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111/IUCADC/Weekly IUC/Winter Reporting/"/>
    </mc:Choice>
  </mc:AlternateContent>
  <xr:revisionPtr revIDLastSave="25" documentId="8_{FF759BD0-4099-4A14-8EEE-2ED66D5731E7}" xr6:coauthVersionLast="47" xr6:coauthVersionMax="47" xr10:uidLastSave="{332299AE-A612-487B-80D5-D8DEEFB497E2}"/>
  <bookViews>
    <workbookView xWindow="26964" yWindow="-108" windowWidth="30936" windowHeight="16776" xr2:uid="{D9631932-C235-4E5F-A59B-0BC73434E9E6}"/>
  </bookViews>
  <sheets>
    <sheet name="Summary" sheetId="15" r:id="rId1"/>
    <sheet name="Calls Received" sheetId="16" r:id="rId2"/>
    <sheet name="Calls Answered in 60s" sheetId="10" r:id="rId3"/>
    <sheet name="Calls Abandoned" sheetId="1" r:id="rId4"/>
    <sheet name="Triaged Calls" sheetId="11" r:id="rId5"/>
    <sheet name="Clinical Input" sheetId="12" r:id="rId6"/>
    <sheet name="Call Back" sheetId="13" r:id="rId7"/>
    <sheet name="Dispositions" sheetId="14" r:id="rId8"/>
    <sheet name="Raw" sheetId="7" state="hidden" r:id="rId9"/>
    <sheet name="Refs" sheetId="8" state="hidden" r:id="rId10"/>
  </sheets>
  <definedNames>
    <definedName name="_xlnm._FilterDatabase" localSheetId="8" hidden="1">Raw!$A$1:$I$4117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S52" i="16" l="1"/>
  <c r="A3530" i="7"/>
  <c r="A3531" i="7"/>
  <c r="A3532" i="7"/>
  <c r="A3533" i="7"/>
  <c r="A3534" i="7"/>
  <c r="A3535" i="7"/>
  <c r="A3536" i="7"/>
  <c r="A3537" i="7"/>
  <c r="A3538" i="7"/>
  <c r="A3539" i="7"/>
  <c r="A3540" i="7"/>
  <c r="A3541" i="7"/>
  <c r="A3542" i="7"/>
  <c r="A3543" i="7"/>
  <c r="A3544" i="7"/>
  <c r="A3545" i="7"/>
  <c r="A3546" i="7"/>
  <c r="A3547" i="7"/>
  <c r="A3548" i="7"/>
  <c r="A3549" i="7"/>
  <c r="A3550" i="7"/>
  <c r="A3551" i="7"/>
  <c r="A3552" i="7"/>
  <c r="A3553" i="7"/>
  <c r="A3554" i="7"/>
  <c r="A3555" i="7"/>
  <c r="A3556" i="7"/>
  <c r="A3557" i="7"/>
  <c r="A3558" i="7"/>
  <c r="A3559" i="7"/>
  <c r="A3560" i="7"/>
  <c r="A3561" i="7"/>
  <c r="A3562" i="7"/>
  <c r="A3563" i="7"/>
  <c r="A3564" i="7"/>
  <c r="A3565" i="7"/>
  <c r="A3566" i="7"/>
  <c r="A3567" i="7"/>
  <c r="A3568" i="7"/>
  <c r="A3569" i="7"/>
  <c r="A3570" i="7"/>
  <c r="A3571" i="7"/>
  <c r="A3572" i="7"/>
  <c r="A3573" i="7"/>
  <c r="A3574" i="7"/>
  <c r="A3575" i="7"/>
  <c r="A3576" i="7"/>
  <c r="A3577" i="7"/>
  <c r="A3578" i="7"/>
  <c r="A3579" i="7"/>
  <c r="A3580" i="7"/>
  <c r="A3581" i="7"/>
  <c r="A3582" i="7"/>
  <c r="A3583" i="7"/>
  <c r="A3584" i="7"/>
  <c r="A3585" i="7"/>
  <c r="A3586" i="7"/>
  <c r="A3587" i="7"/>
  <c r="A3588" i="7"/>
  <c r="A3589" i="7"/>
  <c r="A3590" i="7"/>
  <c r="A3591" i="7"/>
  <c r="A3592" i="7"/>
  <c r="A3593" i="7"/>
  <c r="A3594" i="7"/>
  <c r="A3595" i="7"/>
  <c r="A3596" i="7"/>
  <c r="A3597" i="7"/>
  <c r="A3598" i="7"/>
  <c r="A3599" i="7"/>
  <c r="A3600" i="7"/>
  <c r="A3601" i="7"/>
  <c r="A3602" i="7"/>
  <c r="A3603" i="7"/>
  <c r="A3604" i="7"/>
  <c r="A3605" i="7"/>
  <c r="A3606" i="7"/>
  <c r="A3607" i="7"/>
  <c r="A3608" i="7"/>
  <c r="A3609" i="7"/>
  <c r="A3610" i="7"/>
  <c r="A3611" i="7"/>
  <c r="A3612" i="7"/>
  <c r="A3613" i="7"/>
  <c r="A3614" i="7"/>
  <c r="A3615" i="7"/>
  <c r="A3616" i="7"/>
  <c r="A3617" i="7"/>
  <c r="A3618" i="7"/>
  <c r="A3619" i="7"/>
  <c r="A3620" i="7"/>
  <c r="A3621" i="7"/>
  <c r="A3622" i="7"/>
  <c r="A3623" i="7"/>
  <c r="A3624" i="7"/>
  <c r="A3625" i="7"/>
  <c r="A3626" i="7"/>
  <c r="A3627" i="7"/>
  <c r="A3628" i="7"/>
  <c r="A3629" i="7"/>
  <c r="A3630" i="7"/>
  <c r="A3631" i="7"/>
  <c r="A3632" i="7"/>
  <c r="A3633" i="7"/>
  <c r="A3634" i="7"/>
  <c r="A3635" i="7"/>
  <c r="A3636" i="7"/>
  <c r="A3637" i="7"/>
  <c r="A3638" i="7"/>
  <c r="A3639" i="7"/>
  <c r="A3640" i="7"/>
  <c r="A3641" i="7"/>
  <c r="A3642" i="7"/>
  <c r="A3643" i="7"/>
  <c r="A3644" i="7"/>
  <c r="A3645" i="7"/>
  <c r="A3646" i="7"/>
  <c r="A3647" i="7"/>
  <c r="A3648" i="7"/>
  <c r="A3649" i="7"/>
  <c r="A3650" i="7"/>
  <c r="A3651" i="7"/>
  <c r="A3652" i="7"/>
  <c r="A3653" i="7"/>
  <c r="A3654" i="7"/>
  <c r="A3655" i="7"/>
  <c r="A3656" i="7"/>
  <c r="A3657" i="7"/>
  <c r="A3658" i="7"/>
  <c r="A3659" i="7"/>
  <c r="A3660" i="7"/>
  <c r="A3661" i="7"/>
  <c r="A3662" i="7"/>
  <c r="A3663" i="7"/>
  <c r="A3664" i="7"/>
  <c r="A3665" i="7"/>
  <c r="A3666" i="7"/>
  <c r="A3667" i="7"/>
  <c r="A3668" i="7"/>
  <c r="A3669" i="7"/>
  <c r="A3670" i="7"/>
  <c r="A3671" i="7"/>
  <c r="A3672" i="7"/>
  <c r="A3673" i="7"/>
  <c r="A3674" i="7"/>
  <c r="A3675" i="7"/>
  <c r="A3676" i="7"/>
  <c r="A3677" i="7"/>
  <c r="A3678" i="7"/>
  <c r="A3679" i="7"/>
  <c r="A3680" i="7"/>
  <c r="A3681" i="7"/>
  <c r="A3682" i="7"/>
  <c r="A3683" i="7"/>
  <c r="A3684" i="7"/>
  <c r="A3685" i="7"/>
  <c r="A3686" i="7"/>
  <c r="A3687" i="7"/>
  <c r="A3688" i="7"/>
  <c r="A3689" i="7"/>
  <c r="A3690" i="7"/>
  <c r="A3691" i="7"/>
  <c r="A3692" i="7"/>
  <c r="A3693" i="7"/>
  <c r="A3694" i="7"/>
  <c r="A3695" i="7"/>
  <c r="A3696" i="7"/>
  <c r="A3697" i="7"/>
  <c r="A3698" i="7"/>
  <c r="A3699" i="7"/>
  <c r="A3700" i="7"/>
  <c r="A3701" i="7"/>
  <c r="A3702" i="7"/>
  <c r="A3703" i="7"/>
  <c r="A3704" i="7"/>
  <c r="A3705" i="7"/>
  <c r="A3706" i="7"/>
  <c r="A3707" i="7"/>
  <c r="A3708" i="7"/>
  <c r="A3709" i="7"/>
  <c r="A3710" i="7"/>
  <c r="A3711" i="7"/>
  <c r="A3712" i="7"/>
  <c r="A3713" i="7"/>
  <c r="A3714" i="7"/>
  <c r="A3715" i="7"/>
  <c r="A3716" i="7"/>
  <c r="A3717" i="7"/>
  <c r="A3718" i="7"/>
  <c r="A3719" i="7"/>
  <c r="A3720" i="7"/>
  <c r="A3721" i="7"/>
  <c r="A3722" i="7"/>
  <c r="A3723" i="7"/>
  <c r="A3724" i="7"/>
  <c r="A3725" i="7"/>
  <c r="A3726" i="7"/>
  <c r="A3727" i="7"/>
  <c r="A3728" i="7"/>
  <c r="A3729" i="7"/>
  <c r="A3730" i="7"/>
  <c r="A3731" i="7"/>
  <c r="A3732" i="7"/>
  <c r="A3733" i="7"/>
  <c r="A3734" i="7"/>
  <c r="A3735" i="7"/>
  <c r="A3736" i="7"/>
  <c r="A3737" i="7"/>
  <c r="A3738" i="7"/>
  <c r="A3739" i="7"/>
  <c r="A3740" i="7"/>
  <c r="A3741" i="7"/>
  <c r="A3742" i="7"/>
  <c r="A3743" i="7"/>
  <c r="A3744" i="7"/>
  <c r="A3745" i="7"/>
  <c r="A3746" i="7"/>
  <c r="A3747" i="7"/>
  <c r="A3748" i="7"/>
  <c r="A3749" i="7"/>
  <c r="A3750" i="7"/>
  <c r="A3751" i="7"/>
  <c r="A3752" i="7"/>
  <c r="A3753" i="7"/>
  <c r="A3754" i="7"/>
  <c r="A3755" i="7"/>
  <c r="A3756" i="7"/>
  <c r="A3757" i="7"/>
  <c r="A3758" i="7"/>
  <c r="A3759" i="7"/>
  <c r="A3760" i="7"/>
  <c r="A3761" i="7"/>
  <c r="A3762" i="7"/>
  <c r="A3763" i="7"/>
  <c r="A3764" i="7"/>
  <c r="A3765" i="7"/>
  <c r="A3766" i="7"/>
  <c r="A3767" i="7"/>
  <c r="A3768" i="7"/>
  <c r="A3769" i="7"/>
  <c r="A3770" i="7"/>
  <c r="A3771" i="7"/>
  <c r="A3772" i="7"/>
  <c r="A3773" i="7"/>
  <c r="A3774" i="7"/>
  <c r="A3775" i="7"/>
  <c r="A3776" i="7"/>
  <c r="A3777" i="7"/>
  <c r="A3778" i="7"/>
  <c r="A3779" i="7"/>
  <c r="A3780" i="7"/>
  <c r="A3781" i="7"/>
  <c r="A3782" i="7"/>
  <c r="A3783" i="7"/>
  <c r="A3784" i="7"/>
  <c r="A3785" i="7"/>
  <c r="A3786" i="7"/>
  <c r="A3787" i="7"/>
  <c r="A3788" i="7"/>
  <c r="A3789" i="7"/>
  <c r="A3790" i="7"/>
  <c r="A3791" i="7"/>
  <c r="A3792" i="7"/>
  <c r="A3793" i="7"/>
  <c r="A3794" i="7"/>
  <c r="A3795" i="7"/>
  <c r="A3796" i="7"/>
  <c r="A3797" i="7"/>
  <c r="A3798" i="7"/>
  <c r="A3799" i="7"/>
  <c r="A3800" i="7"/>
  <c r="A3801" i="7"/>
  <c r="A3802" i="7"/>
  <c r="A3803" i="7"/>
  <c r="A3804" i="7"/>
  <c r="A3805" i="7"/>
  <c r="A3806" i="7"/>
  <c r="A3807" i="7"/>
  <c r="A3808" i="7"/>
  <c r="A3809" i="7"/>
  <c r="A3810" i="7"/>
  <c r="A3811" i="7"/>
  <c r="A3812" i="7"/>
  <c r="A3813" i="7"/>
  <c r="A3814" i="7"/>
  <c r="A3815" i="7"/>
  <c r="A3816" i="7"/>
  <c r="A3817" i="7"/>
  <c r="A3818" i="7"/>
  <c r="A3819" i="7"/>
  <c r="A3820" i="7"/>
  <c r="A3821" i="7"/>
  <c r="A3822" i="7"/>
  <c r="A3823" i="7"/>
  <c r="A3824" i="7"/>
  <c r="A3825" i="7"/>
  <c r="A3826" i="7"/>
  <c r="A3827" i="7"/>
  <c r="A3828" i="7"/>
  <c r="A3829" i="7"/>
  <c r="A3830" i="7"/>
  <c r="A3831" i="7"/>
  <c r="A3832" i="7"/>
  <c r="A3833" i="7"/>
  <c r="A3834" i="7"/>
  <c r="A3835" i="7"/>
  <c r="A3836" i="7"/>
  <c r="A3837" i="7"/>
  <c r="A3838" i="7"/>
  <c r="A3839" i="7"/>
  <c r="A3840" i="7"/>
  <c r="A3841" i="7"/>
  <c r="A3842" i="7"/>
  <c r="A3843" i="7"/>
  <c r="A3844" i="7"/>
  <c r="A3845" i="7"/>
  <c r="A3846" i="7"/>
  <c r="A3847" i="7"/>
  <c r="A3848" i="7"/>
  <c r="A3849" i="7"/>
  <c r="A3850" i="7"/>
  <c r="A3851" i="7"/>
  <c r="A3852" i="7"/>
  <c r="A3853" i="7"/>
  <c r="A3854" i="7"/>
  <c r="A3855" i="7"/>
  <c r="A3856" i="7"/>
  <c r="A3857" i="7"/>
  <c r="A3858" i="7"/>
  <c r="A3859" i="7"/>
  <c r="A3860" i="7"/>
  <c r="A3861" i="7"/>
  <c r="A3862" i="7"/>
  <c r="A3863" i="7"/>
  <c r="A3864" i="7"/>
  <c r="A3865" i="7"/>
  <c r="A3866" i="7"/>
  <c r="A3867" i="7"/>
  <c r="A3868" i="7"/>
  <c r="A3869" i="7"/>
  <c r="A3870" i="7"/>
  <c r="A3871" i="7"/>
  <c r="A3872" i="7"/>
  <c r="A3873" i="7"/>
  <c r="A3874" i="7"/>
  <c r="A3875" i="7"/>
  <c r="A3876" i="7"/>
  <c r="A3877" i="7"/>
  <c r="A3878" i="7"/>
  <c r="A3879" i="7"/>
  <c r="A3880" i="7"/>
  <c r="A3881" i="7"/>
  <c r="A3882" i="7"/>
  <c r="A3883" i="7"/>
  <c r="A3884" i="7"/>
  <c r="A3885" i="7"/>
  <c r="A3886" i="7"/>
  <c r="A3887" i="7"/>
  <c r="A3888" i="7"/>
  <c r="A3889" i="7"/>
  <c r="A3890" i="7"/>
  <c r="A3891" i="7"/>
  <c r="A3892" i="7"/>
  <c r="A3893" i="7"/>
  <c r="A3894" i="7"/>
  <c r="A3895" i="7"/>
  <c r="A3896" i="7"/>
  <c r="A3897" i="7"/>
  <c r="A3898" i="7"/>
  <c r="A3899" i="7"/>
  <c r="A3900" i="7"/>
  <c r="A3901" i="7"/>
  <c r="A3902" i="7"/>
  <c r="A3903" i="7"/>
  <c r="A3904" i="7"/>
  <c r="A3905" i="7"/>
  <c r="A3906" i="7"/>
  <c r="A3907" i="7"/>
  <c r="A3908" i="7"/>
  <c r="A3909" i="7"/>
  <c r="A3910" i="7"/>
  <c r="A3911" i="7"/>
  <c r="A3912" i="7"/>
  <c r="A3913" i="7"/>
  <c r="A3914" i="7"/>
  <c r="A3915" i="7"/>
  <c r="A3916" i="7"/>
  <c r="A3917" i="7"/>
  <c r="A3918" i="7"/>
  <c r="A3919" i="7"/>
  <c r="A3920" i="7"/>
  <c r="A3921" i="7"/>
  <c r="A3922" i="7"/>
  <c r="A3923" i="7"/>
  <c r="A3924" i="7"/>
  <c r="A3925" i="7"/>
  <c r="A3926" i="7"/>
  <c r="A3927" i="7"/>
  <c r="A3928" i="7"/>
  <c r="A3929" i="7"/>
  <c r="A3930" i="7"/>
  <c r="A3931" i="7"/>
  <c r="A3932" i="7"/>
  <c r="A3933" i="7"/>
  <c r="A3934" i="7"/>
  <c r="A3935" i="7"/>
  <c r="A3936" i="7"/>
  <c r="A3937" i="7"/>
  <c r="A3938" i="7"/>
  <c r="A3939" i="7"/>
  <c r="A3940" i="7"/>
  <c r="A3941" i="7"/>
  <c r="A3942" i="7"/>
  <c r="A3943" i="7"/>
  <c r="A3944" i="7"/>
  <c r="A3945" i="7"/>
  <c r="A3946" i="7"/>
  <c r="A3947" i="7"/>
  <c r="A3948" i="7"/>
  <c r="A3949" i="7"/>
  <c r="A3950" i="7"/>
  <c r="A3951" i="7"/>
  <c r="A3952" i="7"/>
  <c r="A3953" i="7"/>
  <c r="A3954" i="7"/>
  <c r="A3955" i="7"/>
  <c r="A3956" i="7"/>
  <c r="A3957" i="7"/>
  <c r="A3958" i="7"/>
  <c r="A3959" i="7"/>
  <c r="A3960" i="7"/>
  <c r="A3961" i="7"/>
  <c r="A3962" i="7"/>
  <c r="A3963" i="7"/>
  <c r="A3964" i="7"/>
  <c r="A3965" i="7"/>
  <c r="A3966" i="7"/>
  <c r="A3967" i="7"/>
  <c r="A3968" i="7"/>
  <c r="A3969" i="7"/>
  <c r="A3970" i="7"/>
  <c r="A3971" i="7"/>
  <c r="A3972" i="7"/>
  <c r="A3973" i="7"/>
  <c r="A3974" i="7"/>
  <c r="A3975" i="7"/>
  <c r="A3976" i="7"/>
  <c r="A3977" i="7"/>
  <c r="A3978" i="7"/>
  <c r="A3979" i="7"/>
  <c r="A3980" i="7"/>
  <c r="A3981" i="7"/>
  <c r="A3982" i="7"/>
  <c r="A3983" i="7"/>
  <c r="A3984" i="7"/>
  <c r="A3985" i="7"/>
  <c r="A3986" i="7"/>
  <c r="A3987" i="7"/>
  <c r="A3988" i="7"/>
  <c r="A3989" i="7"/>
  <c r="A3990" i="7"/>
  <c r="A3991" i="7"/>
  <c r="A3992" i="7"/>
  <c r="A3993" i="7"/>
  <c r="A3994" i="7"/>
  <c r="A3995" i="7"/>
  <c r="A3996" i="7"/>
  <c r="A3997" i="7"/>
  <c r="A3998" i="7"/>
  <c r="A3999" i="7"/>
  <c r="A4000" i="7"/>
  <c r="A4001" i="7"/>
  <c r="A4002" i="7"/>
  <c r="A4003" i="7"/>
  <c r="A4004" i="7"/>
  <c r="A4005" i="7"/>
  <c r="A4006" i="7"/>
  <c r="A4007" i="7"/>
  <c r="A4008" i="7"/>
  <c r="A4009" i="7"/>
  <c r="A4010" i="7"/>
  <c r="A4011" i="7"/>
  <c r="A4012" i="7"/>
  <c r="A4013" i="7"/>
  <c r="A4014" i="7"/>
  <c r="A4015" i="7"/>
  <c r="A4016" i="7"/>
  <c r="A4017" i="7"/>
  <c r="A4018" i="7"/>
  <c r="A4019" i="7"/>
  <c r="A4020" i="7"/>
  <c r="A4021" i="7"/>
  <c r="A4022" i="7"/>
  <c r="A4023" i="7"/>
  <c r="A4024" i="7"/>
  <c r="A4025" i="7"/>
  <c r="A4026" i="7"/>
  <c r="A4027" i="7"/>
  <c r="A4028" i="7"/>
  <c r="A4029" i="7"/>
  <c r="A4030" i="7"/>
  <c r="A4031" i="7"/>
  <c r="A4032" i="7"/>
  <c r="A4033" i="7"/>
  <c r="A4034" i="7"/>
  <c r="A4035" i="7"/>
  <c r="A4036" i="7"/>
  <c r="A4037" i="7"/>
  <c r="A4038" i="7"/>
  <c r="A4039" i="7"/>
  <c r="A4040" i="7"/>
  <c r="A4041" i="7"/>
  <c r="A4042" i="7"/>
  <c r="A4043" i="7"/>
  <c r="A4044" i="7"/>
  <c r="A4045" i="7"/>
  <c r="A4046" i="7"/>
  <c r="A4047" i="7"/>
  <c r="A4048" i="7"/>
  <c r="A4049" i="7"/>
  <c r="A4050" i="7"/>
  <c r="A4051" i="7"/>
  <c r="A4052" i="7"/>
  <c r="A4053" i="7"/>
  <c r="A4054" i="7"/>
  <c r="A4055" i="7"/>
  <c r="A4056" i="7"/>
  <c r="A4057" i="7"/>
  <c r="A4058" i="7"/>
  <c r="A4059" i="7"/>
  <c r="A4060" i="7"/>
  <c r="A4061" i="7"/>
  <c r="A4062" i="7"/>
  <c r="A4063" i="7"/>
  <c r="A4064" i="7"/>
  <c r="A4065" i="7"/>
  <c r="A4066" i="7"/>
  <c r="A4067" i="7"/>
  <c r="A4068" i="7"/>
  <c r="A4069" i="7"/>
  <c r="A4070" i="7"/>
  <c r="A4071" i="7"/>
  <c r="A4072" i="7"/>
  <c r="A4073" i="7"/>
  <c r="A4074" i="7"/>
  <c r="A4075" i="7"/>
  <c r="A4076" i="7"/>
  <c r="A4077" i="7"/>
  <c r="A4078" i="7"/>
  <c r="A4079" i="7"/>
  <c r="A4080" i="7"/>
  <c r="A4081" i="7"/>
  <c r="A4082" i="7"/>
  <c r="A4083" i="7"/>
  <c r="A4084" i="7"/>
  <c r="A4085" i="7"/>
  <c r="A4086" i="7"/>
  <c r="A4087" i="7"/>
  <c r="A4088" i="7"/>
  <c r="A4089" i="7"/>
  <c r="A4090" i="7"/>
  <c r="A4091" i="7"/>
  <c r="A4092" i="7"/>
  <c r="A4093" i="7"/>
  <c r="A4094" i="7"/>
  <c r="A4095" i="7"/>
  <c r="A4096" i="7"/>
  <c r="A4097" i="7"/>
  <c r="A4098" i="7"/>
  <c r="A4099" i="7"/>
  <c r="A4100" i="7"/>
  <c r="A4101" i="7"/>
  <c r="A4102" i="7"/>
  <c r="A4103" i="7"/>
  <c r="A4104" i="7"/>
  <c r="A4105" i="7"/>
  <c r="A4106" i="7"/>
  <c r="A4107" i="7"/>
  <c r="A4108" i="7"/>
  <c r="A4109" i="7"/>
  <c r="A4110" i="7"/>
  <c r="A4111" i="7"/>
  <c r="A4112" i="7"/>
  <c r="A4113" i="7"/>
  <c r="A4114" i="7"/>
  <c r="A4115" i="7"/>
  <c r="A4116" i="7"/>
  <c r="A4117" i="7"/>
  <c r="A4118" i="7"/>
  <c r="A4119" i="7"/>
  <c r="A4120" i="7"/>
  <c r="A4121" i="7"/>
  <c r="A4122" i="7"/>
  <c r="A4123" i="7"/>
  <c r="A4124" i="7"/>
  <c r="A4125" i="7"/>
  <c r="A4126" i="7"/>
  <c r="A4127" i="7"/>
  <c r="A4128" i="7"/>
  <c r="A4129" i="7"/>
  <c r="A4130" i="7"/>
  <c r="A4131" i="7"/>
  <c r="A4132" i="7"/>
  <c r="A4133" i="7"/>
  <c r="A4134" i="7"/>
  <c r="A4135" i="7"/>
  <c r="A4136" i="7"/>
  <c r="A4137" i="7"/>
  <c r="A4138" i="7"/>
  <c r="A4139" i="7"/>
  <c r="A4140" i="7"/>
  <c r="A4141" i="7"/>
  <c r="A4142" i="7"/>
  <c r="A4143" i="7"/>
  <c r="A4144" i="7"/>
  <c r="A4145" i="7"/>
  <c r="A4146" i="7"/>
  <c r="A4147" i="7"/>
  <c r="A4148" i="7"/>
  <c r="A4149" i="7"/>
  <c r="A4150" i="7"/>
  <c r="A4151" i="7"/>
  <c r="A4152" i="7"/>
  <c r="A4153" i="7"/>
  <c r="A4154" i="7"/>
  <c r="A4155" i="7"/>
  <c r="A4156" i="7"/>
  <c r="A4157" i="7"/>
  <c r="A4158" i="7"/>
  <c r="A4159" i="7"/>
  <c r="A4160" i="7"/>
  <c r="A4161" i="7"/>
  <c r="A4162" i="7"/>
  <c r="A4163" i="7"/>
  <c r="A4164" i="7"/>
  <c r="A4165" i="7"/>
  <c r="A4166" i="7"/>
  <c r="A4167" i="7"/>
  <c r="A4168" i="7"/>
  <c r="A4169" i="7"/>
  <c r="A4170" i="7"/>
  <c r="A4171" i="7"/>
  <c r="A4172" i="7"/>
  <c r="A4173" i="7"/>
  <c r="A4174" i="7"/>
  <c r="A4175" i="7"/>
  <c r="A4176" i="7"/>
  <c r="A4177" i="7"/>
  <c r="A4178" i="7"/>
  <c r="A4179" i="7"/>
  <c r="A4180" i="7"/>
  <c r="A4181" i="7"/>
  <c r="A4182" i="7"/>
  <c r="A4183" i="7"/>
  <c r="A4184" i="7"/>
  <c r="A4185" i="7"/>
  <c r="A4186" i="7"/>
  <c r="A4187" i="7"/>
  <c r="A4188" i="7"/>
  <c r="A4189" i="7"/>
  <c r="A4190" i="7"/>
  <c r="A4191" i="7"/>
  <c r="A4192" i="7"/>
  <c r="A4193" i="7"/>
  <c r="A4194" i="7"/>
  <c r="A4195" i="7"/>
  <c r="A4196" i="7"/>
  <c r="A4197" i="7"/>
  <c r="A4198" i="7"/>
  <c r="A4199" i="7"/>
  <c r="A4200" i="7"/>
  <c r="A4201" i="7"/>
  <c r="A4202" i="7"/>
  <c r="A4203" i="7"/>
  <c r="A4204" i="7"/>
  <c r="A4205" i="7"/>
  <c r="A4206" i="7"/>
  <c r="A4207" i="7"/>
  <c r="A4208" i="7"/>
  <c r="A4209" i="7"/>
  <c r="A4210" i="7"/>
  <c r="A4211" i="7"/>
  <c r="A4212" i="7"/>
  <c r="A4213" i="7"/>
  <c r="A4214" i="7"/>
  <c r="A4215" i="7"/>
  <c r="A4216" i="7"/>
  <c r="A4217" i="7"/>
  <c r="A4218" i="7"/>
  <c r="A4219" i="7"/>
  <c r="A4220" i="7"/>
  <c r="A4221" i="7"/>
  <c r="A4222" i="7"/>
  <c r="A4223" i="7"/>
  <c r="A4224" i="7"/>
  <c r="A4225" i="7"/>
  <c r="A4226" i="7"/>
  <c r="A4227" i="7"/>
  <c r="A4228" i="7"/>
  <c r="A4229" i="7"/>
  <c r="A4230" i="7"/>
  <c r="A4231" i="7"/>
  <c r="A4232" i="7"/>
  <c r="A4233" i="7"/>
  <c r="A4234" i="7"/>
  <c r="A4235" i="7"/>
  <c r="A4236" i="7"/>
  <c r="A4237" i="7"/>
  <c r="A4238" i="7"/>
  <c r="A4239" i="7"/>
  <c r="A4240" i="7"/>
  <c r="A4241" i="7"/>
  <c r="A4242" i="7"/>
  <c r="A4243" i="7"/>
  <c r="A4244" i="7"/>
  <c r="A4245" i="7"/>
  <c r="A4246" i="7"/>
  <c r="A4247" i="7"/>
  <c r="A4248" i="7"/>
  <c r="A4249" i="7"/>
  <c r="A4250" i="7"/>
  <c r="A4251" i="7"/>
  <c r="A4252" i="7"/>
  <c r="A4253" i="7"/>
  <c r="A4254" i="7"/>
  <c r="A4255" i="7"/>
  <c r="A4256" i="7"/>
  <c r="A4257" i="7"/>
  <c r="A4258" i="7"/>
  <c r="A4259" i="7"/>
  <c r="A4260" i="7"/>
  <c r="A4261" i="7"/>
  <c r="A4262" i="7"/>
  <c r="A4263" i="7"/>
  <c r="A4264" i="7"/>
  <c r="A4265" i="7"/>
  <c r="A4266" i="7"/>
  <c r="A4267" i="7"/>
  <c r="A4268" i="7"/>
  <c r="A4269" i="7"/>
  <c r="A4270" i="7"/>
  <c r="A4271" i="7"/>
  <c r="A4272" i="7"/>
  <c r="A4273" i="7"/>
  <c r="A4274" i="7"/>
  <c r="A4275" i="7"/>
  <c r="A4276" i="7"/>
  <c r="A4277" i="7"/>
  <c r="A4278" i="7"/>
  <c r="A4279" i="7"/>
  <c r="A4280" i="7"/>
  <c r="A4281" i="7"/>
  <c r="A4282" i="7"/>
  <c r="A4283" i="7"/>
  <c r="A4284" i="7"/>
  <c r="A4285" i="7"/>
  <c r="A4286" i="7"/>
  <c r="A4287" i="7"/>
  <c r="A4288" i="7"/>
  <c r="A4289" i="7"/>
  <c r="A4290" i="7"/>
  <c r="A4291" i="7"/>
  <c r="A4292" i="7"/>
  <c r="A4293" i="7"/>
  <c r="A4294" i="7"/>
  <c r="A4295" i="7"/>
  <c r="A4296" i="7"/>
  <c r="A4297" i="7"/>
  <c r="A4298" i="7"/>
  <c r="A4299" i="7"/>
  <c r="A4300" i="7"/>
  <c r="A4301" i="7"/>
  <c r="A4302" i="7"/>
  <c r="A4303" i="7"/>
  <c r="A4304" i="7"/>
  <c r="A4305" i="7"/>
  <c r="A4306" i="7"/>
  <c r="A4307" i="7"/>
  <c r="A4308" i="7"/>
  <c r="A4309" i="7"/>
  <c r="A4310" i="7"/>
  <c r="A4311" i="7"/>
  <c r="A4312" i="7"/>
  <c r="A4313" i="7"/>
  <c r="A4314" i="7"/>
  <c r="A4315" i="7"/>
  <c r="A4316" i="7"/>
  <c r="A4317" i="7"/>
  <c r="A4318" i="7"/>
  <c r="A4319" i="7"/>
  <c r="A4320" i="7"/>
  <c r="A4321" i="7"/>
  <c r="A4322" i="7"/>
  <c r="A4323" i="7"/>
  <c r="A4324" i="7"/>
  <c r="A4325" i="7"/>
  <c r="A4326" i="7"/>
  <c r="A4327" i="7"/>
  <c r="A4328" i="7"/>
  <c r="A4329" i="7"/>
  <c r="A4330" i="7"/>
  <c r="A4331" i="7"/>
  <c r="A4332" i="7"/>
  <c r="A4333" i="7"/>
  <c r="A4334" i="7"/>
  <c r="A4335" i="7"/>
  <c r="A4336" i="7"/>
  <c r="A4337" i="7"/>
  <c r="A4338" i="7"/>
  <c r="A4339" i="7"/>
  <c r="A4340" i="7"/>
  <c r="A4341" i="7"/>
  <c r="A4342" i="7"/>
  <c r="A4343" i="7"/>
  <c r="A4344" i="7"/>
  <c r="A4345" i="7"/>
  <c r="A4346" i="7"/>
  <c r="A4347" i="7"/>
  <c r="A4348" i="7"/>
  <c r="A4349" i="7"/>
  <c r="A4350" i="7"/>
  <c r="A4351" i="7"/>
  <c r="A4352" i="7"/>
  <c r="A4353" i="7"/>
  <c r="A4354" i="7"/>
  <c r="A4355" i="7"/>
  <c r="A4356" i="7"/>
  <c r="A4357" i="7"/>
  <c r="A4358" i="7"/>
  <c r="A4359" i="7"/>
  <c r="A4360" i="7"/>
  <c r="A4361" i="7"/>
  <c r="A4362" i="7"/>
  <c r="A4363" i="7"/>
  <c r="A4364" i="7"/>
  <c r="A4365" i="7"/>
  <c r="A4366" i="7"/>
  <c r="A4367" i="7"/>
  <c r="A4368" i="7"/>
  <c r="A4369" i="7"/>
  <c r="A4370" i="7"/>
  <c r="A4371" i="7"/>
  <c r="A4372" i="7"/>
  <c r="A4373" i="7"/>
  <c r="A4374" i="7"/>
  <c r="A4375" i="7"/>
  <c r="A4376" i="7"/>
  <c r="A4377" i="7"/>
  <c r="A4378" i="7"/>
  <c r="A4379" i="7"/>
  <c r="A4380" i="7"/>
  <c r="A4381" i="7"/>
  <c r="A4382" i="7"/>
  <c r="A4383" i="7"/>
  <c r="A4384" i="7"/>
  <c r="A4385" i="7"/>
  <c r="A4386" i="7"/>
  <c r="A4387" i="7"/>
  <c r="A4388" i="7"/>
  <c r="A4389" i="7"/>
  <c r="A4390" i="7"/>
  <c r="A4391" i="7"/>
  <c r="A4392" i="7"/>
  <c r="A4393" i="7"/>
  <c r="A4394" i="7"/>
  <c r="A4395" i="7"/>
  <c r="A4396" i="7"/>
  <c r="A4397" i="7"/>
  <c r="A4398" i="7"/>
  <c r="A4399" i="7"/>
  <c r="A4400" i="7"/>
  <c r="A4401" i="7"/>
  <c r="A4402" i="7"/>
  <c r="A4403" i="7"/>
  <c r="A4404" i="7"/>
  <c r="A4405" i="7"/>
  <c r="A4406" i="7"/>
  <c r="A4407" i="7"/>
  <c r="A4408" i="7"/>
  <c r="A4409" i="7"/>
  <c r="A4410" i="7"/>
  <c r="A4411" i="7"/>
  <c r="A4412" i="7"/>
  <c r="A4413" i="7"/>
  <c r="A4414" i="7"/>
  <c r="A4415" i="7"/>
  <c r="A4416" i="7"/>
  <c r="A4417" i="7"/>
  <c r="A4418" i="7"/>
  <c r="A4419" i="7"/>
  <c r="A4420" i="7"/>
  <c r="A4421" i="7"/>
  <c r="A4422" i="7"/>
  <c r="A4423" i="7"/>
  <c r="A4424" i="7"/>
  <c r="A4425" i="7"/>
  <c r="A4426" i="7"/>
  <c r="A4427" i="7"/>
  <c r="A4428" i="7"/>
  <c r="A4429" i="7"/>
  <c r="A4430" i="7"/>
  <c r="A4431" i="7"/>
  <c r="A4432" i="7"/>
  <c r="A4433" i="7"/>
  <c r="A4434" i="7"/>
  <c r="A4435" i="7"/>
  <c r="A4436" i="7"/>
  <c r="A4437" i="7"/>
  <c r="A4438" i="7"/>
  <c r="A4439" i="7"/>
  <c r="A4440" i="7"/>
  <c r="A4441" i="7"/>
  <c r="A4442" i="7"/>
  <c r="A4443" i="7"/>
  <c r="A4444" i="7"/>
  <c r="A4445" i="7"/>
  <c r="A4446" i="7"/>
  <c r="A4447" i="7"/>
  <c r="A4448" i="7"/>
  <c r="A4449" i="7"/>
  <c r="A4450" i="7"/>
  <c r="A4451" i="7"/>
  <c r="A4452" i="7"/>
  <c r="A4453" i="7"/>
  <c r="A4454" i="7"/>
  <c r="A4455" i="7"/>
  <c r="A4456" i="7"/>
  <c r="A4457" i="7"/>
  <c r="A4458" i="7"/>
  <c r="A4459" i="7"/>
  <c r="A4460" i="7"/>
  <c r="A4461" i="7"/>
  <c r="A4462" i="7"/>
  <c r="A4463" i="7"/>
  <c r="A4464" i="7"/>
  <c r="A4465" i="7"/>
  <c r="A4466" i="7"/>
  <c r="A4467" i="7"/>
  <c r="A4468" i="7"/>
  <c r="A4469" i="7"/>
  <c r="A4470" i="7"/>
  <c r="A4471" i="7"/>
  <c r="A4472" i="7"/>
  <c r="A4473" i="7"/>
  <c r="A4474" i="7"/>
  <c r="A4475" i="7"/>
  <c r="A4476" i="7"/>
  <c r="A4477" i="7"/>
  <c r="A4478" i="7"/>
  <c r="A4479" i="7"/>
  <c r="A4480" i="7"/>
  <c r="A4481" i="7"/>
  <c r="A4482" i="7"/>
  <c r="A4483" i="7"/>
  <c r="A4484" i="7"/>
  <c r="A4485" i="7"/>
  <c r="A4486" i="7"/>
  <c r="A4487" i="7"/>
  <c r="A4488" i="7"/>
  <c r="A4489" i="7"/>
  <c r="A4490" i="7"/>
  <c r="A4491" i="7"/>
  <c r="A4492" i="7"/>
  <c r="A4493" i="7"/>
  <c r="A4494" i="7"/>
  <c r="A4495" i="7"/>
  <c r="A4496" i="7"/>
  <c r="A4497" i="7"/>
  <c r="A4498" i="7"/>
  <c r="A4499" i="7"/>
  <c r="A4500" i="7"/>
  <c r="A4501" i="7"/>
  <c r="A4502" i="7"/>
  <c r="A4503" i="7"/>
  <c r="A4504" i="7"/>
  <c r="A4505" i="7"/>
  <c r="A4506" i="7"/>
  <c r="A4507" i="7"/>
  <c r="A4508" i="7"/>
  <c r="A4509" i="7"/>
  <c r="A4510" i="7"/>
  <c r="A4511" i="7"/>
  <c r="A4512" i="7"/>
  <c r="A4513" i="7"/>
  <c r="A4514" i="7"/>
  <c r="A4515" i="7"/>
  <c r="A4516" i="7"/>
  <c r="A4517" i="7"/>
  <c r="A4518" i="7"/>
  <c r="A4519" i="7"/>
  <c r="A4520" i="7"/>
  <c r="A4521" i="7"/>
  <c r="A4522" i="7"/>
  <c r="A4523" i="7"/>
  <c r="A4524" i="7"/>
  <c r="A4525" i="7"/>
  <c r="A4526" i="7"/>
  <c r="A4527" i="7"/>
  <c r="A4528" i="7"/>
  <c r="A4529" i="7"/>
  <c r="A4530" i="7"/>
  <c r="A4531" i="7"/>
  <c r="A4532" i="7"/>
  <c r="A4533" i="7"/>
  <c r="A4534" i="7"/>
  <c r="A4535" i="7"/>
  <c r="A4536" i="7"/>
  <c r="A4537" i="7"/>
  <c r="A4538" i="7"/>
  <c r="A4539" i="7"/>
  <c r="A4540" i="7"/>
  <c r="A4541" i="7"/>
  <c r="A4542" i="7"/>
  <c r="A4543" i="7"/>
  <c r="A4544" i="7"/>
  <c r="A4545" i="7"/>
  <c r="A4546" i="7"/>
  <c r="A4547" i="7"/>
  <c r="A4548" i="7"/>
  <c r="A4549" i="7"/>
  <c r="A4550" i="7"/>
  <c r="A4551" i="7"/>
  <c r="A4552" i="7"/>
  <c r="A4553" i="7"/>
  <c r="A4554" i="7"/>
  <c r="A4555" i="7"/>
  <c r="A4556" i="7"/>
  <c r="A4557" i="7"/>
  <c r="A4558" i="7"/>
  <c r="A4559" i="7"/>
  <c r="A4560" i="7"/>
  <c r="A4561" i="7"/>
  <c r="A4562" i="7"/>
  <c r="A4563" i="7"/>
  <c r="A4564" i="7"/>
  <c r="A4565" i="7"/>
  <c r="A4566" i="7"/>
  <c r="A4567" i="7"/>
  <c r="A4568" i="7"/>
  <c r="A4569" i="7"/>
  <c r="A4570" i="7"/>
  <c r="A4571" i="7"/>
  <c r="A4572" i="7"/>
  <c r="A4573" i="7"/>
  <c r="A4574" i="7"/>
  <c r="A4575" i="7"/>
  <c r="A4576" i="7"/>
  <c r="A4577" i="7"/>
  <c r="A4578" i="7"/>
  <c r="A4579" i="7"/>
  <c r="A4580" i="7"/>
  <c r="A4581" i="7"/>
  <c r="A4582" i="7"/>
  <c r="A4583" i="7"/>
  <c r="A4584" i="7"/>
  <c r="A4585" i="7"/>
  <c r="A4586" i="7"/>
  <c r="A4587" i="7"/>
  <c r="A4588" i="7"/>
  <c r="A4589" i="7"/>
  <c r="A4590" i="7"/>
  <c r="A4591" i="7"/>
  <c r="A4592" i="7"/>
  <c r="A4593" i="7"/>
  <c r="A4594" i="7"/>
  <c r="A4595" i="7"/>
  <c r="A4596" i="7"/>
  <c r="A4597" i="7"/>
  <c r="A4598" i="7"/>
  <c r="A4599" i="7"/>
  <c r="A4600" i="7"/>
  <c r="A4601" i="7"/>
  <c r="A4602" i="7"/>
  <c r="A4603" i="7"/>
  <c r="A4604" i="7"/>
  <c r="A4605" i="7"/>
  <c r="A4606" i="7"/>
  <c r="A4607" i="7"/>
  <c r="A4608" i="7"/>
  <c r="A4609" i="7"/>
  <c r="A4610" i="7"/>
  <c r="A4611" i="7"/>
  <c r="A4612" i="7"/>
  <c r="A4613" i="7"/>
  <c r="A4614" i="7"/>
  <c r="A4615" i="7"/>
  <c r="A4616" i="7"/>
  <c r="A4617" i="7"/>
  <c r="A4618" i="7"/>
  <c r="A4619" i="7"/>
  <c r="A4620" i="7"/>
  <c r="A4621" i="7"/>
  <c r="A4622" i="7"/>
  <c r="A4623" i="7"/>
  <c r="A4624" i="7"/>
  <c r="A4625" i="7"/>
  <c r="A4626" i="7"/>
  <c r="A4627" i="7"/>
  <c r="A4628" i="7"/>
  <c r="A4629" i="7"/>
  <c r="A4630" i="7"/>
  <c r="A4631" i="7"/>
  <c r="A4632" i="7"/>
  <c r="A4633" i="7"/>
  <c r="A4634" i="7"/>
  <c r="A4635" i="7"/>
  <c r="A4636" i="7"/>
  <c r="A4637" i="7"/>
  <c r="A4638" i="7"/>
  <c r="A4639" i="7"/>
  <c r="A4640" i="7"/>
  <c r="A4641" i="7"/>
  <c r="A4642" i="7"/>
  <c r="A4643" i="7"/>
  <c r="A4644" i="7"/>
  <c r="A4645" i="7"/>
  <c r="A4646" i="7"/>
  <c r="A4647" i="7"/>
  <c r="A4648" i="7"/>
  <c r="A4649" i="7"/>
  <c r="A4650" i="7"/>
  <c r="A4651" i="7"/>
  <c r="A4652" i="7"/>
  <c r="A4653" i="7"/>
  <c r="A4654" i="7"/>
  <c r="A4655" i="7"/>
  <c r="A4656" i="7"/>
  <c r="A4657" i="7"/>
  <c r="A4658" i="7"/>
  <c r="A4659" i="7"/>
  <c r="A4660" i="7"/>
  <c r="A4661" i="7"/>
  <c r="A4662" i="7"/>
  <c r="A4663" i="7"/>
  <c r="A4664" i="7"/>
  <c r="A4665" i="7"/>
  <c r="A4666" i="7"/>
  <c r="A4667" i="7"/>
  <c r="A4668" i="7"/>
  <c r="A4669" i="7"/>
  <c r="A4670" i="7"/>
  <c r="A4671" i="7"/>
  <c r="A4672" i="7"/>
  <c r="A4673" i="7"/>
  <c r="A4674" i="7"/>
  <c r="A4675" i="7"/>
  <c r="A4676" i="7"/>
  <c r="A4677" i="7"/>
  <c r="A4678" i="7"/>
  <c r="A4679" i="7"/>
  <c r="A4680" i="7"/>
  <c r="A4681" i="7"/>
  <c r="A4682" i="7"/>
  <c r="A4683" i="7"/>
  <c r="A4684" i="7"/>
  <c r="A4685" i="7"/>
  <c r="A4686" i="7"/>
  <c r="A4687" i="7"/>
  <c r="A4688" i="7"/>
  <c r="A4689" i="7"/>
  <c r="A4690" i="7"/>
  <c r="A4691" i="7"/>
  <c r="A4692" i="7"/>
  <c r="A4693" i="7"/>
  <c r="A4694" i="7"/>
  <c r="A4695" i="7"/>
  <c r="A4696" i="7"/>
  <c r="A4697" i="7"/>
  <c r="A4698" i="7"/>
  <c r="A4699" i="7"/>
  <c r="A4700" i="7"/>
  <c r="A4701" i="7"/>
  <c r="A4702" i="7"/>
  <c r="A4703" i="7"/>
  <c r="A4704" i="7"/>
  <c r="A4705" i="7"/>
  <c r="A4706" i="7"/>
  <c r="A4707" i="7"/>
  <c r="A4708" i="7"/>
  <c r="A4709" i="7"/>
  <c r="A4710" i="7"/>
  <c r="A4711" i="7"/>
  <c r="A4712" i="7"/>
  <c r="A4713" i="7"/>
  <c r="A4714" i="7"/>
  <c r="A4715" i="7"/>
  <c r="A4716" i="7"/>
  <c r="A4717" i="7"/>
  <c r="A4718" i="7"/>
  <c r="A4719" i="7"/>
  <c r="A4720" i="7"/>
  <c r="A4721" i="7"/>
  <c r="A4722" i="7"/>
  <c r="A4723" i="7"/>
  <c r="A4724" i="7"/>
  <c r="A4725" i="7"/>
  <c r="A4726" i="7"/>
  <c r="A4727" i="7"/>
  <c r="A4728" i="7"/>
  <c r="A4729" i="7"/>
  <c r="A4730" i="7"/>
  <c r="A4731" i="7"/>
  <c r="A4732" i="7"/>
  <c r="A4733" i="7"/>
  <c r="A4734" i="7"/>
  <c r="A4735" i="7"/>
  <c r="A4736" i="7"/>
  <c r="A4737" i="7"/>
  <c r="A4738" i="7"/>
  <c r="A4739" i="7"/>
  <c r="A4740" i="7"/>
  <c r="A4741" i="7"/>
  <c r="A4742" i="7"/>
  <c r="A4743" i="7"/>
  <c r="A4744" i="7"/>
  <c r="A4745" i="7"/>
  <c r="A4746" i="7"/>
  <c r="A4747" i="7"/>
  <c r="A4748" i="7"/>
  <c r="A4749" i="7"/>
  <c r="A4750" i="7"/>
  <c r="A4751" i="7"/>
  <c r="A4752" i="7"/>
  <c r="A4753" i="7"/>
  <c r="A4754" i="7"/>
  <c r="A4755" i="7"/>
  <c r="A4756" i="7"/>
  <c r="A4757" i="7"/>
  <c r="A4758" i="7"/>
  <c r="A4759" i="7"/>
  <c r="A4760" i="7"/>
  <c r="A4761" i="7"/>
  <c r="A4762" i="7"/>
  <c r="A4763" i="7"/>
  <c r="A4764" i="7"/>
  <c r="A4765" i="7"/>
  <c r="A4766" i="7"/>
  <c r="A4767" i="7"/>
  <c r="A4768" i="7"/>
  <c r="A4769" i="7"/>
  <c r="A4770" i="7"/>
  <c r="A4771" i="7"/>
  <c r="A4772" i="7"/>
  <c r="A4773" i="7"/>
  <c r="A4774" i="7"/>
  <c r="A4775" i="7"/>
  <c r="A4776" i="7"/>
  <c r="A4777" i="7"/>
  <c r="A4778" i="7"/>
  <c r="A4779" i="7"/>
  <c r="A4780" i="7"/>
  <c r="A4781" i="7"/>
  <c r="A4782" i="7"/>
  <c r="A4783" i="7"/>
  <c r="A4784" i="7"/>
  <c r="A4785" i="7"/>
  <c r="A4786" i="7"/>
  <c r="A4787" i="7"/>
  <c r="A4788" i="7"/>
  <c r="A4789" i="7"/>
  <c r="A4790" i="7"/>
  <c r="A4791" i="7"/>
  <c r="A4792" i="7"/>
  <c r="A4793" i="7"/>
  <c r="A4794" i="7"/>
  <c r="A4795" i="7"/>
  <c r="A4796" i="7"/>
  <c r="A4797" i="7"/>
  <c r="A4798" i="7"/>
  <c r="A4799" i="7"/>
  <c r="A4800" i="7"/>
  <c r="A4801" i="7"/>
  <c r="A4802" i="7"/>
  <c r="A4803" i="7"/>
  <c r="A4804" i="7"/>
  <c r="A4805" i="7"/>
  <c r="A4806" i="7"/>
  <c r="A4807" i="7"/>
  <c r="A4808" i="7"/>
  <c r="A4809" i="7"/>
  <c r="A4810" i="7"/>
  <c r="A4811" i="7"/>
  <c r="A4812" i="7"/>
  <c r="A4813" i="7"/>
  <c r="A4814" i="7"/>
  <c r="A4815" i="7"/>
  <c r="A4816" i="7"/>
  <c r="A4817" i="7"/>
  <c r="A4818" i="7"/>
  <c r="A4819" i="7"/>
  <c r="A4820" i="7"/>
  <c r="A4821" i="7"/>
  <c r="A4822" i="7"/>
  <c r="A4823" i="7"/>
  <c r="A4824" i="7"/>
  <c r="A4825" i="7"/>
  <c r="A4826" i="7"/>
  <c r="A4827" i="7"/>
  <c r="A4828" i="7"/>
  <c r="A4829" i="7"/>
  <c r="A4830" i="7"/>
  <c r="A4831" i="7"/>
  <c r="A4832" i="7"/>
  <c r="A4833" i="7"/>
  <c r="A4834" i="7"/>
  <c r="A4835" i="7"/>
  <c r="A4836" i="7"/>
  <c r="A4837" i="7"/>
  <c r="A4838" i="7"/>
  <c r="A4839" i="7"/>
  <c r="A4840" i="7"/>
  <c r="A4841" i="7"/>
  <c r="A4842" i="7"/>
  <c r="A4843" i="7"/>
  <c r="A4844" i="7"/>
  <c r="A4845" i="7"/>
  <c r="A4846" i="7"/>
  <c r="A4847" i="7"/>
  <c r="A4848" i="7"/>
  <c r="A4849" i="7"/>
  <c r="A4850" i="7"/>
  <c r="A4851" i="7"/>
  <c r="A4852" i="7"/>
  <c r="A4853" i="7"/>
  <c r="A4854" i="7"/>
  <c r="A4855" i="7"/>
  <c r="A4856" i="7"/>
  <c r="A4857" i="7"/>
  <c r="A4858" i="7"/>
  <c r="A4859" i="7"/>
  <c r="A4860" i="7"/>
  <c r="A4861" i="7"/>
  <c r="A4862" i="7"/>
  <c r="A4863" i="7"/>
  <c r="A4864" i="7"/>
  <c r="A4865" i="7"/>
  <c r="A4866" i="7"/>
  <c r="A4867" i="7"/>
  <c r="A4868" i="7"/>
  <c r="A4869" i="7"/>
  <c r="A4870" i="7"/>
  <c r="A4871" i="7"/>
  <c r="A4872" i="7"/>
  <c r="A4873" i="7"/>
  <c r="A4874" i="7"/>
  <c r="A4875" i="7"/>
  <c r="A4876" i="7"/>
  <c r="A4877" i="7"/>
  <c r="A4878" i="7"/>
  <c r="A4879" i="7"/>
  <c r="A4880" i="7"/>
  <c r="A4881" i="7"/>
  <c r="A4882" i="7"/>
  <c r="A4883" i="7"/>
  <c r="A4884" i="7"/>
  <c r="A4885" i="7"/>
  <c r="A4886" i="7"/>
  <c r="A4887" i="7"/>
  <c r="A4888" i="7"/>
  <c r="A4889" i="7"/>
  <c r="A4890" i="7"/>
  <c r="A4891" i="7"/>
  <c r="A4892" i="7"/>
  <c r="A4893" i="7"/>
  <c r="A4894" i="7"/>
  <c r="A4895" i="7"/>
  <c r="A4896" i="7"/>
  <c r="A4897" i="7"/>
  <c r="A4898" i="7"/>
  <c r="A4899" i="7"/>
  <c r="A4900" i="7"/>
  <c r="A4901" i="7"/>
  <c r="A4902" i="7"/>
  <c r="A4903" i="7"/>
  <c r="A4904" i="7"/>
  <c r="A4905" i="7"/>
  <c r="A4906" i="7"/>
  <c r="A4907" i="7"/>
  <c r="A4908" i="7"/>
  <c r="A4909" i="7"/>
  <c r="A4910" i="7"/>
  <c r="A4911" i="7"/>
  <c r="A4912" i="7"/>
  <c r="A4913" i="7"/>
  <c r="A4914" i="7"/>
  <c r="A4915" i="7"/>
  <c r="A4916" i="7"/>
  <c r="A4917" i="7"/>
  <c r="A4918" i="7"/>
  <c r="A4919" i="7"/>
  <c r="A4920" i="7"/>
  <c r="A4921" i="7"/>
  <c r="A4922" i="7"/>
  <c r="A4923" i="7"/>
  <c r="A4924" i="7"/>
  <c r="A4925" i="7"/>
  <c r="A4926" i="7"/>
  <c r="A4927" i="7"/>
  <c r="A4928" i="7"/>
  <c r="A4929" i="7"/>
  <c r="A4930" i="7"/>
  <c r="A4931" i="7"/>
  <c r="A4932" i="7"/>
  <c r="A4933" i="7"/>
  <c r="A4934" i="7"/>
  <c r="A4935" i="7"/>
  <c r="A4936" i="7"/>
  <c r="A4937" i="7"/>
  <c r="A4938" i="7"/>
  <c r="A4939" i="7"/>
  <c r="A4940" i="7"/>
  <c r="A4941" i="7"/>
  <c r="A4942" i="7"/>
  <c r="A4943" i="7"/>
  <c r="A4944" i="7"/>
  <c r="A4945" i="7"/>
  <c r="A4946" i="7"/>
  <c r="A4947" i="7"/>
  <c r="A4948" i="7"/>
  <c r="A4949" i="7"/>
  <c r="A4950" i="7"/>
  <c r="A4951" i="7"/>
  <c r="A4952" i="7"/>
  <c r="A4953" i="7"/>
  <c r="A4954" i="7"/>
  <c r="A4955" i="7"/>
  <c r="A4956" i="7"/>
  <c r="A4957" i="7"/>
  <c r="A4958" i="7"/>
  <c r="A4959" i="7"/>
  <c r="A4960" i="7"/>
  <c r="A4961" i="7"/>
  <c r="A4962" i="7"/>
  <c r="A4963" i="7"/>
  <c r="A4964" i="7"/>
  <c r="A4965" i="7"/>
  <c r="A4966" i="7"/>
  <c r="A4967" i="7"/>
  <c r="A4968" i="7"/>
  <c r="A4969" i="7"/>
  <c r="A4970" i="7"/>
  <c r="A4971" i="7"/>
  <c r="A4972" i="7"/>
  <c r="A4973" i="7"/>
  <c r="A4974" i="7"/>
  <c r="A4975" i="7"/>
  <c r="A4976" i="7"/>
  <c r="A4977" i="7"/>
  <c r="A4978" i="7"/>
  <c r="A4979" i="7"/>
  <c r="A4980" i="7"/>
  <c r="A4981" i="7"/>
  <c r="A4982" i="7"/>
  <c r="A4983" i="7"/>
  <c r="A4984" i="7"/>
  <c r="A4985" i="7"/>
  <c r="A4986" i="7"/>
  <c r="A4987" i="7"/>
  <c r="A4988" i="7"/>
  <c r="A4989" i="7"/>
  <c r="A4990" i="7"/>
  <c r="A4991" i="7"/>
  <c r="A4992" i="7"/>
  <c r="A4993" i="7"/>
  <c r="A4994" i="7"/>
  <c r="A4995" i="7"/>
  <c r="A4996" i="7"/>
  <c r="A4997" i="7"/>
  <c r="A4998" i="7"/>
  <c r="A4999" i="7"/>
  <c r="A5000" i="7"/>
  <c r="A5001" i="7"/>
  <c r="A5002" i="7"/>
  <c r="A5003" i="7"/>
  <c r="A5004" i="7"/>
  <c r="A5005" i="7"/>
  <c r="A5006" i="7"/>
  <c r="A5007" i="7"/>
  <c r="A5008" i="7"/>
  <c r="A5009" i="7"/>
  <c r="A5010" i="7"/>
  <c r="A5011" i="7"/>
  <c r="A5012" i="7"/>
  <c r="A5013" i="7"/>
  <c r="A5014" i="7"/>
  <c r="A5015" i="7"/>
  <c r="A5016" i="7"/>
  <c r="A5017" i="7"/>
  <c r="A5018" i="7"/>
  <c r="A5019" i="7"/>
  <c r="A5020" i="7"/>
  <c r="A5021" i="7"/>
  <c r="A5022" i="7"/>
  <c r="A5023" i="7"/>
  <c r="A5024" i="7"/>
  <c r="A5025" i="7"/>
  <c r="A5026" i="7"/>
  <c r="A5027" i="7"/>
  <c r="A5028" i="7"/>
  <c r="A5029" i="7"/>
  <c r="A5030" i="7"/>
  <c r="A5031" i="7"/>
  <c r="A5032" i="7"/>
  <c r="A5033" i="7"/>
  <c r="A5034" i="7"/>
  <c r="A5035" i="7"/>
  <c r="A5036" i="7"/>
  <c r="A5037" i="7"/>
  <c r="A5038" i="7"/>
  <c r="A5039" i="7"/>
  <c r="A5040" i="7"/>
  <c r="A5041" i="7"/>
  <c r="A5042" i="7"/>
  <c r="A5043" i="7"/>
  <c r="A5044" i="7"/>
  <c r="A5045" i="7"/>
  <c r="A5046" i="7"/>
  <c r="A5047" i="7"/>
  <c r="A5048" i="7"/>
  <c r="A5049" i="7"/>
  <c r="A5050" i="7"/>
  <c r="A5051" i="7"/>
  <c r="A5052" i="7"/>
  <c r="A5053" i="7"/>
  <c r="A5054" i="7"/>
  <c r="A5055" i="7"/>
  <c r="A5056" i="7"/>
  <c r="A5057" i="7"/>
  <c r="A5058" i="7"/>
  <c r="A5059" i="7"/>
  <c r="A5060" i="7"/>
  <c r="A5061" i="7"/>
  <c r="A5062" i="7"/>
  <c r="A5063" i="7"/>
  <c r="A5064" i="7"/>
  <c r="A5065" i="7"/>
  <c r="A5066" i="7"/>
  <c r="A5067" i="7"/>
  <c r="A5068" i="7"/>
  <c r="A5069" i="7"/>
  <c r="A5070" i="7"/>
  <c r="A5071" i="7"/>
  <c r="A5072" i="7"/>
  <c r="A5073" i="7"/>
  <c r="A5074" i="7"/>
  <c r="A5075" i="7"/>
  <c r="A5076" i="7"/>
  <c r="A5077" i="7"/>
  <c r="A5078" i="7"/>
  <c r="A5079" i="7"/>
  <c r="A5080" i="7"/>
  <c r="A5081" i="7"/>
  <c r="A5082" i="7"/>
  <c r="A5083" i="7"/>
  <c r="A5084" i="7"/>
  <c r="A5085" i="7"/>
  <c r="A5086" i="7"/>
  <c r="A5087" i="7"/>
  <c r="A5088" i="7"/>
  <c r="A5089" i="7"/>
  <c r="A5090" i="7"/>
  <c r="A5091" i="7"/>
  <c r="A5092" i="7"/>
  <c r="A5093" i="7"/>
  <c r="A5094" i="7"/>
  <c r="A5095" i="7"/>
  <c r="A5096" i="7"/>
  <c r="A5097" i="7"/>
  <c r="A5098" i="7"/>
  <c r="A5099" i="7"/>
  <c r="A5100" i="7"/>
  <c r="A5101" i="7"/>
  <c r="A5102" i="7"/>
  <c r="A5103" i="7"/>
  <c r="A5104" i="7"/>
  <c r="A5105" i="7"/>
  <c r="A5106" i="7"/>
  <c r="A5107" i="7"/>
  <c r="A5108" i="7"/>
  <c r="A5109" i="7"/>
  <c r="A5110" i="7"/>
  <c r="A5111" i="7"/>
  <c r="A5112" i="7"/>
  <c r="A5113" i="7"/>
  <c r="A5114" i="7"/>
  <c r="A5115" i="7"/>
  <c r="A5116" i="7"/>
  <c r="A5117" i="7"/>
  <c r="A5118" i="7"/>
  <c r="A5119" i="7"/>
  <c r="A5120" i="7"/>
  <c r="A5121" i="7"/>
  <c r="A5122" i="7"/>
  <c r="A5123" i="7"/>
  <c r="A5124" i="7"/>
  <c r="A5125" i="7"/>
  <c r="A5126" i="7"/>
  <c r="A5127" i="7"/>
  <c r="A5128" i="7"/>
  <c r="A5129" i="7"/>
  <c r="A5130" i="7"/>
  <c r="A5131" i="7"/>
  <c r="A5132" i="7"/>
  <c r="A5133" i="7"/>
  <c r="A5134" i="7"/>
  <c r="A5135" i="7"/>
  <c r="A5136" i="7"/>
  <c r="A5137" i="7"/>
  <c r="A5138" i="7"/>
  <c r="A5139" i="7"/>
  <c r="A5140" i="7"/>
  <c r="A5141" i="7"/>
  <c r="A5142" i="7"/>
  <c r="A5143" i="7"/>
  <c r="A5144" i="7"/>
  <c r="A5145" i="7"/>
  <c r="A5146" i="7"/>
  <c r="A5147" i="7"/>
  <c r="A5148" i="7"/>
  <c r="A5149" i="7"/>
  <c r="A5150" i="7"/>
  <c r="A5151" i="7"/>
  <c r="A5152" i="7"/>
  <c r="A5153" i="7"/>
  <c r="A5154" i="7"/>
  <c r="A5155" i="7"/>
  <c r="A5156" i="7"/>
  <c r="A5157" i="7"/>
  <c r="A5158" i="7"/>
  <c r="A5159" i="7"/>
  <c r="A5160" i="7"/>
  <c r="A5161" i="7"/>
  <c r="A5162" i="7"/>
  <c r="A5163" i="7"/>
  <c r="A5164" i="7"/>
  <c r="A5165" i="7"/>
  <c r="A5166" i="7"/>
  <c r="A5167" i="7"/>
  <c r="A5168" i="7"/>
  <c r="A5169" i="7"/>
  <c r="A5170" i="7"/>
  <c r="A5171" i="7"/>
  <c r="A5172" i="7"/>
  <c r="A5173" i="7"/>
  <c r="A5174" i="7"/>
  <c r="A5175" i="7"/>
  <c r="A5176" i="7"/>
  <c r="A5177" i="7"/>
  <c r="A5178" i="7"/>
  <c r="A5179" i="7"/>
  <c r="A5180" i="7"/>
  <c r="A5181" i="7"/>
  <c r="A5182" i="7"/>
  <c r="A5183" i="7"/>
  <c r="A5184" i="7"/>
  <c r="A5185" i="7"/>
  <c r="A5186" i="7"/>
  <c r="A5187" i="7"/>
  <c r="A5188" i="7"/>
  <c r="A5189" i="7"/>
  <c r="A5190" i="7"/>
  <c r="A5191" i="7"/>
  <c r="A5192" i="7"/>
  <c r="A5193" i="7"/>
  <c r="A5194" i="7"/>
  <c r="A5195" i="7"/>
  <c r="A5196" i="7"/>
  <c r="A5197" i="7"/>
  <c r="A5198" i="7"/>
  <c r="A5199" i="7"/>
  <c r="A5200" i="7"/>
  <c r="A5201" i="7"/>
  <c r="A5202" i="7"/>
  <c r="A5203" i="7"/>
  <c r="A5204" i="7"/>
  <c r="A5205" i="7"/>
  <c r="A5206" i="7"/>
  <c r="A5207" i="7"/>
  <c r="A5208" i="7"/>
  <c r="A5209" i="7"/>
  <c r="A5210" i="7"/>
  <c r="A5211" i="7"/>
  <c r="A5212" i="7"/>
  <c r="A5213" i="7"/>
  <c r="A5214" i="7"/>
  <c r="A5215" i="7"/>
  <c r="A5216" i="7"/>
  <c r="A5217" i="7"/>
  <c r="A5218" i="7"/>
  <c r="A5219" i="7"/>
  <c r="A5220" i="7"/>
  <c r="A5221" i="7"/>
  <c r="A5222" i="7"/>
  <c r="A5223" i="7"/>
  <c r="A5224" i="7"/>
  <c r="A5225" i="7"/>
  <c r="A5226" i="7"/>
  <c r="A5227" i="7"/>
  <c r="A5228" i="7"/>
  <c r="A5229" i="7"/>
  <c r="A5230" i="7"/>
  <c r="A5231" i="7"/>
  <c r="A5232" i="7"/>
  <c r="A5233" i="7"/>
  <c r="A5234" i="7"/>
  <c r="A5235" i="7"/>
  <c r="A5236" i="7"/>
  <c r="A5237" i="7"/>
  <c r="A5238" i="7"/>
  <c r="A5239" i="7"/>
  <c r="A5240" i="7"/>
  <c r="A5241" i="7"/>
  <c r="A5242" i="7"/>
  <c r="A5243" i="7"/>
  <c r="A5244" i="7"/>
  <c r="A5245" i="7"/>
  <c r="A5246" i="7"/>
  <c r="A5247" i="7"/>
  <c r="A5248" i="7"/>
  <c r="A5249" i="7"/>
  <c r="A5250" i="7"/>
  <c r="A5251" i="7"/>
  <c r="A5252" i="7"/>
  <c r="A5253" i="7"/>
  <c r="A5254" i="7"/>
  <c r="A5255" i="7"/>
  <c r="A5256" i="7"/>
  <c r="A5257" i="7"/>
  <c r="A5258" i="7"/>
  <c r="A5259" i="7"/>
  <c r="A5260" i="7"/>
  <c r="A5261" i="7"/>
  <c r="A5262" i="7"/>
  <c r="A5263" i="7"/>
  <c r="A5264" i="7"/>
  <c r="A5265" i="7"/>
  <c r="A5266" i="7"/>
  <c r="A5267" i="7"/>
  <c r="A5268" i="7"/>
  <c r="A5269" i="7"/>
  <c r="A5270" i="7"/>
  <c r="A5271" i="7"/>
  <c r="A5272" i="7"/>
  <c r="A5273" i="7"/>
  <c r="A5274" i="7"/>
  <c r="A5275" i="7"/>
  <c r="A5276" i="7"/>
  <c r="A5277" i="7"/>
  <c r="A5278" i="7"/>
  <c r="A5279" i="7"/>
  <c r="A5280" i="7"/>
  <c r="A5281" i="7"/>
  <c r="A5282" i="7"/>
  <c r="A5283" i="7"/>
  <c r="A5284" i="7"/>
  <c r="A5285" i="7"/>
  <c r="A5286" i="7"/>
  <c r="A5287" i="7"/>
  <c r="A5288" i="7"/>
  <c r="A5289" i="7"/>
  <c r="A5290" i="7"/>
  <c r="A5291" i="7"/>
  <c r="A5292" i="7"/>
  <c r="A5293" i="7"/>
  <c r="A5294" i="7"/>
  <c r="A5295" i="7"/>
  <c r="A5296" i="7"/>
  <c r="A5297" i="7"/>
  <c r="A5298" i="7"/>
  <c r="A5299" i="7"/>
  <c r="A5300" i="7"/>
  <c r="A5301" i="7"/>
  <c r="A5302" i="7"/>
  <c r="A5303" i="7"/>
  <c r="A5304" i="7"/>
  <c r="A5305" i="7"/>
  <c r="A5306" i="7"/>
  <c r="A5307" i="7"/>
  <c r="A5308" i="7"/>
  <c r="A5309" i="7"/>
  <c r="A5310" i="7"/>
  <c r="A5311" i="7"/>
  <c r="A5312" i="7"/>
  <c r="A5313" i="7"/>
  <c r="A5314" i="7"/>
  <c r="A5315" i="7"/>
  <c r="A5316" i="7"/>
  <c r="A5317" i="7"/>
  <c r="A5318" i="7"/>
  <c r="A5319" i="7"/>
  <c r="A5320" i="7"/>
  <c r="A5321" i="7"/>
  <c r="A5322" i="7"/>
  <c r="A5323" i="7"/>
  <c r="A5324" i="7"/>
  <c r="A5325" i="7"/>
  <c r="A5326" i="7"/>
  <c r="A5327" i="7"/>
  <c r="A5328" i="7"/>
  <c r="A5329" i="7"/>
  <c r="A5330" i="7"/>
  <c r="A5331" i="7"/>
  <c r="A5332" i="7"/>
  <c r="A5333" i="7"/>
  <c r="A5334" i="7"/>
  <c r="A5335" i="7"/>
  <c r="A5336" i="7"/>
  <c r="A5337" i="7"/>
  <c r="A5338" i="7"/>
  <c r="A5339" i="7"/>
  <c r="A5340" i="7"/>
  <c r="A5341" i="7"/>
  <c r="A5342" i="7"/>
  <c r="A5343" i="7"/>
  <c r="A5344" i="7"/>
  <c r="A5345" i="7"/>
  <c r="A5346" i="7"/>
  <c r="A5347" i="7"/>
  <c r="A5348" i="7"/>
  <c r="A5349" i="7"/>
  <c r="A5350" i="7"/>
  <c r="A5351" i="7"/>
  <c r="A5352" i="7"/>
  <c r="A5353" i="7"/>
  <c r="A5354" i="7"/>
  <c r="A5355" i="7"/>
  <c r="A5356" i="7"/>
  <c r="A5357" i="7"/>
  <c r="A5358" i="7"/>
  <c r="A5359" i="7"/>
  <c r="A5360" i="7"/>
  <c r="A5361" i="7"/>
  <c r="A5362" i="7"/>
  <c r="A5363" i="7"/>
  <c r="A5364" i="7"/>
  <c r="A5365" i="7"/>
  <c r="A5366" i="7"/>
  <c r="A5367" i="7"/>
  <c r="A5368" i="7"/>
  <c r="A5369" i="7"/>
  <c r="A5370" i="7"/>
  <c r="A5371" i="7"/>
  <c r="A5372" i="7"/>
  <c r="A5373" i="7"/>
  <c r="A5374" i="7"/>
  <c r="A5375" i="7"/>
  <c r="A5376" i="7"/>
  <c r="A5377" i="7"/>
  <c r="A5378" i="7"/>
  <c r="A5379" i="7"/>
  <c r="A5380" i="7"/>
  <c r="A5381" i="7"/>
  <c r="A5382" i="7"/>
  <c r="A5383" i="7"/>
  <c r="A5384" i="7"/>
  <c r="A5385" i="7"/>
  <c r="A5386" i="7"/>
  <c r="A5387" i="7"/>
  <c r="A5388" i="7"/>
  <c r="A5389" i="7"/>
  <c r="A5390" i="7"/>
  <c r="A5391" i="7"/>
  <c r="A5392" i="7"/>
  <c r="A5393" i="7"/>
  <c r="A5394" i="7"/>
  <c r="A5395" i="7"/>
  <c r="A5396" i="7"/>
  <c r="A5397" i="7"/>
  <c r="A5398" i="7"/>
  <c r="A5399" i="7"/>
  <c r="A5400" i="7"/>
  <c r="A5401" i="7"/>
  <c r="A5402" i="7"/>
  <c r="A5403" i="7"/>
  <c r="A5404" i="7"/>
  <c r="A5405" i="7"/>
  <c r="A5406" i="7"/>
  <c r="A5407" i="7"/>
  <c r="A5408" i="7"/>
  <c r="A5409" i="7"/>
  <c r="A5410" i="7"/>
  <c r="A5411" i="7"/>
  <c r="A5412" i="7"/>
  <c r="A5413" i="7"/>
  <c r="A5414" i="7"/>
  <c r="A5415" i="7"/>
  <c r="A5416" i="7"/>
  <c r="A5417" i="7"/>
  <c r="A5418" i="7"/>
  <c r="A5419" i="7"/>
  <c r="A5420" i="7"/>
  <c r="A5421" i="7"/>
  <c r="A5422" i="7"/>
  <c r="A5423" i="7"/>
  <c r="A5424" i="7"/>
  <c r="A5425" i="7"/>
  <c r="A5426" i="7"/>
  <c r="A5427" i="7"/>
  <c r="A5428" i="7"/>
  <c r="A5429" i="7"/>
  <c r="A5430" i="7"/>
  <c r="A5431" i="7"/>
  <c r="A5432" i="7"/>
  <c r="A5433" i="7"/>
  <c r="A5434" i="7"/>
  <c r="A5435" i="7"/>
  <c r="A5436" i="7"/>
  <c r="A5437" i="7"/>
  <c r="A5438" i="7"/>
  <c r="A5439" i="7"/>
  <c r="A5440" i="7"/>
  <c r="A5441" i="7"/>
  <c r="A5442" i="7"/>
  <c r="A5443" i="7"/>
  <c r="A5444" i="7"/>
  <c r="A5445" i="7"/>
  <c r="A5446" i="7"/>
  <c r="A5447" i="7"/>
  <c r="A5448" i="7"/>
  <c r="A5449" i="7"/>
  <c r="A5450" i="7"/>
  <c r="A5451" i="7"/>
  <c r="A5452" i="7"/>
  <c r="A5453" i="7"/>
  <c r="A5454" i="7"/>
  <c r="A5455" i="7"/>
  <c r="A5456" i="7"/>
  <c r="A5457" i="7"/>
  <c r="A5458" i="7"/>
  <c r="A5459" i="7"/>
  <c r="A5460" i="7"/>
  <c r="A5461" i="7"/>
  <c r="A5462" i="7"/>
  <c r="A5463" i="7"/>
  <c r="A5464" i="7"/>
  <c r="A5465" i="7"/>
  <c r="A5466" i="7"/>
  <c r="A5467" i="7"/>
  <c r="A5468" i="7"/>
  <c r="A5469" i="7"/>
  <c r="A5470" i="7"/>
  <c r="A5471" i="7"/>
  <c r="A5472" i="7"/>
  <c r="A5473" i="7"/>
  <c r="A5474" i="7"/>
  <c r="A5475" i="7"/>
  <c r="A5476" i="7"/>
  <c r="A5477" i="7"/>
  <c r="A5478" i="7"/>
  <c r="A5479" i="7"/>
  <c r="A5480" i="7"/>
  <c r="A5481" i="7"/>
  <c r="A5482" i="7"/>
  <c r="A5483" i="7"/>
  <c r="A5484" i="7"/>
  <c r="A5485" i="7"/>
  <c r="A5486" i="7"/>
  <c r="A5487" i="7"/>
  <c r="A5488" i="7"/>
  <c r="A548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B5001" i="7"/>
  <c r="B5002" i="7"/>
  <c r="B5003" i="7"/>
  <c r="B5004" i="7"/>
  <c r="B5005" i="7"/>
  <c r="B5006" i="7"/>
  <c r="B5007" i="7"/>
  <c r="B5008" i="7"/>
  <c r="B5009" i="7"/>
  <c r="B5010" i="7"/>
  <c r="B5011" i="7"/>
  <c r="B5012" i="7"/>
  <c r="B5013" i="7"/>
  <c r="B5014" i="7"/>
  <c r="B5015" i="7"/>
  <c r="B5016" i="7"/>
  <c r="B5017" i="7"/>
  <c r="B5018" i="7"/>
  <c r="B5019" i="7"/>
  <c r="B5020" i="7"/>
  <c r="B5021" i="7"/>
  <c r="B5022" i="7"/>
  <c r="B5023" i="7"/>
  <c r="B5024" i="7"/>
  <c r="B5025" i="7"/>
  <c r="B5026" i="7"/>
  <c r="B5027" i="7"/>
  <c r="B5028" i="7"/>
  <c r="B5029" i="7"/>
  <c r="B5030" i="7"/>
  <c r="B5031" i="7"/>
  <c r="B5032" i="7"/>
  <c r="B5033" i="7"/>
  <c r="B5034" i="7"/>
  <c r="B5035" i="7"/>
  <c r="B5036" i="7"/>
  <c r="B5037" i="7"/>
  <c r="B5038" i="7"/>
  <c r="B5039" i="7"/>
  <c r="B5040" i="7"/>
  <c r="B5041" i="7"/>
  <c r="B5042" i="7"/>
  <c r="B5043" i="7"/>
  <c r="B5044" i="7"/>
  <c r="B5045" i="7"/>
  <c r="B5046" i="7"/>
  <c r="B5047" i="7"/>
  <c r="B5048" i="7"/>
  <c r="B5049" i="7"/>
  <c r="B5050" i="7"/>
  <c r="B5051" i="7"/>
  <c r="B5052" i="7"/>
  <c r="B5053" i="7"/>
  <c r="B5054" i="7"/>
  <c r="B5055" i="7"/>
  <c r="B5056" i="7"/>
  <c r="B5057" i="7"/>
  <c r="B5058" i="7"/>
  <c r="B5059" i="7"/>
  <c r="B5060" i="7"/>
  <c r="B5061" i="7"/>
  <c r="B5062" i="7"/>
  <c r="B5063" i="7"/>
  <c r="B5064" i="7"/>
  <c r="B5065" i="7"/>
  <c r="B5066" i="7"/>
  <c r="B5067" i="7"/>
  <c r="B5068" i="7"/>
  <c r="B5069" i="7"/>
  <c r="B5070" i="7"/>
  <c r="B5071" i="7"/>
  <c r="B5072" i="7"/>
  <c r="B5073" i="7"/>
  <c r="B5074" i="7"/>
  <c r="B5075" i="7"/>
  <c r="B5076" i="7"/>
  <c r="B5077" i="7"/>
  <c r="B5078" i="7"/>
  <c r="B5079" i="7"/>
  <c r="B5080" i="7"/>
  <c r="B5081" i="7"/>
  <c r="B5082" i="7"/>
  <c r="B5083" i="7"/>
  <c r="B5084" i="7"/>
  <c r="B5085" i="7"/>
  <c r="B5086" i="7"/>
  <c r="B5087" i="7"/>
  <c r="B5088" i="7"/>
  <c r="B5089" i="7"/>
  <c r="B5090" i="7"/>
  <c r="B5091" i="7"/>
  <c r="B5092" i="7"/>
  <c r="B5093" i="7"/>
  <c r="B5094" i="7"/>
  <c r="B5095" i="7"/>
  <c r="B5096" i="7"/>
  <c r="B5097" i="7"/>
  <c r="B5098" i="7"/>
  <c r="B5099" i="7"/>
  <c r="B5100" i="7"/>
  <c r="B5101" i="7"/>
  <c r="B5102" i="7"/>
  <c r="B5103" i="7"/>
  <c r="B5104" i="7"/>
  <c r="B5105" i="7"/>
  <c r="B5106" i="7"/>
  <c r="B5107" i="7"/>
  <c r="B5108" i="7"/>
  <c r="B5109" i="7"/>
  <c r="B5110" i="7"/>
  <c r="B5111" i="7"/>
  <c r="B5112" i="7"/>
  <c r="B5113" i="7"/>
  <c r="B5114" i="7"/>
  <c r="B5115" i="7"/>
  <c r="B5116" i="7"/>
  <c r="B5117" i="7"/>
  <c r="B5118" i="7"/>
  <c r="B5119" i="7"/>
  <c r="B5120" i="7"/>
  <c r="B5121" i="7"/>
  <c r="B5122" i="7"/>
  <c r="B5123" i="7"/>
  <c r="B5124" i="7"/>
  <c r="B5125" i="7"/>
  <c r="B5126" i="7"/>
  <c r="B5127" i="7"/>
  <c r="B5128" i="7"/>
  <c r="B5129" i="7"/>
  <c r="B5130" i="7"/>
  <c r="B5131" i="7"/>
  <c r="B5132" i="7"/>
  <c r="B5133" i="7"/>
  <c r="B5134" i="7"/>
  <c r="B5135" i="7"/>
  <c r="B5136" i="7"/>
  <c r="B5137" i="7"/>
  <c r="B5138" i="7"/>
  <c r="B5139" i="7"/>
  <c r="B5140" i="7"/>
  <c r="B5141" i="7"/>
  <c r="B5142" i="7"/>
  <c r="B5143" i="7"/>
  <c r="B5144" i="7"/>
  <c r="B5145" i="7"/>
  <c r="B5146" i="7"/>
  <c r="B5147" i="7"/>
  <c r="B5148" i="7"/>
  <c r="B5149" i="7"/>
  <c r="B5150" i="7"/>
  <c r="B5151" i="7"/>
  <c r="B5152" i="7"/>
  <c r="B5153" i="7"/>
  <c r="B5154" i="7"/>
  <c r="B5155" i="7"/>
  <c r="B5156" i="7"/>
  <c r="B5157" i="7"/>
  <c r="B5158" i="7"/>
  <c r="B5159" i="7"/>
  <c r="B5160" i="7"/>
  <c r="B5161" i="7"/>
  <c r="B5162" i="7"/>
  <c r="B5163" i="7"/>
  <c r="B5164" i="7"/>
  <c r="B5165" i="7"/>
  <c r="B5166" i="7"/>
  <c r="B5167" i="7"/>
  <c r="B5168" i="7"/>
  <c r="B5169" i="7"/>
  <c r="B5170" i="7"/>
  <c r="B5171" i="7"/>
  <c r="B5172" i="7"/>
  <c r="B5173" i="7"/>
  <c r="B5174" i="7"/>
  <c r="B5175" i="7"/>
  <c r="B5176" i="7"/>
  <c r="B5177" i="7"/>
  <c r="B5178" i="7"/>
  <c r="B5179" i="7"/>
  <c r="B5180" i="7"/>
  <c r="B5181" i="7"/>
  <c r="B5182" i="7"/>
  <c r="B5183" i="7"/>
  <c r="B5184" i="7"/>
  <c r="B5185" i="7"/>
  <c r="B5186" i="7"/>
  <c r="B5187" i="7"/>
  <c r="B5188" i="7"/>
  <c r="B5189" i="7"/>
  <c r="B5190" i="7"/>
  <c r="B5191" i="7"/>
  <c r="B5192" i="7"/>
  <c r="B5193" i="7"/>
  <c r="B5194" i="7"/>
  <c r="B5195" i="7"/>
  <c r="B5196" i="7"/>
  <c r="B5197" i="7"/>
  <c r="B5198" i="7"/>
  <c r="B5199" i="7"/>
  <c r="B5200" i="7"/>
  <c r="B5201" i="7"/>
  <c r="B5202" i="7"/>
  <c r="B5203" i="7"/>
  <c r="B5204" i="7"/>
  <c r="B5205" i="7"/>
  <c r="B5206" i="7"/>
  <c r="B5207" i="7"/>
  <c r="B5208" i="7"/>
  <c r="B5209" i="7"/>
  <c r="B5210" i="7"/>
  <c r="B5211" i="7"/>
  <c r="B5212" i="7"/>
  <c r="B5213" i="7"/>
  <c r="B5214" i="7"/>
  <c r="B5215" i="7"/>
  <c r="B5216" i="7"/>
  <c r="B5217" i="7"/>
  <c r="B5218" i="7"/>
  <c r="B5219" i="7"/>
  <c r="B5220" i="7"/>
  <c r="B5221" i="7"/>
  <c r="B5222" i="7"/>
  <c r="B5223" i="7"/>
  <c r="B5224" i="7"/>
  <c r="B5225" i="7"/>
  <c r="B5226" i="7"/>
  <c r="B5227" i="7"/>
  <c r="B5228" i="7"/>
  <c r="B5229" i="7"/>
  <c r="B5230" i="7"/>
  <c r="B5231" i="7"/>
  <c r="B5232" i="7"/>
  <c r="B5233" i="7"/>
  <c r="B5234" i="7"/>
  <c r="B5235" i="7"/>
  <c r="B5236" i="7"/>
  <c r="B5237" i="7"/>
  <c r="B5238" i="7"/>
  <c r="B5239" i="7"/>
  <c r="B5240" i="7"/>
  <c r="B5241" i="7"/>
  <c r="B5242" i="7"/>
  <c r="B5243" i="7"/>
  <c r="B5244" i="7"/>
  <c r="B5245" i="7"/>
  <c r="B5246" i="7"/>
  <c r="B5247" i="7"/>
  <c r="B5248" i="7"/>
  <c r="B5249" i="7"/>
  <c r="B5250" i="7"/>
  <c r="B5251" i="7"/>
  <c r="B5252" i="7"/>
  <c r="B5253" i="7"/>
  <c r="B5254" i="7"/>
  <c r="B5255" i="7"/>
  <c r="B5256" i="7"/>
  <c r="B5257" i="7"/>
  <c r="B5258" i="7"/>
  <c r="B5259" i="7"/>
  <c r="B5260" i="7"/>
  <c r="B5261" i="7"/>
  <c r="B5262" i="7"/>
  <c r="B5263" i="7"/>
  <c r="B5264" i="7"/>
  <c r="B5265" i="7"/>
  <c r="B5266" i="7"/>
  <c r="B5267" i="7"/>
  <c r="B5268" i="7"/>
  <c r="B5269" i="7"/>
  <c r="B5270" i="7"/>
  <c r="B5271" i="7"/>
  <c r="B5272" i="7"/>
  <c r="B5273" i="7"/>
  <c r="B5274" i="7"/>
  <c r="B5275" i="7"/>
  <c r="B5276" i="7"/>
  <c r="B5277" i="7"/>
  <c r="B5278" i="7"/>
  <c r="B5279" i="7"/>
  <c r="B5280" i="7"/>
  <c r="B5281" i="7"/>
  <c r="B5282" i="7"/>
  <c r="B5283" i="7"/>
  <c r="B5284" i="7"/>
  <c r="B5285" i="7"/>
  <c r="B5286" i="7"/>
  <c r="B5287" i="7"/>
  <c r="B5288" i="7"/>
  <c r="B5289" i="7"/>
  <c r="B5290" i="7"/>
  <c r="B5291" i="7"/>
  <c r="B5292" i="7"/>
  <c r="B5293" i="7"/>
  <c r="B5294" i="7"/>
  <c r="B5295" i="7"/>
  <c r="B5296" i="7"/>
  <c r="B5297" i="7"/>
  <c r="B5298" i="7"/>
  <c r="B5299" i="7"/>
  <c r="B5300" i="7"/>
  <c r="B5301" i="7"/>
  <c r="B5302" i="7"/>
  <c r="B5303" i="7"/>
  <c r="B5304" i="7"/>
  <c r="B5305" i="7"/>
  <c r="B5306" i="7"/>
  <c r="B5307" i="7"/>
  <c r="B5308" i="7"/>
  <c r="B5309" i="7"/>
  <c r="B5310" i="7"/>
  <c r="B5311" i="7"/>
  <c r="B5312" i="7"/>
  <c r="B5313" i="7"/>
  <c r="B5314" i="7"/>
  <c r="B5315" i="7"/>
  <c r="B5316" i="7"/>
  <c r="B5317" i="7"/>
  <c r="B5318" i="7"/>
  <c r="B5319" i="7"/>
  <c r="B5320" i="7"/>
  <c r="B5321" i="7"/>
  <c r="B5322" i="7"/>
  <c r="B5323" i="7"/>
  <c r="B5324" i="7"/>
  <c r="B5325" i="7"/>
  <c r="B5326" i="7"/>
  <c r="B5327" i="7"/>
  <c r="B5328" i="7"/>
  <c r="B5329" i="7"/>
  <c r="B5330" i="7"/>
  <c r="B5331" i="7"/>
  <c r="B5332" i="7"/>
  <c r="B5333" i="7"/>
  <c r="B5334" i="7"/>
  <c r="B5335" i="7"/>
  <c r="B5336" i="7"/>
  <c r="B5337" i="7"/>
  <c r="B5338" i="7"/>
  <c r="B5339" i="7"/>
  <c r="B5340" i="7"/>
  <c r="B5341" i="7"/>
  <c r="B5342" i="7"/>
  <c r="B5343" i="7"/>
  <c r="B5344" i="7"/>
  <c r="B5345" i="7"/>
  <c r="B5346" i="7"/>
  <c r="B5347" i="7"/>
  <c r="B5348" i="7"/>
  <c r="B5349" i="7"/>
  <c r="B5350" i="7"/>
  <c r="B5351" i="7"/>
  <c r="B5352" i="7"/>
  <c r="B5353" i="7"/>
  <c r="B5354" i="7"/>
  <c r="B5355" i="7"/>
  <c r="B5356" i="7"/>
  <c r="B5357" i="7"/>
  <c r="B5358" i="7"/>
  <c r="B5359" i="7"/>
  <c r="B5360" i="7"/>
  <c r="B5361" i="7"/>
  <c r="B5362" i="7"/>
  <c r="B5363" i="7"/>
  <c r="B5364" i="7"/>
  <c r="B5365" i="7"/>
  <c r="B5366" i="7"/>
  <c r="B5367" i="7"/>
  <c r="B5368" i="7"/>
  <c r="B5369" i="7"/>
  <c r="B5370" i="7"/>
  <c r="B5371" i="7"/>
  <c r="B5372" i="7"/>
  <c r="B5373" i="7"/>
  <c r="B5374" i="7"/>
  <c r="B5375" i="7"/>
  <c r="B5376" i="7"/>
  <c r="B5377" i="7"/>
  <c r="B5378" i="7"/>
  <c r="B5379" i="7"/>
  <c r="B5380" i="7"/>
  <c r="B5381" i="7"/>
  <c r="B5382" i="7"/>
  <c r="B5383" i="7"/>
  <c r="B5384" i="7"/>
  <c r="B5385" i="7"/>
  <c r="B5386" i="7"/>
  <c r="B5387" i="7"/>
  <c r="B5388" i="7"/>
  <c r="B5389" i="7"/>
  <c r="B5390" i="7"/>
  <c r="B5391" i="7"/>
  <c r="B5392" i="7"/>
  <c r="B5393" i="7"/>
  <c r="B5394" i="7"/>
  <c r="B5395" i="7"/>
  <c r="B5396" i="7"/>
  <c r="B5397" i="7"/>
  <c r="B5398" i="7"/>
  <c r="B5399" i="7"/>
  <c r="B5400" i="7"/>
  <c r="B5401" i="7"/>
  <c r="B5402" i="7"/>
  <c r="B5403" i="7"/>
  <c r="B5404" i="7"/>
  <c r="B5405" i="7"/>
  <c r="B5406" i="7"/>
  <c r="B5407" i="7"/>
  <c r="B5408" i="7"/>
  <c r="B5409" i="7"/>
  <c r="B5410" i="7"/>
  <c r="B5411" i="7"/>
  <c r="B5412" i="7"/>
  <c r="B5413" i="7"/>
  <c r="B5414" i="7"/>
  <c r="B5415" i="7"/>
  <c r="B5416" i="7"/>
  <c r="B5417" i="7"/>
  <c r="B5418" i="7"/>
  <c r="B5419" i="7"/>
  <c r="B5420" i="7"/>
  <c r="B5421" i="7"/>
  <c r="B5422" i="7"/>
  <c r="B5423" i="7"/>
  <c r="B5424" i="7"/>
  <c r="B5425" i="7"/>
  <c r="B5426" i="7"/>
  <c r="B5427" i="7"/>
  <c r="B5428" i="7"/>
  <c r="B5429" i="7"/>
  <c r="B5430" i="7"/>
  <c r="B5431" i="7"/>
  <c r="B5432" i="7"/>
  <c r="B5433" i="7"/>
  <c r="B5434" i="7"/>
  <c r="B5435" i="7"/>
  <c r="B5436" i="7"/>
  <c r="B5437" i="7"/>
  <c r="B5438" i="7"/>
  <c r="B5439" i="7"/>
  <c r="B5440" i="7"/>
  <c r="B5441" i="7"/>
  <c r="B5442" i="7"/>
  <c r="B5443" i="7"/>
  <c r="B5444" i="7"/>
  <c r="B5445" i="7"/>
  <c r="B5446" i="7"/>
  <c r="B5447" i="7"/>
  <c r="B5448" i="7"/>
  <c r="B5449" i="7"/>
  <c r="B5450" i="7"/>
  <c r="B5451" i="7"/>
  <c r="B5452" i="7"/>
  <c r="B5453" i="7"/>
  <c r="B5454" i="7"/>
  <c r="B5455" i="7"/>
  <c r="B5456" i="7"/>
  <c r="B5457" i="7"/>
  <c r="B5458" i="7"/>
  <c r="B5459" i="7"/>
  <c r="B5460" i="7"/>
  <c r="B5461" i="7"/>
  <c r="B5462" i="7"/>
  <c r="B5463" i="7"/>
  <c r="B5464" i="7"/>
  <c r="B5465" i="7"/>
  <c r="B5466" i="7"/>
  <c r="B5467" i="7"/>
  <c r="B5468" i="7"/>
  <c r="B5469" i="7"/>
  <c r="B5470" i="7"/>
  <c r="B5471" i="7"/>
  <c r="B5472" i="7"/>
  <c r="B5473" i="7"/>
  <c r="B5474" i="7"/>
  <c r="B5475" i="7"/>
  <c r="B5476" i="7"/>
  <c r="B5477" i="7"/>
  <c r="B5478" i="7"/>
  <c r="B5479" i="7"/>
  <c r="B5480" i="7"/>
  <c r="B5481" i="7"/>
  <c r="B5482" i="7"/>
  <c r="B5483" i="7"/>
  <c r="B5484" i="7"/>
  <c r="B5485" i="7"/>
  <c r="B5486" i="7"/>
  <c r="B5487" i="7"/>
  <c r="B5488" i="7"/>
  <c r="B5489" i="7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B6" i="7" l="1"/>
  <c r="A6" i="7" s="1"/>
  <c r="C6" i="7"/>
  <c r="B7" i="7"/>
  <c r="A7" i="7" s="1"/>
  <c r="C7" i="7"/>
  <c r="B8" i="7"/>
  <c r="A8" i="7" s="1"/>
  <c r="C8" i="7"/>
  <c r="B9" i="7"/>
  <c r="A9" i="7" s="1"/>
  <c r="C9" i="7"/>
  <c r="B10" i="7"/>
  <c r="A10" i="7" s="1"/>
  <c r="C10" i="7"/>
  <c r="A11" i="7"/>
  <c r="B11" i="7"/>
  <c r="C11" i="7"/>
  <c r="B12" i="7"/>
  <c r="A12" i="7" s="1"/>
  <c r="C12" i="7"/>
  <c r="B13" i="7"/>
  <c r="A13" i="7" s="1"/>
  <c r="C13" i="7"/>
  <c r="A14" i="7"/>
  <c r="B14" i="7"/>
  <c r="C14" i="7"/>
  <c r="A15" i="7"/>
  <c r="B15" i="7"/>
  <c r="C15" i="7"/>
  <c r="B16" i="7"/>
  <c r="A16" i="7" s="1"/>
  <c r="C16" i="7"/>
  <c r="B17" i="7"/>
  <c r="A17" i="7" s="1"/>
  <c r="C17" i="7"/>
  <c r="A18" i="7"/>
  <c r="B18" i="7"/>
  <c r="C18" i="7"/>
  <c r="B19" i="7"/>
  <c r="A19" i="7" s="1"/>
  <c r="C19" i="7"/>
  <c r="B20" i="7"/>
  <c r="A20" i="7" s="1"/>
  <c r="C20" i="7"/>
  <c r="B21" i="7"/>
  <c r="A21" i="7" s="1"/>
  <c r="C21" i="7"/>
  <c r="A22" i="7"/>
  <c r="B22" i="7"/>
  <c r="C22" i="7"/>
  <c r="B23" i="7"/>
  <c r="A23" i="7" s="1"/>
  <c r="C23" i="7"/>
  <c r="B24" i="7"/>
  <c r="A24" i="7" s="1"/>
  <c r="C24" i="7"/>
  <c r="B25" i="7"/>
  <c r="A25" i="7" s="1"/>
  <c r="C25" i="7"/>
  <c r="B26" i="7"/>
  <c r="A26" i="7" s="1"/>
  <c r="C26" i="7"/>
  <c r="B27" i="7"/>
  <c r="A27" i="7" s="1"/>
  <c r="C27" i="7"/>
  <c r="B28" i="7"/>
  <c r="A28" i="7" s="1"/>
  <c r="C28" i="7"/>
  <c r="B29" i="7"/>
  <c r="A29" i="7" s="1"/>
  <c r="C29" i="7"/>
  <c r="B30" i="7"/>
  <c r="A30" i="7" s="1"/>
  <c r="C30" i="7"/>
  <c r="B31" i="7"/>
  <c r="A31" i="7" s="1"/>
  <c r="C31" i="7"/>
  <c r="B32" i="7"/>
  <c r="A32" i="7" s="1"/>
  <c r="C32" i="7"/>
  <c r="A33" i="7"/>
  <c r="B33" i="7"/>
  <c r="C33" i="7"/>
  <c r="A34" i="7"/>
  <c r="B34" i="7"/>
  <c r="C34" i="7"/>
  <c r="B35" i="7"/>
  <c r="A35" i="7" s="1"/>
  <c r="C35" i="7"/>
  <c r="B36" i="7"/>
  <c r="A36" i="7" s="1"/>
  <c r="C36" i="7"/>
  <c r="B37" i="7"/>
  <c r="A37" i="7" s="1"/>
  <c r="C37" i="7"/>
  <c r="B38" i="7"/>
  <c r="A38" i="7" s="1"/>
  <c r="C38" i="7"/>
  <c r="A39" i="7"/>
  <c r="B39" i="7"/>
  <c r="C39" i="7"/>
  <c r="B40" i="7"/>
  <c r="A40" i="7" s="1"/>
  <c r="C40" i="7"/>
  <c r="B41" i="7"/>
  <c r="A41" i="7" s="1"/>
  <c r="C41" i="7"/>
  <c r="A42" i="7"/>
  <c r="B42" i="7"/>
  <c r="C42" i="7"/>
  <c r="A43" i="7"/>
  <c r="B43" i="7"/>
  <c r="C43" i="7"/>
  <c r="B44" i="7"/>
  <c r="A44" i="7" s="1"/>
  <c r="C44" i="7"/>
  <c r="B45" i="7"/>
  <c r="A45" i="7" s="1"/>
  <c r="C45" i="7"/>
  <c r="A46" i="7"/>
  <c r="B46" i="7"/>
  <c r="C46" i="7"/>
  <c r="B47" i="7"/>
  <c r="A47" i="7" s="1"/>
  <c r="C47" i="7"/>
  <c r="B48" i="7"/>
  <c r="A48" i="7" s="1"/>
  <c r="C48" i="7"/>
  <c r="B49" i="7"/>
  <c r="A49" i="7" s="1"/>
  <c r="C49" i="7"/>
  <c r="B50" i="7"/>
  <c r="A50" i="7" s="1"/>
  <c r="C50" i="7"/>
  <c r="A51" i="7"/>
  <c r="B51" i="7"/>
  <c r="C51" i="7"/>
  <c r="B52" i="7"/>
  <c r="A52" i="7" s="1"/>
  <c r="C52" i="7"/>
  <c r="B53" i="7"/>
  <c r="A53" i="7" s="1"/>
  <c r="C53" i="7"/>
  <c r="B54" i="7"/>
  <c r="A54" i="7" s="1"/>
  <c r="C54" i="7"/>
  <c r="A55" i="7"/>
  <c r="B55" i="7"/>
  <c r="C55" i="7"/>
  <c r="B56" i="7"/>
  <c r="A56" i="7" s="1"/>
  <c r="C56" i="7"/>
  <c r="B57" i="7"/>
  <c r="A57" i="7" s="1"/>
  <c r="C57" i="7"/>
  <c r="A58" i="7"/>
  <c r="B58" i="7"/>
  <c r="C58" i="7"/>
  <c r="A59" i="7"/>
  <c r="B59" i="7"/>
  <c r="C59" i="7"/>
  <c r="B60" i="7"/>
  <c r="A60" i="7" s="1"/>
  <c r="C60" i="7"/>
  <c r="B61" i="7"/>
  <c r="A61" i="7" s="1"/>
  <c r="C61" i="7"/>
  <c r="A62" i="7"/>
  <c r="B62" i="7"/>
  <c r="C62" i="7"/>
  <c r="B63" i="7"/>
  <c r="A63" i="7" s="1"/>
  <c r="C63" i="7"/>
  <c r="B64" i="7"/>
  <c r="A64" i="7" s="1"/>
  <c r="C64" i="7"/>
  <c r="B65" i="7"/>
  <c r="A65" i="7" s="1"/>
  <c r="C65" i="7"/>
  <c r="B66" i="7"/>
  <c r="A66" i="7" s="1"/>
  <c r="C66" i="7"/>
  <c r="B67" i="7"/>
  <c r="A67" i="7" s="1"/>
  <c r="C67" i="7"/>
  <c r="B68" i="7"/>
  <c r="A68" i="7" s="1"/>
  <c r="C68" i="7"/>
  <c r="B69" i="7"/>
  <c r="A69" i="7" s="1"/>
  <c r="C69" i="7"/>
  <c r="A70" i="7"/>
  <c r="B70" i="7"/>
  <c r="C70" i="7"/>
  <c r="A71" i="7"/>
  <c r="B71" i="7"/>
  <c r="C71" i="7"/>
  <c r="B72" i="7"/>
  <c r="A72" i="7" s="1"/>
  <c r="C72" i="7"/>
  <c r="B73" i="7"/>
  <c r="A73" i="7" s="1"/>
  <c r="C73" i="7"/>
  <c r="A74" i="7"/>
  <c r="B74" i="7"/>
  <c r="C74" i="7"/>
  <c r="B75" i="7"/>
  <c r="A75" i="7" s="1"/>
  <c r="C75" i="7"/>
  <c r="B76" i="7"/>
  <c r="A76" i="7" s="1"/>
  <c r="C76" i="7"/>
  <c r="B77" i="7"/>
  <c r="A77" i="7" s="1"/>
  <c r="C77" i="7"/>
  <c r="A78" i="7"/>
  <c r="B78" i="7"/>
  <c r="C78" i="7"/>
  <c r="B79" i="7"/>
  <c r="A79" i="7" s="1"/>
  <c r="C79" i="7"/>
  <c r="B80" i="7"/>
  <c r="A80" i="7" s="1"/>
  <c r="C80" i="7"/>
  <c r="B81" i="7"/>
  <c r="A81" i="7" s="1"/>
  <c r="C81" i="7"/>
  <c r="B82" i="7"/>
  <c r="A82" i="7" s="1"/>
  <c r="C82" i="7"/>
  <c r="A83" i="7"/>
  <c r="B83" i="7"/>
  <c r="C83" i="7"/>
  <c r="B84" i="7"/>
  <c r="A84" i="7" s="1"/>
  <c r="C84" i="7"/>
  <c r="A85" i="7"/>
  <c r="B85" i="7"/>
  <c r="C85" i="7"/>
  <c r="A86" i="7"/>
  <c r="B86" i="7"/>
  <c r="C86" i="7"/>
  <c r="B87" i="7"/>
  <c r="A87" i="7" s="1"/>
  <c r="C87" i="7"/>
  <c r="B88" i="7"/>
  <c r="A88" i="7" s="1"/>
  <c r="C88" i="7"/>
  <c r="B89" i="7"/>
  <c r="A89" i="7" s="1"/>
  <c r="C89" i="7"/>
  <c r="A90" i="7"/>
  <c r="B90" i="7"/>
  <c r="C90" i="7"/>
  <c r="B91" i="7"/>
  <c r="A91" i="7" s="1"/>
  <c r="C91" i="7"/>
  <c r="B92" i="7"/>
  <c r="A92" i="7" s="1"/>
  <c r="C92" i="7"/>
  <c r="B93" i="7"/>
  <c r="A93" i="7" s="1"/>
  <c r="C93" i="7"/>
  <c r="A94" i="7"/>
  <c r="B94" i="7"/>
  <c r="C94" i="7"/>
  <c r="B95" i="7"/>
  <c r="A95" i="7" s="1"/>
  <c r="C95" i="7"/>
  <c r="B96" i="7"/>
  <c r="A96" i="7" s="1"/>
  <c r="C96" i="7"/>
  <c r="B97" i="7"/>
  <c r="A97" i="7" s="1"/>
  <c r="C97" i="7"/>
  <c r="B98" i="7"/>
  <c r="A98" i="7" s="1"/>
  <c r="C98" i="7"/>
  <c r="B99" i="7"/>
  <c r="A99" i="7" s="1"/>
  <c r="C99" i="7"/>
  <c r="B100" i="7"/>
  <c r="A100" i="7" s="1"/>
  <c r="C100" i="7"/>
  <c r="B101" i="7"/>
  <c r="A101" i="7" s="1"/>
  <c r="C101" i="7"/>
  <c r="B102" i="7"/>
  <c r="A102" i="7" s="1"/>
  <c r="C102" i="7"/>
  <c r="B103" i="7"/>
  <c r="A103" i="7" s="1"/>
  <c r="C103" i="7"/>
  <c r="B104" i="7"/>
  <c r="A104" i="7" s="1"/>
  <c r="C104" i="7"/>
  <c r="B105" i="7"/>
  <c r="A105" i="7" s="1"/>
  <c r="C105" i="7"/>
  <c r="A106" i="7"/>
  <c r="B106" i="7"/>
  <c r="C106" i="7"/>
  <c r="B107" i="7"/>
  <c r="A107" i="7" s="1"/>
  <c r="C107" i="7"/>
  <c r="B108" i="7"/>
  <c r="A108" i="7" s="1"/>
  <c r="C108" i="7"/>
  <c r="A109" i="7"/>
  <c r="B109" i="7"/>
  <c r="C109" i="7"/>
  <c r="A110" i="7"/>
  <c r="B110" i="7"/>
  <c r="C110" i="7"/>
  <c r="B111" i="7"/>
  <c r="A111" i="7" s="1"/>
  <c r="C111" i="7"/>
  <c r="B112" i="7"/>
  <c r="A112" i="7" s="1"/>
  <c r="C112" i="7"/>
  <c r="B113" i="7"/>
  <c r="A113" i="7" s="1"/>
  <c r="C113" i="7"/>
  <c r="A114" i="7"/>
  <c r="B114" i="7"/>
  <c r="C114" i="7"/>
  <c r="B115" i="7"/>
  <c r="A115" i="7" s="1"/>
  <c r="C115" i="7"/>
  <c r="B116" i="7"/>
  <c r="A116" i="7" s="1"/>
  <c r="C116" i="7"/>
  <c r="B117" i="7"/>
  <c r="A117" i="7" s="1"/>
  <c r="C117" i="7"/>
  <c r="B118" i="7"/>
  <c r="A118" i="7" s="1"/>
  <c r="C118" i="7"/>
  <c r="B119" i="7"/>
  <c r="A119" i="7" s="1"/>
  <c r="C119" i="7"/>
  <c r="B120" i="7"/>
  <c r="A120" i="7" s="1"/>
  <c r="C120" i="7"/>
  <c r="B121" i="7"/>
  <c r="A121" i="7" s="1"/>
  <c r="C121" i="7"/>
  <c r="A122" i="7"/>
  <c r="B122" i="7"/>
  <c r="C122" i="7"/>
  <c r="B123" i="7"/>
  <c r="A123" i="7" s="1"/>
  <c r="C123" i="7"/>
  <c r="B124" i="7"/>
  <c r="A124" i="7" s="1"/>
  <c r="C124" i="7"/>
  <c r="B125" i="7"/>
  <c r="A125" i="7" s="1"/>
  <c r="C125" i="7"/>
  <c r="B126" i="7"/>
  <c r="A126" i="7" s="1"/>
  <c r="C126" i="7"/>
  <c r="B127" i="7"/>
  <c r="A127" i="7" s="1"/>
  <c r="C127" i="7"/>
  <c r="B128" i="7"/>
  <c r="A128" i="7" s="1"/>
  <c r="C128" i="7"/>
  <c r="B129" i="7"/>
  <c r="A129" i="7" s="1"/>
  <c r="C129" i="7"/>
  <c r="B130" i="7"/>
  <c r="A130" i="7" s="1"/>
  <c r="C130" i="7"/>
  <c r="B131" i="7"/>
  <c r="A131" i="7" s="1"/>
  <c r="C131" i="7"/>
  <c r="B132" i="7"/>
  <c r="A132" i="7" s="1"/>
  <c r="C132" i="7"/>
  <c r="B133" i="7"/>
  <c r="A133" i="7" s="1"/>
  <c r="C133" i="7"/>
  <c r="B134" i="7"/>
  <c r="A134" i="7" s="1"/>
  <c r="C134" i="7"/>
  <c r="B135" i="7"/>
  <c r="A135" i="7" s="1"/>
  <c r="C135" i="7"/>
  <c r="B136" i="7"/>
  <c r="A136" i="7" s="1"/>
  <c r="C136" i="7"/>
  <c r="B137" i="7"/>
  <c r="A137" i="7" s="1"/>
  <c r="C137" i="7"/>
  <c r="B138" i="7"/>
  <c r="A138" i="7" s="1"/>
  <c r="C138" i="7"/>
  <c r="B139" i="7"/>
  <c r="A139" i="7" s="1"/>
  <c r="C139" i="7"/>
  <c r="B140" i="7"/>
  <c r="A140" i="7" s="1"/>
  <c r="C140" i="7"/>
  <c r="B141" i="7"/>
  <c r="A141" i="7" s="1"/>
  <c r="C141" i="7"/>
  <c r="B142" i="7"/>
  <c r="A142" i="7" s="1"/>
  <c r="C142" i="7"/>
  <c r="B143" i="7"/>
  <c r="A143" i="7" s="1"/>
  <c r="C143" i="7"/>
  <c r="B144" i="7"/>
  <c r="A144" i="7" s="1"/>
  <c r="C144" i="7"/>
  <c r="B145" i="7"/>
  <c r="A145" i="7" s="1"/>
  <c r="C145" i="7"/>
  <c r="B146" i="7"/>
  <c r="A146" i="7" s="1"/>
  <c r="C146" i="7"/>
  <c r="B147" i="7"/>
  <c r="A147" i="7" s="1"/>
  <c r="C147" i="7"/>
  <c r="B148" i="7"/>
  <c r="A148" i="7" s="1"/>
  <c r="C148" i="7"/>
  <c r="A149" i="7"/>
  <c r="B149" i="7"/>
  <c r="C149" i="7"/>
  <c r="B150" i="7"/>
  <c r="A150" i="7" s="1"/>
  <c r="C150" i="7"/>
  <c r="B151" i="7"/>
  <c r="A151" i="7" s="1"/>
  <c r="C151" i="7"/>
  <c r="B152" i="7"/>
  <c r="A152" i="7" s="1"/>
  <c r="C152" i="7"/>
  <c r="B153" i="7"/>
  <c r="A153" i="7" s="1"/>
  <c r="C153" i="7"/>
  <c r="B154" i="7"/>
  <c r="A154" i="7" s="1"/>
  <c r="C154" i="7"/>
  <c r="B155" i="7"/>
  <c r="A155" i="7" s="1"/>
  <c r="C155" i="7"/>
  <c r="B156" i="7"/>
  <c r="A156" i="7" s="1"/>
  <c r="C156" i="7"/>
  <c r="B157" i="7"/>
  <c r="A157" i="7" s="1"/>
  <c r="C157" i="7"/>
  <c r="B158" i="7"/>
  <c r="A158" i="7" s="1"/>
  <c r="C158" i="7"/>
  <c r="B159" i="7"/>
  <c r="A159" i="7" s="1"/>
  <c r="C159" i="7"/>
  <c r="B160" i="7"/>
  <c r="A160" i="7" s="1"/>
  <c r="C160" i="7"/>
  <c r="B161" i="7"/>
  <c r="A161" i="7" s="1"/>
  <c r="C161" i="7"/>
  <c r="B162" i="7"/>
  <c r="A162" i="7" s="1"/>
  <c r="C162" i="7"/>
  <c r="B163" i="7"/>
  <c r="A163" i="7" s="1"/>
  <c r="C163" i="7"/>
  <c r="B164" i="7"/>
  <c r="A164" i="7" s="1"/>
  <c r="C164" i="7"/>
  <c r="A165" i="7"/>
  <c r="B165" i="7"/>
  <c r="C165" i="7"/>
  <c r="B166" i="7"/>
  <c r="A166" i="7" s="1"/>
  <c r="C166" i="7"/>
  <c r="B167" i="7"/>
  <c r="A167" i="7" s="1"/>
  <c r="C167" i="7"/>
  <c r="B168" i="7"/>
  <c r="A168" i="7" s="1"/>
  <c r="C168" i="7"/>
  <c r="B169" i="7"/>
  <c r="A169" i="7" s="1"/>
  <c r="C169" i="7"/>
  <c r="B170" i="7"/>
  <c r="A170" i="7" s="1"/>
  <c r="C170" i="7"/>
  <c r="B171" i="7"/>
  <c r="A171" i="7" s="1"/>
  <c r="C171" i="7"/>
  <c r="B172" i="7"/>
  <c r="A172" i="7" s="1"/>
  <c r="C172" i="7"/>
  <c r="B173" i="7"/>
  <c r="A173" i="7" s="1"/>
  <c r="C173" i="7"/>
  <c r="B174" i="7"/>
  <c r="A174" i="7" s="1"/>
  <c r="C174" i="7"/>
  <c r="B175" i="7"/>
  <c r="A175" i="7" s="1"/>
  <c r="C175" i="7"/>
  <c r="B176" i="7"/>
  <c r="A176" i="7" s="1"/>
  <c r="C176" i="7"/>
  <c r="B177" i="7"/>
  <c r="A177" i="7" s="1"/>
  <c r="C177" i="7"/>
  <c r="B178" i="7"/>
  <c r="A178" i="7" s="1"/>
  <c r="C178" i="7"/>
  <c r="B179" i="7"/>
  <c r="A179" i="7" s="1"/>
  <c r="C179" i="7"/>
  <c r="B180" i="7"/>
  <c r="A180" i="7" s="1"/>
  <c r="C180" i="7"/>
  <c r="A181" i="7"/>
  <c r="B181" i="7"/>
  <c r="C181" i="7"/>
  <c r="B182" i="7"/>
  <c r="A182" i="7" s="1"/>
  <c r="C182" i="7"/>
  <c r="B183" i="7"/>
  <c r="A183" i="7" s="1"/>
  <c r="C183" i="7"/>
  <c r="B184" i="7"/>
  <c r="A184" i="7" s="1"/>
  <c r="C184" i="7"/>
  <c r="B185" i="7"/>
  <c r="A185" i="7" s="1"/>
  <c r="C185" i="7"/>
  <c r="B186" i="7"/>
  <c r="A186" i="7" s="1"/>
  <c r="C186" i="7"/>
  <c r="B187" i="7"/>
  <c r="A187" i="7" s="1"/>
  <c r="C187" i="7"/>
  <c r="B188" i="7"/>
  <c r="A188" i="7" s="1"/>
  <c r="C188" i="7"/>
  <c r="B189" i="7"/>
  <c r="A189" i="7" s="1"/>
  <c r="C189" i="7"/>
  <c r="B190" i="7"/>
  <c r="A190" i="7" s="1"/>
  <c r="C190" i="7"/>
  <c r="B191" i="7"/>
  <c r="A191" i="7" s="1"/>
  <c r="C191" i="7"/>
  <c r="B192" i="7"/>
  <c r="A192" i="7" s="1"/>
  <c r="C192" i="7"/>
  <c r="B193" i="7"/>
  <c r="A193" i="7" s="1"/>
  <c r="C193" i="7"/>
  <c r="B194" i="7"/>
  <c r="A194" i="7" s="1"/>
  <c r="C194" i="7"/>
  <c r="B195" i="7"/>
  <c r="A195" i="7" s="1"/>
  <c r="C195" i="7"/>
  <c r="B196" i="7"/>
  <c r="A196" i="7" s="1"/>
  <c r="C196" i="7"/>
  <c r="B197" i="7"/>
  <c r="A197" i="7" s="1"/>
  <c r="C197" i="7"/>
  <c r="B198" i="7"/>
  <c r="A198" i="7" s="1"/>
  <c r="C198" i="7"/>
  <c r="B199" i="7"/>
  <c r="A199" i="7" s="1"/>
  <c r="C199" i="7"/>
  <c r="B200" i="7"/>
  <c r="A200" i="7" s="1"/>
  <c r="C200" i="7"/>
  <c r="A201" i="7"/>
  <c r="B201" i="7"/>
  <c r="C201" i="7"/>
  <c r="B202" i="7"/>
  <c r="A202" i="7" s="1"/>
  <c r="C202" i="7"/>
  <c r="B203" i="7"/>
  <c r="A203" i="7" s="1"/>
  <c r="C203" i="7"/>
  <c r="B204" i="7"/>
  <c r="A204" i="7" s="1"/>
  <c r="C204" i="7"/>
  <c r="B205" i="7"/>
  <c r="A205" i="7" s="1"/>
  <c r="C205" i="7"/>
  <c r="B206" i="7"/>
  <c r="A206" i="7" s="1"/>
  <c r="C206" i="7"/>
  <c r="B207" i="7"/>
  <c r="A207" i="7" s="1"/>
  <c r="C207" i="7"/>
  <c r="B208" i="7"/>
  <c r="A208" i="7" s="1"/>
  <c r="C208" i="7"/>
  <c r="B209" i="7"/>
  <c r="A209" i="7" s="1"/>
  <c r="C209" i="7"/>
  <c r="B210" i="7"/>
  <c r="A210" i="7" s="1"/>
  <c r="C210" i="7"/>
  <c r="B211" i="7"/>
  <c r="A211" i="7" s="1"/>
  <c r="C211" i="7"/>
  <c r="B212" i="7"/>
  <c r="A212" i="7" s="1"/>
  <c r="C212" i="7"/>
  <c r="B213" i="7"/>
  <c r="A213" i="7" s="1"/>
  <c r="C213" i="7"/>
  <c r="B214" i="7"/>
  <c r="A214" i="7" s="1"/>
  <c r="C214" i="7"/>
  <c r="B215" i="7"/>
  <c r="A215" i="7" s="1"/>
  <c r="C215" i="7"/>
  <c r="B216" i="7"/>
  <c r="A216" i="7" s="1"/>
  <c r="C216" i="7"/>
  <c r="B217" i="7"/>
  <c r="A217" i="7" s="1"/>
  <c r="C217" i="7"/>
  <c r="B218" i="7"/>
  <c r="A218" i="7" s="1"/>
  <c r="C218" i="7"/>
  <c r="B219" i="7"/>
  <c r="A219" i="7" s="1"/>
  <c r="C219" i="7"/>
  <c r="B220" i="7"/>
  <c r="A220" i="7" s="1"/>
  <c r="C220" i="7"/>
  <c r="B221" i="7"/>
  <c r="A221" i="7" s="1"/>
  <c r="C221" i="7"/>
  <c r="B222" i="7"/>
  <c r="A222" i="7" s="1"/>
  <c r="C222" i="7"/>
  <c r="B223" i="7"/>
  <c r="A223" i="7" s="1"/>
  <c r="C223" i="7"/>
  <c r="B224" i="7"/>
  <c r="A224" i="7" s="1"/>
  <c r="C224" i="7"/>
  <c r="B225" i="7"/>
  <c r="A225" i="7" s="1"/>
  <c r="C225" i="7"/>
  <c r="B226" i="7"/>
  <c r="A226" i="7" s="1"/>
  <c r="C226" i="7"/>
  <c r="B227" i="7"/>
  <c r="A227" i="7" s="1"/>
  <c r="C227" i="7"/>
  <c r="B228" i="7"/>
  <c r="A228" i="7" s="1"/>
  <c r="C228" i="7"/>
  <c r="B229" i="7"/>
  <c r="A229" i="7" s="1"/>
  <c r="C229" i="7"/>
  <c r="B230" i="7"/>
  <c r="A230" i="7" s="1"/>
  <c r="C230" i="7"/>
  <c r="B231" i="7"/>
  <c r="A231" i="7" s="1"/>
  <c r="C231" i="7"/>
  <c r="B232" i="7"/>
  <c r="A232" i="7" s="1"/>
  <c r="C232" i="7"/>
  <c r="B233" i="7"/>
  <c r="A233" i="7" s="1"/>
  <c r="C233" i="7"/>
  <c r="B234" i="7"/>
  <c r="A234" i="7" s="1"/>
  <c r="C234" i="7"/>
  <c r="B235" i="7"/>
  <c r="A235" i="7" s="1"/>
  <c r="C235" i="7"/>
  <c r="B236" i="7"/>
  <c r="A236" i="7" s="1"/>
  <c r="C236" i="7"/>
  <c r="B237" i="7"/>
  <c r="A237" i="7" s="1"/>
  <c r="C237" i="7"/>
  <c r="B238" i="7"/>
  <c r="A238" i="7" s="1"/>
  <c r="C238" i="7"/>
  <c r="B239" i="7"/>
  <c r="A239" i="7" s="1"/>
  <c r="C239" i="7"/>
  <c r="B240" i="7"/>
  <c r="A240" i="7" s="1"/>
  <c r="C240" i="7"/>
  <c r="B241" i="7"/>
  <c r="A241" i="7" s="1"/>
  <c r="C241" i="7"/>
  <c r="B242" i="7"/>
  <c r="A242" i="7" s="1"/>
  <c r="C242" i="7"/>
  <c r="B243" i="7"/>
  <c r="A243" i="7" s="1"/>
  <c r="C243" i="7"/>
  <c r="B244" i="7"/>
  <c r="A244" i="7" s="1"/>
  <c r="C244" i="7"/>
  <c r="B245" i="7"/>
  <c r="A245" i="7" s="1"/>
  <c r="C245" i="7"/>
  <c r="B246" i="7"/>
  <c r="A246" i="7" s="1"/>
  <c r="C246" i="7"/>
  <c r="B247" i="7"/>
  <c r="A247" i="7" s="1"/>
  <c r="C247" i="7"/>
  <c r="B248" i="7"/>
  <c r="A248" i="7" s="1"/>
  <c r="C248" i="7"/>
  <c r="B249" i="7"/>
  <c r="A249" i="7" s="1"/>
  <c r="C249" i="7"/>
  <c r="B250" i="7"/>
  <c r="A250" i="7" s="1"/>
  <c r="C250" i="7"/>
  <c r="B251" i="7"/>
  <c r="A251" i="7" s="1"/>
  <c r="C251" i="7"/>
  <c r="B252" i="7"/>
  <c r="A252" i="7" s="1"/>
  <c r="C252" i="7"/>
  <c r="B253" i="7"/>
  <c r="A253" i="7" s="1"/>
  <c r="C253" i="7"/>
  <c r="B254" i="7"/>
  <c r="A254" i="7" s="1"/>
  <c r="C254" i="7"/>
  <c r="B255" i="7"/>
  <c r="A255" i="7" s="1"/>
  <c r="C255" i="7"/>
  <c r="B256" i="7"/>
  <c r="A256" i="7" s="1"/>
  <c r="C256" i="7"/>
  <c r="B257" i="7"/>
  <c r="A257" i="7" s="1"/>
  <c r="C257" i="7"/>
  <c r="B258" i="7"/>
  <c r="A258" i="7" s="1"/>
  <c r="C258" i="7"/>
  <c r="B259" i="7"/>
  <c r="A259" i="7" s="1"/>
  <c r="C259" i="7"/>
  <c r="B260" i="7"/>
  <c r="A260" i="7" s="1"/>
  <c r="C260" i="7"/>
  <c r="A261" i="7"/>
  <c r="B261" i="7"/>
  <c r="C261" i="7"/>
  <c r="B262" i="7"/>
  <c r="A262" i="7" s="1"/>
  <c r="C262" i="7"/>
  <c r="B263" i="7"/>
  <c r="A263" i="7" s="1"/>
  <c r="C263" i="7"/>
  <c r="B264" i="7"/>
  <c r="A264" i="7" s="1"/>
  <c r="C264" i="7"/>
  <c r="B265" i="7"/>
  <c r="A265" i="7" s="1"/>
  <c r="C265" i="7"/>
  <c r="B266" i="7"/>
  <c r="A266" i="7" s="1"/>
  <c r="C266" i="7"/>
  <c r="B267" i="7"/>
  <c r="A267" i="7" s="1"/>
  <c r="C267" i="7"/>
  <c r="B268" i="7"/>
  <c r="A268" i="7" s="1"/>
  <c r="C268" i="7"/>
  <c r="B269" i="7"/>
  <c r="A269" i="7" s="1"/>
  <c r="C269" i="7"/>
  <c r="B270" i="7"/>
  <c r="A270" i="7" s="1"/>
  <c r="C270" i="7"/>
  <c r="B271" i="7"/>
  <c r="A271" i="7" s="1"/>
  <c r="C271" i="7"/>
  <c r="B272" i="7"/>
  <c r="A272" i="7" s="1"/>
  <c r="C272" i="7"/>
  <c r="B273" i="7"/>
  <c r="A273" i="7" s="1"/>
  <c r="C273" i="7"/>
  <c r="B274" i="7"/>
  <c r="A274" i="7" s="1"/>
  <c r="C274" i="7"/>
  <c r="B275" i="7"/>
  <c r="A275" i="7" s="1"/>
  <c r="C275" i="7"/>
  <c r="B276" i="7"/>
  <c r="A276" i="7" s="1"/>
  <c r="C276" i="7"/>
  <c r="B277" i="7"/>
  <c r="A277" i="7" s="1"/>
  <c r="C277" i="7"/>
  <c r="B278" i="7"/>
  <c r="A278" i="7" s="1"/>
  <c r="C278" i="7"/>
  <c r="B279" i="7"/>
  <c r="A279" i="7" s="1"/>
  <c r="C279" i="7"/>
  <c r="B280" i="7"/>
  <c r="A280" i="7" s="1"/>
  <c r="C280" i="7"/>
  <c r="B281" i="7"/>
  <c r="A281" i="7" s="1"/>
  <c r="C281" i="7"/>
  <c r="B282" i="7"/>
  <c r="A282" i="7" s="1"/>
  <c r="C282" i="7"/>
  <c r="B283" i="7"/>
  <c r="A283" i="7" s="1"/>
  <c r="C283" i="7"/>
  <c r="B284" i="7"/>
  <c r="A284" i="7" s="1"/>
  <c r="C284" i="7"/>
  <c r="B285" i="7"/>
  <c r="A285" i="7" s="1"/>
  <c r="C285" i="7"/>
  <c r="B286" i="7"/>
  <c r="A286" i="7" s="1"/>
  <c r="C286" i="7"/>
  <c r="B287" i="7"/>
  <c r="A287" i="7" s="1"/>
  <c r="C287" i="7"/>
  <c r="B288" i="7"/>
  <c r="A288" i="7" s="1"/>
  <c r="C288" i="7"/>
  <c r="B289" i="7"/>
  <c r="A289" i="7" s="1"/>
  <c r="C289" i="7"/>
  <c r="B290" i="7"/>
  <c r="A290" i="7" s="1"/>
  <c r="C290" i="7"/>
  <c r="B291" i="7"/>
  <c r="A291" i="7" s="1"/>
  <c r="C291" i="7"/>
  <c r="B292" i="7"/>
  <c r="A292" i="7" s="1"/>
  <c r="C292" i="7"/>
  <c r="B293" i="7"/>
  <c r="A293" i="7" s="1"/>
  <c r="C293" i="7"/>
  <c r="B294" i="7"/>
  <c r="A294" i="7" s="1"/>
  <c r="C294" i="7"/>
  <c r="B295" i="7"/>
  <c r="A295" i="7" s="1"/>
  <c r="C295" i="7"/>
  <c r="B296" i="7"/>
  <c r="A296" i="7" s="1"/>
  <c r="C296" i="7"/>
  <c r="B297" i="7"/>
  <c r="A297" i="7" s="1"/>
  <c r="C297" i="7"/>
  <c r="B298" i="7"/>
  <c r="A298" i="7" s="1"/>
  <c r="C298" i="7"/>
  <c r="B299" i="7"/>
  <c r="A299" i="7" s="1"/>
  <c r="C299" i="7"/>
  <c r="B300" i="7"/>
  <c r="A300" i="7" s="1"/>
  <c r="C300" i="7"/>
  <c r="B301" i="7"/>
  <c r="A301" i="7" s="1"/>
  <c r="C301" i="7"/>
  <c r="B302" i="7"/>
  <c r="A302" i="7" s="1"/>
  <c r="C302" i="7"/>
  <c r="B303" i="7"/>
  <c r="A303" i="7" s="1"/>
  <c r="C303" i="7"/>
  <c r="B304" i="7"/>
  <c r="A304" i="7" s="1"/>
  <c r="C304" i="7"/>
  <c r="B305" i="7"/>
  <c r="A305" i="7" s="1"/>
  <c r="C305" i="7"/>
  <c r="B306" i="7"/>
  <c r="A306" i="7" s="1"/>
  <c r="C306" i="7"/>
  <c r="B307" i="7"/>
  <c r="A307" i="7" s="1"/>
  <c r="C307" i="7"/>
  <c r="B308" i="7"/>
  <c r="A308" i="7" s="1"/>
  <c r="C308" i="7"/>
  <c r="B309" i="7"/>
  <c r="A309" i="7" s="1"/>
  <c r="C309" i="7"/>
  <c r="B310" i="7"/>
  <c r="A310" i="7" s="1"/>
  <c r="C310" i="7"/>
  <c r="B311" i="7"/>
  <c r="A311" i="7" s="1"/>
  <c r="C311" i="7"/>
  <c r="B312" i="7"/>
  <c r="A312" i="7" s="1"/>
  <c r="C312" i="7"/>
  <c r="B313" i="7"/>
  <c r="A313" i="7" s="1"/>
  <c r="C313" i="7"/>
  <c r="B314" i="7"/>
  <c r="A314" i="7" s="1"/>
  <c r="C314" i="7"/>
  <c r="B315" i="7"/>
  <c r="A315" i="7" s="1"/>
  <c r="C315" i="7"/>
  <c r="B316" i="7"/>
  <c r="A316" i="7" s="1"/>
  <c r="C316" i="7"/>
  <c r="B317" i="7"/>
  <c r="A317" i="7" s="1"/>
  <c r="C317" i="7"/>
  <c r="B318" i="7"/>
  <c r="A318" i="7" s="1"/>
  <c r="C318" i="7"/>
  <c r="B319" i="7"/>
  <c r="A319" i="7" s="1"/>
  <c r="C319" i="7"/>
  <c r="B320" i="7"/>
  <c r="A320" i="7" s="1"/>
  <c r="C320" i="7"/>
  <c r="B321" i="7"/>
  <c r="A321" i="7" s="1"/>
  <c r="C321" i="7"/>
  <c r="B322" i="7"/>
  <c r="A322" i="7" s="1"/>
  <c r="C322" i="7"/>
  <c r="B323" i="7"/>
  <c r="A323" i="7" s="1"/>
  <c r="C323" i="7"/>
  <c r="B324" i="7"/>
  <c r="A324" i="7" s="1"/>
  <c r="C324" i="7"/>
  <c r="B325" i="7"/>
  <c r="A325" i="7" s="1"/>
  <c r="C325" i="7"/>
  <c r="B326" i="7"/>
  <c r="A326" i="7" s="1"/>
  <c r="C326" i="7"/>
  <c r="B327" i="7"/>
  <c r="A327" i="7" s="1"/>
  <c r="C327" i="7"/>
  <c r="B328" i="7"/>
  <c r="A328" i="7" s="1"/>
  <c r="C328" i="7"/>
  <c r="B329" i="7"/>
  <c r="A329" i="7" s="1"/>
  <c r="C329" i="7"/>
  <c r="B330" i="7"/>
  <c r="A330" i="7" s="1"/>
  <c r="C330" i="7"/>
  <c r="B331" i="7"/>
  <c r="A331" i="7" s="1"/>
  <c r="C331" i="7"/>
  <c r="B332" i="7"/>
  <c r="A332" i="7" s="1"/>
  <c r="C332" i="7"/>
  <c r="B333" i="7"/>
  <c r="A333" i="7" s="1"/>
  <c r="C333" i="7"/>
  <c r="B334" i="7"/>
  <c r="A334" i="7" s="1"/>
  <c r="C334" i="7"/>
  <c r="B335" i="7"/>
  <c r="A335" i="7" s="1"/>
  <c r="C335" i="7"/>
  <c r="B336" i="7"/>
  <c r="A336" i="7" s="1"/>
  <c r="C336" i="7"/>
  <c r="B337" i="7"/>
  <c r="A337" i="7" s="1"/>
  <c r="C337" i="7"/>
  <c r="B338" i="7"/>
  <c r="A338" i="7" s="1"/>
  <c r="C338" i="7"/>
  <c r="B339" i="7"/>
  <c r="A339" i="7" s="1"/>
  <c r="C339" i="7"/>
  <c r="B340" i="7"/>
  <c r="A340" i="7" s="1"/>
  <c r="C340" i="7"/>
  <c r="A341" i="7"/>
  <c r="B341" i="7"/>
  <c r="C341" i="7"/>
  <c r="B342" i="7"/>
  <c r="A342" i="7" s="1"/>
  <c r="C342" i="7"/>
  <c r="B343" i="7"/>
  <c r="A343" i="7" s="1"/>
  <c r="C343" i="7"/>
  <c r="B344" i="7"/>
  <c r="A344" i="7" s="1"/>
  <c r="C344" i="7"/>
  <c r="B345" i="7"/>
  <c r="A345" i="7" s="1"/>
  <c r="C345" i="7"/>
  <c r="B346" i="7"/>
  <c r="A346" i="7" s="1"/>
  <c r="C346" i="7"/>
  <c r="B347" i="7"/>
  <c r="A347" i="7" s="1"/>
  <c r="C347" i="7"/>
  <c r="B348" i="7"/>
  <c r="A348" i="7" s="1"/>
  <c r="C348" i="7"/>
  <c r="B349" i="7"/>
  <c r="A349" i="7" s="1"/>
  <c r="C349" i="7"/>
  <c r="B350" i="7"/>
  <c r="A350" i="7" s="1"/>
  <c r="C350" i="7"/>
  <c r="B351" i="7"/>
  <c r="A351" i="7" s="1"/>
  <c r="C351" i="7"/>
  <c r="B352" i="7"/>
  <c r="A352" i="7" s="1"/>
  <c r="C352" i="7"/>
  <c r="B353" i="7"/>
  <c r="A353" i="7" s="1"/>
  <c r="C353" i="7"/>
  <c r="B354" i="7"/>
  <c r="A354" i="7" s="1"/>
  <c r="C354" i="7"/>
  <c r="B355" i="7"/>
  <c r="A355" i="7" s="1"/>
  <c r="C355" i="7"/>
  <c r="B356" i="7"/>
  <c r="A356" i="7" s="1"/>
  <c r="C356" i="7"/>
  <c r="A357" i="7"/>
  <c r="B357" i="7"/>
  <c r="C357" i="7"/>
  <c r="B358" i="7"/>
  <c r="A358" i="7" s="1"/>
  <c r="C358" i="7"/>
  <c r="A359" i="7"/>
  <c r="B359" i="7"/>
  <c r="C359" i="7"/>
  <c r="A360" i="7"/>
  <c r="B360" i="7"/>
  <c r="C360" i="7"/>
  <c r="B361" i="7"/>
  <c r="A361" i="7" s="1"/>
  <c r="C361" i="7"/>
  <c r="B362" i="7"/>
  <c r="A362" i="7" s="1"/>
  <c r="C362" i="7"/>
  <c r="B363" i="7"/>
  <c r="A363" i="7" s="1"/>
  <c r="C363" i="7"/>
  <c r="A364" i="7"/>
  <c r="B364" i="7"/>
  <c r="C364" i="7"/>
  <c r="B365" i="7"/>
  <c r="A365" i="7" s="1"/>
  <c r="C365" i="7"/>
  <c r="B366" i="7"/>
  <c r="A366" i="7" s="1"/>
  <c r="C366" i="7"/>
  <c r="B367" i="7"/>
  <c r="A367" i="7" s="1"/>
  <c r="C367" i="7"/>
  <c r="B368" i="7"/>
  <c r="A368" i="7" s="1"/>
  <c r="C368" i="7"/>
  <c r="B369" i="7"/>
  <c r="A369" i="7" s="1"/>
  <c r="C369" i="7"/>
  <c r="B370" i="7"/>
  <c r="A370" i="7" s="1"/>
  <c r="C370" i="7"/>
  <c r="A371" i="7"/>
  <c r="B371" i="7"/>
  <c r="C371" i="7"/>
  <c r="A372" i="7"/>
  <c r="B372" i="7"/>
  <c r="C372" i="7"/>
  <c r="A373" i="7"/>
  <c r="B373" i="7"/>
  <c r="C373" i="7"/>
  <c r="B374" i="7"/>
  <c r="A374" i="7" s="1"/>
  <c r="C374" i="7"/>
  <c r="B375" i="7"/>
  <c r="A375" i="7" s="1"/>
  <c r="C375" i="7"/>
  <c r="B376" i="7"/>
  <c r="A376" i="7" s="1"/>
  <c r="C376" i="7"/>
  <c r="A377" i="7"/>
  <c r="B377" i="7"/>
  <c r="C377" i="7"/>
  <c r="B378" i="7"/>
  <c r="A378" i="7" s="1"/>
  <c r="C378" i="7"/>
  <c r="A379" i="7"/>
  <c r="B379" i="7"/>
  <c r="C379" i="7"/>
  <c r="B380" i="7"/>
  <c r="A380" i="7" s="1"/>
  <c r="C380" i="7"/>
  <c r="B381" i="7"/>
  <c r="A381" i="7" s="1"/>
  <c r="C381" i="7"/>
  <c r="B382" i="7"/>
  <c r="A382" i="7" s="1"/>
  <c r="C382" i="7"/>
  <c r="B383" i="7"/>
  <c r="A383" i="7" s="1"/>
  <c r="C383" i="7"/>
  <c r="A384" i="7"/>
  <c r="B384" i="7"/>
  <c r="C384" i="7"/>
  <c r="A385" i="7"/>
  <c r="B385" i="7"/>
  <c r="C385" i="7"/>
  <c r="B386" i="7"/>
  <c r="A386" i="7" s="1"/>
  <c r="C386" i="7"/>
  <c r="A387" i="7"/>
  <c r="B387" i="7"/>
  <c r="C387" i="7"/>
  <c r="B388" i="7"/>
  <c r="A388" i="7" s="1"/>
  <c r="C388" i="7"/>
  <c r="B389" i="7"/>
  <c r="A389" i="7" s="1"/>
  <c r="C389" i="7"/>
  <c r="B390" i="7"/>
  <c r="A390" i="7" s="1"/>
  <c r="C390" i="7"/>
  <c r="B391" i="7"/>
  <c r="A391" i="7" s="1"/>
  <c r="C391" i="7"/>
  <c r="A392" i="7"/>
  <c r="B392" i="7"/>
  <c r="C392" i="7"/>
  <c r="B393" i="7"/>
  <c r="A393" i="7" s="1"/>
  <c r="C393" i="7"/>
  <c r="B394" i="7"/>
  <c r="A394" i="7" s="1"/>
  <c r="C394" i="7"/>
  <c r="A395" i="7"/>
  <c r="B395" i="7"/>
  <c r="C395" i="7"/>
  <c r="B396" i="7"/>
  <c r="A396" i="7" s="1"/>
  <c r="C396" i="7"/>
  <c r="A397" i="7"/>
  <c r="B397" i="7"/>
  <c r="C397" i="7"/>
  <c r="B398" i="7"/>
  <c r="A398" i="7" s="1"/>
  <c r="C398" i="7"/>
  <c r="A399" i="7"/>
  <c r="B399" i="7"/>
  <c r="C399" i="7"/>
  <c r="B400" i="7"/>
  <c r="A400" i="7" s="1"/>
  <c r="C400" i="7"/>
  <c r="A401" i="7"/>
  <c r="B401" i="7"/>
  <c r="C401" i="7"/>
  <c r="B402" i="7"/>
  <c r="A402" i="7" s="1"/>
  <c r="C402" i="7"/>
  <c r="B403" i="7"/>
  <c r="A403" i="7" s="1"/>
  <c r="C403" i="7"/>
  <c r="B404" i="7"/>
  <c r="A404" i="7" s="1"/>
  <c r="C404" i="7"/>
  <c r="A405" i="7"/>
  <c r="B405" i="7"/>
  <c r="C405" i="7"/>
  <c r="B406" i="7"/>
  <c r="A406" i="7" s="1"/>
  <c r="C406" i="7"/>
  <c r="B407" i="7"/>
  <c r="A407" i="7" s="1"/>
  <c r="C407" i="7"/>
  <c r="B408" i="7"/>
  <c r="A408" i="7" s="1"/>
  <c r="C408" i="7"/>
  <c r="A409" i="7"/>
  <c r="B409" i="7"/>
  <c r="C409" i="7"/>
  <c r="A410" i="7"/>
  <c r="B410" i="7"/>
  <c r="C410" i="7"/>
  <c r="B411" i="7"/>
  <c r="A411" i="7" s="1"/>
  <c r="C411" i="7"/>
  <c r="B412" i="7"/>
  <c r="A412" i="7" s="1"/>
  <c r="C412" i="7"/>
  <c r="A413" i="7"/>
  <c r="B413" i="7"/>
  <c r="C413" i="7"/>
  <c r="A414" i="7"/>
  <c r="B414" i="7"/>
  <c r="C414" i="7"/>
  <c r="B415" i="7"/>
  <c r="A415" i="7" s="1"/>
  <c r="C415" i="7"/>
  <c r="B416" i="7"/>
  <c r="A416" i="7" s="1"/>
  <c r="C416" i="7"/>
  <c r="B417" i="7"/>
  <c r="A417" i="7" s="1"/>
  <c r="C417" i="7"/>
  <c r="B418" i="7"/>
  <c r="A418" i="7" s="1"/>
  <c r="C418" i="7"/>
  <c r="B419" i="7"/>
  <c r="A419" i="7" s="1"/>
  <c r="C419" i="7"/>
  <c r="B420" i="7"/>
  <c r="A420" i="7" s="1"/>
  <c r="C420" i="7"/>
  <c r="B421" i="7"/>
  <c r="A421" i="7" s="1"/>
  <c r="C421" i="7"/>
  <c r="B422" i="7"/>
  <c r="A422" i="7" s="1"/>
  <c r="C422" i="7"/>
  <c r="B423" i="7"/>
  <c r="A423" i="7" s="1"/>
  <c r="C423" i="7"/>
  <c r="B424" i="7"/>
  <c r="A424" i="7" s="1"/>
  <c r="C424" i="7"/>
  <c r="B425" i="7"/>
  <c r="A425" i="7" s="1"/>
  <c r="C425" i="7"/>
  <c r="A426" i="7"/>
  <c r="B426" i="7"/>
  <c r="C426" i="7"/>
  <c r="A427" i="7"/>
  <c r="B427" i="7"/>
  <c r="C427" i="7"/>
  <c r="B428" i="7"/>
  <c r="A428" i="7" s="1"/>
  <c r="C428" i="7"/>
  <c r="B429" i="7"/>
  <c r="A429" i="7" s="1"/>
  <c r="C429" i="7"/>
  <c r="B430" i="7"/>
  <c r="A430" i="7" s="1"/>
  <c r="C430" i="7"/>
  <c r="B431" i="7"/>
  <c r="A431" i="7" s="1"/>
  <c r="C431" i="7"/>
  <c r="B432" i="7"/>
  <c r="A432" i="7" s="1"/>
  <c r="C432" i="7"/>
  <c r="A433" i="7"/>
  <c r="B433" i="7"/>
  <c r="C433" i="7"/>
  <c r="B434" i="7"/>
  <c r="A434" i="7" s="1"/>
  <c r="C434" i="7"/>
  <c r="B435" i="7"/>
  <c r="A435" i="7" s="1"/>
  <c r="C435" i="7"/>
  <c r="B436" i="7"/>
  <c r="A436" i="7" s="1"/>
  <c r="C436" i="7"/>
  <c r="B437" i="7"/>
  <c r="A437" i="7" s="1"/>
  <c r="C437" i="7"/>
  <c r="B438" i="7"/>
  <c r="A438" i="7" s="1"/>
  <c r="C438" i="7"/>
  <c r="B439" i="7"/>
  <c r="A439" i="7" s="1"/>
  <c r="C439" i="7"/>
  <c r="B440" i="7"/>
  <c r="A440" i="7" s="1"/>
  <c r="C440" i="7"/>
  <c r="B441" i="7"/>
  <c r="A441" i="7" s="1"/>
  <c r="C441" i="7"/>
  <c r="B442" i="7"/>
  <c r="A442" i="7" s="1"/>
  <c r="C442" i="7"/>
  <c r="B443" i="7"/>
  <c r="A443" i="7" s="1"/>
  <c r="C443" i="7"/>
  <c r="B444" i="7"/>
  <c r="A444" i="7" s="1"/>
  <c r="C444" i="7"/>
  <c r="B445" i="7"/>
  <c r="A445" i="7" s="1"/>
  <c r="C445" i="7"/>
  <c r="B446" i="7"/>
  <c r="A446" i="7" s="1"/>
  <c r="C446" i="7"/>
  <c r="A447" i="7"/>
  <c r="B447" i="7"/>
  <c r="C447" i="7"/>
  <c r="B448" i="7"/>
  <c r="A448" i="7" s="1"/>
  <c r="C448" i="7"/>
  <c r="B449" i="7"/>
  <c r="A449" i="7" s="1"/>
  <c r="C449" i="7"/>
  <c r="B450" i="7"/>
  <c r="A450" i="7" s="1"/>
  <c r="C450" i="7"/>
  <c r="B451" i="7"/>
  <c r="A451" i="7" s="1"/>
  <c r="C451" i="7"/>
  <c r="B452" i="7"/>
  <c r="A452" i="7" s="1"/>
  <c r="C452" i="7"/>
  <c r="B453" i="7"/>
  <c r="A453" i="7" s="1"/>
  <c r="C453" i="7"/>
  <c r="B454" i="7"/>
  <c r="A454" i="7" s="1"/>
  <c r="C454" i="7"/>
  <c r="B455" i="7"/>
  <c r="A455" i="7" s="1"/>
  <c r="C455" i="7"/>
  <c r="B456" i="7"/>
  <c r="A456" i="7" s="1"/>
  <c r="C456" i="7"/>
  <c r="B457" i="7"/>
  <c r="A457" i="7" s="1"/>
  <c r="C457" i="7"/>
  <c r="B458" i="7"/>
  <c r="A458" i="7" s="1"/>
  <c r="C458" i="7"/>
  <c r="B459" i="7"/>
  <c r="A459" i="7" s="1"/>
  <c r="C459" i="7"/>
  <c r="B460" i="7"/>
  <c r="A460" i="7" s="1"/>
  <c r="C460" i="7"/>
  <c r="B461" i="7"/>
  <c r="A461" i="7" s="1"/>
  <c r="C461" i="7"/>
  <c r="A462" i="7"/>
  <c r="B462" i="7"/>
  <c r="C462" i="7"/>
  <c r="B463" i="7"/>
  <c r="A463" i="7" s="1"/>
  <c r="C463" i="7"/>
  <c r="B464" i="7"/>
  <c r="A464" i="7" s="1"/>
  <c r="C464" i="7"/>
  <c r="B465" i="7"/>
  <c r="A465" i="7" s="1"/>
  <c r="C465" i="7"/>
  <c r="B466" i="7"/>
  <c r="A466" i="7" s="1"/>
  <c r="C466" i="7"/>
  <c r="B467" i="7"/>
  <c r="A467" i="7" s="1"/>
  <c r="C467" i="7"/>
  <c r="B468" i="7"/>
  <c r="A468" i="7" s="1"/>
  <c r="C468" i="7"/>
  <c r="B469" i="7"/>
  <c r="A469" i="7" s="1"/>
  <c r="C469" i="7"/>
  <c r="B470" i="7"/>
  <c r="A470" i="7" s="1"/>
  <c r="C470" i="7"/>
  <c r="A471" i="7"/>
  <c r="B471" i="7"/>
  <c r="C471" i="7"/>
  <c r="B472" i="7"/>
  <c r="A472" i="7" s="1"/>
  <c r="C472" i="7"/>
  <c r="B473" i="7"/>
  <c r="A473" i="7" s="1"/>
  <c r="C473" i="7"/>
  <c r="B474" i="7"/>
  <c r="A474" i="7" s="1"/>
  <c r="C474" i="7"/>
  <c r="A475" i="7"/>
  <c r="B475" i="7"/>
  <c r="C475" i="7"/>
  <c r="B476" i="7"/>
  <c r="A476" i="7" s="1"/>
  <c r="C476" i="7"/>
  <c r="B477" i="7"/>
  <c r="A477" i="7" s="1"/>
  <c r="C477" i="7"/>
  <c r="B478" i="7"/>
  <c r="A478" i="7" s="1"/>
  <c r="C478" i="7"/>
  <c r="B479" i="7"/>
  <c r="A479" i="7" s="1"/>
  <c r="C479" i="7"/>
  <c r="B480" i="7"/>
  <c r="A480" i="7" s="1"/>
  <c r="C480" i="7"/>
  <c r="B481" i="7"/>
  <c r="A481" i="7" s="1"/>
  <c r="C481" i="7"/>
  <c r="B482" i="7"/>
  <c r="A482" i="7" s="1"/>
  <c r="C482" i="7"/>
  <c r="B483" i="7"/>
  <c r="A483" i="7" s="1"/>
  <c r="C483" i="7"/>
  <c r="B484" i="7"/>
  <c r="A484" i="7" s="1"/>
  <c r="C484" i="7"/>
  <c r="B485" i="7"/>
  <c r="A485" i="7" s="1"/>
  <c r="C485" i="7"/>
  <c r="B486" i="7"/>
  <c r="A486" i="7" s="1"/>
  <c r="C486" i="7"/>
  <c r="A487" i="7"/>
  <c r="B487" i="7"/>
  <c r="C487" i="7"/>
  <c r="B488" i="7"/>
  <c r="A488" i="7" s="1"/>
  <c r="C488" i="7"/>
  <c r="B489" i="7"/>
  <c r="A489" i="7" s="1"/>
  <c r="C489" i="7"/>
  <c r="B490" i="7"/>
  <c r="A490" i="7" s="1"/>
  <c r="C490" i="7"/>
  <c r="B491" i="7"/>
  <c r="A491" i="7" s="1"/>
  <c r="C491" i="7"/>
  <c r="B492" i="7"/>
  <c r="A492" i="7" s="1"/>
  <c r="C492" i="7"/>
  <c r="B493" i="7"/>
  <c r="A493" i="7" s="1"/>
  <c r="C493" i="7"/>
  <c r="B494" i="7"/>
  <c r="A494" i="7" s="1"/>
  <c r="C494" i="7"/>
  <c r="A495" i="7"/>
  <c r="B495" i="7"/>
  <c r="C495" i="7"/>
  <c r="B496" i="7"/>
  <c r="A496" i="7" s="1"/>
  <c r="C496" i="7"/>
  <c r="B497" i="7"/>
  <c r="A497" i="7" s="1"/>
  <c r="C497" i="7"/>
  <c r="B498" i="7"/>
  <c r="A498" i="7" s="1"/>
  <c r="C498" i="7"/>
  <c r="B499" i="7"/>
  <c r="A499" i="7" s="1"/>
  <c r="C499" i="7"/>
  <c r="B500" i="7"/>
  <c r="A500" i="7" s="1"/>
  <c r="C500" i="7"/>
  <c r="B501" i="7"/>
  <c r="A501" i="7" s="1"/>
  <c r="C501" i="7"/>
  <c r="B502" i="7"/>
  <c r="A502" i="7" s="1"/>
  <c r="C502" i="7"/>
  <c r="B503" i="7"/>
  <c r="A503" i="7" s="1"/>
  <c r="C503" i="7"/>
  <c r="B504" i="7"/>
  <c r="A504" i="7" s="1"/>
  <c r="C504" i="7"/>
  <c r="B505" i="7"/>
  <c r="A505" i="7" s="1"/>
  <c r="C505" i="7"/>
  <c r="B506" i="7"/>
  <c r="A506" i="7" s="1"/>
  <c r="C506" i="7"/>
  <c r="B507" i="7"/>
  <c r="A507" i="7" s="1"/>
  <c r="C507" i="7"/>
  <c r="B508" i="7"/>
  <c r="A508" i="7" s="1"/>
  <c r="C508" i="7"/>
  <c r="B509" i="7"/>
  <c r="A509" i="7" s="1"/>
  <c r="C509" i="7"/>
  <c r="B510" i="7"/>
  <c r="A510" i="7" s="1"/>
  <c r="C510" i="7"/>
  <c r="B511" i="7"/>
  <c r="A511" i="7" s="1"/>
  <c r="C511" i="7"/>
  <c r="B512" i="7"/>
  <c r="A512" i="7" s="1"/>
  <c r="C512" i="7"/>
  <c r="B513" i="7"/>
  <c r="A513" i="7" s="1"/>
  <c r="C513" i="7"/>
  <c r="B514" i="7"/>
  <c r="A514" i="7" s="1"/>
  <c r="C514" i="7"/>
  <c r="B515" i="7"/>
  <c r="A515" i="7" s="1"/>
  <c r="C515" i="7"/>
  <c r="B516" i="7"/>
  <c r="A516" i="7" s="1"/>
  <c r="C516" i="7"/>
  <c r="B517" i="7"/>
  <c r="A517" i="7" s="1"/>
  <c r="C517" i="7"/>
  <c r="B518" i="7"/>
  <c r="A518" i="7" s="1"/>
  <c r="C518" i="7"/>
  <c r="B519" i="7"/>
  <c r="A519" i="7" s="1"/>
  <c r="C519" i="7"/>
  <c r="B520" i="7"/>
  <c r="A520" i="7" s="1"/>
  <c r="C520" i="7"/>
  <c r="B521" i="7"/>
  <c r="A521" i="7" s="1"/>
  <c r="C521" i="7"/>
  <c r="B522" i="7"/>
  <c r="A522" i="7" s="1"/>
  <c r="C522" i="7"/>
  <c r="B523" i="7"/>
  <c r="A523" i="7" s="1"/>
  <c r="C523" i="7"/>
  <c r="B524" i="7"/>
  <c r="A524" i="7" s="1"/>
  <c r="C524" i="7"/>
  <c r="B525" i="7"/>
  <c r="A525" i="7" s="1"/>
  <c r="C525" i="7"/>
  <c r="B526" i="7"/>
  <c r="A526" i="7" s="1"/>
  <c r="C526" i="7"/>
  <c r="B527" i="7"/>
  <c r="A527" i="7" s="1"/>
  <c r="C527" i="7"/>
  <c r="B528" i="7"/>
  <c r="A528" i="7" s="1"/>
  <c r="C528" i="7"/>
  <c r="B529" i="7"/>
  <c r="A529" i="7" s="1"/>
  <c r="C529" i="7"/>
  <c r="B530" i="7"/>
  <c r="A530" i="7" s="1"/>
  <c r="C530" i="7"/>
  <c r="B531" i="7"/>
  <c r="A531" i="7" s="1"/>
  <c r="C531" i="7"/>
  <c r="B532" i="7"/>
  <c r="A532" i="7" s="1"/>
  <c r="C532" i="7"/>
  <c r="B533" i="7"/>
  <c r="A533" i="7" s="1"/>
  <c r="C533" i="7"/>
  <c r="B534" i="7"/>
  <c r="A534" i="7" s="1"/>
  <c r="C534" i="7"/>
  <c r="B535" i="7"/>
  <c r="A535" i="7" s="1"/>
  <c r="C535" i="7"/>
  <c r="B536" i="7"/>
  <c r="A536" i="7" s="1"/>
  <c r="C536" i="7"/>
  <c r="B537" i="7"/>
  <c r="A537" i="7" s="1"/>
  <c r="C537" i="7"/>
  <c r="B538" i="7"/>
  <c r="A538" i="7" s="1"/>
  <c r="C538" i="7"/>
  <c r="B539" i="7"/>
  <c r="A539" i="7" s="1"/>
  <c r="C539" i="7"/>
  <c r="B540" i="7"/>
  <c r="A540" i="7" s="1"/>
  <c r="C540" i="7"/>
  <c r="B541" i="7"/>
  <c r="A541" i="7" s="1"/>
  <c r="C541" i="7"/>
  <c r="B542" i="7"/>
  <c r="A542" i="7" s="1"/>
  <c r="C542" i="7"/>
  <c r="B543" i="7"/>
  <c r="A543" i="7" s="1"/>
  <c r="C543" i="7"/>
  <c r="B544" i="7"/>
  <c r="A544" i="7" s="1"/>
  <c r="C544" i="7"/>
  <c r="B545" i="7"/>
  <c r="A545" i="7" s="1"/>
  <c r="C545" i="7"/>
  <c r="B546" i="7"/>
  <c r="A546" i="7" s="1"/>
  <c r="C546" i="7"/>
  <c r="B547" i="7"/>
  <c r="A547" i="7" s="1"/>
  <c r="C547" i="7"/>
  <c r="B548" i="7"/>
  <c r="A548" i="7" s="1"/>
  <c r="C548" i="7"/>
  <c r="B549" i="7"/>
  <c r="A549" i="7" s="1"/>
  <c r="C549" i="7"/>
  <c r="B550" i="7"/>
  <c r="A550" i="7" s="1"/>
  <c r="C550" i="7"/>
  <c r="B551" i="7"/>
  <c r="A551" i="7" s="1"/>
  <c r="C551" i="7"/>
  <c r="B552" i="7"/>
  <c r="A552" i="7" s="1"/>
  <c r="C552" i="7"/>
  <c r="B553" i="7"/>
  <c r="A553" i="7" s="1"/>
  <c r="C553" i="7"/>
  <c r="B554" i="7"/>
  <c r="A554" i="7" s="1"/>
  <c r="C554" i="7"/>
  <c r="B555" i="7"/>
  <c r="A555" i="7" s="1"/>
  <c r="C555" i="7"/>
  <c r="B556" i="7"/>
  <c r="A556" i="7" s="1"/>
  <c r="C556" i="7"/>
  <c r="B557" i="7"/>
  <c r="A557" i="7" s="1"/>
  <c r="C557" i="7"/>
  <c r="B558" i="7"/>
  <c r="A558" i="7" s="1"/>
  <c r="C558" i="7"/>
  <c r="B559" i="7"/>
  <c r="A559" i="7" s="1"/>
  <c r="C559" i="7"/>
  <c r="B560" i="7"/>
  <c r="A560" i="7" s="1"/>
  <c r="C560" i="7"/>
  <c r="B561" i="7"/>
  <c r="A561" i="7" s="1"/>
  <c r="C561" i="7"/>
  <c r="B562" i="7"/>
  <c r="A562" i="7" s="1"/>
  <c r="C562" i="7"/>
  <c r="B563" i="7"/>
  <c r="A563" i="7" s="1"/>
  <c r="C563" i="7"/>
  <c r="B564" i="7"/>
  <c r="A564" i="7" s="1"/>
  <c r="C564" i="7"/>
  <c r="B565" i="7"/>
  <c r="A565" i="7" s="1"/>
  <c r="C565" i="7"/>
  <c r="A566" i="7"/>
  <c r="B566" i="7"/>
  <c r="C566" i="7"/>
  <c r="A567" i="7"/>
  <c r="B567" i="7"/>
  <c r="C567" i="7"/>
  <c r="B568" i="7"/>
  <c r="A568" i="7" s="1"/>
  <c r="C568" i="7"/>
  <c r="B569" i="7"/>
  <c r="A569" i="7" s="1"/>
  <c r="C569" i="7"/>
  <c r="B570" i="7"/>
  <c r="A570" i="7" s="1"/>
  <c r="C570" i="7"/>
  <c r="B571" i="7"/>
  <c r="A571" i="7" s="1"/>
  <c r="C571" i="7"/>
  <c r="B572" i="7"/>
  <c r="A572" i="7" s="1"/>
  <c r="C572" i="7"/>
  <c r="B573" i="7"/>
  <c r="A573" i="7" s="1"/>
  <c r="C573" i="7"/>
  <c r="B574" i="7"/>
  <c r="A574" i="7" s="1"/>
  <c r="C574" i="7"/>
  <c r="B575" i="7"/>
  <c r="A575" i="7" s="1"/>
  <c r="C575" i="7"/>
  <c r="B576" i="7"/>
  <c r="A576" i="7" s="1"/>
  <c r="C576" i="7"/>
  <c r="B577" i="7"/>
  <c r="A577" i="7" s="1"/>
  <c r="C577" i="7"/>
  <c r="A578" i="7"/>
  <c r="B578" i="7"/>
  <c r="C578" i="7"/>
  <c r="A579" i="7"/>
  <c r="B579" i="7"/>
  <c r="C579" i="7"/>
  <c r="B580" i="7"/>
  <c r="A580" i="7" s="1"/>
  <c r="C580" i="7"/>
  <c r="B581" i="7"/>
  <c r="A581" i="7" s="1"/>
  <c r="C581" i="7"/>
  <c r="B582" i="7"/>
  <c r="A582" i="7" s="1"/>
  <c r="C582" i="7"/>
  <c r="A583" i="7"/>
  <c r="B583" i="7"/>
  <c r="C583" i="7"/>
  <c r="B584" i="7"/>
  <c r="A584" i="7" s="1"/>
  <c r="C584" i="7"/>
  <c r="B585" i="7"/>
  <c r="A585" i="7" s="1"/>
  <c r="C585" i="7"/>
  <c r="B586" i="7"/>
  <c r="A586" i="7" s="1"/>
  <c r="C586" i="7"/>
  <c r="B587" i="7"/>
  <c r="A587" i="7" s="1"/>
  <c r="C587" i="7"/>
  <c r="B588" i="7"/>
  <c r="A588" i="7" s="1"/>
  <c r="C588" i="7"/>
  <c r="B589" i="7"/>
  <c r="A589" i="7" s="1"/>
  <c r="C589" i="7"/>
  <c r="A590" i="7"/>
  <c r="B590" i="7"/>
  <c r="C590" i="7"/>
  <c r="B591" i="7"/>
  <c r="A591" i="7" s="1"/>
  <c r="C591" i="7"/>
  <c r="B592" i="7"/>
  <c r="A592" i="7" s="1"/>
  <c r="C592" i="7"/>
  <c r="B593" i="7"/>
  <c r="A593" i="7" s="1"/>
  <c r="C593" i="7"/>
  <c r="B594" i="7"/>
  <c r="A594" i="7" s="1"/>
  <c r="C594" i="7"/>
  <c r="A595" i="7"/>
  <c r="B595" i="7"/>
  <c r="C595" i="7"/>
  <c r="B596" i="7"/>
  <c r="A596" i="7" s="1"/>
  <c r="C596" i="7"/>
  <c r="B597" i="7"/>
  <c r="A597" i="7" s="1"/>
  <c r="C597" i="7"/>
  <c r="B598" i="7"/>
  <c r="A598" i="7" s="1"/>
  <c r="C598" i="7"/>
  <c r="B599" i="7"/>
  <c r="A599" i="7" s="1"/>
  <c r="C599" i="7"/>
  <c r="B600" i="7"/>
  <c r="A600" i="7" s="1"/>
  <c r="C600" i="7"/>
  <c r="B601" i="7"/>
  <c r="A601" i="7" s="1"/>
  <c r="C601" i="7"/>
  <c r="B602" i="7"/>
  <c r="A602" i="7" s="1"/>
  <c r="C602" i="7"/>
  <c r="B603" i="7"/>
  <c r="A603" i="7" s="1"/>
  <c r="C603" i="7"/>
  <c r="B604" i="7"/>
  <c r="A604" i="7" s="1"/>
  <c r="C604" i="7"/>
  <c r="B605" i="7"/>
  <c r="A605" i="7" s="1"/>
  <c r="C605" i="7"/>
  <c r="B606" i="7"/>
  <c r="A606" i="7" s="1"/>
  <c r="C606" i="7"/>
  <c r="B607" i="7"/>
  <c r="A607" i="7" s="1"/>
  <c r="C607" i="7"/>
  <c r="B608" i="7"/>
  <c r="A608" i="7" s="1"/>
  <c r="C608" i="7"/>
  <c r="B609" i="7"/>
  <c r="A609" i="7" s="1"/>
  <c r="C609" i="7"/>
  <c r="B610" i="7"/>
  <c r="A610" i="7" s="1"/>
  <c r="C610" i="7"/>
  <c r="B611" i="7"/>
  <c r="A611" i="7" s="1"/>
  <c r="C611" i="7"/>
  <c r="B612" i="7"/>
  <c r="A612" i="7" s="1"/>
  <c r="C612" i="7"/>
  <c r="B613" i="7"/>
  <c r="A613" i="7" s="1"/>
  <c r="C613" i="7"/>
  <c r="A614" i="7"/>
  <c r="B614" i="7"/>
  <c r="C614" i="7"/>
  <c r="A615" i="7"/>
  <c r="B615" i="7"/>
  <c r="C615" i="7"/>
  <c r="B616" i="7"/>
  <c r="A616" i="7" s="1"/>
  <c r="C616" i="7"/>
  <c r="B617" i="7"/>
  <c r="A617" i="7" s="1"/>
  <c r="C617" i="7"/>
  <c r="B618" i="7"/>
  <c r="A618" i="7" s="1"/>
  <c r="C618" i="7"/>
  <c r="A619" i="7"/>
  <c r="B619" i="7"/>
  <c r="C619" i="7"/>
  <c r="B620" i="7"/>
  <c r="A620" i="7" s="1"/>
  <c r="C620" i="7"/>
  <c r="B621" i="7"/>
  <c r="A621" i="7" s="1"/>
  <c r="C621" i="7"/>
  <c r="B622" i="7"/>
  <c r="A622" i="7" s="1"/>
  <c r="C622" i="7"/>
  <c r="B623" i="7"/>
  <c r="A623" i="7" s="1"/>
  <c r="C623" i="7"/>
  <c r="B624" i="7"/>
  <c r="A624" i="7" s="1"/>
  <c r="C624" i="7"/>
  <c r="B625" i="7"/>
  <c r="A625" i="7" s="1"/>
  <c r="C625" i="7"/>
  <c r="B626" i="7"/>
  <c r="A626" i="7" s="1"/>
  <c r="C626" i="7"/>
  <c r="A627" i="7"/>
  <c r="B627" i="7"/>
  <c r="C627" i="7"/>
  <c r="B628" i="7"/>
  <c r="A628" i="7" s="1"/>
  <c r="C628" i="7"/>
  <c r="B629" i="7"/>
  <c r="A629" i="7" s="1"/>
  <c r="C629" i="7"/>
  <c r="B630" i="7"/>
  <c r="A630" i="7" s="1"/>
  <c r="C630" i="7"/>
  <c r="B631" i="7"/>
  <c r="A631" i="7" s="1"/>
  <c r="C631" i="7"/>
  <c r="B632" i="7"/>
  <c r="A632" i="7" s="1"/>
  <c r="C632" i="7"/>
  <c r="B633" i="7"/>
  <c r="A633" i="7" s="1"/>
  <c r="C633" i="7"/>
  <c r="B634" i="7"/>
  <c r="A634" i="7" s="1"/>
  <c r="C634" i="7"/>
  <c r="B635" i="7"/>
  <c r="A635" i="7" s="1"/>
  <c r="C635" i="7"/>
  <c r="B636" i="7"/>
  <c r="A636" i="7" s="1"/>
  <c r="C636" i="7"/>
  <c r="B637" i="7"/>
  <c r="A637" i="7" s="1"/>
  <c r="C637" i="7"/>
  <c r="A638" i="7"/>
  <c r="B638" i="7"/>
  <c r="C638" i="7"/>
  <c r="B639" i="7"/>
  <c r="A639" i="7" s="1"/>
  <c r="C639" i="7"/>
  <c r="B640" i="7"/>
  <c r="A640" i="7" s="1"/>
  <c r="C640" i="7"/>
  <c r="B641" i="7"/>
  <c r="A641" i="7" s="1"/>
  <c r="C641" i="7"/>
  <c r="B642" i="7"/>
  <c r="A642" i="7" s="1"/>
  <c r="C642" i="7"/>
  <c r="A643" i="7"/>
  <c r="B643" i="7"/>
  <c r="C643" i="7"/>
  <c r="B644" i="7"/>
  <c r="A644" i="7" s="1"/>
  <c r="C644" i="7"/>
  <c r="B645" i="7"/>
  <c r="A645" i="7" s="1"/>
  <c r="C645" i="7"/>
  <c r="B646" i="7"/>
  <c r="A646" i="7" s="1"/>
  <c r="C646" i="7"/>
  <c r="B647" i="7"/>
  <c r="A647" i="7" s="1"/>
  <c r="C647" i="7"/>
  <c r="B648" i="7"/>
  <c r="A648" i="7" s="1"/>
  <c r="C648" i="7"/>
  <c r="B649" i="7"/>
  <c r="A649" i="7" s="1"/>
  <c r="C649" i="7"/>
  <c r="B650" i="7"/>
  <c r="A650" i="7" s="1"/>
  <c r="C650" i="7"/>
  <c r="B651" i="7"/>
  <c r="A651" i="7" s="1"/>
  <c r="C651" i="7"/>
  <c r="B652" i="7"/>
  <c r="A652" i="7" s="1"/>
  <c r="C652" i="7"/>
  <c r="B653" i="7"/>
  <c r="A653" i="7" s="1"/>
  <c r="C653" i="7"/>
  <c r="B654" i="7"/>
  <c r="A654" i="7" s="1"/>
  <c r="C654" i="7"/>
  <c r="B655" i="7"/>
  <c r="A655" i="7" s="1"/>
  <c r="C655" i="7"/>
  <c r="B656" i="7"/>
  <c r="A656" i="7" s="1"/>
  <c r="C656" i="7"/>
  <c r="B657" i="7"/>
  <c r="A657" i="7" s="1"/>
  <c r="C657" i="7"/>
  <c r="B658" i="7"/>
  <c r="A658" i="7" s="1"/>
  <c r="C658" i="7"/>
  <c r="B659" i="7"/>
  <c r="A659" i="7" s="1"/>
  <c r="C659" i="7"/>
  <c r="B660" i="7"/>
  <c r="A660" i="7" s="1"/>
  <c r="C660" i="7"/>
  <c r="B661" i="7"/>
  <c r="A661" i="7" s="1"/>
  <c r="C661" i="7"/>
  <c r="B662" i="7"/>
  <c r="A662" i="7" s="1"/>
  <c r="C662" i="7"/>
  <c r="B663" i="7"/>
  <c r="A663" i="7" s="1"/>
  <c r="C663" i="7"/>
  <c r="B664" i="7"/>
  <c r="A664" i="7" s="1"/>
  <c r="C664" i="7"/>
  <c r="B665" i="7"/>
  <c r="A665" i="7" s="1"/>
  <c r="C665" i="7"/>
  <c r="B666" i="7"/>
  <c r="A666" i="7" s="1"/>
  <c r="C666" i="7"/>
  <c r="B667" i="7"/>
  <c r="A667" i="7" s="1"/>
  <c r="C667" i="7"/>
  <c r="B668" i="7"/>
  <c r="A668" i="7" s="1"/>
  <c r="C668" i="7"/>
  <c r="B669" i="7"/>
  <c r="A669" i="7" s="1"/>
  <c r="C669" i="7"/>
  <c r="B670" i="7"/>
  <c r="A670" i="7" s="1"/>
  <c r="C670" i="7"/>
  <c r="B671" i="7"/>
  <c r="A671" i="7" s="1"/>
  <c r="C671" i="7"/>
  <c r="B672" i="7"/>
  <c r="A672" i="7" s="1"/>
  <c r="C672" i="7"/>
  <c r="B673" i="7"/>
  <c r="A673" i="7" s="1"/>
  <c r="C673" i="7"/>
  <c r="A674" i="7"/>
  <c r="B674" i="7"/>
  <c r="C674" i="7"/>
  <c r="A675" i="7"/>
  <c r="B675" i="7"/>
  <c r="C675" i="7"/>
  <c r="B676" i="7"/>
  <c r="A676" i="7" s="1"/>
  <c r="C676" i="7"/>
  <c r="B677" i="7"/>
  <c r="A677" i="7" s="1"/>
  <c r="C677" i="7"/>
  <c r="B678" i="7"/>
  <c r="A678" i="7" s="1"/>
  <c r="C678" i="7"/>
  <c r="A679" i="7"/>
  <c r="B679" i="7"/>
  <c r="C679" i="7"/>
  <c r="B680" i="7"/>
  <c r="A680" i="7" s="1"/>
  <c r="C680" i="7"/>
  <c r="B681" i="7"/>
  <c r="A681" i="7" s="1"/>
  <c r="C681" i="7"/>
  <c r="B682" i="7"/>
  <c r="A682" i="7" s="1"/>
  <c r="C682" i="7"/>
  <c r="B683" i="7"/>
  <c r="A683" i="7" s="1"/>
  <c r="C683" i="7"/>
  <c r="B684" i="7"/>
  <c r="A684" i="7" s="1"/>
  <c r="C684" i="7"/>
  <c r="B685" i="7"/>
  <c r="A685" i="7" s="1"/>
  <c r="C685" i="7"/>
  <c r="A686" i="7"/>
  <c r="B686" i="7"/>
  <c r="C686" i="7"/>
  <c r="A687" i="7"/>
  <c r="B687" i="7"/>
  <c r="C687" i="7"/>
  <c r="B688" i="7"/>
  <c r="A688" i="7" s="1"/>
  <c r="C688" i="7"/>
  <c r="B689" i="7"/>
  <c r="A689" i="7" s="1"/>
  <c r="C689" i="7"/>
  <c r="B690" i="7"/>
  <c r="A690" i="7" s="1"/>
  <c r="C690" i="7"/>
  <c r="A691" i="7"/>
  <c r="B691" i="7"/>
  <c r="C691" i="7"/>
  <c r="B692" i="7"/>
  <c r="A692" i="7" s="1"/>
  <c r="C692" i="7"/>
  <c r="B693" i="7"/>
  <c r="A693" i="7" s="1"/>
  <c r="C693" i="7"/>
  <c r="B694" i="7"/>
  <c r="A694" i="7" s="1"/>
  <c r="C694" i="7"/>
  <c r="B695" i="7"/>
  <c r="A695" i="7" s="1"/>
  <c r="C695" i="7"/>
  <c r="B696" i="7"/>
  <c r="A696" i="7" s="1"/>
  <c r="C696" i="7"/>
  <c r="B697" i="7"/>
  <c r="A697" i="7" s="1"/>
  <c r="C697" i="7"/>
  <c r="B698" i="7"/>
  <c r="A698" i="7" s="1"/>
  <c r="C698" i="7"/>
  <c r="B699" i="7"/>
  <c r="A699" i="7" s="1"/>
  <c r="C699" i="7"/>
  <c r="B700" i="7"/>
  <c r="A700" i="7" s="1"/>
  <c r="C700" i="7"/>
  <c r="B701" i="7"/>
  <c r="A701" i="7" s="1"/>
  <c r="C701" i="7"/>
  <c r="A702" i="7"/>
  <c r="B702" i="7"/>
  <c r="C702" i="7"/>
  <c r="B703" i="7"/>
  <c r="A703" i="7" s="1"/>
  <c r="C703" i="7"/>
  <c r="B704" i="7"/>
  <c r="A704" i="7" s="1"/>
  <c r="C704" i="7"/>
  <c r="B705" i="7"/>
  <c r="A705" i="7" s="1"/>
  <c r="C705" i="7"/>
  <c r="B706" i="7"/>
  <c r="A706" i="7" s="1"/>
  <c r="C706" i="7"/>
  <c r="B707" i="7"/>
  <c r="A707" i="7" s="1"/>
  <c r="C707" i="7"/>
  <c r="B708" i="7"/>
  <c r="A708" i="7" s="1"/>
  <c r="C708" i="7"/>
  <c r="B709" i="7"/>
  <c r="A709" i="7" s="1"/>
  <c r="C709" i="7"/>
  <c r="B710" i="7"/>
  <c r="A710" i="7" s="1"/>
  <c r="C710" i="7"/>
  <c r="B711" i="7"/>
  <c r="A711" i="7" s="1"/>
  <c r="C711" i="7"/>
  <c r="B712" i="7"/>
  <c r="A712" i="7" s="1"/>
  <c r="C712" i="7"/>
  <c r="B713" i="7"/>
  <c r="A713" i="7" s="1"/>
  <c r="C713" i="7"/>
  <c r="A714" i="7"/>
  <c r="B714" i="7"/>
  <c r="C714" i="7"/>
  <c r="A715" i="7"/>
  <c r="B715" i="7"/>
  <c r="C715" i="7"/>
  <c r="B716" i="7"/>
  <c r="A716" i="7" s="1"/>
  <c r="C716" i="7"/>
  <c r="B717" i="7"/>
  <c r="A717" i="7" s="1"/>
  <c r="C717" i="7"/>
  <c r="B718" i="7"/>
  <c r="A718" i="7" s="1"/>
  <c r="C718" i="7"/>
  <c r="B719" i="7"/>
  <c r="A719" i="7" s="1"/>
  <c r="C719" i="7"/>
  <c r="B720" i="7"/>
  <c r="A720" i="7" s="1"/>
  <c r="C720" i="7"/>
  <c r="B721" i="7"/>
  <c r="A721" i="7" s="1"/>
  <c r="C721" i="7"/>
  <c r="B722" i="7"/>
  <c r="A722" i="7" s="1"/>
  <c r="C722" i="7"/>
  <c r="A723" i="7"/>
  <c r="B723" i="7"/>
  <c r="C723" i="7"/>
  <c r="B724" i="7"/>
  <c r="A724" i="7" s="1"/>
  <c r="C724" i="7"/>
  <c r="B725" i="7"/>
  <c r="A725" i="7" s="1"/>
  <c r="C725" i="7"/>
  <c r="B726" i="7"/>
  <c r="A726" i="7" s="1"/>
  <c r="C726" i="7"/>
  <c r="A727" i="7"/>
  <c r="B727" i="7"/>
  <c r="C727" i="7"/>
  <c r="B728" i="7"/>
  <c r="A728" i="7" s="1"/>
  <c r="C728" i="7"/>
  <c r="B729" i="7"/>
  <c r="A729" i="7" s="1"/>
  <c r="C729" i="7"/>
  <c r="B730" i="7"/>
  <c r="A730" i="7" s="1"/>
  <c r="C730" i="7"/>
  <c r="B731" i="7"/>
  <c r="A731" i="7" s="1"/>
  <c r="C731" i="7"/>
  <c r="B732" i="7"/>
  <c r="A732" i="7" s="1"/>
  <c r="C732" i="7"/>
  <c r="B733" i="7"/>
  <c r="A733" i="7" s="1"/>
  <c r="C733" i="7"/>
  <c r="A734" i="7"/>
  <c r="B734" i="7"/>
  <c r="C734" i="7"/>
  <c r="A735" i="7"/>
  <c r="B735" i="7"/>
  <c r="C735" i="7"/>
  <c r="B736" i="7"/>
  <c r="A736" i="7" s="1"/>
  <c r="C736" i="7"/>
  <c r="B737" i="7"/>
  <c r="A737" i="7" s="1"/>
  <c r="C737" i="7"/>
  <c r="B738" i="7"/>
  <c r="A738" i="7" s="1"/>
  <c r="C738" i="7"/>
  <c r="B739" i="7"/>
  <c r="A739" i="7" s="1"/>
  <c r="C739" i="7"/>
  <c r="B740" i="7"/>
  <c r="A740" i="7" s="1"/>
  <c r="C740" i="7"/>
  <c r="B741" i="7"/>
  <c r="A741" i="7" s="1"/>
  <c r="C741" i="7"/>
  <c r="B742" i="7"/>
  <c r="A742" i="7" s="1"/>
  <c r="C742" i="7"/>
  <c r="A743" i="7"/>
  <c r="B743" i="7"/>
  <c r="C743" i="7"/>
  <c r="B744" i="7"/>
  <c r="A744" i="7" s="1"/>
  <c r="C744" i="7"/>
  <c r="B745" i="7"/>
  <c r="A745" i="7" s="1"/>
  <c r="C745" i="7"/>
  <c r="B746" i="7"/>
  <c r="A746" i="7" s="1"/>
  <c r="C746" i="7"/>
  <c r="B747" i="7"/>
  <c r="A747" i="7" s="1"/>
  <c r="C747" i="7"/>
  <c r="B748" i="7"/>
  <c r="A748" i="7" s="1"/>
  <c r="C748" i="7"/>
  <c r="B749" i="7"/>
  <c r="A749" i="7" s="1"/>
  <c r="C749" i="7"/>
  <c r="A750" i="7"/>
  <c r="B750" i="7"/>
  <c r="C750" i="7"/>
  <c r="A751" i="7"/>
  <c r="B751" i="7"/>
  <c r="C751" i="7"/>
  <c r="B752" i="7"/>
  <c r="A752" i="7" s="1"/>
  <c r="C752" i="7"/>
  <c r="B753" i="7"/>
  <c r="A753" i="7" s="1"/>
  <c r="C753" i="7"/>
  <c r="B754" i="7"/>
  <c r="A754" i="7" s="1"/>
  <c r="C754" i="7"/>
  <c r="A755" i="7"/>
  <c r="B755" i="7"/>
  <c r="C755" i="7"/>
  <c r="B756" i="7"/>
  <c r="A756" i="7" s="1"/>
  <c r="C756" i="7"/>
  <c r="B757" i="7"/>
  <c r="A757" i="7" s="1"/>
  <c r="C757" i="7"/>
  <c r="B758" i="7"/>
  <c r="A758" i="7" s="1"/>
  <c r="C758" i="7"/>
  <c r="B759" i="7"/>
  <c r="A759" i="7" s="1"/>
  <c r="C759" i="7"/>
  <c r="B760" i="7"/>
  <c r="A760" i="7" s="1"/>
  <c r="C760" i="7"/>
  <c r="B761" i="7"/>
  <c r="A761" i="7" s="1"/>
  <c r="C761" i="7"/>
  <c r="B762" i="7"/>
  <c r="A762" i="7" s="1"/>
  <c r="C762" i="7"/>
  <c r="B763" i="7"/>
  <c r="A763" i="7" s="1"/>
  <c r="C763" i="7"/>
  <c r="B764" i="7"/>
  <c r="A764" i="7" s="1"/>
  <c r="C764" i="7"/>
  <c r="B765" i="7"/>
  <c r="A765" i="7" s="1"/>
  <c r="C765" i="7"/>
  <c r="B766" i="7"/>
  <c r="A766" i="7" s="1"/>
  <c r="C766" i="7"/>
  <c r="B767" i="7"/>
  <c r="A767" i="7" s="1"/>
  <c r="C767" i="7"/>
  <c r="B768" i="7"/>
  <c r="A768" i="7" s="1"/>
  <c r="C768" i="7"/>
  <c r="B769" i="7"/>
  <c r="A769" i="7" s="1"/>
  <c r="C769" i="7"/>
  <c r="B770" i="7"/>
  <c r="A770" i="7" s="1"/>
  <c r="C770" i="7"/>
  <c r="B771" i="7"/>
  <c r="A771" i="7" s="1"/>
  <c r="C771" i="7"/>
  <c r="B772" i="7"/>
  <c r="A772" i="7" s="1"/>
  <c r="C772" i="7"/>
  <c r="B773" i="7"/>
  <c r="A773" i="7" s="1"/>
  <c r="C773" i="7"/>
  <c r="B774" i="7"/>
  <c r="A774" i="7" s="1"/>
  <c r="C774" i="7"/>
  <c r="B775" i="7"/>
  <c r="A775" i="7" s="1"/>
  <c r="C775" i="7"/>
  <c r="B776" i="7"/>
  <c r="A776" i="7" s="1"/>
  <c r="C776" i="7"/>
  <c r="B777" i="7"/>
  <c r="A777" i="7" s="1"/>
  <c r="C777" i="7"/>
  <c r="B778" i="7"/>
  <c r="A778" i="7" s="1"/>
  <c r="C778" i="7"/>
  <c r="B779" i="7"/>
  <c r="A779" i="7" s="1"/>
  <c r="C779" i="7"/>
  <c r="B780" i="7"/>
  <c r="A780" i="7" s="1"/>
  <c r="C780" i="7"/>
  <c r="B781" i="7"/>
  <c r="A781" i="7" s="1"/>
  <c r="C781" i="7"/>
  <c r="B782" i="7"/>
  <c r="A782" i="7" s="1"/>
  <c r="C782" i="7"/>
  <c r="B783" i="7"/>
  <c r="A783" i="7" s="1"/>
  <c r="C783" i="7"/>
  <c r="B784" i="7"/>
  <c r="A784" i="7" s="1"/>
  <c r="C784" i="7"/>
  <c r="B785" i="7"/>
  <c r="A785" i="7" s="1"/>
  <c r="C785" i="7"/>
  <c r="B786" i="7"/>
  <c r="A786" i="7" s="1"/>
  <c r="C786" i="7"/>
  <c r="B787" i="7"/>
  <c r="A787" i="7" s="1"/>
  <c r="C787" i="7"/>
  <c r="B788" i="7"/>
  <c r="A788" i="7" s="1"/>
  <c r="C788" i="7"/>
  <c r="B789" i="7"/>
  <c r="A789" i="7" s="1"/>
  <c r="C789" i="7"/>
  <c r="B790" i="7"/>
  <c r="A790" i="7" s="1"/>
  <c r="C790" i="7"/>
  <c r="B791" i="7"/>
  <c r="A791" i="7" s="1"/>
  <c r="C791" i="7"/>
  <c r="B792" i="7"/>
  <c r="A792" i="7" s="1"/>
  <c r="C792" i="7"/>
  <c r="B793" i="7"/>
  <c r="A793" i="7" s="1"/>
  <c r="C793" i="7"/>
  <c r="B794" i="7"/>
  <c r="A794" i="7" s="1"/>
  <c r="C794" i="7"/>
  <c r="B795" i="7"/>
  <c r="A795" i="7" s="1"/>
  <c r="C795" i="7"/>
  <c r="B796" i="7"/>
  <c r="A796" i="7" s="1"/>
  <c r="C796" i="7"/>
  <c r="B797" i="7"/>
  <c r="A797" i="7" s="1"/>
  <c r="C797" i="7"/>
  <c r="B798" i="7"/>
  <c r="A798" i="7" s="1"/>
  <c r="C798" i="7"/>
  <c r="A799" i="7"/>
  <c r="B799" i="7"/>
  <c r="C799" i="7"/>
  <c r="B800" i="7"/>
  <c r="A800" i="7" s="1"/>
  <c r="C800" i="7"/>
  <c r="B801" i="7"/>
  <c r="A801" i="7" s="1"/>
  <c r="C801" i="7"/>
  <c r="B802" i="7"/>
  <c r="A802" i="7" s="1"/>
  <c r="C802" i="7"/>
  <c r="B803" i="7"/>
  <c r="A803" i="7" s="1"/>
  <c r="C803" i="7"/>
  <c r="B804" i="7"/>
  <c r="A804" i="7" s="1"/>
  <c r="C804" i="7"/>
  <c r="B805" i="7"/>
  <c r="A805" i="7" s="1"/>
  <c r="C805" i="7"/>
  <c r="A806" i="7"/>
  <c r="B806" i="7"/>
  <c r="C806" i="7"/>
  <c r="A807" i="7"/>
  <c r="B807" i="7"/>
  <c r="C807" i="7"/>
  <c r="B808" i="7"/>
  <c r="A808" i="7" s="1"/>
  <c r="C808" i="7"/>
  <c r="B809" i="7"/>
  <c r="A809" i="7" s="1"/>
  <c r="C809" i="7"/>
  <c r="B810" i="7"/>
  <c r="A810" i="7" s="1"/>
  <c r="C810" i="7"/>
  <c r="B811" i="7"/>
  <c r="A811" i="7" s="1"/>
  <c r="C811" i="7"/>
  <c r="B812" i="7"/>
  <c r="A812" i="7" s="1"/>
  <c r="C812" i="7"/>
  <c r="B813" i="7"/>
  <c r="A813" i="7" s="1"/>
  <c r="C813" i="7"/>
  <c r="B814" i="7"/>
  <c r="A814" i="7" s="1"/>
  <c r="C814" i="7"/>
  <c r="B815" i="7"/>
  <c r="A815" i="7" s="1"/>
  <c r="C815" i="7"/>
  <c r="B816" i="7"/>
  <c r="A816" i="7" s="1"/>
  <c r="C816" i="7"/>
  <c r="B817" i="7"/>
  <c r="A817" i="7" s="1"/>
  <c r="C817" i="7"/>
  <c r="A818" i="7"/>
  <c r="B818" i="7"/>
  <c r="C818" i="7"/>
  <c r="B819" i="7"/>
  <c r="A819" i="7" s="1"/>
  <c r="C819" i="7"/>
  <c r="B820" i="7"/>
  <c r="A820" i="7" s="1"/>
  <c r="C820" i="7"/>
  <c r="B821" i="7"/>
  <c r="A821" i="7" s="1"/>
  <c r="C821" i="7"/>
  <c r="B822" i="7"/>
  <c r="A822" i="7" s="1"/>
  <c r="C822" i="7"/>
  <c r="B823" i="7"/>
  <c r="A823" i="7" s="1"/>
  <c r="C823" i="7"/>
  <c r="B824" i="7"/>
  <c r="A824" i="7" s="1"/>
  <c r="C824" i="7"/>
  <c r="B825" i="7"/>
  <c r="A825" i="7" s="1"/>
  <c r="C825" i="7"/>
  <c r="B826" i="7"/>
  <c r="A826" i="7" s="1"/>
  <c r="C826" i="7"/>
  <c r="B827" i="7"/>
  <c r="A827" i="7" s="1"/>
  <c r="C827" i="7"/>
  <c r="B828" i="7"/>
  <c r="A828" i="7" s="1"/>
  <c r="C828" i="7"/>
  <c r="B829" i="7"/>
  <c r="A829" i="7" s="1"/>
  <c r="C829" i="7"/>
  <c r="B830" i="7"/>
  <c r="A830" i="7" s="1"/>
  <c r="C830" i="7"/>
  <c r="B831" i="7"/>
  <c r="A831" i="7" s="1"/>
  <c r="C831" i="7"/>
  <c r="B832" i="7"/>
  <c r="A832" i="7" s="1"/>
  <c r="C832" i="7"/>
  <c r="B833" i="7"/>
  <c r="A833" i="7" s="1"/>
  <c r="C833" i="7"/>
  <c r="B834" i="7"/>
  <c r="A834" i="7" s="1"/>
  <c r="C834" i="7"/>
  <c r="B835" i="7"/>
  <c r="A835" i="7" s="1"/>
  <c r="C835" i="7"/>
  <c r="B836" i="7"/>
  <c r="A836" i="7" s="1"/>
  <c r="C836" i="7"/>
  <c r="B837" i="7"/>
  <c r="A837" i="7" s="1"/>
  <c r="C837" i="7"/>
  <c r="B838" i="7"/>
  <c r="A838" i="7" s="1"/>
  <c r="C838" i="7"/>
  <c r="B839" i="7"/>
  <c r="A839" i="7" s="1"/>
  <c r="C839" i="7"/>
  <c r="B840" i="7"/>
  <c r="A840" i="7" s="1"/>
  <c r="C840" i="7"/>
  <c r="B841" i="7"/>
  <c r="A841" i="7" s="1"/>
  <c r="C841" i="7"/>
  <c r="B842" i="7"/>
  <c r="A842" i="7" s="1"/>
  <c r="C842" i="7"/>
  <c r="B843" i="7"/>
  <c r="A843" i="7" s="1"/>
  <c r="C843" i="7"/>
  <c r="B844" i="7"/>
  <c r="A844" i="7" s="1"/>
  <c r="C844" i="7"/>
  <c r="B845" i="7"/>
  <c r="A845" i="7" s="1"/>
  <c r="C845" i="7"/>
  <c r="B846" i="7"/>
  <c r="A846" i="7" s="1"/>
  <c r="C846" i="7"/>
  <c r="B847" i="7"/>
  <c r="A847" i="7" s="1"/>
  <c r="C847" i="7"/>
  <c r="B848" i="7"/>
  <c r="A848" i="7" s="1"/>
  <c r="C848" i="7"/>
  <c r="B849" i="7"/>
  <c r="A849" i="7" s="1"/>
  <c r="C849" i="7"/>
  <c r="B850" i="7"/>
  <c r="A850" i="7" s="1"/>
  <c r="C850" i="7"/>
  <c r="B851" i="7"/>
  <c r="A851" i="7" s="1"/>
  <c r="C851" i="7"/>
  <c r="B852" i="7"/>
  <c r="A852" i="7" s="1"/>
  <c r="C852" i="7"/>
  <c r="B853" i="7"/>
  <c r="A853" i="7" s="1"/>
  <c r="C853" i="7"/>
  <c r="A854" i="7"/>
  <c r="B854" i="7"/>
  <c r="C854" i="7"/>
  <c r="A855" i="7"/>
  <c r="B855" i="7"/>
  <c r="C855" i="7"/>
  <c r="B856" i="7"/>
  <c r="A856" i="7" s="1"/>
  <c r="C856" i="7"/>
  <c r="B857" i="7"/>
  <c r="A857" i="7" s="1"/>
  <c r="C857" i="7"/>
  <c r="A858" i="7"/>
  <c r="B858" i="7"/>
  <c r="C858" i="7"/>
  <c r="B859" i="7"/>
  <c r="A859" i="7" s="1"/>
  <c r="C859" i="7"/>
  <c r="B860" i="7"/>
  <c r="A860" i="7" s="1"/>
  <c r="C860" i="7"/>
  <c r="B861" i="7"/>
  <c r="A861" i="7" s="1"/>
  <c r="C861" i="7"/>
  <c r="B862" i="7"/>
  <c r="A862" i="7" s="1"/>
  <c r="C862" i="7"/>
  <c r="B863" i="7"/>
  <c r="A863" i="7" s="1"/>
  <c r="C863" i="7"/>
  <c r="B864" i="7"/>
  <c r="A864" i="7" s="1"/>
  <c r="C864" i="7"/>
  <c r="B865" i="7"/>
  <c r="A865" i="7" s="1"/>
  <c r="C865" i="7"/>
  <c r="A866" i="7"/>
  <c r="B866" i="7"/>
  <c r="C866" i="7"/>
  <c r="B867" i="7"/>
  <c r="A867" i="7" s="1"/>
  <c r="C867" i="7"/>
  <c r="B868" i="7"/>
  <c r="A868" i="7" s="1"/>
  <c r="C868" i="7"/>
  <c r="B869" i="7"/>
  <c r="A869" i="7" s="1"/>
  <c r="C869" i="7"/>
  <c r="A870" i="7"/>
  <c r="B870" i="7"/>
  <c r="C870" i="7"/>
  <c r="A871" i="7"/>
  <c r="B871" i="7"/>
  <c r="C871" i="7"/>
  <c r="B872" i="7"/>
  <c r="A872" i="7" s="1"/>
  <c r="C872" i="7"/>
  <c r="B873" i="7"/>
  <c r="A873" i="7" s="1"/>
  <c r="C873" i="7"/>
  <c r="B874" i="7"/>
  <c r="A874" i="7" s="1"/>
  <c r="C874" i="7"/>
  <c r="A875" i="7"/>
  <c r="B875" i="7"/>
  <c r="C875" i="7"/>
  <c r="B876" i="7"/>
  <c r="A876" i="7" s="1"/>
  <c r="C876" i="7"/>
  <c r="B877" i="7"/>
  <c r="A877" i="7" s="1"/>
  <c r="C877" i="7"/>
  <c r="A878" i="7"/>
  <c r="B878" i="7"/>
  <c r="C878" i="7"/>
  <c r="B879" i="7"/>
  <c r="A879" i="7" s="1"/>
  <c r="C879" i="7"/>
  <c r="B880" i="7"/>
  <c r="A880" i="7" s="1"/>
  <c r="C880" i="7"/>
  <c r="B881" i="7"/>
  <c r="A881" i="7" s="1"/>
  <c r="C881" i="7"/>
  <c r="B882" i="7"/>
  <c r="A882" i="7" s="1"/>
  <c r="C882" i="7"/>
  <c r="B883" i="7"/>
  <c r="A883" i="7" s="1"/>
  <c r="C883" i="7"/>
  <c r="B884" i="7"/>
  <c r="A884" i="7" s="1"/>
  <c r="C884" i="7"/>
  <c r="B885" i="7"/>
  <c r="A885" i="7" s="1"/>
  <c r="C885" i="7"/>
  <c r="B886" i="7"/>
  <c r="A886" i="7" s="1"/>
  <c r="C886" i="7"/>
  <c r="B887" i="7"/>
  <c r="A887" i="7" s="1"/>
  <c r="C887" i="7"/>
  <c r="B888" i="7"/>
  <c r="A888" i="7" s="1"/>
  <c r="C888" i="7"/>
  <c r="B889" i="7"/>
  <c r="A889" i="7" s="1"/>
  <c r="C889" i="7"/>
  <c r="B890" i="7"/>
  <c r="A890" i="7" s="1"/>
  <c r="C890" i="7"/>
  <c r="B891" i="7"/>
  <c r="A891" i="7" s="1"/>
  <c r="C891" i="7"/>
  <c r="B892" i="7"/>
  <c r="A892" i="7" s="1"/>
  <c r="C892" i="7"/>
  <c r="B893" i="7"/>
  <c r="A893" i="7" s="1"/>
  <c r="C893" i="7"/>
  <c r="B894" i="7"/>
  <c r="A894" i="7" s="1"/>
  <c r="C894" i="7"/>
  <c r="A895" i="7"/>
  <c r="B895" i="7"/>
  <c r="C895" i="7"/>
  <c r="B896" i="7"/>
  <c r="A896" i="7" s="1"/>
  <c r="C896" i="7"/>
  <c r="B897" i="7"/>
  <c r="A897" i="7" s="1"/>
  <c r="C897" i="7"/>
  <c r="B898" i="7"/>
  <c r="A898" i="7" s="1"/>
  <c r="C898" i="7"/>
  <c r="B899" i="7"/>
  <c r="A899" i="7" s="1"/>
  <c r="C899" i="7"/>
  <c r="B900" i="7"/>
  <c r="A900" i="7" s="1"/>
  <c r="C900" i="7"/>
  <c r="B901" i="7"/>
  <c r="A901" i="7" s="1"/>
  <c r="C901" i="7"/>
  <c r="A902" i="7"/>
  <c r="B902" i="7"/>
  <c r="C902" i="7"/>
  <c r="B903" i="7"/>
  <c r="A903" i="7" s="1"/>
  <c r="C903" i="7"/>
  <c r="B904" i="7"/>
  <c r="A904" i="7" s="1"/>
  <c r="C904" i="7"/>
  <c r="B905" i="7"/>
  <c r="A905" i="7" s="1"/>
  <c r="C905" i="7"/>
  <c r="A906" i="7"/>
  <c r="B906" i="7"/>
  <c r="C906" i="7"/>
  <c r="B907" i="7"/>
  <c r="A907" i="7" s="1"/>
  <c r="C907" i="7"/>
  <c r="B908" i="7"/>
  <c r="A908" i="7" s="1"/>
  <c r="C908" i="7"/>
  <c r="B909" i="7"/>
  <c r="A909" i="7" s="1"/>
  <c r="C909" i="7"/>
  <c r="B910" i="7"/>
  <c r="A910" i="7" s="1"/>
  <c r="C910" i="7"/>
  <c r="B911" i="7"/>
  <c r="A911" i="7" s="1"/>
  <c r="C911" i="7"/>
  <c r="B912" i="7"/>
  <c r="A912" i="7" s="1"/>
  <c r="C912" i="7"/>
  <c r="B913" i="7"/>
  <c r="A913" i="7" s="1"/>
  <c r="C913" i="7"/>
  <c r="B914" i="7"/>
  <c r="A914" i="7" s="1"/>
  <c r="C914" i="7"/>
  <c r="B915" i="7"/>
  <c r="A915" i="7" s="1"/>
  <c r="C915" i="7"/>
  <c r="B916" i="7"/>
  <c r="A916" i="7" s="1"/>
  <c r="C916" i="7"/>
  <c r="B917" i="7"/>
  <c r="A917" i="7" s="1"/>
  <c r="C917" i="7"/>
  <c r="B918" i="7"/>
  <c r="A918" i="7" s="1"/>
  <c r="C918" i="7"/>
  <c r="A919" i="7"/>
  <c r="B919" i="7"/>
  <c r="C919" i="7"/>
  <c r="B920" i="7"/>
  <c r="A920" i="7" s="1"/>
  <c r="C920" i="7"/>
  <c r="B921" i="7"/>
  <c r="A921" i="7" s="1"/>
  <c r="C921" i="7"/>
  <c r="B922" i="7"/>
  <c r="A922" i="7" s="1"/>
  <c r="C922" i="7"/>
  <c r="B923" i="7"/>
  <c r="A923" i="7" s="1"/>
  <c r="C923" i="7"/>
  <c r="B924" i="7"/>
  <c r="A924" i="7" s="1"/>
  <c r="C924" i="7"/>
  <c r="B925" i="7"/>
  <c r="A925" i="7" s="1"/>
  <c r="C925" i="7"/>
  <c r="A926" i="7"/>
  <c r="B926" i="7"/>
  <c r="C926" i="7"/>
  <c r="B927" i="7"/>
  <c r="A927" i="7" s="1"/>
  <c r="C927" i="7"/>
  <c r="B928" i="7"/>
  <c r="A928" i="7" s="1"/>
  <c r="C928" i="7"/>
  <c r="B929" i="7"/>
  <c r="A929" i="7" s="1"/>
  <c r="C929" i="7"/>
  <c r="B930" i="7"/>
  <c r="A930" i="7" s="1"/>
  <c r="C930" i="7"/>
  <c r="B931" i="7"/>
  <c r="A931" i="7" s="1"/>
  <c r="C931" i="7"/>
  <c r="B932" i="7"/>
  <c r="A932" i="7" s="1"/>
  <c r="C932" i="7"/>
  <c r="B933" i="7"/>
  <c r="A933" i="7" s="1"/>
  <c r="C933" i="7"/>
  <c r="B934" i="7"/>
  <c r="A934" i="7" s="1"/>
  <c r="C934" i="7"/>
  <c r="B935" i="7"/>
  <c r="A935" i="7" s="1"/>
  <c r="C935" i="7"/>
  <c r="B936" i="7"/>
  <c r="A936" i="7" s="1"/>
  <c r="C936" i="7"/>
  <c r="B937" i="7"/>
  <c r="A937" i="7" s="1"/>
  <c r="C937" i="7"/>
  <c r="B938" i="7"/>
  <c r="A938" i="7" s="1"/>
  <c r="C938" i="7"/>
  <c r="B939" i="7"/>
  <c r="A939" i="7" s="1"/>
  <c r="C939" i="7"/>
  <c r="B940" i="7"/>
  <c r="A940" i="7" s="1"/>
  <c r="C940" i="7"/>
  <c r="B941" i="7"/>
  <c r="A941" i="7" s="1"/>
  <c r="C941" i="7"/>
  <c r="B942" i="7"/>
  <c r="A942" i="7" s="1"/>
  <c r="C942" i="7"/>
  <c r="A943" i="7"/>
  <c r="B943" i="7"/>
  <c r="C943" i="7"/>
  <c r="B944" i="7"/>
  <c r="A944" i="7" s="1"/>
  <c r="C944" i="7"/>
  <c r="B945" i="7"/>
  <c r="A945" i="7" s="1"/>
  <c r="C945" i="7"/>
  <c r="B946" i="7"/>
  <c r="A946" i="7" s="1"/>
  <c r="C946" i="7"/>
  <c r="B947" i="7"/>
  <c r="A947" i="7" s="1"/>
  <c r="C947" i="7"/>
  <c r="B948" i="7"/>
  <c r="A948" i="7" s="1"/>
  <c r="C948" i="7"/>
  <c r="B949" i="7"/>
  <c r="A949" i="7" s="1"/>
  <c r="C949" i="7"/>
  <c r="B950" i="7"/>
  <c r="A950" i="7" s="1"/>
  <c r="C950" i="7"/>
  <c r="B951" i="7"/>
  <c r="A951" i="7" s="1"/>
  <c r="C951" i="7"/>
  <c r="B952" i="7"/>
  <c r="A952" i="7" s="1"/>
  <c r="C952" i="7"/>
  <c r="B953" i="7"/>
  <c r="A953" i="7" s="1"/>
  <c r="C953" i="7"/>
  <c r="B954" i="7"/>
  <c r="A954" i="7" s="1"/>
  <c r="C954" i="7"/>
  <c r="B955" i="7"/>
  <c r="A955" i="7" s="1"/>
  <c r="C955" i="7"/>
  <c r="B956" i="7"/>
  <c r="A956" i="7" s="1"/>
  <c r="C956" i="7"/>
  <c r="B957" i="7"/>
  <c r="A957" i="7" s="1"/>
  <c r="C957" i="7"/>
  <c r="B958" i="7"/>
  <c r="A958" i="7" s="1"/>
  <c r="C958" i="7"/>
  <c r="B959" i="7"/>
  <c r="A959" i="7" s="1"/>
  <c r="C959" i="7"/>
  <c r="B960" i="7"/>
  <c r="A960" i="7" s="1"/>
  <c r="C960" i="7"/>
  <c r="B961" i="7"/>
  <c r="A961" i="7" s="1"/>
  <c r="C961" i="7"/>
  <c r="B962" i="7"/>
  <c r="A962" i="7" s="1"/>
  <c r="C962" i="7"/>
  <c r="B963" i="7"/>
  <c r="A963" i="7" s="1"/>
  <c r="C963" i="7"/>
  <c r="B964" i="7"/>
  <c r="A964" i="7" s="1"/>
  <c r="C964" i="7"/>
  <c r="B965" i="7"/>
  <c r="A965" i="7" s="1"/>
  <c r="C965" i="7"/>
  <c r="B966" i="7"/>
  <c r="A966" i="7" s="1"/>
  <c r="C966" i="7"/>
  <c r="B967" i="7"/>
  <c r="A967" i="7" s="1"/>
  <c r="C967" i="7"/>
  <c r="B968" i="7"/>
  <c r="A968" i="7" s="1"/>
  <c r="C968" i="7"/>
  <c r="B969" i="7"/>
  <c r="A969" i="7" s="1"/>
  <c r="C969" i="7"/>
  <c r="B970" i="7"/>
  <c r="A970" i="7" s="1"/>
  <c r="C970" i="7"/>
  <c r="B971" i="7"/>
  <c r="A971" i="7" s="1"/>
  <c r="C971" i="7"/>
  <c r="B972" i="7"/>
  <c r="A972" i="7" s="1"/>
  <c r="C972" i="7"/>
  <c r="B973" i="7"/>
  <c r="A973" i="7" s="1"/>
  <c r="C973" i="7"/>
  <c r="A974" i="7"/>
  <c r="B974" i="7"/>
  <c r="C974" i="7"/>
  <c r="A975" i="7"/>
  <c r="B975" i="7"/>
  <c r="C975" i="7"/>
  <c r="B976" i="7"/>
  <c r="A976" i="7" s="1"/>
  <c r="C976" i="7"/>
  <c r="B977" i="7"/>
  <c r="A977" i="7" s="1"/>
  <c r="C977" i="7"/>
  <c r="A978" i="7"/>
  <c r="B978" i="7"/>
  <c r="C978" i="7"/>
  <c r="B979" i="7"/>
  <c r="A979" i="7" s="1"/>
  <c r="C979" i="7"/>
  <c r="B980" i="7"/>
  <c r="A980" i="7" s="1"/>
  <c r="C980" i="7"/>
  <c r="B981" i="7"/>
  <c r="A981" i="7" s="1"/>
  <c r="C981" i="7"/>
  <c r="B982" i="7"/>
  <c r="A982" i="7" s="1"/>
  <c r="C982" i="7"/>
  <c r="B983" i="7"/>
  <c r="A983" i="7" s="1"/>
  <c r="C983" i="7"/>
  <c r="B984" i="7"/>
  <c r="A984" i="7" s="1"/>
  <c r="C984" i="7"/>
  <c r="B985" i="7"/>
  <c r="A985" i="7" s="1"/>
  <c r="C985" i="7"/>
  <c r="A986" i="7"/>
  <c r="B986" i="7"/>
  <c r="C986" i="7"/>
  <c r="B987" i="7"/>
  <c r="A987" i="7" s="1"/>
  <c r="C987" i="7"/>
  <c r="B988" i="7"/>
  <c r="A988" i="7" s="1"/>
  <c r="C988" i="7"/>
  <c r="B989" i="7"/>
  <c r="A989" i="7" s="1"/>
  <c r="C989" i="7"/>
  <c r="A990" i="7"/>
  <c r="B990" i="7"/>
  <c r="C990" i="7"/>
  <c r="A991" i="7"/>
  <c r="B991" i="7"/>
  <c r="C991" i="7"/>
  <c r="B992" i="7"/>
  <c r="A992" i="7" s="1"/>
  <c r="C992" i="7"/>
  <c r="B993" i="7"/>
  <c r="A993" i="7" s="1"/>
  <c r="C993" i="7"/>
  <c r="B994" i="7"/>
  <c r="A994" i="7" s="1"/>
  <c r="C994" i="7"/>
  <c r="A995" i="7"/>
  <c r="B995" i="7"/>
  <c r="C995" i="7"/>
  <c r="B996" i="7"/>
  <c r="A996" i="7" s="1"/>
  <c r="C996" i="7"/>
  <c r="B997" i="7"/>
  <c r="A997" i="7" s="1"/>
  <c r="C997" i="7"/>
  <c r="B998" i="7"/>
  <c r="A998" i="7" s="1"/>
  <c r="C998" i="7"/>
  <c r="B999" i="7"/>
  <c r="A999" i="7" s="1"/>
  <c r="C999" i="7"/>
  <c r="B1000" i="7"/>
  <c r="A1000" i="7" s="1"/>
  <c r="C1000" i="7"/>
  <c r="B1001" i="7"/>
  <c r="A1001" i="7" s="1"/>
  <c r="C1001" i="7"/>
  <c r="A1002" i="7"/>
  <c r="B1002" i="7"/>
  <c r="C1002" i="7"/>
  <c r="B1003" i="7"/>
  <c r="A1003" i="7" s="1"/>
  <c r="C1003" i="7"/>
  <c r="B1004" i="7"/>
  <c r="A1004" i="7" s="1"/>
  <c r="C1004" i="7"/>
  <c r="B1005" i="7"/>
  <c r="A1005" i="7" s="1"/>
  <c r="C1005" i="7"/>
  <c r="B1006" i="7"/>
  <c r="A1006" i="7" s="1"/>
  <c r="C1006" i="7"/>
  <c r="B1007" i="7"/>
  <c r="A1007" i="7" s="1"/>
  <c r="C1007" i="7"/>
  <c r="B1008" i="7"/>
  <c r="A1008" i="7" s="1"/>
  <c r="C1008" i="7"/>
  <c r="B1009" i="7"/>
  <c r="A1009" i="7" s="1"/>
  <c r="C1009" i="7"/>
  <c r="B1010" i="7"/>
  <c r="A1010" i="7" s="1"/>
  <c r="C1010" i="7"/>
  <c r="B1011" i="7"/>
  <c r="A1011" i="7" s="1"/>
  <c r="C1011" i="7"/>
  <c r="B1012" i="7"/>
  <c r="A1012" i="7" s="1"/>
  <c r="C1012" i="7"/>
  <c r="B1013" i="7"/>
  <c r="A1013" i="7" s="1"/>
  <c r="C1013" i="7"/>
  <c r="B1014" i="7"/>
  <c r="A1014" i="7" s="1"/>
  <c r="C1014" i="7"/>
  <c r="B1015" i="7"/>
  <c r="A1015" i="7" s="1"/>
  <c r="C1015" i="7"/>
  <c r="B1016" i="7"/>
  <c r="A1016" i="7" s="1"/>
  <c r="C1016" i="7"/>
  <c r="B1017" i="7"/>
  <c r="A1017" i="7" s="1"/>
  <c r="C1017" i="7"/>
  <c r="B1018" i="7"/>
  <c r="A1018" i="7" s="1"/>
  <c r="C1018" i="7"/>
  <c r="A1019" i="7"/>
  <c r="B1019" i="7"/>
  <c r="C1019" i="7"/>
  <c r="B1020" i="7"/>
  <c r="A1020" i="7" s="1"/>
  <c r="C1020" i="7"/>
  <c r="B1021" i="7"/>
  <c r="A1021" i="7" s="1"/>
  <c r="C1021" i="7"/>
  <c r="B1022" i="7"/>
  <c r="A1022" i="7" s="1"/>
  <c r="C1022" i="7"/>
  <c r="B1023" i="7"/>
  <c r="A1023" i="7" s="1"/>
  <c r="C1023" i="7"/>
  <c r="B1024" i="7"/>
  <c r="A1024" i="7" s="1"/>
  <c r="C1024" i="7"/>
  <c r="B1025" i="7"/>
  <c r="A1025" i="7" s="1"/>
  <c r="C1025" i="7"/>
  <c r="B1026" i="7"/>
  <c r="A1026" i="7" s="1"/>
  <c r="C1026" i="7"/>
  <c r="B1027" i="7"/>
  <c r="A1027" i="7" s="1"/>
  <c r="C1027" i="7"/>
  <c r="B1028" i="7"/>
  <c r="A1028" i="7" s="1"/>
  <c r="C1028" i="7"/>
  <c r="A1029" i="7"/>
  <c r="B1029" i="7"/>
  <c r="C1029" i="7"/>
  <c r="B1030" i="7"/>
  <c r="A1030" i="7" s="1"/>
  <c r="C1030" i="7"/>
  <c r="B1031" i="7"/>
  <c r="A1031" i="7" s="1"/>
  <c r="C1031" i="7"/>
  <c r="B1032" i="7"/>
  <c r="A1032" i="7" s="1"/>
  <c r="C1032" i="7"/>
  <c r="B1033" i="7"/>
  <c r="A1033" i="7" s="1"/>
  <c r="C1033" i="7"/>
  <c r="A1034" i="7"/>
  <c r="B1034" i="7"/>
  <c r="C1034" i="7"/>
  <c r="B1035" i="7"/>
  <c r="A1035" i="7" s="1"/>
  <c r="C1035" i="7"/>
  <c r="B1036" i="7"/>
  <c r="A1036" i="7" s="1"/>
  <c r="C1036" i="7"/>
  <c r="B1037" i="7"/>
  <c r="A1037" i="7" s="1"/>
  <c r="C1037" i="7"/>
  <c r="B1038" i="7"/>
  <c r="A1038" i="7" s="1"/>
  <c r="C1038" i="7"/>
  <c r="B1039" i="7"/>
  <c r="A1039" i="7" s="1"/>
  <c r="C1039" i="7"/>
  <c r="B1040" i="7"/>
  <c r="A1040" i="7" s="1"/>
  <c r="C1040" i="7"/>
  <c r="A1041" i="7"/>
  <c r="B1041" i="7"/>
  <c r="C1041" i="7"/>
  <c r="A1042" i="7"/>
  <c r="B1042" i="7"/>
  <c r="C1042" i="7"/>
  <c r="B1043" i="7"/>
  <c r="A1043" i="7" s="1"/>
  <c r="C1043" i="7"/>
  <c r="B1044" i="7"/>
  <c r="A1044" i="7" s="1"/>
  <c r="C1044" i="7"/>
  <c r="B1045" i="7"/>
  <c r="A1045" i="7" s="1"/>
  <c r="C1045" i="7"/>
  <c r="B1046" i="7"/>
  <c r="A1046" i="7" s="1"/>
  <c r="C1046" i="7"/>
  <c r="A1047" i="7"/>
  <c r="B1047" i="7"/>
  <c r="C1047" i="7"/>
  <c r="B1048" i="7"/>
  <c r="A1048" i="7" s="1"/>
  <c r="C1048" i="7"/>
  <c r="B1049" i="7"/>
  <c r="A1049" i="7" s="1"/>
  <c r="C1049" i="7"/>
  <c r="B1050" i="7"/>
  <c r="A1050" i="7" s="1"/>
  <c r="C1050" i="7"/>
  <c r="B1051" i="7"/>
  <c r="A1051" i="7" s="1"/>
  <c r="C1051" i="7"/>
  <c r="B1052" i="7"/>
  <c r="A1052" i="7" s="1"/>
  <c r="C1052" i="7"/>
  <c r="B1053" i="7"/>
  <c r="A1053" i="7" s="1"/>
  <c r="C1053" i="7"/>
  <c r="A1054" i="7"/>
  <c r="B1054" i="7"/>
  <c r="C1054" i="7"/>
  <c r="A1055" i="7"/>
  <c r="B1055" i="7"/>
  <c r="C1055" i="7"/>
  <c r="B1056" i="7"/>
  <c r="A1056" i="7" s="1"/>
  <c r="C1056" i="7"/>
  <c r="B1057" i="7"/>
  <c r="A1057" i="7" s="1"/>
  <c r="C1057" i="7"/>
  <c r="B1058" i="7"/>
  <c r="A1058" i="7" s="1"/>
  <c r="C1058" i="7"/>
  <c r="B1059" i="7"/>
  <c r="A1059" i="7" s="1"/>
  <c r="C1059" i="7"/>
  <c r="B1060" i="7"/>
  <c r="A1060" i="7" s="1"/>
  <c r="C1060" i="7"/>
  <c r="B1061" i="7"/>
  <c r="A1061" i="7" s="1"/>
  <c r="C1061" i="7"/>
  <c r="B1062" i="7"/>
  <c r="A1062" i="7" s="1"/>
  <c r="C1062" i="7"/>
  <c r="B1063" i="7"/>
  <c r="A1063" i="7" s="1"/>
  <c r="C1063" i="7"/>
  <c r="B1064" i="7"/>
  <c r="A1064" i="7" s="1"/>
  <c r="C1064" i="7"/>
  <c r="B1065" i="7"/>
  <c r="A1065" i="7" s="1"/>
  <c r="C1065" i="7"/>
  <c r="B1066" i="7"/>
  <c r="A1066" i="7" s="1"/>
  <c r="C1066" i="7"/>
  <c r="A1067" i="7"/>
  <c r="B1067" i="7"/>
  <c r="C1067" i="7"/>
  <c r="B1068" i="7"/>
  <c r="A1068" i="7" s="1"/>
  <c r="C1068" i="7"/>
  <c r="B1069" i="7"/>
  <c r="A1069" i="7" s="1"/>
  <c r="C1069" i="7"/>
  <c r="B1070" i="7"/>
  <c r="A1070" i="7" s="1"/>
  <c r="C1070" i="7"/>
  <c r="B1071" i="7"/>
  <c r="A1071" i="7" s="1"/>
  <c r="C1071" i="7"/>
  <c r="B1072" i="7"/>
  <c r="A1072" i="7" s="1"/>
  <c r="C1072" i="7"/>
  <c r="B1073" i="7"/>
  <c r="A1073" i="7" s="1"/>
  <c r="C1073" i="7"/>
  <c r="B1074" i="7"/>
  <c r="A1074" i="7" s="1"/>
  <c r="C1074" i="7"/>
  <c r="B1075" i="7"/>
  <c r="A1075" i="7" s="1"/>
  <c r="C1075" i="7"/>
  <c r="B1076" i="7"/>
  <c r="A1076" i="7" s="1"/>
  <c r="C1076" i="7"/>
  <c r="B1077" i="7"/>
  <c r="A1077" i="7" s="1"/>
  <c r="C1077" i="7"/>
  <c r="B1078" i="7"/>
  <c r="A1078" i="7" s="1"/>
  <c r="C1078" i="7"/>
  <c r="B1079" i="7"/>
  <c r="A1079" i="7" s="1"/>
  <c r="C1079" i="7"/>
  <c r="B1080" i="7"/>
  <c r="A1080" i="7" s="1"/>
  <c r="C1080" i="7"/>
  <c r="B1081" i="7"/>
  <c r="A1081" i="7" s="1"/>
  <c r="C1081" i="7"/>
  <c r="B1082" i="7"/>
  <c r="A1082" i="7" s="1"/>
  <c r="C1082" i="7"/>
  <c r="B1083" i="7"/>
  <c r="A1083" i="7" s="1"/>
  <c r="C1083" i="7"/>
  <c r="B1084" i="7"/>
  <c r="A1084" i="7" s="1"/>
  <c r="C1084" i="7"/>
  <c r="B1085" i="7"/>
  <c r="A1085" i="7" s="1"/>
  <c r="C1085" i="7"/>
  <c r="B1086" i="7"/>
  <c r="A1086" i="7" s="1"/>
  <c r="C1086" i="7"/>
  <c r="B1087" i="7"/>
  <c r="A1087" i="7" s="1"/>
  <c r="C1087" i="7"/>
  <c r="B1088" i="7"/>
  <c r="A1088" i="7" s="1"/>
  <c r="C1088" i="7"/>
  <c r="B1089" i="7"/>
  <c r="A1089" i="7" s="1"/>
  <c r="C1089" i="7"/>
  <c r="B1090" i="7"/>
  <c r="A1090" i="7" s="1"/>
  <c r="C1090" i="7"/>
  <c r="B1091" i="7"/>
  <c r="A1091" i="7" s="1"/>
  <c r="C1091" i="7"/>
  <c r="B1092" i="7"/>
  <c r="A1092" i="7" s="1"/>
  <c r="C1092" i="7"/>
  <c r="A1093" i="7"/>
  <c r="B1093" i="7"/>
  <c r="C1093" i="7"/>
  <c r="B1094" i="7"/>
  <c r="A1094" i="7" s="1"/>
  <c r="C1094" i="7"/>
  <c r="B1095" i="7"/>
  <c r="A1095" i="7" s="1"/>
  <c r="C1095" i="7"/>
  <c r="B1096" i="7"/>
  <c r="A1096" i="7" s="1"/>
  <c r="C1096" i="7"/>
  <c r="A1097" i="7"/>
  <c r="B1097" i="7"/>
  <c r="C1097" i="7"/>
  <c r="B1098" i="7"/>
  <c r="A1098" i="7" s="1"/>
  <c r="C1098" i="7"/>
  <c r="B1099" i="7"/>
  <c r="A1099" i="7" s="1"/>
  <c r="C1099" i="7"/>
  <c r="B1100" i="7"/>
  <c r="A1100" i="7" s="1"/>
  <c r="C1100" i="7"/>
  <c r="B1101" i="7"/>
  <c r="A1101" i="7" s="1"/>
  <c r="C1101" i="7"/>
  <c r="A1102" i="7"/>
  <c r="B1102" i="7"/>
  <c r="C1102" i="7"/>
  <c r="A1103" i="7"/>
  <c r="B1103" i="7"/>
  <c r="C1103" i="7"/>
  <c r="B1104" i="7"/>
  <c r="A1104" i="7" s="1"/>
  <c r="C1104" i="7"/>
  <c r="B1105" i="7"/>
  <c r="A1105" i="7" s="1"/>
  <c r="C1105" i="7"/>
  <c r="B1106" i="7"/>
  <c r="A1106" i="7" s="1"/>
  <c r="C1106" i="7"/>
  <c r="B1107" i="7"/>
  <c r="A1107" i="7" s="1"/>
  <c r="C1107" i="7"/>
  <c r="B1108" i="7"/>
  <c r="A1108" i="7" s="1"/>
  <c r="C1108" i="7"/>
  <c r="B1109" i="7"/>
  <c r="A1109" i="7" s="1"/>
  <c r="C1109" i="7"/>
  <c r="B1110" i="7"/>
  <c r="A1110" i="7" s="1"/>
  <c r="C1110" i="7"/>
  <c r="B1111" i="7"/>
  <c r="A1111" i="7" s="1"/>
  <c r="C1111" i="7"/>
  <c r="B1112" i="7"/>
  <c r="A1112" i="7" s="1"/>
  <c r="C1112" i="7"/>
  <c r="B1113" i="7"/>
  <c r="A1113" i="7" s="1"/>
  <c r="C1113" i="7"/>
  <c r="B1114" i="7"/>
  <c r="A1114" i="7" s="1"/>
  <c r="C1114" i="7"/>
  <c r="A1115" i="7"/>
  <c r="B1115" i="7"/>
  <c r="C1115" i="7"/>
  <c r="B1116" i="7"/>
  <c r="A1116" i="7" s="1"/>
  <c r="C1116" i="7"/>
  <c r="B1117" i="7"/>
  <c r="A1117" i="7" s="1"/>
  <c r="C1117" i="7"/>
  <c r="B1118" i="7"/>
  <c r="A1118" i="7" s="1"/>
  <c r="C1118" i="7"/>
  <c r="B1119" i="7"/>
  <c r="A1119" i="7" s="1"/>
  <c r="C1119" i="7"/>
  <c r="B1120" i="7"/>
  <c r="A1120" i="7" s="1"/>
  <c r="C1120" i="7"/>
  <c r="B1121" i="7"/>
  <c r="A1121" i="7" s="1"/>
  <c r="C1121" i="7"/>
  <c r="B1122" i="7"/>
  <c r="A1122" i="7" s="1"/>
  <c r="C1122" i="7"/>
  <c r="B1123" i="7"/>
  <c r="A1123" i="7" s="1"/>
  <c r="C1123" i="7"/>
  <c r="B1124" i="7"/>
  <c r="A1124" i="7" s="1"/>
  <c r="C1124" i="7"/>
  <c r="B1125" i="7"/>
  <c r="A1125" i="7" s="1"/>
  <c r="C1125" i="7"/>
  <c r="B1126" i="7"/>
  <c r="A1126" i="7" s="1"/>
  <c r="C1126" i="7"/>
  <c r="B1127" i="7"/>
  <c r="A1127" i="7" s="1"/>
  <c r="C1127" i="7"/>
  <c r="B1128" i="7"/>
  <c r="A1128" i="7" s="1"/>
  <c r="C1128" i="7"/>
  <c r="B1129" i="7"/>
  <c r="A1129" i="7" s="1"/>
  <c r="C1129" i="7"/>
  <c r="A1130" i="7"/>
  <c r="B1130" i="7"/>
  <c r="C1130" i="7"/>
  <c r="B1131" i="7"/>
  <c r="A1131" i="7" s="1"/>
  <c r="C1131" i="7"/>
  <c r="B1132" i="7"/>
  <c r="A1132" i="7" s="1"/>
  <c r="C1132" i="7"/>
  <c r="B1133" i="7"/>
  <c r="A1133" i="7" s="1"/>
  <c r="C1133" i="7"/>
  <c r="B1134" i="7"/>
  <c r="A1134" i="7" s="1"/>
  <c r="C1134" i="7"/>
  <c r="B1135" i="7"/>
  <c r="A1135" i="7" s="1"/>
  <c r="C1135" i="7"/>
  <c r="B1136" i="7"/>
  <c r="A1136" i="7" s="1"/>
  <c r="C1136" i="7"/>
  <c r="A1137" i="7"/>
  <c r="B1137" i="7"/>
  <c r="C1137" i="7"/>
  <c r="B1138" i="7"/>
  <c r="A1138" i="7" s="1"/>
  <c r="C1138" i="7"/>
  <c r="B1139" i="7"/>
  <c r="A1139" i="7" s="1"/>
  <c r="C1139" i="7"/>
  <c r="B1140" i="7"/>
  <c r="A1140" i="7" s="1"/>
  <c r="C1140" i="7"/>
  <c r="A1141" i="7"/>
  <c r="B1141" i="7"/>
  <c r="C1141" i="7"/>
  <c r="B1142" i="7"/>
  <c r="A1142" i="7" s="1"/>
  <c r="C1142" i="7"/>
  <c r="B1143" i="7"/>
  <c r="A1143" i="7" s="1"/>
  <c r="C1143" i="7"/>
  <c r="B1144" i="7"/>
  <c r="A1144" i="7" s="1"/>
  <c r="C1144" i="7"/>
  <c r="B1145" i="7"/>
  <c r="A1145" i="7" s="1"/>
  <c r="C1145" i="7"/>
  <c r="B1146" i="7"/>
  <c r="A1146" i="7" s="1"/>
  <c r="C1146" i="7"/>
  <c r="B1147" i="7"/>
  <c r="A1147" i="7" s="1"/>
  <c r="C1147" i="7"/>
  <c r="B1148" i="7"/>
  <c r="A1148" i="7" s="1"/>
  <c r="C1148" i="7"/>
  <c r="B1149" i="7"/>
  <c r="A1149" i="7" s="1"/>
  <c r="C1149" i="7"/>
  <c r="B1150" i="7"/>
  <c r="A1150" i="7" s="1"/>
  <c r="C1150" i="7"/>
  <c r="B1151" i="7"/>
  <c r="A1151" i="7" s="1"/>
  <c r="C1151" i="7"/>
  <c r="B1152" i="7"/>
  <c r="A1152" i="7" s="1"/>
  <c r="C1152" i="7"/>
  <c r="B1153" i="7"/>
  <c r="A1153" i="7" s="1"/>
  <c r="C1153" i="7"/>
  <c r="B1154" i="7"/>
  <c r="A1154" i="7" s="1"/>
  <c r="C1154" i="7"/>
  <c r="B1155" i="7"/>
  <c r="A1155" i="7" s="1"/>
  <c r="C1155" i="7"/>
  <c r="B1156" i="7"/>
  <c r="A1156" i="7" s="1"/>
  <c r="C1156" i="7"/>
  <c r="B1157" i="7"/>
  <c r="A1157" i="7" s="1"/>
  <c r="C1157" i="7"/>
  <c r="B1158" i="7"/>
  <c r="A1158" i="7" s="1"/>
  <c r="C1158" i="7"/>
  <c r="B1159" i="7"/>
  <c r="A1159" i="7" s="1"/>
  <c r="C1159" i="7"/>
  <c r="B1160" i="7"/>
  <c r="A1160" i="7" s="1"/>
  <c r="C1160" i="7"/>
  <c r="B1161" i="7"/>
  <c r="A1161" i="7" s="1"/>
  <c r="C1161" i="7"/>
  <c r="B1162" i="7"/>
  <c r="A1162" i="7" s="1"/>
  <c r="C1162" i="7"/>
  <c r="A1163" i="7"/>
  <c r="B1163" i="7"/>
  <c r="C1163" i="7"/>
  <c r="B1164" i="7"/>
  <c r="A1164" i="7" s="1"/>
  <c r="C1164" i="7"/>
  <c r="B1165" i="7"/>
  <c r="A1165" i="7" s="1"/>
  <c r="C1165" i="7"/>
  <c r="B1166" i="7"/>
  <c r="A1166" i="7" s="1"/>
  <c r="C1166" i="7"/>
  <c r="B1167" i="7"/>
  <c r="A1167" i="7" s="1"/>
  <c r="C1167" i="7"/>
  <c r="B1168" i="7"/>
  <c r="A1168" i="7" s="1"/>
  <c r="C1168" i="7"/>
  <c r="B1169" i="7"/>
  <c r="A1169" i="7" s="1"/>
  <c r="C1169" i="7"/>
  <c r="B1170" i="7"/>
  <c r="A1170" i="7" s="1"/>
  <c r="C1170" i="7"/>
  <c r="B1171" i="7"/>
  <c r="A1171" i="7" s="1"/>
  <c r="C1171" i="7"/>
  <c r="B1172" i="7"/>
  <c r="A1172" i="7" s="1"/>
  <c r="C1172" i="7"/>
  <c r="A1173" i="7"/>
  <c r="B1173" i="7"/>
  <c r="C1173" i="7"/>
  <c r="B1174" i="7"/>
  <c r="A1174" i="7" s="1"/>
  <c r="C1174" i="7"/>
  <c r="B1175" i="7"/>
  <c r="A1175" i="7" s="1"/>
  <c r="C1175" i="7"/>
  <c r="B1176" i="7"/>
  <c r="A1176" i="7" s="1"/>
  <c r="C1176" i="7"/>
  <c r="B1177" i="7"/>
  <c r="A1177" i="7" s="1"/>
  <c r="C1177" i="7"/>
  <c r="A1178" i="7"/>
  <c r="B1178" i="7"/>
  <c r="C1178" i="7"/>
  <c r="B1179" i="7"/>
  <c r="A1179" i="7" s="1"/>
  <c r="C1179" i="7"/>
  <c r="B1180" i="7"/>
  <c r="A1180" i="7" s="1"/>
  <c r="C1180" i="7"/>
  <c r="B1181" i="7"/>
  <c r="A1181" i="7" s="1"/>
  <c r="C1181" i="7"/>
  <c r="B1182" i="7"/>
  <c r="A1182" i="7" s="1"/>
  <c r="C1182" i="7"/>
  <c r="B1183" i="7"/>
  <c r="A1183" i="7" s="1"/>
  <c r="C1183" i="7"/>
  <c r="B1184" i="7"/>
  <c r="A1184" i="7" s="1"/>
  <c r="C1184" i="7"/>
  <c r="B1185" i="7"/>
  <c r="A1185" i="7" s="1"/>
  <c r="C1185" i="7"/>
  <c r="A1186" i="7"/>
  <c r="B1186" i="7"/>
  <c r="C1186" i="7"/>
  <c r="B1187" i="7"/>
  <c r="A1187" i="7" s="1"/>
  <c r="C1187" i="7"/>
  <c r="B1188" i="7"/>
  <c r="A1188" i="7" s="1"/>
  <c r="C1188" i="7"/>
  <c r="B1189" i="7"/>
  <c r="A1189" i="7" s="1"/>
  <c r="C1189" i="7"/>
  <c r="B1190" i="7"/>
  <c r="A1190" i="7" s="1"/>
  <c r="C1190" i="7"/>
  <c r="A1191" i="7"/>
  <c r="B1191" i="7"/>
  <c r="C1191" i="7"/>
  <c r="B1192" i="7"/>
  <c r="A1192" i="7" s="1"/>
  <c r="C1192" i="7"/>
  <c r="A1193" i="7"/>
  <c r="B1193" i="7"/>
  <c r="C1193" i="7"/>
  <c r="B1194" i="7"/>
  <c r="A1194" i="7" s="1"/>
  <c r="C1194" i="7"/>
  <c r="B1195" i="7"/>
  <c r="A1195" i="7" s="1"/>
  <c r="C1195" i="7"/>
  <c r="B1196" i="7"/>
  <c r="A1196" i="7" s="1"/>
  <c r="C1196" i="7"/>
  <c r="B1197" i="7"/>
  <c r="A1197" i="7" s="1"/>
  <c r="C1197" i="7"/>
  <c r="B1198" i="7"/>
  <c r="A1198" i="7" s="1"/>
  <c r="C1198" i="7"/>
  <c r="B1199" i="7"/>
  <c r="A1199" i="7" s="1"/>
  <c r="C1199" i="7"/>
  <c r="B1200" i="7"/>
  <c r="A1200" i="7" s="1"/>
  <c r="C1200" i="7"/>
  <c r="B1201" i="7"/>
  <c r="A1201" i="7" s="1"/>
  <c r="C1201" i="7"/>
  <c r="B1202" i="7"/>
  <c r="A1202" i="7" s="1"/>
  <c r="C1202" i="7"/>
  <c r="B1203" i="7"/>
  <c r="A1203" i="7" s="1"/>
  <c r="C1203" i="7"/>
  <c r="B1204" i="7"/>
  <c r="A1204" i="7" s="1"/>
  <c r="C1204" i="7"/>
  <c r="B1205" i="7"/>
  <c r="A1205" i="7" s="1"/>
  <c r="C1205" i="7"/>
  <c r="B1206" i="7"/>
  <c r="A1206" i="7" s="1"/>
  <c r="C1206" i="7"/>
  <c r="B1207" i="7"/>
  <c r="A1207" i="7" s="1"/>
  <c r="C1207" i="7"/>
  <c r="B1208" i="7"/>
  <c r="A1208" i="7" s="1"/>
  <c r="C1208" i="7"/>
  <c r="B1209" i="7"/>
  <c r="A1209" i="7" s="1"/>
  <c r="C1209" i="7"/>
  <c r="B1210" i="7"/>
  <c r="A1210" i="7" s="1"/>
  <c r="C1210" i="7"/>
  <c r="B1211" i="7"/>
  <c r="A1211" i="7" s="1"/>
  <c r="C1211" i="7"/>
  <c r="B1212" i="7"/>
  <c r="A1212" i="7" s="1"/>
  <c r="C1212" i="7"/>
  <c r="B1213" i="7"/>
  <c r="A1213" i="7" s="1"/>
  <c r="C1213" i="7"/>
  <c r="B1214" i="7"/>
  <c r="A1214" i="7" s="1"/>
  <c r="C1214" i="7"/>
  <c r="B1215" i="7"/>
  <c r="A1215" i="7" s="1"/>
  <c r="C1215" i="7"/>
  <c r="B1216" i="7"/>
  <c r="A1216" i="7" s="1"/>
  <c r="C1216" i="7"/>
  <c r="B1217" i="7"/>
  <c r="A1217" i="7" s="1"/>
  <c r="C1217" i="7"/>
  <c r="B1218" i="7"/>
  <c r="A1218" i="7" s="1"/>
  <c r="C1218" i="7"/>
  <c r="B1219" i="7"/>
  <c r="A1219" i="7" s="1"/>
  <c r="C1219" i="7"/>
  <c r="B1220" i="7"/>
  <c r="A1220" i="7" s="1"/>
  <c r="C1220" i="7"/>
  <c r="B1221" i="7"/>
  <c r="A1221" i="7" s="1"/>
  <c r="C1221" i="7"/>
  <c r="B1222" i="7"/>
  <c r="A1222" i="7" s="1"/>
  <c r="C1222" i="7"/>
  <c r="B1223" i="7"/>
  <c r="A1223" i="7" s="1"/>
  <c r="C1223" i="7"/>
  <c r="B1224" i="7"/>
  <c r="A1224" i="7" s="1"/>
  <c r="C1224" i="7"/>
  <c r="B1225" i="7"/>
  <c r="A1225" i="7" s="1"/>
  <c r="C1225" i="7"/>
  <c r="B1226" i="7"/>
  <c r="A1226" i="7" s="1"/>
  <c r="C1226" i="7"/>
  <c r="B1227" i="7"/>
  <c r="A1227" i="7" s="1"/>
  <c r="C1227" i="7"/>
  <c r="B1228" i="7"/>
  <c r="A1228" i="7" s="1"/>
  <c r="C1228" i="7"/>
  <c r="B1229" i="7"/>
  <c r="A1229" i="7" s="1"/>
  <c r="C1229" i="7"/>
  <c r="A1230" i="7"/>
  <c r="B1230" i="7"/>
  <c r="C1230" i="7"/>
  <c r="B1231" i="7"/>
  <c r="A1231" i="7" s="1"/>
  <c r="C1231" i="7"/>
  <c r="B1232" i="7"/>
  <c r="A1232" i="7" s="1"/>
  <c r="C1232" i="7"/>
  <c r="B1233" i="7"/>
  <c r="A1233" i="7" s="1"/>
  <c r="C1233" i="7"/>
  <c r="B1234" i="7"/>
  <c r="A1234" i="7" s="1"/>
  <c r="C1234" i="7"/>
  <c r="B1235" i="7"/>
  <c r="A1235" i="7" s="1"/>
  <c r="C1235" i="7"/>
  <c r="B1236" i="7"/>
  <c r="A1236" i="7" s="1"/>
  <c r="C1236" i="7"/>
  <c r="B1237" i="7"/>
  <c r="A1237" i="7" s="1"/>
  <c r="C1237" i="7"/>
  <c r="A1238" i="7"/>
  <c r="B1238" i="7"/>
  <c r="C1238" i="7"/>
  <c r="B1239" i="7"/>
  <c r="A1239" i="7" s="1"/>
  <c r="C1239" i="7"/>
  <c r="B1240" i="7"/>
  <c r="A1240" i="7" s="1"/>
  <c r="C1240" i="7"/>
  <c r="B1241" i="7"/>
  <c r="A1241" i="7" s="1"/>
  <c r="C1241" i="7"/>
  <c r="B1242" i="7"/>
  <c r="A1242" i="7" s="1"/>
  <c r="C1242" i="7"/>
  <c r="B1243" i="7"/>
  <c r="A1243" i="7" s="1"/>
  <c r="C1243" i="7"/>
  <c r="B1244" i="7"/>
  <c r="A1244" i="7" s="1"/>
  <c r="C1244" i="7"/>
  <c r="B1245" i="7"/>
  <c r="A1245" i="7" s="1"/>
  <c r="C1245" i="7"/>
  <c r="B1246" i="7"/>
  <c r="A1246" i="7" s="1"/>
  <c r="C1246" i="7"/>
  <c r="B1247" i="7"/>
  <c r="A1247" i="7" s="1"/>
  <c r="C1247" i="7"/>
  <c r="B1248" i="7"/>
  <c r="A1248" i="7" s="1"/>
  <c r="C1248" i="7"/>
  <c r="B1249" i="7"/>
  <c r="A1249" i="7" s="1"/>
  <c r="C1249" i="7"/>
  <c r="A1250" i="7"/>
  <c r="B1250" i="7"/>
  <c r="C1250" i="7"/>
  <c r="B1251" i="7"/>
  <c r="A1251" i="7" s="1"/>
  <c r="C1251" i="7"/>
  <c r="B1252" i="7"/>
  <c r="A1252" i="7" s="1"/>
  <c r="C1252" i="7"/>
  <c r="B1253" i="7"/>
  <c r="A1253" i="7" s="1"/>
  <c r="C1253" i="7"/>
  <c r="B1254" i="7"/>
  <c r="A1254" i="7" s="1"/>
  <c r="C1254" i="7"/>
  <c r="B1255" i="7"/>
  <c r="A1255" i="7" s="1"/>
  <c r="C1255" i="7"/>
  <c r="B1256" i="7"/>
  <c r="A1256" i="7" s="1"/>
  <c r="C1256" i="7"/>
  <c r="B1257" i="7"/>
  <c r="A1257" i="7" s="1"/>
  <c r="C1257" i="7"/>
  <c r="B1258" i="7"/>
  <c r="A1258" i="7" s="1"/>
  <c r="C1258" i="7"/>
  <c r="B1259" i="7"/>
  <c r="A1259" i="7" s="1"/>
  <c r="C1259" i="7"/>
  <c r="B1260" i="7"/>
  <c r="A1260" i="7" s="1"/>
  <c r="C1260" i="7"/>
  <c r="B1261" i="7"/>
  <c r="A1261" i="7" s="1"/>
  <c r="C1261" i="7"/>
  <c r="B1262" i="7"/>
  <c r="A1262" i="7" s="1"/>
  <c r="C1262" i="7"/>
  <c r="B1263" i="7"/>
  <c r="A1263" i="7" s="1"/>
  <c r="C1263" i="7"/>
  <c r="B1264" i="7"/>
  <c r="A1264" i="7" s="1"/>
  <c r="C1264" i="7"/>
  <c r="B1265" i="7"/>
  <c r="A1265" i="7" s="1"/>
  <c r="C1265" i="7"/>
  <c r="A1266" i="7"/>
  <c r="B1266" i="7"/>
  <c r="C1266" i="7"/>
  <c r="B1267" i="7"/>
  <c r="A1267" i="7" s="1"/>
  <c r="C1267" i="7"/>
  <c r="B1268" i="7"/>
  <c r="A1268" i="7" s="1"/>
  <c r="C1268" i="7"/>
  <c r="B1269" i="7"/>
  <c r="A1269" i="7" s="1"/>
  <c r="C1269" i="7"/>
  <c r="A1270" i="7"/>
  <c r="B1270" i="7"/>
  <c r="C1270" i="7"/>
  <c r="B1271" i="7"/>
  <c r="A1271" i="7" s="1"/>
  <c r="C1271" i="7"/>
  <c r="B1272" i="7"/>
  <c r="A1272" i="7" s="1"/>
  <c r="C1272" i="7"/>
  <c r="B1273" i="7"/>
  <c r="A1273" i="7" s="1"/>
  <c r="C1273" i="7"/>
  <c r="B1274" i="7"/>
  <c r="A1274" i="7" s="1"/>
  <c r="C1274" i="7"/>
  <c r="B1275" i="7"/>
  <c r="A1275" i="7" s="1"/>
  <c r="C1275" i="7"/>
  <c r="B1276" i="7"/>
  <c r="A1276" i="7" s="1"/>
  <c r="C1276" i="7"/>
  <c r="B1277" i="7"/>
  <c r="A1277" i="7" s="1"/>
  <c r="C1277" i="7"/>
  <c r="A1278" i="7"/>
  <c r="B1278" i="7"/>
  <c r="C1278" i="7"/>
  <c r="B1279" i="7"/>
  <c r="A1279" i="7" s="1"/>
  <c r="C1279" i="7"/>
  <c r="B1280" i="7"/>
  <c r="A1280" i="7" s="1"/>
  <c r="C1280" i="7"/>
  <c r="B1281" i="7"/>
  <c r="A1281" i="7" s="1"/>
  <c r="C1281" i="7"/>
  <c r="A1282" i="7"/>
  <c r="B1282" i="7"/>
  <c r="C1282" i="7"/>
  <c r="B1283" i="7"/>
  <c r="A1283" i="7" s="1"/>
  <c r="C1283" i="7"/>
  <c r="B1284" i="7"/>
  <c r="A1284" i="7" s="1"/>
  <c r="C1284" i="7"/>
  <c r="B1285" i="7"/>
  <c r="A1285" i="7" s="1"/>
  <c r="C1285" i="7"/>
  <c r="B1286" i="7"/>
  <c r="A1286" i="7" s="1"/>
  <c r="C1286" i="7"/>
  <c r="B1287" i="7"/>
  <c r="A1287" i="7" s="1"/>
  <c r="C1287" i="7"/>
  <c r="B1288" i="7"/>
  <c r="A1288" i="7" s="1"/>
  <c r="C1288" i="7"/>
  <c r="B1289" i="7"/>
  <c r="A1289" i="7" s="1"/>
  <c r="C1289" i="7"/>
  <c r="B1290" i="7"/>
  <c r="A1290" i="7" s="1"/>
  <c r="C1290" i="7"/>
  <c r="B1291" i="7"/>
  <c r="A1291" i="7" s="1"/>
  <c r="C1291" i="7"/>
  <c r="B1292" i="7"/>
  <c r="A1292" i="7" s="1"/>
  <c r="C1292" i="7"/>
  <c r="B1293" i="7"/>
  <c r="A1293" i="7" s="1"/>
  <c r="C1293" i="7"/>
  <c r="A1294" i="7"/>
  <c r="B1294" i="7"/>
  <c r="C1294" i="7"/>
  <c r="B1295" i="7"/>
  <c r="A1295" i="7" s="1"/>
  <c r="C1295" i="7"/>
  <c r="B1296" i="7"/>
  <c r="A1296" i="7" s="1"/>
  <c r="C1296" i="7"/>
  <c r="B1297" i="7"/>
  <c r="A1297" i="7" s="1"/>
  <c r="C1297" i="7"/>
  <c r="A1298" i="7"/>
  <c r="B1298" i="7"/>
  <c r="C1298" i="7"/>
  <c r="B1299" i="7"/>
  <c r="A1299" i="7" s="1"/>
  <c r="C1299" i="7"/>
  <c r="B1300" i="7"/>
  <c r="A1300" i="7" s="1"/>
  <c r="C1300" i="7"/>
  <c r="B1301" i="7"/>
  <c r="A1301" i="7" s="1"/>
  <c r="C1301" i="7"/>
  <c r="B1302" i="7"/>
  <c r="A1302" i="7" s="1"/>
  <c r="C1302" i="7"/>
  <c r="B1303" i="7"/>
  <c r="A1303" i="7" s="1"/>
  <c r="C1303" i="7"/>
  <c r="B1304" i="7"/>
  <c r="A1304" i="7" s="1"/>
  <c r="C1304" i="7"/>
  <c r="B1305" i="7"/>
  <c r="A1305" i="7" s="1"/>
  <c r="C1305" i="7"/>
  <c r="B1306" i="7"/>
  <c r="A1306" i="7" s="1"/>
  <c r="C1306" i="7"/>
  <c r="B1307" i="7"/>
  <c r="A1307" i="7" s="1"/>
  <c r="C1307" i="7"/>
  <c r="B1308" i="7"/>
  <c r="A1308" i="7" s="1"/>
  <c r="C1308" i="7"/>
  <c r="B1309" i="7"/>
  <c r="A1309" i="7" s="1"/>
  <c r="C1309" i="7"/>
  <c r="B1310" i="7"/>
  <c r="A1310" i="7" s="1"/>
  <c r="C1310" i="7"/>
  <c r="B1311" i="7"/>
  <c r="A1311" i="7" s="1"/>
  <c r="C1311" i="7"/>
  <c r="B1312" i="7"/>
  <c r="A1312" i="7" s="1"/>
  <c r="C1312" i="7"/>
  <c r="B1313" i="7"/>
  <c r="A1313" i="7" s="1"/>
  <c r="C1313" i="7"/>
  <c r="B1314" i="7"/>
  <c r="A1314" i="7" s="1"/>
  <c r="C1314" i="7"/>
  <c r="B1315" i="7"/>
  <c r="A1315" i="7" s="1"/>
  <c r="C1315" i="7"/>
  <c r="B1316" i="7"/>
  <c r="A1316" i="7" s="1"/>
  <c r="C1316" i="7"/>
  <c r="B1317" i="7"/>
  <c r="A1317" i="7" s="1"/>
  <c r="C1317" i="7"/>
  <c r="B1318" i="7"/>
  <c r="A1318" i="7" s="1"/>
  <c r="C1318" i="7"/>
  <c r="B1319" i="7"/>
  <c r="A1319" i="7" s="1"/>
  <c r="C1319" i="7"/>
  <c r="B1320" i="7"/>
  <c r="A1320" i="7" s="1"/>
  <c r="C1320" i="7"/>
  <c r="B1321" i="7"/>
  <c r="A1321" i="7" s="1"/>
  <c r="C1321" i="7"/>
  <c r="B1322" i="7"/>
  <c r="A1322" i="7" s="1"/>
  <c r="C1322" i="7"/>
  <c r="B1323" i="7"/>
  <c r="A1323" i="7" s="1"/>
  <c r="C1323" i="7"/>
  <c r="B1324" i="7"/>
  <c r="A1324" i="7" s="1"/>
  <c r="C1324" i="7"/>
  <c r="B1325" i="7"/>
  <c r="A1325" i="7" s="1"/>
  <c r="C1325" i="7"/>
  <c r="A1326" i="7"/>
  <c r="B1326" i="7"/>
  <c r="C1326" i="7"/>
  <c r="B1327" i="7"/>
  <c r="A1327" i="7" s="1"/>
  <c r="C1327" i="7"/>
  <c r="B1328" i="7"/>
  <c r="A1328" i="7" s="1"/>
  <c r="C1328" i="7"/>
  <c r="B1329" i="7"/>
  <c r="A1329" i="7" s="1"/>
  <c r="C1329" i="7"/>
  <c r="B1330" i="7"/>
  <c r="A1330" i="7" s="1"/>
  <c r="C1330" i="7"/>
  <c r="B1331" i="7"/>
  <c r="A1331" i="7" s="1"/>
  <c r="C1331" i="7"/>
  <c r="B1332" i="7"/>
  <c r="A1332" i="7" s="1"/>
  <c r="C1332" i="7"/>
  <c r="B1333" i="7"/>
  <c r="A1333" i="7" s="1"/>
  <c r="C1333" i="7"/>
  <c r="A1334" i="7"/>
  <c r="B1334" i="7"/>
  <c r="C1334" i="7"/>
  <c r="B1335" i="7"/>
  <c r="A1335" i="7" s="1"/>
  <c r="C1335" i="7"/>
  <c r="B1336" i="7"/>
  <c r="A1336" i="7" s="1"/>
  <c r="C1336" i="7"/>
  <c r="B1337" i="7"/>
  <c r="A1337" i="7" s="1"/>
  <c r="C1337" i="7"/>
  <c r="B1338" i="7"/>
  <c r="A1338" i="7" s="1"/>
  <c r="C1338" i="7"/>
  <c r="B1339" i="7"/>
  <c r="A1339" i="7" s="1"/>
  <c r="C1339" i="7"/>
  <c r="B1340" i="7"/>
  <c r="A1340" i="7" s="1"/>
  <c r="C1340" i="7"/>
  <c r="B1341" i="7"/>
  <c r="A1341" i="7" s="1"/>
  <c r="C1341" i="7"/>
  <c r="B1342" i="7"/>
  <c r="A1342" i="7" s="1"/>
  <c r="C1342" i="7"/>
  <c r="B1343" i="7"/>
  <c r="A1343" i="7" s="1"/>
  <c r="C1343" i="7"/>
  <c r="B1344" i="7"/>
  <c r="A1344" i="7" s="1"/>
  <c r="C1344" i="7"/>
  <c r="B1345" i="7"/>
  <c r="A1345" i="7" s="1"/>
  <c r="C1345" i="7"/>
  <c r="A1346" i="7"/>
  <c r="B1346" i="7"/>
  <c r="C1346" i="7"/>
  <c r="B1347" i="7"/>
  <c r="A1347" i="7" s="1"/>
  <c r="C1347" i="7"/>
  <c r="B1348" i="7"/>
  <c r="A1348" i="7" s="1"/>
  <c r="C1348" i="7"/>
  <c r="B1349" i="7"/>
  <c r="A1349" i="7" s="1"/>
  <c r="C1349" i="7"/>
  <c r="B1350" i="7"/>
  <c r="A1350" i="7" s="1"/>
  <c r="C1350" i="7"/>
  <c r="B1351" i="7"/>
  <c r="A1351" i="7" s="1"/>
  <c r="C1351" i="7"/>
  <c r="B1352" i="7"/>
  <c r="A1352" i="7" s="1"/>
  <c r="C1352" i="7"/>
  <c r="B1353" i="7"/>
  <c r="A1353" i="7" s="1"/>
  <c r="C1353" i="7"/>
  <c r="B1354" i="7"/>
  <c r="A1354" i="7" s="1"/>
  <c r="C1354" i="7"/>
  <c r="B1355" i="7"/>
  <c r="A1355" i="7" s="1"/>
  <c r="C1355" i="7"/>
  <c r="B1356" i="7"/>
  <c r="A1356" i="7" s="1"/>
  <c r="C1356" i="7"/>
  <c r="B1357" i="7"/>
  <c r="A1357" i="7" s="1"/>
  <c r="C1357" i="7"/>
  <c r="B1358" i="7"/>
  <c r="A1358" i="7" s="1"/>
  <c r="C1358" i="7"/>
  <c r="B1359" i="7"/>
  <c r="A1359" i="7" s="1"/>
  <c r="C1359" i="7"/>
  <c r="B1360" i="7"/>
  <c r="A1360" i="7" s="1"/>
  <c r="C1360" i="7"/>
  <c r="B1361" i="7"/>
  <c r="A1361" i="7" s="1"/>
  <c r="C1361" i="7"/>
  <c r="A1362" i="7"/>
  <c r="B1362" i="7"/>
  <c r="C1362" i="7"/>
  <c r="B1363" i="7"/>
  <c r="A1363" i="7" s="1"/>
  <c r="C1363" i="7"/>
  <c r="B1364" i="7"/>
  <c r="A1364" i="7" s="1"/>
  <c r="C1364" i="7"/>
  <c r="B1365" i="7"/>
  <c r="A1365" i="7" s="1"/>
  <c r="C1365" i="7"/>
  <c r="B1366" i="7"/>
  <c r="A1366" i="7" s="1"/>
  <c r="C1366" i="7"/>
  <c r="B1367" i="7"/>
  <c r="A1367" i="7" s="1"/>
  <c r="C1367" i="7"/>
  <c r="B1368" i="7"/>
  <c r="A1368" i="7" s="1"/>
  <c r="C1368" i="7"/>
  <c r="B1369" i="7"/>
  <c r="A1369" i="7" s="1"/>
  <c r="C1369" i="7"/>
  <c r="B1370" i="7"/>
  <c r="A1370" i="7" s="1"/>
  <c r="C1370" i="7"/>
  <c r="B1371" i="7"/>
  <c r="A1371" i="7" s="1"/>
  <c r="C1371" i="7"/>
  <c r="B1372" i="7"/>
  <c r="A1372" i="7" s="1"/>
  <c r="C1372" i="7"/>
  <c r="B1373" i="7"/>
  <c r="A1373" i="7" s="1"/>
  <c r="C1373" i="7"/>
  <c r="B1374" i="7"/>
  <c r="A1374" i="7" s="1"/>
  <c r="C1374" i="7"/>
  <c r="B1375" i="7"/>
  <c r="A1375" i="7" s="1"/>
  <c r="C1375" i="7"/>
  <c r="B1376" i="7"/>
  <c r="A1376" i="7" s="1"/>
  <c r="C1376" i="7"/>
  <c r="B1377" i="7"/>
  <c r="A1377" i="7" s="1"/>
  <c r="C1377" i="7"/>
  <c r="A1378" i="7"/>
  <c r="B1378" i="7"/>
  <c r="C1378" i="7"/>
  <c r="B1379" i="7"/>
  <c r="A1379" i="7" s="1"/>
  <c r="C1379" i="7"/>
  <c r="B1380" i="7"/>
  <c r="A1380" i="7" s="1"/>
  <c r="C1380" i="7"/>
  <c r="B1381" i="7"/>
  <c r="A1381" i="7" s="1"/>
  <c r="C1381" i="7"/>
  <c r="B1382" i="7"/>
  <c r="A1382" i="7" s="1"/>
  <c r="C1382" i="7"/>
  <c r="B1383" i="7"/>
  <c r="A1383" i="7" s="1"/>
  <c r="C1383" i="7"/>
  <c r="B1384" i="7"/>
  <c r="A1384" i="7" s="1"/>
  <c r="C1384" i="7"/>
  <c r="B1385" i="7"/>
  <c r="A1385" i="7" s="1"/>
  <c r="C1385" i="7"/>
  <c r="B1386" i="7"/>
  <c r="A1386" i="7" s="1"/>
  <c r="C1386" i="7"/>
  <c r="B1387" i="7"/>
  <c r="A1387" i="7" s="1"/>
  <c r="C1387" i="7"/>
  <c r="B1388" i="7"/>
  <c r="A1388" i="7" s="1"/>
  <c r="C1388" i="7"/>
  <c r="B1389" i="7"/>
  <c r="A1389" i="7" s="1"/>
  <c r="C1389" i="7"/>
  <c r="B1390" i="7"/>
  <c r="A1390" i="7" s="1"/>
  <c r="C1390" i="7"/>
  <c r="B1391" i="7"/>
  <c r="A1391" i="7" s="1"/>
  <c r="C1391" i="7"/>
  <c r="B1392" i="7"/>
  <c r="A1392" i="7" s="1"/>
  <c r="C1392" i="7"/>
  <c r="B1393" i="7"/>
  <c r="A1393" i="7" s="1"/>
  <c r="C1393" i="7"/>
  <c r="B1394" i="7"/>
  <c r="A1394" i="7" s="1"/>
  <c r="C1394" i="7"/>
  <c r="B1395" i="7"/>
  <c r="A1395" i="7" s="1"/>
  <c r="C1395" i="7"/>
  <c r="B1396" i="7"/>
  <c r="A1396" i="7" s="1"/>
  <c r="C1396" i="7"/>
  <c r="B1397" i="7"/>
  <c r="A1397" i="7" s="1"/>
  <c r="C1397" i="7"/>
  <c r="B1398" i="7"/>
  <c r="A1398" i="7" s="1"/>
  <c r="C1398" i="7"/>
  <c r="B1399" i="7"/>
  <c r="A1399" i="7" s="1"/>
  <c r="C1399" i="7"/>
  <c r="B1400" i="7"/>
  <c r="A1400" i="7" s="1"/>
  <c r="C1400" i="7"/>
  <c r="B1401" i="7"/>
  <c r="A1401" i="7" s="1"/>
  <c r="C1401" i="7"/>
  <c r="B1402" i="7"/>
  <c r="A1402" i="7" s="1"/>
  <c r="C1402" i="7"/>
  <c r="B1403" i="7"/>
  <c r="A1403" i="7" s="1"/>
  <c r="C1403" i="7"/>
  <c r="B1404" i="7"/>
  <c r="A1404" i="7" s="1"/>
  <c r="C1404" i="7"/>
  <c r="B1405" i="7"/>
  <c r="A1405" i="7" s="1"/>
  <c r="C1405" i="7"/>
  <c r="A1406" i="7"/>
  <c r="B1406" i="7"/>
  <c r="C1406" i="7"/>
  <c r="B1407" i="7"/>
  <c r="A1407" i="7" s="1"/>
  <c r="C1407" i="7"/>
  <c r="B1408" i="7"/>
  <c r="A1408" i="7" s="1"/>
  <c r="C1408" i="7"/>
  <c r="B1409" i="7"/>
  <c r="A1409" i="7" s="1"/>
  <c r="C1409" i="7"/>
  <c r="B1410" i="7"/>
  <c r="A1410" i="7" s="1"/>
  <c r="C1410" i="7"/>
  <c r="B1411" i="7"/>
  <c r="A1411" i="7" s="1"/>
  <c r="C1411" i="7"/>
  <c r="B1412" i="7"/>
  <c r="A1412" i="7" s="1"/>
  <c r="C1412" i="7"/>
  <c r="B1413" i="7"/>
  <c r="A1413" i="7" s="1"/>
  <c r="C1413" i="7"/>
  <c r="B1414" i="7"/>
  <c r="A1414" i="7" s="1"/>
  <c r="C1414" i="7"/>
  <c r="B1415" i="7"/>
  <c r="A1415" i="7" s="1"/>
  <c r="C1415" i="7"/>
  <c r="B1416" i="7"/>
  <c r="A1416" i="7" s="1"/>
  <c r="C1416" i="7"/>
  <c r="B1417" i="7"/>
  <c r="A1417" i="7" s="1"/>
  <c r="C1417" i="7"/>
  <c r="B1418" i="7"/>
  <c r="A1418" i="7" s="1"/>
  <c r="C1418" i="7"/>
  <c r="B1419" i="7"/>
  <c r="A1419" i="7" s="1"/>
  <c r="C1419" i="7"/>
  <c r="B1420" i="7"/>
  <c r="A1420" i="7" s="1"/>
  <c r="C1420" i="7"/>
  <c r="B1421" i="7"/>
  <c r="A1421" i="7" s="1"/>
  <c r="C1421" i="7"/>
  <c r="A1422" i="7"/>
  <c r="B1422" i="7"/>
  <c r="C1422" i="7"/>
  <c r="B1423" i="7"/>
  <c r="A1423" i="7" s="1"/>
  <c r="C1423" i="7"/>
  <c r="B1424" i="7"/>
  <c r="A1424" i="7" s="1"/>
  <c r="C1424" i="7"/>
  <c r="B1425" i="7"/>
  <c r="A1425" i="7" s="1"/>
  <c r="C1425" i="7"/>
  <c r="A1426" i="7"/>
  <c r="B1426" i="7"/>
  <c r="C1426" i="7"/>
  <c r="B1427" i="7"/>
  <c r="A1427" i="7" s="1"/>
  <c r="C1427" i="7"/>
  <c r="B1428" i="7"/>
  <c r="A1428" i="7" s="1"/>
  <c r="C1428" i="7"/>
  <c r="B1429" i="7"/>
  <c r="A1429" i="7" s="1"/>
  <c r="C1429" i="7"/>
  <c r="B1430" i="7"/>
  <c r="A1430" i="7" s="1"/>
  <c r="C1430" i="7"/>
  <c r="A1431" i="7"/>
  <c r="B1431" i="7"/>
  <c r="C1431" i="7"/>
  <c r="B1432" i="7"/>
  <c r="A1432" i="7" s="1"/>
  <c r="C1432" i="7"/>
  <c r="B1433" i="7"/>
  <c r="A1433" i="7" s="1"/>
  <c r="C1433" i="7"/>
  <c r="B1434" i="7"/>
  <c r="A1434" i="7" s="1"/>
  <c r="C1434" i="7"/>
  <c r="B1435" i="7"/>
  <c r="A1435" i="7" s="1"/>
  <c r="C1435" i="7"/>
  <c r="A1436" i="7"/>
  <c r="B1436" i="7"/>
  <c r="C1436" i="7"/>
  <c r="A1437" i="7"/>
  <c r="B1437" i="7"/>
  <c r="C1437" i="7"/>
  <c r="B1438" i="7"/>
  <c r="A1438" i="7" s="1"/>
  <c r="C1438" i="7"/>
  <c r="B1439" i="7"/>
  <c r="A1439" i="7" s="1"/>
  <c r="C1439" i="7"/>
  <c r="A1440" i="7"/>
  <c r="B1440" i="7"/>
  <c r="C1440" i="7"/>
  <c r="B1441" i="7"/>
  <c r="A1441" i="7" s="1"/>
  <c r="C1441" i="7"/>
  <c r="B1442" i="7"/>
  <c r="A1442" i="7" s="1"/>
  <c r="C1442" i="7"/>
  <c r="A1443" i="7"/>
  <c r="B1443" i="7"/>
  <c r="C1443" i="7"/>
  <c r="B1444" i="7"/>
  <c r="A1444" i="7" s="1"/>
  <c r="C1444" i="7"/>
  <c r="A1445" i="7"/>
  <c r="B1445" i="7"/>
  <c r="C1445" i="7"/>
  <c r="B1446" i="7"/>
  <c r="A1446" i="7" s="1"/>
  <c r="C1446" i="7"/>
  <c r="A1447" i="7"/>
  <c r="B1447" i="7"/>
  <c r="C1447" i="7"/>
  <c r="A1448" i="7"/>
  <c r="B1448" i="7"/>
  <c r="C1448" i="7"/>
  <c r="B1449" i="7"/>
  <c r="A1449" i="7" s="1"/>
  <c r="C1449" i="7"/>
  <c r="B1450" i="7"/>
  <c r="A1450" i="7" s="1"/>
  <c r="C1450" i="7"/>
  <c r="B1451" i="7"/>
  <c r="A1451" i="7" s="1"/>
  <c r="C1451" i="7"/>
  <c r="A1452" i="7"/>
  <c r="B1452" i="7"/>
  <c r="C1452" i="7"/>
  <c r="B1453" i="7"/>
  <c r="A1453" i="7" s="1"/>
  <c r="C1453" i="7"/>
  <c r="B1454" i="7"/>
  <c r="A1454" i="7" s="1"/>
  <c r="C1454" i="7"/>
  <c r="B1455" i="7"/>
  <c r="A1455" i="7" s="1"/>
  <c r="C1455" i="7"/>
  <c r="B1456" i="7"/>
  <c r="A1456" i="7" s="1"/>
  <c r="C1456" i="7"/>
  <c r="B1457" i="7"/>
  <c r="A1457" i="7" s="1"/>
  <c r="C1457" i="7"/>
  <c r="B1458" i="7"/>
  <c r="A1458" i="7" s="1"/>
  <c r="C1458" i="7"/>
  <c r="B1459" i="7"/>
  <c r="A1459" i="7" s="1"/>
  <c r="C1459" i="7"/>
  <c r="B1460" i="7"/>
  <c r="A1460" i="7" s="1"/>
  <c r="C1460" i="7"/>
  <c r="B1461" i="7"/>
  <c r="A1461" i="7" s="1"/>
  <c r="C1461" i="7"/>
  <c r="B1462" i="7"/>
  <c r="A1462" i="7" s="1"/>
  <c r="C1462" i="7"/>
  <c r="A1463" i="7"/>
  <c r="B1463" i="7"/>
  <c r="C1463" i="7"/>
  <c r="B1464" i="7"/>
  <c r="A1464" i="7" s="1"/>
  <c r="C1464" i="7"/>
  <c r="B1465" i="7"/>
  <c r="A1465" i="7" s="1"/>
  <c r="C1465" i="7"/>
  <c r="B1466" i="7"/>
  <c r="A1466" i="7" s="1"/>
  <c r="C1466" i="7"/>
  <c r="A1467" i="7"/>
  <c r="B1467" i="7"/>
  <c r="C1467" i="7"/>
  <c r="A1468" i="7"/>
  <c r="B1468" i="7"/>
  <c r="C1468" i="7"/>
  <c r="B1469" i="7"/>
  <c r="A1469" i="7" s="1"/>
  <c r="C1469" i="7"/>
  <c r="B1470" i="7"/>
  <c r="A1470" i="7" s="1"/>
  <c r="C1470" i="7"/>
  <c r="B1471" i="7"/>
  <c r="A1471" i="7" s="1"/>
  <c r="C1471" i="7"/>
  <c r="A1472" i="7"/>
  <c r="B1472" i="7"/>
  <c r="C1472" i="7"/>
  <c r="B1473" i="7"/>
  <c r="A1473" i="7" s="1"/>
  <c r="C1473" i="7"/>
  <c r="B1474" i="7"/>
  <c r="A1474" i="7" s="1"/>
  <c r="C1474" i="7"/>
  <c r="B1475" i="7"/>
  <c r="A1475" i="7" s="1"/>
  <c r="C1475" i="7"/>
  <c r="A1476" i="7"/>
  <c r="B1476" i="7"/>
  <c r="C1476" i="7"/>
  <c r="B1477" i="7"/>
  <c r="A1477" i="7" s="1"/>
  <c r="C1477" i="7"/>
  <c r="B1478" i="7"/>
  <c r="A1478" i="7" s="1"/>
  <c r="C1478" i="7"/>
  <c r="B1479" i="7"/>
  <c r="A1479" i="7" s="1"/>
  <c r="C1479" i="7"/>
  <c r="B1480" i="7"/>
  <c r="A1480" i="7" s="1"/>
  <c r="C1480" i="7"/>
  <c r="B1481" i="7"/>
  <c r="A1481" i="7" s="1"/>
  <c r="C1481" i="7"/>
  <c r="B1482" i="7"/>
  <c r="A1482" i="7" s="1"/>
  <c r="C1482" i="7"/>
  <c r="B1483" i="7"/>
  <c r="A1483" i="7" s="1"/>
  <c r="C1483" i="7"/>
  <c r="B1484" i="7"/>
  <c r="A1484" i="7" s="1"/>
  <c r="C1484" i="7"/>
  <c r="B1485" i="7"/>
  <c r="A1485" i="7" s="1"/>
  <c r="C1485" i="7"/>
  <c r="B1486" i="7"/>
  <c r="A1486" i="7" s="1"/>
  <c r="C1486" i="7"/>
  <c r="A1487" i="7"/>
  <c r="B1487" i="7"/>
  <c r="C1487" i="7"/>
  <c r="A1488" i="7"/>
  <c r="B1488" i="7"/>
  <c r="C1488" i="7"/>
  <c r="B1489" i="7"/>
  <c r="A1489" i="7" s="1"/>
  <c r="C1489" i="7"/>
  <c r="B1490" i="7"/>
  <c r="A1490" i="7" s="1"/>
  <c r="C1490" i="7"/>
  <c r="A1491" i="7"/>
  <c r="B1491" i="7"/>
  <c r="C1491" i="7"/>
  <c r="A1492" i="7"/>
  <c r="B1492" i="7"/>
  <c r="C1492" i="7"/>
  <c r="B1493" i="7"/>
  <c r="A1493" i="7" s="1"/>
  <c r="C1493" i="7"/>
  <c r="B1494" i="7"/>
  <c r="A1494" i="7" s="1"/>
  <c r="C1494" i="7"/>
  <c r="B1495" i="7"/>
  <c r="A1495" i="7" s="1"/>
  <c r="C1495" i="7"/>
  <c r="A1496" i="7"/>
  <c r="B1496" i="7"/>
  <c r="C1496" i="7"/>
  <c r="B1497" i="7"/>
  <c r="A1497" i="7" s="1"/>
  <c r="C1497" i="7"/>
  <c r="B1498" i="7"/>
  <c r="A1498" i="7" s="1"/>
  <c r="C1498" i="7"/>
  <c r="B1499" i="7"/>
  <c r="A1499" i="7" s="1"/>
  <c r="C1499" i="7"/>
  <c r="A1500" i="7"/>
  <c r="B1500" i="7"/>
  <c r="C1500" i="7"/>
  <c r="B1501" i="7"/>
  <c r="A1501" i="7" s="1"/>
  <c r="C1501" i="7"/>
  <c r="B1502" i="7"/>
  <c r="A1502" i="7" s="1"/>
  <c r="C1502" i="7"/>
  <c r="B1503" i="7"/>
  <c r="A1503" i="7" s="1"/>
  <c r="C1503" i="7"/>
  <c r="B1504" i="7"/>
  <c r="A1504" i="7" s="1"/>
  <c r="C1504" i="7"/>
  <c r="B1505" i="7"/>
  <c r="A1505" i="7" s="1"/>
  <c r="C1505" i="7"/>
  <c r="B1506" i="7"/>
  <c r="A1506" i="7" s="1"/>
  <c r="C1506" i="7"/>
  <c r="B1507" i="7"/>
  <c r="A1507" i="7" s="1"/>
  <c r="C1507" i="7"/>
  <c r="B1508" i="7"/>
  <c r="A1508" i="7" s="1"/>
  <c r="C1508" i="7"/>
  <c r="B1509" i="7"/>
  <c r="A1509" i="7" s="1"/>
  <c r="C1509" i="7"/>
  <c r="B1510" i="7"/>
  <c r="A1510" i="7" s="1"/>
  <c r="C1510" i="7"/>
  <c r="B1511" i="7"/>
  <c r="A1511" i="7" s="1"/>
  <c r="C1511" i="7"/>
  <c r="A1512" i="7"/>
  <c r="B1512" i="7"/>
  <c r="C1512" i="7"/>
  <c r="B1513" i="7"/>
  <c r="A1513" i="7" s="1"/>
  <c r="C1513" i="7"/>
  <c r="B1514" i="7"/>
  <c r="A1514" i="7" s="1"/>
  <c r="C1514" i="7"/>
  <c r="A1515" i="7"/>
  <c r="B1515" i="7"/>
  <c r="C1515" i="7"/>
  <c r="A1516" i="7"/>
  <c r="B1516" i="7"/>
  <c r="C1516" i="7"/>
  <c r="B1517" i="7"/>
  <c r="A1517" i="7" s="1"/>
  <c r="C1517" i="7"/>
  <c r="B1518" i="7"/>
  <c r="A1518" i="7" s="1"/>
  <c r="C1518" i="7"/>
  <c r="B1519" i="7"/>
  <c r="A1519" i="7" s="1"/>
  <c r="C1519" i="7"/>
  <c r="A1520" i="7"/>
  <c r="B1520" i="7"/>
  <c r="C1520" i="7"/>
  <c r="B1521" i="7"/>
  <c r="A1521" i="7" s="1"/>
  <c r="C1521" i="7"/>
  <c r="B1522" i="7"/>
  <c r="A1522" i="7" s="1"/>
  <c r="C1522" i="7"/>
  <c r="B1523" i="7"/>
  <c r="A1523" i="7" s="1"/>
  <c r="C1523" i="7"/>
  <c r="B1524" i="7"/>
  <c r="A1524" i="7" s="1"/>
  <c r="C1524" i="7"/>
  <c r="B1525" i="7"/>
  <c r="A1525" i="7" s="1"/>
  <c r="C1525" i="7"/>
  <c r="B1526" i="7"/>
  <c r="A1526" i="7" s="1"/>
  <c r="C1526" i="7"/>
  <c r="B1527" i="7"/>
  <c r="A1527" i="7" s="1"/>
  <c r="C1527" i="7"/>
  <c r="B1528" i="7"/>
  <c r="A1528" i="7" s="1"/>
  <c r="C1528" i="7"/>
  <c r="B1529" i="7"/>
  <c r="A1529" i="7" s="1"/>
  <c r="C1529" i="7"/>
  <c r="B1530" i="7"/>
  <c r="A1530" i="7" s="1"/>
  <c r="C1530" i="7"/>
  <c r="B1531" i="7"/>
  <c r="A1531" i="7" s="1"/>
  <c r="C1531" i="7"/>
  <c r="B1532" i="7"/>
  <c r="A1532" i="7" s="1"/>
  <c r="C1532" i="7"/>
  <c r="B1533" i="7"/>
  <c r="A1533" i="7" s="1"/>
  <c r="C1533" i="7"/>
  <c r="B1534" i="7"/>
  <c r="A1534" i="7" s="1"/>
  <c r="C1534" i="7"/>
  <c r="B1535" i="7"/>
  <c r="A1535" i="7" s="1"/>
  <c r="C1535" i="7"/>
  <c r="B1536" i="7"/>
  <c r="A1536" i="7" s="1"/>
  <c r="C1536" i="7"/>
  <c r="B1537" i="7"/>
  <c r="A1537" i="7" s="1"/>
  <c r="C1537" i="7"/>
  <c r="B1538" i="7"/>
  <c r="A1538" i="7" s="1"/>
  <c r="C1538" i="7"/>
  <c r="B1539" i="7"/>
  <c r="A1539" i="7" s="1"/>
  <c r="C1539" i="7"/>
  <c r="A1540" i="7"/>
  <c r="B1540" i="7"/>
  <c r="C1540" i="7"/>
  <c r="B1541" i="7"/>
  <c r="A1541" i="7" s="1"/>
  <c r="C1541" i="7"/>
  <c r="B1542" i="7"/>
  <c r="A1542" i="7" s="1"/>
  <c r="C1542" i="7"/>
  <c r="B1543" i="7"/>
  <c r="A1543" i="7" s="1"/>
  <c r="C1543" i="7"/>
  <c r="B1544" i="7"/>
  <c r="A1544" i="7" s="1"/>
  <c r="C1544" i="7"/>
  <c r="B1545" i="7"/>
  <c r="A1545" i="7" s="1"/>
  <c r="C1545" i="7"/>
  <c r="B1546" i="7"/>
  <c r="A1546" i="7" s="1"/>
  <c r="C1546" i="7"/>
  <c r="B1547" i="7"/>
  <c r="A1547" i="7" s="1"/>
  <c r="C1547" i="7"/>
  <c r="B1548" i="7"/>
  <c r="A1548" i="7" s="1"/>
  <c r="C1548" i="7"/>
  <c r="B1549" i="7"/>
  <c r="A1549" i="7" s="1"/>
  <c r="C1549" i="7"/>
  <c r="B1550" i="7"/>
  <c r="A1550" i="7" s="1"/>
  <c r="C1550" i="7"/>
  <c r="B1551" i="7"/>
  <c r="A1551" i="7" s="1"/>
  <c r="C1551" i="7"/>
  <c r="A1552" i="7"/>
  <c r="B1552" i="7"/>
  <c r="C1552" i="7"/>
  <c r="B1553" i="7"/>
  <c r="A1553" i="7" s="1"/>
  <c r="C1553" i="7"/>
  <c r="B1554" i="7"/>
  <c r="A1554" i="7" s="1"/>
  <c r="C1554" i="7"/>
  <c r="B1555" i="7"/>
  <c r="A1555" i="7" s="1"/>
  <c r="C1555" i="7"/>
  <c r="B1556" i="7"/>
  <c r="A1556" i="7" s="1"/>
  <c r="C1556" i="7"/>
  <c r="B1557" i="7"/>
  <c r="A1557" i="7" s="1"/>
  <c r="C1557" i="7"/>
  <c r="B1558" i="7"/>
  <c r="A1558" i="7" s="1"/>
  <c r="C1558" i="7"/>
  <c r="B1559" i="7"/>
  <c r="A1559" i="7" s="1"/>
  <c r="C1559" i="7"/>
  <c r="A1560" i="7"/>
  <c r="B1560" i="7"/>
  <c r="C1560" i="7"/>
  <c r="B1561" i="7"/>
  <c r="A1561" i="7" s="1"/>
  <c r="C1561" i="7"/>
  <c r="B1562" i="7"/>
  <c r="A1562" i="7" s="1"/>
  <c r="C1562" i="7"/>
  <c r="B1563" i="7"/>
  <c r="A1563" i="7" s="1"/>
  <c r="C1563" i="7"/>
  <c r="A1564" i="7"/>
  <c r="B1564" i="7"/>
  <c r="C1564" i="7"/>
  <c r="B1565" i="7"/>
  <c r="A1565" i="7" s="1"/>
  <c r="C1565" i="7"/>
  <c r="B1566" i="7"/>
  <c r="A1566" i="7" s="1"/>
  <c r="C1566" i="7"/>
  <c r="B1567" i="7"/>
  <c r="A1567" i="7" s="1"/>
  <c r="C1567" i="7"/>
  <c r="B1568" i="7"/>
  <c r="A1568" i="7" s="1"/>
  <c r="C1568" i="7"/>
  <c r="B1569" i="7"/>
  <c r="A1569" i="7" s="1"/>
  <c r="C1569" i="7"/>
  <c r="B1570" i="7"/>
  <c r="A1570" i="7" s="1"/>
  <c r="C1570" i="7"/>
  <c r="B1571" i="7"/>
  <c r="A1571" i="7" s="1"/>
  <c r="C1571" i="7"/>
  <c r="B1572" i="7"/>
  <c r="A1572" i="7" s="1"/>
  <c r="C1572" i="7"/>
  <c r="B1573" i="7"/>
  <c r="A1573" i="7" s="1"/>
  <c r="C1573" i="7"/>
  <c r="B1574" i="7"/>
  <c r="A1574" i="7" s="1"/>
  <c r="C1574" i="7"/>
  <c r="B1575" i="7"/>
  <c r="A1575" i="7" s="1"/>
  <c r="C1575" i="7"/>
  <c r="B1576" i="7"/>
  <c r="A1576" i="7" s="1"/>
  <c r="C1576" i="7"/>
  <c r="B1577" i="7"/>
  <c r="A1577" i="7" s="1"/>
  <c r="C1577" i="7"/>
  <c r="B1578" i="7"/>
  <c r="A1578" i="7" s="1"/>
  <c r="C1578" i="7"/>
  <c r="B1579" i="7"/>
  <c r="A1579" i="7" s="1"/>
  <c r="C1579" i="7"/>
  <c r="B1580" i="7"/>
  <c r="A1580" i="7" s="1"/>
  <c r="C1580" i="7"/>
  <c r="B1581" i="7"/>
  <c r="A1581" i="7" s="1"/>
  <c r="C1581" i="7"/>
  <c r="B1582" i="7"/>
  <c r="A1582" i="7" s="1"/>
  <c r="C1582" i="7"/>
  <c r="A1583" i="7"/>
  <c r="B1583" i="7"/>
  <c r="C1583" i="7"/>
  <c r="B1584" i="7"/>
  <c r="A1584" i="7" s="1"/>
  <c r="C1584" i="7"/>
  <c r="B1585" i="7"/>
  <c r="A1585" i="7" s="1"/>
  <c r="C1585" i="7"/>
  <c r="B1586" i="7"/>
  <c r="A1586" i="7" s="1"/>
  <c r="C1586" i="7"/>
  <c r="B1587" i="7"/>
  <c r="A1587" i="7" s="1"/>
  <c r="C1587" i="7"/>
  <c r="B1588" i="7"/>
  <c r="A1588" i="7" s="1"/>
  <c r="C1588" i="7"/>
  <c r="B1589" i="7"/>
  <c r="A1589" i="7" s="1"/>
  <c r="C1589" i="7"/>
  <c r="B1590" i="7"/>
  <c r="A1590" i="7" s="1"/>
  <c r="C1590" i="7"/>
  <c r="A1591" i="7"/>
  <c r="B1591" i="7"/>
  <c r="C1591" i="7"/>
  <c r="A1592" i="7"/>
  <c r="B1592" i="7"/>
  <c r="C1592" i="7"/>
  <c r="B1593" i="7"/>
  <c r="A1593" i="7" s="1"/>
  <c r="C1593" i="7"/>
  <c r="B1594" i="7"/>
  <c r="A1594" i="7" s="1"/>
  <c r="C1594" i="7"/>
  <c r="B1595" i="7"/>
  <c r="A1595" i="7" s="1"/>
  <c r="C1595" i="7"/>
  <c r="A1596" i="7"/>
  <c r="B1596" i="7"/>
  <c r="C1596" i="7"/>
  <c r="B1597" i="7"/>
  <c r="A1597" i="7" s="1"/>
  <c r="C1597" i="7"/>
  <c r="B1598" i="7"/>
  <c r="A1598" i="7" s="1"/>
  <c r="C1598" i="7"/>
  <c r="B1599" i="7"/>
  <c r="A1599" i="7" s="1"/>
  <c r="C1599" i="7"/>
  <c r="A1600" i="7"/>
  <c r="B1600" i="7"/>
  <c r="C1600" i="7"/>
  <c r="B1601" i="7"/>
  <c r="A1601" i="7" s="1"/>
  <c r="C1601" i="7"/>
  <c r="B1602" i="7"/>
  <c r="A1602" i="7" s="1"/>
  <c r="C1602" i="7"/>
  <c r="B1603" i="7"/>
  <c r="A1603" i="7" s="1"/>
  <c r="C1603" i="7"/>
  <c r="B1604" i="7"/>
  <c r="A1604" i="7" s="1"/>
  <c r="C1604" i="7"/>
  <c r="B1605" i="7"/>
  <c r="A1605" i="7" s="1"/>
  <c r="C1605" i="7"/>
  <c r="B1606" i="7"/>
  <c r="A1606" i="7" s="1"/>
  <c r="C1606" i="7"/>
  <c r="B1607" i="7"/>
  <c r="A1607" i="7" s="1"/>
  <c r="C1607" i="7"/>
  <c r="B1608" i="7"/>
  <c r="A1608" i="7" s="1"/>
  <c r="C1608" i="7"/>
  <c r="B1609" i="7"/>
  <c r="A1609" i="7" s="1"/>
  <c r="C1609" i="7"/>
  <c r="B1610" i="7"/>
  <c r="A1610" i="7" s="1"/>
  <c r="C1610" i="7"/>
  <c r="B1611" i="7"/>
  <c r="A1611" i="7" s="1"/>
  <c r="C1611" i="7"/>
  <c r="A1612" i="7"/>
  <c r="B1612" i="7"/>
  <c r="C1612" i="7"/>
  <c r="B1613" i="7"/>
  <c r="A1613" i="7" s="1"/>
  <c r="C1613" i="7"/>
  <c r="B1614" i="7"/>
  <c r="A1614" i="7" s="1"/>
  <c r="C1614" i="7"/>
  <c r="B1615" i="7"/>
  <c r="A1615" i="7" s="1"/>
  <c r="C1615" i="7"/>
  <c r="B1616" i="7"/>
  <c r="A1616" i="7" s="1"/>
  <c r="C1616" i="7"/>
  <c r="B1617" i="7"/>
  <c r="A1617" i="7" s="1"/>
  <c r="C1617" i="7"/>
  <c r="B1618" i="7"/>
  <c r="A1618" i="7" s="1"/>
  <c r="C1618" i="7"/>
  <c r="B1619" i="7"/>
  <c r="A1619" i="7" s="1"/>
  <c r="C1619" i="7"/>
  <c r="A1620" i="7"/>
  <c r="B1620" i="7"/>
  <c r="C1620" i="7"/>
  <c r="B1621" i="7"/>
  <c r="A1621" i="7" s="1"/>
  <c r="C1621" i="7"/>
  <c r="B1622" i="7"/>
  <c r="A1622" i="7" s="1"/>
  <c r="C1622" i="7"/>
  <c r="B1623" i="7"/>
  <c r="A1623" i="7" s="1"/>
  <c r="C1623" i="7"/>
  <c r="A1624" i="7"/>
  <c r="B1624" i="7"/>
  <c r="C1624" i="7"/>
  <c r="B1625" i="7"/>
  <c r="A1625" i="7" s="1"/>
  <c r="C1625" i="7"/>
  <c r="B1626" i="7"/>
  <c r="A1626" i="7" s="1"/>
  <c r="C1626" i="7"/>
  <c r="B1627" i="7"/>
  <c r="A1627" i="7" s="1"/>
  <c r="C1627" i="7"/>
  <c r="B1628" i="7"/>
  <c r="A1628" i="7" s="1"/>
  <c r="C1628" i="7"/>
  <c r="B1629" i="7"/>
  <c r="A1629" i="7" s="1"/>
  <c r="C1629" i="7"/>
  <c r="B1630" i="7"/>
  <c r="A1630" i="7" s="1"/>
  <c r="C1630" i="7"/>
  <c r="B1631" i="7"/>
  <c r="A1631" i="7" s="1"/>
  <c r="C1631" i="7"/>
  <c r="A1632" i="7"/>
  <c r="B1632" i="7"/>
  <c r="C1632" i="7"/>
  <c r="B1633" i="7"/>
  <c r="A1633" i="7" s="1"/>
  <c r="C1633" i="7"/>
  <c r="B1634" i="7"/>
  <c r="A1634" i="7" s="1"/>
  <c r="C1634" i="7"/>
  <c r="A1635" i="7"/>
  <c r="B1635" i="7"/>
  <c r="C1635" i="7"/>
  <c r="A1636" i="7"/>
  <c r="B1636" i="7"/>
  <c r="C1636" i="7"/>
  <c r="B1637" i="7"/>
  <c r="A1637" i="7" s="1"/>
  <c r="C1637" i="7"/>
  <c r="B1638" i="7"/>
  <c r="A1638" i="7" s="1"/>
  <c r="C1638" i="7"/>
  <c r="B1639" i="7"/>
  <c r="A1639" i="7" s="1"/>
  <c r="C1639" i="7"/>
  <c r="A1640" i="7"/>
  <c r="B1640" i="7"/>
  <c r="C1640" i="7"/>
  <c r="B1641" i="7"/>
  <c r="A1641" i="7" s="1"/>
  <c r="C1641" i="7"/>
  <c r="B1642" i="7"/>
  <c r="A1642" i="7" s="1"/>
  <c r="C1642" i="7"/>
  <c r="B1643" i="7"/>
  <c r="A1643" i="7" s="1"/>
  <c r="C1643" i="7"/>
  <c r="B1644" i="7"/>
  <c r="A1644" i="7" s="1"/>
  <c r="C1644" i="7"/>
  <c r="B1645" i="7"/>
  <c r="A1645" i="7" s="1"/>
  <c r="C1645" i="7"/>
  <c r="B1646" i="7"/>
  <c r="A1646" i="7" s="1"/>
  <c r="C1646" i="7"/>
  <c r="B1647" i="7"/>
  <c r="A1647" i="7" s="1"/>
  <c r="C1647" i="7"/>
  <c r="B1648" i="7"/>
  <c r="A1648" i="7" s="1"/>
  <c r="C1648" i="7"/>
  <c r="B1649" i="7"/>
  <c r="A1649" i="7" s="1"/>
  <c r="C1649" i="7"/>
  <c r="B1650" i="7"/>
  <c r="A1650" i="7" s="1"/>
  <c r="C1650" i="7"/>
  <c r="B1651" i="7"/>
  <c r="A1651" i="7" s="1"/>
  <c r="C1651" i="7"/>
  <c r="B1652" i="7"/>
  <c r="A1652" i="7" s="1"/>
  <c r="C1652" i="7"/>
  <c r="B1653" i="7"/>
  <c r="A1653" i="7" s="1"/>
  <c r="C1653" i="7"/>
  <c r="B1654" i="7"/>
  <c r="A1654" i="7" s="1"/>
  <c r="C1654" i="7"/>
  <c r="B1655" i="7"/>
  <c r="A1655" i="7" s="1"/>
  <c r="C1655" i="7"/>
  <c r="A1656" i="7"/>
  <c r="B1656" i="7"/>
  <c r="C1656" i="7"/>
  <c r="B1657" i="7"/>
  <c r="A1657" i="7" s="1"/>
  <c r="C1657" i="7"/>
  <c r="B1658" i="7"/>
  <c r="A1658" i="7" s="1"/>
  <c r="C1658" i="7"/>
  <c r="B1659" i="7"/>
  <c r="A1659" i="7" s="1"/>
  <c r="C1659" i="7"/>
  <c r="A1660" i="7"/>
  <c r="B1660" i="7"/>
  <c r="C1660" i="7"/>
  <c r="B1661" i="7"/>
  <c r="A1661" i="7" s="1"/>
  <c r="C1661" i="7"/>
  <c r="B1662" i="7"/>
  <c r="A1662" i="7" s="1"/>
  <c r="C1662" i="7"/>
  <c r="B1663" i="7"/>
  <c r="A1663" i="7" s="1"/>
  <c r="C1663" i="7"/>
  <c r="A1664" i="7"/>
  <c r="B1664" i="7"/>
  <c r="C1664" i="7"/>
  <c r="B1665" i="7"/>
  <c r="A1665" i="7" s="1"/>
  <c r="C1665" i="7"/>
  <c r="B1666" i="7"/>
  <c r="A1666" i="7" s="1"/>
  <c r="C1666" i="7"/>
  <c r="B1667" i="7"/>
  <c r="A1667" i="7" s="1"/>
  <c r="C1667" i="7"/>
  <c r="B1668" i="7"/>
  <c r="A1668" i="7" s="1"/>
  <c r="C1668" i="7"/>
  <c r="B1669" i="7"/>
  <c r="A1669" i="7" s="1"/>
  <c r="C1669" i="7"/>
  <c r="B1670" i="7"/>
  <c r="A1670" i="7" s="1"/>
  <c r="C1670" i="7"/>
  <c r="B1671" i="7"/>
  <c r="A1671" i="7" s="1"/>
  <c r="C1671" i="7"/>
  <c r="A1672" i="7"/>
  <c r="B1672" i="7"/>
  <c r="C1672" i="7"/>
  <c r="B1673" i="7"/>
  <c r="A1673" i="7" s="1"/>
  <c r="C1673" i="7"/>
  <c r="B1674" i="7"/>
  <c r="A1674" i="7" s="1"/>
  <c r="C1674" i="7"/>
  <c r="B1675" i="7"/>
  <c r="A1675" i="7" s="1"/>
  <c r="C1675" i="7"/>
  <c r="B1676" i="7"/>
  <c r="A1676" i="7" s="1"/>
  <c r="C1676" i="7"/>
  <c r="B1677" i="7"/>
  <c r="A1677" i="7" s="1"/>
  <c r="C1677" i="7"/>
  <c r="B1678" i="7"/>
  <c r="A1678" i="7" s="1"/>
  <c r="C1678" i="7"/>
  <c r="B1679" i="7"/>
  <c r="A1679" i="7" s="1"/>
  <c r="C1679" i="7"/>
  <c r="A1680" i="7"/>
  <c r="B1680" i="7"/>
  <c r="C1680" i="7"/>
  <c r="B1681" i="7"/>
  <c r="A1681" i="7" s="1"/>
  <c r="C1681" i="7"/>
  <c r="B1682" i="7"/>
  <c r="A1682" i="7" s="1"/>
  <c r="C1682" i="7"/>
  <c r="B1683" i="7"/>
  <c r="A1683" i="7" s="1"/>
  <c r="C1683" i="7"/>
  <c r="A1684" i="7"/>
  <c r="B1684" i="7"/>
  <c r="C1684" i="7"/>
  <c r="B1685" i="7"/>
  <c r="A1685" i="7" s="1"/>
  <c r="C1685" i="7"/>
  <c r="B1686" i="7"/>
  <c r="A1686" i="7" s="1"/>
  <c r="C1686" i="7"/>
  <c r="B1687" i="7"/>
  <c r="A1687" i="7" s="1"/>
  <c r="C1687" i="7"/>
  <c r="B1688" i="7"/>
  <c r="A1688" i="7" s="1"/>
  <c r="C1688" i="7"/>
  <c r="B1689" i="7"/>
  <c r="A1689" i="7" s="1"/>
  <c r="C1689" i="7"/>
  <c r="B1690" i="7"/>
  <c r="A1690" i="7" s="1"/>
  <c r="C1690" i="7"/>
  <c r="B1691" i="7"/>
  <c r="A1691" i="7" s="1"/>
  <c r="C1691" i="7"/>
  <c r="A1692" i="7"/>
  <c r="B1692" i="7"/>
  <c r="C1692" i="7"/>
  <c r="B1693" i="7"/>
  <c r="A1693" i="7" s="1"/>
  <c r="C1693" i="7"/>
  <c r="B1694" i="7"/>
  <c r="A1694" i="7" s="1"/>
  <c r="C1694" i="7"/>
  <c r="A1695" i="7"/>
  <c r="B1695" i="7"/>
  <c r="C1695" i="7"/>
  <c r="A1696" i="7"/>
  <c r="B1696" i="7"/>
  <c r="C1696" i="7"/>
  <c r="B1697" i="7"/>
  <c r="A1697" i="7" s="1"/>
  <c r="C1697" i="7"/>
  <c r="B1698" i="7"/>
  <c r="A1698" i="7" s="1"/>
  <c r="C1698" i="7"/>
  <c r="B1699" i="7"/>
  <c r="A1699" i="7" s="1"/>
  <c r="C1699" i="7"/>
  <c r="A1700" i="7"/>
  <c r="B1700" i="7"/>
  <c r="C1700" i="7"/>
  <c r="B1701" i="7"/>
  <c r="A1701" i="7" s="1"/>
  <c r="C1701" i="7"/>
  <c r="B1702" i="7"/>
  <c r="A1702" i="7" s="1"/>
  <c r="C1702" i="7"/>
  <c r="B1703" i="7"/>
  <c r="A1703" i="7" s="1"/>
  <c r="C1703" i="7"/>
  <c r="A1704" i="7"/>
  <c r="B1704" i="7"/>
  <c r="C1704" i="7"/>
  <c r="B1705" i="7"/>
  <c r="A1705" i="7" s="1"/>
  <c r="C1705" i="7"/>
  <c r="B1706" i="7"/>
  <c r="A1706" i="7" s="1"/>
  <c r="C1706" i="7"/>
  <c r="A1707" i="7"/>
  <c r="B1707" i="7"/>
  <c r="C1707" i="7"/>
  <c r="A1708" i="7"/>
  <c r="B1708" i="7"/>
  <c r="C1708" i="7"/>
  <c r="B1709" i="7"/>
  <c r="A1709" i="7" s="1"/>
  <c r="C1709" i="7"/>
  <c r="B1710" i="7"/>
  <c r="A1710" i="7" s="1"/>
  <c r="C1710" i="7"/>
  <c r="B1711" i="7"/>
  <c r="A1711" i="7" s="1"/>
  <c r="C1711" i="7"/>
  <c r="A1712" i="7"/>
  <c r="B1712" i="7"/>
  <c r="C1712" i="7"/>
  <c r="B1713" i="7"/>
  <c r="A1713" i="7" s="1"/>
  <c r="C1713" i="7"/>
  <c r="B1714" i="7"/>
  <c r="A1714" i="7" s="1"/>
  <c r="C1714" i="7"/>
  <c r="A1715" i="7"/>
  <c r="B1715" i="7"/>
  <c r="C1715" i="7"/>
  <c r="A1716" i="7"/>
  <c r="B1716" i="7"/>
  <c r="C1716" i="7"/>
  <c r="B1717" i="7"/>
  <c r="A1717" i="7" s="1"/>
  <c r="C1717" i="7"/>
  <c r="B1718" i="7"/>
  <c r="A1718" i="7" s="1"/>
  <c r="C1718" i="7"/>
  <c r="A1719" i="7"/>
  <c r="B1719" i="7"/>
  <c r="C1719" i="7"/>
  <c r="B1720" i="7"/>
  <c r="A1720" i="7" s="1"/>
  <c r="C1720" i="7"/>
  <c r="B1721" i="7"/>
  <c r="A1721" i="7" s="1"/>
  <c r="C1721" i="7"/>
  <c r="B1722" i="7"/>
  <c r="A1722" i="7" s="1"/>
  <c r="C1722" i="7"/>
  <c r="B1723" i="7"/>
  <c r="A1723" i="7" s="1"/>
  <c r="C1723" i="7"/>
  <c r="A1724" i="7"/>
  <c r="B1724" i="7"/>
  <c r="C1724" i="7"/>
  <c r="B1725" i="7"/>
  <c r="A1725" i="7" s="1"/>
  <c r="C1725" i="7"/>
  <c r="B1726" i="7"/>
  <c r="A1726" i="7" s="1"/>
  <c r="C1726" i="7"/>
  <c r="A1727" i="7"/>
  <c r="B1727" i="7"/>
  <c r="C1727" i="7"/>
  <c r="A1728" i="7"/>
  <c r="B1728" i="7"/>
  <c r="C1728" i="7"/>
  <c r="B1729" i="7"/>
  <c r="A1729" i="7" s="1"/>
  <c r="C1729" i="7"/>
  <c r="B1730" i="7"/>
  <c r="A1730" i="7" s="1"/>
  <c r="C1730" i="7"/>
  <c r="A1731" i="7"/>
  <c r="B1731" i="7"/>
  <c r="C1731" i="7"/>
  <c r="A1732" i="7"/>
  <c r="B1732" i="7"/>
  <c r="C1732" i="7"/>
  <c r="B1733" i="7"/>
  <c r="A1733" i="7" s="1"/>
  <c r="C1733" i="7"/>
  <c r="B1734" i="7"/>
  <c r="A1734" i="7" s="1"/>
  <c r="C1734" i="7"/>
  <c r="B1735" i="7"/>
  <c r="A1735" i="7" s="1"/>
  <c r="C1735" i="7"/>
  <c r="B1736" i="7"/>
  <c r="A1736" i="7" s="1"/>
  <c r="C1736" i="7"/>
  <c r="B1737" i="7"/>
  <c r="A1737" i="7" s="1"/>
  <c r="C1737" i="7"/>
  <c r="B1738" i="7"/>
  <c r="A1738" i="7" s="1"/>
  <c r="C1738" i="7"/>
  <c r="B1739" i="7"/>
  <c r="A1739" i="7" s="1"/>
  <c r="C1739" i="7"/>
  <c r="B1740" i="7"/>
  <c r="A1740" i="7" s="1"/>
  <c r="C1740" i="7"/>
  <c r="B1741" i="7"/>
  <c r="A1741" i="7" s="1"/>
  <c r="C1741" i="7"/>
  <c r="B1742" i="7"/>
  <c r="A1742" i="7" s="1"/>
  <c r="C1742" i="7"/>
  <c r="A1743" i="7"/>
  <c r="B1743" i="7"/>
  <c r="C1743" i="7"/>
  <c r="B1744" i="7"/>
  <c r="A1744" i="7" s="1"/>
  <c r="C1744" i="7"/>
  <c r="B1745" i="7"/>
  <c r="A1745" i="7" s="1"/>
  <c r="C1745" i="7"/>
  <c r="B1746" i="7"/>
  <c r="A1746" i="7" s="1"/>
  <c r="C1746" i="7"/>
  <c r="B1747" i="7"/>
  <c r="A1747" i="7" s="1"/>
  <c r="C1747" i="7"/>
  <c r="A1748" i="7"/>
  <c r="B1748" i="7"/>
  <c r="C1748" i="7"/>
  <c r="B1749" i="7"/>
  <c r="A1749" i="7" s="1"/>
  <c r="C1749" i="7"/>
  <c r="B1750" i="7"/>
  <c r="A1750" i="7" s="1"/>
  <c r="C1750" i="7"/>
  <c r="A1751" i="7"/>
  <c r="B1751" i="7"/>
  <c r="C1751" i="7"/>
  <c r="A1752" i="7"/>
  <c r="B1752" i="7"/>
  <c r="C1752" i="7"/>
  <c r="B1753" i="7"/>
  <c r="A1753" i="7" s="1"/>
  <c r="C1753" i="7"/>
  <c r="B1754" i="7"/>
  <c r="A1754" i="7" s="1"/>
  <c r="C1754" i="7"/>
  <c r="B1755" i="7"/>
  <c r="A1755" i="7" s="1"/>
  <c r="C1755" i="7"/>
  <c r="B1756" i="7"/>
  <c r="A1756" i="7" s="1"/>
  <c r="C1756" i="7"/>
  <c r="B1757" i="7"/>
  <c r="A1757" i="7" s="1"/>
  <c r="C1757" i="7"/>
  <c r="B1758" i="7"/>
  <c r="A1758" i="7" s="1"/>
  <c r="C1758" i="7"/>
  <c r="B1759" i="7"/>
  <c r="A1759" i="7" s="1"/>
  <c r="C1759" i="7"/>
  <c r="B1760" i="7"/>
  <c r="A1760" i="7" s="1"/>
  <c r="C1760" i="7"/>
  <c r="B1761" i="7"/>
  <c r="A1761" i="7" s="1"/>
  <c r="C1761" i="7"/>
  <c r="B1762" i="7"/>
  <c r="A1762" i="7" s="1"/>
  <c r="C1762" i="7"/>
  <c r="B1763" i="7"/>
  <c r="A1763" i="7" s="1"/>
  <c r="C1763" i="7"/>
  <c r="B1764" i="7"/>
  <c r="A1764" i="7" s="1"/>
  <c r="C1764" i="7"/>
  <c r="B1765" i="7"/>
  <c r="A1765" i="7" s="1"/>
  <c r="C1765" i="7"/>
  <c r="B1766" i="7"/>
  <c r="A1766" i="7" s="1"/>
  <c r="C1766" i="7"/>
  <c r="A1767" i="7"/>
  <c r="B1767" i="7"/>
  <c r="C1767" i="7"/>
  <c r="B1768" i="7"/>
  <c r="A1768" i="7" s="1"/>
  <c r="C1768" i="7"/>
  <c r="B1769" i="7"/>
  <c r="A1769" i="7" s="1"/>
  <c r="C1769" i="7"/>
  <c r="B1770" i="7"/>
  <c r="A1770" i="7" s="1"/>
  <c r="C1770" i="7"/>
  <c r="B1771" i="7"/>
  <c r="A1771" i="7" s="1"/>
  <c r="C1771" i="7"/>
  <c r="A1772" i="7"/>
  <c r="B1772" i="7"/>
  <c r="C1772" i="7"/>
  <c r="B1773" i="7"/>
  <c r="A1773" i="7" s="1"/>
  <c r="C1773" i="7"/>
  <c r="B1774" i="7"/>
  <c r="A1774" i="7" s="1"/>
  <c r="C1774" i="7"/>
  <c r="B1775" i="7"/>
  <c r="A1775" i="7" s="1"/>
  <c r="C1775" i="7"/>
  <c r="B1776" i="7"/>
  <c r="A1776" i="7" s="1"/>
  <c r="C1776" i="7"/>
  <c r="B1777" i="7"/>
  <c r="A1777" i="7" s="1"/>
  <c r="C1777" i="7"/>
  <c r="B1778" i="7"/>
  <c r="A1778" i="7" s="1"/>
  <c r="C1778" i="7"/>
  <c r="B1779" i="7"/>
  <c r="A1779" i="7" s="1"/>
  <c r="C1779" i="7"/>
  <c r="B1780" i="7"/>
  <c r="A1780" i="7" s="1"/>
  <c r="C1780" i="7"/>
  <c r="B1781" i="7"/>
  <c r="A1781" i="7" s="1"/>
  <c r="C1781" i="7"/>
  <c r="B1782" i="7"/>
  <c r="A1782" i="7" s="1"/>
  <c r="C1782" i="7"/>
  <c r="B1783" i="7"/>
  <c r="A1783" i="7" s="1"/>
  <c r="C1783" i="7"/>
  <c r="B1784" i="7"/>
  <c r="A1784" i="7" s="1"/>
  <c r="C1784" i="7"/>
  <c r="B1785" i="7"/>
  <c r="A1785" i="7" s="1"/>
  <c r="C1785" i="7"/>
  <c r="B1786" i="7"/>
  <c r="A1786" i="7" s="1"/>
  <c r="C1786" i="7"/>
  <c r="B1787" i="7"/>
  <c r="A1787" i="7" s="1"/>
  <c r="C1787" i="7"/>
  <c r="A1788" i="7"/>
  <c r="B1788" i="7"/>
  <c r="C1788" i="7"/>
  <c r="B1789" i="7"/>
  <c r="A1789" i="7" s="1"/>
  <c r="C1789" i="7"/>
  <c r="B1790" i="7"/>
  <c r="A1790" i="7" s="1"/>
  <c r="C1790" i="7"/>
  <c r="A1791" i="7"/>
  <c r="B1791" i="7"/>
  <c r="C1791" i="7"/>
  <c r="A1792" i="7"/>
  <c r="B1792" i="7"/>
  <c r="C1792" i="7"/>
  <c r="B1793" i="7"/>
  <c r="A1793" i="7" s="1"/>
  <c r="C1793" i="7"/>
  <c r="B1794" i="7"/>
  <c r="A1794" i="7" s="1"/>
  <c r="C1794" i="7"/>
  <c r="B1795" i="7"/>
  <c r="A1795" i="7" s="1"/>
  <c r="C1795" i="7"/>
  <c r="A1796" i="7"/>
  <c r="B1796" i="7"/>
  <c r="C1796" i="7"/>
  <c r="B1797" i="7"/>
  <c r="A1797" i="7" s="1"/>
  <c r="C1797" i="7"/>
  <c r="B1798" i="7"/>
  <c r="A1798" i="7" s="1"/>
  <c r="C1798" i="7"/>
  <c r="A1799" i="7"/>
  <c r="B1799" i="7"/>
  <c r="C1799" i="7"/>
  <c r="B1800" i="7"/>
  <c r="A1800" i="7" s="1"/>
  <c r="C1800" i="7"/>
  <c r="B1801" i="7"/>
  <c r="A1801" i="7" s="1"/>
  <c r="C1801" i="7"/>
  <c r="B1802" i="7"/>
  <c r="A1802" i="7" s="1"/>
  <c r="C1802" i="7"/>
  <c r="B1803" i="7"/>
  <c r="A1803" i="7" s="1"/>
  <c r="C1803" i="7"/>
  <c r="A1804" i="7"/>
  <c r="B1804" i="7"/>
  <c r="C1804" i="7"/>
  <c r="B1805" i="7"/>
  <c r="A1805" i="7" s="1"/>
  <c r="C1805" i="7"/>
  <c r="B1806" i="7"/>
  <c r="A1806" i="7" s="1"/>
  <c r="C1806" i="7"/>
  <c r="A1807" i="7"/>
  <c r="B1807" i="7"/>
  <c r="C1807" i="7"/>
  <c r="A1808" i="7"/>
  <c r="B1808" i="7"/>
  <c r="C1808" i="7"/>
  <c r="B1809" i="7"/>
  <c r="A1809" i="7" s="1"/>
  <c r="C1809" i="7"/>
  <c r="B1810" i="7"/>
  <c r="A1810" i="7" s="1"/>
  <c r="C1810" i="7"/>
  <c r="B1811" i="7"/>
  <c r="A1811" i="7" s="1"/>
  <c r="C1811" i="7"/>
  <c r="A1812" i="7"/>
  <c r="B1812" i="7"/>
  <c r="C1812" i="7"/>
  <c r="B1813" i="7"/>
  <c r="A1813" i="7" s="1"/>
  <c r="C1813" i="7"/>
  <c r="B1814" i="7"/>
  <c r="A1814" i="7" s="1"/>
  <c r="C1814" i="7"/>
  <c r="B1815" i="7"/>
  <c r="A1815" i="7" s="1"/>
  <c r="C1815" i="7"/>
  <c r="A1816" i="7"/>
  <c r="B1816" i="7"/>
  <c r="C1816" i="7"/>
  <c r="B1817" i="7"/>
  <c r="A1817" i="7" s="1"/>
  <c r="C1817" i="7"/>
  <c r="A1818" i="7"/>
  <c r="B1818" i="7"/>
  <c r="C1818" i="7"/>
  <c r="B1819" i="7"/>
  <c r="A1819" i="7" s="1"/>
  <c r="C1819" i="7"/>
  <c r="A1820" i="7"/>
  <c r="B1820" i="7"/>
  <c r="C1820" i="7"/>
  <c r="B1821" i="7"/>
  <c r="A1821" i="7" s="1"/>
  <c r="C1821" i="7"/>
  <c r="B1822" i="7"/>
  <c r="A1822" i="7" s="1"/>
  <c r="C1822" i="7"/>
  <c r="B1823" i="7"/>
  <c r="A1823" i="7" s="1"/>
  <c r="C1823" i="7"/>
  <c r="B1824" i="7"/>
  <c r="A1824" i="7" s="1"/>
  <c r="C1824" i="7"/>
  <c r="B1825" i="7"/>
  <c r="A1825" i="7" s="1"/>
  <c r="C1825" i="7"/>
  <c r="B1826" i="7"/>
  <c r="A1826" i="7" s="1"/>
  <c r="C1826" i="7"/>
  <c r="B1827" i="7"/>
  <c r="A1827" i="7" s="1"/>
  <c r="C1827" i="7"/>
  <c r="A1828" i="7"/>
  <c r="B1828" i="7"/>
  <c r="C1828" i="7"/>
  <c r="B1829" i="7"/>
  <c r="A1829" i="7" s="1"/>
  <c r="C1829" i="7"/>
  <c r="B1830" i="7"/>
  <c r="A1830" i="7" s="1"/>
  <c r="C1830" i="7"/>
  <c r="A1831" i="7"/>
  <c r="B1831" i="7"/>
  <c r="C1831" i="7"/>
  <c r="A1832" i="7"/>
  <c r="B1832" i="7"/>
  <c r="C1832" i="7"/>
  <c r="B1833" i="7"/>
  <c r="A1833" i="7" s="1"/>
  <c r="C1833" i="7"/>
  <c r="B1834" i="7"/>
  <c r="A1834" i="7" s="1"/>
  <c r="C1834" i="7"/>
  <c r="B1835" i="7"/>
  <c r="A1835" i="7" s="1"/>
  <c r="C1835" i="7"/>
  <c r="B1836" i="7"/>
  <c r="A1836" i="7" s="1"/>
  <c r="C1836" i="7"/>
  <c r="B1837" i="7"/>
  <c r="A1837" i="7" s="1"/>
  <c r="C1837" i="7"/>
  <c r="B1838" i="7"/>
  <c r="A1838" i="7" s="1"/>
  <c r="C1838" i="7"/>
  <c r="B1839" i="7"/>
  <c r="A1839" i="7" s="1"/>
  <c r="C1839" i="7"/>
  <c r="B1840" i="7"/>
  <c r="A1840" i="7" s="1"/>
  <c r="C1840" i="7"/>
  <c r="B1841" i="7"/>
  <c r="A1841" i="7" s="1"/>
  <c r="C1841" i="7"/>
  <c r="A1842" i="7"/>
  <c r="B1842" i="7"/>
  <c r="C1842" i="7"/>
  <c r="B1843" i="7"/>
  <c r="A1843" i="7" s="1"/>
  <c r="C1843" i="7"/>
  <c r="B1844" i="7"/>
  <c r="A1844" i="7" s="1"/>
  <c r="C1844" i="7"/>
  <c r="B1845" i="7"/>
  <c r="A1845" i="7" s="1"/>
  <c r="C1845" i="7"/>
  <c r="B1846" i="7"/>
  <c r="A1846" i="7" s="1"/>
  <c r="C1846" i="7"/>
  <c r="B1847" i="7"/>
  <c r="A1847" i="7" s="1"/>
  <c r="C1847" i="7"/>
  <c r="B1848" i="7"/>
  <c r="A1848" i="7" s="1"/>
  <c r="C1848" i="7"/>
  <c r="B1849" i="7"/>
  <c r="A1849" i="7" s="1"/>
  <c r="C1849" i="7"/>
  <c r="B1850" i="7"/>
  <c r="A1850" i="7" s="1"/>
  <c r="C1850" i="7"/>
  <c r="B1851" i="7"/>
  <c r="A1851" i="7" s="1"/>
  <c r="C1851" i="7"/>
  <c r="B1852" i="7"/>
  <c r="A1852" i="7" s="1"/>
  <c r="C1852" i="7"/>
  <c r="B1853" i="7"/>
  <c r="A1853" i="7" s="1"/>
  <c r="C1853" i="7"/>
  <c r="B1854" i="7"/>
  <c r="A1854" i="7" s="1"/>
  <c r="C1854" i="7"/>
  <c r="B1855" i="7"/>
  <c r="A1855" i="7" s="1"/>
  <c r="C1855" i="7"/>
  <c r="B1856" i="7"/>
  <c r="A1856" i="7" s="1"/>
  <c r="C1856" i="7"/>
  <c r="B1857" i="7"/>
  <c r="A1857" i="7" s="1"/>
  <c r="C1857" i="7"/>
  <c r="A1858" i="7"/>
  <c r="B1858" i="7"/>
  <c r="C1858" i="7"/>
  <c r="B1859" i="7"/>
  <c r="A1859" i="7" s="1"/>
  <c r="C1859" i="7"/>
  <c r="B1860" i="7"/>
  <c r="A1860" i="7" s="1"/>
  <c r="C1860" i="7"/>
  <c r="B1861" i="7"/>
  <c r="A1861" i="7" s="1"/>
  <c r="C1861" i="7"/>
  <c r="B1862" i="7"/>
  <c r="A1862" i="7" s="1"/>
  <c r="C1862" i="7"/>
  <c r="B1863" i="7"/>
  <c r="A1863" i="7" s="1"/>
  <c r="C1863" i="7"/>
  <c r="A1864" i="7"/>
  <c r="B1864" i="7"/>
  <c r="C1864" i="7"/>
  <c r="B1865" i="7"/>
  <c r="A1865" i="7" s="1"/>
  <c r="C1865" i="7"/>
  <c r="A1866" i="7"/>
  <c r="B1866" i="7"/>
  <c r="C1866" i="7"/>
  <c r="A1867" i="7"/>
  <c r="B1867" i="7"/>
  <c r="C1867" i="7"/>
  <c r="B1868" i="7"/>
  <c r="A1868" i="7" s="1"/>
  <c r="C1868" i="7"/>
  <c r="B1869" i="7"/>
  <c r="A1869" i="7" s="1"/>
  <c r="C1869" i="7"/>
  <c r="B1870" i="7"/>
  <c r="A1870" i="7" s="1"/>
  <c r="C1870" i="7"/>
  <c r="B1871" i="7"/>
  <c r="A1871" i="7" s="1"/>
  <c r="C1871" i="7"/>
  <c r="B1872" i="7"/>
  <c r="A1872" i="7" s="1"/>
  <c r="C1872" i="7"/>
  <c r="B1873" i="7"/>
  <c r="A1873" i="7" s="1"/>
  <c r="C1873" i="7"/>
  <c r="B1874" i="7"/>
  <c r="A1874" i="7" s="1"/>
  <c r="C1874" i="7"/>
  <c r="B1875" i="7"/>
  <c r="A1875" i="7" s="1"/>
  <c r="C1875" i="7"/>
  <c r="B1876" i="7"/>
  <c r="A1876" i="7" s="1"/>
  <c r="C1876" i="7"/>
  <c r="B1877" i="7"/>
  <c r="A1877" i="7" s="1"/>
  <c r="C1877" i="7"/>
  <c r="B1878" i="7"/>
  <c r="A1878" i="7" s="1"/>
  <c r="C1878" i="7"/>
  <c r="A1879" i="7"/>
  <c r="B1879" i="7"/>
  <c r="C1879" i="7"/>
  <c r="B1880" i="7"/>
  <c r="A1880" i="7" s="1"/>
  <c r="C1880" i="7"/>
  <c r="B1881" i="7"/>
  <c r="A1881" i="7" s="1"/>
  <c r="C1881" i="7"/>
  <c r="B1882" i="7"/>
  <c r="A1882" i="7" s="1"/>
  <c r="C1882" i="7"/>
  <c r="B1883" i="7"/>
  <c r="A1883" i="7" s="1"/>
  <c r="C1883" i="7"/>
  <c r="B1884" i="7"/>
  <c r="A1884" i="7" s="1"/>
  <c r="C1884" i="7"/>
  <c r="B1885" i="7"/>
  <c r="A1885" i="7" s="1"/>
  <c r="C1885" i="7"/>
  <c r="A1886" i="7"/>
  <c r="B1886" i="7"/>
  <c r="C1886" i="7"/>
  <c r="B1887" i="7"/>
  <c r="A1887" i="7" s="1"/>
  <c r="C1887" i="7"/>
  <c r="B1888" i="7"/>
  <c r="A1888" i="7" s="1"/>
  <c r="C1888" i="7"/>
  <c r="B1889" i="7"/>
  <c r="A1889" i="7" s="1"/>
  <c r="C1889" i="7"/>
  <c r="B1890" i="7"/>
  <c r="A1890" i="7" s="1"/>
  <c r="C1890" i="7"/>
  <c r="B1891" i="7"/>
  <c r="A1891" i="7" s="1"/>
  <c r="C1891" i="7"/>
  <c r="B1892" i="7"/>
  <c r="A1892" i="7" s="1"/>
  <c r="C1892" i="7"/>
  <c r="B1893" i="7"/>
  <c r="A1893" i="7" s="1"/>
  <c r="C1893" i="7"/>
  <c r="B1894" i="7"/>
  <c r="A1894" i="7" s="1"/>
  <c r="C1894" i="7"/>
  <c r="A1895" i="7"/>
  <c r="B1895" i="7"/>
  <c r="C1895" i="7"/>
  <c r="B1896" i="7"/>
  <c r="A1896" i="7" s="1"/>
  <c r="C1896" i="7"/>
  <c r="B1897" i="7"/>
  <c r="A1897" i="7" s="1"/>
  <c r="C1897" i="7"/>
  <c r="B1898" i="7"/>
  <c r="A1898" i="7" s="1"/>
  <c r="C1898" i="7"/>
  <c r="B1899" i="7"/>
  <c r="A1899" i="7" s="1"/>
  <c r="C1899" i="7"/>
  <c r="B1900" i="7"/>
  <c r="A1900" i="7" s="1"/>
  <c r="C1900" i="7"/>
  <c r="B1901" i="7"/>
  <c r="A1901" i="7" s="1"/>
  <c r="C1901" i="7"/>
  <c r="B1902" i="7"/>
  <c r="A1902" i="7" s="1"/>
  <c r="C1902" i="7"/>
  <c r="A1903" i="7"/>
  <c r="B1903" i="7"/>
  <c r="C1903" i="7"/>
  <c r="B1904" i="7"/>
  <c r="A1904" i="7" s="1"/>
  <c r="C1904" i="7"/>
  <c r="B1905" i="7"/>
  <c r="A1905" i="7" s="1"/>
  <c r="C1905" i="7"/>
  <c r="B1906" i="7"/>
  <c r="A1906" i="7" s="1"/>
  <c r="C1906" i="7"/>
  <c r="B1907" i="7"/>
  <c r="A1907" i="7" s="1"/>
  <c r="C1907" i="7"/>
  <c r="A1908" i="7"/>
  <c r="B1908" i="7"/>
  <c r="C1908" i="7"/>
  <c r="B1909" i="7"/>
  <c r="A1909" i="7" s="1"/>
  <c r="C1909" i="7"/>
  <c r="B1910" i="7"/>
  <c r="A1910" i="7" s="1"/>
  <c r="C1910" i="7"/>
  <c r="B1911" i="7"/>
  <c r="A1911" i="7" s="1"/>
  <c r="C1911" i="7"/>
  <c r="A1912" i="7"/>
  <c r="B1912" i="7"/>
  <c r="C1912" i="7"/>
  <c r="B1913" i="7"/>
  <c r="A1913" i="7" s="1"/>
  <c r="C1913" i="7"/>
  <c r="A1914" i="7"/>
  <c r="B1914" i="7"/>
  <c r="C1914" i="7"/>
  <c r="B1915" i="7"/>
  <c r="A1915" i="7" s="1"/>
  <c r="C1915" i="7"/>
  <c r="B1916" i="7"/>
  <c r="A1916" i="7" s="1"/>
  <c r="C1916" i="7"/>
  <c r="B1917" i="7"/>
  <c r="A1917" i="7" s="1"/>
  <c r="C1917" i="7"/>
  <c r="B1918" i="7"/>
  <c r="A1918" i="7" s="1"/>
  <c r="C1918" i="7"/>
  <c r="B1919" i="7"/>
  <c r="A1919" i="7" s="1"/>
  <c r="C1919" i="7"/>
  <c r="B1920" i="7"/>
  <c r="A1920" i="7" s="1"/>
  <c r="C1920" i="7"/>
  <c r="B1921" i="7"/>
  <c r="A1921" i="7" s="1"/>
  <c r="C1921" i="7"/>
  <c r="B1922" i="7"/>
  <c r="A1922" i="7" s="1"/>
  <c r="C1922" i="7"/>
  <c r="B1923" i="7"/>
  <c r="A1923" i="7" s="1"/>
  <c r="C1923" i="7"/>
  <c r="B1924" i="7"/>
  <c r="A1924" i="7" s="1"/>
  <c r="C1924" i="7"/>
  <c r="B1925" i="7"/>
  <c r="A1925" i="7" s="1"/>
  <c r="C1925" i="7"/>
  <c r="B1926" i="7"/>
  <c r="A1926" i="7" s="1"/>
  <c r="C1926" i="7"/>
  <c r="B1927" i="7"/>
  <c r="A1927" i="7" s="1"/>
  <c r="C1927" i="7"/>
  <c r="B1928" i="7"/>
  <c r="A1928" i="7" s="1"/>
  <c r="C1928" i="7"/>
  <c r="B1929" i="7"/>
  <c r="A1929" i="7" s="1"/>
  <c r="C1929" i="7"/>
  <c r="B1930" i="7"/>
  <c r="A1930" i="7" s="1"/>
  <c r="C1930" i="7"/>
  <c r="B1931" i="7"/>
  <c r="A1931" i="7" s="1"/>
  <c r="C1931" i="7"/>
  <c r="A1932" i="7"/>
  <c r="B1932" i="7"/>
  <c r="C1932" i="7"/>
  <c r="B1933" i="7"/>
  <c r="A1933" i="7" s="1"/>
  <c r="C1933" i="7"/>
  <c r="B1934" i="7"/>
  <c r="A1934" i="7" s="1"/>
  <c r="C1934" i="7"/>
  <c r="B1935" i="7"/>
  <c r="A1935" i="7" s="1"/>
  <c r="C1935" i="7"/>
  <c r="B1936" i="7"/>
  <c r="A1936" i="7" s="1"/>
  <c r="C1936" i="7"/>
  <c r="B1937" i="7"/>
  <c r="A1937" i="7" s="1"/>
  <c r="C1937" i="7"/>
  <c r="B1938" i="7"/>
  <c r="A1938" i="7" s="1"/>
  <c r="C1938" i="7"/>
  <c r="B1939" i="7"/>
  <c r="A1939" i="7" s="1"/>
  <c r="C1939" i="7"/>
  <c r="B1940" i="7"/>
  <c r="A1940" i="7" s="1"/>
  <c r="C1940" i="7"/>
  <c r="B1941" i="7"/>
  <c r="A1941" i="7" s="1"/>
  <c r="C1941" i="7"/>
  <c r="A1942" i="7"/>
  <c r="B1942" i="7"/>
  <c r="C1942" i="7"/>
  <c r="A1943" i="7"/>
  <c r="B1943" i="7"/>
  <c r="C1943" i="7"/>
  <c r="B1944" i="7"/>
  <c r="A1944" i="7" s="1"/>
  <c r="C1944" i="7"/>
  <c r="B1945" i="7"/>
  <c r="A1945" i="7" s="1"/>
  <c r="C1945" i="7"/>
  <c r="A1946" i="7"/>
  <c r="B1946" i="7"/>
  <c r="C1946" i="7"/>
  <c r="A1947" i="7"/>
  <c r="B1947" i="7"/>
  <c r="C1947" i="7"/>
  <c r="B1948" i="7"/>
  <c r="A1948" i="7" s="1"/>
  <c r="C1948" i="7"/>
  <c r="B1949" i="7"/>
  <c r="A1949" i="7" s="1"/>
  <c r="C1949" i="7"/>
  <c r="B1950" i="7"/>
  <c r="A1950" i="7" s="1"/>
  <c r="C1950" i="7"/>
  <c r="A1951" i="7"/>
  <c r="B1951" i="7"/>
  <c r="C1951" i="7"/>
  <c r="B1952" i="7"/>
  <c r="A1952" i="7" s="1"/>
  <c r="C1952" i="7"/>
  <c r="B1953" i="7"/>
  <c r="A1953" i="7" s="1"/>
  <c r="C1953" i="7"/>
  <c r="B1954" i="7"/>
  <c r="A1954" i="7" s="1"/>
  <c r="C1954" i="7"/>
  <c r="B1955" i="7"/>
  <c r="A1955" i="7" s="1"/>
  <c r="C1955" i="7"/>
  <c r="A1956" i="7"/>
  <c r="B1956" i="7"/>
  <c r="C1956" i="7"/>
  <c r="B1957" i="7"/>
  <c r="A1957" i="7" s="1"/>
  <c r="C1957" i="7"/>
  <c r="B1958" i="7"/>
  <c r="A1958" i="7" s="1"/>
  <c r="C1958" i="7"/>
  <c r="B1959" i="7"/>
  <c r="A1959" i="7" s="1"/>
  <c r="C1959" i="7"/>
  <c r="B1960" i="7"/>
  <c r="A1960" i="7" s="1"/>
  <c r="C1960" i="7"/>
  <c r="B1961" i="7"/>
  <c r="A1961" i="7" s="1"/>
  <c r="C1961" i="7"/>
  <c r="B1962" i="7"/>
  <c r="A1962" i="7" s="1"/>
  <c r="C1962" i="7"/>
  <c r="A1963" i="7"/>
  <c r="B1963" i="7"/>
  <c r="C1963" i="7"/>
  <c r="A1964" i="7"/>
  <c r="B1964" i="7"/>
  <c r="C1964" i="7"/>
  <c r="B1965" i="7"/>
  <c r="A1965" i="7" s="1"/>
  <c r="C1965" i="7"/>
  <c r="B1966" i="7"/>
  <c r="A1966" i="7" s="1"/>
  <c r="C1966" i="7"/>
  <c r="B1967" i="7"/>
  <c r="A1967" i="7" s="1"/>
  <c r="C1967" i="7"/>
  <c r="B1968" i="7"/>
  <c r="A1968" i="7" s="1"/>
  <c r="C1968" i="7"/>
  <c r="B1969" i="7"/>
  <c r="A1969" i="7" s="1"/>
  <c r="C1969" i="7"/>
  <c r="B1970" i="7"/>
  <c r="A1970" i="7" s="1"/>
  <c r="C1970" i="7"/>
  <c r="B1971" i="7"/>
  <c r="A1971" i="7" s="1"/>
  <c r="C1971" i="7"/>
  <c r="B1972" i="7"/>
  <c r="A1972" i="7" s="1"/>
  <c r="C1972" i="7"/>
  <c r="B1973" i="7"/>
  <c r="A1973" i="7" s="1"/>
  <c r="C1973" i="7"/>
  <c r="B1974" i="7"/>
  <c r="A1974" i="7" s="1"/>
  <c r="C1974" i="7"/>
  <c r="B1975" i="7"/>
  <c r="A1975" i="7" s="1"/>
  <c r="C1975" i="7"/>
  <c r="A1976" i="7"/>
  <c r="B1976" i="7"/>
  <c r="C1976" i="7"/>
  <c r="B1977" i="7"/>
  <c r="A1977" i="7" s="1"/>
  <c r="C1977" i="7"/>
  <c r="A1978" i="7"/>
  <c r="B1978" i="7"/>
  <c r="C1978" i="7"/>
  <c r="B1979" i="7"/>
  <c r="A1979" i="7" s="1"/>
  <c r="C1979" i="7"/>
  <c r="A1980" i="7"/>
  <c r="B1980" i="7"/>
  <c r="C1980" i="7"/>
  <c r="B1981" i="7"/>
  <c r="A1981" i="7" s="1"/>
  <c r="C1981" i="7"/>
  <c r="B1982" i="7"/>
  <c r="A1982" i="7" s="1"/>
  <c r="C1982" i="7"/>
  <c r="B1983" i="7"/>
  <c r="A1983" i="7" s="1"/>
  <c r="C1983" i="7"/>
  <c r="B1984" i="7"/>
  <c r="A1984" i="7" s="1"/>
  <c r="C1984" i="7"/>
  <c r="B1985" i="7"/>
  <c r="A1985" i="7" s="1"/>
  <c r="C1985" i="7"/>
  <c r="A1986" i="7"/>
  <c r="B1986" i="7"/>
  <c r="C1986" i="7"/>
  <c r="B1987" i="7"/>
  <c r="A1987" i="7" s="1"/>
  <c r="C1987" i="7"/>
  <c r="A1988" i="7"/>
  <c r="B1988" i="7"/>
  <c r="C1988" i="7"/>
  <c r="B1989" i="7"/>
  <c r="A1989" i="7" s="1"/>
  <c r="C1989" i="7"/>
  <c r="A1990" i="7"/>
  <c r="B1990" i="7"/>
  <c r="C1990" i="7"/>
  <c r="B1991" i="7"/>
  <c r="A1991" i="7" s="1"/>
  <c r="C1991" i="7"/>
  <c r="B1992" i="7"/>
  <c r="A1992" i="7" s="1"/>
  <c r="C1992" i="7"/>
  <c r="B1993" i="7"/>
  <c r="A1993" i="7" s="1"/>
  <c r="C1993" i="7"/>
  <c r="B1994" i="7"/>
  <c r="A1994" i="7" s="1"/>
  <c r="C1994" i="7"/>
  <c r="A1995" i="7"/>
  <c r="B1995" i="7"/>
  <c r="C1995" i="7"/>
  <c r="B1996" i="7"/>
  <c r="A1996" i="7" s="1"/>
  <c r="C1996" i="7"/>
  <c r="B1997" i="7"/>
  <c r="A1997" i="7" s="1"/>
  <c r="C1997" i="7"/>
  <c r="B1998" i="7"/>
  <c r="A1998" i="7" s="1"/>
  <c r="C1998" i="7"/>
  <c r="A1999" i="7"/>
  <c r="B1999" i="7"/>
  <c r="C1999" i="7"/>
  <c r="B2000" i="7"/>
  <c r="A2000" i="7" s="1"/>
  <c r="C2000" i="7"/>
  <c r="B2001" i="7"/>
  <c r="A2001" i="7" s="1"/>
  <c r="C2001" i="7"/>
  <c r="A2002" i="7"/>
  <c r="B2002" i="7"/>
  <c r="C2002" i="7"/>
  <c r="B2003" i="7"/>
  <c r="A2003" i="7" s="1"/>
  <c r="C2003" i="7"/>
  <c r="A2004" i="7"/>
  <c r="B2004" i="7"/>
  <c r="C2004" i="7"/>
  <c r="B2005" i="7"/>
  <c r="A2005" i="7" s="1"/>
  <c r="C2005" i="7"/>
  <c r="B2006" i="7"/>
  <c r="A2006" i="7" s="1"/>
  <c r="C2006" i="7"/>
  <c r="B2007" i="7"/>
  <c r="A2007" i="7" s="1"/>
  <c r="C2007" i="7"/>
  <c r="B2008" i="7"/>
  <c r="A2008" i="7" s="1"/>
  <c r="C2008" i="7"/>
  <c r="B2009" i="7"/>
  <c r="A2009" i="7" s="1"/>
  <c r="C2009" i="7"/>
  <c r="B2010" i="7"/>
  <c r="A2010" i="7" s="1"/>
  <c r="C2010" i="7"/>
  <c r="A2011" i="7"/>
  <c r="B2011" i="7"/>
  <c r="C2011" i="7"/>
  <c r="B2012" i="7"/>
  <c r="A2012" i="7" s="1"/>
  <c r="C2012" i="7"/>
  <c r="B2013" i="7"/>
  <c r="A2013" i="7" s="1"/>
  <c r="C2013" i="7"/>
  <c r="B2014" i="7"/>
  <c r="A2014" i="7" s="1"/>
  <c r="C2014" i="7"/>
  <c r="B2015" i="7"/>
  <c r="A2015" i="7" s="1"/>
  <c r="C2015" i="7"/>
  <c r="B2016" i="7"/>
  <c r="A2016" i="7" s="1"/>
  <c r="C2016" i="7"/>
  <c r="B2017" i="7"/>
  <c r="A2017" i="7" s="1"/>
  <c r="C2017" i="7"/>
  <c r="B2018" i="7"/>
  <c r="A2018" i="7" s="1"/>
  <c r="C2018" i="7"/>
  <c r="B2019" i="7"/>
  <c r="A2019" i="7" s="1"/>
  <c r="C2019" i="7"/>
  <c r="B2020" i="7"/>
  <c r="A2020" i="7" s="1"/>
  <c r="C2020" i="7"/>
  <c r="B2021" i="7"/>
  <c r="A2021" i="7" s="1"/>
  <c r="C2021" i="7"/>
  <c r="B2022" i="7"/>
  <c r="A2022" i="7" s="1"/>
  <c r="C2022" i="7"/>
  <c r="A2023" i="7"/>
  <c r="B2023" i="7"/>
  <c r="C2023" i="7"/>
  <c r="A2024" i="7"/>
  <c r="B2024" i="7"/>
  <c r="C2024" i="7"/>
  <c r="B2025" i="7"/>
  <c r="A2025" i="7" s="1"/>
  <c r="C2025" i="7"/>
  <c r="A2026" i="7"/>
  <c r="B2026" i="7"/>
  <c r="C2026" i="7"/>
  <c r="B2027" i="7"/>
  <c r="A2027" i="7" s="1"/>
  <c r="C2027" i="7"/>
  <c r="B2028" i="7"/>
  <c r="A2028" i="7" s="1"/>
  <c r="C2028" i="7"/>
  <c r="B2029" i="7"/>
  <c r="A2029" i="7" s="1"/>
  <c r="C2029" i="7"/>
  <c r="A2030" i="7"/>
  <c r="B2030" i="7"/>
  <c r="C2030" i="7"/>
  <c r="B2031" i="7"/>
  <c r="A2031" i="7" s="1"/>
  <c r="C2031" i="7"/>
  <c r="B2032" i="7"/>
  <c r="A2032" i="7" s="1"/>
  <c r="C2032" i="7"/>
  <c r="B2033" i="7"/>
  <c r="A2033" i="7" s="1"/>
  <c r="C2033" i="7"/>
  <c r="A2034" i="7"/>
  <c r="B2034" i="7"/>
  <c r="C2034" i="7"/>
  <c r="B2035" i="7"/>
  <c r="A2035" i="7" s="1"/>
  <c r="C2035" i="7"/>
  <c r="A2036" i="7"/>
  <c r="B2036" i="7"/>
  <c r="C2036" i="7"/>
  <c r="B2037" i="7"/>
  <c r="A2037" i="7" s="1"/>
  <c r="C2037" i="7"/>
  <c r="B2038" i="7"/>
  <c r="A2038" i="7" s="1"/>
  <c r="C2038" i="7"/>
  <c r="B2039" i="7"/>
  <c r="A2039" i="7" s="1"/>
  <c r="C2039" i="7"/>
  <c r="B2040" i="7"/>
  <c r="A2040" i="7" s="1"/>
  <c r="C2040" i="7"/>
  <c r="B2041" i="7"/>
  <c r="A2041" i="7" s="1"/>
  <c r="C2041" i="7"/>
  <c r="B2042" i="7"/>
  <c r="A2042" i="7" s="1"/>
  <c r="C2042" i="7"/>
  <c r="B2043" i="7"/>
  <c r="A2043" i="7" s="1"/>
  <c r="C2043" i="7"/>
  <c r="B2044" i="7"/>
  <c r="A2044" i="7" s="1"/>
  <c r="C2044" i="7"/>
  <c r="B2045" i="7"/>
  <c r="A2045" i="7" s="1"/>
  <c r="C2045" i="7"/>
  <c r="B2046" i="7"/>
  <c r="A2046" i="7" s="1"/>
  <c r="C2046" i="7"/>
  <c r="B2047" i="7"/>
  <c r="A2047" i="7" s="1"/>
  <c r="C2047" i="7"/>
  <c r="B2048" i="7"/>
  <c r="A2048" i="7" s="1"/>
  <c r="C2048" i="7"/>
  <c r="B2049" i="7"/>
  <c r="A2049" i="7" s="1"/>
  <c r="C2049" i="7"/>
  <c r="A2050" i="7"/>
  <c r="B2050" i="7"/>
  <c r="C2050" i="7"/>
  <c r="B2051" i="7"/>
  <c r="A2051" i="7" s="1"/>
  <c r="C2051" i="7"/>
  <c r="B2052" i="7"/>
  <c r="A2052" i="7" s="1"/>
  <c r="C2052" i="7"/>
  <c r="B2053" i="7"/>
  <c r="A2053" i="7" s="1"/>
  <c r="C2053" i="7"/>
  <c r="B2054" i="7"/>
  <c r="A2054" i="7" s="1"/>
  <c r="C2054" i="7"/>
  <c r="B2055" i="7"/>
  <c r="A2055" i="7" s="1"/>
  <c r="C2055" i="7"/>
  <c r="A2056" i="7"/>
  <c r="B2056" i="7"/>
  <c r="C2056" i="7"/>
  <c r="B2057" i="7"/>
  <c r="A2057" i="7" s="1"/>
  <c r="C2057" i="7"/>
  <c r="B2058" i="7"/>
  <c r="A2058" i="7" s="1"/>
  <c r="C2058" i="7"/>
  <c r="B2059" i="7"/>
  <c r="A2059" i="7" s="1"/>
  <c r="C2059" i="7"/>
  <c r="B2060" i="7"/>
  <c r="A2060" i="7" s="1"/>
  <c r="C2060" i="7"/>
  <c r="B2061" i="7"/>
  <c r="A2061" i="7" s="1"/>
  <c r="C2061" i="7"/>
  <c r="B2062" i="7"/>
  <c r="A2062" i="7" s="1"/>
  <c r="C2062" i="7"/>
  <c r="B2063" i="7"/>
  <c r="A2063" i="7" s="1"/>
  <c r="C2063" i="7"/>
  <c r="B2064" i="7"/>
  <c r="A2064" i="7" s="1"/>
  <c r="C2064" i="7"/>
  <c r="B2065" i="7"/>
  <c r="A2065" i="7" s="1"/>
  <c r="C2065" i="7"/>
  <c r="B2066" i="7"/>
  <c r="A2066" i="7" s="1"/>
  <c r="C2066" i="7"/>
  <c r="B2067" i="7"/>
  <c r="A2067" i="7" s="1"/>
  <c r="C2067" i="7"/>
  <c r="B2068" i="7"/>
  <c r="A2068" i="7" s="1"/>
  <c r="C2068" i="7"/>
  <c r="B2069" i="7"/>
  <c r="A2069" i="7" s="1"/>
  <c r="C2069" i="7"/>
  <c r="B2070" i="7"/>
  <c r="A2070" i="7" s="1"/>
  <c r="C2070" i="7"/>
  <c r="A2071" i="7"/>
  <c r="B2071" i="7"/>
  <c r="C2071" i="7"/>
  <c r="B2072" i="7"/>
  <c r="A2072" i="7" s="1"/>
  <c r="C2072" i="7"/>
  <c r="B2073" i="7"/>
  <c r="A2073" i="7" s="1"/>
  <c r="C2073" i="7"/>
  <c r="B2074" i="7"/>
  <c r="A2074" i="7" s="1"/>
  <c r="C2074" i="7"/>
  <c r="B2075" i="7"/>
  <c r="A2075" i="7" s="1"/>
  <c r="C2075" i="7"/>
  <c r="A2076" i="7"/>
  <c r="B2076" i="7"/>
  <c r="C2076" i="7"/>
  <c r="B2077" i="7"/>
  <c r="A2077" i="7" s="1"/>
  <c r="C2077" i="7"/>
  <c r="B2078" i="7"/>
  <c r="A2078" i="7" s="1"/>
  <c r="C2078" i="7"/>
  <c r="B2079" i="7"/>
  <c r="A2079" i="7" s="1"/>
  <c r="C2079" i="7"/>
  <c r="B2080" i="7"/>
  <c r="A2080" i="7" s="1"/>
  <c r="C2080" i="7"/>
  <c r="B2081" i="7"/>
  <c r="A2081" i="7" s="1"/>
  <c r="C2081" i="7"/>
  <c r="A2082" i="7"/>
  <c r="B2082" i="7"/>
  <c r="C2082" i="7"/>
  <c r="B2083" i="7"/>
  <c r="A2083" i="7" s="1"/>
  <c r="C2083" i="7"/>
  <c r="B2084" i="7"/>
  <c r="A2084" i="7" s="1"/>
  <c r="C2084" i="7"/>
  <c r="B2085" i="7"/>
  <c r="A2085" i="7" s="1"/>
  <c r="C2085" i="7"/>
  <c r="A2086" i="7"/>
  <c r="B2086" i="7"/>
  <c r="C2086" i="7"/>
  <c r="B2087" i="7"/>
  <c r="A2087" i="7" s="1"/>
  <c r="C2087" i="7"/>
  <c r="B2088" i="7"/>
  <c r="A2088" i="7" s="1"/>
  <c r="C2088" i="7"/>
  <c r="B2089" i="7"/>
  <c r="A2089" i="7" s="1"/>
  <c r="C2089" i="7"/>
  <c r="B2090" i="7"/>
  <c r="A2090" i="7" s="1"/>
  <c r="C2090" i="7"/>
  <c r="A2091" i="7"/>
  <c r="B2091" i="7"/>
  <c r="C2091" i="7"/>
  <c r="B2092" i="7"/>
  <c r="A2092" i="7" s="1"/>
  <c r="C2092" i="7"/>
  <c r="B2093" i="7"/>
  <c r="A2093" i="7" s="1"/>
  <c r="C2093" i="7"/>
  <c r="A2094" i="7"/>
  <c r="B2094" i="7"/>
  <c r="C2094" i="7"/>
  <c r="A2095" i="7"/>
  <c r="B2095" i="7"/>
  <c r="C2095" i="7"/>
  <c r="B2096" i="7"/>
  <c r="A2096" i="7" s="1"/>
  <c r="C2096" i="7"/>
  <c r="B2097" i="7"/>
  <c r="A2097" i="7" s="1"/>
  <c r="C2097" i="7"/>
  <c r="B2098" i="7"/>
  <c r="A2098" i="7" s="1"/>
  <c r="C2098" i="7"/>
  <c r="B2099" i="7"/>
  <c r="A2099" i="7" s="1"/>
  <c r="C2099" i="7"/>
  <c r="B2100" i="7"/>
  <c r="A2100" i="7" s="1"/>
  <c r="C2100" i="7"/>
  <c r="B2101" i="7"/>
  <c r="A2101" i="7" s="1"/>
  <c r="C2101" i="7"/>
  <c r="B2102" i="7"/>
  <c r="A2102" i="7" s="1"/>
  <c r="C2102" i="7"/>
  <c r="B2103" i="7"/>
  <c r="A2103" i="7" s="1"/>
  <c r="C2103" i="7"/>
  <c r="A2104" i="7"/>
  <c r="B2104" i="7"/>
  <c r="C2104" i="7"/>
  <c r="B2105" i="7"/>
  <c r="A2105" i="7" s="1"/>
  <c r="C2105" i="7"/>
  <c r="B2106" i="7"/>
  <c r="A2106" i="7" s="1"/>
  <c r="C2106" i="7"/>
  <c r="A2107" i="7"/>
  <c r="B2107" i="7"/>
  <c r="C2107" i="7"/>
  <c r="A2108" i="7"/>
  <c r="B2108" i="7"/>
  <c r="C2108" i="7"/>
  <c r="B2109" i="7"/>
  <c r="A2109" i="7" s="1"/>
  <c r="C2109" i="7"/>
  <c r="B2110" i="7"/>
  <c r="A2110" i="7" s="1"/>
  <c r="C2110" i="7"/>
  <c r="A2111" i="7"/>
  <c r="B2111" i="7"/>
  <c r="C2111" i="7"/>
  <c r="A2112" i="7"/>
  <c r="B2112" i="7"/>
  <c r="C2112" i="7"/>
  <c r="B2113" i="7"/>
  <c r="A2113" i="7" s="1"/>
  <c r="C2113" i="7"/>
  <c r="B2114" i="7"/>
  <c r="A2114" i="7" s="1"/>
  <c r="C2114" i="7"/>
  <c r="B2115" i="7"/>
  <c r="A2115" i="7" s="1"/>
  <c r="C2115" i="7"/>
  <c r="A2116" i="7"/>
  <c r="B2116" i="7"/>
  <c r="C2116" i="7"/>
  <c r="B2117" i="7"/>
  <c r="A2117" i="7" s="1"/>
  <c r="C2117" i="7"/>
  <c r="B2118" i="7"/>
  <c r="A2118" i="7" s="1"/>
  <c r="C2118" i="7"/>
  <c r="B2119" i="7"/>
  <c r="A2119" i="7" s="1"/>
  <c r="C2119" i="7"/>
  <c r="A2120" i="7"/>
  <c r="B2120" i="7"/>
  <c r="C2120" i="7"/>
  <c r="B2121" i="7"/>
  <c r="A2121" i="7" s="1"/>
  <c r="C2121" i="7"/>
  <c r="B2122" i="7"/>
  <c r="A2122" i="7" s="1"/>
  <c r="C2122" i="7"/>
  <c r="B2123" i="7"/>
  <c r="A2123" i="7" s="1"/>
  <c r="C2123" i="7"/>
  <c r="B2124" i="7"/>
  <c r="A2124" i="7" s="1"/>
  <c r="C2124" i="7"/>
  <c r="B2125" i="7"/>
  <c r="A2125" i="7" s="1"/>
  <c r="C2125" i="7"/>
  <c r="B2126" i="7"/>
  <c r="A2126" i="7" s="1"/>
  <c r="C2126" i="7"/>
  <c r="B2127" i="7"/>
  <c r="A2127" i="7" s="1"/>
  <c r="C2127" i="7"/>
  <c r="B2128" i="7"/>
  <c r="A2128" i="7" s="1"/>
  <c r="C2128" i="7"/>
  <c r="B2129" i="7"/>
  <c r="A2129" i="7" s="1"/>
  <c r="C2129" i="7"/>
  <c r="B2130" i="7"/>
  <c r="A2130" i="7" s="1"/>
  <c r="C2130" i="7"/>
  <c r="A2131" i="7"/>
  <c r="B2131" i="7"/>
  <c r="C2131" i="7"/>
  <c r="A2132" i="7"/>
  <c r="B2132" i="7"/>
  <c r="C2132" i="7"/>
  <c r="B2133" i="7"/>
  <c r="A2133" i="7" s="1"/>
  <c r="C2133" i="7"/>
  <c r="B2134" i="7"/>
  <c r="A2134" i="7" s="1"/>
  <c r="C2134" i="7"/>
  <c r="A2135" i="7"/>
  <c r="B2135" i="7"/>
  <c r="C2135" i="7"/>
  <c r="A2136" i="7"/>
  <c r="B2136" i="7"/>
  <c r="C2136" i="7"/>
  <c r="B2137" i="7"/>
  <c r="A2137" i="7" s="1"/>
  <c r="C2137" i="7"/>
  <c r="B2138" i="7"/>
  <c r="A2138" i="7" s="1"/>
  <c r="C2138" i="7"/>
  <c r="B2139" i="7"/>
  <c r="A2139" i="7" s="1"/>
  <c r="C2139" i="7"/>
  <c r="A2140" i="7"/>
  <c r="B2140" i="7"/>
  <c r="C2140" i="7"/>
  <c r="B2141" i="7"/>
  <c r="A2141" i="7" s="1"/>
  <c r="C2141" i="7"/>
  <c r="B2142" i="7"/>
  <c r="A2142" i="7" s="1"/>
  <c r="C2142" i="7"/>
  <c r="B2143" i="7"/>
  <c r="A2143" i="7" s="1"/>
  <c r="C2143" i="7"/>
  <c r="B2144" i="7"/>
  <c r="A2144" i="7" s="1"/>
  <c r="C2144" i="7"/>
  <c r="B2145" i="7"/>
  <c r="A2145" i="7" s="1"/>
  <c r="C2145" i="7"/>
  <c r="B2146" i="7"/>
  <c r="A2146" i="7" s="1"/>
  <c r="C2146" i="7"/>
  <c r="B2147" i="7"/>
  <c r="A2147" i="7" s="1"/>
  <c r="C2147" i="7"/>
  <c r="B2148" i="7"/>
  <c r="A2148" i="7" s="1"/>
  <c r="C2148" i="7"/>
  <c r="B2149" i="7"/>
  <c r="A2149" i="7" s="1"/>
  <c r="C2149" i="7"/>
  <c r="B2150" i="7"/>
  <c r="A2150" i="7" s="1"/>
  <c r="C2150" i="7"/>
  <c r="B2151" i="7"/>
  <c r="A2151" i="7" s="1"/>
  <c r="C2151" i="7"/>
  <c r="B2152" i="7"/>
  <c r="A2152" i="7" s="1"/>
  <c r="C2152" i="7"/>
  <c r="B2153" i="7"/>
  <c r="A2153" i="7" s="1"/>
  <c r="C2153" i="7"/>
  <c r="B2154" i="7"/>
  <c r="A2154" i="7" s="1"/>
  <c r="C2154" i="7"/>
  <c r="B2155" i="7"/>
  <c r="A2155" i="7" s="1"/>
  <c r="C2155" i="7"/>
  <c r="A2156" i="7"/>
  <c r="B2156" i="7"/>
  <c r="C2156" i="7"/>
  <c r="B2157" i="7"/>
  <c r="A2157" i="7" s="1"/>
  <c r="C2157" i="7"/>
  <c r="B2158" i="7"/>
  <c r="A2158" i="7" s="1"/>
  <c r="C2158" i="7"/>
  <c r="B2159" i="7"/>
  <c r="A2159" i="7" s="1"/>
  <c r="C2159" i="7"/>
  <c r="A2160" i="7"/>
  <c r="B2160" i="7"/>
  <c r="C2160" i="7"/>
  <c r="B2161" i="7"/>
  <c r="A2161" i="7" s="1"/>
  <c r="C2161" i="7"/>
  <c r="B2162" i="7"/>
  <c r="A2162" i="7" s="1"/>
  <c r="C2162" i="7"/>
  <c r="B2163" i="7"/>
  <c r="A2163" i="7" s="1"/>
  <c r="C2163" i="7"/>
  <c r="B2164" i="7"/>
  <c r="A2164" i="7" s="1"/>
  <c r="C2164" i="7"/>
  <c r="B2165" i="7"/>
  <c r="A2165" i="7" s="1"/>
  <c r="C2165" i="7"/>
  <c r="B2166" i="7"/>
  <c r="A2166" i="7" s="1"/>
  <c r="C2166" i="7"/>
  <c r="B2167" i="7"/>
  <c r="A2167" i="7" s="1"/>
  <c r="C2167" i="7"/>
  <c r="A2168" i="7"/>
  <c r="B2168" i="7"/>
  <c r="C2168" i="7"/>
  <c r="B2169" i="7"/>
  <c r="A2169" i="7" s="1"/>
  <c r="C2169" i="7"/>
  <c r="B2170" i="7"/>
  <c r="A2170" i="7" s="1"/>
  <c r="C2170" i="7"/>
  <c r="B2171" i="7"/>
  <c r="A2171" i="7" s="1"/>
  <c r="C2171" i="7"/>
  <c r="B2172" i="7"/>
  <c r="A2172" i="7" s="1"/>
  <c r="C2172" i="7"/>
  <c r="B2173" i="7"/>
  <c r="A2173" i="7" s="1"/>
  <c r="C2173" i="7"/>
  <c r="B2174" i="7"/>
  <c r="A2174" i="7" s="1"/>
  <c r="C2174" i="7"/>
  <c r="B2175" i="7"/>
  <c r="A2175" i="7" s="1"/>
  <c r="C2175" i="7"/>
  <c r="B2176" i="7"/>
  <c r="A2176" i="7" s="1"/>
  <c r="C2176" i="7"/>
  <c r="B2177" i="7"/>
  <c r="A2177" i="7" s="1"/>
  <c r="C2177" i="7"/>
  <c r="B2178" i="7"/>
  <c r="A2178" i="7" s="1"/>
  <c r="C2178" i="7"/>
  <c r="A2179" i="7"/>
  <c r="B2179" i="7"/>
  <c r="C2179" i="7"/>
  <c r="B2180" i="7"/>
  <c r="A2180" i="7" s="1"/>
  <c r="C2180" i="7"/>
  <c r="B2181" i="7"/>
  <c r="A2181" i="7" s="1"/>
  <c r="C2181" i="7"/>
  <c r="B2182" i="7"/>
  <c r="A2182" i="7" s="1"/>
  <c r="C2182" i="7"/>
  <c r="A2183" i="7"/>
  <c r="B2183" i="7"/>
  <c r="C2183" i="7"/>
  <c r="B2184" i="7"/>
  <c r="A2184" i="7" s="1"/>
  <c r="C2184" i="7"/>
  <c r="B2185" i="7"/>
  <c r="A2185" i="7" s="1"/>
  <c r="C2185" i="7"/>
  <c r="B2186" i="7"/>
  <c r="A2186" i="7" s="1"/>
  <c r="C2186" i="7"/>
  <c r="B2187" i="7"/>
  <c r="A2187" i="7" s="1"/>
  <c r="C2187" i="7"/>
  <c r="A2188" i="7"/>
  <c r="B2188" i="7"/>
  <c r="C2188" i="7"/>
  <c r="B2189" i="7"/>
  <c r="A2189" i="7" s="1"/>
  <c r="C2189" i="7"/>
  <c r="B2190" i="7"/>
  <c r="A2190" i="7" s="1"/>
  <c r="C2190" i="7"/>
  <c r="B2191" i="7"/>
  <c r="A2191" i="7" s="1"/>
  <c r="C2191" i="7"/>
  <c r="A2192" i="7"/>
  <c r="B2192" i="7"/>
  <c r="C2192" i="7"/>
  <c r="B2193" i="7"/>
  <c r="A2193" i="7" s="1"/>
  <c r="C2193" i="7"/>
  <c r="B2194" i="7"/>
  <c r="A2194" i="7" s="1"/>
  <c r="C2194" i="7"/>
  <c r="B2195" i="7"/>
  <c r="A2195" i="7" s="1"/>
  <c r="C2195" i="7"/>
  <c r="B2196" i="7"/>
  <c r="A2196" i="7" s="1"/>
  <c r="C2196" i="7"/>
  <c r="B2197" i="7"/>
  <c r="A2197" i="7" s="1"/>
  <c r="C2197" i="7"/>
  <c r="B2198" i="7"/>
  <c r="A2198" i="7" s="1"/>
  <c r="C2198" i="7"/>
  <c r="B2199" i="7"/>
  <c r="A2199" i="7" s="1"/>
  <c r="C2199" i="7"/>
  <c r="B2200" i="7"/>
  <c r="A2200" i="7" s="1"/>
  <c r="C2200" i="7"/>
  <c r="B2201" i="7"/>
  <c r="A2201" i="7" s="1"/>
  <c r="C2201" i="7"/>
  <c r="B2202" i="7"/>
  <c r="A2202" i="7" s="1"/>
  <c r="C2202" i="7"/>
  <c r="A2203" i="7"/>
  <c r="B2203" i="7"/>
  <c r="C2203" i="7"/>
  <c r="A2204" i="7"/>
  <c r="B2204" i="7"/>
  <c r="C2204" i="7"/>
  <c r="B2205" i="7"/>
  <c r="A2205" i="7" s="1"/>
  <c r="C2205" i="7"/>
  <c r="B2206" i="7"/>
  <c r="A2206" i="7" s="1"/>
  <c r="C2206" i="7"/>
  <c r="A2207" i="7"/>
  <c r="B2207" i="7"/>
  <c r="C2207" i="7"/>
  <c r="A2208" i="7"/>
  <c r="B2208" i="7"/>
  <c r="C2208" i="7"/>
  <c r="B2209" i="7"/>
  <c r="A2209" i="7" s="1"/>
  <c r="C2209" i="7"/>
  <c r="B2210" i="7"/>
  <c r="A2210" i="7" s="1"/>
  <c r="C2210" i="7"/>
  <c r="B2211" i="7"/>
  <c r="A2211" i="7" s="1"/>
  <c r="C2211" i="7"/>
  <c r="A2212" i="7"/>
  <c r="B2212" i="7"/>
  <c r="C2212" i="7"/>
  <c r="B2213" i="7"/>
  <c r="A2213" i="7" s="1"/>
  <c r="C2213" i="7"/>
  <c r="B2214" i="7"/>
  <c r="A2214" i="7" s="1"/>
  <c r="C2214" i="7"/>
  <c r="B2215" i="7"/>
  <c r="A2215" i="7" s="1"/>
  <c r="C2215" i="7"/>
  <c r="A2216" i="7"/>
  <c r="B2216" i="7"/>
  <c r="C2216" i="7"/>
  <c r="B2217" i="7"/>
  <c r="A2217" i="7" s="1"/>
  <c r="C2217" i="7"/>
  <c r="B2218" i="7"/>
  <c r="A2218" i="7" s="1"/>
  <c r="C2218" i="7"/>
  <c r="B2219" i="7"/>
  <c r="A2219" i="7" s="1"/>
  <c r="C2219" i="7"/>
  <c r="B2220" i="7"/>
  <c r="A2220" i="7" s="1"/>
  <c r="C2220" i="7"/>
  <c r="B2221" i="7"/>
  <c r="A2221" i="7" s="1"/>
  <c r="C2221" i="7"/>
  <c r="B2222" i="7"/>
  <c r="A2222" i="7" s="1"/>
  <c r="C2222" i="7"/>
  <c r="B2223" i="7"/>
  <c r="A2223" i="7" s="1"/>
  <c r="C2223" i="7"/>
  <c r="B2224" i="7"/>
  <c r="A2224" i="7" s="1"/>
  <c r="C2224" i="7"/>
  <c r="B2225" i="7"/>
  <c r="A2225" i="7" s="1"/>
  <c r="C2225" i="7"/>
  <c r="B2226" i="7"/>
  <c r="A2226" i="7" s="1"/>
  <c r="C2226" i="7"/>
  <c r="B2227" i="7"/>
  <c r="A2227" i="7" s="1"/>
  <c r="C2227" i="7"/>
  <c r="A2228" i="7"/>
  <c r="B2228" i="7"/>
  <c r="C2228" i="7"/>
  <c r="B2229" i="7"/>
  <c r="A2229" i="7" s="1"/>
  <c r="C2229" i="7"/>
  <c r="B2230" i="7"/>
  <c r="A2230" i="7" s="1"/>
  <c r="C2230" i="7"/>
  <c r="A2231" i="7"/>
  <c r="B2231" i="7"/>
  <c r="C2231" i="7"/>
  <c r="A2232" i="7"/>
  <c r="B2232" i="7"/>
  <c r="C2232" i="7"/>
  <c r="B2233" i="7"/>
  <c r="A2233" i="7" s="1"/>
  <c r="C2233" i="7"/>
  <c r="B2234" i="7"/>
  <c r="A2234" i="7" s="1"/>
  <c r="C2234" i="7"/>
  <c r="B2235" i="7"/>
  <c r="A2235" i="7" s="1"/>
  <c r="C2235" i="7"/>
  <c r="A2236" i="7"/>
  <c r="B2236" i="7"/>
  <c r="C2236" i="7"/>
  <c r="B2237" i="7"/>
  <c r="A2237" i="7" s="1"/>
  <c r="C2237" i="7"/>
  <c r="B2238" i="7"/>
  <c r="A2238" i="7" s="1"/>
  <c r="C2238" i="7"/>
  <c r="B2239" i="7"/>
  <c r="A2239" i="7" s="1"/>
  <c r="C2239" i="7"/>
  <c r="B2240" i="7"/>
  <c r="A2240" i="7" s="1"/>
  <c r="C2240" i="7"/>
  <c r="B2241" i="7"/>
  <c r="A2241" i="7" s="1"/>
  <c r="C2241" i="7"/>
  <c r="B2242" i="7"/>
  <c r="A2242" i="7" s="1"/>
  <c r="C2242" i="7"/>
  <c r="B2243" i="7"/>
  <c r="A2243" i="7" s="1"/>
  <c r="C2243" i="7"/>
  <c r="B2244" i="7"/>
  <c r="A2244" i="7" s="1"/>
  <c r="C2244" i="7"/>
  <c r="B2245" i="7"/>
  <c r="A2245" i="7" s="1"/>
  <c r="C2245" i="7"/>
  <c r="B2246" i="7"/>
  <c r="A2246" i="7" s="1"/>
  <c r="C2246" i="7"/>
  <c r="B2247" i="7"/>
  <c r="A2247" i="7" s="1"/>
  <c r="C2247" i="7"/>
  <c r="B2248" i="7"/>
  <c r="A2248" i="7" s="1"/>
  <c r="C2248" i="7"/>
  <c r="B2249" i="7"/>
  <c r="A2249" i="7" s="1"/>
  <c r="C2249" i="7"/>
  <c r="B2250" i="7"/>
  <c r="A2250" i="7" s="1"/>
  <c r="C2250" i="7"/>
  <c r="B2251" i="7"/>
  <c r="A2251" i="7" s="1"/>
  <c r="C2251" i="7"/>
  <c r="A2252" i="7"/>
  <c r="B2252" i="7"/>
  <c r="C2252" i="7"/>
  <c r="B2253" i="7"/>
  <c r="A2253" i="7" s="1"/>
  <c r="C2253" i="7"/>
  <c r="B2254" i="7"/>
  <c r="A2254" i="7" s="1"/>
  <c r="C2254" i="7"/>
  <c r="B2255" i="7"/>
  <c r="A2255" i="7" s="1"/>
  <c r="C2255" i="7"/>
  <c r="A2256" i="7"/>
  <c r="B2256" i="7"/>
  <c r="C2256" i="7"/>
  <c r="B2257" i="7"/>
  <c r="A2257" i="7" s="1"/>
  <c r="C2257" i="7"/>
  <c r="B2258" i="7"/>
  <c r="A2258" i="7" s="1"/>
  <c r="C2258" i="7"/>
  <c r="B2259" i="7"/>
  <c r="A2259" i="7" s="1"/>
  <c r="C2259" i="7"/>
  <c r="B2260" i="7"/>
  <c r="A2260" i="7" s="1"/>
  <c r="C2260" i="7"/>
  <c r="B2261" i="7"/>
  <c r="A2261" i="7" s="1"/>
  <c r="C2261" i="7"/>
  <c r="B2262" i="7"/>
  <c r="A2262" i="7" s="1"/>
  <c r="C2262" i="7"/>
  <c r="B2263" i="7"/>
  <c r="A2263" i="7" s="1"/>
  <c r="C2263" i="7"/>
  <c r="B2264" i="7"/>
  <c r="A2264" i="7" s="1"/>
  <c r="C2264" i="7"/>
  <c r="B2265" i="7"/>
  <c r="A2265" i="7" s="1"/>
  <c r="C2265" i="7"/>
  <c r="B2266" i="7"/>
  <c r="A2266" i="7" s="1"/>
  <c r="C2266" i="7"/>
  <c r="B2267" i="7"/>
  <c r="A2267" i="7" s="1"/>
  <c r="C2267" i="7"/>
  <c r="A2268" i="7"/>
  <c r="B2268" i="7"/>
  <c r="C2268" i="7"/>
  <c r="B2269" i="7"/>
  <c r="A2269" i="7" s="1"/>
  <c r="C2269" i="7"/>
  <c r="B2270" i="7"/>
  <c r="A2270" i="7" s="1"/>
  <c r="C2270" i="7"/>
  <c r="B2271" i="7"/>
  <c r="A2271" i="7" s="1"/>
  <c r="C2271" i="7"/>
  <c r="B2272" i="7"/>
  <c r="A2272" i="7" s="1"/>
  <c r="C2272" i="7"/>
  <c r="B2273" i="7"/>
  <c r="A2273" i="7" s="1"/>
  <c r="C2273" i="7"/>
  <c r="B2274" i="7"/>
  <c r="A2274" i="7" s="1"/>
  <c r="C2274" i="7"/>
  <c r="B2275" i="7"/>
  <c r="A2275" i="7" s="1"/>
  <c r="C2275" i="7"/>
  <c r="A2276" i="7"/>
  <c r="B2276" i="7"/>
  <c r="C2276" i="7"/>
  <c r="B2277" i="7"/>
  <c r="A2277" i="7" s="1"/>
  <c r="C2277" i="7"/>
  <c r="B2278" i="7"/>
  <c r="A2278" i="7" s="1"/>
  <c r="C2278" i="7"/>
  <c r="B2279" i="7"/>
  <c r="A2279" i="7" s="1"/>
  <c r="C2279" i="7"/>
  <c r="B2280" i="7"/>
  <c r="A2280" i="7" s="1"/>
  <c r="C2280" i="7"/>
  <c r="B2281" i="7"/>
  <c r="A2281" i="7" s="1"/>
  <c r="C2281" i="7"/>
  <c r="B2282" i="7"/>
  <c r="A2282" i="7" s="1"/>
  <c r="C2282" i="7"/>
  <c r="B2283" i="7"/>
  <c r="A2283" i="7" s="1"/>
  <c r="C2283" i="7"/>
  <c r="B2284" i="7"/>
  <c r="A2284" i="7" s="1"/>
  <c r="C2284" i="7"/>
  <c r="B2285" i="7"/>
  <c r="A2285" i="7" s="1"/>
  <c r="C2285" i="7"/>
  <c r="B2286" i="7"/>
  <c r="A2286" i="7" s="1"/>
  <c r="C2286" i="7"/>
  <c r="B2287" i="7"/>
  <c r="A2287" i="7" s="1"/>
  <c r="C2287" i="7"/>
  <c r="A2288" i="7"/>
  <c r="B2288" i="7"/>
  <c r="C2288" i="7"/>
  <c r="B2289" i="7"/>
  <c r="A2289" i="7" s="1"/>
  <c r="C2289" i="7"/>
  <c r="B2290" i="7"/>
  <c r="A2290" i="7" s="1"/>
  <c r="C2290" i="7"/>
  <c r="A2291" i="7"/>
  <c r="B2291" i="7"/>
  <c r="C2291" i="7"/>
  <c r="A2292" i="7"/>
  <c r="B2292" i="7"/>
  <c r="C2292" i="7"/>
  <c r="B2293" i="7"/>
  <c r="A2293" i="7" s="1"/>
  <c r="C2293" i="7"/>
  <c r="B2294" i="7"/>
  <c r="A2294" i="7" s="1"/>
  <c r="C2294" i="7"/>
  <c r="B2295" i="7"/>
  <c r="A2295" i="7" s="1"/>
  <c r="C2295" i="7"/>
  <c r="A2296" i="7"/>
  <c r="B2296" i="7"/>
  <c r="C2296" i="7"/>
  <c r="B2297" i="7"/>
  <c r="A2297" i="7" s="1"/>
  <c r="C2297" i="7"/>
  <c r="B2298" i="7"/>
  <c r="A2298" i="7" s="1"/>
  <c r="C2298" i="7"/>
  <c r="B2299" i="7"/>
  <c r="A2299" i="7" s="1"/>
  <c r="C2299" i="7"/>
  <c r="B2300" i="7"/>
  <c r="A2300" i="7" s="1"/>
  <c r="C2300" i="7"/>
  <c r="B2301" i="7"/>
  <c r="A2301" i="7" s="1"/>
  <c r="C2301" i="7"/>
  <c r="B2302" i="7"/>
  <c r="A2302" i="7" s="1"/>
  <c r="C2302" i="7"/>
  <c r="B2303" i="7"/>
  <c r="A2303" i="7" s="1"/>
  <c r="C2303" i="7"/>
  <c r="B2304" i="7"/>
  <c r="A2304" i="7" s="1"/>
  <c r="C2304" i="7"/>
  <c r="B2305" i="7"/>
  <c r="A2305" i="7" s="1"/>
  <c r="C2305" i="7"/>
  <c r="B2306" i="7"/>
  <c r="A2306" i="7" s="1"/>
  <c r="C2306" i="7"/>
  <c r="B2307" i="7"/>
  <c r="A2307" i="7" s="1"/>
  <c r="C2307" i="7"/>
  <c r="B2308" i="7"/>
  <c r="A2308" i="7" s="1"/>
  <c r="C2308" i="7"/>
  <c r="B2309" i="7"/>
  <c r="A2309" i="7" s="1"/>
  <c r="C2309" i="7"/>
  <c r="B2310" i="7"/>
  <c r="A2310" i="7" s="1"/>
  <c r="C2310" i="7"/>
  <c r="B2311" i="7"/>
  <c r="A2311" i="7" s="1"/>
  <c r="C2311" i="7"/>
  <c r="B2312" i="7"/>
  <c r="A2312" i="7" s="1"/>
  <c r="C2312" i="7"/>
  <c r="B2313" i="7"/>
  <c r="A2313" i="7" s="1"/>
  <c r="C2313" i="7"/>
  <c r="B2314" i="7"/>
  <c r="A2314" i="7" s="1"/>
  <c r="C2314" i="7"/>
  <c r="B2315" i="7"/>
  <c r="A2315" i="7" s="1"/>
  <c r="C2315" i="7"/>
  <c r="B2316" i="7"/>
  <c r="A2316" i="7" s="1"/>
  <c r="C2316" i="7"/>
  <c r="B2317" i="7"/>
  <c r="A2317" i="7" s="1"/>
  <c r="C2317" i="7"/>
  <c r="B2318" i="7"/>
  <c r="A2318" i="7" s="1"/>
  <c r="C2318" i="7"/>
  <c r="B2319" i="7"/>
  <c r="A2319" i="7" s="1"/>
  <c r="C2319" i="7"/>
  <c r="B2320" i="7"/>
  <c r="A2320" i="7" s="1"/>
  <c r="C2320" i="7"/>
  <c r="B2321" i="7"/>
  <c r="A2321" i="7" s="1"/>
  <c r="C2321" i="7"/>
  <c r="B2322" i="7"/>
  <c r="A2322" i="7" s="1"/>
  <c r="C2322" i="7"/>
  <c r="B2323" i="7"/>
  <c r="A2323" i="7" s="1"/>
  <c r="C2323" i="7"/>
  <c r="B2324" i="7"/>
  <c r="A2324" i="7" s="1"/>
  <c r="C2324" i="7"/>
  <c r="B2325" i="7"/>
  <c r="A2325" i="7" s="1"/>
  <c r="C2325" i="7"/>
  <c r="B2326" i="7"/>
  <c r="A2326" i="7" s="1"/>
  <c r="C2326" i="7"/>
  <c r="B2327" i="7"/>
  <c r="A2327" i="7" s="1"/>
  <c r="C2327" i="7"/>
  <c r="B2328" i="7"/>
  <c r="A2328" i="7" s="1"/>
  <c r="C2328" i="7"/>
  <c r="B2329" i="7"/>
  <c r="A2329" i="7" s="1"/>
  <c r="C2329" i="7"/>
  <c r="B2330" i="7"/>
  <c r="A2330" i="7" s="1"/>
  <c r="C2330" i="7"/>
  <c r="B2331" i="7"/>
  <c r="A2331" i="7" s="1"/>
  <c r="C2331" i="7"/>
  <c r="B2332" i="7"/>
  <c r="A2332" i="7" s="1"/>
  <c r="C2332" i="7"/>
  <c r="B2333" i="7"/>
  <c r="A2333" i="7" s="1"/>
  <c r="C2333" i="7"/>
  <c r="B2334" i="7"/>
  <c r="A2334" i="7" s="1"/>
  <c r="C2334" i="7"/>
  <c r="B2335" i="7"/>
  <c r="A2335" i="7" s="1"/>
  <c r="C2335" i="7"/>
  <c r="B2336" i="7"/>
  <c r="A2336" i="7" s="1"/>
  <c r="C2336" i="7"/>
  <c r="B2337" i="7"/>
  <c r="A2337" i="7" s="1"/>
  <c r="C2337" i="7"/>
  <c r="B2338" i="7"/>
  <c r="A2338" i="7" s="1"/>
  <c r="C2338" i="7"/>
  <c r="B2339" i="7"/>
  <c r="A2339" i="7" s="1"/>
  <c r="C2339" i="7"/>
  <c r="B2340" i="7"/>
  <c r="A2340" i="7" s="1"/>
  <c r="C2340" i="7"/>
  <c r="B2341" i="7"/>
  <c r="A2341" i="7" s="1"/>
  <c r="C2341" i="7"/>
  <c r="B2342" i="7"/>
  <c r="A2342" i="7" s="1"/>
  <c r="C2342" i="7"/>
  <c r="B2343" i="7"/>
  <c r="A2343" i="7" s="1"/>
  <c r="C2343" i="7"/>
  <c r="B2344" i="7"/>
  <c r="A2344" i="7" s="1"/>
  <c r="C2344" i="7"/>
  <c r="B2345" i="7"/>
  <c r="A2345" i="7" s="1"/>
  <c r="C2345" i="7"/>
  <c r="B2346" i="7"/>
  <c r="A2346" i="7" s="1"/>
  <c r="C2346" i="7"/>
  <c r="A2347" i="7"/>
  <c r="B2347" i="7"/>
  <c r="C2347" i="7"/>
  <c r="B2348" i="7"/>
  <c r="A2348" i="7" s="1"/>
  <c r="C2348" i="7"/>
  <c r="B2349" i="7"/>
  <c r="A2349" i="7" s="1"/>
  <c r="C2349" i="7"/>
  <c r="B2350" i="7"/>
  <c r="A2350" i="7" s="1"/>
  <c r="C2350" i="7"/>
  <c r="B2351" i="7"/>
  <c r="A2351" i="7" s="1"/>
  <c r="C2351" i="7"/>
  <c r="B2352" i="7"/>
  <c r="A2352" i="7" s="1"/>
  <c r="C2352" i="7"/>
  <c r="B2353" i="7"/>
  <c r="A2353" i="7" s="1"/>
  <c r="C2353" i="7"/>
  <c r="B2354" i="7"/>
  <c r="A2354" i="7" s="1"/>
  <c r="C2354" i="7"/>
  <c r="B2355" i="7"/>
  <c r="A2355" i="7" s="1"/>
  <c r="C2355" i="7"/>
  <c r="B2356" i="7"/>
  <c r="A2356" i="7" s="1"/>
  <c r="C2356" i="7"/>
  <c r="B2357" i="7"/>
  <c r="A2357" i="7" s="1"/>
  <c r="C2357" i="7"/>
  <c r="B2358" i="7"/>
  <c r="A2358" i="7" s="1"/>
  <c r="C2358" i="7"/>
  <c r="B2359" i="7"/>
  <c r="A2359" i="7" s="1"/>
  <c r="C2359" i="7"/>
  <c r="B2360" i="7"/>
  <c r="A2360" i="7" s="1"/>
  <c r="C2360" i="7"/>
  <c r="B2361" i="7"/>
  <c r="A2361" i="7" s="1"/>
  <c r="C2361" i="7"/>
  <c r="B2362" i="7"/>
  <c r="A2362" i="7" s="1"/>
  <c r="C2362" i="7"/>
  <c r="B2363" i="7"/>
  <c r="A2363" i="7" s="1"/>
  <c r="C2363" i="7"/>
  <c r="B2364" i="7"/>
  <c r="A2364" i="7" s="1"/>
  <c r="C2364" i="7"/>
  <c r="B2365" i="7"/>
  <c r="A2365" i="7" s="1"/>
  <c r="C2365" i="7"/>
  <c r="B2366" i="7"/>
  <c r="A2366" i="7" s="1"/>
  <c r="C2366" i="7"/>
  <c r="A2367" i="7"/>
  <c r="B2367" i="7"/>
  <c r="C2367" i="7"/>
  <c r="B2368" i="7"/>
  <c r="A2368" i="7" s="1"/>
  <c r="C2368" i="7"/>
  <c r="B2369" i="7"/>
  <c r="A2369" i="7" s="1"/>
  <c r="C2369" i="7"/>
  <c r="B2370" i="7"/>
  <c r="A2370" i="7" s="1"/>
  <c r="C2370" i="7"/>
  <c r="B2371" i="7"/>
  <c r="A2371" i="7" s="1"/>
  <c r="C2371" i="7"/>
  <c r="A2372" i="7"/>
  <c r="B2372" i="7"/>
  <c r="C2372" i="7"/>
  <c r="B2373" i="7"/>
  <c r="A2373" i="7" s="1"/>
  <c r="C2373" i="7"/>
  <c r="B2374" i="7"/>
  <c r="A2374" i="7" s="1"/>
  <c r="C2374" i="7"/>
  <c r="B2375" i="7"/>
  <c r="A2375" i="7" s="1"/>
  <c r="C2375" i="7"/>
  <c r="B2376" i="7"/>
  <c r="A2376" i="7" s="1"/>
  <c r="C2376" i="7"/>
  <c r="B2377" i="7"/>
  <c r="A2377" i="7" s="1"/>
  <c r="C2377" i="7"/>
  <c r="B2378" i="7"/>
  <c r="A2378" i="7" s="1"/>
  <c r="C2378" i="7"/>
  <c r="B2379" i="7"/>
  <c r="A2379" i="7" s="1"/>
  <c r="C2379" i="7"/>
  <c r="B2380" i="7"/>
  <c r="A2380" i="7" s="1"/>
  <c r="C2380" i="7"/>
  <c r="B2381" i="7"/>
  <c r="A2381" i="7" s="1"/>
  <c r="C2381" i="7"/>
  <c r="B2382" i="7"/>
  <c r="A2382" i="7" s="1"/>
  <c r="C2382" i="7"/>
  <c r="A2383" i="7"/>
  <c r="B2383" i="7"/>
  <c r="C2383" i="7"/>
  <c r="A2384" i="7"/>
  <c r="B2384" i="7"/>
  <c r="C2384" i="7"/>
  <c r="B2385" i="7"/>
  <c r="A2385" i="7" s="1"/>
  <c r="C2385" i="7"/>
  <c r="B2386" i="7"/>
  <c r="A2386" i="7" s="1"/>
  <c r="C2386" i="7"/>
  <c r="B2387" i="7"/>
  <c r="A2387" i="7" s="1"/>
  <c r="C2387" i="7"/>
  <c r="B2388" i="7"/>
  <c r="A2388" i="7" s="1"/>
  <c r="C2388" i="7"/>
  <c r="B2389" i="7"/>
  <c r="A2389" i="7" s="1"/>
  <c r="C2389" i="7"/>
  <c r="B2390" i="7"/>
  <c r="A2390" i="7" s="1"/>
  <c r="C2390" i="7"/>
  <c r="B2391" i="7"/>
  <c r="A2391" i="7" s="1"/>
  <c r="C2391" i="7"/>
  <c r="B2392" i="7"/>
  <c r="A2392" i="7" s="1"/>
  <c r="C2392" i="7"/>
  <c r="B2393" i="7"/>
  <c r="A2393" i="7" s="1"/>
  <c r="C2393" i="7"/>
  <c r="B2394" i="7"/>
  <c r="A2394" i="7" s="1"/>
  <c r="C2394" i="7"/>
  <c r="A2395" i="7"/>
  <c r="B2395" i="7"/>
  <c r="C2395" i="7"/>
  <c r="B2396" i="7"/>
  <c r="A2396" i="7" s="1"/>
  <c r="C2396" i="7"/>
  <c r="B2397" i="7"/>
  <c r="A2397" i="7" s="1"/>
  <c r="C2397" i="7"/>
  <c r="B2398" i="7"/>
  <c r="A2398" i="7" s="1"/>
  <c r="C2398" i="7"/>
  <c r="B2399" i="7"/>
  <c r="A2399" i="7" s="1"/>
  <c r="C2399" i="7"/>
  <c r="B2400" i="7"/>
  <c r="A2400" i="7" s="1"/>
  <c r="C2400" i="7"/>
  <c r="B2401" i="7"/>
  <c r="A2401" i="7" s="1"/>
  <c r="C2401" i="7"/>
  <c r="B2402" i="7"/>
  <c r="A2402" i="7" s="1"/>
  <c r="C2402" i="7"/>
  <c r="B2403" i="7"/>
  <c r="A2403" i="7" s="1"/>
  <c r="C2403" i="7"/>
  <c r="B2404" i="7"/>
  <c r="A2404" i="7" s="1"/>
  <c r="C2404" i="7"/>
  <c r="B2405" i="7"/>
  <c r="A2405" i="7" s="1"/>
  <c r="C2405" i="7"/>
  <c r="B2406" i="7"/>
  <c r="A2406" i="7" s="1"/>
  <c r="C2406" i="7"/>
  <c r="B2407" i="7"/>
  <c r="A2407" i="7" s="1"/>
  <c r="C2407" i="7"/>
  <c r="A2408" i="7"/>
  <c r="B2408" i="7"/>
  <c r="C2408" i="7"/>
  <c r="B2409" i="7"/>
  <c r="A2409" i="7" s="1"/>
  <c r="C2409" i="7"/>
  <c r="B2410" i="7"/>
  <c r="A2410" i="7" s="1"/>
  <c r="C2410" i="7"/>
  <c r="B2411" i="7"/>
  <c r="A2411" i="7" s="1"/>
  <c r="C2411" i="7"/>
  <c r="B2412" i="7"/>
  <c r="A2412" i="7" s="1"/>
  <c r="C2412" i="7"/>
  <c r="B2413" i="7"/>
  <c r="A2413" i="7" s="1"/>
  <c r="C2413" i="7"/>
  <c r="B2414" i="7"/>
  <c r="A2414" i="7" s="1"/>
  <c r="C2414" i="7"/>
  <c r="B2415" i="7"/>
  <c r="A2415" i="7" s="1"/>
  <c r="C2415" i="7"/>
  <c r="B2416" i="7"/>
  <c r="A2416" i="7" s="1"/>
  <c r="C2416" i="7"/>
  <c r="B2417" i="7"/>
  <c r="A2417" i="7" s="1"/>
  <c r="C2417" i="7"/>
  <c r="B2418" i="7"/>
  <c r="A2418" i="7" s="1"/>
  <c r="C2418" i="7"/>
  <c r="B2419" i="7"/>
  <c r="A2419" i="7" s="1"/>
  <c r="C2419" i="7"/>
  <c r="A2420" i="7"/>
  <c r="B2420" i="7"/>
  <c r="C2420" i="7"/>
  <c r="B2421" i="7"/>
  <c r="A2421" i="7" s="1"/>
  <c r="C2421" i="7"/>
  <c r="B2422" i="7"/>
  <c r="A2422" i="7" s="1"/>
  <c r="C2422" i="7"/>
  <c r="B2423" i="7"/>
  <c r="A2423" i="7" s="1"/>
  <c r="C2423" i="7"/>
  <c r="B2424" i="7"/>
  <c r="A2424" i="7" s="1"/>
  <c r="C2424" i="7"/>
  <c r="B2425" i="7"/>
  <c r="A2425" i="7" s="1"/>
  <c r="C2425" i="7"/>
  <c r="B2426" i="7"/>
  <c r="A2426" i="7" s="1"/>
  <c r="C2426" i="7"/>
  <c r="B2427" i="7"/>
  <c r="A2427" i="7" s="1"/>
  <c r="C2427" i="7"/>
  <c r="B2428" i="7"/>
  <c r="A2428" i="7" s="1"/>
  <c r="C2428" i="7"/>
  <c r="B2429" i="7"/>
  <c r="A2429" i="7" s="1"/>
  <c r="C2429" i="7"/>
  <c r="B2430" i="7"/>
  <c r="A2430" i="7" s="1"/>
  <c r="C2430" i="7"/>
  <c r="A2431" i="7"/>
  <c r="B2431" i="7"/>
  <c r="C2431" i="7"/>
  <c r="A2432" i="7"/>
  <c r="B2432" i="7"/>
  <c r="C2432" i="7"/>
  <c r="B2433" i="7"/>
  <c r="A2433" i="7" s="1"/>
  <c r="C2433" i="7"/>
  <c r="B2434" i="7"/>
  <c r="A2434" i="7" s="1"/>
  <c r="C2434" i="7"/>
  <c r="B2435" i="7"/>
  <c r="A2435" i="7" s="1"/>
  <c r="C2435" i="7"/>
  <c r="B2436" i="7"/>
  <c r="A2436" i="7" s="1"/>
  <c r="C2436" i="7"/>
  <c r="B2437" i="7"/>
  <c r="A2437" i="7" s="1"/>
  <c r="C2437" i="7"/>
  <c r="B2438" i="7"/>
  <c r="A2438" i="7" s="1"/>
  <c r="C2438" i="7"/>
  <c r="B2439" i="7"/>
  <c r="A2439" i="7" s="1"/>
  <c r="C2439" i="7"/>
  <c r="B2440" i="7"/>
  <c r="A2440" i="7" s="1"/>
  <c r="C2440" i="7"/>
  <c r="B2441" i="7"/>
  <c r="A2441" i="7" s="1"/>
  <c r="C2441" i="7"/>
  <c r="B2442" i="7"/>
  <c r="A2442" i="7" s="1"/>
  <c r="C2442" i="7"/>
  <c r="B2443" i="7"/>
  <c r="A2443" i="7" s="1"/>
  <c r="C2443" i="7"/>
  <c r="B2444" i="7"/>
  <c r="A2444" i="7" s="1"/>
  <c r="C2444" i="7"/>
  <c r="B2445" i="7"/>
  <c r="A2445" i="7" s="1"/>
  <c r="C2445" i="7"/>
  <c r="B2446" i="7"/>
  <c r="A2446" i="7" s="1"/>
  <c r="C2446" i="7"/>
  <c r="B2447" i="7"/>
  <c r="A2447" i="7" s="1"/>
  <c r="C2447" i="7"/>
  <c r="B2448" i="7"/>
  <c r="A2448" i="7" s="1"/>
  <c r="C2448" i="7"/>
  <c r="B2449" i="7"/>
  <c r="A2449" i="7" s="1"/>
  <c r="C2449" i="7"/>
  <c r="B2450" i="7"/>
  <c r="A2450" i="7" s="1"/>
  <c r="C2450" i="7"/>
  <c r="B2451" i="7"/>
  <c r="A2451" i="7" s="1"/>
  <c r="C2451" i="7"/>
  <c r="B2452" i="7"/>
  <c r="A2452" i="7" s="1"/>
  <c r="C2452" i="7"/>
  <c r="B2453" i="7"/>
  <c r="A2453" i="7" s="1"/>
  <c r="C2453" i="7"/>
  <c r="B2454" i="7"/>
  <c r="A2454" i="7" s="1"/>
  <c r="C2454" i="7"/>
  <c r="A2455" i="7"/>
  <c r="B2455" i="7"/>
  <c r="C2455" i="7"/>
  <c r="B2456" i="7"/>
  <c r="A2456" i="7" s="1"/>
  <c r="C2456" i="7"/>
  <c r="B2457" i="7"/>
  <c r="A2457" i="7" s="1"/>
  <c r="C2457" i="7"/>
  <c r="B2458" i="7"/>
  <c r="A2458" i="7" s="1"/>
  <c r="C2458" i="7"/>
  <c r="A2459" i="7"/>
  <c r="B2459" i="7"/>
  <c r="C2459" i="7"/>
  <c r="B2460" i="7"/>
  <c r="A2460" i="7" s="1"/>
  <c r="C2460" i="7"/>
  <c r="B2461" i="7"/>
  <c r="A2461" i="7" s="1"/>
  <c r="C2461" i="7"/>
  <c r="B2462" i="7"/>
  <c r="A2462" i="7" s="1"/>
  <c r="C2462" i="7"/>
  <c r="B2463" i="7"/>
  <c r="A2463" i="7" s="1"/>
  <c r="C2463" i="7"/>
  <c r="B2464" i="7"/>
  <c r="A2464" i="7" s="1"/>
  <c r="C2464" i="7"/>
  <c r="B2465" i="7"/>
  <c r="A2465" i="7" s="1"/>
  <c r="C2465" i="7"/>
  <c r="B2466" i="7"/>
  <c r="A2466" i="7" s="1"/>
  <c r="C2466" i="7"/>
  <c r="B2467" i="7"/>
  <c r="A2467" i="7" s="1"/>
  <c r="C2467" i="7"/>
  <c r="B2468" i="7"/>
  <c r="A2468" i="7" s="1"/>
  <c r="C2468" i="7"/>
  <c r="B2469" i="7"/>
  <c r="A2469" i="7" s="1"/>
  <c r="C2469" i="7"/>
  <c r="B2470" i="7"/>
  <c r="A2470" i="7" s="1"/>
  <c r="C2470" i="7"/>
  <c r="B2471" i="7"/>
  <c r="A2471" i="7" s="1"/>
  <c r="C2471" i="7"/>
  <c r="B2472" i="7"/>
  <c r="A2472" i="7" s="1"/>
  <c r="C2472" i="7"/>
  <c r="B2473" i="7"/>
  <c r="A2473" i="7" s="1"/>
  <c r="C2473" i="7"/>
  <c r="B2474" i="7"/>
  <c r="A2474" i="7" s="1"/>
  <c r="C2474" i="7"/>
  <c r="B2475" i="7"/>
  <c r="A2475" i="7" s="1"/>
  <c r="C2475" i="7"/>
  <c r="B2476" i="7"/>
  <c r="A2476" i="7" s="1"/>
  <c r="C2476" i="7"/>
  <c r="B2477" i="7"/>
  <c r="A2477" i="7" s="1"/>
  <c r="C2477" i="7"/>
  <c r="B2478" i="7"/>
  <c r="A2478" i="7" s="1"/>
  <c r="C2478" i="7"/>
  <c r="A2479" i="7"/>
  <c r="B2479" i="7"/>
  <c r="C2479" i="7"/>
  <c r="A2480" i="7"/>
  <c r="B2480" i="7"/>
  <c r="C2480" i="7"/>
  <c r="B2481" i="7"/>
  <c r="A2481" i="7" s="1"/>
  <c r="C2481" i="7"/>
  <c r="B2482" i="7"/>
  <c r="A2482" i="7" s="1"/>
  <c r="C2482" i="7"/>
  <c r="A2483" i="7"/>
  <c r="B2483" i="7"/>
  <c r="C2483" i="7"/>
  <c r="B2484" i="7"/>
  <c r="A2484" i="7" s="1"/>
  <c r="C2484" i="7"/>
  <c r="B2485" i="7"/>
  <c r="A2485" i="7" s="1"/>
  <c r="C2485" i="7"/>
  <c r="B2486" i="7"/>
  <c r="A2486" i="7" s="1"/>
  <c r="C2486" i="7"/>
  <c r="B2487" i="7"/>
  <c r="A2487" i="7" s="1"/>
  <c r="C2487" i="7"/>
  <c r="B2488" i="7"/>
  <c r="A2488" i="7" s="1"/>
  <c r="C2488" i="7"/>
  <c r="B2489" i="7"/>
  <c r="A2489" i="7" s="1"/>
  <c r="C2489" i="7"/>
  <c r="B2490" i="7"/>
  <c r="A2490" i="7" s="1"/>
  <c r="C2490" i="7"/>
  <c r="A2491" i="7"/>
  <c r="B2491" i="7"/>
  <c r="C2491" i="7"/>
  <c r="A2492" i="7"/>
  <c r="B2492" i="7"/>
  <c r="C2492" i="7"/>
  <c r="B2493" i="7"/>
  <c r="A2493" i="7" s="1"/>
  <c r="C2493" i="7"/>
  <c r="B2494" i="7"/>
  <c r="A2494" i="7" s="1"/>
  <c r="C2494" i="7"/>
  <c r="B2495" i="7"/>
  <c r="A2495" i="7" s="1"/>
  <c r="C2495" i="7"/>
  <c r="A2496" i="7"/>
  <c r="B2496" i="7"/>
  <c r="C2496" i="7"/>
  <c r="B2497" i="7"/>
  <c r="A2497" i="7" s="1"/>
  <c r="C2497" i="7"/>
  <c r="B2498" i="7"/>
  <c r="A2498" i="7" s="1"/>
  <c r="C2498" i="7"/>
  <c r="A2499" i="7"/>
  <c r="B2499" i="7"/>
  <c r="C2499" i="7"/>
  <c r="B2500" i="7"/>
  <c r="A2500" i="7" s="1"/>
  <c r="C2500" i="7"/>
  <c r="B2501" i="7"/>
  <c r="A2501" i="7" s="1"/>
  <c r="C2501" i="7"/>
  <c r="B2502" i="7"/>
  <c r="A2502" i="7" s="1"/>
  <c r="C2502" i="7"/>
  <c r="B2503" i="7"/>
  <c r="A2503" i="7" s="1"/>
  <c r="C2503" i="7"/>
  <c r="A2504" i="7"/>
  <c r="B2504" i="7"/>
  <c r="C2504" i="7"/>
  <c r="B2505" i="7"/>
  <c r="A2505" i="7" s="1"/>
  <c r="C2505" i="7"/>
  <c r="B2506" i="7"/>
  <c r="A2506" i="7" s="1"/>
  <c r="C2506" i="7"/>
  <c r="A2507" i="7"/>
  <c r="B2507" i="7"/>
  <c r="C2507" i="7"/>
  <c r="B2508" i="7"/>
  <c r="A2508" i="7" s="1"/>
  <c r="C2508" i="7"/>
  <c r="B2509" i="7"/>
  <c r="A2509" i="7" s="1"/>
  <c r="C2509" i="7"/>
  <c r="B2510" i="7"/>
  <c r="A2510" i="7" s="1"/>
  <c r="C2510" i="7"/>
  <c r="B2511" i="7"/>
  <c r="A2511" i="7" s="1"/>
  <c r="C2511" i="7"/>
  <c r="B2512" i="7"/>
  <c r="A2512" i="7" s="1"/>
  <c r="C2512" i="7"/>
  <c r="B2513" i="7"/>
  <c r="A2513" i="7" s="1"/>
  <c r="C2513" i="7"/>
  <c r="B2514" i="7"/>
  <c r="A2514" i="7" s="1"/>
  <c r="C2514" i="7"/>
  <c r="B2515" i="7"/>
  <c r="A2515" i="7" s="1"/>
  <c r="C2515" i="7"/>
  <c r="A2516" i="7"/>
  <c r="B2516" i="7"/>
  <c r="C2516" i="7"/>
  <c r="B2517" i="7"/>
  <c r="A2517" i="7" s="1"/>
  <c r="C2517" i="7"/>
  <c r="B2518" i="7"/>
  <c r="A2518" i="7" s="1"/>
  <c r="C2518" i="7"/>
  <c r="B2519" i="7"/>
  <c r="A2519" i="7" s="1"/>
  <c r="C2519" i="7"/>
  <c r="B2520" i="7"/>
  <c r="A2520" i="7" s="1"/>
  <c r="C2520" i="7"/>
  <c r="B2521" i="7"/>
  <c r="A2521" i="7" s="1"/>
  <c r="C2521" i="7"/>
  <c r="B2522" i="7"/>
  <c r="A2522" i="7" s="1"/>
  <c r="C2522" i="7"/>
  <c r="B2523" i="7"/>
  <c r="A2523" i="7" s="1"/>
  <c r="C2523" i="7"/>
  <c r="B2524" i="7"/>
  <c r="A2524" i="7" s="1"/>
  <c r="C2524" i="7"/>
  <c r="B2525" i="7"/>
  <c r="A2525" i="7" s="1"/>
  <c r="C2525" i="7"/>
  <c r="B2526" i="7"/>
  <c r="A2526" i="7" s="1"/>
  <c r="C2526" i="7"/>
  <c r="A2527" i="7"/>
  <c r="B2527" i="7"/>
  <c r="C2527" i="7"/>
  <c r="B2528" i="7"/>
  <c r="A2528" i="7" s="1"/>
  <c r="C2528" i="7"/>
  <c r="B2529" i="7"/>
  <c r="A2529" i="7" s="1"/>
  <c r="C2529" i="7"/>
  <c r="B2530" i="7"/>
  <c r="A2530" i="7" s="1"/>
  <c r="C2530" i="7"/>
  <c r="A2531" i="7"/>
  <c r="B2531" i="7"/>
  <c r="C2531" i="7"/>
  <c r="B2532" i="7"/>
  <c r="A2532" i="7" s="1"/>
  <c r="C2532" i="7"/>
  <c r="B2533" i="7"/>
  <c r="A2533" i="7" s="1"/>
  <c r="C2533" i="7"/>
  <c r="B2534" i="7"/>
  <c r="A2534" i="7" s="1"/>
  <c r="C2534" i="7"/>
  <c r="B2535" i="7"/>
  <c r="A2535" i="7" s="1"/>
  <c r="C2535" i="7"/>
  <c r="B2536" i="7"/>
  <c r="A2536" i="7" s="1"/>
  <c r="C2536" i="7"/>
  <c r="B2537" i="7"/>
  <c r="A2537" i="7" s="1"/>
  <c r="C2537" i="7"/>
  <c r="B2538" i="7"/>
  <c r="A2538" i="7" s="1"/>
  <c r="C2538" i="7"/>
  <c r="A2539" i="7"/>
  <c r="B2539" i="7"/>
  <c r="C2539" i="7"/>
  <c r="A2540" i="7"/>
  <c r="B2540" i="7"/>
  <c r="C2540" i="7"/>
  <c r="B2541" i="7"/>
  <c r="A2541" i="7" s="1"/>
  <c r="C2541" i="7"/>
  <c r="B2542" i="7"/>
  <c r="A2542" i="7" s="1"/>
  <c r="C2542" i="7"/>
  <c r="B2543" i="7"/>
  <c r="A2543" i="7" s="1"/>
  <c r="C2543" i="7"/>
  <c r="A2544" i="7"/>
  <c r="B2544" i="7"/>
  <c r="C2544" i="7"/>
  <c r="B2545" i="7"/>
  <c r="A2545" i="7" s="1"/>
  <c r="C2545" i="7"/>
  <c r="B2546" i="7"/>
  <c r="A2546" i="7" s="1"/>
  <c r="C2546" i="7"/>
  <c r="A2547" i="7"/>
  <c r="B2547" i="7"/>
  <c r="C2547" i="7"/>
  <c r="B2548" i="7"/>
  <c r="A2548" i="7" s="1"/>
  <c r="C2548" i="7"/>
  <c r="B2549" i="7"/>
  <c r="A2549" i="7" s="1"/>
  <c r="C2549" i="7"/>
  <c r="B2550" i="7"/>
  <c r="A2550" i="7" s="1"/>
  <c r="C2550" i="7"/>
  <c r="B2551" i="7"/>
  <c r="A2551" i="7" s="1"/>
  <c r="C2551" i="7"/>
  <c r="B2552" i="7"/>
  <c r="A2552" i="7" s="1"/>
  <c r="C2552" i="7"/>
  <c r="B2553" i="7"/>
  <c r="A2553" i="7" s="1"/>
  <c r="C2553" i="7"/>
  <c r="B2554" i="7"/>
  <c r="A2554" i="7" s="1"/>
  <c r="C2554" i="7"/>
  <c r="B2555" i="7"/>
  <c r="A2555" i="7" s="1"/>
  <c r="C2555" i="7"/>
  <c r="B2556" i="7"/>
  <c r="A2556" i="7" s="1"/>
  <c r="C2556" i="7"/>
  <c r="B2557" i="7"/>
  <c r="A2557" i="7" s="1"/>
  <c r="C2557" i="7"/>
  <c r="B2558" i="7"/>
  <c r="A2558" i="7" s="1"/>
  <c r="C2558" i="7"/>
  <c r="A2559" i="7"/>
  <c r="B2559" i="7"/>
  <c r="C2559" i="7"/>
  <c r="B2560" i="7"/>
  <c r="A2560" i="7" s="1"/>
  <c r="C2560" i="7"/>
  <c r="B2561" i="7"/>
  <c r="A2561" i="7" s="1"/>
  <c r="C2561" i="7"/>
  <c r="B2562" i="7"/>
  <c r="A2562" i="7" s="1"/>
  <c r="C2562" i="7"/>
  <c r="A2563" i="7"/>
  <c r="B2563" i="7"/>
  <c r="C2563" i="7"/>
  <c r="A2564" i="7"/>
  <c r="B2564" i="7"/>
  <c r="C2564" i="7"/>
  <c r="B2565" i="7"/>
  <c r="A2565" i="7" s="1"/>
  <c r="C2565" i="7"/>
  <c r="B2566" i="7"/>
  <c r="A2566" i="7" s="1"/>
  <c r="C2566" i="7"/>
  <c r="B2567" i="7"/>
  <c r="A2567" i="7" s="1"/>
  <c r="C2567" i="7"/>
  <c r="A2568" i="7"/>
  <c r="B2568" i="7"/>
  <c r="C2568" i="7"/>
  <c r="B2569" i="7"/>
  <c r="A2569" i="7" s="1"/>
  <c r="C2569" i="7"/>
  <c r="B2570" i="7"/>
  <c r="A2570" i="7" s="1"/>
  <c r="C2570" i="7"/>
  <c r="A2571" i="7"/>
  <c r="B2571" i="7"/>
  <c r="C2571" i="7"/>
  <c r="B2572" i="7"/>
  <c r="A2572" i="7" s="1"/>
  <c r="C2572" i="7"/>
  <c r="B2573" i="7"/>
  <c r="A2573" i="7" s="1"/>
  <c r="C2573" i="7"/>
  <c r="B2574" i="7"/>
  <c r="A2574" i="7" s="1"/>
  <c r="C2574" i="7"/>
  <c r="B2575" i="7"/>
  <c r="A2575" i="7" s="1"/>
  <c r="C2575" i="7"/>
  <c r="B2576" i="7"/>
  <c r="A2576" i="7" s="1"/>
  <c r="C2576" i="7"/>
  <c r="B2577" i="7"/>
  <c r="A2577" i="7" s="1"/>
  <c r="C2577" i="7"/>
  <c r="B2578" i="7"/>
  <c r="A2578" i="7" s="1"/>
  <c r="C2578" i="7"/>
  <c r="B2579" i="7"/>
  <c r="A2579" i="7" s="1"/>
  <c r="C2579" i="7"/>
  <c r="B2580" i="7"/>
  <c r="A2580" i="7" s="1"/>
  <c r="C2580" i="7"/>
  <c r="B2581" i="7"/>
  <c r="A2581" i="7" s="1"/>
  <c r="C2581" i="7"/>
  <c r="B2582" i="7"/>
  <c r="A2582" i="7" s="1"/>
  <c r="C2582" i="7"/>
  <c r="B2583" i="7"/>
  <c r="A2583" i="7" s="1"/>
  <c r="C2583" i="7"/>
  <c r="B2584" i="7"/>
  <c r="A2584" i="7" s="1"/>
  <c r="C2584" i="7"/>
  <c r="B2585" i="7"/>
  <c r="A2585" i="7" s="1"/>
  <c r="C2585" i="7"/>
  <c r="B2586" i="7"/>
  <c r="A2586" i="7" s="1"/>
  <c r="C2586" i="7"/>
  <c r="B2587" i="7"/>
  <c r="A2587" i="7" s="1"/>
  <c r="C2587" i="7"/>
  <c r="B2588" i="7"/>
  <c r="A2588" i="7" s="1"/>
  <c r="C2588" i="7"/>
  <c r="B2589" i="7"/>
  <c r="A2589" i="7" s="1"/>
  <c r="C2589" i="7"/>
  <c r="B2590" i="7"/>
  <c r="A2590" i="7" s="1"/>
  <c r="C2590" i="7"/>
  <c r="B2591" i="7"/>
  <c r="A2591" i="7" s="1"/>
  <c r="C2591" i="7"/>
  <c r="B2592" i="7"/>
  <c r="A2592" i="7" s="1"/>
  <c r="C2592" i="7"/>
  <c r="B2593" i="7"/>
  <c r="A2593" i="7" s="1"/>
  <c r="C2593" i="7"/>
  <c r="B2594" i="7"/>
  <c r="A2594" i="7" s="1"/>
  <c r="C2594" i="7"/>
  <c r="A2595" i="7"/>
  <c r="B2595" i="7"/>
  <c r="C2595" i="7"/>
  <c r="B2596" i="7"/>
  <c r="A2596" i="7" s="1"/>
  <c r="C2596" i="7"/>
  <c r="B2597" i="7"/>
  <c r="A2597" i="7" s="1"/>
  <c r="C2597" i="7"/>
  <c r="B2598" i="7"/>
  <c r="A2598" i="7" s="1"/>
  <c r="C2598" i="7"/>
  <c r="B2599" i="7"/>
  <c r="A2599" i="7" s="1"/>
  <c r="C2599" i="7"/>
  <c r="B2600" i="7"/>
  <c r="A2600" i="7" s="1"/>
  <c r="C2600" i="7"/>
  <c r="B2601" i="7"/>
  <c r="A2601" i="7" s="1"/>
  <c r="C2601" i="7"/>
  <c r="B2602" i="7"/>
  <c r="A2602" i="7" s="1"/>
  <c r="C2602" i="7"/>
  <c r="B2603" i="7"/>
  <c r="A2603" i="7" s="1"/>
  <c r="C2603" i="7"/>
  <c r="B2604" i="7"/>
  <c r="A2604" i="7" s="1"/>
  <c r="C2604" i="7"/>
  <c r="B2605" i="7"/>
  <c r="A2605" i="7" s="1"/>
  <c r="C2605" i="7"/>
  <c r="B2606" i="7"/>
  <c r="A2606" i="7" s="1"/>
  <c r="C2606" i="7"/>
  <c r="B2607" i="7"/>
  <c r="A2607" i="7" s="1"/>
  <c r="C2607" i="7"/>
  <c r="B2608" i="7"/>
  <c r="A2608" i="7" s="1"/>
  <c r="C2608" i="7"/>
  <c r="B2609" i="7"/>
  <c r="A2609" i="7" s="1"/>
  <c r="C2609" i="7"/>
  <c r="B2610" i="7"/>
  <c r="A2610" i="7" s="1"/>
  <c r="C2610" i="7"/>
  <c r="B2611" i="7"/>
  <c r="A2611" i="7" s="1"/>
  <c r="C2611" i="7"/>
  <c r="A2612" i="7"/>
  <c r="B2612" i="7"/>
  <c r="C2612" i="7"/>
  <c r="B2613" i="7"/>
  <c r="A2613" i="7" s="1"/>
  <c r="C2613" i="7"/>
  <c r="B2614" i="7"/>
  <c r="A2614" i="7" s="1"/>
  <c r="C2614" i="7"/>
  <c r="B2615" i="7"/>
  <c r="A2615" i="7" s="1"/>
  <c r="C2615" i="7"/>
  <c r="B2616" i="7"/>
  <c r="A2616" i="7" s="1"/>
  <c r="C2616" i="7"/>
  <c r="B2617" i="7"/>
  <c r="A2617" i="7" s="1"/>
  <c r="C2617" i="7"/>
  <c r="B2618" i="7"/>
  <c r="A2618" i="7" s="1"/>
  <c r="C2618" i="7"/>
  <c r="B2619" i="7"/>
  <c r="A2619" i="7" s="1"/>
  <c r="C2619" i="7"/>
  <c r="B2620" i="7"/>
  <c r="A2620" i="7" s="1"/>
  <c r="C2620" i="7"/>
  <c r="B2621" i="7"/>
  <c r="A2621" i="7" s="1"/>
  <c r="C2621" i="7"/>
  <c r="B2622" i="7"/>
  <c r="A2622" i="7" s="1"/>
  <c r="C2622" i="7"/>
  <c r="A2623" i="7"/>
  <c r="B2623" i="7"/>
  <c r="C2623" i="7"/>
  <c r="B2624" i="7"/>
  <c r="A2624" i="7" s="1"/>
  <c r="C2624" i="7"/>
  <c r="B2625" i="7"/>
  <c r="A2625" i="7" s="1"/>
  <c r="C2625" i="7"/>
  <c r="B2626" i="7"/>
  <c r="A2626" i="7" s="1"/>
  <c r="C2626" i="7"/>
  <c r="A2627" i="7"/>
  <c r="B2627" i="7"/>
  <c r="C2627" i="7"/>
  <c r="B2628" i="7"/>
  <c r="A2628" i="7" s="1"/>
  <c r="C2628" i="7"/>
  <c r="B2629" i="7"/>
  <c r="A2629" i="7" s="1"/>
  <c r="C2629" i="7"/>
  <c r="B2630" i="7"/>
  <c r="A2630" i="7" s="1"/>
  <c r="C2630" i="7"/>
  <c r="B2631" i="7"/>
  <c r="A2631" i="7" s="1"/>
  <c r="C2631" i="7"/>
  <c r="B2632" i="7"/>
  <c r="A2632" i="7" s="1"/>
  <c r="C2632" i="7"/>
  <c r="B2633" i="7"/>
  <c r="A2633" i="7" s="1"/>
  <c r="C2633" i="7"/>
  <c r="B2634" i="7"/>
  <c r="A2634" i="7" s="1"/>
  <c r="C2634" i="7"/>
  <c r="A2635" i="7"/>
  <c r="B2635" i="7"/>
  <c r="C2635" i="7"/>
  <c r="B2636" i="7"/>
  <c r="A2636" i="7" s="1"/>
  <c r="C2636" i="7"/>
  <c r="B2637" i="7"/>
  <c r="A2637" i="7" s="1"/>
  <c r="C2637" i="7"/>
  <c r="B2638" i="7"/>
  <c r="A2638" i="7" s="1"/>
  <c r="C2638" i="7"/>
  <c r="B2639" i="7"/>
  <c r="A2639" i="7" s="1"/>
  <c r="C2639" i="7"/>
  <c r="A2640" i="7"/>
  <c r="B2640" i="7"/>
  <c r="C2640" i="7"/>
  <c r="B2641" i="7"/>
  <c r="A2641" i="7" s="1"/>
  <c r="C2641" i="7"/>
  <c r="B2642" i="7"/>
  <c r="A2642" i="7" s="1"/>
  <c r="C2642" i="7"/>
  <c r="A2643" i="7"/>
  <c r="B2643" i="7"/>
  <c r="C2643" i="7"/>
  <c r="A2644" i="7"/>
  <c r="B2644" i="7"/>
  <c r="C2644" i="7"/>
  <c r="B2645" i="7"/>
  <c r="A2645" i="7" s="1"/>
  <c r="C2645" i="7"/>
  <c r="B2646" i="7"/>
  <c r="A2646" i="7" s="1"/>
  <c r="C2646" i="7"/>
  <c r="B2647" i="7"/>
  <c r="A2647" i="7" s="1"/>
  <c r="C2647" i="7"/>
  <c r="B2648" i="7"/>
  <c r="A2648" i="7" s="1"/>
  <c r="C2648" i="7"/>
  <c r="B2649" i="7"/>
  <c r="A2649" i="7" s="1"/>
  <c r="C2649" i="7"/>
  <c r="B2650" i="7"/>
  <c r="A2650" i="7" s="1"/>
  <c r="C2650" i="7"/>
  <c r="A2651" i="7"/>
  <c r="B2651" i="7"/>
  <c r="C2651" i="7"/>
  <c r="B2652" i="7"/>
  <c r="A2652" i="7" s="1"/>
  <c r="C2652" i="7"/>
  <c r="B2653" i="7"/>
  <c r="A2653" i="7" s="1"/>
  <c r="C2653" i="7"/>
  <c r="B2654" i="7"/>
  <c r="A2654" i="7" s="1"/>
  <c r="C2654" i="7"/>
  <c r="B2655" i="7"/>
  <c r="A2655" i="7" s="1"/>
  <c r="C2655" i="7"/>
  <c r="B2656" i="7"/>
  <c r="A2656" i="7" s="1"/>
  <c r="C2656" i="7"/>
  <c r="B2657" i="7"/>
  <c r="A2657" i="7" s="1"/>
  <c r="C2657" i="7"/>
  <c r="B2658" i="7"/>
  <c r="A2658" i="7" s="1"/>
  <c r="C2658" i="7"/>
  <c r="B2659" i="7"/>
  <c r="A2659" i="7" s="1"/>
  <c r="C2659" i="7"/>
  <c r="A2660" i="7"/>
  <c r="B2660" i="7"/>
  <c r="C2660" i="7"/>
  <c r="B2661" i="7"/>
  <c r="A2661" i="7" s="1"/>
  <c r="C2661" i="7"/>
  <c r="B2662" i="7"/>
  <c r="A2662" i="7" s="1"/>
  <c r="C2662" i="7"/>
  <c r="B2663" i="7"/>
  <c r="A2663" i="7" s="1"/>
  <c r="C2663" i="7"/>
  <c r="B2664" i="7"/>
  <c r="A2664" i="7" s="1"/>
  <c r="C2664" i="7"/>
  <c r="B2665" i="7"/>
  <c r="A2665" i="7" s="1"/>
  <c r="C2665" i="7"/>
  <c r="B2666" i="7"/>
  <c r="A2666" i="7" s="1"/>
  <c r="C2666" i="7"/>
  <c r="B2667" i="7"/>
  <c r="A2667" i="7" s="1"/>
  <c r="C2667" i="7"/>
  <c r="B2668" i="7"/>
  <c r="A2668" i="7" s="1"/>
  <c r="C2668" i="7"/>
  <c r="B2669" i="7"/>
  <c r="A2669" i="7" s="1"/>
  <c r="C2669" i="7"/>
  <c r="B2670" i="7"/>
  <c r="A2670" i="7" s="1"/>
  <c r="C2670" i="7"/>
  <c r="A2671" i="7"/>
  <c r="B2671" i="7"/>
  <c r="C2671" i="7"/>
  <c r="B2672" i="7"/>
  <c r="A2672" i="7" s="1"/>
  <c r="C2672" i="7"/>
  <c r="B2673" i="7"/>
  <c r="A2673" i="7" s="1"/>
  <c r="C2673" i="7"/>
  <c r="B2674" i="7"/>
  <c r="A2674" i="7" s="1"/>
  <c r="C2674" i="7"/>
  <c r="A2675" i="7"/>
  <c r="B2675" i="7"/>
  <c r="C2675" i="7"/>
  <c r="B2676" i="7"/>
  <c r="A2676" i="7" s="1"/>
  <c r="C2676" i="7"/>
  <c r="B2677" i="7"/>
  <c r="A2677" i="7" s="1"/>
  <c r="C2677" i="7"/>
  <c r="B2678" i="7"/>
  <c r="A2678" i="7" s="1"/>
  <c r="C2678" i="7"/>
  <c r="B2679" i="7"/>
  <c r="A2679" i="7" s="1"/>
  <c r="C2679" i="7"/>
  <c r="B2680" i="7"/>
  <c r="A2680" i="7" s="1"/>
  <c r="C2680" i="7"/>
  <c r="B2681" i="7"/>
  <c r="A2681" i="7" s="1"/>
  <c r="C2681" i="7"/>
  <c r="B2682" i="7"/>
  <c r="A2682" i="7" s="1"/>
  <c r="C2682" i="7"/>
  <c r="B2683" i="7"/>
  <c r="A2683" i="7" s="1"/>
  <c r="C2683" i="7"/>
  <c r="A2684" i="7"/>
  <c r="B2684" i="7"/>
  <c r="C2684" i="7"/>
  <c r="B2685" i="7"/>
  <c r="A2685" i="7" s="1"/>
  <c r="C2685" i="7"/>
  <c r="B2686" i="7"/>
  <c r="A2686" i="7" s="1"/>
  <c r="C2686" i="7"/>
  <c r="B2687" i="7"/>
  <c r="A2687" i="7" s="1"/>
  <c r="C2687" i="7"/>
  <c r="B2688" i="7"/>
  <c r="A2688" i="7" s="1"/>
  <c r="C2688" i="7"/>
  <c r="B2689" i="7"/>
  <c r="A2689" i="7" s="1"/>
  <c r="C2689" i="7"/>
  <c r="B2690" i="7"/>
  <c r="A2690" i="7" s="1"/>
  <c r="C2690" i="7"/>
  <c r="B2691" i="7"/>
  <c r="A2691" i="7" s="1"/>
  <c r="C2691" i="7"/>
  <c r="B2692" i="7"/>
  <c r="A2692" i="7" s="1"/>
  <c r="C2692" i="7"/>
  <c r="B2693" i="7"/>
  <c r="A2693" i="7" s="1"/>
  <c r="C2693" i="7"/>
  <c r="B2694" i="7"/>
  <c r="A2694" i="7" s="1"/>
  <c r="C2694" i="7"/>
  <c r="B2695" i="7"/>
  <c r="A2695" i="7" s="1"/>
  <c r="C2695" i="7"/>
  <c r="B2696" i="7"/>
  <c r="A2696" i="7" s="1"/>
  <c r="C2696" i="7"/>
  <c r="B2697" i="7"/>
  <c r="A2697" i="7" s="1"/>
  <c r="C2697" i="7"/>
  <c r="B2698" i="7"/>
  <c r="A2698" i="7" s="1"/>
  <c r="C2698" i="7"/>
  <c r="A2699" i="7"/>
  <c r="B2699" i="7"/>
  <c r="C2699" i="7"/>
  <c r="B2700" i="7"/>
  <c r="A2700" i="7" s="1"/>
  <c r="C2700" i="7"/>
  <c r="B2701" i="7"/>
  <c r="A2701" i="7" s="1"/>
  <c r="C2701" i="7"/>
  <c r="B2702" i="7"/>
  <c r="A2702" i="7" s="1"/>
  <c r="C2702" i="7"/>
  <c r="B2703" i="7"/>
  <c r="A2703" i="7" s="1"/>
  <c r="C2703" i="7"/>
  <c r="A2704" i="7"/>
  <c r="B2704" i="7"/>
  <c r="C2704" i="7"/>
  <c r="B2705" i="7"/>
  <c r="A2705" i="7" s="1"/>
  <c r="C2705" i="7"/>
  <c r="B2706" i="7"/>
  <c r="A2706" i="7" s="1"/>
  <c r="C2706" i="7"/>
  <c r="B2707" i="7"/>
  <c r="A2707" i="7" s="1"/>
  <c r="C2707" i="7"/>
  <c r="B2708" i="7"/>
  <c r="A2708" i="7" s="1"/>
  <c r="C2708" i="7"/>
  <c r="B2709" i="7"/>
  <c r="A2709" i="7" s="1"/>
  <c r="C2709" i="7"/>
  <c r="B2710" i="7"/>
  <c r="A2710" i="7" s="1"/>
  <c r="C2710" i="7"/>
  <c r="B2711" i="7"/>
  <c r="A2711" i="7" s="1"/>
  <c r="C2711" i="7"/>
  <c r="B2712" i="7"/>
  <c r="A2712" i="7" s="1"/>
  <c r="C2712" i="7"/>
  <c r="B2713" i="7"/>
  <c r="A2713" i="7" s="1"/>
  <c r="C2713" i="7"/>
  <c r="A2714" i="7"/>
  <c r="B2714" i="7"/>
  <c r="C2714" i="7"/>
  <c r="B2715" i="7"/>
  <c r="A2715" i="7" s="1"/>
  <c r="C2715" i="7"/>
  <c r="B2716" i="7"/>
  <c r="A2716" i="7" s="1"/>
  <c r="C2716" i="7"/>
  <c r="B2717" i="7"/>
  <c r="A2717" i="7" s="1"/>
  <c r="C2717" i="7"/>
  <c r="B2718" i="7"/>
  <c r="A2718" i="7" s="1"/>
  <c r="C2718" i="7"/>
  <c r="B2719" i="7"/>
  <c r="A2719" i="7" s="1"/>
  <c r="C2719" i="7"/>
  <c r="B2720" i="7"/>
  <c r="A2720" i="7" s="1"/>
  <c r="C2720" i="7"/>
  <c r="B2721" i="7"/>
  <c r="A2721" i="7" s="1"/>
  <c r="C2721" i="7"/>
  <c r="B2722" i="7"/>
  <c r="A2722" i="7" s="1"/>
  <c r="C2722" i="7"/>
  <c r="B2723" i="7"/>
  <c r="A2723" i="7" s="1"/>
  <c r="C2723" i="7"/>
  <c r="B2724" i="7"/>
  <c r="A2724" i="7" s="1"/>
  <c r="C2724" i="7"/>
  <c r="B2725" i="7"/>
  <c r="A2725" i="7" s="1"/>
  <c r="C2725" i="7"/>
  <c r="B2726" i="7"/>
  <c r="A2726" i="7" s="1"/>
  <c r="C2726" i="7"/>
  <c r="B2727" i="7"/>
  <c r="A2727" i="7" s="1"/>
  <c r="C2727" i="7"/>
  <c r="B2728" i="7"/>
  <c r="A2728" i="7" s="1"/>
  <c r="C2728" i="7"/>
  <c r="B2729" i="7"/>
  <c r="A2729" i="7" s="1"/>
  <c r="C2729" i="7"/>
  <c r="B2730" i="7"/>
  <c r="A2730" i="7" s="1"/>
  <c r="C2730" i="7"/>
  <c r="A2731" i="7"/>
  <c r="B2731" i="7"/>
  <c r="C2731" i="7"/>
  <c r="B2732" i="7"/>
  <c r="A2732" i="7" s="1"/>
  <c r="C2732" i="7"/>
  <c r="A2733" i="7"/>
  <c r="B2733" i="7"/>
  <c r="C2733" i="7"/>
  <c r="B2734" i="7"/>
  <c r="A2734" i="7" s="1"/>
  <c r="C2734" i="7"/>
  <c r="B2735" i="7"/>
  <c r="A2735" i="7" s="1"/>
  <c r="C2735" i="7"/>
  <c r="B2736" i="7"/>
  <c r="A2736" i="7" s="1"/>
  <c r="C2736" i="7"/>
  <c r="B2737" i="7"/>
  <c r="A2737" i="7" s="1"/>
  <c r="C2737" i="7"/>
  <c r="B2738" i="7"/>
  <c r="A2738" i="7" s="1"/>
  <c r="C2738" i="7"/>
  <c r="B2739" i="7"/>
  <c r="A2739" i="7" s="1"/>
  <c r="C2739" i="7"/>
  <c r="B2740" i="7"/>
  <c r="A2740" i="7" s="1"/>
  <c r="C2740" i="7"/>
  <c r="B2741" i="7"/>
  <c r="A2741" i="7" s="1"/>
  <c r="C2741" i="7"/>
  <c r="B2742" i="7"/>
  <c r="A2742" i="7" s="1"/>
  <c r="C2742" i="7"/>
  <c r="B2743" i="7"/>
  <c r="A2743" i="7" s="1"/>
  <c r="C2743" i="7"/>
  <c r="B2744" i="7"/>
  <c r="A2744" i="7" s="1"/>
  <c r="C2744" i="7"/>
  <c r="B2745" i="7"/>
  <c r="A2745" i="7" s="1"/>
  <c r="C2745" i="7"/>
  <c r="B2746" i="7"/>
  <c r="A2746" i="7" s="1"/>
  <c r="C2746" i="7"/>
  <c r="B2747" i="7"/>
  <c r="A2747" i="7" s="1"/>
  <c r="C2747" i="7"/>
  <c r="B2748" i="7"/>
  <c r="A2748" i="7" s="1"/>
  <c r="C2748" i="7"/>
  <c r="B2749" i="7"/>
  <c r="A2749" i="7" s="1"/>
  <c r="C2749" i="7"/>
  <c r="B2750" i="7"/>
  <c r="A2750" i="7" s="1"/>
  <c r="C2750" i="7"/>
  <c r="B2751" i="7"/>
  <c r="A2751" i="7" s="1"/>
  <c r="C2751" i="7"/>
  <c r="B2752" i="7"/>
  <c r="A2752" i="7" s="1"/>
  <c r="C2752" i="7"/>
  <c r="A2753" i="7"/>
  <c r="B2753" i="7"/>
  <c r="C2753" i="7"/>
  <c r="B2754" i="7"/>
  <c r="A2754" i="7" s="1"/>
  <c r="C2754" i="7"/>
  <c r="B2755" i="7"/>
  <c r="A2755" i="7" s="1"/>
  <c r="C2755" i="7"/>
  <c r="B2756" i="7"/>
  <c r="A2756" i="7" s="1"/>
  <c r="C2756" i="7"/>
  <c r="B2757" i="7"/>
  <c r="A2757" i="7" s="1"/>
  <c r="C2757" i="7"/>
  <c r="A2758" i="7"/>
  <c r="B2758" i="7"/>
  <c r="C2758" i="7"/>
  <c r="B2759" i="7"/>
  <c r="A2759" i="7" s="1"/>
  <c r="C2759" i="7"/>
  <c r="B2760" i="7"/>
  <c r="A2760" i="7" s="1"/>
  <c r="C2760" i="7"/>
  <c r="B2761" i="7"/>
  <c r="A2761" i="7" s="1"/>
  <c r="C2761" i="7"/>
  <c r="A2762" i="7"/>
  <c r="B2762" i="7"/>
  <c r="C2762" i="7"/>
  <c r="B2763" i="7"/>
  <c r="A2763" i="7" s="1"/>
  <c r="C2763" i="7"/>
  <c r="B2764" i="7"/>
  <c r="A2764" i="7" s="1"/>
  <c r="C2764" i="7"/>
  <c r="B2765" i="7"/>
  <c r="A2765" i="7" s="1"/>
  <c r="C2765" i="7"/>
  <c r="B2766" i="7"/>
  <c r="A2766" i="7" s="1"/>
  <c r="C2766" i="7"/>
  <c r="B2767" i="7"/>
  <c r="A2767" i="7" s="1"/>
  <c r="C2767" i="7"/>
  <c r="B2768" i="7"/>
  <c r="A2768" i="7" s="1"/>
  <c r="C2768" i="7"/>
  <c r="B2769" i="7"/>
  <c r="A2769" i="7" s="1"/>
  <c r="C2769" i="7"/>
  <c r="B2770" i="7"/>
  <c r="A2770" i="7" s="1"/>
  <c r="C2770" i="7"/>
  <c r="B2771" i="7"/>
  <c r="A2771" i="7" s="1"/>
  <c r="C2771" i="7"/>
  <c r="B2772" i="7"/>
  <c r="A2772" i="7" s="1"/>
  <c r="C2772" i="7"/>
  <c r="B2773" i="7"/>
  <c r="A2773" i="7" s="1"/>
  <c r="C2773" i="7"/>
  <c r="B2774" i="7"/>
  <c r="A2774" i="7" s="1"/>
  <c r="C2774" i="7"/>
  <c r="B2775" i="7"/>
  <c r="A2775" i="7" s="1"/>
  <c r="C2775" i="7"/>
  <c r="B2776" i="7"/>
  <c r="A2776" i="7" s="1"/>
  <c r="C2776" i="7"/>
  <c r="B2777" i="7"/>
  <c r="A2777" i="7" s="1"/>
  <c r="C2777" i="7"/>
  <c r="B2778" i="7"/>
  <c r="A2778" i="7" s="1"/>
  <c r="C2778" i="7"/>
  <c r="A2779" i="7"/>
  <c r="B2779" i="7"/>
  <c r="C2779" i="7"/>
  <c r="B2780" i="7"/>
  <c r="A2780" i="7" s="1"/>
  <c r="C2780" i="7"/>
  <c r="A2781" i="7"/>
  <c r="B2781" i="7"/>
  <c r="C2781" i="7"/>
  <c r="B2782" i="7"/>
  <c r="A2782" i="7" s="1"/>
  <c r="C2782" i="7"/>
  <c r="A2783" i="7"/>
  <c r="B2783" i="7"/>
  <c r="C2783" i="7"/>
  <c r="B2784" i="7"/>
  <c r="A2784" i="7" s="1"/>
  <c r="C2784" i="7"/>
  <c r="B2785" i="7"/>
  <c r="A2785" i="7" s="1"/>
  <c r="C2785" i="7"/>
  <c r="B2786" i="7"/>
  <c r="A2786" i="7" s="1"/>
  <c r="C2786" i="7"/>
  <c r="B2787" i="7"/>
  <c r="A2787" i="7" s="1"/>
  <c r="C2787" i="7"/>
  <c r="B2788" i="7"/>
  <c r="A2788" i="7" s="1"/>
  <c r="C2788" i="7"/>
  <c r="B2789" i="7"/>
  <c r="A2789" i="7" s="1"/>
  <c r="C2789" i="7"/>
  <c r="B2790" i="7"/>
  <c r="A2790" i="7" s="1"/>
  <c r="C2790" i="7"/>
  <c r="B2791" i="7"/>
  <c r="A2791" i="7" s="1"/>
  <c r="C2791" i="7"/>
  <c r="B2792" i="7"/>
  <c r="A2792" i="7" s="1"/>
  <c r="C2792" i="7"/>
  <c r="B2793" i="7"/>
  <c r="A2793" i="7" s="1"/>
  <c r="C2793" i="7"/>
  <c r="A2794" i="7"/>
  <c r="B2794" i="7"/>
  <c r="C2794" i="7"/>
  <c r="B2795" i="7"/>
  <c r="A2795" i="7" s="1"/>
  <c r="C2795" i="7"/>
  <c r="B2796" i="7"/>
  <c r="A2796" i="7" s="1"/>
  <c r="C2796" i="7"/>
  <c r="A2797" i="7"/>
  <c r="B2797" i="7"/>
  <c r="C2797" i="7"/>
  <c r="B2798" i="7"/>
  <c r="A2798" i="7" s="1"/>
  <c r="C2798" i="7"/>
  <c r="B2799" i="7"/>
  <c r="A2799" i="7" s="1"/>
  <c r="C2799" i="7"/>
  <c r="B2800" i="7"/>
  <c r="A2800" i="7" s="1"/>
  <c r="C2800" i="7"/>
  <c r="B2801" i="7"/>
  <c r="A2801" i="7" s="1"/>
  <c r="C2801" i="7"/>
  <c r="B2802" i="7"/>
  <c r="A2802" i="7" s="1"/>
  <c r="C2802" i="7"/>
  <c r="B2803" i="7"/>
  <c r="A2803" i="7" s="1"/>
  <c r="C2803" i="7"/>
  <c r="B2804" i="7"/>
  <c r="A2804" i="7" s="1"/>
  <c r="C2804" i="7"/>
  <c r="B2805" i="7"/>
  <c r="A2805" i="7" s="1"/>
  <c r="C2805" i="7"/>
  <c r="A2806" i="7"/>
  <c r="B2806" i="7"/>
  <c r="C2806" i="7"/>
  <c r="B2807" i="7"/>
  <c r="A2807" i="7" s="1"/>
  <c r="C2807" i="7"/>
  <c r="B2808" i="7"/>
  <c r="A2808" i="7" s="1"/>
  <c r="C2808" i="7"/>
  <c r="B2809" i="7"/>
  <c r="A2809" i="7" s="1"/>
  <c r="C2809" i="7"/>
  <c r="A2810" i="7"/>
  <c r="B2810" i="7"/>
  <c r="C2810" i="7"/>
  <c r="B2811" i="7"/>
  <c r="A2811" i="7" s="1"/>
  <c r="C2811" i="7"/>
  <c r="B2812" i="7"/>
  <c r="A2812" i="7" s="1"/>
  <c r="C2812" i="7"/>
  <c r="B2813" i="7"/>
  <c r="A2813" i="7" s="1"/>
  <c r="C2813" i="7"/>
  <c r="B2814" i="7"/>
  <c r="A2814" i="7" s="1"/>
  <c r="C2814" i="7"/>
  <c r="B2815" i="7"/>
  <c r="A2815" i="7" s="1"/>
  <c r="C2815" i="7"/>
  <c r="B2816" i="7"/>
  <c r="A2816" i="7" s="1"/>
  <c r="C2816" i="7"/>
  <c r="B2817" i="7"/>
  <c r="A2817" i="7" s="1"/>
  <c r="C2817" i="7"/>
  <c r="B2818" i="7"/>
  <c r="A2818" i="7" s="1"/>
  <c r="C2818" i="7"/>
  <c r="B2819" i="7"/>
  <c r="A2819" i="7" s="1"/>
  <c r="C2819" i="7"/>
  <c r="B2820" i="7"/>
  <c r="A2820" i="7" s="1"/>
  <c r="C2820" i="7"/>
  <c r="B2821" i="7"/>
  <c r="A2821" i="7" s="1"/>
  <c r="C2821" i="7"/>
  <c r="B2822" i="7"/>
  <c r="A2822" i="7" s="1"/>
  <c r="C2822" i="7"/>
  <c r="B2823" i="7"/>
  <c r="A2823" i="7" s="1"/>
  <c r="C2823" i="7"/>
  <c r="B2824" i="7"/>
  <c r="A2824" i="7" s="1"/>
  <c r="C2824" i="7"/>
  <c r="B2825" i="7"/>
  <c r="A2825" i="7" s="1"/>
  <c r="C2825" i="7"/>
  <c r="B2826" i="7"/>
  <c r="A2826" i="7" s="1"/>
  <c r="C2826" i="7"/>
  <c r="A2827" i="7"/>
  <c r="B2827" i="7"/>
  <c r="C2827" i="7"/>
  <c r="B2828" i="7"/>
  <c r="A2828" i="7" s="1"/>
  <c r="C2828" i="7"/>
  <c r="B2829" i="7"/>
  <c r="A2829" i="7" s="1"/>
  <c r="C2829" i="7"/>
  <c r="B2830" i="7"/>
  <c r="A2830" i="7" s="1"/>
  <c r="C2830" i="7"/>
  <c r="B2831" i="7"/>
  <c r="A2831" i="7" s="1"/>
  <c r="C2831" i="7"/>
  <c r="B2832" i="7"/>
  <c r="A2832" i="7" s="1"/>
  <c r="C2832" i="7"/>
  <c r="B2833" i="7"/>
  <c r="A2833" i="7" s="1"/>
  <c r="C2833" i="7"/>
  <c r="B2834" i="7"/>
  <c r="A2834" i="7" s="1"/>
  <c r="C2834" i="7"/>
  <c r="B2835" i="7"/>
  <c r="A2835" i="7" s="1"/>
  <c r="C2835" i="7"/>
  <c r="B2836" i="7"/>
  <c r="A2836" i="7" s="1"/>
  <c r="C2836" i="7"/>
  <c r="B2837" i="7"/>
  <c r="A2837" i="7" s="1"/>
  <c r="C2837" i="7"/>
  <c r="B2838" i="7"/>
  <c r="A2838" i="7" s="1"/>
  <c r="C2838" i="7"/>
  <c r="B2839" i="7"/>
  <c r="A2839" i="7" s="1"/>
  <c r="C2839" i="7"/>
  <c r="B2840" i="7"/>
  <c r="A2840" i="7" s="1"/>
  <c r="C2840" i="7"/>
  <c r="B2841" i="7"/>
  <c r="A2841" i="7" s="1"/>
  <c r="C2841" i="7"/>
  <c r="B2842" i="7"/>
  <c r="A2842" i="7" s="1"/>
  <c r="C2842" i="7"/>
  <c r="B2843" i="7"/>
  <c r="A2843" i="7" s="1"/>
  <c r="C2843" i="7"/>
  <c r="B2844" i="7"/>
  <c r="A2844" i="7" s="1"/>
  <c r="C2844" i="7"/>
  <c r="B2845" i="7"/>
  <c r="A2845" i="7" s="1"/>
  <c r="C2845" i="7"/>
  <c r="B2846" i="7"/>
  <c r="A2846" i="7" s="1"/>
  <c r="C2846" i="7"/>
  <c r="B2847" i="7"/>
  <c r="A2847" i="7" s="1"/>
  <c r="C2847" i="7"/>
  <c r="B2848" i="7"/>
  <c r="A2848" i="7" s="1"/>
  <c r="C2848" i="7"/>
  <c r="A2849" i="7"/>
  <c r="B2849" i="7"/>
  <c r="C2849" i="7"/>
  <c r="B2850" i="7"/>
  <c r="A2850" i="7" s="1"/>
  <c r="C2850" i="7"/>
  <c r="B2851" i="7"/>
  <c r="A2851" i="7" s="1"/>
  <c r="C2851" i="7"/>
  <c r="B2852" i="7"/>
  <c r="A2852" i="7" s="1"/>
  <c r="C2852" i="7"/>
  <c r="B2853" i="7"/>
  <c r="A2853" i="7" s="1"/>
  <c r="C2853" i="7"/>
  <c r="B2854" i="7"/>
  <c r="A2854" i="7" s="1"/>
  <c r="C2854" i="7"/>
  <c r="B2855" i="7"/>
  <c r="A2855" i="7" s="1"/>
  <c r="C2855" i="7"/>
  <c r="B2856" i="7"/>
  <c r="A2856" i="7" s="1"/>
  <c r="C2856" i="7"/>
  <c r="B2857" i="7"/>
  <c r="A2857" i="7" s="1"/>
  <c r="C2857" i="7"/>
  <c r="B2858" i="7"/>
  <c r="A2858" i="7" s="1"/>
  <c r="C2858" i="7"/>
  <c r="B2859" i="7"/>
  <c r="A2859" i="7" s="1"/>
  <c r="C2859" i="7"/>
  <c r="B2860" i="7"/>
  <c r="A2860" i="7" s="1"/>
  <c r="C2860" i="7"/>
  <c r="B2861" i="7"/>
  <c r="A2861" i="7" s="1"/>
  <c r="C2861" i="7"/>
  <c r="B2862" i="7"/>
  <c r="A2862" i="7" s="1"/>
  <c r="C2862" i="7"/>
  <c r="B2863" i="7"/>
  <c r="A2863" i="7" s="1"/>
  <c r="C2863" i="7"/>
  <c r="B2864" i="7"/>
  <c r="A2864" i="7" s="1"/>
  <c r="C2864" i="7"/>
  <c r="B2865" i="7"/>
  <c r="A2865" i="7" s="1"/>
  <c r="C2865" i="7"/>
  <c r="B2866" i="7"/>
  <c r="A2866" i="7" s="1"/>
  <c r="C2866" i="7"/>
  <c r="B2867" i="7"/>
  <c r="A2867" i="7" s="1"/>
  <c r="C2867" i="7"/>
  <c r="B2868" i="7"/>
  <c r="A2868" i="7" s="1"/>
  <c r="C2868" i="7"/>
  <c r="B2869" i="7"/>
  <c r="A2869" i="7" s="1"/>
  <c r="C2869" i="7"/>
  <c r="B2870" i="7"/>
  <c r="A2870" i="7" s="1"/>
  <c r="C2870" i="7"/>
  <c r="B2871" i="7"/>
  <c r="A2871" i="7" s="1"/>
  <c r="C2871" i="7"/>
  <c r="B2872" i="7"/>
  <c r="A2872" i="7" s="1"/>
  <c r="C2872" i="7"/>
  <c r="B2873" i="7"/>
  <c r="A2873" i="7" s="1"/>
  <c r="C2873" i="7"/>
  <c r="B2874" i="7"/>
  <c r="A2874" i="7" s="1"/>
  <c r="C2874" i="7"/>
  <c r="B2875" i="7"/>
  <c r="A2875" i="7" s="1"/>
  <c r="C2875" i="7"/>
  <c r="B2876" i="7"/>
  <c r="A2876" i="7" s="1"/>
  <c r="C2876" i="7"/>
  <c r="B2877" i="7"/>
  <c r="A2877" i="7" s="1"/>
  <c r="C2877" i="7"/>
  <c r="B2878" i="7"/>
  <c r="A2878" i="7" s="1"/>
  <c r="C2878" i="7"/>
  <c r="B2879" i="7"/>
  <c r="A2879" i="7" s="1"/>
  <c r="C2879" i="7"/>
  <c r="B2880" i="7"/>
  <c r="A2880" i="7" s="1"/>
  <c r="C2880" i="7"/>
  <c r="B2881" i="7"/>
  <c r="A2881" i="7" s="1"/>
  <c r="C2881" i="7"/>
  <c r="B2882" i="7"/>
  <c r="A2882" i="7" s="1"/>
  <c r="C2882" i="7"/>
  <c r="B2883" i="7"/>
  <c r="A2883" i="7" s="1"/>
  <c r="C2883" i="7"/>
  <c r="B2884" i="7"/>
  <c r="A2884" i="7" s="1"/>
  <c r="C2884" i="7"/>
  <c r="B2885" i="7"/>
  <c r="A2885" i="7" s="1"/>
  <c r="C2885" i="7"/>
  <c r="B2886" i="7"/>
  <c r="A2886" i="7" s="1"/>
  <c r="C2886" i="7"/>
  <c r="B2887" i="7"/>
  <c r="A2887" i="7" s="1"/>
  <c r="C2887" i="7"/>
  <c r="B2888" i="7"/>
  <c r="A2888" i="7" s="1"/>
  <c r="C2888" i="7"/>
  <c r="B2889" i="7"/>
  <c r="A2889" i="7" s="1"/>
  <c r="C2889" i="7"/>
  <c r="A2890" i="7"/>
  <c r="B2890" i="7"/>
  <c r="C2890" i="7"/>
  <c r="B2891" i="7"/>
  <c r="A2891" i="7" s="1"/>
  <c r="C2891" i="7"/>
  <c r="B2892" i="7"/>
  <c r="A2892" i="7" s="1"/>
  <c r="C2892" i="7"/>
  <c r="B2893" i="7"/>
  <c r="A2893" i="7" s="1"/>
  <c r="C2893" i="7"/>
  <c r="B2894" i="7"/>
  <c r="A2894" i="7" s="1"/>
  <c r="C2894" i="7"/>
  <c r="B2895" i="7"/>
  <c r="A2895" i="7" s="1"/>
  <c r="C2895" i="7"/>
  <c r="B2896" i="7"/>
  <c r="A2896" i="7" s="1"/>
  <c r="C2896" i="7"/>
  <c r="B2897" i="7"/>
  <c r="A2897" i="7" s="1"/>
  <c r="C2897" i="7"/>
  <c r="B2898" i="7"/>
  <c r="A2898" i="7" s="1"/>
  <c r="C2898" i="7"/>
  <c r="B2899" i="7"/>
  <c r="A2899" i="7" s="1"/>
  <c r="C2899" i="7"/>
  <c r="B2900" i="7"/>
  <c r="A2900" i="7" s="1"/>
  <c r="C2900" i="7"/>
  <c r="B2901" i="7"/>
  <c r="A2901" i="7" s="1"/>
  <c r="C2901" i="7"/>
  <c r="B2902" i="7"/>
  <c r="A2902" i="7" s="1"/>
  <c r="C2902" i="7"/>
  <c r="A2903" i="7"/>
  <c r="B2903" i="7"/>
  <c r="C2903" i="7"/>
  <c r="B2904" i="7"/>
  <c r="A2904" i="7" s="1"/>
  <c r="C2904" i="7"/>
  <c r="B2905" i="7"/>
  <c r="A2905" i="7" s="1"/>
  <c r="C2905" i="7"/>
  <c r="A2906" i="7"/>
  <c r="B2906" i="7"/>
  <c r="C2906" i="7"/>
  <c r="B2907" i="7"/>
  <c r="A2907" i="7" s="1"/>
  <c r="C2907" i="7"/>
  <c r="B2908" i="7"/>
  <c r="A2908" i="7" s="1"/>
  <c r="C2908" i="7"/>
  <c r="B2909" i="7"/>
  <c r="A2909" i="7" s="1"/>
  <c r="C2909" i="7"/>
  <c r="B2910" i="7"/>
  <c r="A2910" i="7" s="1"/>
  <c r="C2910" i="7"/>
  <c r="B2911" i="7"/>
  <c r="A2911" i="7" s="1"/>
  <c r="C2911" i="7"/>
  <c r="B2912" i="7"/>
  <c r="A2912" i="7" s="1"/>
  <c r="C2912" i="7"/>
  <c r="B2913" i="7"/>
  <c r="A2913" i="7" s="1"/>
  <c r="C2913" i="7"/>
  <c r="B2914" i="7"/>
  <c r="A2914" i="7" s="1"/>
  <c r="C2914" i="7"/>
  <c r="B2915" i="7"/>
  <c r="A2915" i="7" s="1"/>
  <c r="C2915" i="7"/>
  <c r="B2916" i="7"/>
  <c r="A2916" i="7" s="1"/>
  <c r="C2916" i="7"/>
  <c r="B2917" i="7"/>
  <c r="A2917" i="7" s="1"/>
  <c r="C2917" i="7"/>
  <c r="B2918" i="7"/>
  <c r="A2918" i="7" s="1"/>
  <c r="C2918" i="7"/>
  <c r="A2919" i="7"/>
  <c r="B2919" i="7"/>
  <c r="C2919" i="7"/>
  <c r="B2920" i="7"/>
  <c r="A2920" i="7" s="1"/>
  <c r="C2920" i="7"/>
  <c r="B2921" i="7"/>
  <c r="A2921" i="7" s="1"/>
  <c r="C2921" i="7"/>
  <c r="B2922" i="7"/>
  <c r="A2922" i="7" s="1"/>
  <c r="C2922" i="7"/>
  <c r="B2923" i="7"/>
  <c r="A2923" i="7" s="1"/>
  <c r="C2923" i="7"/>
  <c r="B2924" i="7"/>
  <c r="A2924" i="7" s="1"/>
  <c r="C2924" i="7"/>
  <c r="B2925" i="7"/>
  <c r="A2925" i="7" s="1"/>
  <c r="C2925" i="7"/>
  <c r="B2926" i="7"/>
  <c r="A2926" i="7" s="1"/>
  <c r="C2926" i="7"/>
  <c r="B2927" i="7"/>
  <c r="A2927" i="7" s="1"/>
  <c r="C2927" i="7"/>
  <c r="B2928" i="7"/>
  <c r="A2928" i="7" s="1"/>
  <c r="C2928" i="7"/>
  <c r="B2929" i="7"/>
  <c r="A2929" i="7" s="1"/>
  <c r="C2929" i="7"/>
  <c r="B2930" i="7"/>
  <c r="A2930" i="7" s="1"/>
  <c r="C2930" i="7"/>
  <c r="B2931" i="7"/>
  <c r="A2931" i="7" s="1"/>
  <c r="C2931" i="7"/>
  <c r="B2932" i="7"/>
  <c r="A2932" i="7" s="1"/>
  <c r="C2932" i="7"/>
  <c r="B2933" i="7"/>
  <c r="A2933" i="7" s="1"/>
  <c r="C2933" i="7"/>
  <c r="B2934" i="7"/>
  <c r="A2934" i="7" s="1"/>
  <c r="C2934" i="7"/>
  <c r="B2935" i="7"/>
  <c r="A2935" i="7" s="1"/>
  <c r="C2935" i="7"/>
  <c r="B2936" i="7"/>
  <c r="A2936" i="7" s="1"/>
  <c r="C2936" i="7"/>
  <c r="B2937" i="7"/>
  <c r="A2937" i="7" s="1"/>
  <c r="C2937" i="7"/>
  <c r="A2938" i="7"/>
  <c r="B2938" i="7"/>
  <c r="C2938" i="7"/>
  <c r="B2939" i="7"/>
  <c r="A2939" i="7" s="1"/>
  <c r="C2939" i="7"/>
  <c r="B2940" i="7"/>
  <c r="A2940" i="7" s="1"/>
  <c r="C2940" i="7"/>
  <c r="A2941" i="7"/>
  <c r="B2941" i="7"/>
  <c r="C2941" i="7"/>
  <c r="B2942" i="7"/>
  <c r="A2942" i="7" s="1"/>
  <c r="C2942" i="7"/>
  <c r="B2943" i="7"/>
  <c r="A2943" i="7" s="1"/>
  <c r="C2943" i="7"/>
  <c r="B2944" i="7"/>
  <c r="A2944" i="7" s="1"/>
  <c r="C2944" i="7"/>
  <c r="B2945" i="7"/>
  <c r="A2945" i="7" s="1"/>
  <c r="C2945" i="7"/>
  <c r="B2946" i="7"/>
  <c r="A2946" i="7" s="1"/>
  <c r="C2946" i="7"/>
  <c r="B2947" i="7"/>
  <c r="A2947" i="7" s="1"/>
  <c r="C2947" i="7"/>
  <c r="B2948" i="7"/>
  <c r="A2948" i="7" s="1"/>
  <c r="C2948" i="7"/>
  <c r="B2949" i="7"/>
  <c r="A2949" i="7" s="1"/>
  <c r="C2949" i="7"/>
  <c r="B2950" i="7"/>
  <c r="A2950" i="7" s="1"/>
  <c r="C2950" i="7"/>
  <c r="B2951" i="7"/>
  <c r="A2951" i="7" s="1"/>
  <c r="C2951" i="7"/>
  <c r="B2952" i="7"/>
  <c r="A2952" i="7" s="1"/>
  <c r="C2952" i="7"/>
  <c r="B2953" i="7"/>
  <c r="A2953" i="7" s="1"/>
  <c r="C2953" i="7"/>
  <c r="B2954" i="7"/>
  <c r="A2954" i="7" s="1"/>
  <c r="C2954" i="7"/>
  <c r="B2955" i="7"/>
  <c r="A2955" i="7" s="1"/>
  <c r="C2955" i="7"/>
  <c r="B2956" i="7"/>
  <c r="A2956" i="7" s="1"/>
  <c r="C2956" i="7"/>
  <c r="B2957" i="7"/>
  <c r="A2957" i="7" s="1"/>
  <c r="C2957" i="7"/>
  <c r="B2958" i="7"/>
  <c r="A2958" i="7" s="1"/>
  <c r="C2958" i="7"/>
  <c r="B2959" i="7"/>
  <c r="A2959" i="7" s="1"/>
  <c r="C2959" i="7"/>
  <c r="B2960" i="7"/>
  <c r="A2960" i="7" s="1"/>
  <c r="C2960" i="7"/>
  <c r="B2961" i="7"/>
  <c r="A2961" i="7" s="1"/>
  <c r="C2961" i="7"/>
  <c r="B2962" i="7"/>
  <c r="A2962" i="7" s="1"/>
  <c r="C2962" i="7"/>
  <c r="B2963" i="7"/>
  <c r="A2963" i="7" s="1"/>
  <c r="C2963" i="7"/>
  <c r="B2964" i="7"/>
  <c r="A2964" i="7" s="1"/>
  <c r="C2964" i="7"/>
  <c r="B2965" i="7"/>
  <c r="A2965" i="7" s="1"/>
  <c r="C2965" i="7"/>
  <c r="B2966" i="7"/>
  <c r="A2966" i="7" s="1"/>
  <c r="C2966" i="7"/>
  <c r="A2967" i="7"/>
  <c r="B2967" i="7"/>
  <c r="C2967" i="7"/>
  <c r="B2968" i="7"/>
  <c r="A2968" i="7" s="1"/>
  <c r="C2968" i="7"/>
  <c r="B2969" i="7"/>
  <c r="A2969" i="7" s="1"/>
  <c r="C2969" i="7"/>
  <c r="B2970" i="7"/>
  <c r="A2970" i="7" s="1"/>
  <c r="C2970" i="7"/>
  <c r="B2971" i="7"/>
  <c r="A2971" i="7" s="1"/>
  <c r="C2971" i="7"/>
  <c r="B2972" i="7"/>
  <c r="A2972" i="7" s="1"/>
  <c r="C2972" i="7"/>
  <c r="A2973" i="7"/>
  <c r="B2973" i="7"/>
  <c r="C2973" i="7"/>
  <c r="B2974" i="7"/>
  <c r="A2974" i="7" s="1"/>
  <c r="C2974" i="7"/>
  <c r="B2975" i="7"/>
  <c r="A2975" i="7" s="1"/>
  <c r="C2975" i="7"/>
  <c r="B2976" i="7"/>
  <c r="A2976" i="7" s="1"/>
  <c r="C2976" i="7"/>
  <c r="B2977" i="7"/>
  <c r="A2977" i="7" s="1"/>
  <c r="C2977" i="7"/>
  <c r="B2978" i="7"/>
  <c r="A2978" i="7" s="1"/>
  <c r="C2978" i="7"/>
  <c r="B2979" i="7"/>
  <c r="A2979" i="7" s="1"/>
  <c r="C2979" i="7"/>
  <c r="B2980" i="7"/>
  <c r="A2980" i="7" s="1"/>
  <c r="C2980" i="7"/>
  <c r="B2981" i="7"/>
  <c r="A2981" i="7" s="1"/>
  <c r="C2981" i="7"/>
  <c r="B2982" i="7"/>
  <c r="A2982" i="7" s="1"/>
  <c r="C2982" i="7"/>
  <c r="B2983" i="7"/>
  <c r="A2983" i="7" s="1"/>
  <c r="C2983" i="7"/>
  <c r="B2984" i="7"/>
  <c r="A2984" i="7" s="1"/>
  <c r="C2984" i="7"/>
  <c r="B2985" i="7"/>
  <c r="A2985" i="7" s="1"/>
  <c r="C2985" i="7"/>
  <c r="B2986" i="7"/>
  <c r="A2986" i="7" s="1"/>
  <c r="C2986" i="7"/>
  <c r="B2987" i="7"/>
  <c r="A2987" i="7" s="1"/>
  <c r="C2987" i="7"/>
  <c r="B2988" i="7"/>
  <c r="A2988" i="7" s="1"/>
  <c r="C2988" i="7"/>
  <c r="A2989" i="7"/>
  <c r="B2989" i="7"/>
  <c r="C2989" i="7"/>
  <c r="B2990" i="7"/>
  <c r="A2990" i="7" s="1"/>
  <c r="C2990" i="7"/>
  <c r="B2991" i="7"/>
  <c r="A2991" i="7" s="1"/>
  <c r="C2991" i="7"/>
  <c r="B2992" i="7"/>
  <c r="A2992" i="7" s="1"/>
  <c r="C2992" i="7"/>
  <c r="A2993" i="7"/>
  <c r="B2993" i="7"/>
  <c r="C2993" i="7"/>
  <c r="B2994" i="7"/>
  <c r="A2994" i="7" s="1"/>
  <c r="C2994" i="7"/>
  <c r="B2995" i="7"/>
  <c r="A2995" i="7" s="1"/>
  <c r="C2995" i="7"/>
  <c r="B2996" i="7"/>
  <c r="A2996" i="7" s="1"/>
  <c r="C2996" i="7"/>
  <c r="B2997" i="7"/>
  <c r="A2997" i="7" s="1"/>
  <c r="C2997" i="7"/>
  <c r="B2998" i="7"/>
  <c r="A2998" i="7" s="1"/>
  <c r="C2998" i="7"/>
  <c r="A2999" i="7"/>
  <c r="B2999" i="7"/>
  <c r="C2999" i="7"/>
  <c r="B3000" i="7"/>
  <c r="A3000" i="7" s="1"/>
  <c r="C3000" i="7"/>
  <c r="A3001" i="7"/>
  <c r="B3001" i="7"/>
  <c r="C3001" i="7"/>
  <c r="B3002" i="7"/>
  <c r="A3002" i="7" s="1"/>
  <c r="C3002" i="7"/>
  <c r="B3003" i="7"/>
  <c r="A3003" i="7" s="1"/>
  <c r="C3003" i="7"/>
  <c r="B3004" i="7"/>
  <c r="A3004" i="7" s="1"/>
  <c r="C3004" i="7"/>
  <c r="B3005" i="7"/>
  <c r="A3005" i="7" s="1"/>
  <c r="C3005" i="7"/>
  <c r="A3006" i="7"/>
  <c r="B3006" i="7"/>
  <c r="C3006" i="7"/>
  <c r="B3007" i="7"/>
  <c r="A3007" i="7" s="1"/>
  <c r="C3007" i="7"/>
  <c r="B3008" i="7"/>
  <c r="A3008" i="7" s="1"/>
  <c r="C3008" i="7"/>
  <c r="B3009" i="7"/>
  <c r="A3009" i="7" s="1"/>
  <c r="C3009" i="7"/>
  <c r="B3010" i="7"/>
  <c r="A3010" i="7" s="1"/>
  <c r="C3010" i="7"/>
  <c r="B3011" i="7"/>
  <c r="A3011" i="7" s="1"/>
  <c r="C3011" i="7"/>
  <c r="B3012" i="7"/>
  <c r="A3012" i="7" s="1"/>
  <c r="C3012" i="7"/>
  <c r="B3013" i="7"/>
  <c r="A3013" i="7" s="1"/>
  <c r="C3013" i="7"/>
  <c r="B3014" i="7"/>
  <c r="A3014" i="7" s="1"/>
  <c r="C3014" i="7"/>
  <c r="A3015" i="7"/>
  <c r="B3015" i="7"/>
  <c r="C3015" i="7"/>
  <c r="B3016" i="7"/>
  <c r="A3016" i="7" s="1"/>
  <c r="C3016" i="7"/>
  <c r="B3017" i="7"/>
  <c r="A3017" i="7" s="1"/>
  <c r="C3017" i="7"/>
  <c r="B3018" i="7"/>
  <c r="A3018" i="7" s="1"/>
  <c r="C3018" i="7"/>
  <c r="A3019" i="7"/>
  <c r="B3019" i="7"/>
  <c r="C3019" i="7"/>
  <c r="B3020" i="7"/>
  <c r="A3020" i="7" s="1"/>
  <c r="C3020" i="7"/>
  <c r="A3021" i="7"/>
  <c r="B3021" i="7"/>
  <c r="C3021" i="7"/>
  <c r="B3022" i="7"/>
  <c r="A3022" i="7" s="1"/>
  <c r="C3022" i="7"/>
  <c r="B3023" i="7"/>
  <c r="A3023" i="7" s="1"/>
  <c r="C3023" i="7"/>
  <c r="B3024" i="7"/>
  <c r="A3024" i="7" s="1"/>
  <c r="C3024" i="7"/>
  <c r="B3025" i="7"/>
  <c r="A3025" i="7" s="1"/>
  <c r="C3025" i="7"/>
  <c r="B3026" i="7"/>
  <c r="A3026" i="7" s="1"/>
  <c r="C3026" i="7"/>
  <c r="B3027" i="7"/>
  <c r="A3027" i="7" s="1"/>
  <c r="C3027" i="7"/>
  <c r="B3028" i="7"/>
  <c r="A3028" i="7" s="1"/>
  <c r="C3028" i="7"/>
  <c r="B3029" i="7"/>
  <c r="A3029" i="7" s="1"/>
  <c r="C3029" i="7"/>
  <c r="B3030" i="7"/>
  <c r="A3030" i="7" s="1"/>
  <c r="C3030" i="7"/>
  <c r="B3031" i="7"/>
  <c r="A3031" i="7" s="1"/>
  <c r="C3031" i="7"/>
  <c r="B3032" i="7"/>
  <c r="A3032" i="7" s="1"/>
  <c r="C3032" i="7"/>
  <c r="B3033" i="7"/>
  <c r="A3033" i="7" s="1"/>
  <c r="C3033" i="7"/>
  <c r="A3034" i="7"/>
  <c r="B3034" i="7"/>
  <c r="C3034" i="7"/>
  <c r="B3035" i="7"/>
  <c r="A3035" i="7" s="1"/>
  <c r="C3035" i="7"/>
  <c r="B3036" i="7"/>
  <c r="A3036" i="7" s="1"/>
  <c r="C3036" i="7"/>
  <c r="A3037" i="7"/>
  <c r="B3037" i="7"/>
  <c r="C3037" i="7"/>
  <c r="B3038" i="7"/>
  <c r="A3038" i="7" s="1"/>
  <c r="C3038" i="7"/>
  <c r="B3039" i="7"/>
  <c r="A3039" i="7" s="1"/>
  <c r="C3039" i="7"/>
  <c r="B3040" i="7"/>
  <c r="A3040" i="7" s="1"/>
  <c r="C3040" i="7"/>
  <c r="A3041" i="7"/>
  <c r="B3041" i="7"/>
  <c r="C3041" i="7"/>
  <c r="B3042" i="7"/>
  <c r="A3042" i="7" s="1"/>
  <c r="C3042" i="7"/>
  <c r="B3043" i="7"/>
  <c r="A3043" i="7" s="1"/>
  <c r="C3043" i="7"/>
  <c r="B3044" i="7"/>
  <c r="A3044" i="7" s="1"/>
  <c r="C3044" i="7"/>
  <c r="B3045" i="7"/>
  <c r="A3045" i="7" s="1"/>
  <c r="C3045" i="7"/>
  <c r="B3046" i="7"/>
  <c r="A3046" i="7" s="1"/>
  <c r="C3046" i="7"/>
  <c r="B3047" i="7"/>
  <c r="A3047" i="7" s="1"/>
  <c r="C3047" i="7"/>
  <c r="B3048" i="7"/>
  <c r="A3048" i="7" s="1"/>
  <c r="C3048" i="7"/>
  <c r="B3049" i="7"/>
  <c r="A3049" i="7" s="1"/>
  <c r="C3049" i="7"/>
  <c r="A3050" i="7"/>
  <c r="B3050" i="7"/>
  <c r="C3050" i="7"/>
  <c r="B3051" i="7"/>
  <c r="A3051" i="7" s="1"/>
  <c r="C3051" i="7"/>
  <c r="B3052" i="7"/>
  <c r="A3052" i="7" s="1"/>
  <c r="C3052" i="7"/>
  <c r="B3053" i="7"/>
  <c r="A3053" i="7" s="1"/>
  <c r="C3053" i="7"/>
  <c r="A3054" i="7"/>
  <c r="B3054" i="7"/>
  <c r="C3054" i="7"/>
  <c r="B3055" i="7"/>
  <c r="A3055" i="7" s="1"/>
  <c r="C3055" i="7"/>
  <c r="B3056" i="7"/>
  <c r="A3056" i="7" s="1"/>
  <c r="C3056" i="7"/>
  <c r="B3057" i="7"/>
  <c r="A3057" i="7" s="1"/>
  <c r="C3057" i="7"/>
  <c r="A3058" i="7"/>
  <c r="B3058" i="7"/>
  <c r="C3058" i="7"/>
  <c r="B3059" i="7"/>
  <c r="A3059" i="7" s="1"/>
  <c r="C3059" i="7"/>
  <c r="B3060" i="7"/>
  <c r="A3060" i="7" s="1"/>
  <c r="C3060" i="7"/>
  <c r="B3061" i="7"/>
  <c r="A3061" i="7" s="1"/>
  <c r="C3061" i="7"/>
  <c r="B3062" i="7"/>
  <c r="A3062" i="7" s="1"/>
  <c r="C3062" i="7"/>
  <c r="B3063" i="7"/>
  <c r="A3063" i="7" s="1"/>
  <c r="C3063" i="7"/>
  <c r="B3064" i="7"/>
  <c r="A3064" i="7" s="1"/>
  <c r="C3064" i="7"/>
  <c r="B3065" i="7"/>
  <c r="A3065" i="7" s="1"/>
  <c r="C3065" i="7"/>
  <c r="B3066" i="7"/>
  <c r="A3066" i="7" s="1"/>
  <c r="C3066" i="7"/>
  <c r="B3067" i="7"/>
  <c r="A3067" i="7" s="1"/>
  <c r="C3067" i="7"/>
  <c r="B3068" i="7"/>
  <c r="A3068" i="7" s="1"/>
  <c r="C3068" i="7"/>
  <c r="A3069" i="7"/>
  <c r="B3069" i="7"/>
  <c r="C3069" i="7"/>
  <c r="B3070" i="7"/>
  <c r="A3070" i="7" s="1"/>
  <c r="C3070" i="7"/>
  <c r="B3071" i="7"/>
  <c r="A3071" i="7" s="1"/>
  <c r="C3071" i="7"/>
  <c r="B3072" i="7"/>
  <c r="A3072" i="7" s="1"/>
  <c r="C3072" i="7"/>
  <c r="A3073" i="7"/>
  <c r="B3073" i="7"/>
  <c r="C3073" i="7"/>
  <c r="B3074" i="7"/>
  <c r="A3074" i="7" s="1"/>
  <c r="C3074" i="7"/>
  <c r="B3075" i="7"/>
  <c r="A3075" i="7" s="1"/>
  <c r="C3075" i="7"/>
  <c r="B3076" i="7"/>
  <c r="A3076" i="7" s="1"/>
  <c r="C3076" i="7"/>
  <c r="B3077" i="7"/>
  <c r="A3077" i="7" s="1"/>
  <c r="C3077" i="7"/>
  <c r="B3078" i="7"/>
  <c r="A3078" i="7" s="1"/>
  <c r="C3078" i="7"/>
  <c r="B3079" i="7"/>
  <c r="A3079" i="7" s="1"/>
  <c r="C3079" i="7"/>
  <c r="B3080" i="7"/>
  <c r="A3080" i="7" s="1"/>
  <c r="C3080" i="7"/>
  <c r="B3081" i="7"/>
  <c r="A3081" i="7" s="1"/>
  <c r="C3081" i="7"/>
  <c r="A3082" i="7"/>
  <c r="B3082" i="7"/>
  <c r="C3082" i="7"/>
  <c r="B3083" i="7"/>
  <c r="A3083" i="7" s="1"/>
  <c r="C3083" i="7"/>
  <c r="B3084" i="7"/>
  <c r="A3084" i="7" s="1"/>
  <c r="C3084" i="7"/>
  <c r="B3085" i="7"/>
  <c r="A3085" i="7" s="1"/>
  <c r="C3085" i="7"/>
  <c r="A3086" i="7"/>
  <c r="B3086" i="7"/>
  <c r="C3086" i="7"/>
  <c r="B3087" i="7"/>
  <c r="A3087" i="7" s="1"/>
  <c r="C3087" i="7"/>
  <c r="B3088" i="7"/>
  <c r="A3088" i="7" s="1"/>
  <c r="C3088" i="7"/>
  <c r="A3089" i="7"/>
  <c r="B3089" i="7"/>
  <c r="C3089" i="7"/>
  <c r="B3090" i="7"/>
  <c r="A3090" i="7" s="1"/>
  <c r="C3090" i="7"/>
  <c r="B3091" i="7"/>
  <c r="A3091" i="7" s="1"/>
  <c r="C3091" i="7"/>
  <c r="B3092" i="7"/>
  <c r="A3092" i="7" s="1"/>
  <c r="C3092" i="7"/>
  <c r="B3093" i="7"/>
  <c r="A3093" i="7" s="1"/>
  <c r="C3093" i="7"/>
  <c r="B3094" i="7"/>
  <c r="A3094" i="7" s="1"/>
  <c r="C3094" i="7"/>
  <c r="B3095" i="7"/>
  <c r="A3095" i="7" s="1"/>
  <c r="C3095" i="7"/>
  <c r="B3096" i="7"/>
  <c r="A3096" i="7" s="1"/>
  <c r="C3096" i="7"/>
  <c r="B3097" i="7"/>
  <c r="A3097" i="7" s="1"/>
  <c r="C3097" i="7"/>
  <c r="A3098" i="7"/>
  <c r="B3098" i="7"/>
  <c r="C3098" i="7"/>
  <c r="B3099" i="7"/>
  <c r="A3099" i="7" s="1"/>
  <c r="C3099" i="7"/>
  <c r="B3100" i="7"/>
  <c r="A3100" i="7" s="1"/>
  <c r="C3100" i="7"/>
  <c r="B3101" i="7"/>
  <c r="A3101" i="7" s="1"/>
  <c r="C3101" i="7"/>
  <c r="B3102" i="7"/>
  <c r="A3102" i="7" s="1"/>
  <c r="C3102" i="7"/>
  <c r="B3103" i="7"/>
  <c r="A3103" i="7" s="1"/>
  <c r="C3103" i="7"/>
  <c r="B3104" i="7"/>
  <c r="A3104" i="7" s="1"/>
  <c r="C3104" i="7"/>
  <c r="B3105" i="7"/>
  <c r="A3105" i="7" s="1"/>
  <c r="C3105" i="7"/>
  <c r="B3106" i="7"/>
  <c r="A3106" i="7" s="1"/>
  <c r="C3106" i="7"/>
  <c r="B3107" i="7"/>
  <c r="A3107" i="7" s="1"/>
  <c r="C3107" i="7"/>
  <c r="B3108" i="7"/>
  <c r="A3108" i="7" s="1"/>
  <c r="C3108" i="7"/>
  <c r="B3109" i="7"/>
  <c r="A3109" i="7" s="1"/>
  <c r="C3109" i="7"/>
  <c r="B3110" i="7"/>
  <c r="A3110" i="7" s="1"/>
  <c r="C3110" i="7"/>
  <c r="B3111" i="7"/>
  <c r="A3111" i="7" s="1"/>
  <c r="C3111" i="7"/>
  <c r="B3112" i="7"/>
  <c r="A3112" i="7" s="1"/>
  <c r="C3112" i="7"/>
  <c r="B3113" i="7"/>
  <c r="A3113" i="7" s="1"/>
  <c r="C3113" i="7"/>
  <c r="B3114" i="7"/>
  <c r="A3114" i="7" s="1"/>
  <c r="C3114" i="7"/>
  <c r="B3115" i="7"/>
  <c r="A3115" i="7" s="1"/>
  <c r="C3115" i="7"/>
  <c r="B3116" i="7"/>
  <c r="A3116" i="7" s="1"/>
  <c r="C3116" i="7"/>
  <c r="A3117" i="7"/>
  <c r="B3117" i="7"/>
  <c r="C3117" i="7"/>
  <c r="B3118" i="7"/>
  <c r="A3118" i="7" s="1"/>
  <c r="C3118" i="7"/>
  <c r="B3119" i="7"/>
  <c r="A3119" i="7" s="1"/>
  <c r="C3119" i="7"/>
  <c r="B3120" i="7"/>
  <c r="A3120" i="7" s="1"/>
  <c r="C3120" i="7"/>
  <c r="A3121" i="7"/>
  <c r="B3121" i="7"/>
  <c r="C3121" i="7"/>
  <c r="B3122" i="7"/>
  <c r="A3122" i="7" s="1"/>
  <c r="C3122" i="7"/>
  <c r="A3123" i="7"/>
  <c r="B3123" i="7"/>
  <c r="C3123" i="7"/>
  <c r="B3124" i="7"/>
  <c r="A3124" i="7" s="1"/>
  <c r="C3124" i="7"/>
  <c r="B3125" i="7"/>
  <c r="A3125" i="7" s="1"/>
  <c r="C3125" i="7"/>
  <c r="B3126" i="7"/>
  <c r="A3126" i="7" s="1"/>
  <c r="C3126" i="7"/>
  <c r="B3127" i="7"/>
  <c r="A3127" i="7" s="1"/>
  <c r="C3127" i="7"/>
  <c r="B3128" i="7"/>
  <c r="A3128" i="7" s="1"/>
  <c r="C3128" i="7"/>
  <c r="B3129" i="7"/>
  <c r="A3129" i="7" s="1"/>
  <c r="C3129" i="7"/>
  <c r="A3130" i="7"/>
  <c r="B3130" i="7"/>
  <c r="C3130" i="7"/>
  <c r="B3131" i="7"/>
  <c r="A3131" i="7" s="1"/>
  <c r="C3131" i="7"/>
  <c r="B3132" i="7"/>
  <c r="A3132" i="7" s="1"/>
  <c r="C3132" i="7"/>
  <c r="A3133" i="7"/>
  <c r="B3133" i="7"/>
  <c r="C3133" i="7"/>
  <c r="B3134" i="7"/>
  <c r="A3134" i="7" s="1"/>
  <c r="C3134" i="7"/>
  <c r="B3135" i="7"/>
  <c r="A3135" i="7" s="1"/>
  <c r="C3135" i="7"/>
  <c r="B3136" i="7"/>
  <c r="A3136" i="7" s="1"/>
  <c r="C3136" i="7"/>
  <c r="B3137" i="7"/>
  <c r="A3137" i="7" s="1"/>
  <c r="C3137" i="7"/>
  <c r="B3138" i="7"/>
  <c r="A3138" i="7" s="1"/>
  <c r="C3138" i="7"/>
  <c r="B3139" i="7"/>
  <c r="A3139" i="7" s="1"/>
  <c r="C3139" i="7"/>
  <c r="B3140" i="7"/>
  <c r="A3140" i="7" s="1"/>
  <c r="C3140" i="7"/>
  <c r="B3141" i="7"/>
  <c r="A3141" i="7" s="1"/>
  <c r="C3141" i="7"/>
  <c r="B3142" i="7"/>
  <c r="A3142" i="7" s="1"/>
  <c r="C3142" i="7"/>
  <c r="B3143" i="7"/>
  <c r="A3143" i="7" s="1"/>
  <c r="C3143" i="7"/>
  <c r="B3144" i="7"/>
  <c r="A3144" i="7" s="1"/>
  <c r="C3144" i="7"/>
  <c r="B3145" i="7"/>
  <c r="A3145" i="7" s="1"/>
  <c r="C3145" i="7"/>
  <c r="B3146" i="7"/>
  <c r="A3146" i="7" s="1"/>
  <c r="C3146" i="7"/>
  <c r="A3147" i="7"/>
  <c r="B3147" i="7"/>
  <c r="C3147" i="7"/>
  <c r="B3148" i="7"/>
  <c r="A3148" i="7" s="1"/>
  <c r="C3148" i="7"/>
  <c r="B3149" i="7"/>
  <c r="A3149" i="7" s="1"/>
  <c r="C3149" i="7"/>
  <c r="A3150" i="7"/>
  <c r="B3150" i="7"/>
  <c r="C3150" i="7"/>
  <c r="B3151" i="7"/>
  <c r="A3151" i="7" s="1"/>
  <c r="C3151" i="7"/>
  <c r="B3152" i="7"/>
  <c r="A3152" i="7" s="1"/>
  <c r="C3152" i="7"/>
  <c r="B3153" i="7"/>
  <c r="A3153" i="7" s="1"/>
  <c r="C3153" i="7"/>
  <c r="B3154" i="7"/>
  <c r="A3154" i="7" s="1"/>
  <c r="C3154" i="7"/>
  <c r="B3155" i="7"/>
  <c r="A3155" i="7" s="1"/>
  <c r="C3155" i="7"/>
  <c r="B3156" i="7"/>
  <c r="A3156" i="7" s="1"/>
  <c r="C3156" i="7"/>
  <c r="B3157" i="7"/>
  <c r="A3157" i="7" s="1"/>
  <c r="C3157" i="7"/>
  <c r="B3158" i="7"/>
  <c r="A3158" i="7" s="1"/>
  <c r="C3158" i="7"/>
  <c r="A3159" i="7"/>
  <c r="B3159" i="7"/>
  <c r="C3159" i="7"/>
  <c r="B3160" i="7"/>
  <c r="A3160" i="7" s="1"/>
  <c r="C3160" i="7"/>
  <c r="B3161" i="7"/>
  <c r="A3161" i="7" s="1"/>
  <c r="C3161" i="7"/>
  <c r="B3162" i="7"/>
  <c r="A3162" i="7" s="1"/>
  <c r="C3162" i="7"/>
  <c r="A3163" i="7"/>
  <c r="B3163" i="7"/>
  <c r="C3163" i="7"/>
  <c r="B3164" i="7"/>
  <c r="A3164" i="7" s="1"/>
  <c r="C3164" i="7"/>
  <c r="A3165" i="7"/>
  <c r="B3165" i="7"/>
  <c r="C3165" i="7"/>
  <c r="B3166" i="7"/>
  <c r="A3166" i="7" s="1"/>
  <c r="C3166" i="7"/>
  <c r="B3167" i="7"/>
  <c r="A3167" i="7" s="1"/>
  <c r="C3167" i="7"/>
  <c r="B3168" i="7"/>
  <c r="A3168" i="7" s="1"/>
  <c r="C3168" i="7"/>
  <c r="B3169" i="7"/>
  <c r="A3169" i="7" s="1"/>
  <c r="C3169" i="7"/>
  <c r="B3170" i="7"/>
  <c r="A3170" i="7" s="1"/>
  <c r="C3170" i="7"/>
  <c r="B3171" i="7"/>
  <c r="A3171" i="7" s="1"/>
  <c r="C3171" i="7"/>
  <c r="B3172" i="7"/>
  <c r="A3172" i="7" s="1"/>
  <c r="C3172" i="7"/>
  <c r="B3173" i="7"/>
  <c r="A3173" i="7" s="1"/>
  <c r="C3173" i="7"/>
  <c r="B3174" i="7"/>
  <c r="A3174" i="7" s="1"/>
  <c r="C3174" i="7"/>
  <c r="B3175" i="7"/>
  <c r="A3175" i="7" s="1"/>
  <c r="C3175" i="7"/>
  <c r="B3176" i="7"/>
  <c r="A3176" i="7" s="1"/>
  <c r="C3176" i="7"/>
  <c r="B3177" i="7"/>
  <c r="A3177" i="7" s="1"/>
  <c r="C3177" i="7"/>
  <c r="B3178" i="7"/>
  <c r="A3178" i="7" s="1"/>
  <c r="C3178" i="7"/>
  <c r="B3179" i="7"/>
  <c r="A3179" i="7" s="1"/>
  <c r="C3179" i="7"/>
  <c r="B3180" i="7"/>
  <c r="A3180" i="7" s="1"/>
  <c r="C3180" i="7"/>
  <c r="B3181" i="7"/>
  <c r="A3181" i="7" s="1"/>
  <c r="C3181" i="7"/>
  <c r="A3182" i="7"/>
  <c r="B3182" i="7"/>
  <c r="C3182" i="7"/>
  <c r="B3183" i="7"/>
  <c r="A3183" i="7" s="1"/>
  <c r="C3183" i="7"/>
  <c r="B3184" i="7"/>
  <c r="A3184" i="7" s="1"/>
  <c r="C3184" i="7"/>
  <c r="A3185" i="7"/>
  <c r="B3185" i="7"/>
  <c r="C3185" i="7"/>
  <c r="B3186" i="7"/>
  <c r="A3186" i="7" s="1"/>
  <c r="C3186" i="7"/>
  <c r="B3187" i="7"/>
  <c r="A3187" i="7" s="1"/>
  <c r="C3187" i="7"/>
  <c r="B3188" i="7"/>
  <c r="A3188" i="7" s="1"/>
  <c r="C3188" i="7"/>
  <c r="B3189" i="7"/>
  <c r="A3189" i="7" s="1"/>
  <c r="C3189" i="7"/>
  <c r="B3190" i="7"/>
  <c r="A3190" i="7" s="1"/>
  <c r="C3190" i="7"/>
  <c r="A3191" i="7"/>
  <c r="B3191" i="7"/>
  <c r="C3191" i="7"/>
  <c r="B3192" i="7"/>
  <c r="A3192" i="7" s="1"/>
  <c r="C3192" i="7"/>
  <c r="B3193" i="7"/>
  <c r="A3193" i="7" s="1"/>
  <c r="C3193" i="7"/>
  <c r="B3194" i="7"/>
  <c r="A3194" i="7" s="1"/>
  <c r="C3194" i="7"/>
  <c r="B3195" i="7"/>
  <c r="A3195" i="7" s="1"/>
  <c r="C3195" i="7"/>
  <c r="B3196" i="7"/>
  <c r="A3196" i="7" s="1"/>
  <c r="C3196" i="7"/>
  <c r="B3197" i="7"/>
  <c r="A3197" i="7" s="1"/>
  <c r="C3197" i="7"/>
  <c r="A3198" i="7"/>
  <c r="B3198" i="7"/>
  <c r="C3198" i="7"/>
  <c r="B3199" i="7"/>
  <c r="A3199" i="7" s="1"/>
  <c r="C3199" i="7"/>
  <c r="B3200" i="7"/>
  <c r="A3200" i="7" s="1"/>
  <c r="C3200" i="7"/>
  <c r="B3201" i="7"/>
  <c r="A3201" i="7" s="1"/>
  <c r="C3201" i="7"/>
  <c r="B3202" i="7"/>
  <c r="A3202" i="7" s="1"/>
  <c r="C3202" i="7"/>
  <c r="B3203" i="7"/>
  <c r="A3203" i="7" s="1"/>
  <c r="C3203" i="7"/>
  <c r="B3204" i="7"/>
  <c r="A3204" i="7" s="1"/>
  <c r="C3204" i="7"/>
  <c r="B3205" i="7"/>
  <c r="A3205" i="7" s="1"/>
  <c r="C3205" i="7"/>
  <c r="B3206" i="7"/>
  <c r="A3206" i="7" s="1"/>
  <c r="C3206" i="7"/>
  <c r="A3207" i="7"/>
  <c r="B3207" i="7"/>
  <c r="C3207" i="7"/>
  <c r="B3208" i="7"/>
  <c r="A3208" i="7" s="1"/>
  <c r="C3208" i="7"/>
  <c r="B3209" i="7"/>
  <c r="A3209" i="7" s="1"/>
  <c r="C3209" i="7"/>
  <c r="B3210" i="7"/>
  <c r="A3210" i="7" s="1"/>
  <c r="C3210" i="7"/>
  <c r="A3211" i="7"/>
  <c r="B3211" i="7"/>
  <c r="C3211" i="7"/>
  <c r="B3212" i="7"/>
  <c r="A3212" i="7" s="1"/>
  <c r="C3212" i="7"/>
  <c r="A3213" i="7"/>
  <c r="B3213" i="7"/>
  <c r="C3213" i="7"/>
  <c r="B3214" i="7"/>
  <c r="A3214" i="7" s="1"/>
  <c r="C3214" i="7"/>
  <c r="B3215" i="7"/>
  <c r="A3215" i="7" s="1"/>
  <c r="C3215" i="7"/>
  <c r="B3216" i="7"/>
  <c r="A3216" i="7" s="1"/>
  <c r="C3216" i="7"/>
  <c r="A3217" i="7"/>
  <c r="B3217" i="7"/>
  <c r="C3217" i="7"/>
  <c r="B3218" i="7"/>
  <c r="A3218" i="7" s="1"/>
  <c r="C3218" i="7"/>
  <c r="A3219" i="7"/>
  <c r="B3219" i="7"/>
  <c r="C3219" i="7"/>
  <c r="B3220" i="7"/>
  <c r="A3220" i="7" s="1"/>
  <c r="C3220" i="7"/>
  <c r="B3221" i="7"/>
  <c r="A3221" i="7" s="1"/>
  <c r="C3221" i="7"/>
  <c r="B3222" i="7"/>
  <c r="A3222" i="7" s="1"/>
  <c r="C3222" i="7"/>
  <c r="B3223" i="7"/>
  <c r="A3223" i="7" s="1"/>
  <c r="C3223" i="7"/>
  <c r="B3224" i="7"/>
  <c r="A3224" i="7" s="1"/>
  <c r="C3224" i="7"/>
  <c r="B3225" i="7"/>
  <c r="A3225" i="7" s="1"/>
  <c r="C3225" i="7"/>
  <c r="B3226" i="7"/>
  <c r="A3226" i="7" s="1"/>
  <c r="C3226" i="7"/>
  <c r="B3227" i="7"/>
  <c r="A3227" i="7" s="1"/>
  <c r="C3227" i="7"/>
  <c r="B3228" i="7"/>
  <c r="A3228" i="7" s="1"/>
  <c r="C3228" i="7"/>
  <c r="B3229" i="7"/>
  <c r="A3229" i="7" s="1"/>
  <c r="C3229" i="7"/>
  <c r="B3230" i="7"/>
  <c r="A3230" i="7" s="1"/>
  <c r="C3230" i="7"/>
  <c r="B3231" i="7"/>
  <c r="A3231" i="7" s="1"/>
  <c r="C3231" i="7"/>
  <c r="B3232" i="7"/>
  <c r="A3232" i="7" s="1"/>
  <c r="C3232" i="7"/>
  <c r="B3233" i="7"/>
  <c r="A3233" i="7" s="1"/>
  <c r="C3233" i="7"/>
  <c r="B3234" i="7"/>
  <c r="A3234" i="7" s="1"/>
  <c r="C3234" i="7"/>
  <c r="B3235" i="7"/>
  <c r="A3235" i="7" s="1"/>
  <c r="C3235" i="7"/>
  <c r="B3236" i="7"/>
  <c r="A3236" i="7" s="1"/>
  <c r="C3236" i="7"/>
  <c r="B3237" i="7"/>
  <c r="A3237" i="7" s="1"/>
  <c r="C3237" i="7"/>
  <c r="B3238" i="7"/>
  <c r="A3238" i="7" s="1"/>
  <c r="C3238" i="7"/>
  <c r="A3239" i="7"/>
  <c r="B3239" i="7"/>
  <c r="C3239" i="7"/>
  <c r="B3240" i="7"/>
  <c r="A3240" i="7" s="1"/>
  <c r="C3240" i="7"/>
  <c r="B3241" i="7"/>
  <c r="A3241" i="7" s="1"/>
  <c r="C3241" i="7"/>
  <c r="A3242" i="7"/>
  <c r="B3242" i="7"/>
  <c r="C3242" i="7"/>
  <c r="A3243" i="7"/>
  <c r="B3243" i="7"/>
  <c r="C3243" i="7"/>
  <c r="B3244" i="7"/>
  <c r="A3244" i="7" s="1"/>
  <c r="C3244" i="7"/>
  <c r="B3245" i="7"/>
  <c r="A3245" i="7" s="1"/>
  <c r="C3245" i="7"/>
  <c r="B3246" i="7"/>
  <c r="A3246" i="7" s="1"/>
  <c r="C3246" i="7"/>
  <c r="B3247" i="7"/>
  <c r="A3247" i="7" s="1"/>
  <c r="C3247" i="7"/>
  <c r="B3248" i="7"/>
  <c r="A3248" i="7" s="1"/>
  <c r="C3248" i="7"/>
  <c r="B3249" i="7"/>
  <c r="A3249" i="7" s="1"/>
  <c r="C3249" i="7"/>
  <c r="A3250" i="7"/>
  <c r="B3250" i="7"/>
  <c r="C3250" i="7"/>
  <c r="B3251" i="7"/>
  <c r="A3251" i="7" s="1"/>
  <c r="C3251" i="7"/>
  <c r="B3252" i="7"/>
  <c r="A3252" i="7" s="1"/>
  <c r="C3252" i="7"/>
  <c r="B3253" i="7"/>
  <c r="A3253" i="7" s="1"/>
  <c r="C3253" i="7"/>
  <c r="B3254" i="7"/>
  <c r="A3254" i="7" s="1"/>
  <c r="C3254" i="7"/>
  <c r="B3255" i="7"/>
  <c r="A3255" i="7" s="1"/>
  <c r="C3255" i="7"/>
  <c r="B3256" i="7"/>
  <c r="A3256" i="7" s="1"/>
  <c r="C3256" i="7"/>
  <c r="B3257" i="7"/>
  <c r="A3257" i="7" s="1"/>
  <c r="C3257" i="7"/>
  <c r="B3258" i="7"/>
  <c r="A3258" i="7" s="1"/>
  <c r="C3258" i="7"/>
  <c r="A3259" i="7"/>
  <c r="B3259" i="7"/>
  <c r="C3259" i="7"/>
  <c r="B3260" i="7"/>
  <c r="A3260" i="7" s="1"/>
  <c r="C3260" i="7"/>
  <c r="A3261" i="7"/>
  <c r="B3261" i="7"/>
  <c r="C3261" i="7"/>
  <c r="B3262" i="7"/>
  <c r="A3262" i="7" s="1"/>
  <c r="C3262" i="7"/>
  <c r="B3263" i="7"/>
  <c r="A3263" i="7" s="1"/>
  <c r="C3263" i="7"/>
  <c r="B3264" i="7"/>
  <c r="A3264" i="7" s="1"/>
  <c r="C3264" i="7"/>
  <c r="A3265" i="7"/>
  <c r="B3265" i="7"/>
  <c r="C3265" i="7"/>
  <c r="B3266" i="7"/>
  <c r="A3266" i="7" s="1"/>
  <c r="C3266" i="7"/>
  <c r="B3267" i="7"/>
  <c r="A3267" i="7" s="1"/>
  <c r="C3267" i="7"/>
  <c r="B3268" i="7"/>
  <c r="A3268" i="7" s="1"/>
  <c r="C3268" i="7"/>
  <c r="B3269" i="7"/>
  <c r="A3269" i="7" s="1"/>
  <c r="C3269" i="7"/>
  <c r="B3270" i="7"/>
  <c r="A3270" i="7" s="1"/>
  <c r="C3270" i="7"/>
  <c r="B3271" i="7"/>
  <c r="A3271" i="7" s="1"/>
  <c r="C3271" i="7"/>
  <c r="B3272" i="7"/>
  <c r="A3272" i="7" s="1"/>
  <c r="C3272" i="7"/>
  <c r="B3273" i="7"/>
  <c r="A3273" i="7" s="1"/>
  <c r="C3273" i="7"/>
  <c r="A3274" i="7"/>
  <c r="B3274" i="7"/>
  <c r="C3274" i="7"/>
  <c r="B3275" i="7"/>
  <c r="A3275" i="7" s="1"/>
  <c r="C3275" i="7"/>
  <c r="B3276" i="7"/>
  <c r="A3276" i="7" s="1"/>
  <c r="C3276" i="7"/>
  <c r="A3277" i="7"/>
  <c r="B3277" i="7"/>
  <c r="C3277" i="7"/>
  <c r="B3278" i="7"/>
  <c r="A3278" i="7" s="1"/>
  <c r="C3278" i="7"/>
  <c r="B3279" i="7"/>
  <c r="A3279" i="7" s="1"/>
  <c r="C3279" i="7"/>
  <c r="B3280" i="7"/>
  <c r="A3280" i="7" s="1"/>
  <c r="C3280" i="7"/>
  <c r="A3281" i="7"/>
  <c r="B3281" i="7"/>
  <c r="C3281" i="7"/>
  <c r="B3282" i="7"/>
  <c r="A3282" i="7" s="1"/>
  <c r="C3282" i="7"/>
  <c r="B3283" i="7"/>
  <c r="A3283" i="7" s="1"/>
  <c r="C3283" i="7"/>
  <c r="B3284" i="7"/>
  <c r="A3284" i="7" s="1"/>
  <c r="C3284" i="7"/>
  <c r="B3285" i="7"/>
  <c r="A3285" i="7" s="1"/>
  <c r="C3285" i="7"/>
  <c r="B3286" i="7"/>
  <c r="A3286" i="7" s="1"/>
  <c r="C3286" i="7"/>
  <c r="B3287" i="7"/>
  <c r="A3287" i="7" s="1"/>
  <c r="C3287" i="7"/>
  <c r="B3288" i="7"/>
  <c r="A3288" i="7" s="1"/>
  <c r="C3288" i="7"/>
  <c r="B3289" i="7"/>
  <c r="A3289" i="7" s="1"/>
  <c r="C3289" i="7"/>
  <c r="B3290" i="7"/>
  <c r="A3290" i="7" s="1"/>
  <c r="C3290" i="7"/>
  <c r="B3291" i="7"/>
  <c r="A3291" i="7" s="1"/>
  <c r="C3291" i="7"/>
  <c r="B3292" i="7"/>
  <c r="A3292" i="7" s="1"/>
  <c r="C3292" i="7"/>
  <c r="B3293" i="7"/>
  <c r="A3293" i="7" s="1"/>
  <c r="C3293" i="7"/>
  <c r="B3294" i="7"/>
  <c r="A3294" i="7" s="1"/>
  <c r="C3294" i="7"/>
  <c r="B3295" i="7"/>
  <c r="A3295" i="7" s="1"/>
  <c r="C3295" i="7"/>
  <c r="B3296" i="7"/>
  <c r="A3296" i="7" s="1"/>
  <c r="C3296" i="7"/>
  <c r="B3297" i="7"/>
  <c r="A3297" i="7" s="1"/>
  <c r="C3297" i="7"/>
  <c r="B3298" i="7"/>
  <c r="A3298" i="7" s="1"/>
  <c r="C3298" i="7"/>
  <c r="B3299" i="7"/>
  <c r="A3299" i="7" s="1"/>
  <c r="C3299" i="7"/>
  <c r="B3300" i="7"/>
  <c r="A3300" i="7" s="1"/>
  <c r="C3300" i="7"/>
  <c r="B3301" i="7"/>
  <c r="A3301" i="7" s="1"/>
  <c r="C3301" i="7"/>
  <c r="B3302" i="7"/>
  <c r="A3302" i="7" s="1"/>
  <c r="C3302" i="7"/>
  <c r="B3303" i="7"/>
  <c r="A3303" i="7" s="1"/>
  <c r="C3303" i="7"/>
  <c r="B3304" i="7"/>
  <c r="A3304" i="7" s="1"/>
  <c r="C3304" i="7"/>
  <c r="B3305" i="7"/>
  <c r="A3305" i="7" s="1"/>
  <c r="C3305" i="7"/>
  <c r="B3306" i="7"/>
  <c r="A3306" i="7" s="1"/>
  <c r="C3306" i="7"/>
  <c r="B3307" i="7"/>
  <c r="A3307" i="7" s="1"/>
  <c r="C3307" i="7"/>
  <c r="B3308" i="7"/>
  <c r="A3308" i="7" s="1"/>
  <c r="C3308" i="7"/>
  <c r="B3309" i="7"/>
  <c r="A3309" i="7" s="1"/>
  <c r="C3309" i="7"/>
  <c r="B3310" i="7"/>
  <c r="A3310" i="7" s="1"/>
  <c r="C3310" i="7"/>
  <c r="B3311" i="7"/>
  <c r="A3311" i="7" s="1"/>
  <c r="C3311" i="7"/>
  <c r="B3312" i="7"/>
  <c r="A3312" i="7" s="1"/>
  <c r="C3312" i="7"/>
  <c r="B3313" i="7"/>
  <c r="A3313" i="7" s="1"/>
  <c r="C3313" i="7"/>
  <c r="B3314" i="7"/>
  <c r="A3314" i="7" s="1"/>
  <c r="C3314" i="7"/>
  <c r="B3315" i="7"/>
  <c r="A3315" i="7" s="1"/>
  <c r="C3315" i="7"/>
  <c r="B3316" i="7"/>
  <c r="A3316" i="7" s="1"/>
  <c r="C3316" i="7"/>
  <c r="B3317" i="7"/>
  <c r="A3317" i="7" s="1"/>
  <c r="C3317" i="7"/>
  <c r="B3318" i="7"/>
  <c r="A3318" i="7" s="1"/>
  <c r="C3318" i="7"/>
  <c r="B3319" i="7"/>
  <c r="A3319" i="7" s="1"/>
  <c r="C3319" i="7"/>
  <c r="B3320" i="7"/>
  <c r="A3320" i="7" s="1"/>
  <c r="C3320" i="7"/>
  <c r="B3321" i="7"/>
  <c r="A3321" i="7" s="1"/>
  <c r="C3321" i="7"/>
  <c r="B3322" i="7"/>
  <c r="A3322" i="7" s="1"/>
  <c r="C3322" i="7"/>
  <c r="B3323" i="7"/>
  <c r="A3323" i="7" s="1"/>
  <c r="C3323" i="7"/>
  <c r="B3324" i="7"/>
  <c r="A3324" i="7" s="1"/>
  <c r="C3324" i="7"/>
  <c r="A3325" i="7"/>
  <c r="B3325" i="7"/>
  <c r="C3325" i="7"/>
  <c r="B3326" i="7"/>
  <c r="A3326" i="7" s="1"/>
  <c r="C3326" i="7"/>
  <c r="B3327" i="7"/>
  <c r="A3327" i="7" s="1"/>
  <c r="C3327" i="7"/>
  <c r="B3328" i="7"/>
  <c r="A3328" i="7" s="1"/>
  <c r="C3328" i="7"/>
  <c r="B3329" i="7"/>
  <c r="A3329" i="7" s="1"/>
  <c r="C3329" i="7"/>
  <c r="B3330" i="7"/>
  <c r="A3330" i="7" s="1"/>
  <c r="C3330" i="7"/>
  <c r="B3331" i="7"/>
  <c r="A3331" i="7" s="1"/>
  <c r="C3331" i="7"/>
  <c r="B3332" i="7"/>
  <c r="A3332" i="7" s="1"/>
  <c r="C3332" i="7"/>
  <c r="B3333" i="7"/>
  <c r="A3333" i="7" s="1"/>
  <c r="C3333" i="7"/>
  <c r="A3334" i="7"/>
  <c r="B3334" i="7"/>
  <c r="C3334" i="7"/>
  <c r="B3335" i="7"/>
  <c r="A3335" i="7" s="1"/>
  <c r="C3335" i="7"/>
  <c r="B3336" i="7"/>
  <c r="A3336" i="7" s="1"/>
  <c r="C3336" i="7"/>
  <c r="A3337" i="7"/>
  <c r="B3337" i="7"/>
  <c r="C3337" i="7"/>
  <c r="A3338" i="7"/>
  <c r="B3338" i="7"/>
  <c r="C3338" i="7"/>
  <c r="B3339" i="7"/>
  <c r="A3339" i="7" s="1"/>
  <c r="C3339" i="7"/>
  <c r="B3340" i="7"/>
  <c r="A3340" i="7" s="1"/>
  <c r="C3340" i="7"/>
  <c r="A3341" i="7"/>
  <c r="B3341" i="7"/>
  <c r="C3341" i="7"/>
  <c r="A3342" i="7"/>
  <c r="B3342" i="7"/>
  <c r="C3342" i="7"/>
  <c r="B3343" i="7"/>
  <c r="A3343" i="7" s="1"/>
  <c r="C3343" i="7"/>
  <c r="B3344" i="7"/>
  <c r="A3344" i="7" s="1"/>
  <c r="C3344" i="7"/>
  <c r="B3345" i="7"/>
  <c r="A3345" i="7" s="1"/>
  <c r="C3345" i="7"/>
  <c r="B3346" i="7"/>
  <c r="A3346" i="7" s="1"/>
  <c r="C3346" i="7"/>
  <c r="B3347" i="7"/>
  <c r="A3347" i="7" s="1"/>
  <c r="C3347" i="7"/>
  <c r="B3348" i="7"/>
  <c r="A3348" i="7" s="1"/>
  <c r="C3348" i="7"/>
  <c r="B3349" i="7"/>
  <c r="A3349" i="7" s="1"/>
  <c r="C3349" i="7"/>
  <c r="B3350" i="7"/>
  <c r="A3350" i="7" s="1"/>
  <c r="C3350" i="7"/>
  <c r="B3351" i="7"/>
  <c r="A3351" i="7" s="1"/>
  <c r="C3351" i="7"/>
  <c r="B3352" i="7"/>
  <c r="A3352" i="7" s="1"/>
  <c r="C3352" i="7"/>
  <c r="B3353" i="7"/>
  <c r="A3353" i="7" s="1"/>
  <c r="C3353" i="7"/>
  <c r="B3354" i="7"/>
  <c r="A3354" i="7" s="1"/>
  <c r="C3354" i="7"/>
  <c r="B3355" i="7"/>
  <c r="A3355" i="7" s="1"/>
  <c r="C3355" i="7"/>
  <c r="B3356" i="7"/>
  <c r="A3356" i="7" s="1"/>
  <c r="C3356" i="7"/>
  <c r="B3357" i="7"/>
  <c r="A3357" i="7" s="1"/>
  <c r="C3357" i="7"/>
  <c r="B3358" i="7"/>
  <c r="A3358" i="7" s="1"/>
  <c r="C3358" i="7"/>
  <c r="B3359" i="7"/>
  <c r="A3359" i="7" s="1"/>
  <c r="C3359" i="7"/>
  <c r="B3360" i="7"/>
  <c r="A3360" i="7" s="1"/>
  <c r="C3360" i="7"/>
  <c r="B3361" i="7"/>
  <c r="A3361" i="7" s="1"/>
  <c r="C3361" i="7"/>
  <c r="B3362" i="7"/>
  <c r="A3362" i="7" s="1"/>
  <c r="C3362" i="7"/>
  <c r="B3363" i="7"/>
  <c r="A3363" i="7" s="1"/>
  <c r="C3363" i="7"/>
  <c r="B3364" i="7"/>
  <c r="A3364" i="7" s="1"/>
  <c r="C3364" i="7"/>
  <c r="B3365" i="7"/>
  <c r="A3365" i="7" s="1"/>
  <c r="C3365" i="7"/>
  <c r="B3366" i="7"/>
  <c r="A3366" i="7" s="1"/>
  <c r="C3366" i="7"/>
  <c r="B3367" i="7"/>
  <c r="A3367" i="7" s="1"/>
  <c r="C3367" i="7"/>
  <c r="B3368" i="7"/>
  <c r="A3368" i="7" s="1"/>
  <c r="C3368" i="7"/>
  <c r="B3369" i="7"/>
  <c r="A3369" i="7" s="1"/>
  <c r="C3369" i="7"/>
  <c r="B3370" i="7"/>
  <c r="A3370" i="7" s="1"/>
  <c r="C3370" i="7"/>
  <c r="B3371" i="7"/>
  <c r="A3371" i="7" s="1"/>
  <c r="C3371" i="7"/>
  <c r="B3372" i="7"/>
  <c r="A3372" i="7" s="1"/>
  <c r="C3372" i="7"/>
  <c r="B3373" i="7"/>
  <c r="A3373" i="7" s="1"/>
  <c r="C3373" i="7"/>
  <c r="B3374" i="7"/>
  <c r="A3374" i="7" s="1"/>
  <c r="C3374" i="7"/>
  <c r="B3375" i="7"/>
  <c r="A3375" i="7" s="1"/>
  <c r="C3375" i="7"/>
  <c r="B3376" i="7"/>
  <c r="A3376" i="7" s="1"/>
  <c r="C3376" i="7"/>
  <c r="B3377" i="7"/>
  <c r="A3377" i="7" s="1"/>
  <c r="C3377" i="7"/>
  <c r="B3378" i="7"/>
  <c r="A3378" i="7" s="1"/>
  <c r="C3378" i="7"/>
  <c r="B3379" i="7"/>
  <c r="A3379" i="7" s="1"/>
  <c r="C3379" i="7"/>
  <c r="B3380" i="7"/>
  <c r="A3380" i="7" s="1"/>
  <c r="C3380" i="7"/>
  <c r="B3381" i="7"/>
  <c r="A3381" i="7" s="1"/>
  <c r="C3381" i="7"/>
  <c r="B3382" i="7"/>
  <c r="A3382" i="7" s="1"/>
  <c r="C3382" i="7"/>
  <c r="B3383" i="7"/>
  <c r="A3383" i="7" s="1"/>
  <c r="C3383" i="7"/>
  <c r="B3384" i="7"/>
  <c r="A3384" i="7" s="1"/>
  <c r="C3384" i="7"/>
  <c r="B3385" i="7"/>
  <c r="A3385" i="7" s="1"/>
  <c r="C3385" i="7"/>
  <c r="B3386" i="7"/>
  <c r="A3386" i="7" s="1"/>
  <c r="C3386" i="7"/>
  <c r="B3387" i="7"/>
  <c r="A3387" i="7" s="1"/>
  <c r="C3387" i="7"/>
  <c r="B3388" i="7"/>
  <c r="A3388" i="7" s="1"/>
  <c r="C3388" i="7"/>
  <c r="B3389" i="7"/>
  <c r="A3389" i="7" s="1"/>
  <c r="C3389" i="7"/>
  <c r="B3390" i="7"/>
  <c r="A3390" i="7" s="1"/>
  <c r="C3390" i="7"/>
  <c r="B3391" i="7"/>
  <c r="A3391" i="7" s="1"/>
  <c r="C3391" i="7"/>
  <c r="B3392" i="7"/>
  <c r="A3392" i="7" s="1"/>
  <c r="C3392" i="7"/>
  <c r="B3393" i="7"/>
  <c r="A3393" i="7" s="1"/>
  <c r="C3393" i="7"/>
  <c r="B3394" i="7"/>
  <c r="A3394" i="7" s="1"/>
  <c r="C3394" i="7"/>
  <c r="B3395" i="7"/>
  <c r="A3395" i="7" s="1"/>
  <c r="C3395" i="7"/>
  <c r="B3396" i="7"/>
  <c r="A3396" i="7" s="1"/>
  <c r="C3396" i="7"/>
  <c r="B3397" i="7"/>
  <c r="A3397" i="7" s="1"/>
  <c r="C3397" i="7"/>
  <c r="B3398" i="7"/>
  <c r="A3398" i="7" s="1"/>
  <c r="C3398" i="7"/>
  <c r="B3399" i="7"/>
  <c r="A3399" i="7" s="1"/>
  <c r="C3399" i="7"/>
  <c r="B3400" i="7"/>
  <c r="A3400" i="7" s="1"/>
  <c r="C3400" i="7"/>
  <c r="B3401" i="7"/>
  <c r="A3401" i="7" s="1"/>
  <c r="C3401" i="7"/>
  <c r="B3402" i="7"/>
  <c r="A3402" i="7" s="1"/>
  <c r="C3402" i="7"/>
  <c r="B3403" i="7"/>
  <c r="A3403" i="7" s="1"/>
  <c r="C3403" i="7"/>
  <c r="B3404" i="7"/>
  <c r="A3404" i="7" s="1"/>
  <c r="C3404" i="7"/>
  <c r="B3405" i="7"/>
  <c r="A3405" i="7" s="1"/>
  <c r="C3405" i="7"/>
  <c r="B3406" i="7"/>
  <c r="A3406" i="7" s="1"/>
  <c r="C3406" i="7"/>
  <c r="B3407" i="7"/>
  <c r="A3407" i="7" s="1"/>
  <c r="C3407" i="7"/>
  <c r="B3408" i="7"/>
  <c r="A3408" i="7" s="1"/>
  <c r="C3408" i="7"/>
  <c r="B3409" i="7"/>
  <c r="A3409" i="7" s="1"/>
  <c r="C3409" i="7"/>
  <c r="B3410" i="7"/>
  <c r="A3410" i="7" s="1"/>
  <c r="C3410" i="7"/>
  <c r="B3411" i="7"/>
  <c r="A3411" i="7" s="1"/>
  <c r="C3411" i="7"/>
  <c r="B3412" i="7"/>
  <c r="A3412" i="7" s="1"/>
  <c r="C3412" i="7"/>
  <c r="B3413" i="7"/>
  <c r="A3413" i="7" s="1"/>
  <c r="C3413" i="7"/>
  <c r="B3414" i="7"/>
  <c r="A3414" i="7" s="1"/>
  <c r="C3414" i="7"/>
  <c r="B3415" i="7"/>
  <c r="A3415" i="7" s="1"/>
  <c r="C3415" i="7"/>
  <c r="B3416" i="7"/>
  <c r="A3416" i="7" s="1"/>
  <c r="C3416" i="7"/>
  <c r="B3417" i="7"/>
  <c r="A3417" i="7" s="1"/>
  <c r="C3417" i="7"/>
  <c r="B3418" i="7"/>
  <c r="A3418" i="7" s="1"/>
  <c r="C3418" i="7"/>
  <c r="B3419" i="7"/>
  <c r="A3419" i="7" s="1"/>
  <c r="C3419" i="7"/>
  <c r="B3420" i="7"/>
  <c r="A3420" i="7" s="1"/>
  <c r="C3420" i="7"/>
  <c r="B3421" i="7"/>
  <c r="A3421" i="7" s="1"/>
  <c r="C3421" i="7"/>
  <c r="B3422" i="7"/>
  <c r="A3422" i="7" s="1"/>
  <c r="C3422" i="7"/>
  <c r="B3423" i="7"/>
  <c r="A3423" i="7" s="1"/>
  <c r="C3423" i="7"/>
  <c r="B3424" i="7"/>
  <c r="A3424" i="7" s="1"/>
  <c r="C3424" i="7"/>
  <c r="B3425" i="7"/>
  <c r="A3425" i="7" s="1"/>
  <c r="C3425" i="7"/>
  <c r="B3426" i="7"/>
  <c r="A3426" i="7" s="1"/>
  <c r="C3426" i="7"/>
  <c r="B3427" i="7"/>
  <c r="A3427" i="7" s="1"/>
  <c r="C3427" i="7"/>
  <c r="B3428" i="7"/>
  <c r="A3428" i="7" s="1"/>
  <c r="C3428" i="7"/>
  <c r="B3429" i="7"/>
  <c r="A3429" i="7" s="1"/>
  <c r="C3429" i="7"/>
  <c r="B3430" i="7"/>
  <c r="A3430" i="7" s="1"/>
  <c r="C3430" i="7"/>
  <c r="B3431" i="7"/>
  <c r="A3431" i="7" s="1"/>
  <c r="C3431" i="7"/>
  <c r="B3432" i="7"/>
  <c r="A3432" i="7" s="1"/>
  <c r="C3432" i="7"/>
  <c r="B3433" i="7"/>
  <c r="A3433" i="7" s="1"/>
  <c r="C3433" i="7"/>
  <c r="B3434" i="7"/>
  <c r="A3434" i="7" s="1"/>
  <c r="C3434" i="7"/>
  <c r="B3435" i="7"/>
  <c r="A3435" i="7" s="1"/>
  <c r="C3435" i="7"/>
  <c r="B3436" i="7"/>
  <c r="A3436" i="7" s="1"/>
  <c r="C3436" i="7"/>
  <c r="B3437" i="7"/>
  <c r="A3437" i="7" s="1"/>
  <c r="C3437" i="7"/>
  <c r="B3438" i="7"/>
  <c r="A3438" i="7" s="1"/>
  <c r="C3438" i="7"/>
  <c r="B3439" i="7"/>
  <c r="A3439" i="7" s="1"/>
  <c r="C3439" i="7"/>
  <c r="B3440" i="7"/>
  <c r="A3440" i="7" s="1"/>
  <c r="C3440" i="7"/>
  <c r="B3441" i="7"/>
  <c r="A3441" i="7" s="1"/>
  <c r="C3441" i="7"/>
  <c r="B3442" i="7"/>
  <c r="A3442" i="7" s="1"/>
  <c r="C3442" i="7"/>
  <c r="B3443" i="7"/>
  <c r="A3443" i="7" s="1"/>
  <c r="C3443" i="7"/>
  <c r="B3444" i="7"/>
  <c r="A3444" i="7" s="1"/>
  <c r="C3444" i="7"/>
  <c r="B3445" i="7"/>
  <c r="A3445" i="7" s="1"/>
  <c r="C3445" i="7"/>
  <c r="B3446" i="7"/>
  <c r="A3446" i="7" s="1"/>
  <c r="C3446" i="7"/>
  <c r="B3447" i="7"/>
  <c r="A3447" i="7" s="1"/>
  <c r="C3447" i="7"/>
  <c r="B3448" i="7"/>
  <c r="A3448" i="7" s="1"/>
  <c r="C3448" i="7"/>
  <c r="B3449" i="7"/>
  <c r="A3449" i="7" s="1"/>
  <c r="C3449" i="7"/>
  <c r="B3450" i="7"/>
  <c r="A3450" i="7" s="1"/>
  <c r="C3450" i="7"/>
  <c r="B3451" i="7"/>
  <c r="A3451" i="7" s="1"/>
  <c r="C3451" i="7"/>
  <c r="B3452" i="7"/>
  <c r="A3452" i="7" s="1"/>
  <c r="C3452" i="7"/>
  <c r="B3453" i="7"/>
  <c r="A3453" i="7" s="1"/>
  <c r="C3453" i="7"/>
  <c r="B3454" i="7"/>
  <c r="A3454" i="7" s="1"/>
  <c r="C3454" i="7"/>
  <c r="B3455" i="7"/>
  <c r="A3455" i="7" s="1"/>
  <c r="C3455" i="7"/>
  <c r="B3456" i="7"/>
  <c r="A3456" i="7" s="1"/>
  <c r="C3456" i="7"/>
  <c r="B3457" i="7"/>
  <c r="A3457" i="7" s="1"/>
  <c r="C3457" i="7"/>
  <c r="B3458" i="7"/>
  <c r="A3458" i="7" s="1"/>
  <c r="C3458" i="7"/>
  <c r="B3459" i="7"/>
  <c r="A3459" i="7" s="1"/>
  <c r="C3459" i="7"/>
  <c r="B3460" i="7"/>
  <c r="A3460" i="7" s="1"/>
  <c r="C3460" i="7"/>
  <c r="B3461" i="7"/>
  <c r="A3461" i="7" s="1"/>
  <c r="C3461" i="7"/>
  <c r="B3462" i="7"/>
  <c r="A3462" i="7" s="1"/>
  <c r="C3462" i="7"/>
  <c r="B3463" i="7"/>
  <c r="A3463" i="7" s="1"/>
  <c r="C3463" i="7"/>
  <c r="B3464" i="7"/>
  <c r="A3464" i="7" s="1"/>
  <c r="C3464" i="7"/>
  <c r="B3465" i="7"/>
  <c r="A3465" i="7" s="1"/>
  <c r="C3465" i="7"/>
  <c r="B3466" i="7"/>
  <c r="A3466" i="7" s="1"/>
  <c r="C3466" i="7"/>
  <c r="B3467" i="7"/>
  <c r="A3467" i="7" s="1"/>
  <c r="C3467" i="7"/>
  <c r="B3468" i="7"/>
  <c r="A3468" i="7" s="1"/>
  <c r="C3468" i="7"/>
  <c r="B3469" i="7"/>
  <c r="A3469" i="7" s="1"/>
  <c r="C3469" i="7"/>
  <c r="B3470" i="7"/>
  <c r="A3470" i="7" s="1"/>
  <c r="C3470" i="7"/>
  <c r="B3471" i="7"/>
  <c r="A3471" i="7" s="1"/>
  <c r="C3471" i="7"/>
  <c r="B3472" i="7"/>
  <c r="A3472" i="7" s="1"/>
  <c r="C3472" i="7"/>
  <c r="B3473" i="7"/>
  <c r="A3473" i="7" s="1"/>
  <c r="C3473" i="7"/>
  <c r="B3474" i="7"/>
  <c r="A3474" i="7" s="1"/>
  <c r="C3474" i="7"/>
  <c r="B3475" i="7"/>
  <c r="A3475" i="7" s="1"/>
  <c r="C3475" i="7"/>
  <c r="B3476" i="7"/>
  <c r="A3476" i="7" s="1"/>
  <c r="C3476" i="7"/>
  <c r="B3477" i="7"/>
  <c r="A3477" i="7" s="1"/>
  <c r="C3477" i="7"/>
  <c r="B3478" i="7"/>
  <c r="A3478" i="7" s="1"/>
  <c r="C3478" i="7"/>
  <c r="B3479" i="7"/>
  <c r="A3479" i="7" s="1"/>
  <c r="C3479" i="7"/>
  <c r="B3480" i="7"/>
  <c r="A3480" i="7" s="1"/>
  <c r="C3480" i="7"/>
  <c r="B3481" i="7"/>
  <c r="A3481" i="7" s="1"/>
  <c r="C3481" i="7"/>
  <c r="B3482" i="7"/>
  <c r="A3482" i="7" s="1"/>
  <c r="C3482" i="7"/>
  <c r="B3483" i="7"/>
  <c r="A3483" i="7" s="1"/>
  <c r="C3483" i="7"/>
  <c r="B3484" i="7"/>
  <c r="A3484" i="7" s="1"/>
  <c r="C3484" i="7"/>
  <c r="B3485" i="7"/>
  <c r="A3485" i="7" s="1"/>
  <c r="C3485" i="7"/>
  <c r="B3486" i="7"/>
  <c r="A3486" i="7" s="1"/>
  <c r="C3486" i="7"/>
  <c r="B3487" i="7"/>
  <c r="A3487" i="7" s="1"/>
  <c r="C3487" i="7"/>
  <c r="B3488" i="7"/>
  <c r="A3488" i="7" s="1"/>
  <c r="C3488" i="7"/>
  <c r="B3489" i="7"/>
  <c r="A3489" i="7" s="1"/>
  <c r="C3489" i="7"/>
  <c r="B3490" i="7"/>
  <c r="A3490" i="7" s="1"/>
  <c r="C3490" i="7"/>
  <c r="B3491" i="7"/>
  <c r="A3491" i="7" s="1"/>
  <c r="C3491" i="7"/>
  <c r="B3492" i="7"/>
  <c r="A3492" i="7" s="1"/>
  <c r="C3492" i="7"/>
  <c r="B3493" i="7"/>
  <c r="A3493" i="7" s="1"/>
  <c r="C3493" i="7"/>
  <c r="B3494" i="7"/>
  <c r="A3494" i="7" s="1"/>
  <c r="C3494" i="7"/>
  <c r="B3495" i="7"/>
  <c r="A3495" i="7" s="1"/>
  <c r="C3495" i="7"/>
  <c r="B3496" i="7"/>
  <c r="A3496" i="7" s="1"/>
  <c r="C3496" i="7"/>
  <c r="B3497" i="7"/>
  <c r="A3497" i="7" s="1"/>
  <c r="C3497" i="7"/>
  <c r="B3498" i="7"/>
  <c r="A3498" i="7" s="1"/>
  <c r="C3498" i="7"/>
  <c r="B3499" i="7"/>
  <c r="A3499" i="7" s="1"/>
  <c r="C3499" i="7"/>
  <c r="B3500" i="7"/>
  <c r="A3500" i="7" s="1"/>
  <c r="C3500" i="7"/>
  <c r="B3501" i="7"/>
  <c r="A3501" i="7" s="1"/>
  <c r="C3501" i="7"/>
  <c r="B3502" i="7"/>
  <c r="A3502" i="7" s="1"/>
  <c r="C3502" i="7"/>
  <c r="B3503" i="7"/>
  <c r="A3503" i="7" s="1"/>
  <c r="C3503" i="7"/>
  <c r="B3504" i="7"/>
  <c r="A3504" i="7" s="1"/>
  <c r="C3504" i="7"/>
  <c r="B3505" i="7"/>
  <c r="A3505" i="7" s="1"/>
  <c r="C3505" i="7"/>
  <c r="B3506" i="7"/>
  <c r="A3506" i="7" s="1"/>
  <c r="C3506" i="7"/>
  <c r="B3507" i="7"/>
  <c r="A3507" i="7" s="1"/>
  <c r="C3507" i="7"/>
  <c r="B3508" i="7"/>
  <c r="A3508" i="7" s="1"/>
  <c r="C3508" i="7"/>
  <c r="B3509" i="7"/>
  <c r="A3509" i="7" s="1"/>
  <c r="C3509" i="7"/>
  <c r="B3510" i="7"/>
  <c r="A3510" i="7" s="1"/>
  <c r="C3510" i="7"/>
  <c r="B3511" i="7"/>
  <c r="A3511" i="7" s="1"/>
  <c r="C3511" i="7"/>
  <c r="B3512" i="7"/>
  <c r="A3512" i="7" s="1"/>
  <c r="C3512" i="7"/>
  <c r="B3513" i="7"/>
  <c r="A3513" i="7" s="1"/>
  <c r="C3513" i="7"/>
  <c r="B3514" i="7"/>
  <c r="A3514" i="7" s="1"/>
  <c r="C3514" i="7"/>
  <c r="B3515" i="7"/>
  <c r="A3515" i="7" s="1"/>
  <c r="C3515" i="7"/>
  <c r="B3516" i="7"/>
  <c r="A3516" i="7" s="1"/>
  <c r="C3516" i="7"/>
  <c r="B3517" i="7"/>
  <c r="A3517" i="7" s="1"/>
  <c r="C3517" i="7"/>
  <c r="B3518" i="7"/>
  <c r="A3518" i="7" s="1"/>
  <c r="C3518" i="7"/>
  <c r="B3519" i="7"/>
  <c r="A3519" i="7" s="1"/>
  <c r="C3519" i="7"/>
  <c r="B3520" i="7"/>
  <c r="A3520" i="7" s="1"/>
  <c r="C3520" i="7"/>
  <c r="B3521" i="7"/>
  <c r="A3521" i="7" s="1"/>
  <c r="C3521" i="7"/>
  <c r="B3522" i="7"/>
  <c r="A3522" i="7" s="1"/>
  <c r="C3522" i="7"/>
  <c r="B3523" i="7"/>
  <c r="A3523" i="7" s="1"/>
  <c r="C3523" i="7"/>
  <c r="B3524" i="7"/>
  <c r="A3524" i="7" s="1"/>
  <c r="C3524" i="7"/>
  <c r="B3525" i="7"/>
  <c r="A3525" i="7" s="1"/>
  <c r="C3525" i="7"/>
  <c r="B3526" i="7"/>
  <c r="A3526" i="7" s="1"/>
  <c r="C3526" i="7"/>
  <c r="B3527" i="7"/>
  <c r="A3527" i="7" s="1"/>
  <c r="C3527" i="7"/>
  <c r="B3528" i="7"/>
  <c r="A3528" i="7" s="1"/>
  <c r="C3528" i="7"/>
  <c r="B3529" i="7"/>
  <c r="A3529" i="7" s="1"/>
  <c r="C3529" i="7"/>
  <c r="B5" i="7"/>
  <c r="A5" i="7" s="1"/>
  <c r="C5" i="7"/>
  <c r="IM14" i="14"/>
  <c r="IL14" i="14"/>
  <c r="CH14" i="14"/>
  <c r="CP14" i="14"/>
  <c r="CI14" i="14"/>
  <c r="BZ14" i="14"/>
  <c r="BR14" i="14"/>
  <c r="BX14" i="14"/>
  <c r="BW14" i="14"/>
  <c r="BV14" i="14"/>
  <c r="BU14" i="14"/>
  <c r="BT14" i="14"/>
  <c r="BS14" i="14"/>
  <c r="I19" i="8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2" i="8"/>
  <c r="C4" i="7"/>
  <c r="B4" i="7"/>
  <c r="A4" i="7" s="1"/>
  <c r="C3" i="7"/>
  <c r="B3" i="7"/>
  <c r="A3" i="7" s="1"/>
  <c r="C2" i="7"/>
  <c r="B2" i="7"/>
  <c r="A2" i="7" s="1"/>
  <c r="BR15" i="12" l="1"/>
  <c r="C5" i="15"/>
  <c r="IN14" i="14"/>
  <c r="IU14" i="14"/>
  <c r="IT14" i="14"/>
  <c r="CJ14" i="14"/>
  <c r="CQ14" i="14"/>
  <c r="CX14" i="14"/>
  <c r="CR14" i="14"/>
  <c r="CK14" i="14"/>
  <c r="C11" i="14"/>
  <c r="C11" i="13"/>
  <c r="C11" i="12"/>
  <c r="C11" i="11"/>
  <c r="C11" i="1"/>
  <c r="C11" i="16"/>
  <c r="C11" i="10"/>
  <c r="BR54" i="14" l="1"/>
  <c r="JC14" i="14"/>
  <c r="IV14" i="14"/>
  <c r="IO14" i="14"/>
  <c r="JB14" i="14"/>
  <c r="CY14" i="14"/>
  <c r="DF14" i="14"/>
  <c r="DG14" i="14"/>
  <c r="DN14" i="14"/>
  <c r="CZ14" i="14"/>
  <c r="CS14" i="14"/>
  <c r="CL14" i="14"/>
  <c r="BR56" i="14"/>
  <c r="BS56" i="14" s="1"/>
  <c r="BR55" i="14"/>
  <c r="BS55" i="14" s="1"/>
  <c r="N14" i="14"/>
  <c r="G14" i="14"/>
  <c r="N14" i="13"/>
  <c r="G14" i="13"/>
  <c r="G14" i="12"/>
  <c r="G14" i="11"/>
  <c r="W14" i="1"/>
  <c r="X14" i="1" s="1"/>
  <c r="Y14" i="1" s="1"/>
  <c r="Z14" i="1" s="1"/>
  <c r="AA14" i="1" s="1"/>
  <c r="AB14" i="1" s="1"/>
  <c r="AD14" i="1" s="1"/>
  <c r="O14" i="1"/>
  <c r="P14" i="1" s="1"/>
  <c r="Q14" i="1" s="1"/>
  <c r="R14" i="1" s="1"/>
  <c r="S14" i="1" s="1"/>
  <c r="T14" i="1" s="1"/>
  <c r="G14" i="1"/>
  <c r="H14" i="1" s="1"/>
  <c r="N14" i="10"/>
  <c r="G14" i="10"/>
  <c r="BS54" i="14" l="1"/>
  <c r="JJ14" i="14"/>
  <c r="JD14" i="14"/>
  <c r="IW14" i="14"/>
  <c r="IP14" i="14"/>
  <c r="DA14" i="14"/>
  <c r="CT14" i="14"/>
  <c r="CM14" i="14"/>
  <c r="DV14" i="14"/>
  <c r="DH14" i="14"/>
  <c r="DO14" i="14"/>
  <c r="O14" i="14"/>
  <c r="V14" i="14"/>
  <c r="AD14" i="14" s="1"/>
  <c r="AE14" i="14" s="1"/>
  <c r="AF14" i="14" s="1"/>
  <c r="AG14" i="14" s="1"/>
  <c r="AH14" i="14" s="1"/>
  <c r="AI14" i="14" s="1"/>
  <c r="AJ14" i="14" s="1"/>
  <c r="H14" i="13"/>
  <c r="O14" i="13"/>
  <c r="H14" i="12"/>
  <c r="H14" i="11"/>
  <c r="AE14" i="1"/>
  <c r="I14" i="1"/>
  <c r="H14" i="14"/>
  <c r="AL14" i="1"/>
  <c r="O14" i="10"/>
  <c r="H14" i="10"/>
  <c r="JE14" i="14" l="1"/>
  <c r="IX14" i="14"/>
  <c r="IQ14" i="14"/>
  <c r="JK14" i="14"/>
  <c r="JR14" i="14"/>
  <c r="ED14" i="14"/>
  <c r="DI14" i="14"/>
  <c r="DP14" i="14"/>
  <c r="DB14" i="14"/>
  <c r="DW14" i="14"/>
  <c r="CU14" i="14"/>
  <c r="CN14" i="14"/>
  <c r="P14" i="14"/>
  <c r="W14" i="14"/>
  <c r="I14" i="13"/>
  <c r="P14" i="13"/>
  <c r="I14" i="12"/>
  <c r="I14" i="11"/>
  <c r="J14" i="1"/>
  <c r="AF14" i="1"/>
  <c r="I14" i="14"/>
  <c r="P14" i="10"/>
  <c r="I14" i="10"/>
  <c r="JF14" i="14" l="1"/>
  <c r="JL14" i="14"/>
  <c r="JS14" i="14"/>
  <c r="IR14" i="14"/>
  <c r="IY14" i="14"/>
  <c r="JZ14" i="14"/>
  <c r="EL14" i="14"/>
  <c r="EE14" i="14"/>
  <c r="CV14" i="14"/>
  <c r="CH54" i="14"/>
  <c r="DX14" i="14"/>
  <c r="DJ14" i="14"/>
  <c r="DQ14" i="14"/>
  <c r="DC14" i="14"/>
  <c r="J14" i="14"/>
  <c r="K14" i="14" s="1"/>
  <c r="X14" i="14"/>
  <c r="J14" i="13"/>
  <c r="Q14" i="13"/>
  <c r="J14" i="12"/>
  <c r="J14" i="11"/>
  <c r="AG14" i="1"/>
  <c r="K14" i="1"/>
  <c r="Q14" i="14"/>
  <c r="J14" i="10"/>
  <c r="Q14" i="10"/>
  <c r="JG14" i="14" l="1"/>
  <c r="KH14" i="14"/>
  <c r="IL54" i="14"/>
  <c r="IZ14" i="14"/>
  <c r="KA14" i="14"/>
  <c r="JT14" i="14"/>
  <c r="JM14" i="14"/>
  <c r="FJ54" i="14"/>
  <c r="EU14" i="14"/>
  <c r="EM14" i="14"/>
  <c r="DR14" i="14"/>
  <c r="DK14" i="14"/>
  <c r="CH56" i="14"/>
  <c r="CI56" i="14" s="1"/>
  <c r="DY14" i="14"/>
  <c r="EF14" i="14"/>
  <c r="DD14" i="14"/>
  <c r="CP54" i="14"/>
  <c r="CH55" i="14"/>
  <c r="CI55" i="14" s="1"/>
  <c r="ET14" i="14"/>
  <c r="R14" i="14"/>
  <c r="Z14" i="14"/>
  <c r="Y14" i="14"/>
  <c r="K14" i="13"/>
  <c r="R14" i="13"/>
  <c r="K14" i="12"/>
  <c r="K14" i="11"/>
  <c r="L14" i="1"/>
  <c r="AH14" i="1"/>
  <c r="S14" i="14"/>
  <c r="L14" i="14"/>
  <c r="K14" i="10"/>
  <c r="R14" i="10"/>
  <c r="CI54" i="14" l="1"/>
  <c r="IL56" i="14"/>
  <c r="JN14" i="14"/>
  <c r="JU14" i="14"/>
  <c r="IM56" i="14"/>
  <c r="KI14" i="14"/>
  <c r="IT54" i="14"/>
  <c r="JH14" i="14"/>
  <c r="IL55" i="14"/>
  <c r="IM55" i="14" s="1"/>
  <c r="KB14" i="14"/>
  <c r="KP14" i="14"/>
  <c r="FR54" i="14"/>
  <c r="FJ56" i="14"/>
  <c r="FK56" i="14" s="1"/>
  <c r="FJ55" i="14"/>
  <c r="FK55" i="14" s="1"/>
  <c r="CX54" i="14"/>
  <c r="DS14" i="14"/>
  <c r="DL14" i="14"/>
  <c r="FC14" i="14"/>
  <c r="CP55" i="14"/>
  <c r="CQ55" i="14" s="1"/>
  <c r="DZ14" i="14"/>
  <c r="CP56" i="14"/>
  <c r="CQ56" i="14" s="1"/>
  <c r="EV14" i="14"/>
  <c r="EN14" i="14"/>
  <c r="EG14" i="14"/>
  <c r="FB14" i="14"/>
  <c r="T14" i="14"/>
  <c r="AA14" i="14"/>
  <c r="AL14" i="14"/>
  <c r="S14" i="13"/>
  <c r="L14" i="13"/>
  <c r="L14" i="12"/>
  <c r="L14" i="11"/>
  <c r="AI14" i="1"/>
  <c r="S14" i="10"/>
  <c r="L14" i="10"/>
  <c r="IM54" i="14" l="1"/>
  <c r="FK54" i="14"/>
  <c r="FR56" i="14"/>
  <c r="FS56" i="14" s="1"/>
  <c r="IT55" i="14"/>
  <c r="IU55" i="14" s="1"/>
  <c r="JB54" i="14"/>
  <c r="IT56" i="14"/>
  <c r="IU56" i="14" s="1"/>
  <c r="JV14" i="14"/>
  <c r="JO14" i="14"/>
  <c r="KJ14" i="14"/>
  <c r="KC14" i="14"/>
  <c r="KX14" i="14"/>
  <c r="KY14" i="14"/>
  <c r="KQ14" i="14"/>
  <c r="GH54" i="14"/>
  <c r="FR55" i="14"/>
  <c r="FS55" i="14" s="1"/>
  <c r="FZ54" i="14"/>
  <c r="CQ54" i="14"/>
  <c r="EH14" i="14"/>
  <c r="EA14" i="14"/>
  <c r="CX55" i="14"/>
  <c r="CY55" i="14" s="1"/>
  <c r="FD14" i="14"/>
  <c r="CX56" i="14"/>
  <c r="CY56" i="14" s="1"/>
  <c r="EW14" i="14"/>
  <c r="EO14" i="14"/>
  <c r="DF54" i="14"/>
  <c r="DT14" i="14"/>
  <c r="AT14" i="14"/>
  <c r="AM14" i="14"/>
  <c r="AB14" i="14"/>
  <c r="T14" i="13"/>
  <c r="AJ14" i="1"/>
  <c r="T14" i="10"/>
  <c r="FS54" i="14" l="1"/>
  <c r="IU54" i="14"/>
  <c r="JW14" i="14"/>
  <c r="JP14" i="14"/>
  <c r="JB55" i="14"/>
  <c r="JC55" i="14" s="1"/>
  <c r="LF14" i="14"/>
  <c r="KD14" i="14"/>
  <c r="KZ14" i="14"/>
  <c r="KR14" i="14"/>
  <c r="JB56" i="14"/>
  <c r="JC56" i="14" s="1"/>
  <c r="LG14" i="14"/>
  <c r="KK14" i="14"/>
  <c r="GH55" i="14"/>
  <c r="GI55" i="14" s="1"/>
  <c r="FZ55" i="14"/>
  <c r="GA55" i="14" s="1"/>
  <c r="FZ56" i="14"/>
  <c r="GA56" i="14" s="1"/>
  <c r="GH56" i="14"/>
  <c r="GI56" i="14" s="1"/>
  <c r="GP54" i="14"/>
  <c r="FE14" i="14"/>
  <c r="DF55" i="14"/>
  <c r="DG55" i="14" s="1"/>
  <c r="DN54" i="14"/>
  <c r="EB14" i="14"/>
  <c r="CY54" i="14"/>
  <c r="EX14" i="14"/>
  <c r="EP14" i="14"/>
  <c r="EI14" i="14"/>
  <c r="DF56" i="14"/>
  <c r="DG56" i="14" s="1"/>
  <c r="AU14" i="14"/>
  <c r="AN14" i="14"/>
  <c r="BB14" i="14"/>
  <c r="JC54" i="14" l="1"/>
  <c r="JX14" i="14"/>
  <c r="JJ54" i="14"/>
  <c r="LH14" i="14"/>
  <c r="KL14" i="14"/>
  <c r="KE14" i="14"/>
  <c r="LA14" i="14"/>
  <c r="KS14" i="14"/>
  <c r="GA54" i="14"/>
  <c r="GX54" i="14"/>
  <c r="GP56" i="14"/>
  <c r="GQ56" i="14" s="1"/>
  <c r="GP55" i="14"/>
  <c r="GQ55" i="14" s="1"/>
  <c r="GI54" i="14"/>
  <c r="DN56" i="14"/>
  <c r="DO56" i="14" s="1"/>
  <c r="DG54" i="14"/>
  <c r="EY14" i="14"/>
  <c r="EQ14" i="14"/>
  <c r="EJ14" i="14"/>
  <c r="DV54" i="14"/>
  <c r="FF14" i="14"/>
  <c r="DN55" i="14"/>
  <c r="DO55" i="14" s="1"/>
  <c r="BJ14" i="14"/>
  <c r="AP14" i="14"/>
  <c r="AO14" i="14"/>
  <c r="AV14" i="14"/>
  <c r="BC14" i="14"/>
  <c r="DO54" i="14" l="1"/>
  <c r="GQ54" i="14"/>
  <c r="LI14" i="14"/>
  <c r="KT14" i="14"/>
  <c r="LB14" i="14"/>
  <c r="JR54" i="14"/>
  <c r="KF14" i="14"/>
  <c r="JJ56" i="14"/>
  <c r="JK56" i="14" s="1"/>
  <c r="KM14" i="14"/>
  <c r="JJ55" i="14"/>
  <c r="JK55" i="14" s="1"/>
  <c r="GX56" i="14"/>
  <c r="GY56" i="14" s="1"/>
  <c r="GX55" i="14"/>
  <c r="GY55" i="14" s="1"/>
  <c r="HF54" i="14"/>
  <c r="FG14" i="14"/>
  <c r="ED54" i="14"/>
  <c r="ER14" i="14"/>
  <c r="EZ14" i="14"/>
  <c r="DV56" i="14"/>
  <c r="DW56" i="14" s="1"/>
  <c r="DV55" i="14"/>
  <c r="DW55" i="14" s="1"/>
  <c r="BK14" i="14"/>
  <c r="AQ14" i="14"/>
  <c r="BD14" i="14"/>
  <c r="AW14" i="14"/>
  <c r="AX14" i="14"/>
  <c r="G14" i="16"/>
  <c r="JK54" i="14" l="1"/>
  <c r="DW54" i="14"/>
  <c r="JR55" i="14"/>
  <c r="JS55" i="14" s="1"/>
  <c r="JR56" i="14"/>
  <c r="JS56" i="14" s="1"/>
  <c r="GY54" i="14"/>
  <c r="KU14" i="14"/>
  <c r="LC14" i="14"/>
  <c r="LJ14" i="14"/>
  <c r="JZ54" i="14"/>
  <c r="KN14" i="14"/>
  <c r="HV54" i="14"/>
  <c r="HF55" i="14"/>
  <c r="HG55" i="14" s="1"/>
  <c r="HN54" i="14"/>
  <c r="HF56" i="14"/>
  <c r="HG56" i="14" s="1"/>
  <c r="ED56" i="14"/>
  <c r="EE56" i="14" s="1"/>
  <c r="ET54" i="14"/>
  <c r="FH14" i="14"/>
  <c r="EL54" i="14"/>
  <c r="ED55" i="14"/>
  <c r="EE55" i="14" s="1"/>
  <c r="H14" i="16"/>
  <c r="BF14" i="14"/>
  <c r="BE14" i="14"/>
  <c r="BL14" i="14"/>
  <c r="AY14" i="14"/>
  <c r="CA14" i="14"/>
  <c r="AR14" i="14"/>
  <c r="EE54" i="14" l="1"/>
  <c r="HV56" i="14"/>
  <c r="KH54" i="14"/>
  <c r="KV14" i="14"/>
  <c r="LD14" i="14"/>
  <c r="LK14" i="14"/>
  <c r="JZ56" i="14"/>
  <c r="KA56" i="14" s="1"/>
  <c r="JS54" i="14"/>
  <c r="JZ55" i="14"/>
  <c r="KA55" i="14" s="1"/>
  <c r="HG54" i="14"/>
  <c r="ID56" i="14"/>
  <c r="ID54" i="14"/>
  <c r="HN56" i="14"/>
  <c r="HO56" i="14" s="1"/>
  <c r="HV55" i="14"/>
  <c r="HW55" i="14" s="1"/>
  <c r="HN55" i="14"/>
  <c r="HO55" i="14" s="1"/>
  <c r="HW56" i="14"/>
  <c r="ET56" i="14"/>
  <c r="EU56" i="14" s="1"/>
  <c r="FB54" i="14"/>
  <c r="ET55" i="14"/>
  <c r="EU55" i="14" s="1"/>
  <c r="EL56" i="14"/>
  <c r="EM56" i="14" s="1"/>
  <c r="EL55" i="14"/>
  <c r="EM55" i="14" s="1"/>
  <c r="I14" i="16"/>
  <c r="AZ14" i="14"/>
  <c r="BG14" i="14"/>
  <c r="CB14" i="14"/>
  <c r="BM14" i="14"/>
  <c r="BN14" i="14"/>
  <c r="C8" i="14"/>
  <c r="C8" i="13"/>
  <c r="KA54" i="14" l="1"/>
  <c r="HW54" i="14"/>
  <c r="EU54" i="14"/>
  <c r="ID55" i="14"/>
  <c r="HO54" i="14"/>
  <c r="KH55" i="14"/>
  <c r="KI55" i="14" s="1"/>
  <c r="LL14" i="14"/>
  <c r="KP54" i="14"/>
  <c r="KX54" i="14"/>
  <c r="KH56" i="14"/>
  <c r="KI56" i="14" s="1"/>
  <c r="IE56" i="14"/>
  <c r="IE55" i="14"/>
  <c r="EM54" i="14"/>
  <c r="FB55" i="14"/>
  <c r="FC55" i="14" s="1"/>
  <c r="FB56" i="14"/>
  <c r="FC56" i="14" s="1"/>
  <c r="J14" i="16"/>
  <c r="CD14" i="14"/>
  <c r="CC14" i="14"/>
  <c r="BO14" i="14"/>
  <c r="BH14" i="14"/>
  <c r="V14" i="13"/>
  <c r="N14" i="12"/>
  <c r="N14" i="11"/>
  <c r="AT14" i="1"/>
  <c r="LN14" i="14" l="1"/>
  <c r="LF54" i="14"/>
  <c r="IE54" i="14"/>
  <c r="KX55" i="14"/>
  <c r="KY55" i="14" s="1"/>
  <c r="KX56" i="14"/>
  <c r="KY56" i="14" s="1"/>
  <c r="KI54" i="14"/>
  <c r="KP55" i="14"/>
  <c r="KQ55" i="14" s="1"/>
  <c r="KP56" i="14"/>
  <c r="KQ56" i="14" s="1"/>
  <c r="FC54" i="14"/>
  <c r="K14" i="16"/>
  <c r="BP14" i="14"/>
  <c r="CE14" i="14"/>
  <c r="W14" i="13"/>
  <c r="O14" i="12"/>
  <c r="O14" i="11"/>
  <c r="AM14" i="1"/>
  <c r="AD14" i="13"/>
  <c r="LF55" i="14" l="1"/>
  <c r="LV14" i="14"/>
  <c r="LO14" i="14"/>
  <c r="KY54" i="14"/>
  <c r="LF56" i="14"/>
  <c r="LG56" i="14" s="1"/>
  <c r="LG55" i="14"/>
  <c r="KQ54" i="14"/>
  <c r="AE14" i="13"/>
  <c r="X14" i="13"/>
  <c r="L14" i="16"/>
  <c r="CF14" i="14"/>
  <c r="P14" i="12"/>
  <c r="P14" i="11"/>
  <c r="AU14" i="1"/>
  <c r="AN14" i="1"/>
  <c r="Y14" i="13"/>
  <c r="AF14" i="13"/>
  <c r="LW14" i="14" l="1"/>
  <c r="LP14" i="14"/>
  <c r="MD14" i="14"/>
  <c r="LG54" i="14"/>
  <c r="F54" i="16"/>
  <c r="N14" i="16"/>
  <c r="Q14" i="12"/>
  <c r="Q14" i="11"/>
  <c r="AV14" i="1"/>
  <c r="AO14" i="1"/>
  <c r="AG14" i="13"/>
  <c r="Z14" i="13"/>
  <c r="ME14" i="14" l="1"/>
  <c r="ML14" i="14"/>
  <c r="LX14" i="14"/>
  <c r="LQ14" i="14"/>
  <c r="O14" i="16"/>
  <c r="V14" i="10"/>
  <c r="R14" i="12"/>
  <c r="R14" i="11"/>
  <c r="AW14" i="1"/>
  <c r="AP14" i="1"/>
  <c r="AH14" i="13"/>
  <c r="AA14" i="13"/>
  <c r="LY14" i="14" l="1"/>
  <c r="LR14" i="14"/>
  <c r="MF14" i="14"/>
  <c r="MM14" i="14"/>
  <c r="MT14" i="14"/>
  <c r="AD14" i="10"/>
  <c r="W14" i="10"/>
  <c r="P14" i="16"/>
  <c r="S14" i="12"/>
  <c r="S14" i="11"/>
  <c r="AX14" i="1"/>
  <c r="AQ14" i="1"/>
  <c r="AR14" i="1"/>
  <c r="AI14" i="13"/>
  <c r="AB14" i="13"/>
  <c r="MG14" i="14" l="1"/>
  <c r="NB14" i="14"/>
  <c r="MN14" i="14"/>
  <c r="MU14" i="14"/>
  <c r="LS14" i="14"/>
  <c r="LZ14" i="14"/>
  <c r="AE14" i="10"/>
  <c r="X14" i="10"/>
  <c r="Q14" i="16"/>
  <c r="AJ14" i="13"/>
  <c r="T14" i="12"/>
  <c r="T14" i="11"/>
  <c r="AZ14" i="1"/>
  <c r="AY14" i="1"/>
  <c r="NC14" i="14" l="1"/>
  <c r="MH14" i="14"/>
  <c r="NJ14" i="14"/>
  <c r="MO14" i="14"/>
  <c r="MV14" i="14"/>
  <c r="LT14" i="14"/>
  <c r="MA14" i="14"/>
  <c r="R14" i="16"/>
  <c r="Y14" i="10"/>
  <c r="AF14" i="10"/>
  <c r="LN54" i="14" l="1"/>
  <c r="MB14" i="14"/>
  <c r="NR14" i="14"/>
  <c r="ND14" i="14"/>
  <c r="MI14" i="14"/>
  <c r="NK14" i="14"/>
  <c r="MW14" i="14"/>
  <c r="MP14" i="14"/>
  <c r="AG14" i="10"/>
  <c r="Z14" i="10"/>
  <c r="S14" i="16"/>
  <c r="LN55" i="14" l="1"/>
  <c r="LO55" i="14" s="1"/>
  <c r="NE14" i="14"/>
  <c r="LV54" i="14"/>
  <c r="MJ14" i="14"/>
  <c r="LN56" i="14"/>
  <c r="LO56" i="14" s="1"/>
  <c r="NZ14" i="14"/>
  <c r="OA14" i="14"/>
  <c r="NS14" i="14"/>
  <c r="MX14" i="14"/>
  <c r="MQ14" i="14"/>
  <c r="NL14" i="14"/>
  <c r="T14" i="16"/>
  <c r="AH14" i="10"/>
  <c r="AA14" i="10"/>
  <c r="MD54" i="14" l="1"/>
  <c r="NM14" i="14"/>
  <c r="OB14" i="14"/>
  <c r="NT14" i="14"/>
  <c r="OI14" i="14"/>
  <c r="OH14" i="14"/>
  <c r="LV55" i="14"/>
  <c r="LW55" i="14" s="1"/>
  <c r="LV56" i="14"/>
  <c r="LW56" i="14" s="1"/>
  <c r="NF14" i="14"/>
  <c r="LO54" i="14"/>
  <c r="MR14" i="14"/>
  <c r="MY14" i="14"/>
  <c r="AB14" i="10"/>
  <c r="AI14" i="10"/>
  <c r="LW54" i="14" l="1"/>
  <c r="MD55" i="14"/>
  <c r="ME55" i="14" s="1"/>
  <c r="NN14" i="14"/>
  <c r="MD56" i="14"/>
  <c r="ME56" i="14" s="1"/>
  <c r="OJ14" i="14"/>
  <c r="NU14" i="14"/>
  <c r="OC14" i="14"/>
  <c r="NG14" i="14"/>
  <c r="MZ14" i="14"/>
  <c r="ML54" i="14"/>
  <c r="AJ14" i="10"/>
  <c r="MT54" i="14" l="1"/>
  <c r="NH14" i="14"/>
  <c r="OK14" i="14"/>
  <c r="OD14" i="14"/>
  <c r="NV14" i="14"/>
  <c r="ML55" i="14"/>
  <c r="MM55" i="14" s="1"/>
  <c r="ML56" i="14"/>
  <c r="MM56" i="14" s="1"/>
  <c r="NO14" i="14"/>
  <c r="ME54" i="14"/>
  <c r="BZ14" i="1"/>
  <c r="MM54" i="14" l="1"/>
  <c r="MT55" i="14"/>
  <c r="MU55" i="14" s="1"/>
  <c r="MT56" i="14"/>
  <c r="MU56" i="14" s="1"/>
  <c r="NP14" i="14"/>
  <c r="NB54" i="14"/>
  <c r="NW14" i="14"/>
  <c r="OE14" i="14"/>
  <c r="OL14" i="14"/>
  <c r="AD14" i="12"/>
  <c r="AD14" i="11"/>
  <c r="CH14" i="1"/>
  <c r="CA14" i="1"/>
  <c r="OM14" i="14" l="1"/>
  <c r="NB56" i="14"/>
  <c r="NC56" i="14" s="1"/>
  <c r="MU54" i="14"/>
  <c r="NJ54" i="14"/>
  <c r="NX14" i="14"/>
  <c r="OF14" i="14"/>
  <c r="NB55" i="14"/>
  <c r="NC55" i="14" s="1"/>
  <c r="BB14" i="13"/>
  <c r="AE14" i="12"/>
  <c r="AE14" i="11"/>
  <c r="CP14" i="1"/>
  <c r="CI14" i="1"/>
  <c r="CB14" i="1"/>
  <c r="NC54" i="14" l="1"/>
  <c r="NJ56" i="14"/>
  <c r="NK56" i="14" s="1"/>
  <c r="NZ54" i="14"/>
  <c r="NJ55" i="14"/>
  <c r="NK55" i="14" s="1"/>
  <c r="ON14" i="14"/>
  <c r="NR54" i="14"/>
  <c r="BJ14" i="13"/>
  <c r="BC14" i="13"/>
  <c r="AF14" i="12"/>
  <c r="AF14" i="11"/>
  <c r="CC14" i="1"/>
  <c r="CJ14" i="1"/>
  <c r="CQ14" i="1"/>
  <c r="NK54" i="14" l="1"/>
  <c r="NZ56" i="14"/>
  <c r="NZ55" i="14"/>
  <c r="OA55" i="14" s="1"/>
  <c r="NR56" i="14"/>
  <c r="NS56" i="14" s="1"/>
  <c r="OP14" i="14"/>
  <c r="OH54" i="14"/>
  <c r="NR55" i="14"/>
  <c r="NS55" i="14" s="1"/>
  <c r="OA56" i="14"/>
  <c r="AD14" i="16"/>
  <c r="BK14" i="13"/>
  <c r="BD14" i="13"/>
  <c r="AG14" i="12"/>
  <c r="AG14" i="11"/>
  <c r="CK14" i="1"/>
  <c r="CD14" i="1"/>
  <c r="CR14" i="1"/>
  <c r="OA54" i="14" l="1"/>
  <c r="NS54" i="14"/>
  <c r="OH56" i="14"/>
  <c r="OI56" i="14" s="1"/>
  <c r="OH55" i="14"/>
  <c r="OI55" i="14" s="1"/>
  <c r="OX14" i="14"/>
  <c r="OQ14" i="14"/>
  <c r="AE14" i="16"/>
  <c r="BL14" i="13"/>
  <c r="BE14" i="13"/>
  <c r="AH14" i="12"/>
  <c r="AH14" i="11"/>
  <c r="CS14" i="1"/>
  <c r="CE14" i="1"/>
  <c r="CL14" i="1"/>
  <c r="OI54" i="14" l="1"/>
  <c r="PF14" i="14"/>
  <c r="OR14" i="14"/>
  <c r="OY14" i="14"/>
  <c r="AF14" i="16"/>
  <c r="BM14" i="13"/>
  <c r="BF14" i="13"/>
  <c r="AI14" i="12"/>
  <c r="AI14" i="11"/>
  <c r="CT14" i="1"/>
  <c r="CF14" i="1"/>
  <c r="CM14" i="1"/>
  <c r="PG14" i="14" l="1"/>
  <c r="OS14" i="14"/>
  <c r="OZ14" i="14"/>
  <c r="PN14" i="14"/>
  <c r="AG14" i="16"/>
  <c r="BB14" i="10"/>
  <c r="BG14" i="13"/>
  <c r="BN14" i="13"/>
  <c r="AJ14" i="12"/>
  <c r="AJ14" i="11"/>
  <c r="CU14" i="1"/>
  <c r="CN14" i="1"/>
  <c r="PA14" i="14" l="1"/>
  <c r="OT14" i="14"/>
  <c r="PH14" i="14"/>
  <c r="PO14" i="14"/>
  <c r="PV14" i="14"/>
  <c r="BJ14" i="10"/>
  <c r="BC14" i="10"/>
  <c r="AH14" i="16"/>
  <c r="BO14" i="13"/>
  <c r="BH14" i="13"/>
  <c r="AL14" i="12"/>
  <c r="AL14" i="11"/>
  <c r="CV14" i="1"/>
  <c r="CX14" i="1" s="1"/>
  <c r="PP14" i="14" l="1"/>
  <c r="PW14" i="14"/>
  <c r="PI14" i="14"/>
  <c r="OU14" i="14"/>
  <c r="PB14" i="14"/>
  <c r="QD14" i="14"/>
  <c r="AI14" i="16"/>
  <c r="BK14" i="10"/>
  <c r="BD14" i="10"/>
  <c r="AM14" i="12"/>
  <c r="AM14" i="11"/>
  <c r="BP14" i="13"/>
  <c r="BB54" i="13"/>
  <c r="DF14" i="1"/>
  <c r="CY14" i="1"/>
  <c r="N54" i="11"/>
  <c r="AD54" i="12"/>
  <c r="CH54" i="1"/>
  <c r="AL54" i="10"/>
  <c r="AD54" i="10"/>
  <c r="N54" i="12"/>
  <c r="AD54" i="13"/>
  <c r="AT54" i="10"/>
  <c r="AD55" i="1"/>
  <c r="AL55" i="13"/>
  <c r="AD55" i="11"/>
  <c r="N56" i="12"/>
  <c r="AD54" i="1"/>
  <c r="V56" i="13"/>
  <c r="V56" i="10"/>
  <c r="V56" i="11"/>
  <c r="BB54" i="1"/>
  <c r="AD56" i="11"/>
  <c r="BZ55" i="1"/>
  <c r="N56" i="16"/>
  <c r="AT55" i="10"/>
  <c r="AL56" i="13"/>
  <c r="BB55" i="1"/>
  <c r="BJ54" i="1"/>
  <c r="V54" i="16"/>
  <c r="V54" i="12"/>
  <c r="N54" i="16"/>
  <c r="AD56" i="10"/>
  <c r="AL56" i="10"/>
  <c r="BB56" i="1"/>
  <c r="AD56" i="12"/>
  <c r="N55" i="12"/>
  <c r="AT54" i="13"/>
  <c r="CH56" i="1"/>
  <c r="V54" i="11"/>
  <c r="V55" i="10"/>
  <c r="AL55" i="1"/>
  <c r="AD55" i="12"/>
  <c r="V55" i="11"/>
  <c r="V55" i="16"/>
  <c r="AD56" i="1"/>
  <c r="AL55" i="10"/>
  <c r="BJ56" i="1"/>
  <c r="AD54" i="11"/>
  <c r="AL54" i="1"/>
  <c r="AT56" i="10"/>
  <c r="AD55" i="13"/>
  <c r="BZ54" i="1"/>
  <c r="BZ56" i="1"/>
  <c r="BJ55" i="1"/>
  <c r="N55" i="11"/>
  <c r="V54" i="10"/>
  <c r="AT56" i="13"/>
  <c r="V55" i="13"/>
  <c r="V56" i="12"/>
  <c r="AD56" i="13"/>
  <c r="N56" i="11"/>
  <c r="V54" i="13"/>
  <c r="AL56" i="1"/>
  <c r="AT55" i="13"/>
  <c r="V56" i="16"/>
  <c r="V55" i="12"/>
  <c r="AL54" i="13"/>
  <c r="CH55" i="1"/>
  <c r="AD55" i="10"/>
  <c r="N55" i="16"/>
  <c r="PJ14" i="14" l="1"/>
  <c r="QL14" i="14"/>
  <c r="QE14" i="14"/>
  <c r="OV14" i="14"/>
  <c r="PC14" i="14"/>
  <c r="PQ14" i="14"/>
  <c r="PX14" i="14"/>
  <c r="BE14" i="10"/>
  <c r="BL14" i="10"/>
  <c r="AJ14" i="16"/>
  <c r="AN14" i="12"/>
  <c r="AN14" i="11"/>
  <c r="BB56" i="13"/>
  <c r="BC56" i="13" s="1"/>
  <c r="BB55" i="13"/>
  <c r="BC55" i="13" s="1"/>
  <c r="BR14" i="13"/>
  <c r="BJ54" i="13"/>
  <c r="AE55" i="12"/>
  <c r="AE56" i="12"/>
  <c r="DG14" i="1"/>
  <c r="CZ14" i="1"/>
  <c r="DN14" i="1"/>
  <c r="AE55" i="11"/>
  <c r="O55" i="11"/>
  <c r="O56" i="11"/>
  <c r="AE55" i="10"/>
  <c r="W55" i="12"/>
  <c r="O56" i="12"/>
  <c r="AM55" i="13"/>
  <c r="O55" i="12"/>
  <c r="CI56" i="1"/>
  <c r="O55" i="16"/>
  <c r="CI55" i="1"/>
  <c r="AE56" i="10"/>
  <c r="AM55" i="10"/>
  <c r="AU55" i="13"/>
  <c r="AM56" i="1"/>
  <c r="AM56" i="10"/>
  <c r="W56" i="13"/>
  <c r="W56" i="16"/>
  <c r="AU56" i="10"/>
  <c r="W55" i="16"/>
  <c r="AU55" i="10"/>
  <c r="W55" i="11"/>
  <c r="AE55" i="13"/>
  <c r="AE56" i="13"/>
  <c r="O56" i="16"/>
  <c r="W56" i="11"/>
  <c r="W55" i="10"/>
  <c r="W56" i="10"/>
  <c r="W55" i="13"/>
  <c r="AU56" i="13"/>
  <c r="AE56" i="1"/>
  <c r="AE55" i="1"/>
  <c r="W56" i="12"/>
  <c r="AE56" i="11"/>
  <c r="AM55" i="1"/>
  <c r="BK56" i="1"/>
  <c r="BK55" i="1"/>
  <c r="CA56" i="1"/>
  <c r="CA55" i="1"/>
  <c r="BC55" i="1"/>
  <c r="BC56" i="1"/>
  <c r="AM56" i="13"/>
  <c r="F54" i="10"/>
  <c r="QF14" i="14" l="1"/>
  <c r="PK14" i="14"/>
  <c r="OP54" i="14"/>
  <c r="PD14" i="14"/>
  <c r="PR14" i="14"/>
  <c r="PY14" i="14"/>
  <c r="QM14" i="14"/>
  <c r="QT14" i="14"/>
  <c r="AL14" i="16"/>
  <c r="AD54" i="16"/>
  <c r="BF14" i="10"/>
  <c r="BM14" i="10"/>
  <c r="AO14" i="12"/>
  <c r="AO14" i="11"/>
  <c r="AE54" i="12"/>
  <c r="BJ56" i="13"/>
  <c r="BK56" i="13" s="1"/>
  <c r="BJ55" i="13"/>
  <c r="BK55" i="13" s="1"/>
  <c r="BS14" i="13"/>
  <c r="BZ14" i="13"/>
  <c r="DH14" i="1"/>
  <c r="DA14" i="1"/>
  <c r="DO14" i="1"/>
  <c r="O54" i="16"/>
  <c r="AE54" i="10"/>
  <c r="AE54" i="11"/>
  <c r="W54" i="12"/>
  <c r="O54" i="11"/>
  <c r="AM54" i="13"/>
  <c r="W54" i="16"/>
  <c r="W54" i="13"/>
  <c r="O54" i="12"/>
  <c r="W54" i="11"/>
  <c r="BC54" i="13"/>
  <c r="CI54" i="1"/>
  <c r="AU54" i="13"/>
  <c r="AE54" i="13"/>
  <c r="AM54" i="10"/>
  <c r="AU54" i="10"/>
  <c r="AM54" i="1"/>
  <c r="BC54" i="1"/>
  <c r="BK54" i="1"/>
  <c r="CA54" i="1"/>
  <c r="AE54" i="1"/>
  <c r="W54" i="10"/>
  <c r="F55" i="10"/>
  <c r="G55" i="10" s="1"/>
  <c r="F56" i="10"/>
  <c r="G56" i="10" s="1"/>
  <c r="N54" i="10"/>
  <c r="F55" i="16"/>
  <c r="G55" i="16" s="1"/>
  <c r="F56" i="16"/>
  <c r="G56" i="16" s="1"/>
  <c r="F54" i="14"/>
  <c r="F54" i="13"/>
  <c r="RB14" i="14" l="1"/>
  <c r="PL14" i="14"/>
  <c r="OX54" i="14"/>
  <c r="OP55" i="14"/>
  <c r="OQ55" i="14" s="1"/>
  <c r="QG14" i="14"/>
  <c r="OP56" i="14"/>
  <c r="OQ56" i="14" s="1"/>
  <c r="QN14" i="14"/>
  <c r="QU14" i="14"/>
  <c r="RC14" i="14"/>
  <c r="PS14" i="14"/>
  <c r="PZ14" i="14"/>
  <c r="G54" i="16"/>
  <c r="AD55" i="16"/>
  <c r="AE55" i="16" s="1"/>
  <c r="AM14" i="16"/>
  <c r="AD56" i="16"/>
  <c r="AE56" i="16" s="1"/>
  <c r="BN14" i="10"/>
  <c r="BG14" i="10"/>
  <c r="BK54" i="13"/>
  <c r="AP14" i="12"/>
  <c r="AP14" i="11"/>
  <c r="CA14" i="13"/>
  <c r="BT14" i="13"/>
  <c r="DB14" i="1"/>
  <c r="DI14" i="1"/>
  <c r="DP14" i="1"/>
  <c r="G54" i="10"/>
  <c r="N56" i="10"/>
  <c r="O56" i="10" s="1"/>
  <c r="N55" i="10"/>
  <c r="O55" i="10" s="1"/>
  <c r="F56" i="14"/>
  <c r="G56" i="14" s="1"/>
  <c r="F55" i="14"/>
  <c r="G55" i="14" s="1"/>
  <c r="N54" i="14"/>
  <c r="F56" i="13"/>
  <c r="G56" i="13" s="1"/>
  <c r="F55" i="13"/>
  <c r="G55" i="13" s="1"/>
  <c r="N54" i="13"/>
  <c r="F54" i="12"/>
  <c r="F54" i="11"/>
  <c r="N54" i="1"/>
  <c r="F55" i="1"/>
  <c r="F56" i="1"/>
  <c r="F54" i="1"/>
  <c r="OQ54" i="14" l="1"/>
  <c r="PT14" i="14"/>
  <c r="QA14" i="14"/>
  <c r="OX55" i="14"/>
  <c r="OY55" i="14" s="1"/>
  <c r="PF54" i="14"/>
  <c r="QV14" i="14"/>
  <c r="RD14" i="14"/>
  <c r="RK14" i="14"/>
  <c r="QO14" i="14"/>
  <c r="QH14" i="14"/>
  <c r="RJ14" i="14"/>
  <c r="OX56" i="14"/>
  <c r="OY56" i="14" s="1"/>
  <c r="AE54" i="16"/>
  <c r="AN14" i="16"/>
  <c r="BH14" i="10"/>
  <c r="BO14" i="10"/>
  <c r="AQ14" i="12"/>
  <c r="AQ14" i="11"/>
  <c r="CB14" i="13"/>
  <c r="BU14" i="13"/>
  <c r="DQ14" i="1"/>
  <c r="DC14" i="1"/>
  <c r="DJ14" i="1"/>
  <c r="O54" i="10"/>
  <c r="G54" i="13"/>
  <c r="F56" i="11"/>
  <c r="G56" i="11" s="1"/>
  <c r="G54" i="14"/>
  <c r="N56" i="14"/>
  <c r="O56" i="14" s="1"/>
  <c r="N55" i="14"/>
  <c r="O55" i="14" s="1"/>
  <c r="V54" i="14"/>
  <c r="N56" i="13"/>
  <c r="O56" i="13" s="1"/>
  <c r="N55" i="13"/>
  <c r="O55" i="13" s="1"/>
  <c r="F55" i="12"/>
  <c r="G55" i="12" s="1"/>
  <c r="F56" i="12"/>
  <c r="G56" i="12" s="1"/>
  <c r="F55" i="11"/>
  <c r="G55" i="11" s="1"/>
  <c r="N56" i="1"/>
  <c r="O56" i="1" s="1"/>
  <c r="G56" i="1"/>
  <c r="G55" i="1"/>
  <c r="N55" i="1"/>
  <c r="O55" i="1" s="1"/>
  <c r="RL14" i="14" l="1"/>
  <c r="PF56" i="14"/>
  <c r="PG56" i="14" s="1"/>
  <c r="PF55" i="14"/>
  <c r="PG55" i="14" s="1"/>
  <c r="OY54" i="14"/>
  <c r="QW14" i="14"/>
  <c r="RE14" i="14"/>
  <c r="QP14" i="14"/>
  <c r="QB14" i="14"/>
  <c r="PN54" i="14"/>
  <c r="QI14" i="14"/>
  <c r="BP14" i="10"/>
  <c r="BB54" i="10"/>
  <c r="AO14" i="16"/>
  <c r="AR14" i="12"/>
  <c r="AT14" i="12" s="1"/>
  <c r="AR14" i="11"/>
  <c r="AT14" i="11" s="1"/>
  <c r="CC14" i="13"/>
  <c r="BV14" i="13"/>
  <c r="DR14" i="1"/>
  <c r="DD14" i="1"/>
  <c r="DK14" i="1"/>
  <c r="G54" i="1"/>
  <c r="O54" i="13"/>
  <c r="O54" i="1"/>
  <c r="G54" i="11"/>
  <c r="G54" i="12"/>
  <c r="O54" i="14"/>
  <c r="V55" i="14"/>
  <c r="W55" i="14" s="1"/>
  <c r="V56" i="14"/>
  <c r="W56" i="14" s="1"/>
  <c r="PG54" i="14" l="1"/>
  <c r="QQ14" i="14"/>
  <c r="RM14" i="14"/>
  <c r="PN55" i="14"/>
  <c r="PO55" i="14" s="1"/>
  <c r="QX14" i="14"/>
  <c r="RF14" i="14"/>
  <c r="QJ14" i="14"/>
  <c r="PV54" i="14"/>
  <c r="PN56" i="14"/>
  <c r="PO56" i="14" s="1"/>
  <c r="AU14" i="12"/>
  <c r="AU14" i="11"/>
  <c r="BR14" i="10"/>
  <c r="BJ54" i="10"/>
  <c r="AP14" i="16"/>
  <c r="BB55" i="10"/>
  <c r="BC55" i="10" s="1"/>
  <c r="BB56" i="10"/>
  <c r="BC56" i="10" s="1"/>
  <c r="AL54" i="12"/>
  <c r="AL54" i="11"/>
  <c r="CD14" i="13"/>
  <c r="BW14" i="13"/>
  <c r="DS14" i="1"/>
  <c r="DL14" i="1"/>
  <c r="W54" i="14"/>
  <c r="PV56" i="14" l="1"/>
  <c r="PV55" i="14"/>
  <c r="PW55" i="14" s="1"/>
  <c r="PO54" i="14"/>
  <c r="PW56" i="14"/>
  <c r="QD54" i="14"/>
  <c r="QR14" i="14"/>
  <c r="RN14" i="14"/>
  <c r="QY14" i="14"/>
  <c r="RG14" i="14"/>
  <c r="AV14" i="12"/>
  <c r="AV14" i="11"/>
  <c r="BJ55" i="10"/>
  <c r="BK55" i="10" s="1"/>
  <c r="BC54" i="10"/>
  <c r="AQ14" i="16"/>
  <c r="BS14" i="10"/>
  <c r="BZ14" i="10"/>
  <c r="BJ56" i="10"/>
  <c r="BK56" i="10" s="1"/>
  <c r="AL55" i="12"/>
  <c r="AM55" i="12" s="1"/>
  <c r="AL56" i="12"/>
  <c r="AM56" i="12" s="1"/>
  <c r="AL55" i="11"/>
  <c r="AM55" i="11" s="1"/>
  <c r="AL56" i="11"/>
  <c r="AM56" i="11" s="1"/>
  <c r="CE14" i="13"/>
  <c r="BX14" i="13"/>
  <c r="CX55" i="1"/>
  <c r="CX56" i="1"/>
  <c r="CX54" i="1"/>
  <c r="DF54" i="1"/>
  <c r="DT14" i="1"/>
  <c r="DV14" i="1" s="1"/>
  <c r="AD54" i="14"/>
  <c r="RO14" i="14" l="1"/>
  <c r="QD55" i="14"/>
  <c r="QE55" i="14" s="1"/>
  <c r="PW54" i="14"/>
  <c r="QD56" i="14"/>
  <c r="QE56" i="14" s="1"/>
  <c r="QZ14" i="14"/>
  <c r="QL54" i="14"/>
  <c r="RH14" i="14"/>
  <c r="BK54" i="10"/>
  <c r="AW14" i="12"/>
  <c r="AW14" i="11"/>
  <c r="ED14" i="1"/>
  <c r="DW14" i="1"/>
  <c r="CA14" i="10"/>
  <c r="BT14" i="10"/>
  <c r="AR14" i="16"/>
  <c r="AM54" i="12"/>
  <c r="AM54" i="11"/>
  <c r="CF14" i="13"/>
  <c r="BR54" i="13"/>
  <c r="DF56" i="1"/>
  <c r="DG56" i="1" s="1"/>
  <c r="CY56" i="1"/>
  <c r="CY55" i="1"/>
  <c r="DF55" i="1"/>
  <c r="DG55" i="1" s="1"/>
  <c r="AD56" i="14"/>
  <c r="AE56" i="14" s="1"/>
  <c r="AD55" i="14"/>
  <c r="AE55" i="14" s="1"/>
  <c r="AL54" i="14"/>
  <c r="QE54" i="14" l="1"/>
  <c r="QL56" i="14"/>
  <c r="QM56" i="14" s="1"/>
  <c r="RB54" i="14"/>
  <c r="QT54" i="14"/>
  <c r="RP14" i="14"/>
  <c r="QL55" i="14"/>
  <c r="QM55" i="14" s="1"/>
  <c r="CH14" i="13"/>
  <c r="AX14" i="12"/>
  <c r="AX14" i="11"/>
  <c r="EE14" i="1"/>
  <c r="DX14" i="1"/>
  <c r="EL14" i="1"/>
  <c r="CB14" i="10"/>
  <c r="BU14" i="10"/>
  <c r="AT14" i="16"/>
  <c r="AL54" i="16"/>
  <c r="BR56" i="13"/>
  <c r="BS56" i="13" s="1"/>
  <c r="BZ54" i="13"/>
  <c r="BR55" i="13"/>
  <c r="BS55" i="13" s="1"/>
  <c r="CY54" i="1"/>
  <c r="DG54" i="1"/>
  <c r="AE54" i="14"/>
  <c r="AL55" i="14"/>
  <c r="AM55" i="14" s="1"/>
  <c r="AL56" i="14"/>
  <c r="AM56" i="14" s="1"/>
  <c r="AT54" i="14"/>
  <c r="QM54" i="14" l="1"/>
  <c r="RB56" i="14"/>
  <c r="RC56" i="14" s="1"/>
  <c r="QT55" i="14"/>
  <c r="QU55" i="14" s="1"/>
  <c r="RB55" i="14"/>
  <c r="RC55" i="14" s="1"/>
  <c r="RR14" i="14"/>
  <c r="RJ54" i="14"/>
  <c r="RJ56" i="14"/>
  <c r="QT56" i="14"/>
  <c r="QU56" i="14" s="1"/>
  <c r="CP14" i="13"/>
  <c r="CI14" i="13"/>
  <c r="AY14" i="12"/>
  <c r="AY14" i="11"/>
  <c r="EM14" i="1"/>
  <c r="DY14" i="1"/>
  <c r="EF14" i="1"/>
  <c r="CC14" i="10"/>
  <c r="BV14" i="10"/>
  <c r="AU14" i="16"/>
  <c r="AL55" i="16"/>
  <c r="AM55" i="16" s="1"/>
  <c r="AL56" i="16"/>
  <c r="AM56" i="16" s="1"/>
  <c r="BS54" i="13"/>
  <c r="BZ56" i="13"/>
  <c r="CA56" i="13" s="1"/>
  <c r="BZ55" i="13"/>
  <c r="CA55" i="13" s="1"/>
  <c r="AM54" i="14"/>
  <c r="AT56" i="14"/>
  <c r="AU56" i="14" s="1"/>
  <c r="AT55" i="14"/>
  <c r="AU55" i="14" s="1"/>
  <c r="BB54" i="14"/>
  <c r="RK56" i="14" l="1"/>
  <c r="RC54" i="14"/>
  <c r="RJ55" i="14"/>
  <c r="RK55" i="14" s="1"/>
  <c r="RS14" i="14"/>
  <c r="RZ14" i="14"/>
  <c r="QU54" i="14"/>
  <c r="CJ14" i="13"/>
  <c r="CQ14" i="13"/>
  <c r="AZ14" i="12"/>
  <c r="AZ14" i="11"/>
  <c r="EN14" i="1"/>
  <c r="DZ14" i="1"/>
  <c r="EG14" i="1"/>
  <c r="AM54" i="16"/>
  <c r="BW14" i="10"/>
  <c r="CD14" i="10"/>
  <c r="AV14" i="16"/>
  <c r="CA54" i="13"/>
  <c r="AU54" i="14"/>
  <c r="BB55" i="14"/>
  <c r="BC55" i="14" s="1"/>
  <c r="BB56" i="14"/>
  <c r="BC56" i="14" s="1"/>
  <c r="BJ54" i="14"/>
  <c r="RK54" i="14" l="1"/>
  <c r="SH14" i="14"/>
  <c r="SA14" i="14"/>
  <c r="RT14" i="14"/>
  <c r="CR14" i="13"/>
  <c r="CK14" i="13"/>
  <c r="BB14" i="12"/>
  <c r="AT54" i="12"/>
  <c r="BB14" i="11"/>
  <c r="AT54" i="11"/>
  <c r="EA14" i="1"/>
  <c r="EH14" i="1"/>
  <c r="EO14" i="1"/>
  <c r="AW14" i="16"/>
  <c r="BX14" i="10"/>
  <c r="CE14" i="10"/>
  <c r="BC54" i="14"/>
  <c r="BJ55" i="14"/>
  <c r="BK55" i="14" s="1"/>
  <c r="BJ56" i="14"/>
  <c r="BK56" i="14" s="1"/>
  <c r="BZ54" i="14"/>
  <c r="SI14" i="14" l="1"/>
  <c r="SP14" i="14"/>
  <c r="RU14" i="14"/>
  <c r="SB14" i="14"/>
  <c r="AT55" i="12"/>
  <c r="AU55" i="12" s="1"/>
  <c r="AT56" i="11"/>
  <c r="CS14" i="13"/>
  <c r="CL14" i="13"/>
  <c r="AT56" i="12"/>
  <c r="AU56" i="12" s="1"/>
  <c r="AU54" i="12" s="1"/>
  <c r="BC14" i="12"/>
  <c r="AT55" i="11"/>
  <c r="AU55" i="11" s="1"/>
  <c r="AU56" i="11"/>
  <c r="BC14" i="11"/>
  <c r="EB14" i="1"/>
  <c r="EI14" i="1"/>
  <c r="EP14" i="1"/>
  <c r="AX14" i="16"/>
  <c r="BR54" i="10"/>
  <c r="CF14" i="10"/>
  <c r="BK54" i="14"/>
  <c r="BZ55" i="14"/>
  <c r="CA55" i="14" s="1"/>
  <c r="BZ56" i="14"/>
  <c r="CA56" i="14" s="1"/>
  <c r="SJ14" i="14" l="1"/>
  <c r="RV14" i="14"/>
  <c r="SC14" i="14"/>
  <c r="SX14" i="14"/>
  <c r="SQ14" i="14"/>
  <c r="AU54" i="11"/>
  <c r="CT14" i="13"/>
  <c r="CM14" i="13"/>
  <c r="BD14" i="12"/>
  <c r="BD14" i="11"/>
  <c r="EQ14" i="1"/>
  <c r="EJ14" i="1"/>
  <c r="BR55" i="10"/>
  <c r="BS55" i="10" s="1"/>
  <c r="BR56" i="10"/>
  <c r="BS56" i="10" s="1"/>
  <c r="AY14" i="16"/>
  <c r="CH14" i="10"/>
  <c r="BZ54" i="10"/>
  <c r="CA54" i="14"/>
  <c r="TF14" i="14" l="1"/>
  <c r="SR14" i="14"/>
  <c r="SY14" i="14"/>
  <c r="SK14" i="14"/>
  <c r="SD14" i="14"/>
  <c r="RW14" i="14"/>
  <c r="CU14" i="13"/>
  <c r="CN14" i="13"/>
  <c r="BE14" i="12"/>
  <c r="BE14" i="11"/>
  <c r="DV55" i="1"/>
  <c r="DV56" i="1"/>
  <c r="ER14" i="1"/>
  <c r="ET14" i="1" s="1"/>
  <c r="ED54" i="1"/>
  <c r="DV54" i="1"/>
  <c r="BS54" i="10"/>
  <c r="CI14" i="10"/>
  <c r="CP14" i="10"/>
  <c r="AZ14" i="16"/>
  <c r="BZ55" i="10"/>
  <c r="CA55" i="10" s="1"/>
  <c r="BZ56" i="10"/>
  <c r="CA56" i="10" s="1"/>
  <c r="C8" i="16"/>
  <c r="TN14" i="14" l="1"/>
  <c r="TG14" i="14"/>
  <c r="RX14" i="14"/>
  <c r="SE14" i="14"/>
  <c r="SL14" i="14"/>
  <c r="SS14" i="14"/>
  <c r="SZ14" i="14"/>
  <c r="CV14" i="13"/>
  <c r="CH54" i="13"/>
  <c r="BF14" i="12"/>
  <c r="BF14" i="11"/>
  <c r="FB14" i="1"/>
  <c r="EU14" i="1"/>
  <c r="ED55" i="1"/>
  <c r="EE55" i="1" s="1"/>
  <c r="ED56" i="1"/>
  <c r="EE56" i="1" s="1"/>
  <c r="DW56" i="1"/>
  <c r="DW55" i="1"/>
  <c r="CA54" i="10"/>
  <c r="BB14" i="16"/>
  <c r="AT54" i="16"/>
  <c r="CQ14" i="10"/>
  <c r="CJ14" i="10"/>
  <c r="E16" i="15"/>
  <c r="C8" i="10"/>
  <c r="C8" i="12"/>
  <c r="C8" i="11"/>
  <c r="C8" i="1"/>
  <c r="TH14" i="14" l="1"/>
  <c r="RR54" i="14"/>
  <c r="SF14" i="14"/>
  <c r="TO14" i="14"/>
  <c r="TV14" i="14"/>
  <c r="TA14" i="14"/>
  <c r="ST14" i="14"/>
  <c r="SM14" i="14"/>
  <c r="CH56" i="13"/>
  <c r="CI56" i="13" s="1"/>
  <c r="DW54" i="1"/>
  <c r="CX14" i="13"/>
  <c r="CP54" i="13"/>
  <c r="CH55" i="13"/>
  <c r="CI55" i="13" s="1"/>
  <c r="BG14" i="12"/>
  <c r="BG14" i="11"/>
  <c r="EE54" i="1"/>
  <c r="FJ14" i="1"/>
  <c r="FC14" i="1"/>
  <c r="EV14" i="1"/>
  <c r="AT56" i="16"/>
  <c r="AU56" i="16" s="1"/>
  <c r="CR14" i="10"/>
  <c r="CK14" i="10"/>
  <c r="BC14" i="16"/>
  <c r="AT55" i="16"/>
  <c r="AU55" i="16" s="1"/>
  <c r="C5" i="16"/>
  <c r="E18" i="15"/>
  <c r="UD14" i="14" l="1"/>
  <c r="TP14" i="14"/>
  <c r="SU14" i="14"/>
  <c r="TB14" i="14"/>
  <c r="RR56" i="14"/>
  <c r="RS56" i="14" s="1"/>
  <c r="RZ54" i="14"/>
  <c r="SN14" i="14"/>
  <c r="TI14" i="14"/>
  <c r="TW14" i="14"/>
  <c r="UE14" i="14"/>
  <c r="RR55" i="14"/>
  <c r="RS55" i="14" s="1"/>
  <c r="RS54" i="14" s="1"/>
  <c r="CI54" i="13"/>
  <c r="AU54" i="16"/>
  <c r="CP56" i="13"/>
  <c r="CQ56" i="13" s="1"/>
  <c r="CP55" i="13"/>
  <c r="CQ55" i="13" s="1"/>
  <c r="DF14" i="13"/>
  <c r="CY14" i="13"/>
  <c r="BH14" i="12"/>
  <c r="BH14" i="11"/>
  <c r="FD14" i="1"/>
  <c r="EW14" i="1"/>
  <c r="FK14" i="1"/>
  <c r="BD14" i="16"/>
  <c r="CS14" i="10"/>
  <c r="CL14" i="10"/>
  <c r="C5" i="10"/>
  <c r="C5" i="1"/>
  <c r="C5" i="11"/>
  <c r="C5" i="14"/>
  <c r="C5" i="12"/>
  <c r="C5" i="13"/>
  <c r="E20" i="15"/>
  <c r="E19" i="15"/>
  <c r="E15" i="15"/>
  <c r="E17" i="15" s="1"/>
  <c r="E14" i="15"/>
  <c r="RZ56" i="14" l="1"/>
  <c r="SH54" i="14"/>
  <c r="TJ14" i="14"/>
  <c r="TC14" i="14"/>
  <c r="SV14" i="14"/>
  <c r="TQ14" i="14"/>
  <c r="RZ55" i="14"/>
  <c r="SA55" i="14" s="1"/>
  <c r="UF14" i="14"/>
  <c r="TX14" i="14"/>
  <c r="UM14" i="14"/>
  <c r="SA56" i="14"/>
  <c r="UL14" i="14"/>
  <c r="CQ54" i="13"/>
  <c r="DG14" i="13"/>
  <c r="CZ14" i="13"/>
  <c r="BJ14" i="12"/>
  <c r="BB54" i="12"/>
  <c r="BJ14" i="11"/>
  <c r="BB54" i="11"/>
  <c r="FL14" i="1"/>
  <c r="FE14" i="1"/>
  <c r="EX14" i="1"/>
  <c r="CT14" i="10"/>
  <c r="CM14" i="10"/>
  <c r="BE14" i="16"/>
  <c r="SH56" i="14" l="1"/>
  <c r="SI56" i="14" s="1"/>
  <c r="SA54" i="14"/>
  <c r="TK14" i="14"/>
  <c r="TR14" i="14"/>
  <c r="TD14" i="14"/>
  <c r="SP54" i="14"/>
  <c r="TY14" i="14"/>
  <c r="UG14" i="14"/>
  <c r="UN14" i="14"/>
  <c r="SH55" i="14"/>
  <c r="SI55" i="14" s="1"/>
  <c r="DA14" i="13"/>
  <c r="DH14" i="13"/>
  <c r="BB56" i="12"/>
  <c r="BC56" i="12" s="1"/>
  <c r="BB55" i="12"/>
  <c r="BC55" i="12" s="1"/>
  <c r="BK14" i="12"/>
  <c r="BB56" i="11"/>
  <c r="BC56" i="11" s="1"/>
  <c r="BB55" i="11"/>
  <c r="BC55" i="11" s="1"/>
  <c r="BK14" i="11"/>
  <c r="FM14" i="1"/>
  <c r="FF14" i="1"/>
  <c r="EY14" i="1"/>
  <c r="CN14" i="10"/>
  <c r="CU14" i="10"/>
  <c r="BF14" i="16"/>
  <c r="SI54" i="14" l="1"/>
  <c r="UH14" i="14"/>
  <c r="TZ14" i="14"/>
  <c r="SX54" i="14"/>
  <c r="TL14" i="14"/>
  <c r="UO14" i="14"/>
  <c r="TS14" i="14"/>
  <c r="SP56" i="14"/>
  <c r="SQ56" i="14" s="1"/>
  <c r="SP55" i="14"/>
  <c r="SQ55" i="14" s="1"/>
  <c r="BC54" i="12"/>
  <c r="BC54" i="11"/>
  <c r="DB14" i="13"/>
  <c r="DI14" i="13"/>
  <c r="BL14" i="12"/>
  <c r="BL14" i="11"/>
  <c r="FG14" i="1"/>
  <c r="EZ14" i="1"/>
  <c r="FN14" i="1"/>
  <c r="CV14" i="10"/>
  <c r="CH54" i="10"/>
  <c r="BG14" i="16"/>
  <c r="TT14" i="14" l="1"/>
  <c r="TF54" i="14"/>
  <c r="UI14" i="14"/>
  <c r="UA14" i="14"/>
  <c r="SX56" i="14"/>
  <c r="SY56" i="14" s="1"/>
  <c r="UP14" i="14"/>
  <c r="SQ54" i="14"/>
  <c r="SX55" i="14"/>
  <c r="SY55" i="14" s="1"/>
  <c r="DJ14" i="13"/>
  <c r="DC14" i="13"/>
  <c r="BM14" i="12"/>
  <c r="BM14" i="11"/>
  <c r="FO14" i="1"/>
  <c r="FH14" i="1"/>
  <c r="CH56" i="10"/>
  <c r="CI56" i="10" s="1"/>
  <c r="BH14" i="16"/>
  <c r="CH55" i="10"/>
  <c r="CI55" i="10" s="1"/>
  <c r="CX14" i="10"/>
  <c r="CP54" i="10"/>
  <c r="SY54" i="14" l="1"/>
  <c r="UQ14" i="14"/>
  <c r="TF55" i="14"/>
  <c r="TG55" i="14" s="1"/>
  <c r="TN54" i="14"/>
  <c r="UB14" i="14"/>
  <c r="UJ14" i="14"/>
  <c r="TF56" i="14"/>
  <c r="TG56" i="14" s="1"/>
  <c r="DD14" i="13"/>
  <c r="DK14" i="13"/>
  <c r="BN14" i="12"/>
  <c r="BN14" i="11"/>
  <c r="ET56" i="1"/>
  <c r="FP14" i="1"/>
  <c r="FR14" i="1" s="1"/>
  <c r="FB54" i="1"/>
  <c r="ET54" i="1"/>
  <c r="ET55" i="1"/>
  <c r="CP56" i="10"/>
  <c r="CQ56" i="10" s="1"/>
  <c r="CY14" i="10"/>
  <c r="DF14" i="10"/>
  <c r="BJ14" i="16"/>
  <c r="BB54" i="16"/>
  <c r="CI54" i="10"/>
  <c r="CP55" i="10"/>
  <c r="CQ55" i="10" s="1"/>
  <c r="TN55" i="14" l="1"/>
  <c r="TO55" i="14" s="1"/>
  <c r="TG54" i="14"/>
  <c r="TN56" i="14"/>
  <c r="TO56" i="14" s="1"/>
  <c r="TV54" i="14"/>
  <c r="UR14" i="14"/>
  <c r="UD54" i="14"/>
  <c r="CX54" i="13"/>
  <c r="DL14" i="13"/>
  <c r="BO14" i="12"/>
  <c r="BO14" i="11"/>
  <c r="FB55" i="1"/>
  <c r="FC55" i="1" s="1"/>
  <c r="FZ14" i="1"/>
  <c r="FS14" i="1"/>
  <c r="EU56" i="1"/>
  <c r="EU55" i="1"/>
  <c r="FB56" i="1"/>
  <c r="FC56" i="1" s="1"/>
  <c r="CQ54" i="10"/>
  <c r="DG14" i="10"/>
  <c r="CZ14" i="10"/>
  <c r="BB56" i="16"/>
  <c r="BC56" i="16" s="1"/>
  <c r="BB55" i="16"/>
  <c r="BC55" i="16" s="1"/>
  <c r="BK14" i="16"/>
  <c r="UD55" i="14" l="1"/>
  <c r="UE55" i="14" s="1"/>
  <c r="UD56" i="14"/>
  <c r="UE56" i="14" s="1"/>
  <c r="TV55" i="14"/>
  <c r="TW55" i="14" s="1"/>
  <c r="TV56" i="14"/>
  <c r="TW56" i="14" s="1"/>
  <c r="UT14" i="14"/>
  <c r="UL54" i="14"/>
  <c r="TO54" i="14"/>
  <c r="EU54" i="1"/>
  <c r="BC54" i="16"/>
  <c r="DN14" i="13"/>
  <c r="DF54" i="13"/>
  <c r="CX55" i="13"/>
  <c r="CY55" i="13" s="1"/>
  <c r="CX56" i="13"/>
  <c r="CY56" i="13" s="1"/>
  <c r="BP14" i="12"/>
  <c r="BP14" i="11"/>
  <c r="FC54" i="1"/>
  <c r="GA14" i="1"/>
  <c r="FT14" i="1"/>
  <c r="GH14" i="1"/>
  <c r="DA14" i="10"/>
  <c r="DH14" i="10"/>
  <c r="BL14" i="16"/>
  <c r="TW54" i="14" l="1"/>
  <c r="UE54" i="14"/>
  <c r="UU14" i="14"/>
  <c r="VB14" i="14"/>
  <c r="UL56" i="14"/>
  <c r="UM56" i="14" s="1"/>
  <c r="UL55" i="14"/>
  <c r="UM55" i="14" s="1"/>
  <c r="CY54" i="13"/>
  <c r="DF56" i="13"/>
  <c r="DG56" i="13" s="1"/>
  <c r="DF55" i="13"/>
  <c r="DG55" i="13" s="1"/>
  <c r="DV14" i="13"/>
  <c r="DO14" i="13"/>
  <c r="BR14" i="12"/>
  <c r="BJ54" i="12"/>
  <c r="BR14" i="11"/>
  <c r="BJ54" i="11"/>
  <c r="GI14" i="1"/>
  <c r="GB14" i="1"/>
  <c r="FU14" i="1"/>
  <c r="DB14" i="10"/>
  <c r="DI14" i="10"/>
  <c r="BM14" i="16"/>
  <c r="UM54" i="14" l="1"/>
  <c r="UV14" i="14"/>
  <c r="VC14" i="14"/>
  <c r="VJ14" i="14"/>
  <c r="DG54" i="13"/>
  <c r="DW14" i="13"/>
  <c r="DP14" i="13"/>
  <c r="BJ56" i="12"/>
  <c r="BK56" i="12" s="1"/>
  <c r="BJ55" i="12"/>
  <c r="BK55" i="12" s="1"/>
  <c r="BR28" i="12"/>
  <c r="BR36" i="12"/>
  <c r="BR51" i="12"/>
  <c r="BR32" i="12"/>
  <c r="BR47" i="12"/>
  <c r="BR29" i="12"/>
  <c r="BR43" i="12"/>
  <c r="BR25" i="12"/>
  <c r="BR20" i="12"/>
  <c r="BR52" i="12"/>
  <c r="BR34" i="12"/>
  <c r="BR48" i="12"/>
  <c r="BR24" i="12"/>
  <c r="BS14" i="12"/>
  <c r="BR40" i="12"/>
  <c r="BR39" i="12"/>
  <c r="BR22" i="12"/>
  <c r="BR37" i="12"/>
  <c r="BR17" i="12"/>
  <c r="BR19" i="12"/>
  <c r="BR33" i="12"/>
  <c r="BR35" i="12"/>
  <c r="BR42" i="12"/>
  <c r="BR50" i="12"/>
  <c r="BR38" i="12"/>
  <c r="BR18" i="12"/>
  <c r="BR31" i="12"/>
  <c r="BR44" i="12"/>
  <c r="BR23" i="12"/>
  <c r="BR49" i="12"/>
  <c r="BR30" i="12"/>
  <c r="BR46" i="12"/>
  <c r="BR41" i="12"/>
  <c r="BR27" i="12"/>
  <c r="BR26" i="12"/>
  <c r="BR21" i="12"/>
  <c r="BJ56" i="11"/>
  <c r="BK56" i="11" s="1"/>
  <c r="BJ55" i="11"/>
  <c r="BK55" i="11" s="1"/>
  <c r="BR43" i="11"/>
  <c r="BR37" i="11"/>
  <c r="BR32" i="11"/>
  <c r="BR25" i="11"/>
  <c r="BR20" i="11"/>
  <c r="BR48" i="11"/>
  <c r="BR24" i="11"/>
  <c r="BR15" i="11"/>
  <c r="BR34" i="11"/>
  <c r="BR36" i="11"/>
  <c r="BR28" i="11"/>
  <c r="BR44" i="11"/>
  <c r="BR27" i="11"/>
  <c r="BR19" i="11"/>
  <c r="BR31" i="11"/>
  <c r="BR39" i="11"/>
  <c r="BR29" i="11"/>
  <c r="BR49" i="11"/>
  <c r="BR41" i="11"/>
  <c r="BR35" i="11"/>
  <c r="BR52" i="11"/>
  <c r="BR47" i="11"/>
  <c r="BR50" i="11"/>
  <c r="BR42" i="11"/>
  <c r="BR51" i="11"/>
  <c r="BR21" i="11"/>
  <c r="BR26" i="11"/>
  <c r="BR40" i="11"/>
  <c r="BR18" i="11"/>
  <c r="BR46" i="11"/>
  <c r="BR17" i="11"/>
  <c r="BR38" i="11"/>
  <c r="BR33" i="11"/>
  <c r="BR30" i="11"/>
  <c r="BS14" i="11"/>
  <c r="BR23" i="11"/>
  <c r="BR22" i="11"/>
  <c r="GC14" i="1"/>
  <c r="FV14" i="1"/>
  <c r="GJ14" i="1"/>
  <c r="DJ14" i="10"/>
  <c r="DC14" i="10"/>
  <c r="BN14" i="16"/>
  <c r="VR14" i="14" l="1"/>
  <c r="VK14" i="14"/>
  <c r="VD14" i="14"/>
  <c r="UW14" i="14"/>
  <c r="BK54" i="11"/>
  <c r="DQ14" i="13"/>
  <c r="DX14" i="13"/>
  <c r="BS46" i="12"/>
  <c r="BS17" i="12"/>
  <c r="BS30" i="12"/>
  <c r="BS41" i="12"/>
  <c r="BS22" i="12"/>
  <c r="BS18" i="12"/>
  <c r="BS34" i="12"/>
  <c r="BT14" i="12"/>
  <c r="BS37" i="12"/>
  <c r="BS43" i="12"/>
  <c r="BS31" i="12"/>
  <c r="BS27" i="12"/>
  <c r="BS28" i="12"/>
  <c r="BS24" i="12"/>
  <c r="BS38" i="12"/>
  <c r="BS15" i="12"/>
  <c r="BS48" i="12"/>
  <c r="BS36" i="12"/>
  <c r="BS35" i="12"/>
  <c r="BS42" i="12"/>
  <c r="BS23" i="12"/>
  <c r="BS49" i="12"/>
  <c r="BS29" i="12"/>
  <c r="BS25" i="12"/>
  <c r="BS33" i="12"/>
  <c r="BS32" i="12"/>
  <c r="BS51" i="12"/>
  <c r="BS26" i="12"/>
  <c r="BS19" i="12"/>
  <c r="BS21" i="12"/>
  <c r="BS39" i="12"/>
  <c r="BS50" i="12"/>
  <c r="BS47" i="12"/>
  <c r="BS40" i="12"/>
  <c r="BS20" i="12"/>
  <c r="BS52" i="12"/>
  <c r="BS44" i="12"/>
  <c r="BK54" i="12"/>
  <c r="BS21" i="11"/>
  <c r="BS17" i="11"/>
  <c r="BS41" i="11"/>
  <c r="BS26" i="11"/>
  <c r="BS35" i="11"/>
  <c r="BS39" i="11"/>
  <c r="BS30" i="11"/>
  <c r="BS32" i="11"/>
  <c r="BS23" i="11"/>
  <c r="BS28" i="11"/>
  <c r="BS42" i="11"/>
  <c r="BS18" i="11"/>
  <c r="BS49" i="11"/>
  <c r="BS15" i="11"/>
  <c r="BS31" i="11"/>
  <c r="BS22" i="11"/>
  <c r="BT14" i="11"/>
  <c r="BS47" i="11"/>
  <c r="BS25" i="11"/>
  <c r="BS40" i="11"/>
  <c r="BS51" i="11"/>
  <c r="BS43" i="11"/>
  <c r="BS38" i="11"/>
  <c r="BS20" i="11"/>
  <c r="BS37" i="11"/>
  <c r="BS33" i="11"/>
  <c r="BS48" i="11"/>
  <c r="BS50" i="11"/>
  <c r="BS27" i="11"/>
  <c r="BS52" i="11"/>
  <c r="BS44" i="11"/>
  <c r="BS19" i="11"/>
  <c r="BS46" i="11"/>
  <c r="BS34" i="11"/>
  <c r="BS29" i="11"/>
  <c r="BS36" i="11"/>
  <c r="BS24" i="11"/>
  <c r="GK14" i="1"/>
  <c r="FW14" i="1"/>
  <c r="GD14" i="1"/>
  <c r="BO14" i="16"/>
  <c r="DK14" i="10"/>
  <c r="DD14" i="10"/>
  <c r="VS14" i="14" l="1"/>
  <c r="VZ14" i="14"/>
  <c r="VL14" i="14"/>
  <c r="UX14" i="14"/>
  <c r="VE14" i="14"/>
  <c r="DR14" i="13"/>
  <c r="DY14" i="13"/>
  <c r="BT51" i="12"/>
  <c r="BT26" i="12"/>
  <c r="BT22" i="12"/>
  <c r="BT30" i="12"/>
  <c r="BT41" i="12"/>
  <c r="BT48" i="12"/>
  <c r="BT36" i="12"/>
  <c r="BT15" i="12"/>
  <c r="BT47" i="12"/>
  <c r="BT29" i="12"/>
  <c r="BT42" i="12"/>
  <c r="BT21" i="12"/>
  <c r="BT43" i="12"/>
  <c r="BT20" i="12"/>
  <c r="BT18" i="12"/>
  <c r="BT28" i="12"/>
  <c r="BT32" i="12"/>
  <c r="BT40" i="12"/>
  <c r="BT33" i="12"/>
  <c r="BT38" i="12"/>
  <c r="BT34" i="12"/>
  <c r="BT37" i="12"/>
  <c r="BT19" i="12"/>
  <c r="BT31" i="12"/>
  <c r="BT46" i="12"/>
  <c r="BT52" i="12"/>
  <c r="BT25" i="12"/>
  <c r="BT49" i="12"/>
  <c r="BT27" i="12"/>
  <c r="BT44" i="12"/>
  <c r="BU14" i="12"/>
  <c r="BT35" i="12"/>
  <c r="BT17" i="12"/>
  <c r="BT39" i="12"/>
  <c r="BT50" i="12"/>
  <c r="BT23" i="12"/>
  <c r="BT24" i="12"/>
  <c r="BT51" i="11"/>
  <c r="BT21" i="11"/>
  <c r="BT35" i="11"/>
  <c r="BT25" i="11"/>
  <c r="BT39" i="11"/>
  <c r="BT19" i="11"/>
  <c r="BT47" i="11"/>
  <c r="BT34" i="11"/>
  <c r="BT23" i="11"/>
  <c r="BT29" i="11"/>
  <c r="BT38" i="11"/>
  <c r="BT28" i="11"/>
  <c r="BT36" i="11"/>
  <c r="BT15" i="11"/>
  <c r="BU14" i="11"/>
  <c r="BT24" i="11"/>
  <c r="BT48" i="11"/>
  <c r="BT49" i="11"/>
  <c r="BT43" i="11"/>
  <c r="BT26" i="11"/>
  <c r="BT42" i="11"/>
  <c r="BT27" i="11"/>
  <c r="BT52" i="11"/>
  <c r="BT32" i="11"/>
  <c r="BT31" i="11"/>
  <c r="BT20" i="11"/>
  <c r="BT40" i="11"/>
  <c r="BT22" i="11"/>
  <c r="BT50" i="11"/>
  <c r="BT30" i="11"/>
  <c r="BT17" i="11"/>
  <c r="BT18" i="11"/>
  <c r="BT46" i="11"/>
  <c r="BT44" i="11"/>
  <c r="BT33" i="11"/>
  <c r="BT41" i="11"/>
  <c r="BT37" i="11"/>
  <c r="GL14" i="1"/>
  <c r="FX14" i="1"/>
  <c r="GE14" i="1"/>
  <c r="BP14" i="16"/>
  <c r="CX54" i="10"/>
  <c r="DL14" i="10"/>
  <c r="VF14" i="14" l="1"/>
  <c r="UY14" i="14"/>
  <c r="VM14" i="14"/>
  <c r="WH14" i="14"/>
  <c r="WA14" i="14"/>
  <c r="VT14" i="14"/>
  <c r="DZ14" i="13"/>
  <c r="DS14" i="13"/>
  <c r="BU21" i="12"/>
  <c r="BU27" i="12"/>
  <c r="BU37" i="12"/>
  <c r="BU15" i="12"/>
  <c r="BU32" i="12"/>
  <c r="BU43" i="12"/>
  <c r="BU25" i="12"/>
  <c r="BU29" i="12"/>
  <c r="BU20" i="12"/>
  <c r="BU49" i="12"/>
  <c r="BU52" i="12"/>
  <c r="BU26" i="12"/>
  <c r="BU30" i="12"/>
  <c r="BU38" i="12"/>
  <c r="BU40" i="12"/>
  <c r="BU41" i="12"/>
  <c r="BU46" i="12"/>
  <c r="BU19" i="12"/>
  <c r="BU17" i="12"/>
  <c r="BU18" i="12"/>
  <c r="BU31" i="12"/>
  <c r="BU39" i="12"/>
  <c r="BU48" i="12"/>
  <c r="BU51" i="12"/>
  <c r="BU47" i="12"/>
  <c r="BU28" i="12"/>
  <c r="BU23" i="12"/>
  <c r="BU36" i="12"/>
  <c r="BU50" i="12"/>
  <c r="BU24" i="12"/>
  <c r="BV14" i="12"/>
  <c r="BU35" i="12"/>
  <c r="BU33" i="12"/>
  <c r="BU34" i="12"/>
  <c r="BU22" i="12"/>
  <c r="BU44" i="12"/>
  <c r="BU42" i="12"/>
  <c r="BU49" i="11"/>
  <c r="BU31" i="11"/>
  <c r="BU34" i="11"/>
  <c r="BU32" i="11"/>
  <c r="BU38" i="11"/>
  <c r="BU19" i="11"/>
  <c r="BU26" i="11"/>
  <c r="BU36" i="11"/>
  <c r="BU22" i="11"/>
  <c r="BU41" i="11"/>
  <c r="BU47" i="11"/>
  <c r="BU27" i="11"/>
  <c r="BU25" i="11"/>
  <c r="BU50" i="11"/>
  <c r="BU30" i="11"/>
  <c r="BU44" i="11"/>
  <c r="BU24" i="11"/>
  <c r="BU37" i="11"/>
  <c r="BU18" i="11"/>
  <c r="BU46" i="11"/>
  <c r="BU21" i="11"/>
  <c r="BU28" i="11"/>
  <c r="BU33" i="11"/>
  <c r="BV14" i="11"/>
  <c r="BU20" i="11"/>
  <c r="BU35" i="11"/>
  <c r="BU43" i="11"/>
  <c r="BU48" i="11"/>
  <c r="BU52" i="11"/>
  <c r="BU23" i="11"/>
  <c r="BU51" i="11"/>
  <c r="BU39" i="11"/>
  <c r="BU15" i="11"/>
  <c r="BU42" i="11"/>
  <c r="BU40" i="11"/>
  <c r="BU29" i="11"/>
  <c r="BU17" i="11"/>
  <c r="GM14" i="1"/>
  <c r="GF14" i="1"/>
  <c r="DN14" i="10"/>
  <c r="DF54" i="10"/>
  <c r="CX56" i="10"/>
  <c r="CY56" i="10" s="1"/>
  <c r="CX55" i="10"/>
  <c r="CY55" i="10" s="1"/>
  <c r="BR14" i="16"/>
  <c r="BJ54" i="16"/>
  <c r="VU14" i="14" l="1"/>
  <c r="WB14" i="14"/>
  <c r="WP14" i="14"/>
  <c r="VN14" i="14"/>
  <c r="VG14" i="14"/>
  <c r="UZ14" i="14"/>
  <c r="WI14" i="14"/>
  <c r="FR54" i="1"/>
  <c r="CY54" i="10"/>
  <c r="BJ56" i="16"/>
  <c r="BK56" i="16" s="1"/>
  <c r="EA14" i="13"/>
  <c r="DT14" i="13"/>
  <c r="BV31" i="12"/>
  <c r="BV25" i="12"/>
  <c r="BV18" i="12"/>
  <c r="BV50" i="12"/>
  <c r="BV28" i="12"/>
  <c r="BV43" i="12"/>
  <c r="BV19" i="12"/>
  <c r="BV46" i="12"/>
  <c r="BV40" i="12"/>
  <c r="BV49" i="12"/>
  <c r="BV33" i="12"/>
  <c r="BV24" i="12"/>
  <c r="BV34" i="12"/>
  <c r="BV35" i="12"/>
  <c r="BV17" i="12"/>
  <c r="BV20" i="12"/>
  <c r="BV22" i="12"/>
  <c r="BV23" i="12"/>
  <c r="BV39" i="12"/>
  <c r="BV47" i="12"/>
  <c r="BW14" i="12"/>
  <c r="BV15" i="12"/>
  <c r="BV52" i="12"/>
  <c r="BV27" i="12"/>
  <c r="BV29" i="12"/>
  <c r="BV36" i="12"/>
  <c r="BV37" i="12"/>
  <c r="BV51" i="12"/>
  <c r="BV44" i="12"/>
  <c r="BV38" i="12"/>
  <c r="BV26" i="12"/>
  <c r="BV48" i="12"/>
  <c r="BV41" i="12"/>
  <c r="BV30" i="12"/>
  <c r="BV42" i="12"/>
  <c r="BV21" i="12"/>
  <c r="BV32" i="12"/>
  <c r="BV42" i="11"/>
  <c r="BV47" i="11"/>
  <c r="BV52" i="11"/>
  <c r="BV25" i="11"/>
  <c r="BV31" i="11"/>
  <c r="BV36" i="11"/>
  <c r="BV34" i="11"/>
  <c r="BV19" i="11"/>
  <c r="BV22" i="11"/>
  <c r="BV28" i="11"/>
  <c r="BV24" i="11"/>
  <c r="BV35" i="11"/>
  <c r="BV39" i="11"/>
  <c r="BV49" i="11"/>
  <c r="BV40" i="11"/>
  <c r="BV17" i="11"/>
  <c r="BW14" i="11"/>
  <c r="BV30" i="11"/>
  <c r="BV37" i="11"/>
  <c r="BV18" i="11"/>
  <c r="BV38" i="11"/>
  <c r="BV29" i="11"/>
  <c r="BV43" i="11"/>
  <c r="BV50" i="11"/>
  <c r="BV20" i="11"/>
  <c r="BV26" i="11"/>
  <c r="BV48" i="11"/>
  <c r="BV32" i="11"/>
  <c r="BV27" i="11"/>
  <c r="BV46" i="11"/>
  <c r="BV41" i="11"/>
  <c r="BV33" i="11"/>
  <c r="BV21" i="11"/>
  <c r="BV23" i="11"/>
  <c r="BV51" i="11"/>
  <c r="BV44" i="11"/>
  <c r="BV15" i="11"/>
  <c r="FR55" i="1"/>
  <c r="FR56" i="1"/>
  <c r="FZ54" i="1"/>
  <c r="GN14" i="1"/>
  <c r="GP14" i="1" s="1"/>
  <c r="BJ55" i="16"/>
  <c r="BK55" i="16" s="1"/>
  <c r="BR32" i="16"/>
  <c r="BR29" i="16"/>
  <c r="BR17" i="16"/>
  <c r="BR43" i="16"/>
  <c r="BR34" i="16"/>
  <c r="BR52" i="16"/>
  <c r="BR20" i="16"/>
  <c r="BR40" i="16"/>
  <c r="BR15" i="16"/>
  <c r="BR48" i="16"/>
  <c r="BR25" i="16"/>
  <c r="BS14" i="16"/>
  <c r="BR22" i="16"/>
  <c r="BR37" i="16"/>
  <c r="BR33" i="16"/>
  <c r="BR36" i="16"/>
  <c r="BR26" i="16"/>
  <c r="BR46" i="16"/>
  <c r="BR44" i="16"/>
  <c r="BR19" i="16"/>
  <c r="BR38" i="16"/>
  <c r="BR23" i="16"/>
  <c r="BR31" i="16"/>
  <c r="BR49" i="16"/>
  <c r="BR35" i="16"/>
  <c r="BR28" i="16"/>
  <c r="BR27" i="16"/>
  <c r="BR42" i="16"/>
  <c r="BR18" i="16"/>
  <c r="BR47" i="16"/>
  <c r="BR41" i="16"/>
  <c r="BR21" i="16"/>
  <c r="BR51" i="16"/>
  <c r="BR39" i="16"/>
  <c r="BR50" i="16"/>
  <c r="BR24" i="16"/>
  <c r="BR30" i="16"/>
  <c r="DF55" i="10"/>
  <c r="DG55" i="10" s="1"/>
  <c r="DF56" i="10"/>
  <c r="DG56" i="10" s="1"/>
  <c r="DO14" i="10"/>
  <c r="DV14" i="10"/>
  <c r="FS56" i="1" l="1"/>
  <c r="FS55" i="1"/>
  <c r="BK54" i="16"/>
  <c r="WX14" i="14"/>
  <c r="WQ14" i="14"/>
  <c r="VH14" i="14"/>
  <c r="UT54" i="14"/>
  <c r="WC14" i="14"/>
  <c r="VV14" i="14"/>
  <c r="VO14" i="14"/>
  <c r="WJ14" i="14"/>
  <c r="DG54" i="10"/>
  <c r="DN54" i="13"/>
  <c r="EB14" i="13"/>
  <c r="BW42" i="12"/>
  <c r="BW48" i="12"/>
  <c r="BW49" i="12"/>
  <c r="BW31" i="12"/>
  <c r="BW37" i="12"/>
  <c r="BW35" i="12"/>
  <c r="BW28" i="12"/>
  <c r="BW17" i="12"/>
  <c r="BW32" i="12"/>
  <c r="BW18" i="12"/>
  <c r="BW34" i="12"/>
  <c r="BW38" i="12"/>
  <c r="BW30" i="12"/>
  <c r="BW50" i="12"/>
  <c r="BW40" i="12"/>
  <c r="BW52" i="12"/>
  <c r="BW29" i="12"/>
  <c r="BW20" i="12"/>
  <c r="BW19" i="12"/>
  <c r="BW22" i="12"/>
  <c r="BW46" i="12"/>
  <c r="BW26" i="12"/>
  <c r="BW24" i="12"/>
  <c r="BW15" i="12"/>
  <c r="BX14" i="12"/>
  <c r="BW21" i="12"/>
  <c r="BW33" i="12"/>
  <c r="BW47" i="12"/>
  <c r="BW25" i="12"/>
  <c r="BW23" i="12"/>
  <c r="BW39" i="12"/>
  <c r="BW27" i="12"/>
  <c r="BW36" i="12"/>
  <c r="BW41" i="12"/>
  <c r="BW51" i="12"/>
  <c r="BW43" i="12"/>
  <c r="BW44" i="12"/>
  <c r="BW37" i="11"/>
  <c r="BW33" i="11"/>
  <c r="BW27" i="11"/>
  <c r="BW52" i="11"/>
  <c r="BW35" i="11"/>
  <c r="BW36" i="11"/>
  <c r="BW28" i="11"/>
  <c r="BW23" i="11"/>
  <c r="BW26" i="11"/>
  <c r="BW43" i="11"/>
  <c r="BW21" i="11"/>
  <c r="BW32" i="11"/>
  <c r="BW49" i="11"/>
  <c r="BW40" i="11"/>
  <c r="BW30" i="11"/>
  <c r="BW17" i="11"/>
  <c r="BW31" i="11"/>
  <c r="BW15" i="11"/>
  <c r="BW50" i="11"/>
  <c r="BW42" i="11"/>
  <c r="BW51" i="11"/>
  <c r="BX14" i="11"/>
  <c r="BW38" i="11"/>
  <c r="BW29" i="11"/>
  <c r="BW47" i="11"/>
  <c r="BW22" i="11"/>
  <c r="BW39" i="11"/>
  <c r="BW48" i="11"/>
  <c r="BW19" i="11"/>
  <c r="BW24" i="11"/>
  <c r="BW41" i="11"/>
  <c r="BW44" i="11"/>
  <c r="BW20" i="11"/>
  <c r="BW18" i="11"/>
  <c r="BW34" i="11"/>
  <c r="BW25" i="11"/>
  <c r="BW46" i="11"/>
  <c r="GP42" i="1"/>
  <c r="GP39" i="1"/>
  <c r="GP37" i="1"/>
  <c r="GP30" i="1"/>
  <c r="GP36" i="1"/>
  <c r="GP33" i="1"/>
  <c r="GP26" i="1"/>
  <c r="GP24" i="1"/>
  <c r="GP32" i="1"/>
  <c r="GP29" i="1"/>
  <c r="GP22" i="1"/>
  <c r="GP35" i="1"/>
  <c r="GP28" i="1"/>
  <c r="GP25" i="1"/>
  <c r="GP18" i="1"/>
  <c r="GP21" i="1"/>
  <c r="GQ14" i="1"/>
  <c r="GP20" i="1"/>
  <c r="GP17" i="1"/>
  <c r="GP19" i="1"/>
  <c r="GP50" i="1"/>
  <c r="GP15" i="1"/>
  <c r="GP44" i="1"/>
  <c r="GP23" i="1"/>
  <c r="GP47" i="1"/>
  <c r="GP43" i="1"/>
  <c r="GX14" i="1"/>
  <c r="GP52" i="1"/>
  <c r="GP40" i="1"/>
  <c r="GP49" i="1"/>
  <c r="GP41" i="1"/>
  <c r="GP34" i="1"/>
  <c r="GP48" i="1"/>
  <c r="GP46" i="1"/>
  <c r="GP27" i="1"/>
  <c r="GP31" i="1"/>
  <c r="GP38" i="1"/>
  <c r="GP51" i="1"/>
  <c r="FZ55" i="1"/>
  <c r="GA55" i="1" s="1"/>
  <c r="FZ56" i="1"/>
  <c r="GA56" i="1" s="1"/>
  <c r="DP14" i="10"/>
  <c r="DW14" i="10"/>
  <c r="BS46" i="16"/>
  <c r="BS30" i="16"/>
  <c r="BS25" i="16"/>
  <c r="BS41" i="16"/>
  <c r="BS18" i="16"/>
  <c r="BS37" i="16"/>
  <c r="BS29" i="16"/>
  <c r="BS19" i="16"/>
  <c r="BS15" i="16"/>
  <c r="BS38" i="16"/>
  <c r="BS40" i="16"/>
  <c r="BS31" i="16"/>
  <c r="BS51" i="16"/>
  <c r="BS49" i="16"/>
  <c r="BS24" i="16"/>
  <c r="BS42" i="16"/>
  <c r="BS22" i="16"/>
  <c r="BS28" i="16"/>
  <c r="BS48" i="16"/>
  <c r="BS21" i="16"/>
  <c r="BS20" i="16"/>
  <c r="BS36" i="16"/>
  <c r="BS34" i="16"/>
  <c r="BS39" i="16"/>
  <c r="BS33" i="16"/>
  <c r="BT14" i="16"/>
  <c r="BS35" i="16"/>
  <c r="BS23" i="16"/>
  <c r="BS17" i="16"/>
  <c r="BS47" i="16"/>
  <c r="BS27" i="16"/>
  <c r="BS26" i="16"/>
  <c r="BS44" i="16"/>
  <c r="BS32" i="16"/>
  <c r="BS43" i="16"/>
  <c r="BS50" i="16"/>
  <c r="FS54" i="1" l="1"/>
  <c r="WK14" i="14"/>
  <c r="UT55" i="14"/>
  <c r="UU55" i="14" s="1"/>
  <c r="XF14" i="14"/>
  <c r="WD14" i="14"/>
  <c r="VW14" i="14"/>
  <c r="VP14" i="14"/>
  <c r="VB54" i="14"/>
  <c r="WR14" i="14"/>
  <c r="WY14" i="14"/>
  <c r="XG14" i="14"/>
  <c r="UT56" i="14"/>
  <c r="UU56" i="14" s="1"/>
  <c r="DN56" i="13"/>
  <c r="DO56" i="13" s="1"/>
  <c r="ED14" i="13"/>
  <c r="DV54" i="13"/>
  <c r="DN55" i="13"/>
  <c r="DO55" i="13" s="1"/>
  <c r="BZ14" i="12"/>
  <c r="BX47" i="12"/>
  <c r="BX34" i="12"/>
  <c r="BX41" i="12"/>
  <c r="BX42" i="12"/>
  <c r="BX32" i="12"/>
  <c r="BX33" i="12"/>
  <c r="BX21" i="12"/>
  <c r="BX36" i="12"/>
  <c r="BX50" i="12"/>
  <c r="BX51" i="12"/>
  <c r="BX31" i="12"/>
  <c r="BX44" i="12"/>
  <c r="BX20" i="12"/>
  <c r="BX48" i="12"/>
  <c r="BX49" i="12"/>
  <c r="BX24" i="12"/>
  <c r="BX27" i="12"/>
  <c r="BX39" i="12"/>
  <c r="BX22" i="12"/>
  <c r="BX37" i="12"/>
  <c r="BX35" i="12"/>
  <c r="BX30" i="12"/>
  <c r="BX28" i="12"/>
  <c r="BX23" i="12"/>
  <c r="BX52" i="12"/>
  <c r="BX18" i="12"/>
  <c r="BX15" i="12"/>
  <c r="BR54" i="12" s="1"/>
  <c r="BX29" i="12"/>
  <c r="BX46" i="12"/>
  <c r="BX25" i="12"/>
  <c r="BX40" i="12"/>
  <c r="BX43" i="12"/>
  <c r="BX19" i="12"/>
  <c r="BX17" i="12"/>
  <c r="BX26" i="12"/>
  <c r="BX38" i="12"/>
  <c r="BZ14" i="11"/>
  <c r="BX29" i="11"/>
  <c r="BX44" i="11"/>
  <c r="BX15" i="11"/>
  <c r="BR54" i="11" s="1"/>
  <c r="BX21" i="11"/>
  <c r="BX42" i="11"/>
  <c r="BX47" i="11"/>
  <c r="BX17" i="11"/>
  <c r="BX38" i="11"/>
  <c r="BX31" i="11"/>
  <c r="BX36" i="11"/>
  <c r="BX50" i="11"/>
  <c r="BX43" i="11"/>
  <c r="BX19" i="11"/>
  <c r="BX24" i="11"/>
  <c r="BX41" i="11"/>
  <c r="BX32" i="11"/>
  <c r="BX35" i="11"/>
  <c r="BX40" i="11"/>
  <c r="BX27" i="11"/>
  <c r="BX18" i="11"/>
  <c r="BX20" i="11"/>
  <c r="BX25" i="11"/>
  <c r="BX34" i="11"/>
  <c r="BX22" i="11"/>
  <c r="BX51" i="11"/>
  <c r="BX46" i="11"/>
  <c r="BX49" i="11"/>
  <c r="BX48" i="11"/>
  <c r="BX33" i="11"/>
  <c r="BX30" i="11"/>
  <c r="BX52" i="11"/>
  <c r="BX39" i="11"/>
  <c r="BX26" i="11"/>
  <c r="BX37" i="11"/>
  <c r="BX23" i="11"/>
  <c r="BX28" i="11"/>
  <c r="GA54" i="1"/>
  <c r="GQ24" i="1"/>
  <c r="GQ21" i="1"/>
  <c r="GQ41" i="1"/>
  <c r="GQ20" i="1"/>
  <c r="GQ17" i="1"/>
  <c r="GQ30" i="1"/>
  <c r="GQ15" i="1"/>
  <c r="GQ42" i="1"/>
  <c r="GQ46" i="1"/>
  <c r="GY14" i="1"/>
  <c r="GQ31" i="1"/>
  <c r="GQ35" i="1"/>
  <c r="GQ51" i="1"/>
  <c r="GQ48" i="1"/>
  <c r="GQ19" i="1"/>
  <c r="GR14" i="1"/>
  <c r="GQ44" i="1"/>
  <c r="GQ29" i="1"/>
  <c r="GQ18" i="1"/>
  <c r="GQ28" i="1"/>
  <c r="GQ40" i="1"/>
  <c r="GQ22" i="1"/>
  <c r="GQ43" i="1"/>
  <c r="GQ39" i="1"/>
  <c r="GQ34" i="1"/>
  <c r="GQ32" i="1"/>
  <c r="GQ37" i="1"/>
  <c r="GQ50" i="1"/>
  <c r="GQ36" i="1"/>
  <c r="GQ27" i="1"/>
  <c r="GQ33" i="1"/>
  <c r="GQ38" i="1"/>
  <c r="GQ23" i="1"/>
  <c r="GQ26" i="1"/>
  <c r="GQ47" i="1"/>
  <c r="GQ25" i="1"/>
  <c r="GQ52" i="1"/>
  <c r="GQ49" i="1"/>
  <c r="GX46" i="1"/>
  <c r="HF46" i="1" s="1"/>
  <c r="HF14" i="1"/>
  <c r="GX33" i="1"/>
  <c r="HF33" i="1" s="1"/>
  <c r="GX42" i="1"/>
  <c r="HF42" i="1" s="1"/>
  <c r="GX15" i="1"/>
  <c r="HF15" i="1" s="1"/>
  <c r="GX52" i="1"/>
  <c r="HF52" i="1" s="1"/>
  <c r="GX49" i="1"/>
  <c r="HF49" i="1" s="1"/>
  <c r="GX35" i="1"/>
  <c r="HF35" i="1" s="1"/>
  <c r="GX21" i="1"/>
  <c r="HF21" i="1" s="1"/>
  <c r="GX36" i="1"/>
  <c r="HF36" i="1" s="1"/>
  <c r="GX31" i="1"/>
  <c r="HF31" i="1" s="1"/>
  <c r="GX37" i="1"/>
  <c r="HF37" i="1" s="1"/>
  <c r="GX48" i="1"/>
  <c r="HF48" i="1" s="1"/>
  <c r="GX38" i="1"/>
  <c r="HF38" i="1" s="1"/>
  <c r="GX23" i="1"/>
  <c r="HF23" i="1" s="1"/>
  <c r="GX32" i="1"/>
  <c r="HF32" i="1" s="1"/>
  <c r="GX18" i="1"/>
  <c r="HF18" i="1" s="1"/>
  <c r="GX51" i="1"/>
  <c r="HF51" i="1" s="1"/>
  <c r="GX30" i="1"/>
  <c r="HF30" i="1" s="1"/>
  <c r="GX50" i="1"/>
  <c r="HF50" i="1" s="1"/>
  <c r="GX39" i="1"/>
  <c r="HF39" i="1" s="1"/>
  <c r="GX25" i="1"/>
  <c r="HF25" i="1" s="1"/>
  <c r="GX26" i="1"/>
  <c r="HF26" i="1" s="1"/>
  <c r="GX27" i="1"/>
  <c r="HF27" i="1" s="1"/>
  <c r="GX28" i="1"/>
  <c r="HF28" i="1" s="1"/>
  <c r="GX29" i="1"/>
  <c r="HF29" i="1" s="1"/>
  <c r="GX24" i="1"/>
  <c r="HF24" i="1" s="1"/>
  <c r="GX17" i="1"/>
  <c r="HF17" i="1" s="1"/>
  <c r="GX19" i="1"/>
  <c r="HF19" i="1" s="1"/>
  <c r="GX44" i="1"/>
  <c r="HF44" i="1" s="1"/>
  <c r="GX47" i="1"/>
  <c r="HF47" i="1" s="1"/>
  <c r="GX41" i="1"/>
  <c r="HF41" i="1" s="1"/>
  <c r="GX34" i="1"/>
  <c r="HF34" i="1" s="1"/>
  <c r="GX43" i="1"/>
  <c r="HF43" i="1" s="1"/>
  <c r="GX40" i="1"/>
  <c r="HF40" i="1" s="1"/>
  <c r="GX22" i="1"/>
  <c r="HF22" i="1" s="1"/>
  <c r="GX20" i="1"/>
  <c r="HF20" i="1" s="1"/>
  <c r="DQ14" i="10"/>
  <c r="DX14" i="10"/>
  <c r="BT21" i="16"/>
  <c r="BT17" i="16"/>
  <c r="BT34" i="16"/>
  <c r="BT49" i="16"/>
  <c r="BT18" i="16"/>
  <c r="BT46" i="16"/>
  <c r="BT38" i="16"/>
  <c r="BU14" i="16"/>
  <c r="BT48" i="16"/>
  <c r="BT22" i="16"/>
  <c r="BT42" i="16"/>
  <c r="BT50" i="16"/>
  <c r="BT37" i="16"/>
  <c r="BT51" i="16"/>
  <c r="BT31" i="16"/>
  <c r="BT27" i="16"/>
  <c r="BT25" i="16"/>
  <c r="BT28" i="16"/>
  <c r="BT39" i="16"/>
  <c r="BT19" i="16"/>
  <c r="BT43" i="16"/>
  <c r="BT32" i="16"/>
  <c r="BT15" i="16"/>
  <c r="BT41" i="16"/>
  <c r="BT20" i="16"/>
  <c r="BT52" i="16"/>
  <c r="BT40" i="16"/>
  <c r="BT29" i="16"/>
  <c r="BT23" i="16"/>
  <c r="BT44" i="16"/>
  <c r="BT26" i="16"/>
  <c r="BT35" i="16"/>
  <c r="BT33" i="16"/>
  <c r="BT36" i="16"/>
  <c r="BT47" i="16"/>
  <c r="BT24" i="16"/>
  <c r="BT30" i="16"/>
  <c r="DO54" i="13" l="1"/>
  <c r="XH14" i="14"/>
  <c r="WZ14" i="14"/>
  <c r="VB56" i="14"/>
  <c r="VC56" i="14" s="1"/>
  <c r="VB55" i="14"/>
  <c r="VC55" i="14" s="1"/>
  <c r="WL14" i="14"/>
  <c r="UU54" i="14"/>
  <c r="XO14" i="14"/>
  <c r="VJ54" i="14"/>
  <c r="XN14" i="14"/>
  <c r="VX14" i="14"/>
  <c r="WE14" i="14"/>
  <c r="WS14" i="14"/>
  <c r="BR55" i="11"/>
  <c r="BS55" i="11" s="1"/>
  <c r="DV56" i="13"/>
  <c r="DW56" i="13" s="1"/>
  <c r="DV55" i="13"/>
  <c r="DW55" i="13" s="1"/>
  <c r="ED25" i="13"/>
  <c r="ED20" i="13"/>
  <c r="ED48" i="13"/>
  <c r="ED42" i="13"/>
  <c r="ED23" i="13"/>
  <c r="ED38" i="13"/>
  <c r="ED47" i="13"/>
  <c r="ED17" i="13"/>
  <c r="ED32" i="13"/>
  <c r="ED41" i="13"/>
  <c r="EE14" i="13"/>
  <c r="ED26" i="13"/>
  <c r="ED39" i="13"/>
  <c r="ED34" i="13"/>
  <c r="ED36" i="13"/>
  <c r="ED51" i="13"/>
  <c r="ED33" i="13"/>
  <c r="ED24" i="13"/>
  <c r="ED18" i="13"/>
  <c r="ED30" i="13"/>
  <c r="ED37" i="13"/>
  <c r="ED27" i="13"/>
  <c r="ED50" i="13"/>
  <c r="ED35" i="13"/>
  <c r="ED19" i="13"/>
  <c r="EL14" i="13"/>
  <c r="ED31" i="13"/>
  <c r="ED46" i="13"/>
  <c r="ED29" i="13"/>
  <c r="ED28" i="13"/>
  <c r="ED15" i="13"/>
  <c r="ED49" i="13"/>
  <c r="ED52" i="13"/>
  <c r="ED44" i="13"/>
  <c r="ED43" i="13"/>
  <c r="ED22" i="13"/>
  <c r="ED21" i="13"/>
  <c r="ED40" i="13"/>
  <c r="BR55" i="12"/>
  <c r="BS55" i="12" s="1"/>
  <c r="BR56" i="12"/>
  <c r="BS56" i="12" s="1"/>
  <c r="BZ48" i="12"/>
  <c r="BZ20" i="12"/>
  <c r="BZ43" i="12"/>
  <c r="BZ37" i="12"/>
  <c r="BZ32" i="12"/>
  <c r="BZ25" i="12"/>
  <c r="BZ17" i="12"/>
  <c r="BZ33" i="12"/>
  <c r="BZ23" i="12"/>
  <c r="BZ28" i="12"/>
  <c r="BZ29" i="12"/>
  <c r="BZ44" i="12"/>
  <c r="BZ35" i="12"/>
  <c r="BZ49" i="12"/>
  <c r="BZ51" i="12"/>
  <c r="BZ40" i="12"/>
  <c r="BZ27" i="12"/>
  <c r="BZ46" i="12"/>
  <c r="BZ52" i="12"/>
  <c r="BZ15" i="12"/>
  <c r="BZ24" i="12"/>
  <c r="BZ30" i="12"/>
  <c r="BZ36" i="12"/>
  <c r="BZ39" i="12"/>
  <c r="BZ18" i="12"/>
  <c r="BZ47" i="12"/>
  <c r="BZ19" i="12"/>
  <c r="BZ31" i="12"/>
  <c r="BZ41" i="12"/>
  <c r="CA14" i="12"/>
  <c r="BZ22" i="12"/>
  <c r="BZ38" i="12"/>
  <c r="BZ21" i="12"/>
  <c r="BZ42" i="12"/>
  <c r="BZ26" i="12"/>
  <c r="BZ34" i="12"/>
  <c r="BZ50" i="12"/>
  <c r="BR56" i="11"/>
  <c r="BS56" i="11" s="1"/>
  <c r="BS54" i="11" s="1"/>
  <c r="BZ32" i="11"/>
  <c r="BZ29" i="11"/>
  <c r="BZ52" i="11"/>
  <c r="BZ25" i="11"/>
  <c r="BZ43" i="11"/>
  <c r="BZ48" i="11"/>
  <c r="BZ22" i="11"/>
  <c r="BZ20" i="11"/>
  <c r="BZ40" i="11"/>
  <c r="CA14" i="11"/>
  <c r="BZ37" i="11"/>
  <c r="BZ34" i="11"/>
  <c r="BZ17" i="11"/>
  <c r="BZ36" i="11"/>
  <c r="BZ26" i="11"/>
  <c r="BZ15" i="11"/>
  <c r="BZ23" i="11"/>
  <c r="BZ46" i="11"/>
  <c r="BZ18" i="11"/>
  <c r="BZ42" i="11"/>
  <c r="BZ44" i="11"/>
  <c r="BZ47" i="11"/>
  <c r="BZ38" i="11"/>
  <c r="BZ28" i="11"/>
  <c r="BZ21" i="11"/>
  <c r="BZ50" i="11"/>
  <c r="BZ19" i="11"/>
  <c r="BZ49" i="11"/>
  <c r="BZ39" i="11"/>
  <c r="BZ51" i="11"/>
  <c r="BZ30" i="11"/>
  <c r="BZ24" i="11"/>
  <c r="BZ41" i="11"/>
  <c r="BZ27" i="11"/>
  <c r="BZ31" i="11"/>
  <c r="BZ33" i="11"/>
  <c r="BZ35" i="11"/>
  <c r="GR51" i="1"/>
  <c r="GZ14" i="1"/>
  <c r="GR30" i="1"/>
  <c r="GR18" i="1"/>
  <c r="GR47" i="1"/>
  <c r="GR52" i="1"/>
  <c r="GR49" i="1"/>
  <c r="GR46" i="1"/>
  <c r="GR43" i="1"/>
  <c r="GR48" i="1"/>
  <c r="GR35" i="1"/>
  <c r="GR39" i="1"/>
  <c r="GR44" i="1"/>
  <c r="GR41" i="1"/>
  <c r="GR22" i="1"/>
  <c r="GR36" i="1"/>
  <c r="GR40" i="1"/>
  <c r="GR34" i="1"/>
  <c r="GR21" i="1"/>
  <c r="GR15" i="1"/>
  <c r="GR32" i="1"/>
  <c r="GR17" i="1"/>
  <c r="GR42" i="1"/>
  <c r="GR25" i="1"/>
  <c r="GR28" i="1"/>
  <c r="GR26" i="1"/>
  <c r="GR19" i="1"/>
  <c r="GR23" i="1"/>
  <c r="GR37" i="1"/>
  <c r="GR33" i="1"/>
  <c r="GR24" i="1"/>
  <c r="GS14" i="1"/>
  <c r="GR38" i="1"/>
  <c r="GR20" i="1"/>
  <c r="GR50" i="1"/>
  <c r="GR27" i="1"/>
  <c r="GR31" i="1"/>
  <c r="GR29" i="1"/>
  <c r="GY22" i="1"/>
  <c r="HG22" i="1" s="1"/>
  <c r="GY39" i="1"/>
  <c r="HG39" i="1" s="1"/>
  <c r="GY40" i="1"/>
  <c r="HG40" i="1" s="1"/>
  <c r="GY18" i="1"/>
  <c r="HG18" i="1" s="1"/>
  <c r="GY47" i="1"/>
  <c r="HG47" i="1" s="1"/>
  <c r="GY29" i="1"/>
  <c r="HG29" i="1" s="1"/>
  <c r="GY51" i="1"/>
  <c r="HG51" i="1" s="1"/>
  <c r="GY43" i="1"/>
  <c r="HG43" i="1" s="1"/>
  <c r="GY24" i="1"/>
  <c r="HG24" i="1" s="1"/>
  <c r="GY32" i="1"/>
  <c r="HG32" i="1" s="1"/>
  <c r="GY36" i="1"/>
  <c r="HG36" i="1" s="1"/>
  <c r="GY37" i="1"/>
  <c r="HG37" i="1" s="1"/>
  <c r="GY50" i="1"/>
  <c r="HG50" i="1" s="1"/>
  <c r="GY28" i="1"/>
  <c r="HG28" i="1" s="1"/>
  <c r="GY15" i="1"/>
  <c r="HG15" i="1" s="1"/>
  <c r="GY41" i="1"/>
  <c r="HG41" i="1" s="1"/>
  <c r="HG14" i="1"/>
  <c r="GY23" i="1"/>
  <c r="HG23" i="1" s="1"/>
  <c r="GY38" i="1"/>
  <c r="HG38" i="1" s="1"/>
  <c r="GY52" i="1"/>
  <c r="HG52" i="1" s="1"/>
  <c r="GY33" i="1"/>
  <c r="HG33" i="1" s="1"/>
  <c r="GY34" i="1"/>
  <c r="HG34" i="1" s="1"/>
  <c r="GY48" i="1"/>
  <c r="HG48" i="1" s="1"/>
  <c r="GY27" i="1"/>
  <c r="HG27" i="1" s="1"/>
  <c r="GY30" i="1"/>
  <c r="HG30" i="1" s="1"/>
  <c r="GY25" i="1"/>
  <c r="HG25" i="1" s="1"/>
  <c r="GY21" i="1"/>
  <c r="HG21" i="1" s="1"/>
  <c r="GY20" i="1"/>
  <c r="HG20" i="1" s="1"/>
  <c r="GY35" i="1"/>
  <c r="HG35" i="1" s="1"/>
  <c r="GY49" i="1"/>
  <c r="HG49" i="1" s="1"/>
  <c r="GY19" i="1"/>
  <c r="HG19" i="1" s="1"/>
  <c r="GY26" i="1"/>
  <c r="HG26" i="1" s="1"/>
  <c r="GY17" i="1"/>
  <c r="HG17" i="1" s="1"/>
  <c r="GY46" i="1"/>
  <c r="HG46" i="1" s="1"/>
  <c r="GY42" i="1"/>
  <c r="HG42" i="1" s="1"/>
  <c r="GY44" i="1"/>
  <c r="HG44" i="1" s="1"/>
  <c r="GY31" i="1"/>
  <c r="HG31" i="1" s="1"/>
  <c r="DR14" i="10"/>
  <c r="DY14" i="10"/>
  <c r="BU23" i="16"/>
  <c r="BU35" i="16"/>
  <c r="BV14" i="16"/>
  <c r="BU39" i="16"/>
  <c r="BU52" i="16"/>
  <c r="BU50" i="16"/>
  <c r="BU28" i="16"/>
  <c r="BU15" i="16"/>
  <c r="BU40" i="16"/>
  <c r="BU38" i="16"/>
  <c r="BU29" i="16"/>
  <c r="BU42" i="16"/>
  <c r="BU17" i="16"/>
  <c r="BU41" i="16"/>
  <c r="BU31" i="16"/>
  <c r="BU22" i="16"/>
  <c r="BU30" i="16"/>
  <c r="BU44" i="16"/>
  <c r="BU32" i="16"/>
  <c r="BU43" i="16"/>
  <c r="BU18" i="16"/>
  <c r="BU33" i="16"/>
  <c r="BU47" i="16"/>
  <c r="BU20" i="16"/>
  <c r="BU46" i="16"/>
  <c r="BU25" i="16"/>
  <c r="BU34" i="16"/>
  <c r="BU49" i="16"/>
  <c r="BU48" i="16"/>
  <c r="BU21" i="16"/>
  <c r="BU51" i="16"/>
  <c r="BU26" i="16"/>
  <c r="BU27" i="16"/>
  <c r="BU19" i="16"/>
  <c r="BU36" i="16"/>
  <c r="BU37" i="16"/>
  <c r="BU24" i="16"/>
  <c r="VC54" i="14" l="1"/>
  <c r="WT14" i="14"/>
  <c r="XI14" i="14"/>
  <c r="XA14" i="14"/>
  <c r="VJ56" i="14"/>
  <c r="VK56" i="14" s="1"/>
  <c r="XP14" i="14"/>
  <c r="WM14" i="14"/>
  <c r="WF14" i="14"/>
  <c r="VR54" i="14"/>
  <c r="VJ55" i="14"/>
  <c r="VK55" i="14" s="1"/>
  <c r="BS54" i="12"/>
  <c r="DW54" i="13"/>
  <c r="EL21" i="13"/>
  <c r="EL31" i="13"/>
  <c r="EL29" i="13"/>
  <c r="EL49" i="13"/>
  <c r="EL25" i="13"/>
  <c r="EL23" i="13"/>
  <c r="EL43" i="13"/>
  <c r="EL19" i="13"/>
  <c r="EL17" i="13"/>
  <c r="EL38" i="13"/>
  <c r="EL47" i="13"/>
  <c r="EL15" i="13"/>
  <c r="EL44" i="13"/>
  <c r="EL39" i="13"/>
  <c r="EL26" i="13"/>
  <c r="EL33" i="13"/>
  <c r="EL36" i="13"/>
  <c r="EL18" i="13"/>
  <c r="EL20" i="13"/>
  <c r="EL41" i="13"/>
  <c r="EL27" i="13"/>
  <c r="EL40" i="13"/>
  <c r="EL32" i="13"/>
  <c r="EL52" i="13"/>
  <c r="EL46" i="13"/>
  <c r="EL35" i="13"/>
  <c r="EL51" i="13"/>
  <c r="EL50" i="13"/>
  <c r="EL48" i="13"/>
  <c r="EL30" i="13"/>
  <c r="EL22" i="13"/>
  <c r="EL34" i="13"/>
  <c r="EL24" i="13"/>
  <c r="EL42" i="13"/>
  <c r="EL28" i="13"/>
  <c r="EL37" i="13"/>
  <c r="EE46" i="13"/>
  <c r="EE34" i="13"/>
  <c r="EE20" i="13"/>
  <c r="EE40" i="13"/>
  <c r="EE28" i="13"/>
  <c r="EE19" i="13"/>
  <c r="EE35" i="13"/>
  <c r="EE22" i="13"/>
  <c r="EE25" i="13"/>
  <c r="EE29" i="13"/>
  <c r="EE15" i="13"/>
  <c r="EE31" i="13"/>
  <c r="EE24" i="13"/>
  <c r="EF14" i="13"/>
  <c r="EE50" i="13"/>
  <c r="EE26" i="13"/>
  <c r="EE18" i="13"/>
  <c r="EE33" i="13"/>
  <c r="EE52" i="13"/>
  <c r="EE49" i="13"/>
  <c r="EE38" i="13"/>
  <c r="EE23" i="13"/>
  <c r="EE43" i="13"/>
  <c r="EE17" i="13"/>
  <c r="EE32" i="13"/>
  <c r="EE44" i="13"/>
  <c r="EE42" i="13"/>
  <c r="EE48" i="13"/>
  <c r="EE37" i="13"/>
  <c r="EE51" i="13"/>
  <c r="EE30" i="13"/>
  <c r="EE47" i="13"/>
  <c r="EM14" i="13"/>
  <c r="EE41" i="13"/>
  <c r="EE36" i="13"/>
  <c r="EE27" i="13"/>
  <c r="EE39" i="13"/>
  <c r="EE21" i="13"/>
  <c r="CA30" i="12"/>
  <c r="CA31" i="12"/>
  <c r="CA52" i="12"/>
  <c r="CA18" i="12"/>
  <c r="CA50" i="12"/>
  <c r="CA40" i="12"/>
  <c r="CA28" i="12"/>
  <c r="CA47" i="12"/>
  <c r="CA51" i="12"/>
  <c r="CA32" i="12"/>
  <c r="CA29" i="12"/>
  <c r="CA25" i="12"/>
  <c r="CA22" i="12"/>
  <c r="CA39" i="12"/>
  <c r="CA20" i="12"/>
  <c r="CA17" i="12"/>
  <c r="CA38" i="12"/>
  <c r="CA15" i="12"/>
  <c r="CA49" i="12"/>
  <c r="CA34" i="12"/>
  <c r="CA21" i="12"/>
  <c r="CA37" i="12"/>
  <c r="CA26" i="12"/>
  <c r="CA19" i="12"/>
  <c r="CA48" i="12"/>
  <c r="CA41" i="12"/>
  <c r="CA33" i="12"/>
  <c r="CA42" i="12"/>
  <c r="CA44" i="12"/>
  <c r="CA46" i="12"/>
  <c r="CA36" i="12"/>
  <c r="CA35" i="12"/>
  <c r="CA24" i="12"/>
  <c r="CA23" i="12"/>
  <c r="CA43" i="12"/>
  <c r="CB14" i="12"/>
  <c r="CA27" i="12"/>
  <c r="CA46" i="11"/>
  <c r="CA18" i="11"/>
  <c r="CA30" i="11"/>
  <c r="CA25" i="11"/>
  <c r="CA41" i="11"/>
  <c r="CA39" i="11"/>
  <c r="CA40" i="11"/>
  <c r="CA31" i="11"/>
  <c r="CA21" i="11"/>
  <c r="CA32" i="11"/>
  <c r="CA35" i="11"/>
  <c r="CA19" i="11"/>
  <c r="CA37" i="11"/>
  <c r="CA51" i="11"/>
  <c r="CA17" i="11"/>
  <c r="CA27" i="11"/>
  <c r="CA49" i="11"/>
  <c r="CA48" i="11"/>
  <c r="CA52" i="11"/>
  <c r="CA42" i="11"/>
  <c r="CA33" i="11"/>
  <c r="CA50" i="11"/>
  <c r="CA20" i="11"/>
  <c r="CA22" i="11"/>
  <c r="CA15" i="11"/>
  <c r="CA47" i="11"/>
  <c r="CA29" i="11"/>
  <c r="CA24" i="11"/>
  <c r="CA44" i="11"/>
  <c r="CA34" i="11"/>
  <c r="CA43" i="11"/>
  <c r="CA36" i="11"/>
  <c r="CA26" i="11"/>
  <c r="CB14" i="11"/>
  <c r="CA23" i="11"/>
  <c r="CA38" i="11"/>
  <c r="CA28" i="11"/>
  <c r="GS33" i="1"/>
  <c r="GS26" i="1"/>
  <c r="GS43" i="1"/>
  <c r="GS20" i="1"/>
  <c r="GS35" i="1"/>
  <c r="GS31" i="1"/>
  <c r="GS48" i="1"/>
  <c r="GS29" i="1"/>
  <c r="GS22" i="1"/>
  <c r="GS36" i="1"/>
  <c r="GS52" i="1"/>
  <c r="GS25" i="1"/>
  <c r="GS18" i="1"/>
  <c r="GS15" i="1"/>
  <c r="GS51" i="1"/>
  <c r="GS27" i="1"/>
  <c r="GS21" i="1"/>
  <c r="GS50" i="1"/>
  <c r="GS32" i="1"/>
  <c r="GS49" i="1"/>
  <c r="GS41" i="1"/>
  <c r="GS17" i="1"/>
  <c r="GS46" i="1"/>
  <c r="GS47" i="1"/>
  <c r="GS42" i="1"/>
  <c r="HA14" i="1"/>
  <c r="GT14" i="1"/>
  <c r="GS39" i="1"/>
  <c r="GS34" i="1"/>
  <c r="GS23" i="1"/>
  <c r="GS19" i="1"/>
  <c r="GS37" i="1"/>
  <c r="GS24" i="1"/>
  <c r="GS44" i="1"/>
  <c r="GS30" i="1"/>
  <c r="GS28" i="1"/>
  <c r="GS40" i="1"/>
  <c r="GS38" i="1"/>
  <c r="GZ47" i="1"/>
  <c r="HH47" i="1" s="1"/>
  <c r="GZ40" i="1"/>
  <c r="HH40" i="1" s="1"/>
  <c r="GZ49" i="1"/>
  <c r="HH49" i="1" s="1"/>
  <c r="GZ21" i="1"/>
  <c r="HH21" i="1" s="1"/>
  <c r="GZ24" i="1"/>
  <c r="HH24" i="1" s="1"/>
  <c r="GZ31" i="1"/>
  <c r="HH31" i="1" s="1"/>
  <c r="GZ43" i="1"/>
  <c r="HH43" i="1" s="1"/>
  <c r="GZ37" i="1"/>
  <c r="HH37" i="1" s="1"/>
  <c r="GZ41" i="1"/>
  <c r="HH41" i="1" s="1"/>
  <c r="GZ39" i="1"/>
  <c r="HH39" i="1" s="1"/>
  <c r="GZ33" i="1"/>
  <c r="HH33" i="1" s="1"/>
  <c r="GZ30" i="1"/>
  <c r="HH30" i="1" s="1"/>
  <c r="GZ42" i="1"/>
  <c r="HH42" i="1" s="1"/>
  <c r="GZ17" i="1"/>
  <c r="HH17" i="1" s="1"/>
  <c r="GZ18" i="1"/>
  <c r="HH18" i="1" s="1"/>
  <c r="GZ15" i="1"/>
  <c r="HH15" i="1" s="1"/>
  <c r="GZ50" i="1"/>
  <c r="HH50" i="1" s="1"/>
  <c r="GZ36" i="1"/>
  <c r="HH36" i="1" s="1"/>
  <c r="GZ29" i="1"/>
  <c r="HH29" i="1" s="1"/>
  <c r="GZ22" i="1"/>
  <c r="HH22" i="1" s="1"/>
  <c r="GZ26" i="1"/>
  <c r="HH26" i="1" s="1"/>
  <c r="GZ35" i="1"/>
  <c r="HH35" i="1" s="1"/>
  <c r="GZ27" i="1"/>
  <c r="HH27" i="1" s="1"/>
  <c r="GZ46" i="1"/>
  <c r="HH46" i="1" s="1"/>
  <c r="GZ32" i="1"/>
  <c r="HH32" i="1" s="1"/>
  <c r="GZ25" i="1"/>
  <c r="HH25" i="1" s="1"/>
  <c r="GZ38" i="1"/>
  <c r="HH38" i="1" s="1"/>
  <c r="GZ28" i="1"/>
  <c r="HH28" i="1" s="1"/>
  <c r="GZ20" i="1"/>
  <c r="HH20" i="1" s="1"/>
  <c r="HH14" i="1"/>
  <c r="GZ51" i="1"/>
  <c r="HH51" i="1" s="1"/>
  <c r="GZ34" i="1"/>
  <c r="HH34" i="1" s="1"/>
  <c r="GZ19" i="1"/>
  <c r="HH19" i="1" s="1"/>
  <c r="GZ48" i="1"/>
  <c r="HH48" i="1" s="1"/>
  <c r="GZ44" i="1"/>
  <c r="HH44" i="1" s="1"/>
  <c r="GZ52" i="1"/>
  <c r="HH52" i="1" s="1"/>
  <c r="GZ23" i="1"/>
  <c r="HH23" i="1" s="1"/>
  <c r="DZ14" i="10"/>
  <c r="DS14" i="10"/>
  <c r="BV26" i="16"/>
  <c r="BV43" i="16"/>
  <c r="BV20" i="16"/>
  <c r="BV44" i="16"/>
  <c r="BV31" i="16"/>
  <c r="BV48" i="16"/>
  <c r="BV42" i="16"/>
  <c r="BV19" i="16"/>
  <c r="BV37" i="16"/>
  <c r="BV41" i="16"/>
  <c r="BV39" i="16"/>
  <c r="BV47" i="16"/>
  <c r="BV50" i="16"/>
  <c r="BV30" i="16"/>
  <c r="BV18" i="16"/>
  <c r="BV36" i="16"/>
  <c r="BV28" i="16"/>
  <c r="BV27" i="16"/>
  <c r="BV25" i="16"/>
  <c r="BV46" i="16"/>
  <c r="BV32" i="16"/>
  <c r="BV22" i="16"/>
  <c r="BV49" i="16"/>
  <c r="BV21" i="16"/>
  <c r="BV38" i="16"/>
  <c r="BV35" i="16"/>
  <c r="BV24" i="16"/>
  <c r="BV23" i="16"/>
  <c r="BV51" i="16"/>
  <c r="BV15" i="16"/>
  <c r="BV29" i="16"/>
  <c r="BV34" i="16"/>
  <c r="BV52" i="16"/>
  <c r="BV40" i="16"/>
  <c r="BV17" i="16"/>
  <c r="BV33" i="16"/>
  <c r="BW14" i="16"/>
  <c r="VK54" i="14" l="1"/>
  <c r="VR55" i="14"/>
  <c r="VS55" i="14" s="1"/>
  <c r="XB14" i="14"/>
  <c r="XJ14" i="14"/>
  <c r="WN14" i="14"/>
  <c r="VZ54" i="14"/>
  <c r="WU14" i="14"/>
  <c r="XQ14" i="14"/>
  <c r="VR56" i="14"/>
  <c r="VS56" i="14" s="1"/>
  <c r="EF39" i="13"/>
  <c r="EF42" i="13"/>
  <c r="EF34" i="13"/>
  <c r="EF37" i="13"/>
  <c r="EF30" i="13"/>
  <c r="EF28" i="13"/>
  <c r="EF31" i="13"/>
  <c r="EF18" i="13"/>
  <c r="EF17" i="13"/>
  <c r="EF25" i="13"/>
  <c r="EF36" i="13"/>
  <c r="EF51" i="13"/>
  <c r="EF38" i="13"/>
  <c r="EF22" i="13"/>
  <c r="EF32" i="13"/>
  <c r="EF24" i="13"/>
  <c r="EF47" i="13"/>
  <c r="EF15" i="13"/>
  <c r="EF50" i="13"/>
  <c r="EF43" i="13"/>
  <c r="EG14" i="13"/>
  <c r="EF41" i="13"/>
  <c r="EF52" i="13"/>
  <c r="EF40" i="13"/>
  <c r="EF26" i="13"/>
  <c r="EF27" i="13"/>
  <c r="EN14" i="13"/>
  <c r="EF49" i="13"/>
  <c r="EF35" i="13"/>
  <c r="EF20" i="13"/>
  <c r="EF33" i="13"/>
  <c r="EF21" i="13"/>
  <c r="EF19" i="13"/>
  <c r="EF29" i="13"/>
  <c r="EF44" i="13"/>
  <c r="EF23" i="13"/>
  <c r="EF48" i="13"/>
  <c r="EF46" i="13"/>
  <c r="EM20" i="13"/>
  <c r="EM24" i="13"/>
  <c r="EM27" i="13"/>
  <c r="EM48" i="13"/>
  <c r="EM18" i="13"/>
  <c r="EM44" i="13"/>
  <c r="EM42" i="13"/>
  <c r="EM51" i="13"/>
  <c r="EM46" i="13"/>
  <c r="EM41" i="13"/>
  <c r="EM23" i="13"/>
  <c r="EM49" i="13"/>
  <c r="EM36" i="13"/>
  <c r="EM15" i="13"/>
  <c r="EM38" i="13"/>
  <c r="EM52" i="13"/>
  <c r="EM39" i="13"/>
  <c r="EM43" i="13"/>
  <c r="EM30" i="13"/>
  <c r="EM33" i="13"/>
  <c r="EM32" i="13"/>
  <c r="EM29" i="13"/>
  <c r="EM28" i="13"/>
  <c r="EM26" i="13"/>
  <c r="EM34" i="13"/>
  <c r="EM17" i="13"/>
  <c r="EM37" i="13"/>
  <c r="EM40" i="13"/>
  <c r="EM35" i="13"/>
  <c r="EM31" i="13"/>
  <c r="EM50" i="13"/>
  <c r="EM21" i="13"/>
  <c r="EM22" i="13"/>
  <c r="EM25" i="13"/>
  <c r="EM19" i="13"/>
  <c r="EM47" i="13"/>
  <c r="CB33" i="12"/>
  <c r="CB40" i="12"/>
  <c r="CB49" i="12"/>
  <c r="CB28" i="12"/>
  <c r="CB21" i="12"/>
  <c r="CB32" i="12"/>
  <c r="CB27" i="12"/>
  <c r="CB38" i="12"/>
  <c r="CB15" i="12"/>
  <c r="CB36" i="12"/>
  <c r="CB20" i="12"/>
  <c r="CB30" i="12"/>
  <c r="CB34" i="12"/>
  <c r="CB18" i="12"/>
  <c r="CB48" i="12"/>
  <c r="CB23" i="12"/>
  <c r="CB22" i="12"/>
  <c r="CB19" i="12"/>
  <c r="CB25" i="12"/>
  <c r="CB42" i="12"/>
  <c r="CC14" i="12"/>
  <c r="CB39" i="12"/>
  <c r="CB47" i="12"/>
  <c r="CB29" i="12"/>
  <c r="CB17" i="12"/>
  <c r="CB51" i="12"/>
  <c r="CB41" i="12"/>
  <c r="CB31" i="12"/>
  <c r="CB50" i="12"/>
  <c r="CB46" i="12"/>
  <c r="CB26" i="12"/>
  <c r="CB52" i="12"/>
  <c r="CB44" i="12"/>
  <c r="CB43" i="12"/>
  <c r="CB37" i="12"/>
  <c r="CB35" i="12"/>
  <c r="CB24" i="12"/>
  <c r="CB39" i="11"/>
  <c r="CB38" i="11"/>
  <c r="CB40" i="11"/>
  <c r="CB18" i="11"/>
  <c r="CB28" i="11"/>
  <c r="CB26" i="11"/>
  <c r="CB29" i="11"/>
  <c r="CB46" i="11"/>
  <c r="CB43" i="11"/>
  <c r="CB30" i="11"/>
  <c r="CB35" i="11"/>
  <c r="CB42" i="11"/>
  <c r="CB34" i="11"/>
  <c r="CB44" i="11"/>
  <c r="CB31" i="11"/>
  <c r="CB22" i="11"/>
  <c r="CB21" i="11"/>
  <c r="CB47" i="11"/>
  <c r="CB48" i="11"/>
  <c r="CB51" i="11"/>
  <c r="CB52" i="11"/>
  <c r="CB15" i="11"/>
  <c r="CB17" i="11"/>
  <c r="CC14" i="11"/>
  <c r="CB24" i="11"/>
  <c r="CB32" i="11"/>
  <c r="CB33" i="11"/>
  <c r="CB27" i="11"/>
  <c r="CB37" i="11"/>
  <c r="CB20" i="11"/>
  <c r="CB25" i="11"/>
  <c r="CB41" i="11"/>
  <c r="CB36" i="11"/>
  <c r="CB23" i="11"/>
  <c r="CB49" i="11"/>
  <c r="CB19" i="11"/>
  <c r="CB50" i="11"/>
  <c r="HA47" i="1"/>
  <c r="HI47" i="1" s="1"/>
  <c r="HA41" i="1"/>
  <c r="HI41" i="1" s="1"/>
  <c r="HA33" i="1"/>
  <c r="HI33" i="1" s="1"/>
  <c r="HA24" i="1"/>
  <c r="HI24" i="1" s="1"/>
  <c r="HA43" i="1"/>
  <c r="HI43" i="1" s="1"/>
  <c r="HA22" i="1"/>
  <c r="HI22" i="1" s="1"/>
  <c r="HA38" i="1"/>
  <c r="HI38" i="1" s="1"/>
  <c r="HA46" i="1"/>
  <c r="HI46" i="1" s="1"/>
  <c r="HA40" i="1"/>
  <c r="HI40" i="1" s="1"/>
  <c r="HA31" i="1"/>
  <c r="HI31" i="1" s="1"/>
  <c r="HI14" i="1"/>
  <c r="HA15" i="1"/>
  <c r="HI15" i="1" s="1"/>
  <c r="HA18" i="1"/>
  <c r="HI18" i="1" s="1"/>
  <c r="HA19" i="1"/>
  <c r="HI19" i="1" s="1"/>
  <c r="HA17" i="1"/>
  <c r="HI17" i="1" s="1"/>
  <c r="HA39" i="1"/>
  <c r="HI39" i="1" s="1"/>
  <c r="HA49" i="1"/>
  <c r="HI49" i="1" s="1"/>
  <c r="HA26" i="1"/>
  <c r="HI26" i="1" s="1"/>
  <c r="HA35" i="1"/>
  <c r="HI35" i="1" s="1"/>
  <c r="HA27" i="1"/>
  <c r="HI27" i="1" s="1"/>
  <c r="HA48" i="1"/>
  <c r="HI48" i="1" s="1"/>
  <c r="HA50" i="1"/>
  <c r="HI50" i="1" s="1"/>
  <c r="HA36" i="1"/>
  <c r="HI36" i="1" s="1"/>
  <c r="HA21" i="1"/>
  <c r="HI21" i="1" s="1"/>
  <c r="HA52" i="1"/>
  <c r="HI52" i="1" s="1"/>
  <c r="HA32" i="1"/>
  <c r="HI32" i="1" s="1"/>
  <c r="HA25" i="1"/>
  <c r="HI25" i="1" s="1"/>
  <c r="HA20" i="1"/>
  <c r="HI20" i="1" s="1"/>
  <c r="HA30" i="1"/>
  <c r="HI30" i="1" s="1"/>
  <c r="HA23" i="1"/>
  <c r="HI23" i="1" s="1"/>
  <c r="HA34" i="1"/>
  <c r="HI34" i="1" s="1"/>
  <c r="HA51" i="1"/>
  <c r="HI51" i="1" s="1"/>
  <c r="HA44" i="1"/>
  <c r="HI44" i="1" s="1"/>
  <c r="HA42" i="1"/>
  <c r="HI42" i="1" s="1"/>
  <c r="HA28" i="1"/>
  <c r="HI28" i="1" s="1"/>
  <c r="HA37" i="1"/>
  <c r="HI37" i="1" s="1"/>
  <c r="HA29" i="1"/>
  <c r="HI29" i="1" s="1"/>
  <c r="GT33" i="1"/>
  <c r="GT26" i="1"/>
  <c r="GT51" i="1"/>
  <c r="GT17" i="1"/>
  <c r="GT20" i="1"/>
  <c r="GT29" i="1"/>
  <c r="GT22" i="1"/>
  <c r="GT46" i="1"/>
  <c r="GT28" i="1"/>
  <c r="HB14" i="1"/>
  <c r="GT31" i="1"/>
  <c r="GT41" i="1"/>
  <c r="GT23" i="1"/>
  <c r="GT42" i="1"/>
  <c r="GT40" i="1"/>
  <c r="GT27" i="1"/>
  <c r="GT37" i="1"/>
  <c r="GT24" i="1"/>
  <c r="GT25" i="1"/>
  <c r="GT18" i="1"/>
  <c r="GT35" i="1"/>
  <c r="GT49" i="1"/>
  <c r="GT44" i="1"/>
  <c r="GU14" i="1"/>
  <c r="GT21" i="1"/>
  <c r="GT36" i="1"/>
  <c r="GT39" i="1"/>
  <c r="GT15" i="1"/>
  <c r="GT19" i="1"/>
  <c r="GT52" i="1"/>
  <c r="GT43" i="1"/>
  <c r="GT32" i="1"/>
  <c r="GT38" i="1"/>
  <c r="GT34" i="1"/>
  <c r="GT30" i="1"/>
  <c r="GT47" i="1"/>
  <c r="GT50" i="1"/>
  <c r="GT48" i="1"/>
  <c r="BW42" i="16"/>
  <c r="BW34" i="16"/>
  <c r="BW25" i="16"/>
  <c r="BW28" i="16"/>
  <c r="BW31" i="16"/>
  <c r="BW22" i="16"/>
  <c r="BW30" i="16"/>
  <c r="BW15" i="16"/>
  <c r="BW21" i="16"/>
  <c r="BW19" i="16"/>
  <c r="BX14" i="16"/>
  <c r="BW18" i="16"/>
  <c r="BW44" i="16"/>
  <c r="BW32" i="16"/>
  <c r="BW50" i="16"/>
  <c r="BW36" i="16"/>
  <c r="BW46" i="16"/>
  <c r="BW29" i="16"/>
  <c r="BW41" i="16"/>
  <c r="BW49" i="16"/>
  <c r="BW33" i="16"/>
  <c r="BW47" i="16"/>
  <c r="BW23" i="16"/>
  <c r="BW43" i="16"/>
  <c r="BW24" i="16"/>
  <c r="BW40" i="16"/>
  <c r="BW52" i="16"/>
  <c r="BW38" i="16"/>
  <c r="BW20" i="16"/>
  <c r="BW26" i="16"/>
  <c r="BW39" i="16"/>
  <c r="BW37" i="16"/>
  <c r="BW17" i="16"/>
  <c r="BW27" i="16"/>
  <c r="BW35" i="16"/>
  <c r="BW51" i="16"/>
  <c r="BW48" i="16"/>
  <c r="EA14" i="10"/>
  <c r="DT14" i="10"/>
  <c r="VZ55" i="14" l="1"/>
  <c r="WA55" i="14" s="1"/>
  <c r="XR14" i="14"/>
  <c r="WV14" i="14"/>
  <c r="WH54" i="14"/>
  <c r="VZ56" i="14"/>
  <c r="WA56" i="14" s="1"/>
  <c r="VS54" i="14"/>
  <c r="XC14" i="14"/>
  <c r="XK14" i="14"/>
  <c r="EN20" i="13"/>
  <c r="EN34" i="13"/>
  <c r="EN35" i="13"/>
  <c r="EN47" i="13"/>
  <c r="EN28" i="13"/>
  <c r="EN48" i="13"/>
  <c r="EN41" i="13"/>
  <c r="EN22" i="13"/>
  <c r="EN42" i="13"/>
  <c r="EN36" i="13"/>
  <c r="EN15" i="13"/>
  <c r="EN49" i="13"/>
  <c r="EN17" i="13"/>
  <c r="EN27" i="13"/>
  <c r="EN43" i="13"/>
  <c r="EN30" i="13"/>
  <c r="EN33" i="13"/>
  <c r="EN38" i="13"/>
  <c r="EN24" i="13"/>
  <c r="EN37" i="13"/>
  <c r="EN40" i="13"/>
  <c r="EN19" i="13"/>
  <c r="EN21" i="13"/>
  <c r="EN52" i="13"/>
  <c r="EN18" i="13"/>
  <c r="EN46" i="13"/>
  <c r="EN23" i="13"/>
  <c r="EN51" i="13"/>
  <c r="EN32" i="13"/>
  <c r="EN26" i="13"/>
  <c r="EN29" i="13"/>
  <c r="EN39" i="13"/>
  <c r="EN25" i="13"/>
  <c r="EN44" i="13"/>
  <c r="EN50" i="13"/>
  <c r="EN31" i="13"/>
  <c r="EG35" i="13"/>
  <c r="EG32" i="13"/>
  <c r="EG42" i="13"/>
  <c r="EG18" i="13"/>
  <c r="EG29" i="13"/>
  <c r="EG20" i="13"/>
  <c r="EG37" i="13"/>
  <c r="EG23" i="13"/>
  <c r="EG50" i="13"/>
  <c r="EG31" i="13"/>
  <c r="EG17" i="13"/>
  <c r="EG44" i="13"/>
  <c r="EG25" i="13"/>
  <c r="EH14" i="13"/>
  <c r="EG47" i="13"/>
  <c r="EG33" i="13"/>
  <c r="EG24" i="13"/>
  <c r="EG52" i="13"/>
  <c r="EG27" i="13"/>
  <c r="EO14" i="13"/>
  <c r="EG51" i="13"/>
  <c r="EG38" i="13"/>
  <c r="EG46" i="13"/>
  <c r="EG48" i="13"/>
  <c r="EG40" i="13"/>
  <c r="EG19" i="13"/>
  <c r="EG39" i="13"/>
  <c r="EG34" i="13"/>
  <c r="EG28" i="13"/>
  <c r="EG22" i="13"/>
  <c r="EG21" i="13"/>
  <c r="EG36" i="13"/>
  <c r="EG41" i="13"/>
  <c r="EG30" i="13"/>
  <c r="EG15" i="13"/>
  <c r="EG49" i="13"/>
  <c r="EG43" i="13"/>
  <c r="EG26" i="13"/>
  <c r="CC29" i="12"/>
  <c r="CC48" i="12"/>
  <c r="CC36" i="12"/>
  <c r="CC31" i="12"/>
  <c r="CC43" i="12"/>
  <c r="CC23" i="12"/>
  <c r="CC44" i="12"/>
  <c r="CC33" i="12"/>
  <c r="CC22" i="12"/>
  <c r="CC41" i="12"/>
  <c r="CC24" i="12"/>
  <c r="CC20" i="12"/>
  <c r="CC38" i="12"/>
  <c r="CC21" i="12"/>
  <c r="CC37" i="12"/>
  <c r="CC42" i="12"/>
  <c r="CC17" i="12"/>
  <c r="CC15" i="12"/>
  <c r="CC28" i="12"/>
  <c r="CC18" i="12"/>
  <c r="CC25" i="12"/>
  <c r="CC46" i="12"/>
  <c r="CC49" i="12"/>
  <c r="CC51" i="12"/>
  <c r="CC47" i="12"/>
  <c r="CC19" i="12"/>
  <c r="CC50" i="12"/>
  <c r="CD14" i="12"/>
  <c r="CC39" i="12"/>
  <c r="CC30" i="12"/>
  <c r="CC52" i="12"/>
  <c r="CC27" i="12"/>
  <c r="CC40" i="12"/>
  <c r="CC32" i="12"/>
  <c r="CC34" i="12"/>
  <c r="CC35" i="12"/>
  <c r="CC26" i="12"/>
  <c r="CC37" i="11"/>
  <c r="CC47" i="11"/>
  <c r="CC28" i="11"/>
  <c r="CC51" i="11"/>
  <c r="CC50" i="11"/>
  <c r="CC17" i="11"/>
  <c r="CC44" i="11"/>
  <c r="CC22" i="11"/>
  <c r="CC36" i="11"/>
  <c r="CC49" i="11"/>
  <c r="CC24" i="11"/>
  <c r="CC27" i="11"/>
  <c r="CC35" i="11"/>
  <c r="CC38" i="11"/>
  <c r="CC52" i="11"/>
  <c r="CC43" i="11"/>
  <c r="CC48" i="11"/>
  <c r="CC31" i="11"/>
  <c r="CC33" i="11"/>
  <c r="CC26" i="11"/>
  <c r="CC40" i="11"/>
  <c r="CC39" i="11"/>
  <c r="CC41" i="11"/>
  <c r="CC18" i="11"/>
  <c r="CC46" i="11"/>
  <c r="CC19" i="11"/>
  <c r="CC20" i="11"/>
  <c r="CC29" i="11"/>
  <c r="CC42" i="11"/>
  <c r="CC34" i="11"/>
  <c r="CC15" i="11"/>
  <c r="CC25" i="11"/>
  <c r="CC30" i="11"/>
  <c r="CC32" i="11"/>
  <c r="CD14" i="11"/>
  <c r="CC23" i="11"/>
  <c r="CC21" i="11"/>
  <c r="GU29" i="1"/>
  <c r="GU34" i="1"/>
  <c r="GU24" i="1"/>
  <c r="GU25" i="1"/>
  <c r="GU30" i="1"/>
  <c r="GU36" i="1"/>
  <c r="GU17" i="1"/>
  <c r="GU43" i="1"/>
  <c r="GU18" i="1"/>
  <c r="GU21" i="1"/>
  <c r="GU26" i="1"/>
  <c r="GU15" i="1"/>
  <c r="GU22" i="1"/>
  <c r="GU46" i="1"/>
  <c r="GU32" i="1"/>
  <c r="GU42" i="1"/>
  <c r="GU50" i="1"/>
  <c r="HC14" i="1"/>
  <c r="GU52" i="1"/>
  <c r="GU27" i="1"/>
  <c r="GU35" i="1"/>
  <c r="GU19" i="1"/>
  <c r="GU38" i="1"/>
  <c r="GV14" i="1"/>
  <c r="GU44" i="1"/>
  <c r="GU37" i="1"/>
  <c r="GU33" i="1"/>
  <c r="GU41" i="1"/>
  <c r="GU31" i="1"/>
  <c r="GU47" i="1"/>
  <c r="GU48" i="1"/>
  <c r="GU51" i="1"/>
  <c r="GU39" i="1"/>
  <c r="GU28" i="1"/>
  <c r="GU49" i="1"/>
  <c r="GU40" i="1"/>
  <c r="GU20" i="1"/>
  <c r="GU23" i="1"/>
  <c r="HB44" i="1"/>
  <c r="HJ44" i="1" s="1"/>
  <c r="HB24" i="1"/>
  <c r="HJ24" i="1" s="1"/>
  <c r="HB34" i="1"/>
  <c r="HJ34" i="1" s="1"/>
  <c r="HB25" i="1"/>
  <c r="HJ25" i="1" s="1"/>
  <c r="HB20" i="1"/>
  <c r="HJ20" i="1" s="1"/>
  <c r="HB41" i="1"/>
  <c r="HJ41" i="1" s="1"/>
  <c r="HB50" i="1"/>
  <c r="HJ50" i="1" s="1"/>
  <c r="HB37" i="1"/>
  <c r="HJ37" i="1" s="1"/>
  <c r="HB29" i="1"/>
  <c r="HJ29" i="1" s="1"/>
  <c r="HB38" i="1"/>
  <c r="HJ38" i="1" s="1"/>
  <c r="HB40" i="1"/>
  <c r="HJ40" i="1" s="1"/>
  <c r="HB15" i="1"/>
  <c r="HJ15" i="1" s="1"/>
  <c r="HB30" i="1"/>
  <c r="HJ30" i="1" s="1"/>
  <c r="HB33" i="1"/>
  <c r="HJ33" i="1" s="1"/>
  <c r="HB46" i="1"/>
  <c r="HJ46" i="1" s="1"/>
  <c r="HB52" i="1"/>
  <c r="HJ52" i="1" s="1"/>
  <c r="HB42" i="1"/>
  <c r="HJ42" i="1" s="1"/>
  <c r="HB51" i="1"/>
  <c r="HJ51" i="1" s="1"/>
  <c r="HJ14" i="1"/>
  <c r="HB26" i="1"/>
  <c r="HJ26" i="1" s="1"/>
  <c r="HB35" i="1"/>
  <c r="HJ35" i="1" s="1"/>
  <c r="HB47" i="1"/>
  <c r="HJ47" i="1" s="1"/>
  <c r="HB31" i="1"/>
  <c r="HJ31" i="1" s="1"/>
  <c r="HB17" i="1"/>
  <c r="HJ17" i="1" s="1"/>
  <c r="HB27" i="1"/>
  <c r="HJ27" i="1" s="1"/>
  <c r="HB18" i="1"/>
  <c r="HJ18" i="1" s="1"/>
  <c r="HB28" i="1"/>
  <c r="HJ28" i="1" s="1"/>
  <c r="HB23" i="1"/>
  <c r="HJ23" i="1" s="1"/>
  <c r="HB22" i="1"/>
  <c r="HJ22" i="1" s="1"/>
  <c r="HB19" i="1"/>
  <c r="HJ19" i="1" s="1"/>
  <c r="HB48" i="1"/>
  <c r="HJ48" i="1" s="1"/>
  <c r="HB39" i="1"/>
  <c r="HJ39" i="1" s="1"/>
  <c r="HB36" i="1"/>
  <c r="HJ36" i="1" s="1"/>
  <c r="HB32" i="1"/>
  <c r="HJ32" i="1" s="1"/>
  <c r="HB49" i="1"/>
  <c r="HJ49" i="1" s="1"/>
  <c r="HB21" i="1"/>
  <c r="HJ21" i="1" s="1"/>
  <c r="HB43" i="1"/>
  <c r="HJ43" i="1" s="1"/>
  <c r="DN54" i="10"/>
  <c r="EB14" i="10"/>
  <c r="BZ14" i="16"/>
  <c r="BX17" i="16"/>
  <c r="BX20" i="16"/>
  <c r="BX37" i="16"/>
  <c r="BX22" i="16"/>
  <c r="BX25" i="16"/>
  <c r="BX47" i="16"/>
  <c r="BX52" i="16"/>
  <c r="BX41" i="16"/>
  <c r="BX18" i="16"/>
  <c r="BX50" i="16"/>
  <c r="BX28" i="16"/>
  <c r="BX29" i="16"/>
  <c r="BX46" i="16"/>
  <c r="BX26" i="16"/>
  <c r="BX33" i="16"/>
  <c r="BX30" i="16"/>
  <c r="BX35" i="16"/>
  <c r="BX19" i="16"/>
  <c r="BX34" i="16"/>
  <c r="BX23" i="16"/>
  <c r="BX44" i="16"/>
  <c r="BX51" i="16"/>
  <c r="BX49" i="16"/>
  <c r="BX27" i="16"/>
  <c r="BX39" i="16"/>
  <c r="BX21" i="16"/>
  <c r="BX42" i="16"/>
  <c r="BX36" i="16"/>
  <c r="BX24" i="16"/>
  <c r="BX40" i="16"/>
  <c r="BX15" i="16"/>
  <c r="BR54" i="16" s="1"/>
  <c r="BX38" i="16"/>
  <c r="BX43" i="16"/>
  <c r="BX31" i="16"/>
  <c r="BX48" i="16"/>
  <c r="BX32" i="16"/>
  <c r="WH55" i="14" l="1"/>
  <c r="WI55" i="14" s="1"/>
  <c r="WH56" i="14"/>
  <c r="WI56" i="14" s="1"/>
  <c r="XS14" i="14"/>
  <c r="WA54" i="14"/>
  <c r="XD14" i="14"/>
  <c r="WP54" i="14"/>
  <c r="XL14" i="14"/>
  <c r="EO48" i="13"/>
  <c r="EO18" i="13"/>
  <c r="EO34" i="13"/>
  <c r="EO20" i="13"/>
  <c r="EO40" i="13"/>
  <c r="EO35" i="13"/>
  <c r="EO19" i="13"/>
  <c r="EO23" i="13"/>
  <c r="EO21" i="13"/>
  <c r="EO41" i="13"/>
  <c r="EO44" i="13"/>
  <c r="EO42" i="13"/>
  <c r="EO52" i="13"/>
  <c r="EO43" i="13"/>
  <c r="EO22" i="13"/>
  <c r="EO39" i="13"/>
  <c r="EO37" i="13"/>
  <c r="EO46" i="13"/>
  <c r="EO32" i="13"/>
  <c r="EO31" i="13"/>
  <c r="EO28" i="13"/>
  <c r="EO25" i="13"/>
  <c r="EO38" i="13"/>
  <c r="EO51" i="13"/>
  <c r="EO17" i="13"/>
  <c r="EO36" i="13"/>
  <c r="EO29" i="13"/>
  <c r="EO15" i="13"/>
  <c r="EO47" i="13"/>
  <c r="EO50" i="13"/>
  <c r="EO27" i="13"/>
  <c r="EO49" i="13"/>
  <c r="EO26" i="13"/>
  <c r="EO24" i="13"/>
  <c r="EO30" i="13"/>
  <c r="EO33" i="13"/>
  <c r="EH28" i="13"/>
  <c r="EH32" i="13"/>
  <c r="EH17" i="13"/>
  <c r="EP14" i="13"/>
  <c r="EH47" i="13"/>
  <c r="EH37" i="13"/>
  <c r="EH27" i="13"/>
  <c r="EH18" i="13"/>
  <c r="EH21" i="13"/>
  <c r="EH49" i="13"/>
  <c r="EH22" i="13"/>
  <c r="EH26" i="13"/>
  <c r="EH19" i="13"/>
  <c r="EH30" i="13"/>
  <c r="EH15" i="13"/>
  <c r="EH20" i="13"/>
  <c r="EH52" i="13"/>
  <c r="EI14" i="13"/>
  <c r="EH50" i="13"/>
  <c r="EH35" i="13"/>
  <c r="EH33" i="13"/>
  <c r="EH36" i="13"/>
  <c r="EH51" i="13"/>
  <c r="EH46" i="13"/>
  <c r="EH24" i="13"/>
  <c r="EH29" i="13"/>
  <c r="EH25" i="13"/>
  <c r="EH44" i="13"/>
  <c r="EH41" i="13"/>
  <c r="EH23" i="13"/>
  <c r="EH31" i="13"/>
  <c r="EH39" i="13"/>
  <c r="EH34" i="13"/>
  <c r="EH43" i="13"/>
  <c r="EH38" i="13"/>
  <c r="EH40" i="13"/>
  <c r="EH42" i="13"/>
  <c r="EH48" i="13"/>
  <c r="CD34" i="12"/>
  <c r="CE14" i="12"/>
  <c r="CD43" i="12"/>
  <c r="CD31" i="12"/>
  <c r="CD27" i="12"/>
  <c r="CD32" i="12"/>
  <c r="CD38" i="12"/>
  <c r="CD41" i="12"/>
  <c r="CD51" i="12"/>
  <c r="CD20" i="12"/>
  <c r="CD29" i="12"/>
  <c r="CD17" i="12"/>
  <c r="CD47" i="12"/>
  <c r="CD50" i="12"/>
  <c r="CD30" i="12"/>
  <c r="CD28" i="12"/>
  <c r="CD48" i="12"/>
  <c r="CD18" i="12"/>
  <c r="CD19" i="12"/>
  <c r="CD39" i="12"/>
  <c r="CD23" i="12"/>
  <c r="CD52" i="12"/>
  <c r="CD37" i="12"/>
  <c r="CD46" i="12"/>
  <c r="CD35" i="12"/>
  <c r="CD49" i="12"/>
  <c r="CD36" i="12"/>
  <c r="CD33" i="12"/>
  <c r="CD40" i="12"/>
  <c r="CD25" i="12"/>
  <c r="CD42" i="12"/>
  <c r="CD22" i="12"/>
  <c r="CD15" i="12"/>
  <c r="CD26" i="12"/>
  <c r="CD24" i="12"/>
  <c r="CD21" i="12"/>
  <c r="CD44" i="12"/>
  <c r="CD48" i="11"/>
  <c r="CD34" i="11"/>
  <c r="CD23" i="11"/>
  <c r="CD49" i="11"/>
  <c r="CD33" i="11"/>
  <c r="CD22" i="11"/>
  <c r="CD51" i="11"/>
  <c r="CD37" i="11"/>
  <c r="CD38" i="11"/>
  <c r="CD21" i="11"/>
  <c r="CE14" i="11"/>
  <c r="CD39" i="11"/>
  <c r="CD26" i="11"/>
  <c r="CD47" i="11"/>
  <c r="CD30" i="11"/>
  <c r="CD15" i="11"/>
  <c r="CD27" i="11"/>
  <c r="CD43" i="11"/>
  <c r="CD25" i="11"/>
  <c r="CD36" i="11"/>
  <c r="CD50" i="11"/>
  <c r="CD24" i="11"/>
  <c r="CD41" i="11"/>
  <c r="CD52" i="11"/>
  <c r="CD42" i="11"/>
  <c r="CD18" i="11"/>
  <c r="CD40" i="11"/>
  <c r="CD32" i="11"/>
  <c r="CD44" i="11"/>
  <c r="CD29" i="11"/>
  <c r="CD20" i="11"/>
  <c r="CD35" i="11"/>
  <c r="CD31" i="11"/>
  <c r="CD19" i="11"/>
  <c r="CD17" i="11"/>
  <c r="CD28" i="11"/>
  <c r="CD46" i="11"/>
  <c r="HC43" i="1"/>
  <c r="HK43" i="1" s="1"/>
  <c r="HC40" i="1"/>
  <c r="HK40" i="1" s="1"/>
  <c r="HC34" i="1"/>
  <c r="HK34" i="1" s="1"/>
  <c r="HC23" i="1"/>
  <c r="HK23" i="1" s="1"/>
  <c r="HC39" i="1"/>
  <c r="HK39" i="1" s="1"/>
  <c r="HC37" i="1"/>
  <c r="HK37" i="1" s="1"/>
  <c r="HC30" i="1"/>
  <c r="HK30" i="1" s="1"/>
  <c r="HC36" i="1"/>
  <c r="HK36" i="1" s="1"/>
  <c r="HC33" i="1"/>
  <c r="HK33" i="1" s="1"/>
  <c r="HC26" i="1"/>
  <c r="HK26" i="1" s="1"/>
  <c r="HC32" i="1"/>
  <c r="HK32" i="1" s="1"/>
  <c r="HC29" i="1"/>
  <c r="HK29" i="1" s="1"/>
  <c r="HC22" i="1"/>
  <c r="HK22" i="1" s="1"/>
  <c r="HC28" i="1"/>
  <c r="HK28" i="1" s="1"/>
  <c r="HC25" i="1"/>
  <c r="HK25" i="1" s="1"/>
  <c r="HC18" i="1"/>
  <c r="HK18" i="1" s="1"/>
  <c r="HC24" i="1"/>
  <c r="HK24" i="1" s="1"/>
  <c r="HC21" i="1"/>
  <c r="HK21" i="1" s="1"/>
  <c r="HC35" i="1"/>
  <c r="HK35" i="1" s="1"/>
  <c r="HC15" i="1"/>
  <c r="HK15" i="1" s="1"/>
  <c r="HC46" i="1"/>
  <c r="HK46" i="1" s="1"/>
  <c r="HC38" i="1"/>
  <c r="HK38" i="1" s="1"/>
  <c r="HC51" i="1"/>
  <c r="HK51" i="1" s="1"/>
  <c r="HC27" i="1"/>
  <c r="HK27" i="1" s="1"/>
  <c r="HC47" i="1"/>
  <c r="HK47" i="1" s="1"/>
  <c r="HC50" i="1"/>
  <c r="HK50" i="1" s="1"/>
  <c r="HC49" i="1"/>
  <c r="HK49" i="1" s="1"/>
  <c r="HC20" i="1"/>
  <c r="HK20" i="1" s="1"/>
  <c r="HC42" i="1"/>
  <c r="HK42" i="1" s="1"/>
  <c r="HK14" i="1"/>
  <c r="HC31" i="1"/>
  <c r="HK31" i="1" s="1"/>
  <c r="HC48" i="1"/>
  <c r="HK48" i="1" s="1"/>
  <c r="HC41" i="1"/>
  <c r="HK41" i="1" s="1"/>
  <c r="HC52" i="1"/>
  <c r="HK52" i="1" s="1"/>
  <c r="HC19" i="1"/>
  <c r="HK19" i="1" s="1"/>
  <c r="HC44" i="1"/>
  <c r="HK44" i="1" s="1"/>
  <c r="HC17" i="1"/>
  <c r="HK17" i="1" s="1"/>
  <c r="GV50" i="1"/>
  <c r="GV36" i="1"/>
  <c r="GV17" i="1"/>
  <c r="GV46" i="1"/>
  <c r="GV32" i="1"/>
  <c r="GV37" i="1"/>
  <c r="GV42" i="1"/>
  <c r="GV28" i="1"/>
  <c r="GV48" i="1"/>
  <c r="GV49" i="1"/>
  <c r="GV35" i="1"/>
  <c r="GV24" i="1"/>
  <c r="GV44" i="1"/>
  <c r="GV31" i="1"/>
  <c r="GV20" i="1"/>
  <c r="GV33" i="1"/>
  <c r="GV41" i="1"/>
  <c r="GV27" i="1"/>
  <c r="GV15" i="1"/>
  <c r="GV34" i="1"/>
  <c r="GV19" i="1"/>
  <c r="GV52" i="1"/>
  <c r="GV51" i="1"/>
  <c r="GV47" i="1"/>
  <c r="GV43" i="1"/>
  <c r="GV38" i="1"/>
  <c r="HD14" i="1"/>
  <c r="GV23" i="1"/>
  <c r="GV39" i="1"/>
  <c r="GV29" i="1"/>
  <c r="GV22" i="1"/>
  <c r="GV18" i="1"/>
  <c r="GV21" i="1"/>
  <c r="GV26" i="1"/>
  <c r="GV40" i="1"/>
  <c r="GV30" i="1"/>
  <c r="GV25" i="1"/>
  <c r="BZ25" i="16"/>
  <c r="BZ37" i="16"/>
  <c r="BZ48" i="16"/>
  <c r="BZ52" i="16"/>
  <c r="BZ51" i="16"/>
  <c r="BZ29" i="16"/>
  <c r="BZ31" i="16"/>
  <c r="BZ20" i="16"/>
  <c r="BZ36" i="16"/>
  <c r="BZ21" i="16"/>
  <c r="BZ34" i="16"/>
  <c r="BZ18" i="16"/>
  <c r="BZ33" i="16"/>
  <c r="BZ17" i="16"/>
  <c r="BZ30" i="16"/>
  <c r="BZ44" i="16"/>
  <c r="BZ24" i="16"/>
  <c r="BZ41" i="16"/>
  <c r="BZ32" i="16"/>
  <c r="BZ47" i="16"/>
  <c r="BZ22" i="16"/>
  <c r="BZ43" i="16"/>
  <c r="BZ42" i="16"/>
  <c r="BZ19" i="16"/>
  <c r="CA14" i="16"/>
  <c r="BZ23" i="16"/>
  <c r="BZ28" i="16"/>
  <c r="BZ39" i="16"/>
  <c r="BZ35" i="16"/>
  <c r="BZ46" i="16"/>
  <c r="BZ15" i="16"/>
  <c r="BZ27" i="16"/>
  <c r="BZ49" i="16"/>
  <c r="BZ38" i="16"/>
  <c r="BZ50" i="16"/>
  <c r="BZ40" i="16"/>
  <c r="BZ26" i="16"/>
  <c r="DN55" i="10"/>
  <c r="DO55" i="10" s="1"/>
  <c r="ED14" i="10"/>
  <c r="DV54" i="10"/>
  <c r="BR55" i="16"/>
  <c r="BS55" i="16" s="1"/>
  <c r="BR56" i="16"/>
  <c r="BS56" i="16" s="1"/>
  <c r="DN56" i="10"/>
  <c r="DO56" i="10" s="1"/>
  <c r="WI54" i="14" l="1"/>
  <c r="WP56" i="14"/>
  <c r="WQ56" i="14" s="1"/>
  <c r="WP55" i="14"/>
  <c r="WQ55" i="14" s="1"/>
  <c r="XF54" i="14"/>
  <c r="XT14" i="14"/>
  <c r="WX54" i="14"/>
  <c r="BS54" i="16"/>
  <c r="DV56" i="10"/>
  <c r="DW56" i="10" s="1"/>
  <c r="EP41" i="13"/>
  <c r="EP29" i="13"/>
  <c r="EP43" i="13"/>
  <c r="EP48" i="13"/>
  <c r="EP28" i="13"/>
  <c r="EP36" i="13"/>
  <c r="EP23" i="13"/>
  <c r="EP38" i="13"/>
  <c r="EP18" i="13"/>
  <c r="EP26" i="13"/>
  <c r="EP30" i="13"/>
  <c r="EP17" i="13"/>
  <c r="EP32" i="13"/>
  <c r="EP24" i="13"/>
  <c r="EP39" i="13"/>
  <c r="EP49" i="13"/>
  <c r="EP42" i="13"/>
  <c r="EP51" i="13"/>
  <c r="EP15" i="13"/>
  <c r="EP20" i="13"/>
  <c r="EP37" i="13"/>
  <c r="EP34" i="13"/>
  <c r="EP47" i="13"/>
  <c r="EP52" i="13"/>
  <c r="EP22" i="13"/>
  <c r="EP46" i="13"/>
  <c r="EP35" i="13"/>
  <c r="EP50" i="13"/>
  <c r="EP40" i="13"/>
  <c r="EP44" i="13"/>
  <c r="EP31" i="13"/>
  <c r="EP33" i="13"/>
  <c r="EP25" i="13"/>
  <c r="EP27" i="13"/>
  <c r="EP19" i="13"/>
  <c r="EP21" i="13"/>
  <c r="EI15" i="13"/>
  <c r="EI32" i="13"/>
  <c r="EI24" i="13"/>
  <c r="EI19" i="13"/>
  <c r="EJ14" i="13"/>
  <c r="EI26" i="13"/>
  <c r="EI18" i="13"/>
  <c r="EI35" i="13"/>
  <c r="EI33" i="13"/>
  <c r="EI40" i="13"/>
  <c r="EI50" i="13"/>
  <c r="EI20" i="13"/>
  <c r="EQ14" i="13"/>
  <c r="EI44" i="13"/>
  <c r="EI42" i="13"/>
  <c r="EI27" i="13"/>
  <c r="EI31" i="13"/>
  <c r="EI29" i="13"/>
  <c r="EI51" i="13"/>
  <c r="EI21" i="13"/>
  <c r="EI25" i="13"/>
  <c r="EI17" i="13"/>
  <c r="EI39" i="13"/>
  <c r="EI36" i="13"/>
  <c r="EI28" i="13"/>
  <c r="EI52" i="13"/>
  <c r="EI22" i="13"/>
  <c r="EI34" i="13"/>
  <c r="EI30" i="13"/>
  <c r="EI46" i="13"/>
  <c r="EI37" i="13"/>
  <c r="EI49" i="13"/>
  <c r="EI48" i="13"/>
  <c r="EI23" i="13"/>
  <c r="EI43" i="13"/>
  <c r="EI38" i="13"/>
  <c r="EI41" i="13"/>
  <c r="EI47" i="13"/>
  <c r="CE50" i="12"/>
  <c r="CE34" i="12"/>
  <c r="CE30" i="12"/>
  <c r="CE20" i="12"/>
  <c r="CE51" i="12"/>
  <c r="CE39" i="12"/>
  <c r="CE15" i="12"/>
  <c r="CE22" i="12"/>
  <c r="CE18" i="12"/>
  <c r="CE28" i="12"/>
  <c r="CE49" i="12"/>
  <c r="CE41" i="12"/>
  <c r="CE52" i="12"/>
  <c r="CF14" i="12"/>
  <c r="CE46" i="12"/>
  <c r="CE32" i="12"/>
  <c r="CE26" i="12"/>
  <c r="CE25" i="12"/>
  <c r="CE24" i="12"/>
  <c r="CE42" i="12"/>
  <c r="CE40" i="12"/>
  <c r="CE27" i="12"/>
  <c r="CE33" i="12"/>
  <c r="CE47" i="12"/>
  <c r="CE31" i="12"/>
  <c r="CE29" i="12"/>
  <c r="CE43" i="12"/>
  <c r="CE21" i="12"/>
  <c r="CE23" i="12"/>
  <c r="CE37" i="12"/>
  <c r="CE36" i="12"/>
  <c r="CE19" i="12"/>
  <c r="CE17" i="12"/>
  <c r="CE35" i="12"/>
  <c r="CE38" i="12"/>
  <c r="CE48" i="12"/>
  <c r="CE44" i="12"/>
  <c r="CE42" i="11"/>
  <c r="CE24" i="11"/>
  <c r="CE23" i="11"/>
  <c r="CE15" i="11"/>
  <c r="CE34" i="11"/>
  <c r="CE51" i="11"/>
  <c r="CE31" i="11"/>
  <c r="CE52" i="11"/>
  <c r="CE43" i="11"/>
  <c r="CE44" i="11"/>
  <c r="CE19" i="11"/>
  <c r="CF14" i="11"/>
  <c r="CE40" i="11"/>
  <c r="CE32" i="11"/>
  <c r="CE33" i="11"/>
  <c r="CE35" i="11"/>
  <c r="CE21" i="11"/>
  <c r="CE49" i="11"/>
  <c r="CE41" i="11"/>
  <c r="CE29" i="11"/>
  <c r="CE20" i="11"/>
  <c r="CE22" i="11"/>
  <c r="CE30" i="11"/>
  <c r="CE17" i="11"/>
  <c r="CE48" i="11"/>
  <c r="CE46" i="11"/>
  <c r="CE18" i="11"/>
  <c r="CE26" i="11"/>
  <c r="CE37" i="11"/>
  <c r="CE25" i="11"/>
  <c r="CE38" i="11"/>
  <c r="CE39" i="11"/>
  <c r="CE28" i="11"/>
  <c r="CE47" i="11"/>
  <c r="CE36" i="11"/>
  <c r="CE50" i="11"/>
  <c r="CE27" i="11"/>
  <c r="GP56" i="1"/>
  <c r="HD43" i="1"/>
  <c r="HL43" i="1" s="1"/>
  <c r="HD40" i="1"/>
  <c r="HL40" i="1" s="1"/>
  <c r="HD18" i="1"/>
  <c r="HL18" i="1" s="1"/>
  <c r="HD23" i="1"/>
  <c r="HL23" i="1" s="1"/>
  <c r="HD27" i="1"/>
  <c r="HL27" i="1" s="1"/>
  <c r="HD52" i="1"/>
  <c r="HL52" i="1" s="1"/>
  <c r="HD39" i="1"/>
  <c r="HL39" i="1" s="1"/>
  <c r="HD37" i="1"/>
  <c r="HL37" i="1" s="1"/>
  <c r="HD22" i="1"/>
  <c r="HL22" i="1" s="1"/>
  <c r="HD25" i="1"/>
  <c r="HL25" i="1" s="1"/>
  <c r="HD36" i="1"/>
  <c r="HL36" i="1" s="1"/>
  <c r="HD33" i="1"/>
  <c r="HL33" i="1" s="1"/>
  <c r="HD35" i="1"/>
  <c r="HL35" i="1" s="1"/>
  <c r="HD28" i="1"/>
  <c r="HL28" i="1" s="1"/>
  <c r="HD42" i="1"/>
  <c r="HL42" i="1" s="1"/>
  <c r="HD32" i="1"/>
  <c r="HL32" i="1" s="1"/>
  <c r="HD29" i="1"/>
  <c r="HL29" i="1" s="1"/>
  <c r="HD34" i="1"/>
  <c r="HL34" i="1" s="1"/>
  <c r="HD31" i="1"/>
  <c r="HL31" i="1" s="1"/>
  <c r="HD24" i="1"/>
  <c r="HL24" i="1" s="1"/>
  <c r="HD21" i="1"/>
  <c r="HL21" i="1" s="1"/>
  <c r="HD38" i="1"/>
  <c r="HL38" i="1" s="1"/>
  <c r="HD49" i="1"/>
  <c r="HL49" i="1" s="1"/>
  <c r="HL14" i="1"/>
  <c r="HN14" i="1" s="1"/>
  <c r="HD20" i="1"/>
  <c r="HL20" i="1" s="1"/>
  <c r="HD17" i="1"/>
  <c r="HL17" i="1" s="1"/>
  <c r="HD26" i="1"/>
  <c r="HL26" i="1" s="1"/>
  <c r="HD15" i="1"/>
  <c r="GX54" i="1" s="1"/>
  <c r="HD19" i="1"/>
  <c r="HL19" i="1" s="1"/>
  <c r="HD46" i="1"/>
  <c r="HL46" i="1" s="1"/>
  <c r="HD47" i="1"/>
  <c r="HL47" i="1" s="1"/>
  <c r="HD44" i="1"/>
  <c r="HL44" i="1" s="1"/>
  <c r="HD30" i="1"/>
  <c r="HL30" i="1" s="1"/>
  <c r="HD50" i="1"/>
  <c r="HL50" i="1" s="1"/>
  <c r="HD41" i="1"/>
  <c r="HL41" i="1" s="1"/>
  <c r="HD51" i="1"/>
  <c r="HL51" i="1" s="1"/>
  <c r="HD48" i="1"/>
  <c r="HL48" i="1" s="1"/>
  <c r="GP55" i="1"/>
  <c r="GP54" i="1"/>
  <c r="DV55" i="10"/>
  <c r="DW55" i="10" s="1"/>
  <c r="ED31" i="10"/>
  <c r="ED25" i="10"/>
  <c r="ED21" i="10"/>
  <c r="ED20" i="10"/>
  <c r="ED37" i="10"/>
  <c r="ED43" i="10"/>
  <c r="ED42" i="10"/>
  <c r="ED49" i="10"/>
  <c r="ED48" i="10"/>
  <c r="ED29" i="10"/>
  <c r="ED23" i="10"/>
  <c r="EE14" i="10"/>
  <c r="ED47" i="10"/>
  <c r="ED17" i="10"/>
  <c r="ED27" i="10"/>
  <c r="ED41" i="10"/>
  <c r="ED51" i="10"/>
  <c r="ED26" i="10"/>
  <c r="ED36" i="10"/>
  <c r="ED44" i="10"/>
  <c r="ED30" i="10"/>
  <c r="ED39" i="10"/>
  <c r="ED33" i="10"/>
  <c r="ED24" i="10"/>
  <c r="ED34" i="10"/>
  <c r="ED32" i="10"/>
  <c r="ED18" i="10"/>
  <c r="ED28" i="10"/>
  <c r="ED50" i="10"/>
  <c r="ED40" i="10"/>
  <c r="ED52" i="10"/>
  <c r="ED35" i="10"/>
  <c r="ED22" i="10"/>
  <c r="ED15" i="10"/>
  <c r="ED19" i="10"/>
  <c r="EL14" i="10"/>
  <c r="ED38" i="10"/>
  <c r="ED46" i="10"/>
  <c r="DO54" i="10"/>
  <c r="CA28" i="16"/>
  <c r="CA25" i="16"/>
  <c r="CA32" i="16"/>
  <c r="CA46" i="16"/>
  <c r="CA15" i="16"/>
  <c r="CA20" i="16"/>
  <c r="CA49" i="16"/>
  <c r="CA33" i="16"/>
  <c r="CA35" i="16"/>
  <c r="CA40" i="16"/>
  <c r="CA38" i="16"/>
  <c r="CA48" i="16"/>
  <c r="CA23" i="16"/>
  <c r="CA43" i="16"/>
  <c r="CA26" i="16"/>
  <c r="CA19" i="16"/>
  <c r="CA30" i="16"/>
  <c r="CA24" i="16"/>
  <c r="CA36" i="16"/>
  <c r="CA44" i="16"/>
  <c r="CA17" i="16"/>
  <c r="CA18" i="16"/>
  <c r="CA22" i="16"/>
  <c r="CA21" i="16"/>
  <c r="CA42" i="16"/>
  <c r="CA47" i="16"/>
  <c r="CA34" i="16"/>
  <c r="CB14" i="16"/>
  <c r="CA31" i="16"/>
  <c r="CA27" i="16"/>
  <c r="CA51" i="16"/>
  <c r="CA50" i="16"/>
  <c r="CA41" i="16"/>
  <c r="CA37" i="16"/>
  <c r="CA39" i="16"/>
  <c r="CA52" i="16"/>
  <c r="CA29" i="16"/>
  <c r="DW54" i="10" l="1"/>
  <c r="XF56" i="14"/>
  <c r="XG56" i="14" s="1"/>
  <c r="XF55" i="14"/>
  <c r="XG55" i="14" s="1"/>
  <c r="XV14" i="14"/>
  <c r="XN54" i="14"/>
  <c r="WX56" i="14"/>
  <c r="WY56" i="14" s="1"/>
  <c r="WX55" i="14"/>
  <c r="WY55" i="14" s="1"/>
  <c r="WQ54" i="14"/>
  <c r="HL15" i="1"/>
  <c r="EJ26" i="13"/>
  <c r="EJ35" i="13"/>
  <c r="EJ34" i="13"/>
  <c r="EJ48" i="13"/>
  <c r="EJ30" i="13"/>
  <c r="EJ42" i="13"/>
  <c r="EJ31" i="13"/>
  <c r="EJ27" i="13"/>
  <c r="EJ20" i="13"/>
  <c r="EJ29" i="13"/>
  <c r="EJ23" i="13"/>
  <c r="EJ47" i="13"/>
  <c r="EJ25" i="13"/>
  <c r="EJ36" i="13"/>
  <c r="EJ50" i="13"/>
  <c r="EJ51" i="13"/>
  <c r="EJ33" i="13"/>
  <c r="EJ22" i="13"/>
  <c r="EJ44" i="13"/>
  <c r="EJ37" i="13"/>
  <c r="EJ24" i="13"/>
  <c r="EJ39" i="13"/>
  <c r="EJ21" i="13"/>
  <c r="EJ19" i="13"/>
  <c r="EJ15" i="13"/>
  <c r="ED54" i="13" s="1"/>
  <c r="EJ49" i="13"/>
  <c r="ER14" i="13"/>
  <c r="EJ18" i="13"/>
  <c r="EJ41" i="13"/>
  <c r="EJ52" i="13"/>
  <c r="EJ40" i="13"/>
  <c r="EJ17" i="13"/>
  <c r="EJ28" i="13"/>
  <c r="EJ46" i="13"/>
  <c r="EJ43" i="13"/>
  <c r="EJ38" i="13"/>
  <c r="EJ32" i="13"/>
  <c r="EQ18" i="13"/>
  <c r="EQ28" i="13"/>
  <c r="EQ19" i="13"/>
  <c r="EQ15" i="13"/>
  <c r="EQ40" i="13"/>
  <c r="EQ20" i="13"/>
  <c r="EQ42" i="13"/>
  <c r="EQ52" i="13"/>
  <c r="EQ22" i="13"/>
  <c r="EQ21" i="13"/>
  <c r="EQ46" i="13"/>
  <c r="EQ33" i="13"/>
  <c r="EQ49" i="13"/>
  <c r="EQ38" i="13"/>
  <c r="EQ23" i="13"/>
  <c r="EQ48" i="13"/>
  <c r="EQ29" i="13"/>
  <c r="EQ32" i="13"/>
  <c r="EQ35" i="13"/>
  <c r="EQ43" i="13"/>
  <c r="EQ31" i="13"/>
  <c r="EQ47" i="13"/>
  <c r="EQ17" i="13"/>
  <c r="EQ26" i="13"/>
  <c r="EQ25" i="13"/>
  <c r="EQ41" i="13"/>
  <c r="EQ51" i="13"/>
  <c r="EQ50" i="13"/>
  <c r="EQ30" i="13"/>
  <c r="EQ24" i="13"/>
  <c r="EQ44" i="13"/>
  <c r="EQ36" i="13"/>
  <c r="EQ37" i="13"/>
  <c r="EQ39" i="13"/>
  <c r="EQ27" i="13"/>
  <c r="EQ34" i="13"/>
  <c r="CH14" i="12"/>
  <c r="CF48" i="12"/>
  <c r="CF50" i="12"/>
  <c r="CF23" i="12"/>
  <c r="CF31" i="12"/>
  <c r="CF30" i="12"/>
  <c r="CF19" i="12"/>
  <c r="CF47" i="12"/>
  <c r="CF37" i="12"/>
  <c r="CF27" i="12"/>
  <c r="CF26" i="12"/>
  <c r="CF44" i="12"/>
  <c r="CF18" i="12"/>
  <c r="CF38" i="12"/>
  <c r="CF36" i="12"/>
  <c r="CF25" i="12"/>
  <c r="CF32" i="12"/>
  <c r="CF42" i="12"/>
  <c r="CF22" i="12"/>
  <c r="CF17" i="12"/>
  <c r="CF24" i="12"/>
  <c r="CF39" i="12"/>
  <c r="CF51" i="12"/>
  <c r="CF41" i="12"/>
  <c r="CF20" i="12"/>
  <c r="CF29" i="12"/>
  <c r="CF35" i="12"/>
  <c r="CF43" i="12"/>
  <c r="CF33" i="12"/>
  <c r="CF28" i="12"/>
  <c r="CF34" i="12"/>
  <c r="CF15" i="12"/>
  <c r="BZ54" i="12" s="1"/>
  <c r="CF49" i="12"/>
  <c r="CF21" i="12"/>
  <c r="CF52" i="12"/>
  <c r="CF40" i="12"/>
  <c r="CF46" i="12"/>
  <c r="CH14" i="11"/>
  <c r="CF29" i="11"/>
  <c r="CF43" i="11"/>
  <c r="CF44" i="11"/>
  <c r="CF35" i="11"/>
  <c r="CF21" i="11"/>
  <c r="CF49" i="11"/>
  <c r="CF37" i="11"/>
  <c r="CF17" i="11"/>
  <c r="CF32" i="11"/>
  <c r="CF33" i="11"/>
  <c r="CF20" i="11"/>
  <c r="CF25" i="11"/>
  <c r="CF26" i="11"/>
  <c r="CF47" i="11"/>
  <c r="CF51" i="11"/>
  <c r="CF28" i="11"/>
  <c r="CF24" i="11"/>
  <c r="CF34" i="11"/>
  <c r="CF18" i="11"/>
  <c r="CF27" i="11"/>
  <c r="CF36" i="11"/>
  <c r="CF15" i="11"/>
  <c r="BZ54" i="11" s="1"/>
  <c r="CF48" i="11"/>
  <c r="CF38" i="11"/>
  <c r="CF46" i="11"/>
  <c r="CF52" i="11"/>
  <c r="CF39" i="11"/>
  <c r="CF22" i="11"/>
  <c r="CF42" i="11"/>
  <c r="CF23" i="11"/>
  <c r="CF41" i="11"/>
  <c r="CF31" i="11"/>
  <c r="CF19" i="11"/>
  <c r="CF30" i="11"/>
  <c r="CF50" i="11"/>
  <c r="CF40" i="11"/>
  <c r="GQ56" i="1"/>
  <c r="GQ55" i="1"/>
  <c r="GX56" i="1"/>
  <c r="GY56" i="1" s="1"/>
  <c r="GX55" i="1"/>
  <c r="GY55" i="1" s="1"/>
  <c r="HN52" i="1"/>
  <c r="HN23" i="1"/>
  <c r="HN18" i="1"/>
  <c r="HN41" i="1"/>
  <c r="HN37" i="1"/>
  <c r="HN22" i="1"/>
  <c r="HN49" i="1"/>
  <c r="HN29" i="1"/>
  <c r="HN40" i="1"/>
  <c r="HN34" i="1"/>
  <c r="HN46" i="1"/>
  <c r="HN30" i="1"/>
  <c r="HV14" i="1"/>
  <c r="HN44" i="1"/>
  <c r="HN50" i="1"/>
  <c r="HN35" i="1"/>
  <c r="HN19" i="1"/>
  <c r="HN25" i="1"/>
  <c r="HN48" i="1"/>
  <c r="HN31" i="1"/>
  <c r="HN17" i="1"/>
  <c r="HN42" i="1"/>
  <c r="HO14" i="1"/>
  <c r="HN51" i="1"/>
  <c r="HN21" i="1"/>
  <c r="HN47" i="1"/>
  <c r="HN33" i="1"/>
  <c r="HN43" i="1"/>
  <c r="HN39" i="1"/>
  <c r="HN36" i="1"/>
  <c r="HN32" i="1"/>
  <c r="HN20" i="1"/>
  <c r="HN27" i="1"/>
  <c r="HN15" i="1"/>
  <c r="HN26" i="1"/>
  <c r="HN28" i="1"/>
  <c r="HN38" i="1"/>
  <c r="HN24" i="1"/>
  <c r="EL19" i="10"/>
  <c r="EL50" i="10"/>
  <c r="EL28" i="10"/>
  <c r="EL18" i="10"/>
  <c r="EL44" i="10"/>
  <c r="EL51" i="10"/>
  <c r="EL26" i="10"/>
  <c r="EL49" i="10"/>
  <c r="EL30" i="10"/>
  <c r="EL33" i="10"/>
  <c r="EL29" i="10"/>
  <c r="EL43" i="10"/>
  <c r="EL41" i="10"/>
  <c r="EL21" i="10"/>
  <c r="EL23" i="10"/>
  <c r="EL38" i="10"/>
  <c r="EL17" i="10"/>
  <c r="EL36" i="10"/>
  <c r="EL32" i="10"/>
  <c r="EL24" i="10"/>
  <c r="EL47" i="10"/>
  <c r="EL39" i="10"/>
  <c r="EL48" i="10"/>
  <c r="EL20" i="10"/>
  <c r="EL42" i="10"/>
  <c r="EL52" i="10"/>
  <c r="EL27" i="10"/>
  <c r="EL34" i="10"/>
  <c r="EL15" i="10"/>
  <c r="EL46" i="10"/>
  <c r="EL35" i="10"/>
  <c r="EL40" i="10"/>
  <c r="EL22" i="10"/>
  <c r="EL37" i="10"/>
  <c r="EL31" i="10"/>
  <c r="EL25" i="10"/>
  <c r="EE39" i="10"/>
  <c r="EE21" i="10"/>
  <c r="EE49" i="10"/>
  <c r="EE24" i="10"/>
  <c r="EE34" i="10"/>
  <c r="EE44" i="10"/>
  <c r="EE47" i="10"/>
  <c r="EE46" i="10"/>
  <c r="EE28" i="10"/>
  <c r="EE26" i="10"/>
  <c r="EE33" i="10"/>
  <c r="EE22" i="10"/>
  <c r="EE36" i="10"/>
  <c r="EE18" i="10"/>
  <c r="EE15" i="10"/>
  <c r="EE48" i="10"/>
  <c r="EE41" i="10"/>
  <c r="EE52" i="10"/>
  <c r="EF14" i="10"/>
  <c r="EE43" i="10"/>
  <c r="EE42" i="10"/>
  <c r="EE50" i="10"/>
  <c r="EE40" i="10"/>
  <c r="EE32" i="10"/>
  <c r="EE20" i="10"/>
  <c r="EE35" i="10"/>
  <c r="EE17" i="10"/>
  <c r="EM14" i="10"/>
  <c r="EE25" i="10"/>
  <c r="EE38" i="10"/>
  <c r="EE30" i="10"/>
  <c r="EE29" i="10"/>
  <c r="EE31" i="10"/>
  <c r="EE51" i="10"/>
  <c r="EE23" i="10"/>
  <c r="EE19" i="10"/>
  <c r="EE27" i="10"/>
  <c r="EE37" i="10"/>
  <c r="CB33" i="16"/>
  <c r="CB17" i="16"/>
  <c r="CB36" i="16"/>
  <c r="CB21" i="16"/>
  <c r="CB32" i="16"/>
  <c r="CB29" i="16"/>
  <c r="CB34" i="16"/>
  <c r="CB48" i="16"/>
  <c r="CB51" i="16"/>
  <c r="CC14" i="16"/>
  <c r="CB25" i="16"/>
  <c r="CB50" i="16"/>
  <c r="CB39" i="16"/>
  <c r="CB37" i="16"/>
  <c r="CB18" i="16"/>
  <c r="CB41" i="16"/>
  <c r="CB28" i="16"/>
  <c r="CB42" i="16"/>
  <c r="CB23" i="16"/>
  <c r="CB15" i="16"/>
  <c r="CB35" i="16"/>
  <c r="CB31" i="16"/>
  <c r="CB52" i="16"/>
  <c r="CB49" i="16"/>
  <c r="CB19" i="16"/>
  <c r="CB20" i="16"/>
  <c r="CB46" i="16"/>
  <c r="CB47" i="16"/>
  <c r="CB44" i="16"/>
  <c r="CB22" i="16"/>
  <c r="CB43" i="16"/>
  <c r="CB40" i="16"/>
  <c r="CB27" i="16"/>
  <c r="CB30" i="16"/>
  <c r="CB38" i="16"/>
  <c r="CB26" i="16"/>
  <c r="CB24" i="16"/>
  <c r="XG54" i="14" l="1"/>
  <c r="WY54" i="14"/>
  <c r="XN56" i="14"/>
  <c r="XO56" i="14" s="1"/>
  <c r="XN55" i="14"/>
  <c r="XO55" i="14" s="1"/>
  <c r="YD14" i="14"/>
  <c r="XV15" i="14"/>
  <c r="XV19" i="14"/>
  <c r="XV18" i="14"/>
  <c r="XV32" i="14"/>
  <c r="XV30" i="14"/>
  <c r="XV23" i="14"/>
  <c r="XV20" i="14"/>
  <c r="XV43" i="14"/>
  <c r="XV28" i="14"/>
  <c r="XV24" i="14"/>
  <c r="XV52" i="14"/>
  <c r="XV22" i="14"/>
  <c r="XV29" i="14"/>
  <c r="XV49" i="14"/>
  <c r="XV46" i="14"/>
  <c r="XV31" i="14"/>
  <c r="XV39" i="14"/>
  <c r="XV25" i="14"/>
  <c r="XV42" i="14"/>
  <c r="XV40" i="14"/>
  <c r="XV48" i="14"/>
  <c r="XV26" i="14"/>
  <c r="XV41" i="14"/>
  <c r="XV47" i="14"/>
  <c r="XV50" i="14"/>
  <c r="XV17" i="14"/>
  <c r="XV37" i="14"/>
  <c r="XV44" i="14"/>
  <c r="XV33" i="14"/>
  <c r="XW14" i="14"/>
  <c r="XV27" i="14"/>
  <c r="XV51" i="14"/>
  <c r="XV36" i="14"/>
  <c r="XV21" i="14"/>
  <c r="XV35" i="14"/>
  <c r="XV38" i="14"/>
  <c r="XV34" i="14"/>
  <c r="GY54" i="1"/>
  <c r="BZ56" i="11"/>
  <c r="CA56" i="11" s="1"/>
  <c r="GQ54" i="1"/>
  <c r="ET14" i="13"/>
  <c r="ER24" i="13"/>
  <c r="ER34" i="13"/>
  <c r="ER32" i="13"/>
  <c r="ER47" i="13"/>
  <c r="ER36" i="13"/>
  <c r="ER38" i="13"/>
  <c r="ER18" i="13"/>
  <c r="ER28" i="13"/>
  <c r="ER26" i="13"/>
  <c r="ER52" i="13"/>
  <c r="ER22" i="13"/>
  <c r="ER20" i="13"/>
  <c r="ER46" i="13"/>
  <c r="ER15" i="13"/>
  <c r="EL54" i="13" s="1"/>
  <c r="ER37" i="13"/>
  <c r="ER40" i="13"/>
  <c r="ER50" i="13"/>
  <c r="ER31" i="13"/>
  <c r="ER17" i="13"/>
  <c r="ER19" i="13"/>
  <c r="ER51" i="13"/>
  <c r="ER43" i="13"/>
  <c r="ER39" i="13"/>
  <c r="ER23" i="13"/>
  <c r="ER25" i="13"/>
  <c r="ER49" i="13"/>
  <c r="ER35" i="13"/>
  <c r="ER44" i="13"/>
  <c r="ER42" i="13"/>
  <c r="ER29" i="13"/>
  <c r="ER33" i="13"/>
  <c r="ER48" i="13"/>
  <c r="ER27" i="13"/>
  <c r="ER21" i="13"/>
  <c r="ER41" i="13"/>
  <c r="ER30" i="13"/>
  <c r="ED56" i="13"/>
  <c r="EE56" i="13" s="1"/>
  <c r="ED55" i="13"/>
  <c r="EE55" i="13" s="1"/>
  <c r="BZ56" i="12"/>
  <c r="CA56" i="12" s="1"/>
  <c r="BZ55" i="12"/>
  <c r="CA55" i="12" s="1"/>
  <c r="CH17" i="12"/>
  <c r="CH39" i="12"/>
  <c r="CH48" i="12"/>
  <c r="CH47" i="12"/>
  <c r="CH29" i="12"/>
  <c r="CH28" i="12"/>
  <c r="CH25" i="12"/>
  <c r="CH34" i="12"/>
  <c r="CH22" i="12"/>
  <c r="CH37" i="12"/>
  <c r="CH24" i="12"/>
  <c r="CH44" i="12"/>
  <c r="CH33" i="12"/>
  <c r="CH21" i="12"/>
  <c r="CH43" i="12"/>
  <c r="CH32" i="12"/>
  <c r="CH20" i="12"/>
  <c r="CH40" i="12"/>
  <c r="CH52" i="12"/>
  <c r="CH15" i="12"/>
  <c r="CI14" i="12"/>
  <c r="CH36" i="12"/>
  <c r="CH42" i="12"/>
  <c r="CH27" i="12"/>
  <c r="CH49" i="12"/>
  <c r="CH19" i="12"/>
  <c r="CH51" i="12"/>
  <c r="CH23" i="12"/>
  <c r="CH18" i="12"/>
  <c r="CH46" i="12"/>
  <c r="CH38" i="12"/>
  <c r="CH26" i="12"/>
  <c r="CH31" i="12"/>
  <c r="CH35" i="12"/>
  <c r="CH50" i="12"/>
  <c r="CH30" i="12"/>
  <c r="CH41" i="12"/>
  <c r="BZ55" i="11"/>
  <c r="CA55" i="11" s="1"/>
  <c r="CH20" i="11"/>
  <c r="CH17" i="11"/>
  <c r="CH52" i="11"/>
  <c r="CH37" i="11"/>
  <c r="CH48" i="11"/>
  <c r="CH43" i="11"/>
  <c r="CH40" i="11"/>
  <c r="CH32" i="11"/>
  <c r="CH29" i="11"/>
  <c r="CH25" i="11"/>
  <c r="CI14" i="11"/>
  <c r="CH33" i="11"/>
  <c r="CH30" i="11"/>
  <c r="CH22" i="11"/>
  <c r="CH44" i="11"/>
  <c r="CH41" i="11"/>
  <c r="CH46" i="11"/>
  <c r="CH27" i="11"/>
  <c r="CH50" i="11"/>
  <c r="CH34" i="11"/>
  <c r="CH15" i="11"/>
  <c r="CH36" i="11"/>
  <c r="CH49" i="11"/>
  <c r="CH21" i="11"/>
  <c r="CH28" i="11"/>
  <c r="CH24" i="11"/>
  <c r="CH39" i="11"/>
  <c r="CH19" i="11"/>
  <c r="CH35" i="11"/>
  <c r="CH47" i="11"/>
  <c r="CH51" i="11"/>
  <c r="CH42" i="11"/>
  <c r="CH23" i="11"/>
  <c r="CH26" i="11"/>
  <c r="CH38" i="11"/>
  <c r="CH31" i="11"/>
  <c r="CH18" i="11"/>
  <c r="HV26" i="1"/>
  <c r="ID26" i="1" s="1"/>
  <c r="HV42" i="1"/>
  <c r="ID42" i="1" s="1"/>
  <c r="HV32" i="1"/>
  <c r="ID32" i="1" s="1"/>
  <c r="HV22" i="1"/>
  <c r="ID22" i="1" s="1"/>
  <c r="HV47" i="1"/>
  <c r="ID47" i="1" s="1"/>
  <c r="HV39" i="1"/>
  <c r="ID39" i="1" s="1"/>
  <c r="HV37" i="1"/>
  <c r="ID37" i="1" s="1"/>
  <c r="HV33" i="1"/>
  <c r="ID33" i="1" s="1"/>
  <c r="HV18" i="1"/>
  <c r="ID18" i="1" s="1"/>
  <c r="HV46" i="1"/>
  <c r="HV31" i="1"/>
  <c r="ID31" i="1" s="1"/>
  <c r="HV51" i="1"/>
  <c r="ID51" i="1" s="1"/>
  <c r="HV35" i="1"/>
  <c r="ID35" i="1" s="1"/>
  <c r="HV50" i="1"/>
  <c r="ID50" i="1" s="1"/>
  <c r="HV52" i="1"/>
  <c r="ID52" i="1" s="1"/>
  <c r="HV25" i="1"/>
  <c r="ID25" i="1" s="1"/>
  <c r="HV20" i="1"/>
  <c r="ID20" i="1" s="1"/>
  <c r="HV44" i="1"/>
  <c r="ID44" i="1" s="1"/>
  <c r="HV49" i="1"/>
  <c r="ID49" i="1" s="1"/>
  <c r="HV24" i="1"/>
  <c r="ID24" i="1" s="1"/>
  <c r="HV15" i="1"/>
  <c r="HV29" i="1"/>
  <c r="ID29" i="1" s="1"/>
  <c r="HV21" i="1"/>
  <c r="ID21" i="1" s="1"/>
  <c r="HV27" i="1"/>
  <c r="ID27" i="1" s="1"/>
  <c r="ID14" i="1"/>
  <c r="HV17" i="1"/>
  <c r="ID17" i="1" s="1"/>
  <c r="HV48" i="1"/>
  <c r="ID48" i="1" s="1"/>
  <c r="HV43" i="1"/>
  <c r="ID43" i="1" s="1"/>
  <c r="HV41" i="1"/>
  <c r="ID41" i="1" s="1"/>
  <c r="HV40" i="1"/>
  <c r="ID40" i="1" s="1"/>
  <c r="HV38" i="1"/>
  <c r="ID38" i="1" s="1"/>
  <c r="HV28" i="1"/>
  <c r="ID28" i="1" s="1"/>
  <c r="HV30" i="1"/>
  <c r="ID30" i="1" s="1"/>
  <c r="HV36" i="1"/>
  <c r="ID36" i="1" s="1"/>
  <c r="HV23" i="1"/>
  <c r="ID23" i="1" s="1"/>
  <c r="HV34" i="1"/>
  <c r="ID34" i="1" s="1"/>
  <c r="HV19" i="1"/>
  <c r="ID19" i="1" s="1"/>
  <c r="HO32" i="1"/>
  <c r="HO25" i="1"/>
  <c r="HO40" i="1"/>
  <c r="HO28" i="1"/>
  <c r="HO31" i="1"/>
  <c r="HO33" i="1"/>
  <c r="HO24" i="1"/>
  <c r="HO48" i="1"/>
  <c r="HO21" i="1"/>
  <c r="HO20" i="1"/>
  <c r="HO35" i="1"/>
  <c r="HO50" i="1"/>
  <c r="HO44" i="1"/>
  <c r="HP14" i="1"/>
  <c r="HO52" i="1"/>
  <c r="HO29" i="1"/>
  <c r="HO37" i="1"/>
  <c r="HO27" i="1"/>
  <c r="HO41" i="1"/>
  <c r="HO47" i="1"/>
  <c r="HO34" i="1"/>
  <c r="HO39" i="1"/>
  <c r="HO36" i="1"/>
  <c r="HO26" i="1"/>
  <c r="HO30" i="1"/>
  <c r="HO19" i="1"/>
  <c r="HO43" i="1"/>
  <c r="HO22" i="1"/>
  <c r="HO18" i="1"/>
  <c r="HO15" i="1"/>
  <c r="HO38" i="1"/>
  <c r="HW14" i="1"/>
  <c r="HO17" i="1"/>
  <c r="HO42" i="1"/>
  <c r="HO51" i="1"/>
  <c r="HO46" i="1"/>
  <c r="HO23" i="1"/>
  <c r="HO49" i="1"/>
  <c r="ID15" i="1"/>
  <c r="ID46" i="1"/>
  <c r="EF23" i="10"/>
  <c r="EF31" i="10"/>
  <c r="EF17" i="10"/>
  <c r="EF33" i="10"/>
  <c r="EF47" i="10"/>
  <c r="EF51" i="10"/>
  <c r="EF27" i="10"/>
  <c r="EF18" i="10"/>
  <c r="EF21" i="10"/>
  <c r="EF42" i="10"/>
  <c r="EF39" i="10"/>
  <c r="EF26" i="10"/>
  <c r="EF37" i="10"/>
  <c r="EF34" i="10"/>
  <c r="EF19" i="10"/>
  <c r="EF43" i="10"/>
  <c r="EF28" i="10"/>
  <c r="EF38" i="10"/>
  <c r="EF25" i="10"/>
  <c r="EF52" i="10"/>
  <c r="EF22" i="10"/>
  <c r="EF41" i="10"/>
  <c r="EF50" i="10"/>
  <c r="EG14" i="10"/>
  <c r="EF44" i="10"/>
  <c r="EN14" i="10"/>
  <c r="EF48" i="10"/>
  <c r="EF32" i="10"/>
  <c r="EF30" i="10"/>
  <c r="EF20" i="10"/>
  <c r="EF29" i="10"/>
  <c r="EF15" i="10"/>
  <c r="EF46" i="10"/>
  <c r="EF36" i="10"/>
  <c r="EF49" i="10"/>
  <c r="EF40" i="10"/>
  <c r="EF24" i="10"/>
  <c r="EF35" i="10"/>
  <c r="CC27" i="16"/>
  <c r="CC39" i="16"/>
  <c r="CC18" i="16"/>
  <c r="CC42" i="16"/>
  <c r="CC50" i="16"/>
  <c r="CC49" i="16"/>
  <c r="CC19" i="16"/>
  <c r="CC30" i="16"/>
  <c r="CC23" i="16"/>
  <c r="CC31" i="16"/>
  <c r="CC32" i="16"/>
  <c r="CC37" i="16"/>
  <c r="CC38" i="16"/>
  <c r="CC34" i="16"/>
  <c r="CC26" i="16"/>
  <c r="CC20" i="16"/>
  <c r="CC52" i="16"/>
  <c r="CC44" i="16"/>
  <c r="CC48" i="16"/>
  <c r="CC41" i="16"/>
  <c r="CC43" i="16"/>
  <c r="CC22" i="16"/>
  <c r="CC15" i="16"/>
  <c r="CC24" i="16"/>
  <c r="CC21" i="16"/>
  <c r="CC28" i="16"/>
  <c r="CC46" i="16"/>
  <c r="CC29" i="16"/>
  <c r="CC40" i="16"/>
  <c r="CC35" i="16"/>
  <c r="CC51" i="16"/>
  <c r="CC25" i="16"/>
  <c r="CC33" i="16"/>
  <c r="CD14" i="16"/>
  <c r="CC47" i="16"/>
  <c r="CC17" i="16"/>
  <c r="CC36" i="16"/>
  <c r="EM49" i="10"/>
  <c r="EM23" i="10"/>
  <c r="EM15" i="10"/>
  <c r="EM43" i="10"/>
  <c r="EM36" i="10"/>
  <c r="EM51" i="10"/>
  <c r="EM28" i="10"/>
  <c r="EM38" i="10"/>
  <c r="EM24" i="10"/>
  <c r="EM33" i="10"/>
  <c r="EM44" i="10"/>
  <c r="EM32" i="10"/>
  <c r="EM18" i="10"/>
  <c r="EM52" i="10"/>
  <c r="EM26" i="10"/>
  <c r="EM47" i="10"/>
  <c r="EM40" i="10"/>
  <c r="EM20" i="10"/>
  <c r="EM41" i="10"/>
  <c r="EM35" i="10"/>
  <c r="EM48" i="10"/>
  <c r="EM30" i="10"/>
  <c r="EM22" i="10"/>
  <c r="EM42" i="10"/>
  <c r="EM31" i="10"/>
  <c r="EM25" i="10"/>
  <c r="EM19" i="10"/>
  <c r="EM37" i="10"/>
  <c r="EM34" i="10"/>
  <c r="EM46" i="10"/>
  <c r="EM50" i="10"/>
  <c r="EM21" i="10"/>
  <c r="EM27" i="10"/>
  <c r="EM29" i="10"/>
  <c r="EM17" i="10"/>
  <c r="EM39" i="10"/>
  <c r="XO54" i="14" l="1"/>
  <c r="XW46" i="14"/>
  <c r="XW24" i="14"/>
  <c r="YE14" i="14"/>
  <c r="XW21" i="14"/>
  <c r="XW34" i="14"/>
  <c r="XW40" i="14"/>
  <c r="XW43" i="14"/>
  <c r="XW44" i="14"/>
  <c r="XW19" i="14"/>
  <c r="XW36" i="14"/>
  <c r="XW35" i="14"/>
  <c r="XW17" i="14"/>
  <c r="XW51" i="14"/>
  <c r="XW26" i="14"/>
  <c r="XW18" i="14"/>
  <c r="XW38" i="14"/>
  <c r="XW50" i="14"/>
  <c r="XW47" i="14"/>
  <c r="XW15" i="14"/>
  <c r="XW27" i="14"/>
  <c r="XW39" i="14"/>
  <c r="XW42" i="14"/>
  <c r="XW32" i="14"/>
  <c r="XW52" i="14"/>
  <c r="XW41" i="14"/>
  <c r="XW33" i="14"/>
  <c r="XW49" i="14"/>
  <c r="XW28" i="14"/>
  <c r="XW22" i="14"/>
  <c r="XW25" i="14"/>
  <c r="XW37" i="14"/>
  <c r="XW30" i="14"/>
  <c r="XW29" i="14"/>
  <c r="XX14" i="14"/>
  <c r="XW20" i="14"/>
  <c r="XW48" i="14"/>
  <c r="XW31" i="14"/>
  <c r="XW23" i="14"/>
  <c r="YD26" i="14"/>
  <c r="YD15" i="14"/>
  <c r="YD44" i="14"/>
  <c r="YD49" i="14"/>
  <c r="YD18" i="14"/>
  <c r="YD48" i="14"/>
  <c r="YD20" i="14"/>
  <c r="YL14" i="14"/>
  <c r="YD47" i="14"/>
  <c r="YD50" i="14"/>
  <c r="YD35" i="14"/>
  <c r="YD37" i="14"/>
  <c r="YD42" i="14"/>
  <c r="YD28" i="14"/>
  <c r="YD31" i="14"/>
  <c r="YD38" i="14"/>
  <c r="YD23" i="14"/>
  <c r="YD21" i="14"/>
  <c r="YD29" i="14"/>
  <c r="YD52" i="14"/>
  <c r="YD39" i="14"/>
  <c r="YD24" i="14"/>
  <c r="YD30" i="14"/>
  <c r="YD51" i="14"/>
  <c r="YD32" i="14"/>
  <c r="YD19" i="14"/>
  <c r="YD41" i="14"/>
  <c r="YD27" i="14"/>
  <c r="YD43" i="14"/>
  <c r="YD17" i="14"/>
  <c r="YD36" i="14"/>
  <c r="YD33" i="14"/>
  <c r="YD22" i="14"/>
  <c r="YD40" i="14"/>
  <c r="YD46" i="14"/>
  <c r="YD34" i="14"/>
  <c r="YD25" i="14"/>
  <c r="EE54" i="13"/>
  <c r="CA54" i="11"/>
  <c r="EL55" i="13"/>
  <c r="EM55" i="13" s="1"/>
  <c r="EL56" i="13"/>
  <c r="EM56" i="13" s="1"/>
  <c r="ET44" i="13"/>
  <c r="ET34" i="13"/>
  <c r="ET20" i="13"/>
  <c r="ET49" i="13"/>
  <c r="ET31" i="13"/>
  <c r="ET48" i="13"/>
  <c r="ET37" i="13"/>
  <c r="ET28" i="13"/>
  <c r="ET43" i="13"/>
  <c r="ET27" i="13"/>
  <c r="ET39" i="13"/>
  <c r="ET15" i="13"/>
  <c r="EU14" i="13"/>
  <c r="ET51" i="13"/>
  <c r="ET42" i="13"/>
  <c r="ET33" i="13"/>
  <c r="ET25" i="13"/>
  <c r="ET22" i="13"/>
  <c r="ET21" i="13"/>
  <c r="ET26" i="13"/>
  <c r="ET41" i="13"/>
  <c r="ET50" i="13"/>
  <c r="ET36" i="13"/>
  <c r="ET30" i="13"/>
  <c r="ET24" i="13"/>
  <c r="ET18" i="13"/>
  <c r="ET52" i="13"/>
  <c r="ET46" i="13"/>
  <c r="ET29" i="13"/>
  <c r="ET17" i="13"/>
  <c r="FB14" i="13"/>
  <c r="ET38" i="13"/>
  <c r="ET35" i="13"/>
  <c r="ET23" i="13"/>
  <c r="ET47" i="13"/>
  <c r="ET40" i="13"/>
  <c r="ET19" i="13"/>
  <c r="ET32" i="13"/>
  <c r="CA54" i="12"/>
  <c r="CI46" i="12"/>
  <c r="CI41" i="12"/>
  <c r="CI29" i="12"/>
  <c r="CI52" i="12"/>
  <c r="CI25" i="12"/>
  <c r="CI34" i="12"/>
  <c r="CI22" i="12"/>
  <c r="CI18" i="12"/>
  <c r="CI40" i="12"/>
  <c r="CI48" i="12"/>
  <c r="CI37" i="12"/>
  <c r="CI30" i="12"/>
  <c r="CI17" i="12"/>
  <c r="CJ14" i="12"/>
  <c r="CI27" i="12"/>
  <c r="CI44" i="12"/>
  <c r="CI51" i="12"/>
  <c r="CI28" i="12"/>
  <c r="CI47" i="12"/>
  <c r="CI20" i="12"/>
  <c r="CI23" i="12"/>
  <c r="CI50" i="12"/>
  <c r="CI26" i="12"/>
  <c r="CI15" i="12"/>
  <c r="CI32" i="12"/>
  <c r="CI19" i="12"/>
  <c r="CI38" i="12"/>
  <c r="CI43" i="12"/>
  <c r="CI21" i="12"/>
  <c r="CI36" i="12"/>
  <c r="CI39" i="12"/>
  <c r="CI31" i="12"/>
  <c r="CI33" i="12"/>
  <c r="CI42" i="12"/>
  <c r="CI49" i="12"/>
  <c r="CI35" i="12"/>
  <c r="CI24" i="12"/>
  <c r="CI29" i="11"/>
  <c r="CI21" i="11"/>
  <c r="CJ14" i="11"/>
  <c r="CI52" i="11"/>
  <c r="CI25" i="11"/>
  <c r="CI51" i="11"/>
  <c r="CI41" i="11"/>
  <c r="CI18" i="11"/>
  <c r="CI39" i="11"/>
  <c r="CI30" i="11"/>
  <c r="CI50" i="11"/>
  <c r="CI28" i="11"/>
  <c r="CI49" i="11"/>
  <c r="CI27" i="11"/>
  <c r="CI36" i="11"/>
  <c r="CI26" i="11"/>
  <c r="CI32" i="11"/>
  <c r="CI33" i="11"/>
  <c r="CI40" i="11"/>
  <c r="CI38" i="11"/>
  <c r="CI20" i="11"/>
  <c r="CI37" i="11"/>
  <c r="CI46" i="11"/>
  <c r="CI42" i="11"/>
  <c r="CI35" i="11"/>
  <c r="CI31" i="11"/>
  <c r="CI19" i="11"/>
  <c r="CI47" i="11"/>
  <c r="CI48" i="11"/>
  <c r="CI23" i="11"/>
  <c r="CI24" i="11"/>
  <c r="CI15" i="11"/>
  <c r="CI34" i="11"/>
  <c r="CI43" i="11"/>
  <c r="CI17" i="11"/>
  <c r="CI22" i="11"/>
  <c r="CI44" i="11"/>
  <c r="HP15" i="1"/>
  <c r="HP30" i="1"/>
  <c r="HP29" i="1"/>
  <c r="HP52" i="1"/>
  <c r="HP26" i="1"/>
  <c r="HQ14" i="1"/>
  <c r="HP48" i="1"/>
  <c r="HP22" i="1"/>
  <c r="HP33" i="1"/>
  <c r="HP51" i="1"/>
  <c r="HX14" i="1"/>
  <c r="HP18" i="1"/>
  <c r="HP46" i="1"/>
  <c r="HP47" i="1"/>
  <c r="HP44" i="1"/>
  <c r="HP37" i="1"/>
  <c r="HP42" i="1"/>
  <c r="HP43" i="1"/>
  <c r="HP38" i="1"/>
  <c r="HP24" i="1"/>
  <c r="HP39" i="1"/>
  <c r="HP34" i="1"/>
  <c r="HP50" i="1"/>
  <c r="HP36" i="1"/>
  <c r="HP25" i="1"/>
  <c r="HP21" i="1"/>
  <c r="HP49" i="1"/>
  <c r="HP41" i="1"/>
  <c r="HP32" i="1"/>
  <c r="HP31" i="1"/>
  <c r="HP17" i="1"/>
  <c r="HP27" i="1"/>
  <c r="HP35" i="1"/>
  <c r="HP28" i="1"/>
  <c r="HP19" i="1"/>
  <c r="HP20" i="1"/>
  <c r="HP40" i="1"/>
  <c r="HP23" i="1"/>
  <c r="HW38" i="1"/>
  <c r="IE38" i="1" s="1"/>
  <c r="HW39" i="1"/>
  <c r="IE39" i="1" s="1"/>
  <c r="HW17" i="1"/>
  <c r="IE17" i="1" s="1"/>
  <c r="HW34" i="1"/>
  <c r="IE34" i="1" s="1"/>
  <c r="HW36" i="1"/>
  <c r="IE36" i="1" s="1"/>
  <c r="HW48" i="1"/>
  <c r="IE48" i="1" s="1"/>
  <c r="HW30" i="1"/>
  <c r="IE30" i="1" s="1"/>
  <c r="HW32" i="1"/>
  <c r="IE32" i="1" s="1"/>
  <c r="HW37" i="1"/>
  <c r="IE37" i="1" s="1"/>
  <c r="HW26" i="1"/>
  <c r="IE26" i="1" s="1"/>
  <c r="HW28" i="1"/>
  <c r="IE28" i="1" s="1"/>
  <c r="HW27" i="1"/>
  <c r="IE27" i="1" s="1"/>
  <c r="HW22" i="1"/>
  <c r="IE22" i="1" s="1"/>
  <c r="HW24" i="1"/>
  <c r="IE24" i="1" s="1"/>
  <c r="HW31" i="1"/>
  <c r="IE31" i="1" s="1"/>
  <c r="HW15" i="1"/>
  <c r="IE15" i="1" s="1"/>
  <c r="HW43" i="1"/>
  <c r="IE43" i="1" s="1"/>
  <c r="HW52" i="1"/>
  <c r="IE52" i="1" s="1"/>
  <c r="HW49" i="1"/>
  <c r="IE49" i="1" s="1"/>
  <c r="HW44" i="1"/>
  <c r="IE44" i="1" s="1"/>
  <c r="HW33" i="1"/>
  <c r="IE33" i="1" s="1"/>
  <c r="HW35" i="1"/>
  <c r="IE35" i="1" s="1"/>
  <c r="HW46" i="1"/>
  <c r="IE46" i="1" s="1"/>
  <c r="HW19" i="1"/>
  <c r="IE19" i="1" s="1"/>
  <c r="HW47" i="1"/>
  <c r="IE47" i="1" s="1"/>
  <c r="HW21" i="1"/>
  <c r="IE21" i="1" s="1"/>
  <c r="HW41" i="1"/>
  <c r="IE41" i="1" s="1"/>
  <c r="HW23" i="1"/>
  <c r="IE23" i="1" s="1"/>
  <c r="HW29" i="1"/>
  <c r="IE29" i="1" s="1"/>
  <c r="HW20" i="1"/>
  <c r="IE20" i="1" s="1"/>
  <c r="HW18" i="1"/>
  <c r="IE18" i="1" s="1"/>
  <c r="IE14" i="1"/>
  <c r="HW50" i="1"/>
  <c r="IE50" i="1" s="1"/>
  <c r="HW40" i="1"/>
  <c r="IE40" i="1" s="1"/>
  <c r="HW42" i="1"/>
  <c r="IE42" i="1" s="1"/>
  <c r="HW51" i="1"/>
  <c r="IE51" i="1" s="1"/>
  <c r="HW25" i="1"/>
  <c r="IE25" i="1" s="1"/>
  <c r="EG35" i="10"/>
  <c r="EG25" i="10"/>
  <c r="EG20" i="10"/>
  <c r="EG39" i="10"/>
  <c r="EG22" i="10"/>
  <c r="EG40" i="10"/>
  <c r="EG32" i="10"/>
  <c r="EG34" i="10"/>
  <c r="EO14" i="10"/>
  <c r="EG41" i="10"/>
  <c r="EG17" i="10"/>
  <c r="EG28" i="10"/>
  <c r="EG46" i="10"/>
  <c r="EG37" i="10"/>
  <c r="EG26" i="10"/>
  <c r="EH14" i="10"/>
  <c r="EG47" i="10"/>
  <c r="EG31" i="10"/>
  <c r="EG50" i="10"/>
  <c r="EG29" i="10"/>
  <c r="EG15" i="10"/>
  <c r="EG48" i="10"/>
  <c r="EG38" i="10"/>
  <c r="EG33" i="10"/>
  <c r="EG30" i="10"/>
  <c r="EG36" i="10"/>
  <c r="EG44" i="10"/>
  <c r="EG24" i="10"/>
  <c r="EG27" i="10"/>
  <c r="EG51" i="10"/>
  <c r="EG21" i="10"/>
  <c r="EG23" i="10"/>
  <c r="EG19" i="10"/>
  <c r="EG42" i="10"/>
  <c r="EG18" i="10"/>
  <c r="EG49" i="10"/>
  <c r="EG43" i="10"/>
  <c r="EG52" i="10"/>
  <c r="CD34" i="16"/>
  <c r="CD25" i="16"/>
  <c r="CD17" i="16"/>
  <c r="CD27" i="16"/>
  <c r="CD50" i="16"/>
  <c r="CD41" i="16"/>
  <c r="CD43" i="16"/>
  <c r="CD39" i="16"/>
  <c r="CD32" i="16"/>
  <c r="CD24" i="16"/>
  <c r="CD37" i="16"/>
  <c r="CD28" i="16"/>
  <c r="CD33" i="16"/>
  <c r="CD42" i="16"/>
  <c r="CD18" i="16"/>
  <c r="CD47" i="16"/>
  <c r="CD46" i="16"/>
  <c r="CD51" i="16"/>
  <c r="CD35" i="16"/>
  <c r="CD36" i="16"/>
  <c r="CD23" i="16"/>
  <c r="CD15" i="16"/>
  <c r="CE14" i="16"/>
  <c r="CD21" i="16"/>
  <c r="CD48" i="16"/>
  <c r="CD20" i="16"/>
  <c r="CD30" i="16"/>
  <c r="CD44" i="16"/>
  <c r="CD31" i="16"/>
  <c r="CD52" i="16"/>
  <c r="CD29" i="16"/>
  <c r="CD49" i="16"/>
  <c r="CD38" i="16"/>
  <c r="CD40" i="16"/>
  <c r="CD26" i="16"/>
  <c r="CD22" i="16"/>
  <c r="CD19" i="16"/>
  <c r="EN36" i="10"/>
  <c r="EN17" i="10"/>
  <c r="EN34" i="10"/>
  <c r="EN30" i="10"/>
  <c r="EN35" i="10"/>
  <c r="EN20" i="10"/>
  <c r="EN24" i="10"/>
  <c r="EN22" i="10"/>
  <c r="EN15" i="10"/>
  <c r="EN18" i="10"/>
  <c r="EN38" i="10"/>
  <c r="EN29" i="10"/>
  <c r="EN48" i="10"/>
  <c r="EN51" i="10"/>
  <c r="EN39" i="10"/>
  <c r="EN23" i="10"/>
  <c r="EN42" i="10"/>
  <c r="EN33" i="10"/>
  <c r="EN46" i="10"/>
  <c r="EN44" i="10"/>
  <c r="EN31" i="10"/>
  <c r="EN28" i="10"/>
  <c r="EN49" i="10"/>
  <c r="EN25" i="10"/>
  <c r="EN40" i="10"/>
  <c r="EN43" i="10"/>
  <c r="EN37" i="10"/>
  <c r="EN50" i="10"/>
  <c r="EN21" i="10"/>
  <c r="EN32" i="10"/>
  <c r="EN47" i="10"/>
  <c r="EN41" i="10"/>
  <c r="EN52" i="10"/>
  <c r="EN19" i="10"/>
  <c r="EN26" i="10"/>
  <c r="EN27" i="10"/>
  <c r="XX28" i="14" l="1"/>
  <c r="XX30" i="14"/>
  <c r="XX20" i="14"/>
  <c r="XX22" i="14"/>
  <c r="XX24" i="14"/>
  <c r="XX31" i="14"/>
  <c r="XX49" i="14"/>
  <c r="XX52" i="14"/>
  <c r="XX17" i="14"/>
  <c r="XX39" i="14"/>
  <c r="XX51" i="14"/>
  <c r="XX29" i="14"/>
  <c r="YF14" i="14"/>
  <c r="XX44" i="14"/>
  <c r="XX23" i="14"/>
  <c r="XX43" i="14"/>
  <c r="XX40" i="14"/>
  <c r="XX47" i="14"/>
  <c r="XX21" i="14"/>
  <c r="XX50" i="14"/>
  <c r="XX18" i="14"/>
  <c r="XY14" i="14"/>
  <c r="XX42" i="14"/>
  <c r="XX25" i="14"/>
  <c r="XX48" i="14"/>
  <c r="XX46" i="14"/>
  <c r="XX41" i="14"/>
  <c r="XX36" i="14"/>
  <c r="XX19" i="14"/>
  <c r="XX34" i="14"/>
  <c r="XX32" i="14"/>
  <c r="XX15" i="14"/>
  <c r="XX33" i="14"/>
  <c r="XX38" i="14"/>
  <c r="XX35" i="14"/>
  <c r="XX26" i="14"/>
  <c r="XX27" i="14"/>
  <c r="XX37" i="14"/>
  <c r="YL47" i="14"/>
  <c r="YL23" i="14"/>
  <c r="YL18" i="14"/>
  <c r="YL34" i="14"/>
  <c r="YL52" i="14"/>
  <c r="YL35" i="14"/>
  <c r="YT14" i="14"/>
  <c r="YL26" i="14"/>
  <c r="YL20" i="14"/>
  <c r="YL43" i="14"/>
  <c r="YL32" i="14"/>
  <c r="YL37" i="14"/>
  <c r="YL38" i="14"/>
  <c r="YL39" i="14"/>
  <c r="YL24" i="14"/>
  <c r="YL17" i="14"/>
  <c r="YL36" i="14"/>
  <c r="YL33" i="14"/>
  <c r="YL15" i="14"/>
  <c r="YL41" i="14"/>
  <c r="YL25" i="14"/>
  <c r="YL40" i="14"/>
  <c r="YL21" i="14"/>
  <c r="YL50" i="14"/>
  <c r="YL51" i="14"/>
  <c r="YL44" i="14"/>
  <c r="YL28" i="14"/>
  <c r="YL22" i="14"/>
  <c r="YL29" i="14"/>
  <c r="YL48" i="14"/>
  <c r="YL46" i="14"/>
  <c r="YL30" i="14"/>
  <c r="YL31" i="14"/>
  <c r="YL19" i="14"/>
  <c r="YL49" i="14"/>
  <c r="YL42" i="14"/>
  <c r="YL27" i="14"/>
  <c r="YE26" i="14"/>
  <c r="YE43" i="14"/>
  <c r="YE17" i="14"/>
  <c r="YE52" i="14"/>
  <c r="YE20" i="14"/>
  <c r="YE33" i="14"/>
  <c r="YE15" i="14"/>
  <c r="YE46" i="14"/>
  <c r="YE47" i="14"/>
  <c r="YE27" i="14"/>
  <c r="YE48" i="14"/>
  <c r="YE42" i="14"/>
  <c r="YE28" i="14"/>
  <c r="YE44" i="14"/>
  <c r="YE38" i="14"/>
  <c r="YE23" i="14"/>
  <c r="YE37" i="14"/>
  <c r="YE30" i="14"/>
  <c r="YE36" i="14"/>
  <c r="YE19" i="14"/>
  <c r="YE24" i="14"/>
  <c r="YE32" i="14"/>
  <c r="YE21" i="14"/>
  <c r="YE50" i="14"/>
  <c r="YE29" i="14"/>
  <c r="YE22" i="14"/>
  <c r="YE51" i="14"/>
  <c r="YM14" i="14"/>
  <c r="YE31" i="14"/>
  <c r="YE41" i="14"/>
  <c r="YE25" i="14"/>
  <c r="YE35" i="14"/>
  <c r="YE18" i="14"/>
  <c r="YE49" i="14"/>
  <c r="YE40" i="14"/>
  <c r="YE39" i="14"/>
  <c r="YE34" i="14"/>
  <c r="EM54" i="13"/>
  <c r="FB33" i="13"/>
  <c r="FB37" i="13"/>
  <c r="FB24" i="13"/>
  <c r="FB27" i="13"/>
  <c r="FB30" i="13"/>
  <c r="FB21" i="13"/>
  <c r="FB15" i="13"/>
  <c r="FB46" i="13"/>
  <c r="FB48" i="13"/>
  <c r="FB34" i="13"/>
  <c r="FB36" i="13"/>
  <c r="FB32" i="13"/>
  <c r="FB25" i="13"/>
  <c r="FB17" i="13"/>
  <c r="FB44" i="13"/>
  <c r="FB26" i="13"/>
  <c r="FB35" i="13"/>
  <c r="FB41" i="13"/>
  <c r="FB28" i="13"/>
  <c r="FB39" i="13"/>
  <c r="FB20" i="13"/>
  <c r="FB47" i="13"/>
  <c r="FB50" i="13"/>
  <c r="FB51" i="13"/>
  <c r="FB19" i="13"/>
  <c r="FB23" i="13"/>
  <c r="FB18" i="13"/>
  <c r="FB29" i="13"/>
  <c r="FB31" i="13"/>
  <c r="FB49" i="13"/>
  <c r="FB43" i="13"/>
  <c r="FB22" i="13"/>
  <c r="FB52" i="13"/>
  <c r="FB40" i="13"/>
  <c r="FB42" i="13"/>
  <c r="FB38" i="13"/>
  <c r="EU44" i="13"/>
  <c r="EU27" i="13"/>
  <c r="EU15" i="13"/>
  <c r="FC14" i="13"/>
  <c r="EU20" i="13"/>
  <c r="EU42" i="13"/>
  <c r="EU33" i="13"/>
  <c r="EU31" i="13"/>
  <c r="EU22" i="13"/>
  <c r="EU37" i="13"/>
  <c r="EU28" i="13"/>
  <c r="EU43" i="13"/>
  <c r="EU26" i="13"/>
  <c r="EU49" i="13"/>
  <c r="EU25" i="13"/>
  <c r="EU48" i="13"/>
  <c r="EU38" i="13"/>
  <c r="EV14" i="13"/>
  <c r="EU21" i="13"/>
  <c r="EU46" i="13"/>
  <c r="EU17" i="13"/>
  <c r="EU24" i="13"/>
  <c r="EU40" i="13"/>
  <c r="EU30" i="13"/>
  <c r="EU39" i="13"/>
  <c r="EU47" i="13"/>
  <c r="EU35" i="13"/>
  <c r="EU41" i="13"/>
  <c r="EU29" i="13"/>
  <c r="EU36" i="13"/>
  <c r="EU23" i="13"/>
  <c r="EU34" i="13"/>
  <c r="EU32" i="13"/>
  <c r="EU51" i="13"/>
  <c r="EU50" i="13"/>
  <c r="EU18" i="13"/>
  <c r="EU52" i="13"/>
  <c r="EU19" i="13"/>
  <c r="CJ51" i="12"/>
  <c r="CJ46" i="12"/>
  <c r="CJ35" i="12"/>
  <c r="CJ23" i="12"/>
  <c r="CJ41" i="12"/>
  <c r="CJ47" i="12"/>
  <c r="CJ34" i="12"/>
  <c r="CJ21" i="12"/>
  <c r="CJ32" i="12"/>
  <c r="CJ49" i="12"/>
  <c r="CJ50" i="12"/>
  <c r="CJ15" i="12"/>
  <c r="CJ43" i="12"/>
  <c r="CJ52" i="12"/>
  <c r="CJ19" i="12"/>
  <c r="CK14" i="12"/>
  <c r="CJ24" i="12"/>
  <c r="CJ25" i="12"/>
  <c r="CJ27" i="12"/>
  <c r="CJ22" i="12"/>
  <c r="CJ31" i="12"/>
  <c r="CJ42" i="12"/>
  <c r="CJ17" i="12"/>
  <c r="CJ37" i="12"/>
  <c r="CJ36" i="12"/>
  <c r="CJ28" i="12"/>
  <c r="CJ39" i="12"/>
  <c r="CJ33" i="12"/>
  <c r="CJ40" i="12"/>
  <c r="CJ30" i="12"/>
  <c r="CJ44" i="12"/>
  <c r="CJ48" i="12"/>
  <c r="CJ29" i="12"/>
  <c r="CJ18" i="12"/>
  <c r="CJ20" i="12"/>
  <c r="CJ26" i="12"/>
  <c r="CJ38" i="12"/>
  <c r="CK14" i="11"/>
  <c r="CJ52" i="11"/>
  <c r="CJ35" i="11"/>
  <c r="CJ50" i="11"/>
  <c r="CJ40" i="11"/>
  <c r="CJ43" i="11"/>
  <c r="CJ25" i="11"/>
  <c r="CJ17" i="11"/>
  <c r="CJ15" i="11"/>
  <c r="CJ24" i="11"/>
  <c r="CJ30" i="11"/>
  <c r="CJ34" i="11"/>
  <c r="CJ32" i="11"/>
  <c r="CJ46" i="11"/>
  <c r="CJ22" i="11"/>
  <c r="CJ20" i="11"/>
  <c r="CJ31" i="11"/>
  <c r="CJ47" i="11"/>
  <c r="CJ23" i="11"/>
  <c r="CJ18" i="11"/>
  <c r="CJ48" i="11"/>
  <c r="CJ51" i="11"/>
  <c r="CJ27" i="11"/>
  <c r="CJ49" i="11"/>
  <c r="CJ44" i="11"/>
  <c r="CJ42" i="11"/>
  <c r="CJ37" i="11"/>
  <c r="CJ33" i="11"/>
  <c r="CJ39" i="11"/>
  <c r="CJ21" i="11"/>
  <c r="CJ19" i="11"/>
  <c r="CJ28" i="11"/>
  <c r="CJ41" i="11"/>
  <c r="CJ36" i="11"/>
  <c r="CJ38" i="11"/>
  <c r="CJ29" i="11"/>
  <c r="CJ26" i="11"/>
  <c r="HX50" i="1"/>
  <c r="IF50" i="1" s="1"/>
  <c r="HX40" i="1"/>
  <c r="IF40" i="1" s="1"/>
  <c r="HX22" i="1"/>
  <c r="IF22" i="1" s="1"/>
  <c r="HX52" i="1"/>
  <c r="IF52" i="1" s="1"/>
  <c r="HX17" i="1"/>
  <c r="IF17" i="1" s="1"/>
  <c r="HX23" i="1"/>
  <c r="IF23" i="1" s="1"/>
  <c r="HX28" i="1"/>
  <c r="IF28" i="1" s="1"/>
  <c r="HX46" i="1"/>
  <c r="HX18" i="1"/>
  <c r="IF18" i="1" s="1"/>
  <c r="HX20" i="1"/>
  <c r="IF20" i="1" s="1"/>
  <c r="HX44" i="1"/>
  <c r="IF44" i="1" s="1"/>
  <c r="HX42" i="1"/>
  <c r="IF42" i="1" s="1"/>
  <c r="HX48" i="1"/>
  <c r="IF48" i="1" s="1"/>
  <c r="HX25" i="1"/>
  <c r="IF25" i="1" s="1"/>
  <c r="HX15" i="1"/>
  <c r="IF15" i="1" s="1"/>
  <c r="HX19" i="1"/>
  <c r="IF19" i="1" s="1"/>
  <c r="HX36" i="1"/>
  <c r="IF36" i="1" s="1"/>
  <c r="HX35" i="1"/>
  <c r="IF35" i="1" s="1"/>
  <c r="HX47" i="1"/>
  <c r="IF47" i="1" s="1"/>
  <c r="HX21" i="1"/>
  <c r="IF21" i="1" s="1"/>
  <c r="HX37" i="1"/>
  <c r="IF37" i="1" s="1"/>
  <c r="HX26" i="1"/>
  <c r="IF26" i="1" s="1"/>
  <c r="HX31" i="1"/>
  <c r="IF31" i="1" s="1"/>
  <c r="HX29" i="1"/>
  <c r="IF29" i="1" s="1"/>
  <c r="HX51" i="1"/>
  <c r="IF51" i="1" s="1"/>
  <c r="HX27" i="1"/>
  <c r="IF27" i="1" s="1"/>
  <c r="HX34" i="1"/>
  <c r="IF34" i="1" s="1"/>
  <c r="HX43" i="1"/>
  <c r="IF43" i="1" s="1"/>
  <c r="HX33" i="1"/>
  <c r="IF33" i="1" s="1"/>
  <c r="HX32" i="1"/>
  <c r="IF32" i="1" s="1"/>
  <c r="HX24" i="1"/>
  <c r="IF24" i="1" s="1"/>
  <c r="IF14" i="1"/>
  <c r="HX49" i="1"/>
  <c r="IF49" i="1" s="1"/>
  <c r="HX41" i="1"/>
  <c r="IF41" i="1" s="1"/>
  <c r="HX39" i="1"/>
  <c r="IF39" i="1" s="1"/>
  <c r="HX38" i="1"/>
  <c r="IF38" i="1" s="1"/>
  <c r="HX30" i="1"/>
  <c r="IF30" i="1" s="1"/>
  <c r="HQ40" i="1"/>
  <c r="HQ31" i="1"/>
  <c r="HQ35" i="1"/>
  <c r="HQ21" i="1"/>
  <c r="HQ18" i="1"/>
  <c r="HQ51" i="1"/>
  <c r="HQ37" i="1"/>
  <c r="HQ19" i="1"/>
  <c r="HQ43" i="1"/>
  <c r="HQ33" i="1"/>
  <c r="HQ50" i="1"/>
  <c r="HQ30" i="1"/>
  <c r="HR14" i="1"/>
  <c r="HQ17" i="1"/>
  <c r="HY14" i="1"/>
  <c r="HQ29" i="1"/>
  <c r="HQ28" i="1"/>
  <c r="HQ15" i="1"/>
  <c r="HQ39" i="1"/>
  <c r="HQ49" i="1"/>
  <c r="HQ38" i="1"/>
  <c r="HQ46" i="1"/>
  <c r="HQ25" i="1"/>
  <c r="HQ24" i="1"/>
  <c r="HQ42" i="1"/>
  <c r="HQ34" i="1"/>
  <c r="HQ22" i="1"/>
  <c r="HQ26" i="1"/>
  <c r="HQ20" i="1"/>
  <c r="HQ36" i="1"/>
  <c r="HQ48" i="1"/>
  <c r="HQ23" i="1"/>
  <c r="HQ52" i="1"/>
  <c r="HQ27" i="1"/>
  <c r="HQ47" i="1"/>
  <c r="HQ44" i="1"/>
  <c r="HQ32" i="1"/>
  <c r="HQ41" i="1"/>
  <c r="IF46" i="1"/>
  <c r="CE44" i="16"/>
  <c r="CE17" i="16"/>
  <c r="CE50" i="16"/>
  <c r="CE49" i="16"/>
  <c r="CE30" i="16"/>
  <c r="CE37" i="16"/>
  <c r="CE47" i="16"/>
  <c r="CE15" i="16"/>
  <c r="CE46" i="16"/>
  <c r="CE36" i="16"/>
  <c r="CE51" i="16"/>
  <c r="CF14" i="16"/>
  <c r="CE24" i="16"/>
  <c r="CE34" i="16"/>
  <c r="CE39" i="16"/>
  <c r="CE31" i="16"/>
  <c r="CE21" i="16"/>
  <c r="CE43" i="16"/>
  <c r="CE42" i="16"/>
  <c r="CE32" i="16"/>
  <c r="CE22" i="16"/>
  <c r="CE33" i="16"/>
  <c r="CE41" i="16"/>
  <c r="CE28" i="16"/>
  <c r="CE19" i="16"/>
  <c r="CE23" i="16"/>
  <c r="CE27" i="16"/>
  <c r="CE38" i="16"/>
  <c r="CE20" i="16"/>
  <c r="CE25" i="16"/>
  <c r="CE18" i="16"/>
  <c r="CE26" i="16"/>
  <c r="CE52" i="16"/>
  <c r="CE40" i="16"/>
  <c r="CE35" i="16"/>
  <c r="CE48" i="16"/>
  <c r="CE29" i="16"/>
  <c r="EH44" i="10"/>
  <c r="EH29" i="10"/>
  <c r="EH25" i="10"/>
  <c r="EH28" i="10"/>
  <c r="EH36" i="10"/>
  <c r="EH18" i="10"/>
  <c r="EH46" i="10"/>
  <c r="EH33" i="10"/>
  <c r="EH42" i="10"/>
  <c r="EH48" i="10"/>
  <c r="EH52" i="10"/>
  <c r="EH27" i="10"/>
  <c r="EH37" i="10"/>
  <c r="EH30" i="10"/>
  <c r="EH51" i="10"/>
  <c r="EH21" i="10"/>
  <c r="EH41" i="10"/>
  <c r="EH40" i="10"/>
  <c r="EH20" i="10"/>
  <c r="EH43" i="10"/>
  <c r="EH24" i="10"/>
  <c r="EH17" i="10"/>
  <c r="EH26" i="10"/>
  <c r="EH39" i="10"/>
  <c r="EH38" i="10"/>
  <c r="EI14" i="10"/>
  <c r="EH34" i="10"/>
  <c r="EH32" i="10"/>
  <c r="EH31" i="10"/>
  <c r="EP14" i="10"/>
  <c r="EH35" i="10"/>
  <c r="EH22" i="10"/>
  <c r="EH19" i="10"/>
  <c r="EH49" i="10"/>
  <c r="EH47" i="10"/>
  <c r="EH23" i="10"/>
  <c r="EH15" i="10"/>
  <c r="EH50" i="10"/>
  <c r="EO24" i="10"/>
  <c r="EO38" i="10"/>
  <c r="EO21" i="10"/>
  <c r="EO48" i="10"/>
  <c r="EO18" i="10"/>
  <c r="EO32" i="10"/>
  <c r="EO43" i="10"/>
  <c r="EO42" i="10"/>
  <c r="EO52" i="10"/>
  <c r="EO26" i="10"/>
  <c r="EO51" i="10"/>
  <c r="EO50" i="10"/>
  <c r="EO37" i="10"/>
  <c r="EO46" i="10"/>
  <c r="EO33" i="10"/>
  <c r="EO22" i="10"/>
  <c r="EO41" i="10"/>
  <c r="EO31" i="10"/>
  <c r="EO40" i="10"/>
  <c r="EO34" i="10"/>
  <c r="EO17" i="10"/>
  <c r="EO25" i="10"/>
  <c r="EO29" i="10"/>
  <c r="EO20" i="10"/>
  <c r="EO19" i="10"/>
  <c r="EO35" i="10"/>
  <c r="EO15" i="10"/>
  <c r="EO23" i="10"/>
  <c r="EO49" i="10"/>
  <c r="EO47" i="10"/>
  <c r="EO36" i="10"/>
  <c r="EO30" i="10"/>
  <c r="EO27" i="10"/>
  <c r="EO39" i="10"/>
  <c r="EO44" i="10"/>
  <c r="EO28" i="10"/>
  <c r="YM29" i="14" l="1"/>
  <c r="YM34" i="14"/>
  <c r="YM32" i="14"/>
  <c r="YM23" i="14"/>
  <c r="YM26" i="14"/>
  <c r="YM27" i="14"/>
  <c r="YM49" i="14"/>
  <c r="YM17" i="14"/>
  <c r="YM48" i="14"/>
  <c r="YM42" i="14"/>
  <c r="YM38" i="14"/>
  <c r="YM30" i="14"/>
  <c r="YM52" i="14"/>
  <c r="YM50" i="14"/>
  <c r="YM35" i="14"/>
  <c r="YM31" i="14"/>
  <c r="YM47" i="14"/>
  <c r="YM41" i="14"/>
  <c r="YM25" i="14"/>
  <c r="YM20" i="14"/>
  <c r="YM22" i="14"/>
  <c r="YM46" i="14"/>
  <c r="YM19" i="14"/>
  <c r="YM40" i="14"/>
  <c r="YM39" i="14"/>
  <c r="YM18" i="14"/>
  <c r="YM24" i="14"/>
  <c r="YM33" i="14"/>
  <c r="YM37" i="14"/>
  <c r="YM51" i="14"/>
  <c r="YM15" i="14"/>
  <c r="YM44" i="14"/>
  <c r="YM21" i="14"/>
  <c r="YM43" i="14"/>
  <c r="YM36" i="14"/>
  <c r="YM28" i="14"/>
  <c r="XY51" i="14"/>
  <c r="XY47" i="14"/>
  <c r="XY18" i="14"/>
  <c r="XY41" i="14"/>
  <c r="XY40" i="14"/>
  <c r="XY15" i="14"/>
  <c r="XY37" i="14"/>
  <c r="XY48" i="14"/>
  <c r="XY30" i="14"/>
  <c r="XY44" i="14"/>
  <c r="XY36" i="14"/>
  <c r="XY34" i="14"/>
  <c r="XY52" i="14"/>
  <c r="XY27" i="14"/>
  <c r="XY32" i="14"/>
  <c r="XY42" i="14"/>
  <c r="XY24" i="14"/>
  <c r="XY39" i="14"/>
  <c r="XY19" i="14"/>
  <c r="XY46" i="14"/>
  <c r="YG14" i="14"/>
  <c r="XY25" i="14"/>
  <c r="XY35" i="14"/>
  <c r="XY43" i="14"/>
  <c r="XY26" i="14"/>
  <c r="XY31" i="14"/>
  <c r="XY29" i="14"/>
  <c r="XY21" i="14"/>
  <c r="XY23" i="14"/>
  <c r="XY20" i="14"/>
  <c r="XY17" i="14"/>
  <c r="XY22" i="14"/>
  <c r="XZ14" i="14"/>
  <c r="XY49" i="14"/>
  <c r="XY28" i="14"/>
  <c r="XY33" i="14"/>
  <c r="XY50" i="14"/>
  <c r="XY38" i="14"/>
  <c r="YT46" i="14"/>
  <c r="YT34" i="14"/>
  <c r="YT47" i="14"/>
  <c r="YT44" i="14"/>
  <c r="YT39" i="14"/>
  <c r="YT28" i="14"/>
  <c r="YT38" i="14"/>
  <c r="YT51" i="14"/>
  <c r="YT22" i="14"/>
  <c r="YT21" i="14"/>
  <c r="YT50" i="14"/>
  <c r="YT36" i="14"/>
  <c r="YT41" i="14"/>
  <c r="YT42" i="14"/>
  <c r="YT35" i="14"/>
  <c r="YT31" i="14"/>
  <c r="YT32" i="14"/>
  <c r="YT43" i="14"/>
  <c r="YT15" i="14"/>
  <c r="YT24" i="14"/>
  <c r="YT17" i="14"/>
  <c r="YT52" i="14"/>
  <c r="YU14" i="14"/>
  <c r="YT48" i="14"/>
  <c r="YT18" i="14"/>
  <c r="YT49" i="14"/>
  <c r="YT19" i="14"/>
  <c r="YT26" i="14"/>
  <c r="ZB14" i="14"/>
  <c r="YT20" i="14"/>
  <c r="YT37" i="14"/>
  <c r="YT30" i="14"/>
  <c r="YT33" i="14"/>
  <c r="YT23" i="14"/>
  <c r="YT40" i="14"/>
  <c r="YT27" i="14"/>
  <c r="YT29" i="14"/>
  <c r="YT25" i="14"/>
  <c r="YF50" i="14"/>
  <c r="YF31" i="14"/>
  <c r="YF49" i="14"/>
  <c r="YF43" i="14"/>
  <c r="YF27" i="14"/>
  <c r="YF24" i="14"/>
  <c r="YF32" i="14"/>
  <c r="YF36" i="14"/>
  <c r="YF18" i="14"/>
  <c r="YF26" i="14"/>
  <c r="YF33" i="14"/>
  <c r="YF17" i="14"/>
  <c r="YF20" i="14"/>
  <c r="YF47" i="14"/>
  <c r="YF42" i="14"/>
  <c r="YF40" i="14"/>
  <c r="YF34" i="14"/>
  <c r="YF28" i="14"/>
  <c r="YF52" i="14"/>
  <c r="YF38" i="14"/>
  <c r="YF25" i="14"/>
  <c r="YN14" i="14"/>
  <c r="YF46" i="14"/>
  <c r="YF37" i="14"/>
  <c r="YF48" i="14"/>
  <c r="YF39" i="14"/>
  <c r="YF35" i="14"/>
  <c r="YF44" i="14"/>
  <c r="YF23" i="14"/>
  <c r="YF41" i="14"/>
  <c r="YF15" i="14"/>
  <c r="YF22" i="14"/>
  <c r="YF29" i="14"/>
  <c r="YF19" i="14"/>
  <c r="YF21" i="14"/>
  <c r="YF30" i="14"/>
  <c r="YF51" i="14"/>
  <c r="FC50" i="13"/>
  <c r="FC29" i="13"/>
  <c r="FC44" i="13"/>
  <c r="FC24" i="13"/>
  <c r="FC35" i="13"/>
  <c r="FC40" i="13"/>
  <c r="FC41" i="13"/>
  <c r="FC15" i="13"/>
  <c r="FC30" i="13"/>
  <c r="FC28" i="13"/>
  <c r="FC36" i="13"/>
  <c r="FC25" i="13"/>
  <c r="FC52" i="13"/>
  <c r="FC32" i="13"/>
  <c r="FC31" i="13"/>
  <c r="FC51" i="13"/>
  <c r="FC34" i="13"/>
  <c r="FC46" i="13"/>
  <c r="FC27" i="13"/>
  <c r="FC49" i="13"/>
  <c r="FC33" i="13"/>
  <c r="FC47" i="13"/>
  <c r="FC43" i="13"/>
  <c r="FC21" i="13"/>
  <c r="FC26" i="13"/>
  <c r="FC38" i="13"/>
  <c r="FC17" i="13"/>
  <c r="FC18" i="13"/>
  <c r="FC37" i="13"/>
  <c r="FC48" i="13"/>
  <c r="FC42" i="13"/>
  <c r="FC20" i="13"/>
  <c r="FC19" i="13"/>
  <c r="FC23" i="13"/>
  <c r="FC22" i="13"/>
  <c r="FC39" i="13"/>
  <c r="EV42" i="13"/>
  <c r="EV50" i="13"/>
  <c r="EV19" i="13"/>
  <c r="EV27" i="13"/>
  <c r="EV49" i="13"/>
  <c r="EV18" i="13"/>
  <c r="EV38" i="13"/>
  <c r="EV31" i="13"/>
  <c r="EV43" i="13"/>
  <c r="EV35" i="13"/>
  <c r="EW14" i="13"/>
  <c r="EV39" i="13"/>
  <c r="EV29" i="13"/>
  <c r="EV24" i="13"/>
  <c r="EV23" i="13"/>
  <c r="EV20" i="13"/>
  <c r="EV32" i="13"/>
  <c r="EV17" i="13"/>
  <c r="EV30" i="13"/>
  <c r="EV37" i="13"/>
  <c r="EV51" i="13"/>
  <c r="EV26" i="13"/>
  <c r="FD14" i="13"/>
  <c r="EV47" i="13"/>
  <c r="EV33" i="13"/>
  <c r="EV21" i="13"/>
  <c r="EV34" i="13"/>
  <c r="EV44" i="13"/>
  <c r="EV36" i="13"/>
  <c r="EV40" i="13"/>
  <c r="EV22" i="13"/>
  <c r="EV28" i="13"/>
  <c r="EV41" i="13"/>
  <c r="EV25" i="13"/>
  <c r="EV52" i="13"/>
  <c r="EV48" i="13"/>
  <c r="EV15" i="13"/>
  <c r="EV46" i="13"/>
  <c r="CK26" i="12"/>
  <c r="CK40" i="12"/>
  <c r="CK50" i="12"/>
  <c r="CK29" i="12"/>
  <c r="CK41" i="12"/>
  <c r="CK44" i="12"/>
  <c r="CK42" i="12"/>
  <c r="CK46" i="12"/>
  <c r="CK21" i="12"/>
  <c r="CK32" i="12"/>
  <c r="CK17" i="12"/>
  <c r="CK30" i="12"/>
  <c r="CK34" i="12"/>
  <c r="CK19" i="12"/>
  <c r="CK28" i="12"/>
  <c r="CK51" i="12"/>
  <c r="CK18" i="12"/>
  <c r="CL14" i="12"/>
  <c r="CK33" i="12"/>
  <c r="CK31" i="12"/>
  <c r="CK22" i="12"/>
  <c r="CK39" i="12"/>
  <c r="CK27" i="12"/>
  <c r="CK25" i="12"/>
  <c r="CK47" i="12"/>
  <c r="CK20" i="12"/>
  <c r="CK35" i="12"/>
  <c r="CK15" i="12"/>
  <c r="CK23" i="12"/>
  <c r="CK24" i="12"/>
  <c r="CK52" i="12"/>
  <c r="CK37" i="12"/>
  <c r="CK49" i="12"/>
  <c r="CK38" i="12"/>
  <c r="CK43" i="12"/>
  <c r="CK36" i="12"/>
  <c r="CK48" i="12"/>
  <c r="CK21" i="11"/>
  <c r="CK42" i="11"/>
  <c r="CK17" i="11"/>
  <c r="CK15" i="11"/>
  <c r="CK34" i="11"/>
  <c r="CK31" i="11"/>
  <c r="CL14" i="11"/>
  <c r="CK22" i="11"/>
  <c r="CK19" i="11"/>
  <c r="CK43" i="11"/>
  <c r="CK50" i="11"/>
  <c r="CK48" i="11"/>
  <c r="CK52" i="11"/>
  <c r="CK32" i="11"/>
  <c r="CK27" i="11"/>
  <c r="CK37" i="11"/>
  <c r="CK49" i="11"/>
  <c r="CK47" i="11"/>
  <c r="CK20" i="11"/>
  <c r="CK28" i="11"/>
  <c r="CK51" i="11"/>
  <c r="CK25" i="11"/>
  <c r="CK38" i="11"/>
  <c r="CK36" i="11"/>
  <c r="CK41" i="11"/>
  <c r="CK26" i="11"/>
  <c r="CK24" i="11"/>
  <c r="CK30" i="11"/>
  <c r="CK18" i="11"/>
  <c r="CK23" i="11"/>
  <c r="CK39" i="11"/>
  <c r="CK40" i="11"/>
  <c r="CK33" i="11"/>
  <c r="CK29" i="11"/>
  <c r="CK46" i="11"/>
  <c r="CK35" i="11"/>
  <c r="CK44" i="11"/>
  <c r="HY46" i="1"/>
  <c r="IG46" i="1" s="1"/>
  <c r="HY29" i="1"/>
  <c r="IG29" i="1" s="1"/>
  <c r="HY40" i="1"/>
  <c r="IG40" i="1" s="1"/>
  <c r="HY24" i="1"/>
  <c r="IG24" i="1" s="1"/>
  <c r="HY19" i="1"/>
  <c r="IG19" i="1" s="1"/>
  <c r="HY42" i="1"/>
  <c r="IG42" i="1" s="1"/>
  <c r="HY17" i="1"/>
  <c r="IG17" i="1" s="1"/>
  <c r="HY25" i="1"/>
  <c r="IG25" i="1" s="1"/>
  <c r="HY20" i="1"/>
  <c r="IG20" i="1" s="1"/>
  <c r="HY32" i="1"/>
  <c r="IG32" i="1" s="1"/>
  <c r="HY15" i="1"/>
  <c r="HY49" i="1"/>
  <c r="IG49" i="1" s="1"/>
  <c r="HY26" i="1"/>
  <c r="IG26" i="1" s="1"/>
  <c r="HY34" i="1"/>
  <c r="IG34" i="1" s="1"/>
  <c r="HY18" i="1"/>
  <c r="IG18" i="1" s="1"/>
  <c r="HY33" i="1"/>
  <c r="IG33" i="1" s="1"/>
  <c r="HY35" i="1"/>
  <c r="IG35" i="1" s="1"/>
  <c r="HY41" i="1"/>
  <c r="IG41" i="1" s="1"/>
  <c r="HY21" i="1"/>
  <c r="IG21" i="1" s="1"/>
  <c r="HY27" i="1"/>
  <c r="IG27" i="1" s="1"/>
  <c r="HY39" i="1"/>
  <c r="IG39" i="1" s="1"/>
  <c r="HY31" i="1"/>
  <c r="IG31" i="1" s="1"/>
  <c r="HY47" i="1"/>
  <c r="IG47" i="1" s="1"/>
  <c r="HY22" i="1"/>
  <c r="IG22" i="1" s="1"/>
  <c r="HY44" i="1"/>
  <c r="IG44" i="1" s="1"/>
  <c r="HY28" i="1"/>
  <c r="IG28" i="1" s="1"/>
  <c r="IG14" i="1"/>
  <c r="HY36" i="1"/>
  <c r="IG36" i="1" s="1"/>
  <c r="HY52" i="1"/>
  <c r="IG52" i="1" s="1"/>
  <c r="HY37" i="1"/>
  <c r="IG37" i="1" s="1"/>
  <c r="HY48" i="1"/>
  <c r="IG48" i="1" s="1"/>
  <c r="HY30" i="1"/>
  <c r="IG30" i="1" s="1"/>
  <c r="HY51" i="1"/>
  <c r="IG51" i="1" s="1"/>
  <c r="HY50" i="1"/>
  <c r="IG50" i="1" s="1"/>
  <c r="HY23" i="1"/>
  <c r="IG23" i="1" s="1"/>
  <c r="HY43" i="1"/>
  <c r="IG43" i="1" s="1"/>
  <c r="HY38" i="1"/>
  <c r="IG38" i="1" s="1"/>
  <c r="HR37" i="1"/>
  <c r="HR19" i="1"/>
  <c r="HR35" i="1"/>
  <c r="HR21" i="1"/>
  <c r="HR33" i="1"/>
  <c r="HR30" i="1"/>
  <c r="HR46" i="1"/>
  <c r="HR34" i="1"/>
  <c r="HR50" i="1"/>
  <c r="HR38" i="1"/>
  <c r="HR32" i="1"/>
  <c r="HR24" i="1"/>
  <c r="HR44" i="1"/>
  <c r="HR28" i="1"/>
  <c r="HR40" i="1"/>
  <c r="HR23" i="1"/>
  <c r="HR29" i="1"/>
  <c r="HR18" i="1"/>
  <c r="HR41" i="1"/>
  <c r="HR42" i="1"/>
  <c r="HR27" i="1"/>
  <c r="HR25" i="1"/>
  <c r="HR36" i="1"/>
  <c r="HR49" i="1"/>
  <c r="HR43" i="1"/>
  <c r="HS14" i="1"/>
  <c r="HZ14" i="1"/>
  <c r="HR39" i="1"/>
  <c r="HR52" i="1"/>
  <c r="HR51" i="1"/>
  <c r="HR48" i="1"/>
  <c r="HR47" i="1"/>
  <c r="HR20" i="1"/>
  <c r="HR31" i="1"/>
  <c r="HR17" i="1"/>
  <c r="HR15" i="1"/>
  <c r="HR26" i="1"/>
  <c r="HR22" i="1"/>
  <c r="IG15" i="1"/>
  <c r="EI50" i="10"/>
  <c r="EI51" i="10"/>
  <c r="EI30" i="10"/>
  <c r="EQ14" i="10"/>
  <c r="EI44" i="10"/>
  <c r="EI31" i="10"/>
  <c r="EI25" i="10"/>
  <c r="EI18" i="10"/>
  <c r="EI36" i="10"/>
  <c r="EI52" i="10"/>
  <c r="EI29" i="10"/>
  <c r="EI32" i="10"/>
  <c r="EI33" i="10"/>
  <c r="EI23" i="10"/>
  <c r="EI34" i="10"/>
  <c r="EI22" i="10"/>
  <c r="EI17" i="10"/>
  <c r="EI27" i="10"/>
  <c r="EI19" i="10"/>
  <c r="EI21" i="10"/>
  <c r="EI24" i="10"/>
  <c r="EI49" i="10"/>
  <c r="EI37" i="10"/>
  <c r="EI40" i="10"/>
  <c r="EI43" i="10"/>
  <c r="EI39" i="10"/>
  <c r="EI47" i="10"/>
  <c r="EI38" i="10"/>
  <c r="EI28" i="10"/>
  <c r="EI42" i="10"/>
  <c r="EI15" i="10"/>
  <c r="EI35" i="10"/>
  <c r="EI46" i="10"/>
  <c r="EI26" i="10"/>
  <c r="EJ14" i="10"/>
  <c r="EI20" i="10"/>
  <c r="EI41" i="10"/>
  <c r="EI48" i="10"/>
  <c r="CH14" i="16"/>
  <c r="CF36" i="16"/>
  <c r="CF15" i="16"/>
  <c r="BZ54" i="16" s="1"/>
  <c r="CF50" i="16"/>
  <c r="CF19" i="16"/>
  <c r="CF24" i="16"/>
  <c r="CF21" i="16"/>
  <c r="CF27" i="16"/>
  <c r="CF51" i="16"/>
  <c r="CF42" i="16"/>
  <c r="CF41" i="16"/>
  <c r="CF44" i="16"/>
  <c r="CF28" i="16"/>
  <c r="CF40" i="16"/>
  <c r="CF38" i="16"/>
  <c r="CF34" i="16"/>
  <c r="CF43" i="16"/>
  <c r="CF37" i="16"/>
  <c r="CF25" i="16"/>
  <c r="CF32" i="16"/>
  <c r="CF23" i="16"/>
  <c r="CF52" i="16"/>
  <c r="CF22" i="16"/>
  <c r="CF20" i="16"/>
  <c r="CF48" i="16"/>
  <c r="CF29" i="16"/>
  <c r="CF17" i="16"/>
  <c r="CF18" i="16"/>
  <c r="CF30" i="16"/>
  <c r="CF39" i="16"/>
  <c r="CF26" i="16"/>
  <c r="CF31" i="16"/>
  <c r="CF33" i="16"/>
  <c r="CF47" i="16"/>
  <c r="CF46" i="16"/>
  <c r="CF35" i="16"/>
  <c r="CF49" i="16"/>
  <c r="EP40" i="10"/>
  <c r="EP15" i="10"/>
  <c r="EP21" i="10"/>
  <c r="EP33" i="10"/>
  <c r="EP35" i="10"/>
  <c r="EP49" i="10"/>
  <c r="EP31" i="10"/>
  <c r="EP29" i="10"/>
  <c r="EP22" i="10"/>
  <c r="EP38" i="10"/>
  <c r="EP23" i="10"/>
  <c r="EP32" i="10"/>
  <c r="EP51" i="10"/>
  <c r="EP17" i="10"/>
  <c r="EP42" i="10"/>
  <c r="EP47" i="10"/>
  <c r="EP39" i="10"/>
  <c r="EP28" i="10"/>
  <c r="EP19" i="10"/>
  <c r="EP26" i="10"/>
  <c r="EP41" i="10"/>
  <c r="EP25" i="10"/>
  <c r="EP43" i="10"/>
  <c r="EP27" i="10"/>
  <c r="EP36" i="10"/>
  <c r="EP50" i="10"/>
  <c r="EP44" i="10"/>
  <c r="EP30" i="10"/>
  <c r="EP18" i="10"/>
  <c r="EP24" i="10"/>
  <c r="EP52" i="10"/>
  <c r="EP48" i="10"/>
  <c r="EP46" i="10"/>
  <c r="EP37" i="10"/>
  <c r="EP34" i="10"/>
  <c r="EP20" i="10"/>
  <c r="YU40" i="14" l="1"/>
  <c r="YU27" i="14"/>
  <c r="YU46" i="14"/>
  <c r="YU17" i="14"/>
  <c r="YU49" i="14"/>
  <c r="YU21" i="14"/>
  <c r="YU15" i="14"/>
  <c r="YU42" i="14"/>
  <c r="YU28" i="14"/>
  <c r="YU44" i="14"/>
  <c r="YU51" i="14"/>
  <c r="YU35" i="14"/>
  <c r="YU30" i="14"/>
  <c r="YU48" i="14"/>
  <c r="YU29" i="14"/>
  <c r="YU41" i="14"/>
  <c r="YU32" i="14"/>
  <c r="YU24" i="14"/>
  <c r="YU43" i="14"/>
  <c r="YU26" i="14"/>
  <c r="YU31" i="14"/>
  <c r="YU52" i="14"/>
  <c r="YU25" i="14"/>
  <c r="YU34" i="14"/>
  <c r="YU20" i="14"/>
  <c r="YU19" i="14"/>
  <c r="YU22" i="14"/>
  <c r="YU50" i="14"/>
  <c r="ZC14" i="14"/>
  <c r="YU37" i="14"/>
  <c r="YU23" i="14"/>
  <c r="YU33" i="14"/>
  <c r="YV14" i="14"/>
  <c r="YU39" i="14"/>
  <c r="YU47" i="14"/>
  <c r="YU18" i="14"/>
  <c r="YU36" i="14"/>
  <c r="YU38" i="14"/>
  <c r="ZB17" i="14"/>
  <c r="ZB25" i="14"/>
  <c r="ZB48" i="14"/>
  <c r="ZB50" i="14"/>
  <c r="ZB36" i="14"/>
  <c r="ZB27" i="14"/>
  <c r="ZB51" i="14"/>
  <c r="ZB43" i="14"/>
  <c r="ZB30" i="14"/>
  <c r="ZB33" i="14"/>
  <c r="ZB52" i="14"/>
  <c r="ZB24" i="14"/>
  <c r="ZB34" i="14"/>
  <c r="ZB46" i="14"/>
  <c r="ZB18" i="14"/>
  <c r="ZB20" i="14"/>
  <c r="ZB41" i="14"/>
  <c r="ZB15" i="14"/>
  <c r="ZB40" i="14"/>
  <c r="ZB47" i="14"/>
  <c r="ZB29" i="14"/>
  <c r="ZB28" i="14"/>
  <c r="ZB23" i="14"/>
  <c r="ZB35" i="14"/>
  <c r="ZB44" i="14"/>
  <c r="ZB21" i="14"/>
  <c r="ZB26" i="14"/>
  <c r="ZB38" i="14"/>
  <c r="ZB19" i="14"/>
  <c r="ZB31" i="14"/>
  <c r="ZB32" i="14"/>
  <c r="ZB39" i="14"/>
  <c r="ZB37" i="14"/>
  <c r="ZB49" i="14"/>
  <c r="ZJ14" i="14"/>
  <c r="ZB22" i="14"/>
  <c r="ZB42" i="14"/>
  <c r="YN38" i="14"/>
  <c r="YN26" i="14"/>
  <c r="YN44" i="14"/>
  <c r="YN50" i="14"/>
  <c r="YN48" i="14"/>
  <c r="YN35" i="14"/>
  <c r="YN18" i="14"/>
  <c r="YN43" i="14"/>
  <c r="YN47" i="14"/>
  <c r="YN31" i="14"/>
  <c r="YN21" i="14"/>
  <c r="YN52" i="14"/>
  <c r="YN39" i="14"/>
  <c r="YN15" i="14"/>
  <c r="YN37" i="14"/>
  <c r="YN46" i="14"/>
  <c r="YN30" i="14"/>
  <c r="YN22" i="14"/>
  <c r="YN40" i="14"/>
  <c r="YN24" i="14"/>
  <c r="YN19" i="14"/>
  <c r="YN42" i="14"/>
  <c r="YN20" i="14"/>
  <c r="YN33" i="14"/>
  <c r="YN29" i="14"/>
  <c r="YN32" i="14"/>
  <c r="YN25" i="14"/>
  <c r="YN23" i="14"/>
  <c r="YN17" i="14"/>
  <c r="YN51" i="14"/>
  <c r="YN27" i="14"/>
  <c r="YN41" i="14"/>
  <c r="YN34" i="14"/>
  <c r="YN36" i="14"/>
  <c r="YN28" i="14"/>
  <c r="YN49" i="14"/>
  <c r="XZ43" i="14"/>
  <c r="XZ24" i="14"/>
  <c r="XZ19" i="14"/>
  <c r="YA14" i="14"/>
  <c r="YH14" i="14"/>
  <c r="XZ52" i="14"/>
  <c r="XZ18" i="14"/>
  <c r="XZ15" i="14"/>
  <c r="XZ46" i="14"/>
  <c r="XZ44" i="14"/>
  <c r="XZ47" i="14"/>
  <c r="XZ51" i="14"/>
  <c r="XZ48" i="14"/>
  <c r="XZ33" i="14"/>
  <c r="XZ41" i="14"/>
  <c r="XZ36" i="14"/>
  <c r="XZ34" i="14"/>
  <c r="XZ42" i="14"/>
  <c r="XZ37" i="14"/>
  <c r="XZ27" i="14"/>
  <c r="XZ32" i="14"/>
  <c r="XZ35" i="14"/>
  <c r="XZ30" i="14"/>
  <c r="XZ38" i="14"/>
  <c r="XZ21" i="14"/>
  <c r="XZ28" i="14"/>
  <c r="XZ25" i="14"/>
  <c r="XZ20" i="14"/>
  <c r="XZ49" i="14"/>
  <c r="XZ23" i="14"/>
  <c r="XZ39" i="14"/>
  <c r="XZ50" i="14"/>
  <c r="XZ17" i="14"/>
  <c r="XZ40" i="14"/>
  <c r="XZ29" i="14"/>
  <c r="XZ31" i="14"/>
  <c r="XZ22" i="14"/>
  <c r="XZ26" i="14"/>
  <c r="YG49" i="14"/>
  <c r="YG27" i="14"/>
  <c r="YG48" i="14"/>
  <c r="YG32" i="14"/>
  <c r="YG44" i="14"/>
  <c r="YG21" i="14"/>
  <c r="YG25" i="14"/>
  <c r="YG38" i="14"/>
  <c r="YG50" i="14"/>
  <c r="YG30" i="14"/>
  <c r="YG35" i="14"/>
  <c r="YG18" i="14"/>
  <c r="YG52" i="14"/>
  <c r="YG51" i="14"/>
  <c r="YG34" i="14"/>
  <c r="YG39" i="14"/>
  <c r="YG31" i="14"/>
  <c r="YG46" i="14"/>
  <c r="YG36" i="14"/>
  <c r="YG23" i="14"/>
  <c r="YG24" i="14"/>
  <c r="YG22" i="14"/>
  <c r="YG17" i="14"/>
  <c r="YG15" i="14"/>
  <c r="YG26" i="14"/>
  <c r="YG47" i="14"/>
  <c r="YG42" i="14"/>
  <c r="YG20" i="14"/>
  <c r="YG40" i="14"/>
  <c r="YO14" i="14"/>
  <c r="YG29" i="14"/>
  <c r="YG19" i="14"/>
  <c r="YG33" i="14"/>
  <c r="YG41" i="14"/>
  <c r="YG43" i="14"/>
  <c r="YG37" i="14"/>
  <c r="YG28" i="14"/>
  <c r="FD32" i="13"/>
  <c r="FD41" i="13"/>
  <c r="FD26" i="13"/>
  <c r="FD30" i="13"/>
  <c r="FD34" i="13"/>
  <c r="FD20" i="13"/>
  <c r="FD51" i="13"/>
  <c r="FD46" i="13"/>
  <c r="FD36" i="13"/>
  <c r="FD33" i="13"/>
  <c r="FD27" i="13"/>
  <c r="FD47" i="13"/>
  <c r="FD21" i="13"/>
  <c r="FD35" i="13"/>
  <c r="FD25" i="13"/>
  <c r="FD50" i="13"/>
  <c r="FD23" i="13"/>
  <c r="FD19" i="13"/>
  <c r="FD28" i="13"/>
  <c r="FD44" i="13"/>
  <c r="FD49" i="13"/>
  <c r="FD43" i="13"/>
  <c r="FD17" i="13"/>
  <c r="FD15" i="13"/>
  <c r="FD29" i="13"/>
  <c r="FD40" i="13"/>
  <c r="FD31" i="13"/>
  <c r="FD22" i="13"/>
  <c r="FD52" i="13"/>
  <c r="FD24" i="13"/>
  <c r="FD39" i="13"/>
  <c r="FD48" i="13"/>
  <c r="FD42" i="13"/>
  <c r="FD37" i="13"/>
  <c r="FD18" i="13"/>
  <c r="FD38" i="13"/>
  <c r="EW52" i="13"/>
  <c r="EW34" i="13"/>
  <c r="EW25" i="13"/>
  <c r="FE14" i="13"/>
  <c r="EW46" i="13"/>
  <c r="EW28" i="13"/>
  <c r="EW21" i="13"/>
  <c r="EW31" i="13"/>
  <c r="EW40" i="13"/>
  <c r="EW22" i="13"/>
  <c r="EW36" i="13"/>
  <c r="EW27" i="13"/>
  <c r="EW35" i="13"/>
  <c r="EW15" i="13"/>
  <c r="EW48" i="13"/>
  <c r="EW18" i="13"/>
  <c r="EW51" i="13"/>
  <c r="EW26" i="13"/>
  <c r="EW19" i="13"/>
  <c r="EW24" i="13"/>
  <c r="EW37" i="13"/>
  <c r="EW39" i="13"/>
  <c r="EW43" i="13"/>
  <c r="EW38" i="13"/>
  <c r="EW32" i="13"/>
  <c r="EW50" i="13"/>
  <c r="EW49" i="13"/>
  <c r="EW44" i="13"/>
  <c r="EW41" i="13"/>
  <c r="EW23" i="13"/>
  <c r="EW17" i="13"/>
  <c r="EX14" i="13"/>
  <c r="EW47" i="13"/>
  <c r="EW30" i="13"/>
  <c r="EW29" i="13"/>
  <c r="EW33" i="13"/>
  <c r="EW42" i="13"/>
  <c r="EW20" i="13"/>
  <c r="CL47" i="12"/>
  <c r="CM14" i="12"/>
  <c r="CL46" i="12"/>
  <c r="CL30" i="12"/>
  <c r="CL18" i="12"/>
  <c r="CL36" i="12"/>
  <c r="CL20" i="12"/>
  <c r="CL35" i="12"/>
  <c r="CL42" i="12"/>
  <c r="CL31" i="12"/>
  <c r="CL19" i="12"/>
  <c r="CL49" i="12"/>
  <c r="CL24" i="12"/>
  <c r="CL25" i="12"/>
  <c r="CL23" i="12"/>
  <c r="CL38" i="12"/>
  <c r="CL37" i="12"/>
  <c r="CL44" i="12"/>
  <c r="CL51" i="12"/>
  <c r="CL40" i="12"/>
  <c r="CL26" i="12"/>
  <c r="CL21" i="12"/>
  <c r="CL50" i="12"/>
  <c r="CL28" i="12"/>
  <c r="CL29" i="12"/>
  <c r="CL17" i="12"/>
  <c r="CL32" i="12"/>
  <c r="CL43" i="12"/>
  <c r="CL52" i="12"/>
  <c r="CL27" i="12"/>
  <c r="CL41" i="12"/>
  <c r="CL48" i="12"/>
  <c r="CL15" i="12"/>
  <c r="CL39" i="12"/>
  <c r="CL33" i="12"/>
  <c r="CL22" i="12"/>
  <c r="CL34" i="12"/>
  <c r="CL50" i="11"/>
  <c r="CL24" i="11"/>
  <c r="CL44" i="11"/>
  <c r="CL42" i="11"/>
  <c r="CL31" i="11"/>
  <c r="CL27" i="11"/>
  <c r="CL43" i="11"/>
  <c r="CL21" i="11"/>
  <c r="CL25" i="11"/>
  <c r="CL51" i="11"/>
  <c r="CL32" i="11"/>
  <c r="CL28" i="11"/>
  <c r="CL19" i="11"/>
  <c r="CL20" i="11"/>
  <c r="CL33" i="11"/>
  <c r="CL41" i="11"/>
  <c r="CL46" i="11"/>
  <c r="CL35" i="11"/>
  <c r="CL48" i="11"/>
  <c r="CL52" i="11"/>
  <c r="CL30" i="11"/>
  <c r="CL29" i="11"/>
  <c r="CL17" i="11"/>
  <c r="CL37" i="11"/>
  <c r="CL40" i="11"/>
  <c r="CL18" i="11"/>
  <c r="CL23" i="11"/>
  <c r="CL49" i="11"/>
  <c r="CL34" i="11"/>
  <c r="CL22" i="11"/>
  <c r="CM14" i="11"/>
  <c r="CL47" i="11"/>
  <c r="CL36" i="11"/>
  <c r="CL39" i="11"/>
  <c r="CL15" i="11"/>
  <c r="CL38" i="11"/>
  <c r="CL26" i="11"/>
  <c r="HS48" i="1"/>
  <c r="HS36" i="1"/>
  <c r="HS38" i="1"/>
  <c r="HS44" i="1"/>
  <c r="HS50" i="1"/>
  <c r="HS32" i="1"/>
  <c r="HT14" i="1"/>
  <c r="HS42" i="1"/>
  <c r="HS33" i="1"/>
  <c r="HS39" i="1"/>
  <c r="HS40" i="1"/>
  <c r="HS46" i="1"/>
  <c r="HS34" i="1"/>
  <c r="HS43" i="1"/>
  <c r="HS37" i="1"/>
  <c r="HS26" i="1"/>
  <c r="HS35" i="1"/>
  <c r="HS29" i="1"/>
  <c r="HS31" i="1"/>
  <c r="IA14" i="1"/>
  <c r="HS25" i="1"/>
  <c r="HS27" i="1"/>
  <c r="HS28" i="1"/>
  <c r="HS30" i="1"/>
  <c r="HS41" i="1"/>
  <c r="HS15" i="1"/>
  <c r="HS21" i="1"/>
  <c r="HS51" i="1"/>
  <c r="HS47" i="1"/>
  <c r="HS23" i="1"/>
  <c r="HS24" i="1"/>
  <c r="HS20" i="1"/>
  <c r="HS19" i="1"/>
  <c r="HS52" i="1"/>
  <c r="HS22" i="1"/>
  <c r="HS17" i="1"/>
  <c r="HS49" i="1"/>
  <c r="HS18" i="1"/>
  <c r="HZ27" i="1"/>
  <c r="IH27" i="1" s="1"/>
  <c r="HZ29" i="1"/>
  <c r="IH29" i="1" s="1"/>
  <c r="HZ39" i="1"/>
  <c r="IH39" i="1" s="1"/>
  <c r="HZ23" i="1"/>
  <c r="IH23" i="1" s="1"/>
  <c r="HZ25" i="1"/>
  <c r="IH25" i="1" s="1"/>
  <c r="HZ36" i="1"/>
  <c r="IH36" i="1" s="1"/>
  <c r="HZ51" i="1"/>
  <c r="IH51" i="1" s="1"/>
  <c r="HZ38" i="1"/>
  <c r="IH38" i="1" s="1"/>
  <c r="IH14" i="1"/>
  <c r="HZ19" i="1"/>
  <c r="IH19" i="1" s="1"/>
  <c r="HZ21" i="1"/>
  <c r="IH21" i="1" s="1"/>
  <c r="HZ17" i="1"/>
  <c r="IH17" i="1" s="1"/>
  <c r="HZ47" i="1"/>
  <c r="IH47" i="1" s="1"/>
  <c r="HZ32" i="1"/>
  <c r="IH32" i="1" s="1"/>
  <c r="HZ43" i="1"/>
  <c r="IH43" i="1" s="1"/>
  <c r="HZ20" i="1"/>
  <c r="IH20" i="1" s="1"/>
  <c r="HZ52" i="1"/>
  <c r="IH52" i="1" s="1"/>
  <c r="HZ28" i="1"/>
  <c r="IH28" i="1" s="1"/>
  <c r="HZ18" i="1"/>
  <c r="IH18" i="1" s="1"/>
  <c r="HZ34" i="1"/>
  <c r="IH34" i="1" s="1"/>
  <c r="HZ24" i="1"/>
  <c r="IH24" i="1" s="1"/>
  <c r="HZ50" i="1"/>
  <c r="IH50" i="1" s="1"/>
  <c r="HZ22" i="1"/>
  <c r="IH22" i="1" s="1"/>
  <c r="HZ35" i="1"/>
  <c r="IH35" i="1" s="1"/>
  <c r="HZ48" i="1"/>
  <c r="IH48" i="1" s="1"/>
  <c r="HZ44" i="1"/>
  <c r="IH44" i="1" s="1"/>
  <c r="HZ40" i="1"/>
  <c r="IH40" i="1" s="1"/>
  <c r="HZ33" i="1"/>
  <c r="IH33" i="1" s="1"/>
  <c r="HZ15" i="1"/>
  <c r="IH15" i="1" s="1"/>
  <c r="HZ46" i="1"/>
  <c r="IH46" i="1" s="1"/>
  <c r="HZ49" i="1"/>
  <c r="IH49" i="1" s="1"/>
  <c r="HZ30" i="1"/>
  <c r="IH30" i="1" s="1"/>
  <c r="HZ42" i="1"/>
  <c r="IH42" i="1" s="1"/>
  <c r="HZ41" i="1"/>
  <c r="IH41" i="1" s="1"/>
  <c r="HZ37" i="1"/>
  <c r="IH37" i="1" s="1"/>
  <c r="HZ31" i="1"/>
  <c r="IH31" i="1" s="1"/>
  <c r="HZ26" i="1"/>
  <c r="IH26" i="1" s="1"/>
  <c r="BZ56" i="16"/>
  <c r="CA56" i="16" s="1"/>
  <c r="BZ55" i="16"/>
  <c r="CA55" i="16" s="1"/>
  <c r="CH48" i="16"/>
  <c r="CH37" i="16"/>
  <c r="CH20" i="16"/>
  <c r="CH25" i="16"/>
  <c r="CH21" i="16"/>
  <c r="CH23" i="16"/>
  <c r="CH31" i="16"/>
  <c r="CH33" i="16"/>
  <c r="CH35" i="16"/>
  <c r="CH26" i="16"/>
  <c r="CH44" i="16"/>
  <c r="CH46" i="16"/>
  <c r="CH49" i="16"/>
  <c r="CH36" i="16"/>
  <c r="CH32" i="16"/>
  <c r="CH18" i="16"/>
  <c r="CH42" i="16"/>
  <c r="CH43" i="16"/>
  <c r="CH30" i="16"/>
  <c r="CH15" i="16"/>
  <c r="CH50" i="16"/>
  <c r="CH41" i="16"/>
  <c r="CH28" i="16"/>
  <c r="CI14" i="16"/>
  <c r="CH39" i="16"/>
  <c r="CH22" i="16"/>
  <c r="CH24" i="16"/>
  <c r="CH47" i="16"/>
  <c r="CH34" i="16"/>
  <c r="CH38" i="16"/>
  <c r="CH29" i="16"/>
  <c r="CH52" i="16"/>
  <c r="CH51" i="16"/>
  <c r="CH19" i="16"/>
  <c r="CH40" i="16"/>
  <c r="CH17" i="16"/>
  <c r="CH27" i="16"/>
  <c r="EQ18" i="10"/>
  <c r="EQ38" i="10"/>
  <c r="EQ52" i="10"/>
  <c r="EQ39" i="10"/>
  <c r="EQ26" i="10"/>
  <c r="EQ46" i="10"/>
  <c r="EQ28" i="10"/>
  <c r="EQ49" i="10"/>
  <c r="EQ17" i="10"/>
  <c r="EQ40" i="10"/>
  <c r="EQ48" i="10"/>
  <c r="EQ31" i="10"/>
  <c r="EQ43" i="10"/>
  <c r="EQ35" i="10"/>
  <c r="EQ20" i="10"/>
  <c r="EQ25" i="10"/>
  <c r="EQ27" i="10"/>
  <c r="EQ34" i="10"/>
  <c r="EQ29" i="10"/>
  <c r="EQ32" i="10"/>
  <c r="EQ50" i="10"/>
  <c r="EQ47" i="10"/>
  <c r="EQ23" i="10"/>
  <c r="EQ42" i="10"/>
  <c r="EQ33" i="10"/>
  <c r="EQ41" i="10"/>
  <c r="EQ51" i="10"/>
  <c r="EQ44" i="10"/>
  <c r="EQ19" i="10"/>
  <c r="EQ36" i="10"/>
  <c r="EQ24" i="10"/>
  <c r="EQ15" i="10"/>
  <c r="EQ21" i="10"/>
  <c r="EQ30" i="10"/>
  <c r="EQ22" i="10"/>
  <c r="EQ37" i="10"/>
  <c r="EJ33" i="10"/>
  <c r="EJ37" i="10"/>
  <c r="EJ35" i="10"/>
  <c r="EJ41" i="10"/>
  <c r="EJ48" i="10"/>
  <c r="EJ27" i="10"/>
  <c r="EJ25" i="10"/>
  <c r="EJ47" i="10"/>
  <c r="EJ21" i="10"/>
  <c r="EJ19" i="10"/>
  <c r="EJ24" i="10"/>
  <c r="EJ30" i="10"/>
  <c r="EJ49" i="10"/>
  <c r="EJ36" i="10"/>
  <c r="EJ46" i="10"/>
  <c r="EJ43" i="10"/>
  <c r="EJ23" i="10"/>
  <c r="EJ40" i="10"/>
  <c r="EJ51" i="10"/>
  <c r="EJ52" i="10"/>
  <c r="EJ38" i="10"/>
  <c r="ER14" i="10"/>
  <c r="EJ17" i="10"/>
  <c r="EJ26" i="10"/>
  <c r="EJ32" i="10"/>
  <c r="EJ29" i="10"/>
  <c r="EJ20" i="10"/>
  <c r="EJ39" i="10"/>
  <c r="EJ50" i="10"/>
  <c r="EJ34" i="10"/>
  <c r="EJ31" i="10"/>
  <c r="EJ28" i="10"/>
  <c r="EJ18" i="10"/>
  <c r="EJ44" i="10"/>
  <c r="EJ42" i="10"/>
  <c r="EJ15" i="10"/>
  <c r="ED54" i="10" s="1"/>
  <c r="EJ22" i="10"/>
  <c r="ZC38" i="14" l="1"/>
  <c r="ZC31" i="14"/>
  <c r="ZK14" i="14"/>
  <c r="ZC41" i="14"/>
  <c r="ZC46" i="14"/>
  <c r="ZC37" i="14"/>
  <c r="ZC25" i="14"/>
  <c r="ZC48" i="14"/>
  <c r="ZC36" i="14"/>
  <c r="ZC42" i="14"/>
  <c r="ZC21" i="14"/>
  <c r="ZC23" i="14"/>
  <c r="ZC30" i="14"/>
  <c r="ZC33" i="14"/>
  <c r="ZC19" i="14"/>
  <c r="ZC24" i="14"/>
  <c r="ZC34" i="14"/>
  <c r="ZC51" i="14"/>
  <c r="ZC18" i="14"/>
  <c r="ZC49" i="14"/>
  <c r="ZC28" i="14"/>
  <c r="ZC35" i="14"/>
  <c r="ZC32" i="14"/>
  <c r="ZC15" i="14"/>
  <c r="ZC50" i="14"/>
  <c r="ZC26" i="14"/>
  <c r="ZC17" i="14"/>
  <c r="ZC20" i="14"/>
  <c r="ZC39" i="14"/>
  <c r="ZC52" i="14"/>
  <c r="ZC22" i="14"/>
  <c r="ZC43" i="14"/>
  <c r="ZC44" i="14"/>
  <c r="ZC47" i="14"/>
  <c r="ZC29" i="14"/>
  <c r="ZC40" i="14"/>
  <c r="ZC27" i="14"/>
  <c r="ZJ44" i="14"/>
  <c r="ZJ50" i="14"/>
  <c r="ZJ24" i="14"/>
  <c r="ZJ38" i="14"/>
  <c r="ZJ49" i="14"/>
  <c r="ZJ20" i="14"/>
  <c r="ZJ43" i="14"/>
  <c r="ZJ26" i="14"/>
  <c r="ZJ15" i="14"/>
  <c r="ZJ47" i="14"/>
  <c r="ZJ33" i="14"/>
  <c r="ZJ22" i="14"/>
  <c r="ZJ17" i="14"/>
  <c r="ZJ31" i="14"/>
  <c r="ZJ27" i="14"/>
  <c r="ZJ52" i="14"/>
  <c r="ZJ41" i="14"/>
  <c r="ZJ36" i="14"/>
  <c r="ZJ21" i="14"/>
  <c r="ZJ37" i="14"/>
  <c r="ZR14" i="14"/>
  <c r="ZJ39" i="14"/>
  <c r="ZJ25" i="14"/>
  <c r="ZJ28" i="14"/>
  <c r="ZJ19" i="14"/>
  <c r="ZJ40" i="14"/>
  <c r="ZJ32" i="14"/>
  <c r="ZJ18" i="14"/>
  <c r="ZJ46" i="14"/>
  <c r="ZJ30" i="14"/>
  <c r="ZJ51" i="14"/>
  <c r="ZJ42" i="14"/>
  <c r="ZJ23" i="14"/>
  <c r="ZJ35" i="14"/>
  <c r="ZJ29" i="14"/>
  <c r="ZJ34" i="14"/>
  <c r="ZJ48" i="14"/>
  <c r="YO50" i="14"/>
  <c r="YO42" i="14"/>
  <c r="YO21" i="14"/>
  <c r="YO43" i="14"/>
  <c r="YO35" i="14"/>
  <c r="YO29" i="14"/>
  <c r="YO49" i="14"/>
  <c r="YO32" i="14"/>
  <c r="YO37" i="14"/>
  <c r="YO46" i="14"/>
  <c r="YO26" i="14"/>
  <c r="YO36" i="14"/>
  <c r="YO41" i="14"/>
  <c r="YO20" i="14"/>
  <c r="YO17" i="14"/>
  <c r="YO47" i="14"/>
  <c r="YO27" i="14"/>
  <c r="YO33" i="14"/>
  <c r="YO39" i="14"/>
  <c r="YO15" i="14"/>
  <c r="YO22" i="14"/>
  <c r="YO30" i="14"/>
  <c r="YO19" i="14"/>
  <c r="YO40" i="14"/>
  <c r="YO25" i="14"/>
  <c r="YO38" i="14"/>
  <c r="YO34" i="14"/>
  <c r="YO44" i="14"/>
  <c r="YO51" i="14"/>
  <c r="YO28" i="14"/>
  <c r="YO31" i="14"/>
  <c r="YO23" i="14"/>
  <c r="YO52" i="14"/>
  <c r="YO48" i="14"/>
  <c r="YO18" i="14"/>
  <c r="YO24" i="14"/>
  <c r="YH43" i="14"/>
  <c r="YH22" i="14"/>
  <c r="YH46" i="14"/>
  <c r="YH33" i="14"/>
  <c r="YH52" i="14"/>
  <c r="YH34" i="14"/>
  <c r="YH27" i="14"/>
  <c r="YH31" i="14"/>
  <c r="YH37" i="14"/>
  <c r="YH21" i="14"/>
  <c r="YH32" i="14"/>
  <c r="YH30" i="14"/>
  <c r="YH36" i="14"/>
  <c r="YH24" i="14"/>
  <c r="YH18" i="14"/>
  <c r="YH40" i="14"/>
  <c r="YH39" i="14"/>
  <c r="YH25" i="14"/>
  <c r="YH50" i="14"/>
  <c r="YH38" i="14"/>
  <c r="YH20" i="14"/>
  <c r="YH35" i="14"/>
  <c r="YH29" i="14"/>
  <c r="YH17" i="14"/>
  <c r="YH44" i="14"/>
  <c r="YH48" i="14"/>
  <c r="YH28" i="14"/>
  <c r="YH41" i="14"/>
  <c r="YH15" i="14"/>
  <c r="YH26" i="14"/>
  <c r="YP14" i="14"/>
  <c r="YH47" i="14"/>
  <c r="YH19" i="14"/>
  <c r="YH49" i="14"/>
  <c r="YH42" i="14"/>
  <c r="YH51" i="14"/>
  <c r="YH23" i="14"/>
  <c r="YV35" i="14"/>
  <c r="YV43" i="14"/>
  <c r="YV42" i="14"/>
  <c r="YV50" i="14"/>
  <c r="YV30" i="14"/>
  <c r="YV32" i="14"/>
  <c r="YV49" i="14"/>
  <c r="YV51" i="14"/>
  <c r="YV52" i="14"/>
  <c r="YV37" i="14"/>
  <c r="YV38" i="14"/>
  <c r="YV26" i="14"/>
  <c r="ZD14" i="14"/>
  <c r="YV33" i="14"/>
  <c r="YV18" i="14"/>
  <c r="YV24" i="14"/>
  <c r="YV20" i="14"/>
  <c r="YV27" i="14"/>
  <c r="YV39" i="14"/>
  <c r="YW14" i="14"/>
  <c r="YV21" i="14"/>
  <c r="YV48" i="14"/>
  <c r="YV22" i="14"/>
  <c r="YV23" i="14"/>
  <c r="YV28" i="14"/>
  <c r="YV44" i="14"/>
  <c r="YV25" i="14"/>
  <c r="YV41" i="14"/>
  <c r="YV17" i="14"/>
  <c r="YV36" i="14"/>
  <c r="YV29" i="14"/>
  <c r="YV19" i="14"/>
  <c r="YV46" i="14"/>
  <c r="YV47" i="14"/>
  <c r="YV40" i="14"/>
  <c r="YV15" i="14"/>
  <c r="YV31" i="14"/>
  <c r="YV34" i="14"/>
  <c r="YA51" i="14"/>
  <c r="YA37" i="14"/>
  <c r="YA35" i="14"/>
  <c r="YA48" i="14"/>
  <c r="YA28" i="14"/>
  <c r="YA33" i="14"/>
  <c r="YA42" i="14"/>
  <c r="YA49" i="14"/>
  <c r="YA39" i="14"/>
  <c r="YA38" i="14"/>
  <c r="YA29" i="14"/>
  <c r="YA31" i="14"/>
  <c r="YA52" i="14"/>
  <c r="YA19" i="14"/>
  <c r="YA25" i="14"/>
  <c r="YA24" i="14"/>
  <c r="YA47" i="14"/>
  <c r="YA23" i="14"/>
  <c r="YA18" i="14"/>
  <c r="YA41" i="14"/>
  <c r="YA22" i="14"/>
  <c r="YA32" i="14"/>
  <c r="YA44" i="14"/>
  <c r="YA46" i="14"/>
  <c r="YA17" i="14"/>
  <c r="YB14" i="14"/>
  <c r="YA15" i="14"/>
  <c r="YA43" i="14"/>
  <c r="YA40" i="14"/>
  <c r="YA34" i="14"/>
  <c r="YA36" i="14"/>
  <c r="YA27" i="14"/>
  <c r="YI14" i="14"/>
  <c r="YA50" i="14"/>
  <c r="YA21" i="14"/>
  <c r="YA30" i="14"/>
  <c r="YA20" i="14"/>
  <c r="YA26" i="14"/>
  <c r="CA54" i="16"/>
  <c r="FE30" i="13"/>
  <c r="FE27" i="13"/>
  <c r="FE15" i="13"/>
  <c r="FE48" i="13"/>
  <c r="FE18" i="13"/>
  <c r="FE23" i="13"/>
  <c r="FE20" i="13"/>
  <c r="FE42" i="13"/>
  <c r="FE40" i="13"/>
  <c r="FE32" i="13"/>
  <c r="FE39" i="13"/>
  <c r="FE29" i="13"/>
  <c r="FE26" i="13"/>
  <c r="FE51" i="13"/>
  <c r="FE49" i="13"/>
  <c r="FE35" i="13"/>
  <c r="FE44" i="13"/>
  <c r="FE22" i="13"/>
  <c r="FE50" i="13"/>
  <c r="FE37" i="13"/>
  <c r="FE17" i="13"/>
  <c r="FE31" i="13"/>
  <c r="FE52" i="13"/>
  <c r="FE25" i="13"/>
  <c r="FE28" i="13"/>
  <c r="FE21" i="13"/>
  <c r="FE19" i="13"/>
  <c r="FE34" i="13"/>
  <c r="FE46" i="13"/>
  <c r="FE43" i="13"/>
  <c r="FE47" i="13"/>
  <c r="FE36" i="13"/>
  <c r="FE33" i="13"/>
  <c r="FE41" i="13"/>
  <c r="FE24" i="13"/>
  <c r="FE38" i="13"/>
  <c r="EX34" i="13"/>
  <c r="EX29" i="13"/>
  <c r="EX52" i="13"/>
  <c r="FF14" i="13"/>
  <c r="EX28" i="13"/>
  <c r="EX25" i="13"/>
  <c r="EX46" i="13"/>
  <c r="EX22" i="13"/>
  <c r="EX37" i="13"/>
  <c r="EX38" i="13"/>
  <c r="EX15" i="13"/>
  <c r="EX26" i="13"/>
  <c r="EX19" i="13"/>
  <c r="EX50" i="13"/>
  <c r="EX42" i="13"/>
  <c r="EX23" i="13"/>
  <c r="EX49" i="13"/>
  <c r="EX44" i="13"/>
  <c r="EX17" i="13"/>
  <c r="EX18" i="13"/>
  <c r="EX27" i="13"/>
  <c r="EY14" i="13"/>
  <c r="EX40" i="13"/>
  <c r="EX33" i="13"/>
  <c r="EX43" i="13"/>
  <c r="EX21" i="13"/>
  <c r="EX51" i="13"/>
  <c r="EX24" i="13"/>
  <c r="EX41" i="13"/>
  <c r="EX36" i="13"/>
  <c r="EX48" i="13"/>
  <c r="EX35" i="13"/>
  <c r="EX39" i="13"/>
  <c r="EX20" i="13"/>
  <c r="EX31" i="13"/>
  <c r="EX47" i="13"/>
  <c r="EX30" i="13"/>
  <c r="EX32" i="13"/>
  <c r="CM24" i="12"/>
  <c r="CM18" i="12"/>
  <c r="CM21" i="12"/>
  <c r="CM50" i="12"/>
  <c r="CM23" i="12"/>
  <c r="CM38" i="12"/>
  <c r="CM51" i="12"/>
  <c r="CM28" i="12"/>
  <c r="CM20" i="12"/>
  <c r="CM19" i="12"/>
  <c r="CM34" i="12"/>
  <c r="CM52" i="12"/>
  <c r="CM27" i="12"/>
  <c r="CM39" i="12"/>
  <c r="CM25" i="12"/>
  <c r="CM32" i="12"/>
  <c r="CM49" i="12"/>
  <c r="CM40" i="12"/>
  <c r="CM26" i="12"/>
  <c r="CM48" i="12"/>
  <c r="CM35" i="12"/>
  <c r="CM29" i="12"/>
  <c r="CM30" i="12"/>
  <c r="CM15" i="12"/>
  <c r="CM42" i="12"/>
  <c r="CM33" i="12"/>
  <c r="CM31" i="12"/>
  <c r="CM37" i="12"/>
  <c r="CM47" i="12"/>
  <c r="CN14" i="12"/>
  <c r="CM17" i="12"/>
  <c r="CM43" i="12"/>
  <c r="CM44" i="12"/>
  <c r="CM41" i="12"/>
  <c r="CM46" i="12"/>
  <c r="CM22" i="12"/>
  <c r="CM36" i="12"/>
  <c r="CM42" i="11"/>
  <c r="CM49" i="11"/>
  <c r="CM27" i="11"/>
  <c r="CM44" i="11"/>
  <c r="CM19" i="11"/>
  <c r="CM32" i="11"/>
  <c r="CM25" i="11"/>
  <c r="CM15" i="11"/>
  <c r="CM31" i="11"/>
  <c r="CM52" i="11"/>
  <c r="CM37" i="11"/>
  <c r="CM33" i="11"/>
  <c r="CM40" i="11"/>
  <c r="CM21" i="11"/>
  <c r="CM30" i="11"/>
  <c r="CN14" i="11"/>
  <c r="CM50" i="11"/>
  <c r="CM35" i="11"/>
  <c r="CM28" i="11"/>
  <c r="CM43" i="11"/>
  <c r="CM29" i="11"/>
  <c r="CM38" i="11"/>
  <c r="CM47" i="11"/>
  <c r="CM41" i="11"/>
  <c r="CM17" i="11"/>
  <c r="CM26" i="11"/>
  <c r="CM46" i="11"/>
  <c r="CM20" i="11"/>
  <c r="CM18" i="11"/>
  <c r="CM36" i="11"/>
  <c r="CM23" i="11"/>
  <c r="CM24" i="11"/>
  <c r="CM34" i="11"/>
  <c r="CM51" i="11"/>
  <c r="CM48" i="11"/>
  <c r="CM22" i="11"/>
  <c r="CM39" i="11"/>
  <c r="HT19" i="1"/>
  <c r="HT40" i="1"/>
  <c r="HT28" i="1"/>
  <c r="HT37" i="1"/>
  <c r="HT52" i="1"/>
  <c r="HT48" i="1"/>
  <c r="HT49" i="1"/>
  <c r="HT25" i="1"/>
  <c r="HT20" i="1"/>
  <c r="HT50" i="1"/>
  <c r="HT36" i="1"/>
  <c r="HT15" i="1"/>
  <c r="HT32" i="1"/>
  <c r="HT41" i="1"/>
  <c r="HT24" i="1"/>
  <c r="HT39" i="1"/>
  <c r="HT38" i="1"/>
  <c r="HT47" i="1"/>
  <c r="HT21" i="1"/>
  <c r="HT30" i="1"/>
  <c r="HT35" i="1"/>
  <c r="HT43" i="1"/>
  <c r="HT42" i="1"/>
  <c r="HT22" i="1"/>
  <c r="HT23" i="1"/>
  <c r="HT44" i="1"/>
  <c r="HT17" i="1"/>
  <c r="IB14" i="1"/>
  <c r="HT33" i="1"/>
  <c r="HT29" i="1"/>
  <c r="HT34" i="1"/>
  <c r="HT51" i="1"/>
  <c r="HT26" i="1"/>
  <c r="HT27" i="1"/>
  <c r="HT18" i="1"/>
  <c r="HT31" i="1"/>
  <c r="HT46" i="1"/>
  <c r="IA24" i="1"/>
  <c r="II24" i="1" s="1"/>
  <c r="IA41" i="1"/>
  <c r="II41" i="1" s="1"/>
  <c r="IA26" i="1"/>
  <c r="II26" i="1" s="1"/>
  <c r="IA20" i="1"/>
  <c r="II20" i="1" s="1"/>
  <c r="IA40" i="1"/>
  <c r="II40" i="1" s="1"/>
  <c r="IA27" i="1"/>
  <c r="II27" i="1" s="1"/>
  <c r="IA15" i="1"/>
  <c r="II15" i="1" s="1"/>
  <c r="IA34" i="1"/>
  <c r="II34" i="1" s="1"/>
  <c r="II14" i="1"/>
  <c r="IA29" i="1"/>
  <c r="II29" i="1" s="1"/>
  <c r="IA22" i="1"/>
  <c r="II22" i="1" s="1"/>
  <c r="IA50" i="1"/>
  <c r="II50" i="1" s="1"/>
  <c r="IA17" i="1"/>
  <c r="II17" i="1" s="1"/>
  <c r="IA33" i="1"/>
  <c r="II33" i="1" s="1"/>
  <c r="IA37" i="1"/>
  <c r="II37" i="1" s="1"/>
  <c r="IA51" i="1"/>
  <c r="II51" i="1" s="1"/>
  <c r="IA23" i="1"/>
  <c r="II23" i="1" s="1"/>
  <c r="IA42" i="1"/>
  <c r="II42" i="1" s="1"/>
  <c r="IA43" i="1"/>
  <c r="II43" i="1" s="1"/>
  <c r="IA31" i="1"/>
  <c r="II31" i="1" s="1"/>
  <c r="IA21" i="1"/>
  <c r="II21" i="1" s="1"/>
  <c r="IA48" i="1"/>
  <c r="II48" i="1" s="1"/>
  <c r="IA44" i="1"/>
  <c r="II44" i="1" s="1"/>
  <c r="IA35" i="1"/>
  <c r="II35" i="1" s="1"/>
  <c r="IA25" i="1"/>
  <c r="II25" i="1" s="1"/>
  <c r="IA49" i="1"/>
  <c r="II49" i="1" s="1"/>
  <c r="IA18" i="1"/>
  <c r="II18" i="1" s="1"/>
  <c r="IA36" i="1"/>
  <c r="II36" i="1" s="1"/>
  <c r="IA28" i="1"/>
  <c r="II28" i="1" s="1"/>
  <c r="IA46" i="1"/>
  <c r="II46" i="1" s="1"/>
  <c r="IA32" i="1"/>
  <c r="II32" i="1" s="1"/>
  <c r="IA38" i="1"/>
  <c r="II38" i="1" s="1"/>
  <c r="IA47" i="1"/>
  <c r="II47" i="1" s="1"/>
  <c r="IA19" i="1"/>
  <c r="II19" i="1" s="1"/>
  <c r="IA39" i="1"/>
  <c r="II39" i="1" s="1"/>
  <c r="IA52" i="1"/>
  <c r="II52" i="1" s="1"/>
  <c r="IA30" i="1"/>
  <c r="II30" i="1" s="1"/>
  <c r="ED56" i="10"/>
  <c r="EE56" i="10" s="1"/>
  <c r="ET14" i="10"/>
  <c r="ER15" i="10"/>
  <c r="EL54" i="10" s="1"/>
  <c r="ER31" i="10"/>
  <c r="ER36" i="10"/>
  <c r="ER52" i="10"/>
  <c r="ER42" i="10"/>
  <c r="ER17" i="10"/>
  <c r="ER48" i="10"/>
  <c r="ER18" i="10"/>
  <c r="ER46" i="10"/>
  <c r="ER24" i="10"/>
  <c r="ER32" i="10"/>
  <c r="ER20" i="10"/>
  <c r="ER40" i="10"/>
  <c r="ER38" i="10"/>
  <c r="ER30" i="10"/>
  <c r="ER34" i="10"/>
  <c r="ER35" i="10"/>
  <c r="ER37" i="10"/>
  <c r="ER33" i="10"/>
  <c r="ER27" i="10"/>
  <c r="ER29" i="10"/>
  <c r="ER21" i="10"/>
  <c r="ER23" i="10"/>
  <c r="ER51" i="10"/>
  <c r="ER44" i="10"/>
  <c r="ER41" i="10"/>
  <c r="ER50" i="10"/>
  <c r="ER47" i="10"/>
  <c r="ER26" i="10"/>
  <c r="ER43" i="10"/>
  <c r="ER28" i="10"/>
  <c r="ER39" i="10"/>
  <c r="ER25" i="10"/>
  <c r="ER22" i="10"/>
  <c r="ER49" i="10"/>
  <c r="ER19" i="10"/>
  <c r="CI23" i="16"/>
  <c r="CI24" i="16"/>
  <c r="CI42" i="16"/>
  <c r="CI27" i="16"/>
  <c r="CI52" i="16"/>
  <c r="CI31" i="16"/>
  <c r="CI47" i="16"/>
  <c r="CI19" i="16"/>
  <c r="CI17" i="16"/>
  <c r="CI29" i="16"/>
  <c r="CI41" i="16"/>
  <c r="CI32" i="16"/>
  <c r="CI22" i="16"/>
  <c r="CI48" i="16"/>
  <c r="CI34" i="16"/>
  <c r="CJ14" i="16"/>
  <c r="CI18" i="16"/>
  <c r="CI37" i="16"/>
  <c r="CI50" i="16"/>
  <c r="CI43" i="16"/>
  <c r="CI20" i="16"/>
  <c r="CI51" i="16"/>
  <c r="CI25" i="16"/>
  <c r="CI30" i="16"/>
  <c r="CI38" i="16"/>
  <c r="CI46" i="16"/>
  <c r="CI26" i="16"/>
  <c r="CI35" i="16"/>
  <c r="CI40" i="16"/>
  <c r="CI21" i="16"/>
  <c r="CI39" i="16"/>
  <c r="CI36" i="16"/>
  <c r="CI44" i="16"/>
  <c r="CI28" i="16"/>
  <c r="CI15" i="16"/>
  <c r="CI33" i="16"/>
  <c r="CI49" i="16"/>
  <c r="ED55" i="10"/>
  <c r="EE55" i="10" s="1"/>
  <c r="YB42" i="14" l="1"/>
  <c r="YB41" i="14"/>
  <c r="YB27" i="14"/>
  <c r="YB38" i="14"/>
  <c r="YB28" i="14"/>
  <c r="YB20" i="14"/>
  <c r="YB50" i="14"/>
  <c r="YB49" i="14"/>
  <c r="YJ14" i="14"/>
  <c r="YB40" i="14"/>
  <c r="YB29" i="14"/>
  <c r="YB17" i="14"/>
  <c r="YB30" i="14"/>
  <c r="YB21" i="14"/>
  <c r="YB26" i="14"/>
  <c r="YB24" i="14"/>
  <c r="YB52" i="14"/>
  <c r="YB23" i="14"/>
  <c r="YB51" i="14"/>
  <c r="YB36" i="14"/>
  <c r="YB15" i="14"/>
  <c r="XV54" i="14" s="1"/>
  <c r="YB44" i="14"/>
  <c r="YB35" i="14"/>
  <c r="YB47" i="14"/>
  <c r="YB33" i="14"/>
  <c r="YB31" i="14"/>
  <c r="YB48" i="14"/>
  <c r="YB32" i="14"/>
  <c r="YB25" i="14"/>
  <c r="YB18" i="14"/>
  <c r="YB22" i="14"/>
  <c r="YB19" i="14"/>
  <c r="YB37" i="14"/>
  <c r="YB46" i="14"/>
  <c r="YB43" i="14"/>
  <c r="YB34" i="14"/>
  <c r="YB39" i="14"/>
  <c r="ZD30" i="14"/>
  <c r="ZD42" i="14"/>
  <c r="ZD50" i="14"/>
  <c r="ZD24" i="14"/>
  <c r="ZD33" i="14"/>
  <c r="ZD17" i="14"/>
  <c r="ZD18" i="14"/>
  <c r="ZD23" i="14"/>
  <c r="ZD21" i="14"/>
  <c r="ZD41" i="14"/>
  <c r="ZD48" i="14"/>
  <c r="ZD35" i="14"/>
  <c r="ZD51" i="14"/>
  <c r="ZD31" i="14"/>
  <c r="ZD34" i="14"/>
  <c r="ZD26" i="14"/>
  <c r="ZD52" i="14"/>
  <c r="ZD46" i="14"/>
  <c r="ZD49" i="14"/>
  <c r="ZD40" i="14"/>
  <c r="ZD39" i="14"/>
  <c r="ZD28" i="14"/>
  <c r="ZD38" i="14"/>
  <c r="ZD37" i="14"/>
  <c r="ZD29" i="14"/>
  <c r="ZD20" i="14"/>
  <c r="ZD15" i="14"/>
  <c r="ZD36" i="14"/>
  <c r="ZD27" i="14"/>
  <c r="ZL14" i="14"/>
  <c r="ZD25" i="14"/>
  <c r="ZD44" i="14"/>
  <c r="ZD47" i="14"/>
  <c r="ZD43" i="14"/>
  <c r="ZD19" i="14"/>
  <c r="ZD32" i="14"/>
  <c r="ZD22" i="14"/>
  <c r="ZK51" i="14"/>
  <c r="ZK25" i="14"/>
  <c r="ZK18" i="14"/>
  <c r="ZK42" i="14"/>
  <c r="ZK47" i="14"/>
  <c r="ZK19" i="14"/>
  <c r="ZK35" i="14"/>
  <c r="ZK49" i="14"/>
  <c r="ZK24" i="14"/>
  <c r="ZK37" i="14"/>
  <c r="ZK26" i="14"/>
  <c r="ZK20" i="14"/>
  <c r="ZK33" i="14"/>
  <c r="ZK52" i="14"/>
  <c r="ZK29" i="14"/>
  <c r="ZK48" i="14"/>
  <c r="ZK44" i="14"/>
  <c r="ZK36" i="14"/>
  <c r="ZK38" i="14"/>
  <c r="ZK41" i="14"/>
  <c r="ZK39" i="14"/>
  <c r="ZK15" i="14"/>
  <c r="ZK50" i="14"/>
  <c r="ZK34" i="14"/>
  <c r="ZK31" i="14"/>
  <c r="ZK40" i="14"/>
  <c r="ZK23" i="14"/>
  <c r="ZK46" i="14"/>
  <c r="ZK32" i="14"/>
  <c r="ZK30" i="14"/>
  <c r="ZK27" i="14"/>
  <c r="ZK17" i="14"/>
  <c r="ZS14" i="14"/>
  <c r="ZK43" i="14"/>
  <c r="ZK21" i="14"/>
  <c r="ZK22" i="14"/>
  <c r="ZK28" i="14"/>
  <c r="YW44" i="14"/>
  <c r="YW28" i="14"/>
  <c r="YW15" i="14"/>
  <c r="YW35" i="14"/>
  <c r="YW22" i="14"/>
  <c r="YW49" i="14"/>
  <c r="YW47" i="14"/>
  <c r="YW36" i="14"/>
  <c r="YW17" i="14"/>
  <c r="YW39" i="14"/>
  <c r="YW29" i="14"/>
  <c r="YW26" i="14"/>
  <c r="YW37" i="14"/>
  <c r="YW30" i="14"/>
  <c r="YW24" i="14"/>
  <c r="YW21" i="14"/>
  <c r="YW31" i="14"/>
  <c r="YW23" i="14"/>
  <c r="YW48" i="14"/>
  <c r="YW40" i="14"/>
  <c r="YW19" i="14"/>
  <c r="YW25" i="14"/>
  <c r="YW41" i="14"/>
  <c r="YW52" i="14"/>
  <c r="YW42" i="14"/>
  <c r="ZE14" i="14"/>
  <c r="YW20" i="14"/>
  <c r="YW38" i="14"/>
  <c r="YW32" i="14"/>
  <c r="YW43" i="14"/>
  <c r="YW33" i="14"/>
  <c r="YW46" i="14"/>
  <c r="YX14" i="14"/>
  <c r="YW18" i="14"/>
  <c r="YW50" i="14"/>
  <c r="YW27" i="14"/>
  <c r="YW34" i="14"/>
  <c r="YW51" i="14"/>
  <c r="YI43" i="14"/>
  <c r="YI28" i="14"/>
  <c r="YI35" i="14"/>
  <c r="YI22" i="14"/>
  <c r="YI47" i="14"/>
  <c r="YI49" i="14"/>
  <c r="YI40" i="14"/>
  <c r="YI52" i="14"/>
  <c r="YI37" i="14"/>
  <c r="YI31" i="14"/>
  <c r="YI33" i="14"/>
  <c r="YI39" i="14"/>
  <c r="YI36" i="14"/>
  <c r="YI26" i="14"/>
  <c r="YI19" i="14"/>
  <c r="YI20" i="14"/>
  <c r="YI46" i="14"/>
  <c r="YI30" i="14"/>
  <c r="YI24" i="14"/>
  <c r="YI25" i="14"/>
  <c r="YI41" i="14"/>
  <c r="YI44" i="14"/>
  <c r="YI51" i="14"/>
  <c r="YI34" i="14"/>
  <c r="YI18" i="14"/>
  <c r="YI29" i="14"/>
  <c r="YI23" i="14"/>
  <c r="YI42" i="14"/>
  <c r="YI32" i="14"/>
  <c r="YQ14" i="14"/>
  <c r="YI48" i="14"/>
  <c r="YI50" i="14"/>
  <c r="YI17" i="14"/>
  <c r="YI38" i="14"/>
  <c r="YI27" i="14"/>
  <c r="YI15" i="14"/>
  <c r="YI21" i="14"/>
  <c r="ZR41" i="14"/>
  <c r="ZR28" i="14"/>
  <c r="ZR23" i="14"/>
  <c r="ZR42" i="14"/>
  <c r="ZR29" i="14"/>
  <c r="ZZ14" i="14"/>
  <c r="ZR30" i="14"/>
  <c r="ZR21" i="14"/>
  <c r="ZR46" i="14"/>
  <c r="ZR24" i="14"/>
  <c r="ZR35" i="14"/>
  <c r="ZR15" i="14"/>
  <c r="ZR18" i="14"/>
  <c r="ZR22" i="14"/>
  <c r="ZR32" i="14"/>
  <c r="ZR47" i="14"/>
  <c r="ZR48" i="14"/>
  <c r="ZR17" i="14"/>
  <c r="ZR39" i="14"/>
  <c r="ZR31" i="14"/>
  <c r="ZR20" i="14"/>
  <c r="ZR50" i="14"/>
  <c r="ZR25" i="14"/>
  <c r="ZR37" i="14"/>
  <c r="ZR26" i="14"/>
  <c r="ZR36" i="14"/>
  <c r="ZR43" i="14"/>
  <c r="ZR40" i="14"/>
  <c r="ZR34" i="14"/>
  <c r="ZR33" i="14"/>
  <c r="ZR51" i="14"/>
  <c r="ZR27" i="14"/>
  <c r="ZR44" i="14"/>
  <c r="ZR38" i="14"/>
  <c r="ZR49" i="14"/>
  <c r="ZR52" i="14"/>
  <c r="ZR19" i="14"/>
  <c r="YP51" i="14"/>
  <c r="YP42" i="14"/>
  <c r="YP50" i="14"/>
  <c r="YP44" i="14"/>
  <c r="YP35" i="14"/>
  <c r="YP36" i="14"/>
  <c r="YP47" i="14"/>
  <c r="YP31" i="14"/>
  <c r="YP17" i="14"/>
  <c r="YP22" i="14"/>
  <c r="YP39" i="14"/>
  <c r="YP49" i="14"/>
  <c r="YP25" i="14"/>
  <c r="YP29" i="14"/>
  <c r="YP26" i="14"/>
  <c r="YP46" i="14"/>
  <c r="YP19" i="14"/>
  <c r="YP20" i="14"/>
  <c r="YP38" i="14"/>
  <c r="YP34" i="14"/>
  <c r="YP23" i="14"/>
  <c r="YP41" i="14"/>
  <c r="YP40" i="14"/>
  <c r="YP33" i="14"/>
  <c r="YP37" i="14"/>
  <c r="YP43" i="14"/>
  <c r="YP30" i="14"/>
  <c r="YP24" i="14"/>
  <c r="YP27" i="14"/>
  <c r="YP32" i="14"/>
  <c r="YP48" i="14"/>
  <c r="YP15" i="14"/>
  <c r="YP18" i="14"/>
  <c r="YP28" i="14"/>
  <c r="YP52" i="14"/>
  <c r="YP21" i="14"/>
  <c r="HN54" i="1"/>
  <c r="EE54" i="10"/>
  <c r="EL56" i="10"/>
  <c r="EM56" i="10" s="1"/>
  <c r="FF41" i="13"/>
  <c r="FF23" i="13"/>
  <c r="FF21" i="13"/>
  <c r="FF48" i="13"/>
  <c r="FF36" i="13"/>
  <c r="FF49" i="13"/>
  <c r="FF33" i="13"/>
  <c r="FF42" i="13"/>
  <c r="FF30" i="13"/>
  <c r="FF28" i="13"/>
  <c r="FF51" i="13"/>
  <c r="FF37" i="13"/>
  <c r="FF24" i="13"/>
  <c r="FF50" i="13"/>
  <c r="FF52" i="13"/>
  <c r="FF27" i="13"/>
  <c r="FF40" i="13"/>
  <c r="FF17" i="13"/>
  <c r="FF35" i="13"/>
  <c r="FF15" i="13"/>
  <c r="FF18" i="13"/>
  <c r="FF20" i="13"/>
  <c r="FF44" i="13"/>
  <c r="FF34" i="13"/>
  <c r="FF31" i="13"/>
  <c r="FF47" i="13"/>
  <c r="FF38" i="13"/>
  <c r="FF46" i="13"/>
  <c r="FF39" i="13"/>
  <c r="FF22" i="13"/>
  <c r="FF43" i="13"/>
  <c r="FF29" i="13"/>
  <c r="FF26" i="13"/>
  <c r="FF25" i="13"/>
  <c r="FF32" i="13"/>
  <c r="FF19" i="13"/>
  <c r="EY49" i="13"/>
  <c r="EY31" i="13"/>
  <c r="EY24" i="13"/>
  <c r="EY38" i="13"/>
  <c r="EY48" i="13"/>
  <c r="EY50" i="13"/>
  <c r="EY30" i="13"/>
  <c r="EY47" i="13"/>
  <c r="EY51" i="13"/>
  <c r="EY44" i="13"/>
  <c r="EY26" i="13"/>
  <c r="EY19" i="13"/>
  <c r="EY28" i="13"/>
  <c r="EY36" i="13"/>
  <c r="EY22" i="13"/>
  <c r="EY42" i="13"/>
  <c r="EY15" i="13"/>
  <c r="EY37" i="13"/>
  <c r="EY33" i="13"/>
  <c r="EY52" i="13"/>
  <c r="EY17" i="13"/>
  <c r="FG14" i="13"/>
  <c r="EY34" i="13"/>
  <c r="EY23" i="13"/>
  <c r="EY40" i="13"/>
  <c r="EZ14" i="13"/>
  <c r="EY20" i="13"/>
  <c r="EY32" i="13"/>
  <c r="EY41" i="13"/>
  <c r="EY35" i="13"/>
  <c r="EY21" i="13"/>
  <c r="EY39" i="13"/>
  <c r="EY46" i="13"/>
  <c r="EY43" i="13"/>
  <c r="EY18" i="13"/>
  <c r="EY27" i="13"/>
  <c r="EY29" i="13"/>
  <c r="EY25" i="13"/>
  <c r="CP14" i="12"/>
  <c r="CN23" i="12"/>
  <c r="CN19" i="12"/>
  <c r="CN28" i="12"/>
  <c r="CN35" i="12"/>
  <c r="CN31" i="12"/>
  <c r="CN42" i="12"/>
  <c r="CN43" i="12"/>
  <c r="CN15" i="12"/>
  <c r="CH54" i="12" s="1"/>
  <c r="CN38" i="12"/>
  <c r="CN26" i="12"/>
  <c r="CN52" i="12"/>
  <c r="CN32" i="12"/>
  <c r="CN44" i="12"/>
  <c r="CN34" i="12"/>
  <c r="CN24" i="12"/>
  <c r="CN30" i="12"/>
  <c r="CN40" i="12"/>
  <c r="CN20" i="12"/>
  <c r="CN33" i="12"/>
  <c r="CN25" i="12"/>
  <c r="CN41" i="12"/>
  <c r="CN51" i="12"/>
  <c r="CN29" i="12"/>
  <c r="CN46" i="12"/>
  <c r="CN21" i="12"/>
  <c r="CN37" i="12"/>
  <c r="CN47" i="12"/>
  <c r="CN17" i="12"/>
  <c r="CN48" i="12"/>
  <c r="CN49" i="12"/>
  <c r="CN36" i="12"/>
  <c r="CN22" i="12"/>
  <c r="CN50" i="12"/>
  <c r="CN18" i="12"/>
  <c r="CN27" i="12"/>
  <c r="CN39" i="12"/>
  <c r="CP14" i="11"/>
  <c r="CN35" i="11"/>
  <c r="CN50" i="11"/>
  <c r="CN31" i="11"/>
  <c r="CN18" i="11"/>
  <c r="CN25" i="11"/>
  <c r="CN19" i="11"/>
  <c r="CN27" i="11"/>
  <c r="CN51" i="11"/>
  <c r="CN26" i="11"/>
  <c r="CN52" i="11"/>
  <c r="CN43" i="11"/>
  <c r="CN39" i="11"/>
  <c r="CN36" i="11"/>
  <c r="CN40" i="11"/>
  <c r="CN32" i="11"/>
  <c r="CN28" i="11"/>
  <c r="CN47" i="11"/>
  <c r="CN29" i="11"/>
  <c r="CN20" i="11"/>
  <c r="CN15" i="11"/>
  <c r="CH54" i="11" s="1"/>
  <c r="CN42" i="11"/>
  <c r="CN22" i="11"/>
  <c r="CN46" i="11"/>
  <c r="CN17" i="11"/>
  <c r="CN48" i="11"/>
  <c r="CN44" i="11"/>
  <c r="CN41" i="11"/>
  <c r="CN38" i="11"/>
  <c r="CN23" i="11"/>
  <c r="CN37" i="11"/>
  <c r="CN33" i="11"/>
  <c r="CN49" i="11"/>
  <c r="CN30" i="11"/>
  <c r="CN24" i="11"/>
  <c r="CN21" i="11"/>
  <c r="CN34" i="11"/>
  <c r="IB47" i="1"/>
  <c r="IJ47" i="1" s="1"/>
  <c r="IB33" i="1"/>
  <c r="IJ33" i="1" s="1"/>
  <c r="IB52" i="1"/>
  <c r="IJ52" i="1" s="1"/>
  <c r="IB42" i="1"/>
  <c r="IJ42" i="1" s="1"/>
  <c r="IB49" i="1"/>
  <c r="IJ49" i="1" s="1"/>
  <c r="IB43" i="1"/>
  <c r="IJ43" i="1" s="1"/>
  <c r="IB44" i="1"/>
  <c r="IJ44" i="1" s="1"/>
  <c r="IB30" i="1"/>
  <c r="IJ30" i="1" s="1"/>
  <c r="IB25" i="1"/>
  <c r="IJ25" i="1" s="1"/>
  <c r="IB34" i="1"/>
  <c r="IJ34" i="1" s="1"/>
  <c r="IB40" i="1"/>
  <c r="IJ40" i="1" s="1"/>
  <c r="IB21" i="1"/>
  <c r="IJ21" i="1" s="1"/>
  <c r="IB39" i="1"/>
  <c r="IJ39" i="1" s="1"/>
  <c r="IB35" i="1"/>
  <c r="IJ35" i="1" s="1"/>
  <c r="IB26" i="1"/>
  <c r="IJ26" i="1" s="1"/>
  <c r="IB32" i="1"/>
  <c r="IJ32" i="1" s="1"/>
  <c r="IB17" i="1"/>
  <c r="IJ17" i="1" s="1"/>
  <c r="IB36" i="1"/>
  <c r="IJ36" i="1" s="1"/>
  <c r="IB23" i="1"/>
  <c r="IJ23" i="1" s="1"/>
  <c r="IJ14" i="1"/>
  <c r="IL14" i="1" s="1"/>
  <c r="IB29" i="1"/>
  <c r="IJ29" i="1" s="1"/>
  <c r="IB31" i="1"/>
  <c r="IJ31" i="1" s="1"/>
  <c r="IB18" i="1"/>
  <c r="IJ18" i="1" s="1"/>
  <c r="IB28" i="1"/>
  <c r="IJ28" i="1" s="1"/>
  <c r="IB22" i="1"/>
  <c r="IJ22" i="1" s="1"/>
  <c r="IB37" i="1"/>
  <c r="IJ37" i="1" s="1"/>
  <c r="IB41" i="1"/>
  <c r="IJ41" i="1" s="1"/>
  <c r="IB15" i="1"/>
  <c r="HV54" i="1" s="1"/>
  <c r="IB24" i="1"/>
  <c r="IJ24" i="1" s="1"/>
  <c r="IB46" i="1"/>
  <c r="IJ46" i="1" s="1"/>
  <c r="IB27" i="1"/>
  <c r="IJ27" i="1" s="1"/>
  <c r="IB20" i="1"/>
  <c r="IJ20" i="1" s="1"/>
  <c r="IB38" i="1"/>
  <c r="IJ38" i="1" s="1"/>
  <c r="IB51" i="1"/>
  <c r="IJ51" i="1" s="1"/>
  <c r="IB48" i="1"/>
  <c r="IJ48" i="1" s="1"/>
  <c r="IB50" i="1"/>
  <c r="IJ50" i="1" s="1"/>
  <c r="IB19" i="1"/>
  <c r="IJ19" i="1" s="1"/>
  <c r="HN55" i="1"/>
  <c r="HN56" i="1"/>
  <c r="CJ51" i="16"/>
  <c r="CJ17" i="16"/>
  <c r="CJ26" i="16"/>
  <c r="CJ34" i="16"/>
  <c r="CJ50" i="16"/>
  <c r="CJ52" i="16"/>
  <c r="CJ32" i="16"/>
  <c r="CJ39" i="16"/>
  <c r="CJ28" i="16"/>
  <c r="CJ43" i="16"/>
  <c r="CJ22" i="16"/>
  <c r="CJ20" i="16"/>
  <c r="CJ15" i="16"/>
  <c r="CJ48" i="16"/>
  <c r="CK14" i="16"/>
  <c r="CJ36" i="16"/>
  <c r="CJ37" i="16"/>
  <c r="CJ27" i="16"/>
  <c r="CJ25" i="16"/>
  <c r="CJ46" i="16"/>
  <c r="CJ23" i="16"/>
  <c r="CJ35" i="16"/>
  <c r="CJ44" i="16"/>
  <c r="CJ41" i="16"/>
  <c r="CJ42" i="16"/>
  <c r="CJ19" i="16"/>
  <c r="CJ47" i="16"/>
  <c r="CJ24" i="16"/>
  <c r="CJ40" i="16"/>
  <c r="CJ33" i="16"/>
  <c r="CJ21" i="16"/>
  <c r="CJ29" i="16"/>
  <c r="CJ30" i="16"/>
  <c r="CJ18" i="16"/>
  <c r="CJ49" i="16"/>
  <c r="CJ38" i="16"/>
  <c r="CJ31" i="16"/>
  <c r="EL55" i="10"/>
  <c r="EM55" i="10" s="1"/>
  <c r="FB14" i="10"/>
  <c r="ET26" i="10"/>
  <c r="ET25" i="10"/>
  <c r="ET42" i="10"/>
  <c r="ET49" i="10"/>
  <c r="ET32" i="10"/>
  <c r="ET48" i="10"/>
  <c r="ET20" i="10"/>
  <c r="ET38" i="10"/>
  <c r="ET43" i="10"/>
  <c r="ET19" i="10"/>
  <c r="ET37" i="10"/>
  <c r="ET31" i="10"/>
  <c r="ET17" i="10"/>
  <c r="ET28" i="10"/>
  <c r="ET39" i="10"/>
  <c r="ET23" i="10"/>
  <c r="ET51" i="10"/>
  <c r="ET29" i="10"/>
  <c r="ET18" i="10"/>
  <c r="ET35" i="10"/>
  <c r="ET24" i="10"/>
  <c r="ET40" i="10"/>
  <c r="ET30" i="10"/>
  <c r="ET46" i="10"/>
  <c r="ET36" i="10"/>
  <c r="ET52" i="10"/>
  <c r="ET41" i="10"/>
  <c r="ET33" i="10"/>
  <c r="ET47" i="10"/>
  <c r="ET15" i="10"/>
  <c r="ET21" i="10"/>
  <c r="EU14" i="10"/>
  <c r="ET34" i="10"/>
  <c r="ET50" i="10"/>
  <c r="ET22" i="10"/>
  <c r="ET44" i="10"/>
  <c r="ET27" i="10"/>
  <c r="HO56" i="1" l="1"/>
  <c r="HO55" i="1"/>
  <c r="YJ48" i="14"/>
  <c r="YJ30" i="14"/>
  <c r="YJ19" i="14"/>
  <c r="YJ27" i="14"/>
  <c r="YJ41" i="14"/>
  <c r="YJ24" i="14"/>
  <c r="YJ18" i="14"/>
  <c r="YJ47" i="14"/>
  <c r="YJ23" i="14"/>
  <c r="YR14" i="14"/>
  <c r="YJ52" i="14"/>
  <c r="YJ32" i="14"/>
  <c r="YJ42" i="14"/>
  <c r="YJ43" i="14"/>
  <c r="YJ33" i="14"/>
  <c r="YJ29" i="14"/>
  <c r="YJ39" i="14"/>
  <c r="YJ25" i="14"/>
  <c r="YJ51" i="14"/>
  <c r="YJ34" i="14"/>
  <c r="YJ15" i="14"/>
  <c r="YD54" i="14" s="1"/>
  <c r="YJ49" i="14"/>
  <c r="YJ28" i="14"/>
  <c r="YJ50" i="14"/>
  <c r="YJ21" i="14"/>
  <c r="YJ31" i="14"/>
  <c r="YJ35" i="14"/>
  <c r="YJ37" i="14"/>
  <c r="YJ26" i="14"/>
  <c r="YJ22" i="14"/>
  <c r="YJ20" i="14"/>
  <c r="YJ46" i="14"/>
  <c r="YJ44" i="14"/>
  <c r="YJ36" i="14"/>
  <c r="YJ40" i="14"/>
  <c r="YJ17" i="14"/>
  <c r="YJ38" i="14"/>
  <c r="ZE41" i="14"/>
  <c r="ZE48" i="14"/>
  <c r="ZE18" i="14"/>
  <c r="ZE42" i="14"/>
  <c r="ZE47" i="14"/>
  <c r="ZE35" i="14"/>
  <c r="ZE31" i="14"/>
  <c r="ZE34" i="14"/>
  <c r="ZE50" i="14"/>
  <c r="ZE25" i="14"/>
  <c r="ZE24" i="14"/>
  <c r="ZE17" i="14"/>
  <c r="ZE19" i="14"/>
  <c r="ZE20" i="14"/>
  <c r="ZE26" i="14"/>
  <c r="ZE33" i="14"/>
  <c r="ZE15" i="14"/>
  <c r="ZE37" i="14"/>
  <c r="ZE38" i="14"/>
  <c r="ZM14" i="14"/>
  <c r="ZE46" i="14"/>
  <c r="ZE52" i="14"/>
  <c r="ZE30" i="14"/>
  <c r="ZE43" i="14"/>
  <c r="ZE28" i="14"/>
  <c r="ZE49" i="14"/>
  <c r="ZE22" i="14"/>
  <c r="ZE32" i="14"/>
  <c r="ZE40" i="14"/>
  <c r="ZE27" i="14"/>
  <c r="ZE36" i="14"/>
  <c r="ZE21" i="14"/>
  <c r="ZE23" i="14"/>
  <c r="ZE44" i="14"/>
  <c r="ZE51" i="14"/>
  <c r="ZE39" i="14"/>
  <c r="ZE29" i="14"/>
  <c r="XV56" i="14"/>
  <c r="XW56" i="14" s="1"/>
  <c r="ZZ34" i="14"/>
  <c r="ZZ23" i="14"/>
  <c r="ZZ40" i="14"/>
  <c r="ZZ28" i="14"/>
  <c r="ZZ32" i="14"/>
  <c r="ZZ31" i="14"/>
  <c r="ZZ22" i="14"/>
  <c r="ZZ33" i="14"/>
  <c r="ZZ20" i="14"/>
  <c r="ZZ15" i="14"/>
  <c r="ZZ25" i="14"/>
  <c r="ZZ17" i="14"/>
  <c r="ZZ38" i="14"/>
  <c r="ZZ29" i="14"/>
  <c r="ZZ42" i="14"/>
  <c r="ZZ48" i="14"/>
  <c r="ZZ39" i="14"/>
  <c r="ZZ26" i="14"/>
  <c r="ZZ47" i="14"/>
  <c r="ZZ24" i="14"/>
  <c r="ZZ46" i="14"/>
  <c r="AAH14" i="14"/>
  <c r="ZZ18" i="14"/>
  <c r="ZZ27" i="14"/>
  <c r="ZZ19" i="14"/>
  <c r="ZZ51" i="14"/>
  <c r="ZZ52" i="14"/>
  <c r="ZZ35" i="14"/>
  <c r="ZZ41" i="14"/>
  <c r="ZZ21" i="14"/>
  <c r="ZZ49" i="14"/>
  <c r="ZZ43" i="14"/>
  <c r="ZZ36" i="14"/>
  <c r="ZZ50" i="14"/>
  <c r="ZZ44" i="14"/>
  <c r="ZZ37" i="14"/>
  <c r="ZZ30" i="14"/>
  <c r="YX44" i="14"/>
  <c r="YX24" i="14"/>
  <c r="YY14" i="14"/>
  <c r="YX51" i="14"/>
  <c r="YX42" i="14"/>
  <c r="YX49" i="14"/>
  <c r="YX50" i="14"/>
  <c r="YX29" i="14"/>
  <c r="YX46" i="14"/>
  <c r="YX20" i="14"/>
  <c r="YX32" i="14"/>
  <c r="YX28" i="14"/>
  <c r="YX36" i="14"/>
  <c r="YX35" i="14"/>
  <c r="YX17" i="14"/>
  <c r="YX23" i="14"/>
  <c r="YX52" i="14"/>
  <c r="YX38" i="14"/>
  <c r="YX27" i="14"/>
  <c r="YX39" i="14"/>
  <c r="YX43" i="14"/>
  <c r="YX37" i="14"/>
  <c r="YX25" i="14"/>
  <c r="YX40" i="14"/>
  <c r="YX31" i="14"/>
  <c r="ZF14" i="14"/>
  <c r="YX34" i="14"/>
  <c r="YX22" i="14"/>
  <c r="YX47" i="14"/>
  <c r="YX19" i="14"/>
  <c r="YX41" i="14"/>
  <c r="YX21" i="14"/>
  <c r="YX48" i="14"/>
  <c r="YX15" i="14"/>
  <c r="YX26" i="14"/>
  <c r="YX33" i="14"/>
  <c r="YX30" i="14"/>
  <c r="YX18" i="14"/>
  <c r="ZL44" i="14"/>
  <c r="ZL24" i="14"/>
  <c r="ZL21" i="14"/>
  <c r="ZL43" i="14"/>
  <c r="ZL18" i="14"/>
  <c r="ZT14" i="14"/>
  <c r="ZL39" i="14"/>
  <c r="ZL47" i="14"/>
  <c r="ZL29" i="14"/>
  <c r="ZL35" i="14"/>
  <c r="ZL46" i="14"/>
  <c r="ZL25" i="14"/>
  <c r="ZL34" i="14"/>
  <c r="ZL42" i="14"/>
  <c r="ZL19" i="14"/>
  <c r="ZL28" i="14"/>
  <c r="ZL26" i="14"/>
  <c r="ZL20" i="14"/>
  <c r="ZL37" i="14"/>
  <c r="ZL49" i="14"/>
  <c r="ZL40" i="14"/>
  <c r="ZL52" i="14"/>
  <c r="ZL33" i="14"/>
  <c r="ZL30" i="14"/>
  <c r="ZL27" i="14"/>
  <c r="ZL41" i="14"/>
  <c r="ZL51" i="14"/>
  <c r="ZL48" i="14"/>
  <c r="ZL23" i="14"/>
  <c r="ZL32" i="14"/>
  <c r="ZL36" i="14"/>
  <c r="ZL50" i="14"/>
  <c r="ZL31" i="14"/>
  <c r="ZL15" i="14"/>
  <c r="ZL22" i="14"/>
  <c r="ZL17" i="14"/>
  <c r="ZL38" i="14"/>
  <c r="YQ47" i="14"/>
  <c r="YQ28" i="14"/>
  <c r="YQ32" i="14"/>
  <c r="YQ38" i="14"/>
  <c r="YQ36" i="14"/>
  <c r="YQ43" i="14"/>
  <c r="YQ35" i="14"/>
  <c r="YQ17" i="14"/>
  <c r="YQ23" i="14"/>
  <c r="YQ31" i="14"/>
  <c r="YQ37" i="14"/>
  <c r="YQ50" i="14"/>
  <c r="YQ25" i="14"/>
  <c r="YQ22" i="14"/>
  <c r="YQ40" i="14"/>
  <c r="YQ19" i="14"/>
  <c r="YQ18" i="14"/>
  <c r="YQ15" i="14"/>
  <c r="YQ46" i="14"/>
  <c r="YQ21" i="14"/>
  <c r="YQ34" i="14"/>
  <c r="YQ42" i="14"/>
  <c r="YQ26" i="14"/>
  <c r="YQ24" i="14"/>
  <c r="YQ49" i="14"/>
  <c r="YQ30" i="14"/>
  <c r="YQ33" i="14"/>
  <c r="YQ27" i="14"/>
  <c r="YQ51" i="14"/>
  <c r="YQ41" i="14"/>
  <c r="YQ44" i="14"/>
  <c r="YQ48" i="14"/>
  <c r="YQ52" i="14"/>
  <c r="YQ29" i="14"/>
  <c r="YQ39" i="14"/>
  <c r="YQ20" i="14"/>
  <c r="ZS47" i="14"/>
  <c r="ZS20" i="14"/>
  <c r="ZS24" i="14"/>
  <c r="ZS40" i="14"/>
  <c r="ZS52" i="14"/>
  <c r="ZS32" i="14"/>
  <c r="ZS49" i="14"/>
  <c r="ZS39" i="14"/>
  <c r="ZS46" i="14"/>
  <c r="ZS26" i="14"/>
  <c r="ZS23" i="14"/>
  <c r="ZS41" i="14"/>
  <c r="ZS48" i="14"/>
  <c r="ZS29" i="14"/>
  <c r="ZS15" i="14"/>
  <c r="ZS18" i="14"/>
  <c r="AAA14" i="14"/>
  <c r="ZS31" i="14"/>
  <c r="ZS35" i="14"/>
  <c r="ZS42" i="14"/>
  <c r="ZS19" i="14"/>
  <c r="ZS36" i="14"/>
  <c r="ZS43" i="14"/>
  <c r="ZS25" i="14"/>
  <c r="ZS30" i="14"/>
  <c r="ZS28" i="14"/>
  <c r="ZS37" i="14"/>
  <c r="ZS51" i="14"/>
  <c r="ZS44" i="14"/>
  <c r="ZS33" i="14"/>
  <c r="ZS17" i="14"/>
  <c r="ZS22" i="14"/>
  <c r="ZS21" i="14"/>
  <c r="ZS38" i="14"/>
  <c r="ZS27" i="14"/>
  <c r="AAI14" i="14"/>
  <c r="ZS50" i="14"/>
  <c r="ZS34" i="14"/>
  <c r="XV55" i="14"/>
  <c r="XW55" i="14" s="1"/>
  <c r="XW54" i="14" s="1"/>
  <c r="IJ15" i="1"/>
  <c r="CH55" i="11"/>
  <c r="CI55" i="11" s="1"/>
  <c r="EM54" i="10"/>
  <c r="CH56" i="12"/>
  <c r="CI56" i="12" s="1"/>
  <c r="EZ49" i="13"/>
  <c r="EZ37" i="13"/>
  <c r="EZ47" i="13"/>
  <c r="EZ43" i="13"/>
  <c r="EZ52" i="13"/>
  <c r="EZ36" i="13"/>
  <c r="EZ46" i="13"/>
  <c r="EZ26" i="13"/>
  <c r="EZ28" i="13"/>
  <c r="EZ34" i="13"/>
  <c r="EZ23" i="13"/>
  <c r="EZ15" i="13"/>
  <c r="ET54" i="13" s="1"/>
  <c r="EZ44" i="13"/>
  <c r="EZ29" i="13"/>
  <c r="EZ38" i="13"/>
  <c r="EZ17" i="13"/>
  <c r="EZ19" i="13"/>
  <c r="EZ35" i="13"/>
  <c r="EZ32" i="13"/>
  <c r="EZ41" i="13"/>
  <c r="EZ31" i="13"/>
  <c r="FH14" i="13"/>
  <c r="EZ18" i="13"/>
  <c r="EZ30" i="13"/>
  <c r="EZ50" i="13"/>
  <c r="EZ25" i="13"/>
  <c r="EZ33" i="13"/>
  <c r="EZ48" i="13"/>
  <c r="EZ20" i="13"/>
  <c r="EZ40" i="13"/>
  <c r="EZ39" i="13"/>
  <c r="EZ22" i="13"/>
  <c r="EZ51" i="13"/>
  <c r="EZ24" i="13"/>
  <c r="EZ27" i="13"/>
  <c r="EZ42" i="13"/>
  <c r="EZ21" i="13"/>
  <c r="FG24" i="13"/>
  <c r="FG31" i="13"/>
  <c r="FG20" i="13"/>
  <c r="FG19" i="13"/>
  <c r="FG35" i="13"/>
  <c r="FG17" i="13"/>
  <c r="FG32" i="13"/>
  <c r="FG42" i="13"/>
  <c r="FG27" i="13"/>
  <c r="FG41" i="13"/>
  <c r="FG33" i="13"/>
  <c r="FG18" i="13"/>
  <c r="FG28" i="13"/>
  <c r="FG51" i="13"/>
  <c r="FG48" i="13"/>
  <c r="FG47" i="13"/>
  <c r="FG46" i="13"/>
  <c r="FG43" i="13"/>
  <c r="FG52" i="13"/>
  <c r="FG22" i="13"/>
  <c r="FG29" i="13"/>
  <c r="FG39" i="13"/>
  <c r="FG44" i="13"/>
  <c r="FG34" i="13"/>
  <c r="FG21" i="13"/>
  <c r="FG38" i="13"/>
  <c r="FG40" i="13"/>
  <c r="FG50" i="13"/>
  <c r="FG23" i="13"/>
  <c r="FG26" i="13"/>
  <c r="FG15" i="13"/>
  <c r="FG30" i="13"/>
  <c r="FG37" i="13"/>
  <c r="FG49" i="13"/>
  <c r="FG25" i="13"/>
  <c r="FG36" i="13"/>
  <c r="CH55" i="12"/>
  <c r="CI55" i="12" s="1"/>
  <c r="CP40" i="12"/>
  <c r="CP20" i="12"/>
  <c r="CP47" i="12"/>
  <c r="CP37" i="12"/>
  <c r="CP52" i="12"/>
  <c r="CP28" i="12"/>
  <c r="CP43" i="12"/>
  <c r="CP22" i="12"/>
  <c r="CP36" i="12"/>
  <c r="CP17" i="12"/>
  <c r="CP34" i="12"/>
  <c r="CP15" i="12"/>
  <c r="CP32" i="12"/>
  <c r="CQ14" i="12"/>
  <c r="CP29" i="12"/>
  <c r="CP48" i="12"/>
  <c r="CP25" i="12"/>
  <c r="CP24" i="12"/>
  <c r="CP31" i="12"/>
  <c r="CP21" i="12"/>
  <c r="CP23" i="12"/>
  <c r="CP18" i="12"/>
  <c r="CP50" i="12"/>
  <c r="CP46" i="12"/>
  <c r="CP42" i="12"/>
  <c r="CP33" i="12"/>
  <c r="CP35" i="12"/>
  <c r="CP44" i="12"/>
  <c r="CP26" i="12"/>
  <c r="CP19" i="12"/>
  <c r="CP41" i="12"/>
  <c r="CP51" i="12"/>
  <c r="CP27" i="12"/>
  <c r="CP39" i="12"/>
  <c r="CP30" i="12"/>
  <c r="CP38" i="12"/>
  <c r="CP49" i="12"/>
  <c r="CH56" i="11"/>
  <c r="CI56" i="11" s="1"/>
  <c r="CP32" i="11"/>
  <c r="CP25" i="11"/>
  <c r="CP20" i="11"/>
  <c r="CP48" i="11"/>
  <c r="CP43" i="11"/>
  <c r="CP37" i="11"/>
  <c r="CP38" i="11"/>
  <c r="CP23" i="11"/>
  <c r="CP15" i="11"/>
  <c r="CP49" i="11"/>
  <c r="CP35" i="11"/>
  <c r="CP19" i="11"/>
  <c r="CP34" i="11"/>
  <c r="CQ14" i="11"/>
  <c r="CP46" i="11"/>
  <c r="CP24" i="11"/>
  <c r="CP27" i="11"/>
  <c r="CP29" i="11"/>
  <c r="CP21" i="11"/>
  <c r="CP50" i="11"/>
  <c r="CP40" i="11"/>
  <c r="CP33" i="11"/>
  <c r="CP22" i="11"/>
  <c r="CP47" i="11"/>
  <c r="CP41" i="11"/>
  <c r="CP31" i="11"/>
  <c r="CP42" i="11"/>
  <c r="CP52" i="11"/>
  <c r="CP44" i="11"/>
  <c r="CP51" i="11"/>
  <c r="CP36" i="11"/>
  <c r="CP28" i="11"/>
  <c r="CP18" i="11"/>
  <c r="CP39" i="11"/>
  <c r="CP30" i="11"/>
  <c r="CP17" i="11"/>
  <c r="CP26" i="11"/>
  <c r="HO54" i="1"/>
  <c r="HV55" i="1"/>
  <c r="HW55" i="1" s="1"/>
  <c r="HV56" i="1"/>
  <c r="HW56" i="1" s="1"/>
  <c r="IL46" i="1"/>
  <c r="IL30" i="1"/>
  <c r="IL17" i="1"/>
  <c r="IL25" i="1"/>
  <c r="IL52" i="1"/>
  <c r="IL19" i="1"/>
  <c r="IL29" i="1"/>
  <c r="IT14" i="1"/>
  <c r="IL37" i="1"/>
  <c r="IL50" i="1"/>
  <c r="IL34" i="1"/>
  <c r="IL44" i="1"/>
  <c r="IL41" i="1"/>
  <c r="IL38" i="1"/>
  <c r="IL22" i="1"/>
  <c r="IL35" i="1"/>
  <c r="IL18" i="1"/>
  <c r="IL42" i="1"/>
  <c r="IL26" i="1"/>
  <c r="IL21" i="1"/>
  <c r="IL49" i="1"/>
  <c r="IL33" i="1"/>
  <c r="IL40" i="1"/>
  <c r="IL23" i="1"/>
  <c r="IL48" i="1"/>
  <c r="IL20" i="1"/>
  <c r="IL15" i="1"/>
  <c r="IL31" i="1"/>
  <c r="IL27" i="1"/>
  <c r="IM14" i="1"/>
  <c r="IL51" i="1"/>
  <c r="IL47" i="1"/>
  <c r="IL43" i="1"/>
  <c r="IL28" i="1"/>
  <c r="IL24" i="1"/>
  <c r="IL39" i="1"/>
  <c r="IL36" i="1"/>
  <c r="IL32" i="1"/>
  <c r="FB40" i="10"/>
  <c r="FB29" i="10"/>
  <c r="FB51" i="10"/>
  <c r="FB22" i="10"/>
  <c r="FB39" i="10"/>
  <c r="FB35" i="10"/>
  <c r="FB49" i="10"/>
  <c r="FB37" i="10"/>
  <c r="FB23" i="10"/>
  <c r="FB43" i="10"/>
  <c r="FB31" i="10"/>
  <c r="FB50" i="10"/>
  <c r="FB38" i="10"/>
  <c r="FB25" i="10"/>
  <c r="FB44" i="10"/>
  <c r="FB32" i="10"/>
  <c r="FB19" i="10"/>
  <c r="FB26" i="10"/>
  <c r="FB18" i="10"/>
  <c r="FB33" i="10"/>
  <c r="FB20" i="10"/>
  <c r="FB28" i="10"/>
  <c r="FB27" i="10"/>
  <c r="FB47" i="10"/>
  <c r="FB15" i="10"/>
  <c r="FB21" i="10"/>
  <c r="FB30" i="10"/>
  <c r="FB34" i="10"/>
  <c r="FB17" i="10"/>
  <c r="FB41" i="10"/>
  <c r="FB36" i="10"/>
  <c r="FB42" i="10"/>
  <c r="FB52" i="10"/>
  <c r="FB46" i="10"/>
  <c r="FB48" i="10"/>
  <c r="FB24" i="10"/>
  <c r="EU36" i="10"/>
  <c r="EU17" i="10"/>
  <c r="EU15" i="10"/>
  <c r="EU42" i="10"/>
  <c r="EU19" i="10"/>
  <c r="EU30" i="10"/>
  <c r="EV14" i="10"/>
  <c r="EU27" i="10"/>
  <c r="EU25" i="10"/>
  <c r="EU24" i="10"/>
  <c r="EU50" i="10"/>
  <c r="EU20" i="10"/>
  <c r="EU18" i="10"/>
  <c r="EU44" i="10"/>
  <c r="EU48" i="10"/>
  <c r="EU33" i="10"/>
  <c r="EU32" i="10"/>
  <c r="EU52" i="10"/>
  <c r="EU21" i="10"/>
  <c r="EU49" i="10"/>
  <c r="EU37" i="10"/>
  <c r="EU51" i="10"/>
  <c r="EU46" i="10"/>
  <c r="EU31" i="10"/>
  <c r="EU40" i="10"/>
  <c r="EU39" i="10"/>
  <c r="EU38" i="10"/>
  <c r="EU34" i="10"/>
  <c r="EU23" i="10"/>
  <c r="EU28" i="10"/>
  <c r="EU22" i="10"/>
  <c r="FC14" i="10"/>
  <c r="EU41" i="10"/>
  <c r="EU43" i="10"/>
  <c r="EU26" i="10"/>
  <c r="EU35" i="10"/>
  <c r="EU29" i="10"/>
  <c r="EU47" i="10"/>
  <c r="CK49" i="16"/>
  <c r="CK19" i="16"/>
  <c r="CK24" i="16"/>
  <c r="CK38" i="16"/>
  <c r="CK52" i="16"/>
  <c r="CK40" i="16"/>
  <c r="CK17" i="16"/>
  <c r="CK26" i="16"/>
  <c r="CK29" i="16"/>
  <c r="CK34" i="16"/>
  <c r="CK22" i="16"/>
  <c r="CK44" i="16"/>
  <c r="CK37" i="16"/>
  <c r="CK48" i="16"/>
  <c r="CL14" i="16"/>
  <c r="CK33" i="16"/>
  <c r="CK25" i="16"/>
  <c r="CK27" i="16"/>
  <c r="CK50" i="16"/>
  <c r="CK30" i="16"/>
  <c r="CK51" i="16"/>
  <c r="CK42" i="16"/>
  <c r="CK31" i="16"/>
  <c r="CK18" i="16"/>
  <c r="CK41" i="16"/>
  <c r="CK46" i="16"/>
  <c r="CK28" i="16"/>
  <c r="CK47" i="16"/>
  <c r="CK20" i="16"/>
  <c r="CK21" i="16"/>
  <c r="CK15" i="16"/>
  <c r="CK43" i="16"/>
  <c r="CK36" i="16"/>
  <c r="CK35" i="16"/>
  <c r="CK23" i="16"/>
  <c r="CK32" i="16"/>
  <c r="CK39" i="16"/>
  <c r="AAA38" i="14" l="1"/>
  <c r="AAA21" i="14"/>
  <c r="AAQ14" i="14"/>
  <c r="AAA49" i="14"/>
  <c r="AAA52" i="14"/>
  <c r="AAA43" i="14"/>
  <c r="AAA47" i="14"/>
  <c r="AAA42" i="14"/>
  <c r="AAA41" i="14"/>
  <c r="AAA40" i="14"/>
  <c r="AAA51" i="14"/>
  <c r="AAA35" i="14"/>
  <c r="AAA27" i="14"/>
  <c r="AAA44" i="14"/>
  <c r="AAA29" i="14"/>
  <c r="AAA19" i="14"/>
  <c r="AAA46" i="14"/>
  <c r="AAA23" i="14"/>
  <c r="AAA31" i="14"/>
  <c r="AAA28" i="14"/>
  <c r="AAA33" i="14"/>
  <c r="AAA30" i="14"/>
  <c r="AAA22" i="14"/>
  <c r="AAA25" i="14"/>
  <c r="AAA50" i="14"/>
  <c r="AAA26" i="14"/>
  <c r="AAA20" i="14"/>
  <c r="AAA48" i="14"/>
  <c r="AAA18" i="14"/>
  <c r="AAA39" i="14"/>
  <c r="AAA34" i="14"/>
  <c r="AAA17" i="14"/>
  <c r="AAA36" i="14"/>
  <c r="AAA15" i="14"/>
  <c r="AAA32" i="14"/>
  <c r="AAA37" i="14"/>
  <c r="AAA24" i="14"/>
  <c r="AAH44" i="14"/>
  <c r="AAH47" i="14"/>
  <c r="AAH50" i="14"/>
  <c r="AAH38" i="14"/>
  <c r="AAH40" i="14"/>
  <c r="AAH34" i="14"/>
  <c r="AAH41" i="14"/>
  <c r="AAH27" i="14"/>
  <c r="AAH24" i="14"/>
  <c r="AAH35" i="14"/>
  <c r="AAH28" i="14"/>
  <c r="AAH18" i="14"/>
  <c r="AAH37" i="14"/>
  <c r="AAH29" i="14"/>
  <c r="AAH15" i="14"/>
  <c r="AAH31" i="14"/>
  <c r="AAP14" i="14"/>
  <c r="AAH42" i="14"/>
  <c r="AAH46" i="14"/>
  <c r="AAH32" i="14"/>
  <c r="AAH30" i="14"/>
  <c r="AAH39" i="14"/>
  <c r="AAH26" i="14"/>
  <c r="AAH51" i="14"/>
  <c r="AAH21" i="14"/>
  <c r="AAH49" i="14"/>
  <c r="AAH33" i="14"/>
  <c r="AAH19" i="14"/>
  <c r="AAH43" i="14"/>
  <c r="AAH52" i="14"/>
  <c r="AAH23" i="14"/>
  <c r="AAH48" i="14"/>
  <c r="AAH20" i="14"/>
  <c r="AAH25" i="14"/>
  <c r="AAH22" i="14"/>
  <c r="AAH36" i="14"/>
  <c r="AAH17" i="14"/>
  <c r="ZT25" i="14"/>
  <c r="ZT23" i="14"/>
  <c r="ZT21" i="14"/>
  <c r="ZT19" i="14"/>
  <c r="AAB14" i="14"/>
  <c r="ZT17" i="14"/>
  <c r="ZT52" i="14"/>
  <c r="ZT49" i="14"/>
  <c r="ZT37" i="14"/>
  <c r="ZT27" i="14"/>
  <c r="ZT46" i="14"/>
  <c r="ZT36" i="14"/>
  <c r="AAJ14" i="14"/>
  <c r="ZT18" i="14"/>
  <c r="ZT39" i="14"/>
  <c r="ZT32" i="14"/>
  <c r="ZT48" i="14"/>
  <c r="ZT26" i="14"/>
  <c r="ZT33" i="14"/>
  <c r="ZT38" i="14"/>
  <c r="ZT41" i="14"/>
  <c r="ZT43" i="14"/>
  <c r="ZT35" i="14"/>
  <c r="ZT30" i="14"/>
  <c r="ZT47" i="14"/>
  <c r="ZT31" i="14"/>
  <c r="ZT22" i="14"/>
  <c r="ZT34" i="14"/>
  <c r="ZT42" i="14"/>
  <c r="ZT28" i="14"/>
  <c r="ZT15" i="14"/>
  <c r="ZT24" i="14"/>
  <c r="ZT50" i="14"/>
  <c r="ZT44" i="14"/>
  <c r="ZT40" i="14"/>
  <c r="ZT20" i="14"/>
  <c r="ZT29" i="14"/>
  <c r="ZT51" i="14"/>
  <c r="ZF41" i="14"/>
  <c r="ZF23" i="14"/>
  <c r="ZF28" i="14"/>
  <c r="ZF51" i="14"/>
  <c r="ZF44" i="14"/>
  <c r="ZF22" i="14"/>
  <c r="ZF35" i="14"/>
  <c r="ZF33" i="14"/>
  <c r="ZF18" i="14"/>
  <c r="ZF31" i="14"/>
  <c r="ZF47" i="14"/>
  <c r="ZF21" i="14"/>
  <c r="ZF25" i="14"/>
  <c r="ZF34" i="14"/>
  <c r="ZF15" i="14"/>
  <c r="ZF19" i="14"/>
  <c r="ZF24" i="14"/>
  <c r="ZF36" i="14"/>
  <c r="ZF48" i="14"/>
  <c r="ZF42" i="14"/>
  <c r="ZF27" i="14"/>
  <c r="ZF43" i="14"/>
  <c r="ZF40" i="14"/>
  <c r="ZF17" i="14"/>
  <c r="ZF30" i="14"/>
  <c r="ZF52" i="14"/>
  <c r="ZF37" i="14"/>
  <c r="ZF46" i="14"/>
  <c r="ZF39" i="14"/>
  <c r="ZF20" i="14"/>
  <c r="ZF49" i="14"/>
  <c r="ZF26" i="14"/>
  <c r="ZF32" i="14"/>
  <c r="ZF38" i="14"/>
  <c r="ZF29" i="14"/>
  <c r="ZN14" i="14"/>
  <c r="ZF50" i="14"/>
  <c r="YD56" i="14"/>
  <c r="YE56" i="14" s="1"/>
  <c r="AAI20" i="14"/>
  <c r="AAI47" i="14"/>
  <c r="AAI49" i="14"/>
  <c r="AAI34" i="14"/>
  <c r="AAI21" i="14"/>
  <c r="AAI31" i="14"/>
  <c r="AAI52" i="14"/>
  <c r="AAI28" i="14"/>
  <c r="AAI25" i="14"/>
  <c r="AAI46" i="14"/>
  <c r="AAI22" i="14"/>
  <c r="AAI23" i="14"/>
  <c r="AAI39" i="14"/>
  <c r="AAI27" i="14"/>
  <c r="AAI42" i="14"/>
  <c r="AAI44" i="14"/>
  <c r="AAI29" i="14"/>
  <c r="AAI33" i="14"/>
  <c r="AAI43" i="14"/>
  <c r="AAI51" i="14"/>
  <c r="AAI37" i="14"/>
  <c r="AAI32" i="14"/>
  <c r="AAI24" i="14"/>
  <c r="AAI19" i="14"/>
  <c r="AAI18" i="14"/>
  <c r="AAI15" i="14"/>
  <c r="AAI40" i="14"/>
  <c r="AAI30" i="14"/>
  <c r="AAI26" i="14"/>
  <c r="AAI48" i="14"/>
  <c r="AAI50" i="14"/>
  <c r="AAI41" i="14"/>
  <c r="AAI38" i="14"/>
  <c r="AAI36" i="14"/>
  <c r="AAI17" i="14"/>
  <c r="AAI35" i="14"/>
  <c r="YR44" i="14"/>
  <c r="YR28" i="14"/>
  <c r="YR38" i="14"/>
  <c r="YR35" i="14"/>
  <c r="YR36" i="14"/>
  <c r="YR21" i="14"/>
  <c r="YR31" i="14"/>
  <c r="YR37" i="14"/>
  <c r="YR18" i="14"/>
  <c r="YR25" i="14"/>
  <c r="YR22" i="14"/>
  <c r="YR15" i="14"/>
  <c r="YL54" i="14" s="1"/>
  <c r="YR19" i="14"/>
  <c r="YR34" i="14"/>
  <c r="YR30" i="14"/>
  <c r="YR50" i="14"/>
  <c r="YR43" i="14"/>
  <c r="YR17" i="14"/>
  <c r="YR48" i="14"/>
  <c r="YR20" i="14"/>
  <c r="YR24" i="14"/>
  <c r="YR42" i="14"/>
  <c r="YR41" i="14"/>
  <c r="YR40" i="14"/>
  <c r="YR46" i="14"/>
  <c r="YR39" i="14"/>
  <c r="YR51" i="14"/>
  <c r="YR32" i="14"/>
  <c r="YR49" i="14"/>
  <c r="YR26" i="14"/>
  <c r="YR27" i="14"/>
  <c r="YR33" i="14"/>
  <c r="YR23" i="14"/>
  <c r="YR52" i="14"/>
  <c r="YR29" i="14"/>
  <c r="YR47" i="14"/>
  <c r="YY51" i="14"/>
  <c r="YY23" i="14"/>
  <c r="YY41" i="14"/>
  <c r="YY44" i="14"/>
  <c r="YY43" i="14"/>
  <c r="YY24" i="14"/>
  <c r="YY50" i="14"/>
  <c r="YY35" i="14"/>
  <c r="YY32" i="14"/>
  <c r="YY36" i="14"/>
  <c r="YY20" i="14"/>
  <c r="YY17" i="14"/>
  <c r="YY40" i="14"/>
  <c r="YY30" i="14"/>
  <c r="YY27" i="14"/>
  <c r="YY38" i="14"/>
  <c r="YY37" i="14"/>
  <c r="YY25" i="14"/>
  <c r="YY15" i="14"/>
  <c r="YY47" i="14"/>
  <c r="YY33" i="14"/>
  <c r="YY49" i="14"/>
  <c r="YY52" i="14"/>
  <c r="YY26" i="14"/>
  <c r="YY48" i="14"/>
  <c r="YZ14" i="14"/>
  <c r="YY22" i="14"/>
  <c r="ZG14" i="14"/>
  <c r="YY29" i="14"/>
  <c r="YY39" i="14"/>
  <c r="YY19" i="14"/>
  <c r="YY42" i="14"/>
  <c r="YY18" i="14"/>
  <c r="YY34" i="14"/>
  <c r="YY28" i="14"/>
  <c r="YY31" i="14"/>
  <c r="YY21" i="14"/>
  <c r="YY46" i="14"/>
  <c r="ZM48" i="14"/>
  <c r="ZM26" i="14"/>
  <c r="ZM25" i="14"/>
  <c r="ZM39" i="14"/>
  <c r="ZM27" i="14"/>
  <c r="ZM19" i="14"/>
  <c r="ZM34" i="14"/>
  <c r="ZM52" i="14"/>
  <c r="ZM40" i="14"/>
  <c r="ZM28" i="14"/>
  <c r="ZM32" i="14"/>
  <c r="ZM24" i="14"/>
  <c r="ZM22" i="14"/>
  <c r="ZM33" i="14"/>
  <c r="ZM41" i="14"/>
  <c r="ZM15" i="14"/>
  <c r="ZM30" i="14"/>
  <c r="ZM43" i="14"/>
  <c r="ZM51" i="14"/>
  <c r="ZM29" i="14"/>
  <c r="ZU14" i="14"/>
  <c r="ZM44" i="14"/>
  <c r="ZM23" i="14"/>
  <c r="ZM35" i="14"/>
  <c r="ZM17" i="14"/>
  <c r="ZM47" i="14"/>
  <c r="ZM50" i="14"/>
  <c r="ZM20" i="14"/>
  <c r="ZM49" i="14"/>
  <c r="ZM38" i="14"/>
  <c r="ZM42" i="14"/>
  <c r="ZM36" i="14"/>
  <c r="ZM37" i="14"/>
  <c r="ZM46" i="14"/>
  <c r="ZM18" i="14"/>
  <c r="ZM31" i="14"/>
  <c r="ZM21" i="14"/>
  <c r="YD55" i="14"/>
  <c r="YE55" i="14" s="1"/>
  <c r="HW54" i="1"/>
  <c r="CI54" i="12"/>
  <c r="ET56" i="13"/>
  <c r="EU56" i="13" s="1"/>
  <c r="FJ14" i="13"/>
  <c r="FH40" i="13"/>
  <c r="FH31" i="13"/>
  <c r="FH15" i="13"/>
  <c r="FB54" i="13" s="1"/>
  <c r="FH38" i="13"/>
  <c r="FH17" i="13"/>
  <c r="FH47" i="13"/>
  <c r="FH35" i="13"/>
  <c r="FH28" i="13"/>
  <c r="FH44" i="13"/>
  <c r="FH36" i="13"/>
  <c r="FH30" i="13"/>
  <c r="FH19" i="13"/>
  <c r="FH41" i="13"/>
  <c r="FH29" i="13"/>
  <c r="FH43" i="13"/>
  <c r="FH23" i="13"/>
  <c r="FH24" i="13"/>
  <c r="FH34" i="13"/>
  <c r="FH26" i="13"/>
  <c r="FH18" i="13"/>
  <c r="FH42" i="13"/>
  <c r="FH21" i="13"/>
  <c r="FH50" i="13"/>
  <c r="FH49" i="13"/>
  <c r="FH25" i="13"/>
  <c r="FH32" i="13"/>
  <c r="FH22" i="13"/>
  <c r="FH51" i="13"/>
  <c r="FH48" i="13"/>
  <c r="FH20" i="13"/>
  <c r="FH39" i="13"/>
  <c r="FH33" i="13"/>
  <c r="FH52" i="13"/>
  <c r="FH46" i="13"/>
  <c r="FH27" i="13"/>
  <c r="FH37" i="13"/>
  <c r="ET55" i="13"/>
  <c r="EU55" i="13" s="1"/>
  <c r="CQ46" i="12"/>
  <c r="CQ18" i="12"/>
  <c r="CQ25" i="12"/>
  <c r="CQ41" i="12"/>
  <c r="CQ30" i="12"/>
  <c r="CQ43" i="12"/>
  <c r="CR14" i="12"/>
  <c r="CQ36" i="12"/>
  <c r="CQ26" i="12"/>
  <c r="CQ28" i="12"/>
  <c r="CQ50" i="12"/>
  <c r="CQ19" i="12"/>
  <c r="CQ33" i="12"/>
  <c r="CQ27" i="12"/>
  <c r="CQ47" i="12"/>
  <c r="CQ38" i="12"/>
  <c r="CQ39" i="12"/>
  <c r="CQ31" i="12"/>
  <c r="CQ49" i="12"/>
  <c r="CQ51" i="12"/>
  <c r="CQ17" i="12"/>
  <c r="CQ48" i="12"/>
  <c r="CQ22" i="12"/>
  <c r="CQ20" i="12"/>
  <c r="CQ34" i="12"/>
  <c r="CQ29" i="12"/>
  <c r="CQ24" i="12"/>
  <c r="CQ42" i="12"/>
  <c r="CQ37" i="12"/>
  <c r="CQ52" i="12"/>
  <c r="CQ35" i="12"/>
  <c r="CQ32" i="12"/>
  <c r="CQ44" i="12"/>
  <c r="CQ15" i="12"/>
  <c r="CQ23" i="12"/>
  <c r="CQ40" i="12"/>
  <c r="CQ21" i="12"/>
  <c r="CQ28" i="11"/>
  <c r="CQ43" i="11"/>
  <c r="CQ52" i="11"/>
  <c r="CQ15" i="11"/>
  <c r="CQ20" i="11"/>
  <c r="CQ40" i="11"/>
  <c r="CQ36" i="11"/>
  <c r="CQ38" i="11"/>
  <c r="CQ17" i="11"/>
  <c r="CQ50" i="11"/>
  <c r="CQ26" i="11"/>
  <c r="CQ46" i="11"/>
  <c r="CQ25" i="11"/>
  <c r="CQ32" i="11"/>
  <c r="CQ34" i="11"/>
  <c r="CQ23" i="11"/>
  <c r="CQ30" i="11"/>
  <c r="CQ31" i="11"/>
  <c r="CQ48" i="11"/>
  <c r="CQ39" i="11"/>
  <c r="CQ18" i="11"/>
  <c r="CQ47" i="11"/>
  <c r="CQ29" i="11"/>
  <c r="CQ41" i="11"/>
  <c r="CR14" i="11"/>
  <c r="CQ35" i="11"/>
  <c r="CQ19" i="11"/>
  <c r="CQ37" i="11"/>
  <c r="CQ51" i="11"/>
  <c r="CQ44" i="11"/>
  <c r="CQ33" i="11"/>
  <c r="CQ21" i="11"/>
  <c r="CQ22" i="11"/>
  <c r="CQ27" i="11"/>
  <c r="CQ49" i="11"/>
  <c r="CQ42" i="11"/>
  <c r="CQ24" i="11"/>
  <c r="CI54" i="11"/>
  <c r="IM29" i="1"/>
  <c r="IM49" i="1"/>
  <c r="IM35" i="1"/>
  <c r="IM40" i="1"/>
  <c r="IM26" i="1"/>
  <c r="IM34" i="1"/>
  <c r="IM51" i="1"/>
  <c r="IM33" i="1"/>
  <c r="IM50" i="1"/>
  <c r="IM31" i="1"/>
  <c r="IM47" i="1"/>
  <c r="IU14" i="1"/>
  <c r="IM42" i="1"/>
  <c r="IN14" i="1"/>
  <c r="IM39" i="1"/>
  <c r="IM48" i="1"/>
  <c r="IM41" i="1"/>
  <c r="IM17" i="1"/>
  <c r="IM15" i="1"/>
  <c r="IM21" i="1"/>
  <c r="IM27" i="1"/>
  <c r="IM43" i="1"/>
  <c r="IM38" i="1"/>
  <c r="IM52" i="1"/>
  <c r="IM30" i="1"/>
  <c r="IM36" i="1"/>
  <c r="IM32" i="1"/>
  <c r="IM24" i="1"/>
  <c r="IM44" i="1"/>
  <c r="IM46" i="1"/>
  <c r="IM18" i="1"/>
  <c r="IM22" i="1"/>
  <c r="IM37" i="1"/>
  <c r="IM19" i="1"/>
  <c r="IM28" i="1"/>
  <c r="IM25" i="1"/>
  <c r="IM20" i="1"/>
  <c r="IM23" i="1"/>
  <c r="IT20" i="1"/>
  <c r="JB20" i="1" s="1"/>
  <c r="IT33" i="1"/>
  <c r="JB33" i="1" s="1"/>
  <c r="IT21" i="1"/>
  <c r="JB21" i="1" s="1"/>
  <c r="IT30" i="1"/>
  <c r="JB30" i="1" s="1"/>
  <c r="IT48" i="1"/>
  <c r="JB48" i="1" s="1"/>
  <c r="IT28" i="1"/>
  <c r="JB28" i="1" s="1"/>
  <c r="IT26" i="1"/>
  <c r="JB26" i="1" s="1"/>
  <c r="IT43" i="1"/>
  <c r="JB43" i="1" s="1"/>
  <c r="IT15" i="1"/>
  <c r="JB15" i="1" s="1"/>
  <c r="IT40" i="1"/>
  <c r="JB40" i="1" s="1"/>
  <c r="IT22" i="1"/>
  <c r="JB22" i="1" s="1"/>
  <c r="IT39" i="1"/>
  <c r="JB39" i="1" s="1"/>
  <c r="IT37" i="1"/>
  <c r="JB37" i="1" s="1"/>
  <c r="IT19" i="1"/>
  <c r="JB19" i="1" s="1"/>
  <c r="IT32" i="1"/>
  <c r="JB32" i="1" s="1"/>
  <c r="IT18" i="1"/>
  <c r="JB18" i="1" s="1"/>
  <c r="IT17" i="1"/>
  <c r="JB17" i="1" s="1"/>
  <c r="IT29" i="1"/>
  <c r="JB29" i="1" s="1"/>
  <c r="IT46" i="1"/>
  <c r="JB46" i="1" s="1"/>
  <c r="IT35" i="1"/>
  <c r="JB35" i="1" s="1"/>
  <c r="IT36" i="1"/>
  <c r="JB36" i="1" s="1"/>
  <c r="IT42" i="1"/>
  <c r="JB42" i="1" s="1"/>
  <c r="IT51" i="1"/>
  <c r="JB51" i="1" s="1"/>
  <c r="IT50" i="1"/>
  <c r="JB50" i="1" s="1"/>
  <c r="IT25" i="1"/>
  <c r="JB25" i="1" s="1"/>
  <c r="IT24" i="1"/>
  <c r="JB24" i="1" s="1"/>
  <c r="IT49" i="1"/>
  <c r="JB49" i="1" s="1"/>
  <c r="IT47" i="1"/>
  <c r="JB47" i="1" s="1"/>
  <c r="JB14" i="1"/>
  <c r="IT31" i="1"/>
  <c r="JB31" i="1" s="1"/>
  <c r="IT52" i="1"/>
  <c r="JB52" i="1" s="1"/>
  <c r="IT41" i="1"/>
  <c r="JB41" i="1" s="1"/>
  <c r="IT27" i="1"/>
  <c r="JB27" i="1" s="1"/>
  <c r="IT23" i="1"/>
  <c r="JB23" i="1" s="1"/>
  <c r="IT38" i="1"/>
  <c r="JB38" i="1" s="1"/>
  <c r="IT44" i="1"/>
  <c r="JB44" i="1" s="1"/>
  <c r="IT34" i="1"/>
  <c r="JB34" i="1" s="1"/>
  <c r="FC17" i="10"/>
  <c r="FC46" i="10"/>
  <c r="FC40" i="10"/>
  <c r="FC33" i="10"/>
  <c r="FC49" i="10"/>
  <c r="FC29" i="10"/>
  <c r="FC34" i="10"/>
  <c r="FC51" i="10"/>
  <c r="FC43" i="10"/>
  <c r="FC48" i="10"/>
  <c r="FC15" i="10"/>
  <c r="FC38" i="10"/>
  <c r="FC42" i="10"/>
  <c r="FC44" i="10"/>
  <c r="FC32" i="10"/>
  <c r="FC37" i="10"/>
  <c r="FC21" i="10"/>
  <c r="FC26" i="10"/>
  <c r="FC31" i="10"/>
  <c r="FC28" i="10"/>
  <c r="FC20" i="10"/>
  <c r="FC25" i="10"/>
  <c r="FC27" i="10"/>
  <c r="FC47" i="10"/>
  <c r="FC19" i="10"/>
  <c r="FC50" i="10"/>
  <c r="FC24" i="10"/>
  <c r="FC52" i="10"/>
  <c r="FC23" i="10"/>
  <c r="FC30" i="10"/>
  <c r="FC39" i="10"/>
  <c r="FC18" i="10"/>
  <c r="FC22" i="10"/>
  <c r="FC35" i="10"/>
  <c r="FC41" i="10"/>
  <c r="FC36" i="10"/>
  <c r="CL37" i="16"/>
  <c r="CL18" i="16"/>
  <c r="CL28" i="16"/>
  <c r="CL21" i="16"/>
  <c r="CL33" i="16"/>
  <c r="CL46" i="16"/>
  <c r="CL23" i="16"/>
  <c r="CL47" i="16"/>
  <c r="CL52" i="16"/>
  <c r="CL43" i="16"/>
  <c r="CL41" i="16"/>
  <c r="CL15" i="16"/>
  <c r="CL36" i="16"/>
  <c r="CL40" i="16"/>
  <c r="CL31" i="16"/>
  <c r="CL26" i="16"/>
  <c r="CL44" i="16"/>
  <c r="CL24" i="16"/>
  <c r="CL29" i="16"/>
  <c r="CL42" i="16"/>
  <c r="CL22" i="16"/>
  <c r="CL17" i="16"/>
  <c r="CM14" i="16"/>
  <c r="CL34" i="16"/>
  <c r="CL49" i="16"/>
  <c r="CL38" i="16"/>
  <c r="CL19" i="16"/>
  <c r="CL48" i="16"/>
  <c r="CL27" i="16"/>
  <c r="CL35" i="16"/>
  <c r="CL39" i="16"/>
  <c r="CL51" i="16"/>
  <c r="CL25" i="16"/>
  <c r="CL50" i="16"/>
  <c r="CL20" i="16"/>
  <c r="CL30" i="16"/>
  <c r="CL32" i="16"/>
  <c r="EV43" i="10"/>
  <c r="EV38" i="10"/>
  <c r="EV48" i="10"/>
  <c r="EV26" i="10"/>
  <c r="EV32" i="10"/>
  <c r="EV30" i="10"/>
  <c r="EV21" i="10"/>
  <c r="EV51" i="10"/>
  <c r="EW14" i="10"/>
  <c r="EV47" i="10"/>
  <c r="EV52" i="10"/>
  <c r="EV41" i="10"/>
  <c r="EV46" i="10"/>
  <c r="EV39" i="10"/>
  <c r="EV49" i="10"/>
  <c r="EV25" i="10"/>
  <c r="EV40" i="10"/>
  <c r="EV34" i="10"/>
  <c r="EV37" i="10"/>
  <c r="EV36" i="10"/>
  <c r="EV35" i="10"/>
  <c r="EV28" i="10"/>
  <c r="EV19" i="10"/>
  <c r="EV18" i="10"/>
  <c r="EV29" i="10"/>
  <c r="EV22" i="10"/>
  <c r="EV31" i="10"/>
  <c r="EV50" i="10"/>
  <c r="EV44" i="10"/>
  <c r="EV27" i="10"/>
  <c r="EV24" i="10"/>
  <c r="EV42" i="10"/>
  <c r="FD14" i="10"/>
  <c r="EV23" i="10"/>
  <c r="EV33" i="10"/>
  <c r="EV20" i="10"/>
  <c r="EV17" i="10"/>
  <c r="EV15" i="10"/>
  <c r="EU54" i="13" l="1"/>
  <c r="YE54" i="14"/>
  <c r="YL56" i="14"/>
  <c r="YM56" i="14" s="1"/>
  <c r="AAB52" i="14"/>
  <c r="AAB33" i="14"/>
  <c r="AAR14" i="14"/>
  <c r="AAB41" i="14"/>
  <c r="AAB34" i="14"/>
  <c r="AAB15" i="14"/>
  <c r="AAB35" i="14"/>
  <c r="AAB26" i="14"/>
  <c r="AAB22" i="14"/>
  <c r="AAB29" i="14"/>
  <c r="AAB40" i="14"/>
  <c r="AAB28" i="14"/>
  <c r="AAB23" i="14"/>
  <c r="AAB27" i="14"/>
  <c r="AAB21" i="14"/>
  <c r="AAB49" i="14"/>
  <c r="AAB17" i="14"/>
  <c r="AAB20" i="14"/>
  <c r="AAB50" i="14"/>
  <c r="AAB37" i="14"/>
  <c r="AAB19" i="14"/>
  <c r="AAB30" i="14"/>
  <c r="AAB44" i="14"/>
  <c r="AAB24" i="14"/>
  <c r="AAB18" i="14"/>
  <c r="AAB46" i="14"/>
  <c r="AAB51" i="14"/>
  <c r="AAB38" i="14"/>
  <c r="AAB43" i="14"/>
  <c r="AAB31" i="14"/>
  <c r="AAB25" i="14"/>
  <c r="AAB36" i="14"/>
  <c r="AAB42" i="14"/>
  <c r="AAB32" i="14"/>
  <c r="AAB47" i="14"/>
  <c r="AAB39" i="14"/>
  <c r="AAB48" i="14"/>
  <c r="ZN38" i="14"/>
  <c r="ZN39" i="14"/>
  <c r="ZN33" i="14"/>
  <c r="ZN46" i="14"/>
  <c r="ZN28" i="14"/>
  <c r="ZN22" i="14"/>
  <c r="ZN29" i="14"/>
  <c r="ZN30" i="14"/>
  <c r="ZN40" i="14"/>
  <c r="ZN23" i="14"/>
  <c r="ZN18" i="14"/>
  <c r="ZN32" i="14"/>
  <c r="ZN17" i="14"/>
  <c r="ZN21" i="14"/>
  <c r="ZN43" i="14"/>
  <c r="ZN31" i="14"/>
  <c r="ZV14" i="14"/>
  <c r="ZN34" i="14"/>
  <c r="ZN44" i="14"/>
  <c r="ZN27" i="14"/>
  <c r="ZN26" i="14"/>
  <c r="ZN37" i="14"/>
  <c r="ZN52" i="14"/>
  <c r="ZN20" i="14"/>
  <c r="ZN42" i="14"/>
  <c r="ZN48" i="14"/>
  <c r="ZN47" i="14"/>
  <c r="ZN19" i="14"/>
  <c r="ZN25" i="14"/>
  <c r="ZN50" i="14"/>
  <c r="ZN51" i="14"/>
  <c r="ZN24" i="14"/>
  <c r="ZN36" i="14"/>
  <c r="ZN35" i="14"/>
  <c r="ZN15" i="14"/>
  <c r="ZN41" i="14"/>
  <c r="ZN49" i="14"/>
  <c r="AAP37" i="14"/>
  <c r="AAP32" i="14"/>
  <c r="AAP51" i="14"/>
  <c r="AAP36" i="14"/>
  <c r="AAP38" i="14"/>
  <c r="AAP47" i="14"/>
  <c r="AAP17" i="14"/>
  <c r="AAP31" i="14"/>
  <c r="AAP44" i="14"/>
  <c r="AAP40" i="14"/>
  <c r="AAP28" i="14"/>
  <c r="AAP26" i="14"/>
  <c r="AAP30" i="14"/>
  <c r="AAP48" i="14"/>
  <c r="AAP22" i="14"/>
  <c r="AAP29" i="14"/>
  <c r="AAP27" i="14"/>
  <c r="AAP24" i="14"/>
  <c r="AAP43" i="14"/>
  <c r="AAP19" i="14"/>
  <c r="AAP49" i="14"/>
  <c r="AAP41" i="14"/>
  <c r="AAP35" i="14"/>
  <c r="AAP23" i="14"/>
  <c r="AAP25" i="14"/>
  <c r="AAP33" i="14"/>
  <c r="AAP39" i="14"/>
  <c r="AAP18" i="14"/>
  <c r="AAP42" i="14"/>
  <c r="AAP21" i="14"/>
  <c r="AAP15" i="14"/>
  <c r="AAP52" i="14"/>
  <c r="AAP50" i="14"/>
  <c r="AAP46" i="14"/>
  <c r="AAP34" i="14"/>
  <c r="AAP20" i="14"/>
  <c r="AAJ32" i="14"/>
  <c r="AAJ34" i="14"/>
  <c r="AAJ46" i="14"/>
  <c r="AAJ26" i="14"/>
  <c r="AAJ15" i="14"/>
  <c r="AAJ35" i="14"/>
  <c r="AAJ20" i="14"/>
  <c r="AAJ30" i="14"/>
  <c r="AAJ31" i="14"/>
  <c r="AAJ47" i="14"/>
  <c r="AAJ43" i="14"/>
  <c r="AAJ25" i="14"/>
  <c r="AAJ40" i="14"/>
  <c r="AAJ33" i="14"/>
  <c r="AAJ23" i="14"/>
  <c r="AAJ49" i="14"/>
  <c r="AAJ27" i="14"/>
  <c r="AAJ48" i="14"/>
  <c r="AAJ39" i="14"/>
  <c r="AAJ29" i="14"/>
  <c r="AAJ41" i="14"/>
  <c r="AAJ52" i="14"/>
  <c r="AAJ24" i="14"/>
  <c r="AAJ17" i="14"/>
  <c r="AAJ44" i="14"/>
  <c r="AAJ50" i="14"/>
  <c r="AAJ36" i="14"/>
  <c r="AAJ21" i="14"/>
  <c r="AAJ38" i="14"/>
  <c r="AAJ28" i="14"/>
  <c r="AAJ18" i="14"/>
  <c r="AAJ37" i="14"/>
  <c r="AAJ19" i="14"/>
  <c r="AAJ42" i="14"/>
  <c r="AAJ51" i="14"/>
  <c r="AAJ22" i="14"/>
  <c r="AAQ36" i="14"/>
  <c r="AAQ38" i="14"/>
  <c r="AAQ48" i="14"/>
  <c r="AAQ37" i="14"/>
  <c r="AAQ44" i="14"/>
  <c r="AAQ28" i="14"/>
  <c r="AAQ50" i="14"/>
  <c r="AAQ17" i="14"/>
  <c r="AAQ47" i="14"/>
  <c r="AAQ46" i="14"/>
  <c r="AAQ51" i="14"/>
  <c r="AAQ43" i="14"/>
  <c r="AAQ52" i="14"/>
  <c r="AAQ26" i="14"/>
  <c r="AAQ49" i="14"/>
  <c r="AAQ29" i="14"/>
  <c r="AAQ40" i="14"/>
  <c r="AAQ31" i="14"/>
  <c r="AAQ22" i="14"/>
  <c r="AAQ30" i="14"/>
  <c r="AAQ23" i="14"/>
  <c r="AAQ35" i="14"/>
  <c r="AAQ21" i="14"/>
  <c r="AAQ19" i="14"/>
  <c r="AAQ18" i="14"/>
  <c r="AAQ15" i="14"/>
  <c r="AAQ34" i="14"/>
  <c r="AAQ39" i="14"/>
  <c r="AAQ33" i="14"/>
  <c r="AAQ25" i="14"/>
  <c r="AAQ42" i="14"/>
  <c r="AAQ27" i="14"/>
  <c r="AAQ41" i="14"/>
  <c r="AAQ24" i="14"/>
  <c r="AAQ20" i="14"/>
  <c r="AAQ32" i="14"/>
  <c r="ZU26" i="14"/>
  <c r="ZU33" i="14"/>
  <c r="ZU19" i="14"/>
  <c r="ZU52" i="14"/>
  <c r="ZU20" i="14"/>
  <c r="ZU15" i="14"/>
  <c r="ZU18" i="14"/>
  <c r="ZU46" i="14"/>
  <c r="ZU35" i="14"/>
  <c r="AAK14" i="14"/>
  <c r="AAC14" i="14"/>
  <c r="ZU39" i="14"/>
  <c r="ZU34" i="14"/>
  <c r="ZU44" i="14"/>
  <c r="ZU47" i="14"/>
  <c r="ZU28" i="14"/>
  <c r="ZU38" i="14"/>
  <c r="ZU43" i="14"/>
  <c r="ZU22" i="14"/>
  <c r="ZU42" i="14"/>
  <c r="ZU40" i="14"/>
  <c r="ZU30" i="14"/>
  <c r="ZU17" i="14"/>
  <c r="ZU36" i="14"/>
  <c r="ZU31" i="14"/>
  <c r="ZU37" i="14"/>
  <c r="ZU49" i="14"/>
  <c r="ZU48" i="14"/>
  <c r="ZU32" i="14"/>
  <c r="ZU51" i="14"/>
  <c r="ZU50" i="14"/>
  <c r="ZU21" i="14"/>
  <c r="ZU23" i="14"/>
  <c r="ZU41" i="14"/>
  <c r="ZU24" i="14"/>
  <c r="ZU29" i="14"/>
  <c r="ZU27" i="14"/>
  <c r="ZU25" i="14"/>
  <c r="ZG20" i="14"/>
  <c r="ZG24" i="14"/>
  <c r="ZG29" i="14"/>
  <c r="ZG38" i="14"/>
  <c r="ZG25" i="14"/>
  <c r="ZG51" i="14"/>
  <c r="ZG35" i="14"/>
  <c r="ZG50" i="14"/>
  <c r="ZG36" i="14"/>
  <c r="ZG47" i="14"/>
  <c r="ZG27" i="14"/>
  <c r="ZG21" i="14"/>
  <c r="ZG52" i="14"/>
  <c r="ZG37" i="14"/>
  <c r="ZG17" i="14"/>
  <c r="ZO14" i="14"/>
  <c r="ZG46" i="14"/>
  <c r="ZG34" i="14"/>
  <c r="ZG18" i="14"/>
  <c r="ZG41" i="14"/>
  <c r="ZG43" i="14"/>
  <c r="ZG19" i="14"/>
  <c r="ZG32" i="14"/>
  <c r="ZG33" i="14"/>
  <c r="ZG31" i="14"/>
  <c r="ZG49" i="14"/>
  <c r="ZG48" i="14"/>
  <c r="ZG26" i="14"/>
  <c r="ZG22" i="14"/>
  <c r="ZG28" i="14"/>
  <c r="ZG44" i="14"/>
  <c r="ZG42" i="14"/>
  <c r="ZG30" i="14"/>
  <c r="ZG40" i="14"/>
  <c r="ZG23" i="14"/>
  <c r="ZG15" i="14"/>
  <c r="ZG39" i="14"/>
  <c r="YZ39" i="14"/>
  <c r="YZ30" i="14"/>
  <c r="YZ34" i="14"/>
  <c r="YZ37" i="14"/>
  <c r="YZ43" i="14"/>
  <c r="YZ20" i="14"/>
  <c r="YZ52" i="14"/>
  <c r="YZ46" i="14"/>
  <c r="YZ22" i="14"/>
  <c r="YZ51" i="14"/>
  <c r="YZ44" i="14"/>
  <c r="YZ28" i="14"/>
  <c r="YZ29" i="14"/>
  <c r="YZ40" i="14"/>
  <c r="YZ35" i="14"/>
  <c r="YZ23" i="14"/>
  <c r="YZ32" i="14"/>
  <c r="YZ48" i="14"/>
  <c r="YZ42" i="14"/>
  <c r="YZ25" i="14"/>
  <c r="YZ15" i="14"/>
  <c r="YT54" i="14" s="1"/>
  <c r="YZ50" i="14"/>
  <c r="YZ19" i="14"/>
  <c r="ZH14" i="14"/>
  <c r="YZ26" i="14"/>
  <c r="YZ49" i="14"/>
  <c r="YZ18" i="14"/>
  <c r="YZ47" i="14"/>
  <c r="YZ17" i="14"/>
  <c r="YZ38" i="14"/>
  <c r="YZ31" i="14"/>
  <c r="YZ36" i="14"/>
  <c r="YZ41" i="14"/>
  <c r="YZ24" i="14"/>
  <c r="YZ33" i="14"/>
  <c r="YZ21" i="14"/>
  <c r="YZ27" i="14"/>
  <c r="YL55" i="14"/>
  <c r="YM55" i="14" s="1"/>
  <c r="YM54" i="14" s="1"/>
  <c r="FB55" i="13"/>
  <c r="FC55" i="13" s="1"/>
  <c r="FB56" i="13"/>
  <c r="FC56" i="13" s="1"/>
  <c r="FJ42" i="13"/>
  <c r="FJ26" i="13"/>
  <c r="FJ20" i="13"/>
  <c r="FJ48" i="13"/>
  <c r="FJ43" i="13"/>
  <c r="FJ38" i="13"/>
  <c r="FJ25" i="13"/>
  <c r="FJ19" i="13"/>
  <c r="FJ49" i="13"/>
  <c r="FJ37" i="13"/>
  <c r="FR14" i="13"/>
  <c r="FJ32" i="13"/>
  <c r="FJ31" i="13"/>
  <c r="FJ50" i="13"/>
  <c r="FJ34" i="13"/>
  <c r="FJ29" i="13"/>
  <c r="FJ24" i="13"/>
  <c r="FK14" i="13"/>
  <c r="FJ39" i="13"/>
  <c r="FJ35" i="13"/>
  <c r="FJ30" i="13"/>
  <c r="FJ40" i="13"/>
  <c r="FJ36" i="13"/>
  <c r="FJ51" i="13"/>
  <c r="FJ46" i="13"/>
  <c r="FJ41" i="13"/>
  <c r="FJ52" i="13"/>
  <c r="FJ47" i="13"/>
  <c r="FJ22" i="13"/>
  <c r="FJ27" i="13"/>
  <c r="FJ33" i="13"/>
  <c r="FJ18" i="13"/>
  <c r="FJ28" i="13"/>
  <c r="FJ21" i="13"/>
  <c r="FJ44" i="13"/>
  <c r="FJ17" i="13"/>
  <c r="FJ23" i="13"/>
  <c r="FJ15" i="13"/>
  <c r="CR49" i="12"/>
  <c r="CR50" i="12"/>
  <c r="CR37" i="12"/>
  <c r="CR51" i="12"/>
  <c r="CR38" i="12"/>
  <c r="CR52" i="12"/>
  <c r="CR25" i="12"/>
  <c r="CR15" i="12"/>
  <c r="CR23" i="12"/>
  <c r="CR44" i="12"/>
  <c r="CR39" i="12"/>
  <c r="CR46" i="12"/>
  <c r="CR40" i="12"/>
  <c r="CR17" i="12"/>
  <c r="CR34" i="12"/>
  <c r="CR28" i="12"/>
  <c r="CR35" i="12"/>
  <c r="CR29" i="12"/>
  <c r="CR41" i="12"/>
  <c r="CR31" i="12"/>
  <c r="CR30" i="12"/>
  <c r="CR42" i="12"/>
  <c r="CR43" i="12"/>
  <c r="CS14" i="12"/>
  <c r="CR18" i="12"/>
  <c r="CR26" i="12"/>
  <c r="CR32" i="12"/>
  <c r="CR33" i="12"/>
  <c r="CR19" i="12"/>
  <c r="CR27" i="12"/>
  <c r="CR22" i="12"/>
  <c r="CR48" i="12"/>
  <c r="CR47" i="12"/>
  <c r="CR24" i="12"/>
  <c r="CR21" i="12"/>
  <c r="CR36" i="12"/>
  <c r="CR20" i="12"/>
  <c r="CR30" i="11"/>
  <c r="CR19" i="11"/>
  <c r="CR18" i="11"/>
  <c r="CR34" i="11"/>
  <c r="CR15" i="11"/>
  <c r="CR47" i="11"/>
  <c r="CR25" i="11"/>
  <c r="CR32" i="11"/>
  <c r="CR46" i="11"/>
  <c r="CR40" i="11"/>
  <c r="CR35" i="11"/>
  <c r="CR17" i="11"/>
  <c r="CR22" i="11"/>
  <c r="CR37" i="11"/>
  <c r="CR51" i="11"/>
  <c r="CR49" i="11"/>
  <c r="CR43" i="11"/>
  <c r="CS14" i="11"/>
  <c r="CR52" i="11"/>
  <c r="CR33" i="11"/>
  <c r="CR42" i="11"/>
  <c r="CR39" i="11"/>
  <c r="CR38" i="11"/>
  <c r="CR48" i="11"/>
  <c r="CR50" i="11"/>
  <c r="CR31" i="11"/>
  <c r="CR28" i="11"/>
  <c r="CR26" i="11"/>
  <c r="CR23" i="11"/>
  <c r="CR27" i="11"/>
  <c r="CR20" i="11"/>
  <c r="CR21" i="11"/>
  <c r="CR44" i="11"/>
  <c r="CR29" i="11"/>
  <c r="CR36" i="11"/>
  <c r="CR24" i="11"/>
  <c r="CR41" i="11"/>
  <c r="IN28" i="1"/>
  <c r="IN25" i="1"/>
  <c r="IN35" i="1"/>
  <c r="IN24" i="1"/>
  <c r="IN21" i="1"/>
  <c r="IO14" i="1"/>
  <c r="IN20" i="1"/>
  <c r="IN17" i="1"/>
  <c r="IN41" i="1"/>
  <c r="IN15" i="1"/>
  <c r="IN26" i="1"/>
  <c r="IN34" i="1"/>
  <c r="IV14" i="1"/>
  <c r="IN23" i="1"/>
  <c r="IN51" i="1"/>
  <c r="IN29" i="1"/>
  <c r="IN30" i="1"/>
  <c r="IN32" i="1"/>
  <c r="IN52" i="1"/>
  <c r="IN47" i="1"/>
  <c r="IN18" i="1"/>
  <c r="IN44" i="1"/>
  <c r="IN43" i="1"/>
  <c r="IN50" i="1"/>
  <c r="IN19" i="1"/>
  <c r="IN31" i="1"/>
  <c r="IN40" i="1"/>
  <c r="IN39" i="1"/>
  <c r="IN46" i="1"/>
  <c r="IN27" i="1"/>
  <c r="IN22" i="1"/>
  <c r="IN36" i="1"/>
  <c r="IN49" i="1"/>
  <c r="IN38" i="1"/>
  <c r="IN48" i="1"/>
  <c r="IN42" i="1"/>
  <c r="IN37" i="1"/>
  <c r="IN33" i="1"/>
  <c r="IU49" i="1"/>
  <c r="JC49" i="1" s="1"/>
  <c r="IU35" i="1"/>
  <c r="JC35" i="1" s="1"/>
  <c r="IU37" i="1"/>
  <c r="JC37" i="1" s="1"/>
  <c r="IU28" i="1"/>
  <c r="JC28" i="1" s="1"/>
  <c r="IU31" i="1"/>
  <c r="JC31" i="1" s="1"/>
  <c r="IU32" i="1"/>
  <c r="JC32" i="1" s="1"/>
  <c r="IU29" i="1"/>
  <c r="JC29" i="1" s="1"/>
  <c r="IU41" i="1"/>
  <c r="JC41" i="1" s="1"/>
  <c r="IU27" i="1"/>
  <c r="JC27" i="1" s="1"/>
  <c r="IU52" i="1"/>
  <c r="JC52" i="1" s="1"/>
  <c r="IU38" i="1"/>
  <c r="JC38" i="1" s="1"/>
  <c r="IU23" i="1"/>
  <c r="JC23" i="1" s="1"/>
  <c r="IU47" i="1"/>
  <c r="JC47" i="1" s="1"/>
  <c r="IU34" i="1"/>
  <c r="JC34" i="1" s="1"/>
  <c r="IU19" i="1"/>
  <c r="JC19" i="1" s="1"/>
  <c r="IU48" i="1"/>
  <c r="JC48" i="1" s="1"/>
  <c r="JC14" i="1"/>
  <c r="IU51" i="1"/>
  <c r="JC51" i="1" s="1"/>
  <c r="IU21" i="1"/>
  <c r="JC21" i="1" s="1"/>
  <c r="IU44" i="1"/>
  <c r="JC44" i="1" s="1"/>
  <c r="IU20" i="1"/>
  <c r="JC20" i="1" s="1"/>
  <c r="IU24" i="1"/>
  <c r="JC24" i="1" s="1"/>
  <c r="IU39" i="1"/>
  <c r="JC39" i="1" s="1"/>
  <c r="IU40" i="1"/>
  <c r="JC40" i="1" s="1"/>
  <c r="IU42" i="1"/>
  <c r="JC42" i="1" s="1"/>
  <c r="IU25" i="1"/>
  <c r="JC25" i="1" s="1"/>
  <c r="IU30" i="1"/>
  <c r="JC30" i="1" s="1"/>
  <c r="IU36" i="1"/>
  <c r="JC36" i="1" s="1"/>
  <c r="IU43" i="1"/>
  <c r="JC43" i="1" s="1"/>
  <c r="IU18" i="1"/>
  <c r="JC18" i="1" s="1"/>
  <c r="IU17" i="1"/>
  <c r="JC17" i="1" s="1"/>
  <c r="IU26" i="1"/>
  <c r="JC26" i="1" s="1"/>
  <c r="IU15" i="1"/>
  <c r="JC15" i="1" s="1"/>
  <c r="IU22" i="1"/>
  <c r="JC22" i="1" s="1"/>
  <c r="IU50" i="1"/>
  <c r="JC50" i="1" s="1"/>
  <c r="IU46" i="1"/>
  <c r="JC46" i="1" s="1"/>
  <c r="IU33" i="1"/>
  <c r="JC33" i="1" s="1"/>
  <c r="EW43" i="10"/>
  <c r="EW50" i="10"/>
  <c r="EW24" i="10"/>
  <c r="EW48" i="10"/>
  <c r="EW44" i="10"/>
  <c r="FE14" i="10"/>
  <c r="EW51" i="10"/>
  <c r="EW42" i="10"/>
  <c r="EW52" i="10"/>
  <c r="EW33" i="10"/>
  <c r="EW31" i="10"/>
  <c r="EW46" i="10"/>
  <c r="EW39" i="10"/>
  <c r="EW27" i="10"/>
  <c r="EW40" i="10"/>
  <c r="EW34" i="10"/>
  <c r="EW21" i="10"/>
  <c r="EW18" i="10"/>
  <c r="EW29" i="10"/>
  <c r="EW22" i="10"/>
  <c r="EW36" i="10"/>
  <c r="EW19" i="10"/>
  <c r="EW23" i="10"/>
  <c r="EW15" i="10"/>
  <c r="EW25" i="10"/>
  <c r="EW28" i="10"/>
  <c r="EW26" i="10"/>
  <c r="EW32" i="10"/>
  <c r="EX14" i="10"/>
  <c r="EW35" i="10"/>
  <c r="EW20" i="10"/>
  <c r="EW38" i="10"/>
  <c r="EW49" i="10"/>
  <c r="EW37" i="10"/>
  <c r="EW30" i="10"/>
  <c r="EW47" i="10"/>
  <c r="EW41" i="10"/>
  <c r="EW17" i="10"/>
  <c r="CM50" i="16"/>
  <c r="CM23" i="16"/>
  <c r="CM48" i="16"/>
  <c r="CM27" i="16"/>
  <c r="CM28" i="16"/>
  <c r="CM32" i="16"/>
  <c r="CM42" i="16"/>
  <c r="CM37" i="16"/>
  <c r="CM44" i="16"/>
  <c r="CM18" i="16"/>
  <c r="CM26" i="16"/>
  <c r="CM34" i="16"/>
  <c r="CM31" i="16"/>
  <c r="CM30" i="16"/>
  <c r="CM33" i="16"/>
  <c r="CM51" i="16"/>
  <c r="CM29" i="16"/>
  <c r="CM49" i="16"/>
  <c r="CM19" i="16"/>
  <c r="CM52" i="16"/>
  <c r="CM21" i="16"/>
  <c r="CM39" i="16"/>
  <c r="CM46" i="16"/>
  <c r="CM25" i="16"/>
  <c r="CM40" i="16"/>
  <c r="CM38" i="16"/>
  <c r="CM15" i="16"/>
  <c r="CM17" i="16"/>
  <c r="CM20" i="16"/>
  <c r="CM41" i="16"/>
  <c r="CM35" i="16"/>
  <c r="CM22" i="16"/>
  <c r="CN14" i="16"/>
  <c r="CM43" i="16"/>
  <c r="CM36" i="16"/>
  <c r="CM47" i="16"/>
  <c r="CM24" i="16"/>
  <c r="FD26" i="10"/>
  <c r="FD19" i="10"/>
  <c r="FD39" i="10"/>
  <c r="FD20" i="10"/>
  <c r="FD40" i="10"/>
  <c r="FD27" i="10"/>
  <c r="FD17" i="10"/>
  <c r="FD29" i="10"/>
  <c r="FD15" i="10"/>
  <c r="FD52" i="10"/>
  <c r="FD50" i="10"/>
  <c r="FD46" i="10"/>
  <c r="FD35" i="10"/>
  <c r="FD47" i="10"/>
  <c r="FD21" i="10"/>
  <c r="FD48" i="10"/>
  <c r="FD36" i="10"/>
  <c r="FD22" i="10"/>
  <c r="FD49" i="10"/>
  <c r="FD42" i="10"/>
  <c r="FD30" i="10"/>
  <c r="FD44" i="10"/>
  <c r="FD51" i="10"/>
  <c r="FD37" i="10"/>
  <c r="FD31" i="10"/>
  <c r="FD25" i="10"/>
  <c r="FD41" i="10"/>
  <c r="FD33" i="10"/>
  <c r="FD34" i="10"/>
  <c r="FD38" i="10"/>
  <c r="FD24" i="10"/>
  <c r="FD43" i="10"/>
  <c r="FD18" i="10"/>
  <c r="FD32" i="10"/>
  <c r="FD23" i="10"/>
  <c r="FD28" i="10"/>
  <c r="ZV41" i="14" l="1"/>
  <c r="ZV38" i="14"/>
  <c r="ZV48" i="14"/>
  <c r="ZV23" i="14"/>
  <c r="ZV52" i="14"/>
  <c r="ZV39" i="14"/>
  <c r="ZV44" i="14"/>
  <c r="ZV20" i="14"/>
  <c r="ZV46" i="14"/>
  <c r="ZV30" i="14"/>
  <c r="ZV34" i="14"/>
  <c r="AAD14" i="14"/>
  <c r="ZV36" i="14"/>
  <c r="ZV35" i="14"/>
  <c r="AAL14" i="14"/>
  <c r="ZV32" i="14"/>
  <c r="ZV22" i="14"/>
  <c r="ZV25" i="14"/>
  <c r="ZV26" i="14"/>
  <c r="ZV31" i="14"/>
  <c r="ZV18" i="14"/>
  <c r="ZV47" i="14"/>
  <c r="ZV51" i="14"/>
  <c r="ZV37" i="14"/>
  <c r="ZV15" i="14"/>
  <c r="ZV49" i="14"/>
  <c r="ZV33" i="14"/>
  <c r="ZV28" i="14"/>
  <c r="ZV43" i="14"/>
  <c r="ZV50" i="14"/>
  <c r="ZV27" i="14"/>
  <c r="ZV19" i="14"/>
  <c r="ZV21" i="14"/>
  <c r="ZV24" i="14"/>
  <c r="ZV17" i="14"/>
  <c r="ZV29" i="14"/>
  <c r="ZV40" i="14"/>
  <c r="ZV42" i="14"/>
  <c r="AAR44" i="14"/>
  <c r="AAR32" i="14"/>
  <c r="AAR38" i="14"/>
  <c r="AAR52" i="14"/>
  <c r="AAR40" i="14"/>
  <c r="AAR17" i="14"/>
  <c r="AAR15" i="14"/>
  <c r="AAR47" i="14"/>
  <c r="AAR48" i="14"/>
  <c r="AAR50" i="14"/>
  <c r="AAR46" i="14"/>
  <c r="AAR22" i="14"/>
  <c r="AAR36" i="14"/>
  <c r="AAR49" i="14"/>
  <c r="AAR41" i="14"/>
  <c r="AAR19" i="14"/>
  <c r="AAR43" i="14"/>
  <c r="AAR51" i="14"/>
  <c r="AAR31" i="14"/>
  <c r="AAR18" i="14"/>
  <c r="AAR23" i="14"/>
  <c r="AAR33" i="14"/>
  <c r="AAR35" i="14"/>
  <c r="AAR30" i="14"/>
  <c r="AAR27" i="14"/>
  <c r="AAR24" i="14"/>
  <c r="AAR25" i="14"/>
  <c r="AAR37" i="14"/>
  <c r="AAR34" i="14"/>
  <c r="AAR21" i="14"/>
  <c r="AAR26" i="14"/>
  <c r="AAR20" i="14"/>
  <c r="AAR42" i="14"/>
  <c r="AAR29" i="14"/>
  <c r="AAR39" i="14"/>
  <c r="AAR28" i="14"/>
  <c r="AAC52" i="14"/>
  <c r="AAC30" i="14"/>
  <c r="AAC32" i="14"/>
  <c r="AAC48" i="14"/>
  <c r="AAC46" i="14"/>
  <c r="AAC24" i="14"/>
  <c r="AAC31" i="14"/>
  <c r="AAC51" i="14"/>
  <c r="AAC18" i="14"/>
  <c r="AAC47" i="14"/>
  <c r="AAC37" i="14"/>
  <c r="AAC44" i="14"/>
  <c r="AAC15" i="14"/>
  <c r="AAC25" i="14"/>
  <c r="AAC42" i="14"/>
  <c r="AAC36" i="14"/>
  <c r="AAC27" i="14"/>
  <c r="AAC39" i="14"/>
  <c r="AAC33" i="14"/>
  <c r="AAC49" i="14"/>
  <c r="AAC38" i="14"/>
  <c r="AAC41" i="14"/>
  <c r="AAC34" i="14"/>
  <c r="AAS14" i="14"/>
  <c r="AAC29" i="14"/>
  <c r="AAC40" i="14"/>
  <c r="AAC28" i="14"/>
  <c r="AAC17" i="14"/>
  <c r="AAC26" i="14"/>
  <c r="AAC20" i="14"/>
  <c r="AAC50" i="14"/>
  <c r="AAC19" i="14"/>
  <c r="AAC22" i="14"/>
  <c r="AAC21" i="14"/>
  <c r="AAC43" i="14"/>
  <c r="AAC35" i="14"/>
  <c r="AAC23" i="14"/>
  <c r="YT56" i="14"/>
  <c r="YU56" i="14" s="1"/>
  <c r="AAK39" i="14"/>
  <c r="AAK44" i="14"/>
  <c r="AAK26" i="14"/>
  <c r="AAK48" i="14"/>
  <c r="AAK33" i="14"/>
  <c r="AAK34" i="14"/>
  <c r="AAK18" i="14"/>
  <c r="AAK27" i="14"/>
  <c r="AAK15" i="14"/>
  <c r="AAK31" i="14"/>
  <c r="AAK40" i="14"/>
  <c r="AAK21" i="14"/>
  <c r="AAK52" i="14"/>
  <c r="AAK20" i="14"/>
  <c r="AAK25" i="14"/>
  <c r="AAK42" i="14"/>
  <c r="AAK37" i="14"/>
  <c r="AAK24" i="14"/>
  <c r="AAK47" i="14"/>
  <c r="AAK36" i="14"/>
  <c r="AAK19" i="14"/>
  <c r="AAK50" i="14"/>
  <c r="AAK29" i="14"/>
  <c r="AAK46" i="14"/>
  <c r="AAK35" i="14"/>
  <c r="AAK38" i="14"/>
  <c r="AAK51" i="14"/>
  <c r="AAK41" i="14"/>
  <c r="AAK49" i="14"/>
  <c r="AAK43" i="14"/>
  <c r="AAK17" i="14"/>
  <c r="AAK23" i="14"/>
  <c r="AAK28" i="14"/>
  <c r="AAK30" i="14"/>
  <c r="AAK32" i="14"/>
  <c r="AAK22" i="14"/>
  <c r="ZH35" i="14"/>
  <c r="ZH18" i="14"/>
  <c r="ZP14" i="14"/>
  <c r="ZH28" i="14"/>
  <c r="ZH44" i="14"/>
  <c r="ZH22" i="14"/>
  <c r="ZH31" i="14"/>
  <c r="ZH47" i="14"/>
  <c r="ZH43" i="14"/>
  <c r="ZH23" i="14"/>
  <c r="ZH15" i="14"/>
  <c r="ZB54" i="14" s="1"/>
  <c r="ZH48" i="14"/>
  <c r="ZH40" i="14"/>
  <c r="ZH33" i="14"/>
  <c r="ZH19" i="14"/>
  <c r="ZH49" i="14"/>
  <c r="ZH27" i="14"/>
  <c r="ZH52" i="14"/>
  <c r="ZH42" i="14"/>
  <c r="ZH21" i="14"/>
  <c r="ZH51" i="14"/>
  <c r="ZH46" i="14"/>
  <c r="ZH36" i="14"/>
  <c r="ZH24" i="14"/>
  <c r="ZH30" i="14"/>
  <c r="ZH26" i="14"/>
  <c r="ZH25" i="14"/>
  <c r="ZH37" i="14"/>
  <c r="ZH39" i="14"/>
  <c r="ZH41" i="14"/>
  <c r="ZH32" i="14"/>
  <c r="ZH29" i="14"/>
  <c r="ZH17" i="14"/>
  <c r="ZH20" i="14"/>
  <c r="ZH38" i="14"/>
  <c r="ZH34" i="14"/>
  <c r="ZH50" i="14"/>
  <c r="ZO29" i="14"/>
  <c r="ZO39" i="14"/>
  <c r="ZO22" i="14"/>
  <c r="ZO23" i="14"/>
  <c r="ZO28" i="14"/>
  <c r="ZO33" i="14"/>
  <c r="ZO24" i="14"/>
  <c r="ZO17" i="14"/>
  <c r="ZO20" i="14"/>
  <c r="ZO21" i="14"/>
  <c r="ZO47" i="14"/>
  <c r="ZO41" i="14"/>
  <c r="ZO32" i="14"/>
  <c r="ZO52" i="14"/>
  <c r="ZO50" i="14"/>
  <c r="ZO42" i="14"/>
  <c r="ZO35" i="14"/>
  <c r="ZO34" i="14"/>
  <c r="ZO43" i="14"/>
  <c r="ZO30" i="14"/>
  <c r="ZO15" i="14"/>
  <c r="ZO25" i="14"/>
  <c r="ZO46" i="14"/>
  <c r="ZO18" i="14"/>
  <c r="ZO19" i="14"/>
  <c r="ZO44" i="14"/>
  <c r="ZO27" i="14"/>
  <c r="ZO31" i="14"/>
  <c r="ZO38" i="14"/>
  <c r="ZO48" i="14"/>
  <c r="ZO37" i="14"/>
  <c r="ZO36" i="14"/>
  <c r="ZO49" i="14"/>
  <c r="ZO40" i="14"/>
  <c r="ZO51" i="14"/>
  <c r="ZW14" i="14"/>
  <c r="ZO26" i="14"/>
  <c r="YT55" i="14"/>
  <c r="YU55" i="14" s="1"/>
  <c r="FC54" i="13"/>
  <c r="FR50" i="13"/>
  <c r="FR51" i="13"/>
  <c r="FR20" i="13"/>
  <c r="FR41" i="13"/>
  <c r="FR17" i="13"/>
  <c r="FR40" i="13"/>
  <c r="FR21" i="13"/>
  <c r="FR15" i="13"/>
  <c r="FR27" i="13"/>
  <c r="FR23" i="13"/>
  <c r="FR18" i="13"/>
  <c r="FR36" i="13"/>
  <c r="FR26" i="13"/>
  <c r="FR29" i="13"/>
  <c r="FR24" i="13"/>
  <c r="FR46" i="13"/>
  <c r="FR35" i="13"/>
  <c r="FR30" i="13"/>
  <c r="FR19" i="13"/>
  <c r="FR25" i="13"/>
  <c r="FR31" i="13"/>
  <c r="FR28" i="13"/>
  <c r="FR33" i="13"/>
  <c r="FR48" i="13"/>
  <c r="FR38" i="13"/>
  <c r="FR34" i="13"/>
  <c r="FR44" i="13"/>
  <c r="FR52" i="13"/>
  <c r="FR43" i="13"/>
  <c r="FR39" i="13"/>
  <c r="FR37" i="13"/>
  <c r="FR49" i="13"/>
  <c r="FR42" i="13"/>
  <c r="FR32" i="13"/>
  <c r="FR47" i="13"/>
  <c r="FR22" i="13"/>
  <c r="FK52" i="13"/>
  <c r="FK22" i="13"/>
  <c r="FK32" i="13"/>
  <c r="FK46" i="13"/>
  <c r="FK15" i="13"/>
  <c r="FK26" i="13"/>
  <c r="FK23" i="13"/>
  <c r="FK40" i="13"/>
  <c r="FL14" i="13"/>
  <c r="FK20" i="13"/>
  <c r="FK35" i="13"/>
  <c r="FK50" i="13"/>
  <c r="FK48" i="13"/>
  <c r="FK29" i="13"/>
  <c r="FK44" i="13"/>
  <c r="FK42" i="13"/>
  <c r="FK17" i="13"/>
  <c r="FK38" i="13"/>
  <c r="FK28" i="13"/>
  <c r="FK33" i="13"/>
  <c r="FK51" i="13"/>
  <c r="FK37" i="13"/>
  <c r="FK31" i="13"/>
  <c r="FK19" i="13"/>
  <c r="FK39" i="13"/>
  <c r="FK25" i="13"/>
  <c r="FK34" i="13"/>
  <c r="FK47" i="13"/>
  <c r="FK30" i="13"/>
  <c r="FK49" i="13"/>
  <c r="FK41" i="13"/>
  <c r="FK36" i="13"/>
  <c r="FK24" i="13"/>
  <c r="FS14" i="13"/>
  <c r="FK43" i="13"/>
  <c r="FK18" i="13"/>
  <c r="FK27" i="13"/>
  <c r="FK21" i="13"/>
  <c r="CS33" i="12"/>
  <c r="CS36" i="12"/>
  <c r="CS51" i="12"/>
  <c r="CS46" i="12"/>
  <c r="CS48" i="12"/>
  <c r="CS42" i="12"/>
  <c r="CS31" i="12"/>
  <c r="CS28" i="12"/>
  <c r="CS21" i="12"/>
  <c r="CS24" i="12"/>
  <c r="CS39" i="12"/>
  <c r="CS35" i="12"/>
  <c r="CS32" i="12"/>
  <c r="CS41" i="12"/>
  <c r="CS19" i="12"/>
  <c r="CS20" i="12"/>
  <c r="CS50" i="12"/>
  <c r="CS34" i="12"/>
  <c r="CS49" i="12"/>
  <c r="CS52" i="12"/>
  <c r="CS27" i="12"/>
  <c r="CS38" i="12"/>
  <c r="CS40" i="12"/>
  <c r="CS43" i="12"/>
  <c r="CS25" i="12"/>
  <c r="CS37" i="12"/>
  <c r="CS26" i="12"/>
  <c r="CS29" i="12"/>
  <c r="CS23" i="12"/>
  <c r="CS17" i="12"/>
  <c r="CT14" i="12"/>
  <c r="CS30" i="12"/>
  <c r="CS18" i="12"/>
  <c r="CS44" i="12"/>
  <c r="CS47" i="12"/>
  <c r="CS15" i="12"/>
  <c r="CS22" i="12"/>
  <c r="CS49" i="11"/>
  <c r="CS47" i="11"/>
  <c r="CS41" i="11"/>
  <c r="CS38" i="11"/>
  <c r="CS36" i="11"/>
  <c r="CS18" i="11"/>
  <c r="CS30" i="11"/>
  <c r="CS26" i="11"/>
  <c r="CS24" i="11"/>
  <c r="CS23" i="11"/>
  <c r="CS40" i="11"/>
  <c r="CS22" i="11"/>
  <c r="CS39" i="11"/>
  <c r="CS46" i="11"/>
  <c r="CS34" i="11"/>
  <c r="CS50" i="11"/>
  <c r="CS28" i="11"/>
  <c r="CS51" i="11"/>
  <c r="CS43" i="11"/>
  <c r="CS21" i="11"/>
  <c r="CS35" i="11"/>
  <c r="CS25" i="11"/>
  <c r="CS27" i="11"/>
  <c r="CS44" i="11"/>
  <c r="CS42" i="11"/>
  <c r="CS15" i="11"/>
  <c r="CS32" i="11"/>
  <c r="CS33" i="11"/>
  <c r="CS31" i="11"/>
  <c r="CS52" i="11"/>
  <c r="CS48" i="11"/>
  <c r="CS19" i="11"/>
  <c r="CS20" i="11"/>
  <c r="CS37" i="11"/>
  <c r="CT14" i="11"/>
  <c r="CS17" i="11"/>
  <c r="CS29" i="11"/>
  <c r="IO25" i="1"/>
  <c r="IO24" i="1"/>
  <c r="IO36" i="1"/>
  <c r="IO52" i="1"/>
  <c r="IO32" i="1"/>
  <c r="IO42" i="1"/>
  <c r="IO21" i="1"/>
  <c r="IO20" i="1"/>
  <c r="IO26" i="1"/>
  <c r="IO28" i="1"/>
  <c r="IO17" i="1"/>
  <c r="IO35" i="1"/>
  <c r="IO27" i="1"/>
  <c r="IO49" i="1"/>
  <c r="IO48" i="1"/>
  <c r="IO15" i="1"/>
  <c r="IO38" i="1"/>
  <c r="IO23" i="1"/>
  <c r="IO47" i="1"/>
  <c r="IO18" i="1"/>
  <c r="IO44" i="1"/>
  <c r="IW14" i="1"/>
  <c r="IO19" i="1"/>
  <c r="IO34" i="1"/>
  <c r="IO22" i="1"/>
  <c r="IO39" i="1"/>
  <c r="IO30" i="1"/>
  <c r="IO50" i="1"/>
  <c r="IO40" i="1"/>
  <c r="IO33" i="1"/>
  <c r="IO41" i="1"/>
  <c r="IO37" i="1"/>
  <c r="IO29" i="1"/>
  <c r="IP14" i="1"/>
  <c r="IO43" i="1"/>
  <c r="IO51" i="1"/>
  <c r="IO46" i="1"/>
  <c r="IO31" i="1"/>
  <c r="IV44" i="1"/>
  <c r="JD44" i="1" s="1"/>
  <c r="IV51" i="1"/>
  <c r="JD51" i="1" s="1"/>
  <c r="IV24" i="1"/>
  <c r="JD24" i="1" s="1"/>
  <c r="IV30" i="1"/>
  <c r="JD30" i="1" s="1"/>
  <c r="IV32" i="1"/>
  <c r="JD32" i="1" s="1"/>
  <c r="IV50" i="1"/>
  <c r="JD50" i="1" s="1"/>
  <c r="IV17" i="1"/>
  <c r="JD17" i="1" s="1"/>
  <c r="IV48" i="1"/>
  <c r="JD48" i="1" s="1"/>
  <c r="IV34" i="1"/>
  <c r="JD34" i="1" s="1"/>
  <c r="IV46" i="1"/>
  <c r="JD46" i="1" s="1"/>
  <c r="IV43" i="1"/>
  <c r="JD43" i="1" s="1"/>
  <c r="IV25" i="1"/>
  <c r="JD25" i="1" s="1"/>
  <c r="IV31" i="1"/>
  <c r="JD31" i="1" s="1"/>
  <c r="IV37" i="1"/>
  <c r="JD37" i="1" s="1"/>
  <c r="IV29" i="1"/>
  <c r="JD29" i="1" s="1"/>
  <c r="IV42" i="1"/>
  <c r="JD42" i="1" s="1"/>
  <c r="IV40" i="1"/>
  <c r="JD40" i="1" s="1"/>
  <c r="IV18" i="1"/>
  <c r="JD18" i="1" s="1"/>
  <c r="IV21" i="1"/>
  <c r="JD21" i="1" s="1"/>
  <c r="IV39" i="1"/>
  <c r="JD39" i="1" s="1"/>
  <c r="IV27" i="1"/>
  <c r="JD27" i="1" s="1"/>
  <c r="IV19" i="1"/>
  <c r="JD19" i="1" s="1"/>
  <c r="IV35" i="1"/>
  <c r="JD35" i="1" s="1"/>
  <c r="IV36" i="1"/>
  <c r="JD36" i="1" s="1"/>
  <c r="JD14" i="1"/>
  <c r="IV15" i="1"/>
  <c r="JD15" i="1" s="1"/>
  <c r="IV41" i="1"/>
  <c r="JD41" i="1" s="1"/>
  <c r="IV23" i="1"/>
  <c r="JD23" i="1" s="1"/>
  <c r="IV33" i="1"/>
  <c r="JD33" i="1" s="1"/>
  <c r="IV49" i="1"/>
  <c r="JD49" i="1" s="1"/>
  <c r="IV26" i="1"/>
  <c r="JD26" i="1" s="1"/>
  <c r="IV52" i="1"/>
  <c r="JD52" i="1" s="1"/>
  <c r="IV28" i="1"/>
  <c r="JD28" i="1" s="1"/>
  <c r="IV47" i="1"/>
  <c r="JD47" i="1" s="1"/>
  <c r="IV22" i="1"/>
  <c r="JD22" i="1" s="1"/>
  <c r="IV20" i="1"/>
  <c r="JD20" i="1" s="1"/>
  <c r="IV38" i="1"/>
  <c r="JD38" i="1" s="1"/>
  <c r="FE34" i="10"/>
  <c r="FE28" i="10"/>
  <c r="FE20" i="10"/>
  <c r="FE17" i="10"/>
  <c r="FE27" i="10"/>
  <c r="FE22" i="10"/>
  <c r="FE47" i="10"/>
  <c r="FE50" i="10"/>
  <c r="FE48" i="10"/>
  <c r="FE41" i="10"/>
  <c r="FE40" i="10"/>
  <c r="FE42" i="10"/>
  <c r="FE36" i="10"/>
  <c r="FE21" i="10"/>
  <c r="FE37" i="10"/>
  <c r="FE30" i="10"/>
  <c r="FE33" i="10"/>
  <c r="FE29" i="10"/>
  <c r="FE31" i="10"/>
  <c r="FE24" i="10"/>
  <c r="FE26" i="10"/>
  <c r="FE43" i="10"/>
  <c r="FE25" i="10"/>
  <c r="FE18" i="10"/>
  <c r="FE49" i="10"/>
  <c r="FE19" i="10"/>
  <c r="FE46" i="10"/>
  <c r="FE44" i="10"/>
  <c r="FE23" i="10"/>
  <c r="FE38" i="10"/>
  <c r="FE32" i="10"/>
  <c r="FE51" i="10"/>
  <c r="FE52" i="10"/>
  <c r="FE15" i="10"/>
  <c r="FE35" i="10"/>
  <c r="FE39" i="10"/>
  <c r="EX34" i="10"/>
  <c r="EX33" i="10"/>
  <c r="EX18" i="10"/>
  <c r="EX28" i="10"/>
  <c r="EX27" i="10"/>
  <c r="EX46" i="10"/>
  <c r="EX22" i="10"/>
  <c r="EX21" i="10"/>
  <c r="EX35" i="10"/>
  <c r="EX31" i="10"/>
  <c r="EX24" i="10"/>
  <c r="EX15" i="10"/>
  <c r="EX20" i="10"/>
  <c r="EX40" i="10"/>
  <c r="EX43" i="10"/>
  <c r="EX42" i="10"/>
  <c r="FF14" i="10"/>
  <c r="EX41" i="10"/>
  <c r="EX51" i="10"/>
  <c r="EX49" i="10"/>
  <c r="EX38" i="10"/>
  <c r="EX37" i="10"/>
  <c r="EX52" i="10"/>
  <c r="EX50" i="10"/>
  <c r="EX32" i="10"/>
  <c r="EX25" i="10"/>
  <c r="EX19" i="10"/>
  <c r="EX30" i="10"/>
  <c r="EX23" i="10"/>
  <c r="EX48" i="10"/>
  <c r="EY14" i="10"/>
  <c r="EX47" i="10"/>
  <c r="EX17" i="10"/>
  <c r="EX26" i="10"/>
  <c r="EX39" i="10"/>
  <c r="EX44" i="10"/>
  <c r="EX36" i="10"/>
  <c r="EX29" i="10"/>
  <c r="CP14" i="16"/>
  <c r="CN39" i="16"/>
  <c r="CN41" i="16"/>
  <c r="CN19" i="16"/>
  <c r="CN44" i="16"/>
  <c r="CN30" i="16"/>
  <c r="CN50" i="16"/>
  <c r="CN49" i="16"/>
  <c r="CN27" i="16"/>
  <c r="CN46" i="16"/>
  <c r="CN38" i="16"/>
  <c r="CN34" i="16"/>
  <c r="CN32" i="16"/>
  <c r="CN23" i="16"/>
  <c r="CN26" i="16"/>
  <c r="CN22" i="16"/>
  <c r="CN48" i="16"/>
  <c r="CN52" i="16"/>
  <c r="CN40" i="16"/>
  <c r="CN28" i="16"/>
  <c r="CN42" i="16"/>
  <c r="CN37" i="16"/>
  <c r="CN18" i="16"/>
  <c r="CN25" i="16"/>
  <c r="CN17" i="16"/>
  <c r="CN29" i="16"/>
  <c r="CN35" i="16"/>
  <c r="CN51" i="16"/>
  <c r="CN47" i="16"/>
  <c r="CN33" i="16"/>
  <c r="CN36" i="16"/>
  <c r="CN43" i="16"/>
  <c r="CN20" i="16"/>
  <c r="CN24" i="16"/>
  <c r="CN15" i="16"/>
  <c r="CH54" i="16" s="1"/>
  <c r="CN31" i="16"/>
  <c r="CN21" i="16"/>
  <c r="YU54" i="14" l="1"/>
  <c r="ZW49" i="14"/>
  <c r="ZW31" i="14"/>
  <c r="ZW38" i="14"/>
  <c r="ZW35" i="14"/>
  <c r="ZW37" i="14"/>
  <c r="ZW20" i="14"/>
  <c r="ZW51" i="14"/>
  <c r="ZW36" i="14"/>
  <c r="ZW26" i="14"/>
  <c r="ZW50" i="14"/>
  <c r="ZW24" i="14"/>
  <c r="ZW25" i="14"/>
  <c r="ZW33" i="14"/>
  <c r="ZW28" i="14"/>
  <c r="ZW19" i="14"/>
  <c r="ZW47" i="14"/>
  <c r="ZW29" i="14"/>
  <c r="ZW48" i="14"/>
  <c r="ZW30" i="14"/>
  <c r="ZW32" i="14"/>
  <c r="ZW17" i="14"/>
  <c r="AAM14" i="14"/>
  <c r="ZW42" i="14"/>
  <c r="ZW34" i="14"/>
  <c r="ZW52" i="14"/>
  <c r="ZW40" i="14"/>
  <c r="ZW46" i="14"/>
  <c r="ZW44" i="14"/>
  <c r="ZW43" i="14"/>
  <c r="ZW18" i="14"/>
  <c r="ZW27" i="14"/>
  <c r="AAE14" i="14"/>
  <c r="ZW21" i="14"/>
  <c r="ZW39" i="14"/>
  <c r="ZW23" i="14"/>
  <c r="ZW15" i="14"/>
  <c r="ZW22" i="14"/>
  <c r="ZW41" i="14"/>
  <c r="AAL40" i="14"/>
  <c r="AAL28" i="14"/>
  <c r="AAL32" i="14"/>
  <c r="AAL35" i="14"/>
  <c r="AAL22" i="14"/>
  <c r="AAL23" i="14"/>
  <c r="AAL47" i="14"/>
  <c r="AAL49" i="14"/>
  <c r="AAL51" i="14"/>
  <c r="AAL33" i="14"/>
  <c r="AAL30" i="14"/>
  <c r="AAL26" i="14"/>
  <c r="AAL27" i="14"/>
  <c r="AAL20" i="14"/>
  <c r="AAL18" i="14"/>
  <c r="AAL48" i="14"/>
  <c r="AAL36" i="14"/>
  <c r="AAL17" i="14"/>
  <c r="AAL37" i="14"/>
  <c r="AAL38" i="14"/>
  <c r="AAL29" i="14"/>
  <c r="AAL21" i="14"/>
  <c r="AAL15" i="14"/>
  <c r="AAL42" i="14"/>
  <c r="AAL24" i="14"/>
  <c r="AAL46" i="14"/>
  <c r="AAL34" i="14"/>
  <c r="AAL44" i="14"/>
  <c r="AAL52" i="14"/>
  <c r="AAL19" i="14"/>
  <c r="AAL41" i="14"/>
  <c r="AAL25" i="14"/>
  <c r="AAL43" i="14"/>
  <c r="AAL50" i="14"/>
  <c r="AAL39" i="14"/>
  <c r="AAL31" i="14"/>
  <c r="AAS28" i="14"/>
  <c r="AAS44" i="14"/>
  <c r="AAS17" i="14"/>
  <c r="AAS46" i="14"/>
  <c r="AAS36" i="14"/>
  <c r="AAS26" i="14"/>
  <c r="AAS37" i="14"/>
  <c r="AAS51" i="14"/>
  <c r="AAS38" i="14"/>
  <c r="AAS32" i="14"/>
  <c r="AAS52" i="14"/>
  <c r="AAS49" i="14"/>
  <c r="AAS48" i="14"/>
  <c r="AAS29" i="14"/>
  <c r="AAS31" i="14"/>
  <c r="AAS40" i="14"/>
  <c r="AAS24" i="14"/>
  <c r="AAS47" i="14"/>
  <c r="AAS27" i="14"/>
  <c r="AAS22" i="14"/>
  <c r="AAS23" i="14"/>
  <c r="AAS42" i="14"/>
  <c r="AAS41" i="14"/>
  <c r="AAS34" i="14"/>
  <c r="AAS20" i="14"/>
  <c r="AAS43" i="14"/>
  <c r="AAS15" i="14"/>
  <c r="AAS50" i="14"/>
  <c r="AAS18" i="14"/>
  <c r="AAS19" i="14"/>
  <c r="AAS21" i="14"/>
  <c r="AAS33" i="14"/>
  <c r="AAS35" i="14"/>
  <c r="AAS30" i="14"/>
  <c r="AAS25" i="14"/>
  <c r="AAS39" i="14"/>
  <c r="ZP47" i="14"/>
  <c r="ZP49" i="14"/>
  <c r="ZP38" i="14"/>
  <c r="ZP46" i="14"/>
  <c r="ZP48" i="14"/>
  <c r="ZP33" i="14"/>
  <c r="ZP37" i="14"/>
  <c r="ZP28" i="14"/>
  <c r="ZP23" i="14"/>
  <c r="ZP30" i="14"/>
  <c r="ZP29" i="14"/>
  <c r="ZX14" i="14"/>
  <c r="ZP24" i="14"/>
  <c r="ZP25" i="14"/>
  <c r="ZP35" i="14"/>
  <c r="ZP43" i="14"/>
  <c r="ZP51" i="14"/>
  <c r="ZP22" i="14"/>
  <c r="ZP41" i="14"/>
  <c r="ZP17" i="14"/>
  <c r="ZP19" i="14"/>
  <c r="ZP50" i="14"/>
  <c r="ZP31" i="14"/>
  <c r="ZP52" i="14"/>
  <c r="ZP21" i="14"/>
  <c r="ZP44" i="14"/>
  <c r="ZP15" i="14"/>
  <c r="ZJ54" i="14" s="1"/>
  <c r="ZP42" i="14"/>
  <c r="ZP39" i="14"/>
  <c r="ZP36" i="14"/>
  <c r="ZP18" i="14"/>
  <c r="ZP27" i="14"/>
  <c r="ZP40" i="14"/>
  <c r="ZP34" i="14"/>
  <c r="ZP32" i="14"/>
  <c r="ZP26" i="14"/>
  <c r="ZP20" i="14"/>
  <c r="AAD30" i="14"/>
  <c r="AAD27" i="14"/>
  <c r="AAD28" i="14"/>
  <c r="AAD24" i="14"/>
  <c r="AAD31" i="14"/>
  <c r="AAD21" i="14"/>
  <c r="AAD18" i="14"/>
  <c r="AAD47" i="14"/>
  <c r="AAD33" i="14"/>
  <c r="AAD32" i="14"/>
  <c r="AAD19" i="14"/>
  <c r="AAD23" i="14"/>
  <c r="AAD26" i="14"/>
  <c r="AAD15" i="14"/>
  <c r="AAD17" i="14"/>
  <c r="AAD51" i="14"/>
  <c r="AAD25" i="14"/>
  <c r="AAD36" i="14"/>
  <c r="AAD39" i="14"/>
  <c r="AAD22" i="14"/>
  <c r="AAD20" i="14"/>
  <c r="AAT14" i="14"/>
  <c r="AAD38" i="14"/>
  <c r="AAD37" i="14"/>
  <c r="AAD44" i="14"/>
  <c r="AAD34" i="14"/>
  <c r="AAD40" i="14"/>
  <c r="AAD50" i="14"/>
  <c r="AAD41" i="14"/>
  <c r="AAD43" i="14"/>
  <c r="AAD49" i="14"/>
  <c r="AAD42" i="14"/>
  <c r="AAD35" i="14"/>
  <c r="AAD46" i="14"/>
  <c r="AAD48" i="14"/>
  <c r="AAD29" i="14"/>
  <c r="AAD52" i="14"/>
  <c r="ZB56" i="14"/>
  <c r="ZC56" i="14" s="1"/>
  <c r="ZB55" i="14"/>
  <c r="ZC55" i="14" s="1"/>
  <c r="CH56" i="16"/>
  <c r="CI56" i="16" s="1"/>
  <c r="FS37" i="13"/>
  <c r="FS50" i="13"/>
  <c r="FS34" i="13"/>
  <c r="FS31" i="13"/>
  <c r="FS27" i="13"/>
  <c r="FS28" i="13"/>
  <c r="FS25" i="13"/>
  <c r="FS52" i="13"/>
  <c r="FS22" i="13"/>
  <c r="FS38" i="13"/>
  <c r="FS30" i="13"/>
  <c r="FS15" i="13"/>
  <c r="FS32" i="13"/>
  <c r="FS24" i="13"/>
  <c r="FS44" i="13"/>
  <c r="FS20" i="13"/>
  <c r="FS40" i="13"/>
  <c r="FS26" i="13"/>
  <c r="FS18" i="13"/>
  <c r="FS46" i="13"/>
  <c r="FS48" i="13"/>
  <c r="FS19" i="13"/>
  <c r="FS29" i="13"/>
  <c r="FS42" i="13"/>
  <c r="FS35" i="13"/>
  <c r="FS49" i="13"/>
  <c r="FS41" i="13"/>
  <c r="FS23" i="13"/>
  <c r="FS39" i="13"/>
  <c r="FS43" i="13"/>
  <c r="FS21" i="13"/>
  <c r="FS47" i="13"/>
  <c r="FS36" i="13"/>
  <c r="FS17" i="13"/>
  <c r="FS51" i="13"/>
  <c r="FS33" i="13"/>
  <c r="FL17" i="13"/>
  <c r="FL50" i="13"/>
  <c r="FL20" i="13"/>
  <c r="FL47" i="13"/>
  <c r="FL44" i="13"/>
  <c r="FL36" i="13"/>
  <c r="FL33" i="13"/>
  <c r="FL48" i="13"/>
  <c r="FL39" i="13"/>
  <c r="FL38" i="13"/>
  <c r="FL34" i="13"/>
  <c r="FL32" i="13"/>
  <c r="FL52" i="13"/>
  <c r="FL42" i="13"/>
  <c r="FL15" i="13"/>
  <c r="FL18" i="13"/>
  <c r="FL28" i="13"/>
  <c r="FL26" i="13"/>
  <c r="FL22" i="13"/>
  <c r="FL46" i="13"/>
  <c r="FL37" i="13"/>
  <c r="FL27" i="13"/>
  <c r="FL25" i="13"/>
  <c r="FL40" i="13"/>
  <c r="FM14" i="13"/>
  <c r="FL31" i="13"/>
  <c r="FL35" i="13"/>
  <c r="FL29" i="13"/>
  <c r="FL19" i="13"/>
  <c r="FL23" i="13"/>
  <c r="FL24" i="13"/>
  <c r="FL30" i="13"/>
  <c r="FL21" i="13"/>
  <c r="FL43" i="13"/>
  <c r="FT14" i="13"/>
  <c r="FL51" i="13"/>
  <c r="FL41" i="13"/>
  <c r="FL49" i="13"/>
  <c r="CT52" i="12"/>
  <c r="CT50" i="12"/>
  <c r="CT21" i="12"/>
  <c r="CT43" i="12"/>
  <c r="CT25" i="12"/>
  <c r="CT19" i="12"/>
  <c r="CU14" i="12"/>
  <c r="CT36" i="12"/>
  <c r="CT40" i="12"/>
  <c r="CT27" i="12"/>
  <c r="CT46" i="12"/>
  <c r="CT17" i="12"/>
  <c r="CT42" i="12"/>
  <c r="CT44" i="12"/>
  <c r="CT28" i="12"/>
  <c r="CT29" i="12"/>
  <c r="CT15" i="12"/>
  <c r="CT35" i="12"/>
  <c r="CT23" i="12"/>
  <c r="CT41" i="12"/>
  <c r="CT18" i="12"/>
  <c r="CT22" i="12"/>
  <c r="CT49" i="12"/>
  <c r="CT30" i="12"/>
  <c r="CT31" i="12"/>
  <c r="CT47" i="12"/>
  <c r="CT33" i="12"/>
  <c r="CT38" i="12"/>
  <c r="CT48" i="12"/>
  <c r="CT32" i="12"/>
  <c r="CT51" i="12"/>
  <c r="CT24" i="12"/>
  <c r="CT26" i="12"/>
  <c r="CT37" i="12"/>
  <c r="CT20" i="12"/>
  <c r="CT39" i="12"/>
  <c r="CT34" i="12"/>
  <c r="CT42" i="11"/>
  <c r="CT40" i="11"/>
  <c r="CT28" i="11"/>
  <c r="CT38" i="11"/>
  <c r="CT31" i="11"/>
  <c r="CT29" i="11"/>
  <c r="CT15" i="11"/>
  <c r="CT41" i="11"/>
  <c r="CT27" i="11"/>
  <c r="CT19" i="11"/>
  <c r="CT17" i="11"/>
  <c r="CT21" i="11"/>
  <c r="CT48" i="11"/>
  <c r="CT37" i="11"/>
  <c r="CT26" i="11"/>
  <c r="CU14" i="11"/>
  <c r="CT18" i="11"/>
  <c r="CT50" i="11"/>
  <c r="CT43" i="11"/>
  <c r="CT33" i="11"/>
  <c r="CT22" i="11"/>
  <c r="CT36" i="11"/>
  <c r="CT25" i="11"/>
  <c r="CT46" i="11"/>
  <c r="CT39" i="11"/>
  <c r="CT32" i="11"/>
  <c r="CT49" i="11"/>
  <c r="CT47" i="11"/>
  <c r="CT44" i="11"/>
  <c r="CT20" i="11"/>
  <c r="CT34" i="11"/>
  <c r="CT24" i="11"/>
  <c r="CT30" i="11"/>
  <c r="CT35" i="11"/>
  <c r="CT51" i="11"/>
  <c r="CT23" i="11"/>
  <c r="CT52" i="11"/>
  <c r="IP29" i="1"/>
  <c r="IP24" i="1"/>
  <c r="IP39" i="1"/>
  <c r="IP41" i="1"/>
  <c r="IP31" i="1"/>
  <c r="IP25" i="1"/>
  <c r="IP47" i="1"/>
  <c r="IP32" i="1"/>
  <c r="IP19" i="1"/>
  <c r="IQ14" i="1"/>
  <c r="IP44" i="1"/>
  <c r="IP15" i="1"/>
  <c r="IP36" i="1"/>
  <c r="IP50" i="1"/>
  <c r="IP51" i="1"/>
  <c r="IX14" i="1"/>
  <c r="IP21" i="1"/>
  <c r="IP42" i="1"/>
  <c r="IP22" i="1"/>
  <c r="IP28" i="1"/>
  <c r="IP30" i="1"/>
  <c r="IP48" i="1"/>
  <c r="IP18" i="1"/>
  <c r="IP17" i="1"/>
  <c r="IP23" i="1"/>
  <c r="IP43" i="1"/>
  <c r="IP52" i="1"/>
  <c r="IP34" i="1"/>
  <c r="IP20" i="1"/>
  <c r="IP40" i="1"/>
  <c r="IP37" i="1"/>
  <c r="IP26" i="1"/>
  <c r="IP33" i="1"/>
  <c r="IP27" i="1"/>
  <c r="IP38" i="1"/>
  <c r="IP49" i="1"/>
  <c r="IP46" i="1"/>
  <c r="IP35" i="1"/>
  <c r="IW43" i="1"/>
  <c r="JE43" i="1" s="1"/>
  <c r="IW39" i="1"/>
  <c r="JE39" i="1" s="1"/>
  <c r="IW22" i="1"/>
  <c r="JE22" i="1" s="1"/>
  <c r="IW21" i="1"/>
  <c r="JE21" i="1" s="1"/>
  <c r="IW40" i="1"/>
  <c r="JE40" i="1" s="1"/>
  <c r="IW50" i="1"/>
  <c r="JE50" i="1" s="1"/>
  <c r="IW28" i="1"/>
  <c r="JE28" i="1" s="1"/>
  <c r="IW34" i="1"/>
  <c r="JE34" i="1" s="1"/>
  <c r="IW24" i="1"/>
  <c r="JE24" i="1" s="1"/>
  <c r="IW18" i="1"/>
  <c r="JE18" i="1" s="1"/>
  <c r="IW23" i="1"/>
  <c r="JE23" i="1" s="1"/>
  <c r="IW52" i="1"/>
  <c r="JE52" i="1" s="1"/>
  <c r="IW41" i="1"/>
  <c r="JE41" i="1" s="1"/>
  <c r="IW32" i="1"/>
  <c r="JE32" i="1" s="1"/>
  <c r="IW25" i="1"/>
  <c r="JE25" i="1" s="1"/>
  <c r="IW36" i="1"/>
  <c r="JE36" i="1" s="1"/>
  <c r="IW30" i="1"/>
  <c r="JE30" i="1" s="1"/>
  <c r="IW51" i="1"/>
  <c r="JE51" i="1" s="1"/>
  <c r="IW20" i="1"/>
  <c r="JE20" i="1" s="1"/>
  <c r="IW46" i="1"/>
  <c r="JE46" i="1" s="1"/>
  <c r="IW29" i="1"/>
  <c r="JE29" i="1" s="1"/>
  <c r="IW44" i="1"/>
  <c r="JE44" i="1" s="1"/>
  <c r="IW27" i="1"/>
  <c r="JE27" i="1" s="1"/>
  <c r="IW38" i="1"/>
  <c r="JE38" i="1" s="1"/>
  <c r="IW42" i="1"/>
  <c r="JE42" i="1" s="1"/>
  <c r="IW48" i="1"/>
  <c r="JE48" i="1" s="1"/>
  <c r="IW49" i="1"/>
  <c r="JE49" i="1" s="1"/>
  <c r="IW35" i="1"/>
  <c r="JE35" i="1" s="1"/>
  <c r="IW15" i="1"/>
  <c r="JE15" i="1" s="1"/>
  <c r="IW19" i="1"/>
  <c r="JE19" i="1" s="1"/>
  <c r="IW26" i="1"/>
  <c r="JE26" i="1" s="1"/>
  <c r="IW37" i="1"/>
  <c r="JE37" i="1" s="1"/>
  <c r="IW47" i="1"/>
  <c r="JE47" i="1" s="1"/>
  <c r="IW33" i="1"/>
  <c r="JE33" i="1" s="1"/>
  <c r="IW31" i="1"/>
  <c r="JE31" i="1" s="1"/>
  <c r="JE14" i="1"/>
  <c r="IW17" i="1"/>
  <c r="JE17" i="1" s="1"/>
  <c r="CP48" i="16"/>
  <c r="CP37" i="16"/>
  <c r="CP25" i="16"/>
  <c r="CP20" i="16"/>
  <c r="CQ14" i="16"/>
  <c r="CQ49" i="16" s="1"/>
  <c r="CP36" i="16"/>
  <c r="CP27" i="16"/>
  <c r="CP22" i="16"/>
  <c r="CP47" i="16"/>
  <c r="CP34" i="16"/>
  <c r="CP31" i="16"/>
  <c r="CP52" i="16"/>
  <c r="CP17" i="16"/>
  <c r="CP26" i="16"/>
  <c r="CP19" i="16"/>
  <c r="CP29" i="16"/>
  <c r="CP49" i="16"/>
  <c r="CP38" i="16"/>
  <c r="CP24" i="16"/>
  <c r="CP15" i="16"/>
  <c r="CP18" i="16"/>
  <c r="CP42" i="16"/>
  <c r="CP28" i="16"/>
  <c r="CP30" i="16"/>
  <c r="CP21" i="16"/>
  <c r="CP39" i="16"/>
  <c r="CP41" i="16"/>
  <c r="CP50" i="16"/>
  <c r="CP40" i="16"/>
  <c r="CP51" i="16"/>
  <c r="CP44" i="16"/>
  <c r="CP23" i="16"/>
  <c r="CP35" i="16"/>
  <c r="CP43" i="16"/>
  <c r="CP46" i="16"/>
  <c r="CP32" i="16"/>
  <c r="CP33" i="16"/>
  <c r="FF50" i="10"/>
  <c r="FF52" i="10"/>
  <c r="FF38" i="10"/>
  <c r="FF44" i="10"/>
  <c r="FF46" i="10"/>
  <c r="FF20" i="10"/>
  <c r="FF40" i="10"/>
  <c r="FF33" i="10"/>
  <c r="FF18" i="10"/>
  <c r="FF48" i="10"/>
  <c r="FF47" i="10"/>
  <c r="FF35" i="10"/>
  <c r="FF49" i="10"/>
  <c r="FF42" i="10"/>
  <c r="FF41" i="10"/>
  <c r="FF29" i="10"/>
  <c r="FF27" i="10"/>
  <c r="FF51" i="10"/>
  <c r="FF37" i="10"/>
  <c r="FF36" i="10"/>
  <c r="FF23" i="10"/>
  <c r="FF32" i="10"/>
  <c r="FF19" i="10"/>
  <c r="FF31" i="10"/>
  <c r="FF30" i="10"/>
  <c r="FF17" i="10"/>
  <c r="FF25" i="10"/>
  <c r="FF24" i="10"/>
  <c r="FF39" i="10"/>
  <c r="FF28" i="10"/>
  <c r="FF15" i="10"/>
  <c r="FF22" i="10"/>
  <c r="FF34" i="10"/>
  <c r="FF21" i="10"/>
  <c r="FF43" i="10"/>
  <c r="FF26" i="10"/>
  <c r="CH55" i="16"/>
  <c r="CI55" i="16" s="1"/>
  <c r="EY15" i="10"/>
  <c r="EY19" i="10"/>
  <c r="EY17" i="10"/>
  <c r="EY26" i="10"/>
  <c r="EY47" i="10"/>
  <c r="EY24" i="10"/>
  <c r="EZ14" i="10"/>
  <c r="EY48" i="10"/>
  <c r="EY29" i="10"/>
  <c r="EY25" i="10"/>
  <c r="EY42" i="10"/>
  <c r="EY40" i="10"/>
  <c r="FG14" i="10"/>
  <c r="EY49" i="10"/>
  <c r="EY52" i="10"/>
  <c r="EY39" i="10"/>
  <c r="EY50" i="10"/>
  <c r="EY43" i="10"/>
  <c r="EY30" i="10"/>
  <c r="EY18" i="10"/>
  <c r="EY51" i="10"/>
  <c r="EY44" i="10"/>
  <c r="EY38" i="10"/>
  <c r="EY41" i="10"/>
  <c r="EY32" i="10"/>
  <c r="EY36" i="10"/>
  <c r="EY33" i="10"/>
  <c r="EY34" i="10"/>
  <c r="EY20" i="10"/>
  <c r="EY31" i="10"/>
  <c r="EY28" i="10"/>
  <c r="EY23" i="10"/>
  <c r="EY27" i="10"/>
  <c r="EY46" i="10"/>
  <c r="EY35" i="10"/>
  <c r="EY21" i="10"/>
  <c r="EY37" i="10"/>
  <c r="EY22" i="10"/>
  <c r="ZC54" i="14" l="1"/>
  <c r="AAM46" i="14"/>
  <c r="AAM31" i="14"/>
  <c r="AAM23" i="14"/>
  <c r="AAM30" i="14"/>
  <c r="AAM38" i="14"/>
  <c r="AAM42" i="14"/>
  <c r="AAM37" i="14"/>
  <c r="AAM49" i="14"/>
  <c r="AAM24" i="14"/>
  <c r="AAM44" i="14"/>
  <c r="AAM17" i="14"/>
  <c r="AAM26" i="14"/>
  <c r="AAM33" i="14"/>
  <c r="AAM41" i="14"/>
  <c r="AAM34" i="14"/>
  <c r="AAM39" i="14"/>
  <c r="AAM35" i="14"/>
  <c r="AAM47" i="14"/>
  <c r="AAM28" i="14"/>
  <c r="AAM32" i="14"/>
  <c r="AAM20" i="14"/>
  <c r="AAM48" i="14"/>
  <c r="AAM51" i="14"/>
  <c r="AAM22" i="14"/>
  <c r="AAM50" i="14"/>
  <c r="AAM19" i="14"/>
  <c r="AAM15" i="14"/>
  <c r="AAM52" i="14"/>
  <c r="AAM18" i="14"/>
  <c r="AAM21" i="14"/>
  <c r="AAM36" i="14"/>
  <c r="AAM25" i="14"/>
  <c r="AAM43" i="14"/>
  <c r="AAM40" i="14"/>
  <c r="AAM27" i="14"/>
  <c r="AAM29" i="14"/>
  <c r="AAE47" i="14"/>
  <c r="AAE34" i="14"/>
  <c r="AAE28" i="14"/>
  <c r="AAE42" i="14"/>
  <c r="AAE37" i="14"/>
  <c r="AAE48" i="14"/>
  <c r="AAE26" i="14"/>
  <c r="AAE36" i="14"/>
  <c r="AAE50" i="14"/>
  <c r="AAE38" i="14"/>
  <c r="AAE35" i="14"/>
  <c r="AAE39" i="14"/>
  <c r="AAE40" i="14"/>
  <c r="AAE27" i="14"/>
  <c r="AAE29" i="14"/>
  <c r="AAE18" i="14"/>
  <c r="AAE43" i="14"/>
  <c r="AAE32" i="14"/>
  <c r="AAE30" i="14"/>
  <c r="AAE15" i="14"/>
  <c r="AAE52" i="14"/>
  <c r="AAE49" i="14"/>
  <c r="AAE24" i="14"/>
  <c r="AAE41" i="14"/>
  <c r="AAE46" i="14"/>
  <c r="AAE33" i="14"/>
  <c r="AAE20" i="14"/>
  <c r="AAE31" i="14"/>
  <c r="AAE22" i="14"/>
  <c r="AAE21" i="14"/>
  <c r="AAE44" i="14"/>
  <c r="AAU14" i="14"/>
  <c r="AAE51" i="14"/>
  <c r="AAE25" i="14"/>
  <c r="AAE17" i="14"/>
  <c r="AAE23" i="14"/>
  <c r="AAE19" i="14"/>
  <c r="ZJ55" i="14"/>
  <c r="ZK55" i="14" s="1"/>
  <c r="ZJ56" i="14"/>
  <c r="ZK56" i="14" s="1"/>
  <c r="ZX35" i="14"/>
  <c r="ZX32" i="14"/>
  <c r="ZX19" i="14"/>
  <c r="ZX34" i="14"/>
  <c r="ZX47" i="14"/>
  <c r="ZX37" i="14"/>
  <c r="ZX24" i="14"/>
  <c r="ZX17" i="14"/>
  <c r="ZX33" i="14"/>
  <c r="ZX46" i="14"/>
  <c r="AAF14" i="14"/>
  <c r="ZX26" i="14"/>
  <c r="ZX27" i="14"/>
  <c r="ZX42" i="14"/>
  <c r="ZX39" i="14"/>
  <c r="ZX48" i="14"/>
  <c r="ZX28" i="14"/>
  <c r="ZX20" i="14"/>
  <c r="ZX21" i="14"/>
  <c r="AAN14" i="14"/>
  <c r="ZX30" i="14"/>
  <c r="ZX18" i="14"/>
  <c r="ZX50" i="14"/>
  <c r="ZX51" i="14"/>
  <c r="ZX38" i="14"/>
  <c r="ZX15" i="14"/>
  <c r="ZR54" i="14" s="1"/>
  <c r="ZX41" i="14"/>
  <c r="ZX25" i="14"/>
  <c r="ZX22" i="14"/>
  <c r="ZX43" i="14"/>
  <c r="ZX31" i="14"/>
  <c r="ZX29" i="14"/>
  <c r="ZX36" i="14"/>
  <c r="ZX52" i="14"/>
  <c r="ZX23" i="14"/>
  <c r="ZX44" i="14"/>
  <c r="ZX49" i="14"/>
  <c r="ZX40" i="14"/>
  <c r="AAT37" i="14"/>
  <c r="AAT38" i="14"/>
  <c r="AAT36" i="14"/>
  <c r="AAT44" i="14"/>
  <c r="AAT48" i="14"/>
  <c r="AAT17" i="14"/>
  <c r="AAT15" i="14"/>
  <c r="AAT51" i="14"/>
  <c r="AAT49" i="14"/>
  <c r="AAT46" i="14"/>
  <c r="AAT22" i="14"/>
  <c r="AAT28" i="14"/>
  <c r="AAT31" i="14"/>
  <c r="AAT25" i="14"/>
  <c r="AAT40" i="14"/>
  <c r="AAT39" i="14"/>
  <c r="AAT34" i="14"/>
  <c r="AAT29" i="14"/>
  <c r="AAT41" i="14"/>
  <c r="AAT19" i="14"/>
  <c r="AAT42" i="14"/>
  <c r="AAT32" i="14"/>
  <c r="AAT50" i="14"/>
  <c r="AAT33" i="14"/>
  <c r="AAT18" i="14"/>
  <c r="AAT43" i="14"/>
  <c r="AAT23" i="14"/>
  <c r="AAT26" i="14"/>
  <c r="AAT21" i="14"/>
  <c r="AAT27" i="14"/>
  <c r="AAT24" i="14"/>
  <c r="AAT35" i="14"/>
  <c r="AAT47" i="14"/>
  <c r="AAT30" i="14"/>
  <c r="AAT20" i="14"/>
  <c r="AAT52" i="14"/>
  <c r="CI54" i="16"/>
  <c r="FM35" i="13"/>
  <c r="FM50" i="13"/>
  <c r="FM42" i="13"/>
  <c r="FM18" i="13"/>
  <c r="FM29" i="13"/>
  <c r="FM44" i="13"/>
  <c r="FM37" i="13"/>
  <c r="FM23" i="13"/>
  <c r="FM33" i="13"/>
  <c r="FM31" i="13"/>
  <c r="FM17" i="13"/>
  <c r="FM27" i="13"/>
  <c r="FM25" i="13"/>
  <c r="FM34" i="13"/>
  <c r="FM48" i="13"/>
  <c r="FM28" i="13"/>
  <c r="FM19" i="13"/>
  <c r="FM22" i="13"/>
  <c r="FU14" i="13"/>
  <c r="FM21" i="13"/>
  <c r="FM41" i="13"/>
  <c r="FM38" i="13"/>
  <c r="FM32" i="13"/>
  <c r="FM46" i="13"/>
  <c r="FM40" i="13"/>
  <c r="FM47" i="13"/>
  <c r="FM39" i="13"/>
  <c r="FM15" i="13"/>
  <c r="FN14" i="13"/>
  <c r="FM36" i="13"/>
  <c r="FM52" i="13"/>
  <c r="FM26" i="13"/>
  <c r="FM20" i="13"/>
  <c r="FM51" i="13"/>
  <c r="FM30" i="13"/>
  <c r="FM24" i="13"/>
  <c r="FM43" i="13"/>
  <c r="FM49" i="13"/>
  <c r="FT20" i="13"/>
  <c r="FT24" i="13"/>
  <c r="FT34" i="13"/>
  <c r="FT48" i="13"/>
  <c r="FT18" i="13"/>
  <c r="FT28" i="13"/>
  <c r="FT42" i="13"/>
  <c r="FT52" i="13"/>
  <c r="FT22" i="13"/>
  <c r="FT37" i="13"/>
  <c r="FT46" i="13"/>
  <c r="FT15" i="13"/>
  <c r="FT39" i="13"/>
  <c r="FT47" i="13"/>
  <c r="FT50" i="13"/>
  <c r="FT41" i="13"/>
  <c r="FT44" i="13"/>
  <c r="FT43" i="13"/>
  <c r="FT40" i="13"/>
  <c r="FT21" i="13"/>
  <c r="FT26" i="13"/>
  <c r="FT33" i="13"/>
  <c r="FT19" i="13"/>
  <c r="FT30" i="13"/>
  <c r="FT35" i="13"/>
  <c r="FT49" i="13"/>
  <c r="FT31" i="13"/>
  <c r="FT27" i="13"/>
  <c r="FT36" i="13"/>
  <c r="FT23" i="13"/>
  <c r="FT25" i="13"/>
  <c r="FT29" i="13"/>
  <c r="FT17" i="13"/>
  <c r="FT32" i="13"/>
  <c r="FT38" i="13"/>
  <c r="FT51" i="13"/>
  <c r="CU40" i="12"/>
  <c r="CU41" i="12"/>
  <c r="CU26" i="12"/>
  <c r="CU36" i="12"/>
  <c r="CU29" i="12"/>
  <c r="CU43" i="12"/>
  <c r="CU51" i="12"/>
  <c r="CU30" i="12"/>
  <c r="CU21" i="12"/>
  <c r="CU32" i="12"/>
  <c r="CU39" i="12"/>
  <c r="CU33" i="12"/>
  <c r="CU47" i="12"/>
  <c r="CU20" i="12"/>
  <c r="CU28" i="12"/>
  <c r="CU25" i="12"/>
  <c r="CU18" i="12"/>
  <c r="CU38" i="12"/>
  <c r="CU50" i="12"/>
  <c r="CU42" i="12"/>
  <c r="CU34" i="12"/>
  <c r="CU48" i="12"/>
  <c r="CU15" i="12"/>
  <c r="CU19" i="12"/>
  <c r="CU23" i="12"/>
  <c r="CU49" i="12"/>
  <c r="CU46" i="12"/>
  <c r="CU31" i="12"/>
  <c r="CU22" i="12"/>
  <c r="CU37" i="12"/>
  <c r="CU44" i="12"/>
  <c r="CV14" i="12"/>
  <c r="CU24" i="12"/>
  <c r="CU17" i="12"/>
  <c r="CU27" i="12"/>
  <c r="CU35" i="12"/>
  <c r="CU52" i="12"/>
  <c r="CU32" i="11"/>
  <c r="CU29" i="11"/>
  <c r="CU21" i="11"/>
  <c r="CU24" i="11"/>
  <c r="CU48" i="11"/>
  <c r="CU39" i="11"/>
  <c r="CU17" i="11"/>
  <c r="CU50" i="11"/>
  <c r="CU43" i="11"/>
  <c r="CU19" i="11"/>
  <c r="CU44" i="11"/>
  <c r="CU27" i="11"/>
  <c r="CU51" i="11"/>
  <c r="CU28" i="11"/>
  <c r="CU31" i="11"/>
  <c r="CU33" i="11"/>
  <c r="CU47" i="11"/>
  <c r="CU34" i="11"/>
  <c r="CU20" i="11"/>
  <c r="CU15" i="11"/>
  <c r="CU30" i="11"/>
  <c r="CU36" i="11"/>
  <c r="CU22" i="11"/>
  <c r="CU23" i="11"/>
  <c r="CV14" i="11"/>
  <c r="CU49" i="11"/>
  <c r="CU18" i="11"/>
  <c r="CU37" i="11"/>
  <c r="CU38" i="11"/>
  <c r="CU46" i="11"/>
  <c r="CU25" i="11"/>
  <c r="CU42" i="11"/>
  <c r="CU26" i="11"/>
  <c r="CU35" i="11"/>
  <c r="CU52" i="11"/>
  <c r="CU41" i="11"/>
  <c r="CU40" i="11"/>
  <c r="IX51" i="1"/>
  <c r="JF51" i="1" s="1"/>
  <c r="IX17" i="1"/>
  <c r="JF17" i="1" s="1"/>
  <c r="IX52" i="1"/>
  <c r="JF52" i="1" s="1"/>
  <c r="IX47" i="1"/>
  <c r="JF47" i="1" s="1"/>
  <c r="IX37" i="1"/>
  <c r="JF37" i="1" s="1"/>
  <c r="IX25" i="1"/>
  <c r="JF25" i="1" s="1"/>
  <c r="IX39" i="1"/>
  <c r="JF39" i="1" s="1"/>
  <c r="IX33" i="1"/>
  <c r="JF33" i="1" s="1"/>
  <c r="IX36" i="1"/>
  <c r="JF36" i="1" s="1"/>
  <c r="IX43" i="1"/>
  <c r="JF43" i="1" s="1"/>
  <c r="IX38" i="1"/>
  <c r="JF38" i="1" s="1"/>
  <c r="IX48" i="1"/>
  <c r="JF48" i="1" s="1"/>
  <c r="IX18" i="1"/>
  <c r="JF18" i="1" s="1"/>
  <c r="IX50" i="1"/>
  <c r="JF50" i="1" s="1"/>
  <c r="IX34" i="1"/>
  <c r="JF34" i="1" s="1"/>
  <c r="IX46" i="1"/>
  <c r="JF46" i="1" s="1"/>
  <c r="IX32" i="1"/>
  <c r="JF32" i="1" s="1"/>
  <c r="IX29" i="1"/>
  <c r="JF29" i="1" s="1"/>
  <c r="IX26" i="1"/>
  <c r="JF26" i="1" s="1"/>
  <c r="IX42" i="1"/>
  <c r="JF42" i="1" s="1"/>
  <c r="IX28" i="1"/>
  <c r="JF28" i="1" s="1"/>
  <c r="IX21" i="1"/>
  <c r="JF21" i="1" s="1"/>
  <c r="JF14" i="1"/>
  <c r="IX27" i="1"/>
  <c r="JF27" i="1" s="1"/>
  <c r="IX22" i="1"/>
  <c r="JF22" i="1" s="1"/>
  <c r="IX23" i="1"/>
  <c r="JF23" i="1" s="1"/>
  <c r="IX35" i="1"/>
  <c r="JF35" i="1" s="1"/>
  <c r="IX31" i="1"/>
  <c r="JF31" i="1" s="1"/>
  <c r="IX19" i="1"/>
  <c r="JF19" i="1" s="1"/>
  <c r="IX24" i="1"/>
  <c r="JF24" i="1" s="1"/>
  <c r="IX20" i="1"/>
  <c r="JF20" i="1" s="1"/>
  <c r="IX49" i="1"/>
  <c r="JF49" i="1" s="1"/>
  <c r="IX44" i="1"/>
  <c r="JF44" i="1" s="1"/>
  <c r="IX40" i="1"/>
  <c r="JF40" i="1" s="1"/>
  <c r="IX41" i="1"/>
  <c r="JF41" i="1" s="1"/>
  <c r="IX15" i="1"/>
  <c r="JF15" i="1" s="1"/>
  <c r="IX30" i="1"/>
  <c r="JF30" i="1" s="1"/>
  <c r="IQ48" i="1"/>
  <c r="IQ41" i="1"/>
  <c r="IQ43" i="1"/>
  <c r="IQ39" i="1"/>
  <c r="IQ44" i="1"/>
  <c r="IQ38" i="1"/>
  <c r="IQ50" i="1"/>
  <c r="IQ32" i="1"/>
  <c r="IQ37" i="1"/>
  <c r="IQ24" i="1"/>
  <c r="IQ27" i="1"/>
  <c r="IQ40" i="1"/>
  <c r="IQ34" i="1"/>
  <c r="IQ42" i="1"/>
  <c r="IQ31" i="1"/>
  <c r="IQ30" i="1"/>
  <c r="IQ33" i="1"/>
  <c r="IQ26" i="1"/>
  <c r="IQ29" i="1"/>
  <c r="IQ22" i="1"/>
  <c r="IQ20" i="1"/>
  <c r="IQ25" i="1"/>
  <c r="IQ18" i="1"/>
  <c r="IY14" i="1"/>
  <c r="IQ19" i="1"/>
  <c r="IQ23" i="1"/>
  <c r="IQ52" i="1"/>
  <c r="IQ21" i="1"/>
  <c r="IQ51" i="1"/>
  <c r="IQ17" i="1"/>
  <c r="IQ46" i="1"/>
  <c r="IQ15" i="1"/>
  <c r="IQ36" i="1"/>
  <c r="IQ47" i="1"/>
  <c r="IR14" i="1"/>
  <c r="IQ28" i="1"/>
  <c r="IQ49" i="1"/>
  <c r="IQ35" i="1"/>
  <c r="FG28" i="10"/>
  <c r="FG50" i="10"/>
  <c r="FG22" i="10"/>
  <c r="FG42" i="10"/>
  <c r="FG21" i="10"/>
  <c r="FG33" i="10"/>
  <c r="FG25" i="10"/>
  <c r="FG47" i="10"/>
  <c r="FG52" i="10"/>
  <c r="FG43" i="10"/>
  <c r="FG48" i="10"/>
  <c r="FG41" i="10"/>
  <c r="FG46" i="10"/>
  <c r="FG26" i="10"/>
  <c r="FG23" i="10"/>
  <c r="FG36" i="10"/>
  <c r="FG40" i="10"/>
  <c r="FG38" i="10"/>
  <c r="FG18" i="10"/>
  <c r="FG34" i="10"/>
  <c r="FG30" i="10"/>
  <c r="FG35" i="10"/>
  <c r="FG31" i="10"/>
  <c r="FG24" i="10"/>
  <c r="FG29" i="10"/>
  <c r="FG20" i="10"/>
  <c r="FG44" i="10"/>
  <c r="FG17" i="10"/>
  <c r="FG37" i="10"/>
  <c r="FG49" i="10"/>
  <c r="FG39" i="10"/>
  <c r="FG27" i="10"/>
  <c r="FG19" i="10"/>
  <c r="FG32" i="10"/>
  <c r="FG51" i="10"/>
  <c r="FG15" i="10"/>
  <c r="CQ36" i="16"/>
  <c r="CQ21" i="16"/>
  <c r="CQ34" i="16"/>
  <c r="CQ17" i="16"/>
  <c r="CQ31" i="16"/>
  <c r="CQ22" i="16"/>
  <c r="CQ28" i="16"/>
  <c r="CQ19" i="16"/>
  <c r="CQ27" i="16"/>
  <c r="CQ20" i="16"/>
  <c r="CQ24" i="16"/>
  <c r="CQ43" i="16"/>
  <c r="CQ37" i="16"/>
  <c r="CQ51" i="16"/>
  <c r="CQ52" i="16"/>
  <c r="CQ32" i="16"/>
  <c r="CQ39" i="16"/>
  <c r="CQ40" i="16"/>
  <c r="CQ48" i="16"/>
  <c r="CQ29" i="16"/>
  <c r="CQ46" i="16"/>
  <c r="CQ15" i="16"/>
  <c r="CR14" i="16"/>
  <c r="CQ41" i="16"/>
  <c r="CQ23" i="16"/>
  <c r="CQ18" i="16"/>
  <c r="CQ42" i="16"/>
  <c r="CQ47" i="16"/>
  <c r="CQ26" i="16"/>
  <c r="CQ35" i="16"/>
  <c r="CQ50" i="16"/>
  <c r="CQ44" i="16"/>
  <c r="CQ30" i="16"/>
  <c r="CQ33" i="16"/>
  <c r="CQ38" i="16"/>
  <c r="CQ25" i="16"/>
  <c r="EZ30" i="10"/>
  <c r="FH14" i="10"/>
  <c r="EZ48" i="10"/>
  <c r="EZ47" i="10"/>
  <c r="EZ35" i="10"/>
  <c r="EZ42" i="10"/>
  <c r="EZ19" i="10"/>
  <c r="EZ18" i="10"/>
  <c r="EZ22" i="10"/>
  <c r="EZ25" i="10"/>
  <c r="EZ36" i="10"/>
  <c r="EZ24" i="10"/>
  <c r="EZ51" i="10"/>
  <c r="EZ34" i="10"/>
  <c r="EZ49" i="10"/>
  <c r="EZ29" i="10"/>
  <c r="EZ52" i="10"/>
  <c r="EZ32" i="10"/>
  <c r="EZ33" i="10"/>
  <c r="EZ17" i="10"/>
  <c r="EZ41" i="10"/>
  <c r="EZ43" i="10"/>
  <c r="EZ15" i="10"/>
  <c r="ET54" i="10" s="1"/>
  <c r="EZ28" i="10"/>
  <c r="EZ44" i="10"/>
  <c r="EZ50" i="10"/>
  <c r="EZ38" i="10"/>
  <c r="EZ40" i="10"/>
  <c r="EZ26" i="10"/>
  <c r="EZ23" i="10"/>
  <c r="EZ20" i="10"/>
  <c r="EZ21" i="10"/>
  <c r="EZ31" i="10"/>
  <c r="EZ46" i="10"/>
  <c r="EZ37" i="10"/>
  <c r="EZ39" i="10"/>
  <c r="EZ27" i="10"/>
  <c r="AAU28" i="14" l="1"/>
  <c r="AAU44" i="14"/>
  <c r="AAU32" i="14"/>
  <c r="AAU49" i="14"/>
  <c r="AAU17" i="14"/>
  <c r="AAU22" i="14"/>
  <c r="AAU38" i="14"/>
  <c r="AAU46" i="14"/>
  <c r="AAU48" i="14"/>
  <c r="AAU36" i="14"/>
  <c r="AAU37" i="14"/>
  <c r="AAU15" i="14"/>
  <c r="AAU51" i="14"/>
  <c r="AAU40" i="14"/>
  <c r="AAU47" i="14"/>
  <c r="AAU50" i="14"/>
  <c r="AAU31" i="14"/>
  <c r="AAU24" i="14"/>
  <c r="AAU35" i="14"/>
  <c r="AAU29" i="14"/>
  <c r="AAU41" i="14"/>
  <c r="AAU23" i="14"/>
  <c r="AAU21" i="14"/>
  <c r="AAU30" i="14"/>
  <c r="AAU26" i="14"/>
  <c r="AAU18" i="14"/>
  <c r="AAU34" i="14"/>
  <c r="AAU27" i="14"/>
  <c r="AAU39" i="14"/>
  <c r="AAU52" i="14"/>
  <c r="AAU42" i="14"/>
  <c r="AAU19" i="14"/>
  <c r="AAU25" i="14"/>
  <c r="AAU33" i="14"/>
  <c r="AAU43" i="14"/>
  <c r="AAU20" i="14"/>
  <c r="ZR55" i="14"/>
  <c r="ZS55" i="14" s="1"/>
  <c r="AAF38" i="14"/>
  <c r="AAF33" i="14"/>
  <c r="AAV14" i="14"/>
  <c r="AAF40" i="14"/>
  <c r="AAF23" i="14"/>
  <c r="AAF48" i="14"/>
  <c r="AAF27" i="14"/>
  <c r="AAF30" i="14"/>
  <c r="AAF35" i="14"/>
  <c r="AAF44" i="14"/>
  <c r="AAF39" i="14"/>
  <c r="AAF21" i="14"/>
  <c r="AAF52" i="14"/>
  <c r="AAF24" i="14"/>
  <c r="AAF36" i="14"/>
  <c r="AAF47" i="14"/>
  <c r="AAF26" i="14"/>
  <c r="AAF32" i="14"/>
  <c r="AAF25" i="14"/>
  <c r="AAF37" i="14"/>
  <c r="AAF28" i="14"/>
  <c r="AAF15" i="14"/>
  <c r="ZZ54" i="14" s="1"/>
  <c r="AAF22" i="14"/>
  <c r="AAF31" i="14"/>
  <c r="AAF49" i="14"/>
  <c r="AAF34" i="14"/>
  <c r="AAF17" i="14"/>
  <c r="AAF19" i="14"/>
  <c r="AAF29" i="14"/>
  <c r="AAF18" i="14"/>
  <c r="AAF42" i="14"/>
  <c r="AAF46" i="14"/>
  <c r="AAF43" i="14"/>
  <c r="AAF50" i="14"/>
  <c r="AAF41" i="14"/>
  <c r="AAF20" i="14"/>
  <c r="AAF51" i="14"/>
  <c r="ZK54" i="14"/>
  <c r="ZR56" i="14"/>
  <c r="ZS56" i="14" s="1"/>
  <c r="AAN51" i="14"/>
  <c r="AAN40" i="14"/>
  <c r="AAN48" i="14"/>
  <c r="AAN49" i="14"/>
  <c r="AAN44" i="14"/>
  <c r="AAN29" i="14"/>
  <c r="AAN39" i="14"/>
  <c r="AAN36" i="14"/>
  <c r="AAN47" i="14"/>
  <c r="AAN23" i="14"/>
  <c r="AAN27" i="14"/>
  <c r="AAN19" i="14"/>
  <c r="AAN42" i="14"/>
  <c r="AAN52" i="14"/>
  <c r="AAN38" i="14"/>
  <c r="AAN25" i="14"/>
  <c r="AAN43" i="14"/>
  <c r="AAN35" i="14"/>
  <c r="AAN37" i="14"/>
  <c r="AAN50" i="14"/>
  <c r="AAN41" i="14"/>
  <c r="AAN20" i="14"/>
  <c r="AAN18" i="14"/>
  <c r="AAN30" i="14"/>
  <c r="AAN34" i="14"/>
  <c r="AAN31" i="14"/>
  <c r="AAN24" i="14"/>
  <c r="AAN32" i="14"/>
  <c r="AAN15" i="14"/>
  <c r="AAH54" i="14" s="1"/>
  <c r="AAN46" i="14"/>
  <c r="AAN28" i="14"/>
  <c r="AAN21" i="14"/>
  <c r="AAN17" i="14"/>
  <c r="AAN22" i="14"/>
  <c r="AAN26" i="14"/>
  <c r="AAN33" i="14"/>
  <c r="FU30" i="13"/>
  <c r="FU23" i="13"/>
  <c r="FU27" i="13"/>
  <c r="FU42" i="13"/>
  <c r="FU38" i="13"/>
  <c r="FU34" i="13"/>
  <c r="FU25" i="13"/>
  <c r="FU22" i="13"/>
  <c r="FU47" i="13"/>
  <c r="FU20" i="13"/>
  <c r="FU24" i="13"/>
  <c r="FU17" i="13"/>
  <c r="FU21" i="13"/>
  <c r="FU48" i="13"/>
  <c r="FU18" i="13"/>
  <c r="FU51" i="13"/>
  <c r="FU43" i="13"/>
  <c r="FU49" i="13"/>
  <c r="FU37" i="13"/>
  <c r="FU39" i="13"/>
  <c r="FU32" i="13"/>
  <c r="FU28" i="13"/>
  <c r="FU52" i="13"/>
  <c r="FU46" i="13"/>
  <c r="FU40" i="13"/>
  <c r="FU31" i="13"/>
  <c r="FU26" i="13"/>
  <c r="FU19" i="13"/>
  <c r="FU15" i="13"/>
  <c r="FU50" i="13"/>
  <c r="FU29" i="13"/>
  <c r="FU44" i="13"/>
  <c r="FU33" i="13"/>
  <c r="FU41" i="13"/>
  <c r="FU36" i="13"/>
  <c r="FU35" i="13"/>
  <c r="FN34" i="13"/>
  <c r="FN21" i="13"/>
  <c r="FN25" i="13"/>
  <c r="FN29" i="13"/>
  <c r="FN15" i="13"/>
  <c r="FN35" i="13"/>
  <c r="FN47" i="13"/>
  <c r="FN26" i="13"/>
  <c r="FN46" i="13"/>
  <c r="FN36" i="13"/>
  <c r="FN44" i="13"/>
  <c r="FN28" i="13"/>
  <c r="FN17" i="13"/>
  <c r="FN19" i="13"/>
  <c r="FN30" i="13"/>
  <c r="FN22" i="13"/>
  <c r="FN49" i="13"/>
  <c r="FN23" i="13"/>
  <c r="FN43" i="13"/>
  <c r="FV14" i="13"/>
  <c r="FN38" i="13"/>
  <c r="FN32" i="13"/>
  <c r="FN41" i="13"/>
  <c r="FN20" i="13"/>
  <c r="FN48" i="13"/>
  <c r="FN51" i="13"/>
  <c r="FN24" i="13"/>
  <c r="FN40" i="13"/>
  <c r="FO14" i="13"/>
  <c r="FN50" i="13"/>
  <c r="FN42" i="13"/>
  <c r="FN18" i="13"/>
  <c r="FN39" i="13"/>
  <c r="FN33" i="13"/>
  <c r="FN27" i="13"/>
  <c r="FN37" i="13"/>
  <c r="FN52" i="13"/>
  <c r="FN31" i="13"/>
  <c r="CX14" i="12"/>
  <c r="CV36" i="12"/>
  <c r="CV50" i="12"/>
  <c r="CV41" i="12"/>
  <c r="CV38" i="12"/>
  <c r="CV28" i="12"/>
  <c r="CV49" i="12"/>
  <c r="CV24" i="12"/>
  <c r="CV27" i="12"/>
  <c r="CV30" i="12"/>
  <c r="CV44" i="12"/>
  <c r="CV21" i="12"/>
  <c r="CV47" i="12"/>
  <c r="CV22" i="12"/>
  <c r="CV23" i="12"/>
  <c r="CV18" i="12"/>
  <c r="CV48" i="12"/>
  <c r="CV34" i="12"/>
  <c r="CV52" i="12"/>
  <c r="CV43" i="12"/>
  <c r="CV46" i="12"/>
  <c r="CV17" i="12"/>
  <c r="CV39" i="12"/>
  <c r="CV37" i="12"/>
  <c r="CV26" i="12"/>
  <c r="CV40" i="12"/>
  <c r="CV32" i="12"/>
  <c r="CV15" i="12"/>
  <c r="CP54" i="12" s="1"/>
  <c r="CV51" i="12"/>
  <c r="CV25" i="12"/>
  <c r="CV29" i="12"/>
  <c r="CV20" i="12"/>
  <c r="CV31" i="12"/>
  <c r="CV35" i="12"/>
  <c r="CV42" i="12"/>
  <c r="CV33" i="12"/>
  <c r="CV19" i="12"/>
  <c r="CX14" i="11"/>
  <c r="CV40" i="11"/>
  <c r="CV33" i="11"/>
  <c r="CV42" i="11"/>
  <c r="CV34" i="11"/>
  <c r="CV44" i="11"/>
  <c r="CV37" i="11"/>
  <c r="CV29" i="11"/>
  <c r="CV38" i="11"/>
  <c r="CV17" i="11"/>
  <c r="CV50" i="11"/>
  <c r="CV41" i="11"/>
  <c r="CV23" i="11"/>
  <c r="CV27" i="11"/>
  <c r="CV30" i="11"/>
  <c r="CV22" i="11"/>
  <c r="CV51" i="11"/>
  <c r="CV28" i="11"/>
  <c r="CV31" i="11"/>
  <c r="CV25" i="11"/>
  <c r="CV18" i="11"/>
  <c r="CV47" i="11"/>
  <c r="CV32" i="11"/>
  <c r="CV52" i="11"/>
  <c r="CV19" i="11"/>
  <c r="CV21" i="11"/>
  <c r="CV46" i="11"/>
  <c r="CV26" i="11"/>
  <c r="CV36" i="11"/>
  <c r="CV24" i="11"/>
  <c r="CV48" i="11"/>
  <c r="CV49" i="11"/>
  <c r="CV35" i="11"/>
  <c r="CV15" i="11"/>
  <c r="CP54" i="11" s="1"/>
  <c r="CV20" i="11"/>
  <c r="CV43" i="11"/>
  <c r="CV39" i="11"/>
  <c r="IY32" i="1"/>
  <c r="JG32" i="1" s="1"/>
  <c r="IY35" i="1"/>
  <c r="JG35" i="1" s="1"/>
  <c r="IY25" i="1"/>
  <c r="JG25" i="1" s="1"/>
  <c r="IY28" i="1"/>
  <c r="JG28" i="1" s="1"/>
  <c r="IY30" i="1"/>
  <c r="JG30" i="1" s="1"/>
  <c r="IY19" i="1"/>
  <c r="JG19" i="1" s="1"/>
  <c r="IY24" i="1"/>
  <c r="JG24" i="1" s="1"/>
  <c r="IY31" i="1"/>
  <c r="JG31" i="1" s="1"/>
  <c r="IY17" i="1"/>
  <c r="JG17" i="1" s="1"/>
  <c r="IY20" i="1"/>
  <c r="JG20" i="1" s="1"/>
  <c r="IY46" i="1"/>
  <c r="JG46" i="1" s="1"/>
  <c r="IY44" i="1"/>
  <c r="JG44" i="1" s="1"/>
  <c r="IY15" i="1"/>
  <c r="JG15" i="1" s="1"/>
  <c r="IY41" i="1"/>
  <c r="JG41" i="1" s="1"/>
  <c r="IY18" i="1"/>
  <c r="JG18" i="1" s="1"/>
  <c r="IY50" i="1"/>
  <c r="JG50" i="1" s="1"/>
  <c r="IY37" i="1"/>
  <c r="JG37" i="1" s="1"/>
  <c r="IY49" i="1"/>
  <c r="JG49" i="1" s="1"/>
  <c r="IY51" i="1"/>
  <c r="JG51" i="1" s="1"/>
  <c r="IY40" i="1"/>
  <c r="JG40" i="1" s="1"/>
  <c r="IY38" i="1"/>
  <c r="JG38" i="1" s="1"/>
  <c r="JG14" i="1"/>
  <c r="IY22" i="1"/>
  <c r="JG22" i="1" s="1"/>
  <c r="IY42" i="1"/>
  <c r="JG42" i="1" s="1"/>
  <c r="IY34" i="1"/>
  <c r="JG34" i="1" s="1"/>
  <c r="IY29" i="1"/>
  <c r="JG29" i="1" s="1"/>
  <c r="IY47" i="1"/>
  <c r="JG47" i="1" s="1"/>
  <c r="IY23" i="1"/>
  <c r="JG23" i="1" s="1"/>
  <c r="IY26" i="1"/>
  <c r="JG26" i="1" s="1"/>
  <c r="IY52" i="1"/>
  <c r="JG52" i="1" s="1"/>
  <c r="IY33" i="1"/>
  <c r="JG33" i="1" s="1"/>
  <c r="IY21" i="1"/>
  <c r="JG21" i="1" s="1"/>
  <c r="IY43" i="1"/>
  <c r="JG43" i="1" s="1"/>
  <c r="IY27" i="1"/>
  <c r="JG27" i="1" s="1"/>
  <c r="IY39" i="1"/>
  <c r="JG39" i="1" s="1"/>
  <c r="IY48" i="1"/>
  <c r="JG48" i="1" s="1"/>
  <c r="IY36" i="1"/>
  <c r="JG36" i="1" s="1"/>
  <c r="IR42" i="1"/>
  <c r="IR21" i="1"/>
  <c r="IR27" i="1"/>
  <c r="IR41" i="1"/>
  <c r="IR48" i="1"/>
  <c r="IR28" i="1"/>
  <c r="IR38" i="1"/>
  <c r="IR43" i="1"/>
  <c r="IR20" i="1"/>
  <c r="IR34" i="1"/>
  <c r="IZ14" i="1"/>
  <c r="IR31" i="1"/>
  <c r="IR30" i="1"/>
  <c r="IR44" i="1"/>
  <c r="IR29" i="1"/>
  <c r="IR26" i="1"/>
  <c r="IR39" i="1"/>
  <c r="IR19" i="1"/>
  <c r="IR18" i="1"/>
  <c r="IR50" i="1"/>
  <c r="IR17" i="1"/>
  <c r="IR49" i="1"/>
  <c r="IR40" i="1"/>
  <c r="IR22" i="1"/>
  <c r="IR37" i="1"/>
  <c r="IR46" i="1"/>
  <c r="IR15" i="1"/>
  <c r="IR32" i="1"/>
  <c r="IR24" i="1"/>
  <c r="IR36" i="1"/>
  <c r="IR23" i="1"/>
  <c r="IR52" i="1"/>
  <c r="IR35" i="1"/>
  <c r="IR47" i="1"/>
  <c r="IR25" i="1"/>
  <c r="IR51" i="1"/>
  <c r="IR33" i="1"/>
  <c r="ET55" i="10"/>
  <c r="EU55" i="10" s="1"/>
  <c r="FJ14" i="10"/>
  <c r="FH41" i="10"/>
  <c r="FH35" i="10"/>
  <c r="FH15" i="10"/>
  <c r="FB54" i="10" s="1"/>
  <c r="FH48" i="10"/>
  <c r="FH36" i="10"/>
  <c r="FH29" i="10"/>
  <c r="FH50" i="10"/>
  <c r="FH30" i="10"/>
  <c r="FH23" i="10"/>
  <c r="FH44" i="10"/>
  <c r="FH46" i="10"/>
  <c r="FH24" i="10"/>
  <c r="FH17" i="10"/>
  <c r="FH32" i="10"/>
  <c r="FH18" i="10"/>
  <c r="FH33" i="10"/>
  <c r="FH37" i="10"/>
  <c r="FH25" i="10"/>
  <c r="FH27" i="10"/>
  <c r="FH49" i="10"/>
  <c r="FH19" i="10"/>
  <c r="FH34" i="10"/>
  <c r="FH38" i="10"/>
  <c r="FH21" i="10"/>
  <c r="FH51" i="10"/>
  <c r="FH26" i="10"/>
  <c r="FH43" i="10"/>
  <c r="FH31" i="10"/>
  <c r="FH39" i="10"/>
  <c r="FH42" i="10"/>
  <c r="FH47" i="10"/>
  <c r="FH40" i="10"/>
  <c r="FH22" i="10"/>
  <c r="FH20" i="10"/>
  <c r="FH52" i="10"/>
  <c r="FH28" i="10"/>
  <c r="ET56" i="10"/>
  <c r="EU56" i="10" s="1"/>
  <c r="CR15" i="16"/>
  <c r="CR27" i="16"/>
  <c r="CR41" i="16"/>
  <c r="CR19" i="16"/>
  <c r="CR43" i="16"/>
  <c r="CR30" i="16"/>
  <c r="CR47" i="16"/>
  <c r="CR20" i="16"/>
  <c r="CR42" i="16"/>
  <c r="CR52" i="16"/>
  <c r="CR23" i="16"/>
  <c r="CR31" i="16"/>
  <c r="CR40" i="16"/>
  <c r="CR49" i="16"/>
  <c r="CR32" i="16"/>
  <c r="CR29" i="16"/>
  <c r="CR38" i="16"/>
  <c r="CR48" i="16"/>
  <c r="CR26" i="16"/>
  <c r="CR37" i="16"/>
  <c r="CR44" i="16"/>
  <c r="CR36" i="16"/>
  <c r="CR25" i="16"/>
  <c r="CR51" i="16"/>
  <c r="CR18" i="16"/>
  <c r="CR39" i="16"/>
  <c r="CR46" i="16"/>
  <c r="CR28" i="16"/>
  <c r="CR35" i="16"/>
  <c r="CR50" i="16"/>
  <c r="CR33" i="16"/>
  <c r="CR21" i="16"/>
  <c r="CR34" i="16"/>
  <c r="CR24" i="16"/>
  <c r="CR17" i="16"/>
  <c r="CS14" i="16"/>
  <c r="CR22" i="16"/>
  <c r="AAH55" i="14" l="1"/>
  <c r="AAI55" i="14" s="1"/>
  <c r="AAH56" i="14"/>
  <c r="AAI56" i="14" s="1"/>
  <c r="AAX14" i="14"/>
  <c r="AAV28" i="14"/>
  <c r="AAV36" i="14"/>
  <c r="AAV32" i="14"/>
  <c r="AAV44" i="14"/>
  <c r="AAV17" i="14"/>
  <c r="AAV38" i="14"/>
  <c r="AAV50" i="14"/>
  <c r="AAV31" i="14"/>
  <c r="AAV27" i="14"/>
  <c r="AAV15" i="14"/>
  <c r="AAP54" i="14" s="1"/>
  <c r="AAV51" i="14"/>
  <c r="AAV22" i="14"/>
  <c r="AAV52" i="14"/>
  <c r="AAV26" i="14"/>
  <c r="AAV29" i="14"/>
  <c r="AAV43" i="14"/>
  <c r="AAV34" i="14"/>
  <c r="AAV30" i="14"/>
  <c r="AAV35" i="14"/>
  <c r="AAV42" i="14"/>
  <c r="AAV25" i="14"/>
  <c r="AAV37" i="14"/>
  <c r="AAV20" i="14"/>
  <c r="AAV41" i="14"/>
  <c r="AAV48" i="14"/>
  <c r="AAV24" i="14"/>
  <c r="AAV19" i="14"/>
  <c r="AAV46" i="14"/>
  <c r="AAV40" i="14"/>
  <c r="AAV23" i="14"/>
  <c r="AAV18" i="14"/>
  <c r="AAV21" i="14"/>
  <c r="AAV39" i="14"/>
  <c r="AAV47" i="14"/>
  <c r="AAV49" i="14"/>
  <c r="AAV33" i="14"/>
  <c r="ZZ56" i="14"/>
  <c r="AAA56" i="14" s="1"/>
  <c r="ZS54" i="14"/>
  <c r="ZZ55" i="14"/>
  <c r="AAA55" i="14" s="1"/>
  <c r="CP55" i="12"/>
  <c r="CQ55" i="12" s="1"/>
  <c r="FP14" i="13"/>
  <c r="FO48" i="13"/>
  <c r="FO24" i="13"/>
  <c r="FO27" i="13"/>
  <c r="FO50" i="13"/>
  <c r="FO42" i="13"/>
  <c r="FO18" i="13"/>
  <c r="FO33" i="13"/>
  <c r="FO46" i="13"/>
  <c r="FO40" i="13"/>
  <c r="FO44" i="13"/>
  <c r="FO37" i="13"/>
  <c r="FO52" i="13"/>
  <c r="FO31" i="13"/>
  <c r="FO25" i="13"/>
  <c r="FO51" i="13"/>
  <c r="FO21" i="13"/>
  <c r="FO19" i="13"/>
  <c r="FO35" i="13"/>
  <c r="FO49" i="13"/>
  <c r="FW14" i="13"/>
  <c r="FO29" i="13"/>
  <c r="FO38" i="13"/>
  <c r="FO26" i="13"/>
  <c r="FO32" i="13"/>
  <c r="FO20" i="13"/>
  <c r="FO47" i="13"/>
  <c r="FO39" i="13"/>
  <c r="FO41" i="13"/>
  <c r="FO34" i="13"/>
  <c r="FO36" i="13"/>
  <c r="FO28" i="13"/>
  <c r="FO30" i="13"/>
  <c r="FO22" i="13"/>
  <c r="FO23" i="13"/>
  <c r="FO15" i="13"/>
  <c r="FO17" i="13"/>
  <c r="FO43" i="13"/>
  <c r="FV31" i="13"/>
  <c r="FV40" i="13"/>
  <c r="FV50" i="13"/>
  <c r="FV17" i="13"/>
  <c r="FV25" i="13"/>
  <c r="FV35" i="13"/>
  <c r="FV44" i="13"/>
  <c r="FV23" i="13"/>
  <c r="FV47" i="13"/>
  <c r="FV19" i="13"/>
  <c r="FV29" i="13"/>
  <c r="FV33" i="13"/>
  <c r="FV27" i="13"/>
  <c r="FV21" i="13"/>
  <c r="FV41" i="13"/>
  <c r="FV51" i="13"/>
  <c r="FV49" i="13"/>
  <c r="FV36" i="13"/>
  <c r="FV43" i="13"/>
  <c r="FV42" i="13"/>
  <c r="FV38" i="13"/>
  <c r="FV30" i="13"/>
  <c r="FV26" i="13"/>
  <c r="FV37" i="13"/>
  <c r="FV32" i="13"/>
  <c r="FV24" i="13"/>
  <c r="FV20" i="13"/>
  <c r="FV52" i="13"/>
  <c r="FV46" i="13"/>
  <c r="FV18" i="13"/>
  <c r="FV39" i="13"/>
  <c r="FV34" i="13"/>
  <c r="FV28" i="13"/>
  <c r="FV48" i="13"/>
  <c r="FV22" i="13"/>
  <c r="FV15" i="13"/>
  <c r="CP56" i="12"/>
  <c r="CQ56" i="12" s="1"/>
  <c r="CX29" i="12"/>
  <c r="CX52" i="12"/>
  <c r="CX48" i="12"/>
  <c r="CX37" i="12"/>
  <c r="CX25" i="12"/>
  <c r="CX40" i="12"/>
  <c r="CX20" i="12"/>
  <c r="CX17" i="12"/>
  <c r="CX43" i="12"/>
  <c r="CX32" i="12"/>
  <c r="CX26" i="12"/>
  <c r="CX47" i="12"/>
  <c r="CX50" i="12"/>
  <c r="CX36" i="12"/>
  <c r="CX33" i="12"/>
  <c r="CX38" i="12"/>
  <c r="CX23" i="12"/>
  <c r="CX18" i="12"/>
  <c r="CX41" i="12"/>
  <c r="CX49" i="12"/>
  <c r="CX35" i="12"/>
  <c r="CX27" i="12"/>
  <c r="CX24" i="12"/>
  <c r="CX46" i="12"/>
  <c r="CY14" i="12"/>
  <c r="CX21" i="12"/>
  <c r="CX30" i="12"/>
  <c r="CX22" i="12"/>
  <c r="CX34" i="12"/>
  <c r="CX15" i="12"/>
  <c r="CX28" i="12"/>
  <c r="CX39" i="12"/>
  <c r="CX51" i="12"/>
  <c r="CX31" i="12"/>
  <c r="CX44" i="12"/>
  <c r="CX19" i="12"/>
  <c r="CX42" i="12"/>
  <c r="CP56" i="11"/>
  <c r="CQ56" i="11" s="1"/>
  <c r="CP55" i="11"/>
  <c r="CQ55" i="11" s="1"/>
  <c r="CX48" i="11"/>
  <c r="CX43" i="11"/>
  <c r="CX37" i="11"/>
  <c r="CX32" i="11"/>
  <c r="CX27" i="11"/>
  <c r="CX22" i="11"/>
  <c r="CX20" i="11"/>
  <c r="CX25" i="11"/>
  <c r="CX50" i="11"/>
  <c r="CX44" i="11"/>
  <c r="CX40" i="11"/>
  <c r="CX33" i="11"/>
  <c r="CX34" i="11"/>
  <c r="CY14" i="11"/>
  <c r="CX42" i="11"/>
  <c r="CX24" i="11"/>
  <c r="CX29" i="11"/>
  <c r="CX52" i="11"/>
  <c r="CX21" i="11"/>
  <c r="CX51" i="11"/>
  <c r="CX19" i="11"/>
  <c r="CX36" i="11"/>
  <c r="CX18" i="11"/>
  <c r="CX46" i="11"/>
  <c r="CX39" i="11"/>
  <c r="CX49" i="11"/>
  <c r="CX35" i="11"/>
  <c r="CX28" i="11"/>
  <c r="CX41" i="11"/>
  <c r="CX30" i="11"/>
  <c r="CX23" i="11"/>
  <c r="CX15" i="11"/>
  <c r="CX17" i="11"/>
  <c r="CX31" i="11"/>
  <c r="CX38" i="11"/>
  <c r="CX26" i="11"/>
  <c r="CX47" i="11"/>
  <c r="IL56" i="1"/>
  <c r="IZ24" i="1"/>
  <c r="JH24" i="1" s="1"/>
  <c r="IZ21" i="1"/>
  <c r="JH21" i="1" s="1"/>
  <c r="IZ19" i="1"/>
  <c r="JH19" i="1" s="1"/>
  <c r="IZ18" i="1"/>
  <c r="JH18" i="1" s="1"/>
  <c r="IZ20" i="1"/>
  <c r="JH20" i="1" s="1"/>
  <c r="IZ35" i="1"/>
  <c r="JH35" i="1" s="1"/>
  <c r="IZ40" i="1"/>
  <c r="JH40" i="1" s="1"/>
  <c r="IZ25" i="1"/>
  <c r="JH25" i="1" s="1"/>
  <c r="IZ23" i="1"/>
  <c r="JH23" i="1" s="1"/>
  <c r="IZ52" i="1"/>
  <c r="JH52" i="1" s="1"/>
  <c r="IZ15" i="1"/>
  <c r="IT54" i="1" s="1"/>
  <c r="IZ30" i="1"/>
  <c r="JH30" i="1" s="1"/>
  <c r="IZ17" i="1"/>
  <c r="JH17" i="1" s="1"/>
  <c r="IZ29" i="1"/>
  <c r="JH29" i="1" s="1"/>
  <c r="IZ41" i="1"/>
  <c r="JH41" i="1" s="1"/>
  <c r="IZ33" i="1"/>
  <c r="JH33" i="1" s="1"/>
  <c r="IZ48" i="1"/>
  <c r="JH48" i="1" s="1"/>
  <c r="IZ31" i="1"/>
  <c r="JH31" i="1" s="1"/>
  <c r="IZ27" i="1"/>
  <c r="JH27" i="1" s="1"/>
  <c r="IZ32" i="1"/>
  <c r="JH32" i="1" s="1"/>
  <c r="IZ51" i="1"/>
  <c r="JH51" i="1" s="1"/>
  <c r="IZ37" i="1"/>
  <c r="JH37" i="1" s="1"/>
  <c r="IZ26" i="1"/>
  <c r="JH26" i="1" s="1"/>
  <c r="JH14" i="1"/>
  <c r="JJ14" i="1" s="1"/>
  <c r="IZ39" i="1"/>
  <c r="JH39" i="1" s="1"/>
  <c r="IZ22" i="1"/>
  <c r="JH22" i="1" s="1"/>
  <c r="IZ47" i="1"/>
  <c r="JH47" i="1" s="1"/>
  <c r="IZ44" i="1"/>
  <c r="JH44" i="1" s="1"/>
  <c r="IZ42" i="1"/>
  <c r="JH42" i="1" s="1"/>
  <c r="IZ43" i="1"/>
  <c r="JH43" i="1" s="1"/>
  <c r="IZ38" i="1"/>
  <c r="JH38" i="1" s="1"/>
  <c r="IZ46" i="1"/>
  <c r="JH46" i="1" s="1"/>
  <c r="IZ36" i="1"/>
  <c r="JH36" i="1" s="1"/>
  <c r="IZ50" i="1"/>
  <c r="JH50" i="1" s="1"/>
  <c r="IZ28" i="1"/>
  <c r="JH28" i="1" s="1"/>
  <c r="IZ34" i="1"/>
  <c r="JH34" i="1" s="1"/>
  <c r="IZ49" i="1"/>
  <c r="JH49" i="1" s="1"/>
  <c r="IL54" i="1"/>
  <c r="IL55" i="1"/>
  <c r="CS26" i="16"/>
  <c r="CS24" i="16"/>
  <c r="CS18" i="16"/>
  <c r="CS44" i="16"/>
  <c r="CS40" i="16"/>
  <c r="CS23" i="16"/>
  <c r="CS28" i="16"/>
  <c r="CS33" i="16"/>
  <c r="CS29" i="16"/>
  <c r="CS32" i="16"/>
  <c r="CS51" i="16"/>
  <c r="CS20" i="16"/>
  <c r="CS21" i="16"/>
  <c r="CS22" i="16"/>
  <c r="CS52" i="16"/>
  <c r="CT14" i="16"/>
  <c r="CS48" i="16"/>
  <c r="CS17" i="16"/>
  <c r="CS27" i="16"/>
  <c r="CS41" i="16"/>
  <c r="CS30" i="16"/>
  <c r="CS47" i="16"/>
  <c r="CS36" i="16"/>
  <c r="CS25" i="16"/>
  <c r="CS34" i="16"/>
  <c r="CS35" i="16"/>
  <c r="CS50" i="16"/>
  <c r="CS46" i="16"/>
  <c r="CS39" i="16"/>
  <c r="CS43" i="16"/>
  <c r="CS38" i="16"/>
  <c r="CS49" i="16"/>
  <c r="CS37" i="16"/>
  <c r="CS31" i="16"/>
  <c r="CS19" i="16"/>
  <c r="CS42" i="16"/>
  <c r="CS15" i="16"/>
  <c r="FB55" i="10"/>
  <c r="FC55" i="10" s="1"/>
  <c r="FB56" i="10"/>
  <c r="FC56" i="10" s="1"/>
  <c r="FJ25" i="10"/>
  <c r="FJ35" i="10"/>
  <c r="FJ49" i="10"/>
  <c r="FJ47" i="10"/>
  <c r="FJ29" i="10"/>
  <c r="FJ20" i="10"/>
  <c r="FJ41" i="10"/>
  <c r="FJ23" i="10"/>
  <c r="FJ48" i="10"/>
  <c r="FJ36" i="10"/>
  <c r="FJ17" i="10"/>
  <c r="FJ33" i="10"/>
  <c r="FJ30" i="10"/>
  <c r="FJ38" i="10"/>
  <c r="FJ24" i="10"/>
  <c r="FJ28" i="10"/>
  <c r="FJ42" i="10"/>
  <c r="FJ18" i="10"/>
  <c r="FJ27" i="10"/>
  <c r="FJ37" i="10"/>
  <c r="FJ34" i="10"/>
  <c r="FJ43" i="10"/>
  <c r="FJ50" i="10"/>
  <c r="FJ22" i="10"/>
  <c r="FJ44" i="10"/>
  <c r="FJ21" i="10"/>
  <c r="FJ15" i="10"/>
  <c r="FJ39" i="10"/>
  <c r="FJ31" i="10"/>
  <c r="FJ52" i="10"/>
  <c r="FR14" i="10"/>
  <c r="FJ19" i="10"/>
  <c r="FJ46" i="10"/>
  <c r="FK14" i="10"/>
  <c r="FJ40" i="10"/>
  <c r="FJ32" i="10"/>
  <c r="FJ26" i="10"/>
  <c r="FJ51" i="10"/>
  <c r="EU54" i="10"/>
  <c r="AAI54" i="14" l="1"/>
  <c r="AAA54" i="14"/>
  <c r="AAP55" i="14"/>
  <c r="AAQ55" i="14" s="1"/>
  <c r="AAP56" i="14"/>
  <c r="AAQ56" i="14" s="1"/>
  <c r="ABF14" i="14"/>
  <c r="AAX15" i="14"/>
  <c r="AAX17" i="14"/>
  <c r="AAX24" i="14"/>
  <c r="AAX48" i="14"/>
  <c r="AAX40" i="14"/>
  <c r="AAX31" i="14"/>
  <c r="AAX41" i="14"/>
  <c r="AAX33" i="14"/>
  <c r="AAY14" i="14"/>
  <c r="AAX52" i="14"/>
  <c r="AAX44" i="14"/>
  <c r="AAX39" i="14"/>
  <c r="AAX49" i="14"/>
  <c r="AAX30" i="14"/>
  <c r="AAX36" i="14"/>
  <c r="AAX35" i="14"/>
  <c r="AAX25" i="14"/>
  <c r="AAX21" i="14"/>
  <c r="AAX43" i="14"/>
  <c r="AAX34" i="14"/>
  <c r="AAX42" i="14"/>
  <c r="AAX23" i="14"/>
  <c r="AAX37" i="14"/>
  <c r="AAX22" i="14"/>
  <c r="AAX32" i="14"/>
  <c r="AAX18" i="14"/>
  <c r="AAX19" i="14"/>
  <c r="AAX38" i="14"/>
  <c r="AAX26" i="14"/>
  <c r="AAX46" i="14"/>
  <c r="AAX51" i="14"/>
  <c r="AAX47" i="14"/>
  <c r="AAX50" i="14"/>
  <c r="AAX29" i="14"/>
  <c r="AAX27" i="14"/>
  <c r="AAX20" i="14"/>
  <c r="AAX28" i="14"/>
  <c r="CQ54" i="12"/>
  <c r="JH15" i="1"/>
  <c r="CQ54" i="11"/>
  <c r="FW41" i="13"/>
  <c r="FW51" i="13"/>
  <c r="FW21" i="13"/>
  <c r="FW30" i="13"/>
  <c r="FW49" i="13"/>
  <c r="FW22" i="13"/>
  <c r="FW15" i="13"/>
  <c r="FW36" i="13"/>
  <c r="FW31" i="13"/>
  <c r="FW39" i="13"/>
  <c r="FW32" i="13"/>
  <c r="FW46" i="13"/>
  <c r="FW24" i="13"/>
  <c r="FW34" i="13"/>
  <c r="FW43" i="13"/>
  <c r="FW52" i="13"/>
  <c r="FW26" i="13"/>
  <c r="FW18" i="13"/>
  <c r="FW28" i="13"/>
  <c r="FW38" i="13"/>
  <c r="FW42" i="13"/>
  <c r="FW40" i="13"/>
  <c r="FW48" i="13"/>
  <c r="FW20" i="13"/>
  <c r="FW37" i="13"/>
  <c r="FW35" i="13"/>
  <c r="FW50" i="13"/>
  <c r="FW19" i="13"/>
  <c r="FW23" i="13"/>
  <c r="FW17" i="13"/>
  <c r="FW25" i="13"/>
  <c r="FW44" i="13"/>
  <c r="FW33" i="13"/>
  <c r="FW27" i="13"/>
  <c r="FW29" i="13"/>
  <c r="FW47" i="13"/>
  <c r="FP44" i="13"/>
  <c r="FP37" i="13"/>
  <c r="FP24" i="13"/>
  <c r="FP27" i="13"/>
  <c r="FP51" i="13"/>
  <c r="FP22" i="13"/>
  <c r="FX14" i="13"/>
  <c r="FP33" i="13"/>
  <c r="FP31" i="13"/>
  <c r="FP18" i="13"/>
  <c r="FP25" i="13"/>
  <c r="FP52" i="13"/>
  <c r="FP38" i="13"/>
  <c r="FP21" i="13"/>
  <c r="FP19" i="13"/>
  <c r="FP39" i="13"/>
  <c r="FP43" i="13"/>
  <c r="FP46" i="13"/>
  <c r="FP49" i="13"/>
  <c r="FP34" i="13"/>
  <c r="FP15" i="13"/>
  <c r="FJ54" i="13" s="1"/>
  <c r="FP32" i="13"/>
  <c r="FP40" i="13"/>
  <c r="FP26" i="13"/>
  <c r="FP47" i="13"/>
  <c r="FP35" i="13"/>
  <c r="FP36" i="13"/>
  <c r="FP23" i="13"/>
  <c r="FP17" i="13"/>
  <c r="FP30" i="13"/>
  <c r="FP29" i="13"/>
  <c r="FP20" i="13"/>
  <c r="FP42" i="13"/>
  <c r="FP41" i="13"/>
  <c r="FP28" i="13"/>
  <c r="FP50" i="13"/>
  <c r="FP48" i="13"/>
  <c r="CY23" i="12"/>
  <c r="CY29" i="12"/>
  <c r="CY19" i="12"/>
  <c r="CY25" i="12"/>
  <c r="CZ14" i="12"/>
  <c r="CY41" i="12"/>
  <c r="CY52" i="12"/>
  <c r="CY24" i="12"/>
  <c r="CY26" i="12"/>
  <c r="CY51" i="12"/>
  <c r="CY30" i="12"/>
  <c r="CY47" i="12"/>
  <c r="CY28" i="12"/>
  <c r="CY50" i="12"/>
  <c r="CY39" i="12"/>
  <c r="CY18" i="12"/>
  <c r="CY36" i="12"/>
  <c r="CY49" i="12"/>
  <c r="CY34" i="12"/>
  <c r="CY15" i="12"/>
  <c r="CY38" i="12"/>
  <c r="CY17" i="12"/>
  <c r="CY37" i="12"/>
  <c r="CY20" i="12"/>
  <c r="CY42" i="12"/>
  <c r="CY32" i="12"/>
  <c r="CY31" i="12"/>
  <c r="CY22" i="12"/>
  <c r="CY44" i="12"/>
  <c r="CY33" i="12"/>
  <c r="CY46" i="12"/>
  <c r="CY27" i="12"/>
  <c r="CY48" i="12"/>
  <c r="CY21" i="12"/>
  <c r="CY40" i="12"/>
  <c r="CY35" i="12"/>
  <c r="CY43" i="12"/>
  <c r="CY47" i="11"/>
  <c r="CY50" i="11"/>
  <c r="CY30" i="11"/>
  <c r="CY36" i="11"/>
  <c r="CY42" i="11"/>
  <c r="CY48" i="11"/>
  <c r="CY35" i="11"/>
  <c r="CY29" i="11"/>
  <c r="CY19" i="11"/>
  <c r="CY37" i="11"/>
  <c r="CY23" i="11"/>
  <c r="CY17" i="11"/>
  <c r="CY52" i="11"/>
  <c r="CY18" i="11"/>
  <c r="CY49" i="11"/>
  <c r="CY40" i="11"/>
  <c r="CY51" i="11"/>
  <c r="CZ14" i="11"/>
  <c r="CY25" i="11"/>
  <c r="CY21" i="11"/>
  <c r="CY46" i="11"/>
  <c r="CY31" i="11"/>
  <c r="CY38" i="11"/>
  <c r="CY22" i="11"/>
  <c r="CY39" i="11"/>
  <c r="CY41" i="11"/>
  <c r="CY28" i="11"/>
  <c r="CY15" i="11"/>
  <c r="CY32" i="11"/>
  <c r="CY27" i="11"/>
  <c r="CY44" i="11"/>
  <c r="CY33" i="11"/>
  <c r="CY20" i="11"/>
  <c r="CY26" i="11"/>
  <c r="CY34" i="11"/>
  <c r="CY24" i="11"/>
  <c r="CY43" i="11"/>
  <c r="IT55" i="1"/>
  <c r="IU55" i="1" s="1"/>
  <c r="JJ35" i="1"/>
  <c r="JJ50" i="1"/>
  <c r="JJ34" i="1"/>
  <c r="JJ27" i="1"/>
  <c r="JJ49" i="1"/>
  <c r="JJ26" i="1"/>
  <c r="JJ42" i="1"/>
  <c r="JJ41" i="1"/>
  <c r="JJ22" i="1"/>
  <c r="JJ39" i="1"/>
  <c r="JJ19" i="1"/>
  <c r="JJ52" i="1"/>
  <c r="JJ30" i="1"/>
  <c r="JJ36" i="1"/>
  <c r="JJ21" i="1"/>
  <c r="JJ24" i="1"/>
  <c r="JJ38" i="1"/>
  <c r="JJ32" i="1"/>
  <c r="JK14" i="1"/>
  <c r="JJ28" i="1"/>
  <c r="JJ48" i="1"/>
  <c r="JJ20" i="1"/>
  <c r="JJ37" i="1"/>
  <c r="JJ15" i="1"/>
  <c r="JJ43" i="1"/>
  <c r="JJ29" i="1"/>
  <c r="JJ25" i="1"/>
  <c r="JJ51" i="1"/>
  <c r="JJ47" i="1"/>
  <c r="JJ40" i="1"/>
  <c r="JR14" i="1"/>
  <c r="JJ18" i="1"/>
  <c r="JJ44" i="1"/>
  <c r="JJ31" i="1"/>
  <c r="JJ17" i="1"/>
  <c r="JJ33" i="1"/>
  <c r="JJ23" i="1"/>
  <c r="JJ46" i="1"/>
  <c r="IM56" i="1"/>
  <c r="IM55" i="1"/>
  <c r="IT56" i="1"/>
  <c r="IU56" i="1" s="1"/>
  <c r="FK33" i="10"/>
  <c r="FK51" i="10"/>
  <c r="FK20" i="10"/>
  <c r="FK35" i="10"/>
  <c r="FK27" i="10"/>
  <c r="FK26" i="10"/>
  <c r="FK38" i="10"/>
  <c r="FK47" i="10"/>
  <c r="FK21" i="10"/>
  <c r="FK39" i="10"/>
  <c r="FK49" i="10"/>
  <c r="FK41" i="10"/>
  <c r="FK52" i="10"/>
  <c r="FK15" i="10"/>
  <c r="FK25" i="10"/>
  <c r="FK36" i="10"/>
  <c r="FK46" i="10"/>
  <c r="FK50" i="10"/>
  <c r="FK31" i="10"/>
  <c r="FK30" i="10"/>
  <c r="FK40" i="10"/>
  <c r="FK37" i="10"/>
  <c r="FK32" i="10"/>
  <c r="FK24" i="10"/>
  <c r="FK18" i="10"/>
  <c r="FK29" i="10"/>
  <c r="FK42" i="10"/>
  <c r="FK22" i="10"/>
  <c r="FK23" i="10"/>
  <c r="FK43" i="10"/>
  <c r="FK44" i="10"/>
  <c r="FK34" i="10"/>
  <c r="FK28" i="10"/>
  <c r="FK17" i="10"/>
  <c r="FL14" i="10"/>
  <c r="FS14" i="10"/>
  <c r="FK19" i="10"/>
  <c r="FK48" i="10"/>
  <c r="CT28" i="16"/>
  <c r="CT24" i="16"/>
  <c r="CT43" i="16"/>
  <c r="CT15" i="16"/>
  <c r="CT50" i="16"/>
  <c r="CT20" i="16"/>
  <c r="CT18" i="16"/>
  <c r="CT44" i="16"/>
  <c r="CT25" i="16"/>
  <c r="CT48" i="16"/>
  <c r="CT49" i="16"/>
  <c r="CT42" i="16"/>
  <c r="CT41" i="16"/>
  <c r="CT37" i="16"/>
  <c r="CT38" i="16"/>
  <c r="CT31" i="16"/>
  <c r="CT30" i="16"/>
  <c r="CT33" i="16"/>
  <c r="CT23" i="16"/>
  <c r="CT40" i="16"/>
  <c r="CT26" i="16"/>
  <c r="CT19" i="16"/>
  <c r="CT35" i="16"/>
  <c r="CT21" i="16"/>
  <c r="CT32" i="16"/>
  <c r="CT34" i="16"/>
  <c r="CT52" i="16"/>
  <c r="CU14" i="16"/>
  <c r="CT27" i="16"/>
  <c r="CT47" i="16"/>
  <c r="CT36" i="16"/>
  <c r="CT39" i="16"/>
  <c r="CT51" i="16"/>
  <c r="CT29" i="16"/>
  <c r="CT17" i="16"/>
  <c r="CT22" i="16"/>
  <c r="CT46" i="16"/>
  <c r="FR25" i="10"/>
  <c r="FR19" i="10"/>
  <c r="FR28" i="10"/>
  <c r="FR30" i="10"/>
  <c r="FR24" i="10"/>
  <c r="FR18" i="10"/>
  <c r="FR17" i="10"/>
  <c r="FR37" i="10"/>
  <c r="FR48" i="10"/>
  <c r="FR29" i="10"/>
  <c r="FR49" i="10"/>
  <c r="FR31" i="10"/>
  <c r="FR42" i="10"/>
  <c r="FR40" i="10"/>
  <c r="FR47" i="10"/>
  <c r="FR34" i="10"/>
  <c r="FR36" i="10"/>
  <c r="FR41" i="10"/>
  <c r="FR39" i="10"/>
  <c r="FR50" i="10"/>
  <c r="FR44" i="10"/>
  <c r="FR43" i="10"/>
  <c r="FR15" i="10"/>
  <c r="FR51" i="10"/>
  <c r="FR38" i="10"/>
  <c r="FR46" i="10"/>
  <c r="FR35" i="10"/>
  <c r="FR32" i="10"/>
  <c r="FR26" i="10"/>
  <c r="FR20" i="10"/>
  <c r="FR52" i="10"/>
  <c r="FR21" i="10"/>
  <c r="FR22" i="10"/>
  <c r="FR23" i="10"/>
  <c r="FR33" i="10"/>
  <c r="FR27" i="10"/>
  <c r="FC54" i="10"/>
  <c r="AAQ54" i="14" l="1"/>
  <c r="AAY51" i="14"/>
  <c r="AAZ14" i="14"/>
  <c r="AAY22" i="14"/>
  <c r="AAY38" i="14"/>
  <c r="AAY41" i="14"/>
  <c r="AAY37" i="14"/>
  <c r="AAY50" i="14"/>
  <c r="AAY39" i="14"/>
  <c r="AAY15" i="14"/>
  <c r="AAY32" i="14"/>
  <c r="AAY43" i="14"/>
  <c r="AAY44" i="14"/>
  <c r="AAY40" i="14"/>
  <c r="AAY29" i="14"/>
  <c r="AAY25" i="14"/>
  <c r="AAY28" i="14"/>
  <c r="AAY34" i="14"/>
  <c r="AAY33" i="14"/>
  <c r="AAY27" i="14"/>
  <c r="AAY17" i="14"/>
  <c r="AAY18" i="14"/>
  <c r="AAY52" i="14"/>
  <c r="AAY21" i="14"/>
  <c r="AAY30" i="14"/>
  <c r="AAY48" i="14"/>
  <c r="AAY19" i="14"/>
  <c r="AAY35" i="14"/>
  <c r="AAY46" i="14"/>
  <c r="AAY26" i="14"/>
  <c r="AAY20" i="14"/>
  <c r="AAY47" i="14"/>
  <c r="AAY31" i="14"/>
  <c r="ABG14" i="14"/>
  <c r="AAY36" i="14"/>
  <c r="AAY23" i="14"/>
  <c r="AAY24" i="14"/>
  <c r="AAY49" i="14"/>
  <c r="AAY42" i="14"/>
  <c r="ABF20" i="14"/>
  <c r="ABF19" i="14"/>
  <c r="ABF31" i="14"/>
  <c r="ABF21" i="14"/>
  <c r="ABF35" i="14"/>
  <c r="ABF29" i="14"/>
  <c r="ABN14" i="14"/>
  <c r="ABF41" i="14"/>
  <c r="ABF24" i="14"/>
  <c r="ABF36" i="14"/>
  <c r="ABF18" i="14"/>
  <c r="ABF50" i="14"/>
  <c r="ABF26" i="14"/>
  <c r="ABF51" i="14"/>
  <c r="ABF49" i="14"/>
  <c r="ABF37" i="14"/>
  <c r="ABF44" i="14"/>
  <c r="ABF34" i="14"/>
  <c r="ABF52" i="14"/>
  <c r="ABF28" i="14"/>
  <c r="ABF46" i="14"/>
  <c r="ABF27" i="14"/>
  <c r="ABF48" i="14"/>
  <c r="ABF22" i="14"/>
  <c r="ABF40" i="14"/>
  <c r="ABF30" i="14"/>
  <c r="ABF38" i="14"/>
  <c r="ABF15" i="14"/>
  <c r="ABF43" i="14"/>
  <c r="ABF25" i="14"/>
  <c r="ABF42" i="14"/>
  <c r="ABF39" i="14"/>
  <c r="ABF32" i="14"/>
  <c r="ABF33" i="14"/>
  <c r="ABF23" i="14"/>
  <c r="ABF17" i="14"/>
  <c r="ABF47" i="14"/>
  <c r="IM54" i="1"/>
  <c r="FZ14" i="13"/>
  <c r="FX52" i="13"/>
  <c r="FX22" i="13"/>
  <c r="FX20" i="13"/>
  <c r="FX38" i="13"/>
  <c r="FX28" i="13"/>
  <c r="FX46" i="13"/>
  <c r="FX15" i="13"/>
  <c r="FR54" i="13" s="1"/>
  <c r="FX48" i="13"/>
  <c r="FX40" i="13"/>
  <c r="FX50" i="13"/>
  <c r="FX42" i="13"/>
  <c r="FX35" i="13"/>
  <c r="FX44" i="13"/>
  <c r="FX37" i="13"/>
  <c r="FX29" i="13"/>
  <c r="FX33" i="13"/>
  <c r="FX31" i="13"/>
  <c r="FX36" i="13"/>
  <c r="FX30" i="13"/>
  <c r="FX34" i="13"/>
  <c r="FX18" i="13"/>
  <c r="FX41" i="13"/>
  <c r="FX51" i="13"/>
  <c r="FX39" i="13"/>
  <c r="FX32" i="13"/>
  <c r="FX26" i="13"/>
  <c r="FX23" i="13"/>
  <c r="FX27" i="13"/>
  <c r="FX25" i="13"/>
  <c r="FX47" i="13"/>
  <c r="FX17" i="13"/>
  <c r="FX21" i="13"/>
  <c r="FX19" i="13"/>
  <c r="FX49" i="13"/>
  <c r="FX43" i="13"/>
  <c r="FX24" i="13"/>
  <c r="FJ55" i="13"/>
  <c r="FK55" i="13" s="1"/>
  <c r="FJ56" i="13"/>
  <c r="FK56" i="13" s="1"/>
  <c r="CZ19" i="12"/>
  <c r="CZ29" i="12"/>
  <c r="CZ37" i="12"/>
  <c r="CZ38" i="12"/>
  <c r="CZ22" i="12"/>
  <c r="CZ50" i="12"/>
  <c r="CZ17" i="12"/>
  <c r="CZ27" i="12"/>
  <c r="CZ49" i="12"/>
  <c r="CZ26" i="12"/>
  <c r="DA14" i="12"/>
  <c r="CZ41" i="12"/>
  <c r="CZ43" i="12"/>
  <c r="CZ39" i="12"/>
  <c r="CZ44" i="12"/>
  <c r="CZ46" i="12"/>
  <c r="CZ32" i="12"/>
  <c r="CZ36" i="12"/>
  <c r="CZ33" i="12"/>
  <c r="CZ23" i="12"/>
  <c r="CZ20" i="12"/>
  <c r="CZ24" i="12"/>
  <c r="CZ34" i="12"/>
  <c r="CZ30" i="12"/>
  <c r="CZ21" i="12"/>
  <c r="CZ47" i="12"/>
  <c r="CZ48" i="12"/>
  <c r="CZ25" i="12"/>
  <c r="CZ51" i="12"/>
  <c r="CZ35" i="12"/>
  <c r="CZ15" i="12"/>
  <c r="CZ28" i="12"/>
  <c r="CZ40" i="12"/>
  <c r="CZ18" i="12"/>
  <c r="CZ42" i="12"/>
  <c r="CZ31" i="12"/>
  <c r="CZ52" i="12"/>
  <c r="CZ51" i="11"/>
  <c r="CZ29" i="11"/>
  <c r="CZ34" i="11"/>
  <c r="CZ30" i="11"/>
  <c r="CZ17" i="11"/>
  <c r="CZ21" i="11"/>
  <c r="CZ39" i="11"/>
  <c r="CZ22" i="11"/>
  <c r="CZ18" i="11"/>
  <c r="CZ24" i="11"/>
  <c r="CZ28" i="11"/>
  <c r="DA14" i="11"/>
  <c r="CZ41" i="11"/>
  <c r="CZ36" i="11"/>
  <c r="CZ37" i="11"/>
  <c r="CZ15" i="11"/>
  <c r="CZ27" i="11"/>
  <c r="CZ32" i="11"/>
  <c r="CZ44" i="11"/>
  <c r="CZ23" i="11"/>
  <c r="CZ25" i="11"/>
  <c r="CZ52" i="11"/>
  <c r="CZ40" i="11"/>
  <c r="CZ42" i="11"/>
  <c r="CZ43" i="11"/>
  <c r="CZ46" i="11"/>
  <c r="CZ19" i="11"/>
  <c r="CZ31" i="11"/>
  <c r="CZ49" i="11"/>
  <c r="CZ20" i="11"/>
  <c r="CZ38" i="11"/>
  <c r="CZ33" i="11"/>
  <c r="CZ26" i="11"/>
  <c r="CZ48" i="11"/>
  <c r="CZ50" i="11"/>
  <c r="CZ47" i="11"/>
  <c r="CZ35" i="11"/>
  <c r="JR30" i="1"/>
  <c r="JZ30" i="1" s="1"/>
  <c r="JR17" i="1"/>
  <c r="JR36" i="1"/>
  <c r="JZ36" i="1" s="1"/>
  <c r="JR26" i="1"/>
  <c r="JZ26" i="1" s="1"/>
  <c r="JR40" i="1"/>
  <c r="JZ40" i="1" s="1"/>
  <c r="JR33" i="1"/>
  <c r="JZ33" i="1" s="1"/>
  <c r="JR22" i="1"/>
  <c r="JZ22" i="1" s="1"/>
  <c r="JR47" i="1"/>
  <c r="JZ47" i="1" s="1"/>
  <c r="JR37" i="1"/>
  <c r="JZ37" i="1" s="1"/>
  <c r="JR18" i="1"/>
  <c r="JZ18" i="1" s="1"/>
  <c r="JR39" i="1"/>
  <c r="JZ39" i="1" s="1"/>
  <c r="JR15" i="1"/>
  <c r="JR46" i="1"/>
  <c r="JZ46" i="1" s="1"/>
  <c r="JR24" i="1"/>
  <c r="JZ24" i="1" s="1"/>
  <c r="JR29" i="1"/>
  <c r="JZ29" i="1" s="1"/>
  <c r="JR50" i="1"/>
  <c r="JZ50" i="1" s="1"/>
  <c r="JR51" i="1"/>
  <c r="JZ51" i="1" s="1"/>
  <c r="JR27" i="1"/>
  <c r="JZ27" i="1" s="1"/>
  <c r="JR38" i="1"/>
  <c r="JZ38" i="1" s="1"/>
  <c r="JR42" i="1"/>
  <c r="JZ42" i="1" s="1"/>
  <c r="JR43" i="1"/>
  <c r="JZ43" i="1" s="1"/>
  <c r="JR52" i="1"/>
  <c r="JZ52" i="1" s="1"/>
  <c r="JR32" i="1"/>
  <c r="JZ32" i="1" s="1"/>
  <c r="JR41" i="1"/>
  <c r="JZ41" i="1" s="1"/>
  <c r="JR48" i="1"/>
  <c r="JZ48" i="1" s="1"/>
  <c r="JR35" i="1"/>
  <c r="JZ35" i="1" s="1"/>
  <c r="JR21" i="1"/>
  <c r="JZ21" i="1" s="1"/>
  <c r="JR19" i="1"/>
  <c r="JZ19" i="1" s="1"/>
  <c r="JR49" i="1"/>
  <c r="JZ49" i="1" s="1"/>
  <c r="JR28" i="1"/>
  <c r="JZ28" i="1" s="1"/>
  <c r="JR31" i="1"/>
  <c r="JZ31" i="1" s="1"/>
  <c r="JR20" i="1"/>
  <c r="JZ20" i="1" s="1"/>
  <c r="JZ14" i="1"/>
  <c r="JR23" i="1"/>
  <c r="JZ23" i="1" s="1"/>
  <c r="JR44" i="1"/>
  <c r="JZ44" i="1" s="1"/>
  <c r="JR34" i="1"/>
  <c r="JZ34" i="1" s="1"/>
  <c r="JR25" i="1"/>
  <c r="JZ25" i="1" s="1"/>
  <c r="JK39" i="1"/>
  <c r="JK37" i="1"/>
  <c r="JK30" i="1"/>
  <c r="JK27" i="1"/>
  <c r="JK36" i="1"/>
  <c r="JK33" i="1"/>
  <c r="JK22" i="1"/>
  <c r="JK32" i="1"/>
  <c r="JK29" i="1"/>
  <c r="JK31" i="1"/>
  <c r="JK28" i="1"/>
  <c r="JK25" i="1"/>
  <c r="JK23" i="1"/>
  <c r="JK20" i="1"/>
  <c r="JK17" i="1"/>
  <c r="JK34" i="1"/>
  <c r="JK52" i="1"/>
  <c r="JK26" i="1"/>
  <c r="JK21" i="1"/>
  <c r="JK48" i="1"/>
  <c r="JK19" i="1"/>
  <c r="JK42" i="1"/>
  <c r="JK49" i="1"/>
  <c r="JK43" i="1"/>
  <c r="JK44" i="1"/>
  <c r="JL14" i="1"/>
  <c r="JK41" i="1"/>
  <c r="JK24" i="1"/>
  <c r="JK38" i="1"/>
  <c r="JK40" i="1"/>
  <c r="JK35" i="1"/>
  <c r="JK51" i="1"/>
  <c r="JK47" i="1"/>
  <c r="JK15" i="1"/>
  <c r="JK46" i="1"/>
  <c r="JK50" i="1"/>
  <c r="JS14" i="1"/>
  <c r="JK18" i="1"/>
  <c r="JZ15" i="1"/>
  <c r="JZ17" i="1"/>
  <c r="IU54" i="1"/>
  <c r="FS26" i="10"/>
  <c r="FS36" i="10"/>
  <c r="FS21" i="10"/>
  <c r="FS20" i="10"/>
  <c r="FS30" i="10"/>
  <c r="FS40" i="10"/>
  <c r="FS47" i="10"/>
  <c r="FS24" i="10"/>
  <c r="FS41" i="10"/>
  <c r="FS50" i="10"/>
  <c r="FS39" i="10"/>
  <c r="FS22" i="10"/>
  <c r="FS27" i="10"/>
  <c r="FS18" i="10"/>
  <c r="FS51" i="10"/>
  <c r="FS52" i="10"/>
  <c r="FS48" i="10"/>
  <c r="FS46" i="10"/>
  <c r="FS42" i="10"/>
  <c r="FS28" i="10"/>
  <c r="FS17" i="10"/>
  <c r="FS33" i="10"/>
  <c r="FS34" i="10"/>
  <c r="FS29" i="10"/>
  <c r="FS19" i="10"/>
  <c r="FS49" i="10"/>
  <c r="FS35" i="10"/>
  <c r="FS23" i="10"/>
  <c r="FS43" i="10"/>
  <c r="FS44" i="10"/>
  <c r="FS38" i="10"/>
  <c r="FS15" i="10"/>
  <c r="FS32" i="10"/>
  <c r="FS37" i="10"/>
  <c r="FS25" i="10"/>
  <c r="FS31" i="10"/>
  <c r="FL44" i="10"/>
  <c r="FL42" i="10"/>
  <c r="FL25" i="10"/>
  <c r="FL50" i="10"/>
  <c r="FL47" i="10"/>
  <c r="FL32" i="10"/>
  <c r="FL27" i="10"/>
  <c r="FL48" i="10"/>
  <c r="FL18" i="10"/>
  <c r="FM14" i="10"/>
  <c r="FL21" i="10"/>
  <c r="FL20" i="10"/>
  <c r="FL30" i="10"/>
  <c r="FL51" i="10"/>
  <c r="FL43" i="10"/>
  <c r="FL41" i="10"/>
  <c r="FL52" i="10"/>
  <c r="FL36" i="10"/>
  <c r="FL37" i="10"/>
  <c r="FL46" i="10"/>
  <c r="FL39" i="10"/>
  <c r="FT14" i="10"/>
  <c r="FL38" i="10"/>
  <c r="FL40" i="10"/>
  <c r="FL34" i="10"/>
  <c r="FL24" i="10"/>
  <c r="FL26" i="10"/>
  <c r="FL49" i="10"/>
  <c r="FL19" i="10"/>
  <c r="FL35" i="10"/>
  <c r="FL17" i="10"/>
  <c r="FL29" i="10"/>
  <c r="FL31" i="10"/>
  <c r="FL23" i="10"/>
  <c r="FL28" i="10"/>
  <c r="FL22" i="10"/>
  <c r="FL15" i="10"/>
  <c r="FL33" i="10"/>
  <c r="CU31" i="16"/>
  <c r="CU24" i="16"/>
  <c r="CU40" i="16"/>
  <c r="CU38" i="16"/>
  <c r="CU19" i="16"/>
  <c r="CU29" i="16"/>
  <c r="CU26" i="16"/>
  <c r="CU22" i="16"/>
  <c r="CU27" i="16"/>
  <c r="CV14" i="16"/>
  <c r="CU17" i="16"/>
  <c r="CU21" i="16"/>
  <c r="CU25" i="16"/>
  <c r="CU50" i="16"/>
  <c r="CU35" i="16"/>
  <c r="CU48" i="16"/>
  <c r="CU30" i="16"/>
  <c r="CU43" i="16"/>
  <c r="CU23" i="16"/>
  <c r="CU39" i="16"/>
  <c r="CU46" i="16"/>
  <c r="CU32" i="16"/>
  <c r="CU28" i="16"/>
  <c r="CU15" i="16"/>
  <c r="CU44" i="16"/>
  <c r="CU33" i="16"/>
  <c r="CU41" i="16"/>
  <c r="CU49" i="16"/>
  <c r="CU47" i="16"/>
  <c r="CU36" i="16"/>
  <c r="CU52" i="16"/>
  <c r="CU34" i="16"/>
  <c r="CU20" i="16"/>
  <c r="CU18" i="16"/>
  <c r="CU51" i="16"/>
  <c r="CU37" i="16"/>
  <c r="CU42" i="16"/>
  <c r="ABG41" i="14" l="1"/>
  <c r="ABG24" i="14"/>
  <c r="ABG37" i="14"/>
  <c r="ABG50" i="14"/>
  <c r="ABG18" i="14"/>
  <c r="ABG19" i="14"/>
  <c r="ABG47" i="14"/>
  <c r="ABG51" i="14"/>
  <c r="ABG48" i="14"/>
  <c r="ABG31" i="14"/>
  <c r="ABG43" i="14"/>
  <c r="ABG29" i="14"/>
  <c r="ABG23" i="14"/>
  <c r="ABG27" i="14"/>
  <c r="ABG20" i="14"/>
  <c r="ABG46" i="14"/>
  <c r="ABG30" i="14"/>
  <c r="ABG33" i="14"/>
  <c r="ABO14" i="14"/>
  <c r="ABG35" i="14"/>
  <c r="ABG32" i="14"/>
  <c r="ABG42" i="14"/>
  <c r="ABG52" i="14"/>
  <c r="ABG22" i="14"/>
  <c r="ABG39" i="14"/>
  <c r="ABG26" i="14"/>
  <c r="ABG40" i="14"/>
  <c r="ABG44" i="14"/>
  <c r="ABG25" i="14"/>
  <c r="ABG38" i="14"/>
  <c r="ABG36" i="14"/>
  <c r="ABG28" i="14"/>
  <c r="ABG15" i="14"/>
  <c r="ABG21" i="14"/>
  <c r="ABG17" i="14"/>
  <c r="ABG34" i="14"/>
  <c r="ABG49" i="14"/>
  <c r="ABN46" i="14"/>
  <c r="ABN25" i="14"/>
  <c r="ABN23" i="14"/>
  <c r="ABN44" i="14"/>
  <c r="ABN17" i="14"/>
  <c r="ABN50" i="14"/>
  <c r="ABN32" i="14"/>
  <c r="ABN41" i="14"/>
  <c r="ABN30" i="14"/>
  <c r="ABN24" i="14"/>
  <c r="ABN18" i="14"/>
  <c r="ABN39" i="14"/>
  <c r="ABN19" i="14"/>
  <c r="ABN15" i="14"/>
  <c r="ABN42" i="14"/>
  <c r="ABN33" i="14"/>
  <c r="ABN48" i="14"/>
  <c r="ABN51" i="14"/>
  <c r="ABN34" i="14"/>
  <c r="ABN47" i="14"/>
  <c r="ABN49" i="14"/>
  <c r="ABN37" i="14"/>
  <c r="ABN38" i="14"/>
  <c r="ABN40" i="14"/>
  <c r="ABN26" i="14"/>
  <c r="ABN52" i="14"/>
  <c r="ABN36" i="14"/>
  <c r="ABN20" i="14"/>
  <c r="ABN27" i="14"/>
  <c r="ABN29" i="14"/>
  <c r="ABN21" i="14"/>
  <c r="ABN28" i="14"/>
  <c r="ABN31" i="14"/>
  <c r="ABN22" i="14"/>
  <c r="ABV14" i="14"/>
  <c r="ABN43" i="14"/>
  <c r="ABN35" i="14"/>
  <c r="AAZ46" i="14"/>
  <c r="ABA14" i="14"/>
  <c r="AAZ41" i="14"/>
  <c r="AAZ51" i="14"/>
  <c r="AAZ50" i="14"/>
  <c r="AAZ22" i="14"/>
  <c r="AAZ36" i="14"/>
  <c r="AAZ43" i="14"/>
  <c r="AAZ24" i="14"/>
  <c r="AAZ33" i="14"/>
  <c r="AAZ27" i="14"/>
  <c r="AAZ25" i="14"/>
  <c r="AAZ52" i="14"/>
  <c r="AAZ21" i="14"/>
  <c r="AAZ37" i="14"/>
  <c r="AAZ26" i="14"/>
  <c r="AAZ32" i="14"/>
  <c r="AAZ17" i="14"/>
  <c r="AAZ47" i="14"/>
  <c r="AAZ18" i="14"/>
  <c r="AAZ19" i="14"/>
  <c r="AAZ31" i="14"/>
  <c r="AAZ29" i="14"/>
  <c r="AAZ39" i="14"/>
  <c r="AAZ38" i="14"/>
  <c r="AAZ49" i="14"/>
  <c r="AAZ35" i="14"/>
  <c r="AAZ23" i="14"/>
  <c r="AAZ15" i="14"/>
  <c r="ABH14" i="14"/>
  <c r="AAZ44" i="14"/>
  <c r="AAZ20" i="14"/>
  <c r="AAZ30" i="14"/>
  <c r="AAZ28" i="14"/>
  <c r="AAZ34" i="14"/>
  <c r="AAZ48" i="14"/>
  <c r="AAZ42" i="14"/>
  <c r="AAZ40" i="14"/>
  <c r="FK54" i="13"/>
  <c r="FR55" i="13"/>
  <c r="FS55" i="13" s="1"/>
  <c r="FR56" i="13"/>
  <c r="FS56" i="13" s="1"/>
  <c r="FZ48" i="13"/>
  <c r="FZ38" i="13"/>
  <c r="FZ31" i="13"/>
  <c r="FZ19" i="13"/>
  <c r="FZ43" i="13"/>
  <c r="FZ42" i="13"/>
  <c r="FZ26" i="13"/>
  <c r="FZ22" i="13"/>
  <c r="FZ46" i="13"/>
  <c r="FZ27" i="13"/>
  <c r="FZ25" i="13"/>
  <c r="FZ40" i="13"/>
  <c r="FZ37" i="13"/>
  <c r="FZ47" i="13"/>
  <c r="FZ35" i="13"/>
  <c r="FZ20" i="13"/>
  <c r="FZ30" i="13"/>
  <c r="FZ34" i="13"/>
  <c r="FZ41" i="13"/>
  <c r="FZ29" i="13"/>
  <c r="FZ32" i="13"/>
  <c r="FZ36" i="13"/>
  <c r="FZ23" i="13"/>
  <c r="FZ49" i="13"/>
  <c r="FZ17" i="13"/>
  <c r="FZ24" i="13"/>
  <c r="FZ39" i="13"/>
  <c r="FZ52" i="13"/>
  <c r="FZ18" i="13"/>
  <c r="FZ28" i="13"/>
  <c r="FZ50" i="13"/>
  <c r="FZ33" i="13"/>
  <c r="GH14" i="13"/>
  <c r="FZ51" i="13"/>
  <c r="FZ15" i="13"/>
  <c r="GA14" i="13"/>
  <c r="FZ44" i="13"/>
  <c r="FZ21" i="13"/>
  <c r="DA44" i="12"/>
  <c r="DA42" i="12"/>
  <c r="DA29" i="12"/>
  <c r="DA18" i="12"/>
  <c r="DA32" i="12"/>
  <c r="DA52" i="12"/>
  <c r="DA33" i="12"/>
  <c r="DA31" i="12"/>
  <c r="DA17" i="12"/>
  <c r="DA35" i="12"/>
  <c r="DA27" i="12"/>
  <c r="DA43" i="12"/>
  <c r="DA39" i="12"/>
  <c r="DA21" i="12"/>
  <c r="DA19" i="12"/>
  <c r="DA23" i="12"/>
  <c r="DA51" i="12"/>
  <c r="DA34" i="12"/>
  <c r="DA48" i="12"/>
  <c r="DA50" i="12"/>
  <c r="DA20" i="12"/>
  <c r="DA38" i="12"/>
  <c r="DA15" i="12"/>
  <c r="DA28" i="12"/>
  <c r="DA46" i="12"/>
  <c r="DA47" i="12"/>
  <c r="DA22" i="12"/>
  <c r="DA26" i="12"/>
  <c r="DA25" i="12"/>
  <c r="DA30" i="12"/>
  <c r="DA49" i="12"/>
  <c r="DA36" i="12"/>
  <c r="DB14" i="12"/>
  <c r="DA24" i="12"/>
  <c r="DA37" i="12"/>
  <c r="DA41" i="12"/>
  <c r="DA40" i="12"/>
  <c r="DA26" i="11"/>
  <c r="DA40" i="11"/>
  <c r="DA35" i="11"/>
  <c r="DA29" i="11"/>
  <c r="DA39" i="11"/>
  <c r="DA19" i="11"/>
  <c r="DA34" i="11"/>
  <c r="DA17" i="11"/>
  <c r="DA41" i="11"/>
  <c r="DA24" i="11"/>
  <c r="DA22" i="11"/>
  <c r="DA27" i="11"/>
  <c r="DA28" i="11"/>
  <c r="DA23" i="11"/>
  <c r="DA15" i="11"/>
  <c r="DA44" i="11"/>
  <c r="DB14" i="11"/>
  <c r="DA43" i="11"/>
  <c r="DA30" i="11"/>
  <c r="DA21" i="11"/>
  <c r="DA20" i="11"/>
  <c r="DA48" i="11"/>
  <c r="DA33" i="11"/>
  <c r="DA50" i="11"/>
  <c r="DA32" i="11"/>
  <c r="DA18" i="11"/>
  <c r="DA47" i="11"/>
  <c r="DA42" i="11"/>
  <c r="DA37" i="11"/>
  <c r="DA36" i="11"/>
  <c r="DA31" i="11"/>
  <c r="DA25" i="11"/>
  <c r="DA52" i="11"/>
  <c r="DA46" i="11"/>
  <c r="DA38" i="11"/>
  <c r="DA51" i="11"/>
  <c r="DA49" i="11"/>
  <c r="JS18" i="1"/>
  <c r="KA18" i="1" s="1"/>
  <c r="JS24" i="1"/>
  <c r="KA24" i="1" s="1"/>
  <c r="JS37" i="1"/>
  <c r="KA37" i="1" s="1"/>
  <c r="JS50" i="1"/>
  <c r="KA50" i="1" s="1"/>
  <c r="JS36" i="1"/>
  <c r="KA36" i="1" s="1"/>
  <c r="JS15" i="1"/>
  <c r="KA15" i="1" s="1"/>
  <c r="JS46" i="1"/>
  <c r="KA46" i="1" s="1"/>
  <c r="KA14" i="1"/>
  <c r="JS44" i="1"/>
  <c r="KA44" i="1" s="1"/>
  <c r="JS42" i="1"/>
  <c r="KA42" i="1" s="1"/>
  <c r="JS28" i="1"/>
  <c r="KA28" i="1" s="1"/>
  <c r="JS52" i="1"/>
  <c r="KA52" i="1" s="1"/>
  <c r="JS49" i="1"/>
  <c r="KA49" i="1" s="1"/>
  <c r="JS35" i="1"/>
  <c r="KA35" i="1" s="1"/>
  <c r="JS51" i="1"/>
  <c r="KA51" i="1" s="1"/>
  <c r="JS29" i="1"/>
  <c r="KA29" i="1" s="1"/>
  <c r="JS19" i="1"/>
  <c r="KA19" i="1" s="1"/>
  <c r="JS27" i="1"/>
  <c r="KA27" i="1" s="1"/>
  <c r="JS23" i="1"/>
  <c r="KA23" i="1" s="1"/>
  <c r="JS47" i="1"/>
  <c r="KA47" i="1" s="1"/>
  <c r="JS39" i="1"/>
  <c r="KA39" i="1" s="1"/>
  <c r="JS33" i="1"/>
  <c r="KA33" i="1" s="1"/>
  <c r="JS17" i="1"/>
  <c r="KA17" i="1" s="1"/>
  <c r="JS20" i="1"/>
  <c r="KA20" i="1" s="1"/>
  <c r="JS41" i="1"/>
  <c r="KA41" i="1" s="1"/>
  <c r="JS32" i="1"/>
  <c r="KA32" i="1" s="1"/>
  <c r="JS40" i="1"/>
  <c r="KA40" i="1" s="1"/>
  <c r="JS30" i="1"/>
  <c r="KA30" i="1" s="1"/>
  <c r="JS25" i="1"/>
  <c r="KA25" i="1" s="1"/>
  <c r="JS43" i="1"/>
  <c r="KA43" i="1" s="1"/>
  <c r="JS21" i="1"/>
  <c r="KA21" i="1" s="1"/>
  <c r="JS38" i="1"/>
  <c r="KA38" i="1" s="1"/>
  <c r="JS48" i="1"/>
  <c r="KA48" i="1" s="1"/>
  <c r="JS34" i="1"/>
  <c r="KA34" i="1" s="1"/>
  <c r="JS26" i="1"/>
  <c r="KA26" i="1" s="1"/>
  <c r="JS22" i="1"/>
  <c r="KA22" i="1" s="1"/>
  <c r="JS31" i="1"/>
  <c r="KA31" i="1" s="1"/>
  <c r="JL47" i="1"/>
  <c r="JL44" i="1"/>
  <c r="JL22" i="1"/>
  <c r="JL50" i="1"/>
  <c r="JL43" i="1"/>
  <c r="JL40" i="1"/>
  <c r="JL49" i="1"/>
  <c r="JL27" i="1"/>
  <c r="JL39" i="1"/>
  <c r="JL37" i="1"/>
  <c r="JL41" i="1"/>
  <c r="JL42" i="1"/>
  <c r="JL36" i="1"/>
  <c r="JL33" i="1"/>
  <c r="JL34" i="1"/>
  <c r="JL32" i="1"/>
  <c r="JL29" i="1"/>
  <c r="JL18" i="1"/>
  <c r="JL25" i="1"/>
  <c r="JL23" i="1"/>
  <c r="JL28" i="1"/>
  <c r="JL26" i="1"/>
  <c r="JL21" i="1"/>
  <c r="JL35" i="1"/>
  <c r="JL15" i="1"/>
  <c r="JL17" i="1"/>
  <c r="JL38" i="1"/>
  <c r="JL24" i="1"/>
  <c r="JM14" i="1"/>
  <c r="JT14" i="1"/>
  <c r="JL19" i="1"/>
  <c r="JL46" i="1"/>
  <c r="JL31" i="1"/>
  <c r="JL51" i="1"/>
  <c r="JL30" i="1"/>
  <c r="JL20" i="1"/>
  <c r="JL52" i="1"/>
  <c r="JL48" i="1"/>
  <c r="FT20" i="10"/>
  <c r="FT42" i="10"/>
  <c r="FT33" i="10"/>
  <c r="FT30" i="10"/>
  <c r="FT37" i="10"/>
  <c r="FT44" i="10"/>
  <c r="FT18" i="10"/>
  <c r="FT31" i="10"/>
  <c r="FT50" i="10"/>
  <c r="FT52" i="10"/>
  <c r="FT25" i="10"/>
  <c r="FT19" i="10"/>
  <c r="FT21" i="10"/>
  <c r="FT47" i="10"/>
  <c r="FT40" i="10"/>
  <c r="FT27" i="10"/>
  <c r="FT49" i="10"/>
  <c r="FT46" i="10"/>
  <c r="FT36" i="10"/>
  <c r="FT51" i="10"/>
  <c r="FT43" i="10"/>
  <c r="FT29" i="10"/>
  <c r="FT24" i="10"/>
  <c r="FT35" i="10"/>
  <c r="FT28" i="10"/>
  <c r="FT34" i="10"/>
  <c r="FT48" i="10"/>
  <c r="FT39" i="10"/>
  <c r="FT23" i="10"/>
  <c r="FT15" i="10"/>
  <c r="FT41" i="10"/>
  <c r="FT38" i="10"/>
  <c r="FT22" i="10"/>
  <c r="FT17" i="10"/>
  <c r="FT32" i="10"/>
  <c r="FT26" i="10"/>
  <c r="FM40" i="10"/>
  <c r="FM28" i="10"/>
  <c r="FM26" i="10"/>
  <c r="FM30" i="10"/>
  <c r="FM35" i="10"/>
  <c r="FM22" i="10"/>
  <c r="FM48" i="10"/>
  <c r="FM41" i="10"/>
  <c r="FM29" i="10"/>
  <c r="FM15" i="10"/>
  <c r="FU14" i="10"/>
  <c r="FM19" i="10"/>
  <c r="FM23" i="10"/>
  <c r="FM21" i="10"/>
  <c r="FM17" i="10"/>
  <c r="FM49" i="10"/>
  <c r="FM25" i="10"/>
  <c r="FM20" i="10"/>
  <c r="FM43" i="10"/>
  <c r="FM37" i="10"/>
  <c r="FN14" i="10"/>
  <c r="FM47" i="10"/>
  <c r="FM51" i="10"/>
  <c r="FM50" i="10"/>
  <c r="FM31" i="10"/>
  <c r="FM32" i="10"/>
  <c r="FM33" i="10"/>
  <c r="FM27" i="10"/>
  <c r="FM38" i="10"/>
  <c r="FM18" i="10"/>
  <c r="FM42" i="10"/>
  <c r="FM34" i="10"/>
  <c r="FM52" i="10"/>
  <c r="FM24" i="10"/>
  <c r="FM39" i="10"/>
  <c r="FM46" i="10"/>
  <c r="FM36" i="10"/>
  <c r="FM44" i="10"/>
  <c r="CX14" i="16"/>
  <c r="CV23" i="16"/>
  <c r="CV18" i="16"/>
  <c r="CV38" i="16"/>
  <c r="CV39" i="16"/>
  <c r="CV46" i="16"/>
  <c r="CV50" i="16"/>
  <c r="CV33" i="16"/>
  <c r="CV35" i="16"/>
  <c r="CV27" i="16"/>
  <c r="CV26" i="16"/>
  <c r="CV17" i="16"/>
  <c r="CV43" i="16"/>
  <c r="CV19" i="16"/>
  <c r="CV28" i="16"/>
  <c r="CV25" i="16"/>
  <c r="CV29" i="16"/>
  <c r="CV34" i="16"/>
  <c r="CV52" i="16"/>
  <c r="CV44" i="16"/>
  <c r="CV30" i="16"/>
  <c r="CV47" i="16"/>
  <c r="CV48" i="16"/>
  <c r="CV40" i="16"/>
  <c r="CV21" i="16"/>
  <c r="CV51" i="16"/>
  <c r="CV42" i="16"/>
  <c r="CV36" i="16"/>
  <c r="CV20" i="16"/>
  <c r="CV22" i="16"/>
  <c r="CV31" i="16"/>
  <c r="CV24" i="16"/>
  <c r="CV15" i="16"/>
  <c r="CP54" i="16" s="1"/>
  <c r="CV32" i="16"/>
  <c r="CV49" i="16"/>
  <c r="CV37" i="16"/>
  <c r="CV41" i="16"/>
  <c r="ABH30" i="14" l="1"/>
  <c r="ABH19" i="14"/>
  <c r="ABH22" i="14"/>
  <c r="ABH31" i="14"/>
  <c r="ABH17" i="14"/>
  <c r="ABH20" i="14"/>
  <c r="ABH38" i="14"/>
  <c r="ABH49" i="14"/>
  <c r="ABH40" i="14"/>
  <c r="ABH35" i="14"/>
  <c r="ABH23" i="14"/>
  <c r="ABH21" i="14"/>
  <c r="ABH34" i="14"/>
  <c r="ABH36" i="14"/>
  <c r="ABH43" i="14"/>
  <c r="ABP14" i="14"/>
  <c r="ABH29" i="14"/>
  <c r="ABH47" i="14"/>
  <c r="ABH24" i="14"/>
  <c r="ABH27" i="14"/>
  <c r="ABH37" i="14"/>
  <c r="ABH33" i="14"/>
  <c r="ABH18" i="14"/>
  <c r="ABH46" i="14"/>
  <c r="ABH44" i="14"/>
  <c r="ABH51" i="14"/>
  <c r="ABH25" i="14"/>
  <c r="ABH52" i="14"/>
  <c r="ABH42" i="14"/>
  <c r="ABH39" i="14"/>
  <c r="ABH48" i="14"/>
  <c r="ABH26" i="14"/>
  <c r="ABH15" i="14"/>
  <c r="ABH32" i="14"/>
  <c r="ABH50" i="14"/>
  <c r="ABH28" i="14"/>
  <c r="ABH41" i="14"/>
  <c r="ABO37" i="14"/>
  <c r="ABO51" i="14"/>
  <c r="ABO25" i="14"/>
  <c r="ABO34" i="14"/>
  <c r="ABO18" i="14"/>
  <c r="ABO17" i="14"/>
  <c r="ABO49" i="14"/>
  <c r="ABO48" i="14"/>
  <c r="ABO38" i="14"/>
  <c r="ABO42" i="14"/>
  <c r="ABO47" i="14"/>
  <c r="ABO23" i="14"/>
  <c r="ABO50" i="14"/>
  <c r="ABO27" i="14"/>
  <c r="ABO26" i="14"/>
  <c r="ABO22" i="14"/>
  <c r="ABO35" i="14"/>
  <c r="ABO21" i="14"/>
  <c r="ABO43" i="14"/>
  <c r="ABO15" i="14"/>
  <c r="ABO20" i="14"/>
  <c r="ABO52" i="14"/>
  <c r="ABO28" i="14"/>
  <c r="ABO30" i="14"/>
  <c r="ABO36" i="14"/>
  <c r="ABO44" i="14"/>
  <c r="ABO46" i="14"/>
  <c r="ABO32" i="14"/>
  <c r="ABO39" i="14"/>
  <c r="ABO19" i="14"/>
  <c r="ABO33" i="14"/>
  <c r="ABO40" i="14"/>
  <c r="ABO31" i="14"/>
  <c r="ABO24" i="14"/>
  <c r="ABO29" i="14"/>
  <c r="ABO41" i="14"/>
  <c r="ABA52" i="14"/>
  <c r="ABA15" i="14"/>
  <c r="ABA38" i="14"/>
  <c r="ABA34" i="14"/>
  <c r="ABI14" i="14"/>
  <c r="ABA30" i="14"/>
  <c r="ABA48" i="14"/>
  <c r="ABA24" i="14"/>
  <c r="ABA28" i="14"/>
  <c r="ABA49" i="14"/>
  <c r="ABA47" i="14"/>
  <c r="ABA35" i="14"/>
  <c r="ABA18" i="14"/>
  <c r="ABA42" i="14"/>
  <c r="ABA31" i="14"/>
  <c r="ABA20" i="14"/>
  <c r="ABA26" i="14"/>
  <c r="ABA40" i="14"/>
  <c r="ABA44" i="14"/>
  <c r="ABA32" i="14"/>
  <c r="ABA43" i="14"/>
  <c r="ABA33" i="14"/>
  <c r="ABA19" i="14"/>
  <c r="ABA21" i="14"/>
  <c r="ABA39" i="14"/>
  <c r="ABB14" i="14"/>
  <c r="ABA17" i="14"/>
  <c r="ABA29" i="14"/>
  <c r="ABA37" i="14"/>
  <c r="ABA27" i="14"/>
  <c r="ABA50" i="14"/>
  <c r="ABA22" i="14"/>
  <c r="ABA36" i="14"/>
  <c r="ABA46" i="14"/>
  <c r="ABA25" i="14"/>
  <c r="ABA51" i="14"/>
  <c r="ABA23" i="14"/>
  <c r="ABA41" i="14"/>
  <c r="ABV51" i="14"/>
  <c r="ABV24" i="14"/>
  <c r="ABV41" i="14"/>
  <c r="ABV48" i="14"/>
  <c r="ABV18" i="14"/>
  <c r="ABV27" i="14"/>
  <c r="ABV40" i="14"/>
  <c r="ABV34" i="14"/>
  <c r="ABV22" i="14"/>
  <c r="ABV30" i="14"/>
  <c r="ABV37" i="14"/>
  <c r="ABV35" i="14"/>
  <c r="ABV50" i="14"/>
  <c r="ABV33" i="14"/>
  <c r="ABV15" i="14"/>
  <c r="ABV52" i="14"/>
  <c r="ABV36" i="14"/>
  <c r="ABV19" i="14"/>
  <c r="ABV20" i="14"/>
  <c r="ABV47" i="14"/>
  <c r="ABV21" i="14"/>
  <c r="ABV32" i="14"/>
  <c r="ABV42" i="14"/>
  <c r="ABW14" i="14"/>
  <c r="ABV43" i="14"/>
  <c r="ABV23" i="14"/>
  <c r="ABV49" i="14"/>
  <c r="ABV26" i="14"/>
  <c r="ABV31" i="14"/>
  <c r="ABV17" i="14"/>
  <c r="ABV28" i="14"/>
  <c r="ABV39" i="14"/>
  <c r="ABV25" i="14"/>
  <c r="ACD14" i="14"/>
  <c r="ABV38" i="14"/>
  <c r="ABV44" i="14"/>
  <c r="ABV29" i="14"/>
  <c r="ABV46" i="14"/>
  <c r="CP56" i="16"/>
  <c r="CQ56" i="16" s="1"/>
  <c r="FS54" i="13"/>
  <c r="GH26" i="13"/>
  <c r="GH30" i="13"/>
  <c r="GH17" i="13"/>
  <c r="GH20" i="13"/>
  <c r="GH24" i="13"/>
  <c r="GH39" i="13"/>
  <c r="GH33" i="13"/>
  <c r="GH52" i="13"/>
  <c r="GH48" i="13"/>
  <c r="GH18" i="13"/>
  <c r="GH15" i="13"/>
  <c r="GH50" i="13"/>
  <c r="GH42" i="13"/>
  <c r="GH46" i="13"/>
  <c r="GH22" i="13"/>
  <c r="GH44" i="13"/>
  <c r="GH37" i="13"/>
  <c r="GH40" i="13"/>
  <c r="GH31" i="13"/>
  <c r="GH27" i="13"/>
  <c r="GH35" i="13"/>
  <c r="GH34" i="13"/>
  <c r="GH25" i="13"/>
  <c r="GH21" i="13"/>
  <c r="GH28" i="13"/>
  <c r="GH38" i="13"/>
  <c r="GH32" i="13"/>
  <c r="GH49" i="13"/>
  <c r="GH23" i="13"/>
  <c r="GH43" i="13"/>
  <c r="GH51" i="13"/>
  <c r="GH29" i="13"/>
  <c r="GH19" i="13"/>
  <c r="GH47" i="13"/>
  <c r="GH41" i="13"/>
  <c r="GH36" i="13"/>
  <c r="GA47" i="13"/>
  <c r="GA17" i="13"/>
  <c r="GA27" i="13"/>
  <c r="GA43" i="13"/>
  <c r="GA41" i="13"/>
  <c r="GB14" i="13"/>
  <c r="GA21" i="13"/>
  <c r="GA42" i="13"/>
  <c r="GA34" i="13"/>
  <c r="GA36" i="13"/>
  <c r="GA51" i="13"/>
  <c r="GA49" i="13"/>
  <c r="GA48" i="13"/>
  <c r="GA30" i="13"/>
  <c r="GA32" i="13"/>
  <c r="GA24" i="13"/>
  <c r="GA39" i="13"/>
  <c r="GI14" i="13"/>
  <c r="GA18" i="13"/>
  <c r="GA31" i="13"/>
  <c r="GA28" i="13"/>
  <c r="GA33" i="13"/>
  <c r="GA22" i="13"/>
  <c r="GA38" i="13"/>
  <c r="GA15" i="13"/>
  <c r="GA50" i="13"/>
  <c r="GA44" i="13"/>
  <c r="GA52" i="13"/>
  <c r="GA20" i="13"/>
  <c r="GA46" i="13"/>
  <c r="GA35" i="13"/>
  <c r="GA29" i="13"/>
  <c r="GA19" i="13"/>
  <c r="GA26" i="13"/>
  <c r="GA25" i="13"/>
  <c r="GA40" i="13"/>
  <c r="GA37" i="13"/>
  <c r="GA23" i="13"/>
  <c r="DB24" i="12"/>
  <c r="DB22" i="12"/>
  <c r="DB39" i="12"/>
  <c r="DB42" i="12"/>
  <c r="DB49" i="12"/>
  <c r="DB52" i="12"/>
  <c r="DC14" i="12"/>
  <c r="DB28" i="12"/>
  <c r="DB37" i="12"/>
  <c r="DB18" i="12"/>
  <c r="DB47" i="12"/>
  <c r="DB38" i="12"/>
  <c r="DB40" i="12"/>
  <c r="DB20" i="12"/>
  <c r="DB15" i="12"/>
  <c r="DB41" i="12"/>
  <c r="DB19" i="12"/>
  <c r="DB46" i="12"/>
  <c r="DB35" i="12"/>
  <c r="DB26" i="12"/>
  <c r="DB29" i="12"/>
  <c r="DB50" i="12"/>
  <c r="DB44" i="12"/>
  <c r="DB30" i="12"/>
  <c r="DB48" i="12"/>
  <c r="DB32" i="12"/>
  <c r="DB17" i="12"/>
  <c r="DB27" i="12"/>
  <c r="DB31" i="12"/>
  <c r="DB21" i="12"/>
  <c r="DB25" i="12"/>
  <c r="DB43" i="12"/>
  <c r="DB51" i="12"/>
  <c r="DB33" i="12"/>
  <c r="DB23" i="12"/>
  <c r="DB36" i="12"/>
  <c r="DB34" i="12"/>
  <c r="DB52" i="11"/>
  <c r="DB51" i="11"/>
  <c r="DB50" i="11"/>
  <c r="DB34" i="11"/>
  <c r="DB33" i="11"/>
  <c r="DB41" i="11"/>
  <c r="DB47" i="11"/>
  <c r="DB27" i="11"/>
  <c r="DB22" i="11"/>
  <c r="DB28" i="11"/>
  <c r="DB37" i="11"/>
  <c r="DB46" i="11"/>
  <c r="DB30" i="11"/>
  <c r="DB49" i="11"/>
  <c r="DB43" i="11"/>
  <c r="DC14" i="11"/>
  <c r="DB15" i="11"/>
  <c r="DB29" i="11"/>
  <c r="DB17" i="11"/>
  <c r="DB38" i="11"/>
  <c r="DB32" i="11"/>
  <c r="DB48" i="11"/>
  <c r="DB23" i="11"/>
  <c r="DB26" i="11"/>
  <c r="DB20" i="11"/>
  <c r="DB25" i="11"/>
  <c r="DB35" i="11"/>
  <c r="DB21" i="11"/>
  <c r="DB40" i="11"/>
  <c r="DB42" i="11"/>
  <c r="DB44" i="11"/>
  <c r="DB18" i="11"/>
  <c r="DB31" i="11"/>
  <c r="DB36" i="11"/>
  <c r="DB39" i="11"/>
  <c r="DB19" i="11"/>
  <c r="DB24" i="11"/>
  <c r="JM38" i="1"/>
  <c r="JM46" i="1"/>
  <c r="JM28" i="1"/>
  <c r="JM35" i="1"/>
  <c r="JM47" i="1"/>
  <c r="JM50" i="1"/>
  <c r="JM25" i="1"/>
  <c r="JM52" i="1"/>
  <c r="JM34" i="1"/>
  <c r="JM31" i="1"/>
  <c r="JM48" i="1"/>
  <c r="JM26" i="1"/>
  <c r="JM23" i="1"/>
  <c r="JM15" i="1"/>
  <c r="JM29" i="1"/>
  <c r="JM19" i="1"/>
  <c r="JM44" i="1"/>
  <c r="JM20" i="1"/>
  <c r="JM18" i="1"/>
  <c r="JM24" i="1"/>
  <c r="JM40" i="1"/>
  <c r="JM22" i="1"/>
  <c r="JM39" i="1"/>
  <c r="JM37" i="1"/>
  <c r="JM33" i="1"/>
  <c r="JM27" i="1"/>
  <c r="JM51" i="1"/>
  <c r="JU14" i="1"/>
  <c r="JM49" i="1"/>
  <c r="JN14" i="1"/>
  <c r="JM36" i="1"/>
  <c r="JM17" i="1"/>
  <c r="JM32" i="1"/>
  <c r="JM41" i="1"/>
  <c r="JM42" i="1"/>
  <c r="JM43" i="1"/>
  <c r="JM30" i="1"/>
  <c r="JM21" i="1"/>
  <c r="JT35" i="1"/>
  <c r="KB35" i="1" s="1"/>
  <c r="JT52" i="1"/>
  <c r="KB52" i="1" s="1"/>
  <c r="JT33" i="1"/>
  <c r="KB33" i="1" s="1"/>
  <c r="JT47" i="1"/>
  <c r="KB47" i="1" s="1"/>
  <c r="JT39" i="1"/>
  <c r="KB39" i="1" s="1"/>
  <c r="JT28" i="1"/>
  <c r="KB28" i="1" s="1"/>
  <c r="JT31" i="1"/>
  <c r="KB31" i="1" s="1"/>
  <c r="JT44" i="1"/>
  <c r="KB44" i="1" s="1"/>
  <c r="JT22" i="1"/>
  <c r="KB22" i="1" s="1"/>
  <c r="JT36" i="1"/>
  <c r="KB36" i="1" s="1"/>
  <c r="JT27" i="1"/>
  <c r="KB27" i="1" s="1"/>
  <c r="JT20" i="1"/>
  <c r="KB20" i="1" s="1"/>
  <c r="JT18" i="1"/>
  <c r="KB18" i="1" s="1"/>
  <c r="JT38" i="1"/>
  <c r="KB38" i="1" s="1"/>
  <c r="JT25" i="1"/>
  <c r="KB25" i="1" s="1"/>
  <c r="JT24" i="1"/>
  <c r="KB24" i="1" s="1"/>
  <c r="JT23" i="1"/>
  <c r="KB23" i="1" s="1"/>
  <c r="JT48" i="1"/>
  <c r="KB48" i="1" s="1"/>
  <c r="JT21" i="1"/>
  <c r="KB21" i="1" s="1"/>
  <c r="JT51" i="1"/>
  <c r="KB51" i="1" s="1"/>
  <c r="JT15" i="1"/>
  <c r="KB15" i="1" s="1"/>
  <c r="JT26" i="1"/>
  <c r="KB26" i="1" s="1"/>
  <c r="JT17" i="1"/>
  <c r="KB17" i="1" s="1"/>
  <c r="JT19" i="1"/>
  <c r="KB19" i="1" s="1"/>
  <c r="JT40" i="1"/>
  <c r="KB40" i="1" s="1"/>
  <c r="JT30" i="1"/>
  <c r="KB30" i="1" s="1"/>
  <c r="JT43" i="1"/>
  <c r="KB43" i="1" s="1"/>
  <c r="KB14" i="1"/>
  <c r="JT34" i="1"/>
  <c r="KB34" i="1" s="1"/>
  <c r="JT46" i="1"/>
  <c r="KB46" i="1" s="1"/>
  <c r="JT41" i="1"/>
  <c r="KB41" i="1" s="1"/>
  <c r="JT49" i="1"/>
  <c r="KB49" i="1" s="1"/>
  <c r="JT29" i="1"/>
  <c r="KB29" i="1" s="1"/>
  <c r="JT37" i="1"/>
  <c r="KB37" i="1" s="1"/>
  <c r="JT42" i="1"/>
  <c r="KB42" i="1" s="1"/>
  <c r="JT32" i="1"/>
  <c r="KB32" i="1" s="1"/>
  <c r="JT50" i="1"/>
  <c r="KB50" i="1" s="1"/>
  <c r="FN33" i="10"/>
  <c r="FN25" i="10"/>
  <c r="FV14" i="10"/>
  <c r="FN39" i="10"/>
  <c r="FN27" i="10"/>
  <c r="FN31" i="10"/>
  <c r="FN29" i="10"/>
  <c r="FN34" i="10"/>
  <c r="FN21" i="10"/>
  <c r="FN52" i="10"/>
  <c r="FN38" i="10"/>
  <c r="FN50" i="10"/>
  <c r="FN28" i="10"/>
  <c r="FN49" i="10"/>
  <c r="FN24" i="10"/>
  <c r="FN22" i="10"/>
  <c r="FN20" i="10"/>
  <c r="FN41" i="10"/>
  <c r="FN42" i="10"/>
  <c r="FN23" i="10"/>
  <c r="FN15" i="10"/>
  <c r="FN40" i="10"/>
  <c r="FN35" i="10"/>
  <c r="FN43" i="10"/>
  <c r="FN26" i="10"/>
  <c r="FN19" i="10"/>
  <c r="FN30" i="10"/>
  <c r="FO14" i="10"/>
  <c r="FN17" i="10"/>
  <c r="FN47" i="10"/>
  <c r="FN37" i="10"/>
  <c r="FN46" i="10"/>
  <c r="FN51" i="10"/>
  <c r="FN18" i="10"/>
  <c r="FN32" i="10"/>
  <c r="FN48" i="10"/>
  <c r="FN36" i="10"/>
  <c r="FN44" i="10"/>
  <c r="FU46" i="10"/>
  <c r="FU21" i="10"/>
  <c r="FU51" i="10"/>
  <c r="FU18" i="10"/>
  <c r="FU40" i="10"/>
  <c r="FU23" i="10"/>
  <c r="FU27" i="10"/>
  <c r="FU38" i="10"/>
  <c r="FU52" i="10"/>
  <c r="FU49" i="10"/>
  <c r="FU35" i="10"/>
  <c r="FU47" i="10"/>
  <c r="FU39" i="10"/>
  <c r="FU44" i="10"/>
  <c r="FU25" i="10"/>
  <c r="FU32" i="10"/>
  <c r="FU48" i="10"/>
  <c r="FU41" i="10"/>
  <c r="FU26" i="10"/>
  <c r="FU43" i="10"/>
  <c r="FU42" i="10"/>
  <c r="FU36" i="10"/>
  <c r="FU33" i="10"/>
  <c r="FU37" i="10"/>
  <c r="FU30" i="10"/>
  <c r="FU50" i="10"/>
  <c r="FU31" i="10"/>
  <c r="FU24" i="10"/>
  <c r="FU22" i="10"/>
  <c r="FU19" i="10"/>
  <c r="FU15" i="10"/>
  <c r="FU29" i="10"/>
  <c r="FU28" i="10"/>
  <c r="FU17" i="10"/>
  <c r="FU34" i="10"/>
  <c r="FU20" i="10"/>
  <c r="CP55" i="16"/>
  <c r="CQ55" i="16" s="1"/>
  <c r="CX20" i="16"/>
  <c r="CX37" i="16"/>
  <c r="CX25" i="16"/>
  <c r="CX48" i="16"/>
  <c r="CX29" i="16"/>
  <c r="CX22" i="16"/>
  <c r="CX23" i="16"/>
  <c r="CX36" i="16"/>
  <c r="CX35" i="16"/>
  <c r="CX19" i="16"/>
  <c r="CX52" i="16"/>
  <c r="CX46" i="16"/>
  <c r="CX26" i="16"/>
  <c r="CX24" i="16"/>
  <c r="CX27" i="16"/>
  <c r="CX38" i="16"/>
  <c r="CX42" i="16"/>
  <c r="CX50" i="16"/>
  <c r="CX49" i="16"/>
  <c r="CX15" i="16"/>
  <c r="CX34" i="16"/>
  <c r="CX32" i="16"/>
  <c r="CX28" i="16"/>
  <c r="CX31" i="16"/>
  <c r="CX47" i="16"/>
  <c r="CX39" i="16"/>
  <c r="CX18" i="16"/>
  <c r="CX44" i="16"/>
  <c r="CY14" i="16"/>
  <c r="CX33" i="16"/>
  <c r="CX51" i="16"/>
  <c r="CX43" i="16"/>
  <c r="CX17" i="16"/>
  <c r="CX40" i="16"/>
  <c r="CX41" i="16"/>
  <c r="CX21" i="16"/>
  <c r="CX30" i="16"/>
  <c r="ABI32" i="14" l="1"/>
  <c r="ABI34" i="14"/>
  <c r="ABI22" i="14"/>
  <c r="ABI24" i="14"/>
  <c r="ABI23" i="14"/>
  <c r="ABI28" i="14"/>
  <c r="ABI18" i="14"/>
  <c r="ABI36" i="14"/>
  <c r="ABI21" i="14"/>
  <c r="ABI44" i="14"/>
  <c r="ABI26" i="14"/>
  <c r="ABI37" i="14"/>
  <c r="ABI43" i="14"/>
  <c r="ABI47" i="14"/>
  <c r="ABI52" i="14"/>
  <c r="ABI29" i="14"/>
  <c r="ABI27" i="14"/>
  <c r="ABI33" i="14"/>
  <c r="ABI40" i="14"/>
  <c r="ABI51" i="14"/>
  <c r="ABI48" i="14"/>
  <c r="ABI42" i="14"/>
  <c r="ABI38" i="14"/>
  <c r="ABI30" i="14"/>
  <c r="ABI49" i="14"/>
  <c r="ABI35" i="14"/>
  <c r="ABI39" i="14"/>
  <c r="ABI25" i="14"/>
  <c r="ABI19" i="14"/>
  <c r="ABI41" i="14"/>
  <c r="ABI46" i="14"/>
  <c r="ABI15" i="14"/>
  <c r="ABI17" i="14"/>
  <c r="ABQ14" i="14"/>
  <c r="ABI20" i="14"/>
  <c r="ABI31" i="14"/>
  <c r="ABI50" i="14"/>
  <c r="ABB43" i="14"/>
  <c r="ABB32" i="14"/>
  <c r="ABC14" i="14"/>
  <c r="ABB46" i="14"/>
  <c r="ABB48" i="14"/>
  <c r="ABB51" i="14"/>
  <c r="ABB22" i="14"/>
  <c r="ABB17" i="14"/>
  <c r="ABJ14" i="14"/>
  <c r="ABB36" i="14"/>
  <c r="ABB15" i="14"/>
  <c r="ABB23" i="14"/>
  <c r="ABB42" i="14"/>
  <c r="ABB41" i="14"/>
  <c r="ABB47" i="14"/>
  <c r="ABB33" i="14"/>
  <c r="ABB39" i="14"/>
  <c r="ABB28" i="14"/>
  <c r="ABB25" i="14"/>
  <c r="ABB37" i="14"/>
  <c r="ABB49" i="14"/>
  <c r="ABB44" i="14"/>
  <c r="ABB52" i="14"/>
  <c r="ABB18" i="14"/>
  <c r="ABB35" i="14"/>
  <c r="ABB31" i="14"/>
  <c r="ABB34" i="14"/>
  <c r="ABB26" i="14"/>
  <c r="ABB29" i="14"/>
  <c r="ABB38" i="14"/>
  <c r="ABB27" i="14"/>
  <c r="ABB21" i="14"/>
  <c r="ABB24" i="14"/>
  <c r="ABB19" i="14"/>
  <c r="ABB50" i="14"/>
  <c r="ABB20" i="14"/>
  <c r="ABB40" i="14"/>
  <c r="ABB30" i="14"/>
  <c r="ABW50" i="14"/>
  <c r="ABW25" i="14"/>
  <c r="ABW22" i="14"/>
  <c r="ABW49" i="14"/>
  <c r="ABW19" i="14"/>
  <c r="ABW52" i="14"/>
  <c r="ABW36" i="14"/>
  <c r="ABW26" i="14"/>
  <c r="ABW27" i="14"/>
  <c r="ABW31" i="14"/>
  <c r="ABW34" i="14"/>
  <c r="ABX14" i="14"/>
  <c r="ABW42" i="14"/>
  <c r="ABW29" i="14"/>
  <c r="ABW30" i="14"/>
  <c r="ABW38" i="14"/>
  <c r="ABW17" i="14"/>
  <c r="ABW41" i="14"/>
  <c r="ABW37" i="14"/>
  <c r="ABW15" i="14"/>
  <c r="ABW47" i="14"/>
  <c r="ABW33" i="14"/>
  <c r="ABW46" i="14"/>
  <c r="ABW39" i="14"/>
  <c r="ABW44" i="14"/>
  <c r="ABW40" i="14"/>
  <c r="ABW21" i="14"/>
  <c r="ABW32" i="14"/>
  <c r="ABW51" i="14"/>
  <c r="ACE14" i="14"/>
  <c r="ABW48" i="14"/>
  <c r="ABW23" i="14"/>
  <c r="ABW18" i="14"/>
  <c r="ABW20" i="14"/>
  <c r="ABW28" i="14"/>
  <c r="ABW35" i="14"/>
  <c r="ABW43" i="14"/>
  <c r="ABW24" i="14"/>
  <c r="ACD27" i="14"/>
  <c r="ACD38" i="14"/>
  <c r="ACD32" i="14"/>
  <c r="ACD21" i="14"/>
  <c r="ACD19" i="14"/>
  <c r="ACD48" i="14"/>
  <c r="ACD50" i="14"/>
  <c r="ACD46" i="14"/>
  <c r="ACD25" i="14"/>
  <c r="ACD33" i="14"/>
  <c r="ACD43" i="14"/>
  <c r="ACD44" i="14"/>
  <c r="ACD17" i="14"/>
  <c r="ACD41" i="14"/>
  <c r="ACD40" i="14"/>
  <c r="ACD26" i="14"/>
  <c r="ACD52" i="14"/>
  <c r="ACD51" i="14"/>
  <c r="ACL14" i="14"/>
  <c r="ACD22" i="14"/>
  <c r="ACD37" i="14"/>
  <c r="ACD23" i="14"/>
  <c r="ACD29" i="14"/>
  <c r="ACD15" i="14"/>
  <c r="ACD42" i="14"/>
  <c r="ACD30" i="14"/>
  <c r="ACD20" i="14"/>
  <c r="ACD34" i="14"/>
  <c r="ACD28" i="14"/>
  <c r="ACD35" i="14"/>
  <c r="ACD49" i="14"/>
  <c r="ACD39" i="14"/>
  <c r="ACD24" i="14"/>
  <c r="ACD31" i="14"/>
  <c r="ACD36" i="14"/>
  <c r="ACD47" i="14"/>
  <c r="ACD18" i="14"/>
  <c r="ABP43" i="14"/>
  <c r="ABP40" i="14"/>
  <c r="ABP44" i="14"/>
  <c r="ABP36" i="14"/>
  <c r="ABP41" i="14"/>
  <c r="ABP32" i="14"/>
  <c r="ABP49" i="14"/>
  <c r="ABP22" i="14"/>
  <c r="ABP30" i="14"/>
  <c r="ABP34" i="14"/>
  <c r="ABP46" i="14"/>
  <c r="ABP15" i="14"/>
  <c r="ABP19" i="14"/>
  <c r="ABP37" i="14"/>
  <c r="ABP35" i="14"/>
  <c r="ABP23" i="14"/>
  <c r="ABP28" i="14"/>
  <c r="ABP51" i="14"/>
  <c r="ABP31" i="14"/>
  <c r="ABP39" i="14"/>
  <c r="ABP38" i="14"/>
  <c r="ABP21" i="14"/>
  <c r="ABP29" i="14"/>
  <c r="ABP42" i="14"/>
  <c r="ABP33" i="14"/>
  <c r="ABP18" i="14"/>
  <c r="ABP20" i="14"/>
  <c r="ABP26" i="14"/>
  <c r="ABP48" i="14"/>
  <c r="ABP17" i="14"/>
  <c r="ABP50" i="14"/>
  <c r="ABP27" i="14"/>
  <c r="ABP24" i="14"/>
  <c r="ABP47" i="14"/>
  <c r="ABP25" i="14"/>
  <c r="ABP52" i="14"/>
  <c r="CQ54" i="16"/>
  <c r="GI38" i="13"/>
  <c r="GI31" i="13"/>
  <c r="GI50" i="13"/>
  <c r="GI32" i="13"/>
  <c r="GI25" i="13"/>
  <c r="GI33" i="13"/>
  <c r="GI26" i="13"/>
  <c r="GI19" i="13"/>
  <c r="GI28" i="13"/>
  <c r="GI30" i="13"/>
  <c r="GI17" i="13"/>
  <c r="GI49" i="13"/>
  <c r="GI52" i="13"/>
  <c r="GI40" i="13"/>
  <c r="GI41" i="13"/>
  <c r="GI39" i="13"/>
  <c r="GI43" i="13"/>
  <c r="GI46" i="13"/>
  <c r="GI44" i="13"/>
  <c r="GI20" i="13"/>
  <c r="GI21" i="13"/>
  <c r="GI35" i="13"/>
  <c r="GI47" i="13"/>
  <c r="GI24" i="13"/>
  <c r="GI23" i="13"/>
  <c r="GI51" i="13"/>
  <c r="GI34" i="13"/>
  <c r="GI29" i="13"/>
  <c r="GI27" i="13"/>
  <c r="GI15" i="13"/>
  <c r="GI36" i="13"/>
  <c r="GI18" i="13"/>
  <c r="GI48" i="13"/>
  <c r="GI42" i="13"/>
  <c r="GI37" i="13"/>
  <c r="GI22" i="13"/>
  <c r="GB46" i="13"/>
  <c r="GB22" i="13"/>
  <c r="GB30" i="13"/>
  <c r="GB41" i="13"/>
  <c r="GB40" i="13"/>
  <c r="GB15" i="13"/>
  <c r="GJ14" i="13"/>
  <c r="GB31" i="13"/>
  <c r="GB35" i="13"/>
  <c r="GB50" i="13"/>
  <c r="GB48" i="13"/>
  <c r="GB26" i="13"/>
  <c r="GB39" i="13"/>
  <c r="GB34" i="13"/>
  <c r="GB36" i="13"/>
  <c r="GB44" i="13"/>
  <c r="GB24" i="13"/>
  <c r="GB28" i="13"/>
  <c r="GB37" i="13"/>
  <c r="GB19" i="13"/>
  <c r="GB27" i="13"/>
  <c r="GB29" i="13"/>
  <c r="GB21" i="13"/>
  <c r="GB52" i="13"/>
  <c r="GC14" i="13"/>
  <c r="GB47" i="13"/>
  <c r="GB25" i="13"/>
  <c r="GB17" i="13"/>
  <c r="GB38" i="13"/>
  <c r="GB32" i="13"/>
  <c r="GB20" i="13"/>
  <c r="GB18" i="13"/>
  <c r="GB33" i="13"/>
  <c r="GB43" i="13"/>
  <c r="GB51" i="13"/>
  <c r="GB49" i="13"/>
  <c r="GB42" i="13"/>
  <c r="GB23" i="13"/>
  <c r="DC30" i="12"/>
  <c r="DC22" i="12"/>
  <c r="DC32" i="12"/>
  <c r="DC50" i="12"/>
  <c r="DC48" i="12"/>
  <c r="DC41" i="12"/>
  <c r="DC21" i="12"/>
  <c r="DC34" i="12"/>
  <c r="DC47" i="12"/>
  <c r="DD14" i="12"/>
  <c r="DC20" i="12"/>
  <c r="DC39" i="12"/>
  <c r="DC17" i="12"/>
  <c r="DC37" i="12"/>
  <c r="DC19" i="12"/>
  <c r="DC36" i="12"/>
  <c r="DC18" i="12"/>
  <c r="DC46" i="12"/>
  <c r="DC29" i="12"/>
  <c r="DC42" i="12"/>
  <c r="DC25" i="12"/>
  <c r="DC24" i="12"/>
  <c r="DC33" i="12"/>
  <c r="DC35" i="12"/>
  <c r="DC44" i="12"/>
  <c r="DC43" i="12"/>
  <c r="DC52" i="12"/>
  <c r="DC38" i="12"/>
  <c r="DC23" i="12"/>
  <c r="DC27" i="12"/>
  <c r="DC15" i="12"/>
  <c r="DC49" i="12"/>
  <c r="DC40" i="12"/>
  <c r="DC26" i="12"/>
  <c r="DC51" i="12"/>
  <c r="DC28" i="12"/>
  <c r="DC31" i="12"/>
  <c r="DC47" i="11"/>
  <c r="DC18" i="11"/>
  <c r="DC33" i="11"/>
  <c r="DC32" i="11"/>
  <c r="DC39" i="11"/>
  <c r="DC36" i="11"/>
  <c r="DC52" i="11"/>
  <c r="DC51" i="11"/>
  <c r="DC35" i="11"/>
  <c r="DC24" i="11"/>
  <c r="DC40" i="11"/>
  <c r="DC21" i="11"/>
  <c r="DC20" i="11"/>
  <c r="DD14" i="11"/>
  <c r="DC29" i="11"/>
  <c r="DC26" i="11"/>
  <c r="DC38" i="11"/>
  <c r="DC50" i="11"/>
  <c r="DC22" i="11"/>
  <c r="DC43" i="11"/>
  <c r="DC17" i="11"/>
  <c r="DC44" i="11"/>
  <c r="DC42" i="11"/>
  <c r="DC28" i="11"/>
  <c r="DC23" i="11"/>
  <c r="DC30" i="11"/>
  <c r="DC31" i="11"/>
  <c r="DC48" i="11"/>
  <c r="DC27" i="11"/>
  <c r="DC49" i="11"/>
  <c r="DC15" i="11"/>
  <c r="DC25" i="11"/>
  <c r="DC46" i="11"/>
  <c r="DC34" i="11"/>
  <c r="DC41" i="11"/>
  <c r="DC19" i="11"/>
  <c r="DC37" i="11"/>
  <c r="JN33" i="1"/>
  <c r="JN26" i="1"/>
  <c r="JN42" i="1"/>
  <c r="JO14" i="1"/>
  <c r="JN49" i="1"/>
  <c r="JN29" i="1"/>
  <c r="JN22" i="1"/>
  <c r="JN35" i="1"/>
  <c r="JN17" i="1"/>
  <c r="JN27" i="1"/>
  <c r="JN52" i="1"/>
  <c r="JN46" i="1"/>
  <c r="JN41" i="1"/>
  <c r="JN51" i="1"/>
  <c r="JN23" i="1"/>
  <c r="JN40" i="1"/>
  <c r="JN20" i="1"/>
  <c r="JN37" i="1"/>
  <c r="JN50" i="1"/>
  <c r="JN25" i="1"/>
  <c r="JN18" i="1"/>
  <c r="JN15" i="1"/>
  <c r="JN47" i="1"/>
  <c r="JV14" i="1"/>
  <c r="JN21" i="1"/>
  <c r="JN19" i="1"/>
  <c r="JN39" i="1"/>
  <c r="JN28" i="1"/>
  <c r="JN43" i="1"/>
  <c r="JN48" i="1"/>
  <c r="JN31" i="1"/>
  <c r="JN44" i="1"/>
  <c r="JN36" i="1"/>
  <c r="JN34" i="1"/>
  <c r="JN30" i="1"/>
  <c r="JN32" i="1"/>
  <c r="JN24" i="1"/>
  <c r="JN38" i="1"/>
  <c r="JU43" i="1"/>
  <c r="KC43" i="1" s="1"/>
  <c r="JU48" i="1"/>
  <c r="KC48" i="1" s="1"/>
  <c r="JU30" i="1"/>
  <c r="KC30" i="1" s="1"/>
  <c r="JU28" i="1"/>
  <c r="KC28" i="1" s="1"/>
  <c r="JU20" i="1"/>
  <c r="KC20" i="1" s="1"/>
  <c r="JU39" i="1"/>
  <c r="KC39" i="1" s="1"/>
  <c r="JU40" i="1"/>
  <c r="KC40" i="1" s="1"/>
  <c r="JU17" i="1"/>
  <c r="KC17" i="1" s="1"/>
  <c r="JU42" i="1"/>
  <c r="KC42" i="1" s="1"/>
  <c r="JU31" i="1"/>
  <c r="KC31" i="1" s="1"/>
  <c r="JU15" i="1"/>
  <c r="KC15" i="1" s="1"/>
  <c r="JU23" i="1"/>
  <c r="KC23" i="1" s="1"/>
  <c r="KC14" i="1"/>
  <c r="JU44" i="1"/>
  <c r="KC44" i="1" s="1"/>
  <c r="JU37" i="1"/>
  <c r="KC37" i="1" s="1"/>
  <c r="JU29" i="1"/>
  <c r="KC29" i="1" s="1"/>
  <c r="JU50" i="1"/>
  <c r="KC50" i="1" s="1"/>
  <c r="JU36" i="1"/>
  <c r="KC36" i="1" s="1"/>
  <c r="JU33" i="1"/>
  <c r="KC33" i="1" s="1"/>
  <c r="JU38" i="1"/>
  <c r="KC38" i="1" s="1"/>
  <c r="JU41" i="1"/>
  <c r="KC41" i="1" s="1"/>
  <c r="JU49" i="1"/>
  <c r="KC49" i="1" s="1"/>
  <c r="JU51" i="1"/>
  <c r="KC51" i="1" s="1"/>
  <c r="JU46" i="1"/>
  <c r="KC46" i="1" s="1"/>
  <c r="JU32" i="1"/>
  <c r="KC32" i="1" s="1"/>
  <c r="JU25" i="1"/>
  <c r="KC25" i="1" s="1"/>
  <c r="JU21" i="1"/>
  <c r="KC21" i="1" s="1"/>
  <c r="JU27" i="1"/>
  <c r="KC27" i="1" s="1"/>
  <c r="JU34" i="1"/>
  <c r="KC34" i="1" s="1"/>
  <c r="JU26" i="1"/>
  <c r="KC26" i="1" s="1"/>
  <c r="JU19" i="1"/>
  <c r="KC19" i="1" s="1"/>
  <c r="JU22" i="1"/>
  <c r="KC22" i="1" s="1"/>
  <c r="JU47" i="1"/>
  <c r="KC47" i="1" s="1"/>
  <c r="JU18" i="1"/>
  <c r="KC18" i="1" s="1"/>
  <c r="JU35" i="1"/>
  <c r="KC35" i="1" s="1"/>
  <c r="JU24" i="1"/>
  <c r="KC24" i="1" s="1"/>
  <c r="JU52" i="1"/>
  <c r="KC52" i="1" s="1"/>
  <c r="FV19" i="10"/>
  <c r="FV52" i="10"/>
  <c r="FV37" i="10"/>
  <c r="FV46" i="10"/>
  <c r="FV40" i="10"/>
  <c r="FV32" i="10"/>
  <c r="FV39" i="10"/>
  <c r="FV35" i="10"/>
  <c r="FV38" i="10"/>
  <c r="FV34" i="10"/>
  <c r="FV50" i="10"/>
  <c r="FV15" i="10"/>
  <c r="FV23" i="10"/>
  <c r="FV43" i="10"/>
  <c r="FV44" i="10"/>
  <c r="FV17" i="10"/>
  <c r="FV51" i="10"/>
  <c r="FV20" i="10"/>
  <c r="FV22" i="10"/>
  <c r="FV49" i="10"/>
  <c r="FV36" i="10"/>
  <c r="FV30" i="10"/>
  <c r="FV47" i="10"/>
  <c r="FV28" i="10"/>
  <c r="FV21" i="10"/>
  <c r="FV48" i="10"/>
  <c r="FV41" i="10"/>
  <c r="FV29" i="10"/>
  <c r="FV33" i="10"/>
  <c r="FV42" i="10"/>
  <c r="FV24" i="10"/>
  <c r="FV18" i="10"/>
  <c r="FV26" i="10"/>
  <c r="FV27" i="10"/>
  <c r="FV31" i="10"/>
  <c r="FV25" i="10"/>
  <c r="FO39" i="10"/>
  <c r="FO50" i="10"/>
  <c r="FO46" i="10"/>
  <c r="FO35" i="10"/>
  <c r="FO30" i="10"/>
  <c r="FO34" i="10"/>
  <c r="FO44" i="10"/>
  <c r="FO18" i="10"/>
  <c r="FO41" i="10"/>
  <c r="FO28" i="10"/>
  <c r="FO23" i="10"/>
  <c r="FO22" i="10"/>
  <c r="FO33" i="10"/>
  <c r="FO17" i="10"/>
  <c r="FO25" i="10"/>
  <c r="FO15" i="10"/>
  <c r="FO27" i="10"/>
  <c r="FO29" i="10"/>
  <c r="FO37" i="10"/>
  <c r="FO43" i="10"/>
  <c r="FO21" i="10"/>
  <c r="FO40" i="10"/>
  <c r="FO47" i="10"/>
  <c r="FO38" i="10"/>
  <c r="FO49" i="10"/>
  <c r="FO52" i="10"/>
  <c r="FO48" i="10"/>
  <c r="FO32" i="10"/>
  <c r="FO24" i="10"/>
  <c r="FO26" i="10"/>
  <c r="FO31" i="10"/>
  <c r="FO42" i="10"/>
  <c r="FO51" i="10"/>
  <c r="FO20" i="10"/>
  <c r="FO19" i="10"/>
  <c r="FP14" i="10"/>
  <c r="FW14" i="10"/>
  <c r="FO36" i="10"/>
  <c r="CY37" i="16"/>
  <c r="CY36" i="16"/>
  <c r="CY42" i="16"/>
  <c r="CY23" i="16"/>
  <c r="CY51" i="16"/>
  <c r="CY40" i="16"/>
  <c r="CY31" i="16"/>
  <c r="CY39" i="16"/>
  <c r="CY17" i="16"/>
  <c r="CY19" i="16"/>
  <c r="CY41" i="16"/>
  <c r="CY28" i="16"/>
  <c r="CY32" i="16"/>
  <c r="CY46" i="16"/>
  <c r="CY15" i="16"/>
  <c r="CY49" i="16"/>
  <c r="CZ14" i="16"/>
  <c r="CY26" i="16"/>
  <c r="CY35" i="16"/>
  <c r="CY24" i="16"/>
  <c r="CY38" i="16"/>
  <c r="CY52" i="16"/>
  <c r="CY47" i="16"/>
  <c r="CY50" i="16"/>
  <c r="CY22" i="16"/>
  <c r="CY34" i="16"/>
  <c r="CY43" i="16"/>
  <c r="CY48" i="16"/>
  <c r="CY25" i="16"/>
  <c r="CY27" i="16"/>
  <c r="CY44" i="16"/>
  <c r="CY33" i="16"/>
  <c r="CY21" i="16"/>
  <c r="CY18" i="16"/>
  <c r="CY29" i="16"/>
  <c r="CY20" i="16"/>
  <c r="CY30" i="16"/>
  <c r="ABX51" i="14" l="1"/>
  <c r="ABX39" i="14"/>
  <c r="ABX29" i="14"/>
  <c r="ABX47" i="14"/>
  <c r="ABX38" i="14"/>
  <c r="ABX22" i="14"/>
  <c r="ABX49" i="14"/>
  <c r="ABX40" i="14"/>
  <c r="ABX37" i="14"/>
  <c r="ABX43" i="14"/>
  <c r="ABX17" i="14"/>
  <c r="ABX50" i="14"/>
  <c r="ABX48" i="14"/>
  <c r="ABX33" i="14"/>
  <c r="ABX28" i="14"/>
  <c r="ABX41" i="14"/>
  <c r="ABX25" i="14"/>
  <c r="ABX27" i="14"/>
  <c r="ABX46" i="14"/>
  <c r="ABX44" i="14"/>
  <c r="ABX19" i="14"/>
  <c r="ABY14" i="14"/>
  <c r="ABX34" i="14"/>
  <c r="ABX35" i="14"/>
  <c r="ABX23" i="14"/>
  <c r="ABX24" i="14"/>
  <c r="ABX42" i="14"/>
  <c r="ABX32" i="14"/>
  <c r="ABX36" i="14"/>
  <c r="ABX15" i="14"/>
  <c r="ABX31" i="14"/>
  <c r="ABX21" i="14"/>
  <c r="ABX18" i="14"/>
  <c r="ABX26" i="14"/>
  <c r="ABX52" i="14"/>
  <c r="ACF14" i="14"/>
  <c r="ABX30" i="14"/>
  <c r="ABX20" i="14"/>
  <c r="ACL44" i="14"/>
  <c r="ACL33" i="14"/>
  <c r="ACL15" i="14"/>
  <c r="ACL41" i="14"/>
  <c r="ACL32" i="14"/>
  <c r="ACL34" i="14"/>
  <c r="ACL37" i="14"/>
  <c r="ACL30" i="14"/>
  <c r="ACL36" i="14"/>
  <c r="ACT14" i="14"/>
  <c r="ACL17" i="14"/>
  <c r="ACL47" i="14"/>
  <c r="ACL43" i="14"/>
  <c r="ACL18" i="14"/>
  <c r="ACL24" i="14"/>
  <c r="ACL19" i="14"/>
  <c r="ACL40" i="14"/>
  <c r="ACL28" i="14"/>
  <c r="ACL22" i="14"/>
  <c r="ACL48" i="14"/>
  <c r="ACL25" i="14"/>
  <c r="ACL27" i="14"/>
  <c r="ACL49" i="14"/>
  <c r="ACL35" i="14"/>
  <c r="ACL52" i="14"/>
  <c r="ACL46" i="14"/>
  <c r="ACL26" i="14"/>
  <c r="ACL20" i="14"/>
  <c r="ACL29" i="14"/>
  <c r="ACL38" i="14"/>
  <c r="ACL51" i="14"/>
  <c r="ACL50" i="14"/>
  <c r="ACL42" i="14"/>
  <c r="ACL21" i="14"/>
  <c r="ACL39" i="14"/>
  <c r="ACL31" i="14"/>
  <c r="ACL23" i="14"/>
  <c r="ABJ48" i="14"/>
  <c r="ABJ39" i="14"/>
  <c r="ABJ37" i="14"/>
  <c r="ABJ41" i="14"/>
  <c r="ABJ25" i="14"/>
  <c r="ABJ17" i="14"/>
  <c r="ABJ50" i="14"/>
  <c r="ABJ19" i="14"/>
  <c r="ABR14" i="14"/>
  <c r="ABJ31" i="14"/>
  <c r="ABJ30" i="14"/>
  <c r="ABJ28" i="14"/>
  <c r="ABJ38" i="14"/>
  <c r="ABJ26" i="14"/>
  <c r="ABJ21" i="14"/>
  <c r="ABJ46" i="14"/>
  <c r="ABJ18" i="14"/>
  <c r="ABJ27" i="14"/>
  <c r="ABJ44" i="14"/>
  <c r="ABJ33" i="14"/>
  <c r="ABJ22" i="14"/>
  <c r="ABJ52" i="14"/>
  <c r="ABJ24" i="14"/>
  <c r="ABJ49" i="14"/>
  <c r="ABJ43" i="14"/>
  <c r="ABJ20" i="14"/>
  <c r="ABJ34" i="14"/>
  <c r="ABJ42" i="14"/>
  <c r="ABJ47" i="14"/>
  <c r="ABJ23" i="14"/>
  <c r="ABJ40" i="14"/>
  <c r="ABJ35" i="14"/>
  <c r="ABJ32" i="14"/>
  <c r="ABJ51" i="14"/>
  <c r="ABJ36" i="14"/>
  <c r="ABJ29" i="14"/>
  <c r="ABJ15" i="14"/>
  <c r="ABQ49" i="14"/>
  <c r="ABQ32" i="14"/>
  <c r="ABQ39" i="14"/>
  <c r="ABQ46" i="14"/>
  <c r="ABQ36" i="14"/>
  <c r="ABQ21" i="14"/>
  <c r="ABQ37" i="14"/>
  <c r="ABQ35" i="14"/>
  <c r="ABQ20" i="14"/>
  <c r="ABQ34" i="14"/>
  <c r="ABQ31" i="14"/>
  <c r="ABQ52" i="14"/>
  <c r="ABQ28" i="14"/>
  <c r="ABQ38" i="14"/>
  <c r="ABQ18" i="14"/>
  <c r="ABQ40" i="14"/>
  <c r="ABQ42" i="14"/>
  <c r="ABQ25" i="14"/>
  <c r="ABQ50" i="14"/>
  <c r="ABQ29" i="14"/>
  <c r="ABQ26" i="14"/>
  <c r="ABQ43" i="14"/>
  <c r="ABQ41" i="14"/>
  <c r="ABQ30" i="14"/>
  <c r="ABQ27" i="14"/>
  <c r="ABQ33" i="14"/>
  <c r="ABQ51" i="14"/>
  <c r="ABQ44" i="14"/>
  <c r="ABQ15" i="14"/>
  <c r="ABQ23" i="14"/>
  <c r="ABQ48" i="14"/>
  <c r="ABQ47" i="14"/>
  <c r="ABQ22" i="14"/>
  <c r="ABQ17" i="14"/>
  <c r="ABQ24" i="14"/>
  <c r="ABQ19" i="14"/>
  <c r="ABC42" i="14"/>
  <c r="ABC33" i="14"/>
  <c r="ABD14" i="14"/>
  <c r="ABC39" i="14"/>
  <c r="ABC52" i="14"/>
  <c r="ABC47" i="14"/>
  <c r="ABC37" i="14"/>
  <c r="ABC23" i="14"/>
  <c r="ABC20" i="14"/>
  <c r="ABC48" i="14"/>
  <c r="ABC17" i="14"/>
  <c r="ABC18" i="14"/>
  <c r="ABC34" i="14"/>
  <c r="ABC40" i="14"/>
  <c r="ABK14" i="14"/>
  <c r="ABC36" i="14"/>
  <c r="ABC21" i="14"/>
  <c r="ABC35" i="14"/>
  <c r="ABC50" i="14"/>
  <c r="ABC32" i="14"/>
  <c r="ABC46" i="14"/>
  <c r="ABC31" i="14"/>
  <c r="ABC43" i="14"/>
  <c r="ABC22" i="14"/>
  <c r="ABC26" i="14"/>
  <c r="ABC19" i="14"/>
  <c r="ABC29" i="14"/>
  <c r="ABC38" i="14"/>
  <c r="ABC49" i="14"/>
  <c r="ABC51" i="14"/>
  <c r="ABC25" i="14"/>
  <c r="ABC44" i="14"/>
  <c r="ABC28" i="14"/>
  <c r="ABC41" i="14"/>
  <c r="ABC15" i="14"/>
  <c r="ABC30" i="14"/>
  <c r="ABC24" i="14"/>
  <c r="ABC27" i="14"/>
  <c r="ACE34" i="14"/>
  <c r="ACE23" i="14"/>
  <c r="ACE24" i="14"/>
  <c r="ACE40" i="14"/>
  <c r="ACE28" i="14"/>
  <c r="ACE17" i="14"/>
  <c r="ACE32" i="14"/>
  <c r="ACM14" i="14"/>
  <c r="ACE35" i="14"/>
  <c r="ACE31" i="14"/>
  <c r="ACE36" i="14"/>
  <c r="ACE41" i="14"/>
  <c r="ACE38" i="14"/>
  <c r="ACE42" i="14"/>
  <c r="ACE43" i="14"/>
  <c r="ACE39" i="14"/>
  <c r="ACE27" i="14"/>
  <c r="ACE20" i="14"/>
  <c r="ACE50" i="14"/>
  <c r="ACE46" i="14"/>
  <c r="ACE25" i="14"/>
  <c r="ACE33" i="14"/>
  <c r="ACE51" i="14"/>
  <c r="ACE19" i="14"/>
  <c r="ACE44" i="14"/>
  <c r="ACE30" i="14"/>
  <c r="ACE47" i="14"/>
  <c r="ACE21" i="14"/>
  <c r="ACE29" i="14"/>
  <c r="ACE22" i="14"/>
  <c r="ACE52" i="14"/>
  <c r="ACE37" i="14"/>
  <c r="ACE48" i="14"/>
  <c r="ACE15" i="14"/>
  <c r="ACE26" i="14"/>
  <c r="ACE49" i="14"/>
  <c r="ACE18" i="14"/>
  <c r="GJ42" i="13"/>
  <c r="GJ52" i="13"/>
  <c r="GJ21" i="13"/>
  <c r="GJ37" i="13"/>
  <c r="GJ46" i="13"/>
  <c r="GJ44" i="13"/>
  <c r="GJ31" i="13"/>
  <c r="GJ40" i="13"/>
  <c r="GJ15" i="13"/>
  <c r="GJ25" i="13"/>
  <c r="GJ35" i="13"/>
  <c r="GJ50" i="13"/>
  <c r="GJ41" i="13"/>
  <c r="GJ22" i="13"/>
  <c r="GJ36" i="13"/>
  <c r="GJ33" i="13"/>
  <c r="GJ49" i="13"/>
  <c r="GJ30" i="13"/>
  <c r="GJ28" i="13"/>
  <c r="GJ32" i="13"/>
  <c r="GJ29" i="13"/>
  <c r="GJ26" i="13"/>
  <c r="GJ24" i="13"/>
  <c r="GJ51" i="13"/>
  <c r="GJ43" i="13"/>
  <c r="GJ38" i="13"/>
  <c r="GJ20" i="13"/>
  <c r="GJ48" i="13"/>
  <c r="GJ18" i="13"/>
  <c r="GJ17" i="13"/>
  <c r="GJ23" i="13"/>
  <c r="GJ34" i="13"/>
  <c r="GJ39" i="13"/>
  <c r="GJ19" i="13"/>
  <c r="GJ27" i="13"/>
  <c r="GJ47" i="13"/>
  <c r="GC28" i="13"/>
  <c r="GC32" i="13"/>
  <c r="GC31" i="13"/>
  <c r="GC52" i="13"/>
  <c r="GC22" i="13"/>
  <c r="GC26" i="13"/>
  <c r="GC47" i="13"/>
  <c r="GC46" i="13"/>
  <c r="GC15" i="13"/>
  <c r="GC20" i="13"/>
  <c r="GC40" i="13"/>
  <c r="GD14" i="13"/>
  <c r="GC37" i="13"/>
  <c r="GC36" i="13"/>
  <c r="GC27" i="13"/>
  <c r="GK14" i="13"/>
  <c r="GC29" i="13"/>
  <c r="GC35" i="13"/>
  <c r="GC21" i="13"/>
  <c r="GC19" i="13"/>
  <c r="GC49" i="13"/>
  <c r="GC51" i="13"/>
  <c r="GC24" i="13"/>
  <c r="GC25" i="13"/>
  <c r="GC18" i="13"/>
  <c r="GC23" i="13"/>
  <c r="GC41" i="13"/>
  <c r="GC50" i="13"/>
  <c r="GC44" i="13"/>
  <c r="GC33" i="13"/>
  <c r="GC48" i="13"/>
  <c r="GC34" i="13"/>
  <c r="GC42" i="13"/>
  <c r="GC17" i="13"/>
  <c r="GC30" i="13"/>
  <c r="GC39" i="13"/>
  <c r="GC38" i="13"/>
  <c r="GC43" i="13"/>
  <c r="DF14" i="12"/>
  <c r="DD49" i="12"/>
  <c r="DD27" i="12"/>
  <c r="DD41" i="12"/>
  <c r="DD46" i="12"/>
  <c r="DD37" i="12"/>
  <c r="DD24" i="12"/>
  <c r="DD52" i="12"/>
  <c r="DD30" i="12"/>
  <c r="DD18" i="12"/>
  <c r="DD33" i="12"/>
  <c r="DD31" i="12"/>
  <c r="DD47" i="12"/>
  <c r="DD35" i="12"/>
  <c r="DD50" i="12"/>
  <c r="DD40" i="12"/>
  <c r="DD23" i="12"/>
  <c r="DD51" i="12"/>
  <c r="DD42" i="12"/>
  <c r="DD38" i="12"/>
  <c r="DD36" i="12"/>
  <c r="DD29" i="12"/>
  <c r="DD43" i="12"/>
  <c r="DD39" i="12"/>
  <c r="DD21" i="12"/>
  <c r="DD17" i="12"/>
  <c r="DD32" i="12"/>
  <c r="DD28" i="12"/>
  <c r="DD22" i="12"/>
  <c r="DD48" i="12"/>
  <c r="DD26" i="12"/>
  <c r="DD25" i="12"/>
  <c r="DD19" i="12"/>
  <c r="DD20" i="12"/>
  <c r="DD15" i="12"/>
  <c r="CX54" i="12" s="1"/>
  <c r="DD44" i="12"/>
  <c r="DD34" i="12"/>
  <c r="DF14" i="11"/>
  <c r="DD29" i="11"/>
  <c r="DD43" i="11"/>
  <c r="DD19" i="11"/>
  <c r="DD24" i="11"/>
  <c r="DD50" i="11"/>
  <c r="DD34" i="11"/>
  <c r="DD22" i="11"/>
  <c r="DD17" i="11"/>
  <c r="DD32" i="11"/>
  <c r="DD31" i="11"/>
  <c r="DD48" i="11"/>
  <c r="DD20" i="11"/>
  <c r="DD44" i="11"/>
  <c r="DD37" i="11"/>
  <c r="DD30" i="11"/>
  <c r="DD15" i="11"/>
  <c r="CX54" i="11" s="1"/>
  <c r="DD39" i="11"/>
  <c r="DD33" i="11"/>
  <c r="DD25" i="11"/>
  <c r="DD18" i="11"/>
  <c r="DD21" i="11"/>
  <c r="DD51" i="11"/>
  <c r="DD52" i="11"/>
  <c r="DD47" i="11"/>
  <c r="DD46" i="11"/>
  <c r="DD49" i="11"/>
  <c r="DD23" i="11"/>
  <c r="DD38" i="11"/>
  <c r="DD36" i="11"/>
  <c r="DD41" i="11"/>
  <c r="DD35" i="11"/>
  <c r="DD42" i="11"/>
  <c r="DD28" i="11"/>
  <c r="DD27" i="11"/>
  <c r="DD26" i="11"/>
  <c r="DD40" i="11"/>
  <c r="JO21" i="1"/>
  <c r="JO46" i="1"/>
  <c r="JO50" i="1"/>
  <c r="JO17" i="1"/>
  <c r="JO31" i="1"/>
  <c r="JO28" i="1"/>
  <c r="JO49" i="1"/>
  <c r="JO43" i="1"/>
  <c r="JO52" i="1"/>
  <c r="JO27" i="1"/>
  <c r="JO23" i="1"/>
  <c r="JO19" i="1"/>
  <c r="JO20" i="1"/>
  <c r="JO36" i="1"/>
  <c r="JO48" i="1"/>
  <c r="JO41" i="1"/>
  <c r="JO15" i="1"/>
  <c r="JW14" i="1"/>
  <c r="JO44" i="1"/>
  <c r="JO38" i="1"/>
  <c r="JO42" i="1"/>
  <c r="JP14" i="1"/>
  <c r="JO25" i="1"/>
  <c r="JO34" i="1"/>
  <c r="JO39" i="1"/>
  <c r="JO32" i="1"/>
  <c r="JO33" i="1"/>
  <c r="JO29" i="1"/>
  <c r="JO30" i="1"/>
  <c r="JO26" i="1"/>
  <c r="JO22" i="1"/>
  <c r="JO35" i="1"/>
  <c r="JO47" i="1"/>
  <c r="JO40" i="1"/>
  <c r="JO37" i="1"/>
  <c r="JO24" i="1"/>
  <c r="JO51" i="1"/>
  <c r="JO18" i="1"/>
  <c r="KD15" i="1"/>
  <c r="JV31" i="1"/>
  <c r="KD31" i="1" s="1"/>
  <c r="JV20" i="1"/>
  <c r="KD20" i="1" s="1"/>
  <c r="JV49" i="1"/>
  <c r="KD49" i="1" s="1"/>
  <c r="JV27" i="1"/>
  <c r="KD27" i="1" s="1"/>
  <c r="JV15" i="1"/>
  <c r="JV41" i="1"/>
  <c r="KD41" i="1" s="1"/>
  <c r="JV40" i="1"/>
  <c r="KD40" i="1" s="1"/>
  <c r="JV51" i="1"/>
  <c r="KD51" i="1" s="1"/>
  <c r="KD14" i="1"/>
  <c r="JV23" i="1"/>
  <c r="KD23" i="1" s="1"/>
  <c r="JV48" i="1"/>
  <c r="KD48" i="1" s="1"/>
  <c r="JV34" i="1"/>
  <c r="KD34" i="1" s="1"/>
  <c r="JV19" i="1"/>
  <c r="KD19" i="1" s="1"/>
  <c r="JV26" i="1"/>
  <c r="KD26" i="1" s="1"/>
  <c r="JV33" i="1"/>
  <c r="KD33" i="1" s="1"/>
  <c r="JV47" i="1"/>
  <c r="KD47" i="1" s="1"/>
  <c r="JV25" i="1"/>
  <c r="KD25" i="1" s="1"/>
  <c r="JV43" i="1"/>
  <c r="KD43" i="1" s="1"/>
  <c r="JV52" i="1"/>
  <c r="KD52" i="1" s="1"/>
  <c r="JV18" i="1"/>
  <c r="KD18" i="1" s="1"/>
  <c r="JV50" i="1"/>
  <c r="KD50" i="1" s="1"/>
  <c r="JV37" i="1"/>
  <c r="KD37" i="1" s="1"/>
  <c r="JV46" i="1"/>
  <c r="KD46" i="1" s="1"/>
  <c r="JV29" i="1"/>
  <c r="KD29" i="1" s="1"/>
  <c r="JV39" i="1"/>
  <c r="KD39" i="1" s="1"/>
  <c r="JV32" i="1"/>
  <c r="KD32" i="1" s="1"/>
  <c r="JV28" i="1"/>
  <c r="KD28" i="1" s="1"/>
  <c r="JV44" i="1"/>
  <c r="KD44" i="1" s="1"/>
  <c r="JV21" i="1"/>
  <c r="KD21" i="1" s="1"/>
  <c r="JV42" i="1"/>
  <c r="KD42" i="1" s="1"/>
  <c r="JV38" i="1"/>
  <c r="KD38" i="1" s="1"/>
  <c r="JV22" i="1"/>
  <c r="KD22" i="1" s="1"/>
  <c r="JV35" i="1"/>
  <c r="KD35" i="1" s="1"/>
  <c r="JV30" i="1"/>
  <c r="KD30" i="1" s="1"/>
  <c r="JV24" i="1"/>
  <c r="KD24" i="1" s="1"/>
  <c r="JV17" i="1"/>
  <c r="KD17" i="1" s="1"/>
  <c r="JV36" i="1"/>
  <c r="KD36" i="1" s="1"/>
  <c r="FW24" i="10"/>
  <c r="FW15" i="10"/>
  <c r="FW49" i="10"/>
  <c r="FW18" i="10"/>
  <c r="FW32" i="10"/>
  <c r="FW21" i="10"/>
  <c r="FW51" i="10"/>
  <c r="FW37" i="10"/>
  <c r="FW22" i="10"/>
  <c r="FW31" i="10"/>
  <c r="FW26" i="10"/>
  <c r="FW34" i="10"/>
  <c r="FW38" i="10"/>
  <c r="FW27" i="10"/>
  <c r="FW40" i="10"/>
  <c r="FW41" i="10"/>
  <c r="FW50" i="10"/>
  <c r="FW39" i="10"/>
  <c r="FW52" i="10"/>
  <c r="FW33" i="10"/>
  <c r="FW19" i="10"/>
  <c r="FW42" i="10"/>
  <c r="FW28" i="10"/>
  <c r="FW46" i="10"/>
  <c r="FW44" i="10"/>
  <c r="FW25" i="10"/>
  <c r="FW47" i="10"/>
  <c r="FW35" i="10"/>
  <c r="FW43" i="10"/>
  <c r="FW29" i="10"/>
  <c r="FW30" i="10"/>
  <c r="FW17" i="10"/>
  <c r="FW20" i="10"/>
  <c r="FW36" i="10"/>
  <c r="FW23" i="10"/>
  <c r="FW48" i="10"/>
  <c r="FP20" i="10"/>
  <c r="FP36" i="10"/>
  <c r="FP33" i="10"/>
  <c r="FP52" i="10"/>
  <c r="FP22" i="10"/>
  <c r="FP27" i="10"/>
  <c r="FP24" i="10"/>
  <c r="FX14" i="10"/>
  <c r="FP15" i="10"/>
  <c r="FJ54" i="10" s="1"/>
  <c r="FP19" i="10"/>
  <c r="FP21" i="10"/>
  <c r="FP51" i="10"/>
  <c r="FP17" i="10"/>
  <c r="FP48" i="10"/>
  <c r="FP37" i="10"/>
  <c r="FP23" i="10"/>
  <c r="FP18" i="10"/>
  <c r="FP49" i="10"/>
  <c r="FP34" i="10"/>
  <c r="FP42" i="10"/>
  <c r="FP29" i="10"/>
  <c r="FP41" i="10"/>
  <c r="FP35" i="10"/>
  <c r="FP38" i="10"/>
  <c r="FP31" i="10"/>
  <c r="FP30" i="10"/>
  <c r="FP28" i="10"/>
  <c r="FP25" i="10"/>
  <c r="FP43" i="10"/>
  <c r="FP47" i="10"/>
  <c r="FP44" i="10"/>
  <c r="FP26" i="10"/>
  <c r="FP46" i="10"/>
  <c r="FP50" i="10"/>
  <c r="FP32" i="10"/>
  <c r="FP40" i="10"/>
  <c r="FP39" i="10"/>
  <c r="CZ50" i="16"/>
  <c r="CZ38" i="16"/>
  <c r="CZ23" i="16"/>
  <c r="CZ27" i="16"/>
  <c r="CZ26" i="16"/>
  <c r="CZ47" i="16"/>
  <c r="CZ43" i="16"/>
  <c r="CZ52" i="16"/>
  <c r="CZ36" i="16"/>
  <c r="CZ41" i="16"/>
  <c r="CZ48" i="16"/>
  <c r="CZ24" i="16"/>
  <c r="CZ44" i="16"/>
  <c r="CZ30" i="16"/>
  <c r="CZ29" i="16"/>
  <c r="CZ33" i="16"/>
  <c r="CZ42" i="16"/>
  <c r="CZ37" i="16"/>
  <c r="CZ51" i="16"/>
  <c r="CZ21" i="16"/>
  <c r="CZ31" i="16"/>
  <c r="CZ25" i="16"/>
  <c r="CZ39" i="16"/>
  <c r="CZ40" i="16"/>
  <c r="CZ19" i="16"/>
  <c r="CZ46" i="16"/>
  <c r="CZ15" i="16"/>
  <c r="CZ22" i="16"/>
  <c r="CZ28" i="16"/>
  <c r="CZ34" i="16"/>
  <c r="DA14" i="16"/>
  <c r="CZ49" i="16"/>
  <c r="CZ18" i="16"/>
  <c r="CZ35" i="16"/>
  <c r="CZ17" i="16"/>
  <c r="CZ32" i="16"/>
  <c r="CZ20" i="16"/>
  <c r="ABR48" i="14" l="1"/>
  <c r="ABR17" i="14"/>
  <c r="ABR18" i="14"/>
  <c r="ABR47" i="14"/>
  <c r="ABR32" i="14"/>
  <c r="ABR42" i="14"/>
  <c r="ABR40" i="14"/>
  <c r="ABR30" i="14"/>
  <c r="ABR33" i="14"/>
  <c r="ABR43" i="14"/>
  <c r="ABR19" i="14"/>
  <c r="ABR26" i="14"/>
  <c r="ABR41" i="14"/>
  <c r="ABR20" i="14"/>
  <c r="ABR25" i="14"/>
  <c r="ABR51" i="14"/>
  <c r="ABR22" i="14"/>
  <c r="ABR24" i="14"/>
  <c r="ABR37" i="14"/>
  <c r="ABR35" i="14"/>
  <c r="ABR39" i="14"/>
  <c r="ABR31" i="14"/>
  <c r="ABR52" i="14"/>
  <c r="ABR27" i="14"/>
  <c r="ABR44" i="14"/>
  <c r="ABR34" i="14"/>
  <c r="ABR15" i="14"/>
  <c r="ABR49" i="14"/>
  <c r="ABR50" i="14"/>
  <c r="ABR28" i="14"/>
  <c r="ABR46" i="14"/>
  <c r="ABR36" i="14"/>
  <c r="ABR38" i="14"/>
  <c r="ABR23" i="14"/>
  <c r="ABR21" i="14"/>
  <c r="ABR29" i="14"/>
  <c r="ACT44" i="14"/>
  <c r="ACT42" i="14"/>
  <c r="ACT25" i="14"/>
  <c r="ACT38" i="14"/>
  <c r="ACT22" i="14"/>
  <c r="ACT32" i="14"/>
  <c r="ACT37" i="14"/>
  <c r="ACT15" i="14"/>
  <c r="ACT30" i="14"/>
  <c r="ACT41" i="14"/>
  <c r="ACT33" i="14"/>
  <c r="ACT28" i="14"/>
  <c r="ACT50" i="14"/>
  <c r="ACT29" i="14"/>
  <c r="ACT24" i="14"/>
  <c r="ACT43" i="14"/>
  <c r="ACT36" i="14"/>
  <c r="ACT39" i="14"/>
  <c r="ACT40" i="14"/>
  <c r="ACT34" i="14"/>
  <c r="ACT31" i="14"/>
  <c r="ACT49" i="14"/>
  <c r="ADB14" i="14"/>
  <c r="ACT26" i="14"/>
  <c r="ACT27" i="14"/>
  <c r="ACT18" i="14"/>
  <c r="ACT23" i="14"/>
  <c r="ACT19" i="14"/>
  <c r="ACT51" i="14"/>
  <c r="ACT20" i="14"/>
  <c r="ACT47" i="14"/>
  <c r="ACT52" i="14"/>
  <c r="ACT48" i="14"/>
  <c r="ACT35" i="14"/>
  <c r="ACT17" i="14"/>
  <c r="ACT21" i="14"/>
  <c r="ACT46" i="14"/>
  <c r="ACF51" i="14"/>
  <c r="ACF22" i="14"/>
  <c r="ACF34" i="14"/>
  <c r="ACF42" i="14"/>
  <c r="ACF44" i="14"/>
  <c r="ACF15" i="14"/>
  <c r="ACF20" i="14"/>
  <c r="ACF38" i="14"/>
  <c r="ACF23" i="14"/>
  <c r="ACF18" i="14"/>
  <c r="ACF52" i="14"/>
  <c r="ACF17" i="14"/>
  <c r="ACF26" i="14"/>
  <c r="ACF37" i="14"/>
  <c r="ACF48" i="14"/>
  <c r="ACF30" i="14"/>
  <c r="ACF46" i="14"/>
  <c r="ACF27" i="14"/>
  <c r="ACF21" i="14"/>
  <c r="ACF35" i="14"/>
  <c r="ACF25" i="14"/>
  <c r="ACF32" i="14"/>
  <c r="ACF41" i="14"/>
  <c r="ACF40" i="14"/>
  <c r="ACF31" i="14"/>
  <c r="ACF50" i="14"/>
  <c r="ACF28" i="14"/>
  <c r="ACF29" i="14"/>
  <c r="ACF36" i="14"/>
  <c r="ACF24" i="14"/>
  <c r="ACF47" i="14"/>
  <c r="ACF43" i="14"/>
  <c r="ACF49" i="14"/>
  <c r="ACF39" i="14"/>
  <c r="ACN14" i="14"/>
  <c r="ACF19" i="14"/>
  <c r="ACF33" i="14"/>
  <c r="ACM32" i="14"/>
  <c r="ACM31" i="14"/>
  <c r="ACM34" i="14"/>
  <c r="ACM36" i="14"/>
  <c r="ACM18" i="14"/>
  <c r="ACM15" i="14"/>
  <c r="ACM43" i="14"/>
  <c r="ACM23" i="14"/>
  <c r="ACM17" i="14"/>
  <c r="ACM48" i="14"/>
  <c r="ACM33" i="14"/>
  <c r="ACM28" i="14"/>
  <c r="ACM24" i="14"/>
  <c r="ACM41" i="14"/>
  <c r="ACM47" i="14"/>
  <c r="ACM52" i="14"/>
  <c r="ACM39" i="14"/>
  <c r="ACM50" i="14"/>
  <c r="ACM30" i="14"/>
  <c r="ACM51" i="14"/>
  <c r="ACM49" i="14"/>
  <c r="ACU14" i="14"/>
  <c r="ACM40" i="14"/>
  <c r="ACM26" i="14"/>
  <c r="ACM29" i="14"/>
  <c r="ACM38" i="14"/>
  <c r="ACM21" i="14"/>
  <c r="ACM44" i="14"/>
  <c r="ACM22" i="14"/>
  <c r="ACM25" i="14"/>
  <c r="ACM37" i="14"/>
  <c r="ACM46" i="14"/>
  <c r="ACM42" i="14"/>
  <c r="ACM35" i="14"/>
  <c r="ACM19" i="14"/>
  <c r="ACM27" i="14"/>
  <c r="ACM20" i="14"/>
  <c r="ABY33" i="14"/>
  <c r="ABY24" i="14"/>
  <c r="ABY29" i="14"/>
  <c r="ABY48" i="14"/>
  <c r="ABY25" i="14"/>
  <c r="ABY28" i="14"/>
  <c r="ABY36" i="14"/>
  <c r="ABY41" i="14"/>
  <c r="ABY19" i="14"/>
  <c r="ABY15" i="14"/>
  <c r="ACG14" i="14"/>
  <c r="ABY40" i="14"/>
  <c r="ABY34" i="14"/>
  <c r="ABY31" i="14"/>
  <c r="ABY44" i="14"/>
  <c r="ABY27" i="14"/>
  <c r="ABY46" i="14"/>
  <c r="ABY42" i="14"/>
  <c r="ABY30" i="14"/>
  <c r="ABY43" i="14"/>
  <c r="ABY32" i="14"/>
  <c r="ABZ14" i="14"/>
  <c r="ABY17" i="14"/>
  <c r="ABY52" i="14"/>
  <c r="ABY47" i="14"/>
  <c r="ABY18" i="14"/>
  <c r="ABY37" i="14"/>
  <c r="ABY26" i="14"/>
  <c r="ABY23" i="14"/>
  <c r="ABY38" i="14"/>
  <c r="ABY21" i="14"/>
  <c r="ABY49" i="14"/>
  <c r="ABY50" i="14"/>
  <c r="ABY35" i="14"/>
  <c r="ABY51" i="14"/>
  <c r="ABY20" i="14"/>
  <c r="ABY22" i="14"/>
  <c r="ABY39" i="14"/>
  <c r="ABK46" i="14"/>
  <c r="ABK50" i="14"/>
  <c r="ABK23" i="14"/>
  <c r="ABK44" i="14"/>
  <c r="ABK24" i="14"/>
  <c r="ABK22" i="14"/>
  <c r="ABK39" i="14"/>
  <c r="ABK15" i="14"/>
  <c r="ABK51" i="14"/>
  <c r="ABK48" i="14"/>
  <c r="ABK33" i="14"/>
  <c r="ABK18" i="14"/>
  <c r="ABK40" i="14"/>
  <c r="ABK41" i="14"/>
  <c r="ABK25" i="14"/>
  <c r="ABK42" i="14"/>
  <c r="ABK47" i="14"/>
  <c r="ABK19" i="14"/>
  <c r="ABK17" i="14"/>
  <c r="ABK49" i="14"/>
  <c r="ABK26" i="14"/>
  <c r="ABK31" i="14"/>
  <c r="ABK38" i="14"/>
  <c r="ABK20" i="14"/>
  <c r="ABK34" i="14"/>
  <c r="ABK28" i="14"/>
  <c r="ABS14" i="14"/>
  <c r="ABK43" i="14"/>
  <c r="ABK27" i="14"/>
  <c r="ABK35" i="14"/>
  <c r="ABK52" i="14"/>
  <c r="ABK36" i="14"/>
  <c r="ABK32" i="14"/>
  <c r="ABK30" i="14"/>
  <c r="ABK37" i="14"/>
  <c r="ABK21" i="14"/>
  <c r="ABK29" i="14"/>
  <c r="ABD42" i="14"/>
  <c r="ABD43" i="14"/>
  <c r="ABD27" i="14"/>
  <c r="ABD39" i="14"/>
  <c r="ABD33" i="14"/>
  <c r="ABD24" i="14"/>
  <c r="ABD37" i="14"/>
  <c r="ABD52" i="14"/>
  <c r="ABD18" i="14"/>
  <c r="ABD48" i="14"/>
  <c r="ABD23" i="14"/>
  <c r="ABD30" i="14"/>
  <c r="ABD40" i="14"/>
  <c r="ABD17" i="14"/>
  <c r="ABD26" i="14"/>
  <c r="ABD38" i="14"/>
  <c r="ABD34" i="14"/>
  <c r="ABD20" i="14"/>
  <c r="ABD15" i="14"/>
  <c r="AAX54" i="14" s="1"/>
  <c r="ABD47" i="14"/>
  <c r="ABD32" i="14"/>
  <c r="ABD51" i="14"/>
  <c r="ABD50" i="14"/>
  <c r="ABD25" i="14"/>
  <c r="ABD19" i="14"/>
  <c r="ABD31" i="14"/>
  <c r="ABD44" i="14"/>
  <c r="ABD41" i="14"/>
  <c r="ABD28" i="14"/>
  <c r="ABD36" i="14"/>
  <c r="ABL14" i="14"/>
  <c r="ABD22" i="14"/>
  <c r="ABD21" i="14"/>
  <c r="ABD49" i="14"/>
  <c r="ABD46" i="14"/>
  <c r="ABD35" i="14"/>
  <c r="ABD29" i="14"/>
  <c r="CX55" i="11"/>
  <c r="CY55" i="11" s="1"/>
  <c r="GD20" i="13"/>
  <c r="GD37" i="13"/>
  <c r="GD46" i="13"/>
  <c r="GD50" i="13"/>
  <c r="GD47" i="13"/>
  <c r="GD44" i="13"/>
  <c r="GD30" i="13"/>
  <c r="GD40" i="13"/>
  <c r="GD39" i="13"/>
  <c r="GD17" i="13"/>
  <c r="GD21" i="13"/>
  <c r="GD19" i="13"/>
  <c r="GD15" i="13"/>
  <c r="GE14" i="13"/>
  <c r="GD25" i="13"/>
  <c r="GD31" i="13"/>
  <c r="GD49" i="13"/>
  <c r="GD23" i="13"/>
  <c r="GD36" i="13"/>
  <c r="GD43" i="13"/>
  <c r="GD18" i="13"/>
  <c r="GD51" i="13"/>
  <c r="GD29" i="13"/>
  <c r="GD35" i="13"/>
  <c r="GD27" i="13"/>
  <c r="GD34" i="13"/>
  <c r="GD28" i="13"/>
  <c r="GD26" i="13"/>
  <c r="GD33" i="13"/>
  <c r="GD24" i="13"/>
  <c r="GD41" i="13"/>
  <c r="GD38" i="13"/>
  <c r="GD22" i="13"/>
  <c r="GD32" i="13"/>
  <c r="GD48" i="13"/>
  <c r="GD42" i="13"/>
  <c r="GL14" i="13"/>
  <c r="GD52" i="13"/>
  <c r="GK25" i="13"/>
  <c r="GK40" i="13"/>
  <c r="GK33" i="13"/>
  <c r="GK43" i="13"/>
  <c r="GK47" i="13"/>
  <c r="GK34" i="13"/>
  <c r="GK36" i="13"/>
  <c r="GK48" i="13"/>
  <c r="GK32" i="13"/>
  <c r="GK27" i="13"/>
  <c r="GK19" i="13"/>
  <c r="GK29" i="13"/>
  <c r="GK38" i="13"/>
  <c r="GK22" i="13"/>
  <c r="GK52" i="13"/>
  <c r="GK23" i="13"/>
  <c r="GK50" i="13"/>
  <c r="GK51" i="13"/>
  <c r="GK21" i="13"/>
  <c r="GK15" i="13"/>
  <c r="GK41" i="13"/>
  <c r="GK44" i="13"/>
  <c r="GK17" i="13"/>
  <c r="GK28" i="13"/>
  <c r="GK30" i="13"/>
  <c r="GK24" i="13"/>
  <c r="GK35" i="13"/>
  <c r="GK39" i="13"/>
  <c r="GK49" i="13"/>
  <c r="GK42" i="13"/>
  <c r="GK37" i="13"/>
  <c r="GK26" i="13"/>
  <c r="GK31" i="13"/>
  <c r="GK18" i="13"/>
  <c r="GK46" i="13"/>
  <c r="GK20" i="13"/>
  <c r="CX55" i="12"/>
  <c r="CY55" i="12" s="1"/>
  <c r="CX56" i="12"/>
  <c r="CY56" i="12" s="1"/>
  <c r="DF32" i="12"/>
  <c r="DF29" i="12"/>
  <c r="DF48" i="12"/>
  <c r="DF25" i="12"/>
  <c r="DF20" i="12"/>
  <c r="DF37" i="12"/>
  <c r="DF17" i="12"/>
  <c r="DF43" i="12"/>
  <c r="DF40" i="12"/>
  <c r="DG14" i="12"/>
  <c r="DF36" i="12"/>
  <c r="DF18" i="12"/>
  <c r="DF15" i="12"/>
  <c r="DF31" i="12"/>
  <c r="DF51" i="12"/>
  <c r="DF22" i="12"/>
  <c r="DF21" i="12"/>
  <c r="DF30" i="12"/>
  <c r="DF34" i="12"/>
  <c r="DF33" i="12"/>
  <c r="DF41" i="12"/>
  <c r="DF19" i="12"/>
  <c r="DF44" i="12"/>
  <c r="DF52" i="12"/>
  <c r="DF24" i="12"/>
  <c r="DF28" i="12"/>
  <c r="DF39" i="12"/>
  <c r="DF47" i="12"/>
  <c r="DF50" i="12"/>
  <c r="DF49" i="12"/>
  <c r="DF23" i="12"/>
  <c r="DF26" i="12"/>
  <c r="DF38" i="12"/>
  <c r="DF46" i="12"/>
  <c r="DF27" i="12"/>
  <c r="DF35" i="12"/>
  <c r="DF42" i="12"/>
  <c r="CX56" i="11"/>
  <c r="CY56" i="11" s="1"/>
  <c r="DF48" i="11"/>
  <c r="DF43" i="11"/>
  <c r="DF37" i="11"/>
  <c r="DF32" i="11"/>
  <c r="DF20" i="11"/>
  <c r="DF25" i="11"/>
  <c r="DF29" i="11"/>
  <c r="DF27" i="11"/>
  <c r="DF42" i="11"/>
  <c r="DF40" i="11"/>
  <c r="DG14" i="11"/>
  <c r="DF23" i="11"/>
  <c r="DF24" i="11"/>
  <c r="DF21" i="11"/>
  <c r="DF33" i="11"/>
  <c r="DF26" i="11"/>
  <c r="DF35" i="11"/>
  <c r="DF51" i="11"/>
  <c r="DF52" i="11"/>
  <c r="DF38" i="11"/>
  <c r="DF15" i="11"/>
  <c r="DF46" i="11"/>
  <c r="DF49" i="11"/>
  <c r="DF28" i="11"/>
  <c r="DF22" i="11"/>
  <c r="DF30" i="11"/>
  <c r="DF44" i="11"/>
  <c r="DF50" i="11"/>
  <c r="DF39" i="11"/>
  <c r="DF18" i="11"/>
  <c r="DF36" i="11"/>
  <c r="DF34" i="11"/>
  <c r="DF41" i="11"/>
  <c r="DF47" i="11"/>
  <c r="DF17" i="11"/>
  <c r="DF19" i="11"/>
  <c r="DF31" i="11"/>
  <c r="JP23" i="1"/>
  <c r="JP18" i="1"/>
  <c r="JP39" i="1"/>
  <c r="JP19" i="1"/>
  <c r="JP50" i="1"/>
  <c r="JP42" i="1"/>
  <c r="JP32" i="1"/>
  <c r="JP44" i="1"/>
  <c r="JP35" i="1"/>
  <c r="JP46" i="1"/>
  <c r="JP24" i="1"/>
  <c r="JP31" i="1"/>
  <c r="JP43" i="1"/>
  <c r="JP49" i="1"/>
  <c r="JP21" i="1"/>
  <c r="JP36" i="1"/>
  <c r="JP15" i="1"/>
  <c r="JP48" i="1"/>
  <c r="JP38" i="1"/>
  <c r="JP51" i="1"/>
  <c r="JP20" i="1"/>
  <c r="JP34" i="1"/>
  <c r="JP37" i="1"/>
  <c r="JP30" i="1"/>
  <c r="JX14" i="1"/>
  <c r="JP26" i="1"/>
  <c r="JP41" i="1"/>
  <c r="JP22" i="1"/>
  <c r="JP40" i="1"/>
  <c r="JP27" i="1"/>
  <c r="JP29" i="1"/>
  <c r="JP33" i="1"/>
  <c r="JP52" i="1"/>
  <c r="JP17" i="1"/>
  <c r="JP25" i="1"/>
  <c r="JP47" i="1"/>
  <c r="JP28" i="1"/>
  <c r="JW20" i="1"/>
  <c r="KE20" i="1" s="1"/>
  <c r="JW22" i="1"/>
  <c r="KE22" i="1" s="1"/>
  <c r="JW30" i="1"/>
  <c r="KE30" i="1" s="1"/>
  <c r="JW15" i="1"/>
  <c r="KE15" i="1" s="1"/>
  <c r="JW18" i="1"/>
  <c r="KE18" i="1" s="1"/>
  <c r="JW19" i="1"/>
  <c r="KE19" i="1" s="1"/>
  <c r="JW52" i="1"/>
  <c r="KE52" i="1" s="1"/>
  <c r="JW33" i="1"/>
  <c r="KE33" i="1" s="1"/>
  <c r="JW49" i="1"/>
  <c r="KE49" i="1" s="1"/>
  <c r="JW23" i="1"/>
  <c r="KE23" i="1" s="1"/>
  <c r="JW44" i="1"/>
  <c r="KE44" i="1" s="1"/>
  <c r="KE14" i="1"/>
  <c r="JW41" i="1"/>
  <c r="KE41" i="1" s="1"/>
  <c r="JW31" i="1"/>
  <c r="KE31" i="1" s="1"/>
  <c r="JW51" i="1"/>
  <c r="KE51" i="1" s="1"/>
  <c r="JW48" i="1"/>
  <c r="KE48" i="1" s="1"/>
  <c r="JW34" i="1"/>
  <c r="KE34" i="1" s="1"/>
  <c r="JW46" i="1"/>
  <c r="KE46" i="1" s="1"/>
  <c r="JW47" i="1"/>
  <c r="KE47" i="1" s="1"/>
  <c r="JW40" i="1"/>
  <c r="KE40" i="1" s="1"/>
  <c r="JW26" i="1"/>
  <c r="KE26" i="1" s="1"/>
  <c r="JW39" i="1"/>
  <c r="KE39" i="1" s="1"/>
  <c r="JW29" i="1"/>
  <c r="KE29" i="1" s="1"/>
  <c r="JW35" i="1"/>
  <c r="KE35" i="1" s="1"/>
  <c r="JW50" i="1"/>
  <c r="KE50" i="1" s="1"/>
  <c r="JW43" i="1"/>
  <c r="KE43" i="1" s="1"/>
  <c r="JW27" i="1"/>
  <c r="KE27" i="1" s="1"/>
  <c r="JW21" i="1"/>
  <c r="KE21" i="1" s="1"/>
  <c r="JW36" i="1"/>
  <c r="KE36" i="1" s="1"/>
  <c r="JW38" i="1"/>
  <c r="KE38" i="1" s="1"/>
  <c r="JW32" i="1"/>
  <c r="KE32" i="1" s="1"/>
  <c r="JW42" i="1"/>
  <c r="KE42" i="1" s="1"/>
  <c r="JW24" i="1"/>
  <c r="KE24" i="1" s="1"/>
  <c r="JW28" i="1"/>
  <c r="KE28" i="1" s="1"/>
  <c r="JW37" i="1"/>
  <c r="KE37" i="1" s="1"/>
  <c r="JW25" i="1"/>
  <c r="KE25" i="1" s="1"/>
  <c r="JW17" i="1"/>
  <c r="KE17" i="1" s="1"/>
  <c r="FJ56" i="10"/>
  <c r="FK56" i="10" s="1"/>
  <c r="FJ55" i="10"/>
  <c r="FK55" i="10" s="1"/>
  <c r="FZ14" i="10"/>
  <c r="FX51" i="10"/>
  <c r="FX23" i="10"/>
  <c r="FX42" i="10"/>
  <c r="FX39" i="10"/>
  <c r="FX17" i="10"/>
  <c r="FX49" i="10"/>
  <c r="FX34" i="10"/>
  <c r="FX37" i="10"/>
  <c r="FX26" i="10"/>
  <c r="FX33" i="10"/>
  <c r="FX28" i="10"/>
  <c r="FX48" i="10"/>
  <c r="FX40" i="10"/>
  <c r="FX32" i="10"/>
  <c r="FX27" i="10"/>
  <c r="FX15" i="10"/>
  <c r="FR54" i="10" s="1"/>
  <c r="FX25" i="10"/>
  <c r="FX30" i="10"/>
  <c r="FX35" i="10"/>
  <c r="FX22" i="10"/>
  <c r="FX21" i="10"/>
  <c r="FX31" i="10"/>
  <c r="FX24" i="10"/>
  <c r="FX47" i="10"/>
  <c r="FX50" i="10"/>
  <c r="FX20" i="10"/>
  <c r="FX41" i="10"/>
  <c r="FX52" i="10"/>
  <c r="FX44" i="10"/>
  <c r="FX19" i="10"/>
  <c r="FX36" i="10"/>
  <c r="FX46" i="10"/>
  <c r="FX38" i="10"/>
  <c r="FX18" i="10"/>
  <c r="FX29" i="10"/>
  <c r="FX43" i="10"/>
  <c r="DA21" i="16"/>
  <c r="DB14" i="16"/>
  <c r="DA15" i="16"/>
  <c r="DA28" i="16"/>
  <c r="DA22" i="16"/>
  <c r="DA43" i="16"/>
  <c r="DA52" i="16"/>
  <c r="DA20" i="16"/>
  <c r="DA46" i="16"/>
  <c r="DA40" i="16"/>
  <c r="DA18" i="16"/>
  <c r="DA35" i="16"/>
  <c r="DA29" i="16"/>
  <c r="DA49" i="16"/>
  <c r="DA51" i="16"/>
  <c r="DA17" i="16"/>
  <c r="DA38" i="16"/>
  <c r="DA39" i="16"/>
  <c r="DA50" i="16"/>
  <c r="DA32" i="16"/>
  <c r="DA36" i="16"/>
  <c r="DA48" i="16"/>
  <c r="DA42" i="16"/>
  <c r="DA30" i="16"/>
  <c r="DA31" i="16"/>
  <c r="DA19" i="16"/>
  <c r="DA25" i="16"/>
  <c r="DA47" i="16"/>
  <c r="DA26" i="16"/>
  <c r="DA23" i="16"/>
  <c r="DA24" i="16"/>
  <c r="DA34" i="16"/>
  <c r="DA27" i="16"/>
  <c r="DA33" i="16"/>
  <c r="DA41" i="16"/>
  <c r="DA44" i="16"/>
  <c r="DA37" i="16"/>
  <c r="CY54" i="11" l="1"/>
  <c r="AAX56" i="14"/>
  <c r="AAY56" i="14" s="1"/>
  <c r="ACG41" i="14"/>
  <c r="ACG31" i="14"/>
  <c r="ACG27" i="14"/>
  <c r="ACG39" i="14"/>
  <c r="ACG35" i="14"/>
  <c r="ACG21" i="14"/>
  <c r="ACG30" i="14"/>
  <c r="ACG20" i="14"/>
  <c r="ACG22" i="14"/>
  <c r="ACG37" i="14"/>
  <c r="ACG15" i="14"/>
  <c r="ACG42" i="14"/>
  <c r="ACG51" i="14"/>
  <c r="ACG23" i="14"/>
  <c r="ACG40" i="14"/>
  <c r="ACG25" i="14"/>
  <c r="ACG44" i="14"/>
  <c r="ACG17" i="14"/>
  <c r="ACG50" i="14"/>
  <c r="ACG43" i="14"/>
  <c r="ACO14" i="14"/>
  <c r="ACG34" i="14"/>
  <c r="ACG49" i="14"/>
  <c r="ACG24" i="14"/>
  <c r="ACG33" i="14"/>
  <c r="ACG19" i="14"/>
  <c r="ACG32" i="14"/>
  <c r="ACG38" i="14"/>
  <c r="ACG47" i="14"/>
  <c r="ACG52" i="14"/>
  <c r="ACG46" i="14"/>
  <c r="ACG48" i="14"/>
  <c r="ACG29" i="14"/>
  <c r="ACG28" i="14"/>
  <c r="ACG18" i="14"/>
  <c r="ACG36" i="14"/>
  <c r="ACG26" i="14"/>
  <c r="ABZ41" i="14"/>
  <c r="ABZ34" i="14"/>
  <c r="ABZ23" i="14"/>
  <c r="ABZ22" i="14"/>
  <c r="ABZ49" i="14"/>
  <c r="ABZ26" i="14"/>
  <c r="ABZ31" i="14"/>
  <c r="ABZ42" i="14"/>
  <c r="ABZ20" i="14"/>
  <c r="ABZ17" i="14"/>
  <c r="ABZ44" i="14"/>
  <c r="ABZ47" i="14"/>
  <c r="ABZ24" i="14"/>
  <c r="ABZ50" i="14"/>
  <c r="ABZ46" i="14"/>
  <c r="ABZ15" i="14"/>
  <c r="ABZ35" i="14"/>
  <c r="ABZ30" i="14"/>
  <c r="ABZ25" i="14"/>
  <c r="ABZ51" i="14"/>
  <c r="ABZ21" i="14"/>
  <c r="ABZ19" i="14"/>
  <c r="ABZ38" i="14"/>
  <c r="ABZ28" i="14"/>
  <c r="ABZ36" i="14"/>
  <c r="ABZ18" i="14"/>
  <c r="ABZ48" i="14"/>
  <c r="ACH14" i="14"/>
  <c r="ABZ27" i="14"/>
  <c r="ABZ40" i="14"/>
  <c r="ABZ32" i="14"/>
  <c r="ACA14" i="14"/>
  <c r="ABZ52" i="14"/>
  <c r="ABZ33" i="14"/>
  <c r="ABZ43" i="14"/>
  <c r="ABZ37" i="14"/>
  <c r="ABZ39" i="14"/>
  <c r="ABZ29" i="14"/>
  <c r="ACU46" i="14"/>
  <c r="ACU17" i="14"/>
  <c r="ADK14" i="14"/>
  <c r="ACU41" i="14"/>
  <c r="ACU37" i="14"/>
  <c r="ACU39" i="14"/>
  <c r="ACU50" i="14"/>
  <c r="ACU36" i="14"/>
  <c r="ACU40" i="14"/>
  <c r="ACU47" i="14"/>
  <c r="ACU34" i="14"/>
  <c r="ACU32" i="14"/>
  <c r="ACU29" i="14"/>
  <c r="ADC14" i="14"/>
  <c r="ACU25" i="14"/>
  <c r="ACU49" i="14"/>
  <c r="ACU24" i="14"/>
  <c r="ACU43" i="14"/>
  <c r="ACU44" i="14"/>
  <c r="ACU42" i="14"/>
  <c r="ACU22" i="14"/>
  <c r="ACU19" i="14"/>
  <c r="ACU38" i="14"/>
  <c r="ACU33" i="14"/>
  <c r="ACU27" i="14"/>
  <c r="ACU51" i="14"/>
  <c r="ACU21" i="14"/>
  <c r="ACU52" i="14"/>
  <c r="ACU48" i="14"/>
  <c r="ACU28" i="14"/>
  <c r="ACU35" i="14"/>
  <c r="ACU30" i="14"/>
  <c r="ACU31" i="14"/>
  <c r="ACU23" i="14"/>
  <c r="ACU18" i="14"/>
  <c r="ACU15" i="14"/>
  <c r="ACU26" i="14"/>
  <c r="ACU20" i="14"/>
  <c r="ACN36" i="14"/>
  <c r="ACN34" i="14"/>
  <c r="ACN25" i="14"/>
  <c r="ACN43" i="14"/>
  <c r="ACN30" i="14"/>
  <c r="ACN18" i="14"/>
  <c r="ACN48" i="14"/>
  <c r="ACN33" i="14"/>
  <c r="ACN28" i="14"/>
  <c r="ACN15" i="14"/>
  <c r="ACN41" i="14"/>
  <c r="ACN47" i="14"/>
  <c r="ACN38" i="14"/>
  <c r="ACN49" i="14"/>
  <c r="ACN46" i="14"/>
  <c r="ACN19" i="14"/>
  <c r="ACN42" i="14"/>
  <c r="ACN50" i="14"/>
  <c r="ACN23" i="14"/>
  <c r="ACN44" i="14"/>
  <c r="ACN31" i="14"/>
  <c r="ACN24" i="14"/>
  <c r="ACN39" i="14"/>
  <c r="ACN27" i="14"/>
  <c r="ACN37" i="14"/>
  <c r="ACN22" i="14"/>
  <c r="ACN26" i="14"/>
  <c r="ACN17" i="14"/>
  <c r="ACN52" i="14"/>
  <c r="ACN51" i="14"/>
  <c r="ACN40" i="14"/>
  <c r="ACN20" i="14"/>
  <c r="ACN35" i="14"/>
  <c r="ACN32" i="14"/>
  <c r="ACN21" i="14"/>
  <c r="ACV14" i="14"/>
  <c r="ACN29" i="14"/>
  <c r="ADB33" i="14"/>
  <c r="ADB36" i="14"/>
  <c r="ADB44" i="14"/>
  <c r="ADB48" i="14"/>
  <c r="ADB52" i="14"/>
  <c r="ADB25" i="14"/>
  <c r="ADB30" i="14"/>
  <c r="ADB41" i="14"/>
  <c r="ADB26" i="14"/>
  <c r="ADB17" i="14"/>
  <c r="ADB49" i="14"/>
  <c r="ADB20" i="14"/>
  <c r="ADB19" i="14"/>
  <c r="ADB42" i="14"/>
  <c r="ADB40" i="14"/>
  <c r="ADB43" i="14"/>
  <c r="ADB39" i="14"/>
  <c r="ADB27" i="14"/>
  <c r="ADJ14" i="14"/>
  <c r="ADB38" i="14"/>
  <c r="ADB31" i="14"/>
  <c r="ADB15" i="14"/>
  <c r="ADB37" i="14"/>
  <c r="ADB34" i="14"/>
  <c r="ADB23" i="14"/>
  <c r="ADB29" i="14"/>
  <c r="ADB21" i="14"/>
  <c r="ADB50" i="14"/>
  <c r="ADB24" i="14"/>
  <c r="ADB28" i="14"/>
  <c r="ADB35" i="14"/>
  <c r="ADB46" i="14"/>
  <c r="ADB51" i="14"/>
  <c r="ADB32" i="14"/>
  <c r="ADB22" i="14"/>
  <c r="ADB47" i="14"/>
  <c r="ADB18" i="14"/>
  <c r="AAX55" i="14"/>
  <c r="AAY55" i="14" s="1"/>
  <c r="AAY54" i="14" s="1"/>
  <c r="ABL39" i="14"/>
  <c r="ABL25" i="14"/>
  <c r="ABL38" i="14"/>
  <c r="ABL48" i="14"/>
  <c r="ABL33" i="14"/>
  <c r="ABL17" i="14"/>
  <c r="ABL15" i="14"/>
  <c r="ABF54" i="14" s="1"/>
  <c r="ABL41" i="14"/>
  <c r="ABL37" i="14"/>
  <c r="ABL28" i="14"/>
  <c r="ABL49" i="14"/>
  <c r="ABL30" i="14"/>
  <c r="ABL31" i="14"/>
  <c r="ABL42" i="14"/>
  <c r="ABL26" i="14"/>
  <c r="ABL18" i="14"/>
  <c r="ABL47" i="14"/>
  <c r="ABL20" i="14"/>
  <c r="ABL50" i="14"/>
  <c r="ABL32" i="14"/>
  <c r="ABL21" i="14"/>
  <c r="ABL22" i="14"/>
  <c r="ABL46" i="14"/>
  <c r="ABL19" i="14"/>
  <c r="ABL51" i="14"/>
  <c r="ABL40" i="14"/>
  <c r="ABL43" i="14"/>
  <c r="ABL27" i="14"/>
  <c r="ABL35" i="14"/>
  <c r="ABT14" i="14"/>
  <c r="ABL52" i="14"/>
  <c r="ABL44" i="14"/>
  <c r="ABL36" i="14"/>
  <c r="ABL29" i="14"/>
  <c r="ABL34" i="14"/>
  <c r="ABL23" i="14"/>
  <c r="ABL24" i="14"/>
  <c r="ABS37" i="14"/>
  <c r="ABS33" i="14"/>
  <c r="ABS22" i="14"/>
  <c r="ABS29" i="14"/>
  <c r="ABS32" i="14"/>
  <c r="ABS15" i="14"/>
  <c r="ABS40" i="14"/>
  <c r="ABS28" i="14"/>
  <c r="ABS26" i="14"/>
  <c r="ABS43" i="14"/>
  <c r="ABS24" i="14"/>
  <c r="ABS19" i="14"/>
  <c r="ABS51" i="14"/>
  <c r="ABS30" i="14"/>
  <c r="ABS18" i="14"/>
  <c r="ABS44" i="14"/>
  <c r="ABS50" i="14"/>
  <c r="ABS41" i="14"/>
  <c r="ABS38" i="14"/>
  <c r="ABS31" i="14"/>
  <c r="ABS25" i="14"/>
  <c r="ABS42" i="14"/>
  <c r="ABS23" i="14"/>
  <c r="ABS47" i="14"/>
  <c r="ABS21" i="14"/>
  <c r="ABS52" i="14"/>
  <c r="ABS46" i="14"/>
  <c r="ABS36" i="14"/>
  <c r="ABS35" i="14"/>
  <c r="ABS39" i="14"/>
  <c r="ABS48" i="14"/>
  <c r="ABS17" i="14"/>
  <c r="ABS49" i="14"/>
  <c r="ABS27" i="14"/>
  <c r="ABS34" i="14"/>
  <c r="ABS20" i="14"/>
  <c r="JJ54" i="1"/>
  <c r="FK54" i="10"/>
  <c r="FR56" i="10"/>
  <c r="GL42" i="13"/>
  <c r="GL52" i="13"/>
  <c r="GL22" i="13"/>
  <c r="GL20" i="13"/>
  <c r="GL19" i="13"/>
  <c r="GL49" i="13"/>
  <c r="GL37" i="13"/>
  <c r="GL46" i="13"/>
  <c r="GL15" i="13"/>
  <c r="GL35" i="13"/>
  <c r="GL29" i="13"/>
  <c r="GL31" i="13"/>
  <c r="GL40" i="13"/>
  <c r="GL33" i="13"/>
  <c r="GL25" i="13"/>
  <c r="GL21" i="13"/>
  <c r="GL44" i="13"/>
  <c r="GL23" i="13"/>
  <c r="GL43" i="13"/>
  <c r="GL47" i="13"/>
  <c r="GL17" i="13"/>
  <c r="GL50" i="13"/>
  <c r="GL48" i="13"/>
  <c r="GL38" i="13"/>
  <c r="GL36" i="13"/>
  <c r="GL27" i="13"/>
  <c r="GL41" i="13"/>
  <c r="GL26" i="13"/>
  <c r="GL30" i="13"/>
  <c r="GL18" i="13"/>
  <c r="GL51" i="13"/>
  <c r="GL24" i="13"/>
  <c r="GL39" i="13"/>
  <c r="GL34" i="13"/>
  <c r="GL28" i="13"/>
  <c r="GL32" i="13"/>
  <c r="GE27" i="13"/>
  <c r="GE25" i="13"/>
  <c r="GE24" i="13"/>
  <c r="GE38" i="13"/>
  <c r="GE51" i="13"/>
  <c r="GE21" i="13"/>
  <c r="GE19" i="13"/>
  <c r="GE23" i="13"/>
  <c r="GE39" i="13"/>
  <c r="GE52" i="13"/>
  <c r="GE34" i="13"/>
  <c r="GE47" i="13"/>
  <c r="GE49" i="13"/>
  <c r="GE41" i="13"/>
  <c r="GE40" i="13"/>
  <c r="GE43" i="13"/>
  <c r="GE17" i="13"/>
  <c r="GM14" i="13"/>
  <c r="GE28" i="13"/>
  <c r="GE32" i="13"/>
  <c r="GE36" i="13"/>
  <c r="GE22" i="13"/>
  <c r="GE26" i="13"/>
  <c r="GE29" i="13"/>
  <c r="GE31" i="13"/>
  <c r="GE18" i="13"/>
  <c r="GE30" i="13"/>
  <c r="GE15" i="13"/>
  <c r="GE46" i="13"/>
  <c r="GE50" i="13"/>
  <c r="GE44" i="13"/>
  <c r="GF14" i="13"/>
  <c r="GE35" i="13"/>
  <c r="GE33" i="13"/>
  <c r="GE20" i="13"/>
  <c r="GE48" i="13"/>
  <c r="GE42" i="13"/>
  <c r="GE37" i="13"/>
  <c r="CY54" i="12"/>
  <c r="DG28" i="12"/>
  <c r="DG40" i="12"/>
  <c r="DG36" i="12"/>
  <c r="DG15" i="12"/>
  <c r="DG17" i="12"/>
  <c r="DG24" i="12"/>
  <c r="DG18" i="12"/>
  <c r="DG31" i="12"/>
  <c r="DG37" i="12"/>
  <c r="DG29" i="12"/>
  <c r="DG41" i="12"/>
  <c r="DG34" i="12"/>
  <c r="DG33" i="12"/>
  <c r="DG27" i="12"/>
  <c r="DG30" i="12"/>
  <c r="DG42" i="12"/>
  <c r="DG22" i="12"/>
  <c r="DG21" i="12"/>
  <c r="DG44" i="12"/>
  <c r="DG19" i="12"/>
  <c r="DG50" i="12"/>
  <c r="DG35" i="12"/>
  <c r="DG47" i="12"/>
  <c r="DG26" i="12"/>
  <c r="DG23" i="12"/>
  <c r="DG43" i="12"/>
  <c r="DH14" i="12"/>
  <c r="DG25" i="12"/>
  <c r="DG46" i="12"/>
  <c r="DG51" i="12"/>
  <c r="DG32" i="12"/>
  <c r="DG39" i="12"/>
  <c r="DG20" i="12"/>
  <c r="DG49" i="12"/>
  <c r="DG48" i="12"/>
  <c r="DG38" i="12"/>
  <c r="DG52" i="12"/>
  <c r="DG35" i="11"/>
  <c r="DG44" i="11"/>
  <c r="DG38" i="11"/>
  <c r="DG27" i="11"/>
  <c r="DG23" i="11"/>
  <c r="DG33" i="11"/>
  <c r="DG20" i="11"/>
  <c r="DG17" i="11"/>
  <c r="DG34" i="11"/>
  <c r="DG22" i="11"/>
  <c r="DG32" i="11"/>
  <c r="DH14" i="11"/>
  <c r="DG48" i="11"/>
  <c r="DG51" i="11"/>
  <c r="DG50" i="11"/>
  <c r="DG42" i="11"/>
  <c r="DG28" i="11"/>
  <c r="DG37" i="11"/>
  <c r="DG19" i="11"/>
  <c r="DG21" i="11"/>
  <c r="DG29" i="11"/>
  <c r="DG43" i="11"/>
  <c r="DG25" i="11"/>
  <c r="DG36" i="11"/>
  <c r="DG41" i="11"/>
  <c r="DG40" i="11"/>
  <c r="DG18" i="11"/>
  <c r="DG49" i="11"/>
  <c r="DG47" i="11"/>
  <c r="DG26" i="11"/>
  <c r="DG24" i="11"/>
  <c r="DG46" i="11"/>
  <c r="DG39" i="11"/>
  <c r="DG15" i="11"/>
  <c r="DG31" i="11"/>
  <c r="DG52" i="11"/>
  <c r="DG30" i="11"/>
  <c r="JX36" i="1"/>
  <c r="KF36" i="1" s="1"/>
  <c r="JX33" i="1"/>
  <c r="KF33" i="1" s="1"/>
  <c r="JX50" i="1"/>
  <c r="KF50" i="1" s="1"/>
  <c r="JX38" i="1"/>
  <c r="KF38" i="1" s="1"/>
  <c r="JX23" i="1"/>
  <c r="KF23" i="1" s="1"/>
  <c r="JX40" i="1"/>
  <c r="KF40" i="1" s="1"/>
  <c r="JX32" i="1"/>
  <c r="KF32" i="1" s="1"/>
  <c r="JX29" i="1"/>
  <c r="KF29" i="1" s="1"/>
  <c r="JX35" i="1"/>
  <c r="KF35" i="1" s="1"/>
  <c r="JX20" i="1"/>
  <c r="KF20" i="1" s="1"/>
  <c r="JX44" i="1"/>
  <c r="KF44" i="1" s="1"/>
  <c r="JX43" i="1"/>
  <c r="KF43" i="1" s="1"/>
  <c r="JX28" i="1"/>
  <c r="KF28" i="1" s="1"/>
  <c r="JX25" i="1"/>
  <c r="KF25" i="1" s="1"/>
  <c r="JX27" i="1"/>
  <c r="KF27" i="1" s="1"/>
  <c r="JX41" i="1"/>
  <c r="KF41" i="1" s="1"/>
  <c r="JX24" i="1"/>
  <c r="KF24" i="1" s="1"/>
  <c r="JX21" i="1"/>
  <c r="KF21" i="1" s="1"/>
  <c r="JX17" i="1"/>
  <c r="JX47" i="1"/>
  <c r="KF47" i="1" s="1"/>
  <c r="JX15" i="1"/>
  <c r="JR54" i="1" s="1"/>
  <c r="JX30" i="1"/>
  <c r="KF30" i="1" s="1"/>
  <c r="JX52" i="1"/>
  <c r="KF52" i="1" s="1"/>
  <c r="JX42" i="1"/>
  <c r="KF42" i="1" s="1"/>
  <c r="JX51" i="1"/>
  <c r="KF51" i="1" s="1"/>
  <c r="JX49" i="1"/>
  <c r="KF49" i="1" s="1"/>
  <c r="JX46" i="1"/>
  <c r="KF46" i="1" s="1"/>
  <c r="KF14" i="1"/>
  <c r="KH14" i="1" s="1"/>
  <c r="JX18" i="1"/>
  <c r="KF18" i="1" s="1"/>
  <c r="JX22" i="1"/>
  <c r="KF22" i="1" s="1"/>
  <c r="JX19" i="1"/>
  <c r="KF19" i="1" s="1"/>
  <c r="JX48" i="1"/>
  <c r="KF48" i="1" s="1"/>
  <c r="JX31" i="1"/>
  <c r="KF31" i="1" s="1"/>
  <c r="JX34" i="1"/>
  <c r="KF34" i="1" s="1"/>
  <c r="JX39" i="1"/>
  <c r="KF39" i="1" s="1"/>
  <c r="JX37" i="1"/>
  <c r="KF37" i="1" s="1"/>
  <c r="JX26" i="1"/>
  <c r="KF26" i="1" s="1"/>
  <c r="KF17" i="1"/>
  <c r="JJ55" i="1"/>
  <c r="JJ56" i="1"/>
  <c r="DB49" i="16"/>
  <c r="DB36" i="16"/>
  <c r="DB17" i="16"/>
  <c r="DC14" i="16"/>
  <c r="DB38" i="16"/>
  <c r="DB24" i="16"/>
  <c r="DB50" i="16"/>
  <c r="DB43" i="16"/>
  <c r="DB26" i="16"/>
  <c r="DB37" i="16"/>
  <c r="DB27" i="16"/>
  <c r="DB20" i="16"/>
  <c r="DB31" i="16"/>
  <c r="DB21" i="16"/>
  <c r="DB25" i="16"/>
  <c r="DB32" i="16"/>
  <c r="DB51" i="16"/>
  <c r="DB48" i="16"/>
  <c r="DB28" i="16"/>
  <c r="DB30" i="16"/>
  <c r="DB46" i="16"/>
  <c r="DB39" i="16"/>
  <c r="DB42" i="16"/>
  <c r="DB23" i="16"/>
  <c r="DB35" i="16"/>
  <c r="DB44" i="16"/>
  <c r="DB19" i="16"/>
  <c r="DB15" i="16"/>
  <c r="DB33" i="16"/>
  <c r="DB41" i="16"/>
  <c r="DB18" i="16"/>
  <c r="DB47" i="16"/>
  <c r="DB52" i="16"/>
  <c r="DB40" i="16"/>
  <c r="DB29" i="16"/>
  <c r="DB34" i="16"/>
  <c r="DB22" i="16"/>
  <c r="FS56" i="10"/>
  <c r="FZ21" i="10"/>
  <c r="FZ48" i="10"/>
  <c r="FZ25" i="10"/>
  <c r="FZ43" i="10"/>
  <c r="FZ31" i="10"/>
  <c r="FZ42" i="10"/>
  <c r="FZ20" i="10"/>
  <c r="FZ37" i="10"/>
  <c r="FZ32" i="10"/>
  <c r="FZ26" i="10"/>
  <c r="FZ30" i="10"/>
  <c r="FZ29" i="10"/>
  <c r="FZ24" i="10"/>
  <c r="FZ23" i="10"/>
  <c r="FZ19" i="10"/>
  <c r="FZ18" i="10"/>
  <c r="FZ17" i="10"/>
  <c r="FZ33" i="10"/>
  <c r="FZ39" i="10"/>
  <c r="FZ27" i="10"/>
  <c r="FZ22" i="10"/>
  <c r="FZ34" i="10"/>
  <c r="GH14" i="10"/>
  <c r="FZ50" i="10"/>
  <c r="FZ28" i="10"/>
  <c r="FZ51" i="10"/>
  <c r="FZ44" i="10"/>
  <c r="FZ38" i="10"/>
  <c r="GA14" i="10"/>
  <c r="FZ15" i="10"/>
  <c r="FZ49" i="10"/>
  <c r="FZ47" i="10"/>
  <c r="FZ41" i="10"/>
  <c r="FZ36" i="10"/>
  <c r="FZ40" i="10"/>
  <c r="FZ35" i="10"/>
  <c r="FZ52" i="10"/>
  <c r="FZ46" i="10"/>
  <c r="FR55" i="10"/>
  <c r="FS55" i="10" s="1"/>
  <c r="JK56" i="1" l="1"/>
  <c r="JK55" i="1"/>
  <c r="ABF55" i="14"/>
  <c r="ABG55" i="14" s="1"/>
  <c r="ABF56" i="14"/>
  <c r="ABG56" i="14" s="1"/>
  <c r="ADK41" i="14"/>
  <c r="ADK34" i="14"/>
  <c r="ADK22" i="14"/>
  <c r="ADK50" i="14"/>
  <c r="ADK25" i="14"/>
  <c r="ADK38" i="14"/>
  <c r="ADK30" i="14"/>
  <c r="ADK19" i="14"/>
  <c r="ADK20" i="14"/>
  <c r="ADK40" i="14"/>
  <c r="ADK28" i="14"/>
  <c r="ADK26" i="14"/>
  <c r="ADK31" i="14"/>
  <c r="ADK36" i="14"/>
  <c r="ADK17" i="14"/>
  <c r="ADK43" i="14"/>
  <c r="ADK21" i="14"/>
  <c r="ADK15" i="14"/>
  <c r="ADK39" i="14"/>
  <c r="ADK24" i="14"/>
  <c r="ADK23" i="14"/>
  <c r="ADK47" i="14"/>
  <c r="ADK18" i="14"/>
  <c r="ADK42" i="14"/>
  <c r="ADK44" i="14"/>
  <c r="ADK51" i="14"/>
  <c r="ADK35" i="14"/>
  <c r="ADK32" i="14"/>
  <c r="ADK49" i="14"/>
  <c r="ADK29" i="14"/>
  <c r="ADK33" i="14"/>
  <c r="ADK37" i="14"/>
  <c r="ADK48" i="14"/>
  <c r="ADK27" i="14"/>
  <c r="ADK52" i="14"/>
  <c r="ADK46" i="14"/>
  <c r="ABT52" i="14"/>
  <c r="ABT31" i="14"/>
  <c r="ABT47" i="14"/>
  <c r="ABT46" i="14"/>
  <c r="ABT23" i="14"/>
  <c r="ABT29" i="14"/>
  <c r="ABT39" i="14"/>
  <c r="ABT17" i="14"/>
  <c r="ABT21" i="14"/>
  <c r="ABT38" i="14"/>
  <c r="ABT32" i="14"/>
  <c r="ABT22" i="14"/>
  <c r="ABT42" i="14"/>
  <c r="ABT28" i="14"/>
  <c r="ABT25" i="14"/>
  <c r="ABT51" i="14"/>
  <c r="ABT24" i="14"/>
  <c r="ABT41" i="14"/>
  <c r="ABT50" i="14"/>
  <c r="ABT20" i="14"/>
  <c r="ABT15" i="14"/>
  <c r="ABN54" i="14" s="1"/>
  <c r="ABT49" i="14"/>
  <c r="ABT27" i="14"/>
  <c r="ABT26" i="14"/>
  <c r="ABT40" i="14"/>
  <c r="ABT43" i="14"/>
  <c r="ABT36" i="14"/>
  <c r="ABT18" i="14"/>
  <c r="ABT37" i="14"/>
  <c r="ABT33" i="14"/>
  <c r="ABT34" i="14"/>
  <c r="ABT44" i="14"/>
  <c r="ABT30" i="14"/>
  <c r="ABT35" i="14"/>
  <c r="ABT19" i="14"/>
  <c r="ABT48" i="14"/>
  <c r="ADJ40" i="14"/>
  <c r="ADJ33" i="14"/>
  <c r="ADJ28" i="14"/>
  <c r="ADJ31" i="14"/>
  <c r="ADJ26" i="14"/>
  <c r="ADJ38" i="14"/>
  <c r="ADJ23" i="14"/>
  <c r="ADJ20" i="14"/>
  <c r="ADJ15" i="14"/>
  <c r="ADJ17" i="14"/>
  <c r="ADJ25" i="14"/>
  <c r="ADJ19" i="14"/>
  <c r="ADJ52" i="14"/>
  <c r="ADJ32" i="14"/>
  <c r="ADJ42" i="14"/>
  <c r="ADJ27" i="14"/>
  <c r="ADJ46" i="14"/>
  <c r="ADJ30" i="14"/>
  <c r="ADJ34" i="14"/>
  <c r="ADJ50" i="14"/>
  <c r="ADJ24" i="14"/>
  <c r="ADJ51" i="14"/>
  <c r="ADJ47" i="14"/>
  <c r="ADJ18" i="14"/>
  <c r="ADJ49" i="14"/>
  <c r="ADJ48" i="14"/>
  <c r="ADJ43" i="14"/>
  <c r="ADJ39" i="14"/>
  <c r="ADR14" i="14"/>
  <c r="ADJ35" i="14"/>
  <c r="ADJ44" i="14"/>
  <c r="ADJ41" i="14"/>
  <c r="ADJ36" i="14"/>
  <c r="ADJ29" i="14"/>
  <c r="ADJ21" i="14"/>
  <c r="ADJ37" i="14"/>
  <c r="ADJ22" i="14"/>
  <c r="ADC36" i="14"/>
  <c r="ADC17" i="14"/>
  <c r="ADC24" i="14"/>
  <c r="ADC33" i="14"/>
  <c r="ADC31" i="14"/>
  <c r="ADC15" i="14"/>
  <c r="ADC52" i="14"/>
  <c r="ADC43" i="14"/>
  <c r="ADC23" i="14"/>
  <c r="ADC41" i="14"/>
  <c r="ADC32" i="14"/>
  <c r="ADC44" i="14"/>
  <c r="ADC34" i="14"/>
  <c r="ADC18" i="14"/>
  <c r="ADC29" i="14"/>
  <c r="ADC49" i="14"/>
  <c r="ADC26" i="14"/>
  <c r="ADC50" i="14"/>
  <c r="ADC30" i="14"/>
  <c r="ADC46" i="14"/>
  <c r="ADC21" i="14"/>
  <c r="ADC37" i="14"/>
  <c r="ADC51" i="14"/>
  <c r="ADC38" i="14"/>
  <c r="ADC47" i="14"/>
  <c r="ADC28" i="14"/>
  <c r="ADC42" i="14"/>
  <c r="ADC39" i="14"/>
  <c r="ADC35" i="14"/>
  <c r="ADC25" i="14"/>
  <c r="ADC40" i="14"/>
  <c r="ADC27" i="14"/>
  <c r="ADC20" i="14"/>
  <c r="ADS14" i="14"/>
  <c r="ADC19" i="14"/>
  <c r="ADC48" i="14"/>
  <c r="ADC22" i="14"/>
  <c r="ACH38" i="14"/>
  <c r="ACH18" i="14"/>
  <c r="ACH40" i="14"/>
  <c r="ACH41" i="14"/>
  <c r="ACH28" i="14"/>
  <c r="ACH21" i="14"/>
  <c r="ACH37" i="14"/>
  <c r="ACH15" i="14"/>
  <c r="ACH35" i="14"/>
  <c r="ACH31" i="14"/>
  <c r="ACH33" i="14"/>
  <c r="ACH34" i="14"/>
  <c r="ACH44" i="14"/>
  <c r="ACH50" i="14"/>
  <c r="ACH29" i="14"/>
  <c r="ACH23" i="14"/>
  <c r="ACH36" i="14"/>
  <c r="ACH22" i="14"/>
  <c r="ACH39" i="14"/>
  <c r="ACH47" i="14"/>
  <c r="ACH32" i="14"/>
  <c r="ACH43" i="14"/>
  <c r="ACP14" i="14"/>
  <c r="ACH26" i="14"/>
  <c r="ACH49" i="14"/>
  <c r="ACH30" i="14"/>
  <c r="ACH17" i="14"/>
  <c r="ACH19" i="14"/>
  <c r="ACH42" i="14"/>
  <c r="ACH20" i="14"/>
  <c r="ACH48" i="14"/>
  <c r="ACH24" i="14"/>
  <c r="ACH51" i="14"/>
  <c r="ACH27" i="14"/>
  <c r="ACH46" i="14"/>
  <c r="ACH52" i="14"/>
  <c r="ACH25" i="14"/>
  <c r="ACV46" i="14"/>
  <c r="ACV23" i="14"/>
  <c r="ACV30" i="14"/>
  <c r="ACV21" i="14"/>
  <c r="ACV39" i="14"/>
  <c r="ACV17" i="14"/>
  <c r="ACV33" i="14"/>
  <c r="ACV50" i="14"/>
  <c r="ACV37" i="14"/>
  <c r="ACV25" i="14"/>
  <c r="ACV47" i="14"/>
  <c r="ACV36" i="14"/>
  <c r="ACV43" i="14"/>
  <c r="ACV49" i="14"/>
  <c r="ACV34" i="14"/>
  <c r="ACV15" i="14"/>
  <c r="ACV48" i="14"/>
  <c r="ADD14" i="14"/>
  <c r="ADL14" i="14"/>
  <c r="ACV31" i="14"/>
  <c r="ACV28" i="14"/>
  <c r="ACV32" i="14"/>
  <c r="ACV51" i="14"/>
  <c r="ACV22" i="14"/>
  <c r="ACV19" i="14"/>
  <c r="ACV52" i="14"/>
  <c r="ACV20" i="14"/>
  <c r="ACV35" i="14"/>
  <c r="ACV24" i="14"/>
  <c r="ACV42" i="14"/>
  <c r="ACV38" i="14"/>
  <c r="ACV18" i="14"/>
  <c r="ACV29" i="14"/>
  <c r="ACV41" i="14"/>
  <c r="ACV40" i="14"/>
  <c r="ACV26" i="14"/>
  <c r="ACV27" i="14"/>
  <c r="ACV44" i="14"/>
  <c r="ACA33" i="14"/>
  <c r="ACA40" i="14"/>
  <c r="ACA28" i="14"/>
  <c r="ACA34" i="14"/>
  <c r="ACA48" i="14"/>
  <c r="ACA19" i="14"/>
  <c r="ACA49" i="14"/>
  <c r="ACA26" i="14"/>
  <c r="ACA37" i="14"/>
  <c r="ACA22" i="14"/>
  <c r="ACA42" i="14"/>
  <c r="ACA20" i="14"/>
  <c r="ACA23" i="14"/>
  <c r="ACI14" i="14"/>
  <c r="ACA50" i="14"/>
  <c r="ACA29" i="14"/>
  <c r="ACA32" i="14"/>
  <c r="ACA35" i="14"/>
  <c r="ACA30" i="14"/>
  <c r="ACA17" i="14"/>
  <c r="ACA52" i="14"/>
  <c r="ACA46" i="14"/>
  <c r="ACA25" i="14"/>
  <c r="ACA51" i="14"/>
  <c r="ACA44" i="14"/>
  <c r="ACA31" i="14"/>
  <c r="ACA39" i="14"/>
  <c r="ACA27" i="14"/>
  <c r="ACA43" i="14"/>
  <c r="ACA41" i="14"/>
  <c r="ACA36" i="14"/>
  <c r="ACA47" i="14"/>
  <c r="ACA38" i="14"/>
  <c r="ACB14" i="14"/>
  <c r="ACA21" i="14"/>
  <c r="ACA18" i="14"/>
  <c r="ACA24" i="14"/>
  <c r="ACA15" i="14"/>
  <c r="ACO35" i="14"/>
  <c r="ACO37" i="14"/>
  <c r="ACO24" i="14"/>
  <c r="ACO48" i="14"/>
  <c r="ACO31" i="14"/>
  <c r="ACW14" i="14"/>
  <c r="ACO44" i="14"/>
  <c r="ACO27" i="14"/>
  <c r="ACO29" i="14"/>
  <c r="ACO36" i="14"/>
  <c r="ACO21" i="14"/>
  <c r="ACO22" i="14"/>
  <c r="ACO50" i="14"/>
  <c r="ACO52" i="14"/>
  <c r="ACO23" i="14"/>
  <c r="ACO43" i="14"/>
  <c r="ACO51" i="14"/>
  <c r="ACO15" i="14"/>
  <c r="ACO49" i="14"/>
  <c r="ACO34" i="14"/>
  <c r="ACO38" i="14"/>
  <c r="ACO18" i="14"/>
  <c r="ACO42" i="14"/>
  <c r="ACO26" i="14"/>
  <c r="ACO19" i="14"/>
  <c r="ACO40" i="14"/>
  <c r="ACO33" i="14"/>
  <c r="ACO47" i="14"/>
  <c r="ACO46" i="14"/>
  <c r="ACO28" i="14"/>
  <c r="ACO20" i="14"/>
  <c r="ACO30" i="14"/>
  <c r="ACO39" i="14"/>
  <c r="ACO32" i="14"/>
  <c r="ACO17" i="14"/>
  <c r="ACO25" i="14"/>
  <c r="ACO41" i="14"/>
  <c r="KF15" i="1"/>
  <c r="FS54" i="10"/>
  <c r="GF43" i="13"/>
  <c r="GF41" i="13"/>
  <c r="GF34" i="13"/>
  <c r="GF30" i="13"/>
  <c r="GF50" i="13"/>
  <c r="GF40" i="13"/>
  <c r="GF38" i="13"/>
  <c r="GF36" i="13"/>
  <c r="GF29" i="13"/>
  <c r="GF32" i="13"/>
  <c r="GF52" i="13"/>
  <c r="GF19" i="13"/>
  <c r="GF17" i="13"/>
  <c r="GF26" i="13"/>
  <c r="GF24" i="13"/>
  <c r="GF23" i="13"/>
  <c r="GF48" i="13"/>
  <c r="GF44" i="13"/>
  <c r="GF39" i="13"/>
  <c r="GF25" i="13"/>
  <c r="GF20" i="13"/>
  <c r="GF15" i="13"/>
  <c r="FZ54" i="13" s="1"/>
  <c r="GF18" i="13"/>
  <c r="GF33" i="13"/>
  <c r="GF37" i="13"/>
  <c r="GF46" i="13"/>
  <c r="GF27" i="13"/>
  <c r="GF31" i="13"/>
  <c r="GF22" i="13"/>
  <c r="GF42" i="13"/>
  <c r="GF49" i="13"/>
  <c r="GF47" i="13"/>
  <c r="GF21" i="13"/>
  <c r="GN14" i="13"/>
  <c r="GF35" i="13"/>
  <c r="GF28" i="13"/>
  <c r="GF51" i="13"/>
  <c r="GM51" i="13"/>
  <c r="GM44" i="13"/>
  <c r="GM48" i="13"/>
  <c r="GM41" i="13"/>
  <c r="GM26" i="13"/>
  <c r="GM39" i="13"/>
  <c r="GM33" i="13"/>
  <c r="GM31" i="13"/>
  <c r="GM38" i="13"/>
  <c r="GM35" i="13"/>
  <c r="GM34" i="13"/>
  <c r="GM22" i="13"/>
  <c r="GM21" i="13"/>
  <c r="GM19" i="13"/>
  <c r="GM52" i="13"/>
  <c r="GM25" i="13"/>
  <c r="GM42" i="13"/>
  <c r="GM40" i="13"/>
  <c r="GM36" i="13"/>
  <c r="GM47" i="13"/>
  <c r="GM46" i="13"/>
  <c r="GM43" i="13"/>
  <c r="GM30" i="13"/>
  <c r="GM29" i="13"/>
  <c r="GM49" i="13"/>
  <c r="GM24" i="13"/>
  <c r="GM23" i="13"/>
  <c r="GM32" i="13"/>
  <c r="GM27" i="13"/>
  <c r="GM20" i="13"/>
  <c r="GM18" i="13"/>
  <c r="GM28" i="13"/>
  <c r="GM17" i="13"/>
  <c r="GM15" i="13"/>
  <c r="GM50" i="13"/>
  <c r="GM37" i="13"/>
  <c r="DH50" i="12"/>
  <c r="DH24" i="12"/>
  <c r="DH32" i="12"/>
  <c r="DH17" i="12"/>
  <c r="DH31" i="12"/>
  <c r="DH15" i="12"/>
  <c r="DH23" i="12"/>
  <c r="DH49" i="12"/>
  <c r="DH30" i="12"/>
  <c r="DH20" i="12"/>
  <c r="DH39" i="12"/>
  <c r="DH34" i="12"/>
  <c r="DI14" i="12"/>
  <c r="DH44" i="12"/>
  <c r="DH38" i="12"/>
  <c r="DH18" i="12"/>
  <c r="DH48" i="12"/>
  <c r="DH26" i="12"/>
  <c r="DH52" i="12"/>
  <c r="DH37" i="12"/>
  <c r="DH42" i="12"/>
  <c r="DH40" i="12"/>
  <c r="DH25" i="12"/>
  <c r="DH46" i="12"/>
  <c r="DH35" i="12"/>
  <c r="DH19" i="12"/>
  <c r="DH27" i="12"/>
  <c r="DH51" i="12"/>
  <c r="DH22" i="12"/>
  <c r="DH29" i="12"/>
  <c r="DH28" i="12"/>
  <c r="DH43" i="12"/>
  <c r="DH21" i="12"/>
  <c r="DH47" i="12"/>
  <c r="DH33" i="12"/>
  <c r="DH41" i="12"/>
  <c r="DH36" i="12"/>
  <c r="DH15" i="11"/>
  <c r="DH38" i="11"/>
  <c r="DH19" i="11"/>
  <c r="DH36" i="11"/>
  <c r="DH29" i="11"/>
  <c r="DH17" i="11"/>
  <c r="DH50" i="11"/>
  <c r="DH27" i="11"/>
  <c r="DH26" i="11"/>
  <c r="DI14" i="11"/>
  <c r="DH41" i="11"/>
  <c r="DH40" i="11"/>
  <c r="DH20" i="11"/>
  <c r="DH28" i="11"/>
  <c r="DH30" i="11"/>
  <c r="DH37" i="11"/>
  <c r="DH21" i="11"/>
  <c r="DH23" i="11"/>
  <c r="DH44" i="11"/>
  <c r="DH34" i="11"/>
  <c r="DH25" i="11"/>
  <c r="DH32" i="11"/>
  <c r="DH42" i="11"/>
  <c r="DH31" i="11"/>
  <c r="DH33" i="11"/>
  <c r="DH43" i="11"/>
  <c r="DH47" i="11"/>
  <c r="DH46" i="11"/>
  <c r="DH39" i="11"/>
  <c r="DH22" i="11"/>
  <c r="DH24" i="11"/>
  <c r="DH48" i="11"/>
  <c r="DH18" i="11"/>
  <c r="DH52" i="11"/>
  <c r="DH51" i="11"/>
  <c r="DH35" i="11"/>
  <c r="DH49" i="11"/>
  <c r="JK54" i="1"/>
  <c r="KH35" i="1"/>
  <c r="KH26" i="1"/>
  <c r="KH46" i="1"/>
  <c r="KH34" i="1"/>
  <c r="KH50" i="1"/>
  <c r="KH21" i="1"/>
  <c r="KH42" i="1"/>
  <c r="KH41" i="1"/>
  <c r="KH31" i="1"/>
  <c r="KH49" i="1"/>
  <c r="KH25" i="1"/>
  <c r="KH32" i="1"/>
  <c r="KH38" i="1"/>
  <c r="KH28" i="1"/>
  <c r="KH15" i="1"/>
  <c r="KH24" i="1"/>
  <c r="KH44" i="1"/>
  <c r="KH20" i="1"/>
  <c r="KH18" i="1"/>
  <c r="KH40" i="1"/>
  <c r="KH23" i="1"/>
  <c r="KH48" i="1"/>
  <c r="KH37" i="1"/>
  <c r="KH17" i="1"/>
  <c r="KH33" i="1"/>
  <c r="KH29" i="1"/>
  <c r="KH22" i="1"/>
  <c r="KI14" i="1"/>
  <c r="KH43" i="1"/>
  <c r="KH39" i="1"/>
  <c r="KH19" i="1"/>
  <c r="KH30" i="1"/>
  <c r="KH47" i="1"/>
  <c r="KH52" i="1"/>
  <c r="KH27" i="1"/>
  <c r="KH36" i="1"/>
  <c r="KP14" i="1"/>
  <c r="KH51" i="1"/>
  <c r="JR55" i="1"/>
  <c r="JS55" i="1" s="1"/>
  <c r="JR56" i="1"/>
  <c r="JS56" i="1" s="1"/>
  <c r="GH36" i="10"/>
  <c r="GH42" i="10"/>
  <c r="GH44" i="10"/>
  <c r="GH39" i="10"/>
  <c r="GH24" i="10"/>
  <c r="GH37" i="10"/>
  <c r="GH22" i="10"/>
  <c r="GH18" i="10"/>
  <c r="GH31" i="10"/>
  <c r="GH34" i="10"/>
  <c r="GH49" i="10"/>
  <c r="GH25" i="10"/>
  <c r="GH35" i="10"/>
  <c r="GH43" i="10"/>
  <c r="GH19" i="10"/>
  <c r="GH15" i="10"/>
  <c r="GH50" i="10"/>
  <c r="GH38" i="10"/>
  <c r="GH47" i="10"/>
  <c r="GH28" i="10"/>
  <c r="GH32" i="10"/>
  <c r="GH40" i="10"/>
  <c r="GH26" i="10"/>
  <c r="GH17" i="10"/>
  <c r="GH52" i="10"/>
  <c r="GH20" i="10"/>
  <c r="GH46" i="10"/>
  <c r="GH48" i="10"/>
  <c r="GH33" i="10"/>
  <c r="GH27" i="10"/>
  <c r="GH29" i="10"/>
  <c r="GH21" i="10"/>
  <c r="GH23" i="10"/>
  <c r="GH51" i="10"/>
  <c r="GH41" i="10"/>
  <c r="GH30" i="10"/>
  <c r="GA30" i="10"/>
  <c r="GB14" i="10"/>
  <c r="GA49" i="10"/>
  <c r="GA37" i="10"/>
  <c r="GA46" i="10"/>
  <c r="GA42" i="10"/>
  <c r="GA24" i="10"/>
  <c r="GA44" i="10"/>
  <c r="GA38" i="10"/>
  <c r="GA18" i="10"/>
  <c r="GA33" i="10"/>
  <c r="GI14" i="10"/>
  <c r="GA51" i="10"/>
  <c r="GA31" i="10"/>
  <c r="GA27" i="10"/>
  <c r="GA20" i="10"/>
  <c r="GA52" i="10"/>
  <c r="GA39" i="10"/>
  <c r="GA26" i="10"/>
  <c r="GA34" i="10"/>
  <c r="GA40" i="10"/>
  <c r="GA28" i="10"/>
  <c r="GA32" i="10"/>
  <c r="GA35" i="10"/>
  <c r="GA22" i="10"/>
  <c r="GA19" i="10"/>
  <c r="GA47" i="10"/>
  <c r="GA43" i="10"/>
  <c r="GA41" i="10"/>
  <c r="GA36" i="10"/>
  <c r="GA21" i="10"/>
  <c r="GA29" i="10"/>
  <c r="GA25" i="10"/>
  <c r="GA48" i="10"/>
  <c r="GA23" i="10"/>
  <c r="GA17" i="10"/>
  <c r="GA15" i="10"/>
  <c r="GA50" i="10"/>
  <c r="DC37" i="16"/>
  <c r="DC33" i="16"/>
  <c r="DC22" i="16"/>
  <c r="DC41" i="16"/>
  <c r="DC52" i="16"/>
  <c r="DD14" i="16"/>
  <c r="DC15" i="16"/>
  <c r="DC23" i="16"/>
  <c r="DC40" i="16"/>
  <c r="DC46" i="16"/>
  <c r="DC26" i="16"/>
  <c r="DC47" i="16"/>
  <c r="DC29" i="16"/>
  <c r="DC44" i="16"/>
  <c r="DC18" i="16"/>
  <c r="DC25" i="16"/>
  <c r="DC36" i="16"/>
  <c r="DC17" i="16"/>
  <c r="DC49" i="16"/>
  <c r="DC32" i="16"/>
  <c r="DC27" i="16"/>
  <c r="DC24" i="16"/>
  <c r="DC48" i="16"/>
  <c r="DC38" i="16"/>
  <c r="DC42" i="16"/>
  <c r="DC20" i="16"/>
  <c r="DC39" i="16"/>
  <c r="DC50" i="16"/>
  <c r="DC31" i="16"/>
  <c r="DC19" i="16"/>
  <c r="DC30" i="16"/>
  <c r="DC43" i="16"/>
  <c r="DC35" i="16"/>
  <c r="DC51" i="16"/>
  <c r="DC21" i="16"/>
  <c r="DC28" i="16"/>
  <c r="DC34" i="16"/>
  <c r="ABN56" i="14" l="1"/>
  <c r="ABG54" i="14"/>
  <c r="ADR15" i="14"/>
  <c r="ADR32" i="14"/>
  <c r="ADR36" i="14"/>
  <c r="ADR44" i="14"/>
  <c r="ADR38" i="14"/>
  <c r="ADR46" i="14"/>
  <c r="ADR26" i="14"/>
  <c r="ADR28" i="14"/>
  <c r="ADR37" i="14"/>
  <c r="ADR17" i="14"/>
  <c r="ADR22" i="14"/>
  <c r="ADR52" i="14"/>
  <c r="ADR50" i="14"/>
  <c r="ADR27" i="14"/>
  <c r="ADR31" i="14"/>
  <c r="ADR18" i="14"/>
  <c r="ADR49" i="14"/>
  <c r="ADR41" i="14"/>
  <c r="ADR21" i="14"/>
  <c r="ADR51" i="14"/>
  <c r="ADR48" i="14"/>
  <c r="ADR30" i="14"/>
  <c r="ADR47" i="14"/>
  <c r="ADR29" i="14"/>
  <c r="ADR42" i="14"/>
  <c r="ADR39" i="14"/>
  <c r="ADR23" i="14"/>
  <c r="ADR33" i="14"/>
  <c r="ADR25" i="14"/>
  <c r="ADR43" i="14"/>
  <c r="ADR24" i="14"/>
  <c r="ADR19" i="14"/>
  <c r="ADR40" i="14"/>
  <c r="ADR34" i="14"/>
  <c r="ADR20" i="14"/>
  <c r="ADR35" i="14"/>
  <c r="ACB42" i="14"/>
  <c r="ACB27" i="14"/>
  <c r="ACB31" i="14"/>
  <c r="ACB50" i="14"/>
  <c r="ACB21" i="14"/>
  <c r="ACB25" i="14"/>
  <c r="ACB43" i="14"/>
  <c r="ACB46" i="14"/>
  <c r="ACB17" i="14"/>
  <c r="ACB41" i="14"/>
  <c r="ACB44" i="14"/>
  <c r="ACB26" i="14"/>
  <c r="ACB36" i="14"/>
  <c r="ACB40" i="14"/>
  <c r="ACB28" i="14"/>
  <c r="ACB47" i="14"/>
  <c r="ACB29" i="14"/>
  <c r="ACB39" i="14"/>
  <c r="ACB34" i="14"/>
  <c r="ACB24" i="14"/>
  <c r="ACB48" i="14"/>
  <c r="ACB35" i="14"/>
  <c r="ACB18" i="14"/>
  <c r="ACB20" i="14"/>
  <c r="ACB38" i="14"/>
  <c r="ACB33" i="14"/>
  <c r="ACB30" i="14"/>
  <c r="ACB22" i="14"/>
  <c r="ACB15" i="14"/>
  <c r="ABV54" i="14" s="1"/>
  <c r="ACB32" i="14"/>
  <c r="ACB51" i="14"/>
  <c r="ACB37" i="14"/>
  <c r="ACB23" i="14"/>
  <c r="ACB52" i="14"/>
  <c r="ACB19" i="14"/>
  <c r="ACB49" i="14"/>
  <c r="ACJ14" i="14"/>
  <c r="ACW47" i="14"/>
  <c r="ACW34" i="14"/>
  <c r="ACW44" i="14"/>
  <c r="ACW43" i="14"/>
  <c r="ADE14" i="14"/>
  <c r="ACW27" i="14"/>
  <c r="ACW49" i="14"/>
  <c r="ACW41" i="14"/>
  <c r="ACW32" i="14"/>
  <c r="ACW35" i="14"/>
  <c r="ACW24" i="14"/>
  <c r="ACW15" i="14"/>
  <c r="ACW30" i="14"/>
  <c r="ACW18" i="14"/>
  <c r="ADM14" i="14"/>
  <c r="ACW42" i="14"/>
  <c r="ACW28" i="14"/>
  <c r="ACW17" i="14"/>
  <c r="ACW52" i="14"/>
  <c r="ACW50" i="14"/>
  <c r="ACW33" i="14"/>
  <c r="ACW21" i="14"/>
  <c r="ACW46" i="14"/>
  <c r="ACW37" i="14"/>
  <c r="ACW29" i="14"/>
  <c r="ACW48" i="14"/>
  <c r="ACW31" i="14"/>
  <c r="ACW51" i="14"/>
  <c r="ACW36" i="14"/>
  <c r="ACW19" i="14"/>
  <c r="ACW25" i="14"/>
  <c r="ACW40" i="14"/>
  <c r="ACW23" i="14"/>
  <c r="ACW38" i="14"/>
  <c r="ACW26" i="14"/>
  <c r="ACW20" i="14"/>
  <c r="ACW22" i="14"/>
  <c r="ACW39" i="14"/>
  <c r="ACP33" i="14"/>
  <c r="ACP32" i="14"/>
  <c r="ACP23" i="14"/>
  <c r="ACP47" i="14"/>
  <c r="ACP30" i="14"/>
  <c r="ACP25" i="14"/>
  <c r="ACP46" i="14"/>
  <c r="ACP37" i="14"/>
  <c r="ACP19" i="14"/>
  <c r="ACP34" i="14"/>
  <c r="ACP22" i="14"/>
  <c r="ACP17" i="14"/>
  <c r="ACP40" i="14"/>
  <c r="ACP15" i="14"/>
  <c r="ACP18" i="14"/>
  <c r="ACP49" i="14"/>
  <c r="ACP31" i="14"/>
  <c r="ACP41" i="14"/>
  <c r="ACP38" i="14"/>
  <c r="ACP48" i="14"/>
  <c r="ACP51" i="14"/>
  <c r="ACP20" i="14"/>
  <c r="ACP44" i="14"/>
  <c r="ACP39" i="14"/>
  <c r="ACP24" i="14"/>
  <c r="ACP21" i="14"/>
  <c r="ACP52" i="14"/>
  <c r="ACP35" i="14"/>
  <c r="ACP29" i="14"/>
  <c r="ACP26" i="14"/>
  <c r="ACX14" i="14"/>
  <c r="ACP28" i="14"/>
  <c r="ACP42" i="14"/>
  <c r="ACP50" i="14"/>
  <c r="ACP43" i="14"/>
  <c r="ACP36" i="14"/>
  <c r="ACP27" i="14"/>
  <c r="ACI49" i="14"/>
  <c r="ACI28" i="14"/>
  <c r="ACI34" i="14"/>
  <c r="ACI38" i="14"/>
  <c r="ACI42" i="14"/>
  <c r="ACI29" i="14"/>
  <c r="ACI30" i="14"/>
  <c r="ACI25" i="14"/>
  <c r="ACI40" i="14"/>
  <c r="ACI37" i="14"/>
  <c r="ACI19" i="14"/>
  <c r="ACI20" i="14"/>
  <c r="ACI31" i="14"/>
  <c r="ACI51" i="14"/>
  <c r="ACI21" i="14"/>
  <c r="ACI44" i="14"/>
  <c r="ACI32" i="14"/>
  <c r="ACI22" i="14"/>
  <c r="ACI46" i="14"/>
  <c r="ACI18" i="14"/>
  <c r="ACI17" i="14"/>
  <c r="ACI39" i="14"/>
  <c r="ACI50" i="14"/>
  <c r="ACI36" i="14"/>
  <c r="ACQ14" i="14"/>
  <c r="ACI24" i="14"/>
  <c r="ACI43" i="14"/>
  <c r="ACI41" i="14"/>
  <c r="ACI33" i="14"/>
  <c r="ACI26" i="14"/>
  <c r="ACI35" i="14"/>
  <c r="ACI27" i="14"/>
  <c r="ACI23" i="14"/>
  <c r="ACI52" i="14"/>
  <c r="ACI15" i="14"/>
  <c r="ACI47" i="14"/>
  <c r="ACI48" i="14"/>
  <c r="ABN55" i="14"/>
  <c r="ABO55" i="14" s="1"/>
  <c r="ABO56" i="14"/>
  <c r="ADS44" i="14"/>
  <c r="ADS36" i="14"/>
  <c r="ADS37" i="14"/>
  <c r="ADS28" i="14"/>
  <c r="ADS51" i="14"/>
  <c r="ADS50" i="14"/>
  <c r="ADS49" i="14"/>
  <c r="ADS17" i="14"/>
  <c r="ADS38" i="14"/>
  <c r="ADS32" i="14"/>
  <c r="ADS15" i="14"/>
  <c r="ADS22" i="14"/>
  <c r="ADS52" i="14"/>
  <c r="ADS30" i="14"/>
  <c r="ADS24" i="14"/>
  <c r="ADS40" i="14"/>
  <c r="ADS41" i="14"/>
  <c r="ADS19" i="14"/>
  <c r="ADS43" i="14"/>
  <c r="ADS29" i="14"/>
  <c r="ADS42" i="14"/>
  <c r="ADS35" i="14"/>
  <c r="ADS47" i="14"/>
  <c r="ADS34" i="14"/>
  <c r="ADS46" i="14"/>
  <c r="ADS48" i="14"/>
  <c r="ADS21" i="14"/>
  <c r="ADS18" i="14"/>
  <c r="ADS23" i="14"/>
  <c r="ADS20" i="14"/>
  <c r="ADS26" i="14"/>
  <c r="ADS31" i="14"/>
  <c r="ADS33" i="14"/>
  <c r="ADS27" i="14"/>
  <c r="ADS39" i="14"/>
  <c r="ADS25" i="14"/>
  <c r="ADL31" i="14"/>
  <c r="ADL46" i="14"/>
  <c r="ADL39" i="14"/>
  <c r="ADL43" i="14"/>
  <c r="ADL26" i="14"/>
  <c r="ADL23" i="14"/>
  <c r="ADL35" i="14"/>
  <c r="ADL21" i="14"/>
  <c r="ADL20" i="14"/>
  <c r="ADL32" i="14"/>
  <c r="ADL29" i="14"/>
  <c r="ADL38" i="14"/>
  <c r="ADL30" i="14"/>
  <c r="ADL15" i="14"/>
  <c r="ADL52" i="14"/>
  <c r="ADL24" i="14"/>
  <c r="ADL51" i="14"/>
  <c r="ADL36" i="14"/>
  <c r="ADL44" i="14"/>
  <c r="ADL19" i="14"/>
  <c r="ADL22" i="14"/>
  <c r="ADL41" i="14"/>
  <c r="ADL34" i="14"/>
  <c r="ADL27" i="14"/>
  <c r="ADL33" i="14"/>
  <c r="ADL25" i="14"/>
  <c r="ADL28" i="14"/>
  <c r="ADL49" i="14"/>
  <c r="ADL42" i="14"/>
  <c r="ADL37" i="14"/>
  <c r="ADL48" i="14"/>
  <c r="ADL18" i="14"/>
  <c r="ADL17" i="14"/>
  <c r="ADL47" i="14"/>
  <c r="ADL40" i="14"/>
  <c r="ADL50" i="14"/>
  <c r="ADD51" i="14"/>
  <c r="ADD21" i="14"/>
  <c r="ADD20" i="14"/>
  <c r="ADD40" i="14"/>
  <c r="ADD38" i="14"/>
  <c r="ADD48" i="14"/>
  <c r="ADD36" i="14"/>
  <c r="ADD22" i="14"/>
  <c r="ADD47" i="14"/>
  <c r="ADD33" i="14"/>
  <c r="ADD15" i="14"/>
  <c r="ADD35" i="14"/>
  <c r="ADD27" i="14"/>
  <c r="ADD23" i="14"/>
  <c r="ADD17" i="14"/>
  <c r="ADD52" i="14"/>
  <c r="ADD32" i="14"/>
  <c r="ADD25" i="14"/>
  <c r="ADD50" i="14"/>
  <c r="ADD44" i="14"/>
  <c r="ADD37" i="14"/>
  <c r="ADD43" i="14"/>
  <c r="ADD31" i="14"/>
  <c r="ADD29" i="14"/>
  <c r="ADD34" i="14"/>
  <c r="ADD39" i="14"/>
  <c r="ADD30" i="14"/>
  <c r="ADD18" i="14"/>
  <c r="ADT14" i="14"/>
  <c r="ADD26" i="14"/>
  <c r="ADD19" i="14"/>
  <c r="ADD24" i="14"/>
  <c r="ADD49" i="14"/>
  <c r="ADD28" i="14"/>
  <c r="ADD41" i="14"/>
  <c r="ADD42" i="14"/>
  <c r="ADD46" i="14"/>
  <c r="FZ55" i="13"/>
  <c r="GA55" i="13" s="1"/>
  <c r="FZ56" i="13"/>
  <c r="GA56" i="13" s="1"/>
  <c r="GP14" i="13"/>
  <c r="GN41" i="13"/>
  <c r="GN51" i="13"/>
  <c r="GN43" i="13"/>
  <c r="GN29" i="13"/>
  <c r="GN17" i="13"/>
  <c r="GN36" i="13"/>
  <c r="GN49" i="13"/>
  <c r="GN30" i="13"/>
  <c r="GN39" i="13"/>
  <c r="GN37" i="13"/>
  <c r="GN24" i="13"/>
  <c r="GN20" i="13"/>
  <c r="GN18" i="13"/>
  <c r="GN28" i="13"/>
  <c r="GN35" i="13"/>
  <c r="GN48" i="13"/>
  <c r="GN40" i="13"/>
  <c r="GN50" i="13"/>
  <c r="GN33" i="13"/>
  <c r="GN23" i="13"/>
  <c r="GN47" i="13"/>
  <c r="GN21" i="13"/>
  <c r="GN34" i="13"/>
  <c r="GN27" i="13"/>
  <c r="GN42" i="13"/>
  <c r="GN52" i="13"/>
  <c r="GN22" i="13"/>
  <c r="GN31" i="13"/>
  <c r="GN46" i="13"/>
  <c r="GN15" i="13"/>
  <c r="GH54" i="13" s="1"/>
  <c r="GN26" i="13"/>
  <c r="GN25" i="13"/>
  <c r="GN44" i="13"/>
  <c r="GN19" i="13"/>
  <c r="GN38" i="13"/>
  <c r="GN32" i="13"/>
  <c r="DI27" i="12"/>
  <c r="DI47" i="12"/>
  <c r="DJ14" i="12"/>
  <c r="DI50" i="12"/>
  <c r="DI39" i="12"/>
  <c r="DI28" i="12"/>
  <c r="DI15" i="12"/>
  <c r="DI49" i="12"/>
  <c r="DI36" i="12"/>
  <c r="DI43" i="12"/>
  <c r="DI25" i="12"/>
  <c r="DI32" i="12"/>
  <c r="DI33" i="12"/>
  <c r="DI46" i="12"/>
  <c r="DI38" i="12"/>
  <c r="DI24" i="12"/>
  <c r="DI20" i="12"/>
  <c r="DI35" i="12"/>
  <c r="DI19" i="12"/>
  <c r="DI41" i="12"/>
  <c r="DI26" i="12"/>
  <c r="DI52" i="12"/>
  <c r="DI23" i="12"/>
  <c r="DI18" i="12"/>
  <c r="DI21" i="12"/>
  <c r="DI42" i="12"/>
  <c r="DI40" i="12"/>
  <c r="DI48" i="12"/>
  <c r="DI17" i="12"/>
  <c r="DI30" i="12"/>
  <c r="DI22" i="12"/>
  <c r="DI31" i="12"/>
  <c r="DI29" i="12"/>
  <c r="DI37" i="12"/>
  <c r="DI51" i="12"/>
  <c r="DI44" i="12"/>
  <c r="DI34" i="12"/>
  <c r="DI43" i="11"/>
  <c r="DI27" i="11"/>
  <c r="DI29" i="11"/>
  <c r="DI44" i="11"/>
  <c r="DI32" i="11"/>
  <c r="DI37" i="11"/>
  <c r="DI17" i="11"/>
  <c r="DI39" i="11"/>
  <c r="DI33" i="11"/>
  <c r="DI48" i="11"/>
  <c r="DI18" i="11"/>
  <c r="DI21" i="11"/>
  <c r="DI25" i="11"/>
  <c r="DI15" i="11"/>
  <c r="DI34" i="11"/>
  <c r="DI50" i="11"/>
  <c r="DI46" i="11"/>
  <c r="DI47" i="11"/>
  <c r="DI24" i="11"/>
  <c r="DI31" i="11"/>
  <c r="DI20" i="11"/>
  <c r="DI51" i="11"/>
  <c r="DI36" i="11"/>
  <c r="DI35" i="11"/>
  <c r="DI28" i="11"/>
  <c r="DI22" i="11"/>
  <c r="DI23" i="11"/>
  <c r="DI42" i="11"/>
  <c r="DI41" i="11"/>
  <c r="DI30" i="11"/>
  <c r="DI19" i="11"/>
  <c r="DI40" i="11"/>
  <c r="DI49" i="11"/>
  <c r="DI38" i="11"/>
  <c r="DI26" i="11"/>
  <c r="DJ14" i="11"/>
  <c r="DI52" i="11"/>
  <c r="KP46" i="1"/>
  <c r="KP40" i="1"/>
  <c r="KX40" i="1" s="1"/>
  <c r="KP29" i="1"/>
  <c r="KX29" i="1" s="1"/>
  <c r="KP42" i="1"/>
  <c r="KX42" i="1" s="1"/>
  <c r="KP36" i="1"/>
  <c r="KX36" i="1" s="1"/>
  <c r="KP44" i="1"/>
  <c r="KX44" i="1" s="1"/>
  <c r="KP49" i="1"/>
  <c r="KX49" i="1" s="1"/>
  <c r="KP35" i="1"/>
  <c r="KX35" i="1" s="1"/>
  <c r="KX14" i="1"/>
  <c r="KP15" i="1"/>
  <c r="KX15" i="1" s="1"/>
  <c r="KP31" i="1"/>
  <c r="KX31" i="1" s="1"/>
  <c r="KP20" i="1"/>
  <c r="KX20" i="1" s="1"/>
  <c r="KP43" i="1"/>
  <c r="KX43" i="1" s="1"/>
  <c r="KP38" i="1"/>
  <c r="KX38" i="1" s="1"/>
  <c r="KP23" i="1"/>
  <c r="KX23" i="1" s="1"/>
  <c r="KP17" i="1"/>
  <c r="KP22" i="1"/>
  <c r="KX22" i="1" s="1"/>
  <c r="KP24" i="1"/>
  <c r="KX24" i="1" s="1"/>
  <c r="KP19" i="1"/>
  <c r="KX19" i="1" s="1"/>
  <c r="KP18" i="1"/>
  <c r="KX18" i="1" s="1"/>
  <c r="KP52" i="1"/>
  <c r="KX52" i="1" s="1"/>
  <c r="KP21" i="1"/>
  <c r="KX21" i="1" s="1"/>
  <c r="KP47" i="1"/>
  <c r="KX47" i="1" s="1"/>
  <c r="KP41" i="1"/>
  <c r="KX41" i="1" s="1"/>
  <c r="KP25" i="1"/>
  <c r="KX25" i="1" s="1"/>
  <c r="KP50" i="1"/>
  <c r="KX50" i="1" s="1"/>
  <c r="KP37" i="1"/>
  <c r="KX37" i="1" s="1"/>
  <c r="KP32" i="1"/>
  <c r="KX32" i="1" s="1"/>
  <c r="KP48" i="1"/>
  <c r="KX48" i="1" s="1"/>
  <c r="KP30" i="1"/>
  <c r="KX30" i="1" s="1"/>
  <c r="KP27" i="1"/>
  <c r="KX27" i="1" s="1"/>
  <c r="KP51" i="1"/>
  <c r="KX51" i="1" s="1"/>
  <c r="KP39" i="1"/>
  <c r="KX39" i="1" s="1"/>
  <c r="KP34" i="1"/>
  <c r="KX34" i="1" s="1"/>
  <c r="KP33" i="1"/>
  <c r="KX33" i="1" s="1"/>
  <c r="KP26" i="1"/>
  <c r="KX26" i="1" s="1"/>
  <c r="KP28" i="1"/>
  <c r="KX28" i="1" s="1"/>
  <c r="KX46" i="1"/>
  <c r="KX17" i="1"/>
  <c r="JS54" i="1"/>
  <c r="KI39" i="1"/>
  <c r="KI37" i="1"/>
  <c r="KI19" i="1"/>
  <c r="KI22" i="1"/>
  <c r="KI36" i="1"/>
  <c r="KI33" i="1"/>
  <c r="KJ14" i="1"/>
  <c r="KI32" i="1"/>
  <c r="KI29" i="1"/>
  <c r="KI46" i="1"/>
  <c r="KI28" i="1"/>
  <c r="KI25" i="1"/>
  <c r="KI31" i="1"/>
  <c r="KI20" i="1"/>
  <c r="KI17" i="1"/>
  <c r="KI27" i="1"/>
  <c r="KI15" i="1"/>
  <c r="KI30" i="1"/>
  <c r="KI44" i="1"/>
  <c r="KQ14" i="1"/>
  <c r="KI34" i="1"/>
  <c r="KI42" i="1"/>
  <c r="KI35" i="1"/>
  <c r="KI51" i="1"/>
  <c r="KI52" i="1"/>
  <c r="KI49" i="1"/>
  <c r="KI26" i="1"/>
  <c r="KI23" i="1"/>
  <c r="KI18" i="1"/>
  <c r="KI47" i="1"/>
  <c r="KI48" i="1"/>
  <c r="KI50" i="1"/>
  <c r="KI43" i="1"/>
  <c r="KI40" i="1"/>
  <c r="KI41" i="1"/>
  <c r="KI21" i="1"/>
  <c r="KI24" i="1"/>
  <c r="KI38" i="1"/>
  <c r="GB23" i="10"/>
  <c r="GB22" i="10"/>
  <c r="GB18" i="10"/>
  <c r="GB17" i="10"/>
  <c r="GB15" i="10"/>
  <c r="GB50" i="10"/>
  <c r="GB43" i="10"/>
  <c r="GB19" i="10"/>
  <c r="GB44" i="10"/>
  <c r="GC14" i="10"/>
  <c r="GB31" i="10"/>
  <c r="GB33" i="10"/>
  <c r="GB21" i="10"/>
  <c r="GB20" i="10"/>
  <c r="GB27" i="10"/>
  <c r="GB49" i="10"/>
  <c r="GB26" i="10"/>
  <c r="GB47" i="10"/>
  <c r="GB38" i="10"/>
  <c r="GB52" i="10"/>
  <c r="GB51" i="10"/>
  <c r="GB30" i="10"/>
  <c r="GB41" i="10"/>
  <c r="GB40" i="10"/>
  <c r="GB48" i="10"/>
  <c r="GB35" i="10"/>
  <c r="GB42" i="10"/>
  <c r="GB29" i="10"/>
  <c r="GB24" i="10"/>
  <c r="GB28" i="10"/>
  <c r="GB25" i="10"/>
  <c r="GB39" i="10"/>
  <c r="GB46" i="10"/>
  <c r="GB34" i="10"/>
  <c r="GB32" i="10"/>
  <c r="GJ14" i="10"/>
  <c r="GB36" i="10"/>
  <c r="GB37" i="10"/>
  <c r="DF14" i="16"/>
  <c r="DD52" i="16"/>
  <c r="DD25" i="16"/>
  <c r="DD43" i="16"/>
  <c r="DD40" i="16"/>
  <c r="DD30" i="16"/>
  <c r="DD32" i="16"/>
  <c r="DD29" i="16"/>
  <c r="DD51" i="16"/>
  <c r="DD20" i="16"/>
  <c r="DD18" i="16"/>
  <c r="DD17" i="16"/>
  <c r="DD49" i="16"/>
  <c r="DD35" i="16"/>
  <c r="DD21" i="16"/>
  <c r="DD48" i="16"/>
  <c r="DD50" i="16"/>
  <c r="DD28" i="16"/>
  <c r="DD36" i="16"/>
  <c r="DD31" i="16"/>
  <c r="DD24" i="16"/>
  <c r="DD38" i="16"/>
  <c r="DD47" i="16"/>
  <c r="DD41" i="16"/>
  <c r="DD27" i="16"/>
  <c r="DD44" i="16"/>
  <c r="DD23" i="16"/>
  <c r="DD46" i="16"/>
  <c r="DD37" i="16"/>
  <c r="DD26" i="16"/>
  <c r="DD39" i="16"/>
  <c r="DD15" i="16"/>
  <c r="CX54" i="16" s="1"/>
  <c r="DD33" i="16"/>
  <c r="DD22" i="16"/>
  <c r="DD34" i="16"/>
  <c r="DD42" i="16"/>
  <c r="DD19" i="16"/>
  <c r="GI49" i="10"/>
  <c r="GI42" i="10"/>
  <c r="GI51" i="10"/>
  <c r="GI43" i="10"/>
  <c r="GI37" i="10"/>
  <c r="GI29" i="10"/>
  <c r="GI22" i="10"/>
  <c r="GI38" i="10"/>
  <c r="GI31" i="10"/>
  <c r="GI35" i="10"/>
  <c r="GI34" i="10"/>
  <c r="GI32" i="10"/>
  <c r="GI25" i="10"/>
  <c r="GI21" i="10"/>
  <c r="GI26" i="10"/>
  <c r="GI19" i="10"/>
  <c r="GI15" i="10"/>
  <c r="GI20" i="10"/>
  <c r="GI41" i="10"/>
  <c r="GI50" i="10"/>
  <c r="GI18" i="10"/>
  <c r="GI27" i="10"/>
  <c r="GI47" i="10"/>
  <c r="GI40" i="10"/>
  <c r="GI28" i="10"/>
  <c r="GI17" i="10"/>
  <c r="GI33" i="10"/>
  <c r="GI30" i="10"/>
  <c r="GI24" i="10"/>
  <c r="GI48" i="10"/>
  <c r="GI23" i="10"/>
  <c r="GI46" i="10"/>
  <c r="GI39" i="10"/>
  <c r="GI36" i="10"/>
  <c r="GI44" i="10"/>
  <c r="GI52" i="10"/>
  <c r="ABO54" i="14" l="1"/>
  <c r="ABV56" i="14"/>
  <c r="ABW56" i="14" s="1"/>
  <c r="ACQ50" i="14"/>
  <c r="ACQ21" i="14"/>
  <c r="ACQ33" i="14"/>
  <c r="ACQ18" i="14"/>
  <c r="ACQ47" i="14"/>
  <c r="ACQ43" i="14"/>
  <c r="ACQ38" i="14"/>
  <c r="ACQ29" i="14"/>
  <c r="ACQ32" i="14"/>
  <c r="ACQ48" i="14"/>
  <c r="ACQ52" i="14"/>
  <c r="ACQ20" i="14"/>
  <c r="ACQ44" i="14"/>
  <c r="ACQ51" i="14"/>
  <c r="ACQ25" i="14"/>
  <c r="ACQ17" i="14"/>
  <c r="ACQ36" i="14"/>
  <c r="ACQ39" i="14"/>
  <c r="ACQ23" i="14"/>
  <c r="ACQ37" i="14"/>
  <c r="ACQ35" i="14"/>
  <c r="ACQ24" i="14"/>
  <c r="ACQ46" i="14"/>
  <c r="ACQ30" i="14"/>
  <c r="ACQ28" i="14"/>
  <c r="ACQ40" i="14"/>
  <c r="ACQ22" i="14"/>
  <c r="ACQ19" i="14"/>
  <c r="ACQ27" i="14"/>
  <c r="ACQ42" i="14"/>
  <c r="ACQ15" i="14"/>
  <c r="ACQ41" i="14"/>
  <c r="ACQ26" i="14"/>
  <c r="ACQ31" i="14"/>
  <c r="ACY14" i="14"/>
  <c r="ACQ34" i="14"/>
  <c r="ACQ49" i="14"/>
  <c r="ADM40" i="14"/>
  <c r="ADM25" i="14"/>
  <c r="ADM39" i="14"/>
  <c r="ADM51" i="14"/>
  <c r="ADM48" i="14"/>
  <c r="ADM19" i="14"/>
  <c r="ADM24" i="14"/>
  <c r="ADM52" i="14"/>
  <c r="ADM41" i="14"/>
  <c r="ADM28" i="14"/>
  <c r="ADM15" i="14"/>
  <c r="ADM43" i="14"/>
  <c r="ADM50" i="14"/>
  <c r="ADM26" i="14"/>
  <c r="ADM27" i="14"/>
  <c r="ADM34" i="14"/>
  <c r="ADM20" i="14"/>
  <c r="ADM23" i="14"/>
  <c r="ADM31" i="14"/>
  <c r="ADM49" i="14"/>
  <c r="ADM38" i="14"/>
  <c r="ADM35" i="14"/>
  <c r="ADM29" i="14"/>
  <c r="ADM18" i="14"/>
  <c r="ADM46" i="14"/>
  <c r="ADM37" i="14"/>
  <c r="ADM36" i="14"/>
  <c r="ADM42" i="14"/>
  <c r="ADM22" i="14"/>
  <c r="ADM47" i="14"/>
  <c r="ADM32" i="14"/>
  <c r="ADM44" i="14"/>
  <c r="ADM33" i="14"/>
  <c r="ADM30" i="14"/>
  <c r="ADM21" i="14"/>
  <c r="ADM17" i="14"/>
  <c r="ADE40" i="14"/>
  <c r="ADE27" i="14"/>
  <c r="ADE19" i="14"/>
  <c r="ADE36" i="14"/>
  <c r="ADE22" i="14"/>
  <c r="ADE20" i="14"/>
  <c r="ADE52" i="14"/>
  <c r="ADE42" i="14"/>
  <c r="ADE15" i="14"/>
  <c r="ADE26" i="14"/>
  <c r="ADE37" i="14"/>
  <c r="ADE29" i="14"/>
  <c r="ADE17" i="14"/>
  <c r="ADE32" i="14"/>
  <c r="ADE48" i="14"/>
  <c r="ADE31" i="14"/>
  <c r="ADE35" i="14"/>
  <c r="ADE44" i="14"/>
  <c r="ADE30" i="14"/>
  <c r="ADE24" i="14"/>
  <c r="ADE25" i="14"/>
  <c r="ADE41" i="14"/>
  <c r="ADE18" i="14"/>
  <c r="ADE46" i="14"/>
  <c r="ADE50" i="14"/>
  <c r="ADE39" i="14"/>
  <c r="ADE23" i="14"/>
  <c r="ADE28" i="14"/>
  <c r="ADE47" i="14"/>
  <c r="ADE33" i="14"/>
  <c r="ADE34" i="14"/>
  <c r="ADE43" i="14"/>
  <c r="ADE51" i="14"/>
  <c r="ADE21" i="14"/>
  <c r="ADE38" i="14"/>
  <c r="ADU14" i="14"/>
  <c r="ADE49" i="14"/>
  <c r="ADT17" i="14"/>
  <c r="ADT37" i="14"/>
  <c r="ADT28" i="14"/>
  <c r="ADT44" i="14"/>
  <c r="ADT22" i="14"/>
  <c r="ADT47" i="14"/>
  <c r="ADT52" i="14"/>
  <c r="ADT40" i="14"/>
  <c r="ADT46" i="14"/>
  <c r="ADT38" i="14"/>
  <c r="ADT51" i="14"/>
  <c r="ADT29" i="14"/>
  <c r="ADT50" i="14"/>
  <c r="ADT15" i="14"/>
  <c r="ADT26" i="14"/>
  <c r="ADT34" i="14"/>
  <c r="ADT23" i="14"/>
  <c r="ADT36" i="14"/>
  <c r="ADT39" i="14"/>
  <c r="ADT48" i="14"/>
  <c r="ADT21" i="14"/>
  <c r="ADT18" i="14"/>
  <c r="ADT30" i="14"/>
  <c r="ADT31" i="14"/>
  <c r="ADT20" i="14"/>
  <c r="ADT35" i="14"/>
  <c r="ADT27" i="14"/>
  <c r="ADT25" i="14"/>
  <c r="ADT33" i="14"/>
  <c r="ADT24" i="14"/>
  <c r="ADT42" i="14"/>
  <c r="ADT19" i="14"/>
  <c r="ADT41" i="14"/>
  <c r="ADT49" i="14"/>
  <c r="ADT32" i="14"/>
  <c r="ADT43" i="14"/>
  <c r="ACJ40" i="14"/>
  <c r="ACJ18" i="14"/>
  <c r="ACJ34" i="14"/>
  <c r="ACJ38" i="14"/>
  <c r="ACJ43" i="14"/>
  <c r="ACJ22" i="14"/>
  <c r="ACJ46" i="14"/>
  <c r="ACJ28" i="14"/>
  <c r="ACJ20" i="14"/>
  <c r="ACJ52" i="14"/>
  <c r="ACJ42" i="14"/>
  <c r="ACJ36" i="14"/>
  <c r="ACJ21" i="14"/>
  <c r="ACJ48" i="14"/>
  <c r="ACJ39" i="14"/>
  <c r="ACJ26" i="14"/>
  <c r="ACJ29" i="14"/>
  <c r="ACJ51" i="14"/>
  <c r="ACJ25" i="14"/>
  <c r="ACJ33" i="14"/>
  <c r="ACJ19" i="14"/>
  <c r="ACJ37" i="14"/>
  <c r="ACJ50" i="14"/>
  <c r="ACJ30" i="14"/>
  <c r="ACJ44" i="14"/>
  <c r="ACJ35" i="14"/>
  <c r="ACJ23" i="14"/>
  <c r="ACJ47" i="14"/>
  <c r="ACJ31" i="14"/>
  <c r="ACJ15" i="14"/>
  <c r="ACD54" i="14" s="1"/>
  <c r="ACJ32" i="14"/>
  <c r="ACJ24" i="14"/>
  <c r="ACJ49" i="14"/>
  <c r="ACJ17" i="14"/>
  <c r="ACJ27" i="14"/>
  <c r="ACR14" i="14"/>
  <c r="ACJ41" i="14"/>
  <c r="ACX38" i="14"/>
  <c r="ACX19" i="14"/>
  <c r="ACX20" i="14"/>
  <c r="ACX48" i="14"/>
  <c r="ACX42" i="14"/>
  <c r="ACX26" i="14"/>
  <c r="ACX36" i="14"/>
  <c r="ACX31" i="14"/>
  <c r="ACX33" i="14"/>
  <c r="ACX17" i="14"/>
  <c r="ACX44" i="14"/>
  <c r="ACX51" i="14"/>
  <c r="ACX30" i="14"/>
  <c r="ADF14" i="14"/>
  <c r="ACX50" i="14"/>
  <c r="ACX29" i="14"/>
  <c r="ACX22" i="14"/>
  <c r="ACX37" i="14"/>
  <c r="ACX23" i="14"/>
  <c r="ACX21" i="14"/>
  <c r="ACX32" i="14"/>
  <c r="ACX47" i="14"/>
  <c r="ACX41" i="14"/>
  <c r="ACX35" i="14"/>
  <c r="ACX46" i="14"/>
  <c r="ACX43" i="14"/>
  <c r="ACX18" i="14"/>
  <c r="ACX15" i="14"/>
  <c r="ACX25" i="14"/>
  <c r="ACX27" i="14"/>
  <c r="ADN14" i="14"/>
  <c r="ACX39" i="14"/>
  <c r="ACX34" i="14"/>
  <c r="ACX40" i="14"/>
  <c r="ACX52" i="14"/>
  <c r="ACX49" i="14"/>
  <c r="ACX24" i="14"/>
  <c r="ACX28" i="14"/>
  <c r="ABV55" i="14"/>
  <c r="ABW55" i="14" s="1"/>
  <c r="GA54" i="13"/>
  <c r="GP50" i="13"/>
  <c r="GP32" i="13"/>
  <c r="GP25" i="13"/>
  <c r="GP20" i="13"/>
  <c r="GP37" i="13"/>
  <c r="GP43" i="13"/>
  <c r="GQ14" i="13"/>
  <c r="GP34" i="13"/>
  <c r="GP52" i="13"/>
  <c r="GP30" i="13"/>
  <c r="GP17" i="13"/>
  <c r="GP26" i="13"/>
  <c r="GP46" i="13"/>
  <c r="GP23" i="13"/>
  <c r="GP24" i="13"/>
  <c r="GP38" i="13"/>
  <c r="GP47" i="13"/>
  <c r="GP40" i="13"/>
  <c r="GP48" i="13"/>
  <c r="GP41" i="13"/>
  <c r="GP35" i="13"/>
  <c r="GP49" i="13"/>
  <c r="GP36" i="13"/>
  <c r="GP29" i="13"/>
  <c r="GP42" i="13"/>
  <c r="GP19" i="13"/>
  <c r="GP33" i="13"/>
  <c r="GP28" i="13"/>
  <c r="GP27" i="13"/>
  <c r="GP44" i="13"/>
  <c r="GP15" i="13"/>
  <c r="GP51" i="13"/>
  <c r="GX14" i="13"/>
  <c r="GP22" i="13"/>
  <c r="GP21" i="13"/>
  <c r="GP18" i="13"/>
  <c r="GP39" i="13"/>
  <c r="GP31" i="13"/>
  <c r="GH56" i="13"/>
  <c r="GI56" i="13" s="1"/>
  <c r="GH55" i="13"/>
  <c r="GI55" i="13" s="1"/>
  <c r="DJ26" i="12"/>
  <c r="DJ25" i="12"/>
  <c r="DJ27" i="12"/>
  <c r="DJ33" i="12"/>
  <c r="DJ30" i="12"/>
  <c r="DJ21" i="12"/>
  <c r="DJ48" i="12"/>
  <c r="DJ52" i="12"/>
  <c r="DJ43" i="12"/>
  <c r="DJ22" i="12"/>
  <c r="DJ42" i="12"/>
  <c r="DJ40" i="12"/>
  <c r="DJ51" i="12"/>
  <c r="DJ37" i="12"/>
  <c r="DJ28" i="12"/>
  <c r="DJ36" i="12"/>
  <c r="DJ31" i="12"/>
  <c r="DJ29" i="12"/>
  <c r="DJ39" i="12"/>
  <c r="DJ41" i="12"/>
  <c r="DK14" i="12"/>
  <c r="DJ35" i="12"/>
  <c r="DJ19" i="12"/>
  <c r="DJ17" i="12"/>
  <c r="DJ44" i="12"/>
  <c r="DJ20" i="12"/>
  <c r="DJ18" i="12"/>
  <c r="DJ47" i="12"/>
  <c r="DJ49" i="12"/>
  <c r="DJ32" i="12"/>
  <c r="DJ34" i="12"/>
  <c r="DJ46" i="12"/>
  <c r="DJ15" i="12"/>
  <c r="DJ38" i="12"/>
  <c r="DJ23" i="12"/>
  <c r="DJ24" i="12"/>
  <c r="DJ50" i="12"/>
  <c r="DJ49" i="11"/>
  <c r="DJ15" i="11"/>
  <c r="DJ21" i="11"/>
  <c r="DJ46" i="11"/>
  <c r="DJ48" i="11"/>
  <c r="DJ25" i="11"/>
  <c r="DJ38" i="11"/>
  <c r="DJ44" i="11"/>
  <c r="DJ52" i="11"/>
  <c r="DJ35" i="11"/>
  <c r="DJ37" i="11"/>
  <c r="DK14" i="11"/>
  <c r="DJ26" i="11"/>
  <c r="DJ47" i="11"/>
  <c r="DJ40" i="11"/>
  <c r="DJ51" i="11"/>
  <c r="DJ19" i="11"/>
  <c r="DJ50" i="11"/>
  <c r="DJ22" i="11"/>
  <c r="DJ32" i="11"/>
  <c r="DJ36" i="11"/>
  <c r="DJ29" i="11"/>
  <c r="DJ30" i="11"/>
  <c r="DJ24" i="11"/>
  <c r="DJ17" i="11"/>
  <c r="DJ31" i="11"/>
  <c r="DJ34" i="11"/>
  <c r="DJ42" i="11"/>
  <c r="DJ27" i="11"/>
  <c r="DJ43" i="11"/>
  <c r="DJ39" i="11"/>
  <c r="DJ18" i="11"/>
  <c r="DJ28" i="11"/>
  <c r="DJ41" i="11"/>
  <c r="DJ23" i="11"/>
  <c r="DJ33" i="11"/>
  <c r="DJ20" i="11"/>
  <c r="KQ18" i="1"/>
  <c r="KY18" i="1" s="1"/>
  <c r="KY14" i="1"/>
  <c r="KQ20" i="1"/>
  <c r="KY20" i="1" s="1"/>
  <c r="KQ50" i="1"/>
  <c r="KY50" i="1" s="1"/>
  <c r="KQ51" i="1"/>
  <c r="KY51" i="1" s="1"/>
  <c r="KQ37" i="1"/>
  <c r="KY37" i="1" s="1"/>
  <c r="KQ46" i="1"/>
  <c r="KY46" i="1" s="1"/>
  <c r="KQ43" i="1"/>
  <c r="KY43" i="1" s="1"/>
  <c r="KQ15" i="1"/>
  <c r="KY15" i="1" s="1"/>
  <c r="KQ42" i="1"/>
  <c r="KY42" i="1" s="1"/>
  <c r="KQ48" i="1"/>
  <c r="KY48" i="1" s="1"/>
  <c r="KQ29" i="1"/>
  <c r="KY29" i="1" s="1"/>
  <c r="KQ49" i="1"/>
  <c r="KY49" i="1" s="1"/>
  <c r="KQ35" i="1"/>
  <c r="KY35" i="1" s="1"/>
  <c r="KQ40" i="1"/>
  <c r="KY40" i="1" s="1"/>
  <c r="KQ17" i="1"/>
  <c r="KY17" i="1" s="1"/>
  <c r="KQ27" i="1"/>
  <c r="KY27" i="1" s="1"/>
  <c r="KQ44" i="1"/>
  <c r="KY44" i="1" s="1"/>
  <c r="KQ41" i="1"/>
  <c r="KY41" i="1" s="1"/>
  <c r="KQ23" i="1"/>
  <c r="KY23" i="1" s="1"/>
  <c r="KQ36" i="1"/>
  <c r="KY36" i="1" s="1"/>
  <c r="KQ28" i="1"/>
  <c r="KY28" i="1" s="1"/>
  <c r="KQ19" i="1"/>
  <c r="KY19" i="1" s="1"/>
  <c r="KQ32" i="1"/>
  <c r="KY32" i="1" s="1"/>
  <c r="KQ33" i="1"/>
  <c r="KY33" i="1" s="1"/>
  <c r="KQ30" i="1"/>
  <c r="KY30" i="1" s="1"/>
  <c r="KQ26" i="1"/>
  <c r="KY26" i="1" s="1"/>
  <c r="KQ47" i="1"/>
  <c r="KY47" i="1" s="1"/>
  <c r="KQ34" i="1"/>
  <c r="KY34" i="1" s="1"/>
  <c r="KQ21" i="1"/>
  <c r="KY21" i="1" s="1"/>
  <c r="KQ52" i="1"/>
  <c r="KY52" i="1" s="1"/>
  <c r="KQ39" i="1"/>
  <c r="KY39" i="1" s="1"/>
  <c r="KQ38" i="1"/>
  <c r="KY38" i="1" s="1"/>
  <c r="KQ25" i="1"/>
  <c r="KY25" i="1" s="1"/>
  <c r="KQ24" i="1"/>
  <c r="KY24" i="1" s="1"/>
  <c r="KQ22" i="1"/>
  <c r="KY22" i="1" s="1"/>
  <c r="KQ31" i="1"/>
  <c r="KY31" i="1" s="1"/>
  <c r="KJ32" i="1"/>
  <c r="KJ29" i="1"/>
  <c r="KJ46" i="1"/>
  <c r="KJ28" i="1"/>
  <c r="KJ25" i="1"/>
  <c r="KJ31" i="1"/>
  <c r="KJ24" i="1"/>
  <c r="KJ21" i="1"/>
  <c r="KJ50" i="1"/>
  <c r="KJ20" i="1"/>
  <c r="KJ17" i="1"/>
  <c r="KJ35" i="1"/>
  <c r="KJ15" i="1"/>
  <c r="KJ34" i="1"/>
  <c r="KJ40" i="1"/>
  <c r="KJ42" i="1"/>
  <c r="KJ48" i="1"/>
  <c r="KJ27" i="1"/>
  <c r="KJ37" i="1"/>
  <c r="KJ26" i="1"/>
  <c r="KJ33" i="1"/>
  <c r="KJ18" i="1"/>
  <c r="KJ49" i="1"/>
  <c r="KJ52" i="1"/>
  <c r="KJ23" i="1"/>
  <c r="KJ44" i="1"/>
  <c r="KJ51" i="1"/>
  <c r="KJ22" i="1"/>
  <c r="KJ30" i="1"/>
  <c r="KJ19" i="1"/>
  <c r="KJ36" i="1"/>
  <c r="KJ47" i="1"/>
  <c r="KJ38" i="1"/>
  <c r="KJ43" i="1"/>
  <c r="KJ39" i="1"/>
  <c r="KK14" i="1"/>
  <c r="KR14" i="1"/>
  <c r="KJ41" i="1"/>
  <c r="DF46" i="16"/>
  <c r="DF48" i="16"/>
  <c r="DF41" i="16"/>
  <c r="DF37" i="16"/>
  <c r="DF30" i="16"/>
  <c r="DF25" i="16"/>
  <c r="DF18" i="16"/>
  <c r="DF34" i="16"/>
  <c r="DF15" i="16"/>
  <c r="DF28" i="16"/>
  <c r="DF19" i="16"/>
  <c r="DF39" i="16"/>
  <c r="DF31" i="16"/>
  <c r="DF51" i="16"/>
  <c r="DF21" i="16"/>
  <c r="DF20" i="16"/>
  <c r="DF17" i="16"/>
  <c r="DF33" i="16"/>
  <c r="DF32" i="16"/>
  <c r="DF24" i="16"/>
  <c r="DF44" i="16"/>
  <c r="DF29" i="16"/>
  <c r="DF36" i="16"/>
  <c r="DF43" i="16"/>
  <c r="DF52" i="16"/>
  <c r="DF49" i="16"/>
  <c r="DF22" i="16"/>
  <c r="DF27" i="16"/>
  <c r="DF23" i="16"/>
  <c r="DF26" i="16"/>
  <c r="DF35" i="16"/>
  <c r="DF50" i="16"/>
  <c r="DG14" i="16"/>
  <c r="DF42" i="16"/>
  <c r="DF38" i="16"/>
  <c r="DF40" i="16"/>
  <c r="DF47" i="16"/>
  <c r="CX56" i="16"/>
  <c r="CY56" i="16" s="1"/>
  <c r="GC51" i="10"/>
  <c r="GC33" i="10"/>
  <c r="GC25" i="10"/>
  <c r="GC27" i="10"/>
  <c r="GC42" i="10"/>
  <c r="GC52" i="10"/>
  <c r="GC39" i="10"/>
  <c r="GC21" i="10"/>
  <c r="GC48" i="10"/>
  <c r="GC46" i="10"/>
  <c r="GC34" i="10"/>
  <c r="GC43" i="10"/>
  <c r="GC31" i="10"/>
  <c r="GC40" i="10"/>
  <c r="GC28" i="10"/>
  <c r="GC26" i="10"/>
  <c r="GC37" i="10"/>
  <c r="GC35" i="10"/>
  <c r="GC22" i="10"/>
  <c r="GC36" i="10"/>
  <c r="GC23" i="10"/>
  <c r="GD14" i="10"/>
  <c r="GC19" i="10"/>
  <c r="GC17" i="10"/>
  <c r="GC38" i="10"/>
  <c r="GC18" i="10"/>
  <c r="GC47" i="10"/>
  <c r="GC44" i="10"/>
  <c r="GC30" i="10"/>
  <c r="GC24" i="10"/>
  <c r="GC41" i="10"/>
  <c r="GC29" i="10"/>
  <c r="GK14" i="10"/>
  <c r="GC50" i="10"/>
  <c r="GC49" i="10"/>
  <c r="GC32" i="10"/>
  <c r="GC20" i="10"/>
  <c r="GC15" i="10"/>
  <c r="CX55" i="16"/>
  <c r="CY55" i="16" s="1"/>
  <c r="GJ43" i="10"/>
  <c r="GJ52" i="10"/>
  <c r="GJ23" i="10"/>
  <c r="GJ38" i="10"/>
  <c r="GJ46" i="10"/>
  <c r="GJ51" i="10"/>
  <c r="GJ28" i="10"/>
  <c r="GJ32" i="10"/>
  <c r="GJ35" i="10"/>
  <c r="GJ21" i="10"/>
  <c r="GJ26" i="10"/>
  <c r="GJ17" i="10"/>
  <c r="GJ27" i="10"/>
  <c r="GJ20" i="10"/>
  <c r="GJ34" i="10"/>
  <c r="GJ29" i="10"/>
  <c r="GJ47" i="10"/>
  <c r="GJ39" i="10"/>
  <c r="GJ42" i="10"/>
  <c r="GJ36" i="10"/>
  <c r="GJ33" i="10"/>
  <c r="GJ37" i="10"/>
  <c r="GJ30" i="10"/>
  <c r="GJ15" i="10"/>
  <c r="GJ22" i="10"/>
  <c r="GJ50" i="10"/>
  <c r="GJ44" i="10"/>
  <c r="GJ49" i="10"/>
  <c r="GJ18" i="10"/>
  <c r="GJ40" i="10"/>
  <c r="GJ48" i="10"/>
  <c r="GJ41" i="10"/>
  <c r="GJ31" i="10"/>
  <c r="GJ24" i="10"/>
  <c r="GJ25" i="10"/>
  <c r="GJ19" i="10"/>
  <c r="ABW54" i="14" l="1"/>
  <c r="ACD55" i="14"/>
  <c r="ACE55" i="14" s="1"/>
  <c r="ACR43" i="14"/>
  <c r="ACR38" i="14"/>
  <c r="ACR17" i="14"/>
  <c r="ACR51" i="14"/>
  <c r="ACR52" i="14"/>
  <c r="ACR46" i="14"/>
  <c r="ACR44" i="14"/>
  <c r="ACR39" i="14"/>
  <c r="ACR21" i="14"/>
  <c r="ACR41" i="14"/>
  <c r="ACR32" i="14"/>
  <c r="ACR24" i="14"/>
  <c r="ACR47" i="14"/>
  <c r="ACR30" i="14"/>
  <c r="ACR27" i="14"/>
  <c r="ACR28" i="14"/>
  <c r="ACR15" i="14"/>
  <c r="ACL54" i="14" s="1"/>
  <c r="ACZ14" i="14"/>
  <c r="ACR37" i="14"/>
  <c r="ACR25" i="14"/>
  <c r="ACR36" i="14"/>
  <c r="ACR19" i="14"/>
  <c r="ACR34" i="14"/>
  <c r="ACR26" i="14"/>
  <c r="ACR48" i="14"/>
  <c r="ACR40" i="14"/>
  <c r="ACR31" i="14"/>
  <c r="ACR18" i="14"/>
  <c r="ACR35" i="14"/>
  <c r="ACR49" i="14"/>
  <c r="ACR20" i="14"/>
  <c r="ACR42" i="14"/>
  <c r="ACR22" i="14"/>
  <c r="ACR33" i="14"/>
  <c r="ACR50" i="14"/>
  <c r="ACR29" i="14"/>
  <c r="ACR23" i="14"/>
  <c r="ADU17" i="14"/>
  <c r="ADU32" i="14"/>
  <c r="ADU37" i="14"/>
  <c r="ADU49" i="14"/>
  <c r="ADU31" i="14"/>
  <c r="ADU28" i="14"/>
  <c r="ADU29" i="14"/>
  <c r="ADU50" i="14"/>
  <c r="ADU48" i="14"/>
  <c r="ADU22" i="14"/>
  <c r="ADU52" i="14"/>
  <c r="ADU46" i="14"/>
  <c r="ADU44" i="14"/>
  <c r="ADU38" i="14"/>
  <c r="ADU15" i="14"/>
  <c r="ADU47" i="14"/>
  <c r="ADU39" i="14"/>
  <c r="ADU51" i="14"/>
  <c r="ADU24" i="14"/>
  <c r="ADU27" i="14"/>
  <c r="ADU43" i="14"/>
  <c r="ADU18" i="14"/>
  <c r="ADU23" i="14"/>
  <c r="ADU33" i="14"/>
  <c r="ADU20" i="14"/>
  <c r="ADU35" i="14"/>
  <c r="ADU34" i="14"/>
  <c r="ADU19" i="14"/>
  <c r="ADU36" i="14"/>
  <c r="ADU21" i="14"/>
  <c r="ADU25" i="14"/>
  <c r="ADU41" i="14"/>
  <c r="ADU26" i="14"/>
  <c r="ADU40" i="14"/>
  <c r="ADU30" i="14"/>
  <c r="ADU42" i="14"/>
  <c r="ADN48" i="14"/>
  <c r="ADN44" i="14"/>
  <c r="ADN15" i="14"/>
  <c r="ADN41" i="14"/>
  <c r="ADN33" i="14"/>
  <c r="ADN30" i="14"/>
  <c r="ADN34" i="14"/>
  <c r="ADN25" i="14"/>
  <c r="ADN17" i="14"/>
  <c r="ADN43" i="14"/>
  <c r="ADN28" i="14"/>
  <c r="ADN29" i="14"/>
  <c r="ADN38" i="14"/>
  <c r="ADN37" i="14"/>
  <c r="ADN27" i="14"/>
  <c r="ADN49" i="14"/>
  <c r="ADN42" i="14"/>
  <c r="ADN24" i="14"/>
  <c r="ADN19" i="14"/>
  <c r="ADN22" i="14"/>
  <c r="ADN47" i="14"/>
  <c r="ADN26" i="14"/>
  <c r="ADN20" i="14"/>
  <c r="ADN50" i="14"/>
  <c r="ADN39" i="14"/>
  <c r="ADN36" i="14"/>
  <c r="ADN35" i="14"/>
  <c r="ADN23" i="14"/>
  <c r="ADN52" i="14"/>
  <c r="ADN31" i="14"/>
  <c r="ADN40" i="14"/>
  <c r="ADN18" i="14"/>
  <c r="ADN46" i="14"/>
  <c r="ADN32" i="14"/>
  <c r="ADN21" i="14"/>
  <c r="ADN51" i="14"/>
  <c r="ACD56" i="14"/>
  <c r="ACE56" i="14" s="1"/>
  <c r="ACY41" i="14"/>
  <c r="ACY19" i="14"/>
  <c r="ACY18" i="14"/>
  <c r="ACY43" i="14"/>
  <c r="ACY26" i="14"/>
  <c r="ACY42" i="14"/>
  <c r="ACY52" i="14"/>
  <c r="ACY20" i="14"/>
  <c r="ADG14" i="14"/>
  <c r="ACY38" i="14"/>
  <c r="ACY44" i="14"/>
  <c r="ACY30" i="14"/>
  <c r="ACY31" i="14"/>
  <c r="ACY35" i="14"/>
  <c r="ACY29" i="14"/>
  <c r="ACY37" i="14"/>
  <c r="ACY15" i="14"/>
  <c r="ACY21" i="14"/>
  <c r="ADO14" i="14"/>
  <c r="ACY27" i="14"/>
  <c r="ACY39" i="14"/>
  <c r="ACY24" i="14"/>
  <c r="ACY22" i="14"/>
  <c r="ACY47" i="14"/>
  <c r="ACY36" i="14"/>
  <c r="ACY48" i="14"/>
  <c r="ACY49" i="14"/>
  <c r="ACY40" i="14"/>
  <c r="ACY17" i="14"/>
  <c r="ACY51" i="14"/>
  <c r="ACY23" i="14"/>
  <c r="ACY50" i="14"/>
  <c r="ACY46" i="14"/>
  <c r="ACY32" i="14"/>
  <c r="ACY33" i="14"/>
  <c r="ACY28" i="14"/>
  <c r="ACY34" i="14"/>
  <c r="ACY25" i="14"/>
  <c r="ADF36" i="14"/>
  <c r="ADF21" i="14"/>
  <c r="ADF25" i="14"/>
  <c r="ADF50" i="14"/>
  <c r="ADF38" i="14"/>
  <c r="ADF24" i="14"/>
  <c r="ADF18" i="14"/>
  <c r="ADF43" i="14"/>
  <c r="ADF27" i="14"/>
  <c r="ADF52" i="14"/>
  <c r="ADF44" i="14"/>
  <c r="ADF22" i="14"/>
  <c r="ADF47" i="14"/>
  <c r="ADF42" i="14"/>
  <c r="ADF15" i="14"/>
  <c r="ADF26" i="14"/>
  <c r="ADF41" i="14"/>
  <c r="ADF30" i="14"/>
  <c r="ADV14" i="14"/>
  <c r="ADF51" i="14"/>
  <c r="ADF19" i="14"/>
  <c r="ADF37" i="14"/>
  <c r="ADF20" i="14"/>
  <c r="ADF32" i="14"/>
  <c r="ADF48" i="14"/>
  <c r="ADF49" i="14"/>
  <c r="ADF39" i="14"/>
  <c r="ADF34" i="14"/>
  <c r="ADF46" i="14"/>
  <c r="ADF35" i="14"/>
  <c r="ADF28" i="14"/>
  <c r="ADF33" i="14"/>
  <c r="ADF40" i="14"/>
  <c r="ADF31" i="14"/>
  <c r="ADF29" i="14"/>
  <c r="ADF17" i="14"/>
  <c r="ADF23" i="14"/>
  <c r="CY54" i="16"/>
  <c r="GI54" i="13"/>
  <c r="GQ24" i="13"/>
  <c r="GQ35" i="13"/>
  <c r="GQ43" i="13"/>
  <c r="GQ18" i="13"/>
  <c r="GQ29" i="13"/>
  <c r="GQ32" i="13"/>
  <c r="GQ19" i="13"/>
  <c r="GQ28" i="13"/>
  <c r="GQ23" i="13"/>
  <c r="GQ48" i="13"/>
  <c r="GQ22" i="13"/>
  <c r="GQ17" i="13"/>
  <c r="GQ38" i="13"/>
  <c r="GQ51" i="13"/>
  <c r="GR14" i="13"/>
  <c r="GQ26" i="13"/>
  <c r="GQ15" i="13"/>
  <c r="GQ39" i="13"/>
  <c r="GQ20" i="13"/>
  <c r="GQ46" i="13"/>
  <c r="GQ40" i="13"/>
  <c r="GQ50" i="13"/>
  <c r="GQ34" i="13"/>
  <c r="GQ37" i="13"/>
  <c r="GQ49" i="13"/>
  <c r="GQ44" i="13"/>
  <c r="GQ25" i="13"/>
  <c r="GQ52" i="13"/>
  <c r="GQ27" i="13"/>
  <c r="GQ36" i="13"/>
  <c r="GQ42" i="13"/>
  <c r="GQ31" i="13"/>
  <c r="GY14" i="13"/>
  <c r="GQ41" i="13"/>
  <c r="GQ30" i="13"/>
  <c r="GQ33" i="13"/>
  <c r="GQ21" i="13"/>
  <c r="GQ47" i="13"/>
  <c r="GX25" i="13"/>
  <c r="GX36" i="13"/>
  <c r="GX23" i="13"/>
  <c r="GX19" i="13"/>
  <c r="GX24" i="13"/>
  <c r="GX15" i="13"/>
  <c r="GX50" i="13"/>
  <c r="GX35" i="13"/>
  <c r="GX46" i="13"/>
  <c r="GX51" i="13"/>
  <c r="GX49" i="13"/>
  <c r="GX52" i="13"/>
  <c r="GX41" i="13"/>
  <c r="GX43" i="13"/>
  <c r="GX34" i="13"/>
  <c r="GX30" i="13"/>
  <c r="GX38" i="13"/>
  <c r="GX18" i="13"/>
  <c r="GX44" i="13"/>
  <c r="GX28" i="13"/>
  <c r="GX31" i="13"/>
  <c r="GX33" i="13"/>
  <c r="GX40" i="13"/>
  <c r="GX42" i="13"/>
  <c r="GX39" i="13"/>
  <c r="GX27" i="13"/>
  <c r="GX29" i="13"/>
  <c r="GX21" i="13"/>
  <c r="GX17" i="13"/>
  <c r="GX22" i="13"/>
  <c r="GX32" i="13"/>
  <c r="GX20" i="13"/>
  <c r="GX47" i="13"/>
  <c r="GX26" i="13"/>
  <c r="GX48" i="13"/>
  <c r="GX37" i="13"/>
  <c r="DK36" i="12"/>
  <c r="DK34" i="12"/>
  <c r="DK46" i="12"/>
  <c r="DK29" i="12"/>
  <c r="DK33" i="12"/>
  <c r="DK24" i="12"/>
  <c r="DK22" i="12"/>
  <c r="DK35" i="12"/>
  <c r="DK31" i="12"/>
  <c r="DK43" i="12"/>
  <c r="DK47" i="12"/>
  <c r="DK48" i="12"/>
  <c r="DL14" i="12"/>
  <c r="DK23" i="12"/>
  <c r="DK21" i="12"/>
  <c r="DK32" i="12"/>
  <c r="DK37" i="12"/>
  <c r="DK25" i="12"/>
  <c r="DK51" i="12"/>
  <c r="DK40" i="12"/>
  <c r="DK44" i="12"/>
  <c r="DK49" i="12"/>
  <c r="DK38" i="12"/>
  <c r="DK41" i="12"/>
  <c r="DK39" i="12"/>
  <c r="DK15" i="12"/>
  <c r="DK30" i="12"/>
  <c r="DK18" i="12"/>
  <c r="DK26" i="12"/>
  <c r="DK42" i="12"/>
  <c r="DK52" i="12"/>
  <c r="DK50" i="12"/>
  <c r="DK28" i="12"/>
  <c r="DK27" i="12"/>
  <c r="DK19" i="12"/>
  <c r="DK17" i="12"/>
  <c r="DK20" i="12"/>
  <c r="DK38" i="11"/>
  <c r="DK33" i="11"/>
  <c r="DK27" i="11"/>
  <c r="DK20" i="11"/>
  <c r="DK52" i="11"/>
  <c r="DK21" i="11"/>
  <c r="DK43" i="11"/>
  <c r="DK32" i="11"/>
  <c r="DK25" i="11"/>
  <c r="DK48" i="11"/>
  <c r="DK40" i="11"/>
  <c r="DK49" i="11"/>
  <c r="DK18" i="11"/>
  <c r="DK28" i="11"/>
  <c r="DK44" i="11"/>
  <c r="DK42" i="11"/>
  <c r="DK29" i="11"/>
  <c r="DK26" i="11"/>
  <c r="DK46" i="11"/>
  <c r="DK19" i="11"/>
  <c r="DK22" i="11"/>
  <c r="DK31" i="11"/>
  <c r="DK17" i="11"/>
  <c r="DK35" i="11"/>
  <c r="DK34" i="11"/>
  <c r="DK39" i="11"/>
  <c r="DK37" i="11"/>
  <c r="DL14" i="11"/>
  <c r="DK36" i="11"/>
  <c r="DK23" i="11"/>
  <c r="DK30" i="11"/>
  <c r="DK51" i="11"/>
  <c r="DK15" i="11"/>
  <c r="DK50" i="11"/>
  <c r="DK47" i="11"/>
  <c r="DK41" i="11"/>
  <c r="DK24" i="11"/>
  <c r="KR23" i="1"/>
  <c r="KZ23" i="1" s="1"/>
  <c r="KR24" i="1"/>
  <c r="KZ24" i="1" s="1"/>
  <c r="KR26" i="1"/>
  <c r="KZ26" i="1" s="1"/>
  <c r="KR28" i="1"/>
  <c r="KZ28" i="1" s="1"/>
  <c r="KR50" i="1"/>
  <c r="KZ50" i="1" s="1"/>
  <c r="KR19" i="1"/>
  <c r="KZ19" i="1" s="1"/>
  <c r="KZ14" i="1"/>
  <c r="KR18" i="1"/>
  <c r="KZ18" i="1" s="1"/>
  <c r="KR32" i="1"/>
  <c r="KZ32" i="1" s="1"/>
  <c r="KR25" i="1"/>
  <c r="KZ25" i="1" s="1"/>
  <c r="KR20" i="1"/>
  <c r="KZ20" i="1" s="1"/>
  <c r="KR41" i="1"/>
  <c r="KZ41" i="1" s="1"/>
  <c r="KR29" i="1"/>
  <c r="KZ29" i="1" s="1"/>
  <c r="KR42" i="1"/>
  <c r="KZ42" i="1" s="1"/>
  <c r="KR51" i="1"/>
  <c r="KZ51" i="1" s="1"/>
  <c r="KR43" i="1"/>
  <c r="KZ43" i="1" s="1"/>
  <c r="KR15" i="1"/>
  <c r="KZ15" i="1" s="1"/>
  <c r="KR36" i="1"/>
  <c r="KZ36" i="1" s="1"/>
  <c r="KR30" i="1"/>
  <c r="KZ30" i="1" s="1"/>
  <c r="KR46" i="1"/>
  <c r="KZ46" i="1" s="1"/>
  <c r="KR17" i="1"/>
  <c r="KR47" i="1"/>
  <c r="KZ47" i="1" s="1"/>
  <c r="KR39" i="1"/>
  <c r="KZ39" i="1" s="1"/>
  <c r="KR21" i="1"/>
  <c r="KZ21" i="1" s="1"/>
  <c r="KR38" i="1"/>
  <c r="KZ38" i="1" s="1"/>
  <c r="KR22" i="1"/>
  <c r="KZ22" i="1" s="1"/>
  <c r="KR48" i="1"/>
  <c r="KZ48" i="1" s="1"/>
  <c r="KR40" i="1"/>
  <c r="KZ40" i="1" s="1"/>
  <c r="KR49" i="1"/>
  <c r="KZ49" i="1" s="1"/>
  <c r="KR35" i="1"/>
  <c r="KZ35" i="1" s="1"/>
  <c r="KR34" i="1"/>
  <c r="KZ34" i="1" s="1"/>
  <c r="KR37" i="1"/>
  <c r="KZ37" i="1" s="1"/>
  <c r="KR52" i="1"/>
  <c r="KZ52" i="1" s="1"/>
  <c r="KR44" i="1"/>
  <c r="KZ44" i="1" s="1"/>
  <c r="KR31" i="1"/>
  <c r="KZ31" i="1" s="1"/>
  <c r="KR27" i="1"/>
  <c r="KZ27" i="1" s="1"/>
  <c r="KR33" i="1"/>
  <c r="KZ33" i="1" s="1"/>
  <c r="KK41" i="1"/>
  <c r="KK23" i="1"/>
  <c r="KK28" i="1"/>
  <c r="KK47" i="1"/>
  <c r="KK27" i="1"/>
  <c r="KK50" i="1"/>
  <c r="KK30" i="1"/>
  <c r="KK51" i="1"/>
  <c r="KK24" i="1"/>
  <c r="KK52" i="1"/>
  <c r="KK49" i="1"/>
  <c r="KK43" i="1"/>
  <c r="KK40" i="1"/>
  <c r="KK37" i="1"/>
  <c r="KK46" i="1"/>
  <c r="KK48" i="1"/>
  <c r="KK38" i="1"/>
  <c r="KK19" i="1"/>
  <c r="KK15" i="1"/>
  <c r="KK31" i="1"/>
  <c r="KK44" i="1"/>
  <c r="KK20" i="1"/>
  <c r="KL14" i="1"/>
  <c r="KK35" i="1"/>
  <c r="KK22" i="1"/>
  <c r="KK33" i="1"/>
  <c r="KK29" i="1"/>
  <c r="KK21" i="1"/>
  <c r="KK26" i="1"/>
  <c r="KK34" i="1"/>
  <c r="KK25" i="1"/>
  <c r="KK17" i="1"/>
  <c r="KK36" i="1"/>
  <c r="KK18" i="1"/>
  <c r="KS14" i="1"/>
  <c r="KK39" i="1"/>
  <c r="KK32" i="1"/>
  <c r="KK42" i="1"/>
  <c r="KZ17" i="1"/>
  <c r="GK19" i="10"/>
  <c r="GK51" i="10"/>
  <c r="GK34" i="10"/>
  <c r="GK37" i="10"/>
  <c r="GK46" i="10"/>
  <c r="GK40" i="10"/>
  <c r="GK32" i="10"/>
  <c r="GK17" i="10"/>
  <c r="GK23" i="10"/>
  <c r="GK38" i="10"/>
  <c r="GK52" i="10"/>
  <c r="GK49" i="10"/>
  <c r="GK30" i="10"/>
  <c r="GK24" i="10"/>
  <c r="GK21" i="10"/>
  <c r="GK43" i="10"/>
  <c r="GK42" i="10"/>
  <c r="GK47" i="10"/>
  <c r="GK27" i="10"/>
  <c r="GK15" i="10"/>
  <c r="GK20" i="10"/>
  <c r="GK29" i="10"/>
  <c r="GK41" i="10"/>
  <c r="GK33" i="10"/>
  <c r="GK50" i="10"/>
  <c r="GK48" i="10"/>
  <c r="GK36" i="10"/>
  <c r="GK28" i="10"/>
  <c r="GK22" i="10"/>
  <c r="GK26" i="10"/>
  <c r="GK31" i="10"/>
  <c r="GK25" i="10"/>
  <c r="GK44" i="10"/>
  <c r="GK18" i="10"/>
  <c r="GK35" i="10"/>
  <c r="GK39" i="10"/>
  <c r="GD44" i="10"/>
  <c r="GD41" i="10"/>
  <c r="GD46" i="10"/>
  <c r="GD51" i="10"/>
  <c r="GD25" i="10"/>
  <c r="GD37" i="10"/>
  <c r="GD33" i="10"/>
  <c r="GD35" i="10"/>
  <c r="GD23" i="10"/>
  <c r="GD48" i="10"/>
  <c r="GE14" i="10"/>
  <c r="GD39" i="10"/>
  <c r="GD27" i="10"/>
  <c r="GD18" i="10"/>
  <c r="GD34" i="10"/>
  <c r="GD21" i="10"/>
  <c r="GD24" i="10"/>
  <c r="GD29" i="10"/>
  <c r="GD47" i="10"/>
  <c r="GD28" i="10"/>
  <c r="GD49" i="10"/>
  <c r="GD52" i="10"/>
  <c r="GD40" i="10"/>
  <c r="GD38" i="10"/>
  <c r="GD32" i="10"/>
  <c r="GD22" i="10"/>
  <c r="GD43" i="10"/>
  <c r="GD36" i="10"/>
  <c r="GD15" i="10"/>
  <c r="GD20" i="10"/>
  <c r="GD31" i="10"/>
  <c r="GD17" i="10"/>
  <c r="GD19" i="10"/>
  <c r="GD30" i="10"/>
  <c r="GL14" i="10"/>
  <c r="GD26" i="10"/>
  <c r="GD50" i="10"/>
  <c r="GD42" i="10"/>
  <c r="DG21" i="16"/>
  <c r="DG47" i="16"/>
  <c r="DG19" i="16"/>
  <c r="DG51" i="16"/>
  <c r="DG24" i="16"/>
  <c r="DG36" i="16"/>
  <c r="DG50" i="16"/>
  <c r="DG22" i="16"/>
  <c r="DG39" i="16"/>
  <c r="DG29" i="16"/>
  <c r="DG52" i="16"/>
  <c r="DG46" i="16"/>
  <c r="DG43" i="16"/>
  <c r="DG28" i="16"/>
  <c r="DG40" i="16"/>
  <c r="DG35" i="16"/>
  <c r="DG15" i="16"/>
  <c r="DG34" i="16"/>
  <c r="DG27" i="16"/>
  <c r="DG17" i="16"/>
  <c r="DH14" i="16"/>
  <c r="DG32" i="16"/>
  <c r="DG41" i="16"/>
  <c r="DG20" i="16"/>
  <c r="DG37" i="16"/>
  <c r="DG30" i="16"/>
  <c r="DG44" i="16"/>
  <c r="DG33" i="16"/>
  <c r="DG42" i="16"/>
  <c r="DG25" i="16"/>
  <c r="DG38" i="16"/>
  <c r="DG26" i="16"/>
  <c r="DG49" i="16"/>
  <c r="DG23" i="16"/>
  <c r="DG48" i="16"/>
  <c r="DG18" i="16"/>
  <c r="DG31" i="16"/>
  <c r="ACL55" i="14" l="1"/>
  <c r="ACM55" i="14" s="1"/>
  <c r="ACZ37" i="14"/>
  <c r="ACZ15" i="14"/>
  <c r="ACT54" i="14" s="1"/>
  <c r="ACZ29" i="14"/>
  <c r="ACZ38" i="14"/>
  <c r="ACZ32" i="14"/>
  <c r="ACZ42" i="14"/>
  <c r="ACZ30" i="14"/>
  <c r="ACZ22" i="14"/>
  <c r="ACZ48" i="14"/>
  <c r="ACZ33" i="14"/>
  <c r="ACZ21" i="14"/>
  <c r="ACZ34" i="14"/>
  <c r="ACZ27" i="14"/>
  <c r="ACZ41" i="14"/>
  <c r="ACZ28" i="14"/>
  <c r="ACZ36" i="14"/>
  <c r="ACZ23" i="14"/>
  <c r="ACZ40" i="14"/>
  <c r="ACZ26" i="14"/>
  <c r="ACZ52" i="14"/>
  <c r="ACZ25" i="14"/>
  <c r="ACZ17" i="14"/>
  <c r="ACZ18" i="14"/>
  <c r="ACZ49" i="14"/>
  <c r="ACZ19" i="14"/>
  <c r="ACZ43" i="14"/>
  <c r="ACZ39" i="14"/>
  <c r="ACZ31" i="14"/>
  <c r="ACZ35" i="14"/>
  <c r="ACZ46" i="14"/>
  <c r="ACZ20" i="14"/>
  <c r="ADH14" i="14"/>
  <c r="ACZ24" i="14"/>
  <c r="ACZ51" i="14"/>
  <c r="ADP14" i="14"/>
  <c r="ACZ47" i="14"/>
  <c r="ACZ50" i="14"/>
  <c r="ACZ44" i="14"/>
  <c r="ACL56" i="14"/>
  <c r="ACM56" i="14" s="1"/>
  <c r="ADV36" i="14"/>
  <c r="ADV17" i="14"/>
  <c r="ADV28" i="14"/>
  <c r="ADV15" i="14"/>
  <c r="ADV37" i="14"/>
  <c r="ADV38" i="14"/>
  <c r="ADV44" i="14"/>
  <c r="ADV52" i="14"/>
  <c r="ADV32" i="14"/>
  <c r="ADV26" i="14"/>
  <c r="ADV50" i="14"/>
  <c r="ADV48" i="14"/>
  <c r="ADV46" i="14"/>
  <c r="ADV22" i="14"/>
  <c r="ADV43" i="14"/>
  <c r="ADV27" i="14"/>
  <c r="ADV42" i="14"/>
  <c r="ADV51" i="14"/>
  <c r="ADV31" i="14"/>
  <c r="ADV29" i="14"/>
  <c r="ADV19" i="14"/>
  <c r="ADV40" i="14"/>
  <c r="ADV39" i="14"/>
  <c r="ADV23" i="14"/>
  <c r="ADV34" i="14"/>
  <c r="ADV25" i="14"/>
  <c r="ADV18" i="14"/>
  <c r="ADV20" i="14"/>
  <c r="ADV41" i="14"/>
  <c r="ADV24" i="14"/>
  <c r="ADV21" i="14"/>
  <c r="ADV33" i="14"/>
  <c r="ADV49" i="14"/>
  <c r="ADV35" i="14"/>
  <c r="ADV47" i="14"/>
  <c r="ADV30" i="14"/>
  <c r="ADG36" i="14"/>
  <c r="ADG19" i="14"/>
  <c r="ADG33" i="14"/>
  <c r="ADG29" i="14"/>
  <c r="ADG20" i="14"/>
  <c r="ADG30" i="14"/>
  <c r="ADG21" i="14"/>
  <c r="ADG18" i="14"/>
  <c r="ADG42" i="14"/>
  <c r="ADG22" i="14"/>
  <c r="ADG49" i="14"/>
  <c r="ADG41" i="14"/>
  <c r="ADG17" i="14"/>
  <c r="ADG15" i="14"/>
  <c r="ADG47" i="14"/>
  <c r="ADG27" i="14"/>
  <c r="ADG44" i="14"/>
  <c r="ADG34" i="14"/>
  <c r="ADG40" i="14"/>
  <c r="ADG24" i="14"/>
  <c r="ADW14" i="14"/>
  <c r="ADG51" i="14"/>
  <c r="ADG31" i="14"/>
  <c r="ADG26" i="14"/>
  <c r="ADG28" i="14"/>
  <c r="ADG38" i="14"/>
  <c r="ADG23" i="14"/>
  <c r="ADG50" i="14"/>
  <c r="ADG37" i="14"/>
  <c r="ADG32" i="14"/>
  <c r="ADG46" i="14"/>
  <c r="ADG43" i="14"/>
  <c r="ADG48" i="14"/>
  <c r="ADG52" i="14"/>
  <c r="ADG35" i="14"/>
  <c r="ADG39" i="14"/>
  <c r="ADG25" i="14"/>
  <c r="ACE54" i="14"/>
  <c r="ADO52" i="14"/>
  <c r="ADO36" i="14"/>
  <c r="ADO18" i="14"/>
  <c r="ADO49" i="14"/>
  <c r="ADO47" i="14"/>
  <c r="ADO40" i="14"/>
  <c r="ADO21" i="14"/>
  <c r="ADO22" i="14"/>
  <c r="ADO37" i="14"/>
  <c r="ADO32" i="14"/>
  <c r="ADO27" i="14"/>
  <c r="ADO51" i="14"/>
  <c r="ADO42" i="14"/>
  <c r="ADO25" i="14"/>
  <c r="ADO46" i="14"/>
  <c r="ADO50" i="14"/>
  <c r="ADO19" i="14"/>
  <c r="ADO28" i="14"/>
  <c r="ADO17" i="14"/>
  <c r="ADO48" i="14"/>
  <c r="ADO44" i="14"/>
  <c r="ADO23" i="14"/>
  <c r="ADO30" i="14"/>
  <c r="ADO41" i="14"/>
  <c r="ADO33" i="14"/>
  <c r="ADO31" i="14"/>
  <c r="ADO26" i="14"/>
  <c r="ADO43" i="14"/>
  <c r="ADO20" i="14"/>
  <c r="ADO29" i="14"/>
  <c r="ADO35" i="14"/>
  <c r="ADO15" i="14"/>
  <c r="ADO38" i="14"/>
  <c r="ADO34" i="14"/>
  <c r="ADO24" i="14"/>
  <c r="ADO39" i="14"/>
  <c r="GR51" i="13"/>
  <c r="GR30" i="13"/>
  <c r="GR18" i="13"/>
  <c r="GR48" i="13"/>
  <c r="GR42" i="13"/>
  <c r="GR39" i="13"/>
  <c r="GR38" i="13"/>
  <c r="GR31" i="13"/>
  <c r="GR52" i="13"/>
  <c r="GR15" i="13"/>
  <c r="GR41" i="13"/>
  <c r="GR46" i="13"/>
  <c r="GR50" i="13"/>
  <c r="GZ14" i="13"/>
  <c r="GR35" i="13"/>
  <c r="GR19" i="13"/>
  <c r="GR29" i="13"/>
  <c r="GR49" i="13"/>
  <c r="GR40" i="13"/>
  <c r="GR33" i="13"/>
  <c r="GR36" i="13"/>
  <c r="GR27" i="13"/>
  <c r="GR21" i="13"/>
  <c r="GR17" i="13"/>
  <c r="GR26" i="13"/>
  <c r="GR32" i="13"/>
  <c r="GR23" i="13"/>
  <c r="GR25" i="13"/>
  <c r="GR43" i="13"/>
  <c r="GS14" i="13"/>
  <c r="GR20" i="13"/>
  <c r="GR47" i="13"/>
  <c r="GR44" i="13"/>
  <c r="GR24" i="13"/>
  <c r="GR34" i="13"/>
  <c r="GR37" i="13"/>
  <c r="GR28" i="13"/>
  <c r="GR22" i="13"/>
  <c r="GY26" i="13"/>
  <c r="GY51" i="13"/>
  <c r="GY20" i="13"/>
  <c r="GY36" i="13"/>
  <c r="GY23" i="13"/>
  <c r="GY47" i="13"/>
  <c r="GY50" i="13"/>
  <c r="GY46" i="13"/>
  <c r="GY24" i="13"/>
  <c r="GY40" i="13"/>
  <c r="GY41" i="13"/>
  <c r="GY29" i="13"/>
  <c r="GY18" i="13"/>
  <c r="GY17" i="13"/>
  <c r="GY48" i="13"/>
  <c r="GY42" i="13"/>
  <c r="GY27" i="13"/>
  <c r="GY31" i="13"/>
  <c r="GY21" i="13"/>
  <c r="GY37" i="13"/>
  <c r="GY39" i="13"/>
  <c r="GY43" i="13"/>
  <c r="GY52" i="13"/>
  <c r="GY44" i="13"/>
  <c r="GY34" i="13"/>
  <c r="GY30" i="13"/>
  <c r="GY15" i="13"/>
  <c r="GY38" i="13"/>
  <c r="GY19" i="13"/>
  <c r="GY33" i="13"/>
  <c r="GY22" i="13"/>
  <c r="GY35" i="13"/>
  <c r="GY49" i="13"/>
  <c r="GY32" i="13"/>
  <c r="GY28" i="13"/>
  <c r="GY25" i="13"/>
  <c r="DN14" i="12"/>
  <c r="DL40" i="12"/>
  <c r="DL50" i="12"/>
  <c r="DL30" i="12"/>
  <c r="DL34" i="12"/>
  <c r="DL21" i="12"/>
  <c r="DL29" i="12"/>
  <c r="DL27" i="12"/>
  <c r="DL18" i="12"/>
  <c r="DL47" i="12"/>
  <c r="DL23" i="12"/>
  <c r="DL17" i="12"/>
  <c r="DL31" i="12"/>
  <c r="DL51" i="12"/>
  <c r="DL44" i="12"/>
  <c r="DL48" i="12"/>
  <c r="DL24" i="12"/>
  <c r="DL26" i="12"/>
  <c r="DL41" i="12"/>
  <c r="DL19" i="12"/>
  <c r="DL39" i="12"/>
  <c r="DL20" i="12"/>
  <c r="DL38" i="12"/>
  <c r="DL22" i="12"/>
  <c r="DL37" i="12"/>
  <c r="DL49" i="12"/>
  <c r="DL35" i="12"/>
  <c r="DL43" i="12"/>
  <c r="DL28" i="12"/>
  <c r="DL33" i="12"/>
  <c r="DL42" i="12"/>
  <c r="DL32" i="12"/>
  <c r="DL15" i="12"/>
  <c r="DF54" i="12" s="1"/>
  <c r="DL36" i="12"/>
  <c r="DL46" i="12"/>
  <c r="DL25" i="12"/>
  <c r="DL52" i="12"/>
  <c r="DN14" i="11"/>
  <c r="DL26" i="11"/>
  <c r="DL44" i="11"/>
  <c r="DL46" i="11"/>
  <c r="DL33" i="11"/>
  <c r="DL52" i="11"/>
  <c r="DL34" i="11"/>
  <c r="DL38" i="11"/>
  <c r="DL40" i="11"/>
  <c r="DL22" i="11"/>
  <c r="DL43" i="11"/>
  <c r="DL47" i="11"/>
  <c r="DL29" i="11"/>
  <c r="DL48" i="11"/>
  <c r="DL32" i="11"/>
  <c r="DL21" i="11"/>
  <c r="DL31" i="11"/>
  <c r="DL36" i="11"/>
  <c r="DL17" i="11"/>
  <c r="DL37" i="11"/>
  <c r="DL20" i="11"/>
  <c r="DL23" i="11"/>
  <c r="DL35" i="11"/>
  <c r="DL27" i="11"/>
  <c r="DL49" i="11"/>
  <c r="DL24" i="11"/>
  <c r="DL25" i="11"/>
  <c r="DL50" i="11"/>
  <c r="DL51" i="11"/>
  <c r="DL42" i="11"/>
  <c r="DL41" i="11"/>
  <c r="DL30" i="11"/>
  <c r="DL18" i="11"/>
  <c r="DL19" i="11"/>
  <c r="DL15" i="11"/>
  <c r="DF54" i="11" s="1"/>
  <c r="DL39" i="11"/>
  <c r="DL28" i="11"/>
  <c r="KS27" i="1"/>
  <c r="LA27" i="1" s="1"/>
  <c r="KS15" i="1"/>
  <c r="KS17" i="1"/>
  <c r="LA17" i="1" s="1"/>
  <c r="KS25" i="1"/>
  <c r="LA25" i="1" s="1"/>
  <c r="KS23" i="1"/>
  <c r="LA23" i="1" s="1"/>
  <c r="KS48" i="1"/>
  <c r="LA48" i="1" s="1"/>
  <c r="KS37" i="1"/>
  <c r="LA37" i="1" s="1"/>
  <c r="KS26" i="1"/>
  <c r="LA26" i="1" s="1"/>
  <c r="KS50" i="1"/>
  <c r="LA50" i="1" s="1"/>
  <c r="LA14" i="1"/>
  <c r="KS32" i="1"/>
  <c r="LA32" i="1" s="1"/>
  <c r="KS42" i="1"/>
  <c r="LA42" i="1" s="1"/>
  <c r="KS21" i="1"/>
  <c r="LA21" i="1" s="1"/>
  <c r="KS24" i="1"/>
  <c r="LA24" i="1" s="1"/>
  <c r="KS31" i="1"/>
  <c r="LA31" i="1" s="1"/>
  <c r="KS29" i="1"/>
  <c r="LA29" i="1" s="1"/>
  <c r="KS19" i="1"/>
  <c r="LA19" i="1" s="1"/>
  <c r="KS40" i="1"/>
  <c r="LA40" i="1" s="1"/>
  <c r="KS52" i="1"/>
  <c r="LA52" i="1" s="1"/>
  <c r="KS47" i="1"/>
  <c r="LA47" i="1" s="1"/>
  <c r="KS30" i="1"/>
  <c r="LA30" i="1" s="1"/>
  <c r="KS51" i="1"/>
  <c r="LA51" i="1" s="1"/>
  <c r="KS33" i="1"/>
  <c r="LA33" i="1" s="1"/>
  <c r="KS44" i="1"/>
  <c r="LA44" i="1" s="1"/>
  <c r="KS41" i="1"/>
  <c r="LA41" i="1" s="1"/>
  <c r="KS39" i="1"/>
  <c r="LA39" i="1" s="1"/>
  <c r="KS36" i="1"/>
  <c r="LA36" i="1" s="1"/>
  <c r="KS46" i="1"/>
  <c r="LA46" i="1" s="1"/>
  <c r="KS49" i="1"/>
  <c r="LA49" i="1" s="1"/>
  <c r="KS28" i="1"/>
  <c r="LA28" i="1" s="1"/>
  <c r="KS38" i="1"/>
  <c r="LA38" i="1" s="1"/>
  <c r="KS35" i="1"/>
  <c r="LA35" i="1" s="1"/>
  <c r="KS18" i="1"/>
  <c r="LA18" i="1" s="1"/>
  <c r="KS20" i="1"/>
  <c r="LA20" i="1" s="1"/>
  <c r="KS43" i="1"/>
  <c r="LA43" i="1" s="1"/>
  <c r="KS34" i="1"/>
  <c r="LA34" i="1" s="1"/>
  <c r="KS22" i="1"/>
  <c r="LA22" i="1" s="1"/>
  <c r="KL48" i="1"/>
  <c r="KL41" i="1"/>
  <c r="KL32" i="1"/>
  <c r="KL28" i="1"/>
  <c r="KL33" i="1"/>
  <c r="KL25" i="1"/>
  <c r="KL44" i="1"/>
  <c r="KL38" i="1"/>
  <c r="KM14" i="1"/>
  <c r="KL20" i="1"/>
  <c r="KL21" i="1"/>
  <c r="KL24" i="1"/>
  <c r="KL39" i="1"/>
  <c r="KL42" i="1"/>
  <c r="KT14" i="1"/>
  <c r="KL31" i="1"/>
  <c r="KL23" i="1"/>
  <c r="KL40" i="1"/>
  <c r="KL34" i="1"/>
  <c r="KL51" i="1"/>
  <c r="KL26" i="1"/>
  <c r="KL35" i="1"/>
  <c r="KL37" i="1"/>
  <c r="KL30" i="1"/>
  <c r="KL43" i="1"/>
  <c r="KL27" i="1"/>
  <c r="KL18" i="1"/>
  <c r="KL15" i="1"/>
  <c r="KL17" i="1"/>
  <c r="KL50" i="1"/>
  <c r="KL46" i="1"/>
  <c r="KL49" i="1"/>
  <c r="KL36" i="1"/>
  <c r="KL52" i="1"/>
  <c r="KL47" i="1"/>
  <c r="KL29" i="1"/>
  <c r="KL22" i="1"/>
  <c r="KL19" i="1"/>
  <c r="LA15" i="1"/>
  <c r="GL47" i="10"/>
  <c r="GL23" i="10"/>
  <c r="GL20" i="10"/>
  <c r="GL46" i="10"/>
  <c r="GL41" i="10"/>
  <c r="GL17" i="10"/>
  <c r="GL43" i="10"/>
  <c r="GL36" i="10"/>
  <c r="GL51" i="10"/>
  <c r="GL26" i="10"/>
  <c r="GL25" i="10"/>
  <c r="GL19" i="10"/>
  <c r="GL30" i="10"/>
  <c r="GL32" i="10"/>
  <c r="GL48" i="10"/>
  <c r="GL24" i="10"/>
  <c r="GL34" i="10"/>
  <c r="GL38" i="10"/>
  <c r="GL33" i="10"/>
  <c r="GL42" i="10"/>
  <c r="GL18" i="10"/>
  <c r="GL28" i="10"/>
  <c r="GL21" i="10"/>
  <c r="GL37" i="10"/>
  <c r="GL22" i="10"/>
  <c r="GL15" i="10"/>
  <c r="GL50" i="10"/>
  <c r="GL31" i="10"/>
  <c r="GL52" i="10"/>
  <c r="GL27" i="10"/>
  <c r="GL40" i="10"/>
  <c r="GL29" i="10"/>
  <c r="GL39" i="10"/>
  <c r="GL35" i="10"/>
  <c r="GL49" i="10"/>
  <c r="GL44" i="10"/>
  <c r="GE33" i="10"/>
  <c r="GE19" i="10"/>
  <c r="GE35" i="10"/>
  <c r="GE50" i="10"/>
  <c r="GE39" i="10"/>
  <c r="GE27" i="10"/>
  <c r="GE41" i="10"/>
  <c r="GE18" i="10"/>
  <c r="GE42" i="10"/>
  <c r="GE34" i="10"/>
  <c r="GE21" i="10"/>
  <c r="GE17" i="10"/>
  <c r="GE52" i="10"/>
  <c r="GE28" i="10"/>
  <c r="GE25" i="10"/>
  <c r="GE40" i="10"/>
  <c r="GE36" i="10"/>
  <c r="GE47" i="10"/>
  <c r="GE22" i="10"/>
  <c r="GE49" i="10"/>
  <c r="GE30" i="10"/>
  <c r="GE20" i="10"/>
  <c r="GE15" i="10"/>
  <c r="GE43" i="10"/>
  <c r="GE46" i="10"/>
  <c r="GE26" i="10"/>
  <c r="GM14" i="10"/>
  <c r="GF14" i="10"/>
  <c r="GE38" i="10"/>
  <c r="GE23" i="10"/>
  <c r="GE48" i="10"/>
  <c r="GE32" i="10"/>
  <c r="GE24" i="10"/>
  <c r="GE37" i="10"/>
  <c r="GE31" i="10"/>
  <c r="GE29" i="10"/>
  <c r="GE44" i="10"/>
  <c r="GE51" i="10"/>
  <c r="DH38" i="16"/>
  <c r="DH34" i="16"/>
  <c r="DH17" i="16"/>
  <c r="DH26" i="16"/>
  <c r="DH22" i="16"/>
  <c r="DH50" i="16"/>
  <c r="DH27" i="16"/>
  <c r="DI14" i="16"/>
  <c r="DH25" i="16"/>
  <c r="DH44" i="16"/>
  <c r="DH43" i="16"/>
  <c r="DH48" i="16"/>
  <c r="DH51" i="16"/>
  <c r="DH33" i="16"/>
  <c r="DH32" i="16"/>
  <c r="DH30" i="16"/>
  <c r="DH28" i="16"/>
  <c r="DH21" i="16"/>
  <c r="DH18" i="16"/>
  <c r="DH46" i="16"/>
  <c r="DH15" i="16"/>
  <c r="DH29" i="16"/>
  <c r="DH42" i="16"/>
  <c r="DH35" i="16"/>
  <c r="DH20" i="16"/>
  <c r="DH31" i="16"/>
  <c r="DH23" i="16"/>
  <c r="DH41" i="16"/>
  <c r="DH37" i="16"/>
  <c r="DH49" i="16"/>
  <c r="DH19" i="16"/>
  <c r="DH52" i="16"/>
  <c r="DH40" i="16"/>
  <c r="DH24" i="16"/>
  <c r="DH39" i="16"/>
  <c r="DH36" i="16"/>
  <c r="DH47" i="16"/>
  <c r="ADH48" i="14" l="1"/>
  <c r="ADH47" i="14"/>
  <c r="ADH34" i="14"/>
  <c r="ADH52" i="14"/>
  <c r="ADH29" i="14"/>
  <c r="ADH49" i="14"/>
  <c r="ADH21" i="14"/>
  <c r="ADH23" i="14"/>
  <c r="ADH42" i="14"/>
  <c r="ADH36" i="14"/>
  <c r="ADH37" i="14"/>
  <c r="ADH41" i="14"/>
  <c r="ADH27" i="14"/>
  <c r="ADH30" i="14"/>
  <c r="ADH22" i="14"/>
  <c r="ADH43" i="14"/>
  <c r="ADH20" i="14"/>
  <c r="ADH40" i="14"/>
  <c r="ADH25" i="14"/>
  <c r="ADH15" i="14"/>
  <c r="ADB54" i="14" s="1"/>
  <c r="ADH50" i="14"/>
  <c r="ADH31" i="14"/>
  <c r="ADH26" i="14"/>
  <c r="ADH19" i="14"/>
  <c r="ADH24" i="14"/>
  <c r="ADH51" i="14"/>
  <c r="ADH17" i="14"/>
  <c r="ADH39" i="14"/>
  <c r="ADX14" i="14"/>
  <c r="ADH33" i="14"/>
  <c r="ADH46" i="14"/>
  <c r="ADH44" i="14"/>
  <c r="ADH32" i="14"/>
  <c r="ADH35" i="14"/>
  <c r="ADH38" i="14"/>
  <c r="ADH28" i="14"/>
  <c r="ADH18" i="14"/>
  <c r="ACT56" i="14"/>
  <c r="ACU56" i="14" s="1"/>
  <c r="ACT55" i="14"/>
  <c r="ACU55" i="14" s="1"/>
  <c r="ADW17" i="14"/>
  <c r="ADW28" i="14"/>
  <c r="ADW50" i="14"/>
  <c r="ADW22" i="14"/>
  <c r="ADW38" i="14"/>
  <c r="ADW36" i="14"/>
  <c r="ADW27" i="14"/>
  <c r="ADW37" i="14"/>
  <c r="ADW51" i="14"/>
  <c r="ADW15" i="14"/>
  <c r="ADW24" i="14"/>
  <c r="ADW46" i="14"/>
  <c r="ADW29" i="14"/>
  <c r="ADW44" i="14"/>
  <c r="ADW30" i="14"/>
  <c r="ADW49" i="14"/>
  <c r="ADW21" i="14"/>
  <c r="ADW47" i="14"/>
  <c r="ADW26" i="14"/>
  <c r="ADW52" i="14"/>
  <c r="ADW34" i="14"/>
  <c r="ADW33" i="14"/>
  <c r="ADW48" i="14"/>
  <c r="ADW40" i="14"/>
  <c r="ADW31" i="14"/>
  <c r="ADW43" i="14"/>
  <c r="ADW20" i="14"/>
  <c r="ADW23" i="14"/>
  <c r="ADW18" i="14"/>
  <c r="ADW42" i="14"/>
  <c r="ADW19" i="14"/>
  <c r="ADW25" i="14"/>
  <c r="ADW41" i="14"/>
  <c r="ADW35" i="14"/>
  <c r="ADW39" i="14"/>
  <c r="ADW32" i="14"/>
  <c r="ACM54" i="14"/>
  <c r="ADP35" i="14"/>
  <c r="ADP27" i="14"/>
  <c r="ADP28" i="14"/>
  <c r="ADP34" i="14"/>
  <c r="ADP52" i="14"/>
  <c r="ADP48" i="14"/>
  <c r="ADP32" i="14"/>
  <c r="ADP21" i="14"/>
  <c r="ADP39" i="14"/>
  <c r="ADP23" i="14"/>
  <c r="ADP51" i="14"/>
  <c r="ADP29" i="14"/>
  <c r="ADP25" i="14"/>
  <c r="ADP36" i="14"/>
  <c r="ADP18" i="14"/>
  <c r="ADP50" i="14"/>
  <c r="ADP33" i="14"/>
  <c r="ADP46" i="14"/>
  <c r="ADP31" i="14"/>
  <c r="ADP19" i="14"/>
  <c r="ADP43" i="14"/>
  <c r="ADP30" i="14"/>
  <c r="ADP44" i="14"/>
  <c r="ADP41" i="14"/>
  <c r="ADP40" i="14"/>
  <c r="ADP22" i="14"/>
  <c r="ADP49" i="14"/>
  <c r="ADP37" i="14"/>
  <c r="ADP24" i="14"/>
  <c r="ADP47" i="14"/>
  <c r="ADP17" i="14"/>
  <c r="ADP38" i="14"/>
  <c r="ADP42" i="14"/>
  <c r="ADP26" i="14"/>
  <c r="ADP15" i="14"/>
  <c r="ADJ54" i="14" s="1"/>
  <c r="ADP20" i="14"/>
  <c r="GZ43" i="13"/>
  <c r="GZ37" i="13"/>
  <c r="GZ44" i="13"/>
  <c r="GZ33" i="13"/>
  <c r="GZ38" i="13"/>
  <c r="GZ31" i="13"/>
  <c r="GZ27" i="13"/>
  <c r="GZ32" i="13"/>
  <c r="GZ25" i="13"/>
  <c r="GZ28" i="13"/>
  <c r="GZ26" i="13"/>
  <c r="GZ19" i="13"/>
  <c r="GZ15" i="13"/>
  <c r="GZ49" i="13"/>
  <c r="GZ41" i="13"/>
  <c r="GZ23" i="13"/>
  <c r="GZ20" i="13"/>
  <c r="GZ40" i="13"/>
  <c r="GZ30" i="13"/>
  <c r="GZ29" i="13"/>
  <c r="GZ36" i="13"/>
  <c r="GZ34" i="13"/>
  <c r="GZ46" i="13"/>
  <c r="GZ22" i="13"/>
  <c r="GZ48" i="13"/>
  <c r="GZ42" i="13"/>
  <c r="GZ24" i="13"/>
  <c r="GZ18" i="13"/>
  <c r="GZ51" i="13"/>
  <c r="GZ47" i="13"/>
  <c r="GZ35" i="13"/>
  <c r="GZ52" i="13"/>
  <c r="GZ21" i="13"/>
  <c r="GZ17" i="13"/>
  <c r="GZ39" i="13"/>
  <c r="GZ50" i="13"/>
  <c r="GS23" i="13"/>
  <c r="GT14" i="13"/>
  <c r="GS31" i="13"/>
  <c r="GS17" i="13"/>
  <c r="GS50" i="13"/>
  <c r="GS19" i="13"/>
  <c r="GS44" i="13"/>
  <c r="GS33" i="13"/>
  <c r="GS36" i="13"/>
  <c r="GS51" i="13"/>
  <c r="GS49" i="13"/>
  <c r="GS37" i="13"/>
  <c r="GS29" i="13"/>
  <c r="GS24" i="13"/>
  <c r="GS39" i="13"/>
  <c r="GS25" i="13"/>
  <c r="GS22" i="13"/>
  <c r="GS30" i="13"/>
  <c r="GS15" i="13"/>
  <c r="HA14" i="13"/>
  <c r="GS28" i="13"/>
  <c r="GS41" i="13"/>
  <c r="GS38" i="13"/>
  <c r="GS26" i="13"/>
  <c r="GS52" i="13"/>
  <c r="GS46" i="13"/>
  <c r="GS32" i="13"/>
  <c r="GS27" i="13"/>
  <c r="GS43" i="13"/>
  <c r="GS21" i="13"/>
  <c r="GS18" i="13"/>
  <c r="GS40" i="13"/>
  <c r="GS48" i="13"/>
  <c r="GS42" i="13"/>
  <c r="GS35" i="13"/>
  <c r="GS34" i="13"/>
  <c r="GS20" i="13"/>
  <c r="GS47" i="13"/>
  <c r="DF56" i="12"/>
  <c r="DG56" i="12" s="1"/>
  <c r="DF55" i="12"/>
  <c r="DG55" i="12" s="1"/>
  <c r="DN48" i="12"/>
  <c r="DN25" i="12"/>
  <c r="DN43" i="12"/>
  <c r="DN37" i="12"/>
  <c r="DN32" i="12"/>
  <c r="DN20" i="12"/>
  <c r="DN27" i="12"/>
  <c r="DN39" i="12"/>
  <c r="DN50" i="12"/>
  <c r="DN35" i="12"/>
  <c r="DN40" i="12"/>
  <c r="DN26" i="12"/>
  <c r="DN51" i="12"/>
  <c r="DN47" i="12"/>
  <c r="DN34" i="12"/>
  <c r="DN24" i="12"/>
  <c r="DN38" i="12"/>
  <c r="DN29" i="12"/>
  <c r="DN36" i="12"/>
  <c r="DN49" i="12"/>
  <c r="DN23" i="12"/>
  <c r="DN21" i="12"/>
  <c r="DN22" i="12"/>
  <c r="DO14" i="12"/>
  <c r="DN46" i="12"/>
  <c r="DN18" i="12"/>
  <c r="DN30" i="12"/>
  <c r="DN19" i="12"/>
  <c r="DN44" i="12"/>
  <c r="DN17" i="12"/>
  <c r="DN15" i="12"/>
  <c r="DN28" i="12"/>
  <c r="DN33" i="12"/>
  <c r="DN41" i="12"/>
  <c r="DN42" i="12"/>
  <c r="DN52" i="12"/>
  <c r="DN31" i="12"/>
  <c r="DF56" i="11"/>
  <c r="DG56" i="11" s="1"/>
  <c r="DF55" i="11"/>
  <c r="DG55" i="11" s="1"/>
  <c r="DN32" i="11"/>
  <c r="DN25" i="11"/>
  <c r="DN20" i="11"/>
  <c r="DN48" i="11"/>
  <c r="DN43" i="11"/>
  <c r="DN37" i="11"/>
  <c r="DN39" i="11"/>
  <c r="DN44" i="11"/>
  <c r="DN51" i="11"/>
  <c r="DN23" i="11"/>
  <c r="DN24" i="11"/>
  <c r="DN33" i="11"/>
  <c r="DN30" i="11"/>
  <c r="DN41" i="11"/>
  <c r="DN22" i="11"/>
  <c r="DN35" i="11"/>
  <c r="DO14" i="11"/>
  <c r="DN26" i="11"/>
  <c r="DN38" i="11"/>
  <c r="DN21" i="11"/>
  <c r="DN46" i="11"/>
  <c r="DN17" i="11"/>
  <c r="DN29" i="11"/>
  <c r="DN27" i="11"/>
  <c r="DN36" i="11"/>
  <c r="DN15" i="11"/>
  <c r="DN28" i="11"/>
  <c r="DN40" i="11"/>
  <c r="DN52" i="11"/>
  <c r="DN50" i="11"/>
  <c r="DN19" i="11"/>
  <c r="DN47" i="11"/>
  <c r="DN34" i="11"/>
  <c r="DN49" i="11"/>
  <c r="DN42" i="11"/>
  <c r="DN31" i="11"/>
  <c r="DN18" i="11"/>
  <c r="KT39" i="1"/>
  <c r="LB39" i="1" s="1"/>
  <c r="KT21" i="1"/>
  <c r="LB21" i="1" s="1"/>
  <c r="KT38" i="1"/>
  <c r="LB38" i="1" s="1"/>
  <c r="KT50" i="1"/>
  <c r="LB50" i="1" s="1"/>
  <c r="KT36" i="1"/>
  <c r="LB36" i="1" s="1"/>
  <c r="KT52" i="1"/>
  <c r="LB52" i="1" s="1"/>
  <c r="KT22" i="1"/>
  <c r="LB22" i="1" s="1"/>
  <c r="KT42" i="1"/>
  <c r="LB42" i="1" s="1"/>
  <c r="KT49" i="1"/>
  <c r="LB49" i="1" s="1"/>
  <c r="KT24" i="1"/>
  <c r="LB24" i="1" s="1"/>
  <c r="KT46" i="1"/>
  <c r="LB46" i="1" s="1"/>
  <c r="KT32" i="1"/>
  <c r="LB32" i="1" s="1"/>
  <c r="KT44" i="1"/>
  <c r="LB44" i="1" s="1"/>
  <c r="KT18" i="1"/>
  <c r="LB18" i="1" s="1"/>
  <c r="KT28" i="1"/>
  <c r="LB28" i="1" s="1"/>
  <c r="KT30" i="1"/>
  <c r="LB30" i="1" s="1"/>
  <c r="KT35" i="1"/>
  <c r="LB35" i="1" s="1"/>
  <c r="KT41" i="1"/>
  <c r="LB41" i="1" s="1"/>
  <c r="KT31" i="1"/>
  <c r="LB31" i="1" s="1"/>
  <c r="KT20" i="1"/>
  <c r="LB20" i="1" s="1"/>
  <c r="KT34" i="1"/>
  <c r="LB34" i="1" s="1"/>
  <c r="KT27" i="1"/>
  <c r="LB27" i="1" s="1"/>
  <c r="KT15" i="1"/>
  <c r="LB15" i="1" s="1"/>
  <c r="KT25" i="1"/>
  <c r="LB25" i="1" s="1"/>
  <c r="KT33" i="1"/>
  <c r="LB33" i="1" s="1"/>
  <c r="KT17" i="1"/>
  <c r="LB17" i="1" s="1"/>
  <c r="KT19" i="1"/>
  <c r="LB19" i="1" s="1"/>
  <c r="LB14" i="1"/>
  <c r="KT51" i="1"/>
  <c r="LB51" i="1" s="1"/>
  <c r="KT47" i="1"/>
  <c r="LB47" i="1" s="1"/>
  <c r="KT43" i="1"/>
  <c r="LB43" i="1" s="1"/>
  <c r="KT26" i="1"/>
  <c r="LB26" i="1" s="1"/>
  <c r="KT29" i="1"/>
  <c r="LB29" i="1" s="1"/>
  <c r="KT48" i="1"/>
  <c r="LB48" i="1" s="1"/>
  <c r="KT40" i="1"/>
  <c r="LB40" i="1" s="1"/>
  <c r="KT23" i="1"/>
  <c r="LB23" i="1" s="1"/>
  <c r="KT37" i="1"/>
  <c r="LB37" i="1" s="1"/>
  <c r="KM40" i="1"/>
  <c r="KM34" i="1"/>
  <c r="KM51" i="1"/>
  <c r="KM15" i="1"/>
  <c r="KM37" i="1"/>
  <c r="KM30" i="1"/>
  <c r="KM43" i="1"/>
  <c r="KM22" i="1"/>
  <c r="KM25" i="1"/>
  <c r="KM23" i="1"/>
  <c r="KM33" i="1"/>
  <c r="KM26" i="1"/>
  <c r="KM27" i="1"/>
  <c r="KM29" i="1"/>
  <c r="KM36" i="1"/>
  <c r="KM18" i="1"/>
  <c r="KM21" i="1"/>
  <c r="KM46" i="1"/>
  <c r="KU14" i="1"/>
  <c r="KM17" i="1"/>
  <c r="KM31" i="1"/>
  <c r="KM35" i="1"/>
  <c r="KM48" i="1"/>
  <c r="KM20" i="1"/>
  <c r="KM50" i="1"/>
  <c r="KM44" i="1"/>
  <c r="KM19" i="1"/>
  <c r="KM38" i="1"/>
  <c r="KM47" i="1"/>
  <c r="KM32" i="1"/>
  <c r="KN14" i="1"/>
  <c r="KM24" i="1"/>
  <c r="KM49" i="1"/>
  <c r="KM28" i="1"/>
  <c r="KM42" i="1"/>
  <c r="KM39" i="1"/>
  <c r="KM52" i="1"/>
  <c r="KM41" i="1"/>
  <c r="GF33" i="10"/>
  <c r="GF20" i="10"/>
  <c r="GF18" i="10"/>
  <c r="GF28" i="10"/>
  <c r="GF27" i="10"/>
  <c r="GF48" i="10"/>
  <c r="GF51" i="10"/>
  <c r="GF21" i="10"/>
  <c r="GF37" i="10"/>
  <c r="GF29" i="10"/>
  <c r="GF17" i="10"/>
  <c r="GF42" i="10"/>
  <c r="GF31" i="10"/>
  <c r="GF30" i="10"/>
  <c r="GF19" i="10"/>
  <c r="GF25" i="10"/>
  <c r="GF15" i="10"/>
  <c r="FZ54" i="10" s="1"/>
  <c r="GF49" i="10"/>
  <c r="GF35" i="10"/>
  <c r="GF38" i="10"/>
  <c r="GF24" i="10"/>
  <c r="GN14" i="10"/>
  <c r="GF22" i="10"/>
  <c r="GF41" i="10"/>
  <c r="GF39" i="10"/>
  <c r="GF34" i="10"/>
  <c r="GF43" i="10"/>
  <c r="GF46" i="10"/>
  <c r="GF40" i="10"/>
  <c r="GF50" i="10"/>
  <c r="GF23" i="10"/>
  <c r="GF26" i="10"/>
  <c r="GF36" i="10"/>
  <c r="GF44" i="10"/>
  <c r="GF32" i="10"/>
  <c r="GF52" i="10"/>
  <c r="GF47" i="10"/>
  <c r="GM40" i="10"/>
  <c r="GM21" i="10"/>
  <c r="GM35" i="10"/>
  <c r="GM33" i="10"/>
  <c r="GM27" i="10"/>
  <c r="GM47" i="10"/>
  <c r="GM29" i="10"/>
  <c r="GM19" i="10"/>
  <c r="GM20" i="10"/>
  <c r="GM41" i="10"/>
  <c r="GM23" i="10"/>
  <c r="GM25" i="10"/>
  <c r="GM32" i="10"/>
  <c r="GM18" i="10"/>
  <c r="GM36" i="10"/>
  <c r="GM17" i="10"/>
  <c r="GM43" i="10"/>
  <c r="GM48" i="10"/>
  <c r="GM50" i="10"/>
  <c r="GM30" i="10"/>
  <c r="GM51" i="10"/>
  <c r="GM31" i="10"/>
  <c r="GM28" i="10"/>
  <c r="GM24" i="10"/>
  <c r="GM26" i="10"/>
  <c r="GM39" i="10"/>
  <c r="GM22" i="10"/>
  <c r="GM37" i="10"/>
  <c r="GM34" i="10"/>
  <c r="GM42" i="10"/>
  <c r="GM46" i="10"/>
  <c r="GM15" i="10"/>
  <c r="GM49" i="10"/>
  <c r="GM38" i="10"/>
  <c r="GM44" i="10"/>
  <c r="GM52" i="10"/>
  <c r="DI42" i="16"/>
  <c r="DI24" i="16"/>
  <c r="DI40" i="16"/>
  <c r="DI31" i="16"/>
  <c r="DI27" i="16"/>
  <c r="DI29" i="16"/>
  <c r="DI19" i="16"/>
  <c r="DI32" i="16"/>
  <c r="DI17" i="16"/>
  <c r="DI20" i="16"/>
  <c r="DI50" i="16"/>
  <c r="DJ14" i="16"/>
  <c r="DI41" i="16"/>
  <c r="DI43" i="16"/>
  <c r="DI48" i="16"/>
  <c r="DI30" i="16"/>
  <c r="DI37" i="16"/>
  <c r="DI49" i="16"/>
  <c r="DI46" i="16"/>
  <c r="DI35" i="16"/>
  <c r="DI44" i="16"/>
  <c r="DI18" i="16"/>
  <c r="DI23" i="16"/>
  <c r="DI36" i="16"/>
  <c r="DI51" i="16"/>
  <c r="DI39" i="16"/>
  <c r="DI38" i="16"/>
  <c r="DI15" i="16"/>
  <c r="DI34" i="16"/>
  <c r="DI33" i="16"/>
  <c r="DI28" i="16"/>
  <c r="DI26" i="16"/>
  <c r="DI52" i="16"/>
  <c r="DI22" i="16"/>
  <c r="DI47" i="16"/>
  <c r="DI25" i="16"/>
  <c r="DI21" i="16"/>
  <c r="ADJ56" i="14" l="1"/>
  <c r="ADK56" i="14" s="1"/>
  <c r="ADJ55" i="14"/>
  <c r="ADK55" i="14" s="1"/>
  <c r="ACU54" i="14"/>
  <c r="ADZ14" i="14"/>
  <c r="ADX37" i="14"/>
  <c r="ADX50" i="14"/>
  <c r="ADX17" i="14"/>
  <c r="ADX32" i="14"/>
  <c r="ADX36" i="14"/>
  <c r="ADX52" i="14"/>
  <c r="ADX44" i="14"/>
  <c r="ADX51" i="14"/>
  <c r="ADX28" i="14"/>
  <c r="ADX46" i="14"/>
  <c r="ADX47" i="14"/>
  <c r="ADX49" i="14"/>
  <c r="ADX48" i="14"/>
  <c r="ADX29" i="14"/>
  <c r="ADX40" i="14"/>
  <c r="ADX38" i="14"/>
  <c r="ADX31" i="14"/>
  <c r="ADX43" i="14"/>
  <c r="ADX35" i="14"/>
  <c r="ADX30" i="14"/>
  <c r="ADX24" i="14"/>
  <c r="ADX21" i="14"/>
  <c r="ADX33" i="14"/>
  <c r="ADX41" i="14"/>
  <c r="ADX19" i="14"/>
  <c r="ADX25" i="14"/>
  <c r="ADX22" i="14"/>
  <c r="ADX20" i="14"/>
  <c r="ADX42" i="14"/>
  <c r="ADX18" i="14"/>
  <c r="ADX39" i="14"/>
  <c r="ADX26" i="14"/>
  <c r="ADX23" i="14"/>
  <c r="ADX34" i="14"/>
  <c r="ADX15" i="14"/>
  <c r="ADR54" i="14" s="1"/>
  <c r="ADX27" i="14"/>
  <c r="ADB56" i="14"/>
  <c r="ADC56" i="14" s="1"/>
  <c r="ADB55" i="14"/>
  <c r="ADC55" i="14" s="1"/>
  <c r="DG54" i="12"/>
  <c r="GT20" i="13"/>
  <c r="GT50" i="13"/>
  <c r="GT25" i="13"/>
  <c r="GT47" i="13"/>
  <c r="GT39" i="13"/>
  <c r="GT52" i="13"/>
  <c r="GT34" i="13"/>
  <c r="HB14" i="13"/>
  <c r="GT29" i="13"/>
  <c r="GT22" i="13"/>
  <c r="GT35" i="13"/>
  <c r="GT23" i="13"/>
  <c r="GT38" i="13"/>
  <c r="GT36" i="13"/>
  <c r="GT32" i="13"/>
  <c r="GT51" i="13"/>
  <c r="GT44" i="13"/>
  <c r="GT41" i="13"/>
  <c r="GT42" i="13"/>
  <c r="GT33" i="13"/>
  <c r="GT48" i="13"/>
  <c r="GT37" i="13"/>
  <c r="GT27" i="13"/>
  <c r="GT21" i="13"/>
  <c r="GT43" i="13"/>
  <c r="GT17" i="13"/>
  <c r="GT15" i="13"/>
  <c r="GT31" i="13"/>
  <c r="GT24" i="13"/>
  <c r="GT28" i="13"/>
  <c r="GT30" i="13"/>
  <c r="GT46" i="13"/>
  <c r="GT49" i="13"/>
  <c r="GT19" i="13"/>
  <c r="GT18" i="13"/>
  <c r="GU14" i="13"/>
  <c r="GT26" i="13"/>
  <c r="GT40" i="13"/>
  <c r="HA31" i="13"/>
  <c r="HA30" i="13"/>
  <c r="HA50" i="13"/>
  <c r="HA29" i="13"/>
  <c r="HA40" i="13"/>
  <c r="HA15" i="13"/>
  <c r="HA34" i="13"/>
  <c r="HA51" i="13"/>
  <c r="HA49" i="13"/>
  <c r="HA47" i="13"/>
  <c r="HA41" i="13"/>
  <c r="HA25" i="13"/>
  <c r="HA24" i="13"/>
  <c r="HA19" i="13"/>
  <c r="HA18" i="13"/>
  <c r="HA32" i="13"/>
  <c r="HA52" i="13"/>
  <c r="HA20" i="13"/>
  <c r="HA23" i="13"/>
  <c r="HA39" i="13"/>
  <c r="HA21" i="13"/>
  <c r="HA46" i="13"/>
  <c r="HA38" i="13"/>
  <c r="HA22" i="13"/>
  <c r="HA27" i="13"/>
  <c r="HA43" i="13"/>
  <c r="HA42" i="13"/>
  <c r="HA26" i="13"/>
  <c r="HA35" i="13"/>
  <c r="HA17" i="13"/>
  <c r="HA48" i="13"/>
  <c r="HA44" i="13"/>
  <c r="HA28" i="13"/>
  <c r="HA37" i="13"/>
  <c r="HA36" i="13"/>
  <c r="HA33" i="13"/>
  <c r="DO15" i="12"/>
  <c r="DO48" i="12"/>
  <c r="DO52" i="12"/>
  <c r="DO50" i="12"/>
  <c r="DO37" i="12"/>
  <c r="DO40" i="12"/>
  <c r="DO46" i="12"/>
  <c r="DO19" i="12"/>
  <c r="DO22" i="12"/>
  <c r="DO21" i="12"/>
  <c r="DO43" i="12"/>
  <c r="DO27" i="12"/>
  <c r="DO42" i="12"/>
  <c r="DO29" i="12"/>
  <c r="DO44" i="12"/>
  <c r="DO23" i="12"/>
  <c r="DO47" i="12"/>
  <c r="DO41" i="12"/>
  <c r="DO31" i="12"/>
  <c r="DO17" i="12"/>
  <c r="DO36" i="12"/>
  <c r="DO35" i="12"/>
  <c r="DO33" i="12"/>
  <c r="DP14" i="12"/>
  <c r="DO25" i="12"/>
  <c r="DO51" i="12"/>
  <c r="DO30" i="12"/>
  <c r="DO39" i="12"/>
  <c r="DO28" i="12"/>
  <c r="DO20" i="12"/>
  <c r="DO32" i="12"/>
  <c r="DO49" i="12"/>
  <c r="DO24" i="12"/>
  <c r="DO18" i="12"/>
  <c r="DO38" i="12"/>
  <c r="DO26" i="12"/>
  <c r="DO34" i="12"/>
  <c r="DO36" i="11"/>
  <c r="DO26" i="11"/>
  <c r="DO21" i="11"/>
  <c r="DO29" i="11"/>
  <c r="DO42" i="11"/>
  <c r="DO47" i="11"/>
  <c r="DO52" i="11"/>
  <c r="DO32" i="11"/>
  <c r="DO22" i="11"/>
  <c r="DO40" i="11"/>
  <c r="DP14" i="11"/>
  <c r="DO34" i="11"/>
  <c r="DO41" i="11"/>
  <c r="DO39" i="11"/>
  <c r="DO27" i="11"/>
  <c r="DO18" i="11"/>
  <c r="DO17" i="11"/>
  <c r="DO24" i="11"/>
  <c r="DO51" i="11"/>
  <c r="DO30" i="11"/>
  <c r="DO28" i="11"/>
  <c r="DO37" i="11"/>
  <c r="DO35" i="11"/>
  <c r="DO15" i="11"/>
  <c r="DO25" i="11"/>
  <c r="DO49" i="11"/>
  <c r="DO48" i="11"/>
  <c r="DO38" i="11"/>
  <c r="DO31" i="11"/>
  <c r="DO23" i="11"/>
  <c r="DO19" i="11"/>
  <c r="DO44" i="11"/>
  <c r="DO33" i="11"/>
  <c r="DO50" i="11"/>
  <c r="DO46" i="11"/>
  <c r="DO43" i="11"/>
  <c r="DO20" i="11"/>
  <c r="DG54" i="11"/>
  <c r="KN30" i="1"/>
  <c r="KN40" i="1"/>
  <c r="KN37" i="1"/>
  <c r="KN26" i="1"/>
  <c r="KN33" i="1"/>
  <c r="KN15" i="1"/>
  <c r="KN22" i="1"/>
  <c r="KV14" i="1"/>
  <c r="KN25" i="1"/>
  <c r="KN18" i="1"/>
  <c r="KN36" i="1"/>
  <c r="KN44" i="1"/>
  <c r="KN50" i="1"/>
  <c r="KN46" i="1"/>
  <c r="KN23" i="1"/>
  <c r="KN20" i="1"/>
  <c r="KN31" i="1"/>
  <c r="KN42" i="1"/>
  <c r="KN17" i="1"/>
  <c r="KN51" i="1"/>
  <c r="KN49" i="1"/>
  <c r="KN35" i="1"/>
  <c r="KN21" i="1"/>
  <c r="KN28" i="1"/>
  <c r="KN24" i="1"/>
  <c r="KN41" i="1"/>
  <c r="KN52" i="1"/>
  <c r="KN38" i="1"/>
  <c r="KN43" i="1"/>
  <c r="KN47" i="1"/>
  <c r="KN48" i="1"/>
  <c r="KN34" i="1"/>
  <c r="KN27" i="1"/>
  <c r="KN39" i="1"/>
  <c r="KN32" i="1"/>
  <c r="KN19" i="1"/>
  <c r="KN29" i="1"/>
  <c r="KU51" i="1"/>
  <c r="LC51" i="1" s="1"/>
  <c r="LC14" i="1"/>
  <c r="KU27" i="1"/>
  <c r="LC27" i="1" s="1"/>
  <c r="KU47" i="1"/>
  <c r="LC47" i="1" s="1"/>
  <c r="KU21" i="1"/>
  <c r="LC21" i="1" s="1"/>
  <c r="KU23" i="1"/>
  <c r="LC23" i="1" s="1"/>
  <c r="KU43" i="1"/>
  <c r="LC43" i="1" s="1"/>
  <c r="KU50" i="1"/>
  <c r="LC50" i="1" s="1"/>
  <c r="KU19" i="1"/>
  <c r="LC19" i="1" s="1"/>
  <c r="KU39" i="1"/>
  <c r="LC39" i="1" s="1"/>
  <c r="KU49" i="1"/>
  <c r="LC49" i="1" s="1"/>
  <c r="KU30" i="1"/>
  <c r="LC30" i="1" s="1"/>
  <c r="KU36" i="1"/>
  <c r="LC36" i="1" s="1"/>
  <c r="KU41" i="1"/>
  <c r="LC41" i="1" s="1"/>
  <c r="KU32" i="1"/>
  <c r="LC32" i="1" s="1"/>
  <c r="KU34" i="1"/>
  <c r="LC34" i="1" s="1"/>
  <c r="KU52" i="1"/>
  <c r="LC52" i="1" s="1"/>
  <c r="KU24" i="1"/>
  <c r="LC24" i="1" s="1"/>
  <c r="KU42" i="1"/>
  <c r="LC42" i="1" s="1"/>
  <c r="KU46" i="1"/>
  <c r="LC46" i="1" s="1"/>
  <c r="KU33" i="1"/>
  <c r="LC33" i="1" s="1"/>
  <c r="KU26" i="1"/>
  <c r="LC26" i="1" s="1"/>
  <c r="KU22" i="1"/>
  <c r="LC22" i="1" s="1"/>
  <c r="KU38" i="1"/>
  <c r="LC38" i="1" s="1"/>
  <c r="KU17" i="1"/>
  <c r="LC17" i="1" s="1"/>
  <c r="KU48" i="1"/>
  <c r="LC48" i="1" s="1"/>
  <c r="KU25" i="1"/>
  <c r="LC25" i="1" s="1"/>
  <c r="KU40" i="1"/>
  <c r="LC40" i="1" s="1"/>
  <c r="KU37" i="1"/>
  <c r="LC37" i="1" s="1"/>
  <c r="KU44" i="1"/>
  <c r="LC44" i="1" s="1"/>
  <c r="KU35" i="1"/>
  <c r="LC35" i="1" s="1"/>
  <c r="KU15" i="1"/>
  <c r="LC15" i="1" s="1"/>
  <c r="KU29" i="1"/>
  <c r="LC29" i="1" s="1"/>
  <c r="KU31" i="1"/>
  <c r="LC31" i="1" s="1"/>
  <c r="KU28" i="1"/>
  <c r="LC28" i="1" s="1"/>
  <c r="KU18" i="1"/>
  <c r="LC18" i="1" s="1"/>
  <c r="KU20" i="1"/>
  <c r="LC20" i="1" s="1"/>
  <c r="GP14" i="10"/>
  <c r="GN41" i="10"/>
  <c r="GN23" i="10"/>
  <c r="GN15" i="10"/>
  <c r="GH54" i="10" s="1"/>
  <c r="GN42" i="10"/>
  <c r="GN36" i="10"/>
  <c r="GN17" i="10"/>
  <c r="GN25" i="10"/>
  <c r="GN40" i="10"/>
  <c r="GN30" i="10"/>
  <c r="GN50" i="10"/>
  <c r="GN43" i="10"/>
  <c r="GN20" i="10"/>
  <c r="GN24" i="10"/>
  <c r="GN31" i="10"/>
  <c r="GN18" i="10"/>
  <c r="GN27" i="10"/>
  <c r="GN48" i="10"/>
  <c r="GN44" i="10"/>
  <c r="GN21" i="10"/>
  <c r="GN37" i="10"/>
  <c r="GN34" i="10"/>
  <c r="GN33" i="10"/>
  <c r="GN51" i="10"/>
  <c r="GN32" i="10"/>
  <c r="GN19" i="10"/>
  <c r="GN28" i="10"/>
  <c r="GN52" i="10"/>
  <c r="GN38" i="10"/>
  <c r="GN46" i="10"/>
  <c r="GN39" i="10"/>
  <c r="GN49" i="10"/>
  <c r="GN35" i="10"/>
  <c r="GN47" i="10"/>
  <c r="GN29" i="10"/>
  <c r="GN22" i="10"/>
  <c r="GN26" i="10"/>
  <c r="DJ50" i="16"/>
  <c r="DJ33" i="16"/>
  <c r="DJ39" i="16"/>
  <c r="DJ43" i="16"/>
  <c r="DJ15" i="16"/>
  <c r="DJ36" i="16"/>
  <c r="DJ52" i="16"/>
  <c r="DJ32" i="16"/>
  <c r="DJ40" i="16"/>
  <c r="DJ21" i="16"/>
  <c r="DJ41" i="16"/>
  <c r="DJ29" i="16"/>
  <c r="DJ26" i="16"/>
  <c r="DJ48" i="16"/>
  <c r="DJ30" i="16"/>
  <c r="DJ17" i="16"/>
  <c r="DJ28" i="16"/>
  <c r="DJ37" i="16"/>
  <c r="DJ46" i="16"/>
  <c r="DJ27" i="16"/>
  <c r="DJ34" i="16"/>
  <c r="DJ22" i="16"/>
  <c r="DJ47" i="16"/>
  <c r="DJ25" i="16"/>
  <c r="DK14" i="16"/>
  <c r="DJ42" i="16"/>
  <c r="DJ31" i="16"/>
  <c r="DJ19" i="16"/>
  <c r="DJ24" i="16"/>
  <c r="DJ20" i="16"/>
  <c r="DJ18" i="16"/>
  <c r="DJ49" i="16"/>
  <c r="DJ38" i="16"/>
  <c r="DJ44" i="16"/>
  <c r="DJ51" i="16"/>
  <c r="DJ23" i="16"/>
  <c r="DJ35" i="16"/>
  <c r="FZ55" i="10"/>
  <c r="GA55" i="10" s="1"/>
  <c r="FZ56" i="10"/>
  <c r="GA56" i="10" s="1"/>
  <c r="ADK54" i="14" l="1"/>
  <c r="ADC54" i="14"/>
  <c r="ADR55" i="14"/>
  <c r="ADS55" i="14" s="1"/>
  <c r="ADR56" i="14"/>
  <c r="ADS56" i="14" s="1"/>
  <c r="AEH14" i="14"/>
  <c r="ADZ15" i="14"/>
  <c r="ADZ37" i="14"/>
  <c r="ADZ19" i="14"/>
  <c r="ADZ31" i="14"/>
  <c r="ADZ30" i="14"/>
  <c r="ADZ33" i="14"/>
  <c r="ADZ29" i="14"/>
  <c r="ADZ48" i="14"/>
  <c r="ADZ34" i="14"/>
  <c r="ADZ23" i="14"/>
  <c r="ADZ21" i="14"/>
  <c r="ADZ41" i="14"/>
  <c r="ADZ52" i="14"/>
  <c r="ADZ47" i="14"/>
  <c r="ADZ49" i="14"/>
  <c r="ADZ35" i="14"/>
  <c r="ADZ24" i="14"/>
  <c r="ADZ42" i="14"/>
  <c r="ADZ32" i="14"/>
  <c r="AEA14" i="14"/>
  <c r="ADZ18" i="14"/>
  <c r="ADZ28" i="14"/>
  <c r="ADZ50" i="14"/>
  <c r="ADZ22" i="14"/>
  <c r="ADZ43" i="14"/>
  <c r="ADZ36" i="14"/>
  <c r="ADZ51" i="14"/>
  <c r="ADZ44" i="14"/>
  <c r="ADZ46" i="14"/>
  <c r="ADZ39" i="14"/>
  <c r="ADZ17" i="14"/>
  <c r="ADZ25" i="14"/>
  <c r="ADZ40" i="14"/>
  <c r="ADZ27" i="14"/>
  <c r="ADZ38" i="14"/>
  <c r="ADZ26" i="14"/>
  <c r="ADZ20" i="14"/>
  <c r="GA54" i="10"/>
  <c r="HB31" i="13"/>
  <c r="HB24" i="13"/>
  <c r="HB44" i="13"/>
  <c r="HB17" i="13"/>
  <c r="HB39" i="13"/>
  <c r="HB25" i="13"/>
  <c r="HB18" i="13"/>
  <c r="HB27" i="13"/>
  <c r="HB35" i="13"/>
  <c r="HB32" i="13"/>
  <c r="HB23" i="13"/>
  <c r="HB34" i="13"/>
  <c r="HB19" i="13"/>
  <c r="HB52" i="13"/>
  <c r="HB43" i="13"/>
  <c r="HB29" i="13"/>
  <c r="HB33" i="13"/>
  <c r="HB46" i="13"/>
  <c r="HB51" i="13"/>
  <c r="HB50" i="13"/>
  <c r="HB40" i="13"/>
  <c r="HB38" i="13"/>
  <c r="HB37" i="13"/>
  <c r="HB47" i="13"/>
  <c r="HB41" i="13"/>
  <c r="HB36" i="13"/>
  <c r="HB22" i="13"/>
  <c r="HB49" i="13"/>
  <c r="HB30" i="13"/>
  <c r="HB20" i="13"/>
  <c r="HB21" i="13"/>
  <c r="HB28" i="13"/>
  <c r="HB15" i="13"/>
  <c r="HB26" i="13"/>
  <c r="HB48" i="13"/>
  <c r="HB42" i="13"/>
  <c r="GV14" i="13"/>
  <c r="GU20" i="13"/>
  <c r="GU23" i="13"/>
  <c r="GU48" i="13"/>
  <c r="GU50" i="13"/>
  <c r="GU27" i="13"/>
  <c r="GU37" i="13"/>
  <c r="GU49" i="13"/>
  <c r="GU46" i="13"/>
  <c r="GU36" i="13"/>
  <c r="GU31" i="13"/>
  <c r="GU19" i="13"/>
  <c r="GU39" i="13"/>
  <c r="GU40" i="13"/>
  <c r="GU38" i="13"/>
  <c r="GU42" i="13"/>
  <c r="GU24" i="13"/>
  <c r="GU29" i="13"/>
  <c r="GU30" i="13"/>
  <c r="GU51" i="13"/>
  <c r="GU44" i="13"/>
  <c r="GU52" i="13"/>
  <c r="GU18" i="13"/>
  <c r="GU33" i="13"/>
  <c r="HC14" i="13"/>
  <c r="GU15" i="13"/>
  <c r="GU32" i="13"/>
  <c r="GU21" i="13"/>
  <c r="GU43" i="13"/>
  <c r="GU17" i="13"/>
  <c r="GU47" i="13"/>
  <c r="GU26" i="13"/>
  <c r="GU41" i="13"/>
  <c r="GU35" i="13"/>
  <c r="GU34" i="13"/>
  <c r="GU25" i="13"/>
  <c r="GU28" i="13"/>
  <c r="GU22" i="13"/>
  <c r="DP41" i="12"/>
  <c r="DP36" i="12"/>
  <c r="DP34" i="12"/>
  <c r="DP32" i="12"/>
  <c r="DP33" i="12"/>
  <c r="DP21" i="12"/>
  <c r="DP18" i="12"/>
  <c r="DP24" i="12"/>
  <c r="DP22" i="12"/>
  <c r="DP44" i="12"/>
  <c r="DP42" i="12"/>
  <c r="DP31" i="12"/>
  <c r="DP51" i="12"/>
  <c r="DP46" i="12"/>
  <c r="DP50" i="12"/>
  <c r="DQ14" i="12"/>
  <c r="DP39" i="12"/>
  <c r="DP49" i="12"/>
  <c r="DP52" i="12"/>
  <c r="DP20" i="12"/>
  <c r="DP30" i="12"/>
  <c r="DP28" i="12"/>
  <c r="DP38" i="12"/>
  <c r="DP40" i="12"/>
  <c r="DP35" i="12"/>
  <c r="DP17" i="12"/>
  <c r="DP27" i="12"/>
  <c r="DP48" i="12"/>
  <c r="DP19" i="12"/>
  <c r="DP15" i="12"/>
  <c r="DP26" i="12"/>
  <c r="DP29" i="12"/>
  <c r="DP25" i="12"/>
  <c r="DP37" i="12"/>
  <c r="DP43" i="12"/>
  <c r="DP47" i="12"/>
  <c r="DP23" i="12"/>
  <c r="DP17" i="11"/>
  <c r="DP31" i="11"/>
  <c r="DP37" i="11"/>
  <c r="DP51" i="11"/>
  <c r="DP46" i="11"/>
  <c r="DP15" i="11"/>
  <c r="DP24" i="11"/>
  <c r="DP42" i="11"/>
  <c r="DP47" i="11"/>
  <c r="DP25" i="11"/>
  <c r="DQ14" i="11"/>
  <c r="DP48" i="11"/>
  <c r="DP34" i="11"/>
  <c r="DP32" i="11"/>
  <c r="DP22" i="11"/>
  <c r="DP49" i="11"/>
  <c r="DP23" i="11"/>
  <c r="DP43" i="11"/>
  <c r="DP33" i="11"/>
  <c r="DP21" i="11"/>
  <c r="DP40" i="11"/>
  <c r="DP50" i="11"/>
  <c r="DP38" i="11"/>
  <c r="DP41" i="11"/>
  <c r="DP29" i="11"/>
  <c r="DP27" i="11"/>
  <c r="DP26" i="11"/>
  <c r="DP30" i="11"/>
  <c r="DP19" i="11"/>
  <c r="DP39" i="11"/>
  <c r="DP20" i="11"/>
  <c r="DP36" i="11"/>
  <c r="DP18" i="11"/>
  <c r="DP28" i="11"/>
  <c r="DP44" i="11"/>
  <c r="DP52" i="11"/>
  <c r="DP35" i="11"/>
  <c r="LD14" i="1"/>
  <c r="LF14" i="1" s="1"/>
  <c r="KV49" i="1"/>
  <c r="LD49" i="1" s="1"/>
  <c r="KV38" i="1"/>
  <c r="LD38" i="1" s="1"/>
  <c r="KV40" i="1"/>
  <c r="LD40" i="1" s="1"/>
  <c r="KV21" i="1"/>
  <c r="LD21" i="1" s="1"/>
  <c r="KV52" i="1"/>
  <c r="LD52" i="1" s="1"/>
  <c r="KV41" i="1"/>
  <c r="LD41" i="1" s="1"/>
  <c r="KV19" i="1"/>
  <c r="LD19" i="1" s="1"/>
  <c r="KV43" i="1"/>
  <c r="LD43" i="1" s="1"/>
  <c r="KV51" i="1"/>
  <c r="LD51" i="1" s="1"/>
  <c r="KV48" i="1"/>
  <c r="LD48" i="1" s="1"/>
  <c r="KV34" i="1"/>
  <c r="LD34" i="1" s="1"/>
  <c r="KV46" i="1"/>
  <c r="LD46" i="1" s="1"/>
  <c r="KV31" i="1"/>
  <c r="LD31" i="1" s="1"/>
  <c r="KV24" i="1"/>
  <c r="LD24" i="1" s="1"/>
  <c r="KV47" i="1"/>
  <c r="LD47" i="1" s="1"/>
  <c r="KV44" i="1"/>
  <c r="LD44" i="1" s="1"/>
  <c r="KV22" i="1"/>
  <c r="LD22" i="1" s="1"/>
  <c r="KV30" i="1"/>
  <c r="LD30" i="1" s="1"/>
  <c r="KV27" i="1"/>
  <c r="LD27" i="1" s="1"/>
  <c r="KV20" i="1"/>
  <c r="LD20" i="1" s="1"/>
  <c r="KV39" i="1"/>
  <c r="LD39" i="1" s="1"/>
  <c r="KV37" i="1"/>
  <c r="LD37" i="1" s="1"/>
  <c r="KV23" i="1"/>
  <c r="LD23" i="1" s="1"/>
  <c r="KV32" i="1"/>
  <c r="LD32" i="1" s="1"/>
  <c r="KV26" i="1"/>
  <c r="LD26" i="1" s="1"/>
  <c r="KV25" i="1"/>
  <c r="LD25" i="1" s="1"/>
  <c r="KV35" i="1"/>
  <c r="LD35" i="1" s="1"/>
  <c r="KV36" i="1"/>
  <c r="LD36" i="1" s="1"/>
  <c r="KV33" i="1"/>
  <c r="LD33" i="1" s="1"/>
  <c r="KV18" i="1"/>
  <c r="LD18" i="1" s="1"/>
  <c r="KV29" i="1"/>
  <c r="LD29" i="1" s="1"/>
  <c r="KV28" i="1"/>
  <c r="LD28" i="1" s="1"/>
  <c r="KV42" i="1"/>
  <c r="LD42" i="1" s="1"/>
  <c r="KV17" i="1"/>
  <c r="LD17" i="1" s="1"/>
  <c r="KV15" i="1"/>
  <c r="KP54" i="1" s="1"/>
  <c r="KV50" i="1"/>
  <c r="LD50" i="1" s="1"/>
  <c r="KH56" i="1"/>
  <c r="KH55" i="1"/>
  <c r="KH54" i="1"/>
  <c r="GH55" i="10"/>
  <c r="GI55" i="10" s="1"/>
  <c r="GH56" i="10"/>
  <c r="GI56" i="10" s="1"/>
  <c r="DK18" i="16"/>
  <c r="DK48" i="16"/>
  <c r="DK26" i="16"/>
  <c r="DK46" i="16"/>
  <c r="DK31" i="16"/>
  <c r="DK43" i="16"/>
  <c r="DK35" i="16"/>
  <c r="DK39" i="16"/>
  <c r="DK50" i="16"/>
  <c r="DK22" i="16"/>
  <c r="DK51" i="16"/>
  <c r="DK15" i="16"/>
  <c r="DK27" i="16"/>
  <c r="DK42" i="16"/>
  <c r="DK28" i="16"/>
  <c r="DK49" i="16"/>
  <c r="DK30" i="16"/>
  <c r="DK47" i="16"/>
  <c r="DK33" i="16"/>
  <c r="DK38" i="16"/>
  <c r="DK23" i="16"/>
  <c r="DK36" i="16"/>
  <c r="DK21" i="16"/>
  <c r="DK24" i="16"/>
  <c r="DK52" i="16"/>
  <c r="DK34" i="16"/>
  <c r="DK19" i="16"/>
  <c r="DK40" i="16"/>
  <c r="DL14" i="16"/>
  <c r="DK20" i="16"/>
  <c r="DK37" i="16"/>
  <c r="DK25" i="16"/>
  <c r="DK41" i="16"/>
  <c r="DK29" i="16"/>
  <c r="DK17" i="16"/>
  <c r="DK32" i="16"/>
  <c r="DK44" i="16"/>
  <c r="GP38" i="10"/>
  <c r="GP20" i="10"/>
  <c r="GP42" i="10"/>
  <c r="GX14" i="10"/>
  <c r="GP33" i="10"/>
  <c r="GP15" i="10"/>
  <c r="GP39" i="10"/>
  <c r="GP52" i="10"/>
  <c r="GP27" i="10"/>
  <c r="GP25" i="10"/>
  <c r="GP34" i="10"/>
  <c r="GP46" i="10"/>
  <c r="GP31" i="10"/>
  <c r="GP28" i="10"/>
  <c r="GP40" i="10"/>
  <c r="GP48" i="10"/>
  <c r="GP35" i="10"/>
  <c r="GP22" i="10"/>
  <c r="GP47" i="10"/>
  <c r="GP29" i="10"/>
  <c r="GP37" i="10"/>
  <c r="GP41" i="10"/>
  <c r="GP23" i="10"/>
  <c r="GP19" i="10"/>
  <c r="GP36" i="10"/>
  <c r="GP17" i="10"/>
  <c r="GP26" i="10"/>
  <c r="GP32" i="10"/>
  <c r="GP49" i="10"/>
  <c r="GP30" i="10"/>
  <c r="GP24" i="10"/>
  <c r="GP43" i="10"/>
  <c r="GP18" i="10"/>
  <c r="GP21" i="10"/>
  <c r="GP51" i="10"/>
  <c r="GQ14" i="10"/>
  <c r="GP44" i="10"/>
  <c r="GP50" i="10"/>
  <c r="ADS54" i="14" l="1"/>
  <c r="AEH22" i="14"/>
  <c r="AEH23" i="14"/>
  <c r="AEH15" i="14"/>
  <c r="AEH35" i="14"/>
  <c r="AEH39" i="14"/>
  <c r="AEH17" i="14"/>
  <c r="AEH29" i="14"/>
  <c r="AEH24" i="14"/>
  <c r="AEH41" i="14"/>
  <c r="AEH34" i="14"/>
  <c r="AEH18" i="14"/>
  <c r="AEH36" i="14"/>
  <c r="AEH25" i="14"/>
  <c r="AEH28" i="14"/>
  <c r="AEH50" i="14"/>
  <c r="AEH19" i="14"/>
  <c r="AEH38" i="14"/>
  <c r="AEH48" i="14"/>
  <c r="AEH43" i="14"/>
  <c r="AEH51" i="14"/>
  <c r="AEP14" i="14"/>
  <c r="AEH44" i="14"/>
  <c r="AEH46" i="14"/>
  <c r="AEH52" i="14"/>
  <c r="AEH30" i="14"/>
  <c r="AEH40" i="14"/>
  <c r="AEH20" i="14"/>
  <c r="AEH26" i="14"/>
  <c r="AEH37" i="14"/>
  <c r="AEH32" i="14"/>
  <c r="AEH31" i="14"/>
  <c r="AEH27" i="14"/>
  <c r="AEH33" i="14"/>
  <c r="AEH42" i="14"/>
  <c r="AEH21" i="14"/>
  <c r="AEH47" i="14"/>
  <c r="AEH49" i="14"/>
  <c r="AEA32" i="14"/>
  <c r="AEA36" i="14"/>
  <c r="AEA18" i="14"/>
  <c r="AEA20" i="14"/>
  <c r="AEA39" i="14"/>
  <c r="AEA29" i="14"/>
  <c r="AEA25" i="14"/>
  <c r="AEA43" i="14"/>
  <c r="AEA34" i="14"/>
  <c r="AEA23" i="14"/>
  <c r="AEA17" i="14"/>
  <c r="AEB14" i="14"/>
  <c r="AEA48" i="14"/>
  <c r="AEA44" i="14"/>
  <c r="AEA47" i="14"/>
  <c r="AEA37" i="14"/>
  <c r="AEA41" i="14"/>
  <c r="AEA35" i="14"/>
  <c r="AEA24" i="14"/>
  <c r="AEA31" i="14"/>
  <c r="AEA21" i="14"/>
  <c r="AEA49" i="14"/>
  <c r="AEA42" i="14"/>
  <c r="AEA30" i="14"/>
  <c r="AEA50" i="14"/>
  <c r="AEA40" i="14"/>
  <c r="AEA46" i="14"/>
  <c r="AEA38" i="14"/>
  <c r="AEA33" i="14"/>
  <c r="AEA27" i="14"/>
  <c r="AEA26" i="14"/>
  <c r="AEA15" i="14"/>
  <c r="AEA28" i="14"/>
  <c r="AEA22" i="14"/>
  <c r="AEA19" i="14"/>
  <c r="AEI14" i="14"/>
  <c r="AEA52" i="14"/>
  <c r="AEA51" i="14"/>
  <c r="LD15" i="1"/>
  <c r="HC39" i="13"/>
  <c r="HC52" i="13"/>
  <c r="HC37" i="13"/>
  <c r="HC33" i="13"/>
  <c r="HC36" i="13"/>
  <c r="HC31" i="13"/>
  <c r="HC22" i="13"/>
  <c r="HC46" i="13"/>
  <c r="HC25" i="13"/>
  <c r="HC21" i="13"/>
  <c r="HC42" i="13"/>
  <c r="HC17" i="13"/>
  <c r="HC40" i="13"/>
  <c r="HC50" i="13"/>
  <c r="HC47" i="13"/>
  <c r="HC35" i="13"/>
  <c r="HC44" i="13"/>
  <c r="HC23" i="13"/>
  <c r="HC30" i="13"/>
  <c r="HC41" i="13"/>
  <c r="HC29" i="13"/>
  <c r="HC48" i="13"/>
  <c r="HC24" i="13"/>
  <c r="HC19" i="13"/>
  <c r="HC18" i="13"/>
  <c r="HC15" i="13"/>
  <c r="HC49" i="13"/>
  <c r="HC32" i="13"/>
  <c r="HC43" i="13"/>
  <c r="HC20" i="13"/>
  <c r="HC26" i="13"/>
  <c r="HC27" i="13"/>
  <c r="HC51" i="13"/>
  <c r="HC34" i="13"/>
  <c r="HC28" i="13"/>
  <c r="HC38" i="13"/>
  <c r="GV27" i="13"/>
  <c r="GV20" i="13"/>
  <c r="GV30" i="13"/>
  <c r="GV17" i="13"/>
  <c r="GV21" i="13"/>
  <c r="GV48" i="13"/>
  <c r="GV18" i="13"/>
  <c r="GV31" i="13"/>
  <c r="GV29" i="13"/>
  <c r="GV36" i="13"/>
  <c r="GV42" i="13"/>
  <c r="GV52" i="13"/>
  <c r="GV28" i="13"/>
  <c r="GV19" i="13"/>
  <c r="HD14" i="13"/>
  <c r="GV15" i="13"/>
  <c r="GP54" i="13" s="1"/>
  <c r="GV39" i="13"/>
  <c r="GV25" i="13"/>
  <c r="GV37" i="13"/>
  <c r="GV23" i="13"/>
  <c r="GV40" i="13"/>
  <c r="GV49" i="13"/>
  <c r="GV24" i="13"/>
  <c r="GV46" i="13"/>
  <c r="GV43" i="13"/>
  <c r="GV47" i="13"/>
  <c r="GV34" i="13"/>
  <c r="GV41" i="13"/>
  <c r="GV35" i="13"/>
  <c r="GV26" i="13"/>
  <c r="GV22" i="13"/>
  <c r="GV51" i="13"/>
  <c r="GV38" i="13"/>
  <c r="GV50" i="13"/>
  <c r="GV44" i="13"/>
  <c r="GV33" i="13"/>
  <c r="GV32" i="13"/>
  <c r="DQ38" i="12"/>
  <c r="DQ25" i="12"/>
  <c r="DQ48" i="12"/>
  <c r="DQ35" i="12"/>
  <c r="DQ26" i="12"/>
  <c r="DQ23" i="12"/>
  <c r="DQ15" i="12"/>
  <c r="DQ43" i="12"/>
  <c r="DQ47" i="12"/>
  <c r="DQ49" i="12"/>
  <c r="DQ20" i="12"/>
  <c r="DQ52" i="12"/>
  <c r="DQ50" i="12"/>
  <c r="DQ27" i="12"/>
  <c r="DQ31" i="12"/>
  <c r="DQ41" i="12"/>
  <c r="DQ21" i="12"/>
  <c r="DQ18" i="12"/>
  <c r="DQ30" i="12"/>
  <c r="DQ40" i="12"/>
  <c r="DQ33" i="12"/>
  <c r="DQ34" i="12"/>
  <c r="DQ22" i="12"/>
  <c r="DQ51" i="12"/>
  <c r="DQ29" i="12"/>
  <c r="DQ32" i="12"/>
  <c r="DQ44" i="12"/>
  <c r="DQ19" i="12"/>
  <c r="DQ28" i="12"/>
  <c r="DQ46" i="12"/>
  <c r="DQ24" i="12"/>
  <c r="DQ42" i="12"/>
  <c r="DQ17" i="12"/>
  <c r="DQ37" i="12"/>
  <c r="DQ39" i="12"/>
  <c r="DQ36" i="12"/>
  <c r="DR14" i="12"/>
  <c r="DQ21" i="11"/>
  <c r="DQ26" i="11"/>
  <c r="DQ34" i="11"/>
  <c r="DQ35" i="11"/>
  <c r="DQ36" i="11"/>
  <c r="DQ47" i="11"/>
  <c r="DQ43" i="11"/>
  <c r="DQ30" i="11"/>
  <c r="DQ52" i="11"/>
  <c r="DQ22" i="11"/>
  <c r="DQ20" i="11"/>
  <c r="DQ23" i="11"/>
  <c r="DQ24" i="11"/>
  <c r="DQ29" i="11"/>
  <c r="DR14" i="11"/>
  <c r="DQ28" i="11"/>
  <c r="DQ27" i="11"/>
  <c r="DQ41" i="11"/>
  <c r="DQ32" i="11"/>
  <c r="DQ42" i="11"/>
  <c r="DQ50" i="11"/>
  <c r="DQ37" i="11"/>
  <c r="DQ18" i="11"/>
  <c r="DQ48" i="11"/>
  <c r="DQ31" i="11"/>
  <c r="DQ51" i="11"/>
  <c r="DQ25" i="11"/>
  <c r="DQ19" i="11"/>
  <c r="DQ39" i="11"/>
  <c r="DQ17" i="11"/>
  <c r="DQ46" i="11"/>
  <c r="DQ15" i="11"/>
  <c r="DQ38" i="11"/>
  <c r="DQ40" i="11"/>
  <c r="DQ44" i="11"/>
  <c r="DQ33" i="11"/>
  <c r="DQ49" i="11"/>
  <c r="KP56" i="1"/>
  <c r="KQ56" i="1" s="1"/>
  <c r="KI56" i="1"/>
  <c r="KI55" i="1"/>
  <c r="KP55" i="1"/>
  <c r="KQ55" i="1" s="1"/>
  <c r="LF35" i="1"/>
  <c r="LF49" i="1"/>
  <c r="LF46" i="1"/>
  <c r="LF27" i="1"/>
  <c r="LF18" i="1"/>
  <c r="LF25" i="1"/>
  <c r="LF50" i="1"/>
  <c r="LF19" i="1"/>
  <c r="LF17" i="1"/>
  <c r="LG14" i="1"/>
  <c r="LF23" i="1"/>
  <c r="LF22" i="1"/>
  <c r="LF42" i="1"/>
  <c r="LF26" i="1"/>
  <c r="LF34" i="1"/>
  <c r="LF31" i="1"/>
  <c r="LF41" i="1"/>
  <c r="LF21" i="1"/>
  <c r="LF51" i="1"/>
  <c r="LN14" i="1"/>
  <c r="LF47" i="1"/>
  <c r="LF36" i="1"/>
  <c r="LF30" i="1"/>
  <c r="LF43" i="1"/>
  <c r="LF38" i="1"/>
  <c r="LF39" i="1"/>
  <c r="LF32" i="1"/>
  <c r="LF28" i="1"/>
  <c r="LF44" i="1"/>
  <c r="LF33" i="1"/>
  <c r="LF40" i="1"/>
  <c r="LF52" i="1"/>
  <c r="LF48" i="1"/>
  <c r="LF37" i="1"/>
  <c r="LF24" i="1"/>
  <c r="LF15" i="1"/>
  <c r="LF29" i="1"/>
  <c r="LF20" i="1"/>
  <c r="GX38" i="10"/>
  <c r="GX30" i="10"/>
  <c r="GX34" i="10"/>
  <c r="GX31" i="10"/>
  <c r="GX32" i="10"/>
  <c r="GX24" i="10"/>
  <c r="GX35" i="10"/>
  <c r="GX50" i="10"/>
  <c r="GX26" i="10"/>
  <c r="GX18" i="10"/>
  <c r="GX15" i="10"/>
  <c r="GX44" i="10"/>
  <c r="GX20" i="10"/>
  <c r="GX46" i="10"/>
  <c r="GX48" i="10"/>
  <c r="GX29" i="10"/>
  <c r="GX28" i="10"/>
  <c r="GX33" i="10"/>
  <c r="GX37" i="10"/>
  <c r="GX22" i="10"/>
  <c r="GX27" i="10"/>
  <c r="GX39" i="10"/>
  <c r="GX21" i="10"/>
  <c r="GX25" i="10"/>
  <c r="GX17" i="10"/>
  <c r="GX42" i="10"/>
  <c r="GX23" i="10"/>
  <c r="GX51" i="10"/>
  <c r="GX40" i="10"/>
  <c r="GX36" i="10"/>
  <c r="GX41" i="10"/>
  <c r="GX19" i="10"/>
  <c r="GX52" i="10"/>
  <c r="GX49" i="10"/>
  <c r="GX43" i="10"/>
  <c r="GX47" i="10"/>
  <c r="DN14" i="16"/>
  <c r="DL51" i="16"/>
  <c r="DL50" i="16"/>
  <c r="DL18" i="16"/>
  <c r="DL33" i="16"/>
  <c r="DL21" i="16"/>
  <c r="DL27" i="16"/>
  <c r="DL23" i="16"/>
  <c r="DL38" i="16"/>
  <c r="DL15" i="16"/>
  <c r="DF54" i="16" s="1"/>
  <c r="DL28" i="16"/>
  <c r="DL47" i="16"/>
  <c r="DL43" i="16"/>
  <c r="DL52" i="16"/>
  <c r="DL42" i="16"/>
  <c r="DL26" i="16"/>
  <c r="DL44" i="16"/>
  <c r="DL17" i="16"/>
  <c r="DL37" i="16"/>
  <c r="DL40" i="16"/>
  <c r="DL31" i="16"/>
  <c r="DL24" i="16"/>
  <c r="DL29" i="16"/>
  <c r="DL34" i="16"/>
  <c r="DL19" i="16"/>
  <c r="DL22" i="16"/>
  <c r="DL48" i="16"/>
  <c r="DL25" i="16"/>
  <c r="DL39" i="16"/>
  <c r="DL32" i="16"/>
  <c r="DL20" i="16"/>
  <c r="DL41" i="16"/>
  <c r="DL46" i="16"/>
  <c r="DL35" i="16"/>
  <c r="DL49" i="16"/>
  <c r="DL30" i="16"/>
  <c r="DL36" i="16"/>
  <c r="GQ36" i="10"/>
  <c r="GQ29" i="10"/>
  <c r="GQ49" i="10"/>
  <c r="GQ31" i="10"/>
  <c r="GQ28" i="10"/>
  <c r="GY14" i="10"/>
  <c r="GQ30" i="10"/>
  <c r="GQ23" i="10"/>
  <c r="GQ32" i="10"/>
  <c r="GR14" i="10"/>
  <c r="GQ24" i="10"/>
  <c r="GQ17" i="10"/>
  <c r="GQ43" i="10"/>
  <c r="GQ18" i="10"/>
  <c r="GQ26" i="10"/>
  <c r="GQ51" i="10"/>
  <c r="GQ39" i="10"/>
  <c r="GQ25" i="10"/>
  <c r="GQ34" i="10"/>
  <c r="GQ22" i="10"/>
  <c r="GQ19" i="10"/>
  <c r="GQ50" i="10"/>
  <c r="GQ15" i="10"/>
  <c r="GQ44" i="10"/>
  <c r="GQ37" i="10"/>
  <c r="GQ52" i="10"/>
  <c r="GQ42" i="10"/>
  <c r="GQ21" i="10"/>
  <c r="GQ38" i="10"/>
  <c r="GQ35" i="10"/>
  <c r="GQ27" i="10"/>
  <c r="GQ20" i="10"/>
  <c r="GQ48" i="10"/>
  <c r="GQ33" i="10"/>
  <c r="GQ47" i="10"/>
  <c r="GQ41" i="10"/>
  <c r="GQ46" i="10"/>
  <c r="GQ40" i="10"/>
  <c r="GI54" i="10"/>
  <c r="AEP34" i="14" l="1"/>
  <c r="AEP32" i="14"/>
  <c r="AEP17" i="14"/>
  <c r="AEX14" i="14"/>
  <c r="AEP41" i="14"/>
  <c r="AEP47" i="14"/>
  <c r="AEP23" i="14"/>
  <c r="AEP20" i="14"/>
  <c r="AEP21" i="14"/>
  <c r="AEP49" i="14"/>
  <c r="AEP39" i="14"/>
  <c r="AEP29" i="14"/>
  <c r="AEP19" i="14"/>
  <c r="AEP42" i="14"/>
  <c r="AEP35" i="14"/>
  <c r="AEP37" i="14"/>
  <c r="AEP27" i="14"/>
  <c r="AEP50" i="14"/>
  <c r="AEP48" i="14"/>
  <c r="AEP24" i="14"/>
  <c r="AEP51" i="14"/>
  <c r="AEP43" i="14"/>
  <c r="AEP36" i="14"/>
  <c r="AEP25" i="14"/>
  <c r="AEP44" i="14"/>
  <c r="AEP40" i="14"/>
  <c r="AEP33" i="14"/>
  <c r="AEP31" i="14"/>
  <c r="AEP38" i="14"/>
  <c r="AEP22" i="14"/>
  <c r="AEP30" i="14"/>
  <c r="AEP28" i="14"/>
  <c r="AEP26" i="14"/>
  <c r="AEP15" i="14"/>
  <c r="AEP18" i="14"/>
  <c r="AEP52" i="14"/>
  <c r="AEP46" i="14"/>
  <c r="AEB41" i="14"/>
  <c r="AEB38" i="14"/>
  <c r="AEJ14" i="14"/>
  <c r="AEB49" i="14"/>
  <c r="AEB36" i="14"/>
  <c r="AEB24" i="14"/>
  <c r="AEB32" i="14"/>
  <c r="AEB42" i="14"/>
  <c r="AEB47" i="14"/>
  <c r="AEB30" i="14"/>
  <c r="AEB19" i="14"/>
  <c r="AEB43" i="14"/>
  <c r="AEB33" i="14"/>
  <c r="AEB26" i="14"/>
  <c r="AEB51" i="14"/>
  <c r="AEB27" i="14"/>
  <c r="AEC14" i="14"/>
  <c r="AEB52" i="14"/>
  <c r="AEB48" i="14"/>
  <c r="AEB18" i="14"/>
  <c r="AEB34" i="14"/>
  <c r="AEB31" i="14"/>
  <c r="AEB35" i="14"/>
  <c r="AEB20" i="14"/>
  <c r="AEB40" i="14"/>
  <c r="AEB21" i="14"/>
  <c r="AEB28" i="14"/>
  <c r="AEB22" i="14"/>
  <c r="AEB23" i="14"/>
  <c r="AEB37" i="14"/>
  <c r="AEB50" i="14"/>
  <c r="AEB25" i="14"/>
  <c r="AEB44" i="14"/>
  <c r="AEB17" i="14"/>
  <c r="AEB46" i="14"/>
  <c r="AEB39" i="14"/>
  <c r="AEB29" i="14"/>
  <c r="AEB15" i="14"/>
  <c r="AEI44" i="14"/>
  <c r="AEI35" i="14"/>
  <c r="AEI23" i="14"/>
  <c r="AEI37" i="14"/>
  <c r="AEI30" i="14"/>
  <c r="AEI19" i="14"/>
  <c r="AEI31" i="14"/>
  <c r="AEI26" i="14"/>
  <c r="AEI15" i="14"/>
  <c r="AEI46" i="14"/>
  <c r="AEI38" i="14"/>
  <c r="AEI27" i="14"/>
  <c r="AEI47" i="14"/>
  <c r="AEI32" i="14"/>
  <c r="AEI33" i="14"/>
  <c r="AEI48" i="14"/>
  <c r="AEI39" i="14"/>
  <c r="AEI22" i="14"/>
  <c r="AEI34" i="14"/>
  <c r="AEI29" i="14"/>
  <c r="AEI25" i="14"/>
  <c r="AEI52" i="14"/>
  <c r="AEI20" i="14"/>
  <c r="AEI41" i="14"/>
  <c r="AEI40" i="14"/>
  <c r="AEI28" i="14"/>
  <c r="AEI49" i="14"/>
  <c r="AEI17" i="14"/>
  <c r="AEI50" i="14"/>
  <c r="AEQ14" i="14"/>
  <c r="AEI36" i="14"/>
  <c r="AEI24" i="14"/>
  <c r="AEI42" i="14"/>
  <c r="AEI43" i="14"/>
  <c r="AEI18" i="14"/>
  <c r="AEI51" i="14"/>
  <c r="AEI21" i="14"/>
  <c r="KI54" i="1"/>
  <c r="KQ54" i="1"/>
  <c r="DF56" i="16"/>
  <c r="DG56" i="16" s="1"/>
  <c r="GP55" i="13"/>
  <c r="GQ55" i="13" s="1"/>
  <c r="HF14" i="13"/>
  <c r="HD18" i="13"/>
  <c r="HD20" i="13"/>
  <c r="HD41" i="13"/>
  <c r="HD36" i="13"/>
  <c r="HD24" i="13"/>
  <c r="HD51" i="13"/>
  <c r="HD39" i="13"/>
  <c r="HD25" i="13"/>
  <c r="HD28" i="13"/>
  <c r="HD34" i="13"/>
  <c r="HD26" i="13"/>
  <c r="HD22" i="13"/>
  <c r="HD50" i="13"/>
  <c r="HD19" i="13"/>
  <c r="HD52" i="13"/>
  <c r="HD27" i="13"/>
  <c r="HD33" i="13"/>
  <c r="HD31" i="13"/>
  <c r="HD43" i="13"/>
  <c r="HD32" i="13"/>
  <c r="HD35" i="13"/>
  <c r="HD48" i="13"/>
  <c r="HD23" i="13"/>
  <c r="HD30" i="13"/>
  <c r="HD46" i="13"/>
  <c r="HD37" i="13"/>
  <c r="HD21" i="13"/>
  <c r="HD40" i="13"/>
  <c r="HD38" i="13"/>
  <c r="HD44" i="13"/>
  <c r="HD47" i="13"/>
  <c r="HD42" i="13"/>
  <c r="HD29" i="13"/>
  <c r="HD49" i="13"/>
  <c r="HD17" i="13"/>
  <c r="HD15" i="13"/>
  <c r="GX54" i="13" s="1"/>
  <c r="GP56" i="13"/>
  <c r="GQ56" i="13" s="1"/>
  <c r="DR31" i="12"/>
  <c r="DR48" i="12"/>
  <c r="DR33" i="12"/>
  <c r="DR36" i="12"/>
  <c r="DR49" i="12"/>
  <c r="DR19" i="12"/>
  <c r="DR35" i="12"/>
  <c r="DR21" i="12"/>
  <c r="DS14" i="12"/>
  <c r="DR39" i="12"/>
  <c r="DR18" i="12"/>
  <c r="DR23" i="12"/>
  <c r="DR43" i="12"/>
  <c r="DR52" i="12"/>
  <c r="DR40" i="12"/>
  <c r="DR30" i="12"/>
  <c r="DR46" i="12"/>
  <c r="DR32" i="12"/>
  <c r="DR41" i="12"/>
  <c r="DR44" i="12"/>
  <c r="DR51" i="12"/>
  <c r="DR28" i="12"/>
  <c r="DR34" i="12"/>
  <c r="DR20" i="12"/>
  <c r="DR25" i="12"/>
  <c r="DR38" i="12"/>
  <c r="DR26" i="12"/>
  <c r="DR47" i="12"/>
  <c r="DR22" i="12"/>
  <c r="DR37" i="12"/>
  <c r="DR24" i="12"/>
  <c r="DR50" i="12"/>
  <c r="DR27" i="12"/>
  <c r="DR29" i="12"/>
  <c r="DR15" i="12"/>
  <c r="DR42" i="12"/>
  <c r="DR17" i="12"/>
  <c r="DR29" i="11"/>
  <c r="DS14" i="11"/>
  <c r="DR20" i="11"/>
  <c r="DR23" i="11"/>
  <c r="DR31" i="11"/>
  <c r="DR39" i="11"/>
  <c r="DR34" i="11"/>
  <c r="DR27" i="11"/>
  <c r="DR48" i="11"/>
  <c r="DR52" i="11"/>
  <c r="DR50" i="11"/>
  <c r="DR32" i="11"/>
  <c r="DR25" i="11"/>
  <c r="DR51" i="11"/>
  <c r="DR36" i="11"/>
  <c r="DR43" i="11"/>
  <c r="DR37" i="11"/>
  <c r="DR21" i="11"/>
  <c r="DR19" i="11"/>
  <c r="DR30" i="11"/>
  <c r="DR41" i="11"/>
  <c r="DR18" i="11"/>
  <c r="DR47" i="11"/>
  <c r="DR35" i="11"/>
  <c r="DR46" i="11"/>
  <c r="DR33" i="11"/>
  <c r="DR42" i="11"/>
  <c r="DR49" i="11"/>
  <c r="DR24" i="11"/>
  <c r="DR15" i="11"/>
  <c r="DR44" i="11"/>
  <c r="DR22" i="11"/>
  <c r="DR28" i="11"/>
  <c r="DR40" i="11"/>
  <c r="DR38" i="11"/>
  <c r="DR26" i="11"/>
  <c r="DR17" i="11"/>
  <c r="LG27" i="1"/>
  <c r="LG18" i="1"/>
  <c r="LG41" i="1"/>
  <c r="LG19" i="1"/>
  <c r="LG42" i="1"/>
  <c r="LG26" i="1"/>
  <c r="LG35" i="1"/>
  <c r="LG50" i="1"/>
  <c r="LH14" i="1"/>
  <c r="LG34" i="1"/>
  <c r="LG23" i="1"/>
  <c r="LG22" i="1"/>
  <c r="LG49" i="1"/>
  <c r="LO14" i="1"/>
  <c r="LG30" i="1"/>
  <c r="LG52" i="1"/>
  <c r="LG46" i="1"/>
  <c r="LG40" i="1"/>
  <c r="LG38" i="1"/>
  <c r="LG51" i="1"/>
  <c r="LG48" i="1"/>
  <c r="LG31" i="1"/>
  <c r="LG47" i="1"/>
  <c r="LG44" i="1"/>
  <c r="LG43" i="1"/>
  <c r="LG39" i="1"/>
  <c r="LG37" i="1"/>
  <c r="LG36" i="1"/>
  <c r="LG33" i="1"/>
  <c r="LG29" i="1"/>
  <c r="LG21" i="1"/>
  <c r="LG25" i="1"/>
  <c r="LG32" i="1"/>
  <c r="LG28" i="1"/>
  <c r="LG24" i="1"/>
  <c r="LG20" i="1"/>
  <c r="LG15" i="1"/>
  <c r="LG17" i="1"/>
  <c r="LN22" i="1"/>
  <c r="LV22" i="1" s="1"/>
  <c r="LN39" i="1"/>
  <c r="LV39" i="1" s="1"/>
  <c r="LN21" i="1"/>
  <c r="LV21" i="1" s="1"/>
  <c r="LN18" i="1"/>
  <c r="LV18" i="1" s="1"/>
  <c r="LN32" i="1"/>
  <c r="LV32" i="1" s="1"/>
  <c r="LN52" i="1"/>
  <c r="LV52" i="1" s="1"/>
  <c r="LN50" i="1"/>
  <c r="LV50" i="1" s="1"/>
  <c r="LN51" i="1"/>
  <c r="LV51" i="1" s="1"/>
  <c r="LN29" i="1"/>
  <c r="LV29" i="1" s="1"/>
  <c r="LN46" i="1"/>
  <c r="LV46" i="1" s="1"/>
  <c r="LN43" i="1"/>
  <c r="LV43" i="1" s="1"/>
  <c r="LN24" i="1"/>
  <c r="LV24" i="1" s="1"/>
  <c r="LN49" i="1"/>
  <c r="LV49" i="1" s="1"/>
  <c r="LN35" i="1"/>
  <c r="LV35" i="1" s="1"/>
  <c r="LN44" i="1"/>
  <c r="LV44" i="1" s="1"/>
  <c r="LN20" i="1"/>
  <c r="LV20" i="1" s="1"/>
  <c r="LN30" i="1"/>
  <c r="LV30" i="1" s="1"/>
  <c r="LN40" i="1"/>
  <c r="LV40" i="1" s="1"/>
  <c r="LN27" i="1"/>
  <c r="LV27" i="1" s="1"/>
  <c r="LN19" i="1"/>
  <c r="LV19" i="1" s="1"/>
  <c r="LN38" i="1"/>
  <c r="LV38" i="1" s="1"/>
  <c r="LN26" i="1"/>
  <c r="LV26" i="1" s="1"/>
  <c r="LN33" i="1"/>
  <c r="LV33" i="1" s="1"/>
  <c r="LN25" i="1"/>
  <c r="LV25" i="1" s="1"/>
  <c r="LN17" i="1"/>
  <c r="LV17" i="1" s="1"/>
  <c r="LN28" i="1"/>
  <c r="LV28" i="1" s="1"/>
  <c r="LN37" i="1"/>
  <c r="LV37" i="1" s="1"/>
  <c r="LN42" i="1"/>
  <c r="LV42" i="1" s="1"/>
  <c r="LV14" i="1"/>
  <c r="LN47" i="1"/>
  <c r="LV47" i="1" s="1"/>
  <c r="LN31" i="1"/>
  <c r="LV31" i="1" s="1"/>
  <c r="LN36" i="1"/>
  <c r="LV36" i="1" s="1"/>
  <c r="LN41" i="1"/>
  <c r="LV41" i="1" s="1"/>
  <c r="LN23" i="1"/>
  <c r="LV23" i="1" s="1"/>
  <c r="LN15" i="1"/>
  <c r="LV15" i="1" s="1"/>
  <c r="LN48" i="1"/>
  <c r="LV48" i="1" s="1"/>
  <c r="LN34" i="1"/>
  <c r="LV34" i="1" s="1"/>
  <c r="GR52" i="10"/>
  <c r="GR34" i="10"/>
  <c r="GR21" i="10"/>
  <c r="GR36" i="10"/>
  <c r="GR46" i="10"/>
  <c r="GR28" i="10"/>
  <c r="GR42" i="10"/>
  <c r="GR20" i="10"/>
  <c r="GR40" i="10"/>
  <c r="GR22" i="10"/>
  <c r="GR30" i="10"/>
  <c r="GR25" i="10"/>
  <c r="GR35" i="10"/>
  <c r="GR15" i="10"/>
  <c r="GR18" i="10"/>
  <c r="GR47" i="10"/>
  <c r="GR29" i="10"/>
  <c r="GR44" i="10"/>
  <c r="GR37" i="10"/>
  <c r="GR23" i="10"/>
  <c r="GR31" i="10"/>
  <c r="GR17" i="10"/>
  <c r="GR33" i="10"/>
  <c r="GR48" i="10"/>
  <c r="GR50" i="10"/>
  <c r="GR49" i="10"/>
  <c r="GR41" i="10"/>
  <c r="GR51" i="10"/>
  <c r="GR39" i="10"/>
  <c r="GS14" i="10"/>
  <c r="GR43" i="10"/>
  <c r="GR26" i="10"/>
  <c r="GR38" i="10"/>
  <c r="GR32" i="10"/>
  <c r="GR27" i="10"/>
  <c r="GR19" i="10"/>
  <c r="GZ14" i="10"/>
  <c r="GR24" i="10"/>
  <c r="DN20" i="16"/>
  <c r="DN25" i="16"/>
  <c r="DN48" i="16"/>
  <c r="DN37" i="16"/>
  <c r="DN33" i="16"/>
  <c r="DN40" i="16"/>
  <c r="DN52" i="16"/>
  <c r="DN44" i="16"/>
  <c r="DN47" i="16"/>
  <c r="DN26" i="16"/>
  <c r="DN32" i="16"/>
  <c r="DN19" i="16"/>
  <c r="DN18" i="16"/>
  <c r="DN17" i="16"/>
  <c r="DN42" i="16"/>
  <c r="DN30" i="16"/>
  <c r="DN29" i="16"/>
  <c r="DN38" i="16"/>
  <c r="DN41" i="16"/>
  <c r="DN31" i="16"/>
  <c r="DN23" i="16"/>
  <c r="DN15" i="16"/>
  <c r="DN35" i="16"/>
  <c r="DN28" i="16"/>
  <c r="DN46" i="16"/>
  <c r="DN49" i="16"/>
  <c r="DN21" i="16"/>
  <c r="DN36" i="16"/>
  <c r="DN39" i="16"/>
  <c r="DN51" i="16"/>
  <c r="DN24" i="16"/>
  <c r="DN43" i="16"/>
  <c r="DN27" i="16"/>
  <c r="DN22" i="16"/>
  <c r="DN50" i="16"/>
  <c r="DN34" i="16"/>
  <c r="DO14" i="16"/>
  <c r="DF55" i="16"/>
  <c r="DG55" i="16" s="1"/>
  <c r="GY41" i="10"/>
  <c r="GY35" i="10"/>
  <c r="GY22" i="10"/>
  <c r="GY36" i="10"/>
  <c r="GY29" i="10"/>
  <c r="GY48" i="10"/>
  <c r="GY28" i="10"/>
  <c r="GY39" i="10"/>
  <c r="GY42" i="10"/>
  <c r="GY15" i="10"/>
  <c r="GY18" i="10"/>
  <c r="GY30" i="10"/>
  <c r="GY37" i="10"/>
  <c r="GY44" i="10"/>
  <c r="GY50" i="10"/>
  <c r="GY49" i="10"/>
  <c r="GY31" i="10"/>
  <c r="GY21" i="10"/>
  <c r="GY33" i="10"/>
  <c r="GY43" i="10"/>
  <c r="GY25" i="10"/>
  <c r="GY51" i="10"/>
  <c r="GY23" i="10"/>
  <c r="GY38" i="10"/>
  <c r="GY19" i="10"/>
  <c r="GY34" i="10"/>
  <c r="GY26" i="10"/>
  <c r="GY20" i="10"/>
  <c r="GY47" i="10"/>
  <c r="GY52" i="10"/>
  <c r="GY46" i="10"/>
  <c r="GY40" i="10"/>
  <c r="GY24" i="10"/>
  <c r="GY27" i="10"/>
  <c r="GY17" i="10"/>
  <c r="GY32" i="10"/>
  <c r="AEJ44" i="14" l="1"/>
  <c r="AEJ27" i="14"/>
  <c r="AEJ18" i="14"/>
  <c r="AEJ52" i="14"/>
  <c r="AEJ37" i="14"/>
  <c r="AEJ21" i="14"/>
  <c r="AEJ17" i="14"/>
  <c r="AEJ46" i="14"/>
  <c r="AEJ42" i="14"/>
  <c r="AEJ33" i="14"/>
  <c r="AEJ39" i="14"/>
  <c r="AEJ40" i="14"/>
  <c r="AEJ28" i="14"/>
  <c r="AEJ47" i="14"/>
  <c r="AEJ38" i="14"/>
  <c r="AEJ22" i="14"/>
  <c r="AEJ36" i="14"/>
  <c r="AEJ19" i="14"/>
  <c r="AEJ48" i="14"/>
  <c r="AEJ31" i="14"/>
  <c r="AEJ30" i="14"/>
  <c r="AEJ15" i="14"/>
  <c r="AEJ41" i="14"/>
  <c r="AEJ32" i="14"/>
  <c r="AEJ29" i="14"/>
  <c r="AEJ34" i="14"/>
  <c r="AEJ24" i="14"/>
  <c r="AEJ25" i="14"/>
  <c r="AEJ35" i="14"/>
  <c r="AEJ26" i="14"/>
  <c r="AEJ20" i="14"/>
  <c r="AEJ43" i="14"/>
  <c r="AEJ23" i="14"/>
  <c r="AEJ49" i="14"/>
  <c r="AEJ50" i="14"/>
  <c r="AEJ51" i="14"/>
  <c r="AER14" i="14"/>
  <c r="AEX43" i="14"/>
  <c r="AEX26" i="14"/>
  <c r="AEX31" i="14"/>
  <c r="AEX36" i="14"/>
  <c r="AEX20" i="14"/>
  <c r="AEX35" i="14"/>
  <c r="AEX30" i="14"/>
  <c r="AEX27" i="14"/>
  <c r="AEX15" i="14"/>
  <c r="AEX52" i="14"/>
  <c r="AEX38" i="14"/>
  <c r="AEX44" i="14"/>
  <c r="AEY14" i="14"/>
  <c r="AEX46" i="14"/>
  <c r="AEX32" i="14"/>
  <c r="AEX28" i="14"/>
  <c r="AEX24" i="14"/>
  <c r="AEX47" i="14"/>
  <c r="AEX40" i="14"/>
  <c r="AEX34" i="14"/>
  <c r="AEX49" i="14"/>
  <c r="AEX18" i="14"/>
  <c r="AEX33" i="14"/>
  <c r="AEX50" i="14"/>
  <c r="AFF14" i="14"/>
  <c r="AEX37" i="14"/>
  <c r="AEX19" i="14"/>
  <c r="AEX51" i="14"/>
  <c r="AEX42" i="14"/>
  <c r="AEX25" i="14"/>
  <c r="AEX22" i="14"/>
  <c r="AEX23" i="14"/>
  <c r="AEX48" i="14"/>
  <c r="AEX17" i="14"/>
  <c r="AEX39" i="14"/>
  <c r="AEX41" i="14"/>
  <c r="AEX29" i="14"/>
  <c r="AEX21" i="14"/>
  <c r="AEC50" i="14"/>
  <c r="AEC37" i="14"/>
  <c r="AEC31" i="14"/>
  <c r="AEC51" i="14"/>
  <c r="AEC48" i="14"/>
  <c r="AEC26" i="14"/>
  <c r="AEC44" i="14"/>
  <c r="AEC28" i="14"/>
  <c r="AED14" i="14"/>
  <c r="AEC52" i="14"/>
  <c r="AEC22" i="14"/>
  <c r="AEC18" i="14"/>
  <c r="AEC47" i="14"/>
  <c r="AEC46" i="14"/>
  <c r="AEC17" i="14"/>
  <c r="AEC42" i="14"/>
  <c r="AEC24" i="14"/>
  <c r="AEC15" i="14"/>
  <c r="AEC39" i="14"/>
  <c r="AEC30" i="14"/>
  <c r="AEC19" i="14"/>
  <c r="AEC29" i="14"/>
  <c r="AEC33" i="14"/>
  <c r="AEC25" i="14"/>
  <c r="AEC32" i="14"/>
  <c r="AEC34" i="14"/>
  <c r="AEC20" i="14"/>
  <c r="AEC35" i="14"/>
  <c r="AEK14" i="14"/>
  <c r="AEC41" i="14"/>
  <c r="AEC36" i="14"/>
  <c r="AEC40" i="14"/>
  <c r="AEC27" i="14"/>
  <c r="AEC21" i="14"/>
  <c r="AEC23" i="14"/>
  <c r="AEC49" i="14"/>
  <c r="AEC43" i="14"/>
  <c r="AEC38" i="14"/>
  <c r="AEQ35" i="14"/>
  <c r="AEQ23" i="14"/>
  <c r="AEQ17" i="14"/>
  <c r="AEQ29" i="14"/>
  <c r="AEQ24" i="14"/>
  <c r="AEQ26" i="14"/>
  <c r="AEQ49" i="14"/>
  <c r="AEQ48" i="14"/>
  <c r="AEQ25" i="14"/>
  <c r="AEQ42" i="14"/>
  <c r="AEQ43" i="14"/>
  <c r="AEQ15" i="14"/>
  <c r="AEQ50" i="14"/>
  <c r="AEQ46" i="14"/>
  <c r="AEQ40" i="14"/>
  <c r="AEQ37" i="14"/>
  <c r="AEQ18" i="14"/>
  <c r="AEQ30" i="14"/>
  <c r="AEQ31" i="14"/>
  <c r="AEQ52" i="14"/>
  <c r="AEQ47" i="14"/>
  <c r="AEQ21" i="14"/>
  <c r="AEQ38" i="14"/>
  <c r="AEQ44" i="14"/>
  <c r="AEQ32" i="14"/>
  <c r="AEQ41" i="14"/>
  <c r="AEQ28" i="14"/>
  <c r="AEQ51" i="14"/>
  <c r="AEQ22" i="14"/>
  <c r="AEQ33" i="14"/>
  <c r="AEQ34" i="14"/>
  <c r="AEQ39" i="14"/>
  <c r="AEQ36" i="14"/>
  <c r="AEQ27" i="14"/>
  <c r="AEQ20" i="14"/>
  <c r="AEQ19" i="14"/>
  <c r="DG54" i="16"/>
  <c r="GX56" i="13"/>
  <c r="GY56" i="13" s="1"/>
  <c r="GX55" i="13"/>
  <c r="GY55" i="13" s="1"/>
  <c r="HN14" i="13"/>
  <c r="HF49" i="13"/>
  <c r="HF26" i="13"/>
  <c r="HF19" i="13"/>
  <c r="HF37" i="13"/>
  <c r="HF48" i="13"/>
  <c r="HF25" i="13"/>
  <c r="HF38" i="13"/>
  <c r="HF43" i="13"/>
  <c r="HF20" i="13"/>
  <c r="HF42" i="13"/>
  <c r="HF32" i="13"/>
  <c r="HF31" i="13"/>
  <c r="HF17" i="13"/>
  <c r="HG14" i="13"/>
  <c r="HF46" i="13"/>
  <c r="HF23" i="13"/>
  <c r="HF22" i="13"/>
  <c r="HF29" i="13"/>
  <c r="HF28" i="13"/>
  <c r="HF30" i="13"/>
  <c r="HF52" i="13"/>
  <c r="HF35" i="13"/>
  <c r="HF18" i="13"/>
  <c r="HF36" i="13"/>
  <c r="HF40" i="13"/>
  <c r="HF24" i="13"/>
  <c r="HF21" i="13"/>
  <c r="HF39" i="13"/>
  <c r="HF34" i="13"/>
  <c r="HF27" i="13"/>
  <c r="HF50" i="13"/>
  <c r="HF41" i="13"/>
  <c r="HF44" i="13"/>
  <c r="HF47" i="13"/>
  <c r="HF33" i="13"/>
  <c r="HF51" i="13"/>
  <c r="HF15" i="13"/>
  <c r="GQ54" i="13"/>
  <c r="DS29" i="12"/>
  <c r="DS43" i="12"/>
  <c r="DS41" i="12"/>
  <c r="DS38" i="12"/>
  <c r="DS50" i="12"/>
  <c r="DS27" i="12"/>
  <c r="DS23" i="12"/>
  <c r="DS17" i="12"/>
  <c r="DS32" i="12"/>
  <c r="DS51" i="12"/>
  <c r="DS24" i="12"/>
  <c r="DS48" i="12"/>
  <c r="DS30" i="12"/>
  <c r="DS42" i="12"/>
  <c r="DS46" i="12"/>
  <c r="DS20" i="12"/>
  <c r="DS28" i="12"/>
  <c r="DS22" i="12"/>
  <c r="DS35" i="12"/>
  <c r="DS37" i="12"/>
  <c r="DS40" i="12"/>
  <c r="DS31" i="12"/>
  <c r="DS44" i="12"/>
  <c r="DS18" i="12"/>
  <c r="DS15" i="12"/>
  <c r="DT14" i="12"/>
  <c r="DS25" i="12"/>
  <c r="DS19" i="12"/>
  <c r="DS39" i="12"/>
  <c r="DS21" i="12"/>
  <c r="DS36" i="12"/>
  <c r="DS26" i="12"/>
  <c r="DS47" i="12"/>
  <c r="DS34" i="12"/>
  <c r="DS49" i="12"/>
  <c r="DS33" i="12"/>
  <c r="DS52" i="12"/>
  <c r="DS42" i="11"/>
  <c r="DS34" i="11"/>
  <c r="DS27" i="11"/>
  <c r="DS38" i="11"/>
  <c r="DS30" i="11"/>
  <c r="DS49" i="11"/>
  <c r="DS31" i="11"/>
  <c r="DS32" i="11"/>
  <c r="DS43" i="11"/>
  <c r="DS44" i="11"/>
  <c r="DS51" i="11"/>
  <c r="DS19" i="11"/>
  <c r="DS37" i="11"/>
  <c r="DS48" i="11"/>
  <c r="DS26" i="11"/>
  <c r="DS20" i="11"/>
  <c r="DS46" i="11"/>
  <c r="DS22" i="11"/>
  <c r="DS41" i="11"/>
  <c r="DS25" i="11"/>
  <c r="DS39" i="11"/>
  <c r="DT14" i="11"/>
  <c r="DS18" i="11"/>
  <c r="DS28" i="11"/>
  <c r="DS50" i="11"/>
  <c r="DS15" i="11"/>
  <c r="DS52" i="11"/>
  <c r="DS35" i="11"/>
  <c r="DS36" i="11"/>
  <c r="DS29" i="11"/>
  <c r="DS33" i="11"/>
  <c r="DS24" i="11"/>
  <c r="DS17" i="11"/>
  <c r="DS21" i="11"/>
  <c r="DS47" i="11"/>
  <c r="DS40" i="11"/>
  <c r="DS23" i="11"/>
  <c r="LH34" i="1"/>
  <c r="LH35" i="1"/>
  <c r="LH20" i="1"/>
  <c r="LH17" i="1"/>
  <c r="LH38" i="1"/>
  <c r="LH50" i="1"/>
  <c r="LH42" i="1"/>
  <c r="LH15" i="1"/>
  <c r="LH19" i="1"/>
  <c r="LH48" i="1"/>
  <c r="LH49" i="1"/>
  <c r="LP14" i="1"/>
  <c r="LH52" i="1"/>
  <c r="LH51" i="1"/>
  <c r="LI14" i="1"/>
  <c r="LH23" i="1"/>
  <c r="LH47" i="1"/>
  <c r="LH44" i="1"/>
  <c r="LH18" i="1"/>
  <c r="LH22" i="1"/>
  <c r="LH43" i="1"/>
  <c r="LH40" i="1"/>
  <c r="LH28" i="1"/>
  <c r="LH37" i="1"/>
  <c r="LH21" i="1"/>
  <c r="LH41" i="1"/>
  <c r="LH46" i="1"/>
  <c r="LH24" i="1"/>
  <c r="LH27" i="1"/>
  <c r="LH39" i="1"/>
  <c r="LH33" i="1"/>
  <c r="LH29" i="1"/>
  <c r="LH30" i="1"/>
  <c r="LH26" i="1"/>
  <c r="LH31" i="1"/>
  <c r="LH36" i="1"/>
  <c r="LH32" i="1"/>
  <c r="LH25" i="1"/>
  <c r="LO31" i="1"/>
  <c r="LW31" i="1" s="1"/>
  <c r="LO28" i="1"/>
  <c r="LW28" i="1" s="1"/>
  <c r="LO29" i="1"/>
  <c r="LW29" i="1" s="1"/>
  <c r="LO41" i="1"/>
  <c r="LW41" i="1" s="1"/>
  <c r="LO27" i="1"/>
  <c r="LW27" i="1" s="1"/>
  <c r="LO48" i="1"/>
  <c r="LW48" i="1" s="1"/>
  <c r="LO38" i="1"/>
  <c r="LW38" i="1" s="1"/>
  <c r="LO23" i="1"/>
  <c r="LW23" i="1" s="1"/>
  <c r="LO40" i="1"/>
  <c r="LW40" i="1" s="1"/>
  <c r="LO34" i="1"/>
  <c r="LW34" i="1" s="1"/>
  <c r="LO19" i="1"/>
  <c r="LW19" i="1" s="1"/>
  <c r="LO33" i="1"/>
  <c r="LW33" i="1" s="1"/>
  <c r="LO26" i="1"/>
  <c r="LW26" i="1" s="1"/>
  <c r="LO39" i="1"/>
  <c r="LW39" i="1" s="1"/>
  <c r="LO43" i="1"/>
  <c r="LW43" i="1" s="1"/>
  <c r="LO49" i="1"/>
  <c r="LW49" i="1" s="1"/>
  <c r="LO15" i="1"/>
  <c r="LW15" i="1" s="1"/>
  <c r="LO50" i="1"/>
  <c r="LW50" i="1" s="1"/>
  <c r="LO42" i="1"/>
  <c r="LW42" i="1" s="1"/>
  <c r="LO30" i="1"/>
  <c r="LW30" i="1" s="1"/>
  <c r="LO52" i="1"/>
  <c r="LW52" i="1" s="1"/>
  <c r="LO36" i="1"/>
  <c r="LW36" i="1" s="1"/>
  <c r="LO24" i="1"/>
  <c r="LW24" i="1" s="1"/>
  <c r="LO47" i="1"/>
  <c r="LW47" i="1" s="1"/>
  <c r="LO32" i="1"/>
  <c r="LW32" i="1" s="1"/>
  <c r="LO22" i="1"/>
  <c r="LW22" i="1" s="1"/>
  <c r="LO37" i="1"/>
  <c r="LW37" i="1" s="1"/>
  <c r="LO35" i="1"/>
  <c r="LW35" i="1" s="1"/>
  <c r="LO25" i="1"/>
  <c r="LW25" i="1" s="1"/>
  <c r="LO20" i="1"/>
  <c r="LW20" i="1" s="1"/>
  <c r="LO44" i="1"/>
  <c r="LW44" i="1" s="1"/>
  <c r="LO18" i="1"/>
  <c r="LW18" i="1" s="1"/>
  <c r="LW14" i="1"/>
  <c r="LO17" i="1"/>
  <c r="LW17" i="1" s="1"/>
  <c r="LO46" i="1"/>
  <c r="LW46" i="1" s="1"/>
  <c r="LO21" i="1"/>
  <c r="LW21" i="1" s="1"/>
  <c r="LO51" i="1"/>
  <c r="LW51" i="1" s="1"/>
  <c r="DO23" i="16"/>
  <c r="DO47" i="16"/>
  <c r="DO30" i="16"/>
  <c r="DO18" i="16"/>
  <c r="DO27" i="16"/>
  <c r="DO42" i="16"/>
  <c r="DO40" i="16"/>
  <c r="DO49" i="16"/>
  <c r="DO19" i="16"/>
  <c r="DO34" i="16"/>
  <c r="DO38" i="16"/>
  <c r="DO22" i="16"/>
  <c r="DO20" i="16"/>
  <c r="DO26" i="16"/>
  <c r="DP14" i="16"/>
  <c r="DO25" i="16"/>
  <c r="DO36" i="16"/>
  <c r="DO52" i="16"/>
  <c r="DO50" i="16"/>
  <c r="DO44" i="16"/>
  <c r="DO24" i="16"/>
  <c r="DO33" i="16"/>
  <c r="DO51" i="16"/>
  <c r="DO21" i="16"/>
  <c r="DO29" i="16"/>
  <c r="DO28" i="16"/>
  <c r="DO15" i="16"/>
  <c r="DO31" i="16"/>
  <c r="DO32" i="16"/>
  <c r="DO46" i="16"/>
  <c r="DO48" i="16"/>
  <c r="DO37" i="16"/>
  <c r="DO43" i="16"/>
  <c r="DO39" i="16"/>
  <c r="DO35" i="16"/>
  <c r="DO41" i="16"/>
  <c r="DO17" i="16"/>
  <c r="GS17" i="10"/>
  <c r="GT14" i="10"/>
  <c r="GS47" i="10"/>
  <c r="GS50" i="10"/>
  <c r="GS18" i="10"/>
  <c r="GS21" i="10"/>
  <c r="GS44" i="10"/>
  <c r="GS41" i="10"/>
  <c r="GS51" i="10"/>
  <c r="GS49" i="10"/>
  <c r="GS24" i="10"/>
  <c r="GS43" i="10"/>
  <c r="GS19" i="10"/>
  <c r="GS39" i="10"/>
  <c r="GS38" i="10"/>
  <c r="GS48" i="10"/>
  <c r="GS46" i="10"/>
  <c r="GS28" i="10"/>
  <c r="GS26" i="10"/>
  <c r="HA14" i="10"/>
  <c r="GS40" i="10"/>
  <c r="GS22" i="10"/>
  <c r="GS20" i="10"/>
  <c r="GS31" i="10"/>
  <c r="GS52" i="10"/>
  <c r="GS30" i="10"/>
  <c r="GS35" i="10"/>
  <c r="GS42" i="10"/>
  <c r="GS29" i="10"/>
  <c r="GS36" i="10"/>
  <c r="GS23" i="10"/>
  <c r="GS34" i="10"/>
  <c r="GS15" i="10"/>
  <c r="GS33" i="10"/>
  <c r="GS27" i="10"/>
  <c r="GS32" i="10"/>
  <c r="GS37" i="10"/>
  <c r="GS25" i="10"/>
  <c r="GZ48" i="10"/>
  <c r="GZ40" i="10"/>
  <c r="GZ28" i="10"/>
  <c r="GZ42" i="10"/>
  <c r="GZ35" i="10"/>
  <c r="GZ39" i="10"/>
  <c r="GZ37" i="10"/>
  <c r="GZ29" i="10"/>
  <c r="GZ22" i="10"/>
  <c r="GZ49" i="10"/>
  <c r="GZ31" i="10"/>
  <c r="GZ23" i="10"/>
  <c r="GZ50" i="10"/>
  <c r="GZ43" i="10"/>
  <c r="GZ25" i="10"/>
  <c r="GZ17" i="10"/>
  <c r="GZ33" i="10"/>
  <c r="GZ38" i="10"/>
  <c r="GZ19" i="10"/>
  <c r="GZ51" i="10"/>
  <c r="GZ44" i="10"/>
  <c r="GZ26" i="10"/>
  <c r="GZ36" i="10"/>
  <c r="GZ20" i="10"/>
  <c r="GZ47" i="10"/>
  <c r="GZ15" i="10"/>
  <c r="GZ32" i="10"/>
  <c r="GZ27" i="10"/>
  <c r="GZ30" i="10"/>
  <c r="GZ24" i="10"/>
  <c r="GZ18" i="10"/>
  <c r="GZ34" i="10"/>
  <c r="GZ41" i="10"/>
  <c r="GZ52" i="10"/>
  <c r="GZ21" i="10"/>
  <c r="GZ46" i="10"/>
  <c r="AEK41" i="14" l="1"/>
  <c r="AEK34" i="14"/>
  <c r="AEK28" i="14"/>
  <c r="AEK42" i="14"/>
  <c r="AEK49" i="14"/>
  <c r="AEK39" i="14"/>
  <c r="AEK23" i="14"/>
  <c r="AEK15" i="14"/>
  <c r="AEK50" i="14"/>
  <c r="AEK46" i="14"/>
  <c r="AEK51" i="14"/>
  <c r="AEK43" i="14"/>
  <c r="AEK25" i="14"/>
  <c r="AES14" i="14"/>
  <c r="AEK26" i="14"/>
  <c r="AEK44" i="14"/>
  <c r="AEK19" i="14"/>
  <c r="AEK17" i="14"/>
  <c r="AEK37" i="14"/>
  <c r="AEK35" i="14"/>
  <c r="AEK20" i="14"/>
  <c r="AEK30" i="14"/>
  <c r="AEK31" i="14"/>
  <c r="AEK18" i="14"/>
  <c r="AEK27" i="14"/>
  <c r="AEK40" i="14"/>
  <c r="AEK21" i="14"/>
  <c r="AEK24" i="14"/>
  <c r="AEK47" i="14"/>
  <c r="AEK22" i="14"/>
  <c r="AEK48" i="14"/>
  <c r="AEK52" i="14"/>
  <c r="AEK29" i="14"/>
  <c r="AEK36" i="14"/>
  <c r="AEK38" i="14"/>
  <c r="AEK32" i="14"/>
  <c r="AEK33" i="14"/>
  <c r="AFF50" i="14"/>
  <c r="AFF35" i="14"/>
  <c r="AFF24" i="14"/>
  <c r="AFN14" i="14"/>
  <c r="AFF43" i="14"/>
  <c r="AFF49" i="14"/>
  <c r="AFF32" i="14"/>
  <c r="AFF51" i="14"/>
  <c r="AFF42" i="14"/>
  <c r="AFF29" i="14"/>
  <c r="AFF44" i="14"/>
  <c r="AFF39" i="14"/>
  <c r="AFF25" i="14"/>
  <c r="AFF38" i="14"/>
  <c r="AFF36" i="14"/>
  <c r="AFF26" i="14"/>
  <c r="AFF47" i="14"/>
  <c r="AFF19" i="14"/>
  <c r="AFF18" i="14"/>
  <c r="AFF48" i="14"/>
  <c r="AFF21" i="14"/>
  <c r="AFF28" i="14"/>
  <c r="AFF41" i="14"/>
  <c r="AFF27" i="14"/>
  <c r="AFF17" i="14"/>
  <c r="AFF37" i="14"/>
  <c r="AFF40" i="14"/>
  <c r="AFF20" i="14"/>
  <c r="AFF34" i="14"/>
  <c r="AFF33" i="14"/>
  <c r="AFF30" i="14"/>
  <c r="AFF22" i="14"/>
  <c r="AFF52" i="14"/>
  <c r="AFF46" i="14"/>
  <c r="AFF31" i="14"/>
  <c r="AFF15" i="14"/>
  <c r="AFF23" i="14"/>
  <c r="AEY50" i="14"/>
  <c r="AEY44" i="14"/>
  <c r="AFG14" i="14"/>
  <c r="AEY43" i="14"/>
  <c r="AEY25" i="14"/>
  <c r="AEY35" i="14"/>
  <c r="AEY37" i="14"/>
  <c r="AEY19" i="14"/>
  <c r="AEY15" i="14"/>
  <c r="AEY52" i="14"/>
  <c r="AEY26" i="14"/>
  <c r="AEY29" i="14"/>
  <c r="AEY38" i="14"/>
  <c r="AEY27" i="14"/>
  <c r="AEY20" i="14"/>
  <c r="AEY47" i="14"/>
  <c r="AEY28" i="14"/>
  <c r="AEZ14" i="14"/>
  <c r="AEY51" i="14"/>
  <c r="AEY40" i="14"/>
  <c r="AEY48" i="14"/>
  <c r="AEY22" i="14"/>
  <c r="AEY24" i="14"/>
  <c r="AEY41" i="14"/>
  <c r="AEY30" i="14"/>
  <c r="AEY18" i="14"/>
  <c r="AEY33" i="14"/>
  <c r="AEY49" i="14"/>
  <c r="AEY31" i="14"/>
  <c r="AEY32" i="14"/>
  <c r="AEY23" i="14"/>
  <c r="AEY46" i="14"/>
  <c r="AEY39" i="14"/>
  <c r="AEY21" i="14"/>
  <c r="AEY17" i="14"/>
  <c r="AEY42" i="14"/>
  <c r="AEY36" i="14"/>
  <c r="AEY34" i="14"/>
  <c r="AED46" i="14"/>
  <c r="AED22" i="14"/>
  <c r="AED17" i="14"/>
  <c r="AED47" i="14"/>
  <c r="AED15" i="14"/>
  <c r="AED33" i="14"/>
  <c r="AED30" i="14"/>
  <c r="AED34" i="14"/>
  <c r="AED39" i="14"/>
  <c r="AEE14" i="14"/>
  <c r="AED35" i="14"/>
  <c r="AED29" i="14"/>
  <c r="AED20" i="14"/>
  <c r="AED41" i="14"/>
  <c r="AED23" i="14"/>
  <c r="AEL14" i="14"/>
  <c r="AED24" i="14"/>
  <c r="AED36" i="14"/>
  <c r="AED38" i="14"/>
  <c r="AED21" i="14"/>
  <c r="AED32" i="14"/>
  <c r="AED48" i="14"/>
  <c r="AED28" i="14"/>
  <c r="AED26" i="14"/>
  <c r="AED25" i="14"/>
  <c r="AED51" i="14"/>
  <c r="AED31" i="14"/>
  <c r="AED50" i="14"/>
  <c r="AED49" i="14"/>
  <c r="AED43" i="14"/>
  <c r="AED18" i="14"/>
  <c r="AED42" i="14"/>
  <c r="AED40" i="14"/>
  <c r="AED37" i="14"/>
  <c r="AED19" i="14"/>
  <c r="AED44" i="14"/>
  <c r="AED52" i="14"/>
  <c r="AED27" i="14"/>
  <c r="AER51" i="14"/>
  <c r="AER37" i="14"/>
  <c r="AER26" i="14"/>
  <c r="AER44" i="14"/>
  <c r="AER49" i="14"/>
  <c r="AER20" i="14"/>
  <c r="AER52" i="14"/>
  <c r="AER38" i="14"/>
  <c r="AER19" i="14"/>
  <c r="AER34" i="14"/>
  <c r="AER46" i="14"/>
  <c r="AER28" i="14"/>
  <c r="AER41" i="14"/>
  <c r="AER47" i="14"/>
  <c r="AER22" i="14"/>
  <c r="AER21" i="14"/>
  <c r="AER32" i="14"/>
  <c r="AER42" i="14"/>
  <c r="AER15" i="14"/>
  <c r="AER27" i="14"/>
  <c r="AER18" i="14"/>
  <c r="AER25" i="14"/>
  <c r="AER36" i="14"/>
  <c r="AER50" i="14"/>
  <c r="AER17" i="14"/>
  <c r="AER43" i="14"/>
  <c r="AER31" i="14"/>
  <c r="AER48" i="14"/>
  <c r="AER39" i="14"/>
  <c r="AER40" i="14"/>
  <c r="AER35" i="14"/>
  <c r="AER29" i="14"/>
  <c r="AER30" i="14"/>
  <c r="AER24" i="14"/>
  <c r="AER33" i="14"/>
  <c r="AER23" i="14"/>
  <c r="GY54" i="13"/>
  <c r="HG46" i="13"/>
  <c r="HG22" i="13"/>
  <c r="HG42" i="13"/>
  <c r="HG40" i="13"/>
  <c r="HG15" i="13"/>
  <c r="HG25" i="13"/>
  <c r="HG30" i="13"/>
  <c r="HG47" i="13"/>
  <c r="HG35" i="13"/>
  <c r="HG33" i="13"/>
  <c r="HG32" i="13"/>
  <c r="HG41" i="13"/>
  <c r="HG29" i="13"/>
  <c r="HG21" i="13"/>
  <c r="HG48" i="13"/>
  <c r="HG36" i="13"/>
  <c r="HG23" i="13"/>
  <c r="HG38" i="13"/>
  <c r="HG31" i="13"/>
  <c r="HG17" i="13"/>
  <c r="HG51" i="13"/>
  <c r="HG24" i="13"/>
  <c r="HG18" i="13"/>
  <c r="HG49" i="13"/>
  <c r="HG39" i="13"/>
  <c r="HG20" i="13"/>
  <c r="HG34" i="13"/>
  <c r="HG28" i="13"/>
  <c r="HG19" i="13"/>
  <c r="HG26" i="13"/>
  <c r="HG27" i="13"/>
  <c r="HH14" i="13"/>
  <c r="HG50" i="13"/>
  <c r="HG52" i="13"/>
  <c r="HG44" i="13"/>
  <c r="HG37" i="13"/>
  <c r="HG43" i="13"/>
  <c r="HO14" i="13"/>
  <c r="HN40" i="13"/>
  <c r="HN15" i="13"/>
  <c r="HN34" i="13"/>
  <c r="HN29" i="13"/>
  <c r="HN51" i="13"/>
  <c r="HN46" i="13"/>
  <c r="HN22" i="13"/>
  <c r="HN39" i="13"/>
  <c r="HN36" i="13"/>
  <c r="HN25" i="13"/>
  <c r="HN52" i="13"/>
  <c r="HN30" i="13"/>
  <c r="HN31" i="13"/>
  <c r="HN38" i="13"/>
  <c r="HN28" i="13"/>
  <c r="HN47" i="13"/>
  <c r="HN48" i="13"/>
  <c r="HN35" i="13"/>
  <c r="HN23" i="13"/>
  <c r="HN41" i="13"/>
  <c r="HN42" i="13"/>
  <c r="HN17" i="13"/>
  <c r="HN49" i="13"/>
  <c r="HN37" i="13"/>
  <c r="HN43" i="13"/>
  <c r="HN27" i="13"/>
  <c r="HN24" i="13"/>
  <c r="HN18" i="13"/>
  <c r="HN19" i="13"/>
  <c r="HN21" i="13"/>
  <c r="HN50" i="13"/>
  <c r="HN44" i="13"/>
  <c r="HN32" i="13"/>
  <c r="HN26" i="13"/>
  <c r="HN20" i="13"/>
  <c r="HN33" i="13"/>
  <c r="DV14" i="12"/>
  <c r="DT29" i="12"/>
  <c r="DT27" i="12"/>
  <c r="DT15" i="12"/>
  <c r="DN54" i="12" s="1"/>
  <c r="DT42" i="12"/>
  <c r="DT40" i="12"/>
  <c r="DT17" i="12"/>
  <c r="DT43" i="12"/>
  <c r="DT41" i="12"/>
  <c r="DT31" i="12"/>
  <c r="DT38" i="12"/>
  <c r="DT44" i="12"/>
  <c r="DT50" i="12"/>
  <c r="DT46" i="12"/>
  <c r="DT32" i="12"/>
  <c r="DT30" i="12"/>
  <c r="DT37" i="12"/>
  <c r="DT25" i="12"/>
  <c r="DT23" i="12"/>
  <c r="DT52" i="12"/>
  <c r="DT35" i="12"/>
  <c r="DT20" i="12"/>
  <c r="DT18" i="12"/>
  <c r="DT36" i="12"/>
  <c r="DT39" i="12"/>
  <c r="DT51" i="12"/>
  <c r="DT28" i="12"/>
  <c r="DT24" i="12"/>
  <c r="DT22" i="12"/>
  <c r="DT26" i="12"/>
  <c r="DT33" i="12"/>
  <c r="DT19" i="12"/>
  <c r="DT47" i="12"/>
  <c r="DT21" i="12"/>
  <c r="DT48" i="12"/>
  <c r="DT49" i="12"/>
  <c r="DT34" i="12"/>
  <c r="DV14" i="11"/>
  <c r="DT29" i="11"/>
  <c r="DT22" i="11"/>
  <c r="DT19" i="11"/>
  <c r="DT28" i="11"/>
  <c r="DT49" i="11"/>
  <c r="DT47" i="11"/>
  <c r="DT17" i="11"/>
  <c r="DT27" i="11"/>
  <c r="DT26" i="11"/>
  <c r="DT36" i="11"/>
  <c r="DT20" i="11"/>
  <c r="DT32" i="11"/>
  <c r="DT38" i="11"/>
  <c r="DT24" i="11"/>
  <c r="DT48" i="11"/>
  <c r="DT42" i="11"/>
  <c r="DT50" i="11"/>
  <c r="DT37" i="11"/>
  <c r="DT41" i="11"/>
  <c r="DT39" i="11"/>
  <c r="DT52" i="11"/>
  <c r="DT43" i="11"/>
  <c r="DT18" i="11"/>
  <c r="DT30" i="11"/>
  <c r="DT23" i="11"/>
  <c r="DT15" i="11"/>
  <c r="DN54" i="11" s="1"/>
  <c r="DT40" i="11"/>
  <c r="DT25" i="11"/>
  <c r="DT46" i="11"/>
  <c r="DT35" i="11"/>
  <c r="DT51" i="11"/>
  <c r="DT44" i="11"/>
  <c r="DT21" i="11"/>
  <c r="DT33" i="11"/>
  <c r="DT31" i="11"/>
  <c r="DT34" i="11"/>
  <c r="LI48" i="1"/>
  <c r="LI26" i="1"/>
  <c r="LI51" i="1"/>
  <c r="LI44" i="1"/>
  <c r="LI23" i="1"/>
  <c r="LI35" i="1"/>
  <c r="LI40" i="1"/>
  <c r="LI24" i="1"/>
  <c r="LI27" i="1"/>
  <c r="LI37" i="1"/>
  <c r="LI19" i="1"/>
  <c r="LI47" i="1"/>
  <c r="LI29" i="1"/>
  <c r="LI46" i="1"/>
  <c r="LI32" i="1"/>
  <c r="LI30" i="1"/>
  <c r="LI31" i="1"/>
  <c r="LI33" i="1"/>
  <c r="LQ14" i="1"/>
  <c r="LI18" i="1"/>
  <c r="LI42" i="1"/>
  <c r="LI39" i="1"/>
  <c r="LI17" i="1"/>
  <c r="LI28" i="1"/>
  <c r="LI34" i="1"/>
  <c r="LI15" i="1"/>
  <c r="LI20" i="1"/>
  <c r="LI36" i="1"/>
  <c r="LI49" i="1"/>
  <c r="LI52" i="1"/>
  <c r="LI50" i="1"/>
  <c r="LI21" i="1"/>
  <c r="LI22" i="1"/>
  <c r="LI41" i="1"/>
  <c r="LI25" i="1"/>
  <c r="LJ14" i="1"/>
  <c r="LI38" i="1"/>
  <c r="LI43" i="1"/>
  <c r="LP39" i="1"/>
  <c r="LX39" i="1" s="1"/>
  <c r="LP24" i="1"/>
  <c r="LX24" i="1" s="1"/>
  <c r="LP21" i="1"/>
  <c r="LX21" i="1" s="1"/>
  <c r="LP43" i="1"/>
  <c r="LX43" i="1" s="1"/>
  <c r="LP36" i="1"/>
  <c r="LX36" i="1" s="1"/>
  <c r="LP26" i="1"/>
  <c r="LX26" i="1" s="1"/>
  <c r="LP15" i="1"/>
  <c r="LX15" i="1" s="1"/>
  <c r="LP50" i="1"/>
  <c r="LX50" i="1" s="1"/>
  <c r="LP32" i="1"/>
  <c r="LX32" i="1" s="1"/>
  <c r="LP52" i="1"/>
  <c r="LX52" i="1" s="1"/>
  <c r="LP29" i="1"/>
  <c r="LX29" i="1" s="1"/>
  <c r="LP46" i="1"/>
  <c r="LX46" i="1" s="1"/>
  <c r="LP28" i="1"/>
  <c r="LX28" i="1" s="1"/>
  <c r="LP44" i="1"/>
  <c r="LX44" i="1" s="1"/>
  <c r="LP30" i="1"/>
  <c r="LX30" i="1" s="1"/>
  <c r="LP35" i="1"/>
  <c r="LX35" i="1" s="1"/>
  <c r="LP20" i="1"/>
  <c r="LX20" i="1" s="1"/>
  <c r="LP27" i="1"/>
  <c r="LX27" i="1" s="1"/>
  <c r="LP25" i="1"/>
  <c r="LX25" i="1" s="1"/>
  <c r="LP47" i="1"/>
  <c r="LX47" i="1" s="1"/>
  <c r="LP23" i="1"/>
  <c r="LX23" i="1" s="1"/>
  <c r="LP17" i="1"/>
  <c r="LX17" i="1" s="1"/>
  <c r="LP49" i="1"/>
  <c r="LX49" i="1" s="1"/>
  <c r="LP34" i="1"/>
  <c r="LX34" i="1" s="1"/>
  <c r="LP40" i="1"/>
  <c r="LX40" i="1" s="1"/>
  <c r="LP42" i="1"/>
  <c r="LX42" i="1" s="1"/>
  <c r="LP19" i="1"/>
  <c r="LX19" i="1" s="1"/>
  <c r="LP18" i="1"/>
  <c r="LX18" i="1" s="1"/>
  <c r="LX14" i="1"/>
  <c r="LP51" i="1"/>
  <c r="LX51" i="1" s="1"/>
  <c r="LP37" i="1"/>
  <c r="LX37" i="1" s="1"/>
  <c r="LP48" i="1"/>
  <c r="LX48" i="1" s="1"/>
  <c r="LP22" i="1"/>
  <c r="LX22" i="1" s="1"/>
  <c r="LP41" i="1"/>
  <c r="LX41" i="1" s="1"/>
  <c r="LP33" i="1"/>
  <c r="LX33" i="1" s="1"/>
  <c r="LP38" i="1"/>
  <c r="LX38" i="1" s="1"/>
  <c r="LP31" i="1"/>
  <c r="LX31" i="1" s="1"/>
  <c r="GT39" i="10"/>
  <c r="GT33" i="10"/>
  <c r="GT19" i="10"/>
  <c r="GT40" i="10"/>
  <c r="GT29" i="10"/>
  <c r="GT50" i="10"/>
  <c r="GT34" i="10"/>
  <c r="GT27" i="10"/>
  <c r="GT28" i="10"/>
  <c r="GT21" i="10"/>
  <c r="GT47" i="10"/>
  <c r="GT43" i="10"/>
  <c r="GT22" i="10"/>
  <c r="GT48" i="10"/>
  <c r="GT36" i="10"/>
  <c r="HB14" i="10"/>
  <c r="GT52" i="10"/>
  <c r="GT15" i="10"/>
  <c r="GT42" i="10"/>
  <c r="GT30" i="10"/>
  <c r="GT32" i="10"/>
  <c r="GT49" i="10"/>
  <c r="GT37" i="10"/>
  <c r="GT18" i="10"/>
  <c r="GT38" i="10"/>
  <c r="GT31" i="10"/>
  <c r="GT23" i="10"/>
  <c r="GT26" i="10"/>
  <c r="GU14" i="10"/>
  <c r="GT25" i="10"/>
  <c r="GT46" i="10"/>
  <c r="GT24" i="10"/>
  <c r="GT51" i="10"/>
  <c r="GT44" i="10"/>
  <c r="GT35" i="10"/>
  <c r="GT41" i="10"/>
  <c r="GT17" i="10"/>
  <c r="GT20" i="10"/>
  <c r="HA43" i="10"/>
  <c r="HA31" i="10"/>
  <c r="HA47" i="10"/>
  <c r="HA39" i="10"/>
  <c r="HA26" i="10"/>
  <c r="HA41" i="10"/>
  <c r="HA34" i="10"/>
  <c r="HA33" i="10"/>
  <c r="HA25" i="10"/>
  <c r="HA36" i="10"/>
  <c r="HA28" i="10"/>
  <c r="HA27" i="10"/>
  <c r="HA30" i="10"/>
  <c r="HA17" i="10"/>
  <c r="HA23" i="10"/>
  <c r="HA44" i="10"/>
  <c r="HA48" i="10"/>
  <c r="HA24" i="10"/>
  <c r="HA50" i="10"/>
  <c r="HA38" i="10"/>
  <c r="HA40" i="10"/>
  <c r="HA35" i="10"/>
  <c r="HA42" i="10"/>
  <c r="HA18" i="10"/>
  <c r="HA20" i="10"/>
  <c r="HA15" i="10"/>
  <c r="HA37" i="10"/>
  <c r="HA46" i="10"/>
  <c r="HA21" i="10"/>
  <c r="HA22" i="10"/>
  <c r="HA32" i="10"/>
  <c r="HA49" i="10"/>
  <c r="HA52" i="10"/>
  <c r="HA51" i="10"/>
  <c r="HA19" i="10"/>
  <c r="HA29" i="10"/>
  <c r="DP51" i="16"/>
  <c r="DP30" i="16"/>
  <c r="DP48" i="16"/>
  <c r="DP39" i="16"/>
  <c r="DP18" i="16"/>
  <c r="DP41" i="16"/>
  <c r="DP37" i="16"/>
  <c r="DP28" i="16"/>
  <c r="DP46" i="16"/>
  <c r="DP35" i="16"/>
  <c r="DP23" i="16"/>
  <c r="DP15" i="16"/>
  <c r="DP49" i="16"/>
  <c r="DP42" i="16"/>
  <c r="DP27" i="16"/>
  <c r="DP38" i="16"/>
  <c r="DP31" i="16"/>
  <c r="DP44" i="16"/>
  <c r="DP26" i="16"/>
  <c r="DP19" i="16"/>
  <c r="DP33" i="16"/>
  <c r="DP36" i="16"/>
  <c r="DP24" i="16"/>
  <c r="DP21" i="16"/>
  <c r="DP17" i="16"/>
  <c r="DP40" i="16"/>
  <c r="DP52" i="16"/>
  <c r="DP34" i="16"/>
  <c r="DP20" i="16"/>
  <c r="DP25" i="16"/>
  <c r="DP22" i="16"/>
  <c r="DQ14" i="16"/>
  <c r="DP43" i="16"/>
  <c r="DP29" i="16"/>
  <c r="DP32" i="16"/>
  <c r="DP50" i="16"/>
  <c r="DP47" i="16"/>
  <c r="AFG52" i="14" l="1"/>
  <c r="AFG44" i="14"/>
  <c r="AFG20" i="14"/>
  <c r="AFG34" i="14"/>
  <c r="AFG46" i="14"/>
  <c r="AFG37" i="14"/>
  <c r="AFG38" i="14"/>
  <c r="AFO14" i="14"/>
  <c r="AFG39" i="14"/>
  <c r="AFG23" i="14"/>
  <c r="AFG33" i="14"/>
  <c r="AFG48" i="14"/>
  <c r="AFG31" i="14"/>
  <c r="AFG17" i="14"/>
  <c r="AFG32" i="14"/>
  <c r="AFG41" i="14"/>
  <c r="AFG24" i="14"/>
  <c r="AFG15" i="14"/>
  <c r="AFG40" i="14"/>
  <c r="AFG18" i="14"/>
  <c r="AFG22" i="14"/>
  <c r="AFG35" i="14"/>
  <c r="AFG19" i="14"/>
  <c r="AFG47" i="14"/>
  <c r="AFG49" i="14"/>
  <c r="AFG29" i="14"/>
  <c r="AFG42" i="14"/>
  <c r="AFG36" i="14"/>
  <c r="AFG30" i="14"/>
  <c r="AFG50" i="14"/>
  <c r="AFG27" i="14"/>
  <c r="AFG25" i="14"/>
  <c r="AFG28" i="14"/>
  <c r="AFG26" i="14"/>
  <c r="AFG21" i="14"/>
  <c r="AFG51" i="14"/>
  <c r="AFG43" i="14"/>
  <c r="AFN37" i="14"/>
  <c r="AFN21" i="14"/>
  <c r="AFN19" i="14"/>
  <c r="AFN31" i="14"/>
  <c r="AFN52" i="14"/>
  <c r="AFN20" i="14"/>
  <c r="AFN43" i="14"/>
  <c r="AFN39" i="14"/>
  <c r="AFN35" i="14"/>
  <c r="AFN46" i="14"/>
  <c r="AFN48" i="14"/>
  <c r="AFN33" i="14"/>
  <c r="AFN28" i="14"/>
  <c r="AFN25" i="14"/>
  <c r="AFN47" i="14"/>
  <c r="AFN38" i="14"/>
  <c r="AFN22" i="14"/>
  <c r="AFN17" i="14"/>
  <c r="AFN40" i="14"/>
  <c r="AFN34" i="14"/>
  <c r="AFN36" i="14"/>
  <c r="AFN23" i="14"/>
  <c r="AFN50" i="14"/>
  <c r="AFN15" i="14"/>
  <c r="AFN32" i="14"/>
  <c r="AFN51" i="14"/>
  <c r="AFN26" i="14"/>
  <c r="AFN44" i="14"/>
  <c r="AFN41" i="14"/>
  <c r="AFN29" i="14"/>
  <c r="AFN18" i="14"/>
  <c r="AFN27" i="14"/>
  <c r="AFN42" i="14"/>
  <c r="AFN49" i="14"/>
  <c r="AFN30" i="14"/>
  <c r="AFV14" i="14"/>
  <c r="AFN24" i="14"/>
  <c r="AEE35" i="14"/>
  <c r="AEE24" i="14"/>
  <c r="AEM14" i="14"/>
  <c r="AEE43" i="14"/>
  <c r="AEE40" i="14"/>
  <c r="AEE22" i="14"/>
  <c r="AEE51" i="14"/>
  <c r="AEE37" i="14"/>
  <c r="AEE21" i="14"/>
  <c r="AEE52" i="14"/>
  <c r="AEE47" i="14"/>
  <c r="AEE28" i="14"/>
  <c r="AEE46" i="14"/>
  <c r="AEE38" i="14"/>
  <c r="AEE17" i="14"/>
  <c r="AEE39" i="14"/>
  <c r="AEE29" i="14"/>
  <c r="AEE20" i="14"/>
  <c r="AEE44" i="14"/>
  <c r="AEE25" i="14"/>
  <c r="AEE27" i="14"/>
  <c r="AEE41" i="14"/>
  <c r="AEE31" i="14"/>
  <c r="AEE33" i="14"/>
  <c r="AEE36" i="14"/>
  <c r="AEE49" i="14"/>
  <c r="AEE15" i="14"/>
  <c r="AEE19" i="14"/>
  <c r="AEE23" i="14"/>
  <c r="AEF14" i="14"/>
  <c r="AEE42" i="14"/>
  <c r="AEE50" i="14"/>
  <c r="AEE48" i="14"/>
  <c r="AEE34" i="14"/>
  <c r="AEE30" i="14"/>
  <c r="AEE18" i="14"/>
  <c r="AEE32" i="14"/>
  <c r="AEE26" i="14"/>
  <c r="AES48" i="14"/>
  <c r="AES29" i="14"/>
  <c r="AES51" i="14"/>
  <c r="AES38" i="14"/>
  <c r="AES27" i="14"/>
  <c r="AES52" i="14"/>
  <c r="AES32" i="14"/>
  <c r="AES17" i="14"/>
  <c r="AES46" i="14"/>
  <c r="AES23" i="14"/>
  <c r="AES20" i="14"/>
  <c r="AES39" i="14"/>
  <c r="AES24" i="14"/>
  <c r="AES31" i="14"/>
  <c r="AES34" i="14"/>
  <c r="AES18" i="14"/>
  <c r="AES15" i="14"/>
  <c r="AES36" i="14"/>
  <c r="AES26" i="14"/>
  <c r="AES28" i="14"/>
  <c r="AES30" i="14"/>
  <c r="AES44" i="14"/>
  <c r="AES37" i="14"/>
  <c r="AES19" i="14"/>
  <c r="AES40" i="14"/>
  <c r="AES22" i="14"/>
  <c r="AES41" i="14"/>
  <c r="AES33" i="14"/>
  <c r="AES50" i="14"/>
  <c r="AES43" i="14"/>
  <c r="AES35" i="14"/>
  <c r="AES47" i="14"/>
  <c r="AES49" i="14"/>
  <c r="AES25" i="14"/>
  <c r="AES21" i="14"/>
  <c r="AES42" i="14"/>
  <c r="AEL38" i="14"/>
  <c r="AEL21" i="14"/>
  <c r="AEL25" i="14"/>
  <c r="AEL47" i="14"/>
  <c r="AEL40" i="14"/>
  <c r="AEL48" i="14"/>
  <c r="AEL51" i="14"/>
  <c r="AEL31" i="14"/>
  <c r="AEL32" i="14"/>
  <c r="AEL52" i="14"/>
  <c r="AEL28" i="14"/>
  <c r="AEL33" i="14"/>
  <c r="AEL22" i="14"/>
  <c r="AEL43" i="14"/>
  <c r="AEL23" i="14"/>
  <c r="AEL34" i="14"/>
  <c r="AEL29" i="14"/>
  <c r="AEL42" i="14"/>
  <c r="AEL35" i="14"/>
  <c r="AEL20" i="14"/>
  <c r="AEL50" i="14"/>
  <c r="AEL26" i="14"/>
  <c r="AEL15" i="14"/>
  <c r="AEL44" i="14"/>
  <c r="AEL36" i="14"/>
  <c r="AEL19" i="14"/>
  <c r="AEL18" i="14"/>
  <c r="AET14" i="14"/>
  <c r="AEL37" i="14"/>
  <c r="AEL39" i="14"/>
  <c r="AEL17" i="14"/>
  <c r="AEL24" i="14"/>
  <c r="AEL49" i="14"/>
  <c r="AEL41" i="14"/>
  <c r="AEL46" i="14"/>
  <c r="AEL27" i="14"/>
  <c r="AEL30" i="14"/>
  <c r="AEZ44" i="14"/>
  <c r="AEZ21" i="14"/>
  <c r="AEZ17" i="14"/>
  <c r="AEZ46" i="14"/>
  <c r="AEZ37" i="14"/>
  <c r="AEZ28" i="14"/>
  <c r="AEZ20" i="14"/>
  <c r="AEZ31" i="14"/>
  <c r="AEZ22" i="14"/>
  <c r="AEZ19" i="14"/>
  <c r="AEZ18" i="14"/>
  <c r="AEZ52" i="14"/>
  <c r="AEZ30" i="14"/>
  <c r="AFA14" i="14"/>
  <c r="AFH14" i="14"/>
  <c r="AEZ43" i="14"/>
  <c r="AEZ23" i="14"/>
  <c r="AEZ39" i="14"/>
  <c r="AEZ40" i="14"/>
  <c r="AEZ47" i="14"/>
  <c r="AEZ38" i="14"/>
  <c r="AEZ35" i="14"/>
  <c r="AEZ24" i="14"/>
  <c r="AEZ25" i="14"/>
  <c r="AEZ41" i="14"/>
  <c r="AEZ48" i="14"/>
  <c r="AEZ15" i="14"/>
  <c r="AEZ49" i="14"/>
  <c r="AEZ32" i="14"/>
  <c r="AEZ51" i="14"/>
  <c r="AEZ42" i="14"/>
  <c r="AEZ29" i="14"/>
  <c r="AEZ50" i="14"/>
  <c r="AEZ26" i="14"/>
  <c r="AEZ33" i="14"/>
  <c r="AEZ34" i="14"/>
  <c r="AEZ36" i="14"/>
  <c r="AEZ27" i="14"/>
  <c r="HO52" i="13"/>
  <c r="HO36" i="13"/>
  <c r="HO27" i="13"/>
  <c r="HO30" i="13"/>
  <c r="HO35" i="13"/>
  <c r="HO46" i="13"/>
  <c r="HO39" i="13"/>
  <c r="HO40" i="13"/>
  <c r="HO17" i="13"/>
  <c r="HO23" i="13"/>
  <c r="HO22" i="13"/>
  <c r="HO32" i="13"/>
  <c r="HO26" i="13"/>
  <c r="HO47" i="13"/>
  <c r="HO24" i="13"/>
  <c r="HO18" i="13"/>
  <c r="HO20" i="13"/>
  <c r="HO41" i="13"/>
  <c r="HO21" i="13"/>
  <c r="HO50" i="13"/>
  <c r="HO48" i="13"/>
  <c r="HO29" i="13"/>
  <c r="HO15" i="13"/>
  <c r="HO33" i="13"/>
  <c r="HO43" i="13"/>
  <c r="HO19" i="13"/>
  <c r="HO51" i="13"/>
  <c r="HO34" i="13"/>
  <c r="HO49" i="13"/>
  <c r="HO38" i="13"/>
  <c r="HO31" i="13"/>
  <c r="HO42" i="13"/>
  <c r="HO37" i="13"/>
  <c r="HO25" i="13"/>
  <c r="HO28" i="13"/>
  <c r="HO44" i="13"/>
  <c r="HH32" i="13"/>
  <c r="HH24" i="13"/>
  <c r="HH25" i="13"/>
  <c r="HH26" i="13"/>
  <c r="HH39" i="13"/>
  <c r="HH36" i="13"/>
  <c r="HH52" i="13"/>
  <c r="HH34" i="13"/>
  <c r="HH19" i="13"/>
  <c r="HH43" i="13"/>
  <c r="HH18" i="13"/>
  <c r="HH49" i="13"/>
  <c r="HH28" i="13"/>
  <c r="HH22" i="13"/>
  <c r="HH51" i="13"/>
  <c r="HH37" i="13"/>
  <c r="HH44" i="13"/>
  <c r="HH48" i="13"/>
  <c r="HH33" i="13"/>
  <c r="HH31" i="13"/>
  <c r="HH46" i="13"/>
  <c r="HH50" i="13"/>
  <c r="HP14" i="13"/>
  <c r="HH27" i="13"/>
  <c r="HH15" i="13"/>
  <c r="HH47" i="13"/>
  <c r="HH35" i="13"/>
  <c r="HH20" i="13"/>
  <c r="HI14" i="13"/>
  <c r="HH41" i="13"/>
  <c r="HH42" i="13"/>
  <c r="HH29" i="13"/>
  <c r="HH30" i="13"/>
  <c r="HH40" i="13"/>
  <c r="HH23" i="13"/>
  <c r="HH38" i="13"/>
  <c r="HH17" i="13"/>
  <c r="HH21" i="13"/>
  <c r="DN56" i="12"/>
  <c r="DO56" i="12" s="1"/>
  <c r="DN55" i="12"/>
  <c r="DO55" i="12" s="1"/>
  <c r="DV43" i="12"/>
  <c r="DV37" i="12"/>
  <c r="DV25" i="12"/>
  <c r="DV20" i="12"/>
  <c r="DV48" i="12"/>
  <c r="DV32" i="12"/>
  <c r="DV52" i="12"/>
  <c r="DV51" i="12"/>
  <c r="DV30" i="12"/>
  <c r="DV42" i="12"/>
  <c r="DV23" i="12"/>
  <c r="DV46" i="12"/>
  <c r="DV38" i="12"/>
  <c r="DV44" i="12"/>
  <c r="DV36" i="12"/>
  <c r="DV50" i="12"/>
  <c r="DV41" i="12"/>
  <c r="DV47" i="12"/>
  <c r="DV34" i="12"/>
  <c r="DV19" i="12"/>
  <c r="DV29" i="12"/>
  <c r="DV21" i="12"/>
  <c r="DV35" i="12"/>
  <c r="DV26" i="12"/>
  <c r="DV33" i="12"/>
  <c r="DV24" i="12"/>
  <c r="DV31" i="12"/>
  <c r="DW14" i="12"/>
  <c r="DV15" i="12"/>
  <c r="DV28" i="12"/>
  <c r="DV40" i="12"/>
  <c r="DV49" i="12"/>
  <c r="DV18" i="12"/>
  <c r="DV22" i="12"/>
  <c r="DV17" i="12"/>
  <c r="DV27" i="12"/>
  <c r="DV39" i="12"/>
  <c r="DN56" i="11"/>
  <c r="DO56" i="11" s="1"/>
  <c r="DN55" i="11"/>
  <c r="DO55" i="11" s="1"/>
  <c r="DV48" i="11"/>
  <c r="DV43" i="11"/>
  <c r="DV37" i="11"/>
  <c r="DV25" i="11"/>
  <c r="DV20" i="11"/>
  <c r="DV32" i="11"/>
  <c r="DV29" i="11"/>
  <c r="DV39" i="11"/>
  <c r="DV36" i="11"/>
  <c r="DV26" i="11"/>
  <c r="DV51" i="11"/>
  <c r="DV18" i="11"/>
  <c r="DV21" i="11"/>
  <c r="DV19" i="11"/>
  <c r="DV15" i="11"/>
  <c r="DV28" i="11"/>
  <c r="DV38" i="11"/>
  <c r="DV27" i="11"/>
  <c r="DV30" i="11"/>
  <c r="DV46" i="11"/>
  <c r="DV47" i="11"/>
  <c r="DV31" i="11"/>
  <c r="DV42" i="11"/>
  <c r="DV49" i="11"/>
  <c r="DV41" i="11"/>
  <c r="DV50" i="11"/>
  <c r="DV23" i="11"/>
  <c r="DV34" i="11"/>
  <c r="DV40" i="11"/>
  <c r="DV35" i="11"/>
  <c r="DV33" i="11"/>
  <c r="DW14" i="11"/>
  <c r="DV17" i="11"/>
  <c r="DV44" i="11"/>
  <c r="DV22" i="11"/>
  <c r="DV52" i="11"/>
  <c r="DV24" i="11"/>
  <c r="LQ31" i="1"/>
  <c r="LY31" i="1" s="1"/>
  <c r="LQ20" i="1"/>
  <c r="LY20" i="1" s="1"/>
  <c r="LQ49" i="1"/>
  <c r="LY49" i="1" s="1"/>
  <c r="LQ27" i="1"/>
  <c r="LY27" i="1" s="1"/>
  <c r="LQ15" i="1"/>
  <c r="LQ41" i="1"/>
  <c r="LY41" i="1" s="1"/>
  <c r="LQ23" i="1"/>
  <c r="LY23" i="1" s="1"/>
  <c r="LQ34" i="1"/>
  <c r="LY34" i="1" s="1"/>
  <c r="LQ19" i="1"/>
  <c r="LY19" i="1" s="1"/>
  <c r="LQ48" i="1"/>
  <c r="LY48" i="1" s="1"/>
  <c r="LQ21" i="1"/>
  <c r="LY21" i="1" s="1"/>
  <c r="LQ51" i="1"/>
  <c r="LY51" i="1" s="1"/>
  <c r="LQ40" i="1"/>
  <c r="LY40" i="1" s="1"/>
  <c r="LQ37" i="1"/>
  <c r="LY37" i="1" s="1"/>
  <c r="LQ39" i="1"/>
  <c r="LY39" i="1" s="1"/>
  <c r="LQ38" i="1"/>
  <c r="LY38" i="1" s="1"/>
  <c r="LQ36" i="1"/>
  <c r="LY36" i="1" s="1"/>
  <c r="LQ26" i="1"/>
  <c r="LY26" i="1" s="1"/>
  <c r="LQ42" i="1"/>
  <c r="LY42" i="1" s="1"/>
  <c r="LQ32" i="1"/>
  <c r="LY32" i="1" s="1"/>
  <c r="LQ22" i="1"/>
  <c r="LY22" i="1" s="1"/>
  <c r="LQ33" i="1"/>
  <c r="LY33" i="1" s="1"/>
  <c r="LQ50" i="1"/>
  <c r="LY50" i="1" s="1"/>
  <c r="LQ35" i="1"/>
  <c r="LY35" i="1" s="1"/>
  <c r="LQ28" i="1"/>
  <c r="LY28" i="1" s="1"/>
  <c r="LQ17" i="1"/>
  <c r="LY17" i="1" s="1"/>
  <c r="LQ29" i="1"/>
  <c r="LY29" i="1" s="1"/>
  <c r="LQ18" i="1"/>
  <c r="LY18" i="1" s="1"/>
  <c r="LQ52" i="1"/>
  <c r="LY52" i="1" s="1"/>
  <c r="LQ43" i="1"/>
  <c r="LY43" i="1" s="1"/>
  <c r="LQ24" i="1"/>
  <c r="LY24" i="1" s="1"/>
  <c r="LQ44" i="1"/>
  <c r="LY44" i="1" s="1"/>
  <c r="LY14" i="1"/>
  <c r="LQ46" i="1"/>
  <c r="LQ30" i="1"/>
  <c r="LY30" i="1" s="1"/>
  <c r="LQ25" i="1"/>
  <c r="LY25" i="1" s="1"/>
  <c r="LQ47" i="1"/>
  <c r="LY47" i="1" s="1"/>
  <c r="LY15" i="1"/>
  <c r="LJ52" i="1"/>
  <c r="LJ31" i="1"/>
  <c r="LJ36" i="1"/>
  <c r="LJ48" i="1"/>
  <c r="LJ41" i="1"/>
  <c r="LJ43" i="1"/>
  <c r="LJ28" i="1"/>
  <c r="LJ44" i="1"/>
  <c r="LJ38" i="1"/>
  <c r="LJ50" i="1"/>
  <c r="LJ35" i="1"/>
  <c r="LJ40" i="1"/>
  <c r="LJ34" i="1"/>
  <c r="LJ24" i="1"/>
  <c r="LJ37" i="1"/>
  <c r="LJ30" i="1"/>
  <c r="LK14" i="1"/>
  <c r="LJ39" i="1"/>
  <c r="LJ21" i="1"/>
  <c r="LJ47" i="1"/>
  <c r="LJ49" i="1"/>
  <c r="LJ32" i="1"/>
  <c r="LJ26" i="1"/>
  <c r="LJ42" i="1"/>
  <c r="LJ20" i="1"/>
  <c r="LJ29" i="1"/>
  <c r="LJ25" i="1"/>
  <c r="LJ15" i="1"/>
  <c r="LJ17" i="1"/>
  <c r="LJ22" i="1"/>
  <c r="LJ27" i="1"/>
  <c r="LR14" i="1"/>
  <c r="LJ33" i="1"/>
  <c r="LJ18" i="1"/>
  <c r="LJ19" i="1"/>
  <c r="LJ51" i="1"/>
  <c r="LJ46" i="1"/>
  <c r="LJ23" i="1"/>
  <c r="LY46" i="1"/>
  <c r="GU26" i="10"/>
  <c r="GU42" i="10"/>
  <c r="GU36" i="10"/>
  <c r="GU27" i="10"/>
  <c r="GU35" i="10"/>
  <c r="GV14" i="10"/>
  <c r="GU37" i="10"/>
  <c r="GU46" i="10"/>
  <c r="GU43" i="10"/>
  <c r="GU31" i="10"/>
  <c r="GU29" i="10"/>
  <c r="GU51" i="10"/>
  <c r="GU32" i="10"/>
  <c r="GU25" i="10"/>
  <c r="GU47" i="10"/>
  <c r="GU22" i="10"/>
  <c r="GU15" i="10"/>
  <c r="GU50" i="10"/>
  <c r="GU19" i="10"/>
  <c r="GU18" i="10"/>
  <c r="GU21" i="10"/>
  <c r="GU39" i="10"/>
  <c r="GU44" i="10"/>
  <c r="GU41" i="10"/>
  <c r="GU23" i="10"/>
  <c r="GU30" i="10"/>
  <c r="GU34" i="10"/>
  <c r="GU40" i="10"/>
  <c r="GU28" i="10"/>
  <c r="GU33" i="10"/>
  <c r="GU17" i="10"/>
  <c r="GU52" i="10"/>
  <c r="HC14" i="10"/>
  <c r="GU24" i="10"/>
  <c r="GU38" i="10"/>
  <c r="GU20" i="10"/>
  <c r="GU49" i="10"/>
  <c r="GU48" i="10"/>
  <c r="DQ52" i="16"/>
  <c r="DQ43" i="16"/>
  <c r="DQ27" i="16"/>
  <c r="DQ48" i="16"/>
  <c r="DQ34" i="16"/>
  <c r="DQ41" i="16"/>
  <c r="DQ37" i="16"/>
  <c r="DR14" i="16"/>
  <c r="DQ46" i="16"/>
  <c r="DQ32" i="16"/>
  <c r="DQ44" i="16"/>
  <c r="DQ35" i="16"/>
  <c r="DQ18" i="16"/>
  <c r="DQ20" i="16"/>
  <c r="DQ33" i="16"/>
  <c r="DQ39" i="16"/>
  <c r="DQ51" i="16"/>
  <c r="DQ25" i="16"/>
  <c r="DQ30" i="16"/>
  <c r="DQ31" i="16"/>
  <c r="DQ47" i="16"/>
  <c r="DQ23" i="16"/>
  <c r="DQ40" i="16"/>
  <c r="DQ36" i="16"/>
  <c r="DQ24" i="16"/>
  <c r="DQ49" i="16"/>
  <c r="DQ17" i="16"/>
  <c r="DQ38" i="16"/>
  <c r="DQ15" i="16"/>
  <c r="DQ28" i="16"/>
  <c r="DQ26" i="16"/>
  <c r="DQ42" i="16"/>
  <c r="DQ19" i="16"/>
  <c r="DQ50" i="16"/>
  <c r="DQ29" i="16"/>
  <c r="DQ21" i="16"/>
  <c r="DQ22" i="16"/>
  <c r="HB25" i="10"/>
  <c r="HB40" i="10"/>
  <c r="HB26" i="10"/>
  <c r="HB19" i="10"/>
  <c r="HB29" i="10"/>
  <c r="HB33" i="10"/>
  <c r="HB52" i="10"/>
  <c r="HB23" i="10"/>
  <c r="HB21" i="10"/>
  <c r="HB36" i="10"/>
  <c r="HB22" i="10"/>
  <c r="HB46" i="10"/>
  <c r="HB17" i="10"/>
  <c r="HB50" i="10"/>
  <c r="HB38" i="10"/>
  <c r="HB35" i="10"/>
  <c r="HB51" i="10"/>
  <c r="HB43" i="10"/>
  <c r="HB48" i="10"/>
  <c r="HB20" i="10"/>
  <c r="HB42" i="10"/>
  <c r="HB47" i="10"/>
  <c r="HB39" i="10"/>
  <c r="HB49" i="10"/>
  <c r="HB27" i="10"/>
  <c r="HB41" i="10"/>
  <c r="HB34" i="10"/>
  <c r="HB44" i="10"/>
  <c r="HB28" i="10"/>
  <c r="HB30" i="10"/>
  <c r="HB37" i="10"/>
  <c r="HB31" i="10"/>
  <c r="HB24" i="10"/>
  <c r="HB18" i="10"/>
  <c r="HB32" i="10"/>
  <c r="HB15" i="10"/>
  <c r="AEM52" i="14" l="1"/>
  <c r="AEM31" i="14"/>
  <c r="AEU14" i="14"/>
  <c r="AEM33" i="14"/>
  <c r="AEM32" i="14"/>
  <c r="AEM21" i="14"/>
  <c r="AEM48" i="14"/>
  <c r="AEM34" i="14"/>
  <c r="AEM28" i="14"/>
  <c r="AEM18" i="14"/>
  <c r="AEM41" i="14"/>
  <c r="AEM47" i="14"/>
  <c r="AEM22" i="14"/>
  <c r="AEM49" i="14"/>
  <c r="AEM39" i="14"/>
  <c r="AEM23" i="14"/>
  <c r="AEM42" i="14"/>
  <c r="AEM46" i="14"/>
  <c r="AEM29" i="14"/>
  <c r="AEM44" i="14"/>
  <c r="AEM36" i="14"/>
  <c r="AEM19" i="14"/>
  <c r="AEM38" i="14"/>
  <c r="AEM30" i="14"/>
  <c r="AEM17" i="14"/>
  <c r="AEM51" i="14"/>
  <c r="AEM40" i="14"/>
  <c r="AEM35" i="14"/>
  <c r="AEM26" i="14"/>
  <c r="AEM20" i="14"/>
  <c r="AEM24" i="14"/>
  <c r="AEM27" i="14"/>
  <c r="AEM37" i="14"/>
  <c r="AEM15" i="14"/>
  <c r="AEM25" i="14"/>
  <c r="AEM50" i="14"/>
  <c r="AEM43" i="14"/>
  <c r="AEF35" i="14"/>
  <c r="AEF17" i="14"/>
  <c r="AEF18" i="14"/>
  <c r="AEF41" i="14"/>
  <c r="AEF24" i="14"/>
  <c r="AEF20" i="14"/>
  <c r="AEF36" i="14"/>
  <c r="AEF43" i="14"/>
  <c r="AEN14" i="14"/>
  <c r="AEF30" i="14"/>
  <c r="AEF34" i="14"/>
  <c r="AEF33" i="14"/>
  <c r="AEF50" i="14"/>
  <c r="AEF25" i="14"/>
  <c r="AEF15" i="14"/>
  <c r="ADZ54" i="14" s="1"/>
  <c r="AEF51" i="14"/>
  <c r="AEF42" i="14"/>
  <c r="AEF19" i="14"/>
  <c r="AEF22" i="14"/>
  <c r="AEF39" i="14"/>
  <c r="AEF38" i="14"/>
  <c r="AEF27" i="14"/>
  <c r="AEF47" i="14"/>
  <c r="AEF29" i="14"/>
  <c r="AEF21" i="14"/>
  <c r="AEF46" i="14"/>
  <c r="AEF32" i="14"/>
  <c r="AEF48" i="14"/>
  <c r="AEF40" i="14"/>
  <c r="AEF37" i="14"/>
  <c r="AEF49" i="14"/>
  <c r="AEF31" i="14"/>
  <c r="AEF23" i="14"/>
  <c r="AEF26" i="14"/>
  <c r="AEF28" i="14"/>
  <c r="AEF44" i="14"/>
  <c r="AEF52" i="14"/>
  <c r="AFV52" i="14"/>
  <c r="AFV37" i="14"/>
  <c r="AFV26" i="14"/>
  <c r="AFV46" i="14"/>
  <c r="AFV31" i="14"/>
  <c r="AFV42" i="14"/>
  <c r="AFV39" i="14"/>
  <c r="AFV43" i="14"/>
  <c r="AFV32" i="14"/>
  <c r="AFV47" i="14"/>
  <c r="AFV50" i="14"/>
  <c r="AFV27" i="14"/>
  <c r="AFV35" i="14"/>
  <c r="AFV34" i="14"/>
  <c r="AFV20" i="14"/>
  <c r="AFV40" i="14"/>
  <c r="AFV33" i="14"/>
  <c r="AFV15" i="14"/>
  <c r="AFV48" i="14"/>
  <c r="AFV21" i="14"/>
  <c r="AFV49" i="14"/>
  <c r="AFV22" i="14"/>
  <c r="AFV38" i="14"/>
  <c r="AFV28" i="14"/>
  <c r="AFV41" i="14"/>
  <c r="AGD14" i="14"/>
  <c r="AFV36" i="14"/>
  <c r="AFV18" i="14"/>
  <c r="AFV17" i="14"/>
  <c r="AFV24" i="14"/>
  <c r="AFV25" i="14"/>
  <c r="AFV30" i="14"/>
  <c r="AFV23" i="14"/>
  <c r="AFV19" i="14"/>
  <c r="AFV29" i="14"/>
  <c r="AFV44" i="14"/>
  <c r="AFV51" i="14"/>
  <c r="AFO41" i="14"/>
  <c r="AFO40" i="14"/>
  <c r="AFO24" i="14"/>
  <c r="AFO49" i="14"/>
  <c r="AFO32" i="14"/>
  <c r="AFO30" i="14"/>
  <c r="AFO42" i="14"/>
  <c r="AFO26" i="14"/>
  <c r="AFO18" i="14"/>
  <c r="AFO50" i="14"/>
  <c r="AFO20" i="14"/>
  <c r="AFW14" i="14"/>
  <c r="AFO39" i="14"/>
  <c r="AFO47" i="14"/>
  <c r="AFO25" i="14"/>
  <c r="AFO33" i="14"/>
  <c r="AFO28" i="14"/>
  <c r="AFO21" i="14"/>
  <c r="AFO37" i="14"/>
  <c r="AFO27" i="14"/>
  <c r="AFO52" i="14"/>
  <c r="AFO22" i="14"/>
  <c r="AFO36" i="14"/>
  <c r="AFO51" i="14"/>
  <c r="AFO29" i="14"/>
  <c r="AFO44" i="14"/>
  <c r="AFO15" i="14"/>
  <c r="AFO38" i="14"/>
  <c r="AFO17" i="14"/>
  <c r="AFO35" i="14"/>
  <c r="AFO23" i="14"/>
  <c r="AFO48" i="14"/>
  <c r="AFO43" i="14"/>
  <c r="AFO34" i="14"/>
  <c r="AFO31" i="14"/>
  <c r="AFO19" i="14"/>
  <c r="AFO46" i="14"/>
  <c r="AFH51" i="14"/>
  <c r="AFH37" i="14"/>
  <c r="AFH34" i="14"/>
  <c r="AFH20" i="14"/>
  <c r="AFH44" i="14"/>
  <c r="AFH31" i="14"/>
  <c r="AFH41" i="14"/>
  <c r="AFH52" i="14"/>
  <c r="AFH23" i="14"/>
  <c r="AFH40" i="14"/>
  <c r="AFH46" i="14"/>
  <c r="AFH17" i="14"/>
  <c r="AFH27" i="14"/>
  <c r="AFH35" i="14"/>
  <c r="AFH32" i="14"/>
  <c r="AFH22" i="14"/>
  <c r="AFH49" i="14"/>
  <c r="AFH29" i="14"/>
  <c r="AFH18" i="14"/>
  <c r="AFH39" i="14"/>
  <c r="AFH21" i="14"/>
  <c r="AFH47" i="14"/>
  <c r="AFH38" i="14"/>
  <c r="AFH48" i="14"/>
  <c r="AFH33" i="14"/>
  <c r="AFH42" i="14"/>
  <c r="AFP14" i="14"/>
  <c r="AFH36" i="14"/>
  <c r="AFH15" i="14"/>
  <c r="AFH43" i="14"/>
  <c r="AFH24" i="14"/>
  <c r="AFH25" i="14"/>
  <c r="AFH30" i="14"/>
  <c r="AFH50" i="14"/>
  <c r="AFH19" i="14"/>
  <c r="AFH26" i="14"/>
  <c r="AFH28" i="14"/>
  <c r="AET39" i="14"/>
  <c r="AET38" i="14"/>
  <c r="AET42" i="14"/>
  <c r="AET47" i="14"/>
  <c r="AET40" i="14"/>
  <c r="AET18" i="14"/>
  <c r="AET48" i="14"/>
  <c r="AET23" i="14"/>
  <c r="AET28" i="14"/>
  <c r="AET35" i="14"/>
  <c r="AET17" i="14"/>
  <c r="AET32" i="14"/>
  <c r="AET50" i="14"/>
  <c r="AET29" i="14"/>
  <c r="AET22" i="14"/>
  <c r="AET36" i="14"/>
  <c r="AET24" i="14"/>
  <c r="AET20" i="14"/>
  <c r="AET44" i="14"/>
  <c r="AET31" i="14"/>
  <c r="AET26" i="14"/>
  <c r="AET52" i="14"/>
  <c r="AET49" i="14"/>
  <c r="AET27" i="14"/>
  <c r="AET51" i="14"/>
  <c r="AET46" i="14"/>
  <c r="AET33" i="14"/>
  <c r="AET30" i="14"/>
  <c r="AET25" i="14"/>
  <c r="AET43" i="14"/>
  <c r="AET37" i="14"/>
  <c r="AET41" i="14"/>
  <c r="AET19" i="14"/>
  <c r="AET21" i="14"/>
  <c r="AET34" i="14"/>
  <c r="AET15" i="14"/>
  <c r="AFA47" i="14"/>
  <c r="AFA30" i="14"/>
  <c r="AFA17" i="14"/>
  <c r="AFA48" i="14"/>
  <c r="AFA40" i="14"/>
  <c r="AFA24" i="14"/>
  <c r="AFA41" i="14"/>
  <c r="AFA34" i="14"/>
  <c r="AFA36" i="14"/>
  <c r="AFA49" i="14"/>
  <c r="AFA35" i="14"/>
  <c r="AFA18" i="14"/>
  <c r="AFA42" i="14"/>
  <c r="AFA26" i="14"/>
  <c r="AFA25" i="14"/>
  <c r="AFA50" i="14"/>
  <c r="AFA20" i="14"/>
  <c r="AFA15" i="14"/>
  <c r="AFA44" i="14"/>
  <c r="AFA22" i="14"/>
  <c r="AFB14" i="14"/>
  <c r="AFA52" i="14"/>
  <c r="AFA37" i="14"/>
  <c r="AFA39" i="14"/>
  <c r="AFA38" i="14"/>
  <c r="AFA23" i="14"/>
  <c r="AFI14" i="14"/>
  <c r="AFA29" i="14"/>
  <c r="AFA19" i="14"/>
  <c r="AFA33" i="14"/>
  <c r="AFA21" i="14"/>
  <c r="AFA27" i="14"/>
  <c r="AFA43" i="14"/>
  <c r="AFA51" i="14"/>
  <c r="AFA46" i="14"/>
  <c r="AFA28" i="14"/>
  <c r="AFA32" i="14"/>
  <c r="AFA31" i="14"/>
  <c r="DO54" i="12"/>
  <c r="DO54" i="11"/>
  <c r="HP31" i="13"/>
  <c r="HP24" i="13"/>
  <c r="HP50" i="13"/>
  <c r="HP49" i="13"/>
  <c r="HP25" i="13"/>
  <c r="HP18" i="13"/>
  <c r="HP33" i="13"/>
  <c r="HP43" i="13"/>
  <c r="HP19" i="13"/>
  <c r="HP52" i="13"/>
  <c r="HP44" i="13"/>
  <c r="HP38" i="13"/>
  <c r="HP35" i="13"/>
  <c r="HP34" i="13"/>
  <c r="HP37" i="13"/>
  <c r="HP39" i="13"/>
  <c r="HP29" i="13"/>
  <c r="HP22" i="13"/>
  <c r="HP40" i="13"/>
  <c r="HP27" i="13"/>
  <c r="HP32" i="13"/>
  <c r="HP47" i="13"/>
  <c r="HP26" i="13"/>
  <c r="HP41" i="13"/>
  <c r="HP46" i="13"/>
  <c r="HP42" i="13"/>
  <c r="HP28" i="13"/>
  <c r="HP48" i="13"/>
  <c r="HP20" i="13"/>
  <c r="HP51" i="13"/>
  <c r="HP23" i="13"/>
  <c r="HP36" i="13"/>
  <c r="HP15" i="13"/>
  <c r="HP17" i="13"/>
  <c r="HP21" i="13"/>
  <c r="HP30" i="13"/>
  <c r="HI32" i="13"/>
  <c r="HI44" i="13"/>
  <c r="HI31" i="13"/>
  <c r="HI51" i="13"/>
  <c r="HI33" i="13"/>
  <c r="HI30" i="13"/>
  <c r="HI27" i="13"/>
  <c r="HI37" i="13"/>
  <c r="HI52" i="13"/>
  <c r="HI39" i="13"/>
  <c r="HI21" i="13"/>
  <c r="HI19" i="13"/>
  <c r="HI20" i="13"/>
  <c r="HI25" i="13"/>
  <c r="HI34" i="13"/>
  <c r="HI47" i="13"/>
  <c r="HI28" i="13"/>
  <c r="HI41" i="13"/>
  <c r="HI46" i="13"/>
  <c r="HJ14" i="13"/>
  <c r="HI36" i="13"/>
  <c r="HI40" i="13"/>
  <c r="HI38" i="13"/>
  <c r="HI18" i="13"/>
  <c r="HI50" i="13"/>
  <c r="HI42" i="13"/>
  <c r="HI35" i="13"/>
  <c r="HI24" i="13"/>
  <c r="HI29" i="13"/>
  <c r="HI17" i="13"/>
  <c r="HI22" i="13"/>
  <c r="HI49" i="13"/>
  <c r="HQ14" i="13"/>
  <c r="HI48" i="13"/>
  <c r="HI43" i="13"/>
  <c r="HI23" i="13"/>
  <c r="HI26" i="13"/>
  <c r="HI15" i="13"/>
  <c r="DW29" i="12"/>
  <c r="DW43" i="12"/>
  <c r="DW31" i="12"/>
  <c r="DW46" i="12"/>
  <c r="DW22" i="12"/>
  <c r="DW37" i="12"/>
  <c r="DW19" i="12"/>
  <c r="DW32" i="12"/>
  <c r="DW20" i="12"/>
  <c r="DW33" i="12"/>
  <c r="DW21" i="12"/>
  <c r="DW35" i="12"/>
  <c r="DW50" i="12"/>
  <c r="DW49" i="12"/>
  <c r="DW47" i="12"/>
  <c r="DW26" i="12"/>
  <c r="DW51" i="12"/>
  <c r="DW23" i="12"/>
  <c r="DW27" i="12"/>
  <c r="DW38" i="12"/>
  <c r="DW30" i="12"/>
  <c r="DW39" i="12"/>
  <c r="DW25" i="12"/>
  <c r="DW48" i="12"/>
  <c r="DW44" i="12"/>
  <c r="DW52" i="12"/>
  <c r="DW15" i="12"/>
  <c r="DW28" i="12"/>
  <c r="DW36" i="12"/>
  <c r="DX14" i="12"/>
  <c r="DW24" i="12"/>
  <c r="DW41" i="12"/>
  <c r="DW18" i="12"/>
  <c r="DW40" i="12"/>
  <c r="DW17" i="12"/>
  <c r="DW34" i="12"/>
  <c r="DW42" i="12"/>
  <c r="DW28" i="11"/>
  <c r="DW49" i="11"/>
  <c r="DW29" i="11"/>
  <c r="DW15" i="11"/>
  <c r="DW38" i="11"/>
  <c r="DW50" i="11"/>
  <c r="DW25" i="11"/>
  <c r="DW47" i="11"/>
  <c r="DW44" i="11"/>
  <c r="DW20" i="11"/>
  <c r="DW36" i="11"/>
  <c r="DW46" i="11"/>
  <c r="DW33" i="11"/>
  <c r="DW24" i="11"/>
  <c r="DW23" i="11"/>
  <c r="DW17" i="11"/>
  <c r="DW42" i="11"/>
  <c r="DW48" i="11"/>
  <c r="DW26" i="11"/>
  <c r="DW35" i="11"/>
  <c r="DW18" i="11"/>
  <c r="DW22" i="11"/>
  <c r="DW31" i="11"/>
  <c r="DW30" i="11"/>
  <c r="DW27" i="11"/>
  <c r="DW19" i="11"/>
  <c r="DW51" i="11"/>
  <c r="DW39" i="11"/>
  <c r="DW43" i="11"/>
  <c r="DW32" i="11"/>
  <c r="DW52" i="11"/>
  <c r="DW40" i="11"/>
  <c r="DX14" i="11"/>
  <c r="DW21" i="11"/>
  <c r="DW34" i="11"/>
  <c r="DW37" i="11"/>
  <c r="DW41" i="11"/>
  <c r="LR47" i="1"/>
  <c r="LZ47" i="1" s="1"/>
  <c r="LZ14" i="1"/>
  <c r="LR34" i="1"/>
  <c r="LZ34" i="1" s="1"/>
  <c r="LR28" i="1"/>
  <c r="LZ28" i="1" s="1"/>
  <c r="LR24" i="1"/>
  <c r="LZ24" i="1" s="1"/>
  <c r="LR20" i="1"/>
  <c r="LZ20" i="1" s="1"/>
  <c r="LR15" i="1"/>
  <c r="LZ15" i="1" s="1"/>
  <c r="LR43" i="1"/>
  <c r="LZ43" i="1" s="1"/>
  <c r="LR52" i="1"/>
  <c r="LZ52" i="1" s="1"/>
  <c r="LR21" i="1"/>
  <c r="LZ21" i="1" s="1"/>
  <c r="LR39" i="1"/>
  <c r="LZ39" i="1" s="1"/>
  <c r="LR37" i="1"/>
  <c r="LZ37" i="1" s="1"/>
  <c r="LR26" i="1"/>
  <c r="LZ26" i="1" s="1"/>
  <c r="LR29" i="1"/>
  <c r="LZ29" i="1" s="1"/>
  <c r="LR31" i="1"/>
  <c r="LZ31" i="1" s="1"/>
  <c r="LR50" i="1"/>
  <c r="LZ50" i="1" s="1"/>
  <c r="LR36" i="1"/>
  <c r="LZ36" i="1" s="1"/>
  <c r="LR30" i="1"/>
  <c r="LZ30" i="1" s="1"/>
  <c r="LR22" i="1"/>
  <c r="LZ22" i="1" s="1"/>
  <c r="LR42" i="1"/>
  <c r="LZ42" i="1" s="1"/>
  <c r="LR18" i="1"/>
  <c r="LZ18" i="1" s="1"/>
  <c r="LR35" i="1"/>
  <c r="LZ35" i="1" s="1"/>
  <c r="LR25" i="1"/>
  <c r="LZ25" i="1" s="1"/>
  <c r="LR27" i="1"/>
  <c r="LZ27" i="1" s="1"/>
  <c r="LR46" i="1"/>
  <c r="LZ46" i="1" s="1"/>
  <c r="LR32" i="1"/>
  <c r="LZ32" i="1" s="1"/>
  <c r="LR44" i="1"/>
  <c r="LZ44" i="1" s="1"/>
  <c r="LR17" i="1"/>
  <c r="LZ17" i="1" s="1"/>
  <c r="LR51" i="1"/>
  <c r="LZ51" i="1" s="1"/>
  <c r="LR33" i="1"/>
  <c r="LZ33" i="1" s="1"/>
  <c r="LR38" i="1"/>
  <c r="LZ38" i="1" s="1"/>
  <c r="LR40" i="1"/>
  <c r="LZ40" i="1" s="1"/>
  <c r="LR23" i="1"/>
  <c r="LZ23" i="1" s="1"/>
  <c r="LR41" i="1"/>
  <c r="LZ41" i="1" s="1"/>
  <c r="LR19" i="1"/>
  <c r="LZ19" i="1" s="1"/>
  <c r="LR49" i="1"/>
  <c r="LZ49" i="1" s="1"/>
  <c r="LR48" i="1"/>
  <c r="LZ48" i="1" s="1"/>
  <c r="LK29" i="1"/>
  <c r="LK22" i="1"/>
  <c r="LK32" i="1"/>
  <c r="LK20" i="1"/>
  <c r="LK35" i="1"/>
  <c r="LK15" i="1"/>
  <c r="LK43" i="1"/>
  <c r="LK25" i="1"/>
  <c r="LK18" i="1"/>
  <c r="LK50" i="1"/>
  <c r="LK21" i="1"/>
  <c r="LK46" i="1"/>
  <c r="LL14" i="1"/>
  <c r="LK52" i="1"/>
  <c r="LK41" i="1"/>
  <c r="LK19" i="1"/>
  <c r="LK17" i="1"/>
  <c r="LK31" i="1"/>
  <c r="LK23" i="1"/>
  <c r="LK42" i="1"/>
  <c r="LS14" i="1"/>
  <c r="LK38" i="1"/>
  <c r="LK27" i="1"/>
  <c r="LK24" i="1"/>
  <c r="LK49" i="1"/>
  <c r="LK51" i="1"/>
  <c r="LK48" i="1"/>
  <c r="LK44" i="1"/>
  <c r="LK37" i="1"/>
  <c r="LK47" i="1"/>
  <c r="LK33" i="1"/>
  <c r="LK26" i="1"/>
  <c r="LK34" i="1"/>
  <c r="LK39" i="1"/>
  <c r="LK40" i="1"/>
  <c r="LK30" i="1"/>
  <c r="LK36" i="1"/>
  <c r="LK28" i="1"/>
  <c r="GV21" i="10"/>
  <c r="GV41" i="10"/>
  <c r="GV23" i="10"/>
  <c r="GV42" i="10"/>
  <c r="GV36" i="10"/>
  <c r="GV39" i="10"/>
  <c r="GV31" i="10"/>
  <c r="GV30" i="10"/>
  <c r="GV15" i="10"/>
  <c r="GP54" i="10" s="1"/>
  <c r="GV49" i="10"/>
  <c r="GV24" i="10"/>
  <c r="GV51" i="10"/>
  <c r="GV43" i="10"/>
  <c r="GV19" i="10"/>
  <c r="GV34" i="10"/>
  <c r="GV50" i="10"/>
  <c r="GV26" i="10"/>
  <c r="GV29" i="10"/>
  <c r="GV22" i="10"/>
  <c r="GV48" i="10"/>
  <c r="GV38" i="10"/>
  <c r="GV17" i="10"/>
  <c r="GV52" i="10"/>
  <c r="GV37" i="10"/>
  <c r="GV32" i="10"/>
  <c r="GV46" i="10"/>
  <c r="GV28" i="10"/>
  <c r="GV44" i="10"/>
  <c r="GV20" i="10"/>
  <c r="GV40" i="10"/>
  <c r="GV18" i="10"/>
  <c r="HD14" i="10"/>
  <c r="GV27" i="10"/>
  <c r="GV47" i="10"/>
  <c r="GV35" i="10"/>
  <c r="GV33" i="10"/>
  <c r="GV25" i="10"/>
  <c r="DR23" i="16"/>
  <c r="DR24" i="16"/>
  <c r="DR40" i="16"/>
  <c r="DR39" i="16"/>
  <c r="DR29" i="16"/>
  <c r="DR28" i="16"/>
  <c r="DR22" i="16"/>
  <c r="DR17" i="16"/>
  <c r="DR41" i="16"/>
  <c r="DR21" i="16"/>
  <c r="DR42" i="16"/>
  <c r="DS14" i="16"/>
  <c r="DR34" i="16"/>
  <c r="DR35" i="16"/>
  <c r="DR31" i="16"/>
  <c r="DR43" i="16"/>
  <c r="DR50" i="16"/>
  <c r="DR49" i="16"/>
  <c r="DR26" i="16"/>
  <c r="DR19" i="16"/>
  <c r="DR48" i="16"/>
  <c r="DR25" i="16"/>
  <c r="DR15" i="16"/>
  <c r="DR37" i="16"/>
  <c r="DR38" i="16"/>
  <c r="DR46" i="16"/>
  <c r="DR30" i="16"/>
  <c r="DR18" i="16"/>
  <c r="DR36" i="16"/>
  <c r="DR33" i="16"/>
  <c r="DR27" i="16"/>
  <c r="DR32" i="16"/>
  <c r="DR20" i="16"/>
  <c r="DR51" i="16"/>
  <c r="DR44" i="16"/>
  <c r="DR47" i="16"/>
  <c r="DR52" i="16"/>
  <c r="HC34" i="10"/>
  <c r="HC33" i="10"/>
  <c r="HC42" i="10"/>
  <c r="HC28" i="10"/>
  <c r="HC27" i="10"/>
  <c r="HC25" i="10"/>
  <c r="HC51" i="10"/>
  <c r="HC52" i="10"/>
  <c r="HC22" i="10"/>
  <c r="HC21" i="10"/>
  <c r="HC23" i="10"/>
  <c r="HC46" i="10"/>
  <c r="HC38" i="10"/>
  <c r="HC49" i="10"/>
  <c r="HC20" i="10"/>
  <c r="HC40" i="10"/>
  <c r="HC37" i="10"/>
  <c r="HC32" i="10"/>
  <c r="HC36" i="10"/>
  <c r="HC50" i="10"/>
  <c r="HC47" i="10"/>
  <c r="HC35" i="10"/>
  <c r="HC43" i="10"/>
  <c r="HC41" i="10"/>
  <c r="HC29" i="10"/>
  <c r="HC26" i="10"/>
  <c r="HC30" i="10"/>
  <c r="HC17" i="10"/>
  <c r="HC19" i="10"/>
  <c r="HC24" i="10"/>
  <c r="HC48" i="10"/>
  <c r="HC39" i="10"/>
  <c r="HC15" i="10"/>
  <c r="HC18" i="10"/>
  <c r="HC44" i="10"/>
  <c r="HC31" i="10"/>
  <c r="AEN49" i="14" l="1"/>
  <c r="AEN34" i="14"/>
  <c r="AEN37" i="14"/>
  <c r="AEN50" i="14"/>
  <c r="AEN47" i="14"/>
  <c r="AEN24" i="14"/>
  <c r="AEN43" i="14"/>
  <c r="AEN39" i="14"/>
  <c r="AEN20" i="14"/>
  <c r="AEN51" i="14"/>
  <c r="AEN35" i="14"/>
  <c r="AEN19" i="14"/>
  <c r="AEN52" i="14"/>
  <c r="AEN36" i="14"/>
  <c r="AEN25" i="14"/>
  <c r="AEN46" i="14"/>
  <c r="AEN30" i="14"/>
  <c r="AEN21" i="14"/>
  <c r="AEN42" i="14"/>
  <c r="AEN22" i="14"/>
  <c r="AEN26" i="14"/>
  <c r="AEN48" i="14"/>
  <c r="AEN40" i="14"/>
  <c r="AEN23" i="14"/>
  <c r="AEN15" i="14"/>
  <c r="AEH54" i="14" s="1"/>
  <c r="AEN33" i="14"/>
  <c r="AEN27" i="14"/>
  <c r="AEN31" i="14"/>
  <c r="AEN17" i="14"/>
  <c r="AEN28" i="14"/>
  <c r="AEN29" i="14"/>
  <c r="AEN18" i="14"/>
  <c r="AEV14" i="14"/>
  <c r="AEN41" i="14"/>
  <c r="AEN44" i="14"/>
  <c r="AEN38" i="14"/>
  <c r="AEN32" i="14"/>
  <c r="AFP52" i="14"/>
  <c r="AFP27" i="14"/>
  <c r="AFP17" i="14"/>
  <c r="AFP46" i="14"/>
  <c r="AFP47" i="14"/>
  <c r="AFP21" i="14"/>
  <c r="AFP32" i="14"/>
  <c r="AFP28" i="14"/>
  <c r="AFP26" i="14"/>
  <c r="AFP42" i="14"/>
  <c r="AFP22" i="14"/>
  <c r="AFP20" i="14"/>
  <c r="AFP44" i="14"/>
  <c r="AFP23" i="14"/>
  <c r="AFX14" i="14"/>
  <c r="AFP33" i="14"/>
  <c r="AFP24" i="14"/>
  <c r="AFP19" i="14"/>
  <c r="AFP50" i="14"/>
  <c r="AFP40" i="14"/>
  <c r="AFP31" i="14"/>
  <c r="AFP43" i="14"/>
  <c r="AFP36" i="14"/>
  <c r="AFP29" i="14"/>
  <c r="AFP49" i="14"/>
  <c r="AFP30" i="14"/>
  <c r="AFP51" i="14"/>
  <c r="AFP25" i="14"/>
  <c r="AFP38" i="14"/>
  <c r="AFP34" i="14"/>
  <c r="AFP35" i="14"/>
  <c r="AFP39" i="14"/>
  <c r="AFP37" i="14"/>
  <c r="AFP15" i="14"/>
  <c r="AFP41" i="14"/>
  <c r="AFP48" i="14"/>
  <c r="AFP18" i="14"/>
  <c r="AFB32" i="14"/>
  <c r="AFB28" i="14"/>
  <c r="AFB19" i="14"/>
  <c r="AFB47" i="14"/>
  <c r="AFB22" i="14"/>
  <c r="AFB20" i="14"/>
  <c r="AFB33" i="14"/>
  <c r="AFB37" i="14"/>
  <c r="AFB17" i="14"/>
  <c r="AFB48" i="14"/>
  <c r="AFB40" i="14"/>
  <c r="AFB30" i="14"/>
  <c r="AFB21" i="14"/>
  <c r="AFB41" i="14"/>
  <c r="AFB34" i="14"/>
  <c r="AFB23" i="14"/>
  <c r="AFB18" i="14"/>
  <c r="AFB49" i="14"/>
  <c r="AFB42" i="14"/>
  <c r="AFB31" i="14"/>
  <c r="AFB52" i="14"/>
  <c r="AFB36" i="14"/>
  <c r="AFB15" i="14"/>
  <c r="AFB46" i="14"/>
  <c r="AFC14" i="14"/>
  <c r="AFJ14" i="14"/>
  <c r="AFB51" i="14"/>
  <c r="AFB38" i="14"/>
  <c r="AFB35" i="14"/>
  <c r="AFB24" i="14"/>
  <c r="AFB25" i="14"/>
  <c r="AFB44" i="14"/>
  <c r="AFB29" i="14"/>
  <c r="AFB39" i="14"/>
  <c r="AFB27" i="14"/>
  <c r="AFB26" i="14"/>
  <c r="AFB43" i="14"/>
  <c r="AFB50" i="14"/>
  <c r="AGD51" i="14"/>
  <c r="AGD30" i="14"/>
  <c r="AGD19" i="14"/>
  <c r="AGD52" i="14"/>
  <c r="AGD29" i="14"/>
  <c r="AGD20" i="14"/>
  <c r="AGD46" i="14"/>
  <c r="AGD27" i="14"/>
  <c r="AGD18" i="14"/>
  <c r="AGD32" i="14"/>
  <c r="AGD21" i="14"/>
  <c r="AGD26" i="14"/>
  <c r="AGD39" i="14"/>
  <c r="AGD31" i="14"/>
  <c r="AGD15" i="14"/>
  <c r="AGD33" i="14"/>
  <c r="AGD44" i="14"/>
  <c r="AGD37" i="14"/>
  <c r="AGD49" i="14"/>
  <c r="AGD35" i="14"/>
  <c r="AGD23" i="14"/>
  <c r="AGD50" i="14"/>
  <c r="AGD42" i="14"/>
  <c r="AGD24" i="14"/>
  <c r="AGD41" i="14"/>
  <c r="AGD28" i="14"/>
  <c r="AGD43" i="14"/>
  <c r="AGD22" i="14"/>
  <c r="AGD34" i="14"/>
  <c r="AGD47" i="14"/>
  <c r="AGD40" i="14"/>
  <c r="AGD38" i="14"/>
  <c r="AGD36" i="14"/>
  <c r="AGL14" i="14"/>
  <c r="AGD48" i="14"/>
  <c r="AGD25" i="14"/>
  <c r="AGD17" i="14"/>
  <c r="AFW51" i="14"/>
  <c r="AFW37" i="14"/>
  <c r="AFW19" i="14"/>
  <c r="AFW18" i="14"/>
  <c r="AFW44" i="14"/>
  <c r="AFW31" i="14"/>
  <c r="AFW30" i="14"/>
  <c r="AFW21" i="14"/>
  <c r="AFW38" i="14"/>
  <c r="AFW43" i="14"/>
  <c r="AFW26" i="14"/>
  <c r="AFW52" i="14"/>
  <c r="AFW50" i="14"/>
  <c r="AFW20" i="14"/>
  <c r="AFW47" i="14"/>
  <c r="AFW48" i="14"/>
  <c r="AFW32" i="14"/>
  <c r="AFW40" i="14"/>
  <c r="AFW46" i="14"/>
  <c r="AFW27" i="14"/>
  <c r="AFW29" i="14"/>
  <c r="AFW34" i="14"/>
  <c r="AFW15" i="14"/>
  <c r="AFW41" i="14"/>
  <c r="AFW33" i="14"/>
  <c r="AGM14" i="14"/>
  <c r="AFW35" i="14"/>
  <c r="AFW22" i="14"/>
  <c r="AFW36" i="14"/>
  <c r="AFW39" i="14"/>
  <c r="AFW23" i="14"/>
  <c r="AGE14" i="14"/>
  <c r="AFW24" i="14"/>
  <c r="AFW28" i="14"/>
  <c r="AFW25" i="14"/>
  <c r="AFW17" i="14"/>
  <c r="AFW42" i="14"/>
  <c r="AFW49" i="14"/>
  <c r="AEU51" i="14"/>
  <c r="AEU48" i="14"/>
  <c r="AEU20" i="14"/>
  <c r="AEU44" i="14"/>
  <c r="AEU43" i="14"/>
  <c r="AEU27" i="14"/>
  <c r="AEU52" i="14"/>
  <c r="AEU37" i="14"/>
  <c r="AEU21" i="14"/>
  <c r="AEU47" i="14"/>
  <c r="AEU31" i="14"/>
  <c r="AEU23" i="14"/>
  <c r="AEU40" i="14"/>
  <c r="AEU46" i="14"/>
  <c r="AEU18" i="14"/>
  <c r="AEU49" i="14"/>
  <c r="AEU41" i="14"/>
  <c r="AEU17" i="14"/>
  <c r="AEU50" i="14"/>
  <c r="AEU25" i="14"/>
  <c r="AEU28" i="14"/>
  <c r="AEU39" i="14"/>
  <c r="AEU19" i="14"/>
  <c r="AEU22" i="14"/>
  <c r="AEU36" i="14"/>
  <c r="AEU34" i="14"/>
  <c r="AEU38" i="14"/>
  <c r="AEU24" i="14"/>
  <c r="AEU32" i="14"/>
  <c r="AEU33" i="14"/>
  <c r="AEU26" i="14"/>
  <c r="AEU15" i="14"/>
  <c r="AEU30" i="14"/>
  <c r="AEU42" i="14"/>
  <c r="AEU35" i="14"/>
  <c r="AEU29" i="14"/>
  <c r="AFI44" i="14"/>
  <c r="AFI37" i="14"/>
  <c r="AFI34" i="14"/>
  <c r="AFI38" i="14"/>
  <c r="AFI31" i="14"/>
  <c r="AFI41" i="14"/>
  <c r="AFI52" i="14"/>
  <c r="AFQ14" i="14"/>
  <c r="AFI27" i="14"/>
  <c r="AFI47" i="14"/>
  <c r="AFI50" i="14"/>
  <c r="AFI33" i="14"/>
  <c r="AFI40" i="14"/>
  <c r="AFI43" i="14"/>
  <c r="AFI22" i="14"/>
  <c r="AFI49" i="14"/>
  <c r="AFI30" i="14"/>
  <c r="AFI17" i="14"/>
  <c r="AFI29" i="14"/>
  <c r="AFI19" i="14"/>
  <c r="AFI21" i="14"/>
  <c r="AFI36" i="14"/>
  <c r="AFI26" i="14"/>
  <c r="AFI15" i="14"/>
  <c r="AFI35" i="14"/>
  <c r="AFI39" i="14"/>
  <c r="AFI18" i="14"/>
  <c r="AFI48" i="14"/>
  <c r="AFI24" i="14"/>
  <c r="AFI32" i="14"/>
  <c r="AFI28" i="14"/>
  <c r="AFI25" i="14"/>
  <c r="AFI20" i="14"/>
  <c r="AFI51" i="14"/>
  <c r="AFI23" i="14"/>
  <c r="AFI42" i="14"/>
  <c r="AFI46" i="14"/>
  <c r="ADZ56" i="14"/>
  <c r="AEA56" i="14" s="1"/>
  <c r="ADZ55" i="14"/>
  <c r="AEA55" i="14" s="1"/>
  <c r="HQ42" i="13"/>
  <c r="HQ30" i="13"/>
  <c r="HQ49" i="13"/>
  <c r="HQ29" i="13"/>
  <c r="HQ33" i="13"/>
  <c r="HQ35" i="13"/>
  <c r="HQ44" i="13"/>
  <c r="HQ47" i="13"/>
  <c r="HQ43" i="13"/>
  <c r="HQ37" i="13"/>
  <c r="HQ24" i="13"/>
  <c r="HQ21" i="13"/>
  <c r="HQ28" i="13"/>
  <c r="HQ40" i="13"/>
  <c r="HQ31" i="13"/>
  <c r="HQ18" i="13"/>
  <c r="HQ38" i="13"/>
  <c r="HQ25" i="13"/>
  <c r="HQ19" i="13"/>
  <c r="HQ50" i="13"/>
  <c r="HQ52" i="13"/>
  <c r="HQ46" i="13"/>
  <c r="HQ17" i="13"/>
  <c r="HQ39" i="13"/>
  <c r="HQ23" i="13"/>
  <c r="HQ34" i="13"/>
  <c r="HQ22" i="13"/>
  <c r="HQ20" i="13"/>
  <c r="HQ51" i="13"/>
  <c r="HQ32" i="13"/>
  <c r="HQ15" i="13"/>
  <c r="HQ27" i="13"/>
  <c r="HQ41" i="13"/>
  <c r="HQ48" i="13"/>
  <c r="HQ36" i="13"/>
  <c r="HQ26" i="13"/>
  <c r="HJ38" i="13"/>
  <c r="HJ42" i="13"/>
  <c r="HJ41" i="13"/>
  <c r="HJ49" i="13"/>
  <c r="HJ52" i="13"/>
  <c r="HJ35" i="13"/>
  <c r="HJ51" i="13"/>
  <c r="HJ47" i="13"/>
  <c r="HJ30" i="13"/>
  <c r="HJ17" i="13"/>
  <c r="HJ34" i="13"/>
  <c r="HJ43" i="13"/>
  <c r="HJ18" i="13"/>
  <c r="HJ48" i="13"/>
  <c r="HJ37" i="13"/>
  <c r="HJ36" i="13"/>
  <c r="HJ25" i="13"/>
  <c r="HJ31" i="13"/>
  <c r="HK14" i="13"/>
  <c r="HJ19" i="13"/>
  <c r="HJ20" i="13"/>
  <c r="HJ50" i="13"/>
  <c r="HJ46" i="13"/>
  <c r="HJ44" i="13"/>
  <c r="HJ40" i="13"/>
  <c r="HJ27" i="13"/>
  <c r="HJ21" i="13"/>
  <c r="HJ28" i="13"/>
  <c r="HJ32" i="13"/>
  <c r="HJ29" i="13"/>
  <c r="HJ33" i="13"/>
  <c r="HJ39" i="13"/>
  <c r="HJ24" i="13"/>
  <c r="HR14" i="13"/>
  <c r="HJ22" i="13"/>
  <c r="HJ15" i="13"/>
  <c r="HJ26" i="13"/>
  <c r="HJ23" i="13"/>
  <c r="DX39" i="12"/>
  <c r="DX21" i="12"/>
  <c r="DX31" i="12"/>
  <c r="DX27" i="12"/>
  <c r="DX49" i="12"/>
  <c r="DX32" i="12"/>
  <c r="DX35" i="12"/>
  <c r="DX28" i="12"/>
  <c r="DX29" i="12"/>
  <c r="DX19" i="12"/>
  <c r="DX46" i="12"/>
  <c r="DX18" i="12"/>
  <c r="DX38" i="12"/>
  <c r="DX20" i="12"/>
  <c r="DX40" i="12"/>
  <c r="DX15" i="12"/>
  <c r="DX17" i="12"/>
  <c r="DX37" i="12"/>
  <c r="DX36" i="12"/>
  <c r="DX52" i="12"/>
  <c r="DX34" i="12"/>
  <c r="DX43" i="12"/>
  <c r="DX41" i="12"/>
  <c r="DX50" i="12"/>
  <c r="DX23" i="12"/>
  <c r="DX26" i="12"/>
  <c r="DY14" i="12"/>
  <c r="DX25" i="12"/>
  <c r="DX30" i="12"/>
  <c r="DX47" i="12"/>
  <c r="DX22" i="12"/>
  <c r="DX44" i="12"/>
  <c r="DX48" i="12"/>
  <c r="DX24" i="12"/>
  <c r="DX33" i="12"/>
  <c r="DX51" i="12"/>
  <c r="DX42" i="12"/>
  <c r="DX44" i="11"/>
  <c r="DX35" i="11"/>
  <c r="DX52" i="11"/>
  <c r="DX27" i="11"/>
  <c r="DX33" i="11"/>
  <c r="DX42" i="11"/>
  <c r="DX40" i="11"/>
  <c r="DX46" i="11"/>
  <c r="DX21" i="11"/>
  <c r="DX31" i="11"/>
  <c r="DX29" i="11"/>
  <c r="DX51" i="11"/>
  <c r="DX49" i="11"/>
  <c r="DX19" i="11"/>
  <c r="DX17" i="11"/>
  <c r="DX15" i="11"/>
  <c r="DX47" i="11"/>
  <c r="DX30" i="11"/>
  <c r="DX39" i="11"/>
  <c r="DX38" i="11"/>
  <c r="DX34" i="11"/>
  <c r="DX22" i="11"/>
  <c r="DX43" i="11"/>
  <c r="DX48" i="11"/>
  <c r="DX25" i="11"/>
  <c r="DX28" i="11"/>
  <c r="DX26" i="11"/>
  <c r="DX23" i="11"/>
  <c r="DX50" i="11"/>
  <c r="DX20" i="11"/>
  <c r="DX32" i="11"/>
  <c r="DX36" i="11"/>
  <c r="DY14" i="11"/>
  <c r="DX37" i="11"/>
  <c r="DX24" i="11"/>
  <c r="DX41" i="11"/>
  <c r="DX18" i="11"/>
  <c r="LL30" i="1"/>
  <c r="LL37" i="1"/>
  <c r="LL48" i="1"/>
  <c r="LT14" i="1"/>
  <c r="LL31" i="1"/>
  <c r="LL26" i="1"/>
  <c r="LL29" i="1"/>
  <c r="LL40" i="1"/>
  <c r="LL32" i="1"/>
  <c r="LL19" i="1"/>
  <c r="LL36" i="1"/>
  <c r="LL17" i="1"/>
  <c r="LL38" i="1"/>
  <c r="LL24" i="1"/>
  <c r="LL15" i="1"/>
  <c r="LL22" i="1"/>
  <c r="LL47" i="1"/>
  <c r="LL33" i="1"/>
  <c r="LL35" i="1"/>
  <c r="LL44" i="1"/>
  <c r="LL46" i="1"/>
  <c r="LL18" i="1"/>
  <c r="LL39" i="1"/>
  <c r="LL23" i="1"/>
  <c r="LL50" i="1"/>
  <c r="LL49" i="1"/>
  <c r="LL20" i="1"/>
  <c r="LL21" i="1"/>
  <c r="LL41" i="1"/>
  <c r="LL51" i="1"/>
  <c r="LL43" i="1"/>
  <c r="LL34" i="1"/>
  <c r="LL28" i="1"/>
  <c r="LL27" i="1"/>
  <c r="LL42" i="1"/>
  <c r="LL52" i="1"/>
  <c r="LL25" i="1"/>
  <c r="LS40" i="1"/>
  <c r="MA40" i="1" s="1"/>
  <c r="LS37" i="1"/>
  <c r="MA37" i="1" s="1"/>
  <c r="LS22" i="1"/>
  <c r="MA22" i="1" s="1"/>
  <c r="LS31" i="1"/>
  <c r="MA31" i="1" s="1"/>
  <c r="LS51" i="1"/>
  <c r="MA51" i="1" s="1"/>
  <c r="LS29" i="1"/>
  <c r="MA29" i="1" s="1"/>
  <c r="LS17" i="1"/>
  <c r="MA17" i="1" s="1"/>
  <c r="LS25" i="1"/>
  <c r="MA25" i="1" s="1"/>
  <c r="LS30" i="1"/>
  <c r="MA30" i="1" s="1"/>
  <c r="LS49" i="1"/>
  <c r="MA49" i="1" s="1"/>
  <c r="LS41" i="1"/>
  <c r="MA41" i="1" s="1"/>
  <c r="LS35" i="1"/>
  <c r="MA35" i="1" s="1"/>
  <c r="LS21" i="1"/>
  <c r="MA21" i="1" s="1"/>
  <c r="LS44" i="1"/>
  <c r="MA44" i="1" s="1"/>
  <c r="LS19" i="1"/>
  <c r="MA19" i="1" s="1"/>
  <c r="LS47" i="1"/>
  <c r="MA47" i="1" s="1"/>
  <c r="LS33" i="1"/>
  <c r="MA33" i="1" s="1"/>
  <c r="LS23" i="1"/>
  <c r="MA23" i="1" s="1"/>
  <c r="LS50" i="1"/>
  <c r="MA50" i="1" s="1"/>
  <c r="LS34" i="1"/>
  <c r="MA34" i="1" s="1"/>
  <c r="LS15" i="1"/>
  <c r="MA15" i="1" s="1"/>
  <c r="LS43" i="1"/>
  <c r="MA43" i="1" s="1"/>
  <c r="MA14" i="1"/>
  <c r="LS18" i="1"/>
  <c r="MA18" i="1" s="1"/>
  <c r="LS39" i="1"/>
  <c r="MA39" i="1" s="1"/>
  <c r="LS28" i="1"/>
  <c r="MA28" i="1" s="1"/>
  <c r="LS24" i="1"/>
  <c r="MA24" i="1" s="1"/>
  <c r="LS42" i="1"/>
  <c r="MA42" i="1" s="1"/>
  <c r="LS20" i="1"/>
  <c r="MA20" i="1" s="1"/>
  <c r="LS52" i="1"/>
  <c r="MA52" i="1" s="1"/>
  <c r="LS27" i="1"/>
  <c r="MA27" i="1" s="1"/>
  <c r="LS48" i="1"/>
  <c r="MA48" i="1" s="1"/>
  <c r="LS26" i="1"/>
  <c r="MA26" i="1" s="1"/>
  <c r="LS36" i="1"/>
  <c r="MA36" i="1" s="1"/>
  <c r="LS46" i="1"/>
  <c r="MA46" i="1" s="1"/>
  <c r="LS38" i="1"/>
  <c r="MA38" i="1" s="1"/>
  <c r="LS32" i="1"/>
  <c r="MA32" i="1" s="1"/>
  <c r="DS36" i="16"/>
  <c r="DS40" i="16"/>
  <c r="DS34" i="16"/>
  <c r="DS24" i="16"/>
  <c r="DS29" i="16"/>
  <c r="DS22" i="16"/>
  <c r="DS42" i="16"/>
  <c r="DS32" i="16"/>
  <c r="DS17" i="16"/>
  <c r="DT14" i="16"/>
  <c r="DS25" i="16"/>
  <c r="DS31" i="16"/>
  <c r="DS20" i="16"/>
  <c r="DS50" i="16"/>
  <c r="DS27" i="16"/>
  <c r="DS18" i="16"/>
  <c r="DS21" i="16"/>
  <c r="DS19" i="16"/>
  <c r="DS43" i="16"/>
  <c r="DS28" i="16"/>
  <c r="DS23" i="16"/>
  <c r="DS35" i="16"/>
  <c r="DS48" i="16"/>
  <c r="DS30" i="16"/>
  <c r="DS37" i="16"/>
  <c r="DS39" i="16"/>
  <c r="DS41" i="16"/>
  <c r="DS46" i="16"/>
  <c r="DS44" i="16"/>
  <c r="DS38" i="16"/>
  <c r="DS26" i="16"/>
  <c r="DS49" i="16"/>
  <c r="DS15" i="16"/>
  <c r="DS47" i="16"/>
  <c r="DS51" i="16"/>
  <c r="DS52" i="16"/>
  <c r="DS33" i="16"/>
  <c r="GP55" i="10"/>
  <c r="GQ55" i="10" s="1"/>
  <c r="GP56" i="10"/>
  <c r="GQ56" i="10" s="1"/>
  <c r="HF14" i="10"/>
  <c r="HD22" i="10"/>
  <c r="HD28" i="10"/>
  <c r="HD32" i="10"/>
  <c r="HD51" i="10"/>
  <c r="HD50" i="10"/>
  <c r="HD48" i="10"/>
  <c r="HD38" i="10"/>
  <c r="HD52" i="10"/>
  <c r="HD44" i="10"/>
  <c r="HD31" i="10"/>
  <c r="HD18" i="10"/>
  <c r="HD46" i="10"/>
  <c r="HD42" i="10"/>
  <c r="HD24" i="10"/>
  <c r="HD40" i="10"/>
  <c r="HD33" i="10"/>
  <c r="HD25" i="10"/>
  <c r="HD15" i="10"/>
  <c r="GX54" i="10" s="1"/>
  <c r="HD47" i="10"/>
  <c r="HD35" i="10"/>
  <c r="HD27" i="10"/>
  <c r="HD37" i="10"/>
  <c r="HD41" i="10"/>
  <c r="HD29" i="10"/>
  <c r="HD21" i="10"/>
  <c r="HD19" i="10"/>
  <c r="HD36" i="10"/>
  <c r="HD23" i="10"/>
  <c r="HD43" i="10"/>
  <c r="HD39" i="10"/>
  <c r="HD30" i="10"/>
  <c r="HD17" i="10"/>
  <c r="HD26" i="10"/>
  <c r="HD20" i="10"/>
  <c r="HD34" i="10"/>
  <c r="HD49" i="10"/>
  <c r="AEA54" i="14" l="1"/>
  <c r="AFQ49" i="14"/>
  <c r="AFQ40" i="14"/>
  <c r="AFQ30" i="14"/>
  <c r="AFQ20" i="14"/>
  <c r="AFQ42" i="14"/>
  <c r="AFQ41" i="14"/>
  <c r="AFQ25" i="14"/>
  <c r="AFQ50" i="14"/>
  <c r="AFQ36" i="14"/>
  <c r="AFQ31" i="14"/>
  <c r="AFQ43" i="14"/>
  <c r="AFQ47" i="14"/>
  <c r="AFQ29" i="14"/>
  <c r="AFQ51" i="14"/>
  <c r="AFQ37" i="14"/>
  <c r="AFQ15" i="14"/>
  <c r="AFQ44" i="14"/>
  <c r="AFQ27" i="14"/>
  <c r="AFQ17" i="14"/>
  <c r="AFQ38" i="14"/>
  <c r="AFQ23" i="14"/>
  <c r="AFQ18" i="14"/>
  <c r="AFQ34" i="14"/>
  <c r="AFQ24" i="14"/>
  <c r="AFQ19" i="14"/>
  <c r="AFQ35" i="14"/>
  <c r="AFQ26" i="14"/>
  <c r="AFQ21" i="14"/>
  <c r="AFY14" i="14"/>
  <c r="AFQ28" i="14"/>
  <c r="AFQ22" i="14"/>
  <c r="AFQ39" i="14"/>
  <c r="AFQ32" i="14"/>
  <c r="AFQ48" i="14"/>
  <c r="AFQ52" i="14"/>
  <c r="AFQ33" i="14"/>
  <c r="AFQ46" i="14"/>
  <c r="AGM43" i="14"/>
  <c r="AGM27" i="14"/>
  <c r="AGM19" i="14"/>
  <c r="AGM36" i="14"/>
  <c r="AGM21" i="14"/>
  <c r="AGM17" i="14"/>
  <c r="AGM30" i="14"/>
  <c r="AGM51" i="14"/>
  <c r="AGM15" i="14"/>
  <c r="AGM38" i="14"/>
  <c r="AGM29" i="14"/>
  <c r="AGM24" i="14"/>
  <c r="AGM52" i="14"/>
  <c r="AGM37" i="14"/>
  <c r="AGM28" i="14"/>
  <c r="AGM46" i="14"/>
  <c r="AGM42" i="14"/>
  <c r="AGM22" i="14"/>
  <c r="AGM41" i="14"/>
  <c r="AGM25" i="14"/>
  <c r="AGM18" i="14"/>
  <c r="AGM49" i="14"/>
  <c r="AGM26" i="14"/>
  <c r="AGM23" i="14"/>
  <c r="AGM50" i="14"/>
  <c r="AGM40" i="14"/>
  <c r="AGM33" i="14"/>
  <c r="AGM35" i="14"/>
  <c r="AGM32" i="14"/>
  <c r="AGM31" i="14"/>
  <c r="AGM44" i="14"/>
  <c r="AGM20" i="14"/>
  <c r="AGM34" i="14"/>
  <c r="AGM39" i="14"/>
  <c r="AGM47" i="14"/>
  <c r="AGM48" i="14"/>
  <c r="AFJ51" i="14"/>
  <c r="AFJ26" i="14"/>
  <c r="AFJ19" i="14"/>
  <c r="AFJ52" i="14"/>
  <c r="AFJ44" i="14"/>
  <c r="AFJ20" i="14"/>
  <c r="AFJ15" i="14"/>
  <c r="AFJ46" i="14"/>
  <c r="AFJ32" i="14"/>
  <c r="AFJ34" i="14"/>
  <c r="AFJ47" i="14"/>
  <c r="AFJ33" i="14"/>
  <c r="AFJ41" i="14"/>
  <c r="AFJ40" i="14"/>
  <c r="AFJ38" i="14"/>
  <c r="AFJ27" i="14"/>
  <c r="AFJ48" i="14"/>
  <c r="AFJ50" i="14"/>
  <c r="AFJ35" i="14"/>
  <c r="AFJ39" i="14"/>
  <c r="AFJ18" i="14"/>
  <c r="AFJ23" i="14"/>
  <c r="AFJ37" i="14"/>
  <c r="AFJ25" i="14"/>
  <c r="AFR14" i="14"/>
  <c r="AFJ31" i="14"/>
  <c r="AFJ43" i="14"/>
  <c r="AFJ30" i="14"/>
  <c r="AFJ24" i="14"/>
  <c r="AFJ21" i="14"/>
  <c r="AFJ29" i="14"/>
  <c r="AFJ22" i="14"/>
  <c r="AFJ17" i="14"/>
  <c r="AFJ28" i="14"/>
  <c r="AFJ49" i="14"/>
  <c r="AFJ42" i="14"/>
  <c r="AFJ36" i="14"/>
  <c r="AGL46" i="14"/>
  <c r="AGL32" i="14"/>
  <c r="AGL29" i="14"/>
  <c r="AGL47" i="14"/>
  <c r="AGL44" i="14"/>
  <c r="AGL28" i="14"/>
  <c r="AGL40" i="14"/>
  <c r="AGL33" i="14"/>
  <c r="AGL22" i="14"/>
  <c r="AGL48" i="14"/>
  <c r="AGL24" i="14"/>
  <c r="AGL15" i="14"/>
  <c r="AGL49" i="14"/>
  <c r="AGL18" i="14"/>
  <c r="AGL35" i="14"/>
  <c r="AGL42" i="14"/>
  <c r="AGL25" i="14"/>
  <c r="AGL23" i="14"/>
  <c r="AGL37" i="14"/>
  <c r="AGL27" i="14"/>
  <c r="AGL17" i="14"/>
  <c r="AGL31" i="14"/>
  <c r="AGL51" i="14"/>
  <c r="AGT14" i="14"/>
  <c r="AGL41" i="14"/>
  <c r="AGL43" i="14"/>
  <c r="AGL39" i="14"/>
  <c r="AGL34" i="14"/>
  <c r="AGL19" i="14"/>
  <c r="AGL26" i="14"/>
  <c r="AGL52" i="14"/>
  <c r="AGL20" i="14"/>
  <c r="AGL30" i="14"/>
  <c r="AGL21" i="14"/>
  <c r="AGL36" i="14"/>
  <c r="AGL50" i="14"/>
  <c r="AGL38" i="14"/>
  <c r="AFC48" i="14"/>
  <c r="AFC30" i="14"/>
  <c r="AFK14" i="14"/>
  <c r="AFC41" i="14"/>
  <c r="AFC23" i="14"/>
  <c r="AFC26" i="14"/>
  <c r="AFC49" i="14"/>
  <c r="AFC40" i="14"/>
  <c r="AFC31" i="14"/>
  <c r="AFC17" i="14"/>
  <c r="AFC42" i="14"/>
  <c r="AFC34" i="14"/>
  <c r="AFC24" i="14"/>
  <c r="AFC15" i="14"/>
  <c r="AFC50" i="14"/>
  <c r="AFC35" i="14"/>
  <c r="AFC32" i="14"/>
  <c r="AFC43" i="14"/>
  <c r="AFC39" i="14"/>
  <c r="AFC29" i="14"/>
  <c r="AFC46" i="14"/>
  <c r="AFC28" i="14"/>
  <c r="AFC19" i="14"/>
  <c r="AFC47" i="14"/>
  <c r="AFC22" i="14"/>
  <c r="AFC20" i="14"/>
  <c r="AFC33" i="14"/>
  <c r="AFC36" i="14"/>
  <c r="AFC27" i="14"/>
  <c r="AFC18" i="14"/>
  <c r="AFC21" i="14"/>
  <c r="AFC38" i="14"/>
  <c r="AFC37" i="14"/>
  <c r="AFC25" i="14"/>
  <c r="AFD14" i="14"/>
  <c r="AFC51" i="14"/>
  <c r="AFC52" i="14"/>
  <c r="AFC44" i="14"/>
  <c r="AGE39" i="14"/>
  <c r="AGE22" i="14"/>
  <c r="AGU14" i="14"/>
  <c r="AGE33" i="14"/>
  <c r="AGE40" i="14"/>
  <c r="AGE19" i="14"/>
  <c r="AGE34" i="14"/>
  <c r="AGE32" i="14"/>
  <c r="AGE17" i="14"/>
  <c r="AGE47" i="14"/>
  <c r="AGE23" i="14"/>
  <c r="AGE30" i="14"/>
  <c r="AGE49" i="14"/>
  <c r="AGE38" i="14"/>
  <c r="AGE41" i="14"/>
  <c r="AGE29" i="14"/>
  <c r="AGE42" i="14"/>
  <c r="AGE35" i="14"/>
  <c r="AGE24" i="14"/>
  <c r="AGE44" i="14"/>
  <c r="AGE21" i="14"/>
  <c r="AGE26" i="14"/>
  <c r="AGE52" i="14"/>
  <c r="AGE31" i="14"/>
  <c r="AGE15" i="14"/>
  <c r="AGE46" i="14"/>
  <c r="AGE37" i="14"/>
  <c r="AGE48" i="14"/>
  <c r="AGE36" i="14"/>
  <c r="AGE27" i="14"/>
  <c r="AGE28" i="14"/>
  <c r="AGE20" i="14"/>
  <c r="AGE25" i="14"/>
  <c r="AGE18" i="14"/>
  <c r="AGE50" i="14"/>
  <c r="AGE51" i="14"/>
  <c r="AGE43" i="14"/>
  <c r="AFX48" i="14"/>
  <c r="AFX39" i="14"/>
  <c r="AFX38" i="14"/>
  <c r="AFX49" i="14"/>
  <c r="AFX33" i="14"/>
  <c r="AFX28" i="14"/>
  <c r="AFX42" i="14"/>
  <c r="AFX24" i="14"/>
  <c r="AFX22" i="14"/>
  <c r="AFX44" i="14"/>
  <c r="AFX18" i="14"/>
  <c r="AFX21" i="14"/>
  <c r="AFX41" i="14"/>
  <c r="AFX34" i="14"/>
  <c r="AFX19" i="14"/>
  <c r="AFX36" i="14"/>
  <c r="AFX25" i="14"/>
  <c r="AFX17" i="14"/>
  <c r="AFX46" i="14"/>
  <c r="AFX43" i="14"/>
  <c r="AFX20" i="14"/>
  <c r="AGN14" i="14"/>
  <c r="AFX47" i="14"/>
  <c r="AFX32" i="14"/>
  <c r="AFX29" i="14"/>
  <c r="AFX50" i="14"/>
  <c r="AFX35" i="14"/>
  <c r="AFX30" i="14"/>
  <c r="AFX26" i="14"/>
  <c r="AFX15" i="14"/>
  <c r="AFX40" i="14"/>
  <c r="AFX27" i="14"/>
  <c r="AFX23" i="14"/>
  <c r="AFX52" i="14"/>
  <c r="AGF14" i="14"/>
  <c r="AFX51" i="14"/>
  <c r="AFX31" i="14"/>
  <c r="AFX37" i="14"/>
  <c r="AEV48" i="14"/>
  <c r="AEV24" i="14"/>
  <c r="AEV42" i="14"/>
  <c r="AEV49" i="14"/>
  <c r="AEV18" i="14"/>
  <c r="AEV21" i="14"/>
  <c r="AEV50" i="14"/>
  <c r="AEV33" i="14"/>
  <c r="AEV23" i="14"/>
  <c r="AEV39" i="14"/>
  <c r="AEV29" i="14"/>
  <c r="AEV17" i="14"/>
  <c r="AEV36" i="14"/>
  <c r="AEV25" i="14"/>
  <c r="AEV34" i="14"/>
  <c r="AEV43" i="14"/>
  <c r="AEV26" i="14"/>
  <c r="AEV35" i="14"/>
  <c r="AEV46" i="14"/>
  <c r="AEV38" i="14"/>
  <c r="AEV30" i="14"/>
  <c r="AEV47" i="14"/>
  <c r="AEV32" i="14"/>
  <c r="AEV28" i="14"/>
  <c r="AEV27" i="14"/>
  <c r="AEV44" i="14"/>
  <c r="AEV22" i="14"/>
  <c r="AEV15" i="14"/>
  <c r="AEP54" i="14" s="1"/>
  <c r="AEV19" i="14"/>
  <c r="AEV52" i="14"/>
  <c r="AEV40" i="14"/>
  <c r="AEV37" i="14"/>
  <c r="AEV31" i="14"/>
  <c r="AEV20" i="14"/>
  <c r="AEV41" i="14"/>
  <c r="AEV51" i="14"/>
  <c r="AEH56" i="14"/>
  <c r="AEI56" i="14" s="1"/>
  <c r="AEH55" i="14"/>
  <c r="AEI55" i="14" s="1"/>
  <c r="HR42" i="13"/>
  <c r="HR36" i="13"/>
  <c r="HR28" i="13"/>
  <c r="HR20" i="13"/>
  <c r="HR22" i="13"/>
  <c r="HR27" i="13"/>
  <c r="HR37" i="13"/>
  <c r="HR30" i="13"/>
  <c r="HR15" i="13"/>
  <c r="HR25" i="13"/>
  <c r="HR26" i="13"/>
  <c r="HR19" i="13"/>
  <c r="HR50" i="13"/>
  <c r="HR35" i="13"/>
  <c r="HR31" i="13"/>
  <c r="HR24" i="13"/>
  <c r="HR43" i="13"/>
  <c r="HR18" i="13"/>
  <c r="HR52" i="13"/>
  <c r="HR51" i="13"/>
  <c r="HR46" i="13"/>
  <c r="HR33" i="13"/>
  <c r="HR39" i="13"/>
  <c r="HR40" i="13"/>
  <c r="HR44" i="13"/>
  <c r="HR41" i="13"/>
  <c r="HR23" i="13"/>
  <c r="HR29" i="13"/>
  <c r="HR17" i="13"/>
  <c r="HR49" i="13"/>
  <c r="HR32" i="13"/>
  <c r="HR21" i="13"/>
  <c r="HR48" i="13"/>
  <c r="HR38" i="13"/>
  <c r="HR34" i="13"/>
  <c r="HR47" i="13"/>
  <c r="HK44" i="13"/>
  <c r="HK42" i="13"/>
  <c r="HK46" i="13"/>
  <c r="HK34" i="13"/>
  <c r="HK43" i="13"/>
  <c r="HK36" i="13"/>
  <c r="HK51" i="13"/>
  <c r="HK33" i="13"/>
  <c r="HK37" i="13"/>
  <c r="HK40" i="13"/>
  <c r="HK21" i="13"/>
  <c r="HK17" i="13"/>
  <c r="HK47" i="13"/>
  <c r="HK15" i="13"/>
  <c r="HK27" i="13"/>
  <c r="HK25" i="13"/>
  <c r="HK23" i="13"/>
  <c r="HK39" i="13"/>
  <c r="HS14" i="13"/>
  <c r="HK48" i="13"/>
  <c r="HK52" i="13"/>
  <c r="HK28" i="13"/>
  <c r="HK19" i="13"/>
  <c r="HK30" i="13"/>
  <c r="HK22" i="13"/>
  <c r="HK49" i="13"/>
  <c r="HK29" i="13"/>
  <c r="HK50" i="13"/>
  <c r="HK32" i="13"/>
  <c r="HK38" i="13"/>
  <c r="HK26" i="13"/>
  <c r="HK18" i="13"/>
  <c r="HK35" i="13"/>
  <c r="HK20" i="13"/>
  <c r="HK41" i="13"/>
  <c r="HK24" i="13"/>
  <c r="HK31" i="13"/>
  <c r="HL14" i="13"/>
  <c r="DY50" i="12"/>
  <c r="DY34" i="12"/>
  <c r="DY29" i="12"/>
  <c r="DY23" i="12"/>
  <c r="DY36" i="12"/>
  <c r="DY52" i="12"/>
  <c r="DY40" i="12"/>
  <c r="DY37" i="12"/>
  <c r="DZ14" i="12"/>
  <c r="DY17" i="12"/>
  <c r="DY46" i="12"/>
  <c r="DY24" i="12"/>
  <c r="DY42" i="12"/>
  <c r="DY27" i="12"/>
  <c r="DY25" i="12"/>
  <c r="DY43" i="12"/>
  <c r="DY35" i="12"/>
  <c r="DY44" i="12"/>
  <c r="DY31" i="12"/>
  <c r="DY20" i="12"/>
  <c r="DY41" i="12"/>
  <c r="DY38" i="12"/>
  <c r="DY33" i="12"/>
  <c r="DY19" i="12"/>
  <c r="DY30" i="12"/>
  <c r="DY28" i="12"/>
  <c r="DY32" i="12"/>
  <c r="DY47" i="12"/>
  <c r="DY39" i="12"/>
  <c r="DY26" i="12"/>
  <c r="DY21" i="12"/>
  <c r="DY22" i="12"/>
  <c r="DY18" i="12"/>
  <c r="DY15" i="12"/>
  <c r="DY48" i="12"/>
  <c r="DY51" i="12"/>
  <c r="DY49" i="12"/>
  <c r="DY39" i="11"/>
  <c r="DY29" i="11"/>
  <c r="DY15" i="11"/>
  <c r="DY23" i="11"/>
  <c r="DY17" i="11"/>
  <c r="DY49" i="11"/>
  <c r="DY28" i="11"/>
  <c r="DY41" i="11"/>
  <c r="DY42" i="11"/>
  <c r="DY38" i="11"/>
  <c r="DY47" i="11"/>
  <c r="DY21" i="11"/>
  <c r="DY26" i="11"/>
  <c r="DY36" i="11"/>
  <c r="DY34" i="11"/>
  <c r="DY25" i="11"/>
  <c r="DY50" i="11"/>
  <c r="DZ14" i="11"/>
  <c r="DY35" i="11"/>
  <c r="DY27" i="11"/>
  <c r="DY24" i="11"/>
  <c r="DY22" i="11"/>
  <c r="DY44" i="11"/>
  <c r="DY18" i="11"/>
  <c r="DY32" i="11"/>
  <c r="DY43" i="11"/>
  <c r="DY33" i="11"/>
  <c r="DY46" i="11"/>
  <c r="DY20" i="11"/>
  <c r="DY48" i="11"/>
  <c r="DY37" i="11"/>
  <c r="DY51" i="11"/>
  <c r="DY30" i="11"/>
  <c r="DY31" i="11"/>
  <c r="DY19" i="11"/>
  <c r="DY40" i="11"/>
  <c r="DY52" i="11"/>
  <c r="LF55" i="1"/>
  <c r="LF56" i="1"/>
  <c r="MB14" i="1"/>
  <c r="MD14" i="1" s="1"/>
  <c r="LT49" i="1"/>
  <c r="MB49" i="1" s="1"/>
  <c r="LT27" i="1"/>
  <c r="MB27" i="1" s="1"/>
  <c r="LT52" i="1"/>
  <c r="MB52" i="1" s="1"/>
  <c r="LT41" i="1"/>
  <c r="MB41" i="1" s="1"/>
  <c r="LT19" i="1"/>
  <c r="MB19" i="1" s="1"/>
  <c r="LT44" i="1"/>
  <c r="MB44" i="1" s="1"/>
  <c r="LT31" i="1"/>
  <c r="MB31" i="1" s="1"/>
  <c r="LT43" i="1"/>
  <c r="MB43" i="1" s="1"/>
  <c r="LT26" i="1"/>
  <c r="MB26" i="1" s="1"/>
  <c r="LT51" i="1"/>
  <c r="MB51" i="1" s="1"/>
  <c r="LT48" i="1"/>
  <c r="MB48" i="1" s="1"/>
  <c r="LT34" i="1"/>
  <c r="MB34" i="1" s="1"/>
  <c r="LT30" i="1"/>
  <c r="MB30" i="1" s="1"/>
  <c r="LT47" i="1"/>
  <c r="MB47" i="1" s="1"/>
  <c r="LT40" i="1"/>
  <c r="MB40" i="1" s="1"/>
  <c r="LT39" i="1"/>
  <c r="MB39" i="1" s="1"/>
  <c r="LT37" i="1"/>
  <c r="MB37" i="1" s="1"/>
  <c r="LT22" i="1"/>
  <c r="MB22" i="1" s="1"/>
  <c r="LT36" i="1"/>
  <c r="MB36" i="1" s="1"/>
  <c r="LT33" i="1"/>
  <c r="MB33" i="1" s="1"/>
  <c r="LT23" i="1"/>
  <c r="MB23" i="1" s="1"/>
  <c r="LT25" i="1"/>
  <c r="MB25" i="1" s="1"/>
  <c r="LT21" i="1"/>
  <c r="MB21" i="1" s="1"/>
  <c r="LT35" i="1"/>
  <c r="MB35" i="1" s="1"/>
  <c r="LT20" i="1"/>
  <c r="MB20" i="1" s="1"/>
  <c r="LT29" i="1"/>
  <c r="MB29" i="1" s="1"/>
  <c r="LT17" i="1"/>
  <c r="MB17" i="1" s="1"/>
  <c r="LT32" i="1"/>
  <c r="MB32" i="1" s="1"/>
  <c r="LT28" i="1"/>
  <c r="MB28" i="1" s="1"/>
  <c r="LT46" i="1"/>
  <c r="MB46" i="1" s="1"/>
  <c r="LT18" i="1"/>
  <c r="MB18" i="1" s="1"/>
  <c r="LT50" i="1"/>
  <c r="MB50" i="1" s="1"/>
  <c r="LT42" i="1"/>
  <c r="MB42" i="1" s="1"/>
  <c r="LT24" i="1"/>
  <c r="MB24" i="1" s="1"/>
  <c r="LT15" i="1"/>
  <c r="LN54" i="1" s="1"/>
  <c r="LT38" i="1"/>
  <c r="MB38" i="1" s="1"/>
  <c r="LF54" i="1"/>
  <c r="GQ54" i="10"/>
  <c r="HN14" i="10"/>
  <c r="HF49" i="10"/>
  <c r="HF26" i="10"/>
  <c r="HF48" i="10"/>
  <c r="HF25" i="10"/>
  <c r="HF43" i="10"/>
  <c r="HF32" i="10"/>
  <c r="HF42" i="10"/>
  <c r="HF20" i="10"/>
  <c r="HF19" i="10"/>
  <c r="HF38" i="10"/>
  <c r="HF37" i="10"/>
  <c r="HF31" i="10"/>
  <c r="HG14" i="10"/>
  <c r="HF15" i="10"/>
  <c r="HF39" i="10"/>
  <c r="HF28" i="10"/>
  <c r="HF17" i="10"/>
  <c r="HF34" i="10"/>
  <c r="HF23" i="10"/>
  <c r="HF18" i="10"/>
  <c r="HF29" i="10"/>
  <c r="HF24" i="10"/>
  <c r="HF35" i="10"/>
  <c r="HF30" i="10"/>
  <c r="HF40" i="10"/>
  <c r="HF36" i="10"/>
  <c r="HF46" i="10"/>
  <c r="HF41" i="10"/>
  <c r="HF51" i="10"/>
  <c r="HF47" i="10"/>
  <c r="HF21" i="10"/>
  <c r="HF50" i="10"/>
  <c r="HF44" i="10"/>
  <c r="HF27" i="10"/>
  <c r="HF22" i="10"/>
  <c r="HF52" i="10"/>
  <c r="HF33" i="10"/>
  <c r="GX55" i="10"/>
  <c r="GY55" i="10" s="1"/>
  <c r="DV14" i="16"/>
  <c r="DT29" i="16"/>
  <c r="DT38" i="16"/>
  <c r="DT27" i="16"/>
  <c r="DT47" i="16"/>
  <c r="DT17" i="16"/>
  <c r="DT42" i="16"/>
  <c r="DT21" i="16"/>
  <c r="DT36" i="16"/>
  <c r="DT43" i="16"/>
  <c r="DT19" i="16"/>
  <c r="DT18" i="16"/>
  <c r="DT24" i="16"/>
  <c r="DT20" i="16"/>
  <c r="DT34" i="16"/>
  <c r="DT32" i="16"/>
  <c r="DT37" i="16"/>
  <c r="DT22" i="16"/>
  <c r="DT30" i="16"/>
  <c r="DT15" i="16"/>
  <c r="DN54" i="16" s="1"/>
  <c r="DT26" i="16"/>
  <c r="DT41" i="16"/>
  <c r="DT25" i="16"/>
  <c r="DT48" i="16"/>
  <c r="DT39" i="16"/>
  <c r="DT23" i="16"/>
  <c r="DT35" i="16"/>
  <c r="DT33" i="16"/>
  <c r="DT46" i="16"/>
  <c r="DT44" i="16"/>
  <c r="DT49" i="16"/>
  <c r="DT52" i="16"/>
  <c r="DT40" i="16"/>
  <c r="DT51" i="16"/>
  <c r="DT28" i="16"/>
  <c r="DT31" i="16"/>
  <c r="DT50" i="16"/>
  <c r="GX56" i="10"/>
  <c r="GY56" i="10" s="1"/>
  <c r="AEI54" i="14" l="1"/>
  <c r="AGF49" i="14"/>
  <c r="AGF46" i="14"/>
  <c r="AGF17" i="14"/>
  <c r="AGF18" i="14"/>
  <c r="AGF42" i="14"/>
  <c r="AGF35" i="14"/>
  <c r="AGF41" i="14"/>
  <c r="AGF50" i="14"/>
  <c r="AGF29" i="14"/>
  <c r="AGF24" i="14"/>
  <c r="AGF51" i="14"/>
  <c r="AGF48" i="14"/>
  <c r="AGF25" i="14"/>
  <c r="AGF44" i="14"/>
  <c r="AGF36" i="14"/>
  <c r="AGF26" i="14"/>
  <c r="AGF38" i="14"/>
  <c r="AGF40" i="14"/>
  <c r="AGF15" i="14"/>
  <c r="AGF33" i="14"/>
  <c r="AGF22" i="14"/>
  <c r="AGF21" i="14"/>
  <c r="AGF43" i="14"/>
  <c r="AGF32" i="14"/>
  <c r="AGF19" i="14"/>
  <c r="AGF31" i="14"/>
  <c r="AGF28" i="14"/>
  <c r="AGF23" i="14"/>
  <c r="AGF30" i="14"/>
  <c r="AGF27" i="14"/>
  <c r="AGV14" i="14"/>
  <c r="AGF20" i="14"/>
  <c r="AGF52" i="14"/>
  <c r="AGF47" i="14"/>
  <c r="AGF39" i="14"/>
  <c r="AGF34" i="14"/>
  <c r="AGF37" i="14"/>
  <c r="AEP56" i="14"/>
  <c r="AEQ56" i="14" s="1"/>
  <c r="AFD50" i="14"/>
  <c r="AFD34" i="14"/>
  <c r="AFD32" i="14"/>
  <c r="AFD51" i="14"/>
  <c r="AFD35" i="14"/>
  <c r="AFD25" i="14"/>
  <c r="AFD44" i="14"/>
  <c r="AFD29" i="14"/>
  <c r="AFD15" i="14"/>
  <c r="AEX54" i="14" s="1"/>
  <c r="AFD38" i="14"/>
  <c r="AFD39" i="14"/>
  <c r="AFD19" i="14"/>
  <c r="AFD52" i="14"/>
  <c r="AFD36" i="14"/>
  <c r="AFD27" i="14"/>
  <c r="AFD47" i="14"/>
  <c r="AFD37" i="14"/>
  <c r="AFD20" i="14"/>
  <c r="AFD46" i="14"/>
  <c r="AFD23" i="14"/>
  <c r="AFD18" i="14"/>
  <c r="AFD49" i="14"/>
  <c r="AFD41" i="14"/>
  <c r="AFD31" i="14"/>
  <c r="AFD21" i="14"/>
  <c r="AFD22" i="14"/>
  <c r="AFD30" i="14"/>
  <c r="AFD24" i="14"/>
  <c r="AFL14" i="14"/>
  <c r="AFD26" i="14"/>
  <c r="AFD17" i="14"/>
  <c r="AFD42" i="14"/>
  <c r="AFD43" i="14"/>
  <c r="AFD33" i="14"/>
  <c r="AFD28" i="14"/>
  <c r="AFD48" i="14"/>
  <c r="AFD40" i="14"/>
  <c r="AGT37" i="14"/>
  <c r="AGT36" i="14"/>
  <c r="AGT38" i="14"/>
  <c r="AGT28" i="14"/>
  <c r="AGT22" i="14"/>
  <c r="AGT44" i="14"/>
  <c r="AGT21" i="14"/>
  <c r="AGT49" i="14"/>
  <c r="AGT15" i="14"/>
  <c r="AGT46" i="14"/>
  <c r="AGT51" i="14"/>
  <c r="AGT43" i="14"/>
  <c r="AGT32" i="14"/>
  <c r="AGT27" i="14"/>
  <c r="AGT17" i="14"/>
  <c r="AGT52" i="14"/>
  <c r="AGT20" i="14"/>
  <c r="AGT25" i="14"/>
  <c r="AGT48" i="14"/>
  <c r="AGT18" i="14"/>
  <c r="AGT23" i="14"/>
  <c r="AGT42" i="14"/>
  <c r="AGT34" i="14"/>
  <c r="AGT31" i="14"/>
  <c r="AGT24" i="14"/>
  <c r="AGT29" i="14"/>
  <c r="AGT19" i="14"/>
  <c r="AGT33" i="14"/>
  <c r="AGT35" i="14"/>
  <c r="AGT26" i="14"/>
  <c r="AGT41" i="14"/>
  <c r="AGT50" i="14"/>
  <c r="AGT47" i="14"/>
  <c r="AGT30" i="14"/>
  <c r="AGT39" i="14"/>
  <c r="AGT40" i="14"/>
  <c r="AFR34" i="14"/>
  <c r="AFR17" i="14"/>
  <c r="AFR18" i="14"/>
  <c r="AFR35" i="14"/>
  <c r="AFR24" i="14"/>
  <c r="AFR20" i="14"/>
  <c r="AFR29" i="14"/>
  <c r="AFR39" i="14"/>
  <c r="AFR27" i="14"/>
  <c r="AFR49" i="14"/>
  <c r="AFR40" i="14"/>
  <c r="AFR30" i="14"/>
  <c r="AFR15" i="14"/>
  <c r="AFR42" i="14"/>
  <c r="AFR41" i="14"/>
  <c r="AFR25" i="14"/>
  <c r="AFR50" i="14"/>
  <c r="AFR36" i="14"/>
  <c r="AFR31" i="14"/>
  <c r="AFR52" i="14"/>
  <c r="AFR28" i="14"/>
  <c r="AFR48" i="14"/>
  <c r="AFR47" i="14"/>
  <c r="AFR22" i="14"/>
  <c r="AFR26" i="14"/>
  <c r="AFR46" i="14"/>
  <c r="AFR37" i="14"/>
  <c r="AFR23" i="14"/>
  <c r="AFZ14" i="14"/>
  <c r="AFR32" i="14"/>
  <c r="AFR21" i="14"/>
  <c r="AFR19" i="14"/>
  <c r="AFR51" i="14"/>
  <c r="AFR44" i="14"/>
  <c r="AFR43" i="14"/>
  <c r="AFR38" i="14"/>
  <c r="AFR33" i="14"/>
  <c r="AGN49" i="14"/>
  <c r="AGN39" i="14"/>
  <c r="AGN31" i="14"/>
  <c r="AGN42" i="14"/>
  <c r="AGN25" i="14"/>
  <c r="AGN23" i="14"/>
  <c r="AGN50" i="14"/>
  <c r="AGN19" i="14"/>
  <c r="AGN35" i="14"/>
  <c r="AGN43" i="14"/>
  <c r="AGN36" i="14"/>
  <c r="AGN24" i="14"/>
  <c r="AGN38" i="14"/>
  <c r="AGN26" i="14"/>
  <c r="AGN17" i="14"/>
  <c r="AGN37" i="14"/>
  <c r="AGN27" i="14"/>
  <c r="AGN15" i="14"/>
  <c r="AGN40" i="14"/>
  <c r="AGN44" i="14"/>
  <c r="AGN28" i="14"/>
  <c r="AGN48" i="14"/>
  <c r="AGN33" i="14"/>
  <c r="AGN22" i="14"/>
  <c r="AGN51" i="14"/>
  <c r="AGN29" i="14"/>
  <c r="AGN30" i="14"/>
  <c r="AGN18" i="14"/>
  <c r="AGN20" i="14"/>
  <c r="AGN47" i="14"/>
  <c r="AGN41" i="14"/>
  <c r="AGN46" i="14"/>
  <c r="AGN32" i="14"/>
  <c r="AGN52" i="14"/>
  <c r="AGN34" i="14"/>
  <c r="AGN21" i="14"/>
  <c r="AFY51" i="14"/>
  <c r="AFY31" i="14"/>
  <c r="AGO14" i="14"/>
  <c r="AFY52" i="14"/>
  <c r="AFY40" i="14"/>
  <c r="AFY27" i="14"/>
  <c r="AFY23" i="14"/>
  <c r="AFY46" i="14"/>
  <c r="AFY37" i="14"/>
  <c r="AFY21" i="14"/>
  <c r="AFY15" i="14"/>
  <c r="AFY39" i="14"/>
  <c r="AFY32" i="14"/>
  <c r="AFY42" i="14"/>
  <c r="AFY47" i="14"/>
  <c r="AFY34" i="14"/>
  <c r="AFY38" i="14"/>
  <c r="AFY48" i="14"/>
  <c r="AFY25" i="14"/>
  <c r="AFY28" i="14"/>
  <c r="AFY43" i="14"/>
  <c r="AFY20" i="14"/>
  <c r="AFY17" i="14"/>
  <c r="AFY36" i="14"/>
  <c r="AFY29" i="14"/>
  <c r="AGG14" i="14"/>
  <c r="AFY33" i="14"/>
  <c r="AFY26" i="14"/>
  <c r="AFY44" i="14"/>
  <c r="AFY22" i="14"/>
  <c r="AFY19" i="14"/>
  <c r="AFY24" i="14"/>
  <c r="AFY18" i="14"/>
  <c r="AFY35" i="14"/>
  <c r="AFY41" i="14"/>
  <c r="AFY49" i="14"/>
  <c r="AFY50" i="14"/>
  <c r="AFY30" i="14"/>
  <c r="AEP55" i="14"/>
  <c r="AEQ55" i="14" s="1"/>
  <c r="AEQ54" i="14" s="1"/>
  <c r="AGU38" i="14"/>
  <c r="AGU47" i="14"/>
  <c r="AGU32" i="14"/>
  <c r="AGU17" i="14"/>
  <c r="AGU36" i="14"/>
  <c r="AGU37" i="14"/>
  <c r="AGU49" i="14"/>
  <c r="AGU50" i="14"/>
  <c r="AGU28" i="14"/>
  <c r="AGU27" i="14"/>
  <c r="AGU15" i="14"/>
  <c r="AGU46" i="14"/>
  <c r="AGU52" i="14"/>
  <c r="AGU35" i="14"/>
  <c r="AGU25" i="14"/>
  <c r="AGU30" i="14"/>
  <c r="AGU40" i="14"/>
  <c r="AGU44" i="14"/>
  <c r="AGU18" i="14"/>
  <c r="AGU24" i="14"/>
  <c r="AGU21" i="14"/>
  <c r="AGU19" i="14"/>
  <c r="AGU31" i="14"/>
  <c r="AGU26" i="14"/>
  <c r="AGU42" i="14"/>
  <c r="AGU39" i="14"/>
  <c r="AGU23" i="14"/>
  <c r="AGU20" i="14"/>
  <c r="AGU22" i="14"/>
  <c r="AGU43" i="14"/>
  <c r="AGU48" i="14"/>
  <c r="AGU29" i="14"/>
  <c r="AGU33" i="14"/>
  <c r="AGU41" i="14"/>
  <c r="AGU51" i="14"/>
  <c r="AGU34" i="14"/>
  <c r="AFK47" i="14"/>
  <c r="AFK32" i="14"/>
  <c r="AFK33" i="14"/>
  <c r="AFK48" i="14"/>
  <c r="AFK38" i="14"/>
  <c r="AFK28" i="14"/>
  <c r="AFK41" i="14"/>
  <c r="AFK31" i="14"/>
  <c r="AFK22" i="14"/>
  <c r="AFK49" i="14"/>
  <c r="AFK25" i="14"/>
  <c r="AFK23" i="14"/>
  <c r="AFK50" i="14"/>
  <c r="AFK29" i="14"/>
  <c r="AFK17" i="14"/>
  <c r="AFK43" i="14"/>
  <c r="AFK26" i="14"/>
  <c r="AFK18" i="14"/>
  <c r="AFK52" i="14"/>
  <c r="AFK37" i="14"/>
  <c r="AFK21" i="14"/>
  <c r="AFK15" i="14"/>
  <c r="AFK46" i="14"/>
  <c r="AFK51" i="14"/>
  <c r="AFK35" i="14"/>
  <c r="AFK34" i="14"/>
  <c r="AFK27" i="14"/>
  <c r="AFK40" i="14"/>
  <c r="AFS14" i="14"/>
  <c r="AFK19" i="14"/>
  <c r="AFK24" i="14"/>
  <c r="AFK39" i="14"/>
  <c r="AFK20" i="14"/>
  <c r="AFK36" i="14"/>
  <c r="AFK30" i="14"/>
  <c r="AFK42" i="14"/>
  <c r="AFK44" i="14"/>
  <c r="MB15" i="1"/>
  <c r="LG55" i="1"/>
  <c r="HL27" i="13"/>
  <c r="HL32" i="13"/>
  <c r="HL28" i="13"/>
  <c r="HL46" i="13"/>
  <c r="HL24" i="13"/>
  <c r="HL21" i="13"/>
  <c r="HL26" i="13"/>
  <c r="HL22" i="13"/>
  <c r="HL37" i="13"/>
  <c r="HL52" i="13"/>
  <c r="HL48" i="13"/>
  <c r="HL20" i="13"/>
  <c r="HL40" i="13"/>
  <c r="HL42" i="13"/>
  <c r="HL25" i="13"/>
  <c r="HL23" i="13"/>
  <c r="HL41" i="13"/>
  <c r="HT14" i="13"/>
  <c r="HL31" i="13"/>
  <c r="HL19" i="13"/>
  <c r="HL39" i="13"/>
  <c r="HL36" i="13"/>
  <c r="HL47" i="13"/>
  <c r="HL51" i="13"/>
  <c r="HL35" i="13"/>
  <c r="HL18" i="13"/>
  <c r="HL30" i="13"/>
  <c r="HL34" i="13"/>
  <c r="HL17" i="13"/>
  <c r="HL43" i="13"/>
  <c r="HL38" i="13"/>
  <c r="HL29" i="13"/>
  <c r="HL15" i="13"/>
  <c r="HF54" i="13" s="1"/>
  <c r="HL33" i="13"/>
  <c r="HL50" i="13"/>
  <c r="HL44" i="13"/>
  <c r="HL49" i="13"/>
  <c r="HS22" i="13"/>
  <c r="HS43" i="13"/>
  <c r="HS48" i="13"/>
  <c r="HS39" i="13"/>
  <c r="HS33" i="13"/>
  <c r="HS38" i="13"/>
  <c r="HS52" i="13"/>
  <c r="HS32" i="13"/>
  <c r="HS47" i="13"/>
  <c r="HS34" i="13"/>
  <c r="HS28" i="13"/>
  <c r="HS20" i="13"/>
  <c r="HS21" i="13"/>
  <c r="HS50" i="13"/>
  <c r="HS37" i="13"/>
  <c r="HS27" i="13"/>
  <c r="HS46" i="13"/>
  <c r="HS15" i="13"/>
  <c r="HS51" i="13"/>
  <c r="HS44" i="13"/>
  <c r="HS49" i="13"/>
  <c r="HS41" i="13"/>
  <c r="HS40" i="13"/>
  <c r="HS31" i="13"/>
  <c r="HS36" i="13"/>
  <c r="HS35" i="13"/>
  <c r="HS19" i="13"/>
  <c r="HS24" i="13"/>
  <c r="HS18" i="13"/>
  <c r="HS23" i="13"/>
  <c r="HS29" i="13"/>
  <c r="HS17" i="13"/>
  <c r="HS26" i="13"/>
  <c r="HS42" i="13"/>
  <c r="HS25" i="13"/>
  <c r="HS30" i="13"/>
  <c r="DZ19" i="12"/>
  <c r="DZ39" i="12"/>
  <c r="DZ46" i="12"/>
  <c r="DZ48" i="12"/>
  <c r="DZ33" i="12"/>
  <c r="DZ34" i="12"/>
  <c r="DZ43" i="12"/>
  <c r="DZ50" i="12"/>
  <c r="DZ23" i="12"/>
  <c r="DZ37" i="12"/>
  <c r="DZ52" i="12"/>
  <c r="DZ22" i="12"/>
  <c r="DZ26" i="12"/>
  <c r="DZ25" i="12"/>
  <c r="DZ35" i="12"/>
  <c r="DZ40" i="12"/>
  <c r="EA14" i="12"/>
  <c r="DZ27" i="12"/>
  <c r="DZ20" i="12"/>
  <c r="DZ41" i="12"/>
  <c r="DZ49" i="12"/>
  <c r="DZ51" i="12"/>
  <c r="DZ29" i="12"/>
  <c r="DZ18" i="12"/>
  <c r="DZ36" i="12"/>
  <c r="DZ24" i="12"/>
  <c r="DZ28" i="12"/>
  <c r="DZ38" i="12"/>
  <c r="DZ47" i="12"/>
  <c r="DZ17" i="12"/>
  <c r="DZ21" i="12"/>
  <c r="DZ44" i="12"/>
  <c r="DZ32" i="12"/>
  <c r="DZ42" i="12"/>
  <c r="DZ15" i="12"/>
  <c r="DZ31" i="12"/>
  <c r="DZ30" i="12"/>
  <c r="DZ15" i="11"/>
  <c r="DZ18" i="11"/>
  <c r="DZ22" i="11"/>
  <c r="DZ47" i="11"/>
  <c r="DZ36" i="11"/>
  <c r="DZ39" i="11"/>
  <c r="DZ21" i="11"/>
  <c r="DZ28" i="11"/>
  <c r="EA14" i="11"/>
  <c r="DZ26" i="11"/>
  <c r="DZ46" i="11"/>
  <c r="DZ30" i="11"/>
  <c r="DZ42" i="11"/>
  <c r="DZ44" i="11"/>
  <c r="DZ43" i="11"/>
  <c r="DZ32" i="11"/>
  <c r="DZ31" i="11"/>
  <c r="DZ33" i="11"/>
  <c r="DZ20" i="11"/>
  <c r="DZ17" i="11"/>
  <c r="DZ19" i="11"/>
  <c r="DZ52" i="11"/>
  <c r="DZ41" i="11"/>
  <c r="DZ49" i="11"/>
  <c r="DZ38" i="11"/>
  <c r="DZ25" i="11"/>
  <c r="DZ40" i="11"/>
  <c r="DZ50" i="11"/>
  <c r="DZ35" i="11"/>
  <c r="DZ29" i="11"/>
  <c r="DZ27" i="11"/>
  <c r="DZ24" i="11"/>
  <c r="DZ23" i="11"/>
  <c r="DZ51" i="11"/>
  <c r="DZ48" i="11"/>
  <c r="DZ37" i="11"/>
  <c r="DZ34" i="11"/>
  <c r="LN56" i="1"/>
  <c r="LO56" i="1" s="1"/>
  <c r="LN55" i="1"/>
  <c r="LO55" i="1" s="1"/>
  <c r="MD25" i="1"/>
  <c r="MT25" i="1" s="1"/>
  <c r="MD50" i="1"/>
  <c r="MT50" i="1" s="1"/>
  <c r="MD49" i="1"/>
  <c r="MT49" i="1" s="1"/>
  <c r="MD41" i="1"/>
  <c r="MT41" i="1" s="1"/>
  <c r="MD34" i="1"/>
  <c r="MT34" i="1" s="1"/>
  <c r="MD42" i="1"/>
  <c r="MT42" i="1" s="1"/>
  <c r="MD35" i="1"/>
  <c r="MT35" i="1" s="1"/>
  <c r="MD30" i="1"/>
  <c r="MT30" i="1" s="1"/>
  <c r="MD39" i="1"/>
  <c r="MT39" i="1" s="1"/>
  <c r="MD29" i="1"/>
  <c r="MT29" i="1" s="1"/>
  <c r="MD38" i="1"/>
  <c r="MT38" i="1" s="1"/>
  <c r="MD36" i="1"/>
  <c r="MT36" i="1" s="1"/>
  <c r="ME14" i="1"/>
  <c r="MD32" i="1"/>
  <c r="MT32" i="1" s="1"/>
  <c r="MD28" i="1"/>
  <c r="MT28" i="1" s="1"/>
  <c r="MD18" i="1"/>
  <c r="MT18" i="1" s="1"/>
  <c r="MD24" i="1"/>
  <c r="MT24" i="1" s="1"/>
  <c r="MD17" i="1"/>
  <c r="MD19" i="1"/>
  <c r="MT19" i="1" s="1"/>
  <c r="MD20" i="1"/>
  <c r="MT20" i="1" s="1"/>
  <c r="MD22" i="1"/>
  <c r="MT22" i="1" s="1"/>
  <c r="MD44" i="1"/>
  <c r="MT44" i="1" s="1"/>
  <c r="MD15" i="1"/>
  <c r="MD43" i="1"/>
  <c r="MT43" i="1" s="1"/>
  <c r="MD37" i="1"/>
  <c r="MT37" i="1" s="1"/>
  <c r="MD26" i="1"/>
  <c r="MT26" i="1" s="1"/>
  <c r="MD48" i="1"/>
  <c r="MT48" i="1" s="1"/>
  <c r="MD52" i="1"/>
  <c r="MT52" i="1" s="1"/>
  <c r="MD40" i="1"/>
  <c r="MT40" i="1" s="1"/>
  <c r="MD51" i="1"/>
  <c r="MT51" i="1" s="1"/>
  <c r="MD27" i="1"/>
  <c r="MT27" i="1" s="1"/>
  <c r="MD33" i="1"/>
  <c r="MT33" i="1" s="1"/>
  <c r="MD31" i="1"/>
  <c r="MT31" i="1" s="1"/>
  <c r="ML14" i="1"/>
  <c r="MD47" i="1"/>
  <c r="MT47" i="1" s="1"/>
  <c r="MD23" i="1"/>
  <c r="MT23" i="1" s="1"/>
  <c r="MD46" i="1"/>
  <c r="MD21" i="1"/>
  <c r="MT21" i="1" s="1"/>
  <c r="LG56" i="1"/>
  <c r="DN56" i="16"/>
  <c r="DO56" i="16" s="1"/>
  <c r="DV48" i="16"/>
  <c r="DV37" i="16"/>
  <c r="DV25" i="16"/>
  <c r="DV34" i="16"/>
  <c r="DV42" i="16"/>
  <c r="DV46" i="16"/>
  <c r="DV26" i="16"/>
  <c r="DW14" i="16"/>
  <c r="DV17" i="16"/>
  <c r="DV38" i="16"/>
  <c r="DV19" i="16"/>
  <c r="DV29" i="16"/>
  <c r="DV21" i="16"/>
  <c r="DV49" i="16"/>
  <c r="DV40" i="16"/>
  <c r="DV15" i="16"/>
  <c r="DV18" i="16"/>
  <c r="DV52" i="16"/>
  <c r="DV28" i="16"/>
  <c r="DV30" i="16"/>
  <c r="DV24" i="16"/>
  <c r="DV39" i="16"/>
  <c r="DV41" i="16"/>
  <c r="DV36" i="16"/>
  <c r="DV51" i="16"/>
  <c r="DV27" i="16"/>
  <c r="DV50" i="16"/>
  <c r="DV32" i="16"/>
  <c r="DV47" i="16"/>
  <c r="DV20" i="16"/>
  <c r="DV22" i="16"/>
  <c r="DV23" i="16"/>
  <c r="DV31" i="16"/>
  <c r="DV35" i="16"/>
  <c r="DV33" i="16"/>
  <c r="DV44" i="16"/>
  <c r="DV43" i="16"/>
  <c r="GY54" i="10"/>
  <c r="DN55" i="16"/>
  <c r="DO55" i="16" s="1"/>
  <c r="HG21" i="10"/>
  <c r="HG38" i="10"/>
  <c r="HG42" i="10"/>
  <c r="HG41" i="10"/>
  <c r="HG22" i="10"/>
  <c r="HG51" i="10"/>
  <c r="HG31" i="10"/>
  <c r="HG52" i="10"/>
  <c r="HO14" i="10"/>
  <c r="HG46" i="10"/>
  <c r="HG39" i="10"/>
  <c r="HG20" i="10"/>
  <c r="HG40" i="10"/>
  <c r="HG34" i="10"/>
  <c r="HG19" i="10"/>
  <c r="HG47" i="10"/>
  <c r="HG35" i="10"/>
  <c r="HG28" i="10"/>
  <c r="HG48" i="10"/>
  <c r="HG29" i="10"/>
  <c r="HG26" i="10"/>
  <c r="HG36" i="10"/>
  <c r="HG23" i="10"/>
  <c r="HG15" i="10"/>
  <c r="HG37" i="10"/>
  <c r="HG30" i="10"/>
  <c r="HG25" i="10"/>
  <c r="HG27" i="10"/>
  <c r="HG17" i="10"/>
  <c r="HG44" i="10"/>
  <c r="HG49" i="10"/>
  <c r="HG43" i="10"/>
  <c r="HG32" i="10"/>
  <c r="HG24" i="10"/>
  <c r="HG18" i="10"/>
  <c r="HG33" i="10"/>
  <c r="HH14" i="10"/>
  <c r="HG50" i="10"/>
  <c r="HN51" i="10"/>
  <c r="HN23" i="10"/>
  <c r="HN22" i="10"/>
  <c r="HN15" i="10"/>
  <c r="HN29" i="10"/>
  <c r="HN28" i="10"/>
  <c r="HN39" i="10"/>
  <c r="HN38" i="10"/>
  <c r="HN37" i="10"/>
  <c r="HN50" i="10"/>
  <c r="HN32" i="10"/>
  <c r="HN31" i="10"/>
  <c r="HN44" i="10"/>
  <c r="HN26" i="10"/>
  <c r="HN25" i="10"/>
  <c r="HN20" i="10"/>
  <c r="HN19" i="10"/>
  <c r="HN33" i="10"/>
  <c r="HN24" i="10"/>
  <c r="HN27" i="10"/>
  <c r="HN52" i="10"/>
  <c r="HN35" i="10"/>
  <c r="HN21" i="10"/>
  <c r="HN46" i="10"/>
  <c r="HN17" i="10"/>
  <c r="HN30" i="10"/>
  <c r="HN47" i="10"/>
  <c r="HN34" i="10"/>
  <c r="HN48" i="10"/>
  <c r="HN42" i="10"/>
  <c r="HN41" i="10"/>
  <c r="HN49" i="10"/>
  <c r="HN36" i="10"/>
  <c r="HN18" i="10"/>
  <c r="HN40" i="10"/>
  <c r="HN43" i="10"/>
  <c r="LG54" i="1" l="1"/>
  <c r="AGG34" i="14"/>
  <c r="AGG33" i="14"/>
  <c r="AGW14" i="14"/>
  <c r="AGG42" i="14"/>
  <c r="AGG35" i="14"/>
  <c r="AGG32" i="14"/>
  <c r="AGG27" i="14"/>
  <c r="AGG49" i="14"/>
  <c r="AGG29" i="14"/>
  <c r="AGG23" i="14"/>
  <c r="AGG19" i="14"/>
  <c r="AGG51" i="14"/>
  <c r="AGG48" i="14"/>
  <c r="AGG41" i="14"/>
  <c r="AGG17" i="14"/>
  <c r="AGG50" i="14"/>
  <c r="AGG36" i="14"/>
  <c r="AGG24" i="14"/>
  <c r="AGG31" i="14"/>
  <c r="AGG43" i="14"/>
  <c r="AGG30" i="14"/>
  <c r="AGG18" i="14"/>
  <c r="AGG44" i="14"/>
  <c r="AGG40" i="14"/>
  <c r="AGG39" i="14"/>
  <c r="AGG52" i="14"/>
  <c r="AGG28" i="14"/>
  <c r="AGG26" i="14"/>
  <c r="AGG47" i="14"/>
  <c r="AGG37" i="14"/>
  <c r="AGG22" i="14"/>
  <c r="AGG15" i="14"/>
  <c r="AGG25" i="14"/>
  <c r="AGG20" i="14"/>
  <c r="AGG21" i="14"/>
  <c r="AGG38" i="14"/>
  <c r="AGG46" i="14"/>
  <c r="AGV17" i="14"/>
  <c r="AGV44" i="14"/>
  <c r="AGV28" i="14"/>
  <c r="AGV38" i="14"/>
  <c r="AGV36" i="14"/>
  <c r="AGV48" i="14"/>
  <c r="AGV32" i="14"/>
  <c r="AGV37" i="14"/>
  <c r="AGV27" i="14"/>
  <c r="AGV47" i="14"/>
  <c r="AGV51" i="14"/>
  <c r="AGV49" i="14"/>
  <c r="AGV40" i="14"/>
  <c r="AGV15" i="14"/>
  <c r="AGV50" i="14"/>
  <c r="AGV30" i="14"/>
  <c r="AGV42" i="14"/>
  <c r="AGV23" i="14"/>
  <c r="AGV41" i="14"/>
  <c r="AGV21" i="14"/>
  <c r="AGV52" i="14"/>
  <c r="AGV19" i="14"/>
  <c r="AGV33" i="14"/>
  <c r="AGV24" i="14"/>
  <c r="AGV25" i="14"/>
  <c r="AGV29" i="14"/>
  <c r="AGV26" i="14"/>
  <c r="AGV18" i="14"/>
  <c r="AGV31" i="14"/>
  <c r="AGV20" i="14"/>
  <c r="AGV34" i="14"/>
  <c r="AGV39" i="14"/>
  <c r="AGV35" i="14"/>
  <c r="AGV43" i="14"/>
  <c r="AGV46" i="14"/>
  <c r="AGV22" i="14"/>
  <c r="AGO37" i="14"/>
  <c r="AGO38" i="14"/>
  <c r="AGO15" i="14"/>
  <c r="AGO48" i="14"/>
  <c r="AGO31" i="14"/>
  <c r="AGO29" i="14"/>
  <c r="AGO32" i="14"/>
  <c r="AGO46" i="14"/>
  <c r="AGO28" i="14"/>
  <c r="AGO18" i="14"/>
  <c r="AGO52" i="14"/>
  <c r="AGO22" i="14"/>
  <c r="AGO20" i="14"/>
  <c r="AGO34" i="14"/>
  <c r="AGO47" i="14"/>
  <c r="AGO41" i="14"/>
  <c r="AGO30" i="14"/>
  <c r="AGO40" i="14"/>
  <c r="AGO33" i="14"/>
  <c r="AGO23" i="14"/>
  <c r="AGO35" i="14"/>
  <c r="AGO49" i="14"/>
  <c r="AGO39" i="14"/>
  <c r="AGO17" i="14"/>
  <c r="AGO50" i="14"/>
  <c r="AGO26" i="14"/>
  <c r="AGO24" i="14"/>
  <c r="AGO42" i="14"/>
  <c r="AGO43" i="14"/>
  <c r="AGO51" i="14"/>
  <c r="AGO19" i="14"/>
  <c r="AGO44" i="14"/>
  <c r="AGO36" i="14"/>
  <c r="AGO27" i="14"/>
  <c r="AGO21" i="14"/>
  <c r="AGO25" i="14"/>
  <c r="AFL41" i="14"/>
  <c r="AFL34" i="14"/>
  <c r="AFL22" i="14"/>
  <c r="AFT14" i="14"/>
  <c r="AFL49" i="14"/>
  <c r="AFL31" i="14"/>
  <c r="AFL36" i="14"/>
  <c r="AFL42" i="14"/>
  <c r="AFL25" i="14"/>
  <c r="AFL23" i="14"/>
  <c r="AFL39" i="14"/>
  <c r="AFL50" i="14"/>
  <c r="AFL19" i="14"/>
  <c r="AFL17" i="14"/>
  <c r="AFL27" i="14"/>
  <c r="AFL43" i="14"/>
  <c r="AFL29" i="14"/>
  <c r="AFL30" i="14"/>
  <c r="AFL37" i="14"/>
  <c r="AFL26" i="14"/>
  <c r="AFL18" i="14"/>
  <c r="AFL51" i="14"/>
  <c r="AFL21" i="14"/>
  <c r="AFL24" i="14"/>
  <c r="AFL32" i="14"/>
  <c r="AFL35" i="14"/>
  <c r="AFL46" i="14"/>
  <c r="AFL28" i="14"/>
  <c r="AFL15" i="14"/>
  <c r="AFF54" i="14" s="1"/>
  <c r="AFL20" i="14"/>
  <c r="AFL33" i="14"/>
  <c r="AFL47" i="14"/>
  <c r="AFL48" i="14"/>
  <c r="AFL44" i="14"/>
  <c r="AFL38" i="14"/>
  <c r="AFL52" i="14"/>
  <c r="AFL40" i="14"/>
  <c r="AEX56" i="14"/>
  <c r="AEY56" i="14" s="1"/>
  <c r="AFS43" i="14"/>
  <c r="AFS41" i="14"/>
  <c r="AFS25" i="14"/>
  <c r="AFS51" i="14"/>
  <c r="AFS36" i="14"/>
  <c r="AFS31" i="14"/>
  <c r="AFS28" i="14"/>
  <c r="AFS44" i="14"/>
  <c r="AFS30" i="14"/>
  <c r="AFS29" i="14"/>
  <c r="AFS21" i="14"/>
  <c r="AFS38" i="14"/>
  <c r="AFS37" i="14"/>
  <c r="AFS26" i="14"/>
  <c r="AFS52" i="14"/>
  <c r="AFS48" i="14"/>
  <c r="AFS20" i="14"/>
  <c r="AFS46" i="14"/>
  <c r="AFS39" i="14"/>
  <c r="AFS32" i="14"/>
  <c r="AFS47" i="14"/>
  <c r="AFS42" i="14"/>
  <c r="AFS22" i="14"/>
  <c r="AFS19" i="14"/>
  <c r="AFS49" i="14"/>
  <c r="AFS23" i="14"/>
  <c r="AFS18" i="14"/>
  <c r="AFS27" i="14"/>
  <c r="AFS15" i="14"/>
  <c r="AFS50" i="14"/>
  <c r="AFS24" i="14"/>
  <c r="AFS34" i="14"/>
  <c r="AFS35" i="14"/>
  <c r="AFS40" i="14"/>
  <c r="AFS33" i="14"/>
  <c r="AGA14" i="14"/>
  <c r="AFS17" i="14"/>
  <c r="AFZ42" i="14"/>
  <c r="AFZ25" i="14"/>
  <c r="AFZ28" i="14"/>
  <c r="AFZ32" i="14"/>
  <c r="AFZ50" i="14"/>
  <c r="AFZ19" i="14"/>
  <c r="AFZ22" i="14"/>
  <c r="AFZ44" i="14"/>
  <c r="AFZ43" i="14"/>
  <c r="AFZ35" i="14"/>
  <c r="AFZ23" i="14"/>
  <c r="AFZ51" i="14"/>
  <c r="AFZ26" i="14"/>
  <c r="AFZ24" i="14"/>
  <c r="AFZ40" i="14"/>
  <c r="AFZ30" i="14"/>
  <c r="AGP14" i="14"/>
  <c r="AFZ37" i="14"/>
  <c r="AFZ29" i="14"/>
  <c r="AFZ17" i="14"/>
  <c r="AFZ20" i="14"/>
  <c r="AFZ39" i="14"/>
  <c r="AFZ31" i="14"/>
  <c r="AGH14" i="14"/>
  <c r="AFZ48" i="14"/>
  <c r="AFZ46" i="14"/>
  <c r="AFZ21" i="14"/>
  <c r="AFZ15" i="14"/>
  <c r="AFZ52" i="14"/>
  <c r="AFZ27" i="14"/>
  <c r="AFZ36" i="14"/>
  <c r="AFZ38" i="14"/>
  <c r="AFZ18" i="14"/>
  <c r="AFZ47" i="14"/>
  <c r="AFZ41" i="14"/>
  <c r="AFZ49" i="14"/>
  <c r="AFZ33" i="14"/>
  <c r="AFZ34" i="14"/>
  <c r="AEX55" i="14"/>
  <c r="AEY55" i="14" s="1"/>
  <c r="HF55" i="13"/>
  <c r="HG55" i="13" s="1"/>
  <c r="HF56" i="13"/>
  <c r="HG56" i="13" s="1"/>
  <c r="HV14" i="13"/>
  <c r="HT21" i="13"/>
  <c r="HT39" i="13"/>
  <c r="HT26" i="13"/>
  <c r="HT18" i="13"/>
  <c r="HT20" i="13"/>
  <c r="HT52" i="13"/>
  <c r="HT34" i="13"/>
  <c r="HT42" i="13"/>
  <c r="HT46" i="13"/>
  <c r="HT28" i="13"/>
  <c r="HT25" i="13"/>
  <c r="HT40" i="13"/>
  <c r="HT22" i="13"/>
  <c r="HT19" i="13"/>
  <c r="HT47" i="13"/>
  <c r="HT35" i="13"/>
  <c r="HT15" i="13"/>
  <c r="HN54" i="13" s="1"/>
  <c r="HT43" i="13"/>
  <c r="HT24" i="13"/>
  <c r="HT31" i="13"/>
  <c r="HT38" i="13"/>
  <c r="HT51" i="13"/>
  <c r="HT27" i="13"/>
  <c r="HT17" i="13"/>
  <c r="HT48" i="13"/>
  <c r="HT37" i="13"/>
  <c r="HT41" i="13"/>
  <c r="HT29" i="13"/>
  <c r="HT49" i="13"/>
  <c r="HT36" i="13"/>
  <c r="HT23" i="13"/>
  <c r="HT32" i="13"/>
  <c r="HT30" i="13"/>
  <c r="HT50" i="13"/>
  <c r="HT33" i="13"/>
  <c r="HT44" i="13"/>
  <c r="EA31" i="12"/>
  <c r="EA40" i="12"/>
  <c r="EA34" i="12"/>
  <c r="EA35" i="12"/>
  <c r="EA49" i="12"/>
  <c r="EA28" i="12"/>
  <c r="EA19" i="12"/>
  <c r="EA29" i="12"/>
  <c r="EA22" i="12"/>
  <c r="EA26" i="12"/>
  <c r="EA43" i="12"/>
  <c r="EA50" i="12"/>
  <c r="EA44" i="12"/>
  <c r="EA52" i="12"/>
  <c r="EA20" i="12"/>
  <c r="EA17" i="12"/>
  <c r="EB14" i="12"/>
  <c r="EA27" i="12"/>
  <c r="EA47" i="12"/>
  <c r="EA32" i="12"/>
  <c r="EA30" i="12"/>
  <c r="EA25" i="12"/>
  <c r="EA38" i="12"/>
  <c r="EA39" i="12"/>
  <c r="EA42" i="12"/>
  <c r="EA36" i="12"/>
  <c r="EA48" i="12"/>
  <c r="EA51" i="12"/>
  <c r="EA23" i="12"/>
  <c r="EA15" i="12"/>
  <c r="EA24" i="12"/>
  <c r="EA37" i="12"/>
  <c r="EA33" i="12"/>
  <c r="EA21" i="12"/>
  <c r="EA41" i="12"/>
  <c r="EA46" i="12"/>
  <c r="EA18" i="12"/>
  <c r="EA41" i="11"/>
  <c r="EA29" i="11"/>
  <c r="EA22" i="11"/>
  <c r="EA19" i="11"/>
  <c r="EA30" i="11"/>
  <c r="EA17" i="11"/>
  <c r="EB14" i="11"/>
  <c r="EA36" i="11"/>
  <c r="EA34" i="11"/>
  <c r="EA44" i="11"/>
  <c r="EA37" i="11"/>
  <c r="EA39" i="11"/>
  <c r="EA18" i="11"/>
  <c r="EA40" i="11"/>
  <c r="EA21" i="11"/>
  <c r="EA25" i="11"/>
  <c r="EA50" i="11"/>
  <c r="EA28" i="11"/>
  <c r="EA24" i="11"/>
  <c r="EA23" i="11"/>
  <c r="EA47" i="11"/>
  <c r="EA46" i="11"/>
  <c r="EA27" i="11"/>
  <c r="EA15" i="11"/>
  <c r="EA48" i="11"/>
  <c r="EA49" i="11"/>
  <c r="EA35" i="11"/>
  <c r="EA42" i="11"/>
  <c r="EA26" i="11"/>
  <c r="EA32" i="11"/>
  <c r="EA31" i="11"/>
  <c r="EA52" i="11"/>
  <c r="EA20" i="11"/>
  <c r="EA51" i="11"/>
  <c r="EA38" i="11"/>
  <c r="EA43" i="11"/>
  <c r="EA33" i="11"/>
  <c r="LO54" i="1"/>
  <c r="MT17" i="1"/>
  <c r="MT46" i="1"/>
  <c r="MT15" i="1"/>
  <c r="ME52" i="1"/>
  <c r="MU52" i="1" s="1"/>
  <c r="ME19" i="1"/>
  <c r="MU19" i="1" s="1"/>
  <c r="ME49" i="1"/>
  <c r="MU49" i="1" s="1"/>
  <c r="ME51" i="1"/>
  <c r="MU51" i="1" s="1"/>
  <c r="ME48" i="1"/>
  <c r="MU48" i="1" s="1"/>
  <c r="MF14" i="1"/>
  <c r="ME41" i="1"/>
  <c r="MU41" i="1" s="1"/>
  <c r="ME47" i="1"/>
  <c r="MU47" i="1" s="1"/>
  <c r="ME44" i="1"/>
  <c r="MU44" i="1" s="1"/>
  <c r="ME35" i="1"/>
  <c r="MU35" i="1" s="1"/>
  <c r="ME43" i="1"/>
  <c r="MU43" i="1" s="1"/>
  <c r="ME40" i="1"/>
  <c r="MU40" i="1" s="1"/>
  <c r="ME50" i="1"/>
  <c r="MU50" i="1" s="1"/>
  <c r="ME36" i="1"/>
  <c r="MU36" i="1" s="1"/>
  <c r="ME33" i="1"/>
  <c r="MU33" i="1" s="1"/>
  <c r="ME30" i="1"/>
  <c r="MU30" i="1" s="1"/>
  <c r="ME39" i="1"/>
  <c r="MU39" i="1" s="1"/>
  <c r="ME46" i="1"/>
  <c r="MU46" i="1" s="1"/>
  <c r="ME20" i="1"/>
  <c r="MU20" i="1" s="1"/>
  <c r="MM14" i="1"/>
  <c r="ME32" i="1"/>
  <c r="MU32" i="1" s="1"/>
  <c r="ME31" i="1"/>
  <c r="MU31" i="1" s="1"/>
  <c r="ME27" i="1"/>
  <c r="MU27" i="1" s="1"/>
  <c r="ME29" i="1"/>
  <c r="MU29" i="1" s="1"/>
  <c r="ME42" i="1"/>
  <c r="MU42" i="1" s="1"/>
  <c r="ME21" i="1"/>
  <c r="MU21" i="1" s="1"/>
  <c r="ME28" i="1"/>
  <c r="MU28" i="1" s="1"/>
  <c r="ME38" i="1"/>
  <c r="MU38" i="1" s="1"/>
  <c r="ME34" i="1"/>
  <c r="MU34" i="1" s="1"/>
  <c r="ME23" i="1"/>
  <c r="MU23" i="1" s="1"/>
  <c r="ME18" i="1"/>
  <c r="MU18" i="1" s="1"/>
  <c r="ME25" i="1"/>
  <c r="MU25" i="1" s="1"/>
  <c r="ME24" i="1"/>
  <c r="MU24" i="1" s="1"/>
  <c r="ME26" i="1"/>
  <c r="MU26" i="1" s="1"/>
  <c r="ME37" i="1"/>
  <c r="MU37" i="1" s="1"/>
  <c r="ME15" i="1"/>
  <c r="MU15" i="1" s="1"/>
  <c r="ME22" i="1"/>
  <c r="MU22" i="1" s="1"/>
  <c r="ME17" i="1"/>
  <c r="MU17" i="1" s="1"/>
  <c r="ML41" i="1"/>
  <c r="ML27" i="1"/>
  <c r="ML33" i="1"/>
  <c r="ML38" i="1"/>
  <c r="ML23" i="1"/>
  <c r="ML51" i="1"/>
  <c r="ML34" i="1"/>
  <c r="ML19" i="1"/>
  <c r="ML43" i="1"/>
  <c r="ML30" i="1"/>
  <c r="ML21" i="1"/>
  <c r="ML37" i="1"/>
  <c r="ML22" i="1"/>
  <c r="ML47" i="1"/>
  <c r="MT14" i="1"/>
  <c r="ML32" i="1"/>
  <c r="ML18" i="1"/>
  <c r="ML46" i="1"/>
  <c r="ML42" i="1"/>
  <c r="ML52" i="1"/>
  <c r="ML20" i="1"/>
  <c r="ML49" i="1"/>
  <c r="ML17" i="1"/>
  <c r="ML48" i="1"/>
  <c r="ML25" i="1"/>
  <c r="ML24" i="1"/>
  <c r="ML35" i="1"/>
  <c r="ML31" i="1"/>
  <c r="ML15" i="1"/>
  <c r="ML40" i="1"/>
  <c r="ML44" i="1"/>
  <c r="ML26" i="1"/>
  <c r="ML36" i="1"/>
  <c r="ML50" i="1"/>
  <c r="ML28" i="1"/>
  <c r="ML39" i="1"/>
  <c r="ML29" i="1"/>
  <c r="HO47" i="10"/>
  <c r="HO21" i="10"/>
  <c r="HO30" i="10"/>
  <c r="HO36" i="10"/>
  <c r="HO50" i="10"/>
  <c r="HO29" i="10"/>
  <c r="HO35" i="10"/>
  <c r="HO33" i="10"/>
  <c r="HO41" i="10"/>
  <c r="HO52" i="10"/>
  <c r="HO17" i="10"/>
  <c r="HO24" i="10"/>
  <c r="HO46" i="10"/>
  <c r="HO18" i="10"/>
  <c r="HO44" i="10"/>
  <c r="HO23" i="10"/>
  <c r="HO40" i="10"/>
  <c r="HO34" i="10"/>
  <c r="HO28" i="10"/>
  <c r="HO49" i="10"/>
  <c r="HO48" i="10"/>
  <c r="HO27" i="10"/>
  <c r="HO43" i="10"/>
  <c r="HO42" i="10"/>
  <c r="HO15" i="10"/>
  <c r="HO31" i="10"/>
  <c r="HO25" i="10"/>
  <c r="HO19" i="10"/>
  <c r="HO37" i="10"/>
  <c r="HO51" i="10"/>
  <c r="HO22" i="10"/>
  <c r="HO20" i="10"/>
  <c r="HO39" i="10"/>
  <c r="HO38" i="10"/>
  <c r="HO32" i="10"/>
  <c r="HO26" i="10"/>
  <c r="DO54" i="16"/>
  <c r="DW24" i="16"/>
  <c r="DW33" i="16"/>
  <c r="DW17" i="16"/>
  <c r="DW51" i="16"/>
  <c r="DW21" i="16"/>
  <c r="DW42" i="16"/>
  <c r="DW39" i="16"/>
  <c r="DW26" i="16"/>
  <c r="DW34" i="16"/>
  <c r="DW27" i="16"/>
  <c r="DW28" i="16"/>
  <c r="DW31" i="16"/>
  <c r="DW22" i="16"/>
  <c r="DW15" i="16"/>
  <c r="DW47" i="16"/>
  <c r="DX14" i="16"/>
  <c r="DW38" i="16"/>
  <c r="DW48" i="16"/>
  <c r="DW50" i="16"/>
  <c r="DW25" i="16"/>
  <c r="DW46" i="16"/>
  <c r="DW19" i="16"/>
  <c r="DW20" i="16"/>
  <c r="DW32" i="16"/>
  <c r="DW41" i="16"/>
  <c r="DW43" i="16"/>
  <c r="DW36" i="16"/>
  <c r="DW44" i="16"/>
  <c r="DW30" i="16"/>
  <c r="DW52" i="16"/>
  <c r="DW40" i="16"/>
  <c r="DW23" i="16"/>
  <c r="DW29" i="16"/>
  <c r="DW18" i="16"/>
  <c r="DW49" i="16"/>
  <c r="DW35" i="16"/>
  <c r="DW37" i="16"/>
  <c r="HH23" i="10"/>
  <c r="HH39" i="10"/>
  <c r="HH37" i="10"/>
  <c r="HH17" i="10"/>
  <c r="HH34" i="10"/>
  <c r="HH25" i="10"/>
  <c r="HH44" i="10"/>
  <c r="HH28" i="10"/>
  <c r="HH48" i="10"/>
  <c r="HH43" i="10"/>
  <c r="HH22" i="10"/>
  <c r="HH47" i="10"/>
  <c r="HH38" i="10"/>
  <c r="HH15" i="10"/>
  <c r="HH20" i="10"/>
  <c r="HH21" i="10"/>
  <c r="HH30" i="10"/>
  <c r="HH50" i="10"/>
  <c r="HH49" i="10"/>
  <c r="HH19" i="10"/>
  <c r="HH52" i="10"/>
  <c r="HH33" i="10"/>
  <c r="HI14" i="10"/>
  <c r="HH36" i="10"/>
  <c r="HH26" i="10"/>
  <c r="HH18" i="10"/>
  <c r="HH51" i="10"/>
  <c r="HH32" i="10"/>
  <c r="HH31" i="10"/>
  <c r="HH27" i="10"/>
  <c r="HP14" i="10"/>
  <c r="HH46" i="10"/>
  <c r="HH24" i="10"/>
  <c r="HH35" i="10"/>
  <c r="HH42" i="10"/>
  <c r="HH40" i="10"/>
  <c r="HH41" i="10"/>
  <c r="HH29" i="10"/>
  <c r="AEY54" i="14" l="1"/>
  <c r="AFT46" i="14"/>
  <c r="AFT37" i="14"/>
  <c r="AFT32" i="14"/>
  <c r="AFT39" i="14"/>
  <c r="AFT47" i="14"/>
  <c r="AFT21" i="14"/>
  <c r="AFT48" i="14"/>
  <c r="AFT23" i="14"/>
  <c r="AFT27" i="14"/>
  <c r="AFT34" i="14"/>
  <c r="AFT24" i="14"/>
  <c r="AFT22" i="14"/>
  <c r="AFT49" i="14"/>
  <c r="AFT18" i="14"/>
  <c r="AFT28" i="14"/>
  <c r="AFT44" i="14"/>
  <c r="AFT33" i="14"/>
  <c r="AFT20" i="14"/>
  <c r="AFT38" i="14"/>
  <c r="AFT25" i="14"/>
  <c r="AFT17" i="14"/>
  <c r="AFT43" i="14"/>
  <c r="AFT41" i="14"/>
  <c r="AFT29" i="14"/>
  <c r="AFT42" i="14"/>
  <c r="AGB14" i="14"/>
  <c r="AFT50" i="14"/>
  <c r="AFT15" i="14"/>
  <c r="AFN54" i="14" s="1"/>
  <c r="AFT35" i="14"/>
  <c r="AFT51" i="14"/>
  <c r="AFT40" i="14"/>
  <c r="AFT52" i="14"/>
  <c r="AFT36" i="14"/>
  <c r="AFT30" i="14"/>
  <c r="AFT19" i="14"/>
  <c r="AFT31" i="14"/>
  <c r="AFT26" i="14"/>
  <c r="AGA31" i="14"/>
  <c r="AGA27" i="14"/>
  <c r="AGA18" i="14"/>
  <c r="AGA43" i="14"/>
  <c r="AGA21" i="14"/>
  <c r="AGA15" i="14"/>
  <c r="AGA47" i="14"/>
  <c r="AGA39" i="14"/>
  <c r="AGA36" i="14"/>
  <c r="AGQ14" i="14"/>
  <c r="AGA40" i="14"/>
  <c r="AGA33" i="14"/>
  <c r="AGA32" i="14"/>
  <c r="AGA25" i="14"/>
  <c r="AGA48" i="14"/>
  <c r="AGA46" i="14"/>
  <c r="AGA28" i="14"/>
  <c r="AGA49" i="14"/>
  <c r="AGA34" i="14"/>
  <c r="AGA22" i="14"/>
  <c r="AGA42" i="14"/>
  <c r="AGA52" i="14"/>
  <c r="AGA23" i="14"/>
  <c r="AGA44" i="14"/>
  <c r="AGA26" i="14"/>
  <c r="AGA17" i="14"/>
  <c r="AGI14" i="14"/>
  <c r="AGA50" i="14"/>
  <c r="AGA51" i="14"/>
  <c r="AGA38" i="14"/>
  <c r="AGA41" i="14"/>
  <c r="AGA35" i="14"/>
  <c r="AGA37" i="14"/>
  <c r="AGA30" i="14"/>
  <c r="AGA29" i="14"/>
  <c r="AGA24" i="14"/>
  <c r="AGA19" i="14"/>
  <c r="AGA20" i="14"/>
  <c r="AFF56" i="14"/>
  <c r="AFG56" i="14" s="1"/>
  <c r="AGW32" i="14"/>
  <c r="AGW37" i="14"/>
  <c r="AGW28" i="14"/>
  <c r="AGW44" i="14"/>
  <c r="AGW36" i="14"/>
  <c r="AGW46" i="14"/>
  <c r="AGW38" i="14"/>
  <c r="AGW49" i="14"/>
  <c r="AGW50" i="14"/>
  <c r="AGW52" i="14"/>
  <c r="AGW40" i="14"/>
  <c r="AGW15" i="14"/>
  <c r="AGW22" i="14"/>
  <c r="AGW42" i="14"/>
  <c r="AGW24" i="14"/>
  <c r="AGW19" i="14"/>
  <c r="AGW17" i="14"/>
  <c r="AGW21" i="14"/>
  <c r="AGW48" i="14"/>
  <c r="AGW41" i="14"/>
  <c r="AGW43" i="14"/>
  <c r="AGW31" i="14"/>
  <c r="AGW20" i="14"/>
  <c r="AGW23" i="14"/>
  <c r="AGW47" i="14"/>
  <c r="AGW26" i="14"/>
  <c r="AGW33" i="14"/>
  <c r="AGW35" i="14"/>
  <c r="AGW27" i="14"/>
  <c r="AGW29" i="14"/>
  <c r="AGW25" i="14"/>
  <c r="AGW39" i="14"/>
  <c r="AGW51" i="14"/>
  <c r="AGW34" i="14"/>
  <c r="AGW18" i="14"/>
  <c r="AGW30" i="14"/>
  <c r="AGP42" i="14"/>
  <c r="AGP35" i="14"/>
  <c r="AGP31" i="14"/>
  <c r="AGP50" i="14"/>
  <c r="AGP36" i="14"/>
  <c r="AGP37" i="14"/>
  <c r="AGP43" i="14"/>
  <c r="AGP26" i="14"/>
  <c r="AGP32" i="14"/>
  <c r="AGP51" i="14"/>
  <c r="AGP20" i="14"/>
  <c r="AGP24" i="14"/>
  <c r="AGP44" i="14"/>
  <c r="AGP27" i="14"/>
  <c r="AGP17" i="14"/>
  <c r="AGP46" i="14"/>
  <c r="AGP21" i="14"/>
  <c r="AGP19" i="14"/>
  <c r="AGP47" i="14"/>
  <c r="AGP38" i="14"/>
  <c r="AGP25" i="14"/>
  <c r="AGP48" i="14"/>
  <c r="AGP33" i="14"/>
  <c r="AGP22" i="14"/>
  <c r="AGP23" i="14"/>
  <c r="AGP52" i="14"/>
  <c r="AGP15" i="14"/>
  <c r="AGP18" i="14"/>
  <c r="AGP40" i="14"/>
  <c r="AGP41" i="14"/>
  <c r="AGP49" i="14"/>
  <c r="AGP34" i="14"/>
  <c r="AGP39" i="14"/>
  <c r="AGP29" i="14"/>
  <c r="AGP30" i="14"/>
  <c r="AGP28" i="14"/>
  <c r="AGH39" i="14"/>
  <c r="AGH41" i="14"/>
  <c r="AGX14" i="14"/>
  <c r="AGH48" i="14"/>
  <c r="AGH33" i="14"/>
  <c r="AGH20" i="14"/>
  <c r="AGH34" i="14"/>
  <c r="AGH32" i="14"/>
  <c r="AGH17" i="14"/>
  <c r="AGH35" i="14"/>
  <c r="AGH23" i="14"/>
  <c r="AGH29" i="14"/>
  <c r="AGH47" i="14"/>
  <c r="AGH24" i="14"/>
  <c r="AGH27" i="14"/>
  <c r="AGH38" i="14"/>
  <c r="AGH18" i="14"/>
  <c r="AGH21" i="14"/>
  <c r="AGH36" i="14"/>
  <c r="AGH49" i="14"/>
  <c r="AGH22" i="14"/>
  <c r="AGH51" i="14"/>
  <c r="AGH40" i="14"/>
  <c r="AGH26" i="14"/>
  <c r="AGH28" i="14"/>
  <c r="AGH50" i="14"/>
  <c r="AGH15" i="14"/>
  <c r="AGH43" i="14"/>
  <c r="AGH42" i="14"/>
  <c r="AGH52" i="14"/>
  <c r="AGH30" i="14"/>
  <c r="AGH46" i="14"/>
  <c r="AGH37" i="14"/>
  <c r="AGH44" i="14"/>
  <c r="AGH25" i="14"/>
  <c r="AGH19" i="14"/>
  <c r="AGH31" i="14"/>
  <c r="AFF55" i="14"/>
  <c r="AFG55" i="14" s="1"/>
  <c r="AFG54" i="14" s="1"/>
  <c r="HG54" i="13"/>
  <c r="HN55" i="13"/>
  <c r="HO55" i="13" s="1"/>
  <c r="HN56" i="13"/>
  <c r="HO56" i="13" s="1"/>
  <c r="HV48" i="13"/>
  <c r="HV43" i="13"/>
  <c r="HV31" i="13"/>
  <c r="HV26" i="13"/>
  <c r="HV19" i="13"/>
  <c r="HV42" i="13"/>
  <c r="HV25" i="13"/>
  <c r="HV38" i="13"/>
  <c r="HV21" i="13"/>
  <c r="HV20" i="13"/>
  <c r="HV36" i="13"/>
  <c r="HV17" i="13"/>
  <c r="HV32" i="13"/>
  <c r="HV39" i="13"/>
  <c r="HV30" i="13"/>
  <c r="HV50" i="13"/>
  <c r="HV49" i="13"/>
  <c r="HV27" i="13"/>
  <c r="HV52" i="13"/>
  <c r="HV24" i="13"/>
  <c r="HV33" i="13"/>
  <c r="HV18" i="13"/>
  <c r="HV51" i="13"/>
  <c r="HV44" i="13"/>
  <c r="HV34" i="13"/>
  <c r="HV40" i="13"/>
  <c r="HV35" i="13"/>
  <c r="HV28" i="13"/>
  <c r="HW14" i="13"/>
  <c r="HV37" i="13"/>
  <c r="HV46" i="13"/>
  <c r="HV29" i="13"/>
  <c r="HV41" i="13"/>
  <c r="HV23" i="13"/>
  <c r="HV22" i="13"/>
  <c r="HV15" i="13"/>
  <c r="ID14" i="13"/>
  <c r="HV47" i="13"/>
  <c r="ED14" i="12"/>
  <c r="EB29" i="12"/>
  <c r="EB50" i="12"/>
  <c r="EB46" i="12"/>
  <c r="EB38" i="12"/>
  <c r="EB42" i="12"/>
  <c r="EB17" i="12"/>
  <c r="EB27" i="12"/>
  <c r="EB35" i="12"/>
  <c r="EB44" i="12"/>
  <c r="EB30" i="12"/>
  <c r="EB52" i="12"/>
  <c r="EB41" i="12"/>
  <c r="EB48" i="12"/>
  <c r="EB51" i="12"/>
  <c r="EB34" i="12"/>
  <c r="EB26" i="12"/>
  <c r="EB20" i="12"/>
  <c r="EB47" i="12"/>
  <c r="EB18" i="12"/>
  <c r="EB37" i="12"/>
  <c r="EB31" i="12"/>
  <c r="EB22" i="12"/>
  <c r="EB23" i="12"/>
  <c r="EB43" i="12"/>
  <c r="EB21" i="12"/>
  <c r="EB49" i="12"/>
  <c r="EB36" i="12"/>
  <c r="EB15" i="12"/>
  <c r="DV54" i="12" s="1"/>
  <c r="EB25" i="12"/>
  <c r="EB19" i="12"/>
  <c r="EB24" i="12"/>
  <c r="EB28" i="12"/>
  <c r="EB39" i="12"/>
  <c r="EB33" i="12"/>
  <c r="EB32" i="12"/>
  <c r="EB40" i="12"/>
  <c r="ED14" i="11"/>
  <c r="EB36" i="11"/>
  <c r="EB46" i="11"/>
  <c r="EB33" i="11"/>
  <c r="EB21" i="11"/>
  <c r="EB37" i="11"/>
  <c r="EB50" i="11"/>
  <c r="EB27" i="11"/>
  <c r="EB24" i="11"/>
  <c r="EB35" i="11"/>
  <c r="EB43" i="11"/>
  <c r="EB40" i="11"/>
  <c r="EB47" i="11"/>
  <c r="EB41" i="11"/>
  <c r="EB15" i="11"/>
  <c r="DV54" i="11" s="1"/>
  <c r="EB32" i="11"/>
  <c r="EB30" i="11"/>
  <c r="EB20" i="11"/>
  <c r="EB44" i="11"/>
  <c r="EB51" i="11"/>
  <c r="EB34" i="11"/>
  <c r="EB28" i="11"/>
  <c r="EB42" i="11"/>
  <c r="EB25" i="11"/>
  <c r="EB39" i="11"/>
  <c r="EB38" i="11"/>
  <c r="EB22" i="11"/>
  <c r="EB49" i="11"/>
  <c r="EB52" i="11"/>
  <c r="EB23" i="11"/>
  <c r="EB26" i="11"/>
  <c r="EB31" i="11"/>
  <c r="EB48" i="11"/>
  <c r="EB18" i="11"/>
  <c r="EB17" i="11"/>
  <c r="EB19" i="11"/>
  <c r="EB29" i="11"/>
  <c r="MM26" i="1"/>
  <c r="MM39" i="1"/>
  <c r="MU14" i="1"/>
  <c r="MM22" i="1"/>
  <c r="MM32" i="1"/>
  <c r="MM29" i="1"/>
  <c r="MM18" i="1"/>
  <c r="MM17" i="1"/>
  <c r="MM25" i="1"/>
  <c r="MM50" i="1"/>
  <c r="MM36" i="1"/>
  <c r="MM37" i="1"/>
  <c r="MM46" i="1"/>
  <c r="MM28" i="1"/>
  <c r="MM21" i="1"/>
  <c r="MM30" i="1"/>
  <c r="MM33" i="1"/>
  <c r="MM23" i="1"/>
  <c r="MM38" i="1"/>
  <c r="MM40" i="1"/>
  <c r="MM42" i="1"/>
  <c r="MM24" i="1"/>
  <c r="MM35" i="1"/>
  <c r="MM15" i="1"/>
  <c r="MM43" i="1"/>
  <c r="MM41" i="1"/>
  <c r="MM48" i="1"/>
  <c r="MM31" i="1"/>
  <c r="MM44" i="1"/>
  <c r="MM19" i="1"/>
  <c r="MM47" i="1"/>
  <c r="MM27" i="1"/>
  <c r="MM20" i="1"/>
  <c r="MM52" i="1"/>
  <c r="MM49" i="1"/>
  <c r="MM51" i="1"/>
  <c r="MM34" i="1"/>
  <c r="MF52" i="1"/>
  <c r="MV52" i="1" s="1"/>
  <c r="MF38" i="1"/>
  <c r="MV38" i="1" s="1"/>
  <c r="MG14" i="1"/>
  <c r="MF51" i="1"/>
  <c r="MV51" i="1" s="1"/>
  <c r="MF48" i="1"/>
  <c r="MV48" i="1" s="1"/>
  <c r="MF30" i="1"/>
  <c r="MV30" i="1" s="1"/>
  <c r="MF34" i="1"/>
  <c r="MV34" i="1" s="1"/>
  <c r="MF47" i="1"/>
  <c r="MV47" i="1" s="1"/>
  <c r="MF44" i="1"/>
  <c r="MV44" i="1" s="1"/>
  <c r="MF26" i="1"/>
  <c r="MV26" i="1" s="1"/>
  <c r="MF50" i="1"/>
  <c r="MV50" i="1" s="1"/>
  <c r="MF43" i="1"/>
  <c r="MV43" i="1" s="1"/>
  <c r="MF40" i="1"/>
  <c r="MV40" i="1" s="1"/>
  <c r="MF27" i="1"/>
  <c r="MV27" i="1" s="1"/>
  <c r="MF42" i="1"/>
  <c r="MV42" i="1" s="1"/>
  <c r="MF39" i="1"/>
  <c r="MV39" i="1" s="1"/>
  <c r="MF37" i="1"/>
  <c r="MV37" i="1" s="1"/>
  <c r="MF22" i="1"/>
  <c r="MV22" i="1" s="1"/>
  <c r="MF35" i="1"/>
  <c r="MV35" i="1" s="1"/>
  <c r="MF24" i="1"/>
  <c r="MV24" i="1" s="1"/>
  <c r="MF18" i="1"/>
  <c r="MV18" i="1" s="1"/>
  <c r="MF20" i="1"/>
  <c r="MV20" i="1" s="1"/>
  <c r="MF49" i="1"/>
  <c r="MV49" i="1" s="1"/>
  <c r="MF15" i="1"/>
  <c r="MV15" i="1" s="1"/>
  <c r="MF41" i="1"/>
  <c r="MV41" i="1" s="1"/>
  <c r="MF19" i="1"/>
  <c r="MV19" i="1" s="1"/>
  <c r="MF25" i="1"/>
  <c r="MV25" i="1" s="1"/>
  <c r="MF17" i="1"/>
  <c r="MV17" i="1" s="1"/>
  <c r="MF36" i="1"/>
  <c r="MV36" i="1" s="1"/>
  <c r="MF23" i="1"/>
  <c r="MV23" i="1" s="1"/>
  <c r="MN14" i="1"/>
  <c r="MF46" i="1"/>
  <c r="MV46" i="1" s="1"/>
  <c r="MF29" i="1"/>
  <c r="MV29" i="1" s="1"/>
  <c r="MF21" i="1"/>
  <c r="MV21" i="1" s="1"/>
  <c r="MF28" i="1"/>
  <c r="MV28" i="1" s="1"/>
  <c r="MF33" i="1"/>
  <c r="MV33" i="1" s="1"/>
  <c r="MF31" i="1"/>
  <c r="MV31" i="1" s="1"/>
  <c r="MF32" i="1"/>
  <c r="MV32" i="1" s="1"/>
  <c r="HP20" i="10"/>
  <c r="HP52" i="10"/>
  <c r="HP46" i="10"/>
  <c r="HP29" i="10"/>
  <c r="HP21" i="10"/>
  <c r="HP23" i="10"/>
  <c r="HP50" i="10"/>
  <c r="HP48" i="10"/>
  <c r="HP47" i="10"/>
  <c r="HP22" i="10"/>
  <c r="HP42" i="10"/>
  <c r="HP41" i="10"/>
  <c r="HP15" i="10"/>
  <c r="HP37" i="10"/>
  <c r="HP36" i="10"/>
  <c r="HP33" i="10"/>
  <c r="HP49" i="10"/>
  <c r="HP25" i="10"/>
  <c r="HP24" i="10"/>
  <c r="HP44" i="10"/>
  <c r="HP43" i="10"/>
  <c r="HP19" i="10"/>
  <c r="HP18" i="10"/>
  <c r="HP28" i="10"/>
  <c r="HP31" i="10"/>
  <c r="HP26" i="10"/>
  <c r="HP40" i="10"/>
  <c r="HP39" i="10"/>
  <c r="HP34" i="10"/>
  <c r="HP30" i="10"/>
  <c r="HP27" i="10"/>
  <c r="HP35" i="10"/>
  <c r="HP38" i="10"/>
  <c r="HP17" i="10"/>
  <c r="HP32" i="10"/>
  <c r="HP51" i="10"/>
  <c r="DX15" i="16"/>
  <c r="DX52" i="16"/>
  <c r="DX46" i="16"/>
  <c r="DX40" i="16"/>
  <c r="DX23" i="16"/>
  <c r="DX31" i="16"/>
  <c r="DX19" i="16"/>
  <c r="DX17" i="16"/>
  <c r="DX29" i="16"/>
  <c r="DX48" i="16"/>
  <c r="DX34" i="16"/>
  <c r="DX32" i="16"/>
  <c r="DX25" i="16"/>
  <c r="DX22" i="16"/>
  <c r="DX44" i="16"/>
  <c r="DX49" i="16"/>
  <c r="DY14" i="16"/>
  <c r="DX33" i="16"/>
  <c r="DX38" i="16"/>
  <c r="DX50" i="16"/>
  <c r="DX21" i="16"/>
  <c r="DX26" i="16"/>
  <c r="DX27" i="16"/>
  <c r="DX47" i="16"/>
  <c r="DX36" i="16"/>
  <c r="DX24" i="16"/>
  <c r="DX28" i="16"/>
  <c r="DX37" i="16"/>
  <c r="DX35" i="16"/>
  <c r="DX30" i="16"/>
  <c r="DX42" i="16"/>
  <c r="DX41" i="16"/>
  <c r="DX43" i="16"/>
  <c r="DX18" i="16"/>
  <c r="DX51" i="16"/>
  <c r="DX20" i="16"/>
  <c r="DX39" i="16"/>
  <c r="HI40" i="10"/>
  <c r="HI34" i="10"/>
  <c r="HI33" i="10"/>
  <c r="HI41" i="10"/>
  <c r="HI35" i="10"/>
  <c r="HI28" i="10"/>
  <c r="HI27" i="10"/>
  <c r="HI30" i="10"/>
  <c r="HI29" i="10"/>
  <c r="HI22" i="10"/>
  <c r="HI21" i="10"/>
  <c r="HQ14" i="10"/>
  <c r="HI23" i="10"/>
  <c r="HI15" i="10"/>
  <c r="HI49" i="10"/>
  <c r="HI17" i="10"/>
  <c r="HI38" i="10"/>
  <c r="HI43" i="10"/>
  <c r="HI48" i="10"/>
  <c r="HI31" i="10"/>
  <c r="HI18" i="10"/>
  <c r="HI32" i="10"/>
  <c r="HI26" i="10"/>
  <c r="HI25" i="10"/>
  <c r="HI20" i="10"/>
  <c r="HI42" i="10"/>
  <c r="HI37" i="10"/>
  <c r="HI51" i="10"/>
  <c r="HI52" i="10"/>
  <c r="HI19" i="10"/>
  <c r="HI36" i="10"/>
  <c r="HI24" i="10"/>
  <c r="HI39" i="10"/>
  <c r="HJ14" i="10"/>
  <c r="HI47" i="10"/>
  <c r="HI46" i="10"/>
  <c r="HI50" i="10"/>
  <c r="HI44" i="10"/>
  <c r="AFN56" i="14" l="1"/>
  <c r="AFO56" i="14" s="1"/>
  <c r="AGX37" i="14"/>
  <c r="AGX32" i="14"/>
  <c r="AGX17" i="14"/>
  <c r="AGX36" i="14"/>
  <c r="AGX28" i="14"/>
  <c r="AGX22" i="14"/>
  <c r="AGX38" i="14"/>
  <c r="AGX47" i="14"/>
  <c r="AGX44" i="14"/>
  <c r="AGX48" i="14"/>
  <c r="AGX51" i="14"/>
  <c r="AGX52" i="14"/>
  <c r="AGX40" i="14"/>
  <c r="AGX29" i="14"/>
  <c r="AGX21" i="14"/>
  <c r="AGX27" i="14"/>
  <c r="AGX41" i="14"/>
  <c r="AGX23" i="14"/>
  <c r="AGX43" i="14"/>
  <c r="AGX30" i="14"/>
  <c r="AGX42" i="14"/>
  <c r="AGX26" i="14"/>
  <c r="AGX24" i="14"/>
  <c r="AGX25" i="14"/>
  <c r="AGX15" i="14"/>
  <c r="AGX46" i="14"/>
  <c r="AGX31" i="14"/>
  <c r="AGX39" i="14"/>
  <c r="AGX19" i="14"/>
  <c r="AGX35" i="14"/>
  <c r="AGX50" i="14"/>
  <c r="AGX20" i="14"/>
  <c r="AGX33" i="14"/>
  <c r="AGX18" i="14"/>
  <c r="AGX49" i="14"/>
  <c r="AGX34" i="14"/>
  <c r="AGI51" i="14"/>
  <c r="AGI50" i="14"/>
  <c r="AGI26" i="14"/>
  <c r="AGI32" i="14"/>
  <c r="AGI48" i="14"/>
  <c r="AGI24" i="14"/>
  <c r="AGI44" i="14"/>
  <c r="AGI42" i="14"/>
  <c r="AGI27" i="14"/>
  <c r="AGI35" i="14"/>
  <c r="AGI52" i="14"/>
  <c r="AGI40" i="14"/>
  <c r="AGI21" i="14"/>
  <c r="AGI17" i="14"/>
  <c r="AGI46" i="14"/>
  <c r="AGI37" i="14"/>
  <c r="AGI34" i="14"/>
  <c r="AGI23" i="14"/>
  <c r="AGI33" i="14"/>
  <c r="AGI39" i="14"/>
  <c r="AGI31" i="14"/>
  <c r="AGI29" i="14"/>
  <c r="AGY14" i="14"/>
  <c r="AGI20" i="14"/>
  <c r="AGI47" i="14"/>
  <c r="AGI41" i="14"/>
  <c r="AGI28" i="14"/>
  <c r="AGI43" i="14"/>
  <c r="AGI38" i="14"/>
  <c r="AGI49" i="14"/>
  <c r="AGI15" i="14"/>
  <c r="AGI18" i="14"/>
  <c r="AGI36" i="14"/>
  <c r="AGI25" i="14"/>
  <c r="AGI22" i="14"/>
  <c r="AGI30" i="14"/>
  <c r="AGI19" i="14"/>
  <c r="AFN55" i="14"/>
  <c r="AFO55" i="14" s="1"/>
  <c r="AFO54" i="14" s="1"/>
  <c r="AGB50" i="14"/>
  <c r="AGB26" i="14"/>
  <c r="AGB40" i="14"/>
  <c r="AGB15" i="14"/>
  <c r="AFV54" i="14" s="1"/>
  <c r="AGB31" i="14"/>
  <c r="AGB43" i="14"/>
  <c r="AGB20" i="14"/>
  <c r="AGB23" i="14"/>
  <c r="AGB25" i="14"/>
  <c r="AGB51" i="14"/>
  <c r="AGR14" i="14"/>
  <c r="AGB24" i="14"/>
  <c r="AGB37" i="14"/>
  <c r="AGB44" i="14"/>
  <c r="AGB30" i="14"/>
  <c r="AGB17" i="14"/>
  <c r="AGB21" i="14"/>
  <c r="AGB36" i="14"/>
  <c r="AGB48" i="14"/>
  <c r="AGB39" i="14"/>
  <c r="AGB29" i="14"/>
  <c r="AGJ14" i="14"/>
  <c r="AGB46" i="14"/>
  <c r="AGB33" i="14"/>
  <c r="AGB27" i="14"/>
  <c r="AGB18" i="14"/>
  <c r="AGB34" i="14"/>
  <c r="AGB52" i="14"/>
  <c r="AGB41" i="14"/>
  <c r="AGB47" i="14"/>
  <c r="AGB32" i="14"/>
  <c r="AGB19" i="14"/>
  <c r="AGB42" i="14"/>
  <c r="AGB22" i="14"/>
  <c r="AGB49" i="14"/>
  <c r="AGB38" i="14"/>
  <c r="AGB28" i="14"/>
  <c r="AGB35" i="14"/>
  <c r="AGQ41" i="14"/>
  <c r="AGQ44" i="14"/>
  <c r="AGQ23" i="14"/>
  <c r="AGQ49" i="14"/>
  <c r="AGQ34" i="14"/>
  <c r="AGQ31" i="14"/>
  <c r="AGQ38" i="14"/>
  <c r="AGQ50" i="14"/>
  <c r="AGQ39" i="14"/>
  <c r="AGQ37" i="14"/>
  <c r="AGQ43" i="14"/>
  <c r="AGQ35" i="14"/>
  <c r="AGQ24" i="14"/>
  <c r="AGQ21" i="14"/>
  <c r="AGQ15" i="14"/>
  <c r="AGQ47" i="14"/>
  <c r="AGQ18" i="14"/>
  <c r="AGQ51" i="14"/>
  <c r="AGQ36" i="14"/>
  <c r="AGQ17" i="14"/>
  <c r="AGQ46" i="14"/>
  <c r="AGQ25" i="14"/>
  <c r="AGQ52" i="14"/>
  <c r="AGQ27" i="14"/>
  <c r="AGQ19" i="14"/>
  <c r="AGQ32" i="14"/>
  <c r="AGQ29" i="14"/>
  <c r="AGQ40" i="14"/>
  <c r="AGQ28" i="14"/>
  <c r="AGQ20" i="14"/>
  <c r="AGQ42" i="14"/>
  <c r="AGQ33" i="14"/>
  <c r="AGQ22" i="14"/>
  <c r="AGQ26" i="14"/>
  <c r="AGQ48" i="14"/>
  <c r="AGQ30" i="14"/>
  <c r="HO54" i="13"/>
  <c r="HW24" i="13"/>
  <c r="HW34" i="13"/>
  <c r="HW43" i="13"/>
  <c r="HW18" i="13"/>
  <c r="HW28" i="13"/>
  <c r="HW26" i="13"/>
  <c r="HW35" i="13"/>
  <c r="IE14" i="13"/>
  <c r="HW52" i="13"/>
  <c r="HW22" i="13"/>
  <c r="HW19" i="13"/>
  <c r="HW46" i="13"/>
  <c r="HW15" i="13"/>
  <c r="HW38" i="13"/>
  <c r="HW40" i="13"/>
  <c r="HW33" i="13"/>
  <c r="HW37" i="13"/>
  <c r="HX14" i="13"/>
  <c r="HW44" i="13"/>
  <c r="HW29" i="13"/>
  <c r="HW48" i="13"/>
  <c r="HW23" i="13"/>
  <c r="HW47" i="13"/>
  <c r="HW27" i="13"/>
  <c r="HW41" i="13"/>
  <c r="HW21" i="13"/>
  <c r="HW36" i="13"/>
  <c r="HW49" i="13"/>
  <c r="HW30" i="13"/>
  <c r="HW32" i="13"/>
  <c r="HW31" i="13"/>
  <c r="HW25" i="13"/>
  <c r="HW20" i="13"/>
  <c r="HW51" i="13"/>
  <c r="HW50" i="13"/>
  <c r="HW39" i="13"/>
  <c r="HW42" i="13"/>
  <c r="HW17" i="13"/>
  <c r="ID44" i="13"/>
  <c r="ID42" i="13"/>
  <c r="ID29" i="13"/>
  <c r="ID22" i="13"/>
  <c r="ID33" i="13"/>
  <c r="ID37" i="13"/>
  <c r="ID17" i="13"/>
  <c r="ID27" i="13"/>
  <c r="ID31" i="13"/>
  <c r="ID40" i="13"/>
  <c r="ID21" i="13"/>
  <c r="ID25" i="13"/>
  <c r="ID23" i="13"/>
  <c r="ID36" i="13"/>
  <c r="ID19" i="13"/>
  <c r="ID52" i="13"/>
  <c r="ID49" i="13"/>
  <c r="ID35" i="13"/>
  <c r="ID38" i="13"/>
  <c r="ID51" i="13"/>
  <c r="ID39" i="13"/>
  <c r="ID32" i="13"/>
  <c r="ID34" i="13"/>
  <c r="ID48" i="13"/>
  <c r="ID47" i="13"/>
  <c r="ID26" i="13"/>
  <c r="ID20" i="13"/>
  <c r="ID28" i="13"/>
  <c r="ID41" i="13"/>
  <c r="ID43" i="13"/>
  <c r="ID46" i="13"/>
  <c r="ID30" i="13"/>
  <c r="ID24" i="13"/>
  <c r="ID15" i="13"/>
  <c r="ID18" i="13"/>
  <c r="ID50" i="13"/>
  <c r="DV55" i="12"/>
  <c r="DW55" i="12" s="1"/>
  <c r="DV56" i="12"/>
  <c r="DW56" i="12" s="1"/>
  <c r="ED32" i="12"/>
  <c r="ED43" i="12"/>
  <c r="ED29" i="12"/>
  <c r="ED40" i="12"/>
  <c r="ED37" i="12"/>
  <c r="ED25" i="12"/>
  <c r="ED20" i="12"/>
  <c r="ED17" i="12"/>
  <c r="ED52" i="12"/>
  <c r="ED48" i="12"/>
  <c r="ED26" i="12"/>
  <c r="ED23" i="12"/>
  <c r="EE14" i="12"/>
  <c r="ED33" i="12"/>
  <c r="ED30" i="12"/>
  <c r="ED15" i="12"/>
  <c r="ED38" i="12"/>
  <c r="ED35" i="12"/>
  <c r="ED27" i="12"/>
  <c r="ED49" i="12"/>
  <c r="ED46" i="12"/>
  <c r="ED50" i="12"/>
  <c r="ED21" i="12"/>
  <c r="ED18" i="12"/>
  <c r="ED22" i="12"/>
  <c r="ED44" i="12"/>
  <c r="ED41" i="12"/>
  <c r="ED34" i="12"/>
  <c r="ED36" i="12"/>
  <c r="ED51" i="12"/>
  <c r="ED42" i="12"/>
  <c r="ED47" i="12"/>
  <c r="ED39" i="12"/>
  <c r="ED24" i="12"/>
  <c r="ED28" i="12"/>
  <c r="ED19" i="12"/>
  <c r="ED31" i="12"/>
  <c r="DV55" i="11"/>
  <c r="DW55" i="11" s="1"/>
  <c r="DV56" i="11"/>
  <c r="DW56" i="11" s="1"/>
  <c r="ED20" i="11"/>
  <c r="ED43" i="11"/>
  <c r="ED48" i="11"/>
  <c r="ED37" i="11"/>
  <c r="ED32" i="11"/>
  <c r="ED25" i="11"/>
  <c r="ED50" i="11"/>
  <c r="ED27" i="11"/>
  <c r="ED40" i="11"/>
  <c r="ED34" i="11"/>
  <c r="EE14" i="11"/>
  <c r="ED47" i="11"/>
  <c r="ED22" i="11"/>
  <c r="ED24" i="11"/>
  <c r="ED17" i="11"/>
  <c r="ED23" i="11"/>
  <c r="ED29" i="11"/>
  <c r="ED30" i="11"/>
  <c r="ED19" i="11"/>
  <c r="ED21" i="11"/>
  <c r="ED35" i="11"/>
  <c r="ED31" i="11"/>
  <c r="ED33" i="11"/>
  <c r="ED46" i="11"/>
  <c r="ED26" i="11"/>
  <c r="ED39" i="11"/>
  <c r="ED51" i="11"/>
  <c r="ED42" i="11"/>
  <c r="ED44" i="11"/>
  <c r="ED18" i="11"/>
  <c r="ED38" i="11"/>
  <c r="ED52" i="11"/>
  <c r="ED41" i="11"/>
  <c r="ED36" i="11"/>
  <c r="ED15" i="11"/>
  <c r="ED28" i="11"/>
  <c r="ED49" i="11"/>
  <c r="MG41" i="1"/>
  <c r="MW41" i="1" s="1"/>
  <c r="MG30" i="1"/>
  <c r="MW30" i="1" s="1"/>
  <c r="MG19" i="1"/>
  <c r="MW19" i="1" s="1"/>
  <c r="MG23" i="1"/>
  <c r="MW23" i="1" s="1"/>
  <c r="MG26" i="1"/>
  <c r="MW26" i="1" s="1"/>
  <c r="MG52" i="1"/>
  <c r="MW52" i="1" s="1"/>
  <c r="MG27" i="1"/>
  <c r="MW27" i="1" s="1"/>
  <c r="MH14" i="1"/>
  <c r="MG48" i="1"/>
  <c r="MW48" i="1" s="1"/>
  <c r="MG22" i="1"/>
  <c r="MW22" i="1" s="1"/>
  <c r="MG15" i="1"/>
  <c r="MW15" i="1" s="1"/>
  <c r="MG50" i="1"/>
  <c r="MW50" i="1" s="1"/>
  <c r="MG42" i="1"/>
  <c r="MW42" i="1" s="1"/>
  <c r="MG25" i="1"/>
  <c r="MW25" i="1" s="1"/>
  <c r="MG44" i="1"/>
  <c r="MW44" i="1" s="1"/>
  <c r="MG32" i="1"/>
  <c r="MW32" i="1" s="1"/>
  <c r="MG47" i="1"/>
  <c r="MW47" i="1" s="1"/>
  <c r="MG37" i="1"/>
  <c r="MW37" i="1" s="1"/>
  <c r="MG20" i="1"/>
  <c r="MW20" i="1" s="1"/>
  <c r="MG33" i="1"/>
  <c r="MW33" i="1" s="1"/>
  <c r="MG51" i="1"/>
  <c r="MW51" i="1" s="1"/>
  <c r="MG38" i="1"/>
  <c r="MW38" i="1" s="1"/>
  <c r="MG40" i="1"/>
  <c r="MW40" i="1" s="1"/>
  <c r="MG28" i="1"/>
  <c r="MW28" i="1" s="1"/>
  <c r="MG39" i="1"/>
  <c r="MW39" i="1" s="1"/>
  <c r="MG18" i="1"/>
  <c r="MW18" i="1" s="1"/>
  <c r="MG29" i="1"/>
  <c r="MW29" i="1" s="1"/>
  <c r="MG35" i="1"/>
  <c r="MW35" i="1" s="1"/>
  <c r="MG31" i="1"/>
  <c r="MW31" i="1" s="1"/>
  <c r="MG21" i="1"/>
  <c r="MW21" i="1" s="1"/>
  <c r="MG17" i="1"/>
  <c r="MW17" i="1" s="1"/>
  <c r="MG24" i="1"/>
  <c r="MW24" i="1" s="1"/>
  <c r="MO14" i="1"/>
  <c r="MG36" i="1"/>
  <c r="MW36" i="1" s="1"/>
  <c r="MG43" i="1"/>
  <c r="MW43" i="1" s="1"/>
  <c r="MG49" i="1"/>
  <c r="MW49" i="1" s="1"/>
  <c r="MG46" i="1"/>
  <c r="MW46" i="1" s="1"/>
  <c r="MG34" i="1"/>
  <c r="MW34" i="1" s="1"/>
  <c r="MN36" i="1"/>
  <c r="MN32" i="1"/>
  <c r="MN41" i="1"/>
  <c r="MN17" i="1"/>
  <c r="MN34" i="1"/>
  <c r="MN23" i="1"/>
  <c r="MN50" i="1"/>
  <c r="MN18" i="1"/>
  <c r="MN28" i="1"/>
  <c r="MN21" i="1"/>
  <c r="MN46" i="1"/>
  <c r="MN49" i="1"/>
  <c r="MN44" i="1"/>
  <c r="MN31" i="1"/>
  <c r="MN30" i="1"/>
  <c r="MN48" i="1"/>
  <c r="MN42" i="1"/>
  <c r="MN29" i="1"/>
  <c r="MN27" i="1"/>
  <c r="MN22" i="1"/>
  <c r="MN19" i="1"/>
  <c r="MN35" i="1"/>
  <c r="MN24" i="1"/>
  <c r="MN15" i="1"/>
  <c r="MN26" i="1"/>
  <c r="MN52" i="1"/>
  <c r="MN37" i="1"/>
  <c r="MN25" i="1"/>
  <c r="MN20" i="1"/>
  <c r="MN47" i="1"/>
  <c r="MN33" i="1"/>
  <c r="MV14" i="1"/>
  <c r="MN39" i="1"/>
  <c r="MN38" i="1"/>
  <c r="MN43" i="1"/>
  <c r="MN40" i="1"/>
  <c r="MN51" i="1"/>
  <c r="HJ19" i="10"/>
  <c r="HJ17" i="10"/>
  <c r="HJ52" i="10"/>
  <c r="HJ26" i="10"/>
  <c r="HJ39" i="10"/>
  <c r="HJ50" i="10"/>
  <c r="HJ24" i="10"/>
  <c r="HJ18" i="10"/>
  <c r="HJ34" i="10"/>
  <c r="HJ44" i="10"/>
  <c r="HJ23" i="10"/>
  <c r="HJ46" i="10"/>
  <c r="HJ49" i="10"/>
  <c r="HJ28" i="10"/>
  <c r="HJ30" i="10"/>
  <c r="HJ48" i="10"/>
  <c r="HR14" i="10"/>
  <c r="HJ22" i="10"/>
  <c r="HJ33" i="10"/>
  <c r="HJ36" i="10"/>
  <c r="HJ42" i="10"/>
  <c r="HJ15" i="10"/>
  <c r="HJ27" i="10"/>
  <c r="HJ41" i="10"/>
  <c r="HJ25" i="10"/>
  <c r="HJ38" i="10"/>
  <c r="HJ21" i="10"/>
  <c r="HJ29" i="10"/>
  <c r="HJ20" i="10"/>
  <c r="HJ43" i="10"/>
  <c r="HJ40" i="10"/>
  <c r="HJ47" i="10"/>
  <c r="HJ32" i="10"/>
  <c r="HJ37" i="10"/>
  <c r="HJ31" i="10"/>
  <c r="HJ35" i="10"/>
  <c r="HJ51" i="10"/>
  <c r="HK14" i="10"/>
  <c r="HQ23" i="10"/>
  <c r="HQ18" i="10"/>
  <c r="HQ43" i="10"/>
  <c r="HQ25" i="10"/>
  <c r="HQ29" i="10"/>
  <c r="HQ21" i="10"/>
  <c r="HQ36" i="10"/>
  <c r="HQ35" i="10"/>
  <c r="HQ39" i="10"/>
  <c r="HQ17" i="10"/>
  <c r="HQ38" i="10"/>
  <c r="HQ34" i="10"/>
  <c r="HQ52" i="10"/>
  <c r="HQ51" i="10"/>
  <c r="HQ20" i="10"/>
  <c r="HQ28" i="10"/>
  <c r="HQ46" i="10"/>
  <c r="HQ15" i="10"/>
  <c r="HQ26" i="10"/>
  <c r="HQ41" i="10"/>
  <c r="HQ48" i="10"/>
  <c r="HQ22" i="10"/>
  <c r="HQ50" i="10"/>
  <c r="HQ42" i="10"/>
  <c r="HQ32" i="10"/>
  <c r="HQ37" i="10"/>
  <c r="HQ47" i="10"/>
  <c r="HQ44" i="10"/>
  <c r="HQ31" i="10"/>
  <c r="HQ33" i="10"/>
  <c r="HQ19" i="10"/>
  <c r="HQ40" i="10"/>
  <c r="HQ30" i="10"/>
  <c r="HQ24" i="10"/>
  <c r="HQ27" i="10"/>
  <c r="HQ49" i="10"/>
  <c r="DY29" i="16"/>
  <c r="DY17" i="16"/>
  <c r="DY51" i="16"/>
  <c r="DY44" i="16"/>
  <c r="DY34" i="16"/>
  <c r="DY39" i="16"/>
  <c r="DY33" i="16"/>
  <c r="DY22" i="16"/>
  <c r="DY30" i="16"/>
  <c r="DY28" i="16"/>
  <c r="DY21" i="16"/>
  <c r="DY25" i="16"/>
  <c r="DY35" i="16"/>
  <c r="DY15" i="16"/>
  <c r="DY36" i="16"/>
  <c r="DY18" i="16"/>
  <c r="DY50" i="16"/>
  <c r="DY24" i="16"/>
  <c r="DY46" i="16"/>
  <c r="DY27" i="16"/>
  <c r="DY42" i="16"/>
  <c r="DY32" i="16"/>
  <c r="DY47" i="16"/>
  <c r="DY49" i="16"/>
  <c r="DY23" i="16"/>
  <c r="DY38" i="16"/>
  <c r="DY31" i="16"/>
  <c r="DY19" i="16"/>
  <c r="DY52" i="16"/>
  <c r="DY40" i="16"/>
  <c r="DY43" i="16"/>
  <c r="DZ14" i="16"/>
  <c r="DY37" i="16"/>
  <c r="DY26" i="16"/>
  <c r="DY41" i="16"/>
  <c r="DY20" i="16"/>
  <c r="DY48" i="16"/>
  <c r="AFV56" i="14" l="1"/>
  <c r="AFW56" i="14" s="1"/>
  <c r="AFV55" i="14"/>
  <c r="AFW55" i="14" s="1"/>
  <c r="AGR47" i="14"/>
  <c r="AGR29" i="14"/>
  <c r="AGR19" i="14"/>
  <c r="AGR52" i="14"/>
  <c r="AGR17" i="14"/>
  <c r="AGR40" i="14"/>
  <c r="AGR28" i="14"/>
  <c r="AGR15" i="14"/>
  <c r="AGL54" i="14" s="1"/>
  <c r="AGR46" i="14"/>
  <c r="AGR33" i="14"/>
  <c r="AGR22" i="14"/>
  <c r="AGR18" i="14"/>
  <c r="AGR39" i="14"/>
  <c r="AGR26" i="14"/>
  <c r="AGR48" i="14"/>
  <c r="AGR30" i="14"/>
  <c r="AGR20" i="14"/>
  <c r="AGR50" i="14"/>
  <c r="AGR49" i="14"/>
  <c r="AGR41" i="14"/>
  <c r="AGR23" i="14"/>
  <c r="AGR27" i="14"/>
  <c r="AGR42" i="14"/>
  <c r="AGR34" i="14"/>
  <c r="AGR31" i="14"/>
  <c r="AGR37" i="14"/>
  <c r="AGR43" i="14"/>
  <c r="AGR35" i="14"/>
  <c r="AGR24" i="14"/>
  <c r="AGR44" i="14"/>
  <c r="AGR38" i="14"/>
  <c r="AGR51" i="14"/>
  <c r="AGR36" i="14"/>
  <c r="AGR32" i="14"/>
  <c r="AGR25" i="14"/>
  <c r="AGR21" i="14"/>
  <c r="AGJ35" i="14"/>
  <c r="AGJ26" i="14"/>
  <c r="AGJ34" i="14"/>
  <c r="AGJ19" i="14"/>
  <c r="AGJ29" i="14"/>
  <c r="AGJ20" i="14"/>
  <c r="AGJ17" i="14"/>
  <c r="AGJ22" i="14"/>
  <c r="AGJ43" i="14"/>
  <c r="AGJ51" i="14"/>
  <c r="AGJ36" i="14"/>
  <c r="AGJ27" i="14"/>
  <c r="AGJ32" i="14"/>
  <c r="AGJ46" i="14"/>
  <c r="AGJ39" i="14"/>
  <c r="AGJ44" i="14"/>
  <c r="AGJ48" i="14"/>
  <c r="AGJ28" i="14"/>
  <c r="AGJ38" i="14"/>
  <c r="AGJ50" i="14"/>
  <c r="AGZ14" i="14"/>
  <c r="AGJ42" i="14"/>
  <c r="AGJ18" i="14"/>
  <c r="AGJ52" i="14"/>
  <c r="AGJ37" i="14"/>
  <c r="AGJ33" i="14"/>
  <c r="AGJ31" i="14"/>
  <c r="AGJ47" i="14"/>
  <c r="AGJ41" i="14"/>
  <c r="AGJ15" i="14"/>
  <c r="AGD54" i="14" s="1"/>
  <c r="AGJ49" i="14"/>
  <c r="AGJ25" i="14"/>
  <c r="AGJ21" i="14"/>
  <c r="AGJ40" i="14"/>
  <c r="AGJ24" i="14"/>
  <c r="AGJ23" i="14"/>
  <c r="AGJ30" i="14"/>
  <c r="AGY38" i="14"/>
  <c r="AGY32" i="14"/>
  <c r="AGY37" i="14"/>
  <c r="AGY36" i="14"/>
  <c r="AGY46" i="14"/>
  <c r="AGY28" i="14"/>
  <c r="AGY49" i="14"/>
  <c r="AGY44" i="14"/>
  <c r="AGY15" i="14"/>
  <c r="AGY17" i="14"/>
  <c r="AGY47" i="14"/>
  <c r="AGY42" i="14"/>
  <c r="AGY22" i="14"/>
  <c r="AGY52" i="14"/>
  <c r="AGY48" i="14"/>
  <c r="AGY31" i="14"/>
  <c r="AGY24" i="14"/>
  <c r="AGY23" i="14"/>
  <c r="AGY40" i="14"/>
  <c r="AGY26" i="14"/>
  <c r="AGY25" i="14"/>
  <c r="AGY19" i="14"/>
  <c r="AGY39" i="14"/>
  <c r="AGY41" i="14"/>
  <c r="AGY50" i="14"/>
  <c r="AGY21" i="14"/>
  <c r="AGY30" i="14"/>
  <c r="AGY51" i="14"/>
  <c r="AGY20" i="14"/>
  <c r="AGY33" i="14"/>
  <c r="AGY29" i="14"/>
  <c r="AGY27" i="14"/>
  <c r="AGY43" i="14"/>
  <c r="AGY34" i="14"/>
  <c r="AGY18" i="14"/>
  <c r="AGY35" i="14"/>
  <c r="IE20" i="13"/>
  <c r="IE41" i="13"/>
  <c r="IE28" i="13"/>
  <c r="IE29" i="13"/>
  <c r="IE36" i="13"/>
  <c r="IE33" i="13"/>
  <c r="IE48" i="13"/>
  <c r="IE30" i="13"/>
  <c r="IE15" i="13"/>
  <c r="IE38" i="13"/>
  <c r="IE24" i="13"/>
  <c r="IE21" i="13"/>
  <c r="IE51" i="13"/>
  <c r="IE32" i="13"/>
  <c r="IE18" i="13"/>
  <c r="IE27" i="13"/>
  <c r="IE40" i="13"/>
  <c r="IE37" i="13"/>
  <c r="IE23" i="13"/>
  <c r="IE26" i="13"/>
  <c r="IE46" i="13"/>
  <c r="IE44" i="13"/>
  <c r="IE42" i="13"/>
  <c r="IE25" i="13"/>
  <c r="IE31" i="13"/>
  <c r="IE17" i="13"/>
  <c r="IE43" i="13"/>
  <c r="IE47" i="13"/>
  <c r="IE34" i="13"/>
  <c r="IE50" i="13"/>
  <c r="IE19" i="13"/>
  <c r="IE39" i="13"/>
  <c r="IE52" i="13"/>
  <c r="IE35" i="13"/>
  <c r="IE22" i="13"/>
  <c r="IE49" i="13"/>
  <c r="HX21" i="13"/>
  <c r="HX20" i="13"/>
  <c r="HX39" i="13"/>
  <c r="HX49" i="13"/>
  <c r="HX41" i="13"/>
  <c r="HX34" i="13"/>
  <c r="HX43" i="13"/>
  <c r="HX24" i="13"/>
  <c r="HX28" i="13"/>
  <c r="HX19" i="13"/>
  <c r="HX22" i="13"/>
  <c r="HX31" i="13"/>
  <c r="HX52" i="13"/>
  <c r="HX36" i="13"/>
  <c r="HX38" i="13"/>
  <c r="HX35" i="13"/>
  <c r="HX15" i="13"/>
  <c r="HY14" i="13"/>
  <c r="HX46" i="13"/>
  <c r="HX42" i="13"/>
  <c r="HX44" i="13"/>
  <c r="HX48" i="13"/>
  <c r="HX40" i="13"/>
  <c r="HX50" i="13"/>
  <c r="HX25" i="13"/>
  <c r="HX17" i="13"/>
  <c r="HX37" i="13"/>
  <c r="IF14" i="13"/>
  <c r="HX30" i="13"/>
  <c r="HX18" i="13"/>
  <c r="HX29" i="13"/>
  <c r="HX23" i="13"/>
  <c r="HX32" i="13"/>
  <c r="HX26" i="13"/>
  <c r="HX47" i="13"/>
  <c r="HX51" i="13"/>
  <c r="HX33" i="13"/>
  <c r="HX27" i="13"/>
  <c r="DW54" i="12"/>
  <c r="EE23" i="12"/>
  <c r="EE21" i="12"/>
  <c r="EE47" i="12"/>
  <c r="EE25" i="12"/>
  <c r="EE22" i="12"/>
  <c r="EE40" i="12"/>
  <c r="EE36" i="12"/>
  <c r="EE26" i="12"/>
  <c r="EE28" i="12"/>
  <c r="EE27" i="12"/>
  <c r="EE49" i="12"/>
  <c r="EE24" i="12"/>
  <c r="EE51" i="12"/>
  <c r="EF14" i="12"/>
  <c r="EE31" i="12"/>
  <c r="EE30" i="12"/>
  <c r="EE38" i="12"/>
  <c r="EE52" i="12"/>
  <c r="EE50" i="12"/>
  <c r="EE15" i="12"/>
  <c r="EE19" i="12"/>
  <c r="EE39" i="12"/>
  <c r="EE42" i="12"/>
  <c r="EE37" i="12"/>
  <c r="EE18" i="12"/>
  <c r="EE32" i="12"/>
  <c r="EE48" i="12"/>
  <c r="EE44" i="12"/>
  <c r="EE46" i="12"/>
  <c r="EE33" i="12"/>
  <c r="EE29" i="12"/>
  <c r="EE17" i="12"/>
  <c r="EE43" i="12"/>
  <c r="EE35" i="12"/>
  <c r="EE41" i="12"/>
  <c r="EE34" i="12"/>
  <c r="EE20" i="12"/>
  <c r="EE48" i="11"/>
  <c r="EE18" i="11"/>
  <c r="EE24" i="11"/>
  <c r="EE44" i="11"/>
  <c r="EE42" i="11"/>
  <c r="EE40" i="11"/>
  <c r="EE35" i="11"/>
  <c r="EE21" i="11"/>
  <c r="EE19" i="11"/>
  <c r="EE23" i="11"/>
  <c r="EE41" i="11"/>
  <c r="EE52" i="11"/>
  <c r="EE43" i="11"/>
  <c r="EE22" i="11"/>
  <c r="EE30" i="11"/>
  <c r="EE29" i="11"/>
  <c r="EE51" i="11"/>
  <c r="EE38" i="11"/>
  <c r="EE50" i="11"/>
  <c r="EE33" i="11"/>
  <c r="EE17" i="11"/>
  <c r="EE49" i="11"/>
  <c r="EE26" i="11"/>
  <c r="EE28" i="11"/>
  <c r="EE25" i="11"/>
  <c r="EE47" i="11"/>
  <c r="EE34" i="11"/>
  <c r="EE37" i="11"/>
  <c r="EE31" i="11"/>
  <c r="EE32" i="11"/>
  <c r="EE46" i="11"/>
  <c r="EE39" i="11"/>
  <c r="EE15" i="11"/>
  <c r="EE27" i="11"/>
  <c r="EE20" i="11"/>
  <c r="EF14" i="11"/>
  <c r="EE36" i="11"/>
  <c r="DW54" i="11"/>
  <c r="MO47" i="1"/>
  <c r="MO40" i="1"/>
  <c r="MO38" i="1"/>
  <c r="MO32" i="1"/>
  <c r="MO43" i="1"/>
  <c r="MO33" i="1"/>
  <c r="MO21" i="1"/>
  <c r="MO46" i="1"/>
  <c r="MO24" i="1"/>
  <c r="MO31" i="1"/>
  <c r="MO34" i="1"/>
  <c r="MO15" i="1"/>
  <c r="MO23" i="1"/>
  <c r="MO26" i="1"/>
  <c r="MO25" i="1"/>
  <c r="MO48" i="1"/>
  <c r="MO39" i="1"/>
  <c r="MO52" i="1"/>
  <c r="MO41" i="1"/>
  <c r="MO49" i="1"/>
  <c r="MO50" i="1"/>
  <c r="MO36" i="1"/>
  <c r="MO29" i="1"/>
  <c r="MO17" i="1"/>
  <c r="MO35" i="1"/>
  <c r="MO20" i="1"/>
  <c r="MO27" i="1"/>
  <c r="MW14" i="1"/>
  <c r="MO44" i="1"/>
  <c r="MO19" i="1"/>
  <c r="MO30" i="1"/>
  <c r="MO51" i="1"/>
  <c r="MO22" i="1"/>
  <c r="MO42" i="1"/>
  <c r="MO28" i="1"/>
  <c r="MO37" i="1"/>
  <c r="MO18" i="1"/>
  <c r="MH33" i="1"/>
  <c r="MX33" i="1" s="1"/>
  <c r="MH26" i="1"/>
  <c r="MX26" i="1" s="1"/>
  <c r="MH32" i="1"/>
  <c r="MX32" i="1" s="1"/>
  <c r="MH23" i="1"/>
  <c r="MX23" i="1" s="1"/>
  <c r="MP14" i="1"/>
  <c r="MH29" i="1"/>
  <c r="MX29" i="1" s="1"/>
  <c r="MH22" i="1"/>
  <c r="MX22" i="1" s="1"/>
  <c r="MH42" i="1"/>
  <c r="MX42" i="1" s="1"/>
  <c r="MH17" i="1"/>
  <c r="MX17" i="1" s="1"/>
  <c r="MH46" i="1"/>
  <c r="MX46" i="1" s="1"/>
  <c r="MH36" i="1"/>
  <c r="MX36" i="1" s="1"/>
  <c r="MH41" i="1"/>
  <c r="MX41" i="1" s="1"/>
  <c r="MH43" i="1"/>
  <c r="MX43" i="1" s="1"/>
  <c r="MH38" i="1"/>
  <c r="MX38" i="1" s="1"/>
  <c r="MH27" i="1"/>
  <c r="MX27" i="1" s="1"/>
  <c r="MH40" i="1"/>
  <c r="MX40" i="1" s="1"/>
  <c r="MI14" i="1"/>
  <c r="MH37" i="1"/>
  <c r="MX37" i="1" s="1"/>
  <c r="MH47" i="1"/>
  <c r="MX47" i="1" s="1"/>
  <c r="MH25" i="1"/>
  <c r="MX25" i="1" s="1"/>
  <c r="MH18" i="1"/>
  <c r="MX18" i="1" s="1"/>
  <c r="MH20" i="1"/>
  <c r="MX20" i="1" s="1"/>
  <c r="MH50" i="1"/>
  <c r="MX50" i="1" s="1"/>
  <c r="MH51" i="1"/>
  <c r="MX51" i="1" s="1"/>
  <c r="MH21" i="1"/>
  <c r="MX21" i="1" s="1"/>
  <c r="MH28" i="1"/>
  <c r="MX28" i="1" s="1"/>
  <c r="MH15" i="1"/>
  <c r="MX15" i="1" s="1"/>
  <c r="MH49" i="1"/>
  <c r="MX49" i="1" s="1"/>
  <c r="MH52" i="1"/>
  <c r="MX52" i="1" s="1"/>
  <c r="MH31" i="1"/>
  <c r="MX31" i="1" s="1"/>
  <c r="MH48" i="1"/>
  <c r="MX48" i="1" s="1"/>
  <c r="MH24" i="1"/>
  <c r="MX24" i="1" s="1"/>
  <c r="MH44" i="1"/>
  <c r="MX44" i="1" s="1"/>
  <c r="MH19" i="1"/>
  <c r="MX19" i="1" s="1"/>
  <c r="MH34" i="1"/>
  <c r="MX34" i="1" s="1"/>
  <c r="MH30" i="1"/>
  <c r="MX30" i="1" s="1"/>
  <c r="MH39" i="1"/>
  <c r="MX39" i="1" s="1"/>
  <c r="MH35" i="1"/>
  <c r="MX35" i="1" s="1"/>
  <c r="HR19" i="10"/>
  <c r="HR36" i="10"/>
  <c r="HR17" i="10"/>
  <c r="HR40" i="10"/>
  <c r="HR32" i="10"/>
  <c r="HR39" i="10"/>
  <c r="HR30" i="10"/>
  <c r="HR34" i="10"/>
  <c r="HR24" i="10"/>
  <c r="HR20" i="10"/>
  <c r="HR42" i="10"/>
  <c r="HR37" i="10"/>
  <c r="HR15" i="10"/>
  <c r="HR18" i="10"/>
  <c r="HR26" i="10"/>
  <c r="HR50" i="10"/>
  <c r="HR28" i="10"/>
  <c r="HR43" i="10"/>
  <c r="HR38" i="10"/>
  <c r="HR35" i="10"/>
  <c r="HR44" i="10"/>
  <c r="HR22" i="10"/>
  <c r="HR27" i="10"/>
  <c r="HR33" i="10"/>
  <c r="HR52" i="10"/>
  <c r="HR49" i="10"/>
  <c r="HR48" i="10"/>
  <c r="HR51" i="10"/>
  <c r="HR46" i="10"/>
  <c r="HR21" i="10"/>
  <c r="HR47" i="10"/>
  <c r="HR25" i="10"/>
  <c r="HR41" i="10"/>
  <c r="HR31" i="10"/>
  <c r="HR29" i="10"/>
  <c r="HR23" i="10"/>
  <c r="HK39" i="10"/>
  <c r="HK44" i="10"/>
  <c r="HK43" i="10"/>
  <c r="HK24" i="10"/>
  <c r="HK34" i="10"/>
  <c r="HK38" i="10"/>
  <c r="HK29" i="10"/>
  <c r="HK28" i="10"/>
  <c r="HK33" i="10"/>
  <c r="HK32" i="10"/>
  <c r="HK35" i="10"/>
  <c r="HK46" i="10"/>
  <c r="HK17" i="10"/>
  <c r="HK22" i="10"/>
  <c r="HK27" i="10"/>
  <c r="HK26" i="10"/>
  <c r="HK15" i="10"/>
  <c r="HK21" i="10"/>
  <c r="HK20" i="10"/>
  <c r="HK25" i="10"/>
  <c r="HK48" i="10"/>
  <c r="HK31" i="10"/>
  <c r="HK30" i="10"/>
  <c r="HK47" i="10"/>
  <c r="HK19" i="10"/>
  <c r="HK23" i="10"/>
  <c r="HK41" i="10"/>
  <c r="HS14" i="10"/>
  <c r="HK40" i="10"/>
  <c r="HK37" i="10"/>
  <c r="HL14" i="10"/>
  <c r="HK51" i="10"/>
  <c r="HK42" i="10"/>
  <c r="HK50" i="10"/>
  <c r="HK36" i="10"/>
  <c r="HK49" i="10"/>
  <c r="HK18" i="10"/>
  <c r="HK52" i="10"/>
  <c r="DZ23" i="16"/>
  <c r="DZ36" i="16"/>
  <c r="DZ25" i="16"/>
  <c r="DZ24" i="16"/>
  <c r="DZ51" i="16"/>
  <c r="DZ42" i="16"/>
  <c r="DZ31" i="16"/>
  <c r="DZ41" i="16"/>
  <c r="DZ34" i="16"/>
  <c r="DZ49" i="16"/>
  <c r="DZ19" i="16"/>
  <c r="DZ50" i="16"/>
  <c r="DZ39" i="16"/>
  <c r="EA14" i="16"/>
  <c r="DZ38" i="16"/>
  <c r="DZ29" i="16"/>
  <c r="DZ30" i="16"/>
  <c r="DZ44" i="16"/>
  <c r="DZ26" i="16"/>
  <c r="DZ17" i="16"/>
  <c r="DZ18" i="16"/>
  <c r="DZ21" i="16"/>
  <c r="DZ33" i="16"/>
  <c r="DZ52" i="16"/>
  <c r="DZ40" i="16"/>
  <c r="DZ27" i="16"/>
  <c r="DZ43" i="16"/>
  <c r="DZ32" i="16"/>
  <c r="DZ20" i="16"/>
  <c r="DZ48" i="16"/>
  <c r="DZ37" i="16"/>
  <c r="DZ22" i="16"/>
  <c r="DZ35" i="16"/>
  <c r="DZ28" i="16"/>
  <c r="DZ47" i="16"/>
  <c r="DZ46" i="16"/>
  <c r="DZ15" i="16"/>
  <c r="AFW54" i="14" l="1"/>
  <c r="AHB14" i="14"/>
  <c r="AGZ50" i="14"/>
  <c r="AGZ17" i="14"/>
  <c r="AGZ32" i="14"/>
  <c r="AGZ44" i="14"/>
  <c r="AGZ51" i="14"/>
  <c r="AGZ38" i="14"/>
  <c r="AGZ28" i="14"/>
  <c r="AGZ37" i="14"/>
  <c r="AGZ15" i="14"/>
  <c r="AGT54" i="14" s="1"/>
  <c r="AGZ22" i="14"/>
  <c r="AGZ47" i="14"/>
  <c r="AGZ36" i="14"/>
  <c r="AGZ48" i="14"/>
  <c r="AGZ52" i="14"/>
  <c r="AGZ42" i="14"/>
  <c r="AGZ18" i="14"/>
  <c r="AGZ19" i="14"/>
  <c r="AGZ41" i="14"/>
  <c r="AGZ31" i="14"/>
  <c r="AGZ23" i="14"/>
  <c r="AGZ46" i="14"/>
  <c r="AGZ25" i="14"/>
  <c r="AGZ24" i="14"/>
  <c r="AGZ21" i="14"/>
  <c r="AGZ29" i="14"/>
  <c r="AGZ27" i="14"/>
  <c r="AGZ20" i="14"/>
  <c r="AGZ26" i="14"/>
  <c r="AGZ34" i="14"/>
  <c r="AGZ33" i="14"/>
  <c r="AGZ49" i="14"/>
  <c r="AGZ39" i="14"/>
  <c r="AGZ43" i="14"/>
  <c r="AGZ35" i="14"/>
  <c r="AGZ30" i="14"/>
  <c r="AGZ40" i="14"/>
  <c r="AGL55" i="14"/>
  <c r="AGM55" i="14" s="1"/>
  <c r="AGD55" i="14"/>
  <c r="AGE55" i="14" s="1"/>
  <c r="AGL56" i="14"/>
  <c r="AGM56" i="14" s="1"/>
  <c r="AGD56" i="14"/>
  <c r="AGE56" i="14" s="1"/>
  <c r="IF20" i="13"/>
  <c r="IF30" i="13"/>
  <c r="IF28" i="13"/>
  <c r="IF17" i="13"/>
  <c r="IF24" i="13"/>
  <c r="IF39" i="13"/>
  <c r="IF48" i="13"/>
  <c r="IF18" i="13"/>
  <c r="IF22" i="13"/>
  <c r="IF42" i="13"/>
  <c r="IF46" i="13"/>
  <c r="IF21" i="13"/>
  <c r="IF49" i="13"/>
  <c r="IF36" i="13"/>
  <c r="IF27" i="13"/>
  <c r="IF43" i="13"/>
  <c r="IF35" i="13"/>
  <c r="IF44" i="13"/>
  <c r="IF38" i="13"/>
  <c r="IF29" i="13"/>
  <c r="IF37" i="13"/>
  <c r="IF40" i="13"/>
  <c r="IF31" i="13"/>
  <c r="IF51" i="13"/>
  <c r="IF52" i="13"/>
  <c r="IF34" i="13"/>
  <c r="IF50" i="13"/>
  <c r="IF32" i="13"/>
  <c r="IF33" i="13"/>
  <c r="IF15" i="13"/>
  <c r="IF47" i="13"/>
  <c r="IF41" i="13"/>
  <c r="IF26" i="13"/>
  <c r="IF23" i="13"/>
  <c r="IF19" i="13"/>
  <c r="IF25" i="13"/>
  <c r="HY35" i="13"/>
  <c r="HZ14" i="13"/>
  <c r="IG14" i="13"/>
  <c r="HY30" i="13"/>
  <c r="HY29" i="13"/>
  <c r="HY50" i="13"/>
  <c r="HY48" i="13"/>
  <c r="HY23" i="13"/>
  <c r="HY44" i="13"/>
  <c r="HY31" i="13"/>
  <c r="HY17" i="13"/>
  <c r="HY33" i="13"/>
  <c r="HY42" i="13"/>
  <c r="HY15" i="13"/>
  <c r="HY19" i="13"/>
  <c r="HY27" i="13"/>
  <c r="HY52" i="13"/>
  <c r="HY21" i="13"/>
  <c r="HY36" i="13"/>
  <c r="HY20" i="13"/>
  <c r="HY26" i="13"/>
  <c r="HY51" i="13"/>
  <c r="HY49" i="13"/>
  <c r="HY18" i="13"/>
  <c r="HY28" i="13"/>
  <c r="HY22" i="13"/>
  <c r="HY43" i="13"/>
  <c r="HY38" i="13"/>
  <c r="HY32" i="13"/>
  <c r="HY37" i="13"/>
  <c r="HY25" i="13"/>
  <c r="HY39" i="13"/>
  <c r="HY47" i="13"/>
  <c r="HY34" i="13"/>
  <c r="HY40" i="13"/>
  <c r="HY41" i="13"/>
  <c r="HY24" i="13"/>
  <c r="HY46" i="13"/>
  <c r="EF27" i="12"/>
  <c r="EF31" i="12"/>
  <c r="EF41" i="12"/>
  <c r="EF22" i="12"/>
  <c r="EF52" i="12"/>
  <c r="EF30" i="12"/>
  <c r="EF40" i="12"/>
  <c r="EF23" i="12"/>
  <c r="EF19" i="12"/>
  <c r="EF43" i="12"/>
  <c r="EF25" i="12"/>
  <c r="EF18" i="12"/>
  <c r="EF51" i="12"/>
  <c r="EF39" i="12"/>
  <c r="EF44" i="12"/>
  <c r="EF47" i="12"/>
  <c r="EF32" i="12"/>
  <c r="EG14" i="12"/>
  <c r="EF33" i="12"/>
  <c r="EF36" i="12"/>
  <c r="EF20" i="12"/>
  <c r="EF49" i="12"/>
  <c r="EF21" i="12"/>
  <c r="EF24" i="12"/>
  <c r="EF48" i="12"/>
  <c r="EF26" i="12"/>
  <c r="EF46" i="12"/>
  <c r="EF34" i="12"/>
  <c r="EF37" i="12"/>
  <c r="EF38" i="12"/>
  <c r="EF15" i="12"/>
  <c r="EF50" i="12"/>
  <c r="EF42" i="12"/>
  <c r="EF29" i="12"/>
  <c r="EF28" i="12"/>
  <c r="EF17" i="12"/>
  <c r="EF35" i="12"/>
  <c r="EF51" i="11"/>
  <c r="EF49" i="11"/>
  <c r="EF46" i="11"/>
  <c r="EF25" i="11"/>
  <c r="EF31" i="11"/>
  <c r="EF48" i="11"/>
  <c r="EF17" i="11"/>
  <c r="EF30" i="11"/>
  <c r="EF39" i="11"/>
  <c r="EF38" i="11"/>
  <c r="EF47" i="11"/>
  <c r="EF18" i="11"/>
  <c r="EF28" i="11"/>
  <c r="EF26" i="11"/>
  <c r="EF36" i="11"/>
  <c r="EF23" i="11"/>
  <c r="EF37" i="11"/>
  <c r="EF15" i="11"/>
  <c r="EF24" i="11"/>
  <c r="EF32" i="11"/>
  <c r="EF29" i="11"/>
  <c r="EG14" i="11"/>
  <c r="EF34" i="11"/>
  <c r="EF35" i="11"/>
  <c r="EF43" i="11"/>
  <c r="EF41" i="11"/>
  <c r="EF22" i="11"/>
  <c r="EF50" i="11"/>
  <c r="EF42" i="11"/>
  <c r="EF20" i="11"/>
  <c r="EF21" i="11"/>
  <c r="EF44" i="11"/>
  <c r="EF19" i="11"/>
  <c r="EF52" i="11"/>
  <c r="EF33" i="11"/>
  <c r="EF27" i="11"/>
  <c r="EF40" i="11"/>
  <c r="MP27" i="1"/>
  <c r="MP15" i="1"/>
  <c r="MP34" i="1"/>
  <c r="MP23" i="1"/>
  <c r="MP48" i="1"/>
  <c r="MX14" i="1"/>
  <c r="MP33" i="1"/>
  <c r="MP47" i="1"/>
  <c r="MP38" i="1"/>
  <c r="MP19" i="1"/>
  <c r="MP40" i="1"/>
  <c r="MP29" i="1"/>
  <c r="MP51" i="1"/>
  <c r="MP52" i="1"/>
  <c r="MP43" i="1"/>
  <c r="MP44" i="1"/>
  <c r="MP18" i="1"/>
  <c r="MP39" i="1"/>
  <c r="MP26" i="1"/>
  <c r="MP17" i="1"/>
  <c r="MP36" i="1"/>
  <c r="MP25" i="1"/>
  <c r="MP32" i="1"/>
  <c r="MP20" i="1"/>
  <c r="MP37" i="1"/>
  <c r="MP41" i="1"/>
  <c r="MP35" i="1"/>
  <c r="MP22" i="1"/>
  <c r="MP28" i="1"/>
  <c r="MP49" i="1"/>
  <c r="MP24" i="1"/>
  <c r="MP50" i="1"/>
  <c r="MP46" i="1"/>
  <c r="MP42" i="1"/>
  <c r="MP30" i="1"/>
  <c r="MP31" i="1"/>
  <c r="MP21" i="1"/>
  <c r="MI44" i="1"/>
  <c r="MY44" i="1" s="1"/>
  <c r="MI38" i="1"/>
  <c r="MY38" i="1" s="1"/>
  <c r="MI35" i="1"/>
  <c r="MY35" i="1" s="1"/>
  <c r="MI23" i="1"/>
  <c r="MY23" i="1" s="1"/>
  <c r="MI40" i="1"/>
  <c r="MY40" i="1" s="1"/>
  <c r="MI34" i="1"/>
  <c r="MY34" i="1" s="1"/>
  <c r="MI15" i="1"/>
  <c r="MY15" i="1" s="1"/>
  <c r="MI51" i="1"/>
  <c r="MY51" i="1" s="1"/>
  <c r="MI33" i="1"/>
  <c r="MY33" i="1" s="1"/>
  <c r="MI39" i="1"/>
  <c r="MY39" i="1" s="1"/>
  <c r="MI22" i="1"/>
  <c r="MY22" i="1" s="1"/>
  <c r="MI37" i="1"/>
  <c r="MY37" i="1" s="1"/>
  <c r="MI30" i="1"/>
  <c r="MY30" i="1" s="1"/>
  <c r="MI47" i="1"/>
  <c r="MY47" i="1" s="1"/>
  <c r="MI26" i="1"/>
  <c r="MY26" i="1" s="1"/>
  <c r="MI29" i="1"/>
  <c r="MY29" i="1" s="1"/>
  <c r="MI32" i="1"/>
  <c r="MY32" i="1" s="1"/>
  <c r="MI25" i="1"/>
  <c r="MY25" i="1" s="1"/>
  <c r="MI18" i="1"/>
  <c r="MY18" i="1" s="1"/>
  <c r="MI50" i="1"/>
  <c r="MY50" i="1" s="1"/>
  <c r="MI21" i="1"/>
  <c r="MY21" i="1" s="1"/>
  <c r="MI46" i="1"/>
  <c r="MY46" i="1" s="1"/>
  <c r="MI42" i="1"/>
  <c r="MY42" i="1" s="1"/>
  <c r="MI20" i="1"/>
  <c r="MY20" i="1" s="1"/>
  <c r="MI43" i="1"/>
  <c r="MY43" i="1" s="1"/>
  <c r="MI52" i="1"/>
  <c r="MY52" i="1" s="1"/>
  <c r="MQ14" i="1"/>
  <c r="MI41" i="1"/>
  <c r="MY41" i="1" s="1"/>
  <c r="MI31" i="1"/>
  <c r="MY31" i="1" s="1"/>
  <c r="MI19" i="1"/>
  <c r="MY19" i="1" s="1"/>
  <c r="MI48" i="1"/>
  <c r="MY48" i="1" s="1"/>
  <c r="MI36" i="1"/>
  <c r="MY36" i="1" s="1"/>
  <c r="MI17" i="1"/>
  <c r="MY17" i="1" s="1"/>
  <c r="MI28" i="1"/>
  <c r="MY28" i="1" s="1"/>
  <c r="MI24" i="1"/>
  <c r="MY24" i="1" s="1"/>
  <c r="MJ14" i="1"/>
  <c r="MI49" i="1"/>
  <c r="MY49" i="1" s="1"/>
  <c r="MI27" i="1"/>
  <c r="MY27" i="1" s="1"/>
  <c r="HS28" i="10"/>
  <c r="HS46" i="10"/>
  <c r="HS32" i="10"/>
  <c r="HS40" i="10"/>
  <c r="HS27" i="10"/>
  <c r="HS20" i="10"/>
  <c r="HS47" i="10"/>
  <c r="HS35" i="10"/>
  <c r="HS43" i="10"/>
  <c r="HS41" i="10"/>
  <c r="HS29" i="10"/>
  <c r="HS38" i="10"/>
  <c r="HS36" i="10"/>
  <c r="HS23" i="10"/>
  <c r="HS25" i="10"/>
  <c r="HS33" i="10"/>
  <c r="HS31" i="10"/>
  <c r="HS30" i="10"/>
  <c r="HS17" i="10"/>
  <c r="HS42" i="10"/>
  <c r="HS26" i="10"/>
  <c r="HS24" i="10"/>
  <c r="HS34" i="10"/>
  <c r="HS37" i="10"/>
  <c r="HS18" i="10"/>
  <c r="HS22" i="10"/>
  <c r="HS51" i="10"/>
  <c r="HS44" i="10"/>
  <c r="HS48" i="10"/>
  <c r="HS21" i="10"/>
  <c r="HS52" i="10"/>
  <c r="HS50" i="10"/>
  <c r="HS19" i="10"/>
  <c r="HS39" i="10"/>
  <c r="HS15" i="10"/>
  <c r="HS49" i="10"/>
  <c r="EA31" i="16"/>
  <c r="EA43" i="16"/>
  <c r="EA38" i="16"/>
  <c r="EA15" i="16"/>
  <c r="EA32" i="16"/>
  <c r="EA26" i="16"/>
  <c r="EA21" i="16"/>
  <c r="EA34" i="16"/>
  <c r="EA19" i="16"/>
  <c r="EA33" i="16"/>
  <c r="EA48" i="16"/>
  <c r="EA18" i="16"/>
  <c r="EB14" i="16"/>
  <c r="EA49" i="16"/>
  <c r="EA37" i="16"/>
  <c r="EA23" i="16"/>
  <c r="EA47" i="16"/>
  <c r="EA50" i="16"/>
  <c r="EA52" i="16"/>
  <c r="EA25" i="16"/>
  <c r="EA29" i="16"/>
  <c r="EA41" i="16"/>
  <c r="EA27" i="16"/>
  <c r="EA40" i="16"/>
  <c r="EA28" i="16"/>
  <c r="EA17" i="16"/>
  <c r="EA30" i="16"/>
  <c r="EA20" i="16"/>
  <c r="EA42" i="16"/>
  <c r="EA51" i="16"/>
  <c r="EA44" i="16"/>
  <c r="EA46" i="16"/>
  <c r="EA35" i="16"/>
  <c r="EA39" i="16"/>
  <c r="EA22" i="16"/>
  <c r="EA36" i="16"/>
  <c r="EA24" i="16"/>
  <c r="HL32" i="10"/>
  <c r="HL17" i="10"/>
  <c r="HL33" i="10"/>
  <c r="HL26" i="10"/>
  <c r="HL35" i="10"/>
  <c r="HL27" i="10"/>
  <c r="HL20" i="10"/>
  <c r="HL34" i="10"/>
  <c r="HL21" i="10"/>
  <c r="HL48" i="10"/>
  <c r="HL39" i="10"/>
  <c r="HT14" i="10"/>
  <c r="HL31" i="10"/>
  <c r="HL29" i="10"/>
  <c r="HL49" i="10"/>
  <c r="HL25" i="10"/>
  <c r="HL51" i="10"/>
  <c r="HL42" i="10"/>
  <c r="HL47" i="10"/>
  <c r="HL46" i="10"/>
  <c r="HL19" i="10"/>
  <c r="HL37" i="10"/>
  <c r="HL36" i="10"/>
  <c r="HL22" i="10"/>
  <c r="HL40" i="10"/>
  <c r="HL41" i="10"/>
  <c r="HL30" i="10"/>
  <c r="HL24" i="10"/>
  <c r="HL52" i="10"/>
  <c r="HL18" i="10"/>
  <c r="HL15" i="10"/>
  <c r="HF54" i="10" s="1"/>
  <c r="HL44" i="10"/>
  <c r="HL38" i="10"/>
  <c r="HL28" i="10"/>
  <c r="HL50" i="10"/>
  <c r="HL43" i="10"/>
  <c r="HL23" i="10"/>
  <c r="AGT56" i="14" l="1"/>
  <c r="AGU56" i="14" s="1"/>
  <c r="AGE54" i="14"/>
  <c r="AGT55" i="14"/>
  <c r="AGU55" i="14" s="1"/>
  <c r="AGM54" i="14"/>
  <c r="AHB31" i="14"/>
  <c r="AHB17" i="14"/>
  <c r="AHB52" i="14"/>
  <c r="AHB33" i="14"/>
  <c r="AHB21" i="14"/>
  <c r="AHB35" i="14"/>
  <c r="AHB30" i="14"/>
  <c r="AHB51" i="14"/>
  <c r="AHB29" i="14"/>
  <c r="AHB25" i="14"/>
  <c r="AHB38" i="14"/>
  <c r="AHB43" i="14"/>
  <c r="AHB49" i="14"/>
  <c r="AHJ14" i="14"/>
  <c r="AHB44" i="14"/>
  <c r="AHB20" i="14"/>
  <c r="AHB47" i="14"/>
  <c r="AHC14" i="14"/>
  <c r="AHB48" i="14"/>
  <c r="AHB22" i="14"/>
  <c r="AHB41" i="14"/>
  <c r="AHB15" i="14"/>
  <c r="AHB50" i="14"/>
  <c r="AHB32" i="14"/>
  <c r="AHB36" i="14"/>
  <c r="AHB27" i="14"/>
  <c r="AHB46" i="14"/>
  <c r="AHB18" i="14"/>
  <c r="AHB39" i="14"/>
  <c r="AHB24" i="14"/>
  <c r="AHB23" i="14"/>
  <c r="AHB37" i="14"/>
  <c r="AHB40" i="14"/>
  <c r="AHB28" i="14"/>
  <c r="AHB26" i="14"/>
  <c r="AHB19" i="14"/>
  <c r="AHB42" i="14"/>
  <c r="AHB34" i="14"/>
  <c r="HZ21" i="13"/>
  <c r="HZ24" i="13"/>
  <c r="HZ52" i="13"/>
  <c r="HZ49" i="13"/>
  <c r="HZ15" i="13"/>
  <c r="HZ48" i="13"/>
  <c r="IA14" i="13"/>
  <c r="HZ30" i="13"/>
  <c r="HZ20" i="13"/>
  <c r="HZ19" i="13"/>
  <c r="HZ46" i="13"/>
  <c r="HZ39" i="13"/>
  <c r="HZ42" i="13"/>
  <c r="HZ17" i="13"/>
  <c r="IH14" i="13"/>
  <c r="HZ28" i="13"/>
  <c r="HZ34" i="13"/>
  <c r="HZ25" i="13"/>
  <c r="HZ35" i="13"/>
  <c r="HZ36" i="13"/>
  <c r="HZ22" i="13"/>
  <c r="HZ43" i="13"/>
  <c r="HZ40" i="13"/>
  <c r="HZ23" i="13"/>
  <c r="HZ47" i="13"/>
  <c r="HZ26" i="13"/>
  <c r="HZ18" i="13"/>
  <c r="HZ44" i="13"/>
  <c r="HZ33" i="13"/>
  <c r="HZ38" i="13"/>
  <c r="HZ32" i="13"/>
  <c r="HZ50" i="13"/>
  <c r="HZ37" i="13"/>
  <c r="HZ41" i="13"/>
  <c r="HZ51" i="13"/>
  <c r="HZ29" i="13"/>
  <c r="HZ27" i="13"/>
  <c r="HZ31" i="13"/>
  <c r="IG31" i="13"/>
  <c r="IG39" i="13"/>
  <c r="IG50" i="13"/>
  <c r="IG46" i="13"/>
  <c r="IG29" i="13"/>
  <c r="IG41" i="13"/>
  <c r="IG17" i="13"/>
  <c r="IG48" i="13"/>
  <c r="IG49" i="13"/>
  <c r="IG42" i="13"/>
  <c r="IG32" i="13"/>
  <c r="IG25" i="13"/>
  <c r="IG22" i="13"/>
  <c r="IG33" i="13"/>
  <c r="IG19" i="13"/>
  <c r="IG52" i="13"/>
  <c r="IG15" i="13"/>
  <c r="IG38" i="13"/>
  <c r="IG34" i="13"/>
  <c r="IG40" i="13"/>
  <c r="IG20" i="13"/>
  <c r="IG44" i="13"/>
  <c r="IG27" i="13"/>
  <c r="IG23" i="13"/>
  <c r="IG36" i="13"/>
  <c r="IG26" i="13"/>
  <c r="IG51" i="13"/>
  <c r="IG24" i="13"/>
  <c r="IG35" i="13"/>
  <c r="IG47" i="13"/>
  <c r="IG43" i="13"/>
  <c r="IG30" i="13"/>
  <c r="IG28" i="13"/>
  <c r="IG21" i="13"/>
  <c r="IG37" i="13"/>
  <c r="IG18" i="13"/>
  <c r="EG44" i="12"/>
  <c r="EG31" i="12"/>
  <c r="EG51" i="12"/>
  <c r="EG46" i="12"/>
  <c r="EG30" i="12"/>
  <c r="EG33" i="12"/>
  <c r="EG19" i="12"/>
  <c r="EG35" i="12"/>
  <c r="EG37" i="12"/>
  <c r="EG50" i="12"/>
  <c r="EG39" i="12"/>
  <c r="EG28" i="12"/>
  <c r="EG42" i="12"/>
  <c r="EG21" i="12"/>
  <c r="EG43" i="12"/>
  <c r="EG34" i="12"/>
  <c r="EG23" i="12"/>
  <c r="EG47" i="12"/>
  <c r="EG25" i="12"/>
  <c r="EG29" i="12"/>
  <c r="EG17" i="12"/>
  <c r="EG20" i="12"/>
  <c r="EG22" i="12"/>
  <c r="EG38" i="12"/>
  <c r="EG26" i="12"/>
  <c r="EG41" i="12"/>
  <c r="EG18" i="12"/>
  <c r="EG15" i="12"/>
  <c r="EG36" i="12"/>
  <c r="EH14" i="12"/>
  <c r="EG40" i="12"/>
  <c r="EG49" i="12"/>
  <c r="EG24" i="12"/>
  <c r="EG48" i="12"/>
  <c r="EG52" i="12"/>
  <c r="EG27" i="12"/>
  <c r="EG32" i="12"/>
  <c r="EG32" i="11"/>
  <c r="EG24" i="11"/>
  <c r="EG35" i="11"/>
  <c r="EG20" i="11"/>
  <c r="EG50" i="11"/>
  <c r="EG29" i="11"/>
  <c r="EG42" i="11"/>
  <c r="EG43" i="11"/>
  <c r="EG34" i="11"/>
  <c r="EG49" i="11"/>
  <c r="EG31" i="11"/>
  <c r="EG37" i="11"/>
  <c r="EG22" i="11"/>
  <c r="EG15" i="11"/>
  <c r="EG44" i="11"/>
  <c r="EG19" i="11"/>
  <c r="EG41" i="11"/>
  <c r="EH14" i="11"/>
  <c r="EG21" i="11"/>
  <c r="EG46" i="11"/>
  <c r="EG39" i="11"/>
  <c r="EG33" i="11"/>
  <c r="EG27" i="11"/>
  <c r="EG18" i="11"/>
  <c r="EG25" i="11"/>
  <c r="EG48" i="11"/>
  <c r="EG23" i="11"/>
  <c r="EG52" i="11"/>
  <c r="EG30" i="11"/>
  <c r="EG51" i="11"/>
  <c r="EG40" i="11"/>
  <c r="EG28" i="11"/>
  <c r="EG36" i="11"/>
  <c r="EG47" i="11"/>
  <c r="EG38" i="11"/>
  <c r="EG26" i="11"/>
  <c r="EG17" i="11"/>
  <c r="MQ43" i="1"/>
  <c r="MQ38" i="1"/>
  <c r="MQ25" i="1"/>
  <c r="MQ39" i="1"/>
  <c r="MQ30" i="1"/>
  <c r="MQ21" i="1"/>
  <c r="MQ36" i="1"/>
  <c r="MQ27" i="1"/>
  <c r="MQ17" i="1"/>
  <c r="MQ20" i="1"/>
  <c r="MQ32" i="1"/>
  <c r="MQ22" i="1"/>
  <c r="MQ18" i="1"/>
  <c r="MQ23" i="1"/>
  <c r="MQ28" i="1"/>
  <c r="MQ26" i="1"/>
  <c r="MQ31" i="1"/>
  <c r="MQ48" i="1"/>
  <c r="MQ49" i="1"/>
  <c r="MQ52" i="1"/>
  <c r="MQ24" i="1"/>
  <c r="MQ19" i="1"/>
  <c r="MQ44" i="1"/>
  <c r="MQ15" i="1"/>
  <c r="MQ41" i="1"/>
  <c r="MQ46" i="1"/>
  <c r="MQ37" i="1"/>
  <c r="MY14" i="1"/>
  <c r="MQ50" i="1"/>
  <c r="MQ34" i="1"/>
  <c r="MQ47" i="1"/>
  <c r="MQ42" i="1"/>
  <c r="MQ51" i="1"/>
  <c r="MQ40" i="1"/>
  <c r="MQ35" i="1"/>
  <c r="MQ33" i="1"/>
  <c r="MQ29" i="1"/>
  <c r="MJ35" i="1"/>
  <c r="MZ35" i="1" s="1"/>
  <c r="MJ25" i="1"/>
  <c r="MZ25" i="1" s="1"/>
  <c r="MJ48" i="1"/>
  <c r="MZ48" i="1" s="1"/>
  <c r="MJ20" i="1"/>
  <c r="MZ20" i="1" s="1"/>
  <c r="MJ33" i="1"/>
  <c r="MZ33" i="1" s="1"/>
  <c r="MJ49" i="1"/>
  <c r="MZ49" i="1" s="1"/>
  <c r="MJ40" i="1"/>
  <c r="MZ40" i="1" s="1"/>
  <c r="MJ19" i="1"/>
  <c r="MZ19" i="1" s="1"/>
  <c r="MJ34" i="1"/>
  <c r="MZ34" i="1" s="1"/>
  <c r="MJ51" i="1"/>
  <c r="MZ51" i="1" s="1"/>
  <c r="MJ29" i="1"/>
  <c r="MZ29" i="1" s="1"/>
  <c r="MJ41" i="1"/>
  <c r="MZ41" i="1" s="1"/>
  <c r="MJ43" i="1"/>
  <c r="MZ43" i="1" s="1"/>
  <c r="MJ37" i="1"/>
  <c r="MZ37" i="1" s="1"/>
  <c r="MJ21" i="1"/>
  <c r="MZ21" i="1" s="1"/>
  <c r="MJ38" i="1"/>
  <c r="MZ38" i="1" s="1"/>
  <c r="MJ36" i="1"/>
  <c r="MZ36" i="1" s="1"/>
  <c r="MJ28" i="1"/>
  <c r="MZ28" i="1" s="1"/>
  <c r="MJ30" i="1"/>
  <c r="MZ30" i="1" s="1"/>
  <c r="MJ15" i="1"/>
  <c r="MJ44" i="1"/>
  <c r="MZ44" i="1" s="1"/>
  <c r="MJ22" i="1"/>
  <c r="MZ22" i="1" s="1"/>
  <c r="MJ18" i="1"/>
  <c r="MZ18" i="1" s="1"/>
  <c r="MJ42" i="1"/>
  <c r="MZ42" i="1" s="1"/>
  <c r="MJ17" i="1"/>
  <c r="MZ17" i="1" s="1"/>
  <c r="MJ52" i="1"/>
  <c r="MZ52" i="1" s="1"/>
  <c r="MJ26" i="1"/>
  <c r="MZ26" i="1" s="1"/>
  <c r="MJ47" i="1"/>
  <c r="MZ47" i="1" s="1"/>
  <c r="MJ50" i="1"/>
  <c r="MZ50" i="1" s="1"/>
  <c r="MR14" i="1"/>
  <c r="MJ39" i="1"/>
  <c r="MZ39" i="1" s="1"/>
  <c r="MJ46" i="1"/>
  <c r="MZ46" i="1" s="1"/>
  <c r="MJ32" i="1"/>
  <c r="MZ32" i="1" s="1"/>
  <c r="MJ24" i="1"/>
  <c r="MZ24" i="1" s="1"/>
  <c r="MJ31" i="1"/>
  <c r="MZ31" i="1" s="1"/>
  <c r="MJ27" i="1"/>
  <c r="MZ27" i="1" s="1"/>
  <c r="MJ23" i="1"/>
  <c r="MZ23" i="1" s="1"/>
  <c r="HF55" i="10"/>
  <c r="HG55" i="10" s="1"/>
  <c r="HV14" i="10"/>
  <c r="HT47" i="10"/>
  <c r="HT29" i="10"/>
  <c r="HT22" i="10"/>
  <c r="HT20" i="10"/>
  <c r="HT41" i="10"/>
  <c r="HT23" i="10"/>
  <c r="HT15" i="10"/>
  <c r="HN54" i="10" s="1"/>
  <c r="HT42" i="10"/>
  <c r="HT36" i="10"/>
  <c r="HT17" i="10"/>
  <c r="HT44" i="10"/>
  <c r="HT19" i="10"/>
  <c r="HT30" i="10"/>
  <c r="HT43" i="10"/>
  <c r="HT34" i="10"/>
  <c r="HT24" i="10"/>
  <c r="HT33" i="10"/>
  <c r="HT21" i="10"/>
  <c r="HT40" i="10"/>
  <c r="HT18" i="10"/>
  <c r="HT38" i="10"/>
  <c r="HT49" i="10"/>
  <c r="HT46" i="10"/>
  <c r="HT50" i="10"/>
  <c r="HT32" i="10"/>
  <c r="HT25" i="10"/>
  <c r="HT48" i="10"/>
  <c r="HT27" i="10"/>
  <c r="HT51" i="10"/>
  <c r="HT37" i="10"/>
  <c r="HT39" i="10"/>
  <c r="HT52" i="10"/>
  <c r="HT26" i="10"/>
  <c r="HT35" i="10"/>
  <c r="HT28" i="10"/>
  <c r="HT31" i="10"/>
  <c r="ED14" i="16"/>
  <c r="EB36" i="16"/>
  <c r="EB15" i="16"/>
  <c r="DV54" i="16" s="1"/>
  <c r="EB30" i="16"/>
  <c r="EB19" i="16"/>
  <c r="EB24" i="16"/>
  <c r="EB38" i="16"/>
  <c r="EB18" i="16"/>
  <c r="EB27" i="16"/>
  <c r="EB46" i="16"/>
  <c r="EB17" i="16"/>
  <c r="EB49" i="16"/>
  <c r="EB43" i="16"/>
  <c r="EB34" i="16"/>
  <c r="EB35" i="16"/>
  <c r="EB44" i="16"/>
  <c r="EB52" i="16"/>
  <c r="EB22" i="16"/>
  <c r="EB23" i="16"/>
  <c r="EB29" i="16"/>
  <c r="EB25" i="16"/>
  <c r="EB28" i="16"/>
  <c r="EB42" i="16"/>
  <c r="EB40" i="16"/>
  <c r="EB20" i="16"/>
  <c r="EB51" i="16"/>
  <c r="EB39" i="16"/>
  <c r="EB50" i="16"/>
  <c r="EB21" i="16"/>
  <c r="EB33" i="16"/>
  <c r="EB32" i="16"/>
  <c r="EB47" i="16"/>
  <c r="EB48" i="16"/>
  <c r="EB31" i="16"/>
  <c r="EB37" i="16"/>
  <c r="EB41" i="16"/>
  <c r="EB26" i="16"/>
  <c r="HF56" i="10"/>
  <c r="HG56" i="10" s="1"/>
  <c r="AGU54" i="14" l="1"/>
  <c r="AHC41" i="14"/>
  <c r="AHC39" i="14"/>
  <c r="AHC50" i="14"/>
  <c r="AHC31" i="14"/>
  <c r="AHC27" i="14"/>
  <c r="AHC22" i="14"/>
  <c r="AHC49" i="14"/>
  <c r="AHC37" i="14"/>
  <c r="AHC47" i="14"/>
  <c r="AHC20" i="14"/>
  <c r="AHC42" i="14"/>
  <c r="AHC28" i="14"/>
  <c r="AHC18" i="14"/>
  <c r="AHC52" i="14"/>
  <c r="AHC33" i="14"/>
  <c r="AHC26" i="14"/>
  <c r="AHC43" i="14"/>
  <c r="AHC35" i="14"/>
  <c r="AHC51" i="14"/>
  <c r="AHC24" i="14"/>
  <c r="AHC32" i="14"/>
  <c r="AHC29" i="14"/>
  <c r="AHC38" i="14"/>
  <c r="AHC19" i="14"/>
  <c r="AHC44" i="14"/>
  <c r="AHC46" i="14"/>
  <c r="AHC40" i="14"/>
  <c r="AHC25" i="14"/>
  <c r="AHD14" i="14"/>
  <c r="AHC21" i="14"/>
  <c r="AHK14" i="14"/>
  <c r="AHC48" i="14"/>
  <c r="AHC34" i="14"/>
  <c r="AHC23" i="14"/>
  <c r="AHC15" i="14"/>
  <c r="AHC17" i="14"/>
  <c r="AHC36" i="14"/>
  <c r="AHC30" i="14"/>
  <c r="AHJ33" i="14"/>
  <c r="AHJ24" i="14"/>
  <c r="AHJ20" i="14"/>
  <c r="AHJ25" i="14"/>
  <c r="AHJ51" i="14"/>
  <c r="AHJ27" i="14"/>
  <c r="AHJ18" i="14"/>
  <c r="AHJ19" i="14"/>
  <c r="AHR14" i="14"/>
  <c r="AHJ44" i="14"/>
  <c r="AHJ49" i="14"/>
  <c r="AHJ41" i="14"/>
  <c r="AHJ15" i="14"/>
  <c r="AHJ52" i="14"/>
  <c r="AHJ43" i="14"/>
  <c r="AHJ40" i="14"/>
  <c r="AHJ17" i="14"/>
  <c r="AHJ46" i="14"/>
  <c r="AHJ29" i="14"/>
  <c r="AHJ31" i="14"/>
  <c r="AHJ39" i="14"/>
  <c r="AHJ23" i="14"/>
  <c r="AHJ21" i="14"/>
  <c r="AHJ38" i="14"/>
  <c r="AHJ32" i="14"/>
  <c r="AHJ48" i="14"/>
  <c r="AHJ42" i="14"/>
  <c r="AHJ50" i="14"/>
  <c r="AHJ37" i="14"/>
  <c r="AHJ35" i="14"/>
  <c r="AHJ28" i="14"/>
  <c r="AHJ30" i="14"/>
  <c r="AHJ36" i="14"/>
  <c r="AHJ22" i="14"/>
  <c r="AHJ34" i="14"/>
  <c r="AHJ26" i="14"/>
  <c r="AHJ47" i="14"/>
  <c r="IA22" i="13"/>
  <c r="IA38" i="13"/>
  <c r="IA30" i="13"/>
  <c r="IA17" i="13"/>
  <c r="IA51" i="13"/>
  <c r="IA37" i="13"/>
  <c r="IA15" i="13"/>
  <c r="IA32" i="13"/>
  <c r="IA18" i="13"/>
  <c r="IA20" i="13"/>
  <c r="IA25" i="13"/>
  <c r="IA33" i="13"/>
  <c r="IA23" i="13"/>
  <c r="IB14" i="13"/>
  <c r="IA26" i="13"/>
  <c r="IA46" i="13"/>
  <c r="IA48" i="13"/>
  <c r="IA29" i="13"/>
  <c r="IA31" i="13"/>
  <c r="IA50" i="13"/>
  <c r="IA19" i="13"/>
  <c r="IA44" i="13"/>
  <c r="IA42" i="13"/>
  <c r="IA40" i="13"/>
  <c r="IA43" i="13"/>
  <c r="IA24" i="13"/>
  <c r="IA41" i="13"/>
  <c r="IA36" i="13"/>
  <c r="IA52" i="13"/>
  <c r="IA39" i="13"/>
  <c r="II14" i="13"/>
  <c r="IA47" i="13"/>
  <c r="IA34" i="13"/>
  <c r="IA35" i="13"/>
  <c r="IA28" i="13"/>
  <c r="IA27" i="13"/>
  <c r="IA21" i="13"/>
  <c r="IA49" i="13"/>
  <c r="IH47" i="13"/>
  <c r="IH17" i="13"/>
  <c r="IH44" i="13"/>
  <c r="IH38" i="13"/>
  <c r="IH37" i="13"/>
  <c r="IH22" i="13"/>
  <c r="IH41" i="13"/>
  <c r="IH15" i="13"/>
  <c r="IH27" i="13"/>
  <c r="IH30" i="13"/>
  <c r="IH26" i="13"/>
  <c r="IH24" i="13"/>
  <c r="IH46" i="13"/>
  <c r="IH36" i="13"/>
  <c r="IH51" i="13"/>
  <c r="IH43" i="13"/>
  <c r="IH39" i="13"/>
  <c r="IH48" i="13"/>
  <c r="IH18" i="13"/>
  <c r="IH34" i="13"/>
  <c r="IH49" i="13"/>
  <c r="IH42" i="13"/>
  <c r="IH52" i="13"/>
  <c r="IH28" i="13"/>
  <c r="IH32" i="13"/>
  <c r="IH23" i="13"/>
  <c r="IH50" i="13"/>
  <c r="IH21" i="13"/>
  <c r="IH33" i="13"/>
  <c r="IH31" i="13"/>
  <c r="IH25" i="13"/>
  <c r="IH20" i="13"/>
  <c r="IH19" i="13"/>
  <c r="IH40" i="13"/>
  <c r="IH35" i="13"/>
  <c r="IH29" i="13"/>
  <c r="EH47" i="12"/>
  <c r="EH43" i="12"/>
  <c r="EH23" i="12"/>
  <c r="EH29" i="12"/>
  <c r="EH17" i="12"/>
  <c r="EH49" i="12"/>
  <c r="EH36" i="12"/>
  <c r="EH32" i="12"/>
  <c r="EH51" i="12"/>
  <c r="EH42" i="12"/>
  <c r="EH22" i="12"/>
  <c r="EI14" i="12"/>
  <c r="EH38" i="12"/>
  <c r="EH24" i="12"/>
  <c r="EH37" i="12"/>
  <c r="EH39" i="12"/>
  <c r="EH31" i="12"/>
  <c r="EH18" i="12"/>
  <c r="EH46" i="12"/>
  <c r="EH26" i="12"/>
  <c r="EH15" i="12"/>
  <c r="EH44" i="12"/>
  <c r="EH28" i="12"/>
  <c r="EH41" i="12"/>
  <c r="EH19" i="12"/>
  <c r="EH48" i="12"/>
  <c r="EH52" i="12"/>
  <c r="EH50" i="12"/>
  <c r="EH34" i="12"/>
  <c r="EH20" i="12"/>
  <c r="EH35" i="12"/>
  <c r="EH25" i="12"/>
  <c r="EH40" i="12"/>
  <c r="EH27" i="12"/>
  <c r="EH33" i="12"/>
  <c r="EH30" i="12"/>
  <c r="EH21" i="12"/>
  <c r="EH18" i="11"/>
  <c r="EH29" i="11"/>
  <c r="EH28" i="11"/>
  <c r="EH37" i="11"/>
  <c r="EH51" i="11"/>
  <c r="EH42" i="11"/>
  <c r="EH46" i="11"/>
  <c r="EH17" i="11"/>
  <c r="EH50" i="11"/>
  <c r="EH33" i="11"/>
  <c r="EH23" i="11"/>
  <c r="EH48" i="11"/>
  <c r="EH27" i="11"/>
  <c r="EH34" i="11"/>
  <c r="EH44" i="11"/>
  <c r="EH49" i="11"/>
  <c r="EH39" i="11"/>
  <c r="EH35" i="11"/>
  <c r="EH43" i="11"/>
  <c r="EH24" i="11"/>
  <c r="EH38" i="11"/>
  <c r="EH47" i="11"/>
  <c r="EH15" i="11"/>
  <c r="EH32" i="11"/>
  <c r="EH26" i="11"/>
  <c r="EH36" i="11"/>
  <c r="EH21" i="11"/>
  <c r="EH41" i="11"/>
  <c r="EH25" i="11"/>
  <c r="EH22" i="11"/>
  <c r="EH31" i="11"/>
  <c r="EI14" i="11"/>
  <c r="EH40" i="11"/>
  <c r="EH19" i="11"/>
  <c r="EH52" i="11"/>
  <c r="EH20" i="11"/>
  <c r="EH30" i="11"/>
  <c r="MR28" i="1"/>
  <c r="MR25" i="1"/>
  <c r="MR22" i="1"/>
  <c r="MR39" i="1"/>
  <c r="MR24" i="1"/>
  <c r="MR21" i="1"/>
  <c r="MR42" i="1"/>
  <c r="MZ14" i="1"/>
  <c r="NB14" i="1" s="1"/>
  <c r="MR34" i="1"/>
  <c r="MR30" i="1"/>
  <c r="MR20" i="1"/>
  <c r="MR17" i="1"/>
  <c r="MR38" i="1"/>
  <c r="MR15" i="1"/>
  <c r="ML54" i="1" s="1"/>
  <c r="MR50" i="1"/>
  <c r="MR35" i="1"/>
  <c r="MR37" i="1"/>
  <c r="MR52" i="1"/>
  <c r="MR26" i="1"/>
  <c r="MR18" i="1"/>
  <c r="MR47" i="1"/>
  <c r="MR49" i="1"/>
  <c r="MR40" i="1"/>
  <c r="MR19" i="1"/>
  <c r="MR33" i="1"/>
  <c r="MR51" i="1"/>
  <c r="MR48" i="1"/>
  <c r="MR23" i="1"/>
  <c r="MR46" i="1"/>
  <c r="MR44" i="1"/>
  <c r="MR31" i="1"/>
  <c r="MR43" i="1"/>
  <c r="MR41" i="1"/>
  <c r="MR36" i="1"/>
  <c r="MR32" i="1"/>
  <c r="MR29" i="1"/>
  <c r="MR27" i="1"/>
  <c r="MD56" i="1"/>
  <c r="MD55" i="1"/>
  <c r="MZ15" i="1"/>
  <c r="MD54" i="1"/>
  <c r="HN55" i="10"/>
  <c r="HO55" i="10" s="1"/>
  <c r="DV56" i="16"/>
  <c r="DW56" i="16" s="1"/>
  <c r="ED20" i="16"/>
  <c r="ED37" i="16"/>
  <c r="ED32" i="16"/>
  <c r="ED48" i="16"/>
  <c r="ED25" i="16"/>
  <c r="ED52" i="16"/>
  <c r="ED21" i="16"/>
  <c r="ED23" i="16"/>
  <c r="ED36" i="16"/>
  <c r="ED33" i="16"/>
  <c r="ED35" i="16"/>
  <c r="ED19" i="16"/>
  <c r="ED44" i="16"/>
  <c r="ED46" i="16"/>
  <c r="ED31" i="16"/>
  <c r="ED22" i="16"/>
  <c r="ED43" i="16"/>
  <c r="ED42" i="16"/>
  <c r="ED15" i="16"/>
  <c r="ED17" i="16"/>
  <c r="ED27" i="16"/>
  <c r="ED28" i="16"/>
  <c r="ED18" i="16"/>
  <c r="EE14" i="16"/>
  <c r="ED39" i="16"/>
  <c r="ED30" i="16"/>
  <c r="ED24" i="16"/>
  <c r="ED51" i="16"/>
  <c r="ED41" i="16"/>
  <c r="ED29" i="16"/>
  <c r="ED26" i="16"/>
  <c r="ED38" i="16"/>
  <c r="ED49" i="16"/>
  <c r="ED47" i="16"/>
  <c r="ED40" i="16"/>
  <c r="ED50" i="16"/>
  <c r="ED34" i="16"/>
  <c r="DV55" i="16"/>
  <c r="DW55" i="16" s="1"/>
  <c r="HN56" i="10"/>
  <c r="HO56" i="10" s="1"/>
  <c r="HV31" i="10"/>
  <c r="HV43" i="10"/>
  <c r="HV20" i="10"/>
  <c r="HV48" i="10"/>
  <c r="HV42" i="10"/>
  <c r="HV36" i="10"/>
  <c r="HV17" i="10"/>
  <c r="HV25" i="10"/>
  <c r="HV37" i="10"/>
  <c r="HV30" i="10"/>
  <c r="HW14" i="10"/>
  <c r="HV49" i="10"/>
  <c r="HV24" i="10"/>
  <c r="HV50" i="10"/>
  <c r="HV38" i="10"/>
  <c r="HV18" i="10"/>
  <c r="HV44" i="10"/>
  <c r="HV32" i="10"/>
  <c r="HV51" i="10"/>
  <c r="HV19" i="10"/>
  <c r="HV33" i="10"/>
  <c r="HV26" i="10"/>
  <c r="HV52" i="10"/>
  <c r="HV27" i="10"/>
  <c r="HV21" i="10"/>
  <c r="HV46" i="10"/>
  <c r="HV39" i="10"/>
  <c r="HV29" i="10"/>
  <c r="HV35" i="10"/>
  <c r="HV23" i="10"/>
  <c r="HV41" i="10"/>
  <c r="HV22" i="10"/>
  <c r="HV34" i="10"/>
  <c r="HV28" i="10"/>
  <c r="HV15" i="10"/>
  <c r="ID14" i="10"/>
  <c r="HV47" i="10"/>
  <c r="HV40" i="10"/>
  <c r="HG54" i="10"/>
  <c r="AHK48" i="14" l="1"/>
  <c r="AHK31" i="14"/>
  <c r="AHK38" i="14"/>
  <c r="AHK47" i="14"/>
  <c r="AHK28" i="14"/>
  <c r="AHK22" i="14"/>
  <c r="AHK42" i="14"/>
  <c r="AHS14" i="14"/>
  <c r="AHK36" i="14"/>
  <c r="AHK27" i="14"/>
  <c r="AHK24" i="14"/>
  <c r="AHK15" i="14"/>
  <c r="AHK49" i="14"/>
  <c r="AHK18" i="14"/>
  <c r="AHK17" i="14"/>
  <c r="AHK43" i="14"/>
  <c r="AHK40" i="14"/>
  <c r="AHK23" i="14"/>
  <c r="AHK46" i="14"/>
  <c r="AHK25" i="14"/>
  <c r="AHK29" i="14"/>
  <c r="AHK21" i="14"/>
  <c r="AHK39" i="14"/>
  <c r="AHK51" i="14"/>
  <c r="AHK33" i="14"/>
  <c r="AHK26" i="14"/>
  <c r="AHK34" i="14"/>
  <c r="AHK19" i="14"/>
  <c r="AHK32" i="14"/>
  <c r="AHK44" i="14"/>
  <c r="AHK35" i="14"/>
  <c r="AHK41" i="14"/>
  <c r="AHK37" i="14"/>
  <c r="AHK30" i="14"/>
  <c r="AHK20" i="14"/>
  <c r="AHK52" i="14"/>
  <c r="AHK50" i="14"/>
  <c r="AHR49" i="14"/>
  <c r="AHR34" i="14"/>
  <c r="AHR17" i="14"/>
  <c r="AHR22" i="14"/>
  <c r="AHR42" i="14"/>
  <c r="AHR28" i="14"/>
  <c r="AHR43" i="14"/>
  <c r="AHR51" i="14"/>
  <c r="AHR38" i="14"/>
  <c r="AHR15" i="14"/>
  <c r="AHR50" i="14"/>
  <c r="AHR21" i="14"/>
  <c r="AHR33" i="14"/>
  <c r="AHR36" i="14"/>
  <c r="AHR32" i="14"/>
  <c r="AHR48" i="14"/>
  <c r="AHR41" i="14"/>
  <c r="AHR40" i="14"/>
  <c r="AHR24" i="14"/>
  <c r="AHR26" i="14"/>
  <c r="AHR37" i="14"/>
  <c r="AHR27" i="14"/>
  <c r="AHR23" i="14"/>
  <c r="AHR44" i="14"/>
  <c r="AHR19" i="14"/>
  <c r="AHR30" i="14"/>
  <c r="AHR46" i="14"/>
  <c r="AHR52" i="14"/>
  <c r="AHR20" i="14"/>
  <c r="AHR47" i="14"/>
  <c r="AHZ14" i="14"/>
  <c r="AHR39" i="14"/>
  <c r="AHR29" i="14"/>
  <c r="AHR25" i="14"/>
  <c r="AHR18" i="14"/>
  <c r="AHR35" i="14"/>
  <c r="AHR31" i="14"/>
  <c r="AHD51" i="14"/>
  <c r="AHE14" i="14"/>
  <c r="AHD19" i="14"/>
  <c r="AHD44" i="14"/>
  <c r="AHD34" i="14"/>
  <c r="AHD22" i="14"/>
  <c r="AHD43" i="14"/>
  <c r="AHD21" i="14"/>
  <c r="AHD31" i="14"/>
  <c r="AHD30" i="14"/>
  <c r="AHD23" i="14"/>
  <c r="AHD41" i="14"/>
  <c r="AHD46" i="14"/>
  <c r="AHD17" i="14"/>
  <c r="AHL14" i="14"/>
  <c r="AHD37" i="14"/>
  <c r="AHD29" i="14"/>
  <c r="AHD20" i="14"/>
  <c r="AHD47" i="14"/>
  <c r="AHD48" i="14"/>
  <c r="AHD39" i="14"/>
  <c r="AHD25" i="14"/>
  <c r="AHD18" i="14"/>
  <c r="AHD27" i="14"/>
  <c r="AHD50" i="14"/>
  <c r="AHD26" i="14"/>
  <c r="AHD42" i="14"/>
  <c r="AHD24" i="14"/>
  <c r="AHD36" i="14"/>
  <c r="AHD38" i="14"/>
  <c r="AHD40" i="14"/>
  <c r="AHD33" i="14"/>
  <c r="AHD35" i="14"/>
  <c r="AHD28" i="14"/>
  <c r="AHD15" i="14"/>
  <c r="AHD32" i="14"/>
  <c r="AHD52" i="14"/>
  <c r="AHD49" i="14"/>
  <c r="DW54" i="16"/>
  <c r="IB44" i="13"/>
  <c r="IB26" i="13"/>
  <c r="IB29" i="13"/>
  <c r="IB35" i="13"/>
  <c r="IB41" i="13"/>
  <c r="IB52" i="13"/>
  <c r="IB33" i="13"/>
  <c r="IB20" i="13"/>
  <c r="IB40" i="13"/>
  <c r="IB22" i="13"/>
  <c r="IB42" i="13"/>
  <c r="IB36" i="13"/>
  <c r="IB27" i="13"/>
  <c r="IB47" i="13"/>
  <c r="IB23" i="13"/>
  <c r="IB21" i="13"/>
  <c r="IB30" i="13"/>
  <c r="IB18" i="13"/>
  <c r="IB37" i="13"/>
  <c r="IJ14" i="13"/>
  <c r="IB48" i="13"/>
  <c r="IB28" i="13"/>
  <c r="IB24" i="13"/>
  <c r="IB31" i="13"/>
  <c r="IB17" i="13"/>
  <c r="IB49" i="13"/>
  <c r="IB25" i="13"/>
  <c r="IB51" i="13"/>
  <c r="IB39" i="13"/>
  <c r="IB15" i="13"/>
  <c r="HV54" i="13" s="1"/>
  <c r="IB50" i="13"/>
  <c r="IB19" i="13"/>
  <c r="IB46" i="13"/>
  <c r="IB34" i="13"/>
  <c r="IB43" i="13"/>
  <c r="IB38" i="13"/>
  <c r="IB32" i="13"/>
  <c r="II46" i="13"/>
  <c r="II28" i="13"/>
  <c r="II48" i="13"/>
  <c r="II36" i="13"/>
  <c r="II19" i="13"/>
  <c r="II40" i="13"/>
  <c r="II22" i="13"/>
  <c r="II31" i="13"/>
  <c r="II17" i="13"/>
  <c r="II30" i="13"/>
  <c r="II35" i="13"/>
  <c r="II15" i="13"/>
  <c r="II20" i="13"/>
  <c r="II47" i="13"/>
  <c r="II29" i="13"/>
  <c r="II33" i="13"/>
  <c r="II37" i="13"/>
  <c r="II26" i="13"/>
  <c r="II44" i="13"/>
  <c r="II41" i="13"/>
  <c r="II23" i="13"/>
  <c r="II43" i="13"/>
  <c r="II24" i="13"/>
  <c r="II27" i="13"/>
  <c r="II38" i="13"/>
  <c r="II18" i="13"/>
  <c r="II51" i="13"/>
  <c r="II42" i="13"/>
  <c r="II52" i="13"/>
  <c r="II21" i="13"/>
  <c r="II50" i="13"/>
  <c r="II49" i="13"/>
  <c r="II39" i="13"/>
  <c r="II34" i="13"/>
  <c r="II25" i="13"/>
  <c r="II32" i="13"/>
  <c r="EI18" i="12"/>
  <c r="EI25" i="12"/>
  <c r="EI20" i="12"/>
  <c r="EI28" i="12"/>
  <c r="EI52" i="12"/>
  <c r="EI33" i="12"/>
  <c r="EI32" i="12"/>
  <c r="EI38" i="12"/>
  <c r="EI46" i="12"/>
  <c r="EI44" i="12"/>
  <c r="EI31" i="12"/>
  <c r="EI17" i="12"/>
  <c r="EI26" i="12"/>
  <c r="EI34" i="12"/>
  <c r="EI35" i="12"/>
  <c r="EI27" i="12"/>
  <c r="EI42" i="12"/>
  <c r="EI41" i="12"/>
  <c r="EI19" i="12"/>
  <c r="EI30" i="12"/>
  <c r="EI47" i="12"/>
  <c r="EI22" i="12"/>
  <c r="EI23" i="12"/>
  <c r="EI15" i="12"/>
  <c r="EI40" i="12"/>
  <c r="EI43" i="12"/>
  <c r="EI36" i="12"/>
  <c r="EJ14" i="12"/>
  <c r="EI51" i="12"/>
  <c r="EI49" i="12"/>
  <c r="EI37" i="12"/>
  <c r="EI21" i="12"/>
  <c r="EI24" i="12"/>
  <c r="EI50" i="12"/>
  <c r="EI39" i="12"/>
  <c r="EI29" i="12"/>
  <c r="EI48" i="12"/>
  <c r="EI51" i="11"/>
  <c r="EI17" i="11"/>
  <c r="EI27" i="11"/>
  <c r="EI30" i="11"/>
  <c r="EI39" i="11"/>
  <c r="EI28" i="11"/>
  <c r="EI41" i="11"/>
  <c r="EI42" i="11"/>
  <c r="EI23" i="11"/>
  <c r="EI47" i="11"/>
  <c r="EI33" i="11"/>
  <c r="EI43" i="11"/>
  <c r="EI18" i="11"/>
  <c r="EI36" i="11"/>
  <c r="EI38" i="11"/>
  <c r="EI32" i="11"/>
  <c r="EI24" i="11"/>
  <c r="EI26" i="11"/>
  <c r="EI20" i="11"/>
  <c r="EI37" i="11"/>
  <c r="EI34" i="11"/>
  <c r="EI29" i="11"/>
  <c r="EI31" i="11"/>
  <c r="EI35" i="11"/>
  <c r="EI22" i="11"/>
  <c r="EI44" i="11"/>
  <c r="EI48" i="11"/>
  <c r="EI52" i="11"/>
  <c r="EI46" i="11"/>
  <c r="EI25" i="11"/>
  <c r="EI40" i="11"/>
  <c r="EI21" i="11"/>
  <c r="EI50" i="11"/>
  <c r="EI19" i="11"/>
  <c r="EI15" i="11"/>
  <c r="EJ14" i="11"/>
  <c r="EI49" i="11"/>
  <c r="NB50" i="1"/>
  <c r="NR50" i="1" s="1"/>
  <c r="NB42" i="1"/>
  <c r="NR42" i="1" s="1"/>
  <c r="NB38" i="1"/>
  <c r="NR38" i="1" s="1"/>
  <c r="NB41" i="1"/>
  <c r="NR41" i="1" s="1"/>
  <c r="NB33" i="1"/>
  <c r="NR33" i="1" s="1"/>
  <c r="NB27" i="1"/>
  <c r="NR27" i="1" s="1"/>
  <c r="NB22" i="1"/>
  <c r="NR22" i="1" s="1"/>
  <c r="NC14" i="1"/>
  <c r="NB40" i="1"/>
  <c r="NR40" i="1" s="1"/>
  <c r="NB17" i="1"/>
  <c r="NB46" i="1"/>
  <c r="NB37" i="1"/>
  <c r="NR37" i="1" s="1"/>
  <c r="NB25" i="1"/>
  <c r="NR25" i="1" s="1"/>
  <c r="NB15" i="1"/>
  <c r="NB49" i="1"/>
  <c r="NR49" i="1" s="1"/>
  <c r="NB18" i="1"/>
  <c r="NR18" i="1" s="1"/>
  <c r="NB34" i="1"/>
  <c r="NR34" i="1" s="1"/>
  <c r="NB19" i="1"/>
  <c r="NR19" i="1" s="1"/>
  <c r="NJ14" i="1"/>
  <c r="NB44" i="1"/>
  <c r="NR44" i="1" s="1"/>
  <c r="NB21" i="1"/>
  <c r="NR21" i="1" s="1"/>
  <c r="NB51" i="1"/>
  <c r="NR51" i="1" s="1"/>
  <c r="NB31" i="1"/>
  <c r="NR31" i="1" s="1"/>
  <c r="NB47" i="1"/>
  <c r="NR47" i="1" s="1"/>
  <c r="NB43" i="1"/>
  <c r="NR43" i="1" s="1"/>
  <c r="NB29" i="1"/>
  <c r="NR29" i="1" s="1"/>
  <c r="NB39" i="1"/>
  <c r="NR39" i="1" s="1"/>
  <c r="NB30" i="1"/>
  <c r="NR30" i="1" s="1"/>
  <c r="NB48" i="1"/>
  <c r="NR48" i="1" s="1"/>
  <c r="NB23" i="1"/>
  <c r="NR23" i="1" s="1"/>
  <c r="NB35" i="1"/>
  <c r="NR35" i="1" s="1"/>
  <c r="NB28" i="1"/>
  <c r="NR28" i="1" s="1"/>
  <c r="NB52" i="1"/>
  <c r="NR52" i="1" s="1"/>
  <c r="NB26" i="1"/>
  <c r="NR26" i="1" s="1"/>
  <c r="NB32" i="1"/>
  <c r="NR32" i="1" s="1"/>
  <c r="NB24" i="1"/>
  <c r="NR24" i="1" s="1"/>
  <c r="NB20" i="1"/>
  <c r="NR20" i="1" s="1"/>
  <c r="NB36" i="1"/>
  <c r="NR36" i="1" s="1"/>
  <c r="ME55" i="1"/>
  <c r="ME56" i="1"/>
  <c r="ML55" i="1"/>
  <c r="MM55" i="1" s="1"/>
  <c r="ML56" i="1"/>
  <c r="MM56" i="1" s="1"/>
  <c r="HW47" i="10"/>
  <c r="HW29" i="10"/>
  <c r="HW27" i="10"/>
  <c r="HW19" i="10"/>
  <c r="HW41" i="10"/>
  <c r="HW23" i="10"/>
  <c r="HW21" i="10"/>
  <c r="IE14" i="10"/>
  <c r="HX14" i="10"/>
  <c r="HW36" i="10"/>
  <c r="HW17" i="10"/>
  <c r="HW31" i="10"/>
  <c r="HW42" i="10"/>
  <c r="HW30" i="10"/>
  <c r="HW28" i="10"/>
  <c r="HW26" i="10"/>
  <c r="HW20" i="10"/>
  <c r="HW24" i="10"/>
  <c r="HW22" i="10"/>
  <c r="HW32" i="10"/>
  <c r="HW18" i="10"/>
  <c r="HW15" i="10"/>
  <c r="HW38" i="10"/>
  <c r="HW51" i="10"/>
  <c r="HW39" i="10"/>
  <c r="HW34" i="10"/>
  <c r="HW48" i="10"/>
  <c r="HW50" i="10"/>
  <c r="HW33" i="10"/>
  <c r="HW43" i="10"/>
  <c r="HW25" i="10"/>
  <c r="HW49" i="10"/>
  <c r="HW37" i="10"/>
  <c r="HW52" i="10"/>
  <c r="HW40" i="10"/>
  <c r="HW35" i="10"/>
  <c r="HW44" i="10"/>
  <c r="HW46" i="10"/>
  <c r="EE28" i="16"/>
  <c r="EE23" i="16"/>
  <c r="EE15" i="16"/>
  <c r="EF14" i="16"/>
  <c r="EE47" i="16"/>
  <c r="EE29" i="16"/>
  <c r="EE27" i="16"/>
  <c r="EE36" i="16"/>
  <c r="EE48" i="16"/>
  <c r="EE34" i="16"/>
  <c r="EE49" i="16"/>
  <c r="EE24" i="16"/>
  <c r="EE46" i="16"/>
  <c r="EE50" i="16"/>
  <c r="EE38" i="16"/>
  <c r="EE32" i="16"/>
  <c r="EE41" i="16"/>
  <c r="EE35" i="16"/>
  <c r="EE20" i="16"/>
  <c r="EE26" i="16"/>
  <c r="EE25" i="16"/>
  <c r="EE22" i="16"/>
  <c r="EE52" i="16"/>
  <c r="EE37" i="16"/>
  <c r="EE18" i="16"/>
  <c r="EE44" i="16"/>
  <c r="EE33" i="16"/>
  <c r="EE21" i="16"/>
  <c r="EE42" i="16"/>
  <c r="EE19" i="16"/>
  <c r="EE31" i="16"/>
  <c r="EE39" i="16"/>
  <c r="EE51" i="16"/>
  <c r="EE40" i="16"/>
  <c r="EE17" i="16"/>
  <c r="EE43" i="16"/>
  <c r="EE30" i="16"/>
  <c r="ID27" i="10"/>
  <c r="ID31" i="10"/>
  <c r="ID46" i="10"/>
  <c r="ID32" i="10"/>
  <c r="ID21" i="10"/>
  <c r="ID25" i="10"/>
  <c r="ID34" i="10"/>
  <c r="ID42" i="10"/>
  <c r="ID49" i="10"/>
  <c r="ID47" i="10"/>
  <c r="ID52" i="10"/>
  <c r="ID43" i="10"/>
  <c r="ID41" i="10"/>
  <c r="ID40" i="10"/>
  <c r="ID38" i="10"/>
  <c r="ID36" i="10"/>
  <c r="ID51" i="10"/>
  <c r="ID30" i="10"/>
  <c r="ID17" i="10"/>
  <c r="ID26" i="10"/>
  <c r="ID24" i="10"/>
  <c r="ID28" i="10"/>
  <c r="ID50" i="10"/>
  <c r="ID20" i="10"/>
  <c r="ID18" i="10"/>
  <c r="ID39" i="10"/>
  <c r="ID15" i="10"/>
  <c r="ID29" i="10"/>
  <c r="ID23" i="10"/>
  <c r="ID19" i="10"/>
  <c r="ID37" i="10"/>
  <c r="ID35" i="10"/>
  <c r="ID48" i="10"/>
  <c r="ID44" i="10"/>
  <c r="ID33" i="10"/>
  <c r="ID22" i="10"/>
  <c r="HO54" i="10"/>
  <c r="AHZ33" i="14" l="1"/>
  <c r="AHZ24" i="14"/>
  <c r="AHZ29" i="14"/>
  <c r="AHZ27" i="14"/>
  <c r="AHZ18" i="14"/>
  <c r="AHZ21" i="14"/>
  <c r="AHZ44" i="14"/>
  <c r="AHZ51" i="14"/>
  <c r="AHZ22" i="14"/>
  <c r="AHZ34" i="14"/>
  <c r="AHZ36" i="14"/>
  <c r="AHZ35" i="14"/>
  <c r="AHZ28" i="14"/>
  <c r="AHZ19" i="14"/>
  <c r="AIH14" i="14"/>
  <c r="AHZ41" i="14"/>
  <c r="AHZ52" i="14"/>
  <c r="AHZ32" i="14"/>
  <c r="AHZ25" i="14"/>
  <c r="AHZ42" i="14"/>
  <c r="AHZ20" i="14"/>
  <c r="AHZ46" i="14"/>
  <c r="AIA14" i="14"/>
  <c r="AHZ26" i="14"/>
  <c r="AHZ39" i="14"/>
  <c r="AHZ49" i="14"/>
  <c r="AHZ47" i="14"/>
  <c r="AHZ30" i="14"/>
  <c r="AHZ40" i="14"/>
  <c r="AHZ43" i="14"/>
  <c r="AHZ31" i="14"/>
  <c r="AHZ50" i="14"/>
  <c r="AHZ23" i="14"/>
  <c r="AHZ15" i="14"/>
  <c r="AHZ17" i="14"/>
  <c r="AHZ48" i="14"/>
  <c r="AHZ38" i="14"/>
  <c r="AHZ37" i="14"/>
  <c r="AHS52" i="14"/>
  <c r="AHS38" i="14"/>
  <c r="AHS27" i="14"/>
  <c r="AHS37" i="14"/>
  <c r="AHS29" i="14"/>
  <c r="AHS18" i="14"/>
  <c r="AHS31" i="14"/>
  <c r="AHS25" i="14"/>
  <c r="AHS19" i="14"/>
  <c r="AHS47" i="14"/>
  <c r="AHS32" i="14"/>
  <c r="AHS23" i="14"/>
  <c r="AHS49" i="14"/>
  <c r="AHS34" i="14"/>
  <c r="AHS26" i="14"/>
  <c r="AHS41" i="14"/>
  <c r="AHS17" i="14"/>
  <c r="AHS50" i="14"/>
  <c r="AHS44" i="14"/>
  <c r="AHS24" i="14"/>
  <c r="AHS39" i="14"/>
  <c r="AHS21" i="14"/>
  <c r="AHS22" i="14"/>
  <c r="AHS28" i="14"/>
  <c r="AHS20" i="14"/>
  <c r="AHS35" i="14"/>
  <c r="AHS33" i="14"/>
  <c r="AHS40" i="14"/>
  <c r="AHS42" i="14"/>
  <c r="AHS43" i="14"/>
  <c r="AHS15" i="14"/>
  <c r="AHS48" i="14"/>
  <c r="AHS51" i="14"/>
  <c r="AHS46" i="14"/>
  <c r="AHS36" i="14"/>
  <c r="AHS30" i="14"/>
  <c r="AHL49" i="14"/>
  <c r="AHL31" i="14"/>
  <c r="AHL23" i="14"/>
  <c r="AHL34" i="14"/>
  <c r="AHL26" i="14"/>
  <c r="AHT14" i="14"/>
  <c r="AHL28" i="14"/>
  <c r="AHL25" i="14"/>
  <c r="AHL20" i="14"/>
  <c r="AHL52" i="14"/>
  <c r="AHL43" i="14"/>
  <c r="AHL51" i="14"/>
  <c r="AHL21" i="14"/>
  <c r="AHL46" i="14"/>
  <c r="AHL32" i="14"/>
  <c r="AHL38" i="14"/>
  <c r="AHL42" i="14"/>
  <c r="AHL41" i="14"/>
  <c r="AHL24" i="14"/>
  <c r="AHL50" i="14"/>
  <c r="AHL33" i="14"/>
  <c r="AHL22" i="14"/>
  <c r="AHL27" i="14"/>
  <c r="AHL17" i="14"/>
  <c r="AHL15" i="14"/>
  <c r="AHL48" i="14"/>
  <c r="AHL30" i="14"/>
  <c r="AHL29" i="14"/>
  <c r="AHL44" i="14"/>
  <c r="AHL37" i="14"/>
  <c r="AHL18" i="14"/>
  <c r="AHL40" i="14"/>
  <c r="AHL39" i="14"/>
  <c r="AHL35" i="14"/>
  <c r="AHL19" i="14"/>
  <c r="AHL36" i="14"/>
  <c r="AHL47" i="14"/>
  <c r="AHE40" i="14"/>
  <c r="AHM14" i="14"/>
  <c r="AHE48" i="14"/>
  <c r="AHE37" i="14"/>
  <c r="AHE39" i="14"/>
  <c r="AHE29" i="14"/>
  <c r="AHE31" i="14"/>
  <c r="AHE35" i="14"/>
  <c r="AHE25" i="14"/>
  <c r="AHE38" i="14"/>
  <c r="AHE24" i="14"/>
  <c r="AHE17" i="14"/>
  <c r="AHE49" i="14"/>
  <c r="AHE51" i="14"/>
  <c r="AHE19" i="14"/>
  <c r="AHE18" i="14"/>
  <c r="AHE34" i="14"/>
  <c r="AHE33" i="14"/>
  <c r="AHE20" i="14"/>
  <c r="AHE52" i="14"/>
  <c r="AHE23" i="14"/>
  <c r="AHE21" i="14"/>
  <c r="AHE22" i="14"/>
  <c r="AHE43" i="14"/>
  <c r="AHE32" i="14"/>
  <c r="AHE36" i="14"/>
  <c r="AHE42" i="14"/>
  <c r="AHE15" i="14"/>
  <c r="AHE44" i="14"/>
  <c r="AHE50" i="14"/>
  <c r="AHE47" i="14"/>
  <c r="AHE30" i="14"/>
  <c r="AHE27" i="14"/>
  <c r="AHE46" i="14"/>
  <c r="AHF14" i="14"/>
  <c r="AHE41" i="14"/>
  <c r="AHE26" i="14"/>
  <c r="AHE28" i="14"/>
  <c r="IL14" i="13"/>
  <c r="IJ41" i="13"/>
  <c r="IJ33" i="13"/>
  <c r="IJ43" i="13"/>
  <c r="IJ35" i="13"/>
  <c r="IJ29" i="13"/>
  <c r="IJ23" i="13"/>
  <c r="IJ50" i="13"/>
  <c r="IJ36" i="13"/>
  <c r="IJ51" i="13"/>
  <c r="IJ26" i="13"/>
  <c r="IJ30" i="13"/>
  <c r="IJ19" i="13"/>
  <c r="IJ24" i="13"/>
  <c r="IJ38" i="13"/>
  <c r="IJ18" i="13"/>
  <c r="IJ34" i="13"/>
  <c r="IJ20" i="13"/>
  <c r="IJ21" i="13"/>
  <c r="IJ47" i="13"/>
  <c r="IJ40" i="13"/>
  <c r="IJ31" i="13"/>
  <c r="IJ25" i="13"/>
  <c r="IJ49" i="13"/>
  <c r="IJ17" i="13"/>
  <c r="IJ39" i="13"/>
  <c r="IJ42" i="13"/>
  <c r="IJ52" i="13"/>
  <c r="IJ28" i="13"/>
  <c r="IJ32" i="13"/>
  <c r="IJ46" i="13"/>
  <c r="IJ22" i="13"/>
  <c r="IJ48" i="13"/>
  <c r="IJ15" i="13"/>
  <c r="ID54" i="13" s="1"/>
  <c r="IJ44" i="13"/>
  <c r="IJ27" i="13"/>
  <c r="IJ37" i="13"/>
  <c r="HV55" i="13"/>
  <c r="HW55" i="13" s="1"/>
  <c r="HV56" i="13"/>
  <c r="HW56" i="13" s="1"/>
  <c r="EL14" i="12"/>
  <c r="EJ35" i="12"/>
  <c r="EJ38" i="12"/>
  <c r="EJ28" i="12"/>
  <c r="EJ52" i="12"/>
  <c r="EJ29" i="12"/>
  <c r="EJ17" i="12"/>
  <c r="EJ46" i="12"/>
  <c r="EJ47" i="12"/>
  <c r="EJ34" i="12"/>
  <c r="EJ48" i="12"/>
  <c r="EJ26" i="12"/>
  <c r="EJ44" i="12"/>
  <c r="EJ20" i="12"/>
  <c r="EJ41" i="12"/>
  <c r="EJ36" i="12"/>
  <c r="EJ22" i="12"/>
  <c r="EJ37" i="12"/>
  <c r="EJ31" i="12"/>
  <c r="EJ43" i="12"/>
  <c r="EJ40" i="12"/>
  <c r="EJ24" i="12"/>
  <c r="EJ30" i="12"/>
  <c r="EJ25" i="12"/>
  <c r="EJ19" i="12"/>
  <c r="EJ23" i="12"/>
  <c r="EJ18" i="12"/>
  <c r="EJ51" i="12"/>
  <c r="EJ27" i="12"/>
  <c r="EJ15" i="12"/>
  <c r="ED54" i="12" s="1"/>
  <c r="EJ32" i="12"/>
  <c r="EJ33" i="12"/>
  <c r="EJ21" i="12"/>
  <c r="EJ49" i="12"/>
  <c r="EJ42" i="12"/>
  <c r="EJ50" i="12"/>
  <c r="EJ39" i="12"/>
  <c r="EL14" i="11"/>
  <c r="EJ18" i="11"/>
  <c r="EJ44" i="11"/>
  <c r="EJ23" i="11"/>
  <c r="EJ41" i="11"/>
  <c r="EJ35" i="11"/>
  <c r="EJ39" i="11"/>
  <c r="EJ31" i="11"/>
  <c r="EJ21" i="11"/>
  <c r="EJ52" i="11"/>
  <c r="EJ50" i="11"/>
  <c r="EJ49" i="11"/>
  <c r="EJ43" i="11"/>
  <c r="EJ47" i="11"/>
  <c r="EJ40" i="11"/>
  <c r="EJ27" i="11"/>
  <c r="EJ38" i="11"/>
  <c r="EJ32" i="11"/>
  <c r="EJ20" i="11"/>
  <c r="EJ19" i="11"/>
  <c r="EJ24" i="11"/>
  <c r="EJ29" i="11"/>
  <c r="EJ28" i="11"/>
  <c r="EJ48" i="11"/>
  <c r="EJ22" i="11"/>
  <c r="EJ17" i="11"/>
  <c r="EJ26" i="11"/>
  <c r="EJ37" i="11"/>
  <c r="EJ33" i="11"/>
  <c r="EJ15" i="11"/>
  <c r="ED54" i="11" s="1"/>
  <c r="EJ36" i="11"/>
  <c r="EJ30" i="11"/>
  <c r="EJ42" i="11"/>
  <c r="EJ25" i="11"/>
  <c r="EJ51" i="11"/>
  <c r="EJ34" i="11"/>
  <c r="EJ46" i="11"/>
  <c r="NR17" i="1"/>
  <c r="NC28" i="1"/>
  <c r="NS28" i="1" s="1"/>
  <c r="NC18" i="1"/>
  <c r="NS18" i="1" s="1"/>
  <c r="NC26" i="1"/>
  <c r="NS26" i="1" s="1"/>
  <c r="NC24" i="1"/>
  <c r="NS24" i="1" s="1"/>
  <c r="NC29" i="1"/>
  <c r="NS29" i="1" s="1"/>
  <c r="NC21" i="1"/>
  <c r="NS21" i="1" s="1"/>
  <c r="NC35" i="1"/>
  <c r="NS35" i="1" s="1"/>
  <c r="NC25" i="1"/>
  <c r="NS25" i="1" s="1"/>
  <c r="NC20" i="1"/>
  <c r="NS20" i="1" s="1"/>
  <c r="NC17" i="1"/>
  <c r="NS17" i="1" s="1"/>
  <c r="NC42" i="1"/>
  <c r="NS42" i="1" s="1"/>
  <c r="NC27" i="1"/>
  <c r="NS27" i="1" s="1"/>
  <c r="NC15" i="1"/>
  <c r="NS15" i="1" s="1"/>
  <c r="NC50" i="1"/>
  <c r="NS50" i="1" s="1"/>
  <c r="NC48" i="1"/>
  <c r="NS48" i="1" s="1"/>
  <c r="NC37" i="1"/>
  <c r="NS37" i="1" s="1"/>
  <c r="NC44" i="1"/>
  <c r="NS44" i="1" s="1"/>
  <c r="NC23" i="1"/>
  <c r="NS23" i="1" s="1"/>
  <c r="NC51" i="1"/>
  <c r="NS51" i="1" s="1"/>
  <c r="NC40" i="1"/>
  <c r="NS40" i="1" s="1"/>
  <c r="NC49" i="1"/>
  <c r="NS49" i="1" s="1"/>
  <c r="NC41" i="1"/>
  <c r="NS41" i="1" s="1"/>
  <c r="NC34" i="1"/>
  <c r="NS34" i="1" s="1"/>
  <c r="NC47" i="1"/>
  <c r="NS47" i="1" s="1"/>
  <c r="NC32" i="1"/>
  <c r="NS32" i="1" s="1"/>
  <c r="NK14" i="1"/>
  <c r="NC52" i="1"/>
  <c r="NS52" i="1" s="1"/>
  <c r="NC33" i="1"/>
  <c r="NS33" i="1" s="1"/>
  <c r="NC22" i="1"/>
  <c r="NS22" i="1" s="1"/>
  <c r="NC38" i="1"/>
  <c r="NS38" i="1" s="1"/>
  <c r="NC46" i="1"/>
  <c r="NS46" i="1" s="1"/>
  <c r="NC31" i="1"/>
  <c r="NS31" i="1" s="1"/>
  <c r="ND14" i="1"/>
  <c r="NC43" i="1"/>
  <c r="NS43" i="1" s="1"/>
  <c r="NC39" i="1"/>
  <c r="NS39" i="1" s="1"/>
  <c r="NC19" i="1"/>
  <c r="NS19" i="1" s="1"/>
  <c r="NC30" i="1"/>
  <c r="NS30" i="1" s="1"/>
  <c r="NC36" i="1"/>
  <c r="NS36" i="1" s="1"/>
  <c r="NR46" i="1"/>
  <c r="ME54" i="1"/>
  <c r="MM54" i="1"/>
  <c r="NR15" i="1"/>
  <c r="NJ38" i="1"/>
  <c r="NJ51" i="1"/>
  <c r="NJ20" i="1"/>
  <c r="NJ34" i="1"/>
  <c r="NJ28" i="1"/>
  <c r="NJ40" i="1"/>
  <c r="NJ30" i="1"/>
  <c r="NJ15" i="1"/>
  <c r="NJ37" i="1"/>
  <c r="NJ26" i="1"/>
  <c r="NJ43" i="1"/>
  <c r="NJ24" i="1"/>
  <c r="NJ18" i="1"/>
  <c r="NJ47" i="1"/>
  <c r="NJ19" i="1"/>
  <c r="NJ52" i="1"/>
  <c r="NJ23" i="1"/>
  <c r="NJ21" i="1"/>
  <c r="NJ32" i="1"/>
  <c r="NJ35" i="1"/>
  <c r="NJ27" i="1"/>
  <c r="NJ41" i="1"/>
  <c r="NJ42" i="1"/>
  <c r="NJ17" i="1"/>
  <c r="NJ49" i="1"/>
  <c r="NJ44" i="1"/>
  <c r="NJ50" i="1"/>
  <c r="NJ46" i="1"/>
  <c r="NJ31" i="1"/>
  <c r="NJ25" i="1"/>
  <c r="NR14" i="1"/>
  <c r="NJ33" i="1"/>
  <c r="NJ29" i="1"/>
  <c r="NJ22" i="1"/>
  <c r="NJ39" i="1"/>
  <c r="NJ48" i="1"/>
  <c r="NJ36" i="1"/>
  <c r="HX40" i="10"/>
  <c r="HX22" i="10"/>
  <c r="HX24" i="10"/>
  <c r="HX33" i="10"/>
  <c r="HX35" i="10"/>
  <c r="HX15" i="10"/>
  <c r="HX30" i="10"/>
  <c r="HX18" i="10"/>
  <c r="HX29" i="10"/>
  <c r="HX49" i="10"/>
  <c r="HX41" i="10"/>
  <c r="HX23" i="10"/>
  <c r="HX43" i="10"/>
  <c r="HX36" i="10"/>
  <c r="HX17" i="10"/>
  <c r="HX38" i="10"/>
  <c r="HX20" i="10"/>
  <c r="HY14" i="10"/>
  <c r="HX32" i="10"/>
  <c r="HX25" i="10"/>
  <c r="HX50" i="10"/>
  <c r="HX26" i="10"/>
  <c r="HX31" i="10"/>
  <c r="HX51" i="10"/>
  <c r="HX47" i="10"/>
  <c r="HX44" i="10"/>
  <c r="HX37" i="10"/>
  <c r="HX21" i="10"/>
  <c r="HX27" i="10"/>
  <c r="HX19" i="10"/>
  <c r="HX42" i="10"/>
  <c r="IF14" i="10"/>
  <c r="HX52" i="10"/>
  <c r="HX48" i="10"/>
  <c r="HX46" i="10"/>
  <c r="HX28" i="10"/>
  <c r="HX34" i="10"/>
  <c r="HX39" i="10"/>
  <c r="IE20" i="10"/>
  <c r="IE35" i="10"/>
  <c r="IE50" i="10"/>
  <c r="IE29" i="10"/>
  <c r="IE15" i="10"/>
  <c r="IE48" i="10"/>
  <c r="IE44" i="10"/>
  <c r="IE33" i="10"/>
  <c r="IE42" i="10"/>
  <c r="IE22" i="10"/>
  <c r="IE37" i="10"/>
  <c r="IE41" i="10"/>
  <c r="IE30" i="10"/>
  <c r="IE31" i="10"/>
  <c r="IE39" i="10"/>
  <c r="IE28" i="10"/>
  <c r="IE25" i="10"/>
  <c r="IE18" i="10"/>
  <c r="IE36" i="10"/>
  <c r="IE49" i="10"/>
  <c r="IE19" i="10"/>
  <c r="IE23" i="10"/>
  <c r="IE34" i="10"/>
  <c r="IE24" i="10"/>
  <c r="IE17" i="10"/>
  <c r="IE51" i="10"/>
  <c r="IE26" i="10"/>
  <c r="IE43" i="10"/>
  <c r="IE27" i="10"/>
  <c r="IE38" i="10"/>
  <c r="IE21" i="10"/>
  <c r="IE32" i="10"/>
  <c r="IE47" i="10"/>
  <c r="IE40" i="10"/>
  <c r="IE52" i="10"/>
  <c r="IE46" i="10"/>
  <c r="EF20" i="16"/>
  <c r="EF25" i="16"/>
  <c r="EF43" i="16"/>
  <c r="EF41" i="16"/>
  <c r="EF37" i="16"/>
  <c r="EF44" i="16"/>
  <c r="EF33" i="16"/>
  <c r="EF42" i="16"/>
  <c r="EF21" i="16"/>
  <c r="EF31" i="16"/>
  <c r="EF52" i="16"/>
  <c r="EF22" i="16"/>
  <c r="EF19" i="16"/>
  <c r="EF40" i="16"/>
  <c r="EF30" i="16"/>
  <c r="EF29" i="16"/>
  <c r="EF51" i="16"/>
  <c r="EF46" i="16"/>
  <c r="EG14" i="16"/>
  <c r="EF17" i="16"/>
  <c r="EF39" i="16"/>
  <c r="EF35" i="16"/>
  <c r="EF23" i="16"/>
  <c r="EF48" i="16"/>
  <c r="EF38" i="16"/>
  <c r="EF26" i="16"/>
  <c r="EF27" i="16"/>
  <c r="EF47" i="16"/>
  <c r="EF36" i="16"/>
  <c r="EF24" i="16"/>
  <c r="EF50" i="16"/>
  <c r="EF28" i="16"/>
  <c r="EF18" i="16"/>
  <c r="EF34" i="16"/>
  <c r="EF49" i="16"/>
  <c r="EF15" i="16"/>
  <c r="EF32" i="16"/>
  <c r="AHT50" i="14" l="1"/>
  <c r="AHT33" i="14"/>
  <c r="AHT23" i="14"/>
  <c r="AHT40" i="14"/>
  <c r="AHT43" i="14"/>
  <c r="AHT48" i="14"/>
  <c r="AHT24" i="14"/>
  <c r="AHT52" i="14"/>
  <c r="AHT32" i="14"/>
  <c r="AHT18" i="14"/>
  <c r="AHT46" i="14"/>
  <c r="AHT29" i="14"/>
  <c r="AHT42" i="14"/>
  <c r="AHT36" i="14"/>
  <c r="AHT51" i="14"/>
  <c r="AHT25" i="14"/>
  <c r="AHT17" i="14"/>
  <c r="AHT41" i="14"/>
  <c r="AHT47" i="14"/>
  <c r="AHT20" i="14"/>
  <c r="AHT37" i="14"/>
  <c r="AHT27" i="14"/>
  <c r="AHT31" i="14"/>
  <c r="AHT21" i="14"/>
  <c r="AHT35" i="14"/>
  <c r="AHT39" i="14"/>
  <c r="AHT38" i="14"/>
  <c r="AHT19" i="14"/>
  <c r="AHT44" i="14"/>
  <c r="AHT49" i="14"/>
  <c r="AHT28" i="14"/>
  <c r="AHT22" i="14"/>
  <c r="AHT30" i="14"/>
  <c r="AHT34" i="14"/>
  <c r="AHT26" i="14"/>
  <c r="AHT15" i="14"/>
  <c r="AHM40" i="14"/>
  <c r="AHM19" i="14"/>
  <c r="AHM32" i="14"/>
  <c r="AHM49" i="14"/>
  <c r="AHM46" i="14"/>
  <c r="AHM25" i="14"/>
  <c r="AHM38" i="14"/>
  <c r="AHM48" i="14"/>
  <c r="AHM29" i="14"/>
  <c r="AHM33" i="14"/>
  <c r="AHM50" i="14"/>
  <c r="AHM34" i="14"/>
  <c r="AHM27" i="14"/>
  <c r="AHM52" i="14"/>
  <c r="AHM28" i="14"/>
  <c r="AHM30" i="14"/>
  <c r="AHM23" i="14"/>
  <c r="AHM15" i="14"/>
  <c r="AHM39" i="14"/>
  <c r="AHM51" i="14"/>
  <c r="AHM18" i="14"/>
  <c r="AHM26" i="14"/>
  <c r="AHM22" i="14"/>
  <c r="AHM17" i="14"/>
  <c r="AHM44" i="14"/>
  <c r="AHM36" i="14"/>
  <c r="AHM21" i="14"/>
  <c r="AHM37" i="14"/>
  <c r="AHM43" i="14"/>
  <c r="AHM47" i="14"/>
  <c r="AHM20" i="14"/>
  <c r="AHM42" i="14"/>
  <c r="AHM31" i="14"/>
  <c r="AHM24" i="14"/>
  <c r="AHU14" i="14"/>
  <c r="AHM35" i="14"/>
  <c r="AHM41" i="14"/>
  <c r="AIH52" i="14"/>
  <c r="AIH22" i="14"/>
  <c r="AIH29" i="14"/>
  <c r="AIH18" i="14"/>
  <c r="AIH46" i="14"/>
  <c r="AIH15" i="14"/>
  <c r="AIH32" i="14"/>
  <c r="AIH48" i="14"/>
  <c r="AIH25" i="14"/>
  <c r="AIH33" i="14"/>
  <c r="AIH37" i="14"/>
  <c r="AIH27" i="14"/>
  <c r="AIH17" i="14"/>
  <c r="AIH40" i="14"/>
  <c r="AIH31" i="14"/>
  <c r="AIH23" i="14"/>
  <c r="AIH36" i="14"/>
  <c r="AIH49" i="14"/>
  <c r="AIH24" i="14"/>
  <c r="AIH30" i="14"/>
  <c r="AIH41" i="14"/>
  <c r="AIH44" i="14"/>
  <c r="AIH21" i="14"/>
  <c r="AIH28" i="14"/>
  <c r="AIH19" i="14"/>
  <c r="AIP14" i="14"/>
  <c r="AIH43" i="14"/>
  <c r="AIH26" i="14"/>
  <c r="AIH47" i="14"/>
  <c r="AIH50" i="14"/>
  <c r="AIH35" i="14"/>
  <c r="AIH38" i="14"/>
  <c r="AIH51" i="14"/>
  <c r="AIH42" i="14"/>
  <c r="AIH34" i="14"/>
  <c r="AIH20" i="14"/>
  <c r="AIH39" i="14"/>
  <c r="AHF51" i="14"/>
  <c r="AHF35" i="14"/>
  <c r="AHF19" i="14"/>
  <c r="AHF29" i="14"/>
  <c r="AHF42" i="14"/>
  <c r="AHF28" i="14"/>
  <c r="AHF25" i="14"/>
  <c r="AHF50" i="14"/>
  <c r="AHF41" i="14"/>
  <c r="AHF24" i="14"/>
  <c r="AHF36" i="14"/>
  <c r="AHF43" i="14"/>
  <c r="AHF30" i="14"/>
  <c r="AHF18" i="14"/>
  <c r="AHF33" i="14"/>
  <c r="AHN14" i="14"/>
  <c r="AHF52" i="14"/>
  <c r="AHF27" i="14"/>
  <c r="AHF34" i="14"/>
  <c r="AHF44" i="14"/>
  <c r="AHF46" i="14"/>
  <c r="AHF32" i="14"/>
  <c r="AHF20" i="14"/>
  <c r="AHF49" i="14"/>
  <c r="AHF22" i="14"/>
  <c r="AHF15" i="14"/>
  <c r="AHF23" i="14"/>
  <c r="AHG14" i="14"/>
  <c r="AHF39" i="14"/>
  <c r="AHF17" i="14"/>
  <c r="AHF31" i="14"/>
  <c r="AHF48" i="14"/>
  <c r="AHF40" i="14"/>
  <c r="AHF38" i="14"/>
  <c r="AHF26" i="14"/>
  <c r="AHF37" i="14"/>
  <c r="AHF47" i="14"/>
  <c r="AHF21" i="14"/>
  <c r="AIA47" i="14"/>
  <c r="AIA27" i="14"/>
  <c r="AIA37" i="14"/>
  <c r="AIA17" i="14"/>
  <c r="AIA40" i="14"/>
  <c r="AIA41" i="14"/>
  <c r="AIB14" i="14"/>
  <c r="AIA50" i="14"/>
  <c r="AIA19" i="14"/>
  <c r="AIA49" i="14"/>
  <c r="AIA32" i="14"/>
  <c r="AIA15" i="14"/>
  <c r="AIA42" i="14"/>
  <c r="AIA44" i="14"/>
  <c r="AIA29" i="14"/>
  <c r="AII14" i="14"/>
  <c r="AIA34" i="14"/>
  <c r="AIA51" i="14"/>
  <c r="AIA31" i="14"/>
  <c r="AIA28" i="14"/>
  <c r="AIA36" i="14"/>
  <c r="AIA23" i="14"/>
  <c r="AIA24" i="14"/>
  <c r="AIA20" i="14"/>
  <c r="AIA48" i="14"/>
  <c r="AIA52" i="14"/>
  <c r="AIA22" i="14"/>
  <c r="AIA35" i="14"/>
  <c r="AIA30" i="14"/>
  <c r="AIA26" i="14"/>
  <c r="AIA46" i="14"/>
  <c r="AIA25" i="14"/>
  <c r="AIA18" i="14"/>
  <c r="AIA33" i="14"/>
  <c r="AIA39" i="14"/>
  <c r="AIA21" i="14"/>
  <c r="AIA38" i="14"/>
  <c r="AIA43" i="14"/>
  <c r="HW54" i="13"/>
  <c r="ID56" i="13"/>
  <c r="IE56" i="13" s="1"/>
  <c r="ID55" i="13"/>
  <c r="IE55" i="13" s="1"/>
  <c r="IL20" i="13"/>
  <c r="IL48" i="13"/>
  <c r="IL25" i="13"/>
  <c r="IL21" i="13"/>
  <c r="IL31" i="13"/>
  <c r="IL27" i="13"/>
  <c r="IL42" i="13"/>
  <c r="IL50" i="13"/>
  <c r="IL37" i="13"/>
  <c r="IL40" i="13"/>
  <c r="IL49" i="13"/>
  <c r="IL36" i="13"/>
  <c r="IL19" i="13"/>
  <c r="IT14" i="13"/>
  <c r="IL35" i="13"/>
  <c r="IL43" i="13"/>
  <c r="IL29" i="13"/>
  <c r="IL38" i="13"/>
  <c r="IL51" i="13"/>
  <c r="IL47" i="13"/>
  <c r="IL23" i="13"/>
  <c r="IL32" i="13"/>
  <c r="IL41" i="13"/>
  <c r="IL17" i="13"/>
  <c r="IL26" i="13"/>
  <c r="IL33" i="13"/>
  <c r="IL30" i="13"/>
  <c r="IL46" i="13"/>
  <c r="IL39" i="13"/>
  <c r="IL22" i="13"/>
  <c r="IL15" i="13"/>
  <c r="IL44" i="13"/>
  <c r="IL24" i="13"/>
  <c r="IL18" i="13"/>
  <c r="IL34" i="13"/>
  <c r="IL28" i="13"/>
  <c r="IM14" i="13"/>
  <c r="IL52" i="13"/>
  <c r="ED55" i="12"/>
  <c r="EE55" i="12" s="1"/>
  <c r="ED56" i="12"/>
  <c r="EE56" i="12" s="1"/>
  <c r="EL48" i="12"/>
  <c r="EL20" i="12"/>
  <c r="EL43" i="12"/>
  <c r="EL37" i="12"/>
  <c r="EL32" i="12"/>
  <c r="EL25" i="12"/>
  <c r="EL52" i="12"/>
  <c r="EL39" i="12"/>
  <c r="EL30" i="12"/>
  <c r="EL27" i="12"/>
  <c r="EL24" i="12"/>
  <c r="EL36" i="12"/>
  <c r="EL33" i="12"/>
  <c r="EL46" i="12"/>
  <c r="EL26" i="12"/>
  <c r="EL51" i="12"/>
  <c r="EL41" i="12"/>
  <c r="EL38" i="12"/>
  <c r="EL49" i="12"/>
  <c r="EL40" i="12"/>
  <c r="EL17" i="12"/>
  <c r="EL23" i="12"/>
  <c r="EL22" i="12"/>
  <c r="EL21" i="12"/>
  <c r="EL35" i="12"/>
  <c r="EL15" i="12"/>
  <c r="EL28" i="12"/>
  <c r="EL47" i="12"/>
  <c r="EL31" i="12"/>
  <c r="EM14" i="12"/>
  <c r="EL44" i="12"/>
  <c r="EL29" i="12"/>
  <c r="EL50" i="12"/>
  <c r="EL19" i="12"/>
  <c r="EL34" i="12"/>
  <c r="EL42" i="12"/>
  <c r="EL18" i="12"/>
  <c r="ED56" i="11"/>
  <c r="EE56" i="11" s="1"/>
  <c r="ED55" i="11"/>
  <c r="EE55" i="11" s="1"/>
  <c r="EL48" i="11"/>
  <c r="EL43" i="11"/>
  <c r="EL37" i="11"/>
  <c r="EL32" i="11"/>
  <c r="EL25" i="11"/>
  <c r="EL20" i="11"/>
  <c r="EL36" i="11"/>
  <c r="EL26" i="11"/>
  <c r="EL47" i="11"/>
  <c r="EL49" i="11"/>
  <c r="EL19" i="11"/>
  <c r="EL39" i="11"/>
  <c r="EL51" i="11"/>
  <c r="EL41" i="11"/>
  <c r="EL21" i="11"/>
  <c r="EL23" i="11"/>
  <c r="EL18" i="11"/>
  <c r="EL30" i="11"/>
  <c r="EL42" i="11"/>
  <c r="EL33" i="11"/>
  <c r="EL35" i="11"/>
  <c r="EL22" i="11"/>
  <c r="EL44" i="11"/>
  <c r="EL46" i="11"/>
  <c r="EL50" i="11"/>
  <c r="EL24" i="11"/>
  <c r="EL34" i="11"/>
  <c r="EM14" i="11"/>
  <c r="EL27" i="11"/>
  <c r="EL17" i="11"/>
  <c r="EL15" i="11"/>
  <c r="EL31" i="11"/>
  <c r="EL29" i="11"/>
  <c r="EL28" i="11"/>
  <c r="EL38" i="11"/>
  <c r="EL40" i="11"/>
  <c r="EL52" i="11"/>
  <c r="NK49" i="1"/>
  <c r="NK35" i="1"/>
  <c r="NK48" i="1"/>
  <c r="NK36" i="1"/>
  <c r="NK31" i="1"/>
  <c r="NK43" i="1"/>
  <c r="NK29" i="1"/>
  <c r="NK41" i="1"/>
  <c r="NK27" i="1"/>
  <c r="NK39" i="1"/>
  <c r="NK38" i="1"/>
  <c r="NK23" i="1"/>
  <c r="NK32" i="1"/>
  <c r="NK30" i="1"/>
  <c r="NK51" i="1"/>
  <c r="NK40" i="1"/>
  <c r="NK44" i="1"/>
  <c r="NK20" i="1"/>
  <c r="NK52" i="1"/>
  <c r="NK22" i="1"/>
  <c r="NK24" i="1"/>
  <c r="NK46" i="1"/>
  <c r="NK42" i="1"/>
  <c r="NK19" i="1"/>
  <c r="NK28" i="1"/>
  <c r="NK34" i="1"/>
  <c r="NK47" i="1"/>
  <c r="NK17" i="1"/>
  <c r="NK25" i="1"/>
  <c r="NS14" i="1"/>
  <c r="NK26" i="1"/>
  <c r="NK33" i="1"/>
  <c r="NK50" i="1"/>
  <c r="NK21" i="1"/>
  <c r="NK18" i="1"/>
  <c r="NK37" i="1"/>
  <c r="NK15" i="1"/>
  <c r="ND15" i="1"/>
  <c r="ND30" i="1"/>
  <c r="NT30" i="1" s="1"/>
  <c r="ND42" i="1"/>
  <c r="NT42" i="1" s="1"/>
  <c r="NL14" i="1"/>
  <c r="ND18" i="1"/>
  <c r="NT18" i="1" s="1"/>
  <c r="ND31" i="1"/>
  <c r="NT31" i="1" s="1"/>
  <c r="ND52" i="1"/>
  <c r="NT52" i="1" s="1"/>
  <c r="ND26" i="1"/>
  <c r="NT26" i="1" s="1"/>
  <c r="ND51" i="1"/>
  <c r="NT51" i="1" s="1"/>
  <c r="ND48" i="1"/>
  <c r="NT48" i="1" s="1"/>
  <c r="ND35" i="1"/>
  <c r="NT35" i="1" s="1"/>
  <c r="ND38" i="1"/>
  <c r="NT38" i="1" s="1"/>
  <c r="ND43" i="1"/>
  <c r="NT43" i="1" s="1"/>
  <c r="ND40" i="1"/>
  <c r="NT40" i="1" s="1"/>
  <c r="ND34" i="1"/>
  <c r="NT34" i="1" s="1"/>
  <c r="ND41" i="1"/>
  <c r="NT41" i="1" s="1"/>
  <c r="ND39" i="1"/>
  <c r="NT39" i="1" s="1"/>
  <c r="ND17" i="1"/>
  <c r="NT17" i="1" s="1"/>
  <c r="ND24" i="1"/>
  <c r="NT24" i="1" s="1"/>
  <c r="ND44" i="1"/>
  <c r="NT44" i="1" s="1"/>
  <c r="ND36" i="1"/>
  <c r="NT36" i="1" s="1"/>
  <c r="ND49" i="1"/>
  <c r="NT49" i="1" s="1"/>
  <c r="ND23" i="1"/>
  <c r="NT23" i="1" s="1"/>
  <c r="ND33" i="1"/>
  <c r="NT33" i="1" s="1"/>
  <c r="ND29" i="1"/>
  <c r="NT29" i="1" s="1"/>
  <c r="ND25" i="1"/>
  <c r="NT25" i="1" s="1"/>
  <c r="ND32" i="1"/>
  <c r="NT32" i="1" s="1"/>
  <c r="ND22" i="1"/>
  <c r="NT22" i="1" s="1"/>
  <c r="ND27" i="1"/>
  <c r="NT27" i="1" s="1"/>
  <c r="NE14" i="1"/>
  <c r="ND19" i="1"/>
  <c r="NT19" i="1" s="1"/>
  <c r="ND28" i="1"/>
  <c r="NT28" i="1" s="1"/>
  <c r="ND50" i="1"/>
  <c r="NT50" i="1" s="1"/>
  <c r="ND20" i="1"/>
  <c r="NT20" i="1" s="1"/>
  <c r="ND46" i="1"/>
  <c r="NT46" i="1" s="1"/>
  <c r="ND37" i="1"/>
  <c r="NT37" i="1" s="1"/>
  <c r="ND47" i="1"/>
  <c r="NT47" i="1" s="1"/>
  <c r="ND21" i="1"/>
  <c r="NT21" i="1" s="1"/>
  <c r="HY34" i="10"/>
  <c r="HY43" i="10"/>
  <c r="HY28" i="10"/>
  <c r="HY38" i="10"/>
  <c r="HY36" i="10"/>
  <c r="HY52" i="10"/>
  <c r="HY22" i="10"/>
  <c r="HY32" i="10"/>
  <c r="HY41" i="10"/>
  <c r="HY46" i="10"/>
  <c r="HY15" i="10"/>
  <c r="HY26" i="10"/>
  <c r="HY18" i="10"/>
  <c r="HY40" i="10"/>
  <c r="HY33" i="10"/>
  <c r="HY20" i="10"/>
  <c r="HY19" i="10"/>
  <c r="HY35" i="10"/>
  <c r="HZ14" i="10"/>
  <c r="HY42" i="10"/>
  <c r="HY25" i="10"/>
  <c r="HY23" i="10"/>
  <c r="HY44" i="10"/>
  <c r="HY48" i="10"/>
  <c r="HY17" i="10"/>
  <c r="HY31" i="10"/>
  <c r="HY50" i="10"/>
  <c r="HY27" i="10"/>
  <c r="HY21" i="10"/>
  <c r="HY49" i="10"/>
  <c r="HY39" i="10"/>
  <c r="IG14" i="10"/>
  <c r="HY47" i="10"/>
  <c r="HY37" i="10"/>
  <c r="HY24" i="10"/>
  <c r="HY30" i="10"/>
  <c r="HY29" i="10"/>
  <c r="HY51" i="10"/>
  <c r="EG21" i="16"/>
  <c r="EG19" i="16"/>
  <c r="EG20" i="16"/>
  <c r="EG43" i="16"/>
  <c r="EG48" i="16"/>
  <c r="EG37" i="16"/>
  <c r="EG49" i="16"/>
  <c r="EG35" i="16"/>
  <c r="EG30" i="16"/>
  <c r="EG38" i="16"/>
  <c r="EG47" i="16"/>
  <c r="EG18" i="16"/>
  <c r="EG26" i="16"/>
  <c r="EG36" i="16"/>
  <c r="EG46" i="16"/>
  <c r="EG25" i="16"/>
  <c r="EG24" i="16"/>
  <c r="EG23" i="16"/>
  <c r="EG51" i="16"/>
  <c r="EG15" i="16"/>
  <c r="EG34" i="16"/>
  <c r="EG40" i="16"/>
  <c r="EG29" i="16"/>
  <c r="EG17" i="16"/>
  <c r="EG44" i="16"/>
  <c r="EH14" i="16"/>
  <c r="EG50" i="16"/>
  <c r="EG33" i="16"/>
  <c r="EG22" i="16"/>
  <c r="EG41" i="16"/>
  <c r="EG52" i="16"/>
  <c r="EG39" i="16"/>
  <c r="EG28" i="16"/>
  <c r="EG27" i="16"/>
  <c r="EG42" i="16"/>
  <c r="EG31" i="16"/>
  <c r="EG32" i="16"/>
  <c r="IF43" i="10"/>
  <c r="IF25" i="10"/>
  <c r="IF17" i="10"/>
  <c r="IF39" i="10"/>
  <c r="IF38" i="10"/>
  <c r="IF19" i="10"/>
  <c r="IF51" i="10"/>
  <c r="IF33" i="10"/>
  <c r="IF32" i="10"/>
  <c r="IF24" i="10"/>
  <c r="IF50" i="10"/>
  <c r="IF26" i="10"/>
  <c r="IF47" i="10"/>
  <c r="IF20" i="10"/>
  <c r="IF41" i="10"/>
  <c r="IF21" i="10"/>
  <c r="IF18" i="10"/>
  <c r="IF28" i="10"/>
  <c r="IF30" i="10"/>
  <c r="IF46" i="10"/>
  <c r="IF44" i="10"/>
  <c r="IF48" i="10"/>
  <c r="IF40" i="10"/>
  <c r="IF34" i="10"/>
  <c r="IF52" i="10"/>
  <c r="IF35" i="10"/>
  <c r="IF29" i="10"/>
  <c r="IF42" i="10"/>
  <c r="IF23" i="10"/>
  <c r="IF36" i="10"/>
  <c r="IF22" i="10"/>
  <c r="IF37" i="10"/>
  <c r="IF27" i="10"/>
  <c r="IF31" i="10"/>
  <c r="IF49" i="10"/>
  <c r="IF15" i="10"/>
  <c r="AHU37" i="14" l="1"/>
  <c r="AHU52" i="14"/>
  <c r="AHU38" i="14"/>
  <c r="AHU42" i="14"/>
  <c r="AHU25" i="14"/>
  <c r="AHU26" i="14"/>
  <c r="AHU23" i="14"/>
  <c r="AHU28" i="14"/>
  <c r="AHU35" i="14"/>
  <c r="AHU41" i="14"/>
  <c r="AHU49" i="14"/>
  <c r="AHU32" i="14"/>
  <c r="AHU34" i="14"/>
  <c r="AHU40" i="14"/>
  <c r="AHU27" i="14"/>
  <c r="AHU33" i="14"/>
  <c r="AHU20" i="14"/>
  <c r="AHU36" i="14"/>
  <c r="AHU18" i="14"/>
  <c r="AHU50" i="14"/>
  <c r="AHU22" i="14"/>
  <c r="AHU29" i="14"/>
  <c r="AHU43" i="14"/>
  <c r="AHU15" i="14"/>
  <c r="AHU21" i="14"/>
  <c r="AHU19" i="14"/>
  <c r="AHU24" i="14"/>
  <c r="AHU51" i="14"/>
  <c r="AHU44" i="14"/>
  <c r="AHU39" i="14"/>
  <c r="AHU30" i="14"/>
  <c r="AHU47" i="14"/>
  <c r="AHU31" i="14"/>
  <c r="AHU46" i="14"/>
  <c r="AHU17" i="14"/>
  <c r="AHU48" i="14"/>
  <c r="AII49" i="14"/>
  <c r="AII25" i="14"/>
  <c r="AII18" i="14"/>
  <c r="AII41" i="14"/>
  <c r="AII23" i="14"/>
  <c r="AII40" i="14"/>
  <c r="AII32" i="14"/>
  <c r="AII17" i="14"/>
  <c r="AII39" i="14"/>
  <c r="AII26" i="14"/>
  <c r="AII35" i="14"/>
  <c r="AII21" i="14"/>
  <c r="AII43" i="14"/>
  <c r="AII42" i="14"/>
  <c r="AIQ14" i="14"/>
  <c r="AII44" i="14"/>
  <c r="AII28" i="14"/>
  <c r="AII20" i="14"/>
  <c r="AII34" i="14"/>
  <c r="AII52" i="14"/>
  <c r="AII22" i="14"/>
  <c r="AII15" i="14"/>
  <c r="AII38" i="14"/>
  <c r="AII33" i="14"/>
  <c r="AII48" i="14"/>
  <c r="AII47" i="14"/>
  <c r="AII27" i="14"/>
  <c r="AII19" i="14"/>
  <c r="AII30" i="14"/>
  <c r="AII36" i="14"/>
  <c r="AII29" i="14"/>
  <c r="AII50" i="14"/>
  <c r="AII51" i="14"/>
  <c r="AII37" i="14"/>
  <c r="AII31" i="14"/>
  <c r="AII46" i="14"/>
  <c r="AII24" i="14"/>
  <c r="AHG40" i="14"/>
  <c r="AHG49" i="14"/>
  <c r="AHH14" i="14"/>
  <c r="AHG37" i="14"/>
  <c r="AHG52" i="14"/>
  <c r="AHG28" i="14"/>
  <c r="AHG31" i="14"/>
  <c r="AHG22" i="14"/>
  <c r="AHG48" i="14"/>
  <c r="AHG46" i="14"/>
  <c r="AHG15" i="14"/>
  <c r="AHG34" i="14"/>
  <c r="AHG26" i="14"/>
  <c r="AHG39" i="14"/>
  <c r="AHG33" i="14"/>
  <c r="AHG50" i="14"/>
  <c r="AHG42" i="14"/>
  <c r="AHG35" i="14"/>
  <c r="AHG19" i="14"/>
  <c r="AHG23" i="14"/>
  <c r="AHG17" i="14"/>
  <c r="AHG29" i="14"/>
  <c r="AHG43" i="14"/>
  <c r="AHG20" i="14"/>
  <c r="AHG51" i="14"/>
  <c r="AHO14" i="14"/>
  <c r="AHG38" i="14"/>
  <c r="AHG18" i="14"/>
  <c r="AHG32" i="14"/>
  <c r="AHG24" i="14"/>
  <c r="AHG41" i="14"/>
  <c r="AHG36" i="14"/>
  <c r="AHG27" i="14"/>
  <c r="AHG21" i="14"/>
  <c r="AHG44" i="14"/>
  <c r="AHG47" i="14"/>
  <c r="AHG30" i="14"/>
  <c r="AHG25" i="14"/>
  <c r="AHN28" i="14"/>
  <c r="AHN27" i="14"/>
  <c r="AHN18" i="14"/>
  <c r="AHN39" i="14"/>
  <c r="AHN25" i="14"/>
  <c r="AHN17" i="14"/>
  <c r="AHN50" i="14"/>
  <c r="AHN36" i="14"/>
  <c r="AHN44" i="14"/>
  <c r="AHN29" i="14"/>
  <c r="AHN42" i="14"/>
  <c r="AHN21" i="14"/>
  <c r="AHN47" i="14"/>
  <c r="AHN52" i="14"/>
  <c r="AHN32" i="14"/>
  <c r="AHV14" i="14"/>
  <c r="AHN41" i="14"/>
  <c r="AHN51" i="14"/>
  <c r="AHN34" i="14"/>
  <c r="AHN38" i="14"/>
  <c r="AHN49" i="14"/>
  <c r="AHN23" i="14"/>
  <c r="AHN35" i="14"/>
  <c r="AHN37" i="14"/>
  <c r="AHN46" i="14"/>
  <c r="AHN30" i="14"/>
  <c r="AHN15" i="14"/>
  <c r="AHN24" i="14"/>
  <c r="AHN22" i="14"/>
  <c r="AHN40" i="14"/>
  <c r="AHN31" i="14"/>
  <c r="AHN19" i="14"/>
  <c r="AHN20" i="14"/>
  <c r="AHN48" i="14"/>
  <c r="AHN26" i="14"/>
  <c r="AHN33" i="14"/>
  <c r="AHN43" i="14"/>
  <c r="AIP35" i="14"/>
  <c r="AIP32" i="14"/>
  <c r="AIP21" i="14"/>
  <c r="AIP29" i="14"/>
  <c r="AIP50" i="14"/>
  <c r="AIP25" i="14"/>
  <c r="AIP36" i="14"/>
  <c r="AIP46" i="14"/>
  <c r="AIP15" i="14"/>
  <c r="AIP47" i="14"/>
  <c r="AIP33" i="14"/>
  <c r="AIP31" i="14"/>
  <c r="AIP23" i="14"/>
  <c r="AIP48" i="14"/>
  <c r="AIP49" i="14"/>
  <c r="AIX14" i="14"/>
  <c r="AIP51" i="14"/>
  <c r="AIP27" i="14"/>
  <c r="AIP18" i="14"/>
  <c r="AIP41" i="14"/>
  <c r="AIP38" i="14"/>
  <c r="AIP34" i="14"/>
  <c r="AIP22" i="14"/>
  <c r="AIP28" i="14"/>
  <c r="AIP39" i="14"/>
  <c r="AIP52" i="14"/>
  <c r="AIP24" i="14"/>
  <c r="AIP19" i="14"/>
  <c r="AIP44" i="14"/>
  <c r="AIP43" i="14"/>
  <c r="AIP30" i="14"/>
  <c r="AIP37" i="14"/>
  <c r="AIP26" i="14"/>
  <c r="AIP20" i="14"/>
  <c r="AIP17" i="14"/>
  <c r="AIP42" i="14"/>
  <c r="AIP40" i="14"/>
  <c r="AIB42" i="14"/>
  <c r="AIB51" i="14"/>
  <c r="AIB22" i="14"/>
  <c r="AIB35" i="14"/>
  <c r="AIB43" i="14"/>
  <c r="AIB15" i="14"/>
  <c r="AIB29" i="14"/>
  <c r="AIB20" i="14"/>
  <c r="AIB30" i="14"/>
  <c r="AIB47" i="14"/>
  <c r="AIB38" i="14"/>
  <c r="AIB52" i="14"/>
  <c r="AIB50" i="14"/>
  <c r="AIB48" i="14"/>
  <c r="AIB32" i="14"/>
  <c r="AIB21" i="14"/>
  <c r="AIB40" i="14"/>
  <c r="AIB33" i="14"/>
  <c r="AIB41" i="14"/>
  <c r="AIB25" i="14"/>
  <c r="AIB44" i="14"/>
  <c r="AIB37" i="14"/>
  <c r="AIB34" i="14"/>
  <c r="AIJ14" i="14"/>
  <c r="AIB27" i="14"/>
  <c r="AIC14" i="14"/>
  <c r="AIB49" i="14"/>
  <c r="AIB18" i="14"/>
  <c r="AIB23" i="14"/>
  <c r="AIB17" i="14"/>
  <c r="AIB24" i="14"/>
  <c r="AIB26" i="14"/>
  <c r="AIB46" i="14"/>
  <c r="AIB39" i="14"/>
  <c r="AIB31" i="14"/>
  <c r="AIB19" i="14"/>
  <c r="AIB28" i="14"/>
  <c r="AIB36" i="14"/>
  <c r="EE54" i="11"/>
  <c r="IE54" i="13"/>
  <c r="IM29" i="13"/>
  <c r="IM22" i="13"/>
  <c r="IM37" i="13"/>
  <c r="IM23" i="13"/>
  <c r="IM15" i="13"/>
  <c r="IU14" i="13"/>
  <c r="IM30" i="13"/>
  <c r="IM47" i="13"/>
  <c r="IM17" i="13"/>
  <c r="IM21" i="13"/>
  <c r="IM48" i="13"/>
  <c r="IM41" i="13"/>
  <c r="IM50" i="13"/>
  <c r="IN14" i="13"/>
  <c r="IM42" i="13"/>
  <c r="IM36" i="13"/>
  <c r="IM44" i="13"/>
  <c r="IM49" i="13"/>
  <c r="IM25" i="13"/>
  <c r="IM33" i="13"/>
  <c r="IM43" i="13"/>
  <c r="IM18" i="13"/>
  <c r="IM32" i="13"/>
  <c r="IM51" i="13"/>
  <c r="IM52" i="13"/>
  <c r="IM26" i="13"/>
  <c r="IM35" i="13"/>
  <c r="IM27" i="13"/>
  <c r="IM46" i="13"/>
  <c r="IM20" i="13"/>
  <c r="IM40" i="13"/>
  <c r="IM19" i="13"/>
  <c r="IM31" i="13"/>
  <c r="IM38" i="13"/>
  <c r="IM39" i="13"/>
  <c r="IM24" i="13"/>
  <c r="IM34" i="13"/>
  <c r="IM28" i="13"/>
  <c r="IT43" i="13"/>
  <c r="IT25" i="13"/>
  <c r="IT15" i="13"/>
  <c r="IT38" i="13"/>
  <c r="IT19" i="13"/>
  <c r="IT39" i="13"/>
  <c r="IT50" i="13"/>
  <c r="IT52" i="13"/>
  <c r="IT32" i="13"/>
  <c r="IT34" i="13"/>
  <c r="IT26" i="13"/>
  <c r="IT41" i="13"/>
  <c r="IT22" i="13"/>
  <c r="IT20" i="13"/>
  <c r="IT18" i="13"/>
  <c r="IT28" i="13"/>
  <c r="IT47" i="13"/>
  <c r="IT24" i="13"/>
  <c r="IT44" i="13"/>
  <c r="IT46" i="13"/>
  <c r="IT33" i="13"/>
  <c r="IT48" i="13"/>
  <c r="IT42" i="13"/>
  <c r="IT40" i="13"/>
  <c r="IT37" i="13"/>
  <c r="IT31" i="13"/>
  <c r="IT23" i="13"/>
  <c r="IT27" i="13"/>
  <c r="IT21" i="13"/>
  <c r="IT30" i="13"/>
  <c r="IT29" i="13"/>
  <c r="IT17" i="13"/>
  <c r="IT49" i="13"/>
  <c r="IT35" i="13"/>
  <c r="IT51" i="13"/>
  <c r="IT36" i="13"/>
  <c r="EM28" i="12"/>
  <c r="EM41" i="12"/>
  <c r="EM47" i="12"/>
  <c r="EM15" i="12"/>
  <c r="EM49" i="12"/>
  <c r="EM36" i="12"/>
  <c r="EM27" i="12"/>
  <c r="EM17" i="12"/>
  <c r="EM46" i="12"/>
  <c r="EM32" i="12"/>
  <c r="EM22" i="12"/>
  <c r="EM38" i="12"/>
  <c r="EM24" i="12"/>
  <c r="EM30" i="12"/>
  <c r="EM44" i="12"/>
  <c r="EM42" i="12"/>
  <c r="EM43" i="12"/>
  <c r="EM31" i="12"/>
  <c r="EM26" i="12"/>
  <c r="EM40" i="12"/>
  <c r="EM33" i="12"/>
  <c r="EM18" i="12"/>
  <c r="EM48" i="12"/>
  <c r="EN14" i="12"/>
  <c r="EM29" i="12"/>
  <c r="EM20" i="12"/>
  <c r="EM37" i="12"/>
  <c r="EM50" i="12"/>
  <c r="EM35" i="12"/>
  <c r="EM39" i="12"/>
  <c r="EM19" i="12"/>
  <c r="EM23" i="12"/>
  <c r="EM51" i="12"/>
  <c r="EM52" i="12"/>
  <c r="EM25" i="12"/>
  <c r="EM34" i="12"/>
  <c r="EM21" i="12"/>
  <c r="EE54" i="12"/>
  <c r="EM35" i="11"/>
  <c r="EM25" i="11"/>
  <c r="EM31" i="11"/>
  <c r="EM41" i="11"/>
  <c r="EM23" i="11"/>
  <c r="EM52" i="11"/>
  <c r="EM30" i="11"/>
  <c r="EM48" i="11"/>
  <c r="EM44" i="11"/>
  <c r="EM29" i="11"/>
  <c r="EM51" i="11"/>
  <c r="EM33" i="11"/>
  <c r="EM17" i="11"/>
  <c r="EM39" i="11"/>
  <c r="EM21" i="11"/>
  <c r="EM15" i="11"/>
  <c r="EM37" i="11"/>
  <c r="EM22" i="11"/>
  <c r="EM19" i="11"/>
  <c r="EM40" i="11"/>
  <c r="EM28" i="11"/>
  <c r="EM34" i="11"/>
  <c r="EM47" i="11"/>
  <c r="EN14" i="11"/>
  <c r="EM46" i="11"/>
  <c r="EM24" i="11"/>
  <c r="EM50" i="11"/>
  <c r="EM43" i="11"/>
  <c r="EM27" i="11"/>
  <c r="EM32" i="11"/>
  <c r="EM18" i="11"/>
  <c r="EM26" i="11"/>
  <c r="EM42" i="11"/>
  <c r="EM20" i="11"/>
  <c r="EM36" i="11"/>
  <c r="EM49" i="11"/>
  <c r="EM38" i="11"/>
  <c r="NT15" i="1"/>
  <c r="NL23" i="1"/>
  <c r="NL49" i="1"/>
  <c r="NL25" i="1"/>
  <c r="NL19" i="1"/>
  <c r="NL44" i="1"/>
  <c r="NL18" i="1"/>
  <c r="NL52" i="1"/>
  <c r="NL33" i="1"/>
  <c r="NT14" i="1"/>
  <c r="NL47" i="1"/>
  <c r="NL21" i="1"/>
  <c r="NL51" i="1"/>
  <c r="NL32" i="1"/>
  <c r="NL41" i="1"/>
  <c r="NL28" i="1"/>
  <c r="NL35" i="1"/>
  <c r="NL37" i="1"/>
  <c r="NL29" i="1"/>
  <c r="NL40" i="1"/>
  <c r="NL31" i="1"/>
  <c r="NL24" i="1"/>
  <c r="NL27" i="1"/>
  <c r="NL30" i="1"/>
  <c r="NL38" i="1"/>
  <c r="NL15" i="1"/>
  <c r="NL50" i="1"/>
  <c r="NL46" i="1"/>
  <c r="NL42" i="1"/>
  <c r="NL17" i="1"/>
  <c r="NL43" i="1"/>
  <c r="NL22" i="1"/>
  <c r="NL26" i="1"/>
  <c r="NL48" i="1"/>
  <c r="NL20" i="1"/>
  <c r="NL34" i="1"/>
  <c r="NL36" i="1"/>
  <c r="NL39" i="1"/>
  <c r="NE44" i="1"/>
  <c r="NU44" i="1" s="1"/>
  <c r="NE24" i="1"/>
  <c r="NU24" i="1" s="1"/>
  <c r="NF14" i="1"/>
  <c r="NE39" i="1"/>
  <c r="NU39" i="1" s="1"/>
  <c r="NE40" i="1"/>
  <c r="NU40" i="1" s="1"/>
  <c r="NE20" i="1"/>
  <c r="NU20" i="1" s="1"/>
  <c r="NE37" i="1"/>
  <c r="NU37" i="1" s="1"/>
  <c r="NE35" i="1"/>
  <c r="NU35" i="1" s="1"/>
  <c r="NE27" i="1"/>
  <c r="NU27" i="1" s="1"/>
  <c r="NE33" i="1"/>
  <c r="NU33" i="1" s="1"/>
  <c r="NE50" i="1"/>
  <c r="NU50" i="1" s="1"/>
  <c r="NE19" i="1"/>
  <c r="NU19" i="1" s="1"/>
  <c r="NE29" i="1"/>
  <c r="NU29" i="1" s="1"/>
  <c r="NE30" i="1"/>
  <c r="NU30" i="1" s="1"/>
  <c r="NE25" i="1"/>
  <c r="NU25" i="1" s="1"/>
  <c r="NE15" i="1"/>
  <c r="NU15" i="1" s="1"/>
  <c r="NE42" i="1"/>
  <c r="NU42" i="1" s="1"/>
  <c r="NE21" i="1"/>
  <c r="NU21" i="1" s="1"/>
  <c r="NE32" i="1"/>
  <c r="NU32" i="1" s="1"/>
  <c r="NE17" i="1"/>
  <c r="NU17" i="1" s="1"/>
  <c r="NE31" i="1"/>
  <c r="NU31" i="1" s="1"/>
  <c r="NE34" i="1"/>
  <c r="NU34" i="1" s="1"/>
  <c r="NE43" i="1"/>
  <c r="NU43" i="1" s="1"/>
  <c r="NE38" i="1"/>
  <c r="NU38" i="1" s="1"/>
  <c r="NM14" i="1"/>
  <c r="NE28" i="1"/>
  <c r="NU28" i="1" s="1"/>
  <c r="NE23" i="1"/>
  <c r="NU23" i="1" s="1"/>
  <c r="NE26" i="1"/>
  <c r="NU26" i="1" s="1"/>
  <c r="NE51" i="1"/>
  <c r="NU51" i="1" s="1"/>
  <c r="NE52" i="1"/>
  <c r="NU52" i="1" s="1"/>
  <c r="NE49" i="1"/>
  <c r="NU49" i="1" s="1"/>
  <c r="NE47" i="1"/>
  <c r="NU47" i="1" s="1"/>
  <c r="NE18" i="1"/>
  <c r="NU18" i="1" s="1"/>
  <c r="NE36" i="1"/>
  <c r="NU36" i="1" s="1"/>
  <c r="NE46" i="1"/>
  <c r="NU46" i="1" s="1"/>
  <c r="NE22" i="1"/>
  <c r="NU22" i="1" s="1"/>
  <c r="NE41" i="1"/>
  <c r="NU41" i="1" s="1"/>
  <c r="NE48" i="1"/>
  <c r="NU48" i="1" s="1"/>
  <c r="IG52" i="10"/>
  <c r="IG34" i="10"/>
  <c r="IG15" i="10"/>
  <c r="IG51" i="10"/>
  <c r="IG46" i="10"/>
  <c r="IG28" i="10"/>
  <c r="IG44" i="10"/>
  <c r="IG17" i="10"/>
  <c r="IG26" i="10"/>
  <c r="IG47" i="10"/>
  <c r="IG43" i="10"/>
  <c r="IG35" i="10"/>
  <c r="IG37" i="10"/>
  <c r="IG31" i="10"/>
  <c r="IG41" i="10"/>
  <c r="IG20" i="10"/>
  <c r="IG33" i="10"/>
  <c r="IG38" i="10"/>
  <c r="IG36" i="10"/>
  <c r="IG27" i="10"/>
  <c r="IG40" i="10"/>
  <c r="IG21" i="10"/>
  <c r="IG48" i="10"/>
  <c r="IG30" i="10"/>
  <c r="IG49" i="10"/>
  <c r="IG32" i="10"/>
  <c r="IG42" i="10"/>
  <c r="IG24" i="10"/>
  <c r="IG22" i="10"/>
  <c r="IG18" i="10"/>
  <c r="IG50" i="10"/>
  <c r="IG19" i="10"/>
  <c r="IG25" i="10"/>
  <c r="IG39" i="10"/>
  <c r="IG23" i="10"/>
  <c r="IG29" i="10"/>
  <c r="EH49" i="16"/>
  <c r="EH33" i="16"/>
  <c r="EH21" i="16"/>
  <c r="EH20" i="16"/>
  <c r="EH38" i="16"/>
  <c r="EH47" i="16"/>
  <c r="EH18" i="16"/>
  <c r="EH26" i="16"/>
  <c r="EH36" i="16"/>
  <c r="EH34" i="16"/>
  <c r="EH44" i="16"/>
  <c r="EH37" i="16"/>
  <c r="EH24" i="16"/>
  <c r="EH22" i="16"/>
  <c r="EH25" i="16"/>
  <c r="EH35" i="16"/>
  <c r="EI14" i="16"/>
  <c r="EH29" i="16"/>
  <c r="EH41" i="16"/>
  <c r="EH51" i="16"/>
  <c r="EH32" i="16"/>
  <c r="EH46" i="16"/>
  <c r="EH23" i="16"/>
  <c r="EH52" i="16"/>
  <c r="EH42" i="16"/>
  <c r="EH40" i="16"/>
  <c r="EH30" i="16"/>
  <c r="EH31" i="16"/>
  <c r="EH17" i="16"/>
  <c r="EH43" i="16"/>
  <c r="EH48" i="16"/>
  <c r="EH28" i="16"/>
  <c r="EH27" i="16"/>
  <c r="EH19" i="16"/>
  <c r="EH50" i="16"/>
  <c r="EH39" i="16"/>
  <c r="EH15" i="16"/>
  <c r="HZ33" i="10"/>
  <c r="HZ41" i="10"/>
  <c r="HZ26" i="10"/>
  <c r="HZ51" i="10"/>
  <c r="HZ27" i="10"/>
  <c r="HZ36" i="10"/>
  <c r="HZ20" i="10"/>
  <c r="HZ21" i="10"/>
  <c r="HZ17" i="10"/>
  <c r="HZ52" i="10"/>
  <c r="HZ50" i="10"/>
  <c r="HZ39" i="10"/>
  <c r="HZ48" i="10"/>
  <c r="HZ43" i="10"/>
  <c r="HZ29" i="10"/>
  <c r="HZ34" i="10"/>
  <c r="HZ42" i="10"/>
  <c r="HZ18" i="10"/>
  <c r="HZ23" i="10"/>
  <c r="IA14" i="10"/>
  <c r="HZ46" i="10"/>
  <c r="HZ28" i="10"/>
  <c r="HZ37" i="10"/>
  <c r="HZ47" i="10"/>
  <c r="IH14" i="10"/>
  <c r="HZ35" i="10"/>
  <c r="HZ22" i="10"/>
  <c r="HZ31" i="10"/>
  <c r="HZ40" i="10"/>
  <c r="HZ15" i="10"/>
  <c r="HZ25" i="10"/>
  <c r="HZ19" i="10"/>
  <c r="HZ49" i="10"/>
  <c r="HZ30" i="10"/>
  <c r="HZ38" i="10"/>
  <c r="HZ44" i="10"/>
  <c r="HZ24" i="10"/>
  <c r="HZ32" i="10"/>
  <c r="AIJ32" i="14" l="1"/>
  <c r="AIJ43" i="14"/>
  <c r="AIJ20" i="14"/>
  <c r="AIJ26" i="14"/>
  <c r="AIJ37" i="14"/>
  <c r="AIJ35" i="14"/>
  <c r="AIJ50" i="14"/>
  <c r="AIJ52" i="14"/>
  <c r="AIJ15" i="14"/>
  <c r="AIJ46" i="14"/>
  <c r="AIJ25" i="14"/>
  <c r="AIJ22" i="14"/>
  <c r="AIJ42" i="14"/>
  <c r="AIJ23" i="14"/>
  <c r="AIJ40" i="14"/>
  <c r="AIJ34" i="14"/>
  <c r="AIJ17" i="14"/>
  <c r="AIJ21" i="14"/>
  <c r="AIJ47" i="14"/>
  <c r="AIJ36" i="14"/>
  <c r="AIJ29" i="14"/>
  <c r="AIJ49" i="14"/>
  <c r="AIJ30" i="14"/>
  <c r="AIJ19" i="14"/>
  <c r="AIJ33" i="14"/>
  <c r="AIJ51" i="14"/>
  <c r="AIJ27" i="14"/>
  <c r="AIJ44" i="14"/>
  <c r="AIR14" i="14"/>
  <c r="AIJ39" i="14"/>
  <c r="AIJ48" i="14"/>
  <c r="AIJ38" i="14"/>
  <c r="AIJ24" i="14"/>
  <c r="AIJ18" i="14"/>
  <c r="AIJ41" i="14"/>
  <c r="AIJ31" i="14"/>
  <c r="AIJ28" i="14"/>
  <c r="AHV40" i="14"/>
  <c r="AHV31" i="14"/>
  <c r="AHV25" i="14"/>
  <c r="AHV43" i="14"/>
  <c r="AHV33" i="14"/>
  <c r="AHV20" i="14"/>
  <c r="AHV36" i="14"/>
  <c r="AHV34" i="14"/>
  <c r="AHV15" i="14"/>
  <c r="AHV39" i="14"/>
  <c r="AHV19" i="14"/>
  <c r="AHV35" i="14"/>
  <c r="AHV30" i="14"/>
  <c r="AHV18" i="14"/>
  <c r="AHV49" i="14"/>
  <c r="AHV51" i="14"/>
  <c r="AHV27" i="14"/>
  <c r="AHV28" i="14"/>
  <c r="AHV38" i="14"/>
  <c r="AHV24" i="14"/>
  <c r="AHV22" i="14"/>
  <c r="AHV32" i="14"/>
  <c r="AHV42" i="14"/>
  <c r="AHV29" i="14"/>
  <c r="AHV17" i="14"/>
  <c r="AHV47" i="14"/>
  <c r="AHV41" i="14"/>
  <c r="AHV37" i="14"/>
  <c r="AHV21" i="14"/>
  <c r="AHV48" i="14"/>
  <c r="AHV44" i="14"/>
  <c r="AHV52" i="14"/>
  <c r="AHV46" i="14"/>
  <c r="AHV26" i="14"/>
  <c r="AHV50" i="14"/>
  <c r="AHV23" i="14"/>
  <c r="AIX32" i="14"/>
  <c r="AIX24" i="14"/>
  <c r="AIX22" i="14"/>
  <c r="AIX26" i="14"/>
  <c r="AJF14" i="14"/>
  <c r="AIX27" i="14"/>
  <c r="AIX48" i="14"/>
  <c r="AIX41" i="14"/>
  <c r="AIX43" i="14"/>
  <c r="AIX52" i="14"/>
  <c r="AIX40" i="14"/>
  <c r="AIX37" i="14"/>
  <c r="AIX29" i="14"/>
  <c r="AIX36" i="14"/>
  <c r="AIX20" i="14"/>
  <c r="AIX51" i="14"/>
  <c r="AIX34" i="14"/>
  <c r="AIX25" i="14"/>
  <c r="AIX28" i="14"/>
  <c r="AIX46" i="14"/>
  <c r="AIX31" i="14"/>
  <c r="AIX18" i="14"/>
  <c r="AIX42" i="14"/>
  <c r="AIX23" i="14"/>
  <c r="AIX21" i="14"/>
  <c r="AIX49" i="14"/>
  <c r="AIX17" i="14"/>
  <c r="AIX44" i="14"/>
  <c r="AIX47" i="14"/>
  <c r="AIX19" i="14"/>
  <c r="AIX38" i="14"/>
  <c r="AIX50" i="14"/>
  <c r="AIX15" i="14"/>
  <c r="AIX35" i="14"/>
  <c r="AIX39" i="14"/>
  <c r="AIX30" i="14"/>
  <c r="AIX33" i="14"/>
  <c r="AHH42" i="14"/>
  <c r="AHH19" i="14"/>
  <c r="AHH15" i="14"/>
  <c r="AHB54" i="14" s="1"/>
  <c r="AHH39" i="14"/>
  <c r="AHH25" i="14"/>
  <c r="AHH33" i="14"/>
  <c r="AHH49" i="14"/>
  <c r="AHH41" i="14"/>
  <c r="AHH36" i="14"/>
  <c r="AHH34" i="14"/>
  <c r="AHH40" i="14"/>
  <c r="AHH29" i="14"/>
  <c r="AHH51" i="14"/>
  <c r="AHH23" i="14"/>
  <c r="AHH21" i="14"/>
  <c r="AHH20" i="14"/>
  <c r="AHH44" i="14"/>
  <c r="AHH17" i="14"/>
  <c r="AHH43" i="14"/>
  <c r="AHH32" i="14"/>
  <c r="AHH35" i="14"/>
  <c r="AHH52" i="14"/>
  <c r="AHH26" i="14"/>
  <c r="AHH28" i="14"/>
  <c r="AHH30" i="14"/>
  <c r="AHH50" i="14"/>
  <c r="AHH38" i="14"/>
  <c r="AHH24" i="14"/>
  <c r="AHH27" i="14"/>
  <c r="AHH31" i="14"/>
  <c r="AHH18" i="14"/>
  <c r="AHH22" i="14"/>
  <c r="AHH47" i="14"/>
  <c r="AHH46" i="14"/>
  <c r="AHH48" i="14"/>
  <c r="AHH37" i="14"/>
  <c r="AHP14" i="14"/>
  <c r="AHO39" i="14"/>
  <c r="AHO38" i="14"/>
  <c r="AHO47" i="14"/>
  <c r="AHO35" i="14"/>
  <c r="AHO46" i="14"/>
  <c r="AHO19" i="14"/>
  <c r="AHO29" i="14"/>
  <c r="AHO28" i="14"/>
  <c r="AHO44" i="14"/>
  <c r="AHO51" i="14"/>
  <c r="AHO27" i="14"/>
  <c r="AHO34" i="14"/>
  <c r="AHO36" i="14"/>
  <c r="AHO20" i="14"/>
  <c r="AHO24" i="14"/>
  <c r="AHO26" i="14"/>
  <c r="AHO42" i="14"/>
  <c r="AHO17" i="14"/>
  <c r="AHO50" i="14"/>
  <c r="AHO37" i="14"/>
  <c r="AHO40" i="14"/>
  <c r="AHO43" i="14"/>
  <c r="AHO33" i="14"/>
  <c r="AHO23" i="14"/>
  <c r="AHO25" i="14"/>
  <c r="AHO30" i="14"/>
  <c r="AHO32" i="14"/>
  <c r="AHO22" i="14"/>
  <c r="AHW14" i="14"/>
  <c r="AHO15" i="14"/>
  <c r="AHO48" i="14"/>
  <c r="AHO18" i="14"/>
  <c r="AHO21" i="14"/>
  <c r="AHO41" i="14"/>
  <c r="AHO49" i="14"/>
  <c r="AHO31" i="14"/>
  <c r="AHO52" i="14"/>
  <c r="AIQ52" i="14"/>
  <c r="AIQ30" i="14"/>
  <c r="AIQ47" i="14"/>
  <c r="AIQ35" i="14"/>
  <c r="AIQ28" i="14"/>
  <c r="AIQ32" i="14"/>
  <c r="AIQ29" i="14"/>
  <c r="AIQ26" i="14"/>
  <c r="AIQ19" i="14"/>
  <c r="AIQ40" i="14"/>
  <c r="AIQ31" i="14"/>
  <c r="AIQ21" i="14"/>
  <c r="AIQ44" i="14"/>
  <c r="AIQ46" i="14"/>
  <c r="AIQ24" i="14"/>
  <c r="AIQ42" i="14"/>
  <c r="AIQ22" i="14"/>
  <c r="AIQ51" i="14"/>
  <c r="AIQ41" i="14"/>
  <c r="AIQ27" i="14"/>
  <c r="AIQ33" i="14"/>
  <c r="AIQ50" i="14"/>
  <c r="AIQ25" i="14"/>
  <c r="AIQ18" i="14"/>
  <c r="AIQ37" i="14"/>
  <c r="AIQ23" i="14"/>
  <c r="AIQ20" i="14"/>
  <c r="AIQ15" i="14"/>
  <c r="AIQ48" i="14"/>
  <c r="AIQ39" i="14"/>
  <c r="AIQ34" i="14"/>
  <c r="AIQ38" i="14"/>
  <c r="AIY14" i="14"/>
  <c r="AIQ17" i="14"/>
  <c r="AIQ43" i="14"/>
  <c r="AIQ36" i="14"/>
  <c r="AIQ49" i="14"/>
  <c r="AIC43" i="14"/>
  <c r="AIC33" i="14"/>
  <c r="AIC44" i="14"/>
  <c r="AIC42" i="14"/>
  <c r="AIC20" i="14"/>
  <c r="AIC24" i="14"/>
  <c r="AIC46" i="14"/>
  <c r="AID14" i="14"/>
  <c r="AIC28" i="14"/>
  <c r="AIC35" i="14"/>
  <c r="AIC34" i="14"/>
  <c r="AIC31" i="14"/>
  <c r="AIC29" i="14"/>
  <c r="AIC52" i="14"/>
  <c r="AIC17" i="14"/>
  <c r="AIC47" i="14"/>
  <c r="AIC49" i="14"/>
  <c r="AIC38" i="14"/>
  <c r="AIC48" i="14"/>
  <c r="AIC25" i="14"/>
  <c r="AIC21" i="14"/>
  <c r="AIC19" i="14"/>
  <c r="AIC41" i="14"/>
  <c r="AIC51" i="14"/>
  <c r="AIK14" i="14"/>
  <c r="AIC30" i="14"/>
  <c r="AIC32" i="14"/>
  <c r="AIC26" i="14"/>
  <c r="AIC40" i="14"/>
  <c r="AIC18" i="14"/>
  <c r="AIC37" i="14"/>
  <c r="AIC22" i="14"/>
  <c r="AIC15" i="14"/>
  <c r="AIC27" i="14"/>
  <c r="AIC23" i="14"/>
  <c r="AIC50" i="14"/>
  <c r="AIC36" i="14"/>
  <c r="AIC39" i="14"/>
  <c r="IU19" i="13"/>
  <c r="IU28" i="13"/>
  <c r="IU15" i="13"/>
  <c r="IU49" i="13"/>
  <c r="IU40" i="13"/>
  <c r="IU22" i="13"/>
  <c r="IU43" i="13"/>
  <c r="IU47" i="13"/>
  <c r="IU21" i="13"/>
  <c r="IU44" i="13"/>
  <c r="IU38" i="13"/>
  <c r="IU24" i="13"/>
  <c r="IU29" i="13"/>
  <c r="IU32" i="13"/>
  <c r="IU18" i="13"/>
  <c r="IU17" i="13"/>
  <c r="IU20" i="13"/>
  <c r="IU39" i="13"/>
  <c r="IU26" i="13"/>
  <c r="IU51" i="13"/>
  <c r="IU35" i="13"/>
  <c r="IU48" i="13"/>
  <c r="IU37" i="13"/>
  <c r="IU33" i="13"/>
  <c r="IU42" i="13"/>
  <c r="IU34" i="13"/>
  <c r="IU31" i="13"/>
  <c r="IU50" i="13"/>
  <c r="IU27" i="13"/>
  <c r="IU23" i="13"/>
  <c r="IU25" i="13"/>
  <c r="IU46" i="13"/>
  <c r="IU52" i="13"/>
  <c r="IU41" i="13"/>
  <c r="IU36" i="13"/>
  <c r="IU30" i="13"/>
  <c r="IN35" i="13"/>
  <c r="IN50" i="13"/>
  <c r="IN41" i="13"/>
  <c r="IN29" i="13"/>
  <c r="IN44" i="13"/>
  <c r="IN24" i="13"/>
  <c r="IN23" i="13"/>
  <c r="IN33" i="13"/>
  <c r="IN18" i="13"/>
  <c r="IN39" i="13"/>
  <c r="IN25" i="13"/>
  <c r="IN34" i="13"/>
  <c r="IN38" i="13"/>
  <c r="IN22" i="13"/>
  <c r="IN30" i="13"/>
  <c r="IN28" i="13"/>
  <c r="IV14" i="13"/>
  <c r="IN47" i="13"/>
  <c r="IN15" i="13"/>
  <c r="IN52" i="13"/>
  <c r="IN27" i="13"/>
  <c r="IN49" i="13"/>
  <c r="IO14" i="13"/>
  <c r="IN43" i="13"/>
  <c r="IN51" i="13"/>
  <c r="IN26" i="13"/>
  <c r="IN20" i="13"/>
  <c r="IN46" i="13"/>
  <c r="IN40" i="13"/>
  <c r="IN32" i="13"/>
  <c r="IN17" i="13"/>
  <c r="IN19" i="13"/>
  <c r="IN42" i="13"/>
  <c r="IN21" i="13"/>
  <c r="IN37" i="13"/>
  <c r="IN36" i="13"/>
  <c r="IN48" i="13"/>
  <c r="IN31" i="13"/>
  <c r="EN33" i="12"/>
  <c r="EN41" i="12"/>
  <c r="EN52" i="12"/>
  <c r="EN30" i="12"/>
  <c r="EN27" i="12"/>
  <c r="EN34" i="12"/>
  <c r="EN21" i="12"/>
  <c r="EN18" i="12"/>
  <c r="EN40" i="12"/>
  <c r="EN50" i="12"/>
  <c r="EN26" i="12"/>
  <c r="EN25" i="12"/>
  <c r="EN42" i="12"/>
  <c r="EN29" i="12"/>
  <c r="EN47" i="12"/>
  <c r="EN46" i="12"/>
  <c r="EN31" i="12"/>
  <c r="EN17" i="12"/>
  <c r="EN38" i="12"/>
  <c r="EN23" i="12"/>
  <c r="EN19" i="12"/>
  <c r="EN43" i="12"/>
  <c r="EN39" i="12"/>
  <c r="EN28" i="12"/>
  <c r="EN35" i="12"/>
  <c r="EN22" i="12"/>
  <c r="EN51" i="12"/>
  <c r="EN49" i="12"/>
  <c r="EO14" i="12"/>
  <c r="EN32" i="12"/>
  <c r="EN15" i="12"/>
  <c r="EN36" i="12"/>
  <c r="EN44" i="12"/>
  <c r="EN20" i="12"/>
  <c r="EN48" i="12"/>
  <c r="EN37" i="12"/>
  <c r="EN24" i="12"/>
  <c r="EN15" i="11"/>
  <c r="EN23" i="11"/>
  <c r="EN37" i="11"/>
  <c r="EN52" i="11"/>
  <c r="EN51" i="11"/>
  <c r="EN39" i="11"/>
  <c r="EN24" i="11"/>
  <c r="EN49" i="11"/>
  <c r="EN19" i="11"/>
  <c r="EN18" i="11"/>
  <c r="EN44" i="11"/>
  <c r="EN38" i="11"/>
  <c r="EN34" i="11"/>
  <c r="EN28" i="11"/>
  <c r="EN33" i="11"/>
  <c r="EN26" i="11"/>
  <c r="EN22" i="11"/>
  <c r="EN31" i="11"/>
  <c r="EN20" i="11"/>
  <c r="EN21" i="11"/>
  <c r="EN40" i="11"/>
  <c r="EO14" i="11"/>
  <c r="EN43" i="11"/>
  <c r="EN36" i="11"/>
  <c r="EN47" i="11"/>
  <c r="EN25" i="11"/>
  <c r="EN50" i="11"/>
  <c r="EN27" i="11"/>
  <c r="EN29" i="11"/>
  <c r="EN30" i="11"/>
  <c r="EN32" i="11"/>
  <c r="EN17" i="11"/>
  <c r="EN42" i="11"/>
  <c r="EN48" i="11"/>
  <c r="EN41" i="11"/>
  <c r="EN46" i="11"/>
  <c r="EN35" i="11"/>
  <c r="NM47" i="1"/>
  <c r="NM21" i="1"/>
  <c r="NM29" i="1"/>
  <c r="NM34" i="1"/>
  <c r="NM35" i="1"/>
  <c r="NM17" i="1"/>
  <c r="NM43" i="1"/>
  <c r="NM41" i="1"/>
  <c r="NM15" i="1"/>
  <c r="NM39" i="1"/>
  <c r="NM28" i="1"/>
  <c r="NM38" i="1"/>
  <c r="NM37" i="1"/>
  <c r="NM32" i="1"/>
  <c r="NM27" i="1"/>
  <c r="NM50" i="1"/>
  <c r="NM20" i="1"/>
  <c r="NM52" i="1"/>
  <c r="NM42" i="1"/>
  <c r="NM25" i="1"/>
  <c r="NM46" i="1"/>
  <c r="NM48" i="1"/>
  <c r="NM26" i="1"/>
  <c r="NM24" i="1"/>
  <c r="NM36" i="1"/>
  <c r="NM22" i="1"/>
  <c r="NM31" i="1"/>
  <c r="NM40" i="1"/>
  <c r="NM44" i="1"/>
  <c r="NU14" i="1"/>
  <c r="NM19" i="1"/>
  <c r="NM49" i="1"/>
  <c r="NM33" i="1"/>
  <c r="NM51" i="1"/>
  <c r="NM18" i="1"/>
  <c r="NM30" i="1"/>
  <c r="NM23" i="1"/>
  <c r="NF28" i="1"/>
  <c r="NV28" i="1" s="1"/>
  <c r="NF31" i="1"/>
  <c r="NV31" i="1" s="1"/>
  <c r="NF37" i="1"/>
  <c r="NV37" i="1" s="1"/>
  <c r="NF32" i="1"/>
  <c r="NV32" i="1" s="1"/>
  <c r="NF25" i="1"/>
  <c r="NV25" i="1" s="1"/>
  <c r="NF52" i="1"/>
  <c r="NV52" i="1" s="1"/>
  <c r="NF41" i="1"/>
  <c r="NV41" i="1" s="1"/>
  <c r="NF15" i="1"/>
  <c r="NV15" i="1" s="1"/>
  <c r="NF26" i="1"/>
  <c r="NV26" i="1" s="1"/>
  <c r="NF48" i="1"/>
  <c r="NV48" i="1" s="1"/>
  <c r="NF38" i="1"/>
  <c r="NV38" i="1" s="1"/>
  <c r="NG14" i="1"/>
  <c r="NF43" i="1"/>
  <c r="NV43" i="1" s="1"/>
  <c r="NF35" i="1"/>
  <c r="NV35" i="1" s="1"/>
  <c r="NF23" i="1"/>
  <c r="NV23" i="1" s="1"/>
  <c r="NF29" i="1"/>
  <c r="NV29" i="1" s="1"/>
  <c r="NF44" i="1"/>
  <c r="NV44" i="1" s="1"/>
  <c r="NF36" i="1"/>
  <c r="NV36" i="1" s="1"/>
  <c r="NF47" i="1"/>
  <c r="NV47" i="1" s="1"/>
  <c r="NF20" i="1"/>
  <c r="NV20" i="1" s="1"/>
  <c r="NF22" i="1"/>
  <c r="NV22" i="1" s="1"/>
  <c r="NF19" i="1"/>
  <c r="NV19" i="1" s="1"/>
  <c r="NF40" i="1"/>
  <c r="NV40" i="1" s="1"/>
  <c r="NF24" i="1"/>
  <c r="NV24" i="1" s="1"/>
  <c r="NF42" i="1"/>
  <c r="NV42" i="1" s="1"/>
  <c r="NF27" i="1"/>
  <c r="NV27" i="1" s="1"/>
  <c r="NF33" i="1"/>
  <c r="NV33" i="1" s="1"/>
  <c r="NF50" i="1"/>
  <c r="NV50" i="1" s="1"/>
  <c r="NF17" i="1"/>
  <c r="NV17" i="1" s="1"/>
  <c r="NF46" i="1"/>
  <c r="NF49" i="1"/>
  <c r="NV49" i="1" s="1"/>
  <c r="NF18" i="1"/>
  <c r="NV18" i="1" s="1"/>
  <c r="NF34" i="1"/>
  <c r="NV34" i="1" s="1"/>
  <c r="NF39" i="1"/>
  <c r="NV39" i="1" s="1"/>
  <c r="NN14" i="1"/>
  <c r="NF21" i="1"/>
  <c r="NV21" i="1" s="1"/>
  <c r="NF51" i="1"/>
  <c r="NV51" i="1" s="1"/>
  <c r="NF30" i="1"/>
  <c r="NV30" i="1" s="1"/>
  <c r="IA50" i="10"/>
  <c r="IA19" i="10"/>
  <c r="IA46" i="10"/>
  <c r="IA42" i="10"/>
  <c r="IA39" i="10"/>
  <c r="IA44" i="10"/>
  <c r="IA40" i="10"/>
  <c r="IA30" i="10"/>
  <c r="IA34" i="10"/>
  <c r="IA36" i="10"/>
  <c r="IA18" i="10"/>
  <c r="IA52" i="10"/>
  <c r="IA23" i="10"/>
  <c r="IA28" i="10"/>
  <c r="IA33" i="10"/>
  <c r="IA17" i="10"/>
  <c r="IA35" i="10"/>
  <c r="IA38" i="10"/>
  <c r="IA37" i="10"/>
  <c r="IA22" i="10"/>
  <c r="IA27" i="10"/>
  <c r="IA29" i="10"/>
  <c r="IA32" i="10"/>
  <c r="IA15" i="10"/>
  <c r="IA21" i="10"/>
  <c r="II14" i="10"/>
  <c r="IB14" i="10"/>
  <c r="IA49" i="10"/>
  <c r="IA43" i="10"/>
  <c r="IA48" i="10"/>
  <c r="IA41" i="10"/>
  <c r="IA24" i="10"/>
  <c r="IA20" i="10"/>
  <c r="IA25" i="10"/>
  <c r="IA51" i="10"/>
  <c r="IA26" i="10"/>
  <c r="IA47" i="10"/>
  <c r="IA31" i="10"/>
  <c r="EI47" i="16"/>
  <c r="EI52" i="16"/>
  <c r="EI27" i="16"/>
  <c r="EI40" i="16"/>
  <c r="EI48" i="16"/>
  <c r="EI42" i="16"/>
  <c r="EI36" i="16"/>
  <c r="EI24" i="16"/>
  <c r="EI29" i="16"/>
  <c r="EI41" i="16"/>
  <c r="EI32" i="16"/>
  <c r="EI37" i="16"/>
  <c r="EI17" i="16"/>
  <c r="EI30" i="16"/>
  <c r="EI28" i="16"/>
  <c r="EI46" i="16"/>
  <c r="EI23" i="16"/>
  <c r="EI33" i="16"/>
  <c r="EI18" i="16"/>
  <c r="EI35" i="16"/>
  <c r="EI39" i="16"/>
  <c r="EI44" i="16"/>
  <c r="EI15" i="16"/>
  <c r="EI34" i="16"/>
  <c r="EI43" i="16"/>
  <c r="EI22" i="16"/>
  <c r="EI21" i="16"/>
  <c r="EI38" i="16"/>
  <c r="EI49" i="16"/>
  <c r="EI26" i="16"/>
  <c r="EI50" i="16"/>
  <c r="EJ14" i="16"/>
  <c r="EI25" i="16"/>
  <c r="EI20" i="16"/>
  <c r="EI31" i="16"/>
  <c r="EI19" i="16"/>
  <c r="EI51" i="16"/>
  <c r="IH23" i="10"/>
  <c r="IH51" i="10"/>
  <c r="IH27" i="10"/>
  <c r="IH52" i="10"/>
  <c r="IH17" i="10"/>
  <c r="IH33" i="10"/>
  <c r="IH39" i="10"/>
  <c r="IH32" i="10"/>
  <c r="IH47" i="10"/>
  <c r="IH34" i="10"/>
  <c r="IH48" i="10"/>
  <c r="IH41" i="10"/>
  <c r="IH28" i="10"/>
  <c r="IH21" i="10"/>
  <c r="IH25" i="10"/>
  <c r="IH42" i="10"/>
  <c r="IH36" i="10"/>
  <c r="IH22" i="10"/>
  <c r="IH44" i="10"/>
  <c r="IH20" i="10"/>
  <c r="IH49" i="10"/>
  <c r="IH37" i="10"/>
  <c r="IH30" i="10"/>
  <c r="IH15" i="10"/>
  <c r="IH38" i="10"/>
  <c r="IH31" i="10"/>
  <c r="IH24" i="10"/>
  <c r="IH50" i="10"/>
  <c r="IH18" i="10"/>
  <c r="IH19" i="10"/>
  <c r="IH46" i="10"/>
  <c r="IH40" i="10"/>
  <c r="IH35" i="10"/>
  <c r="IH29" i="10"/>
  <c r="IH26" i="10"/>
  <c r="IH43" i="10"/>
  <c r="AJF50" i="14" l="1"/>
  <c r="AJF20" i="14"/>
  <c r="AJN14" i="14"/>
  <c r="AJF51" i="14"/>
  <c r="AJF46" i="14"/>
  <c r="AJF52" i="14"/>
  <c r="AJF36" i="14"/>
  <c r="AJF21" i="14"/>
  <c r="AJF22" i="14"/>
  <c r="AJF30" i="14"/>
  <c r="AJF37" i="14"/>
  <c r="AJF24" i="14"/>
  <c r="AJF40" i="14"/>
  <c r="AJF27" i="14"/>
  <c r="AJF31" i="14"/>
  <c r="AJF48" i="14"/>
  <c r="AJF39" i="14"/>
  <c r="AJF47" i="14"/>
  <c r="AJF44" i="14"/>
  <c r="AJF38" i="14"/>
  <c r="AJF25" i="14"/>
  <c r="AJF17" i="14"/>
  <c r="AJF35" i="14"/>
  <c r="AJF43" i="14"/>
  <c r="AJF18" i="14"/>
  <c r="AJF32" i="14"/>
  <c r="AJF26" i="14"/>
  <c r="AJF49" i="14"/>
  <c r="AJF15" i="14"/>
  <c r="AJF42" i="14"/>
  <c r="AJF23" i="14"/>
  <c r="AJF19" i="14"/>
  <c r="AJF29" i="14"/>
  <c r="AJF41" i="14"/>
  <c r="AJF28" i="14"/>
  <c r="AJF34" i="14"/>
  <c r="AJF33" i="14"/>
  <c r="AHP48" i="14"/>
  <c r="AHP47" i="14"/>
  <c r="AHP43" i="14"/>
  <c r="AHP23" i="14"/>
  <c r="AHP41" i="14"/>
  <c r="AHP44" i="14"/>
  <c r="AHP33" i="14"/>
  <c r="AHP49" i="14"/>
  <c r="AHP34" i="14"/>
  <c r="AHP32" i="14"/>
  <c r="AHP42" i="14"/>
  <c r="AHP46" i="14"/>
  <c r="AHP26" i="14"/>
  <c r="AHP35" i="14"/>
  <c r="AHP28" i="14"/>
  <c r="AHP15" i="14"/>
  <c r="AHJ54" i="14" s="1"/>
  <c r="AHP29" i="14"/>
  <c r="AHP27" i="14"/>
  <c r="AHP18" i="14"/>
  <c r="AHP30" i="14"/>
  <c r="AHP38" i="14"/>
  <c r="AHP37" i="14"/>
  <c r="AHP52" i="14"/>
  <c r="AHP25" i="14"/>
  <c r="AHP24" i="14"/>
  <c r="AHP21" i="14"/>
  <c r="AHP36" i="14"/>
  <c r="AHP19" i="14"/>
  <c r="AHP51" i="14"/>
  <c r="AHP31" i="14"/>
  <c r="AHX14" i="14"/>
  <c r="AHP17" i="14"/>
  <c r="AHP22" i="14"/>
  <c r="AHP50" i="14"/>
  <c r="AHP20" i="14"/>
  <c r="AHP40" i="14"/>
  <c r="AHP39" i="14"/>
  <c r="AIR40" i="14"/>
  <c r="AIR20" i="14"/>
  <c r="AIR15" i="14"/>
  <c r="AIR44" i="14"/>
  <c r="AIR28" i="14"/>
  <c r="AIR34" i="14"/>
  <c r="AIR36" i="14"/>
  <c r="AIR26" i="14"/>
  <c r="AIR17" i="14"/>
  <c r="AIR30" i="14"/>
  <c r="AIR31" i="14"/>
  <c r="AIR51" i="14"/>
  <c r="AIR48" i="14"/>
  <c r="AIR37" i="14"/>
  <c r="AIR21" i="14"/>
  <c r="AIR23" i="14"/>
  <c r="AIR41" i="14"/>
  <c r="AIR27" i="14"/>
  <c r="AIR33" i="14"/>
  <c r="AIR35" i="14"/>
  <c r="AIR50" i="14"/>
  <c r="AIR19" i="14"/>
  <c r="AIR29" i="14"/>
  <c r="AIR39" i="14"/>
  <c r="AIZ14" i="14"/>
  <c r="AIR38" i="14"/>
  <c r="AIR43" i="14"/>
  <c r="AIR46" i="14"/>
  <c r="AIR52" i="14"/>
  <c r="AIR18" i="14"/>
  <c r="AIR42" i="14"/>
  <c r="AIR24" i="14"/>
  <c r="AIR22" i="14"/>
  <c r="AIR49" i="14"/>
  <c r="AIR25" i="14"/>
  <c r="AIR47" i="14"/>
  <c r="AIR32" i="14"/>
  <c r="AID25" i="14"/>
  <c r="AID24" i="14"/>
  <c r="AID32" i="14"/>
  <c r="AID48" i="14"/>
  <c r="AID51" i="14"/>
  <c r="AID28" i="14"/>
  <c r="AIL14" i="14"/>
  <c r="AID41" i="14"/>
  <c r="AID40" i="14"/>
  <c r="AID22" i="14"/>
  <c r="AID50" i="14"/>
  <c r="AID49" i="14"/>
  <c r="AID26" i="14"/>
  <c r="AID15" i="14"/>
  <c r="AID42" i="14"/>
  <c r="AID43" i="14"/>
  <c r="AID17" i="14"/>
  <c r="AID46" i="14"/>
  <c r="AID20" i="14"/>
  <c r="AID18" i="14"/>
  <c r="AID39" i="14"/>
  <c r="AID44" i="14"/>
  <c r="AID19" i="14"/>
  <c r="AID36" i="14"/>
  <c r="AID52" i="14"/>
  <c r="AID38" i="14"/>
  <c r="AID37" i="14"/>
  <c r="AID31" i="14"/>
  <c r="AID23" i="14"/>
  <c r="AID33" i="14"/>
  <c r="AID30" i="14"/>
  <c r="AID27" i="14"/>
  <c r="AID47" i="14"/>
  <c r="AID35" i="14"/>
  <c r="AID29" i="14"/>
  <c r="AIE14" i="14"/>
  <c r="AID21" i="14"/>
  <c r="AID34" i="14"/>
  <c r="AIY32" i="14"/>
  <c r="AJG14" i="14"/>
  <c r="AIY40" i="14"/>
  <c r="AIY26" i="14"/>
  <c r="AIY24" i="14"/>
  <c r="AIY15" i="14"/>
  <c r="AIY47" i="14"/>
  <c r="AIY18" i="14"/>
  <c r="AIY42" i="14"/>
  <c r="AIY48" i="14"/>
  <c r="AIY34" i="14"/>
  <c r="AIY25" i="14"/>
  <c r="AIY33" i="14"/>
  <c r="AIY36" i="14"/>
  <c r="AIY19" i="14"/>
  <c r="AIY27" i="14"/>
  <c r="AIY21" i="14"/>
  <c r="AIY20" i="14"/>
  <c r="AIY52" i="14"/>
  <c r="AIY31" i="14"/>
  <c r="AIY28" i="14"/>
  <c r="AIY46" i="14"/>
  <c r="AIY23" i="14"/>
  <c r="AIY29" i="14"/>
  <c r="AIY17" i="14"/>
  <c r="AIY44" i="14"/>
  <c r="AIY38" i="14"/>
  <c r="AIY35" i="14"/>
  <c r="AIY39" i="14"/>
  <c r="AJO14" i="14"/>
  <c r="AIY30" i="14"/>
  <c r="AIY22" i="14"/>
  <c r="AIY51" i="14"/>
  <c r="AIY37" i="14"/>
  <c r="AIY43" i="14"/>
  <c r="AIY41" i="14"/>
  <c r="AIY50" i="14"/>
  <c r="AIY49" i="14"/>
  <c r="AHB56" i="14"/>
  <c r="AHC56" i="14" s="1"/>
  <c r="AHW40" i="14"/>
  <c r="AHW23" i="14"/>
  <c r="AHW21" i="14"/>
  <c r="AHW43" i="14"/>
  <c r="AHW17" i="14"/>
  <c r="AHW49" i="14"/>
  <c r="AHW33" i="14"/>
  <c r="AHW47" i="14"/>
  <c r="AHW15" i="14"/>
  <c r="AHW27" i="14"/>
  <c r="AHW31" i="14"/>
  <c r="AHW35" i="14"/>
  <c r="AHW51" i="14"/>
  <c r="AHW36" i="14"/>
  <c r="AHW24" i="14"/>
  <c r="AHW44" i="14"/>
  <c r="AHW30" i="14"/>
  <c r="AHW18" i="14"/>
  <c r="AHW38" i="14"/>
  <c r="AHW42" i="14"/>
  <c r="AHW22" i="14"/>
  <c r="AHW32" i="14"/>
  <c r="AHW41" i="14"/>
  <c r="AHW25" i="14"/>
  <c r="AHW29" i="14"/>
  <c r="AHW34" i="14"/>
  <c r="AHW19" i="14"/>
  <c r="AHW26" i="14"/>
  <c r="AHW28" i="14"/>
  <c r="AHW39" i="14"/>
  <c r="AHW20" i="14"/>
  <c r="AHW46" i="14"/>
  <c r="AHW52" i="14"/>
  <c r="AHW50" i="14"/>
  <c r="AHW37" i="14"/>
  <c r="AHW48" i="14"/>
  <c r="AIK26" i="14"/>
  <c r="AIK23" i="14"/>
  <c r="AIK36" i="14"/>
  <c r="AIK50" i="14"/>
  <c r="AIK17" i="14"/>
  <c r="AIK29" i="14"/>
  <c r="AIK33" i="14"/>
  <c r="AIS14" i="14"/>
  <c r="AIK19" i="14"/>
  <c r="AIK51" i="14"/>
  <c r="AIK27" i="14"/>
  <c r="AIK48" i="14"/>
  <c r="AIK22" i="14"/>
  <c r="AIK44" i="14"/>
  <c r="AIK42" i="14"/>
  <c r="AIK37" i="14"/>
  <c r="AIK38" i="14"/>
  <c r="AIK34" i="14"/>
  <c r="AIK24" i="14"/>
  <c r="AIK49" i="14"/>
  <c r="AIK35" i="14"/>
  <c r="AIK21" i="14"/>
  <c r="AIK41" i="14"/>
  <c r="AIK47" i="14"/>
  <c r="AIK15" i="14"/>
  <c r="AIK25" i="14"/>
  <c r="AIK46" i="14"/>
  <c r="AIK18" i="14"/>
  <c r="AIK30" i="14"/>
  <c r="AIK40" i="14"/>
  <c r="AIK20" i="14"/>
  <c r="AIK52" i="14"/>
  <c r="AIK39" i="14"/>
  <c r="AIK32" i="14"/>
  <c r="AIK31" i="14"/>
  <c r="AIK28" i="14"/>
  <c r="AIK43" i="14"/>
  <c r="AHB55" i="14"/>
  <c r="AHC55" i="14" s="1"/>
  <c r="IO27" i="13"/>
  <c r="IO47" i="13"/>
  <c r="IO39" i="13"/>
  <c r="IO21" i="13"/>
  <c r="IO24" i="13"/>
  <c r="IO34" i="13"/>
  <c r="IO43" i="13"/>
  <c r="IO52" i="13"/>
  <c r="IO28" i="13"/>
  <c r="IO32" i="13"/>
  <c r="IO18" i="13"/>
  <c r="IO29" i="13"/>
  <c r="IO33" i="13"/>
  <c r="IO23" i="13"/>
  <c r="IO26" i="13"/>
  <c r="IO17" i="13"/>
  <c r="IO48" i="13"/>
  <c r="IO22" i="13"/>
  <c r="IO31" i="13"/>
  <c r="IO15" i="13"/>
  <c r="IO25" i="13"/>
  <c r="IO44" i="13"/>
  <c r="IO19" i="13"/>
  <c r="IO40" i="13"/>
  <c r="IO35" i="13"/>
  <c r="IO20" i="13"/>
  <c r="IO41" i="13"/>
  <c r="IO51" i="13"/>
  <c r="IO49" i="13"/>
  <c r="IO42" i="13"/>
  <c r="IO30" i="13"/>
  <c r="IP14" i="13"/>
  <c r="IO37" i="13"/>
  <c r="IO46" i="13"/>
  <c r="IW14" i="13"/>
  <c r="IO36" i="13"/>
  <c r="IO38" i="13"/>
  <c r="IO50" i="13"/>
  <c r="IV25" i="13"/>
  <c r="IV29" i="13"/>
  <c r="IV27" i="13"/>
  <c r="IV49" i="13"/>
  <c r="IV19" i="13"/>
  <c r="IV23" i="13"/>
  <c r="IV33" i="13"/>
  <c r="IV43" i="13"/>
  <c r="IV52" i="13"/>
  <c r="IV17" i="13"/>
  <c r="IV44" i="13"/>
  <c r="IV38" i="13"/>
  <c r="IV40" i="13"/>
  <c r="IV51" i="13"/>
  <c r="IV46" i="13"/>
  <c r="IV18" i="13"/>
  <c r="IV48" i="13"/>
  <c r="IV42" i="13"/>
  <c r="IV39" i="13"/>
  <c r="IV35" i="13"/>
  <c r="IV22" i="13"/>
  <c r="IV15" i="13"/>
  <c r="IV28" i="13"/>
  <c r="IV37" i="13"/>
  <c r="IV31" i="13"/>
  <c r="IV47" i="13"/>
  <c r="IV41" i="13"/>
  <c r="IV36" i="13"/>
  <c r="IV30" i="13"/>
  <c r="IV32" i="13"/>
  <c r="IV21" i="13"/>
  <c r="IV26" i="13"/>
  <c r="IV50" i="13"/>
  <c r="IV20" i="13"/>
  <c r="IV34" i="13"/>
  <c r="IV24" i="13"/>
  <c r="EO27" i="12"/>
  <c r="EO23" i="12"/>
  <c r="EO30" i="12"/>
  <c r="EO32" i="12"/>
  <c r="EO37" i="12"/>
  <c r="EO44" i="12"/>
  <c r="EO39" i="12"/>
  <c r="EO28" i="12"/>
  <c r="EO20" i="12"/>
  <c r="EO51" i="12"/>
  <c r="EO18" i="12"/>
  <c r="EO40" i="12"/>
  <c r="EO33" i="12"/>
  <c r="EO49" i="12"/>
  <c r="EO47" i="12"/>
  <c r="EO52" i="12"/>
  <c r="EO38" i="12"/>
  <c r="EO36" i="12"/>
  <c r="EO34" i="12"/>
  <c r="EO42" i="12"/>
  <c r="EO17" i="12"/>
  <c r="EO25" i="12"/>
  <c r="EO26" i="12"/>
  <c r="EO24" i="12"/>
  <c r="EO22" i="12"/>
  <c r="EO48" i="12"/>
  <c r="EO29" i="12"/>
  <c r="EO31" i="12"/>
  <c r="EO41" i="12"/>
  <c r="EO50" i="12"/>
  <c r="EO43" i="12"/>
  <c r="EP14" i="12"/>
  <c r="EO15" i="12"/>
  <c r="EO46" i="12"/>
  <c r="EO35" i="12"/>
  <c r="EO19" i="12"/>
  <c r="EO21" i="12"/>
  <c r="EO42" i="11"/>
  <c r="EO17" i="11"/>
  <c r="EO25" i="11"/>
  <c r="EO44" i="11"/>
  <c r="EO31" i="11"/>
  <c r="EO34" i="11"/>
  <c r="EO51" i="11"/>
  <c r="EO26" i="11"/>
  <c r="EO33" i="11"/>
  <c r="EO19" i="11"/>
  <c r="EO22" i="11"/>
  <c r="EO39" i="11"/>
  <c r="EO21" i="11"/>
  <c r="EO52" i="11"/>
  <c r="EP14" i="11"/>
  <c r="EO28" i="11"/>
  <c r="EO47" i="11"/>
  <c r="EO40" i="11"/>
  <c r="EO37" i="11"/>
  <c r="EO18" i="11"/>
  <c r="EO41" i="11"/>
  <c r="EO50" i="11"/>
  <c r="EO32" i="11"/>
  <c r="EO29" i="11"/>
  <c r="EO30" i="11"/>
  <c r="EO49" i="11"/>
  <c r="EO46" i="11"/>
  <c r="EO27" i="11"/>
  <c r="EO38" i="11"/>
  <c r="EO23" i="11"/>
  <c r="EO43" i="11"/>
  <c r="EO35" i="11"/>
  <c r="EO15" i="11"/>
  <c r="EO36" i="11"/>
  <c r="EO24" i="11"/>
  <c r="EO20" i="11"/>
  <c r="EO48" i="11"/>
  <c r="NV46" i="1"/>
  <c r="NG37" i="1"/>
  <c r="NW37" i="1" s="1"/>
  <c r="NG30" i="1"/>
  <c r="NW30" i="1" s="1"/>
  <c r="NG27" i="1"/>
  <c r="NW27" i="1" s="1"/>
  <c r="NG24" i="1"/>
  <c r="NW24" i="1" s="1"/>
  <c r="NG20" i="1"/>
  <c r="NW20" i="1" s="1"/>
  <c r="NG33" i="1"/>
  <c r="NW33" i="1" s="1"/>
  <c r="NG26" i="1"/>
  <c r="NW26" i="1" s="1"/>
  <c r="NG43" i="1"/>
  <c r="NW43" i="1" s="1"/>
  <c r="NG21" i="1"/>
  <c r="NW21" i="1" s="1"/>
  <c r="NG46" i="1"/>
  <c r="NW46" i="1" s="1"/>
  <c r="NG52" i="1"/>
  <c r="NW52" i="1" s="1"/>
  <c r="NO14" i="1"/>
  <c r="NG41" i="1"/>
  <c r="NW41" i="1" s="1"/>
  <c r="NG39" i="1"/>
  <c r="NW39" i="1" s="1"/>
  <c r="NG44" i="1"/>
  <c r="NW44" i="1" s="1"/>
  <c r="NG47" i="1"/>
  <c r="NW47" i="1" s="1"/>
  <c r="NG40" i="1"/>
  <c r="NW40" i="1" s="1"/>
  <c r="NG42" i="1"/>
  <c r="NW42" i="1" s="1"/>
  <c r="NG29" i="1"/>
  <c r="NW29" i="1" s="1"/>
  <c r="NG22" i="1"/>
  <c r="NW22" i="1" s="1"/>
  <c r="NG32" i="1"/>
  <c r="NW32" i="1" s="1"/>
  <c r="NG25" i="1"/>
  <c r="NW25" i="1" s="1"/>
  <c r="NG18" i="1"/>
  <c r="NW18" i="1" s="1"/>
  <c r="NG36" i="1"/>
  <c r="NW36" i="1" s="1"/>
  <c r="NG35" i="1"/>
  <c r="NW35" i="1" s="1"/>
  <c r="NG51" i="1"/>
  <c r="NW51" i="1" s="1"/>
  <c r="NG49" i="1"/>
  <c r="NW49" i="1" s="1"/>
  <c r="NG15" i="1"/>
  <c r="NG28" i="1"/>
  <c r="NW28" i="1" s="1"/>
  <c r="NG48" i="1"/>
  <c r="NW48" i="1" s="1"/>
  <c r="NG50" i="1"/>
  <c r="NW50" i="1" s="1"/>
  <c r="NG38" i="1"/>
  <c r="NW38" i="1" s="1"/>
  <c r="NG19" i="1"/>
  <c r="NW19" i="1" s="1"/>
  <c r="NG34" i="1"/>
  <c r="NW34" i="1" s="1"/>
  <c r="NH14" i="1"/>
  <c r="NG17" i="1"/>
  <c r="NW17" i="1" s="1"/>
  <c r="NG23" i="1"/>
  <c r="NW23" i="1" s="1"/>
  <c r="NG31" i="1"/>
  <c r="NW31" i="1" s="1"/>
  <c r="NN50" i="1"/>
  <c r="NN36" i="1"/>
  <c r="NN40" i="1"/>
  <c r="NN34" i="1"/>
  <c r="NV14" i="1"/>
  <c r="NN46" i="1"/>
  <c r="NN32" i="1"/>
  <c r="NN38" i="1"/>
  <c r="NN22" i="1"/>
  <c r="NN20" i="1"/>
  <c r="NN23" i="1"/>
  <c r="NN19" i="1"/>
  <c r="NN44" i="1"/>
  <c r="NN51" i="1"/>
  <c r="NN21" i="1"/>
  <c r="NN43" i="1"/>
  <c r="NN26" i="1"/>
  <c r="NN39" i="1"/>
  <c r="NN52" i="1"/>
  <c r="NN42" i="1"/>
  <c r="NN28" i="1"/>
  <c r="NN37" i="1"/>
  <c r="NN17" i="1"/>
  <c r="NN31" i="1"/>
  <c r="NN49" i="1"/>
  <c r="NN35" i="1"/>
  <c r="NN24" i="1"/>
  <c r="NN25" i="1"/>
  <c r="NN30" i="1"/>
  <c r="NN48" i="1"/>
  <c r="NN33" i="1"/>
  <c r="NN47" i="1"/>
  <c r="NN29" i="1"/>
  <c r="NN41" i="1"/>
  <c r="NN27" i="1"/>
  <c r="NN15" i="1"/>
  <c r="NN18" i="1"/>
  <c r="IB50" i="10"/>
  <c r="IB20" i="10"/>
  <c r="IB40" i="10"/>
  <c r="IB51" i="10"/>
  <c r="IB44" i="10"/>
  <c r="IJ14" i="10"/>
  <c r="IB17" i="10"/>
  <c r="IB29" i="10"/>
  <c r="IB28" i="10"/>
  <c r="IB23" i="10"/>
  <c r="IB33" i="10"/>
  <c r="IB47" i="10"/>
  <c r="IB34" i="10"/>
  <c r="IB15" i="10"/>
  <c r="HV54" i="10" s="1"/>
  <c r="IB27" i="10"/>
  <c r="IB41" i="10"/>
  <c r="IB22" i="10"/>
  <c r="IB18" i="10"/>
  <c r="IB21" i="10"/>
  <c r="IB36" i="10"/>
  <c r="IB39" i="10"/>
  <c r="IB48" i="10"/>
  <c r="IB30" i="10"/>
  <c r="IB37" i="10"/>
  <c r="IB49" i="10"/>
  <c r="IB24" i="10"/>
  <c r="IB42" i="10"/>
  <c r="IB43" i="10"/>
  <c r="IB19" i="10"/>
  <c r="IB46" i="10"/>
  <c r="IB38" i="10"/>
  <c r="IB25" i="10"/>
  <c r="IB26" i="10"/>
  <c r="IB35" i="10"/>
  <c r="IB31" i="10"/>
  <c r="IB52" i="10"/>
  <c r="IB32" i="10"/>
  <c r="II51" i="10"/>
  <c r="II27" i="10"/>
  <c r="II21" i="10"/>
  <c r="II52" i="10"/>
  <c r="II28" i="10"/>
  <c r="II39" i="10"/>
  <c r="II46" i="10"/>
  <c r="II26" i="10"/>
  <c r="II38" i="10"/>
  <c r="II40" i="10"/>
  <c r="II22" i="10"/>
  <c r="II31" i="10"/>
  <c r="II35" i="10"/>
  <c r="II48" i="10"/>
  <c r="II37" i="10"/>
  <c r="II24" i="10"/>
  <c r="II20" i="10"/>
  <c r="II47" i="10"/>
  <c r="II29" i="10"/>
  <c r="II42" i="10"/>
  <c r="II43" i="10"/>
  <c r="II41" i="10"/>
  <c r="II23" i="10"/>
  <c r="II19" i="10"/>
  <c r="II49" i="10"/>
  <c r="II36" i="10"/>
  <c r="II17" i="10"/>
  <c r="II34" i="10"/>
  <c r="II30" i="10"/>
  <c r="II50" i="10"/>
  <c r="II32" i="10"/>
  <c r="II44" i="10"/>
  <c r="II33" i="10"/>
  <c r="II25" i="10"/>
  <c r="II18" i="10"/>
  <c r="II15" i="10"/>
  <c r="EL14" i="16"/>
  <c r="EJ46" i="16"/>
  <c r="EJ22" i="16"/>
  <c r="EJ32" i="16"/>
  <c r="EJ33" i="16"/>
  <c r="EJ20" i="16"/>
  <c r="EJ49" i="16"/>
  <c r="EJ30" i="16"/>
  <c r="EJ38" i="16"/>
  <c r="EJ44" i="16"/>
  <c r="EJ52" i="16"/>
  <c r="EJ18" i="16"/>
  <c r="EJ48" i="16"/>
  <c r="EJ40" i="16"/>
  <c r="EJ35" i="16"/>
  <c r="EJ37" i="16"/>
  <c r="EJ15" i="16"/>
  <c r="ED54" i="16" s="1"/>
  <c r="EJ23" i="16"/>
  <c r="EJ31" i="16"/>
  <c r="EJ28" i="16"/>
  <c r="EJ29" i="16"/>
  <c r="EJ39" i="16"/>
  <c r="EJ25" i="16"/>
  <c r="EJ41" i="16"/>
  <c r="EJ26" i="16"/>
  <c r="EJ17" i="16"/>
  <c r="EJ42" i="16"/>
  <c r="EJ50" i="16"/>
  <c r="EJ51" i="16"/>
  <c r="EJ47" i="16"/>
  <c r="EJ27" i="16"/>
  <c r="EJ24" i="16"/>
  <c r="EJ34" i="16"/>
  <c r="EJ43" i="16"/>
  <c r="EJ36" i="16"/>
  <c r="EJ19" i="16"/>
  <c r="EJ21" i="16"/>
  <c r="AHC54" i="14" l="1"/>
  <c r="AHX33" i="14"/>
  <c r="AHX41" i="14"/>
  <c r="AHX28" i="14"/>
  <c r="AHX27" i="14"/>
  <c r="AHX32" i="14"/>
  <c r="AHX21" i="14"/>
  <c r="AHX44" i="14"/>
  <c r="AHX24" i="14"/>
  <c r="AHX35" i="14"/>
  <c r="AHX34" i="14"/>
  <c r="AHX18" i="14"/>
  <c r="AHX17" i="14"/>
  <c r="AHX30" i="14"/>
  <c r="AHX51" i="14"/>
  <c r="AHX23" i="14"/>
  <c r="AHX50" i="14"/>
  <c r="AHX36" i="14"/>
  <c r="AHX15" i="14"/>
  <c r="AHR54" i="14" s="1"/>
  <c r="AHX48" i="14"/>
  <c r="AHX31" i="14"/>
  <c r="AHX29" i="14"/>
  <c r="AHX40" i="14"/>
  <c r="AHX26" i="14"/>
  <c r="AHX25" i="14"/>
  <c r="AHX19" i="14"/>
  <c r="AHX22" i="14"/>
  <c r="AHX49" i="14"/>
  <c r="AHX52" i="14"/>
  <c r="AHX46" i="14"/>
  <c r="AHX39" i="14"/>
  <c r="AHX43" i="14"/>
  <c r="AHX37" i="14"/>
  <c r="AHX47" i="14"/>
  <c r="AHX38" i="14"/>
  <c r="AHX42" i="14"/>
  <c r="AHX20" i="14"/>
  <c r="AIS25" i="14"/>
  <c r="AIS38" i="14"/>
  <c r="AIS34" i="14"/>
  <c r="AIS49" i="14"/>
  <c r="AIS47" i="14"/>
  <c r="AIS33" i="14"/>
  <c r="AIS18" i="14"/>
  <c r="AIS42" i="14"/>
  <c r="AIS32" i="14"/>
  <c r="AIS23" i="14"/>
  <c r="AIS51" i="14"/>
  <c r="AIS31" i="14"/>
  <c r="AIS17" i="14"/>
  <c r="AIS44" i="14"/>
  <c r="AIS52" i="14"/>
  <c r="AIS22" i="14"/>
  <c r="AIS43" i="14"/>
  <c r="AIS28" i="14"/>
  <c r="AIS48" i="14"/>
  <c r="AIS46" i="14"/>
  <c r="AIS35" i="14"/>
  <c r="AIS41" i="14"/>
  <c r="AIS37" i="14"/>
  <c r="AIS50" i="14"/>
  <c r="AIS20" i="14"/>
  <c r="AIS19" i="14"/>
  <c r="AJA14" i="14"/>
  <c r="AIS24" i="14"/>
  <c r="AIS40" i="14"/>
  <c r="AIS36" i="14"/>
  <c r="AIS30" i="14"/>
  <c r="AIS27" i="14"/>
  <c r="AIS15" i="14"/>
  <c r="AIS26" i="14"/>
  <c r="AIS29" i="14"/>
  <c r="AIS21" i="14"/>
  <c r="AIS39" i="14"/>
  <c r="AHJ55" i="14"/>
  <c r="AHK55" i="14" s="1"/>
  <c r="AJG42" i="14"/>
  <c r="AJG46" i="14"/>
  <c r="AJG41" i="14"/>
  <c r="AJG51" i="14"/>
  <c r="AJG21" i="14"/>
  <c r="AJG28" i="14"/>
  <c r="AJG44" i="14"/>
  <c r="AJG38" i="14"/>
  <c r="AJG48" i="14"/>
  <c r="AJG50" i="14"/>
  <c r="AJG39" i="14"/>
  <c r="AJG35" i="14"/>
  <c r="AJG36" i="14"/>
  <c r="AJG47" i="14"/>
  <c r="AJG27" i="14"/>
  <c r="AJG30" i="14"/>
  <c r="AJG43" i="14"/>
  <c r="AJG22" i="14"/>
  <c r="AJG33" i="14"/>
  <c r="AJG15" i="14"/>
  <c r="AJG20" i="14"/>
  <c r="AJG34" i="14"/>
  <c r="AJG31" i="14"/>
  <c r="AJG29" i="14"/>
  <c r="AJG18" i="14"/>
  <c r="AJW14" i="14"/>
  <c r="AJG49" i="14"/>
  <c r="AJG24" i="14"/>
  <c r="AJG52" i="14"/>
  <c r="AJG40" i="14"/>
  <c r="AJG37" i="14"/>
  <c r="AJG25" i="14"/>
  <c r="AJG23" i="14"/>
  <c r="AJG17" i="14"/>
  <c r="AJG32" i="14"/>
  <c r="AJG26" i="14"/>
  <c r="AJG19" i="14"/>
  <c r="AIE48" i="14"/>
  <c r="AIE43" i="14"/>
  <c r="AIE38" i="14"/>
  <c r="AIE37" i="14"/>
  <c r="AIE21" i="14"/>
  <c r="AIE20" i="14"/>
  <c r="AIE25" i="14"/>
  <c r="AIE27" i="14"/>
  <c r="AIE32" i="14"/>
  <c r="AIE41" i="14"/>
  <c r="AIE23" i="14"/>
  <c r="AIM14" i="14"/>
  <c r="AIE49" i="14"/>
  <c r="AIE40" i="14"/>
  <c r="AIE17" i="14"/>
  <c r="AIE24" i="14"/>
  <c r="AIE42" i="14"/>
  <c r="AIE29" i="14"/>
  <c r="AIE22" i="14"/>
  <c r="AIE19" i="14"/>
  <c r="AIE39" i="14"/>
  <c r="AIE28" i="14"/>
  <c r="AIE33" i="14"/>
  <c r="AIE36" i="14"/>
  <c r="AIF14" i="14"/>
  <c r="AIE15" i="14"/>
  <c r="AIE50" i="14"/>
  <c r="AIE46" i="14"/>
  <c r="AIE18" i="14"/>
  <c r="AIE51" i="14"/>
  <c r="AIE44" i="14"/>
  <c r="AIE47" i="14"/>
  <c r="AIE30" i="14"/>
  <c r="AIE26" i="14"/>
  <c r="AIE31" i="14"/>
  <c r="AIE35" i="14"/>
  <c r="AIE34" i="14"/>
  <c r="AIE52" i="14"/>
  <c r="AIZ27" i="14"/>
  <c r="AJH14" i="14"/>
  <c r="AIZ22" i="14"/>
  <c r="AIZ41" i="14"/>
  <c r="AIZ36" i="14"/>
  <c r="AIZ30" i="14"/>
  <c r="AIZ49" i="14"/>
  <c r="AIZ24" i="14"/>
  <c r="AIZ17" i="14"/>
  <c r="AIZ34" i="14"/>
  <c r="AIZ18" i="14"/>
  <c r="AIZ51" i="14"/>
  <c r="AIZ50" i="14"/>
  <c r="AIZ32" i="14"/>
  <c r="AIZ15" i="14"/>
  <c r="AIZ38" i="14"/>
  <c r="AIZ25" i="14"/>
  <c r="AIZ43" i="14"/>
  <c r="AIZ48" i="14"/>
  <c r="AIZ28" i="14"/>
  <c r="AIZ23" i="14"/>
  <c r="AIZ47" i="14"/>
  <c r="AIZ35" i="14"/>
  <c r="AIZ19" i="14"/>
  <c r="AJP14" i="14"/>
  <c r="AIZ42" i="14"/>
  <c r="AIZ29" i="14"/>
  <c r="AIZ52" i="14"/>
  <c r="AIZ37" i="14"/>
  <c r="AIZ46" i="14"/>
  <c r="AIZ21" i="14"/>
  <c r="AIZ39" i="14"/>
  <c r="AIZ33" i="14"/>
  <c r="AIZ20" i="14"/>
  <c r="AIZ26" i="14"/>
  <c r="AIZ40" i="14"/>
  <c r="AIZ31" i="14"/>
  <c r="AIZ44" i="14"/>
  <c r="AJO34" i="14"/>
  <c r="AJO19" i="14"/>
  <c r="AJO23" i="14"/>
  <c r="AJO28" i="14"/>
  <c r="AJO48" i="14"/>
  <c r="AJO25" i="14"/>
  <c r="AJO52" i="14"/>
  <c r="AJO37" i="14"/>
  <c r="AJO31" i="14"/>
  <c r="AJO46" i="14"/>
  <c r="AJO32" i="14"/>
  <c r="AJO35" i="14"/>
  <c r="AJO39" i="14"/>
  <c r="AJO29" i="14"/>
  <c r="AJO30" i="14"/>
  <c r="AJO47" i="14"/>
  <c r="AJO51" i="14"/>
  <c r="AJO15" i="14"/>
  <c r="AJO33" i="14"/>
  <c r="AJO18" i="14"/>
  <c r="AJO38" i="14"/>
  <c r="AJO27" i="14"/>
  <c r="AJO24" i="14"/>
  <c r="AJO17" i="14"/>
  <c r="AJO22" i="14"/>
  <c r="AJO21" i="14"/>
  <c r="AJO36" i="14"/>
  <c r="AJO40" i="14"/>
  <c r="AJO43" i="14"/>
  <c r="AJO42" i="14"/>
  <c r="AJO44" i="14"/>
  <c r="AJO49" i="14"/>
  <c r="AJO50" i="14"/>
  <c r="AJO41" i="14"/>
  <c r="AJO26" i="14"/>
  <c r="AJO20" i="14"/>
  <c r="AHJ56" i="14"/>
  <c r="AHK56" i="14" s="1"/>
  <c r="AJN52" i="14"/>
  <c r="AJN29" i="14"/>
  <c r="AJN35" i="14"/>
  <c r="AJN25" i="14"/>
  <c r="AJN46" i="14"/>
  <c r="AJN31" i="14"/>
  <c r="AJN30" i="14"/>
  <c r="AJN39" i="14"/>
  <c r="AJN28" i="14"/>
  <c r="AJN20" i="14"/>
  <c r="AJN48" i="14"/>
  <c r="AJN38" i="14"/>
  <c r="AJN23" i="14"/>
  <c r="AJN43" i="14"/>
  <c r="AJV14" i="14"/>
  <c r="AJN19" i="14"/>
  <c r="AJN42" i="14"/>
  <c r="AJN50" i="14"/>
  <c r="AJN22" i="14"/>
  <c r="AJN34" i="14"/>
  <c r="AJN18" i="14"/>
  <c r="AJN15" i="14"/>
  <c r="AJN37" i="14"/>
  <c r="AJN24" i="14"/>
  <c r="AJN36" i="14"/>
  <c r="AJN51" i="14"/>
  <c r="AJN21" i="14"/>
  <c r="AJN17" i="14"/>
  <c r="AJN33" i="14"/>
  <c r="AJN27" i="14"/>
  <c r="AJN44" i="14"/>
  <c r="AJN32" i="14"/>
  <c r="AJN47" i="14"/>
  <c r="AJN41" i="14"/>
  <c r="AJN40" i="14"/>
  <c r="AJN26" i="14"/>
  <c r="AJN49" i="14"/>
  <c r="AIL34" i="14"/>
  <c r="AIL21" i="14"/>
  <c r="AIL42" i="14"/>
  <c r="AIL43" i="14"/>
  <c r="AIL31" i="14"/>
  <c r="AIL41" i="14"/>
  <c r="AIL52" i="14"/>
  <c r="AIL35" i="14"/>
  <c r="AIL15" i="14"/>
  <c r="AIL22" i="14"/>
  <c r="AIL46" i="14"/>
  <c r="AIL37" i="14"/>
  <c r="AIL49" i="14"/>
  <c r="AIL39" i="14"/>
  <c r="AIT14" i="14"/>
  <c r="AIL26" i="14"/>
  <c r="AIL48" i="14"/>
  <c r="AIL44" i="14"/>
  <c r="AIL36" i="14"/>
  <c r="AIL38" i="14"/>
  <c r="AIL29" i="14"/>
  <c r="AIL17" i="14"/>
  <c r="AIL51" i="14"/>
  <c r="AIL20" i="14"/>
  <c r="AIL32" i="14"/>
  <c r="AIL30" i="14"/>
  <c r="AIL47" i="14"/>
  <c r="AIL25" i="14"/>
  <c r="AIL50" i="14"/>
  <c r="AIL33" i="14"/>
  <c r="AIL27" i="14"/>
  <c r="AIL40" i="14"/>
  <c r="AIL23" i="14"/>
  <c r="AIL24" i="14"/>
  <c r="AIL18" i="14"/>
  <c r="AIL28" i="14"/>
  <c r="AIL19" i="14"/>
  <c r="IW36" i="13"/>
  <c r="IW44" i="13"/>
  <c r="IW51" i="13"/>
  <c r="IW18" i="13"/>
  <c r="IW15" i="13"/>
  <c r="IW46" i="13"/>
  <c r="IW31" i="13"/>
  <c r="IW20" i="13"/>
  <c r="IW25" i="13"/>
  <c r="IW35" i="13"/>
  <c r="IW39" i="13"/>
  <c r="IW17" i="13"/>
  <c r="IW30" i="13"/>
  <c r="IW33" i="13"/>
  <c r="IW28" i="13"/>
  <c r="IW24" i="13"/>
  <c r="IW27" i="13"/>
  <c r="IW21" i="13"/>
  <c r="IW48" i="13"/>
  <c r="IW34" i="13"/>
  <c r="IW42" i="13"/>
  <c r="IW52" i="13"/>
  <c r="IW49" i="13"/>
  <c r="IW38" i="13"/>
  <c r="IW37" i="13"/>
  <c r="IW40" i="13"/>
  <c r="IW29" i="13"/>
  <c r="IW22" i="13"/>
  <c r="IW26" i="13"/>
  <c r="IW43" i="13"/>
  <c r="IW19" i="13"/>
  <c r="IW23" i="13"/>
  <c r="IW47" i="13"/>
  <c r="IW32" i="13"/>
  <c r="IW50" i="13"/>
  <c r="IW41" i="13"/>
  <c r="IQ14" i="13"/>
  <c r="IX14" i="13"/>
  <c r="IP42" i="13"/>
  <c r="IP41" i="13"/>
  <c r="IP27" i="13"/>
  <c r="IP21" i="13"/>
  <c r="IP24" i="13"/>
  <c r="IP43" i="13"/>
  <c r="IP23" i="13"/>
  <c r="IP28" i="13"/>
  <c r="IP26" i="13"/>
  <c r="IP50" i="13"/>
  <c r="IP29" i="13"/>
  <c r="IP38" i="13"/>
  <c r="IP32" i="13"/>
  <c r="IP44" i="13"/>
  <c r="IP47" i="13"/>
  <c r="IP48" i="13"/>
  <c r="IP33" i="13"/>
  <c r="IP36" i="13"/>
  <c r="IP17" i="13"/>
  <c r="IP51" i="13"/>
  <c r="IP19" i="13"/>
  <c r="IP49" i="13"/>
  <c r="IP46" i="13"/>
  <c r="IP39" i="13"/>
  <c r="IP31" i="13"/>
  <c r="IP34" i="13"/>
  <c r="IP40" i="13"/>
  <c r="IP37" i="13"/>
  <c r="IP25" i="13"/>
  <c r="IP30" i="13"/>
  <c r="IP52" i="13"/>
  <c r="IP35" i="13"/>
  <c r="IP22" i="13"/>
  <c r="IP20" i="13"/>
  <c r="IP18" i="13"/>
  <c r="IP15" i="13"/>
  <c r="EP26" i="12"/>
  <c r="EP33" i="12"/>
  <c r="EP40" i="12"/>
  <c r="EP39" i="12"/>
  <c r="EP30" i="12"/>
  <c r="EP32" i="12"/>
  <c r="EP21" i="12"/>
  <c r="EP29" i="12"/>
  <c r="EP50" i="12"/>
  <c r="EP38" i="12"/>
  <c r="EP37" i="12"/>
  <c r="EP47" i="12"/>
  <c r="EP17" i="12"/>
  <c r="EP31" i="12"/>
  <c r="EP19" i="12"/>
  <c r="EP51" i="12"/>
  <c r="EP15" i="12"/>
  <c r="EP48" i="12"/>
  <c r="EP18" i="12"/>
  <c r="EP36" i="12"/>
  <c r="EQ14" i="12"/>
  <c r="EP23" i="12"/>
  <c r="EP43" i="12"/>
  <c r="EP44" i="12"/>
  <c r="EP35" i="12"/>
  <c r="EP24" i="12"/>
  <c r="EP34" i="12"/>
  <c r="EP41" i="12"/>
  <c r="EP27" i="12"/>
  <c r="EP49" i="12"/>
  <c r="EP52" i="12"/>
  <c r="EP42" i="12"/>
  <c r="EP20" i="12"/>
  <c r="EP22" i="12"/>
  <c r="EP25" i="12"/>
  <c r="EP46" i="12"/>
  <c r="EP28" i="12"/>
  <c r="EP49" i="11"/>
  <c r="EP28" i="11"/>
  <c r="EP50" i="11"/>
  <c r="EP23" i="11"/>
  <c r="EP42" i="11"/>
  <c r="EP38" i="11"/>
  <c r="EP15" i="11"/>
  <c r="EP27" i="11"/>
  <c r="EP44" i="11"/>
  <c r="EP39" i="11"/>
  <c r="EP31" i="11"/>
  <c r="EP25" i="11"/>
  <c r="EP26" i="11"/>
  <c r="EP21" i="11"/>
  <c r="EP46" i="11"/>
  <c r="EP33" i="11"/>
  <c r="EP35" i="11"/>
  <c r="EP40" i="11"/>
  <c r="EP47" i="11"/>
  <c r="EP51" i="11"/>
  <c r="EP48" i="11"/>
  <c r="EP37" i="11"/>
  <c r="EP34" i="11"/>
  <c r="EP36" i="11"/>
  <c r="EP43" i="11"/>
  <c r="EP52" i="11"/>
  <c r="EP41" i="11"/>
  <c r="EP24" i="11"/>
  <c r="EP32" i="11"/>
  <c r="EP18" i="11"/>
  <c r="EP20" i="11"/>
  <c r="EP29" i="11"/>
  <c r="EP19" i="11"/>
  <c r="EQ14" i="11"/>
  <c r="EP17" i="11"/>
  <c r="EP22" i="11"/>
  <c r="EP30" i="11"/>
  <c r="NH49" i="1"/>
  <c r="NX49" i="1" s="1"/>
  <c r="NH29" i="1"/>
  <c r="NX29" i="1" s="1"/>
  <c r="NH21" i="1"/>
  <c r="NX21" i="1" s="1"/>
  <c r="NH25" i="1"/>
  <c r="NX25" i="1" s="1"/>
  <c r="NH17" i="1"/>
  <c r="NX17" i="1" s="1"/>
  <c r="NH32" i="1"/>
  <c r="NX32" i="1" s="1"/>
  <c r="NH23" i="1"/>
  <c r="NX23" i="1" s="1"/>
  <c r="NH38" i="1"/>
  <c r="NX38" i="1" s="1"/>
  <c r="NH24" i="1"/>
  <c r="NX24" i="1" s="1"/>
  <c r="NH34" i="1"/>
  <c r="NX34" i="1" s="1"/>
  <c r="NH40" i="1"/>
  <c r="NX40" i="1" s="1"/>
  <c r="NH41" i="1"/>
  <c r="NX41" i="1" s="1"/>
  <c r="NH15" i="1"/>
  <c r="NX15" i="1" s="1"/>
  <c r="NH37" i="1"/>
  <c r="NX37" i="1" s="1"/>
  <c r="NH52" i="1"/>
  <c r="NX52" i="1" s="1"/>
  <c r="NH47" i="1"/>
  <c r="NX47" i="1" s="1"/>
  <c r="NH30" i="1"/>
  <c r="NX30" i="1" s="1"/>
  <c r="NH51" i="1"/>
  <c r="NX51" i="1" s="1"/>
  <c r="NH27" i="1"/>
  <c r="NX27" i="1" s="1"/>
  <c r="NH26" i="1"/>
  <c r="NX26" i="1" s="1"/>
  <c r="NH46" i="1"/>
  <c r="NX46" i="1" s="1"/>
  <c r="NH35" i="1"/>
  <c r="NX35" i="1" s="1"/>
  <c r="NH20" i="1"/>
  <c r="NX20" i="1" s="1"/>
  <c r="NH28" i="1"/>
  <c r="NX28" i="1" s="1"/>
  <c r="NH22" i="1"/>
  <c r="NX22" i="1" s="1"/>
  <c r="NH39" i="1"/>
  <c r="NX39" i="1" s="1"/>
  <c r="NH48" i="1"/>
  <c r="NX48" i="1" s="1"/>
  <c r="NH18" i="1"/>
  <c r="NX18" i="1" s="1"/>
  <c r="NH19" i="1"/>
  <c r="NX19" i="1" s="1"/>
  <c r="NH42" i="1"/>
  <c r="NX42" i="1" s="1"/>
  <c r="NP14" i="1"/>
  <c r="NH31" i="1"/>
  <c r="NX31" i="1" s="1"/>
  <c r="NH43" i="1"/>
  <c r="NX43" i="1" s="1"/>
  <c r="NH44" i="1"/>
  <c r="NX44" i="1" s="1"/>
  <c r="NH33" i="1"/>
  <c r="NX33" i="1" s="1"/>
  <c r="NH36" i="1"/>
  <c r="NX36" i="1" s="1"/>
  <c r="NH50" i="1"/>
  <c r="NX50" i="1" s="1"/>
  <c r="NW15" i="1"/>
  <c r="NO50" i="1"/>
  <c r="NO30" i="1"/>
  <c r="NO22" i="1"/>
  <c r="NO35" i="1"/>
  <c r="NO34" i="1"/>
  <c r="NO46" i="1"/>
  <c r="NO29" i="1"/>
  <c r="NO41" i="1"/>
  <c r="NO44" i="1"/>
  <c r="NO51" i="1"/>
  <c r="NO37" i="1"/>
  <c r="NO25" i="1"/>
  <c r="NO17" i="1"/>
  <c r="NO47" i="1"/>
  <c r="NO21" i="1"/>
  <c r="NO43" i="1"/>
  <c r="NO18" i="1"/>
  <c r="NO39" i="1"/>
  <c r="NO40" i="1"/>
  <c r="NW14" i="1"/>
  <c r="NO36" i="1"/>
  <c r="NO27" i="1"/>
  <c r="NO52" i="1"/>
  <c r="NO31" i="1"/>
  <c r="NO32" i="1"/>
  <c r="NO19" i="1"/>
  <c r="NO15" i="1"/>
  <c r="NO38" i="1"/>
  <c r="NO23" i="1"/>
  <c r="NO24" i="1"/>
  <c r="NO20" i="1"/>
  <c r="NO48" i="1"/>
  <c r="NO33" i="1"/>
  <c r="NO42" i="1"/>
  <c r="NO28" i="1"/>
  <c r="NO49" i="1"/>
  <c r="NO26" i="1"/>
  <c r="HV56" i="10"/>
  <c r="HW56" i="10" s="1"/>
  <c r="EL48" i="16"/>
  <c r="EL37" i="16"/>
  <c r="EL32" i="16"/>
  <c r="EL20" i="16"/>
  <c r="EL25" i="16"/>
  <c r="EL42" i="16"/>
  <c r="EL44" i="16"/>
  <c r="EL17" i="16"/>
  <c r="EL15" i="16"/>
  <c r="EL27" i="16"/>
  <c r="EL40" i="16"/>
  <c r="EL39" i="16"/>
  <c r="EL50" i="16"/>
  <c r="EL19" i="16"/>
  <c r="EL51" i="16"/>
  <c r="EM14" i="16"/>
  <c r="EL26" i="16"/>
  <c r="EL28" i="16"/>
  <c r="EL22" i="16"/>
  <c r="EL38" i="16"/>
  <c r="EL23" i="16"/>
  <c r="EL34" i="16"/>
  <c r="EL49" i="16"/>
  <c r="EL35" i="16"/>
  <c r="EL36" i="16"/>
  <c r="EL46" i="16"/>
  <c r="EL41" i="16"/>
  <c r="EL33" i="16"/>
  <c r="EL43" i="16"/>
  <c r="EL29" i="16"/>
  <c r="EL52" i="16"/>
  <c r="EL18" i="16"/>
  <c r="EL24" i="16"/>
  <c r="EL21" i="16"/>
  <c r="EL47" i="16"/>
  <c r="EL30" i="16"/>
  <c r="EL31" i="16"/>
  <c r="IL14" i="10"/>
  <c r="IJ28" i="10"/>
  <c r="IJ15" i="10"/>
  <c r="ID54" i="10" s="1"/>
  <c r="IJ43" i="10"/>
  <c r="IJ52" i="10"/>
  <c r="IJ50" i="10"/>
  <c r="IJ20" i="10"/>
  <c r="IJ46" i="10"/>
  <c r="IJ44" i="10"/>
  <c r="IJ37" i="10"/>
  <c r="IJ39" i="10"/>
  <c r="IJ40" i="10"/>
  <c r="IJ48" i="10"/>
  <c r="IJ24" i="10"/>
  <c r="IJ35" i="10"/>
  <c r="IJ33" i="10"/>
  <c r="IJ42" i="10"/>
  <c r="IJ47" i="10"/>
  <c r="IJ29" i="10"/>
  <c r="IJ27" i="10"/>
  <c r="IJ19" i="10"/>
  <c r="IJ41" i="10"/>
  <c r="IJ23" i="10"/>
  <c r="IJ21" i="10"/>
  <c r="IJ26" i="10"/>
  <c r="IJ31" i="10"/>
  <c r="IJ18" i="10"/>
  <c r="IJ36" i="10"/>
  <c r="IJ17" i="10"/>
  <c r="IJ32" i="10"/>
  <c r="IJ30" i="10"/>
  <c r="IJ51" i="10"/>
  <c r="IJ25" i="10"/>
  <c r="IJ34" i="10"/>
  <c r="IJ22" i="10"/>
  <c r="IJ49" i="10"/>
  <c r="IJ38" i="10"/>
  <c r="ED55" i="16"/>
  <c r="EE55" i="16" s="1"/>
  <c r="HV55" i="10"/>
  <c r="HW55" i="10" s="1"/>
  <c r="ED56" i="16"/>
  <c r="EE56" i="16" s="1"/>
  <c r="AHK54" i="14" l="1"/>
  <c r="AHR55" i="14"/>
  <c r="AHS55" i="14" s="1"/>
  <c r="AIF41" i="14"/>
  <c r="AIF44" i="14"/>
  <c r="AIF20" i="14"/>
  <c r="AIF33" i="14"/>
  <c r="AIF49" i="14"/>
  <c r="AIF40" i="14"/>
  <c r="AIF28" i="14"/>
  <c r="AIF24" i="14"/>
  <c r="AIF42" i="14"/>
  <c r="AIF29" i="14"/>
  <c r="AIN14" i="14"/>
  <c r="AIF50" i="14"/>
  <c r="AIF26" i="14"/>
  <c r="AIF35" i="14"/>
  <c r="AIF39" i="14"/>
  <c r="AIF43" i="14"/>
  <c r="AIF51" i="14"/>
  <c r="AIF18" i="14"/>
  <c r="AIF47" i="14"/>
  <c r="AIF46" i="14"/>
  <c r="AIF38" i="14"/>
  <c r="AIF17" i="14"/>
  <c r="AIF36" i="14"/>
  <c r="AIF21" i="14"/>
  <c r="AIF19" i="14"/>
  <c r="AIF48" i="14"/>
  <c r="AIF52" i="14"/>
  <c r="AIF32" i="14"/>
  <c r="AIF31" i="14"/>
  <c r="AIF34" i="14"/>
  <c r="AIF22" i="14"/>
  <c r="AIF15" i="14"/>
  <c r="AHZ54" i="14" s="1"/>
  <c r="AIF23" i="14"/>
  <c r="AIF27" i="14"/>
  <c r="AIF25" i="14"/>
  <c r="AIF30" i="14"/>
  <c r="AIF37" i="14"/>
  <c r="AJP39" i="14"/>
  <c r="AJP30" i="14"/>
  <c r="AJP43" i="14"/>
  <c r="AJP46" i="14"/>
  <c r="AJP21" i="14"/>
  <c r="AJP17" i="14"/>
  <c r="AJP24" i="14"/>
  <c r="AJP41" i="14"/>
  <c r="AJP48" i="14"/>
  <c r="AJP25" i="14"/>
  <c r="AJP47" i="14"/>
  <c r="AJP35" i="14"/>
  <c r="AJP20" i="14"/>
  <c r="AJP18" i="14"/>
  <c r="AJP31" i="14"/>
  <c r="AJP51" i="14"/>
  <c r="AJP52" i="14"/>
  <c r="AJP23" i="14"/>
  <c r="AJP26" i="14"/>
  <c r="AJP32" i="14"/>
  <c r="AJP36" i="14"/>
  <c r="AJP40" i="14"/>
  <c r="AJP42" i="14"/>
  <c r="AJP15" i="14"/>
  <c r="AJP44" i="14"/>
  <c r="AJP29" i="14"/>
  <c r="AJP50" i="14"/>
  <c r="AJP49" i="14"/>
  <c r="AJP34" i="14"/>
  <c r="AJP28" i="14"/>
  <c r="AJP38" i="14"/>
  <c r="AJP19" i="14"/>
  <c r="AJP27" i="14"/>
  <c r="AJP33" i="14"/>
  <c r="AJP37" i="14"/>
  <c r="AJP22" i="14"/>
  <c r="AIM52" i="14"/>
  <c r="AIM43" i="14"/>
  <c r="AIM26" i="14"/>
  <c r="AIM41" i="14"/>
  <c r="AIM46" i="14"/>
  <c r="AIM35" i="14"/>
  <c r="AIM32" i="14"/>
  <c r="AIM33" i="14"/>
  <c r="AIM39" i="14"/>
  <c r="AIM49" i="14"/>
  <c r="AIM31" i="14"/>
  <c r="AIM22" i="14"/>
  <c r="AIM47" i="14"/>
  <c r="AIM36" i="14"/>
  <c r="AIM15" i="14"/>
  <c r="AIM40" i="14"/>
  <c r="AIM30" i="14"/>
  <c r="AIU14" i="14"/>
  <c r="AIM50" i="14"/>
  <c r="AIM24" i="14"/>
  <c r="AIM23" i="14"/>
  <c r="AIM18" i="14"/>
  <c r="AIM27" i="14"/>
  <c r="AIM48" i="14"/>
  <c r="AIM17" i="14"/>
  <c r="AIM51" i="14"/>
  <c r="AIM44" i="14"/>
  <c r="AIM25" i="14"/>
  <c r="AIM38" i="14"/>
  <c r="AIM21" i="14"/>
  <c r="AIM34" i="14"/>
  <c r="AIM20" i="14"/>
  <c r="AIM28" i="14"/>
  <c r="AIM37" i="14"/>
  <c r="AIM29" i="14"/>
  <c r="AIM19" i="14"/>
  <c r="AIM42" i="14"/>
  <c r="AJW32" i="14"/>
  <c r="AJW37" i="14"/>
  <c r="AJW47" i="14"/>
  <c r="AJW28" i="14"/>
  <c r="AJW38" i="14"/>
  <c r="AJW17" i="14"/>
  <c r="AJW31" i="14"/>
  <c r="AJW50" i="14"/>
  <c r="AJW36" i="14"/>
  <c r="AJW15" i="14"/>
  <c r="AJW52" i="14"/>
  <c r="AJW29" i="14"/>
  <c r="AJW51" i="14"/>
  <c r="AJW34" i="14"/>
  <c r="AJW49" i="14"/>
  <c r="AJW26" i="14"/>
  <c r="AJW40" i="14"/>
  <c r="AJW41" i="14"/>
  <c r="AJW30" i="14"/>
  <c r="AJW46" i="14"/>
  <c r="AJW21" i="14"/>
  <c r="AJW25" i="14"/>
  <c r="AJW20" i="14"/>
  <c r="AJW27" i="14"/>
  <c r="AJW24" i="14"/>
  <c r="AJW42" i="14"/>
  <c r="AJW18" i="14"/>
  <c r="AJW43" i="14"/>
  <c r="AJW44" i="14"/>
  <c r="AJW48" i="14"/>
  <c r="AJW33" i="14"/>
  <c r="AJW35" i="14"/>
  <c r="AJW23" i="14"/>
  <c r="AJW39" i="14"/>
  <c r="AJW19" i="14"/>
  <c r="AJW22" i="14"/>
  <c r="AHR56" i="14"/>
  <c r="AHS56" i="14" s="1"/>
  <c r="AJA49" i="14"/>
  <c r="AJA32" i="14"/>
  <c r="AJQ14" i="14"/>
  <c r="AJA47" i="14"/>
  <c r="AJA34" i="14"/>
  <c r="AJA36" i="14"/>
  <c r="AJA43" i="14"/>
  <c r="AJA28" i="14"/>
  <c r="AJA25" i="14"/>
  <c r="AJI14" i="14"/>
  <c r="AJA52" i="14"/>
  <c r="AJA50" i="14"/>
  <c r="AJA19" i="14"/>
  <c r="AJA20" i="14"/>
  <c r="AJA46" i="14"/>
  <c r="AJA38" i="14"/>
  <c r="AJA51" i="14"/>
  <c r="AJA21" i="14"/>
  <c r="AJA31" i="14"/>
  <c r="AJA39" i="14"/>
  <c r="AJA26" i="14"/>
  <c r="AJA29" i="14"/>
  <c r="AJA22" i="14"/>
  <c r="AJA40" i="14"/>
  <c r="AJA44" i="14"/>
  <c r="AJA15" i="14"/>
  <c r="AJA27" i="14"/>
  <c r="AJA30" i="14"/>
  <c r="AJA17" i="14"/>
  <c r="AJA35" i="14"/>
  <c r="AJA42" i="14"/>
  <c r="AJA24" i="14"/>
  <c r="AJA33" i="14"/>
  <c r="AJA48" i="14"/>
  <c r="AJA41" i="14"/>
  <c r="AJA18" i="14"/>
  <c r="AJA23" i="14"/>
  <c r="AJA37" i="14"/>
  <c r="AIT39" i="14"/>
  <c r="AIT48" i="14"/>
  <c r="AIT17" i="14"/>
  <c r="AIT47" i="14"/>
  <c r="AIT34" i="14"/>
  <c r="AIT18" i="14"/>
  <c r="AIT36" i="14"/>
  <c r="AIT49" i="14"/>
  <c r="AIT32" i="14"/>
  <c r="AIT27" i="14"/>
  <c r="AIT28" i="14"/>
  <c r="AIT35" i="14"/>
  <c r="AIT42" i="14"/>
  <c r="AIT52" i="14"/>
  <c r="AIT26" i="14"/>
  <c r="AIT20" i="14"/>
  <c r="AIT50" i="14"/>
  <c r="AIT29" i="14"/>
  <c r="AIT41" i="14"/>
  <c r="AIT43" i="14"/>
  <c r="AIT21" i="14"/>
  <c r="AIT23" i="14"/>
  <c r="AIT30" i="14"/>
  <c r="AIT22" i="14"/>
  <c r="AIT38" i="14"/>
  <c r="AIT46" i="14"/>
  <c r="AJB14" i="14"/>
  <c r="AIT25" i="14"/>
  <c r="AIT19" i="14"/>
  <c r="AIT24" i="14"/>
  <c r="AIT40" i="14"/>
  <c r="AIT51" i="14"/>
  <c r="AIT37" i="14"/>
  <c r="AIT44" i="14"/>
  <c r="AIT31" i="14"/>
  <c r="AIT15" i="14"/>
  <c r="AIT33" i="14"/>
  <c r="AJV38" i="14"/>
  <c r="AJV44" i="14"/>
  <c r="AJV31" i="14"/>
  <c r="AJV28" i="14"/>
  <c r="AJV52" i="14"/>
  <c r="AJV17" i="14"/>
  <c r="AJV37" i="14"/>
  <c r="AJV51" i="14"/>
  <c r="AJV46" i="14"/>
  <c r="AJV15" i="14"/>
  <c r="AJV32" i="14"/>
  <c r="AJV47" i="14"/>
  <c r="AJV29" i="14"/>
  <c r="AJV27" i="14"/>
  <c r="AJV23" i="14"/>
  <c r="AJV42" i="14"/>
  <c r="AJV48" i="14"/>
  <c r="AJV24" i="14"/>
  <c r="AJV40" i="14"/>
  <c r="AJV19" i="14"/>
  <c r="AJV34" i="14"/>
  <c r="AJV25" i="14"/>
  <c r="AJV50" i="14"/>
  <c r="AJV26" i="14"/>
  <c r="AJV49" i="14"/>
  <c r="AJV41" i="14"/>
  <c r="AJV33" i="14"/>
  <c r="AJV43" i="14"/>
  <c r="AJV35" i="14"/>
  <c r="AJV36" i="14"/>
  <c r="AJV21" i="14"/>
  <c r="AJV30" i="14"/>
  <c r="AJV39" i="14"/>
  <c r="AJV20" i="14"/>
  <c r="AJV18" i="14"/>
  <c r="AJV22" i="14"/>
  <c r="AJH51" i="14"/>
  <c r="AJH21" i="14"/>
  <c r="AJH18" i="14"/>
  <c r="AJH49" i="14"/>
  <c r="AJH52" i="14"/>
  <c r="AJH39" i="14"/>
  <c r="AJX14" i="14"/>
  <c r="AJH40" i="14"/>
  <c r="AJH38" i="14"/>
  <c r="AJH28" i="14"/>
  <c r="AJH47" i="14"/>
  <c r="AJH37" i="14"/>
  <c r="AJH22" i="14"/>
  <c r="AJH29" i="14"/>
  <c r="AJH33" i="14"/>
  <c r="AJH31" i="14"/>
  <c r="AJH15" i="14"/>
  <c r="AJH44" i="14"/>
  <c r="AJH34" i="14"/>
  <c r="AJH26" i="14"/>
  <c r="AJH24" i="14"/>
  <c r="AJH25" i="14"/>
  <c r="AJH42" i="14"/>
  <c r="AJH48" i="14"/>
  <c r="AJH20" i="14"/>
  <c r="AJH43" i="14"/>
  <c r="AJH41" i="14"/>
  <c r="AJH17" i="14"/>
  <c r="AJH30" i="14"/>
  <c r="AJH46" i="14"/>
  <c r="AJH35" i="14"/>
  <c r="AJH27" i="14"/>
  <c r="AJH23" i="14"/>
  <c r="AJH19" i="14"/>
  <c r="AJH32" i="14"/>
  <c r="AJH50" i="14"/>
  <c r="AJH36" i="14"/>
  <c r="NB54" i="1"/>
  <c r="NB56" i="1"/>
  <c r="HW54" i="10"/>
  <c r="EE54" i="16"/>
  <c r="IX42" i="13"/>
  <c r="IX41" i="13"/>
  <c r="IX38" i="13"/>
  <c r="IX18" i="13"/>
  <c r="IX28" i="13"/>
  <c r="IX49" i="13"/>
  <c r="IX37" i="13"/>
  <c r="IX36" i="13"/>
  <c r="IX34" i="13"/>
  <c r="IX24" i="13"/>
  <c r="IX33" i="13"/>
  <c r="IX40" i="13"/>
  <c r="IX31" i="13"/>
  <c r="IX30" i="13"/>
  <c r="IX50" i="13"/>
  <c r="IX25" i="13"/>
  <c r="IX44" i="13"/>
  <c r="IX19" i="13"/>
  <c r="IX51" i="13"/>
  <c r="IX52" i="13"/>
  <c r="IX27" i="13"/>
  <c r="IX39" i="13"/>
  <c r="IX46" i="13"/>
  <c r="IX21" i="13"/>
  <c r="IX17" i="13"/>
  <c r="IX43" i="13"/>
  <c r="IX20" i="13"/>
  <c r="IX26" i="13"/>
  <c r="IX22" i="13"/>
  <c r="IX15" i="13"/>
  <c r="IX48" i="13"/>
  <c r="IX32" i="13"/>
  <c r="IX47" i="13"/>
  <c r="IX35" i="13"/>
  <c r="IX29" i="13"/>
  <c r="IX23" i="13"/>
  <c r="IQ50" i="13"/>
  <c r="IQ48" i="13"/>
  <c r="IQ46" i="13"/>
  <c r="IQ41" i="13"/>
  <c r="IQ43" i="13"/>
  <c r="IQ51" i="13"/>
  <c r="IQ44" i="13"/>
  <c r="IQ37" i="13"/>
  <c r="IQ17" i="13"/>
  <c r="IQ39" i="13"/>
  <c r="IQ47" i="13"/>
  <c r="IQ21" i="13"/>
  <c r="IQ15" i="13"/>
  <c r="IQ24" i="13"/>
  <c r="IQ33" i="13"/>
  <c r="IQ35" i="13"/>
  <c r="IQ27" i="13"/>
  <c r="IQ52" i="13"/>
  <c r="IQ34" i="13"/>
  <c r="IQ29" i="13"/>
  <c r="IQ28" i="13"/>
  <c r="IQ19" i="13"/>
  <c r="IQ36" i="13"/>
  <c r="IQ22" i="13"/>
  <c r="IQ49" i="13"/>
  <c r="IQ30" i="13"/>
  <c r="IQ20" i="13"/>
  <c r="IQ40" i="13"/>
  <c r="IQ18" i="13"/>
  <c r="IQ23" i="13"/>
  <c r="IQ42" i="13"/>
  <c r="IQ31" i="13"/>
  <c r="IY14" i="13"/>
  <c r="IQ25" i="13"/>
  <c r="IR14" i="13"/>
  <c r="IQ38" i="13"/>
  <c r="IQ26" i="13"/>
  <c r="IQ32" i="13"/>
  <c r="EQ24" i="12"/>
  <c r="EQ43" i="12"/>
  <c r="EQ31" i="12"/>
  <c r="EQ46" i="12"/>
  <c r="EQ47" i="12"/>
  <c r="EQ37" i="12"/>
  <c r="EQ34" i="12"/>
  <c r="EQ32" i="12"/>
  <c r="EQ38" i="12"/>
  <c r="EQ49" i="12"/>
  <c r="EQ17" i="12"/>
  <c r="EQ35" i="12"/>
  <c r="EQ22" i="12"/>
  <c r="EQ20" i="12"/>
  <c r="EQ50" i="12"/>
  <c r="EQ23" i="12"/>
  <c r="ER14" i="12"/>
  <c r="ET14" i="12" s="1"/>
  <c r="EQ25" i="12"/>
  <c r="EQ15" i="12"/>
  <c r="EQ19" i="12"/>
  <c r="EQ40" i="12"/>
  <c r="EQ36" i="12"/>
  <c r="EQ28" i="12"/>
  <c r="EQ48" i="12"/>
  <c r="EQ30" i="12"/>
  <c r="EQ52" i="12"/>
  <c r="EQ41" i="12"/>
  <c r="EQ29" i="12"/>
  <c r="EQ33" i="12"/>
  <c r="EQ42" i="12"/>
  <c r="EQ44" i="12"/>
  <c r="EQ39" i="12"/>
  <c r="EQ51" i="12"/>
  <c r="EQ21" i="12"/>
  <c r="EQ26" i="12"/>
  <c r="EQ27" i="12"/>
  <c r="EQ18" i="12"/>
  <c r="EQ24" i="11"/>
  <c r="EQ15" i="11"/>
  <c r="EQ30" i="11"/>
  <c r="EQ49" i="11"/>
  <c r="EQ32" i="11"/>
  <c r="EQ51" i="11"/>
  <c r="EQ18" i="11"/>
  <c r="EQ27" i="11"/>
  <c r="EQ28" i="11"/>
  <c r="EQ34" i="11"/>
  <c r="EQ46" i="11"/>
  <c r="EQ19" i="11"/>
  <c r="EQ50" i="11"/>
  <c r="EQ36" i="11"/>
  <c r="EQ42" i="11"/>
  <c r="EQ44" i="11"/>
  <c r="EQ22" i="11"/>
  <c r="EQ35" i="11"/>
  <c r="EQ38" i="11"/>
  <c r="EQ43" i="11"/>
  <c r="EQ41" i="11"/>
  <c r="EQ31" i="11"/>
  <c r="EQ21" i="11"/>
  <c r="ER14" i="11"/>
  <c r="ET14" i="11" s="1"/>
  <c r="EQ23" i="11"/>
  <c r="EQ26" i="11"/>
  <c r="EQ20" i="11"/>
  <c r="EQ52" i="11"/>
  <c r="EQ48" i="11"/>
  <c r="EQ33" i="11"/>
  <c r="EQ29" i="11"/>
  <c r="EQ25" i="11"/>
  <c r="EQ47" i="11"/>
  <c r="EQ17" i="11"/>
  <c r="EQ39" i="11"/>
  <c r="EQ40" i="11"/>
  <c r="EQ37" i="11"/>
  <c r="NB55" i="1"/>
  <c r="NX14" i="1"/>
  <c r="NZ14" i="1" s="1"/>
  <c r="NP31" i="1"/>
  <c r="NP23" i="1"/>
  <c r="NP51" i="1"/>
  <c r="NP48" i="1"/>
  <c r="NP19" i="1"/>
  <c r="NP17" i="1"/>
  <c r="NP47" i="1"/>
  <c r="NP44" i="1"/>
  <c r="NP30" i="1"/>
  <c r="NP29" i="1"/>
  <c r="NP27" i="1"/>
  <c r="NP43" i="1"/>
  <c r="NP46" i="1"/>
  <c r="NP21" i="1"/>
  <c r="NP50" i="1"/>
  <c r="NP39" i="1"/>
  <c r="NP41" i="1"/>
  <c r="NP18" i="1"/>
  <c r="NP32" i="1"/>
  <c r="NP36" i="1"/>
  <c r="NP40" i="1"/>
  <c r="NP35" i="1"/>
  <c r="NP28" i="1"/>
  <c r="NP42" i="1"/>
  <c r="NP34" i="1"/>
  <c r="NP38" i="1"/>
  <c r="NP37" i="1"/>
  <c r="NP25" i="1"/>
  <c r="NP49" i="1"/>
  <c r="NP33" i="1"/>
  <c r="NP22" i="1"/>
  <c r="NP24" i="1"/>
  <c r="NP20" i="1"/>
  <c r="NP15" i="1"/>
  <c r="NJ54" i="1" s="1"/>
  <c r="NP52" i="1"/>
  <c r="NP26" i="1"/>
  <c r="ID56" i="10"/>
  <c r="IE56" i="10" s="1"/>
  <c r="EM44" i="16"/>
  <c r="EM52" i="16"/>
  <c r="EM27" i="16"/>
  <c r="EM46" i="16"/>
  <c r="EM33" i="16"/>
  <c r="EM40" i="16"/>
  <c r="EM43" i="16"/>
  <c r="EM28" i="16"/>
  <c r="EM35" i="16"/>
  <c r="EM21" i="16"/>
  <c r="EM29" i="16"/>
  <c r="EM32" i="16"/>
  <c r="EM23" i="16"/>
  <c r="EM49" i="16"/>
  <c r="EM48" i="16"/>
  <c r="EM36" i="16"/>
  <c r="EM51" i="16"/>
  <c r="EM38" i="16"/>
  <c r="EM37" i="16"/>
  <c r="EM39" i="16"/>
  <c r="EM26" i="16"/>
  <c r="EM47" i="16"/>
  <c r="EM22" i="16"/>
  <c r="EM15" i="16"/>
  <c r="EN14" i="16"/>
  <c r="EM17" i="16"/>
  <c r="EM31" i="16"/>
  <c r="EM18" i="16"/>
  <c r="EM19" i="16"/>
  <c r="EM24" i="16"/>
  <c r="EM34" i="16"/>
  <c r="EM42" i="16"/>
  <c r="EM20" i="16"/>
  <c r="EM30" i="16"/>
  <c r="EM50" i="16"/>
  <c r="EM25" i="16"/>
  <c r="EM41" i="16"/>
  <c r="IT14" i="10"/>
  <c r="IL49" i="10"/>
  <c r="IL26" i="10"/>
  <c r="IL48" i="10"/>
  <c r="IL25" i="10"/>
  <c r="IL43" i="10"/>
  <c r="IL20" i="10"/>
  <c r="IL38" i="10"/>
  <c r="IL32" i="10"/>
  <c r="IL42" i="10"/>
  <c r="IL19" i="10"/>
  <c r="IL31" i="10"/>
  <c r="IL37" i="10"/>
  <c r="IL17" i="10"/>
  <c r="IL33" i="10"/>
  <c r="IL23" i="10"/>
  <c r="IL29" i="10"/>
  <c r="IL28" i="10"/>
  <c r="IL35" i="10"/>
  <c r="IL39" i="10"/>
  <c r="IL40" i="10"/>
  <c r="IL18" i="10"/>
  <c r="IL46" i="10"/>
  <c r="IL24" i="10"/>
  <c r="IL52" i="10"/>
  <c r="IL30" i="10"/>
  <c r="IL21" i="10"/>
  <c r="IL36" i="10"/>
  <c r="IL22" i="10"/>
  <c r="IL15" i="10"/>
  <c r="IL34" i="10"/>
  <c r="IL41" i="10"/>
  <c r="IL44" i="10"/>
  <c r="IL47" i="10"/>
  <c r="IL50" i="10"/>
  <c r="IL51" i="10"/>
  <c r="IL27" i="10"/>
  <c r="IM14" i="10"/>
  <c r="ID55" i="10"/>
  <c r="IE55" i="10" s="1"/>
  <c r="NC56" i="1" l="1"/>
  <c r="NC55" i="1"/>
  <c r="AIU38" i="14"/>
  <c r="AIU24" i="14"/>
  <c r="AIU19" i="14"/>
  <c r="AIU50" i="14"/>
  <c r="AIU29" i="14"/>
  <c r="AIU18" i="14"/>
  <c r="AIU28" i="14"/>
  <c r="AIU43" i="14"/>
  <c r="AIU26" i="14"/>
  <c r="AIU41" i="14"/>
  <c r="AIU52" i="14"/>
  <c r="AIU48" i="14"/>
  <c r="AIU40" i="14"/>
  <c r="AIU46" i="14"/>
  <c r="AIU35" i="14"/>
  <c r="AIU36" i="14"/>
  <c r="AIU44" i="14"/>
  <c r="AIU22" i="14"/>
  <c r="AIU20" i="14"/>
  <c r="AIU37" i="14"/>
  <c r="AIU15" i="14"/>
  <c r="AJC14" i="14"/>
  <c r="AIU42" i="14"/>
  <c r="AIU23" i="14"/>
  <c r="AIU34" i="14"/>
  <c r="AIU17" i="14"/>
  <c r="AIU31" i="14"/>
  <c r="AIU25" i="14"/>
  <c r="AIU33" i="14"/>
  <c r="AIU39" i="14"/>
  <c r="AIU49" i="14"/>
  <c r="AIU47" i="14"/>
  <c r="AIU30" i="14"/>
  <c r="AIU32" i="14"/>
  <c r="AIU51" i="14"/>
  <c r="AIU27" i="14"/>
  <c r="AIU21" i="14"/>
  <c r="AJX44" i="14"/>
  <c r="AJX37" i="14"/>
  <c r="AJX40" i="14"/>
  <c r="AJX17" i="14"/>
  <c r="AJX29" i="14"/>
  <c r="AJX48" i="14"/>
  <c r="AJX38" i="14"/>
  <c r="AJX36" i="14"/>
  <c r="AJX52" i="14"/>
  <c r="AJX49" i="14"/>
  <c r="AJX32" i="14"/>
  <c r="AJX15" i="14"/>
  <c r="AJX51" i="14"/>
  <c r="AJX28" i="14"/>
  <c r="AJX47" i="14"/>
  <c r="AJX22" i="14"/>
  <c r="AJX34" i="14"/>
  <c r="AJX33" i="14"/>
  <c r="AJX46" i="14"/>
  <c r="AJX35" i="14"/>
  <c r="AJX30" i="14"/>
  <c r="AJX41" i="14"/>
  <c r="AJX26" i="14"/>
  <c r="AJX42" i="14"/>
  <c r="AJX39" i="14"/>
  <c r="AJX31" i="14"/>
  <c r="AJX43" i="14"/>
  <c r="AJX50" i="14"/>
  <c r="AJX27" i="14"/>
  <c r="AJX19" i="14"/>
  <c r="AJX24" i="14"/>
  <c r="AJX23" i="14"/>
  <c r="AJX21" i="14"/>
  <c r="AJX18" i="14"/>
  <c r="AJX25" i="14"/>
  <c r="AJX20" i="14"/>
  <c r="AHZ56" i="14"/>
  <c r="AIA56" i="14" s="1"/>
  <c r="AJI43" i="14"/>
  <c r="AJI30" i="14"/>
  <c r="AJI28" i="14"/>
  <c r="AJI52" i="14"/>
  <c r="AJI27" i="14"/>
  <c r="AJI18" i="14"/>
  <c r="AJI46" i="14"/>
  <c r="AJI32" i="14"/>
  <c r="AJI17" i="14"/>
  <c r="AJI51" i="14"/>
  <c r="AJI29" i="14"/>
  <c r="AJI44" i="14"/>
  <c r="AJI40" i="14"/>
  <c r="AJI36" i="14"/>
  <c r="AJY14" i="14"/>
  <c r="AJI37" i="14"/>
  <c r="AJI39" i="14"/>
  <c r="AJI49" i="14"/>
  <c r="AJI31" i="14"/>
  <c r="AJI38" i="14"/>
  <c r="AJI20" i="14"/>
  <c r="AJI42" i="14"/>
  <c r="AJI47" i="14"/>
  <c r="AJI21" i="14"/>
  <c r="AJI50" i="14"/>
  <c r="AJI26" i="14"/>
  <c r="AJI25" i="14"/>
  <c r="AJI48" i="14"/>
  <c r="AJI41" i="14"/>
  <c r="AJI22" i="14"/>
  <c r="AJI15" i="14"/>
  <c r="AJI35" i="14"/>
  <c r="AJI34" i="14"/>
  <c r="AJI23" i="14"/>
  <c r="AJI24" i="14"/>
  <c r="AJI19" i="14"/>
  <c r="AJI33" i="14"/>
  <c r="AHZ55" i="14"/>
  <c r="AIA55" i="14" s="1"/>
  <c r="AIA54" i="14" s="1"/>
  <c r="AJQ28" i="14"/>
  <c r="AJQ19" i="14"/>
  <c r="AJQ50" i="14"/>
  <c r="AJQ39" i="14"/>
  <c r="AJQ27" i="14"/>
  <c r="AJQ36" i="14"/>
  <c r="AJQ46" i="14"/>
  <c r="AJQ42" i="14"/>
  <c r="AJQ22" i="14"/>
  <c r="AJQ35" i="14"/>
  <c r="AJQ37" i="14"/>
  <c r="AJQ15" i="14"/>
  <c r="AJQ29" i="14"/>
  <c r="AJQ30" i="14"/>
  <c r="AJQ18" i="14"/>
  <c r="AJQ51" i="14"/>
  <c r="AJQ20" i="14"/>
  <c r="AJQ23" i="14"/>
  <c r="AJQ47" i="14"/>
  <c r="AJQ49" i="14"/>
  <c r="AJQ25" i="14"/>
  <c r="AJQ41" i="14"/>
  <c r="AJQ31" i="14"/>
  <c r="AJQ32" i="14"/>
  <c r="AJQ34" i="14"/>
  <c r="AJQ33" i="14"/>
  <c r="AJQ26" i="14"/>
  <c r="AJQ43" i="14"/>
  <c r="AJQ38" i="14"/>
  <c r="AJQ52" i="14"/>
  <c r="AJQ24" i="14"/>
  <c r="AJQ17" i="14"/>
  <c r="AJQ21" i="14"/>
  <c r="AJQ40" i="14"/>
  <c r="AJQ44" i="14"/>
  <c r="AJQ48" i="14"/>
  <c r="AHS54" i="14"/>
  <c r="AJB28" i="14"/>
  <c r="AJB19" i="14"/>
  <c r="AJB30" i="14"/>
  <c r="AJB50" i="14"/>
  <c r="AJB46" i="14"/>
  <c r="AJB15" i="14"/>
  <c r="AJB38" i="14"/>
  <c r="AJB42" i="14"/>
  <c r="AJB17" i="14"/>
  <c r="AJB35" i="14"/>
  <c r="AJB21" i="14"/>
  <c r="AJB37" i="14"/>
  <c r="AJB31" i="14"/>
  <c r="AJB27" i="14"/>
  <c r="AJJ14" i="14"/>
  <c r="AJB44" i="14"/>
  <c r="AJR14" i="14"/>
  <c r="AJB52" i="14"/>
  <c r="AJB47" i="14"/>
  <c r="AJB24" i="14"/>
  <c r="AJB39" i="14"/>
  <c r="AJB29" i="14"/>
  <c r="AJB48" i="14"/>
  <c r="AJB32" i="14"/>
  <c r="AJB26" i="14"/>
  <c r="AJB34" i="14"/>
  <c r="AJB51" i="14"/>
  <c r="AJB36" i="14"/>
  <c r="AJB43" i="14"/>
  <c r="AJB20" i="14"/>
  <c r="AJB33" i="14"/>
  <c r="AJB25" i="14"/>
  <c r="AJB18" i="14"/>
  <c r="AJB23" i="14"/>
  <c r="AJB40" i="14"/>
  <c r="AJB22" i="14"/>
  <c r="AJB49" i="14"/>
  <c r="AJB41" i="14"/>
  <c r="AIN47" i="14"/>
  <c r="AIN30" i="14"/>
  <c r="AIN46" i="14"/>
  <c r="AIN15" i="14"/>
  <c r="AIH54" i="14" s="1"/>
  <c r="AIN40" i="14"/>
  <c r="AIN44" i="14"/>
  <c r="AIN17" i="14"/>
  <c r="AIN49" i="14"/>
  <c r="AIN32" i="14"/>
  <c r="AIN26" i="14"/>
  <c r="AIN38" i="14"/>
  <c r="AIN29" i="14"/>
  <c r="AIV14" i="14"/>
  <c r="AIN51" i="14"/>
  <c r="AIN48" i="14"/>
  <c r="AIN18" i="14"/>
  <c r="AIN34" i="14"/>
  <c r="AIN37" i="14"/>
  <c r="AIN20" i="14"/>
  <c r="AIN28" i="14"/>
  <c r="AIN27" i="14"/>
  <c r="AIN50" i="14"/>
  <c r="AIN35" i="14"/>
  <c r="AIN21" i="14"/>
  <c r="AIN24" i="14"/>
  <c r="AIN41" i="14"/>
  <c r="AIN52" i="14"/>
  <c r="AIN31" i="14"/>
  <c r="AIN43" i="14"/>
  <c r="AIN19" i="14"/>
  <c r="AIN36" i="14"/>
  <c r="AIN33" i="14"/>
  <c r="AIN23" i="14"/>
  <c r="AIN22" i="14"/>
  <c r="AIN25" i="14"/>
  <c r="AIN39" i="14"/>
  <c r="AIN42" i="14"/>
  <c r="EU14" i="12"/>
  <c r="ET48" i="12"/>
  <c r="ET37" i="12"/>
  <c r="ET21" i="12"/>
  <c r="ET32" i="12"/>
  <c r="ET28" i="12"/>
  <c r="ET29" i="12"/>
  <c r="ET23" i="12"/>
  <c r="ET36" i="12"/>
  <c r="ET17" i="12"/>
  <c r="ET20" i="12"/>
  <c r="ET47" i="12"/>
  <c r="ET41" i="12"/>
  <c r="ET30" i="12"/>
  <c r="ET40" i="12"/>
  <c r="ET18" i="12"/>
  <c r="ET49" i="12"/>
  <c r="ET42" i="12"/>
  <c r="ET26" i="12"/>
  <c r="ET50" i="12"/>
  <c r="ET43" i="12"/>
  <c r="ET46" i="12"/>
  <c r="ET44" i="12"/>
  <c r="ET38" i="12"/>
  <c r="ET27" i="12"/>
  <c r="ET51" i="12"/>
  <c r="ET35" i="12"/>
  <c r="ET33" i="12"/>
  <c r="ET24" i="12"/>
  <c r="ET39" i="12"/>
  <c r="ET31" i="12"/>
  <c r="ET22" i="12"/>
  <c r="ET15" i="12"/>
  <c r="ET25" i="12"/>
  <c r="ET52" i="12"/>
  <c r="ET34" i="12"/>
  <c r="ET19" i="12"/>
  <c r="ET52" i="11"/>
  <c r="ET35" i="11"/>
  <c r="ET19" i="11"/>
  <c r="ET25" i="11"/>
  <c r="ET21" i="11"/>
  <c r="ET50" i="11"/>
  <c r="ET33" i="11"/>
  <c r="ET18" i="11"/>
  <c r="ET40" i="11"/>
  <c r="ET49" i="11"/>
  <c r="ET32" i="11"/>
  <c r="ET15" i="11"/>
  <c r="ET28" i="11"/>
  <c r="ET26" i="11"/>
  <c r="ET24" i="11"/>
  <c r="ET37" i="11"/>
  <c r="ET48" i="11"/>
  <c r="ET31" i="11"/>
  <c r="ET43" i="11"/>
  <c r="ET38" i="11"/>
  <c r="ET36" i="11"/>
  <c r="ET47" i="11"/>
  <c r="ET30" i="11"/>
  <c r="ET44" i="11"/>
  <c r="ET42" i="11"/>
  <c r="ET23" i="11"/>
  <c r="ET20" i="11"/>
  <c r="ET27" i="11"/>
  <c r="ET39" i="11"/>
  <c r="ET51" i="11"/>
  <c r="ET46" i="11"/>
  <c r="ET41" i="11"/>
  <c r="EU14" i="11"/>
  <c r="ET17" i="11"/>
  <c r="ET22" i="11"/>
  <c r="ET34" i="11"/>
  <c r="ET29" i="11"/>
  <c r="IE54" i="10"/>
  <c r="NC54" i="1"/>
  <c r="IR21" i="13"/>
  <c r="IR25" i="13"/>
  <c r="IR34" i="13"/>
  <c r="IR26" i="13"/>
  <c r="IR41" i="13"/>
  <c r="IR49" i="13"/>
  <c r="IR19" i="13"/>
  <c r="IR18" i="13"/>
  <c r="IR35" i="13"/>
  <c r="IR43" i="13"/>
  <c r="IR52" i="13"/>
  <c r="IR38" i="13"/>
  <c r="IR46" i="13"/>
  <c r="IR30" i="13"/>
  <c r="IR20" i="13"/>
  <c r="IR29" i="13"/>
  <c r="IR32" i="13"/>
  <c r="IR40" i="13"/>
  <c r="IR36" i="13"/>
  <c r="IZ14" i="13"/>
  <c r="IR23" i="13"/>
  <c r="IR22" i="13"/>
  <c r="IR50" i="13"/>
  <c r="IR48" i="13"/>
  <c r="IR47" i="13"/>
  <c r="IR17" i="13"/>
  <c r="IR15" i="13"/>
  <c r="IL54" i="13" s="1"/>
  <c r="IR24" i="13"/>
  <c r="IR39" i="13"/>
  <c r="IR28" i="13"/>
  <c r="IR37" i="13"/>
  <c r="IR51" i="13"/>
  <c r="IR42" i="13"/>
  <c r="IR31" i="13"/>
  <c r="IR44" i="13"/>
  <c r="IR33" i="13"/>
  <c r="IR27" i="13"/>
  <c r="IY18" i="13"/>
  <c r="IY28" i="13"/>
  <c r="IY20" i="13"/>
  <c r="IY32" i="13"/>
  <c r="IY52" i="13"/>
  <c r="IY22" i="13"/>
  <c r="IY48" i="13"/>
  <c r="IY31" i="13"/>
  <c r="IY46" i="13"/>
  <c r="IY15" i="13"/>
  <c r="IY25" i="13"/>
  <c r="IY38" i="13"/>
  <c r="IY40" i="13"/>
  <c r="IY49" i="13"/>
  <c r="IY44" i="13"/>
  <c r="IY29" i="13"/>
  <c r="IY21" i="13"/>
  <c r="IY23" i="13"/>
  <c r="IY35" i="13"/>
  <c r="IY43" i="13"/>
  <c r="IY19" i="13"/>
  <c r="IY47" i="13"/>
  <c r="IY17" i="13"/>
  <c r="IY26" i="13"/>
  <c r="IY42" i="13"/>
  <c r="IY41" i="13"/>
  <c r="IY51" i="13"/>
  <c r="IY50" i="13"/>
  <c r="IY36" i="13"/>
  <c r="IY39" i="13"/>
  <c r="IY30" i="13"/>
  <c r="IY34" i="13"/>
  <c r="IY27" i="13"/>
  <c r="IY37" i="13"/>
  <c r="IY33" i="13"/>
  <c r="IY24" i="13"/>
  <c r="ER36" i="12"/>
  <c r="ER42" i="12"/>
  <c r="ER38" i="12"/>
  <c r="ER31" i="12"/>
  <c r="ER30" i="12"/>
  <c r="ER24" i="12"/>
  <c r="ER19" i="12"/>
  <c r="ER43" i="12"/>
  <c r="ER27" i="12"/>
  <c r="ER41" i="12"/>
  <c r="ER44" i="12"/>
  <c r="ER21" i="12"/>
  <c r="ER32" i="12"/>
  <c r="ER26" i="12"/>
  <c r="ER18" i="12"/>
  <c r="ER23" i="12"/>
  <c r="ER52" i="12"/>
  <c r="ER34" i="12"/>
  <c r="ER20" i="12"/>
  <c r="ER35" i="12"/>
  <c r="ER37" i="12"/>
  <c r="ER25" i="12"/>
  <c r="ER15" i="12"/>
  <c r="EL54" i="12" s="1"/>
  <c r="ER40" i="12"/>
  <c r="ER22" i="12"/>
  <c r="ER28" i="12"/>
  <c r="ER47" i="12"/>
  <c r="ER29" i="12"/>
  <c r="ER50" i="12"/>
  <c r="ER49" i="12"/>
  <c r="ER17" i="12"/>
  <c r="ER48" i="12"/>
  <c r="ER51" i="12"/>
  <c r="ER39" i="12"/>
  <c r="ER46" i="12"/>
  <c r="ER33" i="12"/>
  <c r="ER40" i="11"/>
  <c r="ER34" i="11"/>
  <c r="ER46" i="11"/>
  <c r="ER33" i="11"/>
  <c r="ER24" i="11"/>
  <c r="ER29" i="11"/>
  <c r="ER22" i="11"/>
  <c r="ER35" i="11"/>
  <c r="ER17" i="11"/>
  <c r="ER48" i="11"/>
  <c r="ER23" i="11"/>
  <c r="ER43" i="11"/>
  <c r="ER25" i="11"/>
  <c r="ER51" i="11"/>
  <c r="ER44" i="11"/>
  <c r="ER38" i="11"/>
  <c r="ER32" i="11"/>
  <c r="ER26" i="11"/>
  <c r="ER39" i="11"/>
  <c r="ER47" i="11"/>
  <c r="ER42" i="11"/>
  <c r="ER41" i="11"/>
  <c r="ER20" i="11"/>
  <c r="ER50" i="11"/>
  <c r="ER28" i="11"/>
  <c r="ER49" i="11"/>
  <c r="ER18" i="11"/>
  <c r="ER37" i="11"/>
  <c r="ER27" i="11"/>
  <c r="ER15" i="11"/>
  <c r="EL54" i="11" s="1"/>
  <c r="ER21" i="11"/>
  <c r="ER36" i="11"/>
  <c r="ER31" i="11"/>
  <c r="ER30" i="11"/>
  <c r="ER52" i="11"/>
  <c r="ER19" i="11"/>
  <c r="NZ19" i="1"/>
  <c r="OP19" i="1" s="1"/>
  <c r="NZ35" i="1"/>
  <c r="OP35" i="1" s="1"/>
  <c r="NZ50" i="1"/>
  <c r="OP50" i="1" s="1"/>
  <c r="NZ31" i="1"/>
  <c r="OP31" i="1" s="1"/>
  <c r="NZ46" i="1"/>
  <c r="NZ27" i="1"/>
  <c r="OP27" i="1" s="1"/>
  <c r="NZ51" i="1"/>
  <c r="OP51" i="1" s="1"/>
  <c r="NZ48" i="1"/>
  <c r="OP48" i="1" s="1"/>
  <c r="NZ41" i="1"/>
  <c r="OP41" i="1" s="1"/>
  <c r="NZ36" i="1"/>
  <c r="OP36" i="1" s="1"/>
  <c r="NZ47" i="1"/>
  <c r="OP47" i="1" s="1"/>
  <c r="NZ44" i="1"/>
  <c r="OP44" i="1" s="1"/>
  <c r="NZ38" i="1"/>
  <c r="OP38" i="1" s="1"/>
  <c r="NZ26" i="1"/>
  <c r="OP26" i="1" s="1"/>
  <c r="NZ43" i="1"/>
  <c r="OP43" i="1" s="1"/>
  <c r="NZ40" i="1"/>
  <c r="OP40" i="1" s="1"/>
  <c r="NZ34" i="1"/>
  <c r="OP34" i="1" s="1"/>
  <c r="NZ39" i="1"/>
  <c r="OP39" i="1" s="1"/>
  <c r="NZ37" i="1"/>
  <c r="OP37" i="1" s="1"/>
  <c r="NZ30" i="1"/>
  <c r="OP30" i="1" s="1"/>
  <c r="NZ33" i="1"/>
  <c r="OP33" i="1" s="1"/>
  <c r="NZ32" i="1"/>
  <c r="OP32" i="1" s="1"/>
  <c r="NZ29" i="1"/>
  <c r="OP29" i="1" s="1"/>
  <c r="NZ22" i="1"/>
  <c r="OP22" i="1" s="1"/>
  <c r="NZ28" i="1"/>
  <c r="OP28" i="1" s="1"/>
  <c r="NZ25" i="1"/>
  <c r="OP25" i="1" s="1"/>
  <c r="NZ18" i="1"/>
  <c r="OP18" i="1" s="1"/>
  <c r="NZ20" i="1"/>
  <c r="OP20" i="1" s="1"/>
  <c r="OH14" i="1"/>
  <c r="NZ21" i="1"/>
  <c r="OP21" i="1" s="1"/>
  <c r="NZ42" i="1"/>
  <c r="OP42" i="1" s="1"/>
  <c r="NZ15" i="1"/>
  <c r="NZ23" i="1"/>
  <c r="OP23" i="1" s="1"/>
  <c r="NZ52" i="1"/>
  <c r="OP52" i="1" s="1"/>
  <c r="NZ49" i="1"/>
  <c r="OP49" i="1" s="1"/>
  <c r="OA14" i="1"/>
  <c r="NZ24" i="1"/>
  <c r="OP24" i="1" s="1"/>
  <c r="NZ17" i="1"/>
  <c r="NJ56" i="1"/>
  <c r="NK56" i="1" s="1"/>
  <c r="NJ55" i="1"/>
  <c r="NK55" i="1" s="1"/>
  <c r="IT28" i="10"/>
  <c r="IT22" i="10"/>
  <c r="IT51" i="10"/>
  <c r="IT39" i="10"/>
  <c r="IT15" i="10"/>
  <c r="IT29" i="10"/>
  <c r="IT34" i="10"/>
  <c r="IT47" i="10"/>
  <c r="IT37" i="10"/>
  <c r="IT17" i="10"/>
  <c r="IT18" i="10"/>
  <c r="IT31" i="10"/>
  <c r="IT50" i="10"/>
  <c r="IT49" i="10"/>
  <c r="IT25" i="10"/>
  <c r="IT44" i="10"/>
  <c r="IT43" i="10"/>
  <c r="IT19" i="10"/>
  <c r="IT38" i="10"/>
  <c r="IT36" i="10"/>
  <c r="IT33" i="10"/>
  <c r="IT32" i="10"/>
  <c r="IT35" i="10"/>
  <c r="IT27" i="10"/>
  <c r="IT26" i="10"/>
  <c r="IT23" i="10"/>
  <c r="IT21" i="10"/>
  <c r="IT20" i="10"/>
  <c r="IT40" i="10"/>
  <c r="IT46" i="10"/>
  <c r="IT41" i="10"/>
  <c r="IT52" i="10"/>
  <c r="IT30" i="10"/>
  <c r="IT48" i="10"/>
  <c r="IT42" i="10"/>
  <c r="IT24" i="10"/>
  <c r="EN46" i="16"/>
  <c r="EN36" i="16"/>
  <c r="EN43" i="16"/>
  <c r="EN24" i="16"/>
  <c r="EN49" i="16"/>
  <c r="EN32" i="16"/>
  <c r="EN26" i="16"/>
  <c r="EN20" i="16"/>
  <c r="EN51" i="16"/>
  <c r="EN23" i="16"/>
  <c r="EN34" i="16"/>
  <c r="EN48" i="16"/>
  <c r="EN39" i="16"/>
  <c r="EN42" i="16"/>
  <c r="EO14" i="16"/>
  <c r="EN37" i="16"/>
  <c r="EN28" i="16"/>
  <c r="EN31" i="16"/>
  <c r="EN50" i="16"/>
  <c r="EN41" i="16"/>
  <c r="EN15" i="16"/>
  <c r="EN19" i="16"/>
  <c r="EN30" i="16"/>
  <c r="EN44" i="16"/>
  <c r="EN40" i="16"/>
  <c r="EN18" i="16"/>
  <c r="EN27" i="16"/>
  <c r="EN25" i="16"/>
  <c r="EN47" i="16"/>
  <c r="EN52" i="16"/>
  <c r="EN29" i="16"/>
  <c r="EN35" i="16"/>
  <c r="EN22" i="16"/>
  <c r="EN17" i="16"/>
  <c r="EN33" i="16"/>
  <c r="EN21" i="16"/>
  <c r="EN38" i="16"/>
  <c r="IM33" i="10"/>
  <c r="IM21" i="10"/>
  <c r="IM20" i="10"/>
  <c r="IM29" i="10"/>
  <c r="IM27" i="10"/>
  <c r="IM51" i="10"/>
  <c r="IM25" i="10"/>
  <c r="IM52" i="10"/>
  <c r="IM42" i="10"/>
  <c r="IM46" i="10"/>
  <c r="IM39" i="10"/>
  <c r="IM48" i="10"/>
  <c r="IM36" i="10"/>
  <c r="IM47" i="10"/>
  <c r="IM40" i="10"/>
  <c r="IM34" i="10"/>
  <c r="IM31" i="10"/>
  <c r="IM41" i="10"/>
  <c r="IM35" i="10"/>
  <c r="IM28" i="10"/>
  <c r="IM37" i="10"/>
  <c r="IM22" i="10"/>
  <c r="IM19" i="10"/>
  <c r="IM30" i="10"/>
  <c r="IM23" i="10"/>
  <c r="IM15" i="10"/>
  <c r="IU14" i="10"/>
  <c r="IM24" i="10"/>
  <c r="IM17" i="10"/>
  <c r="IM44" i="10"/>
  <c r="IM49" i="10"/>
  <c r="IN14" i="10"/>
  <c r="IM43" i="10"/>
  <c r="IM38" i="10"/>
  <c r="IM32" i="10"/>
  <c r="IM26" i="10"/>
  <c r="IM18" i="10"/>
  <c r="IM50" i="10"/>
  <c r="AJC38" i="14" l="1"/>
  <c r="AJC51" i="14"/>
  <c r="AJC26" i="14"/>
  <c r="AJC25" i="14"/>
  <c r="AJC34" i="14"/>
  <c r="AJC35" i="14"/>
  <c r="AJC43" i="14"/>
  <c r="AJK14" i="14"/>
  <c r="AJC30" i="14"/>
  <c r="AJC29" i="14"/>
  <c r="AJC37" i="14"/>
  <c r="AJC22" i="14"/>
  <c r="AJC19" i="14"/>
  <c r="AJC44" i="14"/>
  <c r="AJC42" i="14"/>
  <c r="AJC52" i="14"/>
  <c r="AJC48" i="14"/>
  <c r="AJC32" i="14"/>
  <c r="AJC36" i="14"/>
  <c r="AJC47" i="14"/>
  <c r="AJC39" i="14"/>
  <c r="AJC24" i="14"/>
  <c r="AJC21" i="14"/>
  <c r="AJC17" i="14"/>
  <c r="AJC40" i="14"/>
  <c r="AJC33" i="14"/>
  <c r="AJC23" i="14"/>
  <c r="AJC31" i="14"/>
  <c r="AJC41" i="14"/>
  <c r="AJC28" i="14"/>
  <c r="AJC46" i="14"/>
  <c r="AJC15" i="14"/>
  <c r="AJS14" i="14"/>
  <c r="AJC49" i="14"/>
  <c r="AJC20" i="14"/>
  <c r="AJC18" i="14"/>
  <c r="AJC50" i="14"/>
  <c r="AJC27" i="14"/>
  <c r="AJY17" i="14"/>
  <c r="AJY44" i="14"/>
  <c r="AJY28" i="14"/>
  <c r="AJY38" i="14"/>
  <c r="AJY32" i="14"/>
  <c r="AJY40" i="14"/>
  <c r="AJY48" i="14"/>
  <c r="AJY15" i="14"/>
  <c r="AJY36" i="14"/>
  <c r="AJY46" i="14"/>
  <c r="AJY47" i="14"/>
  <c r="AJY22" i="14"/>
  <c r="AJY49" i="14"/>
  <c r="AJY51" i="14"/>
  <c r="AJY27" i="14"/>
  <c r="AJY37" i="14"/>
  <c r="AJY50" i="14"/>
  <c r="AJY31" i="14"/>
  <c r="AJY21" i="14"/>
  <c r="AJY43" i="14"/>
  <c r="AJY29" i="14"/>
  <c r="AJY34" i="14"/>
  <c r="AJY42" i="14"/>
  <c r="AJY23" i="14"/>
  <c r="AJY33" i="14"/>
  <c r="AJY35" i="14"/>
  <c r="AJY52" i="14"/>
  <c r="AJY30" i="14"/>
  <c r="AJY26" i="14"/>
  <c r="AJY19" i="14"/>
  <c r="AJY24" i="14"/>
  <c r="AJY25" i="14"/>
  <c r="AJY39" i="14"/>
  <c r="AJY20" i="14"/>
  <c r="AJY18" i="14"/>
  <c r="AJY41" i="14"/>
  <c r="AIH55" i="14"/>
  <c r="AII55" i="14" s="1"/>
  <c r="AIH56" i="14"/>
  <c r="AII56" i="14" s="1"/>
  <c r="AJR46" i="14"/>
  <c r="AJR27" i="14"/>
  <c r="AJR34" i="14"/>
  <c r="AJR26" i="14"/>
  <c r="AJR19" i="14"/>
  <c r="AJR35" i="14"/>
  <c r="AJR42" i="14"/>
  <c r="AJR24" i="14"/>
  <c r="AJR15" i="14"/>
  <c r="AJR29" i="14"/>
  <c r="AJR37" i="14"/>
  <c r="AJR38" i="14"/>
  <c r="AJR31" i="14"/>
  <c r="AJR47" i="14"/>
  <c r="AJR28" i="14"/>
  <c r="AJR44" i="14"/>
  <c r="AJR22" i="14"/>
  <c r="AJR52" i="14"/>
  <c r="AJR36" i="14"/>
  <c r="AJR20" i="14"/>
  <c r="AJR25" i="14"/>
  <c r="AJR32" i="14"/>
  <c r="AJR49" i="14"/>
  <c r="AJR51" i="14"/>
  <c r="AJR18" i="14"/>
  <c r="AJR48" i="14"/>
  <c r="AJR41" i="14"/>
  <c r="AJR50" i="14"/>
  <c r="AJR33" i="14"/>
  <c r="AJR21" i="14"/>
  <c r="AJR39" i="14"/>
  <c r="AJR23" i="14"/>
  <c r="AJR43" i="14"/>
  <c r="AJR30" i="14"/>
  <c r="AJR17" i="14"/>
  <c r="AJR40" i="14"/>
  <c r="AIV47" i="14"/>
  <c r="AIV49" i="14"/>
  <c r="AIV48" i="14"/>
  <c r="AIV40" i="14"/>
  <c r="AIV32" i="14"/>
  <c r="AIV33" i="14"/>
  <c r="AIV19" i="14"/>
  <c r="AIV35" i="14"/>
  <c r="AIV50" i="14"/>
  <c r="AIV26" i="14"/>
  <c r="AIV23" i="14"/>
  <c r="AIV18" i="14"/>
  <c r="AIV28" i="14"/>
  <c r="AIV43" i="14"/>
  <c r="AIV52" i="14"/>
  <c r="AIV17" i="14"/>
  <c r="AIV38" i="14"/>
  <c r="AJD14" i="14"/>
  <c r="AIV31" i="14"/>
  <c r="AIV51" i="14"/>
  <c r="AIV29" i="14"/>
  <c r="AIV36" i="14"/>
  <c r="AIV20" i="14"/>
  <c r="AIV44" i="14"/>
  <c r="AIV41" i="14"/>
  <c r="AIV34" i="14"/>
  <c r="AIV37" i="14"/>
  <c r="AIV25" i="14"/>
  <c r="AIV46" i="14"/>
  <c r="AIV22" i="14"/>
  <c r="AIV27" i="14"/>
  <c r="AIV39" i="14"/>
  <c r="AIV21" i="14"/>
  <c r="AIV42" i="14"/>
  <c r="AIV15" i="14"/>
  <c r="AIP54" i="14" s="1"/>
  <c r="AIV24" i="14"/>
  <c r="AIV30" i="14"/>
  <c r="AJJ40" i="14"/>
  <c r="AJJ27" i="14"/>
  <c r="AJZ14" i="14"/>
  <c r="AJJ49" i="14"/>
  <c r="AJJ43" i="14"/>
  <c r="AJJ37" i="14"/>
  <c r="AJJ46" i="14"/>
  <c r="AJJ20" i="14"/>
  <c r="AJJ23" i="14"/>
  <c r="AJJ31" i="14"/>
  <c r="AJJ36" i="14"/>
  <c r="AJJ28" i="14"/>
  <c r="AJJ50" i="14"/>
  <c r="AJJ33" i="14"/>
  <c r="AJJ25" i="14"/>
  <c r="AJJ39" i="14"/>
  <c r="AJJ21" i="14"/>
  <c r="AJJ47" i="14"/>
  <c r="AJJ34" i="14"/>
  <c r="AJJ52" i="14"/>
  <c r="AJJ22" i="14"/>
  <c r="AJJ18" i="14"/>
  <c r="AJJ26" i="14"/>
  <c r="AJJ32" i="14"/>
  <c r="AJJ15" i="14"/>
  <c r="AJJ19" i="14"/>
  <c r="AJJ48" i="14"/>
  <c r="AJJ42" i="14"/>
  <c r="AJJ51" i="14"/>
  <c r="AJJ41" i="14"/>
  <c r="AJJ17" i="14"/>
  <c r="AJJ30" i="14"/>
  <c r="AJJ44" i="14"/>
  <c r="AJJ35" i="14"/>
  <c r="AJJ29" i="14"/>
  <c r="AJJ38" i="14"/>
  <c r="AJJ24" i="14"/>
  <c r="EU42" i="12"/>
  <c r="EU24" i="12"/>
  <c r="EU18" i="12"/>
  <c r="EU28" i="12"/>
  <c r="EU35" i="12"/>
  <c r="EU26" i="12"/>
  <c r="EU51" i="12"/>
  <c r="EU34" i="12"/>
  <c r="EU31" i="12"/>
  <c r="EU19" i="12"/>
  <c r="EU37" i="12"/>
  <c r="EU36" i="12"/>
  <c r="EU52" i="12"/>
  <c r="EU30" i="12"/>
  <c r="EU23" i="12"/>
  <c r="EU40" i="12"/>
  <c r="EU48" i="12"/>
  <c r="EU15" i="12"/>
  <c r="EU32" i="12"/>
  <c r="EU21" i="12"/>
  <c r="EU22" i="12"/>
  <c r="EU20" i="12"/>
  <c r="EU38" i="12"/>
  <c r="EV14" i="12"/>
  <c r="EU49" i="12"/>
  <c r="EU25" i="12"/>
  <c r="EU41" i="12"/>
  <c r="EU29" i="12"/>
  <c r="EU17" i="12"/>
  <c r="EU47" i="12"/>
  <c r="EU43" i="12"/>
  <c r="EU50" i="12"/>
  <c r="EU44" i="12"/>
  <c r="EU33" i="12"/>
  <c r="EU46" i="12"/>
  <c r="EU39" i="12"/>
  <c r="EU27" i="12"/>
  <c r="EU46" i="11"/>
  <c r="EU37" i="11"/>
  <c r="EU29" i="11"/>
  <c r="EU24" i="11"/>
  <c r="EU49" i="11"/>
  <c r="EU34" i="11"/>
  <c r="EU42" i="11"/>
  <c r="EU17" i="11"/>
  <c r="EU22" i="11"/>
  <c r="EU30" i="11"/>
  <c r="EU35" i="11"/>
  <c r="EU51" i="11"/>
  <c r="EU23" i="11"/>
  <c r="EU52" i="11"/>
  <c r="EU27" i="11"/>
  <c r="EU26" i="11"/>
  <c r="EU44" i="11"/>
  <c r="EU40" i="11"/>
  <c r="EU28" i="11"/>
  <c r="EU31" i="11"/>
  <c r="EU21" i="11"/>
  <c r="EU38" i="11"/>
  <c r="EU36" i="11"/>
  <c r="EU47" i="11"/>
  <c r="EU43" i="11"/>
  <c r="EU20" i="11"/>
  <c r="EV14" i="11"/>
  <c r="EU18" i="11"/>
  <c r="EU33" i="11"/>
  <c r="EU50" i="11"/>
  <c r="EU25" i="11"/>
  <c r="EU32" i="11"/>
  <c r="EU19" i="11"/>
  <c r="EU48" i="11"/>
  <c r="EU41" i="11"/>
  <c r="EU39" i="11"/>
  <c r="EU15" i="11"/>
  <c r="NK54" i="1"/>
  <c r="EL56" i="12"/>
  <c r="EM56" i="12" s="1"/>
  <c r="IL56" i="13"/>
  <c r="IM56" i="13" s="1"/>
  <c r="IL55" i="13"/>
  <c r="IM55" i="13" s="1"/>
  <c r="JB14" i="13"/>
  <c r="IZ18" i="13"/>
  <c r="IZ51" i="13"/>
  <c r="IZ26" i="13"/>
  <c r="IZ36" i="13"/>
  <c r="IZ21" i="13"/>
  <c r="IZ44" i="13"/>
  <c r="IZ20" i="13"/>
  <c r="IZ33" i="13"/>
  <c r="IZ39" i="13"/>
  <c r="IZ37" i="13"/>
  <c r="IZ34" i="13"/>
  <c r="IZ42" i="13"/>
  <c r="IZ52" i="13"/>
  <c r="IZ28" i="13"/>
  <c r="IZ19" i="13"/>
  <c r="IZ49" i="13"/>
  <c r="IZ47" i="13"/>
  <c r="IZ27" i="13"/>
  <c r="IZ43" i="13"/>
  <c r="IZ30" i="13"/>
  <c r="IZ38" i="13"/>
  <c r="IZ24" i="13"/>
  <c r="IZ50" i="13"/>
  <c r="IZ17" i="13"/>
  <c r="IZ46" i="13"/>
  <c r="IZ22" i="13"/>
  <c r="IZ48" i="13"/>
  <c r="IZ40" i="13"/>
  <c r="IZ15" i="13"/>
  <c r="IT54" i="13" s="1"/>
  <c r="IZ25" i="13"/>
  <c r="IZ35" i="13"/>
  <c r="IZ31" i="13"/>
  <c r="IZ41" i="13"/>
  <c r="IZ29" i="13"/>
  <c r="IZ23" i="13"/>
  <c r="IZ32" i="13"/>
  <c r="EL55" i="12"/>
  <c r="EM55" i="12" s="1"/>
  <c r="EL55" i="11"/>
  <c r="EM55" i="11" s="1"/>
  <c r="EL56" i="11"/>
  <c r="EM56" i="11" s="1"/>
  <c r="OH49" i="1"/>
  <c r="OH35" i="1"/>
  <c r="OH39" i="1"/>
  <c r="OH29" i="1"/>
  <c r="OH31" i="1"/>
  <c r="OH51" i="1"/>
  <c r="OH33" i="1"/>
  <c r="OH41" i="1"/>
  <c r="OH27" i="1"/>
  <c r="OH24" i="1"/>
  <c r="OH38" i="1"/>
  <c r="OH23" i="1"/>
  <c r="OH28" i="1"/>
  <c r="OH30" i="1"/>
  <c r="OH47" i="1"/>
  <c r="OH21" i="1"/>
  <c r="OH40" i="1"/>
  <c r="OH52" i="1"/>
  <c r="OH34" i="1"/>
  <c r="OH20" i="1"/>
  <c r="OH42" i="1"/>
  <c r="OH15" i="1"/>
  <c r="OH22" i="1"/>
  <c r="OH48" i="1"/>
  <c r="OH50" i="1"/>
  <c r="OH46" i="1"/>
  <c r="OH44" i="1"/>
  <c r="OH37" i="1"/>
  <c r="OH18" i="1"/>
  <c r="OH25" i="1"/>
  <c r="OP14" i="1"/>
  <c r="OH43" i="1"/>
  <c r="OH26" i="1"/>
  <c r="OH17" i="1"/>
  <c r="OH32" i="1"/>
  <c r="OH19" i="1"/>
  <c r="OH36" i="1"/>
  <c r="OP46" i="1"/>
  <c r="OP15" i="1"/>
  <c r="OP17" i="1"/>
  <c r="OA15" i="1"/>
  <c r="OQ15" i="1" s="1"/>
  <c r="OA42" i="1"/>
  <c r="OQ42" i="1" s="1"/>
  <c r="OA41" i="1"/>
  <c r="OQ41" i="1" s="1"/>
  <c r="OI14" i="1"/>
  <c r="OA26" i="1"/>
  <c r="OQ26" i="1" s="1"/>
  <c r="OA46" i="1"/>
  <c r="OQ46" i="1" s="1"/>
  <c r="OA52" i="1"/>
  <c r="OQ52" i="1" s="1"/>
  <c r="OB14" i="1"/>
  <c r="OA18" i="1"/>
  <c r="OQ18" i="1" s="1"/>
  <c r="OA51" i="1"/>
  <c r="OQ51" i="1" s="1"/>
  <c r="OA48" i="1"/>
  <c r="OQ48" i="1" s="1"/>
  <c r="OA30" i="1"/>
  <c r="OQ30" i="1" s="1"/>
  <c r="OA22" i="1"/>
  <c r="OQ22" i="1" s="1"/>
  <c r="OA43" i="1"/>
  <c r="OQ43" i="1" s="1"/>
  <c r="OA40" i="1"/>
  <c r="OQ40" i="1" s="1"/>
  <c r="OA38" i="1"/>
  <c r="OQ38" i="1" s="1"/>
  <c r="OA25" i="1"/>
  <c r="OQ25" i="1" s="1"/>
  <c r="OA19" i="1"/>
  <c r="OQ19" i="1" s="1"/>
  <c r="OA24" i="1"/>
  <c r="OQ24" i="1" s="1"/>
  <c r="OA20" i="1"/>
  <c r="OQ20" i="1" s="1"/>
  <c r="OA47" i="1"/>
  <c r="OQ47" i="1" s="1"/>
  <c r="OA21" i="1"/>
  <c r="OQ21" i="1" s="1"/>
  <c r="OA32" i="1"/>
  <c r="OQ32" i="1" s="1"/>
  <c r="OA34" i="1"/>
  <c r="OQ34" i="1" s="1"/>
  <c r="OA44" i="1"/>
  <c r="OQ44" i="1" s="1"/>
  <c r="OA27" i="1"/>
  <c r="OQ27" i="1" s="1"/>
  <c r="OA39" i="1"/>
  <c r="OQ39" i="1" s="1"/>
  <c r="OA17" i="1"/>
  <c r="OQ17" i="1" s="1"/>
  <c r="OA37" i="1"/>
  <c r="OQ37" i="1" s="1"/>
  <c r="OA33" i="1"/>
  <c r="OQ33" i="1" s="1"/>
  <c r="OA36" i="1"/>
  <c r="OQ36" i="1" s="1"/>
  <c r="OA31" i="1"/>
  <c r="OQ31" i="1" s="1"/>
  <c r="OA23" i="1"/>
  <c r="OQ23" i="1" s="1"/>
  <c r="OA50" i="1"/>
  <c r="OQ50" i="1" s="1"/>
  <c r="OA28" i="1"/>
  <c r="OQ28" i="1" s="1"/>
  <c r="OA49" i="1"/>
  <c r="OQ49" i="1" s="1"/>
  <c r="OA29" i="1"/>
  <c r="OQ29" i="1" s="1"/>
  <c r="OA35" i="1"/>
  <c r="OQ35" i="1" s="1"/>
  <c r="IU20" i="10"/>
  <c r="IU37" i="10"/>
  <c r="IU39" i="10"/>
  <c r="IU36" i="10"/>
  <c r="IU31" i="10"/>
  <c r="IU22" i="10"/>
  <c r="IU24" i="10"/>
  <c r="IU25" i="10"/>
  <c r="IU27" i="10"/>
  <c r="IU18" i="10"/>
  <c r="IU19" i="10"/>
  <c r="IU34" i="10"/>
  <c r="IU47" i="10"/>
  <c r="IU52" i="10"/>
  <c r="IU40" i="10"/>
  <c r="IU15" i="10"/>
  <c r="IU46" i="10"/>
  <c r="IU35" i="10"/>
  <c r="IU23" i="10"/>
  <c r="IU33" i="10"/>
  <c r="IU17" i="10"/>
  <c r="IU44" i="10"/>
  <c r="IU49" i="10"/>
  <c r="IU41" i="10"/>
  <c r="IU51" i="10"/>
  <c r="IU50" i="10"/>
  <c r="IU28" i="10"/>
  <c r="IU43" i="10"/>
  <c r="IU26" i="10"/>
  <c r="IU42" i="10"/>
  <c r="IU21" i="10"/>
  <c r="IU38" i="10"/>
  <c r="IU32" i="10"/>
  <c r="IU30" i="10"/>
  <c r="IU48" i="10"/>
  <c r="IU29" i="10"/>
  <c r="EO31" i="16"/>
  <c r="EP14" i="16"/>
  <c r="EO19" i="16"/>
  <c r="EO50" i="16"/>
  <c r="EO35" i="16"/>
  <c r="EO20" i="16"/>
  <c r="EO27" i="16"/>
  <c r="EO28" i="16"/>
  <c r="EO39" i="16"/>
  <c r="EO43" i="16"/>
  <c r="EO48" i="16"/>
  <c r="EO38" i="16"/>
  <c r="EO32" i="16"/>
  <c r="EO37" i="16"/>
  <c r="EO42" i="16"/>
  <c r="EO46" i="16"/>
  <c r="EO25" i="16"/>
  <c r="EO44" i="16"/>
  <c r="EO47" i="16"/>
  <c r="EO40" i="16"/>
  <c r="EO41" i="16"/>
  <c r="EO49" i="16"/>
  <c r="EO26" i="16"/>
  <c r="EO30" i="16"/>
  <c r="EO15" i="16"/>
  <c r="EO18" i="16"/>
  <c r="EO33" i="16"/>
  <c r="EO51" i="16"/>
  <c r="EO36" i="16"/>
  <c r="EO24" i="16"/>
  <c r="EO23" i="16"/>
  <c r="EO34" i="16"/>
  <c r="EO29" i="16"/>
  <c r="EO17" i="16"/>
  <c r="EO22" i="16"/>
  <c r="EO52" i="16"/>
  <c r="EO21" i="16"/>
  <c r="IN43" i="10"/>
  <c r="IN50" i="10"/>
  <c r="IO14" i="10"/>
  <c r="IN19" i="10"/>
  <c r="IN26" i="10"/>
  <c r="IN44" i="10"/>
  <c r="IN38" i="10"/>
  <c r="IN36" i="10"/>
  <c r="IN52" i="10"/>
  <c r="IN51" i="10"/>
  <c r="IN41" i="10"/>
  <c r="IN18" i="10"/>
  <c r="IN46" i="10"/>
  <c r="IN24" i="10"/>
  <c r="IN48" i="10"/>
  <c r="IN40" i="10"/>
  <c r="IN39" i="10"/>
  <c r="IN31" i="10"/>
  <c r="IN35" i="10"/>
  <c r="IN34" i="10"/>
  <c r="IN29" i="10"/>
  <c r="IN28" i="10"/>
  <c r="IN42" i="10"/>
  <c r="IN23" i="10"/>
  <c r="IN22" i="10"/>
  <c r="IN30" i="10"/>
  <c r="IN47" i="10"/>
  <c r="IV14" i="10"/>
  <c r="IN33" i="10"/>
  <c r="IN25" i="10"/>
  <c r="IN32" i="10"/>
  <c r="IN17" i="10"/>
  <c r="IN21" i="10"/>
  <c r="IN20" i="10"/>
  <c r="IN49" i="10"/>
  <c r="IN15" i="10"/>
  <c r="IN37" i="10"/>
  <c r="IN27" i="10"/>
  <c r="AJS41" i="14" l="1"/>
  <c r="AJS50" i="14"/>
  <c r="AJS27" i="14"/>
  <c r="AJS44" i="14"/>
  <c r="AJS49" i="14"/>
  <c r="AJS37" i="14"/>
  <c r="AJS22" i="14"/>
  <c r="AJS15" i="14"/>
  <c r="AJS43" i="14"/>
  <c r="AJS42" i="14"/>
  <c r="AJS28" i="14"/>
  <c r="AJS34" i="14"/>
  <c r="AJS51" i="14"/>
  <c r="AJS48" i="14"/>
  <c r="AJS46" i="14"/>
  <c r="AJS20" i="14"/>
  <c r="AJS40" i="14"/>
  <c r="AJS47" i="14"/>
  <c r="AJS35" i="14"/>
  <c r="AJS26" i="14"/>
  <c r="AJS23" i="14"/>
  <c r="AJS19" i="14"/>
  <c r="AJS29" i="14"/>
  <c r="AJS25" i="14"/>
  <c r="AJS24" i="14"/>
  <c r="AJS31" i="14"/>
  <c r="AJS36" i="14"/>
  <c r="AJS21" i="14"/>
  <c r="AJS39" i="14"/>
  <c r="AJS38" i="14"/>
  <c r="AJS33" i="14"/>
  <c r="AJS18" i="14"/>
  <c r="AJS32" i="14"/>
  <c r="AJS30" i="14"/>
  <c r="AJS52" i="14"/>
  <c r="AJS17" i="14"/>
  <c r="AIP55" i="14"/>
  <c r="AIQ55" i="14" s="1"/>
  <c r="AJK38" i="14"/>
  <c r="AJK34" i="14"/>
  <c r="AJK48" i="14"/>
  <c r="AJK24" i="14"/>
  <c r="AJK47" i="14"/>
  <c r="AJK23" i="14"/>
  <c r="AJK35" i="14"/>
  <c r="AJK28" i="14"/>
  <c r="AJK41" i="14"/>
  <c r="AJK52" i="14"/>
  <c r="AJK17" i="14"/>
  <c r="AJK30" i="14"/>
  <c r="AJK44" i="14"/>
  <c r="AJK32" i="14"/>
  <c r="AJK40" i="14"/>
  <c r="AJK25" i="14"/>
  <c r="AJK42" i="14"/>
  <c r="AJK26" i="14"/>
  <c r="AJK27" i="14"/>
  <c r="AJK21" i="14"/>
  <c r="AJK51" i="14"/>
  <c r="AJK15" i="14"/>
  <c r="AJK43" i="14"/>
  <c r="AJK50" i="14"/>
  <c r="AJK37" i="14"/>
  <c r="AJK22" i="14"/>
  <c r="AJK39" i="14"/>
  <c r="AJK19" i="14"/>
  <c r="AJK33" i="14"/>
  <c r="AJK36" i="14"/>
  <c r="AJK31" i="14"/>
  <c r="AKA14" i="14"/>
  <c r="AJK29" i="14"/>
  <c r="AJK46" i="14"/>
  <c r="AJK18" i="14"/>
  <c r="AJK20" i="14"/>
  <c r="AJK49" i="14"/>
  <c r="AII54" i="14"/>
  <c r="AJD41" i="14"/>
  <c r="AJD42" i="14"/>
  <c r="AJD32" i="14"/>
  <c r="AJD44" i="14"/>
  <c r="AJD39" i="14"/>
  <c r="AJD52" i="14"/>
  <c r="AJD50" i="14"/>
  <c r="AJD33" i="14"/>
  <c r="AJD18" i="14"/>
  <c r="AJL14" i="14"/>
  <c r="AJD47" i="14"/>
  <c r="AJD43" i="14"/>
  <c r="AJD30" i="14"/>
  <c r="AJD34" i="14"/>
  <c r="AJD28" i="14"/>
  <c r="AJD49" i="14"/>
  <c r="AJD46" i="14"/>
  <c r="AJD26" i="14"/>
  <c r="AJD20" i="14"/>
  <c r="AJD38" i="14"/>
  <c r="AJD37" i="14"/>
  <c r="AJD25" i="14"/>
  <c r="AJD35" i="14"/>
  <c r="AJD27" i="14"/>
  <c r="AJD21" i="14"/>
  <c r="AJD29" i="14"/>
  <c r="AJD51" i="14"/>
  <c r="AJT14" i="14"/>
  <c r="AJD23" i="14"/>
  <c r="AJD15" i="14"/>
  <c r="AIX54" i="14" s="1"/>
  <c r="AJD19" i="14"/>
  <c r="AJD24" i="14"/>
  <c r="AJD31" i="14"/>
  <c r="AJD36" i="14"/>
  <c r="AJD22" i="14"/>
  <c r="AJD17" i="14"/>
  <c r="AJD40" i="14"/>
  <c r="AJD48" i="14"/>
  <c r="AJZ32" i="14"/>
  <c r="AJZ28" i="14"/>
  <c r="AJZ48" i="14"/>
  <c r="AJZ17" i="14"/>
  <c r="AJZ44" i="14"/>
  <c r="AJZ38" i="14"/>
  <c r="AJZ37" i="14"/>
  <c r="AJZ26" i="14"/>
  <c r="AJZ49" i="14"/>
  <c r="AJZ50" i="14"/>
  <c r="AJZ46" i="14"/>
  <c r="AJZ47" i="14"/>
  <c r="AJZ36" i="14"/>
  <c r="AJZ15" i="14"/>
  <c r="AJZ22" i="14"/>
  <c r="AJZ27" i="14"/>
  <c r="AJZ21" i="14"/>
  <c r="AJZ20" i="14"/>
  <c r="AJZ40" i="14"/>
  <c r="AJZ42" i="14"/>
  <c r="AJZ23" i="14"/>
  <c r="AJZ43" i="14"/>
  <c r="AJZ31" i="14"/>
  <c r="AJZ51" i="14"/>
  <c r="AJZ29" i="14"/>
  <c r="AJZ24" i="14"/>
  <c r="AJZ52" i="14"/>
  <c r="AJZ19" i="14"/>
  <c r="AJZ41" i="14"/>
  <c r="AJZ30" i="14"/>
  <c r="AJZ34" i="14"/>
  <c r="AJZ35" i="14"/>
  <c r="AJZ33" i="14"/>
  <c r="AJZ25" i="14"/>
  <c r="AJZ39" i="14"/>
  <c r="AJZ18" i="14"/>
  <c r="AIP56" i="14"/>
  <c r="AIQ56" i="14" s="1"/>
  <c r="EV37" i="12"/>
  <c r="EV19" i="12"/>
  <c r="EV51" i="12"/>
  <c r="EV25" i="12"/>
  <c r="EV49" i="12"/>
  <c r="EV38" i="12"/>
  <c r="EV30" i="12"/>
  <c r="EV48" i="12"/>
  <c r="EV17" i="12"/>
  <c r="EV34" i="12"/>
  <c r="EV35" i="12"/>
  <c r="EW14" i="12"/>
  <c r="EV23" i="12"/>
  <c r="EV18" i="12"/>
  <c r="EV36" i="12"/>
  <c r="EV52" i="12"/>
  <c r="EV32" i="12"/>
  <c r="EV43" i="12"/>
  <c r="EV24" i="12"/>
  <c r="EV39" i="12"/>
  <c r="EV47" i="12"/>
  <c r="EV15" i="12"/>
  <c r="EV42" i="12"/>
  <c r="EV41" i="12"/>
  <c r="EV27" i="12"/>
  <c r="EV29" i="12"/>
  <c r="EV28" i="12"/>
  <c r="EV46" i="12"/>
  <c r="EV20" i="12"/>
  <c r="EV26" i="12"/>
  <c r="EV33" i="12"/>
  <c r="EV22" i="12"/>
  <c r="EV50" i="12"/>
  <c r="EV31" i="12"/>
  <c r="EV21" i="12"/>
  <c r="EV44" i="12"/>
  <c r="EV40" i="12"/>
  <c r="IM54" i="13"/>
  <c r="EV51" i="11"/>
  <c r="EV47" i="11"/>
  <c r="EV52" i="11"/>
  <c r="EW14" i="11"/>
  <c r="EV23" i="11"/>
  <c r="EV39" i="11"/>
  <c r="EV27" i="11"/>
  <c r="EV28" i="11"/>
  <c r="EV38" i="11"/>
  <c r="EV15" i="11"/>
  <c r="EV20" i="11"/>
  <c r="EV49" i="11"/>
  <c r="EV35" i="11"/>
  <c r="EV17" i="11"/>
  <c r="EV46" i="11"/>
  <c r="EV22" i="11"/>
  <c r="EV44" i="11"/>
  <c r="EV31" i="11"/>
  <c r="EV50" i="11"/>
  <c r="EV25" i="11"/>
  <c r="EV43" i="11"/>
  <c r="EV21" i="11"/>
  <c r="EV37" i="11"/>
  <c r="EV42" i="11"/>
  <c r="EV40" i="11"/>
  <c r="EV32" i="11"/>
  <c r="EV30" i="11"/>
  <c r="EV48" i="11"/>
  <c r="EV33" i="11"/>
  <c r="EV36" i="11"/>
  <c r="EV24" i="11"/>
  <c r="EV26" i="11"/>
  <c r="EV41" i="11"/>
  <c r="EV29" i="11"/>
  <c r="EV19" i="11"/>
  <c r="EV34" i="11"/>
  <c r="EV18" i="11"/>
  <c r="EM54" i="12"/>
  <c r="EM54" i="11"/>
  <c r="IT56" i="13"/>
  <c r="IU56" i="13" s="1"/>
  <c r="IT55" i="13"/>
  <c r="IU55" i="13" s="1"/>
  <c r="JJ14" i="13"/>
  <c r="JB52" i="13"/>
  <c r="JB35" i="13"/>
  <c r="JB17" i="13"/>
  <c r="JB28" i="13"/>
  <c r="JB23" i="13"/>
  <c r="JB51" i="13"/>
  <c r="JB34" i="13"/>
  <c r="JB15" i="13"/>
  <c r="JB46" i="13"/>
  <c r="JB26" i="13"/>
  <c r="JB39" i="13"/>
  <c r="JB38" i="13"/>
  <c r="JB37" i="13"/>
  <c r="JB19" i="13"/>
  <c r="JB49" i="13"/>
  <c r="JB32" i="13"/>
  <c r="JB25" i="13"/>
  <c r="JB48" i="13"/>
  <c r="JB31" i="13"/>
  <c r="JB29" i="13"/>
  <c r="JB43" i="13"/>
  <c r="JB42" i="13"/>
  <c r="JB40" i="13"/>
  <c r="JB22" i="13"/>
  <c r="JB20" i="13"/>
  <c r="JB21" i="13"/>
  <c r="JB27" i="13"/>
  <c r="JC14" i="13"/>
  <c r="JB18" i="13"/>
  <c r="JB33" i="13"/>
  <c r="JB44" i="13"/>
  <c r="JB50" i="13"/>
  <c r="JB36" i="13"/>
  <c r="JB47" i="13"/>
  <c r="JB30" i="13"/>
  <c r="JB24" i="13"/>
  <c r="JB41" i="13"/>
  <c r="OB47" i="1"/>
  <c r="OR47" i="1" s="1"/>
  <c r="OB52" i="1"/>
  <c r="OR52" i="1" s="1"/>
  <c r="OB41" i="1"/>
  <c r="OR41" i="1" s="1"/>
  <c r="OB18" i="1"/>
  <c r="OR18" i="1" s="1"/>
  <c r="OB43" i="1"/>
  <c r="OR43" i="1" s="1"/>
  <c r="OB48" i="1"/>
  <c r="OR48" i="1" s="1"/>
  <c r="OB34" i="1"/>
  <c r="OR34" i="1" s="1"/>
  <c r="OB42" i="1"/>
  <c r="OR42" i="1" s="1"/>
  <c r="OB39" i="1"/>
  <c r="OR39" i="1" s="1"/>
  <c r="OB44" i="1"/>
  <c r="OR44" i="1" s="1"/>
  <c r="OC14" i="1"/>
  <c r="OB26" i="1"/>
  <c r="OR26" i="1" s="1"/>
  <c r="OB36" i="1"/>
  <c r="OR36" i="1" s="1"/>
  <c r="OB40" i="1"/>
  <c r="OR40" i="1" s="1"/>
  <c r="OB50" i="1"/>
  <c r="OR50" i="1" s="1"/>
  <c r="OB32" i="1"/>
  <c r="OR32" i="1" s="1"/>
  <c r="OB37" i="1"/>
  <c r="OR37" i="1" s="1"/>
  <c r="OB30" i="1"/>
  <c r="OR30" i="1" s="1"/>
  <c r="OB21" i="1"/>
  <c r="OR21" i="1" s="1"/>
  <c r="OB25" i="1"/>
  <c r="OR25" i="1" s="1"/>
  <c r="OB51" i="1"/>
  <c r="OR51" i="1" s="1"/>
  <c r="OB17" i="1"/>
  <c r="OB28" i="1"/>
  <c r="OR28" i="1" s="1"/>
  <c r="OB15" i="1"/>
  <c r="OB49" i="1"/>
  <c r="OR49" i="1" s="1"/>
  <c r="OJ14" i="1"/>
  <c r="OB35" i="1"/>
  <c r="OR35" i="1" s="1"/>
  <c r="OB29" i="1"/>
  <c r="OR29" i="1" s="1"/>
  <c r="OB24" i="1"/>
  <c r="OR24" i="1" s="1"/>
  <c r="OB38" i="1"/>
  <c r="OR38" i="1" s="1"/>
  <c r="OB31" i="1"/>
  <c r="OR31" i="1" s="1"/>
  <c r="OB20" i="1"/>
  <c r="OR20" i="1" s="1"/>
  <c r="OB19" i="1"/>
  <c r="OR19" i="1" s="1"/>
  <c r="OB23" i="1"/>
  <c r="OR23" i="1" s="1"/>
  <c r="OB27" i="1"/>
  <c r="OR27" i="1" s="1"/>
  <c r="OB46" i="1"/>
  <c r="OB33" i="1"/>
  <c r="OR33" i="1" s="1"/>
  <c r="OB22" i="1"/>
  <c r="OR22" i="1" s="1"/>
  <c r="OI18" i="1"/>
  <c r="OI43" i="1"/>
  <c r="OI21" i="1"/>
  <c r="OI47" i="1"/>
  <c r="OI39" i="1"/>
  <c r="OI25" i="1"/>
  <c r="OI36" i="1"/>
  <c r="OQ14" i="1"/>
  <c r="OI44" i="1"/>
  <c r="OI50" i="1"/>
  <c r="OI52" i="1"/>
  <c r="OI29" i="1"/>
  <c r="OI49" i="1"/>
  <c r="OI46" i="1"/>
  <c r="OI48" i="1"/>
  <c r="OI33" i="1"/>
  <c r="OI41" i="1"/>
  <c r="OI51" i="1"/>
  <c r="OI19" i="1"/>
  <c r="OI38" i="1"/>
  <c r="OI15" i="1"/>
  <c r="OI34" i="1"/>
  <c r="OI20" i="1"/>
  <c r="OI22" i="1"/>
  <c r="OI32" i="1"/>
  <c r="OI31" i="1"/>
  <c r="OI30" i="1"/>
  <c r="OI24" i="1"/>
  <c r="OI42" i="1"/>
  <c r="OI35" i="1"/>
  <c r="OI17" i="1"/>
  <c r="OI23" i="1"/>
  <c r="OI26" i="1"/>
  <c r="OI28" i="1"/>
  <c r="OI37" i="1"/>
  <c r="OI40" i="1"/>
  <c r="OI27" i="1"/>
  <c r="EP42" i="16"/>
  <c r="EP27" i="16"/>
  <c r="EP25" i="16"/>
  <c r="EP20" i="16"/>
  <c r="EP31" i="16"/>
  <c r="EP32" i="16"/>
  <c r="EP51" i="16"/>
  <c r="EP19" i="16"/>
  <c r="EP48" i="16"/>
  <c r="EP28" i="16"/>
  <c r="EP40" i="16"/>
  <c r="EP24" i="16"/>
  <c r="EP23" i="16"/>
  <c r="EP15" i="16"/>
  <c r="EP30" i="16"/>
  <c r="EP21" i="16"/>
  <c r="EP39" i="16"/>
  <c r="EP44" i="16"/>
  <c r="EP47" i="16"/>
  <c r="EP33" i="16"/>
  <c r="EP36" i="16"/>
  <c r="EP34" i="16"/>
  <c r="EP52" i="16"/>
  <c r="EP22" i="16"/>
  <c r="EP41" i="16"/>
  <c r="EP29" i="16"/>
  <c r="EP17" i="16"/>
  <c r="EP49" i="16"/>
  <c r="EP38" i="16"/>
  <c r="EQ14" i="16"/>
  <c r="EP26" i="16"/>
  <c r="EP50" i="16"/>
  <c r="EP43" i="16"/>
  <c r="EP37" i="16"/>
  <c r="EP18" i="16"/>
  <c r="EP46" i="16"/>
  <c r="EP35" i="16"/>
  <c r="IV26" i="10"/>
  <c r="IV17" i="10"/>
  <c r="IV50" i="10"/>
  <c r="IV20" i="10"/>
  <c r="IV28" i="10"/>
  <c r="IV46" i="10"/>
  <c r="IV40" i="10"/>
  <c r="IV39" i="10"/>
  <c r="IV23" i="10"/>
  <c r="IV35" i="10"/>
  <c r="IV21" i="10"/>
  <c r="IV51" i="10"/>
  <c r="IV15" i="10"/>
  <c r="IV48" i="10"/>
  <c r="IV47" i="10"/>
  <c r="IV33" i="10"/>
  <c r="IV37" i="10"/>
  <c r="IV36" i="10"/>
  <c r="IV22" i="10"/>
  <c r="IV49" i="10"/>
  <c r="IV31" i="10"/>
  <c r="IV30" i="10"/>
  <c r="IV27" i="10"/>
  <c r="IV41" i="10"/>
  <c r="IV24" i="10"/>
  <c r="IV52" i="10"/>
  <c r="IV18" i="10"/>
  <c r="IV29" i="10"/>
  <c r="IV25" i="10"/>
  <c r="IV44" i="10"/>
  <c r="IV43" i="10"/>
  <c r="IV34" i="10"/>
  <c r="IV38" i="10"/>
  <c r="IV32" i="10"/>
  <c r="IV42" i="10"/>
  <c r="IV19" i="10"/>
  <c r="IO42" i="10"/>
  <c r="IO26" i="10"/>
  <c r="IO31" i="10"/>
  <c r="IO43" i="10"/>
  <c r="IO50" i="10"/>
  <c r="IO47" i="10"/>
  <c r="IO48" i="10"/>
  <c r="IO44" i="10"/>
  <c r="IW14" i="10"/>
  <c r="IO52" i="10"/>
  <c r="IO51" i="10"/>
  <c r="IO25" i="10"/>
  <c r="IO46" i="10"/>
  <c r="IO33" i="10"/>
  <c r="IO30" i="10"/>
  <c r="IO40" i="10"/>
  <c r="IO39" i="10"/>
  <c r="IO27" i="10"/>
  <c r="IO36" i="10"/>
  <c r="IO29" i="10"/>
  <c r="IO28" i="10"/>
  <c r="IO32" i="10"/>
  <c r="IO23" i="10"/>
  <c r="IO22" i="10"/>
  <c r="IO37" i="10"/>
  <c r="IO21" i="10"/>
  <c r="IO34" i="10"/>
  <c r="IO49" i="10"/>
  <c r="IO19" i="10"/>
  <c r="IO41" i="10"/>
  <c r="IP14" i="10"/>
  <c r="IO24" i="10"/>
  <c r="IO35" i="10"/>
  <c r="IO18" i="10"/>
  <c r="IO15" i="10"/>
  <c r="IO17" i="10"/>
  <c r="IO38" i="10"/>
  <c r="IO20" i="10"/>
  <c r="AKA32" i="14" l="1"/>
  <c r="AKA40" i="14"/>
  <c r="AKA36" i="14"/>
  <c r="AKA37" i="14"/>
  <c r="AKA52" i="14"/>
  <c r="AKA28" i="14"/>
  <c r="AKA48" i="14"/>
  <c r="AKA22" i="14"/>
  <c r="AKA51" i="14"/>
  <c r="AKA47" i="14"/>
  <c r="AKA50" i="14"/>
  <c r="AKA44" i="14"/>
  <c r="AKA27" i="14"/>
  <c r="AKA46" i="14"/>
  <c r="AKA41" i="14"/>
  <c r="AKA29" i="14"/>
  <c r="AKA21" i="14"/>
  <c r="AKA17" i="14"/>
  <c r="AKA15" i="14"/>
  <c r="AKA24" i="14"/>
  <c r="AKA49" i="14"/>
  <c r="AKA26" i="14"/>
  <c r="AKA23" i="14"/>
  <c r="AKA42" i="14"/>
  <c r="AKA18" i="14"/>
  <c r="AKA30" i="14"/>
  <c r="AKA25" i="14"/>
  <c r="AKA34" i="14"/>
  <c r="AKA20" i="14"/>
  <c r="AKA43" i="14"/>
  <c r="AKA39" i="14"/>
  <c r="AKA38" i="14"/>
  <c r="AKA19" i="14"/>
  <c r="AKA33" i="14"/>
  <c r="AKA35" i="14"/>
  <c r="AKA31" i="14"/>
  <c r="AJL32" i="14"/>
  <c r="AJL17" i="14"/>
  <c r="AJL21" i="14"/>
  <c r="AJL37" i="14"/>
  <c r="AJL39" i="14"/>
  <c r="AJL26" i="14"/>
  <c r="AJL50" i="14"/>
  <c r="AJL22" i="14"/>
  <c r="AJL43" i="14"/>
  <c r="AJL41" i="14"/>
  <c r="AJL19" i="14"/>
  <c r="AJL36" i="14"/>
  <c r="AJL29" i="14"/>
  <c r="AJL42" i="14"/>
  <c r="AJL40" i="14"/>
  <c r="AJL20" i="14"/>
  <c r="AJL44" i="14"/>
  <c r="AJL48" i="14"/>
  <c r="AJL23" i="14"/>
  <c r="AJL33" i="14"/>
  <c r="AJL28" i="14"/>
  <c r="AJL49" i="14"/>
  <c r="AJL24" i="14"/>
  <c r="AJL38" i="14"/>
  <c r="AJL25" i="14"/>
  <c r="AJL27" i="14"/>
  <c r="AJL18" i="14"/>
  <c r="AJL15" i="14"/>
  <c r="AJF54" i="14" s="1"/>
  <c r="AJL51" i="14"/>
  <c r="AKB14" i="14"/>
  <c r="AJL35" i="14"/>
  <c r="AJL52" i="14"/>
  <c r="AJL47" i="14"/>
  <c r="AJL31" i="14"/>
  <c r="AJL46" i="14"/>
  <c r="AJL34" i="14"/>
  <c r="AJL30" i="14"/>
  <c r="AIX56" i="14"/>
  <c r="AIY56" i="14" s="1"/>
  <c r="AIQ54" i="14"/>
  <c r="AJT41" i="14"/>
  <c r="AJT25" i="14"/>
  <c r="AJT52" i="14"/>
  <c r="AJT51" i="14"/>
  <c r="AJT15" i="14"/>
  <c r="AJN54" i="14" s="1"/>
  <c r="AJT38" i="14"/>
  <c r="AJT31" i="14"/>
  <c r="AJT33" i="14"/>
  <c r="AJT48" i="14"/>
  <c r="AJT23" i="14"/>
  <c r="AJT19" i="14"/>
  <c r="AJT34" i="14"/>
  <c r="AJT39" i="14"/>
  <c r="AJT29" i="14"/>
  <c r="AJT37" i="14"/>
  <c r="AJT17" i="14"/>
  <c r="AJT20" i="14"/>
  <c r="AJT26" i="14"/>
  <c r="AJT43" i="14"/>
  <c r="AJT27" i="14"/>
  <c r="AJT46" i="14"/>
  <c r="AJT40" i="14"/>
  <c r="AJT44" i="14"/>
  <c r="AJT30" i="14"/>
  <c r="AJT49" i="14"/>
  <c r="AJT28" i="14"/>
  <c r="AJT22" i="14"/>
  <c r="AJT42" i="14"/>
  <c r="AJT21" i="14"/>
  <c r="AJT50" i="14"/>
  <c r="AJT47" i="14"/>
  <c r="AJT35" i="14"/>
  <c r="AJT24" i="14"/>
  <c r="AJT36" i="14"/>
  <c r="AJT32" i="14"/>
  <c r="AJT18" i="14"/>
  <c r="AIX55" i="14"/>
  <c r="AIY55" i="14" s="1"/>
  <c r="EW35" i="12"/>
  <c r="EW34" i="12"/>
  <c r="EW44" i="12"/>
  <c r="EW20" i="12"/>
  <c r="EW23" i="12"/>
  <c r="EW22" i="12"/>
  <c r="EW32" i="12"/>
  <c r="EW40" i="12"/>
  <c r="EX14" i="12"/>
  <c r="EW28" i="12"/>
  <c r="EW52" i="12"/>
  <c r="EW50" i="12"/>
  <c r="EW21" i="12"/>
  <c r="EW25" i="12"/>
  <c r="EW19" i="12"/>
  <c r="EW39" i="12"/>
  <c r="EW30" i="12"/>
  <c r="EW38" i="12"/>
  <c r="EW41" i="12"/>
  <c r="EW15" i="12"/>
  <c r="EW46" i="12"/>
  <c r="EW37" i="12"/>
  <c r="EW33" i="12"/>
  <c r="EW42" i="12"/>
  <c r="EW51" i="12"/>
  <c r="EW24" i="12"/>
  <c r="EW18" i="12"/>
  <c r="EW49" i="12"/>
  <c r="EW29" i="12"/>
  <c r="EW43" i="12"/>
  <c r="EW48" i="12"/>
  <c r="EW36" i="12"/>
  <c r="EW17" i="12"/>
  <c r="EW31" i="12"/>
  <c r="EW47" i="12"/>
  <c r="EW27" i="12"/>
  <c r="EW26" i="12"/>
  <c r="EW44" i="11"/>
  <c r="EW31" i="11"/>
  <c r="EW32" i="11"/>
  <c r="EW47" i="11"/>
  <c r="EW48" i="11"/>
  <c r="EW26" i="11"/>
  <c r="EW20" i="11"/>
  <c r="EW35" i="11"/>
  <c r="EW24" i="11"/>
  <c r="EW42" i="11"/>
  <c r="EW40" i="11"/>
  <c r="EW22" i="11"/>
  <c r="EX14" i="11"/>
  <c r="EW30" i="11"/>
  <c r="EW18" i="11"/>
  <c r="EW49" i="11"/>
  <c r="EW15" i="11"/>
  <c r="EW41" i="11"/>
  <c r="EW21" i="11"/>
  <c r="EW29" i="11"/>
  <c r="EW25" i="11"/>
  <c r="EW23" i="11"/>
  <c r="EW38" i="11"/>
  <c r="EW43" i="11"/>
  <c r="EW28" i="11"/>
  <c r="EW50" i="11"/>
  <c r="EW52" i="11"/>
  <c r="EW33" i="11"/>
  <c r="EW37" i="11"/>
  <c r="EW17" i="11"/>
  <c r="EW46" i="11"/>
  <c r="EW34" i="11"/>
  <c r="EW19" i="11"/>
  <c r="EW36" i="11"/>
  <c r="EW51" i="11"/>
  <c r="EW39" i="11"/>
  <c r="EW27" i="11"/>
  <c r="IU54" i="13"/>
  <c r="JC36" i="13"/>
  <c r="JC29" i="13"/>
  <c r="JC49" i="13"/>
  <c r="JD14" i="13"/>
  <c r="JC30" i="13"/>
  <c r="JC23" i="13"/>
  <c r="JC43" i="13"/>
  <c r="JC33" i="13"/>
  <c r="JC24" i="13"/>
  <c r="JC17" i="13"/>
  <c r="JC38" i="13"/>
  <c r="JC18" i="13"/>
  <c r="JC50" i="13"/>
  <c r="JC32" i="13"/>
  <c r="JC44" i="13"/>
  <c r="JC26" i="13"/>
  <c r="JC51" i="13"/>
  <c r="JC20" i="13"/>
  <c r="JC21" i="13"/>
  <c r="JC39" i="13"/>
  <c r="JC48" i="13"/>
  <c r="JC42" i="13"/>
  <c r="JC34" i="13"/>
  <c r="JK14" i="13"/>
  <c r="JC47" i="13"/>
  <c r="JC28" i="13"/>
  <c r="JC41" i="13"/>
  <c r="JC22" i="13"/>
  <c r="JC15" i="13"/>
  <c r="JC37" i="13"/>
  <c r="JC19" i="13"/>
  <c r="JC35" i="13"/>
  <c r="JC27" i="13"/>
  <c r="JC52" i="13"/>
  <c r="JC46" i="13"/>
  <c r="JC40" i="13"/>
  <c r="JC31" i="13"/>
  <c r="JC25" i="13"/>
  <c r="JJ33" i="13"/>
  <c r="JJ20" i="13"/>
  <c r="JJ35" i="13"/>
  <c r="JJ39" i="13"/>
  <c r="JJ27" i="13"/>
  <c r="JJ29" i="13"/>
  <c r="JJ21" i="13"/>
  <c r="JJ47" i="13"/>
  <c r="JJ23" i="13"/>
  <c r="JJ37" i="13"/>
  <c r="JJ24" i="13"/>
  <c r="JJ48" i="13"/>
  <c r="JJ41" i="13"/>
  <c r="JJ17" i="13"/>
  <c r="JJ42" i="13"/>
  <c r="JJ36" i="13"/>
  <c r="JJ51" i="13"/>
  <c r="JJ30" i="13"/>
  <c r="JJ19" i="13"/>
  <c r="JJ49" i="13"/>
  <c r="JJ22" i="13"/>
  <c r="JJ31" i="13"/>
  <c r="JJ46" i="13"/>
  <c r="JJ50" i="13"/>
  <c r="JJ43" i="13"/>
  <c r="JJ15" i="13"/>
  <c r="JJ26" i="13"/>
  <c r="JJ52" i="13"/>
  <c r="JJ34" i="13"/>
  <c r="JJ38" i="13"/>
  <c r="JJ25" i="13"/>
  <c r="JJ18" i="13"/>
  <c r="JJ28" i="13"/>
  <c r="JJ32" i="13"/>
  <c r="JJ40" i="13"/>
  <c r="JJ44" i="13"/>
  <c r="OR17" i="1"/>
  <c r="OJ51" i="1"/>
  <c r="OJ44" i="1"/>
  <c r="OJ46" i="1"/>
  <c r="OJ26" i="1"/>
  <c r="OJ17" i="1"/>
  <c r="OJ31" i="1"/>
  <c r="OJ47" i="1"/>
  <c r="OJ40" i="1"/>
  <c r="OR14" i="1"/>
  <c r="OJ43" i="1"/>
  <c r="OJ37" i="1"/>
  <c r="OJ38" i="1"/>
  <c r="OJ32" i="1"/>
  <c r="OJ21" i="1"/>
  <c r="OJ24" i="1"/>
  <c r="OJ39" i="1"/>
  <c r="OJ33" i="1"/>
  <c r="OJ18" i="1"/>
  <c r="OJ25" i="1"/>
  <c r="OJ28" i="1"/>
  <c r="OJ35" i="1"/>
  <c r="OJ20" i="1"/>
  <c r="OJ50" i="1"/>
  <c r="OJ36" i="1"/>
  <c r="OJ29" i="1"/>
  <c r="OJ22" i="1"/>
  <c r="OJ30" i="1"/>
  <c r="OJ42" i="1"/>
  <c r="OJ41" i="1"/>
  <c r="OJ23" i="1"/>
  <c r="OJ49" i="1"/>
  <c r="OJ34" i="1"/>
  <c r="OJ19" i="1"/>
  <c r="OJ48" i="1"/>
  <c r="OJ27" i="1"/>
  <c r="OJ15" i="1"/>
  <c r="OJ52" i="1"/>
  <c r="OR46" i="1"/>
  <c r="OK14" i="1"/>
  <c r="OC49" i="1"/>
  <c r="OS49" i="1" s="1"/>
  <c r="OC35" i="1"/>
  <c r="OS35" i="1" s="1"/>
  <c r="OC28" i="1"/>
  <c r="OS28" i="1" s="1"/>
  <c r="OC33" i="1"/>
  <c r="OS33" i="1" s="1"/>
  <c r="OC52" i="1"/>
  <c r="OS52" i="1" s="1"/>
  <c r="OC31" i="1"/>
  <c r="OS31" i="1" s="1"/>
  <c r="OC32" i="1"/>
  <c r="OS32" i="1" s="1"/>
  <c r="OC22" i="1"/>
  <c r="OS22" i="1" s="1"/>
  <c r="OC48" i="1"/>
  <c r="OS48" i="1" s="1"/>
  <c r="OC41" i="1"/>
  <c r="OS41" i="1" s="1"/>
  <c r="OC27" i="1"/>
  <c r="OS27" i="1" s="1"/>
  <c r="OC39" i="1"/>
  <c r="OS39" i="1" s="1"/>
  <c r="OC30" i="1"/>
  <c r="OS30" i="1" s="1"/>
  <c r="OC36" i="1"/>
  <c r="OS36" i="1" s="1"/>
  <c r="OC29" i="1"/>
  <c r="OS29" i="1" s="1"/>
  <c r="OC43" i="1"/>
  <c r="OS43" i="1" s="1"/>
  <c r="OC44" i="1"/>
  <c r="OS44" i="1" s="1"/>
  <c r="OC38" i="1"/>
  <c r="OS38" i="1" s="1"/>
  <c r="OC23" i="1"/>
  <c r="OS23" i="1" s="1"/>
  <c r="OD14" i="1"/>
  <c r="OC37" i="1"/>
  <c r="OS37" i="1" s="1"/>
  <c r="OC25" i="1"/>
  <c r="OS25" i="1" s="1"/>
  <c r="OC40" i="1"/>
  <c r="OS40" i="1" s="1"/>
  <c r="OC34" i="1"/>
  <c r="OS34" i="1" s="1"/>
  <c r="OC19" i="1"/>
  <c r="OS19" i="1" s="1"/>
  <c r="OC47" i="1"/>
  <c r="OS47" i="1" s="1"/>
  <c r="OC26" i="1"/>
  <c r="OS26" i="1" s="1"/>
  <c r="OC51" i="1"/>
  <c r="OS51" i="1" s="1"/>
  <c r="OC18" i="1"/>
  <c r="OS18" i="1" s="1"/>
  <c r="OC24" i="1"/>
  <c r="OS24" i="1" s="1"/>
  <c r="OC15" i="1"/>
  <c r="OS15" i="1" s="1"/>
  <c r="OC21" i="1"/>
  <c r="OS21" i="1" s="1"/>
  <c r="OC17" i="1"/>
  <c r="OS17" i="1" s="1"/>
  <c r="OC42" i="1"/>
  <c r="OS42" i="1" s="1"/>
  <c r="OC20" i="1"/>
  <c r="OS20" i="1" s="1"/>
  <c r="OC50" i="1"/>
  <c r="OS50" i="1" s="1"/>
  <c r="OC46" i="1"/>
  <c r="OS46" i="1" s="1"/>
  <c r="OR15" i="1"/>
  <c r="IW42" i="10"/>
  <c r="IW36" i="10"/>
  <c r="IW38" i="10"/>
  <c r="IW29" i="10"/>
  <c r="IW37" i="10"/>
  <c r="IW30" i="10"/>
  <c r="IW50" i="10"/>
  <c r="IW31" i="10"/>
  <c r="IW24" i="10"/>
  <c r="IW26" i="10"/>
  <c r="IW44" i="10"/>
  <c r="IW25" i="10"/>
  <c r="IW18" i="10"/>
  <c r="IW27" i="10"/>
  <c r="IW15" i="10"/>
  <c r="IW19" i="10"/>
  <c r="IW52" i="10"/>
  <c r="IW20" i="10"/>
  <c r="IW28" i="10"/>
  <c r="IW22" i="10"/>
  <c r="IW49" i="10"/>
  <c r="IW35" i="10"/>
  <c r="IW17" i="10"/>
  <c r="IW46" i="10"/>
  <c r="IW33" i="10"/>
  <c r="IW34" i="10"/>
  <c r="IW40" i="10"/>
  <c r="IW32" i="10"/>
  <c r="IW21" i="10"/>
  <c r="IW41" i="10"/>
  <c r="IW39" i="10"/>
  <c r="IW23" i="10"/>
  <c r="IW51" i="10"/>
  <c r="IW43" i="10"/>
  <c r="IW48" i="10"/>
  <c r="IW47" i="10"/>
  <c r="EQ52" i="16"/>
  <c r="EQ32" i="16"/>
  <c r="EQ38" i="16"/>
  <c r="EQ26" i="16"/>
  <c r="EQ40" i="16"/>
  <c r="EQ48" i="16"/>
  <c r="EQ29" i="16"/>
  <c r="EQ37" i="16"/>
  <c r="EQ46" i="16"/>
  <c r="EQ47" i="16"/>
  <c r="EQ25" i="16"/>
  <c r="EQ35" i="16"/>
  <c r="ER14" i="16"/>
  <c r="ET14" i="16" s="1"/>
  <c r="EQ34" i="16"/>
  <c r="EQ30" i="16"/>
  <c r="EQ23" i="16"/>
  <c r="EQ44" i="16"/>
  <c r="EQ41" i="16"/>
  <c r="EQ42" i="16"/>
  <c r="EQ22" i="16"/>
  <c r="EQ15" i="16"/>
  <c r="EQ51" i="16"/>
  <c r="EQ31" i="16"/>
  <c r="EQ39" i="16"/>
  <c r="EQ19" i="16"/>
  <c r="EQ43" i="16"/>
  <c r="EQ20" i="16"/>
  <c r="EQ28" i="16"/>
  <c r="EQ36" i="16"/>
  <c r="EQ17" i="16"/>
  <c r="EQ24" i="16"/>
  <c r="EQ33" i="16"/>
  <c r="EQ27" i="16"/>
  <c r="EQ18" i="16"/>
  <c r="EQ50" i="16"/>
  <c r="EQ21" i="16"/>
  <c r="EQ49" i="16"/>
  <c r="IP34" i="10"/>
  <c r="IP44" i="10"/>
  <c r="IP18" i="10"/>
  <c r="IP31" i="10"/>
  <c r="IP23" i="10"/>
  <c r="IP28" i="10"/>
  <c r="IP30" i="10"/>
  <c r="IP22" i="10"/>
  <c r="IP33" i="10"/>
  <c r="IP35" i="10"/>
  <c r="IP48" i="10"/>
  <c r="IP15" i="10"/>
  <c r="IP27" i="10"/>
  <c r="IP41" i="10"/>
  <c r="IP26" i="10"/>
  <c r="IP49" i="10"/>
  <c r="IP21" i="10"/>
  <c r="IP24" i="10"/>
  <c r="IP17" i="10"/>
  <c r="IP43" i="10"/>
  <c r="IP32" i="10"/>
  <c r="IP42" i="10"/>
  <c r="IP47" i="10"/>
  <c r="IP20" i="10"/>
  <c r="IQ14" i="10"/>
  <c r="IP19" i="10"/>
  <c r="IP46" i="10"/>
  <c r="IP51" i="10"/>
  <c r="IP37" i="10"/>
  <c r="IP38" i="10"/>
  <c r="IP29" i="10"/>
  <c r="IP40" i="10"/>
  <c r="IP52" i="10"/>
  <c r="IP36" i="10"/>
  <c r="IP39" i="10"/>
  <c r="IP25" i="10"/>
  <c r="IP50" i="10"/>
  <c r="IX14" i="10"/>
  <c r="AIY54" i="14" l="1"/>
  <c r="AJN56" i="14"/>
  <c r="AJO56" i="14" s="1"/>
  <c r="AJF56" i="14"/>
  <c r="AJG56" i="14" s="1"/>
  <c r="AKD14" i="14"/>
  <c r="AKB37" i="14"/>
  <c r="AKB38" i="14"/>
  <c r="AKB44" i="14"/>
  <c r="AKB17" i="14"/>
  <c r="AKB32" i="14"/>
  <c r="AKB52" i="14"/>
  <c r="AKB49" i="14"/>
  <c r="AKB22" i="14"/>
  <c r="AKB50" i="14"/>
  <c r="AKB51" i="14"/>
  <c r="AKB48" i="14"/>
  <c r="AKB36" i="14"/>
  <c r="AKB29" i="14"/>
  <c r="AKB28" i="14"/>
  <c r="AKB47" i="14"/>
  <c r="AKB42" i="14"/>
  <c r="AKB46" i="14"/>
  <c r="AKB19" i="14"/>
  <c r="AKB31" i="14"/>
  <c r="AKB40" i="14"/>
  <c r="AKB35" i="14"/>
  <c r="AKB26" i="14"/>
  <c r="AKB24" i="14"/>
  <c r="AKB41" i="14"/>
  <c r="AKB43" i="14"/>
  <c r="AKB30" i="14"/>
  <c r="AKB34" i="14"/>
  <c r="AKB25" i="14"/>
  <c r="AKB39" i="14"/>
  <c r="AKB27" i="14"/>
  <c r="AKB20" i="14"/>
  <c r="AKB23" i="14"/>
  <c r="AKB21" i="14"/>
  <c r="AKB15" i="14"/>
  <c r="AJV54" i="14" s="1"/>
  <c r="AKB18" i="14"/>
  <c r="AKB33" i="14"/>
  <c r="AJN55" i="14"/>
  <c r="AJO55" i="14" s="1"/>
  <c r="AJO54" i="14" s="1"/>
  <c r="AJF55" i="14"/>
  <c r="AJG55" i="14" s="1"/>
  <c r="AJG54" i="14" s="1"/>
  <c r="EX35" i="12"/>
  <c r="EX17" i="12"/>
  <c r="EX19" i="12"/>
  <c r="EX23" i="12"/>
  <c r="EX47" i="12"/>
  <c r="EX49" i="12"/>
  <c r="EX36" i="12"/>
  <c r="EX43" i="12"/>
  <c r="EX42" i="12"/>
  <c r="EX29" i="12"/>
  <c r="EX15" i="12"/>
  <c r="EX34" i="12"/>
  <c r="EX24" i="12"/>
  <c r="EX41" i="12"/>
  <c r="EX22" i="12"/>
  <c r="EX44" i="12"/>
  <c r="EX40" i="12"/>
  <c r="EY14" i="12"/>
  <c r="EX32" i="12"/>
  <c r="EX46" i="12"/>
  <c r="EX39" i="12"/>
  <c r="EX20" i="12"/>
  <c r="EX33" i="12"/>
  <c r="EX27" i="12"/>
  <c r="EX50" i="12"/>
  <c r="EX21" i="12"/>
  <c r="EX51" i="12"/>
  <c r="EX37" i="12"/>
  <c r="EX38" i="12"/>
  <c r="EX25" i="12"/>
  <c r="EX26" i="12"/>
  <c r="EX48" i="12"/>
  <c r="EX30" i="12"/>
  <c r="EX28" i="12"/>
  <c r="EX52" i="12"/>
  <c r="EX18" i="12"/>
  <c r="EX31" i="12"/>
  <c r="EX49" i="11"/>
  <c r="EX40" i="11"/>
  <c r="EX15" i="11"/>
  <c r="EX37" i="11"/>
  <c r="EX33" i="11"/>
  <c r="EX50" i="11"/>
  <c r="EX25" i="11"/>
  <c r="EX21" i="11"/>
  <c r="EX38" i="11"/>
  <c r="EX29" i="11"/>
  <c r="EX28" i="11"/>
  <c r="EX43" i="11"/>
  <c r="EX22" i="11"/>
  <c r="EX24" i="11"/>
  <c r="EX41" i="11"/>
  <c r="EX19" i="11"/>
  <c r="EX39" i="11"/>
  <c r="EX27" i="11"/>
  <c r="EX42" i="11"/>
  <c r="EX26" i="11"/>
  <c r="EX36" i="11"/>
  <c r="EX46" i="11"/>
  <c r="EX34" i="11"/>
  <c r="EX48" i="11"/>
  <c r="EY14" i="11"/>
  <c r="EX31" i="11"/>
  <c r="EX51" i="11"/>
  <c r="EX52" i="11"/>
  <c r="EX30" i="11"/>
  <c r="EX44" i="11"/>
  <c r="EX18" i="11"/>
  <c r="EX47" i="11"/>
  <c r="EX35" i="11"/>
  <c r="EX23" i="11"/>
  <c r="EX17" i="11"/>
  <c r="EX20" i="11"/>
  <c r="EX32" i="11"/>
  <c r="ET52" i="16"/>
  <c r="ET50" i="16"/>
  <c r="ET48" i="16"/>
  <c r="ET26" i="16"/>
  <c r="ET42" i="16"/>
  <c r="ET21" i="16"/>
  <c r="ET19" i="16"/>
  <c r="ET18" i="16"/>
  <c r="ET15" i="16"/>
  <c r="ET33" i="16"/>
  <c r="ET30" i="16"/>
  <c r="ET47" i="16"/>
  <c r="ET24" i="16"/>
  <c r="ET23" i="16"/>
  <c r="ET40" i="16"/>
  <c r="ET38" i="16"/>
  <c r="ET36" i="16"/>
  <c r="ET43" i="16"/>
  <c r="ET35" i="16"/>
  <c r="ET31" i="16"/>
  <c r="ET28" i="16"/>
  <c r="ET25" i="16"/>
  <c r="ET46" i="16"/>
  <c r="ET37" i="16"/>
  <c r="ET49" i="16"/>
  <c r="ET29" i="16"/>
  <c r="ET39" i="16"/>
  <c r="EU14" i="16"/>
  <c r="ET20" i="16"/>
  <c r="ET41" i="16"/>
  <c r="ET27" i="16"/>
  <c r="ET51" i="16"/>
  <c r="ET32" i="16"/>
  <c r="ET44" i="16"/>
  <c r="ET22" i="16"/>
  <c r="ET34" i="16"/>
  <c r="ET17" i="16"/>
  <c r="JD23" i="13"/>
  <c r="JD32" i="13"/>
  <c r="JD36" i="13"/>
  <c r="JD17" i="13"/>
  <c r="JD26" i="13"/>
  <c r="JD30" i="13"/>
  <c r="JD39" i="13"/>
  <c r="JD20" i="13"/>
  <c r="JD24" i="13"/>
  <c r="JD40" i="13"/>
  <c r="JD37" i="13"/>
  <c r="JD44" i="13"/>
  <c r="JD35" i="13"/>
  <c r="JD25" i="13"/>
  <c r="JE14" i="13"/>
  <c r="JD42" i="13"/>
  <c r="JD29" i="13"/>
  <c r="JD18" i="13"/>
  <c r="JD22" i="13"/>
  <c r="JD15" i="13"/>
  <c r="JD51" i="13"/>
  <c r="JD48" i="13"/>
  <c r="JD50" i="13"/>
  <c r="JL14" i="13"/>
  <c r="JD46" i="13"/>
  <c r="JD47" i="13"/>
  <c r="JD41" i="13"/>
  <c r="JD27" i="13"/>
  <c r="JD33" i="13"/>
  <c r="JD31" i="13"/>
  <c r="JD21" i="13"/>
  <c r="JD52" i="13"/>
  <c r="JD19" i="13"/>
  <c r="JD43" i="13"/>
  <c r="JD28" i="13"/>
  <c r="JD49" i="13"/>
  <c r="JD38" i="13"/>
  <c r="JD34" i="13"/>
  <c r="JK38" i="13"/>
  <c r="JK50" i="13"/>
  <c r="JK32" i="13"/>
  <c r="JK52" i="13"/>
  <c r="JK44" i="13"/>
  <c r="JK26" i="13"/>
  <c r="JK46" i="13"/>
  <c r="JK33" i="13"/>
  <c r="JK34" i="13"/>
  <c r="JK21" i="13"/>
  <c r="JK48" i="13"/>
  <c r="JK28" i="13"/>
  <c r="JK41" i="13"/>
  <c r="JK40" i="13"/>
  <c r="JK49" i="13"/>
  <c r="JK30" i="13"/>
  <c r="JK42" i="13"/>
  <c r="JK15" i="13"/>
  <c r="JK18" i="13"/>
  <c r="JK31" i="13"/>
  <c r="JK24" i="13"/>
  <c r="JK35" i="13"/>
  <c r="JK20" i="13"/>
  <c r="JK23" i="13"/>
  <c r="JK43" i="13"/>
  <c r="JK29" i="13"/>
  <c r="JK36" i="13"/>
  <c r="JK25" i="13"/>
  <c r="JK22" i="13"/>
  <c r="JK27" i="13"/>
  <c r="JK47" i="13"/>
  <c r="JK39" i="13"/>
  <c r="JK37" i="13"/>
  <c r="JK19" i="13"/>
  <c r="JK51" i="13"/>
  <c r="JK17" i="13"/>
  <c r="OK19" i="1"/>
  <c r="OK49" i="1"/>
  <c r="OK33" i="1"/>
  <c r="OK39" i="1"/>
  <c r="OK21" i="1"/>
  <c r="OK51" i="1"/>
  <c r="OK34" i="1"/>
  <c r="OK18" i="1"/>
  <c r="OK26" i="1"/>
  <c r="OK28" i="1"/>
  <c r="OK30" i="1"/>
  <c r="OK24" i="1"/>
  <c r="OK31" i="1"/>
  <c r="OK48" i="1"/>
  <c r="OK15" i="1"/>
  <c r="OK47" i="1"/>
  <c r="OK37" i="1"/>
  <c r="OK52" i="1"/>
  <c r="OK40" i="1"/>
  <c r="OK32" i="1"/>
  <c r="OK43" i="1"/>
  <c r="OK17" i="1"/>
  <c r="OK38" i="1"/>
  <c r="OK46" i="1"/>
  <c r="OK42" i="1"/>
  <c r="OK25" i="1"/>
  <c r="OK35" i="1"/>
  <c r="OS14" i="1"/>
  <c r="OK20" i="1"/>
  <c r="OK27" i="1"/>
  <c r="OK44" i="1"/>
  <c r="OK23" i="1"/>
  <c r="OK29" i="1"/>
  <c r="OK50" i="1"/>
  <c r="OK36" i="1"/>
  <c r="OK41" i="1"/>
  <c r="OK22" i="1"/>
  <c r="OD36" i="1"/>
  <c r="OT36" i="1" s="1"/>
  <c r="OD32" i="1"/>
  <c r="OT32" i="1" s="1"/>
  <c r="OD24" i="1"/>
  <c r="OT24" i="1" s="1"/>
  <c r="OL14" i="1"/>
  <c r="OD49" i="1"/>
  <c r="OT49" i="1" s="1"/>
  <c r="OD23" i="1"/>
  <c r="OT23" i="1" s="1"/>
  <c r="OD39" i="1"/>
  <c r="OT39" i="1" s="1"/>
  <c r="OD44" i="1"/>
  <c r="OT44" i="1" s="1"/>
  <c r="OD42" i="1"/>
  <c r="OT42" i="1" s="1"/>
  <c r="OD30" i="1"/>
  <c r="OT30" i="1" s="1"/>
  <c r="OD33" i="1"/>
  <c r="OT33" i="1" s="1"/>
  <c r="OD51" i="1"/>
  <c r="OT51" i="1" s="1"/>
  <c r="OD43" i="1"/>
  <c r="OT43" i="1" s="1"/>
  <c r="OD18" i="1"/>
  <c r="OT18" i="1" s="1"/>
  <c r="OD21" i="1"/>
  <c r="OT21" i="1" s="1"/>
  <c r="OD28" i="1"/>
  <c r="OT28" i="1" s="1"/>
  <c r="OD17" i="1"/>
  <c r="OT17" i="1" s="1"/>
  <c r="OD35" i="1"/>
  <c r="OT35" i="1" s="1"/>
  <c r="OD52" i="1"/>
  <c r="OT52" i="1" s="1"/>
  <c r="OD27" i="1"/>
  <c r="OT27" i="1" s="1"/>
  <c r="OE14" i="1"/>
  <c r="OD38" i="1"/>
  <c r="OT38" i="1" s="1"/>
  <c r="OD37" i="1"/>
  <c r="OT37" i="1" s="1"/>
  <c r="OD22" i="1"/>
  <c r="OT22" i="1" s="1"/>
  <c r="OD48" i="1"/>
  <c r="OT48" i="1" s="1"/>
  <c r="OD41" i="1"/>
  <c r="OT41" i="1" s="1"/>
  <c r="OD46" i="1"/>
  <c r="OD50" i="1"/>
  <c r="OT50" i="1" s="1"/>
  <c r="OD31" i="1"/>
  <c r="OT31" i="1" s="1"/>
  <c r="OD26" i="1"/>
  <c r="OT26" i="1" s="1"/>
  <c r="OD29" i="1"/>
  <c r="OT29" i="1" s="1"/>
  <c r="OD25" i="1"/>
  <c r="OT25" i="1" s="1"/>
  <c r="OD20" i="1"/>
  <c r="OT20" i="1" s="1"/>
  <c r="OD19" i="1"/>
  <c r="OT19" i="1" s="1"/>
  <c r="OD47" i="1"/>
  <c r="OT47" i="1" s="1"/>
  <c r="OD40" i="1"/>
  <c r="OT40" i="1" s="1"/>
  <c r="OD34" i="1"/>
  <c r="OT34" i="1" s="1"/>
  <c r="OD15" i="1"/>
  <c r="OT15" i="1" s="1"/>
  <c r="ER29" i="16"/>
  <c r="ER41" i="16"/>
  <c r="ER46" i="16"/>
  <c r="ER34" i="16"/>
  <c r="ER18" i="16"/>
  <c r="ER31" i="16"/>
  <c r="ER22" i="16"/>
  <c r="ER26" i="16"/>
  <c r="ER51" i="16"/>
  <c r="ER23" i="16"/>
  <c r="ER17" i="16"/>
  <c r="ER43" i="16"/>
  <c r="ER39" i="16"/>
  <c r="ER35" i="16"/>
  <c r="ER33" i="16"/>
  <c r="ER32" i="16"/>
  <c r="ER28" i="16"/>
  <c r="ER44" i="16"/>
  <c r="ER47" i="16"/>
  <c r="ER24" i="16"/>
  <c r="ER49" i="16"/>
  <c r="ER42" i="16"/>
  <c r="ER20" i="16"/>
  <c r="ER15" i="16"/>
  <c r="EL54" i="16" s="1"/>
  <c r="ER50" i="16"/>
  <c r="ER19" i="16"/>
  <c r="ER36" i="16"/>
  <c r="ER27" i="16"/>
  <c r="ER21" i="16"/>
  <c r="ER38" i="16"/>
  <c r="ER48" i="16"/>
  <c r="ER40" i="16"/>
  <c r="ER30" i="16"/>
  <c r="ER25" i="16"/>
  <c r="ER37" i="16"/>
  <c r="ER52" i="16"/>
  <c r="IQ15" i="10"/>
  <c r="IQ48" i="10"/>
  <c r="IQ17" i="10"/>
  <c r="IQ33" i="10"/>
  <c r="IQ42" i="10"/>
  <c r="IQ24" i="10"/>
  <c r="IQ31" i="10"/>
  <c r="IQ41" i="10"/>
  <c r="IQ36" i="10"/>
  <c r="IQ25" i="10"/>
  <c r="IR14" i="10"/>
  <c r="IQ49" i="10"/>
  <c r="IQ18" i="10"/>
  <c r="IQ37" i="10"/>
  <c r="IQ43" i="10"/>
  <c r="IQ30" i="10"/>
  <c r="IQ39" i="10"/>
  <c r="IY14" i="10"/>
  <c r="IQ38" i="10"/>
  <c r="IQ52" i="10"/>
  <c r="IQ23" i="10"/>
  <c r="IQ29" i="10"/>
  <c r="IQ51" i="10"/>
  <c r="IQ50" i="10"/>
  <c r="IQ32" i="10"/>
  <c r="IQ35" i="10"/>
  <c r="IQ44" i="10"/>
  <c r="IQ26" i="10"/>
  <c r="IQ40" i="10"/>
  <c r="IQ20" i="10"/>
  <c r="IQ34" i="10"/>
  <c r="IQ27" i="10"/>
  <c r="IQ21" i="10"/>
  <c r="IQ19" i="10"/>
  <c r="IQ47" i="10"/>
  <c r="IQ46" i="10"/>
  <c r="IQ28" i="10"/>
  <c r="IQ22" i="10"/>
  <c r="IX52" i="10"/>
  <c r="IX38" i="10"/>
  <c r="IX32" i="10"/>
  <c r="IX47" i="10"/>
  <c r="IX46" i="10"/>
  <c r="IX20" i="10"/>
  <c r="IX41" i="10"/>
  <c r="IX40" i="10"/>
  <c r="IX27" i="10"/>
  <c r="IX48" i="10"/>
  <c r="IX36" i="10"/>
  <c r="IX35" i="10"/>
  <c r="IX26" i="10"/>
  <c r="IX19" i="10"/>
  <c r="IX21" i="10"/>
  <c r="IX42" i="10"/>
  <c r="IX30" i="10"/>
  <c r="IX29" i="10"/>
  <c r="IX49" i="10"/>
  <c r="IX37" i="10"/>
  <c r="IX24" i="10"/>
  <c r="IX23" i="10"/>
  <c r="IX50" i="10"/>
  <c r="IX51" i="10"/>
  <c r="IX31" i="10"/>
  <c r="IX18" i="10"/>
  <c r="IX17" i="10"/>
  <c r="IX25" i="10"/>
  <c r="IX22" i="10"/>
  <c r="IX39" i="10"/>
  <c r="IX34" i="10"/>
  <c r="IX28" i="10"/>
  <c r="IX33" i="10"/>
  <c r="IX43" i="10"/>
  <c r="IX15" i="10"/>
  <c r="IX44" i="10"/>
  <c r="AJV55" i="14" l="1"/>
  <c r="AJW55" i="14" s="1"/>
  <c r="AJV56" i="14"/>
  <c r="AJW56" i="14" s="1"/>
  <c r="AKD27" i="14"/>
  <c r="AKD52" i="14"/>
  <c r="AKD23" i="14"/>
  <c r="AKD40" i="14"/>
  <c r="AKD43" i="14"/>
  <c r="AKD17" i="14"/>
  <c r="AKD41" i="14"/>
  <c r="AKD44" i="14"/>
  <c r="AKL14" i="14"/>
  <c r="AKD39" i="14"/>
  <c r="AKD37" i="14"/>
  <c r="AKD25" i="14"/>
  <c r="AKD26" i="14"/>
  <c r="AKD35" i="14"/>
  <c r="AKD19" i="14"/>
  <c r="AKD30" i="14"/>
  <c r="AKD31" i="14"/>
  <c r="AKD47" i="14"/>
  <c r="AKD29" i="14"/>
  <c r="AKD24" i="14"/>
  <c r="AKD28" i="14"/>
  <c r="AKD18" i="14"/>
  <c r="AKD15" i="14"/>
  <c r="AKD38" i="14"/>
  <c r="AKD49" i="14"/>
  <c r="AKD32" i="14"/>
  <c r="AKD34" i="14"/>
  <c r="AKE14" i="14"/>
  <c r="AKD21" i="14"/>
  <c r="AKD46" i="14"/>
  <c r="AKD20" i="14"/>
  <c r="AKD22" i="14"/>
  <c r="AKD50" i="14"/>
  <c r="AKD42" i="14"/>
  <c r="AKD33" i="14"/>
  <c r="AKD36" i="14"/>
  <c r="AKD48" i="14"/>
  <c r="AKD51" i="14"/>
  <c r="EY51" i="12"/>
  <c r="EY20" i="12"/>
  <c r="EY25" i="12"/>
  <c r="EY38" i="12"/>
  <c r="EY43" i="12"/>
  <c r="EY18" i="12"/>
  <c r="EY26" i="12"/>
  <c r="EY42" i="12"/>
  <c r="EY31" i="12"/>
  <c r="EY49" i="12"/>
  <c r="EY39" i="12"/>
  <c r="EY46" i="12"/>
  <c r="EY19" i="12"/>
  <c r="EY52" i="12"/>
  <c r="EY50" i="12"/>
  <c r="EY32" i="12"/>
  <c r="EY30" i="12"/>
  <c r="EY37" i="12"/>
  <c r="EY29" i="12"/>
  <c r="EY36" i="12"/>
  <c r="EY48" i="12"/>
  <c r="EY40" i="12"/>
  <c r="EY22" i="12"/>
  <c r="EY24" i="12"/>
  <c r="EY35" i="12"/>
  <c r="EY28" i="12"/>
  <c r="EZ14" i="12"/>
  <c r="EY41" i="12"/>
  <c r="EY15" i="12"/>
  <c r="EY21" i="12"/>
  <c r="EY44" i="12"/>
  <c r="EY17" i="12"/>
  <c r="EY47" i="12"/>
  <c r="EY33" i="12"/>
  <c r="EY34" i="12"/>
  <c r="EY27" i="12"/>
  <c r="EY23" i="12"/>
  <c r="EY42" i="11"/>
  <c r="EY33" i="11"/>
  <c r="EY30" i="11"/>
  <c r="EY38" i="11"/>
  <c r="EY31" i="11"/>
  <c r="EY18" i="11"/>
  <c r="EY26" i="11"/>
  <c r="EY48" i="11"/>
  <c r="EY28" i="11"/>
  <c r="EY15" i="11"/>
  <c r="EY36" i="11"/>
  <c r="EZ14" i="11"/>
  <c r="EY44" i="11"/>
  <c r="EY32" i="11"/>
  <c r="EY50" i="11"/>
  <c r="EY20" i="11"/>
  <c r="EY47" i="11"/>
  <c r="EY19" i="11"/>
  <c r="EY41" i="11"/>
  <c r="EY24" i="11"/>
  <c r="EY17" i="11"/>
  <c r="EY34" i="11"/>
  <c r="EY27" i="11"/>
  <c r="EY51" i="11"/>
  <c r="EY25" i="11"/>
  <c r="EY43" i="11"/>
  <c r="EY35" i="11"/>
  <c r="EY21" i="11"/>
  <c r="EY29" i="11"/>
  <c r="EY46" i="11"/>
  <c r="EY22" i="11"/>
  <c r="EY39" i="11"/>
  <c r="EY37" i="11"/>
  <c r="EY23" i="11"/>
  <c r="EY52" i="11"/>
  <c r="EY40" i="11"/>
  <c r="EY49" i="11"/>
  <c r="EU46" i="16"/>
  <c r="EU32" i="16"/>
  <c r="EU15" i="16"/>
  <c r="EU24" i="16"/>
  <c r="EU41" i="16"/>
  <c r="EU42" i="16"/>
  <c r="EU51" i="16"/>
  <c r="EU43" i="16"/>
  <c r="EU37" i="16"/>
  <c r="EU44" i="16"/>
  <c r="EU34" i="16"/>
  <c r="EU20" i="16"/>
  <c r="EU33" i="16"/>
  <c r="EU19" i="16"/>
  <c r="EU40" i="16"/>
  <c r="EU30" i="16"/>
  <c r="EU18" i="16"/>
  <c r="EU50" i="16"/>
  <c r="EU48" i="16"/>
  <c r="EU22" i="16"/>
  <c r="EU35" i="16"/>
  <c r="EU21" i="16"/>
  <c r="EU39" i="16"/>
  <c r="EU49" i="16"/>
  <c r="EU25" i="16"/>
  <c r="EV14" i="16"/>
  <c r="EU52" i="16"/>
  <c r="EU29" i="16"/>
  <c r="EU27" i="16"/>
  <c r="EU26" i="16"/>
  <c r="EU36" i="16"/>
  <c r="EU23" i="16"/>
  <c r="EU38" i="16"/>
  <c r="EU17" i="16"/>
  <c r="EU31" i="16"/>
  <c r="EU28" i="16"/>
  <c r="EU47" i="16"/>
  <c r="EL56" i="16"/>
  <c r="EM56" i="16" s="1"/>
  <c r="JE35" i="13"/>
  <c r="JE34" i="13"/>
  <c r="JE48" i="13"/>
  <c r="JE18" i="13"/>
  <c r="JE29" i="13"/>
  <c r="JE28" i="13"/>
  <c r="JE42" i="13"/>
  <c r="JE23" i="13"/>
  <c r="JE22" i="13"/>
  <c r="JE37" i="13"/>
  <c r="JE17" i="13"/>
  <c r="JE15" i="13"/>
  <c r="JE31" i="13"/>
  <c r="JE33" i="13"/>
  <c r="JE21" i="13"/>
  <c r="JE27" i="13"/>
  <c r="JE25" i="13"/>
  <c r="JE51" i="13"/>
  <c r="JE19" i="13"/>
  <c r="JE49" i="13"/>
  <c r="JE41" i="13"/>
  <c r="JE52" i="13"/>
  <c r="JE43" i="13"/>
  <c r="JE36" i="13"/>
  <c r="JE50" i="13"/>
  <c r="JE24" i="13"/>
  <c r="JE39" i="13"/>
  <c r="JE38" i="13"/>
  <c r="JE32" i="13"/>
  <c r="JE26" i="13"/>
  <c r="JE20" i="13"/>
  <c r="JE46" i="13"/>
  <c r="JE44" i="13"/>
  <c r="JM14" i="13"/>
  <c r="JE40" i="13"/>
  <c r="JF14" i="13"/>
  <c r="JE47" i="13"/>
  <c r="JE30" i="13"/>
  <c r="JL20" i="13"/>
  <c r="JL46" i="13"/>
  <c r="JL34" i="13"/>
  <c r="JL41" i="13"/>
  <c r="JL40" i="13"/>
  <c r="JL28" i="13"/>
  <c r="JL36" i="13"/>
  <c r="JL35" i="13"/>
  <c r="JL22" i="13"/>
  <c r="JL29" i="13"/>
  <c r="JL15" i="13"/>
  <c r="JL37" i="13"/>
  <c r="JL39" i="13"/>
  <c r="JL31" i="13"/>
  <c r="JL50" i="13"/>
  <c r="JL25" i="13"/>
  <c r="JL44" i="13"/>
  <c r="JL43" i="13"/>
  <c r="JL23" i="13"/>
  <c r="JL21" i="13"/>
  <c r="JL38" i="13"/>
  <c r="JL17" i="13"/>
  <c r="JL19" i="13"/>
  <c r="JL18" i="13"/>
  <c r="JL51" i="13"/>
  <c r="JL49" i="13"/>
  <c r="JL33" i="13"/>
  <c r="JL26" i="13"/>
  <c r="JL27" i="13"/>
  <c r="JL47" i="13"/>
  <c r="JL52" i="13"/>
  <c r="JL30" i="13"/>
  <c r="JL32" i="13"/>
  <c r="JL24" i="13"/>
  <c r="JL48" i="13"/>
  <c r="JL42" i="13"/>
  <c r="OT46" i="1"/>
  <c r="OL23" i="1"/>
  <c r="OL20" i="1"/>
  <c r="OL21" i="1"/>
  <c r="OL19" i="1"/>
  <c r="OL15" i="1"/>
  <c r="OL29" i="1"/>
  <c r="OL33" i="1"/>
  <c r="OT14" i="1"/>
  <c r="OL52" i="1"/>
  <c r="OL44" i="1"/>
  <c r="OL25" i="1"/>
  <c r="OL40" i="1"/>
  <c r="OL18" i="1"/>
  <c r="OL51" i="1"/>
  <c r="OL22" i="1"/>
  <c r="OL47" i="1"/>
  <c r="OL48" i="1"/>
  <c r="OL26" i="1"/>
  <c r="OL50" i="1"/>
  <c r="OL43" i="1"/>
  <c r="OL37" i="1"/>
  <c r="OL32" i="1"/>
  <c r="OL41" i="1"/>
  <c r="OL28" i="1"/>
  <c r="OL49" i="1"/>
  <c r="OL17" i="1"/>
  <c r="OL38" i="1"/>
  <c r="OL30" i="1"/>
  <c r="OL24" i="1"/>
  <c r="OL42" i="1"/>
  <c r="OL35" i="1"/>
  <c r="OL31" i="1"/>
  <c r="OL27" i="1"/>
  <c r="OL39" i="1"/>
  <c r="OL36" i="1"/>
  <c r="OL46" i="1"/>
  <c r="OL34" i="1"/>
  <c r="OF14" i="1"/>
  <c r="OE24" i="1"/>
  <c r="OU24" i="1" s="1"/>
  <c r="OE52" i="1"/>
  <c r="OU52" i="1" s="1"/>
  <c r="OE49" i="1"/>
  <c r="OU49" i="1" s="1"/>
  <c r="OE50" i="1"/>
  <c r="OU50" i="1" s="1"/>
  <c r="OE32" i="1"/>
  <c r="OU32" i="1" s="1"/>
  <c r="OE41" i="1"/>
  <c r="OU41" i="1" s="1"/>
  <c r="OE19" i="1"/>
  <c r="OU19" i="1" s="1"/>
  <c r="OE38" i="1"/>
  <c r="OU38" i="1" s="1"/>
  <c r="OM14" i="1"/>
  <c r="OE48" i="1"/>
  <c r="OU48" i="1" s="1"/>
  <c r="OE51" i="1"/>
  <c r="OU51" i="1" s="1"/>
  <c r="OE39" i="1"/>
  <c r="OU39" i="1" s="1"/>
  <c r="OE44" i="1"/>
  <c r="OU44" i="1" s="1"/>
  <c r="OE47" i="1"/>
  <c r="OU47" i="1" s="1"/>
  <c r="OE40" i="1"/>
  <c r="OU40" i="1" s="1"/>
  <c r="OE36" i="1"/>
  <c r="OU36" i="1" s="1"/>
  <c r="OE37" i="1"/>
  <c r="OU37" i="1" s="1"/>
  <c r="OE34" i="1"/>
  <c r="OU34" i="1" s="1"/>
  <c r="OE23" i="1"/>
  <c r="OU23" i="1" s="1"/>
  <c r="OE33" i="1"/>
  <c r="OU33" i="1" s="1"/>
  <c r="OE30" i="1"/>
  <c r="OU30" i="1" s="1"/>
  <c r="OE28" i="1"/>
  <c r="OU28" i="1" s="1"/>
  <c r="OE27" i="1"/>
  <c r="OU27" i="1" s="1"/>
  <c r="OE21" i="1"/>
  <c r="OU21" i="1" s="1"/>
  <c r="OE31" i="1"/>
  <c r="OU31" i="1" s="1"/>
  <c r="OE22" i="1"/>
  <c r="OU22" i="1" s="1"/>
  <c r="OE18" i="1"/>
  <c r="OU18" i="1" s="1"/>
  <c r="OE46" i="1"/>
  <c r="OU46" i="1" s="1"/>
  <c r="OE35" i="1"/>
  <c r="OU35" i="1" s="1"/>
  <c r="OE29" i="1"/>
  <c r="OU29" i="1" s="1"/>
  <c r="OE15" i="1"/>
  <c r="OE42" i="1"/>
  <c r="OU42" i="1" s="1"/>
  <c r="OE26" i="1"/>
  <c r="OU26" i="1" s="1"/>
  <c r="OE25" i="1"/>
  <c r="OU25" i="1" s="1"/>
  <c r="OE43" i="1"/>
  <c r="OU43" i="1" s="1"/>
  <c r="OE20" i="1"/>
  <c r="OU20" i="1" s="1"/>
  <c r="OE17" i="1"/>
  <c r="OU17" i="1" s="1"/>
  <c r="EL55" i="16"/>
  <c r="EM55" i="16" s="1"/>
  <c r="IR27" i="10"/>
  <c r="IR26" i="10"/>
  <c r="IR40" i="10"/>
  <c r="IR21" i="10"/>
  <c r="IR20" i="10"/>
  <c r="IR23" i="10"/>
  <c r="IR42" i="10"/>
  <c r="IR31" i="10"/>
  <c r="IR39" i="10"/>
  <c r="IR47" i="10"/>
  <c r="IR19" i="10"/>
  <c r="IR29" i="10"/>
  <c r="IR41" i="10"/>
  <c r="IR36" i="10"/>
  <c r="IR17" i="10"/>
  <c r="IR44" i="10"/>
  <c r="IR37" i="10"/>
  <c r="IR24" i="10"/>
  <c r="IR18" i="10"/>
  <c r="IR46" i="10"/>
  <c r="IR25" i="10"/>
  <c r="IR48" i="10"/>
  <c r="IR30" i="10"/>
  <c r="IR28" i="10"/>
  <c r="IR43" i="10"/>
  <c r="IZ14" i="10"/>
  <c r="IR34" i="10"/>
  <c r="IR22" i="10"/>
  <c r="IR50" i="10"/>
  <c r="IR49" i="10"/>
  <c r="IR15" i="10"/>
  <c r="IL54" i="10" s="1"/>
  <c r="IR51" i="10"/>
  <c r="IR35" i="10"/>
  <c r="IR33" i="10"/>
  <c r="IR32" i="10"/>
  <c r="IR52" i="10"/>
  <c r="IR38" i="10"/>
  <c r="IY21" i="10"/>
  <c r="IY52" i="10"/>
  <c r="IY31" i="10"/>
  <c r="IY46" i="10"/>
  <c r="IY42" i="10"/>
  <c r="IY47" i="10"/>
  <c r="IY40" i="10"/>
  <c r="IY43" i="10"/>
  <c r="IY41" i="10"/>
  <c r="IY35" i="10"/>
  <c r="IY19" i="10"/>
  <c r="IY36" i="10"/>
  <c r="IY29" i="10"/>
  <c r="IY38" i="10"/>
  <c r="IY39" i="10"/>
  <c r="IY25" i="10"/>
  <c r="IY30" i="10"/>
  <c r="IY23" i="10"/>
  <c r="IY20" i="10"/>
  <c r="IY24" i="10"/>
  <c r="IY17" i="10"/>
  <c r="IY48" i="10"/>
  <c r="IY18" i="10"/>
  <c r="IY34" i="10"/>
  <c r="IY37" i="10"/>
  <c r="IY51" i="10"/>
  <c r="IY22" i="10"/>
  <c r="IY49" i="10"/>
  <c r="IY15" i="10"/>
  <c r="IY50" i="10"/>
  <c r="IY33" i="10"/>
  <c r="IY26" i="10"/>
  <c r="IY28" i="10"/>
  <c r="IY44" i="10"/>
  <c r="IY27" i="10"/>
  <c r="IY32" i="10"/>
  <c r="AJW54" i="14" l="1"/>
  <c r="AKL47" i="14"/>
  <c r="AKL20" i="14"/>
  <c r="AKT14" i="14"/>
  <c r="AKL24" i="14"/>
  <c r="AKL40" i="14"/>
  <c r="AKL34" i="14"/>
  <c r="AKL31" i="14"/>
  <c r="AKL42" i="14"/>
  <c r="AKL37" i="14"/>
  <c r="AKL27" i="14"/>
  <c r="AKL18" i="14"/>
  <c r="AKL48" i="14"/>
  <c r="AKL21" i="14"/>
  <c r="AKL30" i="14"/>
  <c r="AKL28" i="14"/>
  <c r="AKL39" i="14"/>
  <c r="AKL41" i="14"/>
  <c r="AKL49" i="14"/>
  <c r="AKL35" i="14"/>
  <c r="AKL38" i="14"/>
  <c r="AKL43" i="14"/>
  <c r="AKL19" i="14"/>
  <c r="AKL36" i="14"/>
  <c r="AKL22" i="14"/>
  <c r="AKL33" i="14"/>
  <c r="AKL26" i="14"/>
  <c r="AKL15" i="14"/>
  <c r="AKL29" i="14"/>
  <c r="AKL23" i="14"/>
  <c r="AKL25" i="14"/>
  <c r="AKL17" i="14"/>
  <c r="AKL51" i="14"/>
  <c r="AKL44" i="14"/>
  <c r="AKL52" i="14"/>
  <c r="AKL46" i="14"/>
  <c r="AKL32" i="14"/>
  <c r="AKL50" i="14"/>
  <c r="AKE43" i="14"/>
  <c r="AKE41" i="14"/>
  <c r="AKE21" i="14"/>
  <c r="AKE46" i="14"/>
  <c r="AKE15" i="14"/>
  <c r="AKE52" i="14"/>
  <c r="AKM14" i="14"/>
  <c r="AKE34" i="14"/>
  <c r="AKE36" i="14"/>
  <c r="AKE44" i="14"/>
  <c r="AKE24" i="14"/>
  <c r="AKE40" i="14"/>
  <c r="AKE22" i="14"/>
  <c r="AKE35" i="14"/>
  <c r="AKE18" i="14"/>
  <c r="AKE27" i="14"/>
  <c r="AKE42" i="14"/>
  <c r="AKE47" i="14"/>
  <c r="AKE20" i="14"/>
  <c r="AKE51" i="14"/>
  <c r="AKE38" i="14"/>
  <c r="AKE39" i="14"/>
  <c r="AKE37" i="14"/>
  <c r="AKE32" i="14"/>
  <c r="AKE23" i="14"/>
  <c r="AKE17" i="14"/>
  <c r="AKE33" i="14"/>
  <c r="AKE25" i="14"/>
  <c r="AKE19" i="14"/>
  <c r="AKE26" i="14"/>
  <c r="AKF14" i="14"/>
  <c r="AKE48" i="14"/>
  <c r="AKE28" i="14"/>
  <c r="AKE49" i="14"/>
  <c r="AKE30" i="14"/>
  <c r="AKE50" i="14"/>
  <c r="AKE31" i="14"/>
  <c r="AKE29" i="14"/>
  <c r="EZ51" i="12"/>
  <c r="EZ37" i="12"/>
  <c r="EZ42" i="12"/>
  <c r="EZ32" i="12"/>
  <c r="EZ38" i="12"/>
  <c r="EZ25" i="12"/>
  <c r="EZ30" i="12"/>
  <c r="EZ18" i="12"/>
  <c r="EZ23" i="12"/>
  <c r="EZ26" i="12"/>
  <c r="EZ49" i="12"/>
  <c r="EZ48" i="12"/>
  <c r="EZ28" i="12"/>
  <c r="EZ46" i="12"/>
  <c r="EZ21" i="12"/>
  <c r="EZ43" i="12"/>
  <c r="EZ36" i="12"/>
  <c r="EZ40" i="12"/>
  <c r="EZ24" i="12"/>
  <c r="EZ52" i="12"/>
  <c r="EZ15" i="12"/>
  <c r="ET54" i="12" s="1"/>
  <c r="EZ31" i="12"/>
  <c r="EZ47" i="12"/>
  <c r="EZ34" i="12"/>
  <c r="EZ19" i="12"/>
  <c r="EZ41" i="12"/>
  <c r="EZ35" i="12"/>
  <c r="EZ29" i="12"/>
  <c r="EZ17" i="12"/>
  <c r="EZ44" i="12"/>
  <c r="EZ22" i="12"/>
  <c r="EZ33" i="12"/>
  <c r="EZ50" i="12"/>
  <c r="EZ27" i="12"/>
  <c r="EZ20" i="12"/>
  <c r="EZ39" i="12"/>
  <c r="EZ47" i="11"/>
  <c r="EZ15" i="11"/>
  <c r="ET54" i="11" s="1"/>
  <c r="EZ48" i="11"/>
  <c r="EZ33" i="11"/>
  <c r="EZ35" i="11"/>
  <c r="EZ36" i="11"/>
  <c r="EZ23" i="11"/>
  <c r="EZ21" i="11"/>
  <c r="EZ34" i="11"/>
  <c r="EZ50" i="11"/>
  <c r="EZ31" i="11"/>
  <c r="EZ43" i="11"/>
  <c r="EZ17" i="11"/>
  <c r="EZ37" i="11"/>
  <c r="EZ25" i="11"/>
  <c r="EZ39" i="11"/>
  <c r="EZ40" i="11"/>
  <c r="EZ38" i="11"/>
  <c r="EZ51" i="11"/>
  <c r="EZ24" i="11"/>
  <c r="EZ26" i="11"/>
  <c r="EZ41" i="11"/>
  <c r="EZ49" i="11"/>
  <c r="EZ46" i="11"/>
  <c r="EZ30" i="11"/>
  <c r="EZ28" i="11"/>
  <c r="EZ19" i="11"/>
  <c r="EZ27" i="11"/>
  <c r="EZ44" i="11"/>
  <c r="EZ32" i="11"/>
  <c r="EZ20" i="11"/>
  <c r="EZ29" i="11"/>
  <c r="EZ42" i="11"/>
  <c r="EZ22" i="11"/>
  <c r="EZ52" i="11"/>
  <c r="EZ18" i="11"/>
  <c r="EV51" i="16"/>
  <c r="EV49" i="16"/>
  <c r="EV34" i="16"/>
  <c r="EV29" i="16"/>
  <c r="EV37" i="16"/>
  <c r="EV25" i="16"/>
  <c r="EV35" i="16"/>
  <c r="EV23" i="16"/>
  <c r="EV15" i="16"/>
  <c r="EV43" i="16"/>
  <c r="EW14" i="16"/>
  <c r="EV32" i="16"/>
  <c r="EV24" i="16"/>
  <c r="EV39" i="16"/>
  <c r="EV47" i="16"/>
  <c r="EV28" i="16"/>
  <c r="EV21" i="16"/>
  <c r="EV36" i="16"/>
  <c r="EV17" i="16"/>
  <c r="EV42" i="16"/>
  <c r="EV33" i="16"/>
  <c r="EV50" i="16"/>
  <c r="EV48" i="16"/>
  <c r="EV27" i="16"/>
  <c r="EV38" i="16"/>
  <c r="EV26" i="16"/>
  <c r="EV19" i="16"/>
  <c r="EV46" i="16"/>
  <c r="EV30" i="16"/>
  <c r="EV40" i="16"/>
  <c r="EV41" i="16"/>
  <c r="EV20" i="16"/>
  <c r="EV44" i="16"/>
  <c r="EV18" i="16"/>
  <c r="EV31" i="16"/>
  <c r="EV22" i="16"/>
  <c r="EV52" i="16"/>
  <c r="JF44" i="13"/>
  <c r="JG14" i="13"/>
  <c r="JN14" i="13"/>
  <c r="JF32" i="13"/>
  <c r="JF51" i="13"/>
  <c r="JF18" i="13"/>
  <c r="JF17" i="13"/>
  <c r="JF34" i="13"/>
  <c r="JF28" i="13"/>
  <c r="JF22" i="13"/>
  <c r="JF29" i="13"/>
  <c r="JF31" i="13"/>
  <c r="JF25" i="13"/>
  <c r="JF33" i="13"/>
  <c r="JF41" i="13"/>
  <c r="JF38" i="13"/>
  <c r="JF49" i="13"/>
  <c r="JF47" i="13"/>
  <c r="JF24" i="13"/>
  <c r="JF43" i="13"/>
  <c r="JF36" i="13"/>
  <c r="JF30" i="13"/>
  <c r="JF52" i="13"/>
  <c r="JF39" i="13"/>
  <c r="JF48" i="13"/>
  <c r="JF35" i="13"/>
  <c r="JF37" i="13"/>
  <c r="JF15" i="13"/>
  <c r="JF23" i="13"/>
  <c r="JF27" i="13"/>
  <c r="JF20" i="13"/>
  <c r="JF46" i="13"/>
  <c r="JF40" i="13"/>
  <c r="JF42" i="13"/>
  <c r="JF50" i="13"/>
  <c r="JF21" i="13"/>
  <c r="JF19" i="13"/>
  <c r="JF26" i="13"/>
  <c r="JM24" i="13"/>
  <c r="JM46" i="13"/>
  <c r="JM52" i="13"/>
  <c r="JM39" i="13"/>
  <c r="JM25" i="13"/>
  <c r="JM22" i="13"/>
  <c r="JM36" i="13"/>
  <c r="JM18" i="13"/>
  <c r="JM47" i="13"/>
  <c r="JM33" i="13"/>
  <c r="JM41" i="13"/>
  <c r="JM29" i="13"/>
  <c r="JM48" i="13"/>
  <c r="JM51" i="13"/>
  <c r="JM49" i="13"/>
  <c r="JM42" i="13"/>
  <c r="JM43" i="13"/>
  <c r="JM37" i="13"/>
  <c r="JM38" i="13"/>
  <c r="JM31" i="13"/>
  <c r="JM34" i="13"/>
  <c r="JM32" i="13"/>
  <c r="JM28" i="13"/>
  <c r="JM40" i="13"/>
  <c r="JM35" i="13"/>
  <c r="JM50" i="13"/>
  <c r="JM17" i="13"/>
  <c r="JM44" i="13"/>
  <c r="JM26" i="13"/>
  <c r="JM19" i="13"/>
  <c r="JM15" i="13"/>
  <c r="JM23" i="13"/>
  <c r="JM21" i="13"/>
  <c r="JM30" i="13"/>
  <c r="JM27" i="13"/>
  <c r="JM20" i="13"/>
  <c r="OF18" i="1"/>
  <c r="OV18" i="1" s="1"/>
  <c r="OF39" i="1"/>
  <c r="OV39" i="1" s="1"/>
  <c r="OF44" i="1"/>
  <c r="OV44" i="1" s="1"/>
  <c r="OF50" i="1"/>
  <c r="OV50" i="1" s="1"/>
  <c r="OF36" i="1"/>
  <c r="OV36" i="1" s="1"/>
  <c r="OF33" i="1"/>
  <c r="OV33" i="1" s="1"/>
  <c r="OF46" i="1"/>
  <c r="OV46" i="1" s="1"/>
  <c r="OF32" i="1"/>
  <c r="OV32" i="1" s="1"/>
  <c r="OF29" i="1"/>
  <c r="OV29" i="1" s="1"/>
  <c r="OF27" i="1"/>
  <c r="OV27" i="1" s="1"/>
  <c r="OF42" i="1"/>
  <c r="OV42" i="1" s="1"/>
  <c r="OF28" i="1"/>
  <c r="OV28" i="1" s="1"/>
  <c r="OF52" i="1"/>
  <c r="OV52" i="1" s="1"/>
  <c r="OF49" i="1"/>
  <c r="OV49" i="1" s="1"/>
  <c r="OF35" i="1"/>
  <c r="OV35" i="1" s="1"/>
  <c r="OF24" i="1"/>
  <c r="OV24" i="1" s="1"/>
  <c r="OF25" i="1"/>
  <c r="OV25" i="1" s="1"/>
  <c r="OF41" i="1"/>
  <c r="OV41" i="1" s="1"/>
  <c r="OF15" i="1"/>
  <c r="OV15" i="1" s="1"/>
  <c r="OF31" i="1"/>
  <c r="OV31" i="1" s="1"/>
  <c r="OF20" i="1"/>
  <c r="OV20" i="1" s="1"/>
  <c r="ON14" i="1"/>
  <c r="OF38" i="1"/>
  <c r="OV38" i="1" s="1"/>
  <c r="OF23" i="1"/>
  <c r="OV23" i="1" s="1"/>
  <c r="OF40" i="1"/>
  <c r="OV40" i="1" s="1"/>
  <c r="OF34" i="1"/>
  <c r="OV34" i="1" s="1"/>
  <c r="OF19" i="1"/>
  <c r="OV19" i="1" s="1"/>
  <c r="OF37" i="1"/>
  <c r="OV37" i="1" s="1"/>
  <c r="OF17" i="1"/>
  <c r="OV17" i="1" s="1"/>
  <c r="OF21" i="1"/>
  <c r="OV21" i="1" s="1"/>
  <c r="OF48" i="1"/>
  <c r="OV48" i="1" s="1"/>
  <c r="OF30" i="1"/>
  <c r="OV30" i="1" s="1"/>
  <c r="OF51" i="1"/>
  <c r="OV51" i="1" s="1"/>
  <c r="OF43" i="1"/>
  <c r="OV43" i="1" s="1"/>
  <c r="OF47" i="1"/>
  <c r="OV47" i="1" s="1"/>
  <c r="OF26" i="1"/>
  <c r="OV26" i="1" s="1"/>
  <c r="OF22" i="1"/>
  <c r="OV22" i="1" s="1"/>
  <c r="OM28" i="1"/>
  <c r="OM25" i="1"/>
  <c r="OM18" i="1"/>
  <c r="OM24" i="1"/>
  <c r="OM21" i="1"/>
  <c r="OM27" i="1"/>
  <c r="OM20" i="1"/>
  <c r="OM17" i="1"/>
  <c r="OM31" i="1"/>
  <c r="OM51" i="1"/>
  <c r="OM42" i="1"/>
  <c r="OM15" i="1"/>
  <c r="OM46" i="1"/>
  <c r="OM48" i="1"/>
  <c r="OU14" i="1"/>
  <c r="OM49" i="1"/>
  <c r="OM35" i="1"/>
  <c r="OM41" i="1"/>
  <c r="OM52" i="1"/>
  <c r="OM50" i="1"/>
  <c r="OM47" i="1"/>
  <c r="OM44" i="1"/>
  <c r="OM38" i="1"/>
  <c r="OM19" i="1"/>
  <c r="OM30" i="1"/>
  <c r="OM26" i="1"/>
  <c r="OM22" i="1"/>
  <c r="OM29" i="1"/>
  <c r="OM43" i="1"/>
  <c r="OM23" i="1"/>
  <c r="OM32" i="1"/>
  <c r="OM33" i="1"/>
  <c r="OM34" i="1"/>
  <c r="OM39" i="1"/>
  <c r="OM36" i="1"/>
  <c r="OM40" i="1"/>
  <c r="OM37" i="1"/>
  <c r="OU15" i="1"/>
  <c r="IL55" i="10"/>
  <c r="IM55" i="10" s="1"/>
  <c r="IL56" i="10"/>
  <c r="IM56" i="10" s="1"/>
  <c r="JB14" i="10"/>
  <c r="IZ30" i="10"/>
  <c r="IZ17" i="10"/>
  <c r="IZ21" i="10"/>
  <c r="IZ24" i="10"/>
  <c r="IZ44" i="10"/>
  <c r="IZ26" i="10"/>
  <c r="IZ48" i="10"/>
  <c r="IZ41" i="10"/>
  <c r="IZ18" i="10"/>
  <c r="IZ33" i="10"/>
  <c r="IZ38" i="10"/>
  <c r="IZ47" i="10"/>
  <c r="IZ31" i="10"/>
  <c r="IZ27" i="10"/>
  <c r="IZ20" i="10"/>
  <c r="IZ49" i="10"/>
  <c r="IZ51" i="10"/>
  <c r="IZ32" i="10"/>
  <c r="IZ43" i="10"/>
  <c r="IZ37" i="10"/>
  <c r="IZ22" i="10"/>
  <c r="IZ15" i="10"/>
  <c r="IT54" i="10" s="1"/>
  <c r="IZ52" i="10"/>
  <c r="IZ39" i="10"/>
  <c r="IZ19" i="10"/>
  <c r="IZ46" i="10"/>
  <c r="IZ34" i="10"/>
  <c r="IZ25" i="10"/>
  <c r="IZ40" i="10"/>
  <c r="IZ28" i="10"/>
  <c r="IZ42" i="10"/>
  <c r="IZ36" i="10"/>
  <c r="IZ23" i="10"/>
  <c r="IZ50" i="10"/>
  <c r="IZ35" i="10"/>
  <c r="IZ29" i="10"/>
  <c r="EM54" i="16"/>
  <c r="AKF51" i="14" l="1"/>
  <c r="AKF25" i="14"/>
  <c r="AKF23" i="14"/>
  <c r="AKF48" i="14"/>
  <c r="AKF19" i="14"/>
  <c r="AKF27" i="14"/>
  <c r="AKF36" i="14"/>
  <c r="AKF20" i="14"/>
  <c r="AKF40" i="14"/>
  <c r="AKF49" i="14"/>
  <c r="AKF41" i="14"/>
  <c r="AKF17" i="14"/>
  <c r="AKF24" i="14"/>
  <c r="AKF33" i="14"/>
  <c r="AKF21" i="14"/>
  <c r="AKF43" i="14"/>
  <c r="AKF38" i="14"/>
  <c r="AKF29" i="14"/>
  <c r="AKF39" i="14"/>
  <c r="AKF46" i="14"/>
  <c r="AKF30" i="14"/>
  <c r="AKF32" i="14"/>
  <c r="AKF52" i="14"/>
  <c r="AKF22" i="14"/>
  <c r="AKN14" i="14"/>
  <c r="AKF31" i="14"/>
  <c r="AKF18" i="14"/>
  <c r="AKF28" i="14"/>
  <c r="AKF37" i="14"/>
  <c r="AKF35" i="14"/>
  <c r="AKF50" i="14"/>
  <c r="AKF26" i="14"/>
  <c r="AKF44" i="14"/>
  <c r="AKG14" i="14"/>
  <c r="AKF42" i="14"/>
  <c r="AKF47" i="14"/>
  <c r="AKF34" i="14"/>
  <c r="AKF15" i="14"/>
  <c r="AKM41" i="14"/>
  <c r="AKM23" i="14"/>
  <c r="AKM36" i="14"/>
  <c r="AKM50" i="14"/>
  <c r="AKM28" i="14"/>
  <c r="AKM20" i="14"/>
  <c r="AKM51" i="14"/>
  <c r="AKM22" i="14"/>
  <c r="AKM19" i="14"/>
  <c r="AKM32" i="14"/>
  <c r="AKM52" i="14"/>
  <c r="AKM35" i="14"/>
  <c r="AKM47" i="14"/>
  <c r="AKM33" i="14"/>
  <c r="AKM43" i="14"/>
  <c r="AKM26" i="14"/>
  <c r="AKM46" i="14"/>
  <c r="AKM27" i="14"/>
  <c r="AKM31" i="14"/>
  <c r="AKM17" i="14"/>
  <c r="AKM39" i="14"/>
  <c r="AKU14" i="14"/>
  <c r="AKM29" i="14"/>
  <c r="AKM15" i="14"/>
  <c r="AKM40" i="14"/>
  <c r="AKM25" i="14"/>
  <c r="AKM48" i="14"/>
  <c r="AKM18" i="14"/>
  <c r="AKM49" i="14"/>
  <c r="AKM44" i="14"/>
  <c r="AKM21" i="14"/>
  <c r="AKM24" i="14"/>
  <c r="AKM37" i="14"/>
  <c r="AKM38" i="14"/>
  <c r="AKM42" i="14"/>
  <c r="AKM34" i="14"/>
  <c r="AKM30" i="14"/>
  <c r="AKT52" i="14"/>
  <c r="AKT24" i="14"/>
  <c r="AKT33" i="14"/>
  <c r="AKT40" i="14"/>
  <c r="AKT18" i="14"/>
  <c r="AKT38" i="14"/>
  <c r="AKT34" i="14"/>
  <c r="AKT20" i="14"/>
  <c r="AKT15" i="14"/>
  <c r="AKT37" i="14"/>
  <c r="AKT25" i="14"/>
  <c r="AKT23" i="14"/>
  <c r="AKT35" i="14"/>
  <c r="AKT19" i="14"/>
  <c r="AKT46" i="14"/>
  <c r="AKT47" i="14"/>
  <c r="AKT26" i="14"/>
  <c r="AKT32" i="14"/>
  <c r="AKT36" i="14"/>
  <c r="AKT43" i="14"/>
  <c r="AKT31" i="14"/>
  <c r="AKT41" i="14"/>
  <c r="AKT44" i="14"/>
  <c r="AKT50" i="14"/>
  <c r="AKT48" i="14"/>
  <c r="AKT28" i="14"/>
  <c r="AKT51" i="14"/>
  <c r="AKT30" i="14"/>
  <c r="ALB14" i="14"/>
  <c r="AKT21" i="14"/>
  <c r="AKT42" i="14"/>
  <c r="AKT17" i="14"/>
  <c r="AKT22" i="14"/>
  <c r="AKT29" i="14"/>
  <c r="AKT27" i="14"/>
  <c r="AKT39" i="14"/>
  <c r="AKT49" i="14"/>
  <c r="ET56" i="12"/>
  <c r="EU56" i="12" s="1"/>
  <c r="ET55" i="12"/>
  <c r="EU55" i="12" s="1"/>
  <c r="ET55" i="11"/>
  <c r="EU55" i="11" s="1"/>
  <c r="ET56" i="11"/>
  <c r="EU56" i="11" s="1"/>
  <c r="EW44" i="16"/>
  <c r="EW21" i="16"/>
  <c r="EW40" i="16"/>
  <c r="EW51" i="16"/>
  <c r="EW38" i="16"/>
  <c r="EW35" i="16"/>
  <c r="EW37" i="16"/>
  <c r="EW29" i="16"/>
  <c r="EW42" i="16"/>
  <c r="EW18" i="16"/>
  <c r="EW32" i="16"/>
  <c r="EW28" i="16"/>
  <c r="EW48" i="16"/>
  <c r="EW17" i="16"/>
  <c r="EW27" i="16"/>
  <c r="EX14" i="16"/>
  <c r="EW20" i="16"/>
  <c r="EW19" i="16"/>
  <c r="EW15" i="16"/>
  <c r="EW47" i="16"/>
  <c r="EW49" i="16"/>
  <c r="EW26" i="16"/>
  <c r="EW41" i="16"/>
  <c r="EW34" i="16"/>
  <c r="EW52" i="16"/>
  <c r="EW33" i="16"/>
  <c r="EW36" i="16"/>
  <c r="EW50" i="16"/>
  <c r="EW39" i="16"/>
  <c r="EW23" i="16"/>
  <c r="EW24" i="16"/>
  <c r="EW30" i="16"/>
  <c r="EW31" i="16"/>
  <c r="EW43" i="16"/>
  <c r="EW25" i="16"/>
  <c r="EW46" i="16"/>
  <c r="EW22" i="16"/>
  <c r="NZ54" i="1"/>
  <c r="IT56" i="10"/>
  <c r="IU56" i="10" s="1"/>
  <c r="JN35" i="13"/>
  <c r="JN34" i="13"/>
  <c r="JN49" i="13"/>
  <c r="JN52" i="13"/>
  <c r="JN37" i="13"/>
  <c r="JN50" i="13"/>
  <c r="JN29" i="13"/>
  <c r="JN28" i="13"/>
  <c r="JN43" i="13"/>
  <c r="JN15" i="13"/>
  <c r="JN41" i="13"/>
  <c r="JN24" i="13"/>
  <c r="JN22" i="13"/>
  <c r="JN38" i="13"/>
  <c r="JN47" i="13"/>
  <c r="JN32" i="13"/>
  <c r="JN26" i="13"/>
  <c r="JN48" i="13"/>
  <c r="JN36" i="13"/>
  <c r="JN23" i="13"/>
  <c r="JN20" i="13"/>
  <c r="JN42" i="13"/>
  <c r="JN30" i="13"/>
  <c r="JN17" i="13"/>
  <c r="JN46" i="13"/>
  <c r="JN31" i="13"/>
  <c r="JN19" i="13"/>
  <c r="JN25" i="13"/>
  <c r="JN40" i="13"/>
  <c r="JN18" i="13"/>
  <c r="JN51" i="13"/>
  <c r="JN39" i="13"/>
  <c r="JN44" i="13"/>
  <c r="JN33" i="13"/>
  <c r="JN27" i="13"/>
  <c r="JN21" i="13"/>
  <c r="JG22" i="13"/>
  <c r="JG21" i="13"/>
  <c r="JG36" i="13"/>
  <c r="JG31" i="13"/>
  <c r="JG49" i="13"/>
  <c r="JG15" i="13"/>
  <c r="JG48" i="13"/>
  <c r="JG30" i="13"/>
  <c r="JG32" i="13"/>
  <c r="JG18" i="13"/>
  <c r="JG26" i="13"/>
  <c r="JG52" i="13"/>
  <c r="JG51" i="13"/>
  <c r="JG38" i="13"/>
  <c r="JG43" i="13"/>
  <c r="JG42" i="13"/>
  <c r="JG24" i="13"/>
  <c r="JG37" i="13"/>
  <c r="JG20" i="13"/>
  <c r="JG25" i="13"/>
  <c r="JG46" i="13"/>
  <c r="JH14" i="13"/>
  <c r="JG19" i="13"/>
  <c r="JG40" i="13"/>
  <c r="JG35" i="13"/>
  <c r="JG34" i="13"/>
  <c r="JG39" i="13"/>
  <c r="JG29" i="13"/>
  <c r="JG23" i="13"/>
  <c r="JG28" i="13"/>
  <c r="JG17" i="13"/>
  <c r="JG44" i="13"/>
  <c r="JG33" i="13"/>
  <c r="JG50" i="13"/>
  <c r="JG27" i="13"/>
  <c r="JO14" i="13"/>
  <c r="JG47" i="13"/>
  <c r="JG41" i="13"/>
  <c r="NZ55" i="1"/>
  <c r="NZ56" i="1"/>
  <c r="ON32" i="1"/>
  <c r="ON29" i="1"/>
  <c r="ON50" i="1"/>
  <c r="ON37" i="1"/>
  <c r="ON28" i="1"/>
  <c r="ON25" i="1"/>
  <c r="ON38" i="1"/>
  <c r="ON15" i="1"/>
  <c r="OH54" i="1" s="1"/>
  <c r="ON43" i="1"/>
  <c r="ON46" i="1"/>
  <c r="ON24" i="1"/>
  <c r="ON21" i="1"/>
  <c r="ON26" i="1"/>
  <c r="ON49" i="1"/>
  <c r="ON34" i="1"/>
  <c r="ON20" i="1"/>
  <c r="ON17" i="1"/>
  <c r="ON42" i="1"/>
  <c r="ON23" i="1"/>
  <c r="ON40" i="1"/>
  <c r="OV14" i="1"/>
  <c r="OX14" i="1" s="1"/>
  <c r="ON31" i="1"/>
  <c r="ON19" i="1"/>
  <c r="ON51" i="1"/>
  <c r="ON18" i="1"/>
  <c r="ON44" i="1"/>
  <c r="ON30" i="1"/>
  <c r="ON39" i="1"/>
  <c r="ON52" i="1"/>
  <c r="ON35" i="1"/>
  <c r="ON27" i="1"/>
  <c r="ON48" i="1"/>
  <c r="ON47" i="1"/>
  <c r="ON41" i="1"/>
  <c r="ON36" i="1"/>
  <c r="ON33" i="1"/>
  <c r="ON22" i="1"/>
  <c r="IM54" i="10"/>
  <c r="JJ14" i="10"/>
  <c r="JB32" i="10"/>
  <c r="JB31" i="10"/>
  <c r="JB26" i="10"/>
  <c r="JB49" i="10"/>
  <c r="JB25" i="10"/>
  <c r="JB48" i="10"/>
  <c r="JB43" i="10"/>
  <c r="JB20" i="10"/>
  <c r="JB42" i="10"/>
  <c r="JB19" i="10"/>
  <c r="JB38" i="10"/>
  <c r="JB37" i="10"/>
  <c r="JB39" i="10"/>
  <c r="JB51" i="10"/>
  <c r="JB34" i="10"/>
  <c r="JB27" i="10"/>
  <c r="JB17" i="10"/>
  <c r="JB44" i="10"/>
  <c r="JB23" i="10"/>
  <c r="JB18" i="10"/>
  <c r="JB29" i="10"/>
  <c r="JB24" i="10"/>
  <c r="JB35" i="10"/>
  <c r="JB30" i="10"/>
  <c r="JB40" i="10"/>
  <c r="JB36" i="10"/>
  <c r="JB46" i="10"/>
  <c r="JB41" i="10"/>
  <c r="JB33" i="10"/>
  <c r="JB28" i="10"/>
  <c r="JB52" i="10"/>
  <c r="JB50" i="10"/>
  <c r="JC14" i="10"/>
  <c r="JB21" i="10"/>
  <c r="JB22" i="10"/>
  <c r="JB15" i="10"/>
  <c r="JB47" i="10"/>
  <c r="IT55" i="10"/>
  <c r="IU55" i="10" s="1"/>
  <c r="OA56" i="1" l="1"/>
  <c r="OA55" i="1"/>
  <c r="EU54" i="12"/>
  <c r="ALB52" i="14"/>
  <c r="ALB27" i="14"/>
  <c r="ALB34" i="14"/>
  <c r="ALB26" i="14"/>
  <c r="ALB46" i="14"/>
  <c r="ALB21" i="14"/>
  <c r="ALB30" i="14"/>
  <c r="ALB20" i="14"/>
  <c r="ALB47" i="14"/>
  <c r="ALB29" i="14"/>
  <c r="ALB24" i="14"/>
  <c r="ALB48" i="14"/>
  <c r="ALB50" i="14"/>
  <c r="ALB51" i="14"/>
  <c r="ALB41" i="14"/>
  <c r="ALB28" i="14"/>
  <c r="ALB31" i="14"/>
  <c r="ALB33" i="14"/>
  <c r="ALB18" i="14"/>
  <c r="ALB38" i="14"/>
  <c r="ALB44" i="14"/>
  <c r="ALB22" i="14"/>
  <c r="ALC14" i="14"/>
  <c r="ALB23" i="14"/>
  <c r="ALB17" i="14"/>
  <c r="ALB15" i="14"/>
  <c r="ALB42" i="14"/>
  <c r="ALB32" i="14"/>
  <c r="ALB43" i="14"/>
  <c r="ALB37" i="14"/>
  <c r="ALB35" i="14"/>
  <c r="ALB19" i="14"/>
  <c r="ALB39" i="14"/>
  <c r="ALB49" i="14"/>
  <c r="ALB36" i="14"/>
  <c r="ALJ14" i="14"/>
  <c r="ALB25" i="14"/>
  <c r="ALB40" i="14"/>
  <c r="AKG50" i="14"/>
  <c r="AKG38" i="14"/>
  <c r="AKH14" i="14"/>
  <c r="AKG43" i="14"/>
  <c r="AKG37" i="14"/>
  <c r="AKG52" i="14"/>
  <c r="AKG51" i="14"/>
  <c r="AKG32" i="14"/>
  <c r="AKG28" i="14"/>
  <c r="AKG44" i="14"/>
  <c r="AKG40" i="14"/>
  <c r="AKG39" i="14"/>
  <c r="AKG35" i="14"/>
  <c r="AKG25" i="14"/>
  <c r="AKG21" i="14"/>
  <c r="AKG30" i="14"/>
  <c r="AKG31" i="14"/>
  <c r="AKG41" i="14"/>
  <c r="AKG29" i="14"/>
  <c r="AKG49" i="14"/>
  <c r="AKG26" i="14"/>
  <c r="AKG24" i="14"/>
  <c r="AKG17" i="14"/>
  <c r="AKG47" i="14"/>
  <c r="AKG18" i="14"/>
  <c r="AKG15" i="14"/>
  <c r="AKG19" i="14"/>
  <c r="AKO14" i="14"/>
  <c r="AKG22" i="14"/>
  <c r="AKG33" i="14"/>
  <c r="AKG34" i="14"/>
  <c r="AKG42" i="14"/>
  <c r="AKG27" i="14"/>
  <c r="AKG46" i="14"/>
  <c r="AKG36" i="14"/>
  <c r="AKG23" i="14"/>
  <c r="AKG48" i="14"/>
  <c r="AKG20" i="14"/>
  <c r="AKN50" i="14"/>
  <c r="AKN17" i="14"/>
  <c r="AKN37" i="14"/>
  <c r="AKN43" i="14"/>
  <c r="AKN31" i="14"/>
  <c r="AKN20" i="14"/>
  <c r="AKN52" i="14"/>
  <c r="AKN34" i="14"/>
  <c r="AKN18" i="14"/>
  <c r="AKN51" i="14"/>
  <c r="AKN46" i="14"/>
  <c r="AKN27" i="14"/>
  <c r="AKV14" i="14"/>
  <c r="AKN47" i="14"/>
  <c r="AKN21" i="14"/>
  <c r="AKN36" i="14"/>
  <c r="AKN15" i="14"/>
  <c r="AKN38" i="14"/>
  <c r="AKN49" i="14"/>
  <c r="AKN19" i="14"/>
  <c r="AKN42" i="14"/>
  <c r="AKN40" i="14"/>
  <c r="AKN30" i="14"/>
  <c r="AKN26" i="14"/>
  <c r="AKN48" i="14"/>
  <c r="AKN29" i="14"/>
  <c r="AKN41" i="14"/>
  <c r="AKN23" i="14"/>
  <c r="AKN39" i="14"/>
  <c r="AKN44" i="14"/>
  <c r="AKN32" i="14"/>
  <c r="AKN22" i="14"/>
  <c r="AKN35" i="14"/>
  <c r="AKN33" i="14"/>
  <c r="AKN28" i="14"/>
  <c r="AKN25" i="14"/>
  <c r="AKN24" i="14"/>
  <c r="AKU37" i="14"/>
  <c r="AKU40" i="14"/>
  <c r="AKU17" i="14"/>
  <c r="AKU39" i="14"/>
  <c r="AKU26" i="14"/>
  <c r="AKU23" i="14"/>
  <c r="AKU30" i="14"/>
  <c r="AKU20" i="14"/>
  <c r="AKU29" i="14"/>
  <c r="AKU49" i="14"/>
  <c r="AKU47" i="14"/>
  <c r="AKU21" i="14"/>
  <c r="AKU42" i="14"/>
  <c r="AKU31" i="14"/>
  <c r="AKU38" i="14"/>
  <c r="AKU50" i="14"/>
  <c r="AKU19" i="14"/>
  <c r="AKU24" i="14"/>
  <c r="AKU43" i="14"/>
  <c r="AKU32" i="14"/>
  <c r="AKU28" i="14"/>
  <c r="AKU46" i="14"/>
  <c r="AKU15" i="14"/>
  <c r="AKU51" i="14"/>
  <c r="AKU34" i="14"/>
  <c r="AKU33" i="14"/>
  <c r="AKU36" i="14"/>
  <c r="AKU44" i="14"/>
  <c r="AKU22" i="14"/>
  <c r="AKU35" i="14"/>
  <c r="AKU27" i="14"/>
  <c r="AKU52" i="14"/>
  <c r="AKU18" i="14"/>
  <c r="AKU41" i="14"/>
  <c r="AKU48" i="14"/>
  <c r="AKU25" i="14"/>
  <c r="EU54" i="11"/>
  <c r="EX49" i="16"/>
  <c r="EX43" i="16"/>
  <c r="EX51" i="16"/>
  <c r="EX27" i="16"/>
  <c r="EX19" i="16"/>
  <c r="EX33" i="16"/>
  <c r="EX41" i="16"/>
  <c r="EX21" i="16"/>
  <c r="EX38" i="16"/>
  <c r="EX26" i="16"/>
  <c r="EX44" i="16"/>
  <c r="EX28" i="16"/>
  <c r="EX20" i="16"/>
  <c r="EX31" i="16"/>
  <c r="EX46" i="16"/>
  <c r="EY14" i="16"/>
  <c r="EX37" i="16"/>
  <c r="EX17" i="16"/>
  <c r="EX36" i="16"/>
  <c r="EX42" i="16"/>
  <c r="EX18" i="16"/>
  <c r="EX48" i="16"/>
  <c r="EX35" i="16"/>
  <c r="EX39" i="16"/>
  <c r="EX25" i="16"/>
  <c r="EX52" i="16"/>
  <c r="EX40" i="16"/>
  <c r="EX32" i="16"/>
  <c r="EX29" i="16"/>
  <c r="EX24" i="16"/>
  <c r="EX34" i="16"/>
  <c r="EX50" i="16"/>
  <c r="EX15" i="16"/>
  <c r="EX47" i="16"/>
  <c r="EX23" i="16"/>
  <c r="EX30" i="16"/>
  <c r="EX22" i="16"/>
  <c r="OH55" i="1"/>
  <c r="OI55" i="1" s="1"/>
  <c r="IU54" i="10"/>
  <c r="JO35" i="13"/>
  <c r="JO33" i="13"/>
  <c r="JO28" i="13"/>
  <c r="JO32" i="13"/>
  <c r="JO52" i="13"/>
  <c r="JO23" i="13"/>
  <c r="JO27" i="13"/>
  <c r="JO15" i="13"/>
  <c r="JO42" i="13"/>
  <c r="JO46" i="13"/>
  <c r="JO17" i="13"/>
  <c r="JO21" i="13"/>
  <c r="JO22" i="13"/>
  <c r="JO37" i="13"/>
  <c r="JO40" i="13"/>
  <c r="JO49" i="13"/>
  <c r="JO38" i="13"/>
  <c r="JO47" i="13"/>
  <c r="JO26" i="13"/>
  <c r="JO29" i="13"/>
  <c r="JO43" i="13"/>
  <c r="JO48" i="13"/>
  <c r="JO41" i="13"/>
  <c r="JO20" i="13"/>
  <c r="JO31" i="13"/>
  <c r="JO36" i="13"/>
  <c r="JO25" i="13"/>
  <c r="JO30" i="13"/>
  <c r="JO19" i="13"/>
  <c r="JO51" i="13"/>
  <c r="JO50" i="13"/>
  <c r="JO39" i="13"/>
  <c r="JO44" i="13"/>
  <c r="JO34" i="13"/>
  <c r="JO24" i="13"/>
  <c r="JO18" i="13"/>
  <c r="JH38" i="13"/>
  <c r="JH24" i="13"/>
  <c r="JH22" i="13"/>
  <c r="JH40" i="13"/>
  <c r="JH48" i="13"/>
  <c r="JH20" i="13"/>
  <c r="JH18" i="13"/>
  <c r="JH19" i="13"/>
  <c r="JH37" i="13"/>
  <c r="JH15" i="13"/>
  <c r="JB54" i="13" s="1"/>
  <c r="JP14" i="13"/>
  <c r="JH35" i="13"/>
  <c r="JH25" i="13"/>
  <c r="JH49" i="13"/>
  <c r="JH46" i="13"/>
  <c r="JH23" i="13"/>
  <c r="JH31" i="13"/>
  <c r="JH32" i="13"/>
  <c r="JH17" i="13"/>
  <c r="JH26" i="13"/>
  <c r="JH43" i="13"/>
  <c r="JH29" i="13"/>
  <c r="JH52" i="13"/>
  <c r="JH42" i="13"/>
  <c r="JH50" i="13"/>
  <c r="JH51" i="13"/>
  <c r="JH44" i="13"/>
  <c r="JH47" i="13"/>
  <c r="JH33" i="13"/>
  <c r="JH41" i="13"/>
  <c r="JH39" i="13"/>
  <c r="JH27" i="13"/>
  <c r="JH21" i="13"/>
  <c r="JH36" i="13"/>
  <c r="JH30" i="13"/>
  <c r="JH34" i="13"/>
  <c r="JH28" i="13"/>
  <c r="OX34" i="1"/>
  <c r="PN34" i="1" s="1"/>
  <c r="OX17" i="1"/>
  <c r="OX41" i="1"/>
  <c r="PN41" i="1" s="1"/>
  <c r="OX22" i="1"/>
  <c r="PN22" i="1" s="1"/>
  <c r="OX21" i="1"/>
  <c r="PN21" i="1" s="1"/>
  <c r="OX31" i="1"/>
  <c r="PN31" i="1" s="1"/>
  <c r="OX46" i="1"/>
  <c r="OX42" i="1"/>
  <c r="PN42" i="1" s="1"/>
  <c r="OX23" i="1"/>
  <c r="PN23" i="1" s="1"/>
  <c r="OX38" i="1"/>
  <c r="PN38" i="1" s="1"/>
  <c r="OX35" i="1"/>
  <c r="PN35" i="1" s="1"/>
  <c r="OX50" i="1"/>
  <c r="PN50" i="1" s="1"/>
  <c r="OX29" i="1"/>
  <c r="PN29" i="1" s="1"/>
  <c r="OX26" i="1"/>
  <c r="PN26" i="1" s="1"/>
  <c r="OX49" i="1"/>
  <c r="PN49" i="1" s="1"/>
  <c r="OX30" i="1"/>
  <c r="PN30" i="1" s="1"/>
  <c r="OX25" i="1"/>
  <c r="PN25" i="1" s="1"/>
  <c r="OX27" i="1"/>
  <c r="PN27" i="1" s="1"/>
  <c r="OX18" i="1"/>
  <c r="PN18" i="1" s="1"/>
  <c r="OX24" i="1"/>
  <c r="PN24" i="1" s="1"/>
  <c r="OX20" i="1"/>
  <c r="PN20" i="1" s="1"/>
  <c r="OX52" i="1"/>
  <c r="PN52" i="1" s="1"/>
  <c r="OX15" i="1"/>
  <c r="OX33" i="1"/>
  <c r="PN33" i="1" s="1"/>
  <c r="OX48" i="1"/>
  <c r="PN48" i="1" s="1"/>
  <c r="OX40" i="1"/>
  <c r="PN40" i="1" s="1"/>
  <c r="OX51" i="1"/>
  <c r="PN51" i="1" s="1"/>
  <c r="OX44" i="1"/>
  <c r="PN44" i="1" s="1"/>
  <c r="OX47" i="1"/>
  <c r="PN47" i="1" s="1"/>
  <c r="PF14" i="1"/>
  <c r="OX39" i="1"/>
  <c r="PN39" i="1" s="1"/>
  <c r="OX43" i="1"/>
  <c r="PN43" i="1" s="1"/>
  <c r="OY14" i="1"/>
  <c r="OX36" i="1"/>
  <c r="PN36" i="1" s="1"/>
  <c r="OX32" i="1"/>
  <c r="PN32" i="1" s="1"/>
  <c r="OX19" i="1"/>
  <c r="PN19" i="1" s="1"/>
  <c r="OX28" i="1"/>
  <c r="PN28" i="1" s="1"/>
  <c r="OX37" i="1"/>
  <c r="PN37" i="1" s="1"/>
  <c r="OH56" i="1"/>
  <c r="OI56" i="1" s="1"/>
  <c r="JJ15" i="10"/>
  <c r="JJ28" i="10"/>
  <c r="JJ51" i="10"/>
  <c r="JJ22" i="10"/>
  <c r="JJ23" i="10"/>
  <c r="JJ39" i="10"/>
  <c r="JJ43" i="10"/>
  <c r="JJ37" i="10"/>
  <c r="JJ50" i="10"/>
  <c r="JJ38" i="10"/>
  <c r="JJ31" i="10"/>
  <c r="JJ44" i="10"/>
  <c r="JJ32" i="10"/>
  <c r="JJ25" i="10"/>
  <c r="JJ26" i="10"/>
  <c r="JJ19" i="10"/>
  <c r="JJ33" i="10"/>
  <c r="JJ20" i="10"/>
  <c r="JJ27" i="10"/>
  <c r="JJ41" i="10"/>
  <c r="JJ47" i="10"/>
  <c r="JJ21" i="10"/>
  <c r="JJ18" i="10"/>
  <c r="JJ46" i="10"/>
  <c r="JJ52" i="10"/>
  <c r="JJ40" i="10"/>
  <c r="JJ17" i="10"/>
  <c r="JJ42" i="10"/>
  <c r="JJ29" i="10"/>
  <c r="JJ30" i="10"/>
  <c r="JJ35" i="10"/>
  <c r="JJ49" i="10"/>
  <c r="JJ48" i="10"/>
  <c r="JJ34" i="10"/>
  <c r="JJ36" i="10"/>
  <c r="JJ24" i="10"/>
  <c r="JC41" i="10"/>
  <c r="JC46" i="10"/>
  <c r="JC34" i="10"/>
  <c r="JC42" i="10"/>
  <c r="JC36" i="10"/>
  <c r="JC40" i="10"/>
  <c r="JC28" i="10"/>
  <c r="JC19" i="10"/>
  <c r="JC30" i="10"/>
  <c r="JC35" i="10"/>
  <c r="JC22" i="10"/>
  <c r="JC48" i="10"/>
  <c r="JC24" i="10"/>
  <c r="JC29" i="10"/>
  <c r="JC15" i="10"/>
  <c r="JC18" i="10"/>
  <c r="JC23" i="10"/>
  <c r="JC50" i="10"/>
  <c r="JC33" i="10"/>
  <c r="JC17" i="10"/>
  <c r="JC44" i="10"/>
  <c r="JC49" i="10"/>
  <c r="JK14" i="10"/>
  <c r="JD14" i="10"/>
  <c r="JC21" i="10"/>
  <c r="JC31" i="10"/>
  <c r="JC27" i="10"/>
  <c r="JC38" i="10"/>
  <c r="JC20" i="10"/>
  <c r="JC32" i="10"/>
  <c r="JC52" i="10"/>
  <c r="JC51" i="10"/>
  <c r="JC47" i="10"/>
  <c r="JC39" i="10"/>
  <c r="JC25" i="10"/>
  <c r="JC43" i="10"/>
  <c r="JC37" i="10"/>
  <c r="JC26" i="10"/>
  <c r="OA54" i="1" l="1"/>
  <c r="AKV52" i="14"/>
  <c r="AKV26" i="14"/>
  <c r="AKV17" i="14"/>
  <c r="AKV33" i="14"/>
  <c r="AKV36" i="14"/>
  <c r="AKV20" i="14"/>
  <c r="AKV29" i="14"/>
  <c r="AKV39" i="14"/>
  <c r="AKV21" i="14"/>
  <c r="AKV49" i="14"/>
  <c r="AKV35" i="14"/>
  <c r="AKV48" i="14"/>
  <c r="AKV23" i="14"/>
  <c r="AKV15" i="14"/>
  <c r="AKV30" i="14"/>
  <c r="AKV32" i="14"/>
  <c r="AKV28" i="14"/>
  <c r="AKV41" i="14"/>
  <c r="AKV47" i="14"/>
  <c r="AKV24" i="14"/>
  <c r="AKV38" i="14"/>
  <c r="AKV50" i="14"/>
  <c r="AKV31" i="14"/>
  <c r="AKV25" i="14"/>
  <c r="AKV19" i="14"/>
  <c r="AKV40" i="14"/>
  <c r="AKV43" i="14"/>
  <c r="AKV27" i="14"/>
  <c r="AKV18" i="14"/>
  <c r="AKV42" i="14"/>
  <c r="AKV44" i="14"/>
  <c r="AKV34" i="14"/>
  <c r="AKV51" i="14"/>
  <c r="AKV37" i="14"/>
  <c r="AKV22" i="14"/>
  <c r="AKV46" i="14"/>
  <c r="AKO49" i="14"/>
  <c r="AKO22" i="14"/>
  <c r="AKO26" i="14"/>
  <c r="AKO40" i="14"/>
  <c r="AKO15" i="14"/>
  <c r="AKO35" i="14"/>
  <c r="AKO46" i="14"/>
  <c r="AKO50" i="14"/>
  <c r="AKO42" i="14"/>
  <c r="AKO44" i="14"/>
  <c r="AKO17" i="14"/>
  <c r="AKO51" i="14"/>
  <c r="AKO30" i="14"/>
  <c r="AKO27" i="14"/>
  <c r="AKO33" i="14"/>
  <c r="AKO29" i="14"/>
  <c r="AKO37" i="14"/>
  <c r="AKO39" i="14"/>
  <c r="AKO38" i="14"/>
  <c r="AKO23" i="14"/>
  <c r="AKO20" i="14"/>
  <c r="AKO21" i="14"/>
  <c r="AKO34" i="14"/>
  <c r="AKO48" i="14"/>
  <c r="AKO19" i="14"/>
  <c r="AKO31" i="14"/>
  <c r="AKO41" i="14"/>
  <c r="AKO25" i="14"/>
  <c r="AKO47" i="14"/>
  <c r="AKO36" i="14"/>
  <c r="AKO43" i="14"/>
  <c r="AKO32" i="14"/>
  <c r="AKO52" i="14"/>
  <c r="AKO18" i="14"/>
  <c r="AKO28" i="14"/>
  <c r="AKO24" i="14"/>
  <c r="AKW14" i="14"/>
  <c r="AKH48" i="14"/>
  <c r="AKH33" i="14"/>
  <c r="AKH29" i="14"/>
  <c r="AKH30" i="14"/>
  <c r="AKH26" i="14"/>
  <c r="AKH17" i="14"/>
  <c r="AKH32" i="14"/>
  <c r="AKH41" i="14"/>
  <c r="AKH20" i="14"/>
  <c r="AKH15" i="14"/>
  <c r="AKI14" i="14"/>
  <c r="AKH49" i="14"/>
  <c r="AKH27" i="14"/>
  <c r="AKH23" i="14"/>
  <c r="AKH43" i="14"/>
  <c r="AKH51" i="14"/>
  <c r="AKH38" i="14"/>
  <c r="AKH40" i="14"/>
  <c r="AKH22" i="14"/>
  <c r="AKH44" i="14"/>
  <c r="AKH37" i="14"/>
  <c r="AKH34" i="14"/>
  <c r="AKH24" i="14"/>
  <c r="AKH42" i="14"/>
  <c r="AKH18" i="14"/>
  <c r="AKH36" i="14"/>
  <c r="AKH31" i="14"/>
  <c r="AKH47" i="14"/>
  <c r="AKH39" i="14"/>
  <c r="AKH25" i="14"/>
  <c r="AKH19" i="14"/>
  <c r="AKH50" i="14"/>
  <c r="AKH52" i="14"/>
  <c r="AKH46" i="14"/>
  <c r="AKH21" i="14"/>
  <c r="AKH28" i="14"/>
  <c r="AKH35" i="14"/>
  <c r="AKP14" i="14"/>
  <c r="ALJ36" i="14"/>
  <c r="ALJ19" i="14"/>
  <c r="ALJ17" i="14"/>
  <c r="ALJ49" i="14"/>
  <c r="ALJ27" i="14"/>
  <c r="ALR14" i="14"/>
  <c r="ALJ41" i="14"/>
  <c r="ALJ52" i="14"/>
  <c r="ALJ26" i="14"/>
  <c r="ALJ29" i="14"/>
  <c r="ALJ24" i="14"/>
  <c r="ALJ34" i="14"/>
  <c r="ALJ20" i="14"/>
  <c r="ALJ18" i="14"/>
  <c r="ALJ30" i="14"/>
  <c r="ALJ46" i="14"/>
  <c r="ALJ22" i="14"/>
  <c r="ALJ42" i="14"/>
  <c r="ALJ43" i="14"/>
  <c r="ALJ47" i="14"/>
  <c r="ALJ39" i="14"/>
  <c r="ALJ21" i="14"/>
  <c r="ALJ32" i="14"/>
  <c r="ALJ31" i="14"/>
  <c r="ALJ40" i="14"/>
  <c r="ALJ25" i="14"/>
  <c r="ALJ51" i="14"/>
  <c r="ALJ28" i="14"/>
  <c r="ALJ23" i="14"/>
  <c r="ALJ48" i="14"/>
  <c r="ALJ50" i="14"/>
  <c r="ALJ44" i="14"/>
  <c r="ALJ35" i="14"/>
  <c r="ALJ38" i="14"/>
  <c r="ALJ37" i="14"/>
  <c r="ALJ15" i="14"/>
  <c r="ALJ33" i="14"/>
  <c r="ALC49" i="14"/>
  <c r="ALC32" i="14"/>
  <c r="ALC20" i="14"/>
  <c r="ALC34" i="14"/>
  <c r="ALC36" i="14"/>
  <c r="ALC18" i="14"/>
  <c r="ALC25" i="14"/>
  <c r="ALC33" i="14"/>
  <c r="ALC23" i="14"/>
  <c r="ALC21" i="14"/>
  <c r="ALC30" i="14"/>
  <c r="ALC17" i="14"/>
  <c r="ALC47" i="14"/>
  <c r="ALC19" i="14"/>
  <c r="ALC52" i="14"/>
  <c r="ALC38" i="14"/>
  <c r="ALC42" i="14"/>
  <c r="ALC28" i="14"/>
  <c r="ALC50" i="14"/>
  <c r="ALC37" i="14"/>
  <c r="ALC26" i="14"/>
  <c r="ALC48" i="14"/>
  <c r="ALC29" i="14"/>
  <c r="ALC46" i="14"/>
  <c r="ALK14" i="14"/>
  <c r="ALC40" i="14"/>
  <c r="ALC41" i="14"/>
  <c r="ALC27" i="14"/>
  <c r="ALD14" i="14"/>
  <c r="ALC44" i="14"/>
  <c r="ALC51" i="14"/>
  <c r="ALC39" i="14"/>
  <c r="ALC31" i="14"/>
  <c r="ALC24" i="14"/>
  <c r="ALC22" i="14"/>
  <c r="ALC35" i="14"/>
  <c r="ALC15" i="14"/>
  <c r="ALC43" i="14"/>
  <c r="EY42" i="16"/>
  <c r="EY40" i="16"/>
  <c r="EY27" i="16"/>
  <c r="EY32" i="16"/>
  <c r="EY38" i="16"/>
  <c r="EY26" i="16"/>
  <c r="EY31" i="16"/>
  <c r="EY41" i="16"/>
  <c r="EY35" i="16"/>
  <c r="EY22" i="16"/>
  <c r="EY33" i="16"/>
  <c r="EY52" i="16"/>
  <c r="EY30" i="16"/>
  <c r="EY28" i="16"/>
  <c r="EY50" i="16"/>
  <c r="EY15" i="16"/>
  <c r="EY48" i="16"/>
  <c r="EY36" i="16"/>
  <c r="EY19" i="16"/>
  <c r="EY46" i="16"/>
  <c r="EY34" i="16"/>
  <c r="EY24" i="16"/>
  <c r="EY17" i="16"/>
  <c r="EY18" i="16"/>
  <c r="EY47" i="16"/>
  <c r="EY51" i="16"/>
  <c r="EY37" i="16"/>
  <c r="EY20" i="16"/>
  <c r="EY39" i="16"/>
  <c r="EY43" i="16"/>
  <c r="EY29" i="16"/>
  <c r="EY25" i="16"/>
  <c r="EY21" i="16"/>
  <c r="EZ14" i="16"/>
  <c r="EY23" i="16"/>
  <c r="EY49" i="16"/>
  <c r="EY44" i="16"/>
  <c r="OI54" i="1"/>
  <c r="JB55" i="13"/>
  <c r="JC55" i="13" s="1"/>
  <c r="JB56" i="13"/>
  <c r="JC56" i="13" s="1"/>
  <c r="JR14" i="13"/>
  <c r="JP27" i="13"/>
  <c r="JP42" i="13"/>
  <c r="JP17" i="13"/>
  <c r="JP18" i="13"/>
  <c r="JP39" i="13"/>
  <c r="JP22" i="13"/>
  <c r="JP21" i="13"/>
  <c r="JP37" i="13"/>
  <c r="JP28" i="13"/>
  <c r="JP31" i="13"/>
  <c r="JP46" i="13"/>
  <c r="JP51" i="13"/>
  <c r="JP25" i="13"/>
  <c r="JP40" i="13"/>
  <c r="JP34" i="13"/>
  <c r="JP19" i="13"/>
  <c r="JP23" i="13"/>
  <c r="JP32" i="13"/>
  <c r="JP26" i="13"/>
  <c r="JP44" i="13"/>
  <c r="JP48" i="13"/>
  <c r="JP52" i="13"/>
  <c r="JP50" i="13"/>
  <c r="JP47" i="13"/>
  <c r="JP35" i="13"/>
  <c r="JP49" i="13"/>
  <c r="JP15" i="13"/>
  <c r="JJ54" i="13" s="1"/>
  <c r="JP41" i="13"/>
  <c r="JP29" i="13"/>
  <c r="JP43" i="13"/>
  <c r="JP36" i="13"/>
  <c r="JP38" i="13"/>
  <c r="JP30" i="13"/>
  <c r="JP24" i="13"/>
  <c r="JP20" i="13"/>
  <c r="JP33" i="13"/>
  <c r="OY20" i="1"/>
  <c r="PO20" i="1" s="1"/>
  <c r="OY17" i="1"/>
  <c r="PO17" i="1" s="1"/>
  <c r="OY22" i="1"/>
  <c r="PO22" i="1" s="1"/>
  <c r="OY15" i="1"/>
  <c r="PO15" i="1" s="1"/>
  <c r="OY46" i="1"/>
  <c r="PO46" i="1" s="1"/>
  <c r="PG14" i="1"/>
  <c r="OY41" i="1"/>
  <c r="PO41" i="1" s="1"/>
  <c r="OY52" i="1"/>
  <c r="PO52" i="1" s="1"/>
  <c r="OY38" i="1"/>
  <c r="PO38" i="1" s="1"/>
  <c r="OY19" i="1"/>
  <c r="PO19" i="1" s="1"/>
  <c r="OY47" i="1"/>
  <c r="PO47" i="1" s="1"/>
  <c r="OY44" i="1"/>
  <c r="PO44" i="1" s="1"/>
  <c r="OY26" i="1"/>
  <c r="PO26" i="1" s="1"/>
  <c r="OY35" i="1"/>
  <c r="PO35" i="1" s="1"/>
  <c r="OY37" i="1"/>
  <c r="PO37" i="1" s="1"/>
  <c r="OZ14" i="1"/>
  <c r="OY43" i="1"/>
  <c r="PO43" i="1" s="1"/>
  <c r="OY36" i="1"/>
  <c r="PO36" i="1" s="1"/>
  <c r="OY33" i="1"/>
  <c r="PO33" i="1" s="1"/>
  <c r="OY23" i="1"/>
  <c r="PO23" i="1" s="1"/>
  <c r="OY21" i="1"/>
  <c r="PO21" i="1" s="1"/>
  <c r="OY50" i="1"/>
  <c r="PO50" i="1" s="1"/>
  <c r="OY32" i="1"/>
  <c r="PO32" i="1" s="1"/>
  <c r="OY18" i="1"/>
  <c r="PO18" i="1" s="1"/>
  <c r="OY24" i="1"/>
  <c r="PO24" i="1" s="1"/>
  <c r="OY48" i="1"/>
  <c r="PO48" i="1" s="1"/>
  <c r="OY40" i="1"/>
  <c r="PO40" i="1" s="1"/>
  <c r="OY29" i="1"/>
  <c r="PO29" i="1" s="1"/>
  <c r="OY30" i="1"/>
  <c r="PO30" i="1" s="1"/>
  <c r="OY34" i="1"/>
  <c r="PO34" i="1" s="1"/>
  <c r="OY28" i="1"/>
  <c r="PO28" i="1" s="1"/>
  <c r="OY31" i="1"/>
  <c r="PO31" i="1" s="1"/>
  <c r="OY42" i="1"/>
  <c r="PO42" i="1" s="1"/>
  <c r="OY51" i="1"/>
  <c r="PO51" i="1" s="1"/>
  <c r="OY25" i="1"/>
  <c r="PO25" i="1" s="1"/>
  <c r="OY27" i="1"/>
  <c r="PO27" i="1" s="1"/>
  <c r="OY39" i="1"/>
  <c r="PO39" i="1" s="1"/>
  <c r="OY49" i="1"/>
  <c r="PO49" i="1" s="1"/>
  <c r="PF38" i="1"/>
  <c r="PF23" i="1"/>
  <c r="PF37" i="1"/>
  <c r="PF34" i="1"/>
  <c r="PF19" i="1"/>
  <c r="PF20" i="1"/>
  <c r="PF30" i="1"/>
  <c r="PF32" i="1"/>
  <c r="PF17" i="1"/>
  <c r="PF26" i="1"/>
  <c r="PF47" i="1"/>
  <c r="PF52" i="1"/>
  <c r="PF18" i="1"/>
  <c r="PF44" i="1"/>
  <c r="PF36" i="1"/>
  <c r="PF31" i="1"/>
  <c r="PF43" i="1"/>
  <c r="PF49" i="1"/>
  <c r="PN14" i="1"/>
  <c r="PF51" i="1"/>
  <c r="PF48" i="1"/>
  <c r="PF27" i="1"/>
  <c r="PF25" i="1"/>
  <c r="PF24" i="1"/>
  <c r="PF41" i="1"/>
  <c r="PF46" i="1"/>
  <c r="PF42" i="1"/>
  <c r="PF39" i="1"/>
  <c r="PF15" i="1"/>
  <c r="PF29" i="1"/>
  <c r="PF40" i="1"/>
  <c r="PF21" i="1"/>
  <c r="PF35" i="1"/>
  <c r="PF33" i="1"/>
  <c r="PF22" i="1"/>
  <c r="PF50" i="1"/>
  <c r="PF28" i="1"/>
  <c r="PN46" i="1"/>
  <c r="PN17" i="1"/>
  <c r="PN15" i="1"/>
  <c r="JK32" i="10"/>
  <c r="JK37" i="10"/>
  <c r="JK33" i="10"/>
  <c r="JK26" i="10"/>
  <c r="JK31" i="10"/>
  <c r="JK44" i="10"/>
  <c r="JK20" i="10"/>
  <c r="JK25" i="10"/>
  <c r="JK50" i="10"/>
  <c r="JK19" i="10"/>
  <c r="JK22" i="10"/>
  <c r="JK30" i="10"/>
  <c r="JK47" i="10"/>
  <c r="JK27" i="10"/>
  <c r="JK18" i="10"/>
  <c r="JK41" i="10"/>
  <c r="JK40" i="10"/>
  <c r="JK24" i="10"/>
  <c r="JK21" i="10"/>
  <c r="JK17" i="10"/>
  <c r="JK52" i="10"/>
  <c r="JK51" i="10"/>
  <c r="JK49" i="10"/>
  <c r="JK15" i="10"/>
  <c r="JK36" i="10"/>
  <c r="JK43" i="10"/>
  <c r="JK28" i="10"/>
  <c r="JK38" i="10"/>
  <c r="JK46" i="10"/>
  <c r="JK23" i="10"/>
  <c r="JK39" i="10"/>
  <c r="JK48" i="10"/>
  <c r="JK42" i="10"/>
  <c r="JK35" i="10"/>
  <c r="JK34" i="10"/>
  <c r="JK29" i="10"/>
  <c r="JD33" i="10"/>
  <c r="JD26" i="10"/>
  <c r="JD37" i="10"/>
  <c r="JD49" i="10"/>
  <c r="JE14" i="10"/>
  <c r="JD36" i="10"/>
  <c r="JD43" i="10"/>
  <c r="JD44" i="10"/>
  <c r="JL14" i="10"/>
  <c r="JD27" i="10"/>
  <c r="JD51" i="10"/>
  <c r="JD47" i="10"/>
  <c r="JD38" i="10"/>
  <c r="JD32" i="10"/>
  <c r="JD25" i="10"/>
  <c r="JD52" i="10"/>
  <c r="JD39" i="10"/>
  <c r="JD20" i="10"/>
  <c r="JD30" i="10"/>
  <c r="JD46" i="10"/>
  <c r="JD34" i="10"/>
  <c r="JD31" i="10"/>
  <c r="JD42" i="10"/>
  <c r="JD40" i="10"/>
  <c r="JD28" i="10"/>
  <c r="JD18" i="10"/>
  <c r="JD19" i="10"/>
  <c r="JD29" i="10"/>
  <c r="JD23" i="10"/>
  <c r="JD17" i="10"/>
  <c r="JD21" i="10"/>
  <c r="JD22" i="10"/>
  <c r="JD15" i="10"/>
  <c r="JD35" i="10"/>
  <c r="JD50" i="10"/>
  <c r="JD24" i="10"/>
  <c r="JD48" i="10"/>
  <c r="JD41" i="10"/>
  <c r="ALK52" i="14" l="1"/>
  <c r="ALK32" i="14"/>
  <c r="ALK15" i="14"/>
  <c r="ALK46" i="14"/>
  <c r="ALK30" i="14"/>
  <c r="ALK17" i="14"/>
  <c r="ALK39" i="14"/>
  <c r="ALK25" i="14"/>
  <c r="ALK24" i="14"/>
  <c r="ALK48" i="14"/>
  <c r="ALK19" i="14"/>
  <c r="ALS14" i="14"/>
  <c r="ALK49" i="14"/>
  <c r="ALK20" i="14"/>
  <c r="ALK33" i="14"/>
  <c r="ALK42" i="14"/>
  <c r="ALK34" i="14"/>
  <c r="ALK18" i="14"/>
  <c r="ALK37" i="14"/>
  <c r="ALK29" i="14"/>
  <c r="ALK41" i="14"/>
  <c r="ALK22" i="14"/>
  <c r="ALK35" i="14"/>
  <c r="ALK31" i="14"/>
  <c r="ALK40" i="14"/>
  <c r="ALK50" i="14"/>
  <c r="ALK27" i="14"/>
  <c r="ALK43" i="14"/>
  <c r="ALK21" i="14"/>
  <c r="ALK38" i="14"/>
  <c r="ALK28" i="14"/>
  <c r="ALK47" i="14"/>
  <c r="ALK23" i="14"/>
  <c r="ALK51" i="14"/>
  <c r="ALK44" i="14"/>
  <c r="ALK26" i="14"/>
  <c r="ALK36" i="14"/>
  <c r="AKP42" i="14"/>
  <c r="AKP30" i="14"/>
  <c r="AKP26" i="14"/>
  <c r="AKP40" i="14"/>
  <c r="AKP29" i="14"/>
  <c r="AKP51" i="14"/>
  <c r="AKP50" i="14"/>
  <c r="AKP23" i="14"/>
  <c r="AKP37" i="14"/>
  <c r="AKP41" i="14"/>
  <c r="AKP17" i="14"/>
  <c r="AKP20" i="14"/>
  <c r="AKP38" i="14"/>
  <c r="AKP52" i="14"/>
  <c r="AKP44" i="14"/>
  <c r="AKP43" i="14"/>
  <c r="AKP31" i="14"/>
  <c r="AKP27" i="14"/>
  <c r="AKX14" i="14"/>
  <c r="AKP24" i="14"/>
  <c r="AKP47" i="14"/>
  <c r="AKP18" i="14"/>
  <c r="AKP48" i="14"/>
  <c r="AKP19" i="14"/>
  <c r="AKP49" i="14"/>
  <c r="AKP32" i="14"/>
  <c r="AKP35" i="14"/>
  <c r="AKP21" i="14"/>
  <c r="AKP28" i="14"/>
  <c r="AKP33" i="14"/>
  <c r="AKP34" i="14"/>
  <c r="AKP15" i="14"/>
  <c r="AKP39" i="14"/>
  <c r="AKP25" i="14"/>
  <c r="AKP46" i="14"/>
  <c r="AKP22" i="14"/>
  <c r="AKP36" i="14"/>
  <c r="AKW42" i="14"/>
  <c r="AKW21" i="14"/>
  <c r="AKW30" i="14"/>
  <c r="AKW47" i="14"/>
  <c r="AKW22" i="14"/>
  <c r="AKW24" i="14"/>
  <c r="AKW31" i="14"/>
  <c r="AKW41" i="14"/>
  <c r="AKW34" i="14"/>
  <c r="AKW50" i="14"/>
  <c r="AKW32" i="14"/>
  <c r="AKW38" i="14"/>
  <c r="AKW51" i="14"/>
  <c r="AKW19" i="14"/>
  <c r="AKW17" i="14"/>
  <c r="AKW52" i="14"/>
  <c r="AKW40" i="14"/>
  <c r="AKW49" i="14"/>
  <c r="AKW33" i="14"/>
  <c r="AKW26" i="14"/>
  <c r="AKW20" i="14"/>
  <c r="AKW48" i="14"/>
  <c r="AKW46" i="14"/>
  <c r="AKW23" i="14"/>
  <c r="AKW39" i="14"/>
  <c r="AKW28" i="14"/>
  <c r="AKW43" i="14"/>
  <c r="AKW44" i="14"/>
  <c r="AKW36" i="14"/>
  <c r="AKW37" i="14"/>
  <c r="AKW15" i="14"/>
  <c r="AKW35" i="14"/>
  <c r="AKW29" i="14"/>
  <c r="AKW25" i="14"/>
  <c r="AKW27" i="14"/>
  <c r="AKW18" i="14"/>
  <c r="AKI41" i="14"/>
  <c r="AKJ14" i="14"/>
  <c r="AKI24" i="14"/>
  <c r="AKI50" i="14"/>
  <c r="AKI31" i="14"/>
  <c r="AKI27" i="14"/>
  <c r="AKI18" i="14"/>
  <c r="AKI43" i="14"/>
  <c r="AKI40" i="14"/>
  <c r="AKI21" i="14"/>
  <c r="AKQ14" i="14"/>
  <c r="AKI51" i="14"/>
  <c r="AKI38" i="14"/>
  <c r="AKI28" i="14"/>
  <c r="AKI52" i="14"/>
  <c r="AKI25" i="14"/>
  <c r="AKI48" i="14"/>
  <c r="AKI39" i="14"/>
  <c r="AKI35" i="14"/>
  <c r="AKI23" i="14"/>
  <c r="AKI46" i="14"/>
  <c r="AKI22" i="14"/>
  <c r="AKI42" i="14"/>
  <c r="AKI29" i="14"/>
  <c r="AKI36" i="14"/>
  <c r="AKI15" i="14"/>
  <c r="AKI47" i="14"/>
  <c r="AKI49" i="14"/>
  <c r="AKI33" i="14"/>
  <c r="AKI26" i="14"/>
  <c r="AKI30" i="14"/>
  <c r="AKI32" i="14"/>
  <c r="AKI19" i="14"/>
  <c r="AKI20" i="14"/>
  <c r="AKI17" i="14"/>
  <c r="AKI44" i="14"/>
  <c r="AKI37" i="14"/>
  <c r="AKI34" i="14"/>
  <c r="ALD49" i="14"/>
  <c r="ALD22" i="14"/>
  <c r="ALD30" i="14"/>
  <c r="ALD42" i="14"/>
  <c r="ALD15" i="14"/>
  <c r="ALD24" i="14"/>
  <c r="ALD44" i="14"/>
  <c r="ALD43" i="14"/>
  <c r="ALD18" i="14"/>
  <c r="ALD39" i="14"/>
  <c r="ALD35" i="14"/>
  <c r="ALD25" i="14"/>
  <c r="ALD40" i="14"/>
  <c r="ALD23" i="14"/>
  <c r="ALD26" i="14"/>
  <c r="ALD41" i="14"/>
  <c r="ALD37" i="14"/>
  <c r="ALD31" i="14"/>
  <c r="ALD34" i="14"/>
  <c r="ALD51" i="14"/>
  <c r="ALD38" i="14"/>
  <c r="ALD19" i="14"/>
  <c r="ALD52" i="14"/>
  <c r="ALD21" i="14"/>
  <c r="ALD50" i="14"/>
  <c r="ALD27" i="14"/>
  <c r="ALD28" i="14"/>
  <c r="ALD20" i="14"/>
  <c r="ALD36" i="14"/>
  <c r="ALD33" i="14"/>
  <c r="ALD48" i="14"/>
  <c r="ALD46" i="14"/>
  <c r="ALD32" i="14"/>
  <c r="ALD17" i="14"/>
  <c r="ALD29" i="14"/>
  <c r="ALL14" i="14"/>
  <c r="ALE14" i="14"/>
  <c r="ALD47" i="14"/>
  <c r="ALR47" i="14"/>
  <c r="ALR28" i="14"/>
  <c r="ALR40" i="14"/>
  <c r="ALR37" i="14"/>
  <c r="ALR48" i="14"/>
  <c r="ALR22" i="14"/>
  <c r="ALR33" i="14"/>
  <c r="ALR49" i="14"/>
  <c r="ALR15" i="14"/>
  <c r="ALR44" i="14"/>
  <c r="ALR42" i="14"/>
  <c r="ALR32" i="14"/>
  <c r="ALR30" i="14"/>
  <c r="ALR38" i="14"/>
  <c r="ALR17" i="14"/>
  <c r="ALR20" i="14"/>
  <c r="ALR43" i="14"/>
  <c r="ALR29" i="14"/>
  <c r="ALR27" i="14"/>
  <c r="ALZ14" i="14"/>
  <c r="ALR24" i="14"/>
  <c r="ALR18" i="14"/>
  <c r="ALR41" i="14"/>
  <c r="ALR39" i="14"/>
  <c r="ALR50" i="14"/>
  <c r="ALR34" i="14"/>
  <c r="ALR25" i="14"/>
  <c r="ALR19" i="14"/>
  <c r="ALR31" i="14"/>
  <c r="ALR26" i="14"/>
  <c r="ALR21" i="14"/>
  <c r="ALR35" i="14"/>
  <c r="ALR51" i="14"/>
  <c r="ALR52" i="14"/>
  <c r="ALR46" i="14"/>
  <c r="ALR36" i="14"/>
  <c r="ALR23" i="14"/>
  <c r="EZ47" i="16"/>
  <c r="EZ33" i="16"/>
  <c r="EZ43" i="16"/>
  <c r="EZ19" i="16"/>
  <c r="EZ36" i="16"/>
  <c r="EZ18" i="16"/>
  <c r="EZ39" i="16"/>
  <c r="EZ46" i="16"/>
  <c r="EZ26" i="16"/>
  <c r="EZ42" i="16"/>
  <c r="EZ35" i="16"/>
  <c r="EZ21" i="16"/>
  <c r="EZ31" i="16"/>
  <c r="EZ41" i="16"/>
  <c r="EZ24" i="16"/>
  <c r="EZ30" i="16"/>
  <c r="EZ17" i="16"/>
  <c r="EZ52" i="16"/>
  <c r="EZ28" i="16"/>
  <c r="EZ37" i="16"/>
  <c r="EZ23" i="16"/>
  <c r="EZ44" i="16"/>
  <c r="EZ50" i="16"/>
  <c r="EZ20" i="16"/>
  <c r="EZ27" i="16"/>
  <c r="EZ15" i="16"/>
  <c r="ET54" i="16" s="1"/>
  <c r="EZ34" i="16"/>
  <c r="EZ51" i="16"/>
  <c r="EZ29" i="16"/>
  <c r="EZ40" i="16"/>
  <c r="EZ49" i="16"/>
  <c r="EZ32" i="16"/>
  <c r="EZ22" i="16"/>
  <c r="EZ38" i="16"/>
  <c r="EZ48" i="16"/>
  <c r="EZ25" i="16"/>
  <c r="JC54" i="13"/>
  <c r="JJ56" i="13"/>
  <c r="JK56" i="13" s="1"/>
  <c r="JJ55" i="13"/>
  <c r="JK55" i="13" s="1"/>
  <c r="JZ14" i="13"/>
  <c r="JR43" i="13"/>
  <c r="JR32" i="13"/>
  <c r="JR26" i="13"/>
  <c r="JR49" i="13"/>
  <c r="JR42" i="13"/>
  <c r="JR48" i="13"/>
  <c r="JR38" i="13"/>
  <c r="JR25" i="13"/>
  <c r="JR20" i="13"/>
  <c r="JR37" i="13"/>
  <c r="JR31" i="13"/>
  <c r="JR19" i="13"/>
  <c r="JR28" i="13"/>
  <c r="JR52" i="13"/>
  <c r="JR33" i="13"/>
  <c r="JR41" i="13"/>
  <c r="JR34" i="13"/>
  <c r="JR44" i="13"/>
  <c r="JR36" i="13"/>
  <c r="JR17" i="13"/>
  <c r="JR39" i="13"/>
  <c r="JR18" i="13"/>
  <c r="JR24" i="13"/>
  <c r="JR51" i="13"/>
  <c r="JR30" i="13"/>
  <c r="JR15" i="13"/>
  <c r="JR35" i="13"/>
  <c r="JR40" i="13"/>
  <c r="JR50" i="13"/>
  <c r="JR22" i="13"/>
  <c r="JR46" i="13"/>
  <c r="JR27" i="13"/>
  <c r="JS14" i="13"/>
  <c r="JR21" i="13"/>
  <c r="JR23" i="13"/>
  <c r="JR29" i="13"/>
  <c r="JR47" i="13"/>
  <c r="OZ52" i="1"/>
  <c r="PP52" i="1" s="1"/>
  <c r="OZ38" i="1"/>
  <c r="PP38" i="1" s="1"/>
  <c r="OZ50" i="1"/>
  <c r="PP50" i="1" s="1"/>
  <c r="OZ51" i="1"/>
  <c r="PP51" i="1" s="1"/>
  <c r="OZ48" i="1"/>
  <c r="PP48" i="1" s="1"/>
  <c r="OZ46" i="1"/>
  <c r="OZ34" i="1"/>
  <c r="PP34" i="1" s="1"/>
  <c r="OZ47" i="1"/>
  <c r="PP47" i="1" s="1"/>
  <c r="OZ44" i="1"/>
  <c r="PP44" i="1" s="1"/>
  <c r="OZ35" i="1"/>
  <c r="PP35" i="1" s="1"/>
  <c r="OZ18" i="1"/>
  <c r="PP18" i="1" s="1"/>
  <c r="OZ43" i="1"/>
  <c r="PP43" i="1" s="1"/>
  <c r="OZ40" i="1"/>
  <c r="PP40" i="1" s="1"/>
  <c r="OZ23" i="1"/>
  <c r="PP23" i="1" s="1"/>
  <c r="OZ22" i="1"/>
  <c r="PP22" i="1" s="1"/>
  <c r="OZ39" i="1"/>
  <c r="PP39" i="1" s="1"/>
  <c r="OZ37" i="1"/>
  <c r="PP37" i="1" s="1"/>
  <c r="OZ42" i="1"/>
  <c r="PP42" i="1" s="1"/>
  <c r="OZ19" i="1"/>
  <c r="PP19" i="1" s="1"/>
  <c r="OZ17" i="1"/>
  <c r="OZ21" i="1"/>
  <c r="PP21" i="1" s="1"/>
  <c r="OZ36" i="1"/>
  <c r="PP36" i="1" s="1"/>
  <c r="OZ32" i="1"/>
  <c r="PP32" i="1" s="1"/>
  <c r="OZ20" i="1"/>
  <c r="PP20" i="1" s="1"/>
  <c r="OZ15" i="1"/>
  <c r="OZ33" i="1"/>
  <c r="PP33" i="1" s="1"/>
  <c r="OZ30" i="1"/>
  <c r="PP30" i="1" s="1"/>
  <c r="OZ25" i="1"/>
  <c r="PP25" i="1" s="1"/>
  <c r="OZ28" i="1"/>
  <c r="PP28" i="1" s="1"/>
  <c r="OZ27" i="1"/>
  <c r="PP27" i="1" s="1"/>
  <c r="PH14" i="1"/>
  <c r="OZ24" i="1"/>
  <c r="PP24" i="1" s="1"/>
  <c r="OZ31" i="1"/>
  <c r="PP31" i="1" s="1"/>
  <c r="OZ41" i="1"/>
  <c r="PP41" i="1" s="1"/>
  <c r="PA14" i="1"/>
  <c r="OZ49" i="1"/>
  <c r="PP49" i="1" s="1"/>
  <c r="OZ26" i="1"/>
  <c r="PP26" i="1" s="1"/>
  <c r="OZ29" i="1"/>
  <c r="PP29" i="1" s="1"/>
  <c r="PG34" i="1"/>
  <c r="PG19" i="1"/>
  <c r="PG29" i="1"/>
  <c r="PG30" i="1"/>
  <c r="PG47" i="1"/>
  <c r="PG17" i="1"/>
  <c r="PG26" i="1"/>
  <c r="PG39" i="1"/>
  <c r="PG48" i="1"/>
  <c r="PG22" i="1"/>
  <c r="PG40" i="1"/>
  <c r="PG37" i="1"/>
  <c r="PG18" i="1"/>
  <c r="PG28" i="1"/>
  <c r="PG20" i="1"/>
  <c r="PG32" i="1"/>
  <c r="PG25" i="1"/>
  <c r="PG27" i="1"/>
  <c r="PG49" i="1"/>
  <c r="PG44" i="1"/>
  <c r="PG33" i="1"/>
  <c r="PG46" i="1"/>
  <c r="PG35" i="1"/>
  <c r="PG21" i="1"/>
  <c r="PG41" i="1"/>
  <c r="PG24" i="1"/>
  <c r="PG50" i="1"/>
  <c r="PG42" i="1"/>
  <c r="PG52" i="1"/>
  <c r="PO14" i="1"/>
  <c r="PG23" i="1"/>
  <c r="PG38" i="1"/>
  <c r="PG43" i="1"/>
  <c r="PG51" i="1"/>
  <c r="PG36" i="1"/>
  <c r="PG31" i="1"/>
  <c r="PG15" i="1"/>
  <c r="JE23" i="10"/>
  <c r="JE15" i="10"/>
  <c r="JE42" i="10"/>
  <c r="JE17" i="10"/>
  <c r="JE26" i="10"/>
  <c r="JE31" i="10"/>
  <c r="JE49" i="10"/>
  <c r="JF14" i="10"/>
  <c r="JM14" i="10"/>
  <c r="JE38" i="10"/>
  <c r="JE43" i="10"/>
  <c r="JE47" i="10"/>
  <c r="JE37" i="10"/>
  <c r="JE32" i="10"/>
  <c r="JE25" i="10"/>
  <c r="JE48" i="10"/>
  <c r="JE50" i="10"/>
  <c r="JE18" i="10"/>
  <c r="JE52" i="10"/>
  <c r="JE30" i="10"/>
  <c r="JE46" i="10"/>
  <c r="JE39" i="10"/>
  <c r="JE33" i="10"/>
  <c r="JE19" i="10"/>
  <c r="JE40" i="10"/>
  <c r="JE36" i="10"/>
  <c r="JE35" i="10"/>
  <c r="JE24" i="10"/>
  <c r="JE44" i="10"/>
  <c r="JE29" i="10"/>
  <c r="JE41" i="10"/>
  <c r="JE51" i="10"/>
  <c r="JE34" i="10"/>
  <c r="JE27" i="10"/>
  <c r="JE28" i="10"/>
  <c r="JE21" i="10"/>
  <c r="JE22" i="10"/>
  <c r="JE20" i="10"/>
  <c r="JL49" i="10"/>
  <c r="JL17" i="10"/>
  <c r="JL30" i="10"/>
  <c r="JL44" i="10"/>
  <c r="JL43" i="10"/>
  <c r="JL24" i="10"/>
  <c r="JL38" i="10"/>
  <c r="JL48" i="10"/>
  <c r="JL18" i="10"/>
  <c r="JL21" i="10"/>
  <c r="JL32" i="10"/>
  <c r="JL42" i="10"/>
  <c r="JL40" i="10"/>
  <c r="JL26" i="10"/>
  <c r="JL37" i="10"/>
  <c r="JL29" i="10"/>
  <c r="JL20" i="10"/>
  <c r="JL31" i="10"/>
  <c r="JL51" i="10"/>
  <c r="JL23" i="10"/>
  <c r="JL19" i="10"/>
  <c r="JL22" i="10"/>
  <c r="JL39" i="10"/>
  <c r="JL27" i="10"/>
  <c r="JL50" i="10"/>
  <c r="JL15" i="10"/>
  <c r="JL41" i="10"/>
  <c r="JL33" i="10"/>
  <c r="JL47" i="10"/>
  <c r="JL28" i="10"/>
  <c r="JL46" i="10"/>
  <c r="JL34" i="10"/>
  <c r="JL25" i="10"/>
  <c r="JL36" i="10"/>
  <c r="JL52" i="10"/>
  <c r="JL35" i="10"/>
  <c r="ALL31" i="14" l="1"/>
  <c r="ALL21" i="14"/>
  <c r="ALL47" i="14"/>
  <c r="ALL48" i="14"/>
  <c r="ALL28" i="14"/>
  <c r="ALL24" i="14"/>
  <c r="ALL40" i="14"/>
  <c r="ALL15" i="14"/>
  <c r="ALL30" i="14"/>
  <c r="ALL52" i="14"/>
  <c r="ALL32" i="14"/>
  <c r="ALL36" i="14"/>
  <c r="ALL43" i="14"/>
  <c r="ALL46" i="14"/>
  <c r="ALL51" i="14"/>
  <c r="ALL19" i="14"/>
  <c r="ALL39" i="14"/>
  <c r="ALL22" i="14"/>
  <c r="ALL23" i="14"/>
  <c r="ALL42" i="14"/>
  <c r="ALL34" i="14"/>
  <c r="ALL25" i="14"/>
  <c r="ALL41" i="14"/>
  <c r="ALL44" i="14"/>
  <c r="ALL29" i="14"/>
  <c r="ALL38" i="14"/>
  <c r="ALL27" i="14"/>
  <c r="ALL17" i="14"/>
  <c r="ALT14" i="14"/>
  <c r="ALL49" i="14"/>
  <c r="ALL33" i="14"/>
  <c r="ALL37" i="14"/>
  <c r="ALL18" i="14"/>
  <c r="ALL50" i="14"/>
  <c r="ALL35" i="14"/>
  <c r="ALL20" i="14"/>
  <c r="ALL26" i="14"/>
  <c r="AKJ31" i="14"/>
  <c r="AKJ27" i="14"/>
  <c r="AKR14" i="14"/>
  <c r="AKJ51" i="14"/>
  <c r="AKJ21" i="14"/>
  <c r="AKJ19" i="14"/>
  <c r="AKJ52" i="14"/>
  <c r="AKJ36" i="14"/>
  <c r="AKJ22" i="14"/>
  <c r="AKJ24" i="14"/>
  <c r="AKJ46" i="14"/>
  <c r="AKJ42" i="14"/>
  <c r="AKJ50" i="14"/>
  <c r="AKJ39" i="14"/>
  <c r="AKJ38" i="14"/>
  <c r="AKJ43" i="14"/>
  <c r="AKJ44" i="14"/>
  <c r="AKJ32" i="14"/>
  <c r="AKJ29" i="14"/>
  <c r="AKJ40" i="14"/>
  <c r="AKJ20" i="14"/>
  <c r="AKJ23" i="14"/>
  <c r="AKJ49" i="14"/>
  <c r="AKJ28" i="14"/>
  <c r="AKJ25" i="14"/>
  <c r="AKJ26" i="14"/>
  <c r="AKJ34" i="14"/>
  <c r="AKJ17" i="14"/>
  <c r="AKJ47" i="14"/>
  <c r="AKJ48" i="14"/>
  <c r="AKJ15" i="14"/>
  <c r="AKD54" i="14" s="1"/>
  <c r="AKJ37" i="14"/>
  <c r="AKJ30" i="14"/>
  <c r="AKJ18" i="14"/>
  <c r="AKJ41" i="14"/>
  <c r="AKJ35" i="14"/>
  <c r="AKJ33" i="14"/>
  <c r="ALZ44" i="14"/>
  <c r="ALZ38" i="14"/>
  <c r="ALZ22" i="14"/>
  <c r="ALZ41" i="14"/>
  <c r="ALZ33" i="14"/>
  <c r="ALZ36" i="14"/>
  <c r="ALZ47" i="14"/>
  <c r="ALZ28" i="14"/>
  <c r="ALZ25" i="14"/>
  <c r="ALZ37" i="14"/>
  <c r="ALZ30" i="14"/>
  <c r="ALZ18" i="14"/>
  <c r="ALZ48" i="14"/>
  <c r="ALZ26" i="14"/>
  <c r="ALZ23" i="14"/>
  <c r="ALZ49" i="14"/>
  <c r="ALZ20" i="14"/>
  <c r="AMH14" i="14"/>
  <c r="ALZ52" i="14"/>
  <c r="ALZ43" i="14"/>
  <c r="ALZ15" i="14"/>
  <c r="ALZ19" i="14"/>
  <c r="ALZ46" i="14"/>
  <c r="ALZ35" i="14"/>
  <c r="ALZ42" i="14"/>
  <c r="ALZ21" i="14"/>
  <c r="ALZ40" i="14"/>
  <c r="ALZ17" i="14"/>
  <c r="ALZ29" i="14"/>
  <c r="ALZ34" i="14"/>
  <c r="ALZ24" i="14"/>
  <c r="ALZ31" i="14"/>
  <c r="ALZ39" i="14"/>
  <c r="ALZ50" i="14"/>
  <c r="ALZ32" i="14"/>
  <c r="ALZ51" i="14"/>
  <c r="ALZ27" i="14"/>
  <c r="AKQ49" i="14"/>
  <c r="AKQ37" i="14"/>
  <c r="AKQ39" i="14"/>
  <c r="AKQ32" i="14"/>
  <c r="AKQ42" i="14"/>
  <c r="AKQ30" i="14"/>
  <c r="AKQ15" i="14"/>
  <c r="AKQ48" i="14"/>
  <c r="AKQ29" i="14"/>
  <c r="AKQ26" i="14"/>
  <c r="AKQ50" i="14"/>
  <c r="AKQ23" i="14"/>
  <c r="AKQ33" i="14"/>
  <c r="AKQ41" i="14"/>
  <c r="AKQ17" i="14"/>
  <c r="AKQ28" i="14"/>
  <c r="AKQ51" i="14"/>
  <c r="AKQ47" i="14"/>
  <c r="AKQ20" i="14"/>
  <c r="AKQ34" i="14"/>
  <c r="AKQ18" i="14"/>
  <c r="AKQ21" i="14"/>
  <c r="AKQ40" i="14"/>
  <c r="AKQ25" i="14"/>
  <c r="AKQ27" i="14"/>
  <c r="AKQ24" i="14"/>
  <c r="AKQ19" i="14"/>
  <c r="AKQ44" i="14"/>
  <c r="AKQ46" i="14"/>
  <c r="AKQ36" i="14"/>
  <c r="AKQ38" i="14"/>
  <c r="AKQ43" i="14"/>
  <c r="AKQ22" i="14"/>
  <c r="AKQ52" i="14"/>
  <c r="AKQ35" i="14"/>
  <c r="AKY14" i="14"/>
  <c r="AKQ31" i="14"/>
  <c r="ALS17" i="14"/>
  <c r="ALS37" i="14"/>
  <c r="ALS38" i="14"/>
  <c r="ALS49" i="14"/>
  <c r="ALS19" i="14"/>
  <c r="ALS48" i="14"/>
  <c r="ALS15" i="14"/>
  <c r="ALS42" i="14"/>
  <c r="AMA14" i="14"/>
  <c r="ALS31" i="14"/>
  <c r="ALS52" i="14"/>
  <c r="ALS29" i="14"/>
  <c r="ALS20" i="14"/>
  <c r="ALS43" i="14"/>
  <c r="ALS24" i="14"/>
  <c r="ALS35" i="14"/>
  <c r="ALS39" i="14"/>
  <c r="ALS18" i="14"/>
  <c r="ALS27" i="14"/>
  <c r="ALS36" i="14"/>
  <c r="ALS25" i="14"/>
  <c r="ALS21" i="14"/>
  <c r="ALS51" i="14"/>
  <c r="ALS33" i="14"/>
  <c r="ALS47" i="14"/>
  <c r="ALS30" i="14"/>
  <c r="ALS44" i="14"/>
  <c r="ALS22" i="14"/>
  <c r="ALS40" i="14"/>
  <c r="ALS46" i="14"/>
  <c r="ALS50" i="14"/>
  <c r="ALS26" i="14"/>
  <c r="ALS34" i="14"/>
  <c r="ALS28" i="14"/>
  <c r="ALS23" i="14"/>
  <c r="ALS32" i="14"/>
  <c r="ALS41" i="14"/>
  <c r="ALE46" i="14"/>
  <c r="ALE32" i="14"/>
  <c r="ALE51" i="14"/>
  <c r="ALE40" i="14"/>
  <c r="ALE19" i="14"/>
  <c r="ALE30" i="14"/>
  <c r="ALE47" i="14"/>
  <c r="ALE23" i="14"/>
  <c r="ALE24" i="14"/>
  <c r="ALE41" i="14"/>
  <c r="ALE17" i="14"/>
  <c r="ALE18" i="14"/>
  <c r="ALE50" i="14"/>
  <c r="ALE31" i="14"/>
  <c r="ALE26" i="14"/>
  <c r="ALE44" i="14"/>
  <c r="ALE25" i="14"/>
  <c r="ALE28" i="14"/>
  <c r="ALE34" i="14"/>
  <c r="ALE33" i="14"/>
  <c r="ALE27" i="14"/>
  <c r="ALE49" i="14"/>
  <c r="ALE43" i="14"/>
  <c r="ALE29" i="14"/>
  <c r="ALE20" i="14"/>
  <c r="ALE36" i="14"/>
  <c r="ALE48" i="14"/>
  <c r="ALM14" i="14"/>
  <c r="ALF14" i="14"/>
  <c r="ALE21" i="14"/>
  <c r="ALE15" i="14"/>
  <c r="ALE38" i="14"/>
  <c r="ALE42" i="14"/>
  <c r="ALE22" i="14"/>
  <c r="ALE52" i="14"/>
  <c r="ALE35" i="14"/>
  <c r="ALE37" i="14"/>
  <c r="ALE39" i="14"/>
  <c r="AKX49" i="14"/>
  <c r="AKX33" i="14"/>
  <c r="AKX25" i="14"/>
  <c r="AKX52" i="14"/>
  <c r="AKX44" i="14"/>
  <c r="AKX15" i="14"/>
  <c r="AKX46" i="14"/>
  <c r="AKX40" i="14"/>
  <c r="AKX35" i="14"/>
  <c r="AKX39" i="14"/>
  <c r="AKX26" i="14"/>
  <c r="AKX23" i="14"/>
  <c r="AKX51" i="14"/>
  <c r="AKX20" i="14"/>
  <c r="AKX29" i="14"/>
  <c r="AKX37" i="14"/>
  <c r="AKX38" i="14"/>
  <c r="AKX19" i="14"/>
  <c r="AKX31" i="14"/>
  <c r="AKX27" i="14"/>
  <c r="AKX34" i="14"/>
  <c r="AKX50" i="14"/>
  <c r="AKX21" i="14"/>
  <c r="AKX18" i="14"/>
  <c r="AKX22" i="14"/>
  <c r="AKX43" i="14"/>
  <c r="AKX36" i="14"/>
  <c r="AKX42" i="14"/>
  <c r="AKX30" i="14"/>
  <c r="AKX24" i="14"/>
  <c r="AKX47" i="14"/>
  <c r="AKX17" i="14"/>
  <c r="AKX41" i="14"/>
  <c r="AKX32" i="14"/>
  <c r="AKX28" i="14"/>
  <c r="AKX48" i="14"/>
  <c r="ET56" i="16"/>
  <c r="EU56" i="16" s="1"/>
  <c r="ET55" i="16"/>
  <c r="EU55" i="16" s="1"/>
  <c r="JZ28" i="13"/>
  <c r="JZ35" i="13"/>
  <c r="JZ42" i="13"/>
  <c r="JZ24" i="13"/>
  <c r="JZ26" i="13"/>
  <c r="JZ51" i="13"/>
  <c r="JZ37" i="13"/>
  <c r="JZ18" i="13"/>
  <c r="JZ32" i="13"/>
  <c r="JZ50" i="13"/>
  <c r="JZ49" i="13"/>
  <c r="JZ31" i="13"/>
  <c r="JZ34" i="13"/>
  <c r="JZ29" i="13"/>
  <c r="JZ15" i="13"/>
  <c r="JZ43" i="13"/>
  <c r="JZ25" i="13"/>
  <c r="JZ22" i="13"/>
  <c r="JZ38" i="13"/>
  <c r="JZ19" i="13"/>
  <c r="JZ39" i="13"/>
  <c r="JZ40" i="13"/>
  <c r="JZ46" i="13"/>
  <c r="JZ44" i="13"/>
  <c r="JZ36" i="13"/>
  <c r="JZ27" i="13"/>
  <c r="JZ20" i="13"/>
  <c r="JZ23" i="13"/>
  <c r="JZ47" i="13"/>
  <c r="JZ33" i="13"/>
  <c r="JZ17" i="13"/>
  <c r="JZ48" i="13"/>
  <c r="JZ41" i="13"/>
  <c r="JZ30" i="13"/>
  <c r="JZ21" i="13"/>
  <c r="JZ52" i="13"/>
  <c r="JK54" i="13"/>
  <c r="JS26" i="13"/>
  <c r="JS39" i="13"/>
  <c r="JS27" i="13"/>
  <c r="JS43" i="13"/>
  <c r="JS34" i="13"/>
  <c r="JS21" i="13"/>
  <c r="JS40" i="13"/>
  <c r="JS20" i="13"/>
  <c r="JS28" i="13"/>
  <c r="JS42" i="13"/>
  <c r="JS52" i="13"/>
  <c r="JS22" i="13"/>
  <c r="JS37" i="13"/>
  <c r="JS46" i="13"/>
  <c r="JS15" i="13"/>
  <c r="JS31" i="13"/>
  <c r="JS38" i="13"/>
  <c r="JS19" i="13"/>
  <c r="JS29" i="13"/>
  <c r="JS25" i="13"/>
  <c r="JS47" i="13"/>
  <c r="JT14" i="13"/>
  <c r="JS41" i="13"/>
  <c r="JS36" i="13"/>
  <c r="JS23" i="13"/>
  <c r="KA14" i="13"/>
  <c r="JS49" i="13"/>
  <c r="JS17" i="13"/>
  <c r="JS51" i="13"/>
  <c r="JS33" i="13"/>
  <c r="JS30" i="13"/>
  <c r="JS24" i="13"/>
  <c r="JS18" i="13"/>
  <c r="JS35" i="13"/>
  <c r="JS32" i="13"/>
  <c r="JS50" i="13"/>
  <c r="JS44" i="13"/>
  <c r="JS48" i="13"/>
  <c r="PH35" i="1"/>
  <c r="PP14" i="1"/>
  <c r="PH51" i="1"/>
  <c r="PH22" i="1"/>
  <c r="PH41" i="1"/>
  <c r="PH31" i="1"/>
  <c r="PH33" i="1"/>
  <c r="PH52" i="1"/>
  <c r="PH27" i="1"/>
  <c r="PH29" i="1"/>
  <c r="PH28" i="1"/>
  <c r="PH30" i="1"/>
  <c r="PH21" i="1"/>
  <c r="PH23" i="1"/>
  <c r="PH24" i="1"/>
  <c r="PH15" i="1"/>
  <c r="PH49" i="1"/>
  <c r="PH17" i="1"/>
  <c r="PH19" i="1"/>
  <c r="PH32" i="1"/>
  <c r="PH38" i="1"/>
  <c r="PH37" i="1"/>
  <c r="PH43" i="1"/>
  <c r="PH39" i="1"/>
  <c r="PH36" i="1"/>
  <c r="PH26" i="1"/>
  <c r="PH25" i="1"/>
  <c r="PH18" i="1"/>
  <c r="PH44" i="1"/>
  <c r="PH42" i="1"/>
  <c r="PH48" i="1"/>
  <c r="PH50" i="1"/>
  <c r="PH40" i="1"/>
  <c r="PH46" i="1"/>
  <c r="PH34" i="1"/>
  <c r="PH20" i="1"/>
  <c r="PH47" i="1"/>
  <c r="PP17" i="1"/>
  <c r="PP46" i="1"/>
  <c r="PP15" i="1"/>
  <c r="PA33" i="1"/>
  <c r="PQ33" i="1" s="1"/>
  <c r="PA39" i="1"/>
  <c r="PQ39" i="1" s="1"/>
  <c r="PA47" i="1"/>
  <c r="PQ47" i="1" s="1"/>
  <c r="PI14" i="1"/>
  <c r="PA19" i="1"/>
  <c r="PQ19" i="1" s="1"/>
  <c r="PA28" i="1"/>
  <c r="PQ28" i="1" s="1"/>
  <c r="PA34" i="1"/>
  <c r="PQ34" i="1" s="1"/>
  <c r="PA29" i="1"/>
  <c r="PQ29" i="1" s="1"/>
  <c r="PA35" i="1"/>
  <c r="PQ35" i="1" s="1"/>
  <c r="PA42" i="1"/>
  <c r="PQ42" i="1" s="1"/>
  <c r="PA25" i="1"/>
  <c r="PQ25" i="1" s="1"/>
  <c r="PA23" i="1"/>
  <c r="PQ23" i="1" s="1"/>
  <c r="PA27" i="1"/>
  <c r="PQ27" i="1" s="1"/>
  <c r="PA49" i="1"/>
  <c r="PQ49" i="1" s="1"/>
  <c r="PA43" i="1"/>
  <c r="PQ43" i="1" s="1"/>
  <c r="PA50" i="1"/>
  <c r="PQ50" i="1" s="1"/>
  <c r="PA21" i="1"/>
  <c r="PQ21" i="1" s="1"/>
  <c r="PA30" i="1"/>
  <c r="PQ30" i="1" s="1"/>
  <c r="PB14" i="1"/>
  <c r="PA31" i="1"/>
  <c r="PQ31" i="1" s="1"/>
  <c r="PA22" i="1"/>
  <c r="PQ22" i="1" s="1"/>
  <c r="PA38" i="1"/>
  <c r="PQ38" i="1" s="1"/>
  <c r="PA32" i="1"/>
  <c r="PQ32" i="1" s="1"/>
  <c r="PA17" i="1"/>
  <c r="PQ17" i="1" s="1"/>
  <c r="PA18" i="1"/>
  <c r="PQ18" i="1" s="1"/>
  <c r="PA26" i="1"/>
  <c r="PQ26" i="1" s="1"/>
  <c r="PA36" i="1"/>
  <c r="PQ36" i="1" s="1"/>
  <c r="PA52" i="1"/>
  <c r="PQ52" i="1" s="1"/>
  <c r="PA48" i="1"/>
  <c r="PQ48" i="1" s="1"/>
  <c r="PA20" i="1"/>
  <c r="PQ20" i="1" s="1"/>
  <c r="PA40" i="1"/>
  <c r="PQ40" i="1" s="1"/>
  <c r="PA24" i="1"/>
  <c r="PQ24" i="1" s="1"/>
  <c r="PA15" i="1"/>
  <c r="PQ15" i="1" s="1"/>
  <c r="PA37" i="1"/>
  <c r="PQ37" i="1" s="1"/>
  <c r="PA51" i="1"/>
  <c r="PQ51" i="1" s="1"/>
  <c r="PA41" i="1"/>
  <c r="PQ41" i="1" s="1"/>
  <c r="PA46" i="1"/>
  <c r="PQ46" i="1" s="1"/>
  <c r="PA44" i="1"/>
  <c r="PQ44" i="1" s="1"/>
  <c r="JM22" i="10"/>
  <c r="JM17" i="10"/>
  <c r="JM32" i="10"/>
  <c r="JM18" i="10"/>
  <c r="JM51" i="10"/>
  <c r="JM26" i="10"/>
  <c r="JM46" i="10"/>
  <c r="JM34" i="10"/>
  <c r="JM39" i="10"/>
  <c r="JM44" i="10"/>
  <c r="JM40" i="10"/>
  <c r="JM28" i="10"/>
  <c r="JM37" i="10"/>
  <c r="JM31" i="10"/>
  <c r="JM29" i="10"/>
  <c r="JM47" i="10"/>
  <c r="JM15" i="10"/>
  <c r="JM21" i="10"/>
  <c r="JM33" i="10"/>
  <c r="JM23" i="10"/>
  <c r="JM41" i="10"/>
  <c r="JM50" i="10"/>
  <c r="JM24" i="10"/>
  <c r="JM48" i="10"/>
  <c r="JM36" i="10"/>
  <c r="JM20" i="10"/>
  <c r="JM42" i="10"/>
  <c r="JM30" i="10"/>
  <c r="JM38" i="10"/>
  <c r="JM43" i="10"/>
  <c r="JM35" i="10"/>
  <c r="JM27" i="10"/>
  <c r="JM49" i="10"/>
  <c r="JM52" i="10"/>
  <c r="JM25" i="10"/>
  <c r="JM19" i="10"/>
  <c r="JF51" i="10"/>
  <c r="JF19" i="10"/>
  <c r="JF23" i="10"/>
  <c r="JN14" i="10"/>
  <c r="JF36" i="10"/>
  <c r="JF50" i="10"/>
  <c r="JF18" i="10"/>
  <c r="JG14" i="10"/>
  <c r="JF39" i="10"/>
  <c r="JF44" i="10"/>
  <c r="JF17" i="10"/>
  <c r="JF49" i="10"/>
  <c r="JF34" i="10"/>
  <c r="JF35" i="10"/>
  <c r="JF28" i="10"/>
  <c r="JF33" i="10"/>
  <c r="JF30" i="10"/>
  <c r="JF24" i="10"/>
  <c r="JF22" i="10"/>
  <c r="JF27" i="10"/>
  <c r="JF46" i="10"/>
  <c r="JF48" i="10"/>
  <c r="JF15" i="10"/>
  <c r="JF21" i="10"/>
  <c r="JF29" i="10"/>
  <c r="JF31" i="10"/>
  <c r="JF43" i="10"/>
  <c r="JF37" i="10"/>
  <c r="JF40" i="10"/>
  <c r="JF32" i="10"/>
  <c r="JF20" i="10"/>
  <c r="JF25" i="10"/>
  <c r="JF38" i="10"/>
  <c r="JF42" i="10"/>
  <c r="JF26" i="10"/>
  <c r="JF41" i="10"/>
  <c r="JF47" i="10"/>
  <c r="JF52" i="10"/>
  <c r="AKD56" i="14" l="1"/>
  <c r="AKE56" i="14" s="1"/>
  <c r="AKD55" i="14"/>
  <c r="AKE55" i="14" s="1"/>
  <c r="ALT40" i="14"/>
  <c r="ALT46" i="14"/>
  <c r="ALT38" i="14"/>
  <c r="ALT35" i="14"/>
  <c r="ALT32" i="14"/>
  <c r="ALT22" i="14"/>
  <c r="ALT48" i="14"/>
  <c r="ALT36" i="14"/>
  <c r="ALT30" i="14"/>
  <c r="ALT37" i="14"/>
  <c r="ALT41" i="14"/>
  <c r="ALT51" i="14"/>
  <c r="ALT25" i="14"/>
  <c r="ALT49" i="14"/>
  <c r="ALT29" i="14"/>
  <c r="ALT19" i="14"/>
  <c r="ALT42" i="14"/>
  <c r="ALT23" i="14"/>
  <c r="ALT31" i="14"/>
  <c r="ALT39" i="14"/>
  <c r="ALT33" i="14"/>
  <c r="ALT27" i="14"/>
  <c r="ALT34" i="14"/>
  <c r="ALT24" i="14"/>
  <c r="ALT21" i="14"/>
  <c r="ALT15" i="14"/>
  <c r="ALT47" i="14"/>
  <c r="ALT50" i="14"/>
  <c r="AMB14" i="14"/>
  <c r="ALT43" i="14"/>
  <c r="ALT52" i="14"/>
  <c r="ALT44" i="14"/>
  <c r="ALT18" i="14"/>
  <c r="ALT17" i="14"/>
  <c r="ALT20" i="14"/>
  <c r="ALT26" i="14"/>
  <c r="ALT28" i="14"/>
  <c r="AKY37" i="14"/>
  <c r="AKY27" i="14"/>
  <c r="AKY30" i="14"/>
  <c r="AKY42" i="14"/>
  <c r="AKY21" i="14"/>
  <c r="AKY24" i="14"/>
  <c r="AKY43" i="14"/>
  <c r="AKY39" i="14"/>
  <c r="AKY31" i="14"/>
  <c r="AKY38" i="14"/>
  <c r="AKY28" i="14"/>
  <c r="AKY41" i="14"/>
  <c r="AKY50" i="14"/>
  <c r="AKY22" i="14"/>
  <c r="AKY25" i="14"/>
  <c r="AKY32" i="14"/>
  <c r="AKY15" i="14"/>
  <c r="AKY18" i="14"/>
  <c r="AKY46" i="14"/>
  <c r="AKY26" i="14"/>
  <c r="AKY19" i="14"/>
  <c r="AKY47" i="14"/>
  <c r="AKY20" i="14"/>
  <c r="AKY17" i="14"/>
  <c r="AKY34" i="14"/>
  <c r="AKY51" i="14"/>
  <c r="AKY44" i="14"/>
  <c r="AKY48" i="14"/>
  <c r="AKY52" i="14"/>
  <c r="AKY40" i="14"/>
  <c r="AKY49" i="14"/>
  <c r="AKY36" i="14"/>
  <c r="AKY33" i="14"/>
  <c r="AKY35" i="14"/>
  <c r="AKY23" i="14"/>
  <c r="AKY29" i="14"/>
  <c r="AKR41" i="14"/>
  <c r="AKR42" i="14"/>
  <c r="AKR32" i="14"/>
  <c r="AKR34" i="14"/>
  <c r="AKZ14" i="14"/>
  <c r="AKR21" i="14"/>
  <c r="AKR51" i="14"/>
  <c r="AKR52" i="14"/>
  <c r="AKR15" i="14"/>
  <c r="AKL54" i="14" s="1"/>
  <c r="AKR35" i="14"/>
  <c r="AKR31" i="14"/>
  <c r="AKR33" i="14"/>
  <c r="AKR40" i="14"/>
  <c r="AKR24" i="14"/>
  <c r="AKR38" i="14"/>
  <c r="AKR37" i="14"/>
  <c r="AKR18" i="14"/>
  <c r="AKR22" i="14"/>
  <c r="AKR49" i="14"/>
  <c r="AKR23" i="14"/>
  <c r="AKR20" i="14"/>
  <c r="AKR50" i="14"/>
  <c r="AKR17" i="14"/>
  <c r="AKR36" i="14"/>
  <c r="AKR27" i="14"/>
  <c r="AKR30" i="14"/>
  <c r="AKR47" i="14"/>
  <c r="AKR26" i="14"/>
  <c r="AKR28" i="14"/>
  <c r="AKR48" i="14"/>
  <c r="AKR46" i="14"/>
  <c r="AKR29" i="14"/>
  <c r="AKR43" i="14"/>
  <c r="AKR39" i="14"/>
  <c r="AKR44" i="14"/>
  <c r="AKR25" i="14"/>
  <c r="AKR19" i="14"/>
  <c r="AMA37" i="14"/>
  <c r="AMQ14" i="14"/>
  <c r="AMA34" i="14"/>
  <c r="AMA48" i="14"/>
  <c r="AMA36" i="14"/>
  <c r="AMA24" i="14"/>
  <c r="AMA50" i="14"/>
  <c r="AMA41" i="14"/>
  <c r="AMA19" i="14"/>
  <c r="AMA43" i="14"/>
  <c r="AMA31" i="14"/>
  <c r="AMA17" i="14"/>
  <c r="AMA35" i="14"/>
  <c r="AMA27" i="14"/>
  <c r="AMA18" i="14"/>
  <c r="AMA32" i="14"/>
  <c r="AMA21" i="14"/>
  <c r="AMA29" i="14"/>
  <c r="AMA46" i="14"/>
  <c r="AMA30" i="14"/>
  <c r="AMA15" i="14"/>
  <c r="AMA47" i="14"/>
  <c r="AMA26" i="14"/>
  <c r="AMA23" i="14"/>
  <c r="AMA39" i="14"/>
  <c r="AMA51" i="14"/>
  <c r="AMA25" i="14"/>
  <c r="AMA44" i="14"/>
  <c r="AMI14" i="14"/>
  <c r="AMA33" i="14"/>
  <c r="AMA49" i="14"/>
  <c r="AMA52" i="14"/>
  <c r="AMA40" i="14"/>
  <c r="AMA38" i="14"/>
  <c r="AMA20" i="14"/>
  <c r="AMA42" i="14"/>
  <c r="AMA22" i="14"/>
  <c r="AMA28" i="14"/>
  <c r="AMH51" i="14"/>
  <c r="AMH18" i="14"/>
  <c r="AMH31" i="14"/>
  <c r="AMH39" i="14"/>
  <c r="AMH37" i="14"/>
  <c r="AMH21" i="14"/>
  <c r="AMH35" i="14"/>
  <c r="AMH52" i="14"/>
  <c r="AMH28" i="14"/>
  <c r="AMH47" i="14"/>
  <c r="AMH25" i="14"/>
  <c r="AMH15" i="14"/>
  <c r="AMH48" i="14"/>
  <c r="AMH44" i="14"/>
  <c r="AMH19" i="14"/>
  <c r="AMH32" i="14"/>
  <c r="AMH41" i="14"/>
  <c r="AMH29" i="14"/>
  <c r="AMH30" i="14"/>
  <c r="AMH43" i="14"/>
  <c r="AMH17" i="14"/>
  <c r="AMH33" i="14"/>
  <c r="AMH38" i="14"/>
  <c r="AMP14" i="14"/>
  <c r="AMH22" i="14"/>
  <c r="AMH27" i="14"/>
  <c r="AMH49" i="14"/>
  <c r="AMH36" i="14"/>
  <c r="AMH42" i="14"/>
  <c r="AMH50" i="14"/>
  <c r="AMH24" i="14"/>
  <c r="AMH34" i="14"/>
  <c r="AMH23" i="14"/>
  <c r="AMH40" i="14"/>
  <c r="AMH26" i="14"/>
  <c r="AMH46" i="14"/>
  <c r="AMH20" i="14"/>
  <c r="ALF43" i="14"/>
  <c r="ALF39" i="14"/>
  <c r="ALF19" i="14"/>
  <c r="ALF46" i="14"/>
  <c r="ALF37" i="14"/>
  <c r="ALF26" i="14"/>
  <c r="ALF40" i="14"/>
  <c r="ALF36" i="14"/>
  <c r="ALF32" i="14"/>
  <c r="ALF34" i="14"/>
  <c r="ALF33" i="14"/>
  <c r="ALF22" i="14"/>
  <c r="ALF47" i="14"/>
  <c r="ALF29" i="14"/>
  <c r="ALF15" i="14"/>
  <c r="ALF41" i="14"/>
  <c r="ALN14" i="14"/>
  <c r="ALF42" i="14"/>
  <c r="ALF48" i="14"/>
  <c r="ALF52" i="14"/>
  <c r="ALF51" i="14"/>
  <c r="ALF28" i="14"/>
  <c r="ALF49" i="14"/>
  <c r="ALF23" i="14"/>
  <c r="ALF31" i="14"/>
  <c r="ALF20" i="14"/>
  <c r="ALF25" i="14"/>
  <c r="ALF27" i="14"/>
  <c r="ALF38" i="14"/>
  <c r="ALG14" i="14"/>
  <c r="ALF21" i="14"/>
  <c r="ALF50" i="14"/>
  <c r="ALF44" i="14"/>
  <c r="ALF17" i="14"/>
  <c r="ALF35" i="14"/>
  <c r="ALF30" i="14"/>
  <c r="ALF18" i="14"/>
  <c r="ALF24" i="14"/>
  <c r="ALM48" i="14"/>
  <c r="ALM15" i="14"/>
  <c r="ALM25" i="14"/>
  <c r="ALM32" i="14"/>
  <c r="ALM17" i="14"/>
  <c r="ALM36" i="14"/>
  <c r="ALM33" i="14"/>
  <c r="ALU14" i="14"/>
  <c r="ALM19" i="14"/>
  <c r="ALM51" i="14"/>
  <c r="ALM31" i="14"/>
  <c r="ALM42" i="14"/>
  <c r="ALM35" i="14"/>
  <c r="ALM44" i="14"/>
  <c r="ALM26" i="14"/>
  <c r="ALM41" i="14"/>
  <c r="ALM52" i="14"/>
  <c r="ALM20" i="14"/>
  <c r="ALM24" i="14"/>
  <c r="ALM49" i="14"/>
  <c r="ALM21" i="14"/>
  <c r="ALM23" i="14"/>
  <c r="ALM37" i="14"/>
  <c r="ALM28" i="14"/>
  <c r="ALM43" i="14"/>
  <c r="ALM39" i="14"/>
  <c r="ALM27" i="14"/>
  <c r="ALM46" i="14"/>
  <c r="ALM22" i="14"/>
  <c r="ALM47" i="14"/>
  <c r="ALM40" i="14"/>
  <c r="ALM50" i="14"/>
  <c r="ALM34" i="14"/>
  <c r="ALM38" i="14"/>
  <c r="ALM30" i="14"/>
  <c r="ALM18" i="14"/>
  <c r="ALM29" i="14"/>
  <c r="EU54" i="16"/>
  <c r="JT52" i="13"/>
  <c r="JT34" i="13"/>
  <c r="JT21" i="13"/>
  <c r="JT30" i="13"/>
  <c r="JT46" i="13"/>
  <c r="JT28" i="13"/>
  <c r="JT43" i="13"/>
  <c r="JT40" i="13"/>
  <c r="JT22" i="13"/>
  <c r="JT20" i="13"/>
  <c r="JT35" i="13"/>
  <c r="JU14" i="13"/>
  <c r="JT18" i="13"/>
  <c r="JT29" i="13"/>
  <c r="JT26" i="13"/>
  <c r="JT24" i="13"/>
  <c r="JT44" i="13"/>
  <c r="JT33" i="13"/>
  <c r="JT23" i="13"/>
  <c r="JT50" i="13"/>
  <c r="KB14" i="13"/>
  <c r="JT17" i="13"/>
  <c r="JT19" i="13"/>
  <c r="JT51" i="13"/>
  <c r="JT42" i="13"/>
  <c r="JT49" i="13"/>
  <c r="JT27" i="13"/>
  <c r="JT36" i="13"/>
  <c r="JT47" i="13"/>
  <c r="JT41" i="13"/>
  <c r="JT32" i="13"/>
  <c r="JT31" i="13"/>
  <c r="JT39" i="13"/>
  <c r="JT25" i="13"/>
  <c r="JT38" i="13"/>
  <c r="JT15" i="13"/>
  <c r="JT48" i="13"/>
  <c r="JT37" i="13"/>
  <c r="KA48" i="13"/>
  <c r="KA40" i="13"/>
  <c r="KA44" i="13"/>
  <c r="KA39" i="13"/>
  <c r="KA42" i="13"/>
  <c r="KA21" i="13"/>
  <c r="KA34" i="13"/>
  <c r="KA37" i="13"/>
  <c r="KA47" i="13"/>
  <c r="KA33" i="13"/>
  <c r="KA31" i="13"/>
  <c r="KA24" i="13"/>
  <c r="KA25" i="13"/>
  <c r="KA18" i="13"/>
  <c r="KA46" i="13"/>
  <c r="KA51" i="13"/>
  <c r="KA49" i="13"/>
  <c r="KA27" i="13"/>
  <c r="KA19" i="13"/>
  <c r="KA35" i="13"/>
  <c r="KA28" i="13"/>
  <c r="KA29" i="13"/>
  <c r="KA38" i="13"/>
  <c r="KA43" i="13"/>
  <c r="KA23" i="13"/>
  <c r="KA50" i="13"/>
  <c r="KA17" i="13"/>
  <c r="KA20" i="13"/>
  <c r="KA41" i="13"/>
  <c r="KA30" i="13"/>
  <c r="KA22" i="13"/>
  <c r="KA36" i="13"/>
  <c r="KA15" i="13"/>
  <c r="KA52" i="13"/>
  <c r="KA32" i="13"/>
  <c r="KA26" i="13"/>
  <c r="PB40" i="1"/>
  <c r="PR40" i="1" s="1"/>
  <c r="PB34" i="1"/>
  <c r="PR34" i="1" s="1"/>
  <c r="PB51" i="1"/>
  <c r="PR51" i="1" s="1"/>
  <c r="PB35" i="1"/>
  <c r="PR35" i="1" s="1"/>
  <c r="PB47" i="1"/>
  <c r="PR47" i="1" s="1"/>
  <c r="PB37" i="1"/>
  <c r="PR37" i="1" s="1"/>
  <c r="PB30" i="1"/>
  <c r="PR30" i="1" s="1"/>
  <c r="PB19" i="1"/>
  <c r="PR19" i="1" s="1"/>
  <c r="PB20" i="1"/>
  <c r="PR20" i="1" s="1"/>
  <c r="PB15" i="1"/>
  <c r="PB49" i="1"/>
  <c r="PR49" i="1" s="1"/>
  <c r="PB27" i="1"/>
  <c r="PR27" i="1" s="1"/>
  <c r="PB41" i="1"/>
  <c r="PR41" i="1" s="1"/>
  <c r="PB44" i="1"/>
  <c r="PR44" i="1" s="1"/>
  <c r="PB43" i="1"/>
  <c r="PR43" i="1" s="1"/>
  <c r="PB33" i="1"/>
  <c r="PR33" i="1" s="1"/>
  <c r="PB26" i="1"/>
  <c r="PR26" i="1" s="1"/>
  <c r="PC14" i="1"/>
  <c r="PB25" i="1"/>
  <c r="PR25" i="1" s="1"/>
  <c r="PB17" i="1"/>
  <c r="PR17" i="1" s="1"/>
  <c r="PB36" i="1"/>
  <c r="PR36" i="1" s="1"/>
  <c r="PB28" i="1"/>
  <c r="PR28" i="1" s="1"/>
  <c r="PB29" i="1"/>
  <c r="PR29" i="1" s="1"/>
  <c r="PB22" i="1"/>
  <c r="PR22" i="1" s="1"/>
  <c r="PB32" i="1"/>
  <c r="PR32" i="1" s="1"/>
  <c r="PB18" i="1"/>
  <c r="PR18" i="1" s="1"/>
  <c r="PB42" i="1"/>
  <c r="PR42" i="1" s="1"/>
  <c r="PJ14" i="1"/>
  <c r="PB50" i="1"/>
  <c r="PR50" i="1" s="1"/>
  <c r="PB52" i="1"/>
  <c r="PR52" i="1" s="1"/>
  <c r="PB24" i="1"/>
  <c r="PR24" i="1" s="1"/>
  <c r="PB48" i="1"/>
  <c r="PR48" i="1" s="1"/>
  <c r="PB31" i="1"/>
  <c r="PR31" i="1" s="1"/>
  <c r="PB38" i="1"/>
  <c r="PR38" i="1" s="1"/>
  <c r="PB39" i="1"/>
  <c r="PR39" i="1" s="1"/>
  <c r="PB21" i="1"/>
  <c r="PR21" i="1" s="1"/>
  <c r="PB46" i="1"/>
  <c r="PB23" i="1"/>
  <c r="PR23" i="1" s="1"/>
  <c r="PI19" i="1"/>
  <c r="PI25" i="1"/>
  <c r="PI41" i="1"/>
  <c r="PI52" i="1"/>
  <c r="PI51" i="1"/>
  <c r="PI48" i="1"/>
  <c r="PI37" i="1"/>
  <c r="PI17" i="1"/>
  <c r="PI46" i="1"/>
  <c r="PI42" i="1"/>
  <c r="PI35" i="1"/>
  <c r="PI38" i="1"/>
  <c r="PI31" i="1"/>
  <c r="PI27" i="1"/>
  <c r="PI34" i="1"/>
  <c r="PI30" i="1"/>
  <c r="PI47" i="1"/>
  <c r="PI40" i="1"/>
  <c r="PI26" i="1"/>
  <c r="PI33" i="1"/>
  <c r="PI28" i="1"/>
  <c r="PI43" i="1"/>
  <c r="PQ14" i="1"/>
  <c r="PI49" i="1"/>
  <c r="PI39" i="1"/>
  <c r="PI32" i="1"/>
  <c r="PI21" i="1"/>
  <c r="PI24" i="1"/>
  <c r="PI20" i="1"/>
  <c r="PI15" i="1"/>
  <c r="PI23" i="1"/>
  <c r="PI22" i="1"/>
  <c r="PI50" i="1"/>
  <c r="PI36" i="1"/>
  <c r="PI29" i="1"/>
  <c r="PI18" i="1"/>
  <c r="PI44" i="1"/>
  <c r="JN19" i="10"/>
  <c r="JN18" i="10"/>
  <c r="JN22" i="10"/>
  <c r="JN35" i="10"/>
  <c r="JN51" i="10"/>
  <c r="JN15" i="10"/>
  <c r="JN34" i="10"/>
  <c r="JN49" i="10"/>
  <c r="JN41" i="10"/>
  <c r="JN39" i="10"/>
  <c r="JN28" i="10"/>
  <c r="JN38" i="10"/>
  <c r="JN26" i="10"/>
  <c r="JN50" i="10"/>
  <c r="JN33" i="10"/>
  <c r="JN43" i="10"/>
  <c r="JN32" i="10"/>
  <c r="JN44" i="10"/>
  <c r="JN52" i="10"/>
  <c r="JN27" i="10"/>
  <c r="JN42" i="10"/>
  <c r="JN36" i="10"/>
  <c r="JN46" i="10"/>
  <c r="JN21" i="10"/>
  <c r="JN48" i="10"/>
  <c r="JN47" i="10"/>
  <c r="JN40" i="10"/>
  <c r="JN20" i="10"/>
  <c r="JN29" i="10"/>
  <c r="JN37" i="10"/>
  <c r="JN31" i="10"/>
  <c r="JN25" i="10"/>
  <c r="JN30" i="10"/>
  <c r="JN24" i="10"/>
  <c r="JN23" i="10"/>
  <c r="JN17" i="10"/>
  <c r="JG39" i="10"/>
  <c r="JG33" i="10"/>
  <c r="JG32" i="10"/>
  <c r="JG52" i="10"/>
  <c r="JG49" i="10"/>
  <c r="JG34" i="10"/>
  <c r="JG27" i="10"/>
  <c r="JG26" i="10"/>
  <c r="JG29" i="10"/>
  <c r="JG28" i="10"/>
  <c r="JG21" i="10"/>
  <c r="JG20" i="10"/>
  <c r="JG35" i="10"/>
  <c r="JG17" i="10"/>
  <c r="JG46" i="10"/>
  <c r="JG22" i="10"/>
  <c r="JG31" i="10"/>
  <c r="JG37" i="10"/>
  <c r="JG15" i="10"/>
  <c r="JG48" i="10"/>
  <c r="JG25" i="10"/>
  <c r="JG42" i="10"/>
  <c r="JG19" i="10"/>
  <c r="JG36" i="10"/>
  <c r="JO14" i="10"/>
  <c r="JG47" i="10"/>
  <c r="JG40" i="10"/>
  <c r="JH14" i="10"/>
  <c r="JG41" i="10"/>
  <c r="JG18" i="10"/>
  <c r="JG30" i="10"/>
  <c r="JG43" i="10"/>
  <c r="JG44" i="10"/>
  <c r="JG38" i="10"/>
  <c r="JG24" i="10"/>
  <c r="JG51" i="10"/>
  <c r="JG50" i="10"/>
  <c r="JG23" i="10"/>
  <c r="AKE54" i="14" l="1"/>
  <c r="AMP44" i="14"/>
  <c r="AMP27" i="14"/>
  <c r="AMP26" i="14"/>
  <c r="AMP48" i="14"/>
  <c r="AMP21" i="14"/>
  <c r="AMP18" i="14"/>
  <c r="AMP34" i="14"/>
  <c r="AMP38" i="14"/>
  <c r="AMP49" i="14"/>
  <c r="AMP32" i="14"/>
  <c r="AMP31" i="14"/>
  <c r="AMP19" i="14"/>
  <c r="AMP42" i="14"/>
  <c r="AMP28" i="14"/>
  <c r="AMP20" i="14"/>
  <c r="AMP33" i="14"/>
  <c r="AMP22" i="14"/>
  <c r="AMP29" i="14"/>
  <c r="AMP52" i="14"/>
  <c r="AMP50" i="14"/>
  <c r="AMP37" i="14"/>
  <c r="AMP43" i="14"/>
  <c r="AMP23" i="14"/>
  <c r="AMP24" i="14"/>
  <c r="AMP47" i="14"/>
  <c r="AMX14" i="14"/>
  <c r="AMP40" i="14"/>
  <c r="AMP41" i="14"/>
  <c r="AMP46" i="14"/>
  <c r="AMP35" i="14"/>
  <c r="AMP39" i="14"/>
  <c r="AMP30" i="14"/>
  <c r="AMP15" i="14"/>
  <c r="AMP17" i="14"/>
  <c r="AMP25" i="14"/>
  <c r="AMP51" i="14"/>
  <c r="AMP36" i="14"/>
  <c r="AKZ49" i="14"/>
  <c r="AKZ35" i="14"/>
  <c r="AKZ25" i="14"/>
  <c r="AKZ36" i="14"/>
  <c r="AKZ37" i="14"/>
  <c r="AKZ31" i="14"/>
  <c r="AKZ33" i="14"/>
  <c r="AKZ30" i="14"/>
  <c r="AKZ34" i="14"/>
  <c r="AKZ47" i="14"/>
  <c r="AKZ48" i="14"/>
  <c r="AKZ24" i="14"/>
  <c r="AKZ40" i="14"/>
  <c r="AKZ17" i="14"/>
  <c r="AKZ46" i="14"/>
  <c r="AKZ52" i="14"/>
  <c r="AKZ27" i="14"/>
  <c r="AKZ19" i="14"/>
  <c r="AKZ44" i="14"/>
  <c r="AKZ28" i="14"/>
  <c r="AKZ18" i="14"/>
  <c r="AKZ39" i="14"/>
  <c r="AKZ22" i="14"/>
  <c r="AKZ51" i="14"/>
  <c r="AKZ43" i="14"/>
  <c r="AKZ38" i="14"/>
  <c r="AKZ32" i="14"/>
  <c r="AKZ21" i="14"/>
  <c r="AKZ23" i="14"/>
  <c r="AKZ50" i="14"/>
  <c r="AKZ15" i="14"/>
  <c r="AKT54" i="14" s="1"/>
  <c r="AKZ41" i="14"/>
  <c r="AKZ26" i="14"/>
  <c r="AKZ42" i="14"/>
  <c r="AKZ29" i="14"/>
  <c r="AKZ20" i="14"/>
  <c r="AMQ35" i="14"/>
  <c r="AMQ23" i="14"/>
  <c r="AMQ25" i="14"/>
  <c r="AMQ39" i="14"/>
  <c r="AMQ17" i="14"/>
  <c r="AMQ26" i="14"/>
  <c r="AMQ52" i="14"/>
  <c r="AMQ30" i="14"/>
  <c r="AMQ18" i="14"/>
  <c r="AMQ46" i="14"/>
  <c r="AMQ27" i="14"/>
  <c r="AMQ24" i="14"/>
  <c r="AMQ47" i="14"/>
  <c r="AMQ21" i="14"/>
  <c r="AMQ49" i="14"/>
  <c r="AMQ48" i="14"/>
  <c r="AMQ38" i="14"/>
  <c r="AMQ19" i="14"/>
  <c r="AMQ42" i="14"/>
  <c r="AMQ15" i="14"/>
  <c r="AMQ37" i="14"/>
  <c r="AMQ40" i="14"/>
  <c r="AMQ32" i="14"/>
  <c r="AMQ29" i="14"/>
  <c r="AMQ43" i="14"/>
  <c r="AMQ44" i="14"/>
  <c r="AMQ33" i="14"/>
  <c r="AMQ31" i="14"/>
  <c r="AMQ28" i="14"/>
  <c r="AMQ22" i="14"/>
  <c r="AMQ50" i="14"/>
  <c r="AMQ41" i="14"/>
  <c r="AMQ36" i="14"/>
  <c r="AMQ34" i="14"/>
  <c r="AMQ51" i="14"/>
  <c r="AMQ20" i="14"/>
  <c r="AMI51" i="14"/>
  <c r="AMI18" i="14"/>
  <c r="AMI32" i="14"/>
  <c r="AMI39" i="14"/>
  <c r="AMI37" i="14"/>
  <c r="AMI21" i="14"/>
  <c r="AMI35" i="14"/>
  <c r="AMI34" i="14"/>
  <c r="AMY14" i="14"/>
  <c r="AMI52" i="14"/>
  <c r="AMI25" i="14"/>
  <c r="AMI22" i="14"/>
  <c r="AMI40" i="14"/>
  <c r="AMI19" i="14"/>
  <c r="AMI23" i="14"/>
  <c r="AMI47" i="14"/>
  <c r="AMI30" i="14"/>
  <c r="AMI28" i="14"/>
  <c r="AMI50" i="14"/>
  <c r="AMI36" i="14"/>
  <c r="AMI17" i="14"/>
  <c r="AMI48" i="14"/>
  <c r="AMI43" i="14"/>
  <c r="AMI42" i="14"/>
  <c r="AMI33" i="14"/>
  <c r="AMI31" i="14"/>
  <c r="AMI46" i="14"/>
  <c r="AMI49" i="14"/>
  <c r="AMI44" i="14"/>
  <c r="AMI29" i="14"/>
  <c r="AMI41" i="14"/>
  <c r="AMI24" i="14"/>
  <c r="AMI15" i="14"/>
  <c r="AMI26" i="14"/>
  <c r="AMI20" i="14"/>
  <c r="AMI38" i="14"/>
  <c r="AMI27" i="14"/>
  <c r="ALG52" i="14"/>
  <c r="ALG18" i="14"/>
  <c r="ALG40" i="14"/>
  <c r="ALG34" i="14"/>
  <c r="ALG26" i="14"/>
  <c r="ALG32" i="14"/>
  <c r="ALG42" i="14"/>
  <c r="ALG31" i="14"/>
  <c r="ALG15" i="14"/>
  <c r="ALG50" i="14"/>
  <c r="ALG35" i="14"/>
  <c r="ALG25" i="14"/>
  <c r="ALG17" i="14"/>
  <c r="ALG43" i="14"/>
  <c r="ALG39" i="14"/>
  <c r="ALG19" i="14"/>
  <c r="ALG22" i="14"/>
  <c r="ALG47" i="14"/>
  <c r="ALG37" i="14"/>
  <c r="ALH14" i="14"/>
  <c r="ALG44" i="14"/>
  <c r="ALG20" i="14"/>
  <c r="ALG46" i="14"/>
  <c r="ALG38" i="14"/>
  <c r="ALG30" i="14"/>
  <c r="ALG23" i="14"/>
  <c r="ALG48" i="14"/>
  <c r="ALG51" i="14"/>
  <c r="ALG29" i="14"/>
  <c r="ALG36" i="14"/>
  <c r="ALG33" i="14"/>
  <c r="ALO14" i="14"/>
  <c r="ALG24" i="14"/>
  <c r="ALG41" i="14"/>
  <c r="ALG21" i="14"/>
  <c r="ALG49" i="14"/>
  <c r="ALG27" i="14"/>
  <c r="ALG28" i="14"/>
  <c r="AMB35" i="14"/>
  <c r="AMB15" i="14"/>
  <c r="AMB18" i="14"/>
  <c r="AMB32" i="14"/>
  <c r="AMB23" i="14"/>
  <c r="AMB44" i="14"/>
  <c r="AMB38" i="14"/>
  <c r="AMB37" i="14"/>
  <c r="AMJ14" i="14"/>
  <c r="AMB33" i="14"/>
  <c r="AMB36" i="14"/>
  <c r="AMB26" i="14"/>
  <c r="AMB41" i="14"/>
  <c r="AMB17" i="14"/>
  <c r="AMB29" i="14"/>
  <c r="AMB47" i="14"/>
  <c r="AMB31" i="14"/>
  <c r="AMB39" i="14"/>
  <c r="AMB19" i="14"/>
  <c r="AMB49" i="14"/>
  <c r="AMB42" i="14"/>
  <c r="AMR14" i="14"/>
  <c r="AMB50" i="14"/>
  <c r="AMB28" i="14"/>
  <c r="AMB52" i="14"/>
  <c r="AMB46" i="14"/>
  <c r="AMB48" i="14"/>
  <c r="AMB43" i="14"/>
  <c r="AMB27" i="14"/>
  <c r="AMB21" i="14"/>
  <c r="AMB51" i="14"/>
  <c r="AMB22" i="14"/>
  <c r="AMB20" i="14"/>
  <c r="AMB34" i="14"/>
  <c r="AMB30" i="14"/>
  <c r="AMB24" i="14"/>
  <c r="AMB25" i="14"/>
  <c r="AMB40" i="14"/>
  <c r="ALN42" i="14"/>
  <c r="ALN28" i="14"/>
  <c r="ALN24" i="14"/>
  <c r="ALN48" i="14"/>
  <c r="ALN22" i="14"/>
  <c r="ALN30" i="14"/>
  <c r="ALN32" i="14"/>
  <c r="ALN15" i="14"/>
  <c r="ALN36" i="14"/>
  <c r="ALN37" i="14"/>
  <c r="ALN23" i="14"/>
  <c r="ALN19" i="14"/>
  <c r="ALN33" i="14"/>
  <c r="ALN49" i="14"/>
  <c r="ALN25" i="14"/>
  <c r="ALN46" i="14"/>
  <c r="ALN41" i="14"/>
  <c r="ALN52" i="14"/>
  <c r="ALN40" i="14"/>
  <c r="ALN21" i="14"/>
  <c r="ALV14" i="14"/>
  <c r="ALN50" i="14"/>
  <c r="ALN44" i="14"/>
  <c r="ALN43" i="14"/>
  <c r="ALN31" i="14"/>
  <c r="ALN47" i="14"/>
  <c r="ALN20" i="14"/>
  <c r="ALN51" i="14"/>
  <c r="ALN38" i="14"/>
  <c r="ALN34" i="14"/>
  <c r="ALN27" i="14"/>
  <c r="ALN17" i="14"/>
  <c r="ALN29" i="14"/>
  <c r="ALN18" i="14"/>
  <c r="ALN35" i="14"/>
  <c r="ALN39" i="14"/>
  <c r="ALN26" i="14"/>
  <c r="AKL55" i="14"/>
  <c r="AKM55" i="14" s="1"/>
  <c r="ALU24" i="14"/>
  <c r="ALU33" i="14"/>
  <c r="ALU17" i="14"/>
  <c r="ALU18" i="14"/>
  <c r="ALU31" i="14"/>
  <c r="ALU23" i="14"/>
  <c r="ALU50" i="14"/>
  <c r="ALU32" i="14"/>
  <c r="ALU37" i="14"/>
  <c r="ALU48" i="14"/>
  <c r="ALU43" i="14"/>
  <c r="ALU49" i="14"/>
  <c r="ALU27" i="14"/>
  <c r="ALU42" i="14"/>
  <c r="ALU41" i="14"/>
  <c r="ALU36" i="14"/>
  <c r="ALU44" i="14"/>
  <c r="ALU30" i="14"/>
  <c r="ALU21" i="14"/>
  <c r="ALU29" i="14"/>
  <c r="ALU26" i="14"/>
  <c r="ALU38" i="14"/>
  <c r="ALU39" i="14"/>
  <c r="ALU20" i="14"/>
  <c r="ALU22" i="14"/>
  <c r="ALU46" i="14"/>
  <c r="ALU51" i="14"/>
  <c r="AMC14" i="14"/>
  <c r="ALU25" i="14"/>
  <c r="ALU19" i="14"/>
  <c r="ALU35" i="14"/>
  <c r="ALU47" i="14"/>
  <c r="ALU34" i="14"/>
  <c r="ALU28" i="14"/>
  <c r="ALU52" i="14"/>
  <c r="ALU15" i="14"/>
  <c r="ALU40" i="14"/>
  <c r="AKL56" i="14"/>
  <c r="AKM56" i="14" s="1"/>
  <c r="KB37" i="13"/>
  <c r="KB18" i="13"/>
  <c r="KB33" i="13"/>
  <c r="KB49" i="13"/>
  <c r="KB31" i="13"/>
  <c r="KB15" i="13"/>
  <c r="KB44" i="13"/>
  <c r="KB43" i="13"/>
  <c r="KB25" i="13"/>
  <c r="KB21" i="13"/>
  <c r="KB38" i="13"/>
  <c r="KB19" i="13"/>
  <c r="KB22" i="13"/>
  <c r="KB47" i="13"/>
  <c r="KB27" i="13"/>
  <c r="KB32" i="13"/>
  <c r="KB41" i="13"/>
  <c r="KB26" i="13"/>
  <c r="KB36" i="13"/>
  <c r="KB51" i="13"/>
  <c r="KB52" i="13"/>
  <c r="KB50" i="13"/>
  <c r="KB46" i="13"/>
  <c r="KB29" i="13"/>
  <c r="KB42" i="13"/>
  <c r="KB39" i="13"/>
  <c r="KB28" i="13"/>
  <c r="KB30" i="13"/>
  <c r="KB24" i="13"/>
  <c r="KB20" i="13"/>
  <c r="KB23" i="13"/>
  <c r="KB34" i="13"/>
  <c r="KB17" i="13"/>
  <c r="KB48" i="13"/>
  <c r="KB40" i="13"/>
  <c r="KB35" i="13"/>
  <c r="JU31" i="13"/>
  <c r="JU50" i="13"/>
  <c r="JU20" i="13"/>
  <c r="KC14" i="13"/>
  <c r="JU44" i="13"/>
  <c r="JU41" i="13"/>
  <c r="JU33" i="13"/>
  <c r="JU18" i="13"/>
  <c r="JU52" i="13"/>
  <c r="JU51" i="13"/>
  <c r="JU27" i="13"/>
  <c r="JU47" i="13"/>
  <c r="JU28" i="13"/>
  <c r="JU26" i="13"/>
  <c r="JU46" i="13"/>
  <c r="JU22" i="13"/>
  <c r="JU24" i="13"/>
  <c r="JU40" i="13"/>
  <c r="JU15" i="13"/>
  <c r="JU36" i="13"/>
  <c r="JU23" i="13"/>
  <c r="JU21" i="13"/>
  <c r="JU17" i="13"/>
  <c r="JU25" i="13"/>
  <c r="JU37" i="13"/>
  <c r="JU32" i="13"/>
  <c r="JU42" i="13"/>
  <c r="JU49" i="13"/>
  <c r="JU43" i="13"/>
  <c r="JU29" i="13"/>
  <c r="JU30" i="13"/>
  <c r="JU39" i="13"/>
  <c r="JU34" i="13"/>
  <c r="JU35" i="13"/>
  <c r="JU38" i="13"/>
  <c r="JU19" i="13"/>
  <c r="JU48" i="13"/>
  <c r="JV14" i="13"/>
  <c r="PC29" i="1"/>
  <c r="PS29" i="1" s="1"/>
  <c r="PC22" i="1"/>
  <c r="PS22" i="1" s="1"/>
  <c r="PC50" i="1"/>
  <c r="PS50" i="1" s="1"/>
  <c r="PC28" i="1"/>
  <c r="PS28" i="1" s="1"/>
  <c r="PC25" i="1"/>
  <c r="PS25" i="1" s="1"/>
  <c r="PC18" i="1"/>
  <c r="PS18" i="1" s="1"/>
  <c r="PC24" i="1"/>
  <c r="PS24" i="1" s="1"/>
  <c r="PC17" i="1"/>
  <c r="PS17" i="1" s="1"/>
  <c r="PK14" i="1"/>
  <c r="PC21" i="1"/>
  <c r="PS21" i="1" s="1"/>
  <c r="PC46" i="1"/>
  <c r="PS46" i="1" s="1"/>
  <c r="PC35" i="1"/>
  <c r="PS35" i="1" s="1"/>
  <c r="PC47" i="1"/>
  <c r="PS47" i="1" s="1"/>
  <c r="PC39" i="1"/>
  <c r="PS39" i="1" s="1"/>
  <c r="PC49" i="1"/>
  <c r="PS49" i="1" s="1"/>
  <c r="PC20" i="1"/>
  <c r="PS20" i="1" s="1"/>
  <c r="PC19" i="1"/>
  <c r="PS19" i="1" s="1"/>
  <c r="PC52" i="1"/>
  <c r="PS52" i="1" s="1"/>
  <c r="PC15" i="1"/>
  <c r="PS15" i="1" s="1"/>
  <c r="PC43" i="1"/>
  <c r="PS43" i="1" s="1"/>
  <c r="PC48" i="1"/>
  <c r="PS48" i="1" s="1"/>
  <c r="PC41" i="1"/>
  <c r="PS41" i="1" s="1"/>
  <c r="PC42" i="1"/>
  <c r="PS42" i="1" s="1"/>
  <c r="PC30" i="1"/>
  <c r="PS30" i="1" s="1"/>
  <c r="PC40" i="1"/>
  <c r="PS40" i="1" s="1"/>
  <c r="PC26" i="1"/>
  <c r="PS26" i="1" s="1"/>
  <c r="PD14" i="1"/>
  <c r="PC32" i="1"/>
  <c r="PS32" i="1" s="1"/>
  <c r="PC23" i="1"/>
  <c r="PS23" i="1" s="1"/>
  <c r="PC27" i="1"/>
  <c r="PS27" i="1" s="1"/>
  <c r="PC31" i="1"/>
  <c r="PS31" i="1" s="1"/>
  <c r="PC44" i="1"/>
  <c r="PS44" i="1" s="1"/>
  <c r="PC51" i="1"/>
  <c r="PS51" i="1" s="1"/>
  <c r="PC37" i="1"/>
  <c r="PS37" i="1" s="1"/>
  <c r="PC33" i="1"/>
  <c r="PS33" i="1" s="1"/>
  <c r="PC38" i="1"/>
  <c r="PS38" i="1" s="1"/>
  <c r="PC34" i="1"/>
  <c r="PS34" i="1" s="1"/>
  <c r="PC36" i="1"/>
  <c r="PS36" i="1" s="1"/>
  <c r="PR15" i="1"/>
  <c r="PJ42" i="1"/>
  <c r="PJ28" i="1"/>
  <c r="PJ33" i="1"/>
  <c r="PJ52" i="1"/>
  <c r="PJ35" i="1"/>
  <c r="PJ24" i="1"/>
  <c r="PJ29" i="1"/>
  <c r="PJ27" i="1"/>
  <c r="PJ25" i="1"/>
  <c r="PJ38" i="1"/>
  <c r="PJ31" i="1"/>
  <c r="PJ20" i="1"/>
  <c r="PJ30" i="1"/>
  <c r="PJ15" i="1"/>
  <c r="PJ23" i="1"/>
  <c r="PJ48" i="1"/>
  <c r="PJ19" i="1"/>
  <c r="PJ40" i="1"/>
  <c r="PJ22" i="1"/>
  <c r="PJ51" i="1"/>
  <c r="PR14" i="1"/>
  <c r="PJ43" i="1"/>
  <c r="PJ44" i="1"/>
  <c r="PJ34" i="1"/>
  <c r="PJ39" i="1"/>
  <c r="PJ37" i="1"/>
  <c r="PJ26" i="1"/>
  <c r="PJ50" i="1"/>
  <c r="PJ46" i="1"/>
  <c r="PJ47" i="1"/>
  <c r="PJ36" i="1"/>
  <c r="PJ49" i="1"/>
  <c r="PJ32" i="1"/>
  <c r="PJ21" i="1"/>
  <c r="PJ17" i="1"/>
  <c r="PJ18" i="1"/>
  <c r="PJ41" i="1"/>
  <c r="PR46" i="1"/>
  <c r="JH47" i="10"/>
  <c r="JH19" i="10"/>
  <c r="JH15" i="10"/>
  <c r="JB54" i="10" s="1"/>
  <c r="JH41" i="10"/>
  <c r="JH36" i="10"/>
  <c r="JP14" i="10"/>
  <c r="JH35" i="10"/>
  <c r="JH30" i="10"/>
  <c r="JH42" i="10"/>
  <c r="JH24" i="10"/>
  <c r="JH52" i="10"/>
  <c r="JH50" i="10"/>
  <c r="JH49" i="10"/>
  <c r="JH40" i="10"/>
  <c r="JH29" i="10"/>
  <c r="JH44" i="10"/>
  <c r="JH43" i="10"/>
  <c r="JH28" i="10"/>
  <c r="JH23" i="10"/>
  <c r="JH31" i="10"/>
  <c r="JH38" i="10"/>
  <c r="JH46" i="10"/>
  <c r="JH33" i="10"/>
  <c r="JH32" i="10"/>
  <c r="JH22" i="10"/>
  <c r="JH27" i="10"/>
  <c r="JH26" i="10"/>
  <c r="JH51" i="10"/>
  <c r="JH21" i="10"/>
  <c r="JH20" i="10"/>
  <c r="JH48" i="10"/>
  <c r="JH34" i="10"/>
  <c r="JH25" i="10"/>
  <c r="JH39" i="10"/>
  <c r="JH37" i="10"/>
  <c r="JH18" i="10"/>
  <c r="JH17" i="10"/>
  <c r="JO44" i="10"/>
  <c r="JO34" i="10"/>
  <c r="JO21" i="10"/>
  <c r="JO20" i="10"/>
  <c r="JO33" i="10"/>
  <c r="JO28" i="10"/>
  <c r="JO43" i="10"/>
  <c r="JO15" i="10"/>
  <c r="JO25" i="10"/>
  <c r="JO39" i="10"/>
  <c r="JO47" i="10"/>
  <c r="JO42" i="10"/>
  <c r="JO41" i="10"/>
  <c r="JO27" i="10"/>
  <c r="JO38" i="10"/>
  <c r="JO48" i="10"/>
  <c r="JO36" i="10"/>
  <c r="JO52" i="10"/>
  <c r="JO49" i="10"/>
  <c r="JO30" i="10"/>
  <c r="JO46" i="10"/>
  <c r="JO31" i="10"/>
  <c r="JO24" i="10"/>
  <c r="JO40" i="10"/>
  <c r="JO37" i="10"/>
  <c r="JO18" i="10"/>
  <c r="JO35" i="10"/>
  <c r="JO19" i="10"/>
  <c r="JO29" i="10"/>
  <c r="JO50" i="10"/>
  <c r="JO17" i="10"/>
  <c r="JO26" i="10"/>
  <c r="JO32" i="10"/>
  <c r="JO23" i="10"/>
  <c r="JO22" i="10"/>
  <c r="JO51" i="10"/>
  <c r="AKT55" i="14" l="1"/>
  <c r="AKU55" i="14" s="1"/>
  <c r="AKT56" i="14"/>
  <c r="AKU56" i="14" s="1"/>
  <c r="ALV46" i="14"/>
  <c r="ALV19" i="14"/>
  <c r="ALV48" i="14"/>
  <c r="ALV34" i="14"/>
  <c r="ALV36" i="14"/>
  <c r="ALV33" i="14"/>
  <c r="ALV23" i="14"/>
  <c r="ALV41" i="14"/>
  <c r="ALV31" i="14"/>
  <c r="ALV37" i="14"/>
  <c r="ALV49" i="14"/>
  <c r="ALV39" i="14"/>
  <c r="ALV26" i="14"/>
  <c r="ALV28" i="14"/>
  <c r="ALV43" i="14"/>
  <c r="ALV42" i="14"/>
  <c r="ALV30" i="14"/>
  <c r="ALV20" i="14"/>
  <c r="ALV50" i="14"/>
  <c r="ALV47" i="14"/>
  <c r="ALV21" i="14"/>
  <c r="AMD14" i="14"/>
  <c r="ALV51" i="14"/>
  <c r="ALV24" i="14"/>
  <c r="ALV17" i="14"/>
  <c r="ALV38" i="14"/>
  <c r="ALV32" i="14"/>
  <c r="ALV15" i="14"/>
  <c r="ALV44" i="14"/>
  <c r="ALV40" i="14"/>
  <c r="ALV35" i="14"/>
  <c r="ALV27" i="14"/>
  <c r="ALV52" i="14"/>
  <c r="ALV18" i="14"/>
  <c r="ALV29" i="14"/>
  <c r="ALV25" i="14"/>
  <c r="ALV22" i="14"/>
  <c r="AMR35" i="14"/>
  <c r="AMR50" i="14"/>
  <c r="AMR47" i="14"/>
  <c r="AMR39" i="14"/>
  <c r="AMR23" i="14"/>
  <c r="AMR34" i="14"/>
  <c r="AMR44" i="14"/>
  <c r="AMR52" i="14"/>
  <c r="AMR17" i="14"/>
  <c r="AMR36" i="14"/>
  <c r="AMR28" i="14"/>
  <c r="AMR38" i="14"/>
  <c r="AMR19" i="14"/>
  <c r="AMR27" i="14"/>
  <c r="AMR26" i="14"/>
  <c r="AMR48" i="14"/>
  <c r="AMR24" i="14"/>
  <c r="AMR25" i="14"/>
  <c r="AMR41" i="14"/>
  <c r="AMR31" i="14"/>
  <c r="AMR21" i="14"/>
  <c r="AMR46" i="14"/>
  <c r="AMR22" i="14"/>
  <c r="AMR30" i="14"/>
  <c r="AMR42" i="14"/>
  <c r="AMR18" i="14"/>
  <c r="AMR37" i="14"/>
  <c r="AMR33" i="14"/>
  <c r="AMR15" i="14"/>
  <c r="AMR43" i="14"/>
  <c r="AMR32" i="14"/>
  <c r="AMR51" i="14"/>
  <c r="AMR29" i="14"/>
  <c r="AMR20" i="14"/>
  <c r="AMR49" i="14"/>
  <c r="AMR40" i="14"/>
  <c r="AMJ39" i="14"/>
  <c r="AMJ19" i="14"/>
  <c r="AMJ15" i="14"/>
  <c r="AMJ42" i="14"/>
  <c r="AMJ35" i="14"/>
  <c r="AMJ47" i="14"/>
  <c r="AMJ21" i="14"/>
  <c r="AMJ52" i="14"/>
  <c r="AMJ29" i="14"/>
  <c r="AMJ46" i="14"/>
  <c r="AMJ32" i="14"/>
  <c r="AMJ40" i="14"/>
  <c r="AMJ26" i="14"/>
  <c r="AMJ17" i="14"/>
  <c r="AMJ36" i="14"/>
  <c r="AMJ20" i="14"/>
  <c r="AMJ48" i="14"/>
  <c r="AMJ49" i="14"/>
  <c r="AMJ41" i="14"/>
  <c r="AMZ14" i="14"/>
  <c r="AMJ31" i="14"/>
  <c r="AMJ30" i="14"/>
  <c r="AMJ50" i="14"/>
  <c r="AMJ24" i="14"/>
  <c r="AMJ27" i="14"/>
  <c r="AMJ51" i="14"/>
  <c r="AMJ37" i="14"/>
  <c r="AMJ22" i="14"/>
  <c r="AMJ25" i="14"/>
  <c r="AMJ33" i="14"/>
  <c r="AMJ44" i="14"/>
  <c r="AMJ23" i="14"/>
  <c r="AMJ28" i="14"/>
  <c r="AMJ43" i="14"/>
  <c r="AMJ38" i="14"/>
  <c r="AMJ18" i="14"/>
  <c r="AMJ34" i="14"/>
  <c r="AMX32" i="14"/>
  <c r="AMX46" i="14"/>
  <c r="AMX22" i="14"/>
  <c r="AMX37" i="14"/>
  <c r="AMX38" i="14"/>
  <c r="AMX49" i="14"/>
  <c r="AMX17" i="14"/>
  <c r="AMX20" i="14"/>
  <c r="AMX36" i="14"/>
  <c r="AMX50" i="14"/>
  <c r="AMX29" i="14"/>
  <c r="AMX44" i="14"/>
  <c r="AMX51" i="14"/>
  <c r="AMX27" i="14"/>
  <c r="AMX19" i="14"/>
  <c r="AMX25" i="14"/>
  <c r="AMX52" i="14"/>
  <c r="AMX42" i="14"/>
  <c r="AMX31" i="14"/>
  <c r="AMX18" i="14"/>
  <c r="AMX47" i="14"/>
  <c r="AMX43" i="14"/>
  <c r="AMX23" i="14"/>
  <c r="AMX24" i="14"/>
  <c r="AMX30" i="14"/>
  <c r="AMX26" i="14"/>
  <c r="AMX41" i="14"/>
  <c r="AMX21" i="14"/>
  <c r="AMX15" i="14"/>
  <c r="AMX33" i="14"/>
  <c r="AMX39" i="14"/>
  <c r="AMX34" i="14"/>
  <c r="AMX48" i="14"/>
  <c r="AMX35" i="14"/>
  <c r="AMX28" i="14"/>
  <c r="AMX40" i="14"/>
  <c r="AMC50" i="14"/>
  <c r="AMC22" i="14"/>
  <c r="AMC19" i="14"/>
  <c r="AMC17" i="14"/>
  <c r="AMC38" i="14"/>
  <c r="AMC15" i="14"/>
  <c r="AMC44" i="14"/>
  <c r="AMC52" i="14"/>
  <c r="AMC33" i="14"/>
  <c r="AMC40" i="14"/>
  <c r="AMK14" i="14"/>
  <c r="AMC37" i="14"/>
  <c r="AMC36" i="14"/>
  <c r="AMC29" i="14"/>
  <c r="AMC21" i="14"/>
  <c r="AMC31" i="14"/>
  <c r="AMC35" i="14"/>
  <c r="AMC32" i="14"/>
  <c r="AMC27" i="14"/>
  <c r="AMC23" i="14"/>
  <c r="AMC30" i="14"/>
  <c r="AMC26" i="14"/>
  <c r="AMC46" i="14"/>
  <c r="AMC39" i="14"/>
  <c r="AMC24" i="14"/>
  <c r="AMC18" i="14"/>
  <c r="AMC48" i="14"/>
  <c r="AMC51" i="14"/>
  <c r="AMC43" i="14"/>
  <c r="AMC25" i="14"/>
  <c r="AMC34" i="14"/>
  <c r="AMC47" i="14"/>
  <c r="AMC41" i="14"/>
  <c r="AMC42" i="14"/>
  <c r="AMC49" i="14"/>
  <c r="AMC28" i="14"/>
  <c r="AMC20" i="14"/>
  <c r="AMS14" i="14"/>
  <c r="ALO41" i="14"/>
  <c r="ALO49" i="14"/>
  <c r="ALO26" i="14"/>
  <c r="ALO20" i="14"/>
  <c r="ALO50" i="14"/>
  <c r="ALO44" i="14"/>
  <c r="ALO36" i="14"/>
  <c r="ALO51" i="14"/>
  <c r="ALO28" i="14"/>
  <c r="ALO19" i="14"/>
  <c r="ALO40" i="14"/>
  <c r="ALO42" i="14"/>
  <c r="ALO22" i="14"/>
  <c r="ALO35" i="14"/>
  <c r="ALO17" i="14"/>
  <c r="ALO38" i="14"/>
  <c r="ALO15" i="14"/>
  <c r="ALO25" i="14"/>
  <c r="ALO37" i="14"/>
  <c r="ALO23" i="14"/>
  <c r="ALO31" i="14"/>
  <c r="ALO33" i="14"/>
  <c r="ALO29" i="14"/>
  <c r="ALO24" i="14"/>
  <c r="ALO46" i="14"/>
  <c r="ALO39" i="14"/>
  <c r="ALO34" i="14"/>
  <c r="ALO52" i="14"/>
  <c r="ALO47" i="14"/>
  <c r="ALO48" i="14"/>
  <c r="ALO43" i="14"/>
  <c r="ALO27" i="14"/>
  <c r="ALO18" i="14"/>
  <c r="ALO21" i="14"/>
  <c r="ALW14" i="14"/>
  <c r="ALO32" i="14"/>
  <c r="ALO30" i="14"/>
  <c r="ALH48" i="14"/>
  <c r="ALH26" i="14"/>
  <c r="ALP14" i="14"/>
  <c r="ALH36" i="14"/>
  <c r="ALH20" i="14"/>
  <c r="ALH33" i="14"/>
  <c r="ALH51" i="14"/>
  <c r="ALH49" i="14"/>
  <c r="ALH52" i="14"/>
  <c r="ALH46" i="14"/>
  <c r="ALH23" i="14"/>
  <c r="ALH22" i="14"/>
  <c r="ALH42" i="14"/>
  <c r="ALH34" i="14"/>
  <c r="ALH27" i="14"/>
  <c r="ALH50" i="14"/>
  <c r="ALH30" i="14"/>
  <c r="ALH21" i="14"/>
  <c r="ALH43" i="14"/>
  <c r="ALH37" i="14"/>
  <c r="ALH39" i="14"/>
  <c r="ALH29" i="14"/>
  <c r="ALH44" i="14"/>
  <c r="ALH24" i="14"/>
  <c r="ALH28" i="14"/>
  <c r="ALH40" i="14"/>
  <c r="ALH47" i="14"/>
  <c r="ALH31" i="14"/>
  <c r="ALH32" i="14"/>
  <c r="ALH17" i="14"/>
  <c r="ALH35" i="14"/>
  <c r="ALH18" i="14"/>
  <c r="ALH38" i="14"/>
  <c r="ALH41" i="14"/>
  <c r="ALH25" i="14"/>
  <c r="ALH19" i="14"/>
  <c r="ALH15" i="14"/>
  <c r="ALB54" i="14" s="1"/>
  <c r="AMY37" i="14"/>
  <c r="AMY36" i="14"/>
  <c r="AMY29" i="14"/>
  <c r="AMY32" i="14"/>
  <c r="AMY28" i="14"/>
  <c r="AMY51" i="14"/>
  <c r="AMY17" i="14"/>
  <c r="AMY49" i="14"/>
  <c r="AMY15" i="14"/>
  <c r="AMY47" i="14"/>
  <c r="AMY44" i="14"/>
  <c r="AMY38" i="14"/>
  <c r="AMY31" i="14"/>
  <c r="AMY43" i="14"/>
  <c r="AMY46" i="14"/>
  <c r="AMY48" i="14"/>
  <c r="AMY22" i="14"/>
  <c r="AMY52" i="14"/>
  <c r="AMY27" i="14"/>
  <c r="AMY50" i="14"/>
  <c r="AMY40" i="14"/>
  <c r="AMY26" i="14"/>
  <c r="AMY30" i="14"/>
  <c r="AMY23" i="14"/>
  <c r="AMY25" i="14"/>
  <c r="AMY18" i="14"/>
  <c r="AMY41" i="14"/>
  <c r="AMY42" i="14"/>
  <c r="AMY35" i="14"/>
  <c r="AMY24" i="14"/>
  <c r="AMY39" i="14"/>
  <c r="AMY33" i="14"/>
  <c r="AMY21" i="14"/>
  <c r="AMY20" i="14"/>
  <c r="AMY19" i="14"/>
  <c r="AMY34" i="14"/>
  <c r="AKM54" i="14"/>
  <c r="JV30" i="13"/>
  <c r="JV37" i="13"/>
  <c r="JV52" i="13"/>
  <c r="JW14" i="13"/>
  <c r="JV40" i="13"/>
  <c r="JV44" i="13"/>
  <c r="JV34" i="13"/>
  <c r="JV29" i="13"/>
  <c r="JV27" i="13"/>
  <c r="JV22" i="13"/>
  <c r="JV31" i="13"/>
  <c r="JV48" i="13"/>
  <c r="JV42" i="13"/>
  <c r="JV24" i="13"/>
  <c r="JV19" i="13"/>
  <c r="JV46" i="13"/>
  <c r="JV18" i="13"/>
  <c r="JV49" i="13"/>
  <c r="JV23" i="13"/>
  <c r="JV51" i="13"/>
  <c r="JV43" i="13"/>
  <c r="JV50" i="13"/>
  <c r="JV38" i="13"/>
  <c r="JV17" i="13"/>
  <c r="JV32" i="13"/>
  <c r="JV33" i="13"/>
  <c r="JV28" i="13"/>
  <c r="JV21" i="13"/>
  <c r="JV15" i="13"/>
  <c r="JV25" i="13"/>
  <c r="JV39" i="13"/>
  <c r="JV35" i="13"/>
  <c r="JV26" i="13"/>
  <c r="JV20" i="13"/>
  <c r="JV47" i="13"/>
  <c r="JV41" i="13"/>
  <c r="KD14" i="13"/>
  <c r="JV36" i="13"/>
  <c r="KC31" i="13"/>
  <c r="KC18" i="13"/>
  <c r="KC44" i="13"/>
  <c r="KC38" i="13"/>
  <c r="KC33" i="13"/>
  <c r="KC40" i="13"/>
  <c r="KC47" i="13"/>
  <c r="KC41" i="13"/>
  <c r="KC36" i="13"/>
  <c r="KC30" i="13"/>
  <c r="KC25" i="13"/>
  <c r="KC51" i="13"/>
  <c r="KC27" i="13"/>
  <c r="KC19" i="13"/>
  <c r="KC21" i="13"/>
  <c r="KC28" i="13"/>
  <c r="KC52" i="13"/>
  <c r="KC32" i="13"/>
  <c r="KC46" i="13"/>
  <c r="KC26" i="13"/>
  <c r="KC22" i="13"/>
  <c r="KC43" i="13"/>
  <c r="KC15" i="13"/>
  <c r="KC29" i="13"/>
  <c r="KC48" i="13"/>
  <c r="KC23" i="13"/>
  <c r="KC42" i="13"/>
  <c r="KC17" i="13"/>
  <c r="KC39" i="13"/>
  <c r="KC50" i="13"/>
  <c r="KC49" i="13"/>
  <c r="KC35" i="13"/>
  <c r="KC20" i="13"/>
  <c r="KC37" i="13"/>
  <c r="KC24" i="13"/>
  <c r="KC34" i="13"/>
  <c r="PD31" i="1"/>
  <c r="PT31" i="1" s="1"/>
  <c r="PD25" i="1"/>
  <c r="PT25" i="1" s="1"/>
  <c r="PD41" i="1"/>
  <c r="PT41" i="1" s="1"/>
  <c r="PD39" i="1"/>
  <c r="PT39" i="1" s="1"/>
  <c r="PD20" i="1"/>
  <c r="PT20" i="1" s="1"/>
  <c r="PD38" i="1"/>
  <c r="PT38" i="1" s="1"/>
  <c r="PD27" i="1"/>
  <c r="PT27" i="1" s="1"/>
  <c r="PD44" i="1"/>
  <c r="PT44" i="1" s="1"/>
  <c r="PD19" i="1"/>
  <c r="PT19" i="1" s="1"/>
  <c r="PD34" i="1"/>
  <c r="PT34" i="1" s="1"/>
  <c r="PD52" i="1"/>
  <c r="PT52" i="1" s="1"/>
  <c r="PD33" i="1"/>
  <c r="PT33" i="1" s="1"/>
  <c r="PD22" i="1"/>
  <c r="PT22" i="1" s="1"/>
  <c r="PD30" i="1"/>
  <c r="PT30" i="1" s="1"/>
  <c r="PD40" i="1"/>
  <c r="PT40" i="1" s="1"/>
  <c r="PD24" i="1"/>
  <c r="PT24" i="1" s="1"/>
  <c r="PD21" i="1"/>
  <c r="PT21" i="1" s="1"/>
  <c r="PD26" i="1"/>
  <c r="PT26" i="1" s="1"/>
  <c r="PD36" i="1"/>
  <c r="PT36" i="1" s="1"/>
  <c r="PD17" i="1"/>
  <c r="PD18" i="1"/>
  <c r="PT18" i="1" s="1"/>
  <c r="PD28" i="1"/>
  <c r="PT28" i="1" s="1"/>
  <c r="PD48" i="1"/>
  <c r="PT48" i="1" s="1"/>
  <c r="PD50" i="1"/>
  <c r="PT50" i="1" s="1"/>
  <c r="PL14" i="1"/>
  <c r="PD51" i="1"/>
  <c r="PT51" i="1" s="1"/>
  <c r="PD46" i="1"/>
  <c r="PT46" i="1" s="1"/>
  <c r="PD42" i="1"/>
  <c r="PT42" i="1" s="1"/>
  <c r="PD47" i="1"/>
  <c r="PT47" i="1" s="1"/>
  <c r="PD43" i="1"/>
  <c r="PT43" i="1" s="1"/>
  <c r="PD35" i="1"/>
  <c r="PT35" i="1" s="1"/>
  <c r="PD32" i="1"/>
  <c r="PT32" i="1" s="1"/>
  <c r="PD23" i="1"/>
  <c r="PT23" i="1" s="1"/>
  <c r="PD15" i="1"/>
  <c r="PT15" i="1" s="1"/>
  <c r="PD29" i="1"/>
  <c r="PT29" i="1" s="1"/>
  <c r="PD37" i="1"/>
  <c r="PT37" i="1" s="1"/>
  <c r="PD49" i="1"/>
  <c r="PT49" i="1" s="1"/>
  <c r="PK51" i="1"/>
  <c r="PK37" i="1"/>
  <c r="PK34" i="1"/>
  <c r="PK47" i="1"/>
  <c r="PS14" i="1"/>
  <c r="PK31" i="1"/>
  <c r="PK46" i="1"/>
  <c r="PK43" i="1"/>
  <c r="PK48" i="1"/>
  <c r="PK26" i="1"/>
  <c r="PK35" i="1"/>
  <c r="PK49" i="1"/>
  <c r="PK39" i="1"/>
  <c r="PK44" i="1"/>
  <c r="PK21" i="1"/>
  <c r="PK36" i="1"/>
  <c r="PK33" i="1"/>
  <c r="PK42" i="1"/>
  <c r="PK28" i="1"/>
  <c r="PK32" i="1"/>
  <c r="PK29" i="1"/>
  <c r="PK18" i="1"/>
  <c r="PK24" i="1"/>
  <c r="PK41" i="1"/>
  <c r="PK19" i="1"/>
  <c r="PK20" i="1"/>
  <c r="PK27" i="1"/>
  <c r="PK23" i="1"/>
  <c r="PK22" i="1"/>
  <c r="PK30" i="1"/>
  <c r="PK25" i="1"/>
  <c r="PK17" i="1"/>
  <c r="PK52" i="1"/>
  <c r="PK38" i="1"/>
  <c r="PK40" i="1"/>
  <c r="PK50" i="1"/>
  <c r="PK15" i="1"/>
  <c r="JB55" i="10"/>
  <c r="JC55" i="10" s="1"/>
  <c r="JB56" i="10"/>
  <c r="JC56" i="10" s="1"/>
  <c r="JR14" i="10"/>
  <c r="JP44" i="10"/>
  <c r="JP49" i="10"/>
  <c r="JP19" i="10"/>
  <c r="JP21" i="10"/>
  <c r="JP51" i="10"/>
  <c r="JP42" i="10"/>
  <c r="JP38" i="10"/>
  <c r="JP48" i="10"/>
  <c r="JP47" i="10"/>
  <c r="JP52" i="10"/>
  <c r="JP39" i="10"/>
  <c r="JP20" i="10"/>
  <c r="JP41" i="10"/>
  <c r="JP46" i="10"/>
  <c r="JP34" i="10"/>
  <c r="JP31" i="10"/>
  <c r="JP17" i="10"/>
  <c r="JP26" i="10"/>
  <c r="JP36" i="10"/>
  <c r="JP40" i="10"/>
  <c r="JP28" i="10"/>
  <c r="JP27" i="10"/>
  <c r="JP30" i="10"/>
  <c r="JP35" i="10"/>
  <c r="JP22" i="10"/>
  <c r="JP37" i="10"/>
  <c r="JP50" i="10"/>
  <c r="JP24" i="10"/>
  <c r="JP29" i="10"/>
  <c r="JP15" i="10"/>
  <c r="JJ54" i="10" s="1"/>
  <c r="JP43" i="10"/>
  <c r="JP18" i="10"/>
  <c r="JP23" i="10"/>
  <c r="JP33" i="10"/>
  <c r="JP32" i="10"/>
  <c r="JP25" i="10"/>
  <c r="AKU54" i="14" l="1"/>
  <c r="ALB55" i="14"/>
  <c r="ALC55" i="14" s="1"/>
  <c r="ALB56" i="14"/>
  <c r="ALC56" i="14" s="1"/>
  <c r="AMK41" i="14"/>
  <c r="AMK26" i="14"/>
  <c r="AMK18" i="14"/>
  <c r="AMK30" i="14"/>
  <c r="AMK20" i="14"/>
  <c r="AMK33" i="14"/>
  <c r="AMK49" i="14"/>
  <c r="ANA14" i="14"/>
  <c r="AMK22" i="14"/>
  <c r="AMK37" i="14"/>
  <c r="AMK31" i="14"/>
  <c r="AMK17" i="14"/>
  <c r="AMK51" i="14"/>
  <c r="AMK34" i="14"/>
  <c r="AMK27" i="14"/>
  <c r="AMK24" i="14"/>
  <c r="AMK44" i="14"/>
  <c r="AMK25" i="14"/>
  <c r="AMK32" i="14"/>
  <c r="AMK38" i="14"/>
  <c r="AMK19" i="14"/>
  <c r="AMK21" i="14"/>
  <c r="AMK40" i="14"/>
  <c r="AMK48" i="14"/>
  <c r="AMK15" i="14"/>
  <c r="AMK42" i="14"/>
  <c r="AMK47" i="14"/>
  <c r="AMK23" i="14"/>
  <c r="AMK39" i="14"/>
  <c r="AMK28" i="14"/>
  <c r="AMK43" i="14"/>
  <c r="AMK29" i="14"/>
  <c r="AMK46" i="14"/>
  <c r="AMK35" i="14"/>
  <c r="AMK50" i="14"/>
  <c r="AMK36" i="14"/>
  <c r="AMK52" i="14"/>
  <c r="ALC54" i="14"/>
  <c r="AMD41" i="14"/>
  <c r="AMD40" i="14"/>
  <c r="AMD31" i="14"/>
  <c r="AMD20" i="14"/>
  <c r="AMD47" i="14"/>
  <c r="AMD36" i="14"/>
  <c r="AMD21" i="14"/>
  <c r="AMD49" i="14"/>
  <c r="AMD35" i="14"/>
  <c r="AMD38" i="14"/>
  <c r="AMD50" i="14"/>
  <c r="AMD23" i="14"/>
  <c r="AMD25" i="14"/>
  <c r="AMD51" i="14"/>
  <c r="AMD17" i="14"/>
  <c r="AMD52" i="14"/>
  <c r="AMD33" i="14"/>
  <c r="AMD39" i="14"/>
  <c r="AMD32" i="14"/>
  <c r="AMD37" i="14"/>
  <c r="AMD34" i="14"/>
  <c r="AMD44" i="14"/>
  <c r="AMD22" i="14"/>
  <c r="AMD18" i="14"/>
  <c r="AMD30" i="14"/>
  <c r="AMD46" i="14"/>
  <c r="AML14" i="14"/>
  <c r="AMD24" i="14"/>
  <c r="AMD43" i="14"/>
  <c r="AMD27" i="14"/>
  <c r="AMD19" i="14"/>
  <c r="AMT14" i="14"/>
  <c r="AMD26" i="14"/>
  <c r="AMD48" i="14"/>
  <c r="AMD29" i="14"/>
  <c r="AMD42" i="14"/>
  <c r="AMD28" i="14"/>
  <c r="AMD15" i="14"/>
  <c r="AMZ28" i="14"/>
  <c r="AMZ32" i="14"/>
  <c r="AMZ44" i="14"/>
  <c r="AMZ51" i="14"/>
  <c r="AMZ36" i="14"/>
  <c r="AMZ38" i="14"/>
  <c r="AMZ37" i="14"/>
  <c r="AMZ22" i="14"/>
  <c r="AMZ46" i="14"/>
  <c r="AMZ52" i="14"/>
  <c r="AMZ15" i="14"/>
  <c r="AMZ43" i="14"/>
  <c r="AMZ49" i="14"/>
  <c r="AMZ24" i="14"/>
  <c r="AMZ23" i="14"/>
  <c r="AMZ27" i="14"/>
  <c r="AMZ35" i="14"/>
  <c r="AMZ21" i="14"/>
  <c r="AMZ50" i="14"/>
  <c r="AMZ40" i="14"/>
  <c r="AMZ48" i="14"/>
  <c r="AMZ33" i="14"/>
  <c r="AMZ29" i="14"/>
  <c r="AMZ19" i="14"/>
  <c r="AMZ47" i="14"/>
  <c r="AMZ39" i="14"/>
  <c r="AMZ42" i="14"/>
  <c r="AMZ34" i="14"/>
  <c r="AMZ17" i="14"/>
  <c r="AMZ41" i="14"/>
  <c r="AMZ20" i="14"/>
  <c r="AMZ30" i="14"/>
  <c r="AMZ18" i="14"/>
  <c r="AMZ26" i="14"/>
  <c r="AMZ25" i="14"/>
  <c r="AMZ31" i="14"/>
  <c r="AMS39" i="14"/>
  <c r="AMS33" i="14"/>
  <c r="AMS21" i="14"/>
  <c r="AMS52" i="14"/>
  <c r="AMS24" i="14"/>
  <c r="AMS26" i="14"/>
  <c r="AMS38" i="14"/>
  <c r="AMS18" i="14"/>
  <c r="AMS40" i="14"/>
  <c r="AMS47" i="14"/>
  <c r="AMS31" i="14"/>
  <c r="AMS19" i="14"/>
  <c r="AMS48" i="14"/>
  <c r="AMS28" i="14"/>
  <c r="AMS36" i="14"/>
  <c r="AMS49" i="14"/>
  <c r="AMS22" i="14"/>
  <c r="AMS30" i="14"/>
  <c r="AMS42" i="14"/>
  <c r="AMS15" i="14"/>
  <c r="AMS25" i="14"/>
  <c r="AMS46" i="14"/>
  <c r="AMS50" i="14"/>
  <c r="AMS29" i="14"/>
  <c r="AMS35" i="14"/>
  <c r="AMS43" i="14"/>
  <c r="AMS32" i="14"/>
  <c r="AMS51" i="14"/>
  <c r="AMS37" i="14"/>
  <c r="AMS23" i="14"/>
  <c r="AMS17" i="14"/>
  <c r="AMS20" i="14"/>
  <c r="AMS27" i="14"/>
  <c r="AMS44" i="14"/>
  <c r="AMS34" i="14"/>
  <c r="AMS41" i="14"/>
  <c r="ALP33" i="14"/>
  <c r="ALX14" i="14"/>
  <c r="ALP50" i="14"/>
  <c r="ALP46" i="14"/>
  <c r="ALP29" i="14"/>
  <c r="ALP34" i="14"/>
  <c r="ALP36" i="14"/>
  <c r="ALP32" i="14"/>
  <c r="ALP25" i="14"/>
  <c r="ALP48" i="14"/>
  <c r="ALP44" i="14"/>
  <c r="ALP26" i="14"/>
  <c r="ALP37" i="14"/>
  <c r="ALP41" i="14"/>
  <c r="ALP28" i="14"/>
  <c r="ALP19" i="14"/>
  <c r="ALP51" i="14"/>
  <c r="ALP22" i="14"/>
  <c r="ALP21" i="14"/>
  <c r="ALP42" i="14"/>
  <c r="ALP15" i="14"/>
  <c r="ALJ54" i="14" s="1"/>
  <c r="ALP35" i="14"/>
  <c r="ALP43" i="14"/>
  <c r="ALP24" i="14"/>
  <c r="ALP31" i="14"/>
  <c r="ALP40" i="14"/>
  <c r="ALP23" i="14"/>
  <c r="ALP17" i="14"/>
  <c r="ALP18" i="14"/>
  <c r="ALP27" i="14"/>
  <c r="ALP30" i="14"/>
  <c r="ALP49" i="14"/>
  <c r="ALP20" i="14"/>
  <c r="ALP47" i="14"/>
  <c r="ALP38" i="14"/>
  <c r="ALP52" i="14"/>
  <c r="ALP39" i="14"/>
  <c r="ALW47" i="14"/>
  <c r="ALW33" i="14"/>
  <c r="ALW52" i="14"/>
  <c r="ALW48" i="14"/>
  <c r="ALW21" i="14"/>
  <c r="ALW17" i="14"/>
  <c r="ALW39" i="14"/>
  <c r="ALW31" i="14"/>
  <c r="ALW18" i="14"/>
  <c r="ALW30" i="14"/>
  <c r="ALW26" i="14"/>
  <c r="ALW23" i="14"/>
  <c r="ALW34" i="14"/>
  <c r="ALW20" i="14"/>
  <c r="AME14" i="14"/>
  <c r="ALW51" i="14"/>
  <c r="ALW50" i="14"/>
  <c r="ALW35" i="14"/>
  <c r="ALW15" i="14"/>
  <c r="ALW44" i="14"/>
  <c r="ALW32" i="14"/>
  <c r="ALW27" i="14"/>
  <c r="ALW46" i="14"/>
  <c r="ALW25" i="14"/>
  <c r="ALW22" i="14"/>
  <c r="ALW41" i="14"/>
  <c r="ALW42" i="14"/>
  <c r="ALW37" i="14"/>
  <c r="ALW29" i="14"/>
  <c r="ALW19" i="14"/>
  <c r="ALW40" i="14"/>
  <c r="ALW49" i="14"/>
  <c r="ALW24" i="14"/>
  <c r="ALW28" i="14"/>
  <c r="ALW38" i="14"/>
  <c r="ALW43" i="14"/>
  <c r="ALW36" i="14"/>
  <c r="JJ55" i="10"/>
  <c r="JK55" i="10" s="1"/>
  <c r="OX56" i="1"/>
  <c r="JW52" i="13"/>
  <c r="JW26" i="13"/>
  <c r="JW23" i="13"/>
  <c r="JW18" i="13"/>
  <c r="JW36" i="13"/>
  <c r="JW51" i="13"/>
  <c r="JW50" i="13"/>
  <c r="JW20" i="13"/>
  <c r="JW35" i="13"/>
  <c r="JW39" i="13"/>
  <c r="KE14" i="13"/>
  <c r="JW27" i="13"/>
  <c r="JW15" i="13"/>
  <c r="JW37" i="13"/>
  <c r="JW44" i="13"/>
  <c r="JW41" i="13"/>
  <c r="JW40" i="13"/>
  <c r="JW33" i="13"/>
  <c r="JW17" i="13"/>
  <c r="JW34" i="13"/>
  <c r="JW29" i="13"/>
  <c r="JW28" i="13"/>
  <c r="JW21" i="13"/>
  <c r="JW48" i="13"/>
  <c r="JW22" i="13"/>
  <c r="JW42" i="13"/>
  <c r="JW47" i="13"/>
  <c r="JX14" i="13"/>
  <c r="JW30" i="13"/>
  <c r="JW24" i="13"/>
  <c r="JW43" i="13"/>
  <c r="JW38" i="13"/>
  <c r="JW49" i="13"/>
  <c r="JW32" i="13"/>
  <c r="JW31" i="13"/>
  <c r="JW25" i="13"/>
  <c r="JW19" i="13"/>
  <c r="JW46" i="13"/>
  <c r="KD42" i="13"/>
  <c r="KD30" i="13"/>
  <c r="KD33" i="13"/>
  <c r="KD38" i="13"/>
  <c r="KD25" i="13"/>
  <c r="KD34" i="13"/>
  <c r="KD49" i="13"/>
  <c r="KD15" i="13"/>
  <c r="KD37" i="13"/>
  <c r="KD24" i="13"/>
  <c r="KD51" i="13"/>
  <c r="KD52" i="13"/>
  <c r="KD46" i="13"/>
  <c r="KD29" i="13"/>
  <c r="KD31" i="13"/>
  <c r="KD18" i="13"/>
  <c r="KD39" i="13"/>
  <c r="KD19" i="13"/>
  <c r="KD21" i="13"/>
  <c r="KD40" i="13"/>
  <c r="KD28" i="13"/>
  <c r="KD27" i="13"/>
  <c r="KD35" i="13"/>
  <c r="KD22" i="13"/>
  <c r="KD47" i="13"/>
  <c r="KD41" i="13"/>
  <c r="KD36" i="13"/>
  <c r="KD17" i="13"/>
  <c r="KD50" i="13"/>
  <c r="KD23" i="13"/>
  <c r="KD44" i="13"/>
  <c r="KD32" i="13"/>
  <c r="KD20" i="13"/>
  <c r="KD26" i="13"/>
  <c r="KD43" i="13"/>
  <c r="KD48" i="13"/>
  <c r="PL15" i="1"/>
  <c r="PF54" i="1" s="1"/>
  <c r="PL30" i="1"/>
  <c r="PL19" i="1"/>
  <c r="PL46" i="1"/>
  <c r="PL25" i="1"/>
  <c r="PT14" i="1"/>
  <c r="PV14" i="1" s="1"/>
  <c r="PL23" i="1"/>
  <c r="PL35" i="1"/>
  <c r="PL47" i="1"/>
  <c r="PL24" i="1"/>
  <c r="PL52" i="1"/>
  <c r="PL49" i="1"/>
  <c r="PL42" i="1"/>
  <c r="PL44" i="1"/>
  <c r="PL28" i="1"/>
  <c r="PL51" i="1"/>
  <c r="PL48" i="1"/>
  <c r="PL41" i="1"/>
  <c r="PL34" i="1"/>
  <c r="PL50" i="1"/>
  <c r="PL43" i="1"/>
  <c r="PL40" i="1"/>
  <c r="PL31" i="1"/>
  <c r="PL38" i="1"/>
  <c r="PL33" i="1"/>
  <c r="PL32" i="1"/>
  <c r="PL22" i="1"/>
  <c r="PL39" i="1"/>
  <c r="PL37" i="1"/>
  <c r="PL26" i="1"/>
  <c r="PL36" i="1"/>
  <c r="PL27" i="1"/>
  <c r="PL29" i="1"/>
  <c r="PL18" i="1"/>
  <c r="PL21" i="1"/>
  <c r="PL20" i="1"/>
  <c r="PL17" i="1"/>
  <c r="PT17" i="1"/>
  <c r="OX55" i="1"/>
  <c r="OX54" i="1"/>
  <c r="JC54" i="10"/>
  <c r="JJ56" i="10"/>
  <c r="JK56" i="10" s="1"/>
  <c r="JR48" i="10"/>
  <c r="JR21" i="10"/>
  <c r="JR19" i="10"/>
  <c r="JR31" i="10"/>
  <c r="JR37" i="10"/>
  <c r="JR25" i="10"/>
  <c r="JR40" i="10"/>
  <c r="JR28" i="10"/>
  <c r="JR27" i="10"/>
  <c r="JR35" i="10"/>
  <c r="JR22" i="10"/>
  <c r="JZ14" i="10"/>
  <c r="JR29" i="10"/>
  <c r="JR15" i="10"/>
  <c r="JR47" i="10"/>
  <c r="JR23" i="10"/>
  <c r="JS14" i="10"/>
  <c r="JR41" i="10"/>
  <c r="JR17" i="10"/>
  <c r="JR50" i="10"/>
  <c r="JR30" i="10"/>
  <c r="JR44" i="10"/>
  <c r="JR49" i="10"/>
  <c r="JR24" i="10"/>
  <c r="JR43" i="10"/>
  <c r="JR18" i="10"/>
  <c r="JR33" i="10"/>
  <c r="JR38" i="10"/>
  <c r="JR42" i="10"/>
  <c r="JR20" i="10"/>
  <c r="JR32" i="10"/>
  <c r="JR36" i="10"/>
  <c r="JR52" i="10"/>
  <c r="JR46" i="10"/>
  <c r="JR51" i="10"/>
  <c r="JR39" i="10"/>
  <c r="JR34" i="10"/>
  <c r="JR26" i="10"/>
  <c r="JK54" i="10" l="1"/>
  <c r="ALJ56" i="14"/>
  <c r="ALK56" i="14" s="1"/>
  <c r="ALJ55" i="14"/>
  <c r="ALK55" i="14" s="1"/>
  <c r="AML50" i="14"/>
  <c r="AML49" i="14"/>
  <c r="AML30" i="14"/>
  <c r="AML18" i="14"/>
  <c r="AML29" i="14"/>
  <c r="AML22" i="14"/>
  <c r="AML43" i="14"/>
  <c r="AML34" i="14"/>
  <c r="AML27" i="14"/>
  <c r="AML36" i="14"/>
  <c r="AML51" i="14"/>
  <c r="AML32" i="14"/>
  <c r="AML21" i="14"/>
  <c r="AML17" i="14"/>
  <c r="AML44" i="14"/>
  <c r="AML25" i="14"/>
  <c r="AML38" i="14"/>
  <c r="AML39" i="14"/>
  <c r="AML26" i="14"/>
  <c r="AML52" i="14"/>
  <c r="AML19" i="14"/>
  <c r="AML28" i="14"/>
  <c r="AML41" i="14"/>
  <c r="AML46" i="14"/>
  <c r="AML47" i="14"/>
  <c r="AML15" i="14"/>
  <c r="AML40" i="14"/>
  <c r="AML20" i="14"/>
  <c r="AML42" i="14"/>
  <c r="ANB14" i="14"/>
  <c r="AML23" i="14"/>
  <c r="AML31" i="14"/>
  <c r="AML35" i="14"/>
  <c r="AML37" i="14"/>
  <c r="AML33" i="14"/>
  <c r="AML24" i="14"/>
  <c r="AML48" i="14"/>
  <c r="AME42" i="14"/>
  <c r="AME46" i="14"/>
  <c r="AME19" i="14"/>
  <c r="AME17" i="14"/>
  <c r="AME50" i="14"/>
  <c r="AME40" i="14"/>
  <c r="AME33" i="14"/>
  <c r="AME38" i="14"/>
  <c r="AME36" i="14"/>
  <c r="AMU14" i="14"/>
  <c r="AME27" i="14"/>
  <c r="AME34" i="14"/>
  <c r="AME35" i="14"/>
  <c r="AME20" i="14"/>
  <c r="AME51" i="14"/>
  <c r="AME41" i="14"/>
  <c r="AME29" i="14"/>
  <c r="AME37" i="14"/>
  <c r="AME52" i="14"/>
  <c r="AME30" i="14"/>
  <c r="AME32" i="14"/>
  <c r="AMM14" i="14"/>
  <c r="AME44" i="14"/>
  <c r="AME23" i="14"/>
  <c r="AME26" i="14"/>
  <c r="AME39" i="14"/>
  <c r="AME28" i="14"/>
  <c r="AME47" i="14"/>
  <c r="AME22" i="14"/>
  <c r="AME24" i="14"/>
  <c r="AME31" i="14"/>
  <c r="AME49" i="14"/>
  <c r="AME25" i="14"/>
  <c r="AME48" i="14"/>
  <c r="AME15" i="14"/>
  <c r="AME18" i="14"/>
  <c r="AME21" i="14"/>
  <c r="AME43" i="14"/>
  <c r="AMT47" i="14"/>
  <c r="AMT17" i="14"/>
  <c r="AMT31" i="14"/>
  <c r="AMT34" i="14"/>
  <c r="AMT38" i="14"/>
  <c r="AMT33" i="14"/>
  <c r="AMT22" i="14"/>
  <c r="AMT27" i="14"/>
  <c r="AMT50" i="14"/>
  <c r="AMT19" i="14"/>
  <c r="AMT36" i="14"/>
  <c r="AMT41" i="14"/>
  <c r="AMT39" i="14"/>
  <c r="AMT24" i="14"/>
  <c r="AMT30" i="14"/>
  <c r="AMT51" i="14"/>
  <c r="AMT37" i="14"/>
  <c r="AMT15" i="14"/>
  <c r="AMT52" i="14"/>
  <c r="AMT18" i="14"/>
  <c r="AMT28" i="14"/>
  <c r="AMT26" i="14"/>
  <c r="AMT48" i="14"/>
  <c r="AMT44" i="14"/>
  <c r="AMT21" i="14"/>
  <c r="AMT40" i="14"/>
  <c r="AMT43" i="14"/>
  <c r="AMT49" i="14"/>
  <c r="AMT32" i="14"/>
  <c r="AMT35" i="14"/>
  <c r="AMT23" i="14"/>
  <c r="AMT42" i="14"/>
  <c r="AMT25" i="14"/>
  <c r="AMT29" i="14"/>
  <c r="AMT46" i="14"/>
  <c r="AMT20" i="14"/>
  <c r="ANA17" i="14"/>
  <c r="ANA32" i="14"/>
  <c r="ANA15" i="14"/>
  <c r="ANA44" i="14"/>
  <c r="ANA28" i="14"/>
  <c r="ANA51" i="14"/>
  <c r="ANA38" i="14"/>
  <c r="ANA52" i="14"/>
  <c r="ANA36" i="14"/>
  <c r="ANA48" i="14"/>
  <c r="ANA37" i="14"/>
  <c r="ANA47" i="14"/>
  <c r="ANA22" i="14"/>
  <c r="ANA43" i="14"/>
  <c r="ANA49" i="14"/>
  <c r="ANA50" i="14"/>
  <c r="ANA41" i="14"/>
  <c r="ANA46" i="14"/>
  <c r="ANA39" i="14"/>
  <c r="ANA23" i="14"/>
  <c r="ANA30" i="14"/>
  <c r="ANA21" i="14"/>
  <c r="ANA31" i="14"/>
  <c r="ANA18" i="14"/>
  <c r="ANA29" i="14"/>
  <c r="ANA25" i="14"/>
  <c r="ANA27" i="14"/>
  <c r="ANA19" i="14"/>
  <c r="ANA34" i="14"/>
  <c r="ANA33" i="14"/>
  <c r="ANA20" i="14"/>
  <c r="ANA24" i="14"/>
  <c r="ANA42" i="14"/>
  <c r="ANA35" i="14"/>
  <c r="ANA26" i="14"/>
  <c r="ANA40" i="14"/>
  <c r="ALX34" i="14"/>
  <c r="ALX42" i="14"/>
  <c r="ALX24" i="14"/>
  <c r="ALX19" i="14"/>
  <c r="ALX50" i="14"/>
  <c r="ALX31" i="14"/>
  <c r="ALX40" i="14"/>
  <c r="ALX48" i="14"/>
  <c r="ALX36" i="14"/>
  <c r="ALX43" i="14"/>
  <c r="ALX35" i="14"/>
  <c r="ALX27" i="14"/>
  <c r="AMF14" i="14"/>
  <c r="ALX51" i="14"/>
  <c r="ALX32" i="14"/>
  <c r="ALX21" i="14"/>
  <c r="ALX46" i="14"/>
  <c r="ALX49" i="14"/>
  <c r="ALX33" i="14"/>
  <c r="ALX44" i="14"/>
  <c r="ALX29" i="14"/>
  <c r="ALX22" i="14"/>
  <c r="ALX15" i="14"/>
  <c r="ALR54" i="14" s="1"/>
  <c r="ALX52" i="14"/>
  <c r="ALX25" i="14"/>
  <c r="ALX28" i="14"/>
  <c r="ALX39" i="14"/>
  <c r="ALX18" i="14"/>
  <c r="ALX41" i="14"/>
  <c r="ALX30" i="14"/>
  <c r="ALX38" i="14"/>
  <c r="ALX20" i="14"/>
  <c r="ALX47" i="14"/>
  <c r="ALX26" i="14"/>
  <c r="ALX23" i="14"/>
  <c r="ALX37" i="14"/>
  <c r="ALX17" i="14"/>
  <c r="PW14" i="1"/>
  <c r="PV52" i="1"/>
  <c r="QL52" i="1" s="1"/>
  <c r="PV49" i="1"/>
  <c r="QL49" i="1" s="1"/>
  <c r="PV23" i="1"/>
  <c r="QL23" i="1" s="1"/>
  <c r="PV35" i="1"/>
  <c r="QL35" i="1" s="1"/>
  <c r="PV27" i="1"/>
  <c r="QL27" i="1" s="1"/>
  <c r="PV44" i="1"/>
  <c r="QL44" i="1" s="1"/>
  <c r="PV20" i="1"/>
  <c r="QL20" i="1" s="1"/>
  <c r="PV40" i="1"/>
  <c r="QL40" i="1" s="1"/>
  <c r="PV28" i="1"/>
  <c r="QL28" i="1" s="1"/>
  <c r="PV43" i="1"/>
  <c r="QL43" i="1" s="1"/>
  <c r="PV19" i="1"/>
  <c r="QL19" i="1" s="1"/>
  <c r="PV31" i="1"/>
  <c r="QL31" i="1" s="1"/>
  <c r="PV15" i="1"/>
  <c r="PV39" i="1"/>
  <c r="QL39" i="1" s="1"/>
  <c r="PV32" i="1"/>
  <c r="QL32" i="1" s="1"/>
  <c r="PV24" i="1"/>
  <c r="QL24" i="1" s="1"/>
  <c r="PV51" i="1"/>
  <c r="QL51" i="1" s="1"/>
  <c r="PV46" i="1"/>
  <c r="PV30" i="1"/>
  <c r="QL30" i="1" s="1"/>
  <c r="PV22" i="1"/>
  <c r="QL22" i="1" s="1"/>
  <c r="PV25" i="1"/>
  <c r="QL25" i="1" s="1"/>
  <c r="PV21" i="1"/>
  <c r="QL21" i="1" s="1"/>
  <c r="PV47" i="1"/>
  <c r="QL47" i="1" s="1"/>
  <c r="PV38" i="1"/>
  <c r="QL38" i="1" s="1"/>
  <c r="PV41" i="1"/>
  <c r="QL41" i="1" s="1"/>
  <c r="PV37" i="1"/>
  <c r="QL37" i="1" s="1"/>
  <c r="PV33" i="1"/>
  <c r="QL33" i="1" s="1"/>
  <c r="PV18" i="1"/>
  <c r="QL18" i="1" s="1"/>
  <c r="PV48" i="1"/>
  <c r="QL48" i="1" s="1"/>
  <c r="QD14" i="1"/>
  <c r="PV42" i="1"/>
  <c r="QL42" i="1" s="1"/>
  <c r="PV50" i="1"/>
  <c r="QL50" i="1" s="1"/>
  <c r="PV34" i="1"/>
  <c r="QL34" i="1" s="1"/>
  <c r="PV26" i="1"/>
  <c r="QL26" i="1" s="1"/>
  <c r="PV29" i="1"/>
  <c r="QL29" i="1" s="1"/>
  <c r="PV36" i="1"/>
  <c r="QL36" i="1" s="1"/>
  <c r="PV17" i="1"/>
  <c r="KE41" i="13"/>
  <c r="KE35" i="13"/>
  <c r="KE22" i="13"/>
  <c r="KE21" i="13"/>
  <c r="KE36" i="13"/>
  <c r="KE29" i="13"/>
  <c r="KE15" i="13"/>
  <c r="KE19" i="13"/>
  <c r="KE30" i="13"/>
  <c r="KE23" i="13"/>
  <c r="KE38" i="13"/>
  <c r="KE24" i="13"/>
  <c r="KE17" i="13"/>
  <c r="KE32" i="13"/>
  <c r="KE50" i="13"/>
  <c r="KE43" i="13"/>
  <c r="KE49" i="13"/>
  <c r="KE31" i="13"/>
  <c r="KE18" i="13"/>
  <c r="KE33" i="13"/>
  <c r="KE37" i="13"/>
  <c r="KE26" i="13"/>
  <c r="KE51" i="13"/>
  <c r="KE42" i="13"/>
  <c r="KE44" i="13"/>
  <c r="KE20" i="13"/>
  <c r="KE48" i="13"/>
  <c r="KE27" i="13"/>
  <c r="KE52" i="13"/>
  <c r="KE39" i="13"/>
  <c r="KE25" i="13"/>
  <c r="KE34" i="13"/>
  <c r="KE47" i="13"/>
  <c r="KE28" i="13"/>
  <c r="KE46" i="13"/>
  <c r="KE40" i="13"/>
  <c r="JX44" i="13"/>
  <c r="JX32" i="13"/>
  <c r="JX52" i="13"/>
  <c r="JX34" i="13"/>
  <c r="JX28" i="13"/>
  <c r="JX33" i="13"/>
  <c r="JX26" i="13"/>
  <c r="KF14" i="13"/>
  <c r="KH14" i="13" s="1"/>
  <c r="JX37" i="13"/>
  <c r="JX27" i="13"/>
  <c r="JX20" i="13"/>
  <c r="JX46" i="13"/>
  <c r="JX21" i="13"/>
  <c r="JX40" i="13"/>
  <c r="JX35" i="13"/>
  <c r="JX36" i="13"/>
  <c r="JX42" i="13"/>
  <c r="JX23" i="13"/>
  <c r="JX30" i="13"/>
  <c r="JX47" i="13"/>
  <c r="JX48" i="13"/>
  <c r="JX29" i="13"/>
  <c r="JX18" i="13"/>
  <c r="JX31" i="13"/>
  <c r="JX51" i="13"/>
  <c r="JX17" i="13"/>
  <c r="JX25" i="13"/>
  <c r="JX49" i="13"/>
  <c r="JX19" i="13"/>
  <c r="JX22" i="13"/>
  <c r="JX39" i="13"/>
  <c r="JX50" i="13"/>
  <c r="JX43" i="13"/>
  <c r="JX41" i="13"/>
  <c r="JX15" i="13"/>
  <c r="JR54" i="13" s="1"/>
  <c r="JX38" i="13"/>
  <c r="JX24" i="13"/>
  <c r="PF56" i="1"/>
  <c r="PG56" i="1" s="1"/>
  <c r="OY56" i="1"/>
  <c r="OY55" i="1"/>
  <c r="PF55" i="1"/>
  <c r="PG55" i="1" s="1"/>
  <c r="JS35" i="10"/>
  <c r="JT14" i="10"/>
  <c r="JS23" i="10"/>
  <c r="JS25" i="10"/>
  <c r="JS29" i="10"/>
  <c r="JS50" i="10"/>
  <c r="JS31" i="10"/>
  <c r="JS33" i="10"/>
  <c r="JS48" i="10"/>
  <c r="JS47" i="10"/>
  <c r="JS51" i="10"/>
  <c r="JS27" i="10"/>
  <c r="JS17" i="10"/>
  <c r="JS41" i="10"/>
  <c r="JS49" i="10"/>
  <c r="KA14" i="10"/>
  <c r="JS36" i="10"/>
  <c r="JS39" i="10"/>
  <c r="JS43" i="10"/>
  <c r="JS42" i="10"/>
  <c r="JS30" i="10"/>
  <c r="JS34" i="10"/>
  <c r="JS38" i="10"/>
  <c r="JS24" i="10"/>
  <c r="JS28" i="10"/>
  <c r="JS32" i="10"/>
  <c r="JS18" i="10"/>
  <c r="JS22" i="10"/>
  <c r="JS26" i="10"/>
  <c r="JS52" i="10"/>
  <c r="JS46" i="10"/>
  <c r="JS40" i="10"/>
  <c r="JS37" i="10"/>
  <c r="JS15" i="10"/>
  <c r="JS19" i="10"/>
  <c r="JS44" i="10"/>
  <c r="JS21" i="10"/>
  <c r="JS20" i="10"/>
  <c r="JZ21" i="10"/>
  <c r="JZ19" i="10"/>
  <c r="JZ17" i="10"/>
  <c r="JZ49" i="10"/>
  <c r="JZ34" i="10"/>
  <c r="JZ43" i="10"/>
  <c r="JZ41" i="10"/>
  <c r="JZ28" i="10"/>
  <c r="JZ52" i="10"/>
  <c r="JZ38" i="10"/>
  <c r="JZ18" i="10"/>
  <c r="JZ32" i="10"/>
  <c r="JZ36" i="10"/>
  <c r="JZ15" i="10"/>
  <c r="JZ30" i="10"/>
  <c r="JZ47" i="10"/>
  <c r="JZ24" i="10"/>
  <c r="JZ22" i="10"/>
  <c r="JZ26" i="10"/>
  <c r="JZ50" i="10"/>
  <c r="JZ48" i="10"/>
  <c r="JZ46" i="10"/>
  <c r="JZ51" i="10"/>
  <c r="JZ44" i="10"/>
  <c r="JZ42" i="10"/>
  <c r="JZ40" i="10"/>
  <c r="JZ20" i="10"/>
  <c r="JZ33" i="10"/>
  <c r="JZ27" i="10"/>
  <c r="JZ37" i="10"/>
  <c r="JZ31" i="10"/>
  <c r="JZ39" i="10"/>
  <c r="JZ25" i="10"/>
  <c r="JZ35" i="10"/>
  <c r="JZ29" i="10"/>
  <c r="JZ23" i="10"/>
  <c r="ALK54" i="14" l="1"/>
  <c r="AMF47" i="14"/>
  <c r="AMF18" i="14"/>
  <c r="AMF15" i="14"/>
  <c r="ALZ54" i="14" s="1"/>
  <c r="AMF52" i="14"/>
  <c r="AMF33" i="14"/>
  <c r="AMF44" i="14"/>
  <c r="AMF29" i="14"/>
  <c r="AMF21" i="14"/>
  <c r="AMF26" i="14"/>
  <c r="AMF37" i="14"/>
  <c r="AMF41" i="14"/>
  <c r="AMF25" i="14"/>
  <c r="AMV14" i="14"/>
  <c r="AMF35" i="14"/>
  <c r="AMF24" i="14"/>
  <c r="AMF49" i="14"/>
  <c r="AMF46" i="14"/>
  <c r="AMF43" i="14"/>
  <c r="AMF22" i="14"/>
  <c r="AMF50" i="14"/>
  <c r="AMF42" i="14"/>
  <c r="AMF40" i="14"/>
  <c r="AMF19" i="14"/>
  <c r="AMF31" i="14"/>
  <c r="AMF34" i="14"/>
  <c r="AMF48" i="14"/>
  <c r="AMF36" i="14"/>
  <c r="AMF30" i="14"/>
  <c r="AMF38" i="14"/>
  <c r="AMF23" i="14"/>
  <c r="AMF20" i="14"/>
  <c r="AMN14" i="14"/>
  <c r="AMF32" i="14"/>
  <c r="AMF27" i="14"/>
  <c r="AMF51" i="14"/>
  <c r="AMF17" i="14"/>
  <c r="AMF28" i="14"/>
  <c r="AMF39" i="14"/>
  <c r="ALR56" i="14"/>
  <c r="ALS56" i="14" s="1"/>
  <c r="ANB32" i="14"/>
  <c r="ANB22" i="14"/>
  <c r="ANB28" i="14"/>
  <c r="ANB38" i="14"/>
  <c r="ANB36" i="14"/>
  <c r="ANB51" i="14"/>
  <c r="ANB44" i="14"/>
  <c r="ANB50" i="14"/>
  <c r="ANB37" i="14"/>
  <c r="ANB49" i="14"/>
  <c r="ANB46" i="14"/>
  <c r="ANB48" i="14"/>
  <c r="ANB15" i="14"/>
  <c r="ANB31" i="14"/>
  <c r="ANB39" i="14"/>
  <c r="ANB40" i="14"/>
  <c r="ANB26" i="14"/>
  <c r="ANB42" i="14"/>
  <c r="ANB21" i="14"/>
  <c r="ANB17" i="14"/>
  <c r="ANB52" i="14"/>
  <c r="ANB25" i="14"/>
  <c r="ANB43" i="14"/>
  <c r="ANB47" i="14"/>
  <c r="ANB41" i="14"/>
  <c r="ANB30" i="14"/>
  <c r="ANB23" i="14"/>
  <c r="ANB19" i="14"/>
  <c r="ANB27" i="14"/>
  <c r="ANB33" i="14"/>
  <c r="ANB24" i="14"/>
  <c r="ANB34" i="14"/>
  <c r="ANB29" i="14"/>
  <c r="ANB35" i="14"/>
  <c r="ANB20" i="14"/>
  <c r="ANB18" i="14"/>
  <c r="ALR55" i="14"/>
  <c r="ALS55" i="14" s="1"/>
  <c r="AMM41" i="14"/>
  <c r="ANC14" i="14"/>
  <c r="AMM17" i="14"/>
  <c r="AMM26" i="14"/>
  <c r="AMM31" i="14"/>
  <c r="AMM30" i="14"/>
  <c r="AMM19" i="14"/>
  <c r="AMM43" i="14"/>
  <c r="AMM49" i="14"/>
  <c r="AMM27" i="14"/>
  <c r="AMM24" i="14"/>
  <c r="AMM38" i="14"/>
  <c r="AMM44" i="14"/>
  <c r="AMM36" i="14"/>
  <c r="AMM21" i="14"/>
  <c r="AMM35" i="14"/>
  <c r="AMM32" i="14"/>
  <c r="AMM40" i="14"/>
  <c r="AMM28" i="14"/>
  <c r="AMM18" i="14"/>
  <c r="AMM37" i="14"/>
  <c r="AMM50" i="14"/>
  <c r="AMM52" i="14"/>
  <c r="AMM34" i="14"/>
  <c r="AMM22" i="14"/>
  <c r="AMM23" i="14"/>
  <c r="AMM46" i="14"/>
  <c r="AMM39" i="14"/>
  <c r="AMM48" i="14"/>
  <c r="AMM33" i="14"/>
  <c r="AMM42" i="14"/>
  <c r="AMM29" i="14"/>
  <c r="AMM25" i="14"/>
  <c r="AMM20" i="14"/>
  <c r="AMM51" i="14"/>
  <c r="AMM47" i="14"/>
  <c r="AMM15" i="14"/>
  <c r="AMU46" i="14"/>
  <c r="AMU44" i="14"/>
  <c r="AMU36" i="14"/>
  <c r="AMU50" i="14"/>
  <c r="AMU21" i="14"/>
  <c r="AMU34" i="14"/>
  <c r="AMU24" i="14"/>
  <c r="AMU26" i="14"/>
  <c r="AMU48" i="14"/>
  <c r="AMU30" i="14"/>
  <c r="AMU43" i="14"/>
  <c r="AMU47" i="14"/>
  <c r="AMU18" i="14"/>
  <c r="AMU27" i="14"/>
  <c r="AMU38" i="14"/>
  <c r="AMU25" i="14"/>
  <c r="AMU31" i="14"/>
  <c r="AMU35" i="14"/>
  <c r="AMU19" i="14"/>
  <c r="AMU22" i="14"/>
  <c r="AMU17" i="14"/>
  <c r="AMU52" i="14"/>
  <c r="AMU20" i="14"/>
  <c r="AMU15" i="14"/>
  <c r="AMU29" i="14"/>
  <c r="AMU32" i="14"/>
  <c r="AMU41" i="14"/>
  <c r="AMU51" i="14"/>
  <c r="AMU40" i="14"/>
  <c r="AMU42" i="14"/>
  <c r="AMU23" i="14"/>
  <c r="AMU39" i="14"/>
  <c r="AMU33" i="14"/>
  <c r="AMU49" i="14"/>
  <c r="AMU37" i="14"/>
  <c r="AMU28" i="14"/>
  <c r="KH51" i="13"/>
  <c r="KH37" i="13"/>
  <c r="KH21" i="13"/>
  <c r="KH17" i="13"/>
  <c r="KH44" i="13"/>
  <c r="KH31" i="13"/>
  <c r="KH28" i="13"/>
  <c r="KH47" i="13"/>
  <c r="KH38" i="13"/>
  <c r="KH25" i="13"/>
  <c r="KH35" i="13"/>
  <c r="KH50" i="13"/>
  <c r="KH32" i="13"/>
  <c r="KH19" i="13"/>
  <c r="KI14" i="13"/>
  <c r="KH29" i="13"/>
  <c r="KH26" i="13"/>
  <c r="KP14" i="13"/>
  <c r="KH22" i="13"/>
  <c r="KH33" i="13"/>
  <c r="KH20" i="13"/>
  <c r="KH42" i="13"/>
  <c r="KH23" i="13"/>
  <c r="KH30" i="13"/>
  <c r="KH43" i="13"/>
  <c r="KH49" i="13"/>
  <c r="KH41" i="13"/>
  <c r="KH36" i="13"/>
  <c r="KH40" i="13"/>
  <c r="KH27" i="13"/>
  <c r="KH39" i="13"/>
  <c r="KH46" i="13"/>
  <c r="KH24" i="13"/>
  <c r="KH34" i="13"/>
  <c r="KH15" i="13"/>
  <c r="KH18" i="13"/>
  <c r="KH48" i="13"/>
  <c r="KH52" i="13"/>
  <c r="QD19" i="1"/>
  <c r="QD15" i="1"/>
  <c r="QD33" i="1"/>
  <c r="QD46" i="1"/>
  <c r="QD29" i="1"/>
  <c r="QD44" i="1"/>
  <c r="QD34" i="1"/>
  <c r="QD38" i="1"/>
  <c r="QD17" i="1"/>
  <c r="QD25" i="1"/>
  <c r="QD47" i="1"/>
  <c r="QD20" i="1"/>
  <c r="QD50" i="1"/>
  <c r="QD26" i="1"/>
  <c r="QD42" i="1"/>
  <c r="QD22" i="1"/>
  <c r="QD48" i="1"/>
  <c r="QD40" i="1"/>
  <c r="QD36" i="1"/>
  <c r="QD35" i="1"/>
  <c r="QD31" i="1"/>
  <c r="QD27" i="1"/>
  <c r="QD23" i="1"/>
  <c r="QL14" i="1"/>
  <c r="QD41" i="1"/>
  <c r="QD18" i="1"/>
  <c r="QD37" i="1"/>
  <c r="QD52" i="1"/>
  <c r="QD49" i="1"/>
  <c r="QD30" i="1"/>
  <c r="QD51" i="1"/>
  <c r="QD43" i="1"/>
  <c r="QD39" i="1"/>
  <c r="QD32" i="1"/>
  <c r="QD28" i="1"/>
  <c r="QD24" i="1"/>
  <c r="QD21" i="1"/>
  <c r="QL46" i="1"/>
  <c r="QL17" i="1"/>
  <c r="QL15" i="1"/>
  <c r="QE14" i="1"/>
  <c r="PW51" i="1"/>
  <c r="QM51" i="1" s="1"/>
  <c r="PW32" i="1"/>
  <c r="QM32" i="1" s="1"/>
  <c r="PW39" i="1"/>
  <c r="QM39" i="1" s="1"/>
  <c r="PW28" i="1"/>
  <c r="QM28" i="1" s="1"/>
  <c r="PW37" i="1"/>
  <c r="QM37" i="1" s="1"/>
  <c r="PW30" i="1"/>
  <c r="QM30" i="1" s="1"/>
  <c r="PW31" i="1"/>
  <c r="QM31" i="1" s="1"/>
  <c r="PW25" i="1"/>
  <c r="QM25" i="1" s="1"/>
  <c r="PW49" i="1"/>
  <c r="QM49" i="1" s="1"/>
  <c r="PW17" i="1"/>
  <c r="QM17" i="1" s="1"/>
  <c r="PW43" i="1"/>
  <c r="QM43" i="1" s="1"/>
  <c r="PW44" i="1"/>
  <c r="QM44" i="1" s="1"/>
  <c r="PW50" i="1"/>
  <c r="QM50" i="1" s="1"/>
  <c r="PW47" i="1"/>
  <c r="QM47" i="1" s="1"/>
  <c r="PW23" i="1"/>
  <c r="QM23" i="1" s="1"/>
  <c r="PW36" i="1"/>
  <c r="QM36" i="1" s="1"/>
  <c r="PW41" i="1"/>
  <c r="QM41" i="1" s="1"/>
  <c r="PW40" i="1"/>
  <c r="QM40" i="1" s="1"/>
  <c r="PW33" i="1"/>
  <c r="QM33" i="1" s="1"/>
  <c r="PW26" i="1"/>
  <c r="QM26" i="1" s="1"/>
  <c r="PW22" i="1"/>
  <c r="QM22" i="1" s="1"/>
  <c r="PW18" i="1"/>
  <c r="QM18" i="1" s="1"/>
  <c r="PW35" i="1"/>
  <c r="QM35" i="1" s="1"/>
  <c r="PX14" i="1"/>
  <c r="PW24" i="1"/>
  <c r="QM24" i="1" s="1"/>
  <c r="PW46" i="1"/>
  <c r="QM46" i="1" s="1"/>
  <c r="PW42" i="1"/>
  <c r="QM42" i="1" s="1"/>
  <c r="PW27" i="1"/>
  <c r="QM27" i="1" s="1"/>
  <c r="PW38" i="1"/>
  <c r="QM38" i="1" s="1"/>
  <c r="PW34" i="1"/>
  <c r="QM34" i="1" s="1"/>
  <c r="PW19" i="1"/>
  <c r="QM19" i="1" s="1"/>
  <c r="PW29" i="1"/>
  <c r="QM29" i="1" s="1"/>
  <c r="PW20" i="1"/>
  <c r="QM20" i="1" s="1"/>
  <c r="PW21" i="1"/>
  <c r="QM21" i="1" s="1"/>
  <c r="PW52" i="1"/>
  <c r="QM52" i="1" s="1"/>
  <c r="PW15" i="1"/>
  <c r="QM15" i="1" s="1"/>
  <c r="PW48" i="1"/>
  <c r="QM48" i="1" s="1"/>
  <c r="PG54" i="1"/>
  <c r="OY54" i="1"/>
  <c r="JR55" i="13"/>
  <c r="JS55" i="13" s="1"/>
  <c r="JR56" i="13"/>
  <c r="JS56" i="13" s="1"/>
  <c r="KF47" i="13"/>
  <c r="KF23" i="13"/>
  <c r="KF26" i="13"/>
  <c r="KF19" i="13"/>
  <c r="KF31" i="13"/>
  <c r="KF41" i="13"/>
  <c r="KF17" i="13"/>
  <c r="KF50" i="13"/>
  <c r="KF36" i="13"/>
  <c r="KF43" i="13"/>
  <c r="KF44" i="13"/>
  <c r="KF24" i="13"/>
  <c r="KF51" i="13"/>
  <c r="KF27" i="13"/>
  <c r="KF46" i="13"/>
  <c r="KF48" i="13"/>
  <c r="KF40" i="13"/>
  <c r="KF35" i="13"/>
  <c r="KF29" i="13"/>
  <c r="KF34" i="13"/>
  <c r="KF22" i="13"/>
  <c r="KF25" i="13"/>
  <c r="KF42" i="13"/>
  <c r="KF30" i="13"/>
  <c r="KF32" i="13"/>
  <c r="KF33" i="13"/>
  <c r="KF18" i="13"/>
  <c r="KF21" i="13"/>
  <c r="KF38" i="13"/>
  <c r="KF39" i="13"/>
  <c r="KF49" i="13"/>
  <c r="KF52" i="13"/>
  <c r="KF37" i="13"/>
  <c r="KF28" i="13"/>
  <c r="KF15" i="13"/>
  <c r="JZ54" i="13" s="1"/>
  <c r="KF20" i="13"/>
  <c r="KA20" i="10"/>
  <c r="KA36" i="10"/>
  <c r="KA21" i="10"/>
  <c r="KA48" i="10"/>
  <c r="KA30" i="10"/>
  <c r="KA15" i="10"/>
  <c r="KA42" i="10"/>
  <c r="KA24" i="10"/>
  <c r="KA50" i="10"/>
  <c r="KA37" i="10"/>
  <c r="KA18" i="10"/>
  <c r="KA22" i="10"/>
  <c r="KA31" i="10"/>
  <c r="KA46" i="10"/>
  <c r="KA44" i="10"/>
  <c r="KA25" i="10"/>
  <c r="KA35" i="10"/>
  <c r="KA17" i="10"/>
  <c r="KA19" i="10"/>
  <c r="KA51" i="10"/>
  <c r="KA33" i="10"/>
  <c r="KA43" i="10"/>
  <c r="KA40" i="10"/>
  <c r="KA29" i="10"/>
  <c r="KA47" i="10"/>
  <c r="KA41" i="10"/>
  <c r="KA39" i="10"/>
  <c r="KA49" i="10"/>
  <c r="KA34" i="10"/>
  <c r="KA28" i="10"/>
  <c r="KA38" i="10"/>
  <c r="KA23" i="10"/>
  <c r="KA26" i="10"/>
  <c r="KA32" i="10"/>
  <c r="KA27" i="10"/>
  <c r="KA52" i="10"/>
  <c r="JT29" i="10"/>
  <c r="JT49" i="10"/>
  <c r="JT37" i="10"/>
  <c r="JT20" i="10"/>
  <c r="JT52" i="10"/>
  <c r="JU14" i="10"/>
  <c r="JT31" i="10"/>
  <c r="JT47" i="10"/>
  <c r="JT46" i="10"/>
  <c r="JT50" i="10"/>
  <c r="JT25" i="10"/>
  <c r="JT32" i="10"/>
  <c r="JT23" i="10"/>
  <c r="JT44" i="10"/>
  <c r="JT18" i="10"/>
  <c r="JT17" i="10"/>
  <c r="JT26" i="10"/>
  <c r="JT51" i="10"/>
  <c r="JT33" i="10"/>
  <c r="JT19" i="10"/>
  <c r="JT27" i="10"/>
  <c r="JT36" i="10"/>
  <c r="JT39" i="10"/>
  <c r="JT21" i="10"/>
  <c r="JT30" i="10"/>
  <c r="JT28" i="10"/>
  <c r="JT22" i="10"/>
  <c r="JT15" i="10"/>
  <c r="JT34" i="10"/>
  <c r="JT43" i="10"/>
  <c r="JT42" i="10"/>
  <c r="JT38" i="10"/>
  <c r="JT48" i="10"/>
  <c r="JT24" i="10"/>
  <c r="JT41" i="10"/>
  <c r="JT35" i="10"/>
  <c r="KB14" i="10"/>
  <c r="JT40" i="10"/>
  <c r="ALS54" i="14" l="1"/>
  <c r="ANC44" i="14"/>
  <c r="ANC17" i="14"/>
  <c r="ANC37" i="14"/>
  <c r="ANC46" i="14"/>
  <c r="ANC32" i="14"/>
  <c r="ANC36" i="14"/>
  <c r="ANC51" i="14"/>
  <c r="ANC28" i="14"/>
  <c r="ANC50" i="14"/>
  <c r="ANC48" i="14"/>
  <c r="ANC23" i="14"/>
  <c r="ANC38" i="14"/>
  <c r="ANC52" i="14"/>
  <c r="ANC15" i="14"/>
  <c r="ANC22" i="14"/>
  <c r="ANC27" i="14"/>
  <c r="ANC40" i="14"/>
  <c r="ANC30" i="14"/>
  <c r="ANC19" i="14"/>
  <c r="ANC26" i="14"/>
  <c r="ANC34" i="14"/>
  <c r="ANC29" i="14"/>
  <c r="ANC25" i="14"/>
  <c r="ANC49" i="14"/>
  <c r="ANC42" i="14"/>
  <c r="ANC35" i="14"/>
  <c r="ANC47" i="14"/>
  <c r="ANC41" i="14"/>
  <c r="ANC21" i="14"/>
  <c r="ANC18" i="14"/>
  <c r="ANC31" i="14"/>
  <c r="ANC43" i="14"/>
  <c r="ANC24" i="14"/>
  <c r="ANC20" i="14"/>
  <c r="ANC33" i="14"/>
  <c r="ANC39" i="14"/>
  <c r="ALZ55" i="14"/>
  <c r="AMA55" i="14" s="1"/>
  <c r="ALZ56" i="14"/>
  <c r="AMA56" i="14" s="1"/>
  <c r="AMN36" i="14"/>
  <c r="AMN21" i="14"/>
  <c r="AMN25" i="14"/>
  <c r="AMN42" i="14"/>
  <c r="AMN20" i="14"/>
  <c r="AMN51" i="14"/>
  <c r="AMN34" i="14"/>
  <c r="AMN38" i="14"/>
  <c r="AMN19" i="14"/>
  <c r="AMN44" i="14"/>
  <c r="AMN32" i="14"/>
  <c r="AMN31" i="14"/>
  <c r="AND14" i="14"/>
  <c r="AMN52" i="14"/>
  <c r="AMN48" i="14"/>
  <c r="AMN28" i="14"/>
  <c r="AMN17" i="14"/>
  <c r="AMN27" i="14"/>
  <c r="AMN46" i="14"/>
  <c r="AMN33" i="14"/>
  <c r="AMN22" i="14"/>
  <c r="AMN40" i="14"/>
  <c r="AMN50" i="14"/>
  <c r="AMN49" i="14"/>
  <c r="AMN18" i="14"/>
  <c r="AMN47" i="14"/>
  <c r="AMN29" i="14"/>
  <c r="AMN15" i="14"/>
  <c r="AMH54" i="14" s="1"/>
  <c r="AMN26" i="14"/>
  <c r="AMN37" i="14"/>
  <c r="AMN24" i="14"/>
  <c r="AMN43" i="14"/>
  <c r="AMN39" i="14"/>
  <c r="AMN23" i="14"/>
  <c r="AMN41" i="14"/>
  <c r="AMN30" i="14"/>
  <c r="AMN35" i="14"/>
  <c r="AMV46" i="14"/>
  <c r="AMV21" i="14"/>
  <c r="AMV34" i="14"/>
  <c r="AMV25" i="14"/>
  <c r="AMV15" i="14"/>
  <c r="AMP54" i="14" s="1"/>
  <c r="AMV33" i="14"/>
  <c r="AMV27" i="14"/>
  <c r="AMV49" i="14"/>
  <c r="AMV48" i="14"/>
  <c r="AMV50" i="14"/>
  <c r="AMV26" i="14"/>
  <c r="AMV28" i="14"/>
  <c r="AMV35" i="14"/>
  <c r="AMV23" i="14"/>
  <c r="AMV43" i="14"/>
  <c r="AMV24" i="14"/>
  <c r="AMV41" i="14"/>
  <c r="AMV22" i="14"/>
  <c r="AMV40" i="14"/>
  <c r="AMV47" i="14"/>
  <c r="AMV18" i="14"/>
  <c r="AMV42" i="14"/>
  <c r="AMV31" i="14"/>
  <c r="AMV39" i="14"/>
  <c r="AMV38" i="14"/>
  <c r="AMV20" i="14"/>
  <c r="AMV17" i="14"/>
  <c r="AMV52" i="14"/>
  <c r="AMV19" i="14"/>
  <c r="AMV37" i="14"/>
  <c r="AMV51" i="14"/>
  <c r="AMV44" i="14"/>
  <c r="AMV32" i="14"/>
  <c r="AMV29" i="14"/>
  <c r="AMV36" i="14"/>
  <c r="AMV30" i="14"/>
  <c r="KP30" i="13"/>
  <c r="KP52" i="13"/>
  <c r="KP19" i="13"/>
  <c r="KP24" i="13"/>
  <c r="KP39" i="13"/>
  <c r="KP38" i="13"/>
  <c r="KP25" i="13"/>
  <c r="KP18" i="13"/>
  <c r="KP33" i="13"/>
  <c r="KP32" i="13"/>
  <c r="KP44" i="13"/>
  <c r="KP48" i="13"/>
  <c r="KP27" i="13"/>
  <c r="KP20" i="13"/>
  <c r="KP37" i="13"/>
  <c r="KP22" i="13"/>
  <c r="KP47" i="13"/>
  <c r="KP50" i="13"/>
  <c r="KP17" i="13"/>
  <c r="KP40" i="13"/>
  <c r="KP23" i="13"/>
  <c r="KP51" i="13"/>
  <c r="KP34" i="13"/>
  <c r="KP26" i="13"/>
  <c r="KP29" i="13"/>
  <c r="KP28" i="13"/>
  <c r="KP35" i="13"/>
  <c r="KP49" i="13"/>
  <c r="KP15" i="13"/>
  <c r="KP43" i="13"/>
  <c r="KP21" i="13"/>
  <c r="KP42" i="13"/>
  <c r="KP46" i="13"/>
  <c r="KP41" i="13"/>
  <c r="KP36" i="13"/>
  <c r="KP31" i="13"/>
  <c r="KI33" i="13"/>
  <c r="KI36" i="13"/>
  <c r="KI20" i="13"/>
  <c r="KI40" i="13"/>
  <c r="KI17" i="13"/>
  <c r="KI27" i="13"/>
  <c r="KI30" i="13"/>
  <c r="KI23" i="13"/>
  <c r="KI26" i="13"/>
  <c r="KI21" i="13"/>
  <c r="KI18" i="13"/>
  <c r="KI15" i="13"/>
  <c r="KI51" i="13"/>
  <c r="KQ14" i="13"/>
  <c r="KJ14" i="13"/>
  <c r="KI44" i="13"/>
  <c r="KI49" i="13"/>
  <c r="KI35" i="13"/>
  <c r="KI37" i="13"/>
  <c r="KI50" i="13"/>
  <c r="KI24" i="13"/>
  <c r="KI28" i="13"/>
  <c r="KI31" i="13"/>
  <c r="KI43" i="13"/>
  <c r="KI34" i="13"/>
  <c r="KI29" i="13"/>
  <c r="KI52" i="13"/>
  <c r="KI25" i="13"/>
  <c r="KI47" i="13"/>
  <c r="KI48" i="13"/>
  <c r="KI39" i="13"/>
  <c r="KI42" i="13"/>
  <c r="KI38" i="13"/>
  <c r="KI46" i="13"/>
  <c r="KI19" i="13"/>
  <c r="KI41" i="13"/>
  <c r="KI22" i="13"/>
  <c r="KI32" i="13"/>
  <c r="QE23" i="1"/>
  <c r="QE24" i="1"/>
  <c r="QE34" i="1"/>
  <c r="QE38" i="1"/>
  <c r="QE50" i="1"/>
  <c r="QE15" i="1"/>
  <c r="QE29" i="1"/>
  <c r="QE37" i="1"/>
  <c r="QE21" i="1"/>
  <c r="QE17" i="1"/>
  <c r="QE30" i="1"/>
  <c r="QE18" i="1"/>
  <c r="QE51" i="1"/>
  <c r="QE19" i="1"/>
  <c r="QE20" i="1"/>
  <c r="QE22" i="1"/>
  <c r="QE52" i="1"/>
  <c r="QE26" i="1"/>
  <c r="QE49" i="1"/>
  <c r="QE43" i="1"/>
  <c r="QE39" i="1"/>
  <c r="QE35" i="1"/>
  <c r="QE31" i="1"/>
  <c r="QE27" i="1"/>
  <c r="QE46" i="1"/>
  <c r="QE25" i="1"/>
  <c r="QE47" i="1"/>
  <c r="QE33" i="1"/>
  <c r="QM14" i="1"/>
  <c r="QE42" i="1"/>
  <c r="QE41" i="1"/>
  <c r="QE48" i="1"/>
  <c r="QE44" i="1"/>
  <c r="QE40" i="1"/>
  <c r="QE36" i="1"/>
  <c r="QE32" i="1"/>
  <c r="QE28" i="1"/>
  <c r="PX50" i="1"/>
  <c r="QN50" i="1" s="1"/>
  <c r="PX19" i="1"/>
  <c r="QN19" i="1" s="1"/>
  <c r="PX35" i="1"/>
  <c r="QN35" i="1" s="1"/>
  <c r="PX20" i="1"/>
  <c r="QN20" i="1" s="1"/>
  <c r="PX41" i="1"/>
  <c r="QN41" i="1" s="1"/>
  <c r="PY14" i="1"/>
  <c r="PX29" i="1"/>
  <c r="QN29" i="1" s="1"/>
  <c r="PX40" i="1"/>
  <c r="QN40" i="1" s="1"/>
  <c r="PX28" i="1"/>
  <c r="QN28" i="1" s="1"/>
  <c r="PX44" i="1"/>
  <c r="QN44" i="1" s="1"/>
  <c r="PX32" i="1"/>
  <c r="QN32" i="1" s="1"/>
  <c r="PX49" i="1"/>
  <c r="QN49" i="1" s="1"/>
  <c r="PX15" i="1"/>
  <c r="QN15" i="1" s="1"/>
  <c r="PX46" i="1"/>
  <c r="QN46" i="1" s="1"/>
  <c r="PX51" i="1"/>
  <c r="QN51" i="1" s="1"/>
  <c r="PX43" i="1"/>
  <c r="QN43" i="1" s="1"/>
  <c r="PX24" i="1"/>
  <c r="QN24" i="1" s="1"/>
  <c r="PX47" i="1"/>
  <c r="QN47" i="1" s="1"/>
  <c r="PX34" i="1"/>
  <c r="QN34" i="1" s="1"/>
  <c r="PX30" i="1"/>
  <c r="QN30" i="1" s="1"/>
  <c r="PX26" i="1"/>
  <c r="QN26" i="1" s="1"/>
  <c r="PX17" i="1"/>
  <c r="QN17" i="1" s="1"/>
  <c r="PX39" i="1"/>
  <c r="QN39" i="1" s="1"/>
  <c r="PX27" i="1"/>
  <c r="QN27" i="1" s="1"/>
  <c r="PX23" i="1"/>
  <c r="QN23" i="1" s="1"/>
  <c r="PX37" i="1"/>
  <c r="QN37" i="1" s="1"/>
  <c r="PX42" i="1"/>
  <c r="QN42" i="1" s="1"/>
  <c r="PX31" i="1"/>
  <c r="QN31" i="1" s="1"/>
  <c r="PX33" i="1"/>
  <c r="QN33" i="1" s="1"/>
  <c r="PX38" i="1"/>
  <c r="QN38" i="1" s="1"/>
  <c r="QF14" i="1"/>
  <c r="PX36" i="1"/>
  <c r="QN36" i="1" s="1"/>
  <c r="PX25" i="1"/>
  <c r="QN25" i="1" s="1"/>
  <c r="PX21" i="1"/>
  <c r="QN21" i="1" s="1"/>
  <c r="PX22" i="1"/>
  <c r="QN22" i="1" s="1"/>
  <c r="PX18" i="1"/>
  <c r="QN18" i="1" s="1"/>
  <c r="PX52" i="1"/>
  <c r="QN52" i="1" s="1"/>
  <c r="PX48" i="1"/>
  <c r="QN48" i="1" s="1"/>
  <c r="JS54" i="13"/>
  <c r="JZ56" i="13"/>
  <c r="KA56" i="13" s="1"/>
  <c r="JZ55" i="13"/>
  <c r="KA55" i="13" s="1"/>
  <c r="KB43" i="10"/>
  <c r="KB44" i="10"/>
  <c r="KB38" i="10"/>
  <c r="KB47" i="10"/>
  <c r="KB39" i="10"/>
  <c r="KB27" i="10"/>
  <c r="KB32" i="10"/>
  <c r="KB41" i="10"/>
  <c r="KB34" i="10"/>
  <c r="KB26" i="10"/>
  <c r="KB36" i="10"/>
  <c r="KB28" i="10"/>
  <c r="KB20" i="10"/>
  <c r="KB30" i="10"/>
  <c r="KB22" i="10"/>
  <c r="KB48" i="10"/>
  <c r="KB24" i="10"/>
  <c r="KB15" i="10"/>
  <c r="KB37" i="10"/>
  <c r="KB23" i="10"/>
  <c r="KB50" i="10"/>
  <c r="KB31" i="10"/>
  <c r="KB46" i="10"/>
  <c r="KB33" i="10"/>
  <c r="KB42" i="10"/>
  <c r="KB25" i="10"/>
  <c r="KB52" i="10"/>
  <c r="KB35" i="10"/>
  <c r="KB21" i="10"/>
  <c r="KB17" i="10"/>
  <c r="KB19" i="10"/>
  <c r="KB18" i="10"/>
  <c r="KB49" i="10"/>
  <c r="KB40" i="10"/>
  <c r="KB29" i="10"/>
  <c r="KB51" i="10"/>
  <c r="JU34" i="10"/>
  <c r="JU26" i="10"/>
  <c r="JU24" i="10"/>
  <c r="JU28" i="10"/>
  <c r="JU43" i="10"/>
  <c r="KC14" i="10"/>
  <c r="JU52" i="10"/>
  <c r="JV14" i="10"/>
  <c r="JU32" i="10"/>
  <c r="JU36" i="10"/>
  <c r="JU46" i="10"/>
  <c r="JU49" i="10"/>
  <c r="JU48" i="10"/>
  <c r="JU40" i="10"/>
  <c r="JU38" i="10"/>
  <c r="JU42" i="10"/>
  <c r="JU47" i="10"/>
  <c r="JU35" i="10"/>
  <c r="JU20" i="10"/>
  <c r="JU37" i="10"/>
  <c r="JU18" i="10"/>
  <c r="JU23" i="10"/>
  <c r="JU44" i="10"/>
  <c r="JU25" i="10"/>
  <c r="JU17" i="10"/>
  <c r="JU19" i="10"/>
  <c r="JU29" i="10"/>
  <c r="JU15" i="10"/>
  <c r="JU30" i="10"/>
  <c r="JU51" i="10"/>
  <c r="JU39" i="10"/>
  <c r="JU41" i="10"/>
  <c r="JU50" i="10"/>
  <c r="JU31" i="10"/>
  <c r="JU33" i="10"/>
  <c r="JU27" i="10"/>
  <c r="JU21" i="10"/>
  <c r="JU22" i="10"/>
  <c r="AMA54" i="14" l="1"/>
  <c r="AMH56" i="14"/>
  <c r="AMI56" i="14" s="1"/>
  <c r="ANF14" i="14"/>
  <c r="AND32" i="14"/>
  <c r="AND36" i="14"/>
  <c r="AND38" i="14"/>
  <c r="AND49" i="14"/>
  <c r="AND44" i="14"/>
  <c r="AND48" i="14"/>
  <c r="AND17" i="14"/>
  <c r="AND28" i="14"/>
  <c r="AND46" i="14"/>
  <c r="AND22" i="14"/>
  <c r="AND41" i="14"/>
  <c r="AND50" i="14"/>
  <c r="AND21" i="14"/>
  <c r="AND15" i="14"/>
  <c r="AMX54" i="14" s="1"/>
  <c r="AND26" i="14"/>
  <c r="AND52" i="14"/>
  <c r="AND23" i="14"/>
  <c r="AND25" i="14"/>
  <c r="AND51" i="14"/>
  <c r="AND30" i="14"/>
  <c r="AND47" i="14"/>
  <c r="AND34" i="14"/>
  <c r="AND40" i="14"/>
  <c r="AND43" i="14"/>
  <c r="AND33" i="14"/>
  <c r="AND31" i="14"/>
  <c r="AND24" i="14"/>
  <c r="AND20" i="14"/>
  <c r="AND37" i="14"/>
  <c r="AND35" i="14"/>
  <c r="AND27" i="14"/>
  <c r="AND18" i="14"/>
  <c r="AND29" i="14"/>
  <c r="AND39" i="14"/>
  <c r="AND42" i="14"/>
  <c r="AND19" i="14"/>
  <c r="AMP56" i="14"/>
  <c r="AMQ56" i="14" s="1"/>
  <c r="AMH55" i="14"/>
  <c r="AMI55" i="14" s="1"/>
  <c r="AMI54" i="14" s="1"/>
  <c r="AMP55" i="14"/>
  <c r="AMQ55" i="14" s="1"/>
  <c r="KJ19" i="13"/>
  <c r="KJ29" i="13"/>
  <c r="KJ28" i="13"/>
  <c r="KJ23" i="13"/>
  <c r="KJ17" i="13"/>
  <c r="KJ33" i="13"/>
  <c r="KR14" i="13"/>
  <c r="KJ40" i="13"/>
  <c r="KJ46" i="13"/>
  <c r="KJ32" i="13"/>
  <c r="KJ30" i="13"/>
  <c r="KJ34" i="13"/>
  <c r="KK14" i="13"/>
  <c r="KJ48" i="13"/>
  <c r="KJ27" i="13"/>
  <c r="KJ26" i="13"/>
  <c r="KJ44" i="13"/>
  <c r="KJ51" i="13"/>
  <c r="KJ41" i="13"/>
  <c r="KJ39" i="13"/>
  <c r="KJ22" i="13"/>
  <c r="KJ49" i="13"/>
  <c r="KJ38" i="13"/>
  <c r="KJ42" i="13"/>
  <c r="KJ20" i="13"/>
  <c r="KJ36" i="13"/>
  <c r="KJ52" i="13"/>
  <c r="KJ43" i="13"/>
  <c r="KJ50" i="13"/>
  <c r="KJ37" i="13"/>
  <c r="KJ24" i="13"/>
  <c r="KJ21" i="13"/>
  <c r="KJ25" i="13"/>
  <c r="KJ47" i="13"/>
  <c r="KJ31" i="13"/>
  <c r="KJ18" i="13"/>
  <c r="KJ15" i="13"/>
  <c r="KJ35" i="13"/>
  <c r="KQ28" i="13"/>
  <c r="KQ21" i="13"/>
  <c r="KQ19" i="13"/>
  <c r="KQ22" i="13"/>
  <c r="KQ49" i="13"/>
  <c r="KQ15" i="13"/>
  <c r="KQ36" i="13"/>
  <c r="KQ42" i="13"/>
  <c r="KQ44" i="13"/>
  <c r="KQ26" i="13"/>
  <c r="KQ18" i="13"/>
  <c r="KQ51" i="13"/>
  <c r="KQ50" i="13"/>
  <c r="KQ17" i="13"/>
  <c r="KQ32" i="13"/>
  <c r="KQ29" i="13"/>
  <c r="KQ38" i="13"/>
  <c r="KQ30" i="13"/>
  <c r="KQ25" i="13"/>
  <c r="KQ48" i="13"/>
  <c r="KQ20" i="13"/>
  <c r="KQ23" i="13"/>
  <c r="KQ41" i="13"/>
  <c r="KQ52" i="13"/>
  <c r="KQ24" i="13"/>
  <c r="KQ47" i="13"/>
  <c r="KQ39" i="13"/>
  <c r="KQ37" i="13"/>
  <c r="KQ27" i="13"/>
  <c r="KQ46" i="13"/>
  <c r="KQ40" i="13"/>
  <c r="KQ33" i="13"/>
  <c r="KQ43" i="13"/>
  <c r="KQ34" i="13"/>
  <c r="KQ31" i="13"/>
  <c r="KQ35" i="13"/>
  <c r="PY48" i="1"/>
  <c r="QO48" i="1" s="1"/>
  <c r="PY33" i="1"/>
  <c r="QO33" i="1" s="1"/>
  <c r="PY25" i="1"/>
  <c r="QO25" i="1" s="1"/>
  <c r="PY47" i="1"/>
  <c r="QO47" i="1" s="1"/>
  <c r="PY37" i="1"/>
  <c r="QO37" i="1" s="1"/>
  <c r="PY35" i="1"/>
  <c r="QO35" i="1" s="1"/>
  <c r="PY38" i="1"/>
  <c r="QO38" i="1" s="1"/>
  <c r="PY15" i="1"/>
  <c r="QO15" i="1" s="1"/>
  <c r="PY34" i="1"/>
  <c r="QO34" i="1" s="1"/>
  <c r="PY30" i="1"/>
  <c r="QO30" i="1" s="1"/>
  <c r="PY28" i="1"/>
  <c r="QO28" i="1" s="1"/>
  <c r="PY26" i="1"/>
  <c r="QO26" i="1" s="1"/>
  <c r="PY24" i="1"/>
  <c r="QO24" i="1" s="1"/>
  <c r="PY22" i="1"/>
  <c r="QO22" i="1" s="1"/>
  <c r="PY44" i="1"/>
  <c r="QO44" i="1" s="1"/>
  <c r="PY29" i="1"/>
  <c r="QO29" i="1" s="1"/>
  <c r="PZ14" i="1"/>
  <c r="PY36" i="1"/>
  <c r="QO36" i="1" s="1"/>
  <c r="PY21" i="1"/>
  <c r="QO21" i="1" s="1"/>
  <c r="PY50" i="1"/>
  <c r="QO50" i="1" s="1"/>
  <c r="PY51" i="1"/>
  <c r="QO51" i="1" s="1"/>
  <c r="PY43" i="1"/>
  <c r="QO43" i="1" s="1"/>
  <c r="PY49" i="1"/>
  <c r="QO49" i="1" s="1"/>
  <c r="QG14" i="1"/>
  <c r="PY39" i="1"/>
  <c r="QO39" i="1" s="1"/>
  <c r="PY17" i="1"/>
  <c r="QO17" i="1" s="1"/>
  <c r="PY42" i="1"/>
  <c r="QO42" i="1" s="1"/>
  <c r="PY46" i="1"/>
  <c r="QO46" i="1" s="1"/>
  <c r="PY31" i="1"/>
  <c r="QO31" i="1" s="1"/>
  <c r="PY27" i="1"/>
  <c r="QO27" i="1" s="1"/>
  <c r="PY20" i="1"/>
  <c r="QO20" i="1" s="1"/>
  <c r="PY23" i="1"/>
  <c r="QO23" i="1" s="1"/>
  <c r="PY19" i="1"/>
  <c r="QO19" i="1" s="1"/>
  <c r="PY40" i="1"/>
  <c r="QO40" i="1" s="1"/>
  <c r="PY18" i="1"/>
  <c r="QO18" i="1" s="1"/>
  <c r="PY32" i="1"/>
  <c r="QO32" i="1" s="1"/>
  <c r="PY41" i="1"/>
  <c r="QO41" i="1" s="1"/>
  <c r="PY52" i="1"/>
  <c r="QO52" i="1" s="1"/>
  <c r="QF49" i="1"/>
  <c r="QF41" i="1"/>
  <c r="QF19" i="1"/>
  <c r="QF30" i="1"/>
  <c r="QF33" i="1"/>
  <c r="QF36" i="1"/>
  <c r="QF23" i="1"/>
  <c r="QF25" i="1"/>
  <c r="QF21" i="1"/>
  <c r="QF24" i="1"/>
  <c r="QF51" i="1"/>
  <c r="QF34" i="1"/>
  <c r="QF43" i="1"/>
  <c r="QF18" i="1"/>
  <c r="QF27" i="1"/>
  <c r="QF26" i="1"/>
  <c r="QF44" i="1"/>
  <c r="QF37" i="1"/>
  <c r="QF47" i="1"/>
  <c r="QF40" i="1"/>
  <c r="QF38" i="1"/>
  <c r="QF29" i="1"/>
  <c r="QF32" i="1"/>
  <c r="QF31" i="1"/>
  <c r="QF28" i="1"/>
  <c r="QF35" i="1"/>
  <c r="QF17" i="1"/>
  <c r="QF52" i="1"/>
  <c r="QF20" i="1"/>
  <c r="QF42" i="1"/>
  <c r="QF15" i="1"/>
  <c r="QF39" i="1"/>
  <c r="QN14" i="1"/>
  <c r="QF50" i="1"/>
  <c r="QF22" i="1"/>
  <c r="QF46" i="1"/>
  <c r="QF48" i="1"/>
  <c r="KA54" i="13"/>
  <c r="KC40" i="10"/>
  <c r="KC28" i="10"/>
  <c r="KC19" i="10"/>
  <c r="KC47" i="10"/>
  <c r="KC35" i="10"/>
  <c r="KC15" i="10"/>
  <c r="KC49" i="10"/>
  <c r="KC41" i="10"/>
  <c r="KC29" i="10"/>
  <c r="KC22" i="10"/>
  <c r="KC36" i="10"/>
  <c r="KC23" i="10"/>
  <c r="KC20" i="10"/>
  <c r="KC34" i="10"/>
  <c r="KC30" i="10"/>
  <c r="KC17" i="10"/>
  <c r="KC26" i="10"/>
  <c r="KC25" i="10"/>
  <c r="KC24" i="10"/>
  <c r="KC39" i="10"/>
  <c r="KC21" i="10"/>
  <c r="KC42" i="10"/>
  <c r="KC18" i="10"/>
  <c r="KC50" i="10"/>
  <c r="KC32" i="10"/>
  <c r="KC37" i="10"/>
  <c r="KC51" i="10"/>
  <c r="KC44" i="10"/>
  <c r="KC38" i="10"/>
  <c r="KC33" i="10"/>
  <c r="KC43" i="10"/>
  <c r="KC52" i="10"/>
  <c r="KC46" i="10"/>
  <c r="KC27" i="10"/>
  <c r="KC48" i="10"/>
  <c r="KC31" i="10"/>
  <c r="JV27" i="10"/>
  <c r="JW14" i="10"/>
  <c r="JV32" i="10"/>
  <c r="JV39" i="10"/>
  <c r="JV21" i="10"/>
  <c r="JV47" i="10"/>
  <c r="JV19" i="10"/>
  <c r="JV34" i="10"/>
  <c r="JV48" i="10"/>
  <c r="JV41" i="10"/>
  <c r="JV52" i="10"/>
  <c r="JV40" i="10"/>
  <c r="JV44" i="10"/>
  <c r="JV22" i="10"/>
  <c r="JV42" i="10"/>
  <c r="JV36" i="10"/>
  <c r="JV29" i="10"/>
  <c r="JV15" i="10"/>
  <c r="JV37" i="10"/>
  <c r="JV30" i="10"/>
  <c r="JV17" i="10"/>
  <c r="JV26" i="10"/>
  <c r="JV51" i="10"/>
  <c r="JV49" i="10"/>
  <c r="JV24" i="10"/>
  <c r="JV46" i="10"/>
  <c r="JV31" i="10"/>
  <c r="JV43" i="10"/>
  <c r="JV23" i="10"/>
  <c r="JV28" i="10"/>
  <c r="JV38" i="10"/>
  <c r="JV25" i="10"/>
  <c r="JV50" i="10"/>
  <c r="JV33" i="10"/>
  <c r="JV20" i="10"/>
  <c r="KD14" i="10"/>
  <c r="JV18" i="10"/>
  <c r="JV35" i="10"/>
  <c r="AMQ54" i="14" l="1"/>
  <c r="AMX55" i="14"/>
  <c r="AMY55" i="14" s="1"/>
  <c r="AMX56" i="14"/>
  <c r="AMY56" i="14" s="1"/>
  <c r="ANN14" i="14"/>
  <c r="ANF32" i="14"/>
  <c r="ANF15" i="14"/>
  <c r="ANF18" i="14"/>
  <c r="ANF31" i="14"/>
  <c r="ANF19" i="14"/>
  <c r="ANF38" i="14"/>
  <c r="ANF33" i="14"/>
  <c r="ANF34" i="14"/>
  <c r="ANF27" i="14"/>
  <c r="ANF24" i="14"/>
  <c r="ANF48" i="14"/>
  <c r="ANF28" i="14"/>
  <c r="ANF25" i="14"/>
  <c r="ANF41" i="14"/>
  <c r="ANF51" i="14"/>
  <c r="ANG14" i="14"/>
  <c r="ANF49" i="14"/>
  <c r="ANF46" i="14"/>
  <c r="ANF21" i="14"/>
  <c r="ANF52" i="14"/>
  <c r="ANF20" i="14"/>
  <c r="ANF36" i="14"/>
  <c r="ANF22" i="14"/>
  <c r="ANF47" i="14"/>
  <c r="ANF26" i="14"/>
  <c r="ANF17" i="14"/>
  <c r="ANF43" i="14"/>
  <c r="ANF39" i="14"/>
  <c r="ANF37" i="14"/>
  <c r="ANF23" i="14"/>
  <c r="ANF35" i="14"/>
  <c r="ANF40" i="14"/>
  <c r="ANF29" i="14"/>
  <c r="ANF42" i="14"/>
  <c r="ANF50" i="14"/>
  <c r="ANF44" i="14"/>
  <c r="ANF30" i="14"/>
  <c r="KR29" i="13"/>
  <c r="KR38" i="13"/>
  <c r="KR24" i="13"/>
  <c r="KR23" i="13"/>
  <c r="KR32" i="13"/>
  <c r="KR36" i="13"/>
  <c r="KR15" i="13"/>
  <c r="KR17" i="13"/>
  <c r="KR26" i="13"/>
  <c r="KR34" i="13"/>
  <c r="KR19" i="13"/>
  <c r="KR40" i="13"/>
  <c r="KR39" i="13"/>
  <c r="KR18" i="13"/>
  <c r="KR47" i="13"/>
  <c r="KR44" i="13"/>
  <c r="KR25" i="13"/>
  <c r="KR42" i="13"/>
  <c r="KR33" i="13"/>
  <c r="KR20" i="13"/>
  <c r="KR30" i="13"/>
  <c r="KR52" i="13"/>
  <c r="KR46" i="13"/>
  <c r="KR37" i="13"/>
  <c r="KR50" i="13"/>
  <c r="KR28" i="13"/>
  <c r="KR22" i="13"/>
  <c r="KR48" i="13"/>
  <c r="KR27" i="13"/>
  <c r="KR43" i="13"/>
  <c r="KR21" i="13"/>
  <c r="KR31" i="13"/>
  <c r="KR35" i="13"/>
  <c r="KR51" i="13"/>
  <c r="KR49" i="13"/>
  <c r="KR41" i="13"/>
  <c r="KK32" i="13"/>
  <c r="KK23" i="13"/>
  <c r="KK19" i="13"/>
  <c r="KS14" i="13"/>
  <c r="KK49" i="13"/>
  <c r="KK22" i="13"/>
  <c r="KK21" i="13"/>
  <c r="KK26" i="13"/>
  <c r="KK41" i="13"/>
  <c r="KK47" i="13"/>
  <c r="KK17" i="13"/>
  <c r="KK39" i="13"/>
  <c r="KK36" i="13"/>
  <c r="KK30" i="13"/>
  <c r="KK20" i="13"/>
  <c r="KK35" i="13"/>
  <c r="KK28" i="13"/>
  <c r="KK50" i="13"/>
  <c r="KK29" i="13"/>
  <c r="KK52" i="13"/>
  <c r="KK15" i="13"/>
  <c r="KK43" i="13"/>
  <c r="KK33" i="13"/>
  <c r="KK42" i="13"/>
  <c r="KL14" i="13"/>
  <c r="KK46" i="13"/>
  <c r="KK51" i="13"/>
  <c r="KK24" i="13"/>
  <c r="KK37" i="13"/>
  <c r="KK40" i="13"/>
  <c r="KK44" i="13"/>
  <c r="KK25" i="13"/>
  <c r="KK27" i="13"/>
  <c r="KK38" i="13"/>
  <c r="KK31" i="13"/>
  <c r="KK18" i="13"/>
  <c r="KK48" i="13"/>
  <c r="KK34" i="13"/>
  <c r="QG15" i="1"/>
  <c r="QG42" i="1"/>
  <c r="QG26" i="1"/>
  <c r="QG51" i="1"/>
  <c r="QG19" i="1"/>
  <c r="QO14" i="1"/>
  <c r="QG30" i="1"/>
  <c r="QG50" i="1"/>
  <c r="QG44" i="1"/>
  <c r="QG31" i="1"/>
  <c r="QG40" i="1"/>
  <c r="QG41" i="1"/>
  <c r="QG37" i="1"/>
  <c r="QG33" i="1"/>
  <c r="QG29" i="1"/>
  <c r="QG25" i="1"/>
  <c r="QG21" i="1"/>
  <c r="QG17" i="1"/>
  <c r="QG38" i="1"/>
  <c r="QG34" i="1"/>
  <c r="QG48" i="1"/>
  <c r="QG47" i="1"/>
  <c r="QG39" i="1"/>
  <c r="QG49" i="1"/>
  <c r="QG23" i="1"/>
  <c r="QG46" i="1"/>
  <c r="QG35" i="1"/>
  <c r="QG36" i="1"/>
  <c r="QG22" i="1"/>
  <c r="QG32" i="1"/>
  <c r="QG43" i="1"/>
  <c r="QG28" i="1"/>
  <c r="QG27" i="1"/>
  <c r="QG24" i="1"/>
  <c r="QG52" i="1"/>
  <c r="QG20" i="1"/>
  <c r="QG18" i="1"/>
  <c r="PZ44" i="1"/>
  <c r="QP44" i="1" s="1"/>
  <c r="PZ21" i="1"/>
  <c r="QP21" i="1" s="1"/>
  <c r="PZ36" i="1"/>
  <c r="QP36" i="1" s="1"/>
  <c r="PZ40" i="1"/>
  <c r="QP40" i="1" s="1"/>
  <c r="PZ37" i="1"/>
  <c r="QP37" i="1" s="1"/>
  <c r="PZ51" i="1"/>
  <c r="QP51" i="1" s="1"/>
  <c r="PZ15" i="1"/>
  <c r="QP15" i="1" s="1"/>
  <c r="PZ43" i="1"/>
  <c r="QP43" i="1" s="1"/>
  <c r="PZ17" i="1"/>
  <c r="PZ42" i="1"/>
  <c r="QP42" i="1" s="1"/>
  <c r="PZ35" i="1"/>
  <c r="QP35" i="1" s="1"/>
  <c r="PZ34" i="1"/>
  <c r="QP34" i="1" s="1"/>
  <c r="PZ20" i="1"/>
  <c r="QP20" i="1" s="1"/>
  <c r="PZ30" i="1"/>
  <c r="QP30" i="1" s="1"/>
  <c r="PZ24" i="1"/>
  <c r="QP24" i="1" s="1"/>
  <c r="PZ26" i="1"/>
  <c r="QP26" i="1" s="1"/>
  <c r="PZ32" i="1"/>
  <c r="QP32" i="1" s="1"/>
  <c r="PZ22" i="1"/>
  <c r="QP22" i="1" s="1"/>
  <c r="PZ41" i="1"/>
  <c r="QP41" i="1" s="1"/>
  <c r="PZ18" i="1"/>
  <c r="QP18" i="1" s="1"/>
  <c r="PZ28" i="1"/>
  <c r="QP28" i="1" s="1"/>
  <c r="PZ19" i="1"/>
  <c r="QP19" i="1" s="1"/>
  <c r="QA14" i="1"/>
  <c r="QH14" i="1"/>
  <c r="PZ50" i="1"/>
  <c r="QP50" i="1" s="1"/>
  <c r="PZ52" i="1"/>
  <c r="QP52" i="1" s="1"/>
  <c r="PZ29" i="1"/>
  <c r="QP29" i="1" s="1"/>
  <c r="PZ48" i="1"/>
  <c r="QP48" i="1" s="1"/>
  <c r="PZ47" i="1"/>
  <c r="QP47" i="1" s="1"/>
  <c r="PZ39" i="1"/>
  <c r="QP39" i="1" s="1"/>
  <c r="PZ25" i="1"/>
  <c r="QP25" i="1" s="1"/>
  <c r="PZ38" i="1"/>
  <c r="QP38" i="1" s="1"/>
  <c r="PZ46" i="1"/>
  <c r="PZ31" i="1"/>
  <c r="QP31" i="1" s="1"/>
  <c r="PZ27" i="1"/>
  <c r="QP27" i="1" s="1"/>
  <c r="PZ23" i="1"/>
  <c r="QP23" i="1" s="1"/>
  <c r="PZ49" i="1"/>
  <c r="QP49" i="1" s="1"/>
  <c r="PZ33" i="1"/>
  <c r="QP33" i="1" s="1"/>
  <c r="JW44" i="10"/>
  <c r="JW37" i="10"/>
  <c r="JW21" i="10"/>
  <c r="JW31" i="10"/>
  <c r="JW46" i="10"/>
  <c r="JW51" i="10"/>
  <c r="JW33" i="10"/>
  <c r="JW19" i="10"/>
  <c r="JW40" i="10"/>
  <c r="JW18" i="10"/>
  <c r="JW42" i="10"/>
  <c r="JW35" i="10"/>
  <c r="JW32" i="10"/>
  <c r="JW26" i="10"/>
  <c r="JW39" i="10"/>
  <c r="JW25" i="10"/>
  <c r="JW47" i="10"/>
  <c r="JW29" i="10"/>
  <c r="JW24" i="10"/>
  <c r="JX14" i="10"/>
  <c r="JW34" i="10"/>
  <c r="JW49" i="10"/>
  <c r="JW41" i="10"/>
  <c r="JW23" i="10"/>
  <c r="JW28" i="10"/>
  <c r="JW43" i="10"/>
  <c r="JW36" i="10"/>
  <c r="JW52" i="10"/>
  <c r="JW22" i="10"/>
  <c r="JW38" i="10"/>
  <c r="JW30" i="10"/>
  <c r="JW15" i="10"/>
  <c r="JW50" i="10"/>
  <c r="JW48" i="10"/>
  <c r="KE14" i="10"/>
  <c r="JW20" i="10"/>
  <c r="JW27" i="10"/>
  <c r="JW17" i="10"/>
  <c r="KD42" i="10"/>
  <c r="KD22" i="10"/>
  <c r="KD50" i="10"/>
  <c r="KD24" i="10"/>
  <c r="KD18" i="10"/>
  <c r="KD37" i="10"/>
  <c r="KD52" i="10"/>
  <c r="KD44" i="10"/>
  <c r="KD32" i="10"/>
  <c r="KD31" i="10"/>
  <c r="KD46" i="10"/>
  <c r="KD20" i="10"/>
  <c r="KD25" i="10"/>
  <c r="KD40" i="10"/>
  <c r="KD33" i="10"/>
  <c r="KD19" i="10"/>
  <c r="KD35" i="10"/>
  <c r="KD27" i="10"/>
  <c r="KD29" i="10"/>
  <c r="KD21" i="10"/>
  <c r="KD36" i="10"/>
  <c r="KD34" i="10"/>
  <c r="KD47" i="10"/>
  <c r="KD23" i="10"/>
  <c r="KD43" i="10"/>
  <c r="KD41" i="10"/>
  <c r="KD17" i="10"/>
  <c r="KD26" i="10"/>
  <c r="KD30" i="10"/>
  <c r="KD51" i="10"/>
  <c r="KD39" i="10"/>
  <c r="KD28" i="10"/>
  <c r="KD15" i="10"/>
  <c r="KD49" i="10"/>
  <c r="KD38" i="10"/>
  <c r="KD48" i="10"/>
  <c r="AMY54" i="14" l="1"/>
  <c r="ANG36" i="14"/>
  <c r="ANG30" i="14"/>
  <c r="ANG19" i="14"/>
  <c r="ANG17" i="14"/>
  <c r="ANG47" i="14"/>
  <c r="ANG40" i="14"/>
  <c r="ANG15" i="14"/>
  <c r="ANG49" i="14"/>
  <c r="ANG39" i="14"/>
  <c r="ANG24" i="14"/>
  <c r="ANG22" i="14"/>
  <c r="ANG46" i="14"/>
  <c r="ANG37" i="14"/>
  <c r="ANG25" i="14"/>
  <c r="ANO14" i="14"/>
  <c r="ANG26" i="14"/>
  <c r="ANG51" i="14"/>
  <c r="ANG32" i="14"/>
  <c r="ANG18" i="14"/>
  <c r="ANG41" i="14"/>
  <c r="ANG48" i="14"/>
  <c r="ANG28" i="14"/>
  <c r="ANG21" i="14"/>
  <c r="ANG20" i="14"/>
  <c r="ANG38" i="14"/>
  <c r="ANG35" i="14"/>
  <c r="ANG44" i="14"/>
  <c r="ANG33" i="14"/>
  <c r="ANH14" i="14"/>
  <c r="ANG31" i="14"/>
  <c r="ANG23" i="14"/>
  <c r="ANG27" i="14"/>
  <c r="ANG42" i="14"/>
  <c r="ANG50" i="14"/>
  <c r="ANG43" i="14"/>
  <c r="ANG52" i="14"/>
  <c r="ANG29" i="14"/>
  <c r="ANG34" i="14"/>
  <c r="ANN23" i="14"/>
  <c r="ANN15" i="14"/>
  <c r="ANN19" i="14"/>
  <c r="ANN47" i="14"/>
  <c r="ANN37" i="14"/>
  <c r="ANN22" i="14"/>
  <c r="ANN35" i="14"/>
  <c r="ANN31" i="14"/>
  <c r="ANN36" i="14"/>
  <c r="ANN20" i="14"/>
  <c r="ANN42" i="14"/>
  <c r="ANN17" i="14"/>
  <c r="ANN50" i="14"/>
  <c r="ANN24" i="14"/>
  <c r="ANN38" i="14"/>
  <c r="ANN25" i="14"/>
  <c r="ANN27" i="14"/>
  <c r="ANN51" i="14"/>
  <c r="ANN41" i="14"/>
  <c r="ANN44" i="14"/>
  <c r="ANN29" i="14"/>
  <c r="ANN52" i="14"/>
  <c r="ANV14" i="14"/>
  <c r="ANN46" i="14"/>
  <c r="ANN30" i="14"/>
  <c r="ANN49" i="14"/>
  <c r="ANN28" i="14"/>
  <c r="ANN48" i="14"/>
  <c r="ANN40" i="14"/>
  <c r="ANN39" i="14"/>
  <c r="ANN34" i="14"/>
  <c r="ANN26" i="14"/>
  <c r="ANN43" i="14"/>
  <c r="ANN33" i="14"/>
  <c r="ANN32" i="14"/>
  <c r="ANN21" i="14"/>
  <c r="ANN18" i="14"/>
  <c r="KS31" i="13"/>
  <c r="KS23" i="13"/>
  <c r="KS36" i="13"/>
  <c r="KS51" i="13"/>
  <c r="KS30" i="13"/>
  <c r="KS19" i="13"/>
  <c r="KS28" i="13"/>
  <c r="KS18" i="13"/>
  <c r="KS41" i="13"/>
  <c r="KS20" i="13"/>
  <c r="KS50" i="13"/>
  <c r="KS15" i="13"/>
  <c r="KS22" i="13"/>
  <c r="KS40" i="13"/>
  <c r="KS43" i="13"/>
  <c r="KS35" i="13"/>
  <c r="KS34" i="13"/>
  <c r="KS25" i="13"/>
  <c r="KS49" i="13"/>
  <c r="KS47" i="13"/>
  <c r="KS21" i="13"/>
  <c r="KS52" i="13"/>
  <c r="KS44" i="13"/>
  <c r="KS24" i="13"/>
  <c r="KS32" i="13"/>
  <c r="KS33" i="13"/>
  <c r="KS48" i="13"/>
  <c r="KS37" i="13"/>
  <c r="KS46" i="13"/>
  <c r="KS38" i="13"/>
  <c r="KS29" i="13"/>
  <c r="KS42" i="13"/>
  <c r="KS26" i="13"/>
  <c r="KS27" i="13"/>
  <c r="KS17" i="13"/>
  <c r="KS39" i="13"/>
  <c r="KL40" i="13"/>
  <c r="KL32" i="13"/>
  <c r="KL51" i="13"/>
  <c r="KL35" i="13"/>
  <c r="KL38" i="13"/>
  <c r="KL34" i="13"/>
  <c r="KL20" i="13"/>
  <c r="KL46" i="13"/>
  <c r="KL39" i="13"/>
  <c r="KL28" i="13"/>
  <c r="KM14" i="13"/>
  <c r="KL27" i="13"/>
  <c r="KL50" i="13"/>
  <c r="KL48" i="13"/>
  <c r="KL25" i="13"/>
  <c r="KT14" i="13"/>
  <c r="KL43" i="13"/>
  <c r="KL22" i="13"/>
  <c r="KL18" i="13"/>
  <c r="KL37" i="13"/>
  <c r="KL41" i="13"/>
  <c r="KL44" i="13"/>
  <c r="KL31" i="13"/>
  <c r="KL19" i="13"/>
  <c r="KL24" i="13"/>
  <c r="KL49" i="13"/>
  <c r="KL29" i="13"/>
  <c r="KL26" i="13"/>
  <c r="KL33" i="13"/>
  <c r="KL21" i="13"/>
  <c r="KL15" i="13"/>
  <c r="KL42" i="13"/>
  <c r="KL23" i="13"/>
  <c r="KL52" i="13"/>
  <c r="KL17" i="13"/>
  <c r="KL30" i="13"/>
  <c r="KL47" i="13"/>
  <c r="KL36" i="13"/>
  <c r="QP46" i="1"/>
  <c r="QP17" i="1"/>
  <c r="QH38" i="1"/>
  <c r="QH26" i="1"/>
  <c r="QH48" i="1"/>
  <c r="QH49" i="1"/>
  <c r="QH22" i="1"/>
  <c r="QH30" i="1"/>
  <c r="QH19" i="1"/>
  <c r="QH44" i="1"/>
  <c r="QH50" i="1"/>
  <c r="QH18" i="1"/>
  <c r="QH40" i="1"/>
  <c r="QH46" i="1"/>
  <c r="QH47" i="1"/>
  <c r="QH36" i="1"/>
  <c r="QH41" i="1"/>
  <c r="QH34" i="1"/>
  <c r="QH37" i="1"/>
  <c r="QH23" i="1"/>
  <c r="QH28" i="1"/>
  <c r="QH33" i="1"/>
  <c r="QH43" i="1"/>
  <c r="QH24" i="1"/>
  <c r="QH27" i="1"/>
  <c r="QH25" i="1"/>
  <c r="QH15" i="1"/>
  <c r="QH17" i="1"/>
  <c r="QH32" i="1"/>
  <c r="QH29" i="1"/>
  <c r="QH20" i="1"/>
  <c r="QH35" i="1"/>
  <c r="QH21" i="1"/>
  <c r="QH31" i="1"/>
  <c r="QP14" i="1"/>
  <c r="QH51" i="1"/>
  <c r="QH42" i="1"/>
  <c r="QH39" i="1"/>
  <c r="QH52" i="1"/>
  <c r="QB14" i="1"/>
  <c r="QA19" i="1"/>
  <c r="QQ19" i="1" s="1"/>
  <c r="QA50" i="1"/>
  <c r="QQ50" i="1" s="1"/>
  <c r="QA49" i="1"/>
  <c r="QQ49" i="1" s="1"/>
  <c r="QA40" i="1"/>
  <c r="QQ40" i="1" s="1"/>
  <c r="QI14" i="1"/>
  <c r="QA51" i="1"/>
  <c r="QQ51" i="1" s="1"/>
  <c r="QA36" i="1"/>
  <c r="QQ36" i="1" s="1"/>
  <c r="QA24" i="1"/>
  <c r="QQ24" i="1" s="1"/>
  <c r="QA33" i="1"/>
  <c r="QQ33" i="1" s="1"/>
  <c r="QA47" i="1"/>
  <c r="QQ47" i="1" s="1"/>
  <c r="QA20" i="1"/>
  <c r="QQ20" i="1" s="1"/>
  <c r="QA15" i="1"/>
  <c r="QQ15" i="1" s="1"/>
  <c r="QA25" i="1"/>
  <c r="QQ25" i="1" s="1"/>
  <c r="QA42" i="1"/>
  <c r="QQ42" i="1" s="1"/>
  <c r="QA52" i="1"/>
  <c r="QQ52" i="1" s="1"/>
  <c r="QA44" i="1"/>
  <c r="QQ44" i="1" s="1"/>
  <c r="QA48" i="1"/>
  <c r="QQ48" i="1" s="1"/>
  <c r="QA28" i="1"/>
  <c r="QQ28" i="1" s="1"/>
  <c r="QA43" i="1"/>
  <c r="QQ43" i="1" s="1"/>
  <c r="QA39" i="1"/>
  <c r="QQ39" i="1" s="1"/>
  <c r="QA26" i="1"/>
  <c r="QQ26" i="1" s="1"/>
  <c r="QA35" i="1"/>
  <c r="QQ35" i="1" s="1"/>
  <c r="QA22" i="1"/>
  <c r="QQ22" i="1" s="1"/>
  <c r="QA46" i="1"/>
  <c r="QQ46" i="1" s="1"/>
  <c r="QA27" i="1"/>
  <c r="QQ27" i="1" s="1"/>
  <c r="QA38" i="1"/>
  <c r="QQ38" i="1" s="1"/>
  <c r="QA34" i="1"/>
  <c r="QQ34" i="1" s="1"/>
  <c r="QA37" i="1"/>
  <c r="QQ37" i="1" s="1"/>
  <c r="QA30" i="1"/>
  <c r="QQ30" i="1" s="1"/>
  <c r="QA21" i="1"/>
  <c r="QQ21" i="1" s="1"/>
  <c r="QA29" i="1"/>
  <c r="QQ29" i="1" s="1"/>
  <c r="QA18" i="1"/>
  <c r="QQ18" i="1" s="1"/>
  <c r="QA32" i="1"/>
  <c r="QQ32" i="1" s="1"/>
  <c r="QA23" i="1"/>
  <c r="QQ23" i="1" s="1"/>
  <c r="QA17" i="1"/>
  <c r="QQ17" i="1" s="1"/>
  <c r="QA31" i="1"/>
  <c r="QQ31" i="1" s="1"/>
  <c r="QA41" i="1"/>
  <c r="QQ41" i="1" s="1"/>
  <c r="JX32" i="10"/>
  <c r="JX19" i="10"/>
  <c r="JX28" i="10"/>
  <c r="JX37" i="10"/>
  <c r="JX26" i="10"/>
  <c r="JX41" i="10"/>
  <c r="JX20" i="10"/>
  <c r="JX52" i="10"/>
  <c r="JX18" i="10"/>
  <c r="JX33" i="10"/>
  <c r="KF14" i="10"/>
  <c r="KH14" i="10" s="1"/>
  <c r="JX46" i="10"/>
  <c r="JX15" i="10"/>
  <c r="JR54" i="10" s="1"/>
  <c r="JX27" i="10"/>
  <c r="JX40" i="10"/>
  <c r="JX17" i="10"/>
  <c r="JX24" i="10"/>
  <c r="JX21" i="10"/>
  <c r="JX47" i="10"/>
  <c r="JX35" i="10"/>
  <c r="JX39" i="10"/>
  <c r="JX50" i="10"/>
  <c r="JX36" i="10"/>
  <c r="JX29" i="10"/>
  <c r="JX22" i="10"/>
  <c r="JX44" i="10"/>
  <c r="JX48" i="10"/>
  <c r="JX23" i="10"/>
  <c r="JX42" i="10"/>
  <c r="JX30" i="10"/>
  <c r="JX49" i="10"/>
  <c r="JX38" i="10"/>
  <c r="JX25" i="10"/>
  <c r="JX51" i="10"/>
  <c r="JX43" i="10"/>
  <c r="JX31" i="10"/>
  <c r="JX34" i="10"/>
  <c r="KE41" i="10"/>
  <c r="KE51" i="10"/>
  <c r="KE26" i="10"/>
  <c r="KE24" i="10"/>
  <c r="KE37" i="10"/>
  <c r="KE52" i="10"/>
  <c r="KE39" i="10"/>
  <c r="KE25" i="10"/>
  <c r="KE46" i="10"/>
  <c r="KE34" i="10"/>
  <c r="KE48" i="10"/>
  <c r="KE18" i="10"/>
  <c r="KE40" i="10"/>
  <c r="KE28" i="10"/>
  <c r="KE21" i="10"/>
  <c r="KE27" i="10"/>
  <c r="KE35" i="10"/>
  <c r="KE22" i="10"/>
  <c r="KE31" i="10"/>
  <c r="KE43" i="10"/>
  <c r="KE29" i="10"/>
  <c r="KE15" i="10"/>
  <c r="KE19" i="10"/>
  <c r="KE36" i="10"/>
  <c r="KE23" i="10"/>
  <c r="KE44" i="10"/>
  <c r="KE42" i="10"/>
  <c r="KE30" i="10"/>
  <c r="KE17" i="10"/>
  <c r="KE49" i="10"/>
  <c r="KE20" i="10"/>
  <c r="KE33" i="10"/>
  <c r="KE47" i="10"/>
  <c r="KE32" i="10"/>
  <c r="KE50" i="10"/>
  <c r="KE38" i="10"/>
  <c r="ANH46" i="14" l="1"/>
  <c r="ANI14" i="14"/>
  <c r="ANH44" i="14"/>
  <c r="ANH28" i="14"/>
  <c r="ANP14" i="14"/>
  <c r="ANH21" i="14"/>
  <c r="ANH49" i="14"/>
  <c r="ANH35" i="14"/>
  <c r="ANH33" i="14"/>
  <c r="ANH20" i="14"/>
  <c r="ANH50" i="14"/>
  <c r="ANH51" i="14"/>
  <c r="ANH48" i="14"/>
  <c r="ANH43" i="14"/>
  <c r="ANH34" i="14"/>
  <c r="ANH23" i="14"/>
  <c r="ANH36" i="14"/>
  <c r="ANH30" i="14"/>
  <c r="ANH15" i="14"/>
  <c r="ANH25" i="14"/>
  <c r="ANH41" i="14"/>
  <c r="ANH31" i="14"/>
  <c r="ANH32" i="14"/>
  <c r="ANH42" i="14"/>
  <c r="ANH27" i="14"/>
  <c r="ANH52" i="14"/>
  <c r="ANH19" i="14"/>
  <c r="ANH47" i="14"/>
  <c r="ANH17" i="14"/>
  <c r="ANH37" i="14"/>
  <c r="ANH18" i="14"/>
  <c r="ANH39" i="14"/>
  <c r="ANH29" i="14"/>
  <c r="ANH22" i="14"/>
  <c r="ANH38" i="14"/>
  <c r="ANH26" i="14"/>
  <c r="ANH40" i="14"/>
  <c r="ANH24" i="14"/>
  <c r="ANO37" i="14"/>
  <c r="ANO22" i="14"/>
  <c r="ANO24" i="14"/>
  <c r="ANO31" i="14"/>
  <c r="ANO36" i="14"/>
  <c r="ANO26" i="14"/>
  <c r="ANO42" i="14"/>
  <c r="ANO23" i="14"/>
  <c r="ANO19" i="14"/>
  <c r="ANO52" i="14"/>
  <c r="ANO38" i="14"/>
  <c r="ANW14" i="14"/>
  <c r="ANO17" i="14"/>
  <c r="ANO46" i="14"/>
  <c r="ANO32" i="14"/>
  <c r="ANO20" i="14"/>
  <c r="ANO47" i="14"/>
  <c r="ANO44" i="14"/>
  <c r="ANO18" i="14"/>
  <c r="ANO51" i="14"/>
  <c r="ANO35" i="14"/>
  <c r="ANO27" i="14"/>
  <c r="ANO48" i="14"/>
  <c r="ANO30" i="14"/>
  <c r="ANO50" i="14"/>
  <c r="ANO15" i="14"/>
  <c r="ANO49" i="14"/>
  <c r="ANO21" i="14"/>
  <c r="ANO29" i="14"/>
  <c r="ANO41" i="14"/>
  <c r="ANO40" i="14"/>
  <c r="ANO25" i="14"/>
  <c r="ANO39" i="14"/>
  <c r="ANO28" i="14"/>
  <c r="ANO33" i="14"/>
  <c r="ANO43" i="14"/>
  <c r="ANO34" i="14"/>
  <c r="ANV48" i="14"/>
  <c r="ANV31" i="14"/>
  <c r="ANV22" i="14"/>
  <c r="ANV28" i="14"/>
  <c r="ANV20" i="14"/>
  <c r="ANV44" i="14"/>
  <c r="ANV24" i="14"/>
  <c r="ANV21" i="14"/>
  <c r="ANV49" i="14"/>
  <c r="ANV37" i="14"/>
  <c r="ANV18" i="14"/>
  <c r="ANV19" i="14"/>
  <c r="ANV27" i="14"/>
  <c r="ANV40" i="14"/>
  <c r="ANV52" i="14"/>
  <c r="ANV25" i="14"/>
  <c r="ANV15" i="14"/>
  <c r="ANV51" i="14"/>
  <c r="ANV35" i="14"/>
  <c r="ANV26" i="14"/>
  <c r="AOD14" i="14"/>
  <c r="ANV46" i="14"/>
  <c r="ANV17" i="14"/>
  <c r="ANV23" i="14"/>
  <c r="ANV34" i="14"/>
  <c r="ANV30" i="14"/>
  <c r="ANV41" i="14"/>
  <c r="ANV33" i="14"/>
  <c r="ANV32" i="14"/>
  <c r="ANV42" i="14"/>
  <c r="ANV47" i="14"/>
  <c r="ANV38" i="14"/>
  <c r="ANV50" i="14"/>
  <c r="ANV43" i="14"/>
  <c r="ANV36" i="14"/>
  <c r="ANV39" i="14"/>
  <c r="ANV29" i="14"/>
  <c r="KT46" i="13"/>
  <c r="KT25" i="13"/>
  <c r="KT48" i="13"/>
  <c r="KT27" i="13"/>
  <c r="KT39" i="13"/>
  <c r="KT51" i="13"/>
  <c r="KT24" i="13"/>
  <c r="KT30" i="13"/>
  <c r="KT34" i="13"/>
  <c r="KT44" i="13"/>
  <c r="KT29" i="13"/>
  <c r="KT18" i="13"/>
  <c r="KT38" i="13"/>
  <c r="KT35" i="13"/>
  <c r="KT23" i="13"/>
  <c r="KT37" i="13"/>
  <c r="KT32" i="13"/>
  <c r="KT33" i="13"/>
  <c r="KT36" i="13"/>
  <c r="KT47" i="13"/>
  <c r="KT26" i="13"/>
  <c r="KT21" i="13"/>
  <c r="KT43" i="13"/>
  <c r="KT15" i="13"/>
  <c r="KT40" i="13"/>
  <c r="KT20" i="13"/>
  <c r="KT42" i="13"/>
  <c r="KT17" i="13"/>
  <c r="KT28" i="13"/>
  <c r="KT31" i="13"/>
  <c r="KT49" i="13"/>
  <c r="KT22" i="13"/>
  <c r="KT19" i="13"/>
  <c r="KT41" i="13"/>
  <c r="KT50" i="13"/>
  <c r="KT52" i="13"/>
  <c r="KM48" i="13"/>
  <c r="KM42" i="13"/>
  <c r="KN14" i="13"/>
  <c r="KU14" i="13"/>
  <c r="KM41" i="13"/>
  <c r="KM44" i="13"/>
  <c r="KM24" i="13"/>
  <c r="KM47" i="13"/>
  <c r="KM49" i="13"/>
  <c r="KM35" i="13"/>
  <c r="KM26" i="13"/>
  <c r="KM38" i="13"/>
  <c r="KM37" i="13"/>
  <c r="KM29" i="13"/>
  <c r="KM30" i="13"/>
  <c r="KM36" i="13"/>
  <c r="KM46" i="13"/>
  <c r="KM21" i="13"/>
  <c r="KM23" i="13"/>
  <c r="KM18" i="13"/>
  <c r="KM32" i="13"/>
  <c r="KM20" i="13"/>
  <c r="KM50" i="13"/>
  <c r="KM17" i="13"/>
  <c r="KM33" i="13"/>
  <c r="KM43" i="13"/>
  <c r="KM40" i="13"/>
  <c r="KM52" i="13"/>
  <c r="KM34" i="13"/>
  <c r="KM27" i="13"/>
  <c r="KM31" i="13"/>
  <c r="KM28" i="13"/>
  <c r="KM39" i="13"/>
  <c r="KM19" i="13"/>
  <c r="KM22" i="13"/>
  <c r="KM25" i="13"/>
  <c r="KM15" i="13"/>
  <c r="KM51" i="13"/>
  <c r="QB40" i="1"/>
  <c r="QR40" i="1" s="1"/>
  <c r="QB29" i="1"/>
  <c r="QR29" i="1" s="1"/>
  <c r="QB18" i="1"/>
  <c r="QR18" i="1" s="1"/>
  <c r="QB52" i="1"/>
  <c r="QR52" i="1" s="1"/>
  <c r="QB36" i="1"/>
  <c r="QR36" i="1" s="1"/>
  <c r="QB26" i="1"/>
  <c r="QR26" i="1" s="1"/>
  <c r="QB33" i="1"/>
  <c r="QR33" i="1" s="1"/>
  <c r="QB48" i="1"/>
  <c r="QR48" i="1" s="1"/>
  <c r="QB32" i="1"/>
  <c r="QR32" i="1" s="1"/>
  <c r="QB41" i="1"/>
  <c r="QR41" i="1" s="1"/>
  <c r="QB43" i="1"/>
  <c r="QR43" i="1" s="1"/>
  <c r="QB28" i="1"/>
  <c r="QR28" i="1" s="1"/>
  <c r="QB30" i="1"/>
  <c r="QR30" i="1" s="1"/>
  <c r="QB39" i="1"/>
  <c r="QR39" i="1" s="1"/>
  <c r="QB24" i="1"/>
  <c r="QR24" i="1" s="1"/>
  <c r="QB51" i="1"/>
  <c r="QR51" i="1" s="1"/>
  <c r="QB47" i="1"/>
  <c r="QR47" i="1" s="1"/>
  <c r="QB25" i="1"/>
  <c r="QR25" i="1" s="1"/>
  <c r="QB35" i="1"/>
  <c r="QR35" i="1" s="1"/>
  <c r="QB20" i="1"/>
  <c r="QR20" i="1" s="1"/>
  <c r="QB38" i="1"/>
  <c r="QR38" i="1" s="1"/>
  <c r="QB31" i="1"/>
  <c r="QR31" i="1" s="1"/>
  <c r="QB15" i="1"/>
  <c r="QB17" i="1"/>
  <c r="QR17" i="1" s="1"/>
  <c r="QB27" i="1"/>
  <c r="QR27" i="1" s="1"/>
  <c r="QB46" i="1"/>
  <c r="QR46" i="1" s="1"/>
  <c r="QB21" i="1"/>
  <c r="QR21" i="1" s="1"/>
  <c r="QB23" i="1"/>
  <c r="QR23" i="1" s="1"/>
  <c r="QB22" i="1"/>
  <c r="QR22" i="1" s="1"/>
  <c r="QB50" i="1"/>
  <c r="QR50" i="1" s="1"/>
  <c r="QB19" i="1"/>
  <c r="QR19" i="1" s="1"/>
  <c r="QB34" i="1"/>
  <c r="QR34" i="1" s="1"/>
  <c r="QJ14" i="1"/>
  <c r="QB49" i="1"/>
  <c r="QR49" i="1" s="1"/>
  <c r="QB42" i="1"/>
  <c r="QR42" i="1" s="1"/>
  <c r="QB44" i="1"/>
  <c r="QR44" i="1" s="1"/>
  <c r="QB37" i="1"/>
  <c r="QR37" i="1" s="1"/>
  <c r="QQ14" i="1"/>
  <c r="QI42" i="1"/>
  <c r="QI15" i="1"/>
  <c r="QI23" i="1"/>
  <c r="QI50" i="1"/>
  <c r="QI38" i="1"/>
  <c r="QI20" i="1"/>
  <c r="QI46" i="1"/>
  <c r="QI34" i="1"/>
  <c r="QI52" i="1"/>
  <c r="QI41" i="1"/>
  <c r="QI30" i="1"/>
  <c r="QI19" i="1"/>
  <c r="QI37" i="1"/>
  <c r="QI26" i="1"/>
  <c r="QI35" i="1"/>
  <c r="QI48" i="1"/>
  <c r="QI47" i="1"/>
  <c r="QI40" i="1"/>
  <c r="QI33" i="1"/>
  <c r="QI22" i="1"/>
  <c r="QI49" i="1"/>
  <c r="QI29" i="1"/>
  <c r="QI18" i="1"/>
  <c r="QI39" i="1"/>
  <c r="QI25" i="1"/>
  <c r="QI43" i="1"/>
  <c r="QI28" i="1"/>
  <c r="QI21" i="1"/>
  <c r="QI27" i="1"/>
  <c r="QI32" i="1"/>
  <c r="QI17" i="1"/>
  <c r="QI24" i="1"/>
  <c r="QI36" i="1"/>
  <c r="QI51" i="1"/>
  <c r="QI44" i="1"/>
  <c r="QI31" i="1"/>
  <c r="KH52" i="10"/>
  <c r="KH24" i="10"/>
  <c r="KP14" i="10"/>
  <c r="KH20" i="10"/>
  <c r="KH26" i="10"/>
  <c r="KH47" i="10"/>
  <c r="KH17" i="10"/>
  <c r="KH35" i="10"/>
  <c r="KH32" i="10"/>
  <c r="KH42" i="10"/>
  <c r="KH31" i="10"/>
  <c r="KH23" i="10"/>
  <c r="KI14" i="10"/>
  <c r="KH37" i="10"/>
  <c r="KH25" i="10"/>
  <c r="KH50" i="10"/>
  <c r="KH41" i="10"/>
  <c r="KH29" i="10"/>
  <c r="KH18" i="10"/>
  <c r="KH36" i="10"/>
  <c r="KH30" i="10"/>
  <c r="KH38" i="10"/>
  <c r="KH49" i="10"/>
  <c r="KH19" i="10"/>
  <c r="KH48" i="10"/>
  <c r="KH44" i="10"/>
  <c r="KH43" i="10"/>
  <c r="KH51" i="10"/>
  <c r="KH22" i="10"/>
  <c r="KH46" i="10"/>
  <c r="KH15" i="10"/>
  <c r="KH28" i="10"/>
  <c r="KH27" i="10"/>
  <c r="KH40" i="10"/>
  <c r="KH21" i="10"/>
  <c r="KH34" i="10"/>
  <c r="KH33" i="10"/>
  <c r="KH39" i="10"/>
  <c r="JR55" i="10"/>
  <c r="JS55" i="10" s="1"/>
  <c r="JR56" i="10"/>
  <c r="JS56" i="10" s="1"/>
  <c r="KF47" i="10"/>
  <c r="KF27" i="10"/>
  <c r="KF49" i="10"/>
  <c r="KF37" i="10"/>
  <c r="KF41" i="10"/>
  <c r="KF51" i="10"/>
  <c r="KF43" i="10"/>
  <c r="KF25" i="10"/>
  <c r="KF36" i="10"/>
  <c r="KF38" i="10"/>
  <c r="KF42" i="10"/>
  <c r="KF30" i="10"/>
  <c r="KF39" i="10"/>
  <c r="KF32" i="10"/>
  <c r="KF33" i="10"/>
  <c r="KF24" i="10"/>
  <c r="KF34" i="10"/>
  <c r="KF26" i="10"/>
  <c r="KF18" i="10"/>
  <c r="KF28" i="10"/>
  <c r="KF20" i="10"/>
  <c r="KF35" i="10"/>
  <c r="KF29" i="10"/>
  <c r="KF22" i="10"/>
  <c r="KF48" i="10"/>
  <c r="KF52" i="10"/>
  <c r="KF15" i="10"/>
  <c r="JZ54" i="10" s="1"/>
  <c r="KF19" i="10"/>
  <c r="KF31" i="10"/>
  <c r="KF46" i="10"/>
  <c r="KF50" i="10"/>
  <c r="KF17" i="10"/>
  <c r="KF44" i="10"/>
  <c r="KF21" i="10"/>
  <c r="KF23" i="10"/>
  <c r="KF40" i="10"/>
  <c r="ANP47" i="14" l="1"/>
  <c r="ANP33" i="14"/>
  <c r="ANP31" i="14"/>
  <c r="ANP48" i="14"/>
  <c r="ANP27" i="14"/>
  <c r="ANP30" i="14"/>
  <c r="ANP34" i="14"/>
  <c r="ANP41" i="14"/>
  <c r="ANP24" i="14"/>
  <c r="ANP51" i="14"/>
  <c r="ANP37" i="14"/>
  <c r="ANP20" i="14"/>
  <c r="ANP35" i="14"/>
  <c r="ANP29" i="14"/>
  <c r="ANX14" i="14"/>
  <c r="ANP52" i="14"/>
  <c r="ANP36" i="14"/>
  <c r="ANP46" i="14"/>
  <c r="ANP23" i="14"/>
  <c r="ANP17" i="14"/>
  <c r="ANP19" i="14"/>
  <c r="ANP39" i="14"/>
  <c r="ANP28" i="14"/>
  <c r="ANP38" i="14"/>
  <c r="ANP21" i="14"/>
  <c r="ANP42" i="14"/>
  <c r="ANP18" i="14"/>
  <c r="ANP50" i="14"/>
  <c r="ANP40" i="14"/>
  <c r="ANP15" i="14"/>
  <c r="ANP32" i="14"/>
  <c r="ANP26" i="14"/>
  <c r="ANP49" i="14"/>
  <c r="ANP25" i="14"/>
  <c r="ANP44" i="14"/>
  <c r="ANP43" i="14"/>
  <c r="ANP22" i="14"/>
  <c r="ANW50" i="14"/>
  <c r="ANW41" i="14"/>
  <c r="ANW19" i="14"/>
  <c r="ANW43" i="14"/>
  <c r="ANW36" i="14"/>
  <c r="ANW15" i="14"/>
  <c r="ANW51" i="14"/>
  <c r="ANW25" i="14"/>
  <c r="ANW26" i="14"/>
  <c r="ANW44" i="14"/>
  <c r="ANW35" i="14"/>
  <c r="ANW17" i="14"/>
  <c r="ANW48" i="14"/>
  <c r="ANW33" i="14"/>
  <c r="ANW23" i="14"/>
  <c r="ANW37" i="14"/>
  <c r="ANW34" i="14"/>
  <c r="ANW18" i="14"/>
  <c r="ANW28" i="14"/>
  <c r="ANW32" i="14"/>
  <c r="ANW39" i="14"/>
  <c r="ANW24" i="14"/>
  <c r="ANW30" i="14"/>
  <c r="ANW38" i="14"/>
  <c r="ANW27" i="14"/>
  <c r="ANW29" i="14"/>
  <c r="ANW47" i="14"/>
  <c r="ANW52" i="14"/>
  <c r="ANW40" i="14"/>
  <c r="ANW20" i="14"/>
  <c r="ANW46" i="14"/>
  <c r="ANW49" i="14"/>
  <c r="ANW42" i="14"/>
  <c r="ANW21" i="14"/>
  <c r="ANW31" i="14"/>
  <c r="ANW22" i="14"/>
  <c r="AOD52" i="14"/>
  <c r="AOD36" i="14"/>
  <c r="AOD31" i="14"/>
  <c r="AOD28" i="14"/>
  <c r="AOD46" i="14"/>
  <c r="AOD32" i="14"/>
  <c r="AOD51" i="14"/>
  <c r="AOD24" i="14"/>
  <c r="AOD39" i="14"/>
  <c r="AOD26" i="14"/>
  <c r="AOD20" i="14"/>
  <c r="AOD40" i="14"/>
  <c r="AOD37" i="14"/>
  <c r="AOE14" i="14"/>
  <c r="AOD48" i="14"/>
  <c r="AOD50" i="14"/>
  <c r="AOD25" i="14"/>
  <c r="AOD42" i="14"/>
  <c r="AOD22" i="14"/>
  <c r="AOD21" i="14"/>
  <c r="AOD35" i="14"/>
  <c r="AOD19" i="14"/>
  <c r="AOD27" i="14"/>
  <c r="AOD43" i="14"/>
  <c r="AOD15" i="14"/>
  <c r="AOD41" i="14"/>
  <c r="AOD33" i="14"/>
  <c r="AOD30" i="14"/>
  <c r="AOD23" i="14"/>
  <c r="AOD29" i="14"/>
  <c r="AOL14" i="14"/>
  <c r="AOD49" i="14"/>
  <c r="AOD38" i="14"/>
  <c r="AOD18" i="14"/>
  <c r="AOD17" i="14"/>
  <c r="AOD47" i="14"/>
  <c r="AOD44" i="14"/>
  <c r="AOD34" i="14"/>
  <c r="ANI47" i="14"/>
  <c r="ANI48" i="14"/>
  <c r="ANI28" i="14"/>
  <c r="ANI41" i="14"/>
  <c r="ANI25" i="14"/>
  <c r="ANI18" i="14"/>
  <c r="ANI39" i="14"/>
  <c r="ANI32" i="14"/>
  <c r="ANI24" i="14"/>
  <c r="ANI37" i="14"/>
  <c r="ANI26" i="14"/>
  <c r="ANJ14" i="14"/>
  <c r="ANI40" i="14"/>
  <c r="ANI27" i="14"/>
  <c r="ANI22" i="14"/>
  <c r="ANI46" i="14"/>
  <c r="ANI21" i="14"/>
  <c r="ANI15" i="14"/>
  <c r="ANI31" i="14"/>
  <c r="ANI34" i="14"/>
  <c r="ANI20" i="14"/>
  <c r="ANI36" i="14"/>
  <c r="ANI50" i="14"/>
  <c r="ANI19" i="14"/>
  <c r="ANI49" i="14"/>
  <c r="ANI30" i="14"/>
  <c r="ANI42" i="14"/>
  <c r="ANQ14" i="14"/>
  <c r="ANI23" i="14"/>
  <c r="ANI43" i="14"/>
  <c r="ANI51" i="14"/>
  <c r="ANI44" i="14"/>
  <c r="ANI17" i="14"/>
  <c r="ANI33" i="14"/>
  <c r="ANI29" i="14"/>
  <c r="ANI52" i="14"/>
  <c r="ANI38" i="14"/>
  <c r="ANI35" i="14"/>
  <c r="KU51" i="13"/>
  <c r="KU25" i="13"/>
  <c r="KU48" i="13"/>
  <c r="KU44" i="13"/>
  <c r="KU19" i="13"/>
  <c r="KU34" i="13"/>
  <c r="KU18" i="13"/>
  <c r="KU40" i="13"/>
  <c r="KU38" i="13"/>
  <c r="KU49" i="13"/>
  <c r="KU17" i="13"/>
  <c r="KU42" i="13"/>
  <c r="KU23" i="13"/>
  <c r="KU32" i="13"/>
  <c r="KU30" i="13"/>
  <c r="KU22" i="13"/>
  <c r="KU20" i="13"/>
  <c r="KU28" i="13"/>
  <c r="KU26" i="13"/>
  <c r="KU24" i="13"/>
  <c r="KU29" i="13"/>
  <c r="KU36" i="13"/>
  <c r="KU35" i="13"/>
  <c r="KU27" i="13"/>
  <c r="KU52" i="13"/>
  <c r="KU50" i="13"/>
  <c r="KU21" i="13"/>
  <c r="KU37" i="13"/>
  <c r="KU39" i="13"/>
  <c r="KU41" i="13"/>
  <c r="KU46" i="13"/>
  <c r="KU43" i="13"/>
  <c r="KU15" i="13"/>
  <c r="KU33" i="13"/>
  <c r="KU47" i="13"/>
  <c r="KU31" i="13"/>
  <c r="KN41" i="13"/>
  <c r="KN28" i="13"/>
  <c r="KN37" i="13"/>
  <c r="KN35" i="13"/>
  <c r="KN22" i="13"/>
  <c r="KN26" i="13"/>
  <c r="KN44" i="13"/>
  <c r="KN32" i="13"/>
  <c r="KN51" i="13"/>
  <c r="KN29" i="13"/>
  <c r="KN15" i="13"/>
  <c r="KH54" i="13" s="1"/>
  <c r="KN43" i="13"/>
  <c r="KN52" i="13"/>
  <c r="KN23" i="13"/>
  <c r="KN39" i="13"/>
  <c r="KN31" i="13"/>
  <c r="KN27" i="13"/>
  <c r="KN25" i="13"/>
  <c r="KN17" i="13"/>
  <c r="KN33" i="13"/>
  <c r="KN38" i="13"/>
  <c r="KV14" i="13"/>
  <c r="KN46" i="13"/>
  <c r="KN30" i="13"/>
  <c r="KN20" i="13"/>
  <c r="KN49" i="13"/>
  <c r="KN21" i="13"/>
  <c r="KN18" i="13"/>
  <c r="KN36" i="13"/>
  <c r="KN19" i="13"/>
  <c r="KN34" i="13"/>
  <c r="KN42" i="13"/>
  <c r="KN47" i="13"/>
  <c r="KN50" i="13"/>
  <c r="KN40" i="13"/>
  <c r="KN48" i="13"/>
  <c r="KN24" i="13"/>
  <c r="QJ17" i="1"/>
  <c r="QJ31" i="1"/>
  <c r="QJ36" i="1"/>
  <c r="QJ18" i="1"/>
  <c r="QJ24" i="1"/>
  <c r="QJ19" i="1"/>
  <c r="QR14" i="1"/>
  <c r="QJ48" i="1"/>
  <c r="QJ40" i="1"/>
  <c r="QJ27" i="1"/>
  <c r="QJ43" i="1"/>
  <c r="QJ51" i="1"/>
  <c r="QJ23" i="1"/>
  <c r="QJ50" i="1"/>
  <c r="QJ47" i="1"/>
  <c r="QJ35" i="1"/>
  <c r="QJ46" i="1"/>
  <c r="QJ42" i="1"/>
  <c r="QJ15" i="1"/>
  <c r="QD54" i="1" s="1"/>
  <c r="QJ41" i="1"/>
  <c r="QJ38" i="1"/>
  <c r="QJ39" i="1"/>
  <c r="QJ37" i="1"/>
  <c r="QJ34" i="1"/>
  <c r="QJ49" i="1"/>
  <c r="QJ33" i="1"/>
  <c r="QJ30" i="1"/>
  <c r="QJ20" i="1"/>
  <c r="QJ29" i="1"/>
  <c r="QJ26" i="1"/>
  <c r="QJ28" i="1"/>
  <c r="QJ25" i="1"/>
  <c r="QJ22" i="1"/>
  <c r="QJ32" i="1"/>
  <c r="QJ21" i="1"/>
  <c r="QJ52" i="1"/>
  <c r="QJ44" i="1"/>
  <c r="PV56" i="1"/>
  <c r="QR15" i="1"/>
  <c r="PV54" i="1"/>
  <c r="PV55" i="1"/>
  <c r="KP50" i="10"/>
  <c r="KP42" i="10"/>
  <c r="KP17" i="10"/>
  <c r="KP46" i="10"/>
  <c r="KP33" i="10"/>
  <c r="KP23" i="10"/>
  <c r="KP40" i="10"/>
  <c r="KP48" i="10"/>
  <c r="KP34" i="10"/>
  <c r="KP36" i="10"/>
  <c r="KP21" i="10"/>
  <c r="KP47" i="10"/>
  <c r="KP15" i="10"/>
  <c r="KP29" i="10"/>
  <c r="KP44" i="10"/>
  <c r="KP30" i="10"/>
  <c r="KP32" i="10"/>
  <c r="KP51" i="10"/>
  <c r="KP26" i="10"/>
  <c r="KP52" i="10"/>
  <c r="KP20" i="10"/>
  <c r="KP49" i="10"/>
  <c r="KP22" i="10"/>
  <c r="KP37" i="10"/>
  <c r="KP41" i="10"/>
  <c r="KP25" i="10"/>
  <c r="KP19" i="10"/>
  <c r="KP38" i="10"/>
  <c r="KP18" i="10"/>
  <c r="KP39" i="10"/>
  <c r="KP28" i="10"/>
  <c r="KP27" i="10"/>
  <c r="KP24" i="10"/>
  <c r="KP43" i="10"/>
  <c r="KP31" i="10"/>
  <c r="KP35" i="10"/>
  <c r="KI42" i="10"/>
  <c r="KI31" i="10"/>
  <c r="KI19" i="10"/>
  <c r="KI37" i="10"/>
  <c r="KI49" i="10"/>
  <c r="KI26" i="10"/>
  <c r="KI36" i="10"/>
  <c r="KI25" i="10"/>
  <c r="KI24" i="10"/>
  <c r="KI30" i="10"/>
  <c r="KI48" i="10"/>
  <c r="KI18" i="10"/>
  <c r="KQ14" i="10"/>
  <c r="KI20" i="10"/>
  <c r="KI43" i="10"/>
  <c r="KI27" i="10"/>
  <c r="KI35" i="10"/>
  <c r="KI22" i="10"/>
  <c r="KI51" i="10"/>
  <c r="KJ14" i="10"/>
  <c r="KI40" i="10"/>
  <c r="KI52" i="10"/>
  <c r="KI17" i="10"/>
  <c r="KI23" i="10"/>
  <c r="KI32" i="10"/>
  <c r="KI39" i="10"/>
  <c r="KI41" i="10"/>
  <c r="KI33" i="10"/>
  <c r="KI28" i="10"/>
  <c r="KI38" i="10"/>
  <c r="KI50" i="10"/>
  <c r="KI29" i="10"/>
  <c r="KI21" i="10"/>
  <c r="KI15" i="10"/>
  <c r="KI47" i="10"/>
  <c r="KI34" i="10"/>
  <c r="KI44" i="10"/>
  <c r="KI46" i="10"/>
  <c r="JS54" i="10"/>
  <c r="JZ56" i="10"/>
  <c r="KA56" i="10" s="1"/>
  <c r="JZ55" i="10"/>
  <c r="KA55" i="10" s="1"/>
  <c r="ANQ41" i="14" l="1"/>
  <c r="ANQ33" i="14"/>
  <c r="ANQ39" i="14"/>
  <c r="ANQ36" i="14"/>
  <c r="ANQ34" i="14"/>
  <c r="ANQ28" i="14"/>
  <c r="ANQ20" i="14"/>
  <c r="ANQ38" i="14"/>
  <c r="ANQ51" i="14"/>
  <c r="ANQ37" i="14"/>
  <c r="ANQ42" i="14"/>
  <c r="ANQ46" i="14"/>
  <c r="ANQ29" i="14"/>
  <c r="ANQ18" i="14"/>
  <c r="ANQ35" i="14"/>
  <c r="ANQ22" i="14"/>
  <c r="ANY14" i="14"/>
  <c r="ANQ50" i="14"/>
  <c r="ANQ43" i="14"/>
  <c r="ANQ17" i="14"/>
  <c r="ANQ25" i="14"/>
  <c r="ANQ24" i="14"/>
  <c r="ANQ32" i="14"/>
  <c r="ANQ26" i="14"/>
  <c r="ANQ21" i="14"/>
  <c r="ANQ47" i="14"/>
  <c r="ANQ30" i="14"/>
  <c r="ANQ27" i="14"/>
  <c r="ANQ40" i="14"/>
  <c r="ANQ15" i="14"/>
  <c r="ANQ48" i="14"/>
  <c r="ANQ19" i="14"/>
  <c r="ANQ52" i="14"/>
  <c r="ANQ49" i="14"/>
  <c r="ANQ31" i="14"/>
  <c r="ANQ44" i="14"/>
  <c r="ANQ23" i="14"/>
  <c r="ANJ35" i="14"/>
  <c r="ANJ26" i="14"/>
  <c r="ANK14" i="14"/>
  <c r="ANJ50" i="14"/>
  <c r="ANJ29" i="14"/>
  <c r="ANJ23" i="14"/>
  <c r="ANJ21" i="14"/>
  <c r="ANJ33" i="14"/>
  <c r="ANJ43" i="14"/>
  <c r="ANJ34" i="14"/>
  <c r="ANJ15" i="14"/>
  <c r="ANJ20" i="14"/>
  <c r="ANJ51" i="14"/>
  <c r="ANJ36" i="14"/>
  <c r="ANJ18" i="14"/>
  <c r="ANJ44" i="14"/>
  <c r="ANJ30" i="14"/>
  <c r="ANJ41" i="14"/>
  <c r="ANJ52" i="14"/>
  <c r="ANJ39" i="14"/>
  <c r="ANJ48" i="14"/>
  <c r="ANJ17" i="14"/>
  <c r="ANJ37" i="14"/>
  <c r="ANJ28" i="14"/>
  <c r="ANR14" i="14"/>
  <c r="ANJ42" i="14"/>
  <c r="ANJ27" i="14"/>
  <c r="ANJ49" i="14"/>
  <c r="ANJ40" i="14"/>
  <c r="ANJ22" i="14"/>
  <c r="ANJ38" i="14"/>
  <c r="ANJ24" i="14"/>
  <c r="ANJ46" i="14"/>
  <c r="ANJ25" i="14"/>
  <c r="ANJ47" i="14"/>
  <c r="ANJ32" i="14"/>
  <c r="ANJ31" i="14"/>
  <c r="ANJ19" i="14"/>
  <c r="AOE43" i="14"/>
  <c r="AOE24" i="14"/>
  <c r="AOE21" i="14"/>
  <c r="AOE36" i="14"/>
  <c r="AOE42" i="14"/>
  <c r="AOE19" i="14"/>
  <c r="AOE32" i="14"/>
  <c r="AOE33" i="14"/>
  <c r="AOE46" i="14"/>
  <c r="AOE26" i="14"/>
  <c r="AOE18" i="14"/>
  <c r="AOE31" i="14"/>
  <c r="AOE47" i="14"/>
  <c r="AOE39" i="14"/>
  <c r="AOE51" i="14"/>
  <c r="AOE29" i="14"/>
  <c r="AOE37" i="14"/>
  <c r="AOE44" i="14"/>
  <c r="AOE48" i="14"/>
  <c r="AOE41" i="14"/>
  <c r="AOE34" i="14"/>
  <c r="AOE38" i="14"/>
  <c r="AOM14" i="14"/>
  <c r="AOE23" i="14"/>
  <c r="AOE50" i="14"/>
  <c r="AOE25" i="14"/>
  <c r="AOE28" i="14"/>
  <c r="AOE17" i="14"/>
  <c r="AOE40" i="14"/>
  <c r="AOE22" i="14"/>
  <c r="AOE30" i="14"/>
  <c r="AOE27" i="14"/>
  <c r="AOE35" i="14"/>
  <c r="AOE15" i="14"/>
  <c r="AOE52" i="14"/>
  <c r="AOE20" i="14"/>
  <c r="AOE49" i="14"/>
  <c r="AOF14" i="14"/>
  <c r="ANX41" i="14"/>
  <c r="ANX28" i="14"/>
  <c r="ANX20" i="14"/>
  <c r="ANX44" i="14"/>
  <c r="ANX49" i="14"/>
  <c r="ANX22" i="14"/>
  <c r="ANX32" i="14"/>
  <c r="ANX40" i="14"/>
  <c r="ANX21" i="14"/>
  <c r="ANX46" i="14"/>
  <c r="ANX15" i="14"/>
  <c r="ANX50" i="14"/>
  <c r="ANX29" i="14"/>
  <c r="ANX18" i="14"/>
  <c r="ANX34" i="14"/>
  <c r="ANX43" i="14"/>
  <c r="ANX30" i="14"/>
  <c r="ANX47" i="14"/>
  <c r="ANX51" i="14"/>
  <c r="ANX35" i="14"/>
  <c r="ANX24" i="14"/>
  <c r="ANX25" i="14"/>
  <c r="ANX48" i="14"/>
  <c r="ANX19" i="14"/>
  <c r="ANX37" i="14"/>
  <c r="ANX33" i="14"/>
  <c r="ANX17" i="14"/>
  <c r="ANX23" i="14"/>
  <c r="ANX26" i="14"/>
  <c r="ANX42" i="14"/>
  <c r="ANX52" i="14"/>
  <c r="ANX39" i="14"/>
  <c r="ANX27" i="14"/>
  <c r="ANX36" i="14"/>
  <c r="ANX38" i="14"/>
  <c r="ANX31" i="14"/>
  <c r="AOL37" i="14"/>
  <c r="AOL34" i="14"/>
  <c r="AOL24" i="14"/>
  <c r="AOL49" i="14"/>
  <c r="AOL42" i="14"/>
  <c r="AOL33" i="14"/>
  <c r="AOL46" i="14"/>
  <c r="AOL52" i="14"/>
  <c r="AOL20" i="14"/>
  <c r="AOL38" i="14"/>
  <c r="AOL40" i="14"/>
  <c r="AOL26" i="14"/>
  <c r="AOL48" i="14"/>
  <c r="AOL41" i="14"/>
  <c r="AOL18" i="14"/>
  <c r="AOL39" i="14"/>
  <c r="AOL29" i="14"/>
  <c r="AOT14" i="14"/>
  <c r="AOL23" i="14"/>
  <c r="AOL35" i="14"/>
  <c r="AOL22" i="14"/>
  <c r="AOL30" i="14"/>
  <c r="AOL31" i="14"/>
  <c r="AOL50" i="14"/>
  <c r="AOL27" i="14"/>
  <c r="AOL44" i="14"/>
  <c r="AOL43" i="14"/>
  <c r="AOL15" i="14"/>
  <c r="AOL51" i="14"/>
  <c r="AOL21" i="14"/>
  <c r="AOL17" i="14"/>
  <c r="AOL47" i="14"/>
  <c r="AOL25" i="14"/>
  <c r="AOL36" i="14"/>
  <c r="AOL28" i="14"/>
  <c r="AOL19" i="14"/>
  <c r="AOL32" i="14"/>
  <c r="KV52" i="13"/>
  <c r="KV25" i="13"/>
  <c r="KV26" i="13"/>
  <c r="KV46" i="13"/>
  <c r="KV19" i="13"/>
  <c r="KV48" i="13"/>
  <c r="KV39" i="13"/>
  <c r="KV49" i="13"/>
  <c r="KV34" i="13"/>
  <c r="KV50" i="13"/>
  <c r="KV40" i="13"/>
  <c r="KV47" i="13"/>
  <c r="KV41" i="13"/>
  <c r="KV28" i="13"/>
  <c r="KV33" i="13"/>
  <c r="KV36" i="13"/>
  <c r="KV38" i="13"/>
  <c r="KV27" i="13"/>
  <c r="KV24" i="13"/>
  <c r="KV22" i="13"/>
  <c r="KV35" i="13"/>
  <c r="KV43" i="13"/>
  <c r="KV32" i="13"/>
  <c r="KV37" i="13"/>
  <c r="KV20" i="13"/>
  <c r="KV31" i="13"/>
  <c r="KV29" i="13"/>
  <c r="KV21" i="13"/>
  <c r="KV42" i="13"/>
  <c r="KV17" i="13"/>
  <c r="KV51" i="13"/>
  <c r="KV30" i="13"/>
  <c r="KV23" i="13"/>
  <c r="KV44" i="13"/>
  <c r="KV18" i="13"/>
  <c r="KV15" i="13"/>
  <c r="KP54" i="13" s="1"/>
  <c r="KH55" i="13"/>
  <c r="KI55" i="13" s="1"/>
  <c r="KH56" i="13"/>
  <c r="KI56" i="13" s="1"/>
  <c r="QD56" i="1"/>
  <c r="QE56" i="1" s="1"/>
  <c r="PW56" i="1"/>
  <c r="PW55" i="1"/>
  <c r="QD55" i="1"/>
  <c r="QE55" i="1" s="1"/>
  <c r="KK14" i="10"/>
  <c r="KJ25" i="10"/>
  <c r="KJ28" i="10"/>
  <c r="KJ33" i="10"/>
  <c r="KJ15" i="10"/>
  <c r="KJ27" i="10"/>
  <c r="KJ48" i="10"/>
  <c r="KJ21" i="10"/>
  <c r="KJ36" i="10"/>
  <c r="KJ19" i="10"/>
  <c r="KJ24" i="10"/>
  <c r="KJ41" i="10"/>
  <c r="KJ17" i="10"/>
  <c r="KJ52" i="10"/>
  <c r="KJ40" i="10"/>
  <c r="KJ51" i="10"/>
  <c r="KJ37" i="10"/>
  <c r="KJ23" i="10"/>
  <c r="KJ29" i="10"/>
  <c r="KJ42" i="10"/>
  <c r="KJ43" i="10"/>
  <c r="KJ22" i="10"/>
  <c r="KJ30" i="10"/>
  <c r="KJ50" i="10"/>
  <c r="KJ35" i="10"/>
  <c r="KJ18" i="10"/>
  <c r="KJ32" i="10"/>
  <c r="KJ26" i="10"/>
  <c r="KJ20" i="10"/>
  <c r="KJ39" i="10"/>
  <c r="KJ31" i="10"/>
  <c r="KJ49" i="10"/>
  <c r="KJ47" i="10"/>
  <c r="KJ44" i="10"/>
  <c r="KJ38" i="10"/>
  <c r="KJ46" i="10"/>
  <c r="KJ34" i="10"/>
  <c r="KR14" i="10"/>
  <c r="KQ51" i="10"/>
  <c r="KQ52" i="10"/>
  <c r="KQ37" i="10"/>
  <c r="KQ20" i="10"/>
  <c r="KQ28" i="10"/>
  <c r="KQ15" i="10"/>
  <c r="KQ49" i="10"/>
  <c r="KQ40" i="10"/>
  <c r="KQ25" i="10"/>
  <c r="KQ30" i="10"/>
  <c r="KQ34" i="10"/>
  <c r="KQ27" i="10"/>
  <c r="KQ38" i="10"/>
  <c r="KQ48" i="10"/>
  <c r="KQ42" i="10"/>
  <c r="KQ32" i="10"/>
  <c r="KQ24" i="10"/>
  <c r="KQ46" i="10"/>
  <c r="KQ33" i="10"/>
  <c r="KQ43" i="10"/>
  <c r="KQ44" i="10"/>
  <c r="KQ47" i="10"/>
  <c r="KQ41" i="10"/>
  <c r="KQ35" i="10"/>
  <c r="KQ29" i="10"/>
  <c r="KQ23" i="10"/>
  <c r="KQ50" i="10"/>
  <c r="KQ19" i="10"/>
  <c r="KQ22" i="10"/>
  <c r="KQ21" i="10"/>
  <c r="KQ18" i="10"/>
  <c r="KQ31" i="10"/>
  <c r="KQ26" i="10"/>
  <c r="KQ39" i="10"/>
  <c r="KQ17" i="10"/>
  <c r="KQ36" i="10"/>
  <c r="KA54" i="10"/>
  <c r="AOF40" i="14" l="1"/>
  <c r="AOF27" i="14"/>
  <c r="AOF50" i="14"/>
  <c r="AOF18" i="14"/>
  <c r="AOF23" i="14"/>
  <c r="AOF48" i="14"/>
  <c r="AOF38" i="14"/>
  <c r="AOF25" i="14"/>
  <c r="AOF41" i="14"/>
  <c r="AOF28" i="14"/>
  <c r="AOG14" i="14"/>
  <c r="AOF43" i="14"/>
  <c r="AOF49" i="14"/>
  <c r="AOF33" i="14"/>
  <c r="AOF20" i="14"/>
  <c r="AOF19" i="14"/>
  <c r="AOF52" i="14"/>
  <c r="AOF30" i="14"/>
  <c r="AOF15" i="14"/>
  <c r="AOF35" i="14"/>
  <c r="AOF26" i="14"/>
  <c r="AOF21" i="14"/>
  <c r="AOF51" i="14"/>
  <c r="AON14" i="14"/>
  <c r="AOF32" i="14"/>
  <c r="AOF34" i="14"/>
  <c r="AOF22" i="14"/>
  <c r="AOF42" i="14"/>
  <c r="AOF39" i="14"/>
  <c r="AOF37" i="14"/>
  <c r="AOF24" i="14"/>
  <c r="AOF17" i="14"/>
  <c r="AOF36" i="14"/>
  <c r="AOF29" i="14"/>
  <c r="AOF31" i="14"/>
  <c r="AOF47" i="14"/>
  <c r="AOF44" i="14"/>
  <c r="AOF46" i="14"/>
  <c r="ANY38" i="14"/>
  <c r="ANY28" i="14"/>
  <c r="ANY22" i="14"/>
  <c r="ANY41" i="14"/>
  <c r="ANY26" i="14"/>
  <c r="ANY25" i="14"/>
  <c r="ANY47" i="14"/>
  <c r="ANY24" i="14"/>
  <c r="ANY21" i="14"/>
  <c r="ANY40" i="14"/>
  <c r="ANY15" i="14"/>
  <c r="ANY36" i="14"/>
  <c r="ANY50" i="14"/>
  <c r="ANY30" i="14"/>
  <c r="ANY37" i="14"/>
  <c r="ANY51" i="14"/>
  <c r="ANY34" i="14"/>
  <c r="ANY29" i="14"/>
  <c r="ANY43" i="14"/>
  <c r="ANY42" i="14"/>
  <c r="ANY44" i="14"/>
  <c r="ANY19" i="14"/>
  <c r="ANY52" i="14"/>
  <c r="ANY17" i="14"/>
  <c r="ANY46" i="14"/>
  <c r="ANY23" i="14"/>
  <c r="ANY39" i="14"/>
  <c r="ANY18" i="14"/>
  <c r="ANY31" i="14"/>
  <c r="ANY20" i="14"/>
  <c r="ANY49" i="14"/>
  <c r="ANY33" i="14"/>
  <c r="ANY27" i="14"/>
  <c r="ANY32" i="14"/>
  <c r="ANY35" i="14"/>
  <c r="ANY48" i="14"/>
  <c r="ANK36" i="14"/>
  <c r="ANK41" i="14"/>
  <c r="ANL14" i="14"/>
  <c r="ANK50" i="14"/>
  <c r="ANK30" i="14"/>
  <c r="ANK17" i="14"/>
  <c r="ANK21" i="14"/>
  <c r="ANK43" i="14"/>
  <c r="ANK48" i="14"/>
  <c r="ANK29" i="14"/>
  <c r="ANK20" i="14"/>
  <c r="ANK51" i="14"/>
  <c r="ANK47" i="14"/>
  <c r="ANK25" i="14"/>
  <c r="ANK52" i="14"/>
  <c r="ANK31" i="14"/>
  <c r="ANK33" i="14"/>
  <c r="ANK42" i="14"/>
  <c r="ANK32" i="14"/>
  <c r="ANK18" i="14"/>
  <c r="ANK39" i="14"/>
  <c r="ANK26" i="14"/>
  <c r="ANK27" i="14"/>
  <c r="ANK19" i="14"/>
  <c r="ANK15" i="14"/>
  <c r="ANK40" i="14"/>
  <c r="ANK35" i="14"/>
  <c r="ANK38" i="14"/>
  <c r="ANK22" i="14"/>
  <c r="ANK34" i="14"/>
  <c r="ANK37" i="14"/>
  <c r="ANS14" i="14"/>
  <c r="ANK28" i="14"/>
  <c r="ANK24" i="14"/>
  <c r="ANK44" i="14"/>
  <c r="ANK46" i="14"/>
  <c r="ANK49" i="14"/>
  <c r="ANK23" i="14"/>
  <c r="AOM51" i="14"/>
  <c r="AOM20" i="14"/>
  <c r="AOM22" i="14"/>
  <c r="AOM44" i="14"/>
  <c r="AOM40" i="14"/>
  <c r="AOU14" i="14"/>
  <c r="AOM32" i="14"/>
  <c r="AOM52" i="14"/>
  <c r="AOM29" i="14"/>
  <c r="AOM48" i="14"/>
  <c r="AOM46" i="14"/>
  <c r="AOM41" i="14"/>
  <c r="AOM37" i="14"/>
  <c r="AOM15" i="14"/>
  <c r="AOM49" i="14"/>
  <c r="AOM35" i="14"/>
  <c r="AOM18" i="14"/>
  <c r="AOM39" i="14"/>
  <c r="AOM38" i="14"/>
  <c r="AOM27" i="14"/>
  <c r="AOM36" i="14"/>
  <c r="AOM34" i="14"/>
  <c r="AOM25" i="14"/>
  <c r="AOM50" i="14"/>
  <c r="AOM24" i="14"/>
  <c r="AOM28" i="14"/>
  <c r="AOM21" i="14"/>
  <c r="AOM17" i="14"/>
  <c r="AOM19" i="14"/>
  <c r="AOM31" i="14"/>
  <c r="AOM33" i="14"/>
  <c r="AOM43" i="14"/>
  <c r="AOM47" i="14"/>
  <c r="AOM30" i="14"/>
  <c r="AOM26" i="14"/>
  <c r="AOM42" i="14"/>
  <c r="AOM23" i="14"/>
  <c r="ANR50" i="14"/>
  <c r="ANR38" i="14"/>
  <c r="ANR37" i="14"/>
  <c r="ANR44" i="14"/>
  <c r="ANR22" i="14"/>
  <c r="ANR18" i="14"/>
  <c r="ANR27" i="14"/>
  <c r="ANR39" i="14"/>
  <c r="ANR25" i="14"/>
  <c r="ANR47" i="14"/>
  <c r="ANR52" i="14"/>
  <c r="ANR29" i="14"/>
  <c r="ANR34" i="14"/>
  <c r="ANR48" i="14"/>
  <c r="ANR28" i="14"/>
  <c r="ANR42" i="14"/>
  <c r="ANR49" i="14"/>
  <c r="ANR23" i="14"/>
  <c r="ANR32" i="14"/>
  <c r="ANR41" i="14"/>
  <c r="ANR21" i="14"/>
  <c r="ANR51" i="14"/>
  <c r="ANR19" i="14"/>
  <c r="ANR46" i="14"/>
  <c r="ANR26" i="14"/>
  <c r="ANR35" i="14"/>
  <c r="ANZ14" i="14"/>
  <c r="ANR36" i="14"/>
  <c r="ANR17" i="14"/>
  <c r="ANR31" i="14"/>
  <c r="ANR24" i="14"/>
  <c r="ANR33" i="14"/>
  <c r="ANR43" i="14"/>
  <c r="ANR15" i="14"/>
  <c r="ANR20" i="14"/>
  <c r="ANR40" i="14"/>
  <c r="ANR30" i="14"/>
  <c r="AOT36" i="14"/>
  <c r="AOT24" i="14"/>
  <c r="AOT25" i="14"/>
  <c r="AOT22" i="14"/>
  <c r="AOT27" i="14"/>
  <c r="AOT18" i="14"/>
  <c r="AOT19" i="14"/>
  <c r="AOT34" i="14"/>
  <c r="AOT29" i="14"/>
  <c r="AOT21" i="14"/>
  <c r="AOT47" i="14"/>
  <c r="AOT28" i="14"/>
  <c r="AOT33" i="14"/>
  <c r="AOT17" i="14"/>
  <c r="AOT40" i="14"/>
  <c r="AOT38" i="14"/>
  <c r="AOT32" i="14"/>
  <c r="AOT39" i="14"/>
  <c r="AOT48" i="14"/>
  <c r="AOT37" i="14"/>
  <c r="AOT43" i="14"/>
  <c r="AOT41" i="14"/>
  <c r="AOT44" i="14"/>
  <c r="AOT51" i="14"/>
  <c r="AOT31" i="14"/>
  <c r="AOT46" i="14"/>
  <c r="AOT23" i="14"/>
  <c r="AOT52" i="14"/>
  <c r="AOT26" i="14"/>
  <c r="AOT35" i="14"/>
  <c r="AOT15" i="14"/>
  <c r="AOT30" i="14"/>
  <c r="AOT20" i="14"/>
  <c r="APB14" i="14"/>
  <c r="AOT49" i="14"/>
  <c r="AOT50" i="14"/>
  <c r="AOT42" i="14"/>
  <c r="KP55" i="13"/>
  <c r="KQ55" i="13" s="1"/>
  <c r="KI54" i="13"/>
  <c r="KP56" i="13"/>
  <c r="KQ56" i="13" s="1"/>
  <c r="QE54" i="1"/>
  <c r="PW54" i="1"/>
  <c r="KR49" i="10"/>
  <c r="KR47" i="10"/>
  <c r="KR22" i="10"/>
  <c r="KR44" i="10"/>
  <c r="KR37" i="10"/>
  <c r="KR33" i="10"/>
  <c r="KR31" i="10"/>
  <c r="KR21" i="10"/>
  <c r="KR41" i="10"/>
  <c r="KR48" i="10"/>
  <c r="KR36" i="10"/>
  <c r="KR30" i="10"/>
  <c r="KR24" i="10"/>
  <c r="KR18" i="10"/>
  <c r="KR43" i="10"/>
  <c r="KR35" i="10"/>
  <c r="KR15" i="10"/>
  <c r="KR23" i="10"/>
  <c r="KR25" i="10"/>
  <c r="KR50" i="10"/>
  <c r="KR26" i="10"/>
  <c r="KR42" i="10"/>
  <c r="KR39" i="10"/>
  <c r="KR27" i="10"/>
  <c r="KR51" i="10"/>
  <c r="KR40" i="10"/>
  <c r="KR20" i="10"/>
  <c r="KR19" i="10"/>
  <c r="KR29" i="10"/>
  <c r="KR38" i="10"/>
  <c r="KR17" i="10"/>
  <c r="KR28" i="10"/>
  <c r="KR52" i="10"/>
  <c r="KR46" i="10"/>
  <c r="KR32" i="10"/>
  <c r="KR34" i="10"/>
  <c r="KK21" i="10"/>
  <c r="KK19" i="10"/>
  <c r="KK29" i="10"/>
  <c r="KK42" i="10"/>
  <c r="KK46" i="10"/>
  <c r="KK30" i="10"/>
  <c r="KK20" i="10"/>
  <c r="KK17" i="10"/>
  <c r="KK34" i="10"/>
  <c r="KK47" i="10"/>
  <c r="KK22" i="10"/>
  <c r="KK26" i="10"/>
  <c r="KK49" i="10"/>
  <c r="KK51" i="10"/>
  <c r="KK39" i="10"/>
  <c r="KK33" i="10"/>
  <c r="KK27" i="10"/>
  <c r="KK52" i="10"/>
  <c r="KK44" i="10"/>
  <c r="KK32" i="10"/>
  <c r="KK41" i="10"/>
  <c r="KK40" i="10"/>
  <c r="KL14" i="10"/>
  <c r="KK50" i="10"/>
  <c r="KK36" i="10"/>
  <c r="KK23" i="10"/>
  <c r="KK48" i="10"/>
  <c r="KK31" i="10"/>
  <c r="KK25" i="10"/>
  <c r="KK28" i="10"/>
  <c r="KK38" i="10"/>
  <c r="KK35" i="10"/>
  <c r="KK18" i="10"/>
  <c r="KK15" i="10"/>
  <c r="KK43" i="10"/>
  <c r="KK37" i="10"/>
  <c r="KK24" i="10"/>
  <c r="KS14" i="10"/>
  <c r="ANZ38" i="14" l="1"/>
  <c r="ANZ36" i="14"/>
  <c r="ANZ27" i="14"/>
  <c r="ANZ41" i="14"/>
  <c r="ANZ32" i="14"/>
  <c r="ANZ18" i="14"/>
  <c r="ANZ50" i="14"/>
  <c r="ANZ20" i="14"/>
  <c r="ANZ37" i="14"/>
  <c r="ANZ47" i="14"/>
  <c r="ANZ49" i="14"/>
  <c r="ANZ25" i="14"/>
  <c r="ANZ40" i="14"/>
  <c r="ANZ28" i="14"/>
  <c r="ANZ24" i="14"/>
  <c r="ANZ33" i="14"/>
  <c r="ANZ21" i="14"/>
  <c r="ANZ15" i="14"/>
  <c r="ANZ52" i="14"/>
  <c r="ANZ34" i="14"/>
  <c r="ANZ19" i="14"/>
  <c r="ANZ46" i="14"/>
  <c r="ANZ31" i="14"/>
  <c r="ANZ17" i="14"/>
  <c r="ANZ29" i="14"/>
  <c r="ANZ23" i="14"/>
  <c r="ANZ30" i="14"/>
  <c r="ANZ22" i="14"/>
  <c r="ANZ51" i="14"/>
  <c r="ANZ35" i="14"/>
  <c r="ANZ44" i="14"/>
  <c r="ANZ39" i="14"/>
  <c r="ANZ42" i="14"/>
  <c r="ANZ43" i="14"/>
  <c r="ANZ48" i="14"/>
  <c r="ANZ26" i="14"/>
  <c r="APB51" i="14"/>
  <c r="APB49" i="14"/>
  <c r="APB17" i="14"/>
  <c r="APB43" i="14"/>
  <c r="APB44" i="14"/>
  <c r="APB48" i="14"/>
  <c r="APB25" i="14"/>
  <c r="APB38" i="14"/>
  <c r="APB37" i="14"/>
  <c r="APB19" i="14"/>
  <c r="APB52" i="14"/>
  <c r="APB31" i="14"/>
  <c r="APJ14" i="14"/>
  <c r="APB50" i="14"/>
  <c r="APB20" i="14"/>
  <c r="APB26" i="14"/>
  <c r="APB33" i="14"/>
  <c r="APB21" i="14"/>
  <c r="APB22" i="14"/>
  <c r="APB47" i="14"/>
  <c r="APB28" i="14"/>
  <c r="APB40" i="14"/>
  <c r="APB41" i="14"/>
  <c r="APB39" i="14"/>
  <c r="APB35" i="14"/>
  <c r="APB36" i="14"/>
  <c r="APB24" i="14"/>
  <c r="APB30" i="14"/>
  <c r="APB15" i="14"/>
  <c r="APB34" i="14"/>
  <c r="APB27" i="14"/>
  <c r="APB46" i="14"/>
  <c r="APB32" i="14"/>
  <c r="APB23" i="14"/>
  <c r="APB29" i="14"/>
  <c r="APB42" i="14"/>
  <c r="APB18" i="14"/>
  <c r="ANL40" i="14"/>
  <c r="ANL50" i="14"/>
  <c r="ANT14" i="14"/>
  <c r="ANL38" i="14"/>
  <c r="ANL32" i="14"/>
  <c r="ANL35" i="14"/>
  <c r="ANL49" i="14"/>
  <c r="ANL20" i="14"/>
  <c r="ANL28" i="14"/>
  <c r="ANL43" i="14"/>
  <c r="ANL34" i="14"/>
  <c r="ANL18" i="14"/>
  <c r="ANL33" i="14"/>
  <c r="ANL26" i="14"/>
  <c r="ANL39" i="14"/>
  <c r="ANL48" i="14"/>
  <c r="ANL21" i="14"/>
  <c r="ANL22" i="14"/>
  <c r="ANL44" i="14"/>
  <c r="ANL37" i="14"/>
  <c r="ANL24" i="14"/>
  <c r="ANL52" i="14"/>
  <c r="ANL31" i="14"/>
  <c r="ANL17" i="14"/>
  <c r="ANL29" i="14"/>
  <c r="ANL25" i="14"/>
  <c r="ANL47" i="14"/>
  <c r="ANL15" i="14"/>
  <c r="ANF54" i="14" s="1"/>
  <c r="ANL36" i="14"/>
  <c r="ANL23" i="14"/>
  <c r="ANL30" i="14"/>
  <c r="ANL51" i="14"/>
  <c r="ANL19" i="14"/>
  <c r="ANL46" i="14"/>
  <c r="ANL42" i="14"/>
  <c r="ANL41" i="14"/>
  <c r="ANL27" i="14"/>
  <c r="AON48" i="14"/>
  <c r="AON25" i="14"/>
  <c r="AON49" i="14"/>
  <c r="AON30" i="14"/>
  <c r="AON28" i="14"/>
  <c r="AON15" i="14"/>
  <c r="AON31" i="14"/>
  <c r="AON36" i="14"/>
  <c r="AON41" i="14"/>
  <c r="AON42" i="14"/>
  <c r="AON19" i="14"/>
  <c r="AON27" i="14"/>
  <c r="AON44" i="14"/>
  <c r="AON47" i="14"/>
  <c r="AON22" i="14"/>
  <c r="AON52" i="14"/>
  <c r="AON20" i="14"/>
  <c r="AON37" i="14"/>
  <c r="AON34" i="14"/>
  <c r="AON40" i="14"/>
  <c r="AON29" i="14"/>
  <c r="AON21" i="14"/>
  <c r="AON50" i="14"/>
  <c r="AON46" i="14"/>
  <c r="AON18" i="14"/>
  <c r="AON43" i="14"/>
  <c r="AON24" i="14"/>
  <c r="AON51" i="14"/>
  <c r="AON38" i="14"/>
  <c r="AON39" i="14"/>
  <c r="AON33" i="14"/>
  <c r="AON32" i="14"/>
  <c r="AON35" i="14"/>
  <c r="AON23" i="14"/>
  <c r="AON26" i="14"/>
  <c r="AON17" i="14"/>
  <c r="AOV14" i="14"/>
  <c r="AOG43" i="14"/>
  <c r="AOG32" i="14"/>
  <c r="AOG21" i="14"/>
  <c r="AOG36" i="14"/>
  <c r="AOG25" i="14"/>
  <c r="AOG30" i="14"/>
  <c r="AOG46" i="14"/>
  <c r="AOG40" i="14"/>
  <c r="AOG17" i="14"/>
  <c r="AOG39" i="14"/>
  <c r="AOG34" i="14"/>
  <c r="AOG31" i="14"/>
  <c r="AOG48" i="14"/>
  <c r="AOG27" i="14"/>
  <c r="AOG44" i="14"/>
  <c r="AOG18" i="14"/>
  <c r="AOG49" i="14"/>
  <c r="AOG28" i="14"/>
  <c r="AOH14" i="14"/>
  <c r="AOG38" i="14"/>
  <c r="AOO14" i="14"/>
  <c r="AOG33" i="14"/>
  <c r="AOG29" i="14"/>
  <c r="AOG23" i="14"/>
  <c r="AOG24" i="14"/>
  <c r="AOG42" i="14"/>
  <c r="AOG20" i="14"/>
  <c r="AOG52" i="14"/>
  <c r="AOG51" i="14"/>
  <c r="AOG22" i="14"/>
  <c r="AOG41" i="14"/>
  <c r="AOG37" i="14"/>
  <c r="AOG50" i="14"/>
  <c r="AOG26" i="14"/>
  <c r="AOG35" i="14"/>
  <c r="AOG47" i="14"/>
  <c r="AOG15" i="14"/>
  <c r="AOG19" i="14"/>
  <c r="AOU50" i="14"/>
  <c r="AOU31" i="14"/>
  <c r="AOU32" i="14"/>
  <c r="AOU44" i="14"/>
  <c r="AOU23" i="14"/>
  <c r="AOU20" i="14"/>
  <c r="AOU40" i="14"/>
  <c r="AOU26" i="14"/>
  <c r="AOU15" i="14"/>
  <c r="AOU36" i="14"/>
  <c r="AOU46" i="14"/>
  <c r="APC14" i="14"/>
  <c r="AOU27" i="14"/>
  <c r="AOU51" i="14"/>
  <c r="AOU19" i="14"/>
  <c r="AOU48" i="14"/>
  <c r="AOU28" i="14"/>
  <c r="AOU25" i="14"/>
  <c r="AOU17" i="14"/>
  <c r="AOU30" i="14"/>
  <c r="AOU41" i="14"/>
  <c r="AOU43" i="14"/>
  <c r="AOU49" i="14"/>
  <c r="AOU38" i="14"/>
  <c r="AOU42" i="14"/>
  <c r="AOU22" i="14"/>
  <c r="AOU35" i="14"/>
  <c r="AOU33" i="14"/>
  <c r="AOU47" i="14"/>
  <c r="AOU37" i="14"/>
  <c r="AOU52" i="14"/>
  <c r="AOU34" i="14"/>
  <c r="AOU29" i="14"/>
  <c r="AOU39" i="14"/>
  <c r="AOU21" i="14"/>
  <c r="AOU24" i="14"/>
  <c r="AOU18" i="14"/>
  <c r="ANS48" i="14"/>
  <c r="ANS33" i="14"/>
  <c r="ANS15" i="14"/>
  <c r="ANS34" i="14"/>
  <c r="ANS41" i="14"/>
  <c r="ANS51" i="14"/>
  <c r="ANS39" i="14"/>
  <c r="ANS49" i="14"/>
  <c r="ANS28" i="14"/>
  <c r="ANS20" i="14"/>
  <c r="ANS42" i="14"/>
  <c r="ANS43" i="14"/>
  <c r="ANS32" i="14"/>
  <c r="ANS46" i="14"/>
  <c r="ANS40" i="14"/>
  <c r="ANS38" i="14"/>
  <c r="ANS35" i="14"/>
  <c r="ANS29" i="14"/>
  <c r="ANS22" i="14"/>
  <c r="ANS27" i="14"/>
  <c r="ANS25" i="14"/>
  <c r="ANS18" i="14"/>
  <c r="ANS52" i="14"/>
  <c r="ANS30" i="14"/>
  <c r="AOA14" i="14"/>
  <c r="ANS17" i="14"/>
  <c r="ANS31" i="14"/>
  <c r="ANS26" i="14"/>
  <c r="ANS36" i="14"/>
  <c r="ANS50" i="14"/>
  <c r="ANS44" i="14"/>
  <c r="ANS24" i="14"/>
  <c r="ANS47" i="14"/>
  <c r="ANS23" i="14"/>
  <c r="ANS19" i="14"/>
  <c r="ANS21" i="14"/>
  <c r="ANS37" i="14"/>
  <c r="KQ54" i="13"/>
  <c r="KS40" i="10"/>
  <c r="KS31" i="10"/>
  <c r="KS30" i="10"/>
  <c r="KS24" i="10"/>
  <c r="KS33" i="10"/>
  <c r="KS49" i="10"/>
  <c r="KS48" i="10"/>
  <c r="KS36" i="10"/>
  <c r="KS18" i="10"/>
  <c r="KS50" i="10"/>
  <c r="KS38" i="10"/>
  <c r="KS26" i="10"/>
  <c r="KS27" i="10"/>
  <c r="KS43" i="10"/>
  <c r="KS34" i="10"/>
  <c r="KS51" i="10"/>
  <c r="KS25" i="10"/>
  <c r="KS28" i="10"/>
  <c r="KS42" i="10"/>
  <c r="KS47" i="10"/>
  <c r="KS41" i="10"/>
  <c r="KS29" i="10"/>
  <c r="KS23" i="10"/>
  <c r="KS17" i="10"/>
  <c r="KS52" i="10"/>
  <c r="KS46" i="10"/>
  <c r="KS22" i="10"/>
  <c r="KS15" i="10"/>
  <c r="KS21" i="10"/>
  <c r="KS35" i="10"/>
  <c r="KS39" i="10"/>
  <c r="KS19" i="10"/>
  <c r="KS44" i="10"/>
  <c r="KS32" i="10"/>
  <c r="KS20" i="10"/>
  <c r="KS37" i="10"/>
  <c r="KM14" i="10"/>
  <c r="KL19" i="10"/>
  <c r="KL28" i="10"/>
  <c r="KL27" i="10"/>
  <c r="KL33" i="10"/>
  <c r="KL47" i="10"/>
  <c r="KL15" i="10"/>
  <c r="KL24" i="10"/>
  <c r="KL23" i="10"/>
  <c r="KL49" i="10"/>
  <c r="KL37" i="10"/>
  <c r="KL52" i="10"/>
  <c r="KL40" i="10"/>
  <c r="KL50" i="10"/>
  <c r="KT14" i="10"/>
  <c r="KL21" i="10"/>
  <c r="KL34" i="10"/>
  <c r="KL18" i="10"/>
  <c r="KL38" i="10"/>
  <c r="KL48" i="10"/>
  <c r="KL35" i="10"/>
  <c r="KL26" i="10"/>
  <c r="KL17" i="10"/>
  <c r="KL36" i="10"/>
  <c r="KL43" i="10"/>
  <c r="KL42" i="10"/>
  <c r="KL31" i="10"/>
  <c r="KL25" i="10"/>
  <c r="KL44" i="10"/>
  <c r="KL22" i="10"/>
  <c r="KL32" i="10"/>
  <c r="KL30" i="10"/>
  <c r="KL20" i="10"/>
  <c r="KL51" i="10"/>
  <c r="KL39" i="10"/>
  <c r="KL41" i="10"/>
  <c r="KL29" i="10"/>
  <c r="KL46" i="10"/>
  <c r="AOH38" i="14" l="1"/>
  <c r="AOI14" i="14"/>
  <c r="AOH39" i="14"/>
  <c r="AOH28" i="14"/>
  <c r="AOH20" i="14"/>
  <c r="AOH22" i="14"/>
  <c r="AOH48" i="14"/>
  <c r="AOH33" i="14"/>
  <c r="AOH34" i="14"/>
  <c r="AOH18" i="14"/>
  <c r="AOH41" i="14"/>
  <c r="AOH29" i="14"/>
  <c r="AOH15" i="14"/>
  <c r="AOP14" i="14"/>
  <c r="AOH49" i="14"/>
  <c r="AOH27" i="14"/>
  <c r="AOH44" i="14"/>
  <c r="AOH42" i="14"/>
  <c r="AOH24" i="14"/>
  <c r="AOH19" i="14"/>
  <c r="AOH36" i="14"/>
  <c r="AOH46" i="14"/>
  <c r="AOH52" i="14"/>
  <c r="AOH51" i="14"/>
  <c r="AOH26" i="14"/>
  <c r="AOH31" i="14"/>
  <c r="AOH30" i="14"/>
  <c r="AOH40" i="14"/>
  <c r="AOH25" i="14"/>
  <c r="AOH50" i="14"/>
  <c r="AOH35" i="14"/>
  <c r="AOH43" i="14"/>
  <c r="AOH47" i="14"/>
  <c r="AOH37" i="14"/>
  <c r="AOH32" i="14"/>
  <c r="AOH23" i="14"/>
  <c r="AOH21" i="14"/>
  <c r="AOH17" i="14"/>
  <c r="ANF55" i="14"/>
  <c r="ANG55" i="14" s="1"/>
  <c r="APC49" i="14"/>
  <c r="APC21" i="14"/>
  <c r="APC29" i="14"/>
  <c r="APC39" i="14"/>
  <c r="APC30" i="14"/>
  <c r="APC26" i="14"/>
  <c r="APC34" i="14"/>
  <c r="APC36" i="14"/>
  <c r="APC28" i="14"/>
  <c r="APC48" i="14"/>
  <c r="APC22" i="14"/>
  <c r="APC25" i="14"/>
  <c r="APC37" i="14"/>
  <c r="APC23" i="14"/>
  <c r="APS14" i="14"/>
  <c r="APC51" i="14"/>
  <c r="APC31" i="14"/>
  <c r="APC20" i="14"/>
  <c r="APC24" i="14"/>
  <c r="APC46" i="14"/>
  <c r="APC41" i="14"/>
  <c r="APC35" i="14"/>
  <c r="APC47" i="14"/>
  <c r="APC42" i="14"/>
  <c r="APC19" i="14"/>
  <c r="APC18" i="14"/>
  <c r="APK14" i="14"/>
  <c r="APC32" i="14"/>
  <c r="APC44" i="14"/>
  <c r="APC15" i="14"/>
  <c r="APC38" i="14"/>
  <c r="APC52" i="14"/>
  <c r="APC50" i="14"/>
  <c r="APC43" i="14"/>
  <c r="APC33" i="14"/>
  <c r="APC40" i="14"/>
  <c r="APC17" i="14"/>
  <c r="APC27" i="14"/>
  <c r="ANT50" i="14"/>
  <c r="ANT29" i="14"/>
  <c r="ANT19" i="14"/>
  <c r="ANT43" i="14"/>
  <c r="ANT31" i="14"/>
  <c r="ANT15" i="14"/>
  <c r="ANN54" i="14" s="1"/>
  <c r="ANT36" i="14"/>
  <c r="ANT24" i="14"/>
  <c r="ANT26" i="14"/>
  <c r="ANT44" i="14"/>
  <c r="ANT25" i="14"/>
  <c r="ANT30" i="14"/>
  <c r="ANT37" i="14"/>
  <c r="ANT39" i="14"/>
  <c r="ANT23" i="14"/>
  <c r="ANT52" i="14"/>
  <c r="ANT20" i="14"/>
  <c r="ANT18" i="14"/>
  <c r="ANT41" i="14"/>
  <c r="ANT46" i="14"/>
  <c r="ANT38" i="14"/>
  <c r="ANT49" i="14"/>
  <c r="ANT28" i="14"/>
  <c r="ANT22" i="14"/>
  <c r="ANT42" i="14"/>
  <c r="ANT47" i="14"/>
  <c r="ANT32" i="14"/>
  <c r="ANT33" i="14"/>
  <c r="ANT51" i="14"/>
  <c r="ANT40" i="14"/>
  <c r="ANT21" i="14"/>
  <c r="ANT17" i="14"/>
  <c r="ANT35" i="14"/>
  <c r="ANT27" i="14"/>
  <c r="ANT48" i="14"/>
  <c r="ANT34" i="14"/>
  <c r="AOB14" i="14"/>
  <c r="AOV43" i="14"/>
  <c r="AOV46" i="14"/>
  <c r="AOV32" i="14"/>
  <c r="AOV44" i="14"/>
  <c r="AOV26" i="14"/>
  <c r="AOV31" i="14"/>
  <c r="AOV40" i="14"/>
  <c r="AOV24" i="14"/>
  <c r="APD14" i="14"/>
  <c r="AOV36" i="14"/>
  <c r="AOV27" i="14"/>
  <c r="AOV18" i="14"/>
  <c r="AOV37" i="14"/>
  <c r="AOV30" i="14"/>
  <c r="AOV39" i="14"/>
  <c r="AOV47" i="14"/>
  <c r="AOV25" i="14"/>
  <c r="AOV22" i="14"/>
  <c r="AOV49" i="14"/>
  <c r="AOV29" i="14"/>
  <c r="AOV17" i="14"/>
  <c r="AOV42" i="14"/>
  <c r="AOV52" i="14"/>
  <c r="AOV20" i="14"/>
  <c r="AOV19" i="14"/>
  <c r="AOV34" i="14"/>
  <c r="AOV28" i="14"/>
  <c r="AOV15" i="14"/>
  <c r="AOV21" i="14"/>
  <c r="AOV35" i="14"/>
  <c r="AOV48" i="14"/>
  <c r="AOV38" i="14"/>
  <c r="AOV41" i="14"/>
  <c r="AOV50" i="14"/>
  <c r="AOV51" i="14"/>
  <c r="AOV33" i="14"/>
  <c r="AOV23" i="14"/>
  <c r="APJ47" i="14"/>
  <c r="APJ27" i="14"/>
  <c r="APJ23" i="14"/>
  <c r="APJ48" i="14"/>
  <c r="APJ38" i="14"/>
  <c r="APJ30" i="14"/>
  <c r="APJ18" i="14"/>
  <c r="APJ41" i="14"/>
  <c r="APJ28" i="14"/>
  <c r="APJ20" i="14"/>
  <c r="APJ49" i="14"/>
  <c r="APJ29" i="14"/>
  <c r="APJ40" i="14"/>
  <c r="APJ42" i="14"/>
  <c r="APJ33" i="14"/>
  <c r="APJ21" i="14"/>
  <c r="APJ50" i="14"/>
  <c r="APJ32" i="14"/>
  <c r="APJ22" i="14"/>
  <c r="APJ46" i="14"/>
  <c r="APJ35" i="14"/>
  <c r="APJ34" i="14"/>
  <c r="APJ37" i="14"/>
  <c r="APJ25" i="14"/>
  <c r="APJ19" i="14"/>
  <c r="APJ39" i="14"/>
  <c r="APR14" i="14"/>
  <c r="APJ43" i="14"/>
  <c r="APJ44" i="14"/>
  <c r="APJ51" i="14"/>
  <c r="APJ24" i="14"/>
  <c r="APJ36" i="14"/>
  <c r="APJ52" i="14"/>
  <c r="APJ26" i="14"/>
  <c r="APJ31" i="14"/>
  <c r="APJ17" i="14"/>
  <c r="APJ15" i="14"/>
  <c r="AOO48" i="14"/>
  <c r="AOO19" i="14"/>
  <c r="AOO30" i="14"/>
  <c r="AOO31" i="14"/>
  <c r="AOO17" i="14"/>
  <c r="AOO41" i="14"/>
  <c r="AOO42" i="14"/>
  <c r="AOW14" i="14"/>
  <c r="AOO27" i="14"/>
  <c r="AOO32" i="14"/>
  <c r="AOO28" i="14"/>
  <c r="AOO50" i="14"/>
  <c r="AOO51" i="14"/>
  <c r="AOO40" i="14"/>
  <c r="AOO36" i="14"/>
  <c r="AOO20" i="14"/>
  <c r="AOO44" i="14"/>
  <c r="AOO34" i="14"/>
  <c r="AOO24" i="14"/>
  <c r="AOO47" i="14"/>
  <c r="AOO22" i="14"/>
  <c r="AOO23" i="14"/>
  <c r="AOO39" i="14"/>
  <c r="AOO37" i="14"/>
  <c r="AOO49" i="14"/>
  <c r="AOO15" i="14"/>
  <c r="AOO21" i="14"/>
  <c r="AOO35" i="14"/>
  <c r="AOO38" i="14"/>
  <c r="AOO52" i="14"/>
  <c r="AOO29" i="14"/>
  <c r="AOO46" i="14"/>
  <c r="AOO43" i="14"/>
  <c r="AOO33" i="14"/>
  <c r="AOO26" i="14"/>
  <c r="AOO25" i="14"/>
  <c r="AOO18" i="14"/>
  <c r="AOA46" i="14"/>
  <c r="AOA36" i="14"/>
  <c r="AOA25" i="14"/>
  <c r="AOA47" i="14"/>
  <c r="AOA32" i="14"/>
  <c r="AOA38" i="14"/>
  <c r="AOA41" i="14"/>
  <c r="AOA28" i="14"/>
  <c r="AOA23" i="14"/>
  <c r="AOA50" i="14"/>
  <c r="AOA33" i="14"/>
  <c r="AOA18" i="14"/>
  <c r="AOA40" i="14"/>
  <c r="AOA21" i="14"/>
  <c r="AOA20" i="14"/>
  <c r="AOA42" i="14"/>
  <c r="AOA26" i="14"/>
  <c r="AOA29" i="14"/>
  <c r="AOA51" i="14"/>
  <c r="AOA31" i="14"/>
  <c r="AOA27" i="14"/>
  <c r="AOA44" i="14"/>
  <c r="AOA43" i="14"/>
  <c r="AOA17" i="14"/>
  <c r="AOA52" i="14"/>
  <c r="AOA22" i="14"/>
  <c r="AOA30" i="14"/>
  <c r="AOA49" i="14"/>
  <c r="AOA37" i="14"/>
  <c r="AOA35" i="14"/>
  <c r="AOA34" i="14"/>
  <c r="AOA39" i="14"/>
  <c r="AOA48" i="14"/>
  <c r="AOA24" i="14"/>
  <c r="AOA15" i="14"/>
  <c r="AOA19" i="14"/>
  <c r="ANF56" i="14"/>
  <c r="ANG56" i="14" s="1"/>
  <c r="KM49" i="10"/>
  <c r="KM18" i="10"/>
  <c r="KM34" i="10"/>
  <c r="KM37" i="10"/>
  <c r="KM22" i="10"/>
  <c r="KM39" i="10"/>
  <c r="KM35" i="10"/>
  <c r="KM43" i="10"/>
  <c r="KM23" i="10"/>
  <c r="KM31" i="10"/>
  <c r="KM38" i="10"/>
  <c r="KM32" i="10"/>
  <c r="KM26" i="10"/>
  <c r="KM20" i="10"/>
  <c r="KM51" i="10"/>
  <c r="KM47" i="10"/>
  <c r="KM25" i="10"/>
  <c r="KM46" i="10"/>
  <c r="KM33" i="10"/>
  <c r="KM17" i="10"/>
  <c r="KM27" i="10"/>
  <c r="KM52" i="10"/>
  <c r="KN14" i="10"/>
  <c r="KM15" i="10"/>
  <c r="KM41" i="10"/>
  <c r="KM21" i="10"/>
  <c r="KM19" i="10"/>
  <c r="KM40" i="10"/>
  <c r="KM50" i="10"/>
  <c r="KU14" i="10"/>
  <c r="KM28" i="10"/>
  <c r="KM44" i="10"/>
  <c r="KM48" i="10"/>
  <c r="KM29" i="10"/>
  <c r="KM42" i="10"/>
  <c r="KM36" i="10"/>
  <c r="KM30" i="10"/>
  <c r="KM24" i="10"/>
  <c r="KT48" i="10"/>
  <c r="KT17" i="10"/>
  <c r="KT27" i="10"/>
  <c r="KT25" i="10"/>
  <c r="KT50" i="10"/>
  <c r="KT36" i="10"/>
  <c r="KT28" i="10"/>
  <c r="KT30" i="10"/>
  <c r="KT26" i="10"/>
  <c r="KT24" i="10"/>
  <c r="KT43" i="10"/>
  <c r="KT41" i="10"/>
  <c r="KT35" i="10"/>
  <c r="KT29" i="10"/>
  <c r="KT23" i="10"/>
  <c r="KT42" i="10"/>
  <c r="KT40" i="10"/>
  <c r="KT38" i="10"/>
  <c r="KT15" i="10"/>
  <c r="KT21" i="10"/>
  <c r="KT44" i="10"/>
  <c r="KT20" i="10"/>
  <c r="KT49" i="10"/>
  <c r="KT37" i="10"/>
  <c r="KT18" i="10"/>
  <c r="KT52" i="10"/>
  <c r="KT31" i="10"/>
  <c r="KT46" i="10"/>
  <c r="KT32" i="10"/>
  <c r="KT47" i="10"/>
  <c r="KT34" i="10"/>
  <c r="KT19" i="10"/>
  <c r="KT22" i="10"/>
  <c r="KT51" i="10"/>
  <c r="KT39" i="10"/>
  <c r="KT33" i="10"/>
  <c r="ANN56" i="14" l="1"/>
  <c r="ANO56" i="14" s="1"/>
  <c r="AOW34" i="14"/>
  <c r="AOW27" i="14"/>
  <c r="AOW38" i="14"/>
  <c r="AOW49" i="14"/>
  <c r="AOW28" i="14"/>
  <c r="AOW25" i="14"/>
  <c r="AOW26" i="14"/>
  <c r="AOW42" i="14"/>
  <c r="AOW35" i="14"/>
  <c r="AOW31" i="14"/>
  <c r="AOW50" i="14"/>
  <c r="AOW29" i="14"/>
  <c r="APE14" i="14"/>
  <c r="AOW43" i="14"/>
  <c r="AOW51" i="14"/>
  <c r="AOW20" i="14"/>
  <c r="AOW48" i="14"/>
  <c r="AOW47" i="14"/>
  <c r="AOW15" i="14"/>
  <c r="AOW41" i="14"/>
  <c r="AOW30" i="14"/>
  <c r="AOW17" i="14"/>
  <c r="AOW37" i="14"/>
  <c r="AOW24" i="14"/>
  <c r="AOW21" i="14"/>
  <c r="AOW22" i="14"/>
  <c r="AOW18" i="14"/>
  <c r="AOW44" i="14"/>
  <c r="AOW40" i="14"/>
  <c r="AOW36" i="14"/>
  <c r="AOW33" i="14"/>
  <c r="AOW52" i="14"/>
  <c r="AOW46" i="14"/>
  <c r="AOW39" i="14"/>
  <c r="AOW23" i="14"/>
  <c r="AOW32" i="14"/>
  <c r="AOW19" i="14"/>
  <c r="AOB50" i="14"/>
  <c r="AOB37" i="14"/>
  <c r="AOB51" i="14"/>
  <c r="AOB40" i="14"/>
  <c r="AOB49" i="14"/>
  <c r="AOB20" i="14"/>
  <c r="AOB33" i="14"/>
  <c r="AOB21" i="14"/>
  <c r="AOB17" i="14"/>
  <c r="AOB44" i="14"/>
  <c r="AOB26" i="14"/>
  <c r="AOB28" i="14"/>
  <c r="AOB42" i="14"/>
  <c r="AOB48" i="14"/>
  <c r="AOB29" i="14"/>
  <c r="AOB34" i="14"/>
  <c r="AOB22" i="14"/>
  <c r="AOB19" i="14"/>
  <c r="AOB46" i="14"/>
  <c r="AOB36" i="14"/>
  <c r="AOB23" i="14"/>
  <c r="AOB39" i="14"/>
  <c r="AOB32" i="14"/>
  <c r="AOB18" i="14"/>
  <c r="AOB31" i="14"/>
  <c r="AOB43" i="14"/>
  <c r="AOB41" i="14"/>
  <c r="AOB30" i="14"/>
  <c r="AOB27" i="14"/>
  <c r="AOB38" i="14"/>
  <c r="AOB25" i="14"/>
  <c r="AOB15" i="14"/>
  <c r="ANV54" i="14" s="1"/>
  <c r="AOB24" i="14"/>
  <c r="AOB35" i="14"/>
  <c r="AOB52" i="14"/>
  <c r="AOB47" i="14"/>
  <c r="APK50" i="14"/>
  <c r="APK28" i="14"/>
  <c r="APK21" i="14"/>
  <c r="APK43" i="14"/>
  <c r="APK41" i="14"/>
  <c r="APK33" i="14"/>
  <c r="APK51" i="14"/>
  <c r="APK29" i="14"/>
  <c r="APK20" i="14"/>
  <c r="APK36" i="14"/>
  <c r="APK34" i="14"/>
  <c r="APK32" i="14"/>
  <c r="APK46" i="14"/>
  <c r="APK30" i="14"/>
  <c r="APK22" i="14"/>
  <c r="APK37" i="14"/>
  <c r="APK24" i="14"/>
  <c r="APK15" i="14"/>
  <c r="APK52" i="14"/>
  <c r="APK25" i="14"/>
  <c r="APK23" i="14"/>
  <c r="APK49" i="14"/>
  <c r="APK47" i="14"/>
  <c r="APK31" i="14"/>
  <c r="AQA14" i="14"/>
  <c r="APK42" i="14"/>
  <c r="APK40" i="14"/>
  <c r="APK26" i="14"/>
  <c r="APK48" i="14"/>
  <c r="APK27" i="14"/>
  <c r="APK44" i="14"/>
  <c r="APK38" i="14"/>
  <c r="APK18" i="14"/>
  <c r="APK35" i="14"/>
  <c r="APK17" i="14"/>
  <c r="APK39" i="14"/>
  <c r="APK19" i="14"/>
  <c r="APS47" i="14"/>
  <c r="APS37" i="14"/>
  <c r="APS27" i="14"/>
  <c r="APS40" i="14"/>
  <c r="APS33" i="14"/>
  <c r="APS15" i="14"/>
  <c r="APS48" i="14"/>
  <c r="APS31" i="14"/>
  <c r="APS30" i="14"/>
  <c r="APS42" i="14"/>
  <c r="APS28" i="14"/>
  <c r="APS17" i="14"/>
  <c r="APS34" i="14"/>
  <c r="APS22" i="14"/>
  <c r="APS43" i="14"/>
  <c r="APS50" i="14"/>
  <c r="APS51" i="14"/>
  <c r="APS24" i="14"/>
  <c r="APS52" i="14"/>
  <c r="APS36" i="14"/>
  <c r="APS20" i="14"/>
  <c r="APS46" i="14"/>
  <c r="APS32" i="14"/>
  <c r="APS19" i="14"/>
  <c r="APS39" i="14"/>
  <c r="APS44" i="14"/>
  <c r="APS38" i="14"/>
  <c r="APS35" i="14"/>
  <c r="APS18" i="14"/>
  <c r="APS26" i="14"/>
  <c r="APS23" i="14"/>
  <c r="APS49" i="14"/>
  <c r="APS41" i="14"/>
  <c r="APS25" i="14"/>
  <c r="APS21" i="14"/>
  <c r="APS29" i="14"/>
  <c r="APD46" i="14"/>
  <c r="APD32" i="14"/>
  <c r="APD19" i="14"/>
  <c r="APD15" i="14"/>
  <c r="APD39" i="14"/>
  <c r="APD50" i="14"/>
  <c r="APL14" i="14"/>
  <c r="APD47" i="14"/>
  <c r="APD44" i="14"/>
  <c r="APD29" i="14"/>
  <c r="APD33" i="14"/>
  <c r="APD41" i="14"/>
  <c r="APD26" i="14"/>
  <c r="APD49" i="14"/>
  <c r="APD42" i="14"/>
  <c r="APT14" i="14"/>
  <c r="APD38" i="14"/>
  <c r="APD40" i="14"/>
  <c r="APD28" i="14"/>
  <c r="APD37" i="14"/>
  <c r="APD22" i="14"/>
  <c r="APD24" i="14"/>
  <c r="APD31" i="14"/>
  <c r="APD35" i="14"/>
  <c r="APD17" i="14"/>
  <c r="APD52" i="14"/>
  <c r="APD20" i="14"/>
  <c r="APD34" i="14"/>
  <c r="APD43" i="14"/>
  <c r="APD30" i="14"/>
  <c r="APD36" i="14"/>
  <c r="APD48" i="14"/>
  <c r="APD51" i="14"/>
  <c r="APD21" i="14"/>
  <c r="APD23" i="14"/>
  <c r="APD25" i="14"/>
  <c r="APD27" i="14"/>
  <c r="APD18" i="14"/>
  <c r="ANN55" i="14"/>
  <c r="ANO55" i="14" s="1"/>
  <c r="ANO54" i="14" s="1"/>
  <c r="ANG54" i="14"/>
  <c r="APR33" i="14"/>
  <c r="APR44" i="14"/>
  <c r="APR49" i="14"/>
  <c r="APR42" i="14"/>
  <c r="APR28" i="14"/>
  <c r="APR30" i="14"/>
  <c r="APR34" i="14"/>
  <c r="APR22" i="14"/>
  <c r="APR27" i="14"/>
  <c r="APR50" i="14"/>
  <c r="APR41" i="14"/>
  <c r="APR26" i="14"/>
  <c r="APR51" i="14"/>
  <c r="APR38" i="14"/>
  <c r="APR15" i="14"/>
  <c r="APR43" i="14"/>
  <c r="APR23" i="14"/>
  <c r="APR25" i="14"/>
  <c r="APR39" i="14"/>
  <c r="APR32" i="14"/>
  <c r="APR19" i="14"/>
  <c r="APR47" i="14"/>
  <c r="APR37" i="14"/>
  <c r="APR48" i="14"/>
  <c r="APR40" i="14"/>
  <c r="APR18" i="14"/>
  <c r="APR35" i="14"/>
  <c r="APR31" i="14"/>
  <c r="APZ14" i="14"/>
  <c r="APR36" i="14"/>
  <c r="APR20" i="14"/>
  <c r="APR21" i="14"/>
  <c r="APR24" i="14"/>
  <c r="APR29" i="14"/>
  <c r="APR52" i="14"/>
  <c r="APR17" i="14"/>
  <c r="APR46" i="14"/>
  <c r="AOP41" i="14"/>
  <c r="AOP28" i="14"/>
  <c r="AOP17" i="14"/>
  <c r="AOP40" i="14"/>
  <c r="AOP23" i="14"/>
  <c r="AOP27" i="14"/>
  <c r="AOP50" i="14"/>
  <c r="AOX14" i="14"/>
  <c r="AOP49" i="14"/>
  <c r="AOP52" i="14"/>
  <c r="AOP31" i="14"/>
  <c r="AOP30" i="14"/>
  <c r="AOP20" i="14"/>
  <c r="AOP46" i="14"/>
  <c r="AOP42" i="14"/>
  <c r="AOP36" i="14"/>
  <c r="AOP39" i="14"/>
  <c r="AOP32" i="14"/>
  <c r="AOP24" i="14"/>
  <c r="AOP51" i="14"/>
  <c r="AOP22" i="14"/>
  <c r="AOP25" i="14"/>
  <c r="AOP48" i="14"/>
  <c r="AOP37" i="14"/>
  <c r="AOP15" i="14"/>
  <c r="AOP34" i="14"/>
  <c r="AOP35" i="14"/>
  <c r="AOP29" i="14"/>
  <c r="AOP21" i="14"/>
  <c r="AOP26" i="14"/>
  <c r="AOP18" i="14"/>
  <c r="AOP44" i="14"/>
  <c r="AOP43" i="14"/>
  <c r="AOP19" i="14"/>
  <c r="AOP47" i="14"/>
  <c r="AOP38" i="14"/>
  <c r="AOP33" i="14"/>
  <c r="AOI46" i="14"/>
  <c r="AOI25" i="14"/>
  <c r="AOI27" i="14"/>
  <c r="AOI38" i="14"/>
  <c r="AOI47" i="14"/>
  <c r="AOI15" i="14"/>
  <c r="AOI28" i="14"/>
  <c r="AOI39" i="14"/>
  <c r="AOI44" i="14"/>
  <c r="AOI41" i="14"/>
  <c r="AOI34" i="14"/>
  <c r="AOI19" i="14"/>
  <c r="AOI33" i="14"/>
  <c r="AOI26" i="14"/>
  <c r="AOQ14" i="14"/>
  <c r="AOI49" i="14"/>
  <c r="AOI29" i="14"/>
  <c r="AOI23" i="14"/>
  <c r="AOI52" i="14"/>
  <c r="AOI36" i="14"/>
  <c r="AOI48" i="14"/>
  <c r="AOI20" i="14"/>
  <c r="AOI51" i="14"/>
  <c r="AOI35" i="14"/>
  <c r="AOI21" i="14"/>
  <c r="AOI37" i="14"/>
  <c r="AOI30" i="14"/>
  <c r="AOI22" i="14"/>
  <c r="AOI24" i="14"/>
  <c r="AOI31" i="14"/>
  <c r="AOI17" i="14"/>
  <c r="AOI18" i="14"/>
  <c r="AOI32" i="14"/>
  <c r="AOJ14" i="14"/>
  <c r="AOI42" i="14"/>
  <c r="AOI40" i="14"/>
  <c r="AOI43" i="14"/>
  <c r="AOI50" i="14"/>
  <c r="KU33" i="10"/>
  <c r="KU50" i="10"/>
  <c r="KU35" i="10"/>
  <c r="KU27" i="10"/>
  <c r="KU41" i="10"/>
  <c r="KU38" i="10"/>
  <c r="KU21" i="10"/>
  <c r="KU29" i="10"/>
  <c r="KU30" i="10"/>
  <c r="KU52" i="10"/>
  <c r="KU26" i="10"/>
  <c r="KU24" i="10"/>
  <c r="KU46" i="10"/>
  <c r="KU44" i="10"/>
  <c r="KU40" i="10"/>
  <c r="KU18" i="10"/>
  <c r="KU20" i="10"/>
  <c r="KU34" i="10"/>
  <c r="KU43" i="10"/>
  <c r="KU17" i="10"/>
  <c r="KU28" i="10"/>
  <c r="KU31" i="10"/>
  <c r="KU47" i="10"/>
  <c r="KU22" i="10"/>
  <c r="KU32" i="10"/>
  <c r="KU49" i="10"/>
  <c r="KU15" i="10"/>
  <c r="KU48" i="10"/>
  <c r="KU37" i="10"/>
  <c r="KU51" i="10"/>
  <c r="KU36" i="10"/>
  <c r="KU25" i="10"/>
  <c r="KU39" i="10"/>
  <c r="KU19" i="10"/>
  <c r="KU42" i="10"/>
  <c r="KU23" i="10"/>
  <c r="KN49" i="10"/>
  <c r="KN18" i="10"/>
  <c r="KN50" i="10"/>
  <c r="KN51" i="10"/>
  <c r="KN43" i="10"/>
  <c r="KN23" i="10"/>
  <c r="KN38" i="10"/>
  <c r="KN27" i="10"/>
  <c r="KN37" i="10"/>
  <c r="KN20" i="10"/>
  <c r="KN26" i="10"/>
  <c r="KN31" i="10"/>
  <c r="KN52" i="10"/>
  <c r="KN21" i="10"/>
  <c r="KN25" i="10"/>
  <c r="KN40" i="10"/>
  <c r="KN41" i="10"/>
  <c r="KN19" i="10"/>
  <c r="KN28" i="10"/>
  <c r="KN44" i="10"/>
  <c r="KV14" i="10"/>
  <c r="KN32" i="10"/>
  <c r="KN46" i="10"/>
  <c r="KN48" i="10"/>
  <c r="KN33" i="10"/>
  <c r="KN34" i="10"/>
  <c r="KN42" i="10"/>
  <c r="KN15" i="10"/>
  <c r="KH54" i="10" s="1"/>
  <c r="KN17" i="10"/>
  <c r="KN36" i="10"/>
  <c r="KN22" i="10"/>
  <c r="KN30" i="10"/>
  <c r="KN29" i="10"/>
  <c r="KN39" i="10"/>
  <c r="KN24" i="10"/>
  <c r="KN47" i="10"/>
  <c r="KN35" i="10"/>
  <c r="AOX51" i="14" l="1"/>
  <c r="AOX33" i="14"/>
  <c r="AOX48" i="14"/>
  <c r="AOX44" i="14"/>
  <c r="AOX30" i="14"/>
  <c r="AOX31" i="14"/>
  <c r="AOX41" i="14"/>
  <c r="AOX27" i="14"/>
  <c r="AOX23" i="14"/>
  <c r="AOX37" i="14"/>
  <c r="AOX25" i="14"/>
  <c r="AOX19" i="14"/>
  <c r="AOX52" i="14"/>
  <c r="AOX28" i="14"/>
  <c r="AOX17" i="14"/>
  <c r="AOX47" i="14"/>
  <c r="AOX24" i="14"/>
  <c r="AOX18" i="14"/>
  <c r="AOX42" i="14"/>
  <c r="AOX40" i="14"/>
  <c r="AOX15" i="14"/>
  <c r="AOX50" i="14"/>
  <c r="AOX39" i="14"/>
  <c r="AOX34" i="14"/>
  <c r="AOX29" i="14"/>
  <c r="AOX46" i="14"/>
  <c r="AOX36" i="14"/>
  <c r="APF14" i="14"/>
  <c r="AOX26" i="14"/>
  <c r="AOX20" i="14"/>
  <c r="AOX32" i="14"/>
  <c r="AOX35" i="14"/>
  <c r="AOX22" i="14"/>
  <c r="AOX38" i="14"/>
  <c r="AOX49" i="14"/>
  <c r="AOX21" i="14"/>
  <c r="AOX43" i="14"/>
  <c r="AQA37" i="14"/>
  <c r="AQA36" i="14"/>
  <c r="AQA49" i="14"/>
  <c r="AQA32" i="14"/>
  <c r="AQA44" i="14"/>
  <c r="AQA48" i="14"/>
  <c r="AQA15" i="14"/>
  <c r="AQA38" i="14"/>
  <c r="AQA22" i="14"/>
  <c r="AQA52" i="14"/>
  <c r="AQA51" i="14"/>
  <c r="AQA50" i="14"/>
  <c r="AQA29" i="14"/>
  <c r="AQA40" i="14"/>
  <c r="AQA28" i="14"/>
  <c r="AQA47" i="14"/>
  <c r="AQA27" i="14"/>
  <c r="AQA23" i="14"/>
  <c r="AQA35" i="14"/>
  <c r="AQA25" i="14"/>
  <c r="AQA41" i="14"/>
  <c r="AQA21" i="14"/>
  <c r="AQA39" i="14"/>
  <c r="AQA20" i="14"/>
  <c r="AQA43" i="14"/>
  <c r="AQA34" i="14"/>
  <c r="AQA18" i="14"/>
  <c r="AQA17" i="14"/>
  <c r="AQA26" i="14"/>
  <c r="AQA19" i="14"/>
  <c r="AQA24" i="14"/>
  <c r="AQA31" i="14"/>
  <c r="AQA33" i="14"/>
  <c r="AQA30" i="14"/>
  <c r="AQA42" i="14"/>
  <c r="AQA46" i="14"/>
  <c r="AOQ46" i="14"/>
  <c r="AOQ22" i="14"/>
  <c r="AOQ21" i="14"/>
  <c r="AOQ39" i="14"/>
  <c r="AOQ38" i="14"/>
  <c r="AOQ18" i="14"/>
  <c r="AOQ47" i="14"/>
  <c r="AOQ37" i="14"/>
  <c r="AOQ43" i="14"/>
  <c r="AOQ40" i="14"/>
  <c r="AOQ31" i="14"/>
  <c r="AOQ19" i="14"/>
  <c r="AOQ48" i="14"/>
  <c r="AOQ28" i="14"/>
  <c r="AOQ20" i="14"/>
  <c r="AOQ51" i="14"/>
  <c r="AOQ23" i="14"/>
  <c r="AOQ33" i="14"/>
  <c r="AOQ42" i="14"/>
  <c r="AOQ30" i="14"/>
  <c r="AOQ25" i="14"/>
  <c r="AOQ32" i="14"/>
  <c r="AOQ49" i="14"/>
  <c r="AOQ50" i="14"/>
  <c r="AOQ41" i="14"/>
  <c r="AOQ35" i="14"/>
  <c r="AOQ26" i="14"/>
  <c r="AOQ44" i="14"/>
  <c r="AOQ36" i="14"/>
  <c r="AOQ27" i="14"/>
  <c r="AOQ24" i="14"/>
  <c r="AOQ15" i="14"/>
  <c r="AOY14" i="14"/>
  <c r="AOQ17" i="14"/>
  <c r="AOQ52" i="14"/>
  <c r="AOQ29" i="14"/>
  <c r="AOQ34" i="14"/>
  <c r="APZ28" i="14"/>
  <c r="APZ29" i="14"/>
  <c r="APZ37" i="14"/>
  <c r="APZ32" i="14"/>
  <c r="APZ49" i="14"/>
  <c r="APZ36" i="14"/>
  <c r="APZ46" i="14"/>
  <c r="APZ51" i="14"/>
  <c r="APZ26" i="14"/>
  <c r="APZ44" i="14"/>
  <c r="APZ47" i="14"/>
  <c r="APZ15" i="14"/>
  <c r="APZ38" i="14"/>
  <c r="APZ17" i="14"/>
  <c r="APZ24" i="14"/>
  <c r="APZ18" i="14"/>
  <c r="APZ39" i="14"/>
  <c r="APZ43" i="14"/>
  <c r="APZ40" i="14"/>
  <c r="APZ19" i="14"/>
  <c r="APZ41" i="14"/>
  <c r="APZ31" i="14"/>
  <c r="APZ23" i="14"/>
  <c r="APZ30" i="14"/>
  <c r="APZ33" i="14"/>
  <c r="APZ50" i="14"/>
  <c r="APZ25" i="14"/>
  <c r="APZ22" i="14"/>
  <c r="APZ35" i="14"/>
  <c r="APZ52" i="14"/>
  <c r="APZ42" i="14"/>
  <c r="APZ27" i="14"/>
  <c r="APZ21" i="14"/>
  <c r="APZ48" i="14"/>
  <c r="APZ20" i="14"/>
  <c r="APZ34" i="14"/>
  <c r="ANV56" i="14"/>
  <c r="ANW56" i="14" s="1"/>
  <c r="APE52" i="14"/>
  <c r="APE33" i="14"/>
  <c r="APE28" i="14"/>
  <c r="APE20" i="14"/>
  <c r="APE46" i="14"/>
  <c r="APE32" i="14"/>
  <c r="APE37" i="14"/>
  <c r="APE15" i="14"/>
  <c r="APE39" i="14"/>
  <c r="APE26" i="14"/>
  <c r="APE25" i="14"/>
  <c r="APE47" i="14"/>
  <c r="APE50" i="14"/>
  <c r="APE31" i="14"/>
  <c r="APE40" i="14"/>
  <c r="APE44" i="14"/>
  <c r="APE27" i="14"/>
  <c r="APE48" i="14"/>
  <c r="APE41" i="14"/>
  <c r="APE18" i="14"/>
  <c r="APE43" i="14"/>
  <c r="APE23" i="14"/>
  <c r="APE17" i="14"/>
  <c r="APE35" i="14"/>
  <c r="APE29" i="14"/>
  <c r="APE42" i="14"/>
  <c r="APE38" i="14"/>
  <c r="APE34" i="14"/>
  <c r="APE51" i="14"/>
  <c r="APE30" i="14"/>
  <c r="APE36" i="14"/>
  <c r="APE22" i="14"/>
  <c r="APE24" i="14"/>
  <c r="APU14" i="14"/>
  <c r="APE21" i="14"/>
  <c r="APE49" i="14"/>
  <c r="APE19" i="14"/>
  <c r="APM14" i="14"/>
  <c r="ANV55" i="14"/>
  <c r="ANW55" i="14" s="1"/>
  <c r="APL43" i="14"/>
  <c r="APL35" i="14"/>
  <c r="APL36" i="14"/>
  <c r="APL51" i="14"/>
  <c r="APL25" i="14"/>
  <c r="APL33" i="14"/>
  <c r="APL44" i="14"/>
  <c r="APL31" i="14"/>
  <c r="APL20" i="14"/>
  <c r="APL46" i="14"/>
  <c r="APL27" i="14"/>
  <c r="APL17" i="14"/>
  <c r="APL37" i="14"/>
  <c r="APL47" i="14"/>
  <c r="APL39" i="14"/>
  <c r="APL40" i="14"/>
  <c r="APL28" i="14"/>
  <c r="APL18" i="14"/>
  <c r="APL49" i="14"/>
  <c r="APL30" i="14"/>
  <c r="APL22" i="14"/>
  <c r="APL21" i="14"/>
  <c r="APL42" i="14"/>
  <c r="APL26" i="14"/>
  <c r="APL15" i="14"/>
  <c r="APL29" i="14"/>
  <c r="APL34" i="14"/>
  <c r="APL52" i="14"/>
  <c r="APL24" i="14"/>
  <c r="APL19" i="14"/>
  <c r="APL32" i="14"/>
  <c r="APL48" i="14"/>
  <c r="APL38" i="14"/>
  <c r="APL23" i="14"/>
  <c r="AQB14" i="14"/>
  <c r="APL50" i="14"/>
  <c r="APL41" i="14"/>
  <c r="AOJ50" i="14"/>
  <c r="AOJ35" i="14"/>
  <c r="AOJ22" i="14"/>
  <c r="AOJ43" i="14"/>
  <c r="AOJ32" i="14"/>
  <c r="AOJ21" i="14"/>
  <c r="AOJ51" i="14"/>
  <c r="AOJ25" i="14"/>
  <c r="AOJ17" i="14"/>
  <c r="AOJ44" i="14"/>
  <c r="AOJ47" i="14"/>
  <c r="AOR14" i="14"/>
  <c r="AOJ37" i="14"/>
  <c r="AOJ39" i="14"/>
  <c r="AOJ23" i="14"/>
  <c r="AOJ46" i="14"/>
  <c r="AOJ34" i="14"/>
  <c r="AOJ26" i="14"/>
  <c r="AOJ29" i="14"/>
  <c r="AOJ27" i="14"/>
  <c r="AOJ28" i="14"/>
  <c r="AOJ49" i="14"/>
  <c r="AOJ30" i="14"/>
  <c r="AOJ15" i="14"/>
  <c r="AOD54" i="14" s="1"/>
  <c r="AOJ36" i="14"/>
  <c r="AOJ41" i="14"/>
  <c r="AOJ33" i="14"/>
  <c r="AOJ48" i="14"/>
  <c r="AOJ31" i="14"/>
  <c r="AOJ20" i="14"/>
  <c r="AOJ52" i="14"/>
  <c r="AOJ19" i="14"/>
  <c r="AOJ40" i="14"/>
  <c r="AOJ18" i="14"/>
  <c r="AOJ38" i="14"/>
  <c r="AOJ24" i="14"/>
  <c r="AOJ42" i="14"/>
  <c r="APT40" i="14"/>
  <c r="APT26" i="14"/>
  <c r="APT43" i="14"/>
  <c r="APT48" i="14"/>
  <c r="APT37" i="14"/>
  <c r="APT30" i="14"/>
  <c r="APT41" i="14"/>
  <c r="APT33" i="14"/>
  <c r="APT24" i="14"/>
  <c r="APT34" i="14"/>
  <c r="APT27" i="14"/>
  <c r="APT25" i="14"/>
  <c r="APT50" i="14"/>
  <c r="APT42" i="14"/>
  <c r="APT18" i="14"/>
  <c r="APT44" i="14"/>
  <c r="APT39" i="14"/>
  <c r="APT15" i="14"/>
  <c r="APT49" i="14"/>
  <c r="APT22" i="14"/>
  <c r="APT17" i="14"/>
  <c r="APT36" i="14"/>
  <c r="APT51" i="14"/>
  <c r="APT29" i="14"/>
  <c r="APT35" i="14"/>
  <c r="APT52" i="14"/>
  <c r="APT32" i="14"/>
  <c r="APT28" i="14"/>
  <c r="APT46" i="14"/>
  <c r="APT31" i="14"/>
  <c r="APT23" i="14"/>
  <c r="APT38" i="14"/>
  <c r="APT20" i="14"/>
  <c r="APT21" i="14"/>
  <c r="APT19" i="14"/>
  <c r="APT47" i="14"/>
  <c r="KH56" i="10"/>
  <c r="KI56" i="10" s="1"/>
  <c r="KV28" i="10"/>
  <c r="KV32" i="10"/>
  <c r="KV42" i="10"/>
  <c r="KV22" i="10"/>
  <c r="KV20" i="10"/>
  <c r="KV18" i="10"/>
  <c r="KV47" i="10"/>
  <c r="KV15" i="10"/>
  <c r="KP54" i="10" s="1"/>
  <c r="KV51" i="10"/>
  <c r="KV35" i="10"/>
  <c r="KV29" i="10"/>
  <c r="KV23" i="10"/>
  <c r="KV19" i="10"/>
  <c r="KV17" i="10"/>
  <c r="KV24" i="10"/>
  <c r="KV37" i="10"/>
  <c r="KV50" i="10"/>
  <c r="KV44" i="10"/>
  <c r="KV38" i="10"/>
  <c r="KV43" i="10"/>
  <c r="KV41" i="10"/>
  <c r="KV31" i="10"/>
  <c r="KV33" i="10"/>
  <c r="KV48" i="10"/>
  <c r="KV36" i="10"/>
  <c r="KV26" i="10"/>
  <c r="KV39" i="10"/>
  <c r="KV52" i="10"/>
  <c r="KV46" i="10"/>
  <c r="KV40" i="10"/>
  <c r="KV34" i="10"/>
  <c r="KV21" i="10"/>
  <c r="KV27" i="10"/>
  <c r="KV49" i="10"/>
  <c r="KV25" i="10"/>
  <c r="KV30" i="10"/>
  <c r="KH55" i="10"/>
  <c r="KI55" i="10" s="1"/>
  <c r="ANW54" i="14" l="1"/>
  <c r="AOD56" i="14"/>
  <c r="AOE56" i="14" s="1"/>
  <c r="AOD55" i="14"/>
  <c r="AOE55" i="14" s="1"/>
  <c r="APM48" i="14"/>
  <c r="APM27" i="14"/>
  <c r="APM42" i="14"/>
  <c r="APM18" i="14"/>
  <c r="APM41" i="14"/>
  <c r="APM32" i="14"/>
  <c r="APM47" i="14"/>
  <c r="APM39" i="14"/>
  <c r="APM29" i="14"/>
  <c r="APM26" i="14"/>
  <c r="APM28" i="14"/>
  <c r="APM49" i="14"/>
  <c r="APM22" i="14"/>
  <c r="APM23" i="14"/>
  <c r="APM35" i="14"/>
  <c r="APM34" i="14"/>
  <c r="APM38" i="14"/>
  <c r="AQC14" i="14"/>
  <c r="APM30" i="14"/>
  <c r="APM15" i="14"/>
  <c r="APM21" i="14"/>
  <c r="APM50" i="14"/>
  <c r="APM43" i="14"/>
  <c r="APM31" i="14"/>
  <c r="APM36" i="14"/>
  <c r="APM51" i="14"/>
  <c r="APM52" i="14"/>
  <c r="APM33" i="14"/>
  <c r="APM44" i="14"/>
  <c r="APM25" i="14"/>
  <c r="APM20" i="14"/>
  <c r="APM37" i="14"/>
  <c r="APM40" i="14"/>
  <c r="APM19" i="14"/>
  <c r="APM46" i="14"/>
  <c r="APM17" i="14"/>
  <c r="APM24" i="14"/>
  <c r="APF48" i="14"/>
  <c r="APF51" i="14"/>
  <c r="APF31" i="14"/>
  <c r="APF41" i="14"/>
  <c r="APF50" i="14"/>
  <c r="APF27" i="14"/>
  <c r="APF52" i="14"/>
  <c r="APF44" i="14"/>
  <c r="APF18" i="14"/>
  <c r="APF43" i="14"/>
  <c r="APF49" i="14"/>
  <c r="APF28" i="14"/>
  <c r="APF30" i="14"/>
  <c r="APF17" i="14"/>
  <c r="APF38" i="14"/>
  <c r="APF36" i="14"/>
  <c r="APV14" i="14"/>
  <c r="APF29" i="14"/>
  <c r="APF34" i="14"/>
  <c r="APF22" i="14"/>
  <c r="APF21" i="14"/>
  <c r="APF23" i="14"/>
  <c r="APF39" i="14"/>
  <c r="APF33" i="14"/>
  <c r="APF42" i="14"/>
  <c r="APF35" i="14"/>
  <c r="APN14" i="14"/>
  <c r="APF46" i="14"/>
  <c r="APF24" i="14"/>
  <c r="APF20" i="14"/>
  <c r="APF25" i="14"/>
  <c r="APF15" i="14"/>
  <c r="APF47" i="14"/>
  <c r="APF19" i="14"/>
  <c r="APF40" i="14"/>
  <c r="APF32" i="14"/>
  <c r="APF26" i="14"/>
  <c r="APF37" i="14"/>
  <c r="APU36" i="14"/>
  <c r="APU25" i="14"/>
  <c r="APU32" i="14"/>
  <c r="APU26" i="14"/>
  <c r="APU37" i="14"/>
  <c r="APU52" i="14"/>
  <c r="APU29" i="14"/>
  <c r="APU47" i="14"/>
  <c r="APU33" i="14"/>
  <c r="APU18" i="14"/>
  <c r="APU40" i="14"/>
  <c r="APU27" i="14"/>
  <c r="APU15" i="14"/>
  <c r="APU51" i="14"/>
  <c r="APU48" i="14"/>
  <c r="APU42" i="14"/>
  <c r="APU46" i="14"/>
  <c r="APU41" i="14"/>
  <c r="APU28" i="14"/>
  <c r="APU31" i="14"/>
  <c r="APU49" i="14"/>
  <c r="APU50" i="14"/>
  <c r="APU23" i="14"/>
  <c r="APU20" i="14"/>
  <c r="APU43" i="14"/>
  <c r="APU38" i="14"/>
  <c r="APU30" i="14"/>
  <c r="APU21" i="14"/>
  <c r="APU24" i="14"/>
  <c r="APU34" i="14"/>
  <c r="APU17" i="14"/>
  <c r="APU19" i="14"/>
  <c r="APU22" i="14"/>
  <c r="APU44" i="14"/>
  <c r="APU35" i="14"/>
  <c r="APU39" i="14"/>
  <c r="AOY50" i="14"/>
  <c r="AOY39" i="14"/>
  <c r="AOY20" i="14"/>
  <c r="AOY18" i="14"/>
  <c r="AOY42" i="14"/>
  <c r="AOY43" i="14"/>
  <c r="AOY36" i="14"/>
  <c r="AOY15" i="14"/>
  <c r="AOY38" i="14"/>
  <c r="AOY51" i="14"/>
  <c r="AOY33" i="14"/>
  <c r="AOY26" i="14"/>
  <c r="APG14" i="14"/>
  <c r="AOY44" i="14"/>
  <c r="AOY30" i="14"/>
  <c r="AOY34" i="14"/>
  <c r="AOY37" i="14"/>
  <c r="AOY49" i="14"/>
  <c r="AOY23" i="14"/>
  <c r="AOY52" i="14"/>
  <c r="AOY48" i="14"/>
  <c r="AOY17" i="14"/>
  <c r="AOY47" i="14"/>
  <c r="AOY31" i="14"/>
  <c r="AOY21" i="14"/>
  <c r="AOY35" i="14"/>
  <c r="AOY25" i="14"/>
  <c r="AOY22" i="14"/>
  <c r="AOY29" i="14"/>
  <c r="AOY19" i="14"/>
  <c r="AOY27" i="14"/>
  <c r="AOY46" i="14"/>
  <c r="AOY40" i="14"/>
  <c r="AOY28" i="14"/>
  <c r="AOY24" i="14"/>
  <c r="AOY32" i="14"/>
  <c r="AOY41" i="14"/>
  <c r="AQB48" i="14"/>
  <c r="AQB37" i="14"/>
  <c r="AQB28" i="14"/>
  <c r="AQB32" i="14"/>
  <c r="AQB44" i="14"/>
  <c r="AQB47" i="14"/>
  <c r="AQB22" i="14"/>
  <c r="AQB52" i="14"/>
  <c r="AQB17" i="14"/>
  <c r="AQB31" i="14"/>
  <c r="AQB50" i="14"/>
  <c r="AQB51" i="14"/>
  <c r="AQB36" i="14"/>
  <c r="AQB29" i="14"/>
  <c r="AQB40" i="14"/>
  <c r="AQB15" i="14"/>
  <c r="AQB21" i="14"/>
  <c r="AQB38" i="14"/>
  <c r="AQB23" i="14"/>
  <c r="AQB18" i="14"/>
  <c r="AQB24" i="14"/>
  <c r="AQB19" i="14"/>
  <c r="AQB41" i="14"/>
  <c r="AQB27" i="14"/>
  <c r="AQB25" i="14"/>
  <c r="AQB20" i="14"/>
  <c r="AQB42" i="14"/>
  <c r="AQB34" i="14"/>
  <c r="AQB49" i="14"/>
  <c r="AQB43" i="14"/>
  <c r="AQB33" i="14"/>
  <c r="AQB46" i="14"/>
  <c r="AQB30" i="14"/>
  <c r="AQB39" i="14"/>
  <c r="AQB35" i="14"/>
  <c r="AQB26" i="14"/>
  <c r="AOR35" i="14"/>
  <c r="AOR31" i="14"/>
  <c r="AOR20" i="14"/>
  <c r="AOR44" i="14"/>
  <c r="AOR50" i="14"/>
  <c r="AOR23" i="14"/>
  <c r="AOR33" i="14"/>
  <c r="AOR42" i="14"/>
  <c r="AOR52" i="14"/>
  <c r="AOR19" i="14"/>
  <c r="AOR29" i="14"/>
  <c r="AOR32" i="14"/>
  <c r="AOR27" i="14"/>
  <c r="AOR25" i="14"/>
  <c r="AOR40" i="14"/>
  <c r="AOR26" i="14"/>
  <c r="AOR24" i="14"/>
  <c r="AOR17" i="14"/>
  <c r="AOR47" i="14"/>
  <c r="AOR49" i="14"/>
  <c r="AOR21" i="14"/>
  <c r="AOR15" i="14"/>
  <c r="AOL54" i="14" s="1"/>
  <c r="AOR48" i="14"/>
  <c r="AOR36" i="14"/>
  <c r="AOR18" i="14"/>
  <c r="AOR41" i="14"/>
  <c r="AOR28" i="14"/>
  <c r="AOR43" i="14"/>
  <c r="AOR46" i="14"/>
  <c r="AOR22" i="14"/>
  <c r="AOR51" i="14"/>
  <c r="AOZ14" i="14"/>
  <c r="AOR34" i="14"/>
  <c r="AOR39" i="14"/>
  <c r="AOR38" i="14"/>
  <c r="AOR37" i="14"/>
  <c r="AOR30" i="14"/>
  <c r="KI54" i="10"/>
  <c r="KP56" i="10"/>
  <c r="KQ56" i="10" s="1"/>
  <c r="KP55" i="10"/>
  <c r="KQ55" i="10" s="1"/>
  <c r="AOE54" i="14" l="1"/>
  <c r="AOL56" i="14"/>
  <c r="AQC44" i="14"/>
  <c r="AQC32" i="14"/>
  <c r="AQC17" i="14"/>
  <c r="AQC48" i="14"/>
  <c r="AQC46" i="14"/>
  <c r="AQC51" i="14"/>
  <c r="AQC52" i="14"/>
  <c r="AQC47" i="14"/>
  <c r="AQC50" i="14"/>
  <c r="AQC27" i="14"/>
  <c r="AQC49" i="14"/>
  <c r="AQC28" i="14"/>
  <c r="AQC34" i="14"/>
  <c r="AQC36" i="14"/>
  <c r="AQC30" i="14"/>
  <c r="AQC37" i="14"/>
  <c r="AQC15" i="14"/>
  <c r="AQC42" i="14"/>
  <c r="AQC31" i="14"/>
  <c r="AQC18" i="14"/>
  <c r="AQC39" i="14"/>
  <c r="AQC21" i="14"/>
  <c r="AQC20" i="14"/>
  <c r="AQC24" i="14"/>
  <c r="AQC43" i="14"/>
  <c r="AQC26" i="14"/>
  <c r="AQC19" i="14"/>
  <c r="AQC33" i="14"/>
  <c r="AQC35" i="14"/>
  <c r="AQC41" i="14"/>
  <c r="AQC38" i="14"/>
  <c r="AQC22" i="14"/>
  <c r="AQC40" i="14"/>
  <c r="AQC29" i="14"/>
  <c r="AQC25" i="14"/>
  <c r="AQC23" i="14"/>
  <c r="APN44" i="14"/>
  <c r="APN33" i="14"/>
  <c r="AQD14" i="14"/>
  <c r="APN52" i="14"/>
  <c r="APN27" i="14"/>
  <c r="APN22" i="14"/>
  <c r="APN46" i="14"/>
  <c r="APN29" i="14"/>
  <c r="APN47" i="14"/>
  <c r="APN40" i="14"/>
  <c r="APN20" i="14"/>
  <c r="APN25" i="14"/>
  <c r="APN48" i="14"/>
  <c r="APN21" i="14"/>
  <c r="APN28" i="14"/>
  <c r="APN41" i="14"/>
  <c r="APN15" i="14"/>
  <c r="APN23" i="14"/>
  <c r="APN49" i="14"/>
  <c r="APN36" i="14"/>
  <c r="APN32" i="14"/>
  <c r="APN50" i="14"/>
  <c r="APN35" i="14"/>
  <c r="APN24" i="14"/>
  <c r="APN18" i="14"/>
  <c r="APN42" i="14"/>
  <c r="APN17" i="14"/>
  <c r="APN39" i="14"/>
  <c r="APN19" i="14"/>
  <c r="APN26" i="14"/>
  <c r="APN37" i="14"/>
  <c r="APN38" i="14"/>
  <c r="APN43" i="14"/>
  <c r="APN51" i="14"/>
  <c r="APN34" i="14"/>
  <c r="APN31" i="14"/>
  <c r="APN30" i="14"/>
  <c r="AOL55" i="14"/>
  <c r="AOM55" i="14" s="1"/>
  <c r="AOZ51" i="14"/>
  <c r="AOZ30" i="14"/>
  <c r="AOZ19" i="14"/>
  <c r="AOZ44" i="14"/>
  <c r="AOZ48" i="14"/>
  <c r="APH14" i="14"/>
  <c r="AOZ52" i="14"/>
  <c r="AOZ37" i="14"/>
  <c r="AOZ29" i="14"/>
  <c r="AOZ46" i="14"/>
  <c r="AOZ31" i="14"/>
  <c r="AOZ26" i="14"/>
  <c r="AOZ42" i="14"/>
  <c r="AOZ28" i="14"/>
  <c r="AOZ25" i="14"/>
  <c r="AOZ47" i="14"/>
  <c r="AOZ20" i="14"/>
  <c r="AOZ27" i="14"/>
  <c r="AOZ38" i="14"/>
  <c r="AOZ32" i="14"/>
  <c r="AOZ24" i="14"/>
  <c r="AOZ39" i="14"/>
  <c r="AOZ34" i="14"/>
  <c r="AOZ41" i="14"/>
  <c r="AOZ33" i="14"/>
  <c r="AOZ21" i="14"/>
  <c r="AOZ15" i="14"/>
  <c r="AOT54" i="14" s="1"/>
  <c r="AOZ18" i="14"/>
  <c r="AOZ23" i="14"/>
  <c r="AOZ35" i="14"/>
  <c r="AOZ17" i="14"/>
  <c r="AOZ50" i="14"/>
  <c r="AOZ22" i="14"/>
  <c r="AOZ43" i="14"/>
  <c r="AOZ49" i="14"/>
  <c r="AOZ40" i="14"/>
  <c r="AOZ36" i="14"/>
  <c r="AOM56" i="14"/>
  <c r="APG43" i="14"/>
  <c r="APG23" i="14"/>
  <c r="APW14" i="14"/>
  <c r="APG39" i="14"/>
  <c r="APG33" i="14"/>
  <c r="APG21" i="14"/>
  <c r="APG35" i="14"/>
  <c r="APG32" i="14"/>
  <c r="APG22" i="14"/>
  <c r="APG51" i="14"/>
  <c r="APG29" i="14"/>
  <c r="APG17" i="14"/>
  <c r="APG36" i="14"/>
  <c r="APG24" i="14"/>
  <c r="APG42" i="14"/>
  <c r="APG50" i="14"/>
  <c r="APG26" i="14"/>
  <c r="APO14" i="14"/>
  <c r="APG46" i="14"/>
  <c r="APG37" i="14"/>
  <c r="APG34" i="14"/>
  <c r="APG48" i="14"/>
  <c r="APG52" i="14"/>
  <c r="APG31" i="14"/>
  <c r="APG28" i="14"/>
  <c r="APG25" i="14"/>
  <c r="APG15" i="14"/>
  <c r="APG19" i="14"/>
  <c r="APG18" i="14"/>
  <c r="APG47" i="14"/>
  <c r="APG20" i="14"/>
  <c r="APG40" i="14"/>
  <c r="APG30" i="14"/>
  <c r="APG41" i="14"/>
  <c r="APG49" i="14"/>
  <c r="APG44" i="14"/>
  <c r="APG27" i="14"/>
  <c r="APG38" i="14"/>
  <c r="APV36" i="14"/>
  <c r="APV50" i="14"/>
  <c r="APV19" i="14"/>
  <c r="APV52" i="14"/>
  <c r="APV34" i="14"/>
  <c r="APV32" i="14"/>
  <c r="APV37" i="14"/>
  <c r="APV25" i="14"/>
  <c r="APV22" i="14"/>
  <c r="APV33" i="14"/>
  <c r="APV15" i="14"/>
  <c r="APV17" i="14"/>
  <c r="APV48" i="14"/>
  <c r="APV27" i="14"/>
  <c r="APV26" i="14"/>
  <c r="APV41" i="14"/>
  <c r="APV28" i="14"/>
  <c r="APV21" i="14"/>
  <c r="APV49" i="14"/>
  <c r="APV29" i="14"/>
  <c r="APV18" i="14"/>
  <c r="APV38" i="14"/>
  <c r="APV43" i="14"/>
  <c r="APV31" i="14"/>
  <c r="APV24" i="14"/>
  <c r="APV40" i="14"/>
  <c r="APV46" i="14"/>
  <c r="APV42" i="14"/>
  <c r="APV44" i="14"/>
  <c r="APV20" i="14"/>
  <c r="APV47" i="14"/>
  <c r="APV35" i="14"/>
  <c r="APV39" i="14"/>
  <c r="APV51" i="14"/>
  <c r="APV23" i="14"/>
  <c r="APV30" i="14"/>
  <c r="KQ54" i="10"/>
  <c r="APW50" i="14" l="1"/>
  <c r="APW30" i="14"/>
  <c r="APW23" i="14"/>
  <c r="APW18" i="14"/>
  <c r="APW43" i="14"/>
  <c r="APW24" i="14"/>
  <c r="APW15" i="14"/>
  <c r="APW21" i="14"/>
  <c r="APW39" i="14"/>
  <c r="APW34" i="14"/>
  <c r="APW27" i="14"/>
  <c r="APW20" i="14"/>
  <c r="APW36" i="14"/>
  <c r="APW38" i="14"/>
  <c r="APW19" i="14"/>
  <c r="APW37" i="14"/>
  <c r="APW28" i="14"/>
  <c r="APW29" i="14"/>
  <c r="APW52" i="14"/>
  <c r="APW25" i="14"/>
  <c r="APW32" i="14"/>
  <c r="APW22" i="14"/>
  <c r="APW47" i="14"/>
  <c r="APW26" i="14"/>
  <c r="APW31" i="14"/>
  <c r="APW46" i="14"/>
  <c r="APW48" i="14"/>
  <c r="APW41" i="14"/>
  <c r="APW40" i="14"/>
  <c r="APW17" i="14"/>
  <c r="APW42" i="14"/>
  <c r="APW33" i="14"/>
  <c r="APW49" i="14"/>
  <c r="APW44" i="14"/>
  <c r="APW51" i="14"/>
  <c r="APW35" i="14"/>
  <c r="APH36" i="14"/>
  <c r="APH24" i="14"/>
  <c r="APH20" i="14"/>
  <c r="APH30" i="14"/>
  <c r="APH29" i="14"/>
  <c r="APH46" i="14"/>
  <c r="APH44" i="14"/>
  <c r="APP14" i="14"/>
  <c r="APH15" i="14"/>
  <c r="APB54" i="14" s="1"/>
  <c r="APH27" i="14"/>
  <c r="APH26" i="14"/>
  <c r="APH34" i="14"/>
  <c r="APH49" i="14"/>
  <c r="APH52" i="14"/>
  <c r="APH25" i="14"/>
  <c r="APH17" i="14"/>
  <c r="APH41" i="14"/>
  <c r="APH43" i="14"/>
  <c r="APH42" i="14"/>
  <c r="APH47" i="14"/>
  <c r="APH31" i="14"/>
  <c r="APH50" i="14"/>
  <c r="APH28" i="14"/>
  <c r="APH40" i="14"/>
  <c r="APH48" i="14"/>
  <c r="APH38" i="14"/>
  <c r="APH18" i="14"/>
  <c r="APH19" i="14"/>
  <c r="APX14" i="14"/>
  <c r="APH39" i="14"/>
  <c r="APH23" i="14"/>
  <c r="APH21" i="14"/>
  <c r="APH32" i="14"/>
  <c r="APH35" i="14"/>
  <c r="APH33" i="14"/>
  <c r="APH22" i="14"/>
  <c r="APH51" i="14"/>
  <c r="APH37" i="14"/>
  <c r="AOT55" i="14"/>
  <c r="AOU55" i="14" s="1"/>
  <c r="AQD37" i="14"/>
  <c r="AQD28" i="14"/>
  <c r="AQD29" i="14"/>
  <c r="AQD38" i="14"/>
  <c r="AQD47" i="14"/>
  <c r="AQD52" i="14"/>
  <c r="AQD15" i="14"/>
  <c r="AQD50" i="14"/>
  <c r="AQD41" i="14"/>
  <c r="AQD22" i="14"/>
  <c r="AQD44" i="14"/>
  <c r="AQD42" i="14"/>
  <c r="AQD32" i="14"/>
  <c r="AQD27" i="14"/>
  <c r="AQD43" i="14"/>
  <c r="AQD18" i="14"/>
  <c r="AQD17" i="14"/>
  <c r="AQD20" i="14"/>
  <c r="AQD51" i="14"/>
  <c r="AQD40" i="14"/>
  <c r="AQD46" i="14"/>
  <c r="AQD26" i="14"/>
  <c r="AQD24" i="14"/>
  <c r="AQD23" i="14"/>
  <c r="AQD25" i="14"/>
  <c r="AQD31" i="14"/>
  <c r="AQD21" i="14"/>
  <c r="AQD36" i="14"/>
  <c r="AQD48" i="14"/>
  <c r="AQD39" i="14"/>
  <c r="AQD30" i="14"/>
  <c r="AQD35" i="14"/>
  <c r="AQD49" i="14"/>
  <c r="AQD33" i="14"/>
  <c r="AQD34" i="14"/>
  <c r="AQD19" i="14"/>
  <c r="AOM54" i="14"/>
  <c r="APO47" i="14"/>
  <c r="APO22" i="14"/>
  <c r="APO18" i="14"/>
  <c r="APO39" i="14"/>
  <c r="APO34" i="14"/>
  <c r="APO40" i="14"/>
  <c r="APO25" i="14"/>
  <c r="APO29" i="14"/>
  <c r="APO51" i="14"/>
  <c r="APO30" i="14"/>
  <c r="APO27" i="14"/>
  <c r="APO37" i="14"/>
  <c r="APO48" i="14"/>
  <c r="APO44" i="14"/>
  <c r="APO43" i="14"/>
  <c r="APO17" i="14"/>
  <c r="APO46" i="14"/>
  <c r="APO32" i="14"/>
  <c r="APO41" i="14"/>
  <c r="APO38" i="14"/>
  <c r="APO35" i="14"/>
  <c r="APO24" i="14"/>
  <c r="APO36" i="14"/>
  <c r="APO52" i="14"/>
  <c r="APO31" i="14"/>
  <c r="APO19" i="14"/>
  <c r="APO49" i="14"/>
  <c r="APO23" i="14"/>
  <c r="APO33" i="14"/>
  <c r="APO20" i="14"/>
  <c r="AQE14" i="14"/>
  <c r="APO50" i="14"/>
  <c r="APO15" i="14"/>
  <c r="APO42" i="14"/>
  <c r="APO21" i="14"/>
  <c r="APO26" i="14"/>
  <c r="APO28" i="14"/>
  <c r="AOT56" i="14"/>
  <c r="AOU56" i="14" s="1"/>
  <c r="APP43" i="14" l="1"/>
  <c r="APP17" i="14"/>
  <c r="APP30" i="14"/>
  <c r="APP29" i="14"/>
  <c r="APP51" i="14"/>
  <c r="APP35" i="14"/>
  <c r="APP40" i="14"/>
  <c r="APP25" i="14"/>
  <c r="APP19" i="14"/>
  <c r="APP34" i="14"/>
  <c r="APP44" i="14"/>
  <c r="APP31" i="14"/>
  <c r="AQF14" i="14"/>
  <c r="APP28" i="14"/>
  <c r="APP38" i="14"/>
  <c r="APP36" i="14"/>
  <c r="APP24" i="14"/>
  <c r="APP52" i="14"/>
  <c r="APP32" i="14"/>
  <c r="APP49" i="14"/>
  <c r="APP42" i="14"/>
  <c r="APP37" i="14"/>
  <c r="APP46" i="14"/>
  <c r="APP21" i="14"/>
  <c r="APP20" i="14"/>
  <c r="APP47" i="14"/>
  <c r="APP48" i="14"/>
  <c r="APP22" i="14"/>
  <c r="APP23" i="14"/>
  <c r="APP33" i="14"/>
  <c r="APP39" i="14"/>
  <c r="APP15" i="14"/>
  <c r="APJ54" i="14" s="1"/>
  <c r="APP27" i="14"/>
  <c r="APP41" i="14"/>
  <c r="APP50" i="14"/>
  <c r="APP18" i="14"/>
  <c r="APP26" i="14"/>
  <c r="APB55" i="14"/>
  <c r="APC55" i="14" s="1"/>
  <c r="APX42" i="14"/>
  <c r="APX30" i="14"/>
  <c r="APX33" i="14"/>
  <c r="APX29" i="14"/>
  <c r="APX22" i="14"/>
  <c r="APX50" i="14"/>
  <c r="APX24" i="14"/>
  <c r="APX44" i="14"/>
  <c r="APX31" i="14"/>
  <c r="APX40" i="14"/>
  <c r="APX43" i="14"/>
  <c r="APX18" i="14"/>
  <c r="APX23" i="14"/>
  <c r="APX25" i="14"/>
  <c r="APX49" i="14"/>
  <c r="APX39" i="14"/>
  <c r="APX34" i="14"/>
  <c r="APX15" i="14"/>
  <c r="APR54" i="14" s="1"/>
  <c r="APX47" i="14"/>
  <c r="APX36" i="14"/>
  <c r="APX41" i="14"/>
  <c r="APX46" i="14"/>
  <c r="APX35" i="14"/>
  <c r="APX52" i="14"/>
  <c r="APX38" i="14"/>
  <c r="APX21" i="14"/>
  <c r="APX37" i="14"/>
  <c r="APX26" i="14"/>
  <c r="APX20" i="14"/>
  <c r="APX28" i="14"/>
  <c r="APX17" i="14"/>
  <c r="APX19" i="14"/>
  <c r="APX48" i="14"/>
  <c r="APX51" i="14"/>
  <c r="APX32" i="14"/>
  <c r="APX27" i="14"/>
  <c r="AOU54" i="14"/>
  <c r="APB56" i="14"/>
  <c r="APC56" i="14" s="1"/>
  <c r="AQE44" i="14"/>
  <c r="AQE52" i="14"/>
  <c r="AQE17" i="14"/>
  <c r="AQE32" i="14"/>
  <c r="AQE43" i="14"/>
  <c r="AQE37" i="14"/>
  <c r="AQE36" i="14"/>
  <c r="AQE38" i="14"/>
  <c r="AQE50" i="14"/>
  <c r="AQE46" i="14"/>
  <c r="AQE22" i="14"/>
  <c r="AQE28" i="14"/>
  <c r="AQE51" i="14"/>
  <c r="AQE15" i="14"/>
  <c r="AQE33" i="14"/>
  <c r="AQE49" i="14"/>
  <c r="AQE26" i="14"/>
  <c r="AQE30" i="14"/>
  <c r="AQE48" i="14"/>
  <c r="AQE18" i="14"/>
  <c r="AQE42" i="14"/>
  <c r="AQE35" i="14"/>
  <c r="AQE47" i="14"/>
  <c r="AQE34" i="14"/>
  <c r="AQE29" i="14"/>
  <c r="AQE41" i="14"/>
  <c r="AQE20" i="14"/>
  <c r="AQE27" i="14"/>
  <c r="AQE19" i="14"/>
  <c r="AQE21" i="14"/>
  <c r="AQE24" i="14"/>
  <c r="AQE25" i="14"/>
  <c r="AQE31" i="14"/>
  <c r="AQE40" i="14"/>
  <c r="AQE23" i="14"/>
  <c r="AQE39" i="14"/>
  <c r="APJ55" i="14" l="1"/>
  <c r="APK55" i="14" s="1"/>
  <c r="APR55" i="14"/>
  <c r="APS55" i="14" s="1"/>
  <c r="APJ56" i="14"/>
  <c r="APK56" i="14" s="1"/>
  <c r="APR56" i="14"/>
  <c r="APS56" i="14" s="1"/>
  <c r="APC54" i="14"/>
  <c r="AQH14" i="14"/>
  <c r="AQF38" i="14"/>
  <c r="AQF49" i="14"/>
  <c r="AQF37" i="14"/>
  <c r="AQF32" i="14"/>
  <c r="AQF36" i="14"/>
  <c r="AQF46" i="14"/>
  <c r="AQF26" i="14"/>
  <c r="AQF50" i="14"/>
  <c r="AQF28" i="14"/>
  <c r="AQF47" i="14"/>
  <c r="AQF22" i="14"/>
  <c r="AQF27" i="14"/>
  <c r="AQF44" i="14"/>
  <c r="AQF18" i="14"/>
  <c r="AQF43" i="14"/>
  <c r="AQF15" i="14"/>
  <c r="APZ54" i="14" s="1"/>
  <c r="AQF48" i="14"/>
  <c r="AQF31" i="14"/>
  <c r="AQF40" i="14"/>
  <c r="AQF24" i="14"/>
  <c r="AQF30" i="14"/>
  <c r="AQF21" i="14"/>
  <c r="AQF17" i="14"/>
  <c r="AQF51" i="14"/>
  <c r="AQF23" i="14"/>
  <c r="AQF20" i="14"/>
  <c r="AQF25" i="14"/>
  <c r="AQF19" i="14"/>
  <c r="AQF35" i="14"/>
  <c r="AQF42" i="14"/>
  <c r="AQF39" i="14"/>
  <c r="AQF41" i="14"/>
  <c r="AQF34" i="14"/>
  <c r="AQF52" i="14"/>
  <c r="AQF33" i="14"/>
  <c r="AQF29" i="14"/>
  <c r="APK54" i="14" l="1"/>
  <c r="APS54" i="14"/>
  <c r="APZ55" i="14"/>
  <c r="AQA55" i="14" s="1"/>
  <c r="AQP14" i="14"/>
  <c r="AQH26" i="14"/>
  <c r="AQH25" i="14"/>
  <c r="AQH15" i="14"/>
  <c r="AQH20" i="14"/>
  <c r="AQH17" i="14"/>
  <c r="AQH27" i="14"/>
  <c r="AQH39" i="14"/>
  <c r="AQH37" i="14"/>
  <c r="AQH24" i="14"/>
  <c r="AQH47" i="14"/>
  <c r="AQH33" i="14"/>
  <c r="AQH49" i="14"/>
  <c r="AQH36" i="14"/>
  <c r="AQH18" i="14"/>
  <c r="AQH42" i="14"/>
  <c r="AQH38" i="14"/>
  <c r="AQI14" i="14"/>
  <c r="AQH40" i="14"/>
  <c r="AQH32" i="14"/>
  <c r="AQH46" i="14"/>
  <c r="AQH19" i="14"/>
  <c r="AQH48" i="14"/>
  <c r="AQH21" i="14"/>
  <c r="AQH41" i="14"/>
  <c r="AQH29" i="14"/>
  <c r="AQH43" i="14"/>
  <c r="AQH34" i="14"/>
  <c r="AQH31" i="14"/>
  <c r="AQH50" i="14"/>
  <c r="AQH51" i="14"/>
  <c r="AQH44" i="14"/>
  <c r="AQH52" i="14"/>
  <c r="AQH22" i="14"/>
  <c r="AQH30" i="14"/>
  <c r="AQH28" i="14"/>
  <c r="AQH23" i="14"/>
  <c r="AQH35" i="14"/>
  <c r="APZ56" i="14"/>
  <c r="AQA56" i="14" s="1"/>
  <c r="AQI38" i="14" l="1"/>
  <c r="AQI33" i="14"/>
  <c r="AQQ14" i="14"/>
  <c r="AQI39" i="14"/>
  <c r="AQI32" i="14"/>
  <c r="AQI22" i="14"/>
  <c r="AQI49" i="14"/>
  <c r="AQI43" i="14"/>
  <c r="AQI48" i="14"/>
  <c r="AQI51" i="14"/>
  <c r="AQJ14" i="14"/>
  <c r="AQI28" i="14"/>
  <c r="AQI17" i="14"/>
  <c r="AQI50" i="14"/>
  <c r="AQI35" i="14"/>
  <c r="AQI18" i="14"/>
  <c r="AQI21" i="14"/>
  <c r="AQI24" i="14"/>
  <c r="AQI46" i="14"/>
  <c r="AQI40" i="14"/>
  <c r="AQI25" i="14"/>
  <c r="AQI42" i="14"/>
  <c r="AQI41" i="14"/>
  <c r="AQI30" i="14"/>
  <c r="AQI15" i="14"/>
  <c r="AQI34" i="14"/>
  <c r="AQI37" i="14"/>
  <c r="AQI19" i="14"/>
  <c r="AQI27" i="14"/>
  <c r="AQI20" i="14"/>
  <c r="AQI44" i="14"/>
  <c r="AQI23" i="14"/>
  <c r="AQI52" i="14"/>
  <c r="AQI47" i="14"/>
  <c r="AQI36" i="14"/>
  <c r="AQI31" i="14"/>
  <c r="AQI29" i="14"/>
  <c r="AQI26" i="14"/>
  <c r="AQP31" i="14"/>
  <c r="AQP42" i="14"/>
  <c r="AQP43" i="14"/>
  <c r="AQP35" i="14"/>
  <c r="AQP39" i="14"/>
  <c r="AQP15" i="14"/>
  <c r="AQP28" i="14"/>
  <c r="AQP19" i="14"/>
  <c r="AQP37" i="14"/>
  <c r="AQP41" i="14"/>
  <c r="AQP22" i="14"/>
  <c r="AQP34" i="14"/>
  <c r="AQP24" i="14"/>
  <c r="AQP50" i="14"/>
  <c r="AQP23" i="14"/>
  <c r="AQP52" i="14"/>
  <c r="AQP17" i="14"/>
  <c r="AQP49" i="14"/>
  <c r="AQX14" i="14"/>
  <c r="AQP40" i="14"/>
  <c r="AQP20" i="14"/>
  <c r="AQP48" i="14"/>
  <c r="AQP32" i="14"/>
  <c r="AQP21" i="14"/>
  <c r="AQP51" i="14"/>
  <c r="AQP29" i="14"/>
  <c r="AQP44" i="14"/>
  <c r="AQP18" i="14"/>
  <c r="AQP47" i="14"/>
  <c r="AQP26" i="14"/>
  <c r="AQP46" i="14"/>
  <c r="AQP27" i="14"/>
  <c r="AQP25" i="14"/>
  <c r="AQP38" i="14"/>
  <c r="AQP33" i="14"/>
  <c r="AQP36" i="14"/>
  <c r="AQP30" i="14"/>
  <c r="AQA54" i="14"/>
  <c r="AQJ44" i="14" l="1"/>
  <c r="AQJ30" i="14"/>
  <c r="AQJ18" i="14"/>
  <c r="AQJ52" i="14"/>
  <c r="AQJ23" i="14"/>
  <c r="AQJ36" i="14"/>
  <c r="AQJ46" i="14"/>
  <c r="AQJ17" i="14"/>
  <c r="AQJ15" i="14"/>
  <c r="AQJ41" i="14"/>
  <c r="AQJ24" i="14"/>
  <c r="AQJ20" i="14"/>
  <c r="AQJ48" i="14"/>
  <c r="AQJ32" i="14"/>
  <c r="AQJ26" i="14"/>
  <c r="AQJ34" i="14"/>
  <c r="AQJ37" i="14"/>
  <c r="AQJ19" i="14"/>
  <c r="AQJ35" i="14"/>
  <c r="AQJ21" i="14"/>
  <c r="AQJ50" i="14"/>
  <c r="AQJ33" i="14"/>
  <c r="AQJ40" i="14"/>
  <c r="AQJ31" i="14"/>
  <c r="AQJ29" i="14"/>
  <c r="AQJ25" i="14"/>
  <c r="AQJ51" i="14"/>
  <c r="AQK14" i="14"/>
  <c r="AQJ42" i="14"/>
  <c r="AQJ43" i="14"/>
  <c r="AQJ39" i="14"/>
  <c r="AQJ27" i="14"/>
  <c r="AQR14" i="14"/>
  <c r="AQJ47" i="14"/>
  <c r="AQJ28" i="14"/>
  <c r="AQJ38" i="14"/>
  <c r="AQJ22" i="14"/>
  <c r="AQJ49" i="14"/>
  <c r="AQX49" i="14"/>
  <c r="AQX24" i="14"/>
  <c r="AQX22" i="14"/>
  <c r="AQX36" i="14"/>
  <c r="AQX19" i="14"/>
  <c r="AQX41" i="14"/>
  <c r="AQX47" i="14"/>
  <c r="AQX15" i="14"/>
  <c r="AQX44" i="14"/>
  <c r="AQX34" i="14"/>
  <c r="AQX31" i="14"/>
  <c r="AQX33" i="14"/>
  <c r="AQX42" i="14"/>
  <c r="AQX29" i="14"/>
  <c r="ARF14" i="14"/>
  <c r="AQX21" i="14"/>
  <c r="AQX50" i="14"/>
  <c r="AQX48" i="14"/>
  <c r="AQX25" i="14"/>
  <c r="AQX20" i="14"/>
  <c r="AQX43" i="14"/>
  <c r="AQX37" i="14"/>
  <c r="AQX32" i="14"/>
  <c r="AQX51" i="14"/>
  <c r="AQX38" i="14"/>
  <c r="AQX17" i="14"/>
  <c r="AQX30" i="14"/>
  <c r="AQX26" i="14"/>
  <c r="AQX27" i="14"/>
  <c r="AQX52" i="14"/>
  <c r="AQX28" i="14"/>
  <c r="AQX18" i="14"/>
  <c r="AQX46" i="14"/>
  <c r="AQX39" i="14"/>
  <c r="AQX40" i="14"/>
  <c r="AQX23" i="14"/>
  <c r="AQX35" i="14"/>
  <c r="AQQ40" i="14"/>
  <c r="AQQ46" i="14"/>
  <c r="AQY14" i="14"/>
  <c r="AQQ48" i="14"/>
  <c r="AQQ33" i="14"/>
  <c r="AQQ32" i="14"/>
  <c r="AQQ49" i="14"/>
  <c r="AQQ27" i="14"/>
  <c r="AQQ25" i="14"/>
  <c r="AQQ52" i="14"/>
  <c r="AQQ43" i="14"/>
  <c r="AQQ23" i="14"/>
  <c r="AQQ37" i="14"/>
  <c r="AQQ35" i="14"/>
  <c r="AQQ29" i="14"/>
  <c r="AQQ34" i="14"/>
  <c r="AQQ41" i="14"/>
  <c r="AQQ19" i="14"/>
  <c r="AQQ24" i="14"/>
  <c r="AQQ26" i="14"/>
  <c r="AQQ18" i="14"/>
  <c r="AQQ47" i="14"/>
  <c r="AQQ17" i="14"/>
  <c r="AQQ42" i="14"/>
  <c r="AQQ50" i="14"/>
  <c r="AQQ51" i="14"/>
  <c r="AQQ22" i="14"/>
  <c r="AQQ39" i="14"/>
  <c r="AQQ38" i="14"/>
  <c r="AQQ44" i="14"/>
  <c r="AQQ15" i="14"/>
  <c r="AQQ21" i="14"/>
  <c r="AQQ30" i="14"/>
  <c r="AQQ28" i="14"/>
  <c r="AQQ36" i="14"/>
  <c r="AQQ31" i="14"/>
  <c r="AQQ20" i="14"/>
  <c r="AQR42" i="14" l="1"/>
  <c r="AQR24" i="14"/>
  <c r="AQR22" i="14"/>
  <c r="AQR30" i="14"/>
  <c r="AQR41" i="14"/>
  <c r="AQR18" i="14"/>
  <c r="AQR52" i="14"/>
  <c r="AQR39" i="14"/>
  <c r="AQR17" i="14"/>
  <c r="AQR15" i="14"/>
  <c r="AQR46" i="14"/>
  <c r="AQR38" i="14"/>
  <c r="AQZ14" i="14"/>
  <c r="AQR48" i="14"/>
  <c r="AQR36" i="14"/>
  <c r="AQR32" i="14"/>
  <c r="AQR47" i="14"/>
  <c r="AQR31" i="14"/>
  <c r="AQR33" i="14"/>
  <c r="AQR27" i="14"/>
  <c r="AQR49" i="14"/>
  <c r="AQR25" i="14"/>
  <c r="AQR44" i="14"/>
  <c r="AQR19" i="14"/>
  <c r="AQR40" i="14"/>
  <c r="AQR20" i="14"/>
  <c r="AQR21" i="14"/>
  <c r="AQR51" i="14"/>
  <c r="AQR50" i="14"/>
  <c r="AQR29" i="14"/>
  <c r="AQR23" i="14"/>
  <c r="AQR34" i="14"/>
  <c r="AQR26" i="14"/>
  <c r="AQR37" i="14"/>
  <c r="AQR35" i="14"/>
  <c r="AQR43" i="14"/>
  <c r="AQR28" i="14"/>
  <c r="AQY41" i="14"/>
  <c r="AQY30" i="14"/>
  <c r="AQY18" i="14"/>
  <c r="AQY44" i="14"/>
  <c r="AQY24" i="14"/>
  <c r="AQY22" i="14"/>
  <c r="AQY46" i="14"/>
  <c r="AQY47" i="14"/>
  <c r="AQY15" i="14"/>
  <c r="AQY42" i="14"/>
  <c r="AQY31" i="14"/>
  <c r="AQY34" i="14"/>
  <c r="AQY48" i="14"/>
  <c r="AQY29" i="14"/>
  <c r="AQY37" i="14"/>
  <c r="AQY33" i="14"/>
  <c r="AQY40" i="14"/>
  <c r="AQY26" i="14"/>
  <c r="AQY51" i="14"/>
  <c r="AQY43" i="14"/>
  <c r="AQY52" i="14"/>
  <c r="AQY17" i="14"/>
  <c r="AQY49" i="14"/>
  <c r="AQY23" i="14"/>
  <c r="AQY35" i="14"/>
  <c r="AQY20" i="14"/>
  <c r="AQY25" i="14"/>
  <c r="AQY27" i="14"/>
  <c r="AQY36" i="14"/>
  <c r="AQY50" i="14"/>
  <c r="AQY32" i="14"/>
  <c r="AQY39" i="14"/>
  <c r="AQY38" i="14"/>
  <c r="AQY19" i="14"/>
  <c r="AQY28" i="14"/>
  <c r="AQY21" i="14"/>
  <c r="ARF29" i="14"/>
  <c r="ARF28" i="14"/>
  <c r="ARF51" i="14"/>
  <c r="ARF49" i="14"/>
  <c r="ARF42" i="14"/>
  <c r="ARF32" i="14"/>
  <c r="ARF41" i="14"/>
  <c r="ARF33" i="14"/>
  <c r="ARF26" i="14"/>
  <c r="ARF30" i="14"/>
  <c r="ARF24" i="14"/>
  <c r="ARF15" i="14"/>
  <c r="ARF44" i="14"/>
  <c r="ARN14" i="14"/>
  <c r="ARF18" i="14"/>
  <c r="ARF52" i="14"/>
  <c r="ARF36" i="14"/>
  <c r="ARF31" i="14"/>
  <c r="ARG14" i="14"/>
  <c r="ARF37" i="14"/>
  <c r="ARF21" i="14"/>
  <c r="ARF38" i="14"/>
  <c r="ARF50" i="14"/>
  <c r="ARF19" i="14"/>
  <c r="ARF34" i="14"/>
  <c r="ARF22" i="14"/>
  <c r="ARF43" i="14"/>
  <c r="ARF25" i="14"/>
  <c r="ARF47" i="14"/>
  <c r="ARF23" i="14"/>
  <c r="ARF39" i="14"/>
  <c r="ARF20" i="14"/>
  <c r="ARF46" i="14"/>
  <c r="ARF27" i="14"/>
  <c r="ARF17" i="14"/>
  <c r="ARF35" i="14"/>
  <c r="ARF48" i="14"/>
  <c r="ARF40" i="14"/>
  <c r="AQK49" i="14"/>
  <c r="AQK31" i="14"/>
  <c r="AQK36" i="14"/>
  <c r="AQK21" i="14"/>
  <c r="AQK51" i="14"/>
  <c r="AQK24" i="14"/>
  <c r="AQK15" i="14"/>
  <c r="AQK19" i="14"/>
  <c r="AQK48" i="14"/>
  <c r="AQK29" i="14"/>
  <c r="AQK41" i="14"/>
  <c r="AQK42" i="14"/>
  <c r="AQK37" i="14"/>
  <c r="AQK30" i="14"/>
  <c r="AQK50" i="14"/>
  <c r="AQK34" i="14"/>
  <c r="AQK39" i="14"/>
  <c r="AQK46" i="14"/>
  <c r="AQK20" i="14"/>
  <c r="AQK22" i="14"/>
  <c r="AQK33" i="14"/>
  <c r="AQK28" i="14"/>
  <c r="AQK43" i="14"/>
  <c r="AQL14" i="14"/>
  <c r="AQK32" i="14"/>
  <c r="AQK26" i="14"/>
  <c r="AQK52" i="14"/>
  <c r="AQK18" i="14"/>
  <c r="AQK47" i="14"/>
  <c r="AQK23" i="14"/>
  <c r="AQK35" i="14"/>
  <c r="AQS14" i="14"/>
  <c r="AQK40" i="14"/>
  <c r="AQK25" i="14"/>
  <c r="AQK44" i="14"/>
  <c r="AQK27" i="14"/>
  <c r="AQK17" i="14"/>
  <c r="AQK38" i="14"/>
  <c r="AQL42" i="14" l="1"/>
  <c r="AQL32" i="14"/>
  <c r="AQL17" i="14"/>
  <c r="AQL21" i="14"/>
  <c r="AQL50" i="14"/>
  <c r="AQL25" i="14"/>
  <c r="AQL27" i="14"/>
  <c r="AQM14" i="14"/>
  <c r="AQL44" i="14"/>
  <c r="AQL36" i="14"/>
  <c r="AQL43" i="14"/>
  <c r="AQL26" i="14"/>
  <c r="AQL23" i="14"/>
  <c r="AQL31" i="14"/>
  <c r="AQL24" i="14"/>
  <c r="AQL28" i="14"/>
  <c r="AQL35" i="14"/>
  <c r="AQL49" i="14"/>
  <c r="AQT14" i="14"/>
  <c r="AQL51" i="14"/>
  <c r="AQL33" i="14"/>
  <c r="AQL39" i="14"/>
  <c r="AQL19" i="14"/>
  <c r="AQL48" i="14"/>
  <c r="AQL22" i="14"/>
  <c r="AQL38" i="14"/>
  <c r="AQL52" i="14"/>
  <c r="AQL46" i="14"/>
  <c r="AQL47" i="14"/>
  <c r="AQL37" i="14"/>
  <c r="AQL40" i="14"/>
  <c r="AQL18" i="14"/>
  <c r="AQL29" i="14"/>
  <c r="AQL41" i="14"/>
  <c r="AQL20" i="14"/>
  <c r="AQL34" i="14"/>
  <c r="AQL15" i="14"/>
  <c r="AQL30" i="14"/>
  <c r="ARN35" i="14"/>
  <c r="ARN48" i="14"/>
  <c r="ARN27" i="14"/>
  <c r="ARN42" i="14"/>
  <c r="ARN29" i="14"/>
  <c r="ARN19" i="14"/>
  <c r="ARN49" i="14"/>
  <c r="ARN31" i="14"/>
  <c r="ARN20" i="14"/>
  <c r="ARN51" i="14"/>
  <c r="ARN43" i="14"/>
  <c r="ARN26" i="14"/>
  <c r="ARN36" i="14"/>
  <c r="ARN44" i="14"/>
  <c r="ARN37" i="14"/>
  <c r="ARN21" i="14"/>
  <c r="ARN40" i="14"/>
  <c r="ARN32" i="14"/>
  <c r="ARN50" i="14"/>
  <c r="ARN28" i="14"/>
  <c r="ARN38" i="14"/>
  <c r="ARN41" i="14"/>
  <c r="ARN17" i="14"/>
  <c r="ARN18" i="14"/>
  <c r="ARN33" i="14"/>
  <c r="ARN22" i="14"/>
  <c r="ARN39" i="14"/>
  <c r="ARV14" i="14"/>
  <c r="ARN24" i="14"/>
  <c r="ARN34" i="14"/>
  <c r="ARN30" i="14"/>
  <c r="ARN25" i="14"/>
  <c r="ARN15" i="14"/>
  <c r="ARN52" i="14"/>
  <c r="ARN23" i="14"/>
  <c r="ARN46" i="14"/>
  <c r="ARN47" i="14"/>
  <c r="ARG49" i="14"/>
  <c r="ARG39" i="14"/>
  <c r="ARG20" i="14"/>
  <c r="ARG50" i="14"/>
  <c r="ARG28" i="14"/>
  <c r="ARG19" i="14"/>
  <c r="ARG43" i="14"/>
  <c r="ARG22" i="14"/>
  <c r="ARH14" i="14"/>
  <c r="ARG38" i="14"/>
  <c r="ARG42" i="14"/>
  <c r="ARG37" i="14"/>
  <c r="ARG52" i="14"/>
  <c r="ARG33" i="14"/>
  <c r="ARG15" i="14"/>
  <c r="ARG23" i="14"/>
  <c r="ARG24" i="14"/>
  <c r="ARG32" i="14"/>
  <c r="ARG51" i="14"/>
  <c r="ARG30" i="14"/>
  <c r="ARG18" i="14"/>
  <c r="ARG44" i="14"/>
  <c r="ARG36" i="14"/>
  <c r="ARO14" i="14"/>
  <c r="ARG34" i="14"/>
  <c r="ARG29" i="14"/>
  <c r="ARG48" i="14"/>
  <c r="ARG17" i="14"/>
  <c r="ARG41" i="14"/>
  <c r="ARG31" i="14"/>
  <c r="ARG35" i="14"/>
  <c r="ARG46" i="14"/>
  <c r="ARG21" i="14"/>
  <c r="ARG47" i="14"/>
  <c r="ARG27" i="14"/>
  <c r="ARG26" i="14"/>
  <c r="ARG40" i="14"/>
  <c r="ARG25" i="14"/>
  <c r="AQZ46" i="14"/>
  <c r="AQZ30" i="14"/>
  <c r="AQZ27" i="14"/>
  <c r="AQZ35" i="14"/>
  <c r="AQZ47" i="14"/>
  <c r="AQZ24" i="14"/>
  <c r="AQZ28" i="14"/>
  <c r="AQZ40" i="14"/>
  <c r="AQZ18" i="14"/>
  <c r="AQZ22" i="14"/>
  <c r="AQZ36" i="14"/>
  <c r="AQZ48" i="14"/>
  <c r="AQZ17" i="14"/>
  <c r="AQZ49" i="14"/>
  <c r="AQZ31" i="14"/>
  <c r="AQZ15" i="14"/>
  <c r="AQZ19" i="14"/>
  <c r="AQZ41" i="14"/>
  <c r="AQZ29" i="14"/>
  <c r="AQZ37" i="14"/>
  <c r="AQZ42" i="14"/>
  <c r="AQZ25" i="14"/>
  <c r="AQZ20" i="14"/>
  <c r="AQZ23" i="14"/>
  <c r="AQZ51" i="14"/>
  <c r="AQZ21" i="14"/>
  <c r="AQZ39" i="14"/>
  <c r="AQZ44" i="14"/>
  <c r="AQZ52" i="14"/>
  <c r="AQZ43" i="14"/>
  <c r="AQZ38" i="14"/>
  <c r="AQZ26" i="14"/>
  <c r="AQZ33" i="14"/>
  <c r="AQZ34" i="14"/>
  <c r="AQZ32" i="14"/>
  <c r="AQZ50" i="14"/>
  <c r="AQS39" i="14"/>
  <c r="AQS46" i="14"/>
  <c r="AQS26" i="14"/>
  <c r="AQS42" i="14"/>
  <c r="AQS38" i="14"/>
  <c r="AQS35" i="14"/>
  <c r="AQS19" i="14"/>
  <c r="AQS37" i="14"/>
  <c r="AQS40" i="14"/>
  <c r="AQS28" i="14"/>
  <c r="AQS29" i="14"/>
  <c r="AQS49" i="14"/>
  <c r="ARA14" i="14"/>
  <c r="AQS51" i="14"/>
  <c r="AQS22" i="14"/>
  <c r="AQS18" i="14"/>
  <c r="AQS44" i="14"/>
  <c r="AQS23" i="14"/>
  <c r="AQS31" i="14"/>
  <c r="AQS17" i="14"/>
  <c r="AQS48" i="14"/>
  <c r="AQS34" i="14"/>
  <c r="AQS30" i="14"/>
  <c r="AQS15" i="14"/>
  <c r="AQS41" i="14"/>
  <c r="AQS50" i="14"/>
  <c r="AQS27" i="14"/>
  <c r="AQS43" i="14"/>
  <c r="AQS52" i="14"/>
  <c r="AQS47" i="14"/>
  <c r="AQS33" i="14"/>
  <c r="AQS36" i="14"/>
  <c r="AQS32" i="14"/>
  <c r="AQS21" i="14"/>
  <c r="AQS20" i="14"/>
  <c r="AQS24" i="14"/>
  <c r="AQS25" i="14"/>
  <c r="ARA46" i="14" l="1"/>
  <c r="ARA32" i="14"/>
  <c r="ARA24" i="14"/>
  <c r="ARA48" i="14"/>
  <c r="ARA26" i="14"/>
  <c r="ARA38" i="14"/>
  <c r="ARA43" i="14"/>
  <c r="ARA28" i="14"/>
  <c r="ARA17" i="14"/>
  <c r="ARA33" i="14"/>
  <c r="ARA22" i="14"/>
  <c r="ARA30" i="14"/>
  <c r="ARA49" i="14"/>
  <c r="ARA18" i="14"/>
  <c r="ARA23" i="14"/>
  <c r="ARA50" i="14"/>
  <c r="ARA31" i="14"/>
  <c r="ARA39" i="14"/>
  <c r="ARA15" i="14"/>
  <c r="ARA52" i="14"/>
  <c r="ARA34" i="14"/>
  <c r="ARA44" i="14"/>
  <c r="ARA37" i="14"/>
  <c r="ARA42" i="14"/>
  <c r="ARA21" i="14"/>
  <c r="ARA51" i="14"/>
  <c r="ARA19" i="14"/>
  <c r="ARA29" i="14"/>
  <c r="ARA25" i="14"/>
  <c r="ARA35" i="14"/>
  <c r="ARA41" i="14"/>
  <c r="ARA47" i="14"/>
  <c r="ARA36" i="14"/>
  <c r="ARA27" i="14"/>
  <c r="ARA20" i="14"/>
  <c r="ARA40" i="14"/>
  <c r="AQM43" i="14"/>
  <c r="AQM25" i="14"/>
  <c r="AQM20" i="14"/>
  <c r="AQM47" i="14"/>
  <c r="AQM44" i="14"/>
  <c r="AQM17" i="14"/>
  <c r="AQM33" i="14"/>
  <c r="AQM26" i="14"/>
  <c r="AQU14" i="14"/>
  <c r="AQM35" i="14"/>
  <c r="AQM46" i="14"/>
  <c r="AQM27" i="14"/>
  <c r="AQM51" i="14"/>
  <c r="AQM22" i="14"/>
  <c r="AQM49" i="14"/>
  <c r="AQM42" i="14"/>
  <c r="AQM36" i="14"/>
  <c r="AQN14" i="14"/>
  <c r="AQM18" i="14"/>
  <c r="AQM15" i="14"/>
  <c r="AQM41" i="14"/>
  <c r="AQM50" i="14"/>
  <c r="AQM30" i="14"/>
  <c r="AQM52" i="14"/>
  <c r="AQM24" i="14"/>
  <c r="AQM34" i="14"/>
  <c r="AQM23" i="14"/>
  <c r="AQM29" i="14"/>
  <c r="AQM31" i="14"/>
  <c r="AQM38" i="14"/>
  <c r="AQM21" i="14"/>
  <c r="AQM19" i="14"/>
  <c r="AQM48" i="14"/>
  <c r="AQM37" i="14"/>
  <c r="AQM32" i="14"/>
  <c r="AQM40" i="14"/>
  <c r="AQM39" i="14"/>
  <c r="AQM28" i="14"/>
  <c r="AQT39" i="14"/>
  <c r="AQT46" i="14"/>
  <c r="AQT21" i="14"/>
  <c r="AQT38" i="14"/>
  <c r="AQT35" i="14"/>
  <c r="AQT19" i="14"/>
  <c r="AQT40" i="14"/>
  <c r="AQT28" i="14"/>
  <c r="AQT27" i="14"/>
  <c r="AQT51" i="14"/>
  <c r="AQT43" i="14"/>
  <c r="AQT34" i="14"/>
  <c r="AQT41" i="14"/>
  <c r="AQT29" i="14"/>
  <c r="ARB14" i="14"/>
  <c r="AQT30" i="14"/>
  <c r="AQT24" i="14"/>
  <c r="AQT17" i="14"/>
  <c r="AQT42" i="14"/>
  <c r="AQT22" i="14"/>
  <c r="AQT48" i="14"/>
  <c r="AQT15" i="14"/>
  <c r="AQT31" i="14"/>
  <c r="AQT18" i="14"/>
  <c r="AQT37" i="14"/>
  <c r="AQT36" i="14"/>
  <c r="AQT20" i="14"/>
  <c r="AQT47" i="14"/>
  <c r="AQT50" i="14"/>
  <c r="AQT44" i="14"/>
  <c r="AQT32" i="14"/>
  <c r="AQT25" i="14"/>
  <c r="AQT26" i="14"/>
  <c r="AQT23" i="14"/>
  <c r="AQT52" i="14"/>
  <c r="AQT33" i="14"/>
  <c r="AQT49" i="14"/>
  <c r="ARV40" i="14"/>
  <c r="ARV33" i="14"/>
  <c r="ARV18" i="14"/>
  <c r="ARV37" i="14"/>
  <c r="ARV34" i="14"/>
  <c r="ARV24" i="14"/>
  <c r="ASD14" i="14"/>
  <c r="ARV43" i="14"/>
  <c r="ARV39" i="14"/>
  <c r="ARV31" i="14"/>
  <c r="ARV22" i="14"/>
  <c r="ARV29" i="14"/>
  <c r="ARV28" i="14"/>
  <c r="ARV42" i="14"/>
  <c r="ARV17" i="14"/>
  <c r="ARV15" i="14"/>
  <c r="ARV44" i="14"/>
  <c r="ARV52" i="14"/>
  <c r="ARV47" i="14"/>
  <c r="ARV36" i="14"/>
  <c r="ARV38" i="14"/>
  <c r="ARV21" i="14"/>
  <c r="ARV49" i="14"/>
  <c r="ARV48" i="14"/>
  <c r="ARV26" i="14"/>
  <c r="ARV51" i="14"/>
  <c r="ARV46" i="14"/>
  <c r="ARV35" i="14"/>
  <c r="ARV23" i="14"/>
  <c r="ARV30" i="14"/>
  <c r="ARV50" i="14"/>
  <c r="ARV41" i="14"/>
  <c r="ARV27" i="14"/>
  <c r="ARV25" i="14"/>
  <c r="ARV19" i="14"/>
  <c r="ARV32" i="14"/>
  <c r="ARV20" i="14"/>
  <c r="ARO40" i="14"/>
  <c r="ARO25" i="14"/>
  <c r="ARW14" i="14"/>
  <c r="ARO47" i="14"/>
  <c r="ARO48" i="14"/>
  <c r="ARO37" i="14"/>
  <c r="ARO38" i="14"/>
  <c r="ARO21" i="14"/>
  <c r="ARO41" i="14"/>
  <c r="ARO29" i="14"/>
  <c r="ARO32" i="14"/>
  <c r="ARO22" i="14"/>
  <c r="ARO42" i="14"/>
  <c r="ARO31" i="14"/>
  <c r="ARO20" i="14"/>
  <c r="ARO33" i="14"/>
  <c r="ARO49" i="14"/>
  <c r="ARO26" i="14"/>
  <c r="ARO27" i="14"/>
  <c r="ARO17" i="14"/>
  <c r="ARO44" i="14"/>
  <c r="ARO51" i="14"/>
  <c r="ARO19" i="14"/>
  <c r="ARO28" i="14"/>
  <c r="ARO50" i="14"/>
  <c r="ARO36" i="14"/>
  <c r="ARO43" i="14"/>
  <c r="ARO34" i="14"/>
  <c r="ARO52" i="14"/>
  <c r="ARO46" i="14"/>
  <c r="ARO39" i="14"/>
  <c r="ARO35" i="14"/>
  <c r="ARO23" i="14"/>
  <c r="ARO30" i="14"/>
  <c r="ARO15" i="14"/>
  <c r="ARO24" i="14"/>
  <c r="ARO18" i="14"/>
  <c r="ARH44" i="14"/>
  <c r="ARH35" i="14"/>
  <c r="ARH23" i="14"/>
  <c r="ARH24" i="14"/>
  <c r="ARH31" i="14"/>
  <c r="ARH29" i="14"/>
  <c r="ARH18" i="14"/>
  <c r="ARH50" i="14"/>
  <c r="ARH28" i="14"/>
  <c r="ARH47" i="14"/>
  <c r="ARH46" i="14"/>
  <c r="ARH20" i="14"/>
  <c r="ARH22" i="14"/>
  <c r="ARH39" i="14"/>
  <c r="ARH52" i="14"/>
  <c r="ARH15" i="14"/>
  <c r="ARH49" i="14"/>
  <c r="ARH43" i="14"/>
  <c r="ARH19" i="14"/>
  <c r="ARP14" i="14"/>
  <c r="ARH48" i="14"/>
  <c r="ARH36" i="14"/>
  <c r="ARH21" i="14"/>
  <c r="ARH38" i="14"/>
  <c r="ARH37" i="14"/>
  <c r="ARI14" i="14"/>
  <c r="ARH40" i="14"/>
  <c r="ARH34" i="14"/>
  <c r="ARH30" i="14"/>
  <c r="ARH41" i="14"/>
  <c r="ARH33" i="14"/>
  <c r="ARH42" i="14"/>
  <c r="ARH25" i="14"/>
  <c r="ARH32" i="14"/>
  <c r="ARH17" i="14"/>
  <c r="ARH27" i="14"/>
  <c r="ARH51" i="14"/>
  <c r="ARH26" i="14"/>
  <c r="ARW44" i="14" l="1"/>
  <c r="ARW41" i="14"/>
  <c r="ARW27" i="14"/>
  <c r="ARW38" i="14"/>
  <c r="ARW35" i="14"/>
  <c r="ARW20" i="14"/>
  <c r="ARW43" i="14"/>
  <c r="ARW23" i="14"/>
  <c r="ARW19" i="14"/>
  <c r="ARW46" i="14"/>
  <c r="ARW33" i="14"/>
  <c r="ARW18" i="14"/>
  <c r="ARW40" i="14"/>
  <c r="ARW17" i="14"/>
  <c r="ARW21" i="14"/>
  <c r="ARW47" i="14"/>
  <c r="ARW30" i="14"/>
  <c r="ASE14" i="14"/>
  <c r="ARW25" i="14"/>
  <c r="ARW49" i="14"/>
  <c r="ARW26" i="14"/>
  <c r="ARW42" i="14"/>
  <c r="ARW52" i="14"/>
  <c r="ARW50" i="14"/>
  <c r="ARW39" i="14"/>
  <c r="ARW51" i="14"/>
  <c r="ARW32" i="14"/>
  <c r="ARW36" i="14"/>
  <c r="ARW15" i="14"/>
  <c r="ARW37" i="14"/>
  <c r="ARW48" i="14"/>
  <c r="ARW34" i="14"/>
  <c r="ARW24" i="14"/>
  <c r="ARW31" i="14"/>
  <c r="ARW29" i="14"/>
  <c r="ARW28" i="14"/>
  <c r="ARW22" i="14"/>
  <c r="AQU44" i="14"/>
  <c r="AQU28" i="14"/>
  <c r="AQU27" i="14"/>
  <c r="AQU46" i="14"/>
  <c r="AQU24" i="14"/>
  <c r="AQU31" i="14"/>
  <c r="AQU51" i="14"/>
  <c r="AQU43" i="14"/>
  <c r="AQU33" i="14"/>
  <c r="AQU47" i="14"/>
  <c r="AQU23" i="14"/>
  <c r="AQU15" i="14"/>
  <c r="AQU39" i="14"/>
  <c r="AQU30" i="14"/>
  <c r="AQU17" i="14"/>
  <c r="AQU40" i="14"/>
  <c r="AQU20" i="14"/>
  <c r="ARC14" i="14"/>
  <c r="AQU41" i="14"/>
  <c r="AQU32" i="14"/>
  <c r="AQU48" i="14"/>
  <c r="AQU25" i="14"/>
  <c r="AQU49" i="14"/>
  <c r="AQU52" i="14"/>
  <c r="AQU18" i="14"/>
  <c r="AQU42" i="14"/>
  <c r="AQU35" i="14"/>
  <c r="AQU29" i="14"/>
  <c r="AQU21" i="14"/>
  <c r="AQU50" i="14"/>
  <c r="AQU37" i="14"/>
  <c r="AQU19" i="14"/>
  <c r="AQU36" i="14"/>
  <c r="AQU26" i="14"/>
  <c r="AQU38" i="14"/>
  <c r="AQU22" i="14"/>
  <c r="AQU34" i="14"/>
  <c r="ARB47" i="14"/>
  <c r="ARB29" i="14"/>
  <c r="ARB15" i="14"/>
  <c r="ARB48" i="14"/>
  <c r="ARB25" i="14"/>
  <c r="ARB22" i="14"/>
  <c r="ARB41" i="14"/>
  <c r="ARB19" i="14"/>
  <c r="ARB17" i="14"/>
  <c r="ARB44" i="14"/>
  <c r="ARB32" i="14"/>
  <c r="ARB37" i="14"/>
  <c r="ARB42" i="14"/>
  <c r="ARB26" i="14"/>
  <c r="ARB21" i="14"/>
  <c r="ARB51" i="14"/>
  <c r="ARB20" i="14"/>
  <c r="ARB40" i="14"/>
  <c r="ARB52" i="14"/>
  <c r="ARB49" i="14"/>
  <c r="ARB50" i="14"/>
  <c r="ARB46" i="14"/>
  <c r="ARB34" i="14"/>
  <c r="ARB28" i="14"/>
  <c r="ARB23" i="14"/>
  <c r="ARB39" i="14"/>
  <c r="ARB38" i="14"/>
  <c r="ARB33" i="14"/>
  <c r="ARB43" i="14"/>
  <c r="ARB36" i="14"/>
  <c r="ARB27" i="14"/>
  <c r="ARB35" i="14"/>
  <c r="ARB31" i="14"/>
  <c r="ARB18" i="14"/>
  <c r="ARB24" i="14"/>
  <c r="ARB30" i="14"/>
  <c r="AQN46" i="14"/>
  <c r="AQN42" i="14"/>
  <c r="AQN15" i="14"/>
  <c r="AQH54" i="14" s="1"/>
  <c r="AQN39" i="14"/>
  <c r="AQN37" i="14"/>
  <c r="AQN30" i="14"/>
  <c r="AQN47" i="14"/>
  <c r="AQN32" i="14"/>
  <c r="AQN24" i="14"/>
  <c r="AQN48" i="14"/>
  <c r="AQN25" i="14"/>
  <c r="AQN17" i="14"/>
  <c r="AQN41" i="14"/>
  <c r="AQN19" i="14"/>
  <c r="AQV14" i="14"/>
  <c r="AQN43" i="14"/>
  <c r="AQN34" i="14"/>
  <c r="AQN23" i="14"/>
  <c r="AQN35" i="14"/>
  <c r="AQN33" i="14"/>
  <c r="AQN28" i="14"/>
  <c r="AQN40" i="14"/>
  <c r="AQN27" i="14"/>
  <c r="AQN38" i="14"/>
  <c r="AQN21" i="14"/>
  <c r="AQN52" i="14"/>
  <c r="AQN31" i="14"/>
  <c r="AQN26" i="14"/>
  <c r="AQN50" i="14"/>
  <c r="AQN44" i="14"/>
  <c r="AQN36" i="14"/>
  <c r="AQN20" i="14"/>
  <c r="AQN49" i="14"/>
  <c r="AQN51" i="14"/>
  <c r="AQN18" i="14"/>
  <c r="AQN22" i="14"/>
  <c r="AQN29" i="14"/>
  <c r="ARP42" i="14"/>
  <c r="ARP19" i="14"/>
  <c r="ARP24" i="14"/>
  <c r="ARP36" i="14"/>
  <c r="ARP29" i="14"/>
  <c r="ARX14" i="14"/>
  <c r="ARP49" i="14"/>
  <c r="ARP31" i="14"/>
  <c r="ARP22" i="14"/>
  <c r="ARP44" i="14"/>
  <c r="ARP26" i="14"/>
  <c r="ARP17" i="14"/>
  <c r="ARP38" i="14"/>
  <c r="ARP37" i="14"/>
  <c r="ARP28" i="14"/>
  <c r="ARP52" i="14"/>
  <c r="ARP35" i="14"/>
  <c r="ARP46" i="14"/>
  <c r="ARP50" i="14"/>
  <c r="ARP27" i="14"/>
  <c r="ARP43" i="14"/>
  <c r="ARP21" i="14"/>
  <c r="ARP40" i="14"/>
  <c r="ARP34" i="14"/>
  <c r="ARP30" i="14"/>
  <c r="ARP25" i="14"/>
  <c r="ARP15" i="14"/>
  <c r="ARP39" i="14"/>
  <c r="ARP23" i="14"/>
  <c r="ARP47" i="14"/>
  <c r="ARP20" i="14"/>
  <c r="ARP32" i="14"/>
  <c r="ARP18" i="14"/>
  <c r="ARP48" i="14"/>
  <c r="ARP41" i="14"/>
  <c r="ARP51" i="14"/>
  <c r="ARP33" i="14"/>
  <c r="ARI52" i="14"/>
  <c r="ARI24" i="14"/>
  <c r="ARI30" i="14"/>
  <c r="ARI40" i="14"/>
  <c r="ARI35" i="14"/>
  <c r="ARI25" i="14"/>
  <c r="ARI47" i="14"/>
  <c r="ARI31" i="14"/>
  <c r="ARI18" i="14"/>
  <c r="ARI41" i="14"/>
  <c r="ARI29" i="14"/>
  <c r="ARI27" i="14"/>
  <c r="ARI42" i="14"/>
  <c r="ARI43" i="14"/>
  <c r="ARI19" i="14"/>
  <c r="ARI15" i="14"/>
  <c r="ARI50" i="14"/>
  <c r="ARI36" i="14"/>
  <c r="ARI21" i="14"/>
  <c r="ARI51" i="14"/>
  <c r="ARI37" i="14"/>
  <c r="ARJ14" i="14"/>
  <c r="ARI33" i="14"/>
  <c r="ARI23" i="14"/>
  <c r="ARI20" i="14"/>
  <c r="ARI34" i="14"/>
  <c r="ARI49" i="14"/>
  <c r="ARI32" i="14"/>
  <c r="ARI48" i="14"/>
  <c r="ARQ14" i="14"/>
  <c r="ARI39" i="14"/>
  <c r="ARI28" i="14"/>
  <c r="ARI22" i="14"/>
  <c r="ARI26" i="14"/>
  <c r="ARI17" i="14"/>
  <c r="ARI44" i="14"/>
  <c r="ARI46" i="14"/>
  <c r="ARI38" i="14"/>
  <c r="ASD41" i="14"/>
  <c r="ASD30" i="14"/>
  <c r="ASD44" i="14"/>
  <c r="ASD40" i="14"/>
  <c r="ASD29" i="14"/>
  <c r="ASD18" i="14"/>
  <c r="ASD36" i="14"/>
  <c r="ASD26" i="14"/>
  <c r="ASL14" i="14"/>
  <c r="ASD50" i="14"/>
  <c r="ASD20" i="14"/>
  <c r="ASD23" i="14"/>
  <c r="ASD37" i="14"/>
  <c r="ASD27" i="14"/>
  <c r="ASD17" i="14"/>
  <c r="ASD52" i="14"/>
  <c r="ASD51" i="14"/>
  <c r="ASD21" i="14"/>
  <c r="ASD24" i="14"/>
  <c r="ASD35" i="14"/>
  <c r="ASD43" i="14"/>
  <c r="ASD25" i="14"/>
  <c r="ASD19" i="14"/>
  <c r="ASD33" i="14"/>
  <c r="ASD49" i="14"/>
  <c r="ASD46" i="14"/>
  <c r="ASD38" i="14"/>
  <c r="ASD39" i="14"/>
  <c r="ASD32" i="14"/>
  <c r="ASD28" i="14"/>
  <c r="ASD15" i="14"/>
  <c r="ASD22" i="14"/>
  <c r="ASD47" i="14"/>
  <c r="ASD48" i="14"/>
  <c r="ASD42" i="14"/>
  <c r="ASD31" i="14"/>
  <c r="ASD34" i="14"/>
  <c r="AQV44" i="14" l="1"/>
  <c r="AQV43" i="14"/>
  <c r="AQV29" i="14"/>
  <c r="AQV41" i="14"/>
  <c r="AQV30" i="14"/>
  <c r="AQV22" i="14"/>
  <c r="AQV46" i="14"/>
  <c r="AQV24" i="14"/>
  <c r="ARD14" i="14"/>
  <c r="AQV42" i="14"/>
  <c r="AQV26" i="14"/>
  <c r="AQV34" i="14"/>
  <c r="AQV31" i="14"/>
  <c r="AQV25" i="14"/>
  <c r="AQV33" i="14"/>
  <c r="AQV37" i="14"/>
  <c r="AQV21" i="14"/>
  <c r="AQV15" i="14"/>
  <c r="AQP54" i="14" s="1"/>
  <c r="AQV40" i="14"/>
  <c r="AQV38" i="14"/>
  <c r="AQV28" i="14"/>
  <c r="AQV49" i="14"/>
  <c r="AQV52" i="14"/>
  <c r="AQV18" i="14"/>
  <c r="AQV35" i="14"/>
  <c r="AQV50" i="14"/>
  <c r="AQV19" i="14"/>
  <c r="AQV23" i="14"/>
  <c r="AQV48" i="14"/>
  <c r="AQV27" i="14"/>
  <c r="AQV47" i="14"/>
  <c r="AQV51" i="14"/>
  <c r="AQV20" i="14"/>
  <c r="AQV17" i="14"/>
  <c r="AQV36" i="14"/>
  <c r="AQV32" i="14"/>
  <c r="AQV39" i="14"/>
  <c r="AQH56" i="14"/>
  <c r="AQI56" i="14" s="1"/>
  <c r="ARC44" i="14"/>
  <c r="ARC26" i="14"/>
  <c r="ARC31" i="14"/>
  <c r="ARC47" i="14"/>
  <c r="ARC36" i="14"/>
  <c r="ARC29" i="14"/>
  <c r="ARC46" i="14"/>
  <c r="ARC38" i="14"/>
  <c r="ARC42" i="14"/>
  <c r="ARC43" i="14"/>
  <c r="ARC27" i="14"/>
  <c r="ARC33" i="14"/>
  <c r="ARC48" i="14"/>
  <c r="ARC39" i="14"/>
  <c r="ARC19" i="14"/>
  <c r="ARC50" i="14"/>
  <c r="ARC37" i="14"/>
  <c r="ARC24" i="14"/>
  <c r="ARC41" i="14"/>
  <c r="ARC15" i="14"/>
  <c r="ARC25" i="14"/>
  <c r="ARC34" i="14"/>
  <c r="ARC22" i="14"/>
  <c r="ARC21" i="14"/>
  <c r="ARC32" i="14"/>
  <c r="ARC23" i="14"/>
  <c r="ARC40" i="14"/>
  <c r="ARC28" i="14"/>
  <c r="ARC51" i="14"/>
  <c r="ARC18" i="14"/>
  <c r="ARC30" i="14"/>
  <c r="ARC17" i="14"/>
  <c r="ARC20" i="14"/>
  <c r="ARC35" i="14"/>
  <c r="ARC52" i="14"/>
  <c r="ARC49" i="14"/>
  <c r="ASL47" i="14"/>
  <c r="ASL28" i="14"/>
  <c r="ASL20" i="14"/>
  <c r="ASL43" i="14"/>
  <c r="ASL40" i="14"/>
  <c r="ASL25" i="14"/>
  <c r="ASL44" i="14"/>
  <c r="ASL23" i="14"/>
  <c r="ASL15" i="14"/>
  <c r="ASL49" i="14"/>
  <c r="ASL24" i="14"/>
  <c r="ASL46" i="14"/>
  <c r="ASL51" i="14"/>
  <c r="ASL37" i="14"/>
  <c r="ASL35" i="14"/>
  <c r="ASL38" i="14"/>
  <c r="ASL33" i="14"/>
  <c r="ASL30" i="14"/>
  <c r="ASL48" i="14"/>
  <c r="ASL32" i="14"/>
  <c r="ASL22" i="14"/>
  <c r="ASL21" i="14"/>
  <c r="ASL50" i="14"/>
  <c r="ASL41" i="14"/>
  <c r="ASL19" i="14"/>
  <c r="AST14" i="14"/>
  <c r="ASL26" i="14"/>
  <c r="ASL17" i="14"/>
  <c r="ASL29" i="14"/>
  <c r="ASL52" i="14"/>
  <c r="ASL34" i="14"/>
  <c r="ASL31" i="14"/>
  <c r="ASL39" i="14"/>
  <c r="ASL36" i="14"/>
  <c r="ASL42" i="14"/>
  <c r="ASL18" i="14"/>
  <c r="ASL27" i="14"/>
  <c r="ASE42" i="14"/>
  <c r="ASE23" i="14"/>
  <c r="ASE17" i="14"/>
  <c r="ASE28" i="14"/>
  <c r="ASE32" i="14"/>
  <c r="ASU14" i="14"/>
  <c r="ASE35" i="14"/>
  <c r="ASE15" i="14"/>
  <c r="ASE22" i="14"/>
  <c r="ASE38" i="14"/>
  <c r="ASE52" i="14"/>
  <c r="ASE24" i="14"/>
  <c r="ASE51" i="14"/>
  <c r="ASE33" i="14"/>
  <c r="ASE34" i="14"/>
  <c r="ASE20" i="14"/>
  <c r="ASE44" i="14"/>
  <c r="ASE49" i="14"/>
  <c r="ASE39" i="14"/>
  <c r="ASE19" i="14"/>
  <c r="ASE36" i="14"/>
  <c r="ASE31" i="14"/>
  <c r="ASE46" i="14"/>
  <c r="ASE41" i="14"/>
  <c r="ASE27" i="14"/>
  <c r="ASE25" i="14"/>
  <c r="ASE40" i="14"/>
  <c r="ASE50" i="14"/>
  <c r="ASM14" i="14"/>
  <c r="ASE30" i="14"/>
  <c r="ASE18" i="14"/>
  <c r="ASE29" i="14"/>
  <c r="ASE26" i="14"/>
  <c r="ASE43" i="14"/>
  <c r="ASE37" i="14"/>
  <c r="ASE21" i="14"/>
  <c r="ASE47" i="14"/>
  <c r="ASE48" i="14"/>
  <c r="ARJ41" i="14"/>
  <c r="ARJ24" i="14"/>
  <c r="ARJ30" i="14"/>
  <c r="ARJ31" i="14"/>
  <c r="ARJ34" i="14"/>
  <c r="ARJ25" i="14"/>
  <c r="ARJ49" i="14"/>
  <c r="ARJ26" i="14"/>
  <c r="ARJ23" i="14"/>
  <c r="ARJ44" i="14"/>
  <c r="ARJ35" i="14"/>
  <c r="ARJ18" i="14"/>
  <c r="ARJ46" i="14"/>
  <c r="ARJ29" i="14"/>
  <c r="ARJ22" i="14"/>
  <c r="ARJ43" i="14"/>
  <c r="ARJ20" i="14"/>
  <c r="ARJ27" i="14"/>
  <c r="ARJ52" i="14"/>
  <c r="ARJ38" i="14"/>
  <c r="ARJ15" i="14"/>
  <c r="ARJ40" i="14"/>
  <c r="ARJ33" i="14"/>
  <c r="ARJ51" i="14"/>
  <c r="ARJ39" i="14"/>
  <c r="ARJ47" i="14"/>
  <c r="ARJ36" i="14"/>
  <c r="ARJ21" i="14"/>
  <c r="ARJ32" i="14"/>
  <c r="ARK14" i="14"/>
  <c r="ARJ37" i="14"/>
  <c r="ARJ19" i="14"/>
  <c r="ARJ42" i="14"/>
  <c r="ARJ28" i="14"/>
  <c r="ARJ50" i="14"/>
  <c r="ARJ48" i="14"/>
  <c r="ARJ17" i="14"/>
  <c r="ARR14" i="14"/>
  <c r="ARQ47" i="14"/>
  <c r="ARQ34" i="14"/>
  <c r="ARQ24" i="14"/>
  <c r="ARQ41" i="14"/>
  <c r="ARQ29" i="14"/>
  <c r="ARY14" i="14"/>
  <c r="ARQ52" i="14"/>
  <c r="ARQ48" i="14"/>
  <c r="ARQ22" i="14"/>
  <c r="ARQ42" i="14"/>
  <c r="ARQ31" i="14"/>
  <c r="ARQ30" i="14"/>
  <c r="ARQ49" i="14"/>
  <c r="ARQ26" i="14"/>
  <c r="ARQ25" i="14"/>
  <c r="ARQ43" i="14"/>
  <c r="ARQ37" i="14"/>
  <c r="ARQ17" i="14"/>
  <c r="ARQ39" i="14"/>
  <c r="ARQ15" i="14"/>
  <c r="ARQ19" i="14"/>
  <c r="ARQ51" i="14"/>
  <c r="ARQ50" i="14"/>
  <c r="ARQ18" i="14"/>
  <c r="ARQ36" i="14"/>
  <c r="ARQ21" i="14"/>
  <c r="ARQ44" i="14"/>
  <c r="ARQ46" i="14"/>
  <c r="ARQ23" i="14"/>
  <c r="ARQ38" i="14"/>
  <c r="ARQ35" i="14"/>
  <c r="ARQ32" i="14"/>
  <c r="ARQ27" i="14"/>
  <c r="ARQ40" i="14"/>
  <c r="ARQ33" i="14"/>
  <c r="ARQ28" i="14"/>
  <c r="ARQ20" i="14"/>
  <c r="ARX46" i="14"/>
  <c r="ARX33" i="14"/>
  <c r="ARX44" i="14"/>
  <c r="ARX38" i="14"/>
  <c r="ARX24" i="14"/>
  <c r="ARX34" i="14"/>
  <c r="ARX40" i="14"/>
  <c r="ARX30" i="14"/>
  <c r="ARX28" i="14"/>
  <c r="ARX31" i="14"/>
  <c r="ARX29" i="14"/>
  <c r="ARX21" i="14"/>
  <c r="ARX32" i="14"/>
  <c r="ARX26" i="14"/>
  <c r="ASF14" i="14"/>
  <c r="ARX47" i="14"/>
  <c r="ARX25" i="14"/>
  <c r="ARX15" i="14"/>
  <c r="ARX50" i="14"/>
  <c r="ARX41" i="14"/>
  <c r="ARX27" i="14"/>
  <c r="ARX49" i="14"/>
  <c r="ARX35" i="14"/>
  <c r="ARX20" i="14"/>
  <c r="ARX48" i="14"/>
  <c r="ARX18" i="14"/>
  <c r="ARX51" i="14"/>
  <c r="ARX42" i="14"/>
  <c r="ARX36" i="14"/>
  <c r="ARX37" i="14"/>
  <c r="ARX39" i="14"/>
  <c r="ARX23" i="14"/>
  <c r="ARX22" i="14"/>
  <c r="ARX52" i="14"/>
  <c r="ARX19" i="14"/>
  <c r="ARX43" i="14"/>
  <c r="ARX17" i="14"/>
  <c r="AQH55" i="14"/>
  <c r="AQI55" i="14" s="1"/>
  <c r="AQI54" i="14" s="1"/>
  <c r="ASU52" i="14" l="1"/>
  <c r="ASU30" i="14"/>
  <c r="ASU18" i="14"/>
  <c r="ASU46" i="14"/>
  <c r="ASU44" i="14"/>
  <c r="ASU25" i="14"/>
  <c r="ASU48" i="14"/>
  <c r="ASU49" i="14"/>
  <c r="ASU47" i="14"/>
  <c r="ASU40" i="14"/>
  <c r="ASU34" i="14"/>
  <c r="ASU36" i="14"/>
  <c r="ASU37" i="14"/>
  <c r="ASU50" i="14"/>
  <c r="ASU26" i="14"/>
  <c r="ASU51" i="14"/>
  <c r="ASU38" i="14"/>
  <c r="ASU17" i="14"/>
  <c r="ASU29" i="14"/>
  <c r="ASU24" i="14"/>
  <c r="ASU22" i="14"/>
  <c r="ASU35" i="14"/>
  <c r="ASU23" i="14"/>
  <c r="ASU15" i="14"/>
  <c r="ASU43" i="14"/>
  <c r="ASU19" i="14"/>
  <c r="ASU27" i="14"/>
  <c r="ASU28" i="14"/>
  <c r="ASU33" i="14"/>
  <c r="ASU32" i="14"/>
  <c r="ASU31" i="14"/>
  <c r="ASU21" i="14"/>
  <c r="ASU20" i="14"/>
  <c r="ASU41" i="14"/>
  <c r="ASU39" i="14"/>
  <c r="ASU42" i="14"/>
  <c r="ARD37" i="14"/>
  <c r="ARD21" i="14"/>
  <c r="ARD23" i="14"/>
  <c r="ARD50" i="14"/>
  <c r="ARD39" i="14"/>
  <c r="ARD25" i="14"/>
  <c r="ARD52" i="14"/>
  <c r="ARD28" i="14"/>
  <c r="ARD19" i="14"/>
  <c r="ARD41" i="14"/>
  <c r="ARD22" i="14"/>
  <c r="ARD30" i="14"/>
  <c r="ARD47" i="14"/>
  <c r="ARD34" i="14"/>
  <c r="ARD17" i="14"/>
  <c r="ARD40" i="14"/>
  <c r="ARD44" i="14"/>
  <c r="ARD31" i="14"/>
  <c r="ARD51" i="14"/>
  <c r="ARD36" i="14"/>
  <c r="ARD24" i="14"/>
  <c r="ARD46" i="14"/>
  <c r="ARD38" i="14"/>
  <c r="ARD15" i="14"/>
  <c r="AQX54" i="14" s="1"/>
  <c r="ARD26" i="14"/>
  <c r="ARD20" i="14"/>
  <c r="ARD27" i="14"/>
  <c r="ARD29" i="14"/>
  <c r="ARD35" i="14"/>
  <c r="ARD33" i="14"/>
  <c r="ARD18" i="14"/>
  <c r="ARD32" i="14"/>
  <c r="ARD48" i="14"/>
  <c r="ARD49" i="14"/>
  <c r="ARD42" i="14"/>
  <c r="ARD43" i="14"/>
  <c r="ASM39" i="14"/>
  <c r="ASM35" i="14"/>
  <c r="ASM30" i="14"/>
  <c r="ASM47" i="14"/>
  <c r="ASM29" i="14"/>
  <c r="ASM27" i="14"/>
  <c r="ASM34" i="14"/>
  <c r="ASM38" i="14"/>
  <c r="ASM33" i="14"/>
  <c r="ASM49" i="14"/>
  <c r="ASM37" i="14"/>
  <c r="ASM26" i="14"/>
  <c r="ASM41" i="14"/>
  <c r="ATC14" i="14"/>
  <c r="ASM32" i="14"/>
  <c r="ASM48" i="14"/>
  <c r="ASM22" i="14"/>
  <c r="ASM28" i="14"/>
  <c r="ASM44" i="14"/>
  <c r="ASM17" i="14"/>
  <c r="ASM20" i="14"/>
  <c r="ASM52" i="14"/>
  <c r="ASM24" i="14"/>
  <c r="ASM15" i="14"/>
  <c r="ASM25" i="14"/>
  <c r="ASM46" i="14"/>
  <c r="ASM19" i="14"/>
  <c r="ASM43" i="14"/>
  <c r="ASM51" i="14"/>
  <c r="ASM42" i="14"/>
  <c r="ASM31" i="14"/>
  <c r="ASM21" i="14"/>
  <c r="ASM50" i="14"/>
  <c r="ASM18" i="14"/>
  <c r="ASM36" i="14"/>
  <c r="ASM40" i="14"/>
  <c r="ASM23" i="14"/>
  <c r="ARR48" i="14"/>
  <c r="ARR50" i="14"/>
  <c r="ARR33" i="14"/>
  <c r="ARR49" i="14"/>
  <c r="ARR34" i="14"/>
  <c r="ARR24" i="14"/>
  <c r="ARR42" i="14"/>
  <c r="ARR31" i="14"/>
  <c r="ARZ14" i="14"/>
  <c r="ARR52" i="14"/>
  <c r="ARR26" i="14"/>
  <c r="ARR22" i="14"/>
  <c r="ARR37" i="14"/>
  <c r="ARR20" i="14"/>
  <c r="ARR30" i="14"/>
  <c r="ARR44" i="14"/>
  <c r="ARR32" i="14"/>
  <c r="ARR25" i="14"/>
  <c r="ARR38" i="14"/>
  <c r="ARR41" i="14"/>
  <c r="ARR15" i="14"/>
  <c r="ARR47" i="14"/>
  <c r="ARR35" i="14"/>
  <c r="ARR18" i="14"/>
  <c r="ARR36" i="14"/>
  <c r="ARR39" i="14"/>
  <c r="ARR27" i="14"/>
  <c r="ARR40" i="14"/>
  <c r="ARR21" i="14"/>
  <c r="ARR19" i="14"/>
  <c r="ARR28" i="14"/>
  <c r="ARR23" i="14"/>
  <c r="ARR29" i="14"/>
  <c r="ARR17" i="14"/>
  <c r="ARR43" i="14"/>
  <c r="ARR46" i="14"/>
  <c r="ARR51" i="14"/>
  <c r="AST47" i="14"/>
  <c r="AST43" i="14"/>
  <c r="AST33" i="14"/>
  <c r="AST19" i="14"/>
  <c r="AST40" i="14"/>
  <c r="AST52" i="14"/>
  <c r="AST31" i="14"/>
  <c r="AST48" i="14"/>
  <c r="AST44" i="14"/>
  <c r="AST23" i="14"/>
  <c r="AST49" i="14"/>
  <c r="AST34" i="14"/>
  <c r="AST24" i="14"/>
  <c r="AST42" i="14"/>
  <c r="AST26" i="14"/>
  <c r="AST18" i="14"/>
  <c r="AST39" i="14"/>
  <c r="AST20" i="14"/>
  <c r="ATB14" i="14"/>
  <c r="AST41" i="14"/>
  <c r="AST30" i="14"/>
  <c r="AST28" i="14"/>
  <c r="AST36" i="14"/>
  <c r="AST27" i="14"/>
  <c r="AST22" i="14"/>
  <c r="AST35" i="14"/>
  <c r="AST32" i="14"/>
  <c r="AST50" i="14"/>
  <c r="AST29" i="14"/>
  <c r="AST38" i="14"/>
  <c r="AST21" i="14"/>
  <c r="AST15" i="14"/>
  <c r="AST25" i="14"/>
  <c r="AST17" i="14"/>
  <c r="AST37" i="14"/>
  <c r="AST51" i="14"/>
  <c r="AST46" i="14"/>
  <c r="ASF38" i="14"/>
  <c r="ASF39" i="14"/>
  <c r="ASF23" i="14"/>
  <c r="ASF47" i="14"/>
  <c r="ASF34" i="14"/>
  <c r="ASF28" i="14"/>
  <c r="ASF25" i="14"/>
  <c r="ASF40" i="14"/>
  <c r="ASF30" i="14"/>
  <c r="ASF18" i="14"/>
  <c r="ASV14" i="14"/>
  <c r="ASF48" i="14"/>
  <c r="ASF29" i="14"/>
  <c r="ASN14" i="14"/>
  <c r="ASF49" i="14"/>
  <c r="ASF26" i="14"/>
  <c r="ASF17" i="14"/>
  <c r="ASF42" i="14"/>
  <c r="ASF20" i="14"/>
  <c r="ASF22" i="14"/>
  <c r="ASF52" i="14"/>
  <c r="ASF36" i="14"/>
  <c r="ASF43" i="14"/>
  <c r="ASF35" i="14"/>
  <c r="ASF32" i="14"/>
  <c r="ASF24" i="14"/>
  <c r="ASF51" i="14"/>
  <c r="ASF46" i="14"/>
  <c r="ASF31" i="14"/>
  <c r="ASF33" i="14"/>
  <c r="ASF27" i="14"/>
  <c r="ASF21" i="14"/>
  <c r="ASF44" i="14"/>
  <c r="ASF15" i="14"/>
  <c r="ASF19" i="14"/>
  <c r="ASF41" i="14"/>
  <c r="ASF37" i="14"/>
  <c r="ASF50" i="14"/>
  <c r="ARY52" i="14"/>
  <c r="ARY35" i="14"/>
  <c r="ARY28" i="14"/>
  <c r="ARY46" i="14"/>
  <c r="ARY23" i="14"/>
  <c r="ARY21" i="14"/>
  <c r="ARY39" i="14"/>
  <c r="ARY17" i="14"/>
  <c r="ARY15" i="14"/>
  <c r="ARY38" i="14"/>
  <c r="ARY33" i="14"/>
  <c r="ARY18" i="14"/>
  <c r="ARY34" i="14"/>
  <c r="ARY24" i="14"/>
  <c r="ARY31" i="14"/>
  <c r="ARY48" i="14"/>
  <c r="ARY25" i="14"/>
  <c r="ASG14" i="14"/>
  <c r="ARY43" i="14"/>
  <c r="ARY36" i="14"/>
  <c r="ARY20" i="14"/>
  <c r="ARY51" i="14"/>
  <c r="ARY37" i="14"/>
  <c r="ARY19" i="14"/>
  <c r="ARY41" i="14"/>
  <c r="ARY49" i="14"/>
  <c r="ARY30" i="14"/>
  <c r="ARY26" i="14"/>
  <c r="ARY27" i="14"/>
  <c r="ARY32" i="14"/>
  <c r="ARY50" i="14"/>
  <c r="ARY22" i="14"/>
  <c r="ARY29" i="14"/>
  <c r="ARY44" i="14"/>
  <c r="ARY40" i="14"/>
  <c r="ARY47" i="14"/>
  <c r="ARY42" i="14"/>
  <c r="AQP55" i="14"/>
  <c r="AQQ55" i="14" s="1"/>
  <c r="ARK34" i="14"/>
  <c r="ARK30" i="14"/>
  <c r="ARK15" i="14"/>
  <c r="ARK47" i="14"/>
  <c r="ARK25" i="14"/>
  <c r="ARK26" i="14"/>
  <c r="ARK41" i="14"/>
  <c r="ARK32" i="14"/>
  <c r="ARK28" i="14"/>
  <c r="ARK49" i="14"/>
  <c r="ARK48" i="14"/>
  <c r="ARK27" i="14"/>
  <c r="ARK50" i="14"/>
  <c r="ARK36" i="14"/>
  <c r="ARK29" i="14"/>
  <c r="ARK22" i="14"/>
  <c r="ARK43" i="14"/>
  <c r="ARK37" i="14"/>
  <c r="ARK20" i="14"/>
  <c r="ARS14" i="14"/>
  <c r="ARK46" i="14"/>
  <c r="ARK23" i="14"/>
  <c r="ARL14" i="14"/>
  <c r="ARK39" i="14"/>
  <c r="ARK17" i="14"/>
  <c r="ARK33" i="14"/>
  <c r="ARK24" i="14"/>
  <c r="ARK31" i="14"/>
  <c r="ARK19" i="14"/>
  <c r="ARK21" i="14"/>
  <c r="ARK52" i="14"/>
  <c r="ARK40" i="14"/>
  <c r="ARK18" i="14"/>
  <c r="ARK44" i="14"/>
  <c r="ARK51" i="14"/>
  <c r="ARK38" i="14"/>
  <c r="ARK42" i="14"/>
  <c r="ARK35" i="14"/>
  <c r="AQP56" i="14"/>
  <c r="AQQ56" i="14" s="1"/>
  <c r="ARZ49" i="14" l="1"/>
  <c r="ARZ33" i="14"/>
  <c r="ARZ38" i="14"/>
  <c r="ARZ22" i="14"/>
  <c r="ARZ51" i="14"/>
  <c r="ARZ37" i="14"/>
  <c r="ARZ28" i="14"/>
  <c r="ARZ46" i="14"/>
  <c r="ARZ35" i="14"/>
  <c r="ARZ21" i="14"/>
  <c r="ARZ39" i="14"/>
  <c r="ARZ24" i="14"/>
  <c r="ARZ44" i="14"/>
  <c r="ARZ48" i="14"/>
  <c r="ARZ25" i="14"/>
  <c r="ARZ34" i="14"/>
  <c r="ARZ40" i="14"/>
  <c r="ARZ52" i="14"/>
  <c r="ARZ15" i="14"/>
  <c r="ARZ47" i="14"/>
  <c r="ARZ26" i="14"/>
  <c r="ASH14" i="14"/>
  <c r="ARZ42" i="14"/>
  <c r="ARZ20" i="14"/>
  <c r="ARZ17" i="14"/>
  <c r="ARZ27" i="14"/>
  <c r="ARZ30" i="14"/>
  <c r="ARZ19" i="14"/>
  <c r="ARZ18" i="14"/>
  <c r="ARZ23" i="14"/>
  <c r="ARZ29" i="14"/>
  <c r="ARZ43" i="14"/>
  <c r="ARZ41" i="14"/>
  <c r="ARZ50" i="14"/>
  <c r="ARZ31" i="14"/>
  <c r="ARZ32" i="14"/>
  <c r="ARZ36" i="14"/>
  <c r="ARL50" i="14"/>
  <c r="ARL33" i="14"/>
  <c r="ARL21" i="14"/>
  <c r="ARL40" i="14"/>
  <c r="ARL38" i="14"/>
  <c r="ARL18" i="14"/>
  <c r="ARL52" i="14"/>
  <c r="ARL35" i="14"/>
  <c r="ARL15" i="14"/>
  <c r="ARF54" i="14" s="1"/>
  <c r="ARL47" i="14"/>
  <c r="ARL24" i="14"/>
  <c r="ARL23" i="14"/>
  <c r="ARL41" i="14"/>
  <c r="ARL34" i="14"/>
  <c r="ARL26" i="14"/>
  <c r="ARL42" i="14"/>
  <c r="ARL30" i="14"/>
  <c r="ARL28" i="14"/>
  <c r="ARL49" i="14"/>
  <c r="ARL46" i="14"/>
  <c r="ARL27" i="14"/>
  <c r="ART14" i="14"/>
  <c r="ARL51" i="14"/>
  <c r="ARL43" i="14"/>
  <c r="ARL31" i="14"/>
  <c r="ARL48" i="14"/>
  <c r="ARL29" i="14"/>
  <c r="ARL19" i="14"/>
  <c r="ARL17" i="14"/>
  <c r="ARL20" i="14"/>
  <c r="ARL22" i="14"/>
  <c r="ARL39" i="14"/>
  <c r="ARL44" i="14"/>
  <c r="ARL36" i="14"/>
  <c r="ARL32" i="14"/>
  <c r="ARL37" i="14"/>
  <c r="ARL25" i="14"/>
  <c r="ARS29" i="14"/>
  <c r="ARS24" i="14"/>
  <c r="ARS15" i="14"/>
  <c r="ARS39" i="14"/>
  <c r="ARS35" i="14"/>
  <c r="ARS20" i="14"/>
  <c r="ARS52" i="14"/>
  <c r="ARS50" i="14"/>
  <c r="ARS23" i="14"/>
  <c r="ARS21" i="14"/>
  <c r="ARS46" i="14"/>
  <c r="ARS30" i="14"/>
  <c r="ASA14" i="14"/>
  <c r="ARS48" i="14"/>
  <c r="ARS40" i="14"/>
  <c r="ARS22" i="14"/>
  <c r="ARS47" i="14"/>
  <c r="ARS34" i="14"/>
  <c r="ARS25" i="14"/>
  <c r="ARS44" i="14"/>
  <c r="ARS41" i="14"/>
  <c r="ARS31" i="14"/>
  <c r="ARS43" i="14"/>
  <c r="ARS36" i="14"/>
  <c r="ARS18" i="14"/>
  <c r="ARS27" i="14"/>
  <c r="ARS28" i="14"/>
  <c r="ARS33" i="14"/>
  <c r="ARS17" i="14"/>
  <c r="ARS38" i="14"/>
  <c r="ARS26" i="14"/>
  <c r="ARS19" i="14"/>
  <c r="ARS42" i="14"/>
  <c r="ARS49" i="14"/>
  <c r="ARS37" i="14"/>
  <c r="ARS51" i="14"/>
  <c r="ARS32" i="14"/>
  <c r="ASN46" i="14"/>
  <c r="ASN50" i="14"/>
  <c r="ASN17" i="14"/>
  <c r="ASN40" i="14"/>
  <c r="ASN34" i="14"/>
  <c r="ASN33" i="14"/>
  <c r="ASN32" i="14"/>
  <c r="ATD14" i="14"/>
  <c r="ASN26" i="14"/>
  <c r="ASN41" i="14"/>
  <c r="ASN29" i="14"/>
  <c r="ASN18" i="14"/>
  <c r="ASN49" i="14"/>
  <c r="ASN48" i="14"/>
  <c r="ASN22" i="14"/>
  <c r="ASN28" i="14"/>
  <c r="ASN51" i="14"/>
  <c r="ASN36" i="14"/>
  <c r="ASN19" i="14"/>
  <c r="ASN44" i="14"/>
  <c r="ASN30" i="14"/>
  <c r="ASN15" i="14"/>
  <c r="ASN38" i="14"/>
  <c r="ASN27" i="14"/>
  <c r="ASN23" i="14"/>
  <c r="ASN24" i="14"/>
  <c r="ASN25" i="14"/>
  <c r="ASN21" i="14"/>
  <c r="ASN42" i="14"/>
  <c r="ASN31" i="14"/>
  <c r="ASN20" i="14"/>
  <c r="ASN35" i="14"/>
  <c r="ASN52" i="14"/>
  <c r="ASN47" i="14"/>
  <c r="ASN37" i="14"/>
  <c r="ASN43" i="14"/>
  <c r="ASN39" i="14"/>
  <c r="AQX56" i="14"/>
  <c r="AQY56" i="14" s="1"/>
  <c r="AQQ54" i="14"/>
  <c r="AQX55" i="14"/>
  <c r="AQY55" i="14" s="1"/>
  <c r="ASV51" i="14"/>
  <c r="ASV33" i="14"/>
  <c r="ASV36" i="14"/>
  <c r="ASV46" i="14"/>
  <c r="ASV30" i="14"/>
  <c r="ASV26" i="14"/>
  <c r="ASV42" i="14"/>
  <c r="ASV31" i="14"/>
  <c r="ASV17" i="14"/>
  <c r="ASV37" i="14"/>
  <c r="ASV22" i="14"/>
  <c r="ASV15" i="14"/>
  <c r="ASV35" i="14"/>
  <c r="ASV32" i="14"/>
  <c r="ASV19" i="14"/>
  <c r="ASV52" i="14"/>
  <c r="ASV28" i="14"/>
  <c r="ASV20" i="14"/>
  <c r="ASV50" i="14"/>
  <c r="ASV29" i="14"/>
  <c r="ASV24" i="14"/>
  <c r="ASV43" i="14"/>
  <c r="ASV27" i="14"/>
  <c r="ASV25" i="14"/>
  <c r="ASV34" i="14"/>
  <c r="ASV38" i="14"/>
  <c r="ASV21" i="14"/>
  <c r="ASV23" i="14"/>
  <c r="ASV39" i="14"/>
  <c r="ASV18" i="14"/>
  <c r="ASV47" i="14"/>
  <c r="ASV48" i="14"/>
  <c r="ASV41" i="14"/>
  <c r="ASV49" i="14"/>
  <c r="ASV40" i="14"/>
  <c r="ASV44" i="14"/>
  <c r="ATC17" i="14"/>
  <c r="ATC28" i="14"/>
  <c r="ATC36" i="14"/>
  <c r="ATC37" i="14"/>
  <c r="ATC22" i="14"/>
  <c r="ATC38" i="14"/>
  <c r="ATC46" i="14"/>
  <c r="ATC47" i="14"/>
  <c r="ATC15" i="14"/>
  <c r="ATC44" i="14"/>
  <c r="ATC50" i="14"/>
  <c r="ATC49" i="14"/>
  <c r="ATC31" i="14"/>
  <c r="ATC48" i="14"/>
  <c r="ATC32" i="14"/>
  <c r="ATC21" i="14"/>
  <c r="ATC39" i="14"/>
  <c r="ATC27" i="14"/>
  <c r="ATC23" i="14"/>
  <c r="ATC42" i="14"/>
  <c r="ATC30" i="14"/>
  <c r="ATC19" i="14"/>
  <c r="ATC24" i="14"/>
  <c r="ATC29" i="14"/>
  <c r="ATC35" i="14"/>
  <c r="ATC26" i="14"/>
  <c r="ATC52" i="14"/>
  <c r="ATC34" i="14"/>
  <c r="ATC40" i="14"/>
  <c r="ATC33" i="14"/>
  <c r="ATC18" i="14"/>
  <c r="ATC51" i="14"/>
  <c r="ATC43" i="14"/>
  <c r="ATC20" i="14"/>
  <c r="ATC25" i="14"/>
  <c r="ATC41" i="14"/>
  <c r="ASG48" i="14"/>
  <c r="ASG34" i="14"/>
  <c r="ASG17" i="14"/>
  <c r="ASG41" i="14"/>
  <c r="ASG49" i="14"/>
  <c r="ASG22" i="14"/>
  <c r="ASG50" i="14"/>
  <c r="ASG31" i="14"/>
  <c r="ASG23" i="14"/>
  <c r="ASG37" i="14"/>
  <c r="ASG27" i="14"/>
  <c r="ASG19" i="14"/>
  <c r="ASG42" i="14"/>
  <c r="ASG36" i="14"/>
  <c r="ASG25" i="14"/>
  <c r="ASG47" i="14"/>
  <c r="ASG32" i="14"/>
  <c r="ASG40" i="14"/>
  <c r="ASG30" i="14"/>
  <c r="ASG44" i="14"/>
  <c r="ASG33" i="14"/>
  <c r="ASG52" i="14"/>
  <c r="ASG51" i="14"/>
  <c r="ASG39" i="14"/>
  <c r="ASG26" i="14"/>
  <c r="ASG24" i="14"/>
  <c r="ASG18" i="14"/>
  <c r="ASO14" i="14"/>
  <c r="ASW14" i="14"/>
  <c r="ASG21" i="14"/>
  <c r="ASG20" i="14"/>
  <c r="ASG46" i="14"/>
  <c r="ASG15" i="14"/>
  <c r="ASG28" i="14"/>
  <c r="ASG43" i="14"/>
  <c r="ASG35" i="14"/>
  <c r="ASG29" i="14"/>
  <c r="ASG38" i="14"/>
  <c r="ATB17" i="14"/>
  <c r="ATB22" i="14"/>
  <c r="ATB37" i="14"/>
  <c r="ATB28" i="14"/>
  <c r="ATB49" i="14"/>
  <c r="ATB38" i="14"/>
  <c r="ATB46" i="14"/>
  <c r="ATB52" i="14"/>
  <c r="ATB36" i="14"/>
  <c r="ATB47" i="14"/>
  <c r="ATB51" i="14"/>
  <c r="ATB44" i="14"/>
  <c r="ATB41" i="14"/>
  <c r="ATB50" i="14"/>
  <c r="ATB31" i="14"/>
  <c r="ATB42" i="14"/>
  <c r="ATB48" i="14"/>
  <c r="ATB26" i="14"/>
  <c r="ATB34" i="14"/>
  <c r="ATB24" i="14"/>
  <c r="ATB43" i="14"/>
  <c r="ATB40" i="14"/>
  <c r="ATB21" i="14"/>
  <c r="ATB39" i="14"/>
  <c r="ATB35" i="14"/>
  <c r="ATB20" i="14"/>
  <c r="ATB33" i="14"/>
  <c r="ATB29" i="14"/>
  <c r="ATB19" i="14"/>
  <c r="ATB27" i="14"/>
  <c r="ATB30" i="14"/>
  <c r="ATB25" i="14"/>
  <c r="ATB32" i="14"/>
  <c r="ATB18" i="14"/>
  <c r="ATB15" i="14"/>
  <c r="ATB23" i="14"/>
  <c r="AQY54" i="14" l="1"/>
  <c r="ATD40" i="14"/>
  <c r="ATD32" i="14"/>
  <c r="ATD44" i="14"/>
  <c r="ATD37" i="14"/>
  <c r="ATD38" i="14"/>
  <c r="ATD50" i="14"/>
  <c r="ATD52" i="14"/>
  <c r="ATD28" i="14"/>
  <c r="ATD36" i="14"/>
  <c r="ATD46" i="14"/>
  <c r="ATD47" i="14"/>
  <c r="ATD48" i="14"/>
  <c r="ATD26" i="14"/>
  <c r="ATD15" i="14"/>
  <c r="ATD27" i="14"/>
  <c r="ATD24" i="14"/>
  <c r="ATD51" i="14"/>
  <c r="ATD39" i="14"/>
  <c r="ATD30" i="14"/>
  <c r="ATD22" i="14"/>
  <c r="ATD33" i="14"/>
  <c r="ATD41" i="14"/>
  <c r="ATD23" i="14"/>
  <c r="ATD21" i="14"/>
  <c r="ATD34" i="14"/>
  <c r="ATD49" i="14"/>
  <c r="ATD42" i="14"/>
  <c r="ATD35" i="14"/>
  <c r="ATD29" i="14"/>
  <c r="ATD20" i="14"/>
  <c r="ATD17" i="14"/>
  <c r="ATD43" i="14"/>
  <c r="ATD25" i="14"/>
  <c r="ATD19" i="14"/>
  <c r="ATD18" i="14"/>
  <c r="ATD31" i="14"/>
  <c r="ART48" i="14"/>
  <c r="ART42" i="14"/>
  <c r="ART25" i="14"/>
  <c r="ART29" i="14"/>
  <c r="ART20" i="14"/>
  <c r="ART41" i="14"/>
  <c r="ART32" i="14"/>
  <c r="ART17" i="14"/>
  <c r="ART49" i="14"/>
  <c r="ART27" i="14"/>
  <c r="ART30" i="14"/>
  <c r="ART51" i="14"/>
  <c r="ART50" i="14"/>
  <c r="ART21" i="14"/>
  <c r="ART38" i="14"/>
  <c r="ART43" i="14"/>
  <c r="ART37" i="14"/>
  <c r="ART26" i="14"/>
  <c r="ART44" i="14"/>
  <c r="ART28" i="14"/>
  <c r="ART52" i="14"/>
  <c r="ART22" i="14"/>
  <c r="ART46" i="14"/>
  <c r="ART35" i="14"/>
  <c r="ART31" i="14"/>
  <c r="ART39" i="14"/>
  <c r="ART19" i="14"/>
  <c r="ART40" i="14"/>
  <c r="ASB14" i="14"/>
  <c r="ART36" i="14"/>
  <c r="ART34" i="14"/>
  <c r="ART47" i="14"/>
  <c r="ART23" i="14"/>
  <c r="ART33" i="14"/>
  <c r="ART24" i="14"/>
  <c r="ART15" i="14"/>
  <c r="ARN54" i="14" s="1"/>
  <c r="ART18" i="14"/>
  <c r="ARF55" i="14"/>
  <c r="ARG55" i="14" s="1"/>
  <c r="ASH43" i="14"/>
  <c r="ASH36" i="14"/>
  <c r="ASH15" i="14"/>
  <c r="ASH38" i="14"/>
  <c r="ASH42" i="14"/>
  <c r="ASH32" i="14"/>
  <c r="ASH46" i="14"/>
  <c r="ASH52" i="14"/>
  <c r="ASH22" i="14"/>
  <c r="ASH35" i="14"/>
  <c r="ASH47" i="14"/>
  <c r="ASH28" i="14"/>
  <c r="ASH30" i="14"/>
  <c r="ASH33" i="14"/>
  <c r="ASH44" i="14"/>
  <c r="ASH40" i="14"/>
  <c r="ASH24" i="14"/>
  <c r="ASP14" i="14"/>
  <c r="ASH51" i="14"/>
  <c r="ASH23" i="14"/>
  <c r="ASH20" i="14"/>
  <c r="ASH34" i="14"/>
  <c r="ASH17" i="14"/>
  <c r="ASH18" i="14"/>
  <c r="ASH48" i="14"/>
  <c r="ASH39" i="14"/>
  <c r="ASH37" i="14"/>
  <c r="ASH19" i="14"/>
  <c r="ASH41" i="14"/>
  <c r="ASH31" i="14"/>
  <c r="ASH29" i="14"/>
  <c r="ASH26" i="14"/>
  <c r="ASX14" i="14"/>
  <c r="ASH49" i="14"/>
  <c r="ASH50" i="14"/>
  <c r="ASH21" i="14"/>
  <c r="ASH27" i="14"/>
  <c r="ASH25" i="14"/>
  <c r="ARF56" i="14"/>
  <c r="ARG56" i="14" s="1"/>
  <c r="ASW43" i="14"/>
  <c r="ASW25" i="14"/>
  <c r="ASW15" i="14"/>
  <c r="ASW52" i="14"/>
  <c r="ASW37" i="14"/>
  <c r="ASW22" i="14"/>
  <c r="ASW17" i="14"/>
  <c r="ASW44" i="14"/>
  <c r="ASW24" i="14"/>
  <c r="ASW19" i="14"/>
  <c r="ASW46" i="14"/>
  <c r="ASW47" i="14"/>
  <c r="ASW31" i="14"/>
  <c r="ASW21" i="14"/>
  <c r="ASW49" i="14"/>
  <c r="ASW34" i="14"/>
  <c r="ASW36" i="14"/>
  <c r="ASW51" i="14"/>
  <c r="ASW40" i="14"/>
  <c r="ASW26" i="14"/>
  <c r="ASW38" i="14"/>
  <c r="ASW41" i="14"/>
  <c r="ASW33" i="14"/>
  <c r="ASW27" i="14"/>
  <c r="ASW42" i="14"/>
  <c r="ASW32" i="14"/>
  <c r="ASW35" i="14"/>
  <c r="ASW48" i="14"/>
  <c r="ASW28" i="14"/>
  <c r="ASW20" i="14"/>
  <c r="ASW50" i="14"/>
  <c r="ASW30" i="14"/>
  <c r="ASW23" i="14"/>
  <c r="ASW39" i="14"/>
  <c r="ASW29" i="14"/>
  <c r="ASW18" i="14"/>
  <c r="ASA50" i="14"/>
  <c r="ASA20" i="14"/>
  <c r="ASA43" i="14"/>
  <c r="ASA34" i="14"/>
  <c r="ASA51" i="14"/>
  <c r="ASA42" i="14"/>
  <c r="ASA19" i="14"/>
  <c r="ASA23" i="14"/>
  <c r="ASA47" i="14"/>
  <c r="ASA44" i="14"/>
  <c r="ASA36" i="14"/>
  <c r="ASA27" i="14"/>
  <c r="ASA38" i="14"/>
  <c r="ASA33" i="14"/>
  <c r="ASA32" i="14"/>
  <c r="ASA18" i="14"/>
  <c r="ASA52" i="14"/>
  <c r="ASA37" i="14"/>
  <c r="ASA28" i="14"/>
  <c r="ASA46" i="14"/>
  <c r="ASA24" i="14"/>
  <c r="ASA21" i="14"/>
  <c r="ASA40" i="14"/>
  <c r="ASA25" i="14"/>
  <c r="ASA15" i="14"/>
  <c r="ASA39" i="14"/>
  <c r="ASA49" i="14"/>
  <c r="ASI14" i="14"/>
  <c r="ASA48" i="14"/>
  <c r="ASA30" i="14"/>
  <c r="ASA31" i="14"/>
  <c r="ASA17" i="14"/>
  <c r="ASA35" i="14"/>
  <c r="ASA29" i="14"/>
  <c r="ASA26" i="14"/>
  <c r="ASA22" i="14"/>
  <c r="ASA41" i="14"/>
  <c r="ASO47" i="14"/>
  <c r="ASO18" i="14"/>
  <c r="ASO23" i="14"/>
  <c r="ASO40" i="14"/>
  <c r="ASO25" i="14"/>
  <c r="ASO21" i="14"/>
  <c r="ASO28" i="14"/>
  <c r="ASO43" i="14"/>
  <c r="ASO50" i="14"/>
  <c r="ASO30" i="14"/>
  <c r="ASO48" i="14"/>
  <c r="ASO35" i="14"/>
  <c r="ASO34" i="14"/>
  <c r="ASO27" i="14"/>
  <c r="ASO49" i="14"/>
  <c r="ASO26" i="14"/>
  <c r="ATE14" i="14"/>
  <c r="ASO41" i="14"/>
  <c r="ASO29" i="14"/>
  <c r="ASO32" i="14"/>
  <c r="ASO22" i="14"/>
  <c r="ASO51" i="14"/>
  <c r="ASO39" i="14"/>
  <c r="ASO19" i="14"/>
  <c r="ASO17" i="14"/>
  <c r="ASO44" i="14"/>
  <c r="ASO36" i="14"/>
  <c r="ASO42" i="14"/>
  <c r="ASO38" i="14"/>
  <c r="ASO33" i="14"/>
  <c r="ASO31" i="14"/>
  <c r="ASO37" i="14"/>
  <c r="ASO24" i="14"/>
  <c r="ASO20" i="14"/>
  <c r="ASO15" i="14"/>
  <c r="ASO52" i="14"/>
  <c r="ASO46" i="14"/>
  <c r="ARN55" i="14" l="1"/>
  <c r="ARO55" i="14" s="1"/>
  <c r="ASP52" i="14"/>
  <c r="ASP37" i="14"/>
  <c r="ASP23" i="14"/>
  <c r="ASP46" i="14"/>
  <c r="ASP35" i="14"/>
  <c r="ASP21" i="14"/>
  <c r="ASP44" i="14"/>
  <c r="ASP25" i="14"/>
  <c r="ASP47" i="14"/>
  <c r="ASP38" i="14"/>
  <c r="ASP34" i="14"/>
  <c r="ASP24" i="14"/>
  <c r="ASP49" i="14"/>
  <c r="ASP26" i="14"/>
  <c r="ASP18" i="14"/>
  <c r="ASP39" i="14"/>
  <c r="ASP29" i="14"/>
  <c r="ASP30" i="14"/>
  <c r="ASP40" i="14"/>
  <c r="ASP42" i="14"/>
  <c r="ASP27" i="14"/>
  <c r="ASP48" i="14"/>
  <c r="ASP19" i="14"/>
  <c r="ASP28" i="14"/>
  <c r="ASP15" i="14"/>
  <c r="ASP17" i="14"/>
  <c r="ATF14" i="14"/>
  <c r="ASP50" i="14"/>
  <c r="ASP32" i="14"/>
  <c r="ASP51" i="14"/>
  <c r="ASP41" i="14"/>
  <c r="ASP43" i="14"/>
  <c r="ASP36" i="14"/>
  <c r="ASP33" i="14"/>
  <c r="ASP31" i="14"/>
  <c r="ASP22" i="14"/>
  <c r="ASP20" i="14"/>
  <c r="ASB42" i="14"/>
  <c r="ASB28" i="14"/>
  <c r="ASB36" i="14"/>
  <c r="ASB47" i="14"/>
  <c r="ASB22" i="14"/>
  <c r="ASB24" i="14"/>
  <c r="ASB33" i="14"/>
  <c r="ASB27" i="14"/>
  <c r="ASB20" i="14"/>
  <c r="ASB50" i="14"/>
  <c r="ASB37" i="14"/>
  <c r="ASB21" i="14"/>
  <c r="ASB17" i="14"/>
  <c r="ASB43" i="14"/>
  <c r="ASB35" i="14"/>
  <c r="ASB34" i="14"/>
  <c r="ASB52" i="14"/>
  <c r="ASB25" i="14"/>
  <c r="ASB15" i="14"/>
  <c r="ARV54" i="14" s="1"/>
  <c r="ASB46" i="14"/>
  <c r="ASB49" i="14"/>
  <c r="ASB44" i="14"/>
  <c r="ASB48" i="14"/>
  <c r="ASB26" i="14"/>
  <c r="ASB31" i="14"/>
  <c r="ASB32" i="14"/>
  <c r="ASB18" i="14"/>
  <c r="ASJ14" i="14"/>
  <c r="ASB39" i="14"/>
  <c r="ASB23" i="14"/>
  <c r="ASB51" i="14"/>
  <c r="ASB19" i="14"/>
  <c r="ASB40" i="14"/>
  <c r="ASB41" i="14"/>
  <c r="ASB30" i="14"/>
  <c r="ASB38" i="14"/>
  <c r="ASB29" i="14"/>
  <c r="ATE38" i="14"/>
  <c r="ATE24" i="14"/>
  <c r="ATE44" i="14"/>
  <c r="ATE51" i="14"/>
  <c r="ATE32" i="14"/>
  <c r="ATE36" i="14"/>
  <c r="ATE50" i="14"/>
  <c r="ATE28" i="14"/>
  <c r="ATE46" i="14"/>
  <c r="ATE52" i="14"/>
  <c r="ATE49" i="14"/>
  <c r="ATE15" i="14"/>
  <c r="ATE48" i="14"/>
  <c r="ATE37" i="14"/>
  <c r="ATE17" i="14"/>
  <c r="ATE27" i="14"/>
  <c r="ATE21" i="14"/>
  <c r="ATE39" i="14"/>
  <c r="ATE43" i="14"/>
  <c r="ATE19" i="14"/>
  <c r="ATE40" i="14"/>
  <c r="ATE30" i="14"/>
  <c r="ATE29" i="14"/>
  <c r="ATE42" i="14"/>
  <c r="ATE31" i="14"/>
  <c r="ATE33" i="14"/>
  <c r="ATE18" i="14"/>
  <c r="ATE35" i="14"/>
  <c r="ATE34" i="14"/>
  <c r="ATE47" i="14"/>
  <c r="ATE26" i="14"/>
  <c r="ATE25" i="14"/>
  <c r="ATE20" i="14"/>
  <c r="ATE23" i="14"/>
  <c r="ATE41" i="14"/>
  <c r="ATE22" i="14"/>
  <c r="ARG54" i="14"/>
  <c r="ASI31" i="14"/>
  <c r="ASI29" i="14"/>
  <c r="ASI33" i="14"/>
  <c r="ASI47" i="14"/>
  <c r="ASI39" i="14"/>
  <c r="ASI22" i="14"/>
  <c r="ASI18" i="14"/>
  <c r="ASI49" i="14"/>
  <c r="ASI48" i="14"/>
  <c r="ASY14" i="14"/>
  <c r="ASI26" i="14"/>
  <c r="ASI50" i="14"/>
  <c r="ASI41" i="14"/>
  <c r="ASI19" i="14"/>
  <c r="ASI42" i="14"/>
  <c r="ASI36" i="14"/>
  <c r="ASI46" i="14"/>
  <c r="ASI52" i="14"/>
  <c r="ASI32" i="14"/>
  <c r="ASI15" i="14"/>
  <c r="ASI44" i="14"/>
  <c r="ASI28" i="14"/>
  <c r="ASI35" i="14"/>
  <c r="ASI51" i="14"/>
  <c r="ASI25" i="14"/>
  <c r="ASI24" i="14"/>
  <c r="ASI37" i="14"/>
  <c r="ASI21" i="14"/>
  <c r="ASI27" i="14"/>
  <c r="ASI30" i="14"/>
  <c r="ASI20" i="14"/>
  <c r="ASI43" i="14"/>
  <c r="ASQ14" i="14"/>
  <c r="ASI38" i="14"/>
  <c r="ASI34" i="14"/>
  <c r="ASI40" i="14"/>
  <c r="ASI23" i="14"/>
  <c r="ASI17" i="14"/>
  <c r="ASX33" i="14"/>
  <c r="ASX37" i="14"/>
  <c r="ASX21" i="14"/>
  <c r="ASX48" i="14"/>
  <c r="ASX35" i="14"/>
  <c r="ASX15" i="14"/>
  <c r="ASX52" i="14"/>
  <c r="ASX24" i="14"/>
  <c r="ASX18" i="14"/>
  <c r="ASX49" i="14"/>
  <c r="ASX34" i="14"/>
  <c r="ASX25" i="14"/>
  <c r="ASX42" i="14"/>
  <c r="ASX40" i="14"/>
  <c r="ASX47" i="14"/>
  <c r="ASX50" i="14"/>
  <c r="ASX30" i="14"/>
  <c r="ASX36" i="14"/>
  <c r="ASX43" i="14"/>
  <c r="ASX22" i="14"/>
  <c r="ASX26" i="14"/>
  <c r="ASX38" i="14"/>
  <c r="ASX28" i="14"/>
  <c r="ASX20" i="14"/>
  <c r="ASX39" i="14"/>
  <c r="ASX17" i="14"/>
  <c r="ASX27" i="14"/>
  <c r="ASX29" i="14"/>
  <c r="ASX51" i="14"/>
  <c r="ASX44" i="14"/>
  <c r="ASX19" i="14"/>
  <c r="ASX46" i="14"/>
  <c r="ASX41" i="14"/>
  <c r="ASX31" i="14"/>
  <c r="ASX32" i="14"/>
  <c r="ASX23" i="14"/>
  <c r="ARN56" i="14"/>
  <c r="ARO56" i="14" s="1"/>
  <c r="ARV56" i="14" l="1"/>
  <c r="ARW56" i="14" s="1"/>
  <c r="ASJ51" i="14"/>
  <c r="ASJ32" i="14"/>
  <c r="ASJ19" i="14"/>
  <c r="ASJ43" i="14"/>
  <c r="ASJ37" i="14"/>
  <c r="ASJ44" i="14"/>
  <c r="ASJ22" i="14"/>
  <c r="ASJ25" i="14"/>
  <c r="ASJ38" i="14"/>
  <c r="ASJ28" i="14"/>
  <c r="ASJ21" i="14"/>
  <c r="ASJ34" i="14"/>
  <c r="ASJ52" i="14"/>
  <c r="ASJ40" i="14"/>
  <c r="ASJ30" i="14"/>
  <c r="ASJ20" i="14"/>
  <c r="ASJ17" i="14"/>
  <c r="ASJ26" i="14"/>
  <c r="ASJ33" i="14"/>
  <c r="ASJ23" i="14"/>
  <c r="ASJ27" i="14"/>
  <c r="ASJ46" i="14"/>
  <c r="ASJ47" i="14"/>
  <c r="ASJ24" i="14"/>
  <c r="ASJ35" i="14"/>
  <c r="ASJ18" i="14"/>
  <c r="ASJ39" i="14"/>
  <c r="ASJ49" i="14"/>
  <c r="ASJ48" i="14"/>
  <c r="ASJ29" i="14"/>
  <c r="ASJ15" i="14"/>
  <c r="ASD54" i="14" s="1"/>
  <c r="ASJ50" i="14"/>
  <c r="ASJ31" i="14"/>
  <c r="ASJ42" i="14"/>
  <c r="ASJ41" i="14"/>
  <c r="ASZ14" i="14"/>
  <c r="ASR14" i="14"/>
  <c r="ASJ36" i="14"/>
  <c r="ATF17" i="14"/>
  <c r="ATF44" i="14"/>
  <c r="ATF49" i="14"/>
  <c r="ATF32" i="14"/>
  <c r="ATF48" i="14"/>
  <c r="ATF47" i="14"/>
  <c r="ATF50" i="14"/>
  <c r="ATF28" i="14"/>
  <c r="ATF46" i="14"/>
  <c r="ATF37" i="14"/>
  <c r="ATF26" i="14"/>
  <c r="ATF51" i="14"/>
  <c r="ATF21" i="14"/>
  <c r="ATF38" i="14"/>
  <c r="ATF52" i="14"/>
  <c r="ATF29" i="14"/>
  <c r="ATF20" i="14"/>
  <c r="ATF40" i="14"/>
  <c r="ATF43" i="14"/>
  <c r="ATF35" i="14"/>
  <c r="ATF25" i="14"/>
  <c r="ATF42" i="14"/>
  <c r="ATF24" i="14"/>
  <c r="ATF19" i="14"/>
  <c r="ATF41" i="14"/>
  <c r="ATF22" i="14"/>
  <c r="ATF30" i="14"/>
  <c r="ATF36" i="14"/>
  <c r="ATF18" i="14"/>
  <c r="ATF15" i="14"/>
  <c r="ATF34" i="14"/>
  <c r="ATF23" i="14"/>
  <c r="ATF27" i="14"/>
  <c r="ATF31" i="14"/>
  <c r="ATF39" i="14"/>
  <c r="ATF33" i="14"/>
  <c r="ASY52" i="14"/>
  <c r="ASY39" i="14"/>
  <c r="ASY19" i="14"/>
  <c r="ASY40" i="14"/>
  <c r="ASY43" i="14"/>
  <c r="ASY37" i="14"/>
  <c r="ASY51" i="14"/>
  <c r="ASY21" i="14"/>
  <c r="ASY31" i="14"/>
  <c r="ASY35" i="14"/>
  <c r="ASY29" i="14"/>
  <c r="ASY49" i="14"/>
  <c r="ASY44" i="14"/>
  <c r="ASY24" i="14"/>
  <c r="ASY18" i="14"/>
  <c r="ASY26" i="14"/>
  <c r="ASY25" i="14"/>
  <c r="ASY17" i="14"/>
  <c r="ASY34" i="14"/>
  <c r="ASY47" i="14"/>
  <c r="ASY41" i="14"/>
  <c r="ASY15" i="14"/>
  <c r="ASY32" i="14"/>
  <c r="ASY36" i="14"/>
  <c r="ASY22" i="14"/>
  <c r="ASY20" i="14"/>
  <c r="ASY38" i="14"/>
  <c r="ASY48" i="14"/>
  <c r="ASY46" i="14"/>
  <c r="ASY27" i="14"/>
  <c r="ASY23" i="14"/>
  <c r="ASY50" i="14"/>
  <c r="ASY28" i="14"/>
  <c r="ASY33" i="14"/>
  <c r="ASY42" i="14"/>
  <c r="ASY30" i="14"/>
  <c r="ASQ52" i="14"/>
  <c r="ASQ37" i="14"/>
  <c r="ASQ27" i="14"/>
  <c r="ASQ22" i="14"/>
  <c r="ASQ44" i="14"/>
  <c r="ASQ21" i="14"/>
  <c r="ASQ18" i="14"/>
  <c r="ASQ46" i="14"/>
  <c r="ASQ35" i="14"/>
  <c r="ASQ28" i="14"/>
  <c r="ASQ36" i="14"/>
  <c r="ASQ39" i="14"/>
  <c r="ASQ43" i="14"/>
  <c r="ASQ42" i="14"/>
  <c r="ASQ49" i="14"/>
  <c r="ASQ47" i="14"/>
  <c r="ASQ25" i="14"/>
  <c r="ASQ31" i="14"/>
  <c r="ASQ20" i="14"/>
  <c r="ASQ48" i="14"/>
  <c r="ASQ19" i="14"/>
  <c r="ASQ15" i="14"/>
  <c r="ASQ26" i="14"/>
  <c r="ASQ41" i="14"/>
  <c r="ASQ34" i="14"/>
  <c r="ASQ23" i="14"/>
  <c r="ASQ24" i="14"/>
  <c r="ASQ50" i="14"/>
  <c r="ASQ40" i="14"/>
  <c r="ASQ29" i="14"/>
  <c r="ASQ17" i="14"/>
  <c r="ASQ33" i="14"/>
  <c r="ASQ30" i="14"/>
  <c r="ASQ51" i="14"/>
  <c r="ASQ38" i="14"/>
  <c r="ATG14" i="14"/>
  <c r="ASQ32" i="14"/>
  <c r="ARO54" i="14"/>
  <c r="ARV55" i="14"/>
  <c r="ARW55" i="14" s="1"/>
  <c r="ARW54" i="14" s="1"/>
  <c r="ASD55" i="14" l="1"/>
  <c r="ASE55" i="14" s="1"/>
  <c r="ASR47" i="14"/>
  <c r="ASR43" i="14"/>
  <c r="ASR31" i="14"/>
  <c r="ASR37" i="14"/>
  <c r="ASR22" i="14"/>
  <c r="ASR49" i="14"/>
  <c r="ASR52" i="14"/>
  <c r="ASR20" i="14"/>
  <c r="ASR41" i="14"/>
  <c r="ASR23" i="14"/>
  <c r="ASR39" i="14"/>
  <c r="ASR34" i="14"/>
  <c r="ASR15" i="14"/>
  <c r="ASL54" i="14" s="1"/>
  <c r="ASR38" i="14"/>
  <c r="ASR44" i="14"/>
  <c r="ASR36" i="14"/>
  <c r="ASR26" i="14"/>
  <c r="ASR21" i="14"/>
  <c r="ASR25" i="14"/>
  <c r="ASR40" i="14"/>
  <c r="ASR50" i="14"/>
  <c r="ASR24" i="14"/>
  <c r="ASR51" i="14"/>
  <c r="ASR32" i="14"/>
  <c r="ASR46" i="14"/>
  <c r="ASR29" i="14"/>
  <c r="ASR18" i="14"/>
  <c r="ASR48" i="14"/>
  <c r="ASR30" i="14"/>
  <c r="ATH14" i="14"/>
  <c r="ASR28" i="14"/>
  <c r="ASR33" i="14"/>
  <c r="ASR17" i="14"/>
  <c r="ASR35" i="14"/>
  <c r="ASR42" i="14"/>
  <c r="ASR27" i="14"/>
  <c r="ASR19" i="14"/>
  <c r="ASD56" i="14"/>
  <c r="ASE56" i="14" s="1"/>
  <c r="ASZ43" i="14"/>
  <c r="ASZ38" i="14"/>
  <c r="ASZ27" i="14"/>
  <c r="ASZ36" i="14"/>
  <c r="ASZ51" i="14"/>
  <c r="ASZ31" i="14"/>
  <c r="ASZ33" i="14"/>
  <c r="ASZ35" i="14"/>
  <c r="ASZ49" i="14"/>
  <c r="ASZ44" i="14"/>
  <c r="ASZ28" i="14"/>
  <c r="ASZ30" i="14"/>
  <c r="ASZ20" i="14"/>
  <c r="ASZ50" i="14"/>
  <c r="ASZ52" i="14"/>
  <c r="ASZ23" i="14"/>
  <c r="ASZ19" i="14"/>
  <c r="ASZ46" i="14"/>
  <c r="ASZ17" i="14"/>
  <c r="ASZ22" i="14"/>
  <c r="ASZ40" i="14"/>
  <c r="ASZ21" i="14"/>
  <c r="ASZ39" i="14"/>
  <c r="ASZ37" i="14"/>
  <c r="ASZ15" i="14"/>
  <c r="AST54" i="14" s="1"/>
  <c r="ASZ42" i="14"/>
  <c r="ASZ48" i="14"/>
  <c r="ASZ24" i="14"/>
  <c r="ASZ29" i="14"/>
  <c r="ASZ32" i="14"/>
  <c r="ASZ47" i="14"/>
  <c r="ASZ41" i="14"/>
  <c r="ASZ26" i="14"/>
  <c r="ASZ34" i="14"/>
  <c r="ASZ25" i="14"/>
  <c r="ASZ18" i="14"/>
  <c r="ATG32" i="14"/>
  <c r="ATG44" i="14"/>
  <c r="ATG27" i="14"/>
  <c r="ATG38" i="14"/>
  <c r="ATG52" i="14"/>
  <c r="ATG37" i="14"/>
  <c r="ATG28" i="14"/>
  <c r="ATG22" i="14"/>
  <c r="ATG48" i="14"/>
  <c r="ATG49" i="14"/>
  <c r="ATG36" i="14"/>
  <c r="ATG51" i="14"/>
  <c r="ATG17" i="14"/>
  <c r="ATG47" i="14"/>
  <c r="ATG46" i="14"/>
  <c r="ATG26" i="14"/>
  <c r="ATG15" i="14"/>
  <c r="ATG41" i="14"/>
  <c r="ATG20" i="14"/>
  <c r="ATG50" i="14"/>
  <c r="ATG18" i="14"/>
  <c r="ATG35" i="14"/>
  <c r="ATG39" i="14"/>
  <c r="ATG40" i="14"/>
  <c r="ATG30" i="14"/>
  <c r="ATG21" i="14"/>
  <c r="ATG23" i="14"/>
  <c r="ATG31" i="14"/>
  <c r="ATG24" i="14"/>
  <c r="ATG19" i="14"/>
  <c r="ATG33" i="14"/>
  <c r="ATG42" i="14"/>
  <c r="ATG43" i="14"/>
  <c r="ATG34" i="14"/>
  <c r="ATG25" i="14"/>
  <c r="ATG29" i="14"/>
  <c r="ASL56" i="14" l="1"/>
  <c r="ASM56" i="14" s="1"/>
  <c r="ATJ14" i="14"/>
  <c r="ATH32" i="14"/>
  <c r="ATH28" i="14"/>
  <c r="ATH47" i="14"/>
  <c r="ATH22" i="14"/>
  <c r="ATH49" i="14"/>
  <c r="ATH31" i="14"/>
  <c r="ATH50" i="14"/>
  <c r="ATH38" i="14"/>
  <c r="ATH24" i="14"/>
  <c r="ATH48" i="14"/>
  <c r="ATH36" i="14"/>
  <c r="ATH40" i="14"/>
  <c r="ATH15" i="14"/>
  <c r="ATB54" i="14" s="1"/>
  <c r="ATH17" i="14"/>
  <c r="ATH29" i="14"/>
  <c r="ATH18" i="14"/>
  <c r="ATH21" i="14"/>
  <c r="ATH30" i="14"/>
  <c r="ATH25" i="14"/>
  <c r="ATH42" i="14"/>
  <c r="ATH46" i="14"/>
  <c r="ATH39" i="14"/>
  <c r="ATH27" i="14"/>
  <c r="ATH51" i="14"/>
  <c r="ATH33" i="14"/>
  <c r="ATH43" i="14"/>
  <c r="ATH34" i="14"/>
  <c r="ATH41" i="14"/>
  <c r="ATH23" i="14"/>
  <c r="ATH37" i="14"/>
  <c r="ATH20" i="14"/>
  <c r="ATH44" i="14"/>
  <c r="ATH35" i="14"/>
  <c r="ATH52" i="14"/>
  <c r="ATH26" i="14"/>
  <c r="ATH19" i="14"/>
  <c r="AST56" i="14"/>
  <c r="ASU56" i="14" s="1"/>
  <c r="ASL55" i="14"/>
  <c r="ASM55" i="14" s="1"/>
  <c r="ASM54" i="14" s="1"/>
  <c r="AST55" i="14"/>
  <c r="ASU55" i="14" s="1"/>
  <c r="ASU54" i="14" s="1"/>
  <c r="ASE54" i="14"/>
  <c r="ATB56" i="14" l="1"/>
  <c r="ATC56" i="14" s="1"/>
  <c r="ATB55" i="14"/>
  <c r="ATC55" i="14" s="1"/>
  <c r="ATR14" i="14"/>
  <c r="ATJ51" i="14"/>
  <c r="ATJ27" i="14"/>
  <c r="ATJ17" i="14"/>
  <c r="ATJ38" i="14"/>
  <c r="ATJ20" i="14"/>
  <c r="ATJ39" i="14"/>
  <c r="ATJ47" i="14"/>
  <c r="ATJ33" i="14"/>
  <c r="ATJ26" i="14"/>
  <c r="ATJ18" i="14"/>
  <c r="ATJ22" i="14"/>
  <c r="ATJ23" i="14"/>
  <c r="ATJ30" i="14"/>
  <c r="ATJ28" i="14"/>
  <c r="ATJ32" i="14"/>
  <c r="ATJ24" i="14"/>
  <c r="ATJ44" i="14"/>
  <c r="ATJ48" i="14"/>
  <c r="ATJ37" i="14"/>
  <c r="ATJ41" i="14"/>
  <c r="ATJ31" i="14"/>
  <c r="ATJ36" i="14"/>
  <c r="ATJ25" i="14"/>
  <c r="ATJ19" i="14"/>
  <c r="ATJ40" i="14"/>
  <c r="ATJ15" i="14"/>
  <c r="ATJ49" i="14"/>
  <c r="ATJ50" i="14"/>
  <c r="ATJ43" i="14"/>
  <c r="ATJ42" i="14"/>
  <c r="ATJ34" i="14"/>
  <c r="ATJ35" i="14"/>
  <c r="ATJ52" i="14"/>
  <c r="ATJ46" i="14"/>
  <c r="ATJ29" i="14"/>
  <c r="ATK14" i="14"/>
  <c r="ATJ21" i="14"/>
  <c r="ATC54" i="14" l="1"/>
  <c r="ATK41" i="14"/>
  <c r="ATK27" i="14"/>
  <c r="ATK20" i="14"/>
  <c r="ATS14" i="14"/>
  <c r="ATK46" i="14"/>
  <c r="ATK40" i="14"/>
  <c r="ATK49" i="14"/>
  <c r="ATK21" i="14"/>
  <c r="ATK47" i="14"/>
  <c r="ATK37" i="14"/>
  <c r="ATK42" i="14"/>
  <c r="ATL14" i="14"/>
  <c r="ATK33" i="14"/>
  <c r="ATK52" i="14"/>
  <c r="ATK30" i="14"/>
  <c r="ATK26" i="14"/>
  <c r="ATK24" i="14"/>
  <c r="ATK43" i="14"/>
  <c r="ATK18" i="14"/>
  <c r="ATK39" i="14"/>
  <c r="ATK15" i="14"/>
  <c r="ATK44" i="14"/>
  <c r="ATK29" i="14"/>
  <c r="ATK36" i="14"/>
  <c r="ATK38" i="14"/>
  <c r="ATK34" i="14"/>
  <c r="ATK23" i="14"/>
  <c r="ATK22" i="14"/>
  <c r="ATK32" i="14"/>
  <c r="ATK17" i="14"/>
  <c r="ATK48" i="14"/>
  <c r="ATK28" i="14"/>
  <c r="ATK31" i="14"/>
  <c r="ATK51" i="14"/>
  <c r="ATK25" i="14"/>
  <c r="ATK19" i="14"/>
  <c r="ATK35" i="14"/>
  <c r="ATK50" i="14"/>
  <c r="ATR36" i="14"/>
  <c r="ATR42" i="14"/>
  <c r="ATR17" i="14"/>
  <c r="ATR43" i="14"/>
  <c r="ATR51" i="14"/>
  <c r="ATR35" i="14"/>
  <c r="ATR25" i="14"/>
  <c r="ATR44" i="14"/>
  <c r="ATR30" i="14"/>
  <c r="ATR37" i="14"/>
  <c r="ATR52" i="14"/>
  <c r="ATR24" i="14"/>
  <c r="ATR33" i="14"/>
  <c r="ATR15" i="14"/>
  <c r="ATR40" i="14"/>
  <c r="ATR18" i="14"/>
  <c r="ATR21" i="14"/>
  <c r="ATR34" i="14"/>
  <c r="ATR27" i="14"/>
  <c r="ATR23" i="14"/>
  <c r="ATR29" i="14"/>
  <c r="ATR32" i="14"/>
  <c r="ATR31" i="14"/>
  <c r="ATR46" i="14"/>
  <c r="ATR19" i="14"/>
  <c r="ATR47" i="14"/>
  <c r="ATR39" i="14"/>
  <c r="ATR48" i="14"/>
  <c r="ATR41" i="14"/>
  <c r="ATR49" i="14"/>
  <c r="ATR28" i="14"/>
  <c r="ATR20" i="14"/>
  <c r="ATR26" i="14"/>
  <c r="ATR38" i="14"/>
  <c r="ATR50" i="14"/>
  <c r="ATR22" i="14"/>
  <c r="ATZ14" i="14"/>
  <c r="ATS49" i="14" l="1"/>
  <c r="ATS25" i="14"/>
  <c r="ATS31" i="14"/>
  <c r="ATS28" i="14"/>
  <c r="ATS40" i="14"/>
  <c r="ATS30" i="14"/>
  <c r="ATS42" i="14"/>
  <c r="ATS36" i="14"/>
  <c r="ATS22" i="14"/>
  <c r="ATS52" i="14"/>
  <c r="ATS29" i="14"/>
  <c r="ATS21" i="14"/>
  <c r="ATS51" i="14"/>
  <c r="ATS46" i="14"/>
  <c r="ATS23" i="14"/>
  <c r="ATS19" i="14"/>
  <c r="ATS39" i="14"/>
  <c r="ATS17" i="14"/>
  <c r="ATS44" i="14"/>
  <c r="ATS48" i="14"/>
  <c r="ATS32" i="14"/>
  <c r="ATS26" i="14"/>
  <c r="ATS41" i="14"/>
  <c r="ATS43" i="14"/>
  <c r="ATS20" i="14"/>
  <c r="ATS47" i="14"/>
  <c r="ATS33" i="14"/>
  <c r="ATS38" i="14"/>
  <c r="ATS18" i="14"/>
  <c r="ATS50" i="14"/>
  <c r="ATS34" i="14"/>
  <c r="ATS24" i="14"/>
  <c r="ATS35" i="14"/>
  <c r="ATS15" i="14"/>
  <c r="ATS27" i="14"/>
  <c r="AUA14" i="14"/>
  <c r="ATS37" i="14"/>
  <c r="ATZ47" i="14"/>
  <c r="ATZ41" i="14"/>
  <c r="ATZ23" i="14"/>
  <c r="ATZ24" i="14"/>
  <c r="ATZ17" i="14"/>
  <c r="ATZ49" i="14"/>
  <c r="ATZ37" i="14"/>
  <c r="ATZ18" i="14"/>
  <c r="ATZ48" i="14"/>
  <c r="ATZ40" i="14"/>
  <c r="ATZ42" i="14"/>
  <c r="ATZ32" i="14"/>
  <c r="ATZ43" i="14"/>
  <c r="ATZ35" i="14"/>
  <c r="ATZ51" i="14"/>
  <c r="ATZ26" i="14"/>
  <c r="ATZ30" i="14"/>
  <c r="ATZ44" i="14"/>
  <c r="ATZ20" i="14"/>
  <c r="ATZ38" i="14"/>
  <c r="ATZ50" i="14"/>
  <c r="ATZ27" i="14"/>
  <c r="ATZ34" i="14"/>
  <c r="ATZ19" i="14"/>
  <c r="ATZ39" i="14"/>
  <c r="ATZ15" i="14"/>
  <c r="ATZ21" i="14"/>
  <c r="ATZ29" i="14"/>
  <c r="AUH14" i="14"/>
  <c r="ATZ22" i="14"/>
  <c r="ATZ36" i="14"/>
  <c r="ATZ46" i="14"/>
  <c r="ATZ52" i="14"/>
  <c r="ATZ31" i="14"/>
  <c r="ATZ25" i="14"/>
  <c r="ATZ33" i="14"/>
  <c r="ATZ28" i="14"/>
  <c r="ATL31" i="14"/>
  <c r="ATL30" i="14"/>
  <c r="ATL27" i="14"/>
  <c r="ATL25" i="14"/>
  <c r="ATL18" i="14"/>
  <c r="ATL33" i="14"/>
  <c r="ATL49" i="14"/>
  <c r="ATL39" i="14"/>
  <c r="ATT14" i="14"/>
  <c r="ATL19" i="14"/>
  <c r="ATL51" i="14"/>
  <c r="ATL32" i="14"/>
  <c r="ATL40" i="14"/>
  <c r="ATL44" i="14"/>
  <c r="ATL26" i="14"/>
  <c r="ATL48" i="14"/>
  <c r="ATL43" i="14"/>
  <c r="ATL20" i="14"/>
  <c r="ATM14" i="14"/>
  <c r="ATL35" i="14"/>
  <c r="ATL41" i="14"/>
  <c r="ATL52" i="14"/>
  <c r="ATL37" i="14"/>
  <c r="ATL38" i="14"/>
  <c r="ATL50" i="14"/>
  <c r="ATL29" i="14"/>
  <c r="ATL21" i="14"/>
  <c r="ATL15" i="14"/>
  <c r="ATL34" i="14"/>
  <c r="ATL24" i="14"/>
  <c r="ATL28" i="14"/>
  <c r="ATL23" i="14"/>
  <c r="ATL42" i="14"/>
  <c r="ATL46" i="14"/>
  <c r="ATL22" i="14"/>
  <c r="ATL36" i="14"/>
  <c r="ATL17" i="14"/>
  <c r="ATL47" i="14"/>
  <c r="AUH48" i="14" l="1"/>
  <c r="AUH51" i="14"/>
  <c r="AUH21" i="14"/>
  <c r="AUH50" i="14"/>
  <c r="AUH41" i="14"/>
  <c r="AUH34" i="14"/>
  <c r="AUH29" i="14"/>
  <c r="AUH20" i="14"/>
  <c r="AUH36" i="14"/>
  <c r="AUH17" i="14"/>
  <c r="AUH22" i="14"/>
  <c r="AUH26" i="14"/>
  <c r="AUH52" i="14"/>
  <c r="AUH35" i="14"/>
  <c r="AUH37" i="14"/>
  <c r="AUH38" i="14"/>
  <c r="AUH39" i="14"/>
  <c r="AUH25" i="14"/>
  <c r="AUI14" i="14"/>
  <c r="AUP14" i="14"/>
  <c r="AUH40" i="14"/>
  <c r="AUH33" i="14"/>
  <c r="AUH42" i="14"/>
  <c r="AUH49" i="14"/>
  <c r="AUH46" i="14"/>
  <c r="AUH28" i="14"/>
  <c r="AUH47" i="14"/>
  <c r="AUH32" i="14"/>
  <c r="AUH44" i="14"/>
  <c r="AUH24" i="14"/>
  <c r="AUH31" i="14"/>
  <c r="AUH18" i="14"/>
  <c r="AUH19" i="14"/>
  <c r="AUH30" i="14"/>
  <c r="AUH27" i="14"/>
  <c r="AUH43" i="14"/>
  <c r="AUH23" i="14"/>
  <c r="AUH15" i="14"/>
  <c r="ATM38" i="14"/>
  <c r="ATM18" i="14"/>
  <c r="ATM41" i="14"/>
  <c r="ATM32" i="14"/>
  <c r="ATM23" i="14"/>
  <c r="ATM37" i="14"/>
  <c r="ATM26" i="14"/>
  <c r="ATM31" i="14"/>
  <c r="ATM29" i="14"/>
  <c r="ATM20" i="14"/>
  <c r="ATM24" i="14"/>
  <c r="ATM33" i="14"/>
  <c r="ATM49" i="14"/>
  <c r="ATM40" i="14"/>
  <c r="ATM17" i="14"/>
  <c r="ATM19" i="14"/>
  <c r="ATM28" i="14"/>
  <c r="ATM21" i="14"/>
  <c r="ATM48" i="14"/>
  <c r="ATM44" i="14"/>
  <c r="ATN14" i="14"/>
  <c r="ATM22" i="14"/>
  <c r="ATU14" i="14"/>
  <c r="ATM43" i="14"/>
  <c r="ATM36" i="14"/>
  <c r="ATM15" i="14"/>
  <c r="ATM34" i="14"/>
  <c r="ATM42" i="14"/>
  <c r="ATM35" i="14"/>
  <c r="ATM50" i="14"/>
  <c r="ATM30" i="14"/>
  <c r="ATM46" i="14"/>
  <c r="ATM52" i="14"/>
  <c r="ATM25" i="14"/>
  <c r="ATM27" i="14"/>
  <c r="ATM39" i="14"/>
  <c r="ATM51" i="14"/>
  <c r="ATM47" i="14"/>
  <c r="ATT49" i="14"/>
  <c r="ATT19" i="14"/>
  <c r="ATT35" i="14"/>
  <c r="ATT42" i="14"/>
  <c r="ATT24" i="14"/>
  <c r="ATT30" i="14"/>
  <c r="ATT34" i="14"/>
  <c r="ATT38" i="14"/>
  <c r="ATT15" i="14"/>
  <c r="ATT29" i="14"/>
  <c r="ATT37" i="14"/>
  <c r="ATT32" i="14"/>
  <c r="ATT23" i="14"/>
  <c r="ATT26" i="14"/>
  <c r="ATT18" i="14"/>
  <c r="ATT36" i="14"/>
  <c r="ATT44" i="14"/>
  <c r="ATT31" i="14"/>
  <c r="ATT17" i="14"/>
  <c r="ATT52" i="14"/>
  <c r="ATT25" i="14"/>
  <c r="ATT51" i="14"/>
  <c r="ATT21" i="14"/>
  <c r="ATT46" i="14"/>
  <c r="ATT22" i="14"/>
  <c r="ATT39" i="14"/>
  <c r="ATT27" i="14"/>
  <c r="ATT47" i="14"/>
  <c r="ATT40" i="14"/>
  <c r="ATT48" i="14"/>
  <c r="ATT28" i="14"/>
  <c r="ATT50" i="14"/>
  <c r="ATT20" i="14"/>
  <c r="AUB14" i="14"/>
  <c r="ATT43" i="14"/>
  <c r="ATT41" i="14"/>
  <c r="ATT33" i="14"/>
  <c r="AUA43" i="14"/>
  <c r="AUA28" i="14"/>
  <c r="AUA35" i="14"/>
  <c r="AUA40" i="14"/>
  <c r="AUA22" i="14"/>
  <c r="AUA25" i="14"/>
  <c r="AUA51" i="14"/>
  <c r="AUA15" i="14"/>
  <c r="AUA46" i="14"/>
  <c r="AUA52" i="14"/>
  <c r="AUA27" i="14"/>
  <c r="AUA31" i="14"/>
  <c r="AUA41" i="14"/>
  <c r="AUA19" i="14"/>
  <c r="AUA24" i="14"/>
  <c r="AUA42" i="14"/>
  <c r="AUA21" i="14"/>
  <c r="AUA32" i="14"/>
  <c r="AUA26" i="14"/>
  <c r="AUA50" i="14"/>
  <c r="AUA30" i="14"/>
  <c r="AUA18" i="14"/>
  <c r="AUA44" i="14"/>
  <c r="AUA48" i="14"/>
  <c r="AUA47" i="14"/>
  <c r="AUA17" i="14"/>
  <c r="AUA36" i="14"/>
  <c r="AUA23" i="14"/>
  <c r="AUA37" i="14"/>
  <c r="AUA38" i="14"/>
  <c r="AUA34" i="14"/>
  <c r="AUA20" i="14"/>
  <c r="AUA49" i="14"/>
  <c r="AUA33" i="14"/>
  <c r="AUA39" i="14"/>
  <c r="AUA29" i="14"/>
  <c r="AUI44" i="14" l="1"/>
  <c r="AUI39" i="14"/>
  <c r="AUI37" i="14"/>
  <c r="AUI34" i="14"/>
  <c r="AUI35" i="14"/>
  <c r="AUI15" i="14"/>
  <c r="AUI29" i="14"/>
  <c r="AUI31" i="14"/>
  <c r="AUI50" i="14"/>
  <c r="AUI23" i="14"/>
  <c r="AUI20" i="14"/>
  <c r="AUI19" i="14"/>
  <c r="AUI48" i="14"/>
  <c r="AUI43" i="14"/>
  <c r="AUI21" i="14"/>
  <c r="AUI47" i="14"/>
  <c r="AUI25" i="14"/>
  <c r="AUI30" i="14"/>
  <c r="AUI52" i="14"/>
  <c r="AUI40" i="14"/>
  <c r="AUI22" i="14"/>
  <c r="AUI46" i="14"/>
  <c r="AUI24" i="14"/>
  <c r="AUI18" i="14"/>
  <c r="AUI49" i="14"/>
  <c r="AUJ14" i="14"/>
  <c r="AUI42" i="14"/>
  <c r="AUI38" i="14"/>
  <c r="AUI33" i="14"/>
  <c r="AUI26" i="14"/>
  <c r="AUQ14" i="14"/>
  <c r="AUI28" i="14"/>
  <c r="AUI17" i="14"/>
  <c r="AUI27" i="14"/>
  <c r="AUI36" i="14"/>
  <c r="AUI32" i="14"/>
  <c r="AUI51" i="14"/>
  <c r="AUI41" i="14"/>
  <c r="AUP46" i="14"/>
  <c r="AUP21" i="14"/>
  <c r="AUP28" i="14"/>
  <c r="AUP39" i="14"/>
  <c r="AUP38" i="14"/>
  <c r="AUP29" i="14"/>
  <c r="AUP36" i="14"/>
  <c r="AUP24" i="14"/>
  <c r="AUP31" i="14"/>
  <c r="AUP48" i="14"/>
  <c r="AUP22" i="14"/>
  <c r="AUP20" i="14"/>
  <c r="AUP37" i="14"/>
  <c r="AUP15" i="14"/>
  <c r="AUP47" i="14"/>
  <c r="AUP35" i="14"/>
  <c r="AUP33" i="14"/>
  <c r="AUP26" i="14"/>
  <c r="AUP23" i="14"/>
  <c r="AUP50" i="14"/>
  <c r="AUP51" i="14"/>
  <c r="AUX14" i="14"/>
  <c r="AUP27" i="14"/>
  <c r="AUP42" i="14"/>
  <c r="AUP32" i="14"/>
  <c r="AUP17" i="14"/>
  <c r="AUP41" i="14"/>
  <c r="AUP30" i="14"/>
  <c r="AUP18" i="14"/>
  <c r="AUP34" i="14"/>
  <c r="AUP25" i="14"/>
  <c r="AUP49" i="14"/>
  <c r="AUP19" i="14"/>
  <c r="AUP44" i="14"/>
  <c r="AUP43" i="14"/>
  <c r="AUP40" i="14"/>
  <c r="AUP52" i="14"/>
  <c r="AUB50" i="14"/>
  <c r="AUB38" i="14"/>
  <c r="AUB35" i="14"/>
  <c r="AUB36" i="14"/>
  <c r="AUB49" i="14"/>
  <c r="AUB43" i="14"/>
  <c r="AUB27" i="14"/>
  <c r="AUB31" i="14"/>
  <c r="AUB41" i="14"/>
  <c r="AUB22" i="14"/>
  <c r="AUB52" i="14"/>
  <c r="AUB21" i="14"/>
  <c r="AUB23" i="14"/>
  <c r="AUB15" i="14"/>
  <c r="AUB46" i="14"/>
  <c r="AUB48" i="14"/>
  <c r="AUB25" i="14"/>
  <c r="AUB28" i="14"/>
  <c r="AUB39" i="14"/>
  <c r="AUB33" i="14"/>
  <c r="AUB19" i="14"/>
  <c r="AUB51" i="14"/>
  <c r="AUB40" i="14"/>
  <c r="AUB30" i="14"/>
  <c r="AUB37" i="14"/>
  <c r="AUB32" i="14"/>
  <c r="AUB47" i="14"/>
  <c r="AUB26" i="14"/>
  <c r="AUB29" i="14"/>
  <c r="AUB44" i="14"/>
  <c r="AUB18" i="14"/>
  <c r="AUB24" i="14"/>
  <c r="AUB42" i="14"/>
  <c r="AUB17" i="14"/>
  <c r="AUB20" i="14"/>
  <c r="AUB34" i="14"/>
  <c r="ATU42" i="14"/>
  <c r="ATU18" i="14"/>
  <c r="ATU36" i="14"/>
  <c r="ATU32" i="14"/>
  <c r="ATU48" i="14"/>
  <c r="ATU44" i="14"/>
  <c r="ATU41" i="14"/>
  <c r="ATU43" i="14"/>
  <c r="ATU20" i="14"/>
  <c r="ATU33" i="14"/>
  <c r="ATU38" i="14"/>
  <c r="ATU28" i="14"/>
  <c r="ATU23" i="14"/>
  <c r="ATU26" i="14"/>
  <c r="ATU34" i="14"/>
  <c r="ATU50" i="14"/>
  <c r="ATU31" i="14"/>
  <c r="ATU37" i="14"/>
  <c r="ATU51" i="14"/>
  <c r="ATU25" i="14"/>
  <c r="ATU27" i="14"/>
  <c r="ATU29" i="14"/>
  <c r="ATU17" i="14"/>
  <c r="ATU15" i="14"/>
  <c r="AUC14" i="14"/>
  <c r="ATU35" i="14"/>
  <c r="ATU46" i="14"/>
  <c r="ATU30" i="14"/>
  <c r="ATU19" i="14"/>
  <c r="ATU24" i="14"/>
  <c r="ATU22" i="14"/>
  <c r="ATU47" i="14"/>
  <c r="ATU21" i="14"/>
  <c r="ATU39" i="14"/>
  <c r="ATU52" i="14"/>
  <c r="ATU40" i="14"/>
  <c r="ATU49" i="14"/>
  <c r="ATN44" i="14"/>
  <c r="ATN49" i="14"/>
  <c r="ATN24" i="14"/>
  <c r="ATN31" i="14"/>
  <c r="ATN36" i="14"/>
  <c r="ATN35" i="14"/>
  <c r="ATN15" i="14"/>
  <c r="ATO14" i="14"/>
  <c r="ATN26" i="14"/>
  <c r="ATN29" i="14"/>
  <c r="ATN37" i="14"/>
  <c r="ATN30" i="14"/>
  <c r="ATN19" i="14"/>
  <c r="ATN50" i="14"/>
  <c r="ATN23" i="14"/>
  <c r="ATN48" i="14"/>
  <c r="ATN18" i="14"/>
  <c r="ATN20" i="14"/>
  <c r="ATN32" i="14"/>
  <c r="ATN51" i="14"/>
  <c r="ATV14" i="14"/>
  <c r="ATN33" i="14"/>
  <c r="ATN38" i="14"/>
  <c r="ATN34" i="14"/>
  <c r="ATN22" i="14"/>
  <c r="ATN40" i="14"/>
  <c r="ATN17" i="14"/>
  <c r="ATN27" i="14"/>
  <c r="ATN21" i="14"/>
  <c r="ATN42" i="14"/>
  <c r="ATN25" i="14"/>
  <c r="ATN47" i="14"/>
  <c r="ATN52" i="14"/>
  <c r="ATN39" i="14"/>
  <c r="ATN41" i="14"/>
  <c r="ATN43" i="14"/>
  <c r="ATN46" i="14"/>
  <c r="ATN28" i="14"/>
  <c r="AUQ41" i="14" l="1"/>
  <c r="AUQ25" i="14"/>
  <c r="AUQ22" i="14"/>
  <c r="AUQ23" i="14"/>
  <c r="AUQ50" i="14"/>
  <c r="AUQ36" i="14"/>
  <c r="AUQ19" i="14"/>
  <c r="AUQ20" i="14"/>
  <c r="AUQ49" i="14"/>
  <c r="AUQ30" i="14"/>
  <c r="AUQ43" i="14"/>
  <c r="AUQ27" i="14"/>
  <c r="AUQ15" i="14"/>
  <c r="AUQ17" i="14"/>
  <c r="AUQ51" i="14"/>
  <c r="AUQ21" i="14"/>
  <c r="AUQ18" i="14"/>
  <c r="AUQ47" i="14"/>
  <c r="AUQ44" i="14"/>
  <c r="AUQ37" i="14"/>
  <c r="AUQ35" i="14"/>
  <c r="AUQ39" i="14"/>
  <c r="AUQ48" i="14"/>
  <c r="AUQ29" i="14"/>
  <c r="AUQ33" i="14"/>
  <c r="AUQ40" i="14"/>
  <c r="AUQ52" i="14"/>
  <c r="AUQ26" i="14"/>
  <c r="AUQ32" i="14"/>
  <c r="AUQ38" i="14"/>
  <c r="AUQ46" i="14"/>
  <c r="AUQ42" i="14"/>
  <c r="AUQ28" i="14"/>
  <c r="AUY14" i="14"/>
  <c r="AUQ34" i="14"/>
  <c r="AUQ31" i="14"/>
  <c r="AUQ24" i="14"/>
  <c r="AUC41" i="14"/>
  <c r="AUC15" i="14"/>
  <c r="AUC22" i="14"/>
  <c r="AUC52" i="14"/>
  <c r="AUC36" i="14"/>
  <c r="AUC32" i="14"/>
  <c r="AUC42" i="14"/>
  <c r="AUC47" i="14"/>
  <c r="AUC20" i="14"/>
  <c r="AUC46" i="14"/>
  <c r="AUC39" i="14"/>
  <c r="AUC25" i="14"/>
  <c r="AUC38" i="14"/>
  <c r="AUC40" i="14"/>
  <c r="AUC33" i="14"/>
  <c r="AUC27" i="14"/>
  <c r="AUC30" i="14"/>
  <c r="AUC34" i="14"/>
  <c r="AUC21" i="14"/>
  <c r="AUC48" i="14"/>
  <c r="AUC19" i="14"/>
  <c r="AUC18" i="14"/>
  <c r="AUC35" i="14"/>
  <c r="AUC31" i="14"/>
  <c r="AUC50" i="14"/>
  <c r="AUC26" i="14"/>
  <c r="AUC43" i="14"/>
  <c r="AUC49" i="14"/>
  <c r="AUC37" i="14"/>
  <c r="AUC29" i="14"/>
  <c r="AUC51" i="14"/>
  <c r="AUC44" i="14"/>
  <c r="AUC23" i="14"/>
  <c r="AUC17" i="14"/>
  <c r="AUC28" i="14"/>
  <c r="AUC24" i="14"/>
  <c r="ATV35" i="14"/>
  <c r="ATV27" i="14"/>
  <c r="ATV29" i="14"/>
  <c r="ATV33" i="14"/>
  <c r="ATV22" i="14"/>
  <c r="ATV31" i="14"/>
  <c r="ATV30" i="14"/>
  <c r="ATV36" i="14"/>
  <c r="AUD14" i="14"/>
  <c r="ATV47" i="14"/>
  <c r="ATV24" i="14"/>
  <c r="ATV46" i="14"/>
  <c r="ATV42" i="14"/>
  <c r="ATV48" i="14"/>
  <c r="ATV52" i="14"/>
  <c r="ATV51" i="14"/>
  <c r="ATV41" i="14"/>
  <c r="ATV37" i="14"/>
  <c r="ATV28" i="14"/>
  <c r="ATV49" i="14"/>
  <c r="ATV32" i="14"/>
  <c r="ATV21" i="14"/>
  <c r="ATV15" i="14"/>
  <c r="ATV40" i="14"/>
  <c r="ATV44" i="14"/>
  <c r="ATV50" i="14"/>
  <c r="ATV23" i="14"/>
  <c r="ATV39" i="14"/>
  <c r="ATV38" i="14"/>
  <c r="ATV43" i="14"/>
  <c r="ATV26" i="14"/>
  <c r="ATV20" i="14"/>
  <c r="ATV34" i="14"/>
  <c r="ATV17" i="14"/>
  <c r="ATV19" i="14"/>
  <c r="ATV18" i="14"/>
  <c r="ATV25" i="14"/>
  <c r="ATO50" i="14"/>
  <c r="ATO52" i="14"/>
  <c r="ATO22" i="14"/>
  <c r="ATO48" i="14"/>
  <c r="ATO43" i="14"/>
  <c r="ATO34" i="14"/>
  <c r="ATO37" i="14"/>
  <c r="ATO30" i="14"/>
  <c r="ATO51" i="14"/>
  <c r="ATO29" i="14"/>
  <c r="ATO33" i="14"/>
  <c r="ATO44" i="14"/>
  <c r="ATO23" i="14"/>
  <c r="ATO15" i="14"/>
  <c r="ATO47" i="14"/>
  <c r="ATO20" i="14"/>
  <c r="ATO19" i="14"/>
  <c r="ATO40" i="14"/>
  <c r="ATO31" i="14"/>
  <c r="ATO28" i="14"/>
  <c r="ATO39" i="14"/>
  <c r="ATO32" i="14"/>
  <c r="ATO36" i="14"/>
  <c r="ATO17" i="14"/>
  <c r="ATO24" i="14"/>
  <c r="ATW14" i="14"/>
  <c r="ATO38" i="14"/>
  <c r="ATO25" i="14"/>
  <c r="ATO46" i="14"/>
  <c r="ATO42" i="14"/>
  <c r="ATO27" i="14"/>
  <c r="ATO35" i="14"/>
  <c r="ATO21" i="14"/>
  <c r="ATO49" i="14"/>
  <c r="ATO18" i="14"/>
  <c r="ATP14" i="14"/>
  <c r="ATO41" i="14"/>
  <c r="ATO26" i="14"/>
  <c r="AUJ48" i="14"/>
  <c r="AUJ20" i="14"/>
  <c r="AUJ19" i="14"/>
  <c r="AUJ17" i="14"/>
  <c r="AUJ41" i="14"/>
  <c r="AUJ39" i="14"/>
  <c r="AUJ52" i="14"/>
  <c r="AUJ51" i="14"/>
  <c r="AUJ44" i="14"/>
  <c r="AUJ35" i="14"/>
  <c r="AUK14" i="14"/>
  <c r="AUJ18" i="14"/>
  <c r="AUJ21" i="14"/>
  <c r="AUJ46" i="14"/>
  <c r="AUJ31" i="14"/>
  <c r="AUJ37" i="14"/>
  <c r="AUJ24" i="14"/>
  <c r="AUJ50" i="14"/>
  <c r="AUJ49" i="14"/>
  <c r="AUR14" i="14"/>
  <c r="AUJ29" i="14"/>
  <c r="AUJ30" i="14"/>
  <c r="AUJ23" i="14"/>
  <c r="AUJ15" i="14"/>
  <c r="AUJ34" i="14"/>
  <c r="AUJ33" i="14"/>
  <c r="AUJ36" i="14"/>
  <c r="AUJ26" i="14"/>
  <c r="AUJ32" i="14"/>
  <c r="AUJ42" i="14"/>
  <c r="AUJ43" i="14"/>
  <c r="AUJ25" i="14"/>
  <c r="AUJ47" i="14"/>
  <c r="AUJ38" i="14"/>
  <c r="AUJ27" i="14"/>
  <c r="AUJ40" i="14"/>
  <c r="AUJ22" i="14"/>
  <c r="AUJ28" i="14"/>
  <c r="AUX47" i="14"/>
  <c r="AUX18" i="14"/>
  <c r="AUX46" i="14"/>
  <c r="AUX15" i="14"/>
  <c r="AUX36" i="14"/>
  <c r="AUX40" i="14"/>
  <c r="AUX44" i="14"/>
  <c r="AUX34" i="14"/>
  <c r="AUX37" i="14"/>
  <c r="AUX48" i="14"/>
  <c r="AUX35" i="14"/>
  <c r="AUX21" i="14"/>
  <c r="AUX52" i="14"/>
  <c r="AUX22" i="14"/>
  <c r="AUX41" i="14"/>
  <c r="AUX26" i="14"/>
  <c r="AUX19" i="14"/>
  <c r="AUX42" i="14"/>
  <c r="AUX51" i="14"/>
  <c r="AUX20" i="14"/>
  <c r="AUX23" i="14"/>
  <c r="AUX38" i="14"/>
  <c r="AUX33" i="14"/>
  <c r="AUX17" i="14"/>
  <c r="AUX25" i="14"/>
  <c r="AUX43" i="14"/>
  <c r="AVF14" i="14"/>
  <c r="AUX29" i="14"/>
  <c r="AUX49" i="14"/>
  <c r="AUX30" i="14"/>
  <c r="AUX24" i="14"/>
  <c r="AUX28" i="14"/>
  <c r="AUX32" i="14"/>
  <c r="AUX50" i="14"/>
  <c r="AUX39" i="14"/>
  <c r="AUX31" i="14"/>
  <c r="AUX27" i="14"/>
  <c r="ATW50" i="14" l="1"/>
  <c r="ATW25" i="14"/>
  <c r="ATW23" i="14"/>
  <c r="ATW43" i="14"/>
  <c r="ATW19" i="14"/>
  <c r="AUE14" i="14"/>
  <c r="ATW49" i="14"/>
  <c r="ATW22" i="14"/>
  <c r="ATW32" i="14"/>
  <c r="ATW34" i="14"/>
  <c r="ATW51" i="14"/>
  <c r="ATW38" i="14"/>
  <c r="ATW39" i="14"/>
  <c r="ATW46" i="14"/>
  <c r="ATW28" i="14"/>
  <c r="ATW33" i="14"/>
  <c r="ATW27" i="14"/>
  <c r="ATW20" i="14"/>
  <c r="ATW24" i="14"/>
  <c r="ATW40" i="14"/>
  <c r="ATW44" i="14"/>
  <c r="ATW48" i="14"/>
  <c r="ATW36" i="14"/>
  <c r="ATW42" i="14"/>
  <c r="ATW15" i="14"/>
  <c r="ATW18" i="14"/>
  <c r="ATW41" i="14"/>
  <c r="ATW35" i="14"/>
  <c r="ATW52" i="14"/>
  <c r="ATW30" i="14"/>
  <c r="ATW31" i="14"/>
  <c r="ATW29" i="14"/>
  <c r="ATW17" i="14"/>
  <c r="ATW37" i="14"/>
  <c r="ATW26" i="14"/>
  <c r="ATW47" i="14"/>
  <c r="ATW21" i="14"/>
  <c r="AUK34" i="14"/>
  <c r="AUK32" i="14"/>
  <c r="AUK37" i="14"/>
  <c r="AUK46" i="14"/>
  <c r="AUL14" i="14"/>
  <c r="AUK27" i="14"/>
  <c r="AUK35" i="14"/>
  <c r="AUK51" i="14"/>
  <c r="AUK29" i="14"/>
  <c r="AUK30" i="14"/>
  <c r="AUK47" i="14"/>
  <c r="AUK15" i="14"/>
  <c r="AUK33" i="14"/>
  <c r="AUK22" i="14"/>
  <c r="AUS14" i="14"/>
  <c r="AUK39" i="14"/>
  <c r="AUK40" i="14"/>
  <c r="AUK44" i="14"/>
  <c r="AUK31" i="14"/>
  <c r="AUK23" i="14"/>
  <c r="AUK21" i="14"/>
  <c r="AUK19" i="14"/>
  <c r="AUK49" i="14"/>
  <c r="AUK42" i="14"/>
  <c r="AUK20" i="14"/>
  <c r="AUK17" i="14"/>
  <c r="AUK41" i="14"/>
  <c r="AUK26" i="14"/>
  <c r="AUK50" i="14"/>
  <c r="AUK18" i="14"/>
  <c r="AUK28" i="14"/>
  <c r="AUK36" i="14"/>
  <c r="AUK43" i="14"/>
  <c r="AUK24" i="14"/>
  <c r="AUK25" i="14"/>
  <c r="AUK52" i="14"/>
  <c r="AUK48" i="14"/>
  <c r="AUK38" i="14"/>
  <c r="ATP49" i="14"/>
  <c r="ATP24" i="14"/>
  <c r="ATP48" i="14"/>
  <c r="ATP27" i="14"/>
  <c r="ATP20" i="14"/>
  <c r="ATP36" i="14"/>
  <c r="ATP41" i="14"/>
  <c r="ATP50" i="14"/>
  <c r="ATP30" i="14"/>
  <c r="ATP28" i="14"/>
  <c r="ATP17" i="14"/>
  <c r="ATP29" i="14"/>
  <c r="ATP22" i="14"/>
  <c r="ATP26" i="14"/>
  <c r="ATP42" i="14"/>
  <c r="ATP47" i="14"/>
  <c r="ATX14" i="14"/>
  <c r="ATP15" i="14"/>
  <c r="ATJ54" i="14" s="1"/>
  <c r="ATP46" i="14"/>
  <c r="ATP34" i="14"/>
  <c r="ATP19" i="14"/>
  <c r="ATP37" i="14"/>
  <c r="ATP23" i="14"/>
  <c r="ATP21" i="14"/>
  <c r="ATP40" i="14"/>
  <c r="ATP38" i="14"/>
  <c r="ATP43" i="14"/>
  <c r="ATP33" i="14"/>
  <c r="ATP31" i="14"/>
  <c r="ATP32" i="14"/>
  <c r="ATP18" i="14"/>
  <c r="ATP51" i="14"/>
  <c r="ATP35" i="14"/>
  <c r="ATP44" i="14"/>
  <c r="ATP52" i="14"/>
  <c r="ATP39" i="14"/>
  <c r="ATP25" i="14"/>
  <c r="AUR36" i="14"/>
  <c r="AUR43" i="14"/>
  <c r="AUR23" i="14"/>
  <c r="AUR27" i="14"/>
  <c r="AUR26" i="14"/>
  <c r="AUR18" i="14"/>
  <c r="AUR51" i="14"/>
  <c r="AUR42" i="14"/>
  <c r="AUR33" i="14"/>
  <c r="AUR20" i="14"/>
  <c r="AUR44" i="14"/>
  <c r="AUR28" i="14"/>
  <c r="AUR29" i="14"/>
  <c r="AUR47" i="14"/>
  <c r="AUR15" i="14"/>
  <c r="AUR35" i="14"/>
  <c r="AUR40" i="14"/>
  <c r="AUR52" i="14"/>
  <c r="AUR32" i="14"/>
  <c r="AUR39" i="14"/>
  <c r="AUZ14" i="14"/>
  <c r="AUR50" i="14"/>
  <c r="AUR49" i="14"/>
  <c r="AUR24" i="14"/>
  <c r="AUR46" i="14"/>
  <c r="AUR41" i="14"/>
  <c r="AUR22" i="14"/>
  <c r="AUR34" i="14"/>
  <c r="AUR48" i="14"/>
  <c r="AUR30" i="14"/>
  <c r="AUR19" i="14"/>
  <c r="AUR21" i="14"/>
  <c r="AUR17" i="14"/>
  <c r="AUR31" i="14"/>
  <c r="AUR38" i="14"/>
  <c r="AUR37" i="14"/>
  <c r="AUR25" i="14"/>
  <c r="AVF38" i="14"/>
  <c r="AVF22" i="14"/>
  <c r="AVF25" i="14"/>
  <c r="AVF47" i="14"/>
  <c r="AVF15" i="14"/>
  <c r="AVF42" i="14"/>
  <c r="AVF40" i="14"/>
  <c r="AVN14" i="14"/>
  <c r="AVF18" i="14"/>
  <c r="AVF46" i="14"/>
  <c r="AVF31" i="14"/>
  <c r="AVF43" i="14"/>
  <c r="AVF49" i="14"/>
  <c r="AVF23" i="14"/>
  <c r="AVF21" i="14"/>
  <c r="AVF52" i="14"/>
  <c r="AVF19" i="14"/>
  <c r="AVF30" i="14"/>
  <c r="AVF35" i="14"/>
  <c r="AVF24" i="14"/>
  <c r="AVF41" i="14"/>
  <c r="AVF44" i="14"/>
  <c r="AVF33" i="14"/>
  <c r="AVF37" i="14"/>
  <c r="AVF29" i="14"/>
  <c r="AVF32" i="14"/>
  <c r="AVF48" i="14"/>
  <c r="AVF27" i="14"/>
  <c r="AVF36" i="14"/>
  <c r="AVF50" i="14"/>
  <c r="AVF39" i="14"/>
  <c r="AVF51" i="14"/>
  <c r="AVF28" i="14"/>
  <c r="AVF17" i="14"/>
  <c r="AVF20" i="14"/>
  <c r="AVF34" i="14"/>
  <c r="AVF26" i="14"/>
  <c r="AUD28" i="14"/>
  <c r="AUD43" i="14"/>
  <c r="AUD19" i="14"/>
  <c r="AUD22" i="14"/>
  <c r="AUD23" i="14"/>
  <c r="AUD17" i="14"/>
  <c r="AUD46" i="14"/>
  <c r="AUD20" i="14"/>
  <c r="AUD15" i="14"/>
  <c r="AUD51" i="14"/>
  <c r="AUD39" i="14"/>
  <c r="AUD34" i="14"/>
  <c r="AUD44" i="14"/>
  <c r="AUD50" i="14"/>
  <c r="AUD32" i="14"/>
  <c r="AUD52" i="14"/>
  <c r="AUD21" i="14"/>
  <c r="AUD49" i="14"/>
  <c r="AUD42" i="14"/>
  <c r="AUD36" i="14"/>
  <c r="AUD31" i="14"/>
  <c r="AUD38" i="14"/>
  <c r="AUD30" i="14"/>
  <c r="AUD25" i="14"/>
  <c r="AUD37" i="14"/>
  <c r="AUD27" i="14"/>
  <c r="AUD48" i="14"/>
  <c r="AUD29" i="14"/>
  <c r="AUD18" i="14"/>
  <c r="AUD41" i="14"/>
  <c r="AUD33" i="14"/>
  <c r="AUD47" i="14"/>
  <c r="AUD40" i="14"/>
  <c r="AUD24" i="14"/>
  <c r="AUD26" i="14"/>
  <c r="AUD35" i="14"/>
  <c r="AUY41" i="14"/>
  <c r="AUY33" i="14"/>
  <c r="AUY17" i="14"/>
  <c r="AUY50" i="14"/>
  <c r="AUY31" i="14"/>
  <c r="AUY32" i="14"/>
  <c r="AUY43" i="14"/>
  <c r="AUY25" i="14"/>
  <c r="AUY23" i="14"/>
  <c r="AUY42" i="14"/>
  <c r="AUY19" i="14"/>
  <c r="AUY40" i="14"/>
  <c r="AUY52" i="14"/>
  <c r="AUY28" i="14"/>
  <c r="AUY47" i="14"/>
  <c r="AUY35" i="14"/>
  <c r="AUY44" i="14"/>
  <c r="AUY22" i="14"/>
  <c r="AUY46" i="14"/>
  <c r="AUY18" i="14"/>
  <c r="AUY27" i="14"/>
  <c r="AUY29" i="14"/>
  <c r="AUY20" i="14"/>
  <c r="AUY21" i="14"/>
  <c r="AUY48" i="14"/>
  <c r="AUY39" i="14"/>
  <c r="AUY34" i="14"/>
  <c r="AUY26" i="14"/>
  <c r="AUY24" i="14"/>
  <c r="AUY38" i="14"/>
  <c r="AUY36" i="14"/>
  <c r="AUY15" i="14"/>
  <c r="AUY51" i="14"/>
  <c r="AUY49" i="14"/>
  <c r="AUY30" i="14"/>
  <c r="AVG14" i="14"/>
  <c r="AUY37" i="14"/>
  <c r="AVG47" i="14" l="1"/>
  <c r="AVG25" i="14"/>
  <c r="AVG27" i="14"/>
  <c r="AVG48" i="14"/>
  <c r="AVG49" i="14"/>
  <c r="AVG29" i="14"/>
  <c r="AVG36" i="14"/>
  <c r="AVW14" i="14"/>
  <c r="AVG43" i="14"/>
  <c r="AVG28" i="14"/>
  <c r="AVG19" i="14"/>
  <c r="AVG20" i="14"/>
  <c r="AVG22" i="14"/>
  <c r="AVG35" i="14"/>
  <c r="AVG37" i="14"/>
  <c r="AVG44" i="14"/>
  <c r="AVG40" i="14"/>
  <c r="AVG26" i="14"/>
  <c r="AVG21" i="14"/>
  <c r="AVG52" i="14"/>
  <c r="AVG24" i="14"/>
  <c r="AVO14" i="14"/>
  <c r="AVG46" i="14"/>
  <c r="AVG18" i="14"/>
  <c r="AVG17" i="14"/>
  <c r="AVG38" i="14"/>
  <c r="AVG39" i="14"/>
  <c r="AVG15" i="14"/>
  <c r="AVG50" i="14"/>
  <c r="AVG30" i="14"/>
  <c r="AVG23" i="14"/>
  <c r="AVG42" i="14"/>
  <c r="AVG33" i="14"/>
  <c r="AVG41" i="14"/>
  <c r="AVG32" i="14"/>
  <c r="AVG34" i="14"/>
  <c r="AVG51" i="14"/>
  <c r="AVG31" i="14"/>
  <c r="ATX51" i="14"/>
  <c r="ATX21" i="14"/>
  <c r="AUF14" i="14"/>
  <c r="ATX40" i="14"/>
  <c r="ATX46" i="14"/>
  <c r="ATX32" i="14"/>
  <c r="ATX35" i="14"/>
  <c r="ATX37" i="14"/>
  <c r="ATX43" i="14"/>
  <c r="ATX52" i="14"/>
  <c r="ATX26" i="14"/>
  <c r="ATX18" i="14"/>
  <c r="ATX36" i="14"/>
  <c r="ATX33" i="14"/>
  <c r="ATX22" i="14"/>
  <c r="ATX31" i="14"/>
  <c r="ATX28" i="14"/>
  <c r="ATX23" i="14"/>
  <c r="ATX42" i="14"/>
  <c r="ATX44" i="14"/>
  <c r="ATX24" i="14"/>
  <c r="ATX39" i="14"/>
  <c r="ATX38" i="14"/>
  <c r="ATX17" i="14"/>
  <c r="ATX30" i="14"/>
  <c r="ATX48" i="14"/>
  <c r="ATX20" i="14"/>
  <c r="ATX19" i="14"/>
  <c r="ATX41" i="14"/>
  <c r="ATX49" i="14"/>
  <c r="ATX50" i="14"/>
  <c r="ATX47" i="14"/>
  <c r="ATX25" i="14"/>
  <c r="ATX27" i="14"/>
  <c r="ATX15" i="14"/>
  <c r="ATR54" i="14" s="1"/>
  <c r="ATX29" i="14"/>
  <c r="ATX34" i="14"/>
  <c r="AUL46" i="14"/>
  <c r="AUL27" i="14"/>
  <c r="AUL15" i="14"/>
  <c r="AUL47" i="14"/>
  <c r="AUL21" i="14"/>
  <c r="AUL44" i="14"/>
  <c r="AUL50" i="14"/>
  <c r="AUL40" i="14"/>
  <c r="AUL30" i="14"/>
  <c r="AUL33" i="14"/>
  <c r="AUL32" i="14"/>
  <c r="AUL20" i="14"/>
  <c r="AUL39" i="14"/>
  <c r="AUL23" i="14"/>
  <c r="AUL18" i="14"/>
  <c r="AUL25" i="14"/>
  <c r="AUL52" i="14"/>
  <c r="AUL29" i="14"/>
  <c r="AUL41" i="14"/>
  <c r="AUL51" i="14"/>
  <c r="AUL22" i="14"/>
  <c r="AUL26" i="14"/>
  <c r="AUL49" i="14"/>
  <c r="AUL35" i="14"/>
  <c r="AUL24" i="14"/>
  <c r="AUL48" i="14"/>
  <c r="AUL28" i="14"/>
  <c r="AUL42" i="14"/>
  <c r="AUL34" i="14"/>
  <c r="AUL31" i="14"/>
  <c r="AUL19" i="14"/>
  <c r="AUL37" i="14"/>
  <c r="AUM14" i="14"/>
  <c r="AUL36" i="14"/>
  <c r="AUL43" i="14"/>
  <c r="AUT14" i="14"/>
  <c r="AUL17" i="14"/>
  <c r="AUL38" i="14"/>
  <c r="AUE42" i="14"/>
  <c r="AUE24" i="14"/>
  <c r="AUE37" i="14"/>
  <c r="AUE43" i="14"/>
  <c r="AUE18" i="14"/>
  <c r="AUE27" i="14"/>
  <c r="AUE47" i="14"/>
  <c r="AUE29" i="14"/>
  <c r="AUE20" i="14"/>
  <c r="AUE38" i="14"/>
  <c r="AUE21" i="14"/>
  <c r="AUE23" i="14"/>
  <c r="AUE28" i="14"/>
  <c r="AUE41" i="14"/>
  <c r="AUE19" i="14"/>
  <c r="AUE22" i="14"/>
  <c r="AUE36" i="14"/>
  <c r="AUE26" i="14"/>
  <c r="AUE52" i="14"/>
  <c r="AUE34" i="14"/>
  <c r="AUE32" i="14"/>
  <c r="AUE46" i="14"/>
  <c r="AUE33" i="14"/>
  <c r="AUE17" i="14"/>
  <c r="AUE49" i="14"/>
  <c r="AUE30" i="14"/>
  <c r="AUE25" i="14"/>
  <c r="AUE51" i="14"/>
  <c r="AUE50" i="14"/>
  <c r="AUE48" i="14"/>
  <c r="AUE44" i="14"/>
  <c r="AUE39" i="14"/>
  <c r="AUE15" i="14"/>
  <c r="AUE35" i="14"/>
  <c r="AUE40" i="14"/>
  <c r="AUE31" i="14"/>
  <c r="AUS50" i="14"/>
  <c r="AUS26" i="14"/>
  <c r="AUS25" i="14"/>
  <c r="AUS41" i="14"/>
  <c r="AUS27" i="14"/>
  <c r="AUS19" i="14"/>
  <c r="AUS42" i="14"/>
  <c r="AUS21" i="14"/>
  <c r="AUS17" i="14"/>
  <c r="AUS37" i="14"/>
  <c r="AUS48" i="14"/>
  <c r="AUS20" i="14"/>
  <c r="AUS51" i="14"/>
  <c r="AUS28" i="14"/>
  <c r="AUS33" i="14"/>
  <c r="AUS35" i="14"/>
  <c r="AUS52" i="14"/>
  <c r="AUS47" i="14"/>
  <c r="AUS36" i="14"/>
  <c r="AUS39" i="14"/>
  <c r="AUS24" i="14"/>
  <c r="AUS31" i="14"/>
  <c r="AUS49" i="14"/>
  <c r="AUS18" i="14"/>
  <c r="AUS34" i="14"/>
  <c r="AUS46" i="14"/>
  <c r="AUS40" i="14"/>
  <c r="AUS22" i="14"/>
  <c r="AUS15" i="14"/>
  <c r="AUS30" i="14"/>
  <c r="AUS43" i="14"/>
  <c r="AUS29" i="14"/>
  <c r="AUS44" i="14"/>
  <c r="AUS23" i="14"/>
  <c r="AUS38" i="14"/>
  <c r="AUS32" i="14"/>
  <c r="AVA14" i="14"/>
  <c r="AVN41" i="14"/>
  <c r="AVN27" i="14"/>
  <c r="AVN49" i="14"/>
  <c r="AVN21" i="14"/>
  <c r="AVN42" i="14"/>
  <c r="AVN26" i="14"/>
  <c r="AVN39" i="14"/>
  <c r="AVN18" i="14"/>
  <c r="AVN50" i="14"/>
  <c r="AVN46" i="14"/>
  <c r="AVN15" i="14"/>
  <c r="AVN43" i="14"/>
  <c r="AVN38" i="14"/>
  <c r="AVN25" i="14"/>
  <c r="AVN29" i="14"/>
  <c r="AVN36" i="14"/>
  <c r="AVN19" i="14"/>
  <c r="AVN24" i="14"/>
  <c r="AVN48" i="14"/>
  <c r="AVN30" i="14"/>
  <c r="AVN51" i="14"/>
  <c r="AVN35" i="14"/>
  <c r="AVN40" i="14"/>
  <c r="AVN32" i="14"/>
  <c r="AVN31" i="14"/>
  <c r="AVN33" i="14"/>
  <c r="AVN34" i="14"/>
  <c r="AVN23" i="14"/>
  <c r="AVN20" i="14"/>
  <c r="AVN47" i="14"/>
  <c r="AVN17" i="14"/>
  <c r="AVN37" i="14"/>
  <c r="AVN28" i="14"/>
  <c r="AVV14" i="14"/>
  <c r="AVN22" i="14"/>
  <c r="AVN44" i="14"/>
  <c r="AVN52" i="14"/>
  <c r="ATJ56" i="14"/>
  <c r="ATK56" i="14" s="1"/>
  <c r="AUZ31" i="14"/>
  <c r="AUZ30" i="14"/>
  <c r="AUZ28" i="14"/>
  <c r="AUZ25" i="14"/>
  <c r="AUZ20" i="14"/>
  <c r="AUZ15" i="14"/>
  <c r="AUZ19" i="14"/>
  <c r="AUZ46" i="14"/>
  <c r="AUZ51" i="14"/>
  <c r="AUZ48" i="14"/>
  <c r="AUZ47" i="14"/>
  <c r="AUZ35" i="14"/>
  <c r="AUZ39" i="14"/>
  <c r="AUZ41" i="14"/>
  <c r="AUZ50" i="14"/>
  <c r="AUZ23" i="14"/>
  <c r="AUZ52" i="14"/>
  <c r="AUZ27" i="14"/>
  <c r="AUZ37" i="14"/>
  <c r="AUZ44" i="14"/>
  <c r="AUZ18" i="14"/>
  <c r="AUZ24" i="14"/>
  <c r="AUZ38" i="14"/>
  <c r="AVH14" i="14"/>
  <c r="AUZ34" i="14"/>
  <c r="AUZ43" i="14"/>
  <c r="AUZ33" i="14"/>
  <c r="AUZ36" i="14"/>
  <c r="AUZ32" i="14"/>
  <c r="AUZ21" i="14"/>
  <c r="AUZ29" i="14"/>
  <c r="AUZ26" i="14"/>
  <c r="AUZ49" i="14"/>
  <c r="AUZ40" i="14"/>
  <c r="AUZ22" i="14"/>
  <c r="AUZ17" i="14"/>
  <c r="AUZ42" i="14"/>
  <c r="ATJ55" i="14"/>
  <c r="ATK55" i="14" s="1"/>
  <c r="ATK54" i="14" s="1"/>
  <c r="AVA38" i="14" l="1"/>
  <c r="AVA29" i="14"/>
  <c r="AVI14" i="14"/>
  <c r="AVA43" i="14"/>
  <c r="AVA46" i="14"/>
  <c r="AVA37" i="14"/>
  <c r="AVA35" i="14"/>
  <c r="AVA17" i="14"/>
  <c r="AVA28" i="14"/>
  <c r="AVA36" i="14"/>
  <c r="AVA30" i="14"/>
  <c r="AVA27" i="14"/>
  <c r="AVA47" i="14"/>
  <c r="AVA50" i="14"/>
  <c r="AVA18" i="14"/>
  <c r="AVA33" i="14"/>
  <c r="AVA32" i="14"/>
  <c r="AVA15" i="14"/>
  <c r="AVA42" i="14"/>
  <c r="AVA26" i="14"/>
  <c r="AVA23" i="14"/>
  <c r="AVA51" i="14"/>
  <c r="AVA20" i="14"/>
  <c r="AVA41" i="14"/>
  <c r="AVA22" i="14"/>
  <c r="AVA48" i="14"/>
  <c r="AVA52" i="14"/>
  <c r="AVA40" i="14"/>
  <c r="AVA49" i="14"/>
  <c r="AVA39" i="14"/>
  <c r="AVA44" i="14"/>
  <c r="AVA31" i="14"/>
  <c r="AVA25" i="14"/>
  <c r="AVA34" i="14"/>
  <c r="AVA24" i="14"/>
  <c r="AVA21" i="14"/>
  <c r="AVA19" i="14"/>
  <c r="AVW46" i="14"/>
  <c r="AVW23" i="14"/>
  <c r="AVW15" i="14"/>
  <c r="AVW39" i="14"/>
  <c r="AVW17" i="14"/>
  <c r="AVW32" i="14"/>
  <c r="AVW47" i="14"/>
  <c r="AVW51" i="14"/>
  <c r="AVW28" i="14"/>
  <c r="AVW40" i="14"/>
  <c r="AVW49" i="14"/>
  <c r="AVW35" i="14"/>
  <c r="AVW43" i="14"/>
  <c r="AVW31" i="14"/>
  <c r="AVW21" i="14"/>
  <c r="AVW44" i="14"/>
  <c r="AVW25" i="14"/>
  <c r="AVW34" i="14"/>
  <c r="AVW42" i="14"/>
  <c r="AVW33" i="14"/>
  <c r="AVW18" i="14"/>
  <c r="AVW36" i="14"/>
  <c r="AVW30" i="14"/>
  <c r="AVW24" i="14"/>
  <c r="AVW22" i="14"/>
  <c r="AVW20" i="14"/>
  <c r="AVW38" i="14"/>
  <c r="AVW27" i="14"/>
  <c r="AVW26" i="14"/>
  <c r="AVW52" i="14"/>
  <c r="AVW41" i="14"/>
  <c r="AVW29" i="14"/>
  <c r="AVW48" i="14"/>
  <c r="AVW19" i="14"/>
  <c r="AVW50" i="14"/>
  <c r="AVW37" i="14"/>
  <c r="AVV28" i="14"/>
  <c r="AVV30" i="14"/>
  <c r="AWD14" i="14"/>
  <c r="AVV38" i="14"/>
  <c r="AVV40" i="14"/>
  <c r="AVV22" i="14"/>
  <c r="AVV42" i="14"/>
  <c r="AVV31" i="14"/>
  <c r="AVV49" i="14"/>
  <c r="AVV52" i="14"/>
  <c r="AVV36" i="14"/>
  <c r="AVV24" i="14"/>
  <c r="AVV44" i="14"/>
  <c r="AVV46" i="14"/>
  <c r="AVV29" i="14"/>
  <c r="AVV25" i="14"/>
  <c r="AVV39" i="14"/>
  <c r="AVV23" i="14"/>
  <c r="AVV34" i="14"/>
  <c r="AVV43" i="14"/>
  <c r="AVV51" i="14"/>
  <c r="AVV15" i="14"/>
  <c r="AVV33" i="14"/>
  <c r="AVV50" i="14"/>
  <c r="AVV19" i="14"/>
  <c r="AVV37" i="14"/>
  <c r="AVV41" i="14"/>
  <c r="AVV27" i="14"/>
  <c r="AVV18" i="14"/>
  <c r="AVV35" i="14"/>
  <c r="AVV21" i="14"/>
  <c r="AVV26" i="14"/>
  <c r="AVV48" i="14"/>
  <c r="AVV32" i="14"/>
  <c r="AVV17" i="14"/>
  <c r="AVV47" i="14"/>
  <c r="AVV20" i="14"/>
  <c r="AUF50" i="14"/>
  <c r="AUF31" i="14"/>
  <c r="AUF26" i="14"/>
  <c r="AUF33" i="14"/>
  <c r="AUF29" i="14"/>
  <c r="AUF51" i="14"/>
  <c r="AUF49" i="14"/>
  <c r="AUF52" i="14"/>
  <c r="AUF23" i="14"/>
  <c r="AUF34" i="14"/>
  <c r="AUF46" i="14"/>
  <c r="AUF17" i="14"/>
  <c r="AUF24" i="14"/>
  <c r="AUF39" i="14"/>
  <c r="AUF40" i="14"/>
  <c r="AUF25" i="14"/>
  <c r="AUF18" i="14"/>
  <c r="AUF48" i="14"/>
  <c r="AUF36" i="14"/>
  <c r="AUF27" i="14"/>
  <c r="AUF41" i="14"/>
  <c r="AUF43" i="14"/>
  <c r="AUF30" i="14"/>
  <c r="AUF19" i="14"/>
  <c r="AUF44" i="14"/>
  <c r="AUF20" i="14"/>
  <c r="AUF21" i="14"/>
  <c r="AUF28" i="14"/>
  <c r="AUF42" i="14"/>
  <c r="AUF47" i="14"/>
  <c r="AUF35" i="14"/>
  <c r="AUF22" i="14"/>
  <c r="AUF37" i="14"/>
  <c r="AUF15" i="14"/>
  <c r="ATZ54" i="14" s="1"/>
  <c r="AUF32" i="14"/>
  <c r="AUF38" i="14"/>
  <c r="AUT37" i="14"/>
  <c r="AUT27" i="14"/>
  <c r="AVB14" i="14"/>
  <c r="AUT28" i="14"/>
  <c r="AUT21" i="14"/>
  <c r="AUT35" i="14"/>
  <c r="AUT52" i="14"/>
  <c r="AUT43" i="14"/>
  <c r="AUT18" i="14"/>
  <c r="AUT22" i="14"/>
  <c r="AUT46" i="14"/>
  <c r="AUT29" i="14"/>
  <c r="AUT30" i="14"/>
  <c r="AUT39" i="14"/>
  <c r="AUT23" i="14"/>
  <c r="AUT36" i="14"/>
  <c r="AUT48" i="14"/>
  <c r="AUT17" i="14"/>
  <c r="AUT31" i="14"/>
  <c r="AUT50" i="14"/>
  <c r="AUT49" i="14"/>
  <c r="AUT20" i="14"/>
  <c r="AUT51" i="14"/>
  <c r="AUT15" i="14"/>
  <c r="AUT25" i="14"/>
  <c r="AUT44" i="14"/>
  <c r="AUT19" i="14"/>
  <c r="AUT42" i="14"/>
  <c r="AUT47" i="14"/>
  <c r="AUT32" i="14"/>
  <c r="AUT34" i="14"/>
  <c r="AUT24" i="14"/>
  <c r="AUT41" i="14"/>
  <c r="AUT40" i="14"/>
  <c r="AUT33" i="14"/>
  <c r="AUT26" i="14"/>
  <c r="AUT38" i="14"/>
  <c r="AVH52" i="14"/>
  <c r="AVH29" i="14"/>
  <c r="AVH21" i="14"/>
  <c r="AVH30" i="14"/>
  <c r="AVH46" i="14"/>
  <c r="AVH23" i="14"/>
  <c r="AVH27" i="14"/>
  <c r="AVP14" i="14"/>
  <c r="AVH39" i="14"/>
  <c r="AVH17" i="14"/>
  <c r="AVH51" i="14"/>
  <c r="AVH48" i="14"/>
  <c r="AVH49" i="14"/>
  <c r="AVH20" i="14"/>
  <c r="AVH41" i="14"/>
  <c r="AVH44" i="14"/>
  <c r="AVH18" i="14"/>
  <c r="AVH47" i="14"/>
  <c r="AVX14" i="14"/>
  <c r="AVH42" i="14"/>
  <c r="AVH36" i="14"/>
  <c r="AVH35" i="14"/>
  <c r="AVH38" i="14"/>
  <c r="AVH28" i="14"/>
  <c r="AVH25" i="14"/>
  <c r="AVH15" i="14"/>
  <c r="AVH40" i="14"/>
  <c r="AVH34" i="14"/>
  <c r="AVH26" i="14"/>
  <c r="AVH33" i="14"/>
  <c r="AVH43" i="14"/>
  <c r="AVH31" i="14"/>
  <c r="AVH50" i="14"/>
  <c r="AVH32" i="14"/>
  <c r="AVH37" i="14"/>
  <c r="AVH24" i="14"/>
  <c r="AVH22" i="14"/>
  <c r="AVH19" i="14"/>
  <c r="AUM44" i="14"/>
  <c r="AUM20" i="14"/>
  <c r="AUM28" i="14"/>
  <c r="AUM38" i="14"/>
  <c r="AUM43" i="14"/>
  <c r="AUM30" i="14"/>
  <c r="AUM35" i="14"/>
  <c r="AUM32" i="14"/>
  <c r="AUM46" i="14"/>
  <c r="AUM47" i="14"/>
  <c r="AUM23" i="14"/>
  <c r="AUM18" i="14"/>
  <c r="AUM36" i="14"/>
  <c r="AUM17" i="14"/>
  <c r="AUM15" i="14"/>
  <c r="AUM48" i="14"/>
  <c r="AUM41" i="14"/>
  <c r="AUM50" i="14"/>
  <c r="AUM49" i="14"/>
  <c r="AUM25" i="14"/>
  <c r="AUN14" i="14"/>
  <c r="AUM29" i="14"/>
  <c r="AUM42" i="14"/>
  <c r="AUM40" i="14"/>
  <c r="AUM37" i="14"/>
  <c r="AUM19" i="14"/>
  <c r="AUM27" i="14"/>
  <c r="AUM34" i="14"/>
  <c r="AUM33" i="14"/>
  <c r="AUM21" i="14"/>
  <c r="AUU14" i="14"/>
  <c r="AUM31" i="14"/>
  <c r="AUM26" i="14"/>
  <c r="AUM51" i="14"/>
  <c r="AUM39" i="14"/>
  <c r="AUM22" i="14"/>
  <c r="AUM24" i="14"/>
  <c r="AUM52" i="14"/>
  <c r="ATR56" i="14"/>
  <c r="ATS56" i="14" s="1"/>
  <c r="ATR55" i="14"/>
  <c r="ATS55" i="14" s="1"/>
  <c r="AVO42" i="14"/>
  <c r="AVO26" i="14"/>
  <c r="AVO47" i="14"/>
  <c r="AVO51" i="14"/>
  <c r="AVO20" i="14"/>
  <c r="AVO30" i="14"/>
  <c r="AVO44" i="14"/>
  <c r="AVO43" i="14"/>
  <c r="AVO24" i="14"/>
  <c r="AVO38" i="14"/>
  <c r="AVO32" i="14"/>
  <c r="AVO15" i="14"/>
  <c r="AVO50" i="14"/>
  <c r="AVO46" i="14"/>
  <c r="AVO29" i="14"/>
  <c r="AVO35" i="14"/>
  <c r="AVO21" i="14"/>
  <c r="AVO48" i="14"/>
  <c r="AVO25" i="14"/>
  <c r="AVO41" i="14"/>
  <c r="AVO23" i="14"/>
  <c r="AVO39" i="14"/>
  <c r="AVO28" i="14"/>
  <c r="AVO19" i="14"/>
  <c r="AVO18" i="14"/>
  <c r="AVO31" i="14"/>
  <c r="AVO33" i="14"/>
  <c r="AVO52" i="14"/>
  <c r="AVO36" i="14"/>
  <c r="AVO22" i="14"/>
  <c r="AWE14" i="14"/>
  <c r="AVO49" i="14"/>
  <c r="AVO17" i="14"/>
  <c r="AVO40" i="14"/>
  <c r="AVO37" i="14"/>
  <c r="AVO27" i="14"/>
  <c r="AVO34" i="14"/>
  <c r="ATS54" i="14" l="1"/>
  <c r="AVB20" i="14"/>
  <c r="AVB39" i="14"/>
  <c r="AVB38" i="14"/>
  <c r="AVB52" i="14"/>
  <c r="AVB19" i="14"/>
  <c r="AVB32" i="14"/>
  <c r="AVB37" i="14"/>
  <c r="AVB33" i="14"/>
  <c r="AVB21" i="14"/>
  <c r="AVB49" i="14"/>
  <c r="AVB28" i="14"/>
  <c r="AVB41" i="14"/>
  <c r="AVB48" i="14"/>
  <c r="AVB42" i="14"/>
  <c r="AVB22" i="14"/>
  <c r="AVB25" i="14"/>
  <c r="AVB43" i="14"/>
  <c r="AVB50" i="14"/>
  <c r="AVB15" i="14"/>
  <c r="AVJ14" i="14"/>
  <c r="AVB47" i="14"/>
  <c r="AVB17" i="14"/>
  <c r="AVB35" i="14"/>
  <c r="AVB34" i="14"/>
  <c r="AVB23" i="14"/>
  <c r="AVB18" i="14"/>
  <c r="AVB51" i="14"/>
  <c r="AVB29" i="14"/>
  <c r="AVB40" i="14"/>
  <c r="AVB44" i="14"/>
  <c r="AVB46" i="14"/>
  <c r="AVB26" i="14"/>
  <c r="AVB27" i="14"/>
  <c r="AVB31" i="14"/>
  <c r="AVB36" i="14"/>
  <c r="AVB30" i="14"/>
  <c r="AVB24" i="14"/>
  <c r="AWE32" i="14"/>
  <c r="AWE36" i="14"/>
  <c r="AWE28" i="14"/>
  <c r="AWE37" i="14"/>
  <c r="AWE44" i="14"/>
  <c r="AWE27" i="14"/>
  <c r="AWE48" i="14"/>
  <c r="AWE26" i="14"/>
  <c r="AWE47" i="14"/>
  <c r="AWE50" i="14"/>
  <c r="AWE52" i="14"/>
  <c r="AWE51" i="14"/>
  <c r="AWE38" i="14"/>
  <c r="AWE29" i="14"/>
  <c r="AWE31" i="14"/>
  <c r="AWE17" i="14"/>
  <c r="AWE18" i="14"/>
  <c r="AWE42" i="14"/>
  <c r="AWE39" i="14"/>
  <c r="AWE30" i="14"/>
  <c r="AWE15" i="14"/>
  <c r="AWE40" i="14"/>
  <c r="AWE23" i="14"/>
  <c r="AWE41" i="14"/>
  <c r="AWE24" i="14"/>
  <c r="AWE34" i="14"/>
  <c r="AWE19" i="14"/>
  <c r="AWE43" i="14"/>
  <c r="AWE35" i="14"/>
  <c r="AWE49" i="14"/>
  <c r="AWE22" i="14"/>
  <c r="AWE25" i="14"/>
  <c r="AWE21" i="14"/>
  <c r="AWE33" i="14"/>
  <c r="AWE46" i="14"/>
  <c r="AWE20" i="14"/>
  <c r="AUN48" i="14"/>
  <c r="AUN15" i="14"/>
  <c r="AUH54" i="14" s="1"/>
  <c r="AUN18" i="14"/>
  <c r="AUN39" i="14"/>
  <c r="AUN41" i="14"/>
  <c r="AUN31" i="14"/>
  <c r="AUN51" i="14"/>
  <c r="AUN19" i="14"/>
  <c r="AUN23" i="14"/>
  <c r="AUN40" i="14"/>
  <c r="AUN24" i="14"/>
  <c r="AUV14" i="14"/>
  <c r="AUN35" i="14"/>
  <c r="AUN34" i="14"/>
  <c r="AUN17" i="14"/>
  <c r="AUN26" i="14"/>
  <c r="AUN25" i="14"/>
  <c r="AUN30" i="14"/>
  <c r="AUN50" i="14"/>
  <c r="AUN32" i="14"/>
  <c r="AUN44" i="14"/>
  <c r="AUN43" i="14"/>
  <c r="AUN28" i="14"/>
  <c r="AUN21" i="14"/>
  <c r="AUN38" i="14"/>
  <c r="AUN37" i="14"/>
  <c r="AUN33" i="14"/>
  <c r="AUN29" i="14"/>
  <c r="AUN49" i="14"/>
  <c r="AUN27" i="14"/>
  <c r="AUN42" i="14"/>
  <c r="AUN47" i="14"/>
  <c r="AUN52" i="14"/>
  <c r="AUN20" i="14"/>
  <c r="AUN46" i="14"/>
  <c r="AUN36" i="14"/>
  <c r="AUN22" i="14"/>
  <c r="ATZ55" i="14"/>
  <c r="AUA55" i="14" s="1"/>
  <c r="AWD38" i="14"/>
  <c r="AWD28" i="14"/>
  <c r="AWD36" i="14"/>
  <c r="AWD44" i="14"/>
  <c r="AWD51" i="14"/>
  <c r="AWD27" i="14"/>
  <c r="AWD48" i="14"/>
  <c r="AWD15" i="14"/>
  <c r="AWD17" i="14"/>
  <c r="AWD46" i="14"/>
  <c r="AWD37" i="14"/>
  <c r="AWD43" i="14"/>
  <c r="AWD50" i="14"/>
  <c r="AWD52" i="14"/>
  <c r="AWD49" i="14"/>
  <c r="AWD26" i="14"/>
  <c r="AWD47" i="14"/>
  <c r="AWD22" i="14"/>
  <c r="AWD24" i="14"/>
  <c r="AWD41" i="14"/>
  <c r="AWD39" i="14"/>
  <c r="AWD21" i="14"/>
  <c r="AWD32" i="14"/>
  <c r="AWD40" i="14"/>
  <c r="AWD33" i="14"/>
  <c r="AWD23" i="14"/>
  <c r="AWD42" i="14"/>
  <c r="AWD19" i="14"/>
  <c r="AWD34" i="14"/>
  <c r="AWD29" i="14"/>
  <c r="AWD35" i="14"/>
  <c r="AWD30" i="14"/>
  <c r="AWD18" i="14"/>
  <c r="AWD20" i="14"/>
  <c r="AWD31" i="14"/>
  <c r="AWD25" i="14"/>
  <c r="AUU40" i="14"/>
  <c r="AUU31" i="14"/>
  <c r="AUU18" i="14"/>
  <c r="AUU50" i="14"/>
  <c r="AUU25" i="14"/>
  <c r="AUU36" i="14"/>
  <c r="AUU41" i="14"/>
  <c r="AUU19" i="14"/>
  <c r="AUU20" i="14"/>
  <c r="AUU51" i="14"/>
  <c r="AUU15" i="14"/>
  <c r="AUU24" i="14"/>
  <c r="AUU42" i="14"/>
  <c r="AVC14" i="14"/>
  <c r="AUU30" i="14"/>
  <c r="AUU38" i="14"/>
  <c r="AUU48" i="14"/>
  <c r="AUU32" i="14"/>
  <c r="AUU46" i="14"/>
  <c r="AUU17" i="14"/>
  <c r="AUU37" i="14"/>
  <c r="AUU39" i="14"/>
  <c r="AUU49" i="14"/>
  <c r="AUU28" i="14"/>
  <c r="AUU27" i="14"/>
  <c r="AUU21" i="14"/>
  <c r="AUU44" i="14"/>
  <c r="AUU35" i="14"/>
  <c r="AUU22" i="14"/>
  <c r="AUU52" i="14"/>
  <c r="AUU26" i="14"/>
  <c r="AUU47" i="14"/>
  <c r="AUU43" i="14"/>
  <c r="AUU29" i="14"/>
  <c r="AUU33" i="14"/>
  <c r="AUU23" i="14"/>
  <c r="AUU34" i="14"/>
  <c r="AVI37" i="14"/>
  <c r="AVI26" i="14"/>
  <c r="AVI28" i="14"/>
  <c r="AVI29" i="14"/>
  <c r="AVI32" i="14"/>
  <c r="AVI20" i="14"/>
  <c r="AVI23" i="14"/>
  <c r="AVI34" i="14"/>
  <c r="AVI43" i="14"/>
  <c r="AVI17" i="14"/>
  <c r="AVI15" i="14"/>
  <c r="AVI30" i="14"/>
  <c r="AVI52" i="14"/>
  <c r="AVI44" i="14"/>
  <c r="AVI27" i="14"/>
  <c r="AVI21" i="14"/>
  <c r="AVI46" i="14"/>
  <c r="AVI41" i="14"/>
  <c r="AVI18" i="14"/>
  <c r="AVY14" i="14"/>
  <c r="AVI48" i="14"/>
  <c r="AVI24" i="14"/>
  <c r="AVI33" i="14"/>
  <c r="AVI49" i="14"/>
  <c r="AVI22" i="14"/>
  <c r="AVI38" i="14"/>
  <c r="AVI51" i="14"/>
  <c r="AVI42" i="14"/>
  <c r="AVI36" i="14"/>
  <c r="AVI39" i="14"/>
  <c r="AVI47" i="14"/>
  <c r="AVI40" i="14"/>
  <c r="AVI50" i="14"/>
  <c r="AVI31" i="14"/>
  <c r="AVI25" i="14"/>
  <c r="AVQ14" i="14"/>
  <c r="AVI19" i="14"/>
  <c r="AVI35" i="14"/>
  <c r="AVP39" i="14"/>
  <c r="AVP27" i="14"/>
  <c r="AVP21" i="14"/>
  <c r="AVP33" i="14"/>
  <c r="AVP37" i="14"/>
  <c r="AVP19" i="14"/>
  <c r="AVP40" i="14"/>
  <c r="AVP49" i="14"/>
  <c r="AVP26" i="14"/>
  <c r="AVP18" i="14"/>
  <c r="AVP24" i="14"/>
  <c r="AVP46" i="14"/>
  <c r="AVP42" i="14"/>
  <c r="AVP20" i="14"/>
  <c r="AVP29" i="14"/>
  <c r="AVP50" i="14"/>
  <c r="AWF14" i="14"/>
  <c r="AVP47" i="14"/>
  <c r="AVP43" i="14"/>
  <c r="AVP48" i="14"/>
  <c r="AVP30" i="14"/>
  <c r="AVP17" i="14"/>
  <c r="AVP52" i="14"/>
  <c r="AVP22" i="14"/>
  <c r="AVP31" i="14"/>
  <c r="AVP41" i="14"/>
  <c r="AVP15" i="14"/>
  <c r="AVP32" i="14"/>
  <c r="AVP34" i="14"/>
  <c r="AVP36" i="14"/>
  <c r="AVP25" i="14"/>
  <c r="AVP23" i="14"/>
  <c r="AVP38" i="14"/>
  <c r="AVP51" i="14"/>
  <c r="AVP44" i="14"/>
  <c r="AVP35" i="14"/>
  <c r="AVP28" i="14"/>
  <c r="AVX34" i="14"/>
  <c r="AVX17" i="14"/>
  <c r="AVX50" i="14"/>
  <c r="AVX46" i="14"/>
  <c r="AVX39" i="14"/>
  <c r="AVX28" i="14"/>
  <c r="AVX36" i="14"/>
  <c r="AVX22" i="14"/>
  <c r="AVX52" i="14"/>
  <c r="AVX29" i="14"/>
  <c r="AVX41" i="14"/>
  <c r="AVX21" i="14"/>
  <c r="AVX23" i="14"/>
  <c r="AVX38" i="14"/>
  <c r="AVX27" i="14"/>
  <c r="AVX51" i="14"/>
  <c r="AVX19" i="14"/>
  <c r="AVX20" i="14"/>
  <c r="AVX42" i="14"/>
  <c r="AVX18" i="14"/>
  <c r="AVX35" i="14"/>
  <c r="AVX33" i="14"/>
  <c r="AVX43" i="14"/>
  <c r="AVX32" i="14"/>
  <c r="AVX25" i="14"/>
  <c r="AVX15" i="14"/>
  <c r="AVX26" i="14"/>
  <c r="AVX47" i="14"/>
  <c r="AVX40" i="14"/>
  <c r="AVX49" i="14"/>
  <c r="AVX44" i="14"/>
  <c r="AVX37" i="14"/>
  <c r="AVX30" i="14"/>
  <c r="AVX24" i="14"/>
  <c r="AVX31" i="14"/>
  <c r="AVX48" i="14"/>
  <c r="ATZ56" i="14"/>
  <c r="AUA56" i="14" s="1"/>
  <c r="AUH56" i="14" l="1"/>
  <c r="AUI56" i="14" s="1"/>
  <c r="AVJ37" i="14"/>
  <c r="AVJ32" i="14"/>
  <c r="AVJ43" i="14"/>
  <c r="AVJ38" i="14"/>
  <c r="AVJ29" i="14"/>
  <c r="AVJ25" i="14"/>
  <c r="AVJ22" i="14"/>
  <c r="AVJ24" i="14"/>
  <c r="AVJ23" i="14"/>
  <c r="AVJ26" i="14"/>
  <c r="AVJ52" i="14"/>
  <c r="AVJ47" i="14"/>
  <c r="AVJ44" i="14"/>
  <c r="AVJ15" i="14"/>
  <c r="AVZ14" i="14"/>
  <c r="AVJ40" i="14"/>
  <c r="AVR14" i="14"/>
  <c r="AVJ39" i="14"/>
  <c r="AVJ31" i="14"/>
  <c r="AVJ49" i="14"/>
  <c r="AVJ30" i="14"/>
  <c r="AVJ41" i="14"/>
  <c r="AVJ42" i="14"/>
  <c r="AVJ48" i="14"/>
  <c r="AVJ18" i="14"/>
  <c r="AVJ28" i="14"/>
  <c r="AVJ33" i="14"/>
  <c r="AVJ35" i="14"/>
  <c r="AVJ17" i="14"/>
  <c r="AVJ34" i="14"/>
  <c r="AVJ19" i="14"/>
  <c r="AVJ36" i="14"/>
  <c r="AVJ51" i="14"/>
  <c r="AVJ46" i="14"/>
  <c r="AVJ27" i="14"/>
  <c r="AVJ50" i="14"/>
  <c r="AVJ21" i="14"/>
  <c r="AVJ20" i="14"/>
  <c r="AVQ26" i="14"/>
  <c r="AVQ31" i="14"/>
  <c r="AVQ17" i="14"/>
  <c r="AVQ48" i="14"/>
  <c r="AVQ23" i="14"/>
  <c r="AVQ44" i="14"/>
  <c r="AVQ30" i="14"/>
  <c r="AVQ50" i="14"/>
  <c r="AVQ40" i="14"/>
  <c r="AVQ25" i="14"/>
  <c r="AVQ24" i="14"/>
  <c r="AVQ39" i="14"/>
  <c r="AVQ43" i="14"/>
  <c r="AVQ34" i="14"/>
  <c r="AVQ20" i="14"/>
  <c r="AVQ52" i="14"/>
  <c r="AVQ27" i="14"/>
  <c r="AWG14" i="14"/>
  <c r="AVQ46" i="14"/>
  <c r="AVQ21" i="14"/>
  <c r="AVQ35" i="14"/>
  <c r="AVQ18" i="14"/>
  <c r="AVQ51" i="14"/>
  <c r="AVQ38" i="14"/>
  <c r="AVQ15" i="14"/>
  <c r="AVQ36" i="14"/>
  <c r="AVQ28" i="14"/>
  <c r="AVQ32" i="14"/>
  <c r="AVQ41" i="14"/>
  <c r="AVQ47" i="14"/>
  <c r="AVQ22" i="14"/>
  <c r="AVQ37" i="14"/>
  <c r="AVQ29" i="14"/>
  <c r="AVQ49" i="14"/>
  <c r="AVQ33" i="14"/>
  <c r="AVQ42" i="14"/>
  <c r="AVQ19" i="14"/>
  <c r="AVC50" i="14"/>
  <c r="AVC35" i="14"/>
  <c r="AVC25" i="14"/>
  <c r="AVC15" i="14"/>
  <c r="AVC20" i="14"/>
  <c r="AVC43" i="14"/>
  <c r="AVC32" i="14"/>
  <c r="AVC33" i="14"/>
  <c r="AVC36" i="14"/>
  <c r="AVC52" i="14"/>
  <c r="AVC27" i="14"/>
  <c r="AVC41" i="14"/>
  <c r="AVC46" i="14"/>
  <c r="AVC21" i="14"/>
  <c r="AVC24" i="14"/>
  <c r="AVC42" i="14"/>
  <c r="AVC39" i="14"/>
  <c r="AVC30" i="14"/>
  <c r="AVK14" i="14"/>
  <c r="AVC44" i="14"/>
  <c r="AVC49" i="14"/>
  <c r="AVC51" i="14"/>
  <c r="AVC37" i="14"/>
  <c r="AVC17" i="14"/>
  <c r="AVC29" i="14"/>
  <c r="AVC48" i="14"/>
  <c r="AVC22" i="14"/>
  <c r="AVC28" i="14"/>
  <c r="AVC47" i="14"/>
  <c r="AVC31" i="14"/>
  <c r="AVC18" i="14"/>
  <c r="AVC34" i="14"/>
  <c r="AVC23" i="14"/>
  <c r="AVC40" i="14"/>
  <c r="AVC38" i="14"/>
  <c r="AVC26" i="14"/>
  <c r="AVC19" i="14"/>
  <c r="AUA54" i="14"/>
  <c r="AVY37" i="14"/>
  <c r="AVY38" i="14"/>
  <c r="AVY50" i="14"/>
  <c r="AVY41" i="14"/>
  <c r="AVY30" i="14"/>
  <c r="AVY19" i="14"/>
  <c r="AVY34" i="14"/>
  <c r="AVY24" i="14"/>
  <c r="AVY36" i="14"/>
  <c r="AVY33" i="14"/>
  <c r="AVY52" i="14"/>
  <c r="AVY47" i="14"/>
  <c r="AVY18" i="14"/>
  <c r="AVY35" i="14"/>
  <c r="AVY20" i="14"/>
  <c r="AVY40" i="14"/>
  <c r="AVY43" i="14"/>
  <c r="AVY32" i="14"/>
  <c r="AVY48" i="14"/>
  <c r="AVY26" i="14"/>
  <c r="AVY21" i="14"/>
  <c r="AVY44" i="14"/>
  <c r="AVY31" i="14"/>
  <c r="AVY29" i="14"/>
  <c r="AVY46" i="14"/>
  <c r="AVY17" i="14"/>
  <c r="AVY28" i="14"/>
  <c r="AVY49" i="14"/>
  <c r="AVY23" i="14"/>
  <c r="AVY27" i="14"/>
  <c r="AVY51" i="14"/>
  <c r="AVY39" i="14"/>
  <c r="AVY15" i="14"/>
  <c r="AVY42" i="14"/>
  <c r="AVY22" i="14"/>
  <c r="AVY25" i="14"/>
  <c r="AWF17" i="14"/>
  <c r="AWF28" i="14"/>
  <c r="AWF32" i="14"/>
  <c r="AWF37" i="14"/>
  <c r="AWF46" i="14"/>
  <c r="AWF38" i="14"/>
  <c r="AWF49" i="14"/>
  <c r="AWF36" i="14"/>
  <c r="AWF43" i="14"/>
  <c r="AWF48" i="14"/>
  <c r="AWF15" i="14"/>
  <c r="AWF22" i="14"/>
  <c r="AWF44" i="14"/>
  <c r="AWF47" i="14"/>
  <c r="AWF27" i="14"/>
  <c r="AWF26" i="14"/>
  <c r="AWF24" i="14"/>
  <c r="AWF33" i="14"/>
  <c r="AWF34" i="14"/>
  <c r="AWF18" i="14"/>
  <c r="AWF41" i="14"/>
  <c r="AWF30" i="14"/>
  <c r="AWF21" i="14"/>
  <c r="AWF20" i="14"/>
  <c r="AWF39" i="14"/>
  <c r="AWF29" i="14"/>
  <c r="AWF19" i="14"/>
  <c r="AWF51" i="14"/>
  <c r="AWF35" i="14"/>
  <c r="AWF52" i="14"/>
  <c r="AWF23" i="14"/>
  <c r="AWF25" i="14"/>
  <c r="AWF50" i="14"/>
  <c r="AWF31" i="14"/>
  <c r="AWF40" i="14"/>
  <c r="AWF42" i="14"/>
  <c r="AUV41" i="14"/>
  <c r="AUV18" i="14"/>
  <c r="AUV50" i="14"/>
  <c r="AUV33" i="14"/>
  <c r="AUV48" i="14"/>
  <c r="AUV19" i="14"/>
  <c r="AUV51" i="14"/>
  <c r="AUV27" i="14"/>
  <c r="AUV17" i="14"/>
  <c r="AUV28" i="14"/>
  <c r="AUV34" i="14"/>
  <c r="AUV21" i="14"/>
  <c r="AUV32" i="14"/>
  <c r="AUV29" i="14"/>
  <c r="AUV44" i="14"/>
  <c r="AUV52" i="14"/>
  <c r="AUV20" i="14"/>
  <c r="AUV43" i="14"/>
  <c r="AUV37" i="14"/>
  <c r="AUV22" i="14"/>
  <c r="AUV39" i="14"/>
  <c r="AUV23" i="14"/>
  <c r="AUV36" i="14"/>
  <c r="AUV26" i="14"/>
  <c r="AUV47" i="14"/>
  <c r="AVD14" i="14"/>
  <c r="AUV31" i="14"/>
  <c r="AUV25" i="14"/>
  <c r="AUV40" i="14"/>
  <c r="AUV38" i="14"/>
  <c r="AUV35" i="14"/>
  <c r="AUV49" i="14"/>
  <c r="AUV30" i="14"/>
  <c r="AUV46" i="14"/>
  <c r="AUV15" i="14"/>
  <c r="AUP54" i="14" s="1"/>
  <c r="AUV24" i="14"/>
  <c r="AUV42" i="14"/>
  <c r="AUH55" i="14"/>
  <c r="AUI55" i="14" s="1"/>
  <c r="AUI54" i="14" s="1"/>
  <c r="AWG47" i="14" l="1"/>
  <c r="AWG37" i="14"/>
  <c r="AWG38" i="14"/>
  <c r="AWG48" i="14"/>
  <c r="AWG52" i="14"/>
  <c r="AWG32" i="14"/>
  <c r="AWG15" i="14"/>
  <c r="AWG28" i="14"/>
  <c r="AWG49" i="14"/>
  <c r="AWG22" i="14"/>
  <c r="AWG17" i="14"/>
  <c r="AWG40" i="14"/>
  <c r="AWG51" i="14"/>
  <c r="AWG44" i="14"/>
  <c r="AWG36" i="14"/>
  <c r="AWG27" i="14"/>
  <c r="AWG33" i="14"/>
  <c r="AWG23" i="14"/>
  <c r="AWG46" i="14"/>
  <c r="AWG24" i="14"/>
  <c r="AWG26" i="14"/>
  <c r="AWG42" i="14"/>
  <c r="AWG41" i="14"/>
  <c r="AWG43" i="14"/>
  <c r="AWG29" i="14"/>
  <c r="AWG21" i="14"/>
  <c r="AWG20" i="14"/>
  <c r="AWG34" i="14"/>
  <c r="AWG50" i="14"/>
  <c r="AWG31" i="14"/>
  <c r="AWG18" i="14"/>
  <c r="AWG39" i="14"/>
  <c r="AWG30" i="14"/>
  <c r="AWG35" i="14"/>
  <c r="AWG25" i="14"/>
  <c r="AWG19" i="14"/>
  <c r="AVR42" i="14"/>
  <c r="AVR23" i="14"/>
  <c r="AVR18" i="14"/>
  <c r="AVR46" i="14"/>
  <c r="AVR17" i="14"/>
  <c r="AVR15" i="14"/>
  <c r="AVR48" i="14"/>
  <c r="AVR28" i="14"/>
  <c r="AVR35" i="14"/>
  <c r="AVR39" i="14"/>
  <c r="AVR30" i="14"/>
  <c r="AVR49" i="14"/>
  <c r="AVR40" i="14"/>
  <c r="AVR33" i="14"/>
  <c r="AVR19" i="14"/>
  <c r="AVR34" i="14"/>
  <c r="AVR20" i="14"/>
  <c r="AVR25" i="14"/>
  <c r="AVR50" i="14"/>
  <c r="AVR27" i="14"/>
  <c r="AVR47" i="14"/>
  <c r="AVR24" i="14"/>
  <c r="AVR44" i="14"/>
  <c r="AVR32" i="14"/>
  <c r="AVR22" i="14"/>
  <c r="AVR26" i="14"/>
  <c r="AVR43" i="14"/>
  <c r="AVR51" i="14"/>
  <c r="AVR41" i="14"/>
  <c r="AVR21" i="14"/>
  <c r="AVR38" i="14"/>
  <c r="AVR52" i="14"/>
  <c r="AVR36" i="14"/>
  <c r="AVR29" i="14"/>
  <c r="AVR37" i="14"/>
  <c r="AVR31" i="14"/>
  <c r="AWH14" i="14"/>
  <c r="AVZ37" i="14"/>
  <c r="AVZ47" i="14"/>
  <c r="AVZ20" i="14"/>
  <c r="AVZ30" i="14"/>
  <c r="AVZ38" i="14"/>
  <c r="AVZ18" i="14"/>
  <c r="AVZ24" i="14"/>
  <c r="AVZ15" i="14"/>
  <c r="AVZ28" i="14"/>
  <c r="AVZ49" i="14"/>
  <c r="AVZ40" i="14"/>
  <c r="AVZ17" i="14"/>
  <c r="AVZ31" i="14"/>
  <c r="AVZ36" i="14"/>
  <c r="AVZ33" i="14"/>
  <c r="AVZ48" i="14"/>
  <c r="AVZ25" i="14"/>
  <c r="AVZ23" i="14"/>
  <c r="AVZ41" i="14"/>
  <c r="AVZ19" i="14"/>
  <c r="AVZ26" i="14"/>
  <c r="AVZ34" i="14"/>
  <c r="AVZ22" i="14"/>
  <c r="AVZ44" i="14"/>
  <c r="AVZ32" i="14"/>
  <c r="AVZ50" i="14"/>
  <c r="AVZ43" i="14"/>
  <c r="AVZ39" i="14"/>
  <c r="AVZ46" i="14"/>
  <c r="AVZ52" i="14"/>
  <c r="AVZ35" i="14"/>
  <c r="AVZ51" i="14"/>
  <c r="AVZ42" i="14"/>
  <c r="AVZ27" i="14"/>
  <c r="AVZ29" i="14"/>
  <c r="AVZ21" i="14"/>
  <c r="AUP56" i="14"/>
  <c r="AUQ56" i="14" s="1"/>
  <c r="AUP55" i="14"/>
  <c r="AUQ55" i="14" s="1"/>
  <c r="AVK24" i="14"/>
  <c r="AVK46" i="14"/>
  <c r="AVK35" i="14"/>
  <c r="AVK18" i="14"/>
  <c r="AVK34" i="14"/>
  <c r="AVK19" i="14"/>
  <c r="AVK51" i="14"/>
  <c r="AVK21" i="14"/>
  <c r="AVK37" i="14"/>
  <c r="AVK47" i="14"/>
  <c r="AVK42" i="14"/>
  <c r="AVK27" i="14"/>
  <c r="AVK17" i="14"/>
  <c r="AVK40" i="14"/>
  <c r="AVK38" i="14"/>
  <c r="AVK28" i="14"/>
  <c r="AVS14" i="14"/>
  <c r="AVK48" i="14"/>
  <c r="AVK33" i="14"/>
  <c r="AVK43" i="14"/>
  <c r="AVK41" i="14"/>
  <c r="AVK26" i="14"/>
  <c r="AVK36" i="14"/>
  <c r="AVK39" i="14"/>
  <c r="AVK32" i="14"/>
  <c r="AVK29" i="14"/>
  <c r="AVK52" i="14"/>
  <c r="AVK49" i="14"/>
  <c r="AVK50" i="14"/>
  <c r="AVK44" i="14"/>
  <c r="AVK20" i="14"/>
  <c r="AWA14" i="14"/>
  <c r="AVK30" i="14"/>
  <c r="AVK25" i="14"/>
  <c r="AVK15" i="14"/>
  <c r="AVK23" i="14"/>
  <c r="AVK31" i="14"/>
  <c r="AVK22" i="14"/>
  <c r="AVD46" i="14"/>
  <c r="AVD36" i="14"/>
  <c r="AVD26" i="14"/>
  <c r="AVD47" i="14"/>
  <c r="AVD20" i="14"/>
  <c r="AVD42" i="14"/>
  <c r="AVD52" i="14"/>
  <c r="AVD31" i="14"/>
  <c r="AVD28" i="14"/>
  <c r="AVD35" i="14"/>
  <c r="AVD24" i="14"/>
  <c r="AVD33" i="14"/>
  <c r="AVD32" i="14"/>
  <c r="AVD49" i="14"/>
  <c r="AVD18" i="14"/>
  <c r="AVD27" i="14"/>
  <c r="AVD22" i="14"/>
  <c r="AVD38" i="14"/>
  <c r="AVD21" i="14"/>
  <c r="AVD25" i="14"/>
  <c r="AVD19" i="14"/>
  <c r="AVD43" i="14"/>
  <c r="AVD29" i="14"/>
  <c r="AVD41" i="14"/>
  <c r="AVD34" i="14"/>
  <c r="AVD37" i="14"/>
  <c r="AVD50" i="14"/>
  <c r="AVD30" i="14"/>
  <c r="AVD39" i="14"/>
  <c r="AVD51" i="14"/>
  <c r="AVD48" i="14"/>
  <c r="AVD44" i="14"/>
  <c r="AVD23" i="14"/>
  <c r="AVD17" i="14"/>
  <c r="AVD15" i="14"/>
  <c r="AUX54" i="14" s="1"/>
  <c r="AVD40" i="14"/>
  <c r="AVL14" i="14"/>
  <c r="AVL34" i="14" l="1"/>
  <c r="AVL40" i="14"/>
  <c r="AVL22" i="14"/>
  <c r="AVL42" i="14"/>
  <c r="AWB14" i="14"/>
  <c r="AVL39" i="14"/>
  <c r="AVL26" i="14"/>
  <c r="AVL20" i="14"/>
  <c r="AVL37" i="14"/>
  <c r="AVL38" i="14"/>
  <c r="AVL21" i="14"/>
  <c r="AVL47" i="14"/>
  <c r="AVL31" i="14"/>
  <c r="AVL35" i="14"/>
  <c r="AVT14" i="14"/>
  <c r="AVL28" i="14"/>
  <c r="AVL48" i="14"/>
  <c r="AVL17" i="14"/>
  <c r="AVL25" i="14"/>
  <c r="AVL52" i="14"/>
  <c r="AVL27" i="14"/>
  <c r="AVL18" i="14"/>
  <c r="AVL24" i="14"/>
  <c r="AVL32" i="14"/>
  <c r="AVL30" i="14"/>
  <c r="AVL51" i="14"/>
  <c r="AVL44" i="14"/>
  <c r="AVL33" i="14"/>
  <c r="AVL41" i="14"/>
  <c r="AVL50" i="14"/>
  <c r="AVL19" i="14"/>
  <c r="AVL29" i="14"/>
  <c r="AVL49" i="14"/>
  <c r="AVL23" i="14"/>
  <c r="AVL43" i="14"/>
  <c r="AVL46" i="14"/>
  <c r="AVL36" i="14"/>
  <c r="AVL15" i="14"/>
  <c r="AVF54" i="14" s="1"/>
  <c r="AUQ54" i="14"/>
  <c r="AUX55" i="14"/>
  <c r="AUY55" i="14" s="1"/>
  <c r="AUX56" i="14"/>
  <c r="AUY56" i="14" s="1"/>
  <c r="AWH50" i="14"/>
  <c r="AWH31" i="14"/>
  <c r="AWH52" i="14"/>
  <c r="AWH44" i="14"/>
  <c r="AWH32" i="14"/>
  <c r="AWH17" i="14"/>
  <c r="AWH51" i="14"/>
  <c r="AWH36" i="14"/>
  <c r="AWH28" i="14"/>
  <c r="AWH48" i="14"/>
  <c r="AWH47" i="14"/>
  <c r="AWH37" i="14"/>
  <c r="AWH15" i="14"/>
  <c r="AWH27" i="14"/>
  <c r="AWH22" i="14"/>
  <c r="AWH26" i="14"/>
  <c r="AWH38" i="14"/>
  <c r="AWH49" i="14"/>
  <c r="AWH23" i="14"/>
  <c r="AWH42" i="14"/>
  <c r="AWH29" i="14"/>
  <c r="AWH19" i="14"/>
  <c r="AWH21" i="14"/>
  <c r="AWH40" i="14"/>
  <c r="AWH24" i="14"/>
  <c r="AWH33" i="14"/>
  <c r="AWH46" i="14"/>
  <c r="AWH20" i="14"/>
  <c r="AWH30" i="14"/>
  <c r="AWH41" i="14"/>
  <c r="AWH35" i="14"/>
  <c r="AWH34" i="14"/>
  <c r="AWH39" i="14"/>
  <c r="AWH43" i="14"/>
  <c r="AWH25" i="14"/>
  <c r="AWH18" i="14"/>
  <c r="AWA31" i="14"/>
  <c r="AWA51" i="14"/>
  <c r="AWA29" i="14"/>
  <c r="AWA26" i="14"/>
  <c r="AWA46" i="14"/>
  <c r="AWA25" i="14"/>
  <c r="AWA15" i="14"/>
  <c r="AWA28" i="14"/>
  <c r="AWA37" i="14"/>
  <c r="AWA19" i="14"/>
  <c r="AWA52" i="14"/>
  <c r="AWA22" i="14"/>
  <c r="AWA17" i="14"/>
  <c r="AWA33" i="14"/>
  <c r="AWA44" i="14"/>
  <c r="AWA39" i="14"/>
  <c r="AWA49" i="14"/>
  <c r="AWA42" i="14"/>
  <c r="AWA40" i="14"/>
  <c r="AWA48" i="14"/>
  <c r="AWA27" i="14"/>
  <c r="AWA30" i="14"/>
  <c r="AWA38" i="14"/>
  <c r="AWA41" i="14"/>
  <c r="AWA21" i="14"/>
  <c r="AWA35" i="14"/>
  <c r="AWA24" i="14"/>
  <c r="AWA47" i="14"/>
  <c r="AWA36" i="14"/>
  <c r="AWA20" i="14"/>
  <c r="AWA43" i="14"/>
  <c r="AWA32" i="14"/>
  <c r="AWA34" i="14"/>
  <c r="AWA50" i="14"/>
  <c r="AWA23" i="14"/>
  <c r="AWA18" i="14"/>
  <c r="AVS34" i="14"/>
  <c r="AVS39" i="14"/>
  <c r="AWI14" i="14"/>
  <c r="AVS36" i="14"/>
  <c r="AVS27" i="14"/>
  <c r="AVS33" i="14"/>
  <c r="AVS48" i="14"/>
  <c r="AVS24" i="14"/>
  <c r="AVS46" i="14"/>
  <c r="AVS30" i="14"/>
  <c r="AVS19" i="14"/>
  <c r="AVS23" i="14"/>
  <c r="AVS32" i="14"/>
  <c r="AVS20" i="14"/>
  <c r="AVS25" i="14"/>
  <c r="AVS38" i="14"/>
  <c r="AVS47" i="14"/>
  <c r="AVS15" i="14"/>
  <c r="AVS51" i="14"/>
  <c r="AVS41" i="14"/>
  <c r="AVS17" i="14"/>
  <c r="AVS21" i="14"/>
  <c r="AVS28" i="14"/>
  <c r="AVS44" i="14"/>
  <c r="AVS35" i="14"/>
  <c r="AVS43" i="14"/>
  <c r="AVS22" i="14"/>
  <c r="AVS40" i="14"/>
  <c r="AVS52" i="14"/>
  <c r="AVS49" i="14"/>
  <c r="AVS26" i="14"/>
  <c r="AVS42" i="14"/>
  <c r="AVS31" i="14"/>
  <c r="AVS37" i="14"/>
  <c r="AVS50" i="14"/>
  <c r="AVS18" i="14"/>
  <c r="AVS29" i="14"/>
  <c r="AWI17" i="14" l="1"/>
  <c r="AWI28" i="14"/>
  <c r="AWI37" i="14"/>
  <c r="AWI50" i="14"/>
  <c r="AWI32" i="14"/>
  <c r="AWI46" i="14"/>
  <c r="AWI48" i="14"/>
  <c r="AWI22" i="14"/>
  <c r="AWI36" i="14"/>
  <c r="AWI49" i="14"/>
  <c r="AWI38" i="14"/>
  <c r="AWI40" i="14"/>
  <c r="AWI43" i="14"/>
  <c r="AWI23" i="14"/>
  <c r="AWI39" i="14"/>
  <c r="AWI51" i="14"/>
  <c r="AWI21" i="14"/>
  <c r="AWI24" i="14"/>
  <c r="AWI25" i="14"/>
  <c r="AWI30" i="14"/>
  <c r="AWI29" i="14"/>
  <c r="AWI26" i="14"/>
  <c r="AWI41" i="14"/>
  <c r="AWI27" i="14"/>
  <c r="AWI34" i="14"/>
  <c r="AWI52" i="14"/>
  <c r="AWI31" i="14"/>
  <c r="AWI42" i="14"/>
  <c r="AWI47" i="14"/>
  <c r="AWI20" i="14"/>
  <c r="AWI15" i="14"/>
  <c r="AWI19" i="14"/>
  <c r="AWI44" i="14"/>
  <c r="AWI18" i="14"/>
  <c r="AWI33" i="14"/>
  <c r="AWI35" i="14"/>
  <c r="AVF56" i="14"/>
  <c r="AVG56" i="14" s="1"/>
  <c r="AUY54" i="14"/>
  <c r="AWB36" i="14"/>
  <c r="AWB41" i="14"/>
  <c r="AWB33" i="14"/>
  <c r="AWB19" i="14"/>
  <c r="AWB43" i="14"/>
  <c r="AWB32" i="14"/>
  <c r="AWB29" i="14"/>
  <c r="AWB50" i="14"/>
  <c r="AWB15" i="14"/>
  <c r="AVV54" i="14" s="1"/>
  <c r="AWB31" i="14"/>
  <c r="AWB24" i="14"/>
  <c r="AWB22" i="14"/>
  <c r="AWB42" i="14"/>
  <c r="AWB39" i="14"/>
  <c r="AWB25" i="14"/>
  <c r="AWB21" i="14"/>
  <c r="AWB46" i="14"/>
  <c r="AWB26" i="14"/>
  <c r="AWB48" i="14"/>
  <c r="AWB37" i="14"/>
  <c r="AWB35" i="14"/>
  <c r="AWB17" i="14"/>
  <c r="AWB49" i="14"/>
  <c r="AWB20" i="14"/>
  <c r="AWB27" i="14"/>
  <c r="AWB18" i="14"/>
  <c r="AWB51" i="14"/>
  <c r="AWB40" i="14"/>
  <c r="AWB34" i="14"/>
  <c r="AWB38" i="14"/>
  <c r="AWB52" i="14"/>
  <c r="AWB30" i="14"/>
  <c r="AWB47" i="14"/>
  <c r="AWB44" i="14"/>
  <c r="AWB23" i="14"/>
  <c r="AWB28" i="14"/>
  <c r="AVF55" i="14"/>
  <c r="AVG55" i="14" s="1"/>
  <c r="AVT42" i="14"/>
  <c r="AVT24" i="14"/>
  <c r="AVT34" i="14"/>
  <c r="AVT46" i="14"/>
  <c r="AVT19" i="14"/>
  <c r="AVT43" i="14"/>
  <c r="AVT18" i="14"/>
  <c r="AVT27" i="14"/>
  <c r="AVT35" i="14"/>
  <c r="AVT39" i="14"/>
  <c r="AVT48" i="14"/>
  <c r="AVT47" i="14"/>
  <c r="AVT29" i="14"/>
  <c r="AVT49" i="14"/>
  <c r="AVT50" i="14"/>
  <c r="AVT30" i="14"/>
  <c r="AVT40" i="14"/>
  <c r="AVT36" i="14"/>
  <c r="AVT26" i="14"/>
  <c r="AVT51" i="14"/>
  <c r="AVT32" i="14"/>
  <c r="AVT33" i="14"/>
  <c r="AVT25" i="14"/>
  <c r="AVT37" i="14"/>
  <c r="AVT41" i="14"/>
  <c r="AVT20" i="14"/>
  <c r="AVT21" i="14"/>
  <c r="AVT23" i="14"/>
  <c r="AVT44" i="14"/>
  <c r="AVT28" i="14"/>
  <c r="AVT17" i="14"/>
  <c r="AVT52" i="14"/>
  <c r="AVT15" i="14"/>
  <c r="AVN54" i="14" s="1"/>
  <c r="AWJ14" i="14"/>
  <c r="AVT38" i="14"/>
  <c r="AVT22" i="14"/>
  <c r="AVT31" i="14"/>
  <c r="AVN56" i="14" l="1"/>
  <c r="AVO56" i="14" s="1"/>
  <c r="AVG54" i="14"/>
  <c r="AVV56" i="14"/>
  <c r="AVW56" i="14" s="1"/>
  <c r="AVN55" i="14"/>
  <c r="AVO55" i="14" s="1"/>
  <c r="AWL14" i="14"/>
  <c r="AWJ32" i="14"/>
  <c r="AWJ28" i="14"/>
  <c r="AWJ36" i="14"/>
  <c r="AWJ17" i="14"/>
  <c r="AWJ37" i="14"/>
  <c r="AWJ47" i="14"/>
  <c r="AWJ46" i="14"/>
  <c r="AWJ38" i="14"/>
  <c r="AWJ22" i="14"/>
  <c r="AWJ52" i="14"/>
  <c r="AWJ40" i="14"/>
  <c r="AWJ44" i="14"/>
  <c r="AWJ50" i="14"/>
  <c r="AWJ31" i="14"/>
  <c r="AWJ48" i="14"/>
  <c r="AWJ34" i="14"/>
  <c r="AWJ19" i="14"/>
  <c r="AWJ42" i="14"/>
  <c r="AWJ23" i="14"/>
  <c r="AWJ30" i="14"/>
  <c r="AWJ51" i="14"/>
  <c r="AWJ27" i="14"/>
  <c r="AWJ35" i="14"/>
  <c r="AWJ33" i="14"/>
  <c r="AWJ24" i="14"/>
  <c r="AWJ43" i="14"/>
  <c r="AWJ20" i="14"/>
  <c r="AWJ25" i="14"/>
  <c r="AWJ39" i="14"/>
  <c r="AWJ41" i="14"/>
  <c r="AWJ49" i="14"/>
  <c r="AWJ26" i="14"/>
  <c r="AWJ21" i="14"/>
  <c r="AWJ18" i="14"/>
  <c r="AWJ15" i="14"/>
  <c r="AWD54" i="14" s="1"/>
  <c r="AWJ29" i="14"/>
  <c r="AVV55" i="14"/>
  <c r="AVW55" i="14" s="1"/>
  <c r="AVW54" i="14" s="1"/>
  <c r="AVO54" i="14" l="1"/>
  <c r="AWD55" i="14"/>
  <c r="AWE55" i="14" s="1"/>
  <c r="AWM14" i="14"/>
  <c r="AWL21" i="14"/>
  <c r="AWL27" i="14"/>
  <c r="AWL37" i="14"/>
  <c r="AWL23" i="14"/>
  <c r="AWL22" i="14"/>
  <c r="AWL17" i="14"/>
  <c r="AWL43" i="14"/>
  <c r="AWL20" i="14"/>
  <c r="AWL42" i="14"/>
  <c r="AWL46" i="14"/>
  <c r="AWT14" i="14"/>
  <c r="AWL51" i="14"/>
  <c r="AWL38" i="14"/>
  <c r="AWL44" i="14"/>
  <c r="AWL30" i="14"/>
  <c r="AWL50" i="14"/>
  <c r="AWL35" i="14"/>
  <c r="AWL49" i="14"/>
  <c r="AWL18" i="14"/>
  <c r="AWL33" i="14"/>
  <c r="AWL32" i="14"/>
  <c r="AWL15" i="14"/>
  <c r="AWL52" i="14"/>
  <c r="AWL19" i="14"/>
  <c r="AWL28" i="14"/>
  <c r="AWL34" i="14"/>
  <c r="AWL40" i="14"/>
  <c r="AWL48" i="14"/>
  <c r="AWL41" i="14"/>
  <c r="AWL39" i="14"/>
  <c r="AWL47" i="14"/>
  <c r="AWL36" i="14"/>
  <c r="AWL31" i="14"/>
  <c r="AWL25" i="14"/>
  <c r="AWL24" i="14"/>
  <c r="AWL29" i="14"/>
  <c r="AWL26" i="14"/>
  <c r="AWD56" i="14"/>
  <c r="AWE56" i="14" s="1"/>
  <c r="AWE54" i="14" s="1"/>
  <c r="AWU14" i="14" l="1"/>
  <c r="AWM21" i="14"/>
  <c r="AWM49" i="14"/>
  <c r="AWM28" i="14"/>
  <c r="AWM26" i="14"/>
  <c r="AWM42" i="14"/>
  <c r="AWM47" i="14"/>
  <c r="AWM23" i="14"/>
  <c r="AWM50" i="14"/>
  <c r="AWM36" i="14"/>
  <c r="AWM27" i="14"/>
  <c r="AWM43" i="14"/>
  <c r="AWM29" i="14"/>
  <c r="AWN14" i="14"/>
  <c r="AWM44" i="14"/>
  <c r="AWM18" i="14"/>
  <c r="AWM46" i="14"/>
  <c r="AWM38" i="14"/>
  <c r="AWM48" i="14"/>
  <c r="AWM30" i="14"/>
  <c r="AWM31" i="14"/>
  <c r="AWM41" i="14"/>
  <c r="AWM17" i="14"/>
  <c r="AWM15" i="14"/>
  <c r="AWM22" i="14"/>
  <c r="AWM52" i="14"/>
  <c r="AWM34" i="14"/>
  <c r="AWM40" i="14"/>
  <c r="AWM39" i="14"/>
  <c r="AWM35" i="14"/>
  <c r="AWM24" i="14"/>
  <c r="AWM19" i="14"/>
  <c r="AWM33" i="14"/>
  <c r="AWM25" i="14"/>
  <c r="AWM51" i="14"/>
  <c r="AWM32" i="14"/>
  <c r="AWM37" i="14"/>
  <c r="AWM20" i="14"/>
  <c r="AWT39" i="14"/>
  <c r="AWT32" i="14"/>
  <c r="AWT29" i="14"/>
  <c r="AWT15" i="14"/>
  <c r="AWT43" i="14"/>
  <c r="AWT34" i="14"/>
  <c r="AWT47" i="14"/>
  <c r="AWT27" i="14"/>
  <c r="AWT19" i="14"/>
  <c r="AWT38" i="14"/>
  <c r="AWT40" i="14"/>
  <c r="AWT50" i="14"/>
  <c r="AXB14" i="14"/>
  <c r="AWT37" i="14"/>
  <c r="AWT51" i="14"/>
  <c r="AWT18" i="14"/>
  <c r="AWT36" i="14"/>
  <c r="AWT35" i="14"/>
  <c r="AWT24" i="14"/>
  <c r="AWT42" i="14"/>
  <c r="AWT33" i="14"/>
  <c r="AWT30" i="14"/>
  <c r="AWT20" i="14"/>
  <c r="AWT41" i="14"/>
  <c r="AWT23" i="14"/>
  <c r="AWT17" i="14"/>
  <c r="AWT49" i="14"/>
  <c r="AWT25" i="14"/>
  <c r="AWT26" i="14"/>
  <c r="AWT21" i="14"/>
  <c r="AWT28" i="14"/>
  <c r="AWT22" i="14"/>
  <c r="AWT44" i="14"/>
  <c r="AWT52" i="14"/>
  <c r="AWT46" i="14"/>
  <c r="AWT48" i="14"/>
  <c r="AWT31" i="14"/>
  <c r="AXB50" i="14" l="1"/>
  <c r="AXB33" i="14"/>
  <c r="AXB19" i="14"/>
  <c r="AXB43" i="14"/>
  <c r="AXB29" i="14"/>
  <c r="AXB36" i="14"/>
  <c r="AXB52" i="14"/>
  <c r="AXB37" i="14"/>
  <c r="AXB23" i="14"/>
  <c r="AXB44" i="14"/>
  <c r="AXB31" i="14"/>
  <c r="AXB21" i="14"/>
  <c r="AXB41" i="14"/>
  <c r="AXB32" i="14"/>
  <c r="AXB26" i="14"/>
  <c r="AXB34" i="14"/>
  <c r="AXB28" i="14"/>
  <c r="AXB22" i="14"/>
  <c r="AXB47" i="14"/>
  <c r="AXB25" i="14"/>
  <c r="AXB15" i="14"/>
  <c r="AXB35" i="14"/>
  <c r="AXB18" i="14"/>
  <c r="AXJ14" i="14"/>
  <c r="AXB39" i="14"/>
  <c r="AXB48" i="14"/>
  <c r="AXB40" i="14"/>
  <c r="AXB30" i="14"/>
  <c r="AXB38" i="14"/>
  <c r="AXB24" i="14"/>
  <c r="AXB49" i="14"/>
  <c r="AXB17" i="14"/>
  <c r="AXB42" i="14"/>
  <c r="AXB27" i="14"/>
  <c r="AXB46" i="14"/>
  <c r="AXB51" i="14"/>
  <c r="AXB20" i="14"/>
  <c r="AWN43" i="14"/>
  <c r="AWN29" i="14"/>
  <c r="AWN23" i="14"/>
  <c r="AWN21" i="14"/>
  <c r="AWN41" i="14"/>
  <c r="AWN52" i="14"/>
  <c r="AWN38" i="14"/>
  <c r="AWN20" i="14"/>
  <c r="AWN35" i="14"/>
  <c r="AWN19" i="14"/>
  <c r="AWN46" i="14"/>
  <c r="AWN30" i="14"/>
  <c r="AWN27" i="14"/>
  <c r="AWN18" i="14"/>
  <c r="AWN51" i="14"/>
  <c r="AWN44" i="14"/>
  <c r="AWN17" i="14"/>
  <c r="AWN39" i="14"/>
  <c r="AWN34" i="14"/>
  <c r="AWN31" i="14"/>
  <c r="AWN15" i="14"/>
  <c r="AWN40" i="14"/>
  <c r="AWN24" i="14"/>
  <c r="AWN28" i="14"/>
  <c r="AWV14" i="14"/>
  <c r="AWN32" i="14"/>
  <c r="AWN33" i="14"/>
  <c r="AWN26" i="14"/>
  <c r="AWN25" i="14"/>
  <c r="AWO14" i="14"/>
  <c r="AWN42" i="14"/>
  <c r="AWN47" i="14"/>
  <c r="AWN22" i="14"/>
  <c r="AWN49" i="14"/>
  <c r="AWN50" i="14"/>
  <c r="AWN48" i="14"/>
  <c r="AWN37" i="14"/>
  <c r="AWN36" i="14"/>
  <c r="AWU41" i="14"/>
  <c r="AWU28" i="14"/>
  <c r="AWU20" i="14"/>
  <c r="AWU37" i="14"/>
  <c r="AWU40" i="14"/>
  <c r="AWU30" i="14"/>
  <c r="AWU43" i="14"/>
  <c r="AWU26" i="14"/>
  <c r="AWU17" i="14"/>
  <c r="AWU38" i="14"/>
  <c r="AWU39" i="14"/>
  <c r="AWU21" i="14"/>
  <c r="AWU42" i="14"/>
  <c r="AWU24" i="14"/>
  <c r="AWU44" i="14"/>
  <c r="AWU19" i="14"/>
  <c r="AWU36" i="14"/>
  <c r="AWU25" i="14"/>
  <c r="AWU51" i="14"/>
  <c r="AWU23" i="14"/>
  <c r="AWU32" i="14"/>
  <c r="AWU31" i="14"/>
  <c r="AWU49" i="14"/>
  <c r="AWU27" i="14"/>
  <c r="AWU50" i="14"/>
  <c r="AWU35" i="14"/>
  <c r="AWU33" i="14"/>
  <c r="AWU22" i="14"/>
  <c r="AWU48" i="14"/>
  <c r="AWU52" i="14"/>
  <c r="AWU29" i="14"/>
  <c r="AWU46" i="14"/>
  <c r="AXC14" i="14"/>
  <c r="AWU47" i="14"/>
  <c r="AWU34" i="14"/>
  <c r="AWU18" i="14"/>
  <c r="AWU15" i="14"/>
  <c r="AWO42" i="14" l="1"/>
  <c r="AWO47" i="14"/>
  <c r="AWO20" i="14"/>
  <c r="AWW14" i="14"/>
  <c r="AWO50" i="14"/>
  <c r="AWO29" i="14"/>
  <c r="AWO27" i="14"/>
  <c r="AWO43" i="14"/>
  <c r="AWO23" i="14"/>
  <c r="AWO28" i="14"/>
  <c r="AWO44" i="14"/>
  <c r="AWO41" i="14"/>
  <c r="AWO48" i="14"/>
  <c r="AWO34" i="14"/>
  <c r="AWO30" i="14"/>
  <c r="AWO22" i="14"/>
  <c r="AWO52" i="14"/>
  <c r="AWO31" i="14"/>
  <c r="AWO25" i="14"/>
  <c r="AWO40" i="14"/>
  <c r="AWO18" i="14"/>
  <c r="AWP14" i="14"/>
  <c r="AWO15" i="14"/>
  <c r="AWO36" i="14"/>
  <c r="AWO49" i="14"/>
  <c r="AWO19" i="14"/>
  <c r="AWO51" i="14"/>
  <c r="AWO17" i="14"/>
  <c r="AWO39" i="14"/>
  <c r="AWO21" i="14"/>
  <c r="AWO35" i="14"/>
  <c r="AWO24" i="14"/>
  <c r="AWO46" i="14"/>
  <c r="AWO38" i="14"/>
  <c r="AWO33" i="14"/>
  <c r="AWO26" i="14"/>
  <c r="AWO32" i="14"/>
  <c r="AWO37" i="14"/>
  <c r="AWV49" i="14"/>
  <c r="AWV22" i="14"/>
  <c r="AWV23" i="14"/>
  <c r="AWV52" i="14"/>
  <c r="AWV26" i="14"/>
  <c r="AWV29" i="14"/>
  <c r="AWV19" i="14"/>
  <c r="AWV46" i="14"/>
  <c r="AWV51" i="14"/>
  <c r="AWV25" i="14"/>
  <c r="AWV40" i="14"/>
  <c r="AWV50" i="14"/>
  <c r="AWV31" i="14"/>
  <c r="AWV48" i="14"/>
  <c r="AWV35" i="14"/>
  <c r="AWV20" i="14"/>
  <c r="AWV41" i="14"/>
  <c r="AWV33" i="14"/>
  <c r="AWV24" i="14"/>
  <c r="AWV37" i="14"/>
  <c r="AWV28" i="14"/>
  <c r="AWV17" i="14"/>
  <c r="AWV21" i="14"/>
  <c r="AWV47" i="14"/>
  <c r="AXD14" i="14"/>
  <c r="AWV39" i="14"/>
  <c r="AWV27" i="14"/>
  <c r="AWV30" i="14"/>
  <c r="AWV36" i="14"/>
  <c r="AWV43" i="14"/>
  <c r="AWV18" i="14"/>
  <c r="AWV38" i="14"/>
  <c r="AWV42" i="14"/>
  <c r="AWV44" i="14"/>
  <c r="AWV32" i="14"/>
  <c r="AWV34" i="14"/>
  <c r="AWV15" i="14"/>
  <c r="AXC51" i="14"/>
  <c r="AXC29" i="14"/>
  <c r="AXC28" i="14"/>
  <c r="AXC38" i="14"/>
  <c r="AXC48" i="14"/>
  <c r="AXC18" i="14"/>
  <c r="AXC44" i="14"/>
  <c r="AXC23" i="14"/>
  <c r="AXC25" i="14"/>
  <c r="AXC17" i="14"/>
  <c r="AXC49" i="14"/>
  <c r="AXC34" i="14"/>
  <c r="AXC41" i="14"/>
  <c r="AXC21" i="14"/>
  <c r="AXC46" i="14"/>
  <c r="AXC37" i="14"/>
  <c r="AXC22" i="14"/>
  <c r="AXC39" i="14"/>
  <c r="AXC47" i="14"/>
  <c r="AXC30" i="14"/>
  <c r="AXC15" i="14"/>
  <c r="AXC35" i="14"/>
  <c r="AXC31" i="14"/>
  <c r="AXC19" i="14"/>
  <c r="AXC27" i="14"/>
  <c r="AXC24" i="14"/>
  <c r="AXC40" i="14"/>
  <c r="AXC43" i="14"/>
  <c r="AXC36" i="14"/>
  <c r="AXC52" i="14"/>
  <c r="AXC33" i="14"/>
  <c r="AXC20" i="14"/>
  <c r="AXC26" i="14"/>
  <c r="AXC32" i="14"/>
  <c r="AXC50" i="14"/>
  <c r="AXC42" i="14"/>
  <c r="AXJ42" i="14"/>
  <c r="AXJ22" i="14"/>
  <c r="AXR14" i="14"/>
  <c r="AXJ52" i="14"/>
  <c r="AXJ34" i="14"/>
  <c r="AXJ33" i="14"/>
  <c r="AXJ15" i="14"/>
  <c r="AXJ46" i="14"/>
  <c r="AXJ26" i="14"/>
  <c r="AXJ25" i="14"/>
  <c r="AXK14" i="14"/>
  <c r="AXJ47" i="14"/>
  <c r="AXJ44" i="14"/>
  <c r="AXJ24" i="14"/>
  <c r="AXJ40" i="14"/>
  <c r="AXJ43" i="14"/>
  <c r="AXJ18" i="14"/>
  <c r="AXJ37" i="14"/>
  <c r="AXJ35" i="14"/>
  <c r="AXJ36" i="14"/>
  <c r="AXJ32" i="14"/>
  <c r="AXJ49" i="14"/>
  <c r="AXJ23" i="14"/>
  <c r="AXJ50" i="14"/>
  <c r="AXJ19" i="14"/>
  <c r="AXJ38" i="14"/>
  <c r="AXJ17" i="14"/>
  <c r="AXJ51" i="14"/>
  <c r="AXJ29" i="14"/>
  <c r="AXJ39" i="14"/>
  <c r="AXJ27" i="14"/>
  <c r="AXJ20" i="14"/>
  <c r="AXJ28" i="14"/>
  <c r="AXJ21" i="14"/>
  <c r="AXJ30" i="14"/>
  <c r="AXJ31" i="14"/>
  <c r="AXJ48" i="14"/>
  <c r="AXJ41" i="14"/>
  <c r="AXR37" i="14" l="1"/>
  <c r="AXR34" i="14"/>
  <c r="AXR19" i="14"/>
  <c r="AXR52" i="14"/>
  <c r="AXR17" i="14"/>
  <c r="AXR50" i="14"/>
  <c r="AXR40" i="14"/>
  <c r="AXR28" i="14"/>
  <c r="AXZ14" i="14"/>
  <c r="AXR35" i="14"/>
  <c r="AXR18" i="14"/>
  <c r="AXR43" i="14"/>
  <c r="AXR38" i="14"/>
  <c r="AXR20" i="14"/>
  <c r="AXR49" i="14"/>
  <c r="AXR51" i="14"/>
  <c r="AXR30" i="14"/>
  <c r="AXR23" i="14"/>
  <c r="AXR25" i="14"/>
  <c r="AXR44" i="14"/>
  <c r="AXR33" i="14"/>
  <c r="AXR21" i="14"/>
  <c r="AXR47" i="14"/>
  <c r="AXR31" i="14"/>
  <c r="AXR32" i="14"/>
  <c r="AXR48" i="14"/>
  <c r="AXR26" i="14"/>
  <c r="AXR27" i="14"/>
  <c r="AXR24" i="14"/>
  <c r="AXR46" i="14"/>
  <c r="AXR15" i="14"/>
  <c r="AXR29" i="14"/>
  <c r="AXR39" i="14"/>
  <c r="AXR22" i="14"/>
  <c r="AXR42" i="14"/>
  <c r="AXR41" i="14"/>
  <c r="AXR36" i="14"/>
  <c r="AWW44" i="14"/>
  <c r="AWW22" i="14"/>
  <c r="AXE14" i="14"/>
  <c r="AWW46" i="14"/>
  <c r="AWW37" i="14"/>
  <c r="AWW15" i="14"/>
  <c r="AWW52" i="14"/>
  <c r="AWW34" i="14"/>
  <c r="AWW19" i="14"/>
  <c r="AWW47" i="14"/>
  <c r="AWW51" i="14"/>
  <c r="AWW25" i="14"/>
  <c r="AWW23" i="14"/>
  <c r="AWW40" i="14"/>
  <c r="AWW35" i="14"/>
  <c r="AWW24" i="14"/>
  <c r="AWW38" i="14"/>
  <c r="AWW17" i="14"/>
  <c r="AWW41" i="14"/>
  <c r="AWW32" i="14"/>
  <c r="AWW30" i="14"/>
  <c r="AWW48" i="14"/>
  <c r="AWW27" i="14"/>
  <c r="AWW33" i="14"/>
  <c r="AWW36" i="14"/>
  <c r="AWW39" i="14"/>
  <c r="AWW28" i="14"/>
  <c r="AWW21" i="14"/>
  <c r="AWW49" i="14"/>
  <c r="AWW29" i="14"/>
  <c r="AWW26" i="14"/>
  <c r="AWW42" i="14"/>
  <c r="AWW50" i="14"/>
  <c r="AWW18" i="14"/>
  <c r="AWW31" i="14"/>
  <c r="AWW43" i="14"/>
  <c r="AWW20" i="14"/>
  <c r="AXD43" i="14"/>
  <c r="AXD38" i="14"/>
  <c r="AXD52" i="14"/>
  <c r="AXD51" i="14"/>
  <c r="AXD41" i="14"/>
  <c r="AXD22" i="14"/>
  <c r="AXD44" i="14"/>
  <c r="AXD30" i="14"/>
  <c r="AXD15" i="14"/>
  <c r="AXD47" i="14"/>
  <c r="AXD31" i="14"/>
  <c r="AXD24" i="14"/>
  <c r="AXD46" i="14"/>
  <c r="AXD25" i="14"/>
  <c r="AXD32" i="14"/>
  <c r="AXD26" i="14"/>
  <c r="AXD48" i="14"/>
  <c r="AXD42" i="14"/>
  <c r="AXD33" i="14"/>
  <c r="AXD36" i="14"/>
  <c r="AXD20" i="14"/>
  <c r="AXD50" i="14"/>
  <c r="AXD29" i="14"/>
  <c r="AXD35" i="14"/>
  <c r="AXD23" i="14"/>
  <c r="AXD39" i="14"/>
  <c r="AXD21" i="14"/>
  <c r="AXD28" i="14"/>
  <c r="AXD40" i="14"/>
  <c r="AXD18" i="14"/>
  <c r="AXD49" i="14"/>
  <c r="AXD37" i="14"/>
  <c r="AXD34" i="14"/>
  <c r="AXD19" i="14"/>
  <c r="AXD27" i="14"/>
  <c r="AXD17" i="14"/>
  <c r="AXK33" i="14"/>
  <c r="AXK31" i="14"/>
  <c r="AXK15" i="14"/>
  <c r="AXK36" i="14"/>
  <c r="AXK52" i="14"/>
  <c r="AXK22" i="14"/>
  <c r="AXK21" i="14"/>
  <c r="AXK28" i="14"/>
  <c r="AXK47" i="14"/>
  <c r="AXK37" i="14"/>
  <c r="AXK34" i="14"/>
  <c r="AXL14" i="14"/>
  <c r="AXK43" i="14"/>
  <c r="AXK23" i="14"/>
  <c r="AXK40" i="14"/>
  <c r="AXK46" i="14"/>
  <c r="AXK26" i="14"/>
  <c r="AXK25" i="14"/>
  <c r="AXK50" i="14"/>
  <c r="AXK24" i="14"/>
  <c r="AXK48" i="14"/>
  <c r="AXK44" i="14"/>
  <c r="AXK27" i="14"/>
  <c r="AXK41" i="14"/>
  <c r="AXK39" i="14"/>
  <c r="AXK18" i="14"/>
  <c r="AXK29" i="14"/>
  <c r="AXK20" i="14"/>
  <c r="AXK35" i="14"/>
  <c r="AXK17" i="14"/>
  <c r="AXK42" i="14"/>
  <c r="AXK30" i="14"/>
  <c r="AXK19" i="14"/>
  <c r="AXK38" i="14"/>
  <c r="AXK49" i="14"/>
  <c r="AXK51" i="14"/>
  <c r="AXS14" i="14"/>
  <c r="AXK32" i="14"/>
  <c r="AWP43" i="14"/>
  <c r="AWP34" i="14"/>
  <c r="AWP27" i="14"/>
  <c r="AWP15" i="14"/>
  <c r="AWP51" i="14"/>
  <c r="AWP30" i="14"/>
  <c r="AWP21" i="14"/>
  <c r="AWP44" i="14"/>
  <c r="AWP46" i="14"/>
  <c r="AWP48" i="14"/>
  <c r="AWP47" i="14"/>
  <c r="AWP31" i="14"/>
  <c r="AWX14" i="14"/>
  <c r="AWP52" i="14"/>
  <c r="AWP25" i="14"/>
  <c r="AWP28" i="14"/>
  <c r="AWP50" i="14"/>
  <c r="AWP49" i="14"/>
  <c r="AWP38" i="14"/>
  <c r="AWP26" i="14"/>
  <c r="AWP40" i="14"/>
  <c r="AWP23" i="14"/>
  <c r="AWP24" i="14"/>
  <c r="AWP17" i="14"/>
  <c r="AWP39" i="14"/>
  <c r="AWP20" i="14"/>
  <c r="AWP41" i="14"/>
  <c r="AWP35" i="14"/>
  <c r="AWP18" i="14"/>
  <c r="AWP36" i="14"/>
  <c r="AWQ14" i="14"/>
  <c r="AWP42" i="14"/>
  <c r="AWP19" i="14"/>
  <c r="AWP22" i="14"/>
  <c r="AWP37" i="14"/>
  <c r="AWP32" i="14"/>
  <c r="AWP33" i="14"/>
  <c r="AWP29" i="14"/>
  <c r="AWX44" i="14" l="1"/>
  <c r="AWX15" i="14"/>
  <c r="AXF14" i="14"/>
  <c r="AWX27" i="14"/>
  <c r="AWX46" i="14"/>
  <c r="AWX28" i="14"/>
  <c r="AWX26" i="14"/>
  <c r="AWX35" i="14"/>
  <c r="AWX34" i="14"/>
  <c r="AWX40" i="14"/>
  <c r="AWX23" i="14"/>
  <c r="AWX49" i="14"/>
  <c r="AWX36" i="14"/>
  <c r="AWX50" i="14"/>
  <c r="AWX25" i="14"/>
  <c r="AWX20" i="14"/>
  <c r="AWX41" i="14"/>
  <c r="AWX30" i="14"/>
  <c r="AWX47" i="14"/>
  <c r="AWX39" i="14"/>
  <c r="AWX24" i="14"/>
  <c r="AWX19" i="14"/>
  <c r="AWX48" i="14"/>
  <c r="AWX51" i="14"/>
  <c r="AWX18" i="14"/>
  <c r="AWX33" i="14"/>
  <c r="AWX29" i="14"/>
  <c r="AWX17" i="14"/>
  <c r="AWX52" i="14"/>
  <c r="AWX37" i="14"/>
  <c r="AWX22" i="14"/>
  <c r="AWX31" i="14"/>
  <c r="AWX38" i="14"/>
  <c r="AWX21" i="14"/>
  <c r="AWX43" i="14"/>
  <c r="AWX42" i="14"/>
  <c r="AWX32" i="14"/>
  <c r="AXE39" i="14"/>
  <c r="AXE19" i="14"/>
  <c r="AXE32" i="14"/>
  <c r="AXE51" i="14"/>
  <c r="AXE28" i="14"/>
  <c r="AXE48" i="14"/>
  <c r="AXE42" i="14"/>
  <c r="AXE17" i="14"/>
  <c r="AXE44" i="14"/>
  <c r="AXE33" i="14"/>
  <c r="AXE40" i="14"/>
  <c r="AXE29" i="14"/>
  <c r="AXE22" i="14"/>
  <c r="AXE24" i="14"/>
  <c r="AXE36" i="14"/>
  <c r="AXE23" i="14"/>
  <c r="AXE15" i="14"/>
  <c r="AXE30" i="14"/>
  <c r="AXE50" i="14"/>
  <c r="AXE49" i="14"/>
  <c r="AXE21" i="14"/>
  <c r="AXE43" i="14"/>
  <c r="AXE37" i="14"/>
  <c r="AXE27" i="14"/>
  <c r="AXE31" i="14"/>
  <c r="AXE34" i="14"/>
  <c r="AXE26" i="14"/>
  <c r="AXE18" i="14"/>
  <c r="AXE38" i="14"/>
  <c r="AXE25" i="14"/>
  <c r="AXE41" i="14"/>
  <c r="AXE46" i="14"/>
  <c r="AXE47" i="14"/>
  <c r="AXE52" i="14"/>
  <c r="AXE35" i="14"/>
  <c r="AXE20" i="14"/>
  <c r="AXS52" i="14"/>
  <c r="AXS33" i="14"/>
  <c r="AXS15" i="14"/>
  <c r="AXS46" i="14"/>
  <c r="AXS31" i="14"/>
  <c r="AXS18" i="14"/>
  <c r="AXS35" i="14"/>
  <c r="AXS49" i="14"/>
  <c r="AXS29" i="14"/>
  <c r="AXS41" i="14"/>
  <c r="AXS48" i="14"/>
  <c r="AXS17" i="14"/>
  <c r="AXS36" i="14"/>
  <c r="AXS25" i="14"/>
  <c r="AXS22" i="14"/>
  <c r="AXS42" i="14"/>
  <c r="AXS19" i="14"/>
  <c r="AYA14" i="14"/>
  <c r="AXS50" i="14"/>
  <c r="AXS37" i="14"/>
  <c r="AXS34" i="14"/>
  <c r="AXS32" i="14"/>
  <c r="AXS43" i="14"/>
  <c r="AXS21" i="14"/>
  <c r="AXS51" i="14"/>
  <c r="AXS20" i="14"/>
  <c r="AXS44" i="14"/>
  <c r="AXS27" i="14"/>
  <c r="AXS38" i="14"/>
  <c r="AXS39" i="14"/>
  <c r="AXS30" i="14"/>
  <c r="AXS24" i="14"/>
  <c r="AXS47" i="14"/>
  <c r="AXS40" i="14"/>
  <c r="AXS26" i="14"/>
  <c r="AXS28" i="14"/>
  <c r="AXS23" i="14"/>
  <c r="AXL52" i="14"/>
  <c r="AXL31" i="14"/>
  <c r="AXM14" i="14"/>
  <c r="AXL34" i="14"/>
  <c r="AXL22" i="14"/>
  <c r="AXL35" i="14"/>
  <c r="AXL47" i="14"/>
  <c r="AXL43" i="14"/>
  <c r="AXL26" i="14"/>
  <c r="AXL28" i="14"/>
  <c r="AXL40" i="14"/>
  <c r="AXL46" i="14"/>
  <c r="AXL18" i="14"/>
  <c r="AXL21" i="14"/>
  <c r="AXL41" i="14"/>
  <c r="AXL44" i="14"/>
  <c r="AXL24" i="14"/>
  <c r="AXL49" i="14"/>
  <c r="AXL39" i="14"/>
  <c r="AXL30" i="14"/>
  <c r="AXL42" i="14"/>
  <c r="AXL36" i="14"/>
  <c r="AXL23" i="14"/>
  <c r="AXL38" i="14"/>
  <c r="AXL20" i="14"/>
  <c r="AXL32" i="14"/>
  <c r="AXT14" i="14"/>
  <c r="AXL50" i="14"/>
  <c r="AXL51" i="14"/>
  <c r="AXL27" i="14"/>
  <c r="AXL15" i="14"/>
  <c r="AXL37" i="14"/>
  <c r="AXL33" i="14"/>
  <c r="AXL25" i="14"/>
  <c r="AXL19" i="14"/>
  <c r="AXL48" i="14"/>
  <c r="AXL29" i="14"/>
  <c r="AXL17" i="14"/>
  <c r="AWQ35" i="14"/>
  <c r="AWQ33" i="14"/>
  <c r="AWQ34" i="14"/>
  <c r="AWQ43" i="14"/>
  <c r="AWQ36" i="14"/>
  <c r="AWQ32" i="14"/>
  <c r="AWQ22" i="14"/>
  <c r="AWQ51" i="14"/>
  <c r="AWQ28" i="14"/>
  <c r="AWQ42" i="14"/>
  <c r="AWQ49" i="14"/>
  <c r="AWQ20" i="14"/>
  <c r="AWQ30" i="14"/>
  <c r="AWQ41" i="14"/>
  <c r="AWQ23" i="14"/>
  <c r="AWQ17" i="14"/>
  <c r="AWQ38" i="14"/>
  <c r="AWQ37" i="14"/>
  <c r="AWQ27" i="14"/>
  <c r="AWQ15" i="14"/>
  <c r="AWQ29" i="14"/>
  <c r="AWQ50" i="14"/>
  <c r="AWQ47" i="14"/>
  <c r="AWQ21" i="14"/>
  <c r="AWQ48" i="14"/>
  <c r="AWQ40" i="14"/>
  <c r="AWQ24" i="14"/>
  <c r="AWQ31" i="14"/>
  <c r="AWR14" i="14"/>
  <c r="AWQ26" i="14"/>
  <c r="AWQ19" i="14"/>
  <c r="AWQ18" i="14"/>
  <c r="AWY14" i="14"/>
  <c r="AWQ52" i="14"/>
  <c r="AWQ39" i="14"/>
  <c r="AWQ25" i="14"/>
  <c r="AWQ44" i="14"/>
  <c r="AWQ46" i="14"/>
  <c r="AXZ38" i="14"/>
  <c r="AXZ18" i="14"/>
  <c r="AXZ19" i="14"/>
  <c r="AXZ44" i="14"/>
  <c r="AXZ52" i="14"/>
  <c r="AXZ28" i="14"/>
  <c r="AXZ33" i="14"/>
  <c r="AXZ30" i="14"/>
  <c r="AXZ39" i="14"/>
  <c r="AXZ46" i="14"/>
  <c r="AXZ35" i="14"/>
  <c r="AXZ20" i="14"/>
  <c r="AXZ40" i="14"/>
  <c r="AXZ50" i="14"/>
  <c r="AXZ26" i="14"/>
  <c r="AXZ48" i="14"/>
  <c r="AXZ27" i="14"/>
  <c r="AXZ25" i="14"/>
  <c r="AXZ41" i="14"/>
  <c r="AXZ29" i="14"/>
  <c r="AXZ37" i="14"/>
  <c r="AXZ31" i="14"/>
  <c r="AXZ21" i="14"/>
  <c r="AXZ47" i="14"/>
  <c r="AXZ24" i="14"/>
  <c r="AXZ49" i="14"/>
  <c r="AXZ17" i="14"/>
  <c r="AXZ42" i="14"/>
  <c r="AYH14" i="14"/>
  <c r="AXZ34" i="14"/>
  <c r="AXZ51" i="14"/>
  <c r="AXZ43" i="14"/>
  <c r="AXZ36" i="14"/>
  <c r="AXZ15" i="14"/>
  <c r="AXZ22" i="14"/>
  <c r="AXZ23" i="14"/>
  <c r="AXZ32" i="14"/>
  <c r="AYA49" i="14" l="1"/>
  <c r="AYA52" i="14"/>
  <c r="AYA15" i="14"/>
  <c r="AYA42" i="14"/>
  <c r="AYA37" i="14"/>
  <c r="AYA25" i="14"/>
  <c r="AYA51" i="14"/>
  <c r="AYA32" i="14"/>
  <c r="AYA17" i="14"/>
  <c r="AYA44" i="14"/>
  <c r="AYA30" i="14"/>
  <c r="AYI14" i="14"/>
  <c r="AYA43" i="14"/>
  <c r="AYA36" i="14"/>
  <c r="AYA20" i="14"/>
  <c r="AYA46" i="14"/>
  <c r="AYA50" i="14"/>
  <c r="AYA39" i="14"/>
  <c r="AYA40" i="14"/>
  <c r="AYA19" i="14"/>
  <c r="AYA26" i="14"/>
  <c r="AYA48" i="14"/>
  <c r="AYA47" i="14"/>
  <c r="AYA27" i="14"/>
  <c r="AYA23" i="14"/>
  <c r="AYA34" i="14"/>
  <c r="AYA29" i="14"/>
  <c r="AYA22" i="14"/>
  <c r="AYA18" i="14"/>
  <c r="AYA24" i="14"/>
  <c r="AYA21" i="14"/>
  <c r="AYA41" i="14"/>
  <c r="AYA38" i="14"/>
  <c r="AYA35" i="14"/>
  <c r="AYA33" i="14"/>
  <c r="AYA31" i="14"/>
  <c r="AYA28" i="14"/>
  <c r="AXT43" i="14"/>
  <c r="AXT23" i="14"/>
  <c r="AXT24" i="14"/>
  <c r="AXT40" i="14"/>
  <c r="AXT21" i="14"/>
  <c r="AXT15" i="14"/>
  <c r="AXT51" i="14"/>
  <c r="AXT33" i="14"/>
  <c r="AXT32" i="14"/>
  <c r="AXT20" i="14"/>
  <c r="AXT44" i="14"/>
  <c r="AXT50" i="14"/>
  <c r="AXT30" i="14"/>
  <c r="AXT52" i="14"/>
  <c r="AXT31" i="14"/>
  <c r="AYB14" i="14"/>
  <c r="AXT41" i="14"/>
  <c r="AXT26" i="14"/>
  <c r="AXT47" i="14"/>
  <c r="AXT36" i="14"/>
  <c r="AXT27" i="14"/>
  <c r="AXT18" i="14"/>
  <c r="AXT42" i="14"/>
  <c r="AXT34" i="14"/>
  <c r="AXT25" i="14"/>
  <c r="AXT39" i="14"/>
  <c r="AXT37" i="14"/>
  <c r="AXT49" i="14"/>
  <c r="AXT38" i="14"/>
  <c r="AXT35" i="14"/>
  <c r="AXT28" i="14"/>
  <c r="AXT17" i="14"/>
  <c r="AXT46" i="14"/>
  <c r="AXT22" i="14"/>
  <c r="AXT48" i="14"/>
  <c r="AXT19" i="14"/>
  <c r="AXT29" i="14"/>
  <c r="AXM41" i="14"/>
  <c r="AXM32" i="14"/>
  <c r="AXM25" i="14"/>
  <c r="AXM21" i="14"/>
  <c r="AXM49" i="14"/>
  <c r="AXM29" i="14"/>
  <c r="AXM24" i="14"/>
  <c r="AXM42" i="14"/>
  <c r="AXM40" i="14"/>
  <c r="AXM28" i="14"/>
  <c r="AXM51" i="14"/>
  <c r="AXM35" i="14"/>
  <c r="AXM19" i="14"/>
  <c r="AXM44" i="14"/>
  <c r="AXM30" i="14"/>
  <c r="AXM23" i="14"/>
  <c r="AXM52" i="14"/>
  <c r="AXM22" i="14"/>
  <c r="AXU14" i="14"/>
  <c r="AXM39" i="14"/>
  <c r="AXM26" i="14"/>
  <c r="AXM38" i="14"/>
  <c r="AXM36" i="14"/>
  <c r="AXM18" i="14"/>
  <c r="AXM46" i="14"/>
  <c r="AXM34" i="14"/>
  <c r="AXM43" i="14"/>
  <c r="AXM37" i="14"/>
  <c r="AXM31" i="14"/>
  <c r="AXM47" i="14"/>
  <c r="AXM27" i="14"/>
  <c r="AXM48" i="14"/>
  <c r="AXM15" i="14"/>
  <c r="AXM50" i="14"/>
  <c r="AXM33" i="14"/>
  <c r="AXM17" i="14"/>
  <c r="AXM20" i="14"/>
  <c r="AXN14" i="14"/>
  <c r="AWY33" i="14"/>
  <c r="AWY39" i="14"/>
  <c r="AWY22" i="14"/>
  <c r="AWY46" i="14"/>
  <c r="AWY28" i="14"/>
  <c r="AWY31" i="14"/>
  <c r="AWY34" i="14"/>
  <c r="AWY25" i="14"/>
  <c r="AWY15" i="14"/>
  <c r="AWY47" i="14"/>
  <c r="AWY38" i="14"/>
  <c r="AWY23" i="14"/>
  <c r="AWY48" i="14"/>
  <c r="AWY35" i="14"/>
  <c r="AWY18" i="14"/>
  <c r="AWY17" i="14"/>
  <c r="AWY41" i="14"/>
  <c r="AWY32" i="14"/>
  <c r="AWY19" i="14"/>
  <c r="AWY49" i="14"/>
  <c r="AWY50" i="14"/>
  <c r="AWY52" i="14"/>
  <c r="AWY37" i="14"/>
  <c r="AWY30" i="14"/>
  <c r="AWY27" i="14"/>
  <c r="AWY24" i="14"/>
  <c r="AWY21" i="14"/>
  <c r="AWY51" i="14"/>
  <c r="AWY26" i="14"/>
  <c r="AWY44" i="14"/>
  <c r="AWY20" i="14"/>
  <c r="AWY40" i="14"/>
  <c r="AWY29" i="14"/>
  <c r="AXG14" i="14"/>
  <c r="AWY42" i="14"/>
  <c r="AWY43" i="14"/>
  <c r="AWY36" i="14"/>
  <c r="AXF37" i="14"/>
  <c r="AXF23" i="14"/>
  <c r="AXF15" i="14"/>
  <c r="AXF50" i="14"/>
  <c r="AXF21" i="14"/>
  <c r="AXF20" i="14"/>
  <c r="AXF51" i="14"/>
  <c r="AXF38" i="14"/>
  <c r="AXF30" i="14"/>
  <c r="AXF44" i="14"/>
  <c r="AXF31" i="14"/>
  <c r="AXF33" i="14"/>
  <c r="AXF46" i="14"/>
  <c r="AXF26" i="14"/>
  <c r="AXF22" i="14"/>
  <c r="AXF48" i="14"/>
  <c r="AXF27" i="14"/>
  <c r="AXF41" i="14"/>
  <c r="AXF47" i="14"/>
  <c r="AXF43" i="14"/>
  <c r="AXF17" i="14"/>
  <c r="AXF49" i="14"/>
  <c r="AXF34" i="14"/>
  <c r="AXF32" i="14"/>
  <c r="AXF35" i="14"/>
  <c r="AXF42" i="14"/>
  <c r="AXF18" i="14"/>
  <c r="AXF52" i="14"/>
  <c r="AXF19" i="14"/>
  <c r="AXF36" i="14"/>
  <c r="AXF29" i="14"/>
  <c r="AXF24" i="14"/>
  <c r="AXF28" i="14"/>
  <c r="AXF25" i="14"/>
  <c r="AXF39" i="14"/>
  <c r="AXF40" i="14"/>
  <c r="AWR42" i="14"/>
  <c r="AWR23" i="14"/>
  <c r="AWR20" i="14"/>
  <c r="AWR41" i="14"/>
  <c r="AWR47" i="14"/>
  <c r="AWR24" i="14"/>
  <c r="AWR37" i="14"/>
  <c r="AWR21" i="14"/>
  <c r="AWR29" i="14"/>
  <c r="AWR43" i="14"/>
  <c r="AWR40" i="14"/>
  <c r="AWR30" i="14"/>
  <c r="AWR31" i="14"/>
  <c r="AWR28" i="14"/>
  <c r="AWR50" i="14"/>
  <c r="AWR51" i="14"/>
  <c r="AWR26" i="14"/>
  <c r="AWR22" i="14"/>
  <c r="AWZ14" i="14"/>
  <c r="AWR44" i="14"/>
  <c r="AWR32" i="14"/>
  <c r="AWR34" i="14"/>
  <c r="AWR36" i="14"/>
  <c r="AWR38" i="14"/>
  <c r="AWR27" i="14"/>
  <c r="AWR49" i="14"/>
  <c r="AWR33" i="14"/>
  <c r="AWR25" i="14"/>
  <c r="AWR18" i="14"/>
  <c r="AWR46" i="14"/>
  <c r="AWR48" i="14"/>
  <c r="AWR35" i="14"/>
  <c r="AWR39" i="14"/>
  <c r="AWR15" i="14"/>
  <c r="AWL54" i="14" s="1"/>
  <c r="AWR19" i="14"/>
  <c r="AWR17" i="14"/>
  <c r="AWR52" i="14"/>
  <c r="AYH50" i="14"/>
  <c r="AYH29" i="14"/>
  <c r="AYH17" i="14"/>
  <c r="AYH51" i="14"/>
  <c r="AYH38" i="14"/>
  <c r="AYH25" i="14"/>
  <c r="AYP14" i="14"/>
  <c r="AYH44" i="14"/>
  <c r="AYH34" i="14"/>
  <c r="AYH21" i="14"/>
  <c r="AYH52" i="14"/>
  <c r="AYH31" i="14"/>
  <c r="AYH30" i="14"/>
  <c r="AYH46" i="14"/>
  <c r="AYH43" i="14"/>
  <c r="AYH28" i="14"/>
  <c r="AYH47" i="14"/>
  <c r="AYH33" i="14"/>
  <c r="AYH22" i="14"/>
  <c r="AYH39" i="14"/>
  <c r="AYH24" i="14"/>
  <c r="AYH15" i="14"/>
  <c r="AYH49" i="14"/>
  <c r="AYH40" i="14"/>
  <c r="AYH19" i="14"/>
  <c r="AYH36" i="14"/>
  <c r="AYH37" i="14"/>
  <c r="AYH42" i="14"/>
  <c r="AYH26" i="14"/>
  <c r="AYH27" i="14"/>
  <c r="AYH32" i="14"/>
  <c r="AYH20" i="14"/>
  <c r="AYH48" i="14"/>
  <c r="AYH35" i="14"/>
  <c r="AYH18" i="14"/>
  <c r="AYH23" i="14"/>
  <c r="AYH41" i="14"/>
  <c r="AWL56" i="14" l="1"/>
  <c r="AWM56" i="14" s="1"/>
  <c r="AXU42" i="14"/>
  <c r="AXU20" i="14"/>
  <c r="AXU28" i="14"/>
  <c r="AXU37" i="14"/>
  <c r="AXU23" i="14"/>
  <c r="AXU24" i="14"/>
  <c r="AXU43" i="14"/>
  <c r="AXU21" i="14"/>
  <c r="AXU18" i="14"/>
  <c r="AXU51" i="14"/>
  <c r="AXU38" i="14"/>
  <c r="AXU32" i="14"/>
  <c r="AXU30" i="14"/>
  <c r="AXU44" i="14"/>
  <c r="AXU48" i="14"/>
  <c r="AXU29" i="14"/>
  <c r="AXU52" i="14"/>
  <c r="AXU50" i="14"/>
  <c r="AXU17" i="14"/>
  <c r="AXU40" i="14"/>
  <c r="AXU35" i="14"/>
  <c r="AYC14" i="14"/>
  <c r="AXU36" i="14"/>
  <c r="AXU27" i="14"/>
  <c r="AXU26" i="14"/>
  <c r="AXU15" i="14"/>
  <c r="AXU46" i="14"/>
  <c r="AXU39" i="14"/>
  <c r="AXU47" i="14"/>
  <c r="AXU49" i="14"/>
  <c r="AXU34" i="14"/>
  <c r="AXU41" i="14"/>
  <c r="AXU31" i="14"/>
  <c r="AXU25" i="14"/>
  <c r="AXU19" i="14"/>
  <c r="AXU22" i="14"/>
  <c r="AXU33" i="14"/>
  <c r="AYB41" i="14"/>
  <c r="AYB51" i="14"/>
  <c r="AYB24" i="14"/>
  <c r="AYB49" i="14"/>
  <c r="AYB39" i="14"/>
  <c r="AYB19" i="14"/>
  <c r="AYB42" i="14"/>
  <c r="AYB28" i="14"/>
  <c r="AYB31" i="14"/>
  <c r="AYB50" i="14"/>
  <c r="AYB22" i="14"/>
  <c r="AYB26" i="14"/>
  <c r="AYB43" i="14"/>
  <c r="AYB38" i="14"/>
  <c r="AYB25" i="14"/>
  <c r="AYB33" i="14"/>
  <c r="AYB29" i="14"/>
  <c r="AYB27" i="14"/>
  <c r="AYB40" i="14"/>
  <c r="AYB30" i="14"/>
  <c r="AYB18" i="14"/>
  <c r="AYB47" i="14"/>
  <c r="AYB36" i="14"/>
  <c r="AYB20" i="14"/>
  <c r="AYB48" i="14"/>
  <c r="AYB15" i="14"/>
  <c r="AYB17" i="14"/>
  <c r="AYB44" i="14"/>
  <c r="AYB37" i="14"/>
  <c r="AYB46" i="14"/>
  <c r="AYB34" i="14"/>
  <c r="AYB35" i="14"/>
  <c r="AYB52" i="14"/>
  <c r="AYB32" i="14"/>
  <c r="AYB21" i="14"/>
  <c r="AYB23" i="14"/>
  <c r="AYJ14" i="14"/>
  <c r="AYP51" i="14"/>
  <c r="AYP17" i="14"/>
  <c r="AYP40" i="14"/>
  <c r="AYP52" i="14"/>
  <c r="AYP19" i="14"/>
  <c r="AYP37" i="14"/>
  <c r="AYP34" i="14"/>
  <c r="AYP24" i="14"/>
  <c r="AYP31" i="14"/>
  <c r="AYP35" i="14"/>
  <c r="AYP36" i="14"/>
  <c r="AYP20" i="14"/>
  <c r="AYP48" i="14"/>
  <c r="AYP44" i="14"/>
  <c r="AYP23" i="14"/>
  <c r="AYP27" i="14"/>
  <c r="AYP41" i="14"/>
  <c r="AYP28" i="14"/>
  <c r="AYP18" i="14"/>
  <c r="AYP43" i="14"/>
  <c r="AYP30" i="14"/>
  <c r="AYP32" i="14"/>
  <c r="AYP38" i="14"/>
  <c r="AYP46" i="14"/>
  <c r="AYP21" i="14"/>
  <c r="AYP15" i="14"/>
  <c r="AYP29" i="14"/>
  <c r="AYP49" i="14"/>
  <c r="AYP47" i="14"/>
  <c r="AYP42" i="14"/>
  <c r="AYP50" i="14"/>
  <c r="AYP33" i="14"/>
  <c r="AYP39" i="14"/>
  <c r="AYP22" i="14"/>
  <c r="AYP25" i="14"/>
  <c r="AYX14" i="14"/>
  <c r="AYP26" i="14"/>
  <c r="AWL55" i="14"/>
  <c r="AWM55" i="14" s="1"/>
  <c r="AWM54" i="14" s="1"/>
  <c r="AXG46" i="14"/>
  <c r="AXG25" i="14"/>
  <c r="AXG26" i="14"/>
  <c r="AXG39" i="14"/>
  <c r="AXG34" i="14"/>
  <c r="AXG33" i="14"/>
  <c r="AXG47" i="14"/>
  <c r="AXG27" i="14"/>
  <c r="AXG32" i="14"/>
  <c r="AXG40" i="14"/>
  <c r="AXG42" i="14"/>
  <c r="AXG24" i="14"/>
  <c r="AXG36" i="14"/>
  <c r="AXG20" i="14"/>
  <c r="AXG35" i="14"/>
  <c r="AXG37" i="14"/>
  <c r="AXG21" i="14"/>
  <c r="AXG17" i="14"/>
  <c r="AXG51" i="14"/>
  <c r="AXG38" i="14"/>
  <c r="AXG22" i="14"/>
  <c r="AXG44" i="14"/>
  <c r="AXG41" i="14"/>
  <c r="AXG43" i="14"/>
  <c r="AXG50" i="14"/>
  <c r="AXG31" i="14"/>
  <c r="AXG29" i="14"/>
  <c r="AXG23" i="14"/>
  <c r="AXG30" i="14"/>
  <c r="AXG28" i="14"/>
  <c r="AXG52" i="14"/>
  <c r="AXG48" i="14"/>
  <c r="AXG15" i="14"/>
  <c r="AXG19" i="14"/>
  <c r="AXG18" i="14"/>
  <c r="AXG49" i="14"/>
  <c r="AXN42" i="14"/>
  <c r="AXN39" i="14"/>
  <c r="AXN19" i="14"/>
  <c r="AXN50" i="14"/>
  <c r="AXN32" i="14"/>
  <c r="AXN46" i="14"/>
  <c r="AXN43" i="14"/>
  <c r="AXN29" i="14"/>
  <c r="AXN18" i="14"/>
  <c r="AXN33" i="14"/>
  <c r="AXN40" i="14"/>
  <c r="AXN31" i="14"/>
  <c r="AXN51" i="14"/>
  <c r="AXN30" i="14"/>
  <c r="AXN20" i="14"/>
  <c r="AXN52" i="14"/>
  <c r="AXN38" i="14"/>
  <c r="AXV14" i="14"/>
  <c r="AXN48" i="14"/>
  <c r="AXN36" i="14"/>
  <c r="AXN27" i="14"/>
  <c r="AXO14" i="14"/>
  <c r="AXN41" i="14"/>
  <c r="AXN28" i="14"/>
  <c r="AXN25" i="14"/>
  <c r="AXN37" i="14"/>
  <c r="AXN49" i="14"/>
  <c r="AXN34" i="14"/>
  <c r="AXN35" i="14"/>
  <c r="AXN44" i="14"/>
  <c r="AXN22" i="14"/>
  <c r="AXN47" i="14"/>
  <c r="AXN26" i="14"/>
  <c r="AXN24" i="14"/>
  <c r="AXN17" i="14"/>
  <c r="AXN23" i="14"/>
  <c r="AXN15" i="14"/>
  <c r="AXN21" i="14"/>
  <c r="AWZ50" i="14"/>
  <c r="AWZ22" i="14"/>
  <c r="AWZ52" i="14"/>
  <c r="AWZ43" i="14"/>
  <c r="AWZ29" i="14"/>
  <c r="AWZ21" i="14"/>
  <c r="AWZ33" i="14"/>
  <c r="AWZ37" i="14"/>
  <c r="AXH14" i="14"/>
  <c r="AWZ44" i="14"/>
  <c r="AWZ30" i="14"/>
  <c r="AWZ20" i="14"/>
  <c r="AWZ46" i="14"/>
  <c r="AWZ40" i="14"/>
  <c r="AWZ26" i="14"/>
  <c r="AWZ35" i="14"/>
  <c r="AWZ25" i="14"/>
  <c r="AWZ18" i="14"/>
  <c r="AWZ41" i="14"/>
  <c r="AWZ51" i="14"/>
  <c r="AWZ24" i="14"/>
  <c r="AWZ49" i="14"/>
  <c r="AWZ32" i="14"/>
  <c r="AWZ19" i="14"/>
  <c r="AWZ39" i="14"/>
  <c r="AWZ28" i="14"/>
  <c r="AWZ36" i="14"/>
  <c r="AWZ17" i="14"/>
  <c r="AWZ38" i="14"/>
  <c r="AWZ31" i="14"/>
  <c r="AWZ42" i="14"/>
  <c r="AWZ34" i="14"/>
  <c r="AWZ48" i="14"/>
  <c r="AWZ47" i="14"/>
  <c r="AWZ15" i="14"/>
  <c r="AWT54" i="14" s="1"/>
  <c r="AWZ23" i="14"/>
  <c r="AWZ27" i="14"/>
  <c r="AYI51" i="14"/>
  <c r="AYI41" i="14"/>
  <c r="AYI26" i="14"/>
  <c r="AYI18" i="14"/>
  <c r="AYI44" i="14"/>
  <c r="AYI34" i="14"/>
  <c r="AYI21" i="14"/>
  <c r="AYI15" i="14"/>
  <c r="AYI52" i="14"/>
  <c r="AYI31" i="14"/>
  <c r="AYI30" i="14"/>
  <c r="AYI46" i="14"/>
  <c r="AYI25" i="14"/>
  <c r="AYI28" i="14"/>
  <c r="AYI39" i="14"/>
  <c r="AYI43" i="14"/>
  <c r="AYI23" i="14"/>
  <c r="AYI47" i="14"/>
  <c r="AYI42" i="14"/>
  <c r="AYI35" i="14"/>
  <c r="AYI49" i="14"/>
  <c r="AYY14" i="14"/>
  <c r="AYI22" i="14"/>
  <c r="AYI37" i="14"/>
  <c r="AYI32" i="14"/>
  <c r="AYI17" i="14"/>
  <c r="AYQ14" i="14"/>
  <c r="AYI40" i="14"/>
  <c r="AYI29" i="14"/>
  <c r="AYI36" i="14"/>
  <c r="AYI27" i="14"/>
  <c r="AYI20" i="14"/>
  <c r="AYI48" i="14"/>
  <c r="AYI50" i="14"/>
  <c r="AYI33" i="14"/>
  <c r="AYI38" i="14"/>
  <c r="AYI19" i="14"/>
  <c r="AYI24" i="14"/>
  <c r="AWT55" i="14" l="1"/>
  <c r="AWU55" i="14" s="1"/>
  <c r="AYY41" i="14"/>
  <c r="AYY28" i="14"/>
  <c r="AYY31" i="14"/>
  <c r="AYY25" i="14"/>
  <c r="AYY37" i="14"/>
  <c r="AYY50" i="14"/>
  <c r="AYY19" i="14"/>
  <c r="AYY15" i="14"/>
  <c r="AYY42" i="14"/>
  <c r="AYY36" i="14"/>
  <c r="AYY32" i="14"/>
  <c r="AYY33" i="14"/>
  <c r="AYY43" i="14"/>
  <c r="AYY21" i="14"/>
  <c r="AYY22" i="14"/>
  <c r="AYY39" i="14"/>
  <c r="AYY35" i="14"/>
  <c r="AYY20" i="14"/>
  <c r="AYY44" i="14"/>
  <c r="AYY23" i="14"/>
  <c r="AYY24" i="14"/>
  <c r="AYY47" i="14"/>
  <c r="AYY26" i="14"/>
  <c r="AYY30" i="14"/>
  <c r="AYY40" i="14"/>
  <c r="AYY34" i="14"/>
  <c r="AYY18" i="14"/>
  <c r="AYY27" i="14"/>
  <c r="AYY52" i="14"/>
  <c r="AYY46" i="14"/>
  <c r="AYY48" i="14"/>
  <c r="AYY38" i="14"/>
  <c r="AYY49" i="14"/>
  <c r="AYY51" i="14"/>
  <c r="AYY17" i="14"/>
  <c r="AYY29" i="14"/>
  <c r="AXH40" i="14"/>
  <c r="AXH28" i="14"/>
  <c r="AXH19" i="14"/>
  <c r="AXH37" i="14"/>
  <c r="AXH33" i="14"/>
  <c r="AXH17" i="14"/>
  <c r="AXH50" i="14"/>
  <c r="AXH29" i="14"/>
  <c r="AXH20" i="14"/>
  <c r="AXH38" i="14"/>
  <c r="AXH23" i="14"/>
  <c r="AXH15" i="14"/>
  <c r="AXB54" i="14" s="1"/>
  <c r="AXH51" i="14"/>
  <c r="AXH21" i="14"/>
  <c r="AXH35" i="14"/>
  <c r="AXH34" i="14"/>
  <c r="AXH30" i="14"/>
  <c r="AXH24" i="14"/>
  <c r="AXH49" i="14"/>
  <c r="AXH39" i="14"/>
  <c r="AXH41" i="14"/>
  <c r="AXH42" i="14"/>
  <c r="AXH36" i="14"/>
  <c r="AXH25" i="14"/>
  <c r="AXH18" i="14"/>
  <c r="AXH43" i="14"/>
  <c r="AXH52" i="14"/>
  <c r="AXH46" i="14"/>
  <c r="AXH32" i="14"/>
  <c r="AXH47" i="14"/>
  <c r="AXH48" i="14"/>
  <c r="AXH44" i="14"/>
  <c r="AXH27" i="14"/>
  <c r="AXH31" i="14"/>
  <c r="AXH26" i="14"/>
  <c r="AXH22" i="14"/>
  <c r="AXO35" i="14"/>
  <c r="AXO48" i="14"/>
  <c r="AXP14" i="14"/>
  <c r="AXO41" i="14"/>
  <c r="AXO47" i="14"/>
  <c r="AXO21" i="14"/>
  <c r="AXO29" i="14"/>
  <c r="AXO39" i="14"/>
  <c r="AXO26" i="14"/>
  <c r="AXO22" i="14"/>
  <c r="AXO24" i="14"/>
  <c r="AXO37" i="14"/>
  <c r="AXW14" i="14"/>
  <c r="AXO23" i="14"/>
  <c r="AXO49" i="14"/>
  <c r="AXO44" i="14"/>
  <c r="AXO27" i="14"/>
  <c r="AXO18" i="14"/>
  <c r="AXO42" i="14"/>
  <c r="AXO32" i="14"/>
  <c r="AXO25" i="14"/>
  <c r="AXO17" i="14"/>
  <c r="AXO50" i="14"/>
  <c r="AXO46" i="14"/>
  <c r="AXO38" i="14"/>
  <c r="AXO28" i="14"/>
  <c r="AXO51" i="14"/>
  <c r="AXO33" i="14"/>
  <c r="AXO20" i="14"/>
  <c r="AXO34" i="14"/>
  <c r="AXO40" i="14"/>
  <c r="AXO30" i="14"/>
  <c r="AXO31" i="14"/>
  <c r="AXO19" i="14"/>
  <c r="AXO36" i="14"/>
  <c r="AXO15" i="14"/>
  <c r="AXO52" i="14"/>
  <c r="AXO43" i="14"/>
  <c r="AYX42" i="14"/>
  <c r="AYX21" i="14"/>
  <c r="AYX32" i="14"/>
  <c r="AYX52" i="14"/>
  <c r="AYX41" i="14"/>
  <c r="AYX50" i="14"/>
  <c r="AYX30" i="14"/>
  <c r="AYX27" i="14"/>
  <c r="AYX37" i="14"/>
  <c r="AYX23" i="14"/>
  <c r="AYX22" i="14"/>
  <c r="AYX43" i="14"/>
  <c r="AYX48" i="14"/>
  <c r="AZF14" i="14"/>
  <c r="AYX44" i="14"/>
  <c r="AYX25" i="14"/>
  <c r="AYX29" i="14"/>
  <c r="AYX17" i="14"/>
  <c r="AYX35" i="14"/>
  <c r="AYX26" i="14"/>
  <c r="AYX33" i="14"/>
  <c r="AYX15" i="14"/>
  <c r="AYX47" i="14"/>
  <c r="AYX51" i="14"/>
  <c r="AYX20" i="14"/>
  <c r="AYX40" i="14"/>
  <c r="AYX28" i="14"/>
  <c r="AYX31" i="14"/>
  <c r="AYX24" i="14"/>
  <c r="AYX36" i="14"/>
  <c r="AYX18" i="14"/>
  <c r="AYX19" i="14"/>
  <c r="AYX46" i="14"/>
  <c r="AYX39" i="14"/>
  <c r="AYX34" i="14"/>
  <c r="AYX49" i="14"/>
  <c r="AYX38" i="14"/>
  <c r="AYJ49" i="14"/>
  <c r="AYJ28" i="14"/>
  <c r="AYJ19" i="14"/>
  <c r="AYJ42" i="14"/>
  <c r="AYJ35" i="14"/>
  <c r="AYJ24" i="14"/>
  <c r="AYJ48" i="14"/>
  <c r="AYJ32" i="14"/>
  <c r="AYJ20" i="14"/>
  <c r="AYJ38" i="14"/>
  <c r="AYJ37" i="14"/>
  <c r="AYJ29" i="14"/>
  <c r="AYZ14" i="14"/>
  <c r="AYJ50" i="14"/>
  <c r="AYJ44" i="14"/>
  <c r="AYJ34" i="14"/>
  <c r="AYJ25" i="14"/>
  <c r="AYJ51" i="14"/>
  <c r="AYJ26" i="14"/>
  <c r="AYR14" i="14"/>
  <c r="AYJ22" i="14"/>
  <c r="AYJ39" i="14"/>
  <c r="AYJ33" i="14"/>
  <c r="AYJ23" i="14"/>
  <c r="AYJ47" i="14"/>
  <c r="AYJ27" i="14"/>
  <c r="AYJ31" i="14"/>
  <c r="AYJ52" i="14"/>
  <c r="AYJ46" i="14"/>
  <c r="AYJ40" i="14"/>
  <c r="AYJ43" i="14"/>
  <c r="AYJ36" i="14"/>
  <c r="AYJ41" i="14"/>
  <c r="AYJ15" i="14"/>
  <c r="AYJ21" i="14"/>
  <c r="AYJ30" i="14"/>
  <c r="AYJ17" i="14"/>
  <c r="AYJ18" i="14"/>
  <c r="AXV47" i="14"/>
  <c r="AXV27" i="14"/>
  <c r="AXV15" i="14"/>
  <c r="AXV37" i="14"/>
  <c r="AXV40" i="14"/>
  <c r="AXV28" i="14"/>
  <c r="AXV20" i="14"/>
  <c r="AXV36" i="14"/>
  <c r="AXV49" i="14"/>
  <c r="AXV32" i="14"/>
  <c r="AXV31" i="14"/>
  <c r="AXV19" i="14"/>
  <c r="AXV42" i="14"/>
  <c r="AXV51" i="14"/>
  <c r="AXV25" i="14"/>
  <c r="AXV41" i="14"/>
  <c r="AXV23" i="14"/>
  <c r="AXV24" i="14"/>
  <c r="AXV39" i="14"/>
  <c r="AXV21" i="14"/>
  <c r="AXV34" i="14"/>
  <c r="AXV44" i="14"/>
  <c r="AXV17" i="14"/>
  <c r="AXV30" i="14"/>
  <c r="AXV52" i="14"/>
  <c r="AXV35" i="14"/>
  <c r="AXV50" i="14"/>
  <c r="AYD14" i="14"/>
  <c r="AXV46" i="14"/>
  <c r="AXV43" i="14"/>
  <c r="AXV38" i="14"/>
  <c r="AXV48" i="14"/>
  <c r="AXV33" i="14"/>
  <c r="AXV22" i="14"/>
  <c r="AXV29" i="14"/>
  <c r="AXV18" i="14"/>
  <c r="AXV26" i="14"/>
  <c r="AYQ40" i="14"/>
  <c r="AYQ28" i="14"/>
  <c r="AYQ21" i="14"/>
  <c r="AYQ37" i="14"/>
  <c r="AYQ22" i="14"/>
  <c r="AYQ15" i="14"/>
  <c r="AYQ30" i="14"/>
  <c r="AYQ49" i="14"/>
  <c r="AYQ29" i="14"/>
  <c r="AYQ19" i="14"/>
  <c r="AYQ18" i="14"/>
  <c r="AYQ23" i="14"/>
  <c r="AYQ42" i="14"/>
  <c r="AYQ48" i="14"/>
  <c r="AYQ20" i="14"/>
  <c r="AYQ50" i="14"/>
  <c r="AYQ33" i="14"/>
  <c r="AYQ38" i="14"/>
  <c r="AYQ52" i="14"/>
  <c r="AYQ43" i="14"/>
  <c r="AYQ47" i="14"/>
  <c r="AYQ25" i="14"/>
  <c r="AYQ34" i="14"/>
  <c r="AYQ32" i="14"/>
  <c r="AYQ26" i="14"/>
  <c r="AYQ35" i="14"/>
  <c r="AYQ31" i="14"/>
  <c r="AYQ17" i="14"/>
  <c r="AYQ36" i="14"/>
  <c r="AYQ46" i="14"/>
  <c r="AYQ51" i="14"/>
  <c r="AYQ41" i="14"/>
  <c r="AYQ24" i="14"/>
  <c r="AYQ39" i="14"/>
  <c r="AYQ44" i="14"/>
  <c r="AYQ27" i="14"/>
  <c r="AZG14" i="14"/>
  <c r="AWT56" i="14"/>
  <c r="AWU56" i="14" s="1"/>
  <c r="AYC47" i="14"/>
  <c r="AYC24" i="14"/>
  <c r="AYC18" i="14"/>
  <c r="AYC32" i="14"/>
  <c r="AYC35" i="14"/>
  <c r="AYC19" i="14"/>
  <c r="AYC28" i="14"/>
  <c r="AYC48" i="14"/>
  <c r="AYC33" i="14"/>
  <c r="AYC15" i="14"/>
  <c r="AYC49" i="14"/>
  <c r="AYC37" i="14"/>
  <c r="AYC26" i="14"/>
  <c r="AYC39" i="14"/>
  <c r="AYC42" i="14"/>
  <c r="AYC38" i="14"/>
  <c r="AYC25" i="14"/>
  <c r="AYC23" i="14"/>
  <c r="AYC50" i="14"/>
  <c r="AYC29" i="14"/>
  <c r="AYC20" i="14"/>
  <c r="AYC43" i="14"/>
  <c r="AYC44" i="14"/>
  <c r="AYC31" i="14"/>
  <c r="AYC21" i="14"/>
  <c r="AYC34" i="14"/>
  <c r="AYC22" i="14"/>
  <c r="AYC17" i="14"/>
  <c r="AYC52" i="14"/>
  <c r="AYC46" i="14"/>
  <c r="AYC40" i="14"/>
  <c r="AYC30" i="14"/>
  <c r="AYC36" i="14"/>
  <c r="AYK14" i="14"/>
  <c r="AYC27" i="14"/>
  <c r="AYC41" i="14"/>
  <c r="AYC51" i="14"/>
  <c r="AYZ42" i="14" l="1"/>
  <c r="AYZ49" i="14"/>
  <c r="AYZ21" i="14"/>
  <c r="AYZ46" i="14"/>
  <c r="AYZ32" i="14"/>
  <c r="AYZ35" i="14"/>
  <c r="AYZ37" i="14"/>
  <c r="AYZ39" i="14"/>
  <c r="AYZ23" i="14"/>
  <c r="AYZ30" i="14"/>
  <c r="AYZ47" i="14"/>
  <c r="AYZ48" i="14"/>
  <c r="AYZ44" i="14"/>
  <c r="AYZ25" i="14"/>
  <c r="AYZ20" i="14"/>
  <c r="AYZ27" i="14"/>
  <c r="AYZ34" i="14"/>
  <c r="AYZ33" i="14"/>
  <c r="AYZ17" i="14"/>
  <c r="AYZ24" i="14"/>
  <c r="AYZ38" i="14"/>
  <c r="AYZ26" i="14"/>
  <c r="AYZ15" i="14"/>
  <c r="AYZ40" i="14"/>
  <c r="AYZ52" i="14"/>
  <c r="AYZ22" i="14"/>
  <c r="AYZ18" i="14"/>
  <c r="AYZ41" i="14"/>
  <c r="AYZ51" i="14"/>
  <c r="AYZ36" i="14"/>
  <c r="AYZ50" i="14"/>
  <c r="AYZ28" i="14"/>
  <c r="AYZ31" i="14"/>
  <c r="AYZ43" i="14"/>
  <c r="AYZ29" i="14"/>
  <c r="AYZ19" i="14"/>
  <c r="AZF28" i="14"/>
  <c r="AZF46" i="14"/>
  <c r="AZF52" i="14"/>
  <c r="AZF17" i="14"/>
  <c r="AZF40" i="14"/>
  <c r="AZF44" i="14"/>
  <c r="AZF47" i="14"/>
  <c r="AZF36" i="14"/>
  <c r="AZF32" i="14"/>
  <c r="AZF38" i="14"/>
  <c r="AZF15" i="14"/>
  <c r="AZF50" i="14"/>
  <c r="AZF48" i="14"/>
  <c r="AZF22" i="14"/>
  <c r="AZF29" i="14"/>
  <c r="AZF49" i="14"/>
  <c r="AZF26" i="14"/>
  <c r="AZF43" i="14"/>
  <c r="AZF27" i="14"/>
  <c r="AZF24" i="14"/>
  <c r="AZF34" i="14"/>
  <c r="AZF18" i="14"/>
  <c r="AZF19" i="14"/>
  <c r="AZF42" i="14"/>
  <c r="AZF41" i="14"/>
  <c r="AZF25" i="14"/>
  <c r="AZF23" i="14"/>
  <c r="AZF31" i="14"/>
  <c r="AZF21" i="14"/>
  <c r="AZF35" i="14"/>
  <c r="AZF20" i="14"/>
  <c r="AZF37" i="14"/>
  <c r="AZF30" i="14"/>
  <c r="AZF51" i="14"/>
  <c r="AZF39" i="14"/>
  <c r="AZF33" i="14"/>
  <c r="AXP41" i="14"/>
  <c r="AXP47" i="14"/>
  <c r="AXP48" i="14"/>
  <c r="AXP20" i="14"/>
  <c r="AXP39" i="14"/>
  <c r="AXP18" i="14"/>
  <c r="AXP26" i="14"/>
  <c r="AXP36" i="14"/>
  <c r="AXP27" i="14"/>
  <c r="AXP37" i="14"/>
  <c r="AXP23" i="14"/>
  <c r="AXP49" i="14"/>
  <c r="AXP46" i="14"/>
  <c r="AXP25" i="14"/>
  <c r="AXP22" i="14"/>
  <c r="AXP42" i="14"/>
  <c r="AXP32" i="14"/>
  <c r="AXP24" i="14"/>
  <c r="AXP30" i="14"/>
  <c r="AXP50" i="14"/>
  <c r="AXP29" i="14"/>
  <c r="AXP28" i="14"/>
  <c r="AXP43" i="14"/>
  <c r="AXP51" i="14"/>
  <c r="AXP40" i="14"/>
  <c r="AXP19" i="14"/>
  <c r="AXP44" i="14"/>
  <c r="AXX14" i="14"/>
  <c r="AXP34" i="14"/>
  <c r="AXP38" i="14"/>
  <c r="AXP17" i="14"/>
  <c r="AXP52" i="14"/>
  <c r="AXP33" i="14"/>
  <c r="AXP15" i="14"/>
  <c r="AXJ54" i="14" s="1"/>
  <c r="AXP35" i="14"/>
  <c r="AXP31" i="14"/>
  <c r="AXP21" i="14"/>
  <c r="AXB56" i="14"/>
  <c r="AXC56" i="14" s="1"/>
  <c r="AXW37" i="14"/>
  <c r="AXW51" i="14"/>
  <c r="AXW24" i="14"/>
  <c r="AXW49" i="14"/>
  <c r="AXW42" i="14"/>
  <c r="AXW23" i="14"/>
  <c r="AXW18" i="14"/>
  <c r="AXW52" i="14"/>
  <c r="AXW43" i="14"/>
  <c r="AXW21" i="14"/>
  <c r="AXW17" i="14"/>
  <c r="AXW29" i="14"/>
  <c r="AXW38" i="14"/>
  <c r="AXW36" i="14"/>
  <c r="AYE14" i="14"/>
  <c r="AXW44" i="14"/>
  <c r="AXW32" i="14"/>
  <c r="AXW20" i="14"/>
  <c r="AXW33" i="14"/>
  <c r="AXW22" i="14"/>
  <c r="AXW19" i="14"/>
  <c r="AXW31" i="14"/>
  <c r="AXW46" i="14"/>
  <c r="AXW39" i="14"/>
  <c r="AXW30" i="14"/>
  <c r="AXW47" i="14"/>
  <c r="AXW26" i="14"/>
  <c r="AXW27" i="14"/>
  <c r="AXW40" i="14"/>
  <c r="AXW35" i="14"/>
  <c r="AXW15" i="14"/>
  <c r="AXW48" i="14"/>
  <c r="AXW28" i="14"/>
  <c r="AXW50" i="14"/>
  <c r="AXW41" i="14"/>
  <c r="AXW34" i="14"/>
  <c r="AXW25" i="14"/>
  <c r="AYR44" i="14"/>
  <c r="AYR47" i="14"/>
  <c r="AYR26" i="14"/>
  <c r="AZH14" i="14"/>
  <c r="AYR34" i="14"/>
  <c r="AYR30" i="14"/>
  <c r="AYR19" i="14"/>
  <c r="AYR38" i="14"/>
  <c r="AYR52" i="14"/>
  <c r="AYR32" i="14"/>
  <c r="AYR28" i="14"/>
  <c r="AYR35" i="14"/>
  <c r="AYR31" i="14"/>
  <c r="AYR21" i="14"/>
  <c r="AYR46" i="14"/>
  <c r="AYR41" i="14"/>
  <c r="AYR25" i="14"/>
  <c r="AYR15" i="14"/>
  <c r="AYR36" i="14"/>
  <c r="AYR40" i="14"/>
  <c r="AYR17" i="14"/>
  <c r="AYR49" i="14"/>
  <c r="AYR39" i="14"/>
  <c r="AYR22" i="14"/>
  <c r="AYR27" i="14"/>
  <c r="AYR42" i="14"/>
  <c r="AYR29" i="14"/>
  <c r="AYR18" i="14"/>
  <c r="AYR50" i="14"/>
  <c r="AYR23" i="14"/>
  <c r="AYR24" i="14"/>
  <c r="AYR43" i="14"/>
  <c r="AYR48" i="14"/>
  <c r="AYR20" i="14"/>
  <c r="AYR51" i="14"/>
  <c r="AYR33" i="14"/>
  <c r="AYR37" i="14"/>
  <c r="AWU54" i="14"/>
  <c r="AYD35" i="14"/>
  <c r="AYD41" i="14"/>
  <c r="AYD22" i="14"/>
  <c r="AYD51" i="14"/>
  <c r="AYD48" i="14"/>
  <c r="AYD18" i="14"/>
  <c r="AYD15" i="14"/>
  <c r="AYD27" i="14"/>
  <c r="AYD49" i="14"/>
  <c r="AYD36" i="14"/>
  <c r="AYD24" i="14"/>
  <c r="AYD19" i="14"/>
  <c r="AYD42" i="14"/>
  <c r="AYD39" i="14"/>
  <c r="AYD33" i="14"/>
  <c r="AYD23" i="14"/>
  <c r="AYD50" i="14"/>
  <c r="AYD52" i="14"/>
  <c r="AYD26" i="14"/>
  <c r="AYD43" i="14"/>
  <c r="AYD29" i="14"/>
  <c r="AYD20" i="14"/>
  <c r="AYD44" i="14"/>
  <c r="AYD32" i="14"/>
  <c r="AYD28" i="14"/>
  <c r="AYD34" i="14"/>
  <c r="AYD30" i="14"/>
  <c r="AYD21" i="14"/>
  <c r="AYD46" i="14"/>
  <c r="AYD37" i="14"/>
  <c r="AYD17" i="14"/>
  <c r="AYD40" i="14"/>
  <c r="AYD31" i="14"/>
  <c r="AYL14" i="14"/>
  <c r="AYD47" i="14"/>
  <c r="AYD25" i="14"/>
  <c r="AYD38" i="14"/>
  <c r="AZG17" i="14"/>
  <c r="AZG37" i="14"/>
  <c r="AZG38" i="14"/>
  <c r="AZG36" i="14"/>
  <c r="AZG49" i="14"/>
  <c r="AZG44" i="14"/>
  <c r="AZG22" i="14"/>
  <c r="AZG28" i="14"/>
  <c r="AZG48" i="14"/>
  <c r="AZG52" i="14"/>
  <c r="AZG19" i="14"/>
  <c r="AZG50" i="14"/>
  <c r="AZG27" i="14"/>
  <c r="AZG26" i="14"/>
  <c r="AZG32" i="14"/>
  <c r="AZG47" i="14"/>
  <c r="AZG43" i="14"/>
  <c r="AZG41" i="14"/>
  <c r="AZG15" i="14"/>
  <c r="AZG23" i="14"/>
  <c r="AZG30" i="14"/>
  <c r="AZG21" i="14"/>
  <c r="AZG20" i="14"/>
  <c r="AZG42" i="14"/>
  <c r="AZG39" i="14"/>
  <c r="AZG51" i="14"/>
  <c r="AZG29" i="14"/>
  <c r="AZG34" i="14"/>
  <c r="AZG31" i="14"/>
  <c r="AZG46" i="14"/>
  <c r="AZG40" i="14"/>
  <c r="AZG24" i="14"/>
  <c r="AZG25" i="14"/>
  <c r="AZG33" i="14"/>
  <c r="AZG35" i="14"/>
  <c r="AZG18" i="14"/>
  <c r="AXB55" i="14"/>
  <c r="AXC55" i="14" s="1"/>
  <c r="AYK39" i="14"/>
  <c r="AYK30" i="14"/>
  <c r="AYK15" i="14"/>
  <c r="AYK28" i="14"/>
  <c r="AYK50" i="14"/>
  <c r="AYK23" i="14"/>
  <c r="AYK29" i="14"/>
  <c r="AYK26" i="14"/>
  <c r="AYK51" i="14"/>
  <c r="AYK27" i="14"/>
  <c r="AYK32" i="14"/>
  <c r="AYK38" i="14"/>
  <c r="AYK35" i="14"/>
  <c r="AYS14" i="14"/>
  <c r="AYK47" i="14"/>
  <c r="AYK52" i="14"/>
  <c r="AYK33" i="14"/>
  <c r="AYK31" i="14"/>
  <c r="AYK43" i="14"/>
  <c r="AYK46" i="14"/>
  <c r="AYK42" i="14"/>
  <c r="AYK17" i="14"/>
  <c r="AYK19" i="14"/>
  <c r="AYK22" i="14"/>
  <c r="AYK20" i="14"/>
  <c r="AYK40" i="14"/>
  <c r="AYK36" i="14"/>
  <c r="AYK24" i="14"/>
  <c r="AYK48" i="14"/>
  <c r="AYK41" i="14"/>
  <c r="AYK44" i="14"/>
  <c r="AZA14" i="14"/>
  <c r="AYK37" i="14"/>
  <c r="AYK25" i="14"/>
  <c r="AYK34" i="14"/>
  <c r="AYK21" i="14"/>
  <c r="AYK18" i="14"/>
  <c r="AYK49" i="14"/>
  <c r="AXC54" i="14" l="1"/>
  <c r="AXJ56" i="14"/>
  <c r="AZA40" i="14"/>
  <c r="AZA34" i="14"/>
  <c r="AZA22" i="14"/>
  <c r="AZA48" i="14"/>
  <c r="AZA50" i="14"/>
  <c r="AZA18" i="14"/>
  <c r="AZA41" i="14"/>
  <c r="AZA27" i="14"/>
  <c r="AZA37" i="14"/>
  <c r="AZA49" i="14"/>
  <c r="AZA52" i="14"/>
  <c r="AZA30" i="14"/>
  <c r="AZA42" i="14"/>
  <c r="AZA51" i="14"/>
  <c r="AZA31" i="14"/>
  <c r="AZA32" i="14"/>
  <c r="AZA29" i="14"/>
  <c r="AZA17" i="14"/>
  <c r="AZA43" i="14"/>
  <c r="AZA36" i="14"/>
  <c r="AZA19" i="14"/>
  <c r="AZA33" i="14"/>
  <c r="AZA15" i="14"/>
  <c r="AZA28" i="14"/>
  <c r="AZA47" i="14"/>
  <c r="AZA39" i="14"/>
  <c r="AZA44" i="14"/>
  <c r="AZA38" i="14"/>
  <c r="AZA35" i="14"/>
  <c r="AZA23" i="14"/>
  <c r="AZA46" i="14"/>
  <c r="AZA25" i="14"/>
  <c r="AZA26" i="14"/>
  <c r="AZA21" i="14"/>
  <c r="AZA20" i="14"/>
  <c r="AZA24" i="14"/>
  <c r="AZH28" i="14"/>
  <c r="AZH32" i="14"/>
  <c r="AZH15" i="14"/>
  <c r="AZH44" i="14"/>
  <c r="AZH48" i="14"/>
  <c r="AZH38" i="14"/>
  <c r="AZH46" i="14"/>
  <c r="AZH17" i="14"/>
  <c r="AZH36" i="14"/>
  <c r="AZH29" i="14"/>
  <c r="AZH49" i="14"/>
  <c r="AZH52" i="14"/>
  <c r="AZH37" i="14"/>
  <c r="AZH35" i="14"/>
  <c r="AZH19" i="14"/>
  <c r="AZH27" i="14"/>
  <c r="AZH51" i="14"/>
  <c r="AZH21" i="14"/>
  <c r="AZH24" i="14"/>
  <c r="AZH40" i="14"/>
  <c r="AZH26" i="14"/>
  <c r="AZH41" i="14"/>
  <c r="AZH25" i="14"/>
  <c r="AZH18" i="14"/>
  <c r="AZH47" i="14"/>
  <c r="AZH33" i="14"/>
  <c r="AZH22" i="14"/>
  <c r="AZH50" i="14"/>
  <c r="AZH34" i="14"/>
  <c r="AZH42" i="14"/>
  <c r="AZH30" i="14"/>
  <c r="AZH20" i="14"/>
  <c r="AZH31" i="14"/>
  <c r="AZH23" i="14"/>
  <c r="AZH39" i="14"/>
  <c r="AZH43" i="14"/>
  <c r="AYL40" i="14"/>
  <c r="AYL42" i="14"/>
  <c r="AYL22" i="14"/>
  <c r="AYL44" i="14"/>
  <c r="AYL48" i="14"/>
  <c r="AYL36" i="14"/>
  <c r="AYL46" i="14"/>
  <c r="AYL41" i="14"/>
  <c r="AYL37" i="14"/>
  <c r="AYL18" i="14"/>
  <c r="AYL50" i="14"/>
  <c r="AYL28" i="14"/>
  <c r="AYL24" i="14"/>
  <c r="AYL43" i="14"/>
  <c r="AYL35" i="14"/>
  <c r="AYL20" i="14"/>
  <c r="AYL49" i="14"/>
  <c r="AYL29" i="14"/>
  <c r="AZB14" i="14"/>
  <c r="AYL39" i="14"/>
  <c r="AYL30" i="14"/>
  <c r="AYL21" i="14"/>
  <c r="AYL38" i="14"/>
  <c r="AYL27" i="14"/>
  <c r="AYL25" i="14"/>
  <c r="AYL47" i="14"/>
  <c r="AYL19" i="14"/>
  <c r="AYL32" i="14"/>
  <c r="AYL51" i="14"/>
  <c r="AYL23" i="14"/>
  <c r="AYL33" i="14"/>
  <c r="AYL26" i="14"/>
  <c r="AYL52" i="14"/>
  <c r="AYL31" i="14"/>
  <c r="AYL17" i="14"/>
  <c r="AYL34" i="14"/>
  <c r="AYL15" i="14"/>
  <c r="AYT14" i="14"/>
  <c r="AYE49" i="14"/>
  <c r="AYE20" i="14"/>
  <c r="AYE19" i="14"/>
  <c r="AYE50" i="14"/>
  <c r="AYE37" i="14"/>
  <c r="AYE29" i="14"/>
  <c r="AYE23" i="14"/>
  <c r="AYE43" i="14"/>
  <c r="AYE32" i="14"/>
  <c r="AYE27" i="14"/>
  <c r="AYE51" i="14"/>
  <c r="AYE30" i="14"/>
  <c r="AYE41" i="14"/>
  <c r="AYE44" i="14"/>
  <c r="AYE52" i="14"/>
  <c r="AYE21" i="14"/>
  <c r="AYE47" i="14"/>
  <c r="AYE34" i="14"/>
  <c r="AYE17" i="14"/>
  <c r="AYE46" i="14"/>
  <c r="AYE31" i="14"/>
  <c r="AYM14" i="14"/>
  <c r="AYE48" i="14"/>
  <c r="AYE26" i="14"/>
  <c r="AYE18" i="14"/>
  <c r="AYE28" i="14"/>
  <c r="AYE40" i="14"/>
  <c r="AYE35" i="14"/>
  <c r="AYE36" i="14"/>
  <c r="AYE25" i="14"/>
  <c r="AYE42" i="14"/>
  <c r="AYE39" i="14"/>
  <c r="AYE33" i="14"/>
  <c r="AYE24" i="14"/>
  <c r="AYE38" i="14"/>
  <c r="AYE22" i="14"/>
  <c r="AYE15" i="14"/>
  <c r="AXX41" i="14"/>
  <c r="AXX34" i="14"/>
  <c r="AXX21" i="14"/>
  <c r="AXX50" i="14"/>
  <c r="AXX29" i="14"/>
  <c r="AXX51" i="14"/>
  <c r="AXX43" i="14"/>
  <c r="AXX52" i="14"/>
  <c r="AXX25" i="14"/>
  <c r="AXX42" i="14"/>
  <c r="AXX37" i="14"/>
  <c r="AXX19" i="14"/>
  <c r="AXX32" i="14"/>
  <c r="AXX39" i="14"/>
  <c r="AXX20" i="14"/>
  <c r="AXX38" i="14"/>
  <c r="AXX36" i="14"/>
  <c r="AYF14" i="14"/>
  <c r="AXX44" i="14"/>
  <c r="AXX22" i="14"/>
  <c r="AXX23" i="14"/>
  <c r="AXX47" i="14"/>
  <c r="AXX49" i="14"/>
  <c r="AXX24" i="14"/>
  <c r="AXX26" i="14"/>
  <c r="AXX48" i="14"/>
  <c r="AXX33" i="14"/>
  <c r="AXX46" i="14"/>
  <c r="AXX18" i="14"/>
  <c r="AXX35" i="14"/>
  <c r="AXX17" i="14"/>
  <c r="AXX28" i="14"/>
  <c r="AXX27" i="14"/>
  <c r="AXX30" i="14"/>
  <c r="AXX31" i="14"/>
  <c r="AXX15" i="14"/>
  <c r="AXR54" i="14" s="1"/>
  <c r="AXX40" i="14"/>
  <c r="AXJ55" i="14"/>
  <c r="AXK55" i="14" s="1"/>
  <c r="AYS40" i="14"/>
  <c r="AYS24" i="14"/>
  <c r="AYS27" i="14"/>
  <c r="AYS37" i="14"/>
  <c r="AYS20" i="14"/>
  <c r="AYS19" i="14"/>
  <c r="AYS50" i="14"/>
  <c r="AYS48" i="14"/>
  <c r="AYS21" i="14"/>
  <c r="AYS38" i="14"/>
  <c r="AYS43" i="14"/>
  <c r="AYS33" i="14"/>
  <c r="AYS34" i="14"/>
  <c r="AYS51" i="14"/>
  <c r="AYS30" i="14"/>
  <c r="AYS23" i="14"/>
  <c r="AYS44" i="14"/>
  <c r="AYS39" i="14"/>
  <c r="AYS22" i="14"/>
  <c r="AYS47" i="14"/>
  <c r="AYS32" i="14"/>
  <c r="AYS29" i="14"/>
  <c r="AYS41" i="14"/>
  <c r="AYS46" i="14"/>
  <c r="AYS15" i="14"/>
  <c r="AYS18" i="14"/>
  <c r="AYS52" i="14"/>
  <c r="AYS35" i="14"/>
  <c r="AYS25" i="14"/>
  <c r="AYS36" i="14"/>
  <c r="AYS31" i="14"/>
  <c r="AYS42" i="14"/>
  <c r="AYS26" i="14"/>
  <c r="AYS49" i="14"/>
  <c r="AYS28" i="14"/>
  <c r="AZI14" i="14"/>
  <c r="AYS17" i="14"/>
  <c r="AXK56" i="14"/>
  <c r="AYF48" i="14" l="1"/>
  <c r="AYF41" i="14"/>
  <c r="AYF15" i="14"/>
  <c r="AXZ54" i="14" s="1"/>
  <c r="AYF25" i="14"/>
  <c r="AYF36" i="14"/>
  <c r="AYF19" i="14"/>
  <c r="AYF20" i="14"/>
  <c r="AYF52" i="14"/>
  <c r="AYF39" i="14"/>
  <c r="AYF40" i="14"/>
  <c r="AYN14" i="14"/>
  <c r="AYF21" i="14"/>
  <c r="AYF50" i="14"/>
  <c r="AYF49" i="14"/>
  <c r="AYF33" i="14"/>
  <c r="AYF17" i="14"/>
  <c r="AYF44" i="14"/>
  <c r="AYF38" i="14"/>
  <c r="AYF34" i="14"/>
  <c r="AYF43" i="14"/>
  <c r="AYF37" i="14"/>
  <c r="AYF29" i="14"/>
  <c r="AYF30" i="14"/>
  <c r="AYF51" i="14"/>
  <c r="AYF32" i="14"/>
  <c r="AYF27" i="14"/>
  <c r="AYF24" i="14"/>
  <c r="AYF28" i="14"/>
  <c r="AYF46" i="14"/>
  <c r="AYF31" i="14"/>
  <c r="AYF23" i="14"/>
  <c r="AYF47" i="14"/>
  <c r="AYF18" i="14"/>
  <c r="AYF35" i="14"/>
  <c r="AYF42" i="14"/>
  <c r="AYF22" i="14"/>
  <c r="AYF26" i="14"/>
  <c r="AZI46" i="14"/>
  <c r="AZI44" i="14"/>
  <c r="AZI32" i="14"/>
  <c r="AZI49" i="14"/>
  <c r="AZI28" i="14"/>
  <c r="AZI47" i="14"/>
  <c r="AZI15" i="14"/>
  <c r="AZI36" i="14"/>
  <c r="AZI31" i="14"/>
  <c r="AZI48" i="14"/>
  <c r="AZI41" i="14"/>
  <c r="AZI22" i="14"/>
  <c r="AZI17" i="14"/>
  <c r="AZI30" i="14"/>
  <c r="AZI24" i="14"/>
  <c r="AZI39" i="14"/>
  <c r="AZI38" i="14"/>
  <c r="AZI40" i="14"/>
  <c r="AZI21" i="14"/>
  <c r="AZI37" i="14"/>
  <c r="AZI52" i="14"/>
  <c r="AZI18" i="14"/>
  <c r="AZI42" i="14"/>
  <c r="AZI43" i="14"/>
  <c r="AZI26" i="14"/>
  <c r="AZI20" i="14"/>
  <c r="AZI23" i="14"/>
  <c r="AZI50" i="14"/>
  <c r="AZI29" i="14"/>
  <c r="AZI51" i="14"/>
  <c r="AZI27" i="14"/>
  <c r="AZI33" i="14"/>
  <c r="AZI34" i="14"/>
  <c r="AZI25" i="14"/>
  <c r="AZI19" i="14"/>
  <c r="AZI35" i="14"/>
  <c r="AZB40" i="14"/>
  <c r="AZB25" i="14"/>
  <c r="AZB20" i="14"/>
  <c r="AZB19" i="14"/>
  <c r="AZB38" i="14"/>
  <c r="AZB26" i="14"/>
  <c r="AZB24" i="14"/>
  <c r="AZB44" i="14"/>
  <c r="AZB46" i="14"/>
  <c r="AZB22" i="14"/>
  <c r="AZB17" i="14"/>
  <c r="AZB51" i="14"/>
  <c r="AZB32" i="14"/>
  <c r="AZB48" i="14"/>
  <c r="AZB34" i="14"/>
  <c r="AZB18" i="14"/>
  <c r="AZB42" i="14"/>
  <c r="AZB35" i="14"/>
  <c r="AZB41" i="14"/>
  <c r="AZB47" i="14"/>
  <c r="AZB27" i="14"/>
  <c r="AZB29" i="14"/>
  <c r="AZB49" i="14"/>
  <c r="AZB52" i="14"/>
  <c r="AZB28" i="14"/>
  <c r="AZB50" i="14"/>
  <c r="AZB36" i="14"/>
  <c r="AZB43" i="14"/>
  <c r="AZB30" i="14"/>
  <c r="AZB15" i="14"/>
  <c r="AZB33" i="14"/>
  <c r="AZB31" i="14"/>
  <c r="AZB21" i="14"/>
  <c r="AZB39" i="14"/>
  <c r="AZB37" i="14"/>
  <c r="AZB23" i="14"/>
  <c r="AXK54" i="14"/>
  <c r="AYT43" i="14"/>
  <c r="AYT39" i="14"/>
  <c r="AYT27" i="14"/>
  <c r="AYT20" i="14"/>
  <c r="AYT51" i="14"/>
  <c r="AYT47" i="14"/>
  <c r="AYT28" i="14"/>
  <c r="AYT36" i="14"/>
  <c r="AYT44" i="14"/>
  <c r="AYT30" i="14"/>
  <c r="AYT23" i="14"/>
  <c r="AYT41" i="14"/>
  <c r="AYT38" i="14"/>
  <c r="AYT24" i="14"/>
  <c r="AYT49" i="14"/>
  <c r="AYT35" i="14"/>
  <c r="AYT34" i="14"/>
  <c r="AYT18" i="14"/>
  <c r="AYT52" i="14"/>
  <c r="AYT32" i="14"/>
  <c r="AYT29" i="14"/>
  <c r="AYT26" i="14"/>
  <c r="AYT46" i="14"/>
  <c r="AYT31" i="14"/>
  <c r="AYT15" i="14"/>
  <c r="AYT17" i="14"/>
  <c r="AYT19" i="14"/>
  <c r="AYT42" i="14"/>
  <c r="AYT33" i="14"/>
  <c r="AZJ14" i="14"/>
  <c r="AYT50" i="14"/>
  <c r="AYT37" i="14"/>
  <c r="AYT48" i="14"/>
  <c r="AYT22" i="14"/>
  <c r="AYT40" i="14"/>
  <c r="AYT21" i="14"/>
  <c r="AYT25" i="14"/>
  <c r="AYM47" i="14"/>
  <c r="AYM34" i="14"/>
  <c r="AYM22" i="14"/>
  <c r="AYM21" i="14"/>
  <c r="AYM20" i="14"/>
  <c r="AYM40" i="14"/>
  <c r="AYM43" i="14"/>
  <c r="AYM18" i="14"/>
  <c r="AZC14" i="14"/>
  <c r="AYM51" i="14"/>
  <c r="AYM48" i="14"/>
  <c r="AYM36" i="14"/>
  <c r="AYM24" i="14"/>
  <c r="AYM50" i="14"/>
  <c r="AYM41" i="14"/>
  <c r="AYM27" i="14"/>
  <c r="AYM25" i="14"/>
  <c r="AYM32" i="14"/>
  <c r="AYM46" i="14"/>
  <c r="AYM17" i="14"/>
  <c r="AYM49" i="14"/>
  <c r="AYM37" i="14"/>
  <c r="AYM44" i="14"/>
  <c r="AYM29" i="14"/>
  <c r="AYM42" i="14"/>
  <c r="AYM35" i="14"/>
  <c r="AYM26" i="14"/>
  <c r="AYM23" i="14"/>
  <c r="AYM39" i="14"/>
  <c r="AYM38" i="14"/>
  <c r="AYM15" i="14"/>
  <c r="AYU14" i="14"/>
  <c r="AYM52" i="14"/>
  <c r="AYM28" i="14"/>
  <c r="AYM30" i="14"/>
  <c r="AYM33" i="14"/>
  <c r="AYM31" i="14"/>
  <c r="AYM19" i="14"/>
  <c r="AXR56" i="14"/>
  <c r="AXS56" i="14" s="1"/>
  <c r="AXR55" i="14"/>
  <c r="AXS55" i="14" s="1"/>
  <c r="AZJ37" i="14" l="1"/>
  <c r="AZJ28" i="14"/>
  <c r="AZJ22" i="14"/>
  <c r="AZJ36" i="14"/>
  <c r="AZJ32" i="14"/>
  <c r="AZJ44" i="14"/>
  <c r="AZJ15" i="14"/>
  <c r="AZJ17" i="14"/>
  <c r="AZJ38" i="14"/>
  <c r="AZJ51" i="14"/>
  <c r="AZJ21" i="14"/>
  <c r="AZJ50" i="14"/>
  <c r="AZJ48" i="14"/>
  <c r="AZJ27" i="14"/>
  <c r="AZJ49" i="14"/>
  <c r="AZJ47" i="14"/>
  <c r="AZJ29" i="14"/>
  <c r="AZJ43" i="14"/>
  <c r="AZJ23" i="14"/>
  <c r="AZJ34" i="14"/>
  <c r="AZJ42" i="14"/>
  <c r="AZJ46" i="14"/>
  <c r="AZJ30" i="14"/>
  <c r="AZJ19" i="14"/>
  <c r="AZJ41" i="14"/>
  <c r="AZJ39" i="14"/>
  <c r="AZJ33" i="14"/>
  <c r="AZJ40" i="14"/>
  <c r="AZJ24" i="14"/>
  <c r="AZJ26" i="14"/>
  <c r="AZJ35" i="14"/>
  <c r="AZJ52" i="14"/>
  <c r="AZJ31" i="14"/>
  <c r="AZJ18" i="14"/>
  <c r="AZJ20" i="14"/>
  <c r="AZJ25" i="14"/>
  <c r="AYN34" i="14"/>
  <c r="AYN18" i="14"/>
  <c r="AYN21" i="14"/>
  <c r="AYN33" i="14"/>
  <c r="AZD14" i="14"/>
  <c r="AYN37" i="14"/>
  <c r="AYN46" i="14"/>
  <c r="AYN17" i="14"/>
  <c r="AYN36" i="14"/>
  <c r="AYN22" i="14"/>
  <c r="AYN48" i="14"/>
  <c r="AYN35" i="14"/>
  <c r="AYN43" i="14"/>
  <c r="AYN15" i="14"/>
  <c r="AYH54" i="14" s="1"/>
  <c r="AYN51" i="14"/>
  <c r="AYN52" i="14"/>
  <c r="AYN39" i="14"/>
  <c r="AYN41" i="14"/>
  <c r="AYN29" i="14"/>
  <c r="AYN19" i="14"/>
  <c r="AYN24" i="14"/>
  <c r="AYN49" i="14"/>
  <c r="AYN47" i="14"/>
  <c r="AYN25" i="14"/>
  <c r="AYN28" i="14"/>
  <c r="AYN42" i="14"/>
  <c r="AYN30" i="14"/>
  <c r="AYN20" i="14"/>
  <c r="AYN32" i="14"/>
  <c r="AYN44" i="14"/>
  <c r="AYN40" i="14"/>
  <c r="AYN23" i="14"/>
  <c r="AYN38" i="14"/>
  <c r="AYN27" i="14"/>
  <c r="AYN26" i="14"/>
  <c r="AYN50" i="14"/>
  <c r="AYN31" i="14"/>
  <c r="AYV14" i="14"/>
  <c r="AXS54" i="14"/>
  <c r="AXZ56" i="14"/>
  <c r="AYA56" i="14" s="1"/>
  <c r="AXZ55" i="14"/>
  <c r="AYA55" i="14" s="1"/>
  <c r="AZC41" i="14"/>
  <c r="AZC35" i="14"/>
  <c r="AZC37" i="14"/>
  <c r="AZC27" i="14"/>
  <c r="AZC49" i="14"/>
  <c r="AZC51" i="14"/>
  <c r="AZC19" i="14"/>
  <c r="AZC44" i="14"/>
  <c r="AZC48" i="14"/>
  <c r="AZC52" i="14"/>
  <c r="AZC42" i="14"/>
  <c r="AZC28" i="14"/>
  <c r="AZC24" i="14"/>
  <c r="AZC47" i="14"/>
  <c r="AZC50" i="14"/>
  <c r="AZC22" i="14"/>
  <c r="AZC21" i="14"/>
  <c r="AZC36" i="14"/>
  <c r="AZC43" i="14"/>
  <c r="AZC39" i="14"/>
  <c r="AZC18" i="14"/>
  <c r="AZC34" i="14"/>
  <c r="AZC15" i="14"/>
  <c r="AZC33" i="14"/>
  <c r="AZC29" i="14"/>
  <c r="AZC31" i="14"/>
  <c r="AZC20" i="14"/>
  <c r="AZC40" i="14"/>
  <c r="AZC30" i="14"/>
  <c r="AZC25" i="14"/>
  <c r="AZC46" i="14"/>
  <c r="AZC26" i="14"/>
  <c r="AZC23" i="14"/>
  <c r="AZC38" i="14"/>
  <c r="AZC17" i="14"/>
  <c r="AZC32" i="14"/>
  <c r="AYU51" i="14"/>
  <c r="AYU47" i="14"/>
  <c r="AYU23" i="14"/>
  <c r="AYU29" i="14"/>
  <c r="AYU50" i="14"/>
  <c r="AYU44" i="14"/>
  <c r="AYU32" i="14"/>
  <c r="AYU34" i="14"/>
  <c r="AYU27" i="14"/>
  <c r="AYU43" i="14"/>
  <c r="AYU49" i="14"/>
  <c r="AYU52" i="14"/>
  <c r="AYU31" i="14"/>
  <c r="AYU15" i="14"/>
  <c r="AYU36" i="14"/>
  <c r="AYU25" i="14"/>
  <c r="AYU46" i="14"/>
  <c r="AYU35" i="14"/>
  <c r="AYU17" i="14"/>
  <c r="AZK14" i="14"/>
  <c r="AYU48" i="14"/>
  <c r="AYU26" i="14"/>
  <c r="AYU19" i="14"/>
  <c r="AYU39" i="14"/>
  <c r="AYU20" i="14"/>
  <c r="AYU41" i="14"/>
  <c r="AYU38" i="14"/>
  <c r="AYU18" i="14"/>
  <c r="AYU42" i="14"/>
  <c r="AYU33" i="14"/>
  <c r="AYU28" i="14"/>
  <c r="AYU37" i="14"/>
  <c r="AYU21" i="14"/>
  <c r="AYU22" i="14"/>
  <c r="AYU40" i="14"/>
  <c r="AYU24" i="14"/>
  <c r="AYU30" i="14"/>
  <c r="AYA54" i="14" l="1"/>
  <c r="AYH55" i="14"/>
  <c r="AYI55" i="14" s="1"/>
  <c r="AZD46" i="14"/>
  <c r="AZD36" i="14"/>
  <c r="AZD28" i="14"/>
  <c r="AZD49" i="14"/>
  <c r="AZD32" i="14"/>
  <c r="AZD29" i="14"/>
  <c r="AZD44" i="14"/>
  <c r="AZD41" i="14"/>
  <c r="AZD20" i="14"/>
  <c r="AZD40" i="14"/>
  <c r="AZD30" i="14"/>
  <c r="AZD23" i="14"/>
  <c r="AZD26" i="14"/>
  <c r="AZD38" i="14"/>
  <c r="AZD24" i="14"/>
  <c r="AZD17" i="14"/>
  <c r="AZD48" i="14"/>
  <c r="AZD19" i="14"/>
  <c r="AZD34" i="14"/>
  <c r="AZD31" i="14"/>
  <c r="AZD15" i="14"/>
  <c r="AYX54" i="14" s="1"/>
  <c r="AZD35" i="14"/>
  <c r="AZD18" i="14"/>
  <c r="AZD42" i="14"/>
  <c r="AZD52" i="14"/>
  <c r="AZD47" i="14"/>
  <c r="AZD25" i="14"/>
  <c r="AZD21" i="14"/>
  <c r="AZD33" i="14"/>
  <c r="AZD37" i="14"/>
  <c r="AZD50" i="14"/>
  <c r="AZD51" i="14"/>
  <c r="AZD27" i="14"/>
  <c r="AZD43" i="14"/>
  <c r="AZD39" i="14"/>
  <c r="AZD22" i="14"/>
  <c r="AYH56" i="14"/>
  <c r="AYI56" i="14" s="1"/>
  <c r="AZK38" i="14"/>
  <c r="AZK37" i="14"/>
  <c r="AZK15" i="14"/>
  <c r="AZK22" i="14"/>
  <c r="AZK46" i="14"/>
  <c r="AZK41" i="14"/>
  <c r="AZK43" i="14"/>
  <c r="AZK44" i="14"/>
  <c r="AZK17" i="14"/>
  <c r="AZK51" i="14"/>
  <c r="AZK27" i="14"/>
  <c r="AZK50" i="14"/>
  <c r="AZK49" i="14"/>
  <c r="AZK47" i="14"/>
  <c r="AZK29" i="14"/>
  <c r="AZK32" i="14"/>
  <c r="AZK28" i="14"/>
  <c r="AZK42" i="14"/>
  <c r="AZK36" i="14"/>
  <c r="AZK40" i="14"/>
  <c r="AZK24" i="14"/>
  <c r="AZK25" i="14"/>
  <c r="AZK31" i="14"/>
  <c r="AZK39" i="14"/>
  <c r="AZK48" i="14"/>
  <c r="AZK52" i="14"/>
  <c r="AZK26" i="14"/>
  <c r="AZK19" i="14"/>
  <c r="AZK35" i="14"/>
  <c r="AZK21" i="14"/>
  <c r="AZK34" i="14"/>
  <c r="AZK20" i="14"/>
  <c r="AZK30" i="14"/>
  <c r="AZK23" i="14"/>
  <c r="AZK18" i="14"/>
  <c r="AZK33" i="14"/>
  <c r="AYV47" i="14"/>
  <c r="AYV35" i="14"/>
  <c r="AYV17" i="14"/>
  <c r="AYV48" i="14"/>
  <c r="AYV49" i="14"/>
  <c r="AYV40" i="14"/>
  <c r="AYV27" i="14"/>
  <c r="AYV33" i="14"/>
  <c r="AYV36" i="14"/>
  <c r="AYV34" i="14"/>
  <c r="AYV26" i="14"/>
  <c r="AYV24" i="14"/>
  <c r="AYV41" i="14"/>
  <c r="AYV50" i="14"/>
  <c r="AYV18" i="14"/>
  <c r="AYV51" i="14"/>
  <c r="AYV21" i="14"/>
  <c r="AYV42" i="14"/>
  <c r="AYV20" i="14"/>
  <c r="AYV30" i="14"/>
  <c r="AYV22" i="14"/>
  <c r="AYV44" i="14"/>
  <c r="AYV38" i="14"/>
  <c r="AYV39" i="14"/>
  <c r="AYV25" i="14"/>
  <c r="AYV37" i="14"/>
  <c r="AZL14" i="14"/>
  <c r="AYV19" i="14"/>
  <c r="AYV43" i="14"/>
  <c r="AYV23" i="14"/>
  <c r="AYV15" i="14"/>
  <c r="AYP54" i="14" s="1"/>
  <c r="AYV52" i="14"/>
  <c r="AYV32" i="14"/>
  <c r="AYV29" i="14"/>
  <c r="AYV46" i="14"/>
  <c r="AYV31" i="14"/>
  <c r="AYV28" i="14"/>
  <c r="AYX56" i="14" l="1"/>
  <c r="AYY56" i="14" s="1"/>
  <c r="AYP56" i="14"/>
  <c r="AYQ56" i="14" s="1"/>
  <c r="AYX55" i="14"/>
  <c r="AYY55" i="14" s="1"/>
  <c r="AYP55" i="14"/>
  <c r="AYQ55" i="14" s="1"/>
  <c r="AZN14" i="14"/>
  <c r="AZL28" i="14"/>
  <c r="AZL36" i="14"/>
  <c r="AZL44" i="14"/>
  <c r="AZL38" i="14"/>
  <c r="AZL31" i="14"/>
  <c r="AZL46" i="14"/>
  <c r="AZL17" i="14"/>
  <c r="AZL51" i="14"/>
  <c r="AZL32" i="14"/>
  <c r="AZL27" i="14"/>
  <c r="AZL15" i="14"/>
  <c r="AZF54" i="14" s="1"/>
  <c r="AZL37" i="14"/>
  <c r="AZL42" i="14"/>
  <c r="AZL23" i="14"/>
  <c r="AZL18" i="14"/>
  <c r="AZL50" i="14"/>
  <c r="AZL49" i="14"/>
  <c r="AZL34" i="14"/>
  <c r="AZL40" i="14"/>
  <c r="AZL22" i="14"/>
  <c r="AZL20" i="14"/>
  <c r="AZL41" i="14"/>
  <c r="AZL35" i="14"/>
  <c r="AZL33" i="14"/>
  <c r="AZL43" i="14"/>
  <c r="AZL47" i="14"/>
  <c r="AZL39" i="14"/>
  <c r="AZL25" i="14"/>
  <c r="AZL52" i="14"/>
  <c r="AZL29" i="14"/>
  <c r="AZL48" i="14"/>
  <c r="AZL21" i="14"/>
  <c r="AZL24" i="14"/>
  <c r="AZL30" i="14"/>
  <c r="AZL19" i="14"/>
  <c r="AZL26" i="14"/>
  <c r="AYI54" i="14"/>
  <c r="AYQ54" i="14" l="1"/>
  <c r="AYY54" i="14"/>
  <c r="AZF56" i="14"/>
  <c r="AZG56" i="14" s="1"/>
  <c r="AZF55" i="14"/>
  <c r="AZG55" i="14" s="1"/>
  <c r="AZN39" i="14"/>
  <c r="AZN17" i="14"/>
  <c r="AZN15" i="14"/>
  <c r="AZN51" i="14"/>
  <c r="AZN34" i="14"/>
  <c r="AZN23" i="14"/>
  <c r="AZN52" i="14"/>
  <c r="AZN29" i="14"/>
  <c r="AZO14" i="14"/>
  <c r="AZN46" i="14"/>
  <c r="AZN35" i="14"/>
  <c r="AZN24" i="14"/>
  <c r="AZN40" i="14"/>
  <c r="AZN30" i="14"/>
  <c r="AZN37" i="14"/>
  <c r="AZN42" i="14"/>
  <c r="AZN25" i="14"/>
  <c r="AZN38" i="14"/>
  <c r="AZN20" i="14"/>
  <c r="AZN32" i="14"/>
  <c r="AZN43" i="14"/>
  <c r="AZN44" i="14"/>
  <c r="AZN26" i="14"/>
  <c r="AZN50" i="14"/>
  <c r="AZN21" i="14"/>
  <c r="AZN33" i="14"/>
  <c r="AZN28" i="14"/>
  <c r="AZN22" i="14"/>
  <c r="AZN27" i="14"/>
  <c r="AZN19" i="14"/>
  <c r="AZN31" i="14"/>
  <c r="AZN18" i="14"/>
  <c r="AZN36" i="14"/>
  <c r="AZN49" i="14"/>
  <c r="AZV14" i="14"/>
  <c r="AZN47" i="14"/>
  <c r="AZN48" i="14"/>
  <c r="AZN41" i="14"/>
  <c r="AZG54" i="14" l="1"/>
  <c r="AZV47" i="14"/>
  <c r="AZV29" i="14"/>
  <c r="AZV21" i="14"/>
  <c r="AZV42" i="14"/>
  <c r="AZV44" i="14"/>
  <c r="AZV40" i="14"/>
  <c r="AZV34" i="14"/>
  <c r="AZV25" i="14"/>
  <c r="AZV51" i="14"/>
  <c r="BAD14" i="14"/>
  <c r="AZV50" i="14"/>
  <c r="AZV30" i="14"/>
  <c r="AZV24" i="14"/>
  <c r="AZV22" i="14"/>
  <c r="AZV18" i="14"/>
  <c r="AZV36" i="14"/>
  <c r="AZV41" i="14"/>
  <c r="AZV15" i="14"/>
  <c r="AZV43" i="14"/>
  <c r="AZV28" i="14"/>
  <c r="AZV32" i="14"/>
  <c r="AZV31" i="14"/>
  <c r="AZV37" i="14"/>
  <c r="AZV17" i="14"/>
  <c r="AZV19" i="14"/>
  <c r="AZV26" i="14"/>
  <c r="AZV48" i="14"/>
  <c r="AZV38" i="14"/>
  <c r="AZV52" i="14"/>
  <c r="AZV46" i="14"/>
  <c r="AZV39" i="14"/>
  <c r="AZV27" i="14"/>
  <c r="AZV49" i="14"/>
  <c r="AZV33" i="14"/>
  <c r="AZV23" i="14"/>
  <c r="AZV35" i="14"/>
  <c r="AZV20" i="14"/>
  <c r="AZO41" i="14"/>
  <c r="AZO25" i="14"/>
  <c r="AZO22" i="14"/>
  <c r="AZO36" i="14"/>
  <c r="AZO30" i="14"/>
  <c r="AZO52" i="14"/>
  <c r="AZO20" i="14"/>
  <c r="AZO15" i="14"/>
  <c r="AZO42" i="14"/>
  <c r="AZO50" i="14"/>
  <c r="AZO51" i="14"/>
  <c r="AZO46" i="14"/>
  <c r="AZO32" i="14"/>
  <c r="AZO49" i="14"/>
  <c r="AZW14" i="14"/>
  <c r="AZO18" i="14"/>
  <c r="AZO34" i="14"/>
  <c r="AZO26" i="14"/>
  <c r="AZO27" i="14"/>
  <c r="AZO29" i="14"/>
  <c r="AZO21" i="14"/>
  <c r="AZO19" i="14"/>
  <c r="AZO48" i="14"/>
  <c r="AZO23" i="14"/>
  <c r="AZO40" i="14"/>
  <c r="AZO17" i="14"/>
  <c r="AZO35" i="14"/>
  <c r="AZO39" i="14"/>
  <c r="AZO37" i="14"/>
  <c r="AZO28" i="14"/>
  <c r="AZO33" i="14"/>
  <c r="AZO43" i="14"/>
  <c r="AZO44" i="14"/>
  <c r="AZO47" i="14"/>
  <c r="AZO38" i="14"/>
  <c r="AZO31" i="14"/>
  <c r="AZP14" i="14"/>
  <c r="AZO24" i="14"/>
  <c r="BAD52" i="14" l="1"/>
  <c r="BAD30" i="14"/>
  <c r="BAD22" i="14"/>
  <c r="BAD46" i="14"/>
  <c r="BAD35" i="14"/>
  <c r="BAL14" i="14"/>
  <c r="BAD47" i="14"/>
  <c r="BAD31" i="14"/>
  <c r="BAD19" i="14"/>
  <c r="BAD33" i="14"/>
  <c r="BAD20" i="14"/>
  <c r="BAD39" i="14"/>
  <c r="BAD51" i="14"/>
  <c r="BAD25" i="14"/>
  <c r="BAD18" i="14"/>
  <c r="BAD44" i="14"/>
  <c r="BAD21" i="14"/>
  <c r="BAD15" i="14"/>
  <c r="BAD41" i="14"/>
  <c r="BAD38" i="14"/>
  <c r="BAD24" i="14"/>
  <c r="BAD36" i="14"/>
  <c r="BAD40" i="14"/>
  <c r="BAD49" i="14"/>
  <c r="BAD26" i="14"/>
  <c r="BAD42" i="14"/>
  <c r="BAD27" i="14"/>
  <c r="BAD50" i="14"/>
  <c r="BAD28" i="14"/>
  <c r="BAD43" i="14"/>
  <c r="BAD17" i="14"/>
  <c r="BAD32" i="14"/>
  <c r="BAD29" i="14"/>
  <c r="BAD34" i="14"/>
  <c r="BAD48" i="14"/>
  <c r="BAD23" i="14"/>
  <c r="BAD37" i="14"/>
  <c r="AZW49" i="14"/>
  <c r="AZW27" i="14"/>
  <c r="AZW25" i="14"/>
  <c r="AZW50" i="14"/>
  <c r="AZW40" i="14"/>
  <c r="AZW24" i="14"/>
  <c r="AZW36" i="14"/>
  <c r="AZW32" i="14"/>
  <c r="AZW15" i="14"/>
  <c r="AZW51" i="14"/>
  <c r="AZW41" i="14"/>
  <c r="AZW29" i="14"/>
  <c r="AZW48" i="14"/>
  <c r="AZW17" i="14"/>
  <c r="AZW34" i="14"/>
  <c r="AZW44" i="14"/>
  <c r="AZW22" i="14"/>
  <c r="AZW33" i="14"/>
  <c r="AZW39" i="14"/>
  <c r="BAE14" i="14"/>
  <c r="AZW21" i="14"/>
  <c r="AZW38" i="14"/>
  <c r="AZW52" i="14"/>
  <c r="AZW19" i="14"/>
  <c r="AZW28" i="14"/>
  <c r="AZW18" i="14"/>
  <c r="AZW30" i="14"/>
  <c r="AZW23" i="14"/>
  <c r="AZW46" i="14"/>
  <c r="AZW31" i="14"/>
  <c r="AZW47" i="14"/>
  <c r="AZW20" i="14"/>
  <c r="AZW26" i="14"/>
  <c r="AZW42" i="14"/>
  <c r="AZW35" i="14"/>
  <c r="AZW43" i="14"/>
  <c r="AZW37" i="14"/>
  <c r="AZP47" i="14"/>
  <c r="AZP31" i="14"/>
  <c r="AZP24" i="14"/>
  <c r="AZP33" i="14"/>
  <c r="AZP40" i="14"/>
  <c r="AZP19" i="14"/>
  <c r="AZP41" i="14"/>
  <c r="AZP20" i="14"/>
  <c r="AZP17" i="14"/>
  <c r="AZP48" i="14"/>
  <c r="AZP51" i="14"/>
  <c r="AZP25" i="14"/>
  <c r="AZP34" i="14"/>
  <c r="AZP26" i="14"/>
  <c r="AZP27" i="14"/>
  <c r="AZP29" i="14"/>
  <c r="AZQ14" i="14"/>
  <c r="AZP15" i="14"/>
  <c r="AZP49" i="14"/>
  <c r="AZP23" i="14"/>
  <c r="AZP21" i="14"/>
  <c r="AZX14" i="14"/>
  <c r="AZP42" i="14"/>
  <c r="AZP44" i="14"/>
  <c r="AZP28" i="14"/>
  <c r="AZP18" i="14"/>
  <c r="AZP50" i="14"/>
  <c r="AZP35" i="14"/>
  <c r="AZP32" i="14"/>
  <c r="AZP46" i="14"/>
  <c r="AZP43" i="14"/>
  <c r="AZP52" i="14"/>
  <c r="AZP30" i="14"/>
  <c r="AZP39" i="14"/>
  <c r="AZP36" i="14"/>
  <c r="AZP38" i="14"/>
  <c r="AZP37" i="14"/>
  <c r="AZP22" i="14"/>
  <c r="AZQ44" i="14" l="1"/>
  <c r="AZQ27" i="14"/>
  <c r="AZQ37" i="14"/>
  <c r="AZQ48" i="14"/>
  <c r="AZQ46" i="14"/>
  <c r="AZQ20" i="14"/>
  <c r="AZQ41" i="14"/>
  <c r="AZQ32" i="14"/>
  <c r="AZQ25" i="14"/>
  <c r="AZQ34" i="14"/>
  <c r="AZQ28" i="14"/>
  <c r="AZQ23" i="14"/>
  <c r="AZQ52" i="14"/>
  <c r="AZQ26" i="14"/>
  <c r="AZQ22" i="14"/>
  <c r="AZQ24" i="14"/>
  <c r="AZQ15" i="14"/>
  <c r="AZQ21" i="14"/>
  <c r="AZQ50" i="14"/>
  <c r="AZQ18" i="14"/>
  <c r="AZQ39" i="14"/>
  <c r="AZQ17" i="14"/>
  <c r="AZQ43" i="14"/>
  <c r="AZQ36" i="14"/>
  <c r="AZQ29" i="14"/>
  <c r="AZQ42" i="14"/>
  <c r="AZQ31" i="14"/>
  <c r="AZY14" i="14"/>
  <c r="AZQ38" i="14"/>
  <c r="AZQ49" i="14"/>
  <c r="AZR14" i="14"/>
  <c r="AZQ40" i="14"/>
  <c r="AZQ51" i="14"/>
  <c r="AZQ35" i="14"/>
  <c r="AZQ30" i="14"/>
  <c r="AZQ47" i="14"/>
  <c r="AZQ33" i="14"/>
  <c r="AZQ19" i="14"/>
  <c r="BAL40" i="14"/>
  <c r="BAL33" i="14"/>
  <c r="BAL23" i="14"/>
  <c r="BAL48" i="14"/>
  <c r="BAL30" i="14"/>
  <c r="BAL21" i="14"/>
  <c r="BAL41" i="14"/>
  <c r="BAL34" i="14"/>
  <c r="BAL49" i="14"/>
  <c r="BAL51" i="14"/>
  <c r="BAL31" i="14"/>
  <c r="BAL42" i="14"/>
  <c r="BAL37" i="14"/>
  <c r="BAT14" i="14"/>
  <c r="BAL15" i="14"/>
  <c r="BAL38" i="14"/>
  <c r="BAL24" i="14"/>
  <c r="BAL50" i="14"/>
  <c r="BAL19" i="14"/>
  <c r="BAL28" i="14"/>
  <c r="BAL25" i="14"/>
  <c r="BAL47" i="14"/>
  <c r="BAL22" i="14"/>
  <c r="BAL44" i="14"/>
  <c r="BAL32" i="14"/>
  <c r="BAM14" i="14"/>
  <c r="BAL18" i="14"/>
  <c r="BAL52" i="14"/>
  <c r="BAL35" i="14"/>
  <c r="BAL46" i="14"/>
  <c r="BAL29" i="14"/>
  <c r="BAL43" i="14"/>
  <c r="BAL27" i="14"/>
  <c r="BAL20" i="14"/>
  <c r="BAL17" i="14"/>
  <c r="BAL39" i="14"/>
  <c r="BAL26" i="14"/>
  <c r="BAL36" i="14"/>
  <c r="AZX43" i="14"/>
  <c r="AZX35" i="14"/>
  <c r="AZX15" i="14"/>
  <c r="AZX37" i="14"/>
  <c r="AZX31" i="14"/>
  <c r="AZX39" i="14"/>
  <c r="AZX49" i="14"/>
  <c r="AZX22" i="14"/>
  <c r="AZX17" i="14"/>
  <c r="AZX44" i="14"/>
  <c r="BAF14" i="14"/>
  <c r="AZX33" i="14"/>
  <c r="AZX42" i="14"/>
  <c r="AZX18" i="14"/>
  <c r="AZX50" i="14"/>
  <c r="AZX41" i="14"/>
  <c r="AZX21" i="14"/>
  <c r="AZX52" i="14"/>
  <c r="AZX46" i="14"/>
  <c r="AZX38" i="14"/>
  <c r="AZX26" i="14"/>
  <c r="AZX30" i="14"/>
  <c r="AZX27" i="14"/>
  <c r="AZX25" i="14"/>
  <c r="AZX32" i="14"/>
  <c r="AZX20" i="14"/>
  <c r="AZX28" i="14"/>
  <c r="AZX36" i="14"/>
  <c r="AZX51" i="14"/>
  <c r="AZX34" i="14"/>
  <c r="AZX23" i="14"/>
  <c r="AZX24" i="14"/>
  <c r="AZX47" i="14"/>
  <c r="AZX40" i="14"/>
  <c r="AZX19" i="14"/>
  <c r="AZX29" i="14"/>
  <c r="AZX48" i="14"/>
  <c r="BAE47" i="14"/>
  <c r="BAE27" i="14"/>
  <c r="BAE29" i="14"/>
  <c r="BAE34" i="14"/>
  <c r="BAE38" i="14"/>
  <c r="BAE20" i="14"/>
  <c r="BAE41" i="14"/>
  <c r="BAE28" i="14"/>
  <c r="BAE15" i="14"/>
  <c r="BAE48" i="14"/>
  <c r="BAE46" i="14"/>
  <c r="BAE22" i="14"/>
  <c r="BAE33" i="14"/>
  <c r="BAE25" i="14"/>
  <c r="BAE23" i="14"/>
  <c r="BAE50" i="14"/>
  <c r="BAE36" i="14"/>
  <c r="BAE40" i="14"/>
  <c r="BAE43" i="14"/>
  <c r="BAE26" i="14"/>
  <c r="BAE17" i="14"/>
  <c r="BAE35" i="14"/>
  <c r="BAE31" i="14"/>
  <c r="BAE51" i="14"/>
  <c r="BAE18" i="14"/>
  <c r="BAE44" i="14"/>
  <c r="BAE19" i="14"/>
  <c r="BAE30" i="14"/>
  <c r="BAE52" i="14"/>
  <c r="BAE24" i="14"/>
  <c r="BAE32" i="14"/>
  <c r="BAE49" i="14"/>
  <c r="BAE42" i="14"/>
  <c r="BAE21" i="14"/>
  <c r="BAE39" i="14"/>
  <c r="BAE37" i="14"/>
  <c r="BAM48" i="14" l="1"/>
  <c r="BAM28" i="14"/>
  <c r="BAM25" i="14"/>
  <c r="BAM21" i="14"/>
  <c r="BAM33" i="14"/>
  <c r="BAM50" i="14"/>
  <c r="BAM32" i="14"/>
  <c r="BAM30" i="14"/>
  <c r="BAM22" i="14"/>
  <c r="BAM51" i="14"/>
  <c r="BAM29" i="14"/>
  <c r="BAM26" i="14"/>
  <c r="BAM36" i="14"/>
  <c r="BAM24" i="14"/>
  <c r="BAM37" i="14"/>
  <c r="BAM18" i="14"/>
  <c r="BAM52" i="14"/>
  <c r="BAM43" i="14"/>
  <c r="BAM17" i="14"/>
  <c r="BAM44" i="14"/>
  <c r="BAM35" i="14"/>
  <c r="BAM15" i="14"/>
  <c r="BAM46" i="14"/>
  <c r="BAM34" i="14"/>
  <c r="BAM49" i="14"/>
  <c r="BAM19" i="14"/>
  <c r="BAM23" i="14"/>
  <c r="BAM42" i="14"/>
  <c r="BAN14" i="14"/>
  <c r="BAM31" i="14"/>
  <c r="BAM20" i="14"/>
  <c r="BAU14" i="14"/>
  <c r="BAM41" i="14"/>
  <c r="BAM47" i="14"/>
  <c r="BAM40" i="14"/>
  <c r="BAM27" i="14"/>
  <c r="BAM39" i="14"/>
  <c r="BAM38" i="14"/>
  <c r="BAT51" i="14"/>
  <c r="BAT31" i="14"/>
  <c r="BAT38" i="14"/>
  <c r="BAT52" i="14"/>
  <c r="BAT36" i="14"/>
  <c r="BAT44" i="14"/>
  <c r="BAT35" i="14"/>
  <c r="BAT46" i="14"/>
  <c r="BAT49" i="14"/>
  <c r="BAT41" i="14"/>
  <c r="BAT47" i="14"/>
  <c r="BAT42" i="14"/>
  <c r="BAT20" i="14"/>
  <c r="BAT26" i="14"/>
  <c r="BAT48" i="14"/>
  <c r="BAT29" i="14"/>
  <c r="BAT23" i="14"/>
  <c r="BAT39" i="14"/>
  <c r="BAT40" i="14"/>
  <c r="BAT21" i="14"/>
  <c r="BAT19" i="14"/>
  <c r="BAT34" i="14"/>
  <c r="BAT25" i="14"/>
  <c r="BAT15" i="14"/>
  <c r="BAT22" i="14"/>
  <c r="BAT28" i="14"/>
  <c r="BAT27" i="14"/>
  <c r="BAT37" i="14"/>
  <c r="BAT18" i="14"/>
  <c r="BAT50" i="14"/>
  <c r="BBB14" i="14"/>
  <c r="BAT17" i="14"/>
  <c r="BAT30" i="14"/>
  <c r="BAT43" i="14"/>
  <c r="BAT32" i="14"/>
  <c r="BAT24" i="14"/>
  <c r="BAT33" i="14"/>
  <c r="AZR47" i="14"/>
  <c r="AZR37" i="14"/>
  <c r="AZS14" i="14"/>
  <c r="AZR35" i="14"/>
  <c r="AZR17" i="14"/>
  <c r="AZR48" i="14"/>
  <c r="AZR40" i="14"/>
  <c r="AZR38" i="14"/>
  <c r="AZR30" i="14"/>
  <c r="AZR33" i="14"/>
  <c r="AZR34" i="14"/>
  <c r="AZR21" i="14"/>
  <c r="AZR15" i="14"/>
  <c r="AZR27" i="14"/>
  <c r="AZR52" i="14"/>
  <c r="AZR42" i="14"/>
  <c r="AZR32" i="14"/>
  <c r="AZR23" i="14"/>
  <c r="AZR49" i="14"/>
  <c r="AZR41" i="14"/>
  <c r="AZR29" i="14"/>
  <c r="AZR46" i="14"/>
  <c r="AZR28" i="14"/>
  <c r="AZR19" i="14"/>
  <c r="AZR25" i="14"/>
  <c r="AZR20" i="14"/>
  <c r="AZR43" i="14"/>
  <c r="AZR18" i="14"/>
  <c r="AZR26" i="14"/>
  <c r="AZR22" i="14"/>
  <c r="AZR50" i="14"/>
  <c r="AZZ14" i="14"/>
  <c r="AZR51" i="14"/>
  <c r="AZR39" i="14"/>
  <c r="AZR31" i="14"/>
  <c r="AZR44" i="14"/>
  <c r="AZR24" i="14"/>
  <c r="AZR36" i="14"/>
  <c r="AZY37" i="14"/>
  <c r="AZY46" i="14"/>
  <c r="BAG14" i="14"/>
  <c r="AZY39" i="14"/>
  <c r="AZY52" i="14"/>
  <c r="AZY23" i="14"/>
  <c r="AZY35" i="14"/>
  <c r="AZY47" i="14"/>
  <c r="AZY26" i="14"/>
  <c r="AZY49" i="14"/>
  <c r="AZY30" i="14"/>
  <c r="AZY44" i="14"/>
  <c r="AZY32" i="14"/>
  <c r="AZY15" i="14"/>
  <c r="AZY42" i="14"/>
  <c r="AZY19" i="14"/>
  <c r="AZY41" i="14"/>
  <c r="AZY27" i="14"/>
  <c r="AZY25" i="14"/>
  <c r="AZY40" i="14"/>
  <c r="AZY24" i="14"/>
  <c r="AZY34" i="14"/>
  <c r="AZY38" i="14"/>
  <c r="AZY20" i="14"/>
  <c r="AZY36" i="14"/>
  <c r="AZY31" i="14"/>
  <c r="AZY51" i="14"/>
  <c r="AZY22" i="14"/>
  <c r="AZY50" i="14"/>
  <c r="AZY17" i="14"/>
  <c r="AZY21" i="14"/>
  <c r="AZY48" i="14"/>
  <c r="AZY33" i="14"/>
  <c r="AZY43" i="14"/>
  <c r="AZY28" i="14"/>
  <c r="AZY29" i="14"/>
  <c r="AZY18" i="14"/>
  <c r="BAF51" i="14"/>
  <c r="BAF24" i="14"/>
  <c r="BAF23" i="14"/>
  <c r="BAF26" i="14"/>
  <c r="BAF44" i="14"/>
  <c r="BAF40" i="14"/>
  <c r="BAF19" i="14"/>
  <c r="BAF38" i="14"/>
  <c r="BAF47" i="14"/>
  <c r="BAF35" i="14"/>
  <c r="BAF29" i="14"/>
  <c r="BAF42" i="14"/>
  <c r="BAF15" i="14"/>
  <c r="BAF48" i="14"/>
  <c r="BAF31" i="14"/>
  <c r="BAF28" i="14"/>
  <c r="BAF41" i="14"/>
  <c r="BAF18" i="14"/>
  <c r="BAF34" i="14"/>
  <c r="BAF36" i="14"/>
  <c r="BAF20" i="14"/>
  <c r="BAF49" i="14"/>
  <c r="BAF21" i="14"/>
  <c r="BAF39" i="14"/>
  <c r="BAF37" i="14"/>
  <c r="BAF27" i="14"/>
  <c r="BAF50" i="14"/>
  <c r="BAF32" i="14"/>
  <c r="BAF22" i="14"/>
  <c r="BAF25" i="14"/>
  <c r="BAF17" i="14"/>
  <c r="BAF52" i="14"/>
  <c r="BAF30" i="14"/>
  <c r="BAF43" i="14"/>
  <c r="BAF46" i="14"/>
  <c r="BAF33" i="14"/>
  <c r="BAG42" i="14" l="1"/>
  <c r="BAG26" i="14"/>
  <c r="BAG24" i="14"/>
  <c r="BAG40" i="14"/>
  <c r="BAG37" i="14"/>
  <c r="BAG23" i="14"/>
  <c r="BAG50" i="14"/>
  <c r="BAG34" i="14"/>
  <c r="BAG15" i="14"/>
  <c r="BAG43" i="14"/>
  <c r="BAG31" i="14"/>
  <c r="BAG48" i="14"/>
  <c r="BAG44" i="14"/>
  <c r="BAG36" i="14"/>
  <c r="BAG33" i="14"/>
  <c r="BAG52" i="14"/>
  <c r="BAG47" i="14"/>
  <c r="BAG19" i="14"/>
  <c r="BAG46" i="14"/>
  <c r="BAG38" i="14"/>
  <c r="BAG20" i="14"/>
  <c r="BAG32" i="14"/>
  <c r="BAG29" i="14"/>
  <c r="BAG30" i="14"/>
  <c r="BAG27" i="14"/>
  <c r="BAG17" i="14"/>
  <c r="BAG49" i="14"/>
  <c r="BAG22" i="14"/>
  <c r="BAG41" i="14"/>
  <c r="BAG51" i="14"/>
  <c r="BAG39" i="14"/>
  <c r="BAG28" i="14"/>
  <c r="BAG21" i="14"/>
  <c r="BAG18" i="14"/>
  <c r="BAG35" i="14"/>
  <c r="BAG25" i="14"/>
  <c r="BAU52" i="14"/>
  <c r="BAU37" i="14"/>
  <c r="BAU20" i="14"/>
  <c r="BAU46" i="14"/>
  <c r="BAU28" i="14"/>
  <c r="BAU22" i="14"/>
  <c r="BAU39" i="14"/>
  <c r="BAU29" i="14"/>
  <c r="BAU23" i="14"/>
  <c r="BAU48" i="14"/>
  <c r="BAU32" i="14"/>
  <c r="BAU21" i="14"/>
  <c r="BAU41" i="14"/>
  <c r="BAU15" i="14"/>
  <c r="BBC14" i="14"/>
  <c r="BAU33" i="14"/>
  <c r="BAU26" i="14"/>
  <c r="BAU17" i="14"/>
  <c r="BAU50" i="14"/>
  <c r="BAU31" i="14"/>
  <c r="BAU30" i="14"/>
  <c r="BAU18" i="14"/>
  <c r="BAU44" i="14"/>
  <c r="BAU40" i="14"/>
  <c r="BAU38" i="14"/>
  <c r="BAU35" i="14"/>
  <c r="BAU25" i="14"/>
  <c r="BAU34" i="14"/>
  <c r="BAU24" i="14"/>
  <c r="BAU19" i="14"/>
  <c r="BAU36" i="14"/>
  <c r="BAU27" i="14"/>
  <c r="BAU43" i="14"/>
  <c r="BAU51" i="14"/>
  <c r="BAU49" i="14"/>
  <c r="BAU47" i="14"/>
  <c r="BAU42" i="14"/>
  <c r="AZS52" i="14"/>
  <c r="AZS33" i="14"/>
  <c r="AZS24" i="14"/>
  <c r="AZS46" i="14"/>
  <c r="AZS29" i="14"/>
  <c r="AZS23" i="14"/>
  <c r="AZS39" i="14"/>
  <c r="AZS42" i="14"/>
  <c r="BAA14" i="14"/>
  <c r="AZS35" i="14"/>
  <c r="AZS41" i="14"/>
  <c r="AZS30" i="14"/>
  <c r="AZS36" i="14"/>
  <c r="AZS40" i="14"/>
  <c r="AZS17" i="14"/>
  <c r="AZS31" i="14"/>
  <c r="AZS22" i="14"/>
  <c r="AZS21" i="14"/>
  <c r="AZS25" i="14"/>
  <c r="AZS19" i="14"/>
  <c r="AZS49" i="14"/>
  <c r="AZS26" i="14"/>
  <c r="AZS50" i="14"/>
  <c r="AZT14" i="14"/>
  <c r="AZS43" i="14"/>
  <c r="AZS38" i="14"/>
  <c r="AZS51" i="14"/>
  <c r="AZS27" i="14"/>
  <c r="AZS44" i="14"/>
  <c r="AZS34" i="14"/>
  <c r="AZS32" i="14"/>
  <c r="AZS28" i="14"/>
  <c r="AZS47" i="14"/>
  <c r="AZS37" i="14"/>
  <c r="AZS48" i="14"/>
  <c r="AZS18" i="14"/>
  <c r="AZS15" i="14"/>
  <c r="AZS20" i="14"/>
  <c r="BAN41" i="14"/>
  <c r="BAN28" i="14"/>
  <c r="BAN23" i="14"/>
  <c r="BAN49" i="14"/>
  <c r="BAN22" i="14"/>
  <c r="BAN20" i="14"/>
  <c r="BAN42" i="14"/>
  <c r="BAN29" i="14"/>
  <c r="BAN24" i="14"/>
  <c r="BAN51" i="14"/>
  <c r="BAN50" i="14"/>
  <c r="BAN30" i="14"/>
  <c r="BAN38" i="14"/>
  <c r="BAN31" i="14"/>
  <c r="BAN17" i="14"/>
  <c r="BAN32" i="14"/>
  <c r="BAN40" i="14"/>
  <c r="BAN25" i="14"/>
  <c r="BAN46" i="14"/>
  <c r="BAN35" i="14"/>
  <c r="BAN18" i="14"/>
  <c r="BAN37" i="14"/>
  <c r="BAN34" i="14"/>
  <c r="BAN33" i="14"/>
  <c r="BAN36" i="14"/>
  <c r="BAN27" i="14"/>
  <c r="BAN48" i="14"/>
  <c r="BAN26" i="14"/>
  <c r="BAN44" i="14"/>
  <c r="BAV14" i="14"/>
  <c r="BAN19" i="14"/>
  <c r="BAN15" i="14"/>
  <c r="BAN21" i="14"/>
  <c r="BAO14" i="14"/>
  <c r="BAN47" i="14"/>
  <c r="BAN43" i="14"/>
  <c r="BAN39" i="14"/>
  <c r="BAN52" i="14"/>
  <c r="AZZ44" i="14"/>
  <c r="AZZ43" i="14"/>
  <c r="AZZ15" i="14"/>
  <c r="AZZ47" i="14"/>
  <c r="AZZ28" i="14"/>
  <c r="AZZ24" i="14"/>
  <c r="AZZ18" i="14"/>
  <c r="AZZ48" i="14"/>
  <c r="AZZ22" i="14"/>
  <c r="AZZ20" i="14"/>
  <c r="AZZ41" i="14"/>
  <c r="AZZ33" i="14"/>
  <c r="AZZ34" i="14"/>
  <c r="AZZ42" i="14"/>
  <c r="AZZ50" i="14"/>
  <c r="AZZ27" i="14"/>
  <c r="AZZ52" i="14"/>
  <c r="AZZ35" i="14"/>
  <c r="AZZ37" i="14"/>
  <c r="AZZ39" i="14"/>
  <c r="AZZ31" i="14"/>
  <c r="AZZ17" i="14"/>
  <c r="AZZ25" i="14"/>
  <c r="AZZ21" i="14"/>
  <c r="AZZ49" i="14"/>
  <c r="BAH14" i="14"/>
  <c r="AZZ38" i="14"/>
  <c r="AZZ51" i="14"/>
  <c r="AZZ32" i="14"/>
  <c r="AZZ26" i="14"/>
  <c r="AZZ29" i="14"/>
  <c r="AZZ36" i="14"/>
  <c r="AZZ23" i="14"/>
  <c r="AZZ30" i="14"/>
  <c r="AZZ19" i="14"/>
  <c r="AZZ46" i="14"/>
  <c r="AZZ40" i="14"/>
  <c r="BBB47" i="14"/>
  <c r="BBB28" i="14"/>
  <c r="BBB23" i="14"/>
  <c r="BBB27" i="14"/>
  <c r="BBB48" i="14"/>
  <c r="BBB22" i="14"/>
  <c r="BBB38" i="14"/>
  <c r="BBB41" i="14"/>
  <c r="BBB37" i="14"/>
  <c r="BBB35" i="14"/>
  <c r="BBB49" i="14"/>
  <c r="BBB29" i="14"/>
  <c r="BBB17" i="14"/>
  <c r="BBB50" i="14"/>
  <c r="BBB40" i="14"/>
  <c r="BBJ14" i="14"/>
  <c r="BBB32" i="14"/>
  <c r="BBB33" i="14"/>
  <c r="BBB39" i="14"/>
  <c r="BBB52" i="14"/>
  <c r="BBB31" i="14"/>
  <c r="BBB25" i="14"/>
  <c r="BBB51" i="14"/>
  <c r="BBB21" i="14"/>
  <c r="BBB46" i="14"/>
  <c r="BBB18" i="14"/>
  <c r="BBB43" i="14"/>
  <c r="BBB36" i="14"/>
  <c r="BBB44" i="14"/>
  <c r="BBB30" i="14"/>
  <c r="BBB20" i="14"/>
  <c r="BBB42" i="14"/>
  <c r="BBB15" i="14"/>
  <c r="BBB24" i="14"/>
  <c r="BBB26" i="14"/>
  <c r="BBB34" i="14"/>
  <c r="BBB19" i="14"/>
  <c r="BAH42" i="14" l="1"/>
  <c r="BAH32" i="14"/>
  <c r="BAH20" i="14"/>
  <c r="BAH40" i="14"/>
  <c r="BAH50" i="14"/>
  <c r="BAH19" i="14"/>
  <c r="BAH34" i="14"/>
  <c r="BAH39" i="14"/>
  <c r="BAH22" i="14"/>
  <c r="BAH31" i="14"/>
  <c r="BAH29" i="14"/>
  <c r="BAH26" i="14"/>
  <c r="BAH51" i="14"/>
  <c r="BAH25" i="14"/>
  <c r="BAH18" i="14"/>
  <c r="BAH46" i="14"/>
  <c r="BAH37" i="14"/>
  <c r="BAH28" i="14"/>
  <c r="BAH49" i="14"/>
  <c r="BAH15" i="14"/>
  <c r="BAH21" i="14"/>
  <c r="BAH41" i="14"/>
  <c r="BAH38" i="14"/>
  <c r="BAH30" i="14"/>
  <c r="BAH27" i="14"/>
  <c r="BAH33" i="14"/>
  <c r="BAH47" i="14"/>
  <c r="BAH23" i="14"/>
  <c r="BAH24" i="14"/>
  <c r="BAH17" i="14"/>
  <c r="BAH35" i="14"/>
  <c r="BAH36" i="14"/>
  <c r="BAH48" i="14"/>
  <c r="BAH52" i="14"/>
  <c r="BAH44" i="14"/>
  <c r="BAH43" i="14"/>
  <c r="BAV33" i="14"/>
  <c r="BAV28" i="14"/>
  <c r="BAV24" i="14"/>
  <c r="BAV31" i="14"/>
  <c r="BAV18" i="14"/>
  <c r="BBD14" i="14"/>
  <c r="BAV51" i="14"/>
  <c r="BAV25" i="14"/>
  <c r="BAV22" i="14"/>
  <c r="BAV30" i="14"/>
  <c r="BAV44" i="14"/>
  <c r="BAV34" i="14"/>
  <c r="BAV37" i="14"/>
  <c r="BAV52" i="14"/>
  <c r="BAV26" i="14"/>
  <c r="BAV23" i="14"/>
  <c r="BAV49" i="14"/>
  <c r="BAV27" i="14"/>
  <c r="BAV32" i="14"/>
  <c r="BAV43" i="14"/>
  <c r="BAV40" i="14"/>
  <c r="BAV21" i="14"/>
  <c r="BAV50" i="14"/>
  <c r="BAV39" i="14"/>
  <c r="BAV19" i="14"/>
  <c r="BAV42" i="14"/>
  <c r="BAV15" i="14"/>
  <c r="BAV38" i="14"/>
  <c r="BAV29" i="14"/>
  <c r="BAV20" i="14"/>
  <c r="BAV17" i="14"/>
  <c r="BAV41" i="14"/>
  <c r="BAV47" i="14"/>
  <c r="BAV35" i="14"/>
  <c r="BAV36" i="14"/>
  <c r="BAV48" i="14"/>
  <c r="BAV46" i="14"/>
  <c r="BBC46" i="14"/>
  <c r="BBC38" i="14"/>
  <c r="BBC24" i="14"/>
  <c r="BBC32" i="14"/>
  <c r="BBC30" i="14"/>
  <c r="BBC34" i="14"/>
  <c r="BBC47" i="14"/>
  <c r="BBC43" i="14"/>
  <c r="BBC26" i="14"/>
  <c r="BBC44" i="14"/>
  <c r="BBC19" i="14"/>
  <c r="BBC17" i="14"/>
  <c r="BBC36" i="14"/>
  <c r="BBC20" i="14"/>
  <c r="BBC35" i="14"/>
  <c r="BBC41" i="14"/>
  <c r="BBC37" i="14"/>
  <c r="BBC27" i="14"/>
  <c r="BBC42" i="14"/>
  <c r="BBC50" i="14"/>
  <c r="BBC33" i="14"/>
  <c r="BBC51" i="14"/>
  <c r="BBC40" i="14"/>
  <c r="BBC15" i="14"/>
  <c r="BBC29" i="14"/>
  <c r="BBC39" i="14"/>
  <c r="BBC23" i="14"/>
  <c r="BBC21" i="14"/>
  <c r="BBC25" i="14"/>
  <c r="BBK14" i="14"/>
  <c r="BBC52" i="14"/>
  <c r="BBC28" i="14"/>
  <c r="BBC49" i="14"/>
  <c r="BBC48" i="14"/>
  <c r="BBC22" i="14"/>
  <c r="BBC18" i="14"/>
  <c r="BBC31" i="14"/>
  <c r="BAO48" i="14"/>
  <c r="BAO47" i="14"/>
  <c r="BAO19" i="14"/>
  <c r="BAO15" i="14"/>
  <c r="BAO41" i="14"/>
  <c r="BAO39" i="14"/>
  <c r="BAO23" i="14"/>
  <c r="BAP14" i="14"/>
  <c r="BAO49" i="14"/>
  <c r="BAO37" i="14"/>
  <c r="BAO20" i="14"/>
  <c r="BAO42" i="14"/>
  <c r="BAO28" i="14"/>
  <c r="BAO31" i="14"/>
  <c r="BAO51" i="14"/>
  <c r="BAO22" i="14"/>
  <c r="BAO24" i="14"/>
  <c r="BAO38" i="14"/>
  <c r="BAO30" i="14"/>
  <c r="BAO17" i="14"/>
  <c r="BAO43" i="14"/>
  <c r="BAO35" i="14"/>
  <c r="BAO25" i="14"/>
  <c r="BAO50" i="14"/>
  <c r="BAO34" i="14"/>
  <c r="BAO44" i="14"/>
  <c r="BAO36" i="14"/>
  <c r="BAO27" i="14"/>
  <c r="BAO21" i="14"/>
  <c r="BAO26" i="14"/>
  <c r="BAO18" i="14"/>
  <c r="BAW14" i="14"/>
  <c r="BAO40" i="14"/>
  <c r="BAO29" i="14"/>
  <c r="BAO32" i="14"/>
  <c r="BAO52" i="14"/>
  <c r="BAO46" i="14"/>
  <c r="BAO33" i="14"/>
  <c r="AZT43" i="14"/>
  <c r="AZT28" i="14"/>
  <c r="AZT17" i="14"/>
  <c r="AZT36" i="14"/>
  <c r="AZT22" i="14"/>
  <c r="BAB14" i="14"/>
  <c r="AZT31" i="14"/>
  <c r="AZT30" i="14"/>
  <c r="AZT19" i="14"/>
  <c r="AZT51" i="14"/>
  <c r="AZT25" i="14"/>
  <c r="AZT18" i="14"/>
  <c r="AZT20" i="14"/>
  <c r="AZT44" i="14"/>
  <c r="AZT39" i="14"/>
  <c r="AZT34" i="14"/>
  <c r="AZT48" i="14"/>
  <c r="AZT38" i="14"/>
  <c r="AZT24" i="14"/>
  <c r="AZT35" i="14"/>
  <c r="AZT41" i="14"/>
  <c r="AZT26" i="14"/>
  <c r="AZT50" i="14"/>
  <c r="AZT15" i="14"/>
  <c r="AZN54" i="14" s="1"/>
  <c r="AZT23" i="14"/>
  <c r="AZT27" i="14"/>
  <c r="AZT40" i="14"/>
  <c r="AZT33" i="14"/>
  <c r="AZT32" i="14"/>
  <c r="AZT29" i="14"/>
  <c r="AZT21" i="14"/>
  <c r="AZT47" i="14"/>
  <c r="AZT37" i="14"/>
  <c r="AZT52" i="14"/>
  <c r="AZT46" i="14"/>
  <c r="AZT49" i="14"/>
  <c r="AZT42" i="14"/>
  <c r="BBJ35" i="14"/>
  <c r="BBJ27" i="14"/>
  <c r="BBJ37" i="14"/>
  <c r="BBJ43" i="14"/>
  <c r="BBJ15" i="14"/>
  <c r="BBJ36" i="14"/>
  <c r="BBJ32" i="14"/>
  <c r="BBJ30" i="14"/>
  <c r="BBJ20" i="14"/>
  <c r="BBJ31" i="14"/>
  <c r="BBJ24" i="14"/>
  <c r="BBJ28" i="14"/>
  <c r="BBJ51" i="14"/>
  <c r="BBJ25" i="14"/>
  <c r="BBJ17" i="14"/>
  <c r="BBJ29" i="14"/>
  <c r="BBJ46" i="14"/>
  <c r="BBJ38" i="14"/>
  <c r="BBJ22" i="14"/>
  <c r="BBJ49" i="14"/>
  <c r="BBJ26" i="14"/>
  <c r="BBJ19" i="14"/>
  <c r="BBJ47" i="14"/>
  <c r="BBJ41" i="14"/>
  <c r="BBJ23" i="14"/>
  <c r="BBJ33" i="14"/>
  <c r="BBJ34" i="14"/>
  <c r="BBJ18" i="14"/>
  <c r="BBJ42" i="14"/>
  <c r="BBR14" i="14"/>
  <c r="BBJ21" i="14"/>
  <c r="BBJ40" i="14"/>
  <c r="BBJ39" i="14"/>
  <c r="BBJ48" i="14"/>
  <c r="BBJ50" i="14"/>
  <c r="BBJ44" i="14"/>
  <c r="BBJ52" i="14"/>
  <c r="BAA39" i="14"/>
  <c r="BAA30" i="14"/>
  <c r="BAI14" i="14"/>
  <c r="BAA38" i="14"/>
  <c r="BAA19" i="14"/>
  <c r="BAA27" i="14"/>
  <c r="BAA32" i="14"/>
  <c r="BAA24" i="14"/>
  <c r="BAA18" i="14"/>
  <c r="BAA47" i="14"/>
  <c r="BAA20" i="14"/>
  <c r="BAA15" i="14"/>
  <c r="BAA40" i="14"/>
  <c r="BAA25" i="14"/>
  <c r="BAA26" i="14"/>
  <c r="BAA49" i="14"/>
  <c r="BAA22" i="14"/>
  <c r="BAA35" i="14"/>
  <c r="BAA51" i="14"/>
  <c r="BAA29" i="14"/>
  <c r="BAA44" i="14"/>
  <c r="BAA52" i="14"/>
  <c r="BAA43" i="14"/>
  <c r="BAA23" i="14"/>
  <c r="BAA33" i="14"/>
  <c r="BAA34" i="14"/>
  <c r="BAA37" i="14"/>
  <c r="BAA36" i="14"/>
  <c r="BAA21" i="14"/>
  <c r="BAA31" i="14"/>
  <c r="BAA46" i="14"/>
  <c r="BAA50" i="14"/>
  <c r="BAA48" i="14"/>
  <c r="BAA17" i="14"/>
  <c r="BAA41" i="14"/>
  <c r="BAA42" i="14"/>
  <c r="BAA28" i="14"/>
  <c r="BBK44" i="14" l="1"/>
  <c r="BBK26" i="14"/>
  <c r="BBK32" i="14"/>
  <c r="BBK15" i="14"/>
  <c r="BBK52" i="14"/>
  <c r="BBK41" i="14"/>
  <c r="BBK20" i="14"/>
  <c r="BBK46" i="14"/>
  <c r="BBK34" i="14"/>
  <c r="BBK21" i="14"/>
  <c r="BBK39" i="14"/>
  <c r="BBK27" i="14"/>
  <c r="BBK19" i="14"/>
  <c r="BBK47" i="14"/>
  <c r="BBK42" i="14"/>
  <c r="BBK23" i="14"/>
  <c r="BBK40" i="14"/>
  <c r="BBK37" i="14"/>
  <c r="BBK22" i="14"/>
  <c r="BBK50" i="14"/>
  <c r="BBK17" i="14"/>
  <c r="BBK28" i="14"/>
  <c r="BBK38" i="14"/>
  <c r="BBK25" i="14"/>
  <c r="BBK31" i="14"/>
  <c r="BBK33" i="14"/>
  <c r="BBK29" i="14"/>
  <c r="BBS14" i="14"/>
  <c r="BBK30" i="14"/>
  <c r="BBK35" i="14"/>
  <c r="BBK24" i="14"/>
  <c r="BBK51" i="14"/>
  <c r="BBK18" i="14"/>
  <c r="BBK43" i="14"/>
  <c r="BCA14" i="14"/>
  <c r="BBK36" i="14"/>
  <c r="BBK48" i="14"/>
  <c r="BBK49" i="14"/>
  <c r="AZN55" i="14"/>
  <c r="AZO55" i="14" s="1"/>
  <c r="BBD47" i="14"/>
  <c r="BBD35" i="14"/>
  <c r="BBD17" i="14"/>
  <c r="BBD44" i="14"/>
  <c r="BBD27" i="14"/>
  <c r="BBD19" i="14"/>
  <c r="BBD37" i="14"/>
  <c r="BBD20" i="14"/>
  <c r="BBD36" i="14"/>
  <c r="BBD29" i="14"/>
  <c r="BBD28" i="14"/>
  <c r="BBL14" i="14"/>
  <c r="BBD48" i="14"/>
  <c r="BBD23" i="14"/>
  <c r="BBD22" i="14"/>
  <c r="BBD32" i="14"/>
  <c r="BBD49" i="14"/>
  <c r="BBD51" i="14"/>
  <c r="BBD21" i="14"/>
  <c r="BBD52" i="14"/>
  <c r="BBD30" i="14"/>
  <c r="BBD18" i="14"/>
  <c r="BBD38" i="14"/>
  <c r="BBD34" i="14"/>
  <c r="BBD15" i="14"/>
  <c r="BBD33" i="14"/>
  <c r="BBD25" i="14"/>
  <c r="BBD40" i="14"/>
  <c r="BBD46" i="14"/>
  <c r="BBD26" i="14"/>
  <c r="BBD39" i="14"/>
  <c r="BBD41" i="14"/>
  <c r="BBD24" i="14"/>
  <c r="BBD31" i="14"/>
  <c r="BBD42" i="14"/>
  <c r="BBD50" i="14"/>
  <c r="BBD43" i="14"/>
  <c r="AZN56" i="14"/>
  <c r="AZO56" i="14" s="1"/>
  <c r="BBR51" i="14"/>
  <c r="BBR39" i="14"/>
  <c r="BBR17" i="14"/>
  <c r="BBR33" i="14"/>
  <c r="BBR38" i="14"/>
  <c r="BBR28" i="14"/>
  <c r="BBR41" i="14"/>
  <c r="BBR32" i="14"/>
  <c r="BBR18" i="14"/>
  <c r="BBR46" i="14"/>
  <c r="BBR40" i="14"/>
  <c r="BBR15" i="14"/>
  <c r="BBR44" i="14"/>
  <c r="BBR34" i="14"/>
  <c r="BBZ14" i="14"/>
  <c r="BBR52" i="14"/>
  <c r="BBR27" i="14"/>
  <c r="BBR25" i="14"/>
  <c r="BBR42" i="14"/>
  <c r="BBR23" i="14"/>
  <c r="BBR35" i="14"/>
  <c r="BBR50" i="14"/>
  <c r="BBR37" i="14"/>
  <c r="BBR31" i="14"/>
  <c r="BBR43" i="14"/>
  <c r="BBR47" i="14"/>
  <c r="BBR21" i="14"/>
  <c r="BBR36" i="14"/>
  <c r="BBR20" i="14"/>
  <c r="BBR29" i="14"/>
  <c r="BBR30" i="14"/>
  <c r="BBR26" i="14"/>
  <c r="BBR22" i="14"/>
  <c r="BBR19" i="14"/>
  <c r="BBR49" i="14"/>
  <c r="BBR48" i="14"/>
  <c r="BBR24" i="14"/>
  <c r="BAI47" i="14"/>
  <c r="BAI32" i="14"/>
  <c r="BAI31" i="14"/>
  <c r="BAI40" i="14"/>
  <c r="BAI29" i="14"/>
  <c r="BAI28" i="14"/>
  <c r="BAI49" i="14"/>
  <c r="BAI33" i="14"/>
  <c r="BAI15" i="14"/>
  <c r="BAI42" i="14"/>
  <c r="BAI30" i="14"/>
  <c r="BAI23" i="14"/>
  <c r="BAI36" i="14"/>
  <c r="BAI38" i="14"/>
  <c r="BAI25" i="14"/>
  <c r="BAI50" i="14"/>
  <c r="BAI48" i="14"/>
  <c r="BAI24" i="14"/>
  <c r="BAI52" i="14"/>
  <c r="BAI37" i="14"/>
  <c r="BAI22" i="14"/>
  <c r="BAI46" i="14"/>
  <c r="BAI27" i="14"/>
  <c r="BAI20" i="14"/>
  <c r="BAI39" i="14"/>
  <c r="BAI34" i="14"/>
  <c r="BAI35" i="14"/>
  <c r="BAI21" i="14"/>
  <c r="BAI26" i="14"/>
  <c r="BAI43" i="14"/>
  <c r="BAI18" i="14"/>
  <c r="BAI41" i="14"/>
  <c r="BAI17" i="14"/>
  <c r="BAI19" i="14"/>
  <c r="BAI51" i="14"/>
  <c r="BAI44" i="14"/>
  <c r="BAB32" i="14"/>
  <c r="BAB24" i="14"/>
  <c r="BAB19" i="14"/>
  <c r="BAB29" i="14"/>
  <c r="BAB20" i="14"/>
  <c r="BAB41" i="14"/>
  <c r="BAB23" i="14"/>
  <c r="BAB25" i="14"/>
  <c r="BAB15" i="14"/>
  <c r="AZV54" i="14" s="1"/>
  <c r="BAB48" i="14"/>
  <c r="BAB34" i="14"/>
  <c r="BAB35" i="14"/>
  <c r="BAB17" i="14"/>
  <c r="BAB49" i="14"/>
  <c r="BAB30" i="14"/>
  <c r="BAB21" i="14"/>
  <c r="BAB42" i="14"/>
  <c r="BAB52" i="14"/>
  <c r="BAB38" i="14"/>
  <c r="BAB40" i="14"/>
  <c r="BAB39" i="14"/>
  <c r="BAB22" i="14"/>
  <c r="BAB33" i="14"/>
  <c r="BAB37" i="14"/>
  <c r="BAJ14" i="14"/>
  <c r="BAB51" i="14"/>
  <c r="BAB18" i="14"/>
  <c r="BAB46" i="14"/>
  <c r="BAB36" i="14"/>
  <c r="BAB44" i="14"/>
  <c r="BAB28" i="14"/>
  <c r="BAB31" i="14"/>
  <c r="BAB27" i="14"/>
  <c r="BAB26" i="14"/>
  <c r="BAB50" i="14"/>
  <c r="BAB47" i="14"/>
  <c r="BAB43" i="14"/>
  <c r="BAW39" i="14"/>
  <c r="BAW27" i="14"/>
  <c r="BAW15" i="14"/>
  <c r="BAW47" i="14"/>
  <c r="BAW29" i="14"/>
  <c r="BAW33" i="14"/>
  <c r="BAW40" i="14"/>
  <c r="BAW38" i="14"/>
  <c r="BAW24" i="14"/>
  <c r="BAW48" i="14"/>
  <c r="BAW32" i="14"/>
  <c r="BAW23" i="14"/>
  <c r="BAW43" i="14"/>
  <c r="BAW30" i="14"/>
  <c r="BAW22" i="14"/>
  <c r="BAW36" i="14"/>
  <c r="BAW25" i="14"/>
  <c r="BAW19" i="14"/>
  <c r="BAW44" i="14"/>
  <c r="BAW34" i="14"/>
  <c r="BAW18" i="14"/>
  <c r="BAW52" i="14"/>
  <c r="BAW26" i="14"/>
  <c r="BAW20" i="14"/>
  <c r="BAW46" i="14"/>
  <c r="BAW28" i="14"/>
  <c r="BAW50" i="14"/>
  <c r="BAW41" i="14"/>
  <c r="BAW49" i="14"/>
  <c r="BAW21" i="14"/>
  <c r="BAW35" i="14"/>
  <c r="BAW31" i="14"/>
  <c r="BAW17" i="14"/>
  <c r="BAW37" i="14"/>
  <c r="BAW42" i="14"/>
  <c r="BBE14" i="14"/>
  <c r="BAW51" i="14"/>
  <c r="BAP33" i="14"/>
  <c r="BAP27" i="14"/>
  <c r="BAX14" i="14"/>
  <c r="BAP40" i="14"/>
  <c r="BAP37" i="14"/>
  <c r="BAP34" i="14"/>
  <c r="BAP41" i="14"/>
  <c r="BAP22" i="14"/>
  <c r="BAP26" i="14"/>
  <c r="BAP38" i="14"/>
  <c r="BAP20" i="14"/>
  <c r="BAQ14" i="14"/>
  <c r="BAP29" i="14"/>
  <c r="BAP31" i="14"/>
  <c r="BAP47" i="14"/>
  <c r="BAP48" i="14"/>
  <c r="BAP23" i="14"/>
  <c r="BAP24" i="14"/>
  <c r="BAP15" i="14"/>
  <c r="BAP43" i="14"/>
  <c r="BAP44" i="14"/>
  <c r="BAP18" i="14"/>
  <c r="BAP46" i="14"/>
  <c r="BAP35" i="14"/>
  <c r="BAP17" i="14"/>
  <c r="BAP39" i="14"/>
  <c r="BAP32" i="14"/>
  <c r="BAP25" i="14"/>
  <c r="BAP30" i="14"/>
  <c r="BAP51" i="14"/>
  <c r="BAP52" i="14"/>
  <c r="BAP36" i="14"/>
  <c r="BAP21" i="14"/>
  <c r="BAP28" i="14"/>
  <c r="BAP49" i="14"/>
  <c r="BAP19" i="14"/>
  <c r="BAP50" i="14"/>
  <c r="BAP42" i="14"/>
  <c r="BBZ51" i="14" l="1"/>
  <c r="BBZ24" i="14"/>
  <c r="BBZ23" i="14"/>
  <c r="BBZ19" i="14"/>
  <c r="BBZ52" i="14"/>
  <c r="BBZ32" i="14"/>
  <c r="BCH14" i="14"/>
  <c r="BBZ21" i="14"/>
  <c r="BBZ39" i="14"/>
  <c r="BBZ46" i="14"/>
  <c r="BBZ26" i="14"/>
  <c r="BBZ31" i="14"/>
  <c r="BBZ47" i="14"/>
  <c r="BBZ33" i="14"/>
  <c r="BBZ18" i="14"/>
  <c r="BBZ49" i="14"/>
  <c r="BBZ27" i="14"/>
  <c r="BBZ41" i="14"/>
  <c r="BBZ50" i="14"/>
  <c r="BBZ38" i="14"/>
  <c r="BBZ25" i="14"/>
  <c r="BBZ34" i="14"/>
  <c r="BBZ40" i="14"/>
  <c r="BBZ29" i="14"/>
  <c r="BBZ22" i="14"/>
  <c r="BBZ42" i="14"/>
  <c r="BBZ17" i="14"/>
  <c r="BBZ20" i="14"/>
  <c r="BBZ35" i="14"/>
  <c r="BBZ30" i="14"/>
  <c r="BBZ43" i="14"/>
  <c r="BBZ15" i="14"/>
  <c r="BBZ37" i="14"/>
  <c r="BBZ36" i="14"/>
  <c r="BBZ48" i="14"/>
  <c r="BBZ44" i="14"/>
  <c r="BBZ28" i="14"/>
  <c r="AZV55" i="14"/>
  <c r="AZW55" i="14" s="1"/>
  <c r="AZV56" i="14"/>
  <c r="AZW56" i="14" s="1"/>
  <c r="BBL36" i="14"/>
  <c r="BBL42" i="14"/>
  <c r="BBL22" i="14"/>
  <c r="BBL25" i="14"/>
  <c r="BBL44" i="14"/>
  <c r="BBL35" i="14"/>
  <c r="BBL23" i="14"/>
  <c r="BBL51" i="14"/>
  <c r="BBL28" i="14"/>
  <c r="BBL24" i="14"/>
  <c r="BBL41" i="14"/>
  <c r="BBL43" i="14"/>
  <c r="BBL21" i="14"/>
  <c r="BBL39" i="14"/>
  <c r="BBL30" i="14"/>
  <c r="BBL15" i="14"/>
  <c r="BCB14" i="14"/>
  <c r="BBL38" i="14"/>
  <c r="BBL17" i="14"/>
  <c r="BBL29" i="14"/>
  <c r="BBL33" i="14"/>
  <c r="BBL47" i="14"/>
  <c r="BBL40" i="14"/>
  <c r="BBL37" i="14"/>
  <c r="BBL49" i="14"/>
  <c r="BBL34" i="14"/>
  <c r="BBL19" i="14"/>
  <c r="BBL27" i="14"/>
  <c r="BBT14" i="14"/>
  <c r="BBL18" i="14"/>
  <c r="BBL31" i="14"/>
  <c r="BBL20" i="14"/>
  <c r="BBL32" i="14"/>
  <c r="BBL52" i="14"/>
  <c r="BBL46" i="14"/>
  <c r="BBL50" i="14"/>
  <c r="BBL26" i="14"/>
  <c r="BBL48" i="14"/>
  <c r="BBS50" i="14"/>
  <c r="BBS23" i="14"/>
  <c r="BBS22" i="14"/>
  <c r="BBS43" i="14"/>
  <c r="BBS44" i="14"/>
  <c r="BBS32" i="14"/>
  <c r="BBS28" i="14"/>
  <c r="BBS52" i="14"/>
  <c r="BBS37" i="14"/>
  <c r="BBS25" i="14"/>
  <c r="BBS33" i="14"/>
  <c r="BBS46" i="14"/>
  <c r="BBS30" i="14"/>
  <c r="BBS15" i="14"/>
  <c r="BBS47" i="14"/>
  <c r="BBS31" i="14"/>
  <c r="BBS18" i="14"/>
  <c r="BBS51" i="14"/>
  <c r="BBS20" i="14"/>
  <c r="BBS40" i="14"/>
  <c r="BCI14" i="14"/>
  <c r="BBS48" i="14"/>
  <c r="BBS38" i="14"/>
  <c r="BBS24" i="14"/>
  <c r="BBS49" i="14"/>
  <c r="BBS36" i="14"/>
  <c r="BBS35" i="14"/>
  <c r="BBS26" i="14"/>
  <c r="BBS34" i="14"/>
  <c r="BBS17" i="14"/>
  <c r="BBS19" i="14"/>
  <c r="BBS42" i="14"/>
  <c r="BBS21" i="14"/>
  <c r="BBS41" i="14"/>
  <c r="BBS39" i="14"/>
  <c r="BBS29" i="14"/>
  <c r="BBS27" i="14"/>
  <c r="BAX46" i="14"/>
  <c r="BAX27" i="14"/>
  <c r="BAX38" i="14"/>
  <c r="BAX47" i="14"/>
  <c r="BAX48" i="14"/>
  <c r="BAX24" i="14"/>
  <c r="BAX49" i="14"/>
  <c r="BAX37" i="14"/>
  <c r="BAX32" i="14"/>
  <c r="BAX44" i="14"/>
  <c r="BAX50" i="14"/>
  <c r="BAX28" i="14"/>
  <c r="BAX20" i="14"/>
  <c r="BAX43" i="14"/>
  <c r="BAX31" i="14"/>
  <c r="BAX33" i="14"/>
  <c r="BAX39" i="14"/>
  <c r="BAX36" i="14"/>
  <c r="BAX17" i="14"/>
  <c r="BAX21" i="14"/>
  <c r="BAX41" i="14"/>
  <c r="BAX34" i="14"/>
  <c r="BAX19" i="14"/>
  <c r="BAX15" i="14"/>
  <c r="BAX26" i="14"/>
  <c r="BAX23" i="14"/>
  <c r="BAX29" i="14"/>
  <c r="BAX35" i="14"/>
  <c r="BBF14" i="14"/>
  <c r="BAX18" i="14"/>
  <c r="BAX40" i="14"/>
  <c r="BAX22" i="14"/>
  <c r="BAX25" i="14"/>
  <c r="BAX30" i="14"/>
  <c r="BAX51" i="14"/>
  <c r="BAX52" i="14"/>
  <c r="BAX42" i="14"/>
  <c r="AZO54" i="14"/>
  <c r="BAQ33" i="14"/>
  <c r="BAQ31" i="14"/>
  <c r="BAQ35" i="14"/>
  <c r="BAQ50" i="14"/>
  <c r="BAQ40" i="14"/>
  <c r="BAQ20" i="14"/>
  <c r="BAQ15" i="14"/>
  <c r="BAQ48" i="14"/>
  <c r="BAQ24" i="14"/>
  <c r="BAQ37" i="14"/>
  <c r="BAQ28" i="14"/>
  <c r="BAQ44" i="14"/>
  <c r="BAR14" i="14"/>
  <c r="BAQ36" i="14"/>
  <c r="BAQ49" i="14"/>
  <c r="BAQ41" i="14"/>
  <c r="BAQ21" i="14"/>
  <c r="BAQ17" i="14"/>
  <c r="BAQ29" i="14"/>
  <c r="BAQ42" i="14"/>
  <c r="BAQ38" i="14"/>
  <c r="BAQ25" i="14"/>
  <c r="BAQ19" i="14"/>
  <c r="BAQ46" i="14"/>
  <c r="BAQ30" i="14"/>
  <c r="BAY14" i="14"/>
  <c r="BAQ47" i="14"/>
  <c r="BAQ51" i="14"/>
  <c r="BAQ22" i="14"/>
  <c r="BAQ39" i="14"/>
  <c r="BAQ23" i="14"/>
  <c r="BAQ32" i="14"/>
  <c r="BAQ34" i="14"/>
  <c r="BAQ27" i="14"/>
  <c r="BAQ18" i="14"/>
  <c r="BAQ26" i="14"/>
  <c r="BAQ52" i="14"/>
  <c r="BAQ43" i="14"/>
  <c r="BBE44" i="14"/>
  <c r="BBE28" i="14"/>
  <c r="BBM14" i="14"/>
  <c r="BBE40" i="14"/>
  <c r="BBE22" i="14"/>
  <c r="BBE27" i="14"/>
  <c r="BBE43" i="14"/>
  <c r="BBE37" i="14"/>
  <c r="BBE21" i="14"/>
  <c r="BBE15" i="14"/>
  <c r="BBE39" i="14"/>
  <c r="BBE49" i="14"/>
  <c r="BBE29" i="14"/>
  <c r="BBE24" i="14"/>
  <c r="BBE18" i="14"/>
  <c r="BBE42" i="14"/>
  <c r="BBE23" i="14"/>
  <c r="BBE41" i="14"/>
  <c r="BBE50" i="14"/>
  <c r="BBE51" i="14"/>
  <c r="BBE36" i="14"/>
  <c r="BBE35" i="14"/>
  <c r="BBE47" i="14"/>
  <c r="BBE32" i="14"/>
  <c r="BBE26" i="14"/>
  <c r="BBE38" i="14"/>
  <c r="BBE31" i="14"/>
  <c r="BBE17" i="14"/>
  <c r="BBE52" i="14"/>
  <c r="BBE46" i="14"/>
  <c r="BBE33" i="14"/>
  <c r="BBE30" i="14"/>
  <c r="BBE48" i="14"/>
  <c r="BBE20" i="14"/>
  <c r="BBE34" i="14"/>
  <c r="BBE25" i="14"/>
  <c r="BBE19" i="14"/>
  <c r="BAJ46" i="14"/>
  <c r="BAJ37" i="14"/>
  <c r="BAJ29" i="14"/>
  <c r="BAJ21" i="14"/>
  <c r="BAJ47" i="14"/>
  <c r="BAJ27" i="14"/>
  <c r="BAJ22" i="14"/>
  <c r="BAJ40" i="14"/>
  <c r="BAJ49" i="14"/>
  <c r="BAJ41" i="14"/>
  <c r="BAJ19" i="14"/>
  <c r="BAJ44" i="14"/>
  <c r="BAJ50" i="14"/>
  <c r="BAJ39" i="14"/>
  <c r="BAJ24" i="14"/>
  <c r="BAJ36" i="14"/>
  <c r="BAJ38" i="14"/>
  <c r="BAJ25" i="14"/>
  <c r="BAJ51" i="14"/>
  <c r="BAJ28" i="14"/>
  <c r="BAJ31" i="14"/>
  <c r="BAJ42" i="14"/>
  <c r="BAJ33" i="14"/>
  <c r="BAJ20" i="14"/>
  <c r="BAJ35" i="14"/>
  <c r="BAJ32" i="14"/>
  <c r="BAJ23" i="14"/>
  <c r="BAJ52" i="14"/>
  <c r="BAJ48" i="14"/>
  <c r="BAJ43" i="14"/>
  <c r="BAJ26" i="14"/>
  <c r="BAJ17" i="14"/>
  <c r="BAJ34" i="14"/>
  <c r="BAJ18" i="14"/>
  <c r="BAJ30" i="14"/>
  <c r="BAJ15" i="14"/>
  <c r="BAD54" i="14" s="1"/>
  <c r="BCA46" i="14"/>
  <c r="BCA27" i="14"/>
  <c r="BCA49" i="14"/>
  <c r="BCA37" i="14"/>
  <c r="BCA47" i="14"/>
  <c r="BCA38" i="14"/>
  <c r="BCA21" i="14"/>
  <c r="BCA40" i="14"/>
  <c r="BCA34" i="14"/>
  <c r="BCA51" i="14"/>
  <c r="BCA48" i="14"/>
  <c r="BCA28" i="14"/>
  <c r="BCA39" i="14"/>
  <c r="BCA41" i="14"/>
  <c r="BCA36" i="14"/>
  <c r="BCA20" i="14"/>
  <c r="BCA35" i="14"/>
  <c r="BCA42" i="14"/>
  <c r="BCA30" i="14"/>
  <c r="BCA17" i="14"/>
  <c r="BCA29" i="14"/>
  <c r="BCA43" i="14"/>
  <c r="BCA32" i="14"/>
  <c r="BCA15" i="14"/>
  <c r="BCA44" i="14"/>
  <c r="BCA25" i="14"/>
  <c r="BCA26" i="14"/>
  <c r="BCA52" i="14"/>
  <c r="BCA31" i="14"/>
  <c r="BCA50" i="14"/>
  <c r="BCA33" i="14"/>
  <c r="BCA24" i="14"/>
  <c r="BCA18" i="14"/>
  <c r="BCA19" i="14"/>
  <c r="BCA23" i="14"/>
  <c r="BCA22" i="14"/>
  <c r="BAD56" i="14" l="1"/>
  <c r="BAE56" i="14" s="1"/>
  <c r="BCI36" i="14"/>
  <c r="BCI40" i="14"/>
  <c r="BCI15" i="14"/>
  <c r="BCI37" i="14"/>
  <c r="BCI38" i="14"/>
  <c r="BCI51" i="14"/>
  <c r="BCI52" i="14"/>
  <c r="BCI28" i="14"/>
  <c r="BCI17" i="14"/>
  <c r="BCI49" i="14"/>
  <c r="BCI48" i="14"/>
  <c r="BCI22" i="14"/>
  <c r="BCI50" i="14"/>
  <c r="BCI46" i="14"/>
  <c r="BCI21" i="14"/>
  <c r="BCI24" i="14"/>
  <c r="BCI26" i="14"/>
  <c r="BCI29" i="14"/>
  <c r="BCI18" i="14"/>
  <c r="BCI23" i="14"/>
  <c r="BCI19" i="14"/>
  <c r="BCI43" i="14"/>
  <c r="BCI42" i="14"/>
  <c r="BCI30" i="14"/>
  <c r="BCI35" i="14"/>
  <c r="BCI32" i="14"/>
  <c r="BCI25" i="14"/>
  <c r="BCI20" i="14"/>
  <c r="BCI47" i="14"/>
  <c r="BCI44" i="14"/>
  <c r="BCI34" i="14"/>
  <c r="BCI41" i="14"/>
  <c r="BCI31" i="14"/>
  <c r="BCI27" i="14"/>
  <c r="BCI33" i="14"/>
  <c r="BCI39" i="14"/>
  <c r="AZW54" i="14"/>
  <c r="BCH17" i="14"/>
  <c r="BCH44" i="14"/>
  <c r="BCH32" i="14"/>
  <c r="BCH36" i="14"/>
  <c r="BCH48" i="14"/>
  <c r="BCH15" i="14"/>
  <c r="BCH52" i="14"/>
  <c r="BCH37" i="14"/>
  <c r="BCH47" i="14"/>
  <c r="BCH38" i="14"/>
  <c r="BCH28" i="14"/>
  <c r="BCH49" i="14"/>
  <c r="BCH29" i="14"/>
  <c r="BCH18" i="14"/>
  <c r="BCH42" i="14"/>
  <c r="BCH46" i="14"/>
  <c r="BCH35" i="14"/>
  <c r="BCH43" i="14"/>
  <c r="BCH41" i="14"/>
  <c r="BCH22" i="14"/>
  <c r="BCH23" i="14"/>
  <c r="BCH30" i="14"/>
  <c r="BCH24" i="14"/>
  <c r="BCH39" i="14"/>
  <c r="BCH31" i="14"/>
  <c r="BCH51" i="14"/>
  <c r="BCH21" i="14"/>
  <c r="BCH20" i="14"/>
  <c r="BCH50" i="14"/>
  <c r="BCH19" i="14"/>
  <c r="BCH33" i="14"/>
  <c r="BCH40" i="14"/>
  <c r="BCH34" i="14"/>
  <c r="BCH27" i="14"/>
  <c r="BCH25" i="14"/>
  <c r="BCH26" i="14"/>
  <c r="BBM48" i="14"/>
  <c r="BBM28" i="14"/>
  <c r="BBM33" i="14"/>
  <c r="BBM18" i="14"/>
  <c r="BBM41" i="14"/>
  <c r="BBM30" i="14"/>
  <c r="BBM24" i="14"/>
  <c r="BBM20" i="14"/>
  <c r="BBM44" i="14"/>
  <c r="BBM32" i="14"/>
  <c r="BBM23" i="14"/>
  <c r="BBM49" i="14"/>
  <c r="BBM31" i="14"/>
  <c r="BBM22" i="14"/>
  <c r="BBM43" i="14"/>
  <c r="BBM37" i="14"/>
  <c r="BBM25" i="14"/>
  <c r="BBM39" i="14"/>
  <c r="BBM51" i="14"/>
  <c r="BBU14" i="14"/>
  <c r="BCC14" i="14"/>
  <c r="BBM50" i="14"/>
  <c r="BBM19" i="14"/>
  <c r="BBM15" i="14"/>
  <c r="BBM52" i="14"/>
  <c r="BBM34" i="14"/>
  <c r="BBM36" i="14"/>
  <c r="BBM17" i="14"/>
  <c r="BBM46" i="14"/>
  <c r="BBM27" i="14"/>
  <c r="BBM29" i="14"/>
  <c r="BBM38" i="14"/>
  <c r="BBM47" i="14"/>
  <c r="BBM42" i="14"/>
  <c r="BBM26" i="14"/>
  <c r="BBM21" i="14"/>
  <c r="BBM40" i="14"/>
  <c r="BBM35" i="14"/>
  <c r="BAD55" i="14"/>
  <c r="BAE55" i="14" s="1"/>
  <c r="BBF50" i="14"/>
  <c r="BBF30" i="14"/>
  <c r="BBF25" i="14"/>
  <c r="BBF17" i="14"/>
  <c r="BBF43" i="14"/>
  <c r="BBF24" i="14"/>
  <c r="BBF37" i="14"/>
  <c r="BBF51" i="14"/>
  <c r="BBF32" i="14"/>
  <c r="BBF33" i="14"/>
  <c r="BBF44" i="14"/>
  <c r="BBF31" i="14"/>
  <c r="BBF26" i="14"/>
  <c r="BBF27" i="14"/>
  <c r="BBF38" i="14"/>
  <c r="BBF41" i="14"/>
  <c r="BBF18" i="14"/>
  <c r="BBF52" i="14"/>
  <c r="BBF35" i="14"/>
  <c r="BBF19" i="14"/>
  <c r="BBF39" i="14"/>
  <c r="BBF34" i="14"/>
  <c r="BBF36" i="14"/>
  <c r="BBN14" i="14"/>
  <c r="BBF47" i="14"/>
  <c r="BBF28" i="14"/>
  <c r="BBF20" i="14"/>
  <c r="BBF40" i="14"/>
  <c r="BBF22" i="14"/>
  <c r="BBF29" i="14"/>
  <c r="BBF49" i="14"/>
  <c r="BBF46" i="14"/>
  <c r="BBF21" i="14"/>
  <c r="BBF15" i="14"/>
  <c r="BBF42" i="14"/>
  <c r="BBF48" i="14"/>
  <c r="BBF23" i="14"/>
  <c r="BAY27" i="14"/>
  <c r="BAY43" i="14"/>
  <c r="BAY15" i="14"/>
  <c r="BAY52" i="14"/>
  <c r="BAY51" i="14"/>
  <c r="BAY26" i="14"/>
  <c r="BAY20" i="14"/>
  <c r="BAY41" i="14"/>
  <c r="BAY46" i="14"/>
  <c r="BAY49" i="14"/>
  <c r="BAY18" i="14"/>
  <c r="BAY29" i="14"/>
  <c r="BAY47" i="14"/>
  <c r="BAY36" i="14"/>
  <c r="BAY19" i="14"/>
  <c r="BAY40" i="14"/>
  <c r="BAY28" i="14"/>
  <c r="BAY22" i="14"/>
  <c r="BAY48" i="14"/>
  <c r="BAY39" i="14"/>
  <c r="BAY21" i="14"/>
  <c r="BAY38" i="14"/>
  <c r="BAY50" i="14"/>
  <c r="BAY32" i="14"/>
  <c r="BAY17" i="14"/>
  <c r="BAY37" i="14"/>
  <c r="BAY30" i="14"/>
  <c r="BAY34" i="14"/>
  <c r="BAY42" i="14"/>
  <c r="BAY33" i="14"/>
  <c r="BAY25" i="14"/>
  <c r="BAY44" i="14"/>
  <c r="BAY31" i="14"/>
  <c r="BAY24" i="14"/>
  <c r="BAY35" i="14"/>
  <c r="BBG14" i="14"/>
  <c r="BAY23" i="14"/>
  <c r="BAR49" i="14"/>
  <c r="BAR32" i="14"/>
  <c r="BAR21" i="14"/>
  <c r="BAR17" i="14"/>
  <c r="BAR19" i="14"/>
  <c r="BAR42" i="14"/>
  <c r="BAR30" i="14"/>
  <c r="BAR25" i="14"/>
  <c r="BAR50" i="14"/>
  <c r="BAR24" i="14"/>
  <c r="BAR39" i="14"/>
  <c r="BAR38" i="14"/>
  <c r="BAR43" i="14"/>
  <c r="BAR52" i="14"/>
  <c r="BAR26" i="14"/>
  <c r="BAR36" i="14"/>
  <c r="BAR51" i="14"/>
  <c r="BAR33" i="14"/>
  <c r="BAR18" i="14"/>
  <c r="BAR44" i="14"/>
  <c r="BAR31" i="14"/>
  <c r="BAR41" i="14"/>
  <c r="BAR46" i="14"/>
  <c r="BAR27" i="14"/>
  <c r="BAZ14" i="14"/>
  <c r="BAR40" i="14"/>
  <c r="BAR37" i="14"/>
  <c r="BAR20" i="14"/>
  <c r="BAR34" i="14"/>
  <c r="BAR28" i="14"/>
  <c r="BAR35" i="14"/>
  <c r="BAR48" i="14"/>
  <c r="BAR23" i="14"/>
  <c r="BAR22" i="14"/>
  <c r="BAR29" i="14"/>
  <c r="BAR15" i="14"/>
  <c r="BAL54" i="14" s="1"/>
  <c r="BAR47" i="14"/>
  <c r="BBT42" i="14"/>
  <c r="BBT47" i="14"/>
  <c r="BBT36" i="14"/>
  <c r="BBT50" i="14"/>
  <c r="BBT37" i="14"/>
  <c r="BBT32" i="14"/>
  <c r="BBT33" i="14"/>
  <c r="BBT43" i="14"/>
  <c r="BBT30" i="14"/>
  <c r="BBT29" i="14"/>
  <c r="BBT41" i="14"/>
  <c r="BBT51" i="14"/>
  <c r="BBT24" i="14"/>
  <c r="BBT23" i="14"/>
  <c r="BBT44" i="14"/>
  <c r="BBT31" i="14"/>
  <c r="BBT18" i="14"/>
  <c r="BBT38" i="14"/>
  <c r="BBT40" i="14"/>
  <c r="BBT19" i="14"/>
  <c r="BBT15" i="14"/>
  <c r="BBT34" i="14"/>
  <c r="BBT27" i="14"/>
  <c r="BCJ14" i="14"/>
  <c r="BBT46" i="14"/>
  <c r="BBT35" i="14"/>
  <c r="BBT17" i="14"/>
  <c r="BBT39" i="14"/>
  <c r="BBT28" i="14"/>
  <c r="BBT20" i="14"/>
  <c r="BBT48" i="14"/>
  <c r="BBT21" i="14"/>
  <c r="BBT25" i="14"/>
  <c r="BBT52" i="14"/>
  <c r="BBT22" i="14"/>
  <c r="BBT26" i="14"/>
  <c r="BBT49" i="14"/>
  <c r="BCB47" i="14"/>
  <c r="BCB21" i="14"/>
  <c r="BCB25" i="14"/>
  <c r="BCB35" i="14"/>
  <c r="BCB48" i="14"/>
  <c r="BCB38" i="14"/>
  <c r="BCB19" i="14"/>
  <c r="BCB50" i="14"/>
  <c r="BCB34" i="14"/>
  <c r="BCB52" i="14"/>
  <c r="BCB51" i="14"/>
  <c r="BCB28" i="14"/>
  <c r="BCB44" i="14"/>
  <c r="BCB40" i="14"/>
  <c r="BCB46" i="14"/>
  <c r="BCB43" i="14"/>
  <c r="BCB20" i="14"/>
  <c r="BCB42" i="14"/>
  <c r="BCB39" i="14"/>
  <c r="BCB26" i="14"/>
  <c r="BCB22" i="14"/>
  <c r="BCB37" i="14"/>
  <c r="BCB29" i="14"/>
  <c r="BCB23" i="14"/>
  <c r="BCB31" i="14"/>
  <c r="BCB41" i="14"/>
  <c r="BCB15" i="14"/>
  <c r="BCB49" i="14"/>
  <c r="BCB36" i="14"/>
  <c r="BCB24" i="14"/>
  <c r="BCB33" i="14"/>
  <c r="BCB18" i="14"/>
  <c r="BCB17" i="14"/>
  <c r="BCB27" i="14"/>
  <c r="BCB32" i="14"/>
  <c r="BCB30" i="14"/>
  <c r="BAE54" i="14" l="1"/>
  <c r="BBG39" i="14"/>
  <c r="BBG33" i="14"/>
  <c r="BBG37" i="14"/>
  <c r="BBG34" i="14"/>
  <c r="BBG28" i="14"/>
  <c r="BBG22" i="14"/>
  <c r="BBG42" i="14"/>
  <c r="BBG21" i="14"/>
  <c r="BBG18" i="14"/>
  <c r="BBG40" i="14"/>
  <c r="BBG23" i="14"/>
  <c r="BBG35" i="14"/>
  <c r="BBG49" i="14"/>
  <c r="BBG25" i="14"/>
  <c r="BBG27" i="14"/>
  <c r="BBG30" i="14"/>
  <c r="BBG17" i="14"/>
  <c r="BBG15" i="14"/>
  <c r="BBG50" i="14"/>
  <c r="BBG24" i="14"/>
  <c r="BBG29" i="14"/>
  <c r="BBG20" i="14"/>
  <c r="BBG44" i="14"/>
  <c r="BBG32" i="14"/>
  <c r="BBG19" i="14"/>
  <c r="BBG48" i="14"/>
  <c r="BBG52" i="14"/>
  <c r="BBG46" i="14"/>
  <c r="BBG41" i="14"/>
  <c r="BBG31" i="14"/>
  <c r="BBG26" i="14"/>
  <c r="BBG38" i="14"/>
  <c r="BBO14" i="14"/>
  <c r="BBG36" i="14"/>
  <c r="BBG43" i="14"/>
  <c r="BBG51" i="14"/>
  <c r="BBG47" i="14"/>
  <c r="BAL55" i="14"/>
  <c r="BAM55" i="14" s="1"/>
  <c r="BBN34" i="14"/>
  <c r="BBN20" i="14"/>
  <c r="BBV14" i="14"/>
  <c r="BBN27" i="14"/>
  <c r="BBN23" i="14"/>
  <c r="BBN30" i="14"/>
  <c r="BBN47" i="14"/>
  <c r="BBN52" i="14"/>
  <c r="BBN39" i="14"/>
  <c r="BBN38" i="14"/>
  <c r="BBN48" i="14"/>
  <c r="BBN46" i="14"/>
  <c r="BBN24" i="14"/>
  <c r="BBN22" i="14"/>
  <c r="BBN50" i="14"/>
  <c r="BBN35" i="14"/>
  <c r="BBN25" i="14"/>
  <c r="BBN51" i="14"/>
  <c r="BBN28" i="14"/>
  <c r="BBN21" i="14"/>
  <c r="BBN49" i="14"/>
  <c r="BBN44" i="14"/>
  <c r="BCD14" i="14"/>
  <c r="BBN41" i="14"/>
  <c r="BBN18" i="14"/>
  <c r="BBN33" i="14"/>
  <c r="BBN40" i="14"/>
  <c r="BBN36" i="14"/>
  <c r="BBN29" i="14"/>
  <c r="BBN15" i="14"/>
  <c r="BBN19" i="14"/>
  <c r="BBN31" i="14"/>
  <c r="BBN26" i="14"/>
  <c r="BBN32" i="14"/>
  <c r="BBN17" i="14"/>
  <c r="BBN37" i="14"/>
  <c r="BBN43" i="14"/>
  <c r="BBN42" i="14"/>
  <c r="BAL56" i="14"/>
  <c r="BAM56" i="14" s="1"/>
  <c r="BCC52" i="14"/>
  <c r="BCC37" i="14"/>
  <c r="BCC24" i="14"/>
  <c r="BCC44" i="14"/>
  <c r="BCC31" i="14"/>
  <c r="BCC26" i="14"/>
  <c r="BCC43" i="14"/>
  <c r="BCC25" i="14"/>
  <c r="BCC30" i="14"/>
  <c r="BCC51" i="14"/>
  <c r="BCC33" i="14"/>
  <c r="BCC23" i="14"/>
  <c r="BCC46" i="14"/>
  <c r="BCC19" i="14"/>
  <c r="BCC21" i="14"/>
  <c r="BCC47" i="14"/>
  <c r="BCC38" i="14"/>
  <c r="BCC20" i="14"/>
  <c r="BCC48" i="14"/>
  <c r="BCC34" i="14"/>
  <c r="BCC40" i="14"/>
  <c r="BCC42" i="14"/>
  <c r="BCC39" i="14"/>
  <c r="BCC15" i="14"/>
  <c r="BCC50" i="14"/>
  <c r="BCC28" i="14"/>
  <c r="BCC22" i="14"/>
  <c r="BCC18" i="14"/>
  <c r="BCC35" i="14"/>
  <c r="BCC17" i="14"/>
  <c r="BCC29" i="14"/>
  <c r="BCC27" i="14"/>
  <c r="BCC36" i="14"/>
  <c r="BCC41" i="14"/>
  <c r="BCC49" i="14"/>
  <c r="BCC32" i="14"/>
  <c r="BCJ28" i="14"/>
  <c r="BCJ52" i="14"/>
  <c r="BCJ15" i="14"/>
  <c r="BCJ47" i="14"/>
  <c r="BCJ22" i="14"/>
  <c r="BCJ37" i="14"/>
  <c r="BCJ32" i="14"/>
  <c r="BCJ38" i="14"/>
  <c r="BCJ49" i="14"/>
  <c r="BCJ50" i="14"/>
  <c r="BCJ48" i="14"/>
  <c r="BCJ21" i="14"/>
  <c r="BCJ31" i="14"/>
  <c r="BCJ51" i="14"/>
  <c r="BCJ26" i="14"/>
  <c r="BCJ42" i="14"/>
  <c r="BCJ19" i="14"/>
  <c r="BCJ18" i="14"/>
  <c r="BCJ20" i="14"/>
  <c r="BCJ27" i="14"/>
  <c r="BCJ29" i="14"/>
  <c r="BCJ46" i="14"/>
  <c r="BCJ44" i="14"/>
  <c r="BCJ24" i="14"/>
  <c r="BCJ30" i="14"/>
  <c r="BCJ33" i="14"/>
  <c r="BCJ34" i="14"/>
  <c r="BCJ36" i="14"/>
  <c r="BCJ39" i="14"/>
  <c r="BCJ23" i="14"/>
  <c r="BCJ41" i="14"/>
  <c r="BCJ35" i="14"/>
  <c r="BCJ40" i="14"/>
  <c r="BCJ17" i="14"/>
  <c r="BCJ25" i="14"/>
  <c r="BCJ43" i="14"/>
  <c r="BAZ37" i="14"/>
  <c r="BAZ26" i="14"/>
  <c r="BAZ40" i="14"/>
  <c r="BAZ42" i="14"/>
  <c r="BAZ18" i="14"/>
  <c r="BAZ23" i="14"/>
  <c r="BAZ52" i="14"/>
  <c r="BAZ19" i="14"/>
  <c r="BAZ15" i="14"/>
  <c r="BAT54" i="14" s="1"/>
  <c r="BAZ35" i="14"/>
  <c r="BAZ22" i="14"/>
  <c r="BAZ17" i="14"/>
  <c r="BAZ27" i="14"/>
  <c r="BAZ44" i="14"/>
  <c r="BAZ21" i="14"/>
  <c r="BAZ49" i="14"/>
  <c r="BAZ30" i="14"/>
  <c r="BAZ38" i="14"/>
  <c r="BAZ36" i="14"/>
  <c r="BAZ20" i="14"/>
  <c r="BBH14" i="14"/>
  <c r="BAZ50" i="14"/>
  <c r="BAZ29" i="14"/>
  <c r="BAZ33" i="14"/>
  <c r="BAZ41" i="14"/>
  <c r="BAZ28" i="14"/>
  <c r="BAZ46" i="14"/>
  <c r="BAZ43" i="14"/>
  <c r="BAZ24" i="14"/>
  <c r="BAZ34" i="14"/>
  <c r="BAZ39" i="14"/>
  <c r="BAZ32" i="14"/>
  <c r="BAZ25" i="14"/>
  <c r="BAZ47" i="14"/>
  <c r="BAZ31" i="14"/>
  <c r="BAZ48" i="14"/>
  <c r="BAZ51" i="14"/>
  <c r="BBU46" i="14"/>
  <c r="BBU27" i="14"/>
  <c r="BBU18" i="14"/>
  <c r="BBU38" i="14"/>
  <c r="BBU21" i="14"/>
  <c r="BBU20" i="14"/>
  <c r="BBU40" i="14"/>
  <c r="BBU22" i="14"/>
  <c r="BBU25" i="14"/>
  <c r="BBU37" i="14"/>
  <c r="BBU36" i="14"/>
  <c r="BCK14" i="14"/>
  <c r="BBU30" i="14"/>
  <c r="BBU35" i="14"/>
  <c r="BBU19" i="14"/>
  <c r="BBU50" i="14"/>
  <c r="BBU24" i="14"/>
  <c r="BBU29" i="14"/>
  <c r="BBU15" i="14"/>
  <c r="BBU43" i="14"/>
  <c r="BBU49" i="14"/>
  <c r="BBU33" i="14"/>
  <c r="BBU47" i="14"/>
  <c r="BBU31" i="14"/>
  <c r="BBU17" i="14"/>
  <c r="BBU34" i="14"/>
  <c r="BBU42" i="14"/>
  <c r="BBU41" i="14"/>
  <c r="BBU32" i="14"/>
  <c r="BBU23" i="14"/>
  <c r="BBU52" i="14"/>
  <c r="BBU26" i="14"/>
  <c r="BBU39" i="14"/>
  <c r="BBU28" i="14"/>
  <c r="BBU51" i="14"/>
  <c r="BBU44" i="14"/>
  <c r="BBU48" i="14"/>
  <c r="BBV52" i="14" l="1"/>
  <c r="BBV32" i="14"/>
  <c r="BBV19" i="14"/>
  <c r="BBV15" i="14"/>
  <c r="BBV46" i="14"/>
  <c r="BBV34" i="14"/>
  <c r="BBV30" i="14"/>
  <c r="BBV39" i="14"/>
  <c r="BBV28" i="14"/>
  <c r="BBV26" i="14"/>
  <c r="BBV47" i="14"/>
  <c r="BBV35" i="14"/>
  <c r="BBV36" i="14"/>
  <c r="BBV20" i="14"/>
  <c r="BBV49" i="14"/>
  <c r="BBV37" i="14"/>
  <c r="BBV43" i="14"/>
  <c r="BBV33" i="14"/>
  <c r="BBV48" i="14"/>
  <c r="BBV29" i="14"/>
  <c r="BBV18" i="14"/>
  <c r="BBV21" i="14"/>
  <c r="BBV40" i="14"/>
  <c r="BBV22" i="14"/>
  <c r="BBV27" i="14"/>
  <c r="BBV50" i="14"/>
  <c r="BCL14" i="14"/>
  <c r="BBV42" i="14"/>
  <c r="BBV51" i="14"/>
  <c r="BBV41" i="14"/>
  <c r="BBV23" i="14"/>
  <c r="BBV38" i="14"/>
  <c r="BBV25" i="14"/>
  <c r="BBV24" i="14"/>
  <c r="BBV44" i="14"/>
  <c r="BBV31" i="14"/>
  <c r="BBV17" i="14"/>
  <c r="BBH38" i="14"/>
  <c r="BBH48" i="14"/>
  <c r="BBH20" i="14"/>
  <c r="BBH23" i="14"/>
  <c r="BBH52" i="14"/>
  <c r="BBH33" i="14"/>
  <c r="BBH26" i="14"/>
  <c r="BBH50" i="14"/>
  <c r="BBH18" i="14"/>
  <c r="BBH46" i="14"/>
  <c r="BBH36" i="14"/>
  <c r="BBH17" i="14"/>
  <c r="BBH35" i="14"/>
  <c r="BBH39" i="14"/>
  <c r="BBH28" i="14"/>
  <c r="BBH41" i="14"/>
  <c r="BBH40" i="14"/>
  <c r="BBH15" i="14"/>
  <c r="BBB54" i="14" s="1"/>
  <c r="BBH30" i="14"/>
  <c r="BBH42" i="14"/>
  <c r="BBH37" i="14"/>
  <c r="BBP14" i="14"/>
  <c r="BBH22" i="14"/>
  <c r="BBH47" i="14"/>
  <c r="BBH29" i="14"/>
  <c r="BBH34" i="14"/>
  <c r="BBH21" i="14"/>
  <c r="BBH49" i="14"/>
  <c r="BBH43" i="14"/>
  <c r="BBH32" i="14"/>
  <c r="BBH24" i="14"/>
  <c r="BBH44" i="14"/>
  <c r="BBH25" i="14"/>
  <c r="BBH19" i="14"/>
  <c r="BBH51" i="14"/>
  <c r="BBH31" i="14"/>
  <c r="BBH27" i="14"/>
  <c r="BAM54" i="14"/>
  <c r="BAT56" i="14"/>
  <c r="BAU56" i="14" s="1"/>
  <c r="BCD49" i="14"/>
  <c r="BCD39" i="14"/>
  <c r="BCD27" i="14"/>
  <c r="BCD15" i="14"/>
  <c r="BCD38" i="14"/>
  <c r="BCD42" i="14"/>
  <c r="BCD35" i="14"/>
  <c r="BCD24" i="14"/>
  <c r="BCD51" i="14"/>
  <c r="BCD29" i="14"/>
  <c r="BCD37" i="14"/>
  <c r="BCD50" i="14"/>
  <c r="BCD44" i="14"/>
  <c r="BCD43" i="14"/>
  <c r="BCD26" i="14"/>
  <c r="BCD32" i="14"/>
  <c r="BCD19" i="14"/>
  <c r="BCD47" i="14"/>
  <c r="BCD52" i="14"/>
  <c r="BCD36" i="14"/>
  <c r="BCD21" i="14"/>
  <c r="BCD33" i="14"/>
  <c r="BCD46" i="14"/>
  <c r="BCD30" i="14"/>
  <c r="BCD17" i="14"/>
  <c r="BCD25" i="14"/>
  <c r="BCD31" i="14"/>
  <c r="BCD34" i="14"/>
  <c r="BCD20" i="14"/>
  <c r="BCD18" i="14"/>
  <c r="BCD41" i="14"/>
  <c r="BCD22" i="14"/>
  <c r="BCD23" i="14"/>
  <c r="BCD48" i="14"/>
  <c r="BCD28" i="14"/>
  <c r="BCD40" i="14"/>
  <c r="BBO43" i="14"/>
  <c r="BBO38" i="14"/>
  <c r="BBO30" i="14"/>
  <c r="BBO46" i="14"/>
  <c r="BBO33" i="14"/>
  <c r="BBO15" i="14"/>
  <c r="BBO17" i="14"/>
  <c r="BBO50" i="14"/>
  <c r="BBO19" i="14"/>
  <c r="BBO18" i="14"/>
  <c r="BBO44" i="14"/>
  <c r="BBO52" i="14"/>
  <c r="BBO26" i="14"/>
  <c r="BBW14" i="14"/>
  <c r="BBO22" i="14"/>
  <c r="BBO40" i="14"/>
  <c r="BBO49" i="14"/>
  <c r="BBO35" i="14"/>
  <c r="BBO37" i="14"/>
  <c r="BBO25" i="14"/>
  <c r="BBO48" i="14"/>
  <c r="BBO20" i="14"/>
  <c r="BBO24" i="14"/>
  <c r="BBO47" i="14"/>
  <c r="BBO28" i="14"/>
  <c r="BBO27" i="14"/>
  <c r="BBO23" i="14"/>
  <c r="BBO41" i="14"/>
  <c r="BBO36" i="14"/>
  <c r="BBO42" i="14"/>
  <c r="BBO29" i="14"/>
  <c r="BBO21" i="14"/>
  <c r="BBO51" i="14"/>
  <c r="BBO39" i="14"/>
  <c r="BCE14" i="14"/>
  <c r="BBO32" i="14"/>
  <c r="BBO31" i="14"/>
  <c r="BBO34" i="14"/>
  <c r="BAT55" i="14"/>
  <c r="BAU55" i="14" s="1"/>
  <c r="BAU54" i="14" s="1"/>
  <c r="BCK17" i="14"/>
  <c r="BCK50" i="14"/>
  <c r="BCK38" i="14"/>
  <c r="BCK28" i="14"/>
  <c r="BCK51" i="14"/>
  <c r="BCK52" i="14"/>
  <c r="BCK15" i="14"/>
  <c r="BCK22" i="14"/>
  <c r="BCK27" i="14"/>
  <c r="BCK47" i="14"/>
  <c r="BCK46" i="14"/>
  <c r="BCK44" i="14"/>
  <c r="BCK41" i="14"/>
  <c r="BCK32" i="14"/>
  <c r="BCK49" i="14"/>
  <c r="BCK23" i="14"/>
  <c r="BCK36" i="14"/>
  <c r="BCK34" i="14"/>
  <c r="BCK37" i="14"/>
  <c r="BCK18" i="14"/>
  <c r="BCK20" i="14"/>
  <c r="BCK40" i="14"/>
  <c r="BCK31" i="14"/>
  <c r="BCK43" i="14"/>
  <c r="BCK48" i="14"/>
  <c r="BCK29" i="14"/>
  <c r="BCK19" i="14"/>
  <c r="BCK25" i="14"/>
  <c r="BCK26" i="14"/>
  <c r="BCK21" i="14"/>
  <c r="BCK33" i="14"/>
  <c r="BCK35" i="14"/>
  <c r="BCK42" i="14"/>
  <c r="BCK24" i="14"/>
  <c r="BCK39" i="14"/>
  <c r="BCK30" i="14"/>
  <c r="BBW48" i="14" l="1"/>
  <c r="BBW32" i="14"/>
  <c r="BBW24" i="14"/>
  <c r="BBW34" i="14"/>
  <c r="BBW49" i="14"/>
  <c r="BBW26" i="14"/>
  <c r="BBW18" i="14"/>
  <c r="BBW36" i="14"/>
  <c r="BBW25" i="14"/>
  <c r="BBW43" i="14"/>
  <c r="BBW33" i="14"/>
  <c r="BBW20" i="14"/>
  <c r="BBW40" i="14"/>
  <c r="BBW46" i="14"/>
  <c r="BBW17" i="14"/>
  <c r="BBW38" i="14"/>
  <c r="BBW27" i="14"/>
  <c r="BBW30" i="14"/>
  <c r="BBW21" i="14"/>
  <c r="BBW35" i="14"/>
  <c r="BBW15" i="14"/>
  <c r="BBW19" i="14"/>
  <c r="BBW52" i="14"/>
  <c r="BBW39" i="14"/>
  <c r="BBW37" i="14"/>
  <c r="BBW28" i="14"/>
  <c r="BBW31" i="14"/>
  <c r="BBW42" i="14"/>
  <c r="BBW29" i="14"/>
  <c r="BBW22" i="14"/>
  <c r="BBW44" i="14"/>
  <c r="BBW41" i="14"/>
  <c r="BBW50" i="14"/>
  <c r="BBW51" i="14"/>
  <c r="BBW47" i="14"/>
  <c r="BBW23" i="14"/>
  <c r="BCM14" i="14"/>
  <c r="BBB56" i="14"/>
  <c r="BBC56" i="14" s="1"/>
  <c r="BCE41" i="14"/>
  <c r="BCE36" i="14"/>
  <c r="BCE21" i="14"/>
  <c r="BCE29" i="14"/>
  <c r="BCE25" i="14"/>
  <c r="BCE49" i="14"/>
  <c r="BCE30" i="14"/>
  <c r="BCE17" i="14"/>
  <c r="BCE48" i="14"/>
  <c r="BCE23" i="14"/>
  <c r="BCE42" i="14"/>
  <c r="BCE40" i="14"/>
  <c r="BCE18" i="14"/>
  <c r="BCE19" i="14"/>
  <c r="BCE28" i="14"/>
  <c r="BCE50" i="14"/>
  <c r="BCE31" i="14"/>
  <c r="BCE46" i="14"/>
  <c r="BCE27" i="14"/>
  <c r="BCE43" i="14"/>
  <c r="BCE26" i="14"/>
  <c r="BCE24" i="14"/>
  <c r="BCE47" i="14"/>
  <c r="BCE33" i="14"/>
  <c r="BCE32" i="14"/>
  <c r="BCE51" i="14"/>
  <c r="BCE52" i="14"/>
  <c r="BCE44" i="14"/>
  <c r="BCE34" i="14"/>
  <c r="BCE15" i="14"/>
  <c r="BCE35" i="14"/>
  <c r="BCE20" i="14"/>
  <c r="BCE37" i="14"/>
  <c r="BCE39" i="14"/>
  <c r="BCE38" i="14"/>
  <c r="BCE22" i="14"/>
  <c r="BCL44" i="14"/>
  <c r="BCL50" i="14"/>
  <c r="BCL37" i="14"/>
  <c r="BCL36" i="14"/>
  <c r="BCL28" i="14"/>
  <c r="BCL47" i="14"/>
  <c r="BCL51" i="14"/>
  <c r="BCL32" i="14"/>
  <c r="BCL38" i="14"/>
  <c r="BCL31" i="14"/>
  <c r="BCL43" i="14"/>
  <c r="BCL24" i="14"/>
  <c r="BCL15" i="14"/>
  <c r="BCL27" i="14"/>
  <c r="BCL46" i="14"/>
  <c r="BCL49" i="14"/>
  <c r="BCL17" i="14"/>
  <c r="BCL22" i="14"/>
  <c r="BCL52" i="14"/>
  <c r="BCL29" i="14"/>
  <c r="BCL30" i="14"/>
  <c r="BCL48" i="14"/>
  <c r="BCL23" i="14"/>
  <c r="BCL20" i="14"/>
  <c r="BCL39" i="14"/>
  <c r="BCL40" i="14"/>
  <c r="BCL18" i="14"/>
  <c r="BCL19" i="14"/>
  <c r="BCL42" i="14"/>
  <c r="BCL33" i="14"/>
  <c r="BCL34" i="14"/>
  <c r="BCL41" i="14"/>
  <c r="BCL35" i="14"/>
  <c r="BCL21" i="14"/>
  <c r="BCL26" i="14"/>
  <c r="BCL25" i="14"/>
  <c r="BBP52" i="14"/>
  <c r="BBP30" i="14"/>
  <c r="BCF14" i="14"/>
  <c r="BBP29" i="14"/>
  <c r="BBP46" i="14"/>
  <c r="BBP19" i="14"/>
  <c r="BBP15" i="14"/>
  <c r="BBJ54" i="14" s="1"/>
  <c r="BBP44" i="14"/>
  <c r="BBP39" i="14"/>
  <c r="BBP32" i="14"/>
  <c r="BBP26" i="14"/>
  <c r="BBP18" i="14"/>
  <c r="BBP37" i="14"/>
  <c r="BBP43" i="14"/>
  <c r="BBP27" i="14"/>
  <c r="BBP40" i="14"/>
  <c r="BBP28" i="14"/>
  <c r="BBP34" i="14"/>
  <c r="BBP17" i="14"/>
  <c r="BBP50" i="14"/>
  <c r="BBP20" i="14"/>
  <c r="BBP31" i="14"/>
  <c r="BBP51" i="14"/>
  <c r="BBP35" i="14"/>
  <c r="BBP38" i="14"/>
  <c r="BBX14" i="14"/>
  <c r="BBP48" i="14"/>
  <c r="BBP41" i="14"/>
  <c r="BBP22" i="14"/>
  <c r="BBP33" i="14"/>
  <c r="BBP23" i="14"/>
  <c r="BBP42" i="14"/>
  <c r="BBP36" i="14"/>
  <c r="BBP24" i="14"/>
  <c r="BBP25" i="14"/>
  <c r="BBP49" i="14"/>
  <c r="BBP47" i="14"/>
  <c r="BBP21" i="14"/>
  <c r="BBB55" i="14"/>
  <c r="BBC55" i="14" s="1"/>
  <c r="BBC54" i="14" s="1"/>
  <c r="BCF44" i="14" l="1"/>
  <c r="BCF31" i="14"/>
  <c r="BCF27" i="14"/>
  <c r="BCF30" i="14"/>
  <c r="BCF51" i="14"/>
  <c r="BCF20" i="14"/>
  <c r="BCF22" i="14"/>
  <c r="BCF52" i="14"/>
  <c r="BCF39" i="14"/>
  <c r="BCF41" i="14"/>
  <c r="BCF18" i="14"/>
  <c r="BCF46" i="14"/>
  <c r="BCF19" i="14"/>
  <c r="BCF49" i="14"/>
  <c r="BCF35" i="14"/>
  <c r="BCF28" i="14"/>
  <c r="BCF43" i="14"/>
  <c r="BCF25" i="14"/>
  <c r="BCF42" i="14"/>
  <c r="BCF29" i="14"/>
  <c r="BCF21" i="14"/>
  <c r="BCF36" i="14"/>
  <c r="BCF40" i="14"/>
  <c r="BCF34" i="14"/>
  <c r="BCF33" i="14"/>
  <c r="BCF50" i="14"/>
  <c r="BCF23" i="14"/>
  <c r="BCF26" i="14"/>
  <c r="BCF24" i="14"/>
  <c r="BCF32" i="14"/>
  <c r="BCF47" i="14"/>
  <c r="BCF37" i="14"/>
  <c r="BCF17" i="14"/>
  <c r="BCF48" i="14"/>
  <c r="BCF38" i="14"/>
  <c r="BCF15" i="14"/>
  <c r="BBZ54" i="14" s="1"/>
  <c r="BBX36" i="14"/>
  <c r="BBX30" i="14"/>
  <c r="BBX43" i="14"/>
  <c r="BBX52" i="14"/>
  <c r="BBX33" i="14"/>
  <c r="BBX48" i="14"/>
  <c r="BBX23" i="14"/>
  <c r="BBX19" i="14"/>
  <c r="BBX42" i="14"/>
  <c r="BBX34" i="14"/>
  <c r="BBX28" i="14"/>
  <c r="BBX50" i="14"/>
  <c r="BBX17" i="14"/>
  <c r="BBX15" i="14"/>
  <c r="BBR54" i="14" s="1"/>
  <c r="BBX18" i="14"/>
  <c r="BBX49" i="14"/>
  <c r="BBX38" i="14"/>
  <c r="BBX22" i="14"/>
  <c r="BBX44" i="14"/>
  <c r="BBX31" i="14"/>
  <c r="BBX46" i="14"/>
  <c r="BBX27" i="14"/>
  <c r="BBX41" i="14"/>
  <c r="BBX40" i="14"/>
  <c r="BBX37" i="14"/>
  <c r="BBX21" i="14"/>
  <c r="BBX51" i="14"/>
  <c r="BBX32" i="14"/>
  <c r="BBX24" i="14"/>
  <c r="BCN14" i="14"/>
  <c r="BBX26" i="14"/>
  <c r="BBX39" i="14"/>
  <c r="BBX35" i="14"/>
  <c r="BBX25" i="14"/>
  <c r="BBX47" i="14"/>
  <c r="BBX29" i="14"/>
  <c r="BBX20" i="14"/>
  <c r="BBJ56" i="14"/>
  <c r="BBK56" i="14" s="1"/>
  <c r="BCM32" i="14"/>
  <c r="BCM52" i="14"/>
  <c r="BCM15" i="14"/>
  <c r="BCM38" i="14"/>
  <c r="BCM51" i="14"/>
  <c r="BCM17" i="14"/>
  <c r="BCM44" i="14"/>
  <c r="BCM22" i="14"/>
  <c r="BCM31" i="14"/>
  <c r="BCM48" i="14"/>
  <c r="BCM50" i="14"/>
  <c r="BCM37" i="14"/>
  <c r="BCM26" i="14"/>
  <c r="BCM41" i="14"/>
  <c r="BCM42" i="14"/>
  <c r="BCM49" i="14"/>
  <c r="BCM18" i="14"/>
  <c r="BCM27" i="14"/>
  <c r="BCM29" i="14"/>
  <c r="BCM25" i="14"/>
  <c r="BCM21" i="14"/>
  <c r="BCM30" i="14"/>
  <c r="BCM20" i="14"/>
  <c r="BCM23" i="14"/>
  <c r="BCM39" i="14"/>
  <c r="BCM35" i="14"/>
  <c r="BCM46" i="14"/>
  <c r="BCM43" i="14"/>
  <c r="BCM36" i="14"/>
  <c r="BCM47" i="14"/>
  <c r="BCM24" i="14"/>
  <c r="BCM28" i="14"/>
  <c r="BCM34" i="14"/>
  <c r="BCM33" i="14"/>
  <c r="BCM40" i="14"/>
  <c r="BCM19" i="14"/>
  <c r="BBJ55" i="14"/>
  <c r="BBK55" i="14" s="1"/>
  <c r="BBK54" i="14" l="1"/>
  <c r="BBZ56" i="14"/>
  <c r="BCA56" i="14" s="1"/>
  <c r="BBR55" i="14"/>
  <c r="BBS55" i="14" s="1"/>
  <c r="BCP14" i="14"/>
  <c r="BCN32" i="14"/>
  <c r="BCN44" i="14"/>
  <c r="BCN47" i="14"/>
  <c r="BCN37" i="14"/>
  <c r="BCN48" i="14"/>
  <c r="BCN38" i="14"/>
  <c r="BCN51" i="14"/>
  <c r="BCN28" i="14"/>
  <c r="BCN52" i="14"/>
  <c r="BCN22" i="14"/>
  <c r="BCN50" i="14"/>
  <c r="BCN15" i="14"/>
  <c r="BCN17" i="14"/>
  <c r="BCN31" i="14"/>
  <c r="BCN41" i="14"/>
  <c r="BCN19" i="14"/>
  <c r="BCN27" i="14"/>
  <c r="BCN21" i="14"/>
  <c r="BCN24" i="14"/>
  <c r="BCN49" i="14"/>
  <c r="BCN29" i="14"/>
  <c r="BCN42" i="14"/>
  <c r="BCN46" i="14"/>
  <c r="BCN30" i="14"/>
  <c r="BCN23" i="14"/>
  <c r="BCN34" i="14"/>
  <c r="BCN20" i="14"/>
  <c r="BCN35" i="14"/>
  <c r="BCN33" i="14"/>
  <c r="BCN36" i="14"/>
  <c r="BCN26" i="14"/>
  <c r="BCN25" i="14"/>
  <c r="BCN40" i="14"/>
  <c r="BCN39" i="14"/>
  <c r="BCN43" i="14"/>
  <c r="BCN18" i="14"/>
  <c r="BCH54" i="14"/>
  <c r="BBR56" i="14"/>
  <c r="BBS56" i="14" s="1"/>
  <c r="BBZ55" i="14"/>
  <c r="BCA55" i="14" s="1"/>
  <c r="BCA54" i="14" l="1"/>
  <c r="BCH56" i="14"/>
  <c r="BCI56" i="14" s="1"/>
  <c r="BCH55" i="14"/>
  <c r="BCI55" i="14" s="1"/>
  <c r="BCX14" i="14"/>
  <c r="BCQ14" i="14"/>
  <c r="BCP46" i="14"/>
  <c r="BCP19" i="14"/>
  <c r="BCP34" i="14"/>
  <c r="BCP50" i="14"/>
  <c r="BCP29" i="14"/>
  <c r="BCP28" i="14"/>
  <c r="BCP23" i="14"/>
  <c r="BCP33" i="14"/>
  <c r="BCP47" i="14"/>
  <c r="BCP49" i="14"/>
  <c r="BCP20" i="14"/>
  <c r="BCP26" i="14"/>
  <c r="BCP18" i="14"/>
  <c r="BCP17" i="14"/>
  <c r="BCP36" i="14"/>
  <c r="BCP24" i="14"/>
  <c r="BCP25" i="14"/>
  <c r="BCP40" i="14"/>
  <c r="BCP35" i="14"/>
  <c r="BCP43" i="14"/>
  <c r="BCP15" i="14"/>
  <c r="BCP42" i="14"/>
  <c r="BCP22" i="14"/>
  <c r="BCP31" i="14"/>
  <c r="BCP38" i="14"/>
  <c r="BCP39" i="14"/>
  <c r="BCP44" i="14"/>
  <c r="BCP37" i="14"/>
  <c r="BCP30" i="14"/>
  <c r="BCP48" i="14"/>
  <c r="BCP41" i="14"/>
  <c r="BCP52" i="14"/>
  <c r="BCP51" i="14"/>
  <c r="BCP21" i="14"/>
  <c r="BCP32" i="14"/>
  <c r="BCP27" i="14"/>
  <c r="BBS54" i="14"/>
  <c r="BCI54" i="14" l="1"/>
  <c r="BCQ21" i="14"/>
  <c r="BCQ20" i="14"/>
  <c r="BCQ44" i="14"/>
  <c r="BCQ28" i="14"/>
  <c r="BCQ35" i="14"/>
  <c r="BCQ37" i="14"/>
  <c r="BCQ34" i="14"/>
  <c r="BCR14" i="14"/>
  <c r="BCQ30" i="14"/>
  <c r="BCQ47" i="14"/>
  <c r="BCQ17" i="14"/>
  <c r="BCQ40" i="14"/>
  <c r="BCQ24" i="14"/>
  <c r="BCQ26" i="14"/>
  <c r="BCQ49" i="14"/>
  <c r="BCQ46" i="14"/>
  <c r="BCQ42" i="14"/>
  <c r="BCQ36" i="14"/>
  <c r="BCQ52" i="14"/>
  <c r="BCQ29" i="14"/>
  <c r="BCQ38" i="14"/>
  <c r="BCQ25" i="14"/>
  <c r="BCQ39" i="14"/>
  <c r="BCQ19" i="14"/>
  <c r="BCQ43" i="14"/>
  <c r="BCQ41" i="14"/>
  <c r="BCQ51" i="14"/>
  <c r="BCQ32" i="14"/>
  <c r="BCQ31" i="14"/>
  <c r="BCQ22" i="14"/>
  <c r="BCQ15" i="14"/>
  <c r="BCY14" i="14"/>
  <c r="BCQ50" i="14"/>
  <c r="BCQ27" i="14"/>
  <c r="BCQ33" i="14"/>
  <c r="BCQ48" i="14"/>
  <c r="BCQ23" i="14"/>
  <c r="BCQ18" i="14"/>
  <c r="BCX23" i="14"/>
  <c r="BCX38" i="14"/>
  <c r="BCX31" i="14"/>
  <c r="BCX18" i="14"/>
  <c r="BCX22" i="14"/>
  <c r="BCX24" i="14"/>
  <c r="BCX43" i="14"/>
  <c r="BCX42" i="14"/>
  <c r="BCX40" i="14"/>
  <c r="BCX26" i="14"/>
  <c r="BCX49" i="14"/>
  <c r="BCX29" i="14"/>
  <c r="BCX33" i="14"/>
  <c r="BCX27" i="14"/>
  <c r="BCX52" i="14"/>
  <c r="BCX19" i="14"/>
  <c r="BCX46" i="14"/>
  <c r="BCX21" i="14"/>
  <c r="BCX39" i="14"/>
  <c r="BCX28" i="14"/>
  <c r="BCX47" i="14"/>
  <c r="BCX37" i="14"/>
  <c r="BCX35" i="14"/>
  <c r="BCX32" i="14"/>
  <c r="BCX51" i="14"/>
  <c r="BDF14" i="14"/>
  <c r="BCX44" i="14"/>
  <c r="BCX50" i="14"/>
  <c r="BCX34" i="14"/>
  <c r="BCX48" i="14"/>
  <c r="BCX36" i="14"/>
  <c r="BCX30" i="14"/>
  <c r="BCX41" i="14"/>
  <c r="BCX20" i="14"/>
  <c r="BCX25" i="14"/>
  <c r="BCX15" i="14"/>
  <c r="BCX17" i="14"/>
  <c r="BCY28" i="14" l="1"/>
  <c r="BCY20" i="14"/>
  <c r="BDG14" i="14"/>
  <c r="BCY36" i="14"/>
  <c r="BCY29" i="14"/>
  <c r="BCY23" i="14"/>
  <c r="BCY50" i="14"/>
  <c r="BCY37" i="14"/>
  <c r="BCY22" i="14"/>
  <c r="BCY30" i="14"/>
  <c r="BCY44" i="14"/>
  <c r="BCY33" i="14"/>
  <c r="BCY21" i="14"/>
  <c r="BCY35" i="14"/>
  <c r="BCY25" i="14"/>
  <c r="BCY34" i="14"/>
  <c r="BCY18" i="14"/>
  <c r="BCY31" i="14"/>
  <c r="BCY52" i="14"/>
  <c r="BCY48" i="14"/>
  <c r="BCY41" i="14"/>
  <c r="BCY38" i="14"/>
  <c r="BCY46" i="14"/>
  <c r="BCY47" i="14"/>
  <c r="BCY17" i="14"/>
  <c r="BCY39" i="14"/>
  <c r="BCY15" i="14"/>
  <c r="BCY43" i="14"/>
  <c r="BCY26" i="14"/>
  <c r="BCY32" i="14"/>
  <c r="BCY24" i="14"/>
  <c r="BCY27" i="14"/>
  <c r="BCY40" i="14"/>
  <c r="BCY49" i="14"/>
  <c r="BCY51" i="14"/>
  <c r="BCY19" i="14"/>
  <c r="BCY42" i="14"/>
  <c r="BCR38" i="14"/>
  <c r="BCR35" i="14"/>
  <c r="BCR30" i="14"/>
  <c r="BCR28" i="14"/>
  <c r="BCR52" i="14"/>
  <c r="BCR31" i="14"/>
  <c r="BCR36" i="14"/>
  <c r="BCR24" i="14"/>
  <c r="BCR26" i="14"/>
  <c r="BCR44" i="14"/>
  <c r="BCR27" i="14"/>
  <c r="BCR49" i="14"/>
  <c r="BCR51" i="14"/>
  <c r="BCR25" i="14"/>
  <c r="BCR20" i="14"/>
  <c r="BCR21" i="14"/>
  <c r="BCR42" i="14"/>
  <c r="BCR32" i="14"/>
  <c r="BCR19" i="14"/>
  <c r="BCS14" i="14"/>
  <c r="BCR48" i="14"/>
  <c r="BCR50" i="14"/>
  <c r="BCR22" i="14"/>
  <c r="BCZ14" i="14"/>
  <c r="BCR46" i="14"/>
  <c r="BCR39" i="14"/>
  <c r="BCR15" i="14"/>
  <c r="BCR47" i="14"/>
  <c r="BCR29" i="14"/>
  <c r="BCR43" i="14"/>
  <c r="BCR34" i="14"/>
  <c r="BCR23" i="14"/>
  <c r="BCR17" i="14"/>
  <c r="BCR37" i="14"/>
  <c r="BCR18" i="14"/>
  <c r="BCR33" i="14"/>
  <c r="BCR41" i="14"/>
  <c r="BCR40" i="14"/>
  <c r="BDF32" i="14"/>
  <c r="BDF20" i="14"/>
  <c r="BDF18" i="14"/>
  <c r="BDF19" i="14"/>
  <c r="BDF23" i="14"/>
  <c r="BDF49" i="14"/>
  <c r="BDF22" i="14"/>
  <c r="BDF44" i="14"/>
  <c r="BDF26" i="14"/>
  <c r="BDF27" i="14"/>
  <c r="BDF24" i="14"/>
  <c r="BDF42" i="14"/>
  <c r="BDF15" i="14"/>
  <c r="BDF34" i="14"/>
  <c r="BDF52" i="14"/>
  <c r="BDF47" i="14"/>
  <c r="BDF50" i="14"/>
  <c r="BDF43" i="14"/>
  <c r="BDF33" i="14"/>
  <c r="BDF46" i="14"/>
  <c r="BDF39" i="14"/>
  <c r="BDF41" i="14"/>
  <c r="BDF51" i="14"/>
  <c r="BDF36" i="14"/>
  <c r="BDF25" i="14"/>
  <c r="BDF28" i="14"/>
  <c r="BDF48" i="14"/>
  <c r="BDF17" i="14"/>
  <c r="BDF37" i="14"/>
  <c r="BDF31" i="14"/>
  <c r="BDF38" i="14"/>
  <c r="BDF30" i="14"/>
  <c r="BDF40" i="14"/>
  <c r="BDF29" i="14"/>
  <c r="BDF35" i="14"/>
  <c r="BDF21" i="14"/>
  <c r="BDN14" i="14"/>
  <c r="BCS39" i="14" l="1"/>
  <c r="BDA14" i="14"/>
  <c r="BCS37" i="14"/>
  <c r="BCS32" i="14"/>
  <c r="BCS52" i="14"/>
  <c r="BCS15" i="14"/>
  <c r="BCS42" i="14"/>
  <c r="BCS46" i="14"/>
  <c r="BCS30" i="14"/>
  <c r="BCS20" i="14"/>
  <c r="BCS49" i="14"/>
  <c r="BCS47" i="14"/>
  <c r="BCS36" i="14"/>
  <c r="BCS18" i="14"/>
  <c r="BCS50" i="14"/>
  <c r="BCS33" i="14"/>
  <c r="BCS25" i="14"/>
  <c r="BCS43" i="14"/>
  <c r="BCS28" i="14"/>
  <c r="BCS22" i="14"/>
  <c r="BCS48" i="14"/>
  <c r="BCS24" i="14"/>
  <c r="BCS19" i="14"/>
  <c r="BCS44" i="14"/>
  <c r="BCS34" i="14"/>
  <c r="BCS26" i="14"/>
  <c r="BCS41" i="14"/>
  <c r="BCS23" i="14"/>
  <c r="BCS27" i="14"/>
  <c r="BCS38" i="14"/>
  <c r="BCS31" i="14"/>
  <c r="BCS51" i="14"/>
  <c r="BCS17" i="14"/>
  <c r="BCS35" i="14"/>
  <c r="BCS29" i="14"/>
  <c r="BCS40" i="14"/>
  <c r="BCT14" i="14"/>
  <c r="BCS21" i="14"/>
  <c r="BDG44" i="14"/>
  <c r="BDG47" i="14"/>
  <c r="BDG22" i="14"/>
  <c r="BDG37" i="14"/>
  <c r="BDG34" i="14"/>
  <c r="BDG29" i="14"/>
  <c r="BDG38" i="14"/>
  <c r="BDG40" i="14"/>
  <c r="BDG26" i="14"/>
  <c r="BDG31" i="14"/>
  <c r="BDG41" i="14"/>
  <c r="BDG27" i="14"/>
  <c r="BDG49" i="14"/>
  <c r="BDG32" i="14"/>
  <c r="BDG30" i="14"/>
  <c r="BDG42" i="14"/>
  <c r="BDG33" i="14"/>
  <c r="BDG35" i="14"/>
  <c r="BDG50" i="14"/>
  <c r="BDG46" i="14"/>
  <c r="BDG19" i="14"/>
  <c r="BDG43" i="14"/>
  <c r="BDG36" i="14"/>
  <c r="BDG21" i="14"/>
  <c r="BDG51" i="14"/>
  <c r="BDG23" i="14"/>
  <c r="BDG20" i="14"/>
  <c r="BDG17" i="14"/>
  <c r="BDG24" i="14"/>
  <c r="BDG28" i="14"/>
  <c r="BDG25" i="14"/>
  <c r="BDG15" i="14"/>
  <c r="BDG18" i="14"/>
  <c r="BDG48" i="14"/>
  <c r="BDG52" i="14"/>
  <c r="BDG39" i="14"/>
  <c r="BCZ34" i="14"/>
  <c r="BCZ33" i="14"/>
  <c r="BDH14" i="14"/>
  <c r="BCZ52" i="14"/>
  <c r="BCZ48" i="14"/>
  <c r="BCZ32" i="14"/>
  <c r="BCZ15" i="14"/>
  <c r="BCZ39" i="14"/>
  <c r="BCZ46" i="14"/>
  <c r="BCZ35" i="14"/>
  <c r="BCZ41" i="14"/>
  <c r="BCZ47" i="14"/>
  <c r="BCZ42" i="14"/>
  <c r="BCZ22" i="14"/>
  <c r="BCZ40" i="14"/>
  <c r="BCZ26" i="14"/>
  <c r="BCZ21" i="14"/>
  <c r="BCZ36" i="14"/>
  <c r="BCZ20" i="14"/>
  <c r="BCZ24" i="14"/>
  <c r="BCZ43" i="14"/>
  <c r="BCZ27" i="14"/>
  <c r="BCZ23" i="14"/>
  <c r="BCZ49" i="14"/>
  <c r="BCZ51" i="14"/>
  <c r="BCZ25" i="14"/>
  <c r="BCZ38" i="14"/>
  <c r="BCZ50" i="14"/>
  <c r="BCZ28" i="14"/>
  <c r="BCZ44" i="14"/>
  <c r="BCZ37" i="14"/>
  <c r="BCZ18" i="14"/>
  <c r="BCZ30" i="14"/>
  <c r="BCZ31" i="14"/>
  <c r="BCZ17" i="14"/>
  <c r="BCZ19" i="14"/>
  <c r="BCZ29" i="14"/>
  <c r="BDN49" i="14"/>
  <c r="BDN30" i="14"/>
  <c r="BDN50" i="14"/>
  <c r="BDN28" i="14"/>
  <c r="BDO14" i="14"/>
  <c r="BDN29" i="14"/>
  <c r="BDN43" i="14"/>
  <c r="BDN33" i="14"/>
  <c r="BDN17" i="14"/>
  <c r="BDN34" i="14"/>
  <c r="BDN37" i="14"/>
  <c r="BDN23" i="14"/>
  <c r="BDN52" i="14"/>
  <c r="BDN42" i="14"/>
  <c r="BDN24" i="14"/>
  <c r="BDN18" i="14"/>
  <c r="BDN46" i="14"/>
  <c r="BDN35" i="14"/>
  <c r="BDN19" i="14"/>
  <c r="BDN22" i="14"/>
  <c r="BDN39" i="14"/>
  <c r="BDN38" i="14"/>
  <c r="BDN15" i="14"/>
  <c r="BDN47" i="14"/>
  <c r="BDN27" i="14"/>
  <c r="BDV14" i="14"/>
  <c r="BDN40" i="14"/>
  <c r="BDN32" i="14"/>
  <c r="BDN48" i="14"/>
  <c r="BDN21" i="14"/>
  <c r="BDN31" i="14"/>
  <c r="BDN25" i="14"/>
  <c r="BDN44" i="14"/>
  <c r="BDN41" i="14"/>
  <c r="BDN20" i="14"/>
  <c r="BDN26" i="14"/>
  <c r="BDN51" i="14"/>
  <c r="BDN36" i="14"/>
  <c r="BDO35" i="14" l="1"/>
  <c r="BDO44" i="14"/>
  <c r="BDO19" i="14"/>
  <c r="BDO30" i="14"/>
  <c r="BDO46" i="14"/>
  <c r="BDO17" i="14"/>
  <c r="BDO39" i="14"/>
  <c r="BDO31" i="14"/>
  <c r="BDO15" i="14"/>
  <c r="BDO32" i="14"/>
  <c r="BDO25" i="14"/>
  <c r="BDO52" i="14"/>
  <c r="BDO47" i="14"/>
  <c r="BDO26" i="14"/>
  <c r="BDO49" i="14"/>
  <c r="BDO24" i="14"/>
  <c r="BDP14" i="14"/>
  <c r="BDO33" i="14"/>
  <c r="BDO34" i="14"/>
  <c r="BDO27" i="14"/>
  <c r="BDO18" i="14"/>
  <c r="BDO29" i="14"/>
  <c r="BDO22" i="14"/>
  <c r="BDO21" i="14"/>
  <c r="BDO36" i="14"/>
  <c r="BDO40" i="14"/>
  <c r="BDO48" i="14"/>
  <c r="BDO37" i="14"/>
  <c r="BDO50" i="14"/>
  <c r="BDO43" i="14"/>
  <c r="BDO38" i="14"/>
  <c r="BDO42" i="14"/>
  <c r="BDO51" i="14"/>
  <c r="BDO23" i="14"/>
  <c r="BDW14" i="14"/>
  <c r="BDO41" i="14"/>
  <c r="BDO28" i="14"/>
  <c r="BDO20" i="14"/>
  <c r="BDV32" i="14"/>
  <c r="BDV47" i="14"/>
  <c r="BDV26" i="14"/>
  <c r="BDV50" i="14"/>
  <c r="BDV38" i="14"/>
  <c r="BDV20" i="14"/>
  <c r="BDV21" i="14"/>
  <c r="BDV43" i="14"/>
  <c r="BDV33" i="14"/>
  <c r="BDV39" i="14"/>
  <c r="BDV51" i="14"/>
  <c r="BDV48" i="14"/>
  <c r="BDV22" i="14"/>
  <c r="BDV40" i="14"/>
  <c r="BDV23" i="14"/>
  <c r="BDV19" i="14"/>
  <c r="BDV42" i="14"/>
  <c r="BDV27" i="14"/>
  <c r="BED14" i="14"/>
  <c r="BDV24" i="14"/>
  <c r="BDV41" i="14"/>
  <c r="BDV30" i="14"/>
  <c r="BDV36" i="14"/>
  <c r="BDV44" i="14"/>
  <c r="BDV31" i="14"/>
  <c r="BDV35" i="14"/>
  <c r="BDV37" i="14"/>
  <c r="BDV15" i="14"/>
  <c r="BDV17" i="14"/>
  <c r="BDV52" i="14"/>
  <c r="BDV28" i="14"/>
  <c r="BDV49" i="14"/>
  <c r="BDV46" i="14"/>
  <c r="BDV18" i="14"/>
  <c r="BDV25" i="14"/>
  <c r="BDV34" i="14"/>
  <c r="BDV29" i="14"/>
  <c r="BDH48" i="14"/>
  <c r="BDH18" i="14"/>
  <c r="BDH20" i="14"/>
  <c r="BDH44" i="14"/>
  <c r="BDH40" i="14"/>
  <c r="BDH27" i="14"/>
  <c r="BDH38" i="14"/>
  <c r="BDH29" i="14"/>
  <c r="BDH49" i="14"/>
  <c r="BDH32" i="14"/>
  <c r="BDH34" i="14"/>
  <c r="BDH46" i="14"/>
  <c r="BDH33" i="14"/>
  <c r="BDH41" i="14"/>
  <c r="BDH36" i="14"/>
  <c r="BDH37" i="14"/>
  <c r="BDH39" i="14"/>
  <c r="BDH23" i="14"/>
  <c r="BDH17" i="14"/>
  <c r="BDH50" i="14"/>
  <c r="BDH24" i="14"/>
  <c r="BDH26" i="14"/>
  <c r="BDH43" i="14"/>
  <c r="BDH22" i="14"/>
  <c r="BDH51" i="14"/>
  <c r="BDH19" i="14"/>
  <c r="BDH52" i="14"/>
  <c r="BDH25" i="14"/>
  <c r="BDH42" i="14"/>
  <c r="BDH35" i="14"/>
  <c r="BDH15" i="14"/>
  <c r="BDH21" i="14"/>
  <c r="BDH30" i="14"/>
  <c r="BDH28" i="14"/>
  <c r="BDH31" i="14"/>
  <c r="BDH47" i="14"/>
  <c r="BDA47" i="14"/>
  <c r="BDA36" i="14"/>
  <c r="BDA32" i="14"/>
  <c r="BDA15" i="14"/>
  <c r="BDA40" i="14"/>
  <c r="BDA30" i="14"/>
  <c r="BDA31" i="14"/>
  <c r="BDA43" i="14"/>
  <c r="BDA52" i="14"/>
  <c r="BDA23" i="14"/>
  <c r="BDA49" i="14"/>
  <c r="BDA42" i="14"/>
  <c r="BDA22" i="14"/>
  <c r="BDA37" i="14"/>
  <c r="BDA26" i="14"/>
  <c r="BDA24" i="14"/>
  <c r="BDA50" i="14"/>
  <c r="BDA18" i="14"/>
  <c r="BDA46" i="14"/>
  <c r="BDA28" i="14"/>
  <c r="BDA17" i="14"/>
  <c r="BDA20" i="14"/>
  <c r="BDA25" i="14"/>
  <c r="BDA44" i="14"/>
  <c r="BDA51" i="14"/>
  <c r="BDA29" i="14"/>
  <c r="BDA34" i="14"/>
  <c r="BDA38" i="14"/>
  <c r="BDA41" i="14"/>
  <c r="BDA48" i="14"/>
  <c r="BDI14" i="14"/>
  <c r="BDA35" i="14"/>
  <c r="BDA19" i="14"/>
  <c r="BDA33" i="14"/>
  <c r="BDA27" i="14"/>
  <c r="BDA21" i="14"/>
  <c r="BDA39" i="14"/>
  <c r="BCT33" i="14"/>
  <c r="BCT36" i="14"/>
  <c r="BCU14" i="14"/>
  <c r="BCT34" i="14"/>
  <c r="BCT26" i="14"/>
  <c r="BCT20" i="14"/>
  <c r="BCT50" i="14"/>
  <c r="BCT31" i="14"/>
  <c r="BCT15" i="14"/>
  <c r="BCT19" i="14"/>
  <c r="BCT43" i="14"/>
  <c r="BCT23" i="14"/>
  <c r="BCT30" i="14"/>
  <c r="BCT21" i="14"/>
  <c r="BCT51" i="14"/>
  <c r="BCT17" i="14"/>
  <c r="BCT27" i="14"/>
  <c r="BCT44" i="14"/>
  <c r="BCT25" i="14"/>
  <c r="BCT52" i="14"/>
  <c r="BCT41" i="14"/>
  <c r="BCT18" i="14"/>
  <c r="BCT49" i="14"/>
  <c r="BCT22" i="14"/>
  <c r="BCT35" i="14"/>
  <c r="BCT38" i="14"/>
  <c r="BCT48" i="14"/>
  <c r="BCT29" i="14"/>
  <c r="BCT24" i="14"/>
  <c r="BCT47" i="14"/>
  <c r="BCT39" i="14"/>
  <c r="BDB14" i="14"/>
  <c r="BCT40" i="14"/>
  <c r="BCT37" i="14"/>
  <c r="BCT28" i="14"/>
  <c r="BCT46" i="14"/>
  <c r="BCT42" i="14"/>
  <c r="BCT32" i="14"/>
  <c r="BCU33" i="14" l="1"/>
  <c r="BCU15" i="14"/>
  <c r="BCU37" i="14"/>
  <c r="BCU52" i="14"/>
  <c r="BCU50" i="14"/>
  <c r="BCU35" i="14"/>
  <c r="BCU27" i="14"/>
  <c r="BCU40" i="14"/>
  <c r="BCV14" i="14"/>
  <c r="BCU43" i="14"/>
  <c r="BCU49" i="14"/>
  <c r="BCU21" i="14"/>
  <c r="BCU31" i="14"/>
  <c r="BCU41" i="14"/>
  <c r="BCU51" i="14"/>
  <c r="BCU29" i="14"/>
  <c r="BCU23" i="14"/>
  <c r="BCU44" i="14"/>
  <c r="BDC14" i="14"/>
  <c r="BCU48" i="14"/>
  <c r="BCU34" i="14"/>
  <c r="BCU30" i="14"/>
  <c r="BCU38" i="14"/>
  <c r="BCU28" i="14"/>
  <c r="BCU47" i="14"/>
  <c r="BCU22" i="14"/>
  <c r="BCU39" i="14"/>
  <c r="BCU17" i="14"/>
  <c r="BCU24" i="14"/>
  <c r="BCU32" i="14"/>
  <c r="BCU19" i="14"/>
  <c r="BCU46" i="14"/>
  <c r="BCU42" i="14"/>
  <c r="BCU36" i="14"/>
  <c r="BCU20" i="14"/>
  <c r="BCU18" i="14"/>
  <c r="BCU25" i="14"/>
  <c r="BCU26" i="14"/>
  <c r="BED44" i="14"/>
  <c r="BED21" i="14"/>
  <c r="BED18" i="14"/>
  <c r="BED40" i="14"/>
  <c r="BED30" i="14"/>
  <c r="BED52" i="14"/>
  <c r="BED49" i="14"/>
  <c r="BED42" i="14"/>
  <c r="BED33" i="14"/>
  <c r="BED29" i="14"/>
  <c r="BED43" i="14"/>
  <c r="BED26" i="14"/>
  <c r="BED48" i="14"/>
  <c r="BED19" i="14"/>
  <c r="BED46" i="14"/>
  <c r="BED28" i="14"/>
  <c r="BED20" i="14"/>
  <c r="BED31" i="14"/>
  <c r="BED34" i="14"/>
  <c r="BED23" i="14"/>
  <c r="BED25" i="14"/>
  <c r="BED47" i="14"/>
  <c r="BED35" i="14"/>
  <c r="BED38" i="14"/>
  <c r="BED17" i="14"/>
  <c r="BED15" i="14"/>
  <c r="BED39" i="14"/>
  <c r="BEL14" i="14"/>
  <c r="BED24" i="14"/>
  <c r="BED51" i="14"/>
  <c r="BED32" i="14"/>
  <c r="BED41" i="14"/>
  <c r="BED50" i="14"/>
  <c r="BED37" i="14"/>
  <c r="BED22" i="14"/>
  <c r="BED36" i="14"/>
  <c r="BED27" i="14"/>
  <c r="BDP42" i="14"/>
  <c r="BDP25" i="14"/>
  <c r="BDX14" i="14"/>
  <c r="BDP41" i="14"/>
  <c r="BDP32" i="14"/>
  <c r="BDP35" i="14"/>
  <c r="BDP44" i="14"/>
  <c r="BDP17" i="14"/>
  <c r="BDP37" i="14"/>
  <c r="BDP20" i="14"/>
  <c r="BDP39" i="14"/>
  <c r="BDP26" i="14"/>
  <c r="BDP24" i="14"/>
  <c r="BDP30" i="14"/>
  <c r="BDP47" i="14"/>
  <c r="BDP52" i="14"/>
  <c r="BDP18" i="14"/>
  <c r="BDP38" i="14"/>
  <c r="BDQ14" i="14"/>
  <c r="BDP40" i="14"/>
  <c r="BDP36" i="14"/>
  <c r="BDP15" i="14"/>
  <c r="BDP33" i="14"/>
  <c r="BDP48" i="14"/>
  <c r="BDP51" i="14"/>
  <c r="BDP22" i="14"/>
  <c r="BDP19" i="14"/>
  <c r="BDP49" i="14"/>
  <c r="BDP50" i="14"/>
  <c r="BDP34" i="14"/>
  <c r="BDP28" i="14"/>
  <c r="BDP23" i="14"/>
  <c r="BDP43" i="14"/>
  <c r="BDP21" i="14"/>
  <c r="BDP29" i="14"/>
  <c r="BDP31" i="14"/>
  <c r="BDP27" i="14"/>
  <c r="BDP46" i="14"/>
  <c r="BDB50" i="14"/>
  <c r="BDB28" i="14"/>
  <c r="BDB17" i="14"/>
  <c r="BDB36" i="14"/>
  <c r="BDB23" i="14"/>
  <c r="BDB46" i="14"/>
  <c r="BDB52" i="14"/>
  <c r="BDB26" i="14"/>
  <c r="BDB40" i="14"/>
  <c r="BDB39" i="14"/>
  <c r="BDB42" i="14"/>
  <c r="BDB32" i="14"/>
  <c r="BDB20" i="14"/>
  <c r="BDB38" i="14"/>
  <c r="BDB51" i="14"/>
  <c r="BDB30" i="14"/>
  <c r="BDB22" i="14"/>
  <c r="BDB47" i="14"/>
  <c r="BDB43" i="14"/>
  <c r="BDB35" i="14"/>
  <c r="BDB44" i="14"/>
  <c r="BDB24" i="14"/>
  <c r="BDB29" i="14"/>
  <c r="BDB34" i="14"/>
  <c r="BDB25" i="14"/>
  <c r="BDB19" i="14"/>
  <c r="BDB18" i="14"/>
  <c r="BDJ14" i="14"/>
  <c r="BDB15" i="14"/>
  <c r="BDB49" i="14"/>
  <c r="BDB48" i="14"/>
  <c r="BDB41" i="14"/>
  <c r="BDB21" i="14"/>
  <c r="BDB37" i="14"/>
  <c r="BDB31" i="14"/>
  <c r="BDB27" i="14"/>
  <c r="BDB33" i="14"/>
  <c r="BDI42" i="14"/>
  <c r="BDI47" i="14"/>
  <c r="BDI26" i="14"/>
  <c r="BDI33" i="14"/>
  <c r="BDI30" i="14"/>
  <c r="BDI39" i="14"/>
  <c r="BDI37" i="14"/>
  <c r="BDI27" i="14"/>
  <c r="BDI49" i="14"/>
  <c r="BDI34" i="14"/>
  <c r="BDI24" i="14"/>
  <c r="BDI15" i="14"/>
  <c r="BDI50" i="14"/>
  <c r="BDI22" i="14"/>
  <c r="BDI48" i="14"/>
  <c r="BDI18" i="14"/>
  <c r="BDI20" i="14"/>
  <c r="BDI17" i="14"/>
  <c r="BDI38" i="14"/>
  <c r="BDI31" i="14"/>
  <c r="BDI35" i="14"/>
  <c r="BDI32" i="14"/>
  <c r="BDI29" i="14"/>
  <c r="BDI36" i="14"/>
  <c r="BDI19" i="14"/>
  <c r="BDI23" i="14"/>
  <c r="BDI51" i="14"/>
  <c r="BDI44" i="14"/>
  <c r="BDI46" i="14"/>
  <c r="BDI21" i="14"/>
  <c r="BDI43" i="14"/>
  <c r="BDI40" i="14"/>
  <c r="BDI52" i="14"/>
  <c r="BDI25" i="14"/>
  <c r="BDI41" i="14"/>
  <c r="BDI28" i="14"/>
  <c r="BDW50" i="14"/>
  <c r="BDW33" i="14"/>
  <c r="BDW31" i="14"/>
  <c r="BDW22" i="14"/>
  <c r="BDW43" i="14"/>
  <c r="BDW48" i="14"/>
  <c r="BDW29" i="14"/>
  <c r="BDW40" i="14"/>
  <c r="BDW51" i="14"/>
  <c r="BDW47" i="14"/>
  <c r="BDW20" i="14"/>
  <c r="BDW49" i="14"/>
  <c r="BDW44" i="14"/>
  <c r="BEE14" i="14"/>
  <c r="BDW39" i="14"/>
  <c r="BDW34" i="14"/>
  <c r="BDW38" i="14"/>
  <c r="BDW24" i="14"/>
  <c r="BDW30" i="14"/>
  <c r="BDW21" i="14"/>
  <c r="BDW46" i="14"/>
  <c r="BDW18" i="14"/>
  <c r="BDW23" i="14"/>
  <c r="BDW25" i="14"/>
  <c r="BDW42" i="14"/>
  <c r="BDW26" i="14"/>
  <c r="BDW52" i="14"/>
  <c r="BDW28" i="14"/>
  <c r="BDW37" i="14"/>
  <c r="BDW32" i="14"/>
  <c r="BDW35" i="14"/>
  <c r="BDW41" i="14"/>
  <c r="BDW17" i="14"/>
  <c r="BDW36" i="14"/>
  <c r="BDW15" i="14"/>
  <c r="BDW27" i="14"/>
  <c r="BDW19" i="14"/>
  <c r="BCV33" i="14" l="1"/>
  <c r="BCV29" i="14"/>
  <c r="BCV31" i="14"/>
  <c r="BCV50" i="14"/>
  <c r="BCV27" i="14"/>
  <c r="BCV17" i="14"/>
  <c r="BCV34" i="14"/>
  <c r="BCV21" i="14"/>
  <c r="BCV32" i="14"/>
  <c r="BCV51" i="14"/>
  <c r="BCV24" i="14"/>
  <c r="BCV48" i="14"/>
  <c r="BCV26" i="14"/>
  <c r="BCV52" i="14"/>
  <c r="BCV36" i="14"/>
  <c r="BCV28" i="14"/>
  <c r="BCV41" i="14"/>
  <c r="BCV30" i="14"/>
  <c r="BCV49" i="14"/>
  <c r="BCV47" i="14"/>
  <c r="BCV25" i="14"/>
  <c r="BCV39" i="14"/>
  <c r="BCV44" i="14"/>
  <c r="BCV38" i="14"/>
  <c r="BCV35" i="14"/>
  <c r="BCV23" i="14"/>
  <c r="BCV43" i="14"/>
  <c r="BCV22" i="14"/>
  <c r="BCV42" i="14"/>
  <c r="BCV46" i="14"/>
  <c r="BCV37" i="14"/>
  <c r="BCV15" i="14"/>
  <c r="BCP54" i="14" s="1"/>
  <c r="BCV18" i="14"/>
  <c r="BCV19" i="14"/>
  <c r="BDD14" i="14"/>
  <c r="BCV40" i="14"/>
  <c r="BCV20" i="14"/>
  <c r="BDX38" i="14"/>
  <c r="BDX17" i="14"/>
  <c r="BDX22" i="14"/>
  <c r="BDX51" i="14"/>
  <c r="BDX47" i="14"/>
  <c r="BDX36" i="14"/>
  <c r="BDX32" i="14"/>
  <c r="BDX44" i="14"/>
  <c r="BDX46" i="14"/>
  <c r="BDX23" i="14"/>
  <c r="BDX52" i="14"/>
  <c r="BDX34" i="14"/>
  <c r="BDX15" i="14"/>
  <c r="BDX35" i="14"/>
  <c r="BDX18" i="14"/>
  <c r="BDX31" i="14"/>
  <c r="BDX42" i="14"/>
  <c r="BDX29" i="14"/>
  <c r="BDX37" i="14"/>
  <c r="BDX39" i="14"/>
  <c r="BDX40" i="14"/>
  <c r="BEF14" i="14"/>
  <c r="BDX28" i="14"/>
  <c r="BDX25" i="14"/>
  <c r="BDX19" i="14"/>
  <c r="BDX41" i="14"/>
  <c r="BDX26" i="14"/>
  <c r="BDX50" i="14"/>
  <c r="BDX20" i="14"/>
  <c r="BDX48" i="14"/>
  <c r="BDX30" i="14"/>
  <c r="BDX33" i="14"/>
  <c r="BDX43" i="14"/>
  <c r="BDX24" i="14"/>
  <c r="BDX27" i="14"/>
  <c r="BDX21" i="14"/>
  <c r="BDX49" i="14"/>
  <c r="BDC48" i="14"/>
  <c r="BDC37" i="14"/>
  <c r="BDC20" i="14"/>
  <c r="BDC29" i="14"/>
  <c r="BDC41" i="14"/>
  <c r="BDC31" i="14"/>
  <c r="BDC17" i="14"/>
  <c r="BDC49" i="14"/>
  <c r="BDC35" i="14"/>
  <c r="BDC24" i="14"/>
  <c r="BDC50" i="14"/>
  <c r="BDC27" i="14"/>
  <c r="BDC19" i="14"/>
  <c r="BDC38" i="14"/>
  <c r="BDC33" i="14"/>
  <c r="BDC26" i="14"/>
  <c r="BDC46" i="14"/>
  <c r="BDC22" i="14"/>
  <c r="BDC25" i="14"/>
  <c r="BDC42" i="14"/>
  <c r="BDC15" i="14"/>
  <c r="BDC44" i="14"/>
  <c r="BDC40" i="14"/>
  <c r="BDC28" i="14"/>
  <c r="BDC51" i="14"/>
  <c r="BDK14" i="14"/>
  <c r="BDC36" i="14"/>
  <c r="BDC34" i="14"/>
  <c r="BDC30" i="14"/>
  <c r="BDC47" i="14"/>
  <c r="BDC43" i="14"/>
  <c r="BDC32" i="14"/>
  <c r="BDC21" i="14"/>
  <c r="BDC39" i="14"/>
  <c r="BDC52" i="14"/>
  <c r="BDC18" i="14"/>
  <c r="BDC23" i="14"/>
  <c r="BEL37" i="14"/>
  <c r="BEL29" i="14"/>
  <c r="BEL48" i="14"/>
  <c r="BEL33" i="14"/>
  <c r="BEL30" i="14"/>
  <c r="BEL47" i="14"/>
  <c r="BEL50" i="14"/>
  <c r="BEL27" i="14"/>
  <c r="BEL36" i="14"/>
  <c r="BEL39" i="14"/>
  <c r="BEL20" i="14"/>
  <c r="BEL15" i="14"/>
  <c r="BEL44" i="14"/>
  <c r="BEL24" i="14"/>
  <c r="BEL17" i="14"/>
  <c r="BEL38" i="14"/>
  <c r="BEL18" i="14"/>
  <c r="BEL21" i="14"/>
  <c r="BEL52" i="14"/>
  <c r="BEL42" i="14"/>
  <c r="BEL34" i="14"/>
  <c r="BEL28" i="14"/>
  <c r="BEL31" i="14"/>
  <c r="BEL26" i="14"/>
  <c r="BEL51" i="14"/>
  <c r="BEL22" i="14"/>
  <c r="BEL43" i="14"/>
  <c r="BET14" i="14"/>
  <c r="BEL46" i="14"/>
  <c r="BEL49" i="14"/>
  <c r="BEL41" i="14"/>
  <c r="BEL35" i="14"/>
  <c r="BEL32" i="14"/>
  <c r="BEL25" i="14"/>
  <c r="BEL40" i="14"/>
  <c r="BEL23" i="14"/>
  <c r="BEL19" i="14"/>
  <c r="BEE35" i="14"/>
  <c r="BEE39" i="14"/>
  <c r="BEE20" i="14"/>
  <c r="BEE31" i="14"/>
  <c r="BEE38" i="14"/>
  <c r="BEE43" i="14"/>
  <c r="BEE48" i="14"/>
  <c r="BEE50" i="14"/>
  <c r="BEE19" i="14"/>
  <c r="BEE18" i="14"/>
  <c r="BEE41" i="14"/>
  <c r="BEE36" i="14"/>
  <c r="BEM14" i="14"/>
  <c r="BEE44" i="14"/>
  <c r="BEE21" i="14"/>
  <c r="BEE25" i="14"/>
  <c r="BEE52" i="14"/>
  <c r="BEE32" i="14"/>
  <c r="BEE26" i="14"/>
  <c r="BEE47" i="14"/>
  <c r="BEE37" i="14"/>
  <c r="BEE28" i="14"/>
  <c r="BEE30" i="14"/>
  <c r="BEE51" i="14"/>
  <c r="BEE27" i="14"/>
  <c r="BEE22" i="14"/>
  <c r="BEE15" i="14"/>
  <c r="BEE24" i="14"/>
  <c r="BEE33" i="14"/>
  <c r="BEE29" i="14"/>
  <c r="BEE34" i="14"/>
  <c r="BEE42" i="14"/>
  <c r="BEE40" i="14"/>
  <c r="BEE17" i="14"/>
  <c r="BEE49" i="14"/>
  <c r="BEE46" i="14"/>
  <c r="BEE23" i="14"/>
  <c r="BDJ39" i="14"/>
  <c r="BDJ32" i="14"/>
  <c r="BDJ21" i="14"/>
  <c r="BDJ51" i="14"/>
  <c r="BDJ37" i="14"/>
  <c r="BDJ22" i="14"/>
  <c r="BDJ44" i="14"/>
  <c r="BDJ24" i="14"/>
  <c r="BDJ23" i="14"/>
  <c r="BDJ52" i="14"/>
  <c r="BDJ18" i="14"/>
  <c r="BDJ46" i="14"/>
  <c r="BDJ35" i="14"/>
  <c r="BDJ31" i="14"/>
  <c r="BDJ27" i="14"/>
  <c r="BDJ41" i="14"/>
  <c r="BDJ29" i="14"/>
  <c r="BDJ15" i="14"/>
  <c r="BDJ50" i="14"/>
  <c r="BDJ43" i="14"/>
  <c r="BDJ42" i="14"/>
  <c r="BDJ30" i="14"/>
  <c r="BDJ26" i="14"/>
  <c r="BDJ36" i="14"/>
  <c r="BDJ48" i="14"/>
  <c r="BDJ17" i="14"/>
  <c r="BDJ33" i="14"/>
  <c r="BDJ20" i="14"/>
  <c r="BDJ47" i="14"/>
  <c r="BDJ38" i="14"/>
  <c r="BDJ25" i="14"/>
  <c r="BDJ19" i="14"/>
  <c r="BDJ34" i="14"/>
  <c r="BDJ49" i="14"/>
  <c r="BDJ40" i="14"/>
  <c r="BDJ28" i="14"/>
  <c r="BDQ42" i="14"/>
  <c r="BDQ50" i="14"/>
  <c r="BDQ24" i="14"/>
  <c r="BDQ35" i="14"/>
  <c r="BDQ26" i="14"/>
  <c r="BDQ34" i="14"/>
  <c r="BDQ30" i="14"/>
  <c r="BDQ18" i="14"/>
  <c r="BDQ29" i="14"/>
  <c r="BDQ39" i="14"/>
  <c r="BDQ28" i="14"/>
  <c r="BDR14" i="14"/>
  <c r="BDQ48" i="14"/>
  <c r="BDQ36" i="14"/>
  <c r="BDQ17" i="14"/>
  <c r="BDQ19" i="14"/>
  <c r="BDQ41" i="14"/>
  <c r="BDQ31" i="14"/>
  <c r="BDQ32" i="14"/>
  <c r="BDQ51" i="14"/>
  <c r="BDQ49" i="14"/>
  <c r="BDQ27" i="14"/>
  <c r="BDQ37" i="14"/>
  <c r="BDQ21" i="14"/>
  <c r="BDQ22" i="14"/>
  <c r="BDQ15" i="14"/>
  <c r="BDQ44" i="14"/>
  <c r="BDQ20" i="14"/>
  <c r="BDQ47" i="14"/>
  <c r="BDQ23" i="14"/>
  <c r="BDQ43" i="14"/>
  <c r="BDY14" i="14"/>
  <c r="BDQ38" i="14"/>
  <c r="BDQ40" i="14"/>
  <c r="BDQ52" i="14"/>
  <c r="BDQ33" i="14"/>
  <c r="BDQ25" i="14"/>
  <c r="BDQ46" i="14"/>
  <c r="BET30" i="14" l="1"/>
  <c r="BET33" i="14"/>
  <c r="BET18" i="14"/>
  <c r="BET40" i="14"/>
  <c r="BET31" i="14"/>
  <c r="BET20" i="14"/>
  <c r="BET43" i="14"/>
  <c r="BET47" i="14"/>
  <c r="BET27" i="14"/>
  <c r="BET48" i="14"/>
  <c r="BET38" i="14"/>
  <c r="BET19" i="14"/>
  <c r="BET28" i="14"/>
  <c r="BET41" i="14"/>
  <c r="BET34" i="14"/>
  <c r="BFB14" i="14"/>
  <c r="BET50" i="14"/>
  <c r="BET46" i="14"/>
  <c r="BET17" i="14"/>
  <c r="BET51" i="14"/>
  <c r="BET23" i="14"/>
  <c r="BET26" i="14"/>
  <c r="BET44" i="14"/>
  <c r="BET22" i="14"/>
  <c r="BET25" i="14"/>
  <c r="BET24" i="14"/>
  <c r="BET21" i="14"/>
  <c r="BET49" i="14"/>
  <c r="BET42" i="14"/>
  <c r="BET39" i="14"/>
  <c r="BET52" i="14"/>
  <c r="BET15" i="14"/>
  <c r="BET37" i="14"/>
  <c r="BET35" i="14"/>
  <c r="BET29" i="14"/>
  <c r="BET32" i="14"/>
  <c r="BET36" i="14"/>
  <c r="BEM40" i="14"/>
  <c r="BEM28" i="14"/>
  <c r="BEM48" i="14"/>
  <c r="BEM35" i="14"/>
  <c r="BEM27" i="14"/>
  <c r="BEM21" i="14"/>
  <c r="BEM49" i="14"/>
  <c r="BEM18" i="14"/>
  <c r="BEU14" i="14"/>
  <c r="BEM37" i="14"/>
  <c r="BEM20" i="14"/>
  <c r="BEM30" i="14"/>
  <c r="BEM33" i="14"/>
  <c r="BFC14" i="14"/>
  <c r="BEM23" i="14"/>
  <c r="BEM38" i="14"/>
  <c r="BEM41" i="14"/>
  <c r="BEM29" i="14"/>
  <c r="BEM46" i="14"/>
  <c r="BEM32" i="14"/>
  <c r="BEM31" i="14"/>
  <c r="BEM39" i="14"/>
  <c r="BEM25" i="14"/>
  <c r="BEM17" i="14"/>
  <c r="BEM22" i="14"/>
  <c r="BEM47" i="14"/>
  <c r="BEM51" i="14"/>
  <c r="BEM15" i="14"/>
  <c r="BEM44" i="14"/>
  <c r="BEM24" i="14"/>
  <c r="BEM52" i="14"/>
  <c r="BEM43" i="14"/>
  <c r="BEM19" i="14"/>
  <c r="BEM36" i="14"/>
  <c r="BEM50" i="14"/>
  <c r="BEM42" i="14"/>
  <c r="BEM26" i="14"/>
  <c r="BEM34" i="14"/>
  <c r="BDY48" i="14"/>
  <c r="BDY29" i="14"/>
  <c r="BDY23" i="14"/>
  <c r="BDY33" i="14"/>
  <c r="BDY17" i="14"/>
  <c r="BDY37" i="14"/>
  <c r="BDY51" i="14"/>
  <c r="BDY43" i="14"/>
  <c r="BDY22" i="14"/>
  <c r="BEG14" i="14"/>
  <c r="BDY44" i="14"/>
  <c r="BDY47" i="14"/>
  <c r="BDY30" i="14"/>
  <c r="BDY38" i="14"/>
  <c r="BDY40" i="14"/>
  <c r="BDY15" i="14"/>
  <c r="BDY39" i="14"/>
  <c r="BDY31" i="14"/>
  <c r="BDY20" i="14"/>
  <c r="BDY35" i="14"/>
  <c r="BDY19" i="14"/>
  <c r="BDY32" i="14"/>
  <c r="BDY42" i="14"/>
  <c r="BDY41" i="14"/>
  <c r="BDY24" i="14"/>
  <c r="BDY34" i="14"/>
  <c r="BDY18" i="14"/>
  <c r="BDY52" i="14"/>
  <c r="BDY46" i="14"/>
  <c r="BDY49" i="14"/>
  <c r="BDY50" i="14"/>
  <c r="BDY26" i="14"/>
  <c r="BDY27" i="14"/>
  <c r="BDY28" i="14"/>
  <c r="BDY36" i="14"/>
  <c r="BDY25" i="14"/>
  <c r="BDY21" i="14"/>
  <c r="BDK46" i="14"/>
  <c r="BDK26" i="14"/>
  <c r="BDK22" i="14"/>
  <c r="BDK39" i="14"/>
  <c r="BDK43" i="14"/>
  <c r="BDK30" i="14"/>
  <c r="BDK35" i="14"/>
  <c r="BDK25" i="14"/>
  <c r="BDK20" i="14"/>
  <c r="BDK41" i="14"/>
  <c r="BDK19" i="14"/>
  <c r="BDK21" i="14"/>
  <c r="BDK47" i="14"/>
  <c r="BDK32" i="14"/>
  <c r="BDK36" i="14"/>
  <c r="BDK49" i="14"/>
  <c r="BDK48" i="14"/>
  <c r="BDK18" i="14"/>
  <c r="BDK51" i="14"/>
  <c r="BDK34" i="14"/>
  <c r="BDK24" i="14"/>
  <c r="BDK44" i="14"/>
  <c r="BDK31" i="14"/>
  <c r="BDK15" i="14"/>
  <c r="BDK37" i="14"/>
  <c r="BDK42" i="14"/>
  <c r="BDK28" i="14"/>
  <c r="BDK27" i="14"/>
  <c r="BDK17" i="14"/>
  <c r="BDK52" i="14"/>
  <c r="BDK29" i="14"/>
  <c r="BDK38" i="14"/>
  <c r="BDK40" i="14"/>
  <c r="BDK23" i="14"/>
  <c r="BDK33" i="14"/>
  <c r="BDK50" i="14"/>
  <c r="BCP56" i="14"/>
  <c r="BCQ56" i="14" s="1"/>
  <c r="BEF38" i="14"/>
  <c r="BEF23" i="14"/>
  <c r="BEF26" i="14"/>
  <c r="BEF47" i="14"/>
  <c r="BEF44" i="14"/>
  <c r="BEF21" i="14"/>
  <c r="BEF43" i="14"/>
  <c r="BEF37" i="14"/>
  <c r="BEF28" i="14"/>
  <c r="BEF34" i="14"/>
  <c r="BEF46" i="14"/>
  <c r="BEF40" i="14"/>
  <c r="BEF30" i="14"/>
  <c r="BEF24" i="14"/>
  <c r="BEF33" i="14"/>
  <c r="BEF48" i="14"/>
  <c r="BEF50" i="14"/>
  <c r="BEF31" i="14"/>
  <c r="BEF27" i="14"/>
  <c r="BEF49" i="14"/>
  <c r="BEF32" i="14"/>
  <c r="BEF20" i="14"/>
  <c r="BEF42" i="14"/>
  <c r="BEF22" i="14"/>
  <c r="BEF19" i="14"/>
  <c r="BEF29" i="14"/>
  <c r="BEF18" i="14"/>
  <c r="BEN14" i="14"/>
  <c r="BEF17" i="14"/>
  <c r="BEF41" i="14"/>
  <c r="BEF52" i="14"/>
  <c r="BEF15" i="14"/>
  <c r="BEF25" i="14"/>
  <c r="BEF35" i="14"/>
  <c r="BEF51" i="14"/>
  <c r="BEF36" i="14"/>
  <c r="BEF39" i="14"/>
  <c r="BDD51" i="14"/>
  <c r="BDD20" i="14"/>
  <c r="BDD21" i="14"/>
  <c r="BDD52" i="14"/>
  <c r="BDD17" i="14"/>
  <c r="BDD27" i="14"/>
  <c r="BDD36" i="14"/>
  <c r="BDD44" i="14"/>
  <c r="BDD29" i="14"/>
  <c r="BDD30" i="14"/>
  <c r="BDD43" i="14"/>
  <c r="BDD28" i="14"/>
  <c r="BDD48" i="14"/>
  <c r="BDD47" i="14"/>
  <c r="BDD34" i="14"/>
  <c r="BDD18" i="14"/>
  <c r="BDD42" i="14"/>
  <c r="BDD33" i="14"/>
  <c r="BDL14" i="14"/>
  <c r="BDD40" i="14"/>
  <c r="BDD22" i="14"/>
  <c r="BDD24" i="14"/>
  <c r="BDD38" i="14"/>
  <c r="BDD15" i="14"/>
  <c r="BCX54" i="14" s="1"/>
  <c r="BDD35" i="14"/>
  <c r="BDD31" i="14"/>
  <c r="BDD25" i="14"/>
  <c r="BDD41" i="14"/>
  <c r="BDD49" i="14"/>
  <c r="BDD50" i="14"/>
  <c r="BDD46" i="14"/>
  <c r="BDD39" i="14"/>
  <c r="BDD19" i="14"/>
  <c r="BDD23" i="14"/>
  <c r="BDD26" i="14"/>
  <c r="BDD37" i="14"/>
  <c r="BDD32" i="14"/>
  <c r="BCP55" i="14"/>
  <c r="BCQ55" i="14" s="1"/>
  <c r="BCQ54" i="14" s="1"/>
  <c r="BDR42" i="14"/>
  <c r="BDR46" i="14"/>
  <c r="BDR27" i="14"/>
  <c r="BDR47" i="14"/>
  <c r="BDR44" i="14"/>
  <c r="BDS14" i="14"/>
  <c r="BDR43" i="14"/>
  <c r="BDR37" i="14"/>
  <c r="BDR29" i="14"/>
  <c r="BDR38" i="14"/>
  <c r="BDR32" i="14"/>
  <c r="BDR25" i="14"/>
  <c r="BDR40" i="14"/>
  <c r="BDR34" i="14"/>
  <c r="BDZ14" i="14"/>
  <c r="BDR30" i="14"/>
  <c r="BDR23" i="14"/>
  <c r="BDR31" i="14"/>
  <c r="BDR48" i="14"/>
  <c r="BDR52" i="14"/>
  <c r="BDR26" i="14"/>
  <c r="BDR24" i="14"/>
  <c r="BDR41" i="14"/>
  <c r="BDR36" i="14"/>
  <c r="BDR21" i="14"/>
  <c r="BDR20" i="14"/>
  <c r="BDR33" i="14"/>
  <c r="BDR18" i="14"/>
  <c r="BDR28" i="14"/>
  <c r="BDR19" i="14"/>
  <c r="BDR17" i="14"/>
  <c r="BDR49" i="14"/>
  <c r="BDR51" i="14"/>
  <c r="BDR22" i="14"/>
  <c r="BDR50" i="14"/>
  <c r="BDR35" i="14"/>
  <c r="BDR39" i="14"/>
  <c r="BDR15" i="14"/>
  <c r="BFB37" i="14" l="1"/>
  <c r="BFB49" i="14"/>
  <c r="BFB15" i="14"/>
  <c r="BFB28" i="14"/>
  <c r="BFB26" i="14"/>
  <c r="BFJ14" i="14"/>
  <c r="BFB44" i="14"/>
  <c r="BFB20" i="14"/>
  <c r="BFB23" i="14"/>
  <c r="BFB48" i="14"/>
  <c r="BFB32" i="14"/>
  <c r="BFB22" i="14"/>
  <c r="BFB47" i="14"/>
  <c r="BFB29" i="14"/>
  <c r="BFB21" i="14"/>
  <c r="BFB52" i="14"/>
  <c r="BFB42" i="14"/>
  <c r="BFB31" i="14"/>
  <c r="BFB41" i="14"/>
  <c r="BFB36" i="14"/>
  <c r="BFB19" i="14"/>
  <c r="BFB51" i="14"/>
  <c r="BFB43" i="14"/>
  <c r="BFB33" i="14"/>
  <c r="BFB27" i="14"/>
  <c r="BFB35" i="14"/>
  <c r="BFB38" i="14"/>
  <c r="BFB24" i="14"/>
  <c r="BFB40" i="14"/>
  <c r="BFB50" i="14"/>
  <c r="BFB18" i="14"/>
  <c r="BFB17" i="14"/>
  <c r="BFB39" i="14"/>
  <c r="BFB46" i="14"/>
  <c r="BFB34" i="14"/>
  <c r="BFB25" i="14"/>
  <c r="BFB30" i="14"/>
  <c r="BDS52" i="14"/>
  <c r="BDS48" i="14"/>
  <c r="BEA14" i="14"/>
  <c r="BDS36" i="14"/>
  <c r="BDS34" i="14"/>
  <c r="BDS21" i="14"/>
  <c r="BDS31" i="14"/>
  <c r="BDS23" i="14"/>
  <c r="BDS33" i="14"/>
  <c r="BDS41" i="14"/>
  <c r="BDS17" i="14"/>
  <c r="BDS26" i="14"/>
  <c r="BDS51" i="14"/>
  <c r="BDS35" i="14"/>
  <c r="BDS20" i="14"/>
  <c r="BDS44" i="14"/>
  <c r="BDS27" i="14"/>
  <c r="BDS19" i="14"/>
  <c r="BDS40" i="14"/>
  <c r="BDS30" i="14"/>
  <c r="BDS38" i="14"/>
  <c r="BDS46" i="14"/>
  <c r="BDS22" i="14"/>
  <c r="BDS28" i="14"/>
  <c r="BDS15" i="14"/>
  <c r="BDS39" i="14"/>
  <c r="BDT14" i="14"/>
  <c r="BDS47" i="14"/>
  <c r="BDS25" i="14"/>
  <c r="BDS29" i="14"/>
  <c r="BDS50" i="14"/>
  <c r="BDS24" i="14"/>
  <c r="BDS49" i="14"/>
  <c r="BDS18" i="14"/>
  <c r="BDS42" i="14"/>
  <c r="BDS43" i="14"/>
  <c r="BDS32" i="14"/>
  <c r="BDS37" i="14"/>
  <c r="BCX55" i="14"/>
  <c r="BFC36" i="14"/>
  <c r="BFC51" i="14"/>
  <c r="BFC21" i="14"/>
  <c r="BFC43" i="14"/>
  <c r="BFC24" i="14"/>
  <c r="BFC41" i="14"/>
  <c r="BFC37" i="14"/>
  <c r="BFC50" i="14"/>
  <c r="BFC19" i="14"/>
  <c r="BFC28" i="14"/>
  <c r="BFC18" i="14"/>
  <c r="BFC32" i="14"/>
  <c r="BFC44" i="14"/>
  <c r="BFC25" i="14"/>
  <c r="BFC29" i="14"/>
  <c r="BFC48" i="14"/>
  <c r="BFC34" i="14"/>
  <c r="BFC31" i="14"/>
  <c r="BFC47" i="14"/>
  <c r="BFC26" i="14"/>
  <c r="BFC22" i="14"/>
  <c r="BFC40" i="14"/>
  <c r="BFC20" i="14"/>
  <c r="BFC15" i="14"/>
  <c r="BFC35" i="14"/>
  <c r="BFC30" i="14"/>
  <c r="BFC17" i="14"/>
  <c r="BFC23" i="14"/>
  <c r="BFC46" i="14"/>
  <c r="BFC38" i="14"/>
  <c r="BFC42" i="14"/>
  <c r="BFC52" i="14"/>
  <c r="BFC39" i="14"/>
  <c r="BFC33" i="14"/>
  <c r="BFC27" i="14"/>
  <c r="BFC49" i="14"/>
  <c r="BDL44" i="14"/>
  <c r="BDL32" i="14"/>
  <c r="BDL35" i="14"/>
  <c r="BDL41" i="14"/>
  <c r="BDL26" i="14"/>
  <c r="BDL31" i="14"/>
  <c r="BDL36" i="14"/>
  <c r="BDL20" i="14"/>
  <c r="BDL27" i="14"/>
  <c r="BDL47" i="14"/>
  <c r="BDL30" i="14"/>
  <c r="BDL18" i="14"/>
  <c r="BDL49" i="14"/>
  <c r="BDL51" i="14"/>
  <c r="BDL22" i="14"/>
  <c r="BDL40" i="14"/>
  <c r="BDL48" i="14"/>
  <c r="BDL29" i="14"/>
  <c r="BDL52" i="14"/>
  <c r="BDL25" i="14"/>
  <c r="BDL15" i="14"/>
  <c r="BDF54" i="14" s="1"/>
  <c r="BDL46" i="14"/>
  <c r="BDL19" i="14"/>
  <c r="BDL42" i="14"/>
  <c r="BDL38" i="14"/>
  <c r="BDL37" i="14"/>
  <c r="BDL33" i="14"/>
  <c r="BDL50" i="14"/>
  <c r="BDL24" i="14"/>
  <c r="BDL21" i="14"/>
  <c r="BDL39" i="14"/>
  <c r="BDL17" i="14"/>
  <c r="BDL23" i="14"/>
  <c r="BDL28" i="14"/>
  <c r="BDL34" i="14"/>
  <c r="BDL43" i="14"/>
  <c r="BEG49" i="14"/>
  <c r="BEG32" i="14"/>
  <c r="BEG33" i="14"/>
  <c r="BEG28" i="14"/>
  <c r="BEG42" i="14"/>
  <c r="BEG22" i="14"/>
  <c r="BEG27" i="14"/>
  <c r="BEG50" i="14"/>
  <c r="BEG15" i="14"/>
  <c r="BEG29" i="14"/>
  <c r="BEG41" i="14"/>
  <c r="BEG44" i="14"/>
  <c r="BEG24" i="14"/>
  <c r="BEG38" i="14"/>
  <c r="BEG37" i="14"/>
  <c r="BEG20" i="14"/>
  <c r="BEG47" i="14"/>
  <c r="BEG30" i="14"/>
  <c r="BEG19" i="14"/>
  <c r="BEG31" i="14"/>
  <c r="BEG21" i="14"/>
  <c r="BEG52" i="14"/>
  <c r="BEG48" i="14"/>
  <c r="BEG18" i="14"/>
  <c r="BEG39" i="14"/>
  <c r="BEG26" i="14"/>
  <c r="BEG51" i="14"/>
  <c r="BEG40" i="14"/>
  <c r="BEG46" i="14"/>
  <c r="BEG35" i="14"/>
  <c r="BEG34" i="14"/>
  <c r="BEO14" i="14"/>
  <c r="BEG43" i="14"/>
  <c r="BEG36" i="14"/>
  <c r="BEG23" i="14"/>
  <c r="BEG17" i="14"/>
  <c r="BEG25" i="14"/>
  <c r="BDZ39" i="14"/>
  <c r="BDZ19" i="14"/>
  <c r="BDZ49" i="14"/>
  <c r="BDZ42" i="14"/>
  <c r="BDZ33" i="14"/>
  <c r="BDZ30" i="14"/>
  <c r="BDZ50" i="14"/>
  <c r="BDZ35" i="14"/>
  <c r="BDZ24" i="14"/>
  <c r="BDZ48" i="14"/>
  <c r="BDZ29" i="14"/>
  <c r="BDZ21" i="14"/>
  <c r="BDZ36" i="14"/>
  <c r="BDZ41" i="14"/>
  <c r="BDZ27" i="14"/>
  <c r="BDZ51" i="14"/>
  <c r="BDZ31" i="14"/>
  <c r="BDZ32" i="14"/>
  <c r="BDZ38" i="14"/>
  <c r="BDZ17" i="14"/>
  <c r="BEH14" i="14"/>
  <c r="BDZ52" i="14"/>
  <c r="BDZ28" i="14"/>
  <c r="BDZ40" i="14"/>
  <c r="BDZ23" i="14"/>
  <c r="BDZ25" i="14"/>
  <c r="BDZ46" i="14"/>
  <c r="BDZ26" i="14"/>
  <c r="BDZ20" i="14"/>
  <c r="BDZ37" i="14"/>
  <c r="BDZ15" i="14"/>
  <c r="BDZ34" i="14"/>
  <c r="BDZ22" i="14"/>
  <c r="BDZ18" i="14"/>
  <c r="BDZ44" i="14"/>
  <c r="BDZ43" i="14"/>
  <c r="BDZ47" i="14"/>
  <c r="BCX56" i="14"/>
  <c r="BCY56" i="14" s="1"/>
  <c r="BEN32" i="14"/>
  <c r="BEN43" i="14"/>
  <c r="BEN18" i="14"/>
  <c r="BEN52" i="14"/>
  <c r="BEN25" i="14"/>
  <c r="BEN27" i="14"/>
  <c r="BEN24" i="14"/>
  <c r="BEN46" i="14"/>
  <c r="BEN19" i="14"/>
  <c r="BEN48" i="14"/>
  <c r="BEN21" i="14"/>
  <c r="BEN39" i="14"/>
  <c r="BEN26" i="14"/>
  <c r="BEN44" i="14"/>
  <c r="BEN36" i="14"/>
  <c r="BEN20" i="14"/>
  <c r="BEV14" i="14"/>
  <c r="BEN49" i="14"/>
  <c r="BFD14" i="14"/>
  <c r="BEN38" i="14"/>
  <c r="BEN41" i="14"/>
  <c r="BEN31" i="14"/>
  <c r="BEN15" i="14"/>
  <c r="BEN40" i="14"/>
  <c r="BEN22" i="14"/>
  <c r="BEN17" i="14"/>
  <c r="BEN35" i="14"/>
  <c r="BEN30" i="14"/>
  <c r="BEN50" i="14"/>
  <c r="BEN33" i="14"/>
  <c r="BEN37" i="14"/>
  <c r="BEN23" i="14"/>
  <c r="BEN51" i="14"/>
  <c r="BEN28" i="14"/>
  <c r="BEN42" i="14"/>
  <c r="BEN29" i="14"/>
  <c r="BEN34" i="14"/>
  <c r="BEN47" i="14"/>
  <c r="BEU39" i="14"/>
  <c r="BEU32" i="14"/>
  <c r="BEU18" i="14"/>
  <c r="BEU51" i="14"/>
  <c r="BEU22" i="14"/>
  <c r="BEU30" i="14"/>
  <c r="BEU48" i="14"/>
  <c r="BEU15" i="14"/>
  <c r="BEU20" i="14"/>
  <c r="BEU44" i="14"/>
  <c r="BEU47" i="14"/>
  <c r="BEU46" i="14"/>
  <c r="BEU52" i="14"/>
  <c r="BEU33" i="14"/>
  <c r="BEU37" i="14"/>
  <c r="BEU41" i="14"/>
  <c r="BEU23" i="14"/>
  <c r="BEU29" i="14"/>
  <c r="BEU49" i="14"/>
  <c r="BEU34" i="14"/>
  <c r="BEU28" i="14"/>
  <c r="BFK14" i="14"/>
  <c r="BEU42" i="14"/>
  <c r="BEU31" i="14"/>
  <c r="BEU25" i="14"/>
  <c r="BEU35" i="14"/>
  <c r="BEU17" i="14"/>
  <c r="BEU27" i="14"/>
  <c r="BEU36" i="14"/>
  <c r="BEU19" i="14"/>
  <c r="BEU21" i="14"/>
  <c r="BEU50" i="14"/>
  <c r="BEU26" i="14"/>
  <c r="BEU24" i="14"/>
  <c r="BEU40" i="14"/>
  <c r="BEU38" i="14"/>
  <c r="BEU43" i="14"/>
  <c r="BCY55" i="14"/>
  <c r="BCY54" i="14" l="1"/>
  <c r="BFJ38" i="14"/>
  <c r="BFJ15" i="14"/>
  <c r="BFJ36" i="14"/>
  <c r="BFJ50" i="14"/>
  <c r="BFJ27" i="14"/>
  <c r="BFJ44" i="14"/>
  <c r="BFJ17" i="14"/>
  <c r="BFJ51" i="14"/>
  <c r="BFJ52" i="14"/>
  <c r="BFJ28" i="14"/>
  <c r="BFJ47" i="14"/>
  <c r="BFJ49" i="14"/>
  <c r="BFJ48" i="14"/>
  <c r="BFJ32" i="14"/>
  <c r="BFJ37" i="14"/>
  <c r="BFJ22" i="14"/>
  <c r="BFJ24" i="14"/>
  <c r="BFJ31" i="14"/>
  <c r="BFJ46" i="14"/>
  <c r="BFJ19" i="14"/>
  <c r="BFJ41" i="14"/>
  <c r="BFJ39" i="14"/>
  <c r="BFJ23" i="14"/>
  <c r="BFJ34" i="14"/>
  <c r="BFJ42" i="14"/>
  <c r="BFJ30" i="14"/>
  <c r="BFJ40" i="14"/>
  <c r="BFJ29" i="14"/>
  <c r="BFJ43" i="14"/>
  <c r="BFJ33" i="14"/>
  <c r="BFJ21" i="14"/>
  <c r="BFJ25" i="14"/>
  <c r="BFJ26" i="14"/>
  <c r="BFJ18" i="14"/>
  <c r="BFJ35" i="14"/>
  <c r="BFJ20" i="14"/>
  <c r="BDF55" i="14"/>
  <c r="BDG55" i="14" s="1"/>
  <c r="BDT52" i="14"/>
  <c r="BDT17" i="14"/>
  <c r="BDT26" i="14"/>
  <c r="BDT36" i="14"/>
  <c r="BDT24" i="14"/>
  <c r="BDT30" i="14"/>
  <c r="BDT31" i="14"/>
  <c r="BEB14" i="14"/>
  <c r="BDT15" i="14"/>
  <c r="BDN54" i="14" s="1"/>
  <c r="BDT35" i="14"/>
  <c r="BDT41" i="14"/>
  <c r="BDT27" i="14"/>
  <c r="BDT22" i="14"/>
  <c r="BDT44" i="14"/>
  <c r="BDT47" i="14"/>
  <c r="BDT25" i="14"/>
  <c r="BDT42" i="14"/>
  <c r="BDT49" i="14"/>
  <c r="BDT37" i="14"/>
  <c r="BDT29" i="14"/>
  <c r="BDT21" i="14"/>
  <c r="BDT32" i="14"/>
  <c r="BDT40" i="14"/>
  <c r="BDT48" i="14"/>
  <c r="BDT39" i="14"/>
  <c r="BDT46" i="14"/>
  <c r="BDT34" i="14"/>
  <c r="BDT19" i="14"/>
  <c r="BDT18" i="14"/>
  <c r="BDT50" i="14"/>
  <c r="BDT43" i="14"/>
  <c r="BDT51" i="14"/>
  <c r="BDT38" i="14"/>
  <c r="BDT33" i="14"/>
  <c r="BDT23" i="14"/>
  <c r="BDT28" i="14"/>
  <c r="BDT20" i="14"/>
  <c r="BEA39" i="14"/>
  <c r="BEA35" i="14"/>
  <c r="BEA23" i="14"/>
  <c r="BEA51" i="14"/>
  <c r="BEA47" i="14"/>
  <c r="BEA29" i="14"/>
  <c r="BEA18" i="14"/>
  <c r="BEA40" i="14"/>
  <c r="BEA27" i="14"/>
  <c r="BEA17" i="14"/>
  <c r="BEA50" i="14"/>
  <c r="BEA31" i="14"/>
  <c r="BEA37" i="14"/>
  <c r="BEA19" i="14"/>
  <c r="BEA48" i="14"/>
  <c r="BEA26" i="14"/>
  <c r="BEI14" i="14"/>
  <c r="BEA33" i="14"/>
  <c r="BEA36" i="14"/>
  <c r="BEA20" i="14"/>
  <c r="BEA24" i="14"/>
  <c r="BEA38" i="14"/>
  <c r="BEA49" i="14"/>
  <c r="BEA32" i="14"/>
  <c r="BEA52" i="14"/>
  <c r="BEA28" i="14"/>
  <c r="BEA42" i="14"/>
  <c r="BEA25" i="14"/>
  <c r="BEA34" i="14"/>
  <c r="BEA30" i="14"/>
  <c r="BEA22" i="14"/>
  <c r="BEA43" i="14"/>
  <c r="BEA15" i="14"/>
  <c r="BEA21" i="14"/>
  <c r="BEA41" i="14"/>
  <c r="BEA46" i="14"/>
  <c r="BEA44" i="14"/>
  <c r="BFD39" i="14"/>
  <c r="BFD25" i="14"/>
  <c r="BFD23" i="14"/>
  <c r="BFD24" i="14"/>
  <c r="BFD47" i="14"/>
  <c r="BFD26" i="14"/>
  <c r="BFD51" i="14"/>
  <c r="BFD40" i="14"/>
  <c r="BFD20" i="14"/>
  <c r="BFD34" i="14"/>
  <c r="BFD44" i="14"/>
  <c r="BFD43" i="14"/>
  <c r="BFD28" i="14"/>
  <c r="BFD42" i="14"/>
  <c r="BFD37" i="14"/>
  <c r="BFD38" i="14"/>
  <c r="BFD19" i="14"/>
  <c r="BFD27" i="14"/>
  <c r="BFD46" i="14"/>
  <c r="BFD35" i="14"/>
  <c r="BFD36" i="14"/>
  <c r="BFD52" i="14"/>
  <c r="BFD50" i="14"/>
  <c r="BFD41" i="14"/>
  <c r="BFD30" i="14"/>
  <c r="BFD33" i="14"/>
  <c r="BFD31" i="14"/>
  <c r="BFD15" i="14"/>
  <c r="BFD48" i="14"/>
  <c r="BFD29" i="14"/>
  <c r="BFD49" i="14"/>
  <c r="BFD21" i="14"/>
  <c r="BFD32" i="14"/>
  <c r="BFD18" i="14"/>
  <c r="BFD17" i="14"/>
  <c r="BFD22" i="14"/>
  <c r="BEH38" i="14"/>
  <c r="BEH23" i="14"/>
  <c r="BEH51" i="14"/>
  <c r="BEH32" i="14"/>
  <c r="BEH25" i="14"/>
  <c r="BEH34" i="14"/>
  <c r="BEH47" i="14"/>
  <c r="BEH17" i="14"/>
  <c r="BEH28" i="14"/>
  <c r="BEH35" i="14"/>
  <c r="BEH30" i="14"/>
  <c r="BEH27" i="14"/>
  <c r="BEH31" i="14"/>
  <c r="BEP14" i="14"/>
  <c r="BEH52" i="14"/>
  <c r="BEH48" i="14"/>
  <c r="BEH46" i="14"/>
  <c r="BEH22" i="14"/>
  <c r="BEH36" i="14"/>
  <c r="BEH39" i="14"/>
  <c r="BEH19" i="14"/>
  <c r="BEH50" i="14"/>
  <c r="BEH33" i="14"/>
  <c r="BEH18" i="14"/>
  <c r="BEH43" i="14"/>
  <c r="BEH44" i="14"/>
  <c r="BEH26" i="14"/>
  <c r="BEH49" i="14"/>
  <c r="BEH42" i="14"/>
  <c r="BEH41" i="14"/>
  <c r="BEH40" i="14"/>
  <c r="BEH37" i="14"/>
  <c r="BEH24" i="14"/>
  <c r="BEH15" i="14"/>
  <c r="BEH21" i="14"/>
  <c r="BEH20" i="14"/>
  <c r="BEH29" i="14"/>
  <c r="BEV51" i="14"/>
  <c r="BEV36" i="14"/>
  <c r="BEV26" i="14"/>
  <c r="BEV48" i="14"/>
  <c r="BEV33" i="14"/>
  <c r="BEV15" i="14"/>
  <c r="BEV34" i="14"/>
  <c r="BEV44" i="14"/>
  <c r="BEV23" i="14"/>
  <c r="BEV20" i="14"/>
  <c r="BEV19" i="14"/>
  <c r="BEV52" i="14"/>
  <c r="BEV17" i="14"/>
  <c r="BFL14" i="14"/>
  <c r="BEV41" i="14"/>
  <c r="BEV24" i="14"/>
  <c r="BEV21" i="14"/>
  <c r="BEV38" i="14"/>
  <c r="BEV30" i="14"/>
  <c r="BEV40" i="14"/>
  <c r="BEV18" i="14"/>
  <c r="BEV42" i="14"/>
  <c r="BEV32" i="14"/>
  <c r="BEV37" i="14"/>
  <c r="BEV50" i="14"/>
  <c r="BEV47" i="14"/>
  <c r="BEV29" i="14"/>
  <c r="BEV43" i="14"/>
  <c r="BEV31" i="14"/>
  <c r="BEV35" i="14"/>
  <c r="BEV46" i="14"/>
  <c r="BEV28" i="14"/>
  <c r="BEV22" i="14"/>
  <c r="BEV25" i="14"/>
  <c r="BEV39" i="14"/>
  <c r="BEV27" i="14"/>
  <c r="BEV49" i="14"/>
  <c r="BEO46" i="14"/>
  <c r="BEO20" i="14"/>
  <c r="BEO18" i="14"/>
  <c r="BEO21" i="14"/>
  <c r="BEO17" i="14"/>
  <c r="BEO39" i="14"/>
  <c r="BFE14" i="14"/>
  <c r="BEO23" i="14"/>
  <c r="BEO42" i="14"/>
  <c r="BEO47" i="14"/>
  <c r="BEO38" i="14"/>
  <c r="BEO32" i="14"/>
  <c r="BEO40" i="14"/>
  <c r="BEO27" i="14"/>
  <c r="BEO34" i="14"/>
  <c r="BEO36" i="14"/>
  <c r="BEO29" i="14"/>
  <c r="BEO30" i="14"/>
  <c r="BEO49" i="14"/>
  <c r="BEO31" i="14"/>
  <c r="BEO15" i="14"/>
  <c r="BEO22" i="14"/>
  <c r="BEO28" i="14"/>
  <c r="BEO44" i="14"/>
  <c r="BEO25" i="14"/>
  <c r="BEO41" i="14"/>
  <c r="BEO24" i="14"/>
  <c r="BEO43" i="14"/>
  <c r="BEW14" i="14"/>
  <c r="BEO37" i="14"/>
  <c r="BEO35" i="14"/>
  <c r="BEO19" i="14"/>
  <c r="BEO52" i="14"/>
  <c r="BEO48" i="14"/>
  <c r="BEO50" i="14"/>
  <c r="BEO26" i="14"/>
  <c r="BEO33" i="14"/>
  <c r="BEO51" i="14"/>
  <c r="BDF56" i="14"/>
  <c r="BDG56" i="14" s="1"/>
  <c r="BFK44" i="14"/>
  <c r="BFK50" i="14"/>
  <c r="BFK37" i="14"/>
  <c r="BFK47" i="14"/>
  <c r="BFK17" i="14"/>
  <c r="BFK38" i="14"/>
  <c r="BFK36" i="14"/>
  <c r="BFK28" i="14"/>
  <c r="BFK24" i="14"/>
  <c r="BFK32" i="14"/>
  <c r="BFK27" i="14"/>
  <c r="BFK22" i="14"/>
  <c r="BFK15" i="14"/>
  <c r="BFK49" i="14"/>
  <c r="BFK51" i="14"/>
  <c r="BFK48" i="14"/>
  <c r="BFK29" i="14"/>
  <c r="BFK21" i="14"/>
  <c r="BFK31" i="14"/>
  <c r="BFK26" i="14"/>
  <c r="BFK20" i="14"/>
  <c r="BFK34" i="14"/>
  <c r="BFK46" i="14"/>
  <c r="BFK23" i="14"/>
  <c r="BFK39" i="14"/>
  <c r="BFK18" i="14"/>
  <c r="BFK40" i="14"/>
  <c r="BFK30" i="14"/>
  <c r="BFK41" i="14"/>
  <c r="BFK35" i="14"/>
  <c r="BFK42" i="14"/>
  <c r="BFK19" i="14"/>
  <c r="BFK52" i="14"/>
  <c r="BFK25" i="14"/>
  <c r="BFK43" i="14"/>
  <c r="BFK33" i="14"/>
  <c r="BEI50" i="14" l="1"/>
  <c r="BEI23" i="14"/>
  <c r="BEI21" i="14"/>
  <c r="BEI20" i="14"/>
  <c r="BEI24" i="14"/>
  <c r="BEI43" i="14"/>
  <c r="BEI17" i="14"/>
  <c r="BEI26" i="14"/>
  <c r="BEI48" i="14"/>
  <c r="BEI51" i="14"/>
  <c r="BEI41" i="14"/>
  <c r="BEI27" i="14"/>
  <c r="BEI47" i="14"/>
  <c r="BEI30" i="14"/>
  <c r="BEI28" i="14"/>
  <c r="BEI49" i="14"/>
  <c r="BEI34" i="14"/>
  <c r="BEQ14" i="14"/>
  <c r="BEI42" i="14"/>
  <c r="BEI40" i="14"/>
  <c r="BEI46" i="14"/>
  <c r="BEI25" i="14"/>
  <c r="BEI36" i="14"/>
  <c r="BEI18" i="14"/>
  <c r="BEI22" i="14"/>
  <c r="BEI32" i="14"/>
  <c r="BEI52" i="14"/>
  <c r="BEI29" i="14"/>
  <c r="BEI37" i="14"/>
  <c r="BEI38" i="14"/>
  <c r="BEI15" i="14"/>
  <c r="BEI33" i="14"/>
  <c r="BEI44" i="14"/>
  <c r="BEI19" i="14"/>
  <c r="BEI39" i="14"/>
  <c r="BEI35" i="14"/>
  <c r="BEI31" i="14"/>
  <c r="BFL36" i="14"/>
  <c r="BFL47" i="14"/>
  <c r="BFL32" i="14"/>
  <c r="BFL51" i="14"/>
  <c r="BFL38" i="14"/>
  <c r="BFL28" i="14"/>
  <c r="BFL17" i="14"/>
  <c r="BFL52" i="14"/>
  <c r="BFL50" i="14"/>
  <c r="BFL27" i="14"/>
  <c r="BFL15" i="14"/>
  <c r="BFL44" i="14"/>
  <c r="BFL49" i="14"/>
  <c r="BFL22" i="14"/>
  <c r="BFL31" i="14"/>
  <c r="BFL48" i="14"/>
  <c r="BFL46" i="14"/>
  <c r="BFL21" i="14"/>
  <c r="BFL19" i="14"/>
  <c r="BFL34" i="14"/>
  <c r="BFL20" i="14"/>
  <c r="BFL23" i="14"/>
  <c r="BFL39" i="14"/>
  <c r="BFL42" i="14"/>
  <c r="BFL37" i="14"/>
  <c r="BFL40" i="14"/>
  <c r="BFL43" i="14"/>
  <c r="BFL30" i="14"/>
  <c r="BFL26" i="14"/>
  <c r="BFL33" i="14"/>
  <c r="BFL24" i="14"/>
  <c r="BFL35" i="14"/>
  <c r="BFL25" i="14"/>
  <c r="BFL29" i="14"/>
  <c r="BFL41" i="14"/>
  <c r="BFL18" i="14"/>
  <c r="BEP29" i="14"/>
  <c r="BEP17" i="14"/>
  <c r="BEP18" i="14"/>
  <c r="BEP34" i="14"/>
  <c r="BEP30" i="14"/>
  <c r="BEP36" i="14"/>
  <c r="BEP25" i="14"/>
  <c r="BEP47" i="14"/>
  <c r="BEP26" i="14"/>
  <c r="BEP33" i="14"/>
  <c r="BEP24" i="14"/>
  <c r="BEP40" i="14"/>
  <c r="BEP20" i="14"/>
  <c r="BEP31" i="14"/>
  <c r="BEP44" i="14"/>
  <c r="BEP42" i="14"/>
  <c r="BEP49" i="14"/>
  <c r="BFF14" i="14"/>
  <c r="BEP32" i="14"/>
  <c r="BEP46" i="14"/>
  <c r="BEP28" i="14"/>
  <c r="BEP23" i="14"/>
  <c r="BEP19" i="14"/>
  <c r="BEP37" i="14"/>
  <c r="BEP38" i="14"/>
  <c r="BEP15" i="14"/>
  <c r="BEP48" i="14"/>
  <c r="BEP27" i="14"/>
  <c r="BEX14" i="14"/>
  <c r="BEP50" i="14"/>
  <c r="BEP21" i="14"/>
  <c r="BEP51" i="14"/>
  <c r="BEP41" i="14"/>
  <c r="BEP52" i="14"/>
  <c r="BEP22" i="14"/>
  <c r="BEP39" i="14"/>
  <c r="BEP43" i="14"/>
  <c r="BEP35" i="14"/>
  <c r="BDN55" i="14"/>
  <c r="BDO55" i="14" s="1"/>
  <c r="BDN56" i="14"/>
  <c r="BDO56" i="14" s="1"/>
  <c r="BDG54" i="14"/>
  <c r="BFE40" i="14"/>
  <c r="BFE35" i="14"/>
  <c r="BFE19" i="14"/>
  <c r="BFE49" i="14"/>
  <c r="BFE48" i="14"/>
  <c r="BFE22" i="14"/>
  <c r="BFE18" i="14"/>
  <c r="BFE28" i="14"/>
  <c r="BFE41" i="14"/>
  <c r="BFE27" i="14"/>
  <c r="BFE44" i="14"/>
  <c r="BFE24" i="14"/>
  <c r="BFE37" i="14"/>
  <c r="BFE21" i="14"/>
  <c r="BFE20" i="14"/>
  <c r="BFE46" i="14"/>
  <c r="BFE36" i="14"/>
  <c r="BFE23" i="14"/>
  <c r="BFE42" i="14"/>
  <c r="BFE32" i="14"/>
  <c r="BFE17" i="14"/>
  <c r="BFE29" i="14"/>
  <c r="BFE25" i="14"/>
  <c r="BFE33" i="14"/>
  <c r="BFE52" i="14"/>
  <c r="BFE34" i="14"/>
  <c r="BFE15" i="14"/>
  <c r="BFE51" i="14"/>
  <c r="BFE26" i="14"/>
  <c r="BFE43" i="14"/>
  <c r="BFE31" i="14"/>
  <c r="BFE39" i="14"/>
  <c r="BFE30" i="14"/>
  <c r="BFE47" i="14"/>
  <c r="BFE38" i="14"/>
  <c r="BFE50" i="14"/>
  <c r="BEW49" i="14"/>
  <c r="BEW22" i="14"/>
  <c r="BEW19" i="14"/>
  <c r="BEW50" i="14"/>
  <c r="BEW46" i="14"/>
  <c r="BEW37" i="14"/>
  <c r="BFM14" i="14"/>
  <c r="BEW48" i="14"/>
  <c r="BEW43" i="14"/>
  <c r="BEW44" i="14"/>
  <c r="BEW29" i="14"/>
  <c r="BEW41" i="14"/>
  <c r="BEW51" i="14"/>
  <c r="BEW36" i="14"/>
  <c r="BEW15" i="14"/>
  <c r="BEW52" i="14"/>
  <c r="BEW33" i="14"/>
  <c r="BEW25" i="14"/>
  <c r="BEW34" i="14"/>
  <c r="BEW23" i="14"/>
  <c r="BEW26" i="14"/>
  <c r="BEW17" i="14"/>
  <c r="BEW38" i="14"/>
  <c r="BEW39" i="14"/>
  <c r="BEW30" i="14"/>
  <c r="BEW47" i="14"/>
  <c r="BEW31" i="14"/>
  <c r="BEW40" i="14"/>
  <c r="BEW35" i="14"/>
  <c r="BEW24" i="14"/>
  <c r="BEW21" i="14"/>
  <c r="BEW32" i="14"/>
  <c r="BEW18" i="14"/>
  <c r="BEW27" i="14"/>
  <c r="BEW28" i="14"/>
  <c r="BEW20" i="14"/>
  <c r="BEW42" i="14"/>
  <c r="BEB40" i="14"/>
  <c r="BEB31" i="14"/>
  <c r="BEB35" i="14"/>
  <c r="BEJ14" i="14"/>
  <c r="BEB51" i="14"/>
  <c r="BEB26" i="14"/>
  <c r="BEB28" i="14"/>
  <c r="BEB39" i="14"/>
  <c r="BEB20" i="14"/>
  <c r="BEB23" i="14"/>
  <c r="BEB37" i="14"/>
  <c r="BEB33" i="14"/>
  <c r="BEB38" i="14"/>
  <c r="BEB27" i="14"/>
  <c r="BEB44" i="14"/>
  <c r="BEB50" i="14"/>
  <c r="BEB19" i="14"/>
  <c r="BEB41" i="14"/>
  <c r="BEB36" i="14"/>
  <c r="BEB15" i="14"/>
  <c r="BDV54" i="14" s="1"/>
  <c r="BEB52" i="14"/>
  <c r="BEB29" i="14"/>
  <c r="BEB21" i="14"/>
  <c r="BEB25" i="14"/>
  <c r="BEB46" i="14"/>
  <c r="BEB32" i="14"/>
  <c r="BEB18" i="14"/>
  <c r="BEB48" i="14"/>
  <c r="BEB49" i="14"/>
  <c r="BEB17" i="14"/>
  <c r="BEB34" i="14"/>
  <c r="BEB42" i="14"/>
  <c r="BEB24" i="14"/>
  <c r="BEB22" i="14"/>
  <c r="BEB47" i="14"/>
  <c r="BEB30" i="14"/>
  <c r="BEB43" i="14"/>
  <c r="BFF46" i="14" l="1"/>
  <c r="BFF29" i="14"/>
  <c r="BFF44" i="14"/>
  <c r="BFF42" i="14"/>
  <c r="BFF36" i="14"/>
  <c r="BFF35" i="14"/>
  <c r="BFF52" i="14"/>
  <c r="BFF22" i="14"/>
  <c r="BFF24" i="14"/>
  <c r="BFF30" i="14"/>
  <c r="BFF15" i="14"/>
  <c r="BFF39" i="14"/>
  <c r="BFF47" i="14"/>
  <c r="BFF37" i="14"/>
  <c r="BFF33" i="14"/>
  <c r="BFF51" i="14"/>
  <c r="BFF34" i="14"/>
  <c r="BFF23" i="14"/>
  <c r="BFF31" i="14"/>
  <c r="BFF26" i="14"/>
  <c r="BFF25" i="14"/>
  <c r="BFF41" i="14"/>
  <c r="BFF32" i="14"/>
  <c r="BFF50" i="14"/>
  <c r="BFF43" i="14"/>
  <c r="BFF38" i="14"/>
  <c r="BFF20" i="14"/>
  <c r="BFF17" i="14"/>
  <c r="BFF19" i="14"/>
  <c r="BFF18" i="14"/>
  <c r="BFF48" i="14"/>
  <c r="BFF49" i="14"/>
  <c r="BFF40" i="14"/>
  <c r="BFF27" i="14"/>
  <c r="BFF21" i="14"/>
  <c r="BFF28" i="14"/>
  <c r="BEX52" i="14"/>
  <c r="BEX30" i="14"/>
  <c r="BEX21" i="14"/>
  <c r="BEX34" i="14"/>
  <c r="BEX31" i="14"/>
  <c r="BEX27" i="14"/>
  <c r="BEX41" i="14"/>
  <c r="BEX24" i="14"/>
  <c r="BEX19" i="14"/>
  <c r="BEX47" i="14"/>
  <c r="BEX18" i="14"/>
  <c r="BEX48" i="14"/>
  <c r="BEX35" i="14"/>
  <c r="BEX25" i="14"/>
  <c r="BFN14" i="14"/>
  <c r="BEX32" i="14"/>
  <c r="BEX39" i="14"/>
  <c r="BEX17" i="14"/>
  <c r="BEX42" i="14"/>
  <c r="BEX40" i="14"/>
  <c r="BEX20" i="14"/>
  <c r="BEX51" i="14"/>
  <c r="BEX36" i="14"/>
  <c r="BEX29" i="14"/>
  <c r="BEX37" i="14"/>
  <c r="BEX28" i="14"/>
  <c r="BEX43" i="14"/>
  <c r="BEX22" i="14"/>
  <c r="BEX15" i="14"/>
  <c r="BEX26" i="14"/>
  <c r="BEX23" i="14"/>
  <c r="BEX50" i="14"/>
  <c r="BEX44" i="14"/>
  <c r="BEX38" i="14"/>
  <c r="BEX49" i="14"/>
  <c r="BEX46" i="14"/>
  <c r="BEX33" i="14"/>
  <c r="BDV56" i="14"/>
  <c r="BDW56" i="14" s="1"/>
  <c r="BDO54" i="14"/>
  <c r="BEQ48" i="14"/>
  <c r="BEQ38" i="14"/>
  <c r="BFG14" i="14"/>
  <c r="BEQ41" i="14"/>
  <c r="BEQ34" i="14"/>
  <c r="BEQ36" i="14"/>
  <c r="BEQ49" i="14"/>
  <c r="BEQ31" i="14"/>
  <c r="BEQ32" i="14"/>
  <c r="BEQ46" i="14"/>
  <c r="BEQ28" i="14"/>
  <c r="BEQ26" i="14"/>
  <c r="BEQ42" i="14"/>
  <c r="BEQ27" i="14"/>
  <c r="BEQ24" i="14"/>
  <c r="BEQ37" i="14"/>
  <c r="BEQ21" i="14"/>
  <c r="BEQ30" i="14"/>
  <c r="BEQ50" i="14"/>
  <c r="BEQ22" i="14"/>
  <c r="BEQ19" i="14"/>
  <c r="BEQ29" i="14"/>
  <c r="BEQ33" i="14"/>
  <c r="BEQ23" i="14"/>
  <c r="BEQ43" i="14"/>
  <c r="BEQ52" i="14"/>
  <c r="BEQ35" i="14"/>
  <c r="BEQ25" i="14"/>
  <c r="BEQ20" i="14"/>
  <c r="BEY14" i="14"/>
  <c r="BEQ17" i="14"/>
  <c r="BEQ47" i="14"/>
  <c r="BEQ15" i="14"/>
  <c r="BEQ40" i="14"/>
  <c r="BEQ18" i="14"/>
  <c r="BEQ51" i="14"/>
  <c r="BEQ39" i="14"/>
  <c r="BEQ44" i="14"/>
  <c r="BFM17" i="14"/>
  <c r="BFM36" i="14"/>
  <c r="BFM44" i="14"/>
  <c r="BFM32" i="14"/>
  <c r="BFM47" i="14"/>
  <c r="BFM48" i="14"/>
  <c r="BFM50" i="14"/>
  <c r="BFM22" i="14"/>
  <c r="BFM46" i="14"/>
  <c r="BFM31" i="14"/>
  <c r="BFM28" i="14"/>
  <c r="BFM24" i="14"/>
  <c r="BFM30" i="14"/>
  <c r="BFM21" i="14"/>
  <c r="BFM41" i="14"/>
  <c r="BFM38" i="14"/>
  <c r="BFM26" i="14"/>
  <c r="BFM43" i="14"/>
  <c r="BFM23" i="14"/>
  <c r="BFM42" i="14"/>
  <c r="BFM18" i="14"/>
  <c r="BFM37" i="14"/>
  <c r="BFM20" i="14"/>
  <c r="BFM15" i="14"/>
  <c r="BFM39" i="14"/>
  <c r="BFM52" i="14"/>
  <c r="BFM34" i="14"/>
  <c r="BFM49" i="14"/>
  <c r="BFM35" i="14"/>
  <c r="BFM27" i="14"/>
  <c r="BFM51" i="14"/>
  <c r="BFM33" i="14"/>
  <c r="BFM19" i="14"/>
  <c r="BFM25" i="14"/>
  <c r="BFM40" i="14"/>
  <c r="BFM29" i="14"/>
  <c r="BEJ38" i="14"/>
  <c r="BEJ25" i="14"/>
  <c r="BEJ31" i="14"/>
  <c r="BEJ34" i="14"/>
  <c r="BEJ24" i="14"/>
  <c r="BEJ52" i="14"/>
  <c r="BEJ40" i="14"/>
  <c r="BEJ18" i="14"/>
  <c r="BEJ22" i="14"/>
  <c r="BEJ46" i="14"/>
  <c r="BEJ42" i="14"/>
  <c r="BEJ35" i="14"/>
  <c r="BEJ36" i="14"/>
  <c r="BEJ49" i="14"/>
  <c r="BEJ23" i="14"/>
  <c r="BEJ32" i="14"/>
  <c r="BEJ48" i="14"/>
  <c r="BEJ47" i="14"/>
  <c r="BEJ37" i="14"/>
  <c r="BEJ26" i="14"/>
  <c r="BEJ15" i="14"/>
  <c r="BED54" i="14" s="1"/>
  <c r="BEJ43" i="14"/>
  <c r="BEJ41" i="14"/>
  <c r="BEJ21" i="14"/>
  <c r="BER14" i="14"/>
  <c r="BEJ27" i="14"/>
  <c r="BEJ29" i="14"/>
  <c r="BEJ50" i="14"/>
  <c r="BEJ28" i="14"/>
  <c r="BEJ19" i="14"/>
  <c r="BEJ20" i="14"/>
  <c r="BEJ17" i="14"/>
  <c r="BEJ51" i="14"/>
  <c r="BEJ44" i="14"/>
  <c r="BEJ33" i="14"/>
  <c r="BEJ39" i="14"/>
  <c r="BEJ30" i="14"/>
  <c r="BDV55" i="14"/>
  <c r="BDW55" i="14" s="1"/>
  <c r="BDW54" i="14" s="1"/>
  <c r="BEY36" i="14" l="1"/>
  <c r="BEY48" i="14"/>
  <c r="BEY22" i="14"/>
  <c r="BEY51" i="14"/>
  <c r="BEY33" i="14"/>
  <c r="BEY32" i="14"/>
  <c r="BEY28" i="14"/>
  <c r="BEY44" i="14"/>
  <c r="BEY37" i="14"/>
  <c r="BEY29" i="14"/>
  <c r="BEY38" i="14"/>
  <c r="BEY50" i="14"/>
  <c r="BEY15" i="14"/>
  <c r="BEY47" i="14"/>
  <c r="BEY26" i="14"/>
  <c r="BEY35" i="14"/>
  <c r="BEY27" i="14"/>
  <c r="BEY43" i="14"/>
  <c r="BEY20" i="14"/>
  <c r="BEY52" i="14"/>
  <c r="BEY31" i="14"/>
  <c r="BEY23" i="14"/>
  <c r="BEY18" i="14"/>
  <c r="BEY41" i="14"/>
  <c r="BEY24" i="14"/>
  <c r="BEY21" i="14"/>
  <c r="BEY39" i="14"/>
  <c r="BEY34" i="14"/>
  <c r="BEY42" i="14"/>
  <c r="BEY30" i="14"/>
  <c r="BFO14" i="14"/>
  <c r="BEY46" i="14"/>
  <c r="BEY19" i="14"/>
  <c r="BEY17" i="14"/>
  <c r="BEY49" i="14"/>
  <c r="BEY25" i="14"/>
  <c r="BEY40" i="14"/>
  <c r="BER49" i="14"/>
  <c r="BER52" i="14"/>
  <c r="BER19" i="14"/>
  <c r="BER50" i="14"/>
  <c r="BER27" i="14"/>
  <c r="BER20" i="14"/>
  <c r="BER39" i="14"/>
  <c r="BER21" i="14"/>
  <c r="BEZ14" i="14"/>
  <c r="BER51" i="14"/>
  <c r="BER46" i="14"/>
  <c r="BER25" i="14"/>
  <c r="BER36" i="14"/>
  <c r="BFH14" i="14"/>
  <c r="BER42" i="14"/>
  <c r="BER33" i="14"/>
  <c r="BER18" i="14"/>
  <c r="BER44" i="14"/>
  <c r="BER29" i="14"/>
  <c r="BER23" i="14"/>
  <c r="BER40" i="14"/>
  <c r="BER15" i="14"/>
  <c r="BEL54" i="14" s="1"/>
  <c r="BER37" i="14"/>
  <c r="BER30" i="14"/>
  <c r="BER22" i="14"/>
  <c r="BER35" i="14"/>
  <c r="BER43" i="14"/>
  <c r="BER38" i="14"/>
  <c r="BER32" i="14"/>
  <c r="BER17" i="14"/>
  <c r="BER41" i="14"/>
  <c r="BER31" i="14"/>
  <c r="BER24" i="14"/>
  <c r="BER26" i="14"/>
  <c r="BER48" i="14"/>
  <c r="BER34" i="14"/>
  <c r="BER28" i="14"/>
  <c r="BER47" i="14"/>
  <c r="BFG47" i="14"/>
  <c r="BFG44" i="14"/>
  <c r="BFG38" i="14"/>
  <c r="BFG35" i="14"/>
  <c r="BFG51" i="14"/>
  <c r="BFG26" i="14"/>
  <c r="BFG31" i="14"/>
  <c r="BFG46" i="14"/>
  <c r="BFG39" i="14"/>
  <c r="BFG37" i="14"/>
  <c r="BFG18" i="14"/>
  <c r="BFG40" i="14"/>
  <c r="BFG48" i="14"/>
  <c r="BFG34" i="14"/>
  <c r="BFG20" i="14"/>
  <c r="BFG36" i="14"/>
  <c r="BFG19" i="14"/>
  <c r="BFG24" i="14"/>
  <c r="BFG41" i="14"/>
  <c r="BFG32" i="14"/>
  <c r="BFG17" i="14"/>
  <c r="BFG42" i="14"/>
  <c r="BFG49" i="14"/>
  <c r="BFG28" i="14"/>
  <c r="BFG27" i="14"/>
  <c r="BFG22" i="14"/>
  <c r="BFG15" i="14"/>
  <c r="BFG50" i="14"/>
  <c r="BFG23" i="14"/>
  <c r="BFG25" i="14"/>
  <c r="BFG30" i="14"/>
  <c r="BFG29" i="14"/>
  <c r="BFG21" i="14"/>
  <c r="BFG52" i="14"/>
  <c r="BFG43" i="14"/>
  <c r="BFG33" i="14"/>
  <c r="BED55" i="14"/>
  <c r="BEE55" i="14" s="1"/>
  <c r="BFN28" i="14"/>
  <c r="BFN17" i="14"/>
  <c r="BFN36" i="14"/>
  <c r="BFN38" i="14"/>
  <c r="BFN22" i="14"/>
  <c r="BFN51" i="14"/>
  <c r="BFN43" i="14"/>
  <c r="BFN32" i="14"/>
  <c r="BFN44" i="14"/>
  <c r="BFN48" i="14"/>
  <c r="BFN52" i="14"/>
  <c r="BFN49" i="14"/>
  <c r="BFN26" i="14"/>
  <c r="BFN21" i="14"/>
  <c r="BFN50" i="14"/>
  <c r="BFN40" i="14"/>
  <c r="BFN41" i="14"/>
  <c r="BFN15" i="14"/>
  <c r="BFN19" i="14"/>
  <c r="BFN25" i="14"/>
  <c r="BFN37" i="14"/>
  <c r="BFN30" i="14"/>
  <c r="BFN39" i="14"/>
  <c r="BFN29" i="14"/>
  <c r="BFN31" i="14"/>
  <c r="BFN24" i="14"/>
  <c r="BFN23" i="14"/>
  <c r="BFN42" i="14"/>
  <c r="BFN18" i="14"/>
  <c r="BFN47" i="14"/>
  <c r="BFN46" i="14"/>
  <c r="BFN35" i="14"/>
  <c r="BFN27" i="14"/>
  <c r="BFN34" i="14"/>
  <c r="BFN33" i="14"/>
  <c r="BFN20" i="14"/>
  <c r="BED56" i="14"/>
  <c r="BEE56" i="14" s="1"/>
  <c r="BEE54" i="14" l="1"/>
  <c r="BEL55" i="14"/>
  <c r="BFO37" i="14"/>
  <c r="BFO22" i="14"/>
  <c r="BFO32" i="14"/>
  <c r="BFO50" i="14"/>
  <c r="BFO38" i="14"/>
  <c r="BFO17" i="14"/>
  <c r="BFO44" i="14"/>
  <c r="BFO51" i="14"/>
  <c r="BFO28" i="14"/>
  <c r="BFO49" i="14"/>
  <c r="BFO36" i="14"/>
  <c r="BFO47" i="14"/>
  <c r="BFO29" i="14"/>
  <c r="BFO48" i="14"/>
  <c r="BFO43" i="14"/>
  <c r="BFO52" i="14"/>
  <c r="BFO27" i="14"/>
  <c r="BFO46" i="14"/>
  <c r="BFO19" i="14"/>
  <c r="BFO18" i="14"/>
  <c r="BFO15" i="14"/>
  <c r="BFO26" i="14"/>
  <c r="BFO21" i="14"/>
  <c r="BFO30" i="14"/>
  <c r="BFO39" i="14"/>
  <c r="BFO33" i="14"/>
  <c r="BFO35" i="14"/>
  <c r="BFO24" i="14"/>
  <c r="BFO20" i="14"/>
  <c r="BFO31" i="14"/>
  <c r="BFO41" i="14"/>
  <c r="BFO23" i="14"/>
  <c r="BFO34" i="14"/>
  <c r="BFO42" i="14"/>
  <c r="BFO25" i="14"/>
  <c r="BFO40" i="14"/>
  <c r="BEZ40" i="14"/>
  <c r="BEZ23" i="14"/>
  <c r="BEZ20" i="14"/>
  <c r="BEZ35" i="14"/>
  <c r="BEZ25" i="14"/>
  <c r="BEZ49" i="14"/>
  <c r="BEZ21" i="14"/>
  <c r="BFP14" i="14"/>
  <c r="BEZ52" i="14"/>
  <c r="BEZ36" i="14"/>
  <c r="BEZ31" i="14"/>
  <c r="BEZ32" i="14"/>
  <c r="BEZ26" i="14"/>
  <c r="BEZ43" i="14"/>
  <c r="BEZ51" i="14"/>
  <c r="BEZ33" i="14"/>
  <c r="BEZ24" i="14"/>
  <c r="BEZ22" i="14"/>
  <c r="BEZ15" i="14"/>
  <c r="BET54" i="14" s="1"/>
  <c r="BEZ44" i="14"/>
  <c r="BEZ37" i="14"/>
  <c r="BEZ50" i="14"/>
  <c r="BEZ29" i="14"/>
  <c r="BEZ38" i="14"/>
  <c r="BEZ48" i="14"/>
  <c r="BEZ17" i="14"/>
  <c r="BEZ46" i="14"/>
  <c r="BEZ42" i="14"/>
  <c r="BEZ28" i="14"/>
  <c r="BEZ47" i="14"/>
  <c r="BEZ30" i="14"/>
  <c r="BEZ18" i="14"/>
  <c r="BEZ19" i="14"/>
  <c r="BEZ39" i="14"/>
  <c r="BEZ34" i="14"/>
  <c r="BEZ41" i="14"/>
  <c r="BEZ27" i="14"/>
  <c r="BFH47" i="14"/>
  <c r="BFH23" i="14"/>
  <c r="BFH21" i="14"/>
  <c r="BFH39" i="14"/>
  <c r="BFH38" i="14"/>
  <c r="BFH51" i="14"/>
  <c r="BFH17" i="14"/>
  <c r="BFH18" i="14"/>
  <c r="BFH40" i="14"/>
  <c r="BFH31" i="14"/>
  <c r="BFH37" i="14"/>
  <c r="BFH28" i="14"/>
  <c r="BFH48" i="14"/>
  <c r="BFH25" i="14"/>
  <c r="BFH34" i="14"/>
  <c r="BFH20" i="14"/>
  <c r="BFH44" i="14"/>
  <c r="BFH49" i="14"/>
  <c r="BFH22" i="14"/>
  <c r="BFH24" i="14"/>
  <c r="BFH32" i="14"/>
  <c r="BFH27" i="14"/>
  <c r="BFH41" i="14"/>
  <c r="BFH29" i="14"/>
  <c r="BFH36" i="14"/>
  <c r="BFH30" i="14"/>
  <c r="BFH19" i="14"/>
  <c r="BFH42" i="14"/>
  <c r="BFH15" i="14"/>
  <c r="BFB54" i="14" s="1"/>
  <c r="BFH26" i="14"/>
  <c r="BFH46" i="14"/>
  <c r="BFH43" i="14"/>
  <c r="BFH33" i="14"/>
  <c r="BFH50" i="14"/>
  <c r="BFH52" i="14"/>
  <c r="BFH35" i="14"/>
  <c r="BEL56" i="14"/>
  <c r="BEM56" i="14" s="1"/>
  <c r="BEM55" i="14"/>
  <c r="BFB55" i="14" l="1"/>
  <c r="BFC55" i="14" s="1"/>
  <c r="BET56" i="14"/>
  <c r="BEU56" i="14" s="1"/>
  <c r="BFB56" i="14"/>
  <c r="BFC56" i="14" s="1"/>
  <c r="BET55" i="14"/>
  <c r="BEU55" i="14" s="1"/>
  <c r="BFP38" i="14"/>
  <c r="BFP17" i="14"/>
  <c r="BFP28" i="14"/>
  <c r="BFP15" i="14"/>
  <c r="BFJ54" i="14" s="1"/>
  <c r="BFP44" i="14"/>
  <c r="BFP32" i="14"/>
  <c r="BFP50" i="14"/>
  <c r="BFP46" i="14"/>
  <c r="BFP49" i="14"/>
  <c r="BFP29" i="14"/>
  <c r="BFP22" i="14"/>
  <c r="BFP51" i="14"/>
  <c r="BFP36" i="14"/>
  <c r="BFP48" i="14"/>
  <c r="BFP47" i="14"/>
  <c r="BFP40" i="14"/>
  <c r="BFP37" i="14"/>
  <c r="BFP43" i="14"/>
  <c r="BFP26" i="14"/>
  <c r="BFP41" i="14"/>
  <c r="BFP34" i="14"/>
  <c r="BFP27" i="14"/>
  <c r="BFP19" i="14"/>
  <c r="BFP23" i="14"/>
  <c r="BFP42" i="14"/>
  <c r="BFP33" i="14"/>
  <c r="BFP39" i="14"/>
  <c r="BFP24" i="14"/>
  <c r="BFP35" i="14"/>
  <c r="BFP20" i="14"/>
  <c r="BFP21" i="14"/>
  <c r="BFP30" i="14"/>
  <c r="BFP31" i="14"/>
  <c r="BFP52" i="14"/>
  <c r="BFP18" i="14"/>
  <c r="BFP25" i="14"/>
  <c r="BEM54" i="14"/>
  <c r="BEU54" i="14" l="1"/>
  <c r="BFJ56" i="14"/>
  <c r="BFK56" i="14" s="1"/>
  <c r="BFC54" i="14"/>
  <c r="BFJ55" i="14"/>
  <c r="BFK55" i="14" s="1"/>
  <c r="BFK54" i="14" s="1"/>
</calcChain>
</file>

<file path=xl/sharedStrings.xml><?xml version="1.0" encoding="utf-8"?>
<sst xmlns="http://schemas.openxmlformats.org/spreadsheetml/2006/main" count="28939" uniqueCount="212">
  <si>
    <t xml:space="preserve"> </t>
  </si>
  <si>
    <t>Title:</t>
  </si>
  <si>
    <t>Weekly situation report part B: NHS 111 (IUC ADC)</t>
  </si>
  <si>
    <t>Summary:</t>
  </si>
  <si>
    <t>Summary of IUC ADC Weekly data</t>
  </si>
  <si>
    <t>Period:</t>
  </si>
  <si>
    <t>Source:</t>
  </si>
  <si>
    <t>NHS Weekly Integrated Urgent Care Aggregate Data Collection</t>
  </si>
  <si>
    <t>Basis:</t>
  </si>
  <si>
    <t>Provider</t>
  </si>
  <si>
    <t>Published:</t>
  </si>
  <si>
    <t>Revised:</t>
  </si>
  <si>
    <t>Status:</t>
  </si>
  <si>
    <t>Published - Provisional</t>
  </si>
  <si>
    <t>Contact:</t>
  </si>
  <si>
    <t xml:space="preserve">Summary data for week ending: </t>
  </si>
  <si>
    <t>Number of calls received (A01)</t>
  </si>
  <si>
    <t>Number of answered calls (A03)</t>
  </si>
  <si>
    <t>Number of abandoned calls (B02)</t>
  </si>
  <si>
    <t>% of calls abandoned (B02/(B02+A03))</t>
  </si>
  <si>
    <t>% of calls answered within 60s (B01/A03)</t>
  </si>
  <si>
    <t>% of calls referred to the ambulance service, of calls triaged (E02/C01)</t>
  </si>
  <si>
    <t>% of calls recommended to attend an Emergency Treatment Centre, of calls triaged (E03/C01)</t>
  </si>
  <si>
    <t>Calls assessed by a clinician or Clinical Advisor</t>
  </si>
  <si>
    <t>Region</t>
  </si>
  <si>
    <t>Code</t>
  </si>
  <si>
    <t>NHS 111 area name</t>
  </si>
  <si>
    <t>A01: Number of Calls Received</t>
  </si>
  <si>
    <t>*</t>
  </si>
  <si>
    <t>Eng</t>
  </si>
  <si>
    <t>England</t>
  </si>
  <si>
    <t>North East and Yorkshire</t>
  </si>
  <si>
    <t>111AA1</t>
  </si>
  <si>
    <t>North East</t>
  </si>
  <si>
    <t>111AI7</t>
  </si>
  <si>
    <t>Yorkshire and Humber (NECS)</t>
  </si>
  <si>
    <t>North West</t>
  </si>
  <si>
    <t>111AJ3</t>
  </si>
  <si>
    <t>North West including Blackpool (ML CSU)</t>
  </si>
  <si>
    <t>Midlands</t>
  </si>
  <si>
    <t>East of England</t>
  </si>
  <si>
    <t>111AC5</t>
  </si>
  <si>
    <t>Cambridgeshire and Peterborough</t>
  </si>
  <si>
    <t>111AC7</t>
  </si>
  <si>
    <t>Milton Keynes</t>
  </si>
  <si>
    <t>111AG7</t>
  </si>
  <si>
    <t>Luton and Bedfordshire</t>
  </si>
  <si>
    <t>111AG8</t>
  </si>
  <si>
    <t>Norfolk including Great Yarmouth and Waveney</t>
  </si>
  <si>
    <t>111AH4</t>
  </si>
  <si>
    <t>Mid &amp; South Essex</t>
  </si>
  <si>
    <t>111AH7</t>
  </si>
  <si>
    <t>North East Essex &amp; Suffolk</t>
  </si>
  <si>
    <t>London</t>
  </si>
  <si>
    <t>111AD7</t>
  </si>
  <si>
    <t>South East London</t>
  </si>
  <si>
    <t>111AH5</t>
  </si>
  <si>
    <t>North East London</t>
  </si>
  <si>
    <t>111AJ1</t>
  </si>
  <si>
    <t>North West London</t>
  </si>
  <si>
    <t>111AK9</t>
  </si>
  <si>
    <t>South West London (PPG)</t>
  </si>
  <si>
    <t>South East</t>
  </si>
  <si>
    <t>111AA6</t>
  </si>
  <si>
    <t>Isle of Wight</t>
  </si>
  <si>
    <t>111AG9</t>
  </si>
  <si>
    <t>Thames Valley</t>
  </si>
  <si>
    <t>111AH9</t>
  </si>
  <si>
    <t>Hampshire and Surrey Heath</t>
  </si>
  <si>
    <t>111AI2</t>
  </si>
  <si>
    <t>Surrey Heartlands</t>
  </si>
  <si>
    <t>111AI9</t>
  </si>
  <si>
    <t>Kent, Medway &amp; Sussex</t>
  </si>
  <si>
    <t>South West</t>
  </si>
  <si>
    <t>111AL3</t>
  </si>
  <si>
    <t>Cornwall (HUC)</t>
  </si>
  <si>
    <t>111AL5</t>
  </si>
  <si>
    <t>Somerset (HUC)</t>
  </si>
  <si>
    <t>111AI4</t>
  </si>
  <si>
    <t>Dorset (DHC)</t>
  </si>
  <si>
    <t>111AI5</t>
  </si>
  <si>
    <t>Bristol, North Somerset &amp; South Gloucestershire (BRISDOC)</t>
  </si>
  <si>
    <t>111AL6</t>
  </si>
  <si>
    <t>BaNES, Swindon &amp; Wiltshire (Medvivo-PPG)</t>
  </si>
  <si>
    <t>111AL2</t>
  </si>
  <si>
    <t>Devon (PPG)</t>
  </si>
  <si>
    <t>Y63</t>
  </si>
  <si>
    <t>Y62</t>
  </si>
  <si>
    <t>Y60</t>
  </si>
  <si>
    <t>Y61</t>
  </si>
  <si>
    <t>Y56</t>
  </si>
  <si>
    <t>Y59</t>
  </si>
  <si>
    <t>Y58</t>
  </si>
  <si>
    <t>Calls answered, and of these, how many within 60 seconds</t>
  </si>
  <si>
    <t>A03: Number of answered calls</t>
  </si>
  <si>
    <t>B01: Number of calls answered within 60 seconds</t>
  </si>
  <si>
    <t>A03: Number of calls answered</t>
  </si>
  <si>
    <t>B02: Number of calls abandoned</t>
  </si>
  <si>
    <t>Abandoned % :
Call abandoned / (Calls answered + Calls abandoned)</t>
  </si>
  <si>
    <t>Number of calls where person triaged</t>
  </si>
  <si>
    <t>C01: Number of calls where person triaged</t>
  </si>
  <si>
    <t>D01: Calls assessed by a clinician or Clinical Advisor</t>
  </si>
  <si>
    <t xml:space="preserve">Number of callers offered a call back by a clinician or Clinical Advisor within 20 minutes (immediately), and of these, how many received a call back within 20 minutes
</t>
  </si>
  <si>
    <t>D13: Number of callers offered a call back by a clinician or Clinical Advisor within 20 minutes (immediately)</t>
  </si>
  <si>
    <t>D14: Number of callers offered a call back within 20 minutes (immediately), who received a call back within 20 minutes</t>
  </si>
  <si>
    <t>Dispositions at end of 111 telephone call</t>
  </si>
  <si>
    <t>E02: Number of ambulance dispositions</t>
  </si>
  <si>
    <t>E03: Number of callers recommended to attend an ETC</t>
  </si>
  <si>
    <t>E05: Number of callers recommended to attend Same Day Emergency Care (SDEC)</t>
  </si>
  <si>
    <t>E12: Number of callers recommended to contact or speak to a dental practitioner</t>
  </si>
  <si>
    <t>E13: Number of callers recommended to contact or speak to a pharmacist</t>
  </si>
  <si>
    <t>E14: Number of callers recommended repeat prescription medication</t>
  </si>
  <si>
    <t>E15: Number of callers recommended to contact or speak to another service</t>
  </si>
  <si>
    <t>E16: Number of callers recommended as self-care</t>
  </si>
  <si>
    <t>E18: Number of callers recommended other outcome</t>
  </si>
  <si>
    <t>Date of Day</t>
  </si>
  <si>
    <t>Week ending</t>
  </si>
  <si>
    <t>REPORTING_PERIOD</t>
  </si>
  <si>
    <t>ORG_CODE</t>
  </si>
  <si>
    <t>CONTRACT_CODE</t>
  </si>
  <si>
    <t>DAY</t>
  </si>
  <si>
    <t>ITEM_NUMBER</t>
  </si>
  <si>
    <t>VALUE</t>
  </si>
  <si>
    <t>NBP</t>
  </si>
  <si>
    <t>8J296</t>
  </si>
  <si>
    <t>NTP</t>
  </si>
  <si>
    <t>RRU</t>
  </si>
  <si>
    <t>NNJ</t>
  </si>
  <si>
    <t>RX6</t>
  </si>
  <si>
    <t>0AR</t>
  </si>
  <si>
    <t>RYE</t>
  </si>
  <si>
    <t>R1F</t>
  </si>
  <si>
    <t>RYD</t>
  </si>
  <si>
    <t>NVE</t>
  </si>
  <si>
    <t>Y00415</t>
  </si>
  <si>
    <t>00R</t>
  </si>
  <si>
    <t>RDY</t>
  </si>
  <si>
    <t>Area name</t>
  </si>
  <si>
    <t>RegionCode</t>
  </si>
  <si>
    <t>ProviderCode</t>
  </si>
  <si>
    <t>NEAS</t>
  </si>
  <si>
    <t>DHU</t>
  </si>
  <si>
    <t>HUC</t>
  </si>
  <si>
    <t>IC24</t>
  </si>
  <si>
    <t>PPG</t>
  </si>
  <si>
    <t>LAS</t>
  </si>
  <si>
    <t>IOW</t>
  </si>
  <si>
    <t>SCAS</t>
  </si>
  <si>
    <t>SECAmb</t>
  </si>
  <si>
    <t>DHC</t>
  </si>
  <si>
    <t>Number of calls received</t>
  </si>
  <si>
    <t>Number of calls answered, and of these, how many calls in total were abandoned</t>
  </si>
  <si>
    <t>111AL7</t>
  </si>
  <si>
    <t>0CX</t>
  </si>
  <si>
    <t>111AL9</t>
  </si>
  <si>
    <t>North Central London (LAS)</t>
  </si>
  <si>
    <t>111AL8</t>
  </si>
  <si>
    <t>Gloucestershire (IC24)</t>
  </si>
  <si>
    <t>West Essex &amp; Hertfordshire</t>
  </si>
  <si>
    <t>111AM1</t>
  </si>
  <si>
    <t>RTQ44</t>
  </si>
  <si>
    <t>Gloucester ICB / IC24</t>
  </si>
  <si>
    <t>BRISDOC / PPG</t>
  </si>
  <si>
    <t>Medvivo / PPG</t>
  </si>
  <si>
    <t>MLCSU (Stoke) / DHU</t>
  </si>
  <si>
    <t>NECS / YAS</t>
  </si>
  <si>
    <t>ML CSU (Blackpool) / NWAS</t>
  </si>
  <si>
    <t>Gloucestershire (Trust/IC24)</t>
  </si>
  <si>
    <t>england.999iucdata@nhs.net</t>
  </si>
  <si>
    <t>WEEK ENDING DATES TO BE CONFIRMED - these dates are estimates based on previous years</t>
  </si>
  <si>
    <t>E34: Number of callers recommended to speak to / contact primary care services</t>
  </si>
  <si>
    <t>HERE</t>
  </si>
  <si>
    <t>The guidance specification document for these NHS 111 data items can be found:</t>
  </si>
  <si>
    <t>Please note:  Week Ending 28/12/25, the provider BrisDoc (contact area Bristol, North Somerset &amp; South Gloucestershire) failed to submit so these data are missing from this spreadsheet.</t>
  </si>
  <si>
    <t>-</t>
  </si>
  <si>
    <t>IUCADC-WEEK-ENDING-25-Jan-2026</t>
  </si>
  <si>
    <t>Mon</t>
  </si>
  <si>
    <t>A01</t>
  </si>
  <si>
    <t>A03</t>
  </si>
  <si>
    <t>B01</t>
  </si>
  <si>
    <t>B02</t>
  </si>
  <si>
    <t>B06</t>
  </si>
  <si>
    <t>B07</t>
  </si>
  <si>
    <t>B08</t>
  </si>
  <si>
    <t>C01</t>
  </si>
  <si>
    <t>D01</t>
  </si>
  <si>
    <t>D13</t>
  </si>
  <si>
    <t>D14</t>
  </si>
  <si>
    <t>E02</t>
  </si>
  <si>
    <t>E03</t>
  </si>
  <si>
    <t>E04</t>
  </si>
  <si>
    <t>E05</t>
  </si>
  <si>
    <t>E12</t>
  </si>
  <si>
    <t>E13</t>
  </si>
  <si>
    <t>E14</t>
  </si>
  <si>
    <t>E15</t>
  </si>
  <si>
    <t>E16</t>
  </si>
  <si>
    <t>E18</t>
  </si>
  <si>
    <t>E34</t>
  </si>
  <si>
    <t>G03</t>
  </si>
  <si>
    <t>G05</t>
  </si>
  <si>
    <t>G07</t>
  </si>
  <si>
    <t>G09</t>
  </si>
  <si>
    <t>G11</t>
  </si>
  <si>
    <t>G14</t>
  </si>
  <si>
    <t>Tue</t>
  </si>
  <si>
    <t>Wed</t>
  </si>
  <si>
    <t>Thu</t>
  </si>
  <si>
    <t>Fri</t>
  </si>
  <si>
    <t>Sat</t>
  </si>
  <si>
    <t>Sun</t>
  </si>
  <si>
    <t>Thursday 29/01/2026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</si>
</sst>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[Red]\-#,##0;\-"/>
    <numFmt numFmtId="165" formatCode="dd\ mmmm\ yyyy"/>
    <numFmt numFmtId="166" formatCode="0.0%"/>
    <numFmt numFmtId="167" formatCode="\+#,##0;[Red]\-#,##0;\-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068C6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48" applyNumberFormat="0" applyFill="0" applyAlignment="0" applyProtection="0"/>
    <xf numFmtId="0" fontId="12" fillId="0" borderId="49" applyNumberFormat="0" applyFill="0" applyAlignment="0" applyProtection="0"/>
    <xf numFmtId="0" fontId="13" fillId="0" borderId="5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1" applyNumberFormat="0" applyAlignment="0" applyProtection="0"/>
    <xf numFmtId="0" fontId="18" fillId="8" borderId="52" applyNumberFormat="0" applyAlignment="0" applyProtection="0"/>
    <xf numFmtId="0" fontId="19" fillId="8" borderId="51" applyNumberFormat="0" applyAlignment="0" applyProtection="0"/>
    <xf numFmtId="0" fontId="20" fillId="0" borderId="53" applyNumberFormat="0" applyFill="0" applyAlignment="0" applyProtection="0"/>
    <xf numFmtId="0" fontId="21" fillId="9" borderId="54" applyNumberFormat="0" applyAlignment="0" applyProtection="0"/>
    <xf numFmtId="0" fontId="22" fillId="0" borderId="0" applyNumberFormat="0" applyFill="0" applyBorder="0" applyAlignment="0" applyProtection="0"/>
    <xf numFmtId="0" fontId="8" fillId="10" borderId="55" applyNumberFormat="0" applyFont="0" applyAlignment="0" applyProtection="0"/>
    <xf numFmtId="0" fontId="23" fillId="0" borderId="0" applyNumberFormat="0" applyFill="0" applyBorder="0" applyAlignment="0" applyProtection="0"/>
    <xf numFmtId="0" fontId="7" fillId="0" borderId="56" applyNumberFormat="0" applyFill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</cellStyleXfs>
  <cellXfs count="159">
    <xf numFmtId="0" fontId="0" fillId="0" borderId="0" xfId="0"/>
    <xf numFmtId="0" fontId="7" fillId="0" borderId="0" xfId="0" applyFont="1"/>
    <xf numFmtId="0" fontId="7" fillId="2" borderId="0" xfId="0" applyFont="1" applyFill="1"/>
    <xf numFmtId="0" fontId="2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5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vertical="top"/>
    </xf>
    <xf numFmtId="14" fontId="4" fillId="3" borderId="0" xfId="0" applyNumberFormat="1" applyFont="1" applyFill="1"/>
    <xf numFmtId="17" fontId="5" fillId="3" borderId="0" xfId="0" quotePrefix="1" applyNumberFormat="1" applyFont="1" applyFill="1"/>
    <xf numFmtId="14" fontId="0" fillId="0" borderId="0" xfId="0" applyNumberFormat="1"/>
    <xf numFmtId="16" fontId="2" fillId="3" borderId="31" xfId="0" applyNumberFormat="1" applyFont="1" applyFill="1" applyBorder="1" applyAlignment="1">
      <alignment horizontal="center"/>
    </xf>
    <xf numFmtId="16" fontId="2" fillId="3" borderId="8" xfId="0" applyNumberFormat="1" applyFont="1" applyFill="1" applyBorder="1" applyAlignment="1">
      <alignment horizontal="center"/>
    </xf>
    <xf numFmtId="16" fontId="2" fillId="3" borderId="32" xfId="0" applyNumberFormat="1" applyFont="1" applyFill="1" applyBorder="1" applyAlignment="1">
      <alignment horizontal="center"/>
    </xf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164" fontId="2" fillId="3" borderId="11" xfId="0" applyNumberFormat="1" applyFont="1" applyFill="1" applyBorder="1" applyAlignment="1">
      <alignment horizontal="right"/>
    </xf>
    <xf numFmtId="164" fontId="2" fillId="3" borderId="8" xfId="0" applyNumberFormat="1" applyFont="1" applyFill="1" applyBorder="1" applyAlignment="1">
      <alignment horizontal="right"/>
    </xf>
    <xf numFmtId="164" fontId="2" fillId="3" borderId="32" xfId="0" applyNumberFormat="1" applyFont="1" applyFill="1" applyBorder="1" applyAlignment="1">
      <alignment horizontal="right"/>
    </xf>
    <xf numFmtId="0" fontId="2" fillId="3" borderId="10" xfId="0" applyFont="1" applyFill="1" applyBorder="1"/>
    <xf numFmtId="164" fontId="2" fillId="3" borderId="7" xfId="0" applyNumberFormat="1" applyFont="1" applyFill="1" applyBorder="1" applyAlignment="1">
      <alignment horizontal="right"/>
    </xf>
    <xf numFmtId="164" fontId="2" fillId="3" borderId="33" xfId="0" applyNumberFormat="1" applyFont="1" applyFill="1" applyBorder="1" applyAlignment="1">
      <alignment horizontal="right"/>
    </xf>
    <xf numFmtId="164" fontId="2" fillId="3" borderId="34" xfId="0" applyNumberFormat="1" applyFont="1" applyFill="1" applyBorder="1" applyAlignment="1">
      <alignment horizontal="right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164" fontId="2" fillId="3" borderId="25" xfId="0" applyNumberFormat="1" applyFont="1" applyFill="1" applyBorder="1" applyAlignment="1">
      <alignment horizontal="right"/>
    </xf>
    <xf numFmtId="164" fontId="2" fillId="3" borderId="35" xfId="0" applyNumberFormat="1" applyFont="1" applyFill="1" applyBorder="1" applyAlignment="1">
      <alignment horizontal="right"/>
    </xf>
    <xf numFmtId="0" fontId="2" fillId="3" borderId="14" xfId="0" applyFont="1" applyFill="1" applyBorder="1"/>
    <xf numFmtId="0" fontId="2" fillId="3" borderId="15" xfId="0" applyFont="1" applyFill="1" applyBorder="1"/>
    <xf numFmtId="0" fontId="6" fillId="3" borderId="16" xfId="0" applyFont="1" applyFill="1" applyBorder="1" applyAlignment="1">
      <alignment horizontal="left" vertical="center"/>
    </xf>
    <xf numFmtId="164" fontId="2" fillId="3" borderId="36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0" fontId="2" fillId="3" borderId="17" xfId="0" applyFont="1" applyFill="1" applyBorder="1"/>
    <xf numFmtId="0" fontId="2" fillId="3" borderId="18" xfId="0" applyFont="1" applyFill="1" applyBorder="1"/>
    <xf numFmtId="0" fontId="6" fillId="3" borderId="19" xfId="0" applyFont="1" applyFill="1" applyBorder="1" applyAlignment="1">
      <alignment horizontal="left" vertical="center"/>
    </xf>
    <xf numFmtId="164" fontId="2" fillId="3" borderId="38" xfId="0" applyNumberFormat="1" applyFont="1" applyFill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164" fontId="2" fillId="3" borderId="39" xfId="0" applyNumberFormat="1" applyFont="1" applyFill="1" applyBorder="1" applyAlignment="1">
      <alignment horizontal="right"/>
    </xf>
    <xf numFmtId="0" fontId="2" fillId="3" borderId="20" xfId="0" applyFont="1" applyFill="1" applyBorder="1"/>
    <xf numFmtId="0" fontId="2" fillId="3" borderId="21" xfId="0" applyFont="1" applyFill="1" applyBorder="1"/>
    <xf numFmtId="0" fontId="6" fillId="3" borderId="22" xfId="0" applyFont="1" applyFill="1" applyBorder="1" applyAlignment="1">
      <alignment horizontal="left" vertical="center"/>
    </xf>
    <xf numFmtId="164" fontId="2" fillId="3" borderId="40" xfId="0" applyNumberFormat="1" applyFont="1" applyFill="1" applyBorder="1" applyAlignment="1">
      <alignment horizontal="right"/>
    </xf>
    <xf numFmtId="164" fontId="2" fillId="3" borderId="21" xfId="0" applyNumberFormat="1" applyFont="1" applyFill="1" applyBorder="1" applyAlignment="1">
      <alignment horizontal="right"/>
    </xf>
    <xf numFmtId="164" fontId="2" fillId="3" borderId="41" xfId="0" applyNumberFormat="1" applyFont="1" applyFill="1" applyBorder="1" applyAlignment="1">
      <alignment horizontal="right"/>
    </xf>
    <xf numFmtId="0" fontId="2" fillId="3" borderId="23" xfId="0" applyFont="1" applyFill="1" applyBorder="1"/>
    <xf numFmtId="0" fontId="6" fillId="3" borderId="24" xfId="0" applyFont="1" applyFill="1" applyBorder="1" applyAlignment="1">
      <alignment horizontal="left" vertical="center"/>
    </xf>
    <xf numFmtId="164" fontId="2" fillId="3" borderId="26" xfId="0" applyNumberFormat="1" applyFont="1" applyFill="1" applyBorder="1" applyAlignment="1">
      <alignment horizontal="right"/>
    </xf>
    <xf numFmtId="164" fontId="2" fillId="3" borderId="23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right"/>
    </xf>
    <xf numFmtId="0" fontId="2" fillId="3" borderId="30" xfId="0" applyFont="1" applyFill="1" applyBorder="1"/>
    <xf numFmtId="0" fontId="6" fillId="3" borderId="30" xfId="0" applyFont="1" applyFill="1" applyBorder="1" applyAlignment="1">
      <alignment horizontal="left" vertical="center"/>
    </xf>
    <xf numFmtId="164" fontId="2" fillId="3" borderId="20" xfId="0" applyNumberFormat="1" applyFont="1" applyFill="1" applyBorder="1" applyAlignment="1">
      <alignment horizontal="right"/>
    </xf>
    <xf numFmtId="164" fontId="2" fillId="3" borderId="43" xfId="0" applyNumberFormat="1" applyFont="1" applyFill="1" applyBorder="1" applyAlignment="1">
      <alignment horizontal="right"/>
    </xf>
    <xf numFmtId="164" fontId="2" fillId="3" borderId="44" xfId="0" applyNumberFormat="1" applyFont="1" applyFill="1" applyBorder="1" applyAlignment="1">
      <alignment horizontal="right"/>
    </xf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4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29" xfId="0" applyFont="1" applyFill="1" applyBorder="1"/>
    <xf numFmtId="37" fontId="1" fillId="3" borderId="0" xfId="1" applyNumberFormat="1" applyFill="1" applyBorder="1" applyAlignment="1" applyProtection="1"/>
    <xf numFmtId="164" fontId="2" fillId="3" borderId="46" xfId="0" applyNumberFormat="1" applyFont="1" applyFill="1" applyBorder="1" applyAlignment="1">
      <alignment horizontal="right"/>
    </xf>
    <xf numFmtId="164" fontId="2" fillId="3" borderId="47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/>
    </xf>
    <xf numFmtId="16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right"/>
    </xf>
    <xf numFmtId="16" fontId="2" fillId="3" borderId="59" xfId="0" applyNumberFormat="1" applyFont="1" applyFill="1" applyBorder="1" applyAlignment="1">
      <alignment horizontal="center"/>
    </xf>
    <xf numFmtId="16" fontId="2" fillId="3" borderId="60" xfId="0" applyNumberFormat="1" applyFont="1" applyFill="1" applyBorder="1" applyAlignment="1">
      <alignment horizontal="center"/>
    </xf>
    <xf numFmtId="16" fontId="2" fillId="3" borderId="61" xfId="0" applyNumberFormat="1" applyFont="1" applyFill="1" applyBorder="1" applyAlignment="1">
      <alignment horizontal="center"/>
    </xf>
    <xf numFmtId="164" fontId="2" fillId="3" borderId="62" xfId="0" applyNumberFormat="1" applyFont="1" applyFill="1" applyBorder="1" applyAlignment="1">
      <alignment horizontal="right"/>
    </xf>
    <xf numFmtId="14" fontId="0" fillId="35" borderId="0" xfId="0" applyNumberFormat="1" applyFill="1"/>
    <xf numFmtId="166" fontId="2" fillId="3" borderId="31" xfId="2" applyNumberFormat="1" applyFont="1" applyFill="1" applyBorder="1" applyAlignment="1">
      <alignment horizontal="right"/>
    </xf>
    <xf numFmtId="166" fontId="2" fillId="3" borderId="8" xfId="2" applyNumberFormat="1" applyFont="1" applyFill="1" applyBorder="1" applyAlignment="1">
      <alignment horizontal="right"/>
    </xf>
    <xf numFmtId="166" fontId="2" fillId="3" borderId="32" xfId="2" applyNumberFormat="1" applyFont="1" applyFill="1" applyBorder="1" applyAlignment="1">
      <alignment horizontal="right"/>
    </xf>
    <xf numFmtId="166" fontId="2" fillId="3" borderId="11" xfId="2" applyNumberFormat="1" applyFont="1" applyFill="1" applyBorder="1" applyAlignment="1">
      <alignment horizontal="right"/>
    </xf>
    <xf numFmtId="166" fontId="2" fillId="3" borderId="25" xfId="2" applyNumberFormat="1" applyFont="1" applyFill="1" applyBorder="1" applyAlignment="1">
      <alignment horizontal="right"/>
    </xf>
    <xf numFmtId="166" fontId="2" fillId="3" borderId="35" xfId="2" applyNumberFormat="1" applyFont="1" applyFill="1" applyBorder="1" applyAlignment="1">
      <alignment horizontal="right"/>
    </xf>
    <xf numFmtId="166" fontId="2" fillId="3" borderId="36" xfId="2" applyNumberFormat="1" applyFont="1" applyFill="1" applyBorder="1" applyAlignment="1">
      <alignment horizontal="right"/>
    </xf>
    <xf numFmtId="166" fontId="2" fillId="3" borderId="15" xfId="2" applyNumberFormat="1" applyFont="1" applyFill="1" applyBorder="1" applyAlignment="1">
      <alignment horizontal="right"/>
    </xf>
    <xf numFmtId="166" fontId="2" fillId="3" borderId="37" xfId="2" applyNumberFormat="1" applyFont="1" applyFill="1" applyBorder="1" applyAlignment="1">
      <alignment horizontal="right"/>
    </xf>
    <xf numFmtId="166" fontId="2" fillId="3" borderId="38" xfId="2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39" xfId="2" applyNumberFormat="1" applyFont="1" applyFill="1" applyBorder="1" applyAlignment="1">
      <alignment horizontal="right"/>
    </xf>
    <xf numFmtId="166" fontId="2" fillId="3" borderId="40" xfId="2" applyNumberFormat="1" applyFont="1" applyFill="1" applyBorder="1" applyAlignment="1">
      <alignment horizontal="right"/>
    </xf>
    <xf numFmtId="166" fontId="2" fillId="3" borderId="21" xfId="2" applyNumberFormat="1" applyFont="1" applyFill="1" applyBorder="1" applyAlignment="1">
      <alignment horizontal="right"/>
    </xf>
    <xf numFmtId="166" fontId="2" fillId="3" borderId="41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6" fontId="2" fillId="3" borderId="23" xfId="2" applyNumberFormat="1" applyFont="1" applyFill="1" applyBorder="1" applyAlignment="1">
      <alignment horizontal="right"/>
    </xf>
    <xf numFmtId="166" fontId="2" fillId="3" borderId="42" xfId="2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5" fontId="2" fillId="3" borderId="0" xfId="0" quotePrefix="1" applyNumberFormat="1" applyFont="1" applyFill="1"/>
    <xf numFmtId="14" fontId="22" fillId="35" borderId="0" xfId="0" applyNumberFormat="1" applyFont="1" applyFill="1"/>
    <xf numFmtId="0" fontId="22" fillId="3" borderId="0" xfId="0" applyFont="1" applyFill="1"/>
    <xf numFmtId="0" fontId="9" fillId="3" borderId="0" xfId="0" applyFont="1" applyFill="1"/>
    <xf numFmtId="0" fontId="24" fillId="3" borderId="0" xfId="0" applyFont="1" applyFill="1"/>
    <xf numFmtId="164" fontId="2" fillId="3" borderId="63" xfId="0" applyNumberFormat="1" applyFont="1" applyFill="1" applyBorder="1" applyAlignment="1">
      <alignment horizontal="right"/>
    </xf>
    <xf numFmtId="164" fontId="2" fillId="3" borderId="28" xfId="0" applyNumberFormat="1" applyFont="1" applyFill="1" applyBorder="1" applyAlignment="1">
      <alignment horizontal="right"/>
    </xf>
    <xf numFmtId="164" fontId="2" fillId="3" borderId="64" xfId="0" applyNumberFormat="1" applyFont="1" applyFill="1" applyBorder="1" applyAlignment="1">
      <alignment horizontal="right"/>
    </xf>
    <xf numFmtId="16" fontId="2" fillId="3" borderId="68" xfId="0" applyNumberFormat="1" applyFont="1" applyFill="1" applyBorder="1" applyAlignment="1">
      <alignment horizontal="center"/>
    </xf>
    <xf numFmtId="16" fontId="2" fillId="3" borderId="5" xfId="0" applyNumberFormat="1" applyFont="1" applyFill="1" applyBorder="1" applyAlignment="1">
      <alignment horizontal="center"/>
    </xf>
    <xf numFmtId="16" fontId="2" fillId="3" borderId="69" xfId="0" applyNumberFormat="1" applyFont="1" applyFill="1" applyBorder="1" applyAlignment="1">
      <alignment horizontal="center"/>
    </xf>
    <xf numFmtId="14" fontId="26" fillId="3" borderId="0" xfId="0" applyNumberFormat="1" applyFont="1" applyFill="1"/>
    <xf numFmtId="0" fontId="6" fillId="3" borderId="0" xfId="0" applyFont="1" applyFill="1"/>
    <xf numFmtId="166" fontId="0" fillId="3" borderId="0" xfId="2" applyNumberFormat="1" applyFont="1" applyFill="1"/>
    <xf numFmtId="166" fontId="0" fillId="3" borderId="18" xfId="2" applyNumberFormat="1" applyFont="1" applyFill="1" applyBorder="1" applyAlignment="1">
      <alignment horizontal="center" vertical="center"/>
    </xf>
    <xf numFmtId="3" fontId="0" fillId="3" borderId="45" xfId="0" applyNumberFormat="1" applyFill="1" applyBorder="1" applyAlignment="1">
      <alignment horizontal="center"/>
    </xf>
    <xf numFmtId="166" fontId="0" fillId="3" borderId="18" xfId="2" applyNumberFormat="1" applyFont="1" applyFill="1" applyBorder="1" applyAlignment="1">
      <alignment horizontal="center"/>
    </xf>
    <xf numFmtId="0" fontId="1" fillId="3" borderId="0" xfId="1" applyFill="1"/>
    <xf numFmtId="0" fontId="22" fillId="0" borderId="0" xfId="0" applyFont="1" applyAlignment="1">
      <alignment vertical="center"/>
    </xf>
    <xf numFmtId="0" fontId="27" fillId="35" borderId="0" xfId="0" applyFont="1" applyFill="1"/>
    <xf numFmtId="0" fontId="22" fillId="35" borderId="0" xfId="0" applyFont="1" applyFill="1"/>
    <xf numFmtId="164" fontId="22" fillId="35" borderId="0" xfId="0" applyNumberFormat="1" applyFont="1" applyFill="1"/>
    <xf numFmtId="0" fontId="22" fillId="35" borderId="0" xfId="0" applyFont="1" applyFill="1" applyAlignment="1">
      <alignment horizontal="center"/>
    </xf>
    <xf numFmtId="37" fontId="27" fillId="35" borderId="0" xfId="0" applyNumberFormat="1" applyFont="1" applyFill="1"/>
    <xf numFmtId="167" fontId="22" fillId="35" borderId="0" xfId="0" applyNumberFormat="1" applyFont="1" applyFill="1"/>
    <xf numFmtId="37" fontId="28" fillId="35" borderId="0" xfId="1" applyNumberFormat="1" applyFont="1" applyFill="1" applyBorder="1" applyAlignment="1" applyProtection="1"/>
    <xf numFmtId="166" fontId="22" fillId="35" borderId="0" xfId="2" applyNumberFormat="1" applyFont="1" applyFill="1"/>
    <xf numFmtId="0" fontId="29" fillId="3" borderId="0" xfId="1" applyFont="1" applyFill="1" applyAlignment="1">
      <alignment horizontal="center"/>
    </xf>
    <xf numFmtId="165" fontId="6" fillId="3" borderId="0" xfId="0" quotePrefix="1" applyNumberFormat="1" applyFont="1" applyFill="1"/>
    <xf numFmtId="14" fontId="0" fillId="3" borderId="31" xfId="0" applyNumberForma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0" fontId="0" fillId="3" borderId="18" xfId="0" applyFill="1" applyBorder="1" applyAlignment="1">
      <alignment horizontal="left" wrapText="1"/>
    </xf>
    <xf numFmtId="0" fontId="7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3" borderId="58" xfId="0" applyFill="1" applyBorder="1" applyAlignment="1">
      <alignment horizontal="left"/>
    </xf>
    <xf numFmtId="37" fontId="2" fillId="3" borderId="0" xfId="0" applyNumberFormat="1" applyFont="1" applyFill="1" applyAlignment="1">
      <alignment horizontal="center"/>
    </xf>
    <xf numFmtId="165" fontId="2" fillId="3" borderId="0" xfId="0" quotePrefix="1" applyNumberFormat="1" applyFont="1" applyFill="1" applyAlignment="1">
      <alignment horizontal="left"/>
    </xf>
    <xf numFmtId="0" fontId="3" fillId="3" borderId="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0" fontId="0" fillId="3" borderId="0" xfId="0" applyFill="1" applyAlignment="1">
      <alignment horizontal="left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 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218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ngland.nhs.uk/statistics/wp-content/uploads/sites/2/2025/06/IUC-ADC-Specification-2025-26-v3.pdf" TargetMode="External"/><Relationship Id="rId1" Type="http://schemas.openxmlformats.org/officeDocument/2006/relationships/hyperlink" Target="mailto:england.999iucdata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F76-B69F-45AF-BF27-1A45EAF93335}">
  <sheetPr>
    <tabColor theme="0" tint="-0.34998626667073579"/>
  </sheetPr>
  <dimension ref="A1:H27"/>
  <sheetViews>
    <sheetView tabSelected="1" zoomScale="110" zoomScaleNormal="110" workbookViewId="0"/>
  </sheetViews>
  <sheetFormatPr defaultColWidth="8.54296875" defaultRowHeight="14.5" x14ac:dyDescent="0.35"/>
  <cols>
    <col min="1" max="1" width="3.453125" style="4" customWidth="1"/>
    <col min="2" max="2" width="17.54296875" style="4" customWidth="1"/>
    <col min="3" max="3" width="18.453125" style="4" customWidth="1"/>
    <col min="4" max="4" width="46.453125" style="4" customWidth="1"/>
    <col min="5" max="5" width="14.453125" style="4" customWidth="1"/>
    <col min="6" max="16384" width="8.54296875" style="4"/>
  </cols>
  <sheetData>
    <row r="1" spans="1:5" x14ac:dyDescent="0.35">
      <c r="A1" s="3"/>
      <c r="B1" s="3" t="s">
        <v>0</v>
      </c>
      <c r="C1" s="3"/>
      <c r="D1" s="3"/>
    </row>
    <row r="2" spans="1:5" ht="15" x14ac:dyDescent="0.35">
      <c r="A2" s="3"/>
      <c r="B2" s="5" t="s">
        <v>1</v>
      </c>
      <c r="C2" s="6" t="s">
        <v>2</v>
      </c>
      <c r="D2" s="7"/>
    </row>
    <row r="3" spans="1:5" x14ac:dyDescent="0.35">
      <c r="A3" s="3"/>
      <c r="B3" s="8" t="s">
        <v>3</v>
      </c>
      <c r="C3" s="9" t="s">
        <v>4</v>
      </c>
      <c r="D3" s="9"/>
    </row>
    <row r="4" spans="1:5" x14ac:dyDescent="0.35">
      <c r="A4" s="3"/>
      <c r="B4" s="8"/>
      <c r="C4" s="9"/>
      <c r="D4" s="9"/>
    </row>
    <row r="5" spans="1:5" ht="15.5" x14ac:dyDescent="0.35">
      <c r="A5" s="3"/>
      <c r="B5" s="8" t="s">
        <v>5</v>
      </c>
      <c r="C5" s="106" t="str">
        <f>_xlfn.CONCAT("24 November 2025 to ", TEXT(MAX(Raw!A:A), "dd mmmm yyyy"))</f>
        <v>24 November 2025 to 25 January 2026</v>
      </c>
      <c r="D5" s="11"/>
    </row>
    <row r="6" spans="1:5" x14ac:dyDescent="0.35">
      <c r="A6" s="3"/>
      <c r="B6" s="8" t="s">
        <v>6</v>
      </c>
      <c r="C6" s="107" t="s">
        <v>7</v>
      </c>
      <c r="D6" s="3"/>
    </row>
    <row r="7" spans="1:5" x14ac:dyDescent="0.35">
      <c r="A7" s="3"/>
      <c r="B7" s="8" t="s">
        <v>8</v>
      </c>
      <c r="C7" s="107" t="s">
        <v>9</v>
      </c>
      <c r="D7" s="3"/>
    </row>
    <row r="8" spans="1:5" x14ac:dyDescent="0.35">
      <c r="A8" s="3"/>
      <c r="B8" s="8" t="s">
        <v>10</v>
      </c>
      <c r="C8" s="123" t="s">
        <v>211</v>
      </c>
      <c r="D8" s="95"/>
    </row>
    <row r="9" spans="1:5" x14ac:dyDescent="0.35">
      <c r="A9" s="3"/>
      <c r="B9" s="8" t="s">
        <v>11</v>
      </c>
      <c r="C9" s="3"/>
      <c r="D9" s="3"/>
    </row>
    <row r="10" spans="1:5" x14ac:dyDescent="0.35">
      <c r="A10" s="3"/>
      <c r="B10" s="8" t="s">
        <v>12</v>
      </c>
      <c r="C10" s="3" t="s">
        <v>13</v>
      </c>
      <c r="D10" s="3"/>
    </row>
    <row r="11" spans="1:5" x14ac:dyDescent="0.35">
      <c r="A11" s="3"/>
      <c r="B11" s="8" t="s">
        <v>14</v>
      </c>
      <c r="C11" s="112" t="s">
        <v>168</v>
      </c>
      <c r="D11" s="3"/>
    </row>
    <row r="12" spans="1:5" ht="15" thickBot="1" x14ac:dyDescent="0.4"/>
    <row r="13" spans="1:5" ht="15" thickBot="1" x14ac:dyDescent="0.4">
      <c r="B13" s="128" t="s">
        <v>15</v>
      </c>
      <c r="C13" s="128"/>
      <c r="D13" s="129"/>
      <c r="E13" s="124">
        <v>46047</v>
      </c>
    </row>
    <row r="14" spans="1:5" x14ac:dyDescent="0.35">
      <c r="B14" s="130" t="s">
        <v>16</v>
      </c>
      <c r="C14" s="130"/>
      <c r="D14" s="130"/>
      <c r="E14" s="110">
        <f>SUMIFS(Raw!$I:$I, Raw!$B:$B, Summary!$E$13, Raw!$H:$H, "A01")</f>
        <v>385477</v>
      </c>
    </row>
    <row r="15" spans="1:5" x14ac:dyDescent="0.35">
      <c r="B15" s="130" t="s">
        <v>17</v>
      </c>
      <c r="C15" s="130"/>
      <c r="D15" s="130"/>
      <c r="E15" s="110">
        <f>SUMIFS(Raw!$I:$I, Raw!$B:$B, Summary!$E$13, Raw!$H:$H, "A03")</f>
        <v>360286</v>
      </c>
    </row>
    <row r="16" spans="1:5" ht="14.15" customHeight="1" x14ac:dyDescent="0.35">
      <c r="B16" s="130" t="s">
        <v>18</v>
      </c>
      <c r="C16" s="130"/>
      <c r="D16" s="130"/>
      <c r="E16" s="110">
        <f>SUMIFS(Raw!$I:$I, Raw!$B:$B, Summary!$E$13, Raw!$H:$H, "B02")</f>
        <v>11273</v>
      </c>
    </row>
    <row r="17" spans="2:8" x14ac:dyDescent="0.35">
      <c r="B17" s="131" t="s">
        <v>19</v>
      </c>
      <c r="C17" s="132"/>
      <c r="D17" s="133"/>
      <c r="E17" s="111">
        <f>SUM(E16/(E16+E15))</f>
        <v>3.0339730702257244E-2</v>
      </c>
    </row>
    <row r="18" spans="2:8" x14ac:dyDescent="0.35">
      <c r="B18" s="130" t="s">
        <v>20</v>
      </c>
      <c r="C18" s="130"/>
      <c r="D18" s="130"/>
      <c r="E18" s="111">
        <f>(SUMIFS(Raw!$I:$I, Raw!$B:$B, Summary!$E$13, Raw!$H:$H, "B01")/SUMIFS(Raw!$I:$I, Raw!$B:$B, Summary!$E$13, Raw!$H:$H, "A03"))</f>
        <v>0.8309620690229429</v>
      </c>
    </row>
    <row r="19" spans="2:8" x14ac:dyDescent="0.35">
      <c r="B19" s="127" t="s">
        <v>21</v>
      </c>
      <c r="C19" s="127"/>
      <c r="D19" s="127"/>
      <c r="E19" s="109">
        <f>(SUMIFS(Raw!$I:$I, Raw!$B:$B, Summary!$E$13, Raw!$H:$H, "E02")/SUMIFS(Raw!$I:$I, Raw!$B:$B, Summary!$E$13, Raw!$H:$H, "C01"))</f>
        <v>0.12218758988266094</v>
      </c>
    </row>
    <row r="20" spans="2:8" x14ac:dyDescent="0.35">
      <c r="B20" s="127" t="s">
        <v>22</v>
      </c>
      <c r="C20" s="127"/>
      <c r="D20" s="127"/>
      <c r="E20" s="109">
        <f>(SUMIFS(Raw!$I:$I, Raw!$B:$B, Summary!$E$13, Raw!$H:$H, "E03")/SUMIFS(Raw!$I:$I, Raw!$B:$B, Summary!$E$13, Raw!$H:$H, "C01"))</f>
        <v>0.13710297544625824</v>
      </c>
    </row>
    <row r="22" spans="2:8" x14ac:dyDescent="0.35">
      <c r="B22" s="99"/>
    </row>
    <row r="23" spans="2:8" x14ac:dyDescent="0.35">
      <c r="B23" s="126"/>
      <c r="C23" s="126"/>
      <c r="D23" s="126"/>
      <c r="E23" s="126"/>
      <c r="F23" s="126"/>
      <c r="G23" s="126"/>
      <c r="H23" s="126"/>
    </row>
    <row r="24" spans="2:8" x14ac:dyDescent="0.35">
      <c r="B24" s="134" t="s">
        <v>172</v>
      </c>
      <c r="C24" s="134"/>
      <c r="D24" s="134"/>
      <c r="E24" s="122" t="s">
        <v>171</v>
      </c>
    </row>
    <row r="25" spans="2:8" x14ac:dyDescent="0.35">
      <c r="B25" s="65"/>
    </row>
    <row r="27" spans="2:8" x14ac:dyDescent="0.35">
      <c r="B27" s="125"/>
      <c r="C27" s="125"/>
      <c r="D27" s="125"/>
    </row>
  </sheetData>
  <mergeCells count="11">
    <mergeCell ref="B27:D27"/>
    <mergeCell ref="B23:H23"/>
    <mergeCell ref="B19:D19"/>
    <mergeCell ref="B20:D20"/>
    <mergeCell ref="B13:D13"/>
    <mergeCell ref="B14:D14"/>
    <mergeCell ref="B15:D15"/>
    <mergeCell ref="B18:D18"/>
    <mergeCell ref="B17:D17"/>
    <mergeCell ref="B16:D16"/>
    <mergeCell ref="B24:D24"/>
  </mergeCells>
  <hyperlinks>
    <hyperlink ref="C11" r:id="rId1" xr:uid="{9B257478-5559-46AE-B215-5C40D6A6096B}"/>
    <hyperlink ref="E24" r:id="rId2" xr:uid="{BA365BBE-E663-4C97-BB0D-077D838BD9A5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76AE7-186D-43DB-8FE9-A294BF4E2442}">
  <sheetPr>
    <tabColor rgb="FFFFFF00"/>
  </sheetPr>
  <dimension ref="A1:J29"/>
  <sheetViews>
    <sheetView workbookViewId="0">
      <selection activeCell="I1" sqref="I1"/>
    </sheetView>
  </sheetViews>
  <sheetFormatPr defaultRowHeight="14.5" x14ac:dyDescent="0.35"/>
  <cols>
    <col min="2" max="2" width="49.54296875" bestFit="1" customWidth="1"/>
    <col min="4" max="4" width="21.453125" bestFit="1" customWidth="1"/>
    <col min="9" max="10" width="10.453125" bestFit="1" customWidth="1"/>
  </cols>
  <sheetData>
    <row r="1" spans="1:10" x14ac:dyDescent="0.35">
      <c r="A1" s="1" t="s">
        <v>25</v>
      </c>
      <c r="B1" s="1" t="s">
        <v>137</v>
      </c>
      <c r="C1" s="1" t="s">
        <v>138</v>
      </c>
      <c r="D1" s="1" t="s">
        <v>24</v>
      </c>
      <c r="E1" s="1" t="s">
        <v>139</v>
      </c>
      <c r="F1" s="1" t="s">
        <v>9</v>
      </c>
      <c r="I1" s="96">
        <v>45991</v>
      </c>
      <c r="J1" s="1" t="s">
        <v>169</v>
      </c>
    </row>
    <row r="2" spans="1:10" x14ac:dyDescent="0.35">
      <c r="A2" t="s">
        <v>32</v>
      </c>
      <c r="B2" t="s">
        <v>33</v>
      </c>
      <c r="C2" t="s">
        <v>86</v>
      </c>
      <c r="D2" t="s">
        <v>31</v>
      </c>
      <c r="E2" t="s">
        <v>128</v>
      </c>
      <c r="F2" t="s">
        <v>140</v>
      </c>
      <c r="I2" s="96">
        <f>I1+7</f>
        <v>45998</v>
      </c>
      <c r="J2" s="12"/>
    </row>
    <row r="3" spans="1:10" x14ac:dyDescent="0.35">
      <c r="A3" t="s">
        <v>34</v>
      </c>
      <c r="B3" t="s">
        <v>35</v>
      </c>
      <c r="C3" t="s">
        <v>86</v>
      </c>
      <c r="D3" t="s">
        <v>31</v>
      </c>
      <c r="E3" t="s">
        <v>129</v>
      </c>
      <c r="F3" t="s">
        <v>165</v>
      </c>
      <c r="I3" s="96">
        <f t="shared" ref="I3:I19" si="0">I2+7</f>
        <v>46005</v>
      </c>
      <c r="J3" s="12"/>
    </row>
    <row r="4" spans="1:10" x14ac:dyDescent="0.35">
      <c r="A4" t="s">
        <v>37</v>
      </c>
      <c r="B4" t="s">
        <v>38</v>
      </c>
      <c r="C4" t="s">
        <v>87</v>
      </c>
      <c r="D4" t="s">
        <v>36</v>
      </c>
      <c r="E4" t="s">
        <v>135</v>
      </c>
      <c r="F4" t="s">
        <v>166</v>
      </c>
      <c r="I4" s="96">
        <f t="shared" si="0"/>
        <v>46012</v>
      </c>
      <c r="J4" s="12"/>
    </row>
    <row r="5" spans="1:10" x14ac:dyDescent="0.35">
      <c r="A5" t="s">
        <v>152</v>
      </c>
      <c r="B5" t="s">
        <v>39</v>
      </c>
      <c r="C5" t="s">
        <v>88</v>
      </c>
      <c r="D5" t="s">
        <v>39</v>
      </c>
      <c r="E5" t="s">
        <v>153</v>
      </c>
      <c r="F5" t="s">
        <v>164</v>
      </c>
      <c r="I5" s="96">
        <f t="shared" si="0"/>
        <v>46019</v>
      </c>
      <c r="J5" s="12"/>
    </row>
    <row r="6" spans="1:10" x14ac:dyDescent="0.35">
      <c r="A6" t="s">
        <v>41</v>
      </c>
      <c r="B6" t="s">
        <v>42</v>
      </c>
      <c r="C6" t="s">
        <v>89</v>
      </c>
      <c r="D6" t="s">
        <v>40</v>
      </c>
      <c r="E6" t="s">
        <v>134</v>
      </c>
      <c r="F6" t="s">
        <v>142</v>
      </c>
      <c r="I6" s="96">
        <f t="shared" si="0"/>
        <v>46026</v>
      </c>
      <c r="J6" s="12"/>
    </row>
    <row r="7" spans="1:10" x14ac:dyDescent="0.35">
      <c r="A7" t="s">
        <v>43</v>
      </c>
      <c r="B7" t="s">
        <v>44</v>
      </c>
      <c r="C7" t="s">
        <v>89</v>
      </c>
      <c r="D7" t="s">
        <v>40</v>
      </c>
      <c r="E7" t="s">
        <v>127</v>
      </c>
      <c r="F7" t="s">
        <v>141</v>
      </c>
      <c r="I7" s="96">
        <f t="shared" si="0"/>
        <v>46033</v>
      </c>
      <c r="J7" s="12"/>
    </row>
    <row r="8" spans="1:10" x14ac:dyDescent="0.35">
      <c r="A8" t="s">
        <v>45</v>
      </c>
      <c r="B8" t="s">
        <v>46</v>
      </c>
      <c r="C8" t="s">
        <v>89</v>
      </c>
      <c r="D8" t="s">
        <v>40</v>
      </c>
      <c r="E8" t="s">
        <v>134</v>
      </c>
      <c r="F8" t="s">
        <v>142</v>
      </c>
      <c r="I8" s="96">
        <f t="shared" si="0"/>
        <v>46040</v>
      </c>
      <c r="J8" s="12"/>
    </row>
    <row r="9" spans="1:10" x14ac:dyDescent="0.35">
      <c r="A9" t="s">
        <v>47</v>
      </c>
      <c r="B9" t="s">
        <v>48</v>
      </c>
      <c r="C9" t="s">
        <v>89</v>
      </c>
      <c r="D9" t="s">
        <v>40</v>
      </c>
      <c r="E9" t="s">
        <v>133</v>
      </c>
      <c r="F9" t="s">
        <v>143</v>
      </c>
      <c r="I9" s="96">
        <f t="shared" si="0"/>
        <v>46047</v>
      </c>
      <c r="J9" s="12"/>
    </row>
    <row r="10" spans="1:10" x14ac:dyDescent="0.35">
      <c r="A10" t="s">
        <v>49</v>
      </c>
      <c r="B10" t="s">
        <v>50</v>
      </c>
      <c r="C10" t="s">
        <v>89</v>
      </c>
      <c r="D10" t="s">
        <v>40</v>
      </c>
      <c r="E10" t="s">
        <v>133</v>
      </c>
      <c r="F10" t="s">
        <v>143</v>
      </c>
      <c r="I10" s="96">
        <f t="shared" si="0"/>
        <v>46054</v>
      </c>
      <c r="J10" s="12"/>
    </row>
    <row r="11" spans="1:10" x14ac:dyDescent="0.35">
      <c r="A11" t="s">
        <v>51</v>
      </c>
      <c r="B11" t="s">
        <v>52</v>
      </c>
      <c r="C11" t="s">
        <v>89</v>
      </c>
      <c r="D11" t="s">
        <v>40</v>
      </c>
      <c r="E11" t="s">
        <v>125</v>
      </c>
      <c r="F11" t="s">
        <v>144</v>
      </c>
      <c r="I11" s="96">
        <f t="shared" si="0"/>
        <v>46061</v>
      </c>
      <c r="J11" s="12"/>
    </row>
    <row r="12" spans="1:10" x14ac:dyDescent="0.35">
      <c r="A12" t="s">
        <v>159</v>
      </c>
      <c r="B12" t="s">
        <v>158</v>
      </c>
      <c r="C12" t="s">
        <v>89</v>
      </c>
      <c r="D12" t="s">
        <v>40</v>
      </c>
      <c r="E12" t="s">
        <v>134</v>
      </c>
      <c r="F12" t="s">
        <v>142</v>
      </c>
      <c r="I12" s="96">
        <f t="shared" si="0"/>
        <v>46068</v>
      </c>
      <c r="J12" s="12"/>
    </row>
    <row r="13" spans="1:10" x14ac:dyDescent="0.35">
      <c r="A13" t="s">
        <v>154</v>
      </c>
      <c r="B13" t="s">
        <v>155</v>
      </c>
      <c r="C13" t="s">
        <v>90</v>
      </c>
      <c r="D13" t="s">
        <v>53</v>
      </c>
      <c r="E13" t="s">
        <v>126</v>
      </c>
      <c r="F13" t="s">
        <v>145</v>
      </c>
      <c r="I13" s="96">
        <f t="shared" si="0"/>
        <v>46075</v>
      </c>
      <c r="J13" s="12"/>
    </row>
    <row r="14" spans="1:10" x14ac:dyDescent="0.35">
      <c r="A14" t="s">
        <v>54</v>
      </c>
      <c r="B14" t="s">
        <v>55</v>
      </c>
      <c r="C14" t="s">
        <v>90</v>
      </c>
      <c r="D14" t="s">
        <v>53</v>
      </c>
      <c r="E14" t="s">
        <v>126</v>
      </c>
      <c r="F14" t="s">
        <v>145</v>
      </c>
      <c r="I14" s="96">
        <f t="shared" si="0"/>
        <v>46082</v>
      </c>
      <c r="J14" s="12"/>
    </row>
    <row r="15" spans="1:10" x14ac:dyDescent="0.35">
      <c r="A15" t="s">
        <v>56</v>
      </c>
      <c r="B15" t="s">
        <v>57</v>
      </c>
      <c r="C15" t="s">
        <v>90</v>
      </c>
      <c r="D15" t="s">
        <v>53</v>
      </c>
      <c r="E15" t="s">
        <v>126</v>
      </c>
      <c r="F15" t="s">
        <v>145</v>
      </c>
      <c r="I15" s="96">
        <f t="shared" si="0"/>
        <v>46089</v>
      </c>
      <c r="J15" s="12"/>
    </row>
    <row r="16" spans="1:10" x14ac:dyDescent="0.35">
      <c r="A16" t="s">
        <v>58</v>
      </c>
      <c r="B16" t="s">
        <v>59</v>
      </c>
      <c r="C16" t="s">
        <v>90</v>
      </c>
      <c r="D16" t="s">
        <v>53</v>
      </c>
      <c r="E16" t="s">
        <v>126</v>
      </c>
      <c r="F16" t="s">
        <v>145</v>
      </c>
      <c r="I16" s="96">
        <f t="shared" si="0"/>
        <v>46096</v>
      </c>
      <c r="J16" s="12"/>
    </row>
    <row r="17" spans="1:10" x14ac:dyDescent="0.35">
      <c r="A17" t="s">
        <v>60</v>
      </c>
      <c r="B17" t="s">
        <v>61</v>
      </c>
      <c r="C17" t="s">
        <v>90</v>
      </c>
      <c r="D17" t="s">
        <v>53</v>
      </c>
      <c r="E17" t="s">
        <v>125</v>
      </c>
      <c r="F17" t="s">
        <v>144</v>
      </c>
      <c r="I17" s="96">
        <f t="shared" si="0"/>
        <v>46103</v>
      </c>
      <c r="J17" s="12"/>
    </row>
    <row r="18" spans="1:10" x14ac:dyDescent="0.35">
      <c r="A18" t="s">
        <v>63</v>
      </c>
      <c r="B18" t="s">
        <v>64</v>
      </c>
      <c r="C18" t="s">
        <v>91</v>
      </c>
      <c r="D18" t="s">
        <v>62</v>
      </c>
      <c r="E18" t="s">
        <v>131</v>
      </c>
      <c r="F18" t="s">
        <v>146</v>
      </c>
      <c r="I18" s="96">
        <f t="shared" si="0"/>
        <v>46110</v>
      </c>
      <c r="J18" s="12"/>
    </row>
    <row r="19" spans="1:10" x14ac:dyDescent="0.35">
      <c r="A19" t="s">
        <v>65</v>
      </c>
      <c r="B19" t="s">
        <v>66</v>
      </c>
      <c r="C19" t="s">
        <v>91</v>
      </c>
      <c r="D19" t="s">
        <v>62</v>
      </c>
      <c r="E19" t="s">
        <v>130</v>
      </c>
      <c r="F19" t="s">
        <v>147</v>
      </c>
      <c r="I19" s="96">
        <f t="shared" si="0"/>
        <v>46117</v>
      </c>
      <c r="J19" s="12"/>
    </row>
    <row r="20" spans="1:10" x14ac:dyDescent="0.35">
      <c r="A20" t="s">
        <v>67</v>
      </c>
      <c r="B20" t="s">
        <v>68</v>
      </c>
      <c r="C20" t="s">
        <v>91</v>
      </c>
      <c r="D20" t="s">
        <v>62</v>
      </c>
      <c r="E20" t="s">
        <v>130</v>
      </c>
      <c r="F20" t="s">
        <v>147</v>
      </c>
      <c r="I20" s="96"/>
      <c r="J20" s="12"/>
    </row>
    <row r="21" spans="1:10" x14ac:dyDescent="0.35">
      <c r="A21" t="s">
        <v>69</v>
      </c>
      <c r="B21" t="s">
        <v>70</v>
      </c>
      <c r="C21" t="s">
        <v>91</v>
      </c>
      <c r="D21" t="s">
        <v>62</v>
      </c>
      <c r="E21" t="s">
        <v>125</v>
      </c>
      <c r="F21" t="s">
        <v>144</v>
      </c>
      <c r="I21" s="96"/>
      <c r="J21" s="12"/>
    </row>
    <row r="22" spans="1:10" x14ac:dyDescent="0.35">
      <c r="A22" t="s">
        <v>71</v>
      </c>
      <c r="B22" t="s">
        <v>72</v>
      </c>
      <c r="C22" t="s">
        <v>91</v>
      </c>
      <c r="D22" t="s">
        <v>62</v>
      </c>
      <c r="E22" t="s">
        <v>132</v>
      </c>
      <c r="F22" t="s">
        <v>148</v>
      </c>
      <c r="I22" s="96"/>
      <c r="J22" s="12"/>
    </row>
    <row r="23" spans="1:10" x14ac:dyDescent="0.35">
      <c r="A23" t="s">
        <v>156</v>
      </c>
      <c r="B23" t="s">
        <v>157</v>
      </c>
      <c r="C23" t="s">
        <v>92</v>
      </c>
      <c r="D23" t="s">
        <v>73</v>
      </c>
      <c r="E23" t="s">
        <v>160</v>
      </c>
      <c r="F23" t="s">
        <v>161</v>
      </c>
      <c r="I23" s="96"/>
      <c r="J23" s="12"/>
    </row>
    <row r="24" spans="1:10" x14ac:dyDescent="0.35">
      <c r="A24" t="s">
        <v>78</v>
      </c>
      <c r="B24" t="s">
        <v>79</v>
      </c>
      <c r="C24" t="s">
        <v>92</v>
      </c>
      <c r="D24" t="s">
        <v>73</v>
      </c>
      <c r="E24" t="s">
        <v>136</v>
      </c>
      <c r="F24" t="s">
        <v>149</v>
      </c>
      <c r="J24" s="12"/>
    </row>
    <row r="25" spans="1:10" x14ac:dyDescent="0.35">
      <c r="A25" t="s">
        <v>80</v>
      </c>
      <c r="B25" t="s">
        <v>81</v>
      </c>
      <c r="C25" t="s">
        <v>92</v>
      </c>
      <c r="D25" t="s">
        <v>73</v>
      </c>
      <c r="E25" t="s">
        <v>123</v>
      </c>
      <c r="F25" t="s">
        <v>162</v>
      </c>
      <c r="J25" s="12"/>
    </row>
    <row r="26" spans="1:10" x14ac:dyDescent="0.35">
      <c r="A26" t="s">
        <v>84</v>
      </c>
      <c r="B26" t="s">
        <v>85</v>
      </c>
      <c r="C26" t="s">
        <v>92</v>
      </c>
      <c r="D26" t="s">
        <v>73</v>
      </c>
      <c r="E26" t="s">
        <v>125</v>
      </c>
      <c r="F26" t="s">
        <v>144</v>
      </c>
      <c r="J26" s="12"/>
    </row>
    <row r="27" spans="1:10" x14ac:dyDescent="0.35">
      <c r="A27" t="s">
        <v>74</v>
      </c>
      <c r="B27" t="s">
        <v>75</v>
      </c>
      <c r="C27" t="s">
        <v>92</v>
      </c>
      <c r="D27" t="s">
        <v>73</v>
      </c>
      <c r="E27" t="s">
        <v>134</v>
      </c>
      <c r="F27" t="s">
        <v>142</v>
      </c>
    </row>
    <row r="28" spans="1:10" x14ac:dyDescent="0.35">
      <c r="A28" t="s">
        <v>76</v>
      </c>
      <c r="B28" t="s">
        <v>77</v>
      </c>
      <c r="C28" t="s">
        <v>92</v>
      </c>
      <c r="D28" t="s">
        <v>73</v>
      </c>
      <c r="E28" t="s">
        <v>134</v>
      </c>
      <c r="F28" t="s">
        <v>142</v>
      </c>
    </row>
    <row r="29" spans="1:10" x14ac:dyDescent="0.35">
      <c r="A29" t="s">
        <v>82</v>
      </c>
      <c r="B29" t="s">
        <v>83</v>
      </c>
      <c r="C29" t="s">
        <v>92</v>
      </c>
      <c r="D29" t="s">
        <v>73</v>
      </c>
      <c r="E29" t="s">
        <v>124</v>
      </c>
      <c r="F29" t="s">
        <v>163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9B6F-4A9A-4C3C-8D13-408BDDAAF69D}">
  <sheetPr>
    <tabColor theme="0"/>
  </sheetPr>
  <dimension ref="A1:FA59"/>
  <sheetViews>
    <sheetView zoomScale="90" zoomScaleNormal="90" workbookViewId="0">
      <pane xSplit="4" topLeftCell="BI1" activePane="topRight" state="frozen"/>
      <selection activeCell="E19" sqref="E19"/>
      <selection pane="topRight" activeCell="BR15" sqref="BR15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6" width="8.54296875" style="4" hidden="1" customWidth="1" outlineLevel="1"/>
    <col min="7" max="7" width="9.453125" style="4" hidden="1" customWidth="1" outlineLevel="1"/>
    <col min="8" max="12" width="8.54296875" style="4" hidden="1" customWidth="1" outlineLevel="1"/>
    <col min="13" max="13" width="8.54296875" style="4" collapsed="1"/>
    <col min="14" max="14" width="8.54296875" style="4" hidden="1" customWidth="1" outlineLevel="1"/>
    <col min="15" max="15" width="9.453125" style="4" hidden="1" customWidth="1" outlineLevel="1"/>
    <col min="16" max="20" width="8.54296875" style="4" hidden="1" customWidth="1" outlineLevel="1"/>
    <col min="21" max="21" width="8.54296875" style="4" collapsed="1"/>
    <col min="22" max="22" width="8.54296875" style="4" hidden="1" customWidth="1" outlineLevel="1"/>
    <col min="23" max="23" width="9.453125" style="4" hidden="1" customWidth="1" outlineLevel="1"/>
    <col min="24" max="28" width="8.54296875" style="4" hidden="1" customWidth="1" outlineLevel="1"/>
    <col min="29" max="29" width="8.54296875" style="4" collapsed="1"/>
    <col min="30" max="30" width="8.54296875" style="4" hidden="1" customWidth="1" outlineLevel="1"/>
    <col min="31" max="31" width="9.453125" style="4" hidden="1" customWidth="1" outlineLevel="1"/>
    <col min="32" max="36" width="8.54296875" style="4" hidden="1" customWidth="1" outlineLevel="1"/>
    <col min="37" max="37" width="8.54296875" style="4" collapsed="1"/>
    <col min="38" max="38" width="8.54296875" style="4" hidden="1" customWidth="1" outlineLevel="1"/>
    <col min="39" max="39" width="9.453125" style="4" hidden="1" customWidth="1" outlineLevel="1"/>
    <col min="40" max="42" width="8.54296875" style="4" hidden="1" customWidth="1" outlineLevel="1"/>
    <col min="43" max="43" width="9.08984375" style="4" hidden="1" customWidth="1" outlineLevel="1"/>
    <col min="44" max="44" width="8.54296875" style="4" hidden="1" customWidth="1" outlineLevel="1"/>
    <col min="45" max="45" width="8.54296875" style="4" collapsed="1"/>
    <col min="46" max="46" width="8.54296875" style="4" hidden="1" customWidth="1" outlineLevel="1"/>
    <col min="47" max="47" width="9.453125" style="4" hidden="1" customWidth="1" outlineLevel="1"/>
    <col min="48" max="50" width="8.54296875" style="4" hidden="1" customWidth="1" outlineLevel="1"/>
    <col min="51" max="51" width="9.08984375" style="4" hidden="1" customWidth="1" outlineLevel="1"/>
    <col min="52" max="52" width="8.54296875" style="4" hidden="1" customWidth="1" outlineLevel="1"/>
    <col min="53" max="53" width="8.54296875" style="4" collapsed="1"/>
    <col min="54" max="54" width="8.54296875" style="4" hidden="1" customWidth="1" outlineLevel="1"/>
    <col min="55" max="55" width="9.453125" style="4" hidden="1" customWidth="1" outlineLevel="1"/>
    <col min="56" max="58" width="8.54296875" style="4" hidden="1" customWidth="1" outlineLevel="1"/>
    <col min="59" max="59" width="9.08984375" style="4" hidden="1" customWidth="1" outlineLevel="1"/>
    <col min="60" max="60" width="8.54296875" style="4" hidden="1" customWidth="1" outlineLevel="1"/>
    <col min="61" max="61" width="8.54296875" style="4" collapsed="1"/>
    <col min="62" max="62" width="8.54296875" style="4" hidden="1" customWidth="1" outlineLevel="1"/>
    <col min="63" max="63" width="9.453125" style="4" hidden="1" customWidth="1" outlineLevel="1"/>
    <col min="64" max="66" width="8.54296875" style="4" hidden="1" customWidth="1" outlineLevel="1"/>
    <col min="67" max="67" width="9.08984375" style="4" hidden="1" customWidth="1" outlineLevel="1"/>
    <col min="68" max="68" width="8.54296875" style="4" hidden="1" customWidth="1" outlineLevel="1"/>
    <col min="69" max="69" width="8.54296875" style="4" collapsed="1"/>
    <col min="70" max="70" width="8.54296875" style="4" customWidth="1" outlineLevel="1"/>
    <col min="71" max="71" width="9.453125" style="4" customWidth="1" outlineLevel="1"/>
    <col min="72" max="74" width="8.54296875" style="4" customWidth="1" outlineLevel="1"/>
    <col min="75" max="75" width="9.08984375" style="4" customWidth="1" outlineLevel="1"/>
    <col min="76" max="76" width="8.54296875" style="4" customWidth="1" outlineLevel="1"/>
    <col min="77" max="77" width="8.54296875" style="4"/>
    <col min="78" max="78" width="8.54296875" style="4" hidden="1" customWidth="1" outlineLevel="1"/>
    <col min="79" max="79" width="9.453125" style="4" hidden="1" customWidth="1" outlineLevel="1"/>
    <col min="80" max="82" width="8.54296875" style="4" hidden="1" customWidth="1" outlineLevel="1"/>
    <col min="83" max="83" width="9.08984375" style="4" hidden="1" customWidth="1" outlineLevel="1"/>
    <col min="84" max="84" width="8.54296875" style="4" hidden="1" customWidth="1" outlineLevel="1"/>
    <col min="85" max="85" width="8.54296875" style="4" collapsed="1"/>
    <col min="86" max="86" width="8.54296875" style="4" hidden="1" customWidth="1" outlineLevel="1"/>
    <col min="87" max="87" width="9.453125" style="4" hidden="1" customWidth="1" outlineLevel="1"/>
    <col min="88" max="90" width="8.54296875" style="4" hidden="1" customWidth="1" outlineLevel="1"/>
    <col min="91" max="91" width="9.08984375" style="4" hidden="1" customWidth="1" outlineLevel="1"/>
    <col min="92" max="92" width="8.54296875" style="4" hidden="1" customWidth="1" outlineLevel="1"/>
    <col min="93" max="93" width="8.54296875" style="4" collapsed="1"/>
    <col min="94" max="94" width="8.54296875" style="4" hidden="1" customWidth="1" outlineLevel="1"/>
    <col min="95" max="95" width="9.453125" style="4" hidden="1" customWidth="1" outlineLevel="1"/>
    <col min="96" max="98" width="8.54296875" style="4" hidden="1" customWidth="1" outlineLevel="1"/>
    <col min="99" max="99" width="9.08984375" style="4" hidden="1" customWidth="1" outlineLevel="1"/>
    <col min="100" max="100" width="8.54296875" style="4" hidden="1" customWidth="1" outlineLevel="1"/>
    <col min="101" max="101" width="8.54296875" style="4" collapsed="1"/>
    <col min="102" max="102" width="8.54296875" style="4" hidden="1" customWidth="1" outlineLevel="1"/>
    <col min="103" max="103" width="9.453125" style="4" hidden="1" customWidth="1" outlineLevel="1"/>
    <col min="104" max="106" width="8.54296875" style="4" hidden="1" customWidth="1" outlineLevel="1"/>
    <col min="107" max="107" width="9.08984375" style="4" hidden="1" customWidth="1" outlineLevel="1"/>
    <col min="108" max="108" width="8.54296875" style="4" hidden="1" customWidth="1" outlineLevel="1"/>
    <col min="109" max="109" width="8.54296875" style="4" collapsed="1"/>
    <col min="110" max="110" width="8.54296875" style="4" hidden="1" customWidth="1" outlineLevel="1"/>
    <col min="111" max="111" width="9.453125" style="4" hidden="1" customWidth="1" outlineLevel="1"/>
    <col min="112" max="114" width="8.54296875" style="4" hidden="1" customWidth="1" outlineLevel="1"/>
    <col min="115" max="115" width="9.08984375" style="4" hidden="1" customWidth="1" outlineLevel="1"/>
    <col min="116" max="116" width="8.54296875" style="4" hidden="1" customWidth="1" outlineLevel="1"/>
    <col min="117" max="117" width="8.54296875" style="4" collapsed="1"/>
    <col min="118" max="118" width="8.54296875" style="4" hidden="1" customWidth="1" outlineLevel="1"/>
    <col min="119" max="119" width="9.453125" style="4" hidden="1" customWidth="1" outlineLevel="1"/>
    <col min="120" max="122" width="8.54296875" style="4" hidden="1" customWidth="1" outlineLevel="1"/>
    <col min="123" max="123" width="9.08984375" style="4" hidden="1" customWidth="1" outlineLevel="1"/>
    <col min="124" max="124" width="8.54296875" style="4" hidden="1" customWidth="1" outlineLevel="1"/>
    <col min="125" max="125" width="8.54296875" style="4" collapsed="1"/>
    <col min="126" max="126" width="8.54296875" style="4" hidden="1" customWidth="1" outlineLevel="1"/>
    <col min="127" max="127" width="9.453125" style="4" hidden="1" customWidth="1" outlineLevel="1"/>
    <col min="128" max="130" width="8.54296875" style="4" hidden="1" customWidth="1" outlineLevel="1"/>
    <col min="131" max="131" width="9.08984375" style="4" hidden="1" customWidth="1" outlineLevel="1"/>
    <col min="132" max="132" width="8.54296875" style="4" hidden="1" customWidth="1" outlineLevel="1"/>
    <col min="133" max="133" width="8.54296875" style="4" collapsed="1"/>
    <col min="134" max="134" width="8.54296875" style="4" hidden="1" customWidth="1" outlineLevel="1"/>
    <col min="135" max="135" width="9.453125" style="4" hidden="1" customWidth="1" outlineLevel="1"/>
    <col min="136" max="138" width="8.54296875" style="4" hidden="1" customWidth="1" outlineLevel="1"/>
    <col min="139" max="139" width="9.08984375" style="4" hidden="1" customWidth="1" outlineLevel="1"/>
    <col min="140" max="140" width="8.54296875" style="4" hidden="1" customWidth="1" outlineLevel="1"/>
    <col min="141" max="141" width="8.54296875" style="4" collapsed="1"/>
    <col min="142" max="142" width="8.54296875" style="4" hidden="1" customWidth="1" outlineLevel="1"/>
    <col min="143" max="143" width="9.453125" style="4" hidden="1" customWidth="1" outlineLevel="1"/>
    <col min="144" max="146" width="8.54296875" style="4" hidden="1" customWidth="1" outlineLevel="1"/>
    <col min="147" max="147" width="9.08984375" style="4" hidden="1" customWidth="1" outlineLevel="1"/>
    <col min="148" max="148" width="8.54296875" style="4" hidden="1" customWidth="1" outlineLevel="1"/>
    <col min="149" max="149" width="8.54296875" style="4" collapsed="1"/>
    <col min="150" max="150" width="8.54296875" style="4" hidden="1" customWidth="1" outlineLevel="1"/>
    <col min="151" max="151" width="9.453125" style="4" hidden="1" customWidth="1" outlineLevel="1"/>
    <col min="152" max="154" width="8.54296875" style="4" hidden="1" customWidth="1" outlineLevel="1"/>
    <col min="155" max="155" width="9.08984375" style="4" hidden="1" customWidth="1" outlineLevel="1"/>
    <col min="156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150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25 January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29/01/2026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27</v>
      </c>
      <c r="G13" s="137"/>
      <c r="H13" s="137"/>
      <c r="I13" s="137"/>
      <c r="J13" s="137"/>
      <c r="K13" s="137"/>
      <c r="L13" s="138"/>
      <c r="N13" s="136" t="s">
        <v>27</v>
      </c>
      <c r="O13" s="137"/>
      <c r="P13" s="137"/>
      <c r="Q13" s="137"/>
      <c r="R13" s="137"/>
      <c r="S13" s="137"/>
      <c r="T13" s="138"/>
      <c r="V13" s="136" t="s">
        <v>27</v>
      </c>
      <c r="W13" s="137"/>
      <c r="X13" s="137"/>
      <c r="Y13" s="137"/>
      <c r="Z13" s="137"/>
      <c r="AA13" s="137"/>
      <c r="AB13" s="138"/>
      <c r="AD13" s="136" t="s">
        <v>27</v>
      </c>
      <c r="AE13" s="137"/>
      <c r="AF13" s="137"/>
      <c r="AG13" s="137"/>
      <c r="AH13" s="137"/>
      <c r="AI13" s="137"/>
      <c r="AJ13" s="138"/>
      <c r="AL13" s="136" t="s">
        <v>27</v>
      </c>
      <c r="AM13" s="137"/>
      <c r="AN13" s="137"/>
      <c r="AO13" s="137"/>
      <c r="AP13" s="137"/>
      <c r="AQ13" s="137"/>
      <c r="AR13" s="138"/>
      <c r="AT13" s="136" t="s">
        <v>27</v>
      </c>
      <c r="AU13" s="137"/>
      <c r="AV13" s="137"/>
      <c r="AW13" s="137"/>
      <c r="AX13" s="137"/>
      <c r="AY13" s="137"/>
      <c r="AZ13" s="138"/>
      <c r="BB13" s="136" t="s">
        <v>27</v>
      </c>
      <c r="BC13" s="137"/>
      <c r="BD13" s="137"/>
      <c r="BE13" s="137"/>
      <c r="BF13" s="137"/>
      <c r="BG13" s="137"/>
      <c r="BH13" s="138"/>
      <c r="BJ13" s="136" t="s">
        <v>27</v>
      </c>
      <c r="BK13" s="137"/>
      <c r="BL13" s="137"/>
      <c r="BM13" s="137"/>
      <c r="BN13" s="137"/>
      <c r="BO13" s="137"/>
      <c r="BP13" s="138"/>
      <c r="BR13" s="136" t="s">
        <v>27</v>
      </c>
      <c r="BS13" s="137"/>
      <c r="BT13" s="137"/>
      <c r="BU13" s="137"/>
      <c r="BV13" s="137"/>
      <c r="BW13" s="137"/>
      <c r="BX13" s="138"/>
      <c r="BZ13" s="136" t="s">
        <v>27</v>
      </c>
      <c r="CA13" s="137"/>
      <c r="CB13" s="137"/>
      <c r="CC13" s="137"/>
      <c r="CD13" s="137"/>
      <c r="CE13" s="137"/>
      <c r="CF13" s="138"/>
      <c r="CH13" s="136" t="s">
        <v>27</v>
      </c>
      <c r="CI13" s="137"/>
      <c r="CJ13" s="137"/>
      <c r="CK13" s="137"/>
      <c r="CL13" s="137"/>
      <c r="CM13" s="137"/>
      <c r="CN13" s="138"/>
      <c r="CP13" s="136" t="s">
        <v>27</v>
      </c>
      <c r="CQ13" s="137"/>
      <c r="CR13" s="137"/>
      <c r="CS13" s="137"/>
      <c r="CT13" s="137"/>
      <c r="CU13" s="137"/>
      <c r="CV13" s="138"/>
      <c r="CX13" s="136" t="s">
        <v>27</v>
      </c>
      <c r="CY13" s="137"/>
      <c r="CZ13" s="137"/>
      <c r="DA13" s="137"/>
      <c r="DB13" s="137"/>
      <c r="DC13" s="137"/>
      <c r="DD13" s="138"/>
      <c r="DF13" s="136" t="s">
        <v>27</v>
      </c>
      <c r="DG13" s="137"/>
      <c r="DH13" s="137"/>
      <c r="DI13" s="137"/>
      <c r="DJ13" s="137"/>
      <c r="DK13" s="137"/>
      <c r="DL13" s="138"/>
      <c r="DN13" s="136" t="s">
        <v>27</v>
      </c>
      <c r="DO13" s="137"/>
      <c r="DP13" s="137"/>
      <c r="DQ13" s="137"/>
      <c r="DR13" s="137"/>
      <c r="DS13" s="137"/>
      <c r="DT13" s="138"/>
      <c r="DV13" s="136" t="s">
        <v>27</v>
      </c>
      <c r="DW13" s="137"/>
      <c r="DX13" s="137"/>
      <c r="DY13" s="137"/>
      <c r="DZ13" s="137"/>
      <c r="EA13" s="137"/>
      <c r="EB13" s="138"/>
      <c r="ED13" s="136" t="s">
        <v>27</v>
      </c>
      <c r="EE13" s="137"/>
      <c r="EF13" s="137"/>
      <c r="EG13" s="137"/>
      <c r="EH13" s="137"/>
      <c r="EI13" s="137"/>
      <c r="EJ13" s="138"/>
      <c r="EL13" s="136" t="s">
        <v>27</v>
      </c>
      <c r="EM13" s="137"/>
      <c r="EN13" s="137"/>
      <c r="EO13" s="137"/>
      <c r="EP13" s="137"/>
      <c r="EQ13" s="137"/>
      <c r="ER13" s="138"/>
      <c r="ET13" s="136" t="s">
        <v>27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" si="1">O14+1</f>
        <v>45994</v>
      </c>
      <c r="Q14" s="14">
        <f t="shared" ref="Q14" si="2">P14+1</f>
        <v>45995</v>
      </c>
      <c r="R14" s="14">
        <f t="shared" ref="R14" si="3">Q14+1</f>
        <v>45996</v>
      </c>
      <c r="S14" s="14">
        <f t="shared" ref="S14" si="4">R14+1</f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" si="5">AE14+1</f>
        <v>46008</v>
      </c>
      <c r="AG14" s="14">
        <f t="shared" ref="AG14" si="6">AF14+1</f>
        <v>46009</v>
      </c>
      <c r="AH14" s="14">
        <f t="shared" ref="AH14" si="7">AG14+1</f>
        <v>46010</v>
      </c>
      <c r="AI14" s="14">
        <f t="shared" ref="AI14" si="8">AH14+1</f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" si="9">AM14+1</f>
        <v>46015</v>
      </c>
      <c r="AO14" s="14">
        <f t="shared" ref="AO14" si="10">AN14+1</f>
        <v>46016</v>
      </c>
      <c r="AP14" s="14">
        <f t="shared" ref="AP14" si="11">AO14+1</f>
        <v>46017</v>
      </c>
      <c r="AQ14" s="14">
        <f t="shared" ref="AQ14" si="12">AP14+1</f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13">AU14+1</f>
        <v>46022</v>
      </c>
      <c r="AW14" s="14">
        <f t="shared" ref="AW14" si="14">AV14+1</f>
        <v>46023</v>
      </c>
      <c r="AX14" s="14">
        <f t="shared" ref="AX14" si="15">AW14+1</f>
        <v>46024</v>
      </c>
      <c r="AY14" s="14">
        <f t="shared" ref="AY14" si="16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17">BC14+1</f>
        <v>46029</v>
      </c>
      <c r="BE14" s="14">
        <f t="shared" ref="BE14" si="18">BD14+1</f>
        <v>46030</v>
      </c>
      <c r="BF14" s="14">
        <f t="shared" ref="BF14" si="19">BE14+1</f>
        <v>46031</v>
      </c>
      <c r="BG14" s="14">
        <f t="shared" ref="BG14" si="20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21">BK14+1</f>
        <v>46036</v>
      </c>
      <c r="BM14" s="14">
        <f t="shared" ref="BM14" si="22">BL14+1</f>
        <v>46037</v>
      </c>
      <c r="BN14" s="14">
        <f t="shared" ref="BN14" si="23">BM14+1</f>
        <v>46038</v>
      </c>
      <c r="BO14" s="14">
        <f t="shared" ref="BO14" si="24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25">BS14+1</f>
        <v>46043</v>
      </c>
      <c r="BU14" s="14">
        <f t="shared" ref="BU14" si="26">BT14+1</f>
        <v>46044</v>
      </c>
      <c r="BV14" s="14">
        <f t="shared" ref="BV14" si="27">BU14+1</f>
        <v>46045</v>
      </c>
      <c r="BW14" s="14">
        <f t="shared" ref="BW14" si="28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9">CA14+1</f>
        <v>46050</v>
      </c>
      <c r="CC14" s="14">
        <f t="shared" ref="CC14" si="30">CB14+1</f>
        <v>46051</v>
      </c>
      <c r="CD14" s="14">
        <f t="shared" ref="CD14" si="31">CC14+1</f>
        <v>46052</v>
      </c>
      <c r="CE14" s="14">
        <f t="shared" ref="CE14" si="32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33">CI14+1</f>
        <v>46057</v>
      </c>
      <c r="CK14" s="14">
        <f t="shared" ref="CK14" si="34">CJ14+1</f>
        <v>46058</v>
      </c>
      <c r="CL14" s="14">
        <f t="shared" ref="CL14" si="35">CK14+1</f>
        <v>46059</v>
      </c>
      <c r="CM14" s="14">
        <f t="shared" ref="CM14" si="36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37">CQ14+1</f>
        <v>46064</v>
      </c>
      <c r="CS14" s="14">
        <f t="shared" ref="CS14" si="38">CR14+1</f>
        <v>46065</v>
      </c>
      <c r="CT14" s="14">
        <f t="shared" ref="CT14" si="39">CS14+1</f>
        <v>46066</v>
      </c>
      <c r="CU14" s="14">
        <f t="shared" ref="CU14" si="40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41">CY14+1</f>
        <v>46071</v>
      </c>
      <c r="DA14" s="14">
        <f t="shared" ref="DA14" si="42">CZ14+1</f>
        <v>46072</v>
      </c>
      <c r="DB14" s="14">
        <f t="shared" ref="DB14" si="43">DA14+1</f>
        <v>46073</v>
      </c>
      <c r="DC14" s="14">
        <f t="shared" ref="DC14" si="44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45">DG14+1</f>
        <v>46078</v>
      </c>
      <c r="DI14" s="14">
        <f t="shared" ref="DI14" si="46">DH14+1</f>
        <v>46079</v>
      </c>
      <c r="DJ14" s="14">
        <f t="shared" ref="DJ14" si="47">DI14+1</f>
        <v>46080</v>
      </c>
      <c r="DK14" s="14">
        <f t="shared" ref="DK14" si="48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9">DO14+1</f>
        <v>46085</v>
      </c>
      <c r="DQ14" s="14">
        <f t="shared" ref="DQ14" si="50">DP14+1</f>
        <v>46086</v>
      </c>
      <c r="DR14" s="14">
        <f t="shared" ref="DR14" si="51">DQ14+1</f>
        <v>46087</v>
      </c>
      <c r="DS14" s="14">
        <f t="shared" ref="DS14" si="52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53">DW14+1</f>
        <v>46092</v>
      </c>
      <c r="DY14" s="14">
        <f t="shared" ref="DY14" si="54">DX14+1</f>
        <v>46093</v>
      </c>
      <c r="DZ14" s="14">
        <f t="shared" ref="DZ14" si="55">DY14+1</f>
        <v>46094</v>
      </c>
      <c r="EA14" s="14">
        <f t="shared" ref="EA14" si="56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57">EE14+1</f>
        <v>46099</v>
      </c>
      <c r="EG14" s="14">
        <f t="shared" ref="EG14" si="58">EF14+1</f>
        <v>46100</v>
      </c>
      <c r="EH14" s="14">
        <f t="shared" ref="EH14" si="59">EG14+1</f>
        <v>46101</v>
      </c>
      <c r="EI14" s="14">
        <f t="shared" ref="EI14" si="60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61">EM14+1</f>
        <v>46106</v>
      </c>
      <c r="EO14" s="14">
        <f t="shared" ref="EO14" si="62">EN14+1</f>
        <v>46107</v>
      </c>
      <c r="EP14" s="14">
        <f t="shared" ref="EP14" si="63">EO14+1</f>
        <v>46108</v>
      </c>
      <c r="EQ14" s="14">
        <f t="shared" ref="EQ14" si="64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65">EU14+1</f>
        <v>46113</v>
      </c>
      <c r="EW14" s="14">
        <f t="shared" ref="EW14" si="66">EV14+1</f>
        <v>46114</v>
      </c>
      <c r="EX14" s="14">
        <f t="shared" ref="EX14" si="67">EW14+1</f>
        <v>46115</v>
      </c>
      <c r="EY14" s="14">
        <f t="shared" ref="EY14" si="68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60380</v>
      </c>
      <c r="G15" s="66">
        <v>53538</v>
      </c>
      <c r="H15" s="66">
        <v>50884</v>
      </c>
      <c r="I15" s="66">
        <v>53418</v>
      </c>
      <c r="J15" s="66">
        <v>54477</v>
      </c>
      <c r="K15" s="66">
        <v>80671</v>
      </c>
      <c r="L15" s="67">
        <v>71396</v>
      </c>
      <c r="N15" s="46">
        <v>64212</v>
      </c>
      <c r="O15" s="66">
        <v>56743</v>
      </c>
      <c r="P15" s="66">
        <v>54953</v>
      </c>
      <c r="Q15" s="66">
        <v>54154</v>
      </c>
      <c r="R15" s="66">
        <v>55942</v>
      </c>
      <c r="S15" s="66">
        <v>84285</v>
      </c>
      <c r="T15" s="67">
        <v>75960</v>
      </c>
      <c r="V15" s="46">
        <v>66912</v>
      </c>
      <c r="W15" s="66">
        <v>58141</v>
      </c>
      <c r="X15" s="66">
        <v>54390</v>
      </c>
      <c r="Y15" s="66">
        <v>52657</v>
      </c>
      <c r="Z15" s="66">
        <v>54977</v>
      </c>
      <c r="AA15" s="66">
        <v>77904</v>
      </c>
      <c r="AB15" s="67">
        <v>70047</v>
      </c>
      <c r="AD15" s="46">
        <v>60908</v>
      </c>
      <c r="AE15" s="66">
        <v>52200</v>
      </c>
      <c r="AF15" s="66">
        <v>49560</v>
      </c>
      <c r="AG15" s="66">
        <v>49553</v>
      </c>
      <c r="AH15" s="66">
        <v>51822</v>
      </c>
      <c r="AI15" s="66">
        <v>80179</v>
      </c>
      <c r="AJ15" s="67">
        <v>72287</v>
      </c>
      <c r="AL15" s="46">
        <v>56444</v>
      </c>
      <c r="AM15" s="66">
        <v>47106</v>
      </c>
      <c r="AN15" s="66">
        <v>42543</v>
      </c>
      <c r="AO15" s="66">
        <v>42843</v>
      </c>
      <c r="AP15" s="66">
        <v>81616</v>
      </c>
      <c r="AQ15" s="66">
        <v>101636</v>
      </c>
      <c r="AR15" s="67">
        <v>77087</v>
      </c>
      <c r="AT15" s="46">
        <v>60057</v>
      </c>
      <c r="AU15" s="66">
        <v>49726</v>
      </c>
      <c r="AV15" s="66">
        <v>43200</v>
      </c>
      <c r="AW15" s="66">
        <v>61692</v>
      </c>
      <c r="AX15" s="66">
        <v>56892</v>
      </c>
      <c r="AY15" s="66">
        <v>82285</v>
      </c>
      <c r="AZ15" s="67">
        <v>68968</v>
      </c>
      <c r="BB15" s="46">
        <v>55610</v>
      </c>
      <c r="BC15" s="66">
        <v>48543</v>
      </c>
      <c r="BD15" s="66">
        <v>51075</v>
      </c>
      <c r="BE15" s="66">
        <v>48712</v>
      </c>
      <c r="BF15" s="66">
        <v>52016</v>
      </c>
      <c r="BG15" s="66">
        <v>75712</v>
      </c>
      <c r="BH15" s="67">
        <v>65011</v>
      </c>
      <c r="BJ15" s="46">
        <v>57914</v>
      </c>
      <c r="BK15" s="66">
        <v>50221</v>
      </c>
      <c r="BL15" s="66">
        <v>48400</v>
      </c>
      <c r="BM15" s="66">
        <v>48513</v>
      </c>
      <c r="BN15" s="66">
        <v>50305</v>
      </c>
      <c r="BO15" s="66">
        <v>73391</v>
      </c>
      <c r="BP15" s="67">
        <v>63410</v>
      </c>
      <c r="BR15" s="46">
        <f>SUMIFS(Raw!$I:$I, Raw!$A:$A, 'Calls Received'!BR$14, Raw!$H:$H, "A01")</f>
        <v>56365</v>
      </c>
      <c r="BS15" s="66">
        <f>SUMIFS(Raw!$I:$I, Raw!$A:$A, 'Calls Received'!BS$14, Raw!$H:$H, "A01")</f>
        <v>49268</v>
      </c>
      <c r="BT15" s="66">
        <f>SUMIFS(Raw!$I:$I, Raw!$A:$A, 'Calls Received'!BT$14, Raw!$H:$H, "A01")</f>
        <v>48369</v>
      </c>
      <c r="BU15" s="66">
        <f>SUMIFS(Raw!$I:$I, Raw!$A:$A, 'Calls Received'!BU$14, Raw!$H:$H, "A01")</f>
        <v>46997</v>
      </c>
      <c r="BV15" s="66">
        <f>SUMIFS(Raw!$I:$I, Raw!$A:$A, 'Calls Received'!BV$14, Raw!$H:$H, "A01")</f>
        <v>50456</v>
      </c>
      <c r="BW15" s="66">
        <f>SUMIFS(Raw!$I:$I, Raw!$A:$A, 'Calls Received'!BW$14, Raw!$H:$H, "A01")</f>
        <v>71770</v>
      </c>
      <c r="BX15" s="67">
        <f>SUMIFS(Raw!$I:$I, Raw!$A:$A, 'Calls Received'!BX$14, Raw!$H:$H, "A01")</f>
        <v>62252</v>
      </c>
      <c r="BZ15" s="46">
        <f>SUMIFS(Raw!$I:$I, Raw!$A:$A, 'Calls Received'!BZ$14, Raw!$H:$H, "A01")</f>
        <v>0</v>
      </c>
      <c r="CA15" s="66">
        <f>SUMIFS(Raw!$I:$I, Raw!$A:$A, 'Calls Received'!CA$14, Raw!$H:$H, "A01")</f>
        <v>0</v>
      </c>
      <c r="CB15" s="66">
        <f>SUMIFS(Raw!$I:$I, Raw!$A:$A, 'Calls Received'!CB$14, Raw!$H:$H, "A01")</f>
        <v>0</v>
      </c>
      <c r="CC15" s="66">
        <f>SUMIFS(Raw!$I:$I, Raw!$A:$A, 'Calls Received'!CC$14, Raw!$H:$H, "A01")</f>
        <v>0</v>
      </c>
      <c r="CD15" s="66">
        <f>SUMIFS(Raw!$I:$I, Raw!$A:$A, 'Calls Received'!CD$14, Raw!$H:$H, "A01")</f>
        <v>0</v>
      </c>
      <c r="CE15" s="66">
        <f>SUMIFS(Raw!$I:$I, Raw!$A:$A, 'Calls Received'!CE$14, Raw!$H:$H, "A01")</f>
        <v>0</v>
      </c>
      <c r="CF15" s="67">
        <f>SUMIFS(Raw!$I:$I, Raw!$A:$A, 'Calls Received'!CF$14, Raw!$H:$H, "A01")</f>
        <v>0</v>
      </c>
      <c r="CH15" s="46">
        <f>SUMIFS(Raw!$I:$I, Raw!$A:$A, 'Calls Received'!CH$14, Raw!$H:$H, "A01")</f>
        <v>0</v>
      </c>
      <c r="CI15" s="66">
        <f>SUMIFS(Raw!$I:$I, Raw!$A:$A, 'Calls Received'!CI$14, Raw!$H:$H, "A01")</f>
        <v>0</v>
      </c>
      <c r="CJ15" s="66">
        <f>SUMIFS(Raw!$I:$I, Raw!$A:$A, 'Calls Received'!CJ$14, Raw!$H:$H, "A01")</f>
        <v>0</v>
      </c>
      <c r="CK15" s="66">
        <f>SUMIFS(Raw!$I:$I, Raw!$A:$A, 'Calls Received'!CK$14, Raw!$H:$H, "A01")</f>
        <v>0</v>
      </c>
      <c r="CL15" s="66">
        <f>SUMIFS(Raw!$I:$I, Raw!$A:$A, 'Calls Received'!CL$14, Raw!$H:$H, "A01")</f>
        <v>0</v>
      </c>
      <c r="CM15" s="66">
        <f>SUMIFS(Raw!$I:$I, Raw!$A:$A, 'Calls Received'!CM$14, Raw!$H:$H, "A01")</f>
        <v>0</v>
      </c>
      <c r="CN15" s="67">
        <f>SUMIFS(Raw!$I:$I, Raw!$A:$A, 'Calls Received'!CN$14, Raw!$H:$H, "A01")</f>
        <v>0</v>
      </c>
      <c r="CP15" s="46">
        <f>SUMIFS(Raw!$I:$I, Raw!$A:$A, 'Calls Received'!CP$14, Raw!$H:$H, "A01")</f>
        <v>0</v>
      </c>
      <c r="CQ15" s="66">
        <f>SUMIFS(Raw!$I:$I, Raw!$A:$A, 'Calls Received'!CQ$14, Raw!$H:$H, "A01")</f>
        <v>0</v>
      </c>
      <c r="CR15" s="66">
        <f>SUMIFS(Raw!$I:$I, Raw!$A:$A, 'Calls Received'!CR$14, Raw!$H:$H, "A01")</f>
        <v>0</v>
      </c>
      <c r="CS15" s="66">
        <f>SUMIFS(Raw!$I:$I, Raw!$A:$A, 'Calls Received'!CS$14, Raw!$H:$H, "A01")</f>
        <v>0</v>
      </c>
      <c r="CT15" s="66">
        <f>SUMIFS(Raw!$I:$I, Raw!$A:$A, 'Calls Received'!CT$14, Raw!$H:$H, "A01")</f>
        <v>0</v>
      </c>
      <c r="CU15" s="66">
        <f>SUMIFS(Raw!$I:$I, Raw!$A:$A, 'Calls Received'!CU$14, Raw!$H:$H, "A01")</f>
        <v>0</v>
      </c>
      <c r="CV15" s="67">
        <f>SUMIFS(Raw!$I:$I, Raw!$A:$A, 'Calls Received'!CV$14, Raw!$H:$H, "A01")</f>
        <v>0</v>
      </c>
      <c r="CX15" s="46">
        <f>SUMIFS(Raw!$I:$I, Raw!$A:$A, 'Calls Received'!CX$14, Raw!$H:$H, "A01")</f>
        <v>0</v>
      </c>
      <c r="CY15" s="66">
        <f>SUMIFS(Raw!$I:$I, Raw!$A:$A, 'Calls Received'!CY$14, Raw!$H:$H, "A01")</f>
        <v>0</v>
      </c>
      <c r="CZ15" s="66">
        <f>SUMIFS(Raw!$I:$I, Raw!$A:$A, 'Calls Received'!CZ$14, Raw!$H:$H, "A01")</f>
        <v>0</v>
      </c>
      <c r="DA15" s="66">
        <f>SUMIFS(Raw!$I:$I, Raw!$A:$A, 'Calls Received'!DA$14, Raw!$H:$H, "A01")</f>
        <v>0</v>
      </c>
      <c r="DB15" s="66">
        <f>SUMIFS(Raw!$I:$I, Raw!$A:$A, 'Calls Received'!DB$14, Raw!$H:$H, "A01")</f>
        <v>0</v>
      </c>
      <c r="DC15" s="66">
        <f>SUMIFS(Raw!$I:$I, Raw!$A:$A, 'Calls Received'!DC$14, Raw!$H:$H, "A01")</f>
        <v>0</v>
      </c>
      <c r="DD15" s="67">
        <f>SUMIFS(Raw!$I:$I, Raw!$A:$A, 'Calls Received'!DD$14, Raw!$H:$H, "A01")</f>
        <v>0</v>
      </c>
      <c r="DF15" s="46">
        <f>SUMIFS(Raw!$I:$I, Raw!$A:$A, 'Calls Received'!DF$14, Raw!$H:$H, "A01")</f>
        <v>0</v>
      </c>
      <c r="DG15" s="66">
        <f>SUMIFS(Raw!$I:$I, Raw!$A:$A, 'Calls Received'!DG$14, Raw!$H:$H, "A01")</f>
        <v>0</v>
      </c>
      <c r="DH15" s="66">
        <f>SUMIFS(Raw!$I:$I, Raw!$A:$A, 'Calls Received'!DH$14, Raw!$H:$H, "A01")</f>
        <v>0</v>
      </c>
      <c r="DI15" s="66">
        <f>SUMIFS(Raw!$I:$I, Raw!$A:$A, 'Calls Received'!DI$14, Raw!$H:$H, "A01")</f>
        <v>0</v>
      </c>
      <c r="DJ15" s="66">
        <f>SUMIFS(Raw!$I:$I, Raw!$A:$A, 'Calls Received'!DJ$14, Raw!$H:$H, "A01")</f>
        <v>0</v>
      </c>
      <c r="DK15" s="66">
        <f>SUMIFS(Raw!$I:$I, Raw!$A:$A, 'Calls Received'!DK$14, Raw!$H:$H, "A01")</f>
        <v>0</v>
      </c>
      <c r="DL15" s="67">
        <f>SUMIFS(Raw!$I:$I, Raw!$A:$A, 'Calls Received'!DL$14, Raw!$H:$H, "A01")</f>
        <v>0</v>
      </c>
      <c r="DN15" s="46">
        <f>SUMIFS(Raw!$I:$I, Raw!$A:$A, 'Calls Received'!DN$14, Raw!$H:$H, "A01")</f>
        <v>0</v>
      </c>
      <c r="DO15" s="66">
        <f>SUMIFS(Raw!$I:$I, Raw!$A:$A, 'Calls Received'!DO$14, Raw!$H:$H, "A01")</f>
        <v>0</v>
      </c>
      <c r="DP15" s="66">
        <f>SUMIFS(Raw!$I:$I, Raw!$A:$A, 'Calls Received'!DP$14, Raw!$H:$H, "A01")</f>
        <v>0</v>
      </c>
      <c r="DQ15" s="66">
        <f>SUMIFS(Raw!$I:$I, Raw!$A:$A, 'Calls Received'!DQ$14, Raw!$H:$H, "A01")</f>
        <v>0</v>
      </c>
      <c r="DR15" s="66">
        <f>SUMIFS(Raw!$I:$I, Raw!$A:$A, 'Calls Received'!DR$14, Raw!$H:$H, "A01")</f>
        <v>0</v>
      </c>
      <c r="DS15" s="66">
        <f>SUMIFS(Raw!$I:$I, Raw!$A:$A, 'Calls Received'!DS$14, Raw!$H:$H, "A01")</f>
        <v>0</v>
      </c>
      <c r="DT15" s="67">
        <f>SUMIFS(Raw!$I:$I, Raw!$A:$A, 'Calls Received'!DT$14, Raw!$H:$H, "A01")</f>
        <v>0</v>
      </c>
      <c r="DV15" s="46">
        <f>SUMIFS(Raw!$I:$I, Raw!$A:$A, 'Calls Received'!DV$14, Raw!$H:$H, "A01")</f>
        <v>0</v>
      </c>
      <c r="DW15" s="66">
        <f>SUMIFS(Raw!$I:$I, Raw!$A:$A, 'Calls Received'!DW$14, Raw!$H:$H, "A01")</f>
        <v>0</v>
      </c>
      <c r="DX15" s="66">
        <f>SUMIFS(Raw!$I:$I, Raw!$A:$A, 'Calls Received'!DX$14, Raw!$H:$H, "A01")</f>
        <v>0</v>
      </c>
      <c r="DY15" s="66">
        <f>SUMIFS(Raw!$I:$I, Raw!$A:$A, 'Calls Received'!DY$14, Raw!$H:$H, "A01")</f>
        <v>0</v>
      </c>
      <c r="DZ15" s="66">
        <f>SUMIFS(Raw!$I:$I, Raw!$A:$A, 'Calls Received'!DZ$14, Raw!$H:$H, "A01")</f>
        <v>0</v>
      </c>
      <c r="EA15" s="66">
        <f>SUMIFS(Raw!$I:$I, Raw!$A:$A, 'Calls Received'!EA$14, Raw!$H:$H, "A01")</f>
        <v>0</v>
      </c>
      <c r="EB15" s="67">
        <f>SUMIFS(Raw!$I:$I, Raw!$A:$A, 'Calls Received'!EB$14, Raw!$H:$H, "A01")</f>
        <v>0</v>
      </c>
      <c r="ED15" s="46">
        <f>SUMIFS(Raw!$I:$I, Raw!$A:$A, 'Calls Received'!ED$14, Raw!$H:$H, "A01")</f>
        <v>0</v>
      </c>
      <c r="EE15" s="66">
        <f>SUMIFS(Raw!$I:$I, Raw!$A:$A, 'Calls Received'!EE$14, Raw!$H:$H, "A01")</f>
        <v>0</v>
      </c>
      <c r="EF15" s="66">
        <f>SUMIFS(Raw!$I:$I, Raw!$A:$A, 'Calls Received'!EF$14, Raw!$H:$H, "A01")</f>
        <v>0</v>
      </c>
      <c r="EG15" s="66">
        <f>SUMIFS(Raw!$I:$I, Raw!$A:$A, 'Calls Received'!EG$14, Raw!$H:$H, "A01")</f>
        <v>0</v>
      </c>
      <c r="EH15" s="66">
        <f>SUMIFS(Raw!$I:$I, Raw!$A:$A, 'Calls Received'!EH$14, Raw!$H:$H, "A01")</f>
        <v>0</v>
      </c>
      <c r="EI15" s="66">
        <f>SUMIFS(Raw!$I:$I, Raw!$A:$A, 'Calls Received'!EI$14, Raw!$H:$H, "A01")</f>
        <v>0</v>
      </c>
      <c r="EJ15" s="67">
        <f>SUMIFS(Raw!$I:$I, Raw!$A:$A, 'Calls Received'!EJ$14, Raw!$H:$H, "A01")</f>
        <v>0</v>
      </c>
      <c r="EL15" s="46">
        <f>SUMIFS(Raw!$I:$I, Raw!$A:$A, 'Calls Received'!EL$14, Raw!$H:$H, "A01")</f>
        <v>0</v>
      </c>
      <c r="EM15" s="66">
        <f>SUMIFS(Raw!$I:$I, Raw!$A:$A, 'Calls Received'!EM$14, Raw!$H:$H, "A01")</f>
        <v>0</v>
      </c>
      <c r="EN15" s="66">
        <f>SUMIFS(Raw!$I:$I, Raw!$A:$A, 'Calls Received'!EN$14, Raw!$H:$H, "A01")</f>
        <v>0</v>
      </c>
      <c r="EO15" s="66">
        <f>SUMIFS(Raw!$I:$I, Raw!$A:$A, 'Calls Received'!EO$14, Raw!$H:$H, "A01")</f>
        <v>0</v>
      </c>
      <c r="EP15" s="66">
        <f>SUMIFS(Raw!$I:$I, Raw!$A:$A, 'Calls Received'!EP$14, Raw!$H:$H, "A01")</f>
        <v>0</v>
      </c>
      <c r="EQ15" s="66">
        <f>SUMIFS(Raw!$I:$I, Raw!$A:$A, 'Calls Received'!EQ$14, Raw!$H:$H, "A01")</f>
        <v>0</v>
      </c>
      <c r="ER15" s="67">
        <f>SUMIFS(Raw!$I:$I, Raw!$A:$A, 'Calls Received'!ER$14, Raw!$H:$H, "A01")</f>
        <v>0</v>
      </c>
      <c r="ET15" s="46">
        <f>SUMIFS(Raw!$I:$I, Raw!$A:$A, 'Calls Received'!ET$14, Raw!$H:$H, "A01")</f>
        <v>0</v>
      </c>
      <c r="EU15" s="66">
        <f>SUMIFS(Raw!$I:$I, Raw!$A:$A, 'Calls Received'!EU$14, Raw!$H:$H, "A01")</f>
        <v>0</v>
      </c>
      <c r="EV15" s="66">
        <f>SUMIFS(Raw!$I:$I, Raw!$A:$A, 'Calls Received'!EV$14, Raw!$H:$H, "A01")</f>
        <v>0</v>
      </c>
      <c r="EW15" s="66">
        <f>SUMIFS(Raw!$I:$I, Raw!$A:$A, 'Calls Received'!EW$14, Raw!$H:$H, "A01")</f>
        <v>0</v>
      </c>
      <c r="EX15" s="66">
        <f>SUMIFS(Raw!$I:$I, Raw!$A:$A, 'Calls Received'!EX$14, Raw!$H:$H, "A01")</f>
        <v>0</v>
      </c>
      <c r="EY15" s="66">
        <f>SUMIFS(Raw!$I:$I, Raw!$A:$A, 'Calls Received'!EY$14, Raw!$H:$H, "A01")</f>
        <v>0</v>
      </c>
      <c r="EZ15" s="67">
        <f>SUMIFS(Raw!$I:$I, Raw!$A:$A, 'Calls Received'!EZ$14, Raw!$H:$H, "A01")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3899</v>
      </c>
      <c r="G17" s="29">
        <v>3445</v>
      </c>
      <c r="H17" s="29">
        <v>3217</v>
      </c>
      <c r="I17" s="29">
        <v>3403</v>
      </c>
      <c r="J17" s="29">
        <v>3338</v>
      </c>
      <c r="K17" s="29">
        <v>4399</v>
      </c>
      <c r="L17" s="30">
        <v>3991</v>
      </c>
      <c r="N17" s="19">
        <v>4115</v>
      </c>
      <c r="O17" s="29">
        <v>3605</v>
      </c>
      <c r="P17" s="29">
        <v>3460</v>
      </c>
      <c r="Q17" s="29">
        <v>3439</v>
      </c>
      <c r="R17" s="29">
        <v>3506</v>
      </c>
      <c r="S17" s="29">
        <v>4938</v>
      </c>
      <c r="T17" s="30">
        <v>4165</v>
      </c>
      <c r="V17" s="19">
        <v>4370</v>
      </c>
      <c r="W17" s="29">
        <v>3657</v>
      </c>
      <c r="X17" s="29">
        <v>3399</v>
      </c>
      <c r="Y17" s="29">
        <v>3198</v>
      </c>
      <c r="Z17" s="29">
        <v>3326</v>
      </c>
      <c r="AA17" s="29">
        <v>4210</v>
      </c>
      <c r="AB17" s="30">
        <v>3752</v>
      </c>
      <c r="AD17" s="19">
        <v>3779</v>
      </c>
      <c r="AE17" s="29">
        <v>3162</v>
      </c>
      <c r="AF17" s="29">
        <v>3030</v>
      </c>
      <c r="AG17" s="29">
        <v>2994</v>
      </c>
      <c r="AH17" s="29">
        <v>2991</v>
      </c>
      <c r="AI17" s="29">
        <v>4178</v>
      </c>
      <c r="AJ17" s="30">
        <v>3940</v>
      </c>
      <c r="AL17" s="19">
        <v>3473</v>
      </c>
      <c r="AM17" s="29">
        <v>2711</v>
      </c>
      <c r="AN17" s="29">
        <v>2414</v>
      </c>
      <c r="AO17" s="29">
        <v>2165</v>
      </c>
      <c r="AP17" s="29">
        <v>4563</v>
      </c>
      <c r="AQ17" s="29">
        <v>5701</v>
      </c>
      <c r="AR17" s="30">
        <v>4278</v>
      </c>
      <c r="AT17" s="19">
        <v>3760</v>
      </c>
      <c r="AU17" s="29">
        <v>2851</v>
      </c>
      <c r="AV17" s="29">
        <v>2320</v>
      </c>
      <c r="AW17" s="29">
        <v>3112</v>
      </c>
      <c r="AX17" s="29">
        <v>3081</v>
      </c>
      <c r="AY17" s="29">
        <v>4429</v>
      </c>
      <c r="AZ17" s="30">
        <v>3894</v>
      </c>
      <c r="BB17" s="19">
        <v>3343</v>
      </c>
      <c r="BC17" s="29">
        <v>2972</v>
      </c>
      <c r="BD17" s="29">
        <v>2941</v>
      </c>
      <c r="BE17" s="29">
        <v>2963</v>
      </c>
      <c r="BF17" s="29">
        <v>3474</v>
      </c>
      <c r="BG17" s="29">
        <v>4095</v>
      </c>
      <c r="BH17" s="30">
        <v>3377</v>
      </c>
      <c r="BJ17" s="19">
        <v>3412</v>
      </c>
      <c r="BK17" s="29">
        <v>2863</v>
      </c>
      <c r="BL17" s="29">
        <v>2933</v>
      </c>
      <c r="BM17" s="29">
        <v>2893</v>
      </c>
      <c r="BN17" s="29">
        <v>2939</v>
      </c>
      <c r="BO17" s="29">
        <v>3924</v>
      </c>
      <c r="BP17" s="30">
        <v>3469</v>
      </c>
      <c r="BR17" s="19">
        <f>SUMIFS(Raw!$I:$I, Raw!$A:$A, 'Calls Received'!BR$14, Raw!$F:$F, 'Calls Received'!$C17, Raw!$H:$H, "A01")</f>
        <v>3444</v>
      </c>
      <c r="BS17" s="29">
        <f>SUMIFS(Raw!$I:$I, Raw!$A:$A, 'Calls Received'!BS$14, Raw!$F:$F, 'Calls Received'!$C17, Raw!$H:$H, "A01")</f>
        <v>3062</v>
      </c>
      <c r="BT17" s="29">
        <f>SUMIFS(Raw!$I:$I, Raw!$A:$A, 'Calls Received'!BT$14, Raw!$F:$F, 'Calls Received'!$C17, Raw!$H:$H, "A01")</f>
        <v>2844</v>
      </c>
      <c r="BU17" s="29">
        <f>SUMIFS(Raw!$I:$I, Raw!$A:$A, 'Calls Received'!BU$14, Raw!$F:$F, 'Calls Received'!$C17, Raw!$H:$H, "A01")</f>
        <v>2755</v>
      </c>
      <c r="BV17" s="29">
        <f>SUMIFS(Raw!$I:$I, Raw!$A:$A, 'Calls Received'!BV$14, Raw!$F:$F, 'Calls Received'!$C17, Raw!$H:$H, "A01")</f>
        <v>2912</v>
      </c>
      <c r="BW17" s="29">
        <f>SUMIFS(Raw!$I:$I, Raw!$A:$A, 'Calls Received'!BW$14, Raw!$F:$F, 'Calls Received'!$C17, Raw!$H:$H, "A01")</f>
        <v>4012</v>
      </c>
      <c r="BX17" s="30">
        <f>SUMIFS(Raw!$I:$I, Raw!$A:$A, 'Calls Received'!BX$14, Raw!$F:$F, 'Calls Received'!$C17, Raw!$H:$H, "A01")</f>
        <v>3589</v>
      </c>
      <c r="BZ17" s="19">
        <f>SUMIFS(Raw!$I:$I, Raw!$A:$A, 'Calls Received'!BZ$14, Raw!$F:$F, 'Calls Received'!$C17, Raw!$H:$H, "A01")</f>
        <v>0</v>
      </c>
      <c r="CA17" s="29">
        <f>SUMIFS(Raw!$I:$I, Raw!$A:$A, 'Calls Received'!CA$14, Raw!$F:$F, 'Calls Received'!$C17, Raw!$H:$H, "A01")</f>
        <v>0</v>
      </c>
      <c r="CB17" s="29">
        <f>SUMIFS(Raw!$I:$I, Raw!$A:$A, 'Calls Received'!CB$14, Raw!$F:$F, 'Calls Received'!$C17, Raw!$H:$H, "A01")</f>
        <v>0</v>
      </c>
      <c r="CC17" s="29">
        <f>SUMIFS(Raw!$I:$I, Raw!$A:$A, 'Calls Received'!CC$14, Raw!$F:$F, 'Calls Received'!$C17, Raw!$H:$H, "A01")</f>
        <v>0</v>
      </c>
      <c r="CD17" s="29">
        <f>SUMIFS(Raw!$I:$I, Raw!$A:$A, 'Calls Received'!CD$14, Raw!$F:$F, 'Calls Received'!$C17, Raw!$H:$H, "A01")</f>
        <v>0</v>
      </c>
      <c r="CE17" s="29">
        <f>SUMIFS(Raw!$I:$I, Raw!$A:$A, 'Calls Received'!CE$14, Raw!$F:$F, 'Calls Received'!$C17, Raw!$H:$H, "A01")</f>
        <v>0</v>
      </c>
      <c r="CF17" s="30">
        <f>SUMIFS(Raw!$I:$I, Raw!$A:$A, 'Calls Received'!CF$14, Raw!$F:$F, 'Calls Received'!$C17, Raw!$H:$H, "A01")</f>
        <v>0</v>
      </c>
      <c r="CH17" s="19">
        <f>SUMIFS(Raw!$I:$I, Raw!$A:$A, 'Calls Received'!CH$14, Raw!$F:$F, 'Calls Received'!$C17, Raw!$H:$H, "A01")</f>
        <v>0</v>
      </c>
      <c r="CI17" s="29">
        <f>SUMIFS(Raw!$I:$I, Raw!$A:$A, 'Calls Received'!CI$14, Raw!$F:$F, 'Calls Received'!$C17, Raw!$H:$H, "A01")</f>
        <v>0</v>
      </c>
      <c r="CJ17" s="29">
        <f>SUMIFS(Raw!$I:$I, Raw!$A:$A, 'Calls Received'!CJ$14, Raw!$F:$F, 'Calls Received'!$C17, Raw!$H:$H, "A01")</f>
        <v>0</v>
      </c>
      <c r="CK17" s="29">
        <f>SUMIFS(Raw!$I:$I, Raw!$A:$A, 'Calls Received'!CK$14, Raw!$F:$F, 'Calls Received'!$C17, Raw!$H:$H, "A01")</f>
        <v>0</v>
      </c>
      <c r="CL17" s="29">
        <f>SUMIFS(Raw!$I:$I, Raw!$A:$A, 'Calls Received'!CL$14, Raw!$F:$F, 'Calls Received'!$C17, Raw!$H:$H, "A01")</f>
        <v>0</v>
      </c>
      <c r="CM17" s="29">
        <f>SUMIFS(Raw!$I:$I, Raw!$A:$A, 'Calls Received'!CM$14, Raw!$F:$F, 'Calls Received'!$C17, Raw!$H:$H, "A01")</f>
        <v>0</v>
      </c>
      <c r="CN17" s="30">
        <f>SUMIFS(Raw!$I:$I, Raw!$A:$A, 'Calls Received'!CN$14, Raw!$F:$F, 'Calls Received'!$C17, Raw!$H:$H, "A01")</f>
        <v>0</v>
      </c>
      <c r="CP17" s="19">
        <f>SUMIFS(Raw!$I:$I, Raw!$A:$A, 'Calls Received'!CP$14, Raw!$F:$F, 'Calls Received'!$C17, Raw!$H:$H, "A01")</f>
        <v>0</v>
      </c>
      <c r="CQ17" s="29">
        <f>SUMIFS(Raw!$I:$I, Raw!$A:$A, 'Calls Received'!CQ$14, Raw!$F:$F, 'Calls Received'!$C17, Raw!$H:$H, "A01")</f>
        <v>0</v>
      </c>
      <c r="CR17" s="29">
        <f>SUMIFS(Raw!$I:$I, Raw!$A:$A, 'Calls Received'!CR$14, Raw!$F:$F, 'Calls Received'!$C17, Raw!$H:$H, "A01")</f>
        <v>0</v>
      </c>
      <c r="CS17" s="29">
        <f>SUMIFS(Raw!$I:$I, Raw!$A:$A, 'Calls Received'!CS$14, Raw!$F:$F, 'Calls Received'!$C17, Raw!$H:$H, "A01")</f>
        <v>0</v>
      </c>
      <c r="CT17" s="29">
        <f>SUMIFS(Raw!$I:$I, Raw!$A:$A, 'Calls Received'!CT$14, Raw!$F:$F, 'Calls Received'!$C17, Raw!$H:$H, "A01")</f>
        <v>0</v>
      </c>
      <c r="CU17" s="29">
        <f>SUMIFS(Raw!$I:$I, Raw!$A:$A, 'Calls Received'!CU$14, Raw!$F:$F, 'Calls Received'!$C17, Raw!$H:$H, "A01")</f>
        <v>0</v>
      </c>
      <c r="CV17" s="30">
        <f>SUMIFS(Raw!$I:$I, Raw!$A:$A, 'Calls Received'!CV$14, Raw!$F:$F, 'Calls Received'!$C17, Raw!$H:$H, "A01")</f>
        <v>0</v>
      </c>
      <c r="CX17" s="19">
        <f>SUMIFS(Raw!$I:$I, Raw!$A:$A, 'Calls Received'!CX$14, Raw!$F:$F, 'Calls Received'!$C17, Raw!$H:$H, "A01")</f>
        <v>0</v>
      </c>
      <c r="CY17" s="29">
        <f>SUMIFS(Raw!$I:$I, Raw!$A:$A, 'Calls Received'!CY$14, Raw!$F:$F, 'Calls Received'!$C17, Raw!$H:$H, "A01")</f>
        <v>0</v>
      </c>
      <c r="CZ17" s="29">
        <f>SUMIFS(Raw!$I:$I, Raw!$A:$A, 'Calls Received'!CZ$14, Raw!$F:$F, 'Calls Received'!$C17, Raw!$H:$H, "A01")</f>
        <v>0</v>
      </c>
      <c r="DA17" s="29">
        <f>SUMIFS(Raw!$I:$I, Raw!$A:$A, 'Calls Received'!DA$14, Raw!$F:$F, 'Calls Received'!$C17, Raw!$H:$H, "A01")</f>
        <v>0</v>
      </c>
      <c r="DB17" s="29">
        <f>SUMIFS(Raw!$I:$I, Raw!$A:$A, 'Calls Received'!DB$14, Raw!$F:$F, 'Calls Received'!$C17, Raw!$H:$H, "A01")</f>
        <v>0</v>
      </c>
      <c r="DC17" s="29">
        <f>SUMIFS(Raw!$I:$I, Raw!$A:$A, 'Calls Received'!DC$14, Raw!$F:$F, 'Calls Received'!$C17, Raw!$H:$H, "A01")</f>
        <v>0</v>
      </c>
      <c r="DD17" s="30">
        <f>SUMIFS(Raw!$I:$I, Raw!$A:$A, 'Calls Received'!DD$14, Raw!$F:$F, 'Calls Received'!$C17, Raw!$H:$H, "A01")</f>
        <v>0</v>
      </c>
      <c r="DF17" s="19">
        <f>SUMIFS(Raw!$I:$I, Raw!$A:$A, 'Calls Received'!DF$14, Raw!$F:$F, 'Calls Received'!$C17, Raw!$H:$H, "A01")</f>
        <v>0</v>
      </c>
      <c r="DG17" s="29">
        <f>SUMIFS(Raw!$I:$I, Raw!$A:$A, 'Calls Received'!DG$14, Raw!$F:$F, 'Calls Received'!$C17, Raw!$H:$H, "A01")</f>
        <v>0</v>
      </c>
      <c r="DH17" s="29">
        <f>SUMIFS(Raw!$I:$I, Raw!$A:$A, 'Calls Received'!DH$14, Raw!$F:$F, 'Calls Received'!$C17, Raw!$H:$H, "A01")</f>
        <v>0</v>
      </c>
      <c r="DI17" s="29">
        <f>SUMIFS(Raw!$I:$I, Raw!$A:$A, 'Calls Received'!DI$14, Raw!$F:$F, 'Calls Received'!$C17, Raw!$H:$H, "A01")</f>
        <v>0</v>
      </c>
      <c r="DJ17" s="29">
        <f>SUMIFS(Raw!$I:$I, Raw!$A:$A, 'Calls Received'!DJ$14, Raw!$F:$F, 'Calls Received'!$C17, Raw!$H:$H, "A01")</f>
        <v>0</v>
      </c>
      <c r="DK17" s="29">
        <f>SUMIFS(Raw!$I:$I, Raw!$A:$A, 'Calls Received'!DK$14, Raw!$F:$F, 'Calls Received'!$C17, Raw!$H:$H, "A01")</f>
        <v>0</v>
      </c>
      <c r="DL17" s="30">
        <f>SUMIFS(Raw!$I:$I, Raw!$A:$A, 'Calls Received'!DL$14, Raw!$F:$F, 'Calls Received'!$C17, Raw!$H:$H, "A01")</f>
        <v>0</v>
      </c>
      <c r="DN17" s="19">
        <f>SUMIFS(Raw!$I:$I, Raw!$A:$A, 'Calls Received'!DN$14, Raw!$F:$F, 'Calls Received'!$C17, Raw!$H:$H, "A01")</f>
        <v>0</v>
      </c>
      <c r="DO17" s="29">
        <f>SUMIFS(Raw!$I:$I, Raw!$A:$A, 'Calls Received'!DO$14, Raw!$F:$F, 'Calls Received'!$C17, Raw!$H:$H, "A01")</f>
        <v>0</v>
      </c>
      <c r="DP17" s="29">
        <f>SUMIFS(Raw!$I:$I, Raw!$A:$A, 'Calls Received'!DP$14, Raw!$F:$F, 'Calls Received'!$C17, Raw!$H:$H, "A01")</f>
        <v>0</v>
      </c>
      <c r="DQ17" s="29">
        <f>SUMIFS(Raw!$I:$I, Raw!$A:$A, 'Calls Received'!DQ$14, Raw!$F:$F, 'Calls Received'!$C17, Raw!$H:$H, "A01")</f>
        <v>0</v>
      </c>
      <c r="DR17" s="29">
        <f>SUMIFS(Raw!$I:$I, Raw!$A:$A, 'Calls Received'!DR$14, Raw!$F:$F, 'Calls Received'!$C17, Raw!$H:$H, "A01")</f>
        <v>0</v>
      </c>
      <c r="DS17" s="29">
        <f>SUMIFS(Raw!$I:$I, Raw!$A:$A, 'Calls Received'!DS$14, Raw!$F:$F, 'Calls Received'!$C17, Raw!$H:$H, "A01")</f>
        <v>0</v>
      </c>
      <c r="DT17" s="30">
        <f>SUMIFS(Raw!$I:$I, Raw!$A:$A, 'Calls Received'!DT$14, Raw!$F:$F, 'Calls Received'!$C17, Raw!$H:$H, "A01")</f>
        <v>0</v>
      </c>
      <c r="DV17" s="19">
        <f>SUMIFS(Raw!$I:$I, Raw!$A:$A, 'Calls Received'!DV$14, Raw!$F:$F, 'Calls Received'!$C17, Raw!$H:$H, "A01")</f>
        <v>0</v>
      </c>
      <c r="DW17" s="29">
        <f>SUMIFS(Raw!$I:$I, Raw!$A:$A, 'Calls Received'!DW$14, Raw!$F:$F, 'Calls Received'!$C17, Raw!$H:$H, "A01")</f>
        <v>0</v>
      </c>
      <c r="DX17" s="29">
        <f>SUMIFS(Raw!$I:$I, Raw!$A:$A, 'Calls Received'!DX$14, Raw!$F:$F, 'Calls Received'!$C17, Raw!$H:$H, "A01")</f>
        <v>0</v>
      </c>
      <c r="DY17" s="29">
        <f>SUMIFS(Raw!$I:$I, Raw!$A:$A, 'Calls Received'!DY$14, Raw!$F:$F, 'Calls Received'!$C17, Raw!$H:$H, "A01")</f>
        <v>0</v>
      </c>
      <c r="DZ17" s="29">
        <f>SUMIFS(Raw!$I:$I, Raw!$A:$A, 'Calls Received'!DZ$14, Raw!$F:$F, 'Calls Received'!$C17, Raw!$H:$H, "A01")</f>
        <v>0</v>
      </c>
      <c r="EA17" s="29">
        <f>SUMIFS(Raw!$I:$I, Raw!$A:$A, 'Calls Received'!EA$14, Raw!$F:$F, 'Calls Received'!$C17, Raw!$H:$H, "A01")</f>
        <v>0</v>
      </c>
      <c r="EB17" s="30">
        <f>SUMIFS(Raw!$I:$I, Raw!$A:$A, 'Calls Received'!EB$14, Raw!$F:$F, 'Calls Received'!$C17, Raw!$H:$H, "A01")</f>
        <v>0</v>
      </c>
      <c r="ED17" s="19">
        <f>SUMIFS(Raw!$I:$I, Raw!$A:$A, 'Calls Received'!ED$14, Raw!$F:$F, 'Calls Received'!$C17, Raw!$H:$H, "A01")</f>
        <v>0</v>
      </c>
      <c r="EE17" s="29">
        <f>SUMIFS(Raw!$I:$I, Raw!$A:$A, 'Calls Received'!EE$14, Raw!$F:$F, 'Calls Received'!$C17, Raw!$H:$H, "A01")</f>
        <v>0</v>
      </c>
      <c r="EF17" s="29">
        <f>SUMIFS(Raw!$I:$I, Raw!$A:$A, 'Calls Received'!EF$14, Raw!$F:$F, 'Calls Received'!$C17, Raw!$H:$H, "A01")</f>
        <v>0</v>
      </c>
      <c r="EG17" s="29">
        <f>SUMIFS(Raw!$I:$I, Raw!$A:$A, 'Calls Received'!EG$14, Raw!$F:$F, 'Calls Received'!$C17, Raw!$H:$H, "A01")</f>
        <v>0</v>
      </c>
      <c r="EH17" s="29">
        <f>SUMIFS(Raw!$I:$I, Raw!$A:$A, 'Calls Received'!EH$14, Raw!$F:$F, 'Calls Received'!$C17, Raw!$H:$H, "A01")</f>
        <v>0</v>
      </c>
      <c r="EI17" s="29">
        <f>SUMIFS(Raw!$I:$I, Raw!$A:$A, 'Calls Received'!EI$14, Raw!$F:$F, 'Calls Received'!$C17, Raw!$H:$H, "A01")</f>
        <v>0</v>
      </c>
      <c r="EJ17" s="30">
        <f>SUMIFS(Raw!$I:$I, Raw!$A:$A, 'Calls Received'!EJ$14, Raw!$F:$F, 'Calls Received'!$C17, Raw!$H:$H, "A01")</f>
        <v>0</v>
      </c>
      <c r="EL17" s="19">
        <f>SUMIFS(Raw!$I:$I, Raw!$A:$A, 'Calls Received'!EL$14, Raw!$F:$F, 'Calls Received'!$C17, Raw!$H:$H, "A01")</f>
        <v>0</v>
      </c>
      <c r="EM17" s="29">
        <f>SUMIFS(Raw!$I:$I, Raw!$A:$A, 'Calls Received'!EM$14, Raw!$F:$F, 'Calls Received'!$C17, Raw!$H:$H, "A01")</f>
        <v>0</v>
      </c>
      <c r="EN17" s="29">
        <f>SUMIFS(Raw!$I:$I, Raw!$A:$A, 'Calls Received'!EN$14, Raw!$F:$F, 'Calls Received'!$C17, Raw!$H:$H, "A01")</f>
        <v>0</v>
      </c>
      <c r="EO17" s="29">
        <f>SUMIFS(Raw!$I:$I, Raw!$A:$A, 'Calls Received'!EO$14, Raw!$F:$F, 'Calls Received'!$C17, Raw!$H:$H, "A01")</f>
        <v>0</v>
      </c>
      <c r="EP17" s="29">
        <f>SUMIFS(Raw!$I:$I, Raw!$A:$A, 'Calls Received'!EP$14, Raw!$F:$F, 'Calls Received'!$C17, Raw!$H:$H, "A01")</f>
        <v>0</v>
      </c>
      <c r="EQ17" s="29">
        <f>SUMIFS(Raw!$I:$I, Raw!$A:$A, 'Calls Received'!EQ$14, Raw!$F:$F, 'Calls Received'!$C17, Raw!$H:$H, "A01")</f>
        <v>0</v>
      </c>
      <c r="ER17" s="30">
        <f>SUMIFS(Raw!$I:$I, Raw!$A:$A, 'Calls Received'!ER$14, Raw!$F:$F, 'Calls Received'!$C17, Raw!$H:$H, "A01")</f>
        <v>0</v>
      </c>
      <c r="ET17" s="19">
        <f>SUMIFS(Raw!$I:$I, Raw!$A:$A, 'Calls Received'!ET$14, Raw!$F:$F, 'Calls Received'!$C17, Raw!$H:$H, "A01")</f>
        <v>0</v>
      </c>
      <c r="EU17" s="29">
        <f>SUMIFS(Raw!$I:$I, Raw!$A:$A, 'Calls Received'!EU$14, Raw!$F:$F, 'Calls Received'!$C17, Raw!$H:$H, "A01")</f>
        <v>0</v>
      </c>
      <c r="EV17" s="29">
        <f>SUMIFS(Raw!$I:$I, Raw!$A:$A, 'Calls Received'!EV$14, Raw!$F:$F, 'Calls Received'!$C17, Raw!$H:$H, "A01")</f>
        <v>0</v>
      </c>
      <c r="EW17" s="29">
        <f>SUMIFS(Raw!$I:$I, Raw!$A:$A, 'Calls Received'!EW$14, Raw!$F:$F, 'Calls Received'!$C17, Raw!$H:$H, "A01")</f>
        <v>0</v>
      </c>
      <c r="EX17" s="29">
        <f>SUMIFS(Raw!$I:$I, Raw!$A:$A, 'Calls Received'!EX$14, Raw!$F:$F, 'Calls Received'!$C17, Raw!$H:$H, "A01")</f>
        <v>0</v>
      </c>
      <c r="EY17" s="29">
        <f>SUMIFS(Raw!$I:$I, Raw!$A:$A, 'Calls Received'!EY$14, Raw!$F:$F, 'Calls Received'!$C17, Raw!$H:$H, "A01")</f>
        <v>0</v>
      </c>
      <c r="EZ17" s="30">
        <f>SUMIFS(Raw!$I:$I, Raw!$A:$A, 'Calls Received'!EZ$14, Raw!$F:$F, 'Calls Received'!$C17, Raw!$H:$H, "A01")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6974</v>
      </c>
      <c r="G18" s="35">
        <v>6323</v>
      </c>
      <c r="H18" s="35">
        <v>6011</v>
      </c>
      <c r="I18" s="35">
        <v>6161</v>
      </c>
      <c r="J18" s="35">
        <v>6095</v>
      </c>
      <c r="K18" s="35">
        <v>9514</v>
      </c>
      <c r="L18" s="36">
        <v>8114</v>
      </c>
      <c r="N18" s="34">
        <v>7438</v>
      </c>
      <c r="O18" s="35">
        <v>6720</v>
      </c>
      <c r="P18" s="35">
        <v>6217</v>
      </c>
      <c r="Q18" s="35">
        <v>6307</v>
      </c>
      <c r="R18" s="35">
        <v>6342</v>
      </c>
      <c r="S18" s="35">
        <v>9899</v>
      </c>
      <c r="T18" s="36">
        <v>8251</v>
      </c>
      <c r="V18" s="34">
        <v>7665</v>
      </c>
      <c r="W18" s="35">
        <v>6537</v>
      </c>
      <c r="X18" s="35">
        <v>6344</v>
      </c>
      <c r="Y18" s="35">
        <v>6167</v>
      </c>
      <c r="Z18" s="35">
        <v>6110</v>
      </c>
      <c r="AA18" s="35">
        <v>8492</v>
      </c>
      <c r="AB18" s="36">
        <v>7761</v>
      </c>
      <c r="AD18" s="34">
        <v>6724</v>
      </c>
      <c r="AE18" s="35">
        <v>5704</v>
      </c>
      <c r="AF18" s="35">
        <v>5607</v>
      </c>
      <c r="AG18" s="35">
        <v>5684</v>
      </c>
      <c r="AH18" s="35">
        <v>5824</v>
      </c>
      <c r="AI18" s="35">
        <v>8609</v>
      </c>
      <c r="AJ18" s="36">
        <v>7919</v>
      </c>
      <c r="AL18" s="34">
        <v>6060</v>
      </c>
      <c r="AM18" s="35">
        <v>5114</v>
      </c>
      <c r="AN18" s="35">
        <v>4534</v>
      </c>
      <c r="AO18" s="35">
        <v>4796</v>
      </c>
      <c r="AP18" s="35">
        <v>9292</v>
      </c>
      <c r="AQ18" s="35">
        <v>11451</v>
      </c>
      <c r="AR18" s="36">
        <v>8730</v>
      </c>
      <c r="AT18" s="34">
        <v>6660</v>
      </c>
      <c r="AU18" s="35">
        <v>5599</v>
      </c>
      <c r="AV18" s="35">
        <v>4616</v>
      </c>
      <c r="AW18" s="35">
        <v>6632</v>
      </c>
      <c r="AX18" s="35">
        <v>6280</v>
      </c>
      <c r="AY18" s="35">
        <v>8902</v>
      </c>
      <c r="AZ18" s="36">
        <v>7294</v>
      </c>
      <c r="BB18" s="34">
        <v>5917</v>
      </c>
      <c r="BC18" s="35">
        <v>5388</v>
      </c>
      <c r="BD18" s="35">
        <v>5791</v>
      </c>
      <c r="BE18" s="35">
        <v>5372</v>
      </c>
      <c r="BF18" s="35">
        <v>5710</v>
      </c>
      <c r="BG18" s="35">
        <v>8133</v>
      </c>
      <c r="BH18" s="36">
        <v>6859</v>
      </c>
      <c r="BJ18" s="34">
        <v>6464</v>
      </c>
      <c r="BK18" s="35">
        <v>5825</v>
      </c>
      <c r="BL18" s="35">
        <v>5559</v>
      </c>
      <c r="BM18" s="35">
        <v>5531</v>
      </c>
      <c r="BN18" s="35">
        <v>5828</v>
      </c>
      <c r="BO18" s="35">
        <v>8154</v>
      </c>
      <c r="BP18" s="36">
        <v>6924</v>
      </c>
      <c r="BR18" s="34">
        <f>SUMIFS(Raw!$I:$I, Raw!$A:$A, 'Calls Received'!BR$14, Raw!$F:$F, 'Calls Received'!$C18, Raw!$H:$H, "A01")</f>
        <v>6281</v>
      </c>
      <c r="BS18" s="35">
        <f>SUMIFS(Raw!$I:$I, Raw!$A:$A, 'Calls Received'!BS$14, Raw!$F:$F, 'Calls Received'!$C18, Raw!$H:$H, "A01")</f>
        <v>5764</v>
      </c>
      <c r="BT18" s="35">
        <f>SUMIFS(Raw!$I:$I, Raw!$A:$A, 'Calls Received'!BT$14, Raw!$F:$F, 'Calls Received'!$C18, Raw!$H:$H, "A01")</f>
        <v>5547</v>
      </c>
      <c r="BU18" s="35">
        <f>SUMIFS(Raw!$I:$I, Raw!$A:$A, 'Calls Received'!BU$14, Raw!$F:$F, 'Calls Received'!$C18, Raw!$H:$H, "A01")</f>
        <v>5221</v>
      </c>
      <c r="BV18" s="35">
        <f>SUMIFS(Raw!$I:$I, Raw!$A:$A, 'Calls Received'!BV$14, Raw!$F:$F, 'Calls Received'!$C18, Raw!$H:$H, "A01")</f>
        <v>5646</v>
      </c>
      <c r="BW18" s="35">
        <f>SUMIFS(Raw!$I:$I, Raw!$A:$A, 'Calls Received'!BW$14, Raw!$F:$F, 'Calls Received'!$C18, Raw!$H:$H, "A01")</f>
        <v>8131</v>
      </c>
      <c r="BX18" s="36">
        <f>SUMIFS(Raw!$I:$I, Raw!$A:$A, 'Calls Received'!BX$14, Raw!$F:$F, 'Calls Received'!$C18, Raw!$H:$H, "A01")</f>
        <v>6847</v>
      </c>
      <c r="BZ18" s="34">
        <f>SUMIFS(Raw!$I:$I, Raw!$A:$A, 'Calls Received'!BZ$14, Raw!$F:$F, 'Calls Received'!$C18, Raw!$H:$H, "A01")</f>
        <v>0</v>
      </c>
      <c r="CA18" s="35">
        <f>SUMIFS(Raw!$I:$I, Raw!$A:$A, 'Calls Received'!CA$14, Raw!$F:$F, 'Calls Received'!$C18, Raw!$H:$H, "A01")</f>
        <v>0</v>
      </c>
      <c r="CB18" s="35">
        <f>SUMIFS(Raw!$I:$I, Raw!$A:$A, 'Calls Received'!CB$14, Raw!$F:$F, 'Calls Received'!$C18, Raw!$H:$H, "A01")</f>
        <v>0</v>
      </c>
      <c r="CC18" s="35">
        <f>SUMIFS(Raw!$I:$I, Raw!$A:$A, 'Calls Received'!CC$14, Raw!$F:$F, 'Calls Received'!$C18, Raw!$H:$H, "A01")</f>
        <v>0</v>
      </c>
      <c r="CD18" s="35">
        <f>SUMIFS(Raw!$I:$I, Raw!$A:$A, 'Calls Received'!CD$14, Raw!$F:$F, 'Calls Received'!$C18, Raw!$H:$H, "A01")</f>
        <v>0</v>
      </c>
      <c r="CE18" s="35">
        <f>SUMIFS(Raw!$I:$I, Raw!$A:$A, 'Calls Received'!CE$14, Raw!$F:$F, 'Calls Received'!$C18, Raw!$H:$H, "A01")</f>
        <v>0</v>
      </c>
      <c r="CF18" s="36">
        <f>SUMIFS(Raw!$I:$I, Raw!$A:$A, 'Calls Received'!CF$14, Raw!$F:$F, 'Calls Received'!$C18, Raw!$H:$H, "A01")</f>
        <v>0</v>
      </c>
      <c r="CH18" s="34">
        <f>SUMIFS(Raw!$I:$I, Raw!$A:$A, 'Calls Received'!CH$14, Raw!$F:$F, 'Calls Received'!$C18, Raw!$H:$H, "A01")</f>
        <v>0</v>
      </c>
      <c r="CI18" s="35">
        <f>SUMIFS(Raw!$I:$I, Raw!$A:$A, 'Calls Received'!CI$14, Raw!$F:$F, 'Calls Received'!$C18, Raw!$H:$H, "A01")</f>
        <v>0</v>
      </c>
      <c r="CJ18" s="35">
        <f>SUMIFS(Raw!$I:$I, Raw!$A:$A, 'Calls Received'!CJ$14, Raw!$F:$F, 'Calls Received'!$C18, Raw!$H:$H, "A01")</f>
        <v>0</v>
      </c>
      <c r="CK18" s="35">
        <f>SUMIFS(Raw!$I:$I, Raw!$A:$A, 'Calls Received'!CK$14, Raw!$F:$F, 'Calls Received'!$C18, Raw!$H:$H, "A01")</f>
        <v>0</v>
      </c>
      <c r="CL18" s="35">
        <f>SUMIFS(Raw!$I:$I, Raw!$A:$A, 'Calls Received'!CL$14, Raw!$F:$F, 'Calls Received'!$C18, Raw!$H:$H, "A01")</f>
        <v>0</v>
      </c>
      <c r="CM18" s="35">
        <f>SUMIFS(Raw!$I:$I, Raw!$A:$A, 'Calls Received'!CM$14, Raw!$F:$F, 'Calls Received'!$C18, Raw!$H:$H, "A01")</f>
        <v>0</v>
      </c>
      <c r="CN18" s="36">
        <f>SUMIFS(Raw!$I:$I, Raw!$A:$A, 'Calls Received'!CN$14, Raw!$F:$F, 'Calls Received'!$C18, Raw!$H:$H, "A01")</f>
        <v>0</v>
      </c>
      <c r="CP18" s="34">
        <f>SUMIFS(Raw!$I:$I, Raw!$A:$A, 'Calls Received'!CP$14, Raw!$F:$F, 'Calls Received'!$C18, Raw!$H:$H, "A01")</f>
        <v>0</v>
      </c>
      <c r="CQ18" s="35">
        <f>SUMIFS(Raw!$I:$I, Raw!$A:$A, 'Calls Received'!CQ$14, Raw!$F:$F, 'Calls Received'!$C18, Raw!$H:$H, "A01")</f>
        <v>0</v>
      </c>
      <c r="CR18" s="35">
        <f>SUMIFS(Raw!$I:$I, Raw!$A:$A, 'Calls Received'!CR$14, Raw!$F:$F, 'Calls Received'!$C18, Raw!$H:$H, "A01")</f>
        <v>0</v>
      </c>
      <c r="CS18" s="35">
        <f>SUMIFS(Raw!$I:$I, Raw!$A:$A, 'Calls Received'!CS$14, Raw!$F:$F, 'Calls Received'!$C18, Raw!$H:$H, "A01")</f>
        <v>0</v>
      </c>
      <c r="CT18" s="35">
        <f>SUMIFS(Raw!$I:$I, Raw!$A:$A, 'Calls Received'!CT$14, Raw!$F:$F, 'Calls Received'!$C18, Raw!$H:$H, "A01")</f>
        <v>0</v>
      </c>
      <c r="CU18" s="35">
        <f>SUMIFS(Raw!$I:$I, Raw!$A:$A, 'Calls Received'!CU$14, Raw!$F:$F, 'Calls Received'!$C18, Raw!$H:$H, "A01")</f>
        <v>0</v>
      </c>
      <c r="CV18" s="36">
        <f>SUMIFS(Raw!$I:$I, Raw!$A:$A, 'Calls Received'!CV$14, Raw!$F:$F, 'Calls Received'!$C18, Raw!$H:$H, "A01")</f>
        <v>0</v>
      </c>
      <c r="CX18" s="34">
        <f>SUMIFS(Raw!$I:$I, Raw!$A:$A, 'Calls Received'!CX$14, Raw!$F:$F, 'Calls Received'!$C18, Raw!$H:$H, "A01")</f>
        <v>0</v>
      </c>
      <c r="CY18" s="35">
        <f>SUMIFS(Raw!$I:$I, Raw!$A:$A, 'Calls Received'!CY$14, Raw!$F:$F, 'Calls Received'!$C18, Raw!$H:$H, "A01")</f>
        <v>0</v>
      </c>
      <c r="CZ18" s="35">
        <f>SUMIFS(Raw!$I:$I, Raw!$A:$A, 'Calls Received'!CZ$14, Raw!$F:$F, 'Calls Received'!$C18, Raw!$H:$H, "A01")</f>
        <v>0</v>
      </c>
      <c r="DA18" s="35">
        <f>SUMIFS(Raw!$I:$I, Raw!$A:$A, 'Calls Received'!DA$14, Raw!$F:$F, 'Calls Received'!$C18, Raw!$H:$H, "A01")</f>
        <v>0</v>
      </c>
      <c r="DB18" s="35">
        <f>SUMIFS(Raw!$I:$I, Raw!$A:$A, 'Calls Received'!DB$14, Raw!$F:$F, 'Calls Received'!$C18, Raw!$H:$H, "A01")</f>
        <v>0</v>
      </c>
      <c r="DC18" s="35">
        <f>SUMIFS(Raw!$I:$I, Raw!$A:$A, 'Calls Received'!DC$14, Raw!$F:$F, 'Calls Received'!$C18, Raw!$H:$H, "A01")</f>
        <v>0</v>
      </c>
      <c r="DD18" s="36">
        <f>SUMIFS(Raw!$I:$I, Raw!$A:$A, 'Calls Received'!DD$14, Raw!$F:$F, 'Calls Received'!$C18, Raw!$H:$H, "A01")</f>
        <v>0</v>
      </c>
      <c r="DF18" s="34">
        <f>SUMIFS(Raw!$I:$I, Raw!$A:$A, 'Calls Received'!DF$14, Raw!$F:$F, 'Calls Received'!$C18, Raw!$H:$H, "A01")</f>
        <v>0</v>
      </c>
      <c r="DG18" s="35">
        <f>SUMIFS(Raw!$I:$I, Raw!$A:$A, 'Calls Received'!DG$14, Raw!$F:$F, 'Calls Received'!$C18, Raw!$H:$H, "A01")</f>
        <v>0</v>
      </c>
      <c r="DH18" s="35">
        <f>SUMIFS(Raw!$I:$I, Raw!$A:$A, 'Calls Received'!DH$14, Raw!$F:$F, 'Calls Received'!$C18, Raw!$H:$H, "A01")</f>
        <v>0</v>
      </c>
      <c r="DI18" s="35">
        <f>SUMIFS(Raw!$I:$I, Raw!$A:$A, 'Calls Received'!DI$14, Raw!$F:$F, 'Calls Received'!$C18, Raw!$H:$H, "A01")</f>
        <v>0</v>
      </c>
      <c r="DJ18" s="35">
        <f>SUMIFS(Raw!$I:$I, Raw!$A:$A, 'Calls Received'!DJ$14, Raw!$F:$F, 'Calls Received'!$C18, Raw!$H:$H, "A01")</f>
        <v>0</v>
      </c>
      <c r="DK18" s="35">
        <f>SUMIFS(Raw!$I:$I, Raw!$A:$A, 'Calls Received'!DK$14, Raw!$F:$F, 'Calls Received'!$C18, Raw!$H:$H, "A01")</f>
        <v>0</v>
      </c>
      <c r="DL18" s="36">
        <f>SUMIFS(Raw!$I:$I, Raw!$A:$A, 'Calls Received'!DL$14, Raw!$F:$F, 'Calls Received'!$C18, Raw!$H:$H, "A01")</f>
        <v>0</v>
      </c>
      <c r="DN18" s="34">
        <f>SUMIFS(Raw!$I:$I, Raw!$A:$A, 'Calls Received'!DN$14, Raw!$F:$F, 'Calls Received'!$C18, Raw!$H:$H, "A01")</f>
        <v>0</v>
      </c>
      <c r="DO18" s="35">
        <f>SUMIFS(Raw!$I:$I, Raw!$A:$A, 'Calls Received'!DO$14, Raw!$F:$F, 'Calls Received'!$C18, Raw!$H:$H, "A01")</f>
        <v>0</v>
      </c>
      <c r="DP18" s="35">
        <f>SUMIFS(Raw!$I:$I, Raw!$A:$A, 'Calls Received'!DP$14, Raw!$F:$F, 'Calls Received'!$C18, Raw!$H:$H, "A01")</f>
        <v>0</v>
      </c>
      <c r="DQ18" s="35">
        <f>SUMIFS(Raw!$I:$I, Raw!$A:$A, 'Calls Received'!DQ$14, Raw!$F:$F, 'Calls Received'!$C18, Raw!$H:$H, "A01")</f>
        <v>0</v>
      </c>
      <c r="DR18" s="35">
        <f>SUMIFS(Raw!$I:$I, Raw!$A:$A, 'Calls Received'!DR$14, Raw!$F:$F, 'Calls Received'!$C18, Raw!$H:$H, "A01")</f>
        <v>0</v>
      </c>
      <c r="DS18" s="35">
        <f>SUMIFS(Raw!$I:$I, Raw!$A:$A, 'Calls Received'!DS$14, Raw!$F:$F, 'Calls Received'!$C18, Raw!$H:$H, "A01")</f>
        <v>0</v>
      </c>
      <c r="DT18" s="36">
        <f>SUMIFS(Raw!$I:$I, Raw!$A:$A, 'Calls Received'!DT$14, Raw!$F:$F, 'Calls Received'!$C18, Raw!$H:$H, "A01")</f>
        <v>0</v>
      </c>
      <c r="DV18" s="34">
        <f>SUMIFS(Raw!$I:$I, Raw!$A:$A, 'Calls Received'!DV$14, Raw!$F:$F, 'Calls Received'!$C18, Raw!$H:$H, "A01")</f>
        <v>0</v>
      </c>
      <c r="DW18" s="35">
        <f>SUMIFS(Raw!$I:$I, Raw!$A:$A, 'Calls Received'!DW$14, Raw!$F:$F, 'Calls Received'!$C18, Raw!$H:$H, "A01")</f>
        <v>0</v>
      </c>
      <c r="DX18" s="35">
        <f>SUMIFS(Raw!$I:$I, Raw!$A:$A, 'Calls Received'!DX$14, Raw!$F:$F, 'Calls Received'!$C18, Raw!$H:$H, "A01")</f>
        <v>0</v>
      </c>
      <c r="DY18" s="35">
        <f>SUMIFS(Raw!$I:$I, Raw!$A:$A, 'Calls Received'!DY$14, Raw!$F:$F, 'Calls Received'!$C18, Raw!$H:$H, "A01")</f>
        <v>0</v>
      </c>
      <c r="DZ18" s="35">
        <f>SUMIFS(Raw!$I:$I, Raw!$A:$A, 'Calls Received'!DZ$14, Raw!$F:$F, 'Calls Received'!$C18, Raw!$H:$H, "A01")</f>
        <v>0</v>
      </c>
      <c r="EA18" s="35">
        <f>SUMIFS(Raw!$I:$I, Raw!$A:$A, 'Calls Received'!EA$14, Raw!$F:$F, 'Calls Received'!$C18, Raw!$H:$H, "A01")</f>
        <v>0</v>
      </c>
      <c r="EB18" s="36">
        <f>SUMIFS(Raw!$I:$I, Raw!$A:$A, 'Calls Received'!EB$14, Raw!$F:$F, 'Calls Received'!$C18, Raw!$H:$H, "A01")</f>
        <v>0</v>
      </c>
      <c r="ED18" s="34">
        <f>SUMIFS(Raw!$I:$I, Raw!$A:$A, 'Calls Received'!ED$14, Raw!$F:$F, 'Calls Received'!$C18, Raw!$H:$H, "A01")</f>
        <v>0</v>
      </c>
      <c r="EE18" s="35">
        <f>SUMIFS(Raw!$I:$I, Raw!$A:$A, 'Calls Received'!EE$14, Raw!$F:$F, 'Calls Received'!$C18, Raw!$H:$H, "A01")</f>
        <v>0</v>
      </c>
      <c r="EF18" s="35">
        <f>SUMIFS(Raw!$I:$I, Raw!$A:$A, 'Calls Received'!EF$14, Raw!$F:$F, 'Calls Received'!$C18, Raw!$H:$H, "A01")</f>
        <v>0</v>
      </c>
      <c r="EG18" s="35">
        <f>SUMIFS(Raw!$I:$I, Raw!$A:$A, 'Calls Received'!EG$14, Raw!$F:$F, 'Calls Received'!$C18, Raw!$H:$H, "A01")</f>
        <v>0</v>
      </c>
      <c r="EH18" s="35">
        <f>SUMIFS(Raw!$I:$I, Raw!$A:$A, 'Calls Received'!EH$14, Raw!$F:$F, 'Calls Received'!$C18, Raw!$H:$H, "A01")</f>
        <v>0</v>
      </c>
      <c r="EI18" s="35">
        <f>SUMIFS(Raw!$I:$I, Raw!$A:$A, 'Calls Received'!EI$14, Raw!$F:$F, 'Calls Received'!$C18, Raw!$H:$H, "A01")</f>
        <v>0</v>
      </c>
      <c r="EJ18" s="36">
        <f>SUMIFS(Raw!$I:$I, Raw!$A:$A, 'Calls Received'!EJ$14, Raw!$F:$F, 'Calls Received'!$C18, Raw!$H:$H, "A01")</f>
        <v>0</v>
      </c>
      <c r="EL18" s="34">
        <f>SUMIFS(Raw!$I:$I, Raw!$A:$A, 'Calls Received'!EL$14, Raw!$F:$F, 'Calls Received'!$C18, Raw!$H:$H, "A01")</f>
        <v>0</v>
      </c>
      <c r="EM18" s="35">
        <f>SUMIFS(Raw!$I:$I, Raw!$A:$A, 'Calls Received'!EM$14, Raw!$F:$F, 'Calls Received'!$C18, Raw!$H:$H, "A01")</f>
        <v>0</v>
      </c>
      <c r="EN18" s="35">
        <f>SUMIFS(Raw!$I:$I, Raw!$A:$A, 'Calls Received'!EN$14, Raw!$F:$F, 'Calls Received'!$C18, Raw!$H:$H, "A01")</f>
        <v>0</v>
      </c>
      <c r="EO18" s="35">
        <f>SUMIFS(Raw!$I:$I, Raw!$A:$A, 'Calls Received'!EO$14, Raw!$F:$F, 'Calls Received'!$C18, Raw!$H:$H, "A01")</f>
        <v>0</v>
      </c>
      <c r="EP18" s="35">
        <f>SUMIFS(Raw!$I:$I, Raw!$A:$A, 'Calls Received'!EP$14, Raw!$F:$F, 'Calls Received'!$C18, Raw!$H:$H, "A01")</f>
        <v>0</v>
      </c>
      <c r="EQ18" s="35">
        <f>SUMIFS(Raw!$I:$I, Raw!$A:$A, 'Calls Received'!EQ$14, Raw!$F:$F, 'Calls Received'!$C18, Raw!$H:$H, "A01")</f>
        <v>0</v>
      </c>
      <c r="ER18" s="36">
        <f>SUMIFS(Raw!$I:$I, Raw!$A:$A, 'Calls Received'!ER$14, Raw!$F:$F, 'Calls Received'!$C18, Raw!$H:$H, "A01")</f>
        <v>0</v>
      </c>
      <c r="ET18" s="34">
        <f>SUMIFS(Raw!$I:$I, Raw!$A:$A, 'Calls Received'!ET$14, Raw!$F:$F, 'Calls Received'!$C18, Raw!$H:$H, "A01")</f>
        <v>0</v>
      </c>
      <c r="EU18" s="35">
        <f>SUMIFS(Raw!$I:$I, Raw!$A:$A, 'Calls Received'!EU$14, Raw!$F:$F, 'Calls Received'!$C18, Raw!$H:$H, "A01")</f>
        <v>0</v>
      </c>
      <c r="EV18" s="35">
        <f>SUMIFS(Raw!$I:$I, Raw!$A:$A, 'Calls Received'!EV$14, Raw!$F:$F, 'Calls Received'!$C18, Raw!$H:$H, "A01")</f>
        <v>0</v>
      </c>
      <c r="EW18" s="35">
        <f>SUMIFS(Raw!$I:$I, Raw!$A:$A, 'Calls Received'!EW$14, Raw!$F:$F, 'Calls Received'!$C18, Raw!$H:$H, "A01")</f>
        <v>0</v>
      </c>
      <c r="EX18" s="35">
        <f>SUMIFS(Raw!$I:$I, Raw!$A:$A, 'Calls Received'!EX$14, Raw!$F:$F, 'Calls Received'!$C18, Raw!$H:$H, "A01")</f>
        <v>0</v>
      </c>
      <c r="EY18" s="35">
        <f>SUMIFS(Raw!$I:$I, Raw!$A:$A, 'Calls Received'!EY$14, Raw!$F:$F, 'Calls Received'!$C18, Raw!$H:$H, "A01")</f>
        <v>0</v>
      </c>
      <c r="EZ18" s="36">
        <f>SUMIFS(Raw!$I:$I, Raw!$A:$A, 'Calls Received'!EZ$14, Raw!$F:$F, 'Calls Received'!$C18, Raw!$H:$H, "A01")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6681</v>
      </c>
      <c r="G19" s="41">
        <v>5904</v>
      </c>
      <c r="H19" s="41">
        <v>5528</v>
      </c>
      <c r="I19" s="41">
        <v>5972</v>
      </c>
      <c r="J19" s="41">
        <v>5841</v>
      </c>
      <c r="K19" s="41">
        <v>9093</v>
      </c>
      <c r="L19" s="42">
        <v>8018</v>
      </c>
      <c r="N19" s="40">
        <v>7031</v>
      </c>
      <c r="O19" s="41">
        <v>5918</v>
      </c>
      <c r="P19" s="41">
        <v>5900</v>
      </c>
      <c r="Q19" s="41">
        <v>5651</v>
      </c>
      <c r="R19" s="41">
        <v>6032</v>
      </c>
      <c r="S19" s="41">
        <v>9346</v>
      </c>
      <c r="T19" s="42">
        <v>8400</v>
      </c>
      <c r="V19" s="40">
        <v>6657</v>
      </c>
      <c r="W19" s="41">
        <v>6212</v>
      </c>
      <c r="X19" s="41">
        <v>5744</v>
      </c>
      <c r="Y19" s="41">
        <v>5730</v>
      </c>
      <c r="Z19" s="41">
        <v>6374</v>
      </c>
      <c r="AA19" s="41">
        <v>8736</v>
      </c>
      <c r="AB19" s="42">
        <v>7754</v>
      </c>
      <c r="AD19" s="40">
        <v>6544</v>
      </c>
      <c r="AE19" s="41">
        <v>5495</v>
      </c>
      <c r="AF19" s="41">
        <v>5179</v>
      </c>
      <c r="AG19" s="41">
        <v>5156</v>
      </c>
      <c r="AH19" s="41">
        <v>5498</v>
      </c>
      <c r="AI19" s="41">
        <v>8595</v>
      </c>
      <c r="AJ19" s="42">
        <v>8041</v>
      </c>
      <c r="AL19" s="40">
        <v>6030</v>
      </c>
      <c r="AM19" s="41">
        <v>5166</v>
      </c>
      <c r="AN19" s="41">
        <v>4539</v>
      </c>
      <c r="AO19" s="41">
        <v>4688</v>
      </c>
      <c r="AP19" s="41">
        <v>9464</v>
      </c>
      <c r="AQ19" s="41">
        <v>11617</v>
      </c>
      <c r="AR19" s="42">
        <v>8622</v>
      </c>
      <c r="AT19" s="40">
        <v>6309</v>
      </c>
      <c r="AU19" s="41">
        <v>5316</v>
      </c>
      <c r="AV19" s="41">
        <v>4621</v>
      </c>
      <c r="AW19" s="41">
        <v>6723</v>
      </c>
      <c r="AX19" s="41">
        <v>6025</v>
      </c>
      <c r="AY19" s="41">
        <v>9285</v>
      </c>
      <c r="AZ19" s="42">
        <v>7524</v>
      </c>
      <c r="BB19" s="40">
        <v>5745</v>
      </c>
      <c r="BC19" s="41">
        <v>5224</v>
      </c>
      <c r="BD19" s="41">
        <v>5282</v>
      </c>
      <c r="BE19" s="41">
        <v>4933</v>
      </c>
      <c r="BF19" s="41">
        <v>5633</v>
      </c>
      <c r="BG19" s="41">
        <v>8563</v>
      </c>
      <c r="BH19" s="42">
        <v>7254</v>
      </c>
      <c r="BJ19" s="40">
        <v>5914</v>
      </c>
      <c r="BK19" s="41">
        <v>5081</v>
      </c>
      <c r="BL19" s="41">
        <v>5032</v>
      </c>
      <c r="BM19" s="41">
        <v>4962</v>
      </c>
      <c r="BN19" s="41">
        <v>5359</v>
      </c>
      <c r="BO19" s="41">
        <v>7910</v>
      </c>
      <c r="BP19" s="42">
        <v>6941</v>
      </c>
      <c r="BR19" s="40">
        <f>SUMIFS(Raw!$I:$I, Raw!$A:$A, 'Calls Received'!BR$14, Raw!$F:$F, 'Calls Received'!$C19, Raw!$H:$H, "A01")</f>
        <v>5865</v>
      </c>
      <c r="BS19" s="41">
        <f>SUMIFS(Raw!$I:$I, Raw!$A:$A, 'Calls Received'!BS$14, Raw!$F:$F, 'Calls Received'!$C19, Raw!$H:$H, "A01")</f>
        <v>5297</v>
      </c>
      <c r="BT19" s="41">
        <f>SUMIFS(Raw!$I:$I, Raw!$A:$A, 'Calls Received'!BT$14, Raw!$F:$F, 'Calls Received'!$C19, Raw!$H:$H, "A01")</f>
        <v>5128</v>
      </c>
      <c r="BU19" s="41">
        <f>SUMIFS(Raw!$I:$I, Raw!$A:$A, 'Calls Received'!BU$14, Raw!$F:$F, 'Calls Received'!$C19, Raw!$H:$H, "A01")</f>
        <v>4861</v>
      </c>
      <c r="BV19" s="41">
        <f>SUMIFS(Raw!$I:$I, Raw!$A:$A, 'Calls Received'!BV$14, Raw!$F:$F, 'Calls Received'!$C19, Raw!$H:$H, "A01")</f>
        <v>5509</v>
      </c>
      <c r="BW19" s="41">
        <f>SUMIFS(Raw!$I:$I, Raw!$A:$A, 'Calls Received'!BW$14, Raw!$F:$F, 'Calls Received'!$C19, Raw!$H:$H, "A01")</f>
        <v>7782</v>
      </c>
      <c r="BX19" s="42">
        <f>SUMIFS(Raw!$I:$I, Raw!$A:$A, 'Calls Received'!BX$14, Raw!$F:$F, 'Calls Received'!$C19, Raw!$H:$H, "A01")</f>
        <v>6668</v>
      </c>
      <c r="BZ19" s="40">
        <f>SUMIFS(Raw!$I:$I, Raw!$A:$A, 'Calls Received'!BZ$14, Raw!$F:$F, 'Calls Received'!$C19, Raw!$H:$H, "A01")</f>
        <v>0</v>
      </c>
      <c r="CA19" s="41">
        <f>SUMIFS(Raw!$I:$I, Raw!$A:$A, 'Calls Received'!CA$14, Raw!$F:$F, 'Calls Received'!$C19, Raw!$H:$H, "A01")</f>
        <v>0</v>
      </c>
      <c r="CB19" s="41">
        <f>SUMIFS(Raw!$I:$I, Raw!$A:$A, 'Calls Received'!CB$14, Raw!$F:$F, 'Calls Received'!$C19, Raw!$H:$H, "A01")</f>
        <v>0</v>
      </c>
      <c r="CC19" s="41">
        <f>SUMIFS(Raw!$I:$I, Raw!$A:$A, 'Calls Received'!CC$14, Raw!$F:$F, 'Calls Received'!$C19, Raw!$H:$H, "A01")</f>
        <v>0</v>
      </c>
      <c r="CD19" s="41">
        <f>SUMIFS(Raw!$I:$I, Raw!$A:$A, 'Calls Received'!CD$14, Raw!$F:$F, 'Calls Received'!$C19, Raw!$H:$H, "A01")</f>
        <v>0</v>
      </c>
      <c r="CE19" s="41">
        <f>SUMIFS(Raw!$I:$I, Raw!$A:$A, 'Calls Received'!CE$14, Raw!$F:$F, 'Calls Received'!$C19, Raw!$H:$H, "A01")</f>
        <v>0</v>
      </c>
      <c r="CF19" s="42">
        <f>SUMIFS(Raw!$I:$I, Raw!$A:$A, 'Calls Received'!CF$14, Raw!$F:$F, 'Calls Received'!$C19, Raw!$H:$H, "A01")</f>
        <v>0</v>
      </c>
      <c r="CH19" s="40">
        <f>SUMIFS(Raw!$I:$I, Raw!$A:$A, 'Calls Received'!CH$14, Raw!$F:$F, 'Calls Received'!$C19, Raw!$H:$H, "A01")</f>
        <v>0</v>
      </c>
      <c r="CI19" s="41">
        <f>SUMIFS(Raw!$I:$I, Raw!$A:$A, 'Calls Received'!CI$14, Raw!$F:$F, 'Calls Received'!$C19, Raw!$H:$H, "A01")</f>
        <v>0</v>
      </c>
      <c r="CJ19" s="41">
        <f>SUMIFS(Raw!$I:$I, Raw!$A:$A, 'Calls Received'!CJ$14, Raw!$F:$F, 'Calls Received'!$C19, Raw!$H:$H, "A01")</f>
        <v>0</v>
      </c>
      <c r="CK19" s="41">
        <f>SUMIFS(Raw!$I:$I, Raw!$A:$A, 'Calls Received'!CK$14, Raw!$F:$F, 'Calls Received'!$C19, Raw!$H:$H, "A01")</f>
        <v>0</v>
      </c>
      <c r="CL19" s="41">
        <f>SUMIFS(Raw!$I:$I, Raw!$A:$A, 'Calls Received'!CL$14, Raw!$F:$F, 'Calls Received'!$C19, Raw!$H:$H, "A01")</f>
        <v>0</v>
      </c>
      <c r="CM19" s="41">
        <f>SUMIFS(Raw!$I:$I, Raw!$A:$A, 'Calls Received'!CM$14, Raw!$F:$F, 'Calls Received'!$C19, Raw!$H:$H, "A01")</f>
        <v>0</v>
      </c>
      <c r="CN19" s="42">
        <f>SUMIFS(Raw!$I:$I, Raw!$A:$A, 'Calls Received'!CN$14, Raw!$F:$F, 'Calls Received'!$C19, Raw!$H:$H, "A01")</f>
        <v>0</v>
      </c>
      <c r="CP19" s="40">
        <f>SUMIFS(Raw!$I:$I, Raw!$A:$A, 'Calls Received'!CP$14, Raw!$F:$F, 'Calls Received'!$C19, Raw!$H:$H, "A01")</f>
        <v>0</v>
      </c>
      <c r="CQ19" s="41">
        <f>SUMIFS(Raw!$I:$I, Raw!$A:$A, 'Calls Received'!CQ$14, Raw!$F:$F, 'Calls Received'!$C19, Raw!$H:$H, "A01")</f>
        <v>0</v>
      </c>
      <c r="CR19" s="41">
        <f>SUMIFS(Raw!$I:$I, Raw!$A:$A, 'Calls Received'!CR$14, Raw!$F:$F, 'Calls Received'!$C19, Raw!$H:$H, "A01")</f>
        <v>0</v>
      </c>
      <c r="CS19" s="41">
        <f>SUMIFS(Raw!$I:$I, Raw!$A:$A, 'Calls Received'!CS$14, Raw!$F:$F, 'Calls Received'!$C19, Raw!$H:$H, "A01")</f>
        <v>0</v>
      </c>
      <c r="CT19" s="41">
        <f>SUMIFS(Raw!$I:$I, Raw!$A:$A, 'Calls Received'!CT$14, Raw!$F:$F, 'Calls Received'!$C19, Raw!$H:$H, "A01")</f>
        <v>0</v>
      </c>
      <c r="CU19" s="41">
        <f>SUMIFS(Raw!$I:$I, Raw!$A:$A, 'Calls Received'!CU$14, Raw!$F:$F, 'Calls Received'!$C19, Raw!$H:$H, "A01")</f>
        <v>0</v>
      </c>
      <c r="CV19" s="42">
        <f>SUMIFS(Raw!$I:$I, Raw!$A:$A, 'Calls Received'!CV$14, Raw!$F:$F, 'Calls Received'!$C19, Raw!$H:$H, "A01")</f>
        <v>0</v>
      </c>
      <c r="CX19" s="40">
        <f>SUMIFS(Raw!$I:$I, Raw!$A:$A, 'Calls Received'!CX$14, Raw!$F:$F, 'Calls Received'!$C19, Raw!$H:$H, "A01")</f>
        <v>0</v>
      </c>
      <c r="CY19" s="41">
        <f>SUMIFS(Raw!$I:$I, Raw!$A:$A, 'Calls Received'!CY$14, Raw!$F:$F, 'Calls Received'!$C19, Raw!$H:$H, "A01")</f>
        <v>0</v>
      </c>
      <c r="CZ19" s="41">
        <f>SUMIFS(Raw!$I:$I, Raw!$A:$A, 'Calls Received'!CZ$14, Raw!$F:$F, 'Calls Received'!$C19, Raw!$H:$H, "A01")</f>
        <v>0</v>
      </c>
      <c r="DA19" s="41">
        <f>SUMIFS(Raw!$I:$I, Raw!$A:$A, 'Calls Received'!DA$14, Raw!$F:$F, 'Calls Received'!$C19, Raw!$H:$H, "A01")</f>
        <v>0</v>
      </c>
      <c r="DB19" s="41">
        <f>SUMIFS(Raw!$I:$I, Raw!$A:$A, 'Calls Received'!DB$14, Raw!$F:$F, 'Calls Received'!$C19, Raw!$H:$H, "A01")</f>
        <v>0</v>
      </c>
      <c r="DC19" s="41">
        <f>SUMIFS(Raw!$I:$I, Raw!$A:$A, 'Calls Received'!DC$14, Raw!$F:$F, 'Calls Received'!$C19, Raw!$H:$H, "A01")</f>
        <v>0</v>
      </c>
      <c r="DD19" s="42">
        <f>SUMIFS(Raw!$I:$I, Raw!$A:$A, 'Calls Received'!DD$14, Raw!$F:$F, 'Calls Received'!$C19, Raw!$H:$H, "A01")</f>
        <v>0</v>
      </c>
      <c r="DF19" s="40">
        <f>SUMIFS(Raw!$I:$I, Raw!$A:$A, 'Calls Received'!DF$14, Raw!$F:$F, 'Calls Received'!$C19, Raw!$H:$H, "A01")</f>
        <v>0</v>
      </c>
      <c r="DG19" s="41">
        <f>SUMIFS(Raw!$I:$I, Raw!$A:$A, 'Calls Received'!DG$14, Raw!$F:$F, 'Calls Received'!$C19, Raw!$H:$H, "A01")</f>
        <v>0</v>
      </c>
      <c r="DH19" s="41">
        <f>SUMIFS(Raw!$I:$I, Raw!$A:$A, 'Calls Received'!DH$14, Raw!$F:$F, 'Calls Received'!$C19, Raw!$H:$H, "A01")</f>
        <v>0</v>
      </c>
      <c r="DI19" s="41">
        <f>SUMIFS(Raw!$I:$I, Raw!$A:$A, 'Calls Received'!DI$14, Raw!$F:$F, 'Calls Received'!$C19, Raw!$H:$H, "A01")</f>
        <v>0</v>
      </c>
      <c r="DJ19" s="41">
        <f>SUMIFS(Raw!$I:$I, Raw!$A:$A, 'Calls Received'!DJ$14, Raw!$F:$F, 'Calls Received'!$C19, Raw!$H:$H, "A01")</f>
        <v>0</v>
      </c>
      <c r="DK19" s="41">
        <f>SUMIFS(Raw!$I:$I, Raw!$A:$A, 'Calls Received'!DK$14, Raw!$F:$F, 'Calls Received'!$C19, Raw!$H:$H, "A01")</f>
        <v>0</v>
      </c>
      <c r="DL19" s="42">
        <f>SUMIFS(Raw!$I:$I, Raw!$A:$A, 'Calls Received'!DL$14, Raw!$F:$F, 'Calls Received'!$C19, Raw!$H:$H, "A01")</f>
        <v>0</v>
      </c>
      <c r="DN19" s="40">
        <f>SUMIFS(Raw!$I:$I, Raw!$A:$A, 'Calls Received'!DN$14, Raw!$F:$F, 'Calls Received'!$C19, Raw!$H:$H, "A01")</f>
        <v>0</v>
      </c>
      <c r="DO19" s="41">
        <f>SUMIFS(Raw!$I:$I, Raw!$A:$A, 'Calls Received'!DO$14, Raw!$F:$F, 'Calls Received'!$C19, Raw!$H:$H, "A01")</f>
        <v>0</v>
      </c>
      <c r="DP19" s="41">
        <f>SUMIFS(Raw!$I:$I, Raw!$A:$A, 'Calls Received'!DP$14, Raw!$F:$F, 'Calls Received'!$C19, Raw!$H:$H, "A01")</f>
        <v>0</v>
      </c>
      <c r="DQ19" s="41">
        <f>SUMIFS(Raw!$I:$I, Raw!$A:$A, 'Calls Received'!DQ$14, Raw!$F:$F, 'Calls Received'!$C19, Raw!$H:$H, "A01")</f>
        <v>0</v>
      </c>
      <c r="DR19" s="41">
        <f>SUMIFS(Raw!$I:$I, Raw!$A:$A, 'Calls Received'!DR$14, Raw!$F:$F, 'Calls Received'!$C19, Raw!$H:$H, "A01")</f>
        <v>0</v>
      </c>
      <c r="DS19" s="41">
        <f>SUMIFS(Raw!$I:$I, Raw!$A:$A, 'Calls Received'!DS$14, Raw!$F:$F, 'Calls Received'!$C19, Raw!$H:$H, "A01")</f>
        <v>0</v>
      </c>
      <c r="DT19" s="42">
        <f>SUMIFS(Raw!$I:$I, Raw!$A:$A, 'Calls Received'!DT$14, Raw!$F:$F, 'Calls Received'!$C19, Raw!$H:$H, "A01")</f>
        <v>0</v>
      </c>
      <c r="DV19" s="40">
        <f>SUMIFS(Raw!$I:$I, Raw!$A:$A, 'Calls Received'!DV$14, Raw!$F:$F, 'Calls Received'!$C19, Raw!$H:$H, "A01")</f>
        <v>0</v>
      </c>
      <c r="DW19" s="41">
        <f>SUMIFS(Raw!$I:$I, Raw!$A:$A, 'Calls Received'!DW$14, Raw!$F:$F, 'Calls Received'!$C19, Raw!$H:$H, "A01")</f>
        <v>0</v>
      </c>
      <c r="DX19" s="41">
        <f>SUMIFS(Raw!$I:$I, Raw!$A:$A, 'Calls Received'!DX$14, Raw!$F:$F, 'Calls Received'!$C19, Raw!$H:$H, "A01")</f>
        <v>0</v>
      </c>
      <c r="DY19" s="41">
        <f>SUMIFS(Raw!$I:$I, Raw!$A:$A, 'Calls Received'!DY$14, Raw!$F:$F, 'Calls Received'!$C19, Raw!$H:$H, "A01")</f>
        <v>0</v>
      </c>
      <c r="DZ19" s="41">
        <f>SUMIFS(Raw!$I:$I, Raw!$A:$A, 'Calls Received'!DZ$14, Raw!$F:$F, 'Calls Received'!$C19, Raw!$H:$H, "A01")</f>
        <v>0</v>
      </c>
      <c r="EA19" s="41">
        <f>SUMIFS(Raw!$I:$I, Raw!$A:$A, 'Calls Received'!EA$14, Raw!$F:$F, 'Calls Received'!$C19, Raw!$H:$H, "A01")</f>
        <v>0</v>
      </c>
      <c r="EB19" s="42">
        <f>SUMIFS(Raw!$I:$I, Raw!$A:$A, 'Calls Received'!EB$14, Raw!$F:$F, 'Calls Received'!$C19, Raw!$H:$H, "A01")</f>
        <v>0</v>
      </c>
      <c r="ED19" s="40">
        <f>SUMIFS(Raw!$I:$I, Raw!$A:$A, 'Calls Received'!ED$14, Raw!$F:$F, 'Calls Received'!$C19, Raw!$H:$H, "A01")</f>
        <v>0</v>
      </c>
      <c r="EE19" s="41">
        <f>SUMIFS(Raw!$I:$I, Raw!$A:$A, 'Calls Received'!EE$14, Raw!$F:$F, 'Calls Received'!$C19, Raw!$H:$H, "A01")</f>
        <v>0</v>
      </c>
      <c r="EF19" s="41">
        <f>SUMIFS(Raw!$I:$I, Raw!$A:$A, 'Calls Received'!EF$14, Raw!$F:$F, 'Calls Received'!$C19, Raw!$H:$H, "A01")</f>
        <v>0</v>
      </c>
      <c r="EG19" s="41">
        <f>SUMIFS(Raw!$I:$I, Raw!$A:$A, 'Calls Received'!EG$14, Raw!$F:$F, 'Calls Received'!$C19, Raw!$H:$H, "A01")</f>
        <v>0</v>
      </c>
      <c r="EH19" s="41">
        <f>SUMIFS(Raw!$I:$I, Raw!$A:$A, 'Calls Received'!EH$14, Raw!$F:$F, 'Calls Received'!$C19, Raw!$H:$H, "A01")</f>
        <v>0</v>
      </c>
      <c r="EI19" s="41">
        <f>SUMIFS(Raw!$I:$I, Raw!$A:$A, 'Calls Received'!EI$14, Raw!$F:$F, 'Calls Received'!$C19, Raw!$H:$H, "A01")</f>
        <v>0</v>
      </c>
      <c r="EJ19" s="42">
        <f>SUMIFS(Raw!$I:$I, Raw!$A:$A, 'Calls Received'!EJ$14, Raw!$F:$F, 'Calls Received'!$C19, Raw!$H:$H, "A01")</f>
        <v>0</v>
      </c>
      <c r="EL19" s="40">
        <f>SUMIFS(Raw!$I:$I, Raw!$A:$A, 'Calls Received'!EL$14, Raw!$F:$F, 'Calls Received'!$C19, Raw!$H:$H, "A01")</f>
        <v>0</v>
      </c>
      <c r="EM19" s="41">
        <f>SUMIFS(Raw!$I:$I, Raw!$A:$A, 'Calls Received'!EM$14, Raw!$F:$F, 'Calls Received'!$C19, Raw!$H:$H, "A01")</f>
        <v>0</v>
      </c>
      <c r="EN19" s="41">
        <f>SUMIFS(Raw!$I:$I, Raw!$A:$A, 'Calls Received'!EN$14, Raw!$F:$F, 'Calls Received'!$C19, Raw!$H:$H, "A01")</f>
        <v>0</v>
      </c>
      <c r="EO19" s="41">
        <f>SUMIFS(Raw!$I:$I, Raw!$A:$A, 'Calls Received'!EO$14, Raw!$F:$F, 'Calls Received'!$C19, Raw!$H:$H, "A01")</f>
        <v>0</v>
      </c>
      <c r="EP19" s="41">
        <f>SUMIFS(Raw!$I:$I, Raw!$A:$A, 'Calls Received'!EP$14, Raw!$F:$F, 'Calls Received'!$C19, Raw!$H:$H, "A01")</f>
        <v>0</v>
      </c>
      <c r="EQ19" s="41">
        <f>SUMIFS(Raw!$I:$I, Raw!$A:$A, 'Calls Received'!EQ$14, Raw!$F:$F, 'Calls Received'!$C19, Raw!$H:$H, "A01")</f>
        <v>0</v>
      </c>
      <c r="ER19" s="42">
        <f>SUMIFS(Raw!$I:$I, Raw!$A:$A, 'Calls Received'!ER$14, Raw!$F:$F, 'Calls Received'!$C19, Raw!$H:$H, "A01")</f>
        <v>0</v>
      </c>
      <c r="ET19" s="40">
        <f>SUMIFS(Raw!$I:$I, Raw!$A:$A, 'Calls Received'!ET$14, Raw!$F:$F, 'Calls Received'!$C19, Raw!$H:$H, "A01")</f>
        <v>0</v>
      </c>
      <c r="EU19" s="41">
        <f>SUMIFS(Raw!$I:$I, Raw!$A:$A, 'Calls Received'!EU$14, Raw!$F:$F, 'Calls Received'!$C19, Raw!$H:$H, "A01")</f>
        <v>0</v>
      </c>
      <c r="EV19" s="41">
        <f>SUMIFS(Raw!$I:$I, Raw!$A:$A, 'Calls Received'!EV$14, Raw!$F:$F, 'Calls Received'!$C19, Raw!$H:$H, "A01")</f>
        <v>0</v>
      </c>
      <c r="EW19" s="41">
        <f>SUMIFS(Raw!$I:$I, Raw!$A:$A, 'Calls Received'!EW$14, Raw!$F:$F, 'Calls Received'!$C19, Raw!$H:$H, "A01")</f>
        <v>0</v>
      </c>
      <c r="EX19" s="41">
        <f>SUMIFS(Raw!$I:$I, Raw!$A:$A, 'Calls Received'!EX$14, Raw!$F:$F, 'Calls Received'!$C19, Raw!$H:$H, "A01")</f>
        <v>0</v>
      </c>
      <c r="EY19" s="41">
        <f>SUMIFS(Raw!$I:$I, Raw!$A:$A, 'Calls Received'!EY$14, Raw!$F:$F, 'Calls Received'!$C19, Raw!$H:$H, "A01")</f>
        <v>0</v>
      </c>
      <c r="EZ19" s="42">
        <f>SUMIFS(Raw!$I:$I, Raw!$A:$A, 'Calls Received'!EZ$14, Raw!$F:$F, 'Calls Received'!$C19, Raw!$H:$H, "A01")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11404</v>
      </c>
      <c r="G20" s="35">
        <v>10120</v>
      </c>
      <c r="H20" s="35">
        <v>9521</v>
      </c>
      <c r="I20" s="35">
        <v>9988</v>
      </c>
      <c r="J20" s="35">
        <v>10204</v>
      </c>
      <c r="K20" s="35">
        <v>15150</v>
      </c>
      <c r="L20" s="36">
        <v>13719</v>
      </c>
      <c r="N20" s="34">
        <v>12261</v>
      </c>
      <c r="O20" s="35">
        <v>10336</v>
      </c>
      <c r="P20" s="35">
        <v>10150</v>
      </c>
      <c r="Q20" s="35">
        <v>10138</v>
      </c>
      <c r="R20" s="35">
        <v>10484</v>
      </c>
      <c r="S20" s="35">
        <v>15556</v>
      </c>
      <c r="T20" s="36">
        <v>14225</v>
      </c>
      <c r="V20" s="34">
        <v>12426</v>
      </c>
      <c r="W20" s="35">
        <v>10743</v>
      </c>
      <c r="X20" s="35">
        <v>9869</v>
      </c>
      <c r="Y20" s="35">
        <v>9757</v>
      </c>
      <c r="Z20" s="35">
        <v>10128</v>
      </c>
      <c r="AA20" s="35">
        <v>14004</v>
      </c>
      <c r="AB20" s="36">
        <v>12581</v>
      </c>
      <c r="AD20" s="34">
        <v>11030</v>
      </c>
      <c r="AE20" s="35">
        <v>9561</v>
      </c>
      <c r="AF20" s="35">
        <v>8951</v>
      </c>
      <c r="AG20" s="35">
        <v>9143</v>
      </c>
      <c r="AH20" s="35">
        <v>9433</v>
      </c>
      <c r="AI20" s="35">
        <v>14599</v>
      </c>
      <c r="AJ20" s="36">
        <v>13020</v>
      </c>
      <c r="AL20" s="34">
        <v>10257</v>
      </c>
      <c r="AM20" s="35">
        <v>8489</v>
      </c>
      <c r="AN20" s="35">
        <v>7878</v>
      </c>
      <c r="AO20" s="35">
        <v>7961</v>
      </c>
      <c r="AP20" s="35">
        <v>15289</v>
      </c>
      <c r="AQ20" s="35">
        <v>18865</v>
      </c>
      <c r="AR20" s="36">
        <v>14593</v>
      </c>
      <c r="AT20" s="34">
        <v>10976</v>
      </c>
      <c r="AU20" s="35">
        <v>9016</v>
      </c>
      <c r="AV20" s="35">
        <v>7911</v>
      </c>
      <c r="AW20" s="35">
        <v>11273</v>
      </c>
      <c r="AX20" s="35">
        <v>10177</v>
      </c>
      <c r="AY20" s="35">
        <v>14764</v>
      </c>
      <c r="AZ20" s="36">
        <v>12332</v>
      </c>
      <c r="BB20" s="34">
        <v>9852</v>
      </c>
      <c r="BC20" s="35">
        <v>8473</v>
      </c>
      <c r="BD20" s="35">
        <v>9205</v>
      </c>
      <c r="BE20" s="35">
        <v>8472</v>
      </c>
      <c r="BF20" s="35">
        <v>8724</v>
      </c>
      <c r="BG20" s="35">
        <v>13591</v>
      </c>
      <c r="BH20" s="36">
        <v>11810</v>
      </c>
      <c r="BJ20" s="34">
        <v>10425</v>
      </c>
      <c r="BK20" s="35">
        <v>9034</v>
      </c>
      <c r="BL20" s="35">
        <v>8829</v>
      </c>
      <c r="BM20" s="35">
        <v>8745</v>
      </c>
      <c r="BN20" s="35">
        <v>9050</v>
      </c>
      <c r="BO20" s="35">
        <v>12990</v>
      </c>
      <c r="BP20" s="36">
        <v>11251</v>
      </c>
      <c r="BR20" s="34">
        <f>SUMIFS(Raw!$I:$I, Raw!$A:$A, 'Calls Received'!BR$14, Raw!$F:$F, 'Calls Received'!$C20, Raw!$H:$H, "A01")</f>
        <v>10138</v>
      </c>
      <c r="BS20" s="35">
        <f>SUMIFS(Raw!$I:$I, Raw!$A:$A, 'Calls Received'!BS$14, Raw!$F:$F, 'Calls Received'!$C20, Raw!$H:$H, "A01")</f>
        <v>8748</v>
      </c>
      <c r="BT20" s="35">
        <f>SUMIFS(Raw!$I:$I, Raw!$A:$A, 'Calls Received'!BT$14, Raw!$F:$F, 'Calls Received'!$C20, Raw!$H:$H, "A01")</f>
        <v>8827</v>
      </c>
      <c r="BU20" s="35">
        <f>SUMIFS(Raw!$I:$I, Raw!$A:$A, 'Calls Received'!BU$14, Raw!$F:$F, 'Calls Received'!$C20, Raw!$H:$H, "A01")</f>
        <v>8538</v>
      </c>
      <c r="BV20" s="35">
        <f>SUMIFS(Raw!$I:$I, Raw!$A:$A, 'Calls Received'!BV$14, Raw!$F:$F, 'Calls Received'!$C20, Raw!$H:$H, "A01")</f>
        <v>9154</v>
      </c>
      <c r="BW20" s="35">
        <f>SUMIFS(Raw!$I:$I, Raw!$A:$A, 'Calls Received'!BW$14, Raw!$F:$F, 'Calls Received'!$C20, Raw!$H:$H, "A01")</f>
        <v>12846</v>
      </c>
      <c r="BX20" s="36">
        <f>SUMIFS(Raw!$I:$I, Raw!$A:$A, 'Calls Received'!BX$14, Raw!$F:$F, 'Calls Received'!$C20, Raw!$H:$H, "A01")</f>
        <v>11348</v>
      </c>
      <c r="BZ20" s="34">
        <f>SUMIFS(Raw!$I:$I, Raw!$A:$A, 'Calls Received'!BZ$14, Raw!$F:$F, 'Calls Received'!$C20, Raw!$H:$H, "A01")</f>
        <v>0</v>
      </c>
      <c r="CA20" s="35">
        <f>SUMIFS(Raw!$I:$I, Raw!$A:$A, 'Calls Received'!CA$14, Raw!$F:$F, 'Calls Received'!$C20, Raw!$H:$H, "A01")</f>
        <v>0</v>
      </c>
      <c r="CB20" s="35">
        <f>SUMIFS(Raw!$I:$I, Raw!$A:$A, 'Calls Received'!CB$14, Raw!$F:$F, 'Calls Received'!$C20, Raw!$H:$H, "A01")</f>
        <v>0</v>
      </c>
      <c r="CC20" s="35">
        <f>SUMIFS(Raw!$I:$I, Raw!$A:$A, 'Calls Received'!CC$14, Raw!$F:$F, 'Calls Received'!$C20, Raw!$H:$H, "A01")</f>
        <v>0</v>
      </c>
      <c r="CD20" s="35">
        <f>SUMIFS(Raw!$I:$I, Raw!$A:$A, 'Calls Received'!CD$14, Raw!$F:$F, 'Calls Received'!$C20, Raw!$H:$H, "A01")</f>
        <v>0</v>
      </c>
      <c r="CE20" s="35">
        <f>SUMIFS(Raw!$I:$I, Raw!$A:$A, 'Calls Received'!CE$14, Raw!$F:$F, 'Calls Received'!$C20, Raw!$H:$H, "A01")</f>
        <v>0</v>
      </c>
      <c r="CF20" s="36">
        <f>SUMIFS(Raw!$I:$I, Raw!$A:$A, 'Calls Received'!CF$14, Raw!$F:$F, 'Calls Received'!$C20, Raw!$H:$H, "A01")</f>
        <v>0</v>
      </c>
      <c r="CH20" s="34">
        <f>SUMIFS(Raw!$I:$I, Raw!$A:$A, 'Calls Received'!CH$14, Raw!$F:$F, 'Calls Received'!$C20, Raw!$H:$H, "A01")</f>
        <v>0</v>
      </c>
      <c r="CI20" s="35">
        <f>SUMIFS(Raw!$I:$I, Raw!$A:$A, 'Calls Received'!CI$14, Raw!$F:$F, 'Calls Received'!$C20, Raw!$H:$H, "A01")</f>
        <v>0</v>
      </c>
      <c r="CJ20" s="35">
        <f>SUMIFS(Raw!$I:$I, Raw!$A:$A, 'Calls Received'!CJ$14, Raw!$F:$F, 'Calls Received'!$C20, Raw!$H:$H, "A01")</f>
        <v>0</v>
      </c>
      <c r="CK20" s="35">
        <f>SUMIFS(Raw!$I:$I, Raw!$A:$A, 'Calls Received'!CK$14, Raw!$F:$F, 'Calls Received'!$C20, Raw!$H:$H, "A01")</f>
        <v>0</v>
      </c>
      <c r="CL20" s="35">
        <f>SUMIFS(Raw!$I:$I, Raw!$A:$A, 'Calls Received'!CL$14, Raw!$F:$F, 'Calls Received'!$C20, Raw!$H:$H, "A01")</f>
        <v>0</v>
      </c>
      <c r="CM20" s="35">
        <f>SUMIFS(Raw!$I:$I, Raw!$A:$A, 'Calls Received'!CM$14, Raw!$F:$F, 'Calls Received'!$C20, Raw!$H:$H, "A01")</f>
        <v>0</v>
      </c>
      <c r="CN20" s="36">
        <f>SUMIFS(Raw!$I:$I, Raw!$A:$A, 'Calls Received'!CN$14, Raw!$F:$F, 'Calls Received'!$C20, Raw!$H:$H, "A01")</f>
        <v>0</v>
      </c>
      <c r="CP20" s="34">
        <f>SUMIFS(Raw!$I:$I, Raw!$A:$A, 'Calls Received'!CP$14, Raw!$F:$F, 'Calls Received'!$C20, Raw!$H:$H, "A01")</f>
        <v>0</v>
      </c>
      <c r="CQ20" s="35">
        <f>SUMIFS(Raw!$I:$I, Raw!$A:$A, 'Calls Received'!CQ$14, Raw!$F:$F, 'Calls Received'!$C20, Raw!$H:$H, "A01")</f>
        <v>0</v>
      </c>
      <c r="CR20" s="35">
        <f>SUMIFS(Raw!$I:$I, Raw!$A:$A, 'Calls Received'!CR$14, Raw!$F:$F, 'Calls Received'!$C20, Raw!$H:$H, "A01")</f>
        <v>0</v>
      </c>
      <c r="CS20" s="35">
        <f>SUMIFS(Raw!$I:$I, Raw!$A:$A, 'Calls Received'!CS$14, Raw!$F:$F, 'Calls Received'!$C20, Raw!$H:$H, "A01")</f>
        <v>0</v>
      </c>
      <c r="CT20" s="35">
        <f>SUMIFS(Raw!$I:$I, Raw!$A:$A, 'Calls Received'!CT$14, Raw!$F:$F, 'Calls Received'!$C20, Raw!$H:$H, "A01")</f>
        <v>0</v>
      </c>
      <c r="CU20" s="35">
        <f>SUMIFS(Raw!$I:$I, Raw!$A:$A, 'Calls Received'!CU$14, Raw!$F:$F, 'Calls Received'!$C20, Raw!$H:$H, "A01")</f>
        <v>0</v>
      </c>
      <c r="CV20" s="36">
        <f>SUMIFS(Raw!$I:$I, Raw!$A:$A, 'Calls Received'!CV$14, Raw!$F:$F, 'Calls Received'!$C20, Raw!$H:$H, "A01")</f>
        <v>0</v>
      </c>
      <c r="CX20" s="34">
        <f>SUMIFS(Raw!$I:$I, Raw!$A:$A, 'Calls Received'!CX$14, Raw!$F:$F, 'Calls Received'!$C20, Raw!$H:$H, "A01")</f>
        <v>0</v>
      </c>
      <c r="CY20" s="35">
        <f>SUMIFS(Raw!$I:$I, Raw!$A:$A, 'Calls Received'!CY$14, Raw!$F:$F, 'Calls Received'!$C20, Raw!$H:$H, "A01")</f>
        <v>0</v>
      </c>
      <c r="CZ20" s="35">
        <f>SUMIFS(Raw!$I:$I, Raw!$A:$A, 'Calls Received'!CZ$14, Raw!$F:$F, 'Calls Received'!$C20, Raw!$H:$H, "A01")</f>
        <v>0</v>
      </c>
      <c r="DA20" s="35">
        <f>SUMIFS(Raw!$I:$I, Raw!$A:$A, 'Calls Received'!DA$14, Raw!$F:$F, 'Calls Received'!$C20, Raw!$H:$H, "A01")</f>
        <v>0</v>
      </c>
      <c r="DB20" s="35">
        <f>SUMIFS(Raw!$I:$I, Raw!$A:$A, 'Calls Received'!DB$14, Raw!$F:$F, 'Calls Received'!$C20, Raw!$H:$H, "A01")</f>
        <v>0</v>
      </c>
      <c r="DC20" s="35">
        <f>SUMIFS(Raw!$I:$I, Raw!$A:$A, 'Calls Received'!DC$14, Raw!$F:$F, 'Calls Received'!$C20, Raw!$H:$H, "A01")</f>
        <v>0</v>
      </c>
      <c r="DD20" s="36">
        <f>SUMIFS(Raw!$I:$I, Raw!$A:$A, 'Calls Received'!DD$14, Raw!$F:$F, 'Calls Received'!$C20, Raw!$H:$H, "A01")</f>
        <v>0</v>
      </c>
      <c r="DF20" s="34">
        <f>SUMIFS(Raw!$I:$I, Raw!$A:$A, 'Calls Received'!DF$14, Raw!$F:$F, 'Calls Received'!$C20, Raw!$H:$H, "A01")</f>
        <v>0</v>
      </c>
      <c r="DG20" s="35">
        <f>SUMIFS(Raw!$I:$I, Raw!$A:$A, 'Calls Received'!DG$14, Raw!$F:$F, 'Calls Received'!$C20, Raw!$H:$H, "A01")</f>
        <v>0</v>
      </c>
      <c r="DH20" s="35">
        <f>SUMIFS(Raw!$I:$I, Raw!$A:$A, 'Calls Received'!DH$14, Raw!$F:$F, 'Calls Received'!$C20, Raw!$H:$H, "A01")</f>
        <v>0</v>
      </c>
      <c r="DI20" s="35">
        <f>SUMIFS(Raw!$I:$I, Raw!$A:$A, 'Calls Received'!DI$14, Raw!$F:$F, 'Calls Received'!$C20, Raw!$H:$H, "A01")</f>
        <v>0</v>
      </c>
      <c r="DJ20" s="35">
        <f>SUMIFS(Raw!$I:$I, Raw!$A:$A, 'Calls Received'!DJ$14, Raw!$F:$F, 'Calls Received'!$C20, Raw!$H:$H, "A01")</f>
        <v>0</v>
      </c>
      <c r="DK20" s="35">
        <f>SUMIFS(Raw!$I:$I, Raw!$A:$A, 'Calls Received'!DK$14, Raw!$F:$F, 'Calls Received'!$C20, Raw!$H:$H, "A01")</f>
        <v>0</v>
      </c>
      <c r="DL20" s="36">
        <f>SUMIFS(Raw!$I:$I, Raw!$A:$A, 'Calls Received'!DL$14, Raw!$F:$F, 'Calls Received'!$C20, Raw!$H:$H, "A01")</f>
        <v>0</v>
      </c>
      <c r="DN20" s="34">
        <f>SUMIFS(Raw!$I:$I, Raw!$A:$A, 'Calls Received'!DN$14, Raw!$F:$F, 'Calls Received'!$C20, Raw!$H:$H, "A01")</f>
        <v>0</v>
      </c>
      <c r="DO20" s="35">
        <f>SUMIFS(Raw!$I:$I, Raw!$A:$A, 'Calls Received'!DO$14, Raw!$F:$F, 'Calls Received'!$C20, Raw!$H:$H, "A01")</f>
        <v>0</v>
      </c>
      <c r="DP20" s="35">
        <f>SUMIFS(Raw!$I:$I, Raw!$A:$A, 'Calls Received'!DP$14, Raw!$F:$F, 'Calls Received'!$C20, Raw!$H:$H, "A01")</f>
        <v>0</v>
      </c>
      <c r="DQ20" s="35">
        <f>SUMIFS(Raw!$I:$I, Raw!$A:$A, 'Calls Received'!DQ$14, Raw!$F:$F, 'Calls Received'!$C20, Raw!$H:$H, "A01")</f>
        <v>0</v>
      </c>
      <c r="DR20" s="35">
        <f>SUMIFS(Raw!$I:$I, Raw!$A:$A, 'Calls Received'!DR$14, Raw!$F:$F, 'Calls Received'!$C20, Raw!$H:$H, "A01")</f>
        <v>0</v>
      </c>
      <c r="DS20" s="35">
        <f>SUMIFS(Raw!$I:$I, Raw!$A:$A, 'Calls Received'!DS$14, Raw!$F:$F, 'Calls Received'!$C20, Raw!$H:$H, "A01")</f>
        <v>0</v>
      </c>
      <c r="DT20" s="36">
        <f>SUMIFS(Raw!$I:$I, Raw!$A:$A, 'Calls Received'!DT$14, Raw!$F:$F, 'Calls Received'!$C20, Raw!$H:$H, "A01")</f>
        <v>0</v>
      </c>
      <c r="DV20" s="34">
        <f>SUMIFS(Raw!$I:$I, Raw!$A:$A, 'Calls Received'!DV$14, Raw!$F:$F, 'Calls Received'!$C20, Raw!$H:$H, "A01")</f>
        <v>0</v>
      </c>
      <c r="DW20" s="35">
        <f>SUMIFS(Raw!$I:$I, Raw!$A:$A, 'Calls Received'!DW$14, Raw!$F:$F, 'Calls Received'!$C20, Raw!$H:$H, "A01")</f>
        <v>0</v>
      </c>
      <c r="DX20" s="35">
        <f>SUMIFS(Raw!$I:$I, Raw!$A:$A, 'Calls Received'!DX$14, Raw!$F:$F, 'Calls Received'!$C20, Raw!$H:$H, "A01")</f>
        <v>0</v>
      </c>
      <c r="DY20" s="35">
        <f>SUMIFS(Raw!$I:$I, Raw!$A:$A, 'Calls Received'!DY$14, Raw!$F:$F, 'Calls Received'!$C20, Raw!$H:$H, "A01")</f>
        <v>0</v>
      </c>
      <c r="DZ20" s="35">
        <f>SUMIFS(Raw!$I:$I, Raw!$A:$A, 'Calls Received'!DZ$14, Raw!$F:$F, 'Calls Received'!$C20, Raw!$H:$H, "A01")</f>
        <v>0</v>
      </c>
      <c r="EA20" s="35">
        <f>SUMIFS(Raw!$I:$I, Raw!$A:$A, 'Calls Received'!EA$14, Raw!$F:$F, 'Calls Received'!$C20, Raw!$H:$H, "A01")</f>
        <v>0</v>
      </c>
      <c r="EB20" s="36">
        <f>SUMIFS(Raw!$I:$I, Raw!$A:$A, 'Calls Received'!EB$14, Raw!$F:$F, 'Calls Received'!$C20, Raw!$H:$H, "A01")</f>
        <v>0</v>
      </c>
      <c r="ED20" s="34">
        <f>SUMIFS(Raw!$I:$I, Raw!$A:$A, 'Calls Received'!ED$14, Raw!$F:$F, 'Calls Received'!$C20, Raw!$H:$H, "A01")</f>
        <v>0</v>
      </c>
      <c r="EE20" s="35">
        <f>SUMIFS(Raw!$I:$I, Raw!$A:$A, 'Calls Received'!EE$14, Raw!$F:$F, 'Calls Received'!$C20, Raw!$H:$H, "A01")</f>
        <v>0</v>
      </c>
      <c r="EF20" s="35">
        <f>SUMIFS(Raw!$I:$I, Raw!$A:$A, 'Calls Received'!EF$14, Raw!$F:$F, 'Calls Received'!$C20, Raw!$H:$H, "A01")</f>
        <v>0</v>
      </c>
      <c r="EG20" s="35">
        <f>SUMIFS(Raw!$I:$I, Raw!$A:$A, 'Calls Received'!EG$14, Raw!$F:$F, 'Calls Received'!$C20, Raw!$H:$H, "A01")</f>
        <v>0</v>
      </c>
      <c r="EH20" s="35">
        <f>SUMIFS(Raw!$I:$I, Raw!$A:$A, 'Calls Received'!EH$14, Raw!$F:$F, 'Calls Received'!$C20, Raw!$H:$H, "A01")</f>
        <v>0</v>
      </c>
      <c r="EI20" s="35">
        <f>SUMIFS(Raw!$I:$I, Raw!$A:$A, 'Calls Received'!EI$14, Raw!$F:$F, 'Calls Received'!$C20, Raw!$H:$H, "A01")</f>
        <v>0</v>
      </c>
      <c r="EJ20" s="36">
        <f>SUMIFS(Raw!$I:$I, Raw!$A:$A, 'Calls Received'!EJ$14, Raw!$F:$F, 'Calls Received'!$C20, Raw!$H:$H, "A01")</f>
        <v>0</v>
      </c>
      <c r="EL20" s="34">
        <f>SUMIFS(Raw!$I:$I, Raw!$A:$A, 'Calls Received'!EL$14, Raw!$F:$F, 'Calls Received'!$C20, Raw!$H:$H, "A01")</f>
        <v>0</v>
      </c>
      <c r="EM20" s="35">
        <f>SUMIFS(Raw!$I:$I, Raw!$A:$A, 'Calls Received'!EM$14, Raw!$F:$F, 'Calls Received'!$C20, Raw!$H:$H, "A01")</f>
        <v>0</v>
      </c>
      <c r="EN20" s="35">
        <f>SUMIFS(Raw!$I:$I, Raw!$A:$A, 'Calls Received'!EN$14, Raw!$F:$F, 'Calls Received'!$C20, Raw!$H:$H, "A01")</f>
        <v>0</v>
      </c>
      <c r="EO20" s="35">
        <f>SUMIFS(Raw!$I:$I, Raw!$A:$A, 'Calls Received'!EO$14, Raw!$F:$F, 'Calls Received'!$C20, Raw!$H:$H, "A01")</f>
        <v>0</v>
      </c>
      <c r="EP20" s="35">
        <f>SUMIFS(Raw!$I:$I, Raw!$A:$A, 'Calls Received'!EP$14, Raw!$F:$F, 'Calls Received'!$C20, Raw!$H:$H, "A01")</f>
        <v>0</v>
      </c>
      <c r="EQ20" s="35">
        <f>SUMIFS(Raw!$I:$I, Raw!$A:$A, 'Calls Received'!EQ$14, Raw!$F:$F, 'Calls Received'!$C20, Raw!$H:$H, "A01")</f>
        <v>0</v>
      </c>
      <c r="ER20" s="36">
        <f>SUMIFS(Raw!$I:$I, Raw!$A:$A, 'Calls Received'!ER$14, Raw!$F:$F, 'Calls Received'!$C20, Raw!$H:$H, "A01")</f>
        <v>0</v>
      </c>
      <c r="ET20" s="34">
        <f>SUMIFS(Raw!$I:$I, Raw!$A:$A, 'Calls Received'!ET$14, Raw!$F:$F, 'Calls Received'!$C20, Raw!$H:$H, "A01")</f>
        <v>0</v>
      </c>
      <c r="EU20" s="35">
        <f>SUMIFS(Raw!$I:$I, Raw!$A:$A, 'Calls Received'!EU$14, Raw!$F:$F, 'Calls Received'!$C20, Raw!$H:$H, "A01")</f>
        <v>0</v>
      </c>
      <c r="EV20" s="35">
        <f>SUMIFS(Raw!$I:$I, Raw!$A:$A, 'Calls Received'!EV$14, Raw!$F:$F, 'Calls Received'!$C20, Raw!$H:$H, "A01")</f>
        <v>0</v>
      </c>
      <c r="EW20" s="35">
        <f>SUMIFS(Raw!$I:$I, Raw!$A:$A, 'Calls Received'!EW$14, Raw!$F:$F, 'Calls Received'!$C20, Raw!$H:$H, "A01")</f>
        <v>0</v>
      </c>
      <c r="EX20" s="35">
        <f>SUMIFS(Raw!$I:$I, Raw!$A:$A, 'Calls Received'!EX$14, Raw!$F:$F, 'Calls Received'!$C20, Raw!$H:$H, "A01")</f>
        <v>0</v>
      </c>
      <c r="EY20" s="35">
        <f>SUMIFS(Raw!$I:$I, Raw!$A:$A, 'Calls Received'!EY$14, Raw!$F:$F, 'Calls Received'!$C20, Raw!$H:$H, "A01")</f>
        <v>0</v>
      </c>
      <c r="EZ20" s="36">
        <f>SUMIFS(Raw!$I:$I, Raw!$A:$A, 'Calls Received'!EZ$14, Raw!$F:$F, 'Calls Received'!$C20, Raw!$H:$H, "A01")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1006</v>
      </c>
      <c r="G21" s="52">
        <v>913</v>
      </c>
      <c r="H21" s="52">
        <v>844</v>
      </c>
      <c r="I21" s="52">
        <v>752</v>
      </c>
      <c r="J21" s="52">
        <v>925</v>
      </c>
      <c r="K21" s="52">
        <v>1461</v>
      </c>
      <c r="L21" s="53">
        <v>1233</v>
      </c>
      <c r="N21" s="51">
        <v>1103</v>
      </c>
      <c r="O21" s="52">
        <v>1051</v>
      </c>
      <c r="P21" s="52">
        <v>1139</v>
      </c>
      <c r="Q21" s="52">
        <v>953</v>
      </c>
      <c r="R21" s="52">
        <v>950</v>
      </c>
      <c r="S21" s="52">
        <v>1596</v>
      </c>
      <c r="T21" s="53">
        <v>1430</v>
      </c>
      <c r="V21" s="51">
        <v>1180</v>
      </c>
      <c r="W21" s="52">
        <v>1028</v>
      </c>
      <c r="X21" s="52">
        <v>1002</v>
      </c>
      <c r="Y21" s="52">
        <v>1040</v>
      </c>
      <c r="Z21" s="52">
        <v>1031</v>
      </c>
      <c r="AA21" s="52">
        <v>1431</v>
      </c>
      <c r="AB21" s="53">
        <v>1255</v>
      </c>
      <c r="AD21" s="51">
        <v>1142</v>
      </c>
      <c r="AE21" s="52">
        <v>1003</v>
      </c>
      <c r="AF21" s="52">
        <v>906</v>
      </c>
      <c r="AG21" s="52">
        <v>858</v>
      </c>
      <c r="AH21" s="52">
        <v>955</v>
      </c>
      <c r="AI21" s="52">
        <v>1470</v>
      </c>
      <c r="AJ21" s="53">
        <v>1373</v>
      </c>
      <c r="AL21" s="51">
        <v>1084</v>
      </c>
      <c r="AM21" s="52">
        <v>937</v>
      </c>
      <c r="AN21" s="52">
        <v>823</v>
      </c>
      <c r="AO21" s="52">
        <v>980</v>
      </c>
      <c r="AP21" s="52">
        <v>1663</v>
      </c>
      <c r="AQ21" s="52">
        <v>1889</v>
      </c>
      <c r="AR21" s="53">
        <v>1633</v>
      </c>
      <c r="AT21" s="51">
        <v>1225</v>
      </c>
      <c r="AU21" s="52">
        <v>964</v>
      </c>
      <c r="AV21" s="52">
        <v>778</v>
      </c>
      <c r="AW21" s="52">
        <v>1209</v>
      </c>
      <c r="AX21" s="52">
        <v>1077</v>
      </c>
      <c r="AY21" s="52">
        <v>1472</v>
      </c>
      <c r="AZ21" s="53">
        <v>1346</v>
      </c>
      <c r="BB21" s="51">
        <v>1035</v>
      </c>
      <c r="BC21" s="52">
        <v>873</v>
      </c>
      <c r="BD21" s="52">
        <v>910</v>
      </c>
      <c r="BE21" s="52">
        <v>919</v>
      </c>
      <c r="BF21" s="52">
        <v>1033</v>
      </c>
      <c r="BG21" s="52">
        <v>1506</v>
      </c>
      <c r="BH21" s="53">
        <v>1264</v>
      </c>
      <c r="BJ21" s="51">
        <v>1066</v>
      </c>
      <c r="BK21" s="52">
        <v>913</v>
      </c>
      <c r="BL21" s="52">
        <v>875</v>
      </c>
      <c r="BM21" s="52">
        <v>1046</v>
      </c>
      <c r="BN21" s="52">
        <v>866</v>
      </c>
      <c r="BO21" s="52">
        <v>1377</v>
      </c>
      <c r="BP21" s="53">
        <v>1325</v>
      </c>
      <c r="BR21" s="51">
        <f>SUMIFS(Raw!$I:$I, Raw!$A:$A, 'Calls Received'!BR$14, Raw!$F:$F, 'Calls Received'!$C21, Raw!$H:$H, "A01")</f>
        <v>984</v>
      </c>
      <c r="BS21" s="52">
        <f>SUMIFS(Raw!$I:$I, Raw!$A:$A, 'Calls Received'!BS$14, Raw!$F:$F, 'Calls Received'!$C21, Raw!$H:$H, "A01")</f>
        <v>920</v>
      </c>
      <c r="BT21" s="52">
        <f>SUMIFS(Raw!$I:$I, Raw!$A:$A, 'Calls Received'!BT$14, Raw!$F:$F, 'Calls Received'!$C21, Raw!$H:$H, "A01")</f>
        <v>888</v>
      </c>
      <c r="BU21" s="52">
        <f>SUMIFS(Raw!$I:$I, Raw!$A:$A, 'Calls Received'!BU$14, Raw!$F:$F, 'Calls Received'!$C21, Raw!$H:$H, "A01")</f>
        <v>852</v>
      </c>
      <c r="BV21" s="52">
        <f>SUMIFS(Raw!$I:$I, Raw!$A:$A, 'Calls Received'!BV$14, Raw!$F:$F, 'Calls Received'!$C21, Raw!$H:$H, "A01")</f>
        <v>890</v>
      </c>
      <c r="BW21" s="52">
        <f>SUMIFS(Raw!$I:$I, Raw!$A:$A, 'Calls Received'!BW$14, Raw!$F:$F, 'Calls Received'!$C21, Raw!$H:$H, "A01")</f>
        <v>1357</v>
      </c>
      <c r="BX21" s="53">
        <f>SUMIFS(Raw!$I:$I, Raw!$A:$A, 'Calls Received'!BX$14, Raw!$F:$F, 'Calls Received'!$C21, Raw!$H:$H, "A01")</f>
        <v>1262</v>
      </c>
      <c r="BZ21" s="51">
        <f>SUMIFS(Raw!$I:$I, Raw!$A:$A, 'Calls Received'!BZ$14, Raw!$F:$F, 'Calls Received'!$C21, Raw!$H:$H, "A01")</f>
        <v>0</v>
      </c>
      <c r="CA21" s="52">
        <f>SUMIFS(Raw!$I:$I, Raw!$A:$A, 'Calls Received'!CA$14, Raw!$F:$F, 'Calls Received'!$C21, Raw!$H:$H, "A01")</f>
        <v>0</v>
      </c>
      <c r="CB21" s="52">
        <f>SUMIFS(Raw!$I:$I, Raw!$A:$A, 'Calls Received'!CB$14, Raw!$F:$F, 'Calls Received'!$C21, Raw!$H:$H, "A01")</f>
        <v>0</v>
      </c>
      <c r="CC21" s="52">
        <f>SUMIFS(Raw!$I:$I, Raw!$A:$A, 'Calls Received'!CC$14, Raw!$F:$F, 'Calls Received'!$C21, Raw!$H:$H, "A01")</f>
        <v>0</v>
      </c>
      <c r="CD21" s="52">
        <f>SUMIFS(Raw!$I:$I, Raw!$A:$A, 'Calls Received'!CD$14, Raw!$F:$F, 'Calls Received'!$C21, Raw!$H:$H, "A01")</f>
        <v>0</v>
      </c>
      <c r="CE21" s="52">
        <f>SUMIFS(Raw!$I:$I, Raw!$A:$A, 'Calls Received'!CE$14, Raw!$F:$F, 'Calls Received'!$C21, Raw!$H:$H, "A01")</f>
        <v>0</v>
      </c>
      <c r="CF21" s="53">
        <f>SUMIFS(Raw!$I:$I, Raw!$A:$A, 'Calls Received'!CF$14, Raw!$F:$F, 'Calls Received'!$C21, Raw!$H:$H, "A01")</f>
        <v>0</v>
      </c>
      <c r="CH21" s="51">
        <f>SUMIFS(Raw!$I:$I, Raw!$A:$A, 'Calls Received'!CH$14, Raw!$F:$F, 'Calls Received'!$C21, Raw!$H:$H, "A01")</f>
        <v>0</v>
      </c>
      <c r="CI21" s="52">
        <f>SUMIFS(Raw!$I:$I, Raw!$A:$A, 'Calls Received'!CI$14, Raw!$F:$F, 'Calls Received'!$C21, Raw!$H:$H, "A01")</f>
        <v>0</v>
      </c>
      <c r="CJ21" s="52">
        <f>SUMIFS(Raw!$I:$I, Raw!$A:$A, 'Calls Received'!CJ$14, Raw!$F:$F, 'Calls Received'!$C21, Raw!$H:$H, "A01")</f>
        <v>0</v>
      </c>
      <c r="CK21" s="52">
        <f>SUMIFS(Raw!$I:$I, Raw!$A:$A, 'Calls Received'!CK$14, Raw!$F:$F, 'Calls Received'!$C21, Raw!$H:$H, "A01")</f>
        <v>0</v>
      </c>
      <c r="CL21" s="52">
        <f>SUMIFS(Raw!$I:$I, Raw!$A:$A, 'Calls Received'!CL$14, Raw!$F:$F, 'Calls Received'!$C21, Raw!$H:$H, "A01")</f>
        <v>0</v>
      </c>
      <c r="CM21" s="52">
        <f>SUMIFS(Raw!$I:$I, Raw!$A:$A, 'Calls Received'!CM$14, Raw!$F:$F, 'Calls Received'!$C21, Raw!$H:$H, "A01")</f>
        <v>0</v>
      </c>
      <c r="CN21" s="53">
        <f>SUMIFS(Raw!$I:$I, Raw!$A:$A, 'Calls Received'!CN$14, Raw!$F:$F, 'Calls Received'!$C21, Raw!$H:$H, "A01")</f>
        <v>0</v>
      </c>
      <c r="CP21" s="51">
        <f>SUMIFS(Raw!$I:$I, Raw!$A:$A, 'Calls Received'!CP$14, Raw!$F:$F, 'Calls Received'!$C21, Raw!$H:$H, "A01")</f>
        <v>0</v>
      </c>
      <c r="CQ21" s="52">
        <f>SUMIFS(Raw!$I:$I, Raw!$A:$A, 'Calls Received'!CQ$14, Raw!$F:$F, 'Calls Received'!$C21, Raw!$H:$H, "A01")</f>
        <v>0</v>
      </c>
      <c r="CR21" s="52">
        <f>SUMIFS(Raw!$I:$I, Raw!$A:$A, 'Calls Received'!CR$14, Raw!$F:$F, 'Calls Received'!$C21, Raw!$H:$H, "A01")</f>
        <v>0</v>
      </c>
      <c r="CS21" s="52">
        <f>SUMIFS(Raw!$I:$I, Raw!$A:$A, 'Calls Received'!CS$14, Raw!$F:$F, 'Calls Received'!$C21, Raw!$H:$H, "A01")</f>
        <v>0</v>
      </c>
      <c r="CT21" s="52">
        <f>SUMIFS(Raw!$I:$I, Raw!$A:$A, 'Calls Received'!CT$14, Raw!$F:$F, 'Calls Received'!$C21, Raw!$H:$H, "A01")</f>
        <v>0</v>
      </c>
      <c r="CU21" s="52">
        <f>SUMIFS(Raw!$I:$I, Raw!$A:$A, 'Calls Received'!CU$14, Raw!$F:$F, 'Calls Received'!$C21, Raw!$H:$H, "A01")</f>
        <v>0</v>
      </c>
      <c r="CV21" s="53">
        <f>SUMIFS(Raw!$I:$I, Raw!$A:$A, 'Calls Received'!CV$14, Raw!$F:$F, 'Calls Received'!$C21, Raw!$H:$H, "A01")</f>
        <v>0</v>
      </c>
      <c r="CX21" s="51">
        <f>SUMIFS(Raw!$I:$I, Raw!$A:$A, 'Calls Received'!CX$14, Raw!$F:$F, 'Calls Received'!$C21, Raw!$H:$H, "A01")</f>
        <v>0</v>
      </c>
      <c r="CY21" s="52">
        <f>SUMIFS(Raw!$I:$I, Raw!$A:$A, 'Calls Received'!CY$14, Raw!$F:$F, 'Calls Received'!$C21, Raw!$H:$H, "A01")</f>
        <v>0</v>
      </c>
      <c r="CZ21" s="52">
        <f>SUMIFS(Raw!$I:$I, Raw!$A:$A, 'Calls Received'!CZ$14, Raw!$F:$F, 'Calls Received'!$C21, Raw!$H:$H, "A01")</f>
        <v>0</v>
      </c>
      <c r="DA21" s="52">
        <f>SUMIFS(Raw!$I:$I, Raw!$A:$A, 'Calls Received'!DA$14, Raw!$F:$F, 'Calls Received'!$C21, Raw!$H:$H, "A01")</f>
        <v>0</v>
      </c>
      <c r="DB21" s="52">
        <f>SUMIFS(Raw!$I:$I, Raw!$A:$A, 'Calls Received'!DB$14, Raw!$F:$F, 'Calls Received'!$C21, Raw!$H:$H, "A01")</f>
        <v>0</v>
      </c>
      <c r="DC21" s="52">
        <f>SUMIFS(Raw!$I:$I, Raw!$A:$A, 'Calls Received'!DC$14, Raw!$F:$F, 'Calls Received'!$C21, Raw!$H:$H, "A01")</f>
        <v>0</v>
      </c>
      <c r="DD21" s="53">
        <f>SUMIFS(Raw!$I:$I, Raw!$A:$A, 'Calls Received'!DD$14, Raw!$F:$F, 'Calls Received'!$C21, Raw!$H:$H, "A01")</f>
        <v>0</v>
      </c>
      <c r="DF21" s="51">
        <f>SUMIFS(Raw!$I:$I, Raw!$A:$A, 'Calls Received'!DF$14, Raw!$F:$F, 'Calls Received'!$C21, Raw!$H:$H, "A01")</f>
        <v>0</v>
      </c>
      <c r="DG21" s="52">
        <f>SUMIFS(Raw!$I:$I, Raw!$A:$A, 'Calls Received'!DG$14, Raw!$F:$F, 'Calls Received'!$C21, Raw!$H:$H, "A01")</f>
        <v>0</v>
      </c>
      <c r="DH21" s="52">
        <f>SUMIFS(Raw!$I:$I, Raw!$A:$A, 'Calls Received'!DH$14, Raw!$F:$F, 'Calls Received'!$C21, Raw!$H:$H, "A01")</f>
        <v>0</v>
      </c>
      <c r="DI21" s="52">
        <f>SUMIFS(Raw!$I:$I, Raw!$A:$A, 'Calls Received'!DI$14, Raw!$F:$F, 'Calls Received'!$C21, Raw!$H:$H, "A01")</f>
        <v>0</v>
      </c>
      <c r="DJ21" s="52">
        <f>SUMIFS(Raw!$I:$I, Raw!$A:$A, 'Calls Received'!DJ$14, Raw!$F:$F, 'Calls Received'!$C21, Raw!$H:$H, "A01")</f>
        <v>0</v>
      </c>
      <c r="DK21" s="52">
        <f>SUMIFS(Raw!$I:$I, Raw!$A:$A, 'Calls Received'!DK$14, Raw!$F:$F, 'Calls Received'!$C21, Raw!$H:$H, "A01")</f>
        <v>0</v>
      </c>
      <c r="DL21" s="53">
        <f>SUMIFS(Raw!$I:$I, Raw!$A:$A, 'Calls Received'!DL$14, Raw!$F:$F, 'Calls Received'!$C21, Raw!$H:$H, "A01")</f>
        <v>0</v>
      </c>
      <c r="DN21" s="51">
        <f>SUMIFS(Raw!$I:$I, Raw!$A:$A, 'Calls Received'!DN$14, Raw!$F:$F, 'Calls Received'!$C21, Raw!$H:$H, "A01")</f>
        <v>0</v>
      </c>
      <c r="DO21" s="52">
        <f>SUMIFS(Raw!$I:$I, Raw!$A:$A, 'Calls Received'!DO$14, Raw!$F:$F, 'Calls Received'!$C21, Raw!$H:$H, "A01")</f>
        <v>0</v>
      </c>
      <c r="DP21" s="52">
        <f>SUMIFS(Raw!$I:$I, Raw!$A:$A, 'Calls Received'!DP$14, Raw!$F:$F, 'Calls Received'!$C21, Raw!$H:$H, "A01")</f>
        <v>0</v>
      </c>
      <c r="DQ21" s="52">
        <f>SUMIFS(Raw!$I:$I, Raw!$A:$A, 'Calls Received'!DQ$14, Raw!$F:$F, 'Calls Received'!$C21, Raw!$H:$H, "A01")</f>
        <v>0</v>
      </c>
      <c r="DR21" s="52">
        <f>SUMIFS(Raw!$I:$I, Raw!$A:$A, 'Calls Received'!DR$14, Raw!$F:$F, 'Calls Received'!$C21, Raw!$H:$H, "A01")</f>
        <v>0</v>
      </c>
      <c r="DS21" s="52">
        <f>SUMIFS(Raw!$I:$I, Raw!$A:$A, 'Calls Received'!DS$14, Raw!$F:$F, 'Calls Received'!$C21, Raw!$H:$H, "A01")</f>
        <v>0</v>
      </c>
      <c r="DT21" s="53">
        <f>SUMIFS(Raw!$I:$I, Raw!$A:$A, 'Calls Received'!DT$14, Raw!$F:$F, 'Calls Received'!$C21, Raw!$H:$H, "A01")</f>
        <v>0</v>
      </c>
      <c r="DV21" s="51">
        <f>SUMIFS(Raw!$I:$I, Raw!$A:$A, 'Calls Received'!DV$14, Raw!$F:$F, 'Calls Received'!$C21, Raw!$H:$H, "A01")</f>
        <v>0</v>
      </c>
      <c r="DW21" s="52">
        <f>SUMIFS(Raw!$I:$I, Raw!$A:$A, 'Calls Received'!DW$14, Raw!$F:$F, 'Calls Received'!$C21, Raw!$H:$H, "A01")</f>
        <v>0</v>
      </c>
      <c r="DX21" s="52">
        <f>SUMIFS(Raw!$I:$I, Raw!$A:$A, 'Calls Received'!DX$14, Raw!$F:$F, 'Calls Received'!$C21, Raw!$H:$H, "A01")</f>
        <v>0</v>
      </c>
      <c r="DY21" s="52">
        <f>SUMIFS(Raw!$I:$I, Raw!$A:$A, 'Calls Received'!DY$14, Raw!$F:$F, 'Calls Received'!$C21, Raw!$H:$H, "A01")</f>
        <v>0</v>
      </c>
      <c r="DZ21" s="52">
        <f>SUMIFS(Raw!$I:$I, Raw!$A:$A, 'Calls Received'!DZ$14, Raw!$F:$F, 'Calls Received'!$C21, Raw!$H:$H, "A01")</f>
        <v>0</v>
      </c>
      <c r="EA21" s="52">
        <f>SUMIFS(Raw!$I:$I, Raw!$A:$A, 'Calls Received'!EA$14, Raw!$F:$F, 'Calls Received'!$C21, Raw!$H:$H, "A01")</f>
        <v>0</v>
      </c>
      <c r="EB21" s="53">
        <f>SUMIFS(Raw!$I:$I, Raw!$A:$A, 'Calls Received'!EB$14, Raw!$F:$F, 'Calls Received'!$C21, Raw!$H:$H, "A01")</f>
        <v>0</v>
      </c>
      <c r="ED21" s="51">
        <f>SUMIFS(Raw!$I:$I, Raw!$A:$A, 'Calls Received'!ED$14, Raw!$F:$F, 'Calls Received'!$C21, Raw!$H:$H, "A01")</f>
        <v>0</v>
      </c>
      <c r="EE21" s="52">
        <f>SUMIFS(Raw!$I:$I, Raw!$A:$A, 'Calls Received'!EE$14, Raw!$F:$F, 'Calls Received'!$C21, Raw!$H:$H, "A01")</f>
        <v>0</v>
      </c>
      <c r="EF21" s="52">
        <f>SUMIFS(Raw!$I:$I, Raw!$A:$A, 'Calls Received'!EF$14, Raw!$F:$F, 'Calls Received'!$C21, Raw!$H:$H, "A01")</f>
        <v>0</v>
      </c>
      <c r="EG21" s="52">
        <f>SUMIFS(Raw!$I:$I, Raw!$A:$A, 'Calls Received'!EG$14, Raw!$F:$F, 'Calls Received'!$C21, Raw!$H:$H, "A01")</f>
        <v>0</v>
      </c>
      <c r="EH21" s="52">
        <f>SUMIFS(Raw!$I:$I, Raw!$A:$A, 'Calls Received'!EH$14, Raw!$F:$F, 'Calls Received'!$C21, Raw!$H:$H, "A01")</f>
        <v>0</v>
      </c>
      <c r="EI21" s="52">
        <f>SUMIFS(Raw!$I:$I, Raw!$A:$A, 'Calls Received'!EI$14, Raw!$F:$F, 'Calls Received'!$C21, Raw!$H:$H, "A01")</f>
        <v>0</v>
      </c>
      <c r="EJ21" s="53">
        <f>SUMIFS(Raw!$I:$I, Raw!$A:$A, 'Calls Received'!EJ$14, Raw!$F:$F, 'Calls Received'!$C21, Raw!$H:$H, "A01")</f>
        <v>0</v>
      </c>
      <c r="EL21" s="51">
        <f>SUMIFS(Raw!$I:$I, Raw!$A:$A, 'Calls Received'!EL$14, Raw!$F:$F, 'Calls Received'!$C21, Raw!$H:$H, "A01")</f>
        <v>0</v>
      </c>
      <c r="EM21" s="52">
        <f>SUMIFS(Raw!$I:$I, Raw!$A:$A, 'Calls Received'!EM$14, Raw!$F:$F, 'Calls Received'!$C21, Raw!$H:$H, "A01")</f>
        <v>0</v>
      </c>
      <c r="EN21" s="52">
        <f>SUMIFS(Raw!$I:$I, Raw!$A:$A, 'Calls Received'!EN$14, Raw!$F:$F, 'Calls Received'!$C21, Raw!$H:$H, "A01")</f>
        <v>0</v>
      </c>
      <c r="EO21" s="52">
        <f>SUMIFS(Raw!$I:$I, Raw!$A:$A, 'Calls Received'!EO$14, Raw!$F:$F, 'Calls Received'!$C21, Raw!$H:$H, "A01")</f>
        <v>0</v>
      </c>
      <c r="EP21" s="52">
        <f>SUMIFS(Raw!$I:$I, Raw!$A:$A, 'Calls Received'!EP$14, Raw!$F:$F, 'Calls Received'!$C21, Raw!$H:$H, "A01")</f>
        <v>0</v>
      </c>
      <c r="EQ21" s="52">
        <f>SUMIFS(Raw!$I:$I, Raw!$A:$A, 'Calls Received'!EQ$14, Raw!$F:$F, 'Calls Received'!$C21, Raw!$H:$H, "A01")</f>
        <v>0</v>
      </c>
      <c r="ER21" s="53">
        <f>SUMIFS(Raw!$I:$I, Raw!$A:$A, 'Calls Received'!ER$14, Raw!$F:$F, 'Calls Received'!$C21, Raw!$H:$H, "A01")</f>
        <v>0</v>
      </c>
      <c r="ET21" s="51">
        <f>SUMIFS(Raw!$I:$I, Raw!$A:$A, 'Calls Received'!ET$14, Raw!$F:$F, 'Calls Received'!$C21, Raw!$H:$H, "A01")</f>
        <v>0</v>
      </c>
      <c r="EU21" s="52">
        <f>SUMIFS(Raw!$I:$I, Raw!$A:$A, 'Calls Received'!EU$14, Raw!$F:$F, 'Calls Received'!$C21, Raw!$H:$H, "A01")</f>
        <v>0</v>
      </c>
      <c r="EV21" s="52">
        <f>SUMIFS(Raw!$I:$I, Raw!$A:$A, 'Calls Received'!EV$14, Raw!$F:$F, 'Calls Received'!$C21, Raw!$H:$H, "A01")</f>
        <v>0</v>
      </c>
      <c r="EW21" s="52">
        <f>SUMIFS(Raw!$I:$I, Raw!$A:$A, 'Calls Received'!EW$14, Raw!$F:$F, 'Calls Received'!$C21, Raw!$H:$H, "A01")</f>
        <v>0</v>
      </c>
      <c r="EX21" s="52">
        <f>SUMIFS(Raw!$I:$I, Raw!$A:$A, 'Calls Received'!EX$14, Raw!$F:$F, 'Calls Received'!$C21, Raw!$H:$H, "A01")</f>
        <v>0</v>
      </c>
      <c r="EY21" s="52">
        <f>SUMIFS(Raw!$I:$I, Raw!$A:$A, 'Calls Received'!EY$14, Raw!$F:$F, 'Calls Received'!$C21, Raw!$H:$H, "A01")</f>
        <v>0</v>
      </c>
      <c r="EZ21" s="53">
        <f>SUMIFS(Raw!$I:$I, Raw!$A:$A, 'Calls Received'!EZ$14, Raw!$F:$F, 'Calls Received'!$C21, Raw!$H:$H, "A01")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335</v>
      </c>
      <c r="G22" s="52">
        <v>279</v>
      </c>
      <c r="H22" s="52">
        <v>240</v>
      </c>
      <c r="I22" s="52">
        <v>259</v>
      </c>
      <c r="J22" s="52">
        <v>243</v>
      </c>
      <c r="K22" s="52">
        <v>337</v>
      </c>
      <c r="L22" s="53">
        <v>321</v>
      </c>
      <c r="N22" s="51">
        <v>296</v>
      </c>
      <c r="O22" s="52">
        <v>303</v>
      </c>
      <c r="P22" s="52">
        <v>243</v>
      </c>
      <c r="Q22" s="52">
        <v>254</v>
      </c>
      <c r="R22" s="52">
        <v>270</v>
      </c>
      <c r="S22" s="52">
        <v>326</v>
      </c>
      <c r="T22" s="53">
        <v>333</v>
      </c>
      <c r="V22" s="51">
        <v>298</v>
      </c>
      <c r="W22" s="52">
        <v>257</v>
      </c>
      <c r="X22" s="52">
        <v>283</v>
      </c>
      <c r="Y22" s="52">
        <v>201</v>
      </c>
      <c r="Z22" s="52">
        <v>236</v>
      </c>
      <c r="AA22" s="52">
        <v>272</v>
      </c>
      <c r="AB22" s="53">
        <v>311</v>
      </c>
      <c r="AD22" s="51">
        <v>285</v>
      </c>
      <c r="AE22" s="52">
        <v>259</v>
      </c>
      <c r="AF22" s="52">
        <v>254</v>
      </c>
      <c r="AG22" s="52">
        <v>215</v>
      </c>
      <c r="AH22" s="52">
        <v>274</v>
      </c>
      <c r="AI22" s="52">
        <v>352</v>
      </c>
      <c r="AJ22" s="53">
        <v>323</v>
      </c>
      <c r="AL22" s="51">
        <v>264</v>
      </c>
      <c r="AM22" s="52">
        <v>231</v>
      </c>
      <c r="AN22" s="52">
        <v>228</v>
      </c>
      <c r="AO22" s="52">
        <v>187</v>
      </c>
      <c r="AP22" s="52">
        <v>348</v>
      </c>
      <c r="AQ22" s="52">
        <v>388</v>
      </c>
      <c r="AR22" s="53">
        <v>357</v>
      </c>
      <c r="AT22" s="51">
        <v>298</v>
      </c>
      <c r="AU22" s="52">
        <v>268</v>
      </c>
      <c r="AV22" s="52">
        <v>203</v>
      </c>
      <c r="AW22" s="52">
        <v>258</v>
      </c>
      <c r="AX22" s="52">
        <v>280</v>
      </c>
      <c r="AY22" s="52">
        <v>411</v>
      </c>
      <c r="AZ22" s="53">
        <v>297</v>
      </c>
      <c r="BB22" s="51">
        <v>281</v>
      </c>
      <c r="BC22" s="52">
        <v>251</v>
      </c>
      <c r="BD22" s="52">
        <v>241</v>
      </c>
      <c r="BE22" s="52">
        <v>219</v>
      </c>
      <c r="BF22" s="52">
        <v>265</v>
      </c>
      <c r="BG22" s="52">
        <v>301</v>
      </c>
      <c r="BH22" s="53">
        <v>264</v>
      </c>
      <c r="BJ22" s="51">
        <v>275</v>
      </c>
      <c r="BK22" s="52">
        <v>227</v>
      </c>
      <c r="BL22" s="52">
        <v>206</v>
      </c>
      <c r="BM22" s="52">
        <v>203</v>
      </c>
      <c r="BN22" s="52">
        <v>228</v>
      </c>
      <c r="BO22" s="52">
        <v>303</v>
      </c>
      <c r="BP22" s="53">
        <v>279</v>
      </c>
      <c r="BR22" s="51">
        <f>SUMIFS(Raw!$I:$I, Raw!$A:$A, 'Calls Received'!BR$14, Raw!$F:$F, 'Calls Received'!$C22, Raw!$H:$H, "A01")</f>
        <v>280</v>
      </c>
      <c r="BS22" s="52">
        <f>SUMIFS(Raw!$I:$I, Raw!$A:$A, 'Calls Received'!BS$14, Raw!$F:$F, 'Calls Received'!$C22, Raw!$H:$H, "A01")</f>
        <v>217</v>
      </c>
      <c r="BT22" s="52">
        <f>SUMIFS(Raw!$I:$I, Raw!$A:$A, 'Calls Received'!BT$14, Raw!$F:$F, 'Calls Received'!$C22, Raw!$H:$H, "A01")</f>
        <v>230</v>
      </c>
      <c r="BU22" s="52">
        <f>SUMIFS(Raw!$I:$I, Raw!$A:$A, 'Calls Received'!BU$14, Raw!$F:$F, 'Calls Received'!$C22, Raw!$H:$H, "A01")</f>
        <v>262</v>
      </c>
      <c r="BV22" s="52">
        <f>SUMIFS(Raw!$I:$I, Raw!$A:$A, 'Calls Received'!BV$14, Raw!$F:$F, 'Calls Received'!$C22, Raw!$H:$H, "A01")</f>
        <v>251</v>
      </c>
      <c r="BW22" s="52">
        <f>SUMIFS(Raw!$I:$I, Raw!$A:$A, 'Calls Received'!BW$14, Raw!$F:$F, 'Calls Received'!$C22, Raw!$H:$H, "A01")</f>
        <v>331</v>
      </c>
      <c r="BX22" s="53">
        <f>SUMIFS(Raw!$I:$I, Raw!$A:$A, 'Calls Received'!BX$14, Raw!$F:$F, 'Calls Received'!$C22, Raw!$H:$H, "A01")</f>
        <v>250</v>
      </c>
      <c r="BZ22" s="51">
        <f>SUMIFS(Raw!$I:$I, Raw!$A:$A, 'Calls Received'!BZ$14, Raw!$F:$F, 'Calls Received'!$C22, Raw!$H:$H, "A01")</f>
        <v>0</v>
      </c>
      <c r="CA22" s="52">
        <f>SUMIFS(Raw!$I:$I, Raw!$A:$A, 'Calls Received'!CA$14, Raw!$F:$F, 'Calls Received'!$C22, Raw!$H:$H, "A01")</f>
        <v>0</v>
      </c>
      <c r="CB22" s="52">
        <f>SUMIFS(Raw!$I:$I, Raw!$A:$A, 'Calls Received'!CB$14, Raw!$F:$F, 'Calls Received'!$C22, Raw!$H:$H, "A01")</f>
        <v>0</v>
      </c>
      <c r="CC22" s="52">
        <f>SUMIFS(Raw!$I:$I, Raw!$A:$A, 'Calls Received'!CC$14, Raw!$F:$F, 'Calls Received'!$C22, Raw!$H:$H, "A01")</f>
        <v>0</v>
      </c>
      <c r="CD22" s="52">
        <f>SUMIFS(Raw!$I:$I, Raw!$A:$A, 'Calls Received'!CD$14, Raw!$F:$F, 'Calls Received'!$C22, Raw!$H:$H, "A01")</f>
        <v>0</v>
      </c>
      <c r="CE22" s="52">
        <f>SUMIFS(Raw!$I:$I, Raw!$A:$A, 'Calls Received'!CE$14, Raw!$F:$F, 'Calls Received'!$C22, Raw!$H:$H, "A01")</f>
        <v>0</v>
      </c>
      <c r="CF22" s="53">
        <f>SUMIFS(Raw!$I:$I, Raw!$A:$A, 'Calls Received'!CF$14, Raw!$F:$F, 'Calls Received'!$C22, Raw!$H:$H, "A01")</f>
        <v>0</v>
      </c>
      <c r="CH22" s="51">
        <f>SUMIFS(Raw!$I:$I, Raw!$A:$A, 'Calls Received'!CH$14, Raw!$F:$F, 'Calls Received'!$C22, Raw!$H:$H, "A01")</f>
        <v>0</v>
      </c>
      <c r="CI22" s="52">
        <f>SUMIFS(Raw!$I:$I, Raw!$A:$A, 'Calls Received'!CI$14, Raw!$F:$F, 'Calls Received'!$C22, Raw!$H:$H, "A01")</f>
        <v>0</v>
      </c>
      <c r="CJ22" s="52">
        <f>SUMIFS(Raw!$I:$I, Raw!$A:$A, 'Calls Received'!CJ$14, Raw!$F:$F, 'Calls Received'!$C22, Raw!$H:$H, "A01")</f>
        <v>0</v>
      </c>
      <c r="CK22" s="52">
        <f>SUMIFS(Raw!$I:$I, Raw!$A:$A, 'Calls Received'!CK$14, Raw!$F:$F, 'Calls Received'!$C22, Raw!$H:$H, "A01")</f>
        <v>0</v>
      </c>
      <c r="CL22" s="52">
        <f>SUMIFS(Raw!$I:$I, Raw!$A:$A, 'Calls Received'!CL$14, Raw!$F:$F, 'Calls Received'!$C22, Raw!$H:$H, "A01")</f>
        <v>0</v>
      </c>
      <c r="CM22" s="52">
        <f>SUMIFS(Raw!$I:$I, Raw!$A:$A, 'Calls Received'!CM$14, Raw!$F:$F, 'Calls Received'!$C22, Raw!$H:$H, "A01")</f>
        <v>0</v>
      </c>
      <c r="CN22" s="53">
        <f>SUMIFS(Raw!$I:$I, Raw!$A:$A, 'Calls Received'!CN$14, Raw!$F:$F, 'Calls Received'!$C22, Raw!$H:$H, "A01")</f>
        <v>0</v>
      </c>
      <c r="CP22" s="51">
        <f>SUMIFS(Raw!$I:$I, Raw!$A:$A, 'Calls Received'!CP$14, Raw!$F:$F, 'Calls Received'!$C22, Raw!$H:$H, "A01")</f>
        <v>0</v>
      </c>
      <c r="CQ22" s="52">
        <f>SUMIFS(Raw!$I:$I, Raw!$A:$A, 'Calls Received'!CQ$14, Raw!$F:$F, 'Calls Received'!$C22, Raw!$H:$H, "A01")</f>
        <v>0</v>
      </c>
      <c r="CR22" s="52">
        <f>SUMIFS(Raw!$I:$I, Raw!$A:$A, 'Calls Received'!CR$14, Raw!$F:$F, 'Calls Received'!$C22, Raw!$H:$H, "A01")</f>
        <v>0</v>
      </c>
      <c r="CS22" s="52">
        <f>SUMIFS(Raw!$I:$I, Raw!$A:$A, 'Calls Received'!CS$14, Raw!$F:$F, 'Calls Received'!$C22, Raw!$H:$H, "A01")</f>
        <v>0</v>
      </c>
      <c r="CT22" s="52">
        <f>SUMIFS(Raw!$I:$I, Raw!$A:$A, 'Calls Received'!CT$14, Raw!$F:$F, 'Calls Received'!$C22, Raw!$H:$H, "A01")</f>
        <v>0</v>
      </c>
      <c r="CU22" s="52">
        <f>SUMIFS(Raw!$I:$I, Raw!$A:$A, 'Calls Received'!CU$14, Raw!$F:$F, 'Calls Received'!$C22, Raw!$H:$H, "A01")</f>
        <v>0</v>
      </c>
      <c r="CV22" s="53">
        <f>SUMIFS(Raw!$I:$I, Raw!$A:$A, 'Calls Received'!CV$14, Raw!$F:$F, 'Calls Received'!$C22, Raw!$H:$H, "A01")</f>
        <v>0</v>
      </c>
      <c r="CX22" s="51">
        <f>SUMIFS(Raw!$I:$I, Raw!$A:$A, 'Calls Received'!CX$14, Raw!$F:$F, 'Calls Received'!$C22, Raw!$H:$H, "A01")</f>
        <v>0</v>
      </c>
      <c r="CY22" s="52">
        <f>SUMIFS(Raw!$I:$I, Raw!$A:$A, 'Calls Received'!CY$14, Raw!$F:$F, 'Calls Received'!$C22, Raw!$H:$H, "A01")</f>
        <v>0</v>
      </c>
      <c r="CZ22" s="52">
        <f>SUMIFS(Raw!$I:$I, Raw!$A:$A, 'Calls Received'!CZ$14, Raw!$F:$F, 'Calls Received'!$C22, Raw!$H:$H, "A01")</f>
        <v>0</v>
      </c>
      <c r="DA22" s="52">
        <f>SUMIFS(Raw!$I:$I, Raw!$A:$A, 'Calls Received'!DA$14, Raw!$F:$F, 'Calls Received'!$C22, Raw!$H:$H, "A01")</f>
        <v>0</v>
      </c>
      <c r="DB22" s="52">
        <f>SUMIFS(Raw!$I:$I, Raw!$A:$A, 'Calls Received'!DB$14, Raw!$F:$F, 'Calls Received'!$C22, Raw!$H:$H, "A01")</f>
        <v>0</v>
      </c>
      <c r="DC22" s="52">
        <f>SUMIFS(Raw!$I:$I, Raw!$A:$A, 'Calls Received'!DC$14, Raw!$F:$F, 'Calls Received'!$C22, Raw!$H:$H, "A01")</f>
        <v>0</v>
      </c>
      <c r="DD22" s="53">
        <f>SUMIFS(Raw!$I:$I, Raw!$A:$A, 'Calls Received'!DD$14, Raw!$F:$F, 'Calls Received'!$C22, Raw!$H:$H, "A01")</f>
        <v>0</v>
      </c>
      <c r="DF22" s="51">
        <f>SUMIFS(Raw!$I:$I, Raw!$A:$A, 'Calls Received'!DF$14, Raw!$F:$F, 'Calls Received'!$C22, Raw!$H:$H, "A01")</f>
        <v>0</v>
      </c>
      <c r="DG22" s="52">
        <f>SUMIFS(Raw!$I:$I, Raw!$A:$A, 'Calls Received'!DG$14, Raw!$F:$F, 'Calls Received'!$C22, Raw!$H:$H, "A01")</f>
        <v>0</v>
      </c>
      <c r="DH22" s="52">
        <f>SUMIFS(Raw!$I:$I, Raw!$A:$A, 'Calls Received'!DH$14, Raw!$F:$F, 'Calls Received'!$C22, Raw!$H:$H, "A01")</f>
        <v>0</v>
      </c>
      <c r="DI22" s="52">
        <f>SUMIFS(Raw!$I:$I, Raw!$A:$A, 'Calls Received'!DI$14, Raw!$F:$F, 'Calls Received'!$C22, Raw!$H:$H, "A01")</f>
        <v>0</v>
      </c>
      <c r="DJ22" s="52">
        <f>SUMIFS(Raw!$I:$I, Raw!$A:$A, 'Calls Received'!DJ$14, Raw!$F:$F, 'Calls Received'!$C22, Raw!$H:$H, "A01")</f>
        <v>0</v>
      </c>
      <c r="DK22" s="52">
        <f>SUMIFS(Raw!$I:$I, Raw!$A:$A, 'Calls Received'!DK$14, Raw!$F:$F, 'Calls Received'!$C22, Raw!$H:$H, "A01")</f>
        <v>0</v>
      </c>
      <c r="DL22" s="53">
        <f>SUMIFS(Raw!$I:$I, Raw!$A:$A, 'Calls Received'!DL$14, Raw!$F:$F, 'Calls Received'!$C22, Raw!$H:$H, "A01")</f>
        <v>0</v>
      </c>
      <c r="DN22" s="51">
        <f>SUMIFS(Raw!$I:$I, Raw!$A:$A, 'Calls Received'!DN$14, Raw!$F:$F, 'Calls Received'!$C22, Raw!$H:$H, "A01")</f>
        <v>0</v>
      </c>
      <c r="DO22" s="52">
        <f>SUMIFS(Raw!$I:$I, Raw!$A:$A, 'Calls Received'!DO$14, Raw!$F:$F, 'Calls Received'!$C22, Raw!$H:$H, "A01")</f>
        <v>0</v>
      </c>
      <c r="DP22" s="52">
        <f>SUMIFS(Raw!$I:$I, Raw!$A:$A, 'Calls Received'!DP$14, Raw!$F:$F, 'Calls Received'!$C22, Raw!$H:$H, "A01")</f>
        <v>0</v>
      </c>
      <c r="DQ22" s="52">
        <f>SUMIFS(Raw!$I:$I, Raw!$A:$A, 'Calls Received'!DQ$14, Raw!$F:$F, 'Calls Received'!$C22, Raw!$H:$H, "A01")</f>
        <v>0</v>
      </c>
      <c r="DR22" s="52">
        <f>SUMIFS(Raw!$I:$I, Raw!$A:$A, 'Calls Received'!DR$14, Raw!$F:$F, 'Calls Received'!$C22, Raw!$H:$H, "A01")</f>
        <v>0</v>
      </c>
      <c r="DS22" s="52">
        <f>SUMIFS(Raw!$I:$I, Raw!$A:$A, 'Calls Received'!DS$14, Raw!$F:$F, 'Calls Received'!$C22, Raw!$H:$H, "A01")</f>
        <v>0</v>
      </c>
      <c r="DT22" s="53">
        <f>SUMIFS(Raw!$I:$I, Raw!$A:$A, 'Calls Received'!DT$14, Raw!$F:$F, 'Calls Received'!$C22, Raw!$H:$H, "A01")</f>
        <v>0</v>
      </c>
      <c r="DV22" s="51">
        <f>SUMIFS(Raw!$I:$I, Raw!$A:$A, 'Calls Received'!DV$14, Raw!$F:$F, 'Calls Received'!$C22, Raw!$H:$H, "A01")</f>
        <v>0</v>
      </c>
      <c r="DW22" s="52">
        <f>SUMIFS(Raw!$I:$I, Raw!$A:$A, 'Calls Received'!DW$14, Raw!$F:$F, 'Calls Received'!$C22, Raw!$H:$H, "A01")</f>
        <v>0</v>
      </c>
      <c r="DX22" s="52">
        <f>SUMIFS(Raw!$I:$I, Raw!$A:$A, 'Calls Received'!DX$14, Raw!$F:$F, 'Calls Received'!$C22, Raw!$H:$H, "A01")</f>
        <v>0</v>
      </c>
      <c r="DY22" s="52">
        <f>SUMIFS(Raw!$I:$I, Raw!$A:$A, 'Calls Received'!DY$14, Raw!$F:$F, 'Calls Received'!$C22, Raw!$H:$H, "A01")</f>
        <v>0</v>
      </c>
      <c r="DZ22" s="52">
        <f>SUMIFS(Raw!$I:$I, Raw!$A:$A, 'Calls Received'!DZ$14, Raw!$F:$F, 'Calls Received'!$C22, Raw!$H:$H, "A01")</f>
        <v>0</v>
      </c>
      <c r="EA22" s="52">
        <f>SUMIFS(Raw!$I:$I, Raw!$A:$A, 'Calls Received'!EA$14, Raw!$F:$F, 'Calls Received'!$C22, Raw!$H:$H, "A01")</f>
        <v>0</v>
      </c>
      <c r="EB22" s="53">
        <f>SUMIFS(Raw!$I:$I, Raw!$A:$A, 'Calls Received'!EB$14, Raw!$F:$F, 'Calls Received'!$C22, Raw!$H:$H, "A01")</f>
        <v>0</v>
      </c>
      <c r="ED22" s="51">
        <f>SUMIFS(Raw!$I:$I, Raw!$A:$A, 'Calls Received'!ED$14, Raw!$F:$F, 'Calls Received'!$C22, Raw!$H:$H, "A01")</f>
        <v>0</v>
      </c>
      <c r="EE22" s="52">
        <f>SUMIFS(Raw!$I:$I, Raw!$A:$A, 'Calls Received'!EE$14, Raw!$F:$F, 'Calls Received'!$C22, Raw!$H:$H, "A01")</f>
        <v>0</v>
      </c>
      <c r="EF22" s="52">
        <f>SUMIFS(Raw!$I:$I, Raw!$A:$A, 'Calls Received'!EF$14, Raw!$F:$F, 'Calls Received'!$C22, Raw!$H:$H, "A01")</f>
        <v>0</v>
      </c>
      <c r="EG22" s="52">
        <f>SUMIFS(Raw!$I:$I, Raw!$A:$A, 'Calls Received'!EG$14, Raw!$F:$F, 'Calls Received'!$C22, Raw!$H:$H, "A01")</f>
        <v>0</v>
      </c>
      <c r="EH22" s="52">
        <f>SUMIFS(Raw!$I:$I, Raw!$A:$A, 'Calls Received'!EH$14, Raw!$F:$F, 'Calls Received'!$C22, Raw!$H:$H, "A01")</f>
        <v>0</v>
      </c>
      <c r="EI22" s="52">
        <f>SUMIFS(Raw!$I:$I, Raw!$A:$A, 'Calls Received'!EI$14, Raw!$F:$F, 'Calls Received'!$C22, Raw!$H:$H, "A01")</f>
        <v>0</v>
      </c>
      <c r="EJ22" s="53">
        <f>SUMIFS(Raw!$I:$I, Raw!$A:$A, 'Calls Received'!EJ$14, Raw!$F:$F, 'Calls Received'!$C22, Raw!$H:$H, "A01")</f>
        <v>0</v>
      </c>
      <c r="EL22" s="51">
        <f>SUMIFS(Raw!$I:$I, Raw!$A:$A, 'Calls Received'!EL$14, Raw!$F:$F, 'Calls Received'!$C22, Raw!$H:$H, "A01")</f>
        <v>0</v>
      </c>
      <c r="EM22" s="52">
        <f>SUMIFS(Raw!$I:$I, Raw!$A:$A, 'Calls Received'!EM$14, Raw!$F:$F, 'Calls Received'!$C22, Raw!$H:$H, "A01")</f>
        <v>0</v>
      </c>
      <c r="EN22" s="52">
        <f>SUMIFS(Raw!$I:$I, Raw!$A:$A, 'Calls Received'!EN$14, Raw!$F:$F, 'Calls Received'!$C22, Raw!$H:$H, "A01")</f>
        <v>0</v>
      </c>
      <c r="EO22" s="52">
        <f>SUMIFS(Raw!$I:$I, Raw!$A:$A, 'Calls Received'!EO$14, Raw!$F:$F, 'Calls Received'!$C22, Raw!$H:$H, "A01")</f>
        <v>0</v>
      </c>
      <c r="EP22" s="52">
        <f>SUMIFS(Raw!$I:$I, Raw!$A:$A, 'Calls Received'!EP$14, Raw!$F:$F, 'Calls Received'!$C22, Raw!$H:$H, "A01")</f>
        <v>0</v>
      </c>
      <c r="EQ22" s="52">
        <f>SUMIFS(Raw!$I:$I, Raw!$A:$A, 'Calls Received'!EQ$14, Raw!$F:$F, 'Calls Received'!$C22, Raw!$H:$H, "A01")</f>
        <v>0</v>
      </c>
      <c r="ER22" s="53">
        <f>SUMIFS(Raw!$I:$I, Raw!$A:$A, 'Calls Received'!ER$14, Raw!$F:$F, 'Calls Received'!$C22, Raw!$H:$H, "A01")</f>
        <v>0</v>
      </c>
      <c r="ET22" s="51">
        <f>SUMIFS(Raw!$I:$I, Raw!$A:$A, 'Calls Received'!ET$14, Raw!$F:$F, 'Calls Received'!$C22, Raw!$H:$H, "A01")</f>
        <v>0</v>
      </c>
      <c r="EU22" s="52">
        <f>SUMIFS(Raw!$I:$I, Raw!$A:$A, 'Calls Received'!EU$14, Raw!$F:$F, 'Calls Received'!$C22, Raw!$H:$H, "A01")</f>
        <v>0</v>
      </c>
      <c r="EV22" s="52">
        <f>SUMIFS(Raw!$I:$I, Raw!$A:$A, 'Calls Received'!EV$14, Raw!$F:$F, 'Calls Received'!$C22, Raw!$H:$H, "A01")</f>
        <v>0</v>
      </c>
      <c r="EW22" s="52">
        <f>SUMIFS(Raw!$I:$I, Raw!$A:$A, 'Calls Received'!EW$14, Raw!$F:$F, 'Calls Received'!$C22, Raw!$H:$H, "A01")</f>
        <v>0</v>
      </c>
      <c r="EX22" s="52">
        <f>SUMIFS(Raw!$I:$I, Raw!$A:$A, 'Calls Received'!EX$14, Raw!$F:$F, 'Calls Received'!$C22, Raw!$H:$H, "A01")</f>
        <v>0</v>
      </c>
      <c r="EY22" s="52">
        <f>SUMIFS(Raw!$I:$I, Raw!$A:$A, 'Calls Received'!EY$14, Raw!$F:$F, 'Calls Received'!$C22, Raw!$H:$H, "A01")</f>
        <v>0</v>
      </c>
      <c r="EZ22" s="53">
        <f>SUMIFS(Raw!$I:$I, Raw!$A:$A, 'Calls Received'!EZ$14, Raw!$F:$F, 'Calls Received'!$C22, Raw!$H:$H, "A01")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829</v>
      </c>
      <c r="G23" s="52">
        <v>717</v>
      </c>
      <c r="H23" s="52">
        <v>643</v>
      </c>
      <c r="I23" s="52">
        <v>721</v>
      </c>
      <c r="J23" s="52">
        <v>749</v>
      </c>
      <c r="K23" s="52">
        <v>928</v>
      </c>
      <c r="L23" s="53">
        <v>855</v>
      </c>
      <c r="N23" s="51">
        <v>938</v>
      </c>
      <c r="O23" s="52">
        <v>849</v>
      </c>
      <c r="P23" s="52">
        <v>789</v>
      </c>
      <c r="Q23" s="52">
        <v>761</v>
      </c>
      <c r="R23" s="52">
        <v>755</v>
      </c>
      <c r="S23" s="52">
        <v>1008</v>
      </c>
      <c r="T23" s="53">
        <v>952</v>
      </c>
      <c r="V23" s="51">
        <v>1012</v>
      </c>
      <c r="W23" s="52">
        <v>849</v>
      </c>
      <c r="X23" s="52">
        <v>853</v>
      </c>
      <c r="Y23" s="52">
        <v>731</v>
      </c>
      <c r="Z23" s="52">
        <v>784</v>
      </c>
      <c r="AA23" s="52">
        <v>977</v>
      </c>
      <c r="AB23" s="53">
        <v>977</v>
      </c>
      <c r="AD23" s="51">
        <v>882</v>
      </c>
      <c r="AE23" s="52">
        <v>804</v>
      </c>
      <c r="AF23" s="52">
        <v>719</v>
      </c>
      <c r="AG23" s="52">
        <v>758</v>
      </c>
      <c r="AH23" s="52">
        <v>737</v>
      </c>
      <c r="AI23" s="52">
        <v>1084</v>
      </c>
      <c r="AJ23" s="53">
        <v>1006</v>
      </c>
      <c r="AL23" s="51">
        <v>866</v>
      </c>
      <c r="AM23" s="52">
        <v>754</v>
      </c>
      <c r="AN23" s="52">
        <v>614</v>
      </c>
      <c r="AO23" s="52">
        <v>587</v>
      </c>
      <c r="AP23" s="52">
        <v>1082</v>
      </c>
      <c r="AQ23" s="52">
        <v>1308</v>
      </c>
      <c r="AR23" s="53">
        <v>972</v>
      </c>
      <c r="AT23" s="51">
        <v>860</v>
      </c>
      <c r="AU23" s="52">
        <v>730</v>
      </c>
      <c r="AV23" s="52">
        <v>630</v>
      </c>
      <c r="AW23" s="52">
        <v>823</v>
      </c>
      <c r="AX23" s="52">
        <v>869</v>
      </c>
      <c r="AY23" s="52">
        <v>1067</v>
      </c>
      <c r="AZ23" s="53">
        <v>834</v>
      </c>
      <c r="BB23" s="51">
        <v>804</v>
      </c>
      <c r="BC23" s="52">
        <v>649</v>
      </c>
      <c r="BD23" s="52">
        <v>736</v>
      </c>
      <c r="BE23" s="52">
        <v>698</v>
      </c>
      <c r="BF23" s="52">
        <v>739</v>
      </c>
      <c r="BG23" s="52">
        <v>963</v>
      </c>
      <c r="BH23" s="53">
        <v>796</v>
      </c>
      <c r="BJ23" s="51">
        <v>872</v>
      </c>
      <c r="BK23" s="52">
        <v>710</v>
      </c>
      <c r="BL23" s="52">
        <v>630</v>
      </c>
      <c r="BM23" s="52">
        <v>678</v>
      </c>
      <c r="BN23" s="52">
        <v>738</v>
      </c>
      <c r="BO23" s="52">
        <v>966</v>
      </c>
      <c r="BP23" s="53">
        <v>766</v>
      </c>
      <c r="BR23" s="51">
        <f>SUMIFS(Raw!$I:$I, Raw!$A:$A, 'Calls Received'!BR$14, Raw!$F:$F, 'Calls Received'!$C23, Raw!$H:$H, "A01")</f>
        <v>811</v>
      </c>
      <c r="BS23" s="52">
        <f>SUMIFS(Raw!$I:$I, Raw!$A:$A, 'Calls Received'!BS$14, Raw!$F:$F, 'Calls Received'!$C23, Raw!$H:$H, "A01")</f>
        <v>713</v>
      </c>
      <c r="BT23" s="52">
        <f>SUMIFS(Raw!$I:$I, Raw!$A:$A, 'Calls Received'!BT$14, Raw!$F:$F, 'Calls Received'!$C23, Raw!$H:$H, "A01")</f>
        <v>721</v>
      </c>
      <c r="BU23" s="52">
        <f>SUMIFS(Raw!$I:$I, Raw!$A:$A, 'Calls Received'!BU$14, Raw!$F:$F, 'Calls Received'!$C23, Raw!$H:$H, "A01")</f>
        <v>778</v>
      </c>
      <c r="BV23" s="52">
        <f>SUMIFS(Raw!$I:$I, Raw!$A:$A, 'Calls Received'!BV$14, Raw!$F:$F, 'Calls Received'!$C23, Raw!$H:$H, "A01")</f>
        <v>791</v>
      </c>
      <c r="BW23" s="52">
        <f>SUMIFS(Raw!$I:$I, Raw!$A:$A, 'Calls Received'!BW$14, Raw!$F:$F, 'Calls Received'!$C23, Raw!$H:$H, "A01")</f>
        <v>899</v>
      </c>
      <c r="BX23" s="53">
        <f>SUMIFS(Raw!$I:$I, Raw!$A:$A, 'Calls Received'!BX$14, Raw!$F:$F, 'Calls Received'!$C23, Raw!$H:$H, "A01")</f>
        <v>839</v>
      </c>
      <c r="BZ23" s="51">
        <f>SUMIFS(Raw!$I:$I, Raw!$A:$A, 'Calls Received'!BZ$14, Raw!$F:$F, 'Calls Received'!$C23, Raw!$H:$H, "A01")</f>
        <v>0</v>
      </c>
      <c r="CA23" s="52">
        <f>SUMIFS(Raw!$I:$I, Raw!$A:$A, 'Calls Received'!CA$14, Raw!$F:$F, 'Calls Received'!$C23, Raw!$H:$H, "A01")</f>
        <v>0</v>
      </c>
      <c r="CB23" s="52">
        <f>SUMIFS(Raw!$I:$I, Raw!$A:$A, 'Calls Received'!CB$14, Raw!$F:$F, 'Calls Received'!$C23, Raw!$H:$H, "A01")</f>
        <v>0</v>
      </c>
      <c r="CC23" s="52">
        <f>SUMIFS(Raw!$I:$I, Raw!$A:$A, 'Calls Received'!CC$14, Raw!$F:$F, 'Calls Received'!$C23, Raw!$H:$H, "A01")</f>
        <v>0</v>
      </c>
      <c r="CD23" s="52">
        <f>SUMIFS(Raw!$I:$I, Raw!$A:$A, 'Calls Received'!CD$14, Raw!$F:$F, 'Calls Received'!$C23, Raw!$H:$H, "A01")</f>
        <v>0</v>
      </c>
      <c r="CE23" s="52">
        <f>SUMIFS(Raw!$I:$I, Raw!$A:$A, 'Calls Received'!CE$14, Raw!$F:$F, 'Calls Received'!$C23, Raw!$H:$H, "A01")</f>
        <v>0</v>
      </c>
      <c r="CF23" s="53">
        <f>SUMIFS(Raw!$I:$I, Raw!$A:$A, 'Calls Received'!CF$14, Raw!$F:$F, 'Calls Received'!$C23, Raw!$H:$H, "A01")</f>
        <v>0</v>
      </c>
      <c r="CH23" s="51">
        <f>SUMIFS(Raw!$I:$I, Raw!$A:$A, 'Calls Received'!CH$14, Raw!$F:$F, 'Calls Received'!$C23, Raw!$H:$H, "A01")</f>
        <v>0</v>
      </c>
      <c r="CI23" s="52">
        <f>SUMIFS(Raw!$I:$I, Raw!$A:$A, 'Calls Received'!CI$14, Raw!$F:$F, 'Calls Received'!$C23, Raw!$H:$H, "A01")</f>
        <v>0</v>
      </c>
      <c r="CJ23" s="52">
        <f>SUMIFS(Raw!$I:$I, Raw!$A:$A, 'Calls Received'!CJ$14, Raw!$F:$F, 'Calls Received'!$C23, Raw!$H:$H, "A01")</f>
        <v>0</v>
      </c>
      <c r="CK23" s="52">
        <f>SUMIFS(Raw!$I:$I, Raw!$A:$A, 'Calls Received'!CK$14, Raw!$F:$F, 'Calls Received'!$C23, Raw!$H:$H, "A01")</f>
        <v>0</v>
      </c>
      <c r="CL23" s="52">
        <f>SUMIFS(Raw!$I:$I, Raw!$A:$A, 'Calls Received'!CL$14, Raw!$F:$F, 'Calls Received'!$C23, Raw!$H:$H, "A01")</f>
        <v>0</v>
      </c>
      <c r="CM23" s="52">
        <f>SUMIFS(Raw!$I:$I, Raw!$A:$A, 'Calls Received'!CM$14, Raw!$F:$F, 'Calls Received'!$C23, Raw!$H:$H, "A01")</f>
        <v>0</v>
      </c>
      <c r="CN23" s="53">
        <f>SUMIFS(Raw!$I:$I, Raw!$A:$A, 'Calls Received'!CN$14, Raw!$F:$F, 'Calls Received'!$C23, Raw!$H:$H, "A01")</f>
        <v>0</v>
      </c>
      <c r="CP23" s="51">
        <f>SUMIFS(Raw!$I:$I, Raw!$A:$A, 'Calls Received'!CP$14, Raw!$F:$F, 'Calls Received'!$C23, Raw!$H:$H, "A01")</f>
        <v>0</v>
      </c>
      <c r="CQ23" s="52">
        <f>SUMIFS(Raw!$I:$I, Raw!$A:$A, 'Calls Received'!CQ$14, Raw!$F:$F, 'Calls Received'!$C23, Raw!$H:$H, "A01")</f>
        <v>0</v>
      </c>
      <c r="CR23" s="52">
        <f>SUMIFS(Raw!$I:$I, Raw!$A:$A, 'Calls Received'!CR$14, Raw!$F:$F, 'Calls Received'!$C23, Raw!$H:$H, "A01")</f>
        <v>0</v>
      </c>
      <c r="CS23" s="52">
        <f>SUMIFS(Raw!$I:$I, Raw!$A:$A, 'Calls Received'!CS$14, Raw!$F:$F, 'Calls Received'!$C23, Raw!$H:$H, "A01")</f>
        <v>0</v>
      </c>
      <c r="CT23" s="52">
        <f>SUMIFS(Raw!$I:$I, Raw!$A:$A, 'Calls Received'!CT$14, Raw!$F:$F, 'Calls Received'!$C23, Raw!$H:$H, "A01")</f>
        <v>0</v>
      </c>
      <c r="CU23" s="52">
        <f>SUMIFS(Raw!$I:$I, Raw!$A:$A, 'Calls Received'!CU$14, Raw!$F:$F, 'Calls Received'!$C23, Raw!$H:$H, "A01")</f>
        <v>0</v>
      </c>
      <c r="CV23" s="53">
        <f>SUMIFS(Raw!$I:$I, Raw!$A:$A, 'Calls Received'!CV$14, Raw!$F:$F, 'Calls Received'!$C23, Raw!$H:$H, "A01")</f>
        <v>0</v>
      </c>
      <c r="CX23" s="51">
        <f>SUMIFS(Raw!$I:$I, Raw!$A:$A, 'Calls Received'!CX$14, Raw!$F:$F, 'Calls Received'!$C23, Raw!$H:$H, "A01")</f>
        <v>0</v>
      </c>
      <c r="CY23" s="52">
        <f>SUMIFS(Raw!$I:$I, Raw!$A:$A, 'Calls Received'!CY$14, Raw!$F:$F, 'Calls Received'!$C23, Raw!$H:$H, "A01")</f>
        <v>0</v>
      </c>
      <c r="CZ23" s="52">
        <f>SUMIFS(Raw!$I:$I, Raw!$A:$A, 'Calls Received'!CZ$14, Raw!$F:$F, 'Calls Received'!$C23, Raw!$H:$H, "A01")</f>
        <v>0</v>
      </c>
      <c r="DA23" s="52">
        <f>SUMIFS(Raw!$I:$I, Raw!$A:$A, 'Calls Received'!DA$14, Raw!$F:$F, 'Calls Received'!$C23, Raw!$H:$H, "A01")</f>
        <v>0</v>
      </c>
      <c r="DB23" s="52">
        <f>SUMIFS(Raw!$I:$I, Raw!$A:$A, 'Calls Received'!DB$14, Raw!$F:$F, 'Calls Received'!$C23, Raw!$H:$H, "A01")</f>
        <v>0</v>
      </c>
      <c r="DC23" s="52">
        <f>SUMIFS(Raw!$I:$I, Raw!$A:$A, 'Calls Received'!DC$14, Raw!$F:$F, 'Calls Received'!$C23, Raw!$H:$H, "A01")</f>
        <v>0</v>
      </c>
      <c r="DD23" s="53">
        <f>SUMIFS(Raw!$I:$I, Raw!$A:$A, 'Calls Received'!DD$14, Raw!$F:$F, 'Calls Received'!$C23, Raw!$H:$H, "A01")</f>
        <v>0</v>
      </c>
      <c r="DF23" s="51">
        <f>SUMIFS(Raw!$I:$I, Raw!$A:$A, 'Calls Received'!DF$14, Raw!$F:$F, 'Calls Received'!$C23, Raw!$H:$H, "A01")</f>
        <v>0</v>
      </c>
      <c r="DG23" s="52">
        <f>SUMIFS(Raw!$I:$I, Raw!$A:$A, 'Calls Received'!DG$14, Raw!$F:$F, 'Calls Received'!$C23, Raw!$H:$H, "A01")</f>
        <v>0</v>
      </c>
      <c r="DH23" s="52">
        <f>SUMIFS(Raw!$I:$I, Raw!$A:$A, 'Calls Received'!DH$14, Raw!$F:$F, 'Calls Received'!$C23, Raw!$H:$H, "A01")</f>
        <v>0</v>
      </c>
      <c r="DI23" s="52">
        <f>SUMIFS(Raw!$I:$I, Raw!$A:$A, 'Calls Received'!DI$14, Raw!$F:$F, 'Calls Received'!$C23, Raw!$H:$H, "A01")</f>
        <v>0</v>
      </c>
      <c r="DJ23" s="52">
        <f>SUMIFS(Raw!$I:$I, Raw!$A:$A, 'Calls Received'!DJ$14, Raw!$F:$F, 'Calls Received'!$C23, Raw!$H:$H, "A01")</f>
        <v>0</v>
      </c>
      <c r="DK23" s="52">
        <f>SUMIFS(Raw!$I:$I, Raw!$A:$A, 'Calls Received'!DK$14, Raw!$F:$F, 'Calls Received'!$C23, Raw!$H:$H, "A01")</f>
        <v>0</v>
      </c>
      <c r="DL23" s="53">
        <f>SUMIFS(Raw!$I:$I, Raw!$A:$A, 'Calls Received'!DL$14, Raw!$F:$F, 'Calls Received'!$C23, Raw!$H:$H, "A01")</f>
        <v>0</v>
      </c>
      <c r="DN23" s="51">
        <f>SUMIFS(Raw!$I:$I, Raw!$A:$A, 'Calls Received'!DN$14, Raw!$F:$F, 'Calls Received'!$C23, Raw!$H:$H, "A01")</f>
        <v>0</v>
      </c>
      <c r="DO23" s="52">
        <f>SUMIFS(Raw!$I:$I, Raw!$A:$A, 'Calls Received'!DO$14, Raw!$F:$F, 'Calls Received'!$C23, Raw!$H:$H, "A01")</f>
        <v>0</v>
      </c>
      <c r="DP23" s="52">
        <f>SUMIFS(Raw!$I:$I, Raw!$A:$A, 'Calls Received'!DP$14, Raw!$F:$F, 'Calls Received'!$C23, Raw!$H:$H, "A01")</f>
        <v>0</v>
      </c>
      <c r="DQ23" s="52">
        <f>SUMIFS(Raw!$I:$I, Raw!$A:$A, 'Calls Received'!DQ$14, Raw!$F:$F, 'Calls Received'!$C23, Raw!$H:$H, "A01")</f>
        <v>0</v>
      </c>
      <c r="DR23" s="52">
        <f>SUMIFS(Raw!$I:$I, Raw!$A:$A, 'Calls Received'!DR$14, Raw!$F:$F, 'Calls Received'!$C23, Raw!$H:$H, "A01")</f>
        <v>0</v>
      </c>
      <c r="DS23" s="52">
        <f>SUMIFS(Raw!$I:$I, Raw!$A:$A, 'Calls Received'!DS$14, Raw!$F:$F, 'Calls Received'!$C23, Raw!$H:$H, "A01")</f>
        <v>0</v>
      </c>
      <c r="DT23" s="53">
        <f>SUMIFS(Raw!$I:$I, Raw!$A:$A, 'Calls Received'!DT$14, Raw!$F:$F, 'Calls Received'!$C23, Raw!$H:$H, "A01")</f>
        <v>0</v>
      </c>
      <c r="DV23" s="51">
        <f>SUMIFS(Raw!$I:$I, Raw!$A:$A, 'Calls Received'!DV$14, Raw!$F:$F, 'Calls Received'!$C23, Raw!$H:$H, "A01")</f>
        <v>0</v>
      </c>
      <c r="DW23" s="52">
        <f>SUMIFS(Raw!$I:$I, Raw!$A:$A, 'Calls Received'!DW$14, Raw!$F:$F, 'Calls Received'!$C23, Raw!$H:$H, "A01")</f>
        <v>0</v>
      </c>
      <c r="DX23" s="52">
        <f>SUMIFS(Raw!$I:$I, Raw!$A:$A, 'Calls Received'!DX$14, Raw!$F:$F, 'Calls Received'!$C23, Raw!$H:$H, "A01")</f>
        <v>0</v>
      </c>
      <c r="DY23" s="52">
        <f>SUMIFS(Raw!$I:$I, Raw!$A:$A, 'Calls Received'!DY$14, Raw!$F:$F, 'Calls Received'!$C23, Raw!$H:$H, "A01")</f>
        <v>0</v>
      </c>
      <c r="DZ23" s="52">
        <f>SUMIFS(Raw!$I:$I, Raw!$A:$A, 'Calls Received'!DZ$14, Raw!$F:$F, 'Calls Received'!$C23, Raw!$H:$H, "A01")</f>
        <v>0</v>
      </c>
      <c r="EA23" s="52">
        <f>SUMIFS(Raw!$I:$I, Raw!$A:$A, 'Calls Received'!EA$14, Raw!$F:$F, 'Calls Received'!$C23, Raw!$H:$H, "A01")</f>
        <v>0</v>
      </c>
      <c r="EB23" s="53">
        <f>SUMIFS(Raw!$I:$I, Raw!$A:$A, 'Calls Received'!EB$14, Raw!$F:$F, 'Calls Received'!$C23, Raw!$H:$H, "A01")</f>
        <v>0</v>
      </c>
      <c r="ED23" s="51">
        <f>SUMIFS(Raw!$I:$I, Raw!$A:$A, 'Calls Received'!ED$14, Raw!$F:$F, 'Calls Received'!$C23, Raw!$H:$H, "A01")</f>
        <v>0</v>
      </c>
      <c r="EE23" s="52">
        <f>SUMIFS(Raw!$I:$I, Raw!$A:$A, 'Calls Received'!EE$14, Raw!$F:$F, 'Calls Received'!$C23, Raw!$H:$H, "A01")</f>
        <v>0</v>
      </c>
      <c r="EF23" s="52">
        <f>SUMIFS(Raw!$I:$I, Raw!$A:$A, 'Calls Received'!EF$14, Raw!$F:$F, 'Calls Received'!$C23, Raw!$H:$H, "A01")</f>
        <v>0</v>
      </c>
      <c r="EG23" s="52">
        <f>SUMIFS(Raw!$I:$I, Raw!$A:$A, 'Calls Received'!EG$14, Raw!$F:$F, 'Calls Received'!$C23, Raw!$H:$H, "A01")</f>
        <v>0</v>
      </c>
      <c r="EH23" s="52">
        <f>SUMIFS(Raw!$I:$I, Raw!$A:$A, 'Calls Received'!EH$14, Raw!$F:$F, 'Calls Received'!$C23, Raw!$H:$H, "A01")</f>
        <v>0</v>
      </c>
      <c r="EI23" s="52">
        <f>SUMIFS(Raw!$I:$I, Raw!$A:$A, 'Calls Received'!EI$14, Raw!$F:$F, 'Calls Received'!$C23, Raw!$H:$H, "A01")</f>
        <v>0</v>
      </c>
      <c r="EJ23" s="53">
        <f>SUMIFS(Raw!$I:$I, Raw!$A:$A, 'Calls Received'!EJ$14, Raw!$F:$F, 'Calls Received'!$C23, Raw!$H:$H, "A01")</f>
        <v>0</v>
      </c>
      <c r="EL23" s="51">
        <f>SUMIFS(Raw!$I:$I, Raw!$A:$A, 'Calls Received'!EL$14, Raw!$F:$F, 'Calls Received'!$C23, Raw!$H:$H, "A01")</f>
        <v>0</v>
      </c>
      <c r="EM23" s="52">
        <f>SUMIFS(Raw!$I:$I, Raw!$A:$A, 'Calls Received'!EM$14, Raw!$F:$F, 'Calls Received'!$C23, Raw!$H:$H, "A01")</f>
        <v>0</v>
      </c>
      <c r="EN23" s="52">
        <f>SUMIFS(Raw!$I:$I, Raw!$A:$A, 'Calls Received'!EN$14, Raw!$F:$F, 'Calls Received'!$C23, Raw!$H:$H, "A01")</f>
        <v>0</v>
      </c>
      <c r="EO23" s="52">
        <f>SUMIFS(Raw!$I:$I, Raw!$A:$A, 'Calls Received'!EO$14, Raw!$F:$F, 'Calls Received'!$C23, Raw!$H:$H, "A01")</f>
        <v>0</v>
      </c>
      <c r="EP23" s="52">
        <f>SUMIFS(Raw!$I:$I, Raw!$A:$A, 'Calls Received'!EP$14, Raw!$F:$F, 'Calls Received'!$C23, Raw!$H:$H, "A01")</f>
        <v>0</v>
      </c>
      <c r="EQ23" s="52">
        <f>SUMIFS(Raw!$I:$I, Raw!$A:$A, 'Calls Received'!EQ$14, Raw!$F:$F, 'Calls Received'!$C23, Raw!$H:$H, "A01")</f>
        <v>0</v>
      </c>
      <c r="ER23" s="53">
        <f>SUMIFS(Raw!$I:$I, Raw!$A:$A, 'Calls Received'!ER$14, Raw!$F:$F, 'Calls Received'!$C23, Raw!$H:$H, "A01")</f>
        <v>0</v>
      </c>
      <c r="ET23" s="51">
        <f>SUMIFS(Raw!$I:$I, Raw!$A:$A, 'Calls Received'!ET$14, Raw!$F:$F, 'Calls Received'!$C23, Raw!$H:$H, "A01")</f>
        <v>0</v>
      </c>
      <c r="EU23" s="52">
        <f>SUMIFS(Raw!$I:$I, Raw!$A:$A, 'Calls Received'!EU$14, Raw!$F:$F, 'Calls Received'!$C23, Raw!$H:$H, "A01")</f>
        <v>0</v>
      </c>
      <c r="EV23" s="52">
        <f>SUMIFS(Raw!$I:$I, Raw!$A:$A, 'Calls Received'!EV$14, Raw!$F:$F, 'Calls Received'!$C23, Raw!$H:$H, "A01")</f>
        <v>0</v>
      </c>
      <c r="EW23" s="52">
        <f>SUMIFS(Raw!$I:$I, Raw!$A:$A, 'Calls Received'!EW$14, Raw!$F:$F, 'Calls Received'!$C23, Raw!$H:$H, "A01")</f>
        <v>0</v>
      </c>
      <c r="EX23" s="52">
        <f>SUMIFS(Raw!$I:$I, Raw!$A:$A, 'Calls Received'!EX$14, Raw!$F:$F, 'Calls Received'!$C23, Raw!$H:$H, "A01")</f>
        <v>0</v>
      </c>
      <c r="EY23" s="52">
        <f>SUMIFS(Raw!$I:$I, Raw!$A:$A, 'Calls Received'!EY$14, Raw!$F:$F, 'Calls Received'!$C23, Raw!$H:$H, "A01")</f>
        <v>0</v>
      </c>
      <c r="EZ23" s="53">
        <f>SUMIFS(Raw!$I:$I, Raw!$A:$A, 'Calls Received'!EZ$14, Raw!$F:$F, 'Calls Received'!$C23, Raw!$H:$H, "A01")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941</v>
      </c>
      <c r="G24" s="52">
        <v>820</v>
      </c>
      <c r="H24" s="52">
        <v>844</v>
      </c>
      <c r="I24" s="52">
        <v>904</v>
      </c>
      <c r="J24" s="52">
        <v>921</v>
      </c>
      <c r="K24" s="52">
        <v>1563</v>
      </c>
      <c r="L24" s="53">
        <v>1347</v>
      </c>
      <c r="N24" s="51">
        <v>975</v>
      </c>
      <c r="O24" s="52">
        <v>945</v>
      </c>
      <c r="P24" s="52">
        <v>875</v>
      </c>
      <c r="Q24" s="52">
        <v>983</v>
      </c>
      <c r="R24" s="52">
        <v>1048</v>
      </c>
      <c r="S24" s="52">
        <v>1685</v>
      </c>
      <c r="T24" s="53">
        <v>1439</v>
      </c>
      <c r="V24" s="51">
        <v>1057</v>
      </c>
      <c r="W24" s="52">
        <v>995</v>
      </c>
      <c r="X24" s="52">
        <v>968</v>
      </c>
      <c r="Y24" s="52">
        <v>873</v>
      </c>
      <c r="Z24" s="52">
        <v>911</v>
      </c>
      <c r="AA24" s="52">
        <v>1569</v>
      </c>
      <c r="AB24" s="53">
        <v>1373</v>
      </c>
      <c r="AD24" s="51">
        <v>880</v>
      </c>
      <c r="AE24" s="52">
        <v>857</v>
      </c>
      <c r="AF24" s="52">
        <v>808</v>
      </c>
      <c r="AG24" s="52">
        <v>734</v>
      </c>
      <c r="AH24" s="52">
        <v>810</v>
      </c>
      <c r="AI24" s="52">
        <v>1442</v>
      </c>
      <c r="AJ24" s="53">
        <v>1274</v>
      </c>
      <c r="AL24" s="51">
        <v>1208</v>
      </c>
      <c r="AM24" s="52">
        <v>894</v>
      </c>
      <c r="AN24" s="52">
        <v>825</v>
      </c>
      <c r="AO24" s="52">
        <v>1039</v>
      </c>
      <c r="AP24" s="52">
        <v>1833</v>
      </c>
      <c r="AQ24" s="52">
        <v>2236</v>
      </c>
      <c r="AR24" s="53">
        <v>1742</v>
      </c>
      <c r="AT24" s="51">
        <v>1249</v>
      </c>
      <c r="AU24" s="52">
        <v>969</v>
      </c>
      <c r="AV24" s="52">
        <v>897</v>
      </c>
      <c r="AW24" s="52">
        <v>1303</v>
      </c>
      <c r="AX24" s="52">
        <v>1085</v>
      </c>
      <c r="AY24" s="52">
        <v>1790</v>
      </c>
      <c r="AZ24" s="53">
        <v>1511</v>
      </c>
      <c r="BB24" s="51">
        <v>1084</v>
      </c>
      <c r="BC24" s="52">
        <v>948</v>
      </c>
      <c r="BD24" s="52">
        <v>905</v>
      </c>
      <c r="BE24" s="52">
        <v>986</v>
      </c>
      <c r="BF24" s="52">
        <v>950</v>
      </c>
      <c r="BG24" s="52">
        <v>1493</v>
      </c>
      <c r="BH24" s="53">
        <v>1278</v>
      </c>
      <c r="BJ24" s="51">
        <v>1052</v>
      </c>
      <c r="BK24" s="52">
        <v>984</v>
      </c>
      <c r="BL24" s="52">
        <v>871</v>
      </c>
      <c r="BM24" s="52">
        <v>884</v>
      </c>
      <c r="BN24" s="52">
        <v>936</v>
      </c>
      <c r="BO24" s="52">
        <v>1531</v>
      </c>
      <c r="BP24" s="53">
        <v>1287</v>
      </c>
      <c r="BR24" s="51">
        <f>SUMIFS(Raw!$I:$I, Raw!$A:$A, 'Calls Received'!BR$14, Raw!$F:$F, 'Calls Received'!$C24, Raw!$H:$H, "A01")</f>
        <v>1029</v>
      </c>
      <c r="BS24" s="52">
        <f>SUMIFS(Raw!$I:$I, Raw!$A:$A, 'Calls Received'!BS$14, Raw!$F:$F, 'Calls Received'!$C24, Raw!$H:$H, "A01")</f>
        <v>785</v>
      </c>
      <c r="BT24" s="52">
        <f>SUMIFS(Raw!$I:$I, Raw!$A:$A, 'Calls Received'!BT$14, Raw!$F:$F, 'Calls Received'!$C24, Raw!$H:$H, "A01")</f>
        <v>847</v>
      </c>
      <c r="BU24" s="52">
        <f>SUMIFS(Raw!$I:$I, Raw!$A:$A, 'Calls Received'!BU$14, Raw!$F:$F, 'Calls Received'!$C24, Raw!$H:$H, "A01")</f>
        <v>817</v>
      </c>
      <c r="BV24" s="52">
        <f>SUMIFS(Raw!$I:$I, Raw!$A:$A, 'Calls Received'!BV$14, Raw!$F:$F, 'Calls Received'!$C24, Raw!$H:$H, "A01")</f>
        <v>892</v>
      </c>
      <c r="BW24" s="52">
        <f>SUMIFS(Raw!$I:$I, Raw!$A:$A, 'Calls Received'!BW$14, Raw!$F:$F, 'Calls Received'!$C24, Raw!$H:$H, "A01")</f>
        <v>1569</v>
      </c>
      <c r="BX24" s="53">
        <f>SUMIFS(Raw!$I:$I, Raw!$A:$A, 'Calls Received'!BX$14, Raw!$F:$F, 'Calls Received'!$C24, Raw!$H:$H, "A01")</f>
        <v>1214</v>
      </c>
      <c r="BZ24" s="51">
        <f>SUMIFS(Raw!$I:$I, Raw!$A:$A, 'Calls Received'!BZ$14, Raw!$F:$F, 'Calls Received'!$C24, Raw!$H:$H, "A01")</f>
        <v>0</v>
      </c>
      <c r="CA24" s="52">
        <f>SUMIFS(Raw!$I:$I, Raw!$A:$A, 'Calls Received'!CA$14, Raw!$F:$F, 'Calls Received'!$C24, Raw!$H:$H, "A01")</f>
        <v>0</v>
      </c>
      <c r="CB24" s="52">
        <f>SUMIFS(Raw!$I:$I, Raw!$A:$A, 'Calls Received'!CB$14, Raw!$F:$F, 'Calls Received'!$C24, Raw!$H:$H, "A01")</f>
        <v>0</v>
      </c>
      <c r="CC24" s="52">
        <f>SUMIFS(Raw!$I:$I, Raw!$A:$A, 'Calls Received'!CC$14, Raw!$F:$F, 'Calls Received'!$C24, Raw!$H:$H, "A01")</f>
        <v>0</v>
      </c>
      <c r="CD24" s="52">
        <f>SUMIFS(Raw!$I:$I, Raw!$A:$A, 'Calls Received'!CD$14, Raw!$F:$F, 'Calls Received'!$C24, Raw!$H:$H, "A01")</f>
        <v>0</v>
      </c>
      <c r="CE24" s="52">
        <f>SUMIFS(Raw!$I:$I, Raw!$A:$A, 'Calls Received'!CE$14, Raw!$F:$F, 'Calls Received'!$C24, Raw!$H:$H, "A01")</f>
        <v>0</v>
      </c>
      <c r="CF24" s="53">
        <f>SUMIFS(Raw!$I:$I, Raw!$A:$A, 'Calls Received'!CF$14, Raw!$F:$F, 'Calls Received'!$C24, Raw!$H:$H, "A01")</f>
        <v>0</v>
      </c>
      <c r="CH24" s="51">
        <f>SUMIFS(Raw!$I:$I, Raw!$A:$A, 'Calls Received'!CH$14, Raw!$F:$F, 'Calls Received'!$C24, Raw!$H:$H, "A01")</f>
        <v>0</v>
      </c>
      <c r="CI24" s="52">
        <f>SUMIFS(Raw!$I:$I, Raw!$A:$A, 'Calls Received'!CI$14, Raw!$F:$F, 'Calls Received'!$C24, Raw!$H:$H, "A01")</f>
        <v>0</v>
      </c>
      <c r="CJ24" s="52">
        <f>SUMIFS(Raw!$I:$I, Raw!$A:$A, 'Calls Received'!CJ$14, Raw!$F:$F, 'Calls Received'!$C24, Raw!$H:$H, "A01")</f>
        <v>0</v>
      </c>
      <c r="CK24" s="52">
        <f>SUMIFS(Raw!$I:$I, Raw!$A:$A, 'Calls Received'!CK$14, Raw!$F:$F, 'Calls Received'!$C24, Raw!$H:$H, "A01")</f>
        <v>0</v>
      </c>
      <c r="CL24" s="52">
        <f>SUMIFS(Raw!$I:$I, Raw!$A:$A, 'Calls Received'!CL$14, Raw!$F:$F, 'Calls Received'!$C24, Raw!$H:$H, "A01")</f>
        <v>0</v>
      </c>
      <c r="CM24" s="52">
        <f>SUMIFS(Raw!$I:$I, Raw!$A:$A, 'Calls Received'!CM$14, Raw!$F:$F, 'Calls Received'!$C24, Raw!$H:$H, "A01")</f>
        <v>0</v>
      </c>
      <c r="CN24" s="53">
        <f>SUMIFS(Raw!$I:$I, Raw!$A:$A, 'Calls Received'!CN$14, Raw!$F:$F, 'Calls Received'!$C24, Raw!$H:$H, "A01")</f>
        <v>0</v>
      </c>
      <c r="CP24" s="51">
        <f>SUMIFS(Raw!$I:$I, Raw!$A:$A, 'Calls Received'!CP$14, Raw!$F:$F, 'Calls Received'!$C24, Raw!$H:$H, "A01")</f>
        <v>0</v>
      </c>
      <c r="CQ24" s="52">
        <f>SUMIFS(Raw!$I:$I, Raw!$A:$A, 'Calls Received'!CQ$14, Raw!$F:$F, 'Calls Received'!$C24, Raw!$H:$H, "A01")</f>
        <v>0</v>
      </c>
      <c r="CR24" s="52">
        <f>SUMIFS(Raw!$I:$I, Raw!$A:$A, 'Calls Received'!CR$14, Raw!$F:$F, 'Calls Received'!$C24, Raw!$H:$H, "A01")</f>
        <v>0</v>
      </c>
      <c r="CS24" s="52">
        <f>SUMIFS(Raw!$I:$I, Raw!$A:$A, 'Calls Received'!CS$14, Raw!$F:$F, 'Calls Received'!$C24, Raw!$H:$H, "A01")</f>
        <v>0</v>
      </c>
      <c r="CT24" s="52">
        <f>SUMIFS(Raw!$I:$I, Raw!$A:$A, 'Calls Received'!CT$14, Raw!$F:$F, 'Calls Received'!$C24, Raw!$H:$H, "A01")</f>
        <v>0</v>
      </c>
      <c r="CU24" s="52">
        <f>SUMIFS(Raw!$I:$I, Raw!$A:$A, 'Calls Received'!CU$14, Raw!$F:$F, 'Calls Received'!$C24, Raw!$H:$H, "A01")</f>
        <v>0</v>
      </c>
      <c r="CV24" s="53">
        <f>SUMIFS(Raw!$I:$I, Raw!$A:$A, 'Calls Received'!CV$14, Raw!$F:$F, 'Calls Received'!$C24, Raw!$H:$H, "A01")</f>
        <v>0</v>
      </c>
      <c r="CX24" s="51">
        <f>SUMIFS(Raw!$I:$I, Raw!$A:$A, 'Calls Received'!CX$14, Raw!$F:$F, 'Calls Received'!$C24, Raw!$H:$H, "A01")</f>
        <v>0</v>
      </c>
      <c r="CY24" s="52">
        <f>SUMIFS(Raw!$I:$I, Raw!$A:$A, 'Calls Received'!CY$14, Raw!$F:$F, 'Calls Received'!$C24, Raw!$H:$H, "A01")</f>
        <v>0</v>
      </c>
      <c r="CZ24" s="52">
        <f>SUMIFS(Raw!$I:$I, Raw!$A:$A, 'Calls Received'!CZ$14, Raw!$F:$F, 'Calls Received'!$C24, Raw!$H:$H, "A01")</f>
        <v>0</v>
      </c>
      <c r="DA24" s="52">
        <f>SUMIFS(Raw!$I:$I, Raw!$A:$A, 'Calls Received'!DA$14, Raw!$F:$F, 'Calls Received'!$C24, Raw!$H:$H, "A01")</f>
        <v>0</v>
      </c>
      <c r="DB24" s="52">
        <f>SUMIFS(Raw!$I:$I, Raw!$A:$A, 'Calls Received'!DB$14, Raw!$F:$F, 'Calls Received'!$C24, Raw!$H:$H, "A01")</f>
        <v>0</v>
      </c>
      <c r="DC24" s="52">
        <f>SUMIFS(Raw!$I:$I, Raw!$A:$A, 'Calls Received'!DC$14, Raw!$F:$F, 'Calls Received'!$C24, Raw!$H:$H, "A01")</f>
        <v>0</v>
      </c>
      <c r="DD24" s="53">
        <f>SUMIFS(Raw!$I:$I, Raw!$A:$A, 'Calls Received'!DD$14, Raw!$F:$F, 'Calls Received'!$C24, Raw!$H:$H, "A01")</f>
        <v>0</v>
      </c>
      <c r="DF24" s="51">
        <f>SUMIFS(Raw!$I:$I, Raw!$A:$A, 'Calls Received'!DF$14, Raw!$F:$F, 'Calls Received'!$C24, Raw!$H:$H, "A01")</f>
        <v>0</v>
      </c>
      <c r="DG24" s="52">
        <f>SUMIFS(Raw!$I:$I, Raw!$A:$A, 'Calls Received'!DG$14, Raw!$F:$F, 'Calls Received'!$C24, Raw!$H:$H, "A01")</f>
        <v>0</v>
      </c>
      <c r="DH24" s="52">
        <f>SUMIFS(Raw!$I:$I, Raw!$A:$A, 'Calls Received'!DH$14, Raw!$F:$F, 'Calls Received'!$C24, Raw!$H:$H, "A01")</f>
        <v>0</v>
      </c>
      <c r="DI24" s="52">
        <f>SUMIFS(Raw!$I:$I, Raw!$A:$A, 'Calls Received'!DI$14, Raw!$F:$F, 'Calls Received'!$C24, Raw!$H:$H, "A01")</f>
        <v>0</v>
      </c>
      <c r="DJ24" s="52">
        <f>SUMIFS(Raw!$I:$I, Raw!$A:$A, 'Calls Received'!DJ$14, Raw!$F:$F, 'Calls Received'!$C24, Raw!$H:$H, "A01")</f>
        <v>0</v>
      </c>
      <c r="DK24" s="52">
        <f>SUMIFS(Raw!$I:$I, Raw!$A:$A, 'Calls Received'!DK$14, Raw!$F:$F, 'Calls Received'!$C24, Raw!$H:$H, "A01")</f>
        <v>0</v>
      </c>
      <c r="DL24" s="53">
        <f>SUMIFS(Raw!$I:$I, Raw!$A:$A, 'Calls Received'!DL$14, Raw!$F:$F, 'Calls Received'!$C24, Raw!$H:$H, "A01")</f>
        <v>0</v>
      </c>
      <c r="DN24" s="51">
        <f>SUMIFS(Raw!$I:$I, Raw!$A:$A, 'Calls Received'!DN$14, Raw!$F:$F, 'Calls Received'!$C24, Raw!$H:$H, "A01")</f>
        <v>0</v>
      </c>
      <c r="DO24" s="52">
        <f>SUMIFS(Raw!$I:$I, Raw!$A:$A, 'Calls Received'!DO$14, Raw!$F:$F, 'Calls Received'!$C24, Raw!$H:$H, "A01")</f>
        <v>0</v>
      </c>
      <c r="DP24" s="52">
        <f>SUMIFS(Raw!$I:$I, Raw!$A:$A, 'Calls Received'!DP$14, Raw!$F:$F, 'Calls Received'!$C24, Raw!$H:$H, "A01")</f>
        <v>0</v>
      </c>
      <c r="DQ24" s="52">
        <f>SUMIFS(Raw!$I:$I, Raw!$A:$A, 'Calls Received'!DQ$14, Raw!$F:$F, 'Calls Received'!$C24, Raw!$H:$H, "A01")</f>
        <v>0</v>
      </c>
      <c r="DR24" s="52">
        <f>SUMIFS(Raw!$I:$I, Raw!$A:$A, 'Calls Received'!DR$14, Raw!$F:$F, 'Calls Received'!$C24, Raw!$H:$H, "A01")</f>
        <v>0</v>
      </c>
      <c r="DS24" s="52">
        <f>SUMIFS(Raw!$I:$I, Raw!$A:$A, 'Calls Received'!DS$14, Raw!$F:$F, 'Calls Received'!$C24, Raw!$H:$H, "A01")</f>
        <v>0</v>
      </c>
      <c r="DT24" s="53">
        <f>SUMIFS(Raw!$I:$I, Raw!$A:$A, 'Calls Received'!DT$14, Raw!$F:$F, 'Calls Received'!$C24, Raw!$H:$H, "A01")</f>
        <v>0</v>
      </c>
      <c r="DV24" s="51">
        <f>SUMIFS(Raw!$I:$I, Raw!$A:$A, 'Calls Received'!DV$14, Raw!$F:$F, 'Calls Received'!$C24, Raw!$H:$H, "A01")</f>
        <v>0</v>
      </c>
      <c r="DW24" s="52">
        <f>SUMIFS(Raw!$I:$I, Raw!$A:$A, 'Calls Received'!DW$14, Raw!$F:$F, 'Calls Received'!$C24, Raw!$H:$H, "A01")</f>
        <v>0</v>
      </c>
      <c r="DX24" s="52">
        <f>SUMIFS(Raw!$I:$I, Raw!$A:$A, 'Calls Received'!DX$14, Raw!$F:$F, 'Calls Received'!$C24, Raw!$H:$H, "A01")</f>
        <v>0</v>
      </c>
      <c r="DY24" s="52">
        <f>SUMIFS(Raw!$I:$I, Raw!$A:$A, 'Calls Received'!DY$14, Raw!$F:$F, 'Calls Received'!$C24, Raw!$H:$H, "A01")</f>
        <v>0</v>
      </c>
      <c r="DZ24" s="52">
        <f>SUMIFS(Raw!$I:$I, Raw!$A:$A, 'Calls Received'!DZ$14, Raw!$F:$F, 'Calls Received'!$C24, Raw!$H:$H, "A01")</f>
        <v>0</v>
      </c>
      <c r="EA24" s="52">
        <f>SUMIFS(Raw!$I:$I, Raw!$A:$A, 'Calls Received'!EA$14, Raw!$F:$F, 'Calls Received'!$C24, Raw!$H:$H, "A01")</f>
        <v>0</v>
      </c>
      <c r="EB24" s="53">
        <f>SUMIFS(Raw!$I:$I, Raw!$A:$A, 'Calls Received'!EB$14, Raw!$F:$F, 'Calls Received'!$C24, Raw!$H:$H, "A01")</f>
        <v>0</v>
      </c>
      <c r="ED24" s="51">
        <f>SUMIFS(Raw!$I:$I, Raw!$A:$A, 'Calls Received'!ED$14, Raw!$F:$F, 'Calls Received'!$C24, Raw!$H:$H, "A01")</f>
        <v>0</v>
      </c>
      <c r="EE24" s="52">
        <f>SUMIFS(Raw!$I:$I, Raw!$A:$A, 'Calls Received'!EE$14, Raw!$F:$F, 'Calls Received'!$C24, Raw!$H:$H, "A01")</f>
        <v>0</v>
      </c>
      <c r="EF24" s="52">
        <f>SUMIFS(Raw!$I:$I, Raw!$A:$A, 'Calls Received'!EF$14, Raw!$F:$F, 'Calls Received'!$C24, Raw!$H:$H, "A01")</f>
        <v>0</v>
      </c>
      <c r="EG24" s="52">
        <f>SUMIFS(Raw!$I:$I, Raw!$A:$A, 'Calls Received'!EG$14, Raw!$F:$F, 'Calls Received'!$C24, Raw!$H:$H, "A01")</f>
        <v>0</v>
      </c>
      <c r="EH24" s="52">
        <f>SUMIFS(Raw!$I:$I, Raw!$A:$A, 'Calls Received'!EH$14, Raw!$F:$F, 'Calls Received'!$C24, Raw!$H:$H, "A01")</f>
        <v>0</v>
      </c>
      <c r="EI24" s="52">
        <f>SUMIFS(Raw!$I:$I, Raw!$A:$A, 'Calls Received'!EI$14, Raw!$F:$F, 'Calls Received'!$C24, Raw!$H:$H, "A01")</f>
        <v>0</v>
      </c>
      <c r="EJ24" s="53">
        <f>SUMIFS(Raw!$I:$I, Raw!$A:$A, 'Calls Received'!EJ$14, Raw!$F:$F, 'Calls Received'!$C24, Raw!$H:$H, "A01")</f>
        <v>0</v>
      </c>
      <c r="EL24" s="51">
        <f>SUMIFS(Raw!$I:$I, Raw!$A:$A, 'Calls Received'!EL$14, Raw!$F:$F, 'Calls Received'!$C24, Raw!$H:$H, "A01")</f>
        <v>0</v>
      </c>
      <c r="EM24" s="52">
        <f>SUMIFS(Raw!$I:$I, Raw!$A:$A, 'Calls Received'!EM$14, Raw!$F:$F, 'Calls Received'!$C24, Raw!$H:$H, "A01")</f>
        <v>0</v>
      </c>
      <c r="EN24" s="52">
        <f>SUMIFS(Raw!$I:$I, Raw!$A:$A, 'Calls Received'!EN$14, Raw!$F:$F, 'Calls Received'!$C24, Raw!$H:$H, "A01")</f>
        <v>0</v>
      </c>
      <c r="EO24" s="52">
        <f>SUMIFS(Raw!$I:$I, Raw!$A:$A, 'Calls Received'!EO$14, Raw!$F:$F, 'Calls Received'!$C24, Raw!$H:$H, "A01")</f>
        <v>0</v>
      </c>
      <c r="EP24" s="52">
        <f>SUMIFS(Raw!$I:$I, Raw!$A:$A, 'Calls Received'!EP$14, Raw!$F:$F, 'Calls Received'!$C24, Raw!$H:$H, "A01")</f>
        <v>0</v>
      </c>
      <c r="EQ24" s="52">
        <f>SUMIFS(Raw!$I:$I, Raw!$A:$A, 'Calls Received'!EQ$14, Raw!$F:$F, 'Calls Received'!$C24, Raw!$H:$H, "A01")</f>
        <v>0</v>
      </c>
      <c r="ER24" s="53">
        <f>SUMIFS(Raw!$I:$I, Raw!$A:$A, 'Calls Received'!ER$14, Raw!$F:$F, 'Calls Received'!$C24, Raw!$H:$H, "A01")</f>
        <v>0</v>
      </c>
      <c r="ET24" s="51">
        <f>SUMIFS(Raw!$I:$I, Raw!$A:$A, 'Calls Received'!ET$14, Raw!$F:$F, 'Calls Received'!$C24, Raw!$H:$H, "A01")</f>
        <v>0</v>
      </c>
      <c r="EU24" s="52">
        <f>SUMIFS(Raw!$I:$I, Raw!$A:$A, 'Calls Received'!EU$14, Raw!$F:$F, 'Calls Received'!$C24, Raw!$H:$H, "A01")</f>
        <v>0</v>
      </c>
      <c r="EV24" s="52">
        <f>SUMIFS(Raw!$I:$I, Raw!$A:$A, 'Calls Received'!EV$14, Raw!$F:$F, 'Calls Received'!$C24, Raw!$H:$H, "A01")</f>
        <v>0</v>
      </c>
      <c r="EW24" s="52">
        <f>SUMIFS(Raw!$I:$I, Raw!$A:$A, 'Calls Received'!EW$14, Raw!$F:$F, 'Calls Received'!$C24, Raw!$H:$H, "A01")</f>
        <v>0</v>
      </c>
      <c r="EX24" s="52">
        <f>SUMIFS(Raw!$I:$I, Raw!$A:$A, 'Calls Received'!EX$14, Raw!$F:$F, 'Calls Received'!$C24, Raw!$H:$H, "A01")</f>
        <v>0</v>
      </c>
      <c r="EY24" s="52">
        <f>SUMIFS(Raw!$I:$I, Raw!$A:$A, 'Calls Received'!EY$14, Raw!$F:$F, 'Calls Received'!$C24, Raw!$H:$H, "A01")</f>
        <v>0</v>
      </c>
      <c r="EZ24" s="53">
        <f>SUMIFS(Raw!$I:$I, Raw!$A:$A, 'Calls Received'!EZ$14, Raw!$F:$F, 'Calls Received'!$C24, Raw!$H:$H, "A01")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1136</v>
      </c>
      <c r="G25" s="52">
        <v>922</v>
      </c>
      <c r="H25" s="52">
        <v>949</v>
      </c>
      <c r="I25" s="52">
        <v>1041</v>
      </c>
      <c r="J25" s="52">
        <v>1103</v>
      </c>
      <c r="K25" s="52">
        <v>1691</v>
      </c>
      <c r="L25" s="53">
        <v>1613</v>
      </c>
      <c r="N25" s="51">
        <v>1206</v>
      </c>
      <c r="O25" s="52">
        <v>1399</v>
      </c>
      <c r="P25" s="52">
        <v>1051</v>
      </c>
      <c r="Q25" s="52">
        <v>1009</v>
      </c>
      <c r="R25" s="52">
        <v>1147</v>
      </c>
      <c r="S25" s="52">
        <v>1963</v>
      </c>
      <c r="T25" s="53">
        <v>1872</v>
      </c>
      <c r="V25" s="51">
        <v>1238</v>
      </c>
      <c r="W25" s="52">
        <v>1254</v>
      </c>
      <c r="X25" s="52">
        <v>1046</v>
      </c>
      <c r="Y25" s="52">
        <v>1200</v>
      </c>
      <c r="Z25" s="52">
        <v>1099</v>
      </c>
      <c r="AA25" s="52">
        <v>1870</v>
      </c>
      <c r="AB25" s="53">
        <v>1768</v>
      </c>
      <c r="AD25" s="51">
        <v>1253</v>
      </c>
      <c r="AE25" s="52">
        <v>984</v>
      </c>
      <c r="AF25" s="52">
        <v>981</v>
      </c>
      <c r="AG25" s="52">
        <v>1005</v>
      </c>
      <c r="AH25" s="52">
        <v>1022</v>
      </c>
      <c r="AI25" s="52">
        <v>2106</v>
      </c>
      <c r="AJ25" s="53">
        <v>1882</v>
      </c>
      <c r="AL25" s="51">
        <v>1289</v>
      </c>
      <c r="AM25" s="52">
        <v>994</v>
      </c>
      <c r="AN25" s="52">
        <v>943</v>
      </c>
      <c r="AO25" s="52">
        <v>980</v>
      </c>
      <c r="AP25" s="52">
        <v>2023</v>
      </c>
      <c r="AQ25" s="52">
        <v>2671</v>
      </c>
      <c r="AR25" s="53">
        <v>1981</v>
      </c>
      <c r="AT25" s="51">
        <v>1231</v>
      </c>
      <c r="AU25" s="52">
        <v>1008</v>
      </c>
      <c r="AV25" s="52">
        <v>890</v>
      </c>
      <c r="AW25" s="52">
        <v>1385</v>
      </c>
      <c r="AX25" s="52">
        <v>1228</v>
      </c>
      <c r="AY25" s="52">
        <v>2037</v>
      </c>
      <c r="AZ25" s="53">
        <v>1708</v>
      </c>
      <c r="BB25" s="51">
        <v>1129</v>
      </c>
      <c r="BC25" s="52">
        <v>984</v>
      </c>
      <c r="BD25" s="52">
        <v>1049</v>
      </c>
      <c r="BE25" s="52">
        <v>947</v>
      </c>
      <c r="BF25" s="52">
        <v>1067</v>
      </c>
      <c r="BG25" s="52">
        <v>1835</v>
      </c>
      <c r="BH25" s="53">
        <v>1497</v>
      </c>
      <c r="BJ25" s="51">
        <v>1156</v>
      </c>
      <c r="BK25" s="52">
        <v>1045</v>
      </c>
      <c r="BL25" s="52">
        <v>987</v>
      </c>
      <c r="BM25" s="52">
        <v>993</v>
      </c>
      <c r="BN25" s="52">
        <v>1073</v>
      </c>
      <c r="BO25" s="52">
        <v>1774</v>
      </c>
      <c r="BP25" s="53">
        <v>1508</v>
      </c>
      <c r="BR25" s="51">
        <f>SUMIFS(Raw!$I:$I, Raw!$A:$A, 'Calls Received'!BR$14, Raw!$F:$F, 'Calls Received'!$C25, Raw!$H:$H, "A01")</f>
        <v>1128</v>
      </c>
      <c r="BS25" s="52">
        <f>SUMIFS(Raw!$I:$I, Raw!$A:$A, 'Calls Received'!BS$14, Raw!$F:$F, 'Calls Received'!$C25, Raw!$H:$H, "A01")</f>
        <v>926</v>
      </c>
      <c r="BT25" s="52">
        <f>SUMIFS(Raw!$I:$I, Raw!$A:$A, 'Calls Received'!BT$14, Raw!$F:$F, 'Calls Received'!$C25, Raw!$H:$H, "A01")</f>
        <v>968</v>
      </c>
      <c r="BU25" s="52">
        <f>SUMIFS(Raw!$I:$I, Raw!$A:$A, 'Calls Received'!BU$14, Raw!$F:$F, 'Calls Received'!$C25, Raw!$H:$H, "A01")</f>
        <v>967</v>
      </c>
      <c r="BV25" s="52">
        <f>SUMIFS(Raw!$I:$I, Raw!$A:$A, 'Calls Received'!BV$14, Raw!$F:$F, 'Calls Received'!$C25, Raw!$H:$H, "A01")</f>
        <v>1025</v>
      </c>
      <c r="BW25" s="52">
        <f>SUMIFS(Raw!$I:$I, Raw!$A:$A, 'Calls Received'!BW$14, Raw!$F:$F, 'Calls Received'!$C25, Raw!$H:$H, "A01")</f>
        <v>1615</v>
      </c>
      <c r="BX25" s="53">
        <f>SUMIFS(Raw!$I:$I, Raw!$A:$A, 'Calls Received'!BX$14, Raw!$F:$F, 'Calls Received'!$C25, Raw!$H:$H, "A01")</f>
        <v>1475</v>
      </c>
      <c r="BZ25" s="51">
        <f>SUMIFS(Raw!$I:$I, Raw!$A:$A, 'Calls Received'!BZ$14, Raw!$F:$F, 'Calls Received'!$C25, Raw!$H:$H, "A01")</f>
        <v>0</v>
      </c>
      <c r="CA25" s="52">
        <f>SUMIFS(Raw!$I:$I, Raw!$A:$A, 'Calls Received'!CA$14, Raw!$F:$F, 'Calls Received'!$C25, Raw!$H:$H, "A01")</f>
        <v>0</v>
      </c>
      <c r="CB25" s="52">
        <f>SUMIFS(Raw!$I:$I, Raw!$A:$A, 'Calls Received'!CB$14, Raw!$F:$F, 'Calls Received'!$C25, Raw!$H:$H, "A01")</f>
        <v>0</v>
      </c>
      <c r="CC25" s="52">
        <f>SUMIFS(Raw!$I:$I, Raw!$A:$A, 'Calls Received'!CC$14, Raw!$F:$F, 'Calls Received'!$C25, Raw!$H:$H, "A01")</f>
        <v>0</v>
      </c>
      <c r="CD25" s="52">
        <f>SUMIFS(Raw!$I:$I, Raw!$A:$A, 'Calls Received'!CD$14, Raw!$F:$F, 'Calls Received'!$C25, Raw!$H:$H, "A01")</f>
        <v>0</v>
      </c>
      <c r="CE25" s="52">
        <f>SUMIFS(Raw!$I:$I, Raw!$A:$A, 'Calls Received'!CE$14, Raw!$F:$F, 'Calls Received'!$C25, Raw!$H:$H, "A01")</f>
        <v>0</v>
      </c>
      <c r="CF25" s="53">
        <f>SUMIFS(Raw!$I:$I, Raw!$A:$A, 'Calls Received'!CF$14, Raw!$F:$F, 'Calls Received'!$C25, Raw!$H:$H, "A01")</f>
        <v>0</v>
      </c>
      <c r="CH25" s="51">
        <f>SUMIFS(Raw!$I:$I, Raw!$A:$A, 'Calls Received'!CH$14, Raw!$F:$F, 'Calls Received'!$C25, Raw!$H:$H, "A01")</f>
        <v>0</v>
      </c>
      <c r="CI25" s="52">
        <f>SUMIFS(Raw!$I:$I, Raw!$A:$A, 'Calls Received'!CI$14, Raw!$F:$F, 'Calls Received'!$C25, Raw!$H:$H, "A01")</f>
        <v>0</v>
      </c>
      <c r="CJ25" s="52">
        <f>SUMIFS(Raw!$I:$I, Raw!$A:$A, 'Calls Received'!CJ$14, Raw!$F:$F, 'Calls Received'!$C25, Raw!$H:$H, "A01")</f>
        <v>0</v>
      </c>
      <c r="CK25" s="52">
        <f>SUMIFS(Raw!$I:$I, Raw!$A:$A, 'Calls Received'!CK$14, Raw!$F:$F, 'Calls Received'!$C25, Raw!$H:$H, "A01")</f>
        <v>0</v>
      </c>
      <c r="CL25" s="52">
        <f>SUMIFS(Raw!$I:$I, Raw!$A:$A, 'Calls Received'!CL$14, Raw!$F:$F, 'Calls Received'!$C25, Raw!$H:$H, "A01")</f>
        <v>0</v>
      </c>
      <c r="CM25" s="52">
        <f>SUMIFS(Raw!$I:$I, Raw!$A:$A, 'Calls Received'!CM$14, Raw!$F:$F, 'Calls Received'!$C25, Raw!$H:$H, "A01")</f>
        <v>0</v>
      </c>
      <c r="CN25" s="53">
        <f>SUMIFS(Raw!$I:$I, Raw!$A:$A, 'Calls Received'!CN$14, Raw!$F:$F, 'Calls Received'!$C25, Raw!$H:$H, "A01")</f>
        <v>0</v>
      </c>
      <c r="CP25" s="51">
        <f>SUMIFS(Raw!$I:$I, Raw!$A:$A, 'Calls Received'!CP$14, Raw!$F:$F, 'Calls Received'!$C25, Raw!$H:$H, "A01")</f>
        <v>0</v>
      </c>
      <c r="CQ25" s="52">
        <f>SUMIFS(Raw!$I:$I, Raw!$A:$A, 'Calls Received'!CQ$14, Raw!$F:$F, 'Calls Received'!$C25, Raw!$H:$H, "A01")</f>
        <v>0</v>
      </c>
      <c r="CR25" s="52">
        <f>SUMIFS(Raw!$I:$I, Raw!$A:$A, 'Calls Received'!CR$14, Raw!$F:$F, 'Calls Received'!$C25, Raw!$H:$H, "A01")</f>
        <v>0</v>
      </c>
      <c r="CS25" s="52">
        <f>SUMIFS(Raw!$I:$I, Raw!$A:$A, 'Calls Received'!CS$14, Raw!$F:$F, 'Calls Received'!$C25, Raw!$H:$H, "A01")</f>
        <v>0</v>
      </c>
      <c r="CT25" s="52">
        <f>SUMIFS(Raw!$I:$I, Raw!$A:$A, 'Calls Received'!CT$14, Raw!$F:$F, 'Calls Received'!$C25, Raw!$H:$H, "A01")</f>
        <v>0</v>
      </c>
      <c r="CU25" s="52">
        <f>SUMIFS(Raw!$I:$I, Raw!$A:$A, 'Calls Received'!CU$14, Raw!$F:$F, 'Calls Received'!$C25, Raw!$H:$H, "A01")</f>
        <v>0</v>
      </c>
      <c r="CV25" s="53">
        <f>SUMIFS(Raw!$I:$I, Raw!$A:$A, 'Calls Received'!CV$14, Raw!$F:$F, 'Calls Received'!$C25, Raw!$H:$H, "A01")</f>
        <v>0</v>
      </c>
      <c r="CX25" s="51">
        <f>SUMIFS(Raw!$I:$I, Raw!$A:$A, 'Calls Received'!CX$14, Raw!$F:$F, 'Calls Received'!$C25, Raw!$H:$H, "A01")</f>
        <v>0</v>
      </c>
      <c r="CY25" s="52">
        <f>SUMIFS(Raw!$I:$I, Raw!$A:$A, 'Calls Received'!CY$14, Raw!$F:$F, 'Calls Received'!$C25, Raw!$H:$H, "A01")</f>
        <v>0</v>
      </c>
      <c r="CZ25" s="52">
        <f>SUMIFS(Raw!$I:$I, Raw!$A:$A, 'Calls Received'!CZ$14, Raw!$F:$F, 'Calls Received'!$C25, Raw!$H:$H, "A01")</f>
        <v>0</v>
      </c>
      <c r="DA25" s="52">
        <f>SUMIFS(Raw!$I:$I, Raw!$A:$A, 'Calls Received'!DA$14, Raw!$F:$F, 'Calls Received'!$C25, Raw!$H:$H, "A01")</f>
        <v>0</v>
      </c>
      <c r="DB25" s="52">
        <f>SUMIFS(Raw!$I:$I, Raw!$A:$A, 'Calls Received'!DB$14, Raw!$F:$F, 'Calls Received'!$C25, Raw!$H:$H, "A01")</f>
        <v>0</v>
      </c>
      <c r="DC25" s="52">
        <f>SUMIFS(Raw!$I:$I, Raw!$A:$A, 'Calls Received'!DC$14, Raw!$F:$F, 'Calls Received'!$C25, Raw!$H:$H, "A01")</f>
        <v>0</v>
      </c>
      <c r="DD25" s="53">
        <f>SUMIFS(Raw!$I:$I, Raw!$A:$A, 'Calls Received'!DD$14, Raw!$F:$F, 'Calls Received'!$C25, Raw!$H:$H, "A01")</f>
        <v>0</v>
      </c>
      <c r="DF25" s="51">
        <f>SUMIFS(Raw!$I:$I, Raw!$A:$A, 'Calls Received'!DF$14, Raw!$F:$F, 'Calls Received'!$C25, Raw!$H:$H, "A01")</f>
        <v>0</v>
      </c>
      <c r="DG25" s="52">
        <f>SUMIFS(Raw!$I:$I, Raw!$A:$A, 'Calls Received'!DG$14, Raw!$F:$F, 'Calls Received'!$C25, Raw!$H:$H, "A01")</f>
        <v>0</v>
      </c>
      <c r="DH25" s="52">
        <f>SUMIFS(Raw!$I:$I, Raw!$A:$A, 'Calls Received'!DH$14, Raw!$F:$F, 'Calls Received'!$C25, Raw!$H:$H, "A01")</f>
        <v>0</v>
      </c>
      <c r="DI25" s="52">
        <f>SUMIFS(Raw!$I:$I, Raw!$A:$A, 'Calls Received'!DI$14, Raw!$F:$F, 'Calls Received'!$C25, Raw!$H:$H, "A01")</f>
        <v>0</v>
      </c>
      <c r="DJ25" s="52">
        <f>SUMIFS(Raw!$I:$I, Raw!$A:$A, 'Calls Received'!DJ$14, Raw!$F:$F, 'Calls Received'!$C25, Raw!$H:$H, "A01")</f>
        <v>0</v>
      </c>
      <c r="DK25" s="52">
        <f>SUMIFS(Raw!$I:$I, Raw!$A:$A, 'Calls Received'!DK$14, Raw!$F:$F, 'Calls Received'!$C25, Raw!$H:$H, "A01")</f>
        <v>0</v>
      </c>
      <c r="DL25" s="53">
        <f>SUMIFS(Raw!$I:$I, Raw!$A:$A, 'Calls Received'!DL$14, Raw!$F:$F, 'Calls Received'!$C25, Raw!$H:$H, "A01")</f>
        <v>0</v>
      </c>
      <c r="DN25" s="51">
        <f>SUMIFS(Raw!$I:$I, Raw!$A:$A, 'Calls Received'!DN$14, Raw!$F:$F, 'Calls Received'!$C25, Raw!$H:$H, "A01")</f>
        <v>0</v>
      </c>
      <c r="DO25" s="52">
        <f>SUMIFS(Raw!$I:$I, Raw!$A:$A, 'Calls Received'!DO$14, Raw!$F:$F, 'Calls Received'!$C25, Raw!$H:$H, "A01")</f>
        <v>0</v>
      </c>
      <c r="DP25" s="52">
        <f>SUMIFS(Raw!$I:$I, Raw!$A:$A, 'Calls Received'!DP$14, Raw!$F:$F, 'Calls Received'!$C25, Raw!$H:$H, "A01")</f>
        <v>0</v>
      </c>
      <c r="DQ25" s="52">
        <f>SUMIFS(Raw!$I:$I, Raw!$A:$A, 'Calls Received'!DQ$14, Raw!$F:$F, 'Calls Received'!$C25, Raw!$H:$H, "A01")</f>
        <v>0</v>
      </c>
      <c r="DR25" s="52">
        <f>SUMIFS(Raw!$I:$I, Raw!$A:$A, 'Calls Received'!DR$14, Raw!$F:$F, 'Calls Received'!$C25, Raw!$H:$H, "A01")</f>
        <v>0</v>
      </c>
      <c r="DS25" s="52">
        <f>SUMIFS(Raw!$I:$I, Raw!$A:$A, 'Calls Received'!DS$14, Raw!$F:$F, 'Calls Received'!$C25, Raw!$H:$H, "A01")</f>
        <v>0</v>
      </c>
      <c r="DT25" s="53">
        <f>SUMIFS(Raw!$I:$I, Raw!$A:$A, 'Calls Received'!DT$14, Raw!$F:$F, 'Calls Received'!$C25, Raw!$H:$H, "A01")</f>
        <v>0</v>
      </c>
      <c r="DV25" s="51">
        <f>SUMIFS(Raw!$I:$I, Raw!$A:$A, 'Calls Received'!DV$14, Raw!$F:$F, 'Calls Received'!$C25, Raw!$H:$H, "A01")</f>
        <v>0</v>
      </c>
      <c r="DW25" s="52">
        <f>SUMIFS(Raw!$I:$I, Raw!$A:$A, 'Calls Received'!DW$14, Raw!$F:$F, 'Calls Received'!$C25, Raw!$H:$H, "A01")</f>
        <v>0</v>
      </c>
      <c r="DX25" s="52">
        <f>SUMIFS(Raw!$I:$I, Raw!$A:$A, 'Calls Received'!DX$14, Raw!$F:$F, 'Calls Received'!$C25, Raw!$H:$H, "A01")</f>
        <v>0</v>
      </c>
      <c r="DY25" s="52">
        <f>SUMIFS(Raw!$I:$I, Raw!$A:$A, 'Calls Received'!DY$14, Raw!$F:$F, 'Calls Received'!$C25, Raw!$H:$H, "A01")</f>
        <v>0</v>
      </c>
      <c r="DZ25" s="52">
        <f>SUMIFS(Raw!$I:$I, Raw!$A:$A, 'Calls Received'!DZ$14, Raw!$F:$F, 'Calls Received'!$C25, Raw!$H:$H, "A01")</f>
        <v>0</v>
      </c>
      <c r="EA25" s="52">
        <f>SUMIFS(Raw!$I:$I, Raw!$A:$A, 'Calls Received'!EA$14, Raw!$F:$F, 'Calls Received'!$C25, Raw!$H:$H, "A01")</f>
        <v>0</v>
      </c>
      <c r="EB25" s="53">
        <f>SUMIFS(Raw!$I:$I, Raw!$A:$A, 'Calls Received'!EB$14, Raw!$F:$F, 'Calls Received'!$C25, Raw!$H:$H, "A01")</f>
        <v>0</v>
      </c>
      <c r="ED25" s="51">
        <f>SUMIFS(Raw!$I:$I, Raw!$A:$A, 'Calls Received'!ED$14, Raw!$F:$F, 'Calls Received'!$C25, Raw!$H:$H, "A01")</f>
        <v>0</v>
      </c>
      <c r="EE25" s="52">
        <f>SUMIFS(Raw!$I:$I, Raw!$A:$A, 'Calls Received'!EE$14, Raw!$F:$F, 'Calls Received'!$C25, Raw!$H:$H, "A01")</f>
        <v>0</v>
      </c>
      <c r="EF25" s="52">
        <f>SUMIFS(Raw!$I:$I, Raw!$A:$A, 'Calls Received'!EF$14, Raw!$F:$F, 'Calls Received'!$C25, Raw!$H:$H, "A01")</f>
        <v>0</v>
      </c>
      <c r="EG25" s="52">
        <f>SUMIFS(Raw!$I:$I, Raw!$A:$A, 'Calls Received'!EG$14, Raw!$F:$F, 'Calls Received'!$C25, Raw!$H:$H, "A01")</f>
        <v>0</v>
      </c>
      <c r="EH25" s="52">
        <f>SUMIFS(Raw!$I:$I, Raw!$A:$A, 'Calls Received'!EH$14, Raw!$F:$F, 'Calls Received'!$C25, Raw!$H:$H, "A01")</f>
        <v>0</v>
      </c>
      <c r="EI25" s="52">
        <f>SUMIFS(Raw!$I:$I, Raw!$A:$A, 'Calls Received'!EI$14, Raw!$F:$F, 'Calls Received'!$C25, Raw!$H:$H, "A01")</f>
        <v>0</v>
      </c>
      <c r="EJ25" s="53">
        <f>SUMIFS(Raw!$I:$I, Raw!$A:$A, 'Calls Received'!EJ$14, Raw!$F:$F, 'Calls Received'!$C25, Raw!$H:$H, "A01")</f>
        <v>0</v>
      </c>
      <c r="EL25" s="51">
        <f>SUMIFS(Raw!$I:$I, Raw!$A:$A, 'Calls Received'!EL$14, Raw!$F:$F, 'Calls Received'!$C25, Raw!$H:$H, "A01")</f>
        <v>0</v>
      </c>
      <c r="EM25" s="52">
        <f>SUMIFS(Raw!$I:$I, Raw!$A:$A, 'Calls Received'!EM$14, Raw!$F:$F, 'Calls Received'!$C25, Raw!$H:$H, "A01")</f>
        <v>0</v>
      </c>
      <c r="EN25" s="52">
        <f>SUMIFS(Raw!$I:$I, Raw!$A:$A, 'Calls Received'!EN$14, Raw!$F:$F, 'Calls Received'!$C25, Raw!$H:$H, "A01")</f>
        <v>0</v>
      </c>
      <c r="EO25" s="52">
        <f>SUMIFS(Raw!$I:$I, Raw!$A:$A, 'Calls Received'!EO$14, Raw!$F:$F, 'Calls Received'!$C25, Raw!$H:$H, "A01")</f>
        <v>0</v>
      </c>
      <c r="EP25" s="52">
        <f>SUMIFS(Raw!$I:$I, Raw!$A:$A, 'Calls Received'!EP$14, Raw!$F:$F, 'Calls Received'!$C25, Raw!$H:$H, "A01")</f>
        <v>0</v>
      </c>
      <c r="EQ25" s="52">
        <f>SUMIFS(Raw!$I:$I, Raw!$A:$A, 'Calls Received'!EQ$14, Raw!$F:$F, 'Calls Received'!$C25, Raw!$H:$H, "A01")</f>
        <v>0</v>
      </c>
      <c r="ER25" s="53">
        <f>SUMIFS(Raw!$I:$I, Raw!$A:$A, 'Calls Received'!ER$14, Raw!$F:$F, 'Calls Received'!$C25, Raw!$H:$H, "A01")</f>
        <v>0</v>
      </c>
      <c r="ET25" s="51">
        <f>SUMIFS(Raw!$I:$I, Raw!$A:$A, 'Calls Received'!ET$14, Raw!$F:$F, 'Calls Received'!$C25, Raw!$H:$H, "A01")</f>
        <v>0</v>
      </c>
      <c r="EU25" s="52">
        <f>SUMIFS(Raw!$I:$I, Raw!$A:$A, 'Calls Received'!EU$14, Raw!$F:$F, 'Calls Received'!$C25, Raw!$H:$H, "A01")</f>
        <v>0</v>
      </c>
      <c r="EV25" s="52">
        <f>SUMIFS(Raw!$I:$I, Raw!$A:$A, 'Calls Received'!EV$14, Raw!$F:$F, 'Calls Received'!$C25, Raw!$H:$H, "A01")</f>
        <v>0</v>
      </c>
      <c r="EW25" s="52">
        <f>SUMIFS(Raw!$I:$I, Raw!$A:$A, 'Calls Received'!EW$14, Raw!$F:$F, 'Calls Received'!$C25, Raw!$H:$H, "A01")</f>
        <v>0</v>
      </c>
      <c r="EX25" s="52">
        <f>SUMIFS(Raw!$I:$I, Raw!$A:$A, 'Calls Received'!EX$14, Raw!$F:$F, 'Calls Received'!$C25, Raw!$H:$H, "A01")</f>
        <v>0</v>
      </c>
      <c r="EY25" s="52">
        <f>SUMIFS(Raw!$I:$I, Raw!$A:$A, 'Calls Received'!EY$14, Raw!$F:$F, 'Calls Received'!$C25, Raw!$H:$H, "A01")</f>
        <v>0</v>
      </c>
      <c r="EZ25" s="53">
        <f>SUMIFS(Raw!$I:$I, Raw!$A:$A, 'Calls Received'!EZ$14, Raw!$F:$F, 'Calls Received'!$C25, Raw!$H:$H, "A01")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1158</v>
      </c>
      <c r="G26" s="52">
        <v>887</v>
      </c>
      <c r="H26" s="52">
        <v>835</v>
      </c>
      <c r="I26" s="52">
        <v>915</v>
      </c>
      <c r="J26" s="52">
        <v>989</v>
      </c>
      <c r="K26" s="52">
        <v>1716</v>
      </c>
      <c r="L26" s="53">
        <v>1357</v>
      </c>
      <c r="N26" s="51">
        <v>1098</v>
      </c>
      <c r="O26" s="52">
        <v>953</v>
      </c>
      <c r="P26" s="52">
        <v>916</v>
      </c>
      <c r="Q26" s="52">
        <v>901</v>
      </c>
      <c r="R26" s="52">
        <v>982</v>
      </c>
      <c r="S26" s="52">
        <v>1782</v>
      </c>
      <c r="T26" s="53">
        <v>1625</v>
      </c>
      <c r="V26" s="51">
        <v>1183</v>
      </c>
      <c r="W26" s="52">
        <v>1012</v>
      </c>
      <c r="X26" s="52">
        <v>975</v>
      </c>
      <c r="Y26" s="52">
        <v>829</v>
      </c>
      <c r="Z26" s="52">
        <v>1005</v>
      </c>
      <c r="AA26" s="52">
        <v>1612</v>
      </c>
      <c r="AB26" s="53">
        <v>1466</v>
      </c>
      <c r="AD26" s="51">
        <v>1125</v>
      </c>
      <c r="AE26" s="52">
        <v>990</v>
      </c>
      <c r="AF26" s="52">
        <v>872</v>
      </c>
      <c r="AG26" s="52">
        <v>866</v>
      </c>
      <c r="AH26" s="52">
        <v>1023</v>
      </c>
      <c r="AI26" s="52">
        <v>1766</v>
      </c>
      <c r="AJ26" s="53">
        <v>1595</v>
      </c>
      <c r="AL26" s="51">
        <v>1020</v>
      </c>
      <c r="AM26" s="52">
        <v>937</v>
      </c>
      <c r="AN26" s="52">
        <v>888</v>
      </c>
      <c r="AO26" s="52">
        <v>937</v>
      </c>
      <c r="AP26" s="52">
        <v>1800</v>
      </c>
      <c r="AQ26" s="52">
        <v>2456</v>
      </c>
      <c r="AR26" s="53">
        <v>1899</v>
      </c>
      <c r="AT26" s="51">
        <v>1234</v>
      </c>
      <c r="AU26" s="52">
        <v>1067</v>
      </c>
      <c r="AV26" s="52">
        <v>810</v>
      </c>
      <c r="AW26" s="52">
        <v>1280</v>
      </c>
      <c r="AX26" s="52">
        <v>1080</v>
      </c>
      <c r="AY26" s="52">
        <v>1802</v>
      </c>
      <c r="AZ26" s="53">
        <v>1543</v>
      </c>
      <c r="BB26" s="51">
        <v>1013</v>
      </c>
      <c r="BC26" s="52">
        <v>892</v>
      </c>
      <c r="BD26" s="52">
        <v>977</v>
      </c>
      <c r="BE26" s="52">
        <v>958</v>
      </c>
      <c r="BF26" s="52">
        <v>893</v>
      </c>
      <c r="BG26" s="52">
        <v>1657</v>
      </c>
      <c r="BH26" s="53">
        <v>1426</v>
      </c>
      <c r="BJ26" s="51">
        <v>1064</v>
      </c>
      <c r="BK26" s="52">
        <v>906</v>
      </c>
      <c r="BL26" s="52">
        <v>859</v>
      </c>
      <c r="BM26" s="52">
        <v>876</v>
      </c>
      <c r="BN26" s="52">
        <v>934</v>
      </c>
      <c r="BO26" s="52">
        <v>1597</v>
      </c>
      <c r="BP26" s="53">
        <v>1412</v>
      </c>
      <c r="BR26" s="51">
        <f>SUMIFS(Raw!$I:$I, Raw!$A:$A, 'Calls Received'!BR$14, Raw!$F:$F, 'Calls Received'!$C26, Raw!$H:$H, "A01")</f>
        <v>983</v>
      </c>
      <c r="BS26" s="52">
        <f>SUMIFS(Raw!$I:$I, Raw!$A:$A, 'Calls Received'!BS$14, Raw!$F:$F, 'Calls Received'!$C26, Raw!$H:$H, "A01")</f>
        <v>858</v>
      </c>
      <c r="BT26" s="52">
        <f>SUMIFS(Raw!$I:$I, Raw!$A:$A, 'Calls Received'!BT$14, Raw!$F:$F, 'Calls Received'!$C26, Raw!$H:$H, "A01")</f>
        <v>806</v>
      </c>
      <c r="BU26" s="52">
        <f>SUMIFS(Raw!$I:$I, Raw!$A:$A, 'Calls Received'!BU$14, Raw!$F:$F, 'Calls Received'!$C26, Raw!$H:$H, "A01")</f>
        <v>857</v>
      </c>
      <c r="BV26" s="52">
        <f>SUMIFS(Raw!$I:$I, Raw!$A:$A, 'Calls Received'!BV$14, Raw!$F:$F, 'Calls Received'!$C26, Raw!$H:$H, "A01")</f>
        <v>948</v>
      </c>
      <c r="BW26" s="52">
        <f>SUMIFS(Raw!$I:$I, Raw!$A:$A, 'Calls Received'!BW$14, Raw!$F:$F, 'Calls Received'!$C26, Raw!$H:$H, "A01")</f>
        <v>1483</v>
      </c>
      <c r="BX26" s="53">
        <f>SUMIFS(Raw!$I:$I, Raw!$A:$A, 'Calls Received'!BX$14, Raw!$F:$F, 'Calls Received'!$C26, Raw!$H:$H, "A01")</f>
        <v>1326</v>
      </c>
      <c r="BZ26" s="51">
        <f>SUMIFS(Raw!$I:$I, Raw!$A:$A, 'Calls Received'!BZ$14, Raw!$F:$F, 'Calls Received'!$C26, Raw!$H:$H, "A01")</f>
        <v>0</v>
      </c>
      <c r="CA26" s="52">
        <f>SUMIFS(Raw!$I:$I, Raw!$A:$A, 'Calls Received'!CA$14, Raw!$F:$F, 'Calls Received'!$C26, Raw!$H:$H, "A01")</f>
        <v>0</v>
      </c>
      <c r="CB26" s="52">
        <f>SUMIFS(Raw!$I:$I, Raw!$A:$A, 'Calls Received'!CB$14, Raw!$F:$F, 'Calls Received'!$C26, Raw!$H:$H, "A01")</f>
        <v>0</v>
      </c>
      <c r="CC26" s="52">
        <f>SUMIFS(Raw!$I:$I, Raw!$A:$A, 'Calls Received'!CC$14, Raw!$F:$F, 'Calls Received'!$C26, Raw!$H:$H, "A01")</f>
        <v>0</v>
      </c>
      <c r="CD26" s="52">
        <f>SUMIFS(Raw!$I:$I, Raw!$A:$A, 'Calls Received'!CD$14, Raw!$F:$F, 'Calls Received'!$C26, Raw!$H:$H, "A01")</f>
        <v>0</v>
      </c>
      <c r="CE26" s="52">
        <f>SUMIFS(Raw!$I:$I, Raw!$A:$A, 'Calls Received'!CE$14, Raw!$F:$F, 'Calls Received'!$C26, Raw!$H:$H, "A01")</f>
        <v>0</v>
      </c>
      <c r="CF26" s="53">
        <f>SUMIFS(Raw!$I:$I, Raw!$A:$A, 'Calls Received'!CF$14, Raw!$F:$F, 'Calls Received'!$C26, Raw!$H:$H, "A01")</f>
        <v>0</v>
      </c>
      <c r="CH26" s="51">
        <f>SUMIFS(Raw!$I:$I, Raw!$A:$A, 'Calls Received'!CH$14, Raw!$F:$F, 'Calls Received'!$C26, Raw!$H:$H, "A01")</f>
        <v>0</v>
      </c>
      <c r="CI26" s="52">
        <f>SUMIFS(Raw!$I:$I, Raw!$A:$A, 'Calls Received'!CI$14, Raw!$F:$F, 'Calls Received'!$C26, Raw!$H:$H, "A01")</f>
        <v>0</v>
      </c>
      <c r="CJ26" s="52">
        <f>SUMIFS(Raw!$I:$I, Raw!$A:$A, 'Calls Received'!CJ$14, Raw!$F:$F, 'Calls Received'!$C26, Raw!$H:$H, "A01")</f>
        <v>0</v>
      </c>
      <c r="CK26" s="52">
        <f>SUMIFS(Raw!$I:$I, Raw!$A:$A, 'Calls Received'!CK$14, Raw!$F:$F, 'Calls Received'!$C26, Raw!$H:$H, "A01")</f>
        <v>0</v>
      </c>
      <c r="CL26" s="52">
        <f>SUMIFS(Raw!$I:$I, Raw!$A:$A, 'Calls Received'!CL$14, Raw!$F:$F, 'Calls Received'!$C26, Raw!$H:$H, "A01")</f>
        <v>0</v>
      </c>
      <c r="CM26" s="52">
        <f>SUMIFS(Raw!$I:$I, Raw!$A:$A, 'Calls Received'!CM$14, Raw!$F:$F, 'Calls Received'!$C26, Raw!$H:$H, "A01")</f>
        <v>0</v>
      </c>
      <c r="CN26" s="53">
        <f>SUMIFS(Raw!$I:$I, Raw!$A:$A, 'Calls Received'!CN$14, Raw!$F:$F, 'Calls Received'!$C26, Raw!$H:$H, "A01")</f>
        <v>0</v>
      </c>
      <c r="CP26" s="51">
        <f>SUMIFS(Raw!$I:$I, Raw!$A:$A, 'Calls Received'!CP$14, Raw!$F:$F, 'Calls Received'!$C26, Raw!$H:$H, "A01")</f>
        <v>0</v>
      </c>
      <c r="CQ26" s="52">
        <f>SUMIFS(Raw!$I:$I, Raw!$A:$A, 'Calls Received'!CQ$14, Raw!$F:$F, 'Calls Received'!$C26, Raw!$H:$H, "A01")</f>
        <v>0</v>
      </c>
      <c r="CR26" s="52">
        <f>SUMIFS(Raw!$I:$I, Raw!$A:$A, 'Calls Received'!CR$14, Raw!$F:$F, 'Calls Received'!$C26, Raw!$H:$H, "A01")</f>
        <v>0</v>
      </c>
      <c r="CS26" s="52">
        <f>SUMIFS(Raw!$I:$I, Raw!$A:$A, 'Calls Received'!CS$14, Raw!$F:$F, 'Calls Received'!$C26, Raw!$H:$H, "A01")</f>
        <v>0</v>
      </c>
      <c r="CT26" s="52">
        <f>SUMIFS(Raw!$I:$I, Raw!$A:$A, 'Calls Received'!CT$14, Raw!$F:$F, 'Calls Received'!$C26, Raw!$H:$H, "A01")</f>
        <v>0</v>
      </c>
      <c r="CU26" s="52">
        <f>SUMIFS(Raw!$I:$I, Raw!$A:$A, 'Calls Received'!CU$14, Raw!$F:$F, 'Calls Received'!$C26, Raw!$H:$H, "A01")</f>
        <v>0</v>
      </c>
      <c r="CV26" s="53">
        <f>SUMIFS(Raw!$I:$I, Raw!$A:$A, 'Calls Received'!CV$14, Raw!$F:$F, 'Calls Received'!$C26, Raw!$H:$H, "A01")</f>
        <v>0</v>
      </c>
      <c r="CX26" s="51">
        <f>SUMIFS(Raw!$I:$I, Raw!$A:$A, 'Calls Received'!CX$14, Raw!$F:$F, 'Calls Received'!$C26, Raw!$H:$H, "A01")</f>
        <v>0</v>
      </c>
      <c r="CY26" s="52">
        <f>SUMIFS(Raw!$I:$I, Raw!$A:$A, 'Calls Received'!CY$14, Raw!$F:$F, 'Calls Received'!$C26, Raw!$H:$H, "A01")</f>
        <v>0</v>
      </c>
      <c r="CZ26" s="52">
        <f>SUMIFS(Raw!$I:$I, Raw!$A:$A, 'Calls Received'!CZ$14, Raw!$F:$F, 'Calls Received'!$C26, Raw!$H:$H, "A01")</f>
        <v>0</v>
      </c>
      <c r="DA26" s="52">
        <f>SUMIFS(Raw!$I:$I, Raw!$A:$A, 'Calls Received'!DA$14, Raw!$F:$F, 'Calls Received'!$C26, Raw!$H:$H, "A01")</f>
        <v>0</v>
      </c>
      <c r="DB26" s="52">
        <f>SUMIFS(Raw!$I:$I, Raw!$A:$A, 'Calls Received'!DB$14, Raw!$F:$F, 'Calls Received'!$C26, Raw!$H:$H, "A01")</f>
        <v>0</v>
      </c>
      <c r="DC26" s="52">
        <f>SUMIFS(Raw!$I:$I, Raw!$A:$A, 'Calls Received'!DC$14, Raw!$F:$F, 'Calls Received'!$C26, Raw!$H:$H, "A01")</f>
        <v>0</v>
      </c>
      <c r="DD26" s="53">
        <f>SUMIFS(Raw!$I:$I, Raw!$A:$A, 'Calls Received'!DD$14, Raw!$F:$F, 'Calls Received'!$C26, Raw!$H:$H, "A01")</f>
        <v>0</v>
      </c>
      <c r="DF26" s="51">
        <f>SUMIFS(Raw!$I:$I, Raw!$A:$A, 'Calls Received'!DF$14, Raw!$F:$F, 'Calls Received'!$C26, Raw!$H:$H, "A01")</f>
        <v>0</v>
      </c>
      <c r="DG26" s="52">
        <f>SUMIFS(Raw!$I:$I, Raw!$A:$A, 'Calls Received'!DG$14, Raw!$F:$F, 'Calls Received'!$C26, Raw!$H:$H, "A01")</f>
        <v>0</v>
      </c>
      <c r="DH26" s="52">
        <f>SUMIFS(Raw!$I:$I, Raw!$A:$A, 'Calls Received'!DH$14, Raw!$F:$F, 'Calls Received'!$C26, Raw!$H:$H, "A01")</f>
        <v>0</v>
      </c>
      <c r="DI26" s="52">
        <f>SUMIFS(Raw!$I:$I, Raw!$A:$A, 'Calls Received'!DI$14, Raw!$F:$F, 'Calls Received'!$C26, Raw!$H:$H, "A01")</f>
        <v>0</v>
      </c>
      <c r="DJ26" s="52">
        <f>SUMIFS(Raw!$I:$I, Raw!$A:$A, 'Calls Received'!DJ$14, Raw!$F:$F, 'Calls Received'!$C26, Raw!$H:$H, "A01")</f>
        <v>0</v>
      </c>
      <c r="DK26" s="52">
        <f>SUMIFS(Raw!$I:$I, Raw!$A:$A, 'Calls Received'!DK$14, Raw!$F:$F, 'Calls Received'!$C26, Raw!$H:$H, "A01")</f>
        <v>0</v>
      </c>
      <c r="DL26" s="53">
        <f>SUMIFS(Raw!$I:$I, Raw!$A:$A, 'Calls Received'!DL$14, Raw!$F:$F, 'Calls Received'!$C26, Raw!$H:$H, "A01")</f>
        <v>0</v>
      </c>
      <c r="DN26" s="51">
        <f>SUMIFS(Raw!$I:$I, Raw!$A:$A, 'Calls Received'!DN$14, Raw!$F:$F, 'Calls Received'!$C26, Raw!$H:$H, "A01")</f>
        <v>0</v>
      </c>
      <c r="DO26" s="52">
        <f>SUMIFS(Raw!$I:$I, Raw!$A:$A, 'Calls Received'!DO$14, Raw!$F:$F, 'Calls Received'!$C26, Raw!$H:$H, "A01")</f>
        <v>0</v>
      </c>
      <c r="DP26" s="52">
        <f>SUMIFS(Raw!$I:$I, Raw!$A:$A, 'Calls Received'!DP$14, Raw!$F:$F, 'Calls Received'!$C26, Raw!$H:$H, "A01")</f>
        <v>0</v>
      </c>
      <c r="DQ26" s="52">
        <f>SUMIFS(Raw!$I:$I, Raw!$A:$A, 'Calls Received'!DQ$14, Raw!$F:$F, 'Calls Received'!$C26, Raw!$H:$H, "A01")</f>
        <v>0</v>
      </c>
      <c r="DR26" s="52">
        <f>SUMIFS(Raw!$I:$I, Raw!$A:$A, 'Calls Received'!DR$14, Raw!$F:$F, 'Calls Received'!$C26, Raw!$H:$H, "A01")</f>
        <v>0</v>
      </c>
      <c r="DS26" s="52">
        <f>SUMIFS(Raw!$I:$I, Raw!$A:$A, 'Calls Received'!DS$14, Raw!$F:$F, 'Calls Received'!$C26, Raw!$H:$H, "A01")</f>
        <v>0</v>
      </c>
      <c r="DT26" s="53">
        <f>SUMIFS(Raw!$I:$I, Raw!$A:$A, 'Calls Received'!DT$14, Raw!$F:$F, 'Calls Received'!$C26, Raw!$H:$H, "A01")</f>
        <v>0</v>
      </c>
      <c r="DV26" s="51">
        <f>SUMIFS(Raw!$I:$I, Raw!$A:$A, 'Calls Received'!DV$14, Raw!$F:$F, 'Calls Received'!$C26, Raw!$H:$H, "A01")</f>
        <v>0</v>
      </c>
      <c r="DW26" s="52">
        <f>SUMIFS(Raw!$I:$I, Raw!$A:$A, 'Calls Received'!DW$14, Raw!$F:$F, 'Calls Received'!$C26, Raw!$H:$H, "A01")</f>
        <v>0</v>
      </c>
      <c r="DX26" s="52">
        <f>SUMIFS(Raw!$I:$I, Raw!$A:$A, 'Calls Received'!DX$14, Raw!$F:$F, 'Calls Received'!$C26, Raw!$H:$H, "A01")</f>
        <v>0</v>
      </c>
      <c r="DY26" s="52">
        <f>SUMIFS(Raw!$I:$I, Raw!$A:$A, 'Calls Received'!DY$14, Raw!$F:$F, 'Calls Received'!$C26, Raw!$H:$H, "A01")</f>
        <v>0</v>
      </c>
      <c r="DZ26" s="52">
        <f>SUMIFS(Raw!$I:$I, Raw!$A:$A, 'Calls Received'!DZ$14, Raw!$F:$F, 'Calls Received'!$C26, Raw!$H:$H, "A01")</f>
        <v>0</v>
      </c>
      <c r="EA26" s="52">
        <f>SUMIFS(Raw!$I:$I, Raw!$A:$A, 'Calls Received'!EA$14, Raw!$F:$F, 'Calls Received'!$C26, Raw!$H:$H, "A01")</f>
        <v>0</v>
      </c>
      <c r="EB26" s="53">
        <f>SUMIFS(Raw!$I:$I, Raw!$A:$A, 'Calls Received'!EB$14, Raw!$F:$F, 'Calls Received'!$C26, Raw!$H:$H, "A01")</f>
        <v>0</v>
      </c>
      <c r="ED26" s="51">
        <f>SUMIFS(Raw!$I:$I, Raw!$A:$A, 'Calls Received'!ED$14, Raw!$F:$F, 'Calls Received'!$C26, Raw!$H:$H, "A01")</f>
        <v>0</v>
      </c>
      <c r="EE26" s="52">
        <f>SUMIFS(Raw!$I:$I, Raw!$A:$A, 'Calls Received'!EE$14, Raw!$F:$F, 'Calls Received'!$C26, Raw!$H:$H, "A01")</f>
        <v>0</v>
      </c>
      <c r="EF26" s="52">
        <f>SUMIFS(Raw!$I:$I, Raw!$A:$A, 'Calls Received'!EF$14, Raw!$F:$F, 'Calls Received'!$C26, Raw!$H:$H, "A01")</f>
        <v>0</v>
      </c>
      <c r="EG26" s="52">
        <f>SUMIFS(Raw!$I:$I, Raw!$A:$A, 'Calls Received'!EG$14, Raw!$F:$F, 'Calls Received'!$C26, Raw!$H:$H, "A01")</f>
        <v>0</v>
      </c>
      <c r="EH26" s="52">
        <f>SUMIFS(Raw!$I:$I, Raw!$A:$A, 'Calls Received'!EH$14, Raw!$F:$F, 'Calls Received'!$C26, Raw!$H:$H, "A01")</f>
        <v>0</v>
      </c>
      <c r="EI26" s="52">
        <f>SUMIFS(Raw!$I:$I, Raw!$A:$A, 'Calls Received'!EI$14, Raw!$F:$F, 'Calls Received'!$C26, Raw!$H:$H, "A01")</f>
        <v>0</v>
      </c>
      <c r="EJ26" s="53">
        <f>SUMIFS(Raw!$I:$I, Raw!$A:$A, 'Calls Received'!EJ$14, Raw!$F:$F, 'Calls Received'!$C26, Raw!$H:$H, "A01")</f>
        <v>0</v>
      </c>
      <c r="EL26" s="51">
        <f>SUMIFS(Raw!$I:$I, Raw!$A:$A, 'Calls Received'!EL$14, Raw!$F:$F, 'Calls Received'!$C26, Raw!$H:$H, "A01")</f>
        <v>0</v>
      </c>
      <c r="EM26" s="52">
        <f>SUMIFS(Raw!$I:$I, Raw!$A:$A, 'Calls Received'!EM$14, Raw!$F:$F, 'Calls Received'!$C26, Raw!$H:$H, "A01")</f>
        <v>0</v>
      </c>
      <c r="EN26" s="52">
        <f>SUMIFS(Raw!$I:$I, Raw!$A:$A, 'Calls Received'!EN$14, Raw!$F:$F, 'Calls Received'!$C26, Raw!$H:$H, "A01")</f>
        <v>0</v>
      </c>
      <c r="EO26" s="52">
        <f>SUMIFS(Raw!$I:$I, Raw!$A:$A, 'Calls Received'!EO$14, Raw!$F:$F, 'Calls Received'!$C26, Raw!$H:$H, "A01")</f>
        <v>0</v>
      </c>
      <c r="EP26" s="52">
        <f>SUMIFS(Raw!$I:$I, Raw!$A:$A, 'Calls Received'!EP$14, Raw!$F:$F, 'Calls Received'!$C26, Raw!$H:$H, "A01")</f>
        <v>0</v>
      </c>
      <c r="EQ26" s="52">
        <f>SUMIFS(Raw!$I:$I, Raw!$A:$A, 'Calls Received'!EQ$14, Raw!$F:$F, 'Calls Received'!$C26, Raw!$H:$H, "A01")</f>
        <v>0</v>
      </c>
      <c r="ER26" s="53">
        <f>SUMIFS(Raw!$I:$I, Raw!$A:$A, 'Calls Received'!ER$14, Raw!$F:$F, 'Calls Received'!$C26, Raw!$H:$H, "A01")</f>
        <v>0</v>
      </c>
      <c r="ET26" s="51">
        <f>SUMIFS(Raw!$I:$I, Raw!$A:$A, 'Calls Received'!ET$14, Raw!$F:$F, 'Calls Received'!$C26, Raw!$H:$H, "A01")</f>
        <v>0</v>
      </c>
      <c r="EU26" s="52">
        <f>SUMIFS(Raw!$I:$I, Raw!$A:$A, 'Calls Received'!EU$14, Raw!$F:$F, 'Calls Received'!$C26, Raw!$H:$H, "A01")</f>
        <v>0</v>
      </c>
      <c r="EV26" s="52">
        <f>SUMIFS(Raw!$I:$I, Raw!$A:$A, 'Calls Received'!EV$14, Raw!$F:$F, 'Calls Received'!$C26, Raw!$H:$H, "A01")</f>
        <v>0</v>
      </c>
      <c r="EW26" s="52">
        <f>SUMIFS(Raw!$I:$I, Raw!$A:$A, 'Calls Received'!EW$14, Raw!$F:$F, 'Calls Received'!$C26, Raw!$H:$H, "A01")</f>
        <v>0</v>
      </c>
      <c r="EX26" s="52">
        <f>SUMIFS(Raw!$I:$I, Raw!$A:$A, 'Calls Received'!EX$14, Raw!$F:$F, 'Calls Received'!$C26, Raw!$H:$H, "A01")</f>
        <v>0</v>
      </c>
      <c r="EY26" s="52">
        <f>SUMIFS(Raw!$I:$I, Raw!$A:$A, 'Calls Received'!EY$14, Raw!$F:$F, 'Calls Received'!$C26, Raw!$H:$H, "A01")</f>
        <v>0</v>
      </c>
      <c r="EZ26" s="53">
        <f>SUMIFS(Raw!$I:$I, Raw!$A:$A, 'Calls Received'!EZ$14, Raw!$F:$F, 'Calls Received'!$C26, Raw!$H:$H, "A01")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1429</v>
      </c>
      <c r="G27" s="35">
        <v>1267</v>
      </c>
      <c r="H27" s="35">
        <v>1224</v>
      </c>
      <c r="I27" s="35">
        <v>1514</v>
      </c>
      <c r="J27" s="35">
        <v>1227</v>
      </c>
      <c r="K27" s="35">
        <v>1944</v>
      </c>
      <c r="L27" s="36">
        <v>1854</v>
      </c>
      <c r="N27" s="34">
        <v>1536</v>
      </c>
      <c r="O27" s="35">
        <v>1283</v>
      </c>
      <c r="P27" s="35">
        <v>1271</v>
      </c>
      <c r="Q27" s="35">
        <v>1203</v>
      </c>
      <c r="R27" s="35">
        <v>1293</v>
      </c>
      <c r="S27" s="35">
        <v>2244</v>
      </c>
      <c r="T27" s="36">
        <v>1891</v>
      </c>
      <c r="V27" s="34">
        <v>1679</v>
      </c>
      <c r="W27" s="35">
        <v>1377</v>
      </c>
      <c r="X27" s="35">
        <v>1268</v>
      </c>
      <c r="Y27" s="35">
        <v>1130</v>
      </c>
      <c r="Z27" s="35">
        <v>1236</v>
      </c>
      <c r="AA27" s="35">
        <v>1915</v>
      </c>
      <c r="AB27" s="36">
        <v>1745</v>
      </c>
      <c r="AD27" s="34">
        <v>1395</v>
      </c>
      <c r="AE27" s="35">
        <v>1295</v>
      </c>
      <c r="AF27" s="35">
        <v>1168</v>
      </c>
      <c r="AG27" s="35">
        <v>1214</v>
      </c>
      <c r="AH27" s="35">
        <v>1272</v>
      </c>
      <c r="AI27" s="35">
        <v>2155</v>
      </c>
      <c r="AJ27" s="36">
        <v>1938</v>
      </c>
      <c r="AL27" s="34">
        <v>1454</v>
      </c>
      <c r="AM27" s="35">
        <v>1164</v>
      </c>
      <c r="AN27" s="35">
        <v>1046</v>
      </c>
      <c r="AO27" s="35">
        <v>1198</v>
      </c>
      <c r="AP27" s="35">
        <v>2099</v>
      </c>
      <c r="AQ27" s="35">
        <v>2822</v>
      </c>
      <c r="AR27" s="36">
        <v>2049</v>
      </c>
      <c r="AT27" s="34">
        <v>1404</v>
      </c>
      <c r="AU27" s="35">
        <v>1163</v>
      </c>
      <c r="AV27" s="35">
        <v>1078</v>
      </c>
      <c r="AW27" s="35">
        <v>1516</v>
      </c>
      <c r="AX27" s="35">
        <v>1423</v>
      </c>
      <c r="AY27" s="35">
        <v>2165</v>
      </c>
      <c r="AZ27" s="36">
        <v>1734</v>
      </c>
      <c r="BB27" s="34">
        <v>1397</v>
      </c>
      <c r="BC27" s="35">
        <v>1163</v>
      </c>
      <c r="BD27" s="35">
        <v>1207</v>
      </c>
      <c r="BE27" s="35">
        <v>1143</v>
      </c>
      <c r="BF27" s="35">
        <v>1280</v>
      </c>
      <c r="BG27" s="35">
        <v>2071</v>
      </c>
      <c r="BH27" s="36">
        <v>1695</v>
      </c>
      <c r="BJ27" s="34">
        <v>1326</v>
      </c>
      <c r="BK27" s="35">
        <v>1148</v>
      </c>
      <c r="BL27" s="35">
        <v>1146</v>
      </c>
      <c r="BM27" s="35">
        <v>1117</v>
      </c>
      <c r="BN27" s="35">
        <v>1182</v>
      </c>
      <c r="BO27" s="35">
        <v>1987</v>
      </c>
      <c r="BP27" s="36">
        <v>1691</v>
      </c>
      <c r="BR27" s="34">
        <f>SUMIFS(Raw!$I:$I, Raw!$A:$A, 'Calls Received'!BR$14, Raw!$F:$F, 'Calls Received'!$C27, Raw!$H:$H, "A01")</f>
        <v>1326</v>
      </c>
      <c r="BS27" s="35">
        <f>SUMIFS(Raw!$I:$I, Raw!$A:$A, 'Calls Received'!BS$14, Raw!$F:$F, 'Calls Received'!$C27, Raw!$H:$H, "A01")</f>
        <v>1178</v>
      </c>
      <c r="BT27" s="35">
        <f>SUMIFS(Raw!$I:$I, Raw!$A:$A, 'Calls Received'!BT$14, Raw!$F:$F, 'Calls Received'!$C27, Raw!$H:$H, "A01")</f>
        <v>1051</v>
      </c>
      <c r="BU27" s="35">
        <f>SUMIFS(Raw!$I:$I, Raw!$A:$A, 'Calls Received'!BU$14, Raw!$F:$F, 'Calls Received'!$C27, Raw!$H:$H, "A01")</f>
        <v>1065</v>
      </c>
      <c r="BV27" s="35">
        <f>SUMIFS(Raw!$I:$I, Raw!$A:$A, 'Calls Received'!BV$14, Raw!$F:$F, 'Calls Received'!$C27, Raw!$H:$H, "A01")</f>
        <v>1087</v>
      </c>
      <c r="BW27" s="35">
        <f>SUMIFS(Raw!$I:$I, Raw!$A:$A, 'Calls Received'!BW$14, Raw!$F:$F, 'Calls Received'!$C27, Raw!$H:$H, "A01")</f>
        <v>1768</v>
      </c>
      <c r="BX27" s="36">
        <f>SUMIFS(Raw!$I:$I, Raw!$A:$A, 'Calls Received'!BX$14, Raw!$F:$F, 'Calls Received'!$C27, Raw!$H:$H, "A01")</f>
        <v>1658</v>
      </c>
      <c r="BZ27" s="34">
        <f>SUMIFS(Raw!$I:$I, Raw!$A:$A, 'Calls Received'!BZ$14, Raw!$F:$F, 'Calls Received'!$C27, Raw!$H:$H, "A01")</f>
        <v>0</v>
      </c>
      <c r="CA27" s="35">
        <f>SUMIFS(Raw!$I:$I, Raw!$A:$A, 'Calls Received'!CA$14, Raw!$F:$F, 'Calls Received'!$C27, Raw!$H:$H, "A01")</f>
        <v>0</v>
      </c>
      <c r="CB27" s="35">
        <f>SUMIFS(Raw!$I:$I, Raw!$A:$A, 'Calls Received'!CB$14, Raw!$F:$F, 'Calls Received'!$C27, Raw!$H:$H, "A01")</f>
        <v>0</v>
      </c>
      <c r="CC27" s="35">
        <f>SUMIFS(Raw!$I:$I, Raw!$A:$A, 'Calls Received'!CC$14, Raw!$F:$F, 'Calls Received'!$C27, Raw!$H:$H, "A01")</f>
        <v>0</v>
      </c>
      <c r="CD27" s="35">
        <f>SUMIFS(Raw!$I:$I, Raw!$A:$A, 'Calls Received'!CD$14, Raw!$F:$F, 'Calls Received'!$C27, Raw!$H:$H, "A01")</f>
        <v>0</v>
      </c>
      <c r="CE27" s="35">
        <f>SUMIFS(Raw!$I:$I, Raw!$A:$A, 'Calls Received'!CE$14, Raw!$F:$F, 'Calls Received'!$C27, Raw!$H:$H, "A01")</f>
        <v>0</v>
      </c>
      <c r="CF27" s="36">
        <f>SUMIFS(Raw!$I:$I, Raw!$A:$A, 'Calls Received'!CF$14, Raw!$F:$F, 'Calls Received'!$C27, Raw!$H:$H, "A01")</f>
        <v>0</v>
      </c>
      <c r="CH27" s="34">
        <f>SUMIFS(Raw!$I:$I, Raw!$A:$A, 'Calls Received'!CH$14, Raw!$F:$F, 'Calls Received'!$C27, Raw!$H:$H, "A01")</f>
        <v>0</v>
      </c>
      <c r="CI27" s="35">
        <f>SUMIFS(Raw!$I:$I, Raw!$A:$A, 'Calls Received'!CI$14, Raw!$F:$F, 'Calls Received'!$C27, Raw!$H:$H, "A01")</f>
        <v>0</v>
      </c>
      <c r="CJ27" s="35">
        <f>SUMIFS(Raw!$I:$I, Raw!$A:$A, 'Calls Received'!CJ$14, Raw!$F:$F, 'Calls Received'!$C27, Raw!$H:$H, "A01")</f>
        <v>0</v>
      </c>
      <c r="CK27" s="35">
        <f>SUMIFS(Raw!$I:$I, Raw!$A:$A, 'Calls Received'!CK$14, Raw!$F:$F, 'Calls Received'!$C27, Raw!$H:$H, "A01")</f>
        <v>0</v>
      </c>
      <c r="CL27" s="35">
        <f>SUMIFS(Raw!$I:$I, Raw!$A:$A, 'Calls Received'!CL$14, Raw!$F:$F, 'Calls Received'!$C27, Raw!$H:$H, "A01")</f>
        <v>0</v>
      </c>
      <c r="CM27" s="35">
        <f>SUMIFS(Raw!$I:$I, Raw!$A:$A, 'Calls Received'!CM$14, Raw!$F:$F, 'Calls Received'!$C27, Raw!$H:$H, "A01")</f>
        <v>0</v>
      </c>
      <c r="CN27" s="36">
        <f>SUMIFS(Raw!$I:$I, Raw!$A:$A, 'Calls Received'!CN$14, Raw!$F:$F, 'Calls Received'!$C27, Raw!$H:$H, "A01")</f>
        <v>0</v>
      </c>
      <c r="CP27" s="34">
        <f>SUMIFS(Raw!$I:$I, Raw!$A:$A, 'Calls Received'!CP$14, Raw!$F:$F, 'Calls Received'!$C27, Raw!$H:$H, "A01")</f>
        <v>0</v>
      </c>
      <c r="CQ27" s="35">
        <f>SUMIFS(Raw!$I:$I, Raw!$A:$A, 'Calls Received'!CQ$14, Raw!$F:$F, 'Calls Received'!$C27, Raw!$H:$H, "A01")</f>
        <v>0</v>
      </c>
      <c r="CR27" s="35">
        <f>SUMIFS(Raw!$I:$I, Raw!$A:$A, 'Calls Received'!CR$14, Raw!$F:$F, 'Calls Received'!$C27, Raw!$H:$H, "A01")</f>
        <v>0</v>
      </c>
      <c r="CS27" s="35">
        <f>SUMIFS(Raw!$I:$I, Raw!$A:$A, 'Calls Received'!CS$14, Raw!$F:$F, 'Calls Received'!$C27, Raw!$H:$H, "A01")</f>
        <v>0</v>
      </c>
      <c r="CT27" s="35">
        <f>SUMIFS(Raw!$I:$I, Raw!$A:$A, 'Calls Received'!CT$14, Raw!$F:$F, 'Calls Received'!$C27, Raw!$H:$H, "A01")</f>
        <v>0</v>
      </c>
      <c r="CU27" s="35">
        <f>SUMIFS(Raw!$I:$I, Raw!$A:$A, 'Calls Received'!CU$14, Raw!$F:$F, 'Calls Received'!$C27, Raw!$H:$H, "A01")</f>
        <v>0</v>
      </c>
      <c r="CV27" s="36">
        <f>SUMIFS(Raw!$I:$I, Raw!$A:$A, 'Calls Received'!CV$14, Raw!$F:$F, 'Calls Received'!$C27, Raw!$H:$H, "A01")</f>
        <v>0</v>
      </c>
      <c r="CX27" s="34">
        <f>SUMIFS(Raw!$I:$I, Raw!$A:$A, 'Calls Received'!CX$14, Raw!$F:$F, 'Calls Received'!$C27, Raw!$H:$H, "A01")</f>
        <v>0</v>
      </c>
      <c r="CY27" s="35">
        <f>SUMIFS(Raw!$I:$I, Raw!$A:$A, 'Calls Received'!CY$14, Raw!$F:$F, 'Calls Received'!$C27, Raw!$H:$H, "A01")</f>
        <v>0</v>
      </c>
      <c r="CZ27" s="35">
        <f>SUMIFS(Raw!$I:$I, Raw!$A:$A, 'Calls Received'!CZ$14, Raw!$F:$F, 'Calls Received'!$C27, Raw!$H:$H, "A01")</f>
        <v>0</v>
      </c>
      <c r="DA27" s="35">
        <f>SUMIFS(Raw!$I:$I, Raw!$A:$A, 'Calls Received'!DA$14, Raw!$F:$F, 'Calls Received'!$C27, Raw!$H:$H, "A01")</f>
        <v>0</v>
      </c>
      <c r="DB27" s="35">
        <f>SUMIFS(Raw!$I:$I, Raw!$A:$A, 'Calls Received'!DB$14, Raw!$F:$F, 'Calls Received'!$C27, Raw!$H:$H, "A01")</f>
        <v>0</v>
      </c>
      <c r="DC27" s="35">
        <f>SUMIFS(Raw!$I:$I, Raw!$A:$A, 'Calls Received'!DC$14, Raw!$F:$F, 'Calls Received'!$C27, Raw!$H:$H, "A01")</f>
        <v>0</v>
      </c>
      <c r="DD27" s="36">
        <f>SUMIFS(Raw!$I:$I, Raw!$A:$A, 'Calls Received'!DD$14, Raw!$F:$F, 'Calls Received'!$C27, Raw!$H:$H, "A01")</f>
        <v>0</v>
      </c>
      <c r="DF27" s="34">
        <f>SUMIFS(Raw!$I:$I, Raw!$A:$A, 'Calls Received'!DF$14, Raw!$F:$F, 'Calls Received'!$C27, Raw!$H:$H, "A01")</f>
        <v>0</v>
      </c>
      <c r="DG27" s="35">
        <f>SUMIFS(Raw!$I:$I, Raw!$A:$A, 'Calls Received'!DG$14, Raw!$F:$F, 'Calls Received'!$C27, Raw!$H:$H, "A01")</f>
        <v>0</v>
      </c>
      <c r="DH27" s="35">
        <f>SUMIFS(Raw!$I:$I, Raw!$A:$A, 'Calls Received'!DH$14, Raw!$F:$F, 'Calls Received'!$C27, Raw!$H:$H, "A01")</f>
        <v>0</v>
      </c>
      <c r="DI27" s="35">
        <f>SUMIFS(Raw!$I:$I, Raw!$A:$A, 'Calls Received'!DI$14, Raw!$F:$F, 'Calls Received'!$C27, Raw!$H:$H, "A01")</f>
        <v>0</v>
      </c>
      <c r="DJ27" s="35">
        <f>SUMIFS(Raw!$I:$I, Raw!$A:$A, 'Calls Received'!DJ$14, Raw!$F:$F, 'Calls Received'!$C27, Raw!$H:$H, "A01")</f>
        <v>0</v>
      </c>
      <c r="DK27" s="35">
        <f>SUMIFS(Raw!$I:$I, Raw!$A:$A, 'Calls Received'!DK$14, Raw!$F:$F, 'Calls Received'!$C27, Raw!$H:$H, "A01")</f>
        <v>0</v>
      </c>
      <c r="DL27" s="36">
        <f>SUMIFS(Raw!$I:$I, Raw!$A:$A, 'Calls Received'!DL$14, Raw!$F:$F, 'Calls Received'!$C27, Raw!$H:$H, "A01")</f>
        <v>0</v>
      </c>
      <c r="DN27" s="34">
        <f>SUMIFS(Raw!$I:$I, Raw!$A:$A, 'Calls Received'!DN$14, Raw!$F:$F, 'Calls Received'!$C27, Raw!$H:$H, "A01")</f>
        <v>0</v>
      </c>
      <c r="DO27" s="35">
        <f>SUMIFS(Raw!$I:$I, Raw!$A:$A, 'Calls Received'!DO$14, Raw!$F:$F, 'Calls Received'!$C27, Raw!$H:$H, "A01")</f>
        <v>0</v>
      </c>
      <c r="DP27" s="35">
        <f>SUMIFS(Raw!$I:$I, Raw!$A:$A, 'Calls Received'!DP$14, Raw!$F:$F, 'Calls Received'!$C27, Raw!$H:$H, "A01")</f>
        <v>0</v>
      </c>
      <c r="DQ27" s="35">
        <f>SUMIFS(Raw!$I:$I, Raw!$A:$A, 'Calls Received'!DQ$14, Raw!$F:$F, 'Calls Received'!$C27, Raw!$H:$H, "A01")</f>
        <v>0</v>
      </c>
      <c r="DR27" s="35">
        <f>SUMIFS(Raw!$I:$I, Raw!$A:$A, 'Calls Received'!DR$14, Raw!$F:$F, 'Calls Received'!$C27, Raw!$H:$H, "A01")</f>
        <v>0</v>
      </c>
      <c r="DS27" s="35">
        <f>SUMIFS(Raw!$I:$I, Raw!$A:$A, 'Calls Received'!DS$14, Raw!$F:$F, 'Calls Received'!$C27, Raw!$H:$H, "A01")</f>
        <v>0</v>
      </c>
      <c r="DT27" s="36">
        <f>SUMIFS(Raw!$I:$I, Raw!$A:$A, 'Calls Received'!DT$14, Raw!$F:$F, 'Calls Received'!$C27, Raw!$H:$H, "A01")</f>
        <v>0</v>
      </c>
      <c r="DV27" s="34">
        <f>SUMIFS(Raw!$I:$I, Raw!$A:$A, 'Calls Received'!DV$14, Raw!$F:$F, 'Calls Received'!$C27, Raw!$H:$H, "A01")</f>
        <v>0</v>
      </c>
      <c r="DW27" s="35">
        <f>SUMIFS(Raw!$I:$I, Raw!$A:$A, 'Calls Received'!DW$14, Raw!$F:$F, 'Calls Received'!$C27, Raw!$H:$H, "A01")</f>
        <v>0</v>
      </c>
      <c r="DX27" s="35">
        <f>SUMIFS(Raw!$I:$I, Raw!$A:$A, 'Calls Received'!DX$14, Raw!$F:$F, 'Calls Received'!$C27, Raw!$H:$H, "A01")</f>
        <v>0</v>
      </c>
      <c r="DY27" s="35">
        <f>SUMIFS(Raw!$I:$I, Raw!$A:$A, 'Calls Received'!DY$14, Raw!$F:$F, 'Calls Received'!$C27, Raw!$H:$H, "A01")</f>
        <v>0</v>
      </c>
      <c r="DZ27" s="35">
        <f>SUMIFS(Raw!$I:$I, Raw!$A:$A, 'Calls Received'!DZ$14, Raw!$F:$F, 'Calls Received'!$C27, Raw!$H:$H, "A01")</f>
        <v>0</v>
      </c>
      <c r="EA27" s="35">
        <f>SUMIFS(Raw!$I:$I, Raw!$A:$A, 'Calls Received'!EA$14, Raw!$F:$F, 'Calls Received'!$C27, Raw!$H:$H, "A01")</f>
        <v>0</v>
      </c>
      <c r="EB27" s="36">
        <f>SUMIFS(Raw!$I:$I, Raw!$A:$A, 'Calls Received'!EB$14, Raw!$F:$F, 'Calls Received'!$C27, Raw!$H:$H, "A01")</f>
        <v>0</v>
      </c>
      <c r="ED27" s="34">
        <f>SUMIFS(Raw!$I:$I, Raw!$A:$A, 'Calls Received'!ED$14, Raw!$F:$F, 'Calls Received'!$C27, Raw!$H:$H, "A01")</f>
        <v>0</v>
      </c>
      <c r="EE27" s="35">
        <f>SUMIFS(Raw!$I:$I, Raw!$A:$A, 'Calls Received'!EE$14, Raw!$F:$F, 'Calls Received'!$C27, Raw!$H:$H, "A01")</f>
        <v>0</v>
      </c>
      <c r="EF27" s="35">
        <f>SUMIFS(Raw!$I:$I, Raw!$A:$A, 'Calls Received'!EF$14, Raw!$F:$F, 'Calls Received'!$C27, Raw!$H:$H, "A01")</f>
        <v>0</v>
      </c>
      <c r="EG27" s="35">
        <f>SUMIFS(Raw!$I:$I, Raw!$A:$A, 'Calls Received'!EG$14, Raw!$F:$F, 'Calls Received'!$C27, Raw!$H:$H, "A01")</f>
        <v>0</v>
      </c>
      <c r="EH27" s="35">
        <f>SUMIFS(Raw!$I:$I, Raw!$A:$A, 'Calls Received'!EH$14, Raw!$F:$F, 'Calls Received'!$C27, Raw!$H:$H, "A01")</f>
        <v>0</v>
      </c>
      <c r="EI27" s="35">
        <f>SUMIFS(Raw!$I:$I, Raw!$A:$A, 'Calls Received'!EI$14, Raw!$F:$F, 'Calls Received'!$C27, Raw!$H:$H, "A01")</f>
        <v>0</v>
      </c>
      <c r="EJ27" s="36">
        <f>SUMIFS(Raw!$I:$I, Raw!$A:$A, 'Calls Received'!EJ$14, Raw!$F:$F, 'Calls Received'!$C27, Raw!$H:$H, "A01")</f>
        <v>0</v>
      </c>
      <c r="EL27" s="34">
        <f>SUMIFS(Raw!$I:$I, Raw!$A:$A, 'Calls Received'!EL$14, Raw!$F:$F, 'Calls Received'!$C27, Raw!$H:$H, "A01")</f>
        <v>0</v>
      </c>
      <c r="EM27" s="35">
        <f>SUMIFS(Raw!$I:$I, Raw!$A:$A, 'Calls Received'!EM$14, Raw!$F:$F, 'Calls Received'!$C27, Raw!$H:$H, "A01")</f>
        <v>0</v>
      </c>
      <c r="EN27" s="35">
        <f>SUMIFS(Raw!$I:$I, Raw!$A:$A, 'Calls Received'!EN$14, Raw!$F:$F, 'Calls Received'!$C27, Raw!$H:$H, "A01")</f>
        <v>0</v>
      </c>
      <c r="EO27" s="35">
        <f>SUMIFS(Raw!$I:$I, Raw!$A:$A, 'Calls Received'!EO$14, Raw!$F:$F, 'Calls Received'!$C27, Raw!$H:$H, "A01")</f>
        <v>0</v>
      </c>
      <c r="EP27" s="35">
        <f>SUMIFS(Raw!$I:$I, Raw!$A:$A, 'Calls Received'!EP$14, Raw!$F:$F, 'Calls Received'!$C27, Raw!$H:$H, "A01")</f>
        <v>0</v>
      </c>
      <c r="EQ27" s="35">
        <f>SUMIFS(Raw!$I:$I, Raw!$A:$A, 'Calls Received'!EQ$14, Raw!$F:$F, 'Calls Received'!$C27, Raw!$H:$H, "A01")</f>
        <v>0</v>
      </c>
      <c r="ER27" s="36">
        <f>SUMIFS(Raw!$I:$I, Raw!$A:$A, 'Calls Received'!ER$14, Raw!$F:$F, 'Calls Received'!$C27, Raw!$H:$H, "A01")</f>
        <v>0</v>
      </c>
      <c r="ET27" s="34">
        <f>SUMIFS(Raw!$I:$I, Raw!$A:$A, 'Calls Received'!ET$14, Raw!$F:$F, 'Calls Received'!$C27, Raw!$H:$H, "A01")</f>
        <v>0</v>
      </c>
      <c r="EU27" s="35">
        <f>SUMIFS(Raw!$I:$I, Raw!$A:$A, 'Calls Received'!EU$14, Raw!$F:$F, 'Calls Received'!$C27, Raw!$H:$H, "A01")</f>
        <v>0</v>
      </c>
      <c r="EV27" s="35">
        <f>SUMIFS(Raw!$I:$I, Raw!$A:$A, 'Calls Received'!EV$14, Raw!$F:$F, 'Calls Received'!$C27, Raw!$H:$H, "A01")</f>
        <v>0</v>
      </c>
      <c r="EW27" s="35">
        <f>SUMIFS(Raw!$I:$I, Raw!$A:$A, 'Calls Received'!EW$14, Raw!$F:$F, 'Calls Received'!$C27, Raw!$H:$H, "A01")</f>
        <v>0</v>
      </c>
      <c r="EX27" s="35">
        <f>SUMIFS(Raw!$I:$I, Raw!$A:$A, 'Calls Received'!EX$14, Raw!$F:$F, 'Calls Received'!$C27, Raw!$H:$H, "A01")</f>
        <v>0</v>
      </c>
      <c r="EY27" s="35">
        <f>SUMIFS(Raw!$I:$I, Raw!$A:$A, 'Calls Received'!EY$14, Raw!$F:$F, 'Calls Received'!$C27, Raw!$H:$H, "A01")</f>
        <v>0</v>
      </c>
      <c r="EZ27" s="36">
        <f>SUMIFS(Raw!$I:$I, Raw!$A:$A, 'Calls Received'!EZ$14, Raw!$F:$F, 'Calls Received'!$C27, Raw!$H:$H, "A01")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1363</v>
      </c>
      <c r="G28" s="47">
        <v>1221</v>
      </c>
      <c r="H28" s="47">
        <v>1249</v>
      </c>
      <c r="I28" s="47">
        <v>1261</v>
      </c>
      <c r="J28" s="47">
        <v>1353</v>
      </c>
      <c r="K28" s="47">
        <v>1576</v>
      </c>
      <c r="L28" s="48">
        <v>1430</v>
      </c>
      <c r="N28" s="46">
        <v>1428</v>
      </c>
      <c r="O28" s="47">
        <v>1241</v>
      </c>
      <c r="P28" s="47">
        <v>1283</v>
      </c>
      <c r="Q28" s="47">
        <v>1281</v>
      </c>
      <c r="R28" s="47">
        <v>1353</v>
      </c>
      <c r="S28" s="47">
        <v>1695</v>
      </c>
      <c r="T28" s="48">
        <v>1525</v>
      </c>
      <c r="V28" s="46">
        <v>1470</v>
      </c>
      <c r="W28" s="47">
        <v>1292</v>
      </c>
      <c r="X28" s="47">
        <v>1263</v>
      </c>
      <c r="Y28" s="47">
        <v>1164</v>
      </c>
      <c r="Z28" s="47">
        <v>1239</v>
      </c>
      <c r="AA28" s="47">
        <v>1672</v>
      </c>
      <c r="AB28" s="48">
        <v>1361</v>
      </c>
      <c r="AD28" s="46">
        <v>1366</v>
      </c>
      <c r="AE28" s="47">
        <v>1185</v>
      </c>
      <c r="AF28" s="47">
        <v>1173</v>
      </c>
      <c r="AG28" s="47">
        <v>1097</v>
      </c>
      <c r="AH28" s="47">
        <v>1172</v>
      </c>
      <c r="AI28" s="47">
        <v>1581</v>
      </c>
      <c r="AJ28" s="48">
        <v>1305</v>
      </c>
      <c r="AL28" s="46">
        <v>1218</v>
      </c>
      <c r="AM28" s="47">
        <v>1082</v>
      </c>
      <c r="AN28" s="47">
        <v>994</v>
      </c>
      <c r="AO28" s="47">
        <v>889</v>
      </c>
      <c r="AP28" s="47">
        <v>1584</v>
      </c>
      <c r="AQ28" s="47">
        <v>1739</v>
      </c>
      <c r="AR28" s="48">
        <v>1326</v>
      </c>
      <c r="AT28" s="46">
        <v>1197</v>
      </c>
      <c r="AU28" s="47">
        <v>1041</v>
      </c>
      <c r="AV28" s="47">
        <v>937</v>
      </c>
      <c r="AW28" s="47">
        <v>1239</v>
      </c>
      <c r="AX28" s="47">
        <v>1187</v>
      </c>
      <c r="AY28" s="47">
        <v>1563</v>
      </c>
      <c r="AZ28" s="48">
        <v>1263</v>
      </c>
      <c r="BB28" s="46">
        <v>1220</v>
      </c>
      <c r="BC28" s="47">
        <v>1117</v>
      </c>
      <c r="BD28" s="47">
        <v>1229</v>
      </c>
      <c r="BE28" s="47">
        <v>1155</v>
      </c>
      <c r="BF28" s="47">
        <v>1152</v>
      </c>
      <c r="BG28" s="47">
        <v>1415</v>
      </c>
      <c r="BH28" s="48">
        <v>1179</v>
      </c>
      <c r="BJ28" s="46">
        <v>1295</v>
      </c>
      <c r="BK28" s="47">
        <v>1156</v>
      </c>
      <c r="BL28" s="47">
        <v>1116</v>
      </c>
      <c r="BM28" s="47">
        <v>1056</v>
      </c>
      <c r="BN28" s="47">
        <v>1169</v>
      </c>
      <c r="BO28" s="47">
        <v>1447</v>
      </c>
      <c r="BP28" s="48">
        <v>1261</v>
      </c>
      <c r="BR28" s="46">
        <f>SUMIFS(Raw!$I:$I, Raw!$A:$A, 'Calls Received'!BR$14, Raw!$F:$F, 'Calls Received'!$C28, Raw!$H:$H, "A01")</f>
        <v>1173</v>
      </c>
      <c r="BS28" s="47">
        <f>SUMIFS(Raw!$I:$I, Raw!$A:$A, 'Calls Received'!BS$14, Raw!$F:$F, 'Calls Received'!$C28, Raw!$H:$H, "A01")</f>
        <v>1082</v>
      </c>
      <c r="BT28" s="47">
        <f>SUMIFS(Raw!$I:$I, Raw!$A:$A, 'Calls Received'!BT$14, Raw!$F:$F, 'Calls Received'!$C28, Raw!$H:$H, "A01")</f>
        <v>1128</v>
      </c>
      <c r="BU28" s="47">
        <f>SUMIFS(Raw!$I:$I, Raw!$A:$A, 'Calls Received'!BU$14, Raw!$F:$F, 'Calls Received'!$C28, Raw!$H:$H, "A01")</f>
        <v>1120</v>
      </c>
      <c r="BV28" s="47">
        <f>SUMIFS(Raw!$I:$I, Raw!$A:$A, 'Calls Received'!BV$14, Raw!$F:$F, 'Calls Received'!$C28, Raw!$H:$H, "A01")</f>
        <v>1105</v>
      </c>
      <c r="BW28" s="47">
        <f>SUMIFS(Raw!$I:$I, Raw!$A:$A, 'Calls Received'!BW$14, Raw!$F:$F, 'Calls Received'!$C28, Raw!$H:$H, "A01")</f>
        <v>1389</v>
      </c>
      <c r="BX28" s="48">
        <f>SUMIFS(Raw!$I:$I, Raw!$A:$A, 'Calls Received'!BX$14, Raw!$F:$F, 'Calls Received'!$C28, Raw!$H:$H, "A01")</f>
        <v>1177</v>
      </c>
      <c r="BZ28" s="46">
        <f>SUMIFS(Raw!$I:$I, Raw!$A:$A, 'Calls Received'!BZ$14, Raw!$F:$F, 'Calls Received'!$C28, Raw!$H:$H, "A01")</f>
        <v>0</v>
      </c>
      <c r="CA28" s="47">
        <f>SUMIFS(Raw!$I:$I, Raw!$A:$A, 'Calls Received'!CA$14, Raw!$F:$F, 'Calls Received'!$C28, Raw!$H:$H, "A01")</f>
        <v>0</v>
      </c>
      <c r="CB28" s="47">
        <f>SUMIFS(Raw!$I:$I, Raw!$A:$A, 'Calls Received'!CB$14, Raw!$F:$F, 'Calls Received'!$C28, Raw!$H:$H, "A01")</f>
        <v>0</v>
      </c>
      <c r="CC28" s="47">
        <f>SUMIFS(Raw!$I:$I, Raw!$A:$A, 'Calls Received'!CC$14, Raw!$F:$F, 'Calls Received'!$C28, Raw!$H:$H, "A01")</f>
        <v>0</v>
      </c>
      <c r="CD28" s="47">
        <f>SUMIFS(Raw!$I:$I, Raw!$A:$A, 'Calls Received'!CD$14, Raw!$F:$F, 'Calls Received'!$C28, Raw!$H:$H, "A01")</f>
        <v>0</v>
      </c>
      <c r="CE28" s="47">
        <f>SUMIFS(Raw!$I:$I, Raw!$A:$A, 'Calls Received'!CE$14, Raw!$F:$F, 'Calls Received'!$C28, Raw!$H:$H, "A01")</f>
        <v>0</v>
      </c>
      <c r="CF28" s="48">
        <f>SUMIFS(Raw!$I:$I, Raw!$A:$A, 'Calls Received'!CF$14, Raw!$F:$F, 'Calls Received'!$C28, Raw!$H:$H, "A01")</f>
        <v>0</v>
      </c>
      <c r="CH28" s="46">
        <f>SUMIFS(Raw!$I:$I, Raw!$A:$A, 'Calls Received'!CH$14, Raw!$F:$F, 'Calls Received'!$C28, Raw!$H:$H, "A01")</f>
        <v>0</v>
      </c>
      <c r="CI28" s="47">
        <f>SUMIFS(Raw!$I:$I, Raw!$A:$A, 'Calls Received'!CI$14, Raw!$F:$F, 'Calls Received'!$C28, Raw!$H:$H, "A01")</f>
        <v>0</v>
      </c>
      <c r="CJ28" s="47">
        <f>SUMIFS(Raw!$I:$I, Raw!$A:$A, 'Calls Received'!CJ$14, Raw!$F:$F, 'Calls Received'!$C28, Raw!$H:$H, "A01")</f>
        <v>0</v>
      </c>
      <c r="CK28" s="47">
        <f>SUMIFS(Raw!$I:$I, Raw!$A:$A, 'Calls Received'!CK$14, Raw!$F:$F, 'Calls Received'!$C28, Raw!$H:$H, "A01")</f>
        <v>0</v>
      </c>
      <c r="CL28" s="47">
        <f>SUMIFS(Raw!$I:$I, Raw!$A:$A, 'Calls Received'!CL$14, Raw!$F:$F, 'Calls Received'!$C28, Raw!$H:$H, "A01")</f>
        <v>0</v>
      </c>
      <c r="CM28" s="47">
        <f>SUMIFS(Raw!$I:$I, Raw!$A:$A, 'Calls Received'!CM$14, Raw!$F:$F, 'Calls Received'!$C28, Raw!$H:$H, "A01")</f>
        <v>0</v>
      </c>
      <c r="CN28" s="48">
        <f>SUMIFS(Raw!$I:$I, Raw!$A:$A, 'Calls Received'!CN$14, Raw!$F:$F, 'Calls Received'!$C28, Raw!$H:$H, "A01")</f>
        <v>0</v>
      </c>
      <c r="CP28" s="46">
        <f>SUMIFS(Raw!$I:$I, Raw!$A:$A, 'Calls Received'!CP$14, Raw!$F:$F, 'Calls Received'!$C28, Raw!$H:$H, "A01")</f>
        <v>0</v>
      </c>
      <c r="CQ28" s="47">
        <f>SUMIFS(Raw!$I:$I, Raw!$A:$A, 'Calls Received'!CQ$14, Raw!$F:$F, 'Calls Received'!$C28, Raw!$H:$H, "A01")</f>
        <v>0</v>
      </c>
      <c r="CR28" s="47">
        <f>SUMIFS(Raw!$I:$I, Raw!$A:$A, 'Calls Received'!CR$14, Raw!$F:$F, 'Calls Received'!$C28, Raw!$H:$H, "A01")</f>
        <v>0</v>
      </c>
      <c r="CS28" s="47">
        <f>SUMIFS(Raw!$I:$I, Raw!$A:$A, 'Calls Received'!CS$14, Raw!$F:$F, 'Calls Received'!$C28, Raw!$H:$H, "A01")</f>
        <v>0</v>
      </c>
      <c r="CT28" s="47">
        <f>SUMIFS(Raw!$I:$I, Raw!$A:$A, 'Calls Received'!CT$14, Raw!$F:$F, 'Calls Received'!$C28, Raw!$H:$H, "A01")</f>
        <v>0</v>
      </c>
      <c r="CU28" s="47">
        <f>SUMIFS(Raw!$I:$I, Raw!$A:$A, 'Calls Received'!CU$14, Raw!$F:$F, 'Calls Received'!$C28, Raw!$H:$H, "A01")</f>
        <v>0</v>
      </c>
      <c r="CV28" s="48">
        <f>SUMIFS(Raw!$I:$I, Raw!$A:$A, 'Calls Received'!CV$14, Raw!$F:$F, 'Calls Received'!$C28, Raw!$H:$H, "A01")</f>
        <v>0</v>
      </c>
      <c r="CX28" s="46">
        <f>SUMIFS(Raw!$I:$I, Raw!$A:$A, 'Calls Received'!CX$14, Raw!$F:$F, 'Calls Received'!$C28, Raw!$H:$H, "A01")</f>
        <v>0</v>
      </c>
      <c r="CY28" s="47">
        <f>SUMIFS(Raw!$I:$I, Raw!$A:$A, 'Calls Received'!CY$14, Raw!$F:$F, 'Calls Received'!$C28, Raw!$H:$H, "A01")</f>
        <v>0</v>
      </c>
      <c r="CZ28" s="47">
        <f>SUMIFS(Raw!$I:$I, Raw!$A:$A, 'Calls Received'!CZ$14, Raw!$F:$F, 'Calls Received'!$C28, Raw!$H:$H, "A01")</f>
        <v>0</v>
      </c>
      <c r="DA28" s="47">
        <f>SUMIFS(Raw!$I:$I, Raw!$A:$A, 'Calls Received'!DA$14, Raw!$F:$F, 'Calls Received'!$C28, Raw!$H:$H, "A01")</f>
        <v>0</v>
      </c>
      <c r="DB28" s="47">
        <f>SUMIFS(Raw!$I:$I, Raw!$A:$A, 'Calls Received'!DB$14, Raw!$F:$F, 'Calls Received'!$C28, Raw!$H:$H, "A01")</f>
        <v>0</v>
      </c>
      <c r="DC28" s="47">
        <f>SUMIFS(Raw!$I:$I, Raw!$A:$A, 'Calls Received'!DC$14, Raw!$F:$F, 'Calls Received'!$C28, Raw!$H:$H, "A01")</f>
        <v>0</v>
      </c>
      <c r="DD28" s="48">
        <f>SUMIFS(Raw!$I:$I, Raw!$A:$A, 'Calls Received'!DD$14, Raw!$F:$F, 'Calls Received'!$C28, Raw!$H:$H, "A01")</f>
        <v>0</v>
      </c>
      <c r="DF28" s="46">
        <f>SUMIFS(Raw!$I:$I, Raw!$A:$A, 'Calls Received'!DF$14, Raw!$F:$F, 'Calls Received'!$C28, Raw!$H:$H, "A01")</f>
        <v>0</v>
      </c>
      <c r="DG28" s="47">
        <f>SUMIFS(Raw!$I:$I, Raw!$A:$A, 'Calls Received'!DG$14, Raw!$F:$F, 'Calls Received'!$C28, Raw!$H:$H, "A01")</f>
        <v>0</v>
      </c>
      <c r="DH28" s="47">
        <f>SUMIFS(Raw!$I:$I, Raw!$A:$A, 'Calls Received'!DH$14, Raw!$F:$F, 'Calls Received'!$C28, Raw!$H:$H, "A01")</f>
        <v>0</v>
      </c>
      <c r="DI28" s="47">
        <f>SUMIFS(Raw!$I:$I, Raw!$A:$A, 'Calls Received'!DI$14, Raw!$F:$F, 'Calls Received'!$C28, Raw!$H:$H, "A01")</f>
        <v>0</v>
      </c>
      <c r="DJ28" s="47">
        <f>SUMIFS(Raw!$I:$I, Raw!$A:$A, 'Calls Received'!DJ$14, Raw!$F:$F, 'Calls Received'!$C28, Raw!$H:$H, "A01")</f>
        <v>0</v>
      </c>
      <c r="DK28" s="47">
        <f>SUMIFS(Raw!$I:$I, Raw!$A:$A, 'Calls Received'!DK$14, Raw!$F:$F, 'Calls Received'!$C28, Raw!$H:$H, "A01")</f>
        <v>0</v>
      </c>
      <c r="DL28" s="48">
        <f>SUMIFS(Raw!$I:$I, Raw!$A:$A, 'Calls Received'!DL$14, Raw!$F:$F, 'Calls Received'!$C28, Raw!$H:$H, "A01")</f>
        <v>0</v>
      </c>
      <c r="DN28" s="46">
        <f>SUMIFS(Raw!$I:$I, Raw!$A:$A, 'Calls Received'!DN$14, Raw!$F:$F, 'Calls Received'!$C28, Raw!$H:$H, "A01")</f>
        <v>0</v>
      </c>
      <c r="DO28" s="47">
        <f>SUMIFS(Raw!$I:$I, Raw!$A:$A, 'Calls Received'!DO$14, Raw!$F:$F, 'Calls Received'!$C28, Raw!$H:$H, "A01")</f>
        <v>0</v>
      </c>
      <c r="DP28" s="47">
        <f>SUMIFS(Raw!$I:$I, Raw!$A:$A, 'Calls Received'!DP$14, Raw!$F:$F, 'Calls Received'!$C28, Raw!$H:$H, "A01")</f>
        <v>0</v>
      </c>
      <c r="DQ28" s="47">
        <f>SUMIFS(Raw!$I:$I, Raw!$A:$A, 'Calls Received'!DQ$14, Raw!$F:$F, 'Calls Received'!$C28, Raw!$H:$H, "A01")</f>
        <v>0</v>
      </c>
      <c r="DR28" s="47">
        <f>SUMIFS(Raw!$I:$I, Raw!$A:$A, 'Calls Received'!DR$14, Raw!$F:$F, 'Calls Received'!$C28, Raw!$H:$H, "A01")</f>
        <v>0</v>
      </c>
      <c r="DS28" s="47">
        <f>SUMIFS(Raw!$I:$I, Raw!$A:$A, 'Calls Received'!DS$14, Raw!$F:$F, 'Calls Received'!$C28, Raw!$H:$H, "A01")</f>
        <v>0</v>
      </c>
      <c r="DT28" s="48">
        <f>SUMIFS(Raw!$I:$I, Raw!$A:$A, 'Calls Received'!DT$14, Raw!$F:$F, 'Calls Received'!$C28, Raw!$H:$H, "A01")</f>
        <v>0</v>
      </c>
      <c r="DV28" s="46">
        <f>SUMIFS(Raw!$I:$I, Raw!$A:$A, 'Calls Received'!DV$14, Raw!$F:$F, 'Calls Received'!$C28, Raw!$H:$H, "A01")</f>
        <v>0</v>
      </c>
      <c r="DW28" s="47">
        <f>SUMIFS(Raw!$I:$I, Raw!$A:$A, 'Calls Received'!DW$14, Raw!$F:$F, 'Calls Received'!$C28, Raw!$H:$H, "A01")</f>
        <v>0</v>
      </c>
      <c r="DX28" s="47">
        <f>SUMIFS(Raw!$I:$I, Raw!$A:$A, 'Calls Received'!DX$14, Raw!$F:$F, 'Calls Received'!$C28, Raw!$H:$H, "A01")</f>
        <v>0</v>
      </c>
      <c r="DY28" s="47">
        <f>SUMIFS(Raw!$I:$I, Raw!$A:$A, 'Calls Received'!DY$14, Raw!$F:$F, 'Calls Received'!$C28, Raw!$H:$H, "A01")</f>
        <v>0</v>
      </c>
      <c r="DZ28" s="47">
        <f>SUMIFS(Raw!$I:$I, Raw!$A:$A, 'Calls Received'!DZ$14, Raw!$F:$F, 'Calls Received'!$C28, Raw!$H:$H, "A01")</f>
        <v>0</v>
      </c>
      <c r="EA28" s="47">
        <f>SUMIFS(Raw!$I:$I, Raw!$A:$A, 'Calls Received'!EA$14, Raw!$F:$F, 'Calls Received'!$C28, Raw!$H:$H, "A01")</f>
        <v>0</v>
      </c>
      <c r="EB28" s="48">
        <f>SUMIFS(Raw!$I:$I, Raw!$A:$A, 'Calls Received'!EB$14, Raw!$F:$F, 'Calls Received'!$C28, Raw!$H:$H, "A01")</f>
        <v>0</v>
      </c>
      <c r="ED28" s="46">
        <f>SUMIFS(Raw!$I:$I, Raw!$A:$A, 'Calls Received'!ED$14, Raw!$F:$F, 'Calls Received'!$C28, Raw!$H:$H, "A01")</f>
        <v>0</v>
      </c>
      <c r="EE28" s="47">
        <f>SUMIFS(Raw!$I:$I, Raw!$A:$A, 'Calls Received'!EE$14, Raw!$F:$F, 'Calls Received'!$C28, Raw!$H:$H, "A01")</f>
        <v>0</v>
      </c>
      <c r="EF28" s="47">
        <f>SUMIFS(Raw!$I:$I, Raw!$A:$A, 'Calls Received'!EF$14, Raw!$F:$F, 'Calls Received'!$C28, Raw!$H:$H, "A01")</f>
        <v>0</v>
      </c>
      <c r="EG28" s="47">
        <f>SUMIFS(Raw!$I:$I, Raw!$A:$A, 'Calls Received'!EG$14, Raw!$F:$F, 'Calls Received'!$C28, Raw!$H:$H, "A01")</f>
        <v>0</v>
      </c>
      <c r="EH28" s="47">
        <f>SUMIFS(Raw!$I:$I, Raw!$A:$A, 'Calls Received'!EH$14, Raw!$F:$F, 'Calls Received'!$C28, Raw!$H:$H, "A01")</f>
        <v>0</v>
      </c>
      <c r="EI28" s="47">
        <f>SUMIFS(Raw!$I:$I, Raw!$A:$A, 'Calls Received'!EI$14, Raw!$F:$F, 'Calls Received'!$C28, Raw!$H:$H, "A01")</f>
        <v>0</v>
      </c>
      <c r="EJ28" s="48">
        <f>SUMIFS(Raw!$I:$I, Raw!$A:$A, 'Calls Received'!EJ$14, Raw!$F:$F, 'Calls Received'!$C28, Raw!$H:$H, "A01")</f>
        <v>0</v>
      </c>
      <c r="EL28" s="46">
        <f>SUMIFS(Raw!$I:$I, Raw!$A:$A, 'Calls Received'!EL$14, Raw!$F:$F, 'Calls Received'!$C28, Raw!$H:$H, "A01")</f>
        <v>0</v>
      </c>
      <c r="EM28" s="47">
        <f>SUMIFS(Raw!$I:$I, Raw!$A:$A, 'Calls Received'!EM$14, Raw!$F:$F, 'Calls Received'!$C28, Raw!$H:$H, "A01")</f>
        <v>0</v>
      </c>
      <c r="EN28" s="47">
        <f>SUMIFS(Raw!$I:$I, Raw!$A:$A, 'Calls Received'!EN$14, Raw!$F:$F, 'Calls Received'!$C28, Raw!$H:$H, "A01")</f>
        <v>0</v>
      </c>
      <c r="EO28" s="47">
        <f>SUMIFS(Raw!$I:$I, Raw!$A:$A, 'Calls Received'!EO$14, Raw!$F:$F, 'Calls Received'!$C28, Raw!$H:$H, "A01")</f>
        <v>0</v>
      </c>
      <c r="EP28" s="47">
        <f>SUMIFS(Raw!$I:$I, Raw!$A:$A, 'Calls Received'!EP$14, Raw!$F:$F, 'Calls Received'!$C28, Raw!$H:$H, "A01")</f>
        <v>0</v>
      </c>
      <c r="EQ28" s="47">
        <f>SUMIFS(Raw!$I:$I, Raw!$A:$A, 'Calls Received'!EQ$14, Raw!$F:$F, 'Calls Received'!$C28, Raw!$H:$H, "A01")</f>
        <v>0</v>
      </c>
      <c r="ER28" s="48">
        <f>SUMIFS(Raw!$I:$I, Raw!$A:$A, 'Calls Received'!ER$14, Raw!$F:$F, 'Calls Received'!$C28, Raw!$H:$H, "A01")</f>
        <v>0</v>
      </c>
      <c r="ET28" s="46">
        <f>SUMIFS(Raw!$I:$I, Raw!$A:$A, 'Calls Received'!ET$14, Raw!$F:$F, 'Calls Received'!$C28, Raw!$H:$H, "A01")</f>
        <v>0</v>
      </c>
      <c r="EU28" s="47">
        <f>SUMIFS(Raw!$I:$I, Raw!$A:$A, 'Calls Received'!EU$14, Raw!$F:$F, 'Calls Received'!$C28, Raw!$H:$H, "A01")</f>
        <v>0</v>
      </c>
      <c r="EV28" s="47">
        <f>SUMIFS(Raw!$I:$I, Raw!$A:$A, 'Calls Received'!EV$14, Raw!$F:$F, 'Calls Received'!$C28, Raw!$H:$H, "A01")</f>
        <v>0</v>
      </c>
      <c r="EW28" s="47">
        <f>SUMIFS(Raw!$I:$I, Raw!$A:$A, 'Calls Received'!EW$14, Raw!$F:$F, 'Calls Received'!$C28, Raw!$H:$H, "A01")</f>
        <v>0</v>
      </c>
      <c r="EX28" s="47">
        <f>SUMIFS(Raw!$I:$I, Raw!$A:$A, 'Calls Received'!EX$14, Raw!$F:$F, 'Calls Received'!$C28, Raw!$H:$H, "A01")</f>
        <v>0</v>
      </c>
      <c r="EY28" s="47">
        <f>SUMIFS(Raw!$I:$I, Raw!$A:$A, 'Calls Received'!EY$14, Raw!$F:$F, 'Calls Received'!$C28, Raw!$H:$H, "A01")</f>
        <v>0</v>
      </c>
      <c r="EZ28" s="48">
        <f>SUMIFS(Raw!$I:$I, Raw!$A:$A, 'Calls Received'!EZ$14, Raw!$F:$F, 'Calls Received'!$C28, Raw!$H:$H, "A01")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1691</v>
      </c>
      <c r="G29" s="52">
        <v>1509</v>
      </c>
      <c r="H29" s="52">
        <v>1555</v>
      </c>
      <c r="I29" s="52">
        <v>1599</v>
      </c>
      <c r="J29" s="52">
        <v>1503</v>
      </c>
      <c r="K29" s="52">
        <v>2110</v>
      </c>
      <c r="L29" s="53">
        <v>1813</v>
      </c>
      <c r="N29" s="51">
        <v>1796</v>
      </c>
      <c r="O29" s="52">
        <v>1577</v>
      </c>
      <c r="P29" s="52">
        <v>1601</v>
      </c>
      <c r="Q29" s="52">
        <v>1542</v>
      </c>
      <c r="R29" s="52">
        <v>1573</v>
      </c>
      <c r="S29" s="52">
        <v>2177</v>
      </c>
      <c r="T29" s="53">
        <v>1909</v>
      </c>
      <c r="V29" s="51">
        <v>1923</v>
      </c>
      <c r="W29" s="52">
        <v>1637</v>
      </c>
      <c r="X29" s="52">
        <v>1516</v>
      </c>
      <c r="Y29" s="52">
        <v>1458</v>
      </c>
      <c r="Z29" s="52">
        <v>1597</v>
      </c>
      <c r="AA29" s="52">
        <v>2056</v>
      </c>
      <c r="AB29" s="53">
        <v>1745</v>
      </c>
      <c r="AD29" s="51">
        <v>1679</v>
      </c>
      <c r="AE29" s="52">
        <v>1589</v>
      </c>
      <c r="AF29" s="52">
        <v>1410</v>
      </c>
      <c r="AG29" s="52">
        <v>1450</v>
      </c>
      <c r="AH29" s="52">
        <v>1548</v>
      </c>
      <c r="AI29" s="52">
        <v>2043</v>
      </c>
      <c r="AJ29" s="53">
        <v>1641</v>
      </c>
      <c r="AL29" s="51">
        <v>1618</v>
      </c>
      <c r="AM29" s="52">
        <v>1313</v>
      </c>
      <c r="AN29" s="52">
        <v>1222</v>
      </c>
      <c r="AO29" s="52">
        <v>1023</v>
      </c>
      <c r="AP29" s="52">
        <v>1996</v>
      </c>
      <c r="AQ29" s="52">
        <v>2159</v>
      </c>
      <c r="AR29" s="53">
        <v>1689</v>
      </c>
      <c r="AT29" s="51">
        <v>1609</v>
      </c>
      <c r="AU29" s="52">
        <v>1349</v>
      </c>
      <c r="AV29" s="52">
        <v>1242</v>
      </c>
      <c r="AW29" s="52">
        <v>1698</v>
      </c>
      <c r="AX29" s="52">
        <v>1591</v>
      </c>
      <c r="AY29" s="52">
        <v>2032</v>
      </c>
      <c r="AZ29" s="53">
        <v>1840</v>
      </c>
      <c r="BB29" s="51">
        <v>1633</v>
      </c>
      <c r="BC29" s="52">
        <v>1401</v>
      </c>
      <c r="BD29" s="52">
        <v>1523</v>
      </c>
      <c r="BE29" s="52">
        <v>1464</v>
      </c>
      <c r="BF29" s="52">
        <v>1599</v>
      </c>
      <c r="BG29" s="52">
        <v>1928</v>
      </c>
      <c r="BH29" s="53">
        <v>1677</v>
      </c>
      <c r="BJ29" s="51">
        <v>1675</v>
      </c>
      <c r="BK29" s="52">
        <v>1527</v>
      </c>
      <c r="BL29" s="52">
        <v>1470</v>
      </c>
      <c r="BM29" s="52">
        <v>1421</v>
      </c>
      <c r="BN29" s="52">
        <v>1404</v>
      </c>
      <c r="BO29" s="52">
        <v>1922</v>
      </c>
      <c r="BP29" s="53">
        <v>1588</v>
      </c>
      <c r="BR29" s="51">
        <f>SUMIFS(Raw!$I:$I, Raw!$A:$A, 'Calls Received'!BR$14, Raw!$F:$F, 'Calls Received'!$C29, Raw!$H:$H, "A01")</f>
        <v>1611</v>
      </c>
      <c r="BS29" s="52">
        <f>SUMIFS(Raw!$I:$I, Raw!$A:$A, 'Calls Received'!BS$14, Raw!$F:$F, 'Calls Received'!$C29, Raw!$H:$H, "A01")</f>
        <v>1372</v>
      </c>
      <c r="BT29" s="52">
        <f>SUMIFS(Raw!$I:$I, Raw!$A:$A, 'Calls Received'!BT$14, Raw!$F:$F, 'Calls Received'!$C29, Raw!$H:$H, "A01")</f>
        <v>1417</v>
      </c>
      <c r="BU29" s="52">
        <f>SUMIFS(Raw!$I:$I, Raw!$A:$A, 'Calls Received'!BU$14, Raw!$F:$F, 'Calls Received'!$C29, Raw!$H:$H, "A01")</f>
        <v>1366</v>
      </c>
      <c r="BV29" s="52">
        <f>SUMIFS(Raw!$I:$I, Raw!$A:$A, 'Calls Received'!BV$14, Raw!$F:$F, 'Calls Received'!$C29, Raw!$H:$H, "A01")</f>
        <v>1402</v>
      </c>
      <c r="BW29" s="52">
        <f>SUMIFS(Raw!$I:$I, Raw!$A:$A, 'Calls Received'!BW$14, Raw!$F:$F, 'Calls Received'!$C29, Raw!$H:$H, "A01")</f>
        <v>1892</v>
      </c>
      <c r="BX29" s="53">
        <f>SUMIFS(Raw!$I:$I, Raw!$A:$A, 'Calls Received'!BX$14, Raw!$F:$F, 'Calls Received'!$C29, Raw!$H:$H, "A01")</f>
        <v>1564</v>
      </c>
      <c r="BZ29" s="51">
        <f>SUMIFS(Raw!$I:$I, Raw!$A:$A, 'Calls Received'!BZ$14, Raw!$F:$F, 'Calls Received'!$C29, Raw!$H:$H, "A01")</f>
        <v>0</v>
      </c>
      <c r="CA29" s="52">
        <f>SUMIFS(Raw!$I:$I, Raw!$A:$A, 'Calls Received'!CA$14, Raw!$F:$F, 'Calls Received'!$C29, Raw!$H:$H, "A01")</f>
        <v>0</v>
      </c>
      <c r="CB29" s="52">
        <f>SUMIFS(Raw!$I:$I, Raw!$A:$A, 'Calls Received'!CB$14, Raw!$F:$F, 'Calls Received'!$C29, Raw!$H:$H, "A01")</f>
        <v>0</v>
      </c>
      <c r="CC29" s="52">
        <f>SUMIFS(Raw!$I:$I, Raw!$A:$A, 'Calls Received'!CC$14, Raw!$F:$F, 'Calls Received'!$C29, Raw!$H:$H, "A01")</f>
        <v>0</v>
      </c>
      <c r="CD29" s="52">
        <f>SUMIFS(Raw!$I:$I, Raw!$A:$A, 'Calls Received'!CD$14, Raw!$F:$F, 'Calls Received'!$C29, Raw!$H:$H, "A01")</f>
        <v>0</v>
      </c>
      <c r="CE29" s="52">
        <f>SUMIFS(Raw!$I:$I, Raw!$A:$A, 'Calls Received'!CE$14, Raw!$F:$F, 'Calls Received'!$C29, Raw!$H:$H, "A01")</f>
        <v>0</v>
      </c>
      <c r="CF29" s="53">
        <f>SUMIFS(Raw!$I:$I, Raw!$A:$A, 'Calls Received'!CF$14, Raw!$F:$F, 'Calls Received'!$C29, Raw!$H:$H, "A01")</f>
        <v>0</v>
      </c>
      <c r="CH29" s="51">
        <f>SUMIFS(Raw!$I:$I, Raw!$A:$A, 'Calls Received'!CH$14, Raw!$F:$F, 'Calls Received'!$C29, Raw!$H:$H, "A01")</f>
        <v>0</v>
      </c>
      <c r="CI29" s="52">
        <f>SUMIFS(Raw!$I:$I, Raw!$A:$A, 'Calls Received'!CI$14, Raw!$F:$F, 'Calls Received'!$C29, Raw!$H:$H, "A01")</f>
        <v>0</v>
      </c>
      <c r="CJ29" s="52">
        <f>SUMIFS(Raw!$I:$I, Raw!$A:$A, 'Calls Received'!CJ$14, Raw!$F:$F, 'Calls Received'!$C29, Raw!$H:$H, "A01")</f>
        <v>0</v>
      </c>
      <c r="CK29" s="52">
        <f>SUMIFS(Raw!$I:$I, Raw!$A:$A, 'Calls Received'!CK$14, Raw!$F:$F, 'Calls Received'!$C29, Raw!$H:$H, "A01")</f>
        <v>0</v>
      </c>
      <c r="CL29" s="52">
        <f>SUMIFS(Raw!$I:$I, Raw!$A:$A, 'Calls Received'!CL$14, Raw!$F:$F, 'Calls Received'!$C29, Raw!$H:$H, "A01")</f>
        <v>0</v>
      </c>
      <c r="CM29" s="52">
        <f>SUMIFS(Raw!$I:$I, Raw!$A:$A, 'Calls Received'!CM$14, Raw!$F:$F, 'Calls Received'!$C29, Raw!$H:$H, "A01")</f>
        <v>0</v>
      </c>
      <c r="CN29" s="53">
        <f>SUMIFS(Raw!$I:$I, Raw!$A:$A, 'Calls Received'!CN$14, Raw!$F:$F, 'Calls Received'!$C29, Raw!$H:$H, "A01")</f>
        <v>0</v>
      </c>
      <c r="CP29" s="51">
        <f>SUMIFS(Raw!$I:$I, Raw!$A:$A, 'Calls Received'!CP$14, Raw!$F:$F, 'Calls Received'!$C29, Raw!$H:$H, "A01")</f>
        <v>0</v>
      </c>
      <c r="CQ29" s="52">
        <f>SUMIFS(Raw!$I:$I, Raw!$A:$A, 'Calls Received'!CQ$14, Raw!$F:$F, 'Calls Received'!$C29, Raw!$H:$H, "A01")</f>
        <v>0</v>
      </c>
      <c r="CR29" s="52">
        <f>SUMIFS(Raw!$I:$I, Raw!$A:$A, 'Calls Received'!CR$14, Raw!$F:$F, 'Calls Received'!$C29, Raw!$H:$H, "A01")</f>
        <v>0</v>
      </c>
      <c r="CS29" s="52">
        <f>SUMIFS(Raw!$I:$I, Raw!$A:$A, 'Calls Received'!CS$14, Raw!$F:$F, 'Calls Received'!$C29, Raw!$H:$H, "A01")</f>
        <v>0</v>
      </c>
      <c r="CT29" s="52">
        <f>SUMIFS(Raw!$I:$I, Raw!$A:$A, 'Calls Received'!CT$14, Raw!$F:$F, 'Calls Received'!$C29, Raw!$H:$H, "A01")</f>
        <v>0</v>
      </c>
      <c r="CU29" s="52">
        <f>SUMIFS(Raw!$I:$I, Raw!$A:$A, 'Calls Received'!CU$14, Raw!$F:$F, 'Calls Received'!$C29, Raw!$H:$H, "A01")</f>
        <v>0</v>
      </c>
      <c r="CV29" s="53">
        <f>SUMIFS(Raw!$I:$I, Raw!$A:$A, 'Calls Received'!CV$14, Raw!$F:$F, 'Calls Received'!$C29, Raw!$H:$H, "A01")</f>
        <v>0</v>
      </c>
      <c r="CX29" s="51">
        <f>SUMIFS(Raw!$I:$I, Raw!$A:$A, 'Calls Received'!CX$14, Raw!$F:$F, 'Calls Received'!$C29, Raw!$H:$H, "A01")</f>
        <v>0</v>
      </c>
      <c r="CY29" s="52">
        <f>SUMIFS(Raw!$I:$I, Raw!$A:$A, 'Calls Received'!CY$14, Raw!$F:$F, 'Calls Received'!$C29, Raw!$H:$H, "A01")</f>
        <v>0</v>
      </c>
      <c r="CZ29" s="52">
        <f>SUMIFS(Raw!$I:$I, Raw!$A:$A, 'Calls Received'!CZ$14, Raw!$F:$F, 'Calls Received'!$C29, Raw!$H:$H, "A01")</f>
        <v>0</v>
      </c>
      <c r="DA29" s="52">
        <f>SUMIFS(Raw!$I:$I, Raw!$A:$A, 'Calls Received'!DA$14, Raw!$F:$F, 'Calls Received'!$C29, Raw!$H:$H, "A01")</f>
        <v>0</v>
      </c>
      <c r="DB29" s="52">
        <f>SUMIFS(Raw!$I:$I, Raw!$A:$A, 'Calls Received'!DB$14, Raw!$F:$F, 'Calls Received'!$C29, Raw!$H:$H, "A01")</f>
        <v>0</v>
      </c>
      <c r="DC29" s="52">
        <f>SUMIFS(Raw!$I:$I, Raw!$A:$A, 'Calls Received'!DC$14, Raw!$F:$F, 'Calls Received'!$C29, Raw!$H:$H, "A01")</f>
        <v>0</v>
      </c>
      <c r="DD29" s="53">
        <f>SUMIFS(Raw!$I:$I, Raw!$A:$A, 'Calls Received'!DD$14, Raw!$F:$F, 'Calls Received'!$C29, Raw!$H:$H, "A01")</f>
        <v>0</v>
      </c>
      <c r="DF29" s="51">
        <f>SUMIFS(Raw!$I:$I, Raw!$A:$A, 'Calls Received'!DF$14, Raw!$F:$F, 'Calls Received'!$C29, Raw!$H:$H, "A01")</f>
        <v>0</v>
      </c>
      <c r="DG29" s="52">
        <f>SUMIFS(Raw!$I:$I, Raw!$A:$A, 'Calls Received'!DG$14, Raw!$F:$F, 'Calls Received'!$C29, Raw!$H:$H, "A01")</f>
        <v>0</v>
      </c>
      <c r="DH29" s="52">
        <f>SUMIFS(Raw!$I:$I, Raw!$A:$A, 'Calls Received'!DH$14, Raw!$F:$F, 'Calls Received'!$C29, Raw!$H:$H, "A01")</f>
        <v>0</v>
      </c>
      <c r="DI29" s="52">
        <f>SUMIFS(Raw!$I:$I, Raw!$A:$A, 'Calls Received'!DI$14, Raw!$F:$F, 'Calls Received'!$C29, Raw!$H:$H, "A01")</f>
        <v>0</v>
      </c>
      <c r="DJ29" s="52">
        <f>SUMIFS(Raw!$I:$I, Raw!$A:$A, 'Calls Received'!DJ$14, Raw!$F:$F, 'Calls Received'!$C29, Raw!$H:$H, "A01")</f>
        <v>0</v>
      </c>
      <c r="DK29" s="52">
        <f>SUMIFS(Raw!$I:$I, Raw!$A:$A, 'Calls Received'!DK$14, Raw!$F:$F, 'Calls Received'!$C29, Raw!$H:$H, "A01")</f>
        <v>0</v>
      </c>
      <c r="DL29" s="53">
        <f>SUMIFS(Raw!$I:$I, Raw!$A:$A, 'Calls Received'!DL$14, Raw!$F:$F, 'Calls Received'!$C29, Raw!$H:$H, "A01")</f>
        <v>0</v>
      </c>
      <c r="DN29" s="51">
        <f>SUMIFS(Raw!$I:$I, Raw!$A:$A, 'Calls Received'!DN$14, Raw!$F:$F, 'Calls Received'!$C29, Raw!$H:$H, "A01")</f>
        <v>0</v>
      </c>
      <c r="DO29" s="52">
        <f>SUMIFS(Raw!$I:$I, Raw!$A:$A, 'Calls Received'!DO$14, Raw!$F:$F, 'Calls Received'!$C29, Raw!$H:$H, "A01")</f>
        <v>0</v>
      </c>
      <c r="DP29" s="52">
        <f>SUMIFS(Raw!$I:$I, Raw!$A:$A, 'Calls Received'!DP$14, Raw!$F:$F, 'Calls Received'!$C29, Raw!$H:$H, "A01")</f>
        <v>0</v>
      </c>
      <c r="DQ29" s="52">
        <f>SUMIFS(Raw!$I:$I, Raw!$A:$A, 'Calls Received'!DQ$14, Raw!$F:$F, 'Calls Received'!$C29, Raw!$H:$H, "A01")</f>
        <v>0</v>
      </c>
      <c r="DR29" s="52">
        <f>SUMIFS(Raw!$I:$I, Raw!$A:$A, 'Calls Received'!DR$14, Raw!$F:$F, 'Calls Received'!$C29, Raw!$H:$H, "A01")</f>
        <v>0</v>
      </c>
      <c r="DS29" s="52">
        <f>SUMIFS(Raw!$I:$I, Raw!$A:$A, 'Calls Received'!DS$14, Raw!$F:$F, 'Calls Received'!$C29, Raw!$H:$H, "A01")</f>
        <v>0</v>
      </c>
      <c r="DT29" s="53">
        <f>SUMIFS(Raw!$I:$I, Raw!$A:$A, 'Calls Received'!DT$14, Raw!$F:$F, 'Calls Received'!$C29, Raw!$H:$H, "A01")</f>
        <v>0</v>
      </c>
      <c r="DV29" s="51">
        <f>SUMIFS(Raw!$I:$I, Raw!$A:$A, 'Calls Received'!DV$14, Raw!$F:$F, 'Calls Received'!$C29, Raw!$H:$H, "A01")</f>
        <v>0</v>
      </c>
      <c r="DW29" s="52">
        <f>SUMIFS(Raw!$I:$I, Raw!$A:$A, 'Calls Received'!DW$14, Raw!$F:$F, 'Calls Received'!$C29, Raw!$H:$H, "A01")</f>
        <v>0</v>
      </c>
      <c r="DX29" s="52">
        <f>SUMIFS(Raw!$I:$I, Raw!$A:$A, 'Calls Received'!DX$14, Raw!$F:$F, 'Calls Received'!$C29, Raw!$H:$H, "A01")</f>
        <v>0</v>
      </c>
      <c r="DY29" s="52">
        <f>SUMIFS(Raw!$I:$I, Raw!$A:$A, 'Calls Received'!DY$14, Raw!$F:$F, 'Calls Received'!$C29, Raw!$H:$H, "A01")</f>
        <v>0</v>
      </c>
      <c r="DZ29" s="52">
        <f>SUMIFS(Raw!$I:$I, Raw!$A:$A, 'Calls Received'!DZ$14, Raw!$F:$F, 'Calls Received'!$C29, Raw!$H:$H, "A01")</f>
        <v>0</v>
      </c>
      <c r="EA29" s="52">
        <f>SUMIFS(Raw!$I:$I, Raw!$A:$A, 'Calls Received'!EA$14, Raw!$F:$F, 'Calls Received'!$C29, Raw!$H:$H, "A01")</f>
        <v>0</v>
      </c>
      <c r="EB29" s="53">
        <f>SUMIFS(Raw!$I:$I, Raw!$A:$A, 'Calls Received'!EB$14, Raw!$F:$F, 'Calls Received'!$C29, Raw!$H:$H, "A01")</f>
        <v>0</v>
      </c>
      <c r="ED29" s="51">
        <f>SUMIFS(Raw!$I:$I, Raw!$A:$A, 'Calls Received'!ED$14, Raw!$F:$F, 'Calls Received'!$C29, Raw!$H:$H, "A01")</f>
        <v>0</v>
      </c>
      <c r="EE29" s="52">
        <f>SUMIFS(Raw!$I:$I, Raw!$A:$A, 'Calls Received'!EE$14, Raw!$F:$F, 'Calls Received'!$C29, Raw!$H:$H, "A01")</f>
        <v>0</v>
      </c>
      <c r="EF29" s="52">
        <f>SUMIFS(Raw!$I:$I, Raw!$A:$A, 'Calls Received'!EF$14, Raw!$F:$F, 'Calls Received'!$C29, Raw!$H:$H, "A01")</f>
        <v>0</v>
      </c>
      <c r="EG29" s="52">
        <f>SUMIFS(Raw!$I:$I, Raw!$A:$A, 'Calls Received'!EG$14, Raw!$F:$F, 'Calls Received'!$C29, Raw!$H:$H, "A01")</f>
        <v>0</v>
      </c>
      <c r="EH29" s="52">
        <f>SUMIFS(Raw!$I:$I, Raw!$A:$A, 'Calls Received'!EH$14, Raw!$F:$F, 'Calls Received'!$C29, Raw!$H:$H, "A01")</f>
        <v>0</v>
      </c>
      <c r="EI29" s="52">
        <f>SUMIFS(Raw!$I:$I, Raw!$A:$A, 'Calls Received'!EI$14, Raw!$F:$F, 'Calls Received'!$C29, Raw!$H:$H, "A01")</f>
        <v>0</v>
      </c>
      <c r="EJ29" s="53">
        <f>SUMIFS(Raw!$I:$I, Raw!$A:$A, 'Calls Received'!EJ$14, Raw!$F:$F, 'Calls Received'!$C29, Raw!$H:$H, "A01")</f>
        <v>0</v>
      </c>
      <c r="EL29" s="51">
        <f>SUMIFS(Raw!$I:$I, Raw!$A:$A, 'Calls Received'!EL$14, Raw!$F:$F, 'Calls Received'!$C29, Raw!$H:$H, "A01")</f>
        <v>0</v>
      </c>
      <c r="EM29" s="52">
        <f>SUMIFS(Raw!$I:$I, Raw!$A:$A, 'Calls Received'!EM$14, Raw!$F:$F, 'Calls Received'!$C29, Raw!$H:$H, "A01")</f>
        <v>0</v>
      </c>
      <c r="EN29" s="52">
        <f>SUMIFS(Raw!$I:$I, Raw!$A:$A, 'Calls Received'!EN$14, Raw!$F:$F, 'Calls Received'!$C29, Raw!$H:$H, "A01")</f>
        <v>0</v>
      </c>
      <c r="EO29" s="52">
        <f>SUMIFS(Raw!$I:$I, Raw!$A:$A, 'Calls Received'!EO$14, Raw!$F:$F, 'Calls Received'!$C29, Raw!$H:$H, "A01")</f>
        <v>0</v>
      </c>
      <c r="EP29" s="52">
        <f>SUMIFS(Raw!$I:$I, Raw!$A:$A, 'Calls Received'!EP$14, Raw!$F:$F, 'Calls Received'!$C29, Raw!$H:$H, "A01")</f>
        <v>0</v>
      </c>
      <c r="EQ29" s="52">
        <f>SUMIFS(Raw!$I:$I, Raw!$A:$A, 'Calls Received'!EQ$14, Raw!$F:$F, 'Calls Received'!$C29, Raw!$H:$H, "A01")</f>
        <v>0</v>
      </c>
      <c r="ER29" s="53">
        <f>SUMIFS(Raw!$I:$I, Raw!$A:$A, 'Calls Received'!ER$14, Raw!$F:$F, 'Calls Received'!$C29, Raw!$H:$H, "A01")</f>
        <v>0</v>
      </c>
      <c r="ET29" s="51">
        <f>SUMIFS(Raw!$I:$I, Raw!$A:$A, 'Calls Received'!ET$14, Raw!$F:$F, 'Calls Received'!$C29, Raw!$H:$H, "A01")</f>
        <v>0</v>
      </c>
      <c r="EU29" s="52">
        <f>SUMIFS(Raw!$I:$I, Raw!$A:$A, 'Calls Received'!EU$14, Raw!$F:$F, 'Calls Received'!$C29, Raw!$H:$H, "A01")</f>
        <v>0</v>
      </c>
      <c r="EV29" s="52">
        <f>SUMIFS(Raw!$I:$I, Raw!$A:$A, 'Calls Received'!EV$14, Raw!$F:$F, 'Calls Received'!$C29, Raw!$H:$H, "A01")</f>
        <v>0</v>
      </c>
      <c r="EW29" s="52">
        <f>SUMIFS(Raw!$I:$I, Raw!$A:$A, 'Calls Received'!EW$14, Raw!$F:$F, 'Calls Received'!$C29, Raw!$H:$H, "A01")</f>
        <v>0</v>
      </c>
      <c r="EX29" s="52">
        <f>SUMIFS(Raw!$I:$I, Raw!$A:$A, 'Calls Received'!EX$14, Raw!$F:$F, 'Calls Received'!$C29, Raw!$H:$H, "A01")</f>
        <v>0</v>
      </c>
      <c r="EY29" s="52">
        <f>SUMIFS(Raw!$I:$I, Raw!$A:$A, 'Calls Received'!EY$14, Raw!$F:$F, 'Calls Received'!$C29, Raw!$H:$H, "A01")</f>
        <v>0</v>
      </c>
      <c r="EZ29" s="53">
        <f>SUMIFS(Raw!$I:$I, Raw!$A:$A, 'Calls Received'!EZ$14, Raw!$F:$F, 'Calls Received'!$C29, Raw!$H:$H, "A01")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2565</v>
      </c>
      <c r="G30" s="52">
        <v>2164</v>
      </c>
      <c r="H30" s="52">
        <v>2051</v>
      </c>
      <c r="I30" s="52">
        <v>2190</v>
      </c>
      <c r="J30" s="52">
        <v>2285</v>
      </c>
      <c r="K30" s="52">
        <v>2862</v>
      </c>
      <c r="L30" s="53">
        <v>2345</v>
      </c>
      <c r="N30" s="51">
        <v>2625</v>
      </c>
      <c r="O30" s="52">
        <v>2246</v>
      </c>
      <c r="P30" s="52">
        <v>2307</v>
      </c>
      <c r="Q30" s="52">
        <v>2145</v>
      </c>
      <c r="R30" s="52">
        <v>2211</v>
      </c>
      <c r="S30" s="52">
        <v>2681</v>
      </c>
      <c r="T30" s="53">
        <v>2522</v>
      </c>
      <c r="V30" s="51">
        <v>2705</v>
      </c>
      <c r="W30" s="52">
        <v>2408</v>
      </c>
      <c r="X30" s="52">
        <v>2185</v>
      </c>
      <c r="Y30" s="52">
        <v>2140</v>
      </c>
      <c r="Z30" s="52">
        <v>2213</v>
      </c>
      <c r="AA30" s="52">
        <v>2756</v>
      </c>
      <c r="AB30" s="53">
        <v>2236</v>
      </c>
      <c r="AD30" s="51">
        <v>2542</v>
      </c>
      <c r="AE30" s="52">
        <v>2187</v>
      </c>
      <c r="AF30" s="52">
        <v>2062</v>
      </c>
      <c r="AG30" s="52">
        <v>2029</v>
      </c>
      <c r="AH30" s="52">
        <v>2093</v>
      </c>
      <c r="AI30" s="52">
        <v>2470</v>
      </c>
      <c r="AJ30" s="53">
        <v>2259</v>
      </c>
      <c r="AL30" s="51">
        <v>2267</v>
      </c>
      <c r="AM30" s="52">
        <v>2006</v>
      </c>
      <c r="AN30" s="52">
        <v>1648</v>
      </c>
      <c r="AO30" s="52">
        <v>1449</v>
      </c>
      <c r="AP30" s="52">
        <v>2527</v>
      </c>
      <c r="AQ30" s="52">
        <v>2905</v>
      </c>
      <c r="AR30" s="53">
        <v>2135</v>
      </c>
      <c r="AT30" s="51">
        <v>2151</v>
      </c>
      <c r="AU30" s="52">
        <v>1742</v>
      </c>
      <c r="AV30" s="52">
        <v>1656</v>
      </c>
      <c r="AW30" s="52">
        <v>2118</v>
      </c>
      <c r="AX30" s="52">
        <v>2156</v>
      </c>
      <c r="AY30" s="52">
        <v>2665</v>
      </c>
      <c r="AZ30" s="53">
        <v>2218</v>
      </c>
      <c r="BB30" s="51">
        <v>2228</v>
      </c>
      <c r="BC30" s="52">
        <v>1844</v>
      </c>
      <c r="BD30" s="52">
        <v>2003</v>
      </c>
      <c r="BE30" s="52">
        <v>1981</v>
      </c>
      <c r="BF30" s="52">
        <v>1934</v>
      </c>
      <c r="BG30" s="52">
        <v>2377</v>
      </c>
      <c r="BH30" s="53">
        <v>2046</v>
      </c>
      <c r="BJ30" s="51">
        <v>2333</v>
      </c>
      <c r="BK30" s="52">
        <v>1939</v>
      </c>
      <c r="BL30" s="52">
        <v>1911</v>
      </c>
      <c r="BM30" s="52">
        <v>1918</v>
      </c>
      <c r="BN30" s="52">
        <v>1969</v>
      </c>
      <c r="BO30" s="52">
        <v>2353</v>
      </c>
      <c r="BP30" s="53">
        <v>2089</v>
      </c>
      <c r="BR30" s="51">
        <f>SUMIFS(Raw!$I:$I, Raw!$A:$A, 'Calls Received'!BR$14, Raw!$F:$F, 'Calls Received'!$C30, Raw!$H:$H, "A01")</f>
        <v>2199</v>
      </c>
      <c r="BS30" s="52">
        <f>SUMIFS(Raw!$I:$I, Raw!$A:$A, 'Calls Received'!BS$14, Raw!$F:$F, 'Calls Received'!$C30, Raw!$H:$H, "A01")</f>
        <v>1894</v>
      </c>
      <c r="BT30" s="52">
        <f>SUMIFS(Raw!$I:$I, Raw!$A:$A, 'Calls Received'!BT$14, Raw!$F:$F, 'Calls Received'!$C30, Raw!$H:$H, "A01")</f>
        <v>1897</v>
      </c>
      <c r="BU30" s="52">
        <f>SUMIFS(Raw!$I:$I, Raw!$A:$A, 'Calls Received'!BU$14, Raw!$F:$F, 'Calls Received'!$C30, Raw!$H:$H, "A01")</f>
        <v>1943</v>
      </c>
      <c r="BV30" s="52">
        <f>SUMIFS(Raw!$I:$I, Raw!$A:$A, 'Calls Received'!BV$14, Raw!$F:$F, 'Calls Received'!$C30, Raw!$H:$H, "A01")</f>
        <v>1938</v>
      </c>
      <c r="BW30" s="52">
        <f>SUMIFS(Raw!$I:$I, Raw!$A:$A, 'Calls Received'!BW$14, Raw!$F:$F, 'Calls Received'!$C30, Raw!$H:$H, "A01")</f>
        <v>2359</v>
      </c>
      <c r="BX30" s="53">
        <f>SUMIFS(Raw!$I:$I, Raw!$A:$A, 'Calls Received'!BX$14, Raw!$F:$F, 'Calls Received'!$C30, Raw!$H:$H, "A01")</f>
        <v>2021</v>
      </c>
      <c r="BZ30" s="51">
        <f>SUMIFS(Raw!$I:$I, Raw!$A:$A, 'Calls Received'!BZ$14, Raw!$F:$F, 'Calls Received'!$C30, Raw!$H:$H, "A01")</f>
        <v>0</v>
      </c>
      <c r="CA30" s="52">
        <f>SUMIFS(Raw!$I:$I, Raw!$A:$A, 'Calls Received'!CA$14, Raw!$F:$F, 'Calls Received'!$C30, Raw!$H:$H, "A01")</f>
        <v>0</v>
      </c>
      <c r="CB30" s="52">
        <f>SUMIFS(Raw!$I:$I, Raw!$A:$A, 'Calls Received'!CB$14, Raw!$F:$F, 'Calls Received'!$C30, Raw!$H:$H, "A01")</f>
        <v>0</v>
      </c>
      <c r="CC30" s="52">
        <f>SUMIFS(Raw!$I:$I, Raw!$A:$A, 'Calls Received'!CC$14, Raw!$F:$F, 'Calls Received'!$C30, Raw!$H:$H, "A01")</f>
        <v>0</v>
      </c>
      <c r="CD30" s="52">
        <f>SUMIFS(Raw!$I:$I, Raw!$A:$A, 'Calls Received'!CD$14, Raw!$F:$F, 'Calls Received'!$C30, Raw!$H:$H, "A01")</f>
        <v>0</v>
      </c>
      <c r="CE30" s="52">
        <f>SUMIFS(Raw!$I:$I, Raw!$A:$A, 'Calls Received'!CE$14, Raw!$F:$F, 'Calls Received'!$C30, Raw!$H:$H, "A01")</f>
        <v>0</v>
      </c>
      <c r="CF30" s="53">
        <f>SUMIFS(Raw!$I:$I, Raw!$A:$A, 'Calls Received'!CF$14, Raw!$F:$F, 'Calls Received'!$C30, Raw!$H:$H, "A01")</f>
        <v>0</v>
      </c>
      <c r="CH30" s="51">
        <f>SUMIFS(Raw!$I:$I, Raw!$A:$A, 'Calls Received'!CH$14, Raw!$F:$F, 'Calls Received'!$C30, Raw!$H:$H, "A01")</f>
        <v>0</v>
      </c>
      <c r="CI30" s="52">
        <f>SUMIFS(Raw!$I:$I, Raw!$A:$A, 'Calls Received'!CI$14, Raw!$F:$F, 'Calls Received'!$C30, Raw!$H:$H, "A01")</f>
        <v>0</v>
      </c>
      <c r="CJ30" s="52">
        <f>SUMIFS(Raw!$I:$I, Raw!$A:$A, 'Calls Received'!CJ$14, Raw!$F:$F, 'Calls Received'!$C30, Raw!$H:$H, "A01")</f>
        <v>0</v>
      </c>
      <c r="CK30" s="52">
        <f>SUMIFS(Raw!$I:$I, Raw!$A:$A, 'Calls Received'!CK$14, Raw!$F:$F, 'Calls Received'!$C30, Raw!$H:$H, "A01")</f>
        <v>0</v>
      </c>
      <c r="CL30" s="52">
        <f>SUMIFS(Raw!$I:$I, Raw!$A:$A, 'Calls Received'!CL$14, Raw!$F:$F, 'Calls Received'!$C30, Raw!$H:$H, "A01")</f>
        <v>0</v>
      </c>
      <c r="CM30" s="52">
        <f>SUMIFS(Raw!$I:$I, Raw!$A:$A, 'Calls Received'!CM$14, Raw!$F:$F, 'Calls Received'!$C30, Raw!$H:$H, "A01")</f>
        <v>0</v>
      </c>
      <c r="CN30" s="53">
        <f>SUMIFS(Raw!$I:$I, Raw!$A:$A, 'Calls Received'!CN$14, Raw!$F:$F, 'Calls Received'!$C30, Raw!$H:$H, "A01")</f>
        <v>0</v>
      </c>
      <c r="CP30" s="51">
        <f>SUMIFS(Raw!$I:$I, Raw!$A:$A, 'Calls Received'!CP$14, Raw!$F:$F, 'Calls Received'!$C30, Raw!$H:$H, "A01")</f>
        <v>0</v>
      </c>
      <c r="CQ30" s="52">
        <f>SUMIFS(Raw!$I:$I, Raw!$A:$A, 'Calls Received'!CQ$14, Raw!$F:$F, 'Calls Received'!$C30, Raw!$H:$H, "A01")</f>
        <v>0</v>
      </c>
      <c r="CR30" s="52">
        <f>SUMIFS(Raw!$I:$I, Raw!$A:$A, 'Calls Received'!CR$14, Raw!$F:$F, 'Calls Received'!$C30, Raw!$H:$H, "A01")</f>
        <v>0</v>
      </c>
      <c r="CS30" s="52">
        <f>SUMIFS(Raw!$I:$I, Raw!$A:$A, 'Calls Received'!CS$14, Raw!$F:$F, 'Calls Received'!$C30, Raw!$H:$H, "A01")</f>
        <v>0</v>
      </c>
      <c r="CT30" s="52">
        <f>SUMIFS(Raw!$I:$I, Raw!$A:$A, 'Calls Received'!CT$14, Raw!$F:$F, 'Calls Received'!$C30, Raw!$H:$H, "A01")</f>
        <v>0</v>
      </c>
      <c r="CU30" s="52">
        <f>SUMIFS(Raw!$I:$I, Raw!$A:$A, 'Calls Received'!CU$14, Raw!$F:$F, 'Calls Received'!$C30, Raw!$H:$H, "A01")</f>
        <v>0</v>
      </c>
      <c r="CV30" s="53">
        <f>SUMIFS(Raw!$I:$I, Raw!$A:$A, 'Calls Received'!CV$14, Raw!$F:$F, 'Calls Received'!$C30, Raw!$H:$H, "A01")</f>
        <v>0</v>
      </c>
      <c r="CX30" s="51">
        <f>SUMIFS(Raw!$I:$I, Raw!$A:$A, 'Calls Received'!CX$14, Raw!$F:$F, 'Calls Received'!$C30, Raw!$H:$H, "A01")</f>
        <v>0</v>
      </c>
      <c r="CY30" s="52">
        <f>SUMIFS(Raw!$I:$I, Raw!$A:$A, 'Calls Received'!CY$14, Raw!$F:$F, 'Calls Received'!$C30, Raw!$H:$H, "A01")</f>
        <v>0</v>
      </c>
      <c r="CZ30" s="52">
        <f>SUMIFS(Raw!$I:$I, Raw!$A:$A, 'Calls Received'!CZ$14, Raw!$F:$F, 'Calls Received'!$C30, Raw!$H:$H, "A01")</f>
        <v>0</v>
      </c>
      <c r="DA30" s="52">
        <f>SUMIFS(Raw!$I:$I, Raw!$A:$A, 'Calls Received'!DA$14, Raw!$F:$F, 'Calls Received'!$C30, Raw!$H:$H, "A01")</f>
        <v>0</v>
      </c>
      <c r="DB30" s="52">
        <f>SUMIFS(Raw!$I:$I, Raw!$A:$A, 'Calls Received'!DB$14, Raw!$F:$F, 'Calls Received'!$C30, Raw!$H:$H, "A01")</f>
        <v>0</v>
      </c>
      <c r="DC30" s="52">
        <f>SUMIFS(Raw!$I:$I, Raw!$A:$A, 'Calls Received'!DC$14, Raw!$F:$F, 'Calls Received'!$C30, Raw!$H:$H, "A01")</f>
        <v>0</v>
      </c>
      <c r="DD30" s="53">
        <f>SUMIFS(Raw!$I:$I, Raw!$A:$A, 'Calls Received'!DD$14, Raw!$F:$F, 'Calls Received'!$C30, Raw!$H:$H, "A01")</f>
        <v>0</v>
      </c>
      <c r="DF30" s="51">
        <f>SUMIFS(Raw!$I:$I, Raw!$A:$A, 'Calls Received'!DF$14, Raw!$F:$F, 'Calls Received'!$C30, Raw!$H:$H, "A01")</f>
        <v>0</v>
      </c>
      <c r="DG30" s="52">
        <f>SUMIFS(Raw!$I:$I, Raw!$A:$A, 'Calls Received'!DG$14, Raw!$F:$F, 'Calls Received'!$C30, Raw!$H:$H, "A01")</f>
        <v>0</v>
      </c>
      <c r="DH30" s="52">
        <f>SUMIFS(Raw!$I:$I, Raw!$A:$A, 'Calls Received'!DH$14, Raw!$F:$F, 'Calls Received'!$C30, Raw!$H:$H, "A01")</f>
        <v>0</v>
      </c>
      <c r="DI30" s="52">
        <f>SUMIFS(Raw!$I:$I, Raw!$A:$A, 'Calls Received'!DI$14, Raw!$F:$F, 'Calls Received'!$C30, Raw!$H:$H, "A01")</f>
        <v>0</v>
      </c>
      <c r="DJ30" s="52">
        <f>SUMIFS(Raw!$I:$I, Raw!$A:$A, 'Calls Received'!DJ$14, Raw!$F:$F, 'Calls Received'!$C30, Raw!$H:$H, "A01")</f>
        <v>0</v>
      </c>
      <c r="DK30" s="52">
        <f>SUMIFS(Raw!$I:$I, Raw!$A:$A, 'Calls Received'!DK$14, Raw!$F:$F, 'Calls Received'!$C30, Raw!$H:$H, "A01")</f>
        <v>0</v>
      </c>
      <c r="DL30" s="53">
        <f>SUMIFS(Raw!$I:$I, Raw!$A:$A, 'Calls Received'!DL$14, Raw!$F:$F, 'Calls Received'!$C30, Raw!$H:$H, "A01")</f>
        <v>0</v>
      </c>
      <c r="DN30" s="51">
        <f>SUMIFS(Raw!$I:$I, Raw!$A:$A, 'Calls Received'!DN$14, Raw!$F:$F, 'Calls Received'!$C30, Raw!$H:$H, "A01")</f>
        <v>0</v>
      </c>
      <c r="DO30" s="52">
        <f>SUMIFS(Raw!$I:$I, Raw!$A:$A, 'Calls Received'!DO$14, Raw!$F:$F, 'Calls Received'!$C30, Raw!$H:$H, "A01")</f>
        <v>0</v>
      </c>
      <c r="DP30" s="52">
        <f>SUMIFS(Raw!$I:$I, Raw!$A:$A, 'Calls Received'!DP$14, Raw!$F:$F, 'Calls Received'!$C30, Raw!$H:$H, "A01")</f>
        <v>0</v>
      </c>
      <c r="DQ30" s="52">
        <f>SUMIFS(Raw!$I:$I, Raw!$A:$A, 'Calls Received'!DQ$14, Raw!$F:$F, 'Calls Received'!$C30, Raw!$H:$H, "A01")</f>
        <v>0</v>
      </c>
      <c r="DR30" s="52">
        <f>SUMIFS(Raw!$I:$I, Raw!$A:$A, 'Calls Received'!DR$14, Raw!$F:$F, 'Calls Received'!$C30, Raw!$H:$H, "A01")</f>
        <v>0</v>
      </c>
      <c r="DS30" s="52">
        <f>SUMIFS(Raw!$I:$I, Raw!$A:$A, 'Calls Received'!DS$14, Raw!$F:$F, 'Calls Received'!$C30, Raw!$H:$H, "A01")</f>
        <v>0</v>
      </c>
      <c r="DT30" s="53">
        <f>SUMIFS(Raw!$I:$I, Raw!$A:$A, 'Calls Received'!DT$14, Raw!$F:$F, 'Calls Received'!$C30, Raw!$H:$H, "A01")</f>
        <v>0</v>
      </c>
      <c r="DV30" s="51">
        <f>SUMIFS(Raw!$I:$I, Raw!$A:$A, 'Calls Received'!DV$14, Raw!$F:$F, 'Calls Received'!$C30, Raw!$H:$H, "A01")</f>
        <v>0</v>
      </c>
      <c r="DW30" s="52">
        <f>SUMIFS(Raw!$I:$I, Raw!$A:$A, 'Calls Received'!DW$14, Raw!$F:$F, 'Calls Received'!$C30, Raw!$H:$H, "A01")</f>
        <v>0</v>
      </c>
      <c r="DX30" s="52">
        <f>SUMIFS(Raw!$I:$I, Raw!$A:$A, 'Calls Received'!DX$14, Raw!$F:$F, 'Calls Received'!$C30, Raw!$H:$H, "A01")</f>
        <v>0</v>
      </c>
      <c r="DY30" s="52">
        <f>SUMIFS(Raw!$I:$I, Raw!$A:$A, 'Calls Received'!DY$14, Raw!$F:$F, 'Calls Received'!$C30, Raw!$H:$H, "A01")</f>
        <v>0</v>
      </c>
      <c r="DZ30" s="52">
        <f>SUMIFS(Raw!$I:$I, Raw!$A:$A, 'Calls Received'!DZ$14, Raw!$F:$F, 'Calls Received'!$C30, Raw!$H:$H, "A01")</f>
        <v>0</v>
      </c>
      <c r="EA30" s="52">
        <f>SUMIFS(Raw!$I:$I, Raw!$A:$A, 'Calls Received'!EA$14, Raw!$F:$F, 'Calls Received'!$C30, Raw!$H:$H, "A01")</f>
        <v>0</v>
      </c>
      <c r="EB30" s="53">
        <f>SUMIFS(Raw!$I:$I, Raw!$A:$A, 'Calls Received'!EB$14, Raw!$F:$F, 'Calls Received'!$C30, Raw!$H:$H, "A01")</f>
        <v>0</v>
      </c>
      <c r="ED30" s="51">
        <f>SUMIFS(Raw!$I:$I, Raw!$A:$A, 'Calls Received'!ED$14, Raw!$F:$F, 'Calls Received'!$C30, Raw!$H:$H, "A01")</f>
        <v>0</v>
      </c>
      <c r="EE30" s="52">
        <f>SUMIFS(Raw!$I:$I, Raw!$A:$A, 'Calls Received'!EE$14, Raw!$F:$F, 'Calls Received'!$C30, Raw!$H:$H, "A01")</f>
        <v>0</v>
      </c>
      <c r="EF30" s="52">
        <f>SUMIFS(Raw!$I:$I, Raw!$A:$A, 'Calls Received'!EF$14, Raw!$F:$F, 'Calls Received'!$C30, Raw!$H:$H, "A01")</f>
        <v>0</v>
      </c>
      <c r="EG30" s="52">
        <f>SUMIFS(Raw!$I:$I, Raw!$A:$A, 'Calls Received'!EG$14, Raw!$F:$F, 'Calls Received'!$C30, Raw!$H:$H, "A01")</f>
        <v>0</v>
      </c>
      <c r="EH30" s="52">
        <f>SUMIFS(Raw!$I:$I, Raw!$A:$A, 'Calls Received'!EH$14, Raw!$F:$F, 'Calls Received'!$C30, Raw!$H:$H, "A01")</f>
        <v>0</v>
      </c>
      <c r="EI30" s="52">
        <f>SUMIFS(Raw!$I:$I, Raw!$A:$A, 'Calls Received'!EI$14, Raw!$F:$F, 'Calls Received'!$C30, Raw!$H:$H, "A01")</f>
        <v>0</v>
      </c>
      <c r="EJ30" s="53">
        <f>SUMIFS(Raw!$I:$I, Raw!$A:$A, 'Calls Received'!EJ$14, Raw!$F:$F, 'Calls Received'!$C30, Raw!$H:$H, "A01")</f>
        <v>0</v>
      </c>
      <c r="EL30" s="51">
        <f>SUMIFS(Raw!$I:$I, Raw!$A:$A, 'Calls Received'!EL$14, Raw!$F:$F, 'Calls Received'!$C30, Raw!$H:$H, "A01")</f>
        <v>0</v>
      </c>
      <c r="EM30" s="52">
        <f>SUMIFS(Raw!$I:$I, Raw!$A:$A, 'Calls Received'!EM$14, Raw!$F:$F, 'Calls Received'!$C30, Raw!$H:$H, "A01")</f>
        <v>0</v>
      </c>
      <c r="EN30" s="52">
        <f>SUMIFS(Raw!$I:$I, Raw!$A:$A, 'Calls Received'!EN$14, Raw!$F:$F, 'Calls Received'!$C30, Raw!$H:$H, "A01")</f>
        <v>0</v>
      </c>
      <c r="EO30" s="52">
        <f>SUMIFS(Raw!$I:$I, Raw!$A:$A, 'Calls Received'!EO$14, Raw!$F:$F, 'Calls Received'!$C30, Raw!$H:$H, "A01")</f>
        <v>0</v>
      </c>
      <c r="EP30" s="52">
        <f>SUMIFS(Raw!$I:$I, Raw!$A:$A, 'Calls Received'!EP$14, Raw!$F:$F, 'Calls Received'!$C30, Raw!$H:$H, "A01")</f>
        <v>0</v>
      </c>
      <c r="EQ30" s="52">
        <f>SUMIFS(Raw!$I:$I, Raw!$A:$A, 'Calls Received'!EQ$14, Raw!$F:$F, 'Calls Received'!$C30, Raw!$H:$H, "A01")</f>
        <v>0</v>
      </c>
      <c r="ER30" s="53">
        <f>SUMIFS(Raw!$I:$I, Raw!$A:$A, 'Calls Received'!ER$14, Raw!$F:$F, 'Calls Received'!$C30, Raw!$H:$H, "A01")</f>
        <v>0</v>
      </c>
      <c r="ET30" s="51">
        <f>SUMIFS(Raw!$I:$I, Raw!$A:$A, 'Calls Received'!ET$14, Raw!$F:$F, 'Calls Received'!$C30, Raw!$H:$H, "A01")</f>
        <v>0</v>
      </c>
      <c r="EU30" s="52">
        <f>SUMIFS(Raw!$I:$I, Raw!$A:$A, 'Calls Received'!EU$14, Raw!$F:$F, 'Calls Received'!$C30, Raw!$H:$H, "A01")</f>
        <v>0</v>
      </c>
      <c r="EV30" s="52">
        <f>SUMIFS(Raw!$I:$I, Raw!$A:$A, 'Calls Received'!EV$14, Raw!$F:$F, 'Calls Received'!$C30, Raw!$H:$H, "A01")</f>
        <v>0</v>
      </c>
      <c r="EW30" s="52">
        <f>SUMIFS(Raw!$I:$I, Raw!$A:$A, 'Calls Received'!EW$14, Raw!$F:$F, 'Calls Received'!$C30, Raw!$H:$H, "A01")</f>
        <v>0</v>
      </c>
      <c r="EX30" s="52">
        <f>SUMIFS(Raw!$I:$I, Raw!$A:$A, 'Calls Received'!EX$14, Raw!$F:$F, 'Calls Received'!$C30, Raw!$H:$H, "A01")</f>
        <v>0</v>
      </c>
      <c r="EY30" s="52">
        <f>SUMIFS(Raw!$I:$I, Raw!$A:$A, 'Calls Received'!EY$14, Raw!$F:$F, 'Calls Received'!$C30, Raw!$H:$H, "A01")</f>
        <v>0</v>
      </c>
      <c r="EZ30" s="53">
        <f>SUMIFS(Raw!$I:$I, Raw!$A:$A, 'Calls Received'!EZ$14, Raw!$F:$F, 'Calls Received'!$C30, Raw!$H:$H, "A01")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1875</v>
      </c>
      <c r="G31" s="52">
        <v>1699</v>
      </c>
      <c r="H31" s="52">
        <v>1684</v>
      </c>
      <c r="I31" s="52">
        <v>1693</v>
      </c>
      <c r="J31" s="52">
        <v>1860</v>
      </c>
      <c r="K31" s="52">
        <v>2406</v>
      </c>
      <c r="L31" s="53">
        <v>2053</v>
      </c>
      <c r="N31" s="51">
        <v>2053</v>
      </c>
      <c r="O31" s="52">
        <v>1773</v>
      </c>
      <c r="P31" s="52">
        <v>1875</v>
      </c>
      <c r="Q31" s="52">
        <v>1708</v>
      </c>
      <c r="R31" s="52">
        <v>1752</v>
      </c>
      <c r="S31" s="52">
        <v>2468</v>
      </c>
      <c r="T31" s="53">
        <v>2178</v>
      </c>
      <c r="V31" s="51">
        <v>2070</v>
      </c>
      <c r="W31" s="52">
        <v>1838</v>
      </c>
      <c r="X31" s="52">
        <v>1786</v>
      </c>
      <c r="Y31" s="52">
        <v>1781</v>
      </c>
      <c r="Z31" s="52">
        <v>1909</v>
      </c>
      <c r="AA31" s="52">
        <v>2486</v>
      </c>
      <c r="AB31" s="53">
        <v>2098</v>
      </c>
      <c r="AD31" s="51">
        <v>2042</v>
      </c>
      <c r="AE31" s="52">
        <v>1803</v>
      </c>
      <c r="AF31" s="52">
        <v>1668</v>
      </c>
      <c r="AG31" s="52">
        <v>1705</v>
      </c>
      <c r="AH31" s="52">
        <v>1778</v>
      </c>
      <c r="AI31" s="52">
        <v>2346</v>
      </c>
      <c r="AJ31" s="53">
        <v>1985</v>
      </c>
      <c r="AL31" s="51">
        <v>1899</v>
      </c>
      <c r="AM31" s="52">
        <v>1595</v>
      </c>
      <c r="AN31" s="52">
        <v>1487</v>
      </c>
      <c r="AO31" s="52">
        <v>1407</v>
      </c>
      <c r="AP31" s="52">
        <v>2383</v>
      </c>
      <c r="AQ31" s="52">
        <v>2555</v>
      </c>
      <c r="AR31" s="53">
        <v>2062</v>
      </c>
      <c r="AT31" s="51">
        <v>1831</v>
      </c>
      <c r="AU31" s="52">
        <v>1539</v>
      </c>
      <c r="AV31" s="52">
        <v>1435</v>
      </c>
      <c r="AW31" s="52">
        <v>1842</v>
      </c>
      <c r="AX31" s="52">
        <v>1840</v>
      </c>
      <c r="AY31" s="52">
        <v>2336</v>
      </c>
      <c r="AZ31" s="53">
        <v>2028</v>
      </c>
      <c r="BB31" s="51">
        <v>1728</v>
      </c>
      <c r="BC31" s="52">
        <v>1571</v>
      </c>
      <c r="BD31" s="52">
        <v>1707</v>
      </c>
      <c r="BE31" s="52">
        <v>1731</v>
      </c>
      <c r="BF31" s="52">
        <v>1702</v>
      </c>
      <c r="BG31" s="52">
        <v>2139</v>
      </c>
      <c r="BH31" s="53">
        <v>1920</v>
      </c>
      <c r="BJ31" s="51">
        <v>1822</v>
      </c>
      <c r="BK31" s="52">
        <v>1655</v>
      </c>
      <c r="BL31" s="52">
        <v>1622</v>
      </c>
      <c r="BM31" s="52">
        <v>1621</v>
      </c>
      <c r="BN31" s="52">
        <v>1674</v>
      </c>
      <c r="BO31" s="52">
        <v>2219</v>
      </c>
      <c r="BP31" s="53">
        <v>1980</v>
      </c>
      <c r="BR31" s="51">
        <f>SUMIFS(Raw!$I:$I, Raw!$A:$A, 'Calls Received'!BR$14, Raw!$F:$F, 'Calls Received'!$C31, Raw!$H:$H, "A01")</f>
        <v>1921</v>
      </c>
      <c r="BS31" s="52">
        <f>SUMIFS(Raw!$I:$I, Raw!$A:$A, 'Calls Received'!BS$14, Raw!$F:$F, 'Calls Received'!$C31, Raw!$H:$H, "A01")</f>
        <v>1677</v>
      </c>
      <c r="BT31" s="52">
        <f>SUMIFS(Raw!$I:$I, Raw!$A:$A, 'Calls Received'!BT$14, Raw!$F:$F, 'Calls Received'!$C31, Raw!$H:$H, "A01")</f>
        <v>1674</v>
      </c>
      <c r="BU31" s="52">
        <f>SUMIFS(Raw!$I:$I, Raw!$A:$A, 'Calls Received'!BU$14, Raw!$F:$F, 'Calls Received'!$C31, Raw!$H:$H, "A01")</f>
        <v>1602</v>
      </c>
      <c r="BV31" s="52">
        <f>SUMIFS(Raw!$I:$I, Raw!$A:$A, 'Calls Received'!BV$14, Raw!$F:$F, 'Calls Received'!$C31, Raw!$H:$H, "A01")</f>
        <v>1820</v>
      </c>
      <c r="BW31" s="52">
        <f>SUMIFS(Raw!$I:$I, Raw!$A:$A, 'Calls Received'!BW$14, Raw!$F:$F, 'Calls Received'!$C31, Raw!$H:$H, "A01")</f>
        <v>2229</v>
      </c>
      <c r="BX31" s="53">
        <f>SUMIFS(Raw!$I:$I, Raw!$A:$A, 'Calls Received'!BX$14, Raw!$F:$F, 'Calls Received'!$C31, Raw!$H:$H, "A01")</f>
        <v>1783</v>
      </c>
      <c r="BZ31" s="51">
        <f>SUMIFS(Raw!$I:$I, Raw!$A:$A, 'Calls Received'!BZ$14, Raw!$F:$F, 'Calls Received'!$C31, Raw!$H:$H, "A01")</f>
        <v>0</v>
      </c>
      <c r="CA31" s="52">
        <f>SUMIFS(Raw!$I:$I, Raw!$A:$A, 'Calls Received'!CA$14, Raw!$F:$F, 'Calls Received'!$C31, Raw!$H:$H, "A01")</f>
        <v>0</v>
      </c>
      <c r="CB31" s="52">
        <f>SUMIFS(Raw!$I:$I, Raw!$A:$A, 'Calls Received'!CB$14, Raw!$F:$F, 'Calls Received'!$C31, Raw!$H:$H, "A01")</f>
        <v>0</v>
      </c>
      <c r="CC31" s="52">
        <f>SUMIFS(Raw!$I:$I, Raw!$A:$A, 'Calls Received'!CC$14, Raw!$F:$F, 'Calls Received'!$C31, Raw!$H:$H, "A01")</f>
        <v>0</v>
      </c>
      <c r="CD31" s="52">
        <f>SUMIFS(Raw!$I:$I, Raw!$A:$A, 'Calls Received'!CD$14, Raw!$F:$F, 'Calls Received'!$C31, Raw!$H:$H, "A01")</f>
        <v>0</v>
      </c>
      <c r="CE31" s="52">
        <f>SUMIFS(Raw!$I:$I, Raw!$A:$A, 'Calls Received'!CE$14, Raw!$F:$F, 'Calls Received'!$C31, Raw!$H:$H, "A01")</f>
        <v>0</v>
      </c>
      <c r="CF31" s="53">
        <f>SUMIFS(Raw!$I:$I, Raw!$A:$A, 'Calls Received'!CF$14, Raw!$F:$F, 'Calls Received'!$C31, Raw!$H:$H, "A01")</f>
        <v>0</v>
      </c>
      <c r="CH31" s="51">
        <f>SUMIFS(Raw!$I:$I, Raw!$A:$A, 'Calls Received'!CH$14, Raw!$F:$F, 'Calls Received'!$C31, Raw!$H:$H, "A01")</f>
        <v>0</v>
      </c>
      <c r="CI31" s="52">
        <f>SUMIFS(Raw!$I:$I, Raw!$A:$A, 'Calls Received'!CI$14, Raw!$F:$F, 'Calls Received'!$C31, Raw!$H:$H, "A01")</f>
        <v>0</v>
      </c>
      <c r="CJ31" s="52">
        <f>SUMIFS(Raw!$I:$I, Raw!$A:$A, 'Calls Received'!CJ$14, Raw!$F:$F, 'Calls Received'!$C31, Raw!$H:$H, "A01")</f>
        <v>0</v>
      </c>
      <c r="CK31" s="52">
        <f>SUMIFS(Raw!$I:$I, Raw!$A:$A, 'Calls Received'!CK$14, Raw!$F:$F, 'Calls Received'!$C31, Raw!$H:$H, "A01")</f>
        <v>0</v>
      </c>
      <c r="CL31" s="52">
        <f>SUMIFS(Raw!$I:$I, Raw!$A:$A, 'Calls Received'!CL$14, Raw!$F:$F, 'Calls Received'!$C31, Raw!$H:$H, "A01")</f>
        <v>0</v>
      </c>
      <c r="CM31" s="52">
        <f>SUMIFS(Raw!$I:$I, Raw!$A:$A, 'Calls Received'!CM$14, Raw!$F:$F, 'Calls Received'!$C31, Raw!$H:$H, "A01")</f>
        <v>0</v>
      </c>
      <c r="CN31" s="53">
        <f>SUMIFS(Raw!$I:$I, Raw!$A:$A, 'Calls Received'!CN$14, Raw!$F:$F, 'Calls Received'!$C31, Raw!$H:$H, "A01")</f>
        <v>0</v>
      </c>
      <c r="CP31" s="51">
        <f>SUMIFS(Raw!$I:$I, Raw!$A:$A, 'Calls Received'!CP$14, Raw!$F:$F, 'Calls Received'!$C31, Raw!$H:$H, "A01")</f>
        <v>0</v>
      </c>
      <c r="CQ31" s="52">
        <f>SUMIFS(Raw!$I:$I, Raw!$A:$A, 'Calls Received'!CQ$14, Raw!$F:$F, 'Calls Received'!$C31, Raw!$H:$H, "A01")</f>
        <v>0</v>
      </c>
      <c r="CR31" s="52">
        <f>SUMIFS(Raw!$I:$I, Raw!$A:$A, 'Calls Received'!CR$14, Raw!$F:$F, 'Calls Received'!$C31, Raw!$H:$H, "A01")</f>
        <v>0</v>
      </c>
      <c r="CS31" s="52">
        <f>SUMIFS(Raw!$I:$I, Raw!$A:$A, 'Calls Received'!CS$14, Raw!$F:$F, 'Calls Received'!$C31, Raw!$H:$H, "A01")</f>
        <v>0</v>
      </c>
      <c r="CT31" s="52">
        <f>SUMIFS(Raw!$I:$I, Raw!$A:$A, 'Calls Received'!CT$14, Raw!$F:$F, 'Calls Received'!$C31, Raw!$H:$H, "A01")</f>
        <v>0</v>
      </c>
      <c r="CU31" s="52">
        <f>SUMIFS(Raw!$I:$I, Raw!$A:$A, 'Calls Received'!CU$14, Raw!$F:$F, 'Calls Received'!$C31, Raw!$H:$H, "A01")</f>
        <v>0</v>
      </c>
      <c r="CV31" s="53">
        <f>SUMIFS(Raw!$I:$I, Raw!$A:$A, 'Calls Received'!CV$14, Raw!$F:$F, 'Calls Received'!$C31, Raw!$H:$H, "A01")</f>
        <v>0</v>
      </c>
      <c r="CX31" s="51">
        <f>SUMIFS(Raw!$I:$I, Raw!$A:$A, 'Calls Received'!CX$14, Raw!$F:$F, 'Calls Received'!$C31, Raw!$H:$H, "A01")</f>
        <v>0</v>
      </c>
      <c r="CY31" s="52">
        <f>SUMIFS(Raw!$I:$I, Raw!$A:$A, 'Calls Received'!CY$14, Raw!$F:$F, 'Calls Received'!$C31, Raw!$H:$H, "A01")</f>
        <v>0</v>
      </c>
      <c r="CZ31" s="52">
        <f>SUMIFS(Raw!$I:$I, Raw!$A:$A, 'Calls Received'!CZ$14, Raw!$F:$F, 'Calls Received'!$C31, Raw!$H:$H, "A01")</f>
        <v>0</v>
      </c>
      <c r="DA31" s="52">
        <f>SUMIFS(Raw!$I:$I, Raw!$A:$A, 'Calls Received'!DA$14, Raw!$F:$F, 'Calls Received'!$C31, Raw!$H:$H, "A01")</f>
        <v>0</v>
      </c>
      <c r="DB31" s="52">
        <f>SUMIFS(Raw!$I:$I, Raw!$A:$A, 'Calls Received'!DB$14, Raw!$F:$F, 'Calls Received'!$C31, Raw!$H:$H, "A01")</f>
        <v>0</v>
      </c>
      <c r="DC31" s="52">
        <f>SUMIFS(Raw!$I:$I, Raw!$A:$A, 'Calls Received'!DC$14, Raw!$F:$F, 'Calls Received'!$C31, Raw!$H:$H, "A01")</f>
        <v>0</v>
      </c>
      <c r="DD31" s="53">
        <f>SUMIFS(Raw!$I:$I, Raw!$A:$A, 'Calls Received'!DD$14, Raw!$F:$F, 'Calls Received'!$C31, Raw!$H:$H, "A01")</f>
        <v>0</v>
      </c>
      <c r="DF31" s="51">
        <f>SUMIFS(Raw!$I:$I, Raw!$A:$A, 'Calls Received'!DF$14, Raw!$F:$F, 'Calls Received'!$C31, Raw!$H:$H, "A01")</f>
        <v>0</v>
      </c>
      <c r="DG31" s="52">
        <f>SUMIFS(Raw!$I:$I, Raw!$A:$A, 'Calls Received'!DG$14, Raw!$F:$F, 'Calls Received'!$C31, Raw!$H:$H, "A01")</f>
        <v>0</v>
      </c>
      <c r="DH31" s="52">
        <f>SUMIFS(Raw!$I:$I, Raw!$A:$A, 'Calls Received'!DH$14, Raw!$F:$F, 'Calls Received'!$C31, Raw!$H:$H, "A01")</f>
        <v>0</v>
      </c>
      <c r="DI31" s="52">
        <f>SUMIFS(Raw!$I:$I, Raw!$A:$A, 'Calls Received'!DI$14, Raw!$F:$F, 'Calls Received'!$C31, Raw!$H:$H, "A01")</f>
        <v>0</v>
      </c>
      <c r="DJ31" s="52">
        <f>SUMIFS(Raw!$I:$I, Raw!$A:$A, 'Calls Received'!DJ$14, Raw!$F:$F, 'Calls Received'!$C31, Raw!$H:$H, "A01")</f>
        <v>0</v>
      </c>
      <c r="DK31" s="52">
        <f>SUMIFS(Raw!$I:$I, Raw!$A:$A, 'Calls Received'!DK$14, Raw!$F:$F, 'Calls Received'!$C31, Raw!$H:$H, "A01")</f>
        <v>0</v>
      </c>
      <c r="DL31" s="53">
        <f>SUMIFS(Raw!$I:$I, Raw!$A:$A, 'Calls Received'!DL$14, Raw!$F:$F, 'Calls Received'!$C31, Raw!$H:$H, "A01")</f>
        <v>0</v>
      </c>
      <c r="DN31" s="51">
        <f>SUMIFS(Raw!$I:$I, Raw!$A:$A, 'Calls Received'!DN$14, Raw!$F:$F, 'Calls Received'!$C31, Raw!$H:$H, "A01")</f>
        <v>0</v>
      </c>
      <c r="DO31" s="52">
        <f>SUMIFS(Raw!$I:$I, Raw!$A:$A, 'Calls Received'!DO$14, Raw!$F:$F, 'Calls Received'!$C31, Raw!$H:$H, "A01")</f>
        <v>0</v>
      </c>
      <c r="DP31" s="52">
        <f>SUMIFS(Raw!$I:$I, Raw!$A:$A, 'Calls Received'!DP$14, Raw!$F:$F, 'Calls Received'!$C31, Raw!$H:$H, "A01")</f>
        <v>0</v>
      </c>
      <c r="DQ31" s="52">
        <f>SUMIFS(Raw!$I:$I, Raw!$A:$A, 'Calls Received'!DQ$14, Raw!$F:$F, 'Calls Received'!$C31, Raw!$H:$H, "A01")</f>
        <v>0</v>
      </c>
      <c r="DR31" s="52">
        <f>SUMIFS(Raw!$I:$I, Raw!$A:$A, 'Calls Received'!DR$14, Raw!$F:$F, 'Calls Received'!$C31, Raw!$H:$H, "A01")</f>
        <v>0</v>
      </c>
      <c r="DS31" s="52">
        <f>SUMIFS(Raw!$I:$I, Raw!$A:$A, 'Calls Received'!DS$14, Raw!$F:$F, 'Calls Received'!$C31, Raw!$H:$H, "A01")</f>
        <v>0</v>
      </c>
      <c r="DT31" s="53">
        <f>SUMIFS(Raw!$I:$I, Raw!$A:$A, 'Calls Received'!DT$14, Raw!$F:$F, 'Calls Received'!$C31, Raw!$H:$H, "A01")</f>
        <v>0</v>
      </c>
      <c r="DV31" s="51">
        <f>SUMIFS(Raw!$I:$I, Raw!$A:$A, 'Calls Received'!DV$14, Raw!$F:$F, 'Calls Received'!$C31, Raw!$H:$H, "A01")</f>
        <v>0</v>
      </c>
      <c r="DW31" s="52">
        <f>SUMIFS(Raw!$I:$I, Raw!$A:$A, 'Calls Received'!DW$14, Raw!$F:$F, 'Calls Received'!$C31, Raw!$H:$H, "A01")</f>
        <v>0</v>
      </c>
      <c r="DX31" s="52">
        <f>SUMIFS(Raw!$I:$I, Raw!$A:$A, 'Calls Received'!DX$14, Raw!$F:$F, 'Calls Received'!$C31, Raw!$H:$H, "A01")</f>
        <v>0</v>
      </c>
      <c r="DY31" s="52">
        <f>SUMIFS(Raw!$I:$I, Raw!$A:$A, 'Calls Received'!DY$14, Raw!$F:$F, 'Calls Received'!$C31, Raw!$H:$H, "A01")</f>
        <v>0</v>
      </c>
      <c r="DZ31" s="52">
        <f>SUMIFS(Raw!$I:$I, Raw!$A:$A, 'Calls Received'!DZ$14, Raw!$F:$F, 'Calls Received'!$C31, Raw!$H:$H, "A01")</f>
        <v>0</v>
      </c>
      <c r="EA31" s="52">
        <f>SUMIFS(Raw!$I:$I, Raw!$A:$A, 'Calls Received'!EA$14, Raw!$F:$F, 'Calls Received'!$C31, Raw!$H:$H, "A01")</f>
        <v>0</v>
      </c>
      <c r="EB31" s="53">
        <f>SUMIFS(Raw!$I:$I, Raw!$A:$A, 'Calls Received'!EB$14, Raw!$F:$F, 'Calls Received'!$C31, Raw!$H:$H, "A01")</f>
        <v>0</v>
      </c>
      <c r="ED31" s="51">
        <f>SUMIFS(Raw!$I:$I, Raw!$A:$A, 'Calls Received'!ED$14, Raw!$F:$F, 'Calls Received'!$C31, Raw!$H:$H, "A01")</f>
        <v>0</v>
      </c>
      <c r="EE31" s="52">
        <f>SUMIFS(Raw!$I:$I, Raw!$A:$A, 'Calls Received'!EE$14, Raw!$F:$F, 'Calls Received'!$C31, Raw!$H:$H, "A01")</f>
        <v>0</v>
      </c>
      <c r="EF31" s="52">
        <f>SUMIFS(Raw!$I:$I, Raw!$A:$A, 'Calls Received'!EF$14, Raw!$F:$F, 'Calls Received'!$C31, Raw!$H:$H, "A01")</f>
        <v>0</v>
      </c>
      <c r="EG31" s="52">
        <f>SUMIFS(Raw!$I:$I, Raw!$A:$A, 'Calls Received'!EG$14, Raw!$F:$F, 'Calls Received'!$C31, Raw!$H:$H, "A01")</f>
        <v>0</v>
      </c>
      <c r="EH31" s="52">
        <f>SUMIFS(Raw!$I:$I, Raw!$A:$A, 'Calls Received'!EH$14, Raw!$F:$F, 'Calls Received'!$C31, Raw!$H:$H, "A01")</f>
        <v>0</v>
      </c>
      <c r="EI31" s="52">
        <f>SUMIFS(Raw!$I:$I, Raw!$A:$A, 'Calls Received'!EI$14, Raw!$F:$F, 'Calls Received'!$C31, Raw!$H:$H, "A01")</f>
        <v>0</v>
      </c>
      <c r="EJ31" s="53">
        <f>SUMIFS(Raw!$I:$I, Raw!$A:$A, 'Calls Received'!EJ$14, Raw!$F:$F, 'Calls Received'!$C31, Raw!$H:$H, "A01")</f>
        <v>0</v>
      </c>
      <c r="EL31" s="51">
        <f>SUMIFS(Raw!$I:$I, Raw!$A:$A, 'Calls Received'!EL$14, Raw!$F:$F, 'Calls Received'!$C31, Raw!$H:$H, "A01")</f>
        <v>0</v>
      </c>
      <c r="EM31" s="52">
        <f>SUMIFS(Raw!$I:$I, Raw!$A:$A, 'Calls Received'!EM$14, Raw!$F:$F, 'Calls Received'!$C31, Raw!$H:$H, "A01")</f>
        <v>0</v>
      </c>
      <c r="EN31" s="52">
        <f>SUMIFS(Raw!$I:$I, Raw!$A:$A, 'Calls Received'!EN$14, Raw!$F:$F, 'Calls Received'!$C31, Raw!$H:$H, "A01")</f>
        <v>0</v>
      </c>
      <c r="EO31" s="52">
        <f>SUMIFS(Raw!$I:$I, Raw!$A:$A, 'Calls Received'!EO$14, Raw!$F:$F, 'Calls Received'!$C31, Raw!$H:$H, "A01")</f>
        <v>0</v>
      </c>
      <c r="EP31" s="52">
        <f>SUMIFS(Raw!$I:$I, Raw!$A:$A, 'Calls Received'!EP$14, Raw!$F:$F, 'Calls Received'!$C31, Raw!$H:$H, "A01")</f>
        <v>0</v>
      </c>
      <c r="EQ31" s="52">
        <f>SUMIFS(Raw!$I:$I, Raw!$A:$A, 'Calls Received'!EQ$14, Raw!$F:$F, 'Calls Received'!$C31, Raw!$H:$H, "A01")</f>
        <v>0</v>
      </c>
      <c r="ER31" s="53">
        <f>SUMIFS(Raw!$I:$I, Raw!$A:$A, 'Calls Received'!ER$14, Raw!$F:$F, 'Calls Received'!$C31, Raw!$H:$H, "A01")</f>
        <v>0</v>
      </c>
      <c r="ET31" s="51">
        <f>SUMIFS(Raw!$I:$I, Raw!$A:$A, 'Calls Received'!ET$14, Raw!$F:$F, 'Calls Received'!$C31, Raw!$H:$H, "A01")</f>
        <v>0</v>
      </c>
      <c r="EU31" s="52">
        <f>SUMIFS(Raw!$I:$I, Raw!$A:$A, 'Calls Received'!EU$14, Raw!$F:$F, 'Calls Received'!$C31, Raw!$H:$H, "A01")</f>
        <v>0</v>
      </c>
      <c r="EV31" s="52">
        <f>SUMIFS(Raw!$I:$I, Raw!$A:$A, 'Calls Received'!EV$14, Raw!$F:$F, 'Calls Received'!$C31, Raw!$H:$H, "A01")</f>
        <v>0</v>
      </c>
      <c r="EW31" s="52">
        <f>SUMIFS(Raw!$I:$I, Raw!$A:$A, 'Calls Received'!EW$14, Raw!$F:$F, 'Calls Received'!$C31, Raw!$H:$H, "A01")</f>
        <v>0</v>
      </c>
      <c r="EX31" s="52">
        <f>SUMIFS(Raw!$I:$I, Raw!$A:$A, 'Calls Received'!EX$14, Raw!$F:$F, 'Calls Received'!$C31, Raw!$H:$H, "A01")</f>
        <v>0</v>
      </c>
      <c r="EY31" s="52">
        <f>SUMIFS(Raw!$I:$I, Raw!$A:$A, 'Calls Received'!EY$14, Raw!$F:$F, 'Calls Received'!$C31, Raw!$H:$H, "A01")</f>
        <v>0</v>
      </c>
      <c r="EZ31" s="53">
        <f>SUMIFS(Raw!$I:$I, Raw!$A:$A, 'Calls Received'!EZ$14, Raw!$F:$F, 'Calls Received'!$C31, Raw!$H:$H, "A01")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1303</v>
      </c>
      <c r="G32" s="35">
        <v>1165</v>
      </c>
      <c r="H32" s="35">
        <v>1146</v>
      </c>
      <c r="I32" s="35">
        <v>1259</v>
      </c>
      <c r="J32" s="35">
        <v>1273</v>
      </c>
      <c r="K32" s="35">
        <v>1887</v>
      </c>
      <c r="L32" s="36">
        <v>1675</v>
      </c>
      <c r="N32" s="34">
        <v>1571</v>
      </c>
      <c r="O32" s="35">
        <v>1310</v>
      </c>
      <c r="P32" s="35">
        <v>1330</v>
      </c>
      <c r="Q32" s="35">
        <v>1301</v>
      </c>
      <c r="R32" s="35">
        <v>1349</v>
      </c>
      <c r="S32" s="35">
        <v>1804</v>
      </c>
      <c r="T32" s="36">
        <v>1805</v>
      </c>
      <c r="V32" s="34">
        <v>1571</v>
      </c>
      <c r="W32" s="35">
        <v>1345</v>
      </c>
      <c r="X32" s="35">
        <v>1286</v>
      </c>
      <c r="Y32" s="35">
        <v>1141</v>
      </c>
      <c r="Z32" s="35">
        <v>1223</v>
      </c>
      <c r="AA32" s="35">
        <v>1771</v>
      </c>
      <c r="AB32" s="36">
        <v>1582</v>
      </c>
      <c r="AD32" s="34">
        <v>1566</v>
      </c>
      <c r="AE32" s="35">
        <v>1216</v>
      </c>
      <c r="AF32" s="35">
        <v>1196</v>
      </c>
      <c r="AG32" s="35">
        <v>1157</v>
      </c>
      <c r="AH32" s="35">
        <v>1146</v>
      </c>
      <c r="AI32" s="35">
        <v>1798</v>
      </c>
      <c r="AJ32" s="36">
        <v>1518</v>
      </c>
      <c r="AL32" s="34">
        <v>1334</v>
      </c>
      <c r="AM32" s="35">
        <v>1083</v>
      </c>
      <c r="AN32" s="35">
        <v>1042</v>
      </c>
      <c r="AO32" s="35">
        <v>874</v>
      </c>
      <c r="AP32" s="35">
        <v>1723</v>
      </c>
      <c r="AQ32" s="35">
        <v>2005</v>
      </c>
      <c r="AR32" s="36">
        <v>1499</v>
      </c>
      <c r="AT32" s="34">
        <v>1299</v>
      </c>
      <c r="AU32" s="35">
        <v>1157</v>
      </c>
      <c r="AV32" s="35">
        <v>967</v>
      </c>
      <c r="AW32" s="35">
        <v>1337</v>
      </c>
      <c r="AX32" s="35">
        <v>1238</v>
      </c>
      <c r="AY32" s="35">
        <v>1696</v>
      </c>
      <c r="AZ32" s="36">
        <v>1469</v>
      </c>
      <c r="BB32" s="34">
        <v>1328</v>
      </c>
      <c r="BC32" s="35">
        <v>1202</v>
      </c>
      <c r="BD32" s="35">
        <v>1173</v>
      </c>
      <c r="BE32" s="35">
        <v>1331</v>
      </c>
      <c r="BF32" s="35">
        <v>1381</v>
      </c>
      <c r="BG32" s="35">
        <v>2000</v>
      </c>
      <c r="BH32" s="36">
        <v>1709</v>
      </c>
      <c r="BJ32" s="34">
        <v>1302</v>
      </c>
      <c r="BK32" s="35">
        <v>1106</v>
      </c>
      <c r="BL32" s="35">
        <v>1076</v>
      </c>
      <c r="BM32" s="35">
        <v>1095</v>
      </c>
      <c r="BN32" s="35">
        <v>1203</v>
      </c>
      <c r="BO32" s="35">
        <v>1635</v>
      </c>
      <c r="BP32" s="36">
        <v>1503</v>
      </c>
      <c r="BR32" s="34">
        <f>SUMIFS(Raw!$I:$I, Raw!$A:$A, 'Calls Received'!BR$14, Raw!$F:$F, 'Calls Received'!$C32, Raw!$H:$H, "A01")</f>
        <v>1239</v>
      </c>
      <c r="BS32" s="35">
        <f>SUMIFS(Raw!$I:$I, Raw!$A:$A, 'Calls Received'!BS$14, Raw!$F:$F, 'Calls Received'!$C32, Raw!$H:$H, "A01")</f>
        <v>1120</v>
      </c>
      <c r="BT32" s="35">
        <f>SUMIFS(Raw!$I:$I, Raw!$A:$A, 'Calls Received'!BT$14, Raw!$F:$F, 'Calls Received'!$C32, Raw!$H:$H, "A01")</f>
        <v>1127</v>
      </c>
      <c r="BU32" s="35">
        <f>SUMIFS(Raw!$I:$I, Raw!$A:$A, 'Calls Received'!BU$14, Raw!$F:$F, 'Calls Received'!$C32, Raw!$H:$H, "A01")</f>
        <v>1104</v>
      </c>
      <c r="BV32" s="35">
        <f>SUMIFS(Raw!$I:$I, Raw!$A:$A, 'Calls Received'!BV$14, Raw!$F:$F, 'Calls Received'!$C32, Raw!$H:$H, "A01")</f>
        <v>1129</v>
      </c>
      <c r="BW32" s="35">
        <f>SUMIFS(Raw!$I:$I, Raw!$A:$A, 'Calls Received'!BW$14, Raw!$F:$F, 'Calls Received'!$C32, Raw!$H:$H, "A01")</f>
        <v>1645</v>
      </c>
      <c r="BX32" s="36">
        <f>SUMIFS(Raw!$I:$I, Raw!$A:$A, 'Calls Received'!BX$14, Raw!$F:$F, 'Calls Received'!$C32, Raw!$H:$H, "A01")</f>
        <v>1388</v>
      </c>
      <c r="BZ32" s="34">
        <f>SUMIFS(Raw!$I:$I, Raw!$A:$A, 'Calls Received'!BZ$14, Raw!$F:$F, 'Calls Received'!$C32, Raw!$H:$H, "A01")</f>
        <v>0</v>
      </c>
      <c r="CA32" s="35">
        <f>SUMIFS(Raw!$I:$I, Raw!$A:$A, 'Calls Received'!CA$14, Raw!$F:$F, 'Calls Received'!$C32, Raw!$H:$H, "A01")</f>
        <v>0</v>
      </c>
      <c r="CB32" s="35">
        <f>SUMIFS(Raw!$I:$I, Raw!$A:$A, 'Calls Received'!CB$14, Raw!$F:$F, 'Calls Received'!$C32, Raw!$H:$H, "A01")</f>
        <v>0</v>
      </c>
      <c r="CC32" s="35">
        <f>SUMIFS(Raw!$I:$I, Raw!$A:$A, 'Calls Received'!CC$14, Raw!$F:$F, 'Calls Received'!$C32, Raw!$H:$H, "A01")</f>
        <v>0</v>
      </c>
      <c r="CD32" s="35">
        <f>SUMIFS(Raw!$I:$I, Raw!$A:$A, 'Calls Received'!CD$14, Raw!$F:$F, 'Calls Received'!$C32, Raw!$H:$H, "A01")</f>
        <v>0</v>
      </c>
      <c r="CE32" s="35">
        <f>SUMIFS(Raw!$I:$I, Raw!$A:$A, 'Calls Received'!CE$14, Raw!$F:$F, 'Calls Received'!$C32, Raw!$H:$H, "A01")</f>
        <v>0</v>
      </c>
      <c r="CF32" s="36">
        <f>SUMIFS(Raw!$I:$I, Raw!$A:$A, 'Calls Received'!CF$14, Raw!$F:$F, 'Calls Received'!$C32, Raw!$H:$H, "A01")</f>
        <v>0</v>
      </c>
      <c r="CH32" s="34">
        <f>SUMIFS(Raw!$I:$I, Raw!$A:$A, 'Calls Received'!CH$14, Raw!$F:$F, 'Calls Received'!$C32, Raw!$H:$H, "A01")</f>
        <v>0</v>
      </c>
      <c r="CI32" s="35">
        <f>SUMIFS(Raw!$I:$I, Raw!$A:$A, 'Calls Received'!CI$14, Raw!$F:$F, 'Calls Received'!$C32, Raw!$H:$H, "A01")</f>
        <v>0</v>
      </c>
      <c r="CJ32" s="35">
        <f>SUMIFS(Raw!$I:$I, Raw!$A:$A, 'Calls Received'!CJ$14, Raw!$F:$F, 'Calls Received'!$C32, Raw!$H:$H, "A01")</f>
        <v>0</v>
      </c>
      <c r="CK32" s="35">
        <f>SUMIFS(Raw!$I:$I, Raw!$A:$A, 'Calls Received'!CK$14, Raw!$F:$F, 'Calls Received'!$C32, Raw!$H:$H, "A01")</f>
        <v>0</v>
      </c>
      <c r="CL32" s="35">
        <f>SUMIFS(Raw!$I:$I, Raw!$A:$A, 'Calls Received'!CL$14, Raw!$F:$F, 'Calls Received'!$C32, Raw!$H:$H, "A01")</f>
        <v>0</v>
      </c>
      <c r="CM32" s="35">
        <f>SUMIFS(Raw!$I:$I, Raw!$A:$A, 'Calls Received'!CM$14, Raw!$F:$F, 'Calls Received'!$C32, Raw!$H:$H, "A01")</f>
        <v>0</v>
      </c>
      <c r="CN32" s="36">
        <f>SUMIFS(Raw!$I:$I, Raw!$A:$A, 'Calls Received'!CN$14, Raw!$F:$F, 'Calls Received'!$C32, Raw!$H:$H, "A01")</f>
        <v>0</v>
      </c>
      <c r="CP32" s="34">
        <f>SUMIFS(Raw!$I:$I, Raw!$A:$A, 'Calls Received'!CP$14, Raw!$F:$F, 'Calls Received'!$C32, Raw!$H:$H, "A01")</f>
        <v>0</v>
      </c>
      <c r="CQ32" s="35">
        <f>SUMIFS(Raw!$I:$I, Raw!$A:$A, 'Calls Received'!CQ$14, Raw!$F:$F, 'Calls Received'!$C32, Raw!$H:$H, "A01")</f>
        <v>0</v>
      </c>
      <c r="CR32" s="35">
        <f>SUMIFS(Raw!$I:$I, Raw!$A:$A, 'Calls Received'!CR$14, Raw!$F:$F, 'Calls Received'!$C32, Raw!$H:$H, "A01")</f>
        <v>0</v>
      </c>
      <c r="CS32" s="35">
        <f>SUMIFS(Raw!$I:$I, Raw!$A:$A, 'Calls Received'!CS$14, Raw!$F:$F, 'Calls Received'!$C32, Raw!$H:$H, "A01")</f>
        <v>0</v>
      </c>
      <c r="CT32" s="35">
        <f>SUMIFS(Raw!$I:$I, Raw!$A:$A, 'Calls Received'!CT$14, Raw!$F:$F, 'Calls Received'!$C32, Raw!$H:$H, "A01")</f>
        <v>0</v>
      </c>
      <c r="CU32" s="35">
        <f>SUMIFS(Raw!$I:$I, Raw!$A:$A, 'Calls Received'!CU$14, Raw!$F:$F, 'Calls Received'!$C32, Raw!$H:$H, "A01")</f>
        <v>0</v>
      </c>
      <c r="CV32" s="36">
        <f>SUMIFS(Raw!$I:$I, Raw!$A:$A, 'Calls Received'!CV$14, Raw!$F:$F, 'Calls Received'!$C32, Raw!$H:$H, "A01")</f>
        <v>0</v>
      </c>
      <c r="CX32" s="34">
        <f>SUMIFS(Raw!$I:$I, Raw!$A:$A, 'Calls Received'!CX$14, Raw!$F:$F, 'Calls Received'!$C32, Raw!$H:$H, "A01")</f>
        <v>0</v>
      </c>
      <c r="CY32" s="35">
        <f>SUMIFS(Raw!$I:$I, Raw!$A:$A, 'Calls Received'!CY$14, Raw!$F:$F, 'Calls Received'!$C32, Raw!$H:$H, "A01")</f>
        <v>0</v>
      </c>
      <c r="CZ32" s="35">
        <f>SUMIFS(Raw!$I:$I, Raw!$A:$A, 'Calls Received'!CZ$14, Raw!$F:$F, 'Calls Received'!$C32, Raw!$H:$H, "A01")</f>
        <v>0</v>
      </c>
      <c r="DA32" s="35">
        <f>SUMIFS(Raw!$I:$I, Raw!$A:$A, 'Calls Received'!DA$14, Raw!$F:$F, 'Calls Received'!$C32, Raw!$H:$H, "A01")</f>
        <v>0</v>
      </c>
      <c r="DB32" s="35">
        <f>SUMIFS(Raw!$I:$I, Raw!$A:$A, 'Calls Received'!DB$14, Raw!$F:$F, 'Calls Received'!$C32, Raw!$H:$H, "A01")</f>
        <v>0</v>
      </c>
      <c r="DC32" s="35">
        <f>SUMIFS(Raw!$I:$I, Raw!$A:$A, 'Calls Received'!DC$14, Raw!$F:$F, 'Calls Received'!$C32, Raw!$H:$H, "A01")</f>
        <v>0</v>
      </c>
      <c r="DD32" s="36">
        <f>SUMIFS(Raw!$I:$I, Raw!$A:$A, 'Calls Received'!DD$14, Raw!$F:$F, 'Calls Received'!$C32, Raw!$H:$H, "A01")</f>
        <v>0</v>
      </c>
      <c r="DF32" s="34">
        <f>SUMIFS(Raw!$I:$I, Raw!$A:$A, 'Calls Received'!DF$14, Raw!$F:$F, 'Calls Received'!$C32, Raw!$H:$H, "A01")</f>
        <v>0</v>
      </c>
      <c r="DG32" s="35">
        <f>SUMIFS(Raw!$I:$I, Raw!$A:$A, 'Calls Received'!DG$14, Raw!$F:$F, 'Calls Received'!$C32, Raw!$H:$H, "A01")</f>
        <v>0</v>
      </c>
      <c r="DH32" s="35">
        <f>SUMIFS(Raw!$I:$I, Raw!$A:$A, 'Calls Received'!DH$14, Raw!$F:$F, 'Calls Received'!$C32, Raw!$H:$H, "A01")</f>
        <v>0</v>
      </c>
      <c r="DI32" s="35">
        <f>SUMIFS(Raw!$I:$I, Raw!$A:$A, 'Calls Received'!DI$14, Raw!$F:$F, 'Calls Received'!$C32, Raw!$H:$H, "A01")</f>
        <v>0</v>
      </c>
      <c r="DJ32" s="35">
        <f>SUMIFS(Raw!$I:$I, Raw!$A:$A, 'Calls Received'!DJ$14, Raw!$F:$F, 'Calls Received'!$C32, Raw!$H:$H, "A01")</f>
        <v>0</v>
      </c>
      <c r="DK32" s="35">
        <f>SUMIFS(Raw!$I:$I, Raw!$A:$A, 'Calls Received'!DK$14, Raw!$F:$F, 'Calls Received'!$C32, Raw!$H:$H, "A01")</f>
        <v>0</v>
      </c>
      <c r="DL32" s="36">
        <f>SUMIFS(Raw!$I:$I, Raw!$A:$A, 'Calls Received'!DL$14, Raw!$F:$F, 'Calls Received'!$C32, Raw!$H:$H, "A01")</f>
        <v>0</v>
      </c>
      <c r="DN32" s="34">
        <f>SUMIFS(Raw!$I:$I, Raw!$A:$A, 'Calls Received'!DN$14, Raw!$F:$F, 'Calls Received'!$C32, Raw!$H:$H, "A01")</f>
        <v>0</v>
      </c>
      <c r="DO32" s="35">
        <f>SUMIFS(Raw!$I:$I, Raw!$A:$A, 'Calls Received'!DO$14, Raw!$F:$F, 'Calls Received'!$C32, Raw!$H:$H, "A01")</f>
        <v>0</v>
      </c>
      <c r="DP32" s="35">
        <f>SUMIFS(Raw!$I:$I, Raw!$A:$A, 'Calls Received'!DP$14, Raw!$F:$F, 'Calls Received'!$C32, Raw!$H:$H, "A01")</f>
        <v>0</v>
      </c>
      <c r="DQ32" s="35">
        <f>SUMIFS(Raw!$I:$I, Raw!$A:$A, 'Calls Received'!DQ$14, Raw!$F:$F, 'Calls Received'!$C32, Raw!$H:$H, "A01")</f>
        <v>0</v>
      </c>
      <c r="DR32" s="35">
        <f>SUMIFS(Raw!$I:$I, Raw!$A:$A, 'Calls Received'!DR$14, Raw!$F:$F, 'Calls Received'!$C32, Raw!$H:$H, "A01")</f>
        <v>0</v>
      </c>
      <c r="DS32" s="35">
        <f>SUMIFS(Raw!$I:$I, Raw!$A:$A, 'Calls Received'!DS$14, Raw!$F:$F, 'Calls Received'!$C32, Raw!$H:$H, "A01")</f>
        <v>0</v>
      </c>
      <c r="DT32" s="36">
        <f>SUMIFS(Raw!$I:$I, Raw!$A:$A, 'Calls Received'!DT$14, Raw!$F:$F, 'Calls Received'!$C32, Raw!$H:$H, "A01")</f>
        <v>0</v>
      </c>
      <c r="DV32" s="34">
        <f>SUMIFS(Raw!$I:$I, Raw!$A:$A, 'Calls Received'!DV$14, Raw!$F:$F, 'Calls Received'!$C32, Raw!$H:$H, "A01")</f>
        <v>0</v>
      </c>
      <c r="DW32" s="35">
        <f>SUMIFS(Raw!$I:$I, Raw!$A:$A, 'Calls Received'!DW$14, Raw!$F:$F, 'Calls Received'!$C32, Raw!$H:$H, "A01")</f>
        <v>0</v>
      </c>
      <c r="DX32" s="35">
        <f>SUMIFS(Raw!$I:$I, Raw!$A:$A, 'Calls Received'!DX$14, Raw!$F:$F, 'Calls Received'!$C32, Raw!$H:$H, "A01")</f>
        <v>0</v>
      </c>
      <c r="DY32" s="35">
        <f>SUMIFS(Raw!$I:$I, Raw!$A:$A, 'Calls Received'!DY$14, Raw!$F:$F, 'Calls Received'!$C32, Raw!$H:$H, "A01")</f>
        <v>0</v>
      </c>
      <c r="DZ32" s="35">
        <f>SUMIFS(Raw!$I:$I, Raw!$A:$A, 'Calls Received'!DZ$14, Raw!$F:$F, 'Calls Received'!$C32, Raw!$H:$H, "A01")</f>
        <v>0</v>
      </c>
      <c r="EA32" s="35">
        <f>SUMIFS(Raw!$I:$I, Raw!$A:$A, 'Calls Received'!EA$14, Raw!$F:$F, 'Calls Received'!$C32, Raw!$H:$H, "A01")</f>
        <v>0</v>
      </c>
      <c r="EB32" s="36">
        <f>SUMIFS(Raw!$I:$I, Raw!$A:$A, 'Calls Received'!EB$14, Raw!$F:$F, 'Calls Received'!$C32, Raw!$H:$H, "A01")</f>
        <v>0</v>
      </c>
      <c r="ED32" s="34">
        <f>SUMIFS(Raw!$I:$I, Raw!$A:$A, 'Calls Received'!ED$14, Raw!$F:$F, 'Calls Received'!$C32, Raw!$H:$H, "A01")</f>
        <v>0</v>
      </c>
      <c r="EE32" s="35">
        <f>SUMIFS(Raw!$I:$I, Raw!$A:$A, 'Calls Received'!EE$14, Raw!$F:$F, 'Calls Received'!$C32, Raw!$H:$H, "A01")</f>
        <v>0</v>
      </c>
      <c r="EF32" s="35">
        <f>SUMIFS(Raw!$I:$I, Raw!$A:$A, 'Calls Received'!EF$14, Raw!$F:$F, 'Calls Received'!$C32, Raw!$H:$H, "A01")</f>
        <v>0</v>
      </c>
      <c r="EG32" s="35">
        <f>SUMIFS(Raw!$I:$I, Raw!$A:$A, 'Calls Received'!EG$14, Raw!$F:$F, 'Calls Received'!$C32, Raw!$H:$H, "A01")</f>
        <v>0</v>
      </c>
      <c r="EH32" s="35">
        <f>SUMIFS(Raw!$I:$I, Raw!$A:$A, 'Calls Received'!EH$14, Raw!$F:$F, 'Calls Received'!$C32, Raw!$H:$H, "A01")</f>
        <v>0</v>
      </c>
      <c r="EI32" s="35">
        <f>SUMIFS(Raw!$I:$I, Raw!$A:$A, 'Calls Received'!EI$14, Raw!$F:$F, 'Calls Received'!$C32, Raw!$H:$H, "A01")</f>
        <v>0</v>
      </c>
      <c r="EJ32" s="36">
        <f>SUMIFS(Raw!$I:$I, Raw!$A:$A, 'Calls Received'!EJ$14, Raw!$F:$F, 'Calls Received'!$C32, Raw!$H:$H, "A01")</f>
        <v>0</v>
      </c>
      <c r="EL32" s="34">
        <f>SUMIFS(Raw!$I:$I, Raw!$A:$A, 'Calls Received'!EL$14, Raw!$F:$F, 'Calls Received'!$C32, Raw!$H:$H, "A01")</f>
        <v>0</v>
      </c>
      <c r="EM32" s="35">
        <f>SUMIFS(Raw!$I:$I, Raw!$A:$A, 'Calls Received'!EM$14, Raw!$F:$F, 'Calls Received'!$C32, Raw!$H:$H, "A01")</f>
        <v>0</v>
      </c>
      <c r="EN32" s="35">
        <f>SUMIFS(Raw!$I:$I, Raw!$A:$A, 'Calls Received'!EN$14, Raw!$F:$F, 'Calls Received'!$C32, Raw!$H:$H, "A01")</f>
        <v>0</v>
      </c>
      <c r="EO32" s="35">
        <f>SUMIFS(Raw!$I:$I, Raw!$A:$A, 'Calls Received'!EO$14, Raw!$F:$F, 'Calls Received'!$C32, Raw!$H:$H, "A01")</f>
        <v>0</v>
      </c>
      <c r="EP32" s="35">
        <f>SUMIFS(Raw!$I:$I, Raw!$A:$A, 'Calls Received'!EP$14, Raw!$F:$F, 'Calls Received'!$C32, Raw!$H:$H, "A01")</f>
        <v>0</v>
      </c>
      <c r="EQ32" s="35">
        <f>SUMIFS(Raw!$I:$I, Raw!$A:$A, 'Calls Received'!EQ$14, Raw!$F:$F, 'Calls Received'!$C32, Raw!$H:$H, "A01")</f>
        <v>0</v>
      </c>
      <c r="ER32" s="36">
        <f>SUMIFS(Raw!$I:$I, Raw!$A:$A, 'Calls Received'!ER$14, Raw!$F:$F, 'Calls Received'!$C32, Raw!$H:$H, "A01")</f>
        <v>0</v>
      </c>
      <c r="ET32" s="34">
        <f>SUMIFS(Raw!$I:$I, Raw!$A:$A, 'Calls Received'!ET$14, Raw!$F:$F, 'Calls Received'!$C32, Raw!$H:$H, "A01")</f>
        <v>0</v>
      </c>
      <c r="EU32" s="35">
        <f>SUMIFS(Raw!$I:$I, Raw!$A:$A, 'Calls Received'!EU$14, Raw!$F:$F, 'Calls Received'!$C32, Raw!$H:$H, "A01")</f>
        <v>0</v>
      </c>
      <c r="EV32" s="35">
        <f>SUMIFS(Raw!$I:$I, Raw!$A:$A, 'Calls Received'!EV$14, Raw!$F:$F, 'Calls Received'!$C32, Raw!$H:$H, "A01")</f>
        <v>0</v>
      </c>
      <c r="EW32" s="35">
        <f>SUMIFS(Raw!$I:$I, Raw!$A:$A, 'Calls Received'!EW$14, Raw!$F:$F, 'Calls Received'!$C32, Raw!$H:$H, "A01")</f>
        <v>0</v>
      </c>
      <c r="EX32" s="35">
        <f>SUMIFS(Raw!$I:$I, Raw!$A:$A, 'Calls Received'!EX$14, Raw!$F:$F, 'Calls Received'!$C32, Raw!$H:$H, "A01")</f>
        <v>0</v>
      </c>
      <c r="EY32" s="35">
        <f>SUMIFS(Raw!$I:$I, Raw!$A:$A, 'Calls Received'!EY$14, Raw!$F:$F, 'Calls Received'!$C32, Raw!$H:$H, "A01")</f>
        <v>0</v>
      </c>
      <c r="EZ32" s="36">
        <f>SUMIFS(Raw!$I:$I, Raw!$A:$A, 'Calls Received'!EZ$14, Raw!$F:$F, 'Calls Received'!$C32, Raw!$H:$H, "A01")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309</v>
      </c>
      <c r="G33" s="52">
        <v>258</v>
      </c>
      <c r="H33" s="52">
        <v>241</v>
      </c>
      <c r="I33" s="52">
        <v>258</v>
      </c>
      <c r="J33" s="52">
        <v>243</v>
      </c>
      <c r="K33" s="52">
        <v>415</v>
      </c>
      <c r="L33" s="53">
        <v>319</v>
      </c>
      <c r="N33" s="51">
        <v>328</v>
      </c>
      <c r="O33" s="52">
        <v>274</v>
      </c>
      <c r="P33" s="52">
        <v>274</v>
      </c>
      <c r="Q33" s="52">
        <v>268</v>
      </c>
      <c r="R33" s="52">
        <v>245</v>
      </c>
      <c r="S33" s="52">
        <v>416</v>
      </c>
      <c r="T33" s="53">
        <v>344</v>
      </c>
      <c r="V33" s="51">
        <v>323</v>
      </c>
      <c r="W33" s="52">
        <v>279</v>
      </c>
      <c r="X33" s="52">
        <v>272</v>
      </c>
      <c r="Y33" s="52">
        <v>233</v>
      </c>
      <c r="Z33" s="52">
        <v>244</v>
      </c>
      <c r="AA33" s="52">
        <v>353</v>
      </c>
      <c r="AB33" s="53">
        <v>346</v>
      </c>
      <c r="AD33" s="51">
        <v>282</v>
      </c>
      <c r="AE33" s="52">
        <v>255</v>
      </c>
      <c r="AF33" s="52">
        <v>278</v>
      </c>
      <c r="AG33" s="52">
        <v>250</v>
      </c>
      <c r="AH33" s="52">
        <v>271</v>
      </c>
      <c r="AI33" s="52">
        <v>387</v>
      </c>
      <c r="AJ33" s="53">
        <v>345</v>
      </c>
      <c r="AL33" s="51">
        <v>302</v>
      </c>
      <c r="AM33" s="52">
        <v>250</v>
      </c>
      <c r="AN33" s="52">
        <v>225</v>
      </c>
      <c r="AO33" s="52">
        <v>178</v>
      </c>
      <c r="AP33" s="52">
        <v>402</v>
      </c>
      <c r="AQ33" s="52">
        <v>493</v>
      </c>
      <c r="AR33" s="53">
        <v>357</v>
      </c>
      <c r="AT33" s="51">
        <v>294</v>
      </c>
      <c r="AU33" s="52">
        <v>240</v>
      </c>
      <c r="AV33" s="52">
        <v>214</v>
      </c>
      <c r="AW33" s="52">
        <v>310</v>
      </c>
      <c r="AX33" s="52">
        <v>277</v>
      </c>
      <c r="AY33" s="52">
        <v>386</v>
      </c>
      <c r="AZ33" s="53">
        <v>332</v>
      </c>
      <c r="BB33" s="51">
        <v>237</v>
      </c>
      <c r="BC33" s="52">
        <v>205</v>
      </c>
      <c r="BD33" s="52">
        <v>260</v>
      </c>
      <c r="BE33" s="52">
        <v>250</v>
      </c>
      <c r="BF33" s="52">
        <v>234</v>
      </c>
      <c r="BG33" s="52">
        <v>391</v>
      </c>
      <c r="BH33" s="53">
        <v>347</v>
      </c>
      <c r="BJ33" s="51">
        <v>291</v>
      </c>
      <c r="BK33" s="52">
        <v>214</v>
      </c>
      <c r="BL33" s="52">
        <v>250</v>
      </c>
      <c r="BM33" s="52">
        <v>262</v>
      </c>
      <c r="BN33" s="52">
        <v>230</v>
      </c>
      <c r="BO33" s="52">
        <v>376</v>
      </c>
      <c r="BP33" s="53">
        <v>237</v>
      </c>
      <c r="BR33" s="51">
        <f>SUMIFS(Raw!$I:$I, Raw!$A:$A, 'Calls Received'!BR$14, Raw!$F:$F, 'Calls Received'!$C33, Raw!$H:$H, "A01")</f>
        <v>281</v>
      </c>
      <c r="BS33" s="52">
        <f>SUMIFS(Raw!$I:$I, Raw!$A:$A, 'Calls Received'!BS$14, Raw!$F:$F, 'Calls Received'!$C33, Raw!$H:$H, "A01")</f>
        <v>237</v>
      </c>
      <c r="BT33" s="52">
        <f>SUMIFS(Raw!$I:$I, Raw!$A:$A, 'Calls Received'!BT$14, Raw!$F:$F, 'Calls Received'!$C33, Raw!$H:$H, "A01")</f>
        <v>224</v>
      </c>
      <c r="BU33" s="52">
        <f>SUMIFS(Raw!$I:$I, Raw!$A:$A, 'Calls Received'!BU$14, Raw!$F:$F, 'Calls Received'!$C33, Raw!$H:$H, "A01")</f>
        <v>218</v>
      </c>
      <c r="BV33" s="52">
        <f>SUMIFS(Raw!$I:$I, Raw!$A:$A, 'Calls Received'!BV$14, Raw!$F:$F, 'Calls Received'!$C33, Raw!$H:$H, "A01")</f>
        <v>243</v>
      </c>
      <c r="BW33" s="52">
        <f>SUMIFS(Raw!$I:$I, Raw!$A:$A, 'Calls Received'!BW$14, Raw!$F:$F, 'Calls Received'!$C33, Raw!$H:$H, "A01")</f>
        <v>328</v>
      </c>
      <c r="BX33" s="53">
        <f>SUMIFS(Raw!$I:$I, Raw!$A:$A, 'Calls Received'!BX$14, Raw!$F:$F, 'Calls Received'!$C33, Raw!$H:$H, "A01")</f>
        <v>270</v>
      </c>
      <c r="BZ33" s="51">
        <f>SUMIFS(Raw!$I:$I, Raw!$A:$A, 'Calls Received'!BZ$14, Raw!$F:$F, 'Calls Received'!$C33, Raw!$H:$H, "A01")</f>
        <v>0</v>
      </c>
      <c r="CA33" s="52">
        <f>SUMIFS(Raw!$I:$I, Raw!$A:$A, 'Calls Received'!CA$14, Raw!$F:$F, 'Calls Received'!$C33, Raw!$H:$H, "A01")</f>
        <v>0</v>
      </c>
      <c r="CB33" s="52">
        <f>SUMIFS(Raw!$I:$I, Raw!$A:$A, 'Calls Received'!CB$14, Raw!$F:$F, 'Calls Received'!$C33, Raw!$H:$H, "A01")</f>
        <v>0</v>
      </c>
      <c r="CC33" s="52">
        <f>SUMIFS(Raw!$I:$I, Raw!$A:$A, 'Calls Received'!CC$14, Raw!$F:$F, 'Calls Received'!$C33, Raw!$H:$H, "A01")</f>
        <v>0</v>
      </c>
      <c r="CD33" s="52">
        <f>SUMIFS(Raw!$I:$I, Raw!$A:$A, 'Calls Received'!CD$14, Raw!$F:$F, 'Calls Received'!$C33, Raw!$H:$H, "A01")</f>
        <v>0</v>
      </c>
      <c r="CE33" s="52">
        <f>SUMIFS(Raw!$I:$I, Raw!$A:$A, 'Calls Received'!CE$14, Raw!$F:$F, 'Calls Received'!$C33, Raw!$H:$H, "A01")</f>
        <v>0</v>
      </c>
      <c r="CF33" s="53">
        <f>SUMIFS(Raw!$I:$I, Raw!$A:$A, 'Calls Received'!CF$14, Raw!$F:$F, 'Calls Received'!$C33, Raw!$H:$H, "A01")</f>
        <v>0</v>
      </c>
      <c r="CH33" s="51">
        <f>SUMIFS(Raw!$I:$I, Raw!$A:$A, 'Calls Received'!CH$14, Raw!$F:$F, 'Calls Received'!$C33, Raw!$H:$H, "A01")</f>
        <v>0</v>
      </c>
      <c r="CI33" s="52">
        <f>SUMIFS(Raw!$I:$I, Raw!$A:$A, 'Calls Received'!CI$14, Raw!$F:$F, 'Calls Received'!$C33, Raw!$H:$H, "A01")</f>
        <v>0</v>
      </c>
      <c r="CJ33" s="52">
        <f>SUMIFS(Raw!$I:$I, Raw!$A:$A, 'Calls Received'!CJ$14, Raw!$F:$F, 'Calls Received'!$C33, Raw!$H:$H, "A01")</f>
        <v>0</v>
      </c>
      <c r="CK33" s="52">
        <f>SUMIFS(Raw!$I:$I, Raw!$A:$A, 'Calls Received'!CK$14, Raw!$F:$F, 'Calls Received'!$C33, Raw!$H:$H, "A01")</f>
        <v>0</v>
      </c>
      <c r="CL33" s="52">
        <f>SUMIFS(Raw!$I:$I, Raw!$A:$A, 'Calls Received'!CL$14, Raw!$F:$F, 'Calls Received'!$C33, Raw!$H:$H, "A01")</f>
        <v>0</v>
      </c>
      <c r="CM33" s="52">
        <f>SUMIFS(Raw!$I:$I, Raw!$A:$A, 'Calls Received'!CM$14, Raw!$F:$F, 'Calls Received'!$C33, Raw!$H:$H, "A01")</f>
        <v>0</v>
      </c>
      <c r="CN33" s="53">
        <f>SUMIFS(Raw!$I:$I, Raw!$A:$A, 'Calls Received'!CN$14, Raw!$F:$F, 'Calls Received'!$C33, Raw!$H:$H, "A01")</f>
        <v>0</v>
      </c>
      <c r="CP33" s="51">
        <f>SUMIFS(Raw!$I:$I, Raw!$A:$A, 'Calls Received'!CP$14, Raw!$F:$F, 'Calls Received'!$C33, Raw!$H:$H, "A01")</f>
        <v>0</v>
      </c>
      <c r="CQ33" s="52">
        <f>SUMIFS(Raw!$I:$I, Raw!$A:$A, 'Calls Received'!CQ$14, Raw!$F:$F, 'Calls Received'!$C33, Raw!$H:$H, "A01")</f>
        <v>0</v>
      </c>
      <c r="CR33" s="52">
        <f>SUMIFS(Raw!$I:$I, Raw!$A:$A, 'Calls Received'!CR$14, Raw!$F:$F, 'Calls Received'!$C33, Raw!$H:$H, "A01")</f>
        <v>0</v>
      </c>
      <c r="CS33" s="52">
        <f>SUMIFS(Raw!$I:$I, Raw!$A:$A, 'Calls Received'!CS$14, Raw!$F:$F, 'Calls Received'!$C33, Raw!$H:$H, "A01")</f>
        <v>0</v>
      </c>
      <c r="CT33" s="52">
        <f>SUMIFS(Raw!$I:$I, Raw!$A:$A, 'Calls Received'!CT$14, Raw!$F:$F, 'Calls Received'!$C33, Raw!$H:$H, "A01")</f>
        <v>0</v>
      </c>
      <c r="CU33" s="52">
        <f>SUMIFS(Raw!$I:$I, Raw!$A:$A, 'Calls Received'!CU$14, Raw!$F:$F, 'Calls Received'!$C33, Raw!$H:$H, "A01")</f>
        <v>0</v>
      </c>
      <c r="CV33" s="53">
        <f>SUMIFS(Raw!$I:$I, Raw!$A:$A, 'Calls Received'!CV$14, Raw!$F:$F, 'Calls Received'!$C33, Raw!$H:$H, "A01")</f>
        <v>0</v>
      </c>
      <c r="CX33" s="51">
        <f>SUMIFS(Raw!$I:$I, Raw!$A:$A, 'Calls Received'!CX$14, Raw!$F:$F, 'Calls Received'!$C33, Raw!$H:$H, "A01")</f>
        <v>0</v>
      </c>
      <c r="CY33" s="52">
        <f>SUMIFS(Raw!$I:$I, Raw!$A:$A, 'Calls Received'!CY$14, Raw!$F:$F, 'Calls Received'!$C33, Raw!$H:$H, "A01")</f>
        <v>0</v>
      </c>
      <c r="CZ33" s="52">
        <f>SUMIFS(Raw!$I:$I, Raw!$A:$A, 'Calls Received'!CZ$14, Raw!$F:$F, 'Calls Received'!$C33, Raw!$H:$H, "A01")</f>
        <v>0</v>
      </c>
      <c r="DA33" s="52">
        <f>SUMIFS(Raw!$I:$I, Raw!$A:$A, 'Calls Received'!DA$14, Raw!$F:$F, 'Calls Received'!$C33, Raw!$H:$H, "A01")</f>
        <v>0</v>
      </c>
      <c r="DB33" s="52">
        <f>SUMIFS(Raw!$I:$I, Raw!$A:$A, 'Calls Received'!DB$14, Raw!$F:$F, 'Calls Received'!$C33, Raw!$H:$H, "A01")</f>
        <v>0</v>
      </c>
      <c r="DC33" s="52">
        <f>SUMIFS(Raw!$I:$I, Raw!$A:$A, 'Calls Received'!DC$14, Raw!$F:$F, 'Calls Received'!$C33, Raw!$H:$H, "A01")</f>
        <v>0</v>
      </c>
      <c r="DD33" s="53">
        <f>SUMIFS(Raw!$I:$I, Raw!$A:$A, 'Calls Received'!DD$14, Raw!$F:$F, 'Calls Received'!$C33, Raw!$H:$H, "A01")</f>
        <v>0</v>
      </c>
      <c r="DF33" s="51">
        <f>SUMIFS(Raw!$I:$I, Raw!$A:$A, 'Calls Received'!DF$14, Raw!$F:$F, 'Calls Received'!$C33, Raw!$H:$H, "A01")</f>
        <v>0</v>
      </c>
      <c r="DG33" s="52">
        <f>SUMIFS(Raw!$I:$I, Raw!$A:$A, 'Calls Received'!DG$14, Raw!$F:$F, 'Calls Received'!$C33, Raw!$H:$H, "A01")</f>
        <v>0</v>
      </c>
      <c r="DH33" s="52">
        <f>SUMIFS(Raw!$I:$I, Raw!$A:$A, 'Calls Received'!DH$14, Raw!$F:$F, 'Calls Received'!$C33, Raw!$H:$H, "A01")</f>
        <v>0</v>
      </c>
      <c r="DI33" s="52">
        <f>SUMIFS(Raw!$I:$I, Raw!$A:$A, 'Calls Received'!DI$14, Raw!$F:$F, 'Calls Received'!$C33, Raw!$H:$H, "A01")</f>
        <v>0</v>
      </c>
      <c r="DJ33" s="52">
        <f>SUMIFS(Raw!$I:$I, Raw!$A:$A, 'Calls Received'!DJ$14, Raw!$F:$F, 'Calls Received'!$C33, Raw!$H:$H, "A01")</f>
        <v>0</v>
      </c>
      <c r="DK33" s="52">
        <f>SUMIFS(Raw!$I:$I, Raw!$A:$A, 'Calls Received'!DK$14, Raw!$F:$F, 'Calls Received'!$C33, Raw!$H:$H, "A01")</f>
        <v>0</v>
      </c>
      <c r="DL33" s="53">
        <f>SUMIFS(Raw!$I:$I, Raw!$A:$A, 'Calls Received'!DL$14, Raw!$F:$F, 'Calls Received'!$C33, Raw!$H:$H, "A01")</f>
        <v>0</v>
      </c>
      <c r="DN33" s="51">
        <f>SUMIFS(Raw!$I:$I, Raw!$A:$A, 'Calls Received'!DN$14, Raw!$F:$F, 'Calls Received'!$C33, Raw!$H:$H, "A01")</f>
        <v>0</v>
      </c>
      <c r="DO33" s="52">
        <f>SUMIFS(Raw!$I:$I, Raw!$A:$A, 'Calls Received'!DO$14, Raw!$F:$F, 'Calls Received'!$C33, Raw!$H:$H, "A01")</f>
        <v>0</v>
      </c>
      <c r="DP33" s="52">
        <f>SUMIFS(Raw!$I:$I, Raw!$A:$A, 'Calls Received'!DP$14, Raw!$F:$F, 'Calls Received'!$C33, Raw!$H:$H, "A01")</f>
        <v>0</v>
      </c>
      <c r="DQ33" s="52">
        <f>SUMIFS(Raw!$I:$I, Raw!$A:$A, 'Calls Received'!DQ$14, Raw!$F:$F, 'Calls Received'!$C33, Raw!$H:$H, "A01")</f>
        <v>0</v>
      </c>
      <c r="DR33" s="52">
        <f>SUMIFS(Raw!$I:$I, Raw!$A:$A, 'Calls Received'!DR$14, Raw!$F:$F, 'Calls Received'!$C33, Raw!$H:$H, "A01")</f>
        <v>0</v>
      </c>
      <c r="DS33" s="52">
        <f>SUMIFS(Raw!$I:$I, Raw!$A:$A, 'Calls Received'!DS$14, Raw!$F:$F, 'Calls Received'!$C33, Raw!$H:$H, "A01")</f>
        <v>0</v>
      </c>
      <c r="DT33" s="53">
        <f>SUMIFS(Raw!$I:$I, Raw!$A:$A, 'Calls Received'!DT$14, Raw!$F:$F, 'Calls Received'!$C33, Raw!$H:$H, "A01")</f>
        <v>0</v>
      </c>
      <c r="DV33" s="51">
        <f>SUMIFS(Raw!$I:$I, Raw!$A:$A, 'Calls Received'!DV$14, Raw!$F:$F, 'Calls Received'!$C33, Raw!$H:$H, "A01")</f>
        <v>0</v>
      </c>
      <c r="DW33" s="52">
        <f>SUMIFS(Raw!$I:$I, Raw!$A:$A, 'Calls Received'!DW$14, Raw!$F:$F, 'Calls Received'!$C33, Raw!$H:$H, "A01")</f>
        <v>0</v>
      </c>
      <c r="DX33" s="52">
        <f>SUMIFS(Raw!$I:$I, Raw!$A:$A, 'Calls Received'!DX$14, Raw!$F:$F, 'Calls Received'!$C33, Raw!$H:$H, "A01")</f>
        <v>0</v>
      </c>
      <c r="DY33" s="52">
        <f>SUMIFS(Raw!$I:$I, Raw!$A:$A, 'Calls Received'!DY$14, Raw!$F:$F, 'Calls Received'!$C33, Raw!$H:$H, "A01")</f>
        <v>0</v>
      </c>
      <c r="DZ33" s="52">
        <f>SUMIFS(Raw!$I:$I, Raw!$A:$A, 'Calls Received'!DZ$14, Raw!$F:$F, 'Calls Received'!$C33, Raw!$H:$H, "A01")</f>
        <v>0</v>
      </c>
      <c r="EA33" s="52">
        <f>SUMIFS(Raw!$I:$I, Raw!$A:$A, 'Calls Received'!EA$14, Raw!$F:$F, 'Calls Received'!$C33, Raw!$H:$H, "A01")</f>
        <v>0</v>
      </c>
      <c r="EB33" s="53">
        <f>SUMIFS(Raw!$I:$I, Raw!$A:$A, 'Calls Received'!EB$14, Raw!$F:$F, 'Calls Received'!$C33, Raw!$H:$H, "A01")</f>
        <v>0</v>
      </c>
      <c r="ED33" s="51">
        <f>SUMIFS(Raw!$I:$I, Raw!$A:$A, 'Calls Received'!ED$14, Raw!$F:$F, 'Calls Received'!$C33, Raw!$H:$H, "A01")</f>
        <v>0</v>
      </c>
      <c r="EE33" s="52">
        <f>SUMIFS(Raw!$I:$I, Raw!$A:$A, 'Calls Received'!EE$14, Raw!$F:$F, 'Calls Received'!$C33, Raw!$H:$H, "A01")</f>
        <v>0</v>
      </c>
      <c r="EF33" s="52">
        <f>SUMIFS(Raw!$I:$I, Raw!$A:$A, 'Calls Received'!EF$14, Raw!$F:$F, 'Calls Received'!$C33, Raw!$H:$H, "A01")</f>
        <v>0</v>
      </c>
      <c r="EG33" s="52">
        <f>SUMIFS(Raw!$I:$I, Raw!$A:$A, 'Calls Received'!EG$14, Raw!$F:$F, 'Calls Received'!$C33, Raw!$H:$H, "A01")</f>
        <v>0</v>
      </c>
      <c r="EH33" s="52">
        <f>SUMIFS(Raw!$I:$I, Raw!$A:$A, 'Calls Received'!EH$14, Raw!$F:$F, 'Calls Received'!$C33, Raw!$H:$H, "A01")</f>
        <v>0</v>
      </c>
      <c r="EI33" s="52">
        <f>SUMIFS(Raw!$I:$I, Raw!$A:$A, 'Calls Received'!EI$14, Raw!$F:$F, 'Calls Received'!$C33, Raw!$H:$H, "A01")</f>
        <v>0</v>
      </c>
      <c r="EJ33" s="53">
        <f>SUMIFS(Raw!$I:$I, Raw!$A:$A, 'Calls Received'!EJ$14, Raw!$F:$F, 'Calls Received'!$C33, Raw!$H:$H, "A01")</f>
        <v>0</v>
      </c>
      <c r="EL33" s="51">
        <f>SUMIFS(Raw!$I:$I, Raw!$A:$A, 'Calls Received'!EL$14, Raw!$F:$F, 'Calls Received'!$C33, Raw!$H:$H, "A01")</f>
        <v>0</v>
      </c>
      <c r="EM33" s="52">
        <f>SUMIFS(Raw!$I:$I, Raw!$A:$A, 'Calls Received'!EM$14, Raw!$F:$F, 'Calls Received'!$C33, Raw!$H:$H, "A01")</f>
        <v>0</v>
      </c>
      <c r="EN33" s="52">
        <f>SUMIFS(Raw!$I:$I, Raw!$A:$A, 'Calls Received'!EN$14, Raw!$F:$F, 'Calls Received'!$C33, Raw!$H:$H, "A01")</f>
        <v>0</v>
      </c>
      <c r="EO33" s="52">
        <f>SUMIFS(Raw!$I:$I, Raw!$A:$A, 'Calls Received'!EO$14, Raw!$F:$F, 'Calls Received'!$C33, Raw!$H:$H, "A01")</f>
        <v>0</v>
      </c>
      <c r="EP33" s="52">
        <f>SUMIFS(Raw!$I:$I, Raw!$A:$A, 'Calls Received'!EP$14, Raw!$F:$F, 'Calls Received'!$C33, Raw!$H:$H, "A01")</f>
        <v>0</v>
      </c>
      <c r="EQ33" s="52">
        <f>SUMIFS(Raw!$I:$I, Raw!$A:$A, 'Calls Received'!EQ$14, Raw!$F:$F, 'Calls Received'!$C33, Raw!$H:$H, "A01")</f>
        <v>0</v>
      </c>
      <c r="ER33" s="53">
        <f>SUMIFS(Raw!$I:$I, Raw!$A:$A, 'Calls Received'!ER$14, Raw!$F:$F, 'Calls Received'!$C33, Raw!$H:$H, "A01")</f>
        <v>0</v>
      </c>
      <c r="ET33" s="51">
        <f>SUMIFS(Raw!$I:$I, Raw!$A:$A, 'Calls Received'!ET$14, Raw!$F:$F, 'Calls Received'!$C33, Raw!$H:$H, "A01")</f>
        <v>0</v>
      </c>
      <c r="EU33" s="52">
        <f>SUMIFS(Raw!$I:$I, Raw!$A:$A, 'Calls Received'!EU$14, Raw!$F:$F, 'Calls Received'!$C33, Raw!$H:$H, "A01")</f>
        <v>0</v>
      </c>
      <c r="EV33" s="52">
        <f>SUMIFS(Raw!$I:$I, Raw!$A:$A, 'Calls Received'!EV$14, Raw!$F:$F, 'Calls Received'!$C33, Raw!$H:$H, "A01")</f>
        <v>0</v>
      </c>
      <c r="EW33" s="52">
        <f>SUMIFS(Raw!$I:$I, Raw!$A:$A, 'Calls Received'!EW$14, Raw!$F:$F, 'Calls Received'!$C33, Raw!$H:$H, "A01")</f>
        <v>0</v>
      </c>
      <c r="EX33" s="52">
        <f>SUMIFS(Raw!$I:$I, Raw!$A:$A, 'Calls Received'!EX$14, Raw!$F:$F, 'Calls Received'!$C33, Raw!$H:$H, "A01")</f>
        <v>0</v>
      </c>
      <c r="EY33" s="52">
        <f>SUMIFS(Raw!$I:$I, Raw!$A:$A, 'Calls Received'!EY$14, Raw!$F:$F, 'Calls Received'!$C33, Raw!$H:$H, "A01")</f>
        <v>0</v>
      </c>
      <c r="EZ33" s="53">
        <f>SUMIFS(Raw!$I:$I, Raw!$A:$A, 'Calls Received'!EZ$14, Raw!$F:$F, 'Calls Received'!$C33, Raw!$H:$H, "A01")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2672</v>
      </c>
      <c r="G34" s="52">
        <v>2145</v>
      </c>
      <c r="H34" s="52">
        <v>2040</v>
      </c>
      <c r="I34" s="52">
        <v>2161</v>
      </c>
      <c r="J34" s="52">
        <v>2320</v>
      </c>
      <c r="K34" s="52">
        <v>3337</v>
      </c>
      <c r="L34" s="53">
        <v>3031</v>
      </c>
      <c r="N34" s="51">
        <v>2847</v>
      </c>
      <c r="O34" s="52">
        <v>2439</v>
      </c>
      <c r="P34" s="52">
        <v>2465</v>
      </c>
      <c r="Q34" s="52">
        <v>2572</v>
      </c>
      <c r="R34" s="52">
        <v>2296</v>
      </c>
      <c r="S34" s="52">
        <v>3493</v>
      </c>
      <c r="T34" s="53">
        <v>3228</v>
      </c>
      <c r="V34" s="51">
        <v>2999</v>
      </c>
      <c r="W34" s="52">
        <v>2498</v>
      </c>
      <c r="X34" s="52">
        <v>2254</v>
      </c>
      <c r="Y34" s="52">
        <v>2200</v>
      </c>
      <c r="Z34" s="52">
        <v>2245</v>
      </c>
      <c r="AA34" s="52">
        <v>3351</v>
      </c>
      <c r="AB34" s="53">
        <v>3037</v>
      </c>
      <c r="AD34" s="51">
        <v>2680</v>
      </c>
      <c r="AE34" s="52">
        <v>2284</v>
      </c>
      <c r="AF34" s="52">
        <v>2171</v>
      </c>
      <c r="AG34" s="52">
        <v>2180</v>
      </c>
      <c r="AH34" s="52">
        <v>2221</v>
      </c>
      <c r="AI34" s="52">
        <v>3628</v>
      </c>
      <c r="AJ34" s="53">
        <v>3312</v>
      </c>
      <c r="AL34" s="51">
        <v>2799</v>
      </c>
      <c r="AM34" s="52">
        <v>2203</v>
      </c>
      <c r="AN34" s="52">
        <v>1904</v>
      </c>
      <c r="AO34" s="52">
        <v>1852</v>
      </c>
      <c r="AP34" s="52">
        <v>3644</v>
      </c>
      <c r="AQ34" s="52">
        <v>4586</v>
      </c>
      <c r="AR34" s="53">
        <v>3326</v>
      </c>
      <c r="AT34" s="51">
        <v>2639</v>
      </c>
      <c r="AU34" s="52">
        <v>2236</v>
      </c>
      <c r="AV34" s="52">
        <v>1847</v>
      </c>
      <c r="AW34" s="52">
        <v>2686</v>
      </c>
      <c r="AX34" s="52">
        <v>2666</v>
      </c>
      <c r="AY34" s="52">
        <v>3595</v>
      </c>
      <c r="AZ34" s="53">
        <v>2922</v>
      </c>
      <c r="BB34" s="51">
        <v>2725</v>
      </c>
      <c r="BC34" s="52">
        <v>2140</v>
      </c>
      <c r="BD34" s="52">
        <v>2341</v>
      </c>
      <c r="BE34" s="52">
        <v>2125</v>
      </c>
      <c r="BF34" s="52">
        <v>2293</v>
      </c>
      <c r="BG34" s="52">
        <v>3325</v>
      </c>
      <c r="BH34" s="53">
        <v>2851</v>
      </c>
      <c r="BJ34" s="51">
        <v>2653</v>
      </c>
      <c r="BK34" s="52">
        <v>2285</v>
      </c>
      <c r="BL34" s="52">
        <v>2189</v>
      </c>
      <c r="BM34" s="52">
        <v>2290</v>
      </c>
      <c r="BN34" s="52">
        <v>2218</v>
      </c>
      <c r="BO34" s="52">
        <v>3255</v>
      </c>
      <c r="BP34" s="53">
        <v>2904</v>
      </c>
      <c r="BR34" s="51">
        <f>SUMIFS(Raw!$I:$I, Raw!$A:$A, 'Calls Received'!BR$14, Raw!$F:$F, 'Calls Received'!$C34, Raw!$H:$H, "A01")</f>
        <v>2687</v>
      </c>
      <c r="BS34" s="52">
        <f>SUMIFS(Raw!$I:$I, Raw!$A:$A, 'Calls Received'!BS$14, Raw!$F:$F, 'Calls Received'!$C34, Raw!$H:$H, "A01")</f>
        <v>2219</v>
      </c>
      <c r="BT34" s="52">
        <f>SUMIFS(Raw!$I:$I, Raw!$A:$A, 'Calls Received'!BT$14, Raw!$F:$F, 'Calls Received'!$C34, Raw!$H:$H, "A01")</f>
        <v>2243</v>
      </c>
      <c r="BU34" s="52">
        <f>SUMIFS(Raw!$I:$I, Raw!$A:$A, 'Calls Received'!BU$14, Raw!$F:$F, 'Calls Received'!$C34, Raw!$H:$H, "A01")</f>
        <v>2139</v>
      </c>
      <c r="BV34" s="52">
        <f>SUMIFS(Raw!$I:$I, Raw!$A:$A, 'Calls Received'!BV$14, Raw!$F:$F, 'Calls Received'!$C34, Raw!$H:$H, "A01")</f>
        <v>2292</v>
      </c>
      <c r="BW34" s="52">
        <f>SUMIFS(Raw!$I:$I, Raw!$A:$A, 'Calls Received'!BW$14, Raw!$F:$F, 'Calls Received'!$C34, Raw!$H:$H, "A01")</f>
        <v>3276</v>
      </c>
      <c r="BX34" s="53">
        <f>SUMIFS(Raw!$I:$I, Raw!$A:$A, 'Calls Received'!BX$14, Raw!$F:$F, 'Calls Received'!$C34, Raw!$H:$H, "A01")</f>
        <v>2832</v>
      </c>
      <c r="BZ34" s="51">
        <f>SUMIFS(Raw!$I:$I, Raw!$A:$A, 'Calls Received'!BZ$14, Raw!$F:$F, 'Calls Received'!$C34, Raw!$H:$H, "A01")</f>
        <v>0</v>
      </c>
      <c r="CA34" s="52">
        <f>SUMIFS(Raw!$I:$I, Raw!$A:$A, 'Calls Received'!CA$14, Raw!$F:$F, 'Calls Received'!$C34, Raw!$H:$H, "A01")</f>
        <v>0</v>
      </c>
      <c r="CB34" s="52">
        <f>SUMIFS(Raw!$I:$I, Raw!$A:$A, 'Calls Received'!CB$14, Raw!$F:$F, 'Calls Received'!$C34, Raw!$H:$H, "A01")</f>
        <v>0</v>
      </c>
      <c r="CC34" s="52">
        <f>SUMIFS(Raw!$I:$I, Raw!$A:$A, 'Calls Received'!CC$14, Raw!$F:$F, 'Calls Received'!$C34, Raw!$H:$H, "A01")</f>
        <v>0</v>
      </c>
      <c r="CD34" s="52">
        <f>SUMIFS(Raw!$I:$I, Raw!$A:$A, 'Calls Received'!CD$14, Raw!$F:$F, 'Calls Received'!$C34, Raw!$H:$H, "A01")</f>
        <v>0</v>
      </c>
      <c r="CE34" s="52">
        <f>SUMIFS(Raw!$I:$I, Raw!$A:$A, 'Calls Received'!CE$14, Raw!$F:$F, 'Calls Received'!$C34, Raw!$H:$H, "A01")</f>
        <v>0</v>
      </c>
      <c r="CF34" s="53">
        <f>SUMIFS(Raw!$I:$I, Raw!$A:$A, 'Calls Received'!CF$14, Raw!$F:$F, 'Calls Received'!$C34, Raw!$H:$H, "A01")</f>
        <v>0</v>
      </c>
      <c r="CH34" s="51">
        <f>SUMIFS(Raw!$I:$I, Raw!$A:$A, 'Calls Received'!CH$14, Raw!$F:$F, 'Calls Received'!$C34, Raw!$H:$H, "A01")</f>
        <v>0</v>
      </c>
      <c r="CI34" s="52">
        <f>SUMIFS(Raw!$I:$I, Raw!$A:$A, 'Calls Received'!CI$14, Raw!$F:$F, 'Calls Received'!$C34, Raw!$H:$H, "A01")</f>
        <v>0</v>
      </c>
      <c r="CJ34" s="52">
        <f>SUMIFS(Raw!$I:$I, Raw!$A:$A, 'Calls Received'!CJ$14, Raw!$F:$F, 'Calls Received'!$C34, Raw!$H:$H, "A01")</f>
        <v>0</v>
      </c>
      <c r="CK34" s="52">
        <f>SUMIFS(Raw!$I:$I, Raw!$A:$A, 'Calls Received'!CK$14, Raw!$F:$F, 'Calls Received'!$C34, Raw!$H:$H, "A01")</f>
        <v>0</v>
      </c>
      <c r="CL34" s="52">
        <f>SUMIFS(Raw!$I:$I, Raw!$A:$A, 'Calls Received'!CL$14, Raw!$F:$F, 'Calls Received'!$C34, Raw!$H:$H, "A01")</f>
        <v>0</v>
      </c>
      <c r="CM34" s="52">
        <f>SUMIFS(Raw!$I:$I, Raw!$A:$A, 'Calls Received'!CM$14, Raw!$F:$F, 'Calls Received'!$C34, Raw!$H:$H, "A01")</f>
        <v>0</v>
      </c>
      <c r="CN34" s="53">
        <f>SUMIFS(Raw!$I:$I, Raw!$A:$A, 'Calls Received'!CN$14, Raw!$F:$F, 'Calls Received'!$C34, Raw!$H:$H, "A01")</f>
        <v>0</v>
      </c>
      <c r="CP34" s="51">
        <f>SUMIFS(Raw!$I:$I, Raw!$A:$A, 'Calls Received'!CP$14, Raw!$F:$F, 'Calls Received'!$C34, Raw!$H:$H, "A01")</f>
        <v>0</v>
      </c>
      <c r="CQ34" s="52">
        <f>SUMIFS(Raw!$I:$I, Raw!$A:$A, 'Calls Received'!CQ$14, Raw!$F:$F, 'Calls Received'!$C34, Raw!$H:$H, "A01")</f>
        <v>0</v>
      </c>
      <c r="CR34" s="52">
        <f>SUMIFS(Raw!$I:$I, Raw!$A:$A, 'Calls Received'!CR$14, Raw!$F:$F, 'Calls Received'!$C34, Raw!$H:$H, "A01")</f>
        <v>0</v>
      </c>
      <c r="CS34" s="52">
        <f>SUMIFS(Raw!$I:$I, Raw!$A:$A, 'Calls Received'!CS$14, Raw!$F:$F, 'Calls Received'!$C34, Raw!$H:$H, "A01")</f>
        <v>0</v>
      </c>
      <c r="CT34" s="52">
        <f>SUMIFS(Raw!$I:$I, Raw!$A:$A, 'Calls Received'!CT$14, Raw!$F:$F, 'Calls Received'!$C34, Raw!$H:$H, "A01")</f>
        <v>0</v>
      </c>
      <c r="CU34" s="52">
        <f>SUMIFS(Raw!$I:$I, Raw!$A:$A, 'Calls Received'!CU$14, Raw!$F:$F, 'Calls Received'!$C34, Raw!$H:$H, "A01")</f>
        <v>0</v>
      </c>
      <c r="CV34" s="53">
        <f>SUMIFS(Raw!$I:$I, Raw!$A:$A, 'Calls Received'!CV$14, Raw!$F:$F, 'Calls Received'!$C34, Raw!$H:$H, "A01")</f>
        <v>0</v>
      </c>
      <c r="CX34" s="51">
        <f>SUMIFS(Raw!$I:$I, Raw!$A:$A, 'Calls Received'!CX$14, Raw!$F:$F, 'Calls Received'!$C34, Raw!$H:$H, "A01")</f>
        <v>0</v>
      </c>
      <c r="CY34" s="52">
        <f>SUMIFS(Raw!$I:$I, Raw!$A:$A, 'Calls Received'!CY$14, Raw!$F:$F, 'Calls Received'!$C34, Raw!$H:$H, "A01")</f>
        <v>0</v>
      </c>
      <c r="CZ34" s="52">
        <f>SUMIFS(Raw!$I:$I, Raw!$A:$A, 'Calls Received'!CZ$14, Raw!$F:$F, 'Calls Received'!$C34, Raw!$H:$H, "A01")</f>
        <v>0</v>
      </c>
      <c r="DA34" s="52">
        <f>SUMIFS(Raw!$I:$I, Raw!$A:$A, 'Calls Received'!DA$14, Raw!$F:$F, 'Calls Received'!$C34, Raw!$H:$H, "A01")</f>
        <v>0</v>
      </c>
      <c r="DB34" s="52">
        <f>SUMIFS(Raw!$I:$I, Raw!$A:$A, 'Calls Received'!DB$14, Raw!$F:$F, 'Calls Received'!$C34, Raw!$H:$H, "A01")</f>
        <v>0</v>
      </c>
      <c r="DC34" s="52">
        <f>SUMIFS(Raw!$I:$I, Raw!$A:$A, 'Calls Received'!DC$14, Raw!$F:$F, 'Calls Received'!$C34, Raw!$H:$H, "A01")</f>
        <v>0</v>
      </c>
      <c r="DD34" s="53">
        <f>SUMIFS(Raw!$I:$I, Raw!$A:$A, 'Calls Received'!DD$14, Raw!$F:$F, 'Calls Received'!$C34, Raw!$H:$H, "A01")</f>
        <v>0</v>
      </c>
      <c r="DF34" s="51">
        <f>SUMIFS(Raw!$I:$I, Raw!$A:$A, 'Calls Received'!DF$14, Raw!$F:$F, 'Calls Received'!$C34, Raw!$H:$H, "A01")</f>
        <v>0</v>
      </c>
      <c r="DG34" s="52">
        <f>SUMIFS(Raw!$I:$I, Raw!$A:$A, 'Calls Received'!DG$14, Raw!$F:$F, 'Calls Received'!$C34, Raw!$H:$H, "A01")</f>
        <v>0</v>
      </c>
      <c r="DH34" s="52">
        <f>SUMIFS(Raw!$I:$I, Raw!$A:$A, 'Calls Received'!DH$14, Raw!$F:$F, 'Calls Received'!$C34, Raw!$H:$H, "A01")</f>
        <v>0</v>
      </c>
      <c r="DI34" s="52">
        <f>SUMIFS(Raw!$I:$I, Raw!$A:$A, 'Calls Received'!DI$14, Raw!$F:$F, 'Calls Received'!$C34, Raw!$H:$H, "A01")</f>
        <v>0</v>
      </c>
      <c r="DJ34" s="52">
        <f>SUMIFS(Raw!$I:$I, Raw!$A:$A, 'Calls Received'!DJ$14, Raw!$F:$F, 'Calls Received'!$C34, Raw!$H:$H, "A01")</f>
        <v>0</v>
      </c>
      <c r="DK34" s="52">
        <f>SUMIFS(Raw!$I:$I, Raw!$A:$A, 'Calls Received'!DK$14, Raw!$F:$F, 'Calls Received'!$C34, Raw!$H:$H, "A01")</f>
        <v>0</v>
      </c>
      <c r="DL34" s="53">
        <f>SUMIFS(Raw!$I:$I, Raw!$A:$A, 'Calls Received'!DL$14, Raw!$F:$F, 'Calls Received'!$C34, Raw!$H:$H, "A01")</f>
        <v>0</v>
      </c>
      <c r="DN34" s="51">
        <f>SUMIFS(Raw!$I:$I, Raw!$A:$A, 'Calls Received'!DN$14, Raw!$F:$F, 'Calls Received'!$C34, Raw!$H:$H, "A01")</f>
        <v>0</v>
      </c>
      <c r="DO34" s="52">
        <f>SUMIFS(Raw!$I:$I, Raw!$A:$A, 'Calls Received'!DO$14, Raw!$F:$F, 'Calls Received'!$C34, Raw!$H:$H, "A01")</f>
        <v>0</v>
      </c>
      <c r="DP34" s="52">
        <f>SUMIFS(Raw!$I:$I, Raw!$A:$A, 'Calls Received'!DP$14, Raw!$F:$F, 'Calls Received'!$C34, Raw!$H:$H, "A01")</f>
        <v>0</v>
      </c>
      <c r="DQ34" s="52">
        <f>SUMIFS(Raw!$I:$I, Raw!$A:$A, 'Calls Received'!DQ$14, Raw!$F:$F, 'Calls Received'!$C34, Raw!$H:$H, "A01")</f>
        <v>0</v>
      </c>
      <c r="DR34" s="52">
        <f>SUMIFS(Raw!$I:$I, Raw!$A:$A, 'Calls Received'!DR$14, Raw!$F:$F, 'Calls Received'!$C34, Raw!$H:$H, "A01")</f>
        <v>0</v>
      </c>
      <c r="DS34" s="52">
        <f>SUMIFS(Raw!$I:$I, Raw!$A:$A, 'Calls Received'!DS$14, Raw!$F:$F, 'Calls Received'!$C34, Raw!$H:$H, "A01")</f>
        <v>0</v>
      </c>
      <c r="DT34" s="53">
        <f>SUMIFS(Raw!$I:$I, Raw!$A:$A, 'Calls Received'!DT$14, Raw!$F:$F, 'Calls Received'!$C34, Raw!$H:$H, "A01")</f>
        <v>0</v>
      </c>
      <c r="DV34" s="51">
        <f>SUMIFS(Raw!$I:$I, Raw!$A:$A, 'Calls Received'!DV$14, Raw!$F:$F, 'Calls Received'!$C34, Raw!$H:$H, "A01")</f>
        <v>0</v>
      </c>
      <c r="DW34" s="52">
        <f>SUMIFS(Raw!$I:$I, Raw!$A:$A, 'Calls Received'!DW$14, Raw!$F:$F, 'Calls Received'!$C34, Raw!$H:$H, "A01")</f>
        <v>0</v>
      </c>
      <c r="DX34" s="52">
        <f>SUMIFS(Raw!$I:$I, Raw!$A:$A, 'Calls Received'!DX$14, Raw!$F:$F, 'Calls Received'!$C34, Raw!$H:$H, "A01")</f>
        <v>0</v>
      </c>
      <c r="DY34" s="52">
        <f>SUMIFS(Raw!$I:$I, Raw!$A:$A, 'Calls Received'!DY$14, Raw!$F:$F, 'Calls Received'!$C34, Raw!$H:$H, "A01")</f>
        <v>0</v>
      </c>
      <c r="DZ34" s="52">
        <f>SUMIFS(Raw!$I:$I, Raw!$A:$A, 'Calls Received'!DZ$14, Raw!$F:$F, 'Calls Received'!$C34, Raw!$H:$H, "A01")</f>
        <v>0</v>
      </c>
      <c r="EA34" s="52">
        <f>SUMIFS(Raw!$I:$I, Raw!$A:$A, 'Calls Received'!EA$14, Raw!$F:$F, 'Calls Received'!$C34, Raw!$H:$H, "A01")</f>
        <v>0</v>
      </c>
      <c r="EB34" s="53">
        <f>SUMIFS(Raw!$I:$I, Raw!$A:$A, 'Calls Received'!EB$14, Raw!$F:$F, 'Calls Received'!$C34, Raw!$H:$H, "A01")</f>
        <v>0</v>
      </c>
      <c r="ED34" s="51">
        <f>SUMIFS(Raw!$I:$I, Raw!$A:$A, 'Calls Received'!ED$14, Raw!$F:$F, 'Calls Received'!$C34, Raw!$H:$H, "A01")</f>
        <v>0</v>
      </c>
      <c r="EE34" s="52">
        <f>SUMIFS(Raw!$I:$I, Raw!$A:$A, 'Calls Received'!EE$14, Raw!$F:$F, 'Calls Received'!$C34, Raw!$H:$H, "A01")</f>
        <v>0</v>
      </c>
      <c r="EF34" s="52">
        <f>SUMIFS(Raw!$I:$I, Raw!$A:$A, 'Calls Received'!EF$14, Raw!$F:$F, 'Calls Received'!$C34, Raw!$H:$H, "A01")</f>
        <v>0</v>
      </c>
      <c r="EG34" s="52">
        <f>SUMIFS(Raw!$I:$I, Raw!$A:$A, 'Calls Received'!EG$14, Raw!$F:$F, 'Calls Received'!$C34, Raw!$H:$H, "A01")</f>
        <v>0</v>
      </c>
      <c r="EH34" s="52">
        <f>SUMIFS(Raw!$I:$I, Raw!$A:$A, 'Calls Received'!EH$14, Raw!$F:$F, 'Calls Received'!$C34, Raw!$H:$H, "A01")</f>
        <v>0</v>
      </c>
      <c r="EI34" s="52">
        <f>SUMIFS(Raw!$I:$I, Raw!$A:$A, 'Calls Received'!EI$14, Raw!$F:$F, 'Calls Received'!$C34, Raw!$H:$H, "A01")</f>
        <v>0</v>
      </c>
      <c r="EJ34" s="53">
        <f>SUMIFS(Raw!$I:$I, Raw!$A:$A, 'Calls Received'!EJ$14, Raw!$F:$F, 'Calls Received'!$C34, Raw!$H:$H, "A01")</f>
        <v>0</v>
      </c>
      <c r="EL34" s="51">
        <f>SUMIFS(Raw!$I:$I, Raw!$A:$A, 'Calls Received'!EL$14, Raw!$F:$F, 'Calls Received'!$C34, Raw!$H:$H, "A01")</f>
        <v>0</v>
      </c>
      <c r="EM34" s="52">
        <f>SUMIFS(Raw!$I:$I, Raw!$A:$A, 'Calls Received'!EM$14, Raw!$F:$F, 'Calls Received'!$C34, Raw!$H:$H, "A01")</f>
        <v>0</v>
      </c>
      <c r="EN34" s="52">
        <f>SUMIFS(Raw!$I:$I, Raw!$A:$A, 'Calls Received'!EN$14, Raw!$F:$F, 'Calls Received'!$C34, Raw!$H:$H, "A01")</f>
        <v>0</v>
      </c>
      <c r="EO34" s="52">
        <f>SUMIFS(Raw!$I:$I, Raw!$A:$A, 'Calls Received'!EO$14, Raw!$F:$F, 'Calls Received'!$C34, Raw!$H:$H, "A01")</f>
        <v>0</v>
      </c>
      <c r="EP34" s="52">
        <f>SUMIFS(Raw!$I:$I, Raw!$A:$A, 'Calls Received'!EP$14, Raw!$F:$F, 'Calls Received'!$C34, Raw!$H:$H, "A01")</f>
        <v>0</v>
      </c>
      <c r="EQ34" s="52">
        <f>SUMIFS(Raw!$I:$I, Raw!$A:$A, 'Calls Received'!EQ$14, Raw!$F:$F, 'Calls Received'!$C34, Raw!$H:$H, "A01")</f>
        <v>0</v>
      </c>
      <c r="ER34" s="53">
        <f>SUMIFS(Raw!$I:$I, Raw!$A:$A, 'Calls Received'!ER$14, Raw!$F:$F, 'Calls Received'!$C34, Raw!$H:$H, "A01")</f>
        <v>0</v>
      </c>
      <c r="ET34" s="51">
        <f>SUMIFS(Raw!$I:$I, Raw!$A:$A, 'Calls Received'!ET$14, Raw!$F:$F, 'Calls Received'!$C34, Raw!$H:$H, "A01")</f>
        <v>0</v>
      </c>
      <c r="EU34" s="52">
        <f>SUMIFS(Raw!$I:$I, Raw!$A:$A, 'Calls Received'!EU$14, Raw!$F:$F, 'Calls Received'!$C34, Raw!$H:$H, "A01")</f>
        <v>0</v>
      </c>
      <c r="EV34" s="52">
        <f>SUMIFS(Raw!$I:$I, Raw!$A:$A, 'Calls Received'!EV$14, Raw!$F:$F, 'Calls Received'!$C34, Raw!$H:$H, "A01")</f>
        <v>0</v>
      </c>
      <c r="EW34" s="52">
        <f>SUMIFS(Raw!$I:$I, Raw!$A:$A, 'Calls Received'!EW$14, Raw!$F:$F, 'Calls Received'!$C34, Raw!$H:$H, "A01")</f>
        <v>0</v>
      </c>
      <c r="EX34" s="52">
        <f>SUMIFS(Raw!$I:$I, Raw!$A:$A, 'Calls Received'!EX$14, Raw!$F:$F, 'Calls Received'!$C34, Raw!$H:$H, "A01")</f>
        <v>0</v>
      </c>
      <c r="EY34" s="52">
        <f>SUMIFS(Raw!$I:$I, Raw!$A:$A, 'Calls Received'!EY$14, Raw!$F:$F, 'Calls Received'!$C34, Raw!$H:$H, "A01")</f>
        <v>0</v>
      </c>
      <c r="EZ34" s="53">
        <f>SUMIFS(Raw!$I:$I, Raw!$A:$A, 'Calls Received'!EZ$14, Raw!$F:$F, 'Calls Received'!$C34, Raw!$H:$H, "A01")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2230</v>
      </c>
      <c r="G35" s="47">
        <v>2145</v>
      </c>
      <c r="H35" s="47">
        <v>1904</v>
      </c>
      <c r="I35" s="47">
        <v>2040</v>
      </c>
      <c r="J35" s="47">
        <v>1944</v>
      </c>
      <c r="K35" s="47">
        <v>3050</v>
      </c>
      <c r="L35" s="48">
        <v>2656</v>
      </c>
      <c r="N35" s="46">
        <v>2278</v>
      </c>
      <c r="O35" s="47">
        <v>2070</v>
      </c>
      <c r="P35" s="47">
        <v>2073</v>
      </c>
      <c r="Q35" s="47">
        <v>1942</v>
      </c>
      <c r="R35" s="47">
        <v>1979</v>
      </c>
      <c r="S35" s="47">
        <v>2985</v>
      </c>
      <c r="T35" s="48">
        <v>2686</v>
      </c>
      <c r="V35" s="46">
        <v>2646</v>
      </c>
      <c r="W35" s="47">
        <v>2183</v>
      </c>
      <c r="X35" s="47">
        <v>1986</v>
      </c>
      <c r="Y35" s="47">
        <v>1935</v>
      </c>
      <c r="Z35" s="47">
        <v>2088</v>
      </c>
      <c r="AA35" s="47">
        <v>3100</v>
      </c>
      <c r="AB35" s="48">
        <v>2756</v>
      </c>
      <c r="AD35" s="46">
        <v>2191</v>
      </c>
      <c r="AE35" s="47">
        <v>1971</v>
      </c>
      <c r="AF35" s="47">
        <v>1928</v>
      </c>
      <c r="AG35" s="47">
        <v>1828</v>
      </c>
      <c r="AH35" s="47">
        <v>2005</v>
      </c>
      <c r="AI35" s="47">
        <v>3198</v>
      </c>
      <c r="AJ35" s="48">
        <v>2907</v>
      </c>
      <c r="AL35" s="46">
        <v>2149</v>
      </c>
      <c r="AM35" s="47">
        <v>1840</v>
      </c>
      <c r="AN35" s="47">
        <v>1629</v>
      </c>
      <c r="AO35" s="47">
        <v>1685</v>
      </c>
      <c r="AP35" s="47">
        <v>3101</v>
      </c>
      <c r="AQ35" s="47">
        <v>4124</v>
      </c>
      <c r="AR35" s="48">
        <v>3184</v>
      </c>
      <c r="AT35" s="46">
        <v>2282</v>
      </c>
      <c r="AU35" s="47">
        <v>1868</v>
      </c>
      <c r="AV35" s="47">
        <v>1706</v>
      </c>
      <c r="AW35" s="47">
        <v>2515</v>
      </c>
      <c r="AX35" s="47">
        <v>2324</v>
      </c>
      <c r="AY35" s="47">
        <v>3421</v>
      </c>
      <c r="AZ35" s="48">
        <v>2729</v>
      </c>
      <c r="BB35" s="46">
        <v>2274</v>
      </c>
      <c r="BC35" s="47">
        <v>1990</v>
      </c>
      <c r="BD35" s="47">
        <v>2098</v>
      </c>
      <c r="BE35" s="47">
        <v>1940</v>
      </c>
      <c r="BF35" s="47">
        <v>2041</v>
      </c>
      <c r="BG35" s="47">
        <v>3074</v>
      </c>
      <c r="BH35" s="48">
        <v>2600</v>
      </c>
      <c r="BJ35" s="46">
        <v>2509</v>
      </c>
      <c r="BK35" s="47">
        <v>2030</v>
      </c>
      <c r="BL35" s="47">
        <v>1945</v>
      </c>
      <c r="BM35" s="47">
        <v>1956</v>
      </c>
      <c r="BN35" s="47">
        <v>2024</v>
      </c>
      <c r="BO35" s="47">
        <v>2983</v>
      </c>
      <c r="BP35" s="48">
        <v>2634</v>
      </c>
      <c r="BR35" s="46">
        <f>SUMIFS(Raw!$I:$I, Raw!$A:$A, 'Calls Received'!BR$14, Raw!$F:$F, 'Calls Received'!$C35, Raw!$H:$H, "A01")</f>
        <v>2240</v>
      </c>
      <c r="BS35" s="47">
        <f>SUMIFS(Raw!$I:$I, Raw!$A:$A, 'Calls Received'!BS$14, Raw!$F:$F, 'Calls Received'!$C35, Raw!$H:$H, "A01")</f>
        <v>2063</v>
      </c>
      <c r="BT35" s="47">
        <f>SUMIFS(Raw!$I:$I, Raw!$A:$A, 'Calls Received'!BT$14, Raw!$F:$F, 'Calls Received'!$C35, Raw!$H:$H, "A01")</f>
        <v>1902</v>
      </c>
      <c r="BU35" s="47">
        <f>SUMIFS(Raw!$I:$I, Raw!$A:$A, 'Calls Received'!BU$14, Raw!$F:$F, 'Calls Received'!$C35, Raw!$H:$H, "A01")</f>
        <v>1938</v>
      </c>
      <c r="BV35" s="47">
        <f>SUMIFS(Raw!$I:$I, Raw!$A:$A, 'Calls Received'!BV$14, Raw!$F:$F, 'Calls Received'!$C35, Raw!$H:$H, "A01")</f>
        <v>2053</v>
      </c>
      <c r="BW35" s="47">
        <f>SUMIFS(Raw!$I:$I, Raw!$A:$A, 'Calls Received'!BW$14, Raw!$F:$F, 'Calls Received'!$C35, Raw!$H:$H, "A01")</f>
        <v>2804</v>
      </c>
      <c r="BX35" s="48">
        <f>SUMIFS(Raw!$I:$I, Raw!$A:$A, 'Calls Received'!BX$14, Raw!$F:$F, 'Calls Received'!$C35, Raw!$H:$H, "A01")</f>
        <v>2608</v>
      </c>
      <c r="BZ35" s="46">
        <f>SUMIFS(Raw!$I:$I, Raw!$A:$A, 'Calls Received'!BZ$14, Raw!$F:$F, 'Calls Received'!$C35, Raw!$H:$H, "A01")</f>
        <v>0</v>
      </c>
      <c r="CA35" s="47">
        <f>SUMIFS(Raw!$I:$I, Raw!$A:$A, 'Calls Received'!CA$14, Raw!$F:$F, 'Calls Received'!$C35, Raw!$H:$H, "A01")</f>
        <v>0</v>
      </c>
      <c r="CB35" s="47">
        <f>SUMIFS(Raw!$I:$I, Raw!$A:$A, 'Calls Received'!CB$14, Raw!$F:$F, 'Calls Received'!$C35, Raw!$H:$H, "A01")</f>
        <v>0</v>
      </c>
      <c r="CC35" s="47">
        <f>SUMIFS(Raw!$I:$I, Raw!$A:$A, 'Calls Received'!CC$14, Raw!$F:$F, 'Calls Received'!$C35, Raw!$H:$H, "A01")</f>
        <v>0</v>
      </c>
      <c r="CD35" s="47">
        <f>SUMIFS(Raw!$I:$I, Raw!$A:$A, 'Calls Received'!CD$14, Raw!$F:$F, 'Calls Received'!$C35, Raw!$H:$H, "A01")</f>
        <v>0</v>
      </c>
      <c r="CE35" s="47">
        <f>SUMIFS(Raw!$I:$I, Raw!$A:$A, 'Calls Received'!CE$14, Raw!$F:$F, 'Calls Received'!$C35, Raw!$H:$H, "A01")</f>
        <v>0</v>
      </c>
      <c r="CF35" s="48">
        <f>SUMIFS(Raw!$I:$I, Raw!$A:$A, 'Calls Received'!CF$14, Raw!$F:$F, 'Calls Received'!$C35, Raw!$H:$H, "A01")</f>
        <v>0</v>
      </c>
      <c r="CH35" s="46">
        <f>SUMIFS(Raw!$I:$I, Raw!$A:$A, 'Calls Received'!CH$14, Raw!$F:$F, 'Calls Received'!$C35, Raw!$H:$H, "A01")</f>
        <v>0</v>
      </c>
      <c r="CI35" s="47">
        <f>SUMIFS(Raw!$I:$I, Raw!$A:$A, 'Calls Received'!CI$14, Raw!$F:$F, 'Calls Received'!$C35, Raw!$H:$H, "A01")</f>
        <v>0</v>
      </c>
      <c r="CJ35" s="47">
        <f>SUMIFS(Raw!$I:$I, Raw!$A:$A, 'Calls Received'!CJ$14, Raw!$F:$F, 'Calls Received'!$C35, Raw!$H:$H, "A01")</f>
        <v>0</v>
      </c>
      <c r="CK35" s="47">
        <f>SUMIFS(Raw!$I:$I, Raw!$A:$A, 'Calls Received'!CK$14, Raw!$F:$F, 'Calls Received'!$C35, Raw!$H:$H, "A01")</f>
        <v>0</v>
      </c>
      <c r="CL35" s="47">
        <f>SUMIFS(Raw!$I:$I, Raw!$A:$A, 'Calls Received'!CL$14, Raw!$F:$F, 'Calls Received'!$C35, Raw!$H:$H, "A01")</f>
        <v>0</v>
      </c>
      <c r="CM35" s="47">
        <f>SUMIFS(Raw!$I:$I, Raw!$A:$A, 'Calls Received'!CM$14, Raw!$F:$F, 'Calls Received'!$C35, Raw!$H:$H, "A01")</f>
        <v>0</v>
      </c>
      <c r="CN35" s="48">
        <f>SUMIFS(Raw!$I:$I, Raw!$A:$A, 'Calls Received'!CN$14, Raw!$F:$F, 'Calls Received'!$C35, Raw!$H:$H, "A01")</f>
        <v>0</v>
      </c>
      <c r="CP35" s="46">
        <f>SUMIFS(Raw!$I:$I, Raw!$A:$A, 'Calls Received'!CP$14, Raw!$F:$F, 'Calls Received'!$C35, Raw!$H:$H, "A01")</f>
        <v>0</v>
      </c>
      <c r="CQ35" s="47">
        <f>SUMIFS(Raw!$I:$I, Raw!$A:$A, 'Calls Received'!CQ$14, Raw!$F:$F, 'Calls Received'!$C35, Raw!$H:$H, "A01")</f>
        <v>0</v>
      </c>
      <c r="CR35" s="47">
        <f>SUMIFS(Raw!$I:$I, Raw!$A:$A, 'Calls Received'!CR$14, Raw!$F:$F, 'Calls Received'!$C35, Raw!$H:$H, "A01")</f>
        <v>0</v>
      </c>
      <c r="CS35" s="47">
        <f>SUMIFS(Raw!$I:$I, Raw!$A:$A, 'Calls Received'!CS$14, Raw!$F:$F, 'Calls Received'!$C35, Raw!$H:$H, "A01")</f>
        <v>0</v>
      </c>
      <c r="CT35" s="47">
        <f>SUMIFS(Raw!$I:$I, Raw!$A:$A, 'Calls Received'!CT$14, Raw!$F:$F, 'Calls Received'!$C35, Raw!$H:$H, "A01")</f>
        <v>0</v>
      </c>
      <c r="CU35" s="47">
        <f>SUMIFS(Raw!$I:$I, Raw!$A:$A, 'Calls Received'!CU$14, Raw!$F:$F, 'Calls Received'!$C35, Raw!$H:$H, "A01")</f>
        <v>0</v>
      </c>
      <c r="CV35" s="48">
        <f>SUMIFS(Raw!$I:$I, Raw!$A:$A, 'Calls Received'!CV$14, Raw!$F:$F, 'Calls Received'!$C35, Raw!$H:$H, "A01")</f>
        <v>0</v>
      </c>
      <c r="CX35" s="46">
        <f>SUMIFS(Raw!$I:$I, Raw!$A:$A, 'Calls Received'!CX$14, Raw!$F:$F, 'Calls Received'!$C35, Raw!$H:$H, "A01")</f>
        <v>0</v>
      </c>
      <c r="CY35" s="47">
        <f>SUMIFS(Raw!$I:$I, Raw!$A:$A, 'Calls Received'!CY$14, Raw!$F:$F, 'Calls Received'!$C35, Raw!$H:$H, "A01")</f>
        <v>0</v>
      </c>
      <c r="CZ35" s="47">
        <f>SUMIFS(Raw!$I:$I, Raw!$A:$A, 'Calls Received'!CZ$14, Raw!$F:$F, 'Calls Received'!$C35, Raw!$H:$H, "A01")</f>
        <v>0</v>
      </c>
      <c r="DA35" s="47">
        <f>SUMIFS(Raw!$I:$I, Raw!$A:$A, 'Calls Received'!DA$14, Raw!$F:$F, 'Calls Received'!$C35, Raw!$H:$H, "A01")</f>
        <v>0</v>
      </c>
      <c r="DB35" s="47">
        <f>SUMIFS(Raw!$I:$I, Raw!$A:$A, 'Calls Received'!DB$14, Raw!$F:$F, 'Calls Received'!$C35, Raw!$H:$H, "A01")</f>
        <v>0</v>
      </c>
      <c r="DC35" s="47">
        <f>SUMIFS(Raw!$I:$I, Raw!$A:$A, 'Calls Received'!DC$14, Raw!$F:$F, 'Calls Received'!$C35, Raw!$H:$H, "A01")</f>
        <v>0</v>
      </c>
      <c r="DD35" s="48">
        <f>SUMIFS(Raw!$I:$I, Raw!$A:$A, 'Calls Received'!DD$14, Raw!$F:$F, 'Calls Received'!$C35, Raw!$H:$H, "A01")</f>
        <v>0</v>
      </c>
      <c r="DF35" s="46">
        <f>SUMIFS(Raw!$I:$I, Raw!$A:$A, 'Calls Received'!DF$14, Raw!$F:$F, 'Calls Received'!$C35, Raw!$H:$H, "A01")</f>
        <v>0</v>
      </c>
      <c r="DG35" s="47">
        <f>SUMIFS(Raw!$I:$I, Raw!$A:$A, 'Calls Received'!DG$14, Raw!$F:$F, 'Calls Received'!$C35, Raw!$H:$H, "A01")</f>
        <v>0</v>
      </c>
      <c r="DH35" s="47">
        <f>SUMIFS(Raw!$I:$I, Raw!$A:$A, 'Calls Received'!DH$14, Raw!$F:$F, 'Calls Received'!$C35, Raw!$H:$H, "A01")</f>
        <v>0</v>
      </c>
      <c r="DI35" s="47">
        <f>SUMIFS(Raw!$I:$I, Raw!$A:$A, 'Calls Received'!DI$14, Raw!$F:$F, 'Calls Received'!$C35, Raw!$H:$H, "A01")</f>
        <v>0</v>
      </c>
      <c r="DJ35" s="47">
        <f>SUMIFS(Raw!$I:$I, Raw!$A:$A, 'Calls Received'!DJ$14, Raw!$F:$F, 'Calls Received'!$C35, Raw!$H:$H, "A01")</f>
        <v>0</v>
      </c>
      <c r="DK35" s="47">
        <f>SUMIFS(Raw!$I:$I, Raw!$A:$A, 'Calls Received'!DK$14, Raw!$F:$F, 'Calls Received'!$C35, Raw!$H:$H, "A01")</f>
        <v>0</v>
      </c>
      <c r="DL35" s="48">
        <f>SUMIFS(Raw!$I:$I, Raw!$A:$A, 'Calls Received'!DL$14, Raw!$F:$F, 'Calls Received'!$C35, Raw!$H:$H, "A01")</f>
        <v>0</v>
      </c>
      <c r="DN35" s="46">
        <f>SUMIFS(Raw!$I:$I, Raw!$A:$A, 'Calls Received'!DN$14, Raw!$F:$F, 'Calls Received'!$C35, Raw!$H:$H, "A01")</f>
        <v>0</v>
      </c>
      <c r="DO35" s="47">
        <f>SUMIFS(Raw!$I:$I, Raw!$A:$A, 'Calls Received'!DO$14, Raw!$F:$F, 'Calls Received'!$C35, Raw!$H:$H, "A01")</f>
        <v>0</v>
      </c>
      <c r="DP35" s="47">
        <f>SUMIFS(Raw!$I:$I, Raw!$A:$A, 'Calls Received'!DP$14, Raw!$F:$F, 'Calls Received'!$C35, Raw!$H:$H, "A01")</f>
        <v>0</v>
      </c>
      <c r="DQ35" s="47">
        <f>SUMIFS(Raw!$I:$I, Raw!$A:$A, 'Calls Received'!DQ$14, Raw!$F:$F, 'Calls Received'!$C35, Raw!$H:$H, "A01")</f>
        <v>0</v>
      </c>
      <c r="DR35" s="47">
        <f>SUMIFS(Raw!$I:$I, Raw!$A:$A, 'Calls Received'!DR$14, Raw!$F:$F, 'Calls Received'!$C35, Raw!$H:$H, "A01")</f>
        <v>0</v>
      </c>
      <c r="DS35" s="47">
        <f>SUMIFS(Raw!$I:$I, Raw!$A:$A, 'Calls Received'!DS$14, Raw!$F:$F, 'Calls Received'!$C35, Raw!$H:$H, "A01")</f>
        <v>0</v>
      </c>
      <c r="DT35" s="48">
        <f>SUMIFS(Raw!$I:$I, Raw!$A:$A, 'Calls Received'!DT$14, Raw!$F:$F, 'Calls Received'!$C35, Raw!$H:$H, "A01")</f>
        <v>0</v>
      </c>
      <c r="DV35" s="46">
        <f>SUMIFS(Raw!$I:$I, Raw!$A:$A, 'Calls Received'!DV$14, Raw!$F:$F, 'Calls Received'!$C35, Raw!$H:$H, "A01")</f>
        <v>0</v>
      </c>
      <c r="DW35" s="47">
        <f>SUMIFS(Raw!$I:$I, Raw!$A:$A, 'Calls Received'!DW$14, Raw!$F:$F, 'Calls Received'!$C35, Raw!$H:$H, "A01")</f>
        <v>0</v>
      </c>
      <c r="DX35" s="47">
        <f>SUMIFS(Raw!$I:$I, Raw!$A:$A, 'Calls Received'!DX$14, Raw!$F:$F, 'Calls Received'!$C35, Raw!$H:$H, "A01")</f>
        <v>0</v>
      </c>
      <c r="DY35" s="47">
        <f>SUMIFS(Raw!$I:$I, Raw!$A:$A, 'Calls Received'!DY$14, Raw!$F:$F, 'Calls Received'!$C35, Raw!$H:$H, "A01")</f>
        <v>0</v>
      </c>
      <c r="DZ35" s="47">
        <f>SUMIFS(Raw!$I:$I, Raw!$A:$A, 'Calls Received'!DZ$14, Raw!$F:$F, 'Calls Received'!$C35, Raw!$H:$H, "A01")</f>
        <v>0</v>
      </c>
      <c r="EA35" s="47">
        <f>SUMIFS(Raw!$I:$I, Raw!$A:$A, 'Calls Received'!EA$14, Raw!$F:$F, 'Calls Received'!$C35, Raw!$H:$H, "A01")</f>
        <v>0</v>
      </c>
      <c r="EB35" s="48">
        <f>SUMIFS(Raw!$I:$I, Raw!$A:$A, 'Calls Received'!EB$14, Raw!$F:$F, 'Calls Received'!$C35, Raw!$H:$H, "A01")</f>
        <v>0</v>
      </c>
      <c r="ED35" s="46">
        <f>SUMIFS(Raw!$I:$I, Raw!$A:$A, 'Calls Received'!ED$14, Raw!$F:$F, 'Calls Received'!$C35, Raw!$H:$H, "A01")</f>
        <v>0</v>
      </c>
      <c r="EE35" s="47">
        <f>SUMIFS(Raw!$I:$I, Raw!$A:$A, 'Calls Received'!EE$14, Raw!$F:$F, 'Calls Received'!$C35, Raw!$H:$H, "A01")</f>
        <v>0</v>
      </c>
      <c r="EF35" s="47">
        <f>SUMIFS(Raw!$I:$I, Raw!$A:$A, 'Calls Received'!EF$14, Raw!$F:$F, 'Calls Received'!$C35, Raw!$H:$H, "A01")</f>
        <v>0</v>
      </c>
      <c r="EG35" s="47">
        <f>SUMIFS(Raw!$I:$I, Raw!$A:$A, 'Calls Received'!EG$14, Raw!$F:$F, 'Calls Received'!$C35, Raw!$H:$H, "A01")</f>
        <v>0</v>
      </c>
      <c r="EH35" s="47">
        <f>SUMIFS(Raw!$I:$I, Raw!$A:$A, 'Calls Received'!EH$14, Raw!$F:$F, 'Calls Received'!$C35, Raw!$H:$H, "A01")</f>
        <v>0</v>
      </c>
      <c r="EI35" s="47">
        <f>SUMIFS(Raw!$I:$I, Raw!$A:$A, 'Calls Received'!EI$14, Raw!$F:$F, 'Calls Received'!$C35, Raw!$H:$H, "A01")</f>
        <v>0</v>
      </c>
      <c r="EJ35" s="48">
        <f>SUMIFS(Raw!$I:$I, Raw!$A:$A, 'Calls Received'!EJ$14, Raw!$F:$F, 'Calls Received'!$C35, Raw!$H:$H, "A01")</f>
        <v>0</v>
      </c>
      <c r="EL35" s="46">
        <f>SUMIFS(Raw!$I:$I, Raw!$A:$A, 'Calls Received'!EL$14, Raw!$F:$F, 'Calls Received'!$C35, Raw!$H:$H, "A01")</f>
        <v>0</v>
      </c>
      <c r="EM35" s="47">
        <f>SUMIFS(Raw!$I:$I, Raw!$A:$A, 'Calls Received'!EM$14, Raw!$F:$F, 'Calls Received'!$C35, Raw!$H:$H, "A01")</f>
        <v>0</v>
      </c>
      <c r="EN35" s="47">
        <f>SUMIFS(Raw!$I:$I, Raw!$A:$A, 'Calls Received'!EN$14, Raw!$F:$F, 'Calls Received'!$C35, Raw!$H:$H, "A01")</f>
        <v>0</v>
      </c>
      <c r="EO35" s="47">
        <f>SUMIFS(Raw!$I:$I, Raw!$A:$A, 'Calls Received'!EO$14, Raw!$F:$F, 'Calls Received'!$C35, Raw!$H:$H, "A01")</f>
        <v>0</v>
      </c>
      <c r="EP35" s="47">
        <f>SUMIFS(Raw!$I:$I, Raw!$A:$A, 'Calls Received'!EP$14, Raw!$F:$F, 'Calls Received'!$C35, Raw!$H:$H, "A01")</f>
        <v>0</v>
      </c>
      <c r="EQ35" s="47">
        <f>SUMIFS(Raw!$I:$I, Raw!$A:$A, 'Calls Received'!EQ$14, Raw!$F:$F, 'Calls Received'!$C35, Raw!$H:$H, "A01")</f>
        <v>0</v>
      </c>
      <c r="ER35" s="48">
        <f>SUMIFS(Raw!$I:$I, Raw!$A:$A, 'Calls Received'!ER$14, Raw!$F:$F, 'Calls Received'!$C35, Raw!$H:$H, "A01")</f>
        <v>0</v>
      </c>
      <c r="ET35" s="46">
        <f>SUMIFS(Raw!$I:$I, Raw!$A:$A, 'Calls Received'!ET$14, Raw!$F:$F, 'Calls Received'!$C35, Raw!$H:$H, "A01")</f>
        <v>0</v>
      </c>
      <c r="EU35" s="47">
        <f>SUMIFS(Raw!$I:$I, Raw!$A:$A, 'Calls Received'!EU$14, Raw!$F:$F, 'Calls Received'!$C35, Raw!$H:$H, "A01")</f>
        <v>0</v>
      </c>
      <c r="EV35" s="47">
        <f>SUMIFS(Raw!$I:$I, Raw!$A:$A, 'Calls Received'!EV$14, Raw!$F:$F, 'Calls Received'!$C35, Raw!$H:$H, "A01")</f>
        <v>0</v>
      </c>
      <c r="EW35" s="47">
        <f>SUMIFS(Raw!$I:$I, Raw!$A:$A, 'Calls Received'!EW$14, Raw!$F:$F, 'Calls Received'!$C35, Raw!$H:$H, "A01")</f>
        <v>0</v>
      </c>
      <c r="EX35" s="47">
        <f>SUMIFS(Raw!$I:$I, Raw!$A:$A, 'Calls Received'!EX$14, Raw!$F:$F, 'Calls Received'!$C35, Raw!$H:$H, "A01")</f>
        <v>0</v>
      </c>
      <c r="EY35" s="47">
        <f>SUMIFS(Raw!$I:$I, Raw!$A:$A, 'Calls Received'!EY$14, Raw!$F:$F, 'Calls Received'!$C35, Raw!$H:$H, "A01")</f>
        <v>0</v>
      </c>
      <c r="EZ35" s="48">
        <f>SUMIFS(Raw!$I:$I, Raw!$A:$A, 'Calls Received'!EZ$14, Raw!$F:$F, 'Calls Received'!$C35, Raw!$H:$H, "A01")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953</v>
      </c>
      <c r="G36" s="52">
        <v>895</v>
      </c>
      <c r="H36" s="52">
        <v>778</v>
      </c>
      <c r="I36" s="52">
        <v>767</v>
      </c>
      <c r="J36" s="52">
        <v>785</v>
      </c>
      <c r="K36" s="52">
        <v>1450</v>
      </c>
      <c r="L36" s="53">
        <v>1167</v>
      </c>
      <c r="N36" s="51">
        <v>956</v>
      </c>
      <c r="O36" s="52">
        <v>986</v>
      </c>
      <c r="P36" s="52">
        <v>788</v>
      </c>
      <c r="Q36" s="52">
        <v>846</v>
      </c>
      <c r="R36" s="52">
        <v>930</v>
      </c>
      <c r="S36" s="52">
        <v>1448</v>
      </c>
      <c r="T36" s="53">
        <v>1388</v>
      </c>
      <c r="V36" s="51">
        <v>990</v>
      </c>
      <c r="W36" s="52">
        <v>854</v>
      </c>
      <c r="X36" s="52">
        <v>800</v>
      </c>
      <c r="Y36" s="52">
        <v>756</v>
      </c>
      <c r="Z36" s="52">
        <v>825</v>
      </c>
      <c r="AA36" s="52">
        <v>1305</v>
      </c>
      <c r="AB36" s="53">
        <v>1136</v>
      </c>
      <c r="AD36" s="51">
        <v>943</v>
      </c>
      <c r="AE36" s="52">
        <v>711</v>
      </c>
      <c r="AF36" s="52">
        <v>655</v>
      </c>
      <c r="AG36" s="52">
        <v>716</v>
      </c>
      <c r="AH36" s="52">
        <v>762</v>
      </c>
      <c r="AI36" s="52">
        <v>1376</v>
      </c>
      <c r="AJ36" s="53">
        <v>1118</v>
      </c>
      <c r="AL36" s="51">
        <v>862</v>
      </c>
      <c r="AM36" s="52">
        <v>735</v>
      </c>
      <c r="AN36" s="52">
        <v>730</v>
      </c>
      <c r="AO36" s="52">
        <v>751</v>
      </c>
      <c r="AP36" s="52">
        <v>1286</v>
      </c>
      <c r="AQ36" s="52">
        <v>1853</v>
      </c>
      <c r="AR36" s="53">
        <v>1278</v>
      </c>
      <c r="AT36" s="51">
        <v>885</v>
      </c>
      <c r="AU36" s="52">
        <v>708</v>
      </c>
      <c r="AV36" s="52">
        <v>624</v>
      </c>
      <c r="AW36" s="52">
        <v>1007</v>
      </c>
      <c r="AX36" s="52">
        <v>824</v>
      </c>
      <c r="AY36" s="52">
        <v>1376</v>
      </c>
      <c r="AZ36" s="53">
        <v>1139</v>
      </c>
      <c r="BB36" s="51">
        <v>805</v>
      </c>
      <c r="BC36" s="52">
        <v>712</v>
      </c>
      <c r="BD36" s="52">
        <v>706</v>
      </c>
      <c r="BE36" s="52">
        <v>693</v>
      </c>
      <c r="BF36" s="52">
        <v>751</v>
      </c>
      <c r="BG36" s="52">
        <v>1186</v>
      </c>
      <c r="BH36" s="53">
        <v>1017</v>
      </c>
      <c r="BJ36" s="51">
        <v>877</v>
      </c>
      <c r="BK36" s="52">
        <v>765</v>
      </c>
      <c r="BL36" s="52">
        <v>673</v>
      </c>
      <c r="BM36" s="52">
        <v>675</v>
      </c>
      <c r="BN36" s="52">
        <v>708</v>
      </c>
      <c r="BO36" s="52">
        <v>1194</v>
      </c>
      <c r="BP36" s="53">
        <v>1035</v>
      </c>
      <c r="BR36" s="51">
        <f>SUMIFS(Raw!$I:$I, Raw!$A:$A, 'Calls Received'!BR$14, Raw!$F:$F, 'Calls Received'!$C36, Raw!$H:$H, "A01")</f>
        <v>805</v>
      </c>
      <c r="BS36" s="52">
        <f>SUMIFS(Raw!$I:$I, Raw!$A:$A, 'Calls Received'!BS$14, Raw!$F:$F, 'Calls Received'!$C36, Raw!$H:$H, "A01")</f>
        <v>696</v>
      </c>
      <c r="BT36" s="52">
        <f>SUMIFS(Raw!$I:$I, Raw!$A:$A, 'Calls Received'!BT$14, Raw!$F:$F, 'Calls Received'!$C36, Raw!$H:$H, "A01")</f>
        <v>723</v>
      </c>
      <c r="BU36" s="52">
        <f>SUMIFS(Raw!$I:$I, Raw!$A:$A, 'Calls Received'!BU$14, Raw!$F:$F, 'Calls Received'!$C36, Raw!$H:$H, "A01")</f>
        <v>686</v>
      </c>
      <c r="BV36" s="52">
        <f>SUMIFS(Raw!$I:$I, Raw!$A:$A, 'Calls Received'!BV$14, Raw!$F:$F, 'Calls Received'!$C36, Raw!$H:$H, "A01")</f>
        <v>732</v>
      </c>
      <c r="BW36" s="52">
        <f>SUMIFS(Raw!$I:$I, Raw!$A:$A, 'Calls Received'!BW$14, Raw!$F:$F, 'Calls Received'!$C36, Raw!$H:$H, "A01")</f>
        <v>1183</v>
      </c>
      <c r="BX36" s="53">
        <f>SUMIFS(Raw!$I:$I, Raw!$A:$A, 'Calls Received'!BX$14, Raw!$F:$F, 'Calls Received'!$C36, Raw!$H:$H, "A01")</f>
        <v>1002</v>
      </c>
      <c r="BZ36" s="51">
        <f>SUMIFS(Raw!$I:$I, Raw!$A:$A, 'Calls Received'!BZ$14, Raw!$F:$F, 'Calls Received'!$C36, Raw!$H:$H, "A01")</f>
        <v>0</v>
      </c>
      <c r="CA36" s="52">
        <f>SUMIFS(Raw!$I:$I, Raw!$A:$A, 'Calls Received'!CA$14, Raw!$F:$F, 'Calls Received'!$C36, Raw!$H:$H, "A01")</f>
        <v>0</v>
      </c>
      <c r="CB36" s="52">
        <f>SUMIFS(Raw!$I:$I, Raw!$A:$A, 'Calls Received'!CB$14, Raw!$F:$F, 'Calls Received'!$C36, Raw!$H:$H, "A01")</f>
        <v>0</v>
      </c>
      <c r="CC36" s="52">
        <f>SUMIFS(Raw!$I:$I, Raw!$A:$A, 'Calls Received'!CC$14, Raw!$F:$F, 'Calls Received'!$C36, Raw!$H:$H, "A01")</f>
        <v>0</v>
      </c>
      <c r="CD36" s="52">
        <f>SUMIFS(Raw!$I:$I, Raw!$A:$A, 'Calls Received'!CD$14, Raw!$F:$F, 'Calls Received'!$C36, Raw!$H:$H, "A01")</f>
        <v>0</v>
      </c>
      <c r="CE36" s="52">
        <f>SUMIFS(Raw!$I:$I, Raw!$A:$A, 'Calls Received'!CE$14, Raw!$F:$F, 'Calls Received'!$C36, Raw!$H:$H, "A01")</f>
        <v>0</v>
      </c>
      <c r="CF36" s="53">
        <f>SUMIFS(Raw!$I:$I, Raw!$A:$A, 'Calls Received'!CF$14, Raw!$F:$F, 'Calls Received'!$C36, Raw!$H:$H, "A01")</f>
        <v>0</v>
      </c>
      <c r="CH36" s="51">
        <f>SUMIFS(Raw!$I:$I, Raw!$A:$A, 'Calls Received'!CH$14, Raw!$F:$F, 'Calls Received'!$C36, Raw!$H:$H, "A01")</f>
        <v>0</v>
      </c>
      <c r="CI36" s="52">
        <f>SUMIFS(Raw!$I:$I, Raw!$A:$A, 'Calls Received'!CI$14, Raw!$F:$F, 'Calls Received'!$C36, Raw!$H:$H, "A01")</f>
        <v>0</v>
      </c>
      <c r="CJ36" s="52">
        <f>SUMIFS(Raw!$I:$I, Raw!$A:$A, 'Calls Received'!CJ$14, Raw!$F:$F, 'Calls Received'!$C36, Raw!$H:$H, "A01")</f>
        <v>0</v>
      </c>
      <c r="CK36" s="52">
        <f>SUMIFS(Raw!$I:$I, Raw!$A:$A, 'Calls Received'!CK$14, Raw!$F:$F, 'Calls Received'!$C36, Raw!$H:$H, "A01")</f>
        <v>0</v>
      </c>
      <c r="CL36" s="52">
        <f>SUMIFS(Raw!$I:$I, Raw!$A:$A, 'Calls Received'!CL$14, Raw!$F:$F, 'Calls Received'!$C36, Raw!$H:$H, "A01")</f>
        <v>0</v>
      </c>
      <c r="CM36" s="52">
        <f>SUMIFS(Raw!$I:$I, Raw!$A:$A, 'Calls Received'!CM$14, Raw!$F:$F, 'Calls Received'!$C36, Raw!$H:$H, "A01")</f>
        <v>0</v>
      </c>
      <c r="CN36" s="53">
        <f>SUMIFS(Raw!$I:$I, Raw!$A:$A, 'Calls Received'!CN$14, Raw!$F:$F, 'Calls Received'!$C36, Raw!$H:$H, "A01")</f>
        <v>0</v>
      </c>
      <c r="CP36" s="51">
        <f>SUMIFS(Raw!$I:$I, Raw!$A:$A, 'Calls Received'!CP$14, Raw!$F:$F, 'Calls Received'!$C36, Raw!$H:$H, "A01")</f>
        <v>0</v>
      </c>
      <c r="CQ36" s="52">
        <f>SUMIFS(Raw!$I:$I, Raw!$A:$A, 'Calls Received'!CQ$14, Raw!$F:$F, 'Calls Received'!$C36, Raw!$H:$H, "A01")</f>
        <v>0</v>
      </c>
      <c r="CR36" s="52">
        <f>SUMIFS(Raw!$I:$I, Raw!$A:$A, 'Calls Received'!CR$14, Raw!$F:$F, 'Calls Received'!$C36, Raw!$H:$H, "A01")</f>
        <v>0</v>
      </c>
      <c r="CS36" s="52">
        <f>SUMIFS(Raw!$I:$I, Raw!$A:$A, 'Calls Received'!CS$14, Raw!$F:$F, 'Calls Received'!$C36, Raw!$H:$H, "A01")</f>
        <v>0</v>
      </c>
      <c r="CT36" s="52">
        <f>SUMIFS(Raw!$I:$I, Raw!$A:$A, 'Calls Received'!CT$14, Raw!$F:$F, 'Calls Received'!$C36, Raw!$H:$H, "A01")</f>
        <v>0</v>
      </c>
      <c r="CU36" s="52">
        <f>SUMIFS(Raw!$I:$I, Raw!$A:$A, 'Calls Received'!CU$14, Raw!$F:$F, 'Calls Received'!$C36, Raw!$H:$H, "A01")</f>
        <v>0</v>
      </c>
      <c r="CV36" s="53">
        <f>SUMIFS(Raw!$I:$I, Raw!$A:$A, 'Calls Received'!CV$14, Raw!$F:$F, 'Calls Received'!$C36, Raw!$H:$H, "A01")</f>
        <v>0</v>
      </c>
      <c r="CX36" s="51">
        <f>SUMIFS(Raw!$I:$I, Raw!$A:$A, 'Calls Received'!CX$14, Raw!$F:$F, 'Calls Received'!$C36, Raw!$H:$H, "A01")</f>
        <v>0</v>
      </c>
      <c r="CY36" s="52">
        <f>SUMIFS(Raw!$I:$I, Raw!$A:$A, 'Calls Received'!CY$14, Raw!$F:$F, 'Calls Received'!$C36, Raw!$H:$H, "A01")</f>
        <v>0</v>
      </c>
      <c r="CZ36" s="52">
        <f>SUMIFS(Raw!$I:$I, Raw!$A:$A, 'Calls Received'!CZ$14, Raw!$F:$F, 'Calls Received'!$C36, Raw!$H:$H, "A01")</f>
        <v>0</v>
      </c>
      <c r="DA36" s="52">
        <f>SUMIFS(Raw!$I:$I, Raw!$A:$A, 'Calls Received'!DA$14, Raw!$F:$F, 'Calls Received'!$C36, Raw!$H:$H, "A01")</f>
        <v>0</v>
      </c>
      <c r="DB36" s="52">
        <f>SUMIFS(Raw!$I:$I, Raw!$A:$A, 'Calls Received'!DB$14, Raw!$F:$F, 'Calls Received'!$C36, Raw!$H:$H, "A01")</f>
        <v>0</v>
      </c>
      <c r="DC36" s="52">
        <f>SUMIFS(Raw!$I:$I, Raw!$A:$A, 'Calls Received'!DC$14, Raw!$F:$F, 'Calls Received'!$C36, Raw!$H:$H, "A01")</f>
        <v>0</v>
      </c>
      <c r="DD36" s="53">
        <f>SUMIFS(Raw!$I:$I, Raw!$A:$A, 'Calls Received'!DD$14, Raw!$F:$F, 'Calls Received'!$C36, Raw!$H:$H, "A01")</f>
        <v>0</v>
      </c>
      <c r="DF36" s="51">
        <f>SUMIFS(Raw!$I:$I, Raw!$A:$A, 'Calls Received'!DF$14, Raw!$F:$F, 'Calls Received'!$C36, Raw!$H:$H, "A01")</f>
        <v>0</v>
      </c>
      <c r="DG36" s="52">
        <f>SUMIFS(Raw!$I:$I, Raw!$A:$A, 'Calls Received'!DG$14, Raw!$F:$F, 'Calls Received'!$C36, Raw!$H:$H, "A01")</f>
        <v>0</v>
      </c>
      <c r="DH36" s="52">
        <f>SUMIFS(Raw!$I:$I, Raw!$A:$A, 'Calls Received'!DH$14, Raw!$F:$F, 'Calls Received'!$C36, Raw!$H:$H, "A01")</f>
        <v>0</v>
      </c>
      <c r="DI36" s="52">
        <f>SUMIFS(Raw!$I:$I, Raw!$A:$A, 'Calls Received'!DI$14, Raw!$F:$F, 'Calls Received'!$C36, Raw!$H:$H, "A01")</f>
        <v>0</v>
      </c>
      <c r="DJ36" s="52">
        <f>SUMIFS(Raw!$I:$I, Raw!$A:$A, 'Calls Received'!DJ$14, Raw!$F:$F, 'Calls Received'!$C36, Raw!$H:$H, "A01")</f>
        <v>0</v>
      </c>
      <c r="DK36" s="52">
        <f>SUMIFS(Raw!$I:$I, Raw!$A:$A, 'Calls Received'!DK$14, Raw!$F:$F, 'Calls Received'!$C36, Raw!$H:$H, "A01")</f>
        <v>0</v>
      </c>
      <c r="DL36" s="53">
        <f>SUMIFS(Raw!$I:$I, Raw!$A:$A, 'Calls Received'!DL$14, Raw!$F:$F, 'Calls Received'!$C36, Raw!$H:$H, "A01")</f>
        <v>0</v>
      </c>
      <c r="DN36" s="51">
        <f>SUMIFS(Raw!$I:$I, Raw!$A:$A, 'Calls Received'!DN$14, Raw!$F:$F, 'Calls Received'!$C36, Raw!$H:$H, "A01")</f>
        <v>0</v>
      </c>
      <c r="DO36" s="52">
        <f>SUMIFS(Raw!$I:$I, Raw!$A:$A, 'Calls Received'!DO$14, Raw!$F:$F, 'Calls Received'!$C36, Raw!$H:$H, "A01")</f>
        <v>0</v>
      </c>
      <c r="DP36" s="52">
        <f>SUMIFS(Raw!$I:$I, Raw!$A:$A, 'Calls Received'!DP$14, Raw!$F:$F, 'Calls Received'!$C36, Raw!$H:$H, "A01")</f>
        <v>0</v>
      </c>
      <c r="DQ36" s="52">
        <f>SUMIFS(Raw!$I:$I, Raw!$A:$A, 'Calls Received'!DQ$14, Raw!$F:$F, 'Calls Received'!$C36, Raw!$H:$H, "A01")</f>
        <v>0</v>
      </c>
      <c r="DR36" s="52">
        <f>SUMIFS(Raw!$I:$I, Raw!$A:$A, 'Calls Received'!DR$14, Raw!$F:$F, 'Calls Received'!$C36, Raw!$H:$H, "A01")</f>
        <v>0</v>
      </c>
      <c r="DS36" s="52">
        <f>SUMIFS(Raw!$I:$I, Raw!$A:$A, 'Calls Received'!DS$14, Raw!$F:$F, 'Calls Received'!$C36, Raw!$H:$H, "A01")</f>
        <v>0</v>
      </c>
      <c r="DT36" s="53">
        <f>SUMIFS(Raw!$I:$I, Raw!$A:$A, 'Calls Received'!DT$14, Raw!$F:$F, 'Calls Received'!$C36, Raw!$H:$H, "A01")</f>
        <v>0</v>
      </c>
      <c r="DV36" s="51">
        <f>SUMIFS(Raw!$I:$I, Raw!$A:$A, 'Calls Received'!DV$14, Raw!$F:$F, 'Calls Received'!$C36, Raw!$H:$H, "A01")</f>
        <v>0</v>
      </c>
      <c r="DW36" s="52">
        <f>SUMIFS(Raw!$I:$I, Raw!$A:$A, 'Calls Received'!DW$14, Raw!$F:$F, 'Calls Received'!$C36, Raw!$H:$H, "A01")</f>
        <v>0</v>
      </c>
      <c r="DX36" s="52">
        <f>SUMIFS(Raw!$I:$I, Raw!$A:$A, 'Calls Received'!DX$14, Raw!$F:$F, 'Calls Received'!$C36, Raw!$H:$H, "A01")</f>
        <v>0</v>
      </c>
      <c r="DY36" s="52">
        <f>SUMIFS(Raw!$I:$I, Raw!$A:$A, 'Calls Received'!DY$14, Raw!$F:$F, 'Calls Received'!$C36, Raw!$H:$H, "A01")</f>
        <v>0</v>
      </c>
      <c r="DZ36" s="52">
        <f>SUMIFS(Raw!$I:$I, Raw!$A:$A, 'Calls Received'!DZ$14, Raw!$F:$F, 'Calls Received'!$C36, Raw!$H:$H, "A01")</f>
        <v>0</v>
      </c>
      <c r="EA36" s="52">
        <f>SUMIFS(Raw!$I:$I, Raw!$A:$A, 'Calls Received'!EA$14, Raw!$F:$F, 'Calls Received'!$C36, Raw!$H:$H, "A01")</f>
        <v>0</v>
      </c>
      <c r="EB36" s="53">
        <f>SUMIFS(Raw!$I:$I, Raw!$A:$A, 'Calls Received'!EB$14, Raw!$F:$F, 'Calls Received'!$C36, Raw!$H:$H, "A01")</f>
        <v>0</v>
      </c>
      <c r="ED36" s="51">
        <f>SUMIFS(Raw!$I:$I, Raw!$A:$A, 'Calls Received'!ED$14, Raw!$F:$F, 'Calls Received'!$C36, Raw!$H:$H, "A01")</f>
        <v>0</v>
      </c>
      <c r="EE36" s="52">
        <f>SUMIFS(Raw!$I:$I, Raw!$A:$A, 'Calls Received'!EE$14, Raw!$F:$F, 'Calls Received'!$C36, Raw!$H:$H, "A01")</f>
        <v>0</v>
      </c>
      <c r="EF36" s="52">
        <f>SUMIFS(Raw!$I:$I, Raw!$A:$A, 'Calls Received'!EF$14, Raw!$F:$F, 'Calls Received'!$C36, Raw!$H:$H, "A01")</f>
        <v>0</v>
      </c>
      <c r="EG36" s="52">
        <f>SUMIFS(Raw!$I:$I, Raw!$A:$A, 'Calls Received'!EG$14, Raw!$F:$F, 'Calls Received'!$C36, Raw!$H:$H, "A01")</f>
        <v>0</v>
      </c>
      <c r="EH36" s="52">
        <f>SUMIFS(Raw!$I:$I, Raw!$A:$A, 'Calls Received'!EH$14, Raw!$F:$F, 'Calls Received'!$C36, Raw!$H:$H, "A01")</f>
        <v>0</v>
      </c>
      <c r="EI36" s="52">
        <f>SUMIFS(Raw!$I:$I, Raw!$A:$A, 'Calls Received'!EI$14, Raw!$F:$F, 'Calls Received'!$C36, Raw!$H:$H, "A01")</f>
        <v>0</v>
      </c>
      <c r="EJ36" s="53">
        <f>SUMIFS(Raw!$I:$I, Raw!$A:$A, 'Calls Received'!EJ$14, Raw!$F:$F, 'Calls Received'!$C36, Raw!$H:$H, "A01")</f>
        <v>0</v>
      </c>
      <c r="EL36" s="51">
        <f>SUMIFS(Raw!$I:$I, Raw!$A:$A, 'Calls Received'!EL$14, Raw!$F:$F, 'Calls Received'!$C36, Raw!$H:$H, "A01")</f>
        <v>0</v>
      </c>
      <c r="EM36" s="52">
        <f>SUMIFS(Raw!$I:$I, Raw!$A:$A, 'Calls Received'!EM$14, Raw!$F:$F, 'Calls Received'!$C36, Raw!$H:$H, "A01")</f>
        <v>0</v>
      </c>
      <c r="EN36" s="52">
        <f>SUMIFS(Raw!$I:$I, Raw!$A:$A, 'Calls Received'!EN$14, Raw!$F:$F, 'Calls Received'!$C36, Raw!$H:$H, "A01")</f>
        <v>0</v>
      </c>
      <c r="EO36" s="52">
        <f>SUMIFS(Raw!$I:$I, Raw!$A:$A, 'Calls Received'!EO$14, Raw!$F:$F, 'Calls Received'!$C36, Raw!$H:$H, "A01")</f>
        <v>0</v>
      </c>
      <c r="EP36" s="52">
        <f>SUMIFS(Raw!$I:$I, Raw!$A:$A, 'Calls Received'!EP$14, Raw!$F:$F, 'Calls Received'!$C36, Raw!$H:$H, "A01")</f>
        <v>0</v>
      </c>
      <c r="EQ36" s="52">
        <f>SUMIFS(Raw!$I:$I, Raw!$A:$A, 'Calls Received'!EQ$14, Raw!$F:$F, 'Calls Received'!$C36, Raw!$H:$H, "A01")</f>
        <v>0</v>
      </c>
      <c r="ER36" s="53">
        <f>SUMIFS(Raw!$I:$I, Raw!$A:$A, 'Calls Received'!ER$14, Raw!$F:$F, 'Calls Received'!$C36, Raw!$H:$H, "A01")</f>
        <v>0</v>
      </c>
      <c r="ET36" s="51">
        <f>SUMIFS(Raw!$I:$I, Raw!$A:$A, 'Calls Received'!ET$14, Raw!$F:$F, 'Calls Received'!$C36, Raw!$H:$H, "A01")</f>
        <v>0</v>
      </c>
      <c r="EU36" s="52">
        <f>SUMIFS(Raw!$I:$I, Raw!$A:$A, 'Calls Received'!EU$14, Raw!$F:$F, 'Calls Received'!$C36, Raw!$H:$H, "A01")</f>
        <v>0</v>
      </c>
      <c r="EV36" s="52">
        <f>SUMIFS(Raw!$I:$I, Raw!$A:$A, 'Calls Received'!EV$14, Raw!$F:$F, 'Calls Received'!$C36, Raw!$H:$H, "A01")</f>
        <v>0</v>
      </c>
      <c r="EW36" s="52">
        <f>SUMIFS(Raw!$I:$I, Raw!$A:$A, 'Calls Received'!EW$14, Raw!$F:$F, 'Calls Received'!$C36, Raw!$H:$H, "A01")</f>
        <v>0</v>
      </c>
      <c r="EX36" s="52">
        <f>SUMIFS(Raw!$I:$I, Raw!$A:$A, 'Calls Received'!EX$14, Raw!$F:$F, 'Calls Received'!$C36, Raw!$H:$H, "A01")</f>
        <v>0</v>
      </c>
      <c r="EY36" s="52">
        <f>SUMIFS(Raw!$I:$I, Raw!$A:$A, 'Calls Received'!EY$14, Raw!$F:$F, 'Calls Received'!$C36, Raw!$H:$H, "A01")</f>
        <v>0</v>
      </c>
      <c r="EZ36" s="53">
        <f>SUMIFS(Raw!$I:$I, Raw!$A:$A, 'Calls Received'!EZ$14, Raw!$F:$F, 'Calls Received'!$C36, Raw!$H:$H, "A01")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3411</v>
      </c>
      <c r="G37" s="35">
        <v>3053</v>
      </c>
      <c r="H37" s="35">
        <v>3044</v>
      </c>
      <c r="I37" s="35">
        <v>3207</v>
      </c>
      <c r="J37" s="35">
        <v>3468</v>
      </c>
      <c r="K37" s="35">
        <v>4656</v>
      </c>
      <c r="L37" s="36">
        <v>4172</v>
      </c>
      <c r="N37" s="34">
        <v>3955</v>
      </c>
      <c r="O37" s="35">
        <v>3566</v>
      </c>
      <c r="P37" s="35">
        <v>3380</v>
      </c>
      <c r="Q37" s="35">
        <v>3259</v>
      </c>
      <c r="R37" s="35">
        <v>3442</v>
      </c>
      <c r="S37" s="35">
        <v>5099</v>
      </c>
      <c r="T37" s="36">
        <v>4524</v>
      </c>
      <c r="V37" s="34">
        <v>4152</v>
      </c>
      <c r="W37" s="35">
        <v>3744</v>
      </c>
      <c r="X37" s="35">
        <v>3512</v>
      </c>
      <c r="Y37" s="35">
        <v>3333</v>
      </c>
      <c r="Z37" s="35">
        <v>3495</v>
      </c>
      <c r="AA37" s="35">
        <v>4771</v>
      </c>
      <c r="AB37" s="36">
        <v>4224</v>
      </c>
      <c r="AD37" s="34">
        <v>3877</v>
      </c>
      <c r="AE37" s="35">
        <v>3460</v>
      </c>
      <c r="AF37" s="35">
        <v>3217</v>
      </c>
      <c r="AG37" s="35">
        <v>3146</v>
      </c>
      <c r="AH37" s="35">
        <v>3438</v>
      </c>
      <c r="AI37" s="35">
        <v>5116</v>
      </c>
      <c r="AJ37" s="36">
        <v>4450</v>
      </c>
      <c r="AL37" s="34">
        <v>3743</v>
      </c>
      <c r="AM37" s="35">
        <v>3095</v>
      </c>
      <c r="AN37" s="35">
        <v>2664</v>
      </c>
      <c r="AO37" s="35">
        <v>2602</v>
      </c>
      <c r="AP37" s="35">
        <v>4893</v>
      </c>
      <c r="AQ37" s="35">
        <v>6763</v>
      </c>
      <c r="AR37" s="36">
        <v>4911</v>
      </c>
      <c r="AT37" s="34">
        <v>4049</v>
      </c>
      <c r="AU37" s="35">
        <v>3192</v>
      </c>
      <c r="AV37" s="35">
        <v>2797</v>
      </c>
      <c r="AW37" s="35">
        <v>3729</v>
      </c>
      <c r="AX37" s="35">
        <v>3698</v>
      </c>
      <c r="AY37" s="35">
        <v>4865</v>
      </c>
      <c r="AZ37" s="36">
        <v>4233</v>
      </c>
      <c r="BB37" s="34">
        <v>3562</v>
      </c>
      <c r="BC37" s="35">
        <v>3071</v>
      </c>
      <c r="BD37" s="35">
        <v>3089</v>
      </c>
      <c r="BE37" s="35">
        <v>3114</v>
      </c>
      <c r="BF37" s="35">
        <v>3278</v>
      </c>
      <c r="BG37" s="35">
        <v>4406</v>
      </c>
      <c r="BH37" s="36">
        <v>3877</v>
      </c>
      <c r="BJ37" s="34">
        <v>3664</v>
      </c>
      <c r="BK37" s="35">
        <v>3158</v>
      </c>
      <c r="BL37" s="35">
        <v>2966</v>
      </c>
      <c r="BM37" s="35">
        <v>2988</v>
      </c>
      <c r="BN37" s="35">
        <v>3173</v>
      </c>
      <c r="BO37" s="35">
        <v>4561</v>
      </c>
      <c r="BP37" s="36">
        <v>3676</v>
      </c>
      <c r="BR37" s="34">
        <f>SUMIFS(Raw!$I:$I, Raw!$A:$A, 'Calls Received'!BR$14, Raw!$F:$F, 'Calls Received'!$C37, Raw!$H:$H, "A01")</f>
        <v>3849</v>
      </c>
      <c r="BS37" s="35">
        <f>SUMIFS(Raw!$I:$I, Raw!$A:$A, 'Calls Received'!BS$14, Raw!$F:$F, 'Calls Received'!$C37, Raw!$H:$H, "A01")</f>
        <v>3076</v>
      </c>
      <c r="BT37" s="35">
        <f>SUMIFS(Raw!$I:$I, Raw!$A:$A, 'Calls Received'!BT$14, Raw!$F:$F, 'Calls Received'!$C37, Raw!$H:$H, "A01")</f>
        <v>2960</v>
      </c>
      <c r="BU37" s="35">
        <f>SUMIFS(Raw!$I:$I, Raw!$A:$A, 'Calls Received'!BU$14, Raw!$F:$F, 'Calls Received'!$C37, Raw!$H:$H, "A01")</f>
        <v>2911</v>
      </c>
      <c r="BV37" s="35">
        <f>SUMIFS(Raw!$I:$I, Raw!$A:$A, 'Calls Received'!BV$14, Raw!$F:$F, 'Calls Received'!$C37, Raw!$H:$H, "A01")</f>
        <v>3122</v>
      </c>
      <c r="BW37" s="35">
        <f>SUMIFS(Raw!$I:$I, Raw!$A:$A, 'Calls Received'!BW$14, Raw!$F:$F, 'Calls Received'!$C37, Raw!$H:$H, "A01")</f>
        <v>4232</v>
      </c>
      <c r="BX37" s="36">
        <f>SUMIFS(Raw!$I:$I, Raw!$A:$A, 'Calls Received'!BX$14, Raw!$F:$F, 'Calls Received'!$C37, Raw!$H:$H, "A01")</f>
        <v>3600</v>
      </c>
      <c r="BZ37" s="34">
        <f>SUMIFS(Raw!$I:$I, Raw!$A:$A, 'Calls Received'!BZ$14, Raw!$F:$F, 'Calls Received'!$C37, Raw!$H:$H, "A01")</f>
        <v>0</v>
      </c>
      <c r="CA37" s="35">
        <f>SUMIFS(Raw!$I:$I, Raw!$A:$A, 'Calls Received'!CA$14, Raw!$F:$F, 'Calls Received'!$C37, Raw!$H:$H, "A01")</f>
        <v>0</v>
      </c>
      <c r="CB37" s="35">
        <f>SUMIFS(Raw!$I:$I, Raw!$A:$A, 'Calls Received'!CB$14, Raw!$F:$F, 'Calls Received'!$C37, Raw!$H:$H, "A01")</f>
        <v>0</v>
      </c>
      <c r="CC37" s="35">
        <f>SUMIFS(Raw!$I:$I, Raw!$A:$A, 'Calls Received'!CC$14, Raw!$F:$F, 'Calls Received'!$C37, Raw!$H:$H, "A01")</f>
        <v>0</v>
      </c>
      <c r="CD37" s="35">
        <f>SUMIFS(Raw!$I:$I, Raw!$A:$A, 'Calls Received'!CD$14, Raw!$F:$F, 'Calls Received'!$C37, Raw!$H:$H, "A01")</f>
        <v>0</v>
      </c>
      <c r="CE37" s="35">
        <f>SUMIFS(Raw!$I:$I, Raw!$A:$A, 'Calls Received'!CE$14, Raw!$F:$F, 'Calls Received'!$C37, Raw!$H:$H, "A01")</f>
        <v>0</v>
      </c>
      <c r="CF37" s="36">
        <f>SUMIFS(Raw!$I:$I, Raw!$A:$A, 'Calls Received'!CF$14, Raw!$F:$F, 'Calls Received'!$C37, Raw!$H:$H, "A01")</f>
        <v>0</v>
      </c>
      <c r="CH37" s="34">
        <f>SUMIFS(Raw!$I:$I, Raw!$A:$A, 'Calls Received'!CH$14, Raw!$F:$F, 'Calls Received'!$C37, Raw!$H:$H, "A01")</f>
        <v>0</v>
      </c>
      <c r="CI37" s="35">
        <f>SUMIFS(Raw!$I:$I, Raw!$A:$A, 'Calls Received'!CI$14, Raw!$F:$F, 'Calls Received'!$C37, Raw!$H:$H, "A01")</f>
        <v>0</v>
      </c>
      <c r="CJ37" s="35">
        <f>SUMIFS(Raw!$I:$I, Raw!$A:$A, 'Calls Received'!CJ$14, Raw!$F:$F, 'Calls Received'!$C37, Raw!$H:$H, "A01")</f>
        <v>0</v>
      </c>
      <c r="CK37" s="35">
        <f>SUMIFS(Raw!$I:$I, Raw!$A:$A, 'Calls Received'!CK$14, Raw!$F:$F, 'Calls Received'!$C37, Raw!$H:$H, "A01")</f>
        <v>0</v>
      </c>
      <c r="CL37" s="35">
        <f>SUMIFS(Raw!$I:$I, Raw!$A:$A, 'Calls Received'!CL$14, Raw!$F:$F, 'Calls Received'!$C37, Raw!$H:$H, "A01")</f>
        <v>0</v>
      </c>
      <c r="CM37" s="35">
        <f>SUMIFS(Raw!$I:$I, Raw!$A:$A, 'Calls Received'!CM$14, Raw!$F:$F, 'Calls Received'!$C37, Raw!$H:$H, "A01")</f>
        <v>0</v>
      </c>
      <c r="CN37" s="36">
        <f>SUMIFS(Raw!$I:$I, Raw!$A:$A, 'Calls Received'!CN$14, Raw!$F:$F, 'Calls Received'!$C37, Raw!$H:$H, "A01")</f>
        <v>0</v>
      </c>
      <c r="CP37" s="34">
        <f>SUMIFS(Raw!$I:$I, Raw!$A:$A, 'Calls Received'!CP$14, Raw!$F:$F, 'Calls Received'!$C37, Raw!$H:$H, "A01")</f>
        <v>0</v>
      </c>
      <c r="CQ37" s="35">
        <f>SUMIFS(Raw!$I:$I, Raw!$A:$A, 'Calls Received'!CQ$14, Raw!$F:$F, 'Calls Received'!$C37, Raw!$H:$H, "A01")</f>
        <v>0</v>
      </c>
      <c r="CR37" s="35">
        <f>SUMIFS(Raw!$I:$I, Raw!$A:$A, 'Calls Received'!CR$14, Raw!$F:$F, 'Calls Received'!$C37, Raw!$H:$H, "A01")</f>
        <v>0</v>
      </c>
      <c r="CS37" s="35">
        <f>SUMIFS(Raw!$I:$I, Raw!$A:$A, 'Calls Received'!CS$14, Raw!$F:$F, 'Calls Received'!$C37, Raw!$H:$H, "A01")</f>
        <v>0</v>
      </c>
      <c r="CT37" s="35">
        <f>SUMIFS(Raw!$I:$I, Raw!$A:$A, 'Calls Received'!CT$14, Raw!$F:$F, 'Calls Received'!$C37, Raw!$H:$H, "A01")</f>
        <v>0</v>
      </c>
      <c r="CU37" s="35">
        <f>SUMIFS(Raw!$I:$I, Raw!$A:$A, 'Calls Received'!CU$14, Raw!$F:$F, 'Calls Received'!$C37, Raw!$H:$H, "A01")</f>
        <v>0</v>
      </c>
      <c r="CV37" s="36">
        <f>SUMIFS(Raw!$I:$I, Raw!$A:$A, 'Calls Received'!CV$14, Raw!$F:$F, 'Calls Received'!$C37, Raw!$H:$H, "A01")</f>
        <v>0</v>
      </c>
      <c r="CX37" s="34">
        <f>SUMIFS(Raw!$I:$I, Raw!$A:$A, 'Calls Received'!CX$14, Raw!$F:$F, 'Calls Received'!$C37, Raw!$H:$H, "A01")</f>
        <v>0</v>
      </c>
      <c r="CY37" s="35">
        <f>SUMIFS(Raw!$I:$I, Raw!$A:$A, 'Calls Received'!CY$14, Raw!$F:$F, 'Calls Received'!$C37, Raw!$H:$H, "A01")</f>
        <v>0</v>
      </c>
      <c r="CZ37" s="35">
        <f>SUMIFS(Raw!$I:$I, Raw!$A:$A, 'Calls Received'!CZ$14, Raw!$F:$F, 'Calls Received'!$C37, Raw!$H:$H, "A01")</f>
        <v>0</v>
      </c>
      <c r="DA37" s="35">
        <f>SUMIFS(Raw!$I:$I, Raw!$A:$A, 'Calls Received'!DA$14, Raw!$F:$F, 'Calls Received'!$C37, Raw!$H:$H, "A01")</f>
        <v>0</v>
      </c>
      <c r="DB37" s="35">
        <f>SUMIFS(Raw!$I:$I, Raw!$A:$A, 'Calls Received'!DB$14, Raw!$F:$F, 'Calls Received'!$C37, Raw!$H:$H, "A01")</f>
        <v>0</v>
      </c>
      <c r="DC37" s="35">
        <f>SUMIFS(Raw!$I:$I, Raw!$A:$A, 'Calls Received'!DC$14, Raw!$F:$F, 'Calls Received'!$C37, Raw!$H:$H, "A01")</f>
        <v>0</v>
      </c>
      <c r="DD37" s="36">
        <f>SUMIFS(Raw!$I:$I, Raw!$A:$A, 'Calls Received'!DD$14, Raw!$F:$F, 'Calls Received'!$C37, Raw!$H:$H, "A01")</f>
        <v>0</v>
      </c>
      <c r="DF37" s="34">
        <f>SUMIFS(Raw!$I:$I, Raw!$A:$A, 'Calls Received'!DF$14, Raw!$F:$F, 'Calls Received'!$C37, Raw!$H:$H, "A01")</f>
        <v>0</v>
      </c>
      <c r="DG37" s="35">
        <f>SUMIFS(Raw!$I:$I, Raw!$A:$A, 'Calls Received'!DG$14, Raw!$F:$F, 'Calls Received'!$C37, Raw!$H:$H, "A01")</f>
        <v>0</v>
      </c>
      <c r="DH37" s="35">
        <f>SUMIFS(Raw!$I:$I, Raw!$A:$A, 'Calls Received'!DH$14, Raw!$F:$F, 'Calls Received'!$C37, Raw!$H:$H, "A01")</f>
        <v>0</v>
      </c>
      <c r="DI37" s="35">
        <f>SUMIFS(Raw!$I:$I, Raw!$A:$A, 'Calls Received'!DI$14, Raw!$F:$F, 'Calls Received'!$C37, Raw!$H:$H, "A01")</f>
        <v>0</v>
      </c>
      <c r="DJ37" s="35">
        <f>SUMIFS(Raw!$I:$I, Raw!$A:$A, 'Calls Received'!DJ$14, Raw!$F:$F, 'Calls Received'!$C37, Raw!$H:$H, "A01")</f>
        <v>0</v>
      </c>
      <c r="DK37" s="35">
        <f>SUMIFS(Raw!$I:$I, Raw!$A:$A, 'Calls Received'!DK$14, Raw!$F:$F, 'Calls Received'!$C37, Raw!$H:$H, "A01")</f>
        <v>0</v>
      </c>
      <c r="DL37" s="36">
        <f>SUMIFS(Raw!$I:$I, Raw!$A:$A, 'Calls Received'!DL$14, Raw!$F:$F, 'Calls Received'!$C37, Raw!$H:$H, "A01")</f>
        <v>0</v>
      </c>
      <c r="DN37" s="34">
        <f>SUMIFS(Raw!$I:$I, Raw!$A:$A, 'Calls Received'!DN$14, Raw!$F:$F, 'Calls Received'!$C37, Raw!$H:$H, "A01")</f>
        <v>0</v>
      </c>
      <c r="DO37" s="35">
        <f>SUMIFS(Raw!$I:$I, Raw!$A:$A, 'Calls Received'!DO$14, Raw!$F:$F, 'Calls Received'!$C37, Raw!$H:$H, "A01")</f>
        <v>0</v>
      </c>
      <c r="DP37" s="35">
        <f>SUMIFS(Raw!$I:$I, Raw!$A:$A, 'Calls Received'!DP$14, Raw!$F:$F, 'Calls Received'!$C37, Raw!$H:$H, "A01")</f>
        <v>0</v>
      </c>
      <c r="DQ37" s="35">
        <f>SUMIFS(Raw!$I:$I, Raw!$A:$A, 'Calls Received'!DQ$14, Raw!$F:$F, 'Calls Received'!$C37, Raw!$H:$H, "A01")</f>
        <v>0</v>
      </c>
      <c r="DR37" s="35">
        <f>SUMIFS(Raw!$I:$I, Raw!$A:$A, 'Calls Received'!DR$14, Raw!$F:$F, 'Calls Received'!$C37, Raw!$H:$H, "A01")</f>
        <v>0</v>
      </c>
      <c r="DS37" s="35">
        <f>SUMIFS(Raw!$I:$I, Raw!$A:$A, 'Calls Received'!DS$14, Raw!$F:$F, 'Calls Received'!$C37, Raw!$H:$H, "A01")</f>
        <v>0</v>
      </c>
      <c r="DT37" s="36">
        <f>SUMIFS(Raw!$I:$I, Raw!$A:$A, 'Calls Received'!DT$14, Raw!$F:$F, 'Calls Received'!$C37, Raw!$H:$H, "A01")</f>
        <v>0</v>
      </c>
      <c r="DV37" s="34">
        <f>SUMIFS(Raw!$I:$I, Raw!$A:$A, 'Calls Received'!DV$14, Raw!$F:$F, 'Calls Received'!$C37, Raw!$H:$H, "A01")</f>
        <v>0</v>
      </c>
      <c r="DW37" s="35">
        <f>SUMIFS(Raw!$I:$I, Raw!$A:$A, 'Calls Received'!DW$14, Raw!$F:$F, 'Calls Received'!$C37, Raw!$H:$H, "A01")</f>
        <v>0</v>
      </c>
      <c r="DX37" s="35">
        <f>SUMIFS(Raw!$I:$I, Raw!$A:$A, 'Calls Received'!DX$14, Raw!$F:$F, 'Calls Received'!$C37, Raw!$H:$H, "A01")</f>
        <v>0</v>
      </c>
      <c r="DY37" s="35">
        <f>SUMIFS(Raw!$I:$I, Raw!$A:$A, 'Calls Received'!DY$14, Raw!$F:$F, 'Calls Received'!$C37, Raw!$H:$H, "A01")</f>
        <v>0</v>
      </c>
      <c r="DZ37" s="35">
        <f>SUMIFS(Raw!$I:$I, Raw!$A:$A, 'Calls Received'!DZ$14, Raw!$F:$F, 'Calls Received'!$C37, Raw!$H:$H, "A01")</f>
        <v>0</v>
      </c>
      <c r="EA37" s="35">
        <f>SUMIFS(Raw!$I:$I, Raw!$A:$A, 'Calls Received'!EA$14, Raw!$F:$F, 'Calls Received'!$C37, Raw!$H:$H, "A01")</f>
        <v>0</v>
      </c>
      <c r="EB37" s="36">
        <f>SUMIFS(Raw!$I:$I, Raw!$A:$A, 'Calls Received'!EB$14, Raw!$F:$F, 'Calls Received'!$C37, Raw!$H:$H, "A01")</f>
        <v>0</v>
      </c>
      <c r="ED37" s="34">
        <f>SUMIFS(Raw!$I:$I, Raw!$A:$A, 'Calls Received'!ED$14, Raw!$F:$F, 'Calls Received'!$C37, Raw!$H:$H, "A01")</f>
        <v>0</v>
      </c>
      <c r="EE37" s="35">
        <f>SUMIFS(Raw!$I:$I, Raw!$A:$A, 'Calls Received'!EE$14, Raw!$F:$F, 'Calls Received'!$C37, Raw!$H:$H, "A01")</f>
        <v>0</v>
      </c>
      <c r="EF37" s="35">
        <f>SUMIFS(Raw!$I:$I, Raw!$A:$A, 'Calls Received'!EF$14, Raw!$F:$F, 'Calls Received'!$C37, Raw!$H:$H, "A01")</f>
        <v>0</v>
      </c>
      <c r="EG37" s="35">
        <f>SUMIFS(Raw!$I:$I, Raw!$A:$A, 'Calls Received'!EG$14, Raw!$F:$F, 'Calls Received'!$C37, Raw!$H:$H, "A01")</f>
        <v>0</v>
      </c>
      <c r="EH37" s="35">
        <f>SUMIFS(Raw!$I:$I, Raw!$A:$A, 'Calls Received'!EH$14, Raw!$F:$F, 'Calls Received'!$C37, Raw!$H:$H, "A01")</f>
        <v>0</v>
      </c>
      <c r="EI37" s="35">
        <f>SUMIFS(Raw!$I:$I, Raw!$A:$A, 'Calls Received'!EI$14, Raw!$F:$F, 'Calls Received'!$C37, Raw!$H:$H, "A01")</f>
        <v>0</v>
      </c>
      <c r="EJ37" s="36">
        <f>SUMIFS(Raw!$I:$I, Raw!$A:$A, 'Calls Received'!EJ$14, Raw!$F:$F, 'Calls Received'!$C37, Raw!$H:$H, "A01")</f>
        <v>0</v>
      </c>
      <c r="EL37" s="34">
        <f>SUMIFS(Raw!$I:$I, Raw!$A:$A, 'Calls Received'!EL$14, Raw!$F:$F, 'Calls Received'!$C37, Raw!$H:$H, "A01")</f>
        <v>0</v>
      </c>
      <c r="EM37" s="35">
        <f>SUMIFS(Raw!$I:$I, Raw!$A:$A, 'Calls Received'!EM$14, Raw!$F:$F, 'Calls Received'!$C37, Raw!$H:$H, "A01")</f>
        <v>0</v>
      </c>
      <c r="EN37" s="35">
        <f>SUMIFS(Raw!$I:$I, Raw!$A:$A, 'Calls Received'!EN$14, Raw!$F:$F, 'Calls Received'!$C37, Raw!$H:$H, "A01")</f>
        <v>0</v>
      </c>
      <c r="EO37" s="35">
        <f>SUMIFS(Raw!$I:$I, Raw!$A:$A, 'Calls Received'!EO$14, Raw!$F:$F, 'Calls Received'!$C37, Raw!$H:$H, "A01")</f>
        <v>0</v>
      </c>
      <c r="EP37" s="35">
        <f>SUMIFS(Raw!$I:$I, Raw!$A:$A, 'Calls Received'!EP$14, Raw!$F:$F, 'Calls Received'!$C37, Raw!$H:$H, "A01")</f>
        <v>0</v>
      </c>
      <c r="EQ37" s="35">
        <f>SUMIFS(Raw!$I:$I, Raw!$A:$A, 'Calls Received'!EQ$14, Raw!$F:$F, 'Calls Received'!$C37, Raw!$H:$H, "A01")</f>
        <v>0</v>
      </c>
      <c r="ER37" s="36">
        <f>SUMIFS(Raw!$I:$I, Raw!$A:$A, 'Calls Received'!ER$14, Raw!$F:$F, 'Calls Received'!$C37, Raw!$H:$H, "A01")</f>
        <v>0</v>
      </c>
      <c r="ET37" s="34">
        <f>SUMIFS(Raw!$I:$I, Raw!$A:$A, 'Calls Received'!ET$14, Raw!$F:$F, 'Calls Received'!$C37, Raw!$H:$H, "A01")</f>
        <v>0</v>
      </c>
      <c r="EU37" s="35">
        <f>SUMIFS(Raw!$I:$I, Raw!$A:$A, 'Calls Received'!EU$14, Raw!$F:$F, 'Calls Received'!$C37, Raw!$H:$H, "A01")</f>
        <v>0</v>
      </c>
      <c r="EV37" s="35">
        <f>SUMIFS(Raw!$I:$I, Raw!$A:$A, 'Calls Received'!EV$14, Raw!$F:$F, 'Calls Received'!$C37, Raw!$H:$H, "A01")</f>
        <v>0</v>
      </c>
      <c r="EW37" s="35">
        <f>SUMIFS(Raw!$I:$I, Raw!$A:$A, 'Calls Received'!EW$14, Raw!$F:$F, 'Calls Received'!$C37, Raw!$H:$H, "A01")</f>
        <v>0</v>
      </c>
      <c r="EX37" s="35">
        <f>SUMIFS(Raw!$I:$I, Raw!$A:$A, 'Calls Received'!EX$14, Raw!$F:$F, 'Calls Received'!$C37, Raw!$H:$H, "A01")</f>
        <v>0</v>
      </c>
      <c r="EY37" s="35">
        <f>SUMIFS(Raw!$I:$I, Raw!$A:$A, 'Calls Received'!EY$14, Raw!$F:$F, 'Calls Received'!$C37, Raw!$H:$H, "A01")</f>
        <v>0</v>
      </c>
      <c r="EZ37" s="36">
        <f>SUMIFS(Raw!$I:$I, Raw!$A:$A, 'Calls Received'!EZ$14, Raw!$F:$F, 'Calls Received'!$C37, Raw!$H:$H, "A01")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519</v>
      </c>
      <c r="G38" s="52">
        <v>514</v>
      </c>
      <c r="H38" s="52">
        <v>476</v>
      </c>
      <c r="I38" s="52">
        <v>443</v>
      </c>
      <c r="J38" s="52">
        <v>479</v>
      </c>
      <c r="K38" s="52">
        <v>850</v>
      </c>
      <c r="L38" s="53">
        <v>799</v>
      </c>
      <c r="N38" s="51">
        <v>512</v>
      </c>
      <c r="O38" s="52">
        <v>484</v>
      </c>
      <c r="P38" s="52">
        <v>479</v>
      </c>
      <c r="Q38" s="52">
        <v>449</v>
      </c>
      <c r="R38" s="52">
        <v>502</v>
      </c>
      <c r="S38" s="52">
        <v>1018</v>
      </c>
      <c r="T38" s="53">
        <v>981</v>
      </c>
      <c r="V38" s="51">
        <v>523</v>
      </c>
      <c r="W38" s="52">
        <v>466</v>
      </c>
      <c r="X38" s="52">
        <v>500</v>
      </c>
      <c r="Y38" s="52">
        <v>480</v>
      </c>
      <c r="Z38" s="52">
        <v>463</v>
      </c>
      <c r="AA38" s="52">
        <v>927</v>
      </c>
      <c r="AB38" s="53">
        <v>867</v>
      </c>
      <c r="AD38" s="51">
        <v>556</v>
      </c>
      <c r="AE38" s="52">
        <v>448</v>
      </c>
      <c r="AF38" s="52">
        <v>429</v>
      </c>
      <c r="AG38" s="52">
        <v>532</v>
      </c>
      <c r="AH38" s="52">
        <v>498</v>
      </c>
      <c r="AI38" s="52">
        <v>1031</v>
      </c>
      <c r="AJ38" s="53">
        <v>947</v>
      </c>
      <c r="AL38" s="51">
        <v>556</v>
      </c>
      <c r="AM38" s="52">
        <v>495</v>
      </c>
      <c r="AN38" s="52">
        <v>486</v>
      </c>
      <c r="AO38" s="52">
        <v>596</v>
      </c>
      <c r="AP38" s="52">
        <v>1190</v>
      </c>
      <c r="AQ38" s="52">
        <v>1490</v>
      </c>
      <c r="AR38" s="53">
        <v>1189</v>
      </c>
      <c r="AT38" s="51">
        <v>573</v>
      </c>
      <c r="AU38" s="52">
        <v>566</v>
      </c>
      <c r="AV38" s="52">
        <v>514</v>
      </c>
      <c r="AW38" s="52">
        <v>867</v>
      </c>
      <c r="AX38" s="52">
        <v>584</v>
      </c>
      <c r="AY38" s="52">
        <v>1045</v>
      </c>
      <c r="AZ38" s="53">
        <v>917</v>
      </c>
      <c r="BB38" s="51">
        <v>528</v>
      </c>
      <c r="BC38" s="52">
        <v>442</v>
      </c>
      <c r="BD38" s="52">
        <v>517</v>
      </c>
      <c r="BE38" s="52">
        <v>456</v>
      </c>
      <c r="BF38" s="52">
        <v>554</v>
      </c>
      <c r="BG38" s="52">
        <v>1032</v>
      </c>
      <c r="BH38" s="53">
        <v>872</v>
      </c>
      <c r="BJ38" s="51">
        <v>560</v>
      </c>
      <c r="BK38" s="52">
        <v>477</v>
      </c>
      <c r="BL38" s="52">
        <v>406</v>
      </c>
      <c r="BM38" s="52">
        <v>435</v>
      </c>
      <c r="BN38" s="52">
        <v>443</v>
      </c>
      <c r="BO38" s="52">
        <v>926</v>
      </c>
      <c r="BP38" s="53">
        <v>735</v>
      </c>
      <c r="BR38" s="51">
        <f>SUMIFS(Raw!$I:$I, Raw!$A:$A, 'Calls Received'!BR$14, Raw!$F:$F, 'Calls Received'!$C38, Raw!$H:$H, "A01")</f>
        <v>448</v>
      </c>
      <c r="BS38" s="52">
        <f>SUMIFS(Raw!$I:$I, Raw!$A:$A, 'Calls Received'!BS$14, Raw!$F:$F, 'Calls Received'!$C38, Raw!$H:$H, "A01")</f>
        <v>448</v>
      </c>
      <c r="BT38" s="52">
        <f>SUMIFS(Raw!$I:$I, Raw!$A:$A, 'Calls Received'!BT$14, Raw!$F:$F, 'Calls Received'!$C38, Raw!$H:$H, "A01")</f>
        <v>508</v>
      </c>
      <c r="BU38" s="52">
        <f>SUMIFS(Raw!$I:$I, Raw!$A:$A, 'Calls Received'!BU$14, Raw!$F:$F, 'Calls Received'!$C38, Raw!$H:$H, "A01")</f>
        <v>411</v>
      </c>
      <c r="BV38" s="52">
        <f>SUMIFS(Raw!$I:$I, Raw!$A:$A, 'Calls Received'!BV$14, Raw!$F:$F, 'Calls Received'!$C38, Raw!$H:$H, "A01")</f>
        <v>469</v>
      </c>
      <c r="BW38" s="52">
        <f>SUMIFS(Raw!$I:$I, Raw!$A:$A, 'Calls Received'!BW$14, Raw!$F:$F, 'Calls Received'!$C38, Raw!$H:$H, "A01")</f>
        <v>890</v>
      </c>
      <c r="BX38" s="53">
        <f>SUMIFS(Raw!$I:$I, Raw!$A:$A, 'Calls Received'!BX$14, Raw!$F:$F, 'Calls Received'!$C38, Raw!$H:$H, "A01")</f>
        <v>780</v>
      </c>
      <c r="BZ38" s="51">
        <f>SUMIFS(Raw!$I:$I, Raw!$A:$A, 'Calls Received'!BZ$14, Raw!$F:$F, 'Calls Received'!$C38, Raw!$H:$H, "A01")</f>
        <v>0</v>
      </c>
      <c r="CA38" s="52">
        <f>SUMIFS(Raw!$I:$I, Raw!$A:$A, 'Calls Received'!CA$14, Raw!$F:$F, 'Calls Received'!$C38, Raw!$H:$H, "A01")</f>
        <v>0</v>
      </c>
      <c r="CB38" s="52">
        <f>SUMIFS(Raw!$I:$I, Raw!$A:$A, 'Calls Received'!CB$14, Raw!$F:$F, 'Calls Received'!$C38, Raw!$H:$H, "A01")</f>
        <v>0</v>
      </c>
      <c r="CC38" s="52">
        <f>SUMIFS(Raw!$I:$I, Raw!$A:$A, 'Calls Received'!CC$14, Raw!$F:$F, 'Calls Received'!$C38, Raw!$H:$H, "A01")</f>
        <v>0</v>
      </c>
      <c r="CD38" s="52">
        <f>SUMIFS(Raw!$I:$I, Raw!$A:$A, 'Calls Received'!CD$14, Raw!$F:$F, 'Calls Received'!$C38, Raw!$H:$H, "A01")</f>
        <v>0</v>
      </c>
      <c r="CE38" s="52">
        <f>SUMIFS(Raw!$I:$I, Raw!$A:$A, 'Calls Received'!CE$14, Raw!$F:$F, 'Calls Received'!$C38, Raw!$H:$H, "A01")</f>
        <v>0</v>
      </c>
      <c r="CF38" s="53">
        <f>SUMIFS(Raw!$I:$I, Raw!$A:$A, 'Calls Received'!CF$14, Raw!$F:$F, 'Calls Received'!$C38, Raw!$H:$H, "A01")</f>
        <v>0</v>
      </c>
      <c r="CH38" s="51">
        <f>SUMIFS(Raw!$I:$I, Raw!$A:$A, 'Calls Received'!CH$14, Raw!$F:$F, 'Calls Received'!$C38, Raw!$H:$H, "A01")</f>
        <v>0</v>
      </c>
      <c r="CI38" s="52">
        <f>SUMIFS(Raw!$I:$I, Raw!$A:$A, 'Calls Received'!CI$14, Raw!$F:$F, 'Calls Received'!$C38, Raw!$H:$H, "A01")</f>
        <v>0</v>
      </c>
      <c r="CJ38" s="52">
        <f>SUMIFS(Raw!$I:$I, Raw!$A:$A, 'Calls Received'!CJ$14, Raw!$F:$F, 'Calls Received'!$C38, Raw!$H:$H, "A01")</f>
        <v>0</v>
      </c>
      <c r="CK38" s="52">
        <f>SUMIFS(Raw!$I:$I, Raw!$A:$A, 'Calls Received'!CK$14, Raw!$F:$F, 'Calls Received'!$C38, Raw!$H:$H, "A01")</f>
        <v>0</v>
      </c>
      <c r="CL38" s="52">
        <f>SUMIFS(Raw!$I:$I, Raw!$A:$A, 'Calls Received'!CL$14, Raw!$F:$F, 'Calls Received'!$C38, Raw!$H:$H, "A01")</f>
        <v>0</v>
      </c>
      <c r="CM38" s="52">
        <f>SUMIFS(Raw!$I:$I, Raw!$A:$A, 'Calls Received'!CM$14, Raw!$F:$F, 'Calls Received'!$C38, Raw!$H:$H, "A01")</f>
        <v>0</v>
      </c>
      <c r="CN38" s="53">
        <f>SUMIFS(Raw!$I:$I, Raw!$A:$A, 'Calls Received'!CN$14, Raw!$F:$F, 'Calls Received'!$C38, Raw!$H:$H, "A01")</f>
        <v>0</v>
      </c>
      <c r="CP38" s="51">
        <f>SUMIFS(Raw!$I:$I, Raw!$A:$A, 'Calls Received'!CP$14, Raw!$F:$F, 'Calls Received'!$C38, Raw!$H:$H, "A01")</f>
        <v>0</v>
      </c>
      <c r="CQ38" s="52">
        <f>SUMIFS(Raw!$I:$I, Raw!$A:$A, 'Calls Received'!CQ$14, Raw!$F:$F, 'Calls Received'!$C38, Raw!$H:$H, "A01")</f>
        <v>0</v>
      </c>
      <c r="CR38" s="52">
        <f>SUMIFS(Raw!$I:$I, Raw!$A:$A, 'Calls Received'!CR$14, Raw!$F:$F, 'Calls Received'!$C38, Raw!$H:$H, "A01")</f>
        <v>0</v>
      </c>
      <c r="CS38" s="52">
        <f>SUMIFS(Raw!$I:$I, Raw!$A:$A, 'Calls Received'!CS$14, Raw!$F:$F, 'Calls Received'!$C38, Raw!$H:$H, "A01")</f>
        <v>0</v>
      </c>
      <c r="CT38" s="52">
        <f>SUMIFS(Raw!$I:$I, Raw!$A:$A, 'Calls Received'!CT$14, Raw!$F:$F, 'Calls Received'!$C38, Raw!$H:$H, "A01")</f>
        <v>0</v>
      </c>
      <c r="CU38" s="52">
        <f>SUMIFS(Raw!$I:$I, Raw!$A:$A, 'Calls Received'!CU$14, Raw!$F:$F, 'Calls Received'!$C38, Raw!$H:$H, "A01")</f>
        <v>0</v>
      </c>
      <c r="CV38" s="53">
        <f>SUMIFS(Raw!$I:$I, Raw!$A:$A, 'Calls Received'!CV$14, Raw!$F:$F, 'Calls Received'!$C38, Raw!$H:$H, "A01")</f>
        <v>0</v>
      </c>
      <c r="CX38" s="51">
        <f>SUMIFS(Raw!$I:$I, Raw!$A:$A, 'Calls Received'!CX$14, Raw!$F:$F, 'Calls Received'!$C38, Raw!$H:$H, "A01")</f>
        <v>0</v>
      </c>
      <c r="CY38" s="52">
        <f>SUMIFS(Raw!$I:$I, Raw!$A:$A, 'Calls Received'!CY$14, Raw!$F:$F, 'Calls Received'!$C38, Raw!$H:$H, "A01")</f>
        <v>0</v>
      </c>
      <c r="CZ38" s="52">
        <f>SUMIFS(Raw!$I:$I, Raw!$A:$A, 'Calls Received'!CZ$14, Raw!$F:$F, 'Calls Received'!$C38, Raw!$H:$H, "A01")</f>
        <v>0</v>
      </c>
      <c r="DA38" s="52">
        <f>SUMIFS(Raw!$I:$I, Raw!$A:$A, 'Calls Received'!DA$14, Raw!$F:$F, 'Calls Received'!$C38, Raw!$H:$H, "A01")</f>
        <v>0</v>
      </c>
      <c r="DB38" s="52">
        <f>SUMIFS(Raw!$I:$I, Raw!$A:$A, 'Calls Received'!DB$14, Raw!$F:$F, 'Calls Received'!$C38, Raw!$H:$H, "A01")</f>
        <v>0</v>
      </c>
      <c r="DC38" s="52">
        <f>SUMIFS(Raw!$I:$I, Raw!$A:$A, 'Calls Received'!DC$14, Raw!$F:$F, 'Calls Received'!$C38, Raw!$H:$H, "A01")</f>
        <v>0</v>
      </c>
      <c r="DD38" s="53">
        <f>SUMIFS(Raw!$I:$I, Raw!$A:$A, 'Calls Received'!DD$14, Raw!$F:$F, 'Calls Received'!$C38, Raw!$H:$H, "A01")</f>
        <v>0</v>
      </c>
      <c r="DF38" s="51">
        <f>SUMIFS(Raw!$I:$I, Raw!$A:$A, 'Calls Received'!DF$14, Raw!$F:$F, 'Calls Received'!$C38, Raw!$H:$H, "A01")</f>
        <v>0</v>
      </c>
      <c r="DG38" s="52">
        <f>SUMIFS(Raw!$I:$I, Raw!$A:$A, 'Calls Received'!DG$14, Raw!$F:$F, 'Calls Received'!$C38, Raw!$H:$H, "A01")</f>
        <v>0</v>
      </c>
      <c r="DH38" s="52">
        <f>SUMIFS(Raw!$I:$I, Raw!$A:$A, 'Calls Received'!DH$14, Raw!$F:$F, 'Calls Received'!$C38, Raw!$H:$H, "A01")</f>
        <v>0</v>
      </c>
      <c r="DI38" s="52">
        <f>SUMIFS(Raw!$I:$I, Raw!$A:$A, 'Calls Received'!DI$14, Raw!$F:$F, 'Calls Received'!$C38, Raw!$H:$H, "A01")</f>
        <v>0</v>
      </c>
      <c r="DJ38" s="52">
        <f>SUMIFS(Raw!$I:$I, Raw!$A:$A, 'Calls Received'!DJ$14, Raw!$F:$F, 'Calls Received'!$C38, Raw!$H:$H, "A01")</f>
        <v>0</v>
      </c>
      <c r="DK38" s="52">
        <f>SUMIFS(Raw!$I:$I, Raw!$A:$A, 'Calls Received'!DK$14, Raw!$F:$F, 'Calls Received'!$C38, Raw!$H:$H, "A01")</f>
        <v>0</v>
      </c>
      <c r="DL38" s="53">
        <f>SUMIFS(Raw!$I:$I, Raw!$A:$A, 'Calls Received'!DL$14, Raw!$F:$F, 'Calls Received'!$C38, Raw!$H:$H, "A01")</f>
        <v>0</v>
      </c>
      <c r="DN38" s="51">
        <f>SUMIFS(Raw!$I:$I, Raw!$A:$A, 'Calls Received'!DN$14, Raw!$F:$F, 'Calls Received'!$C38, Raw!$H:$H, "A01")</f>
        <v>0</v>
      </c>
      <c r="DO38" s="52">
        <f>SUMIFS(Raw!$I:$I, Raw!$A:$A, 'Calls Received'!DO$14, Raw!$F:$F, 'Calls Received'!$C38, Raw!$H:$H, "A01")</f>
        <v>0</v>
      </c>
      <c r="DP38" s="52">
        <f>SUMIFS(Raw!$I:$I, Raw!$A:$A, 'Calls Received'!DP$14, Raw!$F:$F, 'Calls Received'!$C38, Raw!$H:$H, "A01")</f>
        <v>0</v>
      </c>
      <c r="DQ38" s="52">
        <f>SUMIFS(Raw!$I:$I, Raw!$A:$A, 'Calls Received'!DQ$14, Raw!$F:$F, 'Calls Received'!$C38, Raw!$H:$H, "A01")</f>
        <v>0</v>
      </c>
      <c r="DR38" s="52">
        <f>SUMIFS(Raw!$I:$I, Raw!$A:$A, 'Calls Received'!DR$14, Raw!$F:$F, 'Calls Received'!$C38, Raw!$H:$H, "A01")</f>
        <v>0</v>
      </c>
      <c r="DS38" s="52">
        <f>SUMIFS(Raw!$I:$I, Raw!$A:$A, 'Calls Received'!DS$14, Raw!$F:$F, 'Calls Received'!$C38, Raw!$H:$H, "A01")</f>
        <v>0</v>
      </c>
      <c r="DT38" s="53">
        <f>SUMIFS(Raw!$I:$I, Raw!$A:$A, 'Calls Received'!DT$14, Raw!$F:$F, 'Calls Received'!$C38, Raw!$H:$H, "A01")</f>
        <v>0</v>
      </c>
      <c r="DV38" s="51">
        <f>SUMIFS(Raw!$I:$I, Raw!$A:$A, 'Calls Received'!DV$14, Raw!$F:$F, 'Calls Received'!$C38, Raw!$H:$H, "A01")</f>
        <v>0</v>
      </c>
      <c r="DW38" s="52">
        <f>SUMIFS(Raw!$I:$I, Raw!$A:$A, 'Calls Received'!DW$14, Raw!$F:$F, 'Calls Received'!$C38, Raw!$H:$H, "A01")</f>
        <v>0</v>
      </c>
      <c r="DX38" s="52">
        <f>SUMIFS(Raw!$I:$I, Raw!$A:$A, 'Calls Received'!DX$14, Raw!$F:$F, 'Calls Received'!$C38, Raw!$H:$H, "A01")</f>
        <v>0</v>
      </c>
      <c r="DY38" s="52">
        <f>SUMIFS(Raw!$I:$I, Raw!$A:$A, 'Calls Received'!DY$14, Raw!$F:$F, 'Calls Received'!$C38, Raw!$H:$H, "A01")</f>
        <v>0</v>
      </c>
      <c r="DZ38" s="52">
        <f>SUMIFS(Raw!$I:$I, Raw!$A:$A, 'Calls Received'!DZ$14, Raw!$F:$F, 'Calls Received'!$C38, Raw!$H:$H, "A01")</f>
        <v>0</v>
      </c>
      <c r="EA38" s="52">
        <f>SUMIFS(Raw!$I:$I, Raw!$A:$A, 'Calls Received'!EA$14, Raw!$F:$F, 'Calls Received'!$C38, Raw!$H:$H, "A01")</f>
        <v>0</v>
      </c>
      <c r="EB38" s="53">
        <f>SUMIFS(Raw!$I:$I, Raw!$A:$A, 'Calls Received'!EB$14, Raw!$F:$F, 'Calls Received'!$C38, Raw!$H:$H, "A01")</f>
        <v>0</v>
      </c>
      <c r="ED38" s="51">
        <f>SUMIFS(Raw!$I:$I, Raw!$A:$A, 'Calls Received'!ED$14, Raw!$F:$F, 'Calls Received'!$C38, Raw!$H:$H, "A01")</f>
        <v>0</v>
      </c>
      <c r="EE38" s="52">
        <f>SUMIFS(Raw!$I:$I, Raw!$A:$A, 'Calls Received'!EE$14, Raw!$F:$F, 'Calls Received'!$C38, Raw!$H:$H, "A01")</f>
        <v>0</v>
      </c>
      <c r="EF38" s="52">
        <f>SUMIFS(Raw!$I:$I, Raw!$A:$A, 'Calls Received'!EF$14, Raw!$F:$F, 'Calls Received'!$C38, Raw!$H:$H, "A01")</f>
        <v>0</v>
      </c>
      <c r="EG38" s="52">
        <f>SUMIFS(Raw!$I:$I, Raw!$A:$A, 'Calls Received'!EG$14, Raw!$F:$F, 'Calls Received'!$C38, Raw!$H:$H, "A01")</f>
        <v>0</v>
      </c>
      <c r="EH38" s="52">
        <f>SUMIFS(Raw!$I:$I, Raw!$A:$A, 'Calls Received'!EH$14, Raw!$F:$F, 'Calls Received'!$C38, Raw!$H:$H, "A01")</f>
        <v>0</v>
      </c>
      <c r="EI38" s="52">
        <f>SUMIFS(Raw!$I:$I, Raw!$A:$A, 'Calls Received'!EI$14, Raw!$F:$F, 'Calls Received'!$C38, Raw!$H:$H, "A01")</f>
        <v>0</v>
      </c>
      <c r="EJ38" s="53">
        <f>SUMIFS(Raw!$I:$I, Raw!$A:$A, 'Calls Received'!EJ$14, Raw!$F:$F, 'Calls Received'!$C38, Raw!$H:$H, "A01")</f>
        <v>0</v>
      </c>
      <c r="EL38" s="51">
        <f>SUMIFS(Raw!$I:$I, Raw!$A:$A, 'Calls Received'!EL$14, Raw!$F:$F, 'Calls Received'!$C38, Raw!$H:$H, "A01")</f>
        <v>0</v>
      </c>
      <c r="EM38" s="52">
        <f>SUMIFS(Raw!$I:$I, Raw!$A:$A, 'Calls Received'!EM$14, Raw!$F:$F, 'Calls Received'!$C38, Raw!$H:$H, "A01")</f>
        <v>0</v>
      </c>
      <c r="EN38" s="52">
        <f>SUMIFS(Raw!$I:$I, Raw!$A:$A, 'Calls Received'!EN$14, Raw!$F:$F, 'Calls Received'!$C38, Raw!$H:$H, "A01")</f>
        <v>0</v>
      </c>
      <c r="EO38" s="52">
        <f>SUMIFS(Raw!$I:$I, Raw!$A:$A, 'Calls Received'!EO$14, Raw!$F:$F, 'Calls Received'!$C38, Raw!$H:$H, "A01")</f>
        <v>0</v>
      </c>
      <c r="EP38" s="52">
        <f>SUMIFS(Raw!$I:$I, Raw!$A:$A, 'Calls Received'!EP$14, Raw!$F:$F, 'Calls Received'!$C38, Raw!$H:$H, "A01")</f>
        <v>0</v>
      </c>
      <c r="EQ38" s="52">
        <f>SUMIFS(Raw!$I:$I, Raw!$A:$A, 'Calls Received'!EQ$14, Raw!$F:$F, 'Calls Received'!$C38, Raw!$H:$H, "A01")</f>
        <v>0</v>
      </c>
      <c r="ER38" s="53">
        <f>SUMIFS(Raw!$I:$I, Raw!$A:$A, 'Calls Received'!ER$14, Raw!$F:$F, 'Calls Received'!$C38, Raw!$H:$H, "A01")</f>
        <v>0</v>
      </c>
      <c r="ET38" s="51">
        <f>SUMIFS(Raw!$I:$I, Raw!$A:$A, 'Calls Received'!ET$14, Raw!$F:$F, 'Calls Received'!$C38, Raw!$H:$H, "A01")</f>
        <v>0</v>
      </c>
      <c r="EU38" s="52">
        <f>SUMIFS(Raw!$I:$I, Raw!$A:$A, 'Calls Received'!EU$14, Raw!$F:$F, 'Calls Received'!$C38, Raw!$H:$H, "A01")</f>
        <v>0</v>
      </c>
      <c r="EV38" s="52">
        <f>SUMIFS(Raw!$I:$I, Raw!$A:$A, 'Calls Received'!EV$14, Raw!$F:$F, 'Calls Received'!$C38, Raw!$H:$H, "A01")</f>
        <v>0</v>
      </c>
      <c r="EW38" s="52">
        <f>SUMIFS(Raw!$I:$I, Raw!$A:$A, 'Calls Received'!EW$14, Raw!$F:$F, 'Calls Received'!$C38, Raw!$H:$H, "A01")</f>
        <v>0</v>
      </c>
      <c r="EX38" s="52">
        <f>SUMIFS(Raw!$I:$I, Raw!$A:$A, 'Calls Received'!EX$14, Raw!$F:$F, 'Calls Received'!$C38, Raw!$H:$H, "A01")</f>
        <v>0</v>
      </c>
      <c r="EY38" s="52">
        <f>SUMIFS(Raw!$I:$I, Raw!$A:$A, 'Calls Received'!EY$14, Raw!$F:$F, 'Calls Received'!$C38, Raw!$H:$H, "A01")</f>
        <v>0</v>
      </c>
      <c r="EZ38" s="53">
        <f>SUMIFS(Raw!$I:$I, Raw!$A:$A, 'Calls Received'!EZ$14, Raw!$F:$F, 'Calls Received'!$C38, Raw!$H:$H, "A01")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647</v>
      </c>
      <c r="G39" s="52">
        <v>544</v>
      </c>
      <c r="H39" s="52">
        <v>614</v>
      </c>
      <c r="I39" s="52">
        <v>575</v>
      </c>
      <c r="J39" s="52">
        <v>589</v>
      </c>
      <c r="K39" s="52">
        <v>985</v>
      </c>
      <c r="L39" s="53">
        <v>893</v>
      </c>
      <c r="N39" s="51">
        <v>681</v>
      </c>
      <c r="O39" s="52">
        <v>552</v>
      </c>
      <c r="P39" s="52">
        <v>578</v>
      </c>
      <c r="Q39" s="52">
        <v>608</v>
      </c>
      <c r="R39" s="52">
        <v>624</v>
      </c>
      <c r="S39" s="52">
        <v>1026</v>
      </c>
      <c r="T39" s="53">
        <v>1039</v>
      </c>
      <c r="V39" s="51">
        <v>759</v>
      </c>
      <c r="W39" s="52">
        <v>620</v>
      </c>
      <c r="X39" s="52">
        <v>601</v>
      </c>
      <c r="Y39" s="52">
        <v>617</v>
      </c>
      <c r="Z39" s="52">
        <v>609</v>
      </c>
      <c r="AA39" s="52">
        <v>986</v>
      </c>
      <c r="AB39" s="53">
        <v>878</v>
      </c>
      <c r="AD39" s="51">
        <v>704</v>
      </c>
      <c r="AE39" s="52">
        <v>576</v>
      </c>
      <c r="AF39" s="52">
        <v>536</v>
      </c>
      <c r="AG39" s="52">
        <v>512</v>
      </c>
      <c r="AH39" s="52">
        <v>586</v>
      </c>
      <c r="AI39" s="52">
        <v>1068</v>
      </c>
      <c r="AJ39" s="53">
        <v>1026</v>
      </c>
      <c r="AL39" s="51">
        <v>802</v>
      </c>
      <c r="AM39" s="52">
        <v>555</v>
      </c>
      <c r="AN39" s="52">
        <v>499</v>
      </c>
      <c r="AO39" s="52">
        <v>579</v>
      </c>
      <c r="AP39" s="52">
        <v>1146</v>
      </c>
      <c r="AQ39" s="52">
        <v>1457</v>
      </c>
      <c r="AR39" s="53">
        <v>1148</v>
      </c>
      <c r="AT39" s="51">
        <v>713</v>
      </c>
      <c r="AU39" s="52">
        <v>526</v>
      </c>
      <c r="AV39" s="52">
        <v>468</v>
      </c>
      <c r="AW39" s="52">
        <v>846</v>
      </c>
      <c r="AX39" s="52">
        <v>663</v>
      </c>
      <c r="AY39" s="52">
        <v>1136</v>
      </c>
      <c r="AZ39" s="53">
        <v>896</v>
      </c>
      <c r="BB39" s="51">
        <v>634</v>
      </c>
      <c r="BC39" s="52">
        <v>563</v>
      </c>
      <c r="BD39" s="52">
        <v>583</v>
      </c>
      <c r="BE39" s="52">
        <v>496</v>
      </c>
      <c r="BF39" s="52">
        <v>571</v>
      </c>
      <c r="BG39" s="52">
        <v>1022</v>
      </c>
      <c r="BH39" s="53">
        <v>856</v>
      </c>
      <c r="BJ39" s="51">
        <v>666</v>
      </c>
      <c r="BK39" s="52">
        <v>596</v>
      </c>
      <c r="BL39" s="52">
        <v>570</v>
      </c>
      <c r="BM39" s="52">
        <v>591</v>
      </c>
      <c r="BN39" s="52">
        <v>586</v>
      </c>
      <c r="BO39" s="52">
        <v>966</v>
      </c>
      <c r="BP39" s="53">
        <v>846</v>
      </c>
      <c r="BR39" s="51">
        <f>SUMIFS(Raw!$I:$I, Raw!$A:$A, 'Calls Received'!BR$14, Raw!$F:$F, 'Calls Received'!$C39, Raw!$H:$H, "A01")</f>
        <v>580</v>
      </c>
      <c r="BS39" s="52">
        <f>SUMIFS(Raw!$I:$I, Raw!$A:$A, 'Calls Received'!BS$14, Raw!$F:$F, 'Calls Received'!$C39, Raw!$H:$H, "A01")</f>
        <v>546</v>
      </c>
      <c r="BT39" s="52">
        <f>SUMIFS(Raw!$I:$I, Raw!$A:$A, 'Calls Received'!BT$14, Raw!$F:$F, 'Calls Received'!$C39, Raw!$H:$H, "A01")</f>
        <v>548</v>
      </c>
      <c r="BU39" s="52">
        <f>SUMIFS(Raw!$I:$I, Raw!$A:$A, 'Calls Received'!BU$14, Raw!$F:$F, 'Calls Received'!$C39, Raw!$H:$H, "A01")</f>
        <v>526</v>
      </c>
      <c r="BV39" s="52">
        <f>SUMIFS(Raw!$I:$I, Raw!$A:$A, 'Calls Received'!BV$14, Raw!$F:$F, 'Calls Received'!$C39, Raw!$H:$H, "A01")</f>
        <v>590</v>
      </c>
      <c r="BW39" s="52">
        <f>SUMIFS(Raw!$I:$I, Raw!$A:$A, 'Calls Received'!BW$14, Raw!$F:$F, 'Calls Received'!$C39, Raw!$H:$H, "A01")</f>
        <v>946</v>
      </c>
      <c r="BX39" s="53">
        <f>SUMIFS(Raw!$I:$I, Raw!$A:$A, 'Calls Received'!BX$14, Raw!$F:$F, 'Calls Received'!$C39, Raw!$H:$H, "A01")</f>
        <v>817</v>
      </c>
      <c r="BZ39" s="51">
        <f>SUMIFS(Raw!$I:$I, Raw!$A:$A, 'Calls Received'!BZ$14, Raw!$F:$F, 'Calls Received'!$C39, Raw!$H:$H, "A01")</f>
        <v>0</v>
      </c>
      <c r="CA39" s="52">
        <f>SUMIFS(Raw!$I:$I, Raw!$A:$A, 'Calls Received'!CA$14, Raw!$F:$F, 'Calls Received'!$C39, Raw!$H:$H, "A01")</f>
        <v>0</v>
      </c>
      <c r="CB39" s="52">
        <f>SUMIFS(Raw!$I:$I, Raw!$A:$A, 'Calls Received'!CB$14, Raw!$F:$F, 'Calls Received'!$C39, Raw!$H:$H, "A01")</f>
        <v>0</v>
      </c>
      <c r="CC39" s="52">
        <f>SUMIFS(Raw!$I:$I, Raw!$A:$A, 'Calls Received'!CC$14, Raw!$F:$F, 'Calls Received'!$C39, Raw!$H:$H, "A01")</f>
        <v>0</v>
      </c>
      <c r="CD39" s="52">
        <f>SUMIFS(Raw!$I:$I, Raw!$A:$A, 'Calls Received'!CD$14, Raw!$F:$F, 'Calls Received'!$C39, Raw!$H:$H, "A01")</f>
        <v>0</v>
      </c>
      <c r="CE39" s="52">
        <f>SUMIFS(Raw!$I:$I, Raw!$A:$A, 'Calls Received'!CE$14, Raw!$F:$F, 'Calls Received'!$C39, Raw!$H:$H, "A01")</f>
        <v>0</v>
      </c>
      <c r="CF39" s="53">
        <f>SUMIFS(Raw!$I:$I, Raw!$A:$A, 'Calls Received'!CF$14, Raw!$F:$F, 'Calls Received'!$C39, Raw!$H:$H, "A01")</f>
        <v>0</v>
      </c>
      <c r="CH39" s="51">
        <f>SUMIFS(Raw!$I:$I, Raw!$A:$A, 'Calls Received'!CH$14, Raw!$F:$F, 'Calls Received'!$C39, Raw!$H:$H, "A01")</f>
        <v>0</v>
      </c>
      <c r="CI39" s="52">
        <f>SUMIFS(Raw!$I:$I, Raw!$A:$A, 'Calls Received'!CI$14, Raw!$F:$F, 'Calls Received'!$C39, Raw!$H:$H, "A01")</f>
        <v>0</v>
      </c>
      <c r="CJ39" s="52">
        <f>SUMIFS(Raw!$I:$I, Raw!$A:$A, 'Calls Received'!CJ$14, Raw!$F:$F, 'Calls Received'!$C39, Raw!$H:$H, "A01")</f>
        <v>0</v>
      </c>
      <c r="CK39" s="52">
        <f>SUMIFS(Raw!$I:$I, Raw!$A:$A, 'Calls Received'!CK$14, Raw!$F:$F, 'Calls Received'!$C39, Raw!$H:$H, "A01")</f>
        <v>0</v>
      </c>
      <c r="CL39" s="52">
        <f>SUMIFS(Raw!$I:$I, Raw!$A:$A, 'Calls Received'!CL$14, Raw!$F:$F, 'Calls Received'!$C39, Raw!$H:$H, "A01")</f>
        <v>0</v>
      </c>
      <c r="CM39" s="52">
        <f>SUMIFS(Raw!$I:$I, Raw!$A:$A, 'Calls Received'!CM$14, Raw!$F:$F, 'Calls Received'!$C39, Raw!$H:$H, "A01")</f>
        <v>0</v>
      </c>
      <c r="CN39" s="53">
        <f>SUMIFS(Raw!$I:$I, Raw!$A:$A, 'Calls Received'!CN$14, Raw!$F:$F, 'Calls Received'!$C39, Raw!$H:$H, "A01")</f>
        <v>0</v>
      </c>
      <c r="CP39" s="51">
        <f>SUMIFS(Raw!$I:$I, Raw!$A:$A, 'Calls Received'!CP$14, Raw!$F:$F, 'Calls Received'!$C39, Raw!$H:$H, "A01")</f>
        <v>0</v>
      </c>
      <c r="CQ39" s="52">
        <f>SUMIFS(Raw!$I:$I, Raw!$A:$A, 'Calls Received'!CQ$14, Raw!$F:$F, 'Calls Received'!$C39, Raw!$H:$H, "A01")</f>
        <v>0</v>
      </c>
      <c r="CR39" s="52">
        <f>SUMIFS(Raw!$I:$I, Raw!$A:$A, 'Calls Received'!CR$14, Raw!$F:$F, 'Calls Received'!$C39, Raw!$H:$H, "A01")</f>
        <v>0</v>
      </c>
      <c r="CS39" s="52">
        <f>SUMIFS(Raw!$I:$I, Raw!$A:$A, 'Calls Received'!CS$14, Raw!$F:$F, 'Calls Received'!$C39, Raw!$H:$H, "A01")</f>
        <v>0</v>
      </c>
      <c r="CT39" s="52">
        <f>SUMIFS(Raw!$I:$I, Raw!$A:$A, 'Calls Received'!CT$14, Raw!$F:$F, 'Calls Received'!$C39, Raw!$H:$H, "A01")</f>
        <v>0</v>
      </c>
      <c r="CU39" s="52">
        <f>SUMIFS(Raw!$I:$I, Raw!$A:$A, 'Calls Received'!CU$14, Raw!$F:$F, 'Calls Received'!$C39, Raw!$H:$H, "A01")</f>
        <v>0</v>
      </c>
      <c r="CV39" s="53">
        <f>SUMIFS(Raw!$I:$I, Raw!$A:$A, 'Calls Received'!CV$14, Raw!$F:$F, 'Calls Received'!$C39, Raw!$H:$H, "A01")</f>
        <v>0</v>
      </c>
      <c r="CX39" s="51">
        <f>SUMIFS(Raw!$I:$I, Raw!$A:$A, 'Calls Received'!CX$14, Raw!$F:$F, 'Calls Received'!$C39, Raw!$H:$H, "A01")</f>
        <v>0</v>
      </c>
      <c r="CY39" s="52">
        <f>SUMIFS(Raw!$I:$I, Raw!$A:$A, 'Calls Received'!CY$14, Raw!$F:$F, 'Calls Received'!$C39, Raw!$H:$H, "A01")</f>
        <v>0</v>
      </c>
      <c r="CZ39" s="52">
        <f>SUMIFS(Raw!$I:$I, Raw!$A:$A, 'Calls Received'!CZ$14, Raw!$F:$F, 'Calls Received'!$C39, Raw!$H:$H, "A01")</f>
        <v>0</v>
      </c>
      <c r="DA39" s="52">
        <f>SUMIFS(Raw!$I:$I, Raw!$A:$A, 'Calls Received'!DA$14, Raw!$F:$F, 'Calls Received'!$C39, Raw!$H:$H, "A01")</f>
        <v>0</v>
      </c>
      <c r="DB39" s="52">
        <f>SUMIFS(Raw!$I:$I, Raw!$A:$A, 'Calls Received'!DB$14, Raw!$F:$F, 'Calls Received'!$C39, Raw!$H:$H, "A01")</f>
        <v>0</v>
      </c>
      <c r="DC39" s="52">
        <f>SUMIFS(Raw!$I:$I, Raw!$A:$A, 'Calls Received'!DC$14, Raw!$F:$F, 'Calls Received'!$C39, Raw!$H:$H, "A01")</f>
        <v>0</v>
      </c>
      <c r="DD39" s="53">
        <f>SUMIFS(Raw!$I:$I, Raw!$A:$A, 'Calls Received'!DD$14, Raw!$F:$F, 'Calls Received'!$C39, Raw!$H:$H, "A01")</f>
        <v>0</v>
      </c>
      <c r="DF39" s="51">
        <f>SUMIFS(Raw!$I:$I, Raw!$A:$A, 'Calls Received'!DF$14, Raw!$F:$F, 'Calls Received'!$C39, Raw!$H:$H, "A01")</f>
        <v>0</v>
      </c>
      <c r="DG39" s="52">
        <f>SUMIFS(Raw!$I:$I, Raw!$A:$A, 'Calls Received'!DG$14, Raw!$F:$F, 'Calls Received'!$C39, Raw!$H:$H, "A01")</f>
        <v>0</v>
      </c>
      <c r="DH39" s="52">
        <f>SUMIFS(Raw!$I:$I, Raw!$A:$A, 'Calls Received'!DH$14, Raw!$F:$F, 'Calls Received'!$C39, Raw!$H:$H, "A01")</f>
        <v>0</v>
      </c>
      <c r="DI39" s="52">
        <f>SUMIFS(Raw!$I:$I, Raw!$A:$A, 'Calls Received'!DI$14, Raw!$F:$F, 'Calls Received'!$C39, Raw!$H:$H, "A01")</f>
        <v>0</v>
      </c>
      <c r="DJ39" s="52">
        <f>SUMIFS(Raw!$I:$I, Raw!$A:$A, 'Calls Received'!DJ$14, Raw!$F:$F, 'Calls Received'!$C39, Raw!$H:$H, "A01")</f>
        <v>0</v>
      </c>
      <c r="DK39" s="52">
        <f>SUMIFS(Raw!$I:$I, Raw!$A:$A, 'Calls Received'!DK$14, Raw!$F:$F, 'Calls Received'!$C39, Raw!$H:$H, "A01")</f>
        <v>0</v>
      </c>
      <c r="DL39" s="53">
        <f>SUMIFS(Raw!$I:$I, Raw!$A:$A, 'Calls Received'!DL$14, Raw!$F:$F, 'Calls Received'!$C39, Raw!$H:$H, "A01")</f>
        <v>0</v>
      </c>
      <c r="DN39" s="51">
        <f>SUMIFS(Raw!$I:$I, Raw!$A:$A, 'Calls Received'!DN$14, Raw!$F:$F, 'Calls Received'!$C39, Raw!$H:$H, "A01")</f>
        <v>0</v>
      </c>
      <c r="DO39" s="52">
        <f>SUMIFS(Raw!$I:$I, Raw!$A:$A, 'Calls Received'!DO$14, Raw!$F:$F, 'Calls Received'!$C39, Raw!$H:$H, "A01")</f>
        <v>0</v>
      </c>
      <c r="DP39" s="52">
        <f>SUMIFS(Raw!$I:$I, Raw!$A:$A, 'Calls Received'!DP$14, Raw!$F:$F, 'Calls Received'!$C39, Raw!$H:$H, "A01")</f>
        <v>0</v>
      </c>
      <c r="DQ39" s="52">
        <f>SUMIFS(Raw!$I:$I, Raw!$A:$A, 'Calls Received'!DQ$14, Raw!$F:$F, 'Calls Received'!$C39, Raw!$H:$H, "A01")</f>
        <v>0</v>
      </c>
      <c r="DR39" s="52">
        <f>SUMIFS(Raw!$I:$I, Raw!$A:$A, 'Calls Received'!DR$14, Raw!$F:$F, 'Calls Received'!$C39, Raw!$H:$H, "A01")</f>
        <v>0</v>
      </c>
      <c r="DS39" s="52">
        <f>SUMIFS(Raw!$I:$I, Raw!$A:$A, 'Calls Received'!DS$14, Raw!$F:$F, 'Calls Received'!$C39, Raw!$H:$H, "A01")</f>
        <v>0</v>
      </c>
      <c r="DT39" s="53">
        <f>SUMIFS(Raw!$I:$I, Raw!$A:$A, 'Calls Received'!DT$14, Raw!$F:$F, 'Calls Received'!$C39, Raw!$H:$H, "A01")</f>
        <v>0</v>
      </c>
      <c r="DV39" s="51">
        <f>SUMIFS(Raw!$I:$I, Raw!$A:$A, 'Calls Received'!DV$14, Raw!$F:$F, 'Calls Received'!$C39, Raw!$H:$H, "A01")</f>
        <v>0</v>
      </c>
      <c r="DW39" s="52">
        <f>SUMIFS(Raw!$I:$I, Raw!$A:$A, 'Calls Received'!DW$14, Raw!$F:$F, 'Calls Received'!$C39, Raw!$H:$H, "A01")</f>
        <v>0</v>
      </c>
      <c r="DX39" s="52">
        <f>SUMIFS(Raw!$I:$I, Raw!$A:$A, 'Calls Received'!DX$14, Raw!$F:$F, 'Calls Received'!$C39, Raw!$H:$H, "A01")</f>
        <v>0</v>
      </c>
      <c r="DY39" s="52">
        <f>SUMIFS(Raw!$I:$I, Raw!$A:$A, 'Calls Received'!DY$14, Raw!$F:$F, 'Calls Received'!$C39, Raw!$H:$H, "A01")</f>
        <v>0</v>
      </c>
      <c r="DZ39" s="52">
        <f>SUMIFS(Raw!$I:$I, Raw!$A:$A, 'Calls Received'!DZ$14, Raw!$F:$F, 'Calls Received'!$C39, Raw!$H:$H, "A01")</f>
        <v>0</v>
      </c>
      <c r="EA39" s="52">
        <f>SUMIFS(Raw!$I:$I, Raw!$A:$A, 'Calls Received'!EA$14, Raw!$F:$F, 'Calls Received'!$C39, Raw!$H:$H, "A01")</f>
        <v>0</v>
      </c>
      <c r="EB39" s="53">
        <f>SUMIFS(Raw!$I:$I, Raw!$A:$A, 'Calls Received'!EB$14, Raw!$F:$F, 'Calls Received'!$C39, Raw!$H:$H, "A01")</f>
        <v>0</v>
      </c>
      <c r="ED39" s="51">
        <f>SUMIFS(Raw!$I:$I, Raw!$A:$A, 'Calls Received'!ED$14, Raw!$F:$F, 'Calls Received'!$C39, Raw!$H:$H, "A01")</f>
        <v>0</v>
      </c>
      <c r="EE39" s="52">
        <f>SUMIFS(Raw!$I:$I, Raw!$A:$A, 'Calls Received'!EE$14, Raw!$F:$F, 'Calls Received'!$C39, Raw!$H:$H, "A01")</f>
        <v>0</v>
      </c>
      <c r="EF39" s="52">
        <f>SUMIFS(Raw!$I:$I, Raw!$A:$A, 'Calls Received'!EF$14, Raw!$F:$F, 'Calls Received'!$C39, Raw!$H:$H, "A01")</f>
        <v>0</v>
      </c>
      <c r="EG39" s="52">
        <f>SUMIFS(Raw!$I:$I, Raw!$A:$A, 'Calls Received'!EG$14, Raw!$F:$F, 'Calls Received'!$C39, Raw!$H:$H, "A01")</f>
        <v>0</v>
      </c>
      <c r="EH39" s="52">
        <f>SUMIFS(Raw!$I:$I, Raw!$A:$A, 'Calls Received'!EH$14, Raw!$F:$F, 'Calls Received'!$C39, Raw!$H:$H, "A01")</f>
        <v>0</v>
      </c>
      <c r="EI39" s="52">
        <f>SUMIFS(Raw!$I:$I, Raw!$A:$A, 'Calls Received'!EI$14, Raw!$F:$F, 'Calls Received'!$C39, Raw!$H:$H, "A01")</f>
        <v>0</v>
      </c>
      <c r="EJ39" s="53">
        <f>SUMIFS(Raw!$I:$I, Raw!$A:$A, 'Calls Received'!EJ$14, Raw!$F:$F, 'Calls Received'!$C39, Raw!$H:$H, "A01")</f>
        <v>0</v>
      </c>
      <c r="EL39" s="51">
        <f>SUMIFS(Raw!$I:$I, Raw!$A:$A, 'Calls Received'!EL$14, Raw!$F:$F, 'Calls Received'!$C39, Raw!$H:$H, "A01")</f>
        <v>0</v>
      </c>
      <c r="EM39" s="52">
        <f>SUMIFS(Raw!$I:$I, Raw!$A:$A, 'Calls Received'!EM$14, Raw!$F:$F, 'Calls Received'!$C39, Raw!$H:$H, "A01")</f>
        <v>0</v>
      </c>
      <c r="EN39" s="52">
        <f>SUMIFS(Raw!$I:$I, Raw!$A:$A, 'Calls Received'!EN$14, Raw!$F:$F, 'Calls Received'!$C39, Raw!$H:$H, "A01")</f>
        <v>0</v>
      </c>
      <c r="EO39" s="52">
        <f>SUMIFS(Raw!$I:$I, Raw!$A:$A, 'Calls Received'!EO$14, Raw!$F:$F, 'Calls Received'!$C39, Raw!$H:$H, "A01")</f>
        <v>0</v>
      </c>
      <c r="EP39" s="52">
        <f>SUMIFS(Raw!$I:$I, Raw!$A:$A, 'Calls Received'!EP$14, Raw!$F:$F, 'Calls Received'!$C39, Raw!$H:$H, "A01")</f>
        <v>0</v>
      </c>
      <c r="EQ39" s="52">
        <f>SUMIFS(Raw!$I:$I, Raw!$A:$A, 'Calls Received'!EQ$14, Raw!$F:$F, 'Calls Received'!$C39, Raw!$H:$H, "A01")</f>
        <v>0</v>
      </c>
      <c r="ER39" s="53">
        <f>SUMIFS(Raw!$I:$I, Raw!$A:$A, 'Calls Received'!ER$14, Raw!$F:$F, 'Calls Received'!$C39, Raw!$H:$H, "A01")</f>
        <v>0</v>
      </c>
      <c r="ET39" s="51">
        <f>SUMIFS(Raw!$I:$I, Raw!$A:$A, 'Calls Received'!ET$14, Raw!$F:$F, 'Calls Received'!$C39, Raw!$H:$H, "A01")</f>
        <v>0</v>
      </c>
      <c r="EU39" s="52">
        <f>SUMIFS(Raw!$I:$I, Raw!$A:$A, 'Calls Received'!EU$14, Raw!$F:$F, 'Calls Received'!$C39, Raw!$H:$H, "A01")</f>
        <v>0</v>
      </c>
      <c r="EV39" s="52">
        <f>SUMIFS(Raw!$I:$I, Raw!$A:$A, 'Calls Received'!EV$14, Raw!$F:$F, 'Calls Received'!$C39, Raw!$H:$H, "A01")</f>
        <v>0</v>
      </c>
      <c r="EW39" s="52">
        <f>SUMIFS(Raw!$I:$I, Raw!$A:$A, 'Calls Received'!EW$14, Raw!$F:$F, 'Calls Received'!$C39, Raw!$H:$H, "A01")</f>
        <v>0</v>
      </c>
      <c r="EX39" s="52">
        <f>SUMIFS(Raw!$I:$I, Raw!$A:$A, 'Calls Received'!EX$14, Raw!$F:$F, 'Calls Received'!$C39, Raw!$H:$H, "A01")</f>
        <v>0</v>
      </c>
      <c r="EY39" s="52">
        <f>SUMIFS(Raw!$I:$I, Raw!$A:$A, 'Calls Received'!EY$14, Raw!$F:$F, 'Calls Received'!$C39, Raw!$H:$H, "A01")</f>
        <v>0</v>
      </c>
      <c r="EZ39" s="53">
        <f>SUMIFS(Raw!$I:$I, Raw!$A:$A, 'Calls Received'!EZ$14, Raw!$F:$F, 'Calls Received'!$C39, Raw!$H:$H, "A01")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554</v>
      </c>
      <c r="G40" s="47">
        <v>514</v>
      </c>
      <c r="H40" s="47">
        <v>503</v>
      </c>
      <c r="I40" s="47">
        <v>492</v>
      </c>
      <c r="J40" s="47">
        <v>601</v>
      </c>
      <c r="K40" s="47">
        <v>817</v>
      </c>
      <c r="L40" s="48">
        <v>686</v>
      </c>
      <c r="N40" s="46">
        <v>603</v>
      </c>
      <c r="O40" s="47">
        <v>542</v>
      </c>
      <c r="P40" s="47">
        <v>573</v>
      </c>
      <c r="Q40" s="47">
        <v>521</v>
      </c>
      <c r="R40" s="47">
        <v>534</v>
      </c>
      <c r="S40" s="47">
        <v>871</v>
      </c>
      <c r="T40" s="48">
        <v>846</v>
      </c>
      <c r="V40" s="46">
        <v>726</v>
      </c>
      <c r="W40" s="47">
        <v>569</v>
      </c>
      <c r="X40" s="47">
        <v>535</v>
      </c>
      <c r="Y40" s="47">
        <v>489</v>
      </c>
      <c r="Z40" s="47">
        <v>572</v>
      </c>
      <c r="AA40" s="47">
        <v>800</v>
      </c>
      <c r="AB40" s="48">
        <v>765</v>
      </c>
      <c r="AD40" s="46">
        <v>601</v>
      </c>
      <c r="AE40" s="47">
        <v>544</v>
      </c>
      <c r="AF40" s="47">
        <v>510</v>
      </c>
      <c r="AG40" s="47">
        <v>500</v>
      </c>
      <c r="AH40" s="47">
        <v>511</v>
      </c>
      <c r="AI40" s="47">
        <v>930</v>
      </c>
      <c r="AJ40" s="48">
        <v>890</v>
      </c>
      <c r="AL40" s="46">
        <v>586</v>
      </c>
      <c r="AM40" s="47">
        <v>471</v>
      </c>
      <c r="AN40" s="47">
        <v>425</v>
      </c>
      <c r="AO40" s="47">
        <v>502</v>
      </c>
      <c r="AP40" s="47">
        <v>955</v>
      </c>
      <c r="AQ40" s="47">
        <v>1319</v>
      </c>
      <c r="AR40" s="48">
        <v>828</v>
      </c>
      <c r="AT40" s="46">
        <v>638</v>
      </c>
      <c r="AU40" s="47">
        <v>496</v>
      </c>
      <c r="AV40" s="47">
        <v>466</v>
      </c>
      <c r="AW40" s="47">
        <v>706</v>
      </c>
      <c r="AX40" s="47">
        <v>635</v>
      </c>
      <c r="AY40" s="47">
        <v>937</v>
      </c>
      <c r="AZ40" s="48">
        <v>902</v>
      </c>
      <c r="BB40" s="46">
        <v>642</v>
      </c>
      <c r="BC40" s="47">
        <v>490</v>
      </c>
      <c r="BD40" s="47">
        <v>586</v>
      </c>
      <c r="BE40" s="47">
        <v>502</v>
      </c>
      <c r="BF40" s="47">
        <v>577</v>
      </c>
      <c r="BG40" s="47">
        <v>780</v>
      </c>
      <c r="BH40" s="48">
        <v>794</v>
      </c>
      <c r="BJ40" s="46">
        <v>693</v>
      </c>
      <c r="BK40" s="47">
        <v>552</v>
      </c>
      <c r="BL40" s="47">
        <v>499</v>
      </c>
      <c r="BM40" s="47">
        <v>468</v>
      </c>
      <c r="BN40" s="47">
        <v>454</v>
      </c>
      <c r="BO40" s="47">
        <v>800</v>
      </c>
      <c r="BP40" s="48">
        <v>728</v>
      </c>
      <c r="BR40" s="46">
        <f>SUMIFS(Raw!$I:$I, Raw!$A:$A, 'Calls Received'!BR$14, Raw!$F:$F, 'Calls Received'!$C40, Raw!$H:$H, "A01")</f>
        <v>594</v>
      </c>
      <c r="BS40" s="47">
        <f>SUMIFS(Raw!$I:$I, Raw!$A:$A, 'Calls Received'!BS$14, Raw!$F:$F, 'Calls Received'!$C40, Raw!$H:$H, "A01")</f>
        <v>513</v>
      </c>
      <c r="BT40" s="47">
        <f>SUMIFS(Raw!$I:$I, Raw!$A:$A, 'Calls Received'!BT$14, Raw!$F:$F, 'Calls Received'!$C40, Raw!$H:$H, "A01")</f>
        <v>460</v>
      </c>
      <c r="BU40" s="47">
        <f>SUMIFS(Raw!$I:$I, Raw!$A:$A, 'Calls Received'!BU$14, Raw!$F:$F, 'Calls Received'!$C40, Raw!$H:$H, "A01")</f>
        <v>428</v>
      </c>
      <c r="BV40" s="47">
        <f>SUMIFS(Raw!$I:$I, Raw!$A:$A, 'Calls Received'!BV$14, Raw!$F:$F, 'Calls Received'!$C40, Raw!$H:$H, "A01")</f>
        <v>507</v>
      </c>
      <c r="BW40" s="47">
        <f>SUMIFS(Raw!$I:$I, Raw!$A:$A, 'Calls Received'!BW$14, Raw!$F:$F, 'Calls Received'!$C40, Raw!$H:$H, "A01")</f>
        <v>805</v>
      </c>
      <c r="BX40" s="48">
        <f>SUMIFS(Raw!$I:$I, Raw!$A:$A, 'Calls Received'!BX$14, Raw!$F:$F, 'Calls Received'!$C40, Raw!$H:$H, "A01")</f>
        <v>718</v>
      </c>
      <c r="BZ40" s="46">
        <f>SUMIFS(Raw!$I:$I, Raw!$A:$A, 'Calls Received'!BZ$14, Raw!$F:$F, 'Calls Received'!$C40, Raw!$H:$H, "A01")</f>
        <v>0</v>
      </c>
      <c r="CA40" s="47">
        <f>SUMIFS(Raw!$I:$I, Raw!$A:$A, 'Calls Received'!CA$14, Raw!$F:$F, 'Calls Received'!$C40, Raw!$H:$H, "A01")</f>
        <v>0</v>
      </c>
      <c r="CB40" s="47">
        <f>SUMIFS(Raw!$I:$I, Raw!$A:$A, 'Calls Received'!CB$14, Raw!$F:$F, 'Calls Received'!$C40, Raw!$H:$H, "A01")</f>
        <v>0</v>
      </c>
      <c r="CC40" s="47">
        <f>SUMIFS(Raw!$I:$I, Raw!$A:$A, 'Calls Received'!CC$14, Raw!$F:$F, 'Calls Received'!$C40, Raw!$H:$H, "A01")</f>
        <v>0</v>
      </c>
      <c r="CD40" s="47">
        <f>SUMIFS(Raw!$I:$I, Raw!$A:$A, 'Calls Received'!CD$14, Raw!$F:$F, 'Calls Received'!$C40, Raw!$H:$H, "A01")</f>
        <v>0</v>
      </c>
      <c r="CE40" s="47">
        <f>SUMIFS(Raw!$I:$I, Raw!$A:$A, 'Calls Received'!CE$14, Raw!$F:$F, 'Calls Received'!$C40, Raw!$H:$H, "A01")</f>
        <v>0</v>
      </c>
      <c r="CF40" s="48">
        <f>SUMIFS(Raw!$I:$I, Raw!$A:$A, 'Calls Received'!CF$14, Raw!$F:$F, 'Calls Received'!$C40, Raw!$H:$H, "A01")</f>
        <v>0</v>
      </c>
      <c r="CH40" s="46">
        <f>SUMIFS(Raw!$I:$I, Raw!$A:$A, 'Calls Received'!CH$14, Raw!$F:$F, 'Calls Received'!$C40, Raw!$H:$H, "A01")</f>
        <v>0</v>
      </c>
      <c r="CI40" s="47">
        <f>SUMIFS(Raw!$I:$I, Raw!$A:$A, 'Calls Received'!CI$14, Raw!$F:$F, 'Calls Received'!$C40, Raw!$H:$H, "A01")</f>
        <v>0</v>
      </c>
      <c r="CJ40" s="47">
        <f>SUMIFS(Raw!$I:$I, Raw!$A:$A, 'Calls Received'!CJ$14, Raw!$F:$F, 'Calls Received'!$C40, Raw!$H:$H, "A01")</f>
        <v>0</v>
      </c>
      <c r="CK40" s="47">
        <f>SUMIFS(Raw!$I:$I, Raw!$A:$A, 'Calls Received'!CK$14, Raw!$F:$F, 'Calls Received'!$C40, Raw!$H:$H, "A01")</f>
        <v>0</v>
      </c>
      <c r="CL40" s="47">
        <f>SUMIFS(Raw!$I:$I, Raw!$A:$A, 'Calls Received'!CL$14, Raw!$F:$F, 'Calls Received'!$C40, Raw!$H:$H, "A01")</f>
        <v>0</v>
      </c>
      <c r="CM40" s="47">
        <f>SUMIFS(Raw!$I:$I, Raw!$A:$A, 'Calls Received'!CM$14, Raw!$F:$F, 'Calls Received'!$C40, Raw!$H:$H, "A01")</f>
        <v>0</v>
      </c>
      <c r="CN40" s="48">
        <f>SUMIFS(Raw!$I:$I, Raw!$A:$A, 'Calls Received'!CN$14, Raw!$F:$F, 'Calls Received'!$C40, Raw!$H:$H, "A01")</f>
        <v>0</v>
      </c>
      <c r="CP40" s="46">
        <f>SUMIFS(Raw!$I:$I, Raw!$A:$A, 'Calls Received'!CP$14, Raw!$F:$F, 'Calls Received'!$C40, Raw!$H:$H, "A01")</f>
        <v>0</v>
      </c>
      <c r="CQ40" s="47">
        <f>SUMIFS(Raw!$I:$I, Raw!$A:$A, 'Calls Received'!CQ$14, Raw!$F:$F, 'Calls Received'!$C40, Raw!$H:$H, "A01")</f>
        <v>0</v>
      </c>
      <c r="CR40" s="47">
        <f>SUMIFS(Raw!$I:$I, Raw!$A:$A, 'Calls Received'!CR$14, Raw!$F:$F, 'Calls Received'!$C40, Raw!$H:$H, "A01")</f>
        <v>0</v>
      </c>
      <c r="CS40" s="47">
        <f>SUMIFS(Raw!$I:$I, Raw!$A:$A, 'Calls Received'!CS$14, Raw!$F:$F, 'Calls Received'!$C40, Raw!$H:$H, "A01")</f>
        <v>0</v>
      </c>
      <c r="CT40" s="47">
        <f>SUMIFS(Raw!$I:$I, Raw!$A:$A, 'Calls Received'!CT$14, Raw!$F:$F, 'Calls Received'!$C40, Raw!$H:$H, "A01")</f>
        <v>0</v>
      </c>
      <c r="CU40" s="47">
        <f>SUMIFS(Raw!$I:$I, Raw!$A:$A, 'Calls Received'!CU$14, Raw!$F:$F, 'Calls Received'!$C40, Raw!$H:$H, "A01")</f>
        <v>0</v>
      </c>
      <c r="CV40" s="48">
        <f>SUMIFS(Raw!$I:$I, Raw!$A:$A, 'Calls Received'!CV$14, Raw!$F:$F, 'Calls Received'!$C40, Raw!$H:$H, "A01")</f>
        <v>0</v>
      </c>
      <c r="CX40" s="46">
        <f>SUMIFS(Raw!$I:$I, Raw!$A:$A, 'Calls Received'!CX$14, Raw!$F:$F, 'Calls Received'!$C40, Raw!$H:$H, "A01")</f>
        <v>0</v>
      </c>
      <c r="CY40" s="47">
        <f>SUMIFS(Raw!$I:$I, Raw!$A:$A, 'Calls Received'!CY$14, Raw!$F:$F, 'Calls Received'!$C40, Raw!$H:$H, "A01")</f>
        <v>0</v>
      </c>
      <c r="CZ40" s="47">
        <f>SUMIFS(Raw!$I:$I, Raw!$A:$A, 'Calls Received'!CZ$14, Raw!$F:$F, 'Calls Received'!$C40, Raw!$H:$H, "A01")</f>
        <v>0</v>
      </c>
      <c r="DA40" s="47">
        <f>SUMIFS(Raw!$I:$I, Raw!$A:$A, 'Calls Received'!DA$14, Raw!$F:$F, 'Calls Received'!$C40, Raw!$H:$H, "A01")</f>
        <v>0</v>
      </c>
      <c r="DB40" s="47">
        <f>SUMIFS(Raw!$I:$I, Raw!$A:$A, 'Calls Received'!DB$14, Raw!$F:$F, 'Calls Received'!$C40, Raw!$H:$H, "A01")</f>
        <v>0</v>
      </c>
      <c r="DC40" s="47">
        <f>SUMIFS(Raw!$I:$I, Raw!$A:$A, 'Calls Received'!DC$14, Raw!$F:$F, 'Calls Received'!$C40, Raw!$H:$H, "A01")</f>
        <v>0</v>
      </c>
      <c r="DD40" s="48">
        <f>SUMIFS(Raw!$I:$I, Raw!$A:$A, 'Calls Received'!DD$14, Raw!$F:$F, 'Calls Received'!$C40, Raw!$H:$H, "A01")</f>
        <v>0</v>
      </c>
      <c r="DF40" s="46">
        <f>SUMIFS(Raw!$I:$I, Raw!$A:$A, 'Calls Received'!DF$14, Raw!$F:$F, 'Calls Received'!$C40, Raw!$H:$H, "A01")</f>
        <v>0</v>
      </c>
      <c r="DG40" s="47">
        <f>SUMIFS(Raw!$I:$I, Raw!$A:$A, 'Calls Received'!DG$14, Raw!$F:$F, 'Calls Received'!$C40, Raw!$H:$H, "A01")</f>
        <v>0</v>
      </c>
      <c r="DH40" s="47">
        <f>SUMIFS(Raw!$I:$I, Raw!$A:$A, 'Calls Received'!DH$14, Raw!$F:$F, 'Calls Received'!$C40, Raw!$H:$H, "A01")</f>
        <v>0</v>
      </c>
      <c r="DI40" s="47">
        <f>SUMIFS(Raw!$I:$I, Raw!$A:$A, 'Calls Received'!DI$14, Raw!$F:$F, 'Calls Received'!$C40, Raw!$H:$H, "A01")</f>
        <v>0</v>
      </c>
      <c r="DJ40" s="47">
        <f>SUMIFS(Raw!$I:$I, Raw!$A:$A, 'Calls Received'!DJ$14, Raw!$F:$F, 'Calls Received'!$C40, Raw!$H:$H, "A01")</f>
        <v>0</v>
      </c>
      <c r="DK40" s="47">
        <f>SUMIFS(Raw!$I:$I, Raw!$A:$A, 'Calls Received'!DK$14, Raw!$F:$F, 'Calls Received'!$C40, Raw!$H:$H, "A01")</f>
        <v>0</v>
      </c>
      <c r="DL40" s="48">
        <f>SUMIFS(Raw!$I:$I, Raw!$A:$A, 'Calls Received'!DL$14, Raw!$F:$F, 'Calls Received'!$C40, Raw!$H:$H, "A01")</f>
        <v>0</v>
      </c>
      <c r="DN40" s="46">
        <f>SUMIFS(Raw!$I:$I, Raw!$A:$A, 'Calls Received'!DN$14, Raw!$F:$F, 'Calls Received'!$C40, Raw!$H:$H, "A01")</f>
        <v>0</v>
      </c>
      <c r="DO40" s="47">
        <f>SUMIFS(Raw!$I:$I, Raw!$A:$A, 'Calls Received'!DO$14, Raw!$F:$F, 'Calls Received'!$C40, Raw!$H:$H, "A01")</f>
        <v>0</v>
      </c>
      <c r="DP40" s="47">
        <f>SUMIFS(Raw!$I:$I, Raw!$A:$A, 'Calls Received'!DP$14, Raw!$F:$F, 'Calls Received'!$C40, Raw!$H:$H, "A01")</f>
        <v>0</v>
      </c>
      <c r="DQ40" s="47">
        <f>SUMIFS(Raw!$I:$I, Raw!$A:$A, 'Calls Received'!DQ$14, Raw!$F:$F, 'Calls Received'!$C40, Raw!$H:$H, "A01")</f>
        <v>0</v>
      </c>
      <c r="DR40" s="47">
        <f>SUMIFS(Raw!$I:$I, Raw!$A:$A, 'Calls Received'!DR$14, Raw!$F:$F, 'Calls Received'!$C40, Raw!$H:$H, "A01")</f>
        <v>0</v>
      </c>
      <c r="DS40" s="47">
        <f>SUMIFS(Raw!$I:$I, Raw!$A:$A, 'Calls Received'!DS$14, Raw!$F:$F, 'Calls Received'!$C40, Raw!$H:$H, "A01")</f>
        <v>0</v>
      </c>
      <c r="DT40" s="48">
        <f>SUMIFS(Raw!$I:$I, Raw!$A:$A, 'Calls Received'!DT$14, Raw!$F:$F, 'Calls Received'!$C40, Raw!$H:$H, "A01")</f>
        <v>0</v>
      </c>
      <c r="DV40" s="46">
        <f>SUMIFS(Raw!$I:$I, Raw!$A:$A, 'Calls Received'!DV$14, Raw!$F:$F, 'Calls Received'!$C40, Raw!$H:$H, "A01")</f>
        <v>0</v>
      </c>
      <c r="DW40" s="47">
        <f>SUMIFS(Raw!$I:$I, Raw!$A:$A, 'Calls Received'!DW$14, Raw!$F:$F, 'Calls Received'!$C40, Raw!$H:$H, "A01")</f>
        <v>0</v>
      </c>
      <c r="DX40" s="47">
        <f>SUMIFS(Raw!$I:$I, Raw!$A:$A, 'Calls Received'!DX$14, Raw!$F:$F, 'Calls Received'!$C40, Raw!$H:$H, "A01")</f>
        <v>0</v>
      </c>
      <c r="DY40" s="47">
        <f>SUMIFS(Raw!$I:$I, Raw!$A:$A, 'Calls Received'!DY$14, Raw!$F:$F, 'Calls Received'!$C40, Raw!$H:$H, "A01")</f>
        <v>0</v>
      </c>
      <c r="DZ40" s="47">
        <f>SUMIFS(Raw!$I:$I, Raw!$A:$A, 'Calls Received'!DZ$14, Raw!$F:$F, 'Calls Received'!$C40, Raw!$H:$H, "A01")</f>
        <v>0</v>
      </c>
      <c r="EA40" s="47">
        <f>SUMIFS(Raw!$I:$I, Raw!$A:$A, 'Calls Received'!EA$14, Raw!$F:$F, 'Calls Received'!$C40, Raw!$H:$H, "A01")</f>
        <v>0</v>
      </c>
      <c r="EB40" s="48">
        <f>SUMIFS(Raw!$I:$I, Raw!$A:$A, 'Calls Received'!EB$14, Raw!$F:$F, 'Calls Received'!$C40, Raw!$H:$H, "A01")</f>
        <v>0</v>
      </c>
      <c r="ED40" s="46">
        <f>SUMIFS(Raw!$I:$I, Raw!$A:$A, 'Calls Received'!ED$14, Raw!$F:$F, 'Calls Received'!$C40, Raw!$H:$H, "A01")</f>
        <v>0</v>
      </c>
      <c r="EE40" s="47">
        <f>SUMIFS(Raw!$I:$I, Raw!$A:$A, 'Calls Received'!EE$14, Raw!$F:$F, 'Calls Received'!$C40, Raw!$H:$H, "A01")</f>
        <v>0</v>
      </c>
      <c r="EF40" s="47">
        <f>SUMIFS(Raw!$I:$I, Raw!$A:$A, 'Calls Received'!EF$14, Raw!$F:$F, 'Calls Received'!$C40, Raw!$H:$H, "A01")</f>
        <v>0</v>
      </c>
      <c r="EG40" s="47">
        <f>SUMIFS(Raw!$I:$I, Raw!$A:$A, 'Calls Received'!EG$14, Raw!$F:$F, 'Calls Received'!$C40, Raw!$H:$H, "A01")</f>
        <v>0</v>
      </c>
      <c r="EH40" s="47">
        <f>SUMIFS(Raw!$I:$I, Raw!$A:$A, 'Calls Received'!EH$14, Raw!$F:$F, 'Calls Received'!$C40, Raw!$H:$H, "A01")</f>
        <v>0</v>
      </c>
      <c r="EI40" s="47">
        <f>SUMIFS(Raw!$I:$I, Raw!$A:$A, 'Calls Received'!EI$14, Raw!$F:$F, 'Calls Received'!$C40, Raw!$H:$H, "A01")</f>
        <v>0</v>
      </c>
      <c r="EJ40" s="48">
        <f>SUMIFS(Raw!$I:$I, Raw!$A:$A, 'Calls Received'!EJ$14, Raw!$F:$F, 'Calls Received'!$C40, Raw!$H:$H, "A01")</f>
        <v>0</v>
      </c>
      <c r="EL40" s="46">
        <f>SUMIFS(Raw!$I:$I, Raw!$A:$A, 'Calls Received'!EL$14, Raw!$F:$F, 'Calls Received'!$C40, Raw!$H:$H, "A01")</f>
        <v>0</v>
      </c>
      <c r="EM40" s="47">
        <f>SUMIFS(Raw!$I:$I, Raw!$A:$A, 'Calls Received'!EM$14, Raw!$F:$F, 'Calls Received'!$C40, Raw!$H:$H, "A01")</f>
        <v>0</v>
      </c>
      <c r="EN40" s="47">
        <f>SUMIFS(Raw!$I:$I, Raw!$A:$A, 'Calls Received'!EN$14, Raw!$F:$F, 'Calls Received'!$C40, Raw!$H:$H, "A01")</f>
        <v>0</v>
      </c>
      <c r="EO40" s="47">
        <f>SUMIFS(Raw!$I:$I, Raw!$A:$A, 'Calls Received'!EO$14, Raw!$F:$F, 'Calls Received'!$C40, Raw!$H:$H, "A01")</f>
        <v>0</v>
      </c>
      <c r="EP40" s="47">
        <f>SUMIFS(Raw!$I:$I, Raw!$A:$A, 'Calls Received'!EP$14, Raw!$F:$F, 'Calls Received'!$C40, Raw!$H:$H, "A01")</f>
        <v>0</v>
      </c>
      <c r="EQ40" s="47">
        <f>SUMIFS(Raw!$I:$I, Raw!$A:$A, 'Calls Received'!EQ$14, Raw!$F:$F, 'Calls Received'!$C40, Raw!$H:$H, "A01")</f>
        <v>0</v>
      </c>
      <c r="ER40" s="48">
        <f>SUMIFS(Raw!$I:$I, Raw!$A:$A, 'Calls Received'!ER$14, Raw!$F:$F, 'Calls Received'!$C40, Raw!$H:$H, "A01")</f>
        <v>0</v>
      </c>
      <c r="ET40" s="46">
        <f>SUMIFS(Raw!$I:$I, Raw!$A:$A, 'Calls Received'!ET$14, Raw!$F:$F, 'Calls Received'!$C40, Raw!$H:$H, "A01")</f>
        <v>0</v>
      </c>
      <c r="EU40" s="47">
        <f>SUMIFS(Raw!$I:$I, Raw!$A:$A, 'Calls Received'!EU$14, Raw!$F:$F, 'Calls Received'!$C40, Raw!$H:$H, "A01")</f>
        <v>0</v>
      </c>
      <c r="EV40" s="47">
        <f>SUMIFS(Raw!$I:$I, Raw!$A:$A, 'Calls Received'!EV$14, Raw!$F:$F, 'Calls Received'!$C40, Raw!$H:$H, "A01")</f>
        <v>0</v>
      </c>
      <c r="EW40" s="47">
        <f>SUMIFS(Raw!$I:$I, Raw!$A:$A, 'Calls Received'!EW$14, Raw!$F:$F, 'Calls Received'!$C40, Raw!$H:$H, "A01")</f>
        <v>0</v>
      </c>
      <c r="EX40" s="47">
        <f>SUMIFS(Raw!$I:$I, Raw!$A:$A, 'Calls Received'!EX$14, Raw!$F:$F, 'Calls Received'!$C40, Raw!$H:$H, "A01")</f>
        <v>0</v>
      </c>
      <c r="EY40" s="47">
        <f>SUMIFS(Raw!$I:$I, Raw!$A:$A, 'Calls Received'!EY$14, Raw!$F:$F, 'Calls Received'!$C40, Raw!$H:$H, "A01")</f>
        <v>0</v>
      </c>
      <c r="EZ40" s="48">
        <f>SUMIFS(Raw!$I:$I, Raw!$A:$A, 'Calls Received'!EZ$14, Raw!$F:$F, 'Calls Received'!$C40, Raw!$H:$H, "A01")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1068</v>
      </c>
      <c r="G41" s="47">
        <v>966</v>
      </c>
      <c r="H41" s="47">
        <v>878</v>
      </c>
      <c r="I41" s="47">
        <v>982</v>
      </c>
      <c r="J41" s="47">
        <v>1073</v>
      </c>
      <c r="K41" s="47">
        <v>1431</v>
      </c>
      <c r="L41" s="48">
        <v>1230</v>
      </c>
      <c r="N41" s="46">
        <v>1022</v>
      </c>
      <c r="O41" s="47">
        <v>979</v>
      </c>
      <c r="P41" s="47">
        <v>910</v>
      </c>
      <c r="Q41" s="47">
        <v>909</v>
      </c>
      <c r="R41" s="47">
        <v>926</v>
      </c>
      <c r="S41" s="47">
        <v>1345</v>
      </c>
      <c r="T41" s="48">
        <v>1274</v>
      </c>
      <c r="V41" s="46">
        <v>1089</v>
      </c>
      <c r="W41" s="47">
        <v>921</v>
      </c>
      <c r="X41" s="47">
        <v>880</v>
      </c>
      <c r="Y41" s="47">
        <v>908</v>
      </c>
      <c r="Z41" s="47">
        <v>836</v>
      </c>
      <c r="AA41" s="47">
        <v>1215</v>
      </c>
      <c r="AB41" s="48">
        <v>1146</v>
      </c>
      <c r="AD41" s="46">
        <v>1096</v>
      </c>
      <c r="AE41" s="47">
        <v>907</v>
      </c>
      <c r="AF41" s="47">
        <v>869</v>
      </c>
      <c r="AG41" s="47">
        <v>929</v>
      </c>
      <c r="AH41" s="47">
        <v>881</v>
      </c>
      <c r="AI41" s="47">
        <v>1457</v>
      </c>
      <c r="AJ41" s="48">
        <v>1247</v>
      </c>
      <c r="AL41" s="46">
        <v>1023</v>
      </c>
      <c r="AM41" s="47">
        <v>944</v>
      </c>
      <c r="AN41" s="47">
        <v>886</v>
      </c>
      <c r="AO41" s="47">
        <v>850</v>
      </c>
      <c r="AP41" s="47">
        <v>1506</v>
      </c>
      <c r="AQ41" s="47">
        <v>1801</v>
      </c>
      <c r="AR41" s="48">
        <v>1489</v>
      </c>
      <c r="AT41" s="46">
        <v>1161</v>
      </c>
      <c r="AU41" s="47">
        <v>964</v>
      </c>
      <c r="AV41" s="47">
        <v>802</v>
      </c>
      <c r="AW41" s="47">
        <v>1105</v>
      </c>
      <c r="AX41" s="47">
        <v>976</v>
      </c>
      <c r="AY41" s="47">
        <v>1351</v>
      </c>
      <c r="AZ41" s="48">
        <v>1203</v>
      </c>
      <c r="BB41" s="46">
        <v>1014</v>
      </c>
      <c r="BC41" s="47">
        <v>926</v>
      </c>
      <c r="BD41" s="47">
        <v>965</v>
      </c>
      <c r="BE41" s="47">
        <v>909</v>
      </c>
      <c r="BF41" s="47">
        <v>1033</v>
      </c>
      <c r="BG41" s="47">
        <v>1287</v>
      </c>
      <c r="BH41" s="48">
        <v>1230</v>
      </c>
      <c r="BJ41" s="46">
        <v>1009</v>
      </c>
      <c r="BK41" s="47">
        <v>888</v>
      </c>
      <c r="BL41" s="47">
        <v>815</v>
      </c>
      <c r="BM41" s="47">
        <v>891</v>
      </c>
      <c r="BN41" s="47">
        <v>907</v>
      </c>
      <c r="BO41" s="47">
        <v>1267</v>
      </c>
      <c r="BP41" s="48">
        <v>1102</v>
      </c>
      <c r="BR41" s="46">
        <f>SUMIFS(Raw!$I:$I, Raw!$A:$A, 'Calls Received'!BR$14, Raw!$F:$F, 'Calls Received'!$C41, Raw!$H:$H, "A01")</f>
        <v>982</v>
      </c>
      <c r="BS41" s="47">
        <f>SUMIFS(Raw!$I:$I, Raw!$A:$A, 'Calls Received'!BS$14, Raw!$F:$F, 'Calls Received'!$C41, Raw!$H:$H, "A01")</f>
        <v>862</v>
      </c>
      <c r="BT41" s="47">
        <f>SUMIFS(Raw!$I:$I, Raw!$A:$A, 'Calls Received'!BT$14, Raw!$F:$F, 'Calls Received'!$C41, Raw!$H:$H, "A01")</f>
        <v>841</v>
      </c>
      <c r="BU41" s="47">
        <f>SUMIFS(Raw!$I:$I, Raw!$A:$A, 'Calls Received'!BU$14, Raw!$F:$F, 'Calls Received'!$C41, Raw!$H:$H, "A01")</f>
        <v>884</v>
      </c>
      <c r="BV41" s="47">
        <f>SUMIFS(Raw!$I:$I, Raw!$A:$A, 'Calls Received'!BV$14, Raw!$F:$F, 'Calls Received'!$C41, Raw!$H:$H, "A01")</f>
        <v>953</v>
      </c>
      <c r="BW41" s="47">
        <f>SUMIFS(Raw!$I:$I, Raw!$A:$A, 'Calls Received'!BW$14, Raw!$F:$F, 'Calls Received'!$C41, Raw!$H:$H, "A01")</f>
        <v>1205</v>
      </c>
      <c r="BX41" s="48">
        <f>SUMIFS(Raw!$I:$I, Raw!$A:$A, 'Calls Received'!BX$14, Raw!$F:$F, 'Calls Received'!$C41, Raw!$H:$H, "A01")</f>
        <v>1082</v>
      </c>
      <c r="BZ41" s="46">
        <f>SUMIFS(Raw!$I:$I, Raw!$A:$A, 'Calls Received'!BZ$14, Raw!$F:$F, 'Calls Received'!$C41, Raw!$H:$H, "A01")</f>
        <v>0</v>
      </c>
      <c r="CA41" s="47">
        <f>SUMIFS(Raw!$I:$I, Raw!$A:$A, 'Calls Received'!CA$14, Raw!$F:$F, 'Calls Received'!$C41, Raw!$H:$H, "A01")</f>
        <v>0</v>
      </c>
      <c r="CB41" s="47">
        <f>SUMIFS(Raw!$I:$I, Raw!$A:$A, 'Calls Received'!CB$14, Raw!$F:$F, 'Calls Received'!$C41, Raw!$H:$H, "A01")</f>
        <v>0</v>
      </c>
      <c r="CC41" s="47">
        <f>SUMIFS(Raw!$I:$I, Raw!$A:$A, 'Calls Received'!CC$14, Raw!$F:$F, 'Calls Received'!$C41, Raw!$H:$H, "A01")</f>
        <v>0</v>
      </c>
      <c r="CD41" s="47">
        <f>SUMIFS(Raw!$I:$I, Raw!$A:$A, 'Calls Received'!CD$14, Raw!$F:$F, 'Calls Received'!$C41, Raw!$H:$H, "A01")</f>
        <v>0</v>
      </c>
      <c r="CE41" s="47">
        <f>SUMIFS(Raw!$I:$I, Raw!$A:$A, 'Calls Received'!CE$14, Raw!$F:$F, 'Calls Received'!$C41, Raw!$H:$H, "A01")</f>
        <v>0</v>
      </c>
      <c r="CF41" s="48">
        <f>SUMIFS(Raw!$I:$I, Raw!$A:$A, 'Calls Received'!CF$14, Raw!$F:$F, 'Calls Received'!$C41, Raw!$H:$H, "A01")</f>
        <v>0</v>
      </c>
      <c r="CH41" s="46">
        <f>SUMIFS(Raw!$I:$I, Raw!$A:$A, 'Calls Received'!CH$14, Raw!$F:$F, 'Calls Received'!$C41, Raw!$H:$H, "A01")</f>
        <v>0</v>
      </c>
      <c r="CI41" s="47">
        <f>SUMIFS(Raw!$I:$I, Raw!$A:$A, 'Calls Received'!CI$14, Raw!$F:$F, 'Calls Received'!$C41, Raw!$H:$H, "A01")</f>
        <v>0</v>
      </c>
      <c r="CJ41" s="47">
        <f>SUMIFS(Raw!$I:$I, Raw!$A:$A, 'Calls Received'!CJ$14, Raw!$F:$F, 'Calls Received'!$C41, Raw!$H:$H, "A01")</f>
        <v>0</v>
      </c>
      <c r="CK41" s="47">
        <f>SUMIFS(Raw!$I:$I, Raw!$A:$A, 'Calls Received'!CK$14, Raw!$F:$F, 'Calls Received'!$C41, Raw!$H:$H, "A01")</f>
        <v>0</v>
      </c>
      <c r="CL41" s="47">
        <f>SUMIFS(Raw!$I:$I, Raw!$A:$A, 'Calls Received'!CL$14, Raw!$F:$F, 'Calls Received'!$C41, Raw!$H:$H, "A01")</f>
        <v>0</v>
      </c>
      <c r="CM41" s="47">
        <f>SUMIFS(Raw!$I:$I, Raw!$A:$A, 'Calls Received'!CM$14, Raw!$F:$F, 'Calls Received'!$C41, Raw!$H:$H, "A01")</f>
        <v>0</v>
      </c>
      <c r="CN41" s="48">
        <f>SUMIFS(Raw!$I:$I, Raw!$A:$A, 'Calls Received'!CN$14, Raw!$F:$F, 'Calls Received'!$C41, Raw!$H:$H, "A01")</f>
        <v>0</v>
      </c>
      <c r="CP41" s="46">
        <f>SUMIFS(Raw!$I:$I, Raw!$A:$A, 'Calls Received'!CP$14, Raw!$F:$F, 'Calls Received'!$C41, Raw!$H:$H, "A01")</f>
        <v>0</v>
      </c>
      <c r="CQ41" s="47">
        <f>SUMIFS(Raw!$I:$I, Raw!$A:$A, 'Calls Received'!CQ$14, Raw!$F:$F, 'Calls Received'!$C41, Raw!$H:$H, "A01")</f>
        <v>0</v>
      </c>
      <c r="CR41" s="47">
        <f>SUMIFS(Raw!$I:$I, Raw!$A:$A, 'Calls Received'!CR$14, Raw!$F:$F, 'Calls Received'!$C41, Raw!$H:$H, "A01")</f>
        <v>0</v>
      </c>
      <c r="CS41" s="47">
        <f>SUMIFS(Raw!$I:$I, Raw!$A:$A, 'Calls Received'!CS$14, Raw!$F:$F, 'Calls Received'!$C41, Raw!$H:$H, "A01")</f>
        <v>0</v>
      </c>
      <c r="CT41" s="47">
        <f>SUMIFS(Raw!$I:$I, Raw!$A:$A, 'Calls Received'!CT$14, Raw!$F:$F, 'Calls Received'!$C41, Raw!$H:$H, "A01")</f>
        <v>0</v>
      </c>
      <c r="CU41" s="47">
        <f>SUMIFS(Raw!$I:$I, Raw!$A:$A, 'Calls Received'!CU$14, Raw!$F:$F, 'Calls Received'!$C41, Raw!$H:$H, "A01")</f>
        <v>0</v>
      </c>
      <c r="CV41" s="48">
        <f>SUMIFS(Raw!$I:$I, Raw!$A:$A, 'Calls Received'!CV$14, Raw!$F:$F, 'Calls Received'!$C41, Raw!$H:$H, "A01")</f>
        <v>0</v>
      </c>
      <c r="CX41" s="46">
        <f>SUMIFS(Raw!$I:$I, Raw!$A:$A, 'Calls Received'!CX$14, Raw!$F:$F, 'Calls Received'!$C41, Raw!$H:$H, "A01")</f>
        <v>0</v>
      </c>
      <c r="CY41" s="47">
        <f>SUMIFS(Raw!$I:$I, Raw!$A:$A, 'Calls Received'!CY$14, Raw!$F:$F, 'Calls Received'!$C41, Raw!$H:$H, "A01")</f>
        <v>0</v>
      </c>
      <c r="CZ41" s="47">
        <f>SUMIFS(Raw!$I:$I, Raw!$A:$A, 'Calls Received'!CZ$14, Raw!$F:$F, 'Calls Received'!$C41, Raw!$H:$H, "A01")</f>
        <v>0</v>
      </c>
      <c r="DA41" s="47">
        <f>SUMIFS(Raw!$I:$I, Raw!$A:$A, 'Calls Received'!DA$14, Raw!$F:$F, 'Calls Received'!$C41, Raw!$H:$H, "A01")</f>
        <v>0</v>
      </c>
      <c r="DB41" s="47">
        <f>SUMIFS(Raw!$I:$I, Raw!$A:$A, 'Calls Received'!DB$14, Raw!$F:$F, 'Calls Received'!$C41, Raw!$H:$H, "A01")</f>
        <v>0</v>
      </c>
      <c r="DC41" s="47">
        <f>SUMIFS(Raw!$I:$I, Raw!$A:$A, 'Calls Received'!DC$14, Raw!$F:$F, 'Calls Received'!$C41, Raw!$H:$H, "A01")</f>
        <v>0</v>
      </c>
      <c r="DD41" s="48">
        <f>SUMIFS(Raw!$I:$I, Raw!$A:$A, 'Calls Received'!DD$14, Raw!$F:$F, 'Calls Received'!$C41, Raw!$H:$H, "A01")</f>
        <v>0</v>
      </c>
      <c r="DF41" s="46">
        <f>SUMIFS(Raw!$I:$I, Raw!$A:$A, 'Calls Received'!DF$14, Raw!$F:$F, 'Calls Received'!$C41, Raw!$H:$H, "A01")</f>
        <v>0</v>
      </c>
      <c r="DG41" s="47">
        <f>SUMIFS(Raw!$I:$I, Raw!$A:$A, 'Calls Received'!DG$14, Raw!$F:$F, 'Calls Received'!$C41, Raw!$H:$H, "A01")</f>
        <v>0</v>
      </c>
      <c r="DH41" s="47">
        <f>SUMIFS(Raw!$I:$I, Raw!$A:$A, 'Calls Received'!DH$14, Raw!$F:$F, 'Calls Received'!$C41, Raw!$H:$H, "A01")</f>
        <v>0</v>
      </c>
      <c r="DI41" s="47">
        <f>SUMIFS(Raw!$I:$I, Raw!$A:$A, 'Calls Received'!DI$14, Raw!$F:$F, 'Calls Received'!$C41, Raw!$H:$H, "A01")</f>
        <v>0</v>
      </c>
      <c r="DJ41" s="47">
        <f>SUMIFS(Raw!$I:$I, Raw!$A:$A, 'Calls Received'!DJ$14, Raw!$F:$F, 'Calls Received'!$C41, Raw!$H:$H, "A01")</f>
        <v>0</v>
      </c>
      <c r="DK41" s="47">
        <f>SUMIFS(Raw!$I:$I, Raw!$A:$A, 'Calls Received'!DK$14, Raw!$F:$F, 'Calls Received'!$C41, Raw!$H:$H, "A01")</f>
        <v>0</v>
      </c>
      <c r="DL41" s="48">
        <f>SUMIFS(Raw!$I:$I, Raw!$A:$A, 'Calls Received'!DL$14, Raw!$F:$F, 'Calls Received'!$C41, Raw!$H:$H, "A01")</f>
        <v>0</v>
      </c>
      <c r="DN41" s="46">
        <f>SUMIFS(Raw!$I:$I, Raw!$A:$A, 'Calls Received'!DN$14, Raw!$F:$F, 'Calls Received'!$C41, Raw!$H:$H, "A01")</f>
        <v>0</v>
      </c>
      <c r="DO41" s="47">
        <f>SUMIFS(Raw!$I:$I, Raw!$A:$A, 'Calls Received'!DO$14, Raw!$F:$F, 'Calls Received'!$C41, Raw!$H:$H, "A01")</f>
        <v>0</v>
      </c>
      <c r="DP41" s="47">
        <f>SUMIFS(Raw!$I:$I, Raw!$A:$A, 'Calls Received'!DP$14, Raw!$F:$F, 'Calls Received'!$C41, Raw!$H:$H, "A01")</f>
        <v>0</v>
      </c>
      <c r="DQ41" s="47">
        <f>SUMIFS(Raw!$I:$I, Raw!$A:$A, 'Calls Received'!DQ$14, Raw!$F:$F, 'Calls Received'!$C41, Raw!$H:$H, "A01")</f>
        <v>0</v>
      </c>
      <c r="DR41" s="47">
        <f>SUMIFS(Raw!$I:$I, Raw!$A:$A, 'Calls Received'!DR$14, Raw!$F:$F, 'Calls Received'!$C41, Raw!$H:$H, "A01")</f>
        <v>0</v>
      </c>
      <c r="DS41" s="47">
        <f>SUMIFS(Raw!$I:$I, Raw!$A:$A, 'Calls Received'!DS$14, Raw!$F:$F, 'Calls Received'!$C41, Raw!$H:$H, "A01")</f>
        <v>0</v>
      </c>
      <c r="DT41" s="48">
        <f>SUMIFS(Raw!$I:$I, Raw!$A:$A, 'Calls Received'!DT$14, Raw!$F:$F, 'Calls Received'!$C41, Raw!$H:$H, "A01")</f>
        <v>0</v>
      </c>
      <c r="DV41" s="46">
        <f>SUMIFS(Raw!$I:$I, Raw!$A:$A, 'Calls Received'!DV$14, Raw!$F:$F, 'Calls Received'!$C41, Raw!$H:$H, "A01")</f>
        <v>0</v>
      </c>
      <c r="DW41" s="47">
        <f>SUMIFS(Raw!$I:$I, Raw!$A:$A, 'Calls Received'!DW$14, Raw!$F:$F, 'Calls Received'!$C41, Raw!$H:$H, "A01")</f>
        <v>0</v>
      </c>
      <c r="DX41" s="47">
        <f>SUMIFS(Raw!$I:$I, Raw!$A:$A, 'Calls Received'!DX$14, Raw!$F:$F, 'Calls Received'!$C41, Raw!$H:$H, "A01")</f>
        <v>0</v>
      </c>
      <c r="DY41" s="47">
        <f>SUMIFS(Raw!$I:$I, Raw!$A:$A, 'Calls Received'!DY$14, Raw!$F:$F, 'Calls Received'!$C41, Raw!$H:$H, "A01")</f>
        <v>0</v>
      </c>
      <c r="DZ41" s="47">
        <f>SUMIFS(Raw!$I:$I, Raw!$A:$A, 'Calls Received'!DZ$14, Raw!$F:$F, 'Calls Received'!$C41, Raw!$H:$H, "A01")</f>
        <v>0</v>
      </c>
      <c r="EA41" s="47">
        <f>SUMIFS(Raw!$I:$I, Raw!$A:$A, 'Calls Received'!EA$14, Raw!$F:$F, 'Calls Received'!$C41, Raw!$H:$H, "A01")</f>
        <v>0</v>
      </c>
      <c r="EB41" s="48">
        <f>SUMIFS(Raw!$I:$I, Raw!$A:$A, 'Calls Received'!EB$14, Raw!$F:$F, 'Calls Received'!$C41, Raw!$H:$H, "A01")</f>
        <v>0</v>
      </c>
      <c r="ED41" s="46">
        <f>SUMIFS(Raw!$I:$I, Raw!$A:$A, 'Calls Received'!ED$14, Raw!$F:$F, 'Calls Received'!$C41, Raw!$H:$H, "A01")</f>
        <v>0</v>
      </c>
      <c r="EE41" s="47">
        <f>SUMIFS(Raw!$I:$I, Raw!$A:$A, 'Calls Received'!EE$14, Raw!$F:$F, 'Calls Received'!$C41, Raw!$H:$H, "A01")</f>
        <v>0</v>
      </c>
      <c r="EF41" s="47">
        <f>SUMIFS(Raw!$I:$I, Raw!$A:$A, 'Calls Received'!EF$14, Raw!$F:$F, 'Calls Received'!$C41, Raw!$H:$H, "A01")</f>
        <v>0</v>
      </c>
      <c r="EG41" s="47">
        <f>SUMIFS(Raw!$I:$I, Raw!$A:$A, 'Calls Received'!EG$14, Raw!$F:$F, 'Calls Received'!$C41, Raw!$H:$H, "A01")</f>
        <v>0</v>
      </c>
      <c r="EH41" s="47">
        <f>SUMIFS(Raw!$I:$I, Raw!$A:$A, 'Calls Received'!EH$14, Raw!$F:$F, 'Calls Received'!$C41, Raw!$H:$H, "A01")</f>
        <v>0</v>
      </c>
      <c r="EI41" s="47">
        <f>SUMIFS(Raw!$I:$I, Raw!$A:$A, 'Calls Received'!EI$14, Raw!$F:$F, 'Calls Received'!$C41, Raw!$H:$H, "A01")</f>
        <v>0</v>
      </c>
      <c r="EJ41" s="48">
        <f>SUMIFS(Raw!$I:$I, Raw!$A:$A, 'Calls Received'!EJ$14, Raw!$F:$F, 'Calls Received'!$C41, Raw!$H:$H, "A01")</f>
        <v>0</v>
      </c>
      <c r="EL41" s="46">
        <f>SUMIFS(Raw!$I:$I, Raw!$A:$A, 'Calls Received'!EL$14, Raw!$F:$F, 'Calls Received'!$C41, Raw!$H:$H, "A01")</f>
        <v>0</v>
      </c>
      <c r="EM41" s="47">
        <f>SUMIFS(Raw!$I:$I, Raw!$A:$A, 'Calls Received'!EM$14, Raw!$F:$F, 'Calls Received'!$C41, Raw!$H:$H, "A01")</f>
        <v>0</v>
      </c>
      <c r="EN41" s="47">
        <f>SUMIFS(Raw!$I:$I, Raw!$A:$A, 'Calls Received'!EN$14, Raw!$F:$F, 'Calls Received'!$C41, Raw!$H:$H, "A01")</f>
        <v>0</v>
      </c>
      <c r="EO41" s="47">
        <f>SUMIFS(Raw!$I:$I, Raw!$A:$A, 'Calls Received'!EO$14, Raw!$F:$F, 'Calls Received'!$C41, Raw!$H:$H, "A01")</f>
        <v>0</v>
      </c>
      <c r="EP41" s="47">
        <f>SUMIFS(Raw!$I:$I, Raw!$A:$A, 'Calls Received'!EP$14, Raw!$F:$F, 'Calls Received'!$C41, Raw!$H:$H, "A01")</f>
        <v>0</v>
      </c>
      <c r="EQ41" s="47">
        <f>SUMIFS(Raw!$I:$I, Raw!$A:$A, 'Calls Received'!EQ$14, Raw!$F:$F, 'Calls Received'!$C41, Raw!$H:$H, "A01")</f>
        <v>0</v>
      </c>
      <c r="ER41" s="48">
        <f>SUMIFS(Raw!$I:$I, Raw!$A:$A, 'Calls Received'!ER$14, Raw!$F:$F, 'Calls Received'!$C41, Raw!$H:$H, "A01")</f>
        <v>0</v>
      </c>
      <c r="ET41" s="46">
        <f>SUMIFS(Raw!$I:$I, Raw!$A:$A, 'Calls Received'!ET$14, Raw!$F:$F, 'Calls Received'!$C41, Raw!$H:$H, "A01")</f>
        <v>0</v>
      </c>
      <c r="EU41" s="47">
        <f>SUMIFS(Raw!$I:$I, Raw!$A:$A, 'Calls Received'!EU$14, Raw!$F:$F, 'Calls Received'!$C41, Raw!$H:$H, "A01")</f>
        <v>0</v>
      </c>
      <c r="EV41" s="47">
        <f>SUMIFS(Raw!$I:$I, Raw!$A:$A, 'Calls Received'!EV$14, Raw!$F:$F, 'Calls Received'!$C41, Raw!$H:$H, "A01")</f>
        <v>0</v>
      </c>
      <c r="EW41" s="47">
        <f>SUMIFS(Raw!$I:$I, Raw!$A:$A, 'Calls Received'!EW$14, Raw!$F:$F, 'Calls Received'!$C41, Raw!$H:$H, "A01")</f>
        <v>0</v>
      </c>
      <c r="EX41" s="47">
        <f>SUMIFS(Raw!$I:$I, Raw!$A:$A, 'Calls Received'!EX$14, Raw!$F:$F, 'Calls Received'!$C41, Raw!$H:$H, "A01")</f>
        <v>0</v>
      </c>
      <c r="EY41" s="47">
        <f>SUMIFS(Raw!$I:$I, Raw!$A:$A, 'Calls Received'!EY$14, Raw!$F:$F, 'Calls Received'!$C41, Raw!$H:$H, "A01")</f>
        <v>0</v>
      </c>
      <c r="EZ41" s="48">
        <f>SUMIFS(Raw!$I:$I, Raw!$A:$A, 'Calls Received'!EZ$14, Raw!$F:$F, 'Calls Received'!$C41, Raw!$H:$H, "A01")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1088</v>
      </c>
      <c r="G42" s="52">
        <v>1053</v>
      </c>
      <c r="H42" s="52">
        <v>853</v>
      </c>
      <c r="I42" s="52">
        <v>917</v>
      </c>
      <c r="J42" s="52">
        <v>877</v>
      </c>
      <c r="K42" s="52">
        <v>1535</v>
      </c>
      <c r="L42" s="53">
        <v>1414</v>
      </c>
      <c r="N42" s="51">
        <v>1078</v>
      </c>
      <c r="O42" s="52">
        <v>1079</v>
      </c>
      <c r="P42" s="52">
        <v>915</v>
      </c>
      <c r="Q42" s="52">
        <v>1059</v>
      </c>
      <c r="R42" s="52">
        <v>1114</v>
      </c>
      <c r="S42" s="52">
        <v>1726</v>
      </c>
      <c r="T42" s="53">
        <v>1670</v>
      </c>
      <c r="V42" s="51">
        <v>1329</v>
      </c>
      <c r="W42" s="52">
        <v>1161</v>
      </c>
      <c r="X42" s="52">
        <v>1080</v>
      </c>
      <c r="Y42" s="52">
        <v>1004</v>
      </c>
      <c r="Z42" s="52">
        <v>894</v>
      </c>
      <c r="AA42" s="52">
        <v>1700</v>
      </c>
      <c r="AB42" s="53">
        <v>1670</v>
      </c>
      <c r="AD42" s="51">
        <v>1149</v>
      </c>
      <c r="AE42" s="52">
        <v>990</v>
      </c>
      <c r="AF42" s="52">
        <v>1021</v>
      </c>
      <c r="AG42" s="52">
        <v>934</v>
      </c>
      <c r="AH42" s="52">
        <v>939</v>
      </c>
      <c r="AI42" s="52">
        <v>1618</v>
      </c>
      <c r="AJ42" s="53">
        <v>1412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1020</v>
      </c>
      <c r="AU42" s="52">
        <v>876</v>
      </c>
      <c r="AV42" s="52">
        <v>728</v>
      </c>
      <c r="AW42" s="52">
        <v>1162</v>
      </c>
      <c r="AX42" s="52">
        <v>1079</v>
      </c>
      <c r="AY42" s="52">
        <v>1658</v>
      </c>
      <c r="AZ42" s="53">
        <v>1393</v>
      </c>
      <c r="BB42" s="51">
        <v>1029</v>
      </c>
      <c r="BC42" s="52">
        <v>914</v>
      </c>
      <c r="BD42" s="52">
        <v>907</v>
      </c>
      <c r="BE42" s="52">
        <v>854</v>
      </c>
      <c r="BF42" s="52">
        <v>968</v>
      </c>
      <c r="BG42" s="52">
        <v>1508</v>
      </c>
      <c r="BH42" s="53">
        <v>1244</v>
      </c>
      <c r="BJ42" s="51">
        <v>1076</v>
      </c>
      <c r="BK42" s="52">
        <v>920</v>
      </c>
      <c r="BL42" s="52">
        <v>922</v>
      </c>
      <c r="BM42" s="52">
        <v>894</v>
      </c>
      <c r="BN42" s="52">
        <v>988</v>
      </c>
      <c r="BO42" s="52">
        <v>1463</v>
      </c>
      <c r="BP42" s="53">
        <v>1266</v>
      </c>
      <c r="BR42" s="51">
        <f>SUMIFS(Raw!$I:$I, Raw!$A:$A, 'Calls Received'!BR$14, Raw!$F:$F, 'Calls Received'!$C42, Raw!$H:$H, "A01")</f>
        <v>1054</v>
      </c>
      <c r="BS42" s="52">
        <f>SUMIFS(Raw!$I:$I, Raw!$A:$A, 'Calls Received'!BS$14, Raw!$F:$F, 'Calls Received'!$C42, Raw!$H:$H, "A01")</f>
        <v>890</v>
      </c>
      <c r="BT42" s="52">
        <f>SUMIFS(Raw!$I:$I, Raw!$A:$A, 'Calls Received'!BT$14, Raw!$F:$F, 'Calls Received'!$C42, Raw!$H:$H, "A01")</f>
        <v>885</v>
      </c>
      <c r="BU42" s="52">
        <f>SUMIFS(Raw!$I:$I, Raw!$A:$A, 'Calls Received'!BU$14, Raw!$F:$F, 'Calls Received'!$C42, Raw!$H:$H, "A01")</f>
        <v>836</v>
      </c>
      <c r="BV42" s="52">
        <f>SUMIFS(Raw!$I:$I, Raw!$A:$A, 'Calls Received'!BV$14, Raw!$F:$F, 'Calls Received'!$C42, Raw!$H:$H, "A01")</f>
        <v>946</v>
      </c>
      <c r="BW42" s="52">
        <f>SUMIFS(Raw!$I:$I, Raw!$A:$A, 'Calls Received'!BW$14, Raw!$F:$F, 'Calls Received'!$C42, Raw!$H:$H, "A01")</f>
        <v>1402</v>
      </c>
      <c r="BX42" s="53">
        <f>SUMIFS(Raw!$I:$I, Raw!$A:$A, 'Calls Received'!BX$14, Raw!$F:$F, 'Calls Received'!$C42, Raw!$H:$H, "A01")</f>
        <v>1095</v>
      </c>
      <c r="BZ42" s="51">
        <f>SUMIFS(Raw!$I:$I, Raw!$A:$A, 'Calls Received'!BZ$14, Raw!$F:$F, 'Calls Received'!$C42, Raw!$H:$H, "A01")</f>
        <v>0</v>
      </c>
      <c r="CA42" s="52">
        <f>SUMIFS(Raw!$I:$I, Raw!$A:$A, 'Calls Received'!CA$14, Raw!$F:$F, 'Calls Received'!$C42, Raw!$H:$H, "A01")</f>
        <v>0</v>
      </c>
      <c r="CB42" s="52">
        <f>SUMIFS(Raw!$I:$I, Raw!$A:$A, 'Calls Received'!CB$14, Raw!$F:$F, 'Calls Received'!$C42, Raw!$H:$H, "A01")</f>
        <v>0</v>
      </c>
      <c r="CC42" s="52">
        <f>SUMIFS(Raw!$I:$I, Raw!$A:$A, 'Calls Received'!CC$14, Raw!$F:$F, 'Calls Received'!$C42, Raw!$H:$H, "A01")</f>
        <v>0</v>
      </c>
      <c r="CD42" s="52">
        <f>SUMIFS(Raw!$I:$I, Raw!$A:$A, 'Calls Received'!CD$14, Raw!$F:$F, 'Calls Received'!$C42, Raw!$H:$H, "A01")</f>
        <v>0</v>
      </c>
      <c r="CE42" s="52">
        <f>SUMIFS(Raw!$I:$I, Raw!$A:$A, 'Calls Received'!CE$14, Raw!$F:$F, 'Calls Received'!$C42, Raw!$H:$H, "A01")</f>
        <v>0</v>
      </c>
      <c r="CF42" s="53">
        <f>SUMIFS(Raw!$I:$I, Raw!$A:$A, 'Calls Received'!CF$14, Raw!$F:$F, 'Calls Received'!$C42, Raw!$H:$H, "A01")</f>
        <v>0</v>
      </c>
      <c r="CH42" s="51">
        <f>SUMIFS(Raw!$I:$I, Raw!$A:$A, 'Calls Received'!CH$14, Raw!$F:$F, 'Calls Received'!$C42, Raw!$H:$H, "A01")</f>
        <v>0</v>
      </c>
      <c r="CI42" s="52">
        <f>SUMIFS(Raw!$I:$I, Raw!$A:$A, 'Calls Received'!CI$14, Raw!$F:$F, 'Calls Received'!$C42, Raw!$H:$H, "A01")</f>
        <v>0</v>
      </c>
      <c r="CJ42" s="52">
        <f>SUMIFS(Raw!$I:$I, Raw!$A:$A, 'Calls Received'!CJ$14, Raw!$F:$F, 'Calls Received'!$C42, Raw!$H:$H, "A01")</f>
        <v>0</v>
      </c>
      <c r="CK42" s="52">
        <f>SUMIFS(Raw!$I:$I, Raw!$A:$A, 'Calls Received'!CK$14, Raw!$F:$F, 'Calls Received'!$C42, Raw!$H:$H, "A01")</f>
        <v>0</v>
      </c>
      <c r="CL42" s="52">
        <f>SUMIFS(Raw!$I:$I, Raw!$A:$A, 'Calls Received'!CL$14, Raw!$F:$F, 'Calls Received'!$C42, Raw!$H:$H, "A01")</f>
        <v>0</v>
      </c>
      <c r="CM42" s="52">
        <f>SUMIFS(Raw!$I:$I, Raw!$A:$A, 'Calls Received'!CM$14, Raw!$F:$F, 'Calls Received'!$C42, Raw!$H:$H, "A01")</f>
        <v>0</v>
      </c>
      <c r="CN42" s="53">
        <f>SUMIFS(Raw!$I:$I, Raw!$A:$A, 'Calls Received'!CN$14, Raw!$F:$F, 'Calls Received'!$C42, Raw!$H:$H, "A01")</f>
        <v>0</v>
      </c>
      <c r="CP42" s="51">
        <f>SUMIFS(Raw!$I:$I, Raw!$A:$A, 'Calls Received'!CP$14, Raw!$F:$F, 'Calls Received'!$C42, Raw!$H:$H, "A01")</f>
        <v>0</v>
      </c>
      <c r="CQ42" s="52">
        <f>SUMIFS(Raw!$I:$I, Raw!$A:$A, 'Calls Received'!CQ$14, Raw!$F:$F, 'Calls Received'!$C42, Raw!$H:$H, "A01")</f>
        <v>0</v>
      </c>
      <c r="CR42" s="52">
        <f>SUMIFS(Raw!$I:$I, Raw!$A:$A, 'Calls Received'!CR$14, Raw!$F:$F, 'Calls Received'!$C42, Raw!$H:$H, "A01")</f>
        <v>0</v>
      </c>
      <c r="CS42" s="52">
        <f>SUMIFS(Raw!$I:$I, Raw!$A:$A, 'Calls Received'!CS$14, Raw!$F:$F, 'Calls Received'!$C42, Raw!$H:$H, "A01")</f>
        <v>0</v>
      </c>
      <c r="CT42" s="52">
        <f>SUMIFS(Raw!$I:$I, Raw!$A:$A, 'Calls Received'!CT$14, Raw!$F:$F, 'Calls Received'!$C42, Raw!$H:$H, "A01")</f>
        <v>0</v>
      </c>
      <c r="CU42" s="52">
        <f>SUMIFS(Raw!$I:$I, Raw!$A:$A, 'Calls Received'!CU$14, Raw!$F:$F, 'Calls Received'!$C42, Raw!$H:$H, "A01")</f>
        <v>0</v>
      </c>
      <c r="CV42" s="53">
        <f>SUMIFS(Raw!$I:$I, Raw!$A:$A, 'Calls Received'!CV$14, Raw!$F:$F, 'Calls Received'!$C42, Raw!$H:$H, "A01")</f>
        <v>0</v>
      </c>
      <c r="CX42" s="51">
        <f>SUMIFS(Raw!$I:$I, Raw!$A:$A, 'Calls Received'!CX$14, Raw!$F:$F, 'Calls Received'!$C42, Raw!$H:$H, "A01")</f>
        <v>0</v>
      </c>
      <c r="CY42" s="52">
        <f>SUMIFS(Raw!$I:$I, Raw!$A:$A, 'Calls Received'!CY$14, Raw!$F:$F, 'Calls Received'!$C42, Raw!$H:$H, "A01")</f>
        <v>0</v>
      </c>
      <c r="CZ42" s="52">
        <f>SUMIFS(Raw!$I:$I, Raw!$A:$A, 'Calls Received'!CZ$14, Raw!$F:$F, 'Calls Received'!$C42, Raw!$H:$H, "A01")</f>
        <v>0</v>
      </c>
      <c r="DA42" s="52">
        <f>SUMIFS(Raw!$I:$I, Raw!$A:$A, 'Calls Received'!DA$14, Raw!$F:$F, 'Calls Received'!$C42, Raw!$H:$H, "A01")</f>
        <v>0</v>
      </c>
      <c r="DB42" s="52">
        <f>SUMIFS(Raw!$I:$I, Raw!$A:$A, 'Calls Received'!DB$14, Raw!$F:$F, 'Calls Received'!$C42, Raw!$H:$H, "A01")</f>
        <v>0</v>
      </c>
      <c r="DC42" s="52">
        <f>SUMIFS(Raw!$I:$I, Raw!$A:$A, 'Calls Received'!DC$14, Raw!$F:$F, 'Calls Received'!$C42, Raw!$H:$H, "A01")</f>
        <v>0</v>
      </c>
      <c r="DD42" s="53">
        <f>SUMIFS(Raw!$I:$I, Raw!$A:$A, 'Calls Received'!DD$14, Raw!$F:$F, 'Calls Received'!$C42, Raw!$H:$H, "A01")</f>
        <v>0</v>
      </c>
      <c r="DF42" s="51">
        <f>SUMIFS(Raw!$I:$I, Raw!$A:$A, 'Calls Received'!DF$14, Raw!$F:$F, 'Calls Received'!$C42, Raw!$H:$H, "A01")</f>
        <v>0</v>
      </c>
      <c r="DG42" s="52">
        <f>SUMIFS(Raw!$I:$I, Raw!$A:$A, 'Calls Received'!DG$14, Raw!$F:$F, 'Calls Received'!$C42, Raw!$H:$H, "A01")</f>
        <v>0</v>
      </c>
      <c r="DH42" s="52">
        <f>SUMIFS(Raw!$I:$I, Raw!$A:$A, 'Calls Received'!DH$14, Raw!$F:$F, 'Calls Received'!$C42, Raw!$H:$H, "A01")</f>
        <v>0</v>
      </c>
      <c r="DI42" s="52">
        <f>SUMIFS(Raw!$I:$I, Raw!$A:$A, 'Calls Received'!DI$14, Raw!$F:$F, 'Calls Received'!$C42, Raw!$H:$H, "A01")</f>
        <v>0</v>
      </c>
      <c r="DJ42" s="52">
        <f>SUMIFS(Raw!$I:$I, Raw!$A:$A, 'Calls Received'!DJ$14, Raw!$F:$F, 'Calls Received'!$C42, Raw!$H:$H, "A01")</f>
        <v>0</v>
      </c>
      <c r="DK42" s="52">
        <f>SUMIFS(Raw!$I:$I, Raw!$A:$A, 'Calls Received'!DK$14, Raw!$F:$F, 'Calls Received'!$C42, Raw!$H:$H, "A01")</f>
        <v>0</v>
      </c>
      <c r="DL42" s="53">
        <f>SUMIFS(Raw!$I:$I, Raw!$A:$A, 'Calls Received'!DL$14, Raw!$F:$F, 'Calls Received'!$C42, Raw!$H:$H, "A01")</f>
        <v>0</v>
      </c>
      <c r="DN42" s="51">
        <f>SUMIFS(Raw!$I:$I, Raw!$A:$A, 'Calls Received'!DN$14, Raw!$F:$F, 'Calls Received'!$C42, Raw!$H:$H, "A01")</f>
        <v>0</v>
      </c>
      <c r="DO42" s="52">
        <f>SUMIFS(Raw!$I:$I, Raw!$A:$A, 'Calls Received'!DO$14, Raw!$F:$F, 'Calls Received'!$C42, Raw!$H:$H, "A01")</f>
        <v>0</v>
      </c>
      <c r="DP42" s="52">
        <f>SUMIFS(Raw!$I:$I, Raw!$A:$A, 'Calls Received'!DP$14, Raw!$F:$F, 'Calls Received'!$C42, Raw!$H:$H, "A01")</f>
        <v>0</v>
      </c>
      <c r="DQ42" s="52">
        <f>SUMIFS(Raw!$I:$I, Raw!$A:$A, 'Calls Received'!DQ$14, Raw!$F:$F, 'Calls Received'!$C42, Raw!$H:$H, "A01")</f>
        <v>0</v>
      </c>
      <c r="DR42" s="52">
        <f>SUMIFS(Raw!$I:$I, Raw!$A:$A, 'Calls Received'!DR$14, Raw!$F:$F, 'Calls Received'!$C42, Raw!$H:$H, "A01")</f>
        <v>0</v>
      </c>
      <c r="DS42" s="52">
        <f>SUMIFS(Raw!$I:$I, Raw!$A:$A, 'Calls Received'!DS$14, Raw!$F:$F, 'Calls Received'!$C42, Raw!$H:$H, "A01")</f>
        <v>0</v>
      </c>
      <c r="DT42" s="53">
        <f>SUMIFS(Raw!$I:$I, Raw!$A:$A, 'Calls Received'!DT$14, Raw!$F:$F, 'Calls Received'!$C42, Raw!$H:$H, "A01")</f>
        <v>0</v>
      </c>
      <c r="DV42" s="51">
        <f>SUMIFS(Raw!$I:$I, Raw!$A:$A, 'Calls Received'!DV$14, Raw!$F:$F, 'Calls Received'!$C42, Raw!$H:$H, "A01")</f>
        <v>0</v>
      </c>
      <c r="DW42" s="52">
        <f>SUMIFS(Raw!$I:$I, Raw!$A:$A, 'Calls Received'!DW$14, Raw!$F:$F, 'Calls Received'!$C42, Raw!$H:$H, "A01")</f>
        <v>0</v>
      </c>
      <c r="DX42" s="52">
        <f>SUMIFS(Raw!$I:$I, Raw!$A:$A, 'Calls Received'!DX$14, Raw!$F:$F, 'Calls Received'!$C42, Raw!$H:$H, "A01")</f>
        <v>0</v>
      </c>
      <c r="DY42" s="52">
        <f>SUMIFS(Raw!$I:$I, Raw!$A:$A, 'Calls Received'!DY$14, Raw!$F:$F, 'Calls Received'!$C42, Raw!$H:$H, "A01")</f>
        <v>0</v>
      </c>
      <c r="DZ42" s="52">
        <f>SUMIFS(Raw!$I:$I, Raw!$A:$A, 'Calls Received'!DZ$14, Raw!$F:$F, 'Calls Received'!$C42, Raw!$H:$H, "A01")</f>
        <v>0</v>
      </c>
      <c r="EA42" s="52">
        <f>SUMIFS(Raw!$I:$I, Raw!$A:$A, 'Calls Received'!EA$14, Raw!$F:$F, 'Calls Received'!$C42, Raw!$H:$H, "A01")</f>
        <v>0</v>
      </c>
      <c r="EB42" s="53">
        <f>SUMIFS(Raw!$I:$I, Raw!$A:$A, 'Calls Received'!EB$14, Raw!$F:$F, 'Calls Received'!$C42, Raw!$H:$H, "A01")</f>
        <v>0</v>
      </c>
      <c r="ED42" s="51">
        <f>SUMIFS(Raw!$I:$I, Raw!$A:$A, 'Calls Received'!ED$14, Raw!$F:$F, 'Calls Received'!$C42, Raw!$H:$H, "A01")</f>
        <v>0</v>
      </c>
      <c r="EE42" s="52">
        <f>SUMIFS(Raw!$I:$I, Raw!$A:$A, 'Calls Received'!EE$14, Raw!$F:$F, 'Calls Received'!$C42, Raw!$H:$H, "A01")</f>
        <v>0</v>
      </c>
      <c r="EF42" s="52">
        <f>SUMIFS(Raw!$I:$I, Raw!$A:$A, 'Calls Received'!EF$14, Raw!$F:$F, 'Calls Received'!$C42, Raw!$H:$H, "A01")</f>
        <v>0</v>
      </c>
      <c r="EG42" s="52">
        <f>SUMIFS(Raw!$I:$I, Raw!$A:$A, 'Calls Received'!EG$14, Raw!$F:$F, 'Calls Received'!$C42, Raw!$H:$H, "A01")</f>
        <v>0</v>
      </c>
      <c r="EH42" s="52">
        <f>SUMIFS(Raw!$I:$I, Raw!$A:$A, 'Calls Received'!EH$14, Raw!$F:$F, 'Calls Received'!$C42, Raw!$H:$H, "A01")</f>
        <v>0</v>
      </c>
      <c r="EI42" s="52">
        <f>SUMIFS(Raw!$I:$I, Raw!$A:$A, 'Calls Received'!EI$14, Raw!$F:$F, 'Calls Received'!$C42, Raw!$H:$H, "A01")</f>
        <v>0</v>
      </c>
      <c r="EJ42" s="53">
        <f>SUMIFS(Raw!$I:$I, Raw!$A:$A, 'Calls Received'!EJ$14, Raw!$F:$F, 'Calls Received'!$C42, Raw!$H:$H, "A01")</f>
        <v>0</v>
      </c>
      <c r="EL42" s="51">
        <f>SUMIFS(Raw!$I:$I, Raw!$A:$A, 'Calls Received'!EL$14, Raw!$F:$F, 'Calls Received'!$C42, Raw!$H:$H, "A01")</f>
        <v>0</v>
      </c>
      <c r="EM42" s="52">
        <f>SUMIFS(Raw!$I:$I, Raw!$A:$A, 'Calls Received'!EM$14, Raw!$F:$F, 'Calls Received'!$C42, Raw!$H:$H, "A01")</f>
        <v>0</v>
      </c>
      <c r="EN42" s="52">
        <f>SUMIFS(Raw!$I:$I, Raw!$A:$A, 'Calls Received'!EN$14, Raw!$F:$F, 'Calls Received'!$C42, Raw!$H:$H, "A01")</f>
        <v>0</v>
      </c>
      <c r="EO42" s="52">
        <f>SUMIFS(Raw!$I:$I, Raw!$A:$A, 'Calls Received'!EO$14, Raw!$F:$F, 'Calls Received'!$C42, Raw!$H:$H, "A01")</f>
        <v>0</v>
      </c>
      <c r="EP42" s="52">
        <f>SUMIFS(Raw!$I:$I, Raw!$A:$A, 'Calls Received'!EP$14, Raw!$F:$F, 'Calls Received'!$C42, Raw!$H:$H, "A01")</f>
        <v>0</v>
      </c>
      <c r="EQ42" s="52">
        <f>SUMIFS(Raw!$I:$I, Raw!$A:$A, 'Calls Received'!EQ$14, Raw!$F:$F, 'Calls Received'!$C42, Raw!$H:$H, "A01")</f>
        <v>0</v>
      </c>
      <c r="ER42" s="53">
        <f>SUMIFS(Raw!$I:$I, Raw!$A:$A, 'Calls Received'!ER$14, Raw!$F:$F, 'Calls Received'!$C42, Raw!$H:$H, "A01")</f>
        <v>0</v>
      </c>
      <c r="ET42" s="51">
        <f>SUMIFS(Raw!$I:$I, Raw!$A:$A, 'Calls Received'!ET$14, Raw!$F:$F, 'Calls Received'!$C42, Raw!$H:$H, "A01")</f>
        <v>0</v>
      </c>
      <c r="EU42" s="52">
        <f>SUMIFS(Raw!$I:$I, Raw!$A:$A, 'Calls Received'!EU$14, Raw!$F:$F, 'Calls Received'!$C42, Raw!$H:$H, "A01")</f>
        <v>0</v>
      </c>
      <c r="EV42" s="52">
        <f>SUMIFS(Raw!$I:$I, Raw!$A:$A, 'Calls Received'!EV$14, Raw!$F:$F, 'Calls Received'!$C42, Raw!$H:$H, "A01")</f>
        <v>0</v>
      </c>
      <c r="EW42" s="52">
        <f>SUMIFS(Raw!$I:$I, Raw!$A:$A, 'Calls Received'!EW$14, Raw!$F:$F, 'Calls Received'!$C42, Raw!$H:$H, "A01")</f>
        <v>0</v>
      </c>
      <c r="EX42" s="52">
        <f>SUMIFS(Raw!$I:$I, Raw!$A:$A, 'Calls Received'!EX$14, Raw!$F:$F, 'Calls Received'!$C42, Raw!$H:$H, "A01")</f>
        <v>0</v>
      </c>
      <c r="EY42" s="52">
        <f>SUMIFS(Raw!$I:$I, Raw!$A:$A, 'Calls Received'!EY$14, Raw!$F:$F, 'Calls Received'!$C42, Raw!$H:$H, "A01")</f>
        <v>0</v>
      </c>
      <c r="EZ42" s="53">
        <f>SUMIFS(Raw!$I:$I, Raw!$A:$A, 'Calls Received'!EZ$14, Raw!$F:$F, 'Calls Received'!$C42, Raw!$H:$H, "A01")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1158</v>
      </c>
      <c r="G43" s="52">
        <v>1007</v>
      </c>
      <c r="H43" s="52">
        <v>965</v>
      </c>
      <c r="I43" s="52">
        <v>909</v>
      </c>
      <c r="J43" s="52">
        <v>1012</v>
      </c>
      <c r="K43" s="52">
        <v>1451</v>
      </c>
      <c r="L43" s="53">
        <v>1429</v>
      </c>
      <c r="N43" s="51">
        <v>1147</v>
      </c>
      <c r="O43" s="52">
        <v>1029</v>
      </c>
      <c r="P43" s="52">
        <v>955</v>
      </c>
      <c r="Q43" s="52">
        <v>937</v>
      </c>
      <c r="R43" s="52">
        <v>1100</v>
      </c>
      <c r="S43" s="52">
        <v>1643</v>
      </c>
      <c r="T43" s="53">
        <v>1465</v>
      </c>
      <c r="V43" s="51">
        <v>1296</v>
      </c>
      <c r="W43" s="52">
        <v>1171</v>
      </c>
      <c r="X43" s="52">
        <v>1003</v>
      </c>
      <c r="Y43" s="52">
        <v>981</v>
      </c>
      <c r="Z43" s="52">
        <v>1097</v>
      </c>
      <c r="AA43" s="52">
        <v>1563</v>
      </c>
      <c r="AB43" s="53">
        <v>1548</v>
      </c>
      <c r="AD43" s="51">
        <v>1251</v>
      </c>
      <c r="AE43" s="52">
        <v>935</v>
      </c>
      <c r="AF43" s="52">
        <v>911</v>
      </c>
      <c r="AG43" s="52">
        <v>919</v>
      </c>
      <c r="AH43" s="52">
        <v>1029</v>
      </c>
      <c r="AI43" s="52">
        <v>1626</v>
      </c>
      <c r="AJ43" s="53">
        <v>1532</v>
      </c>
      <c r="AL43" s="51">
        <v>1069</v>
      </c>
      <c r="AM43" s="52">
        <v>956</v>
      </c>
      <c r="AN43" s="52">
        <v>885</v>
      </c>
      <c r="AO43" s="52">
        <v>972</v>
      </c>
      <c r="AP43" s="52">
        <v>1688</v>
      </c>
      <c r="AQ43" s="52">
        <v>2185</v>
      </c>
      <c r="AR43" s="53">
        <v>1600</v>
      </c>
      <c r="AT43" s="51">
        <v>1292</v>
      </c>
      <c r="AU43" s="52">
        <v>1152</v>
      </c>
      <c r="AV43" s="52">
        <v>968</v>
      </c>
      <c r="AW43" s="52">
        <v>1378</v>
      </c>
      <c r="AX43" s="52">
        <v>1244</v>
      </c>
      <c r="AY43" s="52">
        <v>1812</v>
      </c>
      <c r="AZ43" s="53">
        <v>1572</v>
      </c>
      <c r="BB43" s="51">
        <v>1108</v>
      </c>
      <c r="BC43" s="52">
        <v>993</v>
      </c>
      <c r="BD43" s="52">
        <v>1070</v>
      </c>
      <c r="BE43" s="52">
        <v>1011</v>
      </c>
      <c r="BF43" s="52">
        <v>1045</v>
      </c>
      <c r="BG43" s="52">
        <v>1558</v>
      </c>
      <c r="BH43" s="53">
        <v>1411</v>
      </c>
      <c r="BJ43" s="51">
        <v>1164</v>
      </c>
      <c r="BK43" s="52">
        <v>1047</v>
      </c>
      <c r="BL43" s="52">
        <v>991</v>
      </c>
      <c r="BM43" s="52">
        <v>991</v>
      </c>
      <c r="BN43" s="52">
        <v>1005</v>
      </c>
      <c r="BO43" s="52">
        <v>1573</v>
      </c>
      <c r="BP43" s="53">
        <v>1365</v>
      </c>
      <c r="BR43" s="51">
        <f>SUMIFS(Raw!$I:$I, Raw!$A:$A, 'Calls Received'!BR$14, Raw!$F:$F, 'Calls Received'!$C43, Raw!$H:$H, "A01")</f>
        <v>1183</v>
      </c>
      <c r="BS43" s="52">
        <f>SUMIFS(Raw!$I:$I, Raw!$A:$A, 'Calls Received'!BS$14, Raw!$F:$F, 'Calls Received'!$C43, Raw!$H:$H, "A01")</f>
        <v>1053</v>
      </c>
      <c r="BT43" s="52">
        <f>SUMIFS(Raw!$I:$I, Raw!$A:$A, 'Calls Received'!BT$14, Raw!$F:$F, 'Calls Received'!$C43, Raw!$H:$H, "A01")</f>
        <v>1007</v>
      </c>
      <c r="BU43" s="52">
        <f>SUMIFS(Raw!$I:$I, Raw!$A:$A, 'Calls Received'!BU$14, Raw!$F:$F, 'Calls Received'!$C43, Raw!$H:$H, "A01")</f>
        <v>902</v>
      </c>
      <c r="BV43" s="52">
        <f>SUMIFS(Raw!$I:$I, Raw!$A:$A, 'Calls Received'!BV$14, Raw!$F:$F, 'Calls Received'!$C43, Raw!$H:$H, "A01")</f>
        <v>945</v>
      </c>
      <c r="BW43" s="52">
        <f>SUMIFS(Raw!$I:$I, Raw!$A:$A, 'Calls Received'!BW$14, Raw!$F:$F, 'Calls Received'!$C43, Raw!$H:$H, "A01")</f>
        <v>1513</v>
      </c>
      <c r="BX43" s="53">
        <f>SUMIFS(Raw!$I:$I, Raw!$A:$A, 'Calls Received'!BX$14, Raw!$F:$F, 'Calls Received'!$C43, Raw!$H:$H, "A01")</f>
        <v>1404</v>
      </c>
      <c r="BZ43" s="51">
        <f>SUMIFS(Raw!$I:$I, Raw!$A:$A, 'Calls Received'!BZ$14, Raw!$F:$F, 'Calls Received'!$C43, Raw!$H:$H, "A01")</f>
        <v>0</v>
      </c>
      <c r="CA43" s="52">
        <f>SUMIFS(Raw!$I:$I, Raw!$A:$A, 'Calls Received'!CA$14, Raw!$F:$F, 'Calls Received'!$C43, Raw!$H:$H, "A01")</f>
        <v>0</v>
      </c>
      <c r="CB43" s="52">
        <f>SUMIFS(Raw!$I:$I, Raw!$A:$A, 'Calls Received'!CB$14, Raw!$F:$F, 'Calls Received'!$C43, Raw!$H:$H, "A01")</f>
        <v>0</v>
      </c>
      <c r="CC43" s="52">
        <f>SUMIFS(Raw!$I:$I, Raw!$A:$A, 'Calls Received'!CC$14, Raw!$F:$F, 'Calls Received'!$C43, Raw!$H:$H, "A01")</f>
        <v>0</v>
      </c>
      <c r="CD43" s="52">
        <f>SUMIFS(Raw!$I:$I, Raw!$A:$A, 'Calls Received'!CD$14, Raw!$F:$F, 'Calls Received'!$C43, Raw!$H:$H, "A01")</f>
        <v>0</v>
      </c>
      <c r="CE43" s="52">
        <f>SUMIFS(Raw!$I:$I, Raw!$A:$A, 'Calls Received'!CE$14, Raw!$F:$F, 'Calls Received'!$C43, Raw!$H:$H, "A01")</f>
        <v>0</v>
      </c>
      <c r="CF43" s="53">
        <f>SUMIFS(Raw!$I:$I, Raw!$A:$A, 'Calls Received'!CF$14, Raw!$F:$F, 'Calls Received'!$C43, Raw!$H:$H, "A01")</f>
        <v>0</v>
      </c>
      <c r="CH43" s="51">
        <f>SUMIFS(Raw!$I:$I, Raw!$A:$A, 'Calls Received'!CH$14, Raw!$F:$F, 'Calls Received'!$C43, Raw!$H:$H, "A01")</f>
        <v>0</v>
      </c>
      <c r="CI43" s="52">
        <f>SUMIFS(Raw!$I:$I, Raw!$A:$A, 'Calls Received'!CI$14, Raw!$F:$F, 'Calls Received'!$C43, Raw!$H:$H, "A01")</f>
        <v>0</v>
      </c>
      <c r="CJ43" s="52">
        <f>SUMIFS(Raw!$I:$I, Raw!$A:$A, 'Calls Received'!CJ$14, Raw!$F:$F, 'Calls Received'!$C43, Raw!$H:$H, "A01")</f>
        <v>0</v>
      </c>
      <c r="CK43" s="52">
        <f>SUMIFS(Raw!$I:$I, Raw!$A:$A, 'Calls Received'!CK$14, Raw!$F:$F, 'Calls Received'!$C43, Raw!$H:$H, "A01")</f>
        <v>0</v>
      </c>
      <c r="CL43" s="52">
        <f>SUMIFS(Raw!$I:$I, Raw!$A:$A, 'Calls Received'!CL$14, Raw!$F:$F, 'Calls Received'!$C43, Raw!$H:$H, "A01")</f>
        <v>0</v>
      </c>
      <c r="CM43" s="52">
        <f>SUMIFS(Raw!$I:$I, Raw!$A:$A, 'Calls Received'!CM$14, Raw!$F:$F, 'Calls Received'!$C43, Raw!$H:$H, "A01")</f>
        <v>0</v>
      </c>
      <c r="CN43" s="53">
        <f>SUMIFS(Raw!$I:$I, Raw!$A:$A, 'Calls Received'!CN$14, Raw!$F:$F, 'Calls Received'!$C43, Raw!$H:$H, "A01")</f>
        <v>0</v>
      </c>
      <c r="CP43" s="51">
        <f>SUMIFS(Raw!$I:$I, Raw!$A:$A, 'Calls Received'!CP$14, Raw!$F:$F, 'Calls Received'!$C43, Raw!$H:$H, "A01")</f>
        <v>0</v>
      </c>
      <c r="CQ43" s="52">
        <f>SUMIFS(Raw!$I:$I, Raw!$A:$A, 'Calls Received'!CQ$14, Raw!$F:$F, 'Calls Received'!$C43, Raw!$H:$H, "A01")</f>
        <v>0</v>
      </c>
      <c r="CR43" s="52">
        <f>SUMIFS(Raw!$I:$I, Raw!$A:$A, 'Calls Received'!CR$14, Raw!$F:$F, 'Calls Received'!$C43, Raw!$H:$H, "A01")</f>
        <v>0</v>
      </c>
      <c r="CS43" s="52">
        <f>SUMIFS(Raw!$I:$I, Raw!$A:$A, 'Calls Received'!CS$14, Raw!$F:$F, 'Calls Received'!$C43, Raw!$H:$H, "A01")</f>
        <v>0</v>
      </c>
      <c r="CT43" s="52">
        <f>SUMIFS(Raw!$I:$I, Raw!$A:$A, 'Calls Received'!CT$14, Raw!$F:$F, 'Calls Received'!$C43, Raw!$H:$H, "A01")</f>
        <v>0</v>
      </c>
      <c r="CU43" s="52">
        <f>SUMIFS(Raw!$I:$I, Raw!$A:$A, 'Calls Received'!CU$14, Raw!$F:$F, 'Calls Received'!$C43, Raw!$H:$H, "A01")</f>
        <v>0</v>
      </c>
      <c r="CV43" s="53">
        <f>SUMIFS(Raw!$I:$I, Raw!$A:$A, 'Calls Received'!CV$14, Raw!$F:$F, 'Calls Received'!$C43, Raw!$H:$H, "A01")</f>
        <v>0</v>
      </c>
      <c r="CX43" s="51">
        <f>SUMIFS(Raw!$I:$I, Raw!$A:$A, 'Calls Received'!CX$14, Raw!$F:$F, 'Calls Received'!$C43, Raw!$H:$H, "A01")</f>
        <v>0</v>
      </c>
      <c r="CY43" s="52">
        <f>SUMIFS(Raw!$I:$I, Raw!$A:$A, 'Calls Received'!CY$14, Raw!$F:$F, 'Calls Received'!$C43, Raw!$H:$H, "A01")</f>
        <v>0</v>
      </c>
      <c r="CZ43" s="52">
        <f>SUMIFS(Raw!$I:$I, Raw!$A:$A, 'Calls Received'!CZ$14, Raw!$F:$F, 'Calls Received'!$C43, Raw!$H:$H, "A01")</f>
        <v>0</v>
      </c>
      <c r="DA43" s="52">
        <f>SUMIFS(Raw!$I:$I, Raw!$A:$A, 'Calls Received'!DA$14, Raw!$F:$F, 'Calls Received'!$C43, Raw!$H:$H, "A01")</f>
        <v>0</v>
      </c>
      <c r="DB43" s="52">
        <f>SUMIFS(Raw!$I:$I, Raw!$A:$A, 'Calls Received'!DB$14, Raw!$F:$F, 'Calls Received'!$C43, Raw!$H:$H, "A01")</f>
        <v>0</v>
      </c>
      <c r="DC43" s="52">
        <f>SUMIFS(Raw!$I:$I, Raw!$A:$A, 'Calls Received'!DC$14, Raw!$F:$F, 'Calls Received'!$C43, Raw!$H:$H, "A01")</f>
        <v>0</v>
      </c>
      <c r="DD43" s="53">
        <f>SUMIFS(Raw!$I:$I, Raw!$A:$A, 'Calls Received'!DD$14, Raw!$F:$F, 'Calls Received'!$C43, Raw!$H:$H, "A01")</f>
        <v>0</v>
      </c>
      <c r="DF43" s="51">
        <f>SUMIFS(Raw!$I:$I, Raw!$A:$A, 'Calls Received'!DF$14, Raw!$F:$F, 'Calls Received'!$C43, Raw!$H:$H, "A01")</f>
        <v>0</v>
      </c>
      <c r="DG43" s="52">
        <f>SUMIFS(Raw!$I:$I, Raw!$A:$A, 'Calls Received'!DG$14, Raw!$F:$F, 'Calls Received'!$C43, Raw!$H:$H, "A01")</f>
        <v>0</v>
      </c>
      <c r="DH43" s="52">
        <f>SUMIFS(Raw!$I:$I, Raw!$A:$A, 'Calls Received'!DH$14, Raw!$F:$F, 'Calls Received'!$C43, Raw!$H:$H, "A01")</f>
        <v>0</v>
      </c>
      <c r="DI43" s="52">
        <f>SUMIFS(Raw!$I:$I, Raw!$A:$A, 'Calls Received'!DI$14, Raw!$F:$F, 'Calls Received'!$C43, Raw!$H:$H, "A01")</f>
        <v>0</v>
      </c>
      <c r="DJ43" s="52">
        <f>SUMIFS(Raw!$I:$I, Raw!$A:$A, 'Calls Received'!DJ$14, Raw!$F:$F, 'Calls Received'!$C43, Raw!$H:$H, "A01")</f>
        <v>0</v>
      </c>
      <c r="DK43" s="52">
        <f>SUMIFS(Raw!$I:$I, Raw!$A:$A, 'Calls Received'!DK$14, Raw!$F:$F, 'Calls Received'!$C43, Raw!$H:$H, "A01")</f>
        <v>0</v>
      </c>
      <c r="DL43" s="53">
        <f>SUMIFS(Raw!$I:$I, Raw!$A:$A, 'Calls Received'!DL$14, Raw!$F:$F, 'Calls Received'!$C43, Raw!$H:$H, "A01")</f>
        <v>0</v>
      </c>
      <c r="DN43" s="51">
        <f>SUMIFS(Raw!$I:$I, Raw!$A:$A, 'Calls Received'!DN$14, Raw!$F:$F, 'Calls Received'!$C43, Raw!$H:$H, "A01")</f>
        <v>0</v>
      </c>
      <c r="DO43" s="52">
        <f>SUMIFS(Raw!$I:$I, Raw!$A:$A, 'Calls Received'!DO$14, Raw!$F:$F, 'Calls Received'!$C43, Raw!$H:$H, "A01")</f>
        <v>0</v>
      </c>
      <c r="DP43" s="52">
        <f>SUMIFS(Raw!$I:$I, Raw!$A:$A, 'Calls Received'!DP$14, Raw!$F:$F, 'Calls Received'!$C43, Raw!$H:$H, "A01")</f>
        <v>0</v>
      </c>
      <c r="DQ43" s="52">
        <f>SUMIFS(Raw!$I:$I, Raw!$A:$A, 'Calls Received'!DQ$14, Raw!$F:$F, 'Calls Received'!$C43, Raw!$H:$H, "A01")</f>
        <v>0</v>
      </c>
      <c r="DR43" s="52">
        <f>SUMIFS(Raw!$I:$I, Raw!$A:$A, 'Calls Received'!DR$14, Raw!$F:$F, 'Calls Received'!$C43, Raw!$H:$H, "A01")</f>
        <v>0</v>
      </c>
      <c r="DS43" s="52">
        <f>SUMIFS(Raw!$I:$I, Raw!$A:$A, 'Calls Received'!DS$14, Raw!$F:$F, 'Calls Received'!$C43, Raw!$H:$H, "A01")</f>
        <v>0</v>
      </c>
      <c r="DT43" s="53">
        <f>SUMIFS(Raw!$I:$I, Raw!$A:$A, 'Calls Received'!DT$14, Raw!$F:$F, 'Calls Received'!$C43, Raw!$H:$H, "A01")</f>
        <v>0</v>
      </c>
      <c r="DV43" s="51">
        <f>SUMIFS(Raw!$I:$I, Raw!$A:$A, 'Calls Received'!DV$14, Raw!$F:$F, 'Calls Received'!$C43, Raw!$H:$H, "A01")</f>
        <v>0</v>
      </c>
      <c r="DW43" s="52">
        <f>SUMIFS(Raw!$I:$I, Raw!$A:$A, 'Calls Received'!DW$14, Raw!$F:$F, 'Calls Received'!$C43, Raw!$H:$H, "A01")</f>
        <v>0</v>
      </c>
      <c r="DX43" s="52">
        <f>SUMIFS(Raw!$I:$I, Raw!$A:$A, 'Calls Received'!DX$14, Raw!$F:$F, 'Calls Received'!$C43, Raw!$H:$H, "A01")</f>
        <v>0</v>
      </c>
      <c r="DY43" s="52">
        <f>SUMIFS(Raw!$I:$I, Raw!$A:$A, 'Calls Received'!DY$14, Raw!$F:$F, 'Calls Received'!$C43, Raw!$H:$H, "A01")</f>
        <v>0</v>
      </c>
      <c r="DZ43" s="52">
        <f>SUMIFS(Raw!$I:$I, Raw!$A:$A, 'Calls Received'!DZ$14, Raw!$F:$F, 'Calls Received'!$C43, Raw!$H:$H, "A01")</f>
        <v>0</v>
      </c>
      <c r="EA43" s="52">
        <f>SUMIFS(Raw!$I:$I, Raw!$A:$A, 'Calls Received'!EA$14, Raw!$F:$F, 'Calls Received'!$C43, Raw!$H:$H, "A01")</f>
        <v>0</v>
      </c>
      <c r="EB43" s="53">
        <f>SUMIFS(Raw!$I:$I, Raw!$A:$A, 'Calls Received'!EB$14, Raw!$F:$F, 'Calls Received'!$C43, Raw!$H:$H, "A01")</f>
        <v>0</v>
      </c>
      <c r="ED43" s="51">
        <f>SUMIFS(Raw!$I:$I, Raw!$A:$A, 'Calls Received'!ED$14, Raw!$F:$F, 'Calls Received'!$C43, Raw!$H:$H, "A01")</f>
        <v>0</v>
      </c>
      <c r="EE43" s="52">
        <f>SUMIFS(Raw!$I:$I, Raw!$A:$A, 'Calls Received'!EE$14, Raw!$F:$F, 'Calls Received'!$C43, Raw!$H:$H, "A01")</f>
        <v>0</v>
      </c>
      <c r="EF43" s="52">
        <f>SUMIFS(Raw!$I:$I, Raw!$A:$A, 'Calls Received'!EF$14, Raw!$F:$F, 'Calls Received'!$C43, Raw!$H:$H, "A01")</f>
        <v>0</v>
      </c>
      <c r="EG43" s="52">
        <f>SUMIFS(Raw!$I:$I, Raw!$A:$A, 'Calls Received'!EG$14, Raw!$F:$F, 'Calls Received'!$C43, Raw!$H:$H, "A01")</f>
        <v>0</v>
      </c>
      <c r="EH43" s="52">
        <f>SUMIFS(Raw!$I:$I, Raw!$A:$A, 'Calls Received'!EH$14, Raw!$F:$F, 'Calls Received'!$C43, Raw!$H:$H, "A01")</f>
        <v>0</v>
      </c>
      <c r="EI43" s="52">
        <f>SUMIFS(Raw!$I:$I, Raw!$A:$A, 'Calls Received'!EI$14, Raw!$F:$F, 'Calls Received'!$C43, Raw!$H:$H, "A01")</f>
        <v>0</v>
      </c>
      <c r="EJ43" s="53">
        <f>SUMIFS(Raw!$I:$I, Raw!$A:$A, 'Calls Received'!EJ$14, Raw!$F:$F, 'Calls Received'!$C43, Raw!$H:$H, "A01")</f>
        <v>0</v>
      </c>
      <c r="EL43" s="51">
        <f>SUMIFS(Raw!$I:$I, Raw!$A:$A, 'Calls Received'!EL$14, Raw!$F:$F, 'Calls Received'!$C43, Raw!$H:$H, "A01")</f>
        <v>0</v>
      </c>
      <c r="EM43" s="52">
        <f>SUMIFS(Raw!$I:$I, Raw!$A:$A, 'Calls Received'!EM$14, Raw!$F:$F, 'Calls Received'!$C43, Raw!$H:$H, "A01")</f>
        <v>0</v>
      </c>
      <c r="EN43" s="52">
        <f>SUMIFS(Raw!$I:$I, Raw!$A:$A, 'Calls Received'!EN$14, Raw!$F:$F, 'Calls Received'!$C43, Raw!$H:$H, "A01")</f>
        <v>0</v>
      </c>
      <c r="EO43" s="52">
        <f>SUMIFS(Raw!$I:$I, Raw!$A:$A, 'Calls Received'!EO$14, Raw!$F:$F, 'Calls Received'!$C43, Raw!$H:$H, "A01")</f>
        <v>0</v>
      </c>
      <c r="EP43" s="52">
        <f>SUMIFS(Raw!$I:$I, Raw!$A:$A, 'Calls Received'!EP$14, Raw!$F:$F, 'Calls Received'!$C43, Raw!$H:$H, "A01")</f>
        <v>0</v>
      </c>
      <c r="EQ43" s="52">
        <f>SUMIFS(Raw!$I:$I, Raw!$A:$A, 'Calls Received'!EQ$14, Raw!$F:$F, 'Calls Received'!$C43, Raw!$H:$H, "A01")</f>
        <v>0</v>
      </c>
      <c r="ER43" s="53">
        <f>SUMIFS(Raw!$I:$I, Raw!$A:$A, 'Calls Received'!ER$14, Raw!$F:$F, 'Calls Received'!$C43, Raw!$H:$H, "A01")</f>
        <v>0</v>
      </c>
      <c r="ET43" s="51">
        <f>SUMIFS(Raw!$I:$I, Raw!$A:$A, 'Calls Received'!ET$14, Raw!$F:$F, 'Calls Received'!$C43, Raw!$H:$H, "A01")</f>
        <v>0</v>
      </c>
      <c r="EU43" s="52">
        <f>SUMIFS(Raw!$I:$I, Raw!$A:$A, 'Calls Received'!EU$14, Raw!$F:$F, 'Calls Received'!$C43, Raw!$H:$H, "A01")</f>
        <v>0</v>
      </c>
      <c r="EV43" s="52">
        <f>SUMIFS(Raw!$I:$I, Raw!$A:$A, 'Calls Received'!EV$14, Raw!$F:$F, 'Calls Received'!$C43, Raw!$H:$H, "A01")</f>
        <v>0</v>
      </c>
      <c r="EW43" s="52">
        <f>SUMIFS(Raw!$I:$I, Raw!$A:$A, 'Calls Received'!EW$14, Raw!$F:$F, 'Calls Received'!$C43, Raw!$H:$H, "A01")</f>
        <v>0</v>
      </c>
      <c r="EX43" s="52">
        <f>SUMIFS(Raw!$I:$I, Raw!$A:$A, 'Calls Received'!EX$14, Raw!$F:$F, 'Calls Received'!$C43, Raw!$H:$H, "A01")</f>
        <v>0</v>
      </c>
      <c r="EY43" s="52">
        <f>SUMIFS(Raw!$I:$I, Raw!$A:$A, 'Calls Received'!EY$14, Raw!$F:$F, 'Calls Received'!$C43, Raw!$H:$H, "A01")</f>
        <v>0</v>
      </c>
      <c r="EZ43" s="53">
        <f>SUMIFS(Raw!$I:$I, Raw!$A:$A, 'Calls Received'!EZ$14, Raw!$F:$F, 'Calls Received'!$C43, Raw!$H:$H, "A01")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1182</v>
      </c>
      <c r="G44" s="35">
        <v>1089</v>
      </c>
      <c r="H44" s="35">
        <v>1047</v>
      </c>
      <c r="I44" s="35">
        <v>1035</v>
      </c>
      <c r="J44" s="35">
        <v>1177</v>
      </c>
      <c r="K44" s="35">
        <v>2057</v>
      </c>
      <c r="L44" s="36">
        <v>1862</v>
      </c>
      <c r="N44" s="34">
        <v>1335</v>
      </c>
      <c r="O44" s="35">
        <v>1234</v>
      </c>
      <c r="P44" s="35">
        <v>1156</v>
      </c>
      <c r="Q44" s="35">
        <v>1208</v>
      </c>
      <c r="R44" s="35">
        <v>1203</v>
      </c>
      <c r="S44" s="35">
        <v>2047</v>
      </c>
      <c r="T44" s="36">
        <v>1993</v>
      </c>
      <c r="V44" s="34">
        <v>1576</v>
      </c>
      <c r="W44" s="35">
        <v>1234</v>
      </c>
      <c r="X44" s="35">
        <v>1180</v>
      </c>
      <c r="Y44" s="35">
        <v>1181</v>
      </c>
      <c r="Z44" s="35">
        <v>1188</v>
      </c>
      <c r="AA44" s="35">
        <v>2004</v>
      </c>
      <c r="AB44" s="36">
        <v>1909</v>
      </c>
      <c r="AD44" s="34">
        <v>1344</v>
      </c>
      <c r="AE44" s="35">
        <v>1025</v>
      </c>
      <c r="AF44" s="35">
        <v>1051</v>
      </c>
      <c r="AG44" s="35">
        <v>1042</v>
      </c>
      <c r="AH44" s="35">
        <v>1105</v>
      </c>
      <c r="AI44" s="35">
        <v>2150</v>
      </c>
      <c r="AJ44" s="36">
        <v>2082</v>
      </c>
      <c r="AL44" s="34">
        <v>1212</v>
      </c>
      <c r="AM44" s="35">
        <v>1092</v>
      </c>
      <c r="AN44" s="35">
        <v>1085</v>
      </c>
      <c r="AO44" s="35">
        <v>1116</v>
      </c>
      <c r="AP44" s="35">
        <v>2136</v>
      </c>
      <c r="AQ44" s="35">
        <v>2798</v>
      </c>
      <c r="AR44" s="36">
        <v>2210</v>
      </c>
      <c r="AT44" s="34">
        <v>1218</v>
      </c>
      <c r="AU44" s="35">
        <v>1123</v>
      </c>
      <c r="AV44" s="35">
        <v>1075</v>
      </c>
      <c r="AW44" s="35">
        <v>1633</v>
      </c>
      <c r="AX44" s="35">
        <v>1305</v>
      </c>
      <c r="AY44" s="35">
        <v>2287</v>
      </c>
      <c r="AZ44" s="36">
        <v>1895</v>
      </c>
      <c r="BB44" s="34">
        <v>1315</v>
      </c>
      <c r="BC44" s="35">
        <v>1145</v>
      </c>
      <c r="BD44" s="35">
        <v>1074</v>
      </c>
      <c r="BE44" s="35">
        <v>1090</v>
      </c>
      <c r="BF44" s="35">
        <v>1135</v>
      </c>
      <c r="BG44" s="35">
        <v>2076</v>
      </c>
      <c r="BH44" s="36">
        <v>1861</v>
      </c>
      <c r="BJ44" s="34">
        <v>1299</v>
      </c>
      <c r="BK44" s="35">
        <v>1170</v>
      </c>
      <c r="BL44" s="35">
        <v>1052</v>
      </c>
      <c r="BM44" s="35">
        <v>1033</v>
      </c>
      <c r="BN44" s="35">
        <v>1017</v>
      </c>
      <c r="BO44" s="35">
        <v>1938</v>
      </c>
      <c r="BP44" s="36">
        <v>1608</v>
      </c>
      <c r="BR44" s="34">
        <f>SUMIFS(Raw!$I:$I, Raw!$A:$A, 'Calls Received'!BR$14, Raw!$F:$F, 'Calls Received'!$C44, Raw!$H:$H, "A01")</f>
        <v>1250</v>
      </c>
      <c r="BS44" s="35">
        <f>SUMIFS(Raw!$I:$I, Raw!$A:$A, 'Calls Received'!BS$14, Raw!$F:$F, 'Calls Received'!$C44, Raw!$H:$H, "A01")</f>
        <v>1052</v>
      </c>
      <c r="BT44" s="35">
        <f>SUMIFS(Raw!$I:$I, Raw!$A:$A, 'Calls Received'!BT$14, Raw!$F:$F, 'Calls Received'!$C44, Raw!$H:$H, "A01")</f>
        <v>968</v>
      </c>
      <c r="BU44" s="35">
        <f>SUMIFS(Raw!$I:$I, Raw!$A:$A, 'Calls Received'!BU$14, Raw!$F:$F, 'Calls Received'!$C44, Raw!$H:$H, "A01")</f>
        <v>1010</v>
      </c>
      <c r="BV44" s="35">
        <f>SUMIFS(Raw!$I:$I, Raw!$A:$A, 'Calls Received'!BV$14, Raw!$F:$F, 'Calls Received'!$C44, Raw!$H:$H, "A01")</f>
        <v>1105</v>
      </c>
      <c r="BW44" s="35">
        <f>SUMIFS(Raw!$I:$I, Raw!$A:$A, 'Calls Received'!BW$14, Raw!$F:$F, 'Calls Received'!$C44, Raw!$H:$H, "A01")</f>
        <v>1879</v>
      </c>
      <c r="BX44" s="36">
        <f>SUMIFS(Raw!$I:$I, Raw!$A:$A, 'Calls Received'!BX$14, Raw!$F:$F, 'Calls Received'!$C44, Raw!$H:$H, "A01")</f>
        <v>1635</v>
      </c>
      <c r="BZ44" s="34">
        <f>SUMIFS(Raw!$I:$I, Raw!$A:$A, 'Calls Received'!BZ$14, Raw!$F:$F, 'Calls Received'!$C44, Raw!$H:$H, "A01")</f>
        <v>0</v>
      </c>
      <c r="CA44" s="35">
        <f>SUMIFS(Raw!$I:$I, Raw!$A:$A, 'Calls Received'!CA$14, Raw!$F:$F, 'Calls Received'!$C44, Raw!$H:$H, "A01")</f>
        <v>0</v>
      </c>
      <c r="CB44" s="35">
        <f>SUMIFS(Raw!$I:$I, Raw!$A:$A, 'Calls Received'!CB$14, Raw!$F:$F, 'Calls Received'!$C44, Raw!$H:$H, "A01")</f>
        <v>0</v>
      </c>
      <c r="CC44" s="35">
        <f>SUMIFS(Raw!$I:$I, Raw!$A:$A, 'Calls Received'!CC$14, Raw!$F:$F, 'Calls Received'!$C44, Raw!$H:$H, "A01")</f>
        <v>0</v>
      </c>
      <c r="CD44" s="35">
        <f>SUMIFS(Raw!$I:$I, Raw!$A:$A, 'Calls Received'!CD$14, Raw!$F:$F, 'Calls Received'!$C44, Raw!$H:$H, "A01")</f>
        <v>0</v>
      </c>
      <c r="CE44" s="35">
        <f>SUMIFS(Raw!$I:$I, Raw!$A:$A, 'Calls Received'!CE$14, Raw!$F:$F, 'Calls Received'!$C44, Raw!$H:$H, "A01")</f>
        <v>0</v>
      </c>
      <c r="CF44" s="36">
        <f>SUMIFS(Raw!$I:$I, Raw!$A:$A, 'Calls Received'!CF$14, Raw!$F:$F, 'Calls Received'!$C44, Raw!$H:$H, "A01")</f>
        <v>0</v>
      </c>
      <c r="CH44" s="34">
        <f>SUMIFS(Raw!$I:$I, Raw!$A:$A, 'Calls Received'!CH$14, Raw!$F:$F, 'Calls Received'!$C44, Raw!$H:$H, "A01")</f>
        <v>0</v>
      </c>
      <c r="CI44" s="35">
        <f>SUMIFS(Raw!$I:$I, Raw!$A:$A, 'Calls Received'!CI$14, Raw!$F:$F, 'Calls Received'!$C44, Raw!$H:$H, "A01")</f>
        <v>0</v>
      </c>
      <c r="CJ44" s="35">
        <f>SUMIFS(Raw!$I:$I, Raw!$A:$A, 'Calls Received'!CJ$14, Raw!$F:$F, 'Calls Received'!$C44, Raw!$H:$H, "A01")</f>
        <v>0</v>
      </c>
      <c r="CK44" s="35">
        <f>SUMIFS(Raw!$I:$I, Raw!$A:$A, 'Calls Received'!CK$14, Raw!$F:$F, 'Calls Received'!$C44, Raw!$H:$H, "A01")</f>
        <v>0</v>
      </c>
      <c r="CL44" s="35">
        <f>SUMIFS(Raw!$I:$I, Raw!$A:$A, 'Calls Received'!CL$14, Raw!$F:$F, 'Calls Received'!$C44, Raw!$H:$H, "A01")</f>
        <v>0</v>
      </c>
      <c r="CM44" s="35">
        <f>SUMIFS(Raw!$I:$I, Raw!$A:$A, 'Calls Received'!CM$14, Raw!$F:$F, 'Calls Received'!$C44, Raw!$H:$H, "A01")</f>
        <v>0</v>
      </c>
      <c r="CN44" s="36">
        <f>SUMIFS(Raw!$I:$I, Raw!$A:$A, 'Calls Received'!CN$14, Raw!$F:$F, 'Calls Received'!$C44, Raw!$H:$H, "A01")</f>
        <v>0</v>
      </c>
      <c r="CP44" s="34">
        <f>SUMIFS(Raw!$I:$I, Raw!$A:$A, 'Calls Received'!CP$14, Raw!$F:$F, 'Calls Received'!$C44, Raw!$H:$H, "A01")</f>
        <v>0</v>
      </c>
      <c r="CQ44" s="35">
        <f>SUMIFS(Raw!$I:$I, Raw!$A:$A, 'Calls Received'!CQ$14, Raw!$F:$F, 'Calls Received'!$C44, Raw!$H:$H, "A01")</f>
        <v>0</v>
      </c>
      <c r="CR44" s="35">
        <f>SUMIFS(Raw!$I:$I, Raw!$A:$A, 'Calls Received'!CR$14, Raw!$F:$F, 'Calls Received'!$C44, Raw!$H:$H, "A01")</f>
        <v>0</v>
      </c>
      <c r="CS44" s="35">
        <f>SUMIFS(Raw!$I:$I, Raw!$A:$A, 'Calls Received'!CS$14, Raw!$F:$F, 'Calls Received'!$C44, Raw!$H:$H, "A01")</f>
        <v>0</v>
      </c>
      <c r="CT44" s="35">
        <f>SUMIFS(Raw!$I:$I, Raw!$A:$A, 'Calls Received'!CT$14, Raw!$F:$F, 'Calls Received'!$C44, Raw!$H:$H, "A01")</f>
        <v>0</v>
      </c>
      <c r="CU44" s="35">
        <f>SUMIFS(Raw!$I:$I, Raw!$A:$A, 'Calls Received'!CU$14, Raw!$F:$F, 'Calls Received'!$C44, Raw!$H:$H, "A01")</f>
        <v>0</v>
      </c>
      <c r="CV44" s="36">
        <f>SUMIFS(Raw!$I:$I, Raw!$A:$A, 'Calls Received'!CV$14, Raw!$F:$F, 'Calls Received'!$C44, Raw!$H:$H, "A01")</f>
        <v>0</v>
      </c>
      <c r="CX44" s="34">
        <f>SUMIFS(Raw!$I:$I, Raw!$A:$A, 'Calls Received'!CX$14, Raw!$F:$F, 'Calls Received'!$C44, Raw!$H:$H, "A01")</f>
        <v>0</v>
      </c>
      <c r="CY44" s="35">
        <f>SUMIFS(Raw!$I:$I, Raw!$A:$A, 'Calls Received'!CY$14, Raw!$F:$F, 'Calls Received'!$C44, Raw!$H:$H, "A01")</f>
        <v>0</v>
      </c>
      <c r="CZ44" s="35">
        <f>SUMIFS(Raw!$I:$I, Raw!$A:$A, 'Calls Received'!CZ$14, Raw!$F:$F, 'Calls Received'!$C44, Raw!$H:$H, "A01")</f>
        <v>0</v>
      </c>
      <c r="DA44" s="35">
        <f>SUMIFS(Raw!$I:$I, Raw!$A:$A, 'Calls Received'!DA$14, Raw!$F:$F, 'Calls Received'!$C44, Raw!$H:$H, "A01")</f>
        <v>0</v>
      </c>
      <c r="DB44" s="35">
        <f>SUMIFS(Raw!$I:$I, Raw!$A:$A, 'Calls Received'!DB$14, Raw!$F:$F, 'Calls Received'!$C44, Raw!$H:$H, "A01")</f>
        <v>0</v>
      </c>
      <c r="DC44" s="35">
        <f>SUMIFS(Raw!$I:$I, Raw!$A:$A, 'Calls Received'!DC$14, Raw!$F:$F, 'Calls Received'!$C44, Raw!$H:$H, "A01")</f>
        <v>0</v>
      </c>
      <c r="DD44" s="36">
        <f>SUMIFS(Raw!$I:$I, Raw!$A:$A, 'Calls Received'!DD$14, Raw!$F:$F, 'Calls Received'!$C44, Raw!$H:$H, "A01")</f>
        <v>0</v>
      </c>
      <c r="DF44" s="34">
        <f>SUMIFS(Raw!$I:$I, Raw!$A:$A, 'Calls Received'!DF$14, Raw!$F:$F, 'Calls Received'!$C44, Raw!$H:$H, "A01")</f>
        <v>0</v>
      </c>
      <c r="DG44" s="35">
        <f>SUMIFS(Raw!$I:$I, Raw!$A:$A, 'Calls Received'!DG$14, Raw!$F:$F, 'Calls Received'!$C44, Raw!$H:$H, "A01")</f>
        <v>0</v>
      </c>
      <c r="DH44" s="35">
        <f>SUMIFS(Raw!$I:$I, Raw!$A:$A, 'Calls Received'!DH$14, Raw!$F:$F, 'Calls Received'!$C44, Raw!$H:$H, "A01")</f>
        <v>0</v>
      </c>
      <c r="DI44" s="35">
        <f>SUMIFS(Raw!$I:$I, Raw!$A:$A, 'Calls Received'!DI$14, Raw!$F:$F, 'Calls Received'!$C44, Raw!$H:$H, "A01")</f>
        <v>0</v>
      </c>
      <c r="DJ44" s="35">
        <f>SUMIFS(Raw!$I:$I, Raw!$A:$A, 'Calls Received'!DJ$14, Raw!$F:$F, 'Calls Received'!$C44, Raw!$H:$H, "A01")</f>
        <v>0</v>
      </c>
      <c r="DK44" s="35">
        <f>SUMIFS(Raw!$I:$I, Raw!$A:$A, 'Calls Received'!DK$14, Raw!$F:$F, 'Calls Received'!$C44, Raw!$H:$H, "A01")</f>
        <v>0</v>
      </c>
      <c r="DL44" s="36">
        <f>SUMIFS(Raw!$I:$I, Raw!$A:$A, 'Calls Received'!DL$14, Raw!$F:$F, 'Calls Received'!$C44, Raw!$H:$H, "A01")</f>
        <v>0</v>
      </c>
      <c r="DN44" s="34">
        <f>SUMIFS(Raw!$I:$I, Raw!$A:$A, 'Calls Received'!DN$14, Raw!$F:$F, 'Calls Received'!$C44, Raw!$H:$H, "A01")</f>
        <v>0</v>
      </c>
      <c r="DO44" s="35">
        <f>SUMIFS(Raw!$I:$I, Raw!$A:$A, 'Calls Received'!DO$14, Raw!$F:$F, 'Calls Received'!$C44, Raw!$H:$H, "A01")</f>
        <v>0</v>
      </c>
      <c r="DP44" s="35">
        <f>SUMIFS(Raw!$I:$I, Raw!$A:$A, 'Calls Received'!DP$14, Raw!$F:$F, 'Calls Received'!$C44, Raw!$H:$H, "A01")</f>
        <v>0</v>
      </c>
      <c r="DQ44" s="35">
        <f>SUMIFS(Raw!$I:$I, Raw!$A:$A, 'Calls Received'!DQ$14, Raw!$F:$F, 'Calls Received'!$C44, Raw!$H:$H, "A01")</f>
        <v>0</v>
      </c>
      <c r="DR44" s="35">
        <f>SUMIFS(Raw!$I:$I, Raw!$A:$A, 'Calls Received'!DR$14, Raw!$F:$F, 'Calls Received'!$C44, Raw!$H:$H, "A01")</f>
        <v>0</v>
      </c>
      <c r="DS44" s="35">
        <f>SUMIFS(Raw!$I:$I, Raw!$A:$A, 'Calls Received'!DS$14, Raw!$F:$F, 'Calls Received'!$C44, Raw!$H:$H, "A01")</f>
        <v>0</v>
      </c>
      <c r="DT44" s="36">
        <f>SUMIFS(Raw!$I:$I, Raw!$A:$A, 'Calls Received'!DT$14, Raw!$F:$F, 'Calls Received'!$C44, Raw!$H:$H, "A01")</f>
        <v>0</v>
      </c>
      <c r="DV44" s="34">
        <f>SUMIFS(Raw!$I:$I, Raw!$A:$A, 'Calls Received'!DV$14, Raw!$F:$F, 'Calls Received'!$C44, Raw!$H:$H, "A01")</f>
        <v>0</v>
      </c>
      <c r="DW44" s="35">
        <f>SUMIFS(Raw!$I:$I, Raw!$A:$A, 'Calls Received'!DW$14, Raw!$F:$F, 'Calls Received'!$C44, Raw!$H:$H, "A01")</f>
        <v>0</v>
      </c>
      <c r="DX44" s="35">
        <f>SUMIFS(Raw!$I:$I, Raw!$A:$A, 'Calls Received'!DX$14, Raw!$F:$F, 'Calls Received'!$C44, Raw!$H:$H, "A01")</f>
        <v>0</v>
      </c>
      <c r="DY44" s="35">
        <f>SUMIFS(Raw!$I:$I, Raw!$A:$A, 'Calls Received'!DY$14, Raw!$F:$F, 'Calls Received'!$C44, Raw!$H:$H, "A01")</f>
        <v>0</v>
      </c>
      <c r="DZ44" s="35">
        <f>SUMIFS(Raw!$I:$I, Raw!$A:$A, 'Calls Received'!DZ$14, Raw!$F:$F, 'Calls Received'!$C44, Raw!$H:$H, "A01")</f>
        <v>0</v>
      </c>
      <c r="EA44" s="35">
        <f>SUMIFS(Raw!$I:$I, Raw!$A:$A, 'Calls Received'!EA$14, Raw!$F:$F, 'Calls Received'!$C44, Raw!$H:$H, "A01")</f>
        <v>0</v>
      </c>
      <c r="EB44" s="36">
        <f>SUMIFS(Raw!$I:$I, Raw!$A:$A, 'Calls Received'!EB$14, Raw!$F:$F, 'Calls Received'!$C44, Raw!$H:$H, "A01")</f>
        <v>0</v>
      </c>
      <c r="ED44" s="34">
        <f>SUMIFS(Raw!$I:$I, Raw!$A:$A, 'Calls Received'!ED$14, Raw!$F:$F, 'Calls Received'!$C44, Raw!$H:$H, "A01")</f>
        <v>0</v>
      </c>
      <c r="EE44" s="35">
        <f>SUMIFS(Raw!$I:$I, Raw!$A:$A, 'Calls Received'!EE$14, Raw!$F:$F, 'Calls Received'!$C44, Raw!$H:$H, "A01")</f>
        <v>0</v>
      </c>
      <c r="EF44" s="35">
        <f>SUMIFS(Raw!$I:$I, Raw!$A:$A, 'Calls Received'!EF$14, Raw!$F:$F, 'Calls Received'!$C44, Raw!$H:$H, "A01")</f>
        <v>0</v>
      </c>
      <c r="EG44" s="35">
        <f>SUMIFS(Raw!$I:$I, Raw!$A:$A, 'Calls Received'!EG$14, Raw!$F:$F, 'Calls Received'!$C44, Raw!$H:$H, "A01")</f>
        <v>0</v>
      </c>
      <c r="EH44" s="35">
        <f>SUMIFS(Raw!$I:$I, Raw!$A:$A, 'Calls Received'!EH$14, Raw!$F:$F, 'Calls Received'!$C44, Raw!$H:$H, "A01")</f>
        <v>0</v>
      </c>
      <c r="EI44" s="35">
        <f>SUMIFS(Raw!$I:$I, Raw!$A:$A, 'Calls Received'!EI$14, Raw!$F:$F, 'Calls Received'!$C44, Raw!$H:$H, "A01")</f>
        <v>0</v>
      </c>
      <c r="EJ44" s="36">
        <f>SUMIFS(Raw!$I:$I, Raw!$A:$A, 'Calls Received'!EJ$14, Raw!$F:$F, 'Calls Received'!$C44, Raw!$H:$H, "A01")</f>
        <v>0</v>
      </c>
      <c r="EL44" s="34">
        <f>SUMIFS(Raw!$I:$I, Raw!$A:$A, 'Calls Received'!EL$14, Raw!$F:$F, 'Calls Received'!$C44, Raw!$H:$H, "A01")</f>
        <v>0</v>
      </c>
      <c r="EM44" s="35">
        <f>SUMIFS(Raw!$I:$I, Raw!$A:$A, 'Calls Received'!EM$14, Raw!$F:$F, 'Calls Received'!$C44, Raw!$H:$H, "A01")</f>
        <v>0</v>
      </c>
      <c r="EN44" s="35">
        <f>SUMIFS(Raw!$I:$I, Raw!$A:$A, 'Calls Received'!EN$14, Raw!$F:$F, 'Calls Received'!$C44, Raw!$H:$H, "A01")</f>
        <v>0</v>
      </c>
      <c r="EO44" s="35">
        <f>SUMIFS(Raw!$I:$I, Raw!$A:$A, 'Calls Received'!EO$14, Raw!$F:$F, 'Calls Received'!$C44, Raw!$H:$H, "A01")</f>
        <v>0</v>
      </c>
      <c r="EP44" s="35">
        <f>SUMIFS(Raw!$I:$I, Raw!$A:$A, 'Calls Received'!EP$14, Raw!$F:$F, 'Calls Received'!$C44, Raw!$H:$H, "A01")</f>
        <v>0</v>
      </c>
      <c r="EQ44" s="35">
        <f>SUMIFS(Raw!$I:$I, Raw!$A:$A, 'Calls Received'!EQ$14, Raw!$F:$F, 'Calls Received'!$C44, Raw!$H:$H, "A01")</f>
        <v>0</v>
      </c>
      <c r="ER44" s="36">
        <f>SUMIFS(Raw!$I:$I, Raw!$A:$A, 'Calls Received'!ER$14, Raw!$F:$F, 'Calls Received'!$C44, Raw!$H:$H, "A01")</f>
        <v>0</v>
      </c>
      <c r="ET44" s="34">
        <f>SUMIFS(Raw!$I:$I, Raw!$A:$A, 'Calls Received'!ET$14, Raw!$F:$F, 'Calls Received'!$C44, Raw!$H:$H, "A01")</f>
        <v>0</v>
      </c>
      <c r="EU44" s="35">
        <f>SUMIFS(Raw!$I:$I, Raw!$A:$A, 'Calls Received'!EU$14, Raw!$F:$F, 'Calls Received'!$C44, Raw!$H:$H, "A01")</f>
        <v>0</v>
      </c>
      <c r="EV44" s="35">
        <f>SUMIFS(Raw!$I:$I, Raw!$A:$A, 'Calls Received'!EV$14, Raw!$F:$F, 'Calls Received'!$C44, Raw!$H:$H, "A01")</f>
        <v>0</v>
      </c>
      <c r="EW44" s="35">
        <f>SUMIFS(Raw!$I:$I, Raw!$A:$A, 'Calls Received'!EW$14, Raw!$F:$F, 'Calls Received'!$C44, Raw!$H:$H, "A01")</f>
        <v>0</v>
      </c>
      <c r="EX44" s="35">
        <f>SUMIFS(Raw!$I:$I, Raw!$A:$A, 'Calls Received'!EX$14, Raw!$F:$F, 'Calls Received'!$C44, Raw!$H:$H, "A01")</f>
        <v>0</v>
      </c>
      <c r="EY44" s="35">
        <f>SUMIFS(Raw!$I:$I, Raw!$A:$A, 'Calls Received'!EY$14, Raw!$F:$F, 'Calls Received'!$C44, Raw!$H:$H, "A01")</f>
        <v>0</v>
      </c>
      <c r="EZ44" s="36">
        <f>SUMIFS(Raw!$I:$I, Raw!$A:$A, 'Calls Received'!EZ$14, Raw!$F:$F, 'Calls Received'!$C44, Raw!$H:$H, "A01")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10873</v>
      </c>
      <c r="G46" s="29">
        <v>9768</v>
      </c>
      <c r="H46" s="29">
        <v>9228</v>
      </c>
      <c r="I46" s="29">
        <v>9564</v>
      </c>
      <c r="J46" s="29">
        <v>9433</v>
      </c>
      <c r="K46" s="29">
        <v>13913</v>
      </c>
      <c r="L46" s="30">
        <v>12105</v>
      </c>
      <c r="N46" s="19">
        <v>11553</v>
      </c>
      <c r="O46" s="29">
        <v>10325</v>
      </c>
      <c r="P46" s="29">
        <v>9677</v>
      </c>
      <c r="Q46" s="29">
        <v>9746</v>
      </c>
      <c r="R46" s="29">
        <v>9848</v>
      </c>
      <c r="S46" s="29">
        <v>14837</v>
      </c>
      <c r="T46" s="30">
        <v>12416</v>
      </c>
      <c r="V46" s="19">
        <v>12035</v>
      </c>
      <c r="W46" s="29">
        <v>10194</v>
      </c>
      <c r="X46" s="29">
        <v>9743</v>
      </c>
      <c r="Y46" s="29">
        <v>9365</v>
      </c>
      <c r="Z46" s="29">
        <v>9436</v>
      </c>
      <c r="AA46" s="29">
        <v>12702</v>
      </c>
      <c r="AB46" s="30">
        <v>11513</v>
      </c>
      <c r="AD46" s="19">
        <v>10503</v>
      </c>
      <c r="AE46" s="29">
        <v>8866</v>
      </c>
      <c r="AF46" s="29">
        <v>8637</v>
      </c>
      <c r="AG46" s="29">
        <v>8678</v>
      </c>
      <c r="AH46" s="29">
        <v>8815</v>
      </c>
      <c r="AI46" s="29">
        <v>12787</v>
      </c>
      <c r="AJ46" s="30">
        <v>11859</v>
      </c>
      <c r="AL46" s="19">
        <v>9533</v>
      </c>
      <c r="AM46" s="29">
        <v>7825</v>
      </c>
      <c r="AN46" s="29">
        <v>6948</v>
      </c>
      <c r="AO46" s="29">
        <v>6961</v>
      </c>
      <c r="AP46" s="29">
        <v>13855</v>
      </c>
      <c r="AQ46" s="29">
        <v>17152</v>
      </c>
      <c r="AR46" s="30">
        <v>13008</v>
      </c>
      <c r="AT46" s="19">
        <v>10420</v>
      </c>
      <c r="AU46" s="29">
        <v>8450</v>
      </c>
      <c r="AV46" s="29">
        <v>6936</v>
      </c>
      <c r="AW46" s="29">
        <v>9744</v>
      </c>
      <c r="AX46" s="29">
        <v>9361</v>
      </c>
      <c r="AY46" s="29">
        <v>13331</v>
      </c>
      <c r="AZ46" s="30">
        <v>11188</v>
      </c>
      <c r="BB46" s="19">
        <v>9260</v>
      </c>
      <c r="BC46" s="29">
        <v>8360</v>
      </c>
      <c r="BD46" s="29">
        <v>8732</v>
      </c>
      <c r="BE46" s="29">
        <v>8335</v>
      </c>
      <c r="BF46" s="29">
        <v>9184</v>
      </c>
      <c r="BG46" s="29">
        <v>12228</v>
      </c>
      <c r="BH46" s="30">
        <v>10236</v>
      </c>
      <c r="BJ46" s="19">
        <v>9876</v>
      </c>
      <c r="BK46" s="29">
        <v>8688</v>
      </c>
      <c r="BL46" s="29">
        <v>8492</v>
      </c>
      <c r="BM46" s="29">
        <v>8424</v>
      </c>
      <c r="BN46" s="29">
        <v>8767</v>
      </c>
      <c r="BO46" s="29">
        <v>12078</v>
      </c>
      <c r="BP46" s="30">
        <v>10393</v>
      </c>
      <c r="BR46" s="19">
        <f>SUMIFS(Raw!$I:$I, Raw!$A:$A, 'Calls Received'!BR$14, Raw!$C:$C, 'Calls Received'!$C46, Raw!$H:$H, "A01")</f>
        <v>9725</v>
      </c>
      <c r="BS46" s="29">
        <f>SUMIFS(Raw!$I:$I, Raw!$A:$A, 'Calls Received'!BS$14, Raw!$C:$C, 'Calls Received'!$C46, Raw!$H:$H, "A01")</f>
        <v>8826</v>
      </c>
      <c r="BT46" s="29">
        <f>SUMIFS(Raw!$I:$I, Raw!$A:$A, 'Calls Received'!BT$14, Raw!$C:$C, 'Calls Received'!$C46, Raw!$H:$H, "A01")</f>
        <v>8391</v>
      </c>
      <c r="BU46" s="29">
        <f>SUMIFS(Raw!$I:$I, Raw!$A:$A, 'Calls Received'!BU$14, Raw!$C:$C, 'Calls Received'!$C46, Raw!$H:$H, "A01")</f>
        <v>7976</v>
      </c>
      <c r="BV46" s="29">
        <f>SUMIFS(Raw!$I:$I, Raw!$A:$A, 'Calls Received'!BV$14, Raw!$C:$C, 'Calls Received'!$C46, Raw!$H:$H, "A01")</f>
        <v>8558</v>
      </c>
      <c r="BW46" s="29">
        <f>SUMIFS(Raw!$I:$I, Raw!$A:$A, 'Calls Received'!BW$14, Raw!$C:$C, 'Calls Received'!$C46, Raw!$H:$H, "A01")</f>
        <v>12143</v>
      </c>
      <c r="BX46" s="30">
        <f>SUMIFS(Raw!$I:$I, Raw!$A:$A, 'Calls Received'!BX$14, Raw!$C:$C, 'Calls Received'!$C46, Raw!$H:$H, "A01")</f>
        <v>10436</v>
      </c>
      <c r="BZ46" s="19">
        <f>SUMIFS(Raw!$I:$I, Raw!$A:$A, 'Calls Received'!BZ$14, Raw!$C:$C, 'Calls Received'!$C46, Raw!$H:$H, "A01")</f>
        <v>0</v>
      </c>
      <c r="CA46" s="29">
        <f>SUMIFS(Raw!$I:$I, Raw!$A:$A, 'Calls Received'!CA$14, Raw!$C:$C, 'Calls Received'!$C46, Raw!$H:$H, "A01")</f>
        <v>0</v>
      </c>
      <c r="CB46" s="29">
        <f>SUMIFS(Raw!$I:$I, Raw!$A:$A, 'Calls Received'!CB$14, Raw!$C:$C, 'Calls Received'!$C46, Raw!$H:$H, "A01")</f>
        <v>0</v>
      </c>
      <c r="CC46" s="29">
        <f>SUMIFS(Raw!$I:$I, Raw!$A:$A, 'Calls Received'!CC$14, Raw!$C:$C, 'Calls Received'!$C46, Raw!$H:$H, "A01")</f>
        <v>0</v>
      </c>
      <c r="CD46" s="29">
        <f>SUMIFS(Raw!$I:$I, Raw!$A:$A, 'Calls Received'!CD$14, Raw!$C:$C, 'Calls Received'!$C46, Raw!$H:$H, "A01")</f>
        <v>0</v>
      </c>
      <c r="CE46" s="29">
        <f>SUMIFS(Raw!$I:$I, Raw!$A:$A, 'Calls Received'!CE$14, Raw!$C:$C, 'Calls Received'!$C46, Raw!$H:$H, "A01")</f>
        <v>0</v>
      </c>
      <c r="CF46" s="30">
        <f>SUMIFS(Raw!$I:$I, Raw!$A:$A, 'Calls Received'!CF$14, Raw!$C:$C, 'Calls Received'!$C46, Raw!$H:$H, "A01")</f>
        <v>0</v>
      </c>
      <c r="CH46" s="19">
        <f>SUMIFS(Raw!$I:$I, Raw!$A:$A, 'Calls Received'!CH$14, Raw!$C:$C, 'Calls Received'!$C46, Raw!$H:$H, "A01")</f>
        <v>0</v>
      </c>
      <c r="CI46" s="29">
        <f>SUMIFS(Raw!$I:$I, Raw!$A:$A, 'Calls Received'!CI$14, Raw!$C:$C, 'Calls Received'!$C46, Raw!$H:$H, "A01")</f>
        <v>0</v>
      </c>
      <c r="CJ46" s="29">
        <f>SUMIFS(Raw!$I:$I, Raw!$A:$A, 'Calls Received'!CJ$14, Raw!$C:$C, 'Calls Received'!$C46, Raw!$H:$H, "A01")</f>
        <v>0</v>
      </c>
      <c r="CK46" s="29">
        <f>SUMIFS(Raw!$I:$I, Raw!$A:$A, 'Calls Received'!CK$14, Raw!$C:$C, 'Calls Received'!$C46, Raw!$H:$H, "A01")</f>
        <v>0</v>
      </c>
      <c r="CL46" s="29">
        <f>SUMIFS(Raw!$I:$I, Raw!$A:$A, 'Calls Received'!CL$14, Raw!$C:$C, 'Calls Received'!$C46, Raw!$H:$H, "A01")</f>
        <v>0</v>
      </c>
      <c r="CM46" s="29">
        <f>SUMIFS(Raw!$I:$I, Raw!$A:$A, 'Calls Received'!CM$14, Raw!$C:$C, 'Calls Received'!$C46, Raw!$H:$H, "A01")</f>
        <v>0</v>
      </c>
      <c r="CN46" s="30">
        <f>SUMIFS(Raw!$I:$I, Raw!$A:$A, 'Calls Received'!CN$14, Raw!$C:$C, 'Calls Received'!$C46, Raw!$H:$H, "A01")</f>
        <v>0</v>
      </c>
      <c r="CP46" s="19">
        <f>SUMIFS(Raw!$I:$I, Raw!$A:$A, 'Calls Received'!CP$14, Raw!$C:$C, 'Calls Received'!$C46, Raw!$H:$H, "A01")</f>
        <v>0</v>
      </c>
      <c r="CQ46" s="29">
        <f>SUMIFS(Raw!$I:$I, Raw!$A:$A, 'Calls Received'!CQ$14, Raw!$C:$C, 'Calls Received'!$C46, Raw!$H:$H, "A01")</f>
        <v>0</v>
      </c>
      <c r="CR46" s="29">
        <f>SUMIFS(Raw!$I:$I, Raw!$A:$A, 'Calls Received'!CR$14, Raw!$C:$C, 'Calls Received'!$C46, Raw!$H:$H, "A01")</f>
        <v>0</v>
      </c>
      <c r="CS46" s="29">
        <f>SUMIFS(Raw!$I:$I, Raw!$A:$A, 'Calls Received'!CS$14, Raw!$C:$C, 'Calls Received'!$C46, Raw!$H:$H, "A01")</f>
        <v>0</v>
      </c>
      <c r="CT46" s="29">
        <f>SUMIFS(Raw!$I:$I, Raw!$A:$A, 'Calls Received'!CT$14, Raw!$C:$C, 'Calls Received'!$C46, Raw!$H:$H, "A01")</f>
        <v>0</v>
      </c>
      <c r="CU46" s="29">
        <f>SUMIFS(Raw!$I:$I, Raw!$A:$A, 'Calls Received'!CU$14, Raw!$C:$C, 'Calls Received'!$C46, Raw!$H:$H, "A01")</f>
        <v>0</v>
      </c>
      <c r="CV46" s="30">
        <f>SUMIFS(Raw!$I:$I, Raw!$A:$A, 'Calls Received'!CV$14, Raw!$C:$C, 'Calls Received'!$C46, Raw!$H:$H, "A01")</f>
        <v>0</v>
      </c>
      <c r="CX46" s="19">
        <f>SUMIFS(Raw!$I:$I, Raw!$A:$A, 'Calls Received'!CX$14, Raw!$C:$C, 'Calls Received'!$C46, Raw!$H:$H, "A01")</f>
        <v>0</v>
      </c>
      <c r="CY46" s="29">
        <f>SUMIFS(Raw!$I:$I, Raw!$A:$A, 'Calls Received'!CY$14, Raw!$C:$C, 'Calls Received'!$C46, Raw!$H:$H, "A01")</f>
        <v>0</v>
      </c>
      <c r="CZ46" s="29">
        <f>SUMIFS(Raw!$I:$I, Raw!$A:$A, 'Calls Received'!CZ$14, Raw!$C:$C, 'Calls Received'!$C46, Raw!$H:$H, "A01")</f>
        <v>0</v>
      </c>
      <c r="DA46" s="29">
        <f>SUMIFS(Raw!$I:$I, Raw!$A:$A, 'Calls Received'!DA$14, Raw!$C:$C, 'Calls Received'!$C46, Raw!$H:$H, "A01")</f>
        <v>0</v>
      </c>
      <c r="DB46" s="29">
        <f>SUMIFS(Raw!$I:$I, Raw!$A:$A, 'Calls Received'!DB$14, Raw!$C:$C, 'Calls Received'!$C46, Raw!$H:$H, "A01")</f>
        <v>0</v>
      </c>
      <c r="DC46" s="29">
        <f>SUMIFS(Raw!$I:$I, Raw!$A:$A, 'Calls Received'!DC$14, Raw!$C:$C, 'Calls Received'!$C46, Raw!$H:$H, "A01")</f>
        <v>0</v>
      </c>
      <c r="DD46" s="30">
        <f>SUMIFS(Raw!$I:$I, Raw!$A:$A, 'Calls Received'!DD$14, Raw!$C:$C, 'Calls Received'!$C46, Raw!$H:$H, "A01")</f>
        <v>0</v>
      </c>
      <c r="DF46" s="19">
        <f>SUMIFS(Raw!$I:$I, Raw!$A:$A, 'Calls Received'!DF$14, Raw!$C:$C, 'Calls Received'!$C46, Raw!$H:$H, "A01")</f>
        <v>0</v>
      </c>
      <c r="DG46" s="29">
        <f>SUMIFS(Raw!$I:$I, Raw!$A:$A, 'Calls Received'!DG$14, Raw!$C:$C, 'Calls Received'!$C46, Raw!$H:$H, "A01")</f>
        <v>0</v>
      </c>
      <c r="DH46" s="29">
        <f>SUMIFS(Raw!$I:$I, Raw!$A:$A, 'Calls Received'!DH$14, Raw!$C:$C, 'Calls Received'!$C46, Raw!$H:$H, "A01")</f>
        <v>0</v>
      </c>
      <c r="DI46" s="29">
        <f>SUMIFS(Raw!$I:$I, Raw!$A:$A, 'Calls Received'!DI$14, Raw!$C:$C, 'Calls Received'!$C46, Raw!$H:$H, "A01")</f>
        <v>0</v>
      </c>
      <c r="DJ46" s="29">
        <f>SUMIFS(Raw!$I:$I, Raw!$A:$A, 'Calls Received'!DJ$14, Raw!$C:$C, 'Calls Received'!$C46, Raw!$H:$H, "A01")</f>
        <v>0</v>
      </c>
      <c r="DK46" s="29">
        <f>SUMIFS(Raw!$I:$I, Raw!$A:$A, 'Calls Received'!DK$14, Raw!$C:$C, 'Calls Received'!$C46, Raw!$H:$H, "A01")</f>
        <v>0</v>
      </c>
      <c r="DL46" s="30">
        <f>SUMIFS(Raw!$I:$I, Raw!$A:$A, 'Calls Received'!DL$14, Raw!$C:$C, 'Calls Received'!$C46, Raw!$H:$H, "A01")</f>
        <v>0</v>
      </c>
      <c r="DN46" s="19">
        <f>SUMIFS(Raw!$I:$I, Raw!$A:$A, 'Calls Received'!DN$14, Raw!$C:$C, 'Calls Received'!$C46, Raw!$H:$H, "A01")</f>
        <v>0</v>
      </c>
      <c r="DO46" s="29">
        <f>SUMIFS(Raw!$I:$I, Raw!$A:$A, 'Calls Received'!DO$14, Raw!$C:$C, 'Calls Received'!$C46, Raw!$H:$H, "A01")</f>
        <v>0</v>
      </c>
      <c r="DP46" s="29">
        <f>SUMIFS(Raw!$I:$I, Raw!$A:$A, 'Calls Received'!DP$14, Raw!$C:$C, 'Calls Received'!$C46, Raw!$H:$H, "A01")</f>
        <v>0</v>
      </c>
      <c r="DQ46" s="29">
        <f>SUMIFS(Raw!$I:$I, Raw!$A:$A, 'Calls Received'!DQ$14, Raw!$C:$C, 'Calls Received'!$C46, Raw!$H:$H, "A01")</f>
        <v>0</v>
      </c>
      <c r="DR46" s="29">
        <f>SUMIFS(Raw!$I:$I, Raw!$A:$A, 'Calls Received'!DR$14, Raw!$C:$C, 'Calls Received'!$C46, Raw!$H:$H, "A01")</f>
        <v>0</v>
      </c>
      <c r="DS46" s="29">
        <f>SUMIFS(Raw!$I:$I, Raw!$A:$A, 'Calls Received'!DS$14, Raw!$C:$C, 'Calls Received'!$C46, Raw!$H:$H, "A01")</f>
        <v>0</v>
      </c>
      <c r="DT46" s="30">
        <f>SUMIFS(Raw!$I:$I, Raw!$A:$A, 'Calls Received'!DT$14, Raw!$C:$C, 'Calls Received'!$C46, Raw!$H:$H, "A01")</f>
        <v>0</v>
      </c>
      <c r="DV46" s="19">
        <f>SUMIFS(Raw!$I:$I, Raw!$A:$A, 'Calls Received'!DV$14, Raw!$C:$C, 'Calls Received'!$C46, Raw!$H:$H, "A01")</f>
        <v>0</v>
      </c>
      <c r="DW46" s="29">
        <f>SUMIFS(Raw!$I:$I, Raw!$A:$A, 'Calls Received'!DW$14, Raw!$C:$C, 'Calls Received'!$C46, Raw!$H:$H, "A01")</f>
        <v>0</v>
      </c>
      <c r="DX46" s="29">
        <f>SUMIFS(Raw!$I:$I, Raw!$A:$A, 'Calls Received'!DX$14, Raw!$C:$C, 'Calls Received'!$C46, Raw!$H:$H, "A01")</f>
        <v>0</v>
      </c>
      <c r="DY46" s="29">
        <f>SUMIFS(Raw!$I:$I, Raw!$A:$A, 'Calls Received'!DY$14, Raw!$C:$C, 'Calls Received'!$C46, Raw!$H:$H, "A01")</f>
        <v>0</v>
      </c>
      <c r="DZ46" s="29">
        <f>SUMIFS(Raw!$I:$I, Raw!$A:$A, 'Calls Received'!DZ$14, Raw!$C:$C, 'Calls Received'!$C46, Raw!$H:$H, "A01")</f>
        <v>0</v>
      </c>
      <c r="EA46" s="29">
        <f>SUMIFS(Raw!$I:$I, Raw!$A:$A, 'Calls Received'!EA$14, Raw!$C:$C, 'Calls Received'!$C46, Raw!$H:$H, "A01")</f>
        <v>0</v>
      </c>
      <c r="EB46" s="30">
        <f>SUMIFS(Raw!$I:$I, Raw!$A:$A, 'Calls Received'!EB$14, Raw!$C:$C, 'Calls Received'!$C46, Raw!$H:$H, "A01")</f>
        <v>0</v>
      </c>
      <c r="ED46" s="19">
        <f>SUMIFS(Raw!$I:$I, Raw!$A:$A, 'Calls Received'!ED$14, Raw!$C:$C, 'Calls Received'!$C46, Raw!$H:$H, "A01")</f>
        <v>0</v>
      </c>
      <c r="EE46" s="29">
        <f>SUMIFS(Raw!$I:$I, Raw!$A:$A, 'Calls Received'!EE$14, Raw!$C:$C, 'Calls Received'!$C46, Raw!$H:$H, "A01")</f>
        <v>0</v>
      </c>
      <c r="EF46" s="29">
        <f>SUMIFS(Raw!$I:$I, Raw!$A:$A, 'Calls Received'!EF$14, Raw!$C:$C, 'Calls Received'!$C46, Raw!$H:$H, "A01")</f>
        <v>0</v>
      </c>
      <c r="EG46" s="29">
        <f>SUMIFS(Raw!$I:$I, Raw!$A:$A, 'Calls Received'!EG$14, Raw!$C:$C, 'Calls Received'!$C46, Raw!$H:$H, "A01")</f>
        <v>0</v>
      </c>
      <c r="EH46" s="29">
        <f>SUMIFS(Raw!$I:$I, Raw!$A:$A, 'Calls Received'!EH$14, Raw!$C:$C, 'Calls Received'!$C46, Raw!$H:$H, "A01")</f>
        <v>0</v>
      </c>
      <c r="EI46" s="29">
        <f>SUMIFS(Raw!$I:$I, Raw!$A:$A, 'Calls Received'!EI$14, Raw!$C:$C, 'Calls Received'!$C46, Raw!$H:$H, "A01")</f>
        <v>0</v>
      </c>
      <c r="EJ46" s="30">
        <f>SUMIFS(Raw!$I:$I, Raw!$A:$A, 'Calls Received'!EJ$14, Raw!$C:$C, 'Calls Received'!$C46, Raw!$H:$H, "A01")</f>
        <v>0</v>
      </c>
      <c r="EL46" s="19">
        <f>SUMIFS(Raw!$I:$I, Raw!$A:$A, 'Calls Received'!EL$14, Raw!$C:$C, 'Calls Received'!$C46, Raw!$H:$H, "A01")</f>
        <v>0</v>
      </c>
      <c r="EM46" s="29">
        <f>SUMIFS(Raw!$I:$I, Raw!$A:$A, 'Calls Received'!EM$14, Raw!$C:$C, 'Calls Received'!$C46, Raw!$H:$H, "A01")</f>
        <v>0</v>
      </c>
      <c r="EN46" s="29">
        <f>SUMIFS(Raw!$I:$I, Raw!$A:$A, 'Calls Received'!EN$14, Raw!$C:$C, 'Calls Received'!$C46, Raw!$H:$H, "A01")</f>
        <v>0</v>
      </c>
      <c r="EO46" s="29">
        <f>SUMIFS(Raw!$I:$I, Raw!$A:$A, 'Calls Received'!EO$14, Raw!$C:$C, 'Calls Received'!$C46, Raw!$H:$H, "A01")</f>
        <v>0</v>
      </c>
      <c r="EP46" s="29">
        <f>SUMIFS(Raw!$I:$I, Raw!$A:$A, 'Calls Received'!EP$14, Raw!$C:$C, 'Calls Received'!$C46, Raw!$H:$H, "A01")</f>
        <v>0</v>
      </c>
      <c r="EQ46" s="29">
        <f>SUMIFS(Raw!$I:$I, Raw!$A:$A, 'Calls Received'!EQ$14, Raw!$C:$C, 'Calls Received'!$C46, Raw!$H:$H, "A01")</f>
        <v>0</v>
      </c>
      <c r="ER46" s="30">
        <f>SUMIFS(Raw!$I:$I, Raw!$A:$A, 'Calls Received'!ER$14, Raw!$C:$C, 'Calls Received'!$C46, Raw!$H:$H, "A01")</f>
        <v>0</v>
      </c>
      <c r="ET46" s="19">
        <f>SUMIFS(Raw!$I:$I, Raw!$A:$A, 'Calls Received'!ET$14, Raw!$C:$C, 'Calls Received'!$C46, Raw!$H:$H, "A01")</f>
        <v>0</v>
      </c>
      <c r="EU46" s="29">
        <f>SUMIFS(Raw!$I:$I, Raw!$A:$A, 'Calls Received'!EU$14, Raw!$C:$C, 'Calls Received'!$C46, Raw!$H:$H, "A01")</f>
        <v>0</v>
      </c>
      <c r="EV46" s="29">
        <f>SUMIFS(Raw!$I:$I, Raw!$A:$A, 'Calls Received'!EV$14, Raw!$C:$C, 'Calls Received'!$C46, Raw!$H:$H, "A01")</f>
        <v>0</v>
      </c>
      <c r="EW46" s="29">
        <f>SUMIFS(Raw!$I:$I, Raw!$A:$A, 'Calls Received'!EW$14, Raw!$C:$C, 'Calls Received'!$C46, Raw!$H:$H, "A01")</f>
        <v>0</v>
      </c>
      <c r="EX46" s="29">
        <f>SUMIFS(Raw!$I:$I, Raw!$A:$A, 'Calls Received'!EX$14, Raw!$C:$C, 'Calls Received'!$C46, Raw!$H:$H, "A01")</f>
        <v>0</v>
      </c>
      <c r="EY46" s="29">
        <f>SUMIFS(Raw!$I:$I, Raw!$A:$A, 'Calls Received'!EY$14, Raw!$C:$C, 'Calls Received'!$C46, Raw!$H:$H, "A01")</f>
        <v>0</v>
      </c>
      <c r="EZ46" s="30">
        <f>SUMIFS(Raw!$I:$I, Raw!$A:$A, 'Calls Received'!EZ$14, Raw!$C:$C, 'Calls Received'!$C46, Raw!$H:$H, "A01")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6681</v>
      </c>
      <c r="G47" s="52">
        <v>5904</v>
      </c>
      <c r="H47" s="52">
        <v>5528</v>
      </c>
      <c r="I47" s="52">
        <v>5972</v>
      </c>
      <c r="J47" s="52">
        <v>5841</v>
      </c>
      <c r="K47" s="52">
        <v>9093</v>
      </c>
      <c r="L47" s="53">
        <v>8018</v>
      </c>
      <c r="N47" s="46">
        <v>7031</v>
      </c>
      <c r="O47" s="52">
        <v>5918</v>
      </c>
      <c r="P47" s="52">
        <v>5900</v>
      </c>
      <c r="Q47" s="52">
        <v>5651</v>
      </c>
      <c r="R47" s="52">
        <v>6032</v>
      </c>
      <c r="S47" s="52">
        <v>9346</v>
      </c>
      <c r="T47" s="53">
        <v>8400</v>
      </c>
      <c r="V47" s="46">
        <v>6657</v>
      </c>
      <c r="W47" s="52">
        <v>6212</v>
      </c>
      <c r="X47" s="52">
        <v>5744</v>
      </c>
      <c r="Y47" s="52">
        <v>5730</v>
      </c>
      <c r="Z47" s="52">
        <v>6374</v>
      </c>
      <c r="AA47" s="52">
        <v>8736</v>
      </c>
      <c r="AB47" s="53">
        <v>7754</v>
      </c>
      <c r="AD47" s="46">
        <v>6544</v>
      </c>
      <c r="AE47" s="52">
        <v>5495</v>
      </c>
      <c r="AF47" s="52">
        <v>5179</v>
      </c>
      <c r="AG47" s="52">
        <v>5156</v>
      </c>
      <c r="AH47" s="52">
        <v>5498</v>
      </c>
      <c r="AI47" s="52">
        <v>8595</v>
      </c>
      <c r="AJ47" s="53">
        <v>8041</v>
      </c>
      <c r="AL47" s="46">
        <v>6030</v>
      </c>
      <c r="AM47" s="52">
        <v>5166</v>
      </c>
      <c r="AN47" s="52">
        <v>4539</v>
      </c>
      <c r="AO47" s="52">
        <v>4688</v>
      </c>
      <c r="AP47" s="52">
        <v>9464</v>
      </c>
      <c r="AQ47" s="52">
        <v>11617</v>
      </c>
      <c r="AR47" s="53">
        <v>8622</v>
      </c>
      <c r="AT47" s="46">
        <v>6309</v>
      </c>
      <c r="AU47" s="52">
        <v>5316</v>
      </c>
      <c r="AV47" s="52">
        <v>4621</v>
      </c>
      <c r="AW47" s="52">
        <v>6723</v>
      </c>
      <c r="AX47" s="52">
        <v>6025</v>
      </c>
      <c r="AY47" s="52">
        <v>9285</v>
      </c>
      <c r="AZ47" s="53">
        <v>7524</v>
      </c>
      <c r="BB47" s="46">
        <v>5745</v>
      </c>
      <c r="BC47" s="52">
        <v>5224</v>
      </c>
      <c r="BD47" s="52">
        <v>5282</v>
      </c>
      <c r="BE47" s="52">
        <v>4933</v>
      </c>
      <c r="BF47" s="52">
        <v>5633</v>
      </c>
      <c r="BG47" s="52">
        <v>8563</v>
      </c>
      <c r="BH47" s="53">
        <v>7254</v>
      </c>
      <c r="BJ47" s="46">
        <v>5914</v>
      </c>
      <c r="BK47" s="52">
        <v>5081</v>
      </c>
      <c r="BL47" s="52">
        <v>5032</v>
      </c>
      <c r="BM47" s="52">
        <v>4962</v>
      </c>
      <c r="BN47" s="52">
        <v>5359</v>
      </c>
      <c r="BO47" s="52">
        <v>7910</v>
      </c>
      <c r="BP47" s="53">
        <v>6941</v>
      </c>
      <c r="BR47" s="46">
        <f>SUMIFS(Raw!$I:$I, Raw!$A:$A, 'Calls Received'!BR$14, Raw!$C:$C, 'Calls Received'!$C47, Raw!$H:$H, "A01")</f>
        <v>5865</v>
      </c>
      <c r="BS47" s="52">
        <f>SUMIFS(Raw!$I:$I, Raw!$A:$A, 'Calls Received'!BS$14, Raw!$C:$C, 'Calls Received'!$C47, Raw!$H:$H, "A01")</f>
        <v>5297</v>
      </c>
      <c r="BT47" s="52">
        <f>SUMIFS(Raw!$I:$I, Raw!$A:$A, 'Calls Received'!BT$14, Raw!$C:$C, 'Calls Received'!$C47, Raw!$H:$H, "A01")</f>
        <v>5128</v>
      </c>
      <c r="BU47" s="52">
        <f>SUMIFS(Raw!$I:$I, Raw!$A:$A, 'Calls Received'!BU$14, Raw!$C:$C, 'Calls Received'!$C47, Raw!$H:$H, "A01")</f>
        <v>4861</v>
      </c>
      <c r="BV47" s="52">
        <f>SUMIFS(Raw!$I:$I, Raw!$A:$A, 'Calls Received'!BV$14, Raw!$C:$C, 'Calls Received'!$C47, Raw!$H:$H, "A01")</f>
        <v>5509</v>
      </c>
      <c r="BW47" s="52">
        <f>SUMIFS(Raw!$I:$I, Raw!$A:$A, 'Calls Received'!BW$14, Raw!$C:$C, 'Calls Received'!$C47, Raw!$H:$H, "A01")</f>
        <v>7782</v>
      </c>
      <c r="BX47" s="53">
        <f>SUMIFS(Raw!$I:$I, Raw!$A:$A, 'Calls Received'!BX$14, Raw!$C:$C, 'Calls Received'!$C47, Raw!$H:$H, "A01")</f>
        <v>6668</v>
      </c>
      <c r="BZ47" s="46">
        <f>SUMIFS(Raw!$I:$I, Raw!$A:$A, 'Calls Received'!BZ$14, Raw!$C:$C, 'Calls Received'!$C47, Raw!$H:$H, "A01")</f>
        <v>0</v>
      </c>
      <c r="CA47" s="52">
        <f>SUMIFS(Raw!$I:$I, Raw!$A:$A, 'Calls Received'!CA$14, Raw!$C:$C, 'Calls Received'!$C47, Raw!$H:$H, "A01")</f>
        <v>0</v>
      </c>
      <c r="CB47" s="52">
        <f>SUMIFS(Raw!$I:$I, Raw!$A:$A, 'Calls Received'!CB$14, Raw!$C:$C, 'Calls Received'!$C47, Raw!$H:$H, "A01")</f>
        <v>0</v>
      </c>
      <c r="CC47" s="52">
        <f>SUMIFS(Raw!$I:$I, Raw!$A:$A, 'Calls Received'!CC$14, Raw!$C:$C, 'Calls Received'!$C47, Raw!$H:$H, "A01")</f>
        <v>0</v>
      </c>
      <c r="CD47" s="52">
        <f>SUMIFS(Raw!$I:$I, Raw!$A:$A, 'Calls Received'!CD$14, Raw!$C:$C, 'Calls Received'!$C47, Raw!$H:$H, "A01")</f>
        <v>0</v>
      </c>
      <c r="CE47" s="52">
        <f>SUMIFS(Raw!$I:$I, Raw!$A:$A, 'Calls Received'!CE$14, Raw!$C:$C, 'Calls Received'!$C47, Raw!$H:$H, "A01")</f>
        <v>0</v>
      </c>
      <c r="CF47" s="53">
        <f>SUMIFS(Raw!$I:$I, Raw!$A:$A, 'Calls Received'!CF$14, Raw!$C:$C, 'Calls Received'!$C47, Raw!$H:$H, "A01")</f>
        <v>0</v>
      </c>
      <c r="CH47" s="46">
        <f>SUMIFS(Raw!$I:$I, Raw!$A:$A, 'Calls Received'!CH$14, Raw!$C:$C, 'Calls Received'!$C47, Raw!$H:$H, "A01")</f>
        <v>0</v>
      </c>
      <c r="CI47" s="52">
        <f>SUMIFS(Raw!$I:$I, Raw!$A:$A, 'Calls Received'!CI$14, Raw!$C:$C, 'Calls Received'!$C47, Raw!$H:$H, "A01")</f>
        <v>0</v>
      </c>
      <c r="CJ47" s="52">
        <f>SUMIFS(Raw!$I:$I, Raw!$A:$A, 'Calls Received'!CJ$14, Raw!$C:$C, 'Calls Received'!$C47, Raw!$H:$H, "A01")</f>
        <v>0</v>
      </c>
      <c r="CK47" s="52">
        <f>SUMIFS(Raw!$I:$I, Raw!$A:$A, 'Calls Received'!CK$14, Raw!$C:$C, 'Calls Received'!$C47, Raw!$H:$H, "A01")</f>
        <v>0</v>
      </c>
      <c r="CL47" s="52">
        <f>SUMIFS(Raw!$I:$I, Raw!$A:$A, 'Calls Received'!CL$14, Raw!$C:$C, 'Calls Received'!$C47, Raw!$H:$H, "A01")</f>
        <v>0</v>
      </c>
      <c r="CM47" s="52">
        <f>SUMIFS(Raw!$I:$I, Raw!$A:$A, 'Calls Received'!CM$14, Raw!$C:$C, 'Calls Received'!$C47, Raw!$H:$H, "A01")</f>
        <v>0</v>
      </c>
      <c r="CN47" s="53">
        <f>SUMIFS(Raw!$I:$I, Raw!$A:$A, 'Calls Received'!CN$14, Raw!$C:$C, 'Calls Received'!$C47, Raw!$H:$H, "A01")</f>
        <v>0</v>
      </c>
      <c r="CP47" s="46">
        <f>SUMIFS(Raw!$I:$I, Raw!$A:$A, 'Calls Received'!CP$14, Raw!$C:$C, 'Calls Received'!$C47, Raw!$H:$H, "A01")</f>
        <v>0</v>
      </c>
      <c r="CQ47" s="52">
        <f>SUMIFS(Raw!$I:$I, Raw!$A:$A, 'Calls Received'!CQ$14, Raw!$C:$C, 'Calls Received'!$C47, Raw!$H:$H, "A01")</f>
        <v>0</v>
      </c>
      <c r="CR47" s="52">
        <f>SUMIFS(Raw!$I:$I, Raw!$A:$A, 'Calls Received'!CR$14, Raw!$C:$C, 'Calls Received'!$C47, Raw!$H:$H, "A01")</f>
        <v>0</v>
      </c>
      <c r="CS47" s="52">
        <f>SUMIFS(Raw!$I:$I, Raw!$A:$A, 'Calls Received'!CS$14, Raw!$C:$C, 'Calls Received'!$C47, Raw!$H:$H, "A01")</f>
        <v>0</v>
      </c>
      <c r="CT47" s="52">
        <f>SUMIFS(Raw!$I:$I, Raw!$A:$A, 'Calls Received'!CT$14, Raw!$C:$C, 'Calls Received'!$C47, Raw!$H:$H, "A01")</f>
        <v>0</v>
      </c>
      <c r="CU47" s="52">
        <f>SUMIFS(Raw!$I:$I, Raw!$A:$A, 'Calls Received'!CU$14, Raw!$C:$C, 'Calls Received'!$C47, Raw!$H:$H, "A01")</f>
        <v>0</v>
      </c>
      <c r="CV47" s="53">
        <f>SUMIFS(Raw!$I:$I, Raw!$A:$A, 'Calls Received'!CV$14, Raw!$C:$C, 'Calls Received'!$C47, Raw!$H:$H, "A01")</f>
        <v>0</v>
      </c>
      <c r="CX47" s="46">
        <f>SUMIFS(Raw!$I:$I, Raw!$A:$A, 'Calls Received'!CX$14, Raw!$C:$C, 'Calls Received'!$C47, Raw!$H:$H, "A01")</f>
        <v>0</v>
      </c>
      <c r="CY47" s="52">
        <f>SUMIFS(Raw!$I:$I, Raw!$A:$A, 'Calls Received'!CY$14, Raw!$C:$C, 'Calls Received'!$C47, Raw!$H:$H, "A01")</f>
        <v>0</v>
      </c>
      <c r="CZ47" s="52">
        <f>SUMIFS(Raw!$I:$I, Raw!$A:$A, 'Calls Received'!CZ$14, Raw!$C:$C, 'Calls Received'!$C47, Raw!$H:$H, "A01")</f>
        <v>0</v>
      </c>
      <c r="DA47" s="52">
        <f>SUMIFS(Raw!$I:$I, Raw!$A:$A, 'Calls Received'!DA$14, Raw!$C:$C, 'Calls Received'!$C47, Raw!$H:$H, "A01")</f>
        <v>0</v>
      </c>
      <c r="DB47" s="52">
        <f>SUMIFS(Raw!$I:$I, Raw!$A:$A, 'Calls Received'!DB$14, Raw!$C:$C, 'Calls Received'!$C47, Raw!$H:$H, "A01")</f>
        <v>0</v>
      </c>
      <c r="DC47" s="52">
        <f>SUMIFS(Raw!$I:$I, Raw!$A:$A, 'Calls Received'!DC$14, Raw!$C:$C, 'Calls Received'!$C47, Raw!$H:$H, "A01")</f>
        <v>0</v>
      </c>
      <c r="DD47" s="53">
        <f>SUMIFS(Raw!$I:$I, Raw!$A:$A, 'Calls Received'!DD$14, Raw!$C:$C, 'Calls Received'!$C47, Raw!$H:$H, "A01")</f>
        <v>0</v>
      </c>
      <c r="DF47" s="46">
        <f>SUMIFS(Raw!$I:$I, Raw!$A:$A, 'Calls Received'!DF$14, Raw!$C:$C, 'Calls Received'!$C47, Raw!$H:$H, "A01")</f>
        <v>0</v>
      </c>
      <c r="DG47" s="52">
        <f>SUMIFS(Raw!$I:$I, Raw!$A:$A, 'Calls Received'!DG$14, Raw!$C:$C, 'Calls Received'!$C47, Raw!$H:$H, "A01")</f>
        <v>0</v>
      </c>
      <c r="DH47" s="52">
        <f>SUMIFS(Raw!$I:$I, Raw!$A:$A, 'Calls Received'!DH$14, Raw!$C:$C, 'Calls Received'!$C47, Raw!$H:$H, "A01")</f>
        <v>0</v>
      </c>
      <c r="DI47" s="52">
        <f>SUMIFS(Raw!$I:$I, Raw!$A:$A, 'Calls Received'!DI$14, Raw!$C:$C, 'Calls Received'!$C47, Raw!$H:$H, "A01")</f>
        <v>0</v>
      </c>
      <c r="DJ47" s="52">
        <f>SUMIFS(Raw!$I:$I, Raw!$A:$A, 'Calls Received'!DJ$14, Raw!$C:$C, 'Calls Received'!$C47, Raw!$H:$H, "A01")</f>
        <v>0</v>
      </c>
      <c r="DK47" s="52">
        <f>SUMIFS(Raw!$I:$I, Raw!$A:$A, 'Calls Received'!DK$14, Raw!$C:$C, 'Calls Received'!$C47, Raw!$H:$H, "A01")</f>
        <v>0</v>
      </c>
      <c r="DL47" s="53">
        <f>SUMIFS(Raw!$I:$I, Raw!$A:$A, 'Calls Received'!DL$14, Raw!$C:$C, 'Calls Received'!$C47, Raw!$H:$H, "A01")</f>
        <v>0</v>
      </c>
      <c r="DN47" s="46">
        <f>SUMIFS(Raw!$I:$I, Raw!$A:$A, 'Calls Received'!DN$14, Raw!$C:$C, 'Calls Received'!$C47, Raw!$H:$H, "A01")</f>
        <v>0</v>
      </c>
      <c r="DO47" s="52">
        <f>SUMIFS(Raw!$I:$I, Raw!$A:$A, 'Calls Received'!DO$14, Raw!$C:$C, 'Calls Received'!$C47, Raw!$H:$H, "A01")</f>
        <v>0</v>
      </c>
      <c r="DP47" s="52">
        <f>SUMIFS(Raw!$I:$I, Raw!$A:$A, 'Calls Received'!DP$14, Raw!$C:$C, 'Calls Received'!$C47, Raw!$H:$H, "A01")</f>
        <v>0</v>
      </c>
      <c r="DQ47" s="52">
        <f>SUMIFS(Raw!$I:$I, Raw!$A:$A, 'Calls Received'!DQ$14, Raw!$C:$C, 'Calls Received'!$C47, Raw!$H:$H, "A01")</f>
        <v>0</v>
      </c>
      <c r="DR47" s="52">
        <f>SUMIFS(Raw!$I:$I, Raw!$A:$A, 'Calls Received'!DR$14, Raw!$C:$C, 'Calls Received'!$C47, Raw!$H:$H, "A01")</f>
        <v>0</v>
      </c>
      <c r="DS47" s="52">
        <f>SUMIFS(Raw!$I:$I, Raw!$A:$A, 'Calls Received'!DS$14, Raw!$C:$C, 'Calls Received'!$C47, Raw!$H:$H, "A01")</f>
        <v>0</v>
      </c>
      <c r="DT47" s="53">
        <f>SUMIFS(Raw!$I:$I, Raw!$A:$A, 'Calls Received'!DT$14, Raw!$C:$C, 'Calls Received'!$C47, Raw!$H:$H, "A01")</f>
        <v>0</v>
      </c>
      <c r="DV47" s="46">
        <f>SUMIFS(Raw!$I:$I, Raw!$A:$A, 'Calls Received'!DV$14, Raw!$C:$C, 'Calls Received'!$C47, Raw!$H:$H, "A01")</f>
        <v>0</v>
      </c>
      <c r="DW47" s="52">
        <f>SUMIFS(Raw!$I:$I, Raw!$A:$A, 'Calls Received'!DW$14, Raw!$C:$C, 'Calls Received'!$C47, Raw!$H:$H, "A01")</f>
        <v>0</v>
      </c>
      <c r="DX47" s="52">
        <f>SUMIFS(Raw!$I:$I, Raw!$A:$A, 'Calls Received'!DX$14, Raw!$C:$C, 'Calls Received'!$C47, Raw!$H:$H, "A01")</f>
        <v>0</v>
      </c>
      <c r="DY47" s="52">
        <f>SUMIFS(Raw!$I:$I, Raw!$A:$A, 'Calls Received'!DY$14, Raw!$C:$C, 'Calls Received'!$C47, Raw!$H:$H, "A01")</f>
        <v>0</v>
      </c>
      <c r="DZ47" s="52">
        <f>SUMIFS(Raw!$I:$I, Raw!$A:$A, 'Calls Received'!DZ$14, Raw!$C:$C, 'Calls Received'!$C47, Raw!$H:$H, "A01")</f>
        <v>0</v>
      </c>
      <c r="EA47" s="52">
        <f>SUMIFS(Raw!$I:$I, Raw!$A:$A, 'Calls Received'!EA$14, Raw!$C:$C, 'Calls Received'!$C47, Raw!$H:$H, "A01")</f>
        <v>0</v>
      </c>
      <c r="EB47" s="53">
        <f>SUMIFS(Raw!$I:$I, Raw!$A:$A, 'Calls Received'!EB$14, Raw!$C:$C, 'Calls Received'!$C47, Raw!$H:$H, "A01")</f>
        <v>0</v>
      </c>
      <c r="ED47" s="46">
        <f>SUMIFS(Raw!$I:$I, Raw!$A:$A, 'Calls Received'!ED$14, Raw!$C:$C, 'Calls Received'!$C47, Raw!$H:$H, "A01")</f>
        <v>0</v>
      </c>
      <c r="EE47" s="52">
        <f>SUMIFS(Raw!$I:$I, Raw!$A:$A, 'Calls Received'!EE$14, Raw!$C:$C, 'Calls Received'!$C47, Raw!$H:$H, "A01")</f>
        <v>0</v>
      </c>
      <c r="EF47" s="52">
        <f>SUMIFS(Raw!$I:$I, Raw!$A:$A, 'Calls Received'!EF$14, Raw!$C:$C, 'Calls Received'!$C47, Raw!$H:$H, "A01")</f>
        <v>0</v>
      </c>
      <c r="EG47" s="52">
        <f>SUMIFS(Raw!$I:$I, Raw!$A:$A, 'Calls Received'!EG$14, Raw!$C:$C, 'Calls Received'!$C47, Raw!$H:$H, "A01")</f>
        <v>0</v>
      </c>
      <c r="EH47" s="52">
        <f>SUMIFS(Raw!$I:$I, Raw!$A:$A, 'Calls Received'!EH$14, Raw!$C:$C, 'Calls Received'!$C47, Raw!$H:$H, "A01")</f>
        <v>0</v>
      </c>
      <c r="EI47" s="52">
        <f>SUMIFS(Raw!$I:$I, Raw!$A:$A, 'Calls Received'!EI$14, Raw!$C:$C, 'Calls Received'!$C47, Raw!$H:$H, "A01")</f>
        <v>0</v>
      </c>
      <c r="EJ47" s="53">
        <f>SUMIFS(Raw!$I:$I, Raw!$A:$A, 'Calls Received'!EJ$14, Raw!$C:$C, 'Calls Received'!$C47, Raw!$H:$H, "A01")</f>
        <v>0</v>
      </c>
      <c r="EL47" s="46">
        <f>SUMIFS(Raw!$I:$I, Raw!$A:$A, 'Calls Received'!EL$14, Raw!$C:$C, 'Calls Received'!$C47, Raw!$H:$H, "A01")</f>
        <v>0</v>
      </c>
      <c r="EM47" s="52">
        <f>SUMIFS(Raw!$I:$I, Raw!$A:$A, 'Calls Received'!EM$14, Raw!$C:$C, 'Calls Received'!$C47, Raw!$H:$H, "A01")</f>
        <v>0</v>
      </c>
      <c r="EN47" s="52">
        <f>SUMIFS(Raw!$I:$I, Raw!$A:$A, 'Calls Received'!EN$14, Raw!$C:$C, 'Calls Received'!$C47, Raw!$H:$H, "A01")</f>
        <v>0</v>
      </c>
      <c r="EO47" s="52">
        <f>SUMIFS(Raw!$I:$I, Raw!$A:$A, 'Calls Received'!EO$14, Raw!$C:$C, 'Calls Received'!$C47, Raw!$H:$H, "A01")</f>
        <v>0</v>
      </c>
      <c r="EP47" s="52">
        <f>SUMIFS(Raw!$I:$I, Raw!$A:$A, 'Calls Received'!EP$14, Raw!$C:$C, 'Calls Received'!$C47, Raw!$H:$H, "A01")</f>
        <v>0</v>
      </c>
      <c r="EQ47" s="52">
        <f>SUMIFS(Raw!$I:$I, Raw!$A:$A, 'Calls Received'!EQ$14, Raw!$C:$C, 'Calls Received'!$C47, Raw!$H:$H, "A01")</f>
        <v>0</v>
      </c>
      <c r="ER47" s="53">
        <f>SUMIFS(Raw!$I:$I, Raw!$A:$A, 'Calls Received'!ER$14, Raw!$C:$C, 'Calls Received'!$C47, Raw!$H:$H, "A01")</f>
        <v>0</v>
      </c>
      <c r="ET47" s="46">
        <f>SUMIFS(Raw!$I:$I, Raw!$A:$A, 'Calls Received'!ET$14, Raw!$C:$C, 'Calls Received'!$C47, Raw!$H:$H, "A01")</f>
        <v>0</v>
      </c>
      <c r="EU47" s="52">
        <f>SUMIFS(Raw!$I:$I, Raw!$A:$A, 'Calls Received'!EU$14, Raw!$C:$C, 'Calls Received'!$C47, Raw!$H:$H, "A01")</f>
        <v>0</v>
      </c>
      <c r="EV47" s="52">
        <f>SUMIFS(Raw!$I:$I, Raw!$A:$A, 'Calls Received'!EV$14, Raw!$C:$C, 'Calls Received'!$C47, Raw!$H:$H, "A01")</f>
        <v>0</v>
      </c>
      <c r="EW47" s="52">
        <f>SUMIFS(Raw!$I:$I, Raw!$A:$A, 'Calls Received'!EW$14, Raw!$C:$C, 'Calls Received'!$C47, Raw!$H:$H, "A01")</f>
        <v>0</v>
      </c>
      <c r="EX47" s="52">
        <f>SUMIFS(Raw!$I:$I, Raw!$A:$A, 'Calls Received'!EX$14, Raw!$C:$C, 'Calls Received'!$C47, Raw!$H:$H, "A01")</f>
        <v>0</v>
      </c>
      <c r="EY47" s="52">
        <f>SUMIFS(Raw!$I:$I, Raw!$A:$A, 'Calls Received'!EY$14, Raw!$C:$C, 'Calls Received'!$C47, Raw!$H:$H, "A01")</f>
        <v>0</v>
      </c>
      <c r="EZ47" s="53">
        <f>SUMIFS(Raw!$I:$I, Raw!$A:$A, 'Calls Received'!EZ$14, Raw!$C:$C, 'Calls Received'!$C47, Raw!$H:$H, "A01")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11404</v>
      </c>
      <c r="G48" s="52">
        <v>10120</v>
      </c>
      <c r="H48" s="52">
        <v>9521</v>
      </c>
      <c r="I48" s="52">
        <v>9988</v>
      </c>
      <c r="J48" s="52">
        <v>10204</v>
      </c>
      <c r="K48" s="52">
        <v>15150</v>
      </c>
      <c r="L48" s="53">
        <v>13719</v>
      </c>
      <c r="N48" s="46">
        <v>12261</v>
      </c>
      <c r="O48" s="52">
        <v>10336</v>
      </c>
      <c r="P48" s="52">
        <v>10150</v>
      </c>
      <c r="Q48" s="52">
        <v>10138</v>
      </c>
      <c r="R48" s="52">
        <v>10484</v>
      </c>
      <c r="S48" s="52">
        <v>15556</v>
      </c>
      <c r="T48" s="53">
        <v>14225</v>
      </c>
      <c r="V48" s="46">
        <v>12426</v>
      </c>
      <c r="W48" s="52">
        <v>10743</v>
      </c>
      <c r="X48" s="52">
        <v>9869</v>
      </c>
      <c r="Y48" s="52">
        <v>9757</v>
      </c>
      <c r="Z48" s="52">
        <v>10128</v>
      </c>
      <c r="AA48" s="52">
        <v>14004</v>
      </c>
      <c r="AB48" s="53">
        <v>12581</v>
      </c>
      <c r="AD48" s="46">
        <v>11030</v>
      </c>
      <c r="AE48" s="52">
        <v>9561</v>
      </c>
      <c r="AF48" s="52">
        <v>8951</v>
      </c>
      <c r="AG48" s="52">
        <v>9143</v>
      </c>
      <c r="AH48" s="52">
        <v>9433</v>
      </c>
      <c r="AI48" s="52">
        <v>14599</v>
      </c>
      <c r="AJ48" s="53">
        <v>13020</v>
      </c>
      <c r="AL48" s="46">
        <v>10257</v>
      </c>
      <c r="AM48" s="52">
        <v>8489</v>
      </c>
      <c r="AN48" s="52">
        <v>7878</v>
      </c>
      <c r="AO48" s="52">
        <v>7961</v>
      </c>
      <c r="AP48" s="52">
        <v>15289</v>
      </c>
      <c r="AQ48" s="52">
        <v>18865</v>
      </c>
      <c r="AR48" s="53">
        <v>14593</v>
      </c>
      <c r="AT48" s="46">
        <v>10976</v>
      </c>
      <c r="AU48" s="52">
        <v>9016</v>
      </c>
      <c r="AV48" s="52">
        <v>7911</v>
      </c>
      <c r="AW48" s="52">
        <v>11273</v>
      </c>
      <c r="AX48" s="52">
        <v>10177</v>
      </c>
      <c r="AY48" s="52">
        <v>14764</v>
      </c>
      <c r="AZ48" s="53">
        <v>12332</v>
      </c>
      <c r="BB48" s="46">
        <v>9852</v>
      </c>
      <c r="BC48" s="52">
        <v>8473</v>
      </c>
      <c r="BD48" s="52">
        <v>9205</v>
      </c>
      <c r="BE48" s="52">
        <v>8472</v>
      </c>
      <c r="BF48" s="52">
        <v>8724</v>
      </c>
      <c r="BG48" s="52">
        <v>13591</v>
      </c>
      <c r="BH48" s="53">
        <v>11810</v>
      </c>
      <c r="BJ48" s="46">
        <v>10425</v>
      </c>
      <c r="BK48" s="52">
        <v>9034</v>
      </c>
      <c r="BL48" s="52">
        <v>8829</v>
      </c>
      <c r="BM48" s="52">
        <v>8745</v>
      </c>
      <c r="BN48" s="52">
        <v>9050</v>
      </c>
      <c r="BO48" s="52">
        <v>12990</v>
      </c>
      <c r="BP48" s="53">
        <v>11251</v>
      </c>
      <c r="BR48" s="46">
        <f>SUMIFS(Raw!$I:$I, Raw!$A:$A, 'Calls Received'!BR$14, Raw!$C:$C, 'Calls Received'!$C48, Raw!$H:$H, "A01")</f>
        <v>10138</v>
      </c>
      <c r="BS48" s="52">
        <f>SUMIFS(Raw!$I:$I, Raw!$A:$A, 'Calls Received'!BS$14, Raw!$C:$C, 'Calls Received'!$C48, Raw!$H:$H, "A01")</f>
        <v>8748</v>
      </c>
      <c r="BT48" s="52">
        <f>SUMIFS(Raw!$I:$I, Raw!$A:$A, 'Calls Received'!BT$14, Raw!$C:$C, 'Calls Received'!$C48, Raw!$H:$H, "A01")</f>
        <v>8827</v>
      </c>
      <c r="BU48" s="52">
        <f>SUMIFS(Raw!$I:$I, Raw!$A:$A, 'Calls Received'!BU$14, Raw!$C:$C, 'Calls Received'!$C48, Raw!$H:$H, "A01")</f>
        <v>8538</v>
      </c>
      <c r="BV48" s="52">
        <f>SUMIFS(Raw!$I:$I, Raw!$A:$A, 'Calls Received'!BV$14, Raw!$C:$C, 'Calls Received'!$C48, Raw!$H:$H, "A01")</f>
        <v>9154</v>
      </c>
      <c r="BW48" s="52">
        <f>SUMIFS(Raw!$I:$I, Raw!$A:$A, 'Calls Received'!BW$14, Raw!$C:$C, 'Calls Received'!$C48, Raw!$H:$H, "A01")</f>
        <v>12846</v>
      </c>
      <c r="BX48" s="53">
        <f>SUMIFS(Raw!$I:$I, Raw!$A:$A, 'Calls Received'!BX$14, Raw!$C:$C, 'Calls Received'!$C48, Raw!$H:$H, "A01")</f>
        <v>11348</v>
      </c>
      <c r="BZ48" s="46">
        <f>SUMIFS(Raw!$I:$I, Raw!$A:$A, 'Calls Received'!BZ$14, Raw!$C:$C, 'Calls Received'!$C48, Raw!$H:$H, "A01")</f>
        <v>0</v>
      </c>
      <c r="CA48" s="52">
        <f>SUMIFS(Raw!$I:$I, Raw!$A:$A, 'Calls Received'!CA$14, Raw!$C:$C, 'Calls Received'!$C48, Raw!$H:$H, "A01")</f>
        <v>0</v>
      </c>
      <c r="CB48" s="52">
        <f>SUMIFS(Raw!$I:$I, Raw!$A:$A, 'Calls Received'!CB$14, Raw!$C:$C, 'Calls Received'!$C48, Raw!$H:$H, "A01")</f>
        <v>0</v>
      </c>
      <c r="CC48" s="52">
        <f>SUMIFS(Raw!$I:$I, Raw!$A:$A, 'Calls Received'!CC$14, Raw!$C:$C, 'Calls Received'!$C48, Raw!$H:$H, "A01")</f>
        <v>0</v>
      </c>
      <c r="CD48" s="52">
        <f>SUMIFS(Raw!$I:$I, Raw!$A:$A, 'Calls Received'!CD$14, Raw!$C:$C, 'Calls Received'!$C48, Raw!$H:$H, "A01")</f>
        <v>0</v>
      </c>
      <c r="CE48" s="52">
        <f>SUMIFS(Raw!$I:$I, Raw!$A:$A, 'Calls Received'!CE$14, Raw!$C:$C, 'Calls Received'!$C48, Raw!$H:$H, "A01")</f>
        <v>0</v>
      </c>
      <c r="CF48" s="53">
        <f>SUMIFS(Raw!$I:$I, Raw!$A:$A, 'Calls Received'!CF$14, Raw!$C:$C, 'Calls Received'!$C48, Raw!$H:$H, "A01")</f>
        <v>0</v>
      </c>
      <c r="CH48" s="46">
        <f>SUMIFS(Raw!$I:$I, Raw!$A:$A, 'Calls Received'!CH$14, Raw!$C:$C, 'Calls Received'!$C48, Raw!$H:$H, "A01")</f>
        <v>0</v>
      </c>
      <c r="CI48" s="52">
        <f>SUMIFS(Raw!$I:$I, Raw!$A:$A, 'Calls Received'!CI$14, Raw!$C:$C, 'Calls Received'!$C48, Raw!$H:$H, "A01")</f>
        <v>0</v>
      </c>
      <c r="CJ48" s="52">
        <f>SUMIFS(Raw!$I:$I, Raw!$A:$A, 'Calls Received'!CJ$14, Raw!$C:$C, 'Calls Received'!$C48, Raw!$H:$H, "A01")</f>
        <v>0</v>
      </c>
      <c r="CK48" s="52">
        <f>SUMIFS(Raw!$I:$I, Raw!$A:$A, 'Calls Received'!CK$14, Raw!$C:$C, 'Calls Received'!$C48, Raw!$H:$H, "A01")</f>
        <v>0</v>
      </c>
      <c r="CL48" s="52">
        <f>SUMIFS(Raw!$I:$I, Raw!$A:$A, 'Calls Received'!CL$14, Raw!$C:$C, 'Calls Received'!$C48, Raw!$H:$H, "A01")</f>
        <v>0</v>
      </c>
      <c r="CM48" s="52">
        <f>SUMIFS(Raw!$I:$I, Raw!$A:$A, 'Calls Received'!CM$14, Raw!$C:$C, 'Calls Received'!$C48, Raw!$H:$H, "A01")</f>
        <v>0</v>
      </c>
      <c r="CN48" s="53">
        <f>SUMIFS(Raw!$I:$I, Raw!$A:$A, 'Calls Received'!CN$14, Raw!$C:$C, 'Calls Received'!$C48, Raw!$H:$H, "A01")</f>
        <v>0</v>
      </c>
      <c r="CP48" s="46">
        <f>SUMIFS(Raw!$I:$I, Raw!$A:$A, 'Calls Received'!CP$14, Raw!$C:$C, 'Calls Received'!$C48, Raw!$H:$H, "A01")</f>
        <v>0</v>
      </c>
      <c r="CQ48" s="52">
        <f>SUMIFS(Raw!$I:$I, Raw!$A:$A, 'Calls Received'!CQ$14, Raw!$C:$C, 'Calls Received'!$C48, Raw!$H:$H, "A01")</f>
        <v>0</v>
      </c>
      <c r="CR48" s="52">
        <f>SUMIFS(Raw!$I:$I, Raw!$A:$A, 'Calls Received'!CR$14, Raw!$C:$C, 'Calls Received'!$C48, Raw!$H:$H, "A01")</f>
        <v>0</v>
      </c>
      <c r="CS48" s="52">
        <f>SUMIFS(Raw!$I:$I, Raw!$A:$A, 'Calls Received'!CS$14, Raw!$C:$C, 'Calls Received'!$C48, Raw!$H:$H, "A01")</f>
        <v>0</v>
      </c>
      <c r="CT48" s="52">
        <f>SUMIFS(Raw!$I:$I, Raw!$A:$A, 'Calls Received'!CT$14, Raw!$C:$C, 'Calls Received'!$C48, Raw!$H:$H, "A01")</f>
        <v>0</v>
      </c>
      <c r="CU48" s="52">
        <f>SUMIFS(Raw!$I:$I, Raw!$A:$A, 'Calls Received'!CU$14, Raw!$C:$C, 'Calls Received'!$C48, Raw!$H:$H, "A01")</f>
        <v>0</v>
      </c>
      <c r="CV48" s="53">
        <f>SUMIFS(Raw!$I:$I, Raw!$A:$A, 'Calls Received'!CV$14, Raw!$C:$C, 'Calls Received'!$C48, Raw!$H:$H, "A01")</f>
        <v>0</v>
      </c>
      <c r="CX48" s="46">
        <f>SUMIFS(Raw!$I:$I, Raw!$A:$A, 'Calls Received'!CX$14, Raw!$C:$C, 'Calls Received'!$C48, Raw!$H:$H, "A01")</f>
        <v>0</v>
      </c>
      <c r="CY48" s="52">
        <f>SUMIFS(Raw!$I:$I, Raw!$A:$A, 'Calls Received'!CY$14, Raw!$C:$C, 'Calls Received'!$C48, Raw!$H:$H, "A01")</f>
        <v>0</v>
      </c>
      <c r="CZ48" s="52">
        <f>SUMIFS(Raw!$I:$I, Raw!$A:$A, 'Calls Received'!CZ$14, Raw!$C:$C, 'Calls Received'!$C48, Raw!$H:$H, "A01")</f>
        <v>0</v>
      </c>
      <c r="DA48" s="52">
        <f>SUMIFS(Raw!$I:$I, Raw!$A:$A, 'Calls Received'!DA$14, Raw!$C:$C, 'Calls Received'!$C48, Raw!$H:$H, "A01")</f>
        <v>0</v>
      </c>
      <c r="DB48" s="52">
        <f>SUMIFS(Raw!$I:$I, Raw!$A:$A, 'Calls Received'!DB$14, Raw!$C:$C, 'Calls Received'!$C48, Raw!$H:$H, "A01")</f>
        <v>0</v>
      </c>
      <c r="DC48" s="52">
        <f>SUMIFS(Raw!$I:$I, Raw!$A:$A, 'Calls Received'!DC$14, Raw!$C:$C, 'Calls Received'!$C48, Raw!$H:$H, "A01")</f>
        <v>0</v>
      </c>
      <c r="DD48" s="53">
        <f>SUMIFS(Raw!$I:$I, Raw!$A:$A, 'Calls Received'!DD$14, Raw!$C:$C, 'Calls Received'!$C48, Raw!$H:$H, "A01")</f>
        <v>0</v>
      </c>
      <c r="DF48" s="46">
        <f>SUMIFS(Raw!$I:$I, Raw!$A:$A, 'Calls Received'!DF$14, Raw!$C:$C, 'Calls Received'!$C48, Raw!$H:$H, "A01")</f>
        <v>0</v>
      </c>
      <c r="DG48" s="52">
        <f>SUMIFS(Raw!$I:$I, Raw!$A:$A, 'Calls Received'!DG$14, Raw!$C:$C, 'Calls Received'!$C48, Raw!$H:$H, "A01")</f>
        <v>0</v>
      </c>
      <c r="DH48" s="52">
        <f>SUMIFS(Raw!$I:$I, Raw!$A:$A, 'Calls Received'!DH$14, Raw!$C:$C, 'Calls Received'!$C48, Raw!$H:$H, "A01")</f>
        <v>0</v>
      </c>
      <c r="DI48" s="52">
        <f>SUMIFS(Raw!$I:$I, Raw!$A:$A, 'Calls Received'!DI$14, Raw!$C:$C, 'Calls Received'!$C48, Raw!$H:$H, "A01")</f>
        <v>0</v>
      </c>
      <c r="DJ48" s="52">
        <f>SUMIFS(Raw!$I:$I, Raw!$A:$A, 'Calls Received'!DJ$14, Raw!$C:$C, 'Calls Received'!$C48, Raw!$H:$H, "A01")</f>
        <v>0</v>
      </c>
      <c r="DK48" s="52">
        <f>SUMIFS(Raw!$I:$I, Raw!$A:$A, 'Calls Received'!DK$14, Raw!$C:$C, 'Calls Received'!$C48, Raw!$H:$H, "A01")</f>
        <v>0</v>
      </c>
      <c r="DL48" s="53">
        <f>SUMIFS(Raw!$I:$I, Raw!$A:$A, 'Calls Received'!DL$14, Raw!$C:$C, 'Calls Received'!$C48, Raw!$H:$H, "A01")</f>
        <v>0</v>
      </c>
      <c r="DN48" s="46">
        <f>SUMIFS(Raw!$I:$I, Raw!$A:$A, 'Calls Received'!DN$14, Raw!$C:$C, 'Calls Received'!$C48, Raw!$H:$H, "A01")</f>
        <v>0</v>
      </c>
      <c r="DO48" s="52">
        <f>SUMIFS(Raw!$I:$I, Raw!$A:$A, 'Calls Received'!DO$14, Raw!$C:$C, 'Calls Received'!$C48, Raw!$H:$H, "A01")</f>
        <v>0</v>
      </c>
      <c r="DP48" s="52">
        <f>SUMIFS(Raw!$I:$I, Raw!$A:$A, 'Calls Received'!DP$14, Raw!$C:$C, 'Calls Received'!$C48, Raw!$H:$H, "A01")</f>
        <v>0</v>
      </c>
      <c r="DQ48" s="52">
        <f>SUMIFS(Raw!$I:$I, Raw!$A:$A, 'Calls Received'!DQ$14, Raw!$C:$C, 'Calls Received'!$C48, Raw!$H:$H, "A01")</f>
        <v>0</v>
      </c>
      <c r="DR48" s="52">
        <f>SUMIFS(Raw!$I:$I, Raw!$A:$A, 'Calls Received'!DR$14, Raw!$C:$C, 'Calls Received'!$C48, Raw!$H:$H, "A01")</f>
        <v>0</v>
      </c>
      <c r="DS48" s="52">
        <f>SUMIFS(Raw!$I:$I, Raw!$A:$A, 'Calls Received'!DS$14, Raw!$C:$C, 'Calls Received'!$C48, Raw!$H:$H, "A01")</f>
        <v>0</v>
      </c>
      <c r="DT48" s="53">
        <f>SUMIFS(Raw!$I:$I, Raw!$A:$A, 'Calls Received'!DT$14, Raw!$C:$C, 'Calls Received'!$C48, Raw!$H:$H, "A01")</f>
        <v>0</v>
      </c>
      <c r="DV48" s="46">
        <f>SUMIFS(Raw!$I:$I, Raw!$A:$A, 'Calls Received'!DV$14, Raw!$C:$C, 'Calls Received'!$C48, Raw!$H:$H, "A01")</f>
        <v>0</v>
      </c>
      <c r="DW48" s="52">
        <f>SUMIFS(Raw!$I:$I, Raw!$A:$A, 'Calls Received'!DW$14, Raw!$C:$C, 'Calls Received'!$C48, Raw!$H:$H, "A01")</f>
        <v>0</v>
      </c>
      <c r="DX48" s="52">
        <f>SUMIFS(Raw!$I:$I, Raw!$A:$A, 'Calls Received'!DX$14, Raw!$C:$C, 'Calls Received'!$C48, Raw!$H:$H, "A01")</f>
        <v>0</v>
      </c>
      <c r="DY48" s="52">
        <f>SUMIFS(Raw!$I:$I, Raw!$A:$A, 'Calls Received'!DY$14, Raw!$C:$C, 'Calls Received'!$C48, Raw!$H:$H, "A01")</f>
        <v>0</v>
      </c>
      <c r="DZ48" s="52">
        <f>SUMIFS(Raw!$I:$I, Raw!$A:$A, 'Calls Received'!DZ$14, Raw!$C:$C, 'Calls Received'!$C48, Raw!$H:$H, "A01")</f>
        <v>0</v>
      </c>
      <c r="EA48" s="52">
        <f>SUMIFS(Raw!$I:$I, Raw!$A:$A, 'Calls Received'!EA$14, Raw!$C:$C, 'Calls Received'!$C48, Raw!$H:$H, "A01")</f>
        <v>0</v>
      </c>
      <c r="EB48" s="53">
        <f>SUMIFS(Raw!$I:$I, Raw!$A:$A, 'Calls Received'!EB$14, Raw!$C:$C, 'Calls Received'!$C48, Raw!$H:$H, "A01")</f>
        <v>0</v>
      </c>
      <c r="ED48" s="46">
        <f>SUMIFS(Raw!$I:$I, Raw!$A:$A, 'Calls Received'!ED$14, Raw!$C:$C, 'Calls Received'!$C48, Raw!$H:$H, "A01")</f>
        <v>0</v>
      </c>
      <c r="EE48" s="52">
        <f>SUMIFS(Raw!$I:$I, Raw!$A:$A, 'Calls Received'!EE$14, Raw!$C:$C, 'Calls Received'!$C48, Raw!$H:$H, "A01")</f>
        <v>0</v>
      </c>
      <c r="EF48" s="52">
        <f>SUMIFS(Raw!$I:$I, Raw!$A:$A, 'Calls Received'!EF$14, Raw!$C:$C, 'Calls Received'!$C48, Raw!$H:$H, "A01")</f>
        <v>0</v>
      </c>
      <c r="EG48" s="52">
        <f>SUMIFS(Raw!$I:$I, Raw!$A:$A, 'Calls Received'!EG$14, Raw!$C:$C, 'Calls Received'!$C48, Raw!$H:$H, "A01")</f>
        <v>0</v>
      </c>
      <c r="EH48" s="52">
        <f>SUMIFS(Raw!$I:$I, Raw!$A:$A, 'Calls Received'!EH$14, Raw!$C:$C, 'Calls Received'!$C48, Raw!$H:$H, "A01")</f>
        <v>0</v>
      </c>
      <c r="EI48" s="52">
        <f>SUMIFS(Raw!$I:$I, Raw!$A:$A, 'Calls Received'!EI$14, Raw!$C:$C, 'Calls Received'!$C48, Raw!$H:$H, "A01")</f>
        <v>0</v>
      </c>
      <c r="EJ48" s="53">
        <f>SUMIFS(Raw!$I:$I, Raw!$A:$A, 'Calls Received'!EJ$14, Raw!$C:$C, 'Calls Received'!$C48, Raw!$H:$H, "A01")</f>
        <v>0</v>
      </c>
      <c r="EL48" s="46">
        <f>SUMIFS(Raw!$I:$I, Raw!$A:$A, 'Calls Received'!EL$14, Raw!$C:$C, 'Calls Received'!$C48, Raw!$H:$H, "A01")</f>
        <v>0</v>
      </c>
      <c r="EM48" s="52">
        <f>SUMIFS(Raw!$I:$I, Raw!$A:$A, 'Calls Received'!EM$14, Raw!$C:$C, 'Calls Received'!$C48, Raw!$H:$H, "A01")</f>
        <v>0</v>
      </c>
      <c r="EN48" s="52">
        <f>SUMIFS(Raw!$I:$I, Raw!$A:$A, 'Calls Received'!EN$14, Raw!$C:$C, 'Calls Received'!$C48, Raw!$H:$H, "A01")</f>
        <v>0</v>
      </c>
      <c r="EO48" s="52">
        <f>SUMIFS(Raw!$I:$I, Raw!$A:$A, 'Calls Received'!EO$14, Raw!$C:$C, 'Calls Received'!$C48, Raw!$H:$H, "A01")</f>
        <v>0</v>
      </c>
      <c r="EP48" s="52">
        <f>SUMIFS(Raw!$I:$I, Raw!$A:$A, 'Calls Received'!EP$14, Raw!$C:$C, 'Calls Received'!$C48, Raw!$H:$H, "A01")</f>
        <v>0</v>
      </c>
      <c r="EQ48" s="52">
        <f>SUMIFS(Raw!$I:$I, Raw!$A:$A, 'Calls Received'!EQ$14, Raw!$C:$C, 'Calls Received'!$C48, Raw!$H:$H, "A01")</f>
        <v>0</v>
      </c>
      <c r="ER48" s="53">
        <f>SUMIFS(Raw!$I:$I, Raw!$A:$A, 'Calls Received'!ER$14, Raw!$C:$C, 'Calls Received'!$C48, Raw!$H:$H, "A01")</f>
        <v>0</v>
      </c>
      <c r="ET48" s="46">
        <f>SUMIFS(Raw!$I:$I, Raw!$A:$A, 'Calls Received'!ET$14, Raw!$C:$C, 'Calls Received'!$C48, Raw!$H:$H, "A01")</f>
        <v>0</v>
      </c>
      <c r="EU48" s="52">
        <f>SUMIFS(Raw!$I:$I, Raw!$A:$A, 'Calls Received'!EU$14, Raw!$C:$C, 'Calls Received'!$C48, Raw!$H:$H, "A01")</f>
        <v>0</v>
      </c>
      <c r="EV48" s="52">
        <f>SUMIFS(Raw!$I:$I, Raw!$A:$A, 'Calls Received'!EV$14, Raw!$C:$C, 'Calls Received'!$C48, Raw!$H:$H, "A01")</f>
        <v>0</v>
      </c>
      <c r="EW48" s="52">
        <f>SUMIFS(Raw!$I:$I, Raw!$A:$A, 'Calls Received'!EW$14, Raw!$C:$C, 'Calls Received'!$C48, Raw!$H:$H, "A01")</f>
        <v>0</v>
      </c>
      <c r="EX48" s="52">
        <f>SUMIFS(Raw!$I:$I, Raw!$A:$A, 'Calls Received'!EX$14, Raw!$C:$C, 'Calls Received'!$C48, Raw!$H:$H, "A01")</f>
        <v>0</v>
      </c>
      <c r="EY48" s="52">
        <f>SUMIFS(Raw!$I:$I, Raw!$A:$A, 'Calls Received'!EY$14, Raw!$C:$C, 'Calls Received'!$C48, Raw!$H:$H, "A01")</f>
        <v>0</v>
      </c>
      <c r="EZ48" s="53">
        <f>SUMIFS(Raw!$I:$I, Raw!$A:$A, 'Calls Received'!EZ$14, Raw!$C:$C, 'Calls Received'!$C48, Raw!$H:$H, "A01")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6834</v>
      </c>
      <c r="G49" s="52">
        <v>5805</v>
      </c>
      <c r="H49" s="52">
        <v>5579</v>
      </c>
      <c r="I49" s="52">
        <v>6106</v>
      </c>
      <c r="J49" s="52">
        <v>6157</v>
      </c>
      <c r="K49" s="52">
        <v>9640</v>
      </c>
      <c r="L49" s="53">
        <v>8580</v>
      </c>
      <c r="N49" s="46">
        <v>7152</v>
      </c>
      <c r="O49" s="52">
        <v>6783</v>
      </c>
      <c r="P49" s="52">
        <v>6284</v>
      </c>
      <c r="Q49" s="52">
        <v>6064</v>
      </c>
      <c r="R49" s="52">
        <v>6445</v>
      </c>
      <c r="S49" s="52">
        <v>10604</v>
      </c>
      <c r="T49" s="53">
        <v>9542</v>
      </c>
      <c r="V49" s="46">
        <v>7647</v>
      </c>
      <c r="W49" s="52">
        <v>6772</v>
      </c>
      <c r="X49" s="52">
        <v>6395</v>
      </c>
      <c r="Y49" s="52">
        <v>6004</v>
      </c>
      <c r="Z49" s="52">
        <v>6302</v>
      </c>
      <c r="AA49" s="52">
        <v>9646</v>
      </c>
      <c r="AB49" s="53">
        <v>8895</v>
      </c>
      <c r="AD49" s="46">
        <v>6962</v>
      </c>
      <c r="AE49" s="52">
        <v>6192</v>
      </c>
      <c r="AF49" s="52">
        <v>5708</v>
      </c>
      <c r="AG49" s="52">
        <v>5650</v>
      </c>
      <c r="AH49" s="52">
        <v>6093</v>
      </c>
      <c r="AI49" s="52">
        <v>10375</v>
      </c>
      <c r="AJ49" s="53">
        <v>9391</v>
      </c>
      <c r="AL49" s="46">
        <v>7185</v>
      </c>
      <c r="AM49" s="52">
        <v>5911</v>
      </c>
      <c r="AN49" s="52">
        <v>5367</v>
      </c>
      <c r="AO49" s="52">
        <v>5908</v>
      </c>
      <c r="AP49" s="52">
        <v>10848</v>
      </c>
      <c r="AQ49" s="52">
        <v>13770</v>
      </c>
      <c r="AR49" s="53">
        <v>10633</v>
      </c>
      <c r="AT49" s="46">
        <v>7501</v>
      </c>
      <c r="AU49" s="52">
        <v>6169</v>
      </c>
      <c r="AV49" s="52">
        <v>5286</v>
      </c>
      <c r="AW49" s="52">
        <v>7774</v>
      </c>
      <c r="AX49" s="52">
        <v>7042</v>
      </c>
      <c r="AY49" s="52">
        <v>10744</v>
      </c>
      <c r="AZ49" s="53">
        <v>8973</v>
      </c>
      <c r="BB49" s="46">
        <v>6743</v>
      </c>
      <c r="BC49" s="52">
        <v>5760</v>
      </c>
      <c r="BD49" s="52">
        <v>6025</v>
      </c>
      <c r="BE49" s="52">
        <v>5870</v>
      </c>
      <c r="BF49" s="52">
        <v>6227</v>
      </c>
      <c r="BG49" s="52">
        <v>9826</v>
      </c>
      <c r="BH49" s="53">
        <v>8220</v>
      </c>
      <c r="BJ49" s="46">
        <v>6811</v>
      </c>
      <c r="BK49" s="52">
        <v>5933</v>
      </c>
      <c r="BL49" s="52">
        <v>5574</v>
      </c>
      <c r="BM49" s="52">
        <v>5797</v>
      </c>
      <c r="BN49" s="52">
        <v>5957</v>
      </c>
      <c r="BO49" s="52">
        <v>9535</v>
      </c>
      <c r="BP49" s="53">
        <v>8268</v>
      </c>
      <c r="BR49" s="46">
        <f>SUMIFS(Raw!$I:$I, Raw!$A:$A, 'Calls Received'!BR$14, Raw!$C:$C, 'Calls Received'!$C49, Raw!$H:$H, "A01")</f>
        <v>6541</v>
      </c>
      <c r="BS49" s="52">
        <f>SUMIFS(Raw!$I:$I, Raw!$A:$A, 'Calls Received'!BS$14, Raw!$C:$C, 'Calls Received'!$C49, Raw!$H:$H, "A01")</f>
        <v>5597</v>
      </c>
      <c r="BT49" s="52">
        <f>SUMIFS(Raw!$I:$I, Raw!$A:$A, 'Calls Received'!BT$14, Raw!$C:$C, 'Calls Received'!$C49, Raw!$H:$H, "A01")</f>
        <v>5511</v>
      </c>
      <c r="BU49" s="52">
        <f>SUMIFS(Raw!$I:$I, Raw!$A:$A, 'Calls Received'!BU$14, Raw!$C:$C, 'Calls Received'!$C49, Raw!$H:$H, "A01")</f>
        <v>5598</v>
      </c>
      <c r="BV49" s="52">
        <f>SUMIFS(Raw!$I:$I, Raw!$A:$A, 'Calls Received'!BV$14, Raw!$C:$C, 'Calls Received'!$C49, Raw!$H:$H, "A01")</f>
        <v>5884</v>
      </c>
      <c r="BW49" s="52">
        <f>SUMIFS(Raw!$I:$I, Raw!$A:$A, 'Calls Received'!BW$14, Raw!$C:$C, 'Calls Received'!$C49, Raw!$H:$H, "A01")</f>
        <v>9022</v>
      </c>
      <c r="BX49" s="53">
        <f>SUMIFS(Raw!$I:$I, Raw!$A:$A, 'Calls Received'!BX$14, Raw!$C:$C, 'Calls Received'!$C49, Raw!$H:$H, "A01")</f>
        <v>8024</v>
      </c>
      <c r="BZ49" s="46">
        <f>SUMIFS(Raw!$I:$I, Raw!$A:$A, 'Calls Received'!BZ$14, Raw!$C:$C, 'Calls Received'!$C49, Raw!$H:$H, "A01")</f>
        <v>0</v>
      </c>
      <c r="CA49" s="52">
        <f>SUMIFS(Raw!$I:$I, Raw!$A:$A, 'Calls Received'!CA$14, Raw!$C:$C, 'Calls Received'!$C49, Raw!$H:$H, "A01")</f>
        <v>0</v>
      </c>
      <c r="CB49" s="52">
        <f>SUMIFS(Raw!$I:$I, Raw!$A:$A, 'Calls Received'!CB$14, Raw!$C:$C, 'Calls Received'!$C49, Raw!$H:$H, "A01")</f>
        <v>0</v>
      </c>
      <c r="CC49" s="52">
        <f>SUMIFS(Raw!$I:$I, Raw!$A:$A, 'Calls Received'!CC$14, Raw!$C:$C, 'Calls Received'!$C49, Raw!$H:$H, "A01")</f>
        <v>0</v>
      </c>
      <c r="CD49" s="52">
        <f>SUMIFS(Raw!$I:$I, Raw!$A:$A, 'Calls Received'!CD$14, Raw!$C:$C, 'Calls Received'!$C49, Raw!$H:$H, "A01")</f>
        <v>0</v>
      </c>
      <c r="CE49" s="52">
        <f>SUMIFS(Raw!$I:$I, Raw!$A:$A, 'Calls Received'!CE$14, Raw!$C:$C, 'Calls Received'!$C49, Raw!$H:$H, "A01")</f>
        <v>0</v>
      </c>
      <c r="CF49" s="53">
        <f>SUMIFS(Raw!$I:$I, Raw!$A:$A, 'Calls Received'!CF$14, Raw!$C:$C, 'Calls Received'!$C49, Raw!$H:$H, "A01")</f>
        <v>0</v>
      </c>
      <c r="CH49" s="46">
        <f>SUMIFS(Raw!$I:$I, Raw!$A:$A, 'Calls Received'!CH$14, Raw!$C:$C, 'Calls Received'!$C49, Raw!$H:$H, "A01")</f>
        <v>0</v>
      </c>
      <c r="CI49" s="52">
        <f>SUMIFS(Raw!$I:$I, Raw!$A:$A, 'Calls Received'!CI$14, Raw!$C:$C, 'Calls Received'!$C49, Raw!$H:$H, "A01")</f>
        <v>0</v>
      </c>
      <c r="CJ49" s="52">
        <f>SUMIFS(Raw!$I:$I, Raw!$A:$A, 'Calls Received'!CJ$14, Raw!$C:$C, 'Calls Received'!$C49, Raw!$H:$H, "A01")</f>
        <v>0</v>
      </c>
      <c r="CK49" s="52">
        <f>SUMIFS(Raw!$I:$I, Raw!$A:$A, 'Calls Received'!CK$14, Raw!$C:$C, 'Calls Received'!$C49, Raw!$H:$H, "A01")</f>
        <v>0</v>
      </c>
      <c r="CL49" s="52">
        <f>SUMIFS(Raw!$I:$I, Raw!$A:$A, 'Calls Received'!CL$14, Raw!$C:$C, 'Calls Received'!$C49, Raw!$H:$H, "A01")</f>
        <v>0</v>
      </c>
      <c r="CM49" s="52">
        <f>SUMIFS(Raw!$I:$I, Raw!$A:$A, 'Calls Received'!CM$14, Raw!$C:$C, 'Calls Received'!$C49, Raw!$H:$H, "A01")</f>
        <v>0</v>
      </c>
      <c r="CN49" s="53">
        <f>SUMIFS(Raw!$I:$I, Raw!$A:$A, 'Calls Received'!CN$14, Raw!$C:$C, 'Calls Received'!$C49, Raw!$H:$H, "A01")</f>
        <v>0</v>
      </c>
      <c r="CP49" s="46">
        <f>SUMIFS(Raw!$I:$I, Raw!$A:$A, 'Calls Received'!CP$14, Raw!$C:$C, 'Calls Received'!$C49, Raw!$H:$H, "A01")</f>
        <v>0</v>
      </c>
      <c r="CQ49" s="52">
        <f>SUMIFS(Raw!$I:$I, Raw!$A:$A, 'Calls Received'!CQ$14, Raw!$C:$C, 'Calls Received'!$C49, Raw!$H:$H, "A01")</f>
        <v>0</v>
      </c>
      <c r="CR49" s="52">
        <f>SUMIFS(Raw!$I:$I, Raw!$A:$A, 'Calls Received'!CR$14, Raw!$C:$C, 'Calls Received'!$C49, Raw!$H:$H, "A01")</f>
        <v>0</v>
      </c>
      <c r="CS49" s="52">
        <f>SUMIFS(Raw!$I:$I, Raw!$A:$A, 'Calls Received'!CS$14, Raw!$C:$C, 'Calls Received'!$C49, Raw!$H:$H, "A01")</f>
        <v>0</v>
      </c>
      <c r="CT49" s="52">
        <f>SUMIFS(Raw!$I:$I, Raw!$A:$A, 'Calls Received'!CT$14, Raw!$C:$C, 'Calls Received'!$C49, Raw!$H:$H, "A01")</f>
        <v>0</v>
      </c>
      <c r="CU49" s="52">
        <f>SUMIFS(Raw!$I:$I, Raw!$A:$A, 'Calls Received'!CU$14, Raw!$C:$C, 'Calls Received'!$C49, Raw!$H:$H, "A01")</f>
        <v>0</v>
      </c>
      <c r="CV49" s="53">
        <f>SUMIFS(Raw!$I:$I, Raw!$A:$A, 'Calls Received'!CV$14, Raw!$C:$C, 'Calls Received'!$C49, Raw!$H:$H, "A01")</f>
        <v>0</v>
      </c>
      <c r="CX49" s="46">
        <f>SUMIFS(Raw!$I:$I, Raw!$A:$A, 'Calls Received'!CX$14, Raw!$C:$C, 'Calls Received'!$C49, Raw!$H:$H, "A01")</f>
        <v>0</v>
      </c>
      <c r="CY49" s="52">
        <f>SUMIFS(Raw!$I:$I, Raw!$A:$A, 'Calls Received'!CY$14, Raw!$C:$C, 'Calls Received'!$C49, Raw!$H:$H, "A01")</f>
        <v>0</v>
      </c>
      <c r="CZ49" s="52">
        <f>SUMIFS(Raw!$I:$I, Raw!$A:$A, 'Calls Received'!CZ$14, Raw!$C:$C, 'Calls Received'!$C49, Raw!$H:$H, "A01")</f>
        <v>0</v>
      </c>
      <c r="DA49" s="52">
        <f>SUMIFS(Raw!$I:$I, Raw!$A:$A, 'Calls Received'!DA$14, Raw!$C:$C, 'Calls Received'!$C49, Raw!$H:$H, "A01")</f>
        <v>0</v>
      </c>
      <c r="DB49" s="52">
        <f>SUMIFS(Raw!$I:$I, Raw!$A:$A, 'Calls Received'!DB$14, Raw!$C:$C, 'Calls Received'!$C49, Raw!$H:$H, "A01")</f>
        <v>0</v>
      </c>
      <c r="DC49" s="52">
        <f>SUMIFS(Raw!$I:$I, Raw!$A:$A, 'Calls Received'!DC$14, Raw!$C:$C, 'Calls Received'!$C49, Raw!$H:$H, "A01")</f>
        <v>0</v>
      </c>
      <c r="DD49" s="53">
        <f>SUMIFS(Raw!$I:$I, Raw!$A:$A, 'Calls Received'!DD$14, Raw!$C:$C, 'Calls Received'!$C49, Raw!$H:$H, "A01")</f>
        <v>0</v>
      </c>
      <c r="DF49" s="46">
        <f>SUMIFS(Raw!$I:$I, Raw!$A:$A, 'Calls Received'!DF$14, Raw!$C:$C, 'Calls Received'!$C49, Raw!$H:$H, "A01")</f>
        <v>0</v>
      </c>
      <c r="DG49" s="52">
        <f>SUMIFS(Raw!$I:$I, Raw!$A:$A, 'Calls Received'!DG$14, Raw!$C:$C, 'Calls Received'!$C49, Raw!$H:$H, "A01")</f>
        <v>0</v>
      </c>
      <c r="DH49" s="52">
        <f>SUMIFS(Raw!$I:$I, Raw!$A:$A, 'Calls Received'!DH$14, Raw!$C:$C, 'Calls Received'!$C49, Raw!$H:$H, "A01")</f>
        <v>0</v>
      </c>
      <c r="DI49" s="52">
        <f>SUMIFS(Raw!$I:$I, Raw!$A:$A, 'Calls Received'!DI$14, Raw!$C:$C, 'Calls Received'!$C49, Raw!$H:$H, "A01")</f>
        <v>0</v>
      </c>
      <c r="DJ49" s="52">
        <f>SUMIFS(Raw!$I:$I, Raw!$A:$A, 'Calls Received'!DJ$14, Raw!$C:$C, 'Calls Received'!$C49, Raw!$H:$H, "A01")</f>
        <v>0</v>
      </c>
      <c r="DK49" s="52">
        <f>SUMIFS(Raw!$I:$I, Raw!$A:$A, 'Calls Received'!DK$14, Raw!$C:$C, 'Calls Received'!$C49, Raw!$H:$H, "A01")</f>
        <v>0</v>
      </c>
      <c r="DL49" s="53">
        <f>SUMIFS(Raw!$I:$I, Raw!$A:$A, 'Calls Received'!DL$14, Raw!$C:$C, 'Calls Received'!$C49, Raw!$H:$H, "A01")</f>
        <v>0</v>
      </c>
      <c r="DN49" s="46">
        <f>SUMIFS(Raw!$I:$I, Raw!$A:$A, 'Calls Received'!DN$14, Raw!$C:$C, 'Calls Received'!$C49, Raw!$H:$H, "A01")</f>
        <v>0</v>
      </c>
      <c r="DO49" s="52">
        <f>SUMIFS(Raw!$I:$I, Raw!$A:$A, 'Calls Received'!DO$14, Raw!$C:$C, 'Calls Received'!$C49, Raw!$H:$H, "A01")</f>
        <v>0</v>
      </c>
      <c r="DP49" s="52">
        <f>SUMIFS(Raw!$I:$I, Raw!$A:$A, 'Calls Received'!DP$14, Raw!$C:$C, 'Calls Received'!$C49, Raw!$H:$H, "A01")</f>
        <v>0</v>
      </c>
      <c r="DQ49" s="52">
        <f>SUMIFS(Raw!$I:$I, Raw!$A:$A, 'Calls Received'!DQ$14, Raw!$C:$C, 'Calls Received'!$C49, Raw!$H:$H, "A01")</f>
        <v>0</v>
      </c>
      <c r="DR49" s="52">
        <f>SUMIFS(Raw!$I:$I, Raw!$A:$A, 'Calls Received'!DR$14, Raw!$C:$C, 'Calls Received'!$C49, Raw!$H:$H, "A01")</f>
        <v>0</v>
      </c>
      <c r="DS49" s="52">
        <f>SUMIFS(Raw!$I:$I, Raw!$A:$A, 'Calls Received'!DS$14, Raw!$C:$C, 'Calls Received'!$C49, Raw!$H:$H, "A01")</f>
        <v>0</v>
      </c>
      <c r="DT49" s="53">
        <f>SUMIFS(Raw!$I:$I, Raw!$A:$A, 'Calls Received'!DT$14, Raw!$C:$C, 'Calls Received'!$C49, Raw!$H:$H, "A01")</f>
        <v>0</v>
      </c>
      <c r="DV49" s="46">
        <f>SUMIFS(Raw!$I:$I, Raw!$A:$A, 'Calls Received'!DV$14, Raw!$C:$C, 'Calls Received'!$C49, Raw!$H:$H, "A01")</f>
        <v>0</v>
      </c>
      <c r="DW49" s="52">
        <f>SUMIFS(Raw!$I:$I, Raw!$A:$A, 'Calls Received'!DW$14, Raw!$C:$C, 'Calls Received'!$C49, Raw!$H:$H, "A01")</f>
        <v>0</v>
      </c>
      <c r="DX49" s="52">
        <f>SUMIFS(Raw!$I:$I, Raw!$A:$A, 'Calls Received'!DX$14, Raw!$C:$C, 'Calls Received'!$C49, Raw!$H:$H, "A01")</f>
        <v>0</v>
      </c>
      <c r="DY49" s="52">
        <f>SUMIFS(Raw!$I:$I, Raw!$A:$A, 'Calls Received'!DY$14, Raw!$C:$C, 'Calls Received'!$C49, Raw!$H:$H, "A01")</f>
        <v>0</v>
      </c>
      <c r="DZ49" s="52">
        <f>SUMIFS(Raw!$I:$I, Raw!$A:$A, 'Calls Received'!DZ$14, Raw!$C:$C, 'Calls Received'!$C49, Raw!$H:$H, "A01")</f>
        <v>0</v>
      </c>
      <c r="EA49" s="52">
        <f>SUMIFS(Raw!$I:$I, Raw!$A:$A, 'Calls Received'!EA$14, Raw!$C:$C, 'Calls Received'!$C49, Raw!$H:$H, "A01")</f>
        <v>0</v>
      </c>
      <c r="EB49" s="53">
        <f>SUMIFS(Raw!$I:$I, Raw!$A:$A, 'Calls Received'!EB$14, Raw!$C:$C, 'Calls Received'!$C49, Raw!$H:$H, "A01")</f>
        <v>0</v>
      </c>
      <c r="ED49" s="46">
        <f>SUMIFS(Raw!$I:$I, Raw!$A:$A, 'Calls Received'!ED$14, Raw!$C:$C, 'Calls Received'!$C49, Raw!$H:$H, "A01")</f>
        <v>0</v>
      </c>
      <c r="EE49" s="52">
        <f>SUMIFS(Raw!$I:$I, Raw!$A:$A, 'Calls Received'!EE$14, Raw!$C:$C, 'Calls Received'!$C49, Raw!$H:$H, "A01")</f>
        <v>0</v>
      </c>
      <c r="EF49" s="52">
        <f>SUMIFS(Raw!$I:$I, Raw!$A:$A, 'Calls Received'!EF$14, Raw!$C:$C, 'Calls Received'!$C49, Raw!$H:$H, "A01")</f>
        <v>0</v>
      </c>
      <c r="EG49" s="52">
        <f>SUMIFS(Raw!$I:$I, Raw!$A:$A, 'Calls Received'!EG$14, Raw!$C:$C, 'Calls Received'!$C49, Raw!$H:$H, "A01")</f>
        <v>0</v>
      </c>
      <c r="EH49" s="52">
        <f>SUMIFS(Raw!$I:$I, Raw!$A:$A, 'Calls Received'!EH$14, Raw!$C:$C, 'Calls Received'!$C49, Raw!$H:$H, "A01")</f>
        <v>0</v>
      </c>
      <c r="EI49" s="52">
        <f>SUMIFS(Raw!$I:$I, Raw!$A:$A, 'Calls Received'!EI$14, Raw!$C:$C, 'Calls Received'!$C49, Raw!$H:$H, "A01")</f>
        <v>0</v>
      </c>
      <c r="EJ49" s="53">
        <f>SUMIFS(Raw!$I:$I, Raw!$A:$A, 'Calls Received'!EJ$14, Raw!$C:$C, 'Calls Received'!$C49, Raw!$H:$H, "A01")</f>
        <v>0</v>
      </c>
      <c r="EL49" s="46">
        <f>SUMIFS(Raw!$I:$I, Raw!$A:$A, 'Calls Received'!EL$14, Raw!$C:$C, 'Calls Received'!$C49, Raw!$H:$H, "A01")</f>
        <v>0</v>
      </c>
      <c r="EM49" s="52">
        <f>SUMIFS(Raw!$I:$I, Raw!$A:$A, 'Calls Received'!EM$14, Raw!$C:$C, 'Calls Received'!$C49, Raw!$H:$H, "A01")</f>
        <v>0</v>
      </c>
      <c r="EN49" s="52">
        <f>SUMIFS(Raw!$I:$I, Raw!$A:$A, 'Calls Received'!EN$14, Raw!$C:$C, 'Calls Received'!$C49, Raw!$H:$H, "A01")</f>
        <v>0</v>
      </c>
      <c r="EO49" s="52">
        <f>SUMIFS(Raw!$I:$I, Raw!$A:$A, 'Calls Received'!EO$14, Raw!$C:$C, 'Calls Received'!$C49, Raw!$H:$H, "A01")</f>
        <v>0</v>
      </c>
      <c r="EP49" s="52">
        <f>SUMIFS(Raw!$I:$I, Raw!$A:$A, 'Calls Received'!EP$14, Raw!$C:$C, 'Calls Received'!$C49, Raw!$H:$H, "A01")</f>
        <v>0</v>
      </c>
      <c r="EQ49" s="52">
        <f>SUMIFS(Raw!$I:$I, Raw!$A:$A, 'Calls Received'!EQ$14, Raw!$C:$C, 'Calls Received'!$C49, Raw!$H:$H, "A01")</f>
        <v>0</v>
      </c>
      <c r="ER49" s="53">
        <f>SUMIFS(Raw!$I:$I, Raw!$A:$A, 'Calls Received'!ER$14, Raw!$C:$C, 'Calls Received'!$C49, Raw!$H:$H, "A01")</f>
        <v>0</v>
      </c>
      <c r="ET49" s="46">
        <f>SUMIFS(Raw!$I:$I, Raw!$A:$A, 'Calls Received'!ET$14, Raw!$C:$C, 'Calls Received'!$C49, Raw!$H:$H, "A01")</f>
        <v>0</v>
      </c>
      <c r="EU49" s="52">
        <f>SUMIFS(Raw!$I:$I, Raw!$A:$A, 'Calls Received'!EU$14, Raw!$C:$C, 'Calls Received'!$C49, Raw!$H:$H, "A01")</f>
        <v>0</v>
      </c>
      <c r="EV49" s="52">
        <f>SUMIFS(Raw!$I:$I, Raw!$A:$A, 'Calls Received'!EV$14, Raw!$C:$C, 'Calls Received'!$C49, Raw!$H:$H, "A01")</f>
        <v>0</v>
      </c>
      <c r="EW49" s="52">
        <f>SUMIFS(Raw!$I:$I, Raw!$A:$A, 'Calls Received'!EW$14, Raw!$C:$C, 'Calls Received'!$C49, Raw!$H:$H, "A01")</f>
        <v>0</v>
      </c>
      <c r="EX49" s="52">
        <f>SUMIFS(Raw!$I:$I, Raw!$A:$A, 'Calls Received'!EX$14, Raw!$C:$C, 'Calls Received'!$C49, Raw!$H:$H, "A01")</f>
        <v>0</v>
      </c>
      <c r="EY49" s="52">
        <f>SUMIFS(Raw!$I:$I, Raw!$A:$A, 'Calls Received'!EY$14, Raw!$C:$C, 'Calls Received'!$C49, Raw!$H:$H, "A01")</f>
        <v>0</v>
      </c>
      <c r="EZ49" s="53">
        <f>SUMIFS(Raw!$I:$I, Raw!$A:$A, 'Calls Received'!EZ$14, Raw!$C:$C, 'Calls Received'!$C49, Raw!$H:$H, "A01")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8797</v>
      </c>
      <c r="G50" s="52">
        <v>7758</v>
      </c>
      <c r="H50" s="52">
        <v>7685</v>
      </c>
      <c r="I50" s="52">
        <v>8002</v>
      </c>
      <c r="J50" s="52">
        <v>8274</v>
      </c>
      <c r="K50" s="52">
        <v>10841</v>
      </c>
      <c r="L50" s="53">
        <v>9316</v>
      </c>
      <c r="N50" s="46">
        <v>9473</v>
      </c>
      <c r="O50" s="52">
        <v>8147</v>
      </c>
      <c r="P50" s="52">
        <v>8396</v>
      </c>
      <c r="Q50" s="52">
        <v>7977</v>
      </c>
      <c r="R50" s="52">
        <v>8238</v>
      </c>
      <c r="S50" s="52">
        <v>10825</v>
      </c>
      <c r="T50" s="53">
        <v>9939</v>
      </c>
      <c r="V50" s="46">
        <v>9739</v>
      </c>
      <c r="W50" s="52">
        <v>8520</v>
      </c>
      <c r="X50" s="52">
        <v>8036</v>
      </c>
      <c r="Y50" s="52">
        <v>7684</v>
      </c>
      <c r="Z50" s="52">
        <v>8181</v>
      </c>
      <c r="AA50" s="52">
        <v>10741</v>
      </c>
      <c r="AB50" s="53">
        <v>9022</v>
      </c>
      <c r="AD50" s="46">
        <v>9195</v>
      </c>
      <c r="AE50" s="52">
        <v>7980</v>
      </c>
      <c r="AF50" s="52">
        <v>7509</v>
      </c>
      <c r="AG50" s="52">
        <v>7438</v>
      </c>
      <c r="AH50" s="52">
        <v>7737</v>
      </c>
      <c r="AI50" s="52">
        <v>10238</v>
      </c>
      <c r="AJ50" s="53">
        <v>8708</v>
      </c>
      <c r="AL50" s="46">
        <v>8336</v>
      </c>
      <c r="AM50" s="52">
        <v>7079</v>
      </c>
      <c r="AN50" s="52">
        <v>6393</v>
      </c>
      <c r="AO50" s="52">
        <v>5642</v>
      </c>
      <c r="AP50" s="52">
        <v>10213</v>
      </c>
      <c r="AQ50" s="52">
        <v>11363</v>
      </c>
      <c r="AR50" s="53">
        <v>8711</v>
      </c>
      <c r="AT50" s="46">
        <v>8087</v>
      </c>
      <c r="AU50" s="52">
        <v>6828</v>
      </c>
      <c r="AV50" s="52">
        <v>6237</v>
      </c>
      <c r="AW50" s="52">
        <v>8234</v>
      </c>
      <c r="AX50" s="52">
        <v>8012</v>
      </c>
      <c r="AY50" s="52">
        <v>10292</v>
      </c>
      <c r="AZ50" s="53">
        <v>8818</v>
      </c>
      <c r="BB50" s="46">
        <v>8137</v>
      </c>
      <c r="BC50" s="52">
        <v>7135</v>
      </c>
      <c r="BD50" s="52">
        <v>7635</v>
      </c>
      <c r="BE50" s="52">
        <v>7662</v>
      </c>
      <c r="BF50" s="52">
        <v>7768</v>
      </c>
      <c r="BG50" s="52">
        <v>9859</v>
      </c>
      <c r="BH50" s="53">
        <v>8531</v>
      </c>
      <c r="BJ50" s="46">
        <v>8427</v>
      </c>
      <c r="BK50" s="52">
        <v>7383</v>
      </c>
      <c r="BL50" s="52">
        <v>7195</v>
      </c>
      <c r="BM50" s="52">
        <v>7111</v>
      </c>
      <c r="BN50" s="52">
        <v>7419</v>
      </c>
      <c r="BO50" s="52">
        <v>9576</v>
      </c>
      <c r="BP50" s="53">
        <v>8421</v>
      </c>
      <c r="BR50" s="46">
        <f>SUMIFS(Raw!$I:$I, Raw!$A:$A, 'Calls Received'!BR$14, Raw!$C:$C, 'Calls Received'!$C50, Raw!$H:$H, "A01")</f>
        <v>8143</v>
      </c>
      <c r="BS50" s="52">
        <f>SUMIFS(Raw!$I:$I, Raw!$A:$A, 'Calls Received'!BS$14, Raw!$C:$C, 'Calls Received'!$C50, Raw!$H:$H, "A01")</f>
        <v>7145</v>
      </c>
      <c r="BT50" s="52">
        <f>SUMIFS(Raw!$I:$I, Raw!$A:$A, 'Calls Received'!BT$14, Raw!$C:$C, 'Calls Received'!$C50, Raw!$H:$H, "A01")</f>
        <v>7243</v>
      </c>
      <c r="BU50" s="52">
        <f>SUMIFS(Raw!$I:$I, Raw!$A:$A, 'Calls Received'!BU$14, Raw!$C:$C, 'Calls Received'!$C50, Raw!$H:$H, "A01")</f>
        <v>7135</v>
      </c>
      <c r="BV50" s="52">
        <f>SUMIFS(Raw!$I:$I, Raw!$A:$A, 'Calls Received'!BV$14, Raw!$C:$C, 'Calls Received'!$C50, Raw!$H:$H, "A01")</f>
        <v>7394</v>
      </c>
      <c r="BW50" s="52">
        <f>SUMIFS(Raw!$I:$I, Raw!$A:$A, 'Calls Received'!BW$14, Raw!$C:$C, 'Calls Received'!$C50, Raw!$H:$H, "A01")</f>
        <v>9514</v>
      </c>
      <c r="BX50" s="53">
        <f>SUMIFS(Raw!$I:$I, Raw!$A:$A, 'Calls Received'!BX$14, Raw!$C:$C, 'Calls Received'!$C50, Raw!$H:$H, "A01")</f>
        <v>7933</v>
      </c>
      <c r="BZ50" s="46">
        <f>SUMIFS(Raw!$I:$I, Raw!$A:$A, 'Calls Received'!BZ$14, Raw!$C:$C, 'Calls Received'!$C50, Raw!$H:$H, "A01")</f>
        <v>0</v>
      </c>
      <c r="CA50" s="52">
        <f>SUMIFS(Raw!$I:$I, Raw!$A:$A, 'Calls Received'!CA$14, Raw!$C:$C, 'Calls Received'!$C50, Raw!$H:$H, "A01")</f>
        <v>0</v>
      </c>
      <c r="CB50" s="52">
        <f>SUMIFS(Raw!$I:$I, Raw!$A:$A, 'Calls Received'!CB$14, Raw!$C:$C, 'Calls Received'!$C50, Raw!$H:$H, "A01")</f>
        <v>0</v>
      </c>
      <c r="CC50" s="52">
        <f>SUMIFS(Raw!$I:$I, Raw!$A:$A, 'Calls Received'!CC$14, Raw!$C:$C, 'Calls Received'!$C50, Raw!$H:$H, "A01")</f>
        <v>0</v>
      </c>
      <c r="CD50" s="52">
        <f>SUMIFS(Raw!$I:$I, Raw!$A:$A, 'Calls Received'!CD$14, Raw!$C:$C, 'Calls Received'!$C50, Raw!$H:$H, "A01")</f>
        <v>0</v>
      </c>
      <c r="CE50" s="52">
        <f>SUMIFS(Raw!$I:$I, Raw!$A:$A, 'Calls Received'!CE$14, Raw!$C:$C, 'Calls Received'!$C50, Raw!$H:$H, "A01")</f>
        <v>0</v>
      </c>
      <c r="CF50" s="53">
        <f>SUMIFS(Raw!$I:$I, Raw!$A:$A, 'Calls Received'!CF$14, Raw!$C:$C, 'Calls Received'!$C50, Raw!$H:$H, "A01")</f>
        <v>0</v>
      </c>
      <c r="CH50" s="46">
        <f>SUMIFS(Raw!$I:$I, Raw!$A:$A, 'Calls Received'!CH$14, Raw!$C:$C, 'Calls Received'!$C50, Raw!$H:$H, "A01")</f>
        <v>0</v>
      </c>
      <c r="CI50" s="52">
        <f>SUMIFS(Raw!$I:$I, Raw!$A:$A, 'Calls Received'!CI$14, Raw!$C:$C, 'Calls Received'!$C50, Raw!$H:$H, "A01")</f>
        <v>0</v>
      </c>
      <c r="CJ50" s="52">
        <f>SUMIFS(Raw!$I:$I, Raw!$A:$A, 'Calls Received'!CJ$14, Raw!$C:$C, 'Calls Received'!$C50, Raw!$H:$H, "A01")</f>
        <v>0</v>
      </c>
      <c r="CK50" s="52">
        <f>SUMIFS(Raw!$I:$I, Raw!$A:$A, 'Calls Received'!CK$14, Raw!$C:$C, 'Calls Received'!$C50, Raw!$H:$H, "A01")</f>
        <v>0</v>
      </c>
      <c r="CL50" s="52">
        <f>SUMIFS(Raw!$I:$I, Raw!$A:$A, 'Calls Received'!CL$14, Raw!$C:$C, 'Calls Received'!$C50, Raw!$H:$H, "A01")</f>
        <v>0</v>
      </c>
      <c r="CM50" s="52">
        <f>SUMIFS(Raw!$I:$I, Raw!$A:$A, 'Calls Received'!CM$14, Raw!$C:$C, 'Calls Received'!$C50, Raw!$H:$H, "A01")</f>
        <v>0</v>
      </c>
      <c r="CN50" s="53">
        <f>SUMIFS(Raw!$I:$I, Raw!$A:$A, 'Calls Received'!CN$14, Raw!$C:$C, 'Calls Received'!$C50, Raw!$H:$H, "A01")</f>
        <v>0</v>
      </c>
      <c r="CP50" s="46">
        <f>SUMIFS(Raw!$I:$I, Raw!$A:$A, 'Calls Received'!CP$14, Raw!$C:$C, 'Calls Received'!$C50, Raw!$H:$H, "A01")</f>
        <v>0</v>
      </c>
      <c r="CQ50" s="52">
        <f>SUMIFS(Raw!$I:$I, Raw!$A:$A, 'Calls Received'!CQ$14, Raw!$C:$C, 'Calls Received'!$C50, Raw!$H:$H, "A01")</f>
        <v>0</v>
      </c>
      <c r="CR50" s="52">
        <f>SUMIFS(Raw!$I:$I, Raw!$A:$A, 'Calls Received'!CR$14, Raw!$C:$C, 'Calls Received'!$C50, Raw!$H:$H, "A01")</f>
        <v>0</v>
      </c>
      <c r="CS50" s="52">
        <f>SUMIFS(Raw!$I:$I, Raw!$A:$A, 'Calls Received'!CS$14, Raw!$C:$C, 'Calls Received'!$C50, Raw!$H:$H, "A01")</f>
        <v>0</v>
      </c>
      <c r="CT50" s="52">
        <f>SUMIFS(Raw!$I:$I, Raw!$A:$A, 'Calls Received'!CT$14, Raw!$C:$C, 'Calls Received'!$C50, Raw!$H:$H, "A01")</f>
        <v>0</v>
      </c>
      <c r="CU50" s="52">
        <f>SUMIFS(Raw!$I:$I, Raw!$A:$A, 'Calls Received'!CU$14, Raw!$C:$C, 'Calls Received'!$C50, Raw!$H:$H, "A01")</f>
        <v>0</v>
      </c>
      <c r="CV50" s="53">
        <f>SUMIFS(Raw!$I:$I, Raw!$A:$A, 'Calls Received'!CV$14, Raw!$C:$C, 'Calls Received'!$C50, Raw!$H:$H, "A01")</f>
        <v>0</v>
      </c>
      <c r="CX50" s="46">
        <f>SUMIFS(Raw!$I:$I, Raw!$A:$A, 'Calls Received'!CX$14, Raw!$C:$C, 'Calls Received'!$C50, Raw!$H:$H, "A01")</f>
        <v>0</v>
      </c>
      <c r="CY50" s="52">
        <f>SUMIFS(Raw!$I:$I, Raw!$A:$A, 'Calls Received'!CY$14, Raw!$C:$C, 'Calls Received'!$C50, Raw!$H:$H, "A01")</f>
        <v>0</v>
      </c>
      <c r="CZ50" s="52">
        <f>SUMIFS(Raw!$I:$I, Raw!$A:$A, 'Calls Received'!CZ$14, Raw!$C:$C, 'Calls Received'!$C50, Raw!$H:$H, "A01")</f>
        <v>0</v>
      </c>
      <c r="DA50" s="52">
        <f>SUMIFS(Raw!$I:$I, Raw!$A:$A, 'Calls Received'!DA$14, Raw!$C:$C, 'Calls Received'!$C50, Raw!$H:$H, "A01")</f>
        <v>0</v>
      </c>
      <c r="DB50" s="52">
        <f>SUMIFS(Raw!$I:$I, Raw!$A:$A, 'Calls Received'!DB$14, Raw!$C:$C, 'Calls Received'!$C50, Raw!$H:$H, "A01")</f>
        <v>0</v>
      </c>
      <c r="DC50" s="52">
        <f>SUMIFS(Raw!$I:$I, Raw!$A:$A, 'Calls Received'!DC$14, Raw!$C:$C, 'Calls Received'!$C50, Raw!$H:$H, "A01")</f>
        <v>0</v>
      </c>
      <c r="DD50" s="53">
        <f>SUMIFS(Raw!$I:$I, Raw!$A:$A, 'Calls Received'!DD$14, Raw!$C:$C, 'Calls Received'!$C50, Raw!$H:$H, "A01")</f>
        <v>0</v>
      </c>
      <c r="DF50" s="46">
        <f>SUMIFS(Raw!$I:$I, Raw!$A:$A, 'Calls Received'!DF$14, Raw!$C:$C, 'Calls Received'!$C50, Raw!$H:$H, "A01")</f>
        <v>0</v>
      </c>
      <c r="DG50" s="52">
        <f>SUMIFS(Raw!$I:$I, Raw!$A:$A, 'Calls Received'!DG$14, Raw!$C:$C, 'Calls Received'!$C50, Raw!$H:$H, "A01")</f>
        <v>0</v>
      </c>
      <c r="DH50" s="52">
        <f>SUMIFS(Raw!$I:$I, Raw!$A:$A, 'Calls Received'!DH$14, Raw!$C:$C, 'Calls Received'!$C50, Raw!$H:$H, "A01")</f>
        <v>0</v>
      </c>
      <c r="DI50" s="52">
        <f>SUMIFS(Raw!$I:$I, Raw!$A:$A, 'Calls Received'!DI$14, Raw!$C:$C, 'Calls Received'!$C50, Raw!$H:$H, "A01")</f>
        <v>0</v>
      </c>
      <c r="DJ50" s="52">
        <f>SUMIFS(Raw!$I:$I, Raw!$A:$A, 'Calls Received'!DJ$14, Raw!$C:$C, 'Calls Received'!$C50, Raw!$H:$H, "A01")</f>
        <v>0</v>
      </c>
      <c r="DK50" s="52">
        <f>SUMIFS(Raw!$I:$I, Raw!$A:$A, 'Calls Received'!DK$14, Raw!$C:$C, 'Calls Received'!$C50, Raw!$H:$H, "A01")</f>
        <v>0</v>
      </c>
      <c r="DL50" s="53">
        <f>SUMIFS(Raw!$I:$I, Raw!$A:$A, 'Calls Received'!DL$14, Raw!$C:$C, 'Calls Received'!$C50, Raw!$H:$H, "A01")</f>
        <v>0</v>
      </c>
      <c r="DN50" s="46">
        <f>SUMIFS(Raw!$I:$I, Raw!$A:$A, 'Calls Received'!DN$14, Raw!$C:$C, 'Calls Received'!$C50, Raw!$H:$H, "A01")</f>
        <v>0</v>
      </c>
      <c r="DO50" s="52">
        <f>SUMIFS(Raw!$I:$I, Raw!$A:$A, 'Calls Received'!DO$14, Raw!$C:$C, 'Calls Received'!$C50, Raw!$H:$H, "A01")</f>
        <v>0</v>
      </c>
      <c r="DP50" s="52">
        <f>SUMIFS(Raw!$I:$I, Raw!$A:$A, 'Calls Received'!DP$14, Raw!$C:$C, 'Calls Received'!$C50, Raw!$H:$H, "A01")</f>
        <v>0</v>
      </c>
      <c r="DQ50" s="52">
        <f>SUMIFS(Raw!$I:$I, Raw!$A:$A, 'Calls Received'!DQ$14, Raw!$C:$C, 'Calls Received'!$C50, Raw!$H:$H, "A01")</f>
        <v>0</v>
      </c>
      <c r="DR50" s="52">
        <f>SUMIFS(Raw!$I:$I, Raw!$A:$A, 'Calls Received'!DR$14, Raw!$C:$C, 'Calls Received'!$C50, Raw!$H:$H, "A01")</f>
        <v>0</v>
      </c>
      <c r="DS50" s="52">
        <f>SUMIFS(Raw!$I:$I, Raw!$A:$A, 'Calls Received'!DS$14, Raw!$C:$C, 'Calls Received'!$C50, Raw!$H:$H, "A01")</f>
        <v>0</v>
      </c>
      <c r="DT50" s="53">
        <f>SUMIFS(Raw!$I:$I, Raw!$A:$A, 'Calls Received'!DT$14, Raw!$C:$C, 'Calls Received'!$C50, Raw!$H:$H, "A01")</f>
        <v>0</v>
      </c>
      <c r="DV50" s="46">
        <f>SUMIFS(Raw!$I:$I, Raw!$A:$A, 'Calls Received'!DV$14, Raw!$C:$C, 'Calls Received'!$C50, Raw!$H:$H, "A01")</f>
        <v>0</v>
      </c>
      <c r="DW50" s="52">
        <f>SUMIFS(Raw!$I:$I, Raw!$A:$A, 'Calls Received'!DW$14, Raw!$C:$C, 'Calls Received'!$C50, Raw!$H:$H, "A01")</f>
        <v>0</v>
      </c>
      <c r="DX50" s="52">
        <f>SUMIFS(Raw!$I:$I, Raw!$A:$A, 'Calls Received'!DX$14, Raw!$C:$C, 'Calls Received'!$C50, Raw!$H:$H, "A01")</f>
        <v>0</v>
      </c>
      <c r="DY50" s="52">
        <f>SUMIFS(Raw!$I:$I, Raw!$A:$A, 'Calls Received'!DY$14, Raw!$C:$C, 'Calls Received'!$C50, Raw!$H:$H, "A01")</f>
        <v>0</v>
      </c>
      <c r="DZ50" s="52">
        <f>SUMIFS(Raw!$I:$I, Raw!$A:$A, 'Calls Received'!DZ$14, Raw!$C:$C, 'Calls Received'!$C50, Raw!$H:$H, "A01")</f>
        <v>0</v>
      </c>
      <c r="EA50" s="52">
        <f>SUMIFS(Raw!$I:$I, Raw!$A:$A, 'Calls Received'!EA$14, Raw!$C:$C, 'Calls Received'!$C50, Raw!$H:$H, "A01")</f>
        <v>0</v>
      </c>
      <c r="EB50" s="53">
        <f>SUMIFS(Raw!$I:$I, Raw!$A:$A, 'Calls Received'!EB$14, Raw!$C:$C, 'Calls Received'!$C50, Raw!$H:$H, "A01")</f>
        <v>0</v>
      </c>
      <c r="ED50" s="46">
        <f>SUMIFS(Raw!$I:$I, Raw!$A:$A, 'Calls Received'!ED$14, Raw!$C:$C, 'Calls Received'!$C50, Raw!$H:$H, "A01")</f>
        <v>0</v>
      </c>
      <c r="EE50" s="52">
        <f>SUMIFS(Raw!$I:$I, Raw!$A:$A, 'Calls Received'!EE$14, Raw!$C:$C, 'Calls Received'!$C50, Raw!$H:$H, "A01")</f>
        <v>0</v>
      </c>
      <c r="EF50" s="52">
        <f>SUMIFS(Raw!$I:$I, Raw!$A:$A, 'Calls Received'!EF$14, Raw!$C:$C, 'Calls Received'!$C50, Raw!$H:$H, "A01")</f>
        <v>0</v>
      </c>
      <c r="EG50" s="52">
        <f>SUMIFS(Raw!$I:$I, Raw!$A:$A, 'Calls Received'!EG$14, Raw!$C:$C, 'Calls Received'!$C50, Raw!$H:$H, "A01")</f>
        <v>0</v>
      </c>
      <c r="EH50" s="52">
        <f>SUMIFS(Raw!$I:$I, Raw!$A:$A, 'Calls Received'!EH$14, Raw!$C:$C, 'Calls Received'!$C50, Raw!$H:$H, "A01")</f>
        <v>0</v>
      </c>
      <c r="EI50" s="52">
        <f>SUMIFS(Raw!$I:$I, Raw!$A:$A, 'Calls Received'!EI$14, Raw!$C:$C, 'Calls Received'!$C50, Raw!$H:$H, "A01")</f>
        <v>0</v>
      </c>
      <c r="EJ50" s="53">
        <f>SUMIFS(Raw!$I:$I, Raw!$A:$A, 'Calls Received'!EJ$14, Raw!$C:$C, 'Calls Received'!$C50, Raw!$H:$H, "A01")</f>
        <v>0</v>
      </c>
      <c r="EL50" s="46">
        <f>SUMIFS(Raw!$I:$I, Raw!$A:$A, 'Calls Received'!EL$14, Raw!$C:$C, 'Calls Received'!$C50, Raw!$H:$H, "A01")</f>
        <v>0</v>
      </c>
      <c r="EM50" s="52">
        <f>SUMIFS(Raw!$I:$I, Raw!$A:$A, 'Calls Received'!EM$14, Raw!$C:$C, 'Calls Received'!$C50, Raw!$H:$H, "A01")</f>
        <v>0</v>
      </c>
      <c r="EN50" s="52">
        <f>SUMIFS(Raw!$I:$I, Raw!$A:$A, 'Calls Received'!EN$14, Raw!$C:$C, 'Calls Received'!$C50, Raw!$H:$H, "A01")</f>
        <v>0</v>
      </c>
      <c r="EO50" s="52">
        <f>SUMIFS(Raw!$I:$I, Raw!$A:$A, 'Calls Received'!EO$14, Raw!$C:$C, 'Calls Received'!$C50, Raw!$H:$H, "A01")</f>
        <v>0</v>
      </c>
      <c r="EP50" s="52">
        <f>SUMIFS(Raw!$I:$I, Raw!$A:$A, 'Calls Received'!EP$14, Raw!$C:$C, 'Calls Received'!$C50, Raw!$H:$H, "A01")</f>
        <v>0</v>
      </c>
      <c r="EQ50" s="52">
        <f>SUMIFS(Raw!$I:$I, Raw!$A:$A, 'Calls Received'!EQ$14, Raw!$C:$C, 'Calls Received'!$C50, Raw!$H:$H, "A01")</f>
        <v>0</v>
      </c>
      <c r="ER50" s="53">
        <f>SUMIFS(Raw!$I:$I, Raw!$A:$A, 'Calls Received'!ER$14, Raw!$C:$C, 'Calls Received'!$C50, Raw!$H:$H, "A01")</f>
        <v>0</v>
      </c>
      <c r="ET50" s="46">
        <f>SUMIFS(Raw!$I:$I, Raw!$A:$A, 'Calls Received'!ET$14, Raw!$C:$C, 'Calls Received'!$C50, Raw!$H:$H, "A01")</f>
        <v>0</v>
      </c>
      <c r="EU50" s="52">
        <f>SUMIFS(Raw!$I:$I, Raw!$A:$A, 'Calls Received'!EU$14, Raw!$C:$C, 'Calls Received'!$C50, Raw!$H:$H, "A01")</f>
        <v>0</v>
      </c>
      <c r="EV50" s="52">
        <f>SUMIFS(Raw!$I:$I, Raw!$A:$A, 'Calls Received'!EV$14, Raw!$C:$C, 'Calls Received'!$C50, Raw!$H:$H, "A01")</f>
        <v>0</v>
      </c>
      <c r="EW50" s="52">
        <f>SUMIFS(Raw!$I:$I, Raw!$A:$A, 'Calls Received'!EW$14, Raw!$C:$C, 'Calls Received'!$C50, Raw!$H:$H, "A01")</f>
        <v>0</v>
      </c>
      <c r="EX50" s="52">
        <f>SUMIFS(Raw!$I:$I, Raw!$A:$A, 'Calls Received'!EX$14, Raw!$C:$C, 'Calls Received'!$C50, Raw!$H:$H, "A01")</f>
        <v>0</v>
      </c>
      <c r="EY50" s="52">
        <f>SUMIFS(Raw!$I:$I, Raw!$A:$A, 'Calls Received'!EY$14, Raw!$C:$C, 'Calls Received'!$C50, Raw!$H:$H, "A01")</f>
        <v>0</v>
      </c>
      <c r="EZ50" s="53">
        <f>SUMIFS(Raw!$I:$I, Raw!$A:$A, 'Calls Received'!EZ$14, Raw!$C:$C, 'Calls Received'!$C50, Raw!$H:$H, "A01")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9575</v>
      </c>
      <c r="G51" s="52">
        <v>8496</v>
      </c>
      <c r="H51" s="52">
        <v>8007</v>
      </c>
      <c r="I51" s="52">
        <v>8433</v>
      </c>
      <c r="J51" s="52">
        <v>8760</v>
      </c>
      <c r="K51" s="52">
        <v>12908</v>
      </c>
      <c r="L51" s="53">
        <v>11345</v>
      </c>
      <c r="N51" s="46">
        <v>10364</v>
      </c>
      <c r="O51" s="52">
        <v>9335</v>
      </c>
      <c r="P51" s="52">
        <v>8980</v>
      </c>
      <c r="Q51" s="52">
        <v>8887</v>
      </c>
      <c r="R51" s="52">
        <v>8892</v>
      </c>
      <c r="S51" s="52">
        <v>13441</v>
      </c>
      <c r="T51" s="53">
        <v>12170</v>
      </c>
      <c r="V51" s="46">
        <v>11110</v>
      </c>
      <c r="W51" s="52">
        <v>9558</v>
      </c>
      <c r="X51" s="52">
        <v>8824</v>
      </c>
      <c r="Y51" s="52">
        <v>8457</v>
      </c>
      <c r="Z51" s="52">
        <v>8897</v>
      </c>
      <c r="AA51" s="52">
        <v>12880</v>
      </c>
      <c r="AB51" s="53">
        <v>11499</v>
      </c>
      <c r="AD51" s="46">
        <v>9973</v>
      </c>
      <c r="AE51" s="52">
        <v>8681</v>
      </c>
      <c r="AF51" s="52">
        <v>8249</v>
      </c>
      <c r="AG51" s="52">
        <v>8120</v>
      </c>
      <c r="AH51" s="52">
        <v>8697</v>
      </c>
      <c r="AI51" s="52">
        <v>13705</v>
      </c>
      <c r="AJ51" s="53">
        <v>12132</v>
      </c>
      <c r="AL51" s="46">
        <v>9855</v>
      </c>
      <c r="AM51" s="52">
        <v>8123</v>
      </c>
      <c r="AN51" s="52">
        <v>7152</v>
      </c>
      <c r="AO51" s="52">
        <v>7068</v>
      </c>
      <c r="AP51" s="52">
        <v>13326</v>
      </c>
      <c r="AQ51" s="52">
        <v>17819</v>
      </c>
      <c r="AR51" s="53">
        <v>13056</v>
      </c>
      <c r="AT51" s="46">
        <v>10149</v>
      </c>
      <c r="AU51" s="52">
        <v>8244</v>
      </c>
      <c r="AV51" s="52">
        <v>7188</v>
      </c>
      <c r="AW51" s="52">
        <v>10247</v>
      </c>
      <c r="AX51" s="52">
        <v>9789</v>
      </c>
      <c r="AY51" s="52">
        <v>13643</v>
      </c>
      <c r="AZ51" s="53">
        <v>11355</v>
      </c>
      <c r="BB51" s="46">
        <v>9603</v>
      </c>
      <c r="BC51" s="52">
        <v>8118</v>
      </c>
      <c r="BD51" s="52">
        <v>8494</v>
      </c>
      <c r="BE51" s="52">
        <v>8122</v>
      </c>
      <c r="BF51" s="52">
        <v>8597</v>
      </c>
      <c r="BG51" s="52">
        <v>12382</v>
      </c>
      <c r="BH51" s="53">
        <v>10692</v>
      </c>
      <c r="BJ51" s="46">
        <v>9994</v>
      </c>
      <c r="BK51" s="52">
        <v>8452</v>
      </c>
      <c r="BL51" s="52">
        <v>8023</v>
      </c>
      <c r="BM51" s="52">
        <v>8171</v>
      </c>
      <c r="BN51" s="52">
        <v>8353</v>
      </c>
      <c r="BO51" s="52">
        <v>12369</v>
      </c>
      <c r="BP51" s="53">
        <v>10486</v>
      </c>
      <c r="BR51" s="46">
        <f>SUMIFS(Raw!$I:$I, Raw!$A:$A, 'Calls Received'!BR$14, Raw!$C:$C, 'Calls Received'!$C51, Raw!$H:$H, "A01")</f>
        <v>9862</v>
      </c>
      <c r="BS51" s="52">
        <f>SUMIFS(Raw!$I:$I, Raw!$A:$A, 'Calls Received'!BS$14, Raw!$C:$C, 'Calls Received'!$C51, Raw!$H:$H, "A01")</f>
        <v>8291</v>
      </c>
      <c r="BT51" s="52">
        <f>SUMIFS(Raw!$I:$I, Raw!$A:$A, 'Calls Received'!BT$14, Raw!$C:$C, 'Calls Received'!$C51, Raw!$H:$H, "A01")</f>
        <v>8052</v>
      </c>
      <c r="BU51" s="52">
        <f>SUMIFS(Raw!$I:$I, Raw!$A:$A, 'Calls Received'!BU$14, Raw!$C:$C, 'Calls Received'!$C51, Raw!$H:$H, "A01")</f>
        <v>7892</v>
      </c>
      <c r="BV51" s="52">
        <f>SUMIFS(Raw!$I:$I, Raw!$A:$A, 'Calls Received'!BV$14, Raw!$C:$C, 'Calls Received'!$C51, Raw!$H:$H, "A01")</f>
        <v>8442</v>
      </c>
      <c r="BW51" s="52">
        <f>SUMIFS(Raw!$I:$I, Raw!$A:$A, 'Calls Received'!BW$14, Raw!$C:$C, 'Calls Received'!$C51, Raw!$H:$H, "A01")</f>
        <v>11823</v>
      </c>
      <c r="BX51" s="53">
        <f>SUMIFS(Raw!$I:$I, Raw!$A:$A, 'Calls Received'!BX$14, Raw!$C:$C, 'Calls Received'!$C51, Raw!$H:$H, "A01")</f>
        <v>10312</v>
      </c>
      <c r="BZ51" s="46">
        <f>SUMIFS(Raw!$I:$I, Raw!$A:$A, 'Calls Received'!BZ$14, Raw!$C:$C, 'Calls Received'!$C51, Raw!$H:$H, "A01")</f>
        <v>0</v>
      </c>
      <c r="CA51" s="52">
        <f>SUMIFS(Raw!$I:$I, Raw!$A:$A, 'Calls Received'!CA$14, Raw!$C:$C, 'Calls Received'!$C51, Raw!$H:$H, "A01")</f>
        <v>0</v>
      </c>
      <c r="CB51" s="52">
        <f>SUMIFS(Raw!$I:$I, Raw!$A:$A, 'Calls Received'!CB$14, Raw!$C:$C, 'Calls Received'!$C51, Raw!$H:$H, "A01")</f>
        <v>0</v>
      </c>
      <c r="CC51" s="52">
        <f>SUMIFS(Raw!$I:$I, Raw!$A:$A, 'Calls Received'!CC$14, Raw!$C:$C, 'Calls Received'!$C51, Raw!$H:$H, "A01")</f>
        <v>0</v>
      </c>
      <c r="CD51" s="52">
        <f>SUMIFS(Raw!$I:$I, Raw!$A:$A, 'Calls Received'!CD$14, Raw!$C:$C, 'Calls Received'!$C51, Raw!$H:$H, "A01")</f>
        <v>0</v>
      </c>
      <c r="CE51" s="52">
        <f>SUMIFS(Raw!$I:$I, Raw!$A:$A, 'Calls Received'!CE$14, Raw!$C:$C, 'Calls Received'!$C51, Raw!$H:$H, "A01")</f>
        <v>0</v>
      </c>
      <c r="CF51" s="53">
        <f>SUMIFS(Raw!$I:$I, Raw!$A:$A, 'Calls Received'!CF$14, Raw!$C:$C, 'Calls Received'!$C51, Raw!$H:$H, "A01")</f>
        <v>0</v>
      </c>
      <c r="CH51" s="46">
        <f>SUMIFS(Raw!$I:$I, Raw!$A:$A, 'Calls Received'!CH$14, Raw!$C:$C, 'Calls Received'!$C51, Raw!$H:$H, "A01")</f>
        <v>0</v>
      </c>
      <c r="CI51" s="52">
        <f>SUMIFS(Raw!$I:$I, Raw!$A:$A, 'Calls Received'!CI$14, Raw!$C:$C, 'Calls Received'!$C51, Raw!$H:$H, "A01")</f>
        <v>0</v>
      </c>
      <c r="CJ51" s="52">
        <f>SUMIFS(Raw!$I:$I, Raw!$A:$A, 'Calls Received'!CJ$14, Raw!$C:$C, 'Calls Received'!$C51, Raw!$H:$H, "A01")</f>
        <v>0</v>
      </c>
      <c r="CK51" s="52">
        <f>SUMIFS(Raw!$I:$I, Raw!$A:$A, 'Calls Received'!CK$14, Raw!$C:$C, 'Calls Received'!$C51, Raw!$H:$H, "A01")</f>
        <v>0</v>
      </c>
      <c r="CL51" s="52">
        <f>SUMIFS(Raw!$I:$I, Raw!$A:$A, 'Calls Received'!CL$14, Raw!$C:$C, 'Calls Received'!$C51, Raw!$H:$H, "A01")</f>
        <v>0</v>
      </c>
      <c r="CM51" s="52">
        <f>SUMIFS(Raw!$I:$I, Raw!$A:$A, 'Calls Received'!CM$14, Raw!$C:$C, 'Calls Received'!$C51, Raw!$H:$H, "A01")</f>
        <v>0</v>
      </c>
      <c r="CN51" s="53">
        <f>SUMIFS(Raw!$I:$I, Raw!$A:$A, 'Calls Received'!CN$14, Raw!$C:$C, 'Calls Received'!$C51, Raw!$H:$H, "A01")</f>
        <v>0</v>
      </c>
      <c r="CP51" s="46">
        <f>SUMIFS(Raw!$I:$I, Raw!$A:$A, 'Calls Received'!CP$14, Raw!$C:$C, 'Calls Received'!$C51, Raw!$H:$H, "A01")</f>
        <v>0</v>
      </c>
      <c r="CQ51" s="52">
        <f>SUMIFS(Raw!$I:$I, Raw!$A:$A, 'Calls Received'!CQ$14, Raw!$C:$C, 'Calls Received'!$C51, Raw!$H:$H, "A01")</f>
        <v>0</v>
      </c>
      <c r="CR51" s="52">
        <f>SUMIFS(Raw!$I:$I, Raw!$A:$A, 'Calls Received'!CR$14, Raw!$C:$C, 'Calls Received'!$C51, Raw!$H:$H, "A01")</f>
        <v>0</v>
      </c>
      <c r="CS51" s="52">
        <f>SUMIFS(Raw!$I:$I, Raw!$A:$A, 'Calls Received'!CS$14, Raw!$C:$C, 'Calls Received'!$C51, Raw!$H:$H, "A01")</f>
        <v>0</v>
      </c>
      <c r="CT51" s="52">
        <f>SUMIFS(Raw!$I:$I, Raw!$A:$A, 'Calls Received'!CT$14, Raw!$C:$C, 'Calls Received'!$C51, Raw!$H:$H, "A01")</f>
        <v>0</v>
      </c>
      <c r="CU51" s="52">
        <f>SUMIFS(Raw!$I:$I, Raw!$A:$A, 'Calls Received'!CU$14, Raw!$C:$C, 'Calls Received'!$C51, Raw!$H:$H, "A01")</f>
        <v>0</v>
      </c>
      <c r="CV51" s="53">
        <f>SUMIFS(Raw!$I:$I, Raw!$A:$A, 'Calls Received'!CV$14, Raw!$C:$C, 'Calls Received'!$C51, Raw!$H:$H, "A01")</f>
        <v>0</v>
      </c>
      <c r="CX51" s="46">
        <f>SUMIFS(Raw!$I:$I, Raw!$A:$A, 'Calls Received'!CX$14, Raw!$C:$C, 'Calls Received'!$C51, Raw!$H:$H, "A01")</f>
        <v>0</v>
      </c>
      <c r="CY51" s="52">
        <f>SUMIFS(Raw!$I:$I, Raw!$A:$A, 'Calls Received'!CY$14, Raw!$C:$C, 'Calls Received'!$C51, Raw!$H:$H, "A01")</f>
        <v>0</v>
      </c>
      <c r="CZ51" s="52">
        <f>SUMIFS(Raw!$I:$I, Raw!$A:$A, 'Calls Received'!CZ$14, Raw!$C:$C, 'Calls Received'!$C51, Raw!$H:$H, "A01")</f>
        <v>0</v>
      </c>
      <c r="DA51" s="52">
        <f>SUMIFS(Raw!$I:$I, Raw!$A:$A, 'Calls Received'!DA$14, Raw!$C:$C, 'Calls Received'!$C51, Raw!$H:$H, "A01")</f>
        <v>0</v>
      </c>
      <c r="DB51" s="52">
        <f>SUMIFS(Raw!$I:$I, Raw!$A:$A, 'Calls Received'!DB$14, Raw!$C:$C, 'Calls Received'!$C51, Raw!$H:$H, "A01")</f>
        <v>0</v>
      </c>
      <c r="DC51" s="52">
        <f>SUMIFS(Raw!$I:$I, Raw!$A:$A, 'Calls Received'!DC$14, Raw!$C:$C, 'Calls Received'!$C51, Raw!$H:$H, "A01")</f>
        <v>0</v>
      </c>
      <c r="DD51" s="53">
        <f>SUMIFS(Raw!$I:$I, Raw!$A:$A, 'Calls Received'!DD$14, Raw!$C:$C, 'Calls Received'!$C51, Raw!$H:$H, "A01")</f>
        <v>0</v>
      </c>
      <c r="DF51" s="46">
        <f>SUMIFS(Raw!$I:$I, Raw!$A:$A, 'Calls Received'!DF$14, Raw!$C:$C, 'Calls Received'!$C51, Raw!$H:$H, "A01")</f>
        <v>0</v>
      </c>
      <c r="DG51" s="52">
        <f>SUMIFS(Raw!$I:$I, Raw!$A:$A, 'Calls Received'!DG$14, Raw!$C:$C, 'Calls Received'!$C51, Raw!$H:$H, "A01")</f>
        <v>0</v>
      </c>
      <c r="DH51" s="52">
        <f>SUMIFS(Raw!$I:$I, Raw!$A:$A, 'Calls Received'!DH$14, Raw!$C:$C, 'Calls Received'!$C51, Raw!$H:$H, "A01")</f>
        <v>0</v>
      </c>
      <c r="DI51" s="52">
        <f>SUMIFS(Raw!$I:$I, Raw!$A:$A, 'Calls Received'!DI$14, Raw!$C:$C, 'Calls Received'!$C51, Raw!$H:$H, "A01")</f>
        <v>0</v>
      </c>
      <c r="DJ51" s="52">
        <f>SUMIFS(Raw!$I:$I, Raw!$A:$A, 'Calls Received'!DJ$14, Raw!$C:$C, 'Calls Received'!$C51, Raw!$H:$H, "A01")</f>
        <v>0</v>
      </c>
      <c r="DK51" s="52">
        <f>SUMIFS(Raw!$I:$I, Raw!$A:$A, 'Calls Received'!DK$14, Raw!$C:$C, 'Calls Received'!$C51, Raw!$H:$H, "A01")</f>
        <v>0</v>
      </c>
      <c r="DL51" s="53">
        <f>SUMIFS(Raw!$I:$I, Raw!$A:$A, 'Calls Received'!DL$14, Raw!$C:$C, 'Calls Received'!$C51, Raw!$H:$H, "A01")</f>
        <v>0</v>
      </c>
      <c r="DN51" s="46">
        <f>SUMIFS(Raw!$I:$I, Raw!$A:$A, 'Calls Received'!DN$14, Raw!$C:$C, 'Calls Received'!$C51, Raw!$H:$H, "A01")</f>
        <v>0</v>
      </c>
      <c r="DO51" s="52">
        <f>SUMIFS(Raw!$I:$I, Raw!$A:$A, 'Calls Received'!DO$14, Raw!$C:$C, 'Calls Received'!$C51, Raw!$H:$H, "A01")</f>
        <v>0</v>
      </c>
      <c r="DP51" s="52">
        <f>SUMIFS(Raw!$I:$I, Raw!$A:$A, 'Calls Received'!DP$14, Raw!$C:$C, 'Calls Received'!$C51, Raw!$H:$H, "A01")</f>
        <v>0</v>
      </c>
      <c r="DQ51" s="52">
        <f>SUMIFS(Raw!$I:$I, Raw!$A:$A, 'Calls Received'!DQ$14, Raw!$C:$C, 'Calls Received'!$C51, Raw!$H:$H, "A01")</f>
        <v>0</v>
      </c>
      <c r="DR51" s="52">
        <f>SUMIFS(Raw!$I:$I, Raw!$A:$A, 'Calls Received'!DR$14, Raw!$C:$C, 'Calls Received'!$C51, Raw!$H:$H, "A01")</f>
        <v>0</v>
      </c>
      <c r="DS51" s="52">
        <f>SUMIFS(Raw!$I:$I, Raw!$A:$A, 'Calls Received'!DS$14, Raw!$C:$C, 'Calls Received'!$C51, Raw!$H:$H, "A01")</f>
        <v>0</v>
      </c>
      <c r="DT51" s="53">
        <f>SUMIFS(Raw!$I:$I, Raw!$A:$A, 'Calls Received'!DT$14, Raw!$C:$C, 'Calls Received'!$C51, Raw!$H:$H, "A01")</f>
        <v>0</v>
      </c>
      <c r="DV51" s="46">
        <f>SUMIFS(Raw!$I:$I, Raw!$A:$A, 'Calls Received'!DV$14, Raw!$C:$C, 'Calls Received'!$C51, Raw!$H:$H, "A01")</f>
        <v>0</v>
      </c>
      <c r="DW51" s="52">
        <f>SUMIFS(Raw!$I:$I, Raw!$A:$A, 'Calls Received'!DW$14, Raw!$C:$C, 'Calls Received'!$C51, Raw!$H:$H, "A01")</f>
        <v>0</v>
      </c>
      <c r="DX51" s="52">
        <f>SUMIFS(Raw!$I:$I, Raw!$A:$A, 'Calls Received'!DX$14, Raw!$C:$C, 'Calls Received'!$C51, Raw!$H:$H, "A01")</f>
        <v>0</v>
      </c>
      <c r="DY51" s="52">
        <f>SUMIFS(Raw!$I:$I, Raw!$A:$A, 'Calls Received'!DY$14, Raw!$C:$C, 'Calls Received'!$C51, Raw!$H:$H, "A01")</f>
        <v>0</v>
      </c>
      <c r="DZ51" s="52">
        <f>SUMIFS(Raw!$I:$I, Raw!$A:$A, 'Calls Received'!DZ$14, Raw!$C:$C, 'Calls Received'!$C51, Raw!$H:$H, "A01")</f>
        <v>0</v>
      </c>
      <c r="EA51" s="52">
        <f>SUMIFS(Raw!$I:$I, Raw!$A:$A, 'Calls Received'!EA$14, Raw!$C:$C, 'Calls Received'!$C51, Raw!$H:$H, "A01")</f>
        <v>0</v>
      </c>
      <c r="EB51" s="53">
        <f>SUMIFS(Raw!$I:$I, Raw!$A:$A, 'Calls Received'!EB$14, Raw!$C:$C, 'Calls Received'!$C51, Raw!$H:$H, "A01")</f>
        <v>0</v>
      </c>
      <c r="ED51" s="46">
        <f>SUMIFS(Raw!$I:$I, Raw!$A:$A, 'Calls Received'!ED$14, Raw!$C:$C, 'Calls Received'!$C51, Raw!$H:$H, "A01")</f>
        <v>0</v>
      </c>
      <c r="EE51" s="52">
        <f>SUMIFS(Raw!$I:$I, Raw!$A:$A, 'Calls Received'!EE$14, Raw!$C:$C, 'Calls Received'!$C51, Raw!$H:$H, "A01")</f>
        <v>0</v>
      </c>
      <c r="EF51" s="52">
        <f>SUMIFS(Raw!$I:$I, Raw!$A:$A, 'Calls Received'!EF$14, Raw!$C:$C, 'Calls Received'!$C51, Raw!$H:$H, "A01")</f>
        <v>0</v>
      </c>
      <c r="EG51" s="52">
        <f>SUMIFS(Raw!$I:$I, Raw!$A:$A, 'Calls Received'!EG$14, Raw!$C:$C, 'Calls Received'!$C51, Raw!$H:$H, "A01")</f>
        <v>0</v>
      </c>
      <c r="EH51" s="52">
        <f>SUMIFS(Raw!$I:$I, Raw!$A:$A, 'Calls Received'!EH$14, Raw!$C:$C, 'Calls Received'!$C51, Raw!$H:$H, "A01")</f>
        <v>0</v>
      </c>
      <c r="EI51" s="52">
        <f>SUMIFS(Raw!$I:$I, Raw!$A:$A, 'Calls Received'!EI$14, Raw!$C:$C, 'Calls Received'!$C51, Raw!$H:$H, "A01")</f>
        <v>0</v>
      </c>
      <c r="EJ51" s="53">
        <f>SUMIFS(Raw!$I:$I, Raw!$A:$A, 'Calls Received'!EJ$14, Raw!$C:$C, 'Calls Received'!$C51, Raw!$H:$H, "A01")</f>
        <v>0</v>
      </c>
      <c r="EL51" s="46">
        <f>SUMIFS(Raw!$I:$I, Raw!$A:$A, 'Calls Received'!EL$14, Raw!$C:$C, 'Calls Received'!$C51, Raw!$H:$H, "A01")</f>
        <v>0</v>
      </c>
      <c r="EM51" s="52">
        <f>SUMIFS(Raw!$I:$I, Raw!$A:$A, 'Calls Received'!EM$14, Raw!$C:$C, 'Calls Received'!$C51, Raw!$H:$H, "A01")</f>
        <v>0</v>
      </c>
      <c r="EN51" s="52">
        <f>SUMIFS(Raw!$I:$I, Raw!$A:$A, 'Calls Received'!EN$14, Raw!$C:$C, 'Calls Received'!$C51, Raw!$H:$H, "A01")</f>
        <v>0</v>
      </c>
      <c r="EO51" s="52">
        <f>SUMIFS(Raw!$I:$I, Raw!$A:$A, 'Calls Received'!EO$14, Raw!$C:$C, 'Calls Received'!$C51, Raw!$H:$H, "A01")</f>
        <v>0</v>
      </c>
      <c r="EP51" s="52">
        <f>SUMIFS(Raw!$I:$I, Raw!$A:$A, 'Calls Received'!EP$14, Raw!$C:$C, 'Calls Received'!$C51, Raw!$H:$H, "A01")</f>
        <v>0</v>
      </c>
      <c r="EQ51" s="52">
        <f>SUMIFS(Raw!$I:$I, Raw!$A:$A, 'Calls Received'!EQ$14, Raw!$C:$C, 'Calls Received'!$C51, Raw!$H:$H, "A01")</f>
        <v>0</v>
      </c>
      <c r="ER51" s="53">
        <f>SUMIFS(Raw!$I:$I, Raw!$A:$A, 'Calls Received'!ER$14, Raw!$C:$C, 'Calls Received'!$C51, Raw!$H:$H, "A01")</f>
        <v>0</v>
      </c>
      <c r="ET51" s="46">
        <f>SUMIFS(Raw!$I:$I, Raw!$A:$A, 'Calls Received'!ET$14, Raw!$C:$C, 'Calls Received'!$C51, Raw!$H:$H, "A01")</f>
        <v>0</v>
      </c>
      <c r="EU51" s="52">
        <f>SUMIFS(Raw!$I:$I, Raw!$A:$A, 'Calls Received'!EU$14, Raw!$C:$C, 'Calls Received'!$C51, Raw!$H:$H, "A01")</f>
        <v>0</v>
      </c>
      <c r="EV51" s="52">
        <f>SUMIFS(Raw!$I:$I, Raw!$A:$A, 'Calls Received'!EV$14, Raw!$C:$C, 'Calls Received'!$C51, Raw!$H:$H, "A01")</f>
        <v>0</v>
      </c>
      <c r="EW51" s="52">
        <f>SUMIFS(Raw!$I:$I, Raw!$A:$A, 'Calls Received'!EW$14, Raw!$C:$C, 'Calls Received'!$C51, Raw!$H:$H, "A01")</f>
        <v>0</v>
      </c>
      <c r="EX51" s="52">
        <f>SUMIFS(Raw!$I:$I, Raw!$A:$A, 'Calls Received'!EX$14, Raw!$C:$C, 'Calls Received'!$C51, Raw!$H:$H, "A01")</f>
        <v>0</v>
      </c>
      <c r="EY51" s="52">
        <f>SUMIFS(Raw!$I:$I, Raw!$A:$A, 'Calls Received'!EY$14, Raw!$C:$C, 'Calls Received'!$C51, Raw!$H:$H, "A01")</f>
        <v>0</v>
      </c>
      <c r="EZ51" s="53">
        <f>SUMIFS(Raw!$I:$I, Raw!$A:$A, 'Calls Received'!EZ$14, Raw!$C:$C, 'Calls Received'!$C51, Raw!$H:$H, "A01")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46">
        <v>6216</v>
      </c>
      <c r="G52" s="52">
        <v>5687</v>
      </c>
      <c r="H52" s="52">
        <v>5336</v>
      </c>
      <c r="I52" s="52">
        <v>5353</v>
      </c>
      <c r="J52" s="52">
        <v>5808</v>
      </c>
      <c r="K52" s="52">
        <v>9126</v>
      </c>
      <c r="L52" s="53">
        <v>8313</v>
      </c>
      <c r="N52" s="46">
        <v>6378</v>
      </c>
      <c r="O52" s="52">
        <v>5899</v>
      </c>
      <c r="P52" s="52">
        <v>5566</v>
      </c>
      <c r="Q52" s="52">
        <v>5691</v>
      </c>
      <c r="R52" s="52">
        <v>6003</v>
      </c>
      <c r="S52" s="52">
        <v>9676</v>
      </c>
      <c r="T52" s="53">
        <v>9268</v>
      </c>
      <c r="V52" s="46">
        <v>7298</v>
      </c>
      <c r="W52" s="52">
        <v>6142</v>
      </c>
      <c r="X52" s="52">
        <v>5779</v>
      </c>
      <c r="Y52" s="52">
        <v>5660</v>
      </c>
      <c r="Z52" s="52">
        <v>5659</v>
      </c>
      <c r="AA52" s="52">
        <v>9195</v>
      </c>
      <c r="AB52" s="53">
        <v>8783</v>
      </c>
      <c r="AD52" s="46">
        <v>6701</v>
      </c>
      <c r="AE52" s="52">
        <v>5425</v>
      </c>
      <c r="AF52" s="52">
        <v>5327</v>
      </c>
      <c r="AG52" s="52">
        <v>5368</v>
      </c>
      <c r="AH52" s="52">
        <v>5549</v>
      </c>
      <c r="AI52" s="52">
        <v>9880</v>
      </c>
      <c r="AJ52" s="53">
        <v>9136</v>
      </c>
      <c r="AL52" s="46">
        <v>5248</v>
      </c>
      <c r="AM52" s="52">
        <v>4513</v>
      </c>
      <c r="AN52" s="52">
        <v>4266</v>
      </c>
      <c r="AO52" s="52">
        <v>4615</v>
      </c>
      <c r="AP52" s="52">
        <v>8621</v>
      </c>
      <c r="AQ52" s="52">
        <v>11050</v>
      </c>
      <c r="AR52" s="53">
        <v>8464</v>
      </c>
      <c r="AT52" s="46">
        <v>6615</v>
      </c>
      <c r="AU52" s="52">
        <v>5703</v>
      </c>
      <c r="AV52" s="52">
        <v>5021</v>
      </c>
      <c r="AW52" s="52">
        <v>7697</v>
      </c>
      <c r="AX52" s="52">
        <v>6486</v>
      </c>
      <c r="AY52" s="52">
        <v>10226</v>
      </c>
      <c r="AZ52" s="53">
        <v>8778</v>
      </c>
      <c r="BB52" s="46">
        <v>6270</v>
      </c>
      <c r="BC52" s="52">
        <v>5473</v>
      </c>
      <c r="BD52" s="52">
        <v>5702</v>
      </c>
      <c r="BE52" s="52">
        <v>5318</v>
      </c>
      <c r="BF52" s="52">
        <v>5883</v>
      </c>
      <c r="BG52" s="52">
        <v>9263</v>
      </c>
      <c r="BH52" s="53">
        <v>8268</v>
      </c>
      <c r="BJ52" s="46">
        <v>6467</v>
      </c>
      <c r="BK52" s="52">
        <v>5650</v>
      </c>
      <c r="BL52" s="52">
        <v>5255</v>
      </c>
      <c r="BM52" s="52">
        <v>5303</v>
      </c>
      <c r="BN52" s="52">
        <v>5400</v>
      </c>
      <c r="BO52" s="52">
        <v>8933</v>
      </c>
      <c r="BP52" s="53">
        <v>7650</v>
      </c>
      <c r="BR52" s="46">
        <f>SUMIFS(Raw!$I:$I, Raw!$A:$A, 'Calls Received'!BR$14, Raw!$C:$C, 'Calls Received'!$C52, Raw!$H:$H, "A01")</f>
        <v>6091</v>
      </c>
      <c r="BS52" s="52">
        <f>SUMIFS(Raw!$I:$I, Raw!$A:$A, 'Calls Received'!BS$14, Raw!$C:$C, 'Calls Received'!$C52, Raw!$H:$H, "A01")</f>
        <v>5364</v>
      </c>
      <c r="BT52" s="52">
        <f>SUMIFS(Raw!$I:$I, Raw!$A:$A, 'Calls Received'!BT$14, Raw!$C:$C, 'Calls Received'!$C52, Raw!$H:$H, "A01")</f>
        <v>5217</v>
      </c>
      <c r="BU52" s="52">
        <f>SUMIFS(Raw!$I:$I, Raw!$A:$A, 'Calls Received'!BU$14, Raw!$C:$C, 'Calls Received'!$C52, Raw!$H:$H, "A01")</f>
        <v>4997</v>
      </c>
      <c r="BV52" s="52">
        <f>SUMIFS(Raw!$I:$I, Raw!$A:$A, 'Calls Received'!BV$14, Raw!$C:$C, 'Calls Received'!$C52, Raw!$H:$H, "A01")</f>
        <v>5515</v>
      </c>
      <c r="BW52" s="52">
        <f>SUMIFS(Raw!$I:$I, Raw!$A:$A, 'Calls Received'!BW$14, Raw!$C:$C, 'Calls Received'!$C52, Raw!$H:$H, "A01")</f>
        <v>8640</v>
      </c>
      <c r="BX52" s="53">
        <f>SUMIFS(Raw!$I:$I, Raw!$A:$A, 'Calls Received'!BX$14, Raw!$C:$C, 'Calls Received'!$C52, Raw!$H:$H, "A01")</f>
        <v>7531</v>
      </c>
      <c r="BZ52" s="46">
        <f>SUMIFS(Raw!$I:$I, Raw!$A:$A, 'Calls Received'!BZ$14, Raw!$C:$C, 'Calls Received'!$C52, Raw!$H:$H, "A01")</f>
        <v>0</v>
      </c>
      <c r="CA52" s="52">
        <f>SUMIFS(Raw!$I:$I, Raw!$A:$A, 'Calls Received'!CA$14, Raw!$C:$C, 'Calls Received'!$C52, Raw!$H:$H, "A01")</f>
        <v>0</v>
      </c>
      <c r="CB52" s="52">
        <f>SUMIFS(Raw!$I:$I, Raw!$A:$A, 'Calls Received'!CB$14, Raw!$C:$C, 'Calls Received'!$C52, Raw!$H:$H, "A01")</f>
        <v>0</v>
      </c>
      <c r="CC52" s="52">
        <f>SUMIFS(Raw!$I:$I, Raw!$A:$A, 'Calls Received'!CC$14, Raw!$C:$C, 'Calls Received'!$C52, Raw!$H:$H, "A01")</f>
        <v>0</v>
      </c>
      <c r="CD52" s="52">
        <f>SUMIFS(Raw!$I:$I, Raw!$A:$A, 'Calls Received'!CD$14, Raw!$C:$C, 'Calls Received'!$C52, Raw!$H:$H, "A01")</f>
        <v>0</v>
      </c>
      <c r="CE52" s="52">
        <f>SUMIFS(Raw!$I:$I, Raw!$A:$A, 'Calls Received'!CE$14, Raw!$C:$C, 'Calls Received'!$C52, Raw!$H:$H, "A01")</f>
        <v>0</v>
      </c>
      <c r="CF52" s="53">
        <f>SUMIFS(Raw!$I:$I, Raw!$A:$A, 'Calls Received'!CF$14, Raw!$C:$C, 'Calls Received'!$C52, Raw!$H:$H, "A01")</f>
        <v>0</v>
      </c>
      <c r="CH52" s="46">
        <f>SUMIFS(Raw!$I:$I, Raw!$A:$A, 'Calls Received'!CH$14, Raw!$C:$C, 'Calls Received'!$C52, Raw!$H:$H, "A01")</f>
        <v>0</v>
      </c>
      <c r="CI52" s="52">
        <f>SUMIFS(Raw!$I:$I, Raw!$A:$A, 'Calls Received'!CI$14, Raw!$C:$C, 'Calls Received'!$C52, Raw!$H:$H, "A01")</f>
        <v>0</v>
      </c>
      <c r="CJ52" s="52">
        <f>SUMIFS(Raw!$I:$I, Raw!$A:$A, 'Calls Received'!CJ$14, Raw!$C:$C, 'Calls Received'!$C52, Raw!$H:$H, "A01")</f>
        <v>0</v>
      </c>
      <c r="CK52" s="52">
        <f>SUMIFS(Raw!$I:$I, Raw!$A:$A, 'Calls Received'!CK$14, Raw!$C:$C, 'Calls Received'!$C52, Raw!$H:$H, "A01")</f>
        <v>0</v>
      </c>
      <c r="CL52" s="52">
        <f>SUMIFS(Raw!$I:$I, Raw!$A:$A, 'Calls Received'!CL$14, Raw!$C:$C, 'Calls Received'!$C52, Raw!$H:$H, "A01")</f>
        <v>0</v>
      </c>
      <c r="CM52" s="52">
        <f>SUMIFS(Raw!$I:$I, Raw!$A:$A, 'Calls Received'!CM$14, Raw!$C:$C, 'Calls Received'!$C52, Raw!$H:$H, "A01")</f>
        <v>0</v>
      </c>
      <c r="CN52" s="53">
        <f>SUMIFS(Raw!$I:$I, Raw!$A:$A, 'Calls Received'!CN$14, Raw!$C:$C, 'Calls Received'!$C52, Raw!$H:$H, "A01")</f>
        <v>0</v>
      </c>
      <c r="CP52" s="46">
        <f>SUMIFS(Raw!$I:$I, Raw!$A:$A, 'Calls Received'!CP$14, Raw!$C:$C, 'Calls Received'!$C52, Raw!$H:$H, "A01")</f>
        <v>0</v>
      </c>
      <c r="CQ52" s="52">
        <f>SUMIFS(Raw!$I:$I, Raw!$A:$A, 'Calls Received'!CQ$14, Raw!$C:$C, 'Calls Received'!$C52, Raw!$H:$H, "A01")</f>
        <v>0</v>
      </c>
      <c r="CR52" s="52">
        <f>SUMIFS(Raw!$I:$I, Raw!$A:$A, 'Calls Received'!CR$14, Raw!$C:$C, 'Calls Received'!$C52, Raw!$H:$H, "A01")</f>
        <v>0</v>
      </c>
      <c r="CS52" s="52">
        <f>SUMIFS(Raw!$I:$I, Raw!$A:$A, 'Calls Received'!CS$14, Raw!$C:$C, 'Calls Received'!$C52, Raw!$H:$H, "A01")</f>
        <v>0</v>
      </c>
      <c r="CT52" s="52">
        <f>SUMIFS(Raw!$I:$I, Raw!$A:$A, 'Calls Received'!CT$14, Raw!$C:$C, 'Calls Received'!$C52, Raw!$H:$H, "A01")</f>
        <v>0</v>
      </c>
      <c r="CU52" s="52">
        <f>SUMIFS(Raw!$I:$I, Raw!$A:$A, 'Calls Received'!CU$14, Raw!$C:$C, 'Calls Received'!$C52, Raw!$H:$H, "A01")</f>
        <v>0</v>
      </c>
      <c r="CV52" s="53">
        <f>SUMIFS(Raw!$I:$I, Raw!$A:$A, 'Calls Received'!CV$14, Raw!$C:$C, 'Calls Received'!$C52, Raw!$H:$H, "A01")</f>
        <v>0</v>
      </c>
      <c r="CX52" s="46">
        <f>SUMIFS(Raw!$I:$I, Raw!$A:$A, 'Calls Received'!CX$14, Raw!$C:$C, 'Calls Received'!$C52, Raw!$H:$H, "A01")</f>
        <v>0</v>
      </c>
      <c r="CY52" s="52">
        <f>SUMIFS(Raw!$I:$I, Raw!$A:$A, 'Calls Received'!CY$14, Raw!$C:$C, 'Calls Received'!$C52, Raw!$H:$H, "A01")</f>
        <v>0</v>
      </c>
      <c r="CZ52" s="52">
        <f>SUMIFS(Raw!$I:$I, Raw!$A:$A, 'Calls Received'!CZ$14, Raw!$C:$C, 'Calls Received'!$C52, Raw!$H:$H, "A01")</f>
        <v>0</v>
      </c>
      <c r="DA52" s="52">
        <f>SUMIFS(Raw!$I:$I, Raw!$A:$A, 'Calls Received'!DA$14, Raw!$C:$C, 'Calls Received'!$C52, Raw!$H:$H, "A01")</f>
        <v>0</v>
      </c>
      <c r="DB52" s="52">
        <f>SUMIFS(Raw!$I:$I, Raw!$A:$A, 'Calls Received'!DB$14, Raw!$C:$C, 'Calls Received'!$C52, Raw!$H:$H, "A01")</f>
        <v>0</v>
      </c>
      <c r="DC52" s="52">
        <f>SUMIFS(Raw!$I:$I, Raw!$A:$A, 'Calls Received'!DC$14, Raw!$C:$C, 'Calls Received'!$C52, Raw!$H:$H, "A01")</f>
        <v>0</v>
      </c>
      <c r="DD52" s="53">
        <f>SUMIFS(Raw!$I:$I, Raw!$A:$A, 'Calls Received'!DD$14, Raw!$C:$C, 'Calls Received'!$C52, Raw!$H:$H, "A01")</f>
        <v>0</v>
      </c>
      <c r="DF52" s="46">
        <f>SUMIFS(Raw!$I:$I, Raw!$A:$A, 'Calls Received'!DF$14, Raw!$C:$C, 'Calls Received'!$C52, Raw!$H:$H, "A01")</f>
        <v>0</v>
      </c>
      <c r="DG52" s="52">
        <f>SUMIFS(Raw!$I:$I, Raw!$A:$A, 'Calls Received'!DG$14, Raw!$C:$C, 'Calls Received'!$C52, Raw!$H:$H, "A01")</f>
        <v>0</v>
      </c>
      <c r="DH52" s="52">
        <f>SUMIFS(Raw!$I:$I, Raw!$A:$A, 'Calls Received'!DH$14, Raw!$C:$C, 'Calls Received'!$C52, Raw!$H:$H, "A01")</f>
        <v>0</v>
      </c>
      <c r="DI52" s="52">
        <f>SUMIFS(Raw!$I:$I, Raw!$A:$A, 'Calls Received'!DI$14, Raw!$C:$C, 'Calls Received'!$C52, Raw!$H:$H, "A01")</f>
        <v>0</v>
      </c>
      <c r="DJ52" s="52">
        <f>SUMIFS(Raw!$I:$I, Raw!$A:$A, 'Calls Received'!DJ$14, Raw!$C:$C, 'Calls Received'!$C52, Raw!$H:$H, "A01")</f>
        <v>0</v>
      </c>
      <c r="DK52" s="52">
        <f>SUMIFS(Raw!$I:$I, Raw!$A:$A, 'Calls Received'!DK$14, Raw!$C:$C, 'Calls Received'!$C52, Raw!$H:$H, "A01")</f>
        <v>0</v>
      </c>
      <c r="DL52" s="53">
        <f>SUMIFS(Raw!$I:$I, Raw!$A:$A, 'Calls Received'!DL$14, Raw!$C:$C, 'Calls Received'!$C52, Raw!$H:$H, "A01")</f>
        <v>0</v>
      </c>
      <c r="DN52" s="46">
        <f>SUMIFS(Raw!$I:$I, Raw!$A:$A, 'Calls Received'!DN$14, Raw!$C:$C, 'Calls Received'!$C52, Raw!$H:$H, "A01")</f>
        <v>0</v>
      </c>
      <c r="DO52" s="52">
        <f>SUMIFS(Raw!$I:$I, Raw!$A:$A, 'Calls Received'!DO$14, Raw!$C:$C, 'Calls Received'!$C52, Raw!$H:$H, "A01")</f>
        <v>0</v>
      </c>
      <c r="DP52" s="52">
        <f>SUMIFS(Raw!$I:$I, Raw!$A:$A, 'Calls Received'!DP$14, Raw!$C:$C, 'Calls Received'!$C52, Raw!$H:$H, "A01")</f>
        <v>0</v>
      </c>
      <c r="DQ52" s="52">
        <f>SUMIFS(Raw!$I:$I, Raw!$A:$A, 'Calls Received'!DQ$14, Raw!$C:$C, 'Calls Received'!$C52, Raw!$H:$H, "A01")</f>
        <v>0</v>
      </c>
      <c r="DR52" s="52">
        <f>SUMIFS(Raw!$I:$I, Raw!$A:$A, 'Calls Received'!DR$14, Raw!$C:$C, 'Calls Received'!$C52, Raw!$H:$H, "A01")</f>
        <v>0</v>
      </c>
      <c r="DS52" s="52">
        <f>SUMIFS(Raw!$I:$I, Raw!$A:$A, 'Calls Received'!DS$14, Raw!$C:$C, 'Calls Received'!$C52, Raw!$H:$H, "A01")</f>
        <v>0</v>
      </c>
      <c r="DT52" s="53">
        <f>SUMIFS(Raw!$I:$I, Raw!$A:$A, 'Calls Received'!DT$14, Raw!$C:$C, 'Calls Received'!$C52, Raw!$H:$H, "A01")</f>
        <v>0</v>
      </c>
      <c r="DV52" s="46">
        <f>SUMIFS(Raw!$I:$I, Raw!$A:$A, 'Calls Received'!DV$14, Raw!$C:$C, 'Calls Received'!$C52, Raw!$H:$H, "A01")</f>
        <v>0</v>
      </c>
      <c r="DW52" s="52">
        <f>SUMIFS(Raw!$I:$I, Raw!$A:$A, 'Calls Received'!DW$14, Raw!$C:$C, 'Calls Received'!$C52, Raw!$H:$H, "A01")</f>
        <v>0</v>
      </c>
      <c r="DX52" s="52">
        <f>SUMIFS(Raw!$I:$I, Raw!$A:$A, 'Calls Received'!DX$14, Raw!$C:$C, 'Calls Received'!$C52, Raw!$H:$H, "A01")</f>
        <v>0</v>
      </c>
      <c r="DY52" s="52">
        <f>SUMIFS(Raw!$I:$I, Raw!$A:$A, 'Calls Received'!DY$14, Raw!$C:$C, 'Calls Received'!$C52, Raw!$H:$H, "A01")</f>
        <v>0</v>
      </c>
      <c r="DZ52" s="52">
        <f>SUMIFS(Raw!$I:$I, Raw!$A:$A, 'Calls Received'!DZ$14, Raw!$C:$C, 'Calls Received'!$C52, Raw!$H:$H, "A01")</f>
        <v>0</v>
      </c>
      <c r="EA52" s="52">
        <f>SUMIFS(Raw!$I:$I, Raw!$A:$A, 'Calls Received'!EA$14, Raw!$C:$C, 'Calls Received'!$C52, Raw!$H:$H, "A01")</f>
        <v>0</v>
      </c>
      <c r="EB52" s="53">
        <f>SUMIFS(Raw!$I:$I, Raw!$A:$A, 'Calls Received'!EB$14, Raw!$C:$C, 'Calls Received'!$C52, Raw!$H:$H, "A01")</f>
        <v>0</v>
      </c>
      <c r="ED52" s="46">
        <f>SUMIFS(Raw!$I:$I, Raw!$A:$A, 'Calls Received'!ED$14, Raw!$C:$C, 'Calls Received'!$C52, Raw!$H:$H, "A01")</f>
        <v>0</v>
      </c>
      <c r="EE52" s="52">
        <f>SUMIFS(Raw!$I:$I, Raw!$A:$A, 'Calls Received'!EE$14, Raw!$C:$C, 'Calls Received'!$C52, Raw!$H:$H, "A01")</f>
        <v>0</v>
      </c>
      <c r="EF52" s="52">
        <f>SUMIFS(Raw!$I:$I, Raw!$A:$A, 'Calls Received'!EF$14, Raw!$C:$C, 'Calls Received'!$C52, Raw!$H:$H, "A01")</f>
        <v>0</v>
      </c>
      <c r="EG52" s="52">
        <f>SUMIFS(Raw!$I:$I, Raw!$A:$A, 'Calls Received'!EG$14, Raw!$C:$C, 'Calls Received'!$C52, Raw!$H:$H, "A01")</f>
        <v>0</v>
      </c>
      <c r="EH52" s="52">
        <f>SUMIFS(Raw!$I:$I, Raw!$A:$A, 'Calls Received'!EH$14, Raw!$C:$C, 'Calls Received'!$C52, Raw!$H:$H, "A01")</f>
        <v>0</v>
      </c>
      <c r="EI52" s="52">
        <f>SUMIFS(Raw!$I:$I, Raw!$A:$A, 'Calls Received'!EI$14, Raw!$C:$C, 'Calls Received'!$C52, Raw!$H:$H, "A01")</f>
        <v>0</v>
      </c>
      <c r="EJ52" s="53">
        <f>SUMIFS(Raw!$I:$I, Raw!$A:$A, 'Calls Received'!EJ$14, Raw!$C:$C, 'Calls Received'!$C52, Raw!$H:$H, "A01")</f>
        <v>0</v>
      </c>
      <c r="EL52" s="46">
        <f>SUMIFS(Raw!$I:$I, Raw!$A:$A, 'Calls Received'!EL$14, Raw!$C:$C, 'Calls Received'!$C52, Raw!$H:$H, "A01")</f>
        <v>0</v>
      </c>
      <c r="EM52" s="52">
        <f>SUMIFS(Raw!$I:$I, Raw!$A:$A, 'Calls Received'!EM$14, Raw!$C:$C, 'Calls Received'!$C52, Raw!$H:$H, "A01")</f>
        <v>0</v>
      </c>
      <c r="EN52" s="52">
        <f>SUMIFS(Raw!$I:$I, Raw!$A:$A, 'Calls Received'!EN$14, Raw!$C:$C, 'Calls Received'!$C52, Raw!$H:$H, "A01")</f>
        <v>0</v>
      </c>
      <c r="EO52" s="52">
        <f>SUMIFS(Raw!$I:$I, Raw!$A:$A, 'Calls Received'!EO$14, Raw!$C:$C, 'Calls Received'!$C52, Raw!$H:$H, "A01")</f>
        <v>0</v>
      </c>
      <c r="EP52" s="52">
        <f>SUMIFS(Raw!$I:$I, Raw!$A:$A, 'Calls Received'!EP$14, Raw!$C:$C, 'Calls Received'!$C52, Raw!$H:$H, "A01")</f>
        <v>0</v>
      </c>
      <c r="EQ52" s="52">
        <f>SUMIFS(Raw!$I:$I, Raw!$A:$A, 'Calls Received'!EQ$14, Raw!$C:$C, 'Calls Received'!$C52, Raw!$H:$H, "A01")</f>
        <v>0</v>
      </c>
      <c r="ER52" s="53">
        <f>SUMIFS(Raw!$I:$I, Raw!$A:$A, 'Calls Received'!ER$14, Raw!$C:$C, 'Calls Received'!$C52, Raw!$H:$H, "A01")</f>
        <v>0</v>
      </c>
      <c r="ET52" s="46">
        <f>SUMIFS(Raw!$I:$I, Raw!$A:$A, 'Calls Received'!ET$14, Raw!$C:$C, 'Calls Received'!$C52, Raw!$H:$H, "A01")</f>
        <v>0</v>
      </c>
      <c r="EU52" s="52">
        <f>SUMIFS(Raw!$I:$I, Raw!$A:$A, 'Calls Received'!EU$14, Raw!$C:$C, 'Calls Received'!$C52, Raw!$H:$H, "A01")</f>
        <v>0</v>
      </c>
      <c r="EV52" s="52">
        <f>SUMIFS(Raw!$I:$I, Raw!$A:$A, 'Calls Received'!EV$14, Raw!$C:$C, 'Calls Received'!$C52, Raw!$H:$H, "A01")</f>
        <v>0</v>
      </c>
      <c r="EW52" s="52">
        <f>SUMIFS(Raw!$I:$I, Raw!$A:$A, 'Calls Received'!EW$14, Raw!$C:$C, 'Calls Received'!$C52, Raw!$H:$H, "A01")</f>
        <v>0</v>
      </c>
      <c r="EX52" s="52">
        <f>SUMIFS(Raw!$I:$I, Raw!$A:$A, 'Calls Received'!EX$14, Raw!$C:$C, 'Calls Received'!$C52, Raw!$H:$H, "A01")</f>
        <v>0</v>
      </c>
      <c r="EY52" s="52">
        <f>SUMIFS(Raw!$I:$I, Raw!$A:$A, 'Calls Received'!EY$14, Raw!$C:$C, 'Calls Received'!$C52, Raw!$H:$H, "A01")</f>
        <v>0</v>
      </c>
      <c r="EZ52" s="53">
        <f>SUMIFS(Raw!$I:$I, Raw!$A:$A, 'Calls Received'!EZ$14, Raw!$C:$C, 'Calls Received'!$C52, Raw!$H:$H, "A01")</f>
        <v>0</v>
      </c>
    </row>
    <row r="53" spans="1:156" x14ac:dyDescent="0.35">
      <c r="A53" s="4"/>
      <c r="F53" s="97"/>
      <c r="G53" s="97"/>
      <c r="H53" s="97"/>
      <c r="I53" s="97"/>
      <c r="J53" s="97"/>
      <c r="K53" s="97"/>
      <c r="L53" s="97"/>
      <c r="N53" s="97"/>
      <c r="O53" s="97"/>
      <c r="P53" s="97"/>
      <c r="Q53" s="97"/>
      <c r="R53" s="97"/>
      <c r="S53" s="97"/>
      <c r="T53" s="97"/>
      <c r="V53" s="97"/>
      <c r="W53" s="97"/>
      <c r="X53" s="97"/>
      <c r="Y53" s="97"/>
      <c r="Z53" s="97"/>
      <c r="AA53" s="97"/>
      <c r="AB53" s="97"/>
      <c r="AD53" s="97"/>
      <c r="AE53" s="97"/>
      <c r="AF53" s="97"/>
      <c r="AG53" s="97"/>
      <c r="AH53" s="97"/>
      <c r="AI53" s="97"/>
      <c r="AJ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B53" s="97"/>
      <c r="BC53" s="97"/>
      <c r="BD53" s="97"/>
      <c r="BE53" s="97"/>
      <c r="BF53" s="97"/>
      <c r="BG53" s="97"/>
      <c r="BH53" s="97"/>
      <c r="BJ53" s="97"/>
      <c r="BK53" s="97"/>
      <c r="BL53" s="97"/>
      <c r="BM53" s="97"/>
      <c r="BN53" s="97"/>
      <c r="BO53" s="97"/>
      <c r="BP53" s="97"/>
      <c r="BR53" s="97"/>
      <c r="BS53" s="97"/>
      <c r="BT53" s="97"/>
      <c r="BU53" s="97"/>
      <c r="BV53" s="97"/>
      <c r="BW53" s="97"/>
      <c r="BX53" s="97"/>
      <c r="BZ53" s="97"/>
      <c r="CA53" s="97"/>
      <c r="CB53" s="97"/>
      <c r="CC53" s="97"/>
      <c r="CD53" s="97"/>
      <c r="CE53" s="97"/>
      <c r="CF53" s="97"/>
      <c r="CH53" s="97"/>
      <c r="CI53" s="97"/>
      <c r="CJ53" s="97"/>
      <c r="CK53" s="97"/>
      <c r="CL53" s="97"/>
      <c r="CM53" s="97"/>
      <c r="CN53" s="97"/>
      <c r="CP53" s="97"/>
      <c r="CQ53" s="97"/>
      <c r="CR53" s="97"/>
      <c r="CS53" s="97"/>
      <c r="CT53" s="97"/>
      <c r="CU53" s="97"/>
      <c r="CV53" s="97"/>
      <c r="CX53" s="97"/>
      <c r="CY53" s="97"/>
      <c r="CZ53" s="97"/>
      <c r="DA53" s="97"/>
      <c r="DB53" s="97"/>
      <c r="DC53" s="97"/>
      <c r="DD53" s="97"/>
      <c r="DF53" s="97"/>
      <c r="DG53" s="97"/>
      <c r="DH53" s="97"/>
      <c r="DI53" s="97"/>
      <c r="DJ53" s="97"/>
      <c r="DK53" s="97"/>
      <c r="DL53" s="97"/>
      <c r="DN53" s="97"/>
      <c r="DO53" s="97"/>
      <c r="DP53" s="97"/>
      <c r="DQ53" s="97"/>
      <c r="DR53" s="97"/>
      <c r="DS53" s="97"/>
      <c r="DT53" s="97"/>
      <c r="DV53" s="97"/>
      <c r="DW53" s="97"/>
      <c r="DX53" s="97"/>
      <c r="DY53" s="97"/>
      <c r="DZ53" s="97"/>
      <c r="EA53" s="97"/>
      <c r="EB53" s="97"/>
      <c r="ED53" s="97"/>
      <c r="EE53" s="97"/>
      <c r="EF53" s="97"/>
      <c r="EG53" s="97"/>
      <c r="EH53" s="97"/>
      <c r="EI53" s="97"/>
      <c r="EJ53" s="97"/>
      <c r="EL53" s="97"/>
      <c r="EM53" s="97"/>
      <c r="EN53" s="97"/>
      <c r="EO53" s="97"/>
      <c r="EP53" s="97"/>
      <c r="EQ53" s="97"/>
      <c r="ER53" s="97"/>
      <c r="ET53" s="97"/>
      <c r="EU53" s="97"/>
      <c r="EV53" s="97"/>
      <c r="EW53" s="97"/>
      <c r="EX53" s="97"/>
      <c r="EY53" s="97"/>
      <c r="EZ53" s="97"/>
    </row>
    <row r="54" spans="1:156" s="115" customFormat="1" hidden="1" x14ac:dyDescent="0.35">
      <c r="A54" s="114"/>
      <c r="B54" s="114"/>
      <c r="C54" s="114"/>
      <c r="D54" s="114"/>
      <c r="F54" s="116">
        <f>SUM(F15:L15)</f>
        <v>424764</v>
      </c>
      <c r="G54" s="117" t="str">
        <f>IF(G55&lt;&gt;0,"Error",IF(G56&lt;&gt;0,"Error","OK"))</f>
        <v>OK</v>
      </c>
      <c r="N54" s="116">
        <f>SUM(N15:T15)</f>
        <v>446249</v>
      </c>
      <c r="O54" s="117" t="str">
        <f>IF(O55&lt;&gt;0,"Error",IF(O56&lt;&gt;0,"Error","OK"))</f>
        <v>OK</v>
      </c>
      <c r="V54" s="116">
        <f>SUM(V15:AB15)</f>
        <v>435028</v>
      </c>
      <c r="W54" s="117" t="str">
        <f>IF(W55&lt;&gt;0,"Error",IF(W56&lt;&gt;0,"Error","OK"))</f>
        <v>OK</v>
      </c>
      <c r="AD54" s="116">
        <f>SUM(AD15:AJ15)</f>
        <v>416509</v>
      </c>
      <c r="AE54" s="117" t="str">
        <f>IF(AE55&lt;&gt;0,"Error",IF(AE56&lt;&gt;0,"Error","OK"))</f>
        <v>OK</v>
      </c>
      <c r="AL54" s="116">
        <f>SUM(AL15:AR15)</f>
        <v>449275</v>
      </c>
      <c r="AM54" s="117" t="str">
        <f>IF(AM55&lt;&gt;0,"Error",IF(AM56&lt;&gt;0,"Error","OK"))</f>
        <v>OK</v>
      </c>
      <c r="AT54" s="116">
        <f>SUM(AT15:AZ15)</f>
        <v>422820</v>
      </c>
      <c r="AU54" s="117" t="str">
        <f>IF(AU55&lt;&gt;0,"Error",IF(AU56&lt;&gt;0,"Error","OK"))</f>
        <v>OK</v>
      </c>
      <c r="BB54" s="116">
        <f>SUM(BB15:BH15)</f>
        <v>396679</v>
      </c>
      <c r="BC54" s="117" t="str">
        <f>IF(BC55&lt;&gt;0,"Error",IF(BC56&lt;&gt;0,"Error","OK"))</f>
        <v>OK</v>
      </c>
      <c r="BJ54" s="116">
        <f>SUM(BJ15:BP15)</f>
        <v>392154</v>
      </c>
      <c r="BK54" s="117" t="str">
        <f>IF(BK55&lt;&gt;0,"Error",IF(BK56&lt;&gt;0,"Error","OK"))</f>
        <v>OK</v>
      </c>
      <c r="BR54" s="116">
        <f>SUM(BR15:BX15)</f>
        <v>385477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424764</v>
      </c>
      <c r="G55" s="119">
        <f>F54-F55</f>
        <v>0</v>
      </c>
      <c r="N55" s="116">
        <f>SUM(N17:T44)</f>
        <v>446249</v>
      </c>
      <c r="O55" s="119">
        <f>N54-N55</f>
        <v>0</v>
      </c>
      <c r="V55" s="116">
        <f>SUM(V17:AB44)</f>
        <v>435028</v>
      </c>
      <c r="W55" s="119">
        <f>V54-V55</f>
        <v>0</v>
      </c>
      <c r="AD55" s="116">
        <f>SUM(AD17:AJ44)</f>
        <v>416509</v>
      </c>
      <c r="AE55" s="119">
        <f>AD54-AD55</f>
        <v>0</v>
      </c>
      <c r="AL55" s="116">
        <f>SUM(AL17:AR44)</f>
        <v>449275</v>
      </c>
      <c r="AM55" s="119">
        <f>AL54-AL55</f>
        <v>0</v>
      </c>
      <c r="AT55" s="116">
        <f>SUM(AT17:AZ44)</f>
        <v>422820</v>
      </c>
      <c r="AU55" s="119">
        <f>AT54-AT55</f>
        <v>0</v>
      </c>
      <c r="BB55" s="116">
        <f>SUM(BB17:BH44)</f>
        <v>396679</v>
      </c>
      <c r="BC55" s="119">
        <f>BB54-BB55</f>
        <v>0</v>
      </c>
      <c r="BJ55" s="116">
        <f>SUM(BJ17:BP44)</f>
        <v>392154</v>
      </c>
      <c r="BK55" s="119">
        <f>BJ54-BJ55</f>
        <v>0</v>
      </c>
      <c r="BR55" s="116">
        <f>SUM(BR17:BX44)</f>
        <v>385477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424764</v>
      </c>
      <c r="G56" s="119">
        <f>F54-F56</f>
        <v>0</v>
      </c>
      <c r="N56" s="116">
        <f>SUM(N46:T52)</f>
        <v>446249</v>
      </c>
      <c r="O56" s="119">
        <f>N54-N56</f>
        <v>0</v>
      </c>
      <c r="V56" s="116">
        <f>SUM(V46:AB52)</f>
        <v>435028</v>
      </c>
      <c r="W56" s="119">
        <f>V54-V56</f>
        <v>0</v>
      </c>
      <c r="AD56" s="116">
        <f>SUM(AD46:AJ52)</f>
        <v>416509</v>
      </c>
      <c r="AE56" s="119">
        <f>AD54-AD56</f>
        <v>0</v>
      </c>
      <c r="AL56" s="116">
        <f>SUM(AL46:AR52)</f>
        <v>449275</v>
      </c>
      <c r="AM56" s="119">
        <f>AL54-AL56</f>
        <v>0</v>
      </c>
      <c r="AT56" s="116">
        <f>SUM(AT46:AZ52)</f>
        <v>422820</v>
      </c>
      <c r="AU56" s="119">
        <f>AT54-AT56</f>
        <v>0</v>
      </c>
      <c r="BB56" s="116">
        <f>SUM(BB46:BH52)</f>
        <v>396679</v>
      </c>
      <c r="BC56" s="119">
        <f>BB54-BB56</f>
        <v>0</v>
      </c>
      <c r="BJ56" s="116">
        <f>SUM(BJ46:BP52)</f>
        <v>392154</v>
      </c>
      <c r="BK56" s="119">
        <f>BJ54-BJ56</f>
        <v>0</v>
      </c>
      <c r="BR56" s="116">
        <f>SUM(BR46:BX52)</f>
        <v>385477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t="14.5" customHeight="1" x14ac:dyDescent="0.35">
      <c r="F57" s="97"/>
      <c r="G57" s="97"/>
      <c r="H57" s="97"/>
      <c r="I57" s="97"/>
      <c r="J57" s="97"/>
      <c r="K57" s="97"/>
      <c r="L57" s="97"/>
      <c r="N57" s="97"/>
      <c r="O57" s="97"/>
      <c r="P57" s="97"/>
      <c r="Q57" s="97"/>
      <c r="R57" s="97"/>
      <c r="S57" s="97"/>
      <c r="T57" s="97"/>
      <c r="V57" s="97"/>
      <c r="W57" s="97"/>
      <c r="X57" s="97"/>
      <c r="Y57" s="97"/>
      <c r="Z57" s="97"/>
      <c r="AA57" s="97"/>
      <c r="AB57" s="97"/>
      <c r="AD57" s="97"/>
      <c r="AE57" s="97"/>
      <c r="AF57" s="97"/>
      <c r="AG57" s="97"/>
      <c r="AH57" s="97"/>
      <c r="AI57" s="97"/>
      <c r="AJ57" s="97"/>
      <c r="AL57" s="139" t="s">
        <v>173</v>
      </c>
      <c r="AM57" s="139"/>
      <c r="AN57" s="139"/>
      <c r="AO57" s="139"/>
      <c r="AP57" s="139"/>
      <c r="AQ57" s="139"/>
      <c r="AR57" s="139"/>
      <c r="AT57" s="97"/>
      <c r="AU57" s="97"/>
      <c r="AV57" s="97"/>
      <c r="AW57" s="97"/>
      <c r="AX57" s="97"/>
      <c r="AY57" s="97"/>
      <c r="AZ57" s="97"/>
      <c r="BB57" s="97"/>
      <c r="BC57" s="97"/>
      <c r="BD57" s="97"/>
      <c r="BE57" s="97"/>
      <c r="BF57" s="97"/>
      <c r="BG57" s="97"/>
      <c r="BH57" s="97"/>
      <c r="BJ57" s="97"/>
      <c r="BK57" s="97"/>
      <c r="BL57" s="97"/>
      <c r="BM57" s="97"/>
      <c r="BN57" s="97"/>
      <c r="BO57" s="97"/>
      <c r="BP57" s="97"/>
      <c r="BR57" s="97"/>
      <c r="BS57" s="97"/>
      <c r="BT57" s="97"/>
      <c r="BU57" s="97"/>
      <c r="BV57" s="97"/>
      <c r="BW57" s="97"/>
      <c r="BX57" s="97"/>
      <c r="BZ57" s="97"/>
      <c r="CA57" s="97"/>
      <c r="CB57" s="97"/>
      <c r="CC57" s="97"/>
      <c r="CD57" s="97"/>
      <c r="CE57" s="97"/>
      <c r="CF57" s="97"/>
      <c r="CH57" s="97"/>
      <c r="CI57" s="97"/>
      <c r="CJ57" s="97"/>
      <c r="CK57" s="97"/>
      <c r="CL57" s="97"/>
      <c r="CM57" s="97"/>
      <c r="CN57" s="97"/>
      <c r="CP57" s="97"/>
      <c r="CQ57" s="97"/>
      <c r="CR57" s="97"/>
      <c r="CS57" s="97"/>
      <c r="CT57" s="97"/>
      <c r="CU57" s="97"/>
      <c r="CV57" s="97"/>
      <c r="CX57" s="97"/>
      <c r="CY57" s="97"/>
      <c r="CZ57" s="97"/>
      <c r="DA57" s="97"/>
      <c r="DB57" s="97"/>
      <c r="DC57" s="97"/>
      <c r="DD57" s="97"/>
      <c r="DF57" s="97"/>
      <c r="DG57" s="97"/>
      <c r="DH57" s="97"/>
      <c r="DI57" s="97"/>
      <c r="DJ57" s="97"/>
      <c r="DK57" s="97"/>
      <c r="DL57" s="97"/>
      <c r="DN57" s="97"/>
      <c r="DO57" s="97"/>
      <c r="DP57" s="97"/>
      <c r="DQ57" s="97"/>
      <c r="DR57" s="97"/>
      <c r="DS57" s="97"/>
      <c r="DT57" s="97"/>
      <c r="DV57" s="97"/>
      <c r="DW57" s="97"/>
      <c r="DX57" s="97"/>
      <c r="DY57" s="97"/>
      <c r="DZ57" s="97"/>
      <c r="EA57" s="97"/>
      <c r="EB57" s="97"/>
      <c r="ED57" s="97"/>
      <c r="EE57" s="97"/>
      <c r="EF57" s="97"/>
      <c r="EG57" s="97"/>
      <c r="EH57" s="97"/>
      <c r="EI57" s="97"/>
      <c r="EJ57" s="97"/>
      <c r="EL57" s="97"/>
      <c r="EM57" s="97"/>
      <c r="EN57" s="97"/>
      <c r="EO57" s="97"/>
      <c r="EP57" s="97"/>
      <c r="EQ57" s="97"/>
      <c r="ER57" s="97"/>
      <c r="ET57" s="97"/>
      <c r="EU57" s="97"/>
      <c r="EV57" s="97"/>
      <c r="EW57" s="97"/>
      <c r="EX57" s="97"/>
      <c r="EY57" s="97"/>
      <c r="EZ57" s="97"/>
    </row>
    <row r="58" spans="1:156" x14ac:dyDescent="0.35">
      <c r="F58" s="97"/>
      <c r="G58" s="97"/>
      <c r="H58" s="97"/>
      <c r="I58" s="97"/>
      <c r="J58" s="97"/>
      <c r="K58" s="97"/>
      <c r="L58" s="97"/>
      <c r="N58" s="97"/>
      <c r="O58" s="97"/>
      <c r="P58" s="97"/>
      <c r="Q58" s="97"/>
      <c r="R58" s="97"/>
      <c r="S58" s="97"/>
      <c r="T58" s="97"/>
      <c r="V58" s="97"/>
      <c r="W58" s="97"/>
      <c r="X58" s="97"/>
      <c r="Y58" s="97"/>
      <c r="Z58" s="97"/>
      <c r="AA58" s="97"/>
      <c r="AB58" s="97"/>
      <c r="AD58" s="97"/>
      <c r="AE58" s="97"/>
      <c r="AF58" s="97"/>
      <c r="AG58" s="97"/>
      <c r="AH58" s="97"/>
      <c r="AI58" s="97"/>
      <c r="AJ58" s="97"/>
      <c r="AL58" s="139"/>
      <c r="AM58" s="139"/>
      <c r="AN58" s="139"/>
      <c r="AO58" s="139"/>
      <c r="AP58" s="139"/>
      <c r="AQ58" s="139"/>
      <c r="AR58" s="139"/>
      <c r="AT58" s="97"/>
      <c r="AU58" s="97"/>
      <c r="AV58" s="97"/>
      <c r="AW58" s="97"/>
      <c r="AX58" s="97"/>
      <c r="AY58" s="97"/>
      <c r="AZ58" s="97"/>
      <c r="BB58" s="97"/>
      <c r="BC58" s="97"/>
      <c r="BD58" s="97"/>
      <c r="BE58" s="97"/>
      <c r="BF58" s="97"/>
      <c r="BG58" s="97"/>
      <c r="BH58" s="97"/>
      <c r="BJ58" s="97"/>
      <c r="BK58" s="97"/>
      <c r="BL58" s="97"/>
      <c r="BM58" s="97"/>
      <c r="BN58" s="97"/>
      <c r="BO58" s="97"/>
      <c r="BP58" s="97"/>
      <c r="BR58" s="97"/>
      <c r="BS58" s="97"/>
      <c r="BT58" s="97"/>
      <c r="BU58" s="97"/>
      <c r="BV58" s="97"/>
      <c r="BW58" s="97"/>
      <c r="BX58" s="97"/>
      <c r="BZ58" s="97"/>
      <c r="CA58" s="97"/>
      <c r="CB58" s="97"/>
      <c r="CC58" s="97"/>
      <c r="CD58" s="97"/>
      <c r="CE58" s="97"/>
      <c r="CF58" s="97"/>
      <c r="CH58" s="97"/>
      <c r="CI58" s="97"/>
      <c r="CJ58" s="97"/>
      <c r="CK58" s="97"/>
      <c r="CL58" s="97"/>
      <c r="CM58" s="97"/>
      <c r="CN58" s="97"/>
      <c r="CP58" s="97"/>
      <c r="CQ58" s="97"/>
      <c r="CR58" s="97"/>
      <c r="CS58" s="97"/>
      <c r="CT58" s="97"/>
      <c r="CU58" s="97"/>
      <c r="CV58" s="97"/>
      <c r="CX58" s="97"/>
      <c r="CY58" s="97"/>
      <c r="CZ58" s="97"/>
      <c r="DA58" s="97"/>
      <c r="DB58" s="97"/>
      <c r="DC58" s="97"/>
      <c r="DD58" s="97"/>
      <c r="DF58" s="97"/>
      <c r="DG58" s="97"/>
      <c r="DH58" s="97"/>
      <c r="DI58" s="97"/>
      <c r="DJ58" s="97"/>
      <c r="DK58" s="97"/>
      <c r="DL58" s="97"/>
      <c r="DN58" s="97"/>
      <c r="DO58" s="97"/>
      <c r="DP58" s="97"/>
      <c r="DQ58" s="97"/>
      <c r="DR58" s="97"/>
      <c r="DS58" s="97"/>
      <c r="DT58" s="97"/>
      <c r="DV58" s="97"/>
      <c r="DW58" s="97"/>
      <c r="DX58" s="97"/>
      <c r="DY58" s="97"/>
      <c r="DZ58" s="97"/>
      <c r="EA58" s="97"/>
      <c r="EB58" s="97"/>
      <c r="ED58" s="97"/>
      <c r="EE58" s="97"/>
      <c r="EF58" s="97"/>
      <c r="EG58" s="97"/>
      <c r="EH58" s="97"/>
      <c r="EI58" s="97"/>
      <c r="EJ58" s="97"/>
      <c r="EL58" s="97"/>
      <c r="EM58" s="97"/>
      <c r="EN58" s="97"/>
      <c r="EO58" s="97"/>
      <c r="EP58" s="97"/>
      <c r="EQ58" s="97"/>
      <c r="ER58" s="97"/>
      <c r="ET58" s="97"/>
      <c r="EU58" s="97"/>
      <c r="EV58" s="97"/>
      <c r="EW58" s="97"/>
      <c r="EX58" s="97"/>
      <c r="EY58" s="97"/>
      <c r="EZ58" s="97"/>
    </row>
    <row r="59" spans="1:156" x14ac:dyDescent="0.35">
      <c r="F59" s="97"/>
      <c r="G59" s="97"/>
      <c r="H59" s="97"/>
      <c r="I59" s="97"/>
      <c r="J59" s="97"/>
      <c r="K59" s="97"/>
      <c r="L59" s="97"/>
      <c r="N59" s="97"/>
      <c r="O59" s="97"/>
      <c r="P59" s="97"/>
      <c r="Q59" s="97"/>
      <c r="R59" s="97"/>
      <c r="S59" s="97"/>
      <c r="T59" s="97"/>
      <c r="V59" s="97"/>
      <c r="W59" s="97"/>
      <c r="X59" s="97"/>
      <c r="Y59" s="97"/>
      <c r="Z59" s="97"/>
      <c r="AA59" s="97"/>
      <c r="AB59" s="97"/>
      <c r="AD59" s="97"/>
      <c r="AE59" s="97"/>
      <c r="AF59" s="97"/>
      <c r="AG59" s="97"/>
      <c r="AH59" s="97"/>
      <c r="AI59" s="97"/>
      <c r="AJ59" s="97"/>
      <c r="AL59" s="139"/>
      <c r="AM59" s="139"/>
      <c r="AN59" s="139"/>
      <c r="AO59" s="139"/>
      <c r="AP59" s="139"/>
      <c r="AQ59" s="139"/>
      <c r="AR59" s="139"/>
      <c r="AT59" s="97"/>
      <c r="AU59" s="97"/>
      <c r="AV59" s="97"/>
      <c r="AW59" s="97"/>
      <c r="AX59" s="97"/>
      <c r="AY59" s="97"/>
      <c r="AZ59" s="97"/>
      <c r="BB59" s="97"/>
      <c r="BC59" s="97"/>
      <c r="BD59" s="97"/>
      <c r="BE59" s="97"/>
      <c r="BF59" s="97"/>
      <c r="BG59" s="97"/>
      <c r="BH59" s="97"/>
      <c r="BJ59" s="97"/>
      <c r="BK59" s="97"/>
      <c r="BL59" s="97"/>
      <c r="BM59" s="97"/>
      <c r="BN59" s="97"/>
      <c r="BO59" s="97"/>
      <c r="BP59" s="97"/>
      <c r="BR59" s="97"/>
      <c r="BS59" s="97"/>
      <c r="BT59" s="97"/>
      <c r="BU59" s="97"/>
      <c r="BV59" s="97"/>
      <c r="BW59" s="97"/>
      <c r="BX59" s="97"/>
      <c r="BZ59" s="97"/>
      <c r="CA59" s="97"/>
      <c r="CB59" s="97"/>
      <c r="CC59" s="97"/>
      <c r="CD59" s="97"/>
      <c r="CE59" s="97"/>
      <c r="CF59" s="97"/>
      <c r="CH59" s="97"/>
      <c r="CI59" s="97"/>
      <c r="CJ59" s="97"/>
      <c r="CK59" s="97"/>
      <c r="CL59" s="97"/>
      <c r="CM59" s="97"/>
      <c r="CN59" s="97"/>
      <c r="CP59" s="97"/>
      <c r="CQ59" s="97"/>
      <c r="CR59" s="97"/>
      <c r="CS59" s="97"/>
      <c r="CT59" s="97"/>
      <c r="CU59" s="97"/>
      <c r="CV59" s="97"/>
      <c r="CX59" s="97"/>
      <c r="CY59" s="97"/>
      <c r="CZ59" s="97"/>
      <c r="DA59" s="97"/>
      <c r="DB59" s="97"/>
      <c r="DC59" s="97"/>
      <c r="DD59" s="97"/>
      <c r="DF59" s="97"/>
      <c r="DG59" s="97"/>
      <c r="DH59" s="97"/>
      <c r="DI59" s="97"/>
      <c r="DJ59" s="97"/>
      <c r="DK59" s="97"/>
      <c r="DL59" s="97"/>
      <c r="DN59" s="97"/>
      <c r="DO59" s="97"/>
      <c r="DP59" s="97"/>
      <c r="DQ59" s="97"/>
      <c r="DR59" s="97"/>
      <c r="DS59" s="97"/>
      <c r="DT59" s="97"/>
      <c r="DV59" s="97"/>
      <c r="DW59" s="97"/>
      <c r="DX59" s="97"/>
      <c r="DY59" s="97"/>
      <c r="DZ59" s="97"/>
      <c r="EA59" s="97"/>
      <c r="EB59" s="97"/>
      <c r="ED59" s="97"/>
      <c r="EE59" s="97"/>
      <c r="EF59" s="97"/>
      <c r="EG59" s="97"/>
      <c r="EH59" s="97"/>
      <c r="EI59" s="97"/>
      <c r="EJ59" s="97"/>
      <c r="EL59" s="97"/>
      <c r="EM59" s="97"/>
      <c r="EN59" s="97"/>
      <c r="EO59" s="97"/>
      <c r="EP59" s="97"/>
      <c r="EQ59" s="97"/>
      <c r="ER59" s="97"/>
      <c r="ET59" s="97"/>
      <c r="EU59" s="97"/>
      <c r="EV59" s="97"/>
      <c r="EW59" s="97"/>
      <c r="EX59" s="97"/>
      <c r="EY59" s="97"/>
      <c r="EZ59" s="97"/>
    </row>
  </sheetData>
  <mergeCells count="24">
    <mergeCell ref="AL57:AR59"/>
    <mergeCell ref="B13:B14"/>
    <mergeCell ref="C13:C14"/>
    <mergeCell ref="D13:D14"/>
    <mergeCell ref="AT13:AZ13"/>
    <mergeCell ref="ET13:EZ13"/>
    <mergeCell ref="N13:T13"/>
    <mergeCell ref="V13:AB13"/>
    <mergeCell ref="DV13:EB13"/>
    <mergeCell ref="ED13:EJ13"/>
    <mergeCell ref="EL13:ER13"/>
    <mergeCell ref="C8:D8"/>
    <mergeCell ref="F13:L13"/>
    <mergeCell ref="BJ13:BP13"/>
    <mergeCell ref="BR13:BX13"/>
    <mergeCell ref="DN13:DT13"/>
    <mergeCell ref="BZ13:CF13"/>
    <mergeCell ref="CH13:CN13"/>
    <mergeCell ref="CP13:CV13"/>
    <mergeCell ref="CX13:DD13"/>
    <mergeCell ref="DF13:DL13"/>
    <mergeCell ref="BB13:BH13"/>
    <mergeCell ref="AD13:AJ13"/>
    <mergeCell ref="AL13:AR13"/>
  </mergeCells>
  <conditionalFormatting sqref="C8">
    <cfRule type="notContainsBlanks" dxfId="2181" priority="391">
      <formula>LEN(TRIM(C8))&gt;0</formula>
    </cfRule>
  </conditionalFormatting>
  <conditionalFormatting sqref="C8:D8">
    <cfRule type="cellIs" dxfId="2180" priority="390" operator="lessThan">
      <formula>1</formula>
    </cfRule>
  </conditionalFormatting>
  <conditionalFormatting sqref="F54">
    <cfRule type="expression" dxfId="2179" priority="198">
      <formula>OR(G54="Error")</formula>
    </cfRule>
  </conditionalFormatting>
  <conditionalFormatting sqref="F55">
    <cfRule type="expression" dxfId="2178" priority="197">
      <formula>OR(G54="Error")</formula>
    </cfRule>
  </conditionalFormatting>
  <conditionalFormatting sqref="F56">
    <cfRule type="expression" dxfId="2177" priority="196">
      <formula>OR(G54="Error")</formula>
    </cfRule>
  </conditionalFormatting>
  <conditionalFormatting sqref="G54">
    <cfRule type="cellIs" dxfId="2176" priority="193" operator="equal">
      <formula>"Error"</formula>
    </cfRule>
  </conditionalFormatting>
  <conditionalFormatting sqref="G55">
    <cfRule type="expression" dxfId="2175" priority="194">
      <formula>OR(G54="Error")</formula>
    </cfRule>
  </conditionalFormatting>
  <conditionalFormatting sqref="G56">
    <cfRule type="expression" dxfId="2174" priority="195">
      <formula>OR(G54="Error")</formula>
    </cfRule>
  </conditionalFormatting>
  <conditionalFormatting sqref="N54">
    <cfRule type="expression" dxfId="2173" priority="192">
      <formula>OR(O54="Error")</formula>
    </cfRule>
  </conditionalFormatting>
  <conditionalFormatting sqref="N55">
    <cfRule type="expression" dxfId="2172" priority="191">
      <formula>OR(O54="Error")</formula>
    </cfRule>
  </conditionalFormatting>
  <conditionalFormatting sqref="N56">
    <cfRule type="expression" dxfId="2171" priority="190">
      <formula>OR(O54="Error")</formula>
    </cfRule>
  </conditionalFormatting>
  <conditionalFormatting sqref="O54">
    <cfRule type="cellIs" dxfId="2170" priority="187" operator="equal">
      <formula>"Error"</formula>
    </cfRule>
  </conditionalFormatting>
  <conditionalFormatting sqref="O55">
    <cfRule type="expression" dxfId="2169" priority="188">
      <formula>OR(O54="Error")</formula>
    </cfRule>
  </conditionalFormatting>
  <conditionalFormatting sqref="O56">
    <cfRule type="expression" dxfId="2168" priority="189">
      <formula>OR(O54="Error")</formula>
    </cfRule>
  </conditionalFormatting>
  <conditionalFormatting sqref="V54">
    <cfRule type="expression" dxfId="2167" priority="186">
      <formula>OR(W54="Error")</formula>
    </cfRule>
  </conditionalFormatting>
  <conditionalFormatting sqref="V55">
    <cfRule type="expression" dxfId="2166" priority="185">
      <formula>OR(W54="Error")</formula>
    </cfRule>
  </conditionalFormatting>
  <conditionalFormatting sqref="V56">
    <cfRule type="expression" dxfId="2165" priority="184">
      <formula>OR(W54="Error")</formula>
    </cfRule>
  </conditionalFormatting>
  <conditionalFormatting sqref="W54">
    <cfRule type="cellIs" dxfId="2164" priority="181" operator="equal">
      <formula>"Error"</formula>
    </cfRule>
  </conditionalFormatting>
  <conditionalFormatting sqref="W55">
    <cfRule type="expression" dxfId="2163" priority="182">
      <formula>OR(W54="Error")</formula>
    </cfRule>
  </conditionalFormatting>
  <conditionalFormatting sqref="W56">
    <cfRule type="expression" dxfId="2162" priority="183">
      <formula>OR(W54="Error")</formula>
    </cfRule>
  </conditionalFormatting>
  <conditionalFormatting sqref="AD54">
    <cfRule type="expression" dxfId="2161" priority="180">
      <formula>OR(AE54="Error")</formula>
    </cfRule>
  </conditionalFormatting>
  <conditionalFormatting sqref="AD55">
    <cfRule type="expression" dxfId="2160" priority="179">
      <formula>OR(AE54="Error")</formula>
    </cfRule>
  </conditionalFormatting>
  <conditionalFormatting sqref="AD56">
    <cfRule type="expression" dxfId="2159" priority="178">
      <formula>OR(AE54="Error")</formula>
    </cfRule>
  </conditionalFormatting>
  <conditionalFormatting sqref="AE54">
    <cfRule type="cellIs" dxfId="2158" priority="175" operator="equal">
      <formula>"Error"</formula>
    </cfRule>
  </conditionalFormatting>
  <conditionalFormatting sqref="AE55">
    <cfRule type="expression" dxfId="2157" priority="176">
      <formula>OR(AE54="Error")</formula>
    </cfRule>
  </conditionalFormatting>
  <conditionalFormatting sqref="AE56">
    <cfRule type="expression" dxfId="2156" priority="177">
      <formula>OR(AE54="Error")</formula>
    </cfRule>
  </conditionalFormatting>
  <conditionalFormatting sqref="AL54">
    <cfRule type="expression" dxfId="2155" priority="174">
      <formula>OR(AM54="Error")</formula>
    </cfRule>
  </conditionalFormatting>
  <conditionalFormatting sqref="AL55">
    <cfRule type="expression" dxfId="2154" priority="173">
      <formula>OR(AM54="Error")</formula>
    </cfRule>
  </conditionalFormatting>
  <conditionalFormatting sqref="AL56">
    <cfRule type="expression" dxfId="2153" priority="172">
      <formula>OR(AM54="Error")</formula>
    </cfRule>
  </conditionalFormatting>
  <conditionalFormatting sqref="AM54">
    <cfRule type="cellIs" dxfId="2152" priority="169" operator="equal">
      <formula>"Error"</formula>
    </cfRule>
  </conditionalFormatting>
  <conditionalFormatting sqref="AM55">
    <cfRule type="expression" dxfId="2151" priority="170">
      <formula>OR(AM54="Error")</formula>
    </cfRule>
  </conditionalFormatting>
  <conditionalFormatting sqref="AM56">
    <cfRule type="expression" dxfId="2150" priority="171">
      <formula>OR(AM54="Error")</formula>
    </cfRule>
  </conditionalFormatting>
  <conditionalFormatting sqref="AT54">
    <cfRule type="expression" dxfId="2149" priority="84">
      <formula>OR(AU54="Error")</formula>
    </cfRule>
  </conditionalFormatting>
  <conditionalFormatting sqref="AT55">
    <cfRule type="expression" dxfId="2148" priority="83">
      <formula>OR(AU54="Error")</formula>
    </cfRule>
  </conditionalFormatting>
  <conditionalFormatting sqref="AT56">
    <cfRule type="expression" dxfId="2147" priority="82">
      <formula>OR(AU54="Error")</formula>
    </cfRule>
  </conditionalFormatting>
  <conditionalFormatting sqref="AU54">
    <cfRule type="cellIs" dxfId="2146" priority="79" operator="equal">
      <formula>"Error"</formula>
    </cfRule>
  </conditionalFormatting>
  <conditionalFormatting sqref="AU55">
    <cfRule type="expression" dxfId="2145" priority="80">
      <formula>OR(AU54="Error")</formula>
    </cfRule>
  </conditionalFormatting>
  <conditionalFormatting sqref="AU56">
    <cfRule type="expression" dxfId="2144" priority="81">
      <formula>OR(AU54="Error")</formula>
    </cfRule>
  </conditionalFormatting>
  <conditionalFormatting sqref="BB54">
    <cfRule type="expression" dxfId="2143" priority="78">
      <formula>OR(BC54="Error")</formula>
    </cfRule>
  </conditionalFormatting>
  <conditionalFormatting sqref="BB55">
    <cfRule type="expression" dxfId="2142" priority="77">
      <formula>OR(BC54="Error")</formula>
    </cfRule>
  </conditionalFormatting>
  <conditionalFormatting sqref="BB56">
    <cfRule type="expression" dxfId="2141" priority="76">
      <formula>OR(BC54="Error")</formula>
    </cfRule>
  </conditionalFormatting>
  <conditionalFormatting sqref="BC54">
    <cfRule type="cellIs" dxfId="2140" priority="73" operator="equal">
      <formula>"Error"</formula>
    </cfRule>
  </conditionalFormatting>
  <conditionalFormatting sqref="BC55">
    <cfRule type="expression" dxfId="2139" priority="74">
      <formula>OR(BC54="Error")</formula>
    </cfRule>
  </conditionalFormatting>
  <conditionalFormatting sqref="BC56">
    <cfRule type="expression" dxfId="2138" priority="75">
      <formula>OR(BC54="Error")</formula>
    </cfRule>
  </conditionalFormatting>
  <conditionalFormatting sqref="BJ54">
    <cfRule type="expression" dxfId="2137" priority="72">
      <formula>OR(BK54="Error")</formula>
    </cfRule>
  </conditionalFormatting>
  <conditionalFormatting sqref="BJ55">
    <cfRule type="expression" dxfId="2136" priority="71">
      <formula>OR(BK54="Error")</formula>
    </cfRule>
  </conditionalFormatting>
  <conditionalFormatting sqref="BJ56">
    <cfRule type="expression" dxfId="2135" priority="70">
      <formula>OR(BK54="Error")</formula>
    </cfRule>
  </conditionalFormatting>
  <conditionalFormatting sqref="BK54">
    <cfRule type="cellIs" dxfId="2134" priority="67" operator="equal">
      <formula>"Error"</formula>
    </cfRule>
  </conditionalFormatting>
  <conditionalFormatting sqref="BK55">
    <cfRule type="expression" dxfId="2133" priority="68">
      <formula>OR(BK54="Error")</formula>
    </cfRule>
  </conditionalFormatting>
  <conditionalFormatting sqref="BK56">
    <cfRule type="expression" dxfId="2132" priority="69">
      <formula>OR(BK54="Error")</formula>
    </cfRule>
  </conditionalFormatting>
  <conditionalFormatting sqref="BR54">
    <cfRule type="expression" dxfId="2131" priority="66">
      <formula>OR(BS54="Error")</formula>
    </cfRule>
  </conditionalFormatting>
  <conditionalFormatting sqref="BR55">
    <cfRule type="expression" dxfId="2130" priority="65">
      <formula>OR(BS54="Error")</formula>
    </cfRule>
  </conditionalFormatting>
  <conditionalFormatting sqref="BR56">
    <cfRule type="expression" dxfId="2129" priority="64">
      <formula>OR(BS54="Error")</formula>
    </cfRule>
  </conditionalFormatting>
  <conditionalFormatting sqref="BS54">
    <cfRule type="cellIs" dxfId="2128" priority="61" operator="equal">
      <formula>"Error"</formula>
    </cfRule>
  </conditionalFormatting>
  <conditionalFormatting sqref="BS55">
    <cfRule type="expression" dxfId="2127" priority="62">
      <formula>OR(BS54="Error")</formula>
    </cfRule>
  </conditionalFormatting>
  <conditionalFormatting sqref="BS56">
    <cfRule type="expression" dxfId="2126" priority="63">
      <formula>OR(BS54="Error")</formula>
    </cfRule>
  </conditionalFormatting>
  <conditionalFormatting sqref="BZ54">
    <cfRule type="expression" dxfId="2125" priority="60">
      <formula>OR(CA54="Error")</formula>
    </cfRule>
  </conditionalFormatting>
  <conditionalFormatting sqref="BZ55">
    <cfRule type="expression" dxfId="2124" priority="59">
      <formula>OR(CA54="Error")</formula>
    </cfRule>
  </conditionalFormatting>
  <conditionalFormatting sqref="BZ56">
    <cfRule type="expression" dxfId="2123" priority="58">
      <formula>OR(CA54="Error")</formula>
    </cfRule>
  </conditionalFormatting>
  <conditionalFormatting sqref="CA54">
    <cfRule type="cellIs" dxfId="2122" priority="55" operator="equal">
      <formula>"Error"</formula>
    </cfRule>
  </conditionalFormatting>
  <conditionalFormatting sqref="CA55">
    <cfRule type="expression" dxfId="2121" priority="56">
      <formula>OR(CA54="Error")</formula>
    </cfRule>
  </conditionalFormatting>
  <conditionalFormatting sqref="CA56">
    <cfRule type="expression" dxfId="2120" priority="57">
      <formula>OR(CA54="Error")</formula>
    </cfRule>
  </conditionalFormatting>
  <conditionalFormatting sqref="CH54">
    <cfRule type="expression" dxfId="2119" priority="54">
      <formula>OR(CI54="Error")</formula>
    </cfRule>
  </conditionalFormatting>
  <conditionalFormatting sqref="CH55">
    <cfRule type="expression" dxfId="2118" priority="53">
      <formula>OR(CI54="Error")</formula>
    </cfRule>
  </conditionalFormatting>
  <conditionalFormatting sqref="CH56">
    <cfRule type="expression" dxfId="2117" priority="52">
      <formula>OR(CI54="Error")</formula>
    </cfRule>
  </conditionalFormatting>
  <conditionalFormatting sqref="CI54">
    <cfRule type="cellIs" dxfId="2116" priority="49" operator="equal">
      <formula>"Error"</formula>
    </cfRule>
  </conditionalFormatting>
  <conditionalFormatting sqref="CI55">
    <cfRule type="expression" dxfId="2115" priority="50">
      <formula>OR(CI54="Error")</formula>
    </cfRule>
  </conditionalFormatting>
  <conditionalFormatting sqref="CI56">
    <cfRule type="expression" dxfId="2114" priority="51">
      <formula>OR(CI54="Error")</formula>
    </cfRule>
  </conditionalFormatting>
  <conditionalFormatting sqref="CP54">
    <cfRule type="expression" dxfId="2113" priority="48">
      <formula>OR(CQ54="Error")</formula>
    </cfRule>
  </conditionalFormatting>
  <conditionalFormatting sqref="CP55">
    <cfRule type="expression" dxfId="2112" priority="47">
      <formula>OR(CQ54="Error")</formula>
    </cfRule>
  </conditionalFormatting>
  <conditionalFormatting sqref="CP56">
    <cfRule type="expression" dxfId="2111" priority="46">
      <formula>OR(CQ54="Error")</formula>
    </cfRule>
  </conditionalFormatting>
  <conditionalFormatting sqref="CQ54">
    <cfRule type="cellIs" dxfId="2110" priority="43" operator="equal">
      <formula>"Error"</formula>
    </cfRule>
  </conditionalFormatting>
  <conditionalFormatting sqref="CQ55">
    <cfRule type="expression" dxfId="2109" priority="44">
      <formula>OR(CQ54="Error")</formula>
    </cfRule>
  </conditionalFormatting>
  <conditionalFormatting sqref="CQ56">
    <cfRule type="expression" dxfId="2108" priority="45">
      <formula>OR(CQ54="Error")</formula>
    </cfRule>
  </conditionalFormatting>
  <conditionalFormatting sqref="CX54">
    <cfRule type="expression" dxfId="2107" priority="42">
      <formula>OR(CY54="Error")</formula>
    </cfRule>
  </conditionalFormatting>
  <conditionalFormatting sqref="CX55">
    <cfRule type="expression" dxfId="2106" priority="41">
      <formula>OR(CY54="Error")</formula>
    </cfRule>
  </conditionalFormatting>
  <conditionalFormatting sqref="CX56">
    <cfRule type="expression" dxfId="2105" priority="40">
      <formula>OR(CY54="Error")</formula>
    </cfRule>
  </conditionalFormatting>
  <conditionalFormatting sqref="CY54">
    <cfRule type="cellIs" dxfId="2104" priority="37" operator="equal">
      <formula>"Error"</formula>
    </cfRule>
  </conditionalFormatting>
  <conditionalFormatting sqref="CY55">
    <cfRule type="expression" dxfId="2103" priority="38">
      <formula>OR(CY54="Error")</formula>
    </cfRule>
  </conditionalFormatting>
  <conditionalFormatting sqref="CY56">
    <cfRule type="expression" dxfId="2102" priority="39">
      <formula>OR(CY54="Error")</formula>
    </cfRule>
  </conditionalFormatting>
  <conditionalFormatting sqref="DF54">
    <cfRule type="expression" dxfId="2101" priority="36">
      <formula>OR(DG54="Error")</formula>
    </cfRule>
  </conditionalFormatting>
  <conditionalFormatting sqref="DF55">
    <cfRule type="expression" dxfId="2100" priority="35">
      <formula>OR(DG54="Error")</formula>
    </cfRule>
  </conditionalFormatting>
  <conditionalFormatting sqref="DF56">
    <cfRule type="expression" dxfId="2099" priority="34">
      <formula>OR(DG54="Error")</formula>
    </cfRule>
  </conditionalFormatting>
  <conditionalFormatting sqref="DG54">
    <cfRule type="cellIs" dxfId="2098" priority="31" operator="equal">
      <formula>"Error"</formula>
    </cfRule>
  </conditionalFormatting>
  <conditionalFormatting sqref="DG55">
    <cfRule type="expression" dxfId="2097" priority="32">
      <formula>OR(DG54="Error")</formula>
    </cfRule>
  </conditionalFormatting>
  <conditionalFormatting sqref="DG56">
    <cfRule type="expression" dxfId="2096" priority="33">
      <formula>OR(DG54="Error")</formula>
    </cfRule>
  </conditionalFormatting>
  <conditionalFormatting sqref="DN54">
    <cfRule type="expression" dxfId="2095" priority="30">
      <formula>OR(DO54="Error")</formula>
    </cfRule>
  </conditionalFormatting>
  <conditionalFormatting sqref="DN55">
    <cfRule type="expression" dxfId="2094" priority="29">
      <formula>OR(DO54="Error")</formula>
    </cfRule>
  </conditionalFormatting>
  <conditionalFormatting sqref="DN56">
    <cfRule type="expression" dxfId="2093" priority="28">
      <formula>OR(DO54="Error")</formula>
    </cfRule>
  </conditionalFormatting>
  <conditionalFormatting sqref="DO54">
    <cfRule type="cellIs" dxfId="2092" priority="25" operator="equal">
      <formula>"Error"</formula>
    </cfRule>
  </conditionalFormatting>
  <conditionalFormatting sqref="DO55">
    <cfRule type="expression" dxfId="2091" priority="26">
      <formula>OR(DO54="Error")</formula>
    </cfRule>
  </conditionalFormatting>
  <conditionalFormatting sqref="DO56">
    <cfRule type="expression" dxfId="2090" priority="27">
      <formula>OR(DO54="Error")</formula>
    </cfRule>
  </conditionalFormatting>
  <conditionalFormatting sqref="DV54">
    <cfRule type="expression" dxfId="2089" priority="24">
      <formula>OR(DW54="Error")</formula>
    </cfRule>
  </conditionalFormatting>
  <conditionalFormatting sqref="DV55">
    <cfRule type="expression" dxfId="2088" priority="23">
      <formula>OR(DW54="Error")</formula>
    </cfRule>
  </conditionalFormatting>
  <conditionalFormatting sqref="DV56">
    <cfRule type="expression" dxfId="2087" priority="22">
      <formula>OR(DW54="Error")</formula>
    </cfRule>
  </conditionalFormatting>
  <conditionalFormatting sqref="DW54">
    <cfRule type="cellIs" dxfId="2086" priority="19" operator="equal">
      <formula>"Error"</formula>
    </cfRule>
  </conditionalFormatting>
  <conditionalFormatting sqref="DW55">
    <cfRule type="expression" dxfId="2085" priority="20">
      <formula>OR(DW54="Error")</formula>
    </cfRule>
  </conditionalFormatting>
  <conditionalFormatting sqref="DW56">
    <cfRule type="expression" dxfId="2084" priority="21">
      <formula>OR(DW54="Error")</formula>
    </cfRule>
  </conditionalFormatting>
  <conditionalFormatting sqref="ED54">
    <cfRule type="expression" dxfId="2083" priority="18">
      <formula>OR(EE54="Error")</formula>
    </cfRule>
  </conditionalFormatting>
  <conditionalFormatting sqref="ED55">
    <cfRule type="expression" dxfId="2082" priority="17">
      <formula>OR(EE54="Error")</formula>
    </cfRule>
  </conditionalFormatting>
  <conditionalFormatting sqref="ED56">
    <cfRule type="expression" dxfId="2081" priority="16">
      <formula>OR(EE54="Error")</formula>
    </cfRule>
  </conditionalFormatting>
  <conditionalFormatting sqref="EE54">
    <cfRule type="cellIs" dxfId="2080" priority="13" operator="equal">
      <formula>"Error"</formula>
    </cfRule>
  </conditionalFormatting>
  <conditionalFormatting sqref="EE55">
    <cfRule type="expression" dxfId="2079" priority="14">
      <formula>OR(EE54="Error")</formula>
    </cfRule>
  </conditionalFormatting>
  <conditionalFormatting sqref="EE56">
    <cfRule type="expression" dxfId="2078" priority="15">
      <formula>OR(EE54="Error")</formula>
    </cfRule>
  </conditionalFormatting>
  <conditionalFormatting sqref="EL54">
    <cfRule type="expression" dxfId="2077" priority="12">
      <formula>OR(EM54="Error")</formula>
    </cfRule>
  </conditionalFormatting>
  <conditionalFormatting sqref="EL55">
    <cfRule type="expression" dxfId="2076" priority="11">
      <formula>OR(EM54="Error")</formula>
    </cfRule>
  </conditionalFormatting>
  <conditionalFormatting sqref="EL56">
    <cfRule type="expression" dxfId="2075" priority="10">
      <formula>OR(EM54="Error")</formula>
    </cfRule>
  </conditionalFormatting>
  <conditionalFormatting sqref="EM54">
    <cfRule type="cellIs" dxfId="2074" priority="7" operator="equal">
      <formula>"Error"</formula>
    </cfRule>
  </conditionalFormatting>
  <conditionalFormatting sqref="EM55">
    <cfRule type="expression" dxfId="2073" priority="8">
      <formula>OR(EM54="Error")</formula>
    </cfRule>
  </conditionalFormatting>
  <conditionalFormatting sqref="EM56">
    <cfRule type="expression" dxfId="2072" priority="9">
      <formula>OR(EM54="Error")</formula>
    </cfRule>
  </conditionalFormatting>
  <conditionalFormatting sqref="ET54">
    <cfRule type="expression" dxfId="2071" priority="6">
      <formula>OR(EU54="Error")</formula>
    </cfRule>
  </conditionalFormatting>
  <conditionalFormatting sqref="ET55">
    <cfRule type="expression" dxfId="2070" priority="5">
      <formula>OR(EU54="Error")</formula>
    </cfRule>
  </conditionalFormatting>
  <conditionalFormatting sqref="ET56">
    <cfRule type="expression" dxfId="2069" priority="4">
      <formula>OR(EU54="Error")</formula>
    </cfRule>
  </conditionalFormatting>
  <conditionalFormatting sqref="EU54">
    <cfRule type="cellIs" dxfId="2068" priority="1" operator="equal">
      <formula>"Error"</formula>
    </cfRule>
  </conditionalFormatting>
  <conditionalFormatting sqref="EU55">
    <cfRule type="expression" dxfId="2067" priority="2">
      <formula>OR(EU54="Error")</formula>
    </cfRule>
  </conditionalFormatting>
  <conditionalFormatting sqref="EU56">
    <cfRule type="expression" dxfId="2066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C0F8-B651-4B2D-BC1B-479C8A6A601C}">
  <sheetPr>
    <tabColor theme="0"/>
  </sheetPr>
  <dimension ref="A1:KW59"/>
  <sheetViews>
    <sheetView zoomScale="90" zoomScaleNormal="90" workbookViewId="0">
      <pane xSplit="4" topLeftCell="EC1" activePane="topRight" state="frozen"/>
      <selection activeCell="E19" sqref="E19"/>
      <selection pane="topRight" activeCell="ED13" sqref="ED13:EJ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10.54296875" style="3" customWidth="1"/>
    <col min="4" max="4" width="62.453125" style="3" customWidth="1"/>
    <col min="5" max="5" width="8.54296875" style="4" hidden="1" customWidth="1" outlineLevel="1"/>
    <col min="6" max="6" width="9.54296875" style="4" hidden="1" customWidth="1" outlineLevel="1"/>
    <col min="7" max="20" width="8.54296875" style="4" hidden="1" customWidth="1" outlineLevel="1"/>
    <col min="21" max="21" width="8.54296875" style="4" collapsed="1"/>
    <col min="22" max="22" width="9.54296875" style="4" hidden="1" customWidth="1" outlineLevel="1"/>
    <col min="23" max="36" width="8.54296875" style="4" hidden="1" customWidth="1" outlineLevel="1"/>
    <col min="37" max="37" width="8.54296875" style="4" collapsed="1"/>
    <col min="38" max="38" width="9.54296875" style="4" hidden="1" customWidth="1" outlineLevel="1"/>
    <col min="39" max="52" width="8.54296875" style="4" hidden="1" customWidth="1" outlineLevel="1"/>
    <col min="53" max="53" width="8.54296875" style="4" collapsed="1"/>
    <col min="54" max="54" width="9.54296875" style="4" hidden="1" customWidth="1" outlineLevel="1"/>
    <col min="55" max="68" width="8.54296875" style="4" hidden="1" customWidth="1" outlineLevel="1"/>
    <col min="69" max="69" width="8.54296875" style="4" collapsed="1"/>
    <col min="70" max="70" width="9.54296875" style="4" hidden="1" customWidth="1" outlineLevel="1"/>
    <col min="71" max="84" width="8.54296875" style="4" hidden="1" customWidth="1" outlineLevel="1"/>
    <col min="85" max="85" width="8.54296875" style="4" collapsed="1"/>
    <col min="86" max="86" width="9.54296875" style="4" hidden="1" customWidth="1" outlineLevel="1"/>
    <col min="87" max="100" width="8.54296875" style="4" hidden="1" customWidth="1" outlineLevel="1"/>
    <col min="101" max="101" width="8.54296875" style="4" collapsed="1"/>
    <col min="102" max="102" width="9.54296875" style="4" hidden="1" customWidth="1" outlineLevel="1"/>
    <col min="103" max="116" width="8.54296875" style="4" hidden="1" customWidth="1" outlineLevel="1"/>
    <col min="117" max="117" width="8.54296875" style="4" collapsed="1"/>
    <col min="118" max="118" width="9.54296875" style="4" hidden="1" customWidth="1" outlineLevel="1"/>
    <col min="119" max="132" width="8.54296875" style="4" hidden="1" customWidth="1" outlineLevel="1"/>
    <col min="133" max="133" width="8.54296875" style="4" collapsed="1"/>
    <col min="134" max="134" width="9.54296875" style="4" customWidth="1" outlineLevel="1"/>
    <col min="135" max="148" width="8.54296875" style="4" customWidth="1" outlineLevel="1"/>
    <col min="149" max="149" width="8.54296875" style="4"/>
    <col min="150" max="150" width="9.54296875" style="4" hidden="1" customWidth="1" outlineLevel="1"/>
    <col min="151" max="164" width="8.54296875" style="4" hidden="1" customWidth="1" outlineLevel="1"/>
    <col min="165" max="165" width="8.54296875" style="4" collapsed="1"/>
    <col min="166" max="166" width="9.54296875" style="4" hidden="1" customWidth="1" outlineLevel="1"/>
    <col min="167" max="180" width="8.54296875" style="4" hidden="1" customWidth="1" outlineLevel="1"/>
    <col min="181" max="181" width="8.54296875" style="4" collapsed="1"/>
    <col min="182" max="182" width="9.54296875" style="4" hidden="1" customWidth="1" outlineLevel="1"/>
    <col min="183" max="196" width="8.54296875" style="4" hidden="1" customWidth="1" outlineLevel="1"/>
    <col min="197" max="197" width="8.54296875" style="4" collapsed="1"/>
    <col min="198" max="198" width="9.54296875" style="4" hidden="1" customWidth="1" outlineLevel="1"/>
    <col min="199" max="212" width="8.54296875" style="4" hidden="1" customWidth="1" outlineLevel="1"/>
    <col min="213" max="213" width="8.54296875" style="4" collapsed="1"/>
    <col min="214" max="214" width="9.54296875" style="4" hidden="1" customWidth="1" outlineLevel="1"/>
    <col min="215" max="228" width="8.54296875" style="4" hidden="1" customWidth="1" outlineLevel="1"/>
    <col min="229" max="229" width="8.54296875" style="4" collapsed="1"/>
    <col min="230" max="230" width="9.54296875" style="4" hidden="1" customWidth="1" outlineLevel="1"/>
    <col min="231" max="244" width="8.54296875" style="4" hidden="1" customWidth="1" outlineLevel="1"/>
    <col min="245" max="245" width="8.54296875" style="4" collapsed="1"/>
    <col min="246" max="246" width="9.54296875" style="4" hidden="1" customWidth="1" outlineLevel="1"/>
    <col min="247" max="260" width="8.54296875" style="4" hidden="1" customWidth="1" outlineLevel="1"/>
    <col min="261" max="261" width="8.54296875" style="4" collapsed="1"/>
    <col min="262" max="262" width="9.54296875" style="4" hidden="1" customWidth="1" outlineLevel="1"/>
    <col min="263" max="276" width="8.54296875" style="4" hidden="1" customWidth="1" outlineLevel="1"/>
    <col min="277" max="277" width="8.54296875" style="4" collapsed="1"/>
    <col min="278" max="278" width="9.54296875" style="4" hidden="1" customWidth="1" outlineLevel="1"/>
    <col min="279" max="292" width="8.54296875" style="4" hidden="1" customWidth="1" outlineLevel="1"/>
    <col min="293" max="293" width="8.54296875" style="4" collapsed="1"/>
    <col min="294" max="294" width="9.54296875" style="4" hidden="1" customWidth="1" outlineLevel="1"/>
    <col min="295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x14ac:dyDescent="0.35">
      <c r="B3" s="8" t="s">
        <v>3</v>
      </c>
      <c r="C3" s="9" t="s">
        <v>93</v>
      </c>
      <c r="D3" s="9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25 January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35" t="str">
        <f>Summary!C8</f>
        <v>Thursday 29/01/2026</v>
      </c>
      <c r="D8" s="13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15" thickBot="1" x14ac:dyDescent="0.4">
      <c r="B13" s="140" t="s">
        <v>24</v>
      </c>
      <c r="C13" s="142" t="s">
        <v>25</v>
      </c>
      <c r="D13" s="144" t="s">
        <v>26</v>
      </c>
      <c r="F13" s="136" t="s">
        <v>94</v>
      </c>
      <c r="G13" s="137"/>
      <c r="H13" s="137"/>
      <c r="I13" s="137"/>
      <c r="J13" s="137"/>
      <c r="K13" s="137"/>
      <c r="L13" s="138"/>
      <c r="N13" s="136" t="s">
        <v>95</v>
      </c>
      <c r="O13" s="137"/>
      <c r="P13" s="137"/>
      <c r="Q13" s="137"/>
      <c r="R13" s="137"/>
      <c r="S13" s="137"/>
      <c r="T13" s="138"/>
      <c r="V13" s="136" t="s">
        <v>94</v>
      </c>
      <c r="W13" s="137"/>
      <c r="X13" s="137"/>
      <c r="Y13" s="137"/>
      <c r="Z13" s="137"/>
      <c r="AA13" s="137"/>
      <c r="AB13" s="138"/>
      <c r="AD13" s="136" t="s">
        <v>95</v>
      </c>
      <c r="AE13" s="137"/>
      <c r="AF13" s="137"/>
      <c r="AG13" s="137"/>
      <c r="AH13" s="137"/>
      <c r="AI13" s="137"/>
      <c r="AJ13" s="138"/>
      <c r="AL13" s="136" t="s">
        <v>94</v>
      </c>
      <c r="AM13" s="137"/>
      <c r="AN13" s="137"/>
      <c r="AO13" s="137"/>
      <c r="AP13" s="137"/>
      <c r="AQ13" s="137"/>
      <c r="AR13" s="138"/>
      <c r="AT13" s="136" t="s">
        <v>95</v>
      </c>
      <c r="AU13" s="137"/>
      <c r="AV13" s="137"/>
      <c r="AW13" s="137"/>
      <c r="AX13" s="137"/>
      <c r="AY13" s="137"/>
      <c r="AZ13" s="138"/>
      <c r="BB13" s="136" t="s">
        <v>94</v>
      </c>
      <c r="BC13" s="137"/>
      <c r="BD13" s="137"/>
      <c r="BE13" s="137"/>
      <c r="BF13" s="137"/>
      <c r="BG13" s="137"/>
      <c r="BH13" s="138"/>
      <c r="BJ13" s="136" t="s">
        <v>95</v>
      </c>
      <c r="BK13" s="137"/>
      <c r="BL13" s="137"/>
      <c r="BM13" s="137"/>
      <c r="BN13" s="137"/>
      <c r="BO13" s="137"/>
      <c r="BP13" s="138"/>
      <c r="BR13" s="136" t="s">
        <v>94</v>
      </c>
      <c r="BS13" s="137"/>
      <c r="BT13" s="137"/>
      <c r="BU13" s="137"/>
      <c r="BV13" s="137"/>
      <c r="BW13" s="137"/>
      <c r="BX13" s="138"/>
      <c r="BZ13" s="136" t="s">
        <v>95</v>
      </c>
      <c r="CA13" s="137"/>
      <c r="CB13" s="137"/>
      <c r="CC13" s="137"/>
      <c r="CD13" s="137"/>
      <c r="CE13" s="137"/>
      <c r="CF13" s="138"/>
      <c r="CH13" s="136" t="s">
        <v>94</v>
      </c>
      <c r="CI13" s="137"/>
      <c r="CJ13" s="137"/>
      <c r="CK13" s="137"/>
      <c r="CL13" s="137"/>
      <c r="CM13" s="137"/>
      <c r="CN13" s="138"/>
      <c r="CP13" s="136" t="s">
        <v>95</v>
      </c>
      <c r="CQ13" s="137"/>
      <c r="CR13" s="137"/>
      <c r="CS13" s="137"/>
      <c r="CT13" s="137"/>
      <c r="CU13" s="137"/>
      <c r="CV13" s="138"/>
      <c r="CX13" s="136" t="s">
        <v>94</v>
      </c>
      <c r="CY13" s="137"/>
      <c r="CZ13" s="137"/>
      <c r="DA13" s="137"/>
      <c r="DB13" s="137"/>
      <c r="DC13" s="137"/>
      <c r="DD13" s="138"/>
      <c r="DF13" s="136" t="s">
        <v>95</v>
      </c>
      <c r="DG13" s="137"/>
      <c r="DH13" s="137"/>
      <c r="DI13" s="137"/>
      <c r="DJ13" s="137"/>
      <c r="DK13" s="137"/>
      <c r="DL13" s="138"/>
      <c r="DN13" s="136" t="s">
        <v>94</v>
      </c>
      <c r="DO13" s="137"/>
      <c r="DP13" s="137"/>
      <c r="DQ13" s="137"/>
      <c r="DR13" s="137"/>
      <c r="DS13" s="137"/>
      <c r="DT13" s="138"/>
      <c r="DV13" s="136" t="s">
        <v>95</v>
      </c>
      <c r="DW13" s="137"/>
      <c r="DX13" s="137"/>
      <c r="DY13" s="137"/>
      <c r="DZ13" s="137"/>
      <c r="EA13" s="137"/>
      <c r="EB13" s="138"/>
      <c r="ED13" s="136" t="s">
        <v>94</v>
      </c>
      <c r="EE13" s="137"/>
      <c r="EF13" s="137"/>
      <c r="EG13" s="137"/>
      <c r="EH13" s="137"/>
      <c r="EI13" s="137"/>
      <c r="EJ13" s="138"/>
      <c r="EL13" s="136" t="s">
        <v>95</v>
      </c>
      <c r="EM13" s="137"/>
      <c r="EN13" s="137"/>
      <c r="EO13" s="137"/>
      <c r="EP13" s="137"/>
      <c r="EQ13" s="137"/>
      <c r="ER13" s="138"/>
      <c r="ET13" s="136" t="s">
        <v>94</v>
      </c>
      <c r="EU13" s="137"/>
      <c r="EV13" s="137"/>
      <c r="EW13" s="137"/>
      <c r="EX13" s="137"/>
      <c r="EY13" s="137"/>
      <c r="EZ13" s="138"/>
      <c r="FB13" s="136" t="s">
        <v>95</v>
      </c>
      <c r="FC13" s="137"/>
      <c r="FD13" s="137"/>
      <c r="FE13" s="137"/>
      <c r="FF13" s="137"/>
      <c r="FG13" s="137"/>
      <c r="FH13" s="138"/>
      <c r="FJ13" s="136" t="s">
        <v>94</v>
      </c>
      <c r="FK13" s="137"/>
      <c r="FL13" s="137"/>
      <c r="FM13" s="137"/>
      <c r="FN13" s="137"/>
      <c r="FO13" s="137"/>
      <c r="FP13" s="138"/>
      <c r="FR13" s="136" t="s">
        <v>95</v>
      </c>
      <c r="FS13" s="137"/>
      <c r="FT13" s="137"/>
      <c r="FU13" s="137"/>
      <c r="FV13" s="137"/>
      <c r="FW13" s="137"/>
      <c r="FX13" s="138"/>
      <c r="FZ13" s="136" t="s">
        <v>94</v>
      </c>
      <c r="GA13" s="137"/>
      <c r="GB13" s="137"/>
      <c r="GC13" s="137"/>
      <c r="GD13" s="137"/>
      <c r="GE13" s="137"/>
      <c r="GF13" s="138"/>
      <c r="GH13" s="136" t="s">
        <v>95</v>
      </c>
      <c r="GI13" s="137"/>
      <c r="GJ13" s="137"/>
      <c r="GK13" s="137"/>
      <c r="GL13" s="137"/>
      <c r="GM13" s="137"/>
      <c r="GN13" s="138"/>
      <c r="GP13" s="136" t="s">
        <v>94</v>
      </c>
      <c r="GQ13" s="137"/>
      <c r="GR13" s="137"/>
      <c r="GS13" s="137"/>
      <c r="GT13" s="137"/>
      <c r="GU13" s="137"/>
      <c r="GV13" s="138"/>
      <c r="GX13" s="136" t="s">
        <v>95</v>
      </c>
      <c r="GY13" s="137"/>
      <c r="GZ13" s="137"/>
      <c r="HA13" s="137"/>
      <c r="HB13" s="137"/>
      <c r="HC13" s="137"/>
      <c r="HD13" s="138"/>
      <c r="HF13" s="136" t="s">
        <v>94</v>
      </c>
      <c r="HG13" s="137"/>
      <c r="HH13" s="137"/>
      <c r="HI13" s="137"/>
      <c r="HJ13" s="137"/>
      <c r="HK13" s="137"/>
      <c r="HL13" s="138"/>
      <c r="HN13" s="136" t="s">
        <v>95</v>
      </c>
      <c r="HO13" s="137"/>
      <c r="HP13" s="137"/>
      <c r="HQ13" s="137"/>
      <c r="HR13" s="137"/>
      <c r="HS13" s="137"/>
      <c r="HT13" s="138"/>
      <c r="HV13" s="136" t="s">
        <v>94</v>
      </c>
      <c r="HW13" s="137"/>
      <c r="HX13" s="137"/>
      <c r="HY13" s="137"/>
      <c r="HZ13" s="137"/>
      <c r="IA13" s="137"/>
      <c r="IB13" s="138"/>
      <c r="ID13" s="136" t="s">
        <v>95</v>
      </c>
      <c r="IE13" s="137"/>
      <c r="IF13" s="137"/>
      <c r="IG13" s="137"/>
      <c r="IH13" s="137"/>
      <c r="II13" s="137"/>
      <c r="IJ13" s="138"/>
      <c r="IL13" s="136" t="s">
        <v>94</v>
      </c>
      <c r="IM13" s="137"/>
      <c r="IN13" s="137"/>
      <c r="IO13" s="137"/>
      <c r="IP13" s="137"/>
      <c r="IQ13" s="137"/>
      <c r="IR13" s="138"/>
      <c r="IT13" s="136" t="s">
        <v>95</v>
      </c>
      <c r="IU13" s="137"/>
      <c r="IV13" s="137"/>
      <c r="IW13" s="137"/>
      <c r="IX13" s="137"/>
      <c r="IY13" s="137"/>
      <c r="IZ13" s="138"/>
      <c r="JB13" s="136" t="s">
        <v>94</v>
      </c>
      <c r="JC13" s="137"/>
      <c r="JD13" s="137"/>
      <c r="JE13" s="137"/>
      <c r="JF13" s="137"/>
      <c r="JG13" s="137"/>
      <c r="JH13" s="138"/>
      <c r="JJ13" s="136" t="s">
        <v>95</v>
      </c>
      <c r="JK13" s="137"/>
      <c r="JL13" s="137"/>
      <c r="JM13" s="137"/>
      <c r="JN13" s="137"/>
      <c r="JO13" s="137"/>
      <c r="JP13" s="138"/>
      <c r="JR13" s="136" t="s">
        <v>94</v>
      </c>
      <c r="JS13" s="137"/>
      <c r="JT13" s="137"/>
      <c r="JU13" s="137"/>
      <c r="JV13" s="137"/>
      <c r="JW13" s="137"/>
      <c r="JX13" s="138"/>
      <c r="JZ13" s="136" t="s">
        <v>95</v>
      </c>
      <c r="KA13" s="137"/>
      <c r="KB13" s="137"/>
      <c r="KC13" s="137"/>
      <c r="KD13" s="137"/>
      <c r="KE13" s="137"/>
      <c r="KF13" s="138"/>
      <c r="KH13" s="136" t="s">
        <v>94</v>
      </c>
      <c r="KI13" s="137"/>
      <c r="KJ13" s="137"/>
      <c r="KK13" s="137"/>
      <c r="KL13" s="137"/>
      <c r="KM13" s="137"/>
      <c r="KN13" s="138"/>
      <c r="KP13" s="136" t="s">
        <v>95</v>
      </c>
      <c r="KQ13" s="137"/>
      <c r="KR13" s="137"/>
      <c r="KS13" s="137"/>
      <c r="KT13" s="137"/>
      <c r="KU13" s="137"/>
      <c r="KV13" s="138"/>
    </row>
    <row r="14" spans="2:308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'Calls Received'!N14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" si="3">X14</f>
        <v>45994</v>
      </c>
      <c r="AG14" s="14">
        <f t="shared" ref="AG14" si="4">Y14</f>
        <v>45995</v>
      </c>
      <c r="AH14" s="14">
        <f t="shared" ref="AH14" si="5">Z14</f>
        <v>45996</v>
      </c>
      <c r="AI14" s="14">
        <f t="shared" ref="AI14" si="6">AA14</f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7">BC14+1</f>
        <v>46008</v>
      </c>
      <c r="BE14" s="14">
        <f t="shared" si="7"/>
        <v>46009</v>
      </c>
      <c r="BF14" s="14">
        <f t="shared" si="7"/>
        <v>46010</v>
      </c>
      <c r="BG14" s="14">
        <f t="shared" si="7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8">BD14</f>
        <v>46008</v>
      </c>
      <c r="BM14" s="14">
        <f t="shared" ref="BM14" si="9">BE14</f>
        <v>46009</v>
      </c>
      <c r="BN14" s="14">
        <f t="shared" ref="BN14" si="10">BF14</f>
        <v>46010</v>
      </c>
      <c r="BO14" s="14">
        <f t="shared" ref="BO14" si="11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2">BS14+1</f>
        <v>46015</v>
      </c>
      <c r="BU14" s="14">
        <f t="shared" si="12"/>
        <v>46016</v>
      </c>
      <c r="BV14" s="14">
        <f t="shared" si="12"/>
        <v>46017</v>
      </c>
      <c r="BW14" s="14">
        <f t="shared" si="12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3">BT14</f>
        <v>46015</v>
      </c>
      <c r="CC14" s="14">
        <f t="shared" ref="CC14" si="14">BU14</f>
        <v>46016</v>
      </c>
      <c r="CD14" s="14">
        <f t="shared" ref="CD14" si="15">BV14</f>
        <v>46017</v>
      </c>
      <c r="CE14" s="14">
        <f t="shared" ref="CE14" si="16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7">CI14+1</f>
        <v>46022</v>
      </c>
      <c r="CK14" s="14">
        <f t="shared" ref="CK14" si="18">CJ14+1</f>
        <v>46023</v>
      </c>
      <c r="CL14" s="14">
        <f t="shared" ref="CL14" si="19">CK14+1</f>
        <v>46024</v>
      </c>
      <c r="CM14" s="14">
        <f t="shared" ref="CM14" si="20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1">CJ14</f>
        <v>46022</v>
      </c>
      <c r="CS14" s="14">
        <f t="shared" ref="CS14" si="22">CK14</f>
        <v>46023</v>
      </c>
      <c r="CT14" s="14">
        <f t="shared" ref="CT14" si="23">CL14</f>
        <v>46024</v>
      </c>
      <c r="CU14" s="14">
        <f t="shared" ref="CU14" si="24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5">CY14+1</f>
        <v>46029</v>
      </c>
      <c r="DA14" s="14">
        <f t="shared" ref="DA14" si="26">CZ14+1</f>
        <v>46030</v>
      </c>
      <c r="DB14" s="14">
        <f t="shared" ref="DB14" si="27">DA14+1</f>
        <v>46031</v>
      </c>
      <c r="DC14" s="14">
        <f t="shared" ref="DC14" si="28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9">CZ14</f>
        <v>46029</v>
      </c>
      <c r="DI14" s="14">
        <f t="shared" ref="DI14" si="30">DA14</f>
        <v>46030</v>
      </c>
      <c r="DJ14" s="14">
        <f t="shared" ref="DJ14" si="31">DB14</f>
        <v>46031</v>
      </c>
      <c r="DK14" s="14">
        <f t="shared" ref="DK14" si="32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3">DO14+1</f>
        <v>46036</v>
      </c>
      <c r="DQ14" s="14">
        <f t="shared" ref="DQ14" si="34">DP14+1</f>
        <v>46037</v>
      </c>
      <c r="DR14" s="14">
        <f t="shared" ref="DR14" si="35">DQ14+1</f>
        <v>46038</v>
      </c>
      <c r="DS14" s="14">
        <f t="shared" ref="DS14" si="36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7">DP14</f>
        <v>46036</v>
      </c>
      <c r="DY14" s="14">
        <f t="shared" ref="DY14" si="38">DQ14</f>
        <v>46037</v>
      </c>
      <c r="DZ14" s="14">
        <f t="shared" ref="DZ14" si="39">DR14</f>
        <v>46038</v>
      </c>
      <c r="EA14" s="14">
        <f t="shared" ref="EA14" si="40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1">EE14+1</f>
        <v>46043</v>
      </c>
      <c r="EG14" s="14">
        <f t="shared" ref="EG14" si="42">EF14+1</f>
        <v>46044</v>
      </c>
      <c r="EH14" s="14">
        <f t="shared" ref="EH14" si="43">EG14+1</f>
        <v>46045</v>
      </c>
      <c r="EI14" s="14">
        <f t="shared" ref="EI14" si="44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5">EF14</f>
        <v>46043</v>
      </c>
      <c r="EO14" s="14">
        <f t="shared" ref="EO14" si="46">EG14</f>
        <v>46044</v>
      </c>
      <c r="EP14" s="14">
        <f t="shared" ref="EP14" si="47">EH14</f>
        <v>46045</v>
      </c>
      <c r="EQ14" s="14">
        <f t="shared" ref="EQ14" si="48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9">EU14+1</f>
        <v>46050</v>
      </c>
      <c r="EW14" s="14">
        <f t="shared" ref="EW14" si="50">EV14+1</f>
        <v>46051</v>
      </c>
      <c r="EX14" s="14">
        <f t="shared" ref="EX14" si="51">EW14+1</f>
        <v>46052</v>
      </c>
      <c r="EY14" s="14">
        <f t="shared" ref="EY14" si="52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3">EV14</f>
        <v>46050</v>
      </c>
      <c r="FE14" s="14">
        <f t="shared" ref="FE14" si="54">EW14</f>
        <v>46051</v>
      </c>
      <c r="FF14" s="14">
        <f t="shared" ref="FF14" si="55">EX14</f>
        <v>46052</v>
      </c>
      <c r="FG14" s="14">
        <f t="shared" ref="FG14" si="56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7">FK14+1</f>
        <v>46057</v>
      </c>
      <c r="FM14" s="14">
        <f t="shared" ref="FM14" si="58">FL14+1</f>
        <v>46058</v>
      </c>
      <c r="FN14" s="14">
        <f t="shared" ref="FN14" si="59">FM14+1</f>
        <v>46059</v>
      </c>
      <c r="FO14" s="14">
        <f t="shared" ref="FO14" si="60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1">FL14</f>
        <v>46057</v>
      </c>
      <c r="FU14" s="14">
        <f t="shared" ref="FU14" si="62">FM14</f>
        <v>46058</v>
      </c>
      <c r="FV14" s="14">
        <f t="shared" ref="FV14" si="63">FN14</f>
        <v>46059</v>
      </c>
      <c r="FW14" s="14">
        <f t="shared" ref="FW14" si="64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5">GA14+1</f>
        <v>46064</v>
      </c>
      <c r="GC14" s="14">
        <f t="shared" ref="GC14" si="66">GB14+1</f>
        <v>46065</v>
      </c>
      <c r="GD14" s="14">
        <f t="shared" ref="GD14" si="67">GC14+1</f>
        <v>46066</v>
      </c>
      <c r="GE14" s="14">
        <f t="shared" ref="GE14" si="68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9">GB14</f>
        <v>46064</v>
      </c>
      <c r="GK14" s="14">
        <f t="shared" ref="GK14" si="70">GC14</f>
        <v>46065</v>
      </c>
      <c r="GL14" s="14">
        <f t="shared" ref="GL14" si="71">GD14</f>
        <v>46066</v>
      </c>
      <c r="GM14" s="14">
        <f t="shared" ref="GM14" si="72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3">GQ14+1</f>
        <v>46071</v>
      </c>
      <c r="GS14" s="14">
        <f t="shared" ref="GS14" si="74">GR14+1</f>
        <v>46072</v>
      </c>
      <c r="GT14" s="14">
        <f t="shared" ref="GT14" si="75">GS14+1</f>
        <v>46073</v>
      </c>
      <c r="GU14" s="14">
        <f t="shared" ref="GU14" si="76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7">GR14</f>
        <v>46071</v>
      </c>
      <c r="HA14" s="14">
        <f t="shared" ref="HA14" si="78">GS14</f>
        <v>46072</v>
      </c>
      <c r="HB14" s="14">
        <f t="shared" ref="HB14" si="79">GT14</f>
        <v>46073</v>
      </c>
      <c r="HC14" s="14">
        <f t="shared" ref="HC14" si="80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1">HG14+1</f>
        <v>46078</v>
      </c>
      <c r="HI14" s="14">
        <f t="shared" ref="HI14" si="82">HH14+1</f>
        <v>46079</v>
      </c>
      <c r="HJ14" s="14">
        <f t="shared" ref="HJ14" si="83">HI14+1</f>
        <v>46080</v>
      </c>
      <c r="HK14" s="14">
        <f t="shared" ref="HK14" si="84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5">HH14</f>
        <v>46078</v>
      </c>
      <c r="HQ14" s="14">
        <f t="shared" ref="HQ14" si="86">HI14</f>
        <v>46079</v>
      </c>
      <c r="HR14" s="14">
        <f t="shared" ref="HR14" si="87">HJ14</f>
        <v>46080</v>
      </c>
      <c r="HS14" s="14">
        <f t="shared" ref="HS14" si="88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9">HW14+1</f>
        <v>46085</v>
      </c>
      <c r="HY14" s="14">
        <f t="shared" ref="HY14" si="90">HX14+1</f>
        <v>46086</v>
      </c>
      <c r="HZ14" s="14">
        <f t="shared" ref="HZ14" si="91">HY14+1</f>
        <v>46087</v>
      </c>
      <c r="IA14" s="14">
        <f t="shared" ref="IA14" si="92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3">HX14</f>
        <v>46085</v>
      </c>
      <c r="IG14" s="14">
        <f t="shared" ref="IG14" si="94">HY14</f>
        <v>46086</v>
      </c>
      <c r="IH14" s="14">
        <f t="shared" ref="IH14" si="95">HZ14</f>
        <v>46087</v>
      </c>
      <c r="II14" s="14">
        <f t="shared" ref="II14" si="96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7">IM14+1</f>
        <v>46092</v>
      </c>
      <c r="IO14" s="14">
        <f t="shared" ref="IO14" si="98">IN14+1</f>
        <v>46093</v>
      </c>
      <c r="IP14" s="14">
        <f t="shared" ref="IP14" si="99">IO14+1</f>
        <v>46094</v>
      </c>
      <c r="IQ14" s="14">
        <f t="shared" ref="IQ14" si="100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1">IN14</f>
        <v>46092</v>
      </c>
      <c r="IW14" s="14">
        <f t="shared" ref="IW14" si="102">IO14</f>
        <v>46093</v>
      </c>
      <c r="IX14" s="14">
        <f t="shared" ref="IX14" si="103">IP14</f>
        <v>46094</v>
      </c>
      <c r="IY14" s="14">
        <f t="shared" ref="IY14" si="104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5">JC14+1</f>
        <v>46099</v>
      </c>
      <c r="JE14" s="14">
        <f t="shared" ref="JE14" si="106">JD14+1</f>
        <v>46100</v>
      </c>
      <c r="JF14" s="14">
        <f t="shared" ref="JF14" si="107">JE14+1</f>
        <v>46101</v>
      </c>
      <c r="JG14" s="14">
        <f t="shared" ref="JG14" si="108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9">JD14</f>
        <v>46099</v>
      </c>
      <c r="JM14" s="14">
        <f t="shared" ref="JM14" si="110">JE14</f>
        <v>46100</v>
      </c>
      <c r="JN14" s="14">
        <f t="shared" ref="JN14" si="111">JF14</f>
        <v>46101</v>
      </c>
      <c r="JO14" s="14">
        <f t="shared" ref="JO14" si="112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3">JS14+1</f>
        <v>46106</v>
      </c>
      <c r="JU14" s="14">
        <f t="shared" ref="JU14" si="114">JT14+1</f>
        <v>46107</v>
      </c>
      <c r="JV14" s="14">
        <f t="shared" ref="JV14" si="115">JU14+1</f>
        <v>46108</v>
      </c>
      <c r="JW14" s="14">
        <f t="shared" ref="JW14" si="116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7">JT14</f>
        <v>46106</v>
      </c>
      <c r="KC14" s="14">
        <f t="shared" ref="KC14" si="118">JU14</f>
        <v>46107</v>
      </c>
      <c r="KD14" s="14">
        <f t="shared" ref="KD14" si="119">JV14</f>
        <v>46108</v>
      </c>
      <c r="KE14" s="14">
        <f t="shared" ref="KE14" si="120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1">KI14+1</f>
        <v>46113</v>
      </c>
      <c r="KK14" s="14">
        <f t="shared" ref="KK14" si="122">KJ14+1</f>
        <v>46114</v>
      </c>
      <c r="KL14" s="14">
        <f t="shared" ref="KL14" si="123">KK14+1</f>
        <v>46115</v>
      </c>
      <c r="KM14" s="14">
        <f t="shared" ref="KM14" si="124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5">KJ14</f>
        <v>46113</v>
      </c>
      <c r="KS14" s="14">
        <f t="shared" ref="KS14" si="126">KK14</f>
        <v>46114</v>
      </c>
      <c r="KT14" s="14">
        <f t="shared" ref="KT14" si="127">KL14</f>
        <v>46115</v>
      </c>
      <c r="KU14" s="14">
        <f t="shared" ref="KU14" si="128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35970</v>
      </c>
      <c r="O15" s="66">
        <v>31170</v>
      </c>
      <c r="P15" s="66">
        <v>37384</v>
      </c>
      <c r="Q15" s="66">
        <v>35166</v>
      </c>
      <c r="R15" s="66">
        <v>33132</v>
      </c>
      <c r="S15" s="66">
        <v>43621</v>
      </c>
      <c r="T15" s="67">
        <v>42191</v>
      </c>
      <c r="V15" s="19">
        <v>57073</v>
      </c>
      <c r="W15" s="20">
        <v>50797</v>
      </c>
      <c r="X15" s="20">
        <v>50794</v>
      </c>
      <c r="Y15" s="20">
        <v>49230</v>
      </c>
      <c r="Z15" s="20">
        <v>51215</v>
      </c>
      <c r="AA15" s="20">
        <v>75103</v>
      </c>
      <c r="AB15" s="21">
        <v>68417</v>
      </c>
      <c r="AD15" s="46">
        <v>35734</v>
      </c>
      <c r="AE15" s="66">
        <v>34316</v>
      </c>
      <c r="AF15" s="66">
        <v>38911</v>
      </c>
      <c r="AG15" s="66">
        <v>36094</v>
      </c>
      <c r="AH15" s="66">
        <v>37926</v>
      </c>
      <c r="AI15" s="66">
        <v>43043</v>
      </c>
      <c r="AJ15" s="67">
        <v>39299</v>
      </c>
      <c r="AL15" s="19">
        <v>58324</v>
      </c>
      <c r="AM15" s="20">
        <v>52088</v>
      </c>
      <c r="AN15" s="20">
        <v>49845</v>
      </c>
      <c r="AO15" s="20">
        <v>47759</v>
      </c>
      <c r="AP15" s="20">
        <v>49711</v>
      </c>
      <c r="AQ15" s="20">
        <v>72316</v>
      </c>
      <c r="AR15" s="21">
        <v>65400</v>
      </c>
      <c r="AT15" s="46">
        <v>33815</v>
      </c>
      <c r="AU15" s="66">
        <v>34413</v>
      </c>
      <c r="AV15" s="66">
        <v>37831</v>
      </c>
      <c r="AW15" s="66">
        <v>36203</v>
      </c>
      <c r="AX15" s="66">
        <v>37727</v>
      </c>
      <c r="AY15" s="66">
        <v>54757</v>
      </c>
      <c r="AZ15" s="67">
        <v>48779</v>
      </c>
      <c r="BB15" s="19">
        <v>56230</v>
      </c>
      <c r="BC15" s="20">
        <v>49405</v>
      </c>
      <c r="BD15" s="20">
        <v>47032</v>
      </c>
      <c r="BE15" s="20">
        <v>46594</v>
      </c>
      <c r="BF15" s="20">
        <v>48439</v>
      </c>
      <c r="BG15" s="20">
        <v>74866</v>
      </c>
      <c r="BH15" s="21">
        <v>68126</v>
      </c>
      <c r="BJ15" s="46">
        <v>42421</v>
      </c>
      <c r="BK15" s="66">
        <v>43780</v>
      </c>
      <c r="BL15" s="66">
        <v>42265</v>
      </c>
      <c r="BM15" s="66">
        <v>40127</v>
      </c>
      <c r="BN15" s="66">
        <v>40841</v>
      </c>
      <c r="BO15" s="66">
        <v>56586</v>
      </c>
      <c r="BP15" s="67">
        <v>55244</v>
      </c>
      <c r="BR15" s="19">
        <v>53384</v>
      </c>
      <c r="BS15" s="20">
        <v>45181</v>
      </c>
      <c r="BT15" s="20">
        <v>40696</v>
      </c>
      <c r="BU15" s="20">
        <v>41377</v>
      </c>
      <c r="BV15" s="20">
        <v>74619</v>
      </c>
      <c r="BW15" s="20">
        <v>87318</v>
      </c>
      <c r="BX15" s="21">
        <v>71987</v>
      </c>
      <c r="BZ15" s="46">
        <v>48320</v>
      </c>
      <c r="CA15" s="66">
        <v>43059</v>
      </c>
      <c r="CB15" s="66">
        <v>37782</v>
      </c>
      <c r="CC15" s="66">
        <v>39363</v>
      </c>
      <c r="CD15" s="66">
        <v>57380</v>
      </c>
      <c r="CE15" s="66">
        <v>46237</v>
      </c>
      <c r="CF15" s="67">
        <v>57448</v>
      </c>
      <c r="CH15" s="19">
        <v>55825</v>
      </c>
      <c r="CI15" s="20">
        <v>47415</v>
      </c>
      <c r="CJ15" s="20">
        <v>41514</v>
      </c>
      <c r="CK15" s="20">
        <v>58308</v>
      </c>
      <c r="CL15" s="20">
        <v>53196</v>
      </c>
      <c r="CM15" s="20">
        <v>76887</v>
      </c>
      <c r="CN15" s="21">
        <v>65294</v>
      </c>
      <c r="CP15" s="46">
        <v>45379</v>
      </c>
      <c r="CQ15" s="66">
        <v>43756</v>
      </c>
      <c r="CR15" s="66">
        <v>39528</v>
      </c>
      <c r="CS15" s="66">
        <v>48612</v>
      </c>
      <c r="CT15" s="66">
        <v>43210</v>
      </c>
      <c r="CU15" s="66">
        <v>58217</v>
      </c>
      <c r="CV15" s="67">
        <v>52199</v>
      </c>
      <c r="CX15" s="19">
        <v>51552</v>
      </c>
      <c r="CY15" s="20">
        <v>45504</v>
      </c>
      <c r="CZ15" s="20">
        <v>46852</v>
      </c>
      <c r="DA15" s="20">
        <v>45644</v>
      </c>
      <c r="DB15" s="20">
        <v>47629</v>
      </c>
      <c r="DC15" s="20">
        <v>70993</v>
      </c>
      <c r="DD15" s="21">
        <v>61502</v>
      </c>
      <c r="DF15" s="46">
        <v>41909</v>
      </c>
      <c r="DG15" s="66">
        <v>37344</v>
      </c>
      <c r="DH15" s="66">
        <v>35592</v>
      </c>
      <c r="DI15" s="66">
        <v>37559</v>
      </c>
      <c r="DJ15" s="66">
        <v>34125</v>
      </c>
      <c r="DK15" s="66">
        <v>54475</v>
      </c>
      <c r="DL15" s="67">
        <v>49907</v>
      </c>
      <c r="DN15" s="19">
        <v>52701</v>
      </c>
      <c r="DO15" s="20">
        <v>46208</v>
      </c>
      <c r="DP15" s="20">
        <v>44608</v>
      </c>
      <c r="DQ15" s="20">
        <v>44420</v>
      </c>
      <c r="DR15" s="20">
        <v>46659</v>
      </c>
      <c r="DS15" s="20">
        <v>68191</v>
      </c>
      <c r="DT15" s="21">
        <v>60045</v>
      </c>
      <c r="DV15" s="46">
        <v>37189</v>
      </c>
      <c r="DW15" s="66">
        <v>37893</v>
      </c>
      <c r="DX15" s="66">
        <v>36851</v>
      </c>
      <c r="DY15" s="66">
        <v>36931</v>
      </c>
      <c r="DZ15" s="66">
        <v>39797</v>
      </c>
      <c r="EA15" s="66">
        <v>54513</v>
      </c>
      <c r="EB15" s="67">
        <v>51625</v>
      </c>
      <c r="ED15" s="19">
        <f>SUMIFS(Raw!$I:$I, Raw!$A:$A, 'Calls Answered in 60s'!ED$14, Raw!$H:$H, "A03")</f>
        <v>51815</v>
      </c>
      <c r="EE15" s="20">
        <f>SUMIFS(Raw!$I:$I, Raw!$A:$A, 'Calls Answered in 60s'!EE$14, Raw!$H:$H, "A03")</f>
        <v>45851</v>
      </c>
      <c r="EF15" s="20">
        <f>SUMIFS(Raw!$I:$I, Raw!$A:$A, 'Calls Answered in 60s'!EF$14, Raw!$H:$H, "A03")</f>
        <v>45161</v>
      </c>
      <c r="EG15" s="20">
        <f>SUMIFS(Raw!$I:$I, Raw!$A:$A, 'Calls Answered in 60s'!EG$14, Raw!$H:$H, "A03")</f>
        <v>44124</v>
      </c>
      <c r="EH15" s="20">
        <f>SUMIFS(Raw!$I:$I, Raw!$A:$A, 'Calls Answered in 60s'!EH$14, Raw!$H:$H, "A03")</f>
        <v>46513</v>
      </c>
      <c r="EI15" s="20">
        <f>SUMIFS(Raw!$I:$I, Raw!$A:$A, 'Calls Answered in 60s'!EI$14, Raw!$H:$H, "A03")</f>
        <v>67630</v>
      </c>
      <c r="EJ15" s="21">
        <f>SUMIFS(Raw!$I:$I, Raw!$A:$A, 'Calls Answered in 60s'!EJ$14, Raw!$H:$H, "A03")</f>
        <v>59192</v>
      </c>
      <c r="EL15" s="46">
        <f>SUMIFS(Raw!$I:$I, Raw!$A:$A, 'Calls Answered in 60s'!EL$14, Raw!$H:$H, "B01")</f>
        <v>41282</v>
      </c>
      <c r="EM15" s="66">
        <f>SUMIFS(Raw!$I:$I, Raw!$A:$A, 'Calls Answered in 60s'!EM$14, Raw!$H:$H, "B01")</f>
        <v>38642</v>
      </c>
      <c r="EN15" s="66">
        <f>SUMIFS(Raw!$I:$I, Raw!$A:$A, 'Calls Answered in 60s'!EN$14, Raw!$H:$H, "B01")</f>
        <v>40105</v>
      </c>
      <c r="EO15" s="66">
        <f>SUMIFS(Raw!$I:$I, Raw!$A:$A, 'Calls Answered in 60s'!EO$14, Raw!$H:$H, "B01")</f>
        <v>36251</v>
      </c>
      <c r="EP15" s="66">
        <f>SUMIFS(Raw!$I:$I, Raw!$A:$A, 'Calls Answered in 60s'!EP$14, Raw!$H:$H, "B01")</f>
        <v>35804</v>
      </c>
      <c r="EQ15" s="66">
        <f>SUMIFS(Raw!$I:$I, Raw!$A:$A, 'Calls Answered in 60s'!EQ$14, Raw!$H:$H, "B01")</f>
        <v>55880</v>
      </c>
      <c r="ER15" s="67">
        <f>SUMIFS(Raw!$I:$I, Raw!$A:$A, 'Calls Answered in 60s'!ER$14, Raw!$H:$H, "B01")</f>
        <v>51420</v>
      </c>
      <c r="ET15" s="19">
        <f>SUMIFS(Raw!$I:$I, Raw!$A:$A, 'Calls Answered in 60s'!ET$14, Raw!$H:$H, "A03")</f>
        <v>0</v>
      </c>
      <c r="EU15" s="20">
        <f>SUMIFS(Raw!$I:$I, Raw!$A:$A, 'Calls Answered in 60s'!EU$14, Raw!$H:$H, "A03")</f>
        <v>0</v>
      </c>
      <c r="EV15" s="20">
        <f>SUMIFS(Raw!$I:$I, Raw!$A:$A, 'Calls Answered in 60s'!EV$14, Raw!$H:$H, "A03")</f>
        <v>0</v>
      </c>
      <c r="EW15" s="20">
        <f>SUMIFS(Raw!$I:$I, Raw!$A:$A, 'Calls Answered in 60s'!EW$14, Raw!$H:$H, "A03")</f>
        <v>0</v>
      </c>
      <c r="EX15" s="20">
        <f>SUMIFS(Raw!$I:$I, Raw!$A:$A, 'Calls Answered in 60s'!EX$14, Raw!$H:$H, "A03")</f>
        <v>0</v>
      </c>
      <c r="EY15" s="20">
        <f>SUMIFS(Raw!$I:$I, Raw!$A:$A, 'Calls Answered in 60s'!EY$14, Raw!$H:$H, "A03")</f>
        <v>0</v>
      </c>
      <c r="EZ15" s="21">
        <f>SUMIFS(Raw!$I:$I, Raw!$A:$A, 'Calls Answered in 60s'!EZ$14, Raw!$H:$H, "A03")</f>
        <v>0</v>
      </c>
      <c r="FB15" s="46">
        <f>SUMIFS(Raw!$I:$I, Raw!$A:$A, 'Calls Answered in 60s'!FB$14, Raw!$H:$H, "B01")</f>
        <v>0</v>
      </c>
      <c r="FC15" s="66">
        <f>SUMIFS(Raw!$I:$I, Raw!$A:$A, 'Calls Answered in 60s'!FC$14, Raw!$H:$H, "B01")</f>
        <v>0</v>
      </c>
      <c r="FD15" s="66">
        <f>SUMIFS(Raw!$I:$I, Raw!$A:$A, 'Calls Answered in 60s'!FD$14, Raw!$H:$H, "B01")</f>
        <v>0</v>
      </c>
      <c r="FE15" s="66">
        <f>SUMIFS(Raw!$I:$I, Raw!$A:$A, 'Calls Answered in 60s'!FE$14, Raw!$H:$H, "B01")</f>
        <v>0</v>
      </c>
      <c r="FF15" s="66">
        <f>SUMIFS(Raw!$I:$I, Raw!$A:$A, 'Calls Answered in 60s'!FF$14, Raw!$H:$H, "B01")</f>
        <v>0</v>
      </c>
      <c r="FG15" s="66">
        <f>SUMIFS(Raw!$I:$I, Raw!$A:$A, 'Calls Answered in 60s'!FG$14, Raw!$H:$H, "B01")</f>
        <v>0</v>
      </c>
      <c r="FH15" s="67">
        <f>SUMIFS(Raw!$I:$I, Raw!$A:$A, 'Calls Answered in 60s'!FH$14, Raw!$H:$H, "B01")</f>
        <v>0</v>
      </c>
      <c r="FJ15" s="19">
        <f>SUMIFS(Raw!$I:$I, Raw!$A:$A, 'Calls Answered in 60s'!FJ$14, Raw!$H:$H, "A03")</f>
        <v>0</v>
      </c>
      <c r="FK15" s="20">
        <f>SUMIFS(Raw!$I:$I, Raw!$A:$A, 'Calls Answered in 60s'!FK$14, Raw!$H:$H, "A03")</f>
        <v>0</v>
      </c>
      <c r="FL15" s="20">
        <f>SUMIFS(Raw!$I:$I, Raw!$A:$A, 'Calls Answered in 60s'!FL$14, Raw!$H:$H, "A03")</f>
        <v>0</v>
      </c>
      <c r="FM15" s="20">
        <f>SUMIFS(Raw!$I:$I, Raw!$A:$A, 'Calls Answered in 60s'!FM$14, Raw!$H:$H, "A03")</f>
        <v>0</v>
      </c>
      <c r="FN15" s="20">
        <f>SUMIFS(Raw!$I:$I, Raw!$A:$A, 'Calls Answered in 60s'!FN$14, Raw!$H:$H, "A03")</f>
        <v>0</v>
      </c>
      <c r="FO15" s="20">
        <f>SUMIFS(Raw!$I:$I, Raw!$A:$A, 'Calls Answered in 60s'!FO$14, Raw!$H:$H, "A03")</f>
        <v>0</v>
      </c>
      <c r="FP15" s="21">
        <f>SUMIFS(Raw!$I:$I, Raw!$A:$A, 'Calls Answered in 60s'!FP$14, Raw!$H:$H, "A03")</f>
        <v>0</v>
      </c>
      <c r="FR15" s="46">
        <f>SUMIFS(Raw!$I:$I, Raw!$A:$A, 'Calls Answered in 60s'!FR$14, Raw!$H:$H, "B01")</f>
        <v>0</v>
      </c>
      <c r="FS15" s="66">
        <f>SUMIFS(Raw!$I:$I, Raw!$A:$A, 'Calls Answered in 60s'!FS$14, Raw!$H:$H, "B01")</f>
        <v>0</v>
      </c>
      <c r="FT15" s="66">
        <f>SUMIFS(Raw!$I:$I, Raw!$A:$A, 'Calls Answered in 60s'!FT$14, Raw!$H:$H, "B01")</f>
        <v>0</v>
      </c>
      <c r="FU15" s="66">
        <f>SUMIFS(Raw!$I:$I, Raw!$A:$A, 'Calls Answered in 60s'!FU$14, Raw!$H:$H, "B01")</f>
        <v>0</v>
      </c>
      <c r="FV15" s="66">
        <f>SUMIFS(Raw!$I:$I, Raw!$A:$A, 'Calls Answered in 60s'!FV$14, Raw!$H:$H, "B01")</f>
        <v>0</v>
      </c>
      <c r="FW15" s="66">
        <f>SUMIFS(Raw!$I:$I, Raw!$A:$A, 'Calls Answered in 60s'!FW$14, Raw!$H:$H, "B01")</f>
        <v>0</v>
      </c>
      <c r="FX15" s="67">
        <f>SUMIFS(Raw!$I:$I, Raw!$A:$A, 'Calls Answered in 60s'!FX$14, Raw!$H:$H, "B01")</f>
        <v>0</v>
      </c>
      <c r="FZ15" s="19">
        <f>SUMIFS(Raw!$I:$I, Raw!$A:$A, 'Calls Answered in 60s'!FZ$14, Raw!$H:$H, "A03")</f>
        <v>0</v>
      </c>
      <c r="GA15" s="20">
        <f>SUMIFS(Raw!$I:$I, Raw!$A:$A, 'Calls Answered in 60s'!GA$14, Raw!$H:$H, "A03")</f>
        <v>0</v>
      </c>
      <c r="GB15" s="20">
        <f>SUMIFS(Raw!$I:$I, Raw!$A:$A, 'Calls Answered in 60s'!GB$14, Raw!$H:$H, "A03")</f>
        <v>0</v>
      </c>
      <c r="GC15" s="20">
        <f>SUMIFS(Raw!$I:$I, Raw!$A:$A, 'Calls Answered in 60s'!GC$14, Raw!$H:$H, "A03")</f>
        <v>0</v>
      </c>
      <c r="GD15" s="20">
        <f>SUMIFS(Raw!$I:$I, Raw!$A:$A, 'Calls Answered in 60s'!GD$14, Raw!$H:$H, "A03")</f>
        <v>0</v>
      </c>
      <c r="GE15" s="20">
        <f>SUMIFS(Raw!$I:$I, Raw!$A:$A, 'Calls Answered in 60s'!GE$14, Raw!$H:$H, "A03")</f>
        <v>0</v>
      </c>
      <c r="GF15" s="21">
        <f>SUMIFS(Raw!$I:$I, Raw!$A:$A, 'Calls Answered in 60s'!GF$14, Raw!$H:$H, "A03")</f>
        <v>0</v>
      </c>
      <c r="GH15" s="46">
        <f>SUMIFS(Raw!$I:$I, Raw!$A:$A, 'Calls Answered in 60s'!GH$14, Raw!$H:$H, "B01")</f>
        <v>0</v>
      </c>
      <c r="GI15" s="66">
        <f>SUMIFS(Raw!$I:$I, Raw!$A:$A, 'Calls Answered in 60s'!GI$14, Raw!$H:$H, "B01")</f>
        <v>0</v>
      </c>
      <c r="GJ15" s="66">
        <f>SUMIFS(Raw!$I:$I, Raw!$A:$A, 'Calls Answered in 60s'!GJ$14, Raw!$H:$H, "B01")</f>
        <v>0</v>
      </c>
      <c r="GK15" s="66">
        <f>SUMIFS(Raw!$I:$I, Raw!$A:$A, 'Calls Answered in 60s'!GK$14, Raw!$H:$H, "B01")</f>
        <v>0</v>
      </c>
      <c r="GL15" s="66">
        <f>SUMIFS(Raw!$I:$I, Raw!$A:$A, 'Calls Answered in 60s'!GL$14, Raw!$H:$H, "B01")</f>
        <v>0</v>
      </c>
      <c r="GM15" s="66">
        <f>SUMIFS(Raw!$I:$I, Raw!$A:$A, 'Calls Answered in 60s'!GM$14, Raw!$H:$H, "B01")</f>
        <v>0</v>
      </c>
      <c r="GN15" s="67">
        <f>SUMIFS(Raw!$I:$I, Raw!$A:$A, 'Calls Answered in 60s'!GN$14, Raw!$H:$H, "B01")</f>
        <v>0</v>
      </c>
      <c r="GP15" s="19">
        <f>SUMIFS(Raw!$I:$I, Raw!$A:$A, 'Calls Answered in 60s'!GP$14, Raw!$H:$H, "A03")</f>
        <v>0</v>
      </c>
      <c r="GQ15" s="20">
        <f>SUMIFS(Raw!$I:$I, Raw!$A:$A, 'Calls Answered in 60s'!GQ$14, Raw!$H:$H, "A03")</f>
        <v>0</v>
      </c>
      <c r="GR15" s="20">
        <f>SUMIFS(Raw!$I:$I, Raw!$A:$A, 'Calls Answered in 60s'!GR$14, Raw!$H:$H, "A03")</f>
        <v>0</v>
      </c>
      <c r="GS15" s="20">
        <f>SUMIFS(Raw!$I:$I, Raw!$A:$A, 'Calls Answered in 60s'!GS$14, Raw!$H:$H, "A03")</f>
        <v>0</v>
      </c>
      <c r="GT15" s="20">
        <f>SUMIFS(Raw!$I:$I, Raw!$A:$A, 'Calls Answered in 60s'!GT$14, Raw!$H:$H, "A03")</f>
        <v>0</v>
      </c>
      <c r="GU15" s="20">
        <f>SUMIFS(Raw!$I:$I, Raw!$A:$A, 'Calls Answered in 60s'!GU$14, Raw!$H:$H, "A03")</f>
        <v>0</v>
      </c>
      <c r="GV15" s="21">
        <f>SUMIFS(Raw!$I:$I, Raw!$A:$A, 'Calls Answered in 60s'!GV$14, Raw!$H:$H, "A03")</f>
        <v>0</v>
      </c>
      <c r="GX15" s="46">
        <f>SUMIFS(Raw!$I:$I, Raw!$A:$A, 'Calls Answered in 60s'!GX$14, Raw!$H:$H, "B01")</f>
        <v>0</v>
      </c>
      <c r="GY15" s="66">
        <f>SUMIFS(Raw!$I:$I, Raw!$A:$A, 'Calls Answered in 60s'!GY$14, Raw!$H:$H, "B01")</f>
        <v>0</v>
      </c>
      <c r="GZ15" s="66">
        <f>SUMIFS(Raw!$I:$I, Raw!$A:$A, 'Calls Answered in 60s'!GZ$14, Raw!$H:$H, "B01")</f>
        <v>0</v>
      </c>
      <c r="HA15" s="66">
        <f>SUMIFS(Raw!$I:$I, Raw!$A:$A, 'Calls Answered in 60s'!HA$14, Raw!$H:$H, "B01")</f>
        <v>0</v>
      </c>
      <c r="HB15" s="66">
        <f>SUMIFS(Raw!$I:$I, Raw!$A:$A, 'Calls Answered in 60s'!HB$14, Raw!$H:$H, "B01")</f>
        <v>0</v>
      </c>
      <c r="HC15" s="66">
        <f>SUMIFS(Raw!$I:$I, Raw!$A:$A, 'Calls Answered in 60s'!HC$14, Raw!$H:$H, "B01")</f>
        <v>0</v>
      </c>
      <c r="HD15" s="67">
        <f>SUMIFS(Raw!$I:$I, Raw!$A:$A, 'Calls Answered in 60s'!HD$14, Raw!$H:$H, "B01")</f>
        <v>0</v>
      </c>
      <c r="HF15" s="19">
        <f>SUMIFS(Raw!$I:$I, Raw!$A:$A, 'Calls Answered in 60s'!HF$14, Raw!$H:$H, "A03")</f>
        <v>0</v>
      </c>
      <c r="HG15" s="20">
        <f>SUMIFS(Raw!$I:$I, Raw!$A:$A, 'Calls Answered in 60s'!HG$14, Raw!$H:$H, "A03")</f>
        <v>0</v>
      </c>
      <c r="HH15" s="20">
        <f>SUMIFS(Raw!$I:$I, Raw!$A:$A, 'Calls Answered in 60s'!HH$14, Raw!$H:$H, "A03")</f>
        <v>0</v>
      </c>
      <c r="HI15" s="20">
        <f>SUMIFS(Raw!$I:$I, Raw!$A:$A, 'Calls Answered in 60s'!HI$14, Raw!$H:$H, "A03")</f>
        <v>0</v>
      </c>
      <c r="HJ15" s="20">
        <f>SUMIFS(Raw!$I:$I, Raw!$A:$A, 'Calls Answered in 60s'!HJ$14, Raw!$H:$H, "A03")</f>
        <v>0</v>
      </c>
      <c r="HK15" s="20">
        <f>SUMIFS(Raw!$I:$I, Raw!$A:$A, 'Calls Answered in 60s'!HK$14, Raw!$H:$H, "A03")</f>
        <v>0</v>
      </c>
      <c r="HL15" s="21">
        <f>SUMIFS(Raw!$I:$I, Raw!$A:$A, 'Calls Answered in 60s'!HL$14, Raw!$H:$H, "A03")</f>
        <v>0</v>
      </c>
      <c r="HN15" s="46">
        <f>SUMIFS(Raw!$I:$I, Raw!$A:$A, 'Calls Answered in 60s'!HN$14, Raw!$H:$H, "B01")</f>
        <v>0</v>
      </c>
      <c r="HO15" s="66">
        <f>SUMIFS(Raw!$I:$I, Raw!$A:$A, 'Calls Answered in 60s'!HO$14, Raw!$H:$H, "B01")</f>
        <v>0</v>
      </c>
      <c r="HP15" s="66">
        <f>SUMIFS(Raw!$I:$I, Raw!$A:$A, 'Calls Answered in 60s'!HP$14, Raw!$H:$H, "B01")</f>
        <v>0</v>
      </c>
      <c r="HQ15" s="66">
        <f>SUMIFS(Raw!$I:$I, Raw!$A:$A, 'Calls Answered in 60s'!HQ$14, Raw!$H:$H, "B01")</f>
        <v>0</v>
      </c>
      <c r="HR15" s="66">
        <f>SUMIFS(Raw!$I:$I, Raw!$A:$A, 'Calls Answered in 60s'!HR$14, Raw!$H:$H, "B01")</f>
        <v>0</v>
      </c>
      <c r="HS15" s="66">
        <f>SUMIFS(Raw!$I:$I, Raw!$A:$A, 'Calls Answered in 60s'!HS$14, Raw!$H:$H, "B01")</f>
        <v>0</v>
      </c>
      <c r="HT15" s="67">
        <f>SUMIFS(Raw!$I:$I, Raw!$A:$A, 'Calls Answered in 60s'!HT$14, Raw!$H:$H, "B01")</f>
        <v>0</v>
      </c>
      <c r="HV15" s="19">
        <f>SUMIFS(Raw!$I:$I, Raw!$A:$A, 'Calls Answered in 60s'!HV$14, Raw!$H:$H, "A03")</f>
        <v>0</v>
      </c>
      <c r="HW15" s="20">
        <f>SUMIFS(Raw!$I:$I, Raw!$A:$A, 'Calls Answered in 60s'!HW$14, Raw!$H:$H, "A03")</f>
        <v>0</v>
      </c>
      <c r="HX15" s="20">
        <f>SUMIFS(Raw!$I:$I, Raw!$A:$A, 'Calls Answered in 60s'!HX$14, Raw!$H:$H, "A03")</f>
        <v>0</v>
      </c>
      <c r="HY15" s="20">
        <f>SUMIFS(Raw!$I:$I, Raw!$A:$A, 'Calls Answered in 60s'!HY$14, Raw!$H:$H, "A03")</f>
        <v>0</v>
      </c>
      <c r="HZ15" s="20">
        <f>SUMIFS(Raw!$I:$I, Raw!$A:$A, 'Calls Answered in 60s'!HZ$14, Raw!$H:$H, "A03")</f>
        <v>0</v>
      </c>
      <c r="IA15" s="20">
        <f>SUMIFS(Raw!$I:$I, Raw!$A:$A, 'Calls Answered in 60s'!IA$14, Raw!$H:$H, "A03")</f>
        <v>0</v>
      </c>
      <c r="IB15" s="21">
        <f>SUMIFS(Raw!$I:$I, Raw!$A:$A, 'Calls Answered in 60s'!IB$14, Raw!$H:$H, "A03")</f>
        <v>0</v>
      </c>
      <c r="ID15" s="46">
        <f>SUMIFS(Raw!$I:$I, Raw!$A:$A, 'Calls Answered in 60s'!ID$14, Raw!$H:$H, "B01")</f>
        <v>0</v>
      </c>
      <c r="IE15" s="66">
        <f>SUMIFS(Raw!$I:$I, Raw!$A:$A, 'Calls Answered in 60s'!IE$14, Raw!$H:$H, "B01")</f>
        <v>0</v>
      </c>
      <c r="IF15" s="66">
        <f>SUMIFS(Raw!$I:$I, Raw!$A:$A, 'Calls Answered in 60s'!IF$14, Raw!$H:$H, "B01")</f>
        <v>0</v>
      </c>
      <c r="IG15" s="66">
        <f>SUMIFS(Raw!$I:$I, Raw!$A:$A, 'Calls Answered in 60s'!IG$14, Raw!$H:$H, "B01")</f>
        <v>0</v>
      </c>
      <c r="IH15" s="66">
        <f>SUMIFS(Raw!$I:$I, Raw!$A:$A, 'Calls Answered in 60s'!IH$14, Raw!$H:$H, "B01")</f>
        <v>0</v>
      </c>
      <c r="II15" s="66">
        <f>SUMIFS(Raw!$I:$I, Raw!$A:$A, 'Calls Answered in 60s'!II$14, Raw!$H:$H, "B01")</f>
        <v>0</v>
      </c>
      <c r="IJ15" s="67">
        <f>SUMIFS(Raw!$I:$I, Raw!$A:$A, 'Calls Answered in 60s'!IJ$14, Raw!$H:$H, "B01")</f>
        <v>0</v>
      </c>
      <c r="IL15" s="19">
        <f>SUMIFS(Raw!$I:$I, Raw!$A:$A, 'Calls Answered in 60s'!IL$14, Raw!$H:$H, "A03")</f>
        <v>0</v>
      </c>
      <c r="IM15" s="20">
        <f>SUMIFS(Raw!$I:$I, Raw!$A:$A, 'Calls Answered in 60s'!IM$14, Raw!$H:$H, "A03")</f>
        <v>0</v>
      </c>
      <c r="IN15" s="20">
        <f>SUMIFS(Raw!$I:$I, Raw!$A:$A, 'Calls Answered in 60s'!IN$14, Raw!$H:$H, "A03")</f>
        <v>0</v>
      </c>
      <c r="IO15" s="20">
        <f>SUMIFS(Raw!$I:$I, Raw!$A:$A, 'Calls Answered in 60s'!IO$14, Raw!$H:$H, "A03")</f>
        <v>0</v>
      </c>
      <c r="IP15" s="20">
        <f>SUMIFS(Raw!$I:$I, Raw!$A:$A, 'Calls Answered in 60s'!IP$14, Raw!$H:$H, "A03")</f>
        <v>0</v>
      </c>
      <c r="IQ15" s="20">
        <f>SUMIFS(Raw!$I:$I, Raw!$A:$A, 'Calls Answered in 60s'!IQ$14, Raw!$H:$H, "A03")</f>
        <v>0</v>
      </c>
      <c r="IR15" s="21">
        <f>SUMIFS(Raw!$I:$I, Raw!$A:$A, 'Calls Answered in 60s'!IR$14, Raw!$H:$H, "A03")</f>
        <v>0</v>
      </c>
      <c r="IT15" s="46">
        <f>SUMIFS(Raw!$I:$I, Raw!$A:$A, 'Calls Answered in 60s'!IT$14, Raw!$H:$H, "B01")</f>
        <v>0</v>
      </c>
      <c r="IU15" s="66">
        <f>SUMIFS(Raw!$I:$I, Raw!$A:$A, 'Calls Answered in 60s'!IU$14, Raw!$H:$H, "B01")</f>
        <v>0</v>
      </c>
      <c r="IV15" s="66">
        <f>SUMIFS(Raw!$I:$I, Raw!$A:$A, 'Calls Answered in 60s'!IV$14, Raw!$H:$H, "B01")</f>
        <v>0</v>
      </c>
      <c r="IW15" s="66">
        <f>SUMIFS(Raw!$I:$I, Raw!$A:$A, 'Calls Answered in 60s'!IW$14, Raw!$H:$H, "B01")</f>
        <v>0</v>
      </c>
      <c r="IX15" s="66">
        <f>SUMIFS(Raw!$I:$I, Raw!$A:$A, 'Calls Answered in 60s'!IX$14, Raw!$H:$H, "B01")</f>
        <v>0</v>
      </c>
      <c r="IY15" s="66">
        <f>SUMIFS(Raw!$I:$I, Raw!$A:$A, 'Calls Answered in 60s'!IY$14, Raw!$H:$H, "B01")</f>
        <v>0</v>
      </c>
      <c r="IZ15" s="67">
        <f>SUMIFS(Raw!$I:$I, Raw!$A:$A, 'Calls Answered in 60s'!IZ$14, Raw!$H:$H, "B01")</f>
        <v>0</v>
      </c>
      <c r="JB15" s="19">
        <f>SUMIFS(Raw!$I:$I, Raw!$A:$A, 'Calls Answered in 60s'!JB$14, Raw!$H:$H, "A03")</f>
        <v>0</v>
      </c>
      <c r="JC15" s="20">
        <f>SUMIFS(Raw!$I:$I, Raw!$A:$A, 'Calls Answered in 60s'!JC$14, Raw!$H:$H, "A03")</f>
        <v>0</v>
      </c>
      <c r="JD15" s="20">
        <f>SUMIFS(Raw!$I:$I, Raw!$A:$A, 'Calls Answered in 60s'!JD$14, Raw!$H:$H, "A03")</f>
        <v>0</v>
      </c>
      <c r="JE15" s="20">
        <f>SUMIFS(Raw!$I:$I, Raw!$A:$A, 'Calls Answered in 60s'!JE$14, Raw!$H:$H, "A03")</f>
        <v>0</v>
      </c>
      <c r="JF15" s="20">
        <f>SUMIFS(Raw!$I:$I, Raw!$A:$A, 'Calls Answered in 60s'!JF$14, Raw!$H:$H, "A03")</f>
        <v>0</v>
      </c>
      <c r="JG15" s="20">
        <f>SUMIFS(Raw!$I:$I, Raw!$A:$A, 'Calls Answered in 60s'!JG$14, Raw!$H:$H, "A03")</f>
        <v>0</v>
      </c>
      <c r="JH15" s="21">
        <f>SUMIFS(Raw!$I:$I, Raw!$A:$A, 'Calls Answered in 60s'!JH$14, Raw!$H:$H, "A03")</f>
        <v>0</v>
      </c>
      <c r="JJ15" s="46">
        <f>SUMIFS(Raw!$I:$I, Raw!$A:$A, 'Calls Answered in 60s'!JJ$14, Raw!$H:$H, "B01")</f>
        <v>0</v>
      </c>
      <c r="JK15" s="66">
        <f>SUMIFS(Raw!$I:$I, Raw!$A:$A, 'Calls Answered in 60s'!JK$14, Raw!$H:$H, "B01")</f>
        <v>0</v>
      </c>
      <c r="JL15" s="66">
        <f>SUMIFS(Raw!$I:$I, Raw!$A:$A, 'Calls Answered in 60s'!JL$14, Raw!$H:$H, "B01")</f>
        <v>0</v>
      </c>
      <c r="JM15" s="66">
        <f>SUMIFS(Raw!$I:$I, Raw!$A:$A, 'Calls Answered in 60s'!JM$14, Raw!$H:$H, "B01")</f>
        <v>0</v>
      </c>
      <c r="JN15" s="66">
        <f>SUMIFS(Raw!$I:$I, Raw!$A:$A, 'Calls Answered in 60s'!JN$14, Raw!$H:$H, "B01")</f>
        <v>0</v>
      </c>
      <c r="JO15" s="66">
        <f>SUMIFS(Raw!$I:$I, Raw!$A:$A, 'Calls Answered in 60s'!JO$14, Raw!$H:$H, "B01")</f>
        <v>0</v>
      </c>
      <c r="JP15" s="67">
        <f>SUMIFS(Raw!$I:$I, Raw!$A:$A, 'Calls Answered in 60s'!JP$14, Raw!$H:$H, "B01")</f>
        <v>0</v>
      </c>
      <c r="JR15" s="19">
        <f>SUMIFS(Raw!$I:$I, Raw!$A:$A, 'Calls Answered in 60s'!JR$14, Raw!$H:$H, "A03")</f>
        <v>0</v>
      </c>
      <c r="JS15" s="20">
        <f>SUMIFS(Raw!$I:$I, Raw!$A:$A, 'Calls Answered in 60s'!JS$14, Raw!$H:$H, "A03")</f>
        <v>0</v>
      </c>
      <c r="JT15" s="20">
        <f>SUMIFS(Raw!$I:$I, Raw!$A:$A, 'Calls Answered in 60s'!JT$14, Raw!$H:$H, "A03")</f>
        <v>0</v>
      </c>
      <c r="JU15" s="20">
        <f>SUMIFS(Raw!$I:$I, Raw!$A:$A, 'Calls Answered in 60s'!JU$14, Raw!$H:$H, "A03")</f>
        <v>0</v>
      </c>
      <c r="JV15" s="20">
        <f>SUMIFS(Raw!$I:$I, Raw!$A:$A, 'Calls Answered in 60s'!JV$14, Raw!$H:$H, "A03")</f>
        <v>0</v>
      </c>
      <c r="JW15" s="20">
        <f>SUMIFS(Raw!$I:$I, Raw!$A:$A, 'Calls Answered in 60s'!JW$14, Raw!$H:$H, "A03")</f>
        <v>0</v>
      </c>
      <c r="JX15" s="21">
        <f>SUMIFS(Raw!$I:$I, Raw!$A:$A, 'Calls Answered in 60s'!JX$14, Raw!$H:$H, "A03")</f>
        <v>0</v>
      </c>
      <c r="JZ15" s="46">
        <f>SUMIFS(Raw!$I:$I, Raw!$A:$A, 'Calls Answered in 60s'!JZ$14, Raw!$H:$H, "B01")</f>
        <v>0</v>
      </c>
      <c r="KA15" s="66">
        <f>SUMIFS(Raw!$I:$I, Raw!$A:$A, 'Calls Answered in 60s'!KA$14, Raw!$H:$H, "B01")</f>
        <v>0</v>
      </c>
      <c r="KB15" s="66">
        <f>SUMIFS(Raw!$I:$I, Raw!$A:$A, 'Calls Answered in 60s'!KB$14, Raw!$H:$H, "B01")</f>
        <v>0</v>
      </c>
      <c r="KC15" s="66">
        <f>SUMIFS(Raw!$I:$I, Raw!$A:$A, 'Calls Answered in 60s'!KC$14, Raw!$H:$H, "B01")</f>
        <v>0</v>
      </c>
      <c r="KD15" s="66">
        <f>SUMIFS(Raw!$I:$I, Raw!$A:$A, 'Calls Answered in 60s'!KD$14, Raw!$H:$H, "B01")</f>
        <v>0</v>
      </c>
      <c r="KE15" s="66">
        <f>SUMIFS(Raw!$I:$I, Raw!$A:$A, 'Calls Answered in 60s'!KE$14, Raw!$H:$H, "B01")</f>
        <v>0</v>
      </c>
      <c r="KF15" s="67">
        <f>SUMIFS(Raw!$I:$I, Raw!$A:$A, 'Calls Answered in 60s'!KF$14, Raw!$H:$H, "B01")</f>
        <v>0</v>
      </c>
      <c r="KH15" s="19">
        <f>SUMIFS(Raw!$I:$I, Raw!$A:$A, 'Calls Answered in 60s'!KH$14, Raw!$H:$H, "A03")</f>
        <v>0</v>
      </c>
      <c r="KI15" s="20">
        <f>SUMIFS(Raw!$I:$I, Raw!$A:$A, 'Calls Answered in 60s'!KI$14, Raw!$H:$H, "A03")</f>
        <v>0</v>
      </c>
      <c r="KJ15" s="20">
        <f>SUMIFS(Raw!$I:$I, Raw!$A:$A, 'Calls Answered in 60s'!KJ$14, Raw!$H:$H, "A03")</f>
        <v>0</v>
      </c>
      <c r="KK15" s="20">
        <f>SUMIFS(Raw!$I:$I, Raw!$A:$A, 'Calls Answered in 60s'!KK$14, Raw!$H:$H, "A03")</f>
        <v>0</v>
      </c>
      <c r="KL15" s="20">
        <f>SUMIFS(Raw!$I:$I, Raw!$A:$A, 'Calls Answered in 60s'!KL$14, Raw!$H:$H, "A03")</f>
        <v>0</v>
      </c>
      <c r="KM15" s="20">
        <f>SUMIFS(Raw!$I:$I, Raw!$A:$A, 'Calls Answered in 60s'!KM$14, Raw!$H:$H, "A03")</f>
        <v>0</v>
      </c>
      <c r="KN15" s="21">
        <f>SUMIFS(Raw!$I:$I, Raw!$A:$A, 'Calls Answered in 60s'!KN$14, Raw!$H:$H, "A03")</f>
        <v>0</v>
      </c>
      <c r="KP15" s="46">
        <f>SUMIFS(Raw!$I:$I, Raw!$A:$A, 'Calls Answered in 60s'!KP$14, Raw!$H:$H, "B01")</f>
        <v>0</v>
      </c>
      <c r="KQ15" s="66">
        <f>SUMIFS(Raw!$I:$I, Raw!$A:$A, 'Calls Answered in 60s'!KQ$14, Raw!$H:$H, "B01")</f>
        <v>0</v>
      </c>
      <c r="KR15" s="66">
        <f>SUMIFS(Raw!$I:$I, Raw!$A:$A, 'Calls Answered in 60s'!KR$14, Raw!$H:$H, "B01")</f>
        <v>0</v>
      </c>
      <c r="KS15" s="66">
        <f>SUMIFS(Raw!$I:$I, Raw!$A:$A, 'Calls Answered in 60s'!KS$14, Raw!$H:$H, "B01")</f>
        <v>0</v>
      </c>
      <c r="KT15" s="66">
        <f>SUMIFS(Raw!$I:$I, Raw!$A:$A, 'Calls Answered in 60s'!KT$14, Raw!$H:$H, "B01")</f>
        <v>0</v>
      </c>
      <c r="KU15" s="66">
        <f>SUMIFS(Raw!$I:$I, Raw!$A:$A, 'Calls Answered in 60s'!KU$14, Raw!$H:$H, "B01")</f>
        <v>0</v>
      </c>
      <c r="KV15" s="67">
        <f>SUMIFS(Raw!$I:$I, Raw!$A:$A, 'Calls Answered in 60s'!KV$14, Raw!$H:$H, "B01")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2355</v>
      </c>
      <c r="O17" s="29">
        <v>2342</v>
      </c>
      <c r="P17" s="29">
        <v>2493</v>
      </c>
      <c r="Q17" s="29">
        <v>1970</v>
      </c>
      <c r="R17" s="29">
        <v>2231</v>
      </c>
      <c r="S17" s="29">
        <v>2839</v>
      </c>
      <c r="T17" s="30">
        <v>2733</v>
      </c>
      <c r="V17" s="19">
        <v>3308</v>
      </c>
      <c r="W17" s="29">
        <v>2933</v>
      </c>
      <c r="X17" s="29">
        <v>3011</v>
      </c>
      <c r="Y17" s="29">
        <v>2948</v>
      </c>
      <c r="Z17" s="29">
        <v>2822</v>
      </c>
      <c r="AA17" s="29">
        <v>4087</v>
      </c>
      <c r="AB17" s="30">
        <v>3766</v>
      </c>
      <c r="AD17" s="19">
        <v>2305</v>
      </c>
      <c r="AE17" s="29">
        <v>1911</v>
      </c>
      <c r="AF17" s="29">
        <v>2556</v>
      </c>
      <c r="AG17" s="29">
        <v>2291</v>
      </c>
      <c r="AH17" s="29">
        <v>1898</v>
      </c>
      <c r="AI17" s="29">
        <v>2888</v>
      </c>
      <c r="AJ17" s="30">
        <v>3638</v>
      </c>
      <c r="AL17" s="19">
        <v>3237</v>
      </c>
      <c r="AM17" s="29">
        <v>2824</v>
      </c>
      <c r="AN17" s="29">
        <v>2764</v>
      </c>
      <c r="AO17" s="29">
        <v>2835</v>
      </c>
      <c r="AP17" s="29">
        <v>2558</v>
      </c>
      <c r="AQ17" s="29">
        <v>3655</v>
      </c>
      <c r="AR17" s="30">
        <v>3257</v>
      </c>
      <c r="AT17" s="19">
        <v>1853</v>
      </c>
      <c r="AU17" s="29">
        <v>1564</v>
      </c>
      <c r="AV17" s="29">
        <v>2040</v>
      </c>
      <c r="AW17" s="29">
        <v>2464</v>
      </c>
      <c r="AX17" s="29">
        <v>1445</v>
      </c>
      <c r="AY17" s="29">
        <v>2701</v>
      </c>
      <c r="AZ17" s="30">
        <v>2405</v>
      </c>
      <c r="BB17" s="19">
        <v>3111</v>
      </c>
      <c r="BC17" s="29">
        <v>2880</v>
      </c>
      <c r="BD17" s="29">
        <v>2729</v>
      </c>
      <c r="BE17" s="29">
        <v>2673</v>
      </c>
      <c r="BF17" s="29">
        <v>2633</v>
      </c>
      <c r="BG17" s="29">
        <v>3785</v>
      </c>
      <c r="BH17" s="30">
        <v>3592</v>
      </c>
      <c r="BJ17" s="19">
        <v>2208</v>
      </c>
      <c r="BK17" s="29">
        <v>2786</v>
      </c>
      <c r="BL17" s="29">
        <v>2684</v>
      </c>
      <c r="BM17" s="29">
        <v>2545</v>
      </c>
      <c r="BN17" s="29">
        <v>2254</v>
      </c>
      <c r="BO17" s="29">
        <v>3748</v>
      </c>
      <c r="BP17" s="30">
        <v>3558</v>
      </c>
      <c r="BR17" s="19">
        <v>2963</v>
      </c>
      <c r="BS17" s="29">
        <v>2471</v>
      </c>
      <c r="BT17" s="29">
        <v>2182</v>
      </c>
      <c r="BU17" s="29">
        <v>2025</v>
      </c>
      <c r="BV17" s="29">
        <v>4110</v>
      </c>
      <c r="BW17" s="29">
        <v>4462</v>
      </c>
      <c r="BX17" s="30">
        <v>3553</v>
      </c>
      <c r="BZ17" s="19">
        <v>2668</v>
      </c>
      <c r="CA17" s="29">
        <v>2470</v>
      </c>
      <c r="CB17" s="29">
        <v>2061</v>
      </c>
      <c r="CC17" s="29">
        <v>2024</v>
      </c>
      <c r="CD17" s="29">
        <v>3640</v>
      </c>
      <c r="CE17" s="29">
        <v>2765</v>
      </c>
      <c r="CF17" s="30">
        <v>2481</v>
      </c>
      <c r="CH17" s="19">
        <v>3127</v>
      </c>
      <c r="CI17" s="29">
        <v>2453</v>
      </c>
      <c r="CJ17" s="29">
        <v>2160</v>
      </c>
      <c r="CK17" s="29">
        <v>2872</v>
      </c>
      <c r="CL17" s="29">
        <v>2791</v>
      </c>
      <c r="CM17" s="29">
        <v>3784</v>
      </c>
      <c r="CN17" s="30">
        <v>3303</v>
      </c>
      <c r="CP17" s="19">
        <v>2843</v>
      </c>
      <c r="CQ17" s="29">
        <v>2382</v>
      </c>
      <c r="CR17" s="29">
        <v>2158</v>
      </c>
      <c r="CS17" s="29">
        <v>2809</v>
      </c>
      <c r="CT17" s="29">
        <v>2791</v>
      </c>
      <c r="CU17" s="29">
        <v>2976</v>
      </c>
      <c r="CV17" s="30">
        <v>2495</v>
      </c>
      <c r="CX17" s="19">
        <v>2842</v>
      </c>
      <c r="CY17" s="29">
        <v>2494</v>
      </c>
      <c r="CZ17" s="29">
        <v>2396</v>
      </c>
      <c r="DA17" s="29">
        <v>2441</v>
      </c>
      <c r="DB17" s="29">
        <v>2502</v>
      </c>
      <c r="DC17" s="29">
        <v>3515</v>
      </c>
      <c r="DD17" s="30">
        <v>3027</v>
      </c>
      <c r="DF17" s="19">
        <v>2327</v>
      </c>
      <c r="DG17" s="29">
        <v>2091</v>
      </c>
      <c r="DH17" s="29">
        <v>1652</v>
      </c>
      <c r="DI17" s="29">
        <v>1647</v>
      </c>
      <c r="DJ17" s="29">
        <v>1305</v>
      </c>
      <c r="DK17" s="29">
        <v>2863</v>
      </c>
      <c r="DL17" s="30">
        <v>2843</v>
      </c>
      <c r="DN17" s="19">
        <v>2703</v>
      </c>
      <c r="DO17" s="29">
        <v>2486</v>
      </c>
      <c r="DP17" s="29">
        <v>2275</v>
      </c>
      <c r="DQ17" s="29">
        <v>2371</v>
      </c>
      <c r="DR17" s="29">
        <v>2509</v>
      </c>
      <c r="DS17" s="29">
        <v>3374</v>
      </c>
      <c r="DT17" s="30">
        <v>3111</v>
      </c>
      <c r="DV17" s="19">
        <v>1752</v>
      </c>
      <c r="DW17" s="29">
        <v>2044</v>
      </c>
      <c r="DX17" s="29">
        <v>1489</v>
      </c>
      <c r="DY17" s="29">
        <v>1755</v>
      </c>
      <c r="DZ17" s="29">
        <v>2138</v>
      </c>
      <c r="EA17" s="29">
        <v>2859</v>
      </c>
      <c r="EB17" s="30">
        <v>2937</v>
      </c>
      <c r="ED17" s="19">
        <f>SUMIFS(Raw!$I:$I, Raw!$A:$A, 'Calls Answered in 60s'!ED$14, Raw!$F:$F, 'Calls Answered in 60s'!$C17, Raw!$H:$H, "A03")</f>
        <v>2841</v>
      </c>
      <c r="EE17" s="29">
        <f>SUMIFS(Raw!$I:$I, Raw!$A:$A, 'Calls Answered in 60s'!EE$14, Raw!$F:$F, 'Calls Answered in 60s'!$C17, Raw!$H:$H, "A03")</f>
        <v>2661</v>
      </c>
      <c r="EF17" s="29">
        <f>SUMIFS(Raw!$I:$I, Raw!$A:$A, 'Calls Answered in 60s'!EF$14, Raw!$F:$F, 'Calls Answered in 60s'!$C17, Raw!$H:$H, "A03")</f>
        <v>2502</v>
      </c>
      <c r="EG17" s="29">
        <f>SUMIFS(Raw!$I:$I, Raw!$A:$A, 'Calls Answered in 60s'!EG$14, Raw!$F:$F, 'Calls Answered in 60s'!$C17, Raw!$H:$H, "A03")</f>
        <v>2442</v>
      </c>
      <c r="EH17" s="29">
        <f>SUMIFS(Raw!$I:$I, Raw!$A:$A, 'Calls Answered in 60s'!EH$14, Raw!$F:$F, 'Calls Answered in 60s'!$C17, Raw!$H:$H, "A03")</f>
        <v>2525</v>
      </c>
      <c r="EI17" s="29">
        <f>SUMIFS(Raw!$I:$I, Raw!$A:$A, 'Calls Answered in 60s'!EI$14, Raw!$F:$F, 'Calls Answered in 60s'!$C17, Raw!$H:$H, "A03")</f>
        <v>3465</v>
      </c>
      <c r="EJ17" s="30">
        <f>SUMIFS(Raw!$I:$I, Raw!$A:$A, 'Calls Answered in 60s'!EJ$14, Raw!$F:$F, 'Calls Answered in 60s'!$C17, Raw!$H:$H, "A03")</f>
        <v>3102</v>
      </c>
      <c r="EL17" s="19">
        <f>SUMIFS(Raw!$I:$I, Raw!$A:$A, 'Calls Answered in 60s'!EL$14, Raw!$F:$F, 'Calls Answered in 60s'!$C17, Raw!$H:$H, "B01")</f>
        <v>2367</v>
      </c>
      <c r="EM17" s="29">
        <f>SUMIFS(Raw!$I:$I, Raw!$A:$A, 'Calls Answered in 60s'!EM$14, Raw!$F:$F, 'Calls Answered in 60s'!$C17, Raw!$H:$H, "B01")</f>
        <v>2356</v>
      </c>
      <c r="EN17" s="29">
        <f>SUMIFS(Raw!$I:$I, Raw!$A:$A, 'Calls Answered in 60s'!EN$14, Raw!$F:$F, 'Calls Answered in 60s'!$C17, Raw!$H:$H, "B01")</f>
        <v>2425</v>
      </c>
      <c r="EO17" s="29">
        <f>SUMIFS(Raw!$I:$I, Raw!$A:$A, 'Calls Answered in 60s'!EO$14, Raw!$F:$F, 'Calls Answered in 60s'!$C17, Raw!$H:$H, "B01")</f>
        <v>2419</v>
      </c>
      <c r="EP17" s="29">
        <f>SUMIFS(Raw!$I:$I, Raw!$A:$A, 'Calls Answered in 60s'!EP$14, Raw!$F:$F, 'Calls Answered in 60s'!$C17, Raw!$H:$H, "B01")</f>
        <v>2329</v>
      </c>
      <c r="EQ17" s="29">
        <f>SUMIFS(Raw!$I:$I, Raw!$A:$A, 'Calls Answered in 60s'!EQ$14, Raw!$F:$F, 'Calls Answered in 60s'!$C17, Raw!$H:$H, "B01")</f>
        <v>3027</v>
      </c>
      <c r="ER17" s="30">
        <f>SUMIFS(Raw!$I:$I, Raw!$A:$A, 'Calls Answered in 60s'!ER$14, Raw!$F:$F, 'Calls Answered in 60s'!$C17, Raw!$H:$H, "B01")</f>
        <v>2429</v>
      </c>
      <c r="ET17" s="19">
        <f>SUMIFS(Raw!$I:$I, Raw!$A:$A, 'Calls Answered in 60s'!ET$14, Raw!$F:$F, 'Calls Answered in 60s'!$C17, Raw!$H:$H, "A03")</f>
        <v>0</v>
      </c>
      <c r="EU17" s="29">
        <f>SUMIFS(Raw!$I:$I, Raw!$A:$A, 'Calls Answered in 60s'!EU$14, Raw!$F:$F, 'Calls Answered in 60s'!$C17, Raw!$H:$H, "A03")</f>
        <v>0</v>
      </c>
      <c r="EV17" s="29">
        <f>SUMIFS(Raw!$I:$I, Raw!$A:$A, 'Calls Answered in 60s'!EV$14, Raw!$F:$F, 'Calls Answered in 60s'!$C17, Raw!$H:$H, "A03")</f>
        <v>0</v>
      </c>
      <c r="EW17" s="29">
        <f>SUMIFS(Raw!$I:$I, Raw!$A:$A, 'Calls Answered in 60s'!EW$14, Raw!$F:$F, 'Calls Answered in 60s'!$C17, Raw!$H:$H, "A03")</f>
        <v>0</v>
      </c>
      <c r="EX17" s="29">
        <f>SUMIFS(Raw!$I:$I, Raw!$A:$A, 'Calls Answered in 60s'!EX$14, Raw!$F:$F, 'Calls Answered in 60s'!$C17, Raw!$H:$H, "A03")</f>
        <v>0</v>
      </c>
      <c r="EY17" s="29">
        <f>SUMIFS(Raw!$I:$I, Raw!$A:$A, 'Calls Answered in 60s'!EY$14, Raw!$F:$F, 'Calls Answered in 60s'!$C17, Raw!$H:$H, "A03")</f>
        <v>0</v>
      </c>
      <c r="EZ17" s="30">
        <f>SUMIFS(Raw!$I:$I, Raw!$A:$A, 'Calls Answered in 60s'!EZ$14, Raw!$F:$F, 'Calls Answered in 60s'!$C17, Raw!$H:$H, "A03")</f>
        <v>0</v>
      </c>
      <c r="FB17" s="19">
        <f>SUMIFS(Raw!$I:$I, Raw!$A:$A, 'Calls Answered in 60s'!FB$14, Raw!$F:$F, 'Calls Answered in 60s'!$C17, Raw!$H:$H, "B01")</f>
        <v>0</v>
      </c>
      <c r="FC17" s="29">
        <f>SUMIFS(Raw!$I:$I, Raw!$A:$A, 'Calls Answered in 60s'!FC$14, Raw!$F:$F, 'Calls Answered in 60s'!$C17, Raw!$H:$H, "B01")</f>
        <v>0</v>
      </c>
      <c r="FD17" s="29">
        <f>SUMIFS(Raw!$I:$I, Raw!$A:$A, 'Calls Answered in 60s'!FD$14, Raw!$F:$F, 'Calls Answered in 60s'!$C17, Raw!$H:$H, "B01")</f>
        <v>0</v>
      </c>
      <c r="FE17" s="29">
        <f>SUMIFS(Raw!$I:$I, Raw!$A:$A, 'Calls Answered in 60s'!FE$14, Raw!$F:$F, 'Calls Answered in 60s'!$C17, Raw!$H:$H, "B01")</f>
        <v>0</v>
      </c>
      <c r="FF17" s="29">
        <f>SUMIFS(Raw!$I:$I, Raw!$A:$A, 'Calls Answered in 60s'!FF$14, Raw!$F:$F, 'Calls Answered in 60s'!$C17, Raw!$H:$H, "B01")</f>
        <v>0</v>
      </c>
      <c r="FG17" s="29">
        <f>SUMIFS(Raw!$I:$I, Raw!$A:$A, 'Calls Answered in 60s'!FG$14, Raw!$F:$F, 'Calls Answered in 60s'!$C17, Raw!$H:$H, "B01")</f>
        <v>0</v>
      </c>
      <c r="FH17" s="30">
        <f>SUMIFS(Raw!$I:$I, Raw!$A:$A, 'Calls Answered in 60s'!FH$14, Raw!$F:$F, 'Calls Answered in 60s'!$C17, Raw!$H:$H, "B01")</f>
        <v>0</v>
      </c>
      <c r="FJ17" s="19">
        <f>SUMIFS(Raw!$I:$I, Raw!$A:$A, 'Calls Answered in 60s'!FJ$14, Raw!$F:$F, 'Calls Answered in 60s'!$C17, Raw!$H:$H, "A03")</f>
        <v>0</v>
      </c>
      <c r="FK17" s="29">
        <f>SUMIFS(Raw!$I:$I, Raw!$A:$A, 'Calls Answered in 60s'!FK$14, Raw!$F:$F, 'Calls Answered in 60s'!$C17, Raw!$H:$H, "A03")</f>
        <v>0</v>
      </c>
      <c r="FL17" s="29">
        <f>SUMIFS(Raw!$I:$I, Raw!$A:$A, 'Calls Answered in 60s'!FL$14, Raw!$F:$F, 'Calls Answered in 60s'!$C17, Raw!$H:$H, "A03")</f>
        <v>0</v>
      </c>
      <c r="FM17" s="29">
        <f>SUMIFS(Raw!$I:$I, Raw!$A:$A, 'Calls Answered in 60s'!FM$14, Raw!$F:$F, 'Calls Answered in 60s'!$C17, Raw!$H:$H, "A03")</f>
        <v>0</v>
      </c>
      <c r="FN17" s="29">
        <f>SUMIFS(Raw!$I:$I, Raw!$A:$A, 'Calls Answered in 60s'!FN$14, Raw!$F:$F, 'Calls Answered in 60s'!$C17, Raw!$H:$H, "A03")</f>
        <v>0</v>
      </c>
      <c r="FO17" s="29">
        <f>SUMIFS(Raw!$I:$I, Raw!$A:$A, 'Calls Answered in 60s'!FO$14, Raw!$F:$F, 'Calls Answered in 60s'!$C17, Raw!$H:$H, "A03")</f>
        <v>0</v>
      </c>
      <c r="FP17" s="30">
        <f>SUMIFS(Raw!$I:$I, Raw!$A:$A, 'Calls Answered in 60s'!FP$14, Raw!$F:$F, 'Calls Answered in 60s'!$C17, Raw!$H:$H, "A03")</f>
        <v>0</v>
      </c>
      <c r="FR17" s="19">
        <f>SUMIFS(Raw!$I:$I, Raw!$A:$A, 'Calls Answered in 60s'!FR$14, Raw!$F:$F, 'Calls Answered in 60s'!$C17, Raw!$H:$H, "B01")</f>
        <v>0</v>
      </c>
      <c r="FS17" s="29">
        <f>SUMIFS(Raw!$I:$I, Raw!$A:$A, 'Calls Answered in 60s'!FS$14, Raw!$F:$F, 'Calls Answered in 60s'!$C17, Raw!$H:$H, "B01")</f>
        <v>0</v>
      </c>
      <c r="FT17" s="29">
        <f>SUMIFS(Raw!$I:$I, Raw!$A:$A, 'Calls Answered in 60s'!FT$14, Raw!$F:$F, 'Calls Answered in 60s'!$C17, Raw!$H:$H, "B01")</f>
        <v>0</v>
      </c>
      <c r="FU17" s="29">
        <f>SUMIFS(Raw!$I:$I, Raw!$A:$A, 'Calls Answered in 60s'!FU$14, Raw!$F:$F, 'Calls Answered in 60s'!$C17, Raw!$H:$H, "B01")</f>
        <v>0</v>
      </c>
      <c r="FV17" s="29">
        <f>SUMIFS(Raw!$I:$I, Raw!$A:$A, 'Calls Answered in 60s'!FV$14, Raw!$F:$F, 'Calls Answered in 60s'!$C17, Raw!$H:$H, "B01")</f>
        <v>0</v>
      </c>
      <c r="FW17" s="29">
        <f>SUMIFS(Raw!$I:$I, Raw!$A:$A, 'Calls Answered in 60s'!FW$14, Raw!$F:$F, 'Calls Answered in 60s'!$C17, Raw!$H:$H, "B01")</f>
        <v>0</v>
      </c>
      <c r="FX17" s="30">
        <f>SUMIFS(Raw!$I:$I, Raw!$A:$A, 'Calls Answered in 60s'!FX$14, Raw!$F:$F, 'Calls Answered in 60s'!$C17, Raw!$H:$H, "B01")</f>
        <v>0</v>
      </c>
      <c r="FZ17" s="19">
        <f>SUMIFS(Raw!$I:$I, Raw!$A:$A, 'Calls Answered in 60s'!FZ$14, Raw!$F:$F, 'Calls Answered in 60s'!$C17, Raw!$H:$H, "A03")</f>
        <v>0</v>
      </c>
      <c r="GA17" s="29">
        <f>SUMIFS(Raw!$I:$I, Raw!$A:$A, 'Calls Answered in 60s'!GA$14, Raw!$F:$F, 'Calls Answered in 60s'!$C17, Raw!$H:$H, "A03")</f>
        <v>0</v>
      </c>
      <c r="GB17" s="29">
        <f>SUMIFS(Raw!$I:$I, Raw!$A:$A, 'Calls Answered in 60s'!GB$14, Raw!$F:$F, 'Calls Answered in 60s'!$C17, Raw!$H:$H, "A03")</f>
        <v>0</v>
      </c>
      <c r="GC17" s="29">
        <f>SUMIFS(Raw!$I:$I, Raw!$A:$A, 'Calls Answered in 60s'!GC$14, Raw!$F:$F, 'Calls Answered in 60s'!$C17, Raw!$H:$H, "A03")</f>
        <v>0</v>
      </c>
      <c r="GD17" s="29">
        <f>SUMIFS(Raw!$I:$I, Raw!$A:$A, 'Calls Answered in 60s'!GD$14, Raw!$F:$F, 'Calls Answered in 60s'!$C17, Raw!$H:$H, "A03")</f>
        <v>0</v>
      </c>
      <c r="GE17" s="29">
        <f>SUMIFS(Raw!$I:$I, Raw!$A:$A, 'Calls Answered in 60s'!GE$14, Raw!$F:$F, 'Calls Answered in 60s'!$C17, Raw!$H:$H, "A03")</f>
        <v>0</v>
      </c>
      <c r="GF17" s="30">
        <f>SUMIFS(Raw!$I:$I, Raw!$A:$A, 'Calls Answered in 60s'!GF$14, Raw!$F:$F, 'Calls Answered in 60s'!$C17, Raw!$H:$H, "A03")</f>
        <v>0</v>
      </c>
      <c r="GH17" s="19">
        <f>SUMIFS(Raw!$I:$I, Raw!$A:$A, 'Calls Answered in 60s'!GH$14, Raw!$F:$F, 'Calls Answered in 60s'!$C17, Raw!$H:$H, "B01")</f>
        <v>0</v>
      </c>
      <c r="GI17" s="29">
        <f>SUMIFS(Raw!$I:$I, Raw!$A:$A, 'Calls Answered in 60s'!GI$14, Raw!$F:$F, 'Calls Answered in 60s'!$C17, Raw!$H:$H, "B01")</f>
        <v>0</v>
      </c>
      <c r="GJ17" s="29">
        <f>SUMIFS(Raw!$I:$I, Raw!$A:$A, 'Calls Answered in 60s'!GJ$14, Raw!$F:$F, 'Calls Answered in 60s'!$C17, Raw!$H:$H, "B01")</f>
        <v>0</v>
      </c>
      <c r="GK17" s="29">
        <f>SUMIFS(Raw!$I:$I, Raw!$A:$A, 'Calls Answered in 60s'!GK$14, Raw!$F:$F, 'Calls Answered in 60s'!$C17, Raw!$H:$H, "B01")</f>
        <v>0</v>
      </c>
      <c r="GL17" s="29">
        <f>SUMIFS(Raw!$I:$I, Raw!$A:$A, 'Calls Answered in 60s'!GL$14, Raw!$F:$F, 'Calls Answered in 60s'!$C17, Raw!$H:$H, "B01")</f>
        <v>0</v>
      </c>
      <c r="GM17" s="29">
        <f>SUMIFS(Raw!$I:$I, Raw!$A:$A, 'Calls Answered in 60s'!GM$14, Raw!$F:$F, 'Calls Answered in 60s'!$C17, Raw!$H:$H, "B01")</f>
        <v>0</v>
      </c>
      <c r="GN17" s="30">
        <f>SUMIFS(Raw!$I:$I, Raw!$A:$A, 'Calls Answered in 60s'!GN$14, Raw!$F:$F, 'Calls Answered in 60s'!$C17, Raw!$H:$H, "B01")</f>
        <v>0</v>
      </c>
      <c r="GP17" s="19">
        <f>SUMIFS(Raw!$I:$I, Raw!$A:$A, 'Calls Answered in 60s'!GP$14, Raw!$F:$F, 'Calls Answered in 60s'!$C17, Raw!$H:$H, "A03")</f>
        <v>0</v>
      </c>
      <c r="GQ17" s="29">
        <f>SUMIFS(Raw!$I:$I, Raw!$A:$A, 'Calls Answered in 60s'!GQ$14, Raw!$F:$F, 'Calls Answered in 60s'!$C17, Raw!$H:$H, "A03")</f>
        <v>0</v>
      </c>
      <c r="GR17" s="29">
        <f>SUMIFS(Raw!$I:$I, Raw!$A:$A, 'Calls Answered in 60s'!GR$14, Raw!$F:$F, 'Calls Answered in 60s'!$C17, Raw!$H:$H, "A03")</f>
        <v>0</v>
      </c>
      <c r="GS17" s="29">
        <f>SUMIFS(Raw!$I:$I, Raw!$A:$A, 'Calls Answered in 60s'!GS$14, Raw!$F:$F, 'Calls Answered in 60s'!$C17, Raw!$H:$H, "A03")</f>
        <v>0</v>
      </c>
      <c r="GT17" s="29">
        <f>SUMIFS(Raw!$I:$I, Raw!$A:$A, 'Calls Answered in 60s'!GT$14, Raw!$F:$F, 'Calls Answered in 60s'!$C17, Raw!$H:$H, "A03")</f>
        <v>0</v>
      </c>
      <c r="GU17" s="29">
        <f>SUMIFS(Raw!$I:$I, Raw!$A:$A, 'Calls Answered in 60s'!GU$14, Raw!$F:$F, 'Calls Answered in 60s'!$C17, Raw!$H:$H, "A03")</f>
        <v>0</v>
      </c>
      <c r="GV17" s="30">
        <f>SUMIFS(Raw!$I:$I, Raw!$A:$A, 'Calls Answered in 60s'!GV$14, Raw!$F:$F, 'Calls Answered in 60s'!$C17, Raw!$H:$H, "A03")</f>
        <v>0</v>
      </c>
      <c r="GX17" s="19">
        <f>SUMIFS(Raw!$I:$I, Raw!$A:$A, 'Calls Answered in 60s'!GX$14, Raw!$F:$F, 'Calls Answered in 60s'!$C17, Raw!$H:$H, "B01")</f>
        <v>0</v>
      </c>
      <c r="GY17" s="29">
        <f>SUMIFS(Raw!$I:$I, Raw!$A:$A, 'Calls Answered in 60s'!GY$14, Raw!$F:$F, 'Calls Answered in 60s'!$C17, Raw!$H:$H, "B01")</f>
        <v>0</v>
      </c>
      <c r="GZ17" s="29">
        <f>SUMIFS(Raw!$I:$I, Raw!$A:$A, 'Calls Answered in 60s'!GZ$14, Raw!$F:$F, 'Calls Answered in 60s'!$C17, Raw!$H:$H, "B01")</f>
        <v>0</v>
      </c>
      <c r="HA17" s="29">
        <f>SUMIFS(Raw!$I:$I, Raw!$A:$A, 'Calls Answered in 60s'!HA$14, Raw!$F:$F, 'Calls Answered in 60s'!$C17, Raw!$H:$H, "B01")</f>
        <v>0</v>
      </c>
      <c r="HB17" s="29">
        <f>SUMIFS(Raw!$I:$I, Raw!$A:$A, 'Calls Answered in 60s'!HB$14, Raw!$F:$F, 'Calls Answered in 60s'!$C17, Raw!$H:$H, "B01")</f>
        <v>0</v>
      </c>
      <c r="HC17" s="29">
        <f>SUMIFS(Raw!$I:$I, Raw!$A:$A, 'Calls Answered in 60s'!HC$14, Raw!$F:$F, 'Calls Answered in 60s'!$C17, Raw!$H:$H, "B01")</f>
        <v>0</v>
      </c>
      <c r="HD17" s="30">
        <f>SUMIFS(Raw!$I:$I, Raw!$A:$A, 'Calls Answered in 60s'!HD$14, Raw!$F:$F, 'Calls Answered in 60s'!$C17, Raw!$H:$H, "B01")</f>
        <v>0</v>
      </c>
      <c r="HF17" s="19">
        <f>SUMIFS(Raw!$I:$I, Raw!$A:$A, 'Calls Answered in 60s'!HF$14, Raw!$F:$F, 'Calls Answered in 60s'!$C17, Raw!$H:$H, "A03")</f>
        <v>0</v>
      </c>
      <c r="HG17" s="29">
        <f>SUMIFS(Raw!$I:$I, Raw!$A:$A, 'Calls Answered in 60s'!HG$14, Raw!$F:$F, 'Calls Answered in 60s'!$C17, Raw!$H:$H, "A03")</f>
        <v>0</v>
      </c>
      <c r="HH17" s="29">
        <f>SUMIFS(Raw!$I:$I, Raw!$A:$A, 'Calls Answered in 60s'!HH$14, Raw!$F:$F, 'Calls Answered in 60s'!$C17, Raw!$H:$H, "A03")</f>
        <v>0</v>
      </c>
      <c r="HI17" s="29">
        <f>SUMIFS(Raw!$I:$I, Raw!$A:$A, 'Calls Answered in 60s'!HI$14, Raw!$F:$F, 'Calls Answered in 60s'!$C17, Raw!$H:$H, "A03")</f>
        <v>0</v>
      </c>
      <c r="HJ17" s="29">
        <f>SUMIFS(Raw!$I:$I, Raw!$A:$A, 'Calls Answered in 60s'!HJ$14, Raw!$F:$F, 'Calls Answered in 60s'!$C17, Raw!$H:$H, "A03")</f>
        <v>0</v>
      </c>
      <c r="HK17" s="29">
        <f>SUMIFS(Raw!$I:$I, Raw!$A:$A, 'Calls Answered in 60s'!HK$14, Raw!$F:$F, 'Calls Answered in 60s'!$C17, Raw!$H:$H, "A03")</f>
        <v>0</v>
      </c>
      <c r="HL17" s="30">
        <f>SUMIFS(Raw!$I:$I, Raw!$A:$A, 'Calls Answered in 60s'!HL$14, Raw!$F:$F, 'Calls Answered in 60s'!$C17, Raw!$H:$H, "A03")</f>
        <v>0</v>
      </c>
      <c r="HN17" s="19">
        <f>SUMIFS(Raw!$I:$I, Raw!$A:$A, 'Calls Answered in 60s'!HN$14, Raw!$F:$F, 'Calls Answered in 60s'!$C17, Raw!$H:$H, "B01")</f>
        <v>0</v>
      </c>
      <c r="HO17" s="29">
        <f>SUMIFS(Raw!$I:$I, Raw!$A:$A, 'Calls Answered in 60s'!HO$14, Raw!$F:$F, 'Calls Answered in 60s'!$C17, Raw!$H:$H, "B01")</f>
        <v>0</v>
      </c>
      <c r="HP17" s="29">
        <f>SUMIFS(Raw!$I:$I, Raw!$A:$A, 'Calls Answered in 60s'!HP$14, Raw!$F:$F, 'Calls Answered in 60s'!$C17, Raw!$H:$H, "B01")</f>
        <v>0</v>
      </c>
      <c r="HQ17" s="29">
        <f>SUMIFS(Raw!$I:$I, Raw!$A:$A, 'Calls Answered in 60s'!HQ$14, Raw!$F:$F, 'Calls Answered in 60s'!$C17, Raw!$H:$H, "B01")</f>
        <v>0</v>
      </c>
      <c r="HR17" s="29">
        <f>SUMIFS(Raw!$I:$I, Raw!$A:$A, 'Calls Answered in 60s'!HR$14, Raw!$F:$F, 'Calls Answered in 60s'!$C17, Raw!$H:$H, "B01")</f>
        <v>0</v>
      </c>
      <c r="HS17" s="29">
        <f>SUMIFS(Raw!$I:$I, Raw!$A:$A, 'Calls Answered in 60s'!HS$14, Raw!$F:$F, 'Calls Answered in 60s'!$C17, Raw!$H:$H, "B01")</f>
        <v>0</v>
      </c>
      <c r="HT17" s="30">
        <f>SUMIFS(Raw!$I:$I, Raw!$A:$A, 'Calls Answered in 60s'!HT$14, Raw!$F:$F, 'Calls Answered in 60s'!$C17, Raw!$H:$H, "B01")</f>
        <v>0</v>
      </c>
      <c r="HV17" s="19">
        <f>SUMIFS(Raw!$I:$I, Raw!$A:$A, 'Calls Answered in 60s'!HV$14, Raw!$F:$F, 'Calls Answered in 60s'!$C17, Raw!$H:$H, "A03")</f>
        <v>0</v>
      </c>
      <c r="HW17" s="29">
        <f>SUMIFS(Raw!$I:$I, Raw!$A:$A, 'Calls Answered in 60s'!HW$14, Raw!$F:$F, 'Calls Answered in 60s'!$C17, Raw!$H:$H, "A03")</f>
        <v>0</v>
      </c>
      <c r="HX17" s="29">
        <f>SUMIFS(Raw!$I:$I, Raw!$A:$A, 'Calls Answered in 60s'!HX$14, Raw!$F:$F, 'Calls Answered in 60s'!$C17, Raw!$H:$H, "A03")</f>
        <v>0</v>
      </c>
      <c r="HY17" s="29">
        <f>SUMIFS(Raw!$I:$I, Raw!$A:$A, 'Calls Answered in 60s'!HY$14, Raw!$F:$F, 'Calls Answered in 60s'!$C17, Raw!$H:$H, "A03")</f>
        <v>0</v>
      </c>
      <c r="HZ17" s="29">
        <f>SUMIFS(Raw!$I:$I, Raw!$A:$A, 'Calls Answered in 60s'!HZ$14, Raw!$F:$F, 'Calls Answered in 60s'!$C17, Raw!$H:$H, "A03")</f>
        <v>0</v>
      </c>
      <c r="IA17" s="29">
        <f>SUMIFS(Raw!$I:$I, Raw!$A:$A, 'Calls Answered in 60s'!IA$14, Raw!$F:$F, 'Calls Answered in 60s'!$C17, Raw!$H:$H, "A03")</f>
        <v>0</v>
      </c>
      <c r="IB17" s="30">
        <f>SUMIFS(Raw!$I:$I, Raw!$A:$A, 'Calls Answered in 60s'!IB$14, Raw!$F:$F, 'Calls Answered in 60s'!$C17, Raw!$H:$H, "A03")</f>
        <v>0</v>
      </c>
      <c r="ID17" s="19">
        <f>SUMIFS(Raw!$I:$I, Raw!$A:$A, 'Calls Answered in 60s'!ID$14, Raw!$F:$F, 'Calls Answered in 60s'!$C17, Raw!$H:$H, "B01")</f>
        <v>0</v>
      </c>
      <c r="IE17" s="29">
        <f>SUMIFS(Raw!$I:$I, Raw!$A:$A, 'Calls Answered in 60s'!IE$14, Raw!$F:$F, 'Calls Answered in 60s'!$C17, Raw!$H:$H, "B01")</f>
        <v>0</v>
      </c>
      <c r="IF17" s="29">
        <f>SUMIFS(Raw!$I:$I, Raw!$A:$A, 'Calls Answered in 60s'!IF$14, Raw!$F:$F, 'Calls Answered in 60s'!$C17, Raw!$H:$H, "B01")</f>
        <v>0</v>
      </c>
      <c r="IG17" s="29">
        <f>SUMIFS(Raw!$I:$I, Raw!$A:$A, 'Calls Answered in 60s'!IG$14, Raw!$F:$F, 'Calls Answered in 60s'!$C17, Raw!$H:$H, "B01")</f>
        <v>0</v>
      </c>
      <c r="IH17" s="29">
        <f>SUMIFS(Raw!$I:$I, Raw!$A:$A, 'Calls Answered in 60s'!IH$14, Raw!$F:$F, 'Calls Answered in 60s'!$C17, Raw!$H:$H, "B01")</f>
        <v>0</v>
      </c>
      <c r="II17" s="29">
        <f>SUMIFS(Raw!$I:$I, Raw!$A:$A, 'Calls Answered in 60s'!II$14, Raw!$F:$F, 'Calls Answered in 60s'!$C17, Raw!$H:$H, "B01")</f>
        <v>0</v>
      </c>
      <c r="IJ17" s="30">
        <f>SUMIFS(Raw!$I:$I, Raw!$A:$A, 'Calls Answered in 60s'!IJ$14, Raw!$F:$F, 'Calls Answered in 60s'!$C17, Raw!$H:$H, "B01")</f>
        <v>0</v>
      </c>
      <c r="IL17" s="19">
        <f>SUMIFS(Raw!$I:$I, Raw!$A:$A, 'Calls Answered in 60s'!IL$14, Raw!$F:$F, 'Calls Answered in 60s'!$C17, Raw!$H:$H, "A03")</f>
        <v>0</v>
      </c>
      <c r="IM17" s="29">
        <f>SUMIFS(Raw!$I:$I, Raw!$A:$A, 'Calls Answered in 60s'!IM$14, Raw!$F:$F, 'Calls Answered in 60s'!$C17, Raw!$H:$H, "A03")</f>
        <v>0</v>
      </c>
      <c r="IN17" s="29">
        <f>SUMIFS(Raw!$I:$I, Raw!$A:$A, 'Calls Answered in 60s'!IN$14, Raw!$F:$F, 'Calls Answered in 60s'!$C17, Raw!$H:$H, "A03")</f>
        <v>0</v>
      </c>
      <c r="IO17" s="29">
        <f>SUMIFS(Raw!$I:$I, Raw!$A:$A, 'Calls Answered in 60s'!IO$14, Raw!$F:$F, 'Calls Answered in 60s'!$C17, Raw!$H:$H, "A03")</f>
        <v>0</v>
      </c>
      <c r="IP17" s="29">
        <f>SUMIFS(Raw!$I:$I, Raw!$A:$A, 'Calls Answered in 60s'!IP$14, Raw!$F:$F, 'Calls Answered in 60s'!$C17, Raw!$H:$H, "A03")</f>
        <v>0</v>
      </c>
      <c r="IQ17" s="29">
        <f>SUMIFS(Raw!$I:$I, Raw!$A:$A, 'Calls Answered in 60s'!IQ$14, Raw!$F:$F, 'Calls Answered in 60s'!$C17, Raw!$H:$H, "A03")</f>
        <v>0</v>
      </c>
      <c r="IR17" s="30">
        <f>SUMIFS(Raw!$I:$I, Raw!$A:$A, 'Calls Answered in 60s'!IR$14, Raw!$F:$F, 'Calls Answered in 60s'!$C17, Raw!$H:$H, "A03")</f>
        <v>0</v>
      </c>
      <c r="IT17" s="19">
        <f>SUMIFS(Raw!$I:$I, Raw!$A:$A, 'Calls Answered in 60s'!IT$14, Raw!$F:$F, 'Calls Answered in 60s'!$C17, Raw!$H:$H, "B01")</f>
        <v>0</v>
      </c>
      <c r="IU17" s="29">
        <f>SUMIFS(Raw!$I:$I, Raw!$A:$A, 'Calls Answered in 60s'!IU$14, Raw!$F:$F, 'Calls Answered in 60s'!$C17, Raw!$H:$H, "B01")</f>
        <v>0</v>
      </c>
      <c r="IV17" s="29">
        <f>SUMIFS(Raw!$I:$I, Raw!$A:$A, 'Calls Answered in 60s'!IV$14, Raw!$F:$F, 'Calls Answered in 60s'!$C17, Raw!$H:$H, "B01")</f>
        <v>0</v>
      </c>
      <c r="IW17" s="29">
        <f>SUMIFS(Raw!$I:$I, Raw!$A:$A, 'Calls Answered in 60s'!IW$14, Raw!$F:$F, 'Calls Answered in 60s'!$C17, Raw!$H:$H, "B01")</f>
        <v>0</v>
      </c>
      <c r="IX17" s="29">
        <f>SUMIFS(Raw!$I:$I, Raw!$A:$A, 'Calls Answered in 60s'!IX$14, Raw!$F:$F, 'Calls Answered in 60s'!$C17, Raw!$H:$H, "B01")</f>
        <v>0</v>
      </c>
      <c r="IY17" s="29">
        <f>SUMIFS(Raw!$I:$I, Raw!$A:$A, 'Calls Answered in 60s'!IY$14, Raw!$F:$F, 'Calls Answered in 60s'!$C17, Raw!$H:$H, "B01")</f>
        <v>0</v>
      </c>
      <c r="IZ17" s="30">
        <f>SUMIFS(Raw!$I:$I, Raw!$A:$A, 'Calls Answered in 60s'!IZ$14, Raw!$F:$F, 'Calls Answered in 60s'!$C17, Raw!$H:$H, "B01")</f>
        <v>0</v>
      </c>
      <c r="JB17" s="19">
        <f>SUMIFS(Raw!$I:$I, Raw!$A:$A, 'Calls Answered in 60s'!JB$14, Raw!$F:$F, 'Calls Answered in 60s'!$C17, Raw!$H:$H, "A03")</f>
        <v>0</v>
      </c>
      <c r="JC17" s="29">
        <f>SUMIFS(Raw!$I:$I, Raw!$A:$A, 'Calls Answered in 60s'!JC$14, Raw!$F:$F, 'Calls Answered in 60s'!$C17, Raw!$H:$H, "A03")</f>
        <v>0</v>
      </c>
      <c r="JD17" s="29">
        <f>SUMIFS(Raw!$I:$I, Raw!$A:$A, 'Calls Answered in 60s'!JD$14, Raw!$F:$F, 'Calls Answered in 60s'!$C17, Raw!$H:$H, "A03")</f>
        <v>0</v>
      </c>
      <c r="JE17" s="29">
        <f>SUMIFS(Raw!$I:$I, Raw!$A:$A, 'Calls Answered in 60s'!JE$14, Raw!$F:$F, 'Calls Answered in 60s'!$C17, Raw!$H:$H, "A03")</f>
        <v>0</v>
      </c>
      <c r="JF17" s="29">
        <f>SUMIFS(Raw!$I:$I, Raw!$A:$A, 'Calls Answered in 60s'!JF$14, Raw!$F:$F, 'Calls Answered in 60s'!$C17, Raw!$H:$H, "A03")</f>
        <v>0</v>
      </c>
      <c r="JG17" s="29">
        <f>SUMIFS(Raw!$I:$I, Raw!$A:$A, 'Calls Answered in 60s'!JG$14, Raw!$F:$F, 'Calls Answered in 60s'!$C17, Raw!$H:$H, "A03")</f>
        <v>0</v>
      </c>
      <c r="JH17" s="30">
        <f>SUMIFS(Raw!$I:$I, Raw!$A:$A, 'Calls Answered in 60s'!JH$14, Raw!$F:$F, 'Calls Answered in 60s'!$C17, Raw!$H:$H, "A03")</f>
        <v>0</v>
      </c>
      <c r="JJ17" s="19">
        <f>SUMIFS(Raw!$I:$I, Raw!$A:$A, 'Calls Answered in 60s'!JJ$14, Raw!$F:$F, 'Calls Answered in 60s'!$C17, Raw!$H:$H, "B01")</f>
        <v>0</v>
      </c>
      <c r="JK17" s="29">
        <f>SUMIFS(Raw!$I:$I, Raw!$A:$A, 'Calls Answered in 60s'!JK$14, Raw!$F:$F, 'Calls Answered in 60s'!$C17, Raw!$H:$H, "B01")</f>
        <v>0</v>
      </c>
      <c r="JL17" s="29">
        <f>SUMIFS(Raw!$I:$I, Raw!$A:$A, 'Calls Answered in 60s'!JL$14, Raw!$F:$F, 'Calls Answered in 60s'!$C17, Raw!$H:$H, "B01")</f>
        <v>0</v>
      </c>
      <c r="JM17" s="29">
        <f>SUMIFS(Raw!$I:$I, Raw!$A:$A, 'Calls Answered in 60s'!JM$14, Raw!$F:$F, 'Calls Answered in 60s'!$C17, Raw!$H:$H, "B01")</f>
        <v>0</v>
      </c>
      <c r="JN17" s="29">
        <f>SUMIFS(Raw!$I:$I, Raw!$A:$A, 'Calls Answered in 60s'!JN$14, Raw!$F:$F, 'Calls Answered in 60s'!$C17, Raw!$H:$H, "B01")</f>
        <v>0</v>
      </c>
      <c r="JO17" s="29">
        <f>SUMIFS(Raw!$I:$I, Raw!$A:$A, 'Calls Answered in 60s'!JO$14, Raw!$F:$F, 'Calls Answered in 60s'!$C17, Raw!$H:$H, "B01")</f>
        <v>0</v>
      </c>
      <c r="JP17" s="30">
        <f>SUMIFS(Raw!$I:$I, Raw!$A:$A, 'Calls Answered in 60s'!JP$14, Raw!$F:$F, 'Calls Answered in 60s'!$C17, Raw!$H:$H, "B01")</f>
        <v>0</v>
      </c>
      <c r="JR17" s="19">
        <f>SUMIFS(Raw!$I:$I, Raw!$A:$A, 'Calls Answered in 60s'!JR$14, Raw!$F:$F, 'Calls Answered in 60s'!$C17, Raw!$H:$H, "A03")</f>
        <v>0</v>
      </c>
      <c r="JS17" s="29">
        <f>SUMIFS(Raw!$I:$I, Raw!$A:$A, 'Calls Answered in 60s'!JS$14, Raw!$F:$F, 'Calls Answered in 60s'!$C17, Raw!$H:$H, "A03")</f>
        <v>0</v>
      </c>
      <c r="JT17" s="29">
        <f>SUMIFS(Raw!$I:$I, Raw!$A:$A, 'Calls Answered in 60s'!JT$14, Raw!$F:$F, 'Calls Answered in 60s'!$C17, Raw!$H:$H, "A03")</f>
        <v>0</v>
      </c>
      <c r="JU17" s="29">
        <f>SUMIFS(Raw!$I:$I, Raw!$A:$A, 'Calls Answered in 60s'!JU$14, Raw!$F:$F, 'Calls Answered in 60s'!$C17, Raw!$H:$H, "A03")</f>
        <v>0</v>
      </c>
      <c r="JV17" s="29">
        <f>SUMIFS(Raw!$I:$I, Raw!$A:$A, 'Calls Answered in 60s'!JV$14, Raw!$F:$F, 'Calls Answered in 60s'!$C17, Raw!$H:$H, "A03")</f>
        <v>0</v>
      </c>
      <c r="JW17" s="29">
        <f>SUMIFS(Raw!$I:$I, Raw!$A:$A, 'Calls Answered in 60s'!JW$14, Raw!$F:$F, 'Calls Answered in 60s'!$C17, Raw!$H:$H, "A03")</f>
        <v>0</v>
      </c>
      <c r="JX17" s="30">
        <f>SUMIFS(Raw!$I:$I, Raw!$A:$A, 'Calls Answered in 60s'!JX$14, Raw!$F:$F, 'Calls Answered in 60s'!$C17, Raw!$H:$H, "A03")</f>
        <v>0</v>
      </c>
      <c r="JZ17" s="19">
        <f>SUMIFS(Raw!$I:$I, Raw!$A:$A, 'Calls Answered in 60s'!JZ$14, Raw!$F:$F, 'Calls Answered in 60s'!$C17, Raw!$H:$H, "B01")</f>
        <v>0</v>
      </c>
      <c r="KA17" s="29">
        <f>SUMIFS(Raw!$I:$I, Raw!$A:$A, 'Calls Answered in 60s'!KA$14, Raw!$F:$F, 'Calls Answered in 60s'!$C17, Raw!$H:$H, "B01")</f>
        <v>0</v>
      </c>
      <c r="KB17" s="29">
        <f>SUMIFS(Raw!$I:$I, Raw!$A:$A, 'Calls Answered in 60s'!KB$14, Raw!$F:$F, 'Calls Answered in 60s'!$C17, Raw!$H:$H, "B01")</f>
        <v>0</v>
      </c>
      <c r="KC17" s="29">
        <f>SUMIFS(Raw!$I:$I, Raw!$A:$A, 'Calls Answered in 60s'!KC$14, Raw!$F:$F, 'Calls Answered in 60s'!$C17, Raw!$H:$H, "B01")</f>
        <v>0</v>
      </c>
      <c r="KD17" s="29">
        <f>SUMIFS(Raw!$I:$I, Raw!$A:$A, 'Calls Answered in 60s'!KD$14, Raw!$F:$F, 'Calls Answered in 60s'!$C17, Raw!$H:$H, "B01")</f>
        <v>0</v>
      </c>
      <c r="KE17" s="29">
        <f>SUMIFS(Raw!$I:$I, Raw!$A:$A, 'Calls Answered in 60s'!KE$14, Raw!$F:$F, 'Calls Answered in 60s'!$C17, Raw!$H:$H, "B01")</f>
        <v>0</v>
      </c>
      <c r="KF17" s="30">
        <f>SUMIFS(Raw!$I:$I, Raw!$A:$A, 'Calls Answered in 60s'!KF$14, Raw!$F:$F, 'Calls Answered in 60s'!$C17, Raw!$H:$H, "B01")</f>
        <v>0</v>
      </c>
      <c r="KH17" s="19">
        <f>SUMIFS(Raw!$I:$I, Raw!$A:$A, 'Calls Answered in 60s'!KH$14, Raw!$F:$F, 'Calls Answered in 60s'!$C17, Raw!$H:$H, "A03")</f>
        <v>0</v>
      </c>
      <c r="KI17" s="29">
        <f>SUMIFS(Raw!$I:$I, Raw!$A:$A, 'Calls Answered in 60s'!KI$14, Raw!$F:$F, 'Calls Answered in 60s'!$C17, Raw!$H:$H, "A03")</f>
        <v>0</v>
      </c>
      <c r="KJ17" s="29">
        <f>SUMIFS(Raw!$I:$I, Raw!$A:$A, 'Calls Answered in 60s'!KJ$14, Raw!$F:$F, 'Calls Answered in 60s'!$C17, Raw!$H:$H, "A03")</f>
        <v>0</v>
      </c>
      <c r="KK17" s="29">
        <f>SUMIFS(Raw!$I:$I, Raw!$A:$A, 'Calls Answered in 60s'!KK$14, Raw!$F:$F, 'Calls Answered in 60s'!$C17, Raw!$H:$H, "A03")</f>
        <v>0</v>
      </c>
      <c r="KL17" s="29">
        <f>SUMIFS(Raw!$I:$I, Raw!$A:$A, 'Calls Answered in 60s'!KL$14, Raw!$F:$F, 'Calls Answered in 60s'!$C17, Raw!$H:$H, "A03")</f>
        <v>0</v>
      </c>
      <c r="KM17" s="29">
        <f>SUMIFS(Raw!$I:$I, Raw!$A:$A, 'Calls Answered in 60s'!KM$14, Raw!$F:$F, 'Calls Answered in 60s'!$C17, Raw!$H:$H, "A03")</f>
        <v>0</v>
      </c>
      <c r="KN17" s="30">
        <f>SUMIFS(Raw!$I:$I, Raw!$A:$A, 'Calls Answered in 60s'!KN$14, Raw!$F:$F, 'Calls Answered in 60s'!$C17, Raw!$H:$H, "A03")</f>
        <v>0</v>
      </c>
      <c r="KP17" s="19">
        <f>SUMIFS(Raw!$I:$I, Raw!$A:$A, 'Calls Answered in 60s'!KP$14, Raw!$F:$F, 'Calls Answered in 60s'!$C17, Raw!$H:$H, "B01")</f>
        <v>0</v>
      </c>
      <c r="KQ17" s="29">
        <f>SUMIFS(Raw!$I:$I, Raw!$A:$A, 'Calls Answered in 60s'!KQ$14, Raw!$F:$F, 'Calls Answered in 60s'!$C17, Raw!$H:$H, "B01")</f>
        <v>0</v>
      </c>
      <c r="KR17" s="29">
        <f>SUMIFS(Raw!$I:$I, Raw!$A:$A, 'Calls Answered in 60s'!KR$14, Raw!$F:$F, 'Calls Answered in 60s'!$C17, Raw!$H:$H, "B01")</f>
        <v>0</v>
      </c>
      <c r="KS17" s="29">
        <f>SUMIFS(Raw!$I:$I, Raw!$A:$A, 'Calls Answered in 60s'!KS$14, Raw!$F:$F, 'Calls Answered in 60s'!$C17, Raw!$H:$H, "B01")</f>
        <v>0</v>
      </c>
      <c r="KT17" s="29">
        <f>SUMIFS(Raw!$I:$I, Raw!$A:$A, 'Calls Answered in 60s'!KT$14, Raw!$F:$F, 'Calls Answered in 60s'!$C17, Raw!$H:$H, "B01")</f>
        <v>0</v>
      </c>
      <c r="KU17" s="29">
        <f>SUMIFS(Raw!$I:$I, Raw!$A:$A, 'Calls Answered in 60s'!KU$14, Raw!$F:$F, 'Calls Answered in 60s'!$C17, Raw!$H:$H, "B01")</f>
        <v>0</v>
      </c>
      <c r="KV17" s="30">
        <f>SUMIFS(Raw!$I:$I, Raw!$A:$A, 'Calls Answered in 60s'!KV$14, Raw!$F:$F, 'Calls Answered in 60s'!$C17, Raw!$H:$H, "B01")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2187</v>
      </c>
      <c r="O18" s="35">
        <v>2207</v>
      </c>
      <c r="P18" s="35">
        <v>3571</v>
      </c>
      <c r="Q18" s="35">
        <v>3917</v>
      </c>
      <c r="R18" s="35">
        <v>3925</v>
      </c>
      <c r="S18" s="35">
        <v>2999</v>
      </c>
      <c r="T18" s="36">
        <v>4487</v>
      </c>
      <c r="V18" s="34">
        <v>5540</v>
      </c>
      <c r="W18" s="35">
        <v>5184</v>
      </c>
      <c r="X18" s="35">
        <v>5441</v>
      </c>
      <c r="Y18" s="35">
        <v>5390</v>
      </c>
      <c r="Z18" s="35">
        <v>5460</v>
      </c>
      <c r="AA18" s="35">
        <v>8446</v>
      </c>
      <c r="AB18" s="36">
        <v>7481</v>
      </c>
      <c r="AD18" s="34">
        <v>1800</v>
      </c>
      <c r="AE18" s="35">
        <v>2671</v>
      </c>
      <c r="AF18" s="35">
        <v>3650</v>
      </c>
      <c r="AG18" s="35">
        <v>3402</v>
      </c>
      <c r="AH18" s="35">
        <v>3626</v>
      </c>
      <c r="AI18" s="35">
        <v>4381</v>
      </c>
      <c r="AJ18" s="36">
        <v>5785</v>
      </c>
      <c r="AL18" s="34">
        <v>5803</v>
      </c>
      <c r="AM18" s="35">
        <v>5310</v>
      </c>
      <c r="AN18" s="35">
        <v>5259</v>
      </c>
      <c r="AO18" s="35">
        <v>4750</v>
      </c>
      <c r="AP18" s="35">
        <v>4749</v>
      </c>
      <c r="AQ18" s="35">
        <v>7674</v>
      </c>
      <c r="AR18" s="36">
        <v>7153</v>
      </c>
      <c r="AT18" s="34">
        <v>2525</v>
      </c>
      <c r="AU18" s="35">
        <v>3641</v>
      </c>
      <c r="AV18" s="35">
        <v>3909</v>
      </c>
      <c r="AW18" s="35">
        <v>3751</v>
      </c>
      <c r="AX18" s="35">
        <v>4265</v>
      </c>
      <c r="AY18" s="35">
        <v>7033</v>
      </c>
      <c r="AZ18" s="36">
        <v>6235</v>
      </c>
      <c r="BB18" s="34">
        <v>5701</v>
      </c>
      <c r="BC18" s="35">
        <v>4981</v>
      </c>
      <c r="BD18" s="35">
        <v>4957</v>
      </c>
      <c r="BE18" s="35">
        <v>4814</v>
      </c>
      <c r="BF18" s="35">
        <v>4790</v>
      </c>
      <c r="BG18" s="35">
        <v>7922</v>
      </c>
      <c r="BH18" s="36">
        <v>7319</v>
      </c>
      <c r="BJ18" s="34">
        <v>4557</v>
      </c>
      <c r="BK18" s="35">
        <v>4573</v>
      </c>
      <c r="BL18" s="35">
        <v>4363</v>
      </c>
      <c r="BM18" s="35">
        <v>3023</v>
      </c>
      <c r="BN18" s="35">
        <v>3016</v>
      </c>
      <c r="BO18" s="35">
        <v>7277</v>
      </c>
      <c r="BP18" s="36">
        <v>6882</v>
      </c>
      <c r="BR18" s="34">
        <v>5349</v>
      </c>
      <c r="BS18" s="35">
        <v>4554</v>
      </c>
      <c r="BT18" s="35">
        <v>4200</v>
      </c>
      <c r="BU18" s="35">
        <v>4498</v>
      </c>
      <c r="BV18" s="35">
        <v>8766</v>
      </c>
      <c r="BW18" s="35">
        <v>8965</v>
      </c>
      <c r="BX18" s="36">
        <v>7977</v>
      </c>
      <c r="BZ18" s="34">
        <v>4599</v>
      </c>
      <c r="CA18" s="35">
        <v>4132</v>
      </c>
      <c r="CB18" s="35">
        <v>3953</v>
      </c>
      <c r="CC18" s="35">
        <v>4452</v>
      </c>
      <c r="CD18" s="35">
        <v>8277</v>
      </c>
      <c r="CE18" s="35">
        <v>4627</v>
      </c>
      <c r="CF18" s="36">
        <v>6445</v>
      </c>
      <c r="CH18" s="34">
        <v>5613</v>
      </c>
      <c r="CI18" s="35">
        <v>4903</v>
      </c>
      <c r="CJ18" s="35">
        <v>4120</v>
      </c>
      <c r="CK18" s="35">
        <v>6300</v>
      </c>
      <c r="CL18" s="35">
        <v>5387</v>
      </c>
      <c r="CM18" s="35">
        <v>8135</v>
      </c>
      <c r="CN18" s="36">
        <v>6780</v>
      </c>
      <c r="CP18" s="34">
        <v>3545</v>
      </c>
      <c r="CQ18" s="35">
        <v>4336</v>
      </c>
      <c r="CR18" s="35">
        <v>3578</v>
      </c>
      <c r="CS18" s="35">
        <v>6197</v>
      </c>
      <c r="CT18" s="35">
        <v>3940</v>
      </c>
      <c r="CU18" s="35">
        <v>6646</v>
      </c>
      <c r="CV18" s="36">
        <v>6271</v>
      </c>
      <c r="CX18" s="34">
        <v>4968</v>
      </c>
      <c r="CY18" s="35">
        <v>4355</v>
      </c>
      <c r="CZ18" s="35">
        <v>4594</v>
      </c>
      <c r="DA18" s="35">
        <v>4660</v>
      </c>
      <c r="DB18" s="35">
        <v>4799</v>
      </c>
      <c r="DC18" s="35">
        <v>7416</v>
      </c>
      <c r="DD18" s="36">
        <v>6364</v>
      </c>
      <c r="DF18" s="34">
        <v>3039</v>
      </c>
      <c r="DG18" s="35">
        <v>2467</v>
      </c>
      <c r="DH18" s="35">
        <v>2894</v>
      </c>
      <c r="DI18" s="35">
        <v>3658</v>
      </c>
      <c r="DJ18" s="35">
        <v>2913</v>
      </c>
      <c r="DK18" s="35">
        <v>5936</v>
      </c>
      <c r="DL18" s="36">
        <v>5768</v>
      </c>
      <c r="DN18" s="34">
        <v>5071</v>
      </c>
      <c r="DO18" s="35">
        <v>4339</v>
      </c>
      <c r="DP18" s="35">
        <v>4268</v>
      </c>
      <c r="DQ18" s="35">
        <v>4268</v>
      </c>
      <c r="DR18" s="35">
        <v>4448</v>
      </c>
      <c r="DS18" s="35">
        <v>6616</v>
      </c>
      <c r="DT18" s="36">
        <v>5741</v>
      </c>
      <c r="DV18" s="34">
        <v>2490</v>
      </c>
      <c r="DW18" s="35">
        <v>3565</v>
      </c>
      <c r="DX18" s="35">
        <v>3691</v>
      </c>
      <c r="DY18" s="35">
        <v>3736</v>
      </c>
      <c r="DZ18" s="35">
        <v>3202</v>
      </c>
      <c r="EA18" s="35">
        <v>5559</v>
      </c>
      <c r="EB18" s="36">
        <v>5359</v>
      </c>
      <c r="ED18" s="34">
        <f>SUMIFS(Raw!$I:$I, Raw!$A:$A, 'Calls Answered in 60s'!ED$14, Raw!$F:$F, 'Calls Answered in 60s'!$C18, Raw!$H:$H, "A03")</f>
        <v>4758</v>
      </c>
      <c r="EE18" s="35">
        <f>SUMIFS(Raw!$I:$I, Raw!$A:$A, 'Calls Answered in 60s'!EE$14, Raw!$F:$F, 'Calls Answered in 60s'!$C18, Raw!$H:$H, "A03")</f>
        <v>4429</v>
      </c>
      <c r="EF18" s="35">
        <f>SUMIFS(Raw!$I:$I, Raw!$A:$A, 'Calls Answered in 60s'!EF$14, Raw!$F:$F, 'Calls Answered in 60s'!$C18, Raw!$H:$H, "A03")</f>
        <v>4212</v>
      </c>
      <c r="EG18" s="35">
        <f>SUMIFS(Raw!$I:$I, Raw!$A:$A, 'Calls Answered in 60s'!EG$14, Raw!$F:$F, 'Calls Answered in 60s'!$C18, Raw!$H:$H, "A03")</f>
        <v>4426</v>
      </c>
      <c r="EH18" s="35">
        <f>SUMIFS(Raw!$I:$I, Raw!$A:$A, 'Calls Answered in 60s'!EH$14, Raw!$F:$F, 'Calls Answered in 60s'!$C18, Raw!$H:$H, "A03")</f>
        <v>4298</v>
      </c>
      <c r="EI18" s="35">
        <f>SUMIFS(Raw!$I:$I, Raw!$A:$A, 'Calls Answered in 60s'!EI$14, Raw!$F:$F, 'Calls Answered in 60s'!$C18, Raw!$H:$H, "A03")</f>
        <v>7201</v>
      </c>
      <c r="EJ18" s="36">
        <f>SUMIFS(Raw!$I:$I, Raw!$A:$A, 'Calls Answered in 60s'!EJ$14, Raw!$F:$F, 'Calls Answered in 60s'!$C18, Raw!$H:$H, "A03")</f>
        <v>6225</v>
      </c>
      <c r="EL18" s="34">
        <f>SUMIFS(Raw!$I:$I, Raw!$A:$A, 'Calls Answered in 60s'!EL$14, Raw!$F:$F, 'Calls Answered in 60s'!$C18, Raw!$H:$H, "B01")</f>
        <v>3253</v>
      </c>
      <c r="EM18" s="35">
        <f>SUMIFS(Raw!$I:$I, Raw!$A:$A, 'Calls Answered in 60s'!EM$14, Raw!$F:$F, 'Calls Answered in 60s'!$C18, Raw!$H:$H, "B01")</f>
        <v>3560</v>
      </c>
      <c r="EN18" s="35">
        <f>SUMIFS(Raw!$I:$I, Raw!$A:$A, 'Calls Answered in 60s'!EN$14, Raw!$F:$F, 'Calls Answered in 60s'!$C18, Raw!$H:$H, "B01")</f>
        <v>3722</v>
      </c>
      <c r="EO18" s="35">
        <f>SUMIFS(Raw!$I:$I, Raw!$A:$A, 'Calls Answered in 60s'!EO$14, Raw!$F:$F, 'Calls Answered in 60s'!$C18, Raw!$H:$H, "B01")</f>
        <v>3057</v>
      </c>
      <c r="EP18" s="35">
        <f>SUMIFS(Raw!$I:$I, Raw!$A:$A, 'Calls Answered in 60s'!EP$14, Raw!$F:$F, 'Calls Answered in 60s'!$C18, Raw!$H:$H, "B01")</f>
        <v>1606</v>
      </c>
      <c r="EQ18" s="35">
        <f>SUMIFS(Raw!$I:$I, Raw!$A:$A, 'Calls Answered in 60s'!EQ$14, Raw!$F:$F, 'Calls Answered in 60s'!$C18, Raw!$H:$H, "B01")</f>
        <v>6518</v>
      </c>
      <c r="ER18" s="36">
        <f>SUMIFS(Raw!$I:$I, Raw!$A:$A, 'Calls Answered in 60s'!ER$14, Raw!$F:$F, 'Calls Answered in 60s'!$C18, Raw!$H:$H, "B01")</f>
        <v>5812</v>
      </c>
      <c r="ET18" s="34">
        <f>SUMIFS(Raw!$I:$I, Raw!$A:$A, 'Calls Answered in 60s'!ET$14, Raw!$F:$F, 'Calls Answered in 60s'!$C18, Raw!$H:$H, "A03")</f>
        <v>0</v>
      </c>
      <c r="EU18" s="35">
        <f>SUMIFS(Raw!$I:$I, Raw!$A:$A, 'Calls Answered in 60s'!EU$14, Raw!$F:$F, 'Calls Answered in 60s'!$C18, Raw!$H:$H, "A03")</f>
        <v>0</v>
      </c>
      <c r="EV18" s="35">
        <f>SUMIFS(Raw!$I:$I, Raw!$A:$A, 'Calls Answered in 60s'!EV$14, Raw!$F:$F, 'Calls Answered in 60s'!$C18, Raw!$H:$H, "A03")</f>
        <v>0</v>
      </c>
      <c r="EW18" s="35">
        <f>SUMIFS(Raw!$I:$I, Raw!$A:$A, 'Calls Answered in 60s'!EW$14, Raw!$F:$F, 'Calls Answered in 60s'!$C18, Raw!$H:$H, "A03")</f>
        <v>0</v>
      </c>
      <c r="EX18" s="35">
        <f>SUMIFS(Raw!$I:$I, Raw!$A:$A, 'Calls Answered in 60s'!EX$14, Raw!$F:$F, 'Calls Answered in 60s'!$C18, Raw!$H:$H, "A03")</f>
        <v>0</v>
      </c>
      <c r="EY18" s="35">
        <f>SUMIFS(Raw!$I:$I, Raw!$A:$A, 'Calls Answered in 60s'!EY$14, Raw!$F:$F, 'Calls Answered in 60s'!$C18, Raw!$H:$H, "A03")</f>
        <v>0</v>
      </c>
      <c r="EZ18" s="36">
        <f>SUMIFS(Raw!$I:$I, Raw!$A:$A, 'Calls Answered in 60s'!EZ$14, Raw!$F:$F, 'Calls Answered in 60s'!$C18, Raw!$H:$H, "A03")</f>
        <v>0</v>
      </c>
      <c r="FB18" s="34">
        <f>SUMIFS(Raw!$I:$I, Raw!$A:$A, 'Calls Answered in 60s'!FB$14, Raw!$F:$F, 'Calls Answered in 60s'!$C18, Raw!$H:$H, "B01")</f>
        <v>0</v>
      </c>
      <c r="FC18" s="35">
        <f>SUMIFS(Raw!$I:$I, Raw!$A:$A, 'Calls Answered in 60s'!FC$14, Raw!$F:$F, 'Calls Answered in 60s'!$C18, Raw!$H:$H, "B01")</f>
        <v>0</v>
      </c>
      <c r="FD18" s="35">
        <f>SUMIFS(Raw!$I:$I, Raw!$A:$A, 'Calls Answered in 60s'!FD$14, Raw!$F:$F, 'Calls Answered in 60s'!$C18, Raw!$H:$H, "B01")</f>
        <v>0</v>
      </c>
      <c r="FE18" s="35">
        <f>SUMIFS(Raw!$I:$I, Raw!$A:$A, 'Calls Answered in 60s'!FE$14, Raw!$F:$F, 'Calls Answered in 60s'!$C18, Raw!$H:$H, "B01")</f>
        <v>0</v>
      </c>
      <c r="FF18" s="35">
        <f>SUMIFS(Raw!$I:$I, Raw!$A:$A, 'Calls Answered in 60s'!FF$14, Raw!$F:$F, 'Calls Answered in 60s'!$C18, Raw!$H:$H, "B01")</f>
        <v>0</v>
      </c>
      <c r="FG18" s="35">
        <f>SUMIFS(Raw!$I:$I, Raw!$A:$A, 'Calls Answered in 60s'!FG$14, Raw!$F:$F, 'Calls Answered in 60s'!$C18, Raw!$H:$H, "B01")</f>
        <v>0</v>
      </c>
      <c r="FH18" s="36">
        <f>SUMIFS(Raw!$I:$I, Raw!$A:$A, 'Calls Answered in 60s'!FH$14, Raw!$F:$F, 'Calls Answered in 60s'!$C18, Raw!$H:$H, "B01")</f>
        <v>0</v>
      </c>
      <c r="FJ18" s="34">
        <f>SUMIFS(Raw!$I:$I, Raw!$A:$A, 'Calls Answered in 60s'!FJ$14, Raw!$F:$F, 'Calls Answered in 60s'!$C18, Raw!$H:$H, "A03")</f>
        <v>0</v>
      </c>
      <c r="FK18" s="35">
        <f>SUMIFS(Raw!$I:$I, Raw!$A:$A, 'Calls Answered in 60s'!FK$14, Raw!$F:$F, 'Calls Answered in 60s'!$C18, Raw!$H:$H, "A03")</f>
        <v>0</v>
      </c>
      <c r="FL18" s="35">
        <f>SUMIFS(Raw!$I:$I, Raw!$A:$A, 'Calls Answered in 60s'!FL$14, Raw!$F:$F, 'Calls Answered in 60s'!$C18, Raw!$H:$H, "A03")</f>
        <v>0</v>
      </c>
      <c r="FM18" s="35">
        <f>SUMIFS(Raw!$I:$I, Raw!$A:$A, 'Calls Answered in 60s'!FM$14, Raw!$F:$F, 'Calls Answered in 60s'!$C18, Raw!$H:$H, "A03")</f>
        <v>0</v>
      </c>
      <c r="FN18" s="35">
        <f>SUMIFS(Raw!$I:$I, Raw!$A:$A, 'Calls Answered in 60s'!FN$14, Raw!$F:$F, 'Calls Answered in 60s'!$C18, Raw!$H:$H, "A03")</f>
        <v>0</v>
      </c>
      <c r="FO18" s="35">
        <f>SUMIFS(Raw!$I:$I, Raw!$A:$A, 'Calls Answered in 60s'!FO$14, Raw!$F:$F, 'Calls Answered in 60s'!$C18, Raw!$H:$H, "A03")</f>
        <v>0</v>
      </c>
      <c r="FP18" s="36">
        <f>SUMIFS(Raw!$I:$I, Raw!$A:$A, 'Calls Answered in 60s'!FP$14, Raw!$F:$F, 'Calls Answered in 60s'!$C18, Raw!$H:$H, "A03")</f>
        <v>0</v>
      </c>
      <c r="FR18" s="34">
        <f>SUMIFS(Raw!$I:$I, Raw!$A:$A, 'Calls Answered in 60s'!FR$14, Raw!$F:$F, 'Calls Answered in 60s'!$C18, Raw!$H:$H, "B01")</f>
        <v>0</v>
      </c>
      <c r="FS18" s="35">
        <f>SUMIFS(Raw!$I:$I, Raw!$A:$A, 'Calls Answered in 60s'!FS$14, Raw!$F:$F, 'Calls Answered in 60s'!$C18, Raw!$H:$H, "B01")</f>
        <v>0</v>
      </c>
      <c r="FT18" s="35">
        <f>SUMIFS(Raw!$I:$I, Raw!$A:$A, 'Calls Answered in 60s'!FT$14, Raw!$F:$F, 'Calls Answered in 60s'!$C18, Raw!$H:$H, "B01")</f>
        <v>0</v>
      </c>
      <c r="FU18" s="35">
        <f>SUMIFS(Raw!$I:$I, Raw!$A:$A, 'Calls Answered in 60s'!FU$14, Raw!$F:$F, 'Calls Answered in 60s'!$C18, Raw!$H:$H, "B01")</f>
        <v>0</v>
      </c>
      <c r="FV18" s="35">
        <f>SUMIFS(Raw!$I:$I, Raw!$A:$A, 'Calls Answered in 60s'!FV$14, Raw!$F:$F, 'Calls Answered in 60s'!$C18, Raw!$H:$H, "B01")</f>
        <v>0</v>
      </c>
      <c r="FW18" s="35">
        <f>SUMIFS(Raw!$I:$I, Raw!$A:$A, 'Calls Answered in 60s'!FW$14, Raw!$F:$F, 'Calls Answered in 60s'!$C18, Raw!$H:$H, "B01")</f>
        <v>0</v>
      </c>
      <c r="FX18" s="36">
        <f>SUMIFS(Raw!$I:$I, Raw!$A:$A, 'Calls Answered in 60s'!FX$14, Raw!$F:$F, 'Calls Answered in 60s'!$C18, Raw!$H:$H, "B01")</f>
        <v>0</v>
      </c>
      <c r="FZ18" s="34">
        <f>SUMIFS(Raw!$I:$I, Raw!$A:$A, 'Calls Answered in 60s'!FZ$14, Raw!$F:$F, 'Calls Answered in 60s'!$C18, Raw!$H:$H, "A03")</f>
        <v>0</v>
      </c>
      <c r="GA18" s="35">
        <f>SUMIFS(Raw!$I:$I, Raw!$A:$A, 'Calls Answered in 60s'!GA$14, Raw!$F:$F, 'Calls Answered in 60s'!$C18, Raw!$H:$H, "A03")</f>
        <v>0</v>
      </c>
      <c r="GB18" s="35">
        <f>SUMIFS(Raw!$I:$I, Raw!$A:$A, 'Calls Answered in 60s'!GB$14, Raw!$F:$F, 'Calls Answered in 60s'!$C18, Raw!$H:$H, "A03")</f>
        <v>0</v>
      </c>
      <c r="GC18" s="35">
        <f>SUMIFS(Raw!$I:$I, Raw!$A:$A, 'Calls Answered in 60s'!GC$14, Raw!$F:$F, 'Calls Answered in 60s'!$C18, Raw!$H:$H, "A03")</f>
        <v>0</v>
      </c>
      <c r="GD18" s="35">
        <f>SUMIFS(Raw!$I:$I, Raw!$A:$A, 'Calls Answered in 60s'!GD$14, Raw!$F:$F, 'Calls Answered in 60s'!$C18, Raw!$H:$H, "A03")</f>
        <v>0</v>
      </c>
      <c r="GE18" s="35">
        <f>SUMIFS(Raw!$I:$I, Raw!$A:$A, 'Calls Answered in 60s'!GE$14, Raw!$F:$F, 'Calls Answered in 60s'!$C18, Raw!$H:$H, "A03")</f>
        <v>0</v>
      </c>
      <c r="GF18" s="36">
        <f>SUMIFS(Raw!$I:$I, Raw!$A:$A, 'Calls Answered in 60s'!GF$14, Raw!$F:$F, 'Calls Answered in 60s'!$C18, Raw!$H:$H, "A03")</f>
        <v>0</v>
      </c>
      <c r="GH18" s="34">
        <f>SUMIFS(Raw!$I:$I, Raw!$A:$A, 'Calls Answered in 60s'!GH$14, Raw!$F:$F, 'Calls Answered in 60s'!$C18, Raw!$H:$H, "B01")</f>
        <v>0</v>
      </c>
      <c r="GI18" s="35">
        <f>SUMIFS(Raw!$I:$I, Raw!$A:$A, 'Calls Answered in 60s'!GI$14, Raw!$F:$F, 'Calls Answered in 60s'!$C18, Raw!$H:$H, "B01")</f>
        <v>0</v>
      </c>
      <c r="GJ18" s="35">
        <f>SUMIFS(Raw!$I:$I, Raw!$A:$A, 'Calls Answered in 60s'!GJ$14, Raw!$F:$F, 'Calls Answered in 60s'!$C18, Raw!$H:$H, "B01")</f>
        <v>0</v>
      </c>
      <c r="GK18" s="35">
        <f>SUMIFS(Raw!$I:$I, Raw!$A:$A, 'Calls Answered in 60s'!GK$14, Raw!$F:$F, 'Calls Answered in 60s'!$C18, Raw!$H:$H, "B01")</f>
        <v>0</v>
      </c>
      <c r="GL18" s="35">
        <f>SUMIFS(Raw!$I:$I, Raw!$A:$A, 'Calls Answered in 60s'!GL$14, Raw!$F:$F, 'Calls Answered in 60s'!$C18, Raw!$H:$H, "B01")</f>
        <v>0</v>
      </c>
      <c r="GM18" s="35">
        <f>SUMIFS(Raw!$I:$I, Raw!$A:$A, 'Calls Answered in 60s'!GM$14, Raw!$F:$F, 'Calls Answered in 60s'!$C18, Raw!$H:$H, "B01")</f>
        <v>0</v>
      </c>
      <c r="GN18" s="36">
        <f>SUMIFS(Raw!$I:$I, Raw!$A:$A, 'Calls Answered in 60s'!GN$14, Raw!$F:$F, 'Calls Answered in 60s'!$C18, Raw!$H:$H, "B01")</f>
        <v>0</v>
      </c>
      <c r="GP18" s="34">
        <f>SUMIFS(Raw!$I:$I, Raw!$A:$A, 'Calls Answered in 60s'!GP$14, Raw!$F:$F, 'Calls Answered in 60s'!$C18, Raw!$H:$H, "A03")</f>
        <v>0</v>
      </c>
      <c r="GQ18" s="35">
        <f>SUMIFS(Raw!$I:$I, Raw!$A:$A, 'Calls Answered in 60s'!GQ$14, Raw!$F:$F, 'Calls Answered in 60s'!$C18, Raw!$H:$H, "A03")</f>
        <v>0</v>
      </c>
      <c r="GR18" s="35">
        <f>SUMIFS(Raw!$I:$I, Raw!$A:$A, 'Calls Answered in 60s'!GR$14, Raw!$F:$F, 'Calls Answered in 60s'!$C18, Raw!$H:$H, "A03")</f>
        <v>0</v>
      </c>
      <c r="GS18" s="35">
        <f>SUMIFS(Raw!$I:$I, Raw!$A:$A, 'Calls Answered in 60s'!GS$14, Raw!$F:$F, 'Calls Answered in 60s'!$C18, Raw!$H:$H, "A03")</f>
        <v>0</v>
      </c>
      <c r="GT18" s="35">
        <f>SUMIFS(Raw!$I:$I, Raw!$A:$A, 'Calls Answered in 60s'!GT$14, Raw!$F:$F, 'Calls Answered in 60s'!$C18, Raw!$H:$H, "A03")</f>
        <v>0</v>
      </c>
      <c r="GU18" s="35">
        <f>SUMIFS(Raw!$I:$I, Raw!$A:$A, 'Calls Answered in 60s'!GU$14, Raw!$F:$F, 'Calls Answered in 60s'!$C18, Raw!$H:$H, "A03")</f>
        <v>0</v>
      </c>
      <c r="GV18" s="36">
        <f>SUMIFS(Raw!$I:$I, Raw!$A:$A, 'Calls Answered in 60s'!GV$14, Raw!$F:$F, 'Calls Answered in 60s'!$C18, Raw!$H:$H, "A03")</f>
        <v>0</v>
      </c>
      <c r="GX18" s="34">
        <f>SUMIFS(Raw!$I:$I, Raw!$A:$A, 'Calls Answered in 60s'!GX$14, Raw!$F:$F, 'Calls Answered in 60s'!$C18, Raw!$H:$H, "B01")</f>
        <v>0</v>
      </c>
      <c r="GY18" s="35">
        <f>SUMIFS(Raw!$I:$I, Raw!$A:$A, 'Calls Answered in 60s'!GY$14, Raw!$F:$F, 'Calls Answered in 60s'!$C18, Raw!$H:$H, "B01")</f>
        <v>0</v>
      </c>
      <c r="GZ18" s="35">
        <f>SUMIFS(Raw!$I:$I, Raw!$A:$A, 'Calls Answered in 60s'!GZ$14, Raw!$F:$F, 'Calls Answered in 60s'!$C18, Raw!$H:$H, "B01")</f>
        <v>0</v>
      </c>
      <c r="HA18" s="35">
        <f>SUMIFS(Raw!$I:$I, Raw!$A:$A, 'Calls Answered in 60s'!HA$14, Raw!$F:$F, 'Calls Answered in 60s'!$C18, Raw!$H:$H, "B01")</f>
        <v>0</v>
      </c>
      <c r="HB18" s="35">
        <f>SUMIFS(Raw!$I:$I, Raw!$A:$A, 'Calls Answered in 60s'!HB$14, Raw!$F:$F, 'Calls Answered in 60s'!$C18, Raw!$H:$H, "B01")</f>
        <v>0</v>
      </c>
      <c r="HC18" s="35">
        <f>SUMIFS(Raw!$I:$I, Raw!$A:$A, 'Calls Answered in 60s'!HC$14, Raw!$F:$F, 'Calls Answered in 60s'!$C18, Raw!$H:$H, "B01")</f>
        <v>0</v>
      </c>
      <c r="HD18" s="36">
        <f>SUMIFS(Raw!$I:$I, Raw!$A:$A, 'Calls Answered in 60s'!HD$14, Raw!$F:$F, 'Calls Answered in 60s'!$C18, Raw!$H:$H, "B01")</f>
        <v>0</v>
      </c>
      <c r="HF18" s="34">
        <f>SUMIFS(Raw!$I:$I, Raw!$A:$A, 'Calls Answered in 60s'!HF$14, Raw!$F:$F, 'Calls Answered in 60s'!$C18, Raw!$H:$H, "A03")</f>
        <v>0</v>
      </c>
      <c r="HG18" s="35">
        <f>SUMIFS(Raw!$I:$I, Raw!$A:$A, 'Calls Answered in 60s'!HG$14, Raw!$F:$F, 'Calls Answered in 60s'!$C18, Raw!$H:$H, "A03")</f>
        <v>0</v>
      </c>
      <c r="HH18" s="35">
        <f>SUMIFS(Raw!$I:$I, Raw!$A:$A, 'Calls Answered in 60s'!HH$14, Raw!$F:$F, 'Calls Answered in 60s'!$C18, Raw!$H:$H, "A03")</f>
        <v>0</v>
      </c>
      <c r="HI18" s="35">
        <f>SUMIFS(Raw!$I:$I, Raw!$A:$A, 'Calls Answered in 60s'!HI$14, Raw!$F:$F, 'Calls Answered in 60s'!$C18, Raw!$H:$H, "A03")</f>
        <v>0</v>
      </c>
      <c r="HJ18" s="35">
        <f>SUMIFS(Raw!$I:$I, Raw!$A:$A, 'Calls Answered in 60s'!HJ$14, Raw!$F:$F, 'Calls Answered in 60s'!$C18, Raw!$H:$H, "A03")</f>
        <v>0</v>
      </c>
      <c r="HK18" s="35">
        <f>SUMIFS(Raw!$I:$I, Raw!$A:$A, 'Calls Answered in 60s'!HK$14, Raw!$F:$F, 'Calls Answered in 60s'!$C18, Raw!$H:$H, "A03")</f>
        <v>0</v>
      </c>
      <c r="HL18" s="36">
        <f>SUMIFS(Raw!$I:$I, Raw!$A:$A, 'Calls Answered in 60s'!HL$14, Raw!$F:$F, 'Calls Answered in 60s'!$C18, Raw!$H:$H, "A03")</f>
        <v>0</v>
      </c>
      <c r="HN18" s="34">
        <f>SUMIFS(Raw!$I:$I, Raw!$A:$A, 'Calls Answered in 60s'!HN$14, Raw!$F:$F, 'Calls Answered in 60s'!$C18, Raw!$H:$H, "B01")</f>
        <v>0</v>
      </c>
      <c r="HO18" s="35">
        <f>SUMIFS(Raw!$I:$I, Raw!$A:$A, 'Calls Answered in 60s'!HO$14, Raw!$F:$F, 'Calls Answered in 60s'!$C18, Raw!$H:$H, "B01")</f>
        <v>0</v>
      </c>
      <c r="HP18" s="35">
        <f>SUMIFS(Raw!$I:$I, Raw!$A:$A, 'Calls Answered in 60s'!HP$14, Raw!$F:$F, 'Calls Answered in 60s'!$C18, Raw!$H:$H, "B01")</f>
        <v>0</v>
      </c>
      <c r="HQ18" s="35">
        <f>SUMIFS(Raw!$I:$I, Raw!$A:$A, 'Calls Answered in 60s'!HQ$14, Raw!$F:$F, 'Calls Answered in 60s'!$C18, Raw!$H:$H, "B01")</f>
        <v>0</v>
      </c>
      <c r="HR18" s="35">
        <f>SUMIFS(Raw!$I:$I, Raw!$A:$A, 'Calls Answered in 60s'!HR$14, Raw!$F:$F, 'Calls Answered in 60s'!$C18, Raw!$H:$H, "B01")</f>
        <v>0</v>
      </c>
      <c r="HS18" s="35">
        <f>SUMIFS(Raw!$I:$I, Raw!$A:$A, 'Calls Answered in 60s'!HS$14, Raw!$F:$F, 'Calls Answered in 60s'!$C18, Raw!$H:$H, "B01")</f>
        <v>0</v>
      </c>
      <c r="HT18" s="36">
        <f>SUMIFS(Raw!$I:$I, Raw!$A:$A, 'Calls Answered in 60s'!HT$14, Raw!$F:$F, 'Calls Answered in 60s'!$C18, Raw!$H:$H, "B01")</f>
        <v>0</v>
      </c>
      <c r="HV18" s="34">
        <f>SUMIFS(Raw!$I:$I, Raw!$A:$A, 'Calls Answered in 60s'!HV$14, Raw!$F:$F, 'Calls Answered in 60s'!$C18, Raw!$H:$H, "A03")</f>
        <v>0</v>
      </c>
      <c r="HW18" s="35">
        <f>SUMIFS(Raw!$I:$I, Raw!$A:$A, 'Calls Answered in 60s'!HW$14, Raw!$F:$F, 'Calls Answered in 60s'!$C18, Raw!$H:$H, "A03")</f>
        <v>0</v>
      </c>
      <c r="HX18" s="35">
        <f>SUMIFS(Raw!$I:$I, Raw!$A:$A, 'Calls Answered in 60s'!HX$14, Raw!$F:$F, 'Calls Answered in 60s'!$C18, Raw!$H:$H, "A03")</f>
        <v>0</v>
      </c>
      <c r="HY18" s="35">
        <f>SUMIFS(Raw!$I:$I, Raw!$A:$A, 'Calls Answered in 60s'!HY$14, Raw!$F:$F, 'Calls Answered in 60s'!$C18, Raw!$H:$H, "A03")</f>
        <v>0</v>
      </c>
      <c r="HZ18" s="35">
        <f>SUMIFS(Raw!$I:$I, Raw!$A:$A, 'Calls Answered in 60s'!HZ$14, Raw!$F:$F, 'Calls Answered in 60s'!$C18, Raw!$H:$H, "A03")</f>
        <v>0</v>
      </c>
      <c r="IA18" s="35">
        <f>SUMIFS(Raw!$I:$I, Raw!$A:$A, 'Calls Answered in 60s'!IA$14, Raw!$F:$F, 'Calls Answered in 60s'!$C18, Raw!$H:$H, "A03")</f>
        <v>0</v>
      </c>
      <c r="IB18" s="36">
        <f>SUMIFS(Raw!$I:$I, Raw!$A:$A, 'Calls Answered in 60s'!IB$14, Raw!$F:$F, 'Calls Answered in 60s'!$C18, Raw!$H:$H, "A03")</f>
        <v>0</v>
      </c>
      <c r="ID18" s="34">
        <f>SUMIFS(Raw!$I:$I, Raw!$A:$A, 'Calls Answered in 60s'!ID$14, Raw!$F:$F, 'Calls Answered in 60s'!$C18, Raw!$H:$H, "B01")</f>
        <v>0</v>
      </c>
      <c r="IE18" s="35">
        <f>SUMIFS(Raw!$I:$I, Raw!$A:$A, 'Calls Answered in 60s'!IE$14, Raw!$F:$F, 'Calls Answered in 60s'!$C18, Raw!$H:$H, "B01")</f>
        <v>0</v>
      </c>
      <c r="IF18" s="35">
        <f>SUMIFS(Raw!$I:$I, Raw!$A:$A, 'Calls Answered in 60s'!IF$14, Raw!$F:$F, 'Calls Answered in 60s'!$C18, Raw!$H:$H, "B01")</f>
        <v>0</v>
      </c>
      <c r="IG18" s="35">
        <f>SUMIFS(Raw!$I:$I, Raw!$A:$A, 'Calls Answered in 60s'!IG$14, Raw!$F:$F, 'Calls Answered in 60s'!$C18, Raw!$H:$H, "B01")</f>
        <v>0</v>
      </c>
      <c r="IH18" s="35">
        <f>SUMIFS(Raw!$I:$I, Raw!$A:$A, 'Calls Answered in 60s'!IH$14, Raw!$F:$F, 'Calls Answered in 60s'!$C18, Raw!$H:$H, "B01")</f>
        <v>0</v>
      </c>
      <c r="II18" s="35">
        <f>SUMIFS(Raw!$I:$I, Raw!$A:$A, 'Calls Answered in 60s'!II$14, Raw!$F:$F, 'Calls Answered in 60s'!$C18, Raw!$H:$H, "B01")</f>
        <v>0</v>
      </c>
      <c r="IJ18" s="36">
        <f>SUMIFS(Raw!$I:$I, Raw!$A:$A, 'Calls Answered in 60s'!IJ$14, Raw!$F:$F, 'Calls Answered in 60s'!$C18, Raw!$H:$H, "B01")</f>
        <v>0</v>
      </c>
      <c r="IL18" s="34">
        <f>SUMIFS(Raw!$I:$I, Raw!$A:$A, 'Calls Answered in 60s'!IL$14, Raw!$F:$F, 'Calls Answered in 60s'!$C18, Raw!$H:$H, "A03")</f>
        <v>0</v>
      </c>
      <c r="IM18" s="35">
        <f>SUMIFS(Raw!$I:$I, Raw!$A:$A, 'Calls Answered in 60s'!IM$14, Raw!$F:$F, 'Calls Answered in 60s'!$C18, Raw!$H:$H, "A03")</f>
        <v>0</v>
      </c>
      <c r="IN18" s="35">
        <f>SUMIFS(Raw!$I:$I, Raw!$A:$A, 'Calls Answered in 60s'!IN$14, Raw!$F:$F, 'Calls Answered in 60s'!$C18, Raw!$H:$H, "A03")</f>
        <v>0</v>
      </c>
      <c r="IO18" s="35">
        <f>SUMIFS(Raw!$I:$I, Raw!$A:$A, 'Calls Answered in 60s'!IO$14, Raw!$F:$F, 'Calls Answered in 60s'!$C18, Raw!$H:$H, "A03")</f>
        <v>0</v>
      </c>
      <c r="IP18" s="35">
        <f>SUMIFS(Raw!$I:$I, Raw!$A:$A, 'Calls Answered in 60s'!IP$14, Raw!$F:$F, 'Calls Answered in 60s'!$C18, Raw!$H:$H, "A03")</f>
        <v>0</v>
      </c>
      <c r="IQ18" s="35">
        <f>SUMIFS(Raw!$I:$I, Raw!$A:$A, 'Calls Answered in 60s'!IQ$14, Raw!$F:$F, 'Calls Answered in 60s'!$C18, Raw!$H:$H, "A03")</f>
        <v>0</v>
      </c>
      <c r="IR18" s="36">
        <f>SUMIFS(Raw!$I:$I, Raw!$A:$A, 'Calls Answered in 60s'!IR$14, Raw!$F:$F, 'Calls Answered in 60s'!$C18, Raw!$H:$H, "A03")</f>
        <v>0</v>
      </c>
      <c r="IT18" s="34">
        <f>SUMIFS(Raw!$I:$I, Raw!$A:$A, 'Calls Answered in 60s'!IT$14, Raw!$F:$F, 'Calls Answered in 60s'!$C18, Raw!$H:$H, "B01")</f>
        <v>0</v>
      </c>
      <c r="IU18" s="35">
        <f>SUMIFS(Raw!$I:$I, Raw!$A:$A, 'Calls Answered in 60s'!IU$14, Raw!$F:$F, 'Calls Answered in 60s'!$C18, Raw!$H:$H, "B01")</f>
        <v>0</v>
      </c>
      <c r="IV18" s="35">
        <f>SUMIFS(Raw!$I:$I, Raw!$A:$A, 'Calls Answered in 60s'!IV$14, Raw!$F:$F, 'Calls Answered in 60s'!$C18, Raw!$H:$H, "B01")</f>
        <v>0</v>
      </c>
      <c r="IW18" s="35">
        <f>SUMIFS(Raw!$I:$I, Raw!$A:$A, 'Calls Answered in 60s'!IW$14, Raw!$F:$F, 'Calls Answered in 60s'!$C18, Raw!$H:$H, "B01")</f>
        <v>0</v>
      </c>
      <c r="IX18" s="35">
        <f>SUMIFS(Raw!$I:$I, Raw!$A:$A, 'Calls Answered in 60s'!IX$14, Raw!$F:$F, 'Calls Answered in 60s'!$C18, Raw!$H:$H, "B01")</f>
        <v>0</v>
      </c>
      <c r="IY18" s="35">
        <f>SUMIFS(Raw!$I:$I, Raw!$A:$A, 'Calls Answered in 60s'!IY$14, Raw!$F:$F, 'Calls Answered in 60s'!$C18, Raw!$H:$H, "B01")</f>
        <v>0</v>
      </c>
      <c r="IZ18" s="36">
        <f>SUMIFS(Raw!$I:$I, Raw!$A:$A, 'Calls Answered in 60s'!IZ$14, Raw!$F:$F, 'Calls Answered in 60s'!$C18, Raw!$H:$H, "B01")</f>
        <v>0</v>
      </c>
      <c r="JB18" s="34">
        <f>SUMIFS(Raw!$I:$I, Raw!$A:$A, 'Calls Answered in 60s'!JB$14, Raw!$F:$F, 'Calls Answered in 60s'!$C18, Raw!$H:$H, "A03")</f>
        <v>0</v>
      </c>
      <c r="JC18" s="35">
        <f>SUMIFS(Raw!$I:$I, Raw!$A:$A, 'Calls Answered in 60s'!JC$14, Raw!$F:$F, 'Calls Answered in 60s'!$C18, Raw!$H:$H, "A03")</f>
        <v>0</v>
      </c>
      <c r="JD18" s="35">
        <f>SUMIFS(Raw!$I:$I, Raw!$A:$A, 'Calls Answered in 60s'!JD$14, Raw!$F:$F, 'Calls Answered in 60s'!$C18, Raw!$H:$H, "A03")</f>
        <v>0</v>
      </c>
      <c r="JE18" s="35">
        <f>SUMIFS(Raw!$I:$I, Raw!$A:$A, 'Calls Answered in 60s'!JE$14, Raw!$F:$F, 'Calls Answered in 60s'!$C18, Raw!$H:$H, "A03")</f>
        <v>0</v>
      </c>
      <c r="JF18" s="35">
        <f>SUMIFS(Raw!$I:$I, Raw!$A:$A, 'Calls Answered in 60s'!JF$14, Raw!$F:$F, 'Calls Answered in 60s'!$C18, Raw!$H:$H, "A03")</f>
        <v>0</v>
      </c>
      <c r="JG18" s="35">
        <f>SUMIFS(Raw!$I:$I, Raw!$A:$A, 'Calls Answered in 60s'!JG$14, Raw!$F:$F, 'Calls Answered in 60s'!$C18, Raw!$H:$H, "A03")</f>
        <v>0</v>
      </c>
      <c r="JH18" s="36">
        <f>SUMIFS(Raw!$I:$I, Raw!$A:$A, 'Calls Answered in 60s'!JH$14, Raw!$F:$F, 'Calls Answered in 60s'!$C18, Raw!$H:$H, "A03")</f>
        <v>0</v>
      </c>
      <c r="JJ18" s="34">
        <f>SUMIFS(Raw!$I:$I, Raw!$A:$A, 'Calls Answered in 60s'!JJ$14, Raw!$F:$F, 'Calls Answered in 60s'!$C18, Raw!$H:$H, "B01")</f>
        <v>0</v>
      </c>
      <c r="JK18" s="35">
        <f>SUMIFS(Raw!$I:$I, Raw!$A:$A, 'Calls Answered in 60s'!JK$14, Raw!$F:$F, 'Calls Answered in 60s'!$C18, Raw!$H:$H, "B01")</f>
        <v>0</v>
      </c>
      <c r="JL18" s="35">
        <f>SUMIFS(Raw!$I:$I, Raw!$A:$A, 'Calls Answered in 60s'!JL$14, Raw!$F:$F, 'Calls Answered in 60s'!$C18, Raw!$H:$H, "B01")</f>
        <v>0</v>
      </c>
      <c r="JM18" s="35">
        <f>SUMIFS(Raw!$I:$I, Raw!$A:$A, 'Calls Answered in 60s'!JM$14, Raw!$F:$F, 'Calls Answered in 60s'!$C18, Raw!$H:$H, "B01")</f>
        <v>0</v>
      </c>
      <c r="JN18" s="35">
        <f>SUMIFS(Raw!$I:$I, Raw!$A:$A, 'Calls Answered in 60s'!JN$14, Raw!$F:$F, 'Calls Answered in 60s'!$C18, Raw!$H:$H, "B01")</f>
        <v>0</v>
      </c>
      <c r="JO18" s="35">
        <f>SUMIFS(Raw!$I:$I, Raw!$A:$A, 'Calls Answered in 60s'!JO$14, Raw!$F:$F, 'Calls Answered in 60s'!$C18, Raw!$H:$H, "B01")</f>
        <v>0</v>
      </c>
      <c r="JP18" s="36">
        <f>SUMIFS(Raw!$I:$I, Raw!$A:$A, 'Calls Answered in 60s'!JP$14, Raw!$F:$F, 'Calls Answered in 60s'!$C18, Raw!$H:$H, "B01")</f>
        <v>0</v>
      </c>
      <c r="JR18" s="34">
        <f>SUMIFS(Raw!$I:$I, Raw!$A:$A, 'Calls Answered in 60s'!JR$14, Raw!$F:$F, 'Calls Answered in 60s'!$C18, Raw!$H:$H, "A03")</f>
        <v>0</v>
      </c>
      <c r="JS18" s="35">
        <f>SUMIFS(Raw!$I:$I, Raw!$A:$A, 'Calls Answered in 60s'!JS$14, Raw!$F:$F, 'Calls Answered in 60s'!$C18, Raw!$H:$H, "A03")</f>
        <v>0</v>
      </c>
      <c r="JT18" s="35">
        <f>SUMIFS(Raw!$I:$I, Raw!$A:$A, 'Calls Answered in 60s'!JT$14, Raw!$F:$F, 'Calls Answered in 60s'!$C18, Raw!$H:$H, "A03")</f>
        <v>0</v>
      </c>
      <c r="JU18" s="35">
        <f>SUMIFS(Raw!$I:$I, Raw!$A:$A, 'Calls Answered in 60s'!JU$14, Raw!$F:$F, 'Calls Answered in 60s'!$C18, Raw!$H:$H, "A03")</f>
        <v>0</v>
      </c>
      <c r="JV18" s="35">
        <f>SUMIFS(Raw!$I:$I, Raw!$A:$A, 'Calls Answered in 60s'!JV$14, Raw!$F:$F, 'Calls Answered in 60s'!$C18, Raw!$H:$H, "A03")</f>
        <v>0</v>
      </c>
      <c r="JW18" s="35">
        <f>SUMIFS(Raw!$I:$I, Raw!$A:$A, 'Calls Answered in 60s'!JW$14, Raw!$F:$F, 'Calls Answered in 60s'!$C18, Raw!$H:$H, "A03")</f>
        <v>0</v>
      </c>
      <c r="JX18" s="36">
        <f>SUMIFS(Raw!$I:$I, Raw!$A:$A, 'Calls Answered in 60s'!JX$14, Raw!$F:$F, 'Calls Answered in 60s'!$C18, Raw!$H:$H, "A03")</f>
        <v>0</v>
      </c>
      <c r="JZ18" s="34">
        <f>SUMIFS(Raw!$I:$I, Raw!$A:$A, 'Calls Answered in 60s'!JZ$14, Raw!$F:$F, 'Calls Answered in 60s'!$C18, Raw!$H:$H, "B01")</f>
        <v>0</v>
      </c>
      <c r="KA18" s="35">
        <f>SUMIFS(Raw!$I:$I, Raw!$A:$A, 'Calls Answered in 60s'!KA$14, Raw!$F:$F, 'Calls Answered in 60s'!$C18, Raw!$H:$H, "B01")</f>
        <v>0</v>
      </c>
      <c r="KB18" s="35">
        <f>SUMIFS(Raw!$I:$I, Raw!$A:$A, 'Calls Answered in 60s'!KB$14, Raw!$F:$F, 'Calls Answered in 60s'!$C18, Raw!$H:$H, "B01")</f>
        <v>0</v>
      </c>
      <c r="KC18" s="35">
        <f>SUMIFS(Raw!$I:$I, Raw!$A:$A, 'Calls Answered in 60s'!KC$14, Raw!$F:$F, 'Calls Answered in 60s'!$C18, Raw!$H:$H, "B01")</f>
        <v>0</v>
      </c>
      <c r="KD18" s="35">
        <f>SUMIFS(Raw!$I:$I, Raw!$A:$A, 'Calls Answered in 60s'!KD$14, Raw!$F:$F, 'Calls Answered in 60s'!$C18, Raw!$H:$H, "B01")</f>
        <v>0</v>
      </c>
      <c r="KE18" s="35">
        <f>SUMIFS(Raw!$I:$I, Raw!$A:$A, 'Calls Answered in 60s'!KE$14, Raw!$F:$F, 'Calls Answered in 60s'!$C18, Raw!$H:$H, "B01")</f>
        <v>0</v>
      </c>
      <c r="KF18" s="36">
        <f>SUMIFS(Raw!$I:$I, Raw!$A:$A, 'Calls Answered in 60s'!KF$14, Raw!$F:$F, 'Calls Answered in 60s'!$C18, Raw!$H:$H, "B01")</f>
        <v>0</v>
      </c>
      <c r="KH18" s="34">
        <f>SUMIFS(Raw!$I:$I, Raw!$A:$A, 'Calls Answered in 60s'!KH$14, Raw!$F:$F, 'Calls Answered in 60s'!$C18, Raw!$H:$H, "A03")</f>
        <v>0</v>
      </c>
      <c r="KI18" s="35">
        <f>SUMIFS(Raw!$I:$I, Raw!$A:$A, 'Calls Answered in 60s'!KI$14, Raw!$F:$F, 'Calls Answered in 60s'!$C18, Raw!$H:$H, "A03")</f>
        <v>0</v>
      </c>
      <c r="KJ18" s="35">
        <f>SUMIFS(Raw!$I:$I, Raw!$A:$A, 'Calls Answered in 60s'!KJ$14, Raw!$F:$F, 'Calls Answered in 60s'!$C18, Raw!$H:$H, "A03")</f>
        <v>0</v>
      </c>
      <c r="KK18" s="35">
        <f>SUMIFS(Raw!$I:$I, Raw!$A:$A, 'Calls Answered in 60s'!KK$14, Raw!$F:$F, 'Calls Answered in 60s'!$C18, Raw!$H:$H, "A03")</f>
        <v>0</v>
      </c>
      <c r="KL18" s="35">
        <f>SUMIFS(Raw!$I:$I, Raw!$A:$A, 'Calls Answered in 60s'!KL$14, Raw!$F:$F, 'Calls Answered in 60s'!$C18, Raw!$H:$H, "A03")</f>
        <v>0</v>
      </c>
      <c r="KM18" s="35">
        <f>SUMIFS(Raw!$I:$I, Raw!$A:$A, 'Calls Answered in 60s'!KM$14, Raw!$F:$F, 'Calls Answered in 60s'!$C18, Raw!$H:$H, "A03")</f>
        <v>0</v>
      </c>
      <c r="KN18" s="36">
        <f>SUMIFS(Raw!$I:$I, Raw!$A:$A, 'Calls Answered in 60s'!KN$14, Raw!$F:$F, 'Calls Answered in 60s'!$C18, Raw!$H:$H, "A03")</f>
        <v>0</v>
      </c>
      <c r="KP18" s="34">
        <f>SUMIFS(Raw!$I:$I, Raw!$A:$A, 'Calls Answered in 60s'!KP$14, Raw!$F:$F, 'Calls Answered in 60s'!$C18, Raw!$H:$H, "B01")</f>
        <v>0</v>
      </c>
      <c r="KQ18" s="35">
        <f>SUMIFS(Raw!$I:$I, Raw!$A:$A, 'Calls Answered in 60s'!KQ$14, Raw!$F:$F, 'Calls Answered in 60s'!$C18, Raw!$H:$H, "B01")</f>
        <v>0</v>
      </c>
      <c r="KR18" s="35">
        <f>SUMIFS(Raw!$I:$I, Raw!$A:$A, 'Calls Answered in 60s'!KR$14, Raw!$F:$F, 'Calls Answered in 60s'!$C18, Raw!$H:$H, "B01")</f>
        <v>0</v>
      </c>
      <c r="KS18" s="35">
        <f>SUMIFS(Raw!$I:$I, Raw!$A:$A, 'Calls Answered in 60s'!KS$14, Raw!$F:$F, 'Calls Answered in 60s'!$C18, Raw!$H:$H, "B01")</f>
        <v>0</v>
      </c>
      <c r="KT18" s="35">
        <f>SUMIFS(Raw!$I:$I, Raw!$A:$A, 'Calls Answered in 60s'!KT$14, Raw!$F:$F, 'Calls Answered in 60s'!$C18, Raw!$H:$H, "B01")</f>
        <v>0</v>
      </c>
      <c r="KU18" s="35">
        <f>SUMIFS(Raw!$I:$I, Raw!$A:$A, 'Calls Answered in 60s'!KU$14, Raw!$F:$F, 'Calls Answered in 60s'!$C18, Raw!$H:$H, "B01")</f>
        <v>0</v>
      </c>
      <c r="KV18" s="36">
        <f>SUMIFS(Raw!$I:$I, Raw!$A:$A, 'Calls Answered in 60s'!KV$14, Raw!$F:$F, 'Calls Answered in 60s'!$C18, Raw!$H:$H, "B01")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2834</v>
      </c>
      <c r="O19" s="41">
        <v>1808</v>
      </c>
      <c r="P19" s="41">
        <v>3314</v>
      </c>
      <c r="Q19" s="41">
        <v>2796</v>
      </c>
      <c r="R19" s="41">
        <v>3143</v>
      </c>
      <c r="S19" s="41">
        <v>2973</v>
      </c>
      <c r="T19" s="42">
        <v>3724</v>
      </c>
      <c r="V19" s="40">
        <v>6247</v>
      </c>
      <c r="W19" s="41">
        <v>5319</v>
      </c>
      <c r="X19" s="41">
        <v>5412</v>
      </c>
      <c r="Y19" s="41">
        <v>5085</v>
      </c>
      <c r="Z19" s="41">
        <v>5593</v>
      </c>
      <c r="AA19" s="41">
        <v>7589</v>
      </c>
      <c r="AB19" s="42">
        <v>7318</v>
      </c>
      <c r="AD19" s="40">
        <v>1953</v>
      </c>
      <c r="AE19" s="41">
        <v>2349</v>
      </c>
      <c r="AF19" s="41">
        <v>3259</v>
      </c>
      <c r="AG19" s="41">
        <v>2777</v>
      </c>
      <c r="AH19" s="41">
        <v>3318</v>
      </c>
      <c r="AI19" s="41">
        <v>1546</v>
      </c>
      <c r="AJ19" s="42">
        <v>2618</v>
      </c>
      <c r="AL19" s="40">
        <v>5882</v>
      </c>
      <c r="AM19" s="41">
        <v>5480</v>
      </c>
      <c r="AN19" s="41">
        <v>5142</v>
      </c>
      <c r="AO19" s="41">
        <v>4973</v>
      </c>
      <c r="AP19" s="41">
        <v>5397</v>
      </c>
      <c r="AQ19" s="41">
        <v>7946</v>
      </c>
      <c r="AR19" s="42">
        <v>7116</v>
      </c>
      <c r="AT19" s="40">
        <v>2220</v>
      </c>
      <c r="AU19" s="41">
        <v>2076</v>
      </c>
      <c r="AV19" s="41">
        <v>2626</v>
      </c>
      <c r="AW19" s="41">
        <v>1929</v>
      </c>
      <c r="AX19" s="41">
        <v>1971</v>
      </c>
      <c r="AY19" s="41">
        <v>2770</v>
      </c>
      <c r="AZ19" s="42">
        <v>2927</v>
      </c>
      <c r="BB19" s="40">
        <v>6108</v>
      </c>
      <c r="BC19" s="41">
        <v>5268</v>
      </c>
      <c r="BD19" s="41">
        <v>4913</v>
      </c>
      <c r="BE19" s="41">
        <v>4853</v>
      </c>
      <c r="BF19" s="41">
        <v>5351</v>
      </c>
      <c r="BG19" s="41">
        <v>7810</v>
      </c>
      <c r="BH19" s="42">
        <v>7259</v>
      </c>
      <c r="BJ19" s="40">
        <v>3022</v>
      </c>
      <c r="BK19" s="41">
        <v>3305</v>
      </c>
      <c r="BL19" s="41">
        <v>3202</v>
      </c>
      <c r="BM19" s="41">
        <v>3306</v>
      </c>
      <c r="BN19" s="41">
        <v>4109</v>
      </c>
      <c r="BO19" s="41">
        <v>2825</v>
      </c>
      <c r="BP19" s="42">
        <v>3676</v>
      </c>
      <c r="BR19" s="40">
        <v>6008</v>
      </c>
      <c r="BS19" s="41">
        <v>5128</v>
      </c>
      <c r="BT19" s="41">
        <v>4403</v>
      </c>
      <c r="BU19" s="41">
        <v>4595</v>
      </c>
      <c r="BV19" s="41">
        <v>7946</v>
      </c>
      <c r="BW19" s="41">
        <v>9722</v>
      </c>
      <c r="BX19" s="42">
        <v>8179</v>
      </c>
      <c r="BZ19" s="40">
        <v>5841</v>
      </c>
      <c r="CA19" s="41">
        <v>4727</v>
      </c>
      <c r="CB19" s="41">
        <v>3503</v>
      </c>
      <c r="CC19" s="41">
        <v>3722</v>
      </c>
      <c r="CD19" s="41">
        <v>2797</v>
      </c>
      <c r="CE19" s="41">
        <v>2397</v>
      </c>
      <c r="CF19" s="42">
        <v>5371</v>
      </c>
      <c r="CH19" s="40">
        <v>6228</v>
      </c>
      <c r="CI19" s="41">
        <v>5233</v>
      </c>
      <c r="CJ19" s="41">
        <v>4584</v>
      </c>
      <c r="CK19" s="41">
        <v>6267</v>
      </c>
      <c r="CL19" s="41">
        <v>5979</v>
      </c>
      <c r="CM19" s="41">
        <v>8614</v>
      </c>
      <c r="CN19" s="42">
        <v>7253</v>
      </c>
      <c r="CP19" s="40">
        <v>5604</v>
      </c>
      <c r="CQ19" s="41">
        <v>4472</v>
      </c>
      <c r="CR19" s="41">
        <v>4322</v>
      </c>
      <c r="CS19" s="41">
        <v>3740</v>
      </c>
      <c r="CT19" s="41">
        <v>5633</v>
      </c>
      <c r="CU19" s="41">
        <v>4339</v>
      </c>
      <c r="CV19" s="42">
        <v>4835</v>
      </c>
      <c r="CX19" s="40">
        <v>5656</v>
      </c>
      <c r="CY19" s="41">
        <v>5167</v>
      </c>
      <c r="CZ19" s="41">
        <v>5014</v>
      </c>
      <c r="DA19" s="41">
        <v>4824</v>
      </c>
      <c r="DB19" s="41">
        <v>5406</v>
      </c>
      <c r="DC19" s="41">
        <v>8168</v>
      </c>
      <c r="DD19" s="42">
        <v>7124</v>
      </c>
      <c r="DF19" s="40">
        <v>4850</v>
      </c>
      <c r="DG19" s="41">
        <v>4536</v>
      </c>
      <c r="DH19" s="41">
        <v>3249</v>
      </c>
      <c r="DI19" s="41">
        <v>3894</v>
      </c>
      <c r="DJ19" s="41">
        <v>4059</v>
      </c>
      <c r="DK19" s="41">
        <v>4687</v>
      </c>
      <c r="DL19" s="42">
        <v>5644</v>
      </c>
      <c r="DN19" s="40">
        <v>5757</v>
      </c>
      <c r="DO19" s="41">
        <v>4921</v>
      </c>
      <c r="DP19" s="41">
        <v>4884</v>
      </c>
      <c r="DQ19" s="41">
        <v>4816</v>
      </c>
      <c r="DR19" s="41">
        <v>5234</v>
      </c>
      <c r="DS19" s="41">
        <v>7670</v>
      </c>
      <c r="DT19" s="42">
        <v>6763</v>
      </c>
      <c r="DV19" s="40">
        <v>4266</v>
      </c>
      <c r="DW19" s="41">
        <v>3818</v>
      </c>
      <c r="DX19" s="41">
        <v>3581</v>
      </c>
      <c r="DY19" s="41">
        <v>3743</v>
      </c>
      <c r="DZ19" s="41">
        <v>4276</v>
      </c>
      <c r="EA19" s="41">
        <v>5848</v>
      </c>
      <c r="EB19" s="42">
        <v>5003</v>
      </c>
      <c r="ED19" s="40">
        <f>SUMIFS(Raw!$I:$I, Raw!$A:$A, 'Calls Answered in 60s'!ED$14, Raw!$F:$F, 'Calls Answered in 60s'!$C19, Raw!$H:$H, "A03")</f>
        <v>5733</v>
      </c>
      <c r="EE19" s="41">
        <f>SUMIFS(Raw!$I:$I, Raw!$A:$A, 'Calls Answered in 60s'!EE$14, Raw!$F:$F, 'Calls Answered in 60s'!$C19, Raw!$H:$H, "A03")</f>
        <v>5100</v>
      </c>
      <c r="EF19" s="41">
        <f>SUMIFS(Raw!$I:$I, Raw!$A:$A, 'Calls Answered in 60s'!EF$14, Raw!$F:$F, 'Calls Answered in 60s'!$C19, Raw!$H:$H, "A03")</f>
        <v>5028</v>
      </c>
      <c r="EG19" s="41">
        <f>SUMIFS(Raw!$I:$I, Raw!$A:$A, 'Calls Answered in 60s'!EG$14, Raw!$F:$F, 'Calls Answered in 60s'!$C19, Raw!$H:$H, "A03")</f>
        <v>4699</v>
      </c>
      <c r="EH19" s="41">
        <f>SUMIFS(Raw!$I:$I, Raw!$A:$A, 'Calls Answered in 60s'!EH$14, Raw!$F:$F, 'Calls Answered in 60s'!$C19, Raw!$H:$H, "A03")</f>
        <v>5177</v>
      </c>
      <c r="EI19" s="41">
        <f>SUMIFS(Raw!$I:$I, Raw!$A:$A, 'Calls Answered in 60s'!EI$14, Raw!$F:$F, 'Calls Answered in 60s'!$C19, Raw!$H:$H, "A03")</f>
        <v>7643</v>
      </c>
      <c r="EJ19" s="42">
        <f>SUMIFS(Raw!$I:$I, Raw!$A:$A, 'Calls Answered in 60s'!EJ$14, Raw!$F:$F, 'Calls Answered in 60s'!$C19, Raw!$H:$H, "A03")</f>
        <v>6619</v>
      </c>
      <c r="EL19" s="40">
        <f>SUMIFS(Raw!$I:$I, Raw!$A:$A, 'Calls Answered in 60s'!EL$14, Raw!$F:$F, 'Calls Answered in 60s'!$C19, Raw!$H:$H, "B01")</f>
        <v>4693</v>
      </c>
      <c r="EM19" s="41">
        <f>SUMIFS(Raw!$I:$I, Raw!$A:$A, 'Calls Answered in 60s'!EM$14, Raw!$F:$F, 'Calls Answered in 60s'!$C19, Raw!$H:$H, "B01")</f>
        <v>3793</v>
      </c>
      <c r="EN19" s="41">
        <f>SUMIFS(Raw!$I:$I, Raw!$A:$A, 'Calls Answered in 60s'!EN$14, Raw!$F:$F, 'Calls Answered in 60s'!$C19, Raw!$H:$H, "B01")</f>
        <v>4274</v>
      </c>
      <c r="EO19" s="41">
        <f>SUMIFS(Raw!$I:$I, Raw!$A:$A, 'Calls Answered in 60s'!EO$14, Raw!$F:$F, 'Calls Answered in 60s'!$C19, Raw!$H:$H, "B01")</f>
        <v>3443</v>
      </c>
      <c r="EP19" s="41">
        <f>SUMIFS(Raw!$I:$I, Raw!$A:$A, 'Calls Answered in 60s'!EP$14, Raw!$F:$F, 'Calls Answered in 60s'!$C19, Raw!$H:$H, "B01")</f>
        <v>3262</v>
      </c>
      <c r="EQ19" s="41">
        <f>SUMIFS(Raw!$I:$I, Raw!$A:$A, 'Calls Answered in 60s'!EQ$14, Raw!$F:$F, 'Calls Answered in 60s'!$C19, Raw!$H:$H, "B01")</f>
        <v>6092</v>
      </c>
      <c r="ER19" s="42">
        <f>SUMIFS(Raw!$I:$I, Raw!$A:$A, 'Calls Answered in 60s'!ER$14, Raw!$F:$F, 'Calls Answered in 60s'!$C19, Raw!$H:$H, "B01")</f>
        <v>6155</v>
      </c>
      <c r="ET19" s="40">
        <f>SUMIFS(Raw!$I:$I, Raw!$A:$A, 'Calls Answered in 60s'!ET$14, Raw!$F:$F, 'Calls Answered in 60s'!$C19, Raw!$H:$H, "A03")</f>
        <v>0</v>
      </c>
      <c r="EU19" s="41">
        <f>SUMIFS(Raw!$I:$I, Raw!$A:$A, 'Calls Answered in 60s'!EU$14, Raw!$F:$F, 'Calls Answered in 60s'!$C19, Raw!$H:$H, "A03")</f>
        <v>0</v>
      </c>
      <c r="EV19" s="41">
        <f>SUMIFS(Raw!$I:$I, Raw!$A:$A, 'Calls Answered in 60s'!EV$14, Raw!$F:$F, 'Calls Answered in 60s'!$C19, Raw!$H:$H, "A03")</f>
        <v>0</v>
      </c>
      <c r="EW19" s="41">
        <f>SUMIFS(Raw!$I:$I, Raw!$A:$A, 'Calls Answered in 60s'!EW$14, Raw!$F:$F, 'Calls Answered in 60s'!$C19, Raw!$H:$H, "A03")</f>
        <v>0</v>
      </c>
      <c r="EX19" s="41">
        <f>SUMIFS(Raw!$I:$I, Raw!$A:$A, 'Calls Answered in 60s'!EX$14, Raw!$F:$F, 'Calls Answered in 60s'!$C19, Raw!$H:$H, "A03")</f>
        <v>0</v>
      </c>
      <c r="EY19" s="41">
        <f>SUMIFS(Raw!$I:$I, Raw!$A:$A, 'Calls Answered in 60s'!EY$14, Raw!$F:$F, 'Calls Answered in 60s'!$C19, Raw!$H:$H, "A03")</f>
        <v>0</v>
      </c>
      <c r="EZ19" s="42">
        <f>SUMIFS(Raw!$I:$I, Raw!$A:$A, 'Calls Answered in 60s'!EZ$14, Raw!$F:$F, 'Calls Answered in 60s'!$C19, Raw!$H:$H, "A03")</f>
        <v>0</v>
      </c>
      <c r="FB19" s="40">
        <f>SUMIFS(Raw!$I:$I, Raw!$A:$A, 'Calls Answered in 60s'!FB$14, Raw!$F:$F, 'Calls Answered in 60s'!$C19, Raw!$H:$H, "B01")</f>
        <v>0</v>
      </c>
      <c r="FC19" s="41">
        <f>SUMIFS(Raw!$I:$I, Raw!$A:$A, 'Calls Answered in 60s'!FC$14, Raw!$F:$F, 'Calls Answered in 60s'!$C19, Raw!$H:$H, "B01")</f>
        <v>0</v>
      </c>
      <c r="FD19" s="41">
        <f>SUMIFS(Raw!$I:$I, Raw!$A:$A, 'Calls Answered in 60s'!FD$14, Raw!$F:$F, 'Calls Answered in 60s'!$C19, Raw!$H:$H, "B01")</f>
        <v>0</v>
      </c>
      <c r="FE19" s="41">
        <f>SUMIFS(Raw!$I:$I, Raw!$A:$A, 'Calls Answered in 60s'!FE$14, Raw!$F:$F, 'Calls Answered in 60s'!$C19, Raw!$H:$H, "B01")</f>
        <v>0</v>
      </c>
      <c r="FF19" s="41">
        <f>SUMIFS(Raw!$I:$I, Raw!$A:$A, 'Calls Answered in 60s'!FF$14, Raw!$F:$F, 'Calls Answered in 60s'!$C19, Raw!$H:$H, "B01")</f>
        <v>0</v>
      </c>
      <c r="FG19" s="41">
        <f>SUMIFS(Raw!$I:$I, Raw!$A:$A, 'Calls Answered in 60s'!FG$14, Raw!$F:$F, 'Calls Answered in 60s'!$C19, Raw!$H:$H, "B01")</f>
        <v>0</v>
      </c>
      <c r="FH19" s="42">
        <f>SUMIFS(Raw!$I:$I, Raw!$A:$A, 'Calls Answered in 60s'!FH$14, Raw!$F:$F, 'Calls Answered in 60s'!$C19, Raw!$H:$H, "B01")</f>
        <v>0</v>
      </c>
      <c r="FJ19" s="40">
        <f>SUMIFS(Raw!$I:$I, Raw!$A:$A, 'Calls Answered in 60s'!FJ$14, Raw!$F:$F, 'Calls Answered in 60s'!$C19, Raw!$H:$H, "A03")</f>
        <v>0</v>
      </c>
      <c r="FK19" s="41">
        <f>SUMIFS(Raw!$I:$I, Raw!$A:$A, 'Calls Answered in 60s'!FK$14, Raw!$F:$F, 'Calls Answered in 60s'!$C19, Raw!$H:$H, "A03")</f>
        <v>0</v>
      </c>
      <c r="FL19" s="41">
        <f>SUMIFS(Raw!$I:$I, Raw!$A:$A, 'Calls Answered in 60s'!FL$14, Raw!$F:$F, 'Calls Answered in 60s'!$C19, Raw!$H:$H, "A03")</f>
        <v>0</v>
      </c>
      <c r="FM19" s="41">
        <f>SUMIFS(Raw!$I:$I, Raw!$A:$A, 'Calls Answered in 60s'!FM$14, Raw!$F:$F, 'Calls Answered in 60s'!$C19, Raw!$H:$H, "A03")</f>
        <v>0</v>
      </c>
      <c r="FN19" s="41">
        <f>SUMIFS(Raw!$I:$I, Raw!$A:$A, 'Calls Answered in 60s'!FN$14, Raw!$F:$F, 'Calls Answered in 60s'!$C19, Raw!$H:$H, "A03")</f>
        <v>0</v>
      </c>
      <c r="FO19" s="41">
        <f>SUMIFS(Raw!$I:$I, Raw!$A:$A, 'Calls Answered in 60s'!FO$14, Raw!$F:$F, 'Calls Answered in 60s'!$C19, Raw!$H:$H, "A03")</f>
        <v>0</v>
      </c>
      <c r="FP19" s="42">
        <f>SUMIFS(Raw!$I:$I, Raw!$A:$A, 'Calls Answered in 60s'!FP$14, Raw!$F:$F, 'Calls Answered in 60s'!$C19, Raw!$H:$H, "A03")</f>
        <v>0</v>
      </c>
      <c r="FR19" s="40">
        <f>SUMIFS(Raw!$I:$I, Raw!$A:$A, 'Calls Answered in 60s'!FR$14, Raw!$F:$F, 'Calls Answered in 60s'!$C19, Raw!$H:$H, "B01")</f>
        <v>0</v>
      </c>
      <c r="FS19" s="41">
        <f>SUMIFS(Raw!$I:$I, Raw!$A:$A, 'Calls Answered in 60s'!FS$14, Raw!$F:$F, 'Calls Answered in 60s'!$C19, Raw!$H:$H, "B01")</f>
        <v>0</v>
      </c>
      <c r="FT19" s="41">
        <f>SUMIFS(Raw!$I:$I, Raw!$A:$A, 'Calls Answered in 60s'!FT$14, Raw!$F:$F, 'Calls Answered in 60s'!$C19, Raw!$H:$H, "B01")</f>
        <v>0</v>
      </c>
      <c r="FU19" s="41">
        <f>SUMIFS(Raw!$I:$I, Raw!$A:$A, 'Calls Answered in 60s'!FU$14, Raw!$F:$F, 'Calls Answered in 60s'!$C19, Raw!$H:$H, "B01")</f>
        <v>0</v>
      </c>
      <c r="FV19" s="41">
        <f>SUMIFS(Raw!$I:$I, Raw!$A:$A, 'Calls Answered in 60s'!FV$14, Raw!$F:$F, 'Calls Answered in 60s'!$C19, Raw!$H:$H, "B01")</f>
        <v>0</v>
      </c>
      <c r="FW19" s="41">
        <f>SUMIFS(Raw!$I:$I, Raw!$A:$A, 'Calls Answered in 60s'!FW$14, Raw!$F:$F, 'Calls Answered in 60s'!$C19, Raw!$H:$H, "B01")</f>
        <v>0</v>
      </c>
      <c r="FX19" s="42">
        <f>SUMIFS(Raw!$I:$I, Raw!$A:$A, 'Calls Answered in 60s'!FX$14, Raw!$F:$F, 'Calls Answered in 60s'!$C19, Raw!$H:$H, "B01")</f>
        <v>0</v>
      </c>
      <c r="FZ19" s="40">
        <f>SUMIFS(Raw!$I:$I, Raw!$A:$A, 'Calls Answered in 60s'!FZ$14, Raw!$F:$F, 'Calls Answered in 60s'!$C19, Raw!$H:$H, "A03")</f>
        <v>0</v>
      </c>
      <c r="GA19" s="41">
        <f>SUMIFS(Raw!$I:$I, Raw!$A:$A, 'Calls Answered in 60s'!GA$14, Raw!$F:$F, 'Calls Answered in 60s'!$C19, Raw!$H:$H, "A03")</f>
        <v>0</v>
      </c>
      <c r="GB19" s="41">
        <f>SUMIFS(Raw!$I:$I, Raw!$A:$A, 'Calls Answered in 60s'!GB$14, Raw!$F:$F, 'Calls Answered in 60s'!$C19, Raw!$H:$H, "A03")</f>
        <v>0</v>
      </c>
      <c r="GC19" s="41">
        <f>SUMIFS(Raw!$I:$I, Raw!$A:$A, 'Calls Answered in 60s'!GC$14, Raw!$F:$F, 'Calls Answered in 60s'!$C19, Raw!$H:$H, "A03")</f>
        <v>0</v>
      </c>
      <c r="GD19" s="41">
        <f>SUMIFS(Raw!$I:$I, Raw!$A:$A, 'Calls Answered in 60s'!GD$14, Raw!$F:$F, 'Calls Answered in 60s'!$C19, Raw!$H:$H, "A03")</f>
        <v>0</v>
      </c>
      <c r="GE19" s="41">
        <f>SUMIFS(Raw!$I:$I, Raw!$A:$A, 'Calls Answered in 60s'!GE$14, Raw!$F:$F, 'Calls Answered in 60s'!$C19, Raw!$H:$H, "A03")</f>
        <v>0</v>
      </c>
      <c r="GF19" s="42">
        <f>SUMIFS(Raw!$I:$I, Raw!$A:$A, 'Calls Answered in 60s'!GF$14, Raw!$F:$F, 'Calls Answered in 60s'!$C19, Raw!$H:$H, "A03")</f>
        <v>0</v>
      </c>
      <c r="GH19" s="40">
        <f>SUMIFS(Raw!$I:$I, Raw!$A:$A, 'Calls Answered in 60s'!GH$14, Raw!$F:$F, 'Calls Answered in 60s'!$C19, Raw!$H:$H, "B01")</f>
        <v>0</v>
      </c>
      <c r="GI19" s="41">
        <f>SUMIFS(Raw!$I:$I, Raw!$A:$A, 'Calls Answered in 60s'!GI$14, Raw!$F:$F, 'Calls Answered in 60s'!$C19, Raw!$H:$H, "B01")</f>
        <v>0</v>
      </c>
      <c r="GJ19" s="41">
        <f>SUMIFS(Raw!$I:$I, Raw!$A:$A, 'Calls Answered in 60s'!GJ$14, Raw!$F:$F, 'Calls Answered in 60s'!$C19, Raw!$H:$H, "B01")</f>
        <v>0</v>
      </c>
      <c r="GK19" s="41">
        <f>SUMIFS(Raw!$I:$I, Raw!$A:$A, 'Calls Answered in 60s'!GK$14, Raw!$F:$F, 'Calls Answered in 60s'!$C19, Raw!$H:$H, "B01")</f>
        <v>0</v>
      </c>
      <c r="GL19" s="41">
        <f>SUMIFS(Raw!$I:$I, Raw!$A:$A, 'Calls Answered in 60s'!GL$14, Raw!$F:$F, 'Calls Answered in 60s'!$C19, Raw!$H:$H, "B01")</f>
        <v>0</v>
      </c>
      <c r="GM19" s="41">
        <f>SUMIFS(Raw!$I:$I, Raw!$A:$A, 'Calls Answered in 60s'!GM$14, Raw!$F:$F, 'Calls Answered in 60s'!$C19, Raw!$H:$H, "B01")</f>
        <v>0</v>
      </c>
      <c r="GN19" s="42">
        <f>SUMIFS(Raw!$I:$I, Raw!$A:$A, 'Calls Answered in 60s'!GN$14, Raw!$F:$F, 'Calls Answered in 60s'!$C19, Raw!$H:$H, "B01")</f>
        <v>0</v>
      </c>
      <c r="GP19" s="40">
        <f>SUMIFS(Raw!$I:$I, Raw!$A:$A, 'Calls Answered in 60s'!GP$14, Raw!$F:$F, 'Calls Answered in 60s'!$C19, Raw!$H:$H, "A03")</f>
        <v>0</v>
      </c>
      <c r="GQ19" s="41">
        <f>SUMIFS(Raw!$I:$I, Raw!$A:$A, 'Calls Answered in 60s'!GQ$14, Raw!$F:$F, 'Calls Answered in 60s'!$C19, Raw!$H:$H, "A03")</f>
        <v>0</v>
      </c>
      <c r="GR19" s="41">
        <f>SUMIFS(Raw!$I:$I, Raw!$A:$A, 'Calls Answered in 60s'!GR$14, Raw!$F:$F, 'Calls Answered in 60s'!$C19, Raw!$H:$H, "A03")</f>
        <v>0</v>
      </c>
      <c r="GS19" s="41">
        <f>SUMIFS(Raw!$I:$I, Raw!$A:$A, 'Calls Answered in 60s'!GS$14, Raw!$F:$F, 'Calls Answered in 60s'!$C19, Raw!$H:$H, "A03")</f>
        <v>0</v>
      </c>
      <c r="GT19" s="41">
        <f>SUMIFS(Raw!$I:$I, Raw!$A:$A, 'Calls Answered in 60s'!GT$14, Raw!$F:$F, 'Calls Answered in 60s'!$C19, Raw!$H:$H, "A03")</f>
        <v>0</v>
      </c>
      <c r="GU19" s="41">
        <f>SUMIFS(Raw!$I:$I, Raw!$A:$A, 'Calls Answered in 60s'!GU$14, Raw!$F:$F, 'Calls Answered in 60s'!$C19, Raw!$H:$H, "A03")</f>
        <v>0</v>
      </c>
      <c r="GV19" s="42">
        <f>SUMIFS(Raw!$I:$I, Raw!$A:$A, 'Calls Answered in 60s'!GV$14, Raw!$F:$F, 'Calls Answered in 60s'!$C19, Raw!$H:$H, "A03")</f>
        <v>0</v>
      </c>
      <c r="GX19" s="40">
        <f>SUMIFS(Raw!$I:$I, Raw!$A:$A, 'Calls Answered in 60s'!GX$14, Raw!$F:$F, 'Calls Answered in 60s'!$C19, Raw!$H:$H, "B01")</f>
        <v>0</v>
      </c>
      <c r="GY19" s="41">
        <f>SUMIFS(Raw!$I:$I, Raw!$A:$A, 'Calls Answered in 60s'!GY$14, Raw!$F:$F, 'Calls Answered in 60s'!$C19, Raw!$H:$H, "B01")</f>
        <v>0</v>
      </c>
      <c r="GZ19" s="41">
        <f>SUMIFS(Raw!$I:$I, Raw!$A:$A, 'Calls Answered in 60s'!GZ$14, Raw!$F:$F, 'Calls Answered in 60s'!$C19, Raw!$H:$H, "B01")</f>
        <v>0</v>
      </c>
      <c r="HA19" s="41">
        <f>SUMIFS(Raw!$I:$I, Raw!$A:$A, 'Calls Answered in 60s'!HA$14, Raw!$F:$F, 'Calls Answered in 60s'!$C19, Raw!$H:$H, "B01")</f>
        <v>0</v>
      </c>
      <c r="HB19" s="41">
        <f>SUMIFS(Raw!$I:$I, Raw!$A:$A, 'Calls Answered in 60s'!HB$14, Raw!$F:$F, 'Calls Answered in 60s'!$C19, Raw!$H:$H, "B01")</f>
        <v>0</v>
      </c>
      <c r="HC19" s="41">
        <f>SUMIFS(Raw!$I:$I, Raw!$A:$A, 'Calls Answered in 60s'!HC$14, Raw!$F:$F, 'Calls Answered in 60s'!$C19, Raw!$H:$H, "B01")</f>
        <v>0</v>
      </c>
      <c r="HD19" s="42">
        <f>SUMIFS(Raw!$I:$I, Raw!$A:$A, 'Calls Answered in 60s'!HD$14, Raw!$F:$F, 'Calls Answered in 60s'!$C19, Raw!$H:$H, "B01")</f>
        <v>0</v>
      </c>
      <c r="HF19" s="40">
        <f>SUMIFS(Raw!$I:$I, Raw!$A:$A, 'Calls Answered in 60s'!HF$14, Raw!$F:$F, 'Calls Answered in 60s'!$C19, Raw!$H:$H, "A03")</f>
        <v>0</v>
      </c>
      <c r="HG19" s="41">
        <f>SUMIFS(Raw!$I:$I, Raw!$A:$A, 'Calls Answered in 60s'!HG$14, Raw!$F:$F, 'Calls Answered in 60s'!$C19, Raw!$H:$H, "A03")</f>
        <v>0</v>
      </c>
      <c r="HH19" s="41">
        <f>SUMIFS(Raw!$I:$I, Raw!$A:$A, 'Calls Answered in 60s'!HH$14, Raw!$F:$F, 'Calls Answered in 60s'!$C19, Raw!$H:$H, "A03")</f>
        <v>0</v>
      </c>
      <c r="HI19" s="41">
        <f>SUMIFS(Raw!$I:$I, Raw!$A:$A, 'Calls Answered in 60s'!HI$14, Raw!$F:$F, 'Calls Answered in 60s'!$C19, Raw!$H:$H, "A03")</f>
        <v>0</v>
      </c>
      <c r="HJ19" s="41">
        <f>SUMIFS(Raw!$I:$I, Raw!$A:$A, 'Calls Answered in 60s'!HJ$14, Raw!$F:$F, 'Calls Answered in 60s'!$C19, Raw!$H:$H, "A03")</f>
        <v>0</v>
      </c>
      <c r="HK19" s="41">
        <f>SUMIFS(Raw!$I:$I, Raw!$A:$A, 'Calls Answered in 60s'!HK$14, Raw!$F:$F, 'Calls Answered in 60s'!$C19, Raw!$H:$H, "A03")</f>
        <v>0</v>
      </c>
      <c r="HL19" s="42">
        <f>SUMIFS(Raw!$I:$I, Raw!$A:$A, 'Calls Answered in 60s'!HL$14, Raw!$F:$F, 'Calls Answered in 60s'!$C19, Raw!$H:$H, "A03")</f>
        <v>0</v>
      </c>
      <c r="HN19" s="40">
        <f>SUMIFS(Raw!$I:$I, Raw!$A:$A, 'Calls Answered in 60s'!HN$14, Raw!$F:$F, 'Calls Answered in 60s'!$C19, Raw!$H:$H, "B01")</f>
        <v>0</v>
      </c>
      <c r="HO19" s="41">
        <f>SUMIFS(Raw!$I:$I, Raw!$A:$A, 'Calls Answered in 60s'!HO$14, Raw!$F:$F, 'Calls Answered in 60s'!$C19, Raw!$H:$H, "B01")</f>
        <v>0</v>
      </c>
      <c r="HP19" s="41">
        <f>SUMIFS(Raw!$I:$I, Raw!$A:$A, 'Calls Answered in 60s'!HP$14, Raw!$F:$F, 'Calls Answered in 60s'!$C19, Raw!$H:$H, "B01")</f>
        <v>0</v>
      </c>
      <c r="HQ19" s="41">
        <f>SUMIFS(Raw!$I:$I, Raw!$A:$A, 'Calls Answered in 60s'!HQ$14, Raw!$F:$F, 'Calls Answered in 60s'!$C19, Raw!$H:$H, "B01")</f>
        <v>0</v>
      </c>
      <c r="HR19" s="41">
        <f>SUMIFS(Raw!$I:$I, Raw!$A:$A, 'Calls Answered in 60s'!HR$14, Raw!$F:$F, 'Calls Answered in 60s'!$C19, Raw!$H:$H, "B01")</f>
        <v>0</v>
      </c>
      <c r="HS19" s="41">
        <f>SUMIFS(Raw!$I:$I, Raw!$A:$A, 'Calls Answered in 60s'!HS$14, Raw!$F:$F, 'Calls Answered in 60s'!$C19, Raw!$H:$H, "B01")</f>
        <v>0</v>
      </c>
      <c r="HT19" s="42">
        <f>SUMIFS(Raw!$I:$I, Raw!$A:$A, 'Calls Answered in 60s'!HT$14, Raw!$F:$F, 'Calls Answered in 60s'!$C19, Raw!$H:$H, "B01")</f>
        <v>0</v>
      </c>
      <c r="HV19" s="40">
        <f>SUMIFS(Raw!$I:$I, Raw!$A:$A, 'Calls Answered in 60s'!HV$14, Raw!$F:$F, 'Calls Answered in 60s'!$C19, Raw!$H:$H, "A03")</f>
        <v>0</v>
      </c>
      <c r="HW19" s="41">
        <f>SUMIFS(Raw!$I:$I, Raw!$A:$A, 'Calls Answered in 60s'!HW$14, Raw!$F:$F, 'Calls Answered in 60s'!$C19, Raw!$H:$H, "A03")</f>
        <v>0</v>
      </c>
      <c r="HX19" s="41">
        <f>SUMIFS(Raw!$I:$I, Raw!$A:$A, 'Calls Answered in 60s'!HX$14, Raw!$F:$F, 'Calls Answered in 60s'!$C19, Raw!$H:$H, "A03")</f>
        <v>0</v>
      </c>
      <c r="HY19" s="41">
        <f>SUMIFS(Raw!$I:$I, Raw!$A:$A, 'Calls Answered in 60s'!HY$14, Raw!$F:$F, 'Calls Answered in 60s'!$C19, Raw!$H:$H, "A03")</f>
        <v>0</v>
      </c>
      <c r="HZ19" s="41">
        <f>SUMIFS(Raw!$I:$I, Raw!$A:$A, 'Calls Answered in 60s'!HZ$14, Raw!$F:$F, 'Calls Answered in 60s'!$C19, Raw!$H:$H, "A03")</f>
        <v>0</v>
      </c>
      <c r="IA19" s="41">
        <f>SUMIFS(Raw!$I:$I, Raw!$A:$A, 'Calls Answered in 60s'!IA$14, Raw!$F:$F, 'Calls Answered in 60s'!$C19, Raw!$H:$H, "A03")</f>
        <v>0</v>
      </c>
      <c r="IB19" s="42">
        <f>SUMIFS(Raw!$I:$I, Raw!$A:$A, 'Calls Answered in 60s'!IB$14, Raw!$F:$F, 'Calls Answered in 60s'!$C19, Raw!$H:$H, "A03")</f>
        <v>0</v>
      </c>
      <c r="ID19" s="40">
        <f>SUMIFS(Raw!$I:$I, Raw!$A:$A, 'Calls Answered in 60s'!ID$14, Raw!$F:$F, 'Calls Answered in 60s'!$C19, Raw!$H:$H, "B01")</f>
        <v>0</v>
      </c>
      <c r="IE19" s="41">
        <f>SUMIFS(Raw!$I:$I, Raw!$A:$A, 'Calls Answered in 60s'!IE$14, Raw!$F:$F, 'Calls Answered in 60s'!$C19, Raw!$H:$H, "B01")</f>
        <v>0</v>
      </c>
      <c r="IF19" s="41">
        <f>SUMIFS(Raw!$I:$I, Raw!$A:$A, 'Calls Answered in 60s'!IF$14, Raw!$F:$F, 'Calls Answered in 60s'!$C19, Raw!$H:$H, "B01")</f>
        <v>0</v>
      </c>
      <c r="IG19" s="41">
        <f>SUMIFS(Raw!$I:$I, Raw!$A:$A, 'Calls Answered in 60s'!IG$14, Raw!$F:$F, 'Calls Answered in 60s'!$C19, Raw!$H:$H, "B01")</f>
        <v>0</v>
      </c>
      <c r="IH19" s="41">
        <f>SUMIFS(Raw!$I:$I, Raw!$A:$A, 'Calls Answered in 60s'!IH$14, Raw!$F:$F, 'Calls Answered in 60s'!$C19, Raw!$H:$H, "B01")</f>
        <v>0</v>
      </c>
      <c r="II19" s="41">
        <f>SUMIFS(Raw!$I:$I, Raw!$A:$A, 'Calls Answered in 60s'!II$14, Raw!$F:$F, 'Calls Answered in 60s'!$C19, Raw!$H:$H, "B01")</f>
        <v>0</v>
      </c>
      <c r="IJ19" s="42">
        <f>SUMIFS(Raw!$I:$I, Raw!$A:$A, 'Calls Answered in 60s'!IJ$14, Raw!$F:$F, 'Calls Answered in 60s'!$C19, Raw!$H:$H, "B01")</f>
        <v>0</v>
      </c>
      <c r="IL19" s="40">
        <f>SUMIFS(Raw!$I:$I, Raw!$A:$A, 'Calls Answered in 60s'!IL$14, Raw!$F:$F, 'Calls Answered in 60s'!$C19, Raw!$H:$H, "A03")</f>
        <v>0</v>
      </c>
      <c r="IM19" s="41">
        <f>SUMIFS(Raw!$I:$I, Raw!$A:$A, 'Calls Answered in 60s'!IM$14, Raw!$F:$F, 'Calls Answered in 60s'!$C19, Raw!$H:$H, "A03")</f>
        <v>0</v>
      </c>
      <c r="IN19" s="41">
        <f>SUMIFS(Raw!$I:$I, Raw!$A:$A, 'Calls Answered in 60s'!IN$14, Raw!$F:$F, 'Calls Answered in 60s'!$C19, Raw!$H:$H, "A03")</f>
        <v>0</v>
      </c>
      <c r="IO19" s="41">
        <f>SUMIFS(Raw!$I:$I, Raw!$A:$A, 'Calls Answered in 60s'!IO$14, Raw!$F:$F, 'Calls Answered in 60s'!$C19, Raw!$H:$H, "A03")</f>
        <v>0</v>
      </c>
      <c r="IP19" s="41">
        <f>SUMIFS(Raw!$I:$I, Raw!$A:$A, 'Calls Answered in 60s'!IP$14, Raw!$F:$F, 'Calls Answered in 60s'!$C19, Raw!$H:$H, "A03")</f>
        <v>0</v>
      </c>
      <c r="IQ19" s="41">
        <f>SUMIFS(Raw!$I:$I, Raw!$A:$A, 'Calls Answered in 60s'!IQ$14, Raw!$F:$F, 'Calls Answered in 60s'!$C19, Raw!$H:$H, "A03")</f>
        <v>0</v>
      </c>
      <c r="IR19" s="42">
        <f>SUMIFS(Raw!$I:$I, Raw!$A:$A, 'Calls Answered in 60s'!IR$14, Raw!$F:$F, 'Calls Answered in 60s'!$C19, Raw!$H:$H, "A03")</f>
        <v>0</v>
      </c>
      <c r="IT19" s="40">
        <f>SUMIFS(Raw!$I:$I, Raw!$A:$A, 'Calls Answered in 60s'!IT$14, Raw!$F:$F, 'Calls Answered in 60s'!$C19, Raw!$H:$H, "B01")</f>
        <v>0</v>
      </c>
      <c r="IU19" s="41">
        <f>SUMIFS(Raw!$I:$I, Raw!$A:$A, 'Calls Answered in 60s'!IU$14, Raw!$F:$F, 'Calls Answered in 60s'!$C19, Raw!$H:$H, "B01")</f>
        <v>0</v>
      </c>
      <c r="IV19" s="41">
        <f>SUMIFS(Raw!$I:$I, Raw!$A:$A, 'Calls Answered in 60s'!IV$14, Raw!$F:$F, 'Calls Answered in 60s'!$C19, Raw!$H:$H, "B01")</f>
        <v>0</v>
      </c>
      <c r="IW19" s="41">
        <f>SUMIFS(Raw!$I:$I, Raw!$A:$A, 'Calls Answered in 60s'!IW$14, Raw!$F:$F, 'Calls Answered in 60s'!$C19, Raw!$H:$H, "B01")</f>
        <v>0</v>
      </c>
      <c r="IX19" s="41">
        <f>SUMIFS(Raw!$I:$I, Raw!$A:$A, 'Calls Answered in 60s'!IX$14, Raw!$F:$F, 'Calls Answered in 60s'!$C19, Raw!$H:$H, "B01")</f>
        <v>0</v>
      </c>
      <c r="IY19" s="41">
        <f>SUMIFS(Raw!$I:$I, Raw!$A:$A, 'Calls Answered in 60s'!IY$14, Raw!$F:$F, 'Calls Answered in 60s'!$C19, Raw!$H:$H, "B01")</f>
        <v>0</v>
      </c>
      <c r="IZ19" s="42">
        <f>SUMIFS(Raw!$I:$I, Raw!$A:$A, 'Calls Answered in 60s'!IZ$14, Raw!$F:$F, 'Calls Answered in 60s'!$C19, Raw!$H:$H, "B01")</f>
        <v>0</v>
      </c>
      <c r="JB19" s="40">
        <f>SUMIFS(Raw!$I:$I, Raw!$A:$A, 'Calls Answered in 60s'!JB$14, Raw!$F:$F, 'Calls Answered in 60s'!$C19, Raw!$H:$H, "A03")</f>
        <v>0</v>
      </c>
      <c r="JC19" s="41">
        <f>SUMIFS(Raw!$I:$I, Raw!$A:$A, 'Calls Answered in 60s'!JC$14, Raw!$F:$F, 'Calls Answered in 60s'!$C19, Raw!$H:$H, "A03")</f>
        <v>0</v>
      </c>
      <c r="JD19" s="41">
        <f>SUMIFS(Raw!$I:$I, Raw!$A:$A, 'Calls Answered in 60s'!JD$14, Raw!$F:$F, 'Calls Answered in 60s'!$C19, Raw!$H:$H, "A03")</f>
        <v>0</v>
      </c>
      <c r="JE19" s="41">
        <f>SUMIFS(Raw!$I:$I, Raw!$A:$A, 'Calls Answered in 60s'!JE$14, Raw!$F:$F, 'Calls Answered in 60s'!$C19, Raw!$H:$H, "A03")</f>
        <v>0</v>
      </c>
      <c r="JF19" s="41">
        <f>SUMIFS(Raw!$I:$I, Raw!$A:$A, 'Calls Answered in 60s'!JF$14, Raw!$F:$F, 'Calls Answered in 60s'!$C19, Raw!$H:$H, "A03")</f>
        <v>0</v>
      </c>
      <c r="JG19" s="41">
        <f>SUMIFS(Raw!$I:$I, Raw!$A:$A, 'Calls Answered in 60s'!JG$14, Raw!$F:$F, 'Calls Answered in 60s'!$C19, Raw!$H:$H, "A03")</f>
        <v>0</v>
      </c>
      <c r="JH19" s="42">
        <f>SUMIFS(Raw!$I:$I, Raw!$A:$A, 'Calls Answered in 60s'!JH$14, Raw!$F:$F, 'Calls Answered in 60s'!$C19, Raw!$H:$H, "A03")</f>
        <v>0</v>
      </c>
      <c r="JJ19" s="40">
        <f>SUMIFS(Raw!$I:$I, Raw!$A:$A, 'Calls Answered in 60s'!JJ$14, Raw!$F:$F, 'Calls Answered in 60s'!$C19, Raw!$H:$H, "B01")</f>
        <v>0</v>
      </c>
      <c r="JK19" s="41">
        <f>SUMIFS(Raw!$I:$I, Raw!$A:$A, 'Calls Answered in 60s'!JK$14, Raw!$F:$F, 'Calls Answered in 60s'!$C19, Raw!$H:$H, "B01")</f>
        <v>0</v>
      </c>
      <c r="JL19" s="41">
        <f>SUMIFS(Raw!$I:$I, Raw!$A:$A, 'Calls Answered in 60s'!JL$14, Raw!$F:$F, 'Calls Answered in 60s'!$C19, Raw!$H:$H, "B01")</f>
        <v>0</v>
      </c>
      <c r="JM19" s="41">
        <f>SUMIFS(Raw!$I:$I, Raw!$A:$A, 'Calls Answered in 60s'!JM$14, Raw!$F:$F, 'Calls Answered in 60s'!$C19, Raw!$H:$H, "B01")</f>
        <v>0</v>
      </c>
      <c r="JN19" s="41">
        <f>SUMIFS(Raw!$I:$I, Raw!$A:$A, 'Calls Answered in 60s'!JN$14, Raw!$F:$F, 'Calls Answered in 60s'!$C19, Raw!$H:$H, "B01")</f>
        <v>0</v>
      </c>
      <c r="JO19" s="41">
        <f>SUMIFS(Raw!$I:$I, Raw!$A:$A, 'Calls Answered in 60s'!JO$14, Raw!$F:$F, 'Calls Answered in 60s'!$C19, Raw!$H:$H, "B01")</f>
        <v>0</v>
      </c>
      <c r="JP19" s="42">
        <f>SUMIFS(Raw!$I:$I, Raw!$A:$A, 'Calls Answered in 60s'!JP$14, Raw!$F:$F, 'Calls Answered in 60s'!$C19, Raw!$H:$H, "B01")</f>
        <v>0</v>
      </c>
      <c r="JR19" s="40">
        <f>SUMIFS(Raw!$I:$I, Raw!$A:$A, 'Calls Answered in 60s'!JR$14, Raw!$F:$F, 'Calls Answered in 60s'!$C19, Raw!$H:$H, "A03")</f>
        <v>0</v>
      </c>
      <c r="JS19" s="41">
        <f>SUMIFS(Raw!$I:$I, Raw!$A:$A, 'Calls Answered in 60s'!JS$14, Raw!$F:$F, 'Calls Answered in 60s'!$C19, Raw!$H:$H, "A03")</f>
        <v>0</v>
      </c>
      <c r="JT19" s="41">
        <f>SUMIFS(Raw!$I:$I, Raw!$A:$A, 'Calls Answered in 60s'!JT$14, Raw!$F:$F, 'Calls Answered in 60s'!$C19, Raw!$H:$H, "A03")</f>
        <v>0</v>
      </c>
      <c r="JU19" s="41">
        <f>SUMIFS(Raw!$I:$I, Raw!$A:$A, 'Calls Answered in 60s'!JU$14, Raw!$F:$F, 'Calls Answered in 60s'!$C19, Raw!$H:$H, "A03")</f>
        <v>0</v>
      </c>
      <c r="JV19" s="41">
        <f>SUMIFS(Raw!$I:$I, Raw!$A:$A, 'Calls Answered in 60s'!JV$14, Raw!$F:$F, 'Calls Answered in 60s'!$C19, Raw!$H:$H, "A03")</f>
        <v>0</v>
      </c>
      <c r="JW19" s="41">
        <f>SUMIFS(Raw!$I:$I, Raw!$A:$A, 'Calls Answered in 60s'!JW$14, Raw!$F:$F, 'Calls Answered in 60s'!$C19, Raw!$H:$H, "A03")</f>
        <v>0</v>
      </c>
      <c r="JX19" s="42">
        <f>SUMIFS(Raw!$I:$I, Raw!$A:$A, 'Calls Answered in 60s'!JX$14, Raw!$F:$F, 'Calls Answered in 60s'!$C19, Raw!$H:$H, "A03")</f>
        <v>0</v>
      </c>
      <c r="JZ19" s="40">
        <f>SUMIFS(Raw!$I:$I, Raw!$A:$A, 'Calls Answered in 60s'!JZ$14, Raw!$F:$F, 'Calls Answered in 60s'!$C19, Raw!$H:$H, "B01")</f>
        <v>0</v>
      </c>
      <c r="KA19" s="41">
        <f>SUMIFS(Raw!$I:$I, Raw!$A:$A, 'Calls Answered in 60s'!KA$14, Raw!$F:$F, 'Calls Answered in 60s'!$C19, Raw!$H:$H, "B01")</f>
        <v>0</v>
      </c>
      <c r="KB19" s="41">
        <f>SUMIFS(Raw!$I:$I, Raw!$A:$A, 'Calls Answered in 60s'!KB$14, Raw!$F:$F, 'Calls Answered in 60s'!$C19, Raw!$H:$H, "B01")</f>
        <v>0</v>
      </c>
      <c r="KC19" s="41">
        <f>SUMIFS(Raw!$I:$I, Raw!$A:$A, 'Calls Answered in 60s'!KC$14, Raw!$F:$F, 'Calls Answered in 60s'!$C19, Raw!$H:$H, "B01")</f>
        <v>0</v>
      </c>
      <c r="KD19" s="41">
        <f>SUMIFS(Raw!$I:$I, Raw!$A:$A, 'Calls Answered in 60s'!KD$14, Raw!$F:$F, 'Calls Answered in 60s'!$C19, Raw!$H:$H, "B01")</f>
        <v>0</v>
      </c>
      <c r="KE19" s="41">
        <f>SUMIFS(Raw!$I:$I, Raw!$A:$A, 'Calls Answered in 60s'!KE$14, Raw!$F:$F, 'Calls Answered in 60s'!$C19, Raw!$H:$H, "B01")</f>
        <v>0</v>
      </c>
      <c r="KF19" s="42">
        <f>SUMIFS(Raw!$I:$I, Raw!$A:$A, 'Calls Answered in 60s'!KF$14, Raw!$F:$F, 'Calls Answered in 60s'!$C19, Raw!$H:$H, "B01")</f>
        <v>0</v>
      </c>
      <c r="KH19" s="40">
        <f>SUMIFS(Raw!$I:$I, Raw!$A:$A, 'Calls Answered in 60s'!KH$14, Raw!$F:$F, 'Calls Answered in 60s'!$C19, Raw!$H:$H, "A03")</f>
        <v>0</v>
      </c>
      <c r="KI19" s="41">
        <f>SUMIFS(Raw!$I:$I, Raw!$A:$A, 'Calls Answered in 60s'!KI$14, Raw!$F:$F, 'Calls Answered in 60s'!$C19, Raw!$H:$H, "A03")</f>
        <v>0</v>
      </c>
      <c r="KJ19" s="41">
        <f>SUMIFS(Raw!$I:$I, Raw!$A:$A, 'Calls Answered in 60s'!KJ$14, Raw!$F:$F, 'Calls Answered in 60s'!$C19, Raw!$H:$H, "A03")</f>
        <v>0</v>
      </c>
      <c r="KK19" s="41">
        <f>SUMIFS(Raw!$I:$I, Raw!$A:$A, 'Calls Answered in 60s'!KK$14, Raw!$F:$F, 'Calls Answered in 60s'!$C19, Raw!$H:$H, "A03")</f>
        <v>0</v>
      </c>
      <c r="KL19" s="41">
        <f>SUMIFS(Raw!$I:$I, Raw!$A:$A, 'Calls Answered in 60s'!KL$14, Raw!$F:$F, 'Calls Answered in 60s'!$C19, Raw!$H:$H, "A03")</f>
        <v>0</v>
      </c>
      <c r="KM19" s="41">
        <f>SUMIFS(Raw!$I:$I, Raw!$A:$A, 'Calls Answered in 60s'!KM$14, Raw!$F:$F, 'Calls Answered in 60s'!$C19, Raw!$H:$H, "A03")</f>
        <v>0</v>
      </c>
      <c r="KN19" s="42">
        <f>SUMIFS(Raw!$I:$I, Raw!$A:$A, 'Calls Answered in 60s'!KN$14, Raw!$F:$F, 'Calls Answered in 60s'!$C19, Raw!$H:$H, "A03")</f>
        <v>0</v>
      </c>
      <c r="KP19" s="40">
        <f>SUMIFS(Raw!$I:$I, Raw!$A:$A, 'Calls Answered in 60s'!KP$14, Raw!$F:$F, 'Calls Answered in 60s'!$C19, Raw!$H:$H, "B01")</f>
        <v>0</v>
      </c>
      <c r="KQ19" s="41">
        <f>SUMIFS(Raw!$I:$I, Raw!$A:$A, 'Calls Answered in 60s'!KQ$14, Raw!$F:$F, 'Calls Answered in 60s'!$C19, Raw!$H:$H, "B01")</f>
        <v>0</v>
      </c>
      <c r="KR19" s="41">
        <f>SUMIFS(Raw!$I:$I, Raw!$A:$A, 'Calls Answered in 60s'!KR$14, Raw!$F:$F, 'Calls Answered in 60s'!$C19, Raw!$H:$H, "B01")</f>
        <v>0</v>
      </c>
      <c r="KS19" s="41">
        <f>SUMIFS(Raw!$I:$I, Raw!$A:$A, 'Calls Answered in 60s'!KS$14, Raw!$F:$F, 'Calls Answered in 60s'!$C19, Raw!$H:$H, "B01")</f>
        <v>0</v>
      </c>
      <c r="KT19" s="41">
        <f>SUMIFS(Raw!$I:$I, Raw!$A:$A, 'Calls Answered in 60s'!KT$14, Raw!$F:$F, 'Calls Answered in 60s'!$C19, Raw!$H:$H, "B01")</f>
        <v>0</v>
      </c>
      <c r="KU19" s="41">
        <f>SUMIFS(Raw!$I:$I, Raw!$A:$A, 'Calls Answered in 60s'!KU$14, Raw!$F:$F, 'Calls Answered in 60s'!$C19, Raw!$H:$H, "B01")</f>
        <v>0</v>
      </c>
      <c r="KV19" s="42">
        <f>SUMIFS(Raw!$I:$I, Raw!$A:$A, 'Calls Answered in 60s'!KV$14, Raw!$F:$F, 'Calls Answered in 60s'!$C19, Raw!$H:$H, "B01")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8338</v>
      </c>
      <c r="O20" s="35">
        <v>8042</v>
      </c>
      <c r="P20" s="35">
        <v>9479</v>
      </c>
      <c r="Q20" s="35">
        <v>9895</v>
      </c>
      <c r="R20" s="35">
        <v>9754</v>
      </c>
      <c r="S20" s="35">
        <v>13140</v>
      </c>
      <c r="T20" s="36">
        <v>9730</v>
      </c>
      <c r="V20" s="34">
        <v>12174</v>
      </c>
      <c r="W20" s="35">
        <v>10277</v>
      </c>
      <c r="X20" s="35">
        <v>10087</v>
      </c>
      <c r="Y20" s="35">
        <v>10051</v>
      </c>
      <c r="Z20" s="35">
        <v>10370</v>
      </c>
      <c r="AA20" s="35">
        <v>15295</v>
      </c>
      <c r="AB20" s="36">
        <v>13626</v>
      </c>
      <c r="AD20" s="34">
        <v>11631</v>
      </c>
      <c r="AE20" s="35">
        <v>9762</v>
      </c>
      <c r="AF20" s="35">
        <v>9631</v>
      </c>
      <c r="AG20" s="35">
        <v>9492</v>
      </c>
      <c r="AH20" s="35">
        <v>9551</v>
      </c>
      <c r="AI20" s="35">
        <v>12492</v>
      </c>
      <c r="AJ20" s="36">
        <v>7533</v>
      </c>
      <c r="AL20" s="34">
        <v>12124</v>
      </c>
      <c r="AM20" s="35">
        <v>10619</v>
      </c>
      <c r="AN20" s="35">
        <v>9767</v>
      </c>
      <c r="AO20" s="35">
        <v>9743</v>
      </c>
      <c r="AP20" s="35">
        <v>10085</v>
      </c>
      <c r="AQ20" s="35">
        <v>13984</v>
      </c>
      <c r="AR20" s="36">
        <v>12531</v>
      </c>
      <c r="AT20" s="34">
        <v>9251</v>
      </c>
      <c r="AU20" s="35">
        <v>9472</v>
      </c>
      <c r="AV20" s="35">
        <v>9165</v>
      </c>
      <c r="AW20" s="35">
        <v>9694</v>
      </c>
      <c r="AX20" s="35">
        <v>9776</v>
      </c>
      <c r="AY20" s="35">
        <v>13879</v>
      </c>
      <c r="AZ20" s="36">
        <v>12126</v>
      </c>
      <c r="BB20" s="34">
        <v>11010</v>
      </c>
      <c r="BC20" s="35">
        <v>9529</v>
      </c>
      <c r="BD20" s="35">
        <v>8938</v>
      </c>
      <c r="BE20" s="35">
        <v>9123</v>
      </c>
      <c r="BF20" s="35">
        <v>9420</v>
      </c>
      <c r="BG20" s="35">
        <v>14590</v>
      </c>
      <c r="BH20" s="36">
        <v>13009</v>
      </c>
      <c r="BJ20" s="34">
        <v>10944</v>
      </c>
      <c r="BK20" s="35">
        <v>9362</v>
      </c>
      <c r="BL20" s="35">
        <v>8937</v>
      </c>
      <c r="BM20" s="35">
        <v>9070</v>
      </c>
      <c r="BN20" s="35">
        <v>9299</v>
      </c>
      <c r="BO20" s="35">
        <v>14590</v>
      </c>
      <c r="BP20" s="36">
        <v>12971</v>
      </c>
      <c r="BR20" s="34">
        <v>10217</v>
      </c>
      <c r="BS20" s="35">
        <v>8462</v>
      </c>
      <c r="BT20" s="35">
        <v>7863</v>
      </c>
      <c r="BU20" s="35">
        <v>7938</v>
      </c>
      <c r="BV20" s="35">
        <v>15224</v>
      </c>
      <c r="BW20" s="35">
        <v>18662</v>
      </c>
      <c r="BX20" s="36">
        <v>14435</v>
      </c>
      <c r="BZ20" s="34">
        <v>10201</v>
      </c>
      <c r="CA20" s="35">
        <v>8369</v>
      </c>
      <c r="CB20" s="35">
        <v>7843</v>
      </c>
      <c r="CC20" s="35">
        <v>7872</v>
      </c>
      <c r="CD20" s="35">
        <v>14129</v>
      </c>
      <c r="CE20" s="35">
        <v>15451</v>
      </c>
      <c r="CF20" s="36">
        <v>13966</v>
      </c>
      <c r="CH20" s="34">
        <v>10955</v>
      </c>
      <c r="CI20" s="35">
        <v>9004</v>
      </c>
      <c r="CJ20" s="35">
        <v>7902</v>
      </c>
      <c r="CK20" s="35">
        <v>10954</v>
      </c>
      <c r="CL20" s="35">
        <v>10161</v>
      </c>
      <c r="CM20" s="35">
        <v>14738</v>
      </c>
      <c r="CN20" s="36">
        <v>12307</v>
      </c>
      <c r="CP20" s="34">
        <v>10871</v>
      </c>
      <c r="CQ20" s="35">
        <v>8961</v>
      </c>
      <c r="CR20" s="35">
        <v>7882</v>
      </c>
      <c r="CS20" s="35">
        <v>8467</v>
      </c>
      <c r="CT20" s="35">
        <v>10094</v>
      </c>
      <c r="CU20" s="35">
        <v>14672</v>
      </c>
      <c r="CV20" s="36">
        <v>12265</v>
      </c>
      <c r="CX20" s="34">
        <v>9841</v>
      </c>
      <c r="CY20" s="35">
        <v>8461</v>
      </c>
      <c r="CZ20" s="35">
        <v>9194</v>
      </c>
      <c r="DA20" s="35">
        <v>8457</v>
      </c>
      <c r="DB20" s="35">
        <v>8282</v>
      </c>
      <c r="DC20" s="35">
        <v>13545</v>
      </c>
      <c r="DD20" s="36">
        <v>11757</v>
      </c>
      <c r="DF20" s="34">
        <v>9784</v>
      </c>
      <c r="DG20" s="35">
        <v>8409</v>
      </c>
      <c r="DH20" s="35">
        <v>9157</v>
      </c>
      <c r="DI20" s="35">
        <v>8395</v>
      </c>
      <c r="DJ20" s="35">
        <v>5220</v>
      </c>
      <c r="DK20" s="35">
        <v>13177</v>
      </c>
      <c r="DL20" s="36">
        <v>11079</v>
      </c>
      <c r="DN20" s="34">
        <v>10364</v>
      </c>
      <c r="DO20" s="35">
        <v>9015</v>
      </c>
      <c r="DP20" s="35">
        <v>8791</v>
      </c>
      <c r="DQ20" s="35">
        <v>8728</v>
      </c>
      <c r="DR20" s="35">
        <v>9032</v>
      </c>
      <c r="DS20" s="35">
        <v>12929</v>
      </c>
      <c r="DT20" s="36">
        <v>11232</v>
      </c>
      <c r="DV20" s="34">
        <v>9919</v>
      </c>
      <c r="DW20" s="35">
        <v>8984</v>
      </c>
      <c r="DX20" s="35">
        <v>8518</v>
      </c>
      <c r="DY20" s="35">
        <v>8681</v>
      </c>
      <c r="DZ20" s="35">
        <v>8964</v>
      </c>
      <c r="EA20" s="35">
        <v>12416</v>
      </c>
      <c r="EB20" s="36">
        <v>11149</v>
      </c>
      <c r="ED20" s="34">
        <f>SUMIFS(Raw!$I:$I, Raw!$A:$A, 'Calls Answered in 60s'!ED$14, Raw!$F:$F, 'Calls Answered in 60s'!$C20, Raw!$H:$H, "A03")</f>
        <v>10117</v>
      </c>
      <c r="EE20" s="35">
        <f>SUMIFS(Raw!$I:$I, Raw!$A:$A, 'Calls Answered in 60s'!EE$14, Raw!$F:$F, 'Calls Answered in 60s'!$C20, Raw!$H:$H, "A03")</f>
        <v>8730</v>
      </c>
      <c r="EF20" s="35">
        <f>SUMIFS(Raw!$I:$I, Raw!$A:$A, 'Calls Answered in 60s'!EF$14, Raw!$F:$F, 'Calls Answered in 60s'!$C20, Raw!$H:$H, "A03")</f>
        <v>8802</v>
      </c>
      <c r="EG20" s="35">
        <f>SUMIFS(Raw!$I:$I, Raw!$A:$A, 'Calls Answered in 60s'!EG$14, Raw!$F:$F, 'Calls Answered in 60s'!$C20, Raw!$H:$H, "A03")</f>
        <v>8521</v>
      </c>
      <c r="EH20" s="35">
        <f>SUMIFS(Raw!$I:$I, Raw!$A:$A, 'Calls Answered in 60s'!EH$14, Raw!$F:$F, 'Calls Answered in 60s'!$C20, Raw!$H:$H, "A03")</f>
        <v>9119</v>
      </c>
      <c r="EI20" s="35">
        <f>SUMIFS(Raw!$I:$I, Raw!$A:$A, 'Calls Answered in 60s'!EI$14, Raw!$F:$F, 'Calls Answered in 60s'!$C20, Raw!$H:$H, "A03")</f>
        <v>12816</v>
      </c>
      <c r="EJ20" s="36">
        <f>SUMIFS(Raw!$I:$I, Raw!$A:$A, 'Calls Answered in 60s'!EJ$14, Raw!$F:$F, 'Calls Answered in 60s'!$C20, Raw!$H:$H, "A03")</f>
        <v>11335</v>
      </c>
      <c r="EL20" s="34">
        <f>SUMIFS(Raw!$I:$I, Raw!$A:$A, 'Calls Answered in 60s'!EL$14, Raw!$F:$F, 'Calls Answered in 60s'!$C20, Raw!$H:$H, "B01")</f>
        <v>10020</v>
      </c>
      <c r="EM20" s="35">
        <f>SUMIFS(Raw!$I:$I, Raw!$A:$A, 'Calls Answered in 60s'!EM$14, Raw!$F:$F, 'Calls Answered in 60s'!$C20, Raw!$H:$H, "B01")</f>
        <v>8614</v>
      </c>
      <c r="EN20" s="35">
        <f>SUMIFS(Raw!$I:$I, Raw!$A:$A, 'Calls Answered in 60s'!EN$14, Raw!$F:$F, 'Calls Answered in 60s'!$C20, Raw!$H:$H, "B01")</f>
        <v>8655</v>
      </c>
      <c r="EO20" s="35">
        <f>SUMIFS(Raw!$I:$I, Raw!$A:$A, 'Calls Answered in 60s'!EO$14, Raw!$F:$F, 'Calls Answered in 60s'!$C20, Raw!$H:$H, "B01")</f>
        <v>8498</v>
      </c>
      <c r="EP20" s="35">
        <f>SUMIFS(Raw!$I:$I, Raw!$A:$A, 'Calls Answered in 60s'!EP$14, Raw!$F:$F, 'Calls Answered in 60s'!$C20, Raw!$H:$H, "B01")</f>
        <v>8890</v>
      </c>
      <c r="EQ20" s="35">
        <f>SUMIFS(Raw!$I:$I, Raw!$A:$A, 'Calls Answered in 60s'!EQ$14, Raw!$F:$F, 'Calls Answered in 60s'!$C20, Raw!$H:$H, "B01")</f>
        <v>12632</v>
      </c>
      <c r="ER20" s="36">
        <f>SUMIFS(Raw!$I:$I, Raw!$A:$A, 'Calls Answered in 60s'!ER$14, Raw!$F:$F, 'Calls Answered in 60s'!$C20, Raw!$H:$H, "B01")</f>
        <v>11298</v>
      </c>
      <c r="ET20" s="34">
        <f>SUMIFS(Raw!$I:$I, Raw!$A:$A, 'Calls Answered in 60s'!ET$14, Raw!$F:$F, 'Calls Answered in 60s'!$C20, Raw!$H:$H, "A03")</f>
        <v>0</v>
      </c>
      <c r="EU20" s="35">
        <f>SUMIFS(Raw!$I:$I, Raw!$A:$A, 'Calls Answered in 60s'!EU$14, Raw!$F:$F, 'Calls Answered in 60s'!$C20, Raw!$H:$H, "A03")</f>
        <v>0</v>
      </c>
      <c r="EV20" s="35">
        <f>SUMIFS(Raw!$I:$I, Raw!$A:$A, 'Calls Answered in 60s'!EV$14, Raw!$F:$F, 'Calls Answered in 60s'!$C20, Raw!$H:$H, "A03")</f>
        <v>0</v>
      </c>
      <c r="EW20" s="35">
        <f>SUMIFS(Raw!$I:$I, Raw!$A:$A, 'Calls Answered in 60s'!EW$14, Raw!$F:$F, 'Calls Answered in 60s'!$C20, Raw!$H:$H, "A03")</f>
        <v>0</v>
      </c>
      <c r="EX20" s="35">
        <f>SUMIFS(Raw!$I:$I, Raw!$A:$A, 'Calls Answered in 60s'!EX$14, Raw!$F:$F, 'Calls Answered in 60s'!$C20, Raw!$H:$H, "A03")</f>
        <v>0</v>
      </c>
      <c r="EY20" s="35">
        <f>SUMIFS(Raw!$I:$I, Raw!$A:$A, 'Calls Answered in 60s'!EY$14, Raw!$F:$F, 'Calls Answered in 60s'!$C20, Raw!$H:$H, "A03")</f>
        <v>0</v>
      </c>
      <c r="EZ20" s="36">
        <f>SUMIFS(Raw!$I:$I, Raw!$A:$A, 'Calls Answered in 60s'!EZ$14, Raw!$F:$F, 'Calls Answered in 60s'!$C20, Raw!$H:$H, "A03")</f>
        <v>0</v>
      </c>
      <c r="FB20" s="34">
        <f>SUMIFS(Raw!$I:$I, Raw!$A:$A, 'Calls Answered in 60s'!FB$14, Raw!$F:$F, 'Calls Answered in 60s'!$C20, Raw!$H:$H, "B01")</f>
        <v>0</v>
      </c>
      <c r="FC20" s="35">
        <f>SUMIFS(Raw!$I:$I, Raw!$A:$A, 'Calls Answered in 60s'!FC$14, Raw!$F:$F, 'Calls Answered in 60s'!$C20, Raw!$H:$H, "B01")</f>
        <v>0</v>
      </c>
      <c r="FD20" s="35">
        <f>SUMIFS(Raw!$I:$I, Raw!$A:$A, 'Calls Answered in 60s'!FD$14, Raw!$F:$F, 'Calls Answered in 60s'!$C20, Raw!$H:$H, "B01")</f>
        <v>0</v>
      </c>
      <c r="FE20" s="35">
        <f>SUMIFS(Raw!$I:$I, Raw!$A:$A, 'Calls Answered in 60s'!FE$14, Raw!$F:$F, 'Calls Answered in 60s'!$C20, Raw!$H:$H, "B01")</f>
        <v>0</v>
      </c>
      <c r="FF20" s="35">
        <f>SUMIFS(Raw!$I:$I, Raw!$A:$A, 'Calls Answered in 60s'!FF$14, Raw!$F:$F, 'Calls Answered in 60s'!$C20, Raw!$H:$H, "B01")</f>
        <v>0</v>
      </c>
      <c r="FG20" s="35">
        <f>SUMIFS(Raw!$I:$I, Raw!$A:$A, 'Calls Answered in 60s'!FG$14, Raw!$F:$F, 'Calls Answered in 60s'!$C20, Raw!$H:$H, "B01")</f>
        <v>0</v>
      </c>
      <c r="FH20" s="36">
        <f>SUMIFS(Raw!$I:$I, Raw!$A:$A, 'Calls Answered in 60s'!FH$14, Raw!$F:$F, 'Calls Answered in 60s'!$C20, Raw!$H:$H, "B01")</f>
        <v>0</v>
      </c>
      <c r="FJ20" s="34">
        <f>SUMIFS(Raw!$I:$I, Raw!$A:$A, 'Calls Answered in 60s'!FJ$14, Raw!$F:$F, 'Calls Answered in 60s'!$C20, Raw!$H:$H, "A03")</f>
        <v>0</v>
      </c>
      <c r="FK20" s="35">
        <f>SUMIFS(Raw!$I:$I, Raw!$A:$A, 'Calls Answered in 60s'!FK$14, Raw!$F:$F, 'Calls Answered in 60s'!$C20, Raw!$H:$H, "A03")</f>
        <v>0</v>
      </c>
      <c r="FL20" s="35">
        <f>SUMIFS(Raw!$I:$I, Raw!$A:$A, 'Calls Answered in 60s'!FL$14, Raw!$F:$F, 'Calls Answered in 60s'!$C20, Raw!$H:$H, "A03")</f>
        <v>0</v>
      </c>
      <c r="FM20" s="35">
        <f>SUMIFS(Raw!$I:$I, Raw!$A:$A, 'Calls Answered in 60s'!FM$14, Raw!$F:$F, 'Calls Answered in 60s'!$C20, Raw!$H:$H, "A03")</f>
        <v>0</v>
      </c>
      <c r="FN20" s="35">
        <f>SUMIFS(Raw!$I:$I, Raw!$A:$A, 'Calls Answered in 60s'!FN$14, Raw!$F:$F, 'Calls Answered in 60s'!$C20, Raw!$H:$H, "A03")</f>
        <v>0</v>
      </c>
      <c r="FO20" s="35">
        <f>SUMIFS(Raw!$I:$I, Raw!$A:$A, 'Calls Answered in 60s'!FO$14, Raw!$F:$F, 'Calls Answered in 60s'!$C20, Raw!$H:$H, "A03")</f>
        <v>0</v>
      </c>
      <c r="FP20" s="36">
        <f>SUMIFS(Raw!$I:$I, Raw!$A:$A, 'Calls Answered in 60s'!FP$14, Raw!$F:$F, 'Calls Answered in 60s'!$C20, Raw!$H:$H, "A03")</f>
        <v>0</v>
      </c>
      <c r="FR20" s="34">
        <f>SUMIFS(Raw!$I:$I, Raw!$A:$A, 'Calls Answered in 60s'!FR$14, Raw!$F:$F, 'Calls Answered in 60s'!$C20, Raw!$H:$H, "B01")</f>
        <v>0</v>
      </c>
      <c r="FS20" s="35">
        <f>SUMIFS(Raw!$I:$I, Raw!$A:$A, 'Calls Answered in 60s'!FS$14, Raw!$F:$F, 'Calls Answered in 60s'!$C20, Raw!$H:$H, "B01")</f>
        <v>0</v>
      </c>
      <c r="FT20" s="35">
        <f>SUMIFS(Raw!$I:$I, Raw!$A:$A, 'Calls Answered in 60s'!FT$14, Raw!$F:$F, 'Calls Answered in 60s'!$C20, Raw!$H:$H, "B01")</f>
        <v>0</v>
      </c>
      <c r="FU20" s="35">
        <f>SUMIFS(Raw!$I:$I, Raw!$A:$A, 'Calls Answered in 60s'!FU$14, Raw!$F:$F, 'Calls Answered in 60s'!$C20, Raw!$H:$H, "B01")</f>
        <v>0</v>
      </c>
      <c r="FV20" s="35">
        <f>SUMIFS(Raw!$I:$I, Raw!$A:$A, 'Calls Answered in 60s'!FV$14, Raw!$F:$F, 'Calls Answered in 60s'!$C20, Raw!$H:$H, "B01")</f>
        <v>0</v>
      </c>
      <c r="FW20" s="35">
        <f>SUMIFS(Raw!$I:$I, Raw!$A:$A, 'Calls Answered in 60s'!FW$14, Raw!$F:$F, 'Calls Answered in 60s'!$C20, Raw!$H:$H, "B01")</f>
        <v>0</v>
      </c>
      <c r="FX20" s="36">
        <f>SUMIFS(Raw!$I:$I, Raw!$A:$A, 'Calls Answered in 60s'!FX$14, Raw!$F:$F, 'Calls Answered in 60s'!$C20, Raw!$H:$H, "B01")</f>
        <v>0</v>
      </c>
      <c r="FZ20" s="34">
        <f>SUMIFS(Raw!$I:$I, Raw!$A:$A, 'Calls Answered in 60s'!FZ$14, Raw!$F:$F, 'Calls Answered in 60s'!$C20, Raw!$H:$H, "A03")</f>
        <v>0</v>
      </c>
      <c r="GA20" s="35">
        <f>SUMIFS(Raw!$I:$I, Raw!$A:$A, 'Calls Answered in 60s'!GA$14, Raw!$F:$F, 'Calls Answered in 60s'!$C20, Raw!$H:$H, "A03")</f>
        <v>0</v>
      </c>
      <c r="GB20" s="35">
        <f>SUMIFS(Raw!$I:$I, Raw!$A:$A, 'Calls Answered in 60s'!GB$14, Raw!$F:$F, 'Calls Answered in 60s'!$C20, Raw!$H:$H, "A03")</f>
        <v>0</v>
      </c>
      <c r="GC20" s="35">
        <f>SUMIFS(Raw!$I:$I, Raw!$A:$A, 'Calls Answered in 60s'!GC$14, Raw!$F:$F, 'Calls Answered in 60s'!$C20, Raw!$H:$H, "A03")</f>
        <v>0</v>
      </c>
      <c r="GD20" s="35">
        <f>SUMIFS(Raw!$I:$I, Raw!$A:$A, 'Calls Answered in 60s'!GD$14, Raw!$F:$F, 'Calls Answered in 60s'!$C20, Raw!$H:$H, "A03")</f>
        <v>0</v>
      </c>
      <c r="GE20" s="35">
        <f>SUMIFS(Raw!$I:$I, Raw!$A:$A, 'Calls Answered in 60s'!GE$14, Raw!$F:$F, 'Calls Answered in 60s'!$C20, Raw!$H:$H, "A03")</f>
        <v>0</v>
      </c>
      <c r="GF20" s="36">
        <f>SUMIFS(Raw!$I:$I, Raw!$A:$A, 'Calls Answered in 60s'!GF$14, Raw!$F:$F, 'Calls Answered in 60s'!$C20, Raw!$H:$H, "A03")</f>
        <v>0</v>
      </c>
      <c r="GH20" s="34">
        <f>SUMIFS(Raw!$I:$I, Raw!$A:$A, 'Calls Answered in 60s'!GH$14, Raw!$F:$F, 'Calls Answered in 60s'!$C20, Raw!$H:$H, "B01")</f>
        <v>0</v>
      </c>
      <c r="GI20" s="35">
        <f>SUMIFS(Raw!$I:$I, Raw!$A:$A, 'Calls Answered in 60s'!GI$14, Raw!$F:$F, 'Calls Answered in 60s'!$C20, Raw!$H:$H, "B01")</f>
        <v>0</v>
      </c>
      <c r="GJ20" s="35">
        <f>SUMIFS(Raw!$I:$I, Raw!$A:$A, 'Calls Answered in 60s'!GJ$14, Raw!$F:$F, 'Calls Answered in 60s'!$C20, Raw!$H:$H, "B01")</f>
        <v>0</v>
      </c>
      <c r="GK20" s="35">
        <f>SUMIFS(Raw!$I:$I, Raw!$A:$A, 'Calls Answered in 60s'!GK$14, Raw!$F:$F, 'Calls Answered in 60s'!$C20, Raw!$H:$H, "B01")</f>
        <v>0</v>
      </c>
      <c r="GL20" s="35">
        <f>SUMIFS(Raw!$I:$I, Raw!$A:$A, 'Calls Answered in 60s'!GL$14, Raw!$F:$F, 'Calls Answered in 60s'!$C20, Raw!$H:$H, "B01")</f>
        <v>0</v>
      </c>
      <c r="GM20" s="35">
        <f>SUMIFS(Raw!$I:$I, Raw!$A:$A, 'Calls Answered in 60s'!GM$14, Raw!$F:$F, 'Calls Answered in 60s'!$C20, Raw!$H:$H, "B01")</f>
        <v>0</v>
      </c>
      <c r="GN20" s="36">
        <f>SUMIFS(Raw!$I:$I, Raw!$A:$A, 'Calls Answered in 60s'!GN$14, Raw!$F:$F, 'Calls Answered in 60s'!$C20, Raw!$H:$H, "B01")</f>
        <v>0</v>
      </c>
      <c r="GP20" s="34">
        <f>SUMIFS(Raw!$I:$I, Raw!$A:$A, 'Calls Answered in 60s'!GP$14, Raw!$F:$F, 'Calls Answered in 60s'!$C20, Raw!$H:$H, "A03")</f>
        <v>0</v>
      </c>
      <c r="GQ20" s="35">
        <f>SUMIFS(Raw!$I:$I, Raw!$A:$A, 'Calls Answered in 60s'!GQ$14, Raw!$F:$F, 'Calls Answered in 60s'!$C20, Raw!$H:$H, "A03")</f>
        <v>0</v>
      </c>
      <c r="GR20" s="35">
        <f>SUMIFS(Raw!$I:$I, Raw!$A:$A, 'Calls Answered in 60s'!GR$14, Raw!$F:$F, 'Calls Answered in 60s'!$C20, Raw!$H:$H, "A03")</f>
        <v>0</v>
      </c>
      <c r="GS20" s="35">
        <f>SUMIFS(Raw!$I:$I, Raw!$A:$A, 'Calls Answered in 60s'!GS$14, Raw!$F:$F, 'Calls Answered in 60s'!$C20, Raw!$H:$H, "A03")</f>
        <v>0</v>
      </c>
      <c r="GT20" s="35">
        <f>SUMIFS(Raw!$I:$I, Raw!$A:$A, 'Calls Answered in 60s'!GT$14, Raw!$F:$F, 'Calls Answered in 60s'!$C20, Raw!$H:$H, "A03")</f>
        <v>0</v>
      </c>
      <c r="GU20" s="35">
        <f>SUMIFS(Raw!$I:$I, Raw!$A:$A, 'Calls Answered in 60s'!GU$14, Raw!$F:$F, 'Calls Answered in 60s'!$C20, Raw!$H:$H, "A03")</f>
        <v>0</v>
      </c>
      <c r="GV20" s="36">
        <f>SUMIFS(Raw!$I:$I, Raw!$A:$A, 'Calls Answered in 60s'!GV$14, Raw!$F:$F, 'Calls Answered in 60s'!$C20, Raw!$H:$H, "A03")</f>
        <v>0</v>
      </c>
      <c r="GX20" s="34">
        <f>SUMIFS(Raw!$I:$I, Raw!$A:$A, 'Calls Answered in 60s'!GX$14, Raw!$F:$F, 'Calls Answered in 60s'!$C20, Raw!$H:$H, "B01")</f>
        <v>0</v>
      </c>
      <c r="GY20" s="35">
        <f>SUMIFS(Raw!$I:$I, Raw!$A:$A, 'Calls Answered in 60s'!GY$14, Raw!$F:$F, 'Calls Answered in 60s'!$C20, Raw!$H:$H, "B01")</f>
        <v>0</v>
      </c>
      <c r="GZ20" s="35">
        <f>SUMIFS(Raw!$I:$I, Raw!$A:$A, 'Calls Answered in 60s'!GZ$14, Raw!$F:$F, 'Calls Answered in 60s'!$C20, Raw!$H:$H, "B01")</f>
        <v>0</v>
      </c>
      <c r="HA20" s="35">
        <f>SUMIFS(Raw!$I:$I, Raw!$A:$A, 'Calls Answered in 60s'!HA$14, Raw!$F:$F, 'Calls Answered in 60s'!$C20, Raw!$H:$H, "B01")</f>
        <v>0</v>
      </c>
      <c r="HB20" s="35">
        <f>SUMIFS(Raw!$I:$I, Raw!$A:$A, 'Calls Answered in 60s'!HB$14, Raw!$F:$F, 'Calls Answered in 60s'!$C20, Raw!$H:$H, "B01")</f>
        <v>0</v>
      </c>
      <c r="HC20" s="35">
        <f>SUMIFS(Raw!$I:$I, Raw!$A:$A, 'Calls Answered in 60s'!HC$14, Raw!$F:$F, 'Calls Answered in 60s'!$C20, Raw!$H:$H, "B01")</f>
        <v>0</v>
      </c>
      <c r="HD20" s="36">
        <f>SUMIFS(Raw!$I:$I, Raw!$A:$A, 'Calls Answered in 60s'!HD$14, Raw!$F:$F, 'Calls Answered in 60s'!$C20, Raw!$H:$H, "B01")</f>
        <v>0</v>
      </c>
      <c r="HF20" s="34">
        <f>SUMIFS(Raw!$I:$I, Raw!$A:$A, 'Calls Answered in 60s'!HF$14, Raw!$F:$F, 'Calls Answered in 60s'!$C20, Raw!$H:$H, "A03")</f>
        <v>0</v>
      </c>
      <c r="HG20" s="35">
        <f>SUMIFS(Raw!$I:$I, Raw!$A:$A, 'Calls Answered in 60s'!HG$14, Raw!$F:$F, 'Calls Answered in 60s'!$C20, Raw!$H:$H, "A03")</f>
        <v>0</v>
      </c>
      <c r="HH20" s="35">
        <f>SUMIFS(Raw!$I:$I, Raw!$A:$A, 'Calls Answered in 60s'!HH$14, Raw!$F:$F, 'Calls Answered in 60s'!$C20, Raw!$H:$H, "A03")</f>
        <v>0</v>
      </c>
      <c r="HI20" s="35">
        <f>SUMIFS(Raw!$I:$I, Raw!$A:$A, 'Calls Answered in 60s'!HI$14, Raw!$F:$F, 'Calls Answered in 60s'!$C20, Raw!$H:$H, "A03")</f>
        <v>0</v>
      </c>
      <c r="HJ20" s="35">
        <f>SUMIFS(Raw!$I:$I, Raw!$A:$A, 'Calls Answered in 60s'!HJ$14, Raw!$F:$F, 'Calls Answered in 60s'!$C20, Raw!$H:$H, "A03")</f>
        <v>0</v>
      </c>
      <c r="HK20" s="35">
        <f>SUMIFS(Raw!$I:$I, Raw!$A:$A, 'Calls Answered in 60s'!HK$14, Raw!$F:$F, 'Calls Answered in 60s'!$C20, Raw!$H:$H, "A03")</f>
        <v>0</v>
      </c>
      <c r="HL20" s="36">
        <f>SUMIFS(Raw!$I:$I, Raw!$A:$A, 'Calls Answered in 60s'!HL$14, Raw!$F:$F, 'Calls Answered in 60s'!$C20, Raw!$H:$H, "A03")</f>
        <v>0</v>
      </c>
      <c r="HN20" s="34">
        <f>SUMIFS(Raw!$I:$I, Raw!$A:$A, 'Calls Answered in 60s'!HN$14, Raw!$F:$F, 'Calls Answered in 60s'!$C20, Raw!$H:$H, "B01")</f>
        <v>0</v>
      </c>
      <c r="HO20" s="35">
        <f>SUMIFS(Raw!$I:$I, Raw!$A:$A, 'Calls Answered in 60s'!HO$14, Raw!$F:$F, 'Calls Answered in 60s'!$C20, Raw!$H:$H, "B01")</f>
        <v>0</v>
      </c>
      <c r="HP20" s="35">
        <f>SUMIFS(Raw!$I:$I, Raw!$A:$A, 'Calls Answered in 60s'!HP$14, Raw!$F:$F, 'Calls Answered in 60s'!$C20, Raw!$H:$H, "B01")</f>
        <v>0</v>
      </c>
      <c r="HQ20" s="35">
        <f>SUMIFS(Raw!$I:$I, Raw!$A:$A, 'Calls Answered in 60s'!HQ$14, Raw!$F:$F, 'Calls Answered in 60s'!$C20, Raw!$H:$H, "B01")</f>
        <v>0</v>
      </c>
      <c r="HR20" s="35">
        <f>SUMIFS(Raw!$I:$I, Raw!$A:$A, 'Calls Answered in 60s'!HR$14, Raw!$F:$F, 'Calls Answered in 60s'!$C20, Raw!$H:$H, "B01")</f>
        <v>0</v>
      </c>
      <c r="HS20" s="35">
        <f>SUMIFS(Raw!$I:$I, Raw!$A:$A, 'Calls Answered in 60s'!HS$14, Raw!$F:$F, 'Calls Answered in 60s'!$C20, Raw!$H:$H, "B01")</f>
        <v>0</v>
      </c>
      <c r="HT20" s="36">
        <f>SUMIFS(Raw!$I:$I, Raw!$A:$A, 'Calls Answered in 60s'!HT$14, Raw!$F:$F, 'Calls Answered in 60s'!$C20, Raw!$H:$H, "B01")</f>
        <v>0</v>
      </c>
      <c r="HV20" s="34">
        <f>SUMIFS(Raw!$I:$I, Raw!$A:$A, 'Calls Answered in 60s'!HV$14, Raw!$F:$F, 'Calls Answered in 60s'!$C20, Raw!$H:$H, "A03")</f>
        <v>0</v>
      </c>
      <c r="HW20" s="35">
        <f>SUMIFS(Raw!$I:$I, Raw!$A:$A, 'Calls Answered in 60s'!HW$14, Raw!$F:$F, 'Calls Answered in 60s'!$C20, Raw!$H:$H, "A03")</f>
        <v>0</v>
      </c>
      <c r="HX20" s="35">
        <f>SUMIFS(Raw!$I:$I, Raw!$A:$A, 'Calls Answered in 60s'!HX$14, Raw!$F:$F, 'Calls Answered in 60s'!$C20, Raw!$H:$H, "A03")</f>
        <v>0</v>
      </c>
      <c r="HY20" s="35">
        <f>SUMIFS(Raw!$I:$I, Raw!$A:$A, 'Calls Answered in 60s'!HY$14, Raw!$F:$F, 'Calls Answered in 60s'!$C20, Raw!$H:$H, "A03")</f>
        <v>0</v>
      </c>
      <c r="HZ20" s="35">
        <f>SUMIFS(Raw!$I:$I, Raw!$A:$A, 'Calls Answered in 60s'!HZ$14, Raw!$F:$F, 'Calls Answered in 60s'!$C20, Raw!$H:$H, "A03")</f>
        <v>0</v>
      </c>
      <c r="IA20" s="35">
        <f>SUMIFS(Raw!$I:$I, Raw!$A:$A, 'Calls Answered in 60s'!IA$14, Raw!$F:$F, 'Calls Answered in 60s'!$C20, Raw!$H:$H, "A03")</f>
        <v>0</v>
      </c>
      <c r="IB20" s="36">
        <f>SUMIFS(Raw!$I:$I, Raw!$A:$A, 'Calls Answered in 60s'!IB$14, Raw!$F:$F, 'Calls Answered in 60s'!$C20, Raw!$H:$H, "A03")</f>
        <v>0</v>
      </c>
      <c r="ID20" s="34">
        <f>SUMIFS(Raw!$I:$I, Raw!$A:$A, 'Calls Answered in 60s'!ID$14, Raw!$F:$F, 'Calls Answered in 60s'!$C20, Raw!$H:$H, "B01")</f>
        <v>0</v>
      </c>
      <c r="IE20" s="35">
        <f>SUMIFS(Raw!$I:$I, Raw!$A:$A, 'Calls Answered in 60s'!IE$14, Raw!$F:$F, 'Calls Answered in 60s'!$C20, Raw!$H:$H, "B01")</f>
        <v>0</v>
      </c>
      <c r="IF20" s="35">
        <f>SUMIFS(Raw!$I:$I, Raw!$A:$A, 'Calls Answered in 60s'!IF$14, Raw!$F:$F, 'Calls Answered in 60s'!$C20, Raw!$H:$H, "B01")</f>
        <v>0</v>
      </c>
      <c r="IG20" s="35">
        <f>SUMIFS(Raw!$I:$I, Raw!$A:$A, 'Calls Answered in 60s'!IG$14, Raw!$F:$F, 'Calls Answered in 60s'!$C20, Raw!$H:$H, "B01")</f>
        <v>0</v>
      </c>
      <c r="IH20" s="35">
        <f>SUMIFS(Raw!$I:$I, Raw!$A:$A, 'Calls Answered in 60s'!IH$14, Raw!$F:$F, 'Calls Answered in 60s'!$C20, Raw!$H:$H, "B01")</f>
        <v>0</v>
      </c>
      <c r="II20" s="35">
        <f>SUMIFS(Raw!$I:$I, Raw!$A:$A, 'Calls Answered in 60s'!II$14, Raw!$F:$F, 'Calls Answered in 60s'!$C20, Raw!$H:$H, "B01")</f>
        <v>0</v>
      </c>
      <c r="IJ20" s="36">
        <f>SUMIFS(Raw!$I:$I, Raw!$A:$A, 'Calls Answered in 60s'!IJ$14, Raw!$F:$F, 'Calls Answered in 60s'!$C20, Raw!$H:$H, "B01")</f>
        <v>0</v>
      </c>
      <c r="IL20" s="34">
        <f>SUMIFS(Raw!$I:$I, Raw!$A:$A, 'Calls Answered in 60s'!IL$14, Raw!$F:$F, 'Calls Answered in 60s'!$C20, Raw!$H:$H, "A03")</f>
        <v>0</v>
      </c>
      <c r="IM20" s="35">
        <f>SUMIFS(Raw!$I:$I, Raw!$A:$A, 'Calls Answered in 60s'!IM$14, Raw!$F:$F, 'Calls Answered in 60s'!$C20, Raw!$H:$H, "A03")</f>
        <v>0</v>
      </c>
      <c r="IN20" s="35">
        <f>SUMIFS(Raw!$I:$I, Raw!$A:$A, 'Calls Answered in 60s'!IN$14, Raw!$F:$F, 'Calls Answered in 60s'!$C20, Raw!$H:$H, "A03")</f>
        <v>0</v>
      </c>
      <c r="IO20" s="35">
        <f>SUMIFS(Raw!$I:$I, Raw!$A:$A, 'Calls Answered in 60s'!IO$14, Raw!$F:$F, 'Calls Answered in 60s'!$C20, Raw!$H:$H, "A03")</f>
        <v>0</v>
      </c>
      <c r="IP20" s="35">
        <f>SUMIFS(Raw!$I:$I, Raw!$A:$A, 'Calls Answered in 60s'!IP$14, Raw!$F:$F, 'Calls Answered in 60s'!$C20, Raw!$H:$H, "A03")</f>
        <v>0</v>
      </c>
      <c r="IQ20" s="35">
        <f>SUMIFS(Raw!$I:$I, Raw!$A:$A, 'Calls Answered in 60s'!IQ$14, Raw!$F:$F, 'Calls Answered in 60s'!$C20, Raw!$H:$H, "A03")</f>
        <v>0</v>
      </c>
      <c r="IR20" s="36">
        <f>SUMIFS(Raw!$I:$I, Raw!$A:$A, 'Calls Answered in 60s'!IR$14, Raw!$F:$F, 'Calls Answered in 60s'!$C20, Raw!$H:$H, "A03")</f>
        <v>0</v>
      </c>
      <c r="IT20" s="34">
        <f>SUMIFS(Raw!$I:$I, Raw!$A:$A, 'Calls Answered in 60s'!IT$14, Raw!$F:$F, 'Calls Answered in 60s'!$C20, Raw!$H:$H, "B01")</f>
        <v>0</v>
      </c>
      <c r="IU20" s="35">
        <f>SUMIFS(Raw!$I:$I, Raw!$A:$A, 'Calls Answered in 60s'!IU$14, Raw!$F:$F, 'Calls Answered in 60s'!$C20, Raw!$H:$H, "B01")</f>
        <v>0</v>
      </c>
      <c r="IV20" s="35">
        <f>SUMIFS(Raw!$I:$I, Raw!$A:$A, 'Calls Answered in 60s'!IV$14, Raw!$F:$F, 'Calls Answered in 60s'!$C20, Raw!$H:$H, "B01")</f>
        <v>0</v>
      </c>
      <c r="IW20" s="35">
        <f>SUMIFS(Raw!$I:$I, Raw!$A:$A, 'Calls Answered in 60s'!IW$14, Raw!$F:$F, 'Calls Answered in 60s'!$C20, Raw!$H:$H, "B01")</f>
        <v>0</v>
      </c>
      <c r="IX20" s="35">
        <f>SUMIFS(Raw!$I:$I, Raw!$A:$A, 'Calls Answered in 60s'!IX$14, Raw!$F:$F, 'Calls Answered in 60s'!$C20, Raw!$H:$H, "B01")</f>
        <v>0</v>
      </c>
      <c r="IY20" s="35">
        <f>SUMIFS(Raw!$I:$I, Raw!$A:$A, 'Calls Answered in 60s'!IY$14, Raw!$F:$F, 'Calls Answered in 60s'!$C20, Raw!$H:$H, "B01")</f>
        <v>0</v>
      </c>
      <c r="IZ20" s="36">
        <f>SUMIFS(Raw!$I:$I, Raw!$A:$A, 'Calls Answered in 60s'!IZ$14, Raw!$F:$F, 'Calls Answered in 60s'!$C20, Raw!$H:$H, "B01")</f>
        <v>0</v>
      </c>
      <c r="JB20" s="34">
        <f>SUMIFS(Raw!$I:$I, Raw!$A:$A, 'Calls Answered in 60s'!JB$14, Raw!$F:$F, 'Calls Answered in 60s'!$C20, Raw!$H:$H, "A03")</f>
        <v>0</v>
      </c>
      <c r="JC20" s="35">
        <f>SUMIFS(Raw!$I:$I, Raw!$A:$A, 'Calls Answered in 60s'!JC$14, Raw!$F:$F, 'Calls Answered in 60s'!$C20, Raw!$H:$H, "A03")</f>
        <v>0</v>
      </c>
      <c r="JD20" s="35">
        <f>SUMIFS(Raw!$I:$I, Raw!$A:$A, 'Calls Answered in 60s'!JD$14, Raw!$F:$F, 'Calls Answered in 60s'!$C20, Raw!$H:$H, "A03")</f>
        <v>0</v>
      </c>
      <c r="JE20" s="35">
        <f>SUMIFS(Raw!$I:$I, Raw!$A:$A, 'Calls Answered in 60s'!JE$14, Raw!$F:$F, 'Calls Answered in 60s'!$C20, Raw!$H:$H, "A03")</f>
        <v>0</v>
      </c>
      <c r="JF20" s="35">
        <f>SUMIFS(Raw!$I:$I, Raw!$A:$A, 'Calls Answered in 60s'!JF$14, Raw!$F:$F, 'Calls Answered in 60s'!$C20, Raw!$H:$H, "A03")</f>
        <v>0</v>
      </c>
      <c r="JG20" s="35">
        <f>SUMIFS(Raw!$I:$I, Raw!$A:$A, 'Calls Answered in 60s'!JG$14, Raw!$F:$F, 'Calls Answered in 60s'!$C20, Raw!$H:$H, "A03")</f>
        <v>0</v>
      </c>
      <c r="JH20" s="36">
        <f>SUMIFS(Raw!$I:$I, Raw!$A:$A, 'Calls Answered in 60s'!JH$14, Raw!$F:$F, 'Calls Answered in 60s'!$C20, Raw!$H:$H, "A03")</f>
        <v>0</v>
      </c>
      <c r="JJ20" s="34">
        <f>SUMIFS(Raw!$I:$I, Raw!$A:$A, 'Calls Answered in 60s'!JJ$14, Raw!$F:$F, 'Calls Answered in 60s'!$C20, Raw!$H:$H, "B01")</f>
        <v>0</v>
      </c>
      <c r="JK20" s="35">
        <f>SUMIFS(Raw!$I:$I, Raw!$A:$A, 'Calls Answered in 60s'!JK$14, Raw!$F:$F, 'Calls Answered in 60s'!$C20, Raw!$H:$H, "B01")</f>
        <v>0</v>
      </c>
      <c r="JL20" s="35">
        <f>SUMIFS(Raw!$I:$I, Raw!$A:$A, 'Calls Answered in 60s'!JL$14, Raw!$F:$F, 'Calls Answered in 60s'!$C20, Raw!$H:$H, "B01")</f>
        <v>0</v>
      </c>
      <c r="JM20" s="35">
        <f>SUMIFS(Raw!$I:$I, Raw!$A:$A, 'Calls Answered in 60s'!JM$14, Raw!$F:$F, 'Calls Answered in 60s'!$C20, Raw!$H:$H, "B01")</f>
        <v>0</v>
      </c>
      <c r="JN20" s="35">
        <f>SUMIFS(Raw!$I:$I, Raw!$A:$A, 'Calls Answered in 60s'!JN$14, Raw!$F:$F, 'Calls Answered in 60s'!$C20, Raw!$H:$H, "B01")</f>
        <v>0</v>
      </c>
      <c r="JO20" s="35">
        <f>SUMIFS(Raw!$I:$I, Raw!$A:$A, 'Calls Answered in 60s'!JO$14, Raw!$F:$F, 'Calls Answered in 60s'!$C20, Raw!$H:$H, "B01")</f>
        <v>0</v>
      </c>
      <c r="JP20" s="36">
        <f>SUMIFS(Raw!$I:$I, Raw!$A:$A, 'Calls Answered in 60s'!JP$14, Raw!$F:$F, 'Calls Answered in 60s'!$C20, Raw!$H:$H, "B01")</f>
        <v>0</v>
      </c>
      <c r="JR20" s="34">
        <f>SUMIFS(Raw!$I:$I, Raw!$A:$A, 'Calls Answered in 60s'!JR$14, Raw!$F:$F, 'Calls Answered in 60s'!$C20, Raw!$H:$H, "A03")</f>
        <v>0</v>
      </c>
      <c r="JS20" s="35">
        <f>SUMIFS(Raw!$I:$I, Raw!$A:$A, 'Calls Answered in 60s'!JS$14, Raw!$F:$F, 'Calls Answered in 60s'!$C20, Raw!$H:$H, "A03")</f>
        <v>0</v>
      </c>
      <c r="JT20" s="35">
        <f>SUMIFS(Raw!$I:$I, Raw!$A:$A, 'Calls Answered in 60s'!JT$14, Raw!$F:$F, 'Calls Answered in 60s'!$C20, Raw!$H:$H, "A03")</f>
        <v>0</v>
      </c>
      <c r="JU20" s="35">
        <f>SUMIFS(Raw!$I:$I, Raw!$A:$A, 'Calls Answered in 60s'!JU$14, Raw!$F:$F, 'Calls Answered in 60s'!$C20, Raw!$H:$H, "A03")</f>
        <v>0</v>
      </c>
      <c r="JV20" s="35">
        <f>SUMIFS(Raw!$I:$I, Raw!$A:$A, 'Calls Answered in 60s'!JV$14, Raw!$F:$F, 'Calls Answered in 60s'!$C20, Raw!$H:$H, "A03")</f>
        <v>0</v>
      </c>
      <c r="JW20" s="35">
        <f>SUMIFS(Raw!$I:$I, Raw!$A:$A, 'Calls Answered in 60s'!JW$14, Raw!$F:$F, 'Calls Answered in 60s'!$C20, Raw!$H:$H, "A03")</f>
        <v>0</v>
      </c>
      <c r="JX20" s="36">
        <f>SUMIFS(Raw!$I:$I, Raw!$A:$A, 'Calls Answered in 60s'!JX$14, Raw!$F:$F, 'Calls Answered in 60s'!$C20, Raw!$H:$H, "A03")</f>
        <v>0</v>
      </c>
      <c r="JZ20" s="34">
        <f>SUMIFS(Raw!$I:$I, Raw!$A:$A, 'Calls Answered in 60s'!JZ$14, Raw!$F:$F, 'Calls Answered in 60s'!$C20, Raw!$H:$H, "B01")</f>
        <v>0</v>
      </c>
      <c r="KA20" s="35">
        <f>SUMIFS(Raw!$I:$I, Raw!$A:$A, 'Calls Answered in 60s'!KA$14, Raw!$F:$F, 'Calls Answered in 60s'!$C20, Raw!$H:$H, "B01")</f>
        <v>0</v>
      </c>
      <c r="KB20" s="35">
        <f>SUMIFS(Raw!$I:$I, Raw!$A:$A, 'Calls Answered in 60s'!KB$14, Raw!$F:$F, 'Calls Answered in 60s'!$C20, Raw!$H:$H, "B01")</f>
        <v>0</v>
      </c>
      <c r="KC20" s="35">
        <f>SUMIFS(Raw!$I:$I, Raw!$A:$A, 'Calls Answered in 60s'!KC$14, Raw!$F:$F, 'Calls Answered in 60s'!$C20, Raw!$H:$H, "B01")</f>
        <v>0</v>
      </c>
      <c r="KD20" s="35">
        <f>SUMIFS(Raw!$I:$I, Raw!$A:$A, 'Calls Answered in 60s'!KD$14, Raw!$F:$F, 'Calls Answered in 60s'!$C20, Raw!$H:$H, "B01")</f>
        <v>0</v>
      </c>
      <c r="KE20" s="35">
        <f>SUMIFS(Raw!$I:$I, Raw!$A:$A, 'Calls Answered in 60s'!KE$14, Raw!$F:$F, 'Calls Answered in 60s'!$C20, Raw!$H:$H, "B01")</f>
        <v>0</v>
      </c>
      <c r="KF20" s="36">
        <f>SUMIFS(Raw!$I:$I, Raw!$A:$A, 'Calls Answered in 60s'!KF$14, Raw!$F:$F, 'Calls Answered in 60s'!$C20, Raw!$H:$H, "B01")</f>
        <v>0</v>
      </c>
      <c r="KH20" s="34">
        <f>SUMIFS(Raw!$I:$I, Raw!$A:$A, 'Calls Answered in 60s'!KH$14, Raw!$F:$F, 'Calls Answered in 60s'!$C20, Raw!$H:$H, "A03")</f>
        <v>0</v>
      </c>
      <c r="KI20" s="35">
        <f>SUMIFS(Raw!$I:$I, Raw!$A:$A, 'Calls Answered in 60s'!KI$14, Raw!$F:$F, 'Calls Answered in 60s'!$C20, Raw!$H:$H, "A03")</f>
        <v>0</v>
      </c>
      <c r="KJ20" s="35">
        <f>SUMIFS(Raw!$I:$I, Raw!$A:$A, 'Calls Answered in 60s'!KJ$14, Raw!$F:$F, 'Calls Answered in 60s'!$C20, Raw!$H:$H, "A03")</f>
        <v>0</v>
      </c>
      <c r="KK20" s="35">
        <f>SUMIFS(Raw!$I:$I, Raw!$A:$A, 'Calls Answered in 60s'!KK$14, Raw!$F:$F, 'Calls Answered in 60s'!$C20, Raw!$H:$H, "A03")</f>
        <v>0</v>
      </c>
      <c r="KL20" s="35">
        <f>SUMIFS(Raw!$I:$I, Raw!$A:$A, 'Calls Answered in 60s'!KL$14, Raw!$F:$F, 'Calls Answered in 60s'!$C20, Raw!$H:$H, "A03")</f>
        <v>0</v>
      </c>
      <c r="KM20" s="35">
        <f>SUMIFS(Raw!$I:$I, Raw!$A:$A, 'Calls Answered in 60s'!KM$14, Raw!$F:$F, 'Calls Answered in 60s'!$C20, Raw!$H:$H, "A03")</f>
        <v>0</v>
      </c>
      <c r="KN20" s="36">
        <f>SUMIFS(Raw!$I:$I, Raw!$A:$A, 'Calls Answered in 60s'!KN$14, Raw!$F:$F, 'Calls Answered in 60s'!$C20, Raw!$H:$H, "A03")</f>
        <v>0</v>
      </c>
      <c r="KP20" s="34">
        <f>SUMIFS(Raw!$I:$I, Raw!$A:$A, 'Calls Answered in 60s'!KP$14, Raw!$F:$F, 'Calls Answered in 60s'!$C20, Raw!$H:$H, "B01")</f>
        <v>0</v>
      </c>
      <c r="KQ20" s="35">
        <f>SUMIFS(Raw!$I:$I, Raw!$A:$A, 'Calls Answered in 60s'!KQ$14, Raw!$F:$F, 'Calls Answered in 60s'!$C20, Raw!$H:$H, "B01")</f>
        <v>0</v>
      </c>
      <c r="KR20" s="35">
        <f>SUMIFS(Raw!$I:$I, Raw!$A:$A, 'Calls Answered in 60s'!KR$14, Raw!$F:$F, 'Calls Answered in 60s'!$C20, Raw!$H:$H, "B01")</f>
        <v>0</v>
      </c>
      <c r="KS20" s="35">
        <f>SUMIFS(Raw!$I:$I, Raw!$A:$A, 'Calls Answered in 60s'!KS$14, Raw!$F:$F, 'Calls Answered in 60s'!$C20, Raw!$H:$H, "B01")</f>
        <v>0</v>
      </c>
      <c r="KT20" s="35">
        <f>SUMIFS(Raw!$I:$I, Raw!$A:$A, 'Calls Answered in 60s'!KT$14, Raw!$F:$F, 'Calls Answered in 60s'!$C20, Raw!$H:$H, "B01")</f>
        <v>0</v>
      </c>
      <c r="KU20" s="35">
        <f>SUMIFS(Raw!$I:$I, Raw!$A:$A, 'Calls Answered in 60s'!KU$14, Raw!$F:$F, 'Calls Answered in 60s'!$C20, Raw!$H:$H, "B01")</f>
        <v>0</v>
      </c>
      <c r="KV20" s="36">
        <f>SUMIFS(Raw!$I:$I, Raw!$A:$A, 'Calls Answered in 60s'!KV$14, Raw!$F:$F, 'Calls Answered in 60s'!$C20, Raw!$H:$H, "B01")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798</v>
      </c>
      <c r="O21" s="52">
        <v>743</v>
      </c>
      <c r="P21" s="52">
        <v>636</v>
      </c>
      <c r="Q21" s="52">
        <v>522</v>
      </c>
      <c r="R21" s="52">
        <v>595</v>
      </c>
      <c r="S21" s="52">
        <v>1133</v>
      </c>
      <c r="T21" s="53">
        <v>860</v>
      </c>
      <c r="V21" s="51">
        <v>1075</v>
      </c>
      <c r="W21" s="52">
        <v>965</v>
      </c>
      <c r="X21" s="52">
        <v>1092</v>
      </c>
      <c r="Y21" s="52">
        <v>921</v>
      </c>
      <c r="Z21" s="52">
        <v>917</v>
      </c>
      <c r="AA21" s="52">
        <v>1538</v>
      </c>
      <c r="AB21" s="53">
        <v>1372</v>
      </c>
      <c r="AD21" s="51">
        <v>875</v>
      </c>
      <c r="AE21" s="52">
        <v>604</v>
      </c>
      <c r="AF21" s="52">
        <v>864</v>
      </c>
      <c r="AG21" s="52">
        <v>740</v>
      </c>
      <c r="AH21" s="52">
        <v>714</v>
      </c>
      <c r="AI21" s="52">
        <v>1228</v>
      </c>
      <c r="AJ21" s="53">
        <v>907</v>
      </c>
      <c r="AL21" s="51">
        <v>1157</v>
      </c>
      <c r="AM21" s="52">
        <v>990</v>
      </c>
      <c r="AN21" s="52">
        <v>978</v>
      </c>
      <c r="AO21" s="52">
        <v>1007</v>
      </c>
      <c r="AP21" s="52">
        <v>999</v>
      </c>
      <c r="AQ21" s="52">
        <v>1399</v>
      </c>
      <c r="AR21" s="53">
        <v>1223</v>
      </c>
      <c r="AT21" s="51">
        <v>979</v>
      </c>
      <c r="AU21" s="52">
        <v>737</v>
      </c>
      <c r="AV21" s="52">
        <v>803</v>
      </c>
      <c r="AW21" s="52">
        <v>888</v>
      </c>
      <c r="AX21" s="52">
        <v>842</v>
      </c>
      <c r="AY21" s="52">
        <v>1295</v>
      </c>
      <c r="AZ21" s="53">
        <v>1006</v>
      </c>
      <c r="BB21" s="51">
        <v>1132</v>
      </c>
      <c r="BC21" s="52">
        <v>996</v>
      </c>
      <c r="BD21" s="52">
        <v>889</v>
      </c>
      <c r="BE21" s="52">
        <v>838</v>
      </c>
      <c r="BF21" s="52">
        <v>922</v>
      </c>
      <c r="BG21" s="52">
        <v>1399</v>
      </c>
      <c r="BH21" s="53">
        <v>1302</v>
      </c>
      <c r="BJ21" s="51">
        <v>1045</v>
      </c>
      <c r="BK21" s="52">
        <v>932</v>
      </c>
      <c r="BL21" s="52">
        <v>820</v>
      </c>
      <c r="BM21" s="52">
        <v>766</v>
      </c>
      <c r="BN21" s="52">
        <v>835</v>
      </c>
      <c r="BO21" s="52">
        <v>980</v>
      </c>
      <c r="BP21" s="53">
        <v>757</v>
      </c>
      <c r="BR21" s="51">
        <v>1074</v>
      </c>
      <c r="BS21" s="52">
        <v>929</v>
      </c>
      <c r="BT21" s="52">
        <v>817</v>
      </c>
      <c r="BU21" s="52">
        <v>975</v>
      </c>
      <c r="BV21" s="52">
        <v>1651</v>
      </c>
      <c r="BW21" s="52">
        <v>1717</v>
      </c>
      <c r="BX21" s="53">
        <v>1625</v>
      </c>
      <c r="BZ21" s="51">
        <v>1053</v>
      </c>
      <c r="CA21" s="52">
        <v>921</v>
      </c>
      <c r="CB21" s="52">
        <v>772</v>
      </c>
      <c r="CC21" s="52">
        <v>965</v>
      </c>
      <c r="CD21" s="52">
        <v>1603</v>
      </c>
      <c r="CE21" s="52">
        <v>1077</v>
      </c>
      <c r="CF21" s="53">
        <v>1575</v>
      </c>
      <c r="CH21" s="51">
        <v>1215</v>
      </c>
      <c r="CI21" s="52">
        <v>956</v>
      </c>
      <c r="CJ21" s="52">
        <v>771</v>
      </c>
      <c r="CK21" s="52">
        <v>1193</v>
      </c>
      <c r="CL21" s="52">
        <v>1047</v>
      </c>
      <c r="CM21" s="52">
        <v>1442</v>
      </c>
      <c r="CN21" s="53">
        <v>1315</v>
      </c>
      <c r="CP21" s="51">
        <v>1192</v>
      </c>
      <c r="CQ21" s="52">
        <v>947</v>
      </c>
      <c r="CR21" s="52">
        <v>740</v>
      </c>
      <c r="CS21" s="52">
        <v>1117</v>
      </c>
      <c r="CT21" s="52">
        <v>847</v>
      </c>
      <c r="CU21" s="52">
        <v>1228</v>
      </c>
      <c r="CV21" s="53">
        <v>1113</v>
      </c>
      <c r="CX21" s="51">
        <v>1018</v>
      </c>
      <c r="CY21" s="52">
        <v>861</v>
      </c>
      <c r="CZ21" s="52">
        <v>888</v>
      </c>
      <c r="DA21" s="52">
        <v>901</v>
      </c>
      <c r="DB21" s="52">
        <v>1002</v>
      </c>
      <c r="DC21" s="52">
        <v>1460</v>
      </c>
      <c r="DD21" s="53">
        <v>1234</v>
      </c>
      <c r="DF21" s="51">
        <v>964</v>
      </c>
      <c r="DG21" s="52">
        <v>819</v>
      </c>
      <c r="DH21" s="52">
        <v>762</v>
      </c>
      <c r="DI21" s="52">
        <v>849</v>
      </c>
      <c r="DJ21" s="52">
        <v>876</v>
      </c>
      <c r="DK21" s="52">
        <v>1115</v>
      </c>
      <c r="DL21" s="53">
        <v>1004</v>
      </c>
      <c r="DN21" s="51">
        <v>1041</v>
      </c>
      <c r="DO21" s="52">
        <v>893</v>
      </c>
      <c r="DP21" s="52">
        <v>862</v>
      </c>
      <c r="DQ21" s="52">
        <v>1035</v>
      </c>
      <c r="DR21" s="52">
        <v>848</v>
      </c>
      <c r="DS21" s="52">
        <v>1347</v>
      </c>
      <c r="DT21" s="53">
        <v>1315</v>
      </c>
      <c r="DV21" s="51">
        <v>878</v>
      </c>
      <c r="DW21" s="52">
        <v>846</v>
      </c>
      <c r="DX21" s="52">
        <v>770</v>
      </c>
      <c r="DY21" s="52">
        <v>1014</v>
      </c>
      <c r="DZ21" s="52">
        <v>769</v>
      </c>
      <c r="EA21" s="52">
        <v>1145</v>
      </c>
      <c r="EB21" s="53">
        <v>1192</v>
      </c>
      <c r="ED21" s="51">
        <f>SUMIFS(Raw!$I:$I, Raw!$A:$A, 'Calls Answered in 60s'!ED$14, Raw!$F:$F, 'Calls Answered in 60s'!$C21, Raw!$H:$H, "A03")</f>
        <v>969</v>
      </c>
      <c r="EE21" s="52">
        <f>SUMIFS(Raw!$I:$I, Raw!$A:$A, 'Calls Answered in 60s'!EE$14, Raw!$F:$F, 'Calls Answered in 60s'!$C21, Raw!$H:$H, "A03")</f>
        <v>905</v>
      </c>
      <c r="EF21" s="52">
        <f>SUMIFS(Raw!$I:$I, Raw!$A:$A, 'Calls Answered in 60s'!EF$14, Raw!$F:$F, 'Calls Answered in 60s'!$C21, Raw!$H:$H, "A03")</f>
        <v>877</v>
      </c>
      <c r="EG21" s="52">
        <f>SUMIFS(Raw!$I:$I, Raw!$A:$A, 'Calls Answered in 60s'!EG$14, Raw!$F:$F, 'Calls Answered in 60s'!$C21, Raw!$H:$H, "A03")</f>
        <v>845</v>
      </c>
      <c r="EH21" s="52">
        <f>SUMIFS(Raw!$I:$I, Raw!$A:$A, 'Calls Answered in 60s'!EH$14, Raw!$F:$F, 'Calls Answered in 60s'!$C21, Raw!$H:$H, "A03")</f>
        <v>878</v>
      </c>
      <c r="EI21" s="52">
        <f>SUMIFS(Raw!$I:$I, Raw!$A:$A, 'Calls Answered in 60s'!EI$14, Raw!$F:$F, 'Calls Answered in 60s'!$C21, Raw!$H:$H, "A03")</f>
        <v>1336</v>
      </c>
      <c r="EJ21" s="53">
        <f>SUMIFS(Raw!$I:$I, Raw!$A:$A, 'Calls Answered in 60s'!EJ$14, Raw!$F:$F, 'Calls Answered in 60s'!$C21, Raw!$H:$H, "A03")</f>
        <v>1244</v>
      </c>
      <c r="EL21" s="51">
        <f>SUMIFS(Raw!$I:$I, Raw!$A:$A, 'Calls Answered in 60s'!EL$14, Raw!$F:$F, 'Calls Answered in 60s'!$C21, Raw!$H:$H, "B01")</f>
        <v>853</v>
      </c>
      <c r="EM21" s="52">
        <f>SUMIFS(Raw!$I:$I, Raw!$A:$A, 'Calls Answered in 60s'!EM$14, Raw!$F:$F, 'Calls Answered in 60s'!$C21, Raw!$H:$H, "B01")</f>
        <v>835</v>
      </c>
      <c r="EN21" s="52">
        <f>SUMIFS(Raw!$I:$I, Raw!$A:$A, 'Calls Answered in 60s'!EN$14, Raw!$F:$F, 'Calls Answered in 60s'!$C21, Raw!$H:$H, "B01")</f>
        <v>817</v>
      </c>
      <c r="EO21" s="52">
        <f>SUMIFS(Raw!$I:$I, Raw!$A:$A, 'Calls Answered in 60s'!EO$14, Raw!$F:$F, 'Calls Answered in 60s'!$C21, Raw!$H:$H, "B01")</f>
        <v>762</v>
      </c>
      <c r="EP21" s="52">
        <f>SUMIFS(Raw!$I:$I, Raw!$A:$A, 'Calls Answered in 60s'!EP$14, Raw!$F:$F, 'Calls Answered in 60s'!$C21, Raw!$H:$H, "B01")</f>
        <v>835</v>
      </c>
      <c r="EQ21" s="52">
        <f>SUMIFS(Raw!$I:$I, Raw!$A:$A, 'Calls Answered in 60s'!EQ$14, Raw!$F:$F, 'Calls Answered in 60s'!$C21, Raw!$H:$H, "B01")</f>
        <v>1223</v>
      </c>
      <c r="ER21" s="53">
        <f>SUMIFS(Raw!$I:$I, Raw!$A:$A, 'Calls Answered in 60s'!ER$14, Raw!$F:$F, 'Calls Answered in 60s'!$C21, Raw!$H:$H, "B01")</f>
        <v>1118</v>
      </c>
      <c r="ET21" s="51">
        <f>SUMIFS(Raw!$I:$I, Raw!$A:$A, 'Calls Answered in 60s'!ET$14, Raw!$F:$F, 'Calls Answered in 60s'!$C21, Raw!$H:$H, "A03")</f>
        <v>0</v>
      </c>
      <c r="EU21" s="52">
        <f>SUMIFS(Raw!$I:$I, Raw!$A:$A, 'Calls Answered in 60s'!EU$14, Raw!$F:$F, 'Calls Answered in 60s'!$C21, Raw!$H:$H, "A03")</f>
        <v>0</v>
      </c>
      <c r="EV21" s="52">
        <f>SUMIFS(Raw!$I:$I, Raw!$A:$A, 'Calls Answered in 60s'!EV$14, Raw!$F:$F, 'Calls Answered in 60s'!$C21, Raw!$H:$H, "A03")</f>
        <v>0</v>
      </c>
      <c r="EW21" s="52">
        <f>SUMIFS(Raw!$I:$I, Raw!$A:$A, 'Calls Answered in 60s'!EW$14, Raw!$F:$F, 'Calls Answered in 60s'!$C21, Raw!$H:$H, "A03")</f>
        <v>0</v>
      </c>
      <c r="EX21" s="52">
        <f>SUMIFS(Raw!$I:$I, Raw!$A:$A, 'Calls Answered in 60s'!EX$14, Raw!$F:$F, 'Calls Answered in 60s'!$C21, Raw!$H:$H, "A03")</f>
        <v>0</v>
      </c>
      <c r="EY21" s="52">
        <f>SUMIFS(Raw!$I:$I, Raw!$A:$A, 'Calls Answered in 60s'!EY$14, Raw!$F:$F, 'Calls Answered in 60s'!$C21, Raw!$H:$H, "A03")</f>
        <v>0</v>
      </c>
      <c r="EZ21" s="53">
        <f>SUMIFS(Raw!$I:$I, Raw!$A:$A, 'Calls Answered in 60s'!EZ$14, Raw!$F:$F, 'Calls Answered in 60s'!$C21, Raw!$H:$H, "A03")</f>
        <v>0</v>
      </c>
      <c r="FB21" s="51">
        <f>SUMIFS(Raw!$I:$I, Raw!$A:$A, 'Calls Answered in 60s'!FB$14, Raw!$F:$F, 'Calls Answered in 60s'!$C21, Raw!$H:$H, "B01")</f>
        <v>0</v>
      </c>
      <c r="FC21" s="52">
        <f>SUMIFS(Raw!$I:$I, Raw!$A:$A, 'Calls Answered in 60s'!FC$14, Raw!$F:$F, 'Calls Answered in 60s'!$C21, Raw!$H:$H, "B01")</f>
        <v>0</v>
      </c>
      <c r="FD21" s="52">
        <f>SUMIFS(Raw!$I:$I, Raw!$A:$A, 'Calls Answered in 60s'!FD$14, Raw!$F:$F, 'Calls Answered in 60s'!$C21, Raw!$H:$H, "B01")</f>
        <v>0</v>
      </c>
      <c r="FE21" s="52">
        <f>SUMIFS(Raw!$I:$I, Raw!$A:$A, 'Calls Answered in 60s'!FE$14, Raw!$F:$F, 'Calls Answered in 60s'!$C21, Raw!$H:$H, "B01")</f>
        <v>0</v>
      </c>
      <c r="FF21" s="52">
        <f>SUMIFS(Raw!$I:$I, Raw!$A:$A, 'Calls Answered in 60s'!FF$14, Raw!$F:$F, 'Calls Answered in 60s'!$C21, Raw!$H:$H, "B01")</f>
        <v>0</v>
      </c>
      <c r="FG21" s="52">
        <f>SUMIFS(Raw!$I:$I, Raw!$A:$A, 'Calls Answered in 60s'!FG$14, Raw!$F:$F, 'Calls Answered in 60s'!$C21, Raw!$H:$H, "B01")</f>
        <v>0</v>
      </c>
      <c r="FH21" s="53">
        <f>SUMIFS(Raw!$I:$I, Raw!$A:$A, 'Calls Answered in 60s'!FH$14, Raw!$F:$F, 'Calls Answered in 60s'!$C21, Raw!$H:$H, "B01")</f>
        <v>0</v>
      </c>
      <c r="FJ21" s="51">
        <f>SUMIFS(Raw!$I:$I, Raw!$A:$A, 'Calls Answered in 60s'!FJ$14, Raw!$F:$F, 'Calls Answered in 60s'!$C21, Raw!$H:$H, "A03")</f>
        <v>0</v>
      </c>
      <c r="FK21" s="52">
        <f>SUMIFS(Raw!$I:$I, Raw!$A:$A, 'Calls Answered in 60s'!FK$14, Raw!$F:$F, 'Calls Answered in 60s'!$C21, Raw!$H:$H, "A03")</f>
        <v>0</v>
      </c>
      <c r="FL21" s="52">
        <f>SUMIFS(Raw!$I:$I, Raw!$A:$A, 'Calls Answered in 60s'!FL$14, Raw!$F:$F, 'Calls Answered in 60s'!$C21, Raw!$H:$H, "A03")</f>
        <v>0</v>
      </c>
      <c r="FM21" s="52">
        <f>SUMIFS(Raw!$I:$I, Raw!$A:$A, 'Calls Answered in 60s'!FM$14, Raw!$F:$F, 'Calls Answered in 60s'!$C21, Raw!$H:$H, "A03")</f>
        <v>0</v>
      </c>
      <c r="FN21" s="52">
        <f>SUMIFS(Raw!$I:$I, Raw!$A:$A, 'Calls Answered in 60s'!FN$14, Raw!$F:$F, 'Calls Answered in 60s'!$C21, Raw!$H:$H, "A03")</f>
        <v>0</v>
      </c>
      <c r="FO21" s="52">
        <f>SUMIFS(Raw!$I:$I, Raw!$A:$A, 'Calls Answered in 60s'!FO$14, Raw!$F:$F, 'Calls Answered in 60s'!$C21, Raw!$H:$H, "A03")</f>
        <v>0</v>
      </c>
      <c r="FP21" s="53">
        <f>SUMIFS(Raw!$I:$I, Raw!$A:$A, 'Calls Answered in 60s'!FP$14, Raw!$F:$F, 'Calls Answered in 60s'!$C21, Raw!$H:$H, "A03")</f>
        <v>0</v>
      </c>
      <c r="FR21" s="51">
        <f>SUMIFS(Raw!$I:$I, Raw!$A:$A, 'Calls Answered in 60s'!FR$14, Raw!$F:$F, 'Calls Answered in 60s'!$C21, Raw!$H:$H, "B01")</f>
        <v>0</v>
      </c>
      <c r="FS21" s="52">
        <f>SUMIFS(Raw!$I:$I, Raw!$A:$A, 'Calls Answered in 60s'!FS$14, Raw!$F:$F, 'Calls Answered in 60s'!$C21, Raw!$H:$H, "B01")</f>
        <v>0</v>
      </c>
      <c r="FT21" s="52">
        <f>SUMIFS(Raw!$I:$I, Raw!$A:$A, 'Calls Answered in 60s'!FT$14, Raw!$F:$F, 'Calls Answered in 60s'!$C21, Raw!$H:$H, "B01")</f>
        <v>0</v>
      </c>
      <c r="FU21" s="52">
        <f>SUMIFS(Raw!$I:$I, Raw!$A:$A, 'Calls Answered in 60s'!FU$14, Raw!$F:$F, 'Calls Answered in 60s'!$C21, Raw!$H:$H, "B01")</f>
        <v>0</v>
      </c>
      <c r="FV21" s="52">
        <f>SUMIFS(Raw!$I:$I, Raw!$A:$A, 'Calls Answered in 60s'!FV$14, Raw!$F:$F, 'Calls Answered in 60s'!$C21, Raw!$H:$H, "B01")</f>
        <v>0</v>
      </c>
      <c r="FW21" s="52">
        <f>SUMIFS(Raw!$I:$I, Raw!$A:$A, 'Calls Answered in 60s'!FW$14, Raw!$F:$F, 'Calls Answered in 60s'!$C21, Raw!$H:$H, "B01")</f>
        <v>0</v>
      </c>
      <c r="FX21" s="53">
        <f>SUMIFS(Raw!$I:$I, Raw!$A:$A, 'Calls Answered in 60s'!FX$14, Raw!$F:$F, 'Calls Answered in 60s'!$C21, Raw!$H:$H, "B01")</f>
        <v>0</v>
      </c>
      <c r="FZ21" s="51">
        <f>SUMIFS(Raw!$I:$I, Raw!$A:$A, 'Calls Answered in 60s'!FZ$14, Raw!$F:$F, 'Calls Answered in 60s'!$C21, Raw!$H:$H, "A03")</f>
        <v>0</v>
      </c>
      <c r="GA21" s="52">
        <f>SUMIFS(Raw!$I:$I, Raw!$A:$A, 'Calls Answered in 60s'!GA$14, Raw!$F:$F, 'Calls Answered in 60s'!$C21, Raw!$H:$H, "A03")</f>
        <v>0</v>
      </c>
      <c r="GB21" s="52">
        <f>SUMIFS(Raw!$I:$I, Raw!$A:$A, 'Calls Answered in 60s'!GB$14, Raw!$F:$F, 'Calls Answered in 60s'!$C21, Raw!$H:$H, "A03")</f>
        <v>0</v>
      </c>
      <c r="GC21" s="52">
        <f>SUMIFS(Raw!$I:$I, Raw!$A:$A, 'Calls Answered in 60s'!GC$14, Raw!$F:$F, 'Calls Answered in 60s'!$C21, Raw!$H:$H, "A03")</f>
        <v>0</v>
      </c>
      <c r="GD21" s="52">
        <f>SUMIFS(Raw!$I:$I, Raw!$A:$A, 'Calls Answered in 60s'!GD$14, Raw!$F:$F, 'Calls Answered in 60s'!$C21, Raw!$H:$H, "A03")</f>
        <v>0</v>
      </c>
      <c r="GE21" s="52">
        <f>SUMIFS(Raw!$I:$I, Raw!$A:$A, 'Calls Answered in 60s'!GE$14, Raw!$F:$F, 'Calls Answered in 60s'!$C21, Raw!$H:$H, "A03")</f>
        <v>0</v>
      </c>
      <c r="GF21" s="53">
        <f>SUMIFS(Raw!$I:$I, Raw!$A:$A, 'Calls Answered in 60s'!GF$14, Raw!$F:$F, 'Calls Answered in 60s'!$C21, Raw!$H:$H, "A03")</f>
        <v>0</v>
      </c>
      <c r="GH21" s="51">
        <f>SUMIFS(Raw!$I:$I, Raw!$A:$A, 'Calls Answered in 60s'!GH$14, Raw!$F:$F, 'Calls Answered in 60s'!$C21, Raw!$H:$H, "B01")</f>
        <v>0</v>
      </c>
      <c r="GI21" s="52">
        <f>SUMIFS(Raw!$I:$I, Raw!$A:$A, 'Calls Answered in 60s'!GI$14, Raw!$F:$F, 'Calls Answered in 60s'!$C21, Raw!$H:$H, "B01")</f>
        <v>0</v>
      </c>
      <c r="GJ21" s="52">
        <f>SUMIFS(Raw!$I:$I, Raw!$A:$A, 'Calls Answered in 60s'!GJ$14, Raw!$F:$F, 'Calls Answered in 60s'!$C21, Raw!$H:$H, "B01")</f>
        <v>0</v>
      </c>
      <c r="GK21" s="52">
        <f>SUMIFS(Raw!$I:$I, Raw!$A:$A, 'Calls Answered in 60s'!GK$14, Raw!$F:$F, 'Calls Answered in 60s'!$C21, Raw!$H:$H, "B01")</f>
        <v>0</v>
      </c>
      <c r="GL21" s="52">
        <f>SUMIFS(Raw!$I:$I, Raw!$A:$A, 'Calls Answered in 60s'!GL$14, Raw!$F:$F, 'Calls Answered in 60s'!$C21, Raw!$H:$H, "B01")</f>
        <v>0</v>
      </c>
      <c r="GM21" s="52">
        <f>SUMIFS(Raw!$I:$I, Raw!$A:$A, 'Calls Answered in 60s'!GM$14, Raw!$F:$F, 'Calls Answered in 60s'!$C21, Raw!$H:$H, "B01")</f>
        <v>0</v>
      </c>
      <c r="GN21" s="53">
        <f>SUMIFS(Raw!$I:$I, Raw!$A:$A, 'Calls Answered in 60s'!GN$14, Raw!$F:$F, 'Calls Answered in 60s'!$C21, Raw!$H:$H, "B01")</f>
        <v>0</v>
      </c>
      <c r="GP21" s="51">
        <f>SUMIFS(Raw!$I:$I, Raw!$A:$A, 'Calls Answered in 60s'!GP$14, Raw!$F:$F, 'Calls Answered in 60s'!$C21, Raw!$H:$H, "A03")</f>
        <v>0</v>
      </c>
      <c r="GQ21" s="52">
        <f>SUMIFS(Raw!$I:$I, Raw!$A:$A, 'Calls Answered in 60s'!GQ$14, Raw!$F:$F, 'Calls Answered in 60s'!$C21, Raw!$H:$H, "A03")</f>
        <v>0</v>
      </c>
      <c r="GR21" s="52">
        <f>SUMIFS(Raw!$I:$I, Raw!$A:$A, 'Calls Answered in 60s'!GR$14, Raw!$F:$F, 'Calls Answered in 60s'!$C21, Raw!$H:$H, "A03")</f>
        <v>0</v>
      </c>
      <c r="GS21" s="52">
        <f>SUMIFS(Raw!$I:$I, Raw!$A:$A, 'Calls Answered in 60s'!GS$14, Raw!$F:$F, 'Calls Answered in 60s'!$C21, Raw!$H:$H, "A03")</f>
        <v>0</v>
      </c>
      <c r="GT21" s="52">
        <f>SUMIFS(Raw!$I:$I, Raw!$A:$A, 'Calls Answered in 60s'!GT$14, Raw!$F:$F, 'Calls Answered in 60s'!$C21, Raw!$H:$H, "A03")</f>
        <v>0</v>
      </c>
      <c r="GU21" s="52">
        <f>SUMIFS(Raw!$I:$I, Raw!$A:$A, 'Calls Answered in 60s'!GU$14, Raw!$F:$F, 'Calls Answered in 60s'!$C21, Raw!$H:$H, "A03")</f>
        <v>0</v>
      </c>
      <c r="GV21" s="53">
        <f>SUMIFS(Raw!$I:$I, Raw!$A:$A, 'Calls Answered in 60s'!GV$14, Raw!$F:$F, 'Calls Answered in 60s'!$C21, Raw!$H:$H, "A03")</f>
        <v>0</v>
      </c>
      <c r="GX21" s="51">
        <f>SUMIFS(Raw!$I:$I, Raw!$A:$A, 'Calls Answered in 60s'!GX$14, Raw!$F:$F, 'Calls Answered in 60s'!$C21, Raw!$H:$H, "B01")</f>
        <v>0</v>
      </c>
      <c r="GY21" s="52">
        <f>SUMIFS(Raw!$I:$I, Raw!$A:$A, 'Calls Answered in 60s'!GY$14, Raw!$F:$F, 'Calls Answered in 60s'!$C21, Raw!$H:$H, "B01")</f>
        <v>0</v>
      </c>
      <c r="GZ21" s="52">
        <f>SUMIFS(Raw!$I:$I, Raw!$A:$A, 'Calls Answered in 60s'!GZ$14, Raw!$F:$F, 'Calls Answered in 60s'!$C21, Raw!$H:$H, "B01")</f>
        <v>0</v>
      </c>
      <c r="HA21" s="52">
        <f>SUMIFS(Raw!$I:$I, Raw!$A:$A, 'Calls Answered in 60s'!HA$14, Raw!$F:$F, 'Calls Answered in 60s'!$C21, Raw!$H:$H, "B01")</f>
        <v>0</v>
      </c>
      <c r="HB21" s="52">
        <f>SUMIFS(Raw!$I:$I, Raw!$A:$A, 'Calls Answered in 60s'!HB$14, Raw!$F:$F, 'Calls Answered in 60s'!$C21, Raw!$H:$H, "B01")</f>
        <v>0</v>
      </c>
      <c r="HC21" s="52">
        <f>SUMIFS(Raw!$I:$I, Raw!$A:$A, 'Calls Answered in 60s'!HC$14, Raw!$F:$F, 'Calls Answered in 60s'!$C21, Raw!$H:$H, "B01")</f>
        <v>0</v>
      </c>
      <c r="HD21" s="53">
        <f>SUMIFS(Raw!$I:$I, Raw!$A:$A, 'Calls Answered in 60s'!HD$14, Raw!$F:$F, 'Calls Answered in 60s'!$C21, Raw!$H:$H, "B01")</f>
        <v>0</v>
      </c>
      <c r="HF21" s="51">
        <f>SUMIFS(Raw!$I:$I, Raw!$A:$A, 'Calls Answered in 60s'!HF$14, Raw!$F:$F, 'Calls Answered in 60s'!$C21, Raw!$H:$H, "A03")</f>
        <v>0</v>
      </c>
      <c r="HG21" s="52">
        <f>SUMIFS(Raw!$I:$I, Raw!$A:$A, 'Calls Answered in 60s'!HG$14, Raw!$F:$F, 'Calls Answered in 60s'!$C21, Raw!$H:$H, "A03")</f>
        <v>0</v>
      </c>
      <c r="HH21" s="52">
        <f>SUMIFS(Raw!$I:$I, Raw!$A:$A, 'Calls Answered in 60s'!HH$14, Raw!$F:$F, 'Calls Answered in 60s'!$C21, Raw!$H:$H, "A03")</f>
        <v>0</v>
      </c>
      <c r="HI21" s="52">
        <f>SUMIFS(Raw!$I:$I, Raw!$A:$A, 'Calls Answered in 60s'!HI$14, Raw!$F:$F, 'Calls Answered in 60s'!$C21, Raw!$H:$H, "A03")</f>
        <v>0</v>
      </c>
      <c r="HJ21" s="52">
        <f>SUMIFS(Raw!$I:$I, Raw!$A:$A, 'Calls Answered in 60s'!HJ$14, Raw!$F:$F, 'Calls Answered in 60s'!$C21, Raw!$H:$H, "A03")</f>
        <v>0</v>
      </c>
      <c r="HK21" s="52">
        <f>SUMIFS(Raw!$I:$I, Raw!$A:$A, 'Calls Answered in 60s'!HK$14, Raw!$F:$F, 'Calls Answered in 60s'!$C21, Raw!$H:$H, "A03")</f>
        <v>0</v>
      </c>
      <c r="HL21" s="53">
        <f>SUMIFS(Raw!$I:$I, Raw!$A:$A, 'Calls Answered in 60s'!HL$14, Raw!$F:$F, 'Calls Answered in 60s'!$C21, Raw!$H:$H, "A03")</f>
        <v>0</v>
      </c>
      <c r="HN21" s="51">
        <f>SUMIFS(Raw!$I:$I, Raw!$A:$A, 'Calls Answered in 60s'!HN$14, Raw!$F:$F, 'Calls Answered in 60s'!$C21, Raw!$H:$H, "B01")</f>
        <v>0</v>
      </c>
      <c r="HO21" s="52">
        <f>SUMIFS(Raw!$I:$I, Raw!$A:$A, 'Calls Answered in 60s'!HO$14, Raw!$F:$F, 'Calls Answered in 60s'!$C21, Raw!$H:$H, "B01")</f>
        <v>0</v>
      </c>
      <c r="HP21" s="52">
        <f>SUMIFS(Raw!$I:$I, Raw!$A:$A, 'Calls Answered in 60s'!HP$14, Raw!$F:$F, 'Calls Answered in 60s'!$C21, Raw!$H:$H, "B01")</f>
        <v>0</v>
      </c>
      <c r="HQ21" s="52">
        <f>SUMIFS(Raw!$I:$I, Raw!$A:$A, 'Calls Answered in 60s'!HQ$14, Raw!$F:$F, 'Calls Answered in 60s'!$C21, Raw!$H:$H, "B01")</f>
        <v>0</v>
      </c>
      <c r="HR21" s="52">
        <f>SUMIFS(Raw!$I:$I, Raw!$A:$A, 'Calls Answered in 60s'!HR$14, Raw!$F:$F, 'Calls Answered in 60s'!$C21, Raw!$H:$H, "B01")</f>
        <v>0</v>
      </c>
      <c r="HS21" s="52">
        <f>SUMIFS(Raw!$I:$I, Raw!$A:$A, 'Calls Answered in 60s'!HS$14, Raw!$F:$F, 'Calls Answered in 60s'!$C21, Raw!$H:$H, "B01")</f>
        <v>0</v>
      </c>
      <c r="HT21" s="53">
        <f>SUMIFS(Raw!$I:$I, Raw!$A:$A, 'Calls Answered in 60s'!HT$14, Raw!$F:$F, 'Calls Answered in 60s'!$C21, Raw!$H:$H, "B01")</f>
        <v>0</v>
      </c>
      <c r="HV21" s="51">
        <f>SUMIFS(Raw!$I:$I, Raw!$A:$A, 'Calls Answered in 60s'!HV$14, Raw!$F:$F, 'Calls Answered in 60s'!$C21, Raw!$H:$H, "A03")</f>
        <v>0</v>
      </c>
      <c r="HW21" s="52">
        <f>SUMIFS(Raw!$I:$I, Raw!$A:$A, 'Calls Answered in 60s'!HW$14, Raw!$F:$F, 'Calls Answered in 60s'!$C21, Raw!$H:$H, "A03")</f>
        <v>0</v>
      </c>
      <c r="HX21" s="52">
        <f>SUMIFS(Raw!$I:$I, Raw!$A:$A, 'Calls Answered in 60s'!HX$14, Raw!$F:$F, 'Calls Answered in 60s'!$C21, Raw!$H:$H, "A03")</f>
        <v>0</v>
      </c>
      <c r="HY21" s="52">
        <f>SUMIFS(Raw!$I:$I, Raw!$A:$A, 'Calls Answered in 60s'!HY$14, Raw!$F:$F, 'Calls Answered in 60s'!$C21, Raw!$H:$H, "A03")</f>
        <v>0</v>
      </c>
      <c r="HZ21" s="52">
        <f>SUMIFS(Raw!$I:$I, Raw!$A:$A, 'Calls Answered in 60s'!HZ$14, Raw!$F:$F, 'Calls Answered in 60s'!$C21, Raw!$H:$H, "A03")</f>
        <v>0</v>
      </c>
      <c r="IA21" s="52">
        <f>SUMIFS(Raw!$I:$I, Raw!$A:$A, 'Calls Answered in 60s'!IA$14, Raw!$F:$F, 'Calls Answered in 60s'!$C21, Raw!$H:$H, "A03")</f>
        <v>0</v>
      </c>
      <c r="IB21" s="53">
        <f>SUMIFS(Raw!$I:$I, Raw!$A:$A, 'Calls Answered in 60s'!IB$14, Raw!$F:$F, 'Calls Answered in 60s'!$C21, Raw!$H:$H, "A03")</f>
        <v>0</v>
      </c>
      <c r="ID21" s="51">
        <f>SUMIFS(Raw!$I:$I, Raw!$A:$A, 'Calls Answered in 60s'!ID$14, Raw!$F:$F, 'Calls Answered in 60s'!$C21, Raw!$H:$H, "B01")</f>
        <v>0</v>
      </c>
      <c r="IE21" s="52">
        <f>SUMIFS(Raw!$I:$I, Raw!$A:$A, 'Calls Answered in 60s'!IE$14, Raw!$F:$F, 'Calls Answered in 60s'!$C21, Raw!$H:$H, "B01")</f>
        <v>0</v>
      </c>
      <c r="IF21" s="52">
        <f>SUMIFS(Raw!$I:$I, Raw!$A:$A, 'Calls Answered in 60s'!IF$14, Raw!$F:$F, 'Calls Answered in 60s'!$C21, Raw!$H:$H, "B01")</f>
        <v>0</v>
      </c>
      <c r="IG21" s="52">
        <f>SUMIFS(Raw!$I:$I, Raw!$A:$A, 'Calls Answered in 60s'!IG$14, Raw!$F:$F, 'Calls Answered in 60s'!$C21, Raw!$H:$H, "B01")</f>
        <v>0</v>
      </c>
      <c r="IH21" s="52">
        <f>SUMIFS(Raw!$I:$I, Raw!$A:$A, 'Calls Answered in 60s'!IH$14, Raw!$F:$F, 'Calls Answered in 60s'!$C21, Raw!$H:$H, "B01")</f>
        <v>0</v>
      </c>
      <c r="II21" s="52">
        <f>SUMIFS(Raw!$I:$I, Raw!$A:$A, 'Calls Answered in 60s'!II$14, Raw!$F:$F, 'Calls Answered in 60s'!$C21, Raw!$H:$H, "B01")</f>
        <v>0</v>
      </c>
      <c r="IJ21" s="53">
        <f>SUMIFS(Raw!$I:$I, Raw!$A:$A, 'Calls Answered in 60s'!IJ$14, Raw!$F:$F, 'Calls Answered in 60s'!$C21, Raw!$H:$H, "B01")</f>
        <v>0</v>
      </c>
      <c r="IL21" s="51">
        <f>SUMIFS(Raw!$I:$I, Raw!$A:$A, 'Calls Answered in 60s'!IL$14, Raw!$F:$F, 'Calls Answered in 60s'!$C21, Raw!$H:$H, "A03")</f>
        <v>0</v>
      </c>
      <c r="IM21" s="52">
        <f>SUMIFS(Raw!$I:$I, Raw!$A:$A, 'Calls Answered in 60s'!IM$14, Raw!$F:$F, 'Calls Answered in 60s'!$C21, Raw!$H:$H, "A03")</f>
        <v>0</v>
      </c>
      <c r="IN21" s="52">
        <f>SUMIFS(Raw!$I:$I, Raw!$A:$A, 'Calls Answered in 60s'!IN$14, Raw!$F:$F, 'Calls Answered in 60s'!$C21, Raw!$H:$H, "A03")</f>
        <v>0</v>
      </c>
      <c r="IO21" s="52">
        <f>SUMIFS(Raw!$I:$I, Raw!$A:$A, 'Calls Answered in 60s'!IO$14, Raw!$F:$F, 'Calls Answered in 60s'!$C21, Raw!$H:$H, "A03")</f>
        <v>0</v>
      </c>
      <c r="IP21" s="52">
        <f>SUMIFS(Raw!$I:$I, Raw!$A:$A, 'Calls Answered in 60s'!IP$14, Raw!$F:$F, 'Calls Answered in 60s'!$C21, Raw!$H:$H, "A03")</f>
        <v>0</v>
      </c>
      <c r="IQ21" s="52">
        <f>SUMIFS(Raw!$I:$I, Raw!$A:$A, 'Calls Answered in 60s'!IQ$14, Raw!$F:$F, 'Calls Answered in 60s'!$C21, Raw!$H:$H, "A03")</f>
        <v>0</v>
      </c>
      <c r="IR21" s="53">
        <f>SUMIFS(Raw!$I:$I, Raw!$A:$A, 'Calls Answered in 60s'!IR$14, Raw!$F:$F, 'Calls Answered in 60s'!$C21, Raw!$H:$H, "A03")</f>
        <v>0</v>
      </c>
      <c r="IT21" s="51">
        <f>SUMIFS(Raw!$I:$I, Raw!$A:$A, 'Calls Answered in 60s'!IT$14, Raw!$F:$F, 'Calls Answered in 60s'!$C21, Raw!$H:$H, "B01")</f>
        <v>0</v>
      </c>
      <c r="IU21" s="52">
        <f>SUMIFS(Raw!$I:$I, Raw!$A:$A, 'Calls Answered in 60s'!IU$14, Raw!$F:$F, 'Calls Answered in 60s'!$C21, Raw!$H:$H, "B01")</f>
        <v>0</v>
      </c>
      <c r="IV21" s="52">
        <f>SUMIFS(Raw!$I:$I, Raw!$A:$A, 'Calls Answered in 60s'!IV$14, Raw!$F:$F, 'Calls Answered in 60s'!$C21, Raw!$H:$H, "B01")</f>
        <v>0</v>
      </c>
      <c r="IW21" s="52">
        <f>SUMIFS(Raw!$I:$I, Raw!$A:$A, 'Calls Answered in 60s'!IW$14, Raw!$F:$F, 'Calls Answered in 60s'!$C21, Raw!$H:$H, "B01")</f>
        <v>0</v>
      </c>
      <c r="IX21" s="52">
        <f>SUMIFS(Raw!$I:$I, Raw!$A:$A, 'Calls Answered in 60s'!IX$14, Raw!$F:$F, 'Calls Answered in 60s'!$C21, Raw!$H:$H, "B01")</f>
        <v>0</v>
      </c>
      <c r="IY21" s="52">
        <f>SUMIFS(Raw!$I:$I, Raw!$A:$A, 'Calls Answered in 60s'!IY$14, Raw!$F:$F, 'Calls Answered in 60s'!$C21, Raw!$H:$H, "B01")</f>
        <v>0</v>
      </c>
      <c r="IZ21" s="53">
        <f>SUMIFS(Raw!$I:$I, Raw!$A:$A, 'Calls Answered in 60s'!IZ$14, Raw!$F:$F, 'Calls Answered in 60s'!$C21, Raw!$H:$H, "B01")</f>
        <v>0</v>
      </c>
      <c r="JB21" s="51">
        <f>SUMIFS(Raw!$I:$I, Raw!$A:$A, 'Calls Answered in 60s'!JB$14, Raw!$F:$F, 'Calls Answered in 60s'!$C21, Raw!$H:$H, "A03")</f>
        <v>0</v>
      </c>
      <c r="JC21" s="52">
        <f>SUMIFS(Raw!$I:$I, Raw!$A:$A, 'Calls Answered in 60s'!JC$14, Raw!$F:$F, 'Calls Answered in 60s'!$C21, Raw!$H:$H, "A03")</f>
        <v>0</v>
      </c>
      <c r="JD21" s="52">
        <f>SUMIFS(Raw!$I:$I, Raw!$A:$A, 'Calls Answered in 60s'!JD$14, Raw!$F:$F, 'Calls Answered in 60s'!$C21, Raw!$H:$H, "A03")</f>
        <v>0</v>
      </c>
      <c r="JE21" s="52">
        <f>SUMIFS(Raw!$I:$I, Raw!$A:$A, 'Calls Answered in 60s'!JE$14, Raw!$F:$F, 'Calls Answered in 60s'!$C21, Raw!$H:$H, "A03")</f>
        <v>0</v>
      </c>
      <c r="JF21" s="52">
        <f>SUMIFS(Raw!$I:$I, Raw!$A:$A, 'Calls Answered in 60s'!JF$14, Raw!$F:$F, 'Calls Answered in 60s'!$C21, Raw!$H:$H, "A03")</f>
        <v>0</v>
      </c>
      <c r="JG21" s="52">
        <f>SUMIFS(Raw!$I:$I, Raw!$A:$A, 'Calls Answered in 60s'!JG$14, Raw!$F:$F, 'Calls Answered in 60s'!$C21, Raw!$H:$H, "A03")</f>
        <v>0</v>
      </c>
      <c r="JH21" s="53">
        <f>SUMIFS(Raw!$I:$I, Raw!$A:$A, 'Calls Answered in 60s'!JH$14, Raw!$F:$F, 'Calls Answered in 60s'!$C21, Raw!$H:$H, "A03")</f>
        <v>0</v>
      </c>
      <c r="JJ21" s="51">
        <f>SUMIFS(Raw!$I:$I, Raw!$A:$A, 'Calls Answered in 60s'!JJ$14, Raw!$F:$F, 'Calls Answered in 60s'!$C21, Raw!$H:$H, "B01")</f>
        <v>0</v>
      </c>
      <c r="JK21" s="52">
        <f>SUMIFS(Raw!$I:$I, Raw!$A:$A, 'Calls Answered in 60s'!JK$14, Raw!$F:$F, 'Calls Answered in 60s'!$C21, Raw!$H:$H, "B01")</f>
        <v>0</v>
      </c>
      <c r="JL21" s="52">
        <f>SUMIFS(Raw!$I:$I, Raw!$A:$A, 'Calls Answered in 60s'!JL$14, Raw!$F:$F, 'Calls Answered in 60s'!$C21, Raw!$H:$H, "B01")</f>
        <v>0</v>
      </c>
      <c r="JM21" s="52">
        <f>SUMIFS(Raw!$I:$I, Raw!$A:$A, 'Calls Answered in 60s'!JM$14, Raw!$F:$F, 'Calls Answered in 60s'!$C21, Raw!$H:$H, "B01")</f>
        <v>0</v>
      </c>
      <c r="JN21" s="52">
        <f>SUMIFS(Raw!$I:$I, Raw!$A:$A, 'Calls Answered in 60s'!JN$14, Raw!$F:$F, 'Calls Answered in 60s'!$C21, Raw!$H:$H, "B01")</f>
        <v>0</v>
      </c>
      <c r="JO21" s="52">
        <f>SUMIFS(Raw!$I:$I, Raw!$A:$A, 'Calls Answered in 60s'!JO$14, Raw!$F:$F, 'Calls Answered in 60s'!$C21, Raw!$H:$H, "B01")</f>
        <v>0</v>
      </c>
      <c r="JP21" s="53">
        <f>SUMIFS(Raw!$I:$I, Raw!$A:$A, 'Calls Answered in 60s'!JP$14, Raw!$F:$F, 'Calls Answered in 60s'!$C21, Raw!$H:$H, "B01")</f>
        <v>0</v>
      </c>
      <c r="JR21" s="51">
        <f>SUMIFS(Raw!$I:$I, Raw!$A:$A, 'Calls Answered in 60s'!JR$14, Raw!$F:$F, 'Calls Answered in 60s'!$C21, Raw!$H:$H, "A03")</f>
        <v>0</v>
      </c>
      <c r="JS21" s="52">
        <f>SUMIFS(Raw!$I:$I, Raw!$A:$A, 'Calls Answered in 60s'!JS$14, Raw!$F:$F, 'Calls Answered in 60s'!$C21, Raw!$H:$H, "A03")</f>
        <v>0</v>
      </c>
      <c r="JT21" s="52">
        <f>SUMIFS(Raw!$I:$I, Raw!$A:$A, 'Calls Answered in 60s'!JT$14, Raw!$F:$F, 'Calls Answered in 60s'!$C21, Raw!$H:$H, "A03")</f>
        <v>0</v>
      </c>
      <c r="JU21" s="52">
        <f>SUMIFS(Raw!$I:$I, Raw!$A:$A, 'Calls Answered in 60s'!JU$14, Raw!$F:$F, 'Calls Answered in 60s'!$C21, Raw!$H:$H, "A03")</f>
        <v>0</v>
      </c>
      <c r="JV21" s="52">
        <f>SUMIFS(Raw!$I:$I, Raw!$A:$A, 'Calls Answered in 60s'!JV$14, Raw!$F:$F, 'Calls Answered in 60s'!$C21, Raw!$H:$H, "A03")</f>
        <v>0</v>
      </c>
      <c r="JW21" s="52">
        <f>SUMIFS(Raw!$I:$I, Raw!$A:$A, 'Calls Answered in 60s'!JW$14, Raw!$F:$F, 'Calls Answered in 60s'!$C21, Raw!$H:$H, "A03")</f>
        <v>0</v>
      </c>
      <c r="JX21" s="53">
        <f>SUMIFS(Raw!$I:$I, Raw!$A:$A, 'Calls Answered in 60s'!JX$14, Raw!$F:$F, 'Calls Answered in 60s'!$C21, Raw!$H:$H, "A03")</f>
        <v>0</v>
      </c>
      <c r="JZ21" s="51">
        <f>SUMIFS(Raw!$I:$I, Raw!$A:$A, 'Calls Answered in 60s'!JZ$14, Raw!$F:$F, 'Calls Answered in 60s'!$C21, Raw!$H:$H, "B01")</f>
        <v>0</v>
      </c>
      <c r="KA21" s="52">
        <f>SUMIFS(Raw!$I:$I, Raw!$A:$A, 'Calls Answered in 60s'!KA$14, Raw!$F:$F, 'Calls Answered in 60s'!$C21, Raw!$H:$H, "B01")</f>
        <v>0</v>
      </c>
      <c r="KB21" s="52">
        <f>SUMIFS(Raw!$I:$I, Raw!$A:$A, 'Calls Answered in 60s'!KB$14, Raw!$F:$F, 'Calls Answered in 60s'!$C21, Raw!$H:$H, "B01")</f>
        <v>0</v>
      </c>
      <c r="KC21" s="52">
        <f>SUMIFS(Raw!$I:$I, Raw!$A:$A, 'Calls Answered in 60s'!KC$14, Raw!$F:$F, 'Calls Answered in 60s'!$C21, Raw!$H:$H, "B01")</f>
        <v>0</v>
      </c>
      <c r="KD21" s="52">
        <f>SUMIFS(Raw!$I:$I, Raw!$A:$A, 'Calls Answered in 60s'!KD$14, Raw!$F:$F, 'Calls Answered in 60s'!$C21, Raw!$H:$H, "B01")</f>
        <v>0</v>
      </c>
      <c r="KE21" s="52">
        <f>SUMIFS(Raw!$I:$I, Raw!$A:$A, 'Calls Answered in 60s'!KE$14, Raw!$F:$F, 'Calls Answered in 60s'!$C21, Raw!$H:$H, "B01")</f>
        <v>0</v>
      </c>
      <c r="KF21" s="53">
        <f>SUMIFS(Raw!$I:$I, Raw!$A:$A, 'Calls Answered in 60s'!KF$14, Raw!$F:$F, 'Calls Answered in 60s'!$C21, Raw!$H:$H, "B01")</f>
        <v>0</v>
      </c>
      <c r="KH21" s="51">
        <f>SUMIFS(Raw!$I:$I, Raw!$A:$A, 'Calls Answered in 60s'!KH$14, Raw!$F:$F, 'Calls Answered in 60s'!$C21, Raw!$H:$H, "A03")</f>
        <v>0</v>
      </c>
      <c r="KI21" s="52">
        <f>SUMIFS(Raw!$I:$I, Raw!$A:$A, 'Calls Answered in 60s'!KI$14, Raw!$F:$F, 'Calls Answered in 60s'!$C21, Raw!$H:$H, "A03")</f>
        <v>0</v>
      </c>
      <c r="KJ21" s="52">
        <f>SUMIFS(Raw!$I:$I, Raw!$A:$A, 'Calls Answered in 60s'!KJ$14, Raw!$F:$F, 'Calls Answered in 60s'!$C21, Raw!$H:$H, "A03")</f>
        <v>0</v>
      </c>
      <c r="KK21" s="52">
        <f>SUMIFS(Raw!$I:$I, Raw!$A:$A, 'Calls Answered in 60s'!KK$14, Raw!$F:$F, 'Calls Answered in 60s'!$C21, Raw!$H:$H, "A03")</f>
        <v>0</v>
      </c>
      <c r="KL21" s="52">
        <f>SUMIFS(Raw!$I:$I, Raw!$A:$A, 'Calls Answered in 60s'!KL$14, Raw!$F:$F, 'Calls Answered in 60s'!$C21, Raw!$H:$H, "A03")</f>
        <v>0</v>
      </c>
      <c r="KM21" s="52">
        <f>SUMIFS(Raw!$I:$I, Raw!$A:$A, 'Calls Answered in 60s'!KM$14, Raw!$F:$F, 'Calls Answered in 60s'!$C21, Raw!$H:$H, "A03")</f>
        <v>0</v>
      </c>
      <c r="KN21" s="53">
        <f>SUMIFS(Raw!$I:$I, Raw!$A:$A, 'Calls Answered in 60s'!KN$14, Raw!$F:$F, 'Calls Answered in 60s'!$C21, Raw!$H:$H, "A03")</f>
        <v>0</v>
      </c>
      <c r="KP21" s="51">
        <f>SUMIFS(Raw!$I:$I, Raw!$A:$A, 'Calls Answered in 60s'!KP$14, Raw!$F:$F, 'Calls Answered in 60s'!$C21, Raw!$H:$H, "B01")</f>
        <v>0</v>
      </c>
      <c r="KQ21" s="52">
        <f>SUMIFS(Raw!$I:$I, Raw!$A:$A, 'Calls Answered in 60s'!KQ$14, Raw!$F:$F, 'Calls Answered in 60s'!$C21, Raw!$H:$H, "B01")</f>
        <v>0</v>
      </c>
      <c r="KR21" s="52">
        <f>SUMIFS(Raw!$I:$I, Raw!$A:$A, 'Calls Answered in 60s'!KR$14, Raw!$F:$F, 'Calls Answered in 60s'!$C21, Raw!$H:$H, "B01")</f>
        <v>0</v>
      </c>
      <c r="KS21" s="52">
        <f>SUMIFS(Raw!$I:$I, Raw!$A:$A, 'Calls Answered in 60s'!KS$14, Raw!$F:$F, 'Calls Answered in 60s'!$C21, Raw!$H:$H, "B01")</f>
        <v>0</v>
      </c>
      <c r="KT21" s="52">
        <f>SUMIFS(Raw!$I:$I, Raw!$A:$A, 'Calls Answered in 60s'!KT$14, Raw!$F:$F, 'Calls Answered in 60s'!$C21, Raw!$H:$H, "B01")</f>
        <v>0</v>
      </c>
      <c r="KU21" s="52">
        <f>SUMIFS(Raw!$I:$I, Raw!$A:$A, 'Calls Answered in 60s'!KU$14, Raw!$F:$F, 'Calls Answered in 60s'!$C21, Raw!$H:$H, "B01")</f>
        <v>0</v>
      </c>
      <c r="KV21" s="53">
        <f>SUMIFS(Raw!$I:$I, Raw!$A:$A, 'Calls Answered in 60s'!KV$14, Raw!$F:$F, 'Calls Answered in 60s'!$C21, Raw!$H:$H, "B01")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262</v>
      </c>
      <c r="O22" s="52">
        <v>233</v>
      </c>
      <c r="P22" s="52">
        <v>239</v>
      </c>
      <c r="Q22" s="52">
        <v>258</v>
      </c>
      <c r="R22" s="52">
        <v>232</v>
      </c>
      <c r="S22" s="52">
        <v>300</v>
      </c>
      <c r="T22" s="53">
        <v>248</v>
      </c>
      <c r="V22" s="51">
        <v>292</v>
      </c>
      <c r="W22" s="52">
        <v>303</v>
      </c>
      <c r="X22" s="52">
        <v>243</v>
      </c>
      <c r="Y22" s="52">
        <v>252</v>
      </c>
      <c r="Z22" s="52">
        <v>269</v>
      </c>
      <c r="AA22" s="52">
        <v>323</v>
      </c>
      <c r="AB22" s="53">
        <v>322</v>
      </c>
      <c r="AD22" s="51">
        <v>277</v>
      </c>
      <c r="AE22" s="52">
        <v>289</v>
      </c>
      <c r="AF22" s="52">
        <v>230</v>
      </c>
      <c r="AG22" s="52">
        <v>234</v>
      </c>
      <c r="AH22" s="52">
        <v>247</v>
      </c>
      <c r="AI22" s="52">
        <v>271</v>
      </c>
      <c r="AJ22" s="53">
        <v>195</v>
      </c>
      <c r="AL22" s="51">
        <v>292</v>
      </c>
      <c r="AM22" s="52">
        <v>253</v>
      </c>
      <c r="AN22" s="52">
        <v>280</v>
      </c>
      <c r="AO22" s="52">
        <v>201</v>
      </c>
      <c r="AP22" s="52">
        <v>236</v>
      </c>
      <c r="AQ22" s="52">
        <v>272</v>
      </c>
      <c r="AR22" s="53">
        <v>311</v>
      </c>
      <c r="AT22" s="51">
        <v>239</v>
      </c>
      <c r="AU22" s="52">
        <v>228</v>
      </c>
      <c r="AV22" s="52">
        <v>246</v>
      </c>
      <c r="AW22" s="52">
        <v>200</v>
      </c>
      <c r="AX22" s="52">
        <v>228</v>
      </c>
      <c r="AY22" s="52">
        <v>269</v>
      </c>
      <c r="AZ22" s="53">
        <v>301</v>
      </c>
      <c r="BB22" s="51">
        <v>283</v>
      </c>
      <c r="BC22" s="52">
        <v>259</v>
      </c>
      <c r="BD22" s="52">
        <v>254</v>
      </c>
      <c r="BE22" s="52">
        <v>213</v>
      </c>
      <c r="BF22" s="52">
        <v>274</v>
      </c>
      <c r="BG22" s="52">
        <v>351</v>
      </c>
      <c r="BH22" s="53">
        <v>323</v>
      </c>
      <c r="BJ22" s="51">
        <v>280</v>
      </c>
      <c r="BK22" s="52">
        <v>255</v>
      </c>
      <c r="BL22" s="52">
        <v>254</v>
      </c>
      <c r="BM22" s="52">
        <v>212</v>
      </c>
      <c r="BN22" s="52">
        <v>271</v>
      </c>
      <c r="BO22" s="52">
        <v>351</v>
      </c>
      <c r="BP22" s="53">
        <v>323</v>
      </c>
      <c r="BR22" s="51">
        <v>263</v>
      </c>
      <c r="BS22" s="52">
        <v>231</v>
      </c>
      <c r="BT22" s="52">
        <v>228</v>
      </c>
      <c r="BU22" s="52">
        <v>187</v>
      </c>
      <c r="BV22" s="52">
        <v>344</v>
      </c>
      <c r="BW22" s="52">
        <v>381</v>
      </c>
      <c r="BX22" s="53">
        <v>352</v>
      </c>
      <c r="BZ22" s="51">
        <v>263</v>
      </c>
      <c r="CA22" s="52">
        <v>228</v>
      </c>
      <c r="CB22" s="52">
        <v>226</v>
      </c>
      <c r="CC22" s="52">
        <v>187</v>
      </c>
      <c r="CD22" s="52">
        <v>324</v>
      </c>
      <c r="CE22" s="52">
        <v>333</v>
      </c>
      <c r="CF22" s="53">
        <v>339</v>
      </c>
      <c r="CH22" s="51">
        <v>297</v>
      </c>
      <c r="CI22" s="52">
        <v>268</v>
      </c>
      <c r="CJ22" s="52">
        <v>203</v>
      </c>
      <c r="CK22" s="52">
        <v>253</v>
      </c>
      <c r="CL22" s="52">
        <v>279</v>
      </c>
      <c r="CM22" s="52">
        <v>411</v>
      </c>
      <c r="CN22" s="53">
        <v>297</v>
      </c>
      <c r="CP22" s="51">
        <v>295</v>
      </c>
      <c r="CQ22" s="52">
        <v>266</v>
      </c>
      <c r="CR22" s="52">
        <v>201</v>
      </c>
      <c r="CS22" s="52">
        <v>206</v>
      </c>
      <c r="CT22" s="52">
        <v>276</v>
      </c>
      <c r="CU22" s="52">
        <v>409</v>
      </c>
      <c r="CV22" s="53">
        <v>297</v>
      </c>
      <c r="CX22" s="51">
        <v>280</v>
      </c>
      <c r="CY22" s="52">
        <v>251</v>
      </c>
      <c r="CZ22" s="52">
        <v>241</v>
      </c>
      <c r="DA22" s="52">
        <v>219</v>
      </c>
      <c r="DB22" s="52">
        <v>248</v>
      </c>
      <c r="DC22" s="52">
        <v>300</v>
      </c>
      <c r="DD22" s="53">
        <v>263</v>
      </c>
      <c r="DF22" s="51">
        <v>280</v>
      </c>
      <c r="DG22" s="52">
        <v>247</v>
      </c>
      <c r="DH22" s="52">
        <v>240</v>
      </c>
      <c r="DI22" s="52">
        <v>218</v>
      </c>
      <c r="DJ22" s="52">
        <v>155</v>
      </c>
      <c r="DK22" s="52">
        <v>294</v>
      </c>
      <c r="DL22" s="53">
        <v>252</v>
      </c>
      <c r="DN22" s="51">
        <v>273</v>
      </c>
      <c r="DO22" s="52">
        <v>227</v>
      </c>
      <c r="DP22" s="52">
        <v>206</v>
      </c>
      <c r="DQ22" s="52">
        <v>203</v>
      </c>
      <c r="DR22" s="52">
        <v>228</v>
      </c>
      <c r="DS22" s="52">
        <v>302</v>
      </c>
      <c r="DT22" s="53">
        <v>279</v>
      </c>
      <c r="DV22" s="51">
        <v>265</v>
      </c>
      <c r="DW22" s="52">
        <v>227</v>
      </c>
      <c r="DX22" s="52">
        <v>198</v>
      </c>
      <c r="DY22" s="52">
        <v>203</v>
      </c>
      <c r="DZ22" s="52">
        <v>226</v>
      </c>
      <c r="EA22" s="52">
        <v>291</v>
      </c>
      <c r="EB22" s="53">
        <v>277</v>
      </c>
      <c r="ED22" s="51">
        <f>SUMIFS(Raw!$I:$I, Raw!$A:$A, 'Calls Answered in 60s'!ED$14, Raw!$F:$F, 'Calls Answered in 60s'!$C22, Raw!$H:$H, "A03")</f>
        <v>280</v>
      </c>
      <c r="EE22" s="52">
        <f>SUMIFS(Raw!$I:$I, Raw!$A:$A, 'Calls Answered in 60s'!EE$14, Raw!$F:$F, 'Calls Answered in 60s'!$C22, Raw!$H:$H, "A03")</f>
        <v>217</v>
      </c>
      <c r="EF22" s="52">
        <f>SUMIFS(Raw!$I:$I, Raw!$A:$A, 'Calls Answered in 60s'!EF$14, Raw!$F:$F, 'Calls Answered in 60s'!$C22, Raw!$H:$H, "A03")</f>
        <v>230</v>
      </c>
      <c r="EG22" s="52">
        <f>SUMIFS(Raw!$I:$I, Raw!$A:$A, 'Calls Answered in 60s'!EG$14, Raw!$F:$F, 'Calls Answered in 60s'!$C22, Raw!$H:$H, "A03")</f>
        <v>262</v>
      </c>
      <c r="EH22" s="52">
        <f>SUMIFS(Raw!$I:$I, Raw!$A:$A, 'Calls Answered in 60s'!EH$14, Raw!$F:$F, 'Calls Answered in 60s'!$C22, Raw!$H:$H, "A03")</f>
        <v>249</v>
      </c>
      <c r="EI22" s="52">
        <f>SUMIFS(Raw!$I:$I, Raw!$A:$A, 'Calls Answered in 60s'!EI$14, Raw!$F:$F, 'Calls Answered in 60s'!$C22, Raw!$H:$H, "A03")</f>
        <v>330</v>
      </c>
      <c r="EJ22" s="53">
        <f>SUMIFS(Raw!$I:$I, Raw!$A:$A, 'Calls Answered in 60s'!EJ$14, Raw!$F:$F, 'Calls Answered in 60s'!$C22, Raw!$H:$H, "A03")</f>
        <v>250</v>
      </c>
      <c r="EL22" s="51">
        <f>SUMIFS(Raw!$I:$I, Raw!$A:$A, 'Calls Answered in 60s'!EL$14, Raw!$F:$F, 'Calls Answered in 60s'!$C22, Raw!$H:$H, "B01")</f>
        <v>277</v>
      </c>
      <c r="EM22" s="52">
        <f>SUMIFS(Raw!$I:$I, Raw!$A:$A, 'Calls Answered in 60s'!EM$14, Raw!$F:$F, 'Calls Answered in 60s'!$C22, Raw!$H:$H, "B01")</f>
        <v>216</v>
      </c>
      <c r="EN22" s="52">
        <f>SUMIFS(Raw!$I:$I, Raw!$A:$A, 'Calls Answered in 60s'!EN$14, Raw!$F:$F, 'Calls Answered in 60s'!$C22, Raw!$H:$H, "B01")</f>
        <v>225</v>
      </c>
      <c r="EO22" s="52">
        <f>SUMIFS(Raw!$I:$I, Raw!$A:$A, 'Calls Answered in 60s'!EO$14, Raw!$F:$F, 'Calls Answered in 60s'!$C22, Raw!$H:$H, "B01")</f>
        <v>259</v>
      </c>
      <c r="EP22" s="52">
        <f>SUMIFS(Raw!$I:$I, Raw!$A:$A, 'Calls Answered in 60s'!EP$14, Raw!$F:$F, 'Calls Answered in 60s'!$C22, Raw!$H:$H, "B01")</f>
        <v>240</v>
      </c>
      <c r="EQ22" s="52">
        <f>SUMIFS(Raw!$I:$I, Raw!$A:$A, 'Calls Answered in 60s'!EQ$14, Raw!$F:$F, 'Calls Answered in 60s'!$C22, Raw!$H:$H, "B01")</f>
        <v>327</v>
      </c>
      <c r="ER22" s="53">
        <f>SUMIFS(Raw!$I:$I, Raw!$A:$A, 'Calls Answered in 60s'!ER$14, Raw!$F:$F, 'Calls Answered in 60s'!$C22, Raw!$H:$H, "B01")</f>
        <v>250</v>
      </c>
      <c r="ET22" s="51">
        <f>SUMIFS(Raw!$I:$I, Raw!$A:$A, 'Calls Answered in 60s'!ET$14, Raw!$F:$F, 'Calls Answered in 60s'!$C22, Raw!$H:$H, "A03")</f>
        <v>0</v>
      </c>
      <c r="EU22" s="52">
        <f>SUMIFS(Raw!$I:$I, Raw!$A:$A, 'Calls Answered in 60s'!EU$14, Raw!$F:$F, 'Calls Answered in 60s'!$C22, Raw!$H:$H, "A03")</f>
        <v>0</v>
      </c>
      <c r="EV22" s="52">
        <f>SUMIFS(Raw!$I:$I, Raw!$A:$A, 'Calls Answered in 60s'!EV$14, Raw!$F:$F, 'Calls Answered in 60s'!$C22, Raw!$H:$H, "A03")</f>
        <v>0</v>
      </c>
      <c r="EW22" s="52">
        <f>SUMIFS(Raw!$I:$I, Raw!$A:$A, 'Calls Answered in 60s'!EW$14, Raw!$F:$F, 'Calls Answered in 60s'!$C22, Raw!$H:$H, "A03")</f>
        <v>0</v>
      </c>
      <c r="EX22" s="52">
        <f>SUMIFS(Raw!$I:$I, Raw!$A:$A, 'Calls Answered in 60s'!EX$14, Raw!$F:$F, 'Calls Answered in 60s'!$C22, Raw!$H:$H, "A03")</f>
        <v>0</v>
      </c>
      <c r="EY22" s="52">
        <f>SUMIFS(Raw!$I:$I, Raw!$A:$A, 'Calls Answered in 60s'!EY$14, Raw!$F:$F, 'Calls Answered in 60s'!$C22, Raw!$H:$H, "A03")</f>
        <v>0</v>
      </c>
      <c r="EZ22" s="53">
        <f>SUMIFS(Raw!$I:$I, Raw!$A:$A, 'Calls Answered in 60s'!EZ$14, Raw!$F:$F, 'Calls Answered in 60s'!$C22, Raw!$H:$H, "A03")</f>
        <v>0</v>
      </c>
      <c r="FB22" s="51">
        <f>SUMIFS(Raw!$I:$I, Raw!$A:$A, 'Calls Answered in 60s'!FB$14, Raw!$F:$F, 'Calls Answered in 60s'!$C22, Raw!$H:$H, "B01")</f>
        <v>0</v>
      </c>
      <c r="FC22" s="52">
        <f>SUMIFS(Raw!$I:$I, Raw!$A:$A, 'Calls Answered in 60s'!FC$14, Raw!$F:$F, 'Calls Answered in 60s'!$C22, Raw!$H:$H, "B01")</f>
        <v>0</v>
      </c>
      <c r="FD22" s="52">
        <f>SUMIFS(Raw!$I:$I, Raw!$A:$A, 'Calls Answered in 60s'!FD$14, Raw!$F:$F, 'Calls Answered in 60s'!$C22, Raw!$H:$H, "B01")</f>
        <v>0</v>
      </c>
      <c r="FE22" s="52">
        <f>SUMIFS(Raw!$I:$I, Raw!$A:$A, 'Calls Answered in 60s'!FE$14, Raw!$F:$F, 'Calls Answered in 60s'!$C22, Raw!$H:$H, "B01")</f>
        <v>0</v>
      </c>
      <c r="FF22" s="52">
        <f>SUMIFS(Raw!$I:$I, Raw!$A:$A, 'Calls Answered in 60s'!FF$14, Raw!$F:$F, 'Calls Answered in 60s'!$C22, Raw!$H:$H, "B01")</f>
        <v>0</v>
      </c>
      <c r="FG22" s="52">
        <f>SUMIFS(Raw!$I:$I, Raw!$A:$A, 'Calls Answered in 60s'!FG$14, Raw!$F:$F, 'Calls Answered in 60s'!$C22, Raw!$H:$H, "B01")</f>
        <v>0</v>
      </c>
      <c r="FH22" s="53">
        <f>SUMIFS(Raw!$I:$I, Raw!$A:$A, 'Calls Answered in 60s'!FH$14, Raw!$F:$F, 'Calls Answered in 60s'!$C22, Raw!$H:$H, "B01")</f>
        <v>0</v>
      </c>
      <c r="FJ22" s="51">
        <f>SUMIFS(Raw!$I:$I, Raw!$A:$A, 'Calls Answered in 60s'!FJ$14, Raw!$F:$F, 'Calls Answered in 60s'!$C22, Raw!$H:$H, "A03")</f>
        <v>0</v>
      </c>
      <c r="FK22" s="52">
        <f>SUMIFS(Raw!$I:$I, Raw!$A:$A, 'Calls Answered in 60s'!FK$14, Raw!$F:$F, 'Calls Answered in 60s'!$C22, Raw!$H:$H, "A03")</f>
        <v>0</v>
      </c>
      <c r="FL22" s="52">
        <f>SUMIFS(Raw!$I:$I, Raw!$A:$A, 'Calls Answered in 60s'!FL$14, Raw!$F:$F, 'Calls Answered in 60s'!$C22, Raw!$H:$H, "A03")</f>
        <v>0</v>
      </c>
      <c r="FM22" s="52">
        <f>SUMIFS(Raw!$I:$I, Raw!$A:$A, 'Calls Answered in 60s'!FM$14, Raw!$F:$F, 'Calls Answered in 60s'!$C22, Raw!$H:$H, "A03")</f>
        <v>0</v>
      </c>
      <c r="FN22" s="52">
        <f>SUMIFS(Raw!$I:$I, Raw!$A:$A, 'Calls Answered in 60s'!FN$14, Raw!$F:$F, 'Calls Answered in 60s'!$C22, Raw!$H:$H, "A03")</f>
        <v>0</v>
      </c>
      <c r="FO22" s="52">
        <f>SUMIFS(Raw!$I:$I, Raw!$A:$A, 'Calls Answered in 60s'!FO$14, Raw!$F:$F, 'Calls Answered in 60s'!$C22, Raw!$H:$H, "A03")</f>
        <v>0</v>
      </c>
      <c r="FP22" s="53">
        <f>SUMIFS(Raw!$I:$I, Raw!$A:$A, 'Calls Answered in 60s'!FP$14, Raw!$F:$F, 'Calls Answered in 60s'!$C22, Raw!$H:$H, "A03")</f>
        <v>0</v>
      </c>
      <c r="FR22" s="51">
        <f>SUMIFS(Raw!$I:$I, Raw!$A:$A, 'Calls Answered in 60s'!FR$14, Raw!$F:$F, 'Calls Answered in 60s'!$C22, Raw!$H:$H, "B01")</f>
        <v>0</v>
      </c>
      <c r="FS22" s="52">
        <f>SUMIFS(Raw!$I:$I, Raw!$A:$A, 'Calls Answered in 60s'!FS$14, Raw!$F:$F, 'Calls Answered in 60s'!$C22, Raw!$H:$H, "B01")</f>
        <v>0</v>
      </c>
      <c r="FT22" s="52">
        <f>SUMIFS(Raw!$I:$I, Raw!$A:$A, 'Calls Answered in 60s'!FT$14, Raw!$F:$F, 'Calls Answered in 60s'!$C22, Raw!$H:$H, "B01")</f>
        <v>0</v>
      </c>
      <c r="FU22" s="52">
        <f>SUMIFS(Raw!$I:$I, Raw!$A:$A, 'Calls Answered in 60s'!FU$14, Raw!$F:$F, 'Calls Answered in 60s'!$C22, Raw!$H:$H, "B01")</f>
        <v>0</v>
      </c>
      <c r="FV22" s="52">
        <f>SUMIFS(Raw!$I:$I, Raw!$A:$A, 'Calls Answered in 60s'!FV$14, Raw!$F:$F, 'Calls Answered in 60s'!$C22, Raw!$H:$H, "B01")</f>
        <v>0</v>
      </c>
      <c r="FW22" s="52">
        <f>SUMIFS(Raw!$I:$I, Raw!$A:$A, 'Calls Answered in 60s'!FW$14, Raw!$F:$F, 'Calls Answered in 60s'!$C22, Raw!$H:$H, "B01")</f>
        <v>0</v>
      </c>
      <c r="FX22" s="53">
        <f>SUMIFS(Raw!$I:$I, Raw!$A:$A, 'Calls Answered in 60s'!FX$14, Raw!$F:$F, 'Calls Answered in 60s'!$C22, Raw!$H:$H, "B01")</f>
        <v>0</v>
      </c>
      <c r="FZ22" s="51">
        <f>SUMIFS(Raw!$I:$I, Raw!$A:$A, 'Calls Answered in 60s'!FZ$14, Raw!$F:$F, 'Calls Answered in 60s'!$C22, Raw!$H:$H, "A03")</f>
        <v>0</v>
      </c>
      <c r="GA22" s="52">
        <f>SUMIFS(Raw!$I:$I, Raw!$A:$A, 'Calls Answered in 60s'!GA$14, Raw!$F:$F, 'Calls Answered in 60s'!$C22, Raw!$H:$H, "A03")</f>
        <v>0</v>
      </c>
      <c r="GB22" s="52">
        <f>SUMIFS(Raw!$I:$I, Raw!$A:$A, 'Calls Answered in 60s'!GB$14, Raw!$F:$F, 'Calls Answered in 60s'!$C22, Raw!$H:$H, "A03")</f>
        <v>0</v>
      </c>
      <c r="GC22" s="52">
        <f>SUMIFS(Raw!$I:$I, Raw!$A:$A, 'Calls Answered in 60s'!GC$14, Raw!$F:$F, 'Calls Answered in 60s'!$C22, Raw!$H:$H, "A03")</f>
        <v>0</v>
      </c>
      <c r="GD22" s="52">
        <f>SUMIFS(Raw!$I:$I, Raw!$A:$A, 'Calls Answered in 60s'!GD$14, Raw!$F:$F, 'Calls Answered in 60s'!$C22, Raw!$H:$H, "A03")</f>
        <v>0</v>
      </c>
      <c r="GE22" s="52">
        <f>SUMIFS(Raw!$I:$I, Raw!$A:$A, 'Calls Answered in 60s'!GE$14, Raw!$F:$F, 'Calls Answered in 60s'!$C22, Raw!$H:$H, "A03")</f>
        <v>0</v>
      </c>
      <c r="GF22" s="53">
        <f>SUMIFS(Raw!$I:$I, Raw!$A:$A, 'Calls Answered in 60s'!GF$14, Raw!$F:$F, 'Calls Answered in 60s'!$C22, Raw!$H:$H, "A03")</f>
        <v>0</v>
      </c>
      <c r="GH22" s="51">
        <f>SUMIFS(Raw!$I:$I, Raw!$A:$A, 'Calls Answered in 60s'!GH$14, Raw!$F:$F, 'Calls Answered in 60s'!$C22, Raw!$H:$H, "B01")</f>
        <v>0</v>
      </c>
      <c r="GI22" s="52">
        <f>SUMIFS(Raw!$I:$I, Raw!$A:$A, 'Calls Answered in 60s'!GI$14, Raw!$F:$F, 'Calls Answered in 60s'!$C22, Raw!$H:$H, "B01")</f>
        <v>0</v>
      </c>
      <c r="GJ22" s="52">
        <f>SUMIFS(Raw!$I:$I, Raw!$A:$A, 'Calls Answered in 60s'!GJ$14, Raw!$F:$F, 'Calls Answered in 60s'!$C22, Raw!$H:$H, "B01")</f>
        <v>0</v>
      </c>
      <c r="GK22" s="52">
        <f>SUMIFS(Raw!$I:$I, Raw!$A:$A, 'Calls Answered in 60s'!GK$14, Raw!$F:$F, 'Calls Answered in 60s'!$C22, Raw!$H:$H, "B01")</f>
        <v>0</v>
      </c>
      <c r="GL22" s="52">
        <f>SUMIFS(Raw!$I:$I, Raw!$A:$A, 'Calls Answered in 60s'!GL$14, Raw!$F:$F, 'Calls Answered in 60s'!$C22, Raw!$H:$H, "B01")</f>
        <v>0</v>
      </c>
      <c r="GM22" s="52">
        <f>SUMIFS(Raw!$I:$I, Raw!$A:$A, 'Calls Answered in 60s'!GM$14, Raw!$F:$F, 'Calls Answered in 60s'!$C22, Raw!$H:$H, "B01")</f>
        <v>0</v>
      </c>
      <c r="GN22" s="53">
        <f>SUMIFS(Raw!$I:$I, Raw!$A:$A, 'Calls Answered in 60s'!GN$14, Raw!$F:$F, 'Calls Answered in 60s'!$C22, Raw!$H:$H, "B01")</f>
        <v>0</v>
      </c>
      <c r="GP22" s="51">
        <f>SUMIFS(Raw!$I:$I, Raw!$A:$A, 'Calls Answered in 60s'!GP$14, Raw!$F:$F, 'Calls Answered in 60s'!$C22, Raw!$H:$H, "A03")</f>
        <v>0</v>
      </c>
      <c r="GQ22" s="52">
        <f>SUMIFS(Raw!$I:$I, Raw!$A:$A, 'Calls Answered in 60s'!GQ$14, Raw!$F:$F, 'Calls Answered in 60s'!$C22, Raw!$H:$H, "A03")</f>
        <v>0</v>
      </c>
      <c r="GR22" s="52">
        <f>SUMIFS(Raw!$I:$I, Raw!$A:$A, 'Calls Answered in 60s'!GR$14, Raw!$F:$F, 'Calls Answered in 60s'!$C22, Raw!$H:$H, "A03")</f>
        <v>0</v>
      </c>
      <c r="GS22" s="52">
        <f>SUMIFS(Raw!$I:$I, Raw!$A:$A, 'Calls Answered in 60s'!GS$14, Raw!$F:$F, 'Calls Answered in 60s'!$C22, Raw!$H:$H, "A03")</f>
        <v>0</v>
      </c>
      <c r="GT22" s="52">
        <f>SUMIFS(Raw!$I:$I, Raw!$A:$A, 'Calls Answered in 60s'!GT$14, Raw!$F:$F, 'Calls Answered in 60s'!$C22, Raw!$H:$H, "A03")</f>
        <v>0</v>
      </c>
      <c r="GU22" s="52">
        <f>SUMIFS(Raw!$I:$I, Raw!$A:$A, 'Calls Answered in 60s'!GU$14, Raw!$F:$F, 'Calls Answered in 60s'!$C22, Raw!$H:$H, "A03")</f>
        <v>0</v>
      </c>
      <c r="GV22" s="53">
        <f>SUMIFS(Raw!$I:$I, Raw!$A:$A, 'Calls Answered in 60s'!GV$14, Raw!$F:$F, 'Calls Answered in 60s'!$C22, Raw!$H:$H, "A03")</f>
        <v>0</v>
      </c>
      <c r="GX22" s="51">
        <f>SUMIFS(Raw!$I:$I, Raw!$A:$A, 'Calls Answered in 60s'!GX$14, Raw!$F:$F, 'Calls Answered in 60s'!$C22, Raw!$H:$H, "B01")</f>
        <v>0</v>
      </c>
      <c r="GY22" s="52">
        <f>SUMIFS(Raw!$I:$I, Raw!$A:$A, 'Calls Answered in 60s'!GY$14, Raw!$F:$F, 'Calls Answered in 60s'!$C22, Raw!$H:$H, "B01")</f>
        <v>0</v>
      </c>
      <c r="GZ22" s="52">
        <f>SUMIFS(Raw!$I:$I, Raw!$A:$A, 'Calls Answered in 60s'!GZ$14, Raw!$F:$F, 'Calls Answered in 60s'!$C22, Raw!$H:$H, "B01")</f>
        <v>0</v>
      </c>
      <c r="HA22" s="52">
        <f>SUMIFS(Raw!$I:$I, Raw!$A:$A, 'Calls Answered in 60s'!HA$14, Raw!$F:$F, 'Calls Answered in 60s'!$C22, Raw!$H:$H, "B01")</f>
        <v>0</v>
      </c>
      <c r="HB22" s="52">
        <f>SUMIFS(Raw!$I:$I, Raw!$A:$A, 'Calls Answered in 60s'!HB$14, Raw!$F:$F, 'Calls Answered in 60s'!$C22, Raw!$H:$H, "B01")</f>
        <v>0</v>
      </c>
      <c r="HC22" s="52">
        <f>SUMIFS(Raw!$I:$I, Raw!$A:$A, 'Calls Answered in 60s'!HC$14, Raw!$F:$F, 'Calls Answered in 60s'!$C22, Raw!$H:$H, "B01")</f>
        <v>0</v>
      </c>
      <c r="HD22" s="53">
        <f>SUMIFS(Raw!$I:$I, Raw!$A:$A, 'Calls Answered in 60s'!HD$14, Raw!$F:$F, 'Calls Answered in 60s'!$C22, Raw!$H:$H, "B01")</f>
        <v>0</v>
      </c>
      <c r="HF22" s="51">
        <f>SUMIFS(Raw!$I:$I, Raw!$A:$A, 'Calls Answered in 60s'!HF$14, Raw!$F:$F, 'Calls Answered in 60s'!$C22, Raw!$H:$H, "A03")</f>
        <v>0</v>
      </c>
      <c r="HG22" s="52">
        <f>SUMIFS(Raw!$I:$I, Raw!$A:$A, 'Calls Answered in 60s'!HG$14, Raw!$F:$F, 'Calls Answered in 60s'!$C22, Raw!$H:$H, "A03")</f>
        <v>0</v>
      </c>
      <c r="HH22" s="52">
        <f>SUMIFS(Raw!$I:$I, Raw!$A:$A, 'Calls Answered in 60s'!HH$14, Raw!$F:$F, 'Calls Answered in 60s'!$C22, Raw!$H:$H, "A03")</f>
        <v>0</v>
      </c>
      <c r="HI22" s="52">
        <f>SUMIFS(Raw!$I:$I, Raw!$A:$A, 'Calls Answered in 60s'!HI$14, Raw!$F:$F, 'Calls Answered in 60s'!$C22, Raw!$H:$H, "A03")</f>
        <v>0</v>
      </c>
      <c r="HJ22" s="52">
        <f>SUMIFS(Raw!$I:$I, Raw!$A:$A, 'Calls Answered in 60s'!HJ$14, Raw!$F:$F, 'Calls Answered in 60s'!$C22, Raw!$H:$H, "A03")</f>
        <v>0</v>
      </c>
      <c r="HK22" s="52">
        <f>SUMIFS(Raw!$I:$I, Raw!$A:$A, 'Calls Answered in 60s'!HK$14, Raw!$F:$F, 'Calls Answered in 60s'!$C22, Raw!$H:$H, "A03")</f>
        <v>0</v>
      </c>
      <c r="HL22" s="53">
        <f>SUMIFS(Raw!$I:$I, Raw!$A:$A, 'Calls Answered in 60s'!HL$14, Raw!$F:$F, 'Calls Answered in 60s'!$C22, Raw!$H:$H, "A03")</f>
        <v>0</v>
      </c>
      <c r="HN22" s="51">
        <f>SUMIFS(Raw!$I:$I, Raw!$A:$A, 'Calls Answered in 60s'!HN$14, Raw!$F:$F, 'Calls Answered in 60s'!$C22, Raw!$H:$H, "B01")</f>
        <v>0</v>
      </c>
      <c r="HO22" s="52">
        <f>SUMIFS(Raw!$I:$I, Raw!$A:$A, 'Calls Answered in 60s'!HO$14, Raw!$F:$F, 'Calls Answered in 60s'!$C22, Raw!$H:$H, "B01")</f>
        <v>0</v>
      </c>
      <c r="HP22" s="52">
        <f>SUMIFS(Raw!$I:$I, Raw!$A:$A, 'Calls Answered in 60s'!HP$14, Raw!$F:$F, 'Calls Answered in 60s'!$C22, Raw!$H:$H, "B01")</f>
        <v>0</v>
      </c>
      <c r="HQ22" s="52">
        <f>SUMIFS(Raw!$I:$I, Raw!$A:$A, 'Calls Answered in 60s'!HQ$14, Raw!$F:$F, 'Calls Answered in 60s'!$C22, Raw!$H:$H, "B01")</f>
        <v>0</v>
      </c>
      <c r="HR22" s="52">
        <f>SUMIFS(Raw!$I:$I, Raw!$A:$A, 'Calls Answered in 60s'!HR$14, Raw!$F:$F, 'Calls Answered in 60s'!$C22, Raw!$H:$H, "B01")</f>
        <v>0</v>
      </c>
      <c r="HS22" s="52">
        <f>SUMIFS(Raw!$I:$I, Raw!$A:$A, 'Calls Answered in 60s'!HS$14, Raw!$F:$F, 'Calls Answered in 60s'!$C22, Raw!$H:$H, "B01")</f>
        <v>0</v>
      </c>
      <c r="HT22" s="53">
        <f>SUMIFS(Raw!$I:$I, Raw!$A:$A, 'Calls Answered in 60s'!HT$14, Raw!$F:$F, 'Calls Answered in 60s'!$C22, Raw!$H:$H, "B01")</f>
        <v>0</v>
      </c>
      <c r="HV22" s="51">
        <f>SUMIFS(Raw!$I:$I, Raw!$A:$A, 'Calls Answered in 60s'!HV$14, Raw!$F:$F, 'Calls Answered in 60s'!$C22, Raw!$H:$H, "A03")</f>
        <v>0</v>
      </c>
      <c r="HW22" s="52">
        <f>SUMIFS(Raw!$I:$I, Raw!$A:$A, 'Calls Answered in 60s'!HW$14, Raw!$F:$F, 'Calls Answered in 60s'!$C22, Raw!$H:$H, "A03")</f>
        <v>0</v>
      </c>
      <c r="HX22" s="52">
        <f>SUMIFS(Raw!$I:$I, Raw!$A:$A, 'Calls Answered in 60s'!HX$14, Raw!$F:$F, 'Calls Answered in 60s'!$C22, Raw!$H:$H, "A03")</f>
        <v>0</v>
      </c>
      <c r="HY22" s="52">
        <f>SUMIFS(Raw!$I:$I, Raw!$A:$A, 'Calls Answered in 60s'!HY$14, Raw!$F:$F, 'Calls Answered in 60s'!$C22, Raw!$H:$H, "A03")</f>
        <v>0</v>
      </c>
      <c r="HZ22" s="52">
        <f>SUMIFS(Raw!$I:$I, Raw!$A:$A, 'Calls Answered in 60s'!HZ$14, Raw!$F:$F, 'Calls Answered in 60s'!$C22, Raw!$H:$H, "A03")</f>
        <v>0</v>
      </c>
      <c r="IA22" s="52">
        <f>SUMIFS(Raw!$I:$I, Raw!$A:$A, 'Calls Answered in 60s'!IA$14, Raw!$F:$F, 'Calls Answered in 60s'!$C22, Raw!$H:$H, "A03")</f>
        <v>0</v>
      </c>
      <c r="IB22" s="53">
        <f>SUMIFS(Raw!$I:$I, Raw!$A:$A, 'Calls Answered in 60s'!IB$14, Raw!$F:$F, 'Calls Answered in 60s'!$C22, Raw!$H:$H, "A03")</f>
        <v>0</v>
      </c>
      <c r="ID22" s="51">
        <f>SUMIFS(Raw!$I:$I, Raw!$A:$A, 'Calls Answered in 60s'!ID$14, Raw!$F:$F, 'Calls Answered in 60s'!$C22, Raw!$H:$H, "B01")</f>
        <v>0</v>
      </c>
      <c r="IE22" s="52">
        <f>SUMIFS(Raw!$I:$I, Raw!$A:$A, 'Calls Answered in 60s'!IE$14, Raw!$F:$F, 'Calls Answered in 60s'!$C22, Raw!$H:$H, "B01")</f>
        <v>0</v>
      </c>
      <c r="IF22" s="52">
        <f>SUMIFS(Raw!$I:$I, Raw!$A:$A, 'Calls Answered in 60s'!IF$14, Raw!$F:$F, 'Calls Answered in 60s'!$C22, Raw!$H:$H, "B01")</f>
        <v>0</v>
      </c>
      <c r="IG22" s="52">
        <f>SUMIFS(Raw!$I:$I, Raw!$A:$A, 'Calls Answered in 60s'!IG$14, Raw!$F:$F, 'Calls Answered in 60s'!$C22, Raw!$H:$H, "B01")</f>
        <v>0</v>
      </c>
      <c r="IH22" s="52">
        <f>SUMIFS(Raw!$I:$I, Raw!$A:$A, 'Calls Answered in 60s'!IH$14, Raw!$F:$F, 'Calls Answered in 60s'!$C22, Raw!$H:$H, "B01")</f>
        <v>0</v>
      </c>
      <c r="II22" s="52">
        <f>SUMIFS(Raw!$I:$I, Raw!$A:$A, 'Calls Answered in 60s'!II$14, Raw!$F:$F, 'Calls Answered in 60s'!$C22, Raw!$H:$H, "B01")</f>
        <v>0</v>
      </c>
      <c r="IJ22" s="53">
        <f>SUMIFS(Raw!$I:$I, Raw!$A:$A, 'Calls Answered in 60s'!IJ$14, Raw!$F:$F, 'Calls Answered in 60s'!$C22, Raw!$H:$H, "B01")</f>
        <v>0</v>
      </c>
      <c r="IL22" s="51">
        <f>SUMIFS(Raw!$I:$I, Raw!$A:$A, 'Calls Answered in 60s'!IL$14, Raw!$F:$F, 'Calls Answered in 60s'!$C22, Raw!$H:$H, "A03")</f>
        <v>0</v>
      </c>
      <c r="IM22" s="52">
        <f>SUMIFS(Raw!$I:$I, Raw!$A:$A, 'Calls Answered in 60s'!IM$14, Raw!$F:$F, 'Calls Answered in 60s'!$C22, Raw!$H:$H, "A03")</f>
        <v>0</v>
      </c>
      <c r="IN22" s="52">
        <f>SUMIFS(Raw!$I:$I, Raw!$A:$A, 'Calls Answered in 60s'!IN$14, Raw!$F:$F, 'Calls Answered in 60s'!$C22, Raw!$H:$H, "A03")</f>
        <v>0</v>
      </c>
      <c r="IO22" s="52">
        <f>SUMIFS(Raw!$I:$I, Raw!$A:$A, 'Calls Answered in 60s'!IO$14, Raw!$F:$F, 'Calls Answered in 60s'!$C22, Raw!$H:$H, "A03")</f>
        <v>0</v>
      </c>
      <c r="IP22" s="52">
        <f>SUMIFS(Raw!$I:$I, Raw!$A:$A, 'Calls Answered in 60s'!IP$14, Raw!$F:$F, 'Calls Answered in 60s'!$C22, Raw!$H:$H, "A03")</f>
        <v>0</v>
      </c>
      <c r="IQ22" s="52">
        <f>SUMIFS(Raw!$I:$I, Raw!$A:$A, 'Calls Answered in 60s'!IQ$14, Raw!$F:$F, 'Calls Answered in 60s'!$C22, Raw!$H:$H, "A03")</f>
        <v>0</v>
      </c>
      <c r="IR22" s="53">
        <f>SUMIFS(Raw!$I:$I, Raw!$A:$A, 'Calls Answered in 60s'!IR$14, Raw!$F:$F, 'Calls Answered in 60s'!$C22, Raw!$H:$H, "A03")</f>
        <v>0</v>
      </c>
      <c r="IT22" s="51">
        <f>SUMIFS(Raw!$I:$I, Raw!$A:$A, 'Calls Answered in 60s'!IT$14, Raw!$F:$F, 'Calls Answered in 60s'!$C22, Raw!$H:$H, "B01")</f>
        <v>0</v>
      </c>
      <c r="IU22" s="52">
        <f>SUMIFS(Raw!$I:$I, Raw!$A:$A, 'Calls Answered in 60s'!IU$14, Raw!$F:$F, 'Calls Answered in 60s'!$C22, Raw!$H:$H, "B01")</f>
        <v>0</v>
      </c>
      <c r="IV22" s="52">
        <f>SUMIFS(Raw!$I:$I, Raw!$A:$A, 'Calls Answered in 60s'!IV$14, Raw!$F:$F, 'Calls Answered in 60s'!$C22, Raw!$H:$H, "B01")</f>
        <v>0</v>
      </c>
      <c r="IW22" s="52">
        <f>SUMIFS(Raw!$I:$I, Raw!$A:$A, 'Calls Answered in 60s'!IW$14, Raw!$F:$F, 'Calls Answered in 60s'!$C22, Raw!$H:$H, "B01")</f>
        <v>0</v>
      </c>
      <c r="IX22" s="52">
        <f>SUMIFS(Raw!$I:$I, Raw!$A:$A, 'Calls Answered in 60s'!IX$14, Raw!$F:$F, 'Calls Answered in 60s'!$C22, Raw!$H:$H, "B01")</f>
        <v>0</v>
      </c>
      <c r="IY22" s="52">
        <f>SUMIFS(Raw!$I:$I, Raw!$A:$A, 'Calls Answered in 60s'!IY$14, Raw!$F:$F, 'Calls Answered in 60s'!$C22, Raw!$H:$H, "B01")</f>
        <v>0</v>
      </c>
      <c r="IZ22" s="53">
        <f>SUMIFS(Raw!$I:$I, Raw!$A:$A, 'Calls Answered in 60s'!IZ$14, Raw!$F:$F, 'Calls Answered in 60s'!$C22, Raw!$H:$H, "B01")</f>
        <v>0</v>
      </c>
      <c r="JB22" s="51">
        <f>SUMIFS(Raw!$I:$I, Raw!$A:$A, 'Calls Answered in 60s'!JB$14, Raw!$F:$F, 'Calls Answered in 60s'!$C22, Raw!$H:$H, "A03")</f>
        <v>0</v>
      </c>
      <c r="JC22" s="52">
        <f>SUMIFS(Raw!$I:$I, Raw!$A:$A, 'Calls Answered in 60s'!JC$14, Raw!$F:$F, 'Calls Answered in 60s'!$C22, Raw!$H:$H, "A03")</f>
        <v>0</v>
      </c>
      <c r="JD22" s="52">
        <f>SUMIFS(Raw!$I:$I, Raw!$A:$A, 'Calls Answered in 60s'!JD$14, Raw!$F:$F, 'Calls Answered in 60s'!$C22, Raw!$H:$H, "A03")</f>
        <v>0</v>
      </c>
      <c r="JE22" s="52">
        <f>SUMIFS(Raw!$I:$I, Raw!$A:$A, 'Calls Answered in 60s'!JE$14, Raw!$F:$F, 'Calls Answered in 60s'!$C22, Raw!$H:$H, "A03")</f>
        <v>0</v>
      </c>
      <c r="JF22" s="52">
        <f>SUMIFS(Raw!$I:$I, Raw!$A:$A, 'Calls Answered in 60s'!JF$14, Raw!$F:$F, 'Calls Answered in 60s'!$C22, Raw!$H:$H, "A03")</f>
        <v>0</v>
      </c>
      <c r="JG22" s="52">
        <f>SUMIFS(Raw!$I:$I, Raw!$A:$A, 'Calls Answered in 60s'!JG$14, Raw!$F:$F, 'Calls Answered in 60s'!$C22, Raw!$H:$H, "A03")</f>
        <v>0</v>
      </c>
      <c r="JH22" s="53">
        <f>SUMIFS(Raw!$I:$I, Raw!$A:$A, 'Calls Answered in 60s'!JH$14, Raw!$F:$F, 'Calls Answered in 60s'!$C22, Raw!$H:$H, "A03")</f>
        <v>0</v>
      </c>
      <c r="JJ22" s="51">
        <f>SUMIFS(Raw!$I:$I, Raw!$A:$A, 'Calls Answered in 60s'!JJ$14, Raw!$F:$F, 'Calls Answered in 60s'!$C22, Raw!$H:$H, "B01")</f>
        <v>0</v>
      </c>
      <c r="JK22" s="52">
        <f>SUMIFS(Raw!$I:$I, Raw!$A:$A, 'Calls Answered in 60s'!JK$14, Raw!$F:$F, 'Calls Answered in 60s'!$C22, Raw!$H:$H, "B01")</f>
        <v>0</v>
      </c>
      <c r="JL22" s="52">
        <f>SUMIFS(Raw!$I:$I, Raw!$A:$A, 'Calls Answered in 60s'!JL$14, Raw!$F:$F, 'Calls Answered in 60s'!$C22, Raw!$H:$H, "B01")</f>
        <v>0</v>
      </c>
      <c r="JM22" s="52">
        <f>SUMIFS(Raw!$I:$I, Raw!$A:$A, 'Calls Answered in 60s'!JM$14, Raw!$F:$F, 'Calls Answered in 60s'!$C22, Raw!$H:$H, "B01")</f>
        <v>0</v>
      </c>
      <c r="JN22" s="52">
        <f>SUMIFS(Raw!$I:$I, Raw!$A:$A, 'Calls Answered in 60s'!JN$14, Raw!$F:$F, 'Calls Answered in 60s'!$C22, Raw!$H:$H, "B01")</f>
        <v>0</v>
      </c>
      <c r="JO22" s="52">
        <f>SUMIFS(Raw!$I:$I, Raw!$A:$A, 'Calls Answered in 60s'!JO$14, Raw!$F:$F, 'Calls Answered in 60s'!$C22, Raw!$H:$H, "B01")</f>
        <v>0</v>
      </c>
      <c r="JP22" s="53">
        <f>SUMIFS(Raw!$I:$I, Raw!$A:$A, 'Calls Answered in 60s'!JP$14, Raw!$F:$F, 'Calls Answered in 60s'!$C22, Raw!$H:$H, "B01")</f>
        <v>0</v>
      </c>
      <c r="JR22" s="51">
        <f>SUMIFS(Raw!$I:$I, Raw!$A:$A, 'Calls Answered in 60s'!JR$14, Raw!$F:$F, 'Calls Answered in 60s'!$C22, Raw!$H:$H, "A03")</f>
        <v>0</v>
      </c>
      <c r="JS22" s="52">
        <f>SUMIFS(Raw!$I:$I, Raw!$A:$A, 'Calls Answered in 60s'!JS$14, Raw!$F:$F, 'Calls Answered in 60s'!$C22, Raw!$H:$H, "A03")</f>
        <v>0</v>
      </c>
      <c r="JT22" s="52">
        <f>SUMIFS(Raw!$I:$I, Raw!$A:$A, 'Calls Answered in 60s'!JT$14, Raw!$F:$F, 'Calls Answered in 60s'!$C22, Raw!$H:$H, "A03")</f>
        <v>0</v>
      </c>
      <c r="JU22" s="52">
        <f>SUMIFS(Raw!$I:$I, Raw!$A:$A, 'Calls Answered in 60s'!JU$14, Raw!$F:$F, 'Calls Answered in 60s'!$C22, Raw!$H:$H, "A03")</f>
        <v>0</v>
      </c>
      <c r="JV22" s="52">
        <f>SUMIFS(Raw!$I:$I, Raw!$A:$A, 'Calls Answered in 60s'!JV$14, Raw!$F:$F, 'Calls Answered in 60s'!$C22, Raw!$H:$H, "A03")</f>
        <v>0</v>
      </c>
      <c r="JW22" s="52">
        <f>SUMIFS(Raw!$I:$I, Raw!$A:$A, 'Calls Answered in 60s'!JW$14, Raw!$F:$F, 'Calls Answered in 60s'!$C22, Raw!$H:$H, "A03")</f>
        <v>0</v>
      </c>
      <c r="JX22" s="53">
        <f>SUMIFS(Raw!$I:$I, Raw!$A:$A, 'Calls Answered in 60s'!JX$14, Raw!$F:$F, 'Calls Answered in 60s'!$C22, Raw!$H:$H, "A03")</f>
        <v>0</v>
      </c>
      <c r="JZ22" s="51">
        <f>SUMIFS(Raw!$I:$I, Raw!$A:$A, 'Calls Answered in 60s'!JZ$14, Raw!$F:$F, 'Calls Answered in 60s'!$C22, Raw!$H:$H, "B01")</f>
        <v>0</v>
      </c>
      <c r="KA22" s="52">
        <f>SUMIFS(Raw!$I:$I, Raw!$A:$A, 'Calls Answered in 60s'!KA$14, Raw!$F:$F, 'Calls Answered in 60s'!$C22, Raw!$H:$H, "B01")</f>
        <v>0</v>
      </c>
      <c r="KB22" s="52">
        <f>SUMIFS(Raw!$I:$I, Raw!$A:$A, 'Calls Answered in 60s'!KB$14, Raw!$F:$F, 'Calls Answered in 60s'!$C22, Raw!$H:$H, "B01")</f>
        <v>0</v>
      </c>
      <c r="KC22" s="52">
        <f>SUMIFS(Raw!$I:$I, Raw!$A:$A, 'Calls Answered in 60s'!KC$14, Raw!$F:$F, 'Calls Answered in 60s'!$C22, Raw!$H:$H, "B01")</f>
        <v>0</v>
      </c>
      <c r="KD22" s="52">
        <f>SUMIFS(Raw!$I:$I, Raw!$A:$A, 'Calls Answered in 60s'!KD$14, Raw!$F:$F, 'Calls Answered in 60s'!$C22, Raw!$H:$H, "B01")</f>
        <v>0</v>
      </c>
      <c r="KE22" s="52">
        <f>SUMIFS(Raw!$I:$I, Raw!$A:$A, 'Calls Answered in 60s'!KE$14, Raw!$F:$F, 'Calls Answered in 60s'!$C22, Raw!$H:$H, "B01")</f>
        <v>0</v>
      </c>
      <c r="KF22" s="53">
        <f>SUMIFS(Raw!$I:$I, Raw!$A:$A, 'Calls Answered in 60s'!KF$14, Raw!$F:$F, 'Calls Answered in 60s'!$C22, Raw!$H:$H, "B01")</f>
        <v>0</v>
      </c>
      <c r="KH22" s="51">
        <f>SUMIFS(Raw!$I:$I, Raw!$A:$A, 'Calls Answered in 60s'!KH$14, Raw!$F:$F, 'Calls Answered in 60s'!$C22, Raw!$H:$H, "A03")</f>
        <v>0</v>
      </c>
      <c r="KI22" s="52">
        <f>SUMIFS(Raw!$I:$I, Raw!$A:$A, 'Calls Answered in 60s'!KI$14, Raw!$F:$F, 'Calls Answered in 60s'!$C22, Raw!$H:$H, "A03")</f>
        <v>0</v>
      </c>
      <c r="KJ22" s="52">
        <f>SUMIFS(Raw!$I:$I, Raw!$A:$A, 'Calls Answered in 60s'!KJ$14, Raw!$F:$F, 'Calls Answered in 60s'!$C22, Raw!$H:$H, "A03")</f>
        <v>0</v>
      </c>
      <c r="KK22" s="52">
        <f>SUMIFS(Raw!$I:$I, Raw!$A:$A, 'Calls Answered in 60s'!KK$14, Raw!$F:$F, 'Calls Answered in 60s'!$C22, Raw!$H:$H, "A03")</f>
        <v>0</v>
      </c>
      <c r="KL22" s="52">
        <f>SUMIFS(Raw!$I:$I, Raw!$A:$A, 'Calls Answered in 60s'!KL$14, Raw!$F:$F, 'Calls Answered in 60s'!$C22, Raw!$H:$H, "A03")</f>
        <v>0</v>
      </c>
      <c r="KM22" s="52">
        <f>SUMIFS(Raw!$I:$I, Raw!$A:$A, 'Calls Answered in 60s'!KM$14, Raw!$F:$F, 'Calls Answered in 60s'!$C22, Raw!$H:$H, "A03")</f>
        <v>0</v>
      </c>
      <c r="KN22" s="53">
        <f>SUMIFS(Raw!$I:$I, Raw!$A:$A, 'Calls Answered in 60s'!KN$14, Raw!$F:$F, 'Calls Answered in 60s'!$C22, Raw!$H:$H, "A03")</f>
        <v>0</v>
      </c>
      <c r="KP22" s="51">
        <f>SUMIFS(Raw!$I:$I, Raw!$A:$A, 'Calls Answered in 60s'!KP$14, Raw!$F:$F, 'Calls Answered in 60s'!$C22, Raw!$H:$H, "B01")</f>
        <v>0</v>
      </c>
      <c r="KQ22" s="52">
        <f>SUMIFS(Raw!$I:$I, Raw!$A:$A, 'Calls Answered in 60s'!KQ$14, Raw!$F:$F, 'Calls Answered in 60s'!$C22, Raw!$H:$H, "B01")</f>
        <v>0</v>
      </c>
      <c r="KR22" s="52">
        <f>SUMIFS(Raw!$I:$I, Raw!$A:$A, 'Calls Answered in 60s'!KR$14, Raw!$F:$F, 'Calls Answered in 60s'!$C22, Raw!$H:$H, "B01")</f>
        <v>0</v>
      </c>
      <c r="KS22" s="52">
        <f>SUMIFS(Raw!$I:$I, Raw!$A:$A, 'Calls Answered in 60s'!KS$14, Raw!$F:$F, 'Calls Answered in 60s'!$C22, Raw!$H:$H, "B01")</f>
        <v>0</v>
      </c>
      <c r="KT22" s="52">
        <f>SUMIFS(Raw!$I:$I, Raw!$A:$A, 'Calls Answered in 60s'!KT$14, Raw!$F:$F, 'Calls Answered in 60s'!$C22, Raw!$H:$H, "B01")</f>
        <v>0</v>
      </c>
      <c r="KU22" s="52">
        <f>SUMIFS(Raw!$I:$I, Raw!$A:$A, 'Calls Answered in 60s'!KU$14, Raw!$F:$F, 'Calls Answered in 60s'!$C22, Raw!$H:$H, "B01")</f>
        <v>0</v>
      </c>
      <c r="KV22" s="53">
        <f>SUMIFS(Raw!$I:$I, Raw!$A:$A, 'Calls Answered in 60s'!KV$14, Raw!$F:$F, 'Calls Answered in 60s'!$C22, Raw!$H:$H, "B01")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696</v>
      </c>
      <c r="O23" s="52">
        <v>610</v>
      </c>
      <c r="P23" s="52">
        <v>494</v>
      </c>
      <c r="Q23" s="52">
        <v>485</v>
      </c>
      <c r="R23" s="52">
        <v>504</v>
      </c>
      <c r="S23" s="52">
        <v>708</v>
      </c>
      <c r="T23" s="53">
        <v>621</v>
      </c>
      <c r="V23" s="51">
        <v>904</v>
      </c>
      <c r="W23" s="52">
        <v>769</v>
      </c>
      <c r="X23" s="52">
        <v>764</v>
      </c>
      <c r="Y23" s="52">
        <v>738</v>
      </c>
      <c r="Z23" s="52">
        <v>739</v>
      </c>
      <c r="AA23" s="52">
        <v>962</v>
      </c>
      <c r="AB23" s="53">
        <v>910</v>
      </c>
      <c r="AD23" s="51">
        <v>750</v>
      </c>
      <c r="AE23" s="52">
        <v>492</v>
      </c>
      <c r="AF23" s="52">
        <v>626</v>
      </c>
      <c r="AG23" s="52">
        <v>617</v>
      </c>
      <c r="AH23" s="52">
        <v>576</v>
      </c>
      <c r="AI23" s="52">
        <v>762</v>
      </c>
      <c r="AJ23" s="53">
        <v>606</v>
      </c>
      <c r="AL23" s="51">
        <v>991</v>
      </c>
      <c r="AM23" s="52">
        <v>818</v>
      </c>
      <c r="AN23" s="52">
        <v>830</v>
      </c>
      <c r="AO23" s="52">
        <v>715</v>
      </c>
      <c r="AP23" s="52">
        <v>753</v>
      </c>
      <c r="AQ23" s="52">
        <v>958</v>
      </c>
      <c r="AR23" s="53">
        <v>948</v>
      </c>
      <c r="AT23" s="51">
        <v>843</v>
      </c>
      <c r="AU23" s="52">
        <v>600</v>
      </c>
      <c r="AV23" s="52">
        <v>695</v>
      </c>
      <c r="AW23" s="52">
        <v>625</v>
      </c>
      <c r="AX23" s="52">
        <v>645</v>
      </c>
      <c r="AY23" s="52">
        <v>914</v>
      </c>
      <c r="AZ23" s="53">
        <v>790</v>
      </c>
      <c r="BB23" s="51">
        <v>867</v>
      </c>
      <c r="BC23" s="52">
        <v>794</v>
      </c>
      <c r="BD23" s="52">
        <v>708</v>
      </c>
      <c r="BE23" s="52">
        <v>745</v>
      </c>
      <c r="BF23" s="52">
        <v>721</v>
      </c>
      <c r="BG23" s="52">
        <v>1021</v>
      </c>
      <c r="BH23" s="53">
        <v>960</v>
      </c>
      <c r="BJ23" s="51">
        <v>818</v>
      </c>
      <c r="BK23" s="52">
        <v>726</v>
      </c>
      <c r="BL23" s="52">
        <v>675</v>
      </c>
      <c r="BM23" s="52">
        <v>688</v>
      </c>
      <c r="BN23" s="52">
        <v>677</v>
      </c>
      <c r="BO23" s="52">
        <v>734</v>
      </c>
      <c r="BP23" s="53">
        <v>543</v>
      </c>
      <c r="BR23" s="51">
        <v>861</v>
      </c>
      <c r="BS23" s="52">
        <v>746</v>
      </c>
      <c r="BT23" s="52">
        <v>612</v>
      </c>
      <c r="BU23" s="52">
        <v>581</v>
      </c>
      <c r="BV23" s="52">
        <v>1077</v>
      </c>
      <c r="BW23" s="52">
        <v>1214</v>
      </c>
      <c r="BX23" s="53">
        <v>966</v>
      </c>
      <c r="BZ23" s="51">
        <v>850</v>
      </c>
      <c r="CA23" s="52">
        <v>737</v>
      </c>
      <c r="CB23" s="52">
        <v>593</v>
      </c>
      <c r="CC23" s="52">
        <v>575</v>
      </c>
      <c r="CD23" s="52">
        <v>1051</v>
      </c>
      <c r="CE23" s="52">
        <v>762</v>
      </c>
      <c r="CF23" s="53">
        <v>943</v>
      </c>
      <c r="CH23" s="51">
        <v>855</v>
      </c>
      <c r="CI23" s="52">
        <v>725</v>
      </c>
      <c r="CJ23" s="52">
        <v>619</v>
      </c>
      <c r="CK23" s="52">
        <v>812</v>
      </c>
      <c r="CL23" s="52">
        <v>849</v>
      </c>
      <c r="CM23" s="52">
        <v>1046</v>
      </c>
      <c r="CN23" s="53">
        <v>813</v>
      </c>
      <c r="CP23" s="51">
        <v>837</v>
      </c>
      <c r="CQ23" s="52">
        <v>721</v>
      </c>
      <c r="CR23" s="52">
        <v>596</v>
      </c>
      <c r="CS23" s="52">
        <v>755</v>
      </c>
      <c r="CT23" s="52">
        <v>690</v>
      </c>
      <c r="CU23" s="52">
        <v>907</v>
      </c>
      <c r="CV23" s="53">
        <v>669</v>
      </c>
      <c r="CX23" s="51">
        <v>794</v>
      </c>
      <c r="CY23" s="52">
        <v>641</v>
      </c>
      <c r="CZ23" s="52">
        <v>720</v>
      </c>
      <c r="DA23" s="52">
        <v>688</v>
      </c>
      <c r="DB23" s="52">
        <v>723</v>
      </c>
      <c r="DC23" s="52">
        <v>940</v>
      </c>
      <c r="DD23" s="53">
        <v>781</v>
      </c>
      <c r="DF23" s="51">
        <v>773</v>
      </c>
      <c r="DG23" s="52">
        <v>607</v>
      </c>
      <c r="DH23" s="52">
        <v>638</v>
      </c>
      <c r="DI23" s="52">
        <v>635</v>
      </c>
      <c r="DJ23" s="52">
        <v>641</v>
      </c>
      <c r="DK23" s="52">
        <v>712</v>
      </c>
      <c r="DL23" s="53">
        <v>636</v>
      </c>
      <c r="DN23" s="51">
        <v>855</v>
      </c>
      <c r="DO23" s="52">
        <v>694</v>
      </c>
      <c r="DP23" s="52">
        <v>618</v>
      </c>
      <c r="DQ23" s="52">
        <v>675</v>
      </c>
      <c r="DR23" s="52">
        <v>730</v>
      </c>
      <c r="DS23" s="52">
        <v>937</v>
      </c>
      <c r="DT23" s="53">
        <v>761</v>
      </c>
      <c r="DV23" s="51">
        <v>743</v>
      </c>
      <c r="DW23" s="52">
        <v>642</v>
      </c>
      <c r="DX23" s="52">
        <v>565</v>
      </c>
      <c r="DY23" s="52">
        <v>661</v>
      </c>
      <c r="DZ23" s="52">
        <v>674</v>
      </c>
      <c r="EA23" s="52">
        <v>789</v>
      </c>
      <c r="EB23" s="53">
        <v>717</v>
      </c>
      <c r="ED23" s="51">
        <f>SUMIFS(Raw!$I:$I, Raw!$A:$A, 'Calls Answered in 60s'!ED$14, Raw!$F:$F, 'Calls Answered in 60s'!$C23, Raw!$H:$H, "A03")</f>
        <v>790</v>
      </c>
      <c r="EE23" s="52">
        <f>SUMIFS(Raw!$I:$I, Raw!$A:$A, 'Calls Answered in 60s'!EE$14, Raw!$F:$F, 'Calls Answered in 60s'!$C23, Raw!$H:$H, "A03")</f>
        <v>707</v>
      </c>
      <c r="EF23" s="52">
        <f>SUMIFS(Raw!$I:$I, Raw!$A:$A, 'Calls Answered in 60s'!EF$14, Raw!$F:$F, 'Calls Answered in 60s'!$C23, Raw!$H:$H, "A03")</f>
        <v>709</v>
      </c>
      <c r="EG23" s="52">
        <f>SUMIFS(Raw!$I:$I, Raw!$A:$A, 'Calls Answered in 60s'!EG$14, Raw!$F:$F, 'Calls Answered in 60s'!$C23, Raw!$H:$H, "A03")</f>
        <v>767</v>
      </c>
      <c r="EH23" s="52">
        <f>SUMIFS(Raw!$I:$I, Raw!$A:$A, 'Calls Answered in 60s'!EH$14, Raw!$F:$F, 'Calls Answered in 60s'!$C23, Raw!$H:$H, "A03")</f>
        <v>782</v>
      </c>
      <c r="EI23" s="52">
        <f>SUMIFS(Raw!$I:$I, Raw!$A:$A, 'Calls Answered in 60s'!EI$14, Raw!$F:$F, 'Calls Answered in 60s'!$C23, Raw!$H:$H, "A03")</f>
        <v>885</v>
      </c>
      <c r="EJ23" s="53">
        <f>SUMIFS(Raw!$I:$I, Raw!$A:$A, 'Calls Answered in 60s'!EJ$14, Raw!$F:$F, 'Calls Answered in 60s'!$C23, Raw!$H:$H, "A03")</f>
        <v>823</v>
      </c>
      <c r="EL23" s="51">
        <f>SUMIFS(Raw!$I:$I, Raw!$A:$A, 'Calls Answered in 60s'!EL$14, Raw!$F:$F, 'Calls Answered in 60s'!$C23, Raw!$H:$H, "B01")</f>
        <v>689</v>
      </c>
      <c r="EM23" s="52">
        <f>SUMIFS(Raw!$I:$I, Raw!$A:$A, 'Calls Answered in 60s'!EM$14, Raw!$F:$F, 'Calls Answered in 60s'!$C23, Raw!$H:$H, "B01")</f>
        <v>665</v>
      </c>
      <c r="EN23" s="52">
        <f>SUMIFS(Raw!$I:$I, Raw!$A:$A, 'Calls Answered in 60s'!EN$14, Raw!$F:$F, 'Calls Answered in 60s'!$C23, Raw!$H:$H, "B01")</f>
        <v>677</v>
      </c>
      <c r="EO23" s="52">
        <f>SUMIFS(Raw!$I:$I, Raw!$A:$A, 'Calls Answered in 60s'!EO$14, Raw!$F:$F, 'Calls Answered in 60s'!$C23, Raw!$H:$H, "B01")</f>
        <v>711</v>
      </c>
      <c r="EP23" s="52">
        <f>SUMIFS(Raw!$I:$I, Raw!$A:$A, 'Calls Answered in 60s'!EP$14, Raw!$F:$F, 'Calls Answered in 60s'!$C23, Raw!$H:$H, "B01")</f>
        <v>726</v>
      </c>
      <c r="EQ23" s="52">
        <f>SUMIFS(Raw!$I:$I, Raw!$A:$A, 'Calls Answered in 60s'!EQ$14, Raw!$F:$F, 'Calls Answered in 60s'!$C23, Raw!$H:$H, "B01")</f>
        <v>819</v>
      </c>
      <c r="ER23" s="53">
        <f>SUMIFS(Raw!$I:$I, Raw!$A:$A, 'Calls Answered in 60s'!ER$14, Raw!$F:$F, 'Calls Answered in 60s'!$C23, Raw!$H:$H, "B01")</f>
        <v>721</v>
      </c>
      <c r="ET23" s="51">
        <f>SUMIFS(Raw!$I:$I, Raw!$A:$A, 'Calls Answered in 60s'!ET$14, Raw!$F:$F, 'Calls Answered in 60s'!$C23, Raw!$H:$H, "A03")</f>
        <v>0</v>
      </c>
      <c r="EU23" s="52">
        <f>SUMIFS(Raw!$I:$I, Raw!$A:$A, 'Calls Answered in 60s'!EU$14, Raw!$F:$F, 'Calls Answered in 60s'!$C23, Raw!$H:$H, "A03")</f>
        <v>0</v>
      </c>
      <c r="EV23" s="52">
        <f>SUMIFS(Raw!$I:$I, Raw!$A:$A, 'Calls Answered in 60s'!EV$14, Raw!$F:$F, 'Calls Answered in 60s'!$C23, Raw!$H:$H, "A03")</f>
        <v>0</v>
      </c>
      <c r="EW23" s="52">
        <f>SUMIFS(Raw!$I:$I, Raw!$A:$A, 'Calls Answered in 60s'!EW$14, Raw!$F:$F, 'Calls Answered in 60s'!$C23, Raw!$H:$H, "A03")</f>
        <v>0</v>
      </c>
      <c r="EX23" s="52">
        <f>SUMIFS(Raw!$I:$I, Raw!$A:$A, 'Calls Answered in 60s'!EX$14, Raw!$F:$F, 'Calls Answered in 60s'!$C23, Raw!$H:$H, "A03")</f>
        <v>0</v>
      </c>
      <c r="EY23" s="52">
        <f>SUMIFS(Raw!$I:$I, Raw!$A:$A, 'Calls Answered in 60s'!EY$14, Raw!$F:$F, 'Calls Answered in 60s'!$C23, Raw!$H:$H, "A03")</f>
        <v>0</v>
      </c>
      <c r="EZ23" s="53">
        <f>SUMIFS(Raw!$I:$I, Raw!$A:$A, 'Calls Answered in 60s'!EZ$14, Raw!$F:$F, 'Calls Answered in 60s'!$C23, Raw!$H:$H, "A03")</f>
        <v>0</v>
      </c>
      <c r="FB23" s="51">
        <f>SUMIFS(Raw!$I:$I, Raw!$A:$A, 'Calls Answered in 60s'!FB$14, Raw!$F:$F, 'Calls Answered in 60s'!$C23, Raw!$H:$H, "B01")</f>
        <v>0</v>
      </c>
      <c r="FC23" s="52">
        <f>SUMIFS(Raw!$I:$I, Raw!$A:$A, 'Calls Answered in 60s'!FC$14, Raw!$F:$F, 'Calls Answered in 60s'!$C23, Raw!$H:$H, "B01")</f>
        <v>0</v>
      </c>
      <c r="FD23" s="52">
        <f>SUMIFS(Raw!$I:$I, Raw!$A:$A, 'Calls Answered in 60s'!FD$14, Raw!$F:$F, 'Calls Answered in 60s'!$C23, Raw!$H:$H, "B01")</f>
        <v>0</v>
      </c>
      <c r="FE23" s="52">
        <f>SUMIFS(Raw!$I:$I, Raw!$A:$A, 'Calls Answered in 60s'!FE$14, Raw!$F:$F, 'Calls Answered in 60s'!$C23, Raw!$H:$H, "B01")</f>
        <v>0</v>
      </c>
      <c r="FF23" s="52">
        <f>SUMIFS(Raw!$I:$I, Raw!$A:$A, 'Calls Answered in 60s'!FF$14, Raw!$F:$F, 'Calls Answered in 60s'!$C23, Raw!$H:$H, "B01")</f>
        <v>0</v>
      </c>
      <c r="FG23" s="52">
        <f>SUMIFS(Raw!$I:$I, Raw!$A:$A, 'Calls Answered in 60s'!FG$14, Raw!$F:$F, 'Calls Answered in 60s'!$C23, Raw!$H:$H, "B01")</f>
        <v>0</v>
      </c>
      <c r="FH23" s="53">
        <f>SUMIFS(Raw!$I:$I, Raw!$A:$A, 'Calls Answered in 60s'!FH$14, Raw!$F:$F, 'Calls Answered in 60s'!$C23, Raw!$H:$H, "B01")</f>
        <v>0</v>
      </c>
      <c r="FJ23" s="51">
        <f>SUMIFS(Raw!$I:$I, Raw!$A:$A, 'Calls Answered in 60s'!FJ$14, Raw!$F:$F, 'Calls Answered in 60s'!$C23, Raw!$H:$H, "A03")</f>
        <v>0</v>
      </c>
      <c r="FK23" s="52">
        <f>SUMIFS(Raw!$I:$I, Raw!$A:$A, 'Calls Answered in 60s'!FK$14, Raw!$F:$F, 'Calls Answered in 60s'!$C23, Raw!$H:$H, "A03")</f>
        <v>0</v>
      </c>
      <c r="FL23" s="52">
        <f>SUMIFS(Raw!$I:$I, Raw!$A:$A, 'Calls Answered in 60s'!FL$14, Raw!$F:$F, 'Calls Answered in 60s'!$C23, Raw!$H:$H, "A03")</f>
        <v>0</v>
      </c>
      <c r="FM23" s="52">
        <f>SUMIFS(Raw!$I:$I, Raw!$A:$A, 'Calls Answered in 60s'!FM$14, Raw!$F:$F, 'Calls Answered in 60s'!$C23, Raw!$H:$H, "A03")</f>
        <v>0</v>
      </c>
      <c r="FN23" s="52">
        <f>SUMIFS(Raw!$I:$I, Raw!$A:$A, 'Calls Answered in 60s'!FN$14, Raw!$F:$F, 'Calls Answered in 60s'!$C23, Raw!$H:$H, "A03")</f>
        <v>0</v>
      </c>
      <c r="FO23" s="52">
        <f>SUMIFS(Raw!$I:$I, Raw!$A:$A, 'Calls Answered in 60s'!FO$14, Raw!$F:$F, 'Calls Answered in 60s'!$C23, Raw!$H:$H, "A03")</f>
        <v>0</v>
      </c>
      <c r="FP23" s="53">
        <f>SUMIFS(Raw!$I:$I, Raw!$A:$A, 'Calls Answered in 60s'!FP$14, Raw!$F:$F, 'Calls Answered in 60s'!$C23, Raw!$H:$H, "A03")</f>
        <v>0</v>
      </c>
      <c r="FR23" s="51">
        <f>SUMIFS(Raw!$I:$I, Raw!$A:$A, 'Calls Answered in 60s'!FR$14, Raw!$F:$F, 'Calls Answered in 60s'!$C23, Raw!$H:$H, "B01")</f>
        <v>0</v>
      </c>
      <c r="FS23" s="52">
        <f>SUMIFS(Raw!$I:$I, Raw!$A:$A, 'Calls Answered in 60s'!FS$14, Raw!$F:$F, 'Calls Answered in 60s'!$C23, Raw!$H:$H, "B01")</f>
        <v>0</v>
      </c>
      <c r="FT23" s="52">
        <f>SUMIFS(Raw!$I:$I, Raw!$A:$A, 'Calls Answered in 60s'!FT$14, Raw!$F:$F, 'Calls Answered in 60s'!$C23, Raw!$H:$H, "B01")</f>
        <v>0</v>
      </c>
      <c r="FU23" s="52">
        <f>SUMIFS(Raw!$I:$I, Raw!$A:$A, 'Calls Answered in 60s'!FU$14, Raw!$F:$F, 'Calls Answered in 60s'!$C23, Raw!$H:$H, "B01")</f>
        <v>0</v>
      </c>
      <c r="FV23" s="52">
        <f>SUMIFS(Raw!$I:$I, Raw!$A:$A, 'Calls Answered in 60s'!FV$14, Raw!$F:$F, 'Calls Answered in 60s'!$C23, Raw!$H:$H, "B01")</f>
        <v>0</v>
      </c>
      <c r="FW23" s="52">
        <f>SUMIFS(Raw!$I:$I, Raw!$A:$A, 'Calls Answered in 60s'!FW$14, Raw!$F:$F, 'Calls Answered in 60s'!$C23, Raw!$H:$H, "B01")</f>
        <v>0</v>
      </c>
      <c r="FX23" s="53">
        <f>SUMIFS(Raw!$I:$I, Raw!$A:$A, 'Calls Answered in 60s'!FX$14, Raw!$F:$F, 'Calls Answered in 60s'!$C23, Raw!$H:$H, "B01")</f>
        <v>0</v>
      </c>
      <c r="FZ23" s="51">
        <f>SUMIFS(Raw!$I:$I, Raw!$A:$A, 'Calls Answered in 60s'!FZ$14, Raw!$F:$F, 'Calls Answered in 60s'!$C23, Raw!$H:$H, "A03")</f>
        <v>0</v>
      </c>
      <c r="GA23" s="52">
        <f>SUMIFS(Raw!$I:$I, Raw!$A:$A, 'Calls Answered in 60s'!GA$14, Raw!$F:$F, 'Calls Answered in 60s'!$C23, Raw!$H:$H, "A03")</f>
        <v>0</v>
      </c>
      <c r="GB23" s="52">
        <f>SUMIFS(Raw!$I:$I, Raw!$A:$A, 'Calls Answered in 60s'!GB$14, Raw!$F:$F, 'Calls Answered in 60s'!$C23, Raw!$H:$H, "A03")</f>
        <v>0</v>
      </c>
      <c r="GC23" s="52">
        <f>SUMIFS(Raw!$I:$I, Raw!$A:$A, 'Calls Answered in 60s'!GC$14, Raw!$F:$F, 'Calls Answered in 60s'!$C23, Raw!$H:$H, "A03")</f>
        <v>0</v>
      </c>
      <c r="GD23" s="52">
        <f>SUMIFS(Raw!$I:$I, Raw!$A:$A, 'Calls Answered in 60s'!GD$14, Raw!$F:$F, 'Calls Answered in 60s'!$C23, Raw!$H:$H, "A03")</f>
        <v>0</v>
      </c>
      <c r="GE23" s="52">
        <f>SUMIFS(Raw!$I:$I, Raw!$A:$A, 'Calls Answered in 60s'!GE$14, Raw!$F:$F, 'Calls Answered in 60s'!$C23, Raw!$H:$H, "A03")</f>
        <v>0</v>
      </c>
      <c r="GF23" s="53">
        <f>SUMIFS(Raw!$I:$I, Raw!$A:$A, 'Calls Answered in 60s'!GF$14, Raw!$F:$F, 'Calls Answered in 60s'!$C23, Raw!$H:$H, "A03")</f>
        <v>0</v>
      </c>
      <c r="GH23" s="51">
        <f>SUMIFS(Raw!$I:$I, Raw!$A:$A, 'Calls Answered in 60s'!GH$14, Raw!$F:$F, 'Calls Answered in 60s'!$C23, Raw!$H:$H, "B01")</f>
        <v>0</v>
      </c>
      <c r="GI23" s="52">
        <f>SUMIFS(Raw!$I:$I, Raw!$A:$A, 'Calls Answered in 60s'!GI$14, Raw!$F:$F, 'Calls Answered in 60s'!$C23, Raw!$H:$H, "B01")</f>
        <v>0</v>
      </c>
      <c r="GJ23" s="52">
        <f>SUMIFS(Raw!$I:$I, Raw!$A:$A, 'Calls Answered in 60s'!GJ$14, Raw!$F:$F, 'Calls Answered in 60s'!$C23, Raw!$H:$H, "B01")</f>
        <v>0</v>
      </c>
      <c r="GK23" s="52">
        <f>SUMIFS(Raw!$I:$I, Raw!$A:$A, 'Calls Answered in 60s'!GK$14, Raw!$F:$F, 'Calls Answered in 60s'!$C23, Raw!$H:$H, "B01")</f>
        <v>0</v>
      </c>
      <c r="GL23" s="52">
        <f>SUMIFS(Raw!$I:$I, Raw!$A:$A, 'Calls Answered in 60s'!GL$14, Raw!$F:$F, 'Calls Answered in 60s'!$C23, Raw!$H:$H, "B01")</f>
        <v>0</v>
      </c>
      <c r="GM23" s="52">
        <f>SUMIFS(Raw!$I:$I, Raw!$A:$A, 'Calls Answered in 60s'!GM$14, Raw!$F:$F, 'Calls Answered in 60s'!$C23, Raw!$H:$H, "B01")</f>
        <v>0</v>
      </c>
      <c r="GN23" s="53">
        <f>SUMIFS(Raw!$I:$I, Raw!$A:$A, 'Calls Answered in 60s'!GN$14, Raw!$F:$F, 'Calls Answered in 60s'!$C23, Raw!$H:$H, "B01")</f>
        <v>0</v>
      </c>
      <c r="GP23" s="51">
        <f>SUMIFS(Raw!$I:$I, Raw!$A:$A, 'Calls Answered in 60s'!GP$14, Raw!$F:$F, 'Calls Answered in 60s'!$C23, Raw!$H:$H, "A03")</f>
        <v>0</v>
      </c>
      <c r="GQ23" s="52">
        <f>SUMIFS(Raw!$I:$I, Raw!$A:$A, 'Calls Answered in 60s'!GQ$14, Raw!$F:$F, 'Calls Answered in 60s'!$C23, Raw!$H:$H, "A03")</f>
        <v>0</v>
      </c>
      <c r="GR23" s="52">
        <f>SUMIFS(Raw!$I:$I, Raw!$A:$A, 'Calls Answered in 60s'!GR$14, Raw!$F:$F, 'Calls Answered in 60s'!$C23, Raw!$H:$H, "A03")</f>
        <v>0</v>
      </c>
      <c r="GS23" s="52">
        <f>SUMIFS(Raw!$I:$I, Raw!$A:$A, 'Calls Answered in 60s'!GS$14, Raw!$F:$F, 'Calls Answered in 60s'!$C23, Raw!$H:$H, "A03")</f>
        <v>0</v>
      </c>
      <c r="GT23" s="52">
        <f>SUMIFS(Raw!$I:$I, Raw!$A:$A, 'Calls Answered in 60s'!GT$14, Raw!$F:$F, 'Calls Answered in 60s'!$C23, Raw!$H:$H, "A03")</f>
        <v>0</v>
      </c>
      <c r="GU23" s="52">
        <f>SUMIFS(Raw!$I:$I, Raw!$A:$A, 'Calls Answered in 60s'!GU$14, Raw!$F:$F, 'Calls Answered in 60s'!$C23, Raw!$H:$H, "A03")</f>
        <v>0</v>
      </c>
      <c r="GV23" s="53">
        <f>SUMIFS(Raw!$I:$I, Raw!$A:$A, 'Calls Answered in 60s'!GV$14, Raw!$F:$F, 'Calls Answered in 60s'!$C23, Raw!$H:$H, "A03")</f>
        <v>0</v>
      </c>
      <c r="GX23" s="51">
        <f>SUMIFS(Raw!$I:$I, Raw!$A:$A, 'Calls Answered in 60s'!GX$14, Raw!$F:$F, 'Calls Answered in 60s'!$C23, Raw!$H:$H, "B01")</f>
        <v>0</v>
      </c>
      <c r="GY23" s="52">
        <f>SUMIFS(Raw!$I:$I, Raw!$A:$A, 'Calls Answered in 60s'!GY$14, Raw!$F:$F, 'Calls Answered in 60s'!$C23, Raw!$H:$H, "B01")</f>
        <v>0</v>
      </c>
      <c r="GZ23" s="52">
        <f>SUMIFS(Raw!$I:$I, Raw!$A:$A, 'Calls Answered in 60s'!GZ$14, Raw!$F:$F, 'Calls Answered in 60s'!$C23, Raw!$H:$H, "B01")</f>
        <v>0</v>
      </c>
      <c r="HA23" s="52">
        <f>SUMIFS(Raw!$I:$I, Raw!$A:$A, 'Calls Answered in 60s'!HA$14, Raw!$F:$F, 'Calls Answered in 60s'!$C23, Raw!$H:$H, "B01")</f>
        <v>0</v>
      </c>
      <c r="HB23" s="52">
        <f>SUMIFS(Raw!$I:$I, Raw!$A:$A, 'Calls Answered in 60s'!HB$14, Raw!$F:$F, 'Calls Answered in 60s'!$C23, Raw!$H:$H, "B01")</f>
        <v>0</v>
      </c>
      <c r="HC23" s="52">
        <f>SUMIFS(Raw!$I:$I, Raw!$A:$A, 'Calls Answered in 60s'!HC$14, Raw!$F:$F, 'Calls Answered in 60s'!$C23, Raw!$H:$H, "B01")</f>
        <v>0</v>
      </c>
      <c r="HD23" s="53">
        <f>SUMIFS(Raw!$I:$I, Raw!$A:$A, 'Calls Answered in 60s'!HD$14, Raw!$F:$F, 'Calls Answered in 60s'!$C23, Raw!$H:$H, "B01")</f>
        <v>0</v>
      </c>
      <c r="HF23" s="51">
        <f>SUMIFS(Raw!$I:$I, Raw!$A:$A, 'Calls Answered in 60s'!HF$14, Raw!$F:$F, 'Calls Answered in 60s'!$C23, Raw!$H:$H, "A03")</f>
        <v>0</v>
      </c>
      <c r="HG23" s="52">
        <f>SUMIFS(Raw!$I:$I, Raw!$A:$A, 'Calls Answered in 60s'!HG$14, Raw!$F:$F, 'Calls Answered in 60s'!$C23, Raw!$H:$H, "A03")</f>
        <v>0</v>
      </c>
      <c r="HH23" s="52">
        <f>SUMIFS(Raw!$I:$I, Raw!$A:$A, 'Calls Answered in 60s'!HH$14, Raw!$F:$F, 'Calls Answered in 60s'!$C23, Raw!$H:$H, "A03")</f>
        <v>0</v>
      </c>
      <c r="HI23" s="52">
        <f>SUMIFS(Raw!$I:$I, Raw!$A:$A, 'Calls Answered in 60s'!HI$14, Raw!$F:$F, 'Calls Answered in 60s'!$C23, Raw!$H:$H, "A03")</f>
        <v>0</v>
      </c>
      <c r="HJ23" s="52">
        <f>SUMIFS(Raw!$I:$I, Raw!$A:$A, 'Calls Answered in 60s'!HJ$14, Raw!$F:$F, 'Calls Answered in 60s'!$C23, Raw!$H:$H, "A03")</f>
        <v>0</v>
      </c>
      <c r="HK23" s="52">
        <f>SUMIFS(Raw!$I:$I, Raw!$A:$A, 'Calls Answered in 60s'!HK$14, Raw!$F:$F, 'Calls Answered in 60s'!$C23, Raw!$H:$H, "A03")</f>
        <v>0</v>
      </c>
      <c r="HL23" s="53">
        <f>SUMIFS(Raw!$I:$I, Raw!$A:$A, 'Calls Answered in 60s'!HL$14, Raw!$F:$F, 'Calls Answered in 60s'!$C23, Raw!$H:$H, "A03")</f>
        <v>0</v>
      </c>
      <c r="HN23" s="51">
        <f>SUMIFS(Raw!$I:$I, Raw!$A:$A, 'Calls Answered in 60s'!HN$14, Raw!$F:$F, 'Calls Answered in 60s'!$C23, Raw!$H:$H, "B01")</f>
        <v>0</v>
      </c>
      <c r="HO23" s="52">
        <f>SUMIFS(Raw!$I:$I, Raw!$A:$A, 'Calls Answered in 60s'!HO$14, Raw!$F:$F, 'Calls Answered in 60s'!$C23, Raw!$H:$H, "B01")</f>
        <v>0</v>
      </c>
      <c r="HP23" s="52">
        <f>SUMIFS(Raw!$I:$I, Raw!$A:$A, 'Calls Answered in 60s'!HP$14, Raw!$F:$F, 'Calls Answered in 60s'!$C23, Raw!$H:$H, "B01")</f>
        <v>0</v>
      </c>
      <c r="HQ23" s="52">
        <f>SUMIFS(Raw!$I:$I, Raw!$A:$A, 'Calls Answered in 60s'!HQ$14, Raw!$F:$F, 'Calls Answered in 60s'!$C23, Raw!$H:$H, "B01")</f>
        <v>0</v>
      </c>
      <c r="HR23" s="52">
        <f>SUMIFS(Raw!$I:$I, Raw!$A:$A, 'Calls Answered in 60s'!HR$14, Raw!$F:$F, 'Calls Answered in 60s'!$C23, Raw!$H:$H, "B01")</f>
        <v>0</v>
      </c>
      <c r="HS23" s="52">
        <f>SUMIFS(Raw!$I:$I, Raw!$A:$A, 'Calls Answered in 60s'!HS$14, Raw!$F:$F, 'Calls Answered in 60s'!$C23, Raw!$H:$H, "B01")</f>
        <v>0</v>
      </c>
      <c r="HT23" s="53">
        <f>SUMIFS(Raw!$I:$I, Raw!$A:$A, 'Calls Answered in 60s'!HT$14, Raw!$F:$F, 'Calls Answered in 60s'!$C23, Raw!$H:$H, "B01")</f>
        <v>0</v>
      </c>
      <c r="HV23" s="51">
        <f>SUMIFS(Raw!$I:$I, Raw!$A:$A, 'Calls Answered in 60s'!HV$14, Raw!$F:$F, 'Calls Answered in 60s'!$C23, Raw!$H:$H, "A03")</f>
        <v>0</v>
      </c>
      <c r="HW23" s="52">
        <f>SUMIFS(Raw!$I:$I, Raw!$A:$A, 'Calls Answered in 60s'!HW$14, Raw!$F:$F, 'Calls Answered in 60s'!$C23, Raw!$H:$H, "A03")</f>
        <v>0</v>
      </c>
      <c r="HX23" s="52">
        <f>SUMIFS(Raw!$I:$I, Raw!$A:$A, 'Calls Answered in 60s'!HX$14, Raw!$F:$F, 'Calls Answered in 60s'!$C23, Raw!$H:$H, "A03")</f>
        <v>0</v>
      </c>
      <c r="HY23" s="52">
        <f>SUMIFS(Raw!$I:$I, Raw!$A:$A, 'Calls Answered in 60s'!HY$14, Raw!$F:$F, 'Calls Answered in 60s'!$C23, Raw!$H:$H, "A03")</f>
        <v>0</v>
      </c>
      <c r="HZ23" s="52">
        <f>SUMIFS(Raw!$I:$I, Raw!$A:$A, 'Calls Answered in 60s'!HZ$14, Raw!$F:$F, 'Calls Answered in 60s'!$C23, Raw!$H:$H, "A03")</f>
        <v>0</v>
      </c>
      <c r="IA23" s="52">
        <f>SUMIFS(Raw!$I:$I, Raw!$A:$A, 'Calls Answered in 60s'!IA$14, Raw!$F:$F, 'Calls Answered in 60s'!$C23, Raw!$H:$H, "A03")</f>
        <v>0</v>
      </c>
      <c r="IB23" s="53">
        <f>SUMIFS(Raw!$I:$I, Raw!$A:$A, 'Calls Answered in 60s'!IB$14, Raw!$F:$F, 'Calls Answered in 60s'!$C23, Raw!$H:$H, "A03")</f>
        <v>0</v>
      </c>
      <c r="ID23" s="51">
        <f>SUMIFS(Raw!$I:$I, Raw!$A:$A, 'Calls Answered in 60s'!ID$14, Raw!$F:$F, 'Calls Answered in 60s'!$C23, Raw!$H:$H, "B01")</f>
        <v>0</v>
      </c>
      <c r="IE23" s="52">
        <f>SUMIFS(Raw!$I:$I, Raw!$A:$A, 'Calls Answered in 60s'!IE$14, Raw!$F:$F, 'Calls Answered in 60s'!$C23, Raw!$H:$H, "B01")</f>
        <v>0</v>
      </c>
      <c r="IF23" s="52">
        <f>SUMIFS(Raw!$I:$I, Raw!$A:$A, 'Calls Answered in 60s'!IF$14, Raw!$F:$F, 'Calls Answered in 60s'!$C23, Raw!$H:$H, "B01")</f>
        <v>0</v>
      </c>
      <c r="IG23" s="52">
        <f>SUMIFS(Raw!$I:$I, Raw!$A:$A, 'Calls Answered in 60s'!IG$14, Raw!$F:$F, 'Calls Answered in 60s'!$C23, Raw!$H:$H, "B01")</f>
        <v>0</v>
      </c>
      <c r="IH23" s="52">
        <f>SUMIFS(Raw!$I:$I, Raw!$A:$A, 'Calls Answered in 60s'!IH$14, Raw!$F:$F, 'Calls Answered in 60s'!$C23, Raw!$H:$H, "B01")</f>
        <v>0</v>
      </c>
      <c r="II23" s="52">
        <f>SUMIFS(Raw!$I:$I, Raw!$A:$A, 'Calls Answered in 60s'!II$14, Raw!$F:$F, 'Calls Answered in 60s'!$C23, Raw!$H:$H, "B01")</f>
        <v>0</v>
      </c>
      <c r="IJ23" s="53">
        <f>SUMIFS(Raw!$I:$I, Raw!$A:$A, 'Calls Answered in 60s'!IJ$14, Raw!$F:$F, 'Calls Answered in 60s'!$C23, Raw!$H:$H, "B01")</f>
        <v>0</v>
      </c>
      <c r="IL23" s="51">
        <f>SUMIFS(Raw!$I:$I, Raw!$A:$A, 'Calls Answered in 60s'!IL$14, Raw!$F:$F, 'Calls Answered in 60s'!$C23, Raw!$H:$H, "A03")</f>
        <v>0</v>
      </c>
      <c r="IM23" s="52">
        <f>SUMIFS(Raw!$I:$I, Raw!$A:$A, 'Calls Answered in 60s'!IM$14, Raw!$F:$F, 'Calls Answered in 60s'!$C23, Raw!$H:$H, "A03")</f>
        <v>0</v>
      </c>
      <c r="IN23" s="52">
        <f>SUMIFS(Raw!$I:$I, Raw!$A:$A, 'Calls Answered in 60s'!IN$14, Raw!$F:$F, 'Calls Answered in 60s'!$C23, Raw!$H:$H, "A03")</f>
        <v>0</v>
      </c>
      <c r="IO23" s="52">
        <f>SUMIFS(Raw!$I:$I, Raw!$A:$A, 'Calls Answered in 60s'!IO$14, Raw!$F:$F, 'Calls Answered in 60s'!$C23, Raw!$H:$H, "A03")</f>
        <v>0</v>
      </c>
      <c r="IP23" s="52">
        <f>SUMIFS(Raw!$I:$I, Raw!$A:$A, 'Calls Answered in 60s'!IP$14, Raw!$F:$F, 'Calls Answered in 60s'!$C23, Raw!$H:$H, "A03")</f>
        <v>0</v>
      </c>
      <c r="IQ23" s="52">
        <f>SUMIFS(Raw!$I:$I, Raw!$A:$A, 'Calls Answered in 60s'!IQ$14, Raw!$F:$F, 'Calls Answered in 60s'!$C23, Raw!$H:$H, "A03")</f>
        <v>0</v>
      </c>
      <c r="IR23" s="53">
        <f>SUMIFS(Raw!$I:$I, Raw!$A:$A, 'Calls Answered in 60s'!IR$14, Raw!$F:$F, 'Calls Answered in 60s'!$C23, Raw!$H:$H, "A03")</f>
        <v>0</v>
      </c>
      <c r="IT23" s="51">
        <f>SUMIFS(Raw!$I:$I, Raw!$A:$A, 'Calls Answered in 60s'!IT$14, Raw!$F:$F, 'Calls Answered in 60s'!$C23, Raw!$H:$H, "B01")</f>
        <v>0</v>
      </c>
      <c r="IU23" s="52">
        <f>SUMIFS(Raw!$I:$I, Raw!$A:$A, 'Calls Answered in 60s'!IU$14, Raw!$F:$F, 'Calls Answered in 60s'!$C23, Raw!$H:$H, "B01")</f>
        <v>0</v>
      </c>
      <c r="IV23" s="52">
        <f>SUMIFS(Raw!$I:$I, Raw!$A:$A, 'Calls Answered in 60s'!IV$14, Raw!$F:$F, 'Calls Answered in 60s'!$C23, Raw!$H:$H, "B01")</f>
        <v>0</v>
      </c>
      <c r="IW23" s="52">
        <f>SUMIFS(Raw!$I:$I, Raw!$A:$A, 'Calls Answered in 60s'!IW$14, Raw!$F:$F, 'Calls Answered in 60s'!$C23, Raw!$H:$H, "B01")</f>
        <v>0</v>
      </c>
      <c r="IX23" s="52">
        <f>SUMIFS(Raw!$I:$I, Raw!$A:$A, 'Calls Answered in 60s'!IX$14, Raw!$F:$F, 'Calls Answered in 60s'!$C23, Raw!$H:$H, "B01")</f>
        <v>0</v>
      </c>
      <c r="IY23" s="52">
        <f>SUMIFS(Raw!$I:$I, Raw!$A:$A, 'Calls Answered in 60s'!IY$14, Raw!$F:$F, 'Calls Answered in 60s'!$C23, Raw!$H:$H, "B01")</f>
        <v>0</v>
      </c>
      <c r="IZ23" s="53">
        <f>SUMIFS(Raw!$I:$I, Raw!$A:$A, 'Calls Answered in 60s'!IZ$14, Raw!$F:$F, 'Calls Answered in 60s'!$C23, Raw!$H:$H, "B01")</f>
        <v>0</v>
      </c>
      <c r="JB23" s="51">
        <f>SUMIFS(Raw!$I:$I, Raw!$A:$A, 'Calls Answered in 60s'!JB$14, Raw!$F:$F, 'Calls Answered in 60s'!$C23, Raw!$H:$H, "A03")</f>
        <v>0</v>
      </c>
      <c r="JC23" s="52">
        <f>SUMIFS(Raw!$I:$I, Raw!$A:$A, 'Calls Answered in 60s'!JC$14, Raw!$F:$F, 'Calls Answered in 60s'!$C23, Raw!$H:$H, "A03")</f>
        <v>0</v>
      </c>
      <c r="JD23" s="52">
        <f>SUMIFS(Raw!$I:$I, Raw!$A:$A, 'Calls Answered in 60s'!JD$14, Raw!$F:$F, 'Calls Answered in 60s'!$C23, Raw!$H:$H, "A03")</f>
        <v>0</v>
      </c>
      <c r="JE23" s="52">
        <f>SUMIFS(Raw!$I:$I, Raw!$A:$A, 'Calls Answered in 60s'!JE$14, Raw!$F:$F, 'Calls Answered in 60s'!$C23, Raw!$H:$H, "A03")</f>
        <v>0</v>
      </c>
      <c r="JF23" s="52">
        <f>SUMIFS(Raw!$I:$I, Raw!$A:$A, 'Calls Answered in 60s'!JF$14, Raw!$F:$F, 'Calls Answered in 60s'!$C23, Raw!$H:$H, "A03")</f>
        <v>0</v>
      </c>
      <c r="JG23" s="52">
        <f>SUMIFS(Raw!$I:$I, Raw!$A:$A, 'Calls Answered in 60s'!JG$14, Raw!$F:$F, 'Calls Answered in 60s'!$C23, Raw!$H:$H, "A03")</f>
        <v>0</v>
      </c>
      <c r="JH23" s="53">
        <f>SUMIFS(Raw!$I:$I, Raw!$A:$A, 'Calls Answered in 60s'!JH$14, Raw!$F:$F, 'Calls Answered in 60s'!$C23, Raw!$H:$H, "A03")</f>
        <v>0</v>
      </c>
      <c r="JJ23" s="51">
        <f>SUMIFS(Raw!$I:$I, Raw!$A:$A, 'Calls Answered in 60s'!JJ$14, Raw!$F:$F, 'Calls Answered in 60s'!$C23, Raw!$H:$H, "B01")</f>
        <v>0</v>
      </c>
      <c r="JK23" s="52">
        <f>SUMIFS(Raw!$I:$I, Raw!$A:$A, 'Calls Answered in 60s'!JK$14, Raw!$F:$F, 'Calls Answered in 60s'!$C23, Raw!$H:$H, "B01")</f>
        <v>0</v>
      </c>
      <c r="JL23" s="52">
        <f>SUMIFS(Raw!$I:$I, Raw!$A:$A, 'Calls Answered in 60s'!JL$14, Raw!$F:$F, 'Calls Answered in 60s'!$C23, Raw!$H:$H, "B01")</f>
        <v>0</v>
      </c>
      <c r="JM23" s="52">
        <f>SUMIFS(Raw!$I:$I, Raw!$A:$A, 'Calls Answered in 60s'!JM$14, Raw!$F:$F, 'Calls Answered in 60s'!$C23, Raw!$H:$H, "B01")</f>
        <v>0</v>
      </c>
      <c r="JN23" s="52">
        <f>SUMIFS(Raw!$I:$I, Raw!$A:$A, 'Calls Answered in 60s'!JN$14, Raw!$F:$F, 'Calls Answered in 60s'!$C23, Raw!$H:$H, "B01")</f>
        <v>0</v>
      </c>
      <c r="JO23" s="52">
        <f>SUMIFS(Raw!$I:$I, Raw!$A:$A, 'Calls Answered in 60s'!JO$14, Raw!$F:$F, 'Calls Answered in 60s'!$C23, Raw!$H:$H, "B01")</f>
        <v>0</v>
      </c>
      <c r="JP23" s="53">
        <f>SUMIFS(Raw!$I:$I, Raw!$A:$A, 'Calls Answered in 60s'!JP$14, Raw!$F:$F, 'Calls Answered in 60s'!$C23, Raw!$H:$H, "B01")</f>
        <v>0</v>
      </c>
      <c r="JR23" s="51">
        <f>SUMIFS(Raw!$I:$I, Raw!$A:$A, 'Calls Answered in 60s'!JR$14, Raw!$F:$F, 'Calls Answered in 60s'!$C23, Raw!$H:$H, "A03")</f>
        <v>0</v>
      </c>
      <c r="JS23" s="52">
        <f>SUMIFS(Raw!$I:$I, Raw!$A:$A, 'Calls Answered in 60s'!JS$14, Raw!$F:$F, 'Calls Answered in 60s'!$C23, Raw!$H:$H, "A03")</f>
        <v>0</v>
      </c>
      <c r="JT23" s="52">
        <f>SUMIFS(Raw!$I:$I, Raw!$A:$A, 'Calls Answered in 60s'!JT$14, Raw!$F:$F, 'Calls Answered in 60s'!$C23, Raw!$H:$H, "A03")</f>
        <v>0</v>
      </c>
      <c r="JU23" s="52">
        <f>SUMIFS(Raw!$I:$I, Raw!$A:$A, 'Calls Answered in 60s'!JU$14, Raw!$F:$F, 'Calls Answered in 60s'!$C23, Raw!$H:$H, "A03")</f>
        <v>0</v>
      </c>
      <c r="JV23" s="52">
        <f>SUMIFS(Raw!$I:$I, Raw!$A:$A, 'Calls Answered in 60s'!JV$14, Raw!$F:$F, 'Calls Answered in 60s'!$C23, Raw!$H:$H, "A03")</f>
        <v>0</v>
      </c>
      <c r="JW23" s="52">
        <f>SUMIFS(Raw!$I:$I, Raw!$A:$A, 'Calls Answered in 60s'!JW$14, Raw!$F:$F, 'Calls Answered in 60s'!$C23, Raw!$H:$H, "A03")</f>
        <v>0</v>
      </c>
      <c r="JX23" s="53">
        <f>SUMIFS(Raw!$I:$I, Raw!$A:$A, 'Calls Answered in 60s'!JX$14, Raw!$F:$F, 'Calls Answered in 60s'!$C23, Raw!$H:$H, "A03")</f>
        <v>0</v>
      </c>
      <c r="JZ23" s="51">
        <f>SUMIFS(Raw!$I:$I, Raw!$A:$A, 'Calls Answered in 60s'!JZ$14, Raw!$F:$F, 'Calls Answered in 60s'!$C23, Raw!$H:$H, "B01")</f>
        <v>0</v>
      </c>
      <c r="KA23" s="52">
        <f>SUMIFS(Raw!$I:$I, Raw!$A:$A, 'Calls Answered in 60s'!KA$14, Raw!$F:$F, 'Calls Answered in 60s'!$C23, Raw!$H:$H, "B01")</f>
        <v>0</v>
      </c>
      <c r="KB23" s="52">
        <f>SUMIFS(Raw!$I:$I, Raw!$A:$A, 'Calls Answered in 60s'!KB$14, Raw!$F:$F, 'Calls Answered in 60s'!$C23, Raw!$H:$H, "B01")</f>
        <v>0</v>
      </c>
      <c r="KC23" s="52">
        <f>SUMIFS(Raw!$I:$I, Raw!$A:$A, 'Calls Answered in 60s'!KC$14, Raw!$F:$F, 'Calls Answered in 60s'!$C23, Raw!$H:$H, "B01")</f>
        <v>0</v>
      </c>
      <c r="KD23" s="52">
        <f>SUMIFS(Raw!$I:$I, Raw!$A:$A, 'Calls Answered in 60s'!KD$14, Raw!$F:$F, 'Calls Answered in 60s'!$C23, Raw!$H:$H, "B01")</f>
        <v>0</v>
      </c>
      <c r="KE23" s="52">
        <f>SUMIFS(Raw!$I:$I, Raw!$A:$A, 'Calls Answered in 60s'!KE$14, Raw!$F:$F, 'Calls Answered in 60s'!$C23, Raw!$H:$H, "B01")</f>
        <v>0</v>
      </c>
      <c r="KF23" s="53">
        <f>SUMIFS(Raw!$I:$I, Raw!$A:$A, 'Calls Answered in 60s'!KF$14, Raw!$F:$F, 'Calls Answered in 60s'!$C23, Raw!$H:$H, "B01")</f>
        <v>0</v>
      </c>
      <c r="KH23" s="51">
        <f>SUMIFS(Raw!$I:$I, Raw!$A:$A, 'Calls Answered in 60s'!KH$14, Raw!$F:$F, 'Calls Answered in 60s'!$C23, Raw!$H:$H, "A03")</f>
        <v>0</v>
      </c>
      <c r="KI23" s="52">
        <f>SUMIFS(Raw!$I:$I, Raw!$A:$A, 'Calls Answered in 60s'!KI$14, Raw!$F:$F, 'Calls Answered in 60s'!$C23, Raw!$H:$H, "A03")</f>
        <v>0</v>
      </c>
      <c r="KJ23" s="52">
        <f>SUMIFS(Raw!$I:$I, Raw!$A:$A, 'Calls Answered in 60s'!KJ$14, Raw!$F:$F, 'Calls Answered in 60s'!$C23, Raw!$H:$H, "A03")</f>
        <v>0</v>
      </c>
      <c r="KK23" s="52">
        <f>SUMIFS(Raw!$I:$I, Raw!$A:$A, 'Calls Answered in 60s'!KK$14, Raw!$F:$F, 'Calls Answered in 60s'!$C23, Raw!$H:$H, "A03")</f>
        <v>0</v>
      </c>
      <c r="KL23" s="52">
        <f>SUMIFS(Raw!$I:$I, Raw!$A:$A, 'Calls Answered in 60s'!KL$14, Raw!$F:$F, 'Calls Answered in 60s'!$C23, Raw!$H:$H, "A03")</f>
        <v>0</v>
      </c>
      <c r="KM23" s="52">
        <f>SUMIFS(Raw!$I:$I, Raw!$A:$A, 'Calls Answered in 60s'!KM$14, Raw!$F:$F, 'Calls Answered in 60s'!$C23, Raw!$H:$H, "A03")</f>
        <v>0</v>
      </c>
      <c r="KN23" s="53">
        <f>SUMIFS(Raw!$I:$I, Raw!$A:$A, 'Calls Answered in 60s'!KN$14, Raw!$F:$F, 'Calls Answered in 60s'!$C23, Raw!$H:$H, "A03")</f>
        <v>0</v>
      </c>
      <c r="KP23" s="51">
        <f>SUMIFS(Raw!$I:$I, Raw!$A:$A, 'Calls Answered in 60s'!KP$14, Raw!$F:$F, 'Calls Answered in 60s'!$C23, Raw!$H:$H, "B01")</f>
        <v>0</v>
      </c>
      <c r="KQ23" s="52">
        <f>SUMIFS(Raw!$I:$I, Raw!$A:$A, 'Calls Answered in 60s'!KQ$14, Raw!$F:$F, 'Calls Answered in 60s'!$C23, Raw!$H:$H, "B01")</f>
        <v>0</v>
      </c>
      <c r="KR23" s="52">
        <f>SUMIFS(Raw!$I:$I, Raw!$A:$A, 'Calls Answered in 60s'!KR$14, Raw!$F:$F, 'Calls Answered in 60s'!$C23, Raw!$H:$H, "B01")</f>
        <v>0</v>
      </c>
      <c r="KS23" s="52">
        <f>SUMIFS(Raw!$I:$I, Raw!$A:$A, 'Calls Answered in 60s'!KS$14, Raw!$F:$F, 'Calls Answered in 60s'!$C23, Raw!$H:$H, "B01")</f>
        <v>0</v>
      </c>
      <c r="KT23" s="52">
        <f>SUMIFS(Raw!$I:$I, Raw!$A:$A, 'Calls Answered in 60s'!KT$14, Raw!$F:$F, 'Calls Answered in 60s'!$C23, Raw!$H:$H, "B01")</f>
        <v>0</v>
      </c>
      <c r="KU23" s="52">
        <f>SUMIFS(Raw!$I:$I, Raw!$A:$A, 'Calls Answered in 60s'!KU$14, Raw!$F:$F, 'Calls Answered in 60s'!$C23, Raw!$H:$H, "B01")</f>
        <v>0</v>
      </c>
      <c r="KV23" s="53">
        <f>SUMIFS(Raw!$I:$I, Raw!$A:$A, 'Calls Answered in 60s'!KV$14, Raw!$F:$F, 'Calls Answered in 60s'!$C23, Raw!$H:$H, "B01")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828</v>
      </c>
      <c r="O24" s="52">
        <v>684</v>
      </c>
      <c r="P24" s="52">
        <v>649</v>
      </c>
      <c r="Q24" s="52">
        <v>669</v>
      </c>
      <c r="R24" s="52">
        <v>549</v>
      </c>
      <c r="S24" s="52">
        <v>1001</v>
      </c>
      <c r="T24" s="53">
        <v>965</v>
      </c>
      <c r="V24" s="51">
        <v>914</v>
      </c>
      <c r="W24" s="52">
        <v>855</v>
      </c>
      <c r="X24" s="52">
        <v>828</v>
      </c>
      <c r="Y24" s="52">
        <v>924</v>
      </c>
      <c r="Z24" s="52">
        <v>967</v>
      </c>
      <c r="AA24" s="52">
        <v>1412</v>
      </c>
      <c r="AB24" s="53">
        <v>1231</v>
      </c>
      <c r="AD24" s="51">
        <v>757</v>
      </c>
      <c r="AE24" s="52">
        <v>638</v>
      </c>
      <c r="AF24" s="52">
        <v>811</v>
      </c>
      <c r="AG24" s="52">
        <v>856</v>
      </c>
      <c r="AH24" s="52">
        <v>855</v>
      </c>
      <c r="AI24" s="52">
        <v>745</v>
      </c>
      <c r="AJ24" s="53">
        <v>445</v>
      </c>
      <c r="AL24" s="51">
        <v>928</v>
      </c>
      <c r="AM24" s="52">
        <v>924</v>
      </c>
      <c r="AN24" s="52">
        <v>887</v>
      </c>
      <c r="AO24" s="52">
        <v>785</v>
      </c>
      <c r="AP24" s="52">
        <v>811</v>
      </c>
      <c r="AQ24" s="52">
        <v>1433</v>
      </c>
      <c r="AR24" s="53">
        <v>1294</v>
      </c>
      <c r="AT24" s="51">
        <v>538</v>
      </c>
      <c r="AU24" s="52">
        <v>774</v>
      </c>
      <c r="AV24" s="52">
        <v>746</v>
      </c>
      <c r="AW24" s="52">
        <v>475</v>
      </c>
      <c r="AX24" s="52">
        <v>560</v>
      </c>
      <c r="AY24" s="52">
        <v>916</v>
      </c>
      <c r="AZ24" s="53">
        <v>932</v>
      </c>
      <c r="BB24" s="51">
        <v>849</v>
      </c>
      <c r="BC24" s="52">
        <v>825</v>
      </c>
      <c r="BD24" s="52">
        <v>760</v>
      </c>
      <c r="BE24" s="52">
        <v>692</v>
      </c>
      <c r="BF24" s="52">
        <v>770</v>
      </c>
      <c r="BG24" s="52">
        <v>1368</v>
      </c>
      <c r="BH24" s="53">
        <v>1211</v>
      </c>
      <c r="BJ24" s="51">
        <v>833</v>
      </c>
      <c r="BK24" s="52">
        <v>821</v>
      </c>
      <c r="BL24" s="52">
        <v>750</v>
      </c>
      <c r="BM24" s="52">
        <v>669</v>
      </c>
      <c r="BN24" s="52">
        <v>760</v>
      </c>
      <c r="BO24" s="52">
        <v>1018</v>
      </c>
      <c r="BP24" s="53">
        <v>1147</v>
      </c>
      <c r="BR24" s="51">
        <v>995</v>
      </c>
      <c r="BS24" s="52">
        <v>866</v>
      </c>
      <c r="BT24" s="52">
        <v>789</v>
      </c>
      <c r="BU24" s="52">
        <v>985</v>
      </c>
      <c r="BV24" s="52">
        <v>1199</v>
      </c>
      <c r="BW24" s="52">
        <v>1496</v>
      </c>
      <c r="BX24" s="53">
        <v>1414</v>
      </c>
      <c r="BZ24" s="51">
        <v>724</v>
      </c>
      <c r="CA24" s="52">
        <v>848</v>
      </c>
      <c r="CB24" s="52">
        <v>769</v>
      </c>
      <c r="CC24" s="52">
        <v>866</v>
      </c>
      <c r="CD24" s="52">
        <v>309</v>
      </c>
      <c r="CE24" s="52">
        <v>329</v>
      </c>
      <c r="CF24" s="53">
        <v>619</v>
      </c>
      <c r="CH24" s="51">
        <v>1048</v>
      </c>
      <c r="CI24" s="52">
        <v>928</v>
      </c>
      <c r="CJ24" s="52">
        <v>853</v>
      </c>
      <c r="CK24" s="52">
        <v>1066</v>
      </c>
      <c r="CL24" s="52">
        <v>993</v>
      </c>
      <c r="CM24" s="52">
        <v>1473</v>
      </c>
      <c r="CN24" s="53">
        <v>1291</v>
      </c>
      <c r="CP24" s="51">
        <v>622</v>
      </c>
      <c r="CQ24" s="52">
        <v>909</v>
      </c>
      <c r="CR24" s="52">
        <v>806</v>
      </c>
      <c r="CS24" s="52">
        <v>603</v>
      </c>
      <c r="CT24" s="52">
        <v>784</v>
      </c>
      <c r="CU24" s="52">
        <v>654</v>
      </c>
      <c r="CV24" s="53">
        <v>704</v>
      </c>
      <c r="CX24" s="51">
        <v>1017</v>
      </c>
      <c r="CY24" s="52">
        <v>899</v>
      </c>
      <c r="CZ24" s="52">
        <v>797</v>
      </c>
      <c r="DA24" s="52">
        <v>895</v>
      </c>
      <c r="DB24" s="52">
        <v>861</v>
      </c>
      <c r="DC24" s="52">
        <v>1383</v>
      </c>
      <c r="DD24" s="53">
        <v>1198</v>
      </c>
      <c r="DF24" s="51">
        <v>860</v>
      </c>
      <c r="DG24" s="52">
        <v>792</v>
      </c>
      <c r="DH24" s="52">
        <v>560</v>
      </c>
      <c r="DI24" s="52">
        <v>733</v>
      </c>
      <c r="DJ24" s="52">
        <v>616</v>
      </c>
      <c r="DK24" s="52">
        <v>962</v>
      </c>
      <c r="DL24" s="53">
        <v>964</v>
      </c>
      <c r="DN24" s="51">
        <v>951</v>
      </c>
      <c r="DO24" s="52">
        <v>907</v>
      </c>
      <c r="DP24" s="52">
        <v>825</v>
      </c>
      <c r="DQ24" s="52">
        <v>838</v>
      </c>
      <c r="DR24" s="52">
        <v>894</v>
      </c>
      <c r="DS24" s="52">
        <v>1383</v>
      </c>
      <c r="DT24" s="53">
        <v>1224</v>
      </c>
      <c r="DV24" s="51">
        <v>644</v>
      </c>
      <c r="DW24" s="52">
        <v>730</v>
      </c>
      <c r="DX24" s="52">
        <v>736</v>
      </c>
      <c r="DY24" s="52">
        <v>779</v>
      </c>
      <c r="DZ24" s="52">
        <v>833</v>
      </c>
      <c r="EA24" s="52">
        <v>775</v>
      </c>
      <c r="EB24" s="53">
        <v>1051</v>
      </c>
      <c r="ED24" s="51">
        <f>SUMIFS(Raw!$I:$I, Raw!$A:$A, 'Calls Answered in 60s'!ED$14, Raw!$F:$F, 'Calls Answered in 60s'!$C24, Raw!$H:$H, "A03")</f>
        <v>938</v>
      </c>
      <c r="EE24" s="52">
        <f>SUMIFS(Raw!$I:$I, Raw!$A:$A, 'Calls Answered in 60s'!EE$14, Raw!$F:$F, 'Calls Answered in 60s'!$C24, Raw!$H:$H, "A03")</f>
        <v>737</v>
      </c>
      <c r="EF24" s="52">
        <f>SUMIFS(Raw!$I:$I, Raw!$A:$A, 'Calls Answered in 60s'!EF$14, Raw!$F:$F, 'Calls Answered in 60s'!$C24, Raw!$H:$H, "A03")</f>
        <v>790</v>
      </c>
      <c r="EG24" s="52">
        <f>SUMIFS(Raw!$I:$I, Raw!$A:$A, 'Calls Answered in 60s'!EG$14, Raw!$F:$F, 'Calls Answered in 60s'!$C24, Raw!$H:$H, "A03")</f>
        <v>765</v>
      </c>
      <c r="EH24" s="52">
        <f>SUMIFS(Raw!$I:$I, Raw!$A:$A, 'Calls Answered in 60s'!EH$14, Raw!$F:$F, 'Calls Answered in 60s'!$C24, Raw!$H:$H, "A03")</f>
        <v>834</v>
      </c>
      <c r="EI24" s="52">
        <f>SUMIFS(Raw!$I:$I, Raw!$A:$A, 'Calls Answered in 60s'!EI$14, Raw!$F:$F, 'Calls Answered in 60s'!$C24, Raw!$H:$H, "A03")</f>
        <v>1476</v>
      </c>
      <c r="EJ24" s="53">
        <f>SUMIFS(Raw!$I:$I, Raw!$A:$A, 'Calls Answered in 60s'!EJ$14, Raw!$F:$F, 'Calls Answered in 60s'!$C24, Raw!$H:$H, "A03")</f>
        <v>1126</v>
      </c>
      <c r="EL24" s="51">
        <f>SUMIFS(Raw!$I:$I, Raw!$A:$A, 'Calls Answered in 60s'!EL$14, Raw!$F:$F, 'Calls Answered in 60s'!$C24, Raw!$H:$H, "B01")</f>
        <v>714</v>
      </c>
      <c r="EM24" s="52">
        <f>SUMIFS(Raw!$I:$I, Raw!$A:$A, 'Calls Answered in 60s'!EM$14, Raw!$F:$F, 'Calls Answered in 60s'!$C24, Raw!$H:$H, "B01")</f>
        <v>662</v>
      </c>
      <c r="EN24" s="52">
        <f>SUMIFS(Raw!$I:$I, Raw!$A:$A, 'Calls Answered in 60s'!EN$14, Raw!$F:$F, 'Calls Answered in 60s'!$C24, Raw!$H:$H, "B01")</f>
        <v>720</v>
      </c>
      <c r="EO24" s="52">
        <f>SUMIFS(Raw!$I:$I, Raw!$A:$A, 'Calls Answered in 60s'!EO$14, Raw!$F:$F, 'Calls Answered in 60s'!$C24, Raw!$H:$H, "B01")</f>
        <v>624</v>
      </c>
      <c r="EP24" s="52">
        <f>SUMIFS(Raw!$I:$I, Raw!$A:$A, 'Calls Answered in 60s'!EP$14, Raw!$F:$F, 'Calls Answered in 60s'!$C24, Raw!$H:$H, "B01")</f>
        <v>716</v>
      </c>
      <c r="EQ24" s="52">
        <f>SUMIFS(Raw!$I:$I, Raw!$A:$A, 'Calls Answered in 60s'!EQ$14, Raw!$F:$F, 'Calls Answered in 60s'!$C24, Raw!$H:$H, "B01")</f>
        <v>1269</v>
      </c>
      <c r="ER24" s="53">
        <f>SUMIFS(Raw!$I:$I, Raw!$A:$A, 'Calls Answered in 60s'!ER$14, Raw!$F:$F, 'Calls Answered in 60s'!$C24, Raw!$H:$H, "B01")</f>
        <v>1035</v>
      </c>
      <c r="ET24" s="51">
        <f>SUMIFS(Raw!$I:$I, Raw!$A:$A, 'Calls Answered in 60s'!ET$14, Raw!$F:$F, 'Calls Answered in 60s'!$C24, Raw!$H:$H, "A03")</f>
        <v>0</v>
      </c>
      <c r="EU24" s="52">
        <f>SUMIFS(Raw!$I:$I, Raw!$A:$A, 'Calls Answered in 60s'!EU$14, Raw!$F:$F, 'Calls Answered in 60s'!$C24, Raw!$H:$H, "A03")</f>
        <v>0</v>
      </c>
      <c r="EV24" s="52">
        <f>SUMIFS(Raw!$I:$I, Raw!$A:$A, 'Calls Answered in 60s'!EV$14, Raw!$F:$F, 'Calls Answered in 60s'!$C24, Raw!$H:$H, "A03")</f>
        <v>0</v>
      </c>
      <c r="EW24" s="52">
        <f>SUMIFS(Raw!$I:$I, Raw!$A:$A, 'Calls Answered in 60s'!EW$14, Raw!$F:$F, 'Calls Answered in 60s'!$C24, Raw!$H:$H, "A03")</f>
        <v>0</v>
      </c>
      <c r="EX24" s="52">
        <f>SUMIFS(Raw!$I:$I, Raw!$A:$A, 'Calls Answered in 60s'!EX$14, Raw!$F:$F, 'Calls Answered in 60s'!$C24, Raw!$H:$H, "A03")</f>
        <v>0</v>
      </c>
      <c r="EY24" s="52">
        <f>SUMIFS(Raw!$I:$I, Raw!$A:$A, 'Calls Answered in 60s'!EY$14, Raw!$F:$F, 'Calls Answered in 60s'!$C24, Raw!$H:$H, "A03")</f>
        <v>0</v>
      </c>
      <c r="EZ24" s="53">
        <f>SUMIFS(Raw!$I:$I, Raw!$A:$A, 'Calls Answered in 60s'!EZ$14, Raw!$F:$F, 'Calls Answered in 60s'!$C24, Raw!$H:$H, "A03")</f>
        <v>0</v>
      </c>
      <c r="FB24" s="51">
        <f>SUMIFS(Raw!$I:$I, Raw!$A:$A, 'Calls Answered in 60s'!FB$14, Raw!$F:$F, 'Calls Answered in 60s'!$C24, Raw!$H:$H, "B01")</f>
        <v>0</v>
      </c>
      <c r="FC24" s="52">
        <f>SUMIFS(Raw!$I:$I, Raw!$A:$A, 'Calls Answered in 60s'!FC$14, Raw!$F:$F, 'Calls Answered in 60s'!$C24, Raw!$H:$H, "B01")</f>
        <v>0</v>
      </c>
      <c r="FD24" s="52">
        <f>SUMIFS(Raw!$I:$I, Raw!$A:$A, 'Calls Answered in 60s'!FD$14, Raw!$F:$F, 'Calls Answered in 60s'!$C24, Raw!$H:$H, "B01")</f>
        <v>0</v>
      </c>
      <c r="FE24" s="52">
        <f>SUMIFS(Raw!$I:$I, Raw!$A:$A, 'Calls Answered in 60s'!FE$14, Raw!$F:$F, 'Calls Answered in 60s'!$C24, Raw!$H:$H, "B01")</f>
        <v>0</v>
      </c>
      <c r="FF24" s="52">
        <f>SUMIFS(Raw!$I:$I, Raw!$A:$A, 'Calls Answered in 60s'!FF$14, Raw!$F:$F, 'Calls Answered in 60s'!$C24, Raw!$H:$H, "B01")</f>
        <v>0</v>
      </c>
      <c r="FG24" s="52">
        <f>SUMIFS(Raw!$I:$I, Raw!$A:$A, 'Calls Answered in 60s'!FG$14, Raw!$F:$F, 'Calls Answered in 60s'!$C24, Raw!$H:$H, "B01")</f>
        <v>0</v>
      </c>
      <c r="FH24" s="53">
        <f>SUMIFS(Raw!$I:$I, Raw!$A:$A, 'Calls Answered in 60s'!FH$14, Raw!$F:$F, 'Calls Answered in 60s'!$C24, Raw!$H:$H, "B01")</f>
        <v>0</v>
      </c>
      <c r="FJ24" s="51">
        <f>SUMIFS(Raw!$I:$I, Raw!$A:$A, 'Calls Answered in 60s'!FJ$14, Raw!$F:$F, 'Calls Answered in 60s'!$C24, Raw!$H:$H, "A03")</f>
        <v>0</v>
      </c>
      <c r="FK24" s="52">
        <f>SUMIFS(Raw!$I:$I, Raw!$A:$A, 'Calls Answered in 60s'!FK$14, Raw!$F:$F, 'Calls Answered in 60s'!$C24, Raw!$H:$H, "A03")</f>
        <v>0</v>
      </c>
      <c r="FL24" s="52">
        <f>SUMIFS(Raw!$I:$I, Raw!$A:$A, 'Calls Answered in 60s'!FL$14, Raw!$F:$F, 'Calls Answered in 60s'!$C24, Raw!$H:$H, "A03")</f>
        <v>0</v>
      </c>
      <c r="FM24" s="52">
        <f>SUMIFS(Raw!$I:$I, Raw!$A:$A, 'Calls Answered in 60s'!FM$14, Raw!$F:$F, 'Calls Answered in 60s'!$C24, Raw!$H:$H, "A03")</f>
        <v>0</v>
      </c>
      <c r="FN24" s="52">
        <f>SUMIFS(Raw!$I:$I, Raw!$A:$A, 'Calls Answered in 60s'!FN$14, Raw!$F:$F, 'Calls Answered in 60s'!$C24, Raw!$H:$H, "A03")</f>
        <v>0</v>
      </c>
      <c r="FO24" s="52">
        <f>SUMIFS(Raw!$I:$I, Raw!$A:$A, 'Calls Answered in 60s'!FO$14, Raw!$F:$F, 'Calls Answered in 60s'!$C24, Raw!$H:$H, "A03")</f>
        <v>0</v>
      </c>
      <c r="FP24" s="53">
        <f>SUMIFS(Raw!$I:$I, Raw!$A:$A, 'Calls Answered in 60s'!FP$14, Raw!$F:$F, 'Calls Answered in 60s'!$C24, Raw!$H:$H, "A03")</f>
        <v>0</v>
      </c>
      <c r="FR24" s="51">
        <f>SUMIFS(Raw!$I:$I, Raw!$A:$A, 'Calls Answered in 60s'!FR$14, Raw!$F:$F, 'Calls Answered in 60s'!$C24, Raw!$H:$H, "B01")</f>
        <v>0</v>
      </c>
      <c r="FS24" s="52">
        <f>SUMIFS(Raw!$I:$I, Raw!$A:$A, 'Calls Answered in 60s'!FS$14, Raw!$F:$F, 'Calls Answered in 60s'!$C24, Raw!$H:$H, "B01")</f>
        <v>0</v>
      </c>
      <c r="FT24" s="52">
        <f>SUMIFS(Raw!$I:$I, Raw!$A:$A, 'Calls Answered in 60s'!FT$14, Raw!$F:$F, 'Calls Answered in 60s'!$C24, Raw!$H:$H, "B01")</f>
        <v>0</v>
      </c>
      <c r="FU24" s="52">
        <f>SUMIFS(Raw!$I:$I, Raw!$A:$A, 'Calls Answered in 60s'!FU$14, Raw!$F:$F, 'Calls Answered in 60s'!$C24, Raw!$H:$H, "B01")</f>
        <v>0</v>
      </c>
      <c r="FV24" s="52">
        <f>SUMIFS(Raw!$I:$I, Raw!$A:$A, 'Calls Answered in 60s'!FV$14, Raw!$F:$F, 'Calls Answered in 60s'!$C24, Raw!$H:$H, "B01")</f>
        <v>0</v>
      </c>
      <c r="FW24" s="52">
        <f>SUMIFS(Raw!$I:$I, Raw!$A:$A, 'Calls Answered in 60s'!FW$14, Raw!$F:$F, 'Calls Answered in 60s'!$C24, Raw!$H:$H, "B01")</f>
        <v>0</v>
      </c>
      <c r="FX24" s="53">
        <f>SUMIFS(Raw!$I:$I, Raw!$A:$A, 'Calls Answered in 60s'!FX$14, Raw!$F:$F, 'Calls Answered in 60s'!$C24, Raw!$H:$H, "B01")</f>
        <v>0</v>
      </c>
      <c r="FZ24" s="51">
        <f>SUMIFS(Raw!$I:$I, Raw!$A:$A, 'Calls Answered in 60s'!FZ$14, Raw!$F:$F, 'Calls Answered in 60s'!$C24, Raw!$H:$H, "A03")</f>
        <v>0</v>
      </c>
      <c r="GA24" s="52">
        <f>SUMIFS(Raw!$I:$I, Raw!$A:$A, 'Calls Answered in 60s'!GA$14, Raw!$F:$F, 'Calls Answered in 60s'!$C24, Raw!$H:$H, "A03")</f>
        <v>0</v>
      </c>
      <c r="GB24" s="52">
        <f>SUMIFS(Raw!$I:$I, Raw!$A:$A, 'Calls Answered in 60s'!GB$14, Raw!$F:$F, 'Calls Answered in 60s'!$C24, Raw!$H:$H, "A03")</f>
        <v>0</v>
      </c>
      <c r="GC24" s="52">
        <f>SUMIFS(Raw!$I:$I, Raw!$A:$A, 'Calls Answered in 60s'!GC$14, Raw!$F:$F, 'Calls Answered in 60s'!$C24, Raw!$H:$H, "A03")</f>
        <v>0</v>
      </c>
      <c r="GD24" s="52">
        <f>SUMIFS(Raw!$I:$I, Raw!$A:$A, 'Calls Answered in 60s'!GD$14, Raw!$F:$F, 'Calls Answered in 60s'!$C24, Raw!$H:$H, "A03")</f>
        <v>0</v>
      </c>
      <c r="GE24" s="52">
        <f>SUMIFS(Raw!$I:$I, Raw!$A:$A, 'Calls Answered in 60s'!GE$14, Raw!$F:$F, 'Calls Answered in 60s'!$C24, Raw!$H:$H, "A03")</f>
        <v>0</v>
      </c>
      <c r="GF24" s="53">
        <f>SUMIFS(Raw!$I:$I, Raw!$A:$A, 'Calls Answered in 60s'!GF$14, Raw!$F:$F, 'Calls Answered in 60s'!$C24, Raw!$H:$H, "A03")</f>
        <v>0</v>
      </c>
      <c r="GH24" s="51">
        <f>SUMIFS(Raw!$I:$I, Raw!$A:$A, 'Calls Answered in 60s'!GH$14, Raw!$F:$F, 'Calls Answered in 60s'!$C24, Raw!$H:$H, "B01")</f>
        <v>0</v>
      </c>
      <c r="GI24" s="52">
        <f>SUMIFS(Raw!$I:$I, Raw!$A:$A, 'Calls Answered in 60s'!GI$14, Raw!$F:$F, 'Calls Answered in 60s'!$C24, Raw!$H:$H, "B01")</f>
        <v>0</v>
      </c>
      <c r="GJ24" s="52">
        <f>SUMIFS(Raw!$I:$I, Raw!$A:$A, 'Calls Answered in 60s'!GJ$14, Raw!$F:$F, 'Calls Answered in 60s'!$C24, Raw!$H:$H, "B01")</f>
        <v>0</v>
      </c>
      <c r="GK24" s="52">
        <f>SUMIFS(Raw!$I:$I, Raw!$A:$A, 'Calls Answered in 60s'!GK$14, Raw!$F:$F, 'Calls Answered in 60s'!$C24, Raw!$H:$H, "B01")</f>
        <v>0</v>
      </c>
      <c r="GL24" s="52">
        <f>SUMIFS(Raw!$I:$I, Raw!$A:$A, 'Calls Answered in 60s'!GL$14, Raw!$F:$F, 'Calls Answered in 60s'!$C24, Raw!$H:$H, "B01")</f>
        <v>0</v>
      </c>
      <c r="GM24" s="52">
        <f>SUMIFS(Raw!$I:$I, Raw!$A:$A, 'Calls Answered in 60s'!GM$14, Raw!$F:$F, 'Calls Answered in 60s'!$C24, Raw!$H:$H, "B01")</f>
        <v>0</v>
      </c>
      <c r="GN24" s="53">
        <f>SUMIFS(Raw!$I:$I, Raw!$A:$A, 'Calls Answered in 60s'!GN$14, Raw!$F:$F, 'Calls Answered in 60s'!$C24, Raw!$H:$H, "B01")</f>
        <v>0</v>
      </c>
      <c r="GP24" s="51">
        <f>SUMIFS(Raw!$I:$I, Raw!$A:$A, 'Calls Answered in 60s'!GP$14, Raw!$F:$F, 'Calls Answered in 60s'!$C24, Raw!$H:$H, "A03")</f>
        <v>0</v>
      </c>
      <c r="GQ24" s="52">
        <f>SUMIFS(Raw!$I:$I, Raw!$A:$A, 'Calls Answered in 60s'!GQ$14, Raw!$F:$F, 'Calls Answered in 60s'!$C24, Raw!$H:$H, "A03")</f>
        <v>0</v>
      </c>
      <c r="GR24" s="52">
        <f>SUMIFS(Raw!$I:$I, Raw!$A:$A, 'Calls Answered in 60s'!GR$14, Raw!$F:$F, 'Calls Answered in 60s'!$C24, Raw!$H:$H, "A03")</f>
        <v>0</v>
      </c>
      <c r="GS24" s="52">
        <f>SUMIFS(Raw!$I:$I, Raw!$A:$A, 'Calls Answered in 60s'!GS$14, Raw!$F:$F, 'Calls Answered in 60s'!$C24, Raw!$H:$H, "A03")</f>
        <v>0</v>
      </c>
      <c r="GT24" s="52">
        <f>SUMIFS(Raw!$I:$I, Raw!$A:$A, 'Calls Answered in 60s'!GT$14, Raw!$F:$F, 'Calls Answered in 60s'!$C24, Raw!$H:$H, "A03")</f>
        <v>0</v>
      </c>
      <c r="GU24" s="52">
        <f>SUMIFS(Raw!$I:$I, Raw!$A:$A, 'Calls Answered in 60s'!GU$14, Raw!$F:$F, 'Calls Answered in 60s'!$C24, Raw!$H:$H, "A03")</f>
        <v>0</v>
      </c>
      <c r="GV24" s="53">
        <f>SUMIFS(Raw!$I:$I, Raw!$A:$A, 'Calls Answered in 60s'!GV$14, Raw!$F:$F, 'Calls Answered in 60s'!$C24, Raw!$H:$H, "A03")</f>
        <v>0</v>
      </c>
      <c r="GX24" s="51">
        <f>SUMIFS(Raw!$I:$I, Raw!$A:$A, 'Calls Answered in 60s'!GX$14, Raw!$F:$F, 'Calls Answered in 60s'!$C24, Raw!$H:$H, "B01")</f>
        <v>0</v>
      </c>
      <c r="GY24" s="52">
        <f>SUMIFS(Raw!$I:$I, Raw!$A:$A, 'Calls Answered in 60s'!GY$14, Raw!$F:$F, 'Calls Answered in 60s'!$C24, Raw!$H:$H, "B01")</f>
        <v>0</v>
      </c>
      <c r="GZ24" s="52">
        <f>SUMIFS(Raw!$I:$I, Raw!$A:$A, 'Calls Answered in 60s'!GZ$14, Raw!$F:$F, 'Calls Answered in 60s'!$C24, Raw!$H:$H, "B01")</f>
        <v>0</v>
      </c>
      <c r="HA24" s="52">
        <f>SUMIFS(Raw!$I:$I, Raw!$A:$A, 'Calls Answered in 60s'!HA$14, Raw!$F:$F, 'Calls Answered in 60s'!$C24, Raw!$H:$H, "B01")</f>
        <v>0</v>
      </c>
      <c r="HB24" s="52">
        <f>SUMIFS(Raw!$I:$I, Raw!$A:$A, 'Calls Answered in 60s'!HB$14, Raw!$F:$F, 'Calls Answered in 60s'!$C24, Raw!$H:$H, "B01")</f>
        <v>0</v>
      </c>
      <c r="HC24" s="52">
        <f>SUMIFS(Raw!$I:$I, Raw!$A:$A, 'Calls Answered in 60s'!HC$14, Raw!$F:$F, 'Calls Answered in 60s'!$C24, Raw!$H:$H, "B01")</f>
        <v>0</v>
      </c>
      <c r="HD24" s="53">
        <f>SUMIFS(Raw!$I:$I, Raw!$A:$A, 'Calls Answered in 60s'!HD$14, Raw!$F:$F, 'Calls Answered in 60s'!$C24, Raw!$H:$H, "B01")</f>
        <v>0</v>
      </c>
      <c r="HF24" s="51">
        <f>SUMIFS(Raw!$I:$I, Raw!$A:$A, 'Calls Answered in 60s'!HF$14, Raw!$F:$F, 'Calls Answered in 60s'!$C24, Raw!$H:$H, "A03")</f>
        <v>0</v>
      </c>
      <c r="HG24" s="52">
        <f>SUMIFS(Raw!$I:$I, Raw!$A:$A, 'Calls Answered in 60s'!HG$14, Raw!$F:$F, 'Calls Answered in 60s'!$C24, Raw!$H:$H, "A03")</f>
        <v>0</v>
      </c>
      <c r="HH24" s="52">
        <f>SUMIFS(Raw!$I:$I, Raw!$A:$A, 'Calls Answered in 60s'!HH$14, Raw!$F:$F, 'Calls Answered in 60s'!$C24, Raw!$H:$H, "A03")</f>
        <v>0</v>
      </c>
      <c r="HI24" s="52">
        <f>SUMIFS(Raw!$I:$I, Raw!$A:$A, 'Calls Answered in 60s'!HI$14, Raw!$F:$F, 'Calls Answered in 60s'!$C24, Raw!$H:$H, "A03")</f>
        <v>0</v>
      </c>
      <c r="HJ24" s="52">
        <f>SUMIFS(Raw!$I:$I, Raw!$A:$A, 'Calls Answered in 60s'!HJ$14, Raw!$F:$F, 'Calls Answered in 60s'!$C24, Raw!$H:$H, "A03")</f>
        <v>0</v>
      </c>
      <c r="HK24" s="52">
        <f>SUMIFS(Raw!$I:$I, Raw!$A:$A, 'Calls Answered in 60s'!HK$14, Raw!$F:$F, 'Calls Answered in 60s'!$C24, Raw!$H:$H, "A03")</f>
        <v>0</v>
      </c>
      <c r="HL24" s="53">
        <f>SUMIFS(Raw!$I:$I, Raw!$A:$A, 'Calls Answered in 60s'!HL$14, Raw!$F:$F, 'Calls Answered in 60s'!$C24, Raw!$H:$H, "A03")</f>
        <v>0</v>
      </c>
      <c r="HN24" s="51">
        <f>SUMIFS(Raw!$I:$I, Raw!$A:$A, 'Calls Answered in 60s'!HN$14, Raw!$F:$F, 'Calls Answered in 60s'!$C24, Raw!$H:$H, "B01")</f>
        <v>0</v>
      </c>
      <c r="HO24" s="52">
        <f>SUMIFS(Raw!$I:$I, Raw!$A:$A, 'Calls Answered in 60s'!HO$14, Raw!$F:$F, 'Calls Answered in 60s'!$C24, Raw!$H:$H, "B01")</f>
        <v>0</v>
      </c>
      <c r="HP24" s="52">
        <f>SUMIFS(Raw!$I:$I, Raw!$A:$A, 'Calls Answered in 60s'!HP$14, Raw!$F:$F, 'Calls Answered in 60s'!$C24, Raw!$H:$H, "B01")</f>
        <v>0</v>
      </c>
      <c r="HQ24" s="52">
        <f>SUMIFS(Raw!$I:$I, Raw!$A:$A, 'Calls Answered in 60s'!HQ$14, Raw!$F:$F, 'Calls Answered in 60s'!$C24, Raw!$H:$H, "B01")</f>
        <v>0</v>
      </c>
      <c r="HR24" s="52">
        <f>SUMIFS(Raw!$I:$I, Raw!$A:$A, 'Calls Answered in 60s'!HR$14, Raw!$F:$F, 'Calls Answered in 60s'!$C24, Raw!$H:$H, "B01")</f>
        <v>0</v>
      </c>
      <c r="HS24" s="52">
        <f>SUMIFS(Raw!$I:$I, Raw!$A:$A, 'Calls Answered in 60s'!HS$14, Raw!$F:$F, 'Calls Answered in 60s'!$C24, Raw!$H:$H, "B01")</f>
        <v>0</v>
      </c>
      <c r="HT24" s="53">
        <f>SUMIFS(Raw!$I:$I, Raw!$A:$A, 'Calls Answered in 60s'!HT$14, Raw!$F:$F, 'Calls Answered in 60s'!$C24, Raw!$H:$H, "B01")</f>
        <v>0</v>
      </c>
      <c r="HV24" s="51">
        <f>SUMIFS(Raw!$I:$I, Raw!$A:$A, 'Calls Answered in 60s'!HV$14, Raw!$F:$F, 'Calls Answered in 60s'!$C24, Raw!$H:$H, "A03")</f>
        <v>0</v>
      </c>
      <c r="HW24" s="52">
        <f>SUMIFS(Raw!$I:$I, Raw!$A:$A, 'Calls Answered in 60s'!HW$14, Raw!$F:$F, 'Calls Answered in 60s'!$C24, Raw!$H:$H, "A03")</f>
        <v>0</v>
      </c>
      <c r="HX24" s="52">
        <f>SUMIFS(Raw!$I:$I, Raw!$A:$A, 'Calls Answered in 60s'!HX$14, Raw!$F:$F, 'Calls Answered in 60s'!$C24, Raw!$H:$H, "A03")</f>
        <v>0</v>
      </c>
      <c r="HY24" s="52">
        <f>SUMIFS(Raw!$I:$I, Raw!$A:$A, 'Calls Answered in 60s'!HY$14, Raw!$F:$F, 'Calls Answered in 60s'!$C24, Raw!$H:$H, "A03")</f>
        <v>0</v>
      </c>
      <c r="HZ24" s="52">
        <f>SUMIFS(Raw!$I:$I, Raw!$A:$A, 'Calls Answered in 60s'!HZ$14, Raw!$F:$F, 'Calls Answered in 60s'!$C24, Raw!$H:$H, "A03")</f>
        <v>0</v>
      </c>
      <c r="IA24" s="52">
        <f>SUMIFS(Raw!$I:$I, Raw!$A:$A, 'Calls Answered in 60s'!IA$14, Raw!$F:$F, 'Calls Answered in 60s'!$C24, Raw!$H:$H, "A03")</f>
        <v>0</v>
      </c>
      <c r="IB24" s="53">
        <f>SUMIFS(Raw!$I:$I, Raw!$A:$A, 'Calls Answered in 60s'!IB$14, Raw!$F:$F, 'Calls Answered in 60s'!$C24, Raw!$H:$H, "A03")</f>
        <v>0</v>
      </c>
      <c r="ID24" s="51">
        <f>SUMIFS(Raw!$I:$I, Raw!$A:$A, 'Calls Answered in 60s'!ID$14, Raw!$F:$F, 'Calls Answered in 60s'!$C24, Raw!$H:$H, "B01")</f>
        <v>0</v>
      </c>
      <c r="IE24" s="52">
        <f>SUMIFS(Raw!$I:$I, Raw!$A:$A, 'Calls Answered in 60s'!IE$14, Raw!$F:$F, 'Calls Answered in 60s'!$C24, Raw!$H:$H, "B01")</f>
        <v>0</v>
      </c>
      <c r="IF24" s="52">
        <f>SUMIFS(Raw!$I:$I, Raw!$A:$A, 'Calls Answered in 60s'!IF$14, Raw!$F:$F, 'Calls Answered in 60s'!$C24, Raw!$H:$H, "B01")</f>
        <v>0</v>
      </c>
      <c r="IG24" s="52">
        <f>SUMIFS(Raw!$I:$I, Raw!$A:$A, 'Calls Answered in 60s'!IG$14, Raw!$F:$F, 'Calls Answered in 60s'!$C24, Raw!$H:$H, "B01")</f>
        <v>0</v>
      </c>
      <c r="IH24" s="52">
        <f>SUMIFS(Raw!$I:$I, Raw!$A:$A, 'Calls Answered in 60s'!IH$14, Raw!$F:$F, 'Calls Answered in 60s'!$C24, Raw!$H:$H, "B01")</f>
        <v>0</v>
      </c>
      <c r="II24" s="52">
        <f>SUMIFS(Raw!$I:$I, Raw!$A:$A, 'Calls Answered in 60s'!II$14, Raw!$F:$F, 'Calls Answered in 60s'!$C24, Raw!$H:$H, "B01")</f>
        <v>0</v>
      </c>
      <c r="IJ24" s="53">
        <f>SUMIFS(Raw!$I:$I, Raw!$A:$A, 'Calls Answered in 60s'!IJ$14, Raw!$F:$F, 'Calls Answered in 60s'!$C24, Raw!$H:$H, "B01")</f>
        <v>0</v>
      </c>
      <c r="IL24" s="51">
        <f>SUMIFS(Raw!$I:$I, Raw!$A:$A, 'Calls Answered in 60s'!IL$14, Raw!$F:$F, 'Calls Answered in 60s'!$C24, Raw!$H:$H, "A03")</f>
        <v>0</v>
      </c>
      <c r="IM24" s="52">
        <f>SUMIFS(Raw!$I:$I, Raw!$A:$A, 'Calls Answered in 60s'!IM$14, Raw!$F:$F, 'Calls Answered in 60s'!$C24, Raw!$H:$H, "A03")</f>
        <v>0</v>
      </c>
      <c r="IN24" s="52">
        <f>SUMIFS(Raw!$I:$I, Raw!$A:$A, 'Calls Answered in 60s'!IN$14, Raw!$F:$F, 'Calls Answered in 60s'!$C24, Raw!$H:$H, "A03")</f>
        <v>0</v>
      </c>
      <c r="IO24" s="52">
        <f>SUMIFS(Raw!$I:$I, Raw!$A:$A, 'Calls Answered in 60s'!IO$14, Raw!$F:$F, 'Calls Answered in 60s'!$C24, Raw!$H:$H, "A03")</f>
        <v>0</v>
      </c>
      <c r="IP24" s="52">
        <f>SUMIFS(Raw!$I:$I, Raw!$A:$A, 'Calls Answered in 60s'!IP$14, Raw!$F:$F, 'Calls Answered in 60s'!$C24, Raw!$H:$H, "A03")</f>
        <v>0</v>
      </c>
      <c r="IQ24" s="52">
        <f>SUMIFS(Raw!$I:$I, Raw!$A:$A, 'Calls Answered in 60s'!IQ$14, Raw!$F:$F, 'Calls Answered in 60s'!$C24, Raw!$H:$H, "A03")</f>
        <v>0</v>
      </c>
      <c r="IR24" s="53">
        <f>SUMIFS(Raw!$I:$I, Raw!$A:$A, 'Calls Answered in 60s'!IR$14, Raw!$F:$F, 'Calls Answered in 60s'!$C24, Raw!$H:$H, "A03")</f>
        <v>0</v>
      </c>
      <c r="IT24" s="51">
        <f>SUMIFS(Raw!$I:$I, Raw!$A:$A, 'Calls Answered in 60s'!IT$14, Raw!$F:$F, 'Calls Answered in 60s'!$C24, Raw!$H:$H, "B01")</f>
        <v>0</v>
      </c>
      <c r="IU24" s="52">
        <f>SUMIFS(Raw!$I:$I, Raw!$A:$A, 'Calls Answered in 60s'!IU$14, Raw!$F:$F, 'Calls Answered in 60s'!$C24, Raw!$H:$H, "B01")</f>
        <v>0</v>
      </c>
      <c r="IV24" s="52">
        <f>SUMIFS(Raw!$I:$I, Raw!$A:$A, 'Calls Answered in 60s'!IV$14, Raw!$F:$F, 'Calls Answered in 60s'!$C24, Raw!$H:$H, "B01")</f>
        <v>0</v>
      </c>
      <c r="IW24" s="52">
        <f>SUMIFS(Raw!$I:$I, Raw!$A:$A, 'Calls Answered in 60s'!IW$14, Raw!$F:$F, 'Calls Answered in 60s'!$C24, Raw!$H:$H, "B01")</f>
        <v>0</v>
      </c>
      <c r="IX24" s="52">
        <f>SUMIFS(Raw!$I:$I, Raw!$A:$A, 'Calls Answered in 60s'!IX$14, Raw!$F:$F, 'Calls Answered in 60s'!$C24, Raw!$H:$H, "B01")</f>
        <v>0</v>
      </c>
      <c r="IY24" s="52">
        <f>SUMIFS(Raw!$I:$I, Raw!$A:$A, 'Calls Answered in 60s'!IY$14, Raw!$F:$F, 'Calls Answered in 60s'!$C24, Raw!$H:$H, "B01")</f>
        <v>0</v>
      </c>
      <c r="IZ24" s="53">
        <f>SUMIFS(Raw!$I:$I, Raw!$A:$A, 'Calls Answered in 60s'!IZ$14, Raw!$F:$F, 'Calls Answered in 60s'!$C24, Raw!$H:$H, "B01")</f>
        <v>0</v>
      </c>
      <c r="JB24" s="51">
        <f>SUMIFS(Raw!$I:$I, Raw!$A:$A, 'Calls Answered in 60s'!JB$14, Raw!$F:$F, 'Calls Answered in 60s'!$C24, Raw!$H:$H, "A03")</f>
        <v>0</v>
      </c>
      <c r="JC24" s="52">
        <f>SUMIFS(Raw!$I:$I, Raw!$A:$A, 'Calls Answered in 60s'!JC$14, Raw!$F:$F, 'Calls Answered in 60s'!$C24, Raw!$H:$H, "A03")</f>
        <v>0</v>
      </c>
      <c r="JD24" s="52">
        <f>SUMIFS(Raw!$I:$I, Raw!$A:$A, 'Calls Answered in 60s'!JD$14, Raw!$F:$F, 'Calls Answered in 60s'!$C24, Raw!$H:$H, "A03")</f>
        <v>0</v>
      </c>
      <c r="JE24" s="52">
        <f>SUMIFS(Raw!$I:$I, Raw!$A:$A, 'Calls Answered in 60s'!JE$14, Raw!$F:$F, 'Calls Answered in 60s'!$C24, Raw!$H:$H, "A03")</f>
        <v>0</v>
      </c>
      <c r="JF24" s="52">
        <f>SUMIFS(Raw!$I:$I, Raw!$A:$A, 'Calls Answered in 60s'!JF$14, Raw!$F:$F, 'Calls Answered in 60s'!$C24, Raw!$H:$H, "A03")</f>
        <v>0</v>
      </c>
      <c r="JG24" s="52">
        <f>SUMIFS(Raw!$I:$I, Raw!$A:$A, 'Calls Answered in 60s'!JG$14, Raw!$F:$F, 'Calls Answered in 60s'!$C24, Raw!$H:$H, "A03")</f>
        <v>0</v>
      </c>
      <c r="JH24" s="53">
        <f>SUMIFS(Raw!$I:$I, Raw!$A:$A, 'Calls Answered in 60s'!JH$14, Raw!$F:$F, 'Calls Answered in 60s'!$C24, Raw!$H:$H, "A03")</f>
        <v>0</v>
      </c>
      <c r="JJ24" s="51">
        <f>SUMIFS(Raw!$I:$I, Raw!$A:$A, 'Calls Answered in 60s'!JJ$14, Raw!$F:$F, 'Calls Answered in 60s'!$C24, Raw!$H:$H, "B01")</f>
        <v>0</v>
      </c>
      <c r="JK24" s="52">
        <f>SUMIFS(Raw!$I:$I, Raw!$A:$A, 'Calls Answered in 60s'!JK$14, Raw!$F:$F, 'Calls Answered in 60s'!$C24, Raw!$H:$H, "B01")</f>
        <v>0</v>
      </c>
      <c r="JL24" s="52">
        <f>SUMIFS(Raw!$I:$I, Raw!$A:$A, 'Calls Answered in 60s'!JL$14, Raw!$F:$F, 'Calls Answered in 60s'!$C24, Raw!$H:$H, "B01")</f>
        <v>0</v>
      </c>
      <c r="JM24" s="52">
        <f>SUMIFS(Raw!$I:$I, Raw!$A:$A, 'Calls Answered in 60s'!JM$14, Raw!$F:$F, 'Calls Answered in 60s'!$C24, Raw!$H:$H, "B01")</f>
        <v>0</v>
      </c>
      <c r="JN24" s="52">
        <f>SUMIFS(Raw!$I:$I, Raw!$A:$A, 'Calls Answered in 60s'!JN$14, Raw!$F:$F, 'Calls Answered in 60s'!$C24, Raw!$H:$H, "B01")</f>
        <v>0</v>
      </c>
      <c r="JO24" s="52">
        <f>SUMIFS(Raw!$I:$I, Raw!$A:$A, 'Calls Answered in 60s'!JO$14, Raw!$F:$F, 'Calls Answered in 60s'!$C24, Raw!$H:$H, "B01")</f>
        <v>0</v>
      </c>
      <c r="JP24" s="53">
        <f>SUMIFS(Raw!$I:$I, Raw!$A:$A, 'Calls Answered in 60s'!JP$14, Raw!$F:$F, 'Calls Answered in 60s'!$C24, Raw!$H:$H, "B01")</f>
        <v>0</v>
      </c>
      <c r="JR24" s="51">
        <f>SUMIFS(Raw!$I:$I, Raw!$A:$A, 'Calls Answered in 60s'!JR$14, Raw!$F:$F, 'Calls Answered in 60s'!$C24, Raw!$H:$H, "A03")</f>
        <v>0</v>
      </c>
      <c r="JS24" s="52">
        <f>SUMIFS(Raw!$I:$I, Raw!$A:$A, 'Calls Answered in 60s'!JS$14, Raw!$F:$F, 'Calls Answered in 60s'!$C24, Raw!$H:$H, "A03")</f>
        <v>0</v>
      </c>
      <c r="JT24" s="52">
        <f>SUMIFS(Raw!$I:$I, Raw!$A:$A, 'Calls Answered in 60s'!JT$14, Raw!$F:$F, 'Calls Answered in 60s'!$C24, Raw!$H:$H, "A03")</f>
        <v>0</v>
      </c>
      <c r="JU24" s="52">
        <f>SUMIFS(Raw!$I:$I, Raw!$A:$A, 'Calls Answered in 60s'!JU$14, Raw!$F:$F, 'Calls Answered in 60s'!$C24, Raw!$H:$H, "A03")</f>
        <v>0</v>
      </c>
      <c r="JV24" s="52">
        <f>SUMIFS(Raw!$I:$I, Raw!$A:$A, 'Calls Answered in 60s'!JV$14, Raw!$F:$F, 'Calls Answered in 60s'!$C24, Raw!$H:$H, "A03")</f>
        <v>0</v>
      </c>
      <c r="JW24" s="52">
        <f>SUMIFS(Raw!$I:$I, Raw!$A:$A, 'Calls Answered in 60s'!JW$14, Raw!$F:$F, 'Calls Answered in 60s'!$C24, Raw!$H:$H, "A03")</f>
        <v>0</v>
      </c>
      <c r="JX24" s="53">
        <f>SUMIFS(Raw!$I:$I, Raw!$A:$A, 'Calls Answered in 60s'!JX$14, Raw!$F:$F, 'Calls Answered in 60s'!$C24, Raw!$H:$H, "A03")</f>
        <v>0</v>
      </c>
      <c r="JZ24" s="51">
        <f>SUMIFS(Raw!$I:$I, Raw!$A:$A, 'Calls Answered in 60s'!JZ$14, Raw!$F:$F, 'Calls Answered in 60s'!$C24, Raw!$H:$H, "B01")</f>
        <v>0</v>
      </c>
      <c r="KA24" s="52">
        <f>SUMIFS(Raw!$I:$I, Raw!$A:$A, 'Calls Answered in 60s'!KA$14, Raw!$F:$F, 'Calls Answered in 60s'!$C24, Raw!$H:$H, "B01")</f>
        <v>0</v>
      </c>
      <c r="KB24" s="52">
        <f>SUMIFS(Raw!$I:$I, Raw!$A:$A, 'Calls Answered in 60s'!KB$14, Raw!$F:$F, 'Calls Answered in 60s'!$C24, Raw!$H:$H, "B01")</f>
        <v>0</v>
      </c>
      <c r="KC24" s="52">
        <f>SUMIFS(Raw!$I:$I, Raw!$A:$A, 'Calls Answered in 60s'!KC$14, Raw!$F:$F, 'Calls Answered in 60s'!$C24, Raw!$H:$H, "B01")</f>
        <v>0</v>
      </c>
      <c r="KD24" s="52">
        <f>SUMIFS(Raw!$I:$I, Raw!$A:$A, 'Calls Answered in 60s'!KD$14, Raw!$F:$F, 'Calls Answered in 60s'!$C24, Raw!$H:$H, "B01")</f>
        <v>0</v>
      </c>
      <c r="KE24" s="52">
        <f>SUMIFS(Raw!$I:$I, Raw!$A:$A, 'Calls Answered in 60s'!KE$14, Raw!$F:$F, 'Calls Answered in 60s'!$C24, Raw!$H:$H, "B01")</f>
        <v>0</v>
      </c>
      <c r="KF24" s="53">
        <f>SUMIFS(Raw!$I:$I, Raw!$A:$A, 'Calls Answered in 60s'!KF$14, Raw!$F:$F, 'Calls Answered in 60s'!$C24, Raw!$H:$H, "B01")</f>
        <v>0</v>
      </c>
      <c r="KH24" s="51">
        <f>SUMIFS(Raw!$I:$I, Raw!$A:$A, 'Calls Answered in 60s'!KH$14, Raw!$F:$F, 'Calls Answered in 60s'!$C24, Raw!$H:$H, "A03")</f>
        <v>0</v>
      </c>
      <c r="KI24" s="52">
        <f>SUMIFS(Raw!$I:$I, Raw!$A:$A, 'Calls Answered in 60s'!KI$14, Raw!$F:$F, 'Calls Answered in 60s'!$C24, Raw!$H:$H, "A03")</f>
        <v>0</v>
      </c>
      <c r="KJ24" s="52">
        <f>SUMIFS(Raw!$I:$I, Raw!$A:$A, 'Calls Answered in 60s'!KJ$14, Raw!$F:$F, 'Calls Answered in 60s'!$C24, Raw!$H:$H, "A03")</f>
        <v>0</v>
      </c>
      <c r="KK24" s="52">
        <f>SUMIFS(Raw!$I:$I, Raw!$A:$A, 'Calls Answered in 60s'!KK$14, Raw!$F:$F, 'Calls Answered in 60s'!$C24, Raw!$H:$H, "A03")</f>
        <v>0</v>
      </c>
      <c r="KL24" s="52">
        <f>SUMIFS(Raw!$I:$I, Raw!$A:$A, 'Calls Answered in 60s'!KL$14, Raw!$F:$F, 'Calls Answered in 60s'!$C24, Raw!$H:$H, "A03")</f>
        <v>0</v>
      </c>
      <c r="KM24" s="52">
        <f>SUMIFS(Raw!$I:$I, Raw!$A:$A, 'Calls Answered in 60s'!KM$14, Raw!$F:$F, 'Calls Answered in 60s'!$C24, Raw!$H:$H, "A03")</f>
        <v>0</v>
      </c>
      <c r="KN24" s="53">
        <f>SUMIFS(Raw!$I:$I, Raw!$A:$A, 'Calls Answered in 60s'!KN$14, Raw!$F:$F, 'Calls Answered in 60s'!$C24, Raw!$H:$H, "A03")</f>
        <v>0</v>
      </c>
      <c r="KP24" s="51">
        <f>SUMIFS(Raw!$I:$I, Raw!$A:$A, 'Calls Answered in 60s'!KP$14, Raw!$F:$F, 'Calls Answered in 60s'!$C24, Raw!$H:$H, "B01")</f>
        <v>0</v>
      </c>
      <c r="KQ24" s="52">
        <f>SUMIFS(Raw!$I:$I, Raw!$A:$A, 'Calls Answered in 60s'!KQ$14, Raw!$F:$F, 'Calls Answered in 60s'!$C24, Raw!$H:$H, "B01")</f>
        <v>0</v>
      </c>
      <c r="KR24" s="52">
        <f>SUMIFS(Raw!$I:$I, Raw!$A:$A, 'Calls Answered in 60s'!KR$14, Raw!$F:$F, 'Calls Answered in 60s'!$C24, Raw!$H:$H, "B01")</f>
        <v>0</v>
      </c>
      <c r="KS24" s="52">
        <f>SUMIFS(Raw!$I:$I, Raw!$A:$A, 'Calls Answered in 60s'!KS$14, Raw!$F:$F, 'Calls Answered in 60s'!$C24, Raw!$H:$H, "B01")</f>
        <v>0</v>
      </c>
      <c r="KT24" s="52">
        <f>SUMIFS(Raw!$I:$I, Raw!$A:$A, 'Calls Answered in 60s'!KT$14, Raw!$F:$F, 'Calls Answered in 60s'!$C24, Raw!$H:$H, "B01")</f>
        <v>0</v>
      </c>
      <c r="KU24" s="52">
        <f>SUMIFS(Raw!$I:$I, Raw!$A:$A, 'Calls Answered in 60s'!KU$14, Raw!$F:$F, 'Calls Answered in 60s'!$C24, Raw!$H:$H, "B01")</f>
        <v>0</v>
      </c>
      <c r="KV24" s="53">
        <f>SUMIFS(Raw!$I:$I, Raw!$A:$A, 'Calls Answered in 60s'!KV$14, Raw!$F:$F, 'Calls Answered in 60s'!$C24, Raw!$H:$H, "B01")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1008</v>
      </c>
      <c r="O25" s="52">
        <v>786</v>
      </c>
      <c r="P25" s="52">
        <v>760</v>
      </c>
      <c r="Q25" s="52">
        <v>760</v>
      </c>
      <c r="R25" s="52">
        <v>661</v>
      </c>
      <c r="S25" s="52">
        <v>1037</v>
      </c>
      <c r="T25" s="53">
        <v>1135</v>
      </c>
      <c r="V25" s="51">
        <v>1109</v>
      </c>
      <c r="W25" s="52">
        <v>1245</v>
      </c>
      <c r="X25" s="52">
        <v>990</v>
      </c>
      <c r="Y25" s="52">
        <v>949</v>
      </c>
      <c r="Z25" s="52">
        <v>1059</v>
      </c>
      <c r="AA25" s="52">
        <v>1684</v>
      </c>
      <c r="AB25" s="53">
        <v>1572</v>
      </c>
      <c r="AD25" s="51">
        <v>878</v>
      </c>
      <c r="AE25" s="52">
        <v>945</v>
      </c>
      <c r="AF25" s="52">
        <v>965</v>
      </c>
      <c r="AG25" s="52">
        <v>878</v>
      </c>
      <c r="AH25" s="52">
        <v>958</v>
      </c>
      <c r="AI25" s="52">
        <v>841</v>
      </c>
      <c r="AJ25" s="53">
        <v>500</v>
      </c>
      <c r="AL25" s="51">
        <v>1090</v>
      </c>
      <c r="AM25" s="52">
        <v>1158</v>
      </c>
      <c r="AN25" s="52">
        <v>990</v>
      </c>
      <c r="AO25" s="52">
        <v>1082</v>
      </c>
      <c r="AP25" s="52">
        <v>1015</v>
      </c>
      <c r="AQ25" s="52">
        <v>1717</v>
      </c>
      <c r="AR25" s="53">
        <v>1667</v>
      </c>
      <c r="AT25" s="51">
        <v>645</v>
      </c>
      <c r="AU25" s="52">
        <v>934</v>
      </c>
      <c r="AV25" s="52">
        <v>834</v>
      </c>
      <c r="AW25" s="52">
        <v>601</v>
      </c>
      <c r="AX25" s="52">
        <v>674</v>
      </c>
      <c r="AY25" s="52">
        <v>1118</v>
      </c>
      <c r="AZ25" s="53">
        <v>1203</v>
      </c>
      <c r="BB25" s="51">
        <v>1156</v>
      </c>
      <c r="BC25" s="52">
        <v>933</v>
      </c>
      <c r="BD25" s="52">
        <v>935</v>
      </c>
      <c r="BE25" s="52">
        <v>953</v>
      </c>
      <c r="BF25" s="52">
        <v>972</v>
      </c>
      <c r="BG25" s="52">
        <v>1878</v>
      </c>
      <c r="BH25" s="53">
        <v>1651</v>
      </c>
      <c r="BJ25" s="51">
        <v>776</v>
      </c>
      <c r="BK25" s="52">
        <v>858</v>
      </c>
      <c r="BL25" s="52">
        <v>908</v>
      </c>
      <c r="BM25" s="52">
        <v>841</v>
      </c>
      <c r="BN25" s="52">
        <v>925</v>
      </c>
      <c r="BO25" s="52">
        <v>919</v>
      </c>
      <c r="BP25" s="53">
        <v>707</v>
      </c>
      <c r="BR25" s="51">
        <v>1167</v>
      </c>
      <c r="BS25" s="52">
        <v>950</v>
      </c>
      <c r="BT25" s="52">
        <v>907</v>
      </c>
      <c r="BU25" s="52">
        <v>927</v>
      </c>
      <c r="BV25" s="52">
        <v>1366</v>
      </c>
      <c r="BW25" s="52">
        <v>1828</v>
      </c>
      <c r="BX25" s="53">
        <v>1635</v>
      </c>
      <c r="BZ25" s="51">
        <v>882</v>
      </c>
      <c r="CA25" s="52">
        <v>934</v>
      </c>
      <c r="CB25" s="52">
        <v>875</v>
      </c>
      <c r="CC25" s="52">
        <v>805</v>
      </c>
      <c r="CD25" s="52">
        <v>366</v>
      </c>
      <c r="CE25" s="52">
        <v>375</v>
      </c>
      <c r="CF25" s="53">
        <v>705</v>
      </c>
      <c r="CH25" s="51">
        <v>1056</v>
      </c>
      <c r="CI25" s="52">
        <v>965</v>
      </c>
      <c r="CJ25" s="52">
        <v>823</v>
      </c>
      <c r="CK25" s="52">
        <v>1140</v>
      </c>
      <c r="CL25" s="52">
        <v>1122</v>
      </c>
      <c r="CM25" s="52">
        <v>1662</v>
      </c>
      <c r="CN25" s="53">
        <v>1465</v>
      </c>
      <c r="CP25" s="51">
        <v>629</v>
      </c>
      <c r="CQ25" s="52">
        <v>948</v>
      </c>
      <c r="CR25" s="52">
        <v>773</v>
      </c>
      <c r="CS25" s="52">
        <v>680</v>
      </c>
      <c r="CT25" s="52">
        <v>867</v>
      </c>
      <c r="CU25" s="52">
        <v>710</v>
      </c>
      <c r="CV25" s="53">
        <v>719</v>
      </c>
      <c r="CX25" s="51">
        <v>1072</v>
      </c>
      <c r="CY25" s="52">
        <v>925</v>
      </c>
      <c r="CZ25" s="52">
        <v>927</v>
      </c>
      <c r="DA25" s="52">
        <v>874</v>
      </c>
      <c r="DB25" s="52">
        <v>987</v>
      </c>
      <c r="DC25" s="52">
        <v>1665</v>
      </c>
      <c r="DD25" s="53">
        <v>1402</v>
      </c>
      <c r="DF25" s="51">
        <v>902</v>
      </c>
      <c r="DG25" s="52">
        <v>792</v>
      </c>
      <c r="DH25" s="52">
        <v>628</v>
      </c>
      <c r="DI25" s="52">
        <v>690</v>
      </c>
      <c r="DJ25" s="52">
        <v>682</v>
      </c>
      <c r="DK25" s="52">
        <v>1101</v>
      </c>
      <c r="DL25" s="53">
        <v>1129</v>
      </c>
      <c r="DN25" s="51">
        <v>1070</v>
      </c>
      <c r="DO25" s="52">
        <v>974</v>
      </c>
      <c r="DP25" s="52">
        <v>931</v>
      </c>
      <c r="DQ25" s="52">
        <v>930</v>
      </c>
      <c r="DR25" s="52">
        <v>1030</v>
      </c>
      <c r="DS25" s="52">
        <v>1573</v>
      </c>
      <c r="DT25" s="53">
        <v>1444</v>
      </c>
      <c r="DV25" s="51">
        <v>752</v>
      </c>
      <c r="DW25" s="52">
        <v>800</v>
      </c>
      <c r="DX25" s="52">
        <v>831</v>
      </c>
      <c r="DY25" s="52">
        <v>868</v>
      </c>
      <c r="DZ25" s="52">
        <v>958</v>
      </c>
      <c r="EA25" s="52">
        <v>917</v>
      </c>
      <c r="EB25" s="53">
        <v>1232</v>
      </c>
      <c r="ED25" s="51">
        <f>SUMIFS(Raw!$I:$I, Raw!$A:$A, 'Calls Answered in 60s'!ED$14, Raw!$F:$F, 'Calls Answered in 60s'!$C25, Raw!$H:$H, "A03")</f>
        <v>1033</v>
      </c>
      <c r="EE25" s="52">
        <f>SUMIFS(Raw!$I:$I, Raw!$A:$A, 'Calls Answered in 60s'!EE$14, Raw!$F:$F, 'Calls Answered in 60s'!$C25, Raw!$H:$H, "A03")</f>
        <v>867</v>
      </c>
      <c r="EF25" s="52">
        <f>SUMIFS(Raw!$I:$I, Raw!$A:$A, 'Calls Answered in 60s'!EF$14, Raw!$F:$F, 'Calls Answered in 60s'!$C25, Raw!$H:$H, "A03")</f>
        <v>908</v>
      </c>
      <c r="EG25" s="52">
        <f>SUMIFS(Raw!$I:$I, Raw!$A:$A, 'Calls Answered in 60s'!EG$14, Raw!$F:$F, 'Calls Answered in 60s'!$C25, Raw!$H:$H, "A03")</f>
        <v>890</v>
      </c>
      <c r="EH25" s="52">
        <f>SUMIFS(Raw!$I:$I, Raw!$A:$A, 'Calls Answered in 60s'!EH$14, Raw!$F:$F, 'Calls Answered in 60s'!$C25, Raw!$H:$H, "A03")</f>
        <v>952</v>
      </c>
      <c r="EI25" s="52">
        <f>SUMIFS(Raw!$I:$I, Raw!$A:$A, 'Calls Answered in 60s'!EI$14, Raw!$F:$F, 'Calls Answered in 60s'!$C25, Raw!$H:$H, "A03")</f>
        <v>1525</v>
      </c>
      <c r="EJ25" s="53">
        <f>SUMIFS(Raw!$I:$I, Raw!$A:$A, 'Calls Answered in 60s'!EJ$14, Raw!$F:$F, 'Calls Answered in 60s'!$C25, Raw!$H:$H, "A03")</f>
        <v>1387</v>
      </c>
      <c r="EL25" s="51">
        <f>SUMIFS(Raw!$I:$I, Raw!$A:$A, 'Calls Answered in 60s'!EL$14, Raw!$F:$F, 'Calls Answered in 60s'!$C25, Raw!$H:$H, "B01")</f>
        <v>796</v>
      </c>
      <c r="EM25" s="52">
        <f>SUMIFS(Raw!$I:$I, Raw!$A:$A, 'Calls Answered in 60s'!EM$14, Raw!$F:$F, 'Calls Answered in 60s'!$C25, Raw!$H:$H, "B01")</f>
        <v>759</v>
      </c>
      <c r="EN25" s="52">
        <f>SUMIFS(Raw!$I:$I, Raw!$A:$A, 'Calls Answered in 60s'!EN$14, Raw!$F:$F, 'Calls Answered in 60s'!$C25, Raw!$H:$H, "B01")</f>
        <v>822</v>
      </c>
      <c r="EO25" s="52">
        <f>SUMIFS(Raw!$I:$I, Raw!$A:$A, 'Calls Answered in 60s'!EO$14, Raw!$F:$F, 'Calls Answered in 60s'!$C25, Raw!$H:$H, "B01")</f>
        <v>714</v>
      </c>
      <c r="EP25" s="52">
        <f>SUMIFS(Raw!$I:$I, Raw!$A:$A, 'Calls Answered in 60s'!EP$14, Raw!$F:$F, 'Calls Answered in 60s'!$C25, Raw!$H:$H, "B01")</f>
        <v>797</v>
      </c>
      <c r="EQ25" s="52">
        <f>SUMIFS(Raw!$I:$I, Raw!$A:$A, 'Calls Answered in 60s'!EQ$14, Raw!$F:$F, 'Calls Answered in 60s'!$C25, Raw!$H:$H, "B01")</f>
        <v>1277</v>
      </c>
      <c r="ER25" s="53">
        <f>SUMIFS(Raw!$I:$I, Raw!$A:$A, 'Calls Answered in 60s'!ER$14, Raw!$F:$F, 'Calls Answered in 60s'!$C25, Raw!$H:$H, "B01")</f>
        <v>1282</v>
      </c>
      <c r="ET25" s="51">
        <f>SUMIFS(Raw!$I:$I, Raw!$A:$A, 'Calls Answered in 60s'!ET$14, Raw!$F:$F, 'Calls Answered in 60s'!$C25, Raw!$H:$H, "A03")</f>
        <v>0</v>
      </c>
      <c r="EU25" s="52">
        <f>SUMIFS(Raw!$I:$I, Raw!$A:$A, 'Calls Answered in 60s'!EU$14, Raw!$F:$F, 'Calls Answered in 60s'!$C25, Raw!$H:$H, "A03")</f>
        <v>0</v>
      </c>
      <c r="EV25" s="52">
        <f>SUMIFS(Raw!$I:$I, Raw!$A:$A, 'Calls Answered in 60s'!EV$14, Raw!$F:$F, 'Calls Answered in 60s'!$C25, Raw!$H:$H, "A03")</f>
        <v>0</v>
      </c>
      <c r="EW25" s="52">
        <f>SUMIFS(Raw!$I:$I, Raw!$A:$A, 'Calls Answered in 60s'!EW$14, Raw!$F:$F, 'Calls Answered in 60s'!$C25, Raw!$H:$H, "A03")</f>
        <v>0</v>
      </c>
      <c r="EX25" s="52">
        <f>SUMIFS(Raw!$I:$I, Raw!$A:$A, 'Calls Answered in 60s'!EX$14, Raw!$F:$F, 'Calls Answered in 60s'!$C25, Raw!$H:$H, "A03")</f>
        <v>0</v>
      </c>
      <c r="EY25" s="52">
        <f>SUMIFS(Raw!$I:$I, Raw!$A:$A, 'Calls Answered in 60s'!EY$14, Raw!$F:$F, 'Calls Answered in 60s'!$C25, Raw!$H:$H, "A03")</f>
        <v>0</v>
      </c>
      <c r="EZ25" s="53">
        <f>SUMIFS(Raw!$I:$I, Raw!$A:$A, 'Calls Answered in 60s'!EZ$14, Raw!$F:$F, 'Calls Answered in 60s'!$C25, Raw!$H:$H, "A03")</f>
        <v>0</v>
      </c>
      <c r="FB25" s="51">
        <f>SUMIFS(Raw!$I:$I, Raw!$A:$A, 'Calls Answered in 60s'!FB$14, Raw!$F:$F, 'Calls Answered in 60s'!$C25, Raw!$H:$H, "B01")</f>
        <v>0</v>
      </c>
      <c r="FC25" s="52">
        <f>SUMIFS(Raw!$I:$I, Raw!$A:$A, 'Calls Answered in 60s'!FC$14, Raw!$F:$F, 'Calls Answered in 60s'!$C25, Raw!$H:$H, "B01")</f>
        <v>0</v>
      </c>
      <c r="FD25" s="52">
        <f>SUMIFS(Raw!$I:$I, Raw!$A:$A, 'Calls Answered in 60s'!FD$14, Raw!$F:$F, 'Calls Answered in 60s'!$C25, Raw!$H:$H, "B01")</f>
        <v>0</v>
      </c>
      <c r="FE25" s="52">
        <f>SUMIFS(Raw!$I:$I, Raw!$A:$A, 'Calls Answered in 60s'!FE$14, Raw!$F:$F, 'Calls Answered in 60s'!$C25, Raw!$H:$H, "B01")</f>
        <v>0</v>
      </c>
      <c r="FF25" s="52">
        <f>SUMIFS(Raw!$I:$I, Raw!$A:$A, 'Calls Answered in 60s'!FF$14, Raw!$F:$F, 'Calls Answered in 60s'!$C25, Raw!$H:$H, "B01")</f>
        <v>0</v>
      </c>
      <c r="FG25" s="52">
        <f>SUMIFS(Raw!$I:$I, Raw!$A:$A, 'Calls Answered in 60s'!FG$14, Raw!$F:$F, 'Calls Answered in 60s'!$C25, Raw!$H:$H, "B01")</f>
        <v>0</v>
      </c>
      <c r="FH25" s="53">
        <f>SUMIFS(Raw!$I:$I, Raw!$A:$A, 'Calls Answered in 60s'!FH$14, Raw!$F:$F, 'Calls Answered in 60s'!$C25, Raw!$H:$H, "B01")</f>
        <v>0</v>
      </c>
      <c r="FJ25" s="51">
        <f>SUMIFS(Raw!$I:$I, Raw!$A:$A, 'Calls Answered in 60s'!FJ$14, Raw!$F:$F, 'Calls Answered in 60s'!$C25, Raw!$H:$H, "A03")</f>
        <v>0</v>
      </c>
      <c r="FK25" s="52">
        <f>SUMIFS(Raw!$I:$I, Raw!$A:$A, 'Calls Answered in 60s'!FK$14, Raw!$F:$F, 'Calls Answered in 60s'!$C25, Raw!$H:$H, "A03")</f>
        <v>0</v>
      </c>
      <c r="FL25" s="52">
        <f>SUMIFS(Raw!$I:$I, Raw!$A:$A, 'Calls Answered in 60s'!FL$14, Raw!$F:$F, 'Calls Answered in 60s'!$C25, Raw!$H:$H, "A03")</f>
        <v>0</v>
      </c>
      <c r="FM25" s="52">
        <f>SUMIFS(Raw!$I:$I, Raw!$A:$A, 'Calls Answered in 60s'!FM$14, Raw!$F:$F, 'Calls Answered in 60s'!$C25, Raw!$H:$H, "A03")</f>
        <v>0</v>
      </c>
      <c r="FN25" s="52">
        <f>SUMIFS(Raw!$I:$I, Raw!$A:$A, 'Calls Answered in 60s'!FN$14, Raw!$F:$F, 'Calls Answered in 60s'!$C25, Raw!$H:$H, "A03")</f>
        <v>0</v>
      </c>
      <c r="FO25" s="52">
        <f>SUMIFS(Raw!$I:$I, Raw!$A:$A, 'Calls Answered in 60s'!FO$14, Raw!$F:$F, 'Calls Answered in 60s'!$C25, Raw!$H:$H, "A03")</f>
        <v>0</v>
      </c>
      <c r="FP25" s="53">
        <f>SUMIFS(Raw!$I:$I, Raw!$A:$A, 'Calls Answered in 60s'!FP$14, Raw!$F:$F, 'Calls Answered in 60s'!$C25, Raw!$H:$H, "A03")</f>
        <v>0</v>
      </c>
      <c r="FR25" s="51">
        <f>SUMIFS(Raw!$I:$I, Raw!$A:$A, 'Calls Answered in 60s'!FR$14, Raw!$F:$F, 'Calls Answered in 60s'!$C25, Raw!$H:$H, "B01")</f>
        <v>0</v>
      </c>
      <c r="FS25" s="52">
        <f>SUMIFS(Raw!$I:$I, Raw!$A:$A, 'Calls Answered in 60s'!FS$14, Raw!$F:$F, 'Calls Answered in 60s'!$C25, Raw!$H:$H, "B01")</f>
        <v>0</v>
      </c>
      <c r="FT25" s="52">
        <f>SUMIFS(Raw!$I:$I, Raw!$A:$A, 'Calls Answered in 60s'!FT$14, Raw!$F:$F, 'Calls Answered in 60s'!$C25, Raw!$H:$H, "B01")</f>
        <v>0</v>
      </c>
      <c r="FU25" s="52">
        <f>SUMIFS(Raw!$I:$I, Raw!$A:$A, 'Calls Answered in 60s'!FU$14, Raw!$F:$F, 'Calls Answered in 60s'!$C25, Raw!$H:$H, "B01")</f>
        <v>0</v>
      </c>
      <c r="FV25" s="52">
        <f>SUMIFS(Raw!$I:$I, Raw!$A:$A, 'Calls Answered in 60s'!FV$14, Raw!$F:$F, 'Calls Answered in 60s'!$C25, Raw!$H:$H, "B01")</f>
        <v>0</v>
      </c>
      <c r="FW25" s="52">
        <f>SUMIFS(Raw!$I:$I, Raw!$A:$A, 'Calls Answered in 60s'!FW$14, Raw!$F:$F, 'Calls Answered in 60s'!$C25, Raw!$H:$H, "B01")</f>
        <v>0</v>
      </c>
      <c r="FX25" s="53">
        <f>SUMIFS(Raw!$I:$I, Raw!$A:$A, 'Calls Answered in 60s'!FX$14, Raw!$F:$F, 'Calls Answered in 60s'!$C25, Raw!$H:$H, "B01")</f>
        <v>0</v>
      </c>
      <c r="FZ25" s="51">
        <f>SUMIFS(Raw!$I:$I, Raw!$A:$A, 'Calls Answered in 60s'!FZ$14, Raw!$F:$F, 'Calls Answered in 60s'!$C25, Raw!$H:$H, "A03")</f>
        <v>0</v>
      </c>
      <c r="GA25" s="52">
        <f>SUMIFS(Raw!$I:$I, Raw!$A:$A, 'Calls Answered in 60s'!GA$14, Raw!$F:$F, 'Calls Answered in 60s'!$C25, Raw!$H:$H, "A03")</f>
        <v>0</v>
      </c>
      <c r="GB25" s="52">
        <f>SUMIFS(Raw!$I:$I, Raw!$A:$A, 'Calls Answered in 60s'!GB$14, Raw!$F:$F, 'Calls Answered in 60s'!$C25, Raw!$H:$H, "A03")</f>
        <v>0</v>
      </c>
      <c r="GC25" s="52">
        <f>SUMIFS(Raw!$I:$I, Raw!$A:$A, 'Calls Answered in 60s'!GC$14, Raw!$F:$F, 'Calls Answered in 60s'!$C25, Raw!$H:$H, "A03")</f>
        <v>0</v>
      </c>
      <c r="GD25" s="52">
        <f>SUMIFS(Raw!$I:$I, Raw!$A:$A, 'Calls Answered in 60s'!GD$14, Raw!$F:$F, 'Calls Answered in 60s'!$C25, Raw!$H:$H, "A03")</f>
        <v>0</v>
      </c>
      <c r="GE25" s="52">
        <f>SUMIFS(Raw!$I:$I, Raw!$A:$A, 'Calls Answered in 60s'!GE$14, Raw!$F:$F, 'Calls Answered in 60s'!$C25, Raw!$H:$H, "A03")</f>
        <v>0</v>
      </c>
      <c r="GF25" s="53">
        <f>SUMIFS(Raw!$I:$I, Raw!$A:$A, 'Calls Answered in 60s'!GF$14, Raw!$F:$F, 'Calls Answered in 60s'!$C25, Raw!$H:$H, "A03")</f>
        <v>0</v>
      </c>
      <c r="GH25" s="51">
        <f>SUMIFS(Raw!$I:$I, Raw!$A:$A, 'Calls Answered in 60s'!GH$14, Raw!$F:$F, 'Calls Answered in 60s'!$C25, Raw!$H:$H, "B01")</f>
        <v>0</v>
      </c>
      <c r="GI25" s="52">
        <f>SUMIFS(Raw!$I:$I, Raw!$A:$A, 'Calls Answered in 60s'!GI$14, Raw!$F:$F, 'Calls Answered in 60s'!$C25, Raw!$H:$H, "B01")</f>
        <v>0</v>
      </c>
      <c r="GJ25" s="52">
        <f>SUMIFS(Raw!$I:$I, Raw!$A:$A, 'Calls Answered in 60s'!GJ$14, Raw!$F:$F, 'Calls Answered in 60s'!$C25, Raw!$H:$H, "B01")</f>
        <v>0</v>
      </c>
      <c r="GK25" s="52">
        <f>SUMIFS(Raw!$I:$I, Raw!$A:$A, 'Calls Answered in 60s'!GK$14, Raw!$F:$F, 'Calls Answered in 60s'!$C25, Raw!$H:$H, "B01")</f>
        <v>0</v>
      </c>
      <c r="GL25" s="52">
        <f>SUMIFS(Raw!$I:$I, Raw!$A:$A, 'Calls Answered in 60s'!GL$14, Raw!$F:$F, 'Calls Answered in 60s'!$C25, Raw!$H:$H, "B01")</f>
        <v>0</v>
      </c>
      <c r="GM25" s="52">
        <f>SUMIFS(Raw!$I:$I, Raw!$A:$A, 'Calls Answered in 60s'!GM$14, Raw!$F:$F, 'Calls Answered in 60s'!$C25, Raw!$H:$H, "B01")</f>
        <v>0</v>
      </c>
      <c r="GN25" s="53">
        <f>SUMIFS(Raw!$I:$I, Raw!$A:$A, 'Calls Answered in 60s'!GN$14, Raw!$F:$F, 'Calls Answered in 60s'!$C25, Raw!$H:$H, "B01")</f>
        <v>0</v>
      </c>
      <c r="GP25" s="51">
        <f>SUMIFS(Raw!$I:$I, Raw!$A:$A, 'Calls Answered in 60s'!GP$14, Raw!$F:$F, 'Calls Answered in 60s'!$C25, Raw!$H:$H, "A03")</f>
        <v>0</v>
      </c>
      <c r="GQ25" s="52">
        <f>SUMIFS(Raw!$I:$I, Raw!$A:$A, 'Calls Answered in 60s'!GQ$14, Raw!$F:$F, 'Calls Answered in 60s'!$C25, Raw!$H:$H, "A03")</f>
        <v>0</v>
      </c>
      <c r="GR25" s="52">
        <f>SUMIFS(Raw!$I:$I, Raw!$A:$A, 'Calls Answered in 60s'!GR$14, Raw!$F:$F, 'Calls Answered in 60s'!$C25, Raw!$H:$H, "A03")</f>
        <v>0</v>
      </c>
      <c r="GS25" s="52">
        <f>SUMIFS(Raw!$I:$I, Raw!$A:$A, 'Calls Answered in 60s'!GS$14, Raw!$F:$F, 'Calls Answered in 60s'!$C25, Raw!$H:$H, "A03")</f>
        <v>0</v>
      </c>
      <c r="GT25" s="52">
        <f>SUMIFS(Raw!$I:$I, Raw!$A:$A, 'Calls Answered in 60s'!GT$14, Raw!$F:$F, 'Calls Answered in 60s'!$C25, Raw!$H:$H, "A03")</f>
        <v>0</v>
      </c>
      <c r="GU25" s="52">
        <f>SUMIFS(Raw!$I:$I, Raw!$A:$A, 'Calls Answered in 60s'!GU$14, Raw!$F:$F, 'Calls Answered in 60s'!$C25, Raw!$H:$H, "A03")</f>
        <v>0</v>
      </c>
      <c r="GV25" s="53">
        <f>SUMIFS(Raw!$I:$I, Raw!$A:$A, 'Calls Answered in 60s'!GV$14, Raw!$F:$F, 'Calls Answered in 60s'!$C25, Raw!$H:$H, "A03")</f>
        <v>0</v>
      </c>
      <c r="GX25" s="51">
        <f>SUMIFS(Raw!$I:$I, Raw!$A:$A, 'Calls Answered in 60s'!GX$14, Raw!$F:$F, 'Calls Answered in 60s'!$C25, Raw!$H:$H, "B01")</f>
        <v>0</v>
      </c>
      <c r="GY25" s="52">
        <f>SUMIFS(Raw!$I:$I, Raw!$A:$A, 'Calls Answered in 60s'!GY$14, Raw!$F:$F, 'Calls Answered in 60s'!$C25, Raw!$H:$H, "B01")</f>
        <v>0</v>
      </c>
      <c r="GZ25" s="52">
        <f>SUMIFS(Raw!$I:$I, Raw!$A:$A, 'Calls Answered in 60s'!GZ$14, Raw!$F:$F, 'Calls Answered in 60s'!$C25, Raw!$H:$H, "B01")</f>
        <v>0</v>
      </c>
      <c r="HA25" s="52">
        <f>SUMIFS(Raw!$I:$I, Raw!$A:$A, 'Calls Answered in 60s'!HA$14, Raw!$F:$F, 'Calls Answered in 60s'!$C25, Raw!$H:$H, "B01")</f>
        <v>0</v>
      </c>
      <c r="HB25" s="52">
        <f>SUMIFS(Raw!$I:$I, Raw!$A:$A, 'Calls Answered in 60s'!HB$14, Raw!$F:$F, 'Calls Answered in 60s'!$C25, Raw!$H:$H, "B01")</f>
        <v>0</v>
      </c>
      <c r="HC25" s="52">
        <f>SUMIFS(Raw!$I:$I, Raw!$A:$A, 'Calls Answered in 60s'!HC$14, Raw!$F:$F, 'Calls Answered in 60s'!$C25, Raw!$H:$H, "B01")</f>
        <v>0</v>
      </c>
      <c r="HD25" s="53">
        <f>SUMIFS(Raw!$I:$I, Raw!$A:$A, 'Calls Answered in 60s'!HD$14, Raw!$F:$F, 'Calls Answered in 60s'!$C25, Raw!$H:$H, "B01")</f>
        <v>0</v>
      </c>
      <c r="HF25" s="51">
        <f>SUMIFS(Raw!$I:$I, Raw!$A:$A, 'Calls Answered in 60s'!HF$14, Raw!$F:$F, 'Calls Answered in 60s'!$C25, Raw!$H:$H, "A03")</f>
        <v>0</v>
      </c>
      <c r="HG25" s="52">
        <f>SUMIFS(Raw!$I:$I, Raw!$A:$A, 'Calls Answered in 60s'!HG$14, Raw!$F:$F, 'Calls Answered in 60s'!$C25, Raw!$H:$H, "A03")</f>
        <v>0</v>
      </c>
      <c r="HH25" s="52">
        <f>SUMIFS(Raw!$I:$I, Raw!$A:$A, 'Calls Answered in 60s'!HH$14, Raw!$F:$F, 'Calls Answered in 60s'!$C25, Raw!$H:$H, "A03")</f>
        <v>0</v>
      </c>
      <c r="HI25" s="52">
        <f>SUMIFS(Raw!$I:$I, Raw!$A:$A, 'Calls Answered in 60s'!HI$14, Raw!$F:$F, 'Calls Answered in 60s'!$C25, Raw!$H:$H, "A03")</f>
        <v>0</v>
      </c>
      <c r="HJ25" s="52">
        <f>SUMIFS(Raw!$I:$I, Raw!$A:$A, 'Calls Answered in 60s'!HJ$14, Raw!$F:$F, 'Calls Answered in 60s'!$C25, Raw!$H:$H, "A03")</f>
        <v>0</v>
      </c>
      <c r="HK25" s="52">
        <f>SUMIFS(Raw!$I:$I, Raw!$A:$A, 'Calls Answered in 60s'!HK$14, Raw!$F:$F, 'Calls Answered in 60s'!$C25, Raw!$H:$H, "A03")</f>
        <v>0</v>
      </c>
      <c r="HL25" s="53">
        <f>SUMIFS(Raw!$I:$I, Raw!$A:$A, 'Calls Answered in 60s'!HL$14, Raw!$F:$F, 'Calls Answered in 60s'!$C25, Raw!$H:$H, "A03")</f>
        <v>0</v>
      </c>
      <c r="HN25" s="51">
        <f>SUMIFS(Raw!$I:$I, Raw!$A:$A, 'Calls Answered in 60s'!HN$14, Raw!$F:$F, 'Calls Answered in 60s'!$C25, Raw!$H:$H, "B01")</f>
        <v>0</v>
      </c>
      <c r="HO25" s="52">
        <f>SUMIFS(Raw!$I:$I, Raw!$A:$A, 'Calls Answered in 60s'!HO$14, Raw!$F:$F, 'Calls Answered in 60s'!$C25, Raw!$H:$H, "B01")</f>
        <v>0</v>
      </c>
      <c r="HP25" s="52">
        <f>SUMIFS(Raw!$I:$I, Raw!$A:$A, 'Calls Answered in 60s'!HP$14, Raw!$F:$F, 'Calls Answered in 60s'!$C25, Raw!$H:$H, "B01")</f>
        <v>0</v>
      </c>
      <c r="HQ25" s="52">
        <f>SUMIFS(Raw!$I:$I, Raw!$A:$A, 'Calls Answered in 60s'!HQ$14, Raw!$F:$F, 'Calls Answered in 60s'!$C25, Raw!$H:$H, "B01")</f>
        <v>0</v>
      </c>
      <c r="HR25" s="52">
        <f>SUMIFS(Raw!$I:$I, Raw!$A:$A, 'Calls Answered in 60s'!HR$14, Raw!$F:$F, 'Calls Answered in 60s'!$C25, Raw!$H:$H, "B01")</f>
        <v>0</v>
      </c>
      <c r="HS25" s="52">
        <f>SUMIFS(Raw!$I:$I, Raw!$A:$A, 'Calls Answered in 60s'!HS$14, Raw!$F:$F, 'Calls Answered in 60s'!$C25, Raw!$H:$H, "B01")</f>
        <v>0</v>
      </c>
      <c r="HT25" s="53">
        <f>SUMIFS(Raw!$I:$I, Raw!$A:$A, 'Calls Answered in 60s'!HT$14, Raw!$F:$F, 'Calls Answered in 60s'!$C25, Raw!$H:$H, "B01")</f>
        <v>0</v>
      </c>
      <c r="HV25" s="51">
        <f>SUMIFS(Raw!$I:$I, Raw!$A:$A, 'Calls Answered in 60s'!HV$14, Raw!$F:$F, 'Calls Answered in 60s'!$C25, Raw!$H:$H, "A03")</f>
        <v>0</v>
      </c>
      <c r="HW25" s="52">
        <f>SUMIFS(Raw!$I:$I, Raw!$A:$A, 'Calls Answered in 60s'!HW$14, Raw!$F:$F, 'Calls Answered in 60s'!$C25, Raw!$H:$H, "A03")</f>
        <v>0</v>
      </c>
      <c r="HX25" s="52">
        <f>SUMIFS(Raw!$I:$I, Raw!$A:$A, 'Calls Answered in 60s'!HX$14, Raw!$F:$F, 'Calls Answered in 60s'!$C25, Raw!$H:$H, "A03")</f>
        <v>0</v>
      </c>
      <c r="HY25" s="52">
        <f>SUMIFS(Raw!$I:$I, Raw!$A:$A, 'Calls Answered in 60s'!HY$14, Raw!$F:$F, 'Calls Answered in 60s'!$C25, Raw!$H:$H, "A03")</f>
        <v>0</v>
      </c>
      <c r="HZ25" s="52">
        <f>SUMIFS(Raw!$I:$I, Raw!$A:$A, 'Calls Answered in 60s'!HZ$14, Raw!$F:$F, 'Calls Answered in 60s'!$C25, Raw!$H:$H, "A03")</f>
        <v>0</v>
      </c>
      <c r="IA25" s="52">
        <f>SUMIFS(Raw!$I:$I, Raw!$A:$A, 'Calls Answered in 60s'!IA$14, Raw!$F:$F, 'Calls Answered in 60s'!$C25, Raw!$H:$H, "A03")</f>
        <v>0</v>
      </c>
      <c r="IB25" s="53">
        <f>SUMIFS(Raw!$I:$I, Raw!$A:$A, 'Calls Answered in 60s'!IB$14, Raw!$F:$F, 'Calls Answered in 60s'!$C25, Raw!$H:$H, "A03")</f>
        <v>0</v>
      </c>
      <c r="ID25" s="51">
        <f>SUMIFS(Raw!$I:$I, Raw!$A:$A, 'Calls Answered in 60s'!ID$14, Raw!$F:$F, 'Calls Answered in 60s'!$C25, Raw!$H:$H, "B01")</f>
        <v>0</v>
      </c>
      <c r="IE25" s="52">
        <f>SUMIFS(Raw!$I:$I, Raw!$A:$A, 'Calls Answered in 60s'!IE$14, Raw!$F:$F, 'Calls Answered in 60s'!$C25, Raw!$H:$H, "B01")</f>
        <v>0</v>
      </c>
      <c r="IF25" s="52">
        <f>SUMIFS(Raw!$I:$I, Raw!$A:$A, 'Calls Answered in 60s'!IF$14, Raw!$F:$F, 'Calls Answered in 60s'!$C25, Raw!$H:$H, "B01")</f>
        <v>0</v>
      </c>
      <c r="IG25" s="52">
        <f>SUMIFS(Raw!$I:$I, Raw!$A:$A, 'Calls Answered in 60s'!IG$14, Raw!$F:$F, 'Calls Answered in 60s'!$C25, Raw!$H:$H, "B01")</f>
        <v>0</v>
      </c>
      <c r="IH25" s="52">
        <f>SUMIFS(Raw!$I:$I, Raw!$A:$A, 'Calls Answered in 60s'!IH$14, Raw!$F:$F, 'Calls Answered in 60s'!$C25, Raw!$H:$H, "B01")</f>
        <v>0</v>
      </c>
      <c r="II25" s="52">
        <f>SUMIFS(Raw!$I:$I, Raw!$A:$A, 'Calls Answered in 60s'!II$14, Raw!$F:$F, 'Calls Answered in 60s'!$C25, Raw!$H:$H, "B01")</f>
        <v>0</v>
      </c>
      <c r="IJ25" s="53">
        <f>SUMIFS(Raw!$I:$I, Raw!$A:$A, 'Calls Answered in 60s'!IJ$14, Raw!$F:$F, 'Calls Answered in 60s'!$C25, Raw!$H:$H, "B01")</f>
        <v>0</v>
      </c>
      <c r="IL25" s="51">
        <f>SUMIFS(Raw!$I:$I, Raw!$A:$A, 'Calls Answered in 60s'!IL$14, Raw!$F:$F, 'Calls Answered in 60s'!$C25, Raw!$H:$H, "A03")</f>
        <v>0</v>
      </c>
      <c r="IM25" s="52">
        <f>SUMIFS(Raw!$I:$I, Raw!$A:$A, 'Calls Answered in 60s'!IM$14, Raw!$F:$F, 'Calls Answered in 60s'!$C25, Raw!$H:$H, "A03")</f>
        <v>0</v>
      </c>
      <c r="IN25" s="52">
        <f>SUMIFS(Raw!$I:$I, Raw!$A:$A, 'Calls Answered in 60s'!IN$14, Raw!$F:$F, 'Calls Answered in 60s'!$C25, Raw!$H:$H, "A03")</f>
        <v>0</v>
      </c>
      <c r="IO25" s="52">
        <f>SUMIFS(Raw!$I:$I, Raw!$A:$A, 'Calls Answered in 60s'!IO$14, Raw!$F:$F, 'Calls Answered in 60s'!$C25, Raw!$H:$H, "A03")</f>
        <v>0</v>
      </c>
      <c r="IP25" s="52">
        <f>SUMIFS(Raw!$I:$I, Raw!$A:$A, 'Calls Answered in 60s'!IP$14, Raw!$F:$F, 'Calls Answered in 60s'!$C25, Raw!$H:$H, "A03")</f>
        <v>0</v>
      </c>
      <c r="IQ25" s="52">
        <f>SUMIFS(Raw!$I:$I, Raw!$A:$A, 'Calls Answered in 60s'!IQ$14, Raw!$F:$F, 'Calls Answered in 60s'!$C25, Raw!$H:$H, "A03")</f>
        <v>0</v>
      </c>
      <c r="IR25" s="53">
        <f>SUMIFS(Raw!$I:$I, Raw!$A:$A, 'Calls Answered in 60s'!IR$14, Raw!$F:$F, 'Calls Answered in 60s'!$C25, Raw!$H:$H, "A03")</f>
        <v>0</v>
      </c>
      <c r="IT25" s="51">
        <f>SUMIFS(Raw!$I:$I, Raw!$A:$A, 'Calls Answered in 60s'!IT$14, Raw!$F:$F, 'Calls Answered in 60s'!$C25, Raw!$H:$H, "B01")</f>
        <v>0</v>
      </c>
      <c r="IU25" s="52">
        <f>SUMIFS(Raw!$I:$I, Raw!$A:$A, 'Calls Answered in 60s'!IU$14, Raw!$F:$F, 'Calls Answered in 60s'!$C25, Raw!$H:$H, "B01")</f>
        <v>0</v>
      </c>
      <c r="IV25" s="52">
        <f>SUMIFS(Raw!$I:$I, Raw!$A:$A, 'Calls Answered in 60s'!IV$14, Raw!$F:$F, 'Calls Answered in 60s'!$C25, Raw!$H:$H, "B01")</f>
        <v>0</v>
      </c>
      <c r="IW25" s="52">
        <f>SUMIFS(Raw!$I:$I, Raw!$A:$A, 'Calls Answered in 60s'!IW$14, Raw!$F:$F, 'Calls Answered in 60s'!$C25, Raw!$H:$H, "B01")</f>
        <v>0</v>
      </c>
      <c r="IX25" s="52">
        <f>SUMIFS(Raw!$I:$I, Raw!$A:$A, 'Calls Answered in 60s'!IX$14, Raw!$F:$F, 'Calls Answered in 60s'!$C25, Raw!$H:$H, "B01")</f>
        <v>0</v>
      </c>
      <c r="IY25" s="52">
        <f>SUMIFS(Raw!$I:$I, Raw!$A:$A, 'Calls Answered in 60s'!IY$14, Raw!$F:$F, 'Calls Answered in 60s'!$C25, Raw!$H:$H, "B01")</f>
        <v>0</v>
      </c>
      <c r="IZ25" s="53">
        <f>SUMIFS(Raw!$I:$I, Raw!$A:$A, 'Calls Answered in 60s'!IZ$14, Raw!$F:$F, 'Calls Answered in 60s'!$C25, Raw!$H:$H, "B01")</f>
        <v>0</v>
      </c>
      <c r="JB25" s="51">
        <f>SUMIFS(Raw!$I:$I, Raw!$A:$A, 'Calls Answered in 60s'!JB$14, Raw!$F:$F, 'Calls Answered in 60s'!$C25, Raw!$H:$H, "A03")</f>
        <v>0</v>
      </c>
      <c r="JC25" s="52">
        <f>SUMIFS(Raw!$I:$I, Raw!$A:$A, 'Calls Answered in 60s'!JC$14, Raw!$F:$F, 'Calls Answered in 60s'!$C25, Raw!$H:$H, "A03")</f>
        <v>0</v>
      </c>
      <c r="JD25" s="52">
        <f>SUMIFS(Raw!$I:$I, Raw!$A:$A, 'Calls Answered in 60s'!JD$14, Raw!$F:$F, 'Calls Answered in 60s'!$C25, Raw!$H:$H, "A03")</f>
        <v>0</v>
      </c>
      <c r="JE25" s="52">
        <f>SUMIFS(Raw!$I:$I, Raw!$A:$A, 'Calls Answered in 60s'!JE$14, Raw!$F:$F, 'Calls Answered in 60s'!$C25, Raw!$H:$H, "A03")</f>
        <v>0</v>
      </c>
      <c r="JF25" s="52">
        <f>SUMIFS(Raw!$I:$I, Raw!$A:$A, 'Calls Answered in 60s'!JF$14, Raw!$F:$F, 'Calls Answered in 60s'!$C25, Raw!$H:$H, "A03")</f>
        <v>0</v>
      </c>
      <c r="JG25" s="52">
        <f>SUMIFS(Raw!$I:$I, Raw!$A:$A, 'Calls Answered in 60s'!JG$14, Raw!$F:$F, 'Calls Answered in 60s'!$C25, Raw!$H:$H, "A03")</f>
        <v>0</v>
      </c>
      <c r="JH25" s="53">
        <f>SUMIFS(Raw!$I:$I, Raw!$A:$A, 'Calls Answered in 60s'!JH$14, Raw!$F:$F, 'Calls Answered in 60s'!$C25, Raw!$H:$H, "A03")</f>
        <v>0</v>
      </c>
      <c r="JJ25" s="51">
        <f>SUMIFS(Raw!$I:$I, Raw!$A:$A, 'Calls Answered in 60s'!JJ$14, Raw!$F:$F, 'Calls Answered in 60s'!$C25, Raw!$H:$H, "B01")</f>
        <v>0</v>
      </c>
      <c r="JK25" s="52">
        <f>SUMIFS(Raw!$I:$I, Raw!$A:$A, 'Calls Answered in 60s'!JK$14, Raw!$F:$F, 'Calls Answered in 60s'!$C25, Raw!$H:$H, "B01")</f>
        <v>0</v>
      </c>
      <c r="JL25" s="52">
        <f>SUMIFS(Raw!$I:$I, Raw!$A:$A, 'Calls Answered in 60s'!JL$14, Raw!$F:$F, 'Calls Answered in 60s'!$C25, Raw!$H:$H, "B01")</f>
        <v>0</v>
      </c>
      <c r="JM25" s="52">
        <f>SUMIFS(Raw!$I:$I, Raw!$A:$A, 'Calls Answered in 60s'!JM$14, Raw!$F:$F, 'Calls Answered in 60s'!$C25, Raw!$H:$H, "B01")</f>
        <v>0</v>
      </c>
      <c r="JN25" s="52">
        <f>SUMIFS(Raw!$I:$I, Raw!$A:$A, 'Calls Answered in 60s'!JN$14, Raw!$F:$F, 'Calls Answered in 60s'!$C25, Raw!$H:$H, "B01")</f>
        <v>0</v>
      </c>
      <c r="JO25" s="52">
        <f>SUMIFS(Raw!$I:$I, Raw!$A:$A, 'Calls Answered in 60s'!JO$14, Raw!$F:$F, 'Calls Answered in 60s'!$C25, Raw!$H:$H, "B01")</f>
        <v>0</v>
      </c>
      <c r="JP25" s="53">
        <f>SUMIFS(Raw!$I:$I, Raw!$A:$A, 'Calls Answered in 60s'!JP$14, Raw!$F:$F, 'Calls Answered in 60s'!$C25, Raw!$H:$H, "B01")</f>
        <v>0</v>
      </c>
      <c r="JR25" s="51">
        <f>SUMIFS(Raw!$I:$I, Raw!$A:$A, 'Calls Answered in 60s'!JR$14, Raw!$F:$F, 'Calls Answered in 60s'!$C25, Raw!$H:$H, "A03")</f>
        <v>0</v>
      </c>
      <c r="JS25" s="52">
        <f>SUMIFS(Raw!$I:$I, Raw!$A:$A, 'Calls Answered in 60s'!JS$14, Raw!$F:$F, 'Calls Answered in 60s'!$C25, Raw!$H:$H, "A03")</f>
        <v>0</v>
      </c>
      <c r="JT25" s="52">
        <f>SUMIFS(Raw!$I:$I, Raw!$A:$A, 'Calls Answered in 60s'!JT$14, Raw!$F:$F, 'Calls Answered in 60s'!$C25, Raw!$H:$H, "A03")</f>
        <v>0</v>
      </c>
      <c r="JU25" s="52">
        <f>SUMIFS(Raw!$I:$I, Raw!$A:$A, 'Calls Answered in 60s'!JU$14, Raw!$F:$F, 'Calls Answered in 60s'!$C25, Raw!$H:$H, "A03")</f>
        <v>0</v>
      </c>
      <c r="JV25" s="52">
        <f>SUMIFS(Raw!$I:$I, Raw!$A:$A, 'Calls Answered in 60s'!JV$14, Raw!$F:$F, 'Calls Answered in 60s'!$C25, Raw!$H:$H, "A03")</f>
        <v>0</v>
      </c>
      <c r="JW25" s="52">
        <f>SUMIFS(Raw!$I:$I, Raw!$A:$A, 'Calls Answered in 60s'!JW$14, Raw!$F:$F, 'Calls Answered in 60s'!$C25, Raw!$H:$H, "A03")</f>
        <v>0</v>
      </c>
      <c r="JX25" s="53">
        <f>SUMIFS(Raw!$I:$I, Raw!$A:$A, 'Calls Answered in 60s'!JX$14, Raw!$F:$F, 'Calls Answered in 60s'!$C25, Raw!$H:$H, "A03")</f>
        <v>0</v>
      </c>
      <c r="JZ25" s="51">
        <f>SUMIFS(Raw!$I:$I, Raw!$A:$A, 'Calls Answered in 60s'!JZ$14, Raw!$F:$F, 'Calls Answered in 60s'!$C25, Raw!$H:$H, "B01")</f>
        <v>0</v>
      </c>
      <c r="KA25" s="52">
        <f>SUMIFS(Raw!$I:$I, Raw!$A:$A, 'Calls Answered in 60s'!KA$14, Raw!$F:$F, 'Calls Answered in 60s'!$C25, Raw!$H:$H, "B01")</f>
        <v>0</v>
      </c>
      <c r="KB25" s="52">
        <f>SUMIFS(Raw!$I:$I, Raw!$A:$A, 'Calls Answered in 60s'!KB$14, Raw!$F:$F, 'Calls Answered in 60s'!$C25, Raw!$H:$H, "B01")</f>
        <v>0</v>
      </c>
      <c r="KC25" s="52">
        <f>SUMIFS(Raw!$I:$I, Raw!$A:$A, 'Calls Answered in 60s'!KC$14, Raw!$F:$F, 'Calls Answered in 60s'!$C25, Raw!$H:$H, "B01")</f>
        <v>0</v>
      </c>
      <c r="KD25" s="52">
        <f>SUMIFS(Raw!$I:$I, Raw!$A:$A, 'Calls Answered in 60s'!KD$14, Raw!$F:$F, 'Calls Answered in 60s'!$C25, Raw!$H:$H, "B01")</f>
        <v>0</v>
      </c>
      <c r="KE25" s="52">
        <f>SUMIFS(Raw!$I:$I, Raw!$A:$A, 'Calls Answered in 60s'!KE$14, Raw!$F:$F, 'Calls Answered in 60s'!$C25, Raw!$H:$H, "B01")</f>
        <v>0</v>
      </c>
      <c r="KF25" s="53">
        <f>SUMIFS(Raw!$I:$I, Raw!$A:$A, 'Calls Answered in 60s'!KF$14, Raw!$F:$F, 'Calls Answered in 60s'!$C25, Raw!$H:$H, "B01")</f>
        <v>0</v>
      </c>
      <c r="KH25" s="51">
        <f>SUMIFS(Raw!$I:$I, Raw!$A:$A, 'Calls Answered in 60s'!KH$14, Raw!$F:$F, 'Calls Answered in 60s'!$C25, Raw!$H:$H, "A03")</f>
        <v>0</v>
      </c>
      <c r="KI25" s="52">
        <f>SUMIFS(Raw!$I:$I, Raw!$A:$A, 'Calls Answered in 60s'!KI$14, Raw!$F:$F, 'Calls Answered in 60s'!$C25, Raw!$H:$H, "A03")</f>
        <v>0</v>
      </c>
      <c r="KJ25" s="52">
        <f>SUMIFS(Raw!$I:$I, Raw!$A:$A, 'Calls Answered in 60s'!KJ$14, Raw!$F:$F, 'Calls Answered in 60s'!$C25, Raw!$H:$H, "A03")</f>
        <v>0</v>
      </c>
      <c r="KK25" s="52">
        <f>SUMIFS(Raw!$I:$I, Raw!$A:$A, 'Calls Answered in 60s'!KK$14, Raw!$F:$F, 'Calls Answered in 60s'!$C25, Raw!$H:$H, "A03")</f>
        <v>0</v>
      </c>
      <c r="KL25" s="52">
        <f>SUMIFS(Raw!$I:$I, Raw!$A:$A, 'Calls Answered in 60s'!KL$14, Raw!$F:$F, 'Calls Answered in 60s'!$C25, Raw!$H:$H, "A03")</f>
        <v>0</v>
      </c>
      <c r="KM25" s="52">
        <f>SUMIFS(Raw!$I:$I, Raw!$A:$A, 'Calls Answered in 60s'!KM$14, Raw!$F:$F, 'Calls Answered in 60s'!$C25, Raw!$H:$H, "A03")</f>
        <v>0</v>
      </c>
      <c r="KN25" s="53">
        <f>SUMIFS(Raw!$I:$I, Raw!$A:$A, 'Calls Answered in 60s'!KN$14, Raw!$F:$F, 'Calls Answered in 60s'!$C25, Raw!$H:$H, "A03")</f>
        <v>0</v>
      </c>
      <c r="KP25" s="51">
        <f>SUMIFS(Raw!$I:$I, Raw!$A:$A, 'Calls Answered in 60s'!KP$14, Raw!$F:$F, 'Calls Answered in 60s'!$C25, Raw!$H:$H, "B01")</f>
        <v>0</v>
      </c>
      <c r="KQ25" s="52">
        <f>SUMIFS(Raw!$I:$I, Raw!$A:$A, 'Calls Answered in 60s'!KQ$14, Raw!$F:$F, 'Calls Answered in 60s'!$C25, Raw!$H:$H, "B01")</f>
        <v>0</v>
      </c>
      <c r="KR25" s="52">
        <f>SUMIFS(Raw!$I:$I, Raw!$A:$A, 'Calls Answered in 60s'!KR$14, Raw!$F:$F, 'Calls Answered in 60s'!$C25, Raw!$H:$H, "B01")</f>
        <v>0</v>
      </c>
      <c r="KS25" s="52">
        <f>SUMIFS(Raw!$I:$I, Raw!$A:$A, 'Calls Answered in 60s'!KS$14, Raw!$F:$F, 'Calls Answered in 60s'!$C25, Raw!$H:$H, "B01")</f>
        <v>0</v>
      </c>
      <c r="KT25" s="52">
        <f>SUMIFS(Raw!$I:$I, Raw!$A:$A, 'Calls Answered in 60s'!KT$14, Raw!$F:$F, 'Calls Answered in 60s'!$C25, Raw!$H:$H, "B01")</f>
        <v>0</v>
      </c>
      <c r="KU25" s="52">
        <f>SUMIFS(Raw!$I:$I, Raw!$A:$A, 'Calls Answered in 60s'!KU$14, Raw!$F:$F, 'Calls Answered in 60s'!$C25, Raw!$H:$H, "B01")</f>
        <v>0</v>
      </c>
      <c r="KV25" s="53">
        <f>SUMIFS(Raw!$I:$I, Raw!$A:$A, 'Calls Answered in 60s'!KV$14, Raw!$F:$F, 'Calls Answered in 60s'!$C25, Raw!$H:$H, "B01")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802</v>
      </c>
      <c r="O26" s="52">
        <v>527</v>
      </c>
      <c r="P26" s="52">
        <v>667</v>
      </c>
      <c r="Q26" s="52">
        <v>642</v>
      </c>
      <c r="R26" s="52">
        <v>447</v>
      </c>
      <c r="S26" s="52">
        <v>1113</v>
      </c>
      <c r="T26" s="53">
        <v>680</v>
      </c>
      <c r="V26" s="51">
        <v>947</v>
      </c>
      <c r="W26" s="52">
        <v>826</v>
      </c>
      <c r="X26" s="52">
        <v>830</v>
      </c>
      <c r="Y26" s="52">
        <v>764</v>
      </c>
      <c r="Z26" s="52">
        <v>805</v>
      </c>
      <c r="AA26" s="52">
        <v>1559</v>
      </c>
      <c r="AB26" s="53">
        <v>1392</v>
      </c>
      <c r="AD26" s="51">
        <v>648</v>
      </c>
      <c r="AE26" s="52">
        <v>551</v>
      </c>
      <c r="AF26" s="52">
        <v>640</v>
      </c>
      <c r="AG26" s="52">
        <v>494</v>
      </c>
      <c r="AH26" s="52">
        <v>451</v>
      </c>
      <c r="AI26" s="52">
        <v>773</v>
      </c>
      <c r="AJ26" s="53">
        <v>884</v>
      </c>
      <c r="AL26" s="51">
        <v>996</v>
      </c>
      <c r="AM26" s="52">
        <v>836</v>
      </c>
      <c r="AN26" s="52">
        <v>897</v>
      </c>
      <c r="AO26" s="52">
        <v>756</v>
      </c>
      <c r="AP26" s="52">
        <v>909</v>
      </c>
      <c r="AQ26" s="52">
        <v>1492</v>
      </c>
      <c r="AR26" s="53">
        <v>1340</v>
      </c>
      <c r="AT26" s="51">
        <v>483</v>
      </c>
      <c r="AU26" s="52">
        <v>430</v>
      </c>
      <c r="AV26" s="52">
        <v>702</v>
      </c>
      <c r="AW26" s="52">
        <v>529</v>
      </c>
      <c r="AX26" s="52">
        <v>717</v>
      </c>
      <c r="AY26" s="52">
        <v>1447</v>
      </c>
      <c r="AZ26" s="53">
        <v>1091</v>
      </c>
      <c r="BB26" s="51">
        <v>1005</v>
      </c>
      <c r="BC26" s="52">
        <v>914</v>
      </c>
      <c r="BD26" s="52">
        <v>811</v>
      </c>
      <c r="BE26" s="52">
        <v>822</v>
      </c>
      <c r="BF26" s="52">
        <v>962</v>
      </c>
      <c r="BG26" s="52">
        <v>1693</v>
      </c>
      <c r="BH26" s="53">
        <v>1533</v>
      </c>
      <c r="BJ26" s="51">
        <v>729</v>
      </c>
      <c r="BK26" s="52">
        <v>900</v>
      </c>
      <c r="BL26" s="52">
        <v>769</v>
      </c>
      <c r="BM26" s="52">
        <v>778</v>
      </c>
      <c r="BN26" s="52">
        <v>874</v>
      </c>
      <c r="BO26" s="52">
        <v>1645</v>
      </c>
      <c r="BP26" s="53">
        <v>1526</v>
      </c>
      <c r="BR26" s="51">
        <v>981</v>
      </c>
      <c r="BS26" s="52">
        <v>899</v>
      </c>
      <c r="BT26" s="52">
        <v>835</v>
      </c>
      <c r="BU26" s="52">
        <v>911</v>
      </c>
      <c r="BV26" s="52">
        <v>1742</v>
      </c>
      <c r="BW26" s="52">
        <v>2271</v>
      </c>
      <c r="BX26" s="53">
        <v>1828</v>
      </c>
      <c r="BZ26" s="51">
        <v>957</v>
      </c>
      <c r="CA26" s="52">
        <v>872</v>
      </c>
      <c r="CB26" s="52">
        <v>685</v>
      </c>
      <c r="CC26" s="52">
        <v>906</v>
      </c>
      <c r="CD26" s="52">
        <v>1570</v>
      </c>
      <c r="CE26" s="52">
        <v>1271</v>
      </c>
      <c r="CF26" s="53">
        <v>1753</v>
      </c>
      <c r="CH26" s="51">
        <v>1167</v>
      </c>
      <c r="CI26" s="52">
        <v>1002</v>
      </c>
      <c r="CJ26" s="52">
        <v>786</v>
      </c>
      <c r="CK26" s="52">
        <v>1229</v>
      </c>
      <c r="CL26" s="52">
        <v>1018</v>
      </c>
      <c r="CM26" s="52">
        <v>1738</v>
      </c>
      <c r="CN26" s="53">
        <v>1473</v>
      </c>
      <c r="CP26" s="51">
        <v>946</v>
      </c>
      <c r="CQ26" s="52">
        <v>867</v>
      </c>
      <c r="CR26" s="52">
        <v>774</v>
      </c>
      <c r="CS26" s="52">
        <v>1224</v>
      </c>
      <c r="CT26" s="52">
        <v>732</v>
      </c>
      <c r="CU26" s="52">
        <v>1590</v>
      </c>
      <c r="CV26" s="53">
        <v>1019</v>
      </c>
      <c r="CX26" s="51">
        <v>942</v>
      </c>
      <c r="CY26" s="52">
        <v>829</v>
      </c>
      <c r="CZ26" s="52">
        <v>905</v>
      </c>
      <c r="DA26" s="52">
        <v>901</v>
      </c>
      <c r="DB26" s="52">
        <v>848</v>
      </c>
      <c r="DC26" s="52">
        <v>1589</v>
      </c>
      <c r="DD26" s="53">
        <v>1373</v>
      </c>
      <c r="DF26" s="51">
        <v>696</v>
      </c>
      <c r="DG26" s="52">
        <v>594</v>
      </c>
      <c r="DH26" s="52">
        <v>707</v>
      </c>
      <c r="DI26" s="52">
        <v>738</v>
      </c>
      <c r="DJ26" s="52">
        <v>760</v>
      </c>
      <c r="DK26" s="52">
        <v>1552</v>
      </c>
      <c r="DL26" s="53">
        <v>1238</v>
      </c>
      <c r="DN26" s="51">
        <v>1001</v>
      </c>
      <c r="DO26" s="52">
        <v>836</v>
      </c>
      <c r="DP26" s="52">
        <v>803</v>
      </c>
      <c r="DQ26" s="52">
        <v>838</v>
      </c>
      <c r="DR26" s="52">
        <v>887</v>
      </c>
      <c r="DS26" s="52">
        <v>1529</v>
      </c>
      <c r="DT26" s="53">
        <v>1338</v>
      </c>
      <c r="DV26" s="51">
        <v>729</v>
      </c>
      <c r="DW26" s="52">
        <v>691</v>
      </c>
      <c r="DX26" s="52">
        <v>725</v>
      </c>
      <c r="DY26" s="52">
        <v>766</v>
      </c>
      <c r="DZ26" s="52">
        <v>806</v>
      </c>
      <c r="EA26" s="52">
        <v>1402</v>
      </c>
      <c r="EB26" s="53">
        <v>1200</v>
      </c>
      <c r="ED26" s="51">
        <f>SUMIFS(Raw!$I:$I, Raw!$A:$A, 'Calls Answered in 60s'!ED$14, Raw!$F:$F, 'Calls Answered in 60s'!$C26, Raw!$H:$H, "A03")</f>
        <v>929</v>
      </c>
      <c r="EE26" s="52">
        <f>SUMIFS(Raw!$I:$I, Raw!$A:$A, 'Calls Answered in 60s'!EE$14, Raw!$F:$F, 'Calls Answered in 60s'!$C26, Raw!$H:$H, "A03")</f>
        <v>809</v>
      </c>
      <c r="EF26" s="52">
        <f>SUMIFS(Raw!$I:$I, Raw!$A:$A, 'Calls Answered in 60s'!EF$14, Raw!$F:$F, 'Calls Answered in 60s'!$C26, Raw!$H:$H, "A03")</f>
        <v>767</v>
      </c>
      <c r="EG26" s="52">
        <f>SUMIFS(Raw!$I:$I, Raw!$A:$A, 'Calls Answered in 60s'!EG$14, Raw!$F:$F, 'Calls Answered in 60s'!$C26, Raw!$H:$H, "A03")</f>
        <v>799</v>
      </c>
      <c r="EH26" s="52">
        <f>SUMIFS(Raw!$I:$I, Raw!$A:$A, 'Calls Answered in 60s'!EH$14, Raw!$F:$F, 'Calls Answered in 60s'!$C26, Raw!$H:$H, "A03")</f>
        <v>871</v>
      </c>
      <c r="EI26" s="52">
        <f>SUMIFS(Raw!$I:$I, Raw!$A:$A, 'Calls Answered in 60s'!EI$14, Raw!$F:$F, 'Calls Answered in 60s'!$C26, Raw!$H:$H, "A03")</f>
        <v>1418</v>
      </c>
      <c r="EJ26" s="53">
        <f>SUMIFS(Raw!$I:$I, Raw!$A:$A, 'Calls Answered in 60s'!EJ$14, Raw!$F:$F, 'Calls Answered in 60s'!$C26, Raw!$H:$H, "A03")</f>
        <v>1275</v>
      </c>
      <c r="EL26" s="51">
        <f>SUMIFS(Raw!$I:$I, Raw!$A:$A, 'Calls Answered in 60s'!EL$14, Raw!$F:$F, 'Calls Answered in 60s'!$C26, Raw!$H:$H, "B01")</f>
        <v>774</v>
      </c>
      <c r="EM26" s="52">
        <f>SUMIFS(Raw!$I:$I, Raw!$A:$A, 'Calls Answered in 60s'!EM$14, Raw!$F:$F, 'Calls Answered in 60s'!$C26, Raw!$H:$H, "B01")</f>
        <v>692</v>
      </c>
      <c r="EN26" s="52">
        <f>SUMIFS(Raw!$I:$I, Raw!$A:$A, 'Calls Answered in 60s'!EN$14, Raw!$F:$F, 'Calls Answered in 60s'!$C26, Raw!$H:$H, "B01")</f>
        <v>725</v>
      </c>
      <c r="EO26" s="52">
        <f>SUMIFS(Raw!$I:$I, Raw!$A:$A, 'Calls Answered in 60s'!EO$14, Raw!$F:$F, 'Calls Answered in 60s'!$C26, Raw!$H:$H, "B01")</f>
        <v>707</v>
      </c>
      <c r="EP26" s="52">
        <f>SUMIFS(Raw!$I:$I, Raw!$A:$A, 'Calls Answered in 60s'!EP$14, Raw!$F:$F, 'Calls Answered in 60s'!$C26, Raw!$H:$H, "B01")</f>
        <v>685</v>
      </c>
      <c r="EQ26" s="52">
        <f>SUMIFS(Raw!$I:$I, Raw!$A:$A, 'Calls Answered in 60s'!EQ$14, Raw!$F:$F, 'Calls Answered in 60s'!$C26, Raw!$H:$H, "B01")</f>
        <v>1371</v>
      </c>
      <c r="ER26" s="53">
        <f>SUMIFS(Raw!$I:$I, Raw!$A:$A, 'Calls Answered in 60s'!ER$14, Raw!$F:$F, 'Calls Answered in 60s'!$C26, Raw!$H:$H, "B01")</f>
        <v>1221</v>
      </c>
      <c r="ET26" s="51">
        <f>SUMIFS(Raw!$I:$I, Raw!$A:$A, 'Calls Answered in 60s'!ET$14, Raw!$F:$F, 'Calls Answered in 60s'!$C26, Raw!$H:$H, "A03")</f>
        <v>0</v>
      </c>
      <c r="EU26" s="52">
        <f>SUMIFS(Raw!$I:$I, Raw!$A:$A, 'Calls Answered in 60s'!EU$14, Raw!$F:$F, 'Calls Answered in 60s'!$C26, Raw!$H:$H, "A03")</f>
        <v>0</v>
      </c>
      <c r="EV26" s="52">
        <f>SUMIFS(Raw!$I:$I, Raw!$A:$A, 'Calls Answered in 60s'!EV$14, Raw!$F:$F, 'Calls Answered in 60s'!$C26, Raw!$H:$H, "A03")</f>
        <v>0</v>
      </c>
      <c r="EW26" s="52">
        <f>SUMIFS(Raw!$I:$I, Raw!$A:$A, 'Calls Answered in 60s'!EW$14, Raw!$F:$F, 'Calls Answered in 60s'!$C26, Raw!$H:$H, "A03")</f>
        <v>0</v>
      </c>
      <c r="EX26" s="52">
        <f>SUMIFS(Raw!$I:$I, Raw!$A:$A, 'Calls Answered in 60s'!EX$14, Raw!$F:$F, 'Calls Answered in 60s'!$C26, Raw!$H:$H, "A03")</f>
        <v>0</v>
      </c>
      <c r="EY26" s="52">
        <f>SUMIFS(Raw!$I:$I, Raw!$A:$A, 'Calls Answered in 60s'!EY$14, Raw!$F:$F, 'Calls Answered in 60s'!$C26, Raw!$H:$H, "A03")</f>
        <v>0</v>
      </c>
      <c r="EZ26" s="53">
        <f>SUMIFS(Raw!$I:$I, Raw!$A:$A, 'Calls Answered in 60s'!EZ$14, Raw!$F:$F, 'Calls Answered in 60s'!$C26, Raw!$H:$H, "A03")</f>
        <v>0</v>
      </c>
      <c r="FB26" s="51">
        <f>SUMIFS(Raw!$I:$I, Raw!$A:$A, 'Calls Answered in 60s'!FB$14, Raw!$F:$F, 'Calls Answered in 60s'!$C26, Raw!$H:$H, "B01")</f>
        <v>0</v>
      </c>
      <c r="FC26" s="52">
        <f>SUMIFS(Raw!$I:$I, Raw!$A:$A, 'Calls Answered in 60s'!FC$14, Raw!$F:$F, 'Calls Answered in 60s'!$C26, Raw!$H:$H, "B01")</f>
        <v>0</v>
      </c>
      <c r="FD26" s="52">
        <f>SUMIFS(Raw!$I:$I, Raw!$A:$A, 'Calls Answered in 60s'!FD$14, Raw!$F:$F, 'Calls Answered in 60s'!$C26, Raw!$H:$H, "B01")</f>
        <v>0</v>
      </c>
      <c r="FE26" s="52">
        <f>SUMIFS(Raw!$I:$I, Raw!$A:$A, 'Calls Answered in 60s'!FE$14, Raw!$F:$F, 'Calls Answered in 60s'!$C26, Raw!$H:$H, "B01")</f>
        <v>0</v>
      </c>
      <c r="FF26" s="52">
        <f>SUMIFS(Raw!$I:$I, Raw!$A:$A, 'Calls Answered in 60s'!FF$14, Raw!$F:$F, 'Calls Answered in 60s'!$C26, Raw!$H:$H, "B01")</f>
        <v>0</v>
      </c>
      <c r="FG26" s="52">
        <f>SUMIFS(Raw!$I:$I, Raw!$A:$A, 'Calls Answered in 60s'!FG$14, Raw!$F:$F, 'Calls Answered in 60s'!$C26, Raw!$H:$H, "B01")</f>
        <v>0</v>
      </c>
      <c r="FH26" s="53">
        <f>SUMIFS(Raw!$I:$I, Raw!$A:$A, 'Calls Answered in 60s'!FH$14, Raw!$F:$F, 'Calls Answered in 60s'!$C26, Raw!$H:$H, "B01")</f>
        <v>0</v>
      </c>
      <c r="FJ26" s="51">
        <f>SUMIFS(Raw!$I:$I, Raw!$A:$A, 'Calls Answered in 60s'!FJ$14, Raw!$F:$F, 'Calls Answered in 60s'!$C26, Raw!$H:$H, "A03")</f>
        <v>0</v>
      </c>
      <c r="FK26" s="52">
        <f>SUMIFS(Raw!$I:$I, Raw!$A:$A, 'Calls Answered in 60s'!FK$14, Raw!$F:$F, 'Calls Answered in 60s'!$C26, Raw!$H:$H, "A03")</f>
        <v>0</v>
      </c>
      <c r="FL26" s="52">
        <f>SUMIFS(Raw!$I:$I, Raw!$A:$A, 'Calls Answered in 60s'!FL$14, Raw!$F:$F, 'Calls Answered in 60s'!$C26, Raw!$H:$H, "A03")</f>
        <v>0</v>
      </c>
      <c r="FM26" s="52">
        <f>SUMIFS(Raw!$I:$I, Raw!$A:$A, 'Calls Answered in 60s'!FM$14, Raw!$F:$F, 'Calls Answered in 60s'!$C26, Raw!$H:$H, "A03")</f>
        <v>0</v>
      </c>
      <c r="FN26" s="52">
        <f>SUMIFS(Raw!$I:$I, Raw!$A:$A, 'Calls Answered in 60s'!FN$14, Raw!$F:$F, 'Calls Answered in 60s'!$C26, Raw!$H:$H, "A03")</f>
        <v>0</v>
      </c>
      <c r="FO26" s="52">
        <f>SUMIFS(Raw!$I:$I, Raw!$A:$A, 'Calls Answered in 60s'!FO$14, Raw!$F:$F, 'Calls Answered in 60s'!$C26, Raw!$H:$H, "A03")</f>
        <v>0</v>
      </c>
      <c r="FP26" s="53">
        <f>SUMIFS(Raw!$I:$I, Raw!$A:$A, 'Calls Answered in 60s'!FP$14, Raw!$F:$F, 'Calls Answered in 60s'!$C26, Raw!$H:$H, "A03")</f>
        <v>0</v>
      </c>
      <c r="FR26" s="51">
        <f>SUMIFS(Raw!$I:$I, Raw!$A:$A, 'Calls Answered in 60s'!FR$14, Raw!$F:$F, 'Calls Answered in 60s'!$C26, Raw!$H:$H, "B01")</f>
        <v>0</v>
      </c>
      <c r="FS26" s="52">
        <f>SUMIFS(Raw!$I:$I, Raw!$A:$A, 'Calls Answered in 60s'!FS$14, Raw!$F:$F, 'Calls Answered in 60s'!$C26, Raw!$H:$H, "B01")</f>
        <v>0</v>
      </c>
      <c r="FT26" s="52">
        <f>SUMIFS(Raw!$I:$I, Raw!$A:$A, 'Calls Answered in 60s'!FT$14, Raw!$F:$F, 'Calls Answered in 60s'!$C26, Raw!$H:$H, "B01")</f>
        <v>0</v>
      </c>
      <c r="FU26" s="52">
        <f>SUMIFS(Raw!$I:$I, Raw!$A:$A, 'Calls Answered in 60s'!FU$14, Raw!$F:$F, 'Calls Answered in 60s'!$C26, Raw!$H:$H, "B01")</f>
        <v>0</v>
      </c>
      <c r="FV26" s="52">
        <f>SUMIFS(Raw!$I:$I, Raw!$A:$A, 'Calls Answered in 60s'!FV$14, Raw!$F:$F, 'Calls Answered in 60s'!$C26, Raw!$H:$H, "B01")</f>
        <v>0</v>
      </c>
      <c r="FW26" s="52">
        <f>SUMIFS(Raw!$I:$I, Raw!$A:$A, 'Calls Answered in 60s'!FW$14, Raw!$F:$F, 'Calls Answered in 60s'!$C26, Raw!$H:$H, "B01")</f>
        <v>0</v>
      </c>
      <c r="FX26" s="53">
        <f>SUMIFS(Raw!$I:$I, Raw!$A:$A, 'Calls Answered in 60s'!FX$14, Raw!$F:$F, 'Calls Answered in 60s'!$C26, Raw!$H:$H, "B01")</f>
        <v>0</v>
      </c>
      <c r="FZ26" s="51">
        <f>SUMIFS(Raw!$I:$I, Raw!$A:$A, 'Calls Answered in 60s'!FZ$14, Raw!$F:$F, 'Calls Answered in 60s'!$C26, Raw!$H:$H, "A03")</f>
        <v>0</v>
      </c>
      <c r="GA26" s="52">
        <f>SUMIFS(Raw!$I:$I, Raw!$A:$A, 'Calls Answered in 60s'!GA$14, Raw!$F:$F, 'Calls Answered in 60s'!$C26, Raw!$H:$H, "A03")</f>
        <v>0</v>
      </c>
      <c r="GB26" s="52">
        <f>SUMIFS(Raw!$I:$I, Raw!$A:$A, 'Calls Answered in 60s'!GB$14, Raw!$F:$F, 'Calls Answered in 60s'!$C26, Raw!$H:$H, "A03")</f>
        <v>0</v>
      </c>
      <c r="GC26" s="52">
        <f>SUMIFS(Raw!$I:$I, Raw!$A:$A, 'Calls Answered in 60s'!GC$14, Raw!$F:$F, 'Calls Answered in 60s'!$C26, Raw!$H:$H, "A03")</f>
        <v>0</v>
      </c>
      <c r="GD26" s="52">
        <f>SUMIFS(Raw!$I:$I, Raw!$A:$A, 'Calls Answered in 60s'!GD$14, Raw!$F:$F, 'Calls Answered in 60s'!$C26, Raw!$H:$H, "A03")</f>
        <v>0</v>
      </c>
      <c r="GE26" s="52">
        <f>SUMIFS(Raw!$I:$I, Raw!$A:$A, 'Calls Answered in 60s'!GE$14, Raw!$F:$F, 'Calls Answered in 60s'!$C26, Raw!$H:$H, "A03")</f>
        <v>0</v>
      </c>
      <c r="GF26" s="53">
        <f>SUMIFS(Raw!$I:$I, Raw!$A:$A, 'Calls Answered in 60s'!GF$14, Raw!$F:$F, 'Calls Answered in 60s'!$C26, Raw!$H:$H, "A03")</f>
        <v>0</v>
      </c>
      <c r="GH26" s="51">
        <f>SUMIFS(Raw!$I:$I, Raw!$A:$A, 'Calls Answered in 60s'!GH$14, Raw!$F:$F, 'Calls Answered in 60s'!$C26, Raw!$H:$H, "B01")</f>
        <v>0</v>
      </c>
      <c r="GI26" s="52">
        <f>SUMIFS(Raw!$I:$I, Raw!$A:$A, 'Calls Answered in 60s'!GI$14, Raw!$F:$F, 'Calls Answered in 60s'!$C26, Raw!$H:$H, "B01")</f>
        <v>0</v>
      </c>
      <c r="GJ26" s="52">
        <f>SUMIFS(Raw!$I:$I, Raw!$A:$A, 'Calls Answered in 60s'!GJ$14, Raw!$F:$F, 'Calls Answered in 60s'!$C26, Raw!$H:$H, "B01")</f>
        <v>0</v>
      </c>
      <c r="GK26" s="52">
        <f>SUMIFS(Raw!$I:$I, Raw!$A:$A, 'Calls Answered in 60s'!GK$14, Raw!$F:$F, 'Calls Answered in 60s'!$C26, Raw!$H:$H, "B01")</f>
        <v>0</v>
      </c>
      <c r="GL26" s="52">
        <f>SUMIFS(Raw!$I:$I, Raw!$A:$A, 'Calls Answered in 60s'!GL$14, Raw!$F:$F, 'Calls Answered in 60s'!$C26, Raw!$H:$H, "B01")</f>
        <v>0</v>
      </c>
      <c r="GM26" s="52">
        <f>SUMIFS(Raw!$I:$I, Raw!$A:$A, 'Calls Answered in 60s'!GM$14, Raw!$F:$F, 'Calls Answered in 60s'!$C26, Raw!$H:$H, "B01")</f>
        <v>0</v>
      </c>
      <c r="GN26" s="53">
        <f>SUMIFS(Raw!$I:$I, Raw!$A:$A, 'Calls Answered in 60s'!GN$14, Raw!$F:$F, 'Calls Answered in 60s'!$C26, Raw!$H:$H, "B01")</f>
        <v>0</v>
      </c>
      <c r="GP26" s="51">
        <f>SUMIFS(Raw!$I:$I, Raw!$A:$A, 'Calls Answered in 60s'!GP$14, Raw!$F:$F, 'Calls Answered in 60s'!$C26, Raw!$H:$H, "A03")</f>
        <v>0</v>
      </c>
      <c r="GQ26" s="52">
        <f>SUMIFS(Raw!$I:$I, Raw!$A:$A, 'Calls Answered in 60s'!GQ$14, Raw!$F:$F, 'Calls Answered in 60s'!$C26, Raw!$H:$H, "A03")</f>
        <v>0</v>
      </c>
      <c r="GR26" s="52">
        <f>SUMIFS(Raw!$I:$I, Raw!$A:$A, 'Calls Answered in 60s'!GR$14, Raw!$F:$F, 'Calls Answered in 60s'!$C26, Raw!$H:$H, "A03")</f>
        <v>0</v>
      </c>
      <c r="GS26" s="52">
        <f>SUMIFS(Raw!$I:$I, Raw!$A:$A, 'Calls Answered in 60s'!GS$14, Raw!$F:$F, 'Calls Answered in 60s'!$C26, Raw!$H:$H, "A03")</f>
        <v>0</v>
      </c>
      <c r="GT26" s="52">
        <f>SUMIFS(Raw!$I:$I, Raw!$A:$A, 'Calls Answered in 60s'!GT$14, Raw!$F:$F, 'Calls Answered in 60s'!$C26, Raw!$H:$H, "A03")</f>
        <v>0</v>
      </c>
      <c r="GU26" s="52">
        <f>SUMIFS(Raw!$I:$I, Raw!$A:$A, 'Calls Answered in 60s'!GU$14, Raw!$F:$F, 'Calls Answered in 60s'!$C26, Raw!$H:$H, "A03")</f>
        <v>0</v>
      </c>
      <c r="GV26" s="53">
        <f>SUMIFS(Raw!$I:$I, Raw!$A:$A, 'Calls Answered in 60s'!GV$14, Raw!$F:$F, 'Calls Answered in 60s'!$C26, Raw!$H:$H, "A03")</f>
        <v>0</v>
      </c>
      <c r="GX26" s="51">
        <f>SUMIFS(Raw!$I:$I, Raw!$A:$A, 'Calls Answered in 60s'!GX$14, Raw!$F:$F, 'Calls Answered in 60s'!$C26, Raw!$H:$H, "B01")</f>
        <v>0</v>
      </c>
      <c r="GY26" s="52">
        <f>SUMIFS(Raw!$I:$I, Raw!$A:$A, 'Calls Answered in 60s'!GY$14, Raw!$F:$F, 'Calls Answered in 60s'!$C26, Raw!$H:$H, "B01")</f>
        <v>0</v>
      </c>
      <c r="GZ26" s="52">
        <f>SUMIFS(Raw!$I:$I, Raw!$A:$A, 'Calls Answered in 60s'!GZ$14, Raw!$F:$F, 'Calls Answered in 60s'!$C26, Raw!$H:$H, "B01")</f>
        <v>0</v>
      </c>
      <c r="HA26" s="52">
        <f>SUMIFS(Raw!$I:$I, Raw!$A:$A, 'Calls Answered in 60s'!HA$14, Raw!$F:$F, 'Calls Answered in 60s'!$C26, Raw!$H:$H, "B01")</f>
        <v>0</v>
      </c>
      <c r="HB26" s="52">
        <f>SUMIFS(Raw!$I:$I, Raw!$A:$A, 'Calls Answered in 60s'!HB$14, Raw!$F:$F, 'Calls Answered in 60s'!$C26, Raw!$H:$H, "B01")</f>
        <v>0</v>
      </c>
      <c r="HC26" s="52">
        <f>SUMIFS(Raw!$I:$I, Raw!$A:$A, 'Calls Answered in 60s'!HC$14, Raw!$F:$F, 'Calls Answered in 60s'!$C26, Raw!$H:$H, "B01")</f>
        <v>0</v>
      </c>
      <c r="HD26" s="53">
        <f>SUMIFS(Raw!$I:$I, Raw!$A:$A, 'Calls Answered in 60s'!HD$14, Raw!$F:$F, 'Calls Answered in 60s'!$C26, Raw!$H:$H, "B01")</f>
        <v>0</v>
      </c>
      <c r="HF26" s="51">
        <f>SUMIFS(Raw!$I:$I, Raw!$A:$A, 'Calls Answered in 60s'!HF$14, Raw!$F:$F, 'Calls Answered in 60s'!$C26, Raw!$H:$H, "A03")</f>
        <v>0</v>
      </c>
      <c r="HG26" s="52">
        <f>SUMIFS(Raw!$I:$I, Raw!$A:$A, 'Calls Answered in 60s'!HG$14, Raw!$F:$F, 'Calls Answered in 60s'!$C26, Raw!$H:$H, "A03")</f>
        <v>0</v>
      </c>
      <c r="HH26" s="52">
        <f>SUMIFS(Raw!$I:$I, Raw!$A:$A, 'Calls Answered in 60s'!HH$14, Raw!$F:$F, 'Calls Answered in 60s'!$C26, Raw!$H:$H, "A03")</f>
        <v>0</v>
      </c>
      <c r="HI26" s="52">
        <f>SUMIFS(Raw!$I:$I, Raw!$A:$A, 'Calls Answered in 60s'!HI$14, Raw!$F:$F, 'Calls Answered in 60s'!$C26, Raw!$H:$H, "A03")</f>
        <v>0</v>
      </c>
      <c r="HJ26" s="52">
        <f>SUMIFS(Raw!$I:$I, Raw!$A:$A, 'Calls Answered in 60s'!HJ$14, Raw!$F:$F, 'Calls Answered in 60s'!$C26, Raw!$H:$H, "A03")</f>
        <v>0</v>
      </c>
      <c r="HK26" s="52">
        <f>SUMIFS(Raw!$I:$I, Raw!$A:$A, 'Calls Answered in 60s'!HK$14, Raw!$F:$F, 'Calls Answered in 60s'!$C26, Raw!$H:$H, "A03")</f>
        <v>0</v>
      </c>
      <c r="HL26" s="53">
        <f>SUMIFS(Raw!$I:$I, Raw!$A:$A, 'Calls Answered in 60s'!HL$14, Raw!$F:$F, 'Calls Answered in 60s'!$C26, Raw!$H:$H, "A03")</f>
        <v>0</v>
      </c>
      <c r="HN26" s="51">
        <f>SUMIFS(Raw!$I:$I, Raw!$A:$A, 'Calls Answered in 60s'!HN$14, Raw!$F:$F, 'Calls Answered in 60s'!$C26, Raw!$H:$H, "B01")</f>
        <v>0</v>
      </c>
      <c r="HO26" s="52">
        <f>SUMIFS(Raw!$I:$I, Raw!$A:$A, 'Calls Answered in 60s'!HO$14, Raw!$F:$F, 'Calls Answered in 60s'!$C26, Raw!$H:$H, "B01")</f>
        <v>0</v>
      </c>
      <c r="HP26" s="52">
        <f>SUMIFS(Raw!$I:$I, Raw!$A:$A, 'Calls Answered in 60s'!HP$14, Raw!$F:$F, 'Calls Answered in 60s'!$C26, Raw!$H:$H, "B01")</f>
        <v>0</v>
      </c>
      <c r="HQ26" s="52">
        <f>SUMIFS(Raw!$I:$I, Raw!$A:$A, 'Calls Answered in 60s'!HQ$14, Raw!$F:$F, 'Calls Answered in 60s'!$C26, Raw!$H:$H, "B01")</f>
        <v>0</v>
      </c>
      <c r="HR26" s="52">
        <f>SUMIFS(Raw!$I:$I, Raw!$A:$A, 'Calls Answered in 60s'!HR$14, Raw!$F:$F, 'Calls Answered in 60s'!$C26, Raw!$H:$H, "B01")</f>
        <v>0</v>
      </c>
      <c r="HS26" s="52">
        <f>SUMIFS(Raw!$I:$I, Raw!$A:$A, 'Calls Answered in 60s'!HS$14, Raw!$F:$F, 'Calls Answered in 60s'!$C26, Raw!$H:$H, "B01")</f>
        <v>0</v>
      </c>
      <c r="HT26" s="53">
        <f>SUMIFS(Raw!$I:$I, Raw!$A:$A, 'Calls Answered in 60s'!HT$14, Raw!$F:$F, 'Calls Answered in 60s'!$C26, Raw!$H:$H, "B01")</f>
        <v>0</v>
      </c>
      <c r="HV26" s="51">
        <f>SUMIFS(Raw!$I:$I, Raw!$A:$A, 'Calls Answered in 60s'!HV$14, Raw!$F:$F, 'Calls Answered in 60s'!$C26, Raw!$H:$H, "A03")</f>
        <v>0</v>
      </c>
      <c r="HW26" s="52">
        <f>SUMIFS(Raw!$I:$I, Raw!$A:$A, 'Calls Answered in 60s'!HW$14, Raw!$F:$F, 'Calls Answered in 60s'!$C26, Raw!$H:$H, "A03")</f>
        <v>0</v>
      </c>
      <c r="HX26" s="52">
        <f>SUMIFS(Raw!$I:$I, Raw!$A:$A, 'Calls Answered in 60s'!HX$14, Raw!$F:$F, 'Calls Answered in 60s'!$C26, Raw!$H:$H, "A03")</f>
        <v>0</v>
      </c>
      <c r="HY26" s="52">
        <f>SUMIFS(Raw!$I:$I, Raw!$A:$A, 'Calls Answered in 60s'!HY$14, Raw!$F:$F, 'Calls Answered in 60s'!$C26, Raw!$H:$H, "A03")</f>
        <v>0</v>
      </c>
      <c r="HZ26" s="52">
        <f>SUMIFS(Raw!$I:$I, Raw!$A:$A, 'Calls Answered in 60s'!HZ$14, Raw!$F:$F, 'Calls Answered in 60s'!$C26, Raw!$H:$H, "A03")</f>
        <v>0</v>
      </c>
      <c r="IA26" s="52">
        <f>SUMIFS(Raw!$I:$I, Raw!$A:$A, 'Calls Answered in 60s'!IA$14, Raw!$F:$F, 'Calls Answered in 60s'!$C26, Raw!$H:$H, "A03")</f>
        <v>0</v>
      </c>
      <c r="IB26" s="53">
        <f>SUMIFS(Raw!$I:$I, Raw!$A:$A, 'Calls Answered in 60s'!IB$14, Raw!$F:$F, 'Calls Answered in 60s'!$C26, Raw!$H:$H, "A03")</f>
        <v>0</v>
      </c>
      <c r="ID26" s="51">
        <f>SUMIFS(Raw!$I:$I, Raw!$A:$A, 'Calls Answered in 60s'!ID$14, Raw!$F:$F, 'Calls Answered in 60s'!$C26, Raw!$H:$H, "B01")</f>
        <v>0</v>
      </c>
      <c r="IE26" s="52">
        <f>SUMIFS(Raw!$I:$I, Raw!$A:$A, 'Calls Answered in 60s'!IE$14, Raw!$F:$F, 'Calls Answered in 60s'!$C26, Raw!$H:$H, "B01")</f>
        <v>0</v>
      </c>
      <c r="IF26" s="52">
        <f>SUMIFS(Raw!$I:$I, Raw!$A:$A, 'Calls Answered in 60s'!IF$14, Raw!$F:$F, 'Calls Answered in 60s'!$C26, Raw!$H:$H, "B01")</f>
        <v>0</v>
      </c>
      <c r="IG26" s="52">
        <f>SUMIFS(Raw!$I:$I, Raw!$A:$A, 'Calls Answered in 60s'!IG$14, Raw!$F:$F, 'Calls Answered in 60s'!$C26, Raw!$H:$H, "B01")</f>
        <v>0</v>
      </c>
      <c r="IH26" s="52">
        <f>SUMIFS(Raw!$I:$I, Raw!$A:$A, 'Calls Answered in 60s'!IH$14, Raw!$F:$F, 'Calls Answered in 60s'!$C26, Raw!$H:$H, "B01")</f>
        <v>0</v>
      </c>
      <c r="II26" s="52">
        <f>SUMIFS(Raw!$I:$I, Raw!$A:$A, 'Calls Answered in 60s'!II$14, Raw!$F:$F, 'Calls Answered in 60s'!$C26, Raw!$H:$H, "B01")</f>
        <v>0</v>
      </c>
      <c r="IJ26" s="53">
        <f>SUMIFS(Raw!$I:$I, Raw!$A:$A, 'Calls Answered in 60s'!IJ$14, Raw!$F:$F, 'Calls Answered in 60s'!$C26, Raw!$H:$H, "B01")</f>
        <v>0</v>
      </c>
      <c r="IL26" s="51">
        <f>SUMIFS(Raw!$I:$I, Raw!$A:$A, 'Calls Answered in 60s'!IL$14, Raw!$F:$F, 'Calls Answered in 60s'!$C26, Raw!$H:$H, "A03")</f>
        <v>0</v>
      </c>
      <c r="IM26" s="52">
        <f>SUMIFS(Raw!$I:$I, Raw!$A:$A, 'Calls Answered in 60s'!IM$14, Raw!$F:$F, 'Calls Answered in 60s'!$C26, Raw!$H:$H, "A03")</f>
        <v>0</v>
      </c>
      <c r="IN26" s="52">
        <f>SUMIFS(Raw!$I:$I, Raw!$A:$A, 'Calls Answered in 60s'!IN$14, Raw!$F:$F, 'Calls Answered in 60s'!$C26, Raw!$H:$H, "A03")</f>
        <v>0</v>
      </c>
      <c r="IO26" s="52">
        <f>SUMIFS(Raw!$I:$I, Raw!$A:$A, 'Calls Answered in 60s'!IO$14, Raw!$F:$F, 'Calls Answered in 60s'!$C26, Raw!$H:$H, "A03")</f>
        <v>0</v>
      </c>
      <c r="IP26" s="52">
        <f>SUMIFS(Raw!$I:$I, Raw!$A:$A, 'Calls Answered in 60s'!IP$14, Raw!$F:$F, 'Calls Answered in 60s'!$C26, Raw!$H:$H, "A03")</f>
        <v>0</v>
      </c>
      <c r="IQ26" s="52">
        <f>SUMIFS(Raw!$I:$I, Raw!$A:$A, 'Calls Answered in 60s'!IQ$14, Raw!$F:$F, 'Calls Answered in 60s'!$C26, Raw!$H:$H, "A03")</f>
        <v>0</v>
      </c>
      <c r="IR26" s="53">
        <f>SUMIFS(Raw!$I:$I, Raw!$A:$A, 'Calls Answered in 60s'!IR$14, Raw!$F:$F, 'Calls Answered in 60s'!$C26, Raw!$H:$H, "A03")</f>
        <v>0</v>
      </c>
      <c r="IT26" s="51">
        <f>SUMIFS(Raw!$I:$I, Raw!$A:$A, 'Calls Answered in 60s'!IT$14, Raw!$F:$F, 'Calls Answered in 60s'!$C26, Raw!$H:$H, "B01")</f>
        <v>0</v>
      </c>
      <c r="IU26" s="52">
        <f>SUMIFS(Raw!$I:$I, Raw!$A:$A, 'Calls Answered in 60s'!IU$14, Raw!$F:$F, 'Calls Answered in 60s'!$C26, Raw!$H:$H, "B01")</f>
        <v>0</v>
      </c>
      <c r="IV26" s="52">
        <f>SUMIFS(Raw!$I:$I, Raw!$A:$A, 'Calls Answered in 60s'!IV$14, Raw!$F:$F, 'Calls Answered in 60s'!$C26, Raw!$H:$H, "B01")</f>
        <v>0</v>
      </c>
      <c r="IW26" s="52">
        <f>SUMIFS(Raw!$I:$I, Raw!$A:$A, 'Calls Answered in 60s'!IW$14, Raw!$F:$F, 'Calls Answered in 60s'!$C26, Raw!$H:$H, "B01")</f>
        <v>0</v>
      </c>
      <c r="IX26" s="52">
        <f>SUMIFS(Raw!$I:$I, Raw!$A:$A, 'Calls Answered in 60s'!IX$14, Raw!$F:$F, 'Calls Answered in 60s'!$C26, Raw!$H:$H, "B01")</f>
        <v>0</v>
      </c>
      <c r="IY26" s="52">
        <f>SUMIFS(Raw!$I:$I, Raw!$A:$A, 'Calls Answered in 60s'!IY$14, Raw!$F:$F, 'Calls Answered in 60s'!$C26, Raw!$H:$H, "B01")</f>
        <v>0</v>
      </c>
      <c r="IZ26" s="53">
        <f>SUMIFS(Raw!$I:$I, Raw!$A:$A, 'Calls Answered in 60s'!IZ$14, Raw!$F:$F, 'Calls Answered in 60s'!$C26, Raw!$H:$H, "B01")</f>
        <v>0</v>
      </c>
      <c r="JB26" s="51">
        <f>SUMIFS(Raw!$I:$I, Raw!$A:$A, 'Calls Answered in 60s'!JB$14, Raw!$F:$F, 'Calls Answered in 60s'!$C26, Raw!$H:$H, "A03")</f>
        <v>0</v>
      </c>
      <c r="JC26" s="52">
        <f>SUMIFS(Raw!$I:$I, Raw!$A:$A, 'Calls Answered in 60s'!JC$14, Raw!$F:$F, 'Calls Answered in 60s'!$C26, Raw!$H:$H, "A03")</f>
        <v>0</v>
      </c>
      <c r="JD26" s="52">
        <f>SUMIFS(Raw!$I:$I, Raw!$A:$A, 'Calls Answered in 60s'!JD$14, Raw!$F:$F, 'Calls Answered in 60s'!$C26, Raw!$H:$H, "A03")</f>
        <v>0</v>
      </c>
      <c r="JE26" s="52">
        <f>SUMIFS(Raw!$I:$I, Raw!$A:$A, 'Calls Answered in 60s'!JE$14, Raw!$F:$F, 'Calls Answered in 60s'!$C26, Raw!$H:$H, "A03")</f>
        <v>0</v>
      </c>
      <c r="JF26" s="52">
        <f>SUMIFS(Raw!$I:$I, Raw!$A:$A, 'Calls Answered in 60s'!JF$14, Raw!$F:$F, 'Calls Answered in 60s'!$C26, Raw!$H:$H, "A03")</f>
        <v>0</v>
      </c>
      <c r="JG26" s="52">
        <f>SUMIFS(Raw!$I:$I, Raw!$A:$A, 'Calls Answered in 60s'!JG$14, Raw!$F:$F, 'Calls Answered in 60s'!$C26, Raw!$H:$H, "A03")</f>
        <v>0</v>
      </c>
      <c r="JH26" s="53">
        <f>SUMIFS(Raw!$I:$I, Raw!$A:$A, 'Calls Answered in 60s'!JH$14, Raw!$F:$F, 'Calls Answered in 60s'!$C26, Raw!$H:$H, "A03")</f>
        <v>0</v>
      </c>
      <c r="JJ26" s="51">
        <f>SUMIFS(Raw!$I:$I, Raw!$A:$A, 'Calls Answered in 60s'!JJ$14, Raw!$F:$F, 'Calls Answered in 60s'!$C26, Raw!$H:$H, "B01")</f>
        <v>0</v>
      </c>
      <c r="JK26" s="52">
        <f>SUMIFS(Raw!$I:$I, Raw!$A:$A, 'Calls Answered in 60s'!JK$14, Raw!$F:$F, 'Calls Answered in 60s'!$C26, Raw!$H:$H, "B01")</f>
        <v>0</v>
      </c>
      <c r="JL26" s="52">
        <f>SUMIFS(Raw!$I:$I, Raw!$A:$A, 'Calls Answered in 60s'!JL$14, Raw!$F:$F, 'Calls Answered in 60s'!$C26, Raw!$H:$H, "B01")</f>
        <v>0</v>
      </c>
      <c r="JM26" s="52">
        <f>SUMIFS(Raw!$I:$I, Raw!$A:$A, 'Calls Answered in 60s'!JM$14, Raw!$F:$F, 'Calls Answered in 60s'!$C26, Raw!$H:$H, "B01")</f>
        <v>0</v>
      </c>
      <c r="JN26" s="52">
        <f>SUMIFS(Raw!$I:$I, Raw!$A:$A, 'Calls Answered in 60s'!JN$14, Raw!$F:$F, 'Calls Answered in 60s'!$C26, Raw!$H:$H, "B01")</f>
        <v>0</v>
      </c>
      <c r="JO26" s="52">
        <f>SUMIFS(Raw!$I:$I, Raw!$A:$A, 'Calls Answered in 60s'!JO$14, Raw!$F:$F, 'Calls Answered in 60s'!$C26, Raw!$H:$H, "B01")</f>
        <v>0</v>
      </c>
      <c r="JP26" s="53">
        <f>SUMIFS(Raw!$I:$I, Raw!$A:$A, 'Calls Answered in 60s'!JP$14, Raw!$F:$F, 'Calls Answered in 60s'!$C26, Raw!$H:$H, "B01")</f>
        <v>0</v>
      </c>
      <c r="JR26" s="51">
        <f>SUMIFS(Raw!$I:$I, Raw!$A:$A, 'Calls Answered in 60s'!JR$14, Raw!$F:$F, 'Calls Answered in 60s'!$C26, Raw!$H:$H, "A03")</f>
        <v>0</v>
      </c>
      <c r="JS26" s="52">
        <f>SUMIFS(Raw!$I:$I, Raw!$A:$A, 'Calls Answered in 60s'!JS$14, Raw!$F:$F, 'Calls Answered in 60s'!$C26, Raw!$H:$H, "A03")</f>
        <v>0</v>
      </c>
      <c r="JT26" s="52">
        <f>SUMIFS(Raw!$I:$I, Raw!$A:$A, 'Calls Answered in 60s'!JT$14, Raw!$F:$F, 'Calls Answered in 60s'!$C26, Raw!$H:$H, "A03")</f>
        <v>0</v>
      </c>
      <c r="JU26" s="52">
        <f>SUMIFS(Raw!$I:$I, Raw!$A:$A, 'Calls Answered in 60s'!JU$14, Raw!$F:$F, 'Calls Answered in 60s'!$C26, Raw!$H:$H, "A03")</f>
        <v>0</v>
      </c>
      <c r="JV26" s="52">
        <f>SUMIFS(Raw!$I:$I, Raw!$A:$A, 'Calls Answered in 60s'!JV$14, Raw!$F:$F, 'Calls Answered in 60s'!$C26, Raw!$H:$H, "A03")</f>
        <v>0</v>
      </c>
      <c r="JW26" s="52">
        <f>SUMIFS(Raw!$I:$I, Raw!$A:$A, 'Calls Answered in 60s'!JW$14, Raw!$F:$F, 'Calls Answered in 60s'!$C26, Raw!$H:$H, "A03")</f>
        <v>0</v>
      </c>
      <c r="JX26" s="53">
        <f>SUMIFS(Raw!$I:$I, Raw!$A:$A, 'Calls Answered in 60s'!JX$14, Raw!$F:$F, 'Calls Answered in 60s'!$C26, Raw!$H:$H, "A03")</f>
        <v>0</v>
      </c>
      <c r="JZ26" s="51">
        <f>SUMIFS(Raw!$I:$I, Raw!$A:$A, 'Calls Answered in 60s'!JZ$14, Raw!$F:$F, 'Calls Answered in 60s'!$C26, Raw!$H:$H, "B01")</f>
        <v>0</v>
      </c>
      <c r="KA26" s="52">
        <f>SUMIFS(Raw!$I:$I, Raw!$A:$A, 'Calls Answered in 60s'!KA$14, Raw!$F:$F, 'Calls Answered in 60s'!$C26, Raw!$H:$H, "B01")</f>
        <v>0</v>
      </c>
      <c r="KB26" s="52">
        <f>SUMIFS(Raw!$I:$I, Raw!$A:$A, 'Calls Answered in 60s'!KB$14, Raw!$F:$F, 'Calls Answered in 60s'!$C26, Raw!$H:$H, "B01")</f>
        <v>0</v>
      </c>
      <c r="KC26" s="52">
        <f>SUMIFS(Raw!$I:$I, Raw!$A:$A, 'Calls Answered in 60s'!KC$14, Raw!$F:$F, 'Calls Answered in 60s'!$C26, Raw!$H:$H, "B01")</f>
        <v>0</v>
      </c>
      <c r="KD26" s="52">
        <f>SUMIFS(Raw!$I:$I, Raw!$A:$A, 'Calls Answered in 60s'!KD$14, Raw!$F:$F, 'Calls Answered in 60s'!$C26, Raw!$H:$H, "B01")</f>
        <v>0</v>
      </c>
      <c r="KE26" s="52">
        <f>SUMIFS(Raw!$I:$I, Raw!$A:$A, 'Calls Answered in 60s'!KE$14, Raw!$F:$F, 'Calls Answered in 60s'!$C26, Raw!$H:$H, "B01")</f>
        <v>0</v>
      </c>
      <c r="KF26" s="53">
        <f>SUMIFS(Raw!$I:$I, Raw!$A:$A, 'Calls Answered in 60s'!KF$14, Raw!$F:$F, 'Calls Answered in 60s'!$C26, Raw!$H:$H, "B01")</f>
        <v>0</v>
      </c>
      <c r="KH26" s="51">
        <f>SUMIFS(Raw!$I:$I, Raw!$A:$A, 'Calls Answered in 60s'!KH$14, Raw!$F:$F, 'Calls Answered in 60s'!$C26, Raw!$H:$H, "A03")</f>
        <v>0</v>
      </c>
      <c r="KI26" s="52">
        <f>SUMIFS(Raw!$I:$I, Raw!$A:$A, 'Calls Answered in 60s'!KI$14, Raw!$F:$F, 'Calls Answered in 60s'!$C26, Raw!$H:$H, "A03")</f>
        <v>0</v>
      </c>
      <c r="KJ26" s="52">
        <f>SUMIFS(Raw!$I:$I, Raw!$A:$A, 'Calls Answered in 60s'!KJ$14, Raw!$F:$F, 'Calls Answered in 60s'!$C26, Raw!$H:$H, "A03")</f>
        <v>0</v>
      </c>
      <c r="KK26" s="52">
        <f>SUMIFS(Raw!$I:$I, Raw!$A:$A, 'Calls Answered in 60s'!KK$14, Raw!$F:$F, 'Calls Answered in 60s'!$C26, Raw!$H:$H, "A03")</f>
        <v>0</v>
      </c>
      <c r="KL26" s="52">
        <f>SUMIFS(Raw!$I:$I, Raw!$A:$A, 'Calls Answered in 60s'!KL$14, Raw!$F:$F, 'Calls Answered in 60s'!$C26, Raw!$H:$H, "A03")</f>
        <v>0</v>
      </c>
      <c r="KM26" s="52">
        <f>SUMIFS(Raw!$I:$I, Raw!$A:$A, 'Calls Answered in 60s'!KM$14, Raw!$F:$F, 'Calls Answered in 60s'!$C26, Raw!$H:$H, "A03")</f>
        <v>0</v>
      </c>
      <c r="KN26" s="53">
        <f>SUMIFS(Raw!$I:$I, Raw!$A:$A, 'Calls Answered in 60s'!KN$14, Raw!$F:$F, 'Calls Answered in 60s'!$C26, Raw!$H:$H, "A03")</f>
        <v>0</v>
      </c>
      <c r="KP26" s="51">
        <f>SUMIFS(Raw!$I:$I, Raw!$A:$A, 'Calls Answered in 60s'!KP$14, Raw!$F:$F, 'Calls Answered in 60s'!$C26, Raw!$H:$H, "B01")</f>
        <v>0</v>
      </c>
      <c r="KQ26" s="52">
        <f>SUMIFS(Raw!$I:$I, Raw!$A:$A, 'Calls Answered in 60s'!KQ$14, Raw!$F:$F, 'Calls Answered in 60s'!$C26, Raw!$H:$H, "B01")</f>
        <v>0</v>
      </c>
      <c r="KR26" s="52">
        <f>SUMIFS(Raw!$I:$I, Raw!$A:$A, 'Calls Answered in 60s'!KR$14, Raw!$F:$F, 'Calls Answered in 60s'!$C26, Raw!$H:$H, "B01")</f>
        <v>0</v>
      </c>
      <c r="KS26" s="52">
        <f>SUMIFS(Raw!$I:$I, Raw!$A:$A, 'Calls Answered in 60s'!KS$14, Raw!$F:$F, 'Calls Answered in 60s'!$C26, Raw!$H:$H, "B01")</f>
        <v>0</v>
      </c>
      <c r="KT26" s="52">
        <f>SUMIFS(Raw!$I:$I, Raw!$A:$A, 'Calls Answered in 60s'!KT$14, Raw!$F:$F, 'Calls Answered in 60s'!$C26, Raw!$H:$H, "B01")</f>
        <v>0</v>
      </c>
      <c r="KU26" s="52">
        <f>SUMIFS(Raw!$I:$I, Raw!$A:$A, 'Calls Answered in 60s'!KU$14, Raw!$F:$F, 'Calls Answered in 60s'!$C26, Raw!$H:$H, "B01")</f>
        <v>0</v>
      </c>
      <c r="KV26" s="53">
        <f>SUMIFS(Raw!$I:$I, Raw!$A:$A, 'Calls Answered in 60s'!KV$14, Raw!$F:$F, 'Calls Answered in 60s'!$C26, Raw!$H:$H, "B01")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1130</v>
      </c>
      <c r="O27" s="35">
        <v>1057</v>
      </c>
      <c r="P27" s="35">
        <v>936</v>
      </c>
      <c r="Q27" s="35">
        <v>1005</v>
      </c>
      <c r="R27" s="35">
        <v>801</v>
      </c>
      <c r="S27" s="35">
        <v>1504</v>
      </c>
      <c r="T27" s="36">
        <v>1332</v>
      </c>
      <c r="V27" s="34">
        <v>1497</v>
      </c>
      <c r="W27" s="35">
        <v>1191</v>
      </c>
      <c r="X27" s="35">
        <v>1235</v>
      </c>
      <c r="Y27" s="35">
        <v>1168</v>
      </c>
      <c r="Z27" s="35">
        <v>1257</v>
      </c>
      <c r="AA27" s="35">
        <v>2185</v>
      </c>
      <c r="AB27" s="36">
        <v>1825</v>
      </c>
      <c r="AD27" s="34">
        <v>1203</v>
      </c>
      <c r="AE27" s="35">
        <v>715</v>
      </c>
      <c r="AF27" s="35">
        <v>960</v>
      </c>
      <c r="AG27" s="35">
        <v>936</v>
      </c>
      <c r="AH27" s="35">
        <v>981</v>
      </c>
      <c r="AI27" s="35">
        <v>1785</v>
      </c>
      <c r="AJ27" s="36">
        <v>1227</v>
      </c>
      <c r="AL27" s="34">
        <v>1658</v>
      </c>
      <c r="AM27" s="35">
        <v>1315</v>
      </c>
      <c r="AN27" s="35">
        <v>1250</v>
      </c>
      <c r="AO27" s="35">
        <v>1099</v>
      </c>
      <c r="AP27" s="35">
        <v>1181</v>
      </c>
      <c r="AQ27" s="35">
        <v>1893</v>
      </c>
      <c r="AR27" s="36">
        <v>1713</v>
      </c>
      <c r="AT27" s="34">
        <v>1409</v>
      </c>
      <c r="AU27" s="35">
        <v>1007</v>
      </c>
      <c r="AV27" s="35">
        <v>1043</v>
      </c>
      <c r="AW27" s="35">
        <v>974</v>
      </c>
      <c r="AX27" s="35">
        <v>985</v>
      </c>
      <c r="AY27" s="35">
        <v>1780</v>
      </c>
      <c r="AZ27" s="36">
        <v>1431</v>
      </c>
      <c r="BB27" s="34">
        <v>1370</v>
      </c>
      <c r="BC27" s="35">
        <v>1276</v>
      </c>
      <c r="BD27" s="35">
        <v>1155</v>
      </c>
      <c r="BE27" s="35">
        <v>1195</v>
      </c>
      <c r="BF27" s="35">
        <v>1243</v>
      </c>
      <c r="BG27" s="35">
        <v>2066</v>
      </c>
      <c r="BH27" s="36">
        <v>1845</v>
      </c>
      <c r="BJ27" s="34">
        <v>1283</v>
      </c>
      <c r="BK27" s="35">
        <v>1186</v>
      </c>
      <c r="BL27" s="35">
        <v>1105</v>
      </c>
      <c r="BM27" s="35">
        <v>1104</v>
      </c>
      <c r="BN27" s="35">
        <v>1130</v>
      </c>
      <c r="BO27" s="35">
        <v>1436</v>
      </c>
      <c r="BP27" s="36">
        <v>1029</v>
      </c>
      <c r="BR27" s="34">
        <v>1444</v>
      </c>
      <c r="BS27" s="35">
        <v>1160</v>
      </c>
      <c r="BT27" s="35">
        <v>1029</v>
      </c>
      <c r="BU27" s="35">
        <v>1155</v>
      </c>
      <c r="BV27" s="35">
        <v>2092</v>
      </c>
      <c r="BW27" s="35">
        <v>2608</v>
      </c>
      <c r="BX27" s="36">
        <v>2039</v>
      </c>
      <c r="BZ27" s="34">
        <v>1423</v>
      </c>
      <c r="CA27" s="35">
        <v>1160</v>
      </c>
      <c r="CB27" s="35">
        <v>1006</v>
      </c>
      <c r="CC27" s="35">
        <v>1010</v>
      </c>
      <c r="CD27" s="35">
        <v>2041</v>
      </c>
      <c r="CE27" s="35">
        <v>1514</v>
      </c>
      <c r="CF27" s="36">
        <v>1999</v>
      </c>
      <c r="CH27" s="34">
        <v>1391</v>
      </c>
      <c r="CI27" s="35">
        <v>1157</v>
      </c>
      <c r="CJ27" s="35">
        <v>1069</v>
      </c>
      <c r="CK27" s="35">
        <v>1506</v>
      </c>
      <c r="CL27" s="35">
        <v>1385</v>
      </c>
      <c r="CM27" s="35">
        <v>2129</v>
      </c>
      <c r="CN27" s="36">
        <v>1700</v>
      </c>
      <c r="CP27" s="34">
        <v>1372</v>
      </c>
      <c r="CQ27" s="35">
        <v>1150</v>
      </c>
      <c r="CR27" s="35">
        <v>1019</v>
      </c>
      <c r="CS27" s="35">
        <v>1417</v>
      </c>
      <c r="CT27" s="35">
        <v>1078</v>
      </c>
      <c r="CU27" s="35">
        <v>1821</v>
      </c>
      <c r="CV27" s="36">
        <v>1415</v>
      </c>
      <c r="CX27" s="34">
        <v>1384</v>
      </c>
      <c r="CY27" s="35">
        <v>1148</v>
      </c>
      <c r="CZ27" s="35">
        <v>1185</v>
      </c>
      <c r="DA27" s="35">
        <v>1130</v>
      </c>
      <c r="DB27" s="35">
        <v>1251</v>
      </c>
      <c r="DC27" s="35">
        <v>2022</v>
      </c>
      <c r="DD27" s="36">
        <v>1662</v>
      </c>
      <c r="DF27" s="34">
        <v>1333</v>
      </c>
      <c r="DG27" s="35">
        <v>1097</v>
      </c>
      <c r="DH27" s="35">
        <v>1032</v>
      </c>
      <c r="DI27" s="35">
        <v>1031</v>
      </c>
      <c r="DJ27" s="35">
        <v>1092</v>
      </c>
      <c r="DK27" s="35">
        <v>1540</v>
      </c>
      <c r="DL27" s="36">
        <v>1325</v>
      </c>
      <c r="DN27" s="34">
        <v>1303</v>
      </c>
      <c r="DO27" s="35">
        <v>1131</v>
      </c>
      <c r="DP27" s="35">
        <v>1133</v>
      </c>
      <c r="DQ27" s="35">
        <v>1105</v>
      </c>
      <c r="DR27" s="35">
        <v>1168</v>
      </c>
      <c r="DS27" s="35">
        <v>1940</v>
      </c>
      <c r="DT27" s="36">
        <v>1679</v>
      </c>
      <c r="DV27" s="34">
        <v>1126</v>
      </c>
      <c r="DW27" s="35">
        <v>1071</v>
      </c>
      <c r="DX27" s="35">
        <v>1027</v>
      </c>
      <c r="DY27" s="35">
        <v>1080</v>
      </c>
      <c r="DZ27" s="35">
        <v>1073</v>
      </c>
      <c r="EA27" s="35">
        <v>1649</v>
      </c>
      <c r="EB27" s="36">
        <v>1575</v>
      </c>
      <c r="ED27" s="34">
        <f>SUMIFS(Raw!$I:$I, Raw!$A:$A, 'Calls Answered in 60s'!ED$14, Raw!$F:$F, 'Calls Answered in 60s'!$C27, Raw!$H:$H, "A03")</f>
        <v>1305</v>
      </c>
      <c r="EE27" s="35">
        <f>SUMIFS(Raw!$I:$I, Raw!$A:$A, 'Calls Answered in 60s'!EE$14, Raw!$F:$F, 'Calls Answered in 60s'!$C27, Raw!$H:$H, "A03")</f>
        <v>1166</v>
      </c>
      <c r="EF27" s="35">
        <f>SUMIFS(Raw!$I:$I, Raw!$A:$A, 'Calls Answered in 60s'!EF$14, Raw!$F:$F, 'Calls Answered in 60s'!$C27, Raw!$H:$H, "A03")</f>
        <v>1035</v>
      </c>
      <c r="EG27" s="35">
        <f>SUMIFS(Raw!$I:$I, Raw!$A:$A, 'Calls Answered in 60s'!EG$14, Raw!$F:$F, 'Calls Answered in 60s'!$C27, Raw!$H:$H, "A03")</f>
        <v>1046</v>
      </c>
      <c r="EH27" s="35">
        <f>SUMIFS(Raw!$I:$I, Raw!$A:$A, 'Calls Answered in 60s'!EH$14, Raw!$F:$F, 'Calls Answered in 60s'!$C27, Raw!$H:$H, "A03")</f>
        <v>1079</v>
      </c>
      <c r="EI27" s="35">
        <f>SUMIFS(Raw!$I:$I, Raw!$A:$A, 'Calls Answered in 60s'!EI$14, Raw!$F:$F, 'Calls Answered in 60s'!$C27, Raw!$H:$H, "A03")</f>
        <v>1745</v>
      </c>
      <c r="EJ27" s="36">
        <f>SUMIFS(Raw!$I:$I, Raw!$A:$A, 'Calls Answered in 60s'!EJ$14, Raw!$F:$F, 'Calls Answered in 60s'!$C27, Raw!$H:$H, "A03")</f>
        <v>1637</v>
      </c>
      <c r="EL27" s="34">
        <f>SUMIFS(Raw!$I:$I, Raw!$A:$A, 'Calls Answered in 60s'!EL$14, Raw!$F:$F, 'Calls Answered in 60s'!$C27, Raw!$H:$H, "B01")</f>
        <v>1161</v>
      </c>
      <c r="EM27" s="35">
        <f>SUMIFS(Raw!$I:$I, Raw!$A:$A, 'Calls Answered in 60s'!EM$14, Raw!$F:$F, 'Calls Answered in 60s'!$C27, Raw!$H:$H, "B01")</f>
        <v>1105</v>
      </c>
      <c r="EN27" s="35">
        <f>SUMIFS(Raw!$I:$I, Raw!$A:$A, 'Calls Answered in 60s'!EN$14, Raw!$F:$F, 'Calls Answered in 60s'!$C27, Raw!$H:$H, "B01")</f>
        <v>987</v>
      </c>
      <c r="EO27" s="35">
        <f>SUMIFS(Raw!$I:$I, Raw!$A:$A, 'Calls Answered in 60s'!EO$14, Raw!$F:$F, 'Calls Answered in 60s'!$C27, Raw!$H:$H, "B01")</f>
        <v>957</v>
      </c>
      <c r="EP27" s="35">
        <f>SUMIFS(Raw!$I:$I, Raw!$A:$A, 'Calls Answered in 60s'!EP$14, Raw!$F:$F, 'Calls Answered in 60s'!$C27, Raw!$H:$H, "B01")</f>
        <v>1029</v>
      </c>
      <c r="EQ27" s="35">
        <f>SUMIFS(Raw!$I:$I, Raw!$A:$A, 'Calls Answered in 60s'!EQ$14, Raw!$F:$F, 'Calls Answered in 60s'!$C27, Raw!$H:$H, "B01")</f>
        <v>1587</v>
      </c>
      <c r="ER27" s="36">
        <f>SUMIFS(Raw!$I:$I, Raw!$A:$A, 'Calls Answered in 60s'!ER$14, Raw!$F:$F, 'Calls Answered in 60s'!$C27, Raw!$H:$H, "B01")</f>
        <v>1496</v>
      </c>
      <c r="ET27" s="34">
        <f>SUMIFS(Raw!$I:$I, Raw!$A:$A, 'Calls Answered in 60s'!ET$14, Raw!$F:$F, 'Calls Answered in 60s'!$C27, Raw!$H:$H, "A03")</f>
        <v>0</v>
      </c>
      <c r="EU27" s="35">
        <f>SUMIFS(Raw!$I:$I, Raw!$A:$A, 'Calls Answered in 60s'!EU$14, Raw!$F:$F, 'Calls Answered in 60s'!$C27, Raw!$H:$H, "A03")</f>
        <v>0</v>
      </c>
      <c r="EV27" s="35">
        <f>SUMIFS(Raw!$I:$I, Raw!$A:$A, 'Calls Answered in 60s'!EV$14, Raw!$F:$F, 'Calls Answered in 60s'!$C27, Raw!$H:$H, "A03")</f>
        <v>0</v>
      </c>
      <c r="EW27" s="35">
        <f>SUMIFS(Raw!$I:$I, Raw!$A:$A, 'Calls Answered in 60s'!EW$14, Raw!$F:$F, 'Calls Answered in 60s'!$C27, Raw!$H:$H, "A03")</f>
        <v>0</v>
      </c>
      <c r="EX27" s="35">
        <f>SUMIFS(Raw!$I:$I, Raw!$A:$A, 'Calls Answered in 60s'!EX$14, Raw!$F:$F, 'Calls Answered in 60s'!$C27, Raw!$H:$H, "A03")</f>
        <v>0</v>
      </c>
      <c r="EY27" s="35">
        <f>SUMIFS(Raw!$I:$I, Raw!$A:$A, 'Calls Answered in 60s'!EY$14, Raw!$F:$F, 'Calls Answered in 60s'!$C27, Raw!$H:$H, "A03")</f>
        <v>0</v>
      </c>
      <c r="EZ27" s="36">
        <f>SUMIFS(Raw!$I:$I, Raw!$A:$A, 'Calls Answered in 60s'!EZ$14, Raw!$F:$F, 'Calls Answered in 60s'!$C27, Raw!$H:$H, "A03")</f>
        <v>0</v>
      </c>
      <c r="FB27" s="34">
        <f>SUMIFS(Raw!$I:$I, Raw!$A:$A, 'Calls Answered in 60s'!FB$14, Raw!$F:$F, 'Calls Answered in 60s'!$C27, Raw!$H:$H, "B01")</f>
        <v>0</v>
      </c>
      <c r="FC27" s="35">
        <f>SUMIFS(Raw!$I:$I, Raw!$A:$A, 'Calls Answered in 60s'!FC$14, Raw!$F:$F, 'Calls Answered in 60s'!$C27, Raw!$H:$H, "B01")</f>
        <v>0</v>
      </c>
      <c r="FD27" s="35">
        <f>SUMIFS(Raw!$I:$I, Raw!$A:$A, 'Calls Answered in 60s'!FD$14, Raw!$F:$F, 'Calls Answered in 60s'!$C27, Raw!$H:$H, "B01")</f>
        <v>0</v>
      </c>
      <c r="FE27" s="35">
        <f>SUMIFS(Raw!$I:$I, Raw!$A:$A, 'Calls Answered in 60s'!FE$14, Raw!$F:$F, 'Calls Answered in 60s'!$C27, Raw!$H:$H, "B01")</f>
        <v>0</v>
      </c>
      <c r="FF27" s="35">
        <f>SUMIFS(Raw!$I:$I, Raw!$A:$A, 'Calls Answered in 60s'!FF$14, Raw!$F:$F, 'Calls Answered in 60s'!$C27, Raw!$H:$H, "B01")</f>
        <v>0</v>
      </c>
      <c r="FG27" s="35">
        <f>SUMIFS(Raw!$I:$I, Raw!$A:$A, 'Calls Answered in 60s'!FG$14, Raw!$F:$F, 'Calls Answered in 60s'!$C27, Raw!$H:$H, "B01")</f>
        <v>0</v>
      </c>
      <c r="FH27" s="36">
        <f>SUMIFS(Raw!$I:$I, Raw!$A:$A, 'Calls Answered in 60s'!FH$14, Raw!$F:$F, 'Calls Answered in 60s'!$C27, Raw!$H:$H, "B01")</f>
        <v>0</v>
      </c>
      <c r="FJ27" s="34">
        <f>SUMIFS(Raw!$I:$I, Raw!$A:$A, 'Calls Answered in 60s'!FJ$14, Raw!$F:$F, 'Calls Answered in 60s'!$C27, Raw!$H:$H, "A03")</f>
        <v>0</v>
      </c>
      <c r="FK27" s="35">
        <f>SUMIFS(Raw!$I:$I, Raw!$A:$A, 'Calls Answered in 60s'!FK$14, Raw!$F:$F, 'Calls Answered in 60s'!$C27, Raw!$H:$H, "A03")</f>
        <v>0</v>
      </c>
      <c r="FL27" s="35">
        <f>SUMIFS(Raw!$I:$I, Raw!$A:$A, 'Calls Answered in 60s'!FL$14, Raw!$F:$F, 'Calls Answered in 60s'!$C27, Raw!$H:$H, "A03")</f>
        <v>0</v>
      </c>
      <c r="FM27" s="35">
        <f>SUMIFS(Raw!$I:$I, Raw!$A:$A, 'Calls Answered in 60s'!FM$14, Raw!$F:$F, 'Calls Answered in 60s'!$C27, Raw!$H:$H, "A03")</f>
        <v>0</v>
      </c>
      <c r="FN27" s="35">
        <f>SUMIFS(Raw!$I:$I, Raw!$A:$A, 'Calls Answered in 60s'!FN$14, Raw!$F:$F, 'Calls Answered in 60s'!$C27, Raw!$H:$H, "A03")</f>
        <v>0</v>
      </c>
      <c r="FO27" s="35">
        <f>SUMIFS(Raw!$I:$I, Raw!$A:$A, 'Calls Answered in 60s'!FO$14, Raw!$F:$F, 'Calls Answered in 60s'!$C27, Raw!$H:$H, "A03")</f>
        <v>0</v>
      </c>
      <c r="FP27" s="36">
        <f>SUMIFS(Raw!$I:$I, Raw!$A:$A, 'Calls Answered in 60s'!FP$14, Raw!$F:$F, 'Calls Answered in 60s'!$C27, Raw!$H:$H, "A03")</f>
        <v>0</v>
      </c>
      <c r="FR27" s="34">
        <f>SUMIFS(Raw!$I:$I, Raw!$A:$A, 'Calls Answered in 60s'!FR$14, Raw!$F:$F, 'Calls Answered in 60s'!$C27, Raw!$H:$H, "B01")</f>
        <v>0</v>
      </c>
      <c r="FS27" s="35">
        <f>SUMIFS(Raw!$I:$I, Raw!$A:$A, 'Calls Answered in 60s'!FS$14, Raw!$F:$F, 'Calls Answered in 60s'!$C27, Raw!$H:$H, "B01")</f>
        <v>0</v>
      </c>
      <c r="FT27" s="35">
        <f>SUMIFS(Raw!$I:$I, Raw!$A:$A, 'Calls Answered in 60s'!FT$14, Raw!$F:$F, 'Calls Answered in 60s'!$C27, Raw!$H:$H, "B01")</f>
        <v>0</v>
      </c>
      <c r="FU27" s="35">
        <f>SUMIFS(Raw!$I:$I, Raw!$A:$A, 'Calls Answered in 60s'!FU$14, Raw!$F:$F, 'Calls Answered in 60s'!$C27, Raw!$H:$H, "B01")</f>
        <v>0</v>
      </c>
      <c r="FV27" s="35">
        <f>SUMIFS(Raw!$I:$I, Raw!$A:$A, 'Calls Answered in 60s'!FV$14, Raw!$F:$F, 'Calls Answered in 60s'!$C27, Raw!$H:$H, "B01")</f>
        <v>0</v>
      </c>
      <c r="FW27" s="35">
        <f>SUMIFS(Raw!$I:$I, Raw!$A:$A, 'Calls Answered in 60s'!FW$14, Raw!$F:$F, 'Calls Answered in 60s'!$C27, Raw!$H:$H, "B01")</f>
        <v>0</v>
      </c>
      <c r="FX27" s="36">
        <f>SUMIFS(Raw!$I:$I, Raw!$A:$A, 'Calls Answered in 60s'!FX$14, Raw!$F:$F, 'Calls Answered in 60s'!$C27, Raw!$H:$H, "B01")</f>
        <v>0</v>
      </c>
      <c r="FZ27" s="34">
        <f>SUMIFS(Raw!$I:$I, Raw!$A:$A, 'Calls Answered in 60s'!FZ$14, Raw!$F:$F, 'Calls Answered in 60s'!$C27, Raw!$H:$H, "A03")</f>
        <v>0</v>
      </c>
      <c r="GA27" s="35">
        <f>SUMIFS(Raw!$I:$I, Raw!$A:$A, 'Calls Answered in 60s'!GA$14, Raw!$F:$F, 'Calls Answered in 60s'!$C27, Raw!$H:$H, "A03")</f>
        <v>0</v>
      </c>
      <c r="GB27" s="35">
        <f>SUMIFS(Raw!$I:$I, Raw!$A:$A, 'Calls Answered in 60s'!GB$14, Raw!$F:$F, 'Calls Answered in 60s'!$C27, Raw!$H:$H, "A03")</f>
        <v>0</v>
      </c>
      <c r="GC27" s="35">
        <f>SUMIFS(Raw!$I:$I, Raw!$A:$A, 'Calls Answered in 60s'!GC$14, Raw!$F:$F, 'Calls Answered in 60s'!$C27, Raw!$H:$H, "A03")</f>
        <v>0</v>
      </c>
      <c r="GD27" s="35">
        <f>SUMIFS(Raw!$I:$I, Raw!$A:$A, 'Calls Answered in 60s'!GD$14, Raw!$F:$F, 'Calls Answered in 60s'!$C27, Raw!$H:$H, "A03")</f>
        <v>0</v>
      </c>
      <c r="GE27" s="35">
        <f>SUMIFS(Raw!$I:$I, Raw!$A:$A, 'Calls Answered in 60s'!GE$14, Raw!$F:$F, 'Calls Answered in 60s'!$C27, Raw!$H:$H, "A03")</f>
        <v>0</v>
      </c>
      <c r="GF27" s="36">
        <f>SUMIFS(Raw!$I:$I, Raw!$A:$A, 'Calls Answered in 60s'!GF$14, Raw!$F:$F, 'Calls Answered in 60s'!$C27, Raw!$H:$H, "A03")</f>
        <v>0</v>
      </c>
      <c r="GH27" s="34">
        <f>SUMIFS(Raw!$I:$I, Raw!$A:$A, 'Calls Answered in 60s'!GH$14, Raw!$F:$F, 'Calls Answered in 60s'!$C27, Raw!$H:$H, "B01")</f>
        <v>0</v>
      </c>
      <c r="GI27" s="35">
        <f>SUMIFS(Raw!$I:$I, Raw!$A:$A, 'Calls Answered in 60s'!GI$14, Raw!$F:$F, 'Calls Answered in 60s'!$C27, Raw!$H:$H, "B01")</f>
        <v>0</v>
      </c>
      <c r="GJ27" s="35">
        <f>SUMIFS(Raw!$I:$I, Raw!$A:$A, 'Calls Answered in 60s'!GJ$14, Raw!$F:$F, 'Calls Answered in 60s'!$C27, Raw!$H:$H, "B01")</f>
        <v>0</v>
      </c>
      <c r="GK27" s="35">
        <f>SUMIFS(Raw!$I:$I, Raw!$A:$A, 'Calls Answered in 60s'!GK$14, Raw!$F:$F, 'Calls Answered in 60s'!$C27, Raw!$H:$H, "B01")</f>
        <v>0</v>
      </c>
      <c r="GL27" s="35">
        <f>SUMIFS(Raw!$I:$I, Raw!$A:$A, 'Calls Answered in 60s'!GL$14, Raw!$F:$F, 'Calls Answered in 60s'!$C27, Raw!$H:$H, "B01")</f>
        <v>0</v>
      </c>
      <c r="GM27" s="35">
        <f>SUMIFS(Raw!$I:$I, Raw!$A:$A, 'Calls Answered in 60s'!GM$14, Raw!$F:$F, 'Calls Answered in 60s'!$C27, Raw!$H:$H, "B01")</f>
        <v>0</v>
      </c>
      <c r="GN27" s="36">
        <f>SUMIFS(Raw!$I:$I, Raw!$A:$A, 'Calls Answered in 60s'!GN$14, Raw!$F:$F, 'Calls Answered in 60s'!$C27, Raw!$H:$H, "B01")</f>
        <v>0</v>
      </c>
      <c r="GP27" s="34">
        <f>SUMIFS(Raw!$I:$I, Raw!$A:$A, 'Calls Answered in 60s'!GP$14, Raw!$F:$F, 'Calls Answered in 60s'!$C27, Raw!$H:$H, "A03")</f>
        <v>0</v>
      </c>
      <c r="GQ27" s="35">
        <f>SUMIFS(Raw!$I:$I, Raw!$A:$A, 'Calls Answered in 60s'!GQ$14, Raw!$F:$F, 'Calls Answered in 60s'!$C27, Raw!$H:$H, "A03")</f>
        <v>0</v>
      </c>
      <c r="GR27" s="35">
        <f>SUMIFS(Raw!$I:$I, Raw!$A:$A, 'Calls Answered in 60s'!GR$14, Raw!$F:$F, 'Calls Answered in 60s'!$C27, Raw!$H:$H, "A03")</f>
        <v>0</v>
      </c>
      <c r="GS27" s="35">
        <f>SUMIFS(Raw!$I:$I, Raw!$A:$A, 'Calls Answered in 60s'!GS$14, Raw!$F:$F, 'Calls Answered in 60s'!$C27, Raw!$H:$H, "A03")</f>
        <v>0</v>
      </c>
      <c r="GT27" s="35">
        <f>SUMIFS(Raw!$I:$I, Raw!$A:$A, 'Calls Answered in 60s'!GT$14, Raw!$F:$F, 'Calls Answered in 60s'!$C27, Raw!$H:$H, "A03")</f>
        <v>0</v>
      </c>
      <c r="GU27" s="35">
        <f>SUMIFS(Raw!$I:$I, Raw!$A:$A, 'Calls Answered in 60s'!GU$14, Raw!$F:$F, 'Calls Answered in 60s'!$C27, Raw!$H:$H, "A03")</f>
        <v>0</v>
      </c>
      <c r="GV27" s="36">
        <f>SUMIFS(Raw!$I:$I, Raw!$A:$A, 'Calls Answered in 60s'!GV$14, Raw!$F:$F, 'Calls Answered in 60s'!$C27, Raw!$H:$H, "A03")</f>
        <v>0</v>
      </c>
      <c r="GX27" s="34">
        <f>SUMIFS(Raw!$I:$I, Raw!$A:$A, 'Calls Answered in 60s'!GX$14, Raw!$F:$F, 'Calls Answered in 60s'!$C27, Raw!$H:$H, "B01")</f>
        <v>0</v>
      </c>
      <c r="GY27" s="35">
        <f>SUMIFS(Raw!$I:$I, Raw!$A:$A, 'Calls Answered in 60s'!GY$14, Raw!$F:$F, 'Calls Answered in 60s'!$C27, Raw!$H:$H, "B01")</f>
        <v>0</v>
      </c>
      <c r="GZ27" s="35">
        <f>SUMIFS(Raw!$I:$I, Raw!$A:$A, 'Calls Answered in 60s'!GZ$14, Raw!$F:$F, 'Calls Answered in 60s'!$C27, Raw!$H:$H, "B01")</f>
        <v>0</v>
      </c>
      <c r="HA27" s="35">
        <f>SUMIFS(Raw!$I:$I, Raw!$A:$A, 'Calls Answered in 60s'!HA$14, Raw!$F:$F, 'Calls Answered in 60s'!$C27, Raw!$H:$H, "B01")</f>
        <v>0</v>
      </c>
      <c r="HB27" s="35">
        <f>SUMIFS(Raw!$I:$I, Raw!$A:$A, 'Calls Answered in 60s'!HB$14, Raw!$F:$F, 'Calls Answered in 60s'!$C27, Raw!$H:$H, "B01")</f>
        <v>0</v>
      </c>
      <c r="HC27" s="35">
        <f>SUMIFS(Raw!$I:$I, Raw!$A:$A, 'Calls Answered in 60s'!HC$14, Raw!$F:$F, 'Calls Answered in 60s'!$C27, Raw!$H:$H, "B01")</f>
        <v>0</v>
      </c>
      <c r="HD27" s="36">
        <f>SUMIFS(Raw!$I:$I, Raw!$A:$A, 'Calls Answered in 60s'!HD$14, Raw!$F:$F, 'Calls Answered in 60s'!$C27, Raw!$H:$H, "B01")</f>
        <v>0</v>
      </c>
      <c r="HF27" s="34">
        <f>SUMIFS(Raw!$I:$I, Raw!$A:$A, 'Calls Answered in 60s'!HF$14, Raw!$F:$F, 'Calls Answered in 60s'!$C27, Raw!$H:$H, "A03")</f>
        <v>0</v>
      </c>
      <c r="HG27" s="35">
        <f>SUMIFS(Raw!$I:$I, Raw!$A:$A, 'Calls Answered in 60s'!HG$14, Raw!$F:$F, 'Calls Answered in 60s'!$C27, Raw!$H:$H, "A03")</f>
        <v>0</v>
      </c>
      <c r="HH27" s="35">
        <f>SUMIFS(Raw!$I:$I, Raw!$A:$A, 'Calls Answered in 60s'!HH$14, Raw!$F:$F, 'Calls Answered in 60s'!$C27, Raw!$H:$H, "A03")</f>
        <v>0</v>
      </c>
      <c r="HI27" s="35">
        <f>SUMIFS(Raw!$I:$I, Raw!$A:$A, 'Calls Answered in 60s'!HI$14, Raw!$F:$F, 'Calls Answered in 60s'!$C27, Raw!$H:$H, "A03")</f>
        <v>0</v>
      </c>
      <c r="HJ27" s="35">
        <f>SUMIFS(Raw!$I:$I, Raw!$A:$A, 'Calls Answered in 60s'!HJ$14, Raw!$F:$F, 'Calls Answered in 60s'!$C27, Raw!$H:$H, "A03")</f>
        <v>0</v>
      </c>
      <c r="HK27" s="35">
        <f>SUMIFS(Raw!$I:$I, Raw!$A:$A, 'Calls Answered in 60s'!HK$14, Raw!$F:$F, 'Calls Answered in 60s'!$C27, Raw!$H:$H, "A03")</f>
        <v>0</v>
      </c>
      <c r="HL27" s="36">
        <f>SUMIFS(Raw!$I:$I, Raw!$A:$A, 'Calls Answered in 60s'!HL$14, Raw!$F:$F, 'Calls Answered in 60s'!$C27, Raw!$H:$H, "A03")</f>
        <v>0</v>
      </c>
      <c r="HN27" s="34">
        <f>SUMIFS(Raw!$I:$I, Raw!$A:$A, 'Calls Answered in 60s'!HN$14, Raw!$F:$F, 'Calls Answered in 60s'!$C27, Raw!$H:$H, "B01")</f>
        <v>0</v>
      </c>
      <c r="HO27" s="35">
        <f>SUMIFS(Raw!$I:$I, Raw!$A:$A, 'Calls Answered in 60s'!HO$14, Raw!$F:$F, 'Calls Answered in 60s'!$C27, Raw!$H:$H, "B01")</f>
        <v>0</v>
      </c>
      <c r="HP27" s="35">
        <f>SUMIFS(Raw!$I:$I, Raw!$A:$A, 'Calls Answered in 60s'!HP$14, Raw!$F:$F, 'Calls Answered in 60s'!$C27, Raw!$H:$H, "B01")</f>
        <v>0</v>
      </c>
      <c r="HQ27" s="35">
        <f>SUMIFS(Raw!$I:$I, Raw!$A:$A, 'Calls Answered in 60s'!HQ$14, Raw!$F:$F, 'Calls Answered in 60s'!$C27, Raw!$H:$H, "B01")</f>
        <v>0</v>
      </c>
      <c r="HR27" s="35">
        <f>SUMIFS(Raw!$I:$I, Raw!$A:$A, 'Calls Answered in 60s'!HR$14, Raw!$F:$F, 'Calls Answered in 60s'!$C27, Raw!$H:$H, "B01")</f>
        <v>0</v>
      </c>
      <c r="HS27" s="35">
        <f>SUMIFS(Raw!$I:$I, Raw!$A:$A, 'Calls Answered in 60s'!HS$14, Raw!$F:$F, 'Calls Answered in 60s'!$C27, Raw!$H:$H, "B01")</f>
        <v>0</v>
      </c>
      <c r="HT27" s="36">
        <f>SUMIFS(Raw!$I:$I, Raw!$A:$A, 'Calls Answered in 60s'!HT$14, Raw!$F:$F, 'Calls Answered in 60s'!$C27, Raw!$H:$H, "B01")</f>
        <v>0</v>
      </c>
      <c r="HV27" s="34">
        <f>SUMIFS(Raw!$I:$I, Raw!$A:$A, 'Calls Answered in 60s'!HV$14, Raw!$F:$F, 'Calls Answered in 60s'!$C27, Raw!$H:$H, "A03")</f>
        <v>0</v>
      </c>
      <c r="HW27" s="35">
        <f>SUMIFS(Raw!$I:$I, Raw!$A:$A, 'Calls Answered in 60s'!HW$14, Raw!$F:$F, 'Calls Answered in 60s'!$C27, Raw!$H:$H, "A03")</f>
        <v>0</v>
      </c>
      <c r="HX27" s="35">
        <f>SUMIFS(Raw!$I:$I, Raw!$A:$A, 'Calls Answered in 60s'!HX$14, Raw!$F:$F, 'Calls Answered in 60s'!$C27, Raw!$H:$H, "A03")</f>
        <v>0</v>
      </c>
      <c r="HY27" s="35">
        <f>SUMIFS(Raw!$I:$I, Raw!$A:$A, 'Calls Answered in 60s'!HY$14, Raw!$F:$F, 'Calls Answered in 60s'!$C27, Raw!$H:$H, "A03")</f>
        <v>0</v>
      </c>
      <c r="HZ27" s="35">
        <f>SUMIFS(Raw!$I:$I, Raw!$A:$A, 'Calls Answered in 60s'!HZ$14, Raw!$F:$F, 'Calls Answered in 60s'!$C27, Raw!$H:$H, "A03")</f>
        <v>0</v>
      </c>
      <c r="IA27" s="35">
        <f>SUMIFS(Raw!$I:$I, Raw!$A:$A, 'Calls Answered in 60s'!IA$14, Raw!$F:$F, 'Calls Answered in 60s'!$C27, Raw!$H:$H, "A03")</f>
        <v>0</v>
      </c>
      <c r="IB27" s="36">
        <f>SUMIFS(Raw!$I:$I, Raw!$A:$A, 'Calls Answered in 60s'!IB$14, Raw!$F:$F, 'Calls Answered in 60s'!$C27, Raw!$H:$H, "A03")</f>
        <v>0</v>
      </c>
      <c r="ID27" s="34">
        <f>SUMIFS(Raw!$I:$I, Raw!$A:$A, 'Calls Answered in 60s'!ID$14, Raw!$F:$F, 'Calls Answered in 60s'!$C27, Raw!$H:$H, "B01")</f>
        <v>0</v>
      </c>
      <c r="IE27" s="35">
        <f>SUMIFS(Raw!$I:$I, Raw!$A:$A, 'Calls Answered in 60s'!IE$14, Raw!$F:$F, 'Calls Answered in 60s'!$C27, Raw!$H:$H, "B01")</f>
        <v>0</v>
      </c>
      <c r="IF27" s="35">
        <f>SUMIFS(Raw!$I:$I, Raw!$A:$A, 'Calls Answered in 60s'!IF$14, Raw!$F:$F, 'Calls Answered in 60s'!$C27, Raw!$H:$H, "B01")</f>
        <v>0</v>
      </c>
      <c r="IG27" s="35">
        <f>SUMIFS(Raw!$I:$I, Raw!$A:$A, 'Calls Answered in 60s'!IG$14, Raw!$F:$F, 'Calls Answered in 60s'!$C27, Raw!$H:$H, "B01")</f>
        <v>0</v>
      </c>
      <c r="IH27" s="35">
        <f>SUMIFS(Raw!$I:$I, Raw!$A:$A, 'Calls Answered in 60s'!IH$14, Raw!$F:$F, 'Calls Answered in 60s'!$C27, Raw!$H:$H, "B01")</f>
        <v>0</v>
      </c>
      <c r="II27" s="35">
        <f>SUMIFS(Raw!$I:$I, Raw!$A:$A, 'Calls Answered in 60s'!II$14, Raw!$F:$F, 'Calls Answered in 60s'!$C27, Raw!$H:$H, "B01")</f>
        <v>0</v>
      </c>
      <c r="IJ27" s="36">
        <f>SUMIFS(Raw!$I:$I, Raw!$A:$A, 'Calls Answered in 60s'!IJ$14, Raw!$F:$F, 'Calls Answered in 60s'!$C27, Raw!$H:$H, "B01")</f>
        <v>0</v>
      </c>
      <c r="IL27" s="34">
        <f>SUMIFS(Raw!$I:$I, Raw!$A:$A, 'Calls Answered in 60s'!IL$14, Raw!$F:$F, 'Calls Answered in 60s'!$C27, Raw!$H:$H, "A03")</f>
        <v>0</v>
      </c>
      <c r="IM27" s="35">
        <f>SUMIFS(Raw!$I:$I, Raw!$A:$A, 'Calls Answered in 60s'!IM$14, Raw!$F:$F, 'Calls Answered in 60s'!$C27, Raw!$H:$H, "A03")</f>
        <v>0</v>
      </c>
      <c r="IN27" s="35">
        <f>SUMIFS(Raw!$I:$I, Raw!$A:$A, 'Calls Answered in 60s'!IN$14, Raw!$F:$F, 'Calls Answered in 60s'!$C27, Raw!$H:$H, "A03")</f>
        <v>0</v>
      </c>
      <c r="IO27" s="35">
        <f>SUMIFS(Raw!$I:$I, Raw!$A:$A, 'Calls Answered in 60s'!IO$14, Raw!$F:$F, 'Calls Answered in 60s'!$C27, Raw!$H:$H, "A03")</f>
        <v>0</v>
      </c>
      <c r="IP27" s="35">
        <f>SUMIFS(Raw!$I:$I, Raw!$A:$A, 'Calls Answered in 60s'!IP$14, Raw!$F:$F, 'Calls Answered in 60s'!$C27, Raw!$H:$H, "A03")</f>
        <v>0</v>
      </c>
      <c r="IQ27" s="35">
        <f>SUMIFS(Raw!$I:$I, Raw!$A:$A, 'Calls Answered in 60s'!IQ$14, Raw!$F:$F, 'Calls Answered in 60s'!$C27, Raw!$H:$H, "A03")</f>
        <v>0</v>
      </c>
      <c r="IR27" s="36">
        <f>SUMIFS(Raw!$I:$I, Raw!$A:$A, 'Calls Answered in 60s'!IR$14, Raw!$F:$F, 'Calls Answered in 60s'!$C27, Raw!$H:$H, "A03")</f>
        <v>0</v>
      </c>
      <c r="IT27" s="34">
        <f>SUMIFS(Raw!$I:$I, Raw!$A:$A, 'Calls Answered in 60s'!IT$14, Raw!$F:$F, 'Calls Answered in 60s'!$C27, Raw!$H:$H, "B01")</f>
        <v>0</v>
      </c>
      <c r="IU27" s="35">
        <f>SUMIFS(Raw!$I:$I, Raw!$A:$A, 'Calls Answered in 60s'!IU$14, Raw!$F:$F, 'Calls Answered in 60s'!$C27, Raw!$H:$H, "B01")</f>
        <v>0</v>
      </c>
      <c r="IV27" s="35">
        <f>SUMIFS(Raw!$I:$I, Raw!$A:$A, 'Calls Answered in 60s'!IV$14, Raw!$F:$F, 'Calls Answered in 60s'!$C27, Raw!$H:$H, "B01")</f>
        <v>0</v>
      </c>
      <c r="IW27" s="35">
        <f>SUMIFS(Raw!$I:$I, Raw!$A:$A, 'Calls Answered in 60s'!IW$14, Raw!$F:$F, 'Calls Answered in 60s'!$C27, Raw!$H:$H, "B01")</f>
        <v>0</v>
      </c>
      <c r="IX27" s="35">
        <f>SUMIFS(Raw!$I:$I, Raw!$A:$A, 'Calls Answered in 60s'!IX$14, Raw!$F:$F, 'Calls Answered in 60s'!$C27, Raw!$H:$H, "B01")</f>
        <v>0</v>
      </c>
      <c r="IY27" s="35">
        <f>SUMIFS(Raw!$I:$I, Raw!$A:$A, 'Calls Answered in 60s'!IY$14, Raw!$F:$F, 'Calls Answered in 60s'!$C27, Raw!$H:$H, "B01")</f>
        <v>0</v>
      </c>
      <c r="IZ27" s="36">
        <f>SUMIFS(Raw!$I:$I, Raw!$A:$A, 'Calls Answered in 60s'!IZ$14, Raw!$F:$F, 'Calls Answered in 60s'!$C27, Raw!$H:$H, "B01")</f>
        <v>0</v>
      </c>
      <c r="JB27" s="34">
        <f>SUMIFS(Raw!$I:$I, Raw!$A:$A, 'Calls Answered in 60s'!JB$14, Raw!$F:$F, 'Calls Answered in 60s'!$C27, Raw!$H:$H, "A03")</f>
        <v>0</v>
      </c>
      <c r="JC27" s="35">
        <f>SUMIFS(Raw!$I:$I, Raw!$A:$A, 'Calls Answered in 60s'!JC$14, Raw!$F:$F, 'Calls Answered in 60s'!$C27, Raw!$H:$H, "A03")</f>
        <v>0</v>
      </c>
      <c r="JD27" s="35">
        <f>SUMIFS(Raw!$I:$I, Raw!$A:$A, 'Calls Answered in 60s'!JD$14, Raw!$F:$F, 'Calls Answered in 60s'!$C27, Raw!$H:$H, "A03")</f>
        <v>0</v>
      </c>
      <c r="JE27" s="35">
        <f>SUMIFS(Raw!$I:$I, Raw!$A:$A, 'Calls Answered in 60s'!JE$14, Raw!$F:$F, 'Calls Answered in 60s'!$C27, Raw!$H:$H, "A03")</f>
        <v>0</v>
      </c>
      <c r="JF27" s="35">
        <f>SUMIFS(Raw!$I:$I, Raw!$A:$A, 'Calls Answered in 60s'!JF$14, Raw!$F:$F, 'Calls Answered in 60s'!$C27, Raw!$H:$H, "A03")</f>
        <v>0</v>
      </c>
      <c r="JG27" s="35">
        <f>SUMIFS(Raw!$I:$I, Raw!$A:$A, 'Calls Answered in 60s'!JG$14, Raw!$F:$F, 'Calls Answered in 60s'!$C27, Raw!$H:$H, "A03")</f>
        <v>0</v>
      </c>
      <c r="JH27" s="36">
        <f>SUMIFS(Raw!$I:$I, Raw!$A:$A, 'Calls Answered in 60s'!JH$14, Raw!$F:$F, 'Calls Answered in 60s'!$C27, Raw!$H:$H, "A03")</f>
        <v>0</v>
      </c>
      <c r="JJ27" s="34">
        <f>SUMIFS(Raw!$I:$I, Raw!$A:$A, 'Calls Answered in 60s'!JJ$14, Raw!$F:$F, 'Calls Answered in 60s'!$C27, Raw!$H:$H, "B01")</f>
        <v>0</v>
      </c>
      <c r="JK27" s="35">
        <f>SUMIFS(Raw!$I:$I, Raw!$A:$A, 'Calls Answered in 60s'!JK$14, Raw!$F:$F, 'Calls Answered in 60s'!$C27, Raw!$H:$H, "B01")</f>
        <v>0</v>
      </c>
      <c r="JL27" s="35">
        <f>SUMIFS(Raw!$I:$I, Raw!$A:$A, 'Calls Answered in 60s'!JL$14, Raw!$F:$F, 'Calls Answered in 60s'!$C27, Raw!$H:$H, "B01")</f>
        <v>0</v>
      </c>
      <c r="JM27" s="35">
        <f>SUMIFS(Raw!$I:$I, Raw!$A:$A, 'Calls Answered in 60s'!JM$14, Raw!$F:$F, 'Calls Answered in 60s'!$C27, Raw!$H:$H, "B01")</f>
        <v>0</v>
      </c>
      <c r="JN27" s="35">
        <f>SUMIFS(Raw!$I:$I, Raw!$A:$A, 'Calls Answered in 60s'!JN$14, Raw!$F:$F, 'Calls Answered in 60s'!$C27, Raw!$H:$H, "B01")</f>
        <v>0</v>
      </c>
      <c r="JO27" s="35">
        <f>SUMIFS(Raw!$I:$I, Raw!$A:$A, 'Calls Answered in 60s'!JO$14, Raw!$F:$F, 'Calls Answered in 60s'!$C27, Raw!$H:$H, "B01")</f>
        <v>0</v>
      </c>
      <c r="JP27" s="36">
        <f>SUMIFS(Raw!$I:$I, Raw!$A:$A, 'Calls Answered in 60s'!JP$14, Raw!$F:$F, 'Calls Answered in 60s'!$C27, Raw!$H:$H, "B01")</f>
        <v>0</v>
      </c>
      <c r="JR27" s="34">
        <f>SUMIFS(Raw!$I:$I, Raw!$A:$A, 'Calls Answered in 60s'!JR$14, Raw!$F:$F, 'Calls Answered in 60s'!$C27, Raw!$H:$H, "A03")</f>
        <v>0</v>
      </c>
      <c r="JS27" s="35">
        <f>SUMIFS(Raw!$I:$I, Raw!$A:$A, 'Calls Answered in 60s'!JS$14, Raw!$F:$F, 'Calls Answered in 60s'!$C27, Raw!$H:$H, "A03")</f>
        <v>0</v>
      </c>
      <c r="JT27" s="35">
        <f>SUMIFS(Raw!$I:$I, Raw!$A:$A, 'Calls Answered in 60s'!JT$14, Raw!$F:$F, 'Calls Answered in 60s'!$C27, Raw!$H:$H, "A03")</f>
        <v>0</v>
      </c>
      <c r="JU27" s="35">
        <f>SUMIFS(Raw!$I:$I, Raw!$A:$A, 'Calls Answered in 60s'!JU$14, Raw!$F:$F, 'Calls Answered in 60s'!$C27, Raw!$H:$H, "A03")</f>
        <v>0</v>
      </c>
      <c r="JV27" s="35">
        <f>SUMIFS(Raw!$I:$I, Raw!$A:$A, 'Calls Answered in 60s'!JV$14, Raw!$F:$F, 'Calls Answered in 60s'!$C27, Raw!$H:$H, "A03")</f>
        <v>0</v>
      </c>
      <c r="JW27" s="35">
        <f>SUMIFS(Raw!$I:$I, Raw!$A:$A, 'Calls Answered in 60s'!JW$14, Raw!$F:$F, 'Calls Answered in 60s'!$C27, Raw!$H:$H, "A03")</f>
        <v>0</v>
      </c>
      <c r="JX27" s="36">
        <f>SUMIFS(Raw!$I:$I, Raw!$A:$A, 'Calls Answered in 60s'!JX$14, Raw!$F:$F, 'Calls Answered in 60s'!$C27, Raw!$H:$H, "A03")</f>
        <v>0</v>
      </c>
      <c r="JZ27" s="34">
        <f>SUMIFS(Raw!$I:$I, Raw!$A:$A, 'Calls Answered in 60s'!JZ$14, Raw!$F:$F, 'Calls Answered in 60s'!$C27, Raw!$H:$H, "B01")</f>
        <v>0</v>
      </c>
      <c r="KA27" s="35">
        <f>SUMIFS(Raw!$I:$I, Raw!$A:$A, 'Calls Answered in 60s'!KA$14, Raw!$F:$F, 'Calls Answered in 60s'!$C27, Raw!$H:$H, "B01")</f>
        <v>0</v>
      </c>
      <c r="KB27" s="35">
        <f>SUMIFS(Raw!$I:$I, Raw!$A:$A, 'Calls Answered in 60s'!KB$14, Raw!$F:$F, 'Calls Answered in 60s'!$C27, Raw!$H:$H, "B01")</f>
        <v>0</v>
      </c>
      <c r="KC27" s="35">
        <f>SUMIFS(Raw!$I:$I, Raw!$A:$A, 'Calls Answered in 60s'!KC$14, Raw!$F:$F, 'Calls Answered in 60s'!$C27, Raw!$H:$H, "B01")</f>
        <v>0</v>
      </c>
      <c r="KD27" s="35">
        <f>SUMIFS(Raw!$I:$I, Raw!$A:$A, 'Calls Answered in 60s'!KD$14, Raw!$F:$F, 'Calls Answered in 60s'!$C27, Raw!$H:$H, "B01")</f>
        <v>0</v>
      </c>
      <c r="KE27" s="35">
        <f>SUMIFS(Raw!$I:$I, Raw!$A:$A, 'Calls Answered in 60s'!KE$14, Raw!$F:$F, 'Calls Answered in 60s'!$C27, Raw!$H:$H, "B01")</f>
        <v>0</v>
      </c>
      <c r="KF27" s="36">
        <f>SUMIFS(Raw!$I:$I, Raw!$A:$A, 'Calls Answered in 60s'!KF$14, Raw!$F:$F, 'Calls Answered in 60s'!$C27, Raw!$H:$H, "B01")</f>
        <v>0</v>
      </c>
      <c r="KH27" s="34">
        <f>SUMIFS(Raw!$I:$I, Raw!$A:$A, 'Calls Answered in 60s'!KH$14, Raw!$F:$F, 'Calls Answered in 60s'!$C27, Raw!$H:$H, "A03")</f>
        <v>0</v>
      </c>
      <c r="KI27" s="35">
        <f>SUMIFS(Raw!$I:$I, Raw!$A:$A, 'Calls Answered in 60s'!KI$14, Raw!$F:$F, 'Calls Answered in 60s'!$C27, Raw!$H:$H, "A03")</f>
        <v>0</v>
      </c>
      <c r="KJ27" s="35">
        <f>SUMIFS(Raw!$I:$I, Raw!$A:$A, 'Calls Answered in 60s'!KJ$14, Raw!$F:$F, 'Calls Answered in 60s'!$C27, Raw!$H:$H, "A03")</f>
        <v>0</v>
      </c>
      <c r="KK27" s="35">
        <f>SUMIFS(Raw!$I:$I, Raw!$A:$A, 'Calls Answered in 60s'!KK$14, Raw!$F:$F, 'Calls Answered in 60s'!$C27, Raw!$H:$H, "A03")</f>
        <v>0</v>
      </c>
      <c r="KL27" s="35">
        <f>SUMIFS(Raw!$I:$I, Raw!$A:$A, 'Calls Answered in 60s'!KL$14, Raw!$F:$F, 'Calls Answered in 60s'!$C27, Raw!$H:$H, "A03")</f>
        <v>0</v>
      </c>
      <c r="KM27" s="35">
        <f>SUMIFS(Raw!$I:$I, Raw!$A:$A, 'Calls Answered in 60s'!KM$14, Raw!$F:$F, 'Calls Answered in 60s'!$C27, Raw!$H:$H, "A03")</f>
        <v>0</v>
      </c>
      <c r="KN27" s="36">
        <f>SUMIFS(Raw!$I:$I, Raw!$A:$A, 'Calls Answered in 60s'!KN$14, Raw!$F:$F, 'Calls Answered in 60s'!$C27, Raw!$H:$H, "A03")</f>
        <v>0</v>
      </c>
      <c r="KP27" s="34">
        <f>SUMIFS(Raw!$I:$I, Raw!$A:$A, 'Calls Answered in 60s'!KP$14, Raw!$F:$F, 'Calls Answered in 60s'!$C27, Raw!$H:$H, "B01")</f>
        <v>0</v>
      </c>
      <c r="KQ27" s="35">
        <f>SUMIFS(Raw!$I:$I, Raw!$A:$A, 'Calls Answered in 60s'!KQ$14, Raw!$F:$F, 'Calls Answered in 60s'!$C27, Raw!$H:$H, "B01")</f>
        <v>0</v>
      </c>
      <c r="KR27" s="35">
        <f>SUMIFS(Raw!$I:$I, Raw!$A:$A, 'Calls Answered in 60s'!KR$14, Raw!$F:$F, 'Calls Answered in 60s'!$C27, Raw!$H:$H, "B01")</f>
        <v>0</v>
      </c>
      <c r="KS27" s="35">
        <f>SUMIFS(Raw!$I:$I, Raw!$A:$A, 'Calls Answered in 60s'!KS$14, Raw!$F:$F, 'Calls Answered in 60s'!$C27, Raw!$H:$H, "B01")</f>
        <v>0</v>
      </c>
      <c r="KT27" s="35">
        <f>SUMIFS(Raw!$I:$I, Raw!$A:$A, 'Calls Answered in 60s'!KT$14, Raw!$F:$F, 'Calls Answered in 60s'!$C27, Raw!$H:$H, "B01")</f>
        <v>0</v>
      </c>
      <c r="KU27" s="35">
        <f>SUMIFS(Raw!$I:$I, Raw!$A:$A, 'Calls Answered in 60s'!KU$14, Raw!$F:$F, 'Calls Answered in 60s'!$C27, Raw!$H:$H, "B01")</f>
        <v>0</v>
      </c>
      <c r="KV27" s="36">
        <f>SUMIFS(Raw!$I:$I, Raw!$A:$A, 'Calls Answered in 60s'!KV$14, Raw!$F:$F, 'Calls Answered in 60s'!$C27, Raw!$H:$H, "B01")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901</v>
      </c>
      <c r="O28" s="47">
        <v>475</v>
      </c>
      <c r="P28" s="47">
        <v>761</v>
      </c>
      <c r="Q28" s="47">
        <v>748</v>
      </c>
      <c r="R28" s="47">
        <v>541</v>
      </c>
      <c r="S28" s="47">
        <v>357</v>
      </c>
      <c r="T28" s="48">
        <v>822</v>
      </c>
      <c r="V28" s="46">
        <v>1203</v>
      </c>
      <c r="W28" s="47">
        <v>1145</v>
      </c>
      <c r="X28" s="47">
        <v>1195</v>
      </c>
      <c r="Y28" s="47">
        <v>1201</v>
      </c>
      <c r="Z28" s="47">
        <v>1279</v>
      </c>
      <c r="AA28" s="47">
        <v>1591</v>
      </c>
      <c r="AB28" s="48">
        <v>1370</v>
      </c>
      <c r="AD28" s="46">
        <v>317</v>
      </c>
      <c r="AE28" s="47">
        <v>874</v>
      </c>
      <c r="AF28" s="47">
        <v>990</v>
      </c>
      <c r="AG28" s="47">
        <v>953</v>
      </c>
      <c r="AH28" s="47">
        <v>1075</v>
      </c>
      <c r="AI28" s="47">
        <v>962</v>
      </c>
      <c r="AJ28" s="48">
        <v>755</v>
      </c>
      <c r="AL28" s="46">
        <v>1333</v>
      </c>
      <c r="AM28" s="47">
        <v>1187</v>
      </c>
      <c r="AN28" s="47">
        <v>1184</v>
      </c>
      <c r="AO28" s="47">
        <v>1090</v>
      </c>
      <c r="AP28" s="47">
        <v>1173</v>
      </c>
      <c r="AQ28" s="47">
        <v>1589</v>
      </c>
      <c r="AR28" s="48">
        <v>1307</v>
      </c>
      <c r="AT28" s="46">
        <v>762</v>
      </c>
      <c r="AU28" s="47">
        <v>752</v>
      </c>
      <c r="AV28" s="47">
        <v>892</v>
      </c>
      <c r="AW28" s="47">
        <v>1023</v>
      </c>
      <c r="AX28" s="47">
        <v>953</v>
      </c>
      <c r="AY28" s="47">
        <v>1203</v>
      </c>
      <c r="AZ28" s="48">
        <v>1220</v>
      </c>
      <c r="BB28" s="46">
        <v>1299</v>
      </c>
      <c r="BC28" s="47">
        <v>1121</v>
      </c>
      <c r="BD28" s="47">
        <v>1114</v>
      </c>
      <c r="BE28" s="47">
        <v>1049</v>
      </c>
      <c r="BF28" s="47">
        <v>1119</v>
      </c>
      <c r="BG28" s="47">
        <v>1500</v>
      </c>
      <c r="BH28" s="48">
        <v>1253</v>
      </c>
      <c r="BJ28" s="46">
        <v>905</v>
      </c>
      <c r="BK28" s="47">
        <v>981</v>
      </c>
      <c r="BL28" s="47">
        <v>1028</v>
      </c>
      <c r="BM28" s="47">
        <v>1037</v>
      </c>
      <c r="BN28" s="47">
        <v>894</v>
      </c>
      <c r="BO28" s="47">
        <v>1118</v>
      </c>
      <c r="BP28" s="48">
        <v>1146</v>
      </c>
      <c r="BR28" s="46">
        <v>1153</v>
      </c>
      <c r="BS28" s="47">
        <v>1043</v>
      </c>
      <c r="BT28" s="47">
        <v>953</v>
      </c>
      <c r="BU28" s="47">
        <v>844</v>
      </c>
      <c r="BV28" s="47">
        <v>1362</v>
      </c>
      <c r="BW28" s="47">
        <v>1523</v>
      </c>
      <c r="BX28" s="48">
        <v>1277</v>
      </c>
      <c r="BZ28" s="46">
        <v>1027</v>
      </c>
      <c r="CA28" s="47">
        <v>991</v>
      </c>
      <c r="CB28" s="47">
        <v>931</v>
      </c>
      <c r="CC28" s="47">
        <v>819</v>
      </c>
      <c r="CD28" s="47">
        <v>713</v>
      </c>
      <c r="CE28" s="47">
        <v>600</v>
      </c>
      <c r="CF28" s="48">
        <v>1246</v>
      </c>
      <c r="CH28" s="46">
        <v>1151</v>
      </c>
      <c r="CI28" s="47">
        <v>1008</v>
      </c>
      <c r="CJ28" s="47">
        <v>902</v>
      </c>
      <c r="CK28" s="47">
        <v>1165</v>
      </c>
      <c r="CL28" s="47">
        <v>1122</v>
      </c>
      <c r="CM28" s="47">
        <v>1505</v>
      </c>
      <c r="CN28" s="48">
        <v>1215</v>
      </c>
      <c r="CP28" s="46">
        <v>988</v>
      </c>
      <c r="CQ28" s="47">
        <v>944</v>
      </c>
      <c r="CR28" s="47">
        <v>824</v>
      </c>
      <c r="CS28" s="47">
        <v>770</v>
      </c>
      <c r="CT28" s="47">
        <v>912</v>
      </c>
      <c r="CU28" s="47">
        <v>1364</v>
      </c>
      <c r="CV28" s="48">
        <v>1160</v>
      </c>
      <c r="CX28" s="46">
        <v>1169</v>
      </c>
      <c r="CY28" s="47">
        <v>1076</v>
      </c>
      <c r="CZ28" s="47">
        <v>1154</v>
      </c>
      <c r="DA28" s="47">
        <v>1107</v>
      </c>
      <c r="DB28" s="47">
        <v>1077</v>
      </c>
      <c r="DC28" s="47">
        <v>1360</v>
      </c>
      <c r="DD28" s="48">
        <v>1139</v>
      </c>
      <c r="DF28" s="46">
        <v>1169</v>
      </c>
      <c r="DG28" s="47">
        <v>1018</v>
      </c>
      <c r="DH28" s="47">
        <v>903</v>
      </c>
      <c r="DI28" s="47">
        <v>981</v>
      </c>
      <c r="DJ28" s="47">
        <v>853</v>
      </c>
      <c r="DK28" s="47">
        <v>1206</v>
      </c>
      <c r="DL28" s="48">
        <v>912</v>
      </c>
      <c r="DN28" s="46">
        <v>1208</v>
      </c>
      <c r="DO28" s="47">
        <v>1090</v>
      </c>
      <c r="DP28" s="47">
        <v>1056</v>
      </c>
      <c r="DQ28" s="47">
        <v>1002</v>
      </c>
      <c r="DR28" s="47">
        <v>1117</v>
      </c>
      <c r="DS28" s="47">
        <v>1381</v>
      </c>
      <c r="DT28" s="48">
        <v>1221</v>
      </c>
      <c r="DV28" s="46">
        <v>830</v>
      </c>
      <c r="DW28" s="47">
        <v>901</v>
      </c>
      <c r="DX28" s="47">
        <v>888</v>
      </c>
      <c r="DY28" s="47">
        <v>855</v>
      </c>
      <c r="DZ28" s="47">
        <v>933</v>
      </c>
      <c r="EA28" s="47">
        <v>1244</v>
      </c>
      <c r="EB28" s="48">
        <v>1138</v>
      </c>
      <c r="ED28" s="46">
        <f>SUMIFS(Raw!$I:$I, Raw!$A:$A, 'Calls Answered in 60s'!ED$14, Raw!$F:$F, 'Calls Answered in 60s'!$C28, Raw!$H:$H, "A03")</f>
        <v>1101</v>
      </c>
      <c r="EE28" s="47">
        <f>SUMIFS(Raw!$I:$I, Raw!$A:$A, 'Calls Answered in 60s'!EE$14, Raw!$F:$F, 'Calls Answered in 60s'!$C28, Raw!$H:$H, "A03")</f>
        <v>1021</v>
      </c>
      <c r="EF28" s="47">
        <f>SUMIFS(Raw!$I:$I, Raw!$A:$A, 'Calls Answered in 60s'!EF$14, Raw!$F:$F, 'Calls Answered in 60s'!$C28, Raw!$H:$H, "A03")</f>
        <v>1065</v>
      </c>
      <c r="EG28" s="47">
        <f>SUMIFS(Raw!$I:$I, Raw!$A:$A, 'Calls Answered in 60s'!EG$14, Raw!$F:$F, 'Calls Answered in 60s'!$C28, Raw!$H:$H, "A03")</f>
        <v>1058</v>
      </c>
      <c r="EH28" s="47">
        <f>SUMIFS(Raw!$I:$I, Raw!$A:$A, 'Calls Answered in 60s'!EH$14, Raw!$F:$F, 'Calls Answered in 60s'!$C28, Raw!$H:$H, "A03")</f>
        <v>1044</v>
      </c>
      <c r="EI28" s="47">
        <f>SUMIFS(Raw!$I:$I, Raw!$A:$A, 'Calls Answered in 60s'!EI$14, Raw!$F:$F, 'Calls Answered in 60s'!$C28, Raw!$H:$H, "A03")</f>
        <v>1324</v>
      </c>
      <c r="EJ28" s="48">
        <f>SUMIFS(Raw!$I:$I, Raw!$A:$A, 'Calls Answered in 60s'!EJ$14, Raw!$F:$F, 'Calls Answered in 60s'!$C28, Raw!$H:$H, "A03")</f>
        <v>1123</v>
      </c>
      <c r="EL28" s="46">
        <f>SUMIFS(Raw!$I:$I, Raw!$A:$A, 'Calls Answered in 60s'!EL$14, Raw!$F:$F, 'Calls Answered in 60s'!$C28, Raw!$H:$H, "B01")</f>
        <v>907</v>
      </c>
      <c r="EM28" s="47">
        <f>SUMIFS(Raw!$I:$I, Raw!$A:$A, 'Calls Answered in 60s'!EM$14, Raw!$F:$F, 'Calls Answered in 60s'!$C28, Raw!$H:$H, "B01")</f>
        <v>826</v>
      </c>
      <c r="EN28" s="47">
        <f>SUMIFS(Raw!$I:$I, Raw!$A:$A, 'Calls Answered in 60s'!EN$14, Raw!$F:$F, 'Calls Answered in 60s'!$C28, Raw!$H:$H, "B01")</f>
        <v>909</v>
      </c>
      <c r="EO28" s="47">
        <f>SUMIFS(Raw!$I:$I, Raw!$A:$A, 'Calls Answered in 60s'!EO$14, Raw!$F:$F, 'Calls Answered in 60s'!$C28, Raw!$H:$H, "B01")</f>
        <v>839</v>
      </c>
      <c r="EP28" s="47">
        <f>SUMIFS(Raw!$I:$I, Raw!$A:$A, 'Calls Answered in 60s'!EP$14, Raw!$F:$F, 'Calls Answered in 60s'!$C28, Raw!$H:$H, "B01")</f>
        <v>875</v>
      </c>
      <c r="EQ28" s="47">
        <f>SUMIFS(Raw!$I:$I, Raw!$A:$A, 'Calls Answered in 60s'!EQ$14, Raw!$F:$F, 'Calls Answered in 60s'!$C28, Raw!$H:$H, "B01")</f>
        <v>943</v>
      </c>
      <c r="ER28" s="48">
        <f>SUMIFS(Raw!$I:$I, Raw!$A:$A, 'Calls Answered in 60s'!ER$14, Raw!$F:$F, 'Calls Answered in 60s'!$C28, Raw!$H:$H, "B01")</f>
        <v>951</v>
      </c>
      <c r="ET28" s="46">
        <f>SUMIFS(Raw!$I:$I, Raw!$A:$A, 'Calls Answered in 60s'!ET$14, Raw!$F:$F, 'Calls Answered in 60s'!$C28, Raw!$H:$H, "A03")</f>
        <v>0</v>
      </c>
      <c r="EU28" s="47">
        <f>SUMIFS(Raw!$I:$I, Raw!$A:$A, 'Calls Answered in 60s'!EU$14, Raw!$F:$F, 'Calls Answered in 60s'!$C28, Raw!$H:$H, "A03")</f>
        <v>0</v>
      </c>
      <c r="EV28" s="47">
        <f>SUMIFS(Raw!$I:$I, Raw!$A:$A, 'Calls Answered in 60s'!EV$14, Raw!$F:$F, 'Calls Answered in 60s'!$C28, Raw!$H:$H, "A03")</f>
        <v>0</v>
      </c>
      <c r="EW28" s="47">
        <f>SUMIFS(Raw!$I:$I, Raw!$A:$A, 'Calls Answered in 60s'!EW$14, Raw!$F:$F, 'Calls Answered in 60s'!$C28, Raw!$H:$H, "A03")</f>
        <v>0</v>
      </c>
      <c r="EX28" s="47">
        <f>SUMIFS(Raw!$I:$I, Raw!$A:$A, 'Calls Answered in 60s'!EX$14, Raw!$F:$F, 'Calls Answered in 60s'!$C28, Raw!$H:$H, "A03")</f>
        <v>0</v>
      </c>
      <c r="EY28" s="47">
        <f>SUMIFS(Raw!$I:$I, Raw!$A:$A, 'Calls Answered in 60s'!EY$14, Raw!$F:$F, 'Calls Answered in 60s'!$C28, Raw!$H:$H, "A03")</f>
        <v>0</v>
      </c>
      <c r="EZ28" s="48">
        <f>SUMIFS(Raw!$I:$I, Raw!$A:$A, 'Calls Answered in 60s'!EZ$14, Raw!$F:$F, 'Calls Answered in 60s'!$C28, Raw!$H:$H, "A03")</f>
        <v>0</v>
      </c>
      <c r="FB28" s="46">
        <f>SUMIFS(Raw!$I:$I, Raw!$A:$A, 'Calls Answered in 60s'!FB$14, Raw!$F:$F, 'Calls Answered in 60s'!$C28, Raw!$H:$H, "B01")</f>
        <v>0</v>
      </c>
      <c r="FC28" s="47">
        <f>SUMIFS(Raw!$I:$I, Raw!$A:$A, 'Calls Answered in 60s'!FC$14, Raw!$F:$F, 'Calls Answered in 60s'!$C28, Raw!$H:$H, "B01")</f>
        <v>0</v>
      </c>
      <c r="FD28" s="47">
        <f>SUMIFS(Raw!$I:$I, Raw!$A:$A, 'Calls Answered in 60s'!FD$14, Raw!$F:$F, 'Calls Answered in 60s'!$C28, Raw!$H:$H, "B01")</f>
        <v>0</v>
      </c>
      <c r="FE28" s="47">
        <f>SUMIFS(Raw!$I:$I, Raw!$A:$A, 'Calls Answered in 60s'!FE$14, Raw!$F:$F, 'Calls Answered in 60s'!$C28, Raw!$H:$H, "B01")</f>
        <v>0</v>
      </c>
      <c r="FF28" s="47">
        <f>SUMIFS(Raw!$I:$I, Raw!$A:$A, 'Calls Answered in 60s'!FF$14, Raw!$F:$F, 'Calls Answered in 60s'!$C28, Raw!$H:$H, "B01")</f>
        <v>0</v>
      </c>
      <c r="FG28" s="47">
        <f>SUMIFS(Raw!$I:$I, Raw!$A:$A, 'Calls Answered in 60s'!FG$14, Raw!$F:$F, 'Calls Answered in 60s'!$C28, Raw!$H:$H, "B01")</f>
        <v>0</v>
      </c>
      <c r="FH28" s="48">
        <f>SUMIFS(Raw!$I:$I, Raw!$A:$A, 'Calls Answered in 60s'!FH$14, Raw!$F:$F, 'Calls Answered in 60s'!$C28, Raw!$H:$H, "B01")</f>
        <v>0</v>
      </c>
      <c r="FJ28" s="46">
        <f>SUMIFS(Raw!$I:$I, Raw!$A:$A, 'Calls Answered in 60s'!FJ$14, Raw!$F:$F, 'Calls Answered in 60s'!$C28, Raw!$H:$H, "A03")</f>
        <v>0</v>
      </c>
      <c r="FK28" s="47">
        <f>SUMIFS(Raw!$I:$I, Raw!$A:$A, 'Calls Answered in 60s'!FK$14, Raw!$F:$F, 'Calls Answered in 60s'!$C28, Raw!$H:$H, "A03")</f>
        <v>0</v>
      </c>
      <c r="FL28" s="47">
        <f>SUMIFS(Raw!$I:$I, Raw!$A:$A, 'Calls Answered in 60s'!FL$14, Raw!$F:$F, 'Calls Answered in 60s'!$C28, Raw!$H:$H, "A03")</f>
        <v>0</v>
      </c>
      <c r="FM28" s="47">
        <f>SUMIFS(Raw!$I:$I, Raw!$A:$A, 'Calls Answered in 60s'!FM$14, Raw!$F:$F, 'Calls Answered in 60s'!$C28, Raw!$H:$H, "A03")</f>
        <v>0</v>
      </c>
      <c r="FN28" s="47">
        <f>SUMIFS(Raw!$I:$I, Raw!$A:$A, 'Calls Answered in 60s'!FN$14, Raw!$F:$F, 'Calls Answered in 60s'!$C28, Raw!$H:$H, "A03")</f>
        <v>0</v>
      </c>
      <c r="FO28" s="47">
        <f>SUMIFS(Raw!$I:$I, Raw!$A:$A, 'Calls Answered in 60s'!FO$14, Raw!$F:$F, 'Calls Answered in 60s'!$C28, Raw!$H:$H, "A03")</f>
        <v>0</v>
      </c>
      <c r="FP28" s="48">
        <f>SUMIFS(Raw!$I:$I, Raw!$A:$A, 'Calls Answered in 60s'!FP$14, Raw!$F:$F, 'Calls Answered in 60s'!$C28, Raw!$H:$H, "A03")</f>
        <v>0</v>
      </c>
      <c r="FR28" s="46">
        <f>SUMIFS(Raw!$I:$I, Raw!$A:$A, 'Calls Answered in 60s'!FR$14, Raw!$F:$F, 'Calls Answered in 60s'!$C28, Raw!$H:$H, "B01")</f>
        <v>0</v>
      </c>
      <c r="FS28" s="47">
        <f>SUMIFS(Raw!$I:$I, Raw!$A:$A, 'Calls Answered in 60s'!FS$14, Raw!$F:$F, 'Calls Answered in 60s'!$C28, Raw!$H:$H, "B01")</f>
        <v>0</v>
      </c>
      <c r="FT28" s="47">
        <f>SUMIFS(Raw!$I:$I, Raw!$A:$A, 'Calls Answered in 60s'!FT$14, Raw!$F:$F, 'Calls Answered in 60s'!$C28, Raw!$H:$H, "B01")</f>
        <v>0</v>
      </c>
      <c r="FU28" s="47">
        <f>SUMIFS(Raw!$I:$I, Raw!$A:$A, 'Calls Answered in 60s'!FU$14, Raw!$F:$F, 'Calls Answered in 60s'!$C28, Raw!$H:$H, "B01")</f>
        <v>0</v>
      </c>
      <c r="FV28" s="47">
        <f>SUMIFS(Raw!$I:$I, Raw!$A:$A, 'Calls Answered in 60s'!FV$14, Raw!$F:$F, 'Calls Answered in 60s'!$C28, Raw!$H:$H, "B01")</f>
        <v>0</v>
      </c>
      <c r="FW28" s="47">
        <f>SUMIFS(Raw!$I:$I, Raw!$A:$A, 'Calls Answered in 60s'!FW$14, Raw!$F:$F, 'Calls Answered in 60s'!$C28, Raw!$H:$H, "B01")</f>
        <v>0</v>
      </c>
      <c r="FX28" s="48">
        <f>SUMIFS(Raw!$I:$I, Raw!$A:$A, 'Calls Answered in 60s'!FX$14, Raw!$F:$F, 'Calls Answered in 60s'!$C28, Raw!$H:$H, "B01")</f>
        <v>0</v>
      </c>
      <c r="FZ28" s="46">
        <f>SUMIFS(Raw!$I:$I, Raw!$A:$A, 'Calls Answered in 60s'!FZ$14, Raw!$F:$F, 'Calls Answered in 60s'!$C28, Raw!$H:$H, "A03")</f>
        <v>0</v>
      </c>
      <c r="GA28" s="47">
        <f>SUMIFS(Raw!$I:$I, Raw!$A:$A, 'Calls Answered in 60s'!GA$14, Raw!$F:$F, 'Calls Answered in 60s'!$C28, Raw!$H:$H, "A03")</f>
        <v>0</v>
      </c>
      <c r="GB28" s="47">
        <f>SUMIFS(Raw!$I:$I, Raw!$A:$A, 'Calls Answered in 60s'!GB$14, Raw!$F:$F, 'Calls Answered in 60s'!$C28, Raw!$H:$H, "A03")</f>
        <v>0</v>
      </c>
      <c r="GC28" s="47">
        <f>SUMIFS(Raw!$I:$I, Raw!$A:$A, 'Calls Answered in 60s'!GC$14, Raw!$F:$F, 'Calls Answered in 60s'!$C28, Raw!$H:$H, "A03")</f>
        <v>0</v>
      </c>
      <c r="GD28" s="47">
        <f>SUMIFS(Raw!$I:$I, Raw!$A:$A, 'Calls Answered in 60s'!GD$14, Raw!$F:$F, 'Calls Answered in 60s'!$C28, Raw!$H:$H, "A03")</f>
        <v>0</v>
      </c>
      <c r="GE28" s="47">
        <f>SUMIFS(Raw!$I:$I, Raw!$A:$A, 'Calls Answered in 60s'!GE$14, Raw!$F:$F, 'Calls Answered in 60s'!$C28, Raw!$H:$H, "A03")</f>
        <v>0</v>
      </c>
      <c r="GF28" s="48">
        <f>SUMIFS(Raw!$I:$I, Raw!$A:$A, 'Calls Answered in 60s'!GF$14, Raw!$F:$F, 'Calls Answered in 60s'!$C28, Raw!$H:$H, "A03")</f>
        <v>0</v>
      </c>
      <c r="GH28" s="46">
        <f>SUMIFS(Raw!$I:$I, Raw!$A:$A, 'Calls Answered in 60s'!GH$14, Raw!$F:$F, 'Calls Answered in 60s'!$C28, Raw!$H:$H, "B01")</f>
        <v>0</v>
      </c>
      <c r="GI28" s="47">
        <f>SUMIFS(Raw!$I:$I, Raw!$A:$A, 'Calls Answered in 60s'!GI$14, Raw!$F:$F, 'Calls Answered in 60s'!$C28, Raw!$H:$H, "B01")</f>
        <v>0</v>
      </c>
      <c r="GJ28" s="47">
        <f>SUMIFS(Raw!$I:$I, Raw!$A:$A, 'Calls Answered in 60s'!GJ$14, Raw!$F:$F, 'Calls Answered in 60s'!$C28, Raw!$H:$H, "B01")</f>
        <v>0</v>
      </c>
      <c r="GK28" s="47">
        <f>SUMIFS(Raw!$I:$I, Raw!$A:$A, 'Calls Answered in 60s'!GK$14, Raw!$F:$F, 'Calls Answered in 60s'!$C28, Raw!$H:$H, "B01")</f>
        <v>0</v>
      </c>
      <c r="GL28" s="47">
        <f>SUMIFS(Raw!$I:$I, Raw!$A:$A, 'Calls Answered in 60s'!GL$14, Raw!$F:$F, 'Calls Answered in 60s'!$C28, Raw!$H:$H, "B01")</f>
        <v>0</v>
      </c>
      <c r="GM28" s="47">
        <f>SUMIFS(Raw!$I:$I, Raw!$A:$A, 'Calls Answered in 60s'!GM$14, Raw!$F:$F, 'Calls Answered in 60s'!$C28, Raw!$H:$H, "B01")</f>
        <v>0</v>
      </c>
      <c r="GN28" s="48">
        <f>SUMIFS(Raw!$I:$I, Raw!$A:$A, 'Calls Answered in 60s'!GN$14, Raw!$F:$F, 'Calls Answered in 60s'!$C28, Raw!$H:$H, "B01")</f>
        <v>0</v>
      </c>
      <c r="GP28" s="46">
        <f>SUMIFS(Raw!$I:$I, Raw!$A:$A, 'Calls Answered in 60s'!GP$14, Raw!$F:$F, 'Calls Answered in 60s'!$C28, Raw!$H:$H, "A03")</f>
        <v>0</v>
      </c>
      <c r="GQ28" s="47">
        <f>SUMIFS(Raw!$I:$I, Raw!$A:$A, 'Calls Answered in 60s'!GQ$14, Raw!$F:$F, 'Calls Answered in 60s'!$C28, Raw!$H:$H, "A03")</f>
        <v>0</v>
      </c>
      <c r="GR28" s="47">
        <f>SUMIFS(Raw!$I:$I, Raw!$A:$A, 'Calls Answered in 60s'!GR$14, Raw!$F:$F, 'Calls Answered in 60s'!$C28, Raw!$H:$H, "A03")</f>
        <v>0</v>
      </c>
      <c r="GS28" s="47">
        <f>SUMIFS(Raw!$I:$I, Raw!$A:$A, 'Calls Answered in 60s'!GS$14, Raw!$F:$F, 'Calls Answered in 60s'!$C28, Raw!$H:$H, "A03")</f>
        <v>0</v>
      </c>
      <c r="GT28" s="47">
        <f>SUMIFS(Raw!$I:$I, Raw!$A:$A, 'Calls Answered in 60s'!GT$14, Raw!$F:$F, 'Calls Answered in 60s'!$C28, Raw!$H:$H, "A03")</f>
        <v>0</v>
      </c>
      <c r="GU28" s="47">
        <f>SUMIFS(Raw!$I:$I, Raw!$A:$A, 'Calls Answered in 60s'!GU$14, Raw!$F:$F, 'Calls Answered in 60s'!$C28, Raw!$H:$H, "A03")</f>
        <v>0</v>
      </c>
      <c r="GV28" s="48">
        <f>SUMIFS(Raw!$I:$I, Raw!$A:$A, 'Calls Answered in 60s'!GV$14, Raw!$F:$F, 'Calls Answered in 60s'!$C28, Raw!$H:$H, "A03")</f>
        <v>0</v>
      </c>
      <c r="GX28" s="46">
        <f>SUMIFS(Raw!$I:$I, Raw!$A:$A, 'Calls Answered in 60s'!GX$14, Raw!$F:$F, 'Calls Answered in 60s'!$C28, Raw!$H:$H, "B01")</f>
        <v>0</v>
      </c>
      <c r="GY28" s="47">
        <f>SUMIFS(Raw!$I:$I, Raw!$A:$A, 'Calls Answered in 60s'!GY$14, Raw!$F:$F, 'Calls Answered in 60s'!$C28, Raw!$H:$H, "B01")</f>
        <v>0</v>
      </c>
      <c r="GZ28" s="47">
        <f>SUMIFS(Raw!$I:$I, Raw!$A:$A, 'Calls Answered in 60s'!GZ$14, Raw!$F:$F, 'Calls Answered in 60s'!$C28, Raw!$H:$H, "B01")</f>
        <v>0</v>
      </c>
      <c r="HA28" s="47">
        <f>SUMIFS(Raw!$I:$I, Raw!$A:$A, 'Calls Answered in 60s'!HA$14, Raw!$F:$F, 'Calls Answered in 60s'!$C28, Raw!$H:$H, "B01")</f>
        <v>0</v>
      </c>
      <c r="HB28" s="47">
        <f>SUMIFS(Raw!$I:$I, Raw!$A:$A, 'Calls Answered in 60s'!HB$14, Raw!$F:$F, 'Calls Answered in 60s'!$C28, Raw!$H:$H, "B01")</f>
        <v>0</v>
      </c>
      <c r="HC28" s="47">
        <f>SUMIFS(Raw!$I:$I, Raw!$A:$A, 'Calls Answered in 60s'!HC$14, Raw!$F:$F, 'Calls Answered in 60s'!$C28, Raw!$H:$H, "B01")</f>
        <v>0</v>
      </c>
      <c r="HD28" s="48">
        <f>SUMIFS(Raw!$I:$I, Raw!$A:$A, 'Calls Answered in 60s'!HD$14, Raw!$F:$F, 'Calls Answered in 60s'!$C28, Raw!$H:$H, "B01")</f>
        <v>0</v>
      </c>
      <c r="HF28" s="46">
        <f>SUMIFS(Raw!$I:$I, Raw!$A:$A, 'Calls Answered in 60s'!HF$14, Raw!$F:$F, 'Calls Answered in 60s'!$C28, Raw!$H:$H, "A03")</f>
        <v>0</v>
      </c>
      <c r="HG28" s="47">
        <f>SUMIFS(Raw!$I:$I, Raw!$A:$A, 'Calls Answered in 60s'!HG$14, Raw!$F:$F, 'Calls Answered in 60s'!$C28, Raw!$H:$H, "A03")</f>
        <v>0</v>
      </c>
      <c r="HH28" s="47">
        <f>SUMIFS(Raw!$I:$I, Raw!$A:$A, 'Calls Answered in 60s'!HH$14, Raw!$F:$F, 'Calls Answered in 60s'!$C28, Raw!$H:$H, "A03")</f>
        <v>0</v>
      </c>
      <c r="HI28" s="47">
        <f>SUMIFS(Raw!$I:$I, Raw!$A:$A, 'Calls Answered in 60s'!HI$14, Raw!$F:$F, 'Calls Answered in 60s'!$C28, Raw!$H:$H, "A03")</f>
        <v>0</v>
      </c>
      <c r="HJ28" s="47">
        <f>SUMIFS(Raw!$I:$I, Raw!$A:$A, 'Calls Answered in 60s'!HJ$14, Raw!$F:$F, 'Calls Answered in 60s'!$C28, Raw!$H:$H, "A03")</f>
        <v>0</v>
      </c>
      <c r="HK28" s="47">
        <f>SUMIFS(Raw!$I:$I, Raw!$A:$A, 'Calls Answered in 60s'!HK$14, Raw!$F:$F, 'Calls Answered in 60s'!$C28, Raw!$H:$H, "A03")</f>
        <v>0</v>
      </c>
      <c r="HL28" s="48">
        <f>SUMIFS(Raw!$I:$I, Raw!$A:$A, 'Calls Answered in 60s'!HL$14, Raw!$F:$F, 'Calls Answered in 60s'!$C28, Raw!$H:$H, "A03")</f>
        <v>0</v>
      </c>
      <c r="HN28" s="46">
        <f>SUMIFS(Raw!$I:$I, Raw!$A:$A, 'Calls Answered in 60s'!HN$14, Raw!$F:$F, 'Calls Answered in 60s'!$C28, Raw!$H:$H, "B01")</f>
        <v>0</v>
      </c>
      <c r="HO28" s="47">
        <f>SUMIFS(Raw!$I:$I, Raw!$A:$A, 'Calls Answered in 60s'!HO$14, Raw!$F:$F, 'Calls Answered in 60s'!$C28, Raw!$H:$H, "B01")</f>
        <v>0</v>
      </c>
      <c r="HP28" s="47">
        <f>SUMIFS(Raw!$I:$I, Raw!$A:$A, 'Calls Answered in 60s'!HP$14, Raw!$F:$F, 'Calls Answered in 60s'!$C28, Raw!$H:$H, "B01")</f>
        <v>0</v>
      </c>
      <c r="HQ28" s="47">
        <f>SUMIFS(Raw!$I:$I, Raw!$A:$A, 'Calls Answered in 60s'!HQ$14, Raw!$F:$F, 'Calls Answered in 60s'!$C28, Raw!$H:$H, "B01")</f>
        <v>0</v>
      </c>
      <c r="HR28" s="47">
        <f>SUMIFS(Raw!$I:$I, Raw!$A:$A, 'Calls Answered in 60s'!HR$14, Raw!$F:$F, 'Calls Answered in 60s'!$C28, Raw!$H:$H, "B01")</f>
        <v>0</v>
      </c>
      <c r="HS28" s="47">
        <f>SUMIFS(Raw!$I:$I, Raw!$A:$A, 'Calls Answered in 60s'!HS$14, Raw!$F:$F, 'Calls Answered in 60s'!$C28, Raw!$H:$H, "B01")</f>
        <v>0</v>
      </c>
      <c r="HT28" s="48">
        <f>SUMIFS(Raw!$I:$I, Raw!$A:$A, 'Calls Answered in 60s'!HT$14, Raw!$F:$F, 'Calls Answered in 60s'!$C28, Raw!$H:$H, "B01")</f>
        <v>0</v>
      </c>
      <c r="HV28" s="46">
        <f>SUMIFS(Raw!$I:$I, Raw!$A:$A, 'Calls Answered in 60s'!HV$14, Raw!$F:$F, 'Calls Answered in 60s'!$C28, Raw!$H:$H, "A03")</f>
        <v>0</v>
      </c>
      <c r="HW28" s="47">
        <f>SUMIFS(Raw!$I:$I, Raw!$A:$A, 'Calls Answered in 60s'!HW$14, Raw!$F:$F, 'Calls Answered in 60s'!$C28, Raw!$H:$H, "A03")</f>
        <v>0</v>
      </c>
      <c r="HX28" s="47">
        <f>SUMIFS(Raw!$I:$I, Raw!$A:$A, 'Calls Answered in 60s'!HX$14, Raw!$F:$F, 'Calls Answered in 60s'!$C28, Raw!$H:$H, "A03")</f>
        <v>0</v>
      </c>
      <c r="HY28" s="47">
        <f>SUMIFS(Raw!$I:$I, Raw!$A:$A, 'Calls Answered in 60s'!HY$14, Raw!$F:$F, 'Calls Answered in 60s'!$C28, Raw!$H:$H, "A03")</f>
        <v>0</v>
      </c>
      <c r="HZ28" s="47">
        <f>SUMIFS(Raw!$I:$I, Raw!$A:$A, 'Calls Answered in 60s'!HZ$14, Raw!$F:$F, 'Calls Answered in 60s'!$C28, Raw!$H:$H, "A03")</f>
        <v>0</v>
      </c>
      <c r="IA28" s="47">
        <f>SUMIFS(Raw!$I:$I, Raw!$A:$A, 'Calls Answered in 60s'!IA$14, Raw!$F:$F, 'Calls Answered in 60s'!$C28, Raw!$H:$H, "A03")</f>
        <v>0</v>
      </c>
      <c r="IB28" s="48">
        <f>SUMIFS(Raw!$I:$I, Raw!$A:$A, 'Calls Answered in 60s'!IB$14, Raw!$F:$F, 'Calls Answered in 60s'!$C28, Raw!$H:$H, "A03")</f>
        <v>0</v>
      </c>
      <c r="ID28" s="46">
        <f>SUMIFS(Raw!$I:$I, Raw!$A:$A, 'Calls Answered in 60s'!ID$14, Raw!$F:$F, 'Calls Answered in 60s'!$C28, Raw!$H:$H, "B01")</f>
        <v>0</v>
      </c>
      <c r="IE28" s="47">
        <f>SUMIFS(Raw!$I:$I, Raw!$A:$A, 'Calls Answered in 60s'!IE$14, Raw!$F:$F, 'Calls Answered in 60s'!$C28, Raw!$H:$H, "B01")</f>
        <v>0</v>
      </c>
      <c r="IF28" s="47">
        <f>SUMIFS(Raw!$I:$I, Raw!$A:$A, 'Calls Answered in 60s'!IF$14, Raw!$F:$F, 'Calls Answered in 60s'!$C28, Raw!$H:$H, "B01")</f>
        <v>0</v>
      </c>
      <c r="IG28" s="47">
        <f>SUMIFS(Raw!$I:$I, Raw!$A:$A, 'Calls Answered in 60s'!IG$14, Raw!$F:$F, 'Calls Answered in 60s'!$C28, Raw!$H:$H, "B01")</f>
        <v>0</v>
      </c>
      <c r="IH28" s="47">
        <f>SUMIFS(Raw!$I:$I, Raw!$A:$A, 'Calls Answered in 60s'!IH$14, Raw!$F:$F, 'Calls Answered in 60s'!$C28, Raw!$H:$H, "B01")</f>
        <v>0</v>
      </c>
      <c r="II28" s="47">
        <f>SUMIFS(Raw!$I:$I, Raw!$A:$A, 'Calls Answered in 60s'!II$14, Raw!$F:$F, 'Calls Answered in 60s'!$C28, Raw!$H:$H, "B01")</f>
        <v>0</v>
      </c>
      <c r="IJ28" s="48">
        <f>SUMIFS(Raw!$I:$I, Raw!$A:$A, 'Calls Answered in 60s'!IJ$14, Raw!$F:$F, 'Calls Answered in 60s'!$C28, Raw!$H:$H, "B01")</f>
        <v>0</v>
      </c>
      <c r="IL28" s="46">
        <f>SUMIFS(Raw!$I:$I, Raw!$A:$A, 'Calls Answered in 60s'!IL$14, Raw!$F:$F, 'Calls Answered in 60s'!$C28, Raw!$H:$H, "A03")</f>
        <v>0</v>
      </c>
      <c r="IM28" s="47">
        <f>SUMIFS(Raw!$I:$I, Raw!$A:$A, 'Calls Answered in 60s'!IM$14, Raw!$F:$F, 'Calls Answered in 60s'!$C28, Raw!$H:$H, "A03")</f>
        <v>0</v>
      </c>
      <c r="IN28" s="47">
        <f>SUMIFS(Raw!$I:$I, Raw!$A:$A, 'Calls Answered in 60s'!IN$14, Raw!$F:$F, 'Calls Answered in 60s'!$C28, Raw!$H:$H, "A03")</f>
        <v>0</v>
      </c>
      <c r="IO28" s="47">
        <f>SUMIFS(Raw!$I:$I, Raw!$A:$A, 'Calls Answered in 60s'!IO$14, Raw!$F:$F, 'Calls Answered in 60s'!$C28, Raw!$H:$H, "A03")</f>
        <v>0</v>
      </c>
      <c r="IP28" s="47">
        <f>SUMIFS(Raw!$I:$I, Raw!$A:$A, 'Calls Answered in 60s'!IP$14, Raw!$F:$F, 'Calls Answered in 60s'!$C28, Raw!$H:$H, "A03")</f>
        <v>0</v>
      </c>
      <c r="IQ28" s="47">
        <f>SUMIFS(Raw!$I:$I, Raw!$A:$A, 'Calls Answered in 60s'!IQ$14, Raw!$F:$F, 'Calls Answered in 60s'!$C28, Raw!$H:$H, "A03")</f>
        <v>0</v>
      </c>
      <c r="IR28" s="48">
        <f>SUMIFS(Raw!$I:$I, Raw!$A:$A, 'Calls Answered in 60s'!IR$14, Raw!$F:$F, 'Calls Answered in 60s'!$C28, Raw!$H:$H, "A03")</f>
        <v>0</v>
      </c>
      <c r="IT28" s="46">
        <f>SUMIFS(Raw!$I:$I, Raw!$A:$A, 'Calls Answered in 60s'!IT$14, Raw!$F:$F, 'Calls Answered in 60s'!$C28, Raw!$H:$H, "B01")</f>
        <v>0</v>
      </c>
      <c r="IU28" s="47">
        <f>SUMIFS(Raw!$I:$I, Raw!$A:$A, 'Calls Answered in 60s'!IU$14, Raw!$F:$F, 'Calls Answered in 60s'!$C28, Raw!$H:$H, "B01")</f>
        <v>0</v>
      </c>
      <c r="IV28" s="47">
        <f>SUMIFS(Raw!$I:$I, Raw!$A:$A, 'Calls Answered in 60s'!IV$14, Raw!$F:$F, 'Calls Answered in 60s'!$C28, Raw!$H:$H, "B01")</f>
        <v>0</v>
      </c>
      <c r="IW28" s="47">
        <f>SUMIFS(Raw!$I:$I, Raw!$A:$A, 'Calls Answered in 60s'!IW$14, Raw!$F:$F, 'Calls Answered in 60s'!$C28, Raw!$H:$H, "B01")</f>
        <v>0</v>
      </c>
      <c r="IX28" s="47">
        <f>SUMIFS(Raw!$I:$I, Raw!$A:$A, 'Calls Answered in 60s'!IX$14, Raw!$F:$F, 'Calls Answered in 60s'!$C28, Raw!$H:$H, "B01")</f>
        <v>0</v>
      </c>
      <c r="IY28" s="47">
        <f>SUMIFS(Raw!$I:$I, Raw!$A:$A, 'Calls Answered in 60s'!IY$14, Raw!$F:$F, 'Calls Answered in 60s'!$C28, Raw!$H:$H, "B01")</f>
        <v>0</v>
      </c>
      <c r="IZ28" s="48">
        <f>SUMIFS(Raw!$I:$I, Raw!$A:$A, 'Calls Answered in 60s'!IZ$14, Raw!$F:$F, 'Calls Answered in 60s'!$C28, Raw!$H:$H, "B01")</f>
        <v>0</v>
      </c>
      <c r="JB28" s="46">
        <f>SUMIFS(Raw!$I:$I, Raw!$A:$A, 'Calls Answered in 60s'!JB$14, Raw!$F:$F, 'Calls Answered in 60s'!$C28, Raw!$H:$H, "A03")</f>
        <v>0</v>
      </c>
      <c r="JC28" s="47">
        <f>SUMIFS(Raw!$I:$I, Raw!$A:$A, 'Calls Answered in 60s'!JC$14, Raw!$F:$F, 'Calls Answered in 60s'!$C28, Raw!$H:$H, "A03")</f>
        <v>0</v>
      </c>
      <c r="JD28" s="47">
        <f>SUMIFS(Raw!$I:$I, Raw!$A:$A, 'Calls Answered in 60s'!JD$14, Raw!$F:$F, 'Calls Answered in 60s'!$C28, Raw!$H:$H, "A03")</f>
        <v>0</v>
      </c>
      <c r="JE28" s="47">
        <f>SUMIFS(Raw!$I:$I, Raw!$A:$A, 'Calls Answered in 60s'!JE$14, Raw!$F:$F, 'Calls Answered in 60s'!$C28, Raw!$H:$H, "A03")</f>
        <v>0</v>
      </c>
      <c r="JF28" s="47">
        <f>SUMIFS(Raw!$I:$I, Raw!$A:$A, 'Calls Answered in 60s'!JF$14, Raw!$F:$F, 'Calls Answered in 60s'!$C28, Raw!$H:$H, "A03")</f>
        <v>0</v>
      </c>
      <c r="JG28" s="47">
        <f>SUMIFS(Raw!$I:$I, Raw!$A:$A, 'Calls Answered in 60s'!JG$14, Raw!$F:$F, 'Calls Answered in 60s'!$C28, Raw!$H:$H, "A03")</f>
        <v>0</v>
      </c>
      <c r="JH28" s="48">
        <f>SUMIFS(Raw!$I:$I, Raw!$A:$A, 'Calls Answered in 60s'!JH$14, Raw!$F:$F, 'Calls Answered in 60s'!$C28, Raw!$H:$H, "A03")</f>
        <v>0</v>
      </c>
      <c r="JJ28" s="46">
        <f>SUMIFS(Raw!$I:$I, Raw!$A:$A, 'Calls Answered in 60s'!JJ$14, Raw!$F:$F, 'Calls Answered in 60s'!$C28, Raw!$H:$H, "B01")</f>
        <v>0</v>
      </c>
      <c r="JK28" s="47">
        <f>SUMIFS(Raw!$I:$I, Raw!$A:$A, 'Calls Answered in 60s'!JK$14, Raw!$F:$F, 'Calls Answered in 60s'!$C28, Raw!$H:$H, "B01")</f>
        <v>0</v>
      </c>
      <c r="JL28" s="47">
        <f>SUMIFS(Raw!$I:$I, Raw!$A:$A, 'Calls Answered in 60s'!JL$14, Raw!$F:$F, 'Calls Answered in 60s'!$C28, Raw!$H:$H, "B01")</f>
        <v>0</v>
      </c>
      <c r="JM28" s="47">
        <f>SUMIFS(Raw!$I:$I, Raw!$A:$A, 'Calls Answered in 60s'!JM$14, Raw!$F:$F, 'Calls Answered in 60s'!$C28, Raw!$H:$H, "B01")</f>
        <v>0</v>
      </c>
      <c r="JN28" s="47">
        <f>SUMIFS(Raw!$I:$I, Raw!$A:$A, 'Calls Answered in 60s'!JN$14, Raw!$F:$F, 'Calls Answered in 60s'!$C28, Raw!$H:$H, "B01")</f>
        <v>0</v>
      </c>
      <c r="JO28" s="47">
        <f>SUMIFS(Raw!$I:$I, Raw!$A:$A, 'Calls Answered in 60s'!JO$14, Raw!$F:$F, 'Calls Answered in 60s'!$C28, Raw!$H:$H, "B01")</f>
        <v>0</v>
      </c>
      <c r="JP28" s="48">
        <f>SUMIFS(Raw!$I:$I, Raw!$A:$A, 'Calls Answered in 60s'!JP$14, Raw!$F:$F, 'Calls Answered in 60s'!$C28, Raw!$H:$H, "B01")</f>
        <v>0</v>
      </c>
      <c r="JR28" s="46">
        <f>SUMIFS(Raw!$I:$I, Raw!$A:$A, 'Calls Answered in 60s'!JR$14, Raw!$F:$F, 'Calls Answered in 60s'!$C28, Raw!$H:$H, "A03")</f>
        <v>0</v>
      </c>
      <c r="JS28" s="47">
        <f>SUMIFS(Raw!$I:$I, Raw!$A:$A, 'Calls Answered in 60s'!JS$14, Raw!$F:$F, 'Calls Answered in 60s'!$C28, Raw!$H:$H, "A03")</f>
        <v>0</v>
      </c>
      <c r="JT28" s="47">
        <f>SUMIFS(Raw!$I:$I, Raw!$A:$A, 'Calls Answered in 60s'!JT$14, Raw!$F:$F, 'Calls Answered in 60s'!$C28, Raw!$H:$H, "A03")</f>
        <v>0</v>
      </c>
      <c r="JU28" s="47">
        <f>SUMIFS(Raw!$I:$I, Raw!$A:$A, 'Calls Answered in 60s'!JU$14, Raw!$F:$F, 'Calls Answered in 60s'!$C28, Raw!$H:$H, "A03")</f>
        <v>0</v>
      </c>
      <c r="JV28" s="47">
        <f>SUMIFS(Raw!$I:$I, Raw!$A:$A, 'Calls Answered in 60s'!JV$14, Raw!$F:$F, 'Calls Answered in 60s'!$C28, Raw!$H:$H, "A03")</f>
        <v>0</v>
      </c>
      <c r="JW28" s="47">
        <f>SUMIFS(Raw!$I:$I, Raw!$A:$A, 'Calls Answered in 60s'!JW$14, Raw!$F:$F, 'Calls Answered in 60s'!$C28, Raw!$H:$H, "A03")</f>
        <v>0</v>
      </c>
      <c r="JX28" s="48">
        <f>SUMIFS(Raw!$I:$I, Raw!$A:$A, 'Calls Answered in 60s'!JX$14, Raw!$F:$F, 'Calls Answered in 60s'!$C28, Raw!$H:$H, "A03")</f>
        <v>0</v>
      </c>
      <c r="JZ28" s="46">
        <f>SUMIFS(Raw!$I:$I, Raw!$A:$A, 'Calls Answered in 60s'!JZ$14, Raw!$F:$F, 'Calls Answered in 60s'!$C28, Raw!$H:$H, "B01")</f>
        <v>0</v>
      </c>
      <c r="KA28" s="47">
        <f>SUMIFS(Raw!$I:$I, Raw!$A:$A, 'Calls Answered in 60s'!KA$14, Raw!$F:$F, 'Calls Answered in 60s'!$C28, Raw!$H:$H, "B01")</f>
        <v>0</v>
      </c>
      <c r="KB28" s="47">
        <f>SUMIFS(Raw!$I:$I, Raw!$A:$A, 'Calls Answered in 60s'!KB$14, Raw!$F:$F, 'Calls Answered in 60s'!$C28, Raw!$H:$H, "B01")</f>
        <v>0</v>
      </c>
      <c r="KC28" s="47">
        <f>SUMIFS(Raw!$I:$I, Raw!$A:$A, 'Calls Answered in 60s'!KC$14, Raw!$F:$F, 'Calls Answered in 60s'!$C28, Raw!$H:$H, "B01")</f>
        <v>0</v>
      </c>
      <c r="KD28" s="47">
        <f>SUMIFS(Raw!$I:$I, Raw!$A:$A, 'Calls Answered in 60s'!KD$14, Raw!$F:$F, 'Calls Answered in 60s'!$C28, Raw!$H:$H, "B01")</f>
        <v>0</v>
      </c>
      <c r="KE28" s="47">
        <f>SUMIFS(Raw!$I:$I, Raw!$A:$A, 'Calls Answered in 60s'!KE$14, Raw!$F:$F, 'Calls Answered in 60s'!$C28, Raw!$H:$H, "B01")</f>
        <v>0</v>
      </c>
      <c r="KF28" s="48">
        <f>SUMIFS(Raw!$I:$I, Raw!$A:$A, 'Calls Answered in 60s'!KF$14, Raw!$F:$F, 'Calls Answered in 60s'!$C28, Raw!$H:$H, "B01")</f>
        <v>0</v>
      </c>
      <c r="KH28" s="46">
        <f>SUMIFS(Raw!$I:$I, Raw!$A:$A, 'Calls Answered in 60s'!KH$14, Raw!$F:$F, 'Calls Answered in 60s'!$C28, Raw!$H:$H, "A03")</f>
        <v>0</v>
      </c>
      <c r="KI28" s="47">
        <f>SUMIFS(Raw!$I:$I, Raw!$A:$A, 'Calls Answered in 60s'!KI$14, Raw!$F:$F, 'Calls Answered in 60s'!$C28, Raw!$H:$H, "A03")</f>
        <v>0</v>
      </c>
      <c r="KJ28" s="47">
        <f>SUMIFS(Raw!$I:$I, Raw!$A:$A, 'Calls Answered in 60s'!KJ$14, Raw!$F:$F, 'Calls Answered in 60s'!$C28, Raw!$H:$H, "A03")</f>
        <v>0</v>
      </c>
      <c r="KK28" s="47">
        <f>SUMIFS(Raw!$I:$I, Raw!$A:$A, 'Calls Answered in 60s'!KK$14, Raw!$F:$F, 'Calls Answered in 60s'!$C28, Raw!$H:$H, "A03")</f>
        <v>0</v>
      </c>
      <c r="KL28" s="47">
        <f>SUMIFS(Raw!$I:$I, Raw!$A:$A, 'Calls Answered in 60s'!KL$14, Raw!$F:$F, 'Calls Answered in 60s'!$C28, Raw!$H:$H, "A03")</f>
        <v>0</v>
      </c>
      <c r="KM28" s="47">
        <f>SUMIFS(Raw!$I:$I, Raw!$A:$A, 'Calls Answered in 60s'!KM$14, Raw!$F:$F, 'Calls Answered in 60s'!$C28, Raw!$H:$H, "A03")</f>
        <v>0</v>
      </c>
      <c r="KN28" s="48">
        <f>SUMIFS(Raw!$I:$I, Raw!$A:$A, 'Calls Answered in 60s'!KN$14, Raw!$F:$F, 'Calls Answered in 60s'!$C28, Raw!$H:$H, "A03")</f>
        <v>0</v>
      </c>
      <c r="KP28" s="46">
        <f>SUMIFS(Raw!$I:$I, Raw!$A:$A, 'Calls Answered in 60s'!KP$14, Raw!$F:$F, 'Calls Answered in 60s'!$C28, Raw!$H:$H, "B01")</f>
        <v>0</v>
      </c>
      <c r="KQ28" s="47">
        <f>SUMIFS(Raw!$I:$I, Raw!$A:$A, 'Calls Answered in 60s'!KQ$14, Raw!$F:$F, 'Calls Answered in 60s'!$C28, Raw!$H:$H, "B01")</f>
        <v>0</v>
      </c>
      <c r="KR28" s="47">
        <f>SUMIFS(Raw!$I:$I, Raw!$A:$A, 'Calls Answered in 60s'!KR$14, Raw!$F:$F, 'Calls Answered in 60s'!$C28, Raw!$H:$H, "B01")</f>
        <v>0</v>
      </c>
      <c r="KS28" s="47">
        <f>SUMIFS(Raw!$I:$I, Raw!$A:$A, 'Calls Answered in 60s'!KS$14, Raw!$F:$F, 'Calls Answered in 60s'!$C28, Raw!$H:$H, "B01")</f>
        <v>0</v>
      </c>
      <c r="KT28" s="47">
        <f>SUMIFS(Raw!$I:$I, Raw!$A:$A, 'Calls Answered in 60s'!KT$14, Raw!$F:$F, 'Calls Answered in 60s'!$C28, Raw!$H:$H, "B01")</f>
        <v>0</v>
      </c>
      <c r="KU28" s="47">
        <f>SUMIFS(Raw!$I:$I, Raw!$A:$A, 'Calls Answered in 60s'!KU$14, Raw!$F:$F, 'Calls Answered in 60s'!$C28, Raw!$H:$H, "B01")</f>
        <v>0</v>
      </c>
      <c r="KV28" s="48">
        <f>SUMIFS(Raw!$I:$I, Raw!$A:$A, 'Calls Answered in 60s'!KV$14, Raw!$F:$F, 'Calls Answered in 60s'!$C28, Raw!$H:$H, "B01")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1104</v>
      </c>
      <c r="O29" s="52">
        <v>806</v>
      </c>
      <c r="P29" s="52">
        <v>1099</v>
      </c>
      <c r="Q29" s="52">
        <v>1070</v>
      </c>
      <c r="R29" s="52">
        <v>889</v>
      </c>
      <c r="S29" s="52">
        <v>907</v>
      </c>
      <c r="T29" s="53">
        <v>1171</v>
      </c>
      <c r="V29" s="51">
        <v>1608</v>
      </c>
      <c r="W29" s="52">
        <v>1503</v>
      </c>
      <c r="X29" s="52">
        <v>1532</v>
      </c>
      <c r="Y29" s="52">
        <v>1471</v>
      </c>
      <c r="Z29" s="52">
        <v>1501</v>
      </c>
      <c r="AA29" s="52">
        <v>2058</v>
      </c>
      <c r="AB29" s="53">
        <v>1791</v>
      </c>
      <c r="AD29" s="51">
        <v>815</v>
      </c>
      <c r="AE29" s="52">
        <v>1212</v>
      </c>
      <c r="AF29" s="52">
        <v>1369</v>
      </c>
      <c r="AG29" s="52">
        <v>1265</v>
      </c>
      <c r="AH29" s="52">
        <v>1283</v>
      </c>
      <c r="AI29" s="52">
        <v>1388</v>
      </c>
      <c r="AJ29" s="53">
        <v>1075</v>
      </c>
      <c r="AL29" s="51">
        <v>1789</v>
      </c>
      <c r="AM29" s="52">
        <v>1492</v>
      </c>
      <c r="AN29" s="52">
        <v>1435</v>
      </c>
      <c r="AO29" s="52">
        <v>1410</v>
      </c>
      <c r="AP29" s="52">
        <v>1530</v>
      </c>
      <c r="AQ29" s="52">
        <v>1999</v>
      </c>
      <c r="AR29" s="53">
        <v>1703</v>
      </c>
      <c r="AT29" s="51">
        <v>1229</v>
      </c>
      <c r="AU29" s="52">
        <v>1046</v>
      </c>
      <c r="AV29" s="52">
        <v>1192</v>
      </c>
      <c r="AW29" s="52">
        <v>1333</v>
      </c>
      <c r="AX29" s="52">
        <v>1326</v>
      </c>
      <c r="AY29" s="52">
        <v>1649</v>
      </c>
      <c r="AZ29" s="53">
        <v>1616</v>
      </c>
      <c r="BB29" s="51">
        <v>1609</v>
      </c>
      <c r="BC29" s="52">
        <v>1536</v>
      </c>
      <c r="BD29" s="52">
        <v>1372</v>
      </c>
      <c r="BE29" s="52">
        <v>1400</v>
      </c>
      <c r="BF29" s="52">
        <v>1487</v>
      </c>
      <c r="BG29" s="52">
        <v>1966</v>
      </c>
      <c r="BH29" s="53">
        <v>1592</v>
      </c>
      <c r="BJ29" s="51">
        <v>1309</v>
      </c>
      <c r="BK29" s="52">
        <v>1413</v>
      </c>
      <c r="BL29" s="52">
        <v>1304</v>
      </c>
      <c r="BM29" s="52">
        <v>1388</v>
      </c>
      <c r="BN29" s="52">
        <v>1309</v>
      </c>
      <c r="BO29" s="52">
        <v>1642</v>
      </c>
      <c r="BP29" s="53">
        <v>1477</v>
      </c>
      <c r="BR29" s="51">
        <v>1558</v>
      </c>
      <c r="BS29" s="52">
        <v>1281</v>
      </c>
      <c r="BT29" s="52">
        <v>1196</v>
      </c>
      <c r="BU29" s="52">
        <v>1000</v>
      </c>
      <c r="BV29" s="52">
        <v>1804</v>
      </c>
      <c r="BW29" s="52">
        <v>1981</v>
      </c>
      <c r="BX29" s="53">
        <v>1646</v>
      </c>
      <c r="BZ29" s="51">
        <v>1450</v>
      </c>
      <c r="CA29" s="52">
        <v>1243</v>
      </c>
      <c r="CB29" s="52">
        <v>1174</v>
      </c>
      <c r="CC29" s="52">
        <v>968</v>
      </c>
      <c r="CD29" s="52">
        <v>1252</v>
      </c>
      <c r="CE29" s="52">
        <v>1089</v>
      </c>
      <c r="CF29" s="53">
        <v>1613</v>
      </c>
      <c r="CH29" s="51">
        <v>1550</v>
      </c>
      <c r="CI29" s="52">
        <v>1319</v>
      </c>
      <c r="CJ29" s="52">
        <v>1206</v>
      </c>
      <c r="CK29" s="52">
        <v>1617</v>
      </c>
      <c r="CL29" s="52">
        <v>1546</v>
      </c>
      <c r="CM29" s="52">
        <v>1978</v>
      </c>
      <c r="CN29" s="53">
        <v>1795</v>
      </c>
      <c r="CP29" s="51">
        <v>1292</v>
      </c>
      <c r="CQ29" s="52">
        <v>1248</v>
      </c>
      <c r="CR29" s="52">
        <v>1128</v>
      </c>
      <c r="CS29" s="52">
        <v>1229</v>
      </c>
      <c r="CT29" s="52">
        <v>1376</v>
      </c>
      <c r="CU29" s="52">
        <v>1823</v>
      </c>
      <c r="CV29" s="53">
        <v>1621</v>
      </c>
      <c r="CX29" s="51">
        <v>1585</v>
      </c>
      <c r="CY29" s="52">
        <v>1361</v>
      </c>
      <c r="CZ29" s="52">
        <v>1457</v>
      </c>
      <c r="DA29" s="52">
        <v>1414</v>
      </c>
      <c r="DB29" s="52">
        <v>1517</v>
      </c>
      <c r="DC29" s="52">
        <v>1880</v>
      </c>
      <c r="DD29" s="53">
        <v>1626</v>
      </c>
      <c r="DF29" s="51">
        <v>1582</v>
      </c>
      <c r="DG29" s="52">
        <v>1308</v>
      </c>
      <c r="DH29" s="52">
        <v>1218</v>
      </c>
      <c r="DI29" s="52">
        <v>1273</v>
      </c>
      <c r="DJ29" s="52">
        <v>1175</v>
      </c>
      <c r="DK29" s="52">
        <v>1716</v>
      </c>
      <c r="DL29" s="53">
        <v>1414</v>
      </c>
      <c r="DN29" s="51">
        <v>1611</v>
      </c>
      <c r="DO29" s="52">
        <v>1454</v>
      </c>
      <c r="DP29" s="52">
        <v>1420</v>
      </c>
      <c r="DQ29" s="52">
        <v>1373</v>
      </c>
      <c r="DR29" s="52">
        <v>1352</v>
      </c>
      <c r="DS29" s="52">
        <v>1857</v>
      </c>
      <c r="DT29" s="53">
        <v>1549</v>
      </c>
      <c r="DV29" s="51">
        <v>1243</v>
      </c>
      <c r="DW29" s="52">
        <v>1294</v>
      </c>
      <c r="DX29" s="52">
        <v>1272</v>
      </c>
      <c r="DY29" s="52">
        <v>1254</v>
      </c>
      <c r="DZ29" s="52">
        <v>1225</v>
      </c>
      <c r="EA29" s="52">
        <v>1735</v>
      </c>
      <c r="EB29" s="53">
        <v>1482</v>
      </c>
      <c r="ED29" s="51">
        <f>SUMIFS(Raw!$I:$I, Raw!$A:$A, 'Calls Answered in 60s'!ED$14, Raw!$F:$F, 'Calls Answered in 60s'!$C29, Raw!$H:$H, "A03")</f>
        <v>1544</v>
      </c>
      <c r="EE29" s="52">
        <f>SUMIFS(Raw!$I:$I, Raw!$A:$A, 'Calls Answered in 60s'!EE$14, Raw!$F:$F, 'Calls Answered in 60s'!$C29, Raw!$H:$H, "A03")</f>
        <v>1324</v>
      </c>
      <c r="EF29" s="52">
        <f>SUMIFS(Raw!$I:$I, Raw!$A:$A, 'Calls Answered in 60s'!EF$14, Raw!$F:$F, 'Calls Answered in 60s'!$C29, Raw!$H:$H, "A03")</f>
        <v>1374</v>
      </c>
      <c r="EG29" s="52">
        <f>SUMIFS(Raw!$I:$I, Raw!$A:$A, 'Calls Answered in 60s'!EG$14, Raw!$F:$F, 'Calls Answered in 60s'!$C29, Raw!$H:$H, "A03")</f>
        <v>1315</v>
      </c>
      <c r="EH29" s="52">
        <f>SUMIFS(Raw!$I:$I, Raw!$A:$A, 'Calls Answered in 60s'!EH$14, Raw!$F:$F, 'Calls Answered in 60s'!$C29, Raw!$H:$H, "A03")</f>
        <v>1343</v>
      </c>
      <c r="EI29" s="52">
        <f>SUMIFS(Raw!$I:$I, Raw!$A:$A, 'Calls Answered in 60s'!EI$14, Raw!$F:$F, 'Calls Answered in 60s'!$C29, Raw!$H:$H, "A03")</f>
        <v>1823</v>
      </c>
      <c r="EJ29" s="53">
        <f>SUMIFS(Raw!$I:$I, Raw!$A:$A, 'Calls Answered in 60s'!EJ$14, Raw!$F:$F, 'Calls Answered in 60s'!$C29, Raw!$H:$H, "A03")</f>
        <v>1523</v>
      </c>
      <c r="EL29" s="51">
        <f>SUMIFS(Raw!$I:$I, Raw!$A:$A, 'Calls Answered in 60s'!EL$14, Raw!$F:$F, 'Calls Answered in 60s'!$C29, Raw!$H:$H, "B01")</f>
        <v>1355</v>
      </c>
      <c r="EM29" s="52">
        <f>SUMIFS(Raw!$I:$I, Raw!$A:$A, 'Calls Answered in 60s'!EM$14, Raw!$F:$F, 'Calls Answered in 60s'!$C29, Raw!$H:$H, "B01")</f>
        <v>1122</v>
      </c>
      <c r="EN29" s="52">
        <f>SUMIFS(Raw!$I:$I, Raw!$A:$A, 'Calls Answered in 60s'!EN$14, Raw!$F:$F, 'Calls Answered in 60s'!$C29, Raw!$H:$H, "B01")</f>
        <v>1222</v>
      </c>
      <c r="EO29" s="52">
        <f>SUMIFS(Raw!$I:$I, Raw!$A:$A, 'Calls Answered in 60s'!EO$14, Raw!$F:$F, 'Calls Answered in 60s'!$C29, Raw!$H:$H, "B01")</f>
        <v>1129</v>
      </c>
      <c r="EP29" s="52">
        <f>SUMIFS(Raw!$I:$I, Raw!$A:$A, 'Calls Answered in 60s'!EP$14, Raw!$F:$F, 'Calls Answered in 60s'!$C29, Raw!$H:$H, "B01")</f>
        <v>1078</v>
      </c>
      <c r="EQ29" s="52">
        <f>SUMIFS(Raw!$I:$I, Raw!$A:$A, 'Calls Answered in 60s'!EQ$14, Raw!$F:$F, 'Calls Answered in 60s'!$C29, Raw!$H:$H, "B01")</f>
        <v>1387</v>
      </c>
      <c r="ER29" s="53">
        <f>SUMIFS(Raw!$I:$I, Raw!$A:$A, 'Calls Answered in 60s'!ER$14, Raw!$F:$F, 'Calls Answered in 60s'!$C29, Raw!$H:$H, "B01")</f>
        <v>1392</v>
      </c>
      <c r="ET29" s="51">
        <f>SUMIFS(Raw!$I:$I, Raw!$A:$A, 'Calls Answered in 60s'!ET$14, Raw!$F:$F, 'Calls Answered in 60s'!$C29, Raw!$H:$H, "A03")</f>
        <v>0</v>
      </c>
      <c r="EU29" s="52">
        <f>SUMIFS(Raw!$I:$I, Raw!$A:$A, 'Calls Answered in 60s'!EU$14, Raw!$F:$F, 'Calls Answered in 60s'!$C29, Raw!$H:$H, "A03")</f>
        <v>0</v>
      </c>
      <c r="EV29" s="52">
        <f>SUMIFS(Raw!$I:$I, Raw!$A:$A, 'Calls Answered in 60s'!EV$14, Raw!$F:$F, 'Calls Answered in 60s'!$C29, Raw!$H:$H, "A03")</f>
        <v>0</v>
      </c>
      <c r="EW29" s="52">
        <f>SUMIFS(Raw!$I:$I, Raw!$A:$A, 'Calls Answered in 60s'!EW$14, Raw!$F:$F, 'Calls Answered in 60s'!$C29, Raw!$H:$H, "A03")</f>
        <v>0</v>
      </c>
      <c r="EX29" s="52">
        <f>SUMIFS(Raw!$I:$I, Raw!$A:$A, 'Calls Answered in 60s'!EX$14, Raw!$F:$F, 'Calls Answered in 60s'!$C29, Raw!$H:$H, "A03")</f>
        <v>0</v>
      </c>
      <c r="EY29" s="52">
        <f>SUMIFS(Raw!$I:$I, Raw!$A:$A, 'Calls Answered in 60s'!EY$14, Raw!$F:$F, 'Calls Answered in 60s'!$C29, Raw!$H:$H, "A03")</f>
        <v>0</v>
      </c>
      <c r="EZ29" s="53">
        <f>SUMIFS(Raw!$I:$I, Raw!$A:$A, 'Calls Answered in 60s'!EZ$14, Raw!$F:$F, 'Calls Answered in 60s'!$C29, Raw!$H:$H, "A03")</f>
        <v>0</v>
      </c>
      <c r="FB29" s="51">
        <f>SUMIFS(Raw!$I:$I, Raw!$A:$A, 'Calls Answered in 60s'!FB$14, Raw!$F:$F, 'Calls Answered in 60s'!$C29, Raw!$H:$H, "B01")</f>
        <v>0</v>
      </c>
      <c r="FC29" s="52">
        <f>SUMIFS(Raw!$I:$I, Raw!$A:$A, 'Calls Answered in 60s'!FC$14, Raw!$F:$F, 'Calls Answered in 60s'!$C29, Raw!$H:$H, "B01")</f>
        <v>0</v>
      </c>
      <c r="FD29" s="52">
        <f>SUMIFS(Raw!$I:$I, Raw!$A:$A, 'Calls Answered in 60s'!FD$14, Raw!$F:$F, 'Calls Answered in 60s'!$C29, Raw!$H:$H, "B01")</f>
        <v>0</v>
      </c>
      <c r="FE29" s="52">
        <f>SUMIFS(Raw!$I:$I, Raw!$A:$A, 'Calls Answered in 60s'!FE$14, Raw!$F:$F, 'Calls Answered in 60s'!$C29, Raw!$H:$H, "B01")</f>
        <v>0</v>
      </c>
      <c r="FF29" s="52">
        <f>SUMIFS(Raw!$I:$I, Raw!$A:$A, 'Calls Answered in 60s'!FF$14, Raw!$F:$F, 'Calls Answered in 60s'!$C29, Raw!$H:$H, "B01")</f>
        <v>0</v>
      </c>
      <c r="FG29" s="52">
        <f>SUMIFS(Raw!$I:$I, Raw!$A:$A, 'Calls Answered in 60s'!FG$14, Raw!$F:$F, 'Calls Answered in 60s'!$C29, Raw!$H:$H, "B01")</f>
        <v>0</v>
      </c>
      <c r="FH29" s="53">
        <f>SUMIFS(Raw!$I:$I, Raw!$A:$A, 'Calls Answered in 60s'!FH$14, Raw!$F:$F, 'Calls Answered in 60s'!$C29, Raw!$H:$H, "B01")</f>
        <v>0</v>
      </c>
      <c r="FJ29" s="51">
        <f>SUMIFS(Raw!$I:$I, Raw!$A:$A, 'Calls Answered in 60s'!FJ$14, Raw!$F:$F, 'Calls Answered in 60s'!$C29, Raw!$H:$H, "A03")</f>
        <v>0</v>
      </c>
      <c r="FK29" s="52">
        <f>SUMIFS(Raw!$I:$I, Raw!$A:$A, 'Calls Answered in 60s'!FK$14, Raw!$F:$F, 'Calls Answered in 60s'!$C29, Raw!$H:$H, "A03")</f>
        <v>0</v>
      </c>
      <c r="FL29" s="52">
        <f>SUMIFS(Raw!$I:$I, Raw!$A:$A, 'Calls Answered in 60s'!FL$14, Raw!$F:$F, 'Calls Answered in 60s'!$C29, Raw!$H:$H, "A03")</f>
        <v>0</v>
      </c>
      <c r="FM29" s="52">
        <f>SUMIFS(Raw!$I:$I, Raw!$A:$A, 'Calls Answered in 60s'!FM$14, Raw!$F:$F, 'Calls Answered in 60s'!$C29, Raw!$H:$H, "A03")</f>
        <v>0</v>
      </c>
      <c r="FN29" s="52">
        <f>SUMIFS(Raw!$I:$I, Raw!$A:$A, 'Calls Answered in 60s'!FN$14, Raw!$F:$F, 'Calls Answered in 60s'!$C29, Raw!$H:$H, "A03")</f>
        <v>0</v>
      </c>
      <c r="FO29" s="52">
        <f>SUMIFS(Raw!$I:$I, Raw!$A:$A, 'Calls Answered in 60s'!FO$14, Raw!$F:$F, 'Calls Answered in 60s'!$C29, Raw!$H:$H, "A03")</f>
        <v>0</v>
      </c>
      <c r="FP29" s="53">
        <f>SUMIFS(Raw!$I:$I, Raw!$A:$A, 'Calls Answered in 60s'!FP$14, Raw!$F:$F, 'Calls Answered in 60s'!$C29, Raw!$H:$H, "A03")</f>
        <v>0</v>
      </c>
      <c r="FR29" s="51">
        <f>SUMIFS(Raw!$I:$I, Raw!$A:$A, 'Calls Answered in 60s'!FR$14, Raw!$F:$F, 'Calls Answered in 60s'!$C29, Raw!$H:$H, "B01")</f>
        <v>0</v>
      </c>
      <c r="FS29" s="52">
        <f>SUMIFS(Raw!$I:$I, Raw!$A:$A, 'Calls Answered in 60s'!FS$14, Raw!$F:$F, 'Calls Answered in 60s'!$C29, Raw!$H:$H, "B01")</f>
        <v>0</v>
      </c>
      <c r="FT29" s="52">
        <f>SUMIFS(Raw!$I:$I, Raw!$A:$A, 'Calls Answered in 60s'!FT$14, Raw!$F:$F, 'Calls Answered in 60s'!$C29, Raw!$H:$H, "B01")</f>
        <v>0</v>
      </c>
      <c r="FU29" s="52">
        <f>SUMIFS(Raw!$I:$I, Raw!$A:$A, 'Calls Answered in 60s'!FU$14, Raw!$F:$F, 'Calls Answered in 60s'!$C29, Raw!$H:$H, "B01")</f>
        <v>0</v>
      </c>
      <c r="FV29" s="52">
        <f>SUMIFS(Raw!$I:$I, Raw!$A:$A, 'Calls Answered in 60s'!FV$14, Raw!$F:$F, 'Calls Answered in 60s'!$C29, Raw!$H:$H, "B01")</f>
        <v>0</v>
      </c>
      <c r="FW29" s="52">
        <f>SUMIFS(Raw!$I:$I, Raw!$A:$A, 'Calls Answered in 60s'!FW$14, Raw!$F:$F, 'Calls Answered in 60s'!$C29, Raw!$H:$H, "B01")</f>
        <v>0</v>
      </c>
      <c r="FX29" s="53">
        <f>SUMIFS(Raw!$I:$I, Raw!$A:$A, 'Calls Answered in 60s'!FX$14, Raw!$F:$F, 'Calls Answered in 60s'!$C29, Raw!$H:$H, "B01")</f>
        <v>0</v>
      </c>
      <c r="FZ29" s="51">
        <f>SUMIFS(Raw!$I:$I, Raw!$A:$A, 'Calls Answered in 60s'!FZ$14, Raw!$F:$F, 'Calls Answered in 60s'!$C29, Raw!$H:$H, "A03")</f>
        <v>0</v>
      </c>
      <c r="GA29" s="52">
        <f>SUMIFS(Raw!$I:$I, Raw!$A:$A, 'Calls Answered in 60s'!GA$14, Raw!$F:$F, 'Calls Answered in 60s'!$C29, Raw!$H:$H, "A03")</f>
        <v>0</v>
      </c>
      <c r="GB29" s="52">
        <f>SUMIFS(Raw!$I:$I, Raw!$A:$A, 'Calls Answered in 60s'!GB$14, Raw!$F:$F, 'Calls Answered in 60s'!$C29, Raw!$H:$H, "A03")</f>
        <v>0</v>
      </c>
      <c r="GC29" s="52">
        <f>SUMIFS(Raw!$I:$I, Raw!$A:$A, 'Calls Answered in 60s'!GC$14, Raw!$F:$F, 'Calls Answered in 60s'!$C29, Raw!$H:$H, "A03")</f>
        <v>0</v>
      </c>
      <c r="GD29" s="52">
        <f>SUMIFS(Raw!$I:$I, Raw!$A:$A, 'Calls Answered in 60s'!GD$14, Raw!$F:$F, 'Calls Answered in 60s'!$C29, Raw!$H:$H, "A03")</f>
        <v>0</v>
      </c>
      <c r="GE29" s="52">
        <f>SUMIFS(Raw!$I:$I, Raw!$A:$A, 'Calls Answered in 60s'!GE$14, Raw!$F:$F, 'Calls Answered in 60s'!$C29, Raw!$H:$H, "A03")</f>
        <v>0</v>
      </c>
      <c r="GF29" s="53">
        <f>SUMIFS(Raw!$I:$I, Raw!$A:$A, 'Calls Answered in 60s'!GF$14, Raw!$F:$F, 'Calls Answered in 60s'!$C29, Raw!$H:$H, "A03")</f>
        <v>0</v>
      </c>
      <c r="GH29" s="51">
        <f>SUMIFS(Raw!$I:$I, Raw!$A:$A, 'Calls Answered in 60s'!GH$14, Raw!$F:$F, 'Calls Answered in 60s'!$C29, Raw!$H:$H, "B01")</f>
        <v>0</v>
      </c>
      <c r="GI29" s="52">
        <f>SUMIFS(Raw!$I:$I, Raw!$A:$A, 'Calls Answered in 60s'!GI$14, Raw!$F:$F, 'Calls Answered in 60s'!$C29, Raw!$H:$H, "B01")</f>
        <v>0</v>
      </c>
      <c r="GJ29" s="52">
        <f>SUMIFS(Raw!$I:$I, Raw!$A:$A, 'Calls Answered in 60s'!GJ$14, Raw!$F:$F, 'Calls Answered in 60s'!$C29, Raw!$H:$H, "B01")</f>
        <v>0</v>
      </c>
      <c r="GK29" s="52">
        <f>SUMIFS(Raw!$I:$I, Raw!$A:$A, 'Calls Answered in 60s'!GK$14, Raw!$F:$F, 'Calls Answered in 60s'!$C29, Raw!$H:$H, "B01")</f>
        <v>0</v>
      </c>
      <c r="GL29" s="52">
        <f>SUMIFS(Raw!$I:$I, Raw!$A:$A, 'Calls Answered in 60s'!GL$14, Raw!$F:$F, 'Calls Answered in 60s'!$C29, Raw!$H:$H, "B01")</f>
        <v>0</v>
      </c>
      <c r="GM29" s="52">
        <f>SUMIFS(Raw!$I:$I, Raw!$A:$A, 'Calls Answered in 60s'!GM$14, Raw!$F:$F, 'Calls Answered in 60s'!$C29, Raw!$H:$H, "B01")</f>
        <v>0</v>
      </c>
      <c r="GN29" s="53">
        <f>SUMIFS(Raw!$I:$I, Raw!$A:$A, 'Calls Answered in 60s'!GN$14, Raw!$F:$F, 'Calls Answered in 60s'!$C29, Raw!$H:$H, "B01")</f>
        <v>0</v>
      </c>
      <c r="GP29" s="51">
        <f>SUMIFS(Raw!$I:$I, Raw!$A:$A, 'Calls Answered in 60s'!GP$14, Raw!$F:$F, 'Calls Answered in 60s'!$C29, Raw!$H:$H, "A03")</f>
        <v>0</v>
      </c>
      <c r="GQ29" s="52">
        <f>SUMIFS(Raw!$I:$I, Raw!$A:$A, 'Calls Answered in 60s'!GQ$14, Raw!$F:$F, 'Calls Answered in 60s'!$C29, Raw!$H:$H, "A03")</f>
        <v>0</v>
      </c>
      <c r="GR29" s="52">
        <f>SUMIFS(Raw!$I:$I, Raw!$A:$A, 'Calls Answered in 60s'!GR$14, Raw!$F:$F, 'Calls Answered in 60s'!$C29, Raw!$H:$H, "A03")</f>
        <v>0</v>
      </c>
      <c r="GS29" s="52">
        <f>SUMIFS(Raw!$I:$I, Raw!$A:$A, 'Calls Answered in 60s'!GS$14, Raw!$F:$F, 'Calls Answered in 60s'!$C29, Raw!$H:$H, "A03")</f>
        <v>0</v>
      </c>
      <c r="GT29" s="52">
        <f>SUMIFS(Raw!$I:$I, Raw!$A:$A, 'Calls Answered in 60s'!GT$14, Raw!$F:$F, 'Calls Answered in 60s'!$C29, Raw!$H:$H, "A03")</f>
        <v>0</v>
      </c>
      <c r="GU29" s="52">
        <f>SUMIFS(Raw!$I:$I, Raw!$A:$A, 'Calls Answered in 60s'!GU$14, Raw!$F:$F, 'Calls Answered in 60s'!$C29, Raw!$H:$H, "A03")</f>
        <v>0</v>
      </c>
      <c r="GV29" s="53">
        <f>SUMIFS(Raw!$I:$I, Raw!$A:$A, 'Calls Answered in 60s'!GV$14, Raw!$F:$F, 'Calls Answered in 60s'!$C29, Raw!$H:$H, "A03")</f>
        <v>0</v>
      </c>
      <c r="GX29" s="51">
        <f>SUMIFS(Raw!$I:$I, Raw!$A:$A, 'Calls Answered in 60s'!GX$14, Raw!$F:$F, 'Calls Answered in 60s'!$C29, Raw!$H:$H, "B01")</f>
        <v>0</v>
      </c>
      <c r="GY29" s="52">
        <f>SUMIFS(Raw!$I:$I, Raw!$A:$A, 'Calls Answered in 60s'!GY$14, Raw!$F:$F, 'Calls Answered in 60s'!$C29, Raw!$H:$H, "B01")</f>
        <v>0</v>
      </c>
      <c r="GZ29" s="52">
        <f>SUMIFS(Raw!$I:$I, Raw!$A:$A, 'Calls Answered in 60s'!GZ$14, Raw!$F:$F, 'Calls Answered in 60s'!$C29, Raw!$H:$H, "B01")</f>
        <v>0</v>
      </c>
      <c r="HA29" s="52">
        <f>SUMIFS(Raw!$I:$I, Raw!$A:$A, 'Calls Answered in 60s'!HA$14, Raw!$F:$F, 'Calls Answered in 60s'!$C29, Raw!$H:$H, "B01")</f>
        <v>0</v>
      </c>
      <c r="HB29" s="52">
        <f>SUMIFS(Raw!$I:$I, Raw!$A:$A, 'Calls Answered in 60s'!HB$14, Raw!$F:$F, 'Calls Answered in 60s'!$C29, Raw!$H:$H, "B01")</f>
        <v>0</v>
      </c>
      <c r="HC29" s="52">
        <f>SUMIFS(Raw!$I:$I, Raw!$A:$A, 'Calls Answered in 60s'!HC$14, Raw!$F:$F, 'Calls Answered in 60s'!$C29, Raw!$H:$H, "B01")</f>
        <v>0</v>
      </c>
      <c r="HD29" s="53">
        <f>SUMIFS(Raw!$I:$I, Raw!$A:$A, 'Calls Answered in 60s'!HD$14, Raw!$F:$F, 'Calls Answered in 60s'!$C29, Raw!$H:$H, "B01")</f>
        <v>0</v>
      </c>
      <c r="HF29" s="51">
        <f>SUMIFS(Raw!$I:$I, Raw!$A:$A, 'Calls Answered in 60s'!HF$14, Raw!$F:$F, 'Calls Answered in 60s'!$C29, Raw!$H:$H, "A03")</f>
        <v>0</v>
      </c>
      <c r="HG29" s="52">
        <f>SUMIFS(Raw!$I:$I, Raw!$A:$A, 'Calls Answered in 60s'!HG$14, Raw!$F:$F, 'Calls Answered in 60s'!$C29, Raw!$H:$H, "A03")</f>
        <v>0</v>
      </c>
      <c r="HH29" s="52">
        <f>SUMIFS(Raw!$I:$I, Raw!$A:$A, 'Calls Answered in 60s'!HH$14, Raw!$F:$F, 'Calls Answered in 60s'!$C29, Raw!$H:$H, "A03")</f>
        <v>0</v>
      </c>
      <c r="HI29" s="52">
        <f>SUMIFS(Raw!$I:$I, Raw!$A:$A, 'Calls Answered in 60s'!HI$14, Raw!$F:$F, 'Calls Answered in 60s'!$C29, Raw!$H:$H, "A03")</f>
        <v>0</v>
      </c>
      <c r="HJ29" s="52">
        <f>SUMIFS(Raw!$I:$I, Raw!$A:$A, 'Calls Answered in 60s'!HJ$14, Raw!$F:$F, 'Calls Answered in 60s'!$C29, Raw!$H:$H, "A03")</f>
        <v>0</v>
      </c>
      <c r="HK29" s="52">
        <f>SUMIFS(Raw!$I:$I, Raw!$A:$A, 'Calls Answered in 60s'!HK$14, Raw!$F:$F, 'Calls Answered in 60s'!$C29, Raw!$H:$H, "A03")</f>
        <v>0</v>
      </c>
      <c r="HL29" s="53">
        <f>SUMIFS(Raw!$I:$I, Raw!$A:$A, 'Calls Answered in 60s'!HL$14, Raw!$F:$F, 'Calls Answered in 60s'!$C29, Raw!$H:$H, "A03")</f>
        <v>0</v>
      </c>
      <c r="HN29" s="51">
        <f>SUMIFS(Raw!$I:$I, Raw!$A:$A, 'Calls Answered in 60s'!HN$14, Raw!$F:$F, 'Calls Answered in 60s'!$C29, Raw!$H:$H, "B01")</f>
        <v>0</v>
      </c>
      <c r="HO29" s="52">
        <f>SUMIFS(Raw!$I:$I, Raw!$A:$A, 'Calls Answered in 60s'!HO$14, Raw!$F:$F, 'Calls Answered in 60s'!$C29, Raw!$H:$H, "B01")</f>
        <v>0</v>
      </c>
      <c r="HP29" s="52">
        <f>SUMIFS(Raw!$I:$I, Raw!$A:$A, 'Calls Answered in 60s'!HP$14, Raw!$F:$F, 'Calls Answered in 60s'!$C29, Raw!$H:$H, "B01")</f>
        <v>0</v>
      </c>
      <c r="HQ29" s="52">
        <f>SUMIFS(Raw!$I:$I, Raw!$A:$A, 'Calls Answered in 60s'!HQ$14, Raw!$F:$F, 'Calls Answered in 60s'!$C29, Raw!$H:$H, "B01")</f>
        <v>0</v>
      </c>
      <c r="HR29" s="52">
        <f>SUMIFS(Raw!$I:$I, Raw!$A:$A, 'Calls Answered in 60s'!HR$14, Raw!$F:$F, 'Calls Answered in 60s'!$C29, Raw!$H:$H, "B01")</f>
        <v>0</v>
      </c>
      <c r="HS29" s="52">
        <f>SUMIFS(Raw!$I:$I, Raw!$A:$A, 'Calls Answered in 60s'!HS$14, Raw!$F:$F, 'Calls Answered in 60s'!$C29, Raw!$H:$H, "B01")</f>
        <v>0</v>
      </c>
      <c r="HT29" s="53">
        <f>SUMIFS(Raw!$I:$I, Raw!$A:$A, 'Calls Answered in 60s'!HT$14, Raw!$F:$F, 'Calls Answered in 60s'!$C29, Raw!$H:$H, "B01")</f>
        <v>0</v>
      </c>
      <c r="HV29" s="51">
        <f>SUMIFS(Raw!$I:$I, Raw!$A:$A, 'Calls Answered in 60s'!HV$14, Raw!$F:$F, 'Calls Answered in 60s'!$C29, Raw!$H:$H, "A03")</f>
        <v>0</v>
      </c>
      <c r="HW29" s="52">
        <f>SUMIFS(Raw!$I:$I, Raw!$A:$A, 'Calls Answered in 60s'!HW$14, Raw!$F:$F, 'Calls Answered in 60s'!$C29, Raw!$H:$H, "A03")</f>
        <v>0</v>
      </c>
      <c r="HX29" s="52">
        <f>SUMIFS(Raw!$I:$I, Raw!$A:$A, 'Calls Answered in 60s'!HX$14, Raw!$F:$F, 'Calls Answered in 60s'!$C29, Raw!$H:$H, "A03")</f>
        <v>0</v>
      </c>
      <c r="HY29" s="52">
        <f>SUMIFS(Raw!$I:$I, Raw!$A:$A, 'Calls Answered in 60s'!HY$14, Raw!$F:$F, 'Calls Answered in 60s'!$C29, Raw!$H:$H, "A03")</f>
        <v>0</v>
      </c>
      <c r="HZ29" s="52">
        <f>SUMIFS(Raw!$I:$I, Raw!$A:$A, 'Calls Answered in 60s'!HZ$14, Raw!$F:$F, 'Calls Answered in 60s'!$C29, Raw!$H:$H, "A03")</f>
        <v>0</v>
      </c>
      <c r="IA29" s="52">
        <f>SUMIFS(Raw!$I:$I, Raw!$A:$A, 'Calls Answered in 60s'!IA$14, Raw!$F:$F, 'Calls Answered in 60s'!$C29, Raw!$H:$H, "A03")</f>
        <v>0</v>
      </c>
      <c r="IB29" s="53">
        <f>SUMIFS(Raw!$I:$I, Raw!$A:$A, 'Calls Answered in 60s'!IB$14, Raw!$F:$F, 'Calls Answered in 60s'!$C29, Raw!$H:$H, "A03")</f>
        <v>0</v>
      </c>
      <c r="ID29" s="51">
        <f>SUMIFS(Raw!$I:$I, Raw!$A:$A, 'Calls Answered in 60s'!ID$14, Raw!$F:$F, 'Calls Answered in 60s'!$C29, Raw!$H:$H, "B01")</f>
        <v>0</v>
      </c>
      <c r="IE29" s="52">
        <f>SUMIFS(Raw!$I:$I, Raw!$A:$A, 'Calls Answered in 60s'!IE$14, Raw!$F:$F, 'Calls Answered in 60s'!$C29, Raw!$H:$H, "B01")</f>
        <v>0</v>
      </c>
      <c r="IF29" s="52">
        <f>SUMIFS(Raw!$I:$I, Raw!$A:$A, 'Calls Answered in 60s'!IF$14, Raw!$F:$F, 'Calls Answered in 60s'!$C29, Raw!$H:$H, "B01")</f>
        <v>0</v>
      </c>
      <c r="IG29" s="52">
        <f>SUMIFS(Raw!$I:$I, Raw!$A:$A, 'Calls Answered in 60s'!IG$14, Raw!$F:$F, 'Calls Answered in 60s'!$C29, Raw!$H:$H, "B01")</f>
        <v>0</v>
      </c>
      <c r="IH29" s="52">
        <f>SUMIFS(Raw!$I:$I, Raw!$A:$A, 'Calls Answered in 60s'!IH$14, Raw!$F:$F, 'Calls Answered in 60s'!$C29, Raw!$H:$H, "B01")</f>
        <v>0</v>
      </c>
      <c r="II29" s="52">
        <f>SUMIFS(Raw!$I:$I, Raw!$A:$A, 'Calls Answered in 60s'!II$14, Raw!$F:$F, 'Calls Answered in 60s'!$C29, Raw!$H:$H, "B01")</f>
        <v>0</v>
      </c>
      <c r="IJ29" s="53">
        <f>SUMIFS(Raw!$I:$I, Raw!$A:$A, 'Calls Answered in 60s'!IJ$14, Raw!$F:$F, 'Calls Answered in 60s'!$C29, Raw!$H:$H, "B01")</f>
        <v>0</v>
      </c>
      <c r="IL29" s="51">
        <f>SUMIFS(Raw!$I:$I, Raw!$A:$A, 'Calls Answered in 60s'!IL$14, Raw!$F:$F, 'Calls Answered in 60s'!$C29, Raw!$H:$H, "A03")</f>
        <v>0</v>
      </c>
      <c r="IM29" s="52">
        <f>SUMIFS(Raw!$I:$I, Raw!$A:$A, 'Calls Answered in 60s'!IM$14, Raw!$F:$F, 'Calls Answered in 60s'!$C29, Raw!$H:$H, "A03")</f>
        <v>0</v>
      </c>
      <c r="IN29" s="52">
        <f>SUMIFS(Raw!$I:$I, Raw!$A:$A, 'Calls Answered in 60s'!IN$14, Raw!$F:$F, 'Calls Answered in 60s'!$C29, Raw!$H:$H, "A03")</f>
        <v>0</v>
      </c>
      <c r="IO29" s="52">
        <f>SUMIFS(Raw!$I:$I, Raw!$A:$A, 'Calls Answered in 60s'!IO$14, Raw!$F:$F, 'Calls Answered in 60s'!$C29, Raw!$H:$H, "A03")</f>
        <v>0</v>
      </c>
      <c r="IP29" s="52">
        <f>SUMIFS(Raw!$I:$I, Raw!$A:$A, 'Calls Answered in 60s'!IP$14, Raw!$F:$F, 'Calls Answered in 60s'!$C29, Raw!$H:$H, "A03")</f>
        <v>0</v>
      </c>
      <c r="IQ29" s="52">
        <f>SUMIFS(Raw!$I:$I, Raw!$A:$A, 'Calls Answered in 60s'!IQ$14, Raw!$F:$F, 'Calls Answered in 60s'!$C29, Raw!$H:$H, "A03")</f>
        <v>0</v>
      </c>
      <c r="IR29" s="53">
        <f>SUMIFS(Raw!$I:$I, Raw!$A:$A, 'Calls Answered in 60s'!IR$14, Raw!$F:$F, 'Calls Answered in 60s'!$C29, Raw!$H:$H, "A03")</f>
        <v>0</v>
      </c>
      <c r="IT29" s="51">
        <f>SUMIFS(Raw!$I:$I, Raw!$A:$A, 'Calls Answered in 60s'!IT$14, Raw!$F:$F, 'Calls Answered in 60s'!$C29, Raw!$H:$H, "B01")</f>
        <v>0</v>
      </c>
      <c r="IU29" s="52">
        <f>SUMIFS(Raw!$I:$I, Raw!$A:$A, 'Calls Answered in 60s'!IU$14, Raw!$F:$F, 'Calls Answered in 60s'!$C29, Raw!$H:$H, "B01")</f>
        <v>0</v>
      </c>
      <c r="IV29" s="52">
        <f>SUMIFS(Raw!$I:$I, Raw!$A:$A, 'Calls Answered in 60s'!IV$14, Raw!$F:$F, 'Calls Answered in 60s'!$C29, Raw!$H:$H, "B01")</f>
        <v>0</v>
      </c>
      <c r="IW29" s="52">
        <f>SUMIFS(Raw!$I:$I, Raw!$A:$A, 'Calls Answered in 60s'!IW$14, Raw!$F:$F, 'Calls Answered in 60s'!$C29, Raw!$H:$H, "B01")</f>
        <v>0</v>
      </c>
      <c r="IX29" s="52">
        <f>SUMIFS(Raw!$I:$I, Raw!$A:$A, 'Calls Answered in 60s'!IX$14, Raw!$F:$F, 'Calls Answered in 60s'!$C29, Raw!$H:$H, "B01")</f>
        <v>0</v>
      </c>
      <c r="IY29" s="52">
        <f>SUMIFS(Raw!$I:$I, Raw!$A:$A, 'Calls Answered in 60s'!IY$14, Raw!$F:$F, 'Calls Answered in 60s'!$C29, Raw!$H:$H, "B01")</f>
        <v>0</v>
      </c>
      <c r="IZ29" s="53">
        <f>SUMIFS(Raw!$I:$I, Raw!$A:$A, 'Calls Answered in 60s'!IZ$14, Raw!$F:$F, 'Calls Answered in 60s'!$C29, Raw!$H:$H, "B01")</f>
        <v>0</v>
      </c>
      <c r="JB29" s="51">
        <f>SUMIFS(Raw!$I:$I, Raw!$A:$A, 'Calls Answered in 60s'!JB$14, Raw!$F:$F, 'Calls Answered in 60s'!$C29, Raw!$H:$H, "A03")</f>
        <v>0</v>
      </c>
      <c r="JC29" s="52">
        <f>SUMIFS(Raw!$I:$I, Raw!$A:$A, 'Calls Answered in 60s'!JC$14, Raw!$F:$F, 'Calls Answered in 60s'!$C29, Raw!$H:$H, "A03")</f>
        <v>0</v>
      </c>
      <c r="JD29" s="52">
        <f>SUMIFS(Raw!$I:$I, Raw!$A:$A, 'Calls Answered in 60s'!JD$14, Raw!$F:$F, 'Calls Answered in 60s'!$C29, Raw!$H:$H, "A03")</f>
        <v>0</v>
      </c>
      <c r="JE29" s="52">
        <f>SUMIFS(Raw!$I:$I, Raw!$A:$A, 'Calls Answered in 60s'!JE$14, Raw!$F:$F, 'Calls Answered in 60s'!$C29, Raw!$H:$H, "A03")</f>
        <v>0</v>
      </c>
      <c r="JF29" s="52">
        <f>SUMIFS(Raw!$I:$I, Raw!$A:$A, 'Calls Answered in 60s'!JF$14, Raw!$F:$F, 'Calls Answered in 60s'!$C29, Raw!$H:$H, "A03")</f>
        <v>0</v>
      </c>
      <c r="JG29" s="52">
        <f>SUMIFS(Raw!$I:$I, Raw!$A:$A, 'Calls Answered in 60s'!JG$14, Raw!$F:$F, 'Calls Answered in 60s'!$C29, Raw!$H:$H, "A03")</f>
        <v>0</v>
      </c>
      <c r="JH29" s="53">
        <f>SUMIFS(Raw!$I:$I, Raw!$A:$A, 'Calls Answered in 60s'!JH$14, Raw!$F:$F, 'Calls Answered in 60s'!$C29, Raw!$H:$H, "A03")</f>
        <v>0</v>
      </c>
      <c r="JJ29" s="51">
        <f>SUMIFS(Raw!$I:$I, Raw!$A:$A, 'Calls Answered in 60s'!JJ$14, Raw!$F:$F, 'Calls Answered in 60s'!$C29, Raw!$H:$H, "B01")</f>
        <v>0</v>
      </c>
      <c r="JK29" s="52">
        <f>SUMIFS(Raw!$I:$I, Raw!$A:$A, 'Calls Answered in 60s'!JK$14, Raw!$F:$F, 'Calls Answered in 60s'!$C29, Raw!$H:$H, "B01")</f>
        <v>0</v>
      </c>
      <c r="JL29" s="52">
        <f>SUMIFS(Raw!$I:$I, Raw!$A:$A, 'Calls Answered in 60s'!JL$14, Raw!$F:$F, 'Calls Answered in 60s'!$C29, Raw!$H:$H, "B01")</f>
        <v>0</v>
      </c>
      <c r="JM29" s="52">
        <f>SUMIFS(Raw!$I:$I, Raw!$A:$A, 'Calls Answered in 60s'!JM$14, Raw!$F:$F, 'Calls Answered in 60s'!$C29, Raw!$H:$H, "B01")</f>
        <v>0</v>
      </c>
      <c r="JN29" s="52">
        <f>SUMIFS(Raw!$I:$I, Raw!$A:$A, 'Calls Answered in 60s'!JN$14, Raw!$F:$F, 'Calls Answered in 60s'!$C29, Raw!$H:$H, "B01")</f>
        <v>0</v>
      </c>
      <c r="JO29" s="52">
        <f>SUMIFS(Raw!$I:$I, Raw!$A:$A, 'Calls Answered in 60s'!JO$14, Raw!$F:$F, 'Calls Answered in 60s'!$C29, Raw!$H:$H, "B01")</f>
        <v>0</v>
      </c>
      <c r="JP29" s="53">
        <f>SUMIFS(Raw!$I:$I, Raw!$A:$A, 'Calls Answered in 60s'!JP$14, Raw!$F:$F, 'Calls Answered in 60s'!$C29, Raw!$H:$H, "B01")</f>
        <v>0</v>
      </c>
      <c r="JR29" s="51">
        <f>SUMIFS(Raw!$I:$I, Raw!$A:$A, 'Calls Answered in 60s'!JR$14, Raw!$F:$F, 'Calls Answered in 60s'!$C29, Raw!$H:$H, "A03")</f>
        <v>0</v>
      </c>
      <c r="JS29" s="52">
        <f>SUMIFS(Raw!$I:$I, Raw!$A:$A, 'Calls Answered in 60s'!JS$14, Raw!$F:$F, 'Calls Answered in 60s'!$C29, Raw!$H:$H, "A03")</f>
        <v>0</v>
      </c>
      <c r="JT29" s="52">
        <f>SUMIFS(Raw!$I:$I, Raw!$A:$A, 'Calls Answered in 60s'!JT$14, Raw!$F:$F, 'Calls Answered in 60s'!$C29, Raw!$H:$H, "A03")</f>
        <v>0</v>
      </c>
      <c r="JU29" s="52">
        <f>SUMIFS(Raw!$I:$I, Raw!$A:$A, 'Calls Answered in 60s'!JU$14, Raw!$F:$F, 'Calls Answered in 60s'!$C29, Raw!$H:$H, "A03")</f>
        <v>0</v>
      </c>
      <c r="JV29" s="52">
        <f>SUMIFS(Raw!$I:$I, Raw!$A:$A, 'Calls Answered in 60s'!JV$14, Raw!$F:$F, 'Calls Answered in 60s'!$C29, Raw!$H:$H, "A03")</f>
        <v>0</v>
      </c>
      <c r="JW29" s="52">
        <f>SUMIFS(Raw!$I:$I, Raw!$A:$A, 'Calls Answered in 60s'!JW$14, Raw!$F:$F, 'Calls Answered in 60s'!$C29, Raw!$H:$H, "A03")</f>
        <v>0</v>
      </c>
      <c r="JX29" s="53">
        <f>SUMIFS(Raw!$I:$I, Raw!$A:$A, 'Calls Answered in 60s'!JX$14, Raw!$F:$F, 'Calls Answered in 60s'!$C29, Raw!$H:$H, "A03")</f>
        <v>0</v>
      </c>
      <c r="JZ29" s="51">
        <f>SUMIFS(Raw!$I:$I, Raw!$A:$A, 'Calls Answered in 60s'!JZ$14, Raw!$F:$F, 'Calls Answered in 60s'!$C29, Raw!$H:$H, "B01")</f>
        <v>0</v>
      </c>
      <c r="KA29" s="52">
        <f>SUMIFS(Raw!$I:$I, Raw!$A:$A, 'Calls Answered in 60s'!KA$14, Raw!$F:$F, 'Calls Answered in 60s'!$C29, Raw!$H:$H, "B01")</f>
        <v>0</v>
      </c>
      <c r="KB29" s="52">
        <f>SUMIFS(Raw!$I:$I, Raw!$A:$A, 'Calls Answered in 60s'!KB$14, Raw!$F:$F, 'Calls Answered in 60s'!$C29, Raw!$H:$H, "B01")</f>
        <v>0</v>
      </c>
      <c r="KC29" s="52">
        <f>SUMIFS(Raw!$I:$I, Raw!$A:$A, 'Calls Answered in 60s'!KC$14, Raw!$F:$F, 'Calls Answered in 60s'!$C29, Raw!$H:$H, "B01")</f>
        <v>0</v>
      </c>
      <c r="KD29" s="52">
        <f>SUMIFS(Raw!$I:$I, Raw!$A:$A, 'Calls Answered in 60s'!KD$14, Raw!$F:$F, 'Calls Answered in 60s'!$C29, Raw!$H:$H, "B01")</f>
        <v>0</v>
      </c>
      <c r="KE29" s="52">
        <f>SUMIFS(Raw!$I:$I, Raw!$A:$A, 'Calls Answered in 60s'!KE$14, Raw!$F:$F, 'Calls Answered in 60s'!$C29, Raw!$H:$H, "B01")</f>
        <v>0</v>
      </c>
      <c r="KF29" s="53">
        <f>SUMIFS(Raw!$I:$I, Raw!$A:$A, 'Calls Answered in 60s'!KF$14, Raw!$F:$F, 'Calls Answered in 60s'!$C29, Raw!$H:$H, "B01")</f>
        <v>0</v>
      </c>
      <c r="KH29" s="51">
        <f>SUMIFS(Raw!$I:$I, Raw!$A:$A, 'Calls Answered in 60s'!KH$14, Raw!$F:$F, 'Calls Answered in 60s'!$C29, Raw!$H:$H, "A03")</f>
        <v>0</v>
      </c>
      <c r="KI29" s="52">
        <f>SUMIFS(Raw!$I:$I, Raw!$A:$A, 'Calls Answered in 60s'!KI$14, Raw!$F:$F, 'Calls Answered in 60s'!$C29, Raw!$H:$H, "A03")</f>
        <v>0</v>
      </c>
      <c r="KJ29" s="52">
        <f>SUMIFS(Raw!$I:$I, Raw!$A:$A, 'Calls Answered in 60s'!KJ$14, Raw!$F:$F, 'Calls Answered in 60s'!$C29, Raw!$H:$H, "A03")</f>
        <v>0</v>
      </c>
      <c r="KK29" s="52">
        <f>SUMIFS(Raw!$I:$I, Raw!$A:$A, 'Calls Answered in 60s'!KK$14, Raw!$F:$F, 'Calls Answered in 60s'!$C29, Raw!$H:$H, "A03")</f>
        <v>0</v>
      </c>
      <c r="KL29" s="52">
        <f>SUMIFS(Raw!$I:$I, Raw!$A:$A, 'Calls Answered in 60s'!KL$14, Raw!$F:$F, 'Calls Answered in 60s'!$C29, Raw!$H:$H, "A03")</f>
        <v>0</v>
      </c>
      <c r="KM29" s="52">
        <f>SUMIFS(Raw!$I:$I, Raw!$A:$A, 'Calls Answered in 60s'!KM$14, Raw!$F:$F, 'Calls Answered in 60s'!$C29, Raw!$H:$H, "A03")</f>
        <v>0</v>
      </c>
      <c r="KN29" s="53">
        <f>SUMIFS(Raw!$I:$I, Raw!$A:$A, 'Calls Answered in 60s'!KN$14, Raw!$F:$F, 'Calls Answered in 60s'!$C29, Raw!$H:$H, "A03")</f>
        <v>0</v>
      </c>
      <c r="KP29" s="51">
        <f>SUMIFS(Raw!$I:$I, Raw!$A:$A, 'Calls Answered in 60s'!KP$14, Raw!$F:$F, 'Calls Answered in 60s'!$C29, Raw!$H:$H, "B01")</f>
        <v>0</v>
      </c>
      <c r="KQ29" s="52">
        <f>SUMIFS(Raw!$I:$I, Raw!$A:$A, 'Calls Answered in 60s'!KQ$14, Raw!$F:$F, 'Calls Answered in 60s'!$C29, Raw!$H:$H, "B01")</f>
        <v>0</v>
      </c>
      <c r="KR29" s="52">
        <f>SUMIFS(Raw!$I:$I, Raw!$A:$A, 'Calls Answered in 60s'!KR$14, Raw!$F:$F, 'Calls Answered in 60s'!$C29, Raw!$H:$H, "B01")</f>
        <v>0</v>
      </c>
      <c r="KS29" s="52">
        <f>SUMIFS(Raw!$I:$I, Raw!$A:$A, 'Calls Answered in 60s'!KS$14, Raw!$F:$F, 'Calls Answered in 60s'!$C29, Raw!$H:$H, "B01")</f>
        <v>0</v>
      </c>
      <c r="KT29" s="52">
        <f>SUMIFS(Raw!$I:$I, Raw!$A:$A, 'Calls Answered in 60s'!KT$14, Raw!$F:$F, 'Calls Answered in 60s'!$C29, Raw!$H:$H, "B01")</f>
        <v>0</v>
      </c>
      <c r="KU29" s="52">
        <f>SUMIFS(Raw!$I:$I, Raw!$A:$A, 'Calls Answered in 60s'!KU$14, Raw!$F:$F, 'Calls Answered in 60s'!$C29, Raw!$H:$H, "B01")</f>
        <v>0</v>
      </c>
      <c r="KV29" s="53">
        <f>SUMIFS(Raw!$I:$I, Raw!$A:$A, 'Calls Answered in 60s'!KV$14, Raw!$F:$F, 'Calls Answered in 60s'!$C29, Raw!$H:$H, "B01")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1615</v>
      </c>
      <c r="O30" s="52">
        <v>1149</v>
      </c>
      <c r="P30" s="52">
        <v>1452</v>
      </c>
      <c r="Q30" s="52">
        <v>1491</v>
      </c>
      <c r="R30" s="52">
        <v>1342</v>
      </c>
      <c r="S30" s="52">
        <v>1167</v>
      </c>
      <c r="T30" s="53">
        <v>1495</v>
      </c>
      <c r="V30" s="51">
        <v>2338</v>
      </c>
      <c r="W30" s="52">
        <v>2150</v>
      </c>
      <c r="X30" s="52">
        <v>2218</v>
      </c>
      <c r="Y30" s="52">
        <v>2058</v>
      </c>
      <c r="Z30" s="52">
        <v>2120</v>
      </c>
      <c r="AA30" s="52">
        <v>2575</v>
      </c>
      <c r="AB30" s="53">
        <v>2365</v>
      </c>
      <c r="AD30" s="51">
        <v>1045</v>
      </c>
      <c r="AE30" s="52">
        <v>1703</v>
      </c>
      <c r="AF30" s="52">
        <v>1910</v>
      </c>
      <c r="AG30" s="52">
        <v>1704</v>
      </c>
      <c r="AH30" s="52">
        <v>1786</v>
      </c>
      <c r="AI30" s="52">
        <v>1698</v>
      </c>
      <c r="AJ30" s="53">
        <v>1385</v>
      </c>
      <c r="AL30" s="51">
        <v>2551</v>
      </c>
      <c r="AM30" s="52">
        <v>2203</v>
      </c>
      <c r="AN30" s="52">
        <v>2094</v>
      </c>
      <c r="AO30" s="52">
        <v>2080</v>
      </c>
      <c r="AP30" s="52">
        <v>2140</v>
      </c>
      <c r="AQ30" s="52">
        <v>2680</v>
      </c>
      <c r="AR30" s="53">
        <v>2178</v>
      </c>
      <c r="AT30" s="51">
        <v>1694</v>
      </c>
      <c r="AU30" s="52">
        <v>1475</v>
      </c>
      <c r="AV30" s="52">
        <v>1702</v>
      </c>
      <c r="AW30" s="52">
        <v>1986</v>
      </c>
      <c r="AX30" s="52">
        <v>1823</v>
      </c>
      <c r="AY30" s="52">
        <v>2272</v>
      </c>
      <c r="AZ30" s="53">
        <v>2058</v>
      </c>
      <c r="BB30" s="51">
        <v>2455</v>
      </c>
      <c r="BC30" s="52">
        <v>2109</v>
      </c>
      <c r="BD30" s="52">
        <v>2017</v>
      </c>
      <c r="BE30" s="52">
        <v>1980</v>
      </c>
      <c r="BF30" s="52">
        <v>2020</v>
      </c>
      <c r="BG30" s="52">
        <v>2400</v>
      </c>
      <c r="BH30" s="53">
        <v>2200</v>
      </c>
      <c r="BJ30" s="51">
        <v>1960</v>
      </c>
      <c r="BK30" s="52">
        <v>1954</v>
      </c>
      <c r="BL30" s="52">
        <v>1941</v>
      </c>
      <c r="BM30" s="52">
        <v>1960</v>
      </c>
      <c r="BN30" s="52">
        <v>1740</v>
      </c>
      <c r="BO30" s="52">
        <v>2010</v>
      </c>
      <c r="BP30" s="53">
        <v>2049</v>
      </c>
      <c r="BR30" s="51">
        <v>2201</v>
      </c>
      <c r="BS30" s="52">
        <v>1948</v>
      </c>
      <c r="BT30" s="52">
        <v>1593</v>
      </c>
      <c r="BU30" s="52">
        <v>1428</v>
      </c>
      <c r="BV30" s="52">
        <v>2278</v>
      </c>
      <c r="BW30" s="52">
        <v>2654</v>
      </c>
      <c r="BX30" s="53">
        <v>2082</v>
      </c>
      <c r="BZ30" s="51">
        <v>2022</v>
      </c>
      <c r="CA30" s="52">
        <v>1890</v>
      </c>
      <c r="CB30" s="52">
        <v>1575</v>
      </c>
      <c r="CC30" s="52">
        <v>1389</v>
      </c>
      <c r="CD30" s="52">
        <v>1551</v>
      </c>
      <c r="CE30" s="52">
        <v>1409</v>
      </c>
      <c r="CF30" s="53">
        <v>2033</v>
      </c>
      <c r="CH30" s="51">
        <v>2087</v>
      </c>
      <c r="CI30" s="52">
        <v>1688</v>
      </c>
      <c r="CJ30" s="52">
        <v>1620</v>
      </c>
      <c r="CK30" s="52">
        <v>2007</v>
      </c>
      <c r="CL30" s="52">
        <v>2095</v>
      </c>
      <c r="CM30" s="52">
        <v>2616</v>
      </c>
      <c r="CN30" s="53">
        <v>2156</v>
      </c>
      <c r="CP30" s="51">
        <v>1806</v>
      </c>
      <c r="CQ30" s="52">
        <v>1611</v>
      </c>
      <c r="CR30" s="52">
        <v>1525</v>
      </c>
      <c r="CS30" s="52">
        <v>1516</v>
      </c>
      <c r="CT30" s="52">
        <v>1821</v>
      </c>
      <c r="CU30" s="52">
        <v>2438</v>
      </c>
      <c r="CV30" s="53">
        <v>1945</v>
      </c>
      <c r="CX30" s="51">
        <v>2158</v>
      </c>
      <c r="CY30" s="52">
        <v>1792</v>
      </c>
      <c r="CZ30" s="52">
        <v>1932</v>
      </c>
      <c r="DA30" s="52">
        <v>1911</v>
      </c>
      <c r="DB30" s="52">
        <v>1854</v>
      </c>
      <c r="DC30" s="52">
        <v>2310</v>
      </c>
      <c r="DD30" s="53">
        <v>1977</v>
      </c>
      <c r="DF30" s="51">
        <v>2156</v>
      </c>
      <c r="DG30" s="52">
        <v>1720</v>
      </c>
      <c r="DH30" s="52">
        <v>1624</v>
      </c>
      <c r="DI30" s="52">
        <v>1688</v>
      </c>
      <c r="DJ30" s="52">
        <v>1433</v>
      </c>
      <c r="DK30" s="52">
        <v>2108</v>
      </c>
      <c r="DL30" s="53">
        <v>1729</v>
      </c>
      <c r="DN30" s="51">
        <v>2255</v>
      </c>
      <c r="DO30" s="52">
        <v>1871</v>
      </c>
      <c r="DP30" s="52">
        <v>1853</v>
      </c>
      <c r="DQ30" s="52">
        <v>1855</v>
      </c>
      <c r="DR30" s="52">
        <v>1903</v>
      </c>
      <c r="DS30" s="52">
        <v>2280</v>
      </c>
      <c r="DT30" s="53">
        <v>2049</v>
      </c>
      <c r="DV30" s="51">
        <v>1873</v>
      </c>
      <c r="DW30" s="52">
        <v>1671</v>
      </c>
      <c r="DX30" s="52">
        <v>1677</v>
      </c>
      <c r="DY30" s="52">
        <v>1683</v>
      </c>
      <c r="DZ30" s="52">
        <v>1690</v>
      </c>
      <c r="EA30" s="52">
        <v>2087</v>
      </c>
      <c r="EB30" s="53">
        <v>1960</v>
      </c>
      <c r="ED30" s="51">
        <f>SUMIFS(Raw!$I:$I, Raw!$A:$A, 'Calls Answered in 60s'!ED$14, Raw!$F:$F, 'Calls Answered in 60s'!$C30, Raw!$H:$H, "A03")</f>
        <v>2098</v>
      </c>
      <c r="EE30" s="52">
        <f>SUMIFS(Raw!$I:$I, Raw!$A:$A, 'Calls Answered in 60s'!EE$14, Raw!$F:$F, 'Calls Answered in 60s'!$C30, Raw!$H:$H, "A03")</f>
        <v>1824</v>
      </c>
      <c r="EF30" s="52">
        <f>SUMIFS(Raw!$I:$I, Raw!$A:$A, 'Calls Answered in 60s'!EF$14, Raw!$F:$F, 'Calls Answered in 60s'!$C30, Raw!$H:$H, "A03")</f>
        <v>1836</v>
      </c>
      <c r="EG30" s="52">
        <f>SUMIFS(Raw!$I:$I, Raw!$A:$A, 'Calls Answered in 60s'!EG$14, Raw!$F:$F, 'Calls Answered in 60s'!$C30, Raw!$H:$H, "A03")</f>
        <v>1866</v>
      </c>
      <c r="EH30" s="52">
        <f>SUMIFS(Raw!$I:$I, Raw!$A:$A, 'Calls Answered in 60s'!EH$14, Raw!$F:$F, 'Calls Answered in 60s'!$C30, Raw!$H:$H, "A03")</f>
        <v>1863</v>
      </c>
      <c r="EI30" s="52">
        <f>SUMIFS(Raw!$I:$I, Raw!$A:$A, 'Calls Answered in 60s'!EI$14, Raw!$F:$F, 'Calls Answered in 60s'!$C30, Raw!$H:$H, "A03")</f>
        <v>2262</v>
      </c>
      <c r="EJ30" s="53">
        <f>SUMIFS(Raw!$I:$I, Raw!$A:$A, 'Calls Answered in 60s'!EJ$14, Raw!$F:$F, 'Calls Answered in 60s'!$C30, Raw!$H:$H, "A03")</f>
        <v>1972</v>
      </c>
      <c r="EL30" s="51">
        <f>SUMIFS(Raw!$I:$I, Raw!$A:$A, 'Calls Answered in 60s'!EL$14, Raw!$F:$F, 'Calls Answered in 60s'!$C30, Raw!$H:$H, "B01")</f>
        <v>1783</v>
      </c>
      <c r="EM30" s="52">
        <f>SUMIFS(Raw!$I:$I, Raw!$A:$A, 'Calls Answered in 60s'!EM$14, Raw!$F:$F, 'Calls Answered in 60s'!$C30, Raw!$H:$H, "B01")</f>
        <v>1511</v>
      </c>
      <c r="EN30" s="52">
        <f>SUMIFS(Raw!$I:$I, Raw!$A:$A, 'Calls Answered in 60s'!EN$14, Raw!$F:$F, 'Calls Answered in 60s'!$C30, Raw!$H:$H, "B01")</f>
        <v>1655</v>
      </c>
      <c r="EO30" s="52">
        <f>SUMIFS(Raw!$I:$I, Raw!$A:$A, 'Calls Answered in 60s'!EO$14, Raw!$F:$F, 'Calls Answered in 60s'!$C30, Raw!$H:$H, "B01")</f>
        <v>1575</v>
      </c>
      <c r="EP30" s="52">
        <f>SUMIFS(Raw!$I:$I, Raw!$A:$A, 'Calls Answered in 60s'!EP$14, Raw!$F:$F, 'Calls Answered in 60s'!$C30, Raw!$H:$H, "B01")</f>
        <v>1528</v>
      </c>
      <c r="EQ30" s="52">
        <f>SUMIFS(Raw!$I:$I, Raw!$A:$A, 'Calls Answered in 60s'!EQ$14, Raw!$F:$F, 'Calls Answered in 60s'!$C30, Raw!$H:$H, "B01")</f>
        <v>1770</v>
      </c>
      <c r="ER30" s="53">
        <f>SUMIFS(Raw!$I:$I, Raw!$A:$A, 'Calls Answered in 60s'!ER$14, Raw!$F:$F, 'Calls Answered in 60s'!$C30, Raw!$H:$H, "B01")</f>
        <v>1796</v>
      </c>
      <c r="ET30" s="51">
        <f>SUMIFS(Raw!$I:$I, Raw!$A:$A, 'Calls Answered in 60s'!ET$14, Raw!$F:$F, 'Calls Answered in 60s'!$C30, Raw!$H:$H, "A03")</f>
        <v>0</v>
      </c>
      <c r="EU30" s="52">
        <f>SUMIFS(Raw!$I:$I, Raw!$A:$A, 'Calls Answered in 60s'!EU$14, Raw!$F:$F, 'Calls Answered in 60s'!$C30, Raw!$H:$H, "A03")</f>
        <v>0</v>
      </c>
      <c r="EV30" s="52">
        <f>SUMIFS(Raw!$I:$I, Raw!$A:$A, 'Calls Answered in 60s'!EV$14, Raw!$F:$F, 'Calls Answered in 60s'!$C30, Raw!$H:$H, "A03")</f>
        <v>0</v>
      </c>
      <c r="EW30" s="52">
        <f>SUMIFS(Raw!$I:$I, Raw!$A:$A, 'Calls Answered in 60s'!EW$14, Raw!$F:$F, 'Calls Answered in 60s'!$C30, Raw!$H:$H, "A03")</f>
        <v>0</v>
      </c>
      <c r="EX30" s="52">
        <f>SUMIFS(Raw!$I:$I, Raw!$A:$A, 'Calls Answered in 60s'!EX$14, Raw!$F:$F, 'Calls Answered in 60s'!$C30, Raw!$H:$H, "A03")</f>
        <v>0</v>
      </c>
      <c r="EY30" s="52">
        <f>SUMIFS(Raw!$I:$I, Raw!$A:$A, 'Calls Answered in 60s'!EY$14, Raw!$F:$F, 'Calls Answered in 60s'!$C30, Raw!$H:$H, "A03")</f>
        <v>0</v>
      </c>
      <c r="EZ30" s="53">
        <f>SUMIFS(Raw!$I:$I, Raw!$A:$A, 'Calls Answered in 60s'!EZ$14, Raw!$F:$F, 'Calls Answered in 60s'!$C30, Raw!$H:$H, "A03")</f>
        <v>0</v>
      </c>
      <c r="FB30" s="51">
        <f>SUMIFS(Raw!$I:$I, Raw!$A:$A, 'Calls Answered in 60s'!FB$14, Raw!$F:$F, 'Calls Answered in 60s'!$C30, Raw!$H:$H, "B01")</f>
        <v>0</v>
      </c>
      <c r="FC30" s="52">
        <f>SUMIFS(Raw!$I:$I, Raw!$A:$A, 'Calls Answered in 60s'!FC$14, Raw!$F:$F, 'Calls Answered in 60s'!$C30, Raw!$H:$H, "B01")</f>
        <v>0</v>
      </c>
      <c r="FD30" s="52">
        <f>SUMIFS(Raw!$I:$I, Raw!$A:$A, 'Calls Answered in 60s'!FD$14, Raw!$F:$F, 'Calls Answered in 60s'!$C30, Raw!$H:$H, "B01")</f>
        <v>0</v>
      </c>
      <c r="FE30" s="52">
        <f>SUMIFS(Raw!$I:$I, Raw!$A:$A, 'Calls Answered in 60s'!FE$14, Raw!$F:$F, 'Calls Answered in 60s'!$C30, Raw!$H:$H, "B01")</f>
        <v>0</v>
      </c>
      <c r="FF30" s="52">
        <f>SUMIFS(Raw!$I:$I, Raw!$A:$A, 'Calls Answered in 60s'!FF$14, Raw!$F:$F, 'Calls Answered in 60s'!$C30, Raw!$H:$H, "B01")</f>
        <v>0</v>
      </c>
      <c r="FG30" s="52">
        <f>SUMIFS(Raw!$I:$I, Raw!$A:$A, 'Calls Answered in 60s'!FG$14, Raw!$F:$F, 'Calls Answered in 60s'!$C30, Raw!$H:$H, "B01")</f>
        <v>0</v>
      </c>
      <c r="FH30" s="53">
        <f>SUMIFS(Raw!$I:$I, Raw!$A:$A, 'Calls Answered in 60s'!FH$14, Raw!$F:$F, 'Calls Answered in 60s'!$C30, Raw!$H:$H, "B01")</f>
        <v>0</v>
      </c>
      <c r="FJ30" s="51">
        <f>SUMIFS(Raw!$I:$I, Raw!$A:$A, 'Calls Answered in 60s'!FJ$14, Raw!$F:$F, 'Calls Answered in 60s'!$C30, Raw!$H:$H, "A03")</f>
        <v>0</v>
      </c>
      <c r="FK30" s="52">
        <f>SUMIFS(Raw!$I:$I, Raw!$A:$A, 'Calls Answered in 60s'!FK$14, Raw!$F:$F, 'Calls Answered in 60s'!$C30, Raw!$H:$H, "A03")</f>
        <v>0</v>
      </c>
      <c r="FL30" s="52">
        <f>SUMIFS(Raw!$I:$I, Raw!$A:$A, 'Calls Answered in 60s'!FL$14, Raw!$F:$F, 'Calls Answered in 60s'!$C30, Raw!$H:$H, "A03")</f>
        <v>0</v>
      </c>
      <c r="FM30" s="52">
        <f>SUMIFS(Raw!$I:$I, Raw!$A:$A, 'Calls Answered in 60s'!FM$14, Raw!$F:$F, 'Calls Answered in 60s'!$C30, Raw!$H:$H, "A03")</f>
        <v>0</v>
      </c>
      <c r="FN30" s="52">
        <f>SUMIFS(Raw!$I:$I, Raw!$A:$A, 'Calls Answered in 60s'!FN$14, Raw!$F:$F, 'Calls Answered in 60s'!$C30, Raw!$H:$H, "A03")</f>
        <v>0</v>
      </c>
      <c r="FO30" s="52">
        <f>SUMIFS(Raw!$I:$I, Raw!$A:$A, 'Calls Answered in 60s'!FO$14, Raw!$F:$F, 'Calls Answered in 60s'!$C30, Raw!$H:$H, "A03")</f>
        <v>0</v>
      </c>
      <c r="FP30" s="53">
        <f>SUMIFS(Raw!$I:$I, Raw!$A:$A, 'Calls Answered in 60s'!FP$14, Raw!$F:$F, 'Calls Answered in 60s'!$C30, Raw!$H:$H, "A03")</f>
        <v>0</v>
      </c>
      <c r="FR30" s="51">
        <f>SUMIFS(Raw!$I:$I, Raw!$A:$A, 'Calls Answered in 60s'!FR$14, Raw!$F:$F, 'Calls Answered in 60s'!$C30, Raw!$H:$H, "B01")</f>
        <v>0</v>
      </c>
      <c r="FS30" s="52">
        <f>SUMIFS(Raw!$I:$I, Raw!$A:$A, 'Calls Answered in 60s'!FS$14, Raw!$F:$F, 'Calls Answered in 60s'!$C30, Raw!$H:$H, "B01")</f>
        <v>0</v>
      </c>
      <c r="FT30" s="52">
        <f>SUMIFS(Raw!$I:$I, Raw!$A:$A, 'Calls Answered in 60s'!FT$14, Raw!$F:$F, 'Calls Answered in 60s'!$C30, Raw!$H:$H, "B01")</f>
        <v>0</v>
      </c>
      <c r="FU30" s="52">
        <f>SUMIFS(Raw!$I:$I, Raw!$A:$A, 'Calls Answered in 60s'!FU$14, Raw!$F:$F, 'Calls Answered in 60s'!$C30, Raw!$H:$H, "B01")</f>
        <v>0</v>
      </c>
      <c r="FV30" s="52">
        <f>SUMIFS(Raw!$I:$I, Raw!$A:$A, 'Calls Answered in 60s'!FV$14, Raw!$F:$F, 'Calls Answered in 60s'!$C30, Raw!$H:$H, "B01")</f>
        <v>0</v>
      </c>
      <c r="FW30" s="52">
        <f>SUMIFS(Raw!$I:$I, Raw!$A:$A, 'Calls Answered in 60s'!FW$14, Raw!$F:$F, 'Calls Answered in 60s'!$C30, Raw!$H:$H, "B01")</f>
        <v>0</v>
      </c>
      <c r="FX30" s="53">
        <f>SUMIFS(Raw!$I:$I, Raw!$A:$A, 'Calls Answered in 60s'!FX$14, Raw!$F:$F, 'Calls Answered in 60s'!$C30, Raw!$H:$H, "B01")</f>
        <v>0</v>
      </c>
      <c r="FZ30" s="51">
        <f>SUMIFS(Raw!$I:$I, Raw!$A:$A, 'Calls Answered in 60s'!FZ$14, Raw!$F:$F, 'Calls Answered in 60s'!$C30, Raw!$H:$H, "A03")</f>
        <v>0</v>
      </c>
      <c r="GA30" s="52">
        <f>SUMIFS(Raw!$I:$I, Raw!$A:$A, 'Calls Answered in 60s'!GA$14, Raw!$F:$F, 'Calls Answered in 60s'!$C30, Raw!$H:$H, "A03")</f>
        <v>0</v>
      </c>
      <c r="GB30" s="52">
        <f>SUMIFS(Raw!$I:$I, Raw!$A:$A, 'Calls Answered in 60s'!GB$14, Raw!$F:$F, 'Calls Answered in 60s'!$C30, Raw!$H:$H, "A03")</f>
        <v>0</v>
      </c>
      <c r="GC30" s="52">
        <f>SUMIFS(Raw!$I:$I, Raw!$A:$A, 'Calls Answered in 60s'!GC$14, Raw!$F:$F, 'Calls Answered in 60s'!$C30, Raw!$H:$H, "A03")</f>
        <v>0</v>
      </c>
      <c r="GD30" s="52">
        <f>SUMIFS(Raw!$I:$I, Raw!$A:$A, 'Calls Answered in 60s'!GD$14, Raw!$F:$F, 'Calls Answered in 60s'!$C30, Raw!$H:$H, "A03")</f>
        <v>0</v>
      </c>
      <c r="GE30" s="52">
        <f>SUMIFS(Raw!$I:$I, Raw!$A:$A, 'Calls Answered in 60s'!GE$14, Raw!$F:$F, 'Calls Answered in 60s'!$C30, Raw!$H:$H, "A03")</f>
        <v>0</v>
      </c>
      <c r="GF30" s="53">
        <f>SUMIFS(Raw!$I:$I, Raw!$A:$A, 'Calls Answered in 60s'!GF$14, Raw!$F:$F, 'Calls Answered in 60s'!$C30, Raw!$H:$H, "A03")</f>
        <v>0</v>
      </c>
      <c r="GH30" s="51">
        <f>SUMIFS(Raw!$I:$I, Raw!$A:$A, 'Calls Answered in 60s'!GH$14, Raw!$F:$F, 'Calls Answered in 60s'!$C30, Raw!$H:$H, "B01")</f>
        <v>0</v>
      </c>
      <c r="GI30" s="52">
        <f>SUMIFS(Raw!$I:$I, Raw!$A:$A, 'Calls Answered in 60s'!GI$14, Raw!$F:$F, 'Calls Answered in 60s'!$C30, Raw!$H:$H, "B01")</f>
        <v>0</v>
      </c>
      <c r="GJ30" s="52">
        <f>SUMIFS(Raw!$I:$I, Raw!$A:$A, 'Calls Answered in 60s'!GJ$14, Raw!$F:$F, 'Calls Answered in 60s'!$C30, Raw!$H:$H, "B01")</f>
        <v>0</v>
      </c>
      <c r="GK30" s="52">
        <f>SUMIFS(Raw!$I:$I, Raw!$A:$A, 'Calls Answered in 60s'!GK$14, Raw!$F:$F, 'Calls Answered in 60s'!$C30, Raw!$H:$H, "B01")</f>
        <v>0</v>
      </c>
      <c r="GL30" s="52">
        <f>SUMIFS(Raw!$I:$I, Raw!$A:$A, 'Calls Answered in 60s'!GL$14, Raw!$F:$F, 'Calls Answered in 60s'!$C30, Raw!$H:$H, "B01")</f>
        <v>0</v>
      </c>
      <c r="GM30" s="52">
        <f>SUMIFS(Raw!$I:$I, Raw!$A:$A, 'Calls Answered in 60s'!GM$14, Raw!$F:$F, 'Calls Answered in 60s'!$C30, Raw!$H:$H, "B01")</f>
        <v>0</v>
      </c>
      <c r="GN30" s="53">
        <f>SUMIFS(Raw!$I:$I, Raw!$A:$A, 'Calls Answered in 60s'!GN$14, Raw!$F:$F, 'Calls Answered in 60s'!$C30, Raw!$H:$H, "B01")</f>
        <v>0</v>
      </c>
      <c r="GP30" s="51">
        <f>SUMIFS(Raw!$I:$I, Raw!$A:$A, 'Calls Answered in 60s'!GP$14, Raw!$F:$F, 'Calls Answered in 60s'!$C30, Raw!$H:$H, "A03")</f>
        <v>0</v>
      </c>
      <c r="GQ30" s="52">
        <f>SUMIFS(Raw!$I:$I, Raw!$A:$A, 'Calls Answered in 60s'!GQ$14, Raw!$F:$F, 'Calls Answered in 60s'!$C30, Raw!$H:$H, "A03")</f>
        <v>0</v>
      </c>
      <c r="GR30" s="52">
        <f>SUMIFS(Raw!$I:$I, Raw!$A:$A, 'Calls Answered in 60s'!GR$14, Raw!$F:$F, 'Calls Answered in 60s'!$C30, Raw!$H:$H, "A03")</f>
        <v>0</v>
      </c>
      <c r="GS30" s="52">
        <f>SUMIFS(Raw!$I:$I, Raw!$A:$A, 'Calls Answered in 60s'!GS$14, Raw!$F:$F, 'Calls Answered in 60s'!$C30, Raw!$H:$H, "A03")</f>
        <v>0</v>
      </c>
      <c r="GT30" s="52">
        <f>SUMIFS(Raw!$I:$I, Raw!$A:$A, 'Calls Answered in 60s'!GT$14, Raw!$F:$F, 'Calls Answered in 60s'!$C30, Raw!$H:$H, "A03")</f>
        <v>0</v>
      </c>
      <c r="GU30" s="52">
        <f>SUMIFS(Raw!$I:$I, Raw!$A:$A, 'Calls Answered in 60s'!GU$14, Raw!$F:$F, 'Calls Answered in 60s'!$C30, Raw!$H:$H, "A03")</f>
        <v>0</v>
      </c>
      <c r="GV30" s="53">
        <f>SUMIFS(Raw!$I:$I, Raw!$A:$A, 'Calls Answered in 60s'!GV$14, Raw!$F:$F, 'Calls Answered in 60s'!$C30, Raw!$H:$H, "A03")</f>
        <v>0</v>
      </c>
      <c r="GX30" s="51">
        <f>SUMIFS(Raw!$I:$I, Raw!$A:$A, 'Calls Answered in 60s'!GX$14, Raw!$F:$F, 'Calls Answered in 60s'!$C30, Raw!$H:$H, "B01")</f>
        <v>0</v>
      </c>
      <c r="GY30" s="52">
        <f>SUMIFS(Raw!$I:$I, Raw!$A:$A, 'Calls Answered in 60s'!GY$14, Raw!$F:$F, 'Calls Answered in 60s'!$C30, Raw!$H:$H, "B01")</f>
        <v>0</v>
      </c>
      <c r="GZ30" s="52">
        <f>SUMIFS(Raw!$I:$I, Raw!$A:$A, 'Calls Answered in 60s'!GZ$14, Raw!$F:$F, 'Calls Answered in 60s'!$C30, Raw!$H:$H, "B01")</f>
        <v>0</v>
      </c>
      <c r="HA30" s="52">
        <f>SUMIFS(Raw!$I:$I, Raw!$A:$A, 'Calls Answered in 60s'!HA$14, Raw!$F:$F, 'Calls Answered in 60s'!$C30, Raw!$H:$H, "B01")</f>
        <v>0</v>
      </c>
      <c r="HB30" s="52">
        <f>SUMIFS(Raw!$I:$I, Raw!$A:$A, 'Calls Answered in 60s'!HB$14, Raw!$F:$F, 'Calls Answered in 60s'!$C30, Raw!$H:$H, "B01")</f>
        <v>0</v>
      </c>
      <c r="HC30" s="52">
        <f>SUMIFS(Raw!$I:$I, Raw!$A:$A, 'Calls Answered in 60s'!HC$14, Raw!$F:$F, 'Calls Answered in 60s'!$C30, Raw!$H:$H, "B01")</f>
        <v>0</v>
      </c>
      <c r="HD30" s="53">
        <f>SUMIFS(Raw!$I:$I, Raw!$A:$A, 'Calls Answered in 60s'!HD$14, Raw!$F:$F, 'Calls Answered in 60s'!$C30, Raw!$H:$H, "B01")</f>
        <v>0</v>
      </c>
      <c r="HF30" s="51">
        <f>SUMIFS(Raw!$I:$I, Raw!$A:$A, 'Calls Answered in 60s'!HF$14, Raw!$F:$F, 'Calls Answered in 60s'!$C30, Raw!$H:$H, "A03")</f>
        <v>0</v>
      </c>
      <c r="HG30" s="52">
        <f>SUMIFS(Raw!$I:$I, Raw!$A:$A, 'Calls Answered in 60s'!HG$14, Raw!$F:$F, 'Calls Answered in 60s'!$C30, Raw!$H:$H, "A03")</f>
        <v>0</v>
      </c>
      <c r="HH30" s="52">
        <f>SUMIFS(Raw!$I:$I, Raw!$A:$A, 'Calls Answered in 60s'!HH$14, Raw!$F:$F, 'Calls Answered in 60s'!$C30, Raw!$H:$H, "A03")</f>
        <v>0</v>
      </c>
      <c r="HI30" s="52">
        <f>SUMIFS(Raw!$I:$I, Raw!$A:$A, 'Calls Answered in 60s'!HI$14, Raw!$F:$F, 'Calls Answered in 60s'!$C30, Raw!$H:$H, "A03")</f>
        <v>0</v>
      </c>
      <c r="HJ30" s="52">
        <f>SUMIFS(Raw!$I:$I, Raw!$A:$A, 'Calls Answered in 60s'!HJ$14, Raw!$F:$F, 'Calls Answered in 60s'!$C30, Raw!$H:$H, "A03")</f>
        <v>0</v>
      </c>
      <c r="HK30" s="52">
        <f>SUMIFS(Raw!$I:$I, Raw!$A:$A, 'Calls Answered in 60s'!HK$14, Raw!$F:$F, 'Calls Answered in 60s'!$C30, Raw!$H:$H, "A03")</f>
        <v>0</v>
      </c>
      <c r="HL30" s="53">
        <f>SUMIFS(Raw!$I:$I, Raw!$A:$A, 'Calls Answered in 60s'!HL$14, Raw!$F:$F, 'Calls Answered in 60s'!$C30, Raw!$H:$H, "A03")</f>
        <v>0</v>
      </c>
      <c r="HN30" s="51">
        <f>SUMIFS(Raw!$I:$I, Raw!$A:$A, 'Calls Answered in 60s'!HN$14, Raw!$F:$F, 'Calls Answered in 60s'!$C30, Raw!$H:$H, "B01")</f>
        <v>0</v>
      </c>
      <c r="HO30" s="52">
        <f>SUMIFS(Raw!$I:$I, Raw!$A:$A, 'Calls Answered in 60s'!HO$14, Raw!$F:$F, 'Calls Answered in 60s'!$C30, Raw!$H:$H, "B01")</f>
        <v>0</v>
      </c>
      <c r="HP30" s="52">
        <f>SUMIFS(Raw!$I:$I, Raw!$A:$A, 'Calls Answered in 60s'!HP$14, Raw!$F:$F, 'Calls Answered in 60s'!$C30, Raw!$H:$H, "B01")</f>
        <v>0</v>
      </c>
      <c r="HQ30" s="52">
        <f>SUMIFS(Raw!$I:$I, Raw!$A:$A, 'Calls Answered in 60s'!HQ$14, Raw!$F:$F, 'Calls Answered in 60s'!$C30, Raw!$H:$H, "B01")</f>
        <v>0</v>
      </c>
      <c r="HR30" s="52">
        <f>SUMIFS(Raw!$I:$I, Raw!$A:$A, 'Calls Answered in 60s'!HR$14, Raw!$F:$F, 'Calls Answered in 60s'!$C30, Raw!$H:$H, "B01")</f>
        <v>0</v>
      </c>
      <c r="HS30" s="52">
        <f>SUMIFS(Raw!$I:$I, Raw!$A:$A, 'Calls Answered in 60s'!HS$14, Raw!$F:$F, 'Calls Answered in 60s'!$C30, Raw!$H:$H, "B01")</f>
        <v>0</v>
      </c>
      <c r="HT30" s="53">
        <f>SUMIFS(Raw!$I:$I, Raw!$A:$A, 'Calls Answered in 60s'!HT$14, Raw!$F:$F, 'Calls Answered in 60s'!$C30, Raw!$H:$H, "B01")</f>
        <v>0</v>
      </c>
      <c r="HV30" s="51">
        <f>SUMIFS(Raw!$I:$I, Raw!$A:$A, 'Calls Answered in 60s'!HV$14, Raw!$F:$F, 'Calls Answered in 60s'!$C30, Raw!$H:$H, "A03")</f>
        <v>0</v>
      </c>
      <c r="HW30" s="52">
        <f>SUMIFS(Raw!$I:$I, Raw!$A:$A, 'Calls Answered in 60s'!HW$14, Raw!$F:$F, 'Calls Answered in 60s'!$C30, Raw!$H:$H, "A03")</f>
        <v>0</v>
      </c>
      <c r="HX30" s="52">
        <f>SUMIFS(Raw!$I:$I, Raw!$A:$A, 'Calls Answered in 60s'!HX$14, Raw!$F:$F, 'Calls Answered in 60s'!$C30, Raw!$H:$H, "A03")</f>
        <v>0</v>
      </c>
      <c r="HY30" s="52">
        <f>SUMIFS(Raw!$I:$I, Raw!$A:$A, 'Calls Answered in 60s'!HY$14, Raw!$F:$F, 'Calls Answered in 60s'!$C30, Raw!$H:$H, "A03")</f>
        <v>0</v>
      </c>
      <c r="HZ30" s="52">
        <f>SUMIFS(Raw!$I:$I, Raw!$A:$A, 'Calls Answered in 60s'!HZ$14, Raw!$F:$F, 'Calls Answered in 60s'!$C30, Raw!$H:$H, "A03")</f>
        <v>0</v>
      </c>
      <c r="IA30" s="52">
        <f>SUMIFS(Raw!$I:$I, Raw!$A:$A, 'Calls Answered in 60s'!IA$14, Raw!$F:$F, 'Calls Answered in 60s'!$C30, Raw!$H:$H, "A03")</f>
        <v>0</v>
      </c>
      <c r="IB30" s="53">
        <f>SUMIFS(Raw!$I:$I, Raw!$A:$A, 'Calls Answered in 60s'!IB$14, Raw!$F:$F, 'Calls Answered in 60s'!$C30, Raw!$H:$H, "A03")</f>
        <v>0</v>
      </c>
      <c r="ID30" s="51">
        <f>SUMIFS(Raw!$I:$I, Raw!$A:$A, 'Calls Answered in 60s'!ID$14, Raw!$F:$F, 'Calls Answered in 60s'!$C30, Raw!$H:$H, "B01")</f>
        <v>0</v>
      </c>
      <c r="IE30" s="52">
        <f>SUMIFS(Raw!$I:$I, Raw!$A:$A, 'Calls Answered in 60s'!IE$14, Raw!$F:$F, 'Calls Answered in 60s'!$C30, Raw!$H:$H, "B01")</f>
        <v>0</v>
      </c>
      <c r="IF30" s="52">
        <f>SUMIFS(Raw!$I:$I, Raw!$A:$A, 'Calls Answered in 60s'!IF$14, Raw!$F:$F, 'Calls Answered in 60s'!$C30, Raw!$H:$H, "B01")</f>
        <v>0</v>
      </c>
      <c r="IG30" s="52">
        <f>SUMIFS(Raw!$I:$I, Raw!$A:$A, 'Calls Answered in 60s'!IG$14, Raw!$F:$F, 'Calls Answered in 60s'!$C30, Raw!$H:$H, "B01")</f>
        <v>0</v>
      </c>
      <c r="IH30" s="52">
        <f>SUMIFS(Raw!$I:$I, Raw!$A:$A, 'Calls Answered in 60s'!IH$14, Raw!$F:$F, 'Calls Answered in 60s'!$C30, Raw!$H:$H, "B01")</f>
        <v>0</v>
      </c>
      <c r="II30" s="52">
        <f>SUMIFS(Raw!$I:$I, Raw!$A:$A, 'Calls Answered in 60s'!II$14, Raw!$F:$F, 'Calls Answered in 60s'!$C30, Raw!$H:$H, "B01")</f>
        <v>0</v>
      </c>
      <c r="IJ30" s="53">
        <f>SUMIFS(Raw!$I:$I, Raw!$A:$A, 'Calls Answered in 60s'!IJ$14, Raw!$F:$F, 'Calls Answered in 60s'!$C30, Raw!$H:$H, "B01")</f>
        <v>0</v>
      </c>
      <c r="IL30" s="51">
        <f>SUMIFS(Raw!$I:$I, Raw!$A:$A, 'Calls Answered in 60s'!IL$14, Raw!$F:$F, 'Calls Answered in 60s'!$C30, Raw!$H:$H, "A03")</f>
        <v>0</v>
      </c>
      <c r="IM30" s="52">
        <f>SUMIFS(Raw!$I:$I, Raw!$A:$A, 'Calls Answered in 60s'!IM$14, Raw!$F:$F, 'Calls Answered in 60s'!$C30, Raw!$H:$H, "A03")</f>
        <v>0</v>
      </c>
      <c r="IN30" s="52">
        <f>SUMIFS(Raw!$I:$I, Raw!$A:$A, 'Calls Answered in 60s'!IN$14, Raw!$F:$F, 'Calls Answered in 60s'!$C30, Raw!$H:$H, "A03")</f>
        <v>0</v>
      </c>
      <c r="IO30" s="52">
        <f>SUMIFS(Raw!$I:$I, Raw!$A:$A, 'Calls Answered in 60s'!IO$14, Raw!$F:$F, 'Calls Answered in 60s'!$C30, Raw!$H:$H, "A03")</f>
        <v>0</v>
      </c>
      <c r="IP30" s="52">
        <f>SUMIFS(Raw!$I:$I, Raw!$A:$A, 'Calls Answered in 60s'!IP$14, Raw!$F:$F, 'Calls Answered in 60s'!$C30, Raw!$H:$H, "A03")</f>
        <v>0</v>
      </c>
      <c r="IQ30" s="52">
        <f>SUMIFS(Raw!$I:$I, Raw!$A:$A, 'Calls Answered in 60s'!IQ$14, Raw!$F:$F, 'Calls Answered in 60s'!$C30, Raw!$H:$H, "A03")</f>
        <v>0</v>
      </c>
      <c r="IR30" s="53">
        <f>SUMIFS(Raw!$I:$I, Raw!$A:$A, 'Calls Answered in 60s'!IR$14, Raw!$F:$F, 'Calls Answered in 60s'!$C30, Raw!$H:$H, "A03")</f>
        <v>0</v>
      </c>
      <c r="IT30" s="51">
        <f>SUMIFS(Raw!$I:$I, Raw!$A:$A, 'Calls Answered in 60s'!IT$14, Raw!$F:$F, 'Calls Answered in 60s'!$C30, Raw!$H:$H, "B01")</f>
        <v>0</v>
      </c>
      <c r="IU30" s="52">
        <f>SUMIFS(Raw!$I:$I, Raw!$A:$A, 'Calls Answered in 60s'!IU$14, Raw!$F:$F, 'Calls Answered in 60s'!$C30, Raw!$H:$H, "B01")</f>
        <v>0</v>
      </c>
      <c r="IV30" s="52">
        <f>SUMIFS(Raw!$I:$I, Raw!$A:$A, 'Calls Answered in 60s'!IV$14, Raw!$F:$F, 'Calls Answered in 60s'!$C30, Raw!$H:$H, "B01")</f>
        <v>0</v>
      </c>
      <c r="IW30" s="52">
        <f>SUMIFS(Raw!$I:$I, Raw!$A:$A, 'Calls Answered in 60s'!IW$14, Raw!$F:$F, 'Calls Answered in 60s'!$C30, Raw!$H:$H, "B01")</f>
        <v>0</v>
      </c>
      <c r="IX30" s="52">
        <f>SUMIFS(Raw!$I:$I, Raw!$A:$A, 'Calls Answered in 60s'!IX$14, Raw!$F:$F, 'Calls Answered in 60s'!$C30, Raw!$H:$H, "B01")</f>
        <v>0</v>
      </c>
      <c r="IY30" s="52">
        <f>SUMIFS(Raw!$I:$I, Raw!$A:$A, 'Calls Answered in 60s'!IY$14, Raw!$F:$F, 'Calls Answered in 60s'!$C30, Raw!$H:$H, "B01")</f>
        <v>0</v>
      </c>
      <c r="IZ30" s="53">
        <f>SUMIFS(Raw!$I:$I, Raw!$A:$A, 'Calls Answered in 60s'!IZ$14, Raw!$F:$F, 'Calls Answered in 60s'!$C30, Raw!$H:$H, "B01")</f>
        <v>0</v>
      </c>
      <c r="JB30" s="51">
        <f>SUMIFS(Raw!$I:$I, Raw!$A:$A, 'Calls Answered in 60s'!JB$14, Raw!$F:$F, 'Calls Answered in 60s'!$C30, Raw!$H:$H, "A03")</f>
        <v>0</v>
      </c>
      <c r="JC30" s="52">
        <f>SUMIFS(Raw!$I:$I, Raw!$A:$A, 'Calls Answered in 60s'!JC$14, Raw!$F:$F, 'Calls Answered in 60s'!$C30, Raw!$H:$H, "A03")</f>
        <v>0</v>
      </c>
      <c r="JD30" s="52">
        <f>SUMIFS(Raw!$I:$I, Raw!$A:$A, 'Calls Answered in 60s'!JD$14, Raw!$F:$F, 'Calls Answered in 60s'!$C30, Raw!$H:$H, "A03")</f>
        <v>0</v>
      </c>
      <c r="JE30" s="52">
        <f>SUMIFS(Raw!$I:$I, Raw!$A:$A, 'Calls Answered in 60s'!JE$14, Raw!$F:$F, 'Calls Answered in 60s'!$C30, Raw!$H:$H, "A03")</f>
        <v>0</v>
      </c>
      <c r="JF30" s="52">
        <f>SUMIFS(Raw!$I:$I, Raw!$A:$A, 'Calls Answered in 60s'!JF$14, Raw!$F:$F, 'Calls Answered in 60s'!$C30, Raw!$H:$H, "A03")</f>
        <v>0</v>
      </c>
      <c r="JG30" s="52">
        <f>SUMIFS(Raw!$I:$I, Raw!$A:$A, 'Calls Answered in 60s'!JG$14, Raw!$F:$F, 'Calls Answered in 60s'!$C30, Raw!$H:$H, "A03")</f>
        <v>0</v>
      </c>
      <c r="JH30" s="53">
        <f>SUMIFS(Raw!$I:$I, Raw!$A:$A, 'Calls Answered in 60s'!JH$14, Raw!$F:$F, 'Calls Answered in 60s'!$C30, Raw!$H:$H, "A03")</f>
        <v>0</v>
      </c>
      <c r="JJ30" s="51">
        <f>SUMIFS(Raw!$I:$I, Raw!$A:$A, 'Calls Answered in 60s'!JJ$14, Raw!$F:$F, 'Calls Answered in 60s'!$C30, Raw!$H:$H, "B01")</f>
        <v>0</v>
      </c>
      <c r="JK30" s="52">
        <f>SUMIFS(Raw!$I:$I, Raw!$A:$A, 'Calls Answered in 60s'!JK$14, Raw!$F:$F, 'Calls Answered in 60s'!$C30, Raw!$H:$H, "B01")</f>
        <v>0</v>
      </c>
      <c r="JL30" s="52">
        <f>SUMIFS(Raw!$I:$I, Raw!$A:$A, 'Calls Answered in 60s'!JL$14, Raw!$F:$F, 'Calls Answered in 60s'!$C30, Raw!$H:$H, "B01")</f>
        <v>0</v>
      </c>
      <c r="JM30" s="52">
        <f>SUMIFS(Raw!$I:$I, Raw!$A:$A, 'Calls Answered in 60s'!JM$14, Raw!$F:$F, 'Calls Answered in 60s'!$C30, Raw!$H:$H, "B01")</f>
        <v>0</v>
      </c>
      <c r="JN30" s="52">
        <f>SUMIFS(Raw!$I:$I, Raw!$A:$A, 'Calls Answered in 60s'!JN$14, Raw!$F:$F, 'Calls Answered in 60s'!$C30, Raw!$H:$H, "B01")</f>
        <v>0</v>
      </c>
      <c r="JO30" s="52">
        <f>SUMIFS(Raw!$I:$I, Raw!$A:$A, 'Calls Answered in 60s'!JO$14, Raw!$F:$F, 'Calls Answered in 60s'!$C30, Raw!$H:$H, "B01")</f>
        <v>0</v>
      </c>
      <c r="JP30" s="53">
        <f>SUMIFS(Raw!$I:$I, Raw!$A:$A, 'Calls Answered in 60s'!JP$14, Raw!$F:$F, 'Calls Answered in 60s'!$C30, Raw!$H:$H, "B01")</f>
        <v>0</v>
      </c>
      <c r="JR30" s="51">
        <f>SUMIFS(Raw!$I:$I, Raw!$A:$A, 'Calls Answered in 60s'!JR$14, Raw!$F:$F, 'Calls Answered in 60s'!$C30, Raw!$H:$H, "A03")</f>
        <v>0</v>
      </c>
      <c r="JS30" s="52">
        <f>SUMIFS(Raw!$I:$I, Raw!$A:$A, 'Calls Answered in 60s'!JS$14, Raw!$F:$F, 'Calls Answered in 60s'!$C30, Raw!$H:$H, "A03")</f>
        <v>0</v>
      </c>
      <c r="JT30" s="52">
        <f>SUMIFS(Raw!$I:$I, Raw!$A:$A, 'Calls Answered in 60s'!JT$14, Raw!$F:$F, 'Calls Answered in 60s'!$C30, Raw!$H:$H, "A03")</f>
        <v>0</v>
      </c>
      <c r="JU30" s="52">
        <f>SUMIFS(Raw!$I:$I, Raw!$A:$A, 'Calls Answered in 60s'!JU$14, Raw!$F:$F, 'Calls Answered in 60s'!$C30, Raw!$H:$H, "A03")</f>
        <v>0</v>
      </c>
      <c r="JV30" s="52">
        <f>SUMIFS(Raw!$I:$I, Raw!$A:$A, 'Calls Answered in 60s'!JV$14, Raw!$F:$F, 'Calls Answered in 60s'!$C30, Raw!$H:$H, "A03")</f>
        <v>0</v>
      </c>
      <c r="JW30" s="52">
        <f>SUMIFS(Raw!$I:$I, Raw!$A:$A, 'Calls Answered in 60s'!JW$14, Raw!$F:$F, 'Calls Answered in 60s'!$C30, Raw!$H:$H, "A03")</f>
        <v>0</v>
      </c>
      <c r="JX30" s="53">
        <f>SUMIFS(Raw!$I:$I, Raw!$A:$A, 'Calls Answered in 60s'!JX$14, Raw!$F:$F, 'Calls Answered in 60s'!$C30, Raw!$H:$H, "A03")</f>
        <v>0</v>
      </c>
      <c r="JZ30" s="51">
        <f>SUMIFS(Raw!$I:$I, Raw!$A:$A, 'Calls Answered in 60s'!JZ$14, Raw!$F:$F, 'Calls Answered in 60s'!$C30, Raw!$H:$H, "B01")</f>
        <v>0</v>
      </c>
      <c r="KA30" s="52">
        <f>SUMIFS(Raw!$I:$I, Raw!$A:$A, 'Calls Answered in 60s'!KA$14, Raw!$F:$F, 'Calls Answered in 60s'!$C30, Raw!$H:$H, "B01")</f>
        <v>0</v>
      </c>
      <c r="KB30" s="52">
        <f>SUMIFS(Raw!$I:$I, Raw!$A:$A, 'Calls Answered in 60s'!KB$14, Raw!$F:$F, 'Calls Answered in 60s'!$C30, Raw!$H:$H, "B01")</f>
        <v>0</v>
      </c>
      <c r="KC30" s="52">
        <f>SUMIFS(Raw!$I:$I, Raw!$A:$A, 'Calls Answered in 60s'!KC$14, Raw!$F:$F, 'Calls Answered in 60s'!$C30, Raw!$H:$H, "B01")</f>
        <v>0</v>
      </c>
      <c r="KD30" s="52">
        <f>SUMIFS(Raw!$I:$I, Raw!$A:$A, 'Calls Answered in 60s'!KD$14, Raw!$F:$F, 'Calls Answered in 60s'!$C30, Raw!$H:$H, "B01")</f>
        <v>0</v>
      </c>
      <c r="KE30" s="52">
        <f>SUMIFS(Raw!$I:$I, Raw!$A:$A, 'Calls Answered in 60s'!KE$14, Raw!$F:$F, 'Calls Answered in 60s'!$C30, Raw!$H:$H, "B01")</f>
        <v>0</v>
      </c>
      <c r="KF30" s="53">
        <f>SUMIFS(Raw!$I:$I, Raw!$A:$A, 'Calls Answered in 60s'!KF$14, Raw!$F:$F, 'Calls Answered in 60s'!$C30, Raw!$H:$H, "B01")</f>
        <v>0</v>
      </c>
      <c r="KH30" s="51">
        <f>SUMIFS(Raw!$I:$I, Raw!$A:$A, 'Calls Answered in 60s'!KH$14, Raw!$F:$F, 'Calls Answered in 60s'!$C30, Raw!$H:$H, "A03")</f>
        <v>0</v>
      </c>
      <c r="KI30" s="52">
        <f>SUMIFS(Raw!$I:$I, Raw!$A:$A, 'Calls Answered in 60s'!KI$14, Raw!$F:$F, 'Calls Answered in 60s'!$C30, Raw!$H:$H, "A03")</f>
        <v>0</v>
      </c>
      <c r="KJ30" s="52">
        <f>SUMIFS(Raw!$I:$I, Raw!$A:$A, 'Calls Answered in 60s'!KJ$14, Raw!$F:$F, 'Calls Answered in 60s'!$C30, Raw!$H:$H, "A03")</f>
        <v>0</v>
      </c>
      <c r="KK30" s="52">
        <f>SUMIFS(Raw!$I:$I, Raw!$A:$A, 'Calls Answered in 60s'!KK$14, Raw!$F:$F, 'Calls Answered in 60s'!$C30, Raw!$H:$H, "A03")</f>
        <v>0</v>
      </c>
      <c r="KL30" s="52">
        <f>SUMIFS(Raw!$I:$I, Raw!$A:$A, 'Calls Answered in 60s'!KL$14, Raw!$F:$F, 'Calls Answered in 60s'!$C30, Raw!$H:$H, "A03")</f>
        <v>0</v>
      </c>
      <c r="KM30" s="52">
        <f>SUMIFS(Raw!$I:$I, Raw!$A:$A, 'Calls Answered in 60s'!KM$14, Raw!$F:$F, 'Calls Answered in 60s'!$C30, Raw!$H:$H, "A03")</f>
        <v>0</v>
      </c>
      <c r="KN30" s="53">
        <f>SUMIFS(Raw!$I:$I, Raw!$A:$A, 'Calls Answered in 60s'!KN$14, Raw!$F:$F, 'Calls Answered in 60s'!$C30, Raw!$H:$H, "A03")</f>
        <v>0</v>
      </c>
      <c r="KP30" s="51">
        <f>SUMIFS(Raw!$I:$I, Raw!$A:$A, 'Calls Answered in 60s'!KP$14, Raw!$F:$F, 'Calls Answered in 60s'!$C30, Raw!$H:$H, "B01")</f>
        <v>0</v>
      </c>
      <c r="KQ30" s="52">
        <f>SUMIFS(Raw!$I:$I, Raw!$A:$A, 'Calls Answered in 60s'!KQ$14, Raw!$F:$F, 'Calls Answered in 60s'!$C30, Raw!$H:$H, "B01")</f>
        <v>0</v>
      </c>
      <c r="KR30" s="52">
        <f>SUMIFS(Raw!$I:$I, Raw!$A:$A, 'Calls Answered in 60s'!KR$14, Raw!$F:$F, 'Calls Answered in 60s'!$C30, Raw!$H:$H, "B01")</f>
        <v>0</v>
      </c>
      <c r="KS30" s="52">
        <f>SUMIFS(Raw!$I:$I, Raw!$A:$A, 'Calls Answered in 60s'!KS$14, Raw!$F:$F, 'Calls Answered in 60s'!$C30, Raw!$H:$H, "B01")</f>
        <v>0</v>
      </c>
      <c r="KT30" s="52">
        <f>SUMIFS(Raw!$I:$I, Raw!$A:$A, 'Calls Answered in 60s'!KT$14, Raw!$F:$F, 'Calls Answered in 60s'!$C30, Raw!$H:$H, "B01")</f>
        <v>0</v>
      </c>
      <c r="KU30" s="52">
        <f>SUMIFS(Raw!$I:$I, Raw!$A:$A, 'Calls Answered in 60s'!KU$14, Raw!$F:$F, 'Calls Answered in 60s'!$C30, Raw!$H:$H, "B01")</f>
        <v>0</v>
      </c>
      <c r="KV30" s="53">
        <f>SUMIFS(Raw!$I:$I, Raw!$A:$A, 'Calls Answered in 60s'!KV$14, Raw!$F:$F, 'Calls Answered in 60s'!$C30, Raw!$H:$H, "B01")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1309</v>
      </c>
      <c r="O31" s="52">
        <v>868</v>
      </c>
      <c r="P31" s="52">
        <v>1240</v>
      </c>
      <c r="Q31" s="52">
        <v>1110</v>
      </c>
      <c r="R31" s="52">
        <v>811</v>
      </c>
      <c r="S31" s="52">
        <v>1052</v>
      </c>
      <c r="T31" s="53">
        <v>1140</v>
      </c>
      <c r="V31" s="51">
        <v>1839</v>
      </c>
      <c r="W31" s="52">
        <v>1663</v>
      </c>
      <c r="X31" s="52">
        <v>1766</v>
      </c>
      <c r="Y31" s="52">
        <v>1609</v>
      </c>
      <c r="Z31" s="52">
        <v>1641</v>
      </c>
      <c r="AA31" s="52">
        <v>2313</v>
      </c>
      <c r="AB31" s="53">
        <v>2010</v>
      </c>
      <c r="AD31" s="51">
        <v>917</v>
      </c>
      <c r="AE31" s="52">
        <v>1137</v>
      </c>
      <c r="AF31" s="52">
        <v>1434</v>
      </c>
      <c r="AG31" s="52">
        <v>1172</v>
      </c>
      <c r="AH31" s="52">
        <v>1193</v>
      </c>
      <c r="AI31" s="52">
        <v>1369</v>
      </c>
      <c r="AJ31" s="53">
        <v>1238</v>
      </c>
      <c r="AL31" s="51">
        <v>1917</v>
      </c>
      <c r="AM31" s="52">
        <v>1659</v>
      </c>
      <c r="AN31" s="52">
        <v>1704</v>
      </c>
      <c r="AO31" s="52">
        <v>1706</v>
      </c>
      <c r="AP31" s="52">
        <v>1819</v>
      </c>
      <c r="AQ31" s="52">
        <v>2388</v>
      </c>
      <c r="AR31" s="53">
        <v>2020</v>
      </c>
      <c r="AT31" s="51">
        <v>1073</v>
      </c>
      <c r="AU31" s="52">
        <v>855</v>
      </c>
      <c r="AV31" s="52">
        <v>1368</v>
      </c>
      <c r="AW31" s="52">
        <v>1432</v>
      </c>
      <c r="AX31" s="52">
        <v>1492</v>
      </c>
      <c r="AY31" s="52">
        <v>2021</v>
      </c>
      <c r="AZ31" s="53">
        <v>1799</v>
      </c>
      <c r="BB31" s="51">
        <v>1944</v>
      </c>
      <c r="BC31" s="52">
        <v>1744</v>
      </c>
      <c r="BD31" s="52">
        <v>1608</v>
      </c>
      <c r="BE31" s="52">
        <v>1640</v>
      </c>
      <c r="BF31" s="52">
        <v>1711</v>
      </c>
      <c r="BG31" s="52">
        <v>2275</v>
      </c>
      <c r="BH31" s="53">
        <v>1920</v>
      </c>
      <c r="BJ31" s="51">
        <v>1416</v>
      </c>
      <c r="BK31" s="52">
        <v>1601</v>
      </c>
      <c r="BL31" s="52">
        <v>1520</v>
      </c>
      <c r="BM31" s="52">
        <v>1592</v>
      </c>
      <c r="BN31" s="52">
        <v>1474</v>
      </c>
      <c r="BO31" s="52">
        <v>2025</v>
      </c>
      <c r="BP31" s="53">
        <v>1806</v>
      </c>
      <c r="BR31" s="51">
        <v>1834</v>
      </c>
      <c r="BS31" s="52">
        <v>1536</v>
      </c>
      <c r="BT31" s="52">
        <v>1421</v>
      </c>
      <c r="BU31" s="52">
        <v>1349</v>
      </c>
      <c r="BV31" s="52">
        <v>2239</v>
      </c>
      <c r="BW31" s="52">
        <v>2279</v>
      </c>
      <c r="BX31" s="53">
        <v>2017</v>
      </c>
      <c r="BZ31" s="51">
        <v>1726</v>
      </c>
      <c r="CA31" s="52">
        <v>1488</v>
      </c>
      <c r="CB31" s="52">
        <v>1302</v>
      </c>
      <c r="CC31" s="52">
        <v>1307</v>
      </c>
      <c r="CD31" s="52">
        <v>1846</v>
      </c>
      <c r="CE31" s="52">
        <v>1100</v>
      </c>
      <c r="CF31" s="53">
        <v>1953</v>
      </c>
      <c r="CH31" s="51">
        <v>1731</v>
      </c>
      <c r="CI31" s="52">
        <v>1489</v>
      </c>
      <c r="CJ31" s="52">
        <v>1380</v>
      </c>
      <c r="CK31" s="52">
        <v>1766</v>
      </c>
      <c r="CL31" s="52">
        <v>1767</v>
      </c>
      <c r="CM31" s="52">
        <v>2273</v>
      </c>
      <c r="CN31" s="53">
        <v>1965</v>
      </c>
      <c r="CP31" s="51">
        <v>1434</v>
      </c>
      <c r="CQ31" s="52">
        <v>1339</v>
      </c>
      <c r="CR31" s="52">
        <v>1326</v>
      </c>
      <c r="CS31" s="52">
        <v>1608</v>
      </c>
      <c r="CT31" s="52">
        <v>1481</v>
      </c>
      <c r="CU31" s="52">
        <v>2104</v>
      </c>
      <c r="CV31" s="53">
        <v>1637</v>
      </c>
      <c r="CX31" s="51">
        <v>1651</v>
      </c>
      <c r="CY31" s="52">
        <v>1522</v>
      </c>
      <c r="CZ31" s="52">
        <v>1623</v>
      </c>
      <c r="DA31" s="52">
        <v>1644</v>
      </c>
      <c r="DB31" s="52">
        <v>1641</v>
      </c>
      <c r="DC31" s="52">
        <v>2079</v>
      </c>
      <c r="DD31" s="53">
        <v>1844</v>
      </c>
      <c r="DF31" s="51">
        <v>1466</v>
      </c>
      <c r="DG31" s="52">
        <v>1296</v>
      </c>
      <c r="DH31" s="52">
        <v>1271</v>
      </c>
      <c r="DI31" s="52">
        <v>1373</v>
      </c>
      <c r="DJ31" s="52">
        <v>1355</v>
      </c>
      <c r="DK31" s="52">
        <v>1903</v>
      </c>
      <c r="DL31" s="53">
        <v>1657</v>
      </c>
      <c r="DN31" s="51">
        <v>1716</v>
      </c>
      <c r="DO31" s="52">
        <v>1571</v>
      </c>
      <c r="DP31" s="52">
        <v>1552</v>
      </c>
      <c r="DQ31" s="52">
        <v>1549</v>
      </c>
      <c r="DR31" s="52">
        <v>1599</v>
      </c>
      <c r="DS31" s="52">
        <v>2142</v>
      </c>
      <c r="DT31" s="53">
        <v>1906</v>
      </c>
      <c r="DV31" s="51">
        <v>1166</v>
      </c>
      <c r="DW31" s="52">
        <v>1329</v>
      </c>
      <c r="DX31" s="52">
        <v>1417</v>
      </c>
      <c r="DY31" s="52">
        <v>1373</v>
      </c>
      <c r="DZ31" s="52">
        <v>1379</v>
      </c>
      <c r="EA31" s="52">
        <v>1935</v>
      </c>
      <c r="EB31" s="53">
        <v>1738</v>
      </c>
      <c r="ED31" s="51">
        <f>SUMIFS(Raw!$I:$I, Raw!$A:$A, 'Calls Answered in 60s'!ED$14, Raw!$F:$F, 'Calls Answered in 60s'!$C31, Raw!$H:$H, "A03")</f>
        <v>1836</v>
      </c>
      <c r="EE31" s="52">
        <f>SUMIFS(Raw!$I:$I, Raw!$A:$A, 'Calls Answered in 60s'!EE$14, Raw!$F:$F, 'Calls Answered in 60s'!$C31, Raw!$H:$H, "A03")</f>
        <v>1605</v>
      </c>
      <c r="EF31" s="52">
        <f>SUMIFS(Raw!$I:$I, Raw!$A:$A, 'Calls Answered in 60s'!EF$14, Raw!$F:$F, 'Calls Answered in 60s'!$C31, Raw!$H:$H, "A03")</f>
        <v>1599</v>
      </c>
      <c r="EG31" s="52">
        <f>SUMIFS(Raw!$I:$I, Raw!$A:$A, 'Calls Answered in 60s'!EG$14, Raw!$F:$F, 'Calls Answered in 60s'!$C31, Raw!$H:$H, "A03")</f>
        <v>1539</v>
      </c>
      <c r="EH31" s="52">
        <f>SUMIFS(Raw!$I:$I, Raw!$A:$A, 'Calls Answered in 60s'!EH$14, Raw!$F:$F, 'Calls Answered in 60s'!$C31, Raw!$H:$H, "A03")</f>
        <v>1737</v>
      </c>
      <c r="EI31" s="52">
        <f>SUMIFS(Raw!$I:$I, Raw!$A:$A, 'Calls Answered in 60s'!EI$14, Raw!$F:$F, 'Calls Answered in 60s'!$C31, Raw!$H:$H, "A03")</f>
        <v>2135</v>
      </c>
      <c r="EJ31" s="53">
        <f>SUMIFS(Raw!$I:$I, Raw!$A:$A, 'Calls Answered in 60s'!EJ$14, Raw!$F:$F, 'Calls Answered in 60s'!$C31, Raw!$H:$H, "A03")</f>
        <v>1743</v>
      </c>
      <c r="EL31" s="51">
        <f>SUMIFS(Raw!$I:$I, Raw!$A:$A, 'Calls Answered in 60s'!EL$14, Raw!$F:$F, 'Calls Answered in 60s'!$C31, Raw!$H:$H, "B01")</f>
        <v>1462</v>
      </c>
      <c r="EM31" s="52">
        <f>SUMIFS(Raw!$I:$I, Raw!$A:$A, 'Calls Answered in 60s'!EM$14, Raw!$F:$F, 'Calls Answered in 60s'!$C31, Raw!$H:$H, "B01")</f>
        <v>1354</v>
      </c>
      <c r="EN31" s="52">
        <f>SUMIFS(Raw!$I:$I, Raw!$A:$A, 'Calls Answered in 60s'!EN$14, Raw!$F:$F, 'Calls Answered in 60s'!$C31, Raw!$H:$H, "B01")</f>
        <v>1398</v>
      </c>
      <c r="EO31" s="52">
        <f>SUMIFS(Raw!$I:$I, Raw!$A:$A, 'Calls Answered in 60s'!EO$14, Raw!$F:$F, 'Calls Answered in 60s'!$C31, Raw!$H:$H, "B01")</f>
        <v>1338</v>
      </c>
      <c r="EP31" s="52">
        <f>SUMIFS(Raw!$I:$I, Raw!$A:$A, 'Calls Answered in 60s'!EP$14, Raw!$F:$F, 'Calls Answered in 60s'!$C31, Raw!$H:$H, "B01")</f>
        <v>1369</v>
      </c>
      <c r="EQ31" s="52">
        <f>SUMIFS(Raw!$I:$I, Raw!$A:$A, 'Calls Answered in 60s'!EQ$14, Raw!$F:$F, 'Calls Answered in 60s'!$C31, Raw!$H:$H, "B01")</f>
        <v>1721</v>
      </c>
      <c r="ER31" s="53">
        <f>SUMIFS(Raw!$I:$I, Raw!$A:$A, 'Calls Answered in 60s'!ER$14, Raw!$F:$F, 'Calls Answered in 60s'!$C31, Raw!$H:$H, "B01")</f>
        <v>1600</v>
      </c>
      <c r="ET31" s="51">
        <f>SUMIFS(Raw!$I:$I, Raw!$A:$A, 'Calls Answered in 60s'!ET$14, Raw!$F:$F, 'Calls Answered in 60s'!$C31, Raw!$H:$H, "A03")</f>
        <v>0</v>
      </c>
      <c r="EU31" s="52">
        <f>SUMIFS(Raw!$I:$I, Raw!$A:$A, 'Calls Answered in 60s'!EU$14, Raw!$F:$F, 'Calls Answered in 60s'!$C31, Raw!$H:$H, "A03")</f>
        <v>0</v>
      </c>
      <c r="EV31" s="52">
        <f>SUMIFS(Raw!$I:$I, Raw!$A:$A, 'Calls Answered in 60s'!EV$14, Raw!$F:$F, 'Calls Answered in 60s'!$C31, Raw!$H:$H, "A03")</f>
        <v>0</v>
      </c>
      <c r="EW31" s="52">
        <f>SUMIFS(Raw!$I:$I, Raw!$A:$A, 'Calls Answered in 60s'!EW$14, Raw!$F:$F, 'Calls Answered in 60s'!$C31, Raw!$H:$H, "A03")</f>
        <v>0</v>
      </c>
      <c r="EX31" s="52">
        <f>SUMIFS(Raw!$I:$I, Raw!$A:$A, 'Calls Answered in 60s'!EX$14, Raw!$F:$F, 'Calls Answered in 60s'!$C31, Raw!$H:$H, "A03")</f>
        <v>0</v>
      </c>
      <c r="EY31" s="52">
        <f>SUMIFS(Raw!$I:$I, Raw!$A:$A, 'Calls Answered in 60s'!EY$14, Raw!$F:$F, 'Calls Answered in 60s'!$C31, Raw!$H:$H, "A03")</f>
        <v>0</v>
      </c>
      <c r="EZ31" s="53">
        <f>SUMIFS(Raw!$I:$I, Raw!$A:$A, 'Calls Answered in 60s'!EZ$14, Raw!$F:$F, 'Calls Answered in 60s'!$C31, Raw!$H:$H, "A03")</f>
        <v>0</v>
      </c>
      <c r="FB31" s="51">
        <f>SUMIFS(Raw!$I:$I, Raw!$A:$A, 'Calls Answered in 60s'!FB$14, Raw!$F:$F, 'Calls Answered in 60s'!$C31, Raw!$H:$H, "B01")</f>
        <v>0</v>
      </c>
      <c r="FC31" s="52">
        <f>SUMIFS(Raw!$I:$I, Raw!$A:$A, 'Calls Answered in 60s'!FC$14, Raw!$F:$F, 'Calls Answered in 60s'!$C31, Raw!$H:$H, "B01")</f>
        <v>0</v>
      </c>
      <c r="FD31" s="52">
        <f>SUMIFS(Raw!$I:$I, Raw!$A:$A, 'Calls Answered in 60s'!FD$14, Raw!$F:$F, 'Calls Answered in 60s'!$C31, Raw!$H:$H, "B01")</f>
        <v>0</v>
      </c>
      <c r="FE31" s="52">
        <f>SUMIFS(Raw!$I:$I, Raw!$A:$A, 'Calls Answered in 60s'!FE$14, Raw!$F:$F, 'Calls Answered in 60s'!$C31, Raw!$H:$H, "B01")</f>
        <v>0</v>
      </c>
      <c r="FF31" s="52">
        <f>SUMIFS(Raw!$I:$I, Raw!$A:$A, 'Calls Answered in 60s'!FF$14, Raw!$F:$F, 'Calls Answered in 60s'!$C31, Raw!$H:$H, "B01")</f>
        <v>0</v>
      </c>
      <c r="FG31" s="52">
        <f>SUMIFS(Raw!$I:$I, Raw!$A:$A, 'Calls Answered in 60s'!FG$14, Raw!$F:$F, 'Calls Answered in 60s'!$C31, Raw!$H:$H, "B01")</f>
        <v>0</v>
      </c>
      <c r="FH31" s="53">
        <f>SUMIFS(Raw!$I:$I, Raw!$A:$A, 'Calls Answered in 60s'!FH$14, Raw!$F:$F, 'Calls Answered in 60s'!$C31, Raw!$H:$H, "B01")</f>
        <v>0</v>
      </c>
      <c r="FJ31" s="51">
        <f>SUMIFS(Raw!$I:$I, Raw!$A:$A, 'Calls Answered in 60s'!FJ$14, Raw!$F:$F, 'Calls Answered in 60s'!$C31, Raw!$H:$H, "A03")</f>
        <v>0</v>
      </c>
      <c r="FK31" s="52">
        <f>SUMIFS(Raw!$I:$I, Raw!$A:$A, 'Calls Answered in 60s'!FK$14, Raw!$F:$F, 'Calls Answered in 60s'!$C31, Raw!$H:$H, "A03")</f>
        <v>0</v>
      </c>
      <c r="FL31" s="52">
        <f>SUMIFS(Raw!$I:$I, Raw!$A:$A, 'Calls Answered in 60s'!FL$14, Raw!$F:$F, 'Calls Answered in 60s'!$C31, Raw!$H:$H, "A03")</f>
        <v>0</v>
      </c>
      <c r="FM31" s="52">
        <f>SUMIFS(Raw!$I:$I, Raw!$A:$A, 'Calls Answered in 60s'!FM$14, Raw!$F:$F, 'Calls Answered in 60s'!$C31, Raw!$H:$H, "A03")</f>
        <v>0</v>
      </c>
      <c r="FN31" s="52">
        <f>SUMIFS(Raw!$I:$I, Raw!$A:$A, 'Calls Answered in 60s'!FN$14, Raw!$F:$F, 'Calls Answered in 60s'!$C31, Raw!$H:$H, "A03")</f>
        <v>0</v>
      </c>
      <c r="FO31" s="52">
        <f>SUMIFS(Raw!$I:$I, Raw!$A:$A, 'Calls Answered in 60s'!FO$14, Raw!$F:$F, 'Calls Answered in 60s'!$C31, Raw!$H:$H, "A03")</f>
        <v>0</v>
      </c>
      <c r="FP31" s="53">
        <f>SUMIFS(Raw!$I:$I, Raw!$A:$A, 'Calls Answered in 60s'!FP$14, Raw!$F:$F, 'Calls Answered in 60s'!$C31, Raw!$H:$H, "A03")</f>
        <v>0</v>
      </c>
      <c r="FR31" s="51">
        <f>SUMIFS(Raw!$I:$I, Raw!$A:$A, 'Calls Answered in 60s'!FR$14, Raw!$F:$F, 'Calls Answered in 60s'!$C31, Raw!$H:$H, "B01")</f>
        <v>0</v>
      </c>
      <c r="FS31" s="52">
        <f>SUMIFS(Raw!$I:$I, Raw!$A:$A, 'Calls Answered in 60s'!FS$14, Raw!$F:$F, 'Calls Answered in 60s'!$C31, Raw!$H:$H, "B01")</f>
        <v>0</v>
      </c>
      <c r="FT31" s="52">
        <f>SUMIFS(Raw!$I:$I, Raw!$A:$A, 'Calls Answered in 60s'!FT$14, Raw!$F:$F, 'Calls Answered in 60s'!$C31, Raw!$H:$H, "B01")</f>
        <v>0</v>
      </c>
      <c r="FU31" s="52">
        <f>SUMIFS(Raw!$I:$I, Raw!$A:$A, 'Calls Answered in 60s'!FU$14, Raw!$F:$F, 'Calls Answered in 60s'!$C31, Raw!$H:$H, "B01")</f>
        <v>0</v>
      </c>
      <c r="FV31" s="52">
        <f>SUMIFS(Raw!$I:$I, Raw!$A:$A, 'Calls Answered in 60s'!FV$14, Raw!$F:$F, 'Calls Answered in 60s'!$C31, Raw!$H:$H, "B01")</f>
        <v>0</v>
      </c>
      <c r="FW31" s="52">
        <f>SUMIFS(Raw!$I:$I, Raw!$A:$A, 'Calls Answered in 60s'!FW$14, Raw!$F:$F, 'Calls Answered in 60s'!$C31, Raw!$H:$H, "B01")</f>
        <v>0</v>
      </c>
      <c r="FX31" s="53">
        <f>SUMIFS(Raw!$I:$I, Raw!$A:$A, 'Calls Answered in 60s'!FX$14, Raw!$F:$F, 'Calls Answered in 60s'!$C31, Raw!$H:$H, "B01")</f>
        <v>0</v>
      </c>
      <c r="FZ31" s="51">
        <f>SUMIFS(Raw!$I:$I, Raw!$A:$A, 'Calls Answered in 60s'!FZ$14, Raw!$F:$F, 'Calls Answered in 60s'!$C31, Raw!$H:$H, "A03")</f>
        <v>0</v>
      </c>
      <c r="GA31" s="52">
        <f>SUMIFS(Raw!$I:$I, Raw!$A:$A, 'Calls Answered in 60s'!GA$14, Raw!$F:$F, 'Calls Answered in 60s'!$C31, Raw!$H:$H, "A03")</f>
        <v>0</v>
      </c>
      <c r="GB31" s="52">
        <f>SUMIFS(Raw!$I:$I, Raw!$A:$A, 'Calls Answered in 60s'!GB$14, Raw!$F:$F, 'Calls Answered in 60s'!$C31, Raw!$H:$H, "A03")</f>
        <v>0</v>
      </c>
      <c r="GC31" s="52">
        <f>SUMIFS(Raw!$I:$I, Raw!$A:$A, 'Calls Answered in 60s'!GC$14, Raw!$F:$F, 'Calls Answered in 60s'!$C31, Raw!$H:$H, "A03")</f>
        <v>0</v>
      </c>
      <c r="GD31" s="52">
        <f>SUMIFS(Raw!$I:$I, Raw!$A:$A, 'Calls Answered in 60s'!GD$14, Raw!$F:$F, 'Calls Answered in 60s'!$C31, Raw!$H:$H, "A03")</f>
        <v>0</v>
      </c>
      <c r="GE31" s="52">
        <f>SUMIFS(Raw!$I:$I, Raw!$A:$A, 'Calls Answered in 60s'!GE$14, Raw!$F:$F, 'Calls Answered in 60s'!$C31, Raw!$H:$H, "A03")</f>
        <v>0</v>
      </c>
      <c r="GF31" s="53">
        <f>SUMIFS(Raw!$I:$I, Raw!$A:$A, 'Calls Answered in 60s'!GF$14, Raw!$F:$F, 'Calls Answered in 60s'!$C31, Raw!$H:$H, "A03")</f>
        <v>0</v>
      </c>
      <c r="GH31" s="51">
        <f>SUMIFS(Raw!$I:$I, Raw!$A:$A, 'Calls Answered in 60s'!GH$14, Raw!$F:$F, 'Calls Answered in 60s'!$C31, Raw!$H:$H, "B01")</f>
        <v>0</v>
      </c>
      <c r="GI31" s="52">
        <f>SUMIFS(Raw!$I:$I, Raw!$A:$A, 'Calls Answered in 60s'!GI$14, Raw!$F:$F, 'Calls Answered in 60s'!$C31, Raw!$H:$H, "B01")</f>
        <v>0</v>
      </c>
      <c r="GJ31" s="52">
        <f>SUMIFS(Raw!$I:$I, Raw!$A:$A, 'Calls Answered in 60s'!GJ$14, Raw!$F:$F, 'Calls Answered in 60s'!$C31, Raw!$H:$H, "B01")</f>
        <v>0</v>
      </c>
      <c r="GK31" s="52">
        <f>SUMIFS(Raw!$I:$I, Raw!$A:$A, 'Calls Answered in 60s'!GK$14, Raw!$F:$F, 'Calls Answered in 60s'!$C31, Raw!$H:$H, "B01")</f>
        <v>0</v>
      </c>
      <c r="GL31" s="52">
        <f>SUMIFS(Raw!$I:$I, Raw!$A:$A, 'Calls Answered in 60s'!GL$14, Raw!$F:$F, 'Calls Answered in 60s'!$C31, Raw!$H:$H, "B01")</f>
        <v>0</v>
      </c>
      <c r="GM31" s="52">
        <f>SUMIFS(Raw!$I:$I, Raw!$A:$A, 'Calls Answered in 60s'!GM$14, Raw!$F:$F, 'Calls Answered in 60s'!$C31, Raw!$H:$H, "B01")</f>
        <v>0</v>
      </c>
      <c r="GN31" s="53">
        <f>SUMIFS(Raw!$I:$I, Raw!$A:$A, 'Calls Answered in 60s'!GN$14, Raw!$F:$F, 'Calls Answered in 60s'!$C31, Raw!$H:$H, "B01")</f>
        <v>0</v>
      </c>
      <c r="GP31" s="51">
        <f>SUMIFS(Raw!$I:$I, Raw!$A:$A, 'Calls Answered in 60s'!GP$14, Raw!$F:$F, 'Calls Answered in 60s'!$C31, Raw!$H:$H, "A03")</f>
        <v>0</v>
      </c>
      <c r="GQ31" s="52">
        <f>SUMIFS(Raw!$I:$I, Raw!$A:$A, 'Calls Answered in 60s'!GQ$14, Raw!$F:$F, 'Calls Answered in 60s'!$C31, Raw!$H:$H, "A03")</f>
        <v>0</v>
      </c>
      <c r="GR31" s="52">
        <f>SUMIFS(Raw!$I:$I, Raw!$A:$A, 'Calls Answered in 60s'!GR$14, Raw!$F:$F, 'Calls Answered in 60s'!$C31, Raw!$H:$H, "A03")</f>
        <v>0</v>
      </c>
      <c r="GS31" s="52">
        <f>SUMIFS(Raw!$I:$I, Raw!$A:$A, 'Calls Answered in 60s'!GS$14, Raw!$F:$F, 'Calls Answered in 60s'!$C31, Raw!$H:$H, "A03")</f>
        <v>0</v>
      </c>
      <c r="GT31" s="52">
        <f>SUMIFS(Raw!$I:$I, Raw!$A:$A, 'Calls Answered in 60s'!GT$14, Raw!$F:$F, 'Calls Answered in 60s'!$C31, Raw!$H:$H, "A03")</f>
        <v>0</v>
      </c>
      <c r="GU31" s="52">
        <f>SUMIFS(Raw!$I:$I, Raw!$A:$A, 'Calls Answered in 60s'!GU$14, Raw!$F:$F, 'Calls Answered in 60s'!$C31, Raw!$H:$H, "A03")</f>
        <v>0</v>
      </c>
      <c r="GV31" s="53">
        <f>SUMIFS(Raw!$I:$I, Raw!$A:$A, 'Calls Answered in 60s'!GV$14, Raw!$F:$F, 'Calls Answered in 60s'!$C31, Raw!$H:$H, "A03")</f>
        <v>0</v>
      </c>
      <c r="GX31" s="51">
        <f>SUMIFS(Raw!$I:$I, Raw!$A:$A, 'Calls Answered in 60s'!GX$14, Raw!$F:$F, 'Calls Answered in 60s'!$C31, Raw!$H:$H, "B01")</f>
        <v>0</v>
      </c>
      <c r="GY31" s="52">
        <f>SUMIFS(Raw!$I:$I, Raw!$A:$A, 'Calls Answered in 60s'!GY$14, Raw!$F:$F, 'Calls Answered in 60s'!$C31, Raw!$H:$H, "B01")</f>
        <v>0</v>
      </c>
      <c r="GZ31" s="52">
        <f>SUMIFS(Raw!$I:$I, Raw!$A:$A, 'Calls Answered in 60s'!GZ$14, Raw!$F:$F, 'Calls Answered in 60s'!$C31, Raw!$H:$H, "B01")</f>
        <v>0</v>
      </c>
      <c r="HA31" s="52">
        <f>SUMIFS(Raw!$I:$I, Raw!$A:$A, 'Calls Answered in 60s'!HA$14, Raw!$F:$F, 'Calls Answered in 60s'!$C31, Raw!$H:$H, "B01")</f>
        <v>0</v>
      </c>
      <c r="HB31" s="52">
        <f>SUMIFS(Raw!$I:$I, Raw!$A:$A, 'Calls Answered in 60s'!HB$14, Raw!$F:$F, 'Calls Answered in 60s'!$C31, Raw!$H:$H, "B01")</f>
        <v>0</v>
      </c>
      <c r="HC31" s="52">
        <f>SUMIFS(Raw!$I:$I, Raw!$A:$A, 'Calls Answered in 60s'!HC$14, Raw!$F:$F, 'Calls Answered in 60s'!$C31, Raw!$H:$H, "B01")</f>
        <v>0</v>
      </c>
      <c r="HD31" s="53">
        <f>SUMIFS(Raw!$I:$I, Raw!$A:$A, 'Calls Answered in 60s'!HD$14, Raw!$F:$F, 'Calls Answered in 60s'!$C31, Raw!$H:$H, "B01")</f>
        <v>0</v>
      </c>
      <c r="HF31" s="51">
        <f>SUMIFS(Raw!$I:$I, Raw!$A:$A, 'Calls Answered in 60s'!HF$14, Raw!$F:$F, 'Calls Answered in 60s'!$C31, Raw!$H:$H, "A03")</f>
        <v>0</v>
      </c>
      <c r="HG31" s="52">
        <f>SUMIFS(Raw!$I:$I, Raw!$A:$A, 'Calls Answered in 60s'!HG$14, Raw!$F:$F, 'Calls Answered in 60s'!$C31, Raw!$H:$H, "A03")</f>
        <v>0</v>
      </c>
      <c r="HH31" s="52">
        <f>SUMIFS(Raw!$I:$I, Raw!$A:$A, 'Calls Answered in 60s'!HH$14, Raw!$F:$F, 'Calls Answered in 60s'!$C31, Raw!$H:$H, "A03")</f>
        <v>0</v>
      </c>
      <c r="HI31" s="52">
        <f>SUMIFS(Raw!$I:$I, Raw!$A:$A, 'Calls Answered in 60s'!HI$14, Raw!$F:$F, 'Calls Answered in 60s'!$C31, Raw!$H:$H, "A03")</f>
        <v>0</v>
      </c>
      <c r="HJ31" s="52">
        <f>SUMIFS(Raw!$I:$I, Raw!$A:$A, 'Calls Answered in 60s'!HJ$14, Raw!$F:$F, 'Calls Answered in 60s'!$C31, Raw!$H:$H, "A03")</f>
        <v>0</v>
      </c>
      <c r="HK31" s="52">
        <f>SUMIFS(Raw!$I:$I, Raw!$A:$A, 'Calls Answered in 60s'!HK$14, Raw!$F:$F, 'Calls Answered in 60s'!$C31, Raw!$H:$H, "A03")</f>
        <v>0</v>
      </c>
      <c r="HL31" s="53">
        <f>SUMIFS(Raw!$I:$I, Raw!$A:$A, 'Calls Answered in 60s'!HL$14, Raw!$F:$F, 'Calls Answered in 60s'!$C31, Raw!$H:$H, "A03")</f>
        <v>0</v>
      </c>
      <c r="HN31" s="51">
        <f>SUMIFS(Raw!$I:$I, Raw!$A:$A, 'Calls Answered in 60s'!HN$14, Raw!$F:$F, 'Calls Answered in 60s'!$C31, Raw!$H:$H, "B01")</f>
        <v>0</v>
      </c>
      <c r="HO31" s="52">
        <f>SUMIFS(Raw!$I:$I, Raw!$A:$A, 'Calls Answered in 60s'!HO$14, Raw!$F:$F, 'Calls Answered in 60s'!$C31, Raw!$H:$H, "B01")</f>
        <v>0</v>
      </c>
      <c r="HP31" s="52">
        <f>SUMIFS(Raw!$I:$I, Raw!$A:$A, 'Calls Answered in 60s'!HP$14, Raw!$F:$F, 'Calls Answered in 60s'!$C31, Raw!$H:$H, "B01")</f>
        <v>0</v>
      </c>
      <c r="HQ31" s="52">
        <f>SUMIFS(Raw!$I:$I, Raw!$A:$A, 'Calls Answered in 60s'!HQ$14, Raw!$F:$F, 'Calls Answered in 60s'!$C31, Raw!$H:$H, "B01")</f>
        <v>0</v>
      </c>
      <c r="HR31" s="52">
        <f>SUMIFS(Raw!$I:$I, Raw!$A:$A, 'Calls Answered in 60s'!HR$14, Raw!$F:$F, 'Calls Answered in 60s'!$C31, Raw!$H:$H, "B01")</f>
        <v>0</v>
      </c>
      <c r="HS31" s="52">
        <f>SUMIFS(Raw!$I:$I, Raw!$A:$A, 'Calls Answered in 60s'!HS$14, Raw!$F:$F, 'Calls Answered in 60s'!$C31, Raw!$H:$H, "B01")</f>
        <v>0</v>
      </c>
      <c r="HT31" s="53">
        <f>SUMIFS(Raw!$I:$I, Raw!$A:$A, 'Calls Answered in 60s'!HT$14, Raw!$F:$F, 'Calls Answered in 60s'!$C31, Raw!$H:$H, "B01")</f>
        <v>0</v>
      </c>
      <c r="HV31" s="51">
        <f>SUMIFS(Raw!$I:$I, Raw!$A:$A, 'Calls Answered in 60s'!HV$14, Raw!$F:$F, 'Calls Answered in 60s'!$C31, Raw!$H:$H, "A03")</f>
        <v>0</v>
      </c>
      <c r="HW31" s="52">
        <f>SUMIFS(Raw!$I:$I, Raw!$A:$A, 'Calls Answered in 60s'!HW$14, Raw!$F:$F, 'Calls Answered in 60s'!$C31, Raw!$H:$H, "A03")</f>
        <v>0</v>
      </c>
      <c r="HX31" s="52">
        <f>SUMIFS(Raw!$I:$I, Raw!$A:$A, 'Calls Answered in 60s'!HX$14, Raw!$F:$F, 'Calls Answered in 60s'!$C31, Raw!$H:$H, "A03")</f>
        <v>0</v>
      </c>
      <c r="HY31" s="52">
        <f>SUMIFS(Raw!$I:$I, Raw!$A:$A, 'Calls Answered in 60s'!HY$14, Raw!$F:$F, 'Calls Answered in 60s'!$C31, Raw!$H:$H, "A03")</f>
        <v>0</v>
      </c>
      <c r="HZ31" s="52">
        <f>SUMIFS(Raw!$I:$I, Raw!$A:$A, 'Calls Answered in 60s'!HZ$14, Raw!$F:$F, 'Calls Answered in 60s'!$C31, Raw!$H:$H, "A03")</f>
        <v>0</v>
      </c>
      <c r="IA31" s="52">
        <f>SUMIFS(Raw!$I:$I, Raw!$A:$A, 'Calls Answered in 60s'!IA$14, Raw!$F:$F, 'Calls Answered in 60s'!$C31, Raw!$H:$H, "A03")</f>
        <v>0</v>
      </c>
      <c r="IB31" s="53">
        <f>SUMIFS(Raw!$I:$I, Raw!$A:$A, 'Calls Answered in 60s'!IB$14, Raw!$F:$F, 'Calls Answered in 60s'!$C31, Raw!$H:$H, "A03")</f>
        <v>0</v>
      </c>
      <c r="ID31" s="51">
        <f>SUMIFS(Raw!$I:$I, Raw!$A:$A, 'Calls Answered in 60s'!ID$14, Raw!$F:$F, 'Calls Answered in 60s'!$C31, Raw!$H:$H, "B01")</f>
        <v>0</v>
      </c>
      <c r="IE31" s="52">
        <f>SUMIFS(Raw!$I:$I, Raw!$A:$A, 'Calls Answered in 60s'!IE$14, Raw!$F:$F, 'Calls Answered in 60s'!$C31, Raw!$H:$H, "B01")</f>
        <v>0</v>
      </c>
      <c r="IF31" s="52">
        <f>SUMIFS(Raw!$I:$I, Raw!$A:$A, 'Calls Answered in 60s'!IF$14, Raw!$F:$F, 'Calls Answered in 60s'!$C31, Raw!$H:$H, "B01")</f>
        <v>0</v>
      </c>
      <c r="IG31" s="52">
        <f>SUMIFS(Raw!$I:$I, Raw!$A:$A, 'Calls Answered in 60s'!IG$14, Raw!$F:$F, 'Calls Answered in 60s'!$C31, Raw!$H:$H, "B01")</f>
        <v>0</v>
      </c>
      <c r="IH31" s="52">
        <f>SUMIFS(Raw!$I:$I, Raw!$A:$A, 'Calls Answered in 60s'!IH$14, Raw!$F:$F, 'Calls Answered in 60s'!$C31, Raw!$H:$H, "B01")</f>
        <v>0</v>
      </c>
      <c r="II31" s="52">
        <f>SUMIFS(Raw!$I:$I, Raw!$A:$A, 'Calls Answered in 60s'!II$14, Raw!$F:$F, 'Calls Answered in 60s'!$C31, Raw!$H:$H, "B01")</f>
        <v>0</v>
      </c>
      <c r="IJ31" s="53">
        <f>SUMIFS(Raw!$I:$I, Raw!$A:$A, 'Calls Answered in 60s'!IJ$14, Raw!$F:$F, 'Calls Answered in 60s'!$C31, Raw!$H:$H, "B01")</f>
        <v>0</v>
      </c>
      <c r="IL31" s="51">
        <f>SUMIFS(Raw!$I:$I, Raw!$A:$A, 'Calls Answered in 60s'!IL$14, Raw!$F:$F, 'Calls Answered in 60s'!$C31, Raw!$H:$H, "A03")</f>
        <v>0</v>
      </c>
      <c r="IM31" s="52">
        <f>SUMIFS(Raw!$I:$I, Raw!$A:$A, 'Calls Answered in 60s'!IM$14, Raw!$F:$F, 'Calls Answered in 60s'!$C31, Raw!$H:$H, "A03")</f>
        <v>0</v>
      </c>
      <c r="IN31" s="52">
        <f>SUMIFS(Raw!$I:$I, Raw!$A:$A, 'Calls Answered in 60s'!IN$14, Raw!$F:$F, 'Calls Answered in 60s'!$C31, Raw!$H:$H, "A03")</f>
        <v>0</v>
      </c>
      <c r="IO31" s="52">
        <f>SUMIFS(Raw!$I:$I, Raw!$A:$A, 'Calls Answered in 60s'!IO$14, Raw!$F:$F, 'Calls Answered in 60s'!$C31, Raw!$H:$H, "A03")</f>
        <v>0</v>
      </c>
      <c r="IP31" s="52">
        <f>SUMIFS(Raw!$I:$I, Raw!$A:$A, 'Calls Answered in 60s'!IP$14, Raw!$F:$F, 'Calls Answered in 60s'!$C31, Raw!$H:$H, "A03")</f>
        <v>0</v>
      </c>
      <c r="IQ31" s="52">
        <f>SUMIFS(Raw!$I:$I, Raw!$A:$A, 'Calls Answered in 60s'!IQ$14, Raw!$F:$F, 'Calls Answered in 60s'!$C31, Raw!$H:$H, "A03")</f>
        <v>0</v>
      </c>
      <c r="IR31" s="53">
        <f>SUMIFS(Raw!$I:$I, Raw!$A:$A, 'Calls Answered in 60s'!IR$14, Raw!$F:$F, 'Calls Answered in 60s'!$C31, Raw!$H:$H, "A03")</f>
        <v>0</v>
      </c>
      <c r="IT31" s="51">
        <f>SUMIFS(Raw!$I:$I, Raw!$A:$A, 'Calls Answered in 60s'!IT$14, Raw!$F:$F, 'Calls Answered in 60s'!$C31, Raw!$H:$H, "B01")</f>
        <v>0</v>
      </c>
      <c r="IU31" s="52">
        <f>SUMIFS(Raw!$I:$I, Raw!$A:$A, 'Calls Answered in 60s'!IU$14, Raw!$F:$F, 'Calls Answered in 60s'!$C31, Raw!$H:$H, "B01")</f>
        <v>0</v>
      </c>
      <c r="IV31" s="52">
        <f>SUMIFS(Raw!$I:$I, Raw!$A:$A, 'Calls Answered in 60s'!IV$14, Raw!$F:$F, 'Calls Answered in 60s'!$C31, Raw!$H:$H, "B01")</f>
        <v>0</v>
      </c>
      <c r="IW31" s="52">
        <f>SUMIFS(Raw!$I:$I, Raw!$A:$A, 'Calls Answered in 60s'!IW$14, Raw!$F:$F, 'Calls Answered in 60s'!$C31, Raw!$H:$H, "B01")</f>
        <v>0</v>
      </c>
      <c r="IX31" s="52">
        <f>SUMIFS(Raw!$I:$I, Raw!$A:$A, 'Calls Answered in 60s'!IX$14, Raw!$F:$F, 'Calls Answered in 60s'!$C31, Raw!$H:$H, "B01")</f>
        <v>0</v>
      </c>
      <c r="IY31" s="52">
        <f>SUMIFS(Raw!$I:$I, Raw!$A:$A, 'Calls Answered in 60s'!IY$14, Raw!$F:$F, 'Calls Answered in 60s'!$C31, Raw!$H:$H, "B01")</f>
        <v>0</v>
      </c>
      <c r="IZ31" s="53">
        <f>SUMIFS(Raw!$I:$I, Raw!$A:$A, 'Calls Answered in 60s'!IZ$14, Raw!$F:$F, 'Calls Answered in 60s'!$C31, Raw!$H:$H, "B01")</f>
        <v>0</v>
      </c>
      <c r="JB31" s="51">
        <f>SUMIFS(Raw!$I:$I, Raw!$A:$A, 'Calls Answered in 60s'!JB$14, Raw!$F:$F, 'Calls Answered in 60s'!$C31, Raw!$H:$H, "A03")</f>
        <v>0</v>
      </c>
      <c r="JC31" s="52">
        <f>SUMIFS(Raw!$I:$I, Raw!$A:$A, 'Calls Answered in 60s'!JC$14, Raw!$F:$F, 'Calls Answered in 60s'!$C31, Raw!$H:$H, "A03")</f>
        <v>0</v>
      </c>
      <c r="JD31" s="52">
        <f>SUMIFS(Raw!$I:$I, Raw!$A:$A, 'Calls Answered in 60s'!JD$14, Raw!$F:$F, 'Calls Answered in 60s'!$C31, Raw!$H:$H, "A03")</f>
        <v>0</v>
      </c>
      <c r="JE31" s="52">
        <f>SUMIFS(Raw!$I:$I, Raw!$A:$A, 'Calls Answered in 60s'!JE$14, Raw!$F:$F, 'Calls Answered in 60s'!$C31, Raw!$H:$H, "A03")</f>
        <v>0</v>
      </c>
      <c r="JF31" s="52">
        <f>SUMIFS(Raw!$I:$I, Raw!$A:$A, 'Calls Answered in 60s'!JF$14, Raw!$F:$F, 'Calls Answered in 60s'!$C31, Raw!$H:$H, "A03")</f>
        <v>0</v>
      </c>
      <c r="JG31" s="52">
        <f>SUMIFS(Raw!$I:$I, Raw!$A:$A, 'Calls Answered in 60s'!JG$14, Raw!$F:$F, 'Calls Answered in 60s'!$C31, Raw!$H:$H, "A03")</f>
        <v>0</v>
      </c>
      <c r="JH31" s="53">
        <f>SUMIFS(Raw!$I:$I, Raw!$A:$A, 'Calls Answered in 60s'!JH$14, Raw!$F:$F, 'Calls Answered in 60s'!$C31, Raw!$H:$H, "A03")</f>
        <v>0</v>
      </c>
      <c r="JJ31" s="51">
        <f>SUMIFS(Raw!$I:$I, Raw!$A:$A, 'Calls Answered in 60s'!JJ$14, Raw!$F:$F, 'Calls Answered in 60s'!$C31, Raw!$H:$H, "B01")</f>
        <v>0</v>
      </c>
      <c r="JK31" s="52">
        <f>SUMIFS(Raw!$I:$I, Raw!$A:$A, 'Calls Answered in 60s'!JK$14, Raw!$F:$F, 'Calls Answered in 60s'!$C31, Raw!$H:$H, "B01")</f>
        <v>0</v>
      </c>
      <c r="JL31" s="52">
        <f>SUMIFS(Raw!$I:$I, Raw!$A:$A, 'Calls Answered in 60s'!JL$14, Raw!$F:$F, 'Calls Answered in 60s'!$C31, Raw!$H:$H, "B01")</f>
        <v>0</v>
      </c>
      <c r="JM31" s="52">
        <f>SUMIFS(Raw!$I:$I, Raw!$A:$A, 'Calls Answered in 60s'!JM$14, Raw!$F:$F, 'Calls Answered in 60s'!$C31, Raw!$H:$H, "B01")</f>
        <v>0</v>
      </c>
      <c r="JN31" s="52">
        <f>SUMIFS(Raw!$I:$I, Raw!$A:$A, 'Calls Answered in 60s'!JN$14, Raw!$F:$F, 'Calls Answered in 60s'!$C31, Raw!$H:$H, "B01")</f>
        <v>0</v>
      </c>
      <c r="JO31" s="52">
        <f>SUMIFS(Raw!$I:$I, Raw!$A:$A, 'Calls Answered in 60s'!JO$14, Raw!$F:$F, 'Calls Answered in 60s'!$C31, Raw!$H:$H, "B01")</f>
        <v>0</v>
      </c>
      <c r="JP31" s="53">
        <f>SUMIFS(Raw!$I:$I, Raw!$A:$A, 'Calls Answered in 60s'!JP$14, Raw!$F:$F, 'Calls Answered in 60s'!$C31, Raw!$H:$H, "B01")</f>
        <v>0</v>
      </c>
      <c r="JR31" s="51">
        <f>SUMIFS(Raw!$I:$I, Raw!$A:$A, 'Calls Answered in 60s'!JR$14, Raw!$F:$F, 'Calls Answered in 60s'!$C31, Raw!$H:$H, "A03")</f>
        <v>0</v>
      </c>
      <c r="JS31" s="52">
        <f>SUMIFS(Raw!$I:$I, Raw!$A:$A, 'Calls Answered in 60s'!JS$14, Raw!$F:$F, 'Calls Answered in 60s'!$C31, Raw!$H:$H, "A03")</f>
        <v>0</v>
      </c>
      <c r="JT31" s="52">
        <f>SUMIFS(Raw!$I:$I, Raw!$A:$A, 'Calls Answered in 60s'!JT$14, Raw!$F:$F, 'Calls Answered in 60s'!$C31, Raw!$H:$H, "A03")</f>
        <v>0</v>
      </c>
      <c r="JU31" s="52">
        <f>SUMIFS(Raw!$I:$I, Raw!$A:$A, 'Calls Answered in 60s'!JU$14, Raw!$F:$F, 'Calls Answered in 60s'!$C31, Raw!$H:$H, "A03")</f>
        <v>0</v>
      </c>
      <c r="JV31" s="52">
        <f>SUMIFS(Raw!$I:$I, Raw!$A:$A, 'Calls Answered in 60s'!JV$14, Raw!$F:$F, 'Calls Answered in 60s'!$C31, Raw!$H:$H, "A03")</f>
        <v>0</v>
      </c>
      <c r="JW31" s="52">
        <f>SUMIFS(Raw!$I:$I, Raw!$A:$A, 'Calls Answered in 60s'!JW$14, Raw!$F:$F, 'Calls Answered in 60s'!$C31, Raw!$H:$H, "A03")</f>
        <v>0</v>
      </c>
      <c r="JX31" s="53">
        <f>SUMIFS(Raw!$I:$I, Raw!$A:$A, 'Calls Answered in 60s'!JX$14, Raw!$F:$F, 'Calls Answered in 60s'!$C31, Raw!$H:$H, "A03")</f>
        <v>0</v>
      </c>
      <c r="JZ31" s="51">
        <f>SUMIFS(Raw!$I:$I, Raw!$A:$A, 'Calls Answered in 60s'!JZ$14, Raw!$F:$F, 'Calls Answered in 60s'!$C31, Raw!$H:$H, "B01")</f>
        <v>0</v>
      </c>
      <c r="KA31" s="52">
        <f>SUMIFS(Raw!$I:$I, Raw!$A:$A, 'Calls Answered in 60s'!KA$14, Raw!$F:$F, 'Calls Answered in 60s'!$C31, Raw!$H:$H, "B01")</f>
        <v>0</v>
      </c>
      <c r="KB31" s="52">
        <f>SUMIFS(Raw!$I:$I, Raw!$A:$A, 'Calls Answered in 60s'!KB$14, Raw!$F:$F, 'Calls Answered in 60s'!$C31, Raw!$H:$H, "B01")</f>
        <v>0</v>
      </c>
      <c r="KC31" s="52">
        <f>SUMIFS(Raw!$I:$I, Raw!$A:$A, 'Calls Answered in 60s'!KC$14, Raw!$F:$F, 'Calls Answered in 60s'!$C31, Raw!$H:$H, "B01")</f>
        <v>0</v>
      </c>
      <c r="KD31" s="52">
        <f>SUMIFS(Raw!$I:$I, Raw!$A:$A, 'Calls Answered in 60s'!KD$14, Raw!$F:$F, 'Calls Answered in 60s'!$C31, Raw!$H:$H, "B01")</f>
        <v>0</v>
      </c>
      <c r="KE31" s="52">
        <f>SUMIFS(Raw!$I:$I, Raw!$A:$A, 'Calls Answered in 60s'!KE$14, Raw!$F:$F, 'Calls Answered in 60s'!$C31, Raw!$H:$H, "B01")</f>
        <v>0</v>
      </c>
      <c r="KF31" s="53">
        <f>SUMIFS(Raw!$I:$I, Raw!$A:$A, 'Calls Answered in 60s'!KF$14, Raw!$F:$F, 'Calls Answered in 60s'!$C31, Raw!$H:$H, "B01")</f>
        <v>0</v>
      </c>
      <c r="KH31" s="51">
        <f>SUMIFS(Raw!$I:$I, Raw!$A:$A, 'Calls Answered in 60s'!KH$14, Raw!$F:$F, 'Calls Answered in 60s'!$C31, Raw!$H:$H, "A03")</f>
        <v>0</v>
      </c>
      <c r="KI31" s="52">
        <f>SUMIFS(Raw!$I:$I, Raw!$A:$A, 'Calls Answered in 60s'!KI$14, Raw!$F:$F, 'Calls Answered in 60s'!$C31, Raw!$H:$H, "A03")</f>
        <v>0</v>
      </c>
      <c r="KJ31" s="52">
        <f>SUMIFS(Raw!$I:$I, Raw!$A:$A, 'Calls Answered in 60s'!KJ$14, Raw!$F:$F, 'Calls Answered in 60s'!$C31, Raw!$H:$H, "A03")</f>
        <v>0</v>
      </c>
      <c r="KK31" s="52">
        <f>SUMIFS(Raw!$I:$I, Raw!$A:$A, 'Calls Answered in 60s'!KK$14, Raw!$F:$F, 'Calls Answered in 60s'!$C31, Raw!$H:$H, "A03")</f>
        <v>0</v>
      </c>
      <c r="KL31" s="52">
        <f>SUMIFS(Raw!$I:$I, Raw!$A:$A, 'Calls Answered in 60s'!KL$14, Raw!$F:$F, 'Calls Answered in 60s'!$C31, Raw!$H:$H, "A03")</f>
        <v>0</v>
      </c>
      <c r="KM31" s="52">
        <f>SUMIFS(Raw!$I:$I, Raw!$A:$A, 'Calls Answered in 60s'!KM$14, Raw!$F:$F, 'Calls Answered in 60s'!$C31, Raw!$H:$H, "A03")</f>
        <v>0</v>
      </c>
      <c r="KN31" s="53">
        <f>SUMIFS(Raw!$I:$I, Raw!$A:$A, 'Calls Answered in 60s'!KN$14, Raw!$F:$F, 'Calls Answered in 60s'!$C31, Raw!$H:$H, "A03")</f>
        <v>0</v>
      </c>
      <c r="KP31" s="51">
        <f>SUMIFS(Raw!$I:$I, Raw!$A:$A, 'Calls Answered in 60s'!KP$14, Raw!$F:$F, 'Calls Answered in 60s'!$C31, Raw!$H:$H, "B01")</f>
        <v>0</v>
      </c>
      <c r="KQ31" s="52">
        <f>SUMIFS(Raw!$I:$I, Raw!$A:$A, 'Calls Answered in 60s'!KQ$14, Raw!$F:$F, 'Calls Answered in 60s'!$C31, Raw!$H:$H, "B01")</f>
        <v>0</v>
      </c>
      <c r="KR31" s="52">
        <f>SUMIFS(Raw!$I:$I, Raw!$A:$A, 'Calls Answered in 60s'!KR$14, Raw!$F:$F, 'Calls Answered in 60s'!$C31, Raw!$H:$H, "B01")</f>
        <v>0</v>
      </c>
      <c r="KS31" s="52">
        <f>SUMIFS(Raw!$I:$I, Raw!$A:$A, 'Calls Answered in 60s'!KS$14, Raw!$F:$F, 'Calls Answered in 60s'!$C31, Raw!$H:$H, "B01")</f>
        <v>0</v>
      </c>
      <c r="KT31" s="52">
        <f>SUMIFS(Raw!$I:$I, Raw!$A:$A, 'Calls Answered in 60s'!KT$14, Raw!$F:$F, 'Calls Answered in 60s'!$C31, Raw!$H:$H, "B01")</f>
        <v>0</v>
      </c>
      <c r="KU31" s="52">
        <f>SUMIFS(Raw!$I:$I, Raw!$A:$A, 'Calls Answered in 60s'!KU$14, Raw!$F:$F, 'Calls Answered in 60s'!$C31, Raw!$H:$H, "B01")</f>
        <v>0</v>
      </c>
      <c r="KV31" s="53">
        <f>SUMIFS(Raw!$I:$I, Raw!$A:$A, 'Calls Answered in 60s'!KV$14, Raw!$F:$F, 'Calls Answered in 60s'!$C31, Raw!$H:$H, "B01")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983</v>
      </c>
      <c r="O32" s="35">
        <v>728</v>
      </c>
      <c r="P32" s="35">
        <v>901</v>
      </c>
      <c r="Q32" s="35">
        <v>909</v>
      </c>
      <c r="R32" s="35">
        <v>578</v>
      </c>
      <c r="S32" s="35">
        <v>1109</v>
      </c>
      <c r="T32" s="36">
        <v>949</v>
      </c>
      <c r="V32" s="34">
        <v>1495</v>
      </c>
      <c r="W32" s="35">
        <v>1248</v>
      </c>
      <c r="X32" s="35">
        <v>1284</v>
      </c>
      <c r="Y32" s="35">
        <v>1233</v>
      </c>
      <c r="Z32" s="35">
        <v>1242</v>
      </c>
      <c r="AA32" s="35">
        <v>1689</v>
      </c>
      <c r="AB32" s="36">
        <v>1711</v>
      </c>
      <c r="AD32" s="34">
        <v>1010</v>
      </c>
      <c r="AE32" s="35">
        <v>859</v>
      </c>
      <c r="AF32" s="35">
        <v>1010</v>
      </c>
      <c r="AG32" s="35">
        <v>818</v>
      </c>
      <c r="AH32" s="35">
        <v>703</v>
      </c>
      <c r="AI32" s="35">
        <v>854</v>
      </c>
      <c r="AJ32" s="36">
        <v>1031</v>
      </c>
      <c r="AL32" s="34">
        <v>1467</v>
      </c>
      <c r="AM32" s="35">
        <v>1266</v>
      </c>
      <c r="AN32" s="35">
        <v>1231</v>
      </c>
      <c r="AO32" s="35">
        <v>1079</v>
      </c>
      <c r="AP32" s="35">
        <v>1182</v>
      </c>
      <c r="AQ32" s="35">
        <v>1730</v>
      </c>
      <c r="AR32" s="36">
        <v>1536</v>
      </c>
      <c r="AT32" s="34">
        <v>752</v>
      </c>
      <c r="AU32" s="35">
        <v>605</v>
      </c>
      <c r="AV32" s="35">
        <v>988</v>
      </c>
      <c r="AW32" s="35">
        <v>780</v>
      </c>
      <c r="AX32" s="35">
        <v>967</v>
      </c>
      <c r="AY32" s="35">
        <v>1616</v>
      </c>
      <c r="AZ32" s="36">
        <v>1263</v>
      </c>
      <c r="BB32" s="34">
        <v>1506</v>
      </c>
      <c r="BC32" s="35">
        <v>1184</v>
      </c>
      <c r="BD32" s="35">
        <v>1174</v>
      </c>
      <c r="BE32" s="35">
        <v>1132</v>
      </c>
      <c r="BF32" s="35">
        <v>1114</v>
      </c>
      <c r="BG32" s="35">
        <v>1772</v>
      </c>
      <c r="BH32" s="36">
        <v>1494</v>
      </c>
      <c r="BJ32" s="34">
        <v>1081</v>
      </c>
      <c r="BK32" s="35">
        <v>1155</v>
      </c>
      <c r="BL32" s="35">
        <v>1112</v>
      </c>
      <c r="BM32" s="35">
        <v>1078</v>
      </c>
      <c r="BN32" s="35">
        <v>1019</v>
      </c>
      <c r="BO32" s="35">
        <v>1702</v>
      </c>
      <c r="BP32" s="36">
        <v>1479</v>
      </c>
      <c r="BR32" s="34">
        <v>1309</v>
      </c>
      <c r="BS32" s="35">
        <v>1062</v>
      </c>
      <c r="BT32" s="35">
        <v>1003</v>
      </c>
      <c r="BU32" s="35">
        <v>855</v>
      </c>
      <c r="BV32" s="35">
        <v>1673</v>
      </c>
      <c r="BW32" s="35">
        <v>1891</v>
      </c>
      <c r="BX32" s="36">
        <v>1480</v>
      </c>
      <c r="BZ32" s="34">
        <v>1258</v>
      </c>
      <c r="CA32" s="35">
        <v>1036</v>
      </c>
      <c r="CB32" s="35">
        <v>863</v>
      </c>
      <c r="CC32" s="35">
        <v>851</v>
      </c>
      <c r="CD32" s="35">
        <v>1453</v>
      </c>
      <c r="CE32" s="35">
        <v>1008</v>
      </c>
      <c r="CF32" s="36">
        <v>1430</v>
      </c>
      <c r="CH32" s="34">
        <v>1264</v>
      </c>
      <c r="CI32" s="35">
        <v>1133</v>
      </c>
      <c r="CJ32" s="35">
        <v>939</v>
      </c>
      <c r="CK32" s="35">
        <v>1312</v>
      </c>
      <c r="CL32" s="35">
        <v>1201</v>
      </c>
      <c r="CM32" s="35">
        <v>1664</v>
      </c>
      <c r="CN32" s="36">
        <v>1429</v>
      </c>
      <c r="CP32" s="34">
        <v>1039</v>
      </c>
      <c r="CQ32" s="35">
        <v>1019</v>
      </c>
      <c r="CR32" s="35">
        <v>929</v>
      </c>
      <c r="CS32" s="35">
        <v>1237</v>
      </c>
      <c r="CT32" s="35">
        <v>958</v>
      </c>
      <c r="CU32" s="35">
        <v>1520</v>
      </c>
      <c r="CV32" s="36">
        <v>1101</v>
      </c>
      <c r="CX32" s="34">
        <v>1270</v>
      </c>
      <c r="CY32" s="35">
        <v>1154</v>
      </c>
      <c r="CZ32" s="35">
        <v>1131</v>
      </c>
      <c r="DA32" s="35">
        <v>1298</v>
      </c>
      <c r="DB32" s="35">
        <v>1339</v>
      </c>
      <c r="DC32" s="35">
        <v>1967</v>
      </c>
      <c r="DD32" s="36">
        <v>1683</v>
      </c>
      <c r="DF32" s="34">
        <v>949</v>
      </c>
      <c r="DG32" s="35">
        <v>867</v>
      </c>
      <c r="DH32" s="35">
        <v>893</v>
      </c>
      <c r="DI32" s="35">
        <v>1079</v>
      </c>
      <c r="DJ32" s="35">
        <v>1184</v>
      </c>
      <c r="DK32" s="35">
        <v>1897</v>
      </c>
      <c r="DL32" s="36">
        <v>1517</v>
      </c>
      <c r="DN32" s="34">
        <v>1259</v>
      </c>
      <c r="DO32" s="35">
        <v>1075</v>
      </c>
      <c r="DP32" s="35">
        <v>1048</v>
      </c>
      <c r="DQ32" s="35">
        <v>1065</v>
      </c>
      <c r="DR32" s="35">
        <v>1182</v>
      </c>
      <c r="DS32" s="35">
        <v>1603</v>
      </c>
      <c r="DT32" s="36">
        <v>1466</v>
      </c>
      <c r="DV32" s="34">
        <v>947</v>
      </c>
      <c r="DW32" s="35">
        <v>935</v>
      </c>
      <c r="DX32" s="35">
        <v>945</v>
      </c>
      <c r="DY32" s="35">
        <v>992</v>
      </c>
      <c r="DZ32" s="35">
        <v>1094</v>
      </c>
      <c r="EA32" s="35">
        <v>1483</v>
      </c>
      <c r="EB32" s="36">
        <v>1328</v>
      </c>
      <c r="ED32" s="34">
        <f>SUMIFS(Raw!$I:$I, Raw!$A:$A, 'Calls Answered in 60s'!ED$14, Raw!$F:$F, 'Calls Answered in 60s'!$C32, Raw!$H:$H, "A03")</f>
        <v>1204</v>
      </c>
      <c r="EE32" s="35">
        <f>SUMIFS(Raw!$I:$I, Raw!$A:$A, 'Calls Answered in 60s'!EE$14, Raw!$F:$F, 'Calls Answered in 60s'!$C32, Raw!$H:$H, "A03")</f>
        <v>1091</v>
      </c>
      <c r="EF32" s="35">
        <f>SUMIFS(Raw!$I:$I, Raw!$A:$A, 'Calls Answered in 60s'!EF$14, Raw!$F:$F, 'Calls Answered in 60s'!$C32, Raw!$H:$H, "A03")</f>
        <v>1105</v>
      </c>
      <c r="EG32" s="35">
        <f>SUMIFS(Raw!$I:$I, Raw!$A:$A, 'Calls Answered in 60s'!EG$14, Raw!$F:$F, 'Calls Answered in 60s'!$C32, Raw!$H:$H, "A03")</f>
        <v>1079</v>
      </c>
      <c r="EH32" s="35">
        <f>SUMIFS(Raw!$I:$I, Raw!$A:$A, 'Calls Answered in 60s'!EH$14, Raw!$F:$F, 'Calls Answered in 60s'!$C32, Raw!$H:$H, "A03")</f>
        <v>1084</v>
      </c>
      <c r="EI32" s="35">
        <f>SUMIFS(Raw!$I:$I, Raw!$A:$A, 'Calls Answered in 60s'!EI$14, Raw!$F:$F, 'Calls Answered in 60s'!$C32, Raw!$H:$H, "A03")</f>
        <v>1607</v>
      </c>
      <c r="EJ32" s="36">
        <f>SUMIFS(Raw!$I:$I, Raw!$A:$A, 'Calls Answered in 60s'!EJ$14, Raw!$F:$F, 'Calls Answered in 60s'!$C32, Raw!$H:$H, "A03")</f>
        <v>1366</v>
      </c>
      <c r="EL32" s="34">
        <f>SUMIFS(Raw!$I:$I, Raw!$A:$A, 'Calls Answered in 60s'!EL$14, Raw!$F:$F, 'Calls Answered in 60s'!$C32, Raw!$H:$H, "B01")</f>
        <v>1063</v>
      </c>
      <c r="EM32" s="35">
        <f>SUMIFS(Raw!$I:$I, Raw!$A:$A, 'Calls Answered in 60s'!EM$14, Raw!$F:$F, 'Calls Answered in 60s'!$C32, Raw!$H:$H, "B01")</f>
        <v>953</v>
      </c>
      <c r="EN32" s="35">
        <f>SUMIFS(Raw!$I:$I, Raw!$A:$A, 'Calls Answered in 60s'!EN$14, Raw!$F:$F, 'Calls Answered in 60s'!$C32, Raw!$H:$H, "B01")</f>
        <v>1030</v>
      </c>
      <c r="EO32" s="35">
        <f>SUMIFS(Raw!$I:$I, Raw!$A:$A, 'Calls Answered in 60s'!EO$14, Raw!$F:$F, 'Calls Answered in 60s'!$C32, Raw!$H:$H, "B01")</f>
        <v>934</v>
      </c>
      <c r="EP32" s="35">
        <f>SUMIFS(Raw!$I:$I, Raw!$A:$A, 'Calls Answered in 60s'!EP$14, Raw!$F:$F, 'Calls Answered in 60s'!$C32, Raw!$H:$H, "B01")</f>
        <v>908</v>
      </c>
      <c r="EQ32" s="35">
        <f>SUMIFS(Raw!$I:$I, Raw!$A:$A, 'Calls Answered in 60s'!EQ$14, Raw!$F:$F, 'Calls Answered in 60s'!$C32, Raw!$H:$H, "B01")</f>
        <v>1501</v>
      </c>
      <c r="ER32" s="36">
        <f>SUMIFS(Raw!$I:$I, Raw!$A:$A, 'Calls Answered in 60s'!ER$14, Raw!$F:$F, 'Calls Answered in 60s'!$C32, Raw!$H:$H, "B01")</f>
        <v>1298</v>
      </c>
      <c r="ET32" s="34">
        <f>SUMIFS(Raw!$I:$I, Raw!$A:$A, 'Calls Answered in 60s'!ET$14, Raw!$F:$F, 'Calls Answered in 60s'!$C32, Raw!$H:$H, "A03")</f>
        <v>0</v>
      </c>
      <c r="EU32" s="35">
        <f>SUMIFS(Raw!$I:$I, Raw!$A:$A, 'Calls Answered in 60s'!EU$14, Raw!$F:$F, 'Calls Answered in 60s'!$C32, Raw!$H:$H, "A03")</f>
        <v>0</v>
      </c>
      <c r="EV32" s="35">
        <f>SUMIFS(Raw!$I:$I, Raw!$A:$A, 'Calls Answered in 60s'!EV$14, Raw!$F:$F, 'Calls Answered in 60s'!$C32, Raw!$H:$H, "A03")</f>
        <v>0</v>
      </c>
      <c r="EW32" s="35">
        <f>SUMIFS(Raw!$I:$I, Raw!$A:$A, 'Calls Answered in 60s'!EW$14, Raw!$F:$F, 'Calls Answered in 60s'!$C32, Raw!$H:$H, "A03")</f>
        <v>0</v>
      </c>
      <c r="EX32" s="35">
        <f>SUMIFS(Raw!$I:$I, Raw!$A:$A, 'Calls Answered in 60s'!EX$14, Raw!$F:$F, 'Calls Answered in 60s'!$C32, Raw!$H:$H, "A03")</f>
        <v>0</v>
      </c>
      <c r="EY32" s="35">
        <f>SUMIFS(Raw!$I:$I, Raw!$A:$A, 'Calls Answered in 60s'!EY$14, Raw!$F:$F, 'Calls Answered in 60s'!$C32, Raw!$H:$H, "A03")</f>
        <v>0</v>
      </c>
      <c r="EZ32" s="36">
        <f>SUMIFS(Raw!$I:$I, Raw!$A:$A, 'Calls Answered in 60s'!EZ$14, Raw!$F:$F, 'Calls Answered in 60s'!$C32, Raw!$H:$H, "A03")</f>
        <v>0</v>
      </c>
      <c r="FB32" s="34">
        <f>SUMIFS(Raw!$I:$I, Raw!$A:$A, 'Calls Answered in 60s'!FB$14, Raw!$F:$F, 'Calls Answered in 60s'!$C32, Raw!$H:$H, "B01")</f>
        <v>0</v>
      </c>
      <c r="FC32" s="35">
        <f>SUMIFS(Raw!$I:$I, Raw!$A:$A, 'Calls Answered in 60s'!FC$14, Raw!$F:$F, 'Calls Answered in 60s'!$C32, Raw!$H:$H, "B01")</f>
        <v>0</v>
      </c>
      <c r="FD32" s="35">
        <f>SUMIFS(Raw!$I:$I, Raw!$A:$A, 'Calls Answered in 60s'!FD$14, Raw!$F:$F, 'Calls Answered in 60s'!$C32, Raw!$H:$H, "B01")</f>
        <v>0</v>
      </c>
      <c r="FE32" s="35">
        <f>SUMIFS(Raw!$I:$I, Raw!$A:$A, 'Calls Answered in 60s'!FE$14, Raw!$F:$F, 'Calls Answered in 60s'!$C32, Raw!$H:$H, "B01")</f>
        <v>0</v>
      </c>
      <c r="FF32" s="35">
        <f>SUMIFS(Raw!$I:$I, Raw!$A:$A, 'Calls Answered in 60s'!FF$14, Raw!$F:$F, 'Calls Answered in 60s'!$C32, Raw!$H:$H, "B01")</f>
        <v>0</v>
      </c>
      <c r="FG32" s="35">
        <f>SUMIFS(Raw!$I:$I, Raw!$A:$A, 'Calls Answered in 60s'!FG$14, Raw!$F:$F, 'Calls Answered in 60s'!$C32, Raw!$H:$H, "B01")</f>
        <v>0</v>
      </c>
      <c r="FH32" s="36">
        <f>SUMIFS(Raw!$I:$I, Raw!$A:$A, 'Calls Answered in 60s'!FH$14, Raw!$F:$F, 'Calls Answered in 60s'!$C32, Raw!$H:$H, "B01")</f>
        <v>0</v>
      </c>
      <c r="FJ32" s="34">
        <f>SUMIFS(Raw!$I:$I, Raw!$A:$A, 'Calls Answered in 60s'!FJ$14, Raw!$F:$F, 'Calls Answered in 60s'!$C32, Raw!$H:$H, "A03")</f>
        <v>0</v>
      </c>
      <c r="FK32" s="35">
        <f>SUMIFS(Raw!$I:$I, Raw!$A:$A, 'Calls Answered in 60s'!FK$14, Raw!$F:$F, 'Calls Answered in 60s'!$C32, Raw!$H:$H, "A03")</f>
        <v>0</v>
      </c>
      <c r="FL32" s="35">
        <f>SUMIFS(Raw!$I:$I, Raw!$A:$A, 'Calls Answered in 60s'!FL$14, Raw!$F:$F, 'Calls Answered in 60s'!$C32, Raw!$H:$H, "A03")</f>
        <v>0</v>
      </c>
      <c r="FM32" s="35">
        <f>SUMIFS(Raw!$I:$I, Raw!$A:$A, 'Calls Answered in 60s'!FM$14, Raw!$F:$F, 'Calls Answered in 60s'!$C32, Raw!$H:$H, "A03")</f>
        <v>0</v>
      </c>
      <c r="FN32" s="35">
        <f>SUMIFS(Raw!$I:$I, Raw!$A:$A, 'Calls Answered in 60s'!FN$14, Raw!$F:$F, 'Calls Answered in 60s'!$C32, Raw!$H:$H, "A03")</f>
        <v>0</v>
      </c>
      <c r="FO32" s="35">
        <f>SUMIFS(Raw!$I:$I, Raw!$A:$A, 'Calls Answered in 60s'!FO$14, Raw!$F:$F, 'Calls Answered in 60s'!$C32, Raw!$H:$H, "A03")</f>
        <v>0</v>
      </c>
      <c r="FP32" s="36">
        <f>SUMIFS(Raw!$I:$I, Raw!$A:$A, 'Calls Answered in 60s'!FP$14, Raw!$F:$F, 'Calls Answered in 60s'!$C32, Raw!$H:$H, "A03")</f>
        <v>0</v>
      </c>
      <c r="FR32" s="34">
        <f>SUMIFS(Raw!$I:$I, Raw!$A:$A, 'Calls Answered in 60s'!FR$14, Raw!$F:$F, 'Calls Answered in 60s'!$C32, Raw!$H:$H, "B01")</f>
        <v>0</v>
      </c>
      <c r="FS32" s="35">
        <f>SUMIFS(Raw!$I:$I, Raw!$A:$A, 'Calls Answered in 60s'!FS$14, Raw!$F:$F, 'Calls Answered in 60s'!$C32, Raw!$H:$H, "B01")</f>
        <v>0</v>
      </c>
      <c r="FT32" s="35">
        <f>SUMIFS(Raw!$I:$I, Raw!$A:$A, 'Calls Answered in 60s'!FT$14, Raw!$F:$F, 'Calls Answered in 60s'!$C32, Raw!$H:$H, "B01")</f>
        <v>0</v>
      </c>
      <c r="FU32" s="35">
        <f>SUMIFS(Raw!$I:$I, Raw!$A:$A, 'Calls Answered in 60s'!FU$14, Raw!$F:$F, 'Calls Answered in 60s'!$C32, Raw!$H:$H, "B01")</f>
        <v>0</v>
      </c>
      <c r="FV32" s="35">
        <f>SUMIFS(Raw!$I:$I, Raw!$A:$A, 'Calls Answered in 60s'!FV$14, Raw!$F:$F, 'Calls Answered in 60s'!$C32, Raw!$H:$H, "B01")</f>
        <v>0</v>
      </c>
      <c r="FW32" s="35">
        <f>SUMIFS(Raw!$I:$I, Raw!$A:$A, 'Calls Answered in 60s'!FW$14, Raw!$F:$F, 'Calls Answered in 60s'!$C32, Raw!$H:$H, "B01")</f>
        <v>0</v>
      </c>
      <c r="FX32" s="36">
        <f>SUMIFS(Raw!$I:$I, Raw!$A:$A, 'Calls Answered in 60s'!FX$14, Raw!$F:$F, 'Calls Answered in 60s'!$C32, Raw!$H:$H, "B01")</f>
        <v>0</v>
      </c>
      <c r="FZ32" s="34">
        <f>SUMIFS(Raw!$I:$I, Raw!$A:$A, 'Calls Answered in 60s'!FZ$14, Raw!$F:$F, 'Calls Answered in 60s'!$C32, Raw!$H:$H, "A03")</f>
        <v>0</v>
      </c>
      <c r="GA32" s="35">
        <f>SUMIFS(Raw!$I:$I, Raw!$A:$A, 'Calls Answered in 60s'!GA$14, Raw!$F:$F, 'Calls Answered in 60s'!$C32, Raw!$H:$H, "A03")</f>
        <v>0</v>
      </c>
      <c r="GB32" s="35">
        <f>SUMIFS(Raw!$I:$I, Raw!$A:$A, 'Calls Answered in 60s'!GB$14, Raw!$F:$F, 'Calls Answered in 60s'!$C32, Raw!$H:$H, "A03")</f>
        <v>0</v>
      </c>
      <c r="GC32" s="35">
        <f>SUMIFS(Raw!$I:$I, Raw!$A:$A, 'Calls Answered in 60s'!GC$14, Raw!$F:$F, 'Calls Answered in 60s'!$C32, Raw!$H:$H, "A03")</f>
        <v>0</v>
      </c>
      <c r="GD32" s="35">
        <f>SUMIFS(Raw!$I:$I, Raw!$A:$A, 'Calls Answered in 60s'!GD$14, Raw!$F:$F, 'Calls Answered in 60s'!$C32, Raw!$H:$H, "A03")</f>
        <v>0</v>
      </c>
      <c r="GE32" s="35">
        <f>SUMIFS(Raw!$I:$I, Raw!$A:$A, 'Calls Answered in 60s'!GE$14, Raw!$F:$F, 'Calls Answered in 60s'!$C32, Raw!$H:$H, "A03")</f>
        <v>0</v>
      </c>
      <c r="GF32" s="36">
        <f>SUMIFS(Raw!$I:$I, Raw!$A:$A, 'Calls Answered in 60s'!GF$14, Raw!$F:$F, 'Calls Answered in 60s'!$C32, Raw!$H:$H, "A03")</f>
        <v>0</v>
      </c>
      <c r="GH32" s="34">
        <f>SUMIFS(Raw!$I:$I, Raw!$A:$A, 'Calls Answered in 60s'!GH$14, Raw!$F:$F, 'Calls Answered in 60s'!$C32, Raw!$H:$H, "B01")</f>
        <v>0</v>
      </c>
      <c r="GI32" s="35">
        <f>SUMIFS(Raw!$I:$I, Raw!$A:$A, 'Calls Answered in 60s'!GI$14, Raw!$F:$F, 'Calls Answered in 60s'!$C32, Raw!$H:$H, "B01")</f>
        <v>0</v>
      </c>
      <c r="GJ32" s="35">
        <f>SUMIFS(Raw!$I:$I, Raw!$A:$A, 'Calls Answered in 60s'!GJ$14, Raw!$F:$F, 'Calls Answered in 60s'!$C32, Raw!$H:$H, "B01")</f>
        <v>0</v>
      </c>
      <c r="GK32" s="35">
        <f>SUMIFS(Raw!$I:$I, Raw!$A:$A, 'Calls Answered in 60s'!GK$14, Raw!$F:$F, 'Calls Answered in 60s'!$C32, Raw!$H:$H, "B01")</f>
        <v>0</v>
      </c>
      <c r="GL32" s="35">
        <f>SUMIFS(Raw!$I:$I, Raw!$A:$A, 'Calls Answered in 60s'!GL$14, Raw!$F:$F, 'Calls Answered in 60s'!$C32, Raw!$H:$H, "B01")</f>
        <v>0</v>
      </c>
      <c r="GM32" s="35">
        <f>SUMIFS(Raw!$I:$I, Raw!$A:$A, 'Calls Answered in 60s'!GM$14, Raw!$F:$F, 'Calls Answered in 60s'!$C32, Raw!$H:$H, "B01")</f>
        <v>0</v>
      </c>
      <c r="GN32" s="36">
        <f>SUMIFS(Raw!$I:$I, Raw!$A:$A, 'Calls Answered in 60s'!GN$14, Raw!$F:$F, 'Calls Answered in 60s'!$C32, Raw!$H:$H, "B01")</f>
        <v>0</v>
      </c>
      <c r="GP32" s="34">
        <f>SUMIFS(Raw!$I:$I, Raw!$A:$A, 'Calls Answered in 60s'!GP$14, Raw!$F:$F, 'Calls Answered in 60s'!$C32, Raw!$H:$H, "A03")</f>
        <v>0</v>
      </c>
      <c r="GQ32" s="35">
        <f>SUMIFS(Raw!$I:$I, Raw!$A:$A, 'Calls Answered in 60s'!GQ$14, Raw!$F:$F, 'Calls Answered in 60s'!$C32, Raw!$H:$H, "A03")</f>
        <v>0</v>
      </c>
      <c r="GR32" s="35">
        <f>SUMIFS(Raw!$I:$I, Raw!$A:$A, 'Calls Answered in 60s'!GR$14, Raw!$F:$F, 'Calls Answered in 60s'!$C32, Raw!$H:$H, "A03")</f>
        <v>0</v>
      </c>
      <c r="GS32" s="35">
        <f>SUMIFS(Raw!$I:$I, Raw!$A:$A, 'Calls Answered in 60s'!GS$14, Raw!$F:$F, 'Calls Answered in 60s'!$C32, Raw!$H:$H, "A03")</f>
        <v>0</v>
      </c>
      <c r="GT32" s="35">
        <f>SUMIFS(Raw!$I:$I, Raw!$A:$A, 'Calls Answered in 60s'!GT$14, Raw!$F:$F, 'Calls Answered in 60s'!$C32, Raw!$H:$H, "A03")</f>
        <v>0</v>
      </c>
      <c r="GU32" s="35">
        <f>SUMIFS(Raw!$I:$I, Raw!$A:$A, 'Calls Answered in 60s'!GU$14, Raw!$F:$F, 'Calls Answered in 60s'!$C32, Raw!$H:$H, "A03")</f>
        <v>0</v>
      </c>
      <c r="GV32" s="36">
        <f>SUMIFS(Raw!$I:$I, Raw!$A:$A, 'Calls Answered in 60s'!GV$14, Raw!$F:$F, 'Calls Answered in 60s'!$C32, Raw!$H:$H, "A03")</f>
        <v>0</v>
      </c>
      <c r="GX32" s="34">
        <f>SUMIFS(Raw!$I:$I, Raw!$A:$A, 'Calls Answered in 60s'!GX$14, Raw!$F:$F, 'Calls Answered in 60s'!$C32, Raw!$H:$H, "B01")</f>
        <v>0</v>
      </c>
      <c r="GY32" s="35">
        <f>SUMIFS(Raw!$I:$I, Raw!$A:$A, 'Calls Answered in 60s'!GY$14, Raw!$F:$F, 'Calls Answered in 60s'!$C32, Raw!$H:$H, "B01")</f>
        <v>0</v>
      </c>
      <c r="GZ32" s="35">
        <f>SUMIFS(Raw!$I:$I, Raw!$A:$A, 'Calls Answered in 60s'!GZ$14, Raw!$F:$F, 'Calls Answered in 60s'!$C32, Raw!$H:$H, "B01")</f>
        <v>0</v>
      </c>
      <c r="HA32" s="35">
        <f>SUMIFS(Raw!$I:$I, Raw!$A:$A, 'Calls Answered in 60s'!HA$14, Raw!$F:$F, 'Calls Answered in 60s'!$C32, Raw!$H:$H, "B01")</f>
        <v>0</v>
      </c>
      <c r="HB32" s="35">
        <f>SUMIFS(Raw!$I:$I, Raw!$A:$A, 'Calls Answered in 60s'!HB$14, Raw!$F:$F, 'Calls Answered in 60s'!$C32, Raw!$H:$H, "B01")</f>
        <v>0</v>
      </c>
      <c r="HC32" s="35">
        <f>SUMIFS(Raw!$I:$I, Raw!$A:$A, 'Calls Answered in 60s'!HC$14, Raw!$F:$F, 'Calls Answered in 60s'!$C32, Raw!$H:$H, "B01")</f>
        <v>0</v>
      </c>
      <c r="HD32" s="36">
        <f>SUMIFS(Raw!$I:$I, Raw!$A:$A, 'Calls Answered in 60s'!HD$14, Raw!$F:$F, 'Calls Answered in 60s'!$C32, Raw!$H:$H, "B01")</f>
        <v>0</v>
      </c>
      <c r="HF32" s="34">
        <f>SUMIFS(Raw!$I:$I, Raw!$A:$A, 'Calls Answered in 60s'!HF$14, Raw!$F:$F, 'Calls Answered in 60s'!$C32, Raw!$H:$H, "A03")</f>
        <v>0</v>
      </c>
      <c r="HG32" s="35">
        <f>SUMIFS(Raw!$I:$I, Raw!$A:$A, 'Calls Answered in 60s'!HG$14, Raw!$F:$F, 'Calls Answered in 60s'!$C32, Raw!$H:$H, "A03")</f>
        <v>0</v>
      </c>
      <c r="HH32" s="35">
        <f>SUMIFS(Raw!$I:$I, Raw!$A:$A, 'Calls Answered in 60s'!HH$14, Raw!$F:$F, 'Calls Answered in 60s'!$C32, Raw!$H:$H, "A03")</f>
        <v>0</v>
      </c>
      <c r="HI32" s="35">
        <f>SUMIFS(Raw!$I:$I, Raw!$A:$A, 'Calls Answered in 60s'!HI$14, Raw!$F:$F, 'Calls Answered in 60s'!$C32, Raw!$H:$H, "A03")</f>
        <v>0</v>
      </c>
      <c r="HJ32" s="35">
        <f>SUMIFS(Raw!$I:$I, Raw!$A:$A, 'Calls Answered in 60s'!HJ$14, Raw!$F:$F, 'Calls Answered in 60s'!$C32, Raw!$H:$H, "A03")</f>
        <v>0</v>
      </c>
      <c r="HK32" s="35">
        <f>SUMIFS(Raw!$I:$I, Raw!$A:$A, 'Calls Answered in 60s'!HK$14, Raw!$F:$F, 'Calls Answered in 60s'!$C32, Raw!$H:$H, "A03")</f>
        <v>0</v>
      </c>
      <c r="HL32" s="36">
        <f>SUMIFS(Raw!$I:$I, Raw!$A:$A, 'Calls Answered in 60s'!HL$14, Raw!$F:$F, 'Calls Answered in 60s'!$C32, Raw!$H:$H, "A03")</f>
        <v>0</v>
      </c>
      <c r="HN32" s="34">
        <f>SUMIFS(Raw!$I:$I, Raw!$A:$A, 'Calls Answered in 60s'!HN$14, Raw!$F:$F, 'Calls Answered in 60s'!$C32, Raw!$H:$H, "B01")</f>
        <v>0</v>
      </c>
      <c r="HO32" s="35">
        <f>SUMIFS(Raw!$I:$I, Raw!$A:$A, 'Calls Answered in 60s'!HO$14, Raw!$F:$F, 'Calls Answered in 60s'!$C32, Raw!$H:$H, "B01")</f>
        <v>0</v>
      </c>
      <c r="HP32" s="35">
        <f>SUMIFS(Raw!$I:$I, Raw!$A:$A, 'Calls Answered in 60s'!HP$14, Raw!$F:$F, 'Calls Answered in 60s'!$C32, Raw!$H:$H, "B01")</f>
        <v>0</v>
      </c>
      <c r="HQ32" s="35">
        <f>SUMIFS(Raw!$I:$I, Raw!$A:$A, 'Calls Answered in 60s'!HQ$14, Raw!$F:$F, 'Calls Answered in 60s'!$C32, Raw!$H:$H, "B01")</f>
        <v>0</v>
      </c>
      <c r="HR32" s="35">
        <f>SUMIFS(Raw!$I:$I, Raw!$A:$A, 'Calls Answered in 60s'!HR$14, Raw!$F:$F, 'Calls Answered in 60s'!$C32, Raw!$H:$H, "B01")</f>
        <v>0</v>
      </c>
      <c r="HS32" s="35">
        <f>SUMIFS(Raw!$I:$I, Raw!$A:$A, 'Calls Answered in 60s'!HS$14, Raw!$F:$F, 'Calls Answered in 60s'!$C32, Raw!$H:$H, "B01")</f>
        <v>0</v>
      </c>
      <c r="HT32" s="36">
        <f>SUMIFS(Raw!$I:$I, Raw!$A:$A, 'Calls Answered in 60s'!HT$14, Raw!$F:$F, 'Calls Answered in 60s'!$C32, Raw!$H:$H, "B01")</f>
        <v>0</v>
      </c>
      <c r="HV32" s="34">
        <f>SUMIFS(Raw!$I:$I, Raw!$A:$A, 'Calls Answered in 60s'!HV$14, Raw!$F:$F, 'Calls Answered in 60s'!$C32, Raw!$H:$H, "A03")</f>
        <v>0</v>
      </c>
      <c r="HW32" s="35">
        <f>SUMIFS(Raw!$I:$I, Raw!$A:$A, 'Calls Answered in 60s'!HW$14, Raw!$F:$F, 'Calls Answered in 60s'!$C32, Raw!$H:$H, "A03")</f>
        <v>0</v>
      </c>
      <c r="HX32" s="35">
        <f>SUMIFS(Raw!$I:$I, Raw!$A:$A, 'Calls Answered in 60s'!HX$14, Raw!$F:$F, 'Calls Answered in 60s'!$C32, Raw!$H:$H, "A03")</f>
        <v>0</v>
      </c>
      <c r="HY32" s="35">
        <f>SUMIFS(Raw!$I:$I, Raw!$A:$A, 'Calls Answered in 60s'!HY$14, Raw!$F:$F, 'Calls Answered in 60s'!$C32, Raw!$H:$H, "A03")</f>
        <v>0</v>
      </c>
      <c r="HZ32" s="35">
        <f>SUMIFS(Raw!$I:$I, Raw!$A:$A, 'Calls Answered in 60s'!HZ$14, Raw!$F:$F, 'Calls Answered in 60s'!$C32, Raw!$H:$H, "A03")</f>
        <v>0</v>
      </c>
      <c r="IA32" s="35">
        <f>SUMIFS(Raw!$I:$I, Raw!$A:$A, 'Calls Answered in 60s'!IA$14, Raw!$F:$F, 'Calls Answered in 60s'!$C32, Raw!$H:$H, "A03")</f>
        <v>0</v>
      </c>
      <c r="IB32" s="36">
        <f>SUMIFS(Raw!$I:$I, Raw!$A:$A, 'Calls Answered in 60s'!IB$14, Raw!$F:$F, 'Calls Answered in 60s'!$C32, Raw!$H:$H, "A03")</f>
        <v>0</v>
      </c>
      <c r="ID32" s="34">
        <f>SUMIFS(Raw!$I:$I, Raw!$A:$A, 'Calls Answered in 60s'!ID$14, Raw!$F:$F, 'Calls Answered in 60s'!$C32, Raw!$H:$H, "B01")</f>
        <v>0</v>
      </c>
      <c r="IE32" s="35">
        <f>SUMIFS(Raw!$I:$I, Raw!$A:$A, 'Calls Answered in 60s'!IE$14, Raw!$F:$F, 'Calls Answered in 60s'!$C32, Raw!$H:$H, "B01")</f>
        <v>0</v>
      </c>
      <c r="IF32" s="35">
        <f>SUMIFS(Raw!$I:$I, Raw!$A:$A, 'Calls Answered in 60s'!IF$14, Raw!$F:$F, 'Calls Answered in 60s'!$C32, Raw!$H:$H, "B01")</f>
        <v>0</v>
      </c>
      <c r="IG32" s="35">
        <f>SUMIFS(Raw!$I:$I, Raw!$A:$A, 'Calls Answered in 60s'!IG$14, Raw!$F:$F, 'Calls Answered in 60s'!$C32, Raw!$H:$H, "B01")</f>
        <v>0</v>
      </c>
      <c r="IH32" s="35">
        <f>SUMIFS(Raw!$I:$I, Raw!$A:$A, 'Calls Answered in 60s'!IH$14, Raw!$F:$F, 'Calls Answered in 60s'!$C32, Raw!$H:$H, "B01")</f>
        <v>0</v>
      </c>
      <c r="II32" s="35">
        <f>SUMIFS(Raw!$I:$I, Raw!$A:$A, 'Calls Answered in 60s'!II$14, Raw!$F:$F, 'Calls Answered in 60s'!$C32, Raw!$H:$H, "B01")</f>
        <v>0</v>
      </c>
      <c r="IJ32" s="36">
        <f>SUMIFS(Raw!$I:$I, Raw!$A:$A, 'Calls Answered in 60s'!IJ$14, Raw!$F:$F, 'Calls Answered in 60s'!$C32, Raw!$H:$H, "B01")</f>
        <v>0</v>
      </c>
      <c r="IL32" s="34">
        <f>SUMIFS(Raw!$I:$I, Raw!$A:$A, 'Calls Answered in 60s'!IL$14, Raw!$F:$F, 'Calls Answered in 60s'!$C32, Raw!$H:$H, "A03")</f>
        <v>0</v>
      </c>
      <c r="IM32" s="35">
        <f>SUMIFS(Raw!$I:$I, Raw!$A:$A, 'Calls Answered in 60s'!IM$14, Raw!$F:$F, 'Calls Answered in 60s'!$C32, Raw!$H:$H, "A03")</f>
        <v>0</v>
      </c>
      <c r="IN32" s="35">
        <f>SUMIFS(Raw!$I:$I, Raw!$A:$A, 'Calls Answered in 60s'!IN$14, Raw!$F:$F, 'Calls Answered in 60s'!$C32, Raw!$H:$H, "A03")</f>
        <v>0</v>
      </c>
      <c r="IO32" s="35">
        <f>SUMIFS(Raw!$I:$I, Raw!$A:$A, 'Calls Answered in 60s'!IO$14, Raw!$F:$F, 'Calls Answered in 60s'!$C32, Raw!$H:$H, "A03")</f>
        <v>0</v>
      </c>
      <c r="IP32" s="35">
        <f>SUMIFS(Raw!$I:$I, Raw!$A:$A, 'Calls Answered in 60s'!IP$14, Raw!$F:$F, 'Calls Answered in 60s'!$C32, Raw!$H:$H, "A03")</f>
        <v>0</v>
      </c>
      <c r="IQ32" s="35">
        <f>SUMIFS(Raw!$I:$I, Raw!$A:$A, 'Calls Answered in 60s'!IQ$14, Raw!$F:$F, 'Calls Answered in 60s'!$C32, Raw!$H:$H, "A03")</f>
        <v>0</v>
      </c>
      <c r="IR32" s="36">
        <f>SUMIFS(Raw!$I:$I, Raw!$A:$A, 'Calls Answered in 60s'!IR$14, Raw!$F:$F, 'Calls Answered in 60s'!$C32, Raw!$H:$H, "A03")</f>
        <v>0</v>
      </c>
      <c r="IT32" s="34">
        <f>SUMIFS(Raw!$I:$I, Raw!$A:$A, 'Calls Answered in 60s'!IT$14, Raw!$F:$F, 'Calls Answered in 60s'!$C32, Raw!$H:$H, "B01")</f>
        <v>0</v>
      </c>
      <c r="IU32" s="35">
        <f>SUMIFS(Raw!$I:$I, Raw!$A:$A, 'Calls Answered in 60s'!IU$14, Raw!$F:$F, 'Calls Answered in 60s'!$C32, Raw!$H:$H, "B01")</f>
        <v>0</v>
      </c>
      <c r="IV32" s="35">
        <f>SUMIFS(Raw!$I:$I, Raw!$A:$A, 'Calls Answered in 60s'!IV$14, Raw!$F:$F, 'Calls Answered in 60s'!$C32, Raw!$H:$H, "B01")</f>
        <v>0</v>
      </c>
      <c r="IW32" s="35">
        <f>SUMIFS(Raw!$I:$I, Raw!$A:$A, 'Calls Answered in 60s'!IW$14, Raw!$F:$F, 'Calls Answered in 60s'!$C32, Raw!$H:$H, "B01")</f>
        <v>0</v>
      </c>
      <c r="IX32" s="35">
        <f>SUMIFS(Raw!$I:$I, Raw!$A:$A, 'Calls Answered in 60s'!IX$14, Raw!$F:$F, 'Calls Answered in 60s'!$C32, Raw!$H:$H, "B01")</f>
        <v>0</v>
      </c>
      <c r="IY32" s="35">
        <f>SUMIFS(Raw!$I:$I, Raw!$A:$A, 'Calls Answered in 60s'!IY$14, Raw!$F:$F, 'Calls Answered in 60s'!$C32, Raw!$H:$H, "B01")</f>
        <v>0</v>
      </c>
      <c r="IZ32" s="36">
        <f>SUMIFS(Raw!$I:$I, Raw!$A:$A, 'Calls Answered in 60s'!IZ$14, Raw!$F:$F, 'Calls Answered in 60s'!$C32, Raw!$H:$H, "B01")</f>
        <v>0</v>
      </c>
      <c r="JB32" s="34">
        <f>SUMIFS(Raw!$I:$I, Raw!$A:$A, 'Calls Answered in 60s'!JB$14, Raw!$F:$F, 'Calls Answered in 60s'!$C32, Raw!$H:$H, "A03")</f>
        <v>0</v>
      </c>
      <c r="JC32" s="35">
        <f>SUMIFS(Raw!$I:$I, Raw!$A:$A, 'Calls Answered in 60s'!JC$14, Raw!$F:$F, 'Calls Answered in 60s'!$C32, Raw!$H:$H, "A03")</f>
        <v>0</v>
      </c>
      <c r="JD32" s="35">
        <f>SUMIFS(Raw!$I:$I, Raw!$A:$A, 'Calls Answered in 60s'!JD$14, Raw!$F:$F, 'Calls Answered in 60s'!$C32, Raw!$H:$H, "A03")</f>
        <v>0</v>
      </c>
      <c r="JE32" s="35">
        <f>SUMIFS(Raw!$I:$I, Raw!$A:$A, 'Calls Answered in 60s'!JE$14, Raw!$F:$F, 'Calls Answered in 60s'!$C32, Raw!$H:$H, "A03")</f>
        <v>0</v>
      </c>
      <c r="JF32" s="35">
        <f>SUMIFS(Raw!$I:$I, Raw!$A:$A, 'Calls Answered in 60s'!JF$14, Raw!$F:$F, 'Calls Answered in 60s'!$C32, Raw!$H:$H, "A03")</f>
        <v>0</v>
      </c>
      <c r="JG32" s="35">
        <f>SUMIFS(Raw!$I:$I, Raw!$A:$A, 'Calls Answered in 60s'!JG$14, Raw!$F:$F, 'Calls Answered in 60s'!$C32, Raw!$H:$H, "A03")</f>
        <v>0</v>
      </c>
      <c r="JH32" s="36">
        <f>SUMIFS(Raw!$I:$I, Raw!$A:$A, 'Calls Answered in 60s'!JH$14, Raw!$F:$F, 'Calls Answered in 60s'!$C32, Raw!$H:$H, "A03")</f>
        <v>0</v>
      </c>
      <c r="JJ32" s="34">
        <f>SUMIFS(Raw!$I:$I, Raw!$A:$A, 'Calls Answered in 60s'!JJ$14, Raw!$F:$F, 'Calls Answered in 60s'!$C32, Raw!$H:$H, "B01")</f>
        <v>0</v>
      </c>
      <c r="JK32" s="35">
        <f>SUMIFS(Raw!$I:$I, Raw!$A:$A, 'Calls Answered in 60s'!JK$14, Raw!$F:$F, 'Calls Answered in 60s'!$C32, Raw!$H:$H, "B01")</f>
        <v>0</v>
      </c>
      <c r="JL32" s="35">
        <f>SUMIFS(Raw!$I:$I, Raw!$A:$A, 'Calls Answered in 60s'!JL$14, Raw!$F:$F, 'Calls Answered in 60s'!$C32, Raw!$H:$H, "B01")</f>
        <v>0</v>
      </c>
      <c r="JM32" s="35">
        <f>SUMIFS(Raw!$I:$I, Raw!$A:$A, 'Calls Answered in 60s'!JM$14, Raw!$F:$F, 'Calls Answered in 60s'!$C32, Raw!$H:$H, "B01")</f>
        <v>0</v>
      </c>
      <c r="JN32" s="35">
        <f>SUMIFS(Raw!$I:$I, Raw!$A:$A, 'Calls Answered in 60s'!JN$14, Raw!$F:$F, 'Calls Answered in 60s'!$C32, Raw!$H:$H, "B01")</f>
        <v>0</v>
      </c>
      <c r="JO32" s="35">
        <f>SUMIFS(Raw!$I:$I, Raw!$A:$A, 'Calls Answered in 60s'!JO$14, Raw!$F:$F, 'Calls Answered in 60s'!$C32, Raw!$H:$H, "B01")</f>
        <v>0</v>
      </c>
      <c r="JP32" s="36">
        <f>SUMIFS(Raw!$I:$I, Raw!$A:$A, 'Calls Answered in 60s'!JP$14, Raw!$F:$F, 'Calls Answered in 60s'!$C32, Raw!$H:$H, "B01")</f>
        <v>0</v>
      </c>
      <c r="JR32" s="34">
        <f>SUMIFS(Raw!$I:$I, Raw!$A:$A, 'Calls Answered in 60s'!JR$14, Raw!$F:$F, 'Calls Answered in 60s'!$C32, Raw!$H:$H, "A03")</f>
        <v>0</v>
      </c>
      <c r="JS32" s="35">
        <f>SUMIFS(Raw!$I:$I, Raw!$A:$A, 'Calls Answered in 60s'!JS$14, Raw!$F:$F, 'Calls Answered in 60s'!$C32, Raw!$H:$H, "A03")</f>
        <v>0</v>
      </c>
      <c r="JT32" s="35">
        <f>SUMIFS(Raw!$I:$I, Raw!$A:$A, 'Calls Answered in 60s'!JT$14, Raw!$F:$F, 'Calls Answered in 60s'!$C32, Raw!$H:$H, "A03")</f>
        <v>0</v>
      </c>
      <c r="JU32" s="35">
        <f>SUMIFS(Raw!$I:$I, Raw!$A:$A, 'Calls Answered in 60s'!JU$14, Raw!$F:$F, 'Calls Answered in 60s'!$C32, Raw!$H:$H, "A03")</f>
        <v>0</v>
      </c>
      <c r="JV32" s="35">
        <f>SUMIFS(Raw!$I:$I, Raw!$A:$A, 'Calls Answered in 60s'!JV$14, Raw!$F:$F, 'Calls Answered in 60s'!$C32, Raw!$H:$H, "A03")</f>
        <v>0</v>
      </c>
      <c r="JW32" s="35">
        <f>SUMIFS(Raw!$I:$I, Raw!$A:$A, 'Calls Answered in 60s'!JW$14, Raw!$F:$F, 'Calls Answered in 60s'!$C32, Raw!$H:$H, "A03")</f>
        <v>0</v>
      </c>
      <c r="JX32" s="36">
        <f>SUMIFS(Raw!$I:$I, Raw!$A:$A, 'Calls Answered in 60s'!JX$14, Raw!$F:$F, 'Calls Answered in 60s'!$C32, Raw!$H:$H, "A03")</f>
        <v>0</v>
      </c>
      <c r="JZ32" s="34">
        <f>SUMIFS(Raw!$I:$I, Raw!$A:$A, 'Calls Answered in 60s'!JZ$14, Raw!$F:$F, 'Calls Answered in 60s'!$C32, Raw!$H:$H, "B01")</f>
        <v>0</v>
      </c>
      <c r="KA32" s="35">
        <f>SUMIFS(Raw!$I:$I, Raw!$A:$A, 'Calls Answered in 60s'!KA$14, Raw!$F:$F, 'Calls Answered in 60s'!$C32, Raw!$H:$H, "B01")</f>
        <v>0</v>
      </c>
      <c r="KB32" s="35">
        <f>SUMIFS(Raw!$I:$I, Raw!$A:$A, 'Calls Answered in 60s'!KB$14, Raw!$F:$F, 'Calls Answered in 60s'!$C32, Raw!$H:$H, "B01")</f>
        <v>0</v>
      </c>
      <c r="KC32" s="35">
        <f>SUMIFS(Raw!$I:$I, Raw!$A:$A, 'Calls Answered in 60s'!KC$14, Raw!$F:$F, 'Calls Answered in 60s'!$C32, Raw!$H:$H, "B01")</f>
        <v>0</v>
      </c>
      <c r="KD32" s="35">
        <f>SUMIFS(Raw!$I:$I, Raw!$A:$A, 'Calls Answered in 60s'!KD$14, Raw!$F:$F, 'Calls Answered in 60s'!$C32, Raw!$H:$H, "B01")</f>
        <v>0</v>
      </c>
      <c r="KE32" s="35">
        <f>SUMIFS(Raw!$I:$I, Raw!$A:$A, 'Calls Answered in 60s'!KE$14, Raw!$F:$F, 'Calls Answered in 60s'!$C32, Raw!$H:$H, "B01")</f>
        <v>0</v>
      </c>
      <c r="KF32" s="36">
        <f>SUMIFS(Raw!$I:$I, Raw!$A:$A, 'Calls Answered in 60s'!KF$14, Raw!$F:$F, 'Calls Answered in 60s'!$C32, Raw!$H:$H, "B01")</f>
        <v>0</v>
      </c>
      <c r="KH32" s="34">
        <f>SUMIFS(Raw!$I:$I, Raw!$A:$A, 'Calls Answered in 60s'!KH$14, Raw!$F:$F, 'Calls Answered in 60s'!$C32, Raw!$H:$H, "A03")</f>
        <v>0</v>
      </c>
      <c r="KI32" s="35">
        <f>SUMIFS(Raw!$I:$I, Raw!$A:$A, 'Calls Answered in 60s'!KI$14, Raw!$F:$F, 'Calls Answered in 60s'!$C32, Raw!$H:$H, "A03")</f>
        <v>0</v>
      </c>
      <c r="KJ32" s="35">
        <f>SUMIFS(Raw!$I:$I, Raw!$A:$A, 'Calls Answered in 60s'!KJ$14, Raw!$F:$F, 'Calls Answered in 60s'!$C32, Raw!$H:$H, "A03")</f>
        <v>0</v>
      </c>
      <c r="KK32" s="35">
        <f>SUMIFS(Raw!$I:$I, Raw!$A:$A, 'Calls Answered in 60s'!KK$14, Raw!$F:$F, 'Calls Answered in 60s'!$C32, Raw!$H:$H, "A03")</f>
        <v>0</v>
      </c>
      <c r="KL32" s="35">
        <f>SUMIFS(Raw!$I:$I, Raw!$A:$A, 'Calls Answered in 60s'!KL$14, Raw!$F:$F, 'Calls Answered in 60s'!$C32, Raw!$H:$H, "A03")</f>
        <v>0</v>
      </c>
      <c r="KM32" s="35">
        <f>SUMIFS(Raw!$I:$I, Raw!$A:$A, 'Calls Answered in 60s'!KM$14, Raw!$F:$F, 'Calls Answered in 60s'!$C32, Raw!$H:$H, "A03")</f>
        <v>0</v>
      </c>
      <c r="KN32" s="36">
        <f>SUMIFS(Raw!$I:$I, Raw!$A:$A, 'Calls Answered in 60s'!KN$14, Raw!$F:$F, 'Calls Answered in 60s'!$C32, Raw!$H:$H, "A03")</f>
        <v>0</v>
      </c>
      <c r="KP32" s="34">
        <f>SUMIFS(Raw!$I:$I, Raw!$A:$A, 'Calls Answered in 60s'!KP$14, Raw!$F:$F, 'Calls Answered in 60s'!$C32, Raw!$H:$H, "B01")</f>
        <v>0</v>
      </c>
      <c r="KQ32" s="35">
        <f>SUMIFS(Raw!$I:$I, Raw!$A:$A, 'Calls Answered in 60s'!KQ$14, Raw!$F:$F, 'Calls Answered in 60s'!$C32, Raw!$H:$H, "B01")</f>
        <v>0</v>
      </c>
      <c r="KR32" s="35">
        <f>SUMIFS(Raw!$I:$I, Raw!$A:$A, 'Calls Answered in 60s'!KR$14, Raw!$F:$F, 'Calls Answered in 60s'!$C32, Raw!$H:$H, "B01")</f>
        <v>0</v>
      </c>
      <c r="KS32" s="35">
        <f>SUMIFS(Raw!$I:$I, Raw!$A:$A, 'Calls Answered in 60s'!KS$14, Raw!$F:$F, 'Calls Answered in 60s'!$C32, Raw!$H:$H, "B01")</f>
        <v>0</v>
      </c>
      <c r="KT32" s="35">
        <f>SUMIFS(Raw!$I:$I, Raw!$A:$A, 'Calls Answered in 60s'!KT$14, Raw!$F:$F, 'Calls Answered in 60s'!$C32, Raw!$H:$H, "B01")</f>
        <v>0</v>
      </c>
      <c r="KU32" s="35">
        <f>SUMIFS(Raw!$I:$I, Raw!$A:$A, 'Calls Answered in 60s'!KU$14, Raw!$F:$F, 'Calls Answered in 60s'!$C32, Raw!$H:$H, "B01")</f>
        <v>0</v>
      </c>
      <c r="KV32" s="36">
        <f>SUMIFS(Raw!$I:$I, Raw!$A:$A, 'Calls Answered in 60s'!KV$14, Raw!$F:$F, 'Calls Answered in 60s'!$C32, Raw!$H:$H, "B01")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198</v>
      </c>
      <c r="O33" s="52">
        <v>182</v>
      </c>
      <c r="P33" s="52">
        <v>173</v>
      </c>
      <c r="Q33" s="52">
        <v>164</v>
      </c>
      <c r="R33" s="52">
        <v>195</v>
      </c>
      <c r="S33" s="52">
        <v>114</v>
      </c>
      <c r="T33" s="53">
        <v>211</v>
      </c>
      <c r="V33" s="51">
        <v>246</v>
      </c>
      <c r="W33" s="52">
        <v>230</v>
      </c>
      <c r="X33" s="52">
        <v>221</v>
      </c>
      <c r="Y33" s="52">
        <v>214</v>
      </c>
      <c r="Z33" s="52">
        <v>196</v>
      </c>
      <c r="AA33" s="52">
        <v>317</v>
      </c>
      <c r="AB33" s="53">
        <v>254</v>
      </c>
      <c r="AD33" s="51">
        <v>156</v>
      </c>
      <c r="AE33" s="52">
        <v>194</v>
      </c>
      <c r="AF33" s="52">
        <v>161</v>
      </c>
      <c r="AG33" s="52">
        <v>181</v>
      </c>
      <c r="AH33" s="52">
        <v>177</v>
      </c>
      <c r="AI33" s="52">
        <v>185</v>
      </c>
      <c r="AJ33" s="53">
        <v>124</v>
      </c>
      <c r="AL33" s="51">
        <v>244</v>
      </c>
      <c r="AM33" s="52">
        <v>228</v>
      </c>
      <c r="AN33" s="52">
        <v>232</v>
      </c>
      <c r="AO33" s="52">
        <v>195</v>
      </c>
      <c r="AP33" s="52">
        <v>218</v>
      </c>
      <c r="AQ33" s="52">
        <v>314</v>
      </c>
      <c r="AR33" s="53">
        <v>288</v>
      </c>
      <c r="AT33" s="51">
        <v>162</v>
      </c>
      <c r="AU33" s="52">
        <v>184</v>
      </c>
      <c r="AV33" s="52">
        <v>184</v>
      </c>
      <c r="AW33" s="52">
        <v>126</v>
      </c>
      <c r="AX33" s="52">
        <v>186</v>
      </c>
      <c r="AY33" s="52">
        <v>249</v>
      </c>
      <c r="AZ33" s="53">
        <v>196</v>
      </c>
      <c r="BB33" s="51">
        <v>238</v>
      </c>
      <c r="BC33" s="52">
        <v>195</v>
      </c>
      <c r="BD33" s="52">
        <v>228</v>
      </c>
      <c r="BE33" s="52">
        <v>227</v>
      </c>
      <c r="BF33" s="52">
        <v>228</v>
      </c>
      <c r="BG33" s="52">
        <v>269</v>
      </c>
      <c r="BH33" s="53">
        <v>297</v>
      </c>
      <c r="BJ33" s="51">
        <v>182</v>
      </c>
      <c r="BK33" s="52">
        <v>110</v>
      </c>
      <c r="BL33" s="52">
        <v>149</v>
      </c>
      <c r="BM33" s="52">
        <v>170</v>
      </c>
      <c r="BN33" s="52">
        <v>141</v>
      </c>
      <c r="BO33" s="52">
        <v>111</v>
      </c>
      <c r="BP33" s="53">
        <v>198</v>
      </c>
      <c r="BR33" s="51">
        <v>257</v>
      </c>
      <c r="BS33" s="52">
        <v>241</v>
      </c>
      <c r="BT33" s="52">
        <v>200</v>
      </c>
      <c r="BU33" s="52">
        <v>176</v>
      </c>
      <c r="BV33" s="52">
        <v>332</v>
      </c>
      <c r="BW33" s="52">
        <v>362</v>
      </c>
      <c r="BX33" s="53">
        <v>302</v>
      </c>
      <c r="BZ33" s="51">
        <v>146</v>
      </c>
      <c r="CA33" s="52">
        <v>192</v>
      </c>
      <c r="CB33" s="52">
        <v>158</v>
      </c>
      <c r="CC33" s="52">
        <v>158</v>
      </c>
      <c r="CD33" s="52">
        <v>187</v>
      </c>
      <c r="CE33" s="52">
        <v>154</v>
      </c>
      <c r="CF33" s="53">
        <v>117</v>
      </c>
      <c r="CH33" s="51">
        <v>249</v>
      </c>
      <c r="CI33" s="52">
        <v>215</v>
      </c>
      <c r="CJ33" s="52">
        <v>204</v>
      </c>
      <c r="CK33" s="52">
        <v>247</v>
      </c>
      <c r="CL33" s="52">
        <v>254</v>
      </c>
      <c r="CM33" s="52">
        <v>319</v>
      </c>
      <c r="CN33" s="53">
        <v>298</v>
      </c>
      <c r="CP33" s="51">
        <v>95</v>
      </c>
      <c r="CQ33" s="52">
        <v>177</v>
      </c>
      <c r="CR33" s="52">
        <v>161</v>
      </c>
      <c r="CS33" s="52">
        <v>116</v>
      </c>
      <c r="CT33" s="52">
        <v>208</v>
      </c>
      <c r="CU33" s="52">
        <v>175</v>
      </c>
      <c r="CV33" s="53">
        <v>180</v>
      </c>
      <c r="CX33" s="51">
        <v>199</v>
      </c>
      <c r="CY33" s="52">
        <v>186</v>
      </c>
      <c r="CZ33" s="52">
        <v>208</v>
      </c>
      <c r="DA33" s="52">
        <v>186</v>
      </c>
      <c r="DB33" s="52">
        <v>202</v>
      </c>
      <c r="DC33" s="52">
        <v>317</v>
      </c>
      <c r="DD33" s="53">
        <v>277</v>
      </c>
      <c r="DF33" s="51">
        <v>103</v>
      </c>
      <c r="DG33" s="52">
        <v>125</v>
      </c>
      <c r="DH33" s="52">
        <v>118</v>
      </c>
      <c r="DI33" s="52">
        <v>100</v>
      </c>
      <c r="DJ33" s="52">
        <v>116</v>
      </c>
      <c r="DK33" s="52">
        <v>121</v>
      </c>
      <c r="DL33" s="53">
        <v>116</v>
      </c>
      <c r="DN33" s="51">
        <v>224</v>
      </c>
      <c r="DO33" s="52">
        <v>174</v>
      </c>
      <c r="DP33" s="52">
        <v>227</v>
      </c>
      <c r="DQ33" s="52">
        <v>216</v>
      </c>
      <c r="DR33" s="52">
        <v>207</v>
      </c>
      <c r="DS33" s="52">
        <v>314</v>
      </c>
      <c r="DT33" s="53">
        <v>226</v>
      </c>
      <c r="DV33" s="51">
        <v>106</v>
      </c>
      <c r="DW33" s="52">
        <v>93</v>
      </c>
      <c r="DX33" s="52">
        <v>169</v>
      </c>
      <c r="DY33" s="52">
        <v>137</v>
      </c>
      <c r="DZ33" s="52">
        <v>169</v>
      </c>
      <c r="EA33" s="52">
        <v>146</v>
      </c>
      <c r="EB33" s="53">
        <v>196</v>
      </c>
      <c r="ED33" s="51">
        <f>SUMIFS(Raw!$I:$I, Raw!$A:$A, 'Calls Answered in 60s'!ED$14, Raw!$F:$F, 'Calls Answered in 60s'!$C33, Raw!$H:$H, "A03")</f>
        <v>257</v>
      </c>
      <c r="EE33" s="52">
        <f>SUMIFS(Raw!$I:$I, Raw!$A:$A, 'Calls Answered in 60s'!EE$14, Raw!$F:$F, 'Calls Answered in 60s'!$C33, Raw!$H:$H, "A03")</f>
        <v>218</v>
      </c>
      <c r="EF33" s="52">
        <f>SUMIFS(Raw!$I:$I, Raw!$A:$A, 'Calls Answered in 60s'!EF$14, Raw!$F:$F, 'Calls Answered in 60s'!$C33, Raw!$H:$H, "A03")</f>
        <v>196</v>
      </c>
      <c r="EG33" s="52">
        <f>SUMIFS(Raw!$I:$I, Raw!$A:$A, 'Calls Answered in 60s'!EG$14, Raw!$F:$F, 'Calls Answered in 60s'!$C33, Raw!$H:$H, "A03")</f>
        <v>203</v>
      </c>
      <c r="EH33" s="52">
        <f>SUMIFS(Raw!$I:$I, Raw!$A:$A, 'Calls Answered in 60s'!EH$14, Raw!$F:$F, 'Calls Answered in 60s'!$C33, Raw!$H:$H, "A03")</f>
        <v>224</v>
      </c>
      <c r="EI33" s="52">
        <f>SUMIFS(Raw!$I:$I, Raw!$A:$A, 'Calls Answered in 60s'!EI$14, Raw!$F:$F, 'Calls Answered in 60s'!$C33, Raw!$H:$H, "A03")</f>
        <v>296</v>
      </c>
      <c r="EJ33" s="53">
        <f>SUMIFS(Raw!$I:$I, Raw!$A:$A, 'Calls Answered in 60s'!EJ$14, Raw!$F:$F, 'Calls Answered in 60s'!$C33, Raw!$H:$H, "A03")</f>
        <v>243</v>
      </c>
      <c r="EL33" s="51">
        <f>SUMIFS(Raw!$I:$I, Raw!$A:$A, 'Calls Answered in 60s'!EL$14, Raw!$F:$F, 'Calls Answered in 60s'!$C33, Raw!$H:$H, "B01")</f>
        <v>212</v>
      </c>
      <c r="EM33" s="52">
        <f>SUMIFS(Raw!$I:$I, Raw!$A:$A, 'Calls Answered in 60s'!EM$14, Raw!$F:$F, 'Calls Answered in 60s'!$C33, Raw!$H:$H, "B01")</f>
        <v>183</v>
      </c>
      <c r="EN33" s="52">
        <f>SUMIFS(Raw!$I:$I, Raw!$A:$A, 'Calls Answered in 60s'!EN$14, Raw!$F:$F, 'Calls Answered in 60s'!$C33, Raw!$H:$H, "B01")</f>
        <v>135</v>
      </c>
      <c r="EO33" s="52">
        <f>SUMIFS(Raw!$I:$I, Raw!$A:$A, 'Calls Answered in 60s'!EO$14, Raw!$F:$F, 'Calls Answered in 60s'!$C33, Raw!$H:$H, "B01")</f>
        <v>172</v>
      </c>
      <c r="EP33" s="52">
        <f>SUMIFS(Raw!$I:$I, Raw!$A:$A, 'Calls Answered in 60s'!EP$14, Raw!$F:$F, 'Calls Answered in 60s'!$C33, Raw!$H:$H, "B01")</f>
        <v>177</v>
      </c>
      <c r="EQ33" s="52">
        <f>SUMIFS(Raw!$I:$I, Raw!$A:$A, 'Calls Answered in 60s'!EQ$14, Raw!$F:$F, 'Calls Answered in 60s'!$C33, Raw!$H:$H, "B01")</f>
        <v>206</v>
      </c>
      <c r="ER33" s="53">
        <f>SUMIFS(Raw!$I:$I, Raw!$A:$A, 'Calls Answered in 60s'!ER$14, Raw!$F:$F, 'Calls Answered in 60s'!$C33, Raw!$H:$H, "B01")</f>
        <v>192</v>
      </c>
      <c r="ET33" s="51">
        <f>SUMIFS(Raw!$I:$I, Raw!$A:$A, 'Calls Answered in 60s'!ET$14, Raw!$F:$F, 'Calls Answered in 60s'!$C33, Raw!$H:$H, "A03")</f>
        <v>0</v>
      </c>
      <c r="EU33" s="52">
        <f>SUMIFS(Raw!$I:$I, Raw!$A:$A, 'Calls Answered in 60s'!EU$14, Raw!$F:$F, 'Calls Answered in 60s'!$C33, Raw!$H:$H, "A03")</f>
        <v>0</v>
      </c>
      <c r="EV33" s="52">
        <f>SUMIFS(Raw!$I:$I, Raw!$A:$A, 'Calls Answered in 60s'!EV$14, Raw!$F:$F, 'Calls Answered in 60s'!$C33, Raw!$H:$H, "A03")</f>
        <v>0</v>
      </c>
      <c r="EW33" s="52">
        <f>SUMIFS(Raw!$I:$I, Raw!$A:$A, 'Calls Answered in 60s'!EW$14, Raw!$F:$F, 'Calls Answered in 60s'!$C33, Raw!$H:$H, "A03")</f>
        <v>0</v>
      </c>
      <c r="EX33" s="52">
        <f>SUMIFS(Raw!$I:$I, Raw!$A:$A, 'Calls Answered in 60s'!EX$14, Raw!$F:$F, 'Calls Answered in 60s'!$C33, Raw!$H:$H, "A03")</f>
        <v>0</v>
      </c>
      <c r="EY33" s="52">
        <f>SUMIFS(Raw!$I:$I, Raw!$A:$A, 'Calls Answered in 60s'!EY$14, Raw!$F:$F, 'Calls Answered in 60s'!$C33, Raw!$H:$H, "A03")</f>
        <v>0</v>
      </c>
      <c r="EZ33" s="53">
        <f>SUMIFS(Raw!$I:$I, Raw!$A:$A, 'Calls Answered in 60s'!EZ$14, Raw!$F:$F, 'Calls Answered in 60s'!$C33, Raw!$H:$H, "A03")</f>
        <v>0</v>
      </c>
      <c r="FB33" s="51">
        <f>SUMIFS(Raw!$I:$I, Raw!$A:$A, 'Calls Answered in 60s'!FB$14, Raw!$F:$F, 'Calls Answered in 60s'!$C33, Raw!$H:$H, "B01")</f>
        <v>0</v>
      </c>
      <c r="FC33" s="52">
        <f>SUMIFS(Raw!$I:$I, Raw!$A:$A, 'Calls Answered in 60s'!FC$14, Raw!$F:$F, 'Calls Answered in 60s'!$C33, Raw!$H:$H, "B01")</f>
        <v>0</v>
      </c>
      <c r="FD33" s="52">
        <f>SUMIFS(Raw!$I:$I, Raw!$A:$A, 'Calls Answered in 60s'!FD$14, Raw!$F:$F, 'Calls Answered in 60s'!$C33, Raw!$H:$H, "B01")</f>
        <v>0</v>
      </c>
      <c r="FE33" s="52">
        <f>SUMIFS(Raw!$I:$I, Raw!$A:$A, 'Calls Answered in 60s'!FE$14, Raw!$F:$F, 'Calls Answered in 60s'!$C33, Raw!$H:$H, "B01")</f>
        <v>0</v>
      </c>
      <c r="FF33" s="52">
        <f>SUMIFS(Raw!$I:$I, Raw!$A:$A, 'Calls Answered in 60s'!FF$14, Raw!$F:$F, 'Calls Answered in 60s'!$C33, Raw!$H:$H, "B01")</f>
        <v>0</v>
      </c>
      <c r="FG33" s="52">
        <f>SUMIFS(Raw!$I:$I, Raw!$A:$A, 'Calls Answered in 60s'!FG$14, Raw!$F:$F, 'Calls Answered in 60s'!$C33, Raw!$H:$H, "B01")</f>
        <v>0</v>
      </c>
      <c r="FH33" s="53">
        <f>SUMIFS(Raw!$I:$I, Raw!$A:$A, 'Calls Answered in 60s'!FH$14, Raw!$F:$F, 'Calls Answered in 60s'!$C33, Raw!$H:$H, "B01")</f>
        <v>0</v>
      </c>
      <c r="FJ33" s="51">
        <f>SUMIFS(Raw!$I:$I, Raw!$A:$A, 'Calls Answered in 60s'!FJ$14, Raw!$F:$F, 'Calls Answered in 60s'!$C33, Raw!$H:$H, "A03")</f>
        <v>0</v>
      </c>
      <c r="FK33" s="52">
        <f>SUMIFS(Raw!$I:$I, Raw!$A:$A, 'Calls Answered in 60s'!FK$14, Raw!$F:$F, 'Calls Answered in 60s'!$C33, Raw!$H:$H, "A03")</f>
        <v>0</v>
      </c>
      <c r="FL33" s="52">
        <f>SUMIFS(Raw!$I:$I, Raw!$A:$A, 'Calls Answered in 60s'!FL$14, Raw!$F:$F, 'Calls Answered in 60s'!$C33, Raw!$H:$H, "A03")</f>
        <v>0</v>
      </c>
      <c r="FM33" s="52">
        <f>SUMIFS(Raw!$I:$I, Raw!$A:$A, 'Calls Answered in 60s'!FM$14, Raw!$F:$F, 'Calls Answered in 60s'!$C33, Raw!$H:$H, "A03")</f>
        <v>0</v>
      </c>
      <c r="FN33" s="52">
        <f>SUMIFS(Raw!$I:$I, Raw!$A:$A, 'Calls Answered in 60s'!FN$14, Raw!$F:$F, 'Calls Answered in 60s'!$C33, Raw!$H:$H, "A03")</f>
        <v>0</v>
      </c>
      <c r="FO33" s="52">
        <f>SUMIFS(Raw!$I:$I, Raw!$A:$A, 'Calls Answered in 60s'!FO$14, Raw!$F:$F, 'Calls Answered in 60s'!$C33, Raw!$H:$H, "A03")</f>
        <v>0</v>
      </c>
      <c r="FP33" s="53">
        <f>SUMIFS(Raw!$I:$I, Raw!$A:$A, 'Calls Answered in 60s'!FP$14, Raw!$F:$F, 'Calls Answered in 60s'!$C33, Raw!$H:$H, "A03")</f>
        <v>0</v>
      </c>
      <c r="FR33" s="51">
        <f>SUMIFS(Raw!$I:$I, Raw!$A:$A, 'Calls Answered in 60s'!FR$14, Raw!$F:$F, 'Calls Answered in 60s'!$C33, Raw!$H:$H, "B01")</f>
        <v>0</v>
      </c>
      <c r="FS33" s="52">
        <f>SUMIFS(Raw!$I:$I, Raw!$A:$A, 'Calls Answered in 60s'!FS$14, Raw!$F:$F, 'Calls Answered in 60s'!$C33, Raw!$H:$H, "B01")</f>
        <v>0</v>
      </c>
      <c r="FT33" s="52">
        <f>SUMIFS(Raw!$I:$I, Raw!$A:$A, 'Calls Answered in 60s'!FT$14, Raw!$F:$F, 'Calls Answered in 60s'!$C33, Raw!$H:$H, "B01")</f>
        <v>0</v>
      </c>
      <c r="FU33" s="52">
        <f>SUMIFS(Raw!$I:$I, Raw!$A:$A, 'Calls Answered in 60s'!FU$14, Raw!$F:$F, 'Calls Answered in 60s'!$C33, Raw!$H:$H, "B01")</f>
        <v>0</v>
      </c>
      <c r="FV33" s="52">
        <f>SUMIFS(Raw!$I:$I, Raw!$A:$A, 'Calls Answered in 60s'!FV$14, Raw!$F:$F, 'Calls Answered in 60s'!$C33, Raw!$H:$H, "B01")</f>
        <v>0</v>
      </c>
      <c r="FW33" s="52">
        <f>SUMIFS(Raw!$I:$I, Raw!$A:$A, 'Calls Answered in 60s'!FW$14, Raw!$F:$F, 'Calls Answered in 60s'!$C33, Raw!$H:$H, "B01")</f>
        <v>0</v>
      </c>
      <c r="FX33" s="53">
        <f>SUMIFS(Raw!$I:$I, Raw!$A:$A, 'Calls Answered in 60s'!FX$14, Raw!$F:$F, 'Calls Answered in 60s'!$C33, Raw!$H:$H, "B01")</f>
        <v>0</v>
      </c>
      <c r="FZ33" s="51">
        <f>SUMIFS(Raw!$I:$I, Raw!$A:$A, 'Calls Answered in 60s'!FZ$14, Raw!$F:$F, 'Calls Answered in 60s'!$C33, Raw!$H:$H, "A03")</f>
        <v>0</v>
      </c>
      <c r="GA33" s="52">
        <f>SUMIFS(Raw!$I:$I, Raw!$A:$A, 'Calls Answered in 60s'!GA$14, Raw!$F:$F, 'Calls Answered in 60s'!$C33, Raw!$H:$H, "A03")</f>
        <v>0</v>
      </c>
      <c r="GB33" s="52">
        <f>SUMIFS(Raw!$I:$I, Raw!$A:$A, 'Calls Answered in 60s'!GB$14, Raw!$F:$F, 'Calls Answered in 60s'!$C33, Raw!$H:$H, "A03")</f>
        <v>0</v>
      </c>
      <c r="GC33" s="52">
        <f>SUMIFS(Raw!$I:$I, Raw!$A:$A, 'Calls Answered in 60s'!GC$14, Raw!$F:$F, 'Calls Answered in 60s'!$C33, Raw!$H:$H, "A03")</f>
        <v>0</v>
      </c>
      <c r="GD33" s="52">
        <f>SUMIFS(Raw!$I:$I, Raw!$A:$A, 'Calls Answered in 60s'!GD$14, Raw!$F:$F, 'Calls Answered in 60s'!$C33, Raw!$H:$H, "A03")</f>
        <v>0</v>
      </c>
      <c r="GE33" s="52">
        <f>SUMIFS(Raw!$I:$I, Raw!$A:$A, 'Calls Answered in 60s'!GE$14, Raw!$F:$F, 'Calls Answered in 60s'!$C33, Raw!$H:$H, "A03")</f>
        <v>0</v>
      </c>
      <c r="GF33" s="53">
        <f>SUMIFS(Raw!$I:$I, Raw!$A:$A, 'Calls Answered in 60s'!GF$14, Raw!$F:$F, 'Calls Answered in 60s'!$C33, Raw!$H:$H, "A03")</f>
        <v>0</v>
      </c>
      <c r="GH33" s="51">
        <f>SUMIFS(Raw!$I:$I, Raw!$A:$A, 'Calls Answered in 60s'!GH$14, Raw!$F:$F, 'Calls Answered in 60s'!$C33, Raw!$H:$H, "B01")</f>
        <v>0</v>
      </c>
      <c r="GI33" s="52">
        <f>SUMIFS(Raw!$I:$I, Raw!$A:$A, 'Calls Answered in 60s'!GI$14, Raw!$F:$F, 'Calls Answered in 60s'!$C33, Raw!$H:$H, "B01")</f>
        <v>0</v>
      </c>
      <c r="GJ33" s="52">
        <f>SUMIFS(Raw!$I:$I, Raw!$A:$A, 'Calls Answered in 60s'!GJ$14, Raw!$F:$F, 'Calls Answered in 60s'!$C33, Raw!$H:$H, "B01")</f>
        <v>0</v>
      </c>
      <c r="GK33" s="52">
        <f>SUMIFS(Raw!$I:$I, Raw!$A:$A, 'Calls Answered in 60s'!GK$14, Raw!$F:$F, 'Calls Answered in 60s'!$C33, Raw!$H:$H, "B01")</f>
        <v>0</v>
      </c>
      <c r="GL33" s="52">
        <f>SUMIFS(Raw!$I:$I, Raw!$A:$A, 'Calls Answered in 60s'!GL$14, Raw!$F:$F, 'Calls Answered in 60s'!$C33, Raw!$H:$H, "B01")</f>
        <v>0</v>
      </c>
      <c r="GM33" s="52">
        <f>SUMIFS(Raw!$I:$I, Raw!$A:$A, 'Calls Answered in 60s'!GM$14, Raw!$F:$F, 'Calls Answered in 60s'!$C33, Raw!$H:$H, "B01")</f>
        <v>0</v>
      </c>
      <c r="GN33" s="53">
        <f>SUMIFS(Raw!$I:$I, Raw!$A:$A, 'Calls Answered in 60s'!GN$14, Raw!$F:$F, 'Calls Answered in 60s'!$C33, Raw!$H:$H, "B01")</f>
        <v>0</v>
      </c>
      <c r="GP33" s="51">
        <f>SUMIFS(Raw!$I:$I, Raw!$A:$A, 'Calls Answered in 60s'!GP$14, Raw!$F:$F, 'Calls Answered in 60s'!$C33, Raw!$H:$H, "A03")</f>
        <v>0</v>
      </c>
      <c r="GQ33" s="52">
        <f>SUMIFS(Raw!$I:$I, Raw!$A:$A, 'Calls Answered in 60s'!GQ$14, Raw!$F:$F, 'Calls Answered in 60s'!$C33, Raw!$H:$H, "A03")</f>
        <v>0</v>
      </c>
      <c r="GR33" s="52">
        <f>SUMIFS(Raw!$I:$I, Raw!$A:$A, 'Calls Answered in 60s'!GR$14, Raw!$F:$F, 'Calls Answered in 60s'!$C33, Raw!$H:$H, "A03")</f>
        <v>0</v>
      </c>
      <c r="GS33" s="52">
        <f>SUMIFS(Raw!$I:$I, Raw!$A:$A, 'Calls Answered in 60s'!GS$14, Raw!$F:$F, 'Calls Answered in 60s'!$C33, Raw!$H:$H, "A03")</f>
        <v>0</v>
      </c>
      <c r="GT33" s="52">
        <f>SUMIFS(Raw!$I:$I, Raw!$A:$A, 'Calls Answered in 60s'!GT$14, Raw!$F:$F, 'Calls Answered in 60s'!$C33, Raw!$H:$H, "A03")</f>
        <v>0</v>
      </c>
      <c r="GU33" s="52">
        <f>SUMIFS(Raw!$I:$I, Raw!$A:$A, 'Calls Answered in 60s'!GU$14, Raw!$F:$F, 'Calls Answered in 60s'!$C33, Raw!$H:$H, "A03")</f>
        <v>0</v>
      </c>
      <c r="GV33" s="53">
        <f>SUMIFS(Raw!$I:$I, Raw!$A:$A, 'Calls Answered in 60s'!GV$14, Raw!$F:$F, 'Calls Answered in 60s'!$C33, Raw!$H:$H, "A03")</f>
        <v>0</v>
      </c>
      <c r="GX33" s="51">
        <f>SUMIFS(Raw!$I:$I, Raw!$A:$A, 'Calls Answered in 60s'!GX$14, Raw!$F:$F, 'Calls Answered in 60s'!$C33, Raw!$H:$H, "B01")</f>
        <v>0</v>
      </c>
      <c r="GY33" s="52">
        <f>SUMIFS(Raw!$I:$I, Raw!$A:$A, 'Calls Answered in 60s'!GY$14, Raw!$F:$F, 'Calls Answered in 60s'!$C33, Raw!$H:$H, "B01")</f>
        <v>0</v>
      </c>
      <c r="GZ33" s="52">
        <f>SUMIFS(Raw!$I:$I, Raw!$A:$A, 'Calls Answered in 60s'!GZ$14, Raw!$F:$F, 'Calls Answered in 60s'!$C33, Raw!$H:$H, "B01")</f>
        <v>0</v>
      </c>
      <c r="HA33" s="52">
        <f>SUMIFS(Raw!$I:$I, Raw!$A:$A, 'Calls Answered in 60s'!HA$14, Raw!$F:$F, 'Calls Answered in 60s'!$C33, Raw!$H:$H, "B01")</f>
        <v>0</v>
      </c>
      <c r="HB33" s="52">
        <f>SUMIFS(Raw!$I:$I, Raw!$A:$A, 'Calls Answered in 60s'!HB$14, Raw!$F:$F, 'Calls Answered in 60s'!$C33, Raw!$H:$H, "B01")</f>
        <v>0</v>
      </c>
      <c r="HC33" s="52">
        <f>SUMIFS(Raw!$I:$I, Raw!$A:$A, 'Calls Answered in 60s'!HC$14, Raw!$F:$F, 'Calls Answered in 60s'!$C33, Raw!$H:$H, "B01")</f>
        <v>0</v>
      </c>
      <c r="HD33" s="53">
        <f>SUMIFS(Raw!$I:$I, Raw!$A:$A, 'Calls Answered in 60s'!HD$14, Raw!$F:$F, 'Calls Answered in 60s'!$C33, Raw!$H:$H, "B01")</f>
        <v>0</v>
      </c>
      <c r="HF33" s="51">
        <f>SUMIFS(Raw!$I:$I, Raw!$A:$A, 'Calls Answered in 60s'!HF$14, Raw!$F:$F, 'Calls Answered in 60s'!$C33, Raw!$H:$H, "A03")</f>
        <v>0</v>
      </c>
      <c r="HG33" s="52">
        <f>SUMIFS(Raw!$I:$I, Raw!$A:$A, 'Calls Answered in 60s'!HG$14, Raw!$F:$F, 'Calls Answered in 60s'!$C33, Raw!$H:$H, "A03")</f>
        <v>0</v>
      </c>
      <c r="HH33" s="52">
        <f>SUMIFS(Raw!$I:$I, Raw!$A:$A, 'Calls Answered in 60s'!HH$14, Raw!$F:$F, 'Calls Answered in 60s'!$C33, Raw!$H:$H, "A03")</f>
        <v>0</v>
      </c>
      <c r="HI33" s="52">
        <f>SUMIFS(Raw!$I:$I, Raw!$A:$A, 'Calls Answered in 60s'!HI$14, Raw!$F:$F, 'Calls Answered in 60s'!$C33, Raw!$H:$H, "A03")</f>
        <v>0</v>
      </c>
      <c r="HJ33" s="52">
        <f>SUMIFS(Raw!$I:$I, Raw!$A:$A, 'Calls Answered in 60s'!HJ$14, Raw!$F:$F, 'Calls Answered in 60s'!$C33, Raw!$H:$H, "A03")</f>
        <v>0</v>
      </c>
      <c r="HK33" s="52">
        <f>SUMIFS(Raw!$I:$I, Raw!$A:$A, 'Calls Answered in 60s'!HK$14, Raw!$F:$F, 'Calls Answered in 60s'!$C33, Raw!$H:$H, "A03")</f>
        <v>0</v>
      </c>
      <c r="HL33" s="53">
        <f>SUMIFS(Raw!$I:$I, Raw!$A:$A, 'Calls Answered in 60s'!HL$14, Raw!$F:$F, 'Calls Answered in 60s'!$C33, Raw!$H:$H, "A03")</f>
        <v>0</v>
      </c>
      <c r="HN33" s="51">
        <f>SUMIFS(Raw!$I:$I, Raw!$A:$A, 'Calls Answered in 60s'!HN$14, Raw!$F:$F, 'Calls Answered in 60s'!$C33, Raw!$H:$H, "B01")</f>
        <v>0</v>
      </c>
      <c r="HO33" s="52">
        <f>SUMIFS(Raw!$I:$I, Raw!$A:$A, 'Calls Answered in 60s'!HO$14, Raw!$F:$F, 'Calls Answered in 60s'!$C33, Raw!$H:$H, "B01")</f>
        <v>0</v>
      </c>
      <c r="HP33" s="52">
        <f>SUMIFS(Raw!$I:$I, Raw!$A:$A, 'Calls Answered in 60s'!HP$14, Raw!$F:$F, 'Calls Answered in 60s'!$C33, Raw!$H:$H, "B01")</f>
        <v>0</v>
      </c>
      <c r="HQ33" s="52">
        <f>SUMIFS(Raw!$I:$I, Raw!$A:$A, 'Calls Answered in 60s'!HQ$14, Raw!$F:$F, 'Calls Answered in 60s'!$C33, Raw!$H:$H, "B01")</f>
        <v>0</v>
      </c>
      <c r="HR33" s="52">
        <f>SUMIFS(Raw!$I:$I, Raw!$A:$A, 'Calls Answered in 60s'!HR$14, Raw!$F:$F, 'Calls Answered in 60s'!$C33, Raw!$H:$H, "B01")</f>
        <v>0</v>
      </c>
      <c r="HS33" s="52">
        <f>SUMIFS(Raw!$I:$I, Raw!$A:$A, 'Calls Answered in 60s'!HS$14, Raw!$F:$F, 'Calls Answered in 60s'!$C33, Raw!$H:$H, "B01")</f>
        <v>0</v>
      </c>
      <c r="HT33" s="53">
        <f>SUMIFS(Raw!$I:$I, Raw!$A:$A, 'Calls Answered in 60s'!HT$14, Raw!$F:$F, 'Calls Answered in 60s'!$C33, Raw!$H:$H, "B01")</f>
        <v>0</v>
      </c>
      <c r="HV33" s="51">
        <f>SUMIFS(Raw!$I:$I, Raw!$A:$A, 'Calls Answered in 60s'!HV$14, Raw!$F:$F, 'Calls Answered in 60s'!$C33, Raw!$H:$H, "A03")</f>
        <v>0</v>
      </c>
      <c r="HW33" s="52">
        <f>SUMIFS(Raw!$I:$I, Raw!$A:$A, 'Calls Answered in 60s'!HW$14, Raw!$F:$F, 'Calls Answered in 60s'!$C33, Raw!$H:$H, "A03")</f>
        <v>0</v>
      </c>
      <c r="HX33" s="52">
        <f>SUMIFS(Raw!$I:$I, Raw!$A:$A, 'Calls Answered in 60s'!HX$14, Raw!$F:$F, 'Calls Answered in 60s'!$C33, Raw!$H:$H, "A03")</f>
        <v>0</v>
      </c>
      <c r="HY33" s="52">
        <f>SUMIFS(Raw!$I:$I, Raw!$A:$A, 'Calls Answered in 60s'!HY$14, Raw!$F:$F, 'Calls Answered in 60s'!$C33, Raw!$H:$H, "A03")</f>
        <v>0</v>
      </c>
      <c r="HZ33" s="52">
        <f>SUMIFS(Raw!$I:$I, Raw!$A:$A, 'Calls Answered in 60s'!HZ$14, Raw!$F:$F, 'Calls Answered in 60s'!$C33, Raw!$H:$H, "A03")</f>
        <v>0</v>
      </c>
      <c r="IA33" s="52">
        <f>SUMIFS(Raw!$I:$I, Raw!$A:$A, 'Calls Answered in 60s'!IA$14, Raw!$F:$F, 'Calls Answered in 60s'!$C33, Raw!$H:$H, "A03")</f>
        <v>0</v>
      </c>
      <c r="IB33" s="53">
        <f>SUMIFS(Raw!$I:$I, Raw!$A:$A, 'Calls Answered in 60s'!IB$14, Raw!$F:$F, 'Calls Answered in 60s'!$C33, Raw!$H:$H, "A03")</f>
        <v>0</v>
      </c>
      <c r="ID33" s="51">
        <f>SUMIFS(Raw!$I:$I, Raw!$A:$A, 'Calls Answered in 60s'!ID$14, Raw!$F:$F, 'Calls Answered in 60s'!$C33, Raw!$H:$H, "B01")</f>
        <v>0</v>
      </c>
      <c r="IE33" s="52">
        <f>SUMIFS(Raw!$I:$I, Raw!$A:$A, 'Calls Answered in 60s'!IE$14, Raw!$F:$F, 'Calls Answered in 60s'!$C33, Raw!$H:$H, "B01")</f>
        <v>0</v>
      </c>
      <c r="IF33" s="52">
        <f>SUMIFS(Raw!$I:$I, Raw!$A:$A, 'Calls Answered in 60s'!IF$14, Raw!$F:$F, 'Calls Answered in 60s'!$C33, Raw!$H:$H, "B01")</f>
        <v>0</v>
      </c>
      <c r="IG33" s="52">
        <f>SUMIFS(Raw!$I:$I, Raw!$A:$A, 'Calls Answered in 60s'!IG$14, Raw!$F:$F, 'Calls Answered in 60s'!$C33, Raw!$H:$H, "B01")</f>
        <v>0</v>
      </c>
      <c r="IH33" s="52">
        <f>SUMIFS(Raw!$I:$I, Raw!$A:$A, 'Calls Answered in 60s'!IH$14, Raw!$F:$F, 'Calls Answered in 60s'!$C33, Raw!$H:$H, "B01")</f>
        <v>0</v>
      </c>
      <c r="II33" s="52">
        <f>SUMIFS(Raw!$I:$I, Raw!$A:$A, 'Calls Answered in 60s'!II$14, Raw!$F:$F, 'Calls Answered in 60s'!$C33, Raw!$H:$H, "B01")</f>
        <v>0</v>
      </c>
      <c r="IJ33" s="53">
        <f>SUMIFS(Raw!$I:$I, Raw!$A:$A, 'Calls Answered in 60s'!IJ$14, Raw!$F:$F, 'Calls Answered in 60s'!$C33, Raw!$H:$H, "B01")</f>
        <v>0</v>
      </c>
      <c r="IL33" s="51">
        <f>SUMIFS(Raw!$I:$I, Raw!$A:$A, 'Calls Answered in 60s'!IL$14, Raw!$F:$F, 'Calls Answered in 60s'!$C33, Raw!$H:$H, "A03")</f>
        <v>0</v>
      </c>
      <c r="IM33" s="52">
        <f>SUMIFS(Raw!$I:$I, Raw!$A:$A, 'Calls Answered in 60s'!IM$14, Raw!$F:$F, 'Calls Answered in 60s'!$C33, Raw!$H:$H, "A03")</f>
        <v>0</v>
      </c>
      <c r="IN33" s="52">
        <f>SUMIFS(Raw!$I:$I, Raw!$A:$A, 'Calls Answered in 60s'!IN$14, Raw!$F:$F, 'Calls Answered in 60s'!$C33, Raw!$H:$H, "A03")</f>
        <v>0</v>
      </c>
      <c r="IO33" s="52">
        <f>SUMIFS(Raw!$I:$I, Raw!$A:$A, 'Calls Answered in 60s'!IO$14, Raw!$F:$F, 'Calls Answered in 60s'!$C33, Raw!$H:$H, "A03")</f>
        <v>0</v>
      </c>
      <c r="IP33" s="52">
        <f>SUMIFS(Raw!$I:$I, Raw!$A:$A, 'Calls Answered in 60s'!IP$14, Raw!$F:$F, 'Calls Answered in 60s'!$C33, Raw!$H:$H, "A03")</f>
        <v>0</v>
      </c>
      <c r="IQ33" s="52">
        <f>SUMIFS(Raw!$I:$I, Raw!$A:$A, 'Calls Answered in 60s'!IQ$14, Raw!$F:$F, 'Calls Answered in 60s'!$C33, Raw!$H:$H, "A03")</f>
        <v>0</v>
      </c>
      <c r="IR33" s="53">
        <f>SUMIFS(Raw!$I:$I, Raw!$A:$A, 'Calls Answered in 60s'!IR$14, Raw!$F:$F, 'Calls Answered in 60s'!$C33, Raw!$H:$H, "A03")</f>
        <v>0</v>
      </c>
      <c r="IT33" s="51">
        <f>SUMIFS(Raw!$I:$I, Raw!$A:$A, 'Calls Answered in 60s'!IT$14, Raw!$F:$F, 'Calls Answered in 60s'!$C33, Raw!$H:$H, "B01")</f>
        <v>0</v>
      </c>
      <c r="IU33" s="52">
        <f>SUMIFS(Raw!$I:$I, Raw!$A:$A, 'Calls Answered in 60s'!IU$14, Raw!$F:$F, 'Calls Answered in 60s'!$C33, Raw!$H:$H, "B01")</f>
        <v>0</v>
      </c>
      <c r="IV33" s="52">
        <f>SUMIFS(Raw!$I:$I, Raw!$A:$A, 'Calls Answered in 60s'!IV$14, Raw!$F:$F, 'Calls Answered in 60s'!$C33, Raw!$H:$H, "B01")</f>
        <v>0</v>
      </c>
      <c r="IW33" s="52">
        <f>SUMIFS(Raw!$I:$I, Raw!$A:$A, 'Calls Answered in 60s'!IW$14, Raw!$F:$F, 'Calls Answered in 60s'!$C33, Raw!$H:$H, "B01")</f>
        <v>0</v>
      </c>
      <c r="IX33" s="52">
        <f>SUMIFS(Raw!$I:$I, Raw!$A:$A, 'Calls Answered in 60s'!IX$14, Raw!$F:$F, 'Calls Answered in 60s'!$C33, Raw!$H:$H, "B01")</f>
        <v>0</v>
      </c>
      <c r="IY33" s="52">
        <f>SUMIFS(Raw!$I:$I, Raw!$A:$A, 'Calls Answered in 60s'!IY$14, Raw!$F:$F, 'Calls Answered in 60s'!$C33, Raw!$H:$H, "B01")</f>
        <v>0</v>
      </c>
      <c r="IZ33" s="53">
        <f>SUMIFS(Raw!$I:$I, Raw!$A:$A, 'Calls Answered in 60s'!IZ$14, Raw!$F:$F, 'Calls Answered in 60s'!$C33, Raw!$H:$H, "B01")</f>
        <v>0</v>
      </c>
      <c r="JB33" s="51">
        <f>SUMIFS(Raw!$I:$I, Raw!$A:$A, 'Calls Answered in 60s'!JB$14, Raw!$F:$F, 'Calls Answered in 60s'!$C33, Raw!$H:$H, "A03")</f>
        <v>0</v>
      </c>
      <c r="JC33" s="52">
        <f>SUMIFS(Raw!$I:$I, Raw!$A:$A, 'Calls Answered in 60s'!JC$14, Raw!$F:$F, 'Calls Answered in 60s'!$C33, Raw!$H:$H, "A03")</f>
        <v>0</v>
      </c>
      <c r="JD33" s="52">
        <f>SUMIFS(Raw!$I:$I, Raw!$A:$A, 'Calls Answered in 60s'!JD$14, Raw!$F:$F, 'Calls Answered in 60s'!$C33, Raw!$H:$H, "A03")</f>
        <v>0</v>
      </c>
      <c r="JE33" s="52">
        <f>SUMIFS(Raw!$I:$I, Raw!$A:$A, 'Calls Answered in 60s'!JE$14, Raw!$F:$F, 'Calls Answered in 60s'!$C33, Raw!$H:$H, "A03")</f>
        <v>0</v>
      </c>
      <c r="JF33" s="52">
        <f>SUMIFS(Raw!$I:$I, Raw!$A:$A, 'Calls Answered in 60s'!JF$14, Raw!$F:$F, 'Calls Answered in 60s'!$C33, Raw!$H:$H, "A03")</f>
        <v>0</v>
      </c>
      <c r="JG33" s="52">
        <f>SUMIFS(Raw!$I:$I, Raw!$A:$A, 'Calls Answered in 60s'!JG$14, Raw!$F:$F, 'Calls Answered in 60s'!$C33, Raw!$H:$H, "A03")</f>
        <v>0</v>
      </c>
      <c r="JH33" s="53">
        <f>SUMIFS(Raw!$I:$I, Raw!$A:$A, 'Calls Answered in 60s'!JH$14, Raw!$F:$F, 'Calls Answered in 60s'!$C33, Raw!$H:$H, "A03")</f>
        <v>0</v>
      </c>
      <c r="JJ33" s="51">
        <f>SUMIFS(Raw!$I:$I, Raw!$A:$A, 'Calls Answered in 60s'!JJ$14, Raw!$F:$F, 'Calls Answered in 60s'!$C33, Raw!$H:$H, "B01")</f>
        <v>0</v>
      </c>
      <c r="JK33" s="52">
        <f>SUMIFS(Raw!$I:$I, Raw!$A:$A, 'Calls Answered in 60s'!JK$14, Raw!$F:$F, 'Calls Answered in 60s'!$C33, Raw!$H:$H, "B01")</f>
        <v>0</v>
      </c>
      <c r="JL33" s="52">
        <f>SUMIFS(Raw!$I:$I, Raw!$A:$A, 'Calls Answered in 60s'!JL$14, Raw!$F:$F, 'Calls Answered in 60s'!$C33, Raw!$H:$H, "B01")</f>
        <v>0</v>
      </c>
      <c r="JM33" s="52">
        <f>SUMIFS(Raw!$I:$I, Raw!$A:$A, 'Calls Answered in 60s'!JM$14, Raw!$F:$F, 'Calls Answered in 60s'!$C33, Raw!$H:$H, "B01")</f>
        <v>0</v>
      </c>
      <c r="JN33" s="52">
        <f>SUMIFS(Raw!$I:$I, Raw!$A:$A, 'Calls Answered in 60s'!JN$14, Raw!$F:$F, 'Calls Answered in 60s'!$C33, Raw!$H:$H, "B01")</f>
        <v>0</v>
      </c>
      <c r="JO33" s="52">
        <f>SUMIFS(Raw!$I:$I, Raw!$A:$A, 'Calls Answered in 60s'!JO$14, Raw!$F:$F, 'Calls Answered in 60s'!$C33, Raw!$H:$H, "B01")</f>
        <v>0</v>
      </c>
      <c r="JP33" s="53">
        <f>SUMIFS(Raw!$I:$I, Raw!$A:$A, 'Calls Answered in 60s'!JP$14, Raw!$F:$F, 'Calls Answered in 60s'!$C33, Raw!$H:$H, "B01")</f>
        <v>0</v>
      </c>
      <c r="JR33" s="51">
        <f>SUMIFS(Raw!$I:$I, Raw!$A:$A, 'Calls Answered in 60s'!JR$14, Raw!$F:$F, 'Calls Answered in 60s'!$C33, Raw!$H:$H, "A03")</f>
        <v>0</v>
      </c>
      <c r="JS33" s="52">
        <f>SUMIFS(Raw!$I:$I, Raw!$A:$A, 'Calls Answered in 60s'!JS$14, Raw!$F:$F, 'Calls Answered in 60s'!$C33, Raw!$H:$H, "A03")</f>
        <v>0</v>
      </c>
      <c r="JT33" s="52">
        <f>SUMIFS(Raw!$I:$I, Raw!$A:$A, 'Calls Answered in 60s'!JT$14, Raw!$F:$F, 'Calls Answered in 60s'!$C33, Raw!$H:$H, "A03")</f>
        <v>0</v>
      </c>
      <c r="JU33" s="52">
        <f>SUMIFS(Raw!$I:$I, Raw!$A:$A, 'Calls Answered in 60s'!JU$14, Raw!$F:$F, 'Calls Answered in 60s'!$C33, Raw!$H:$H, "A03")</f>
        <v>0</v>
      </c>
      <c r="JV33" s="52">
        <f>SUMIFS(Raw!$I:$I, Raw!$A:$A, 'Calls Answered in 60s'!JV$14, Raw!$F:$F, 'Calls Answered in 60s'!$C33, Raw!$H:$H, "A03")</f>
        <v>0</v>
      </c>
      <c r="JW33" s="52">
        <f>SUMIFS(Raw!$I:$I, Raw!$A:$A, 'Calls Answered in 60s'!JW$14, Raw!$F:$F, 'Calls Answered in 60s'!$C33, Raw!$H:$H, "A03")</f>
        <v>0</v>
      </c>
      <c r="JX33" s="53">
        <f>SUMIFS(Raw!$I:$I, Raw!$A:$A, 'Calls Answered in 60s'!JX$14, Raw!$F:$F, 'Calls Answered in 60s'!$C33, Raw!$H:$H, "A03")</f>
        <v>0</v>
      </c>
      <c r="JZ33" s="51">
        <f>SUMIFS(Raw!$I:$I, Raw!$A:$A, 'Calls Answered in 60s'!JZ$14, Raw!$F:$F, 'Calls Answered in 60s'!$C33, Raw!$H:$H, "B01")</f>
        <v>0</v>
      </c>
      <c r="KA33" s="52">
        <f>SUMIFS(Raw!$I:$I, Raw!$A:$A, 'Calls Answered in 60s'!KA$14, Raw!$F:$F, 'Calls Answered in 60s'!$C33, Raw!$H:$H, "B01")</f>
        <v>0</v>
      </c>
      <c r="KB33" s="52">
        <f>SUMIFS(Raw!$I:$I, Raw!$A:$A, 'Calls Answered in 60s'!KB$14, Raw!$F:$F, 'Calls Answered in 60s'!$C33, Raw!$H:$H, "B01")</f>
        <v>0</v>
      </c>
      <c r="KC33" s="52">
        <f>SUMIFS(Raw!$I:$I, Raw!$A:$A, 'Calls Answered in 60s'!KC$14, Raw!$F:$F, 'Calls Answered in 60s'!$C33, Raw!$H:$H, "B01")</f>
        <v>0</v>
      </c>
      <c r="KD33" s="52">
        <f>SUMIFS(Raw!$I:$I, Raw!$A:$A, 'Calls Answered in 60s'!KD$14, Raw!$F:$F, 'Calls Answered in 60s'!$C33, Raw!$H:$H, "B01")</f>
        <v>0</v>
      </c>
      <c r="KE33" s="52">
        <f>SUMIFS(Raw!$I:$I, Raw!$A:$A, 'Calls Answered in 60s'!KE$14, Raw!$F:$F, 'Calls Answered in 60s'!$C33, Raw!$H:$H, "B01")</f>
        <v>0</v>
      </c>
      <c r="KF33" s="53">
        <f>SUMIFS(Raw!$I:$I, Raw!$A:$A, 'Calls Answered in 60s'!KF$14, Raw!$F:$F, 'Calls Answered in 60s'!$C33, Raw!$H:$H, "B01")</f>
        <v>0</v>
      </c>
      <c r="KH33" s="51">
        <f>SUMIFS(Raw!$I:$I, Raw!$A:$A, 'Calls Answered in 60s'!KH$14, Raw!$F:$F, 'Calls Answered in 60s'!$C33, Raw!$H:$H, "A03")</f>
        <v>0</v>
      </c>
      <c r="KI33" s="52">
        <f>SUMIFS(Raw!$I:$I, Raw!$A:$A, 'Calls Answered in 60s'!KI$14, Raw!$F:$F, 'Calls Answered in 60s'!$C33, Raw!$H:$H, "A03")</f>
        <v>0</v>
      </c>
      <c r="KJ33" s="52">
        <f>SUMIFS(Raw!$I:$I, Raw!$A:$A, 'Calls Answered in 60s'!KJ$14, Raw!$F:$F, 'Calls Answered in 60s'!$C33, Raw!$H:$H, "A03")</f>
        <v>0</v>
      </c>
      <c r="KK33" s="52">
        <f>SUMIFS(Raw!$I:$I, Raw!$A:$A, 'Calls Answered in 60s'!KK$14, Raw!$F:$F, 'Calls Answered in 60s'!$C33, Raw!$H:$H, "A03")</f>
        <v>0</v>
      </c>
      <c r="KL33" s="52">
        <f>SUMIFS(Raw!$I:$I, Raw!$A:$A, 'Calls Answered in 60s'!KL$14, Raw!$F:$F, 'Calls Answered in 60s'!$C33, Raw!$H:$H, "A03")</f>
        <v>0</v>
      </c>
      <c r="KM33" s="52">
        <f>SUMIFS(Raw!$I:$I, Raw!$A:$A, 'Calls Answered in 60s'!KM$14, Raw!$F:$F, 'Calls Answered in 60s'!$C33, Raw!$H:$H, "A03")</f>
        <v>0</v>
      </c>
      <c r="KN33" s="53">
        <f>SUMIFS(Raw!$I:$I, Raw!$A:$A, 'Calls Answered in 60s'!KN$14, Raw!$F:$F, 'Calls Answered in 60s'!$C33, Raw!$H:$H, "A03")</f>
        <v>0</v>
      </c>
      <c r="KP33" s="51">
        <f>SUMIFS(Raw!$I:$I, Raw!$A:$A, 'Calls Answered in 60s'!KP$14, Raw!$F:$F, 'Calls Answered in 60s'!$C33, Raw!$H:$H, "B01")</f>
        <v>0</v>
      </c>
      <c r="KQ33" s="52">
        <f>SUMIFS(Raw!$I:$I, Raw!$A:$A, 'Calls Answered in 60s'!KQ$14, Raw!$F:$F, 'Calls Answered in 60s'!$C33, Raw!$H:$H, "B01")</f>
        <v>0</v>
      </c>
      <c r="KR33" s="52">
        <f>SUMIFS(Raw!$I:$I, Raw!$A:$A, 'Calls Answered in 60s'!KR$14, Raw!$F:$F, 'Calls Answered in 60s'!$C33, Raw!$H:$H, "B01")</f>
        <v>0</v>
      </c>
      <c r="KS33" s="52">
        <f>SUMIFS(Raw!$I:$I, Raw!$A:$A, 'Calls Answered in 60s'!KS$14, Raw!$F:$F, 'Calls Answered in 60s'!$C33, Raw!$H:$H, "B01")</f>
        <v>0</v>
      </c>
      <c r="KT33" s="52">
        <f>SUMIFS(Raw!$I:$I, Raw!$A:$A, 'Calls Answered in 60s'!KT$14, Raw!$F:$F, 'Calls Answered in 60s'!$C33, Raw!$H:$H, "B01")</f>
        <v>0</v>
      </c>
      <c r="KU33" s="52">
        <f>SUMIFS(Raw!$I:$I, Raw!$A:$A, 'Calls Answered in 60s'!KU$14, Raw!$F:$F, 'Calls Answered in 60s'!$C33, Raw!$H:$H, "B01")</f>
        <v>0</v>
      </c>
      <c r="KV33" s="53">
        <f>SUMIFS(Raw!$I:$I, Raw!$A:$A, 'Calls Answered in 60s'!KV$14, Raw!$F:$F, 'Calls Answered in 60s'!$C33, Raw!$H:$H, "B01")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522</v>
      </c>
      <c r="O34" s="52">
        <v>833</v>
      </c>
      <c r="P34" s="52">
        <v>1283</v>
      </c>
      <c r="Q34" s="52">
        <v>748</v>
      </c>
      <c r="R34" s="52">
        <v>771</v>
      </c>
      <c r="S34" s="52">
        <v>842</v>
      </c>
      <c r="T34" s="53">
        <v>964</v>
      </c>
      <c r="V34" s="51">
        <v>2385</v>
      </c>
      <c r="W34" s="52">
        <v>2183</v>
      </c>
      <c r="X34" s="52">
        <v>2174</v>
      </c>
      <c r="Y34" s="52">
        <v>2139</v>
      </c>
      <c r="Z34" s="52">
        <v>2184</v>
      </c>
      <c r="AA34" s="52">
        <v>3001</v>
      </c>
      <c r="AB34" s="53">
        <v>2807</v>
      </c>
      <c r="AD34" s="51">
        <v>552</v>
      </c>
      <c r="AE34" s="52">
        <v>803</v>
      </c>
      <c r="AF34" s="52">
        <v>641</v>
      </c>
      <c r="AG34" s="52">
        <v>710</v>
      </c>
      <c r="AH34" s="52">
        <v>1352</v>
      </c>
      <c r="AI34" s="52">
        <v>811</v>
      </c>
      <c r="AJ34" s="53">
        <v>1238</v>
      </c>
      <c r="AL34" s="51">
        <v>2372</v>
      </c>
      <c r="AM34" s="52">
        <v>2311</v>
      </c>
      <c r="AN34" s="52">
        <v>2131</v>
      </c>
      <c r="AO34" s="52">
        <v>2070</v>
      </c>
      <c r="AP34" s="52">
        <v>2128</v>
      </c>
      <c r="AQ34" s="52">
        <v>3001</v>
      </c>
      <c r="AR34" s="53">
        <v>2811</v>
      </c>
      <c r="AT34" s="51">
        <v>705</v>
      </c>
      <c r="AU34" s="52">
        <v>1066</v>
      </c>
      <c r="AV34" s="52">
        <v>1276</v>
      </c>
      <c r="AW34" s="52">
        <v>1270</v>
      </c>
      <c r="AX34" s="52">
        <v>1378</v>
      </c>
      <c r="AY34" s="52">
        <v>783</v>
      </c>
      <c r="AZ34" s="53">
        <v>946</v>
      </c>
      <c r="BB34" s="51">
        <v>2499</v>
      </c>
      <c r="BC34" s="52">
        <v>2238</v>
      </c>
      <c r="BD34" s="52">
        <v>2137</v>
      </c>
      <c r="BE34" s="52">
        <v>2136</v>
      </c>
      <c r="BF34" s="52">
        <v>2074</v>
      </c>
      <c r="BG34" s="52">
        <v>3250</v>
      </c>
      <c r="BH34" s="53">
        <v>3231</v>
      </c>
      <c r="BJ34" s="51">
        <v>1297</v>
      </c>
      <c r="BK34" s="52">
        <v>1911</v>
      </c>
      <c r="BL34" s="52">
        <v>1850</v>
      </c>
      <c r="BM34" s="52">
        <v>1892</v>
      </c>
      <c r="BN34" s="52">
        <v>1494</v>
      </c>
      <c r="BO34" s="52">
        <v>1182</v>
      </c>
      <c r="BP34" s="53">
        <v>2367</v>
      </c>
      <c r="BR34" s="51">
        <v>2695</v>
      </c>
      <c r="BS34" s="52">
        <v>2176</v>
      </c>
      <c r="BT34" s="52">
        <v>1889</v>
      </c>
      <c r="BU34" s="52">
        <v>1836</v>
      </c>
      <c r="BV34" s="52">
        <v>3589</v>
      </c>
      <c r="BW34" s="52">
        <v>3736</v>
      </c>
      <c r="BX34" s="53">
        <v>3083</v>
      </c>
      <c r="BZ34" s="51">
        <v>2002</v>
      </c>
      <c r="CA34" s="52">
        <v>2128</v>
      </c>
      <c r="CB34" s="52">
        <v>1871</v>
      </c>
      <c r="CC34" s="52">
        <v>1836</v>
      </c>
      <c r="CD34" s="52">
        <v>3023</v>
      </c>
      <c r="CE34" s="52">
        <v>1384</v>
      </c>
      <c r="CF34" s="53">
        <v>1626</v>
      </c>
      <c r="CH34" s="51">
        <v>2427</v>
      </c>
      <c r="CI34" s="52">
        <v>2213</v>
      </c>
      <c r="CJ34" s="52">
        <v>1826</v>
      </c>
      <c r="CK34" s="52">
        <v>2658</v>
      </c>
      <c r="CL34" s="52">
        <v>2227</v>
      </c>
      <c r="CM34" s="52">
        <v>3252</v>
      </c>
      <c r="CN34" s="53">
        <v>2837</v>
      </c>
      <c r="CP34" s="51">
        <v>1445</v>
      </c>
      <c r="CQ34" s="52">
        <v>2098</v>
      </c>
      <c r="CR34" s="52">
        <v>1769</v>
      </c>
      <c r="CS34" s="52">
        <v>2608</v>
      </c>
      <c r="CT34" s="52">
        <v>653</v>
      </c>
      <c r="CU34" s="52">
        <v>949</v>
      </c>
      <c r="CV34" s="53">
        <v>2011</v>
      </c>
      <c r="CX34" s="51">
        <v>2155</v>
      </c>
      <c r="CY34" s="52">
        <v>2039</v>
      </c>
      <c r="CZ34" s="52">
        <v>2047</v>
      </c>
      <c r="DA34" s="52">
        <v>2034</v>
      </c>
      <c r="DB34" s="52">
        <v>2202</v>
      </c>
      <c r="DC34" s="52">
        <v>2839</v>
      </c>
      <c r="DD34" s="53">
        <v>2475</v>
      </c>
      <c r="DF34" s="51">
        <v>774</v>
      </c>
      <c r="DG34" s="52">
        <v>1162</v>
      </c>
      <c r="DH34" s="52">
        <v>707</v>
      </c>
      <c r="DI34" s="52">
        <v>1275</v>
      </c>
      <c r="DJ34" s="52">
        <v>1569</v>
      </c>
      <c r="DK34" s="52">
        <v>674</v>
      </c>
      <c r="DL34" s="53">
        <v>779</v>
      </c>
      <c r="DN34" s="51">
        <v>2168</v>
      </c>
      <c r="DO34" s="52">
        <v>2056</v>
      </c>
      <c r="DP34" s="52">
        <v>1957</v>
      </c>
      <c r="DQ34" s="52">
        <v>1845</v>
      </c>
      <c r="DR34" s="52">
        <v>2124</v>
      </c>
      <c r="DS34" s="52">
        <v>3012</v>
      </c>
      <c r="DT34" s="53">
        <v>2775</v>
      </c>
      <c r="DV34" s="51">
        <v>430</v>
      </c>
      <c r="DW34" s="52">
        <v>756</v>
      </c>
      <c r="DX34" s="52">
        <v>702</v>
      </c>
      <c r="DY34" s="52">
        <v>477</v>
      </c>
      <c r="DZ34" s="52">
        <v>1381</v>
      </c>
      <c r="EA34" s="52">
        <v>1476</v>
      </c>
      <c r="EB34" s="53">
        <v>1504</v>
      </c>
      <c r="ED34" s="51">
        <f>SUMIFS(Raw!$I:$I, Raw!$A:$A, 'Calls Answered in 60s'!ED$14, Raw!$F:$F, 'Calls Answered in 60s'!$C34, Raw!$H:$H, "A03")</f>
        <v>2303</v>
      </c>
      <c r="EE34" s="52">
        <f>SUMIFS(Raw!$I:$I, Raw!$A:$A, 'Calls Answered in 60s'!EE$14, Raw!$F:$F, 'Calls Answered in 60s'!$C34, Raw!$H:$H, "A03")</f>
        <v>2111</v>
      </c>
      <c r="EF34" s="52">
        <f>SUMIFS(Raw!$I:$I, Raw!$A:$A, 'Calls Answered in 60s'!EF$14, Raw!$F:$F, 'Calls Answered in 60s'!$C34, Raw!$H:$H, "A03")</f>
        <v>2145</v>
      </c>
      <c r="EG34" s="52">
        <f>SUMIFS(Raw!$I:$I, Raw!$A:$A, 'Calls Answered in 60s'!EG$14, Raw!$F:$F, 'Calls Answered in 60s'!$C34, Raw!$H:$H, "A03")</f>
        <v>1968</v>
      </c>
      <c r="EH34" s="52">
        <f>SUMIFS(Raw!$I:$I, Raw!$A:$A, 'Calls Answered in 60s'!EH$14, Raw!$F:$F, 'Calls Answered in 60s'!$C34, Raw!$H:$H, "A03")</f>
        <v>2165</v>
      </c>
      <c r="EI34" s="52">
        <f>SUMIFS(Raw!$I:$I, Raw!$A:$A, 'Calls Answered in 60s'!EI$14, Raw!$F:$F, 'Calls Answered in 60s'!$C34, Raw!$H:$H, "A03")</f>
        <v>2846</v>
      </c>
      <c r="EJ34" s="53">
        <f>SUMIFS(Raw!$I:$I, Raw!$A:$A, 'Calls Answered in 60s'!EJ$14, Raw!$F:$F, 'Calls Answered in 60s'!$C34, Raw!$H:$H, "A03")</f>
        <v>2502</v>
      </c>
      <c r="EL34" s="51">
        <f>SUMIFS(Raw!$I:$I, Raw!$A:$A, 'Calls Answered in 60s'!EL$14, Raw!$F:$F, 'Calls Answered in 60s'!$C34, Raw!$H:$H, "B01")</f>
        <v>551</v>
      </c>
      <c r="EM34" s="52">
        <f>SUMIFS(Raw!$I:$I, Raw!$A:$A, 'Calls Answered in 60s'!EM$14, Raw!$F:$F, 'Calls Answered in 60s'!$C34, Raw!$H:$H, "B01")</f>
        <v>1319</v>
      </c>
      <c r="EN34" s="52">
        <f>SUMIFS(Raw!$I:$I, Raw!$A:$A, 'Calls Answered in 60s'!EN$14, Raw!$F:$F, 'Calls Answered in 60s'!$C34, Raw!$H:$H, "B01")</f>
        <v>1524</v>
      </c>
      <c r="EO34" s="52">
        <f>SUMIFS(Raw!$I:$I, Raw!$A:$A, 'Calls Answered in 60s'!EO$14, Raw!$F:$F, 'Calls Answered in 60s'!$C34, Raw!$H:$H, "B01")</f>
        <v>944</v>
      </c>
      <c r="EP34" s="52">
        <f>SUMIFS(Raw!$I:$I, Raw!$A:$A, 'Calls Answered in 60s'!EP$14, Raw!$F:$F, 'Calls Answered in 60s'!$C34, Raw!$H:$H, "B01")</f>
        <v>1317</v>
      </c>
      <c r="EQ34" s="52">
        <f>SUMIFS(Raw!$I:$I, Raw!$A:$A, 'Calls Answered in 60s'!EQ$14, Raw!$F:$F, 'Calls Answered in 60s'!$C34, Raw!$H:$H, "B01")</f>
        <v>673</v>
      </c>
      <c r="ER34" s="53">
        <f>SUMIFS(Raw!$I:$I, Raw!$A:$A, 'Calls Answered in 60s'!ER$14, Raw!$F:$F, 'Calls Answered in 60s'!$C34, Raw!$H:$H, "B01")</f>
        <v>644</v>
      </c>
      <c r="ET34" s="51">
        <f>SUMIFS(Raw!$I:$I, Raw!$A:$A, 'Calls Answered in 60s'!ET$14, Raw!$F:$F, 'Calls Answered in 60s'!$C34, Raw!$H:$H, "A03")</f>
        <v>0</v>
      </c>
      <c r="EU34" s="52">
        <f>SUMIFS(Raw!$I:$I, Raw!$A:$A, 'Calls Answered in 60s'!EU$14, Raw!$F:$F, 'Calls Answered in 60s'!$C34, Raw!$H:$H, "A03")</f>
        <v>0</v>
      </c>
      <c r="EV34" s="52">
        <f>SUMIFS(Raw!$I:$I, Raw!$A:$A, 'Calls Answered in 60s'!EV$14, Raw!$F:$F, 'Calls Answered in 60s'!$C34, Raw!$H:$H, "A03")</f>
        <v>0</v>
      </c>
      <c r="EW34" s="52">
        <f>SUMIFS(Raw!$I:$I, Raw!$A:$A, 'Calls Answered in 60s'!EW$14, Raw!$F:$F, 'Calls Answered in 60s'!$C34, Raw!$H:$H, "A03")</f>
        <v>0</v>
      </c>
      <c r="EX34" s="52">
        <f>SUMIFS(Raw!$I:$I, Raw!$A:$A, 'Calls Answered in 60s'!EX$14, Raw!$F:$F, 'Calls Answered in 60s'!$C34, Raw!$H:$H, "A03")</f>
        <v>0</v>
      </c>
      <c r="EY34" s="52">
        <f>SUMIFS(Raw!$I:$I, Raw!$A:$A, 'Calls Answered in 60s'!EY$14, Raw!$F:$F, 'Calls Answered in 60s'!$C34, Raw!$H:$H, "A03")</f>
        <v>0</v>
      </c>
      <c r="EZ34" s="53">
        <f>SUMIFS(Raw!$I:$I, Raw!$A:$A, 'Calls Answered in 60s'!EZ$14, Raw!$F:$F, 'Calls Answered in 60s'!$C34, Raw!$H:$H, "A03")</f>
        <v>0</v>
      </c>
      <c r="FB34" s="51">
        <f>SUMIFS(Raw!$I:$I, Raw!$A:$A, 'Calls Answered in 60s'!FB$14, Raw!$F:$F, 'Calls Answered in 60s'!$C34, Raw!$H:$H, "B01")</f>
        <v>0</v>
      </c>
      <c r="FC34" s="52">
        <f>SUMIFS(Raw!$I:$I, Raw!$A:$A, 'Calls Answered in 60s'!FC$14, Raw!$F:$F, 'Calls Answered in 60s'!$C34, Raw!$H:$H, "B01")</f>
        <v>0</v>
      </c>
      <c r="FD34" s="52">
        <f>SUMIFS(Raw!$I:$I, Raw!$A:$A, 'Calls Answered in 60s'!FD$14, Raw!$F:$F, 'Calls Answered in 60s'!$C34, Raw!$H:$H, "B01")</f>
        <v>0</v>
      </c>
      <c r="FE34" s="52">
        <f>SUMIFS(Raw!$I:$I, Raw!$A:$A, 'Calls Answered in 60s'!FE$14, Raw!$F:$F, 'Calls Answered in 60s'!$C34, Raw!$H:$H, "B01")</f>
        <v>0</v>
      </c>
      <c r="FF34" s="52">
        <f>SUMIFS(Raw!$I:$I, Raw!$A:$A, 'Calls Answered in 60s'!FF$14, Raw!$F:$F, 'Calls Answered in 60s'!$C34, Raw!$H:$H, "B01")</f>
        <v>0</v>
      </c>
      <c r="FG34" s="52">
        <f>SUMIFS(Raw!$I:$I, Raw!$A:$A, 'Calls Answered in 60s'!FG$14, Raw!$F:$F, 'Calls Answered in 60s'!$C34, Raw!$H:$H, "B01")</f>
        <v>0</v>
      </c>
      <c r="FH34" s="53">
        <f>SUMIFS(Raw!$I:$I, Raw!$A:$A, 'Calls Answered in 60s'!FH$14, Raw!$F:$F, 'Calls Answered in 60s'!$C34, Raw!$H:$H, "B01")</f>
        <v>0</v>
      </c>
      <c r="FJ34" s="51">
        <f>SUMIFS(Raw!$I:$I, Raw!$A:$A, 'Calls Answered in 60s'!FJ$14, Raw!$F:$F, 'Calls Answered in 60s'!$C34, Raw!$H:$H, "A03")</f>
        <v>0</v>
      </c>
      <c r="FK34" s="52">
        <f>SUMIFS(Raw!$I:$I, Raw!$A:$A, 'Calls Answered in 60s'!FK$14, Raw!$F:$F, 'Calls Answered in 60s'!$C34, Raw!$H:$H, "A03")</f>
        <v>0</v>
      </c>
      <c r="FL34" s="52">
        <f>SUMIFS(Raw!$I:$I, Raw!$A:$A, 'Calls Answered in 60s'!FL$14, Raw!$F:$F, 'Calls Answered in 60s'!$C34, Raw!$H:$H, "A03")</f>
        <v>0</v>
      </c>
      <c r="FM34" s="52">
        <f>SUMIFS(Raw!$I:$I, Raw!$A:$A, 'Calls Answered in 60s'!FM$14, Raw!$F:$F, 'Calls Answered in 60s'!$C34, Raw!$H:$H, "A03")</f>
        <v>0</v>
      </c>
      <c r="FN34" s="52">
        <f>SUMIFS(Raw!$I:$I, Raw!$A:$A, 'Calls Answered in 60s'!FN$14, Raw!$F:$F, 'Calls Answered in 60s'!$C34, Raw!$H:$H, "A03")</f>
        <v>0</v>
      </c>
      <c r="FO34" s="52">
        <f>SUMIFS(Raw!$I:$I, Raw!$A:$A, 'Calls Answered in 60s'!FO$14, Raw!$F:$F, 'Calls Answered in 60s'!$C34, Raw!$H:$H, "A03")</f>
        <v>0</v>
      </c>
      <c r="FP34" s="53">
        <f>SUMIFS(Raw!$I:$I, Raw!$A:$A, 'Calls Answered in 60s'!FP$14, Raw!$F:$F, 'Calls Answered in 60s'!$C34, Raw!$H:$H, "A03")</f>
        <v>0</v>
      </c>
      <c r="FR34" s="51">
        <f>SUMIFS(Raw!$I:$I, Raw!$A:$A, 'Calls Answered in 60s'!FR$14, Raw!$F:$F, 'Calls Answered in 60s'!$C34, Raw!$H:$H, "B01")</f>
        <v>0</v>
      </c>
      <c r="FS34" s="52">
        <f>SUMIFS(Raw!$I:$I, Raw!$A:$A, 'Calls Answered in 60s'!FS$14, Raw!$F:$F, 'Calls Answered in 60s'!$C34, Raw!$H:$H, "B01")</f>
        <v>0</v>
      </c>
      <c r="FT34" s="52">
        <f>SUMIFS(Raw!$I:$I, Raw!$A:$A, 'Calls Answered in 60s'!FT$14, Raw!$F:$F, 'Calls Answered in 60s'!$C34, Raw!$H:$H, "B01")</f>
        <v>0</v>
      </c>
      <c r="FU34" s="52">
        <f>SUMIFS(Raw!$I:$I, Raw!$A:$A, 'Calls Answered in 60s'!FU$14, Raw!$F:$F, 'Calls Answered in 60s'!$C34, Raw!$H:$H, "B01")</f>
        <v>0</v>
      </c>
      <c r="FV34" s="52">
        <f>SUMIFS(Raw!$I:$I, Raw!$A:$A, 'Calls Answered in 60s'!FV$14, Raw!$F:$F, 'Calls Answered in 60s'!$C34, Raw!$H:$H, "B01")</f>
        <v>0</v>
      </c>
      <c r="FW34" s="52">
        <f>SUMIFS(Raw!$I:$I, Raw!$A:$A, 'Calls Answered in 60s'!FW$14, Raw!$F:$F, 'Calls Answered in 60s'!$C34, Raw!$H:$H, "B01")</f>
        <v>0</v>
      </c>
      <c r="FX34" s="53">
        <f>SUMIFS(Raw!$I:$I, Raw!$A:$A, 'Calls Answered in 60s'!FX$14, Raw!$F:$F, 'Calls Answered in 60s'!$C34, Raw!$H:$H, "B01")</f>
        <v>0</v>
      </c>
      <c r="FZ34" s="51">
        <f>SUMIFS(Raw!$I:$I, Raw!$A:$A, 'Calls Answered in 60s'!FZ$14, Raw!$F:$F, 'Calls Answered in 60s'!$C34, Raw!$H:$H, "A03")</f>
        <v>0</v>
      </c>
      <c r="GA34" s="52">
        <f>SUMIFS(Raw!$I:$I, Raw!$A:$A, 'Calls Answered in 60s'!GA$14, Raw!$F:$F, 'Calls Answered in 60s'!$C34, Raw!$H:$H, "A03")</f>
        <v>0</v>
      </c>
      <c r="GB34" s="52">
        <f>SUMIFS(Raw!$I:$I, Raw!$A:$A, 'Calls Answered in 60s'!GB$14, Raw!$F:$F, 'Calls Answered in 60s'!$C34, Raw!$H:$H, "A03")</f>
        <v>0</v>
      </c>
      <c r="GC34" s="52">
        <f>SUMIFS(Raw!$I:$I, Raw!$A:$A, 'Calls Answered in 60s'!GC$14, Raw!$F:$F, 'Calls Answered in 60s'!$C34, Raw!$H:$H, "A03")</f>
        <v>0</v>
      </c>
      <c r="GD34" s="52">
        <f>SUMIFS(Raw!$I:$I, Raw!$A:$A, 'Calls Answered in 60s'!GD$14, Raw!$F:$F, 'Calls Answered in 60s'!$C34, Raw!$H:$H, "A03")</f>
        <v>0</v>
      </c>
      <c r="GE34" s="52">
        <f>SUMIFS(Raw!$I:$I, Raw!$A:$A, 'Calls Answered in 60s'!GE$14, Raw!$F:$F, 'Calls Answered in 60s'!$C34, Raw!$H:$H, "A03")</f>
        <v>0</v>
      </c>
      <c r="GF34" s="53">
        <f>SUMIFS(Raw!$I:$I, Raw!$A:$A, 'Calls Answered in 60s'!GF$14, Raw!$F:$F, 'Calls Answered in 60s'!$C34, Raw!$H:$H, "A03")</f>
        <v>0</v>
      </c>
      <c r="GH34" s="51">
        <f>SUMIFS(Raw!$I:$I, Raw!$A:$A, 'Calls Answered in 60s'!GH$14, Raw!$F:$F, 'Calls Answered in 60s'!$C34, Raw!$H:$H, "B01")</f>
        <v>0</v>
      </c>
      <c r="GI34" s="52">
        <f>SUMIFS(Raw!$I:$I, Raw!$A:$A, 'Calls Answered in 60s'!GI$14, Raw!$F:$F, 'Calls Answered in 60s'!$C34, Raw!$H:$H, "B01")</f>
        <v>0</v>
      </c>
      <c r="GJ34" s="52">
        <f>SUMIFS(Raw!$I:$I, Raw!$A:$A, 'Calls Answered in 60s'!GJ$14, Raw!$F:$F, 'Calls Answered in 60s'!$C34, Raw!$H:$H, "B01")</f>
        <v>0</v>
      </c>
      <c r="GK34" s="52">
        <f>SUMIFS(Raw!$I:$I, Raw!$A:$A, 'Calls Answered in 60s'!GK$14, Raw!$F:$F, 'Calls Answered in 60s'!$C34, Raw!$H:$H, "B01")</f>
        <v>0</v>
      </c>
      <c r="GL34" s="52">
        <f>SUMIFS(Raw!$I:$I, Raw!$A:$A, 'Calls Answered in 60s'!GL$14, Raw!$F:$F, 'Calls Answered in 60s'!$C34, Raw!$H:$H, "B01")</f>
        <v>0</v>
      </c>
      <c r="GM34" s="52">
        <f>SUMIFS(Raw!$I:$I, Raw!$A:$A, 'Calls Answered in 60s'!GM$14, Raw!$F:$F, 'Calls Answered in 60s'!$C34, Raw!$H:$H, "B01")</f>
        <v>0</v>
      </c>
      <c r="GN34" s="53">
        <f>SUMIFS(Raw!$I:$I, Raw!$A:$A, 'Calls Answered in 60s'!GN$14, Raw!$F:$F, 'Calls Answered in 60s'!$C34, Raw!$H:$H, "B01")</f>
        <v>0</v>
      </c>
      <c r="GP34" s="51">
        <f>SUMIFS(Raw!$I:$I, Raw!$A:$A, 'Calls Answered in 60s'!GP$14, Raw!$F:$F, 'Calls Answered in 60s'!$C34, Raw!$H:$H, "A03")</f>
        <v>0</v>
      </c>
      <c r="GQ34" s="52">
        <f>SUMIFS(Raw!$I:$I, Raw!$A:$A, 'Calls Answered in 60s'!GQ$14, Raw!$F:$F, 'Calls Answered in 60s'!$C34, Raw!$H:$H, "A03")</f>
        <v>0</v>
      </c>
      <c r="GR34" s="52">
        <f>SUMIFS(Raw!$I:$I, Raw!$A:$A, 'Calls Answered in 60s'!GR$14, Raw!$F:$F, 'Calls Answered in 60s'!$C34, Raw!$H:$H, "A03")</f>
        <v>0</v>
      </c>
      <c r="GS34" s="52">
        <f>SUMIFS(Raw!$I:$I, Raw!$A:$A, 'Calls Answered in 60s'!GS$14, Raw!$F:$F, 'Calls Answered in 60s'!$C34, Raw!$H:$H, "A03")</f>
        <v>0</v>
      </c>
      <c r="GT34" s="52">
        <f>SUMIFS(Raw!$I:$I, Raw!$A:$A, 'Calls Answered in 60s'!GT$14, Raw!$F:$F, 'Calls Answered in 60s'!$C34, Raw!$H:$H, "A03")</f>
        <v>0</v>
      </c>
      <c r="GU34" s="52">
        <f>SUMIFS(Raw!$I:$I, Raw!$A:$A, 'Calls Answered in 60s'!GU$14, Raw!$F:$F, 'Calls Answered in 60s'!$C34, Raw!$H:$H, "A03")</f>
        <v>0</v>
      </c>
      <c r="GV34" s="53">
        <f>SUMIFS(Raw!$I:$I, Raw!$A:$A, 'Calls Answered in 60s'!GV$14, Raw!$F:$F, 'Calls Answered in 60s'!$C34, Raw!$H:$H, "A03")</f>
        <v>0</v>
      </c>
      <c r="GX34" s="51">
        <f>SUMIFS(Raw!$I:$I, Raw!$A:$A, 'Calls Answered in 60s'!GX$14, Raw!$F:$F, 'Calls Answered in 60s'!$C34, Raw!$H:$H, "B01")</f>
        <v>0</v>
      </c>
      <c r="GY34" s="52">
        <f>SUMIFS(Raw!$I:$I, Raw!$A:$A, 'Calls Answered in 60s'!GY$14, Raw!$F:$F, 'Calls Answered in 60s'!$C34, Raw!$H:$H, "B01")</f>
        <v>0</v>
      </c>
      <c r="GZ34" s="52">
        <f>SUMIFS(Raw!$I:$I, Raw!$A:$A, 'Calls Answered in 60s'!GZ$14, Raw!$F:$F, 'Calls Answered in 60s'!$C34, Raw!$H:$H, "B01")</f>
        <v>0</v>
      </c>
      <c r="HA34" s="52">
        <f>SUMIFS(Raw!$I:$I, Raw!$A:$A, 'Calls Answered in 60s'!HA$14, Raw!$F:$F, 'Calls Answered in 60s'!$C34, Raw!$H:$H, "B01")</f>
        <v>0</v>
      </c>
      <c r="HB34" s="52">
        <f>SUMIFS(Raw!$I:$I, Raw!$A:$A, 'Calls Answered in 60s'!HB$14, Raw!$F:$F, 'Calls Answered in 60s'!$C34, Raw!$H:$H, "B01")</f>
        <v>0</v>
      </c>
      <c r="HC34" s="52">
        <f>SUMIFS(Raw!$I:$I, Raw!$A:$A, 'Calls Answered in 60s'!HC$14, Raw!$F:$F, 'Calls Answered in 60s'!$C34, Raw!$H:$H, "B01")</f>
        <v>0</v>
      </c>
      <c r="HD34" s="53">
        <f>SUMIFS(Raw!$I:$I, Raw!$A:$A, 'Calls Answered in 60s'!HD$14, Raw!$F:$F, 'Calls Answered in 60s'!$C34, Raw!$H:$H, "B01")</f>
        <v>0</v>
      </c>
      <c r="HF34" s="51">
        <f>SUMIFS(Raw!$I:$I, Raw!$A:$A, 'Calls Answered in 60s'!HF$14, Raw!$F:$F, 'Calls Answered in 60s'!$C34, Raw!$H:$H, "A03")</f>
        <v>0</v>
      </c>
      <c r="HG34" s="52">
        <f>SUMIFS(Raw!$I:$I, Raw!$A:$A, 'Calls Answered in 60s'!HG$14, Raw!$F:$F, 'Calls Answered in 60s'!$C34, Raw!$H:$H, "A03")</f>
        <v>0</v>
      </c>
      <c r="HH34" s="52">
        <f>SUMIFS(Raw!$I:$I, Raw!$A:$A, 'Calls Answered in 60s'!HH$14, Raw!$F:$F, 'Calls Answered in 60s'!$C34, Raw!$H:$H, "A03")</f>
        <v>0</v>
      </c>
      <c r="HI34" s="52">
        <f>SUMIFS(Raw!$I:$I, Raw!$A:$A, 'Calls Answered in 60s'!HI$14, Raw!$F:$F, 'Calls Answered in 60s'!$C34, Raw!$H:$H, "A03")</f>
        <v>0</v>
      </c>
      <c r="HJ34" s="52">
        <f>SUMIFS(Raw!$I:$I, Raw!$A:$A, 'Calls Answered in 60s'!HJ$14, Raw!$F:$F, 'Calls Answered in 60s'!$C34, Raw!$H:$H, "A03")</f>
        <v>0</v>
      </c>
      <c r="HK34" s="52">
        <f>SUMIFS(Raw!$I:$I, Raw!$A:$A, 'Calls Answered in 60s'!HK$14, Raw!$F:$F, 'Calls Answered in 60s'!$C34, Raw!$H:$H, "A03")</f>
        <v>0</v>
      </c>
      <c r="HL34" s="53">
        <f>SUMIFS(Raw!$I:$I, Raw!$A:$A, 'Calls Answered in 60s'!HL$14, Raw!$F:$F, 'Calls Answered in 60s'!$C34, Raw!$H:$H, "A03")</f>
        <v>0</v>
      </c>
      <c r="HN34" s="51">
        <f>SUMIFS(Raw!$I:$I, Raw!$A:$A, 'Calls Answered in 60s'!HN$14, Raw!$F:$F, 'Calls Answered in 60s'!$C34, Raw!$H:$H, "B01")</f>
        <v>0</v>
      </c>
      <c r="HO34" s="52">
        <f>SUMIFS(Raw!$I:$I, Raw!$A:$A, 'Calls Answered in 60s'!HO$14, Raw!$F:$F, 'Calls Answered in 60s'!$C34, Raw!$H:$H, "B01")</f>
        <v>0</v>
      </c>
      <c r="HP34" s="52">
        <f>SUMIFS(Raw!$I:$I, Raw!$A:$A, 'Calls Answered in 60s'!HP$14, Raw!$F:$F, 'Calls Answered in 60s'!$C34, Raw!$H:$H, "B01")</f>
        <v>0</v>
      </c>
      <c r="HQ34" s="52">
        <f>SUMIFS(Raw!$I:$I, Raw!$A:$A, 'Calls Answered in 60s'!HQ$14, Raw!$F:$F, 'Calls Answered in 60s'!$C34, Raw!$H:$H, "B01")</f>
        <v>0</v>
      </c>
      <c r="HR34" s="52">
        <f>SUMIFS(Raw!$I:$I, Raw!$A:$A, 'Calls Answered in 60s'!HR$14, Raw!$F:$F, 'Calls Answered in 60s'!$C34, Raw!$H:$H, "B01")</f>
        <v>0</v>
      </c>
      <c r="HS34" s="52">
        <f>SUMIFS(Raw!$I:$I, Raw!$A:$A, 'Calls Answered in 60s'!HS$14, Raw!$F:$F, 'Calls Answered in 60s'!$C34, Raw!$H:$H, "B01")</f>
        <v>0</v>
      </c>
      <c r="HT34" s="53">
        <f>SUMIFS(Raw!$I:$I, Raw!$A:$A, 'Calls Answered in 60s'!HT$14, Raw!$F:$F, 'Calls Answered in 60s'!$C34, Raw!$H:$H, "B01")</f>
        <v>0</v>
      </c>
      <c r="HV34" s="51">
        <f>SUMIFS(Raw!$I:$I, Raw!$A:$A, 'Calls Answered in 60s'!HV$14, Raw!$F:$F, 'Calls Answered in 60s'!$C34, Raw!$H:$H, "A03")</f>
        <v>0</v>
      </c>
      <c r="HW34" s="52">
        <f>SUMIFS(Raw!$I:$I, Raw!$A:$A, 'Calls Answered in 60s'!HW$14, Raw!$F:$F, 'Calls Answered in 60s'!$C34, Raw!$H:$H, "A03")</f>
        <v>0</v>
      </c>
      <c r="HX34" s="52">
        <f>SUMIFS(Raw!$I:$I, Raw!$A:$A, 'Calls Answered in 60s'!HX$14, Raw!$F:$F, 'Calls Answered in 60s'!$C34, Raw!$H:$H, "A03")</f>
        <v>0</v>
      </c>
      <c r="HY34" s="52">
        <f>SUMIFS(Raw!$I:$I, Raw!$A:$A, 'Calls Answered in 60s'!HY$14, Raw!$F:$F, 'Calls Answered in 60s'!$C34, Raw!$H:$H, "A03")</f>
        <v>0</v>
      </c>
      <c r="HZ34" s="52">
        <f>SUMIFS(Raw!$I:$I, Raw!$A:$A, 'Calls Answered in 60s'!HZ$14, Raw!$F:$F, 'Calls Answered in 60s'!$C34, Raw!$H:$H, "A03")</f>
        <v>0</v>
      </c>
      <c r="IA34" s="52">
        <f>SUMIFS(Raw!$I:$I, Raw!$A:$A, 'Calls Answered in 60s'!IA$14, Raw!$F:$F, 'Calls Answered in 60s'!$C34, Raw!$H:$H, "A03")</f>
        <v>0</v>
      </c>
      <c r="IB34" s="53">
        <f>SUMIFS(Raw!$I:$I, Raw!$A:$A, 'Calls Answered in 60s'!IB$14, Raw!$F:$F, 'Calls Answered in 60s'!$C34, Raw!$H:$H, "A03")</f>
        <v>0</v>
      </c>
      <c r="ID34" s="51">
        <f>SUMIFS(Raw!$I:$I, Raw!$A:$A, 'Calls Answered in 60s'!ID$14, Raw!$F:$F, 'Calls Answered in 60s'!$C34, Raw!$H:$H, "B01")</f>
        <v>0</v>
      </c>
      <c r="IE34" s="52">
        <f>SUMIFS(Raw!$I:$I, Raw!$A:$A, 'Calls Answered in 60s'!IE$14, Raw!$F:$F, 'Calls Answered in 60s'!$C34, Raw!$H:$H, "B01")</f>
        <v>0</v>
      </c>
      <c r="IF34" s="52">
        <f>SUMIFS(Raw!$I:$I, Raw!$A:$A, 'Calls Answered in 60s'!IF$14, Raw!$F:$F, 'Calls Answered in 60s'!$C34, Raw!$H:$H, "B01")</f>
        <v>0</v>
      </c>
      <c r="IG34" s="52">
        <f>SUMIFS(Raw!$I:$I, Raw!$A:$A, 'Calls Answered in 60s'!IG$14, Raw!$F:$F, 'Calls Answered in 60s'!$C34, Raw!$H:$H, "B01")</f>
        <v>0</v>
      </c>
      <c r="IH34" s="52">
        <f>SUMIFS(Raw!$I:$I, Raw!$A:$A, 'Calls Answered in 60s'!IH$14, Raw!$F:$F, 'Calls Answered in 60s'!$C34, Raw!$H:$H, "B01")</f>
        <v>0</v>
      </c>
      <c r="II34" s="52">
        <f>SUMIFS(Raw!$I:$I, Raw!$A:$A, 'Calls Answered in 60s'!II$14, Raw!$F:$F, 'Calls Answered in 60s'!$C34, Raw!$H:$H, "B01")</f>
        <v>0</v>
      </c>
      <c r="IJ34" s="53">
        <f>SUMIFS(Raw!$I:$I, Raw!$A:$A, 'Calls Answered in 60s'!IJ$14, Raw!$F:$F, 'Calls Answered in 60s'!$C34, Raw!$H:$H, "B01")</f>
        <v>0</v>
      </c>
      <c r="IL34" s="51">
        <f>SUMIFS(Raw!$I:$I, Raw!$A:$A, 'Calls Answered in 60s'!IL$14, Raw!$F:$F, 'Calls Answered in 60s'!$C34, Raw!$H:$H, "A03")</f>
        <v>0</v>
      </c>
      <c r="IM34" s="52">
        <f>SUMIFS(Raw!$I:$I, Raw!$A:$A, 'Calls Answered in 60s'!IM$14, Raw!$F:$F, 'Calls Answered in 60s'!$C34, Raw!$H:$H, "A03")</f>
        <v>0</v>
      </c>
      <c r="IN34" s="52">
        <f>SUMIFS(Raw!$I:$I, Raw!$A:$A, 'Calls Answered in 60s'!IN$14, Raw!$F:$F, 'Calls Answered in 60s'!$C34, Raw!$H:$H, "A03")</f>
        <v>0</v>
      </c>
      <c r="IO34" s="52">
        <f>SUMIFS(Raw!$I:$I, Raw!$A:$A, 'Calls Answered in 60s'!IO$14, Raw!$F:$F, 'Calls Answered in 60s'!$C34, Raw!$H:$H, "A03")</f>
        <v>0</v>
      </c>
      <c r="IP34" s="52">
        <f>SUMIFS(Raw!$I:$I, Raw!$A:$A, 'Calls Answered in 60s'!IP$14, Raw!$F:$F, 'Calls Answered in 60s'!$C34, Raw!$H:$H, "A03")</f>
        <v>0</v>
      </c>
      <c r="IQ34" s="52">
        <f>SUMIFS(Raw!$I:$I, Raw!$A:$A, 'Calls Answered in 60s'!IQ$14, Raw!$F:$F, 'Calls Answered in 60s'!$C34, Raw!$H:$H, "A03")</f>
        <v>0</v>
      </c>
      <c r="IR34" s="53">
        <f>SUMIFS(Raw!$I:$I, Raw!$A:$A, 'Calls Answered in 60s'!IR$14, Raw!$F:$F, 'Calls Answered in 60s'!$C34, Raw!$H:$H, "A03")</f>
        <v>0</v>
      </c>
      <c r="IT34" s="51">
        <f>SUMIFS(Raw!$I:$I, Raw!$A:$A, 'Calls Answered in 60s'!IT$14, Raw!$F:$F, 'Calls Answered in 60s'!$C34, Raw!$H:$H, "B01")</f>
        <v>0</v>
      </c>
      <c r="IU34" s="52">
        <f>SUMIFS(Raw!$I:$I, Raw!$A:$A, 'Calls Answered in 60s'!IU$14, Raw!$F:$F, 'Calls Answered in 60s'!$C34, Raw!$H:$H, "B01")</f>
        <v>0</v>
      </c>
      <c r="IV34" s="52">
        <f>SUMIFS(Raw!$I:$I, Raw!$A:$A, 'Calls Answered in 60s'!IV$14, Raw!$F:$F, 'Calls Answered in 60s'!$C34, Raw!$H:$H, "B01")</f>
        <v>0</v>
      </c>
      <c r="IW34" s="52">
        <f>SUMIFS(Raw!$I:$I, Raw!$A:$A, 'Calls Answered in 60s'!IW$14, Raw!$F:$F, 'Calls Answered in 60s'!$C34, Raw!$H:$H, "B01")</f>
        <v>0</v>
      </c>
      <c r="IX34" s="52">
        <f>SUMIFS(Raw!$I:$I, Raw!$A:$A, 'Calls Answered in 60s'!IX$14, Raw!$F:$F, 'Calls Answered in 60s'!$C34, Raw!$H:$H, "B01")</f>
        <v>0</v>
      </c>
      <c r="IY34" s="52">
        <f>SUMIFS(Raw!$I:$I, Raw!$A:$A, 'Calls Answered in 60s'!IY$14, Raw!$F:$F, 'Calls Answered in 60s'!$C34, Raw!$H:$H, "B01")</f>
        <v>0</v>
      </c>
      <c r="IZ34" s="53">
        <f>SUMIFS(Raw!$I:$I, Raw!$A:$A, 'Calls Answered in 60s'!IZ$14, Raw!$F:$F, 'Calls Answered in 60s'!$C34, Raw!$H:$H, "B01")</f>
        <v>0</v>
      </c>
      <c r="JB34" s="51">
        <f>SUMIFS(Raw!$I:$I, Raw!$A:$A, 'Calls Answered in 60s'!JB$14, Raw!$F:$F, 'Calls Answered in 60s'!$C34, Raw!$H:$H, "A03")</f>
        <v>0</v>
      </c>
      <c r="JC34" s="52">
        <f>SUMIFS(Raw!$I:$I, Raw!$A:$A, 'Calls Answered in 60s'!JC$14, Raw!$F:$F, 'Calls Answered in 60s'!$C34, Raw!$H:$H, "A03")</f>
        <v>0</v>
      </c>
      <c r="JD34" s="52">
        <f>SUMIFS(Raw!$I:$I, Raw!$A:$A, 'Calls Answered in 60s'!JD$14, Raw!$F:$F, 'Calls Answered in 60s'!$C34, Raw!$H:$H, "A03")</f>
        <v>0</v>
      </c>
      <c r="JE34" s="52">
        <f>SUMIFS(Raw!$I:$I, Raw!$A:$A, 'Calls Answered in 60s'!JE$14, Raw!$F:$F, 'Calls Answered in 60s'!$C34, Raw!$H:$H, "A03")</f>
        <v>0</v>
      </c>
      <c r="JF34" s="52">
        <f>SUMIFS(Raw!$I:$I, Raw!$A:$A, 'Calls Answered in 60s'!JF$14, Raw!$F:$F, 'Calls Answered in 60s'!$C34, Raw!$H:$H, "A03")</f>
        <v>0</v>
      </c>
      <c r="JG34" s="52">
        <f>SUMIFS(Raw!$I:$I, Raw!$A:$A, 'Calls Answered in 60s'!JG$14, Raw!$F:$F, 'Calls Answered in 60s'!$C34, Raw!$H:$H, "A03")</f>
        <v>0</v>
      </c>
      <c r="JH34" s="53">
        <f>SUMIFS(Raw!$I:$I, Raw!$A:$A, 'Calls Answered in 60s'!JH$14, Raw!$F:$F, 'Calls Answered in 60s'!$C34, Raw!$H:$H, "A03")</f>
        <v>0</v>
      </c>
      <c r="JJ34" s="51">
        <f>SUMIFS(Raw!$I:$I, Raw!$A:$A, 'Calls Answered in 60s'!JJ$14, Raw!$F:$F, 'Calls Answered in 60s'!$C34, Raw!$H:$H, "B01")</f>
        <v>0</v>
      </c>
      <c r="JK34" s="52">
        <f>SUMIFS(Raw!$I:$I, Raw!$A:$A, 'Calls Answered in 60s'!JK$14, Raw!$F:$F, 'Calls Answered in 60s'!$C34, Raw!$H:$H, "B01")</f>
        <v>0</v>
      </c>
      <c r="JL34" s="52">
        <f>SUMIFS(Raw!$I:$I, Raw!$A:$A, 'Calls Answered in 60s'!JL$14, Raw!$F:$F, 'Calls Answered in 60s'!$C34, Raw!$H:$H, "B01")</f>
        <v>0</v>
      </c>
      <c r="JM34" s="52">
        <f>SUMIFS(Raw!$I:$I, Raw!$A:$A, 'Calls Answered in 60s'!JM$14, Raw!$F:$F, 'Calls Answered in 60s'!$C34, Raw!$H:$H, "B01")</f>
        <v>0</v>
      </c>
      <c r="JN34" s="52">
        <f>SUMIFS(Raw!$I:$I, Raw!$A:$A, 'Calls Answered in 60s'!JN$14, Raw!$F:$F, 'Calls Answered in 60s'!$C34, Raw!$H:$H, "B01")</f>
        <v>0</v>
      </c>
      <c r="JO34" s="52">
        <f>SUMIFS(Raw!$I:$I, Raw!$A:$A, 'Calls Answered in 60s'!JO$14, Raw!$F:$F, 'Calls Answered in 60s'!$C34, Raw!$H:$H, "B01")</f>
        <v>0</v>
      </c>
      <c r="JP34" s="53">
        <f>SUMIFS(Raw!$I:$I, Raw!$A:$A, 'Calls Answered in 60s'!JP$14, Raw!$F:$F, 'Calls Answered in 60s'!$C34, Raw!$H:$H, "B01")</f>
        <v>0</v>
      </c>
      <c r="JR34" s="51">
        <f>SUMIFS(Raw!$I:$I, Raw!$A:$A, 'Calls Answered in 60s'!JR$14, Raw!$F:$F, 'Calls Answered in 60s'!$C34, Raw!$H:$H, "A03")</f>
        <v>0</v>
      </c>
      <c r="JS34" s="52">
        <f>SUMIFS(Raw!$I:$I, Raw!$A:$A, 'Calls Answered in 60s'!JS$14, Raw!$F:$F, 'Calls Answered in 60s'!$C34, Raw!$H:$H, "A03")</f>
        <v>0</v>
      </c>
      <c r="JT34" s="52">
        <f>SUMIFS(Raw!$I:$I, Raw!$A:$A, 'Calls Answered in 60s'!JT$14, Raw!$F:$F, 'Calls Answered in 60s'!$C34, Raw!$H:$H, "A03")</f>
        <v>0</v>
      </c>
      <c r="JU34" s="52">
        <f>SUMIFS(Raw!$I:$I, Raw!$A:$A, 'Calls Answered in 60s'!JU$14, Raw!$F:$F, 'Calls Answered in 60s'!$C34, Raw!$H:$H, "A03")</f>
        <v>0</v>
      </c>
      <c r="JV34" s="52">
        <f>SUMIFS(Raw!$I:$I, Raw!$A:$A, 'Calls Answered in 60s'!JV$14, Raw!$F:$F, 'Calls Answered in 60s'!$C34, Raw!$H:$H, "A03")</f>
        <v>0</v>
      </c>
      <c r="JW34" s="52">
        <f>SUMIFS(Raw!$I:$I, Raw!$A:$A, 'Calls Answered in 60s'!JW$14, Raw!$F:$F, 'Calls Answered in 60s'!$C34, Raw!$H:$H, "A03")</f>
        <v>0</v>
      </c>
      <c r="JX34" s="53">
        <f>SUMIFS(Raw!$I:$I, Raw!$A:$A, 'Calls Answered in 60s'!JX$14, Raw!$F:$F, 'Calls Answered in 60s'!$C34, Raw!$H:$H, "A03")</f>
        <v>0</v>
      </c>
      <c r="JZ34" s="51">
        <f>SUMIFS(Raw!$I:$I, Raw!$A:$A, 'Calls Answered in 60s'!JZ$14, Raw!$F:$F, 'Calls Answered in 60s'!$C34, Raw!$H:$H, "B01")</f>
        <v>0</v>
      </c>
      <c r="KA34" s="52">
        <f>SUMIFS(Raw!$I:$I, Raw!$A:$A, 'Calls Answered in 60s'!KA$14, Raw!$F:$F, 'Calls Answered in 60s'!$C34, Raw!$H:$H, "B01")</f>
        <v>0</v>
      </c>
      <c r="KB34" s="52">
        <f>SUMIFS(Raw!$I:$I, Raw!$A:$A, 'Calls Answered in 60s'!KB$14, Raw!$F:$F, 'Calls Answered in 60s'!$C34, Raw!$H:$H, "B01")</f>
        <v>0</v>
      </c>
      <c r="KC34" s="52">
        <f>SUMIFS(Raw!$I:$I, Raw!$A:$A, 'Calls Answered in 60s'!KC$14, Raw!$F:$F, 'Calls Answered in 60s'!$C34, Raw!$H:$H, "B01")</f>
        <v>0</v>
      </c>
      <c r="KD34" s="52">
        <f>SUMIFS(Raw!$I:$I, Raw!$A:$A, 'Calls Answered in 60s'!KD$14, Raw!$F:$F, 'Calls Answered in 60s'!$C34, Raw!$H:$H, "B01")</f>
        <v>0</v>
      </c>
      <c r="KE34" s="52">
        <f>SUMIFS(Raw!$I:$I, Raw!$A:$A, 'Calls Answered in 60s'!KE$14, Raw!$F:$F, 'Calls Answered in 60s'!$C34, Raw!$H:$H, "B01")</f>
        <v>0</v>
      </c>
      <c r="KF34" s="53">
        <f>SUMIFS(Raw!$I:$I, Raw!$A:$A, 'Calls Answered in 60s'!KF$14, Raw!$F:$F, 'Calls Answered in 60s'!$C34, Raw!$H:$H, "B01")</f>
        <v>0</v>
      </c>
      <c r="KH34" s="51">
        <f>SUMIFS(Raw!$I:$I, Raw!$A:$A, 'Calls Answered in 60s'!KH$14, Raw!$F:$F, 'Calls Answered in 60s'!$C34, Raw!$H:$H, "A03")</f>
        <v>0</v>
      </c>
      <c r="KI34" s="52">
        <f>SUMIFS(Raw!$I:$I, Raw!$A:$A, 'Calls Answered in 60s'!KI$14, Raw!$F:$F, 'Calls Answered in 60s'!$C34, Raw!$H:$H, "A03")</f>
        <v>0</v>
      </c>
      <c r="KJ34" s="52">
        <f>SUMIFS(Raw!$I:$I, Raw!$A:$A, 'Calls Answered in 60s'!KJ$14, Raw!$F:$F, 'Calls Answered in 60s'!$C34, Raw!$H:$H, "A03")</f>
        <v>0</v>
      </c>
      <c r="KK34" s="52">
        <f>SUMIFS(Raw!$I:$I, Raw!$A:$A, 'Calls Answered in 60s'!KK$14, Raw!$F:$F, 'Calls Answered in 60s'!$C34, Raw!$H:$H, "A03")</f>
        <v>0</v>
      </c>
      <c r="KL34" s="52">
        <f>SUMIFS(Raw!$I:$I, Raw!$A:$A, 'Calls Answered in 60s'!KL$14, Raw!$F:$F, 'Calls Answered in 60s'!$C34, Raw!$H:$H, "A03")</f>
        <v>0</v>
      </c>
      <c r="KM34" s="52">
        <f>SUMIFS(Raw!$I:$I, Raw!$A:$A, 'Calls Answered in 60s'!KM$14, Raw!$F:$F, 'Calls Answered in 60s'!$C34, Raw!$H:$H, "A03")</f>
        <v>0</v>
      </c>
      <c r="KN34" s="53">
        <f>SUMIFS(Raw!$I:$I, Raw!$A:$A, 'Calls Answered in 60s'!KN$14, Raw!$F:$F, 'Calls Answered in 60s'!$C34, Raw!$H:$H, "A03")</f>
        <v>0</v>
      </c>
      <c r="KP34" s="51">
        <f>SUMIFS(Raw!$I:$I, Raw!$A:$A, 'Calls Answered in 60s'!KP$14, Raw!$F:$F, 'Calls Answered in 60s'!$C34, Raw!$H:$H, "B01")</f>
        <v>0</v>
      </c>
      <c r="KQ34" s="52">
        <f>SUMIFS(Raw!$I:$I, Raw!$A:$A, 'Calls Answered in 60s'!KQ$14, Raw!$F:$F, 'Calls Answered in 60s'!$C34, Raw!$H:$H, "B01")</f>
        <v>0</v>
      </c>
      <c r="KR34" s="52">
        <f>SUMIFS(Raw!$I:$I, Raw!$A:$A, 'Calls Answered in 60s'!KR$14, Raw!$F:$F, 'Calls Answered in 60s'!$C34, Raw!$H:$H, "B01")</f>
        <v>0</v>
      </c>
      <c r="KS34" s="52">
        <f>SUMIFS(Raw!$I:$I, Raw!$A:$A, 'Calls Answered in 60s'!KS$14, Raw!$F:$F, 'Calls Answered in 60s'!$C34, Raw!$H:$H, "B01")</f>
        <v>0</v>
      </c>
      <c r="KT34" s="52">
        <f>SUMIFS(Raw!$I:$I, Raw!$A:$A, 'Calls Answered in 60s'!KT$14, Raw!$F:$F, 'Calls Answered in 60s'!$C34, Raw!$H:$H, "B01")</f>
        <v>0</v>
      </c>
      <c r="KU34" s="52">
        <f>SUMIFS(Raw!$I:$I, Raw!$A:$A, 'Calls Answered in 60s'!KU$14, Raw!$F:$F, 'Calls Answered in 60s'!$C34, Raw!$H:$H, "B01")</f>
        <v>0</v>
      </c>
      <c r="KV34" s="53">
        <f>SUMIFS(Raw!$I:$I, Raw!$A:$A, 'Calls Answered in 60s'!KV$14, Raw!$F:$F, 'Calls Answered in 60s'!$C34, Raw!$H:$H, "B01")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471</v>
      </c>
      <c r="O35" s="47">
        <v>807</v>
      </c>
      <c r="P35" s="47">
        <v>1180</v>
      </c>
      <c r="Q35" s="47">
        <v>776</v>
      </c>
      <c r="R35" s="47">
        <v>669</v>
      </c>
      <c r="S35" s="47">
        <v>893</v>
      </c>
      <c r="T35" s="48">
        <v>929</v>
      </c>
      <c r="V35" s="46">
        <v>1917</v>
      </c>
      <c r="W35" s="47">
        <v>1850</v>
      </c>
      <c r="X35" s="47">
        <v>1828</v>
      </c>
      <c r="Y35" s="47">
        <v>1655</v>
      </c>
      <c r="Z35" s="47">
        <v>1888</v>
      </c>
      <c r="AA35" s="47">
        <v>2608</v>
      </c>
      <c r="AB35" s="48">
        <v>2384</v>
      </c>
      <c r="AD35" s="46">
        <v>512</v>
      </c>
      <c r="AE35" s="47">
        <v>749</v>
      </c>
      <c r="AF35" s="47">
        <v>622</v>
      </c>
      <c r="AG35" s="47">
        <v>634</v>
      </c>
      <c r="AH35" s="47">
        <v>1176</v>
      </c>
      <c r="AI35" s="47">
        <v>805</v>
      </c>
      <c r="AJ35" s="48">
        <v>1108</v>
      </c>
      <c r="AL35" s="46">
        <v>2094</v>
      </c>
      <c r="AM35" s="47">
        <v>2004</v>
      </c>
      <c r="AN35" s="47">
        <v>1886</v>
      </c>
      <c r="AO35" s="47">
        <v>1812</v>
      </c>
      <c r="AP35" s="47">
        <v>1974</v>
      </c>
      <c r="AQ35" s="47">
        <v>2798</v>
      </c>
      <c r="AR35" s="48">
        <v>2524</v>
      </c>
      <c r="AT35" s="46">
        <v>692</v>
      </c>
      <c r="AU35" s="47">
        <v>1015</v>
      </c>
      <c r="AV35" s="47">
        <v>1104</v>
      </c>
      <c r="AW35" s="47">
        <v>1101</v>
      </c>
      <c r="AX35" s="47">
        <v>1325</v>
      </c>
      <c r="AY35" s="47">
        <v>811</v>
      </c>
      <c r="AZ35" s="48">
        <v>900</v>
      </c>
      <c r="BB35" s="46">
        <v>2033</v>
      </c>
      <c r="BC35" s="47">
        <v>1924</v>
      </c>
      <c r="BD35" s="47">
        <v>1896</v>
      </c>
      <c r="BE35" s="47">
        <v>1782</v>
      </c>
      <c r="BF35" s="47">
        <v>1876</v>
      </c>
      <c r="BG35" s="47">
        <v>2868</v>
      </c>
      <c r="BH35" s="48">
        <v>2823</v>
      </c>
      <c r="BJ35" s="46">
        <v>1032</v>
      </c>
      <c r="BK35" s="47">
        <v>1695</v>
      </c>
      <c r="BL35" s="47">
        <v>1651</v>
      </c>
      <c r="BM35" s="47">
        <v>1572</v>
      </c>
      <c r="BN35" s="47">
        <v>1387</v>
      </c>
      <c r="BO35" s="47">
        <v>1091</v>
      </c>
      <c r="BP35" s="48">
        <v>2081</v>
      </c>
      <c r="BR35" s="46">
        <v>2078</v>
      </c>
      <c r="BS35" s="47">
        <v>1810</v>
      </c>
      <c r="BT35" s="47">
        <v>1606</v>
      </c>
      <c r="BU35" s="47">
        <v>1665</v>
      </c>
      <c r="BV35" s="47">
        <v>3062</v>
      </c>
      <c r="BW35" s="47">
        <v>3377</v>
      </c>
      <c r="BX35" s="48">
        <v>2933</v>
      </c>
      <c r="BZ35" s="46">
        <v>1567</v>
      </c>
      <c r="CA35" s="47">
        <v>1770</v>
      </c>
      <c r="CB35" s="47">
        <v>1597</v>
      </c>
      <c r="CC35" s="47">
        <v>1665</v>
      </c>
      <c r="CD35" s="47">
        <v>2606</v>
      </c>
      <c r="CE35" s="47">
        <v>1307</v>
      </c>
      <c r="CF35" s="48">
        <v>1655</v>
      </c>
      <c r="CH35" s="46">
        <v>2054</v>
      </c>
      <c r="CI35" s="47">
        <v>1838</v>
      </c>
      <c r="CJ35" s="47">
        <v>1682</v>
      </c>
      <c r="CK35" s="47">
        <v>2495</v>
      </c>
      <c r="CL35" s="47">
        <v>1946</v>
      </c>
      <c r="CM35" s="47">
        <v>3097</v>
      </c>
      <c r="CN35" s="48">
        <v>2635</v>
      </c>
      <c r="CP35" s="46">
        <v>1164</v>
      </c>
      <c r="CQ35" s="47">
        <v>1744</v>
      </c>
      <c r="CR35" s="47">
        <v>1641</v>
      </c>
      <c r="CS35" s="47">
        <v>2445</v>
      </c>
      <c r="CT35" s="47">
        <v>632</v>
      </c>
      <c r="CU35" s="47">
        <v>1031</v>
      </c>
      <c r="CV35" s="48">
        <v>1914</v>
      </c>
      <c r="CX35" s="46">
        <v>1822</v>
      </c>
      <c r="CY35" s="47">
        <v>1909</v>
      </c>
      <c r="CZ35" s="47">
        <v>1842</v>
      </c>
      <c r="DA35" s="47">
        <v>1857</v>
      </c>
      <c r="DB35" s="47">
        <v>1952</v>
      </c>
      <c r="DC35" s="47">
        <v>2606</v>
      </c>
      <c r="DD35" s="48">
        <v>2294</v>
      </c>
      <c r="DF35" s="46">
        <v>702</v>
      </c>
      <c r="DG35" s="47">
        <v>1137</v>
      </c>
      <c r="DH35" s="47">
        <v>698</v>
      </c>
      <c r="DI35" s="47">
        <v>1205</v>
      </c>
      <c r="DJ35" s="47">
        <v>1438</v>
      </c>
      <c r="DK35" s="47">
        <v>747</v>
      </c>
      <c r="DL35" s="48">
        <v>811</v>
      </c>
      <c r="DN35" s="46">
        <v>2022</v>
      </c>
      <c r="DO35" s="47">
        <v>1824</v>
      </c>
      <c r="DP35" s="47">
        <v>1733</v>
      </c>
      <c r="DQ35" s="47">
        <v>1571</v>
      </c>
      <c r="DR35" s="47">
        <v>1907</v>
      </c>
      <c r="DS35" s="47">
        <v>2746</v>
      </c>
      <c r="DT35" s="48">
        <v>2489</v>
      </c>
      <c r="DV35" s="46">
        <v>446</v>
      </c>
      <c r="DW35" s="47">
        <v>718</v>
      </c>
      <c r="DX35" s="47">
        <v>689</v>
      </c>
      <c r="DY35" s="47">
        <v>461</v>
      </c>
      <c r="DZ35" s="47">
        <v>1286</v>
      </c>
      <c r="EA35" s="47">
        <v>1366</v>
      </c>
      <c r="EB35" s="48">
        <v>1381</v>
      </c>
      <c r="ED35" s="46">
        <f>SUMIFS(Raw!$I:$I, Raw!$A:$A, 'Calls Answered in 60s'!ED$14, Raw!$F:$F, 'Calls Answered in 60s'!$C35, Raw!$H:$H, "A03")</f>
        <v>1952</v>
      </c>
      <c r="EE35" s="47">
        <f>SUMIFS(Raw!$I:$I, Raw!$A:$A, 'Calls Answered in 60s'!EE$14, Raw!$F:$F, 'Calls Answered in 60s'!$C35, Raw!$H:$H, "A03")</f>
        <v>1966</v>
      </c>
      <c r="EF35" s="47">
        <f>SUMIFS(Raw!$I:$I, Raw!$A:$A, 'Calls Answered in 60s'!EF$14, Raw!$F:$F, 'Calls Answered in 60s'!$C35, Raw!$H:$H, "A03")</f>
        <v>1808</v>
      </c>
      <c r="EG35" s="47">
        <f>SUMIFS(Raw!$I:$I, Raw!$A:$A, 'Calls Answered in 60s'!EG$14, Raw!$F:$F, 'Calls Answered in 60s'!$C35, Raw!$H:$H, "A03")</f>
        <v>1794</v>
      </c>
      <c r="EH35" s="47">
        <f>SUMIFS(Raw!$I:$I, Raw!$A:$A, 'Calls Answered in 60s'!EH$14, Raw!$F:$F, 'Calls Answered in 60s'!$C35, Raw!$H:$H, "A03")</f>
        <v>1960</v>
      </c>
      <c r="EI35" s="47">
        <f>SUMIFS(Raw!$I:$I, Raw!$A:$A, 'Calls Answered in 60s'!EI$14, Raw!$F:$F, 'Calls Answered in 60s'!$C35, Raw!$H:$H, "A03")</f>
        <v>2457</v>
      </c>
      <c r="EJ35" s="48">
        <f>SUMIFS(Raw!$I:$I, Raw!$A:$A, 'Calls Answered in 60s'!EJ$14, Raw!$F:$F, 'Calls Answered in 60s'!$C35, Raw!$H:$H, "A03")</f>
        <v>2329</v>
      </c>
      <c r="EL35" s="46">
        <f>SUMIFS(Raw!$I:$I, Raw!$A:$A, 'Calls Answered in 60s'!EL$14, Raw!$F:$F, 'Calls Answered in 60s'!$C35, Raw!$H:$H, "B01")</f>
        <v>547</v>
      </c>
      <c r="EM35" s="47">
        <f>SUMIFS(Raw!$I:$I, Raw!$A:$A, 'Calls Answered in 60s'!EM$14, Raw!$F:$F, 'Calls Answered in 60s'!$C35, Raw!$H:$H, "B01")</f>
        <v>1276</v>
      </c>
      <c r="EN35" s="47">
        <f>SUMIFS(Raw!$I:$I, Raw!$A:$A, 'Calls Answered in 60s'!EN$14, Raw!$F:$F, 'Calls Answered in 60s'!$C35, Raw!$H:$H, "B01")</f>
        <v>1296</v>
      </c>
      <c r="EO35" s="47">
        <f>SUMIFS(Raw!$I:$I, Raw!$A:$A, 'Calls Answered in 60s'!EO$14, Raw!$F:$F, 'Calls Answered in 60s'!$C35, Raw!$H:$H, "B01")</f>
        <v>903</v>
      </c>
      <c r="EP35" s="47">
        <f>SUMIFS(Raw!$I:$I, Raw!$A:$A, 'Calls Answered in 60s'!EP$14, Raw!$F:$F, 'Calls Answered in 60s'!$C35, Raw!$H:$H, "B01")</f>
        <v>1253</v>
      </c>
      <c r="EQ35" s="47">
        <f>SUMIFS(Raw!$I:$I, Raw!$A:$A, 'Calls Answered in 60s'!EQ$14, Raw!$F:$F, 'Calls Answered in 60s'!$C35, Raw!$H:$H, "B01")</f>
        <v>705</v>
      </c>
      <c r="ER35" s="48">
        <f>SUMIFS(Raw!$I:$I, Raw!$A:$A, 'Calls Answered in 60s'!ER$14, Raw!$F:$F, 'Calls Answered in 60s'!$C35, Raw!$H:$H, "B01")</f>
        <v>707</v>
      </c>
      <c r="ET35" s="46">
        <f>SUMIFS(Raw!$I:$I, Raw!$A:$A, 'Calls Answered in 60s'!ET$14, Raw!$F:$F, 'Calls Answered in 60s'!$C35, Raw!$H:$H, "A03")</f>
        <v>0</v>
      </c>
      <c r="EU35" s="47">
        <f>SUMIFS(Raw!$I:$I, Raw!$A:$A, 'Calls Answered in 60s'!EU$14, Raw!$F:$F, 'Calls Answered in 60s'!$C35, Raw!$H:$H, "A03")</f>
        <v>0</v>
      </c>
      <c r="EV35" s="47">
        <f>SUMIFS(Raw!$I:$I, Raw!$A:$A, 'Calls Answered in 60s'!EV$14, Raw!$F:$F, 'Calls Answered in 60s'!$C35, Raw!$H:$H, "A03")</f>
        <v>0</v>
      </c>
      <c r="EW35" s="47">
        <f>SUMIFS(Raw!$I:$I, Raw!$A:$A, 'Calls Answered in 60s'!EW$14, Raw!$F:$F, 'Calls Answered in 60s'!$C35, Raw!$H:$H, "A03")</f>
        <v>0</v>
      </c>
      <c r="EX35" s="47">
        <f>SUMIFS(Raw!$I:$I, Raw!$A:$A, 'Calls Answered in 60s'!EX$14, Raw!$F:$F, 'Calls Answered in 60s'!$C35, Raw!$H:$H, "A03")</f>
        <v>0</v>
      </c>
      <c r="EY35" s="47">
        <f>SUMIFS(Raw!$I:$I, Raw!$A:$A, 'Calls Answered in 60s'!EY$14, Raw!$F:$F, 'Calls Answered in 60s'!$C35, Raw!$H:$H, "A03")</f>
        <v>0</v>
      </c>
      <c r="EZ35" s="48">
        <f>SUMIFS(Raw!$I:$I, Raw!$A:$A, 'Calls Answered in 60s'!EZ$14, Raw!$F:$F, 'Calls Answered in 60s'!$C35, Raw!$H:$H, "A03")</f>
        <v>0</v>
      </c>
      <c r="FB35" s="46">
        <f>SUMIFS(Raw!$I:$I, Raw!$A:$A, 'Calls Answered in 60s'!FB$14, Raw!$F:$F, 'Calls Answered in 60s'!$C35, Raw!$H:$H, "B01")</f>
        <v>0</v>
      </c>
      <c r="FC35" s="47">
        <f>SUMIFS(Raw!$I:$I, Raw!$A:$A, 'Calls Answered in 60s'!FC$14, Raw!$F:$F, 'Calls Answered in 60s'!$C35, Raw!$H:$H, "B01")</f>
        <v>0</v>
      </c>
      <c r="FD35" s="47">
        <f>SUMIFS(Raw!$I:$I, Raw!$A:$A, 'Calls Answered in 60s'!FD$14, Raw!$F:$F, 'Calls Answered in 60s'!$C35, Raw!$H:$H, "B01")</f>
        <v>0</v>
      </c>
      <c r="FE35" s="47">
        <f>SUMIFS(Raw!$I:$I, Raw!$A:$A, 'Calls Answered in 60s'!FE$14, Raw!$F:$F, 'Calls Answered in 60s'!$C35, Raw!$H:$H, "B01")</f>
        <v>0</v>
      </c>
      <c r="FF35" s="47">
        <f>SUMIFS(Raw!$I:$I, Raw!$A:$A, 'Calls Answered in 60s'!FF$14, Raw!$F:$F, 'Calls Answered in 60s'!$C35, Raw!$H:$H, "B01")</f>
        <v>0</v>
      </c>
      <c r="FG35" s="47">
        <f>SUMIFS(Raw!$I:$I, Raw!$A:$A, 'Calls Answered in 60s'!FG$14, Raw!$F:$F, 'Calls Answered in 60s'!$C35, Raw!$H:$H, "B01")</f>
        <v>0</v>
      </c>
      <c r="FH35" s="48">
        <f>SUMIFS(Raw!$I:$I, Raw!$A:$A, 'Calls Answered in 60s'!FH$14, Raw!$F:$F, 'Calls Answered in 60s'!$C35, Raw!$H:$H, "B01")</f>
        <v>0</v>
      </c>
      <c r="FJ35" s="46">
        <f>SUMIFS(Raw!$I:$I, Raw!$A:$A, 'Calls Answered in 60s'!FJ$14, Raw!$F:$F, 'Calls Answered in 60s'!$C35, Raw!$H:$H, "A03")</f>
        <v>0</v>
      </c>
      <c r="FK35" s="47">
        <f>SUMIFS(Raw!$I:$I, Raw!$A:$A, 'Calls Answered in 60s'!FK$14, Raw!$F:$F, 'Calls Answered in 60s'!$C35, Raw!$H:$H, "A03")</f>
        <v>0</v>
      </c>
      <c r="FL35" s="47">
        <f>SUMIFS(Raw!$I:$I, Raw!$A:$A, 'Calls Answered in 60s'!FL$14, Raw!$F:$F, 'Calls Answered in 60s'!$C35, Raw!$H:$H, "A03")</f>
        <v>0</v>
      </c>
      <c r="FM35" s="47">
        <f>SUMIFS(Raw!$I:$I, Raw!$A:$A, 'Calls Answered in 60s'!FM$14, Raw!$F:$F, 'Calls Answered in 60s'!$C35, Raw!$H:$H, "A03")</f>
        <v>0</v>
      </c>
      <c r="FN35" s="47">
        <f>SUMIFS(Raw!$I:$I, Raw!$A:$A, 'Calls Answered in 60s'!FN$14, Raw!$F:$F, 'Calls Answered in 60s'!$C35, Raw!$H:$H, "A03")</f>
        <v>0</v>
      </c>
      <c r="FO35" s="47">
        <f>SUMIFS(Raw!$I:$I, Raw!$A:$A, 'Calls Answered in 60s'!FO$14, Raw!$F:$F, 'Calls Answered in 60s'!$C35, Raw!$H:$H, "A03")</f>
        <v>0</v>
      </c>
      <c r="FP35" s="48">
        <f>SUMIFS(Raw!$I:$I, Raw!$A:$A, 'Calls Answered in 60s'!FP$14, Raw!$F:$F, 'Calls Answered in 60s'!$C35, Raw!$H:$H, "A03")</f>
        <v>0</v>
      </c>
      <c r="FR35" s="46">
        <f>SUMIFS(Raw!$I:$I, Raw!$A:$A, 'Calls Answered in 60s'!FR$14, Raw!$F:$F, 'Calls Answered in 60s'!$C35, Raw!$H:$H, "B01")</f>
        <v>0</v>
      </c>
      <c r="FS35" s="47">
        <f>SUMIFS(Raw!$I:$I, Raw!$A:$A, 'Calls Answered in 60s'!FS$14, Raw!$F:$F, 'Calls Answered in 60s'!$C35, Raw!$H:$H, "B01")</f>
        <v>0</v>
      </c>
      <c r="FT35" s="47">
        <f>SUMIFS(Raw!$I:$I, Raw!$A:$A, 'Calls Answered in 60s'!FT$14, Raw!$F:$F, 'Calls Answered in 60s'!$C35, Raw!$H:$H, "B01")</f>
        <v>0</v>
      </c>
      <c r="FU35" s="47">
        <f>SUMIFS(Raw!$I:$I, Raw!$A:$A, 'Calls Answered in 60s'!FU$14, Raw!$F:$F, 'Calls Answered in 60s'!$C35, Raw!$H:$H, "B01")</f>
        <v>0</v>
      </c>
      <c r="FV35" s="47">
        <f>SUMIFS(Raw!$I:$I, Raw!$A:$A, 'Calls Answered in 60s'!FV$14, Raw!$F:$F, 'Calls Answered in 60s'!$C35, Raw!$H:$H, "B01")</f>
        <v>0</v>
      </c>
      <c r="FW35" s="47">
        <f>SUMIFS(Raw!$I:$I, Raw!$A:$A, 'Calls Answered in 60s'!FW$14, Raw!$F:$F, 'Calls Answered in 60s'!$C35, Raw!$H:$H, "B01")</f>
        <v>0</v>
      </c>
      <c r="FX35" s="48">
        <f>SUMIFS(Raw!$I:$I, Raw!$A:$A, 'Calls Answered in 60s'!FX$14, Raw!$F:$F, 'Calls Answered in 60s'!$C35, Raw!$H:$H, "B01")</f>
        <v>0</v>
      </c>
      <c r="FZ35" s="46">
        <f>SUMIFS(Raw!$I:$I, Raw!$A:$A, 'Calls Answered in 60s'!FZ$14, Raw!$F:$F, 'Calls Answered in 60s'!$C35, Raw!$H:$H, "A03")</f>
        <v>0</v>
      </c>
      <c r="GA35" s="47">
        <f>SUMIFS(Raw!$I:$I, Raw!$A:$A, 'Calls Answered in 60s'!GA$14, Raw!$F:$F, 'Calls Answered in 60s'!$C35, Raw!$H:$H, "A03")</f>
        <v>0</v>
      </c>
      <c r="GB35" s="47">
        <f>SUMIFS(Raw!$I:$I, Raw!$A:$A, 'Calls Answered in 60s'!GB$14, Raw!$F:$F, 'Calls Answered in 60s'!$C35, Raw!$H:$H, "A03")</f>
        <v>0</v>
      </c>
      <c r="GC35" s="47">
        <f>SUMIFS(Raw!$I:$I, Raw!$A:$A, 'Calls Answered in 60s'!GC$14, Raw!$F:$F, 'Calls Answered in 60s'!$C35, Raw!$H:$H, "A03")</f>
        <v>0</v>
      </c>
      <c r="GD35" s="47">
        <f>SUMIFS(Raw!$I:$I, Raw!$A:$A, 'Calls Answered in 60s'!GD$14, Raw!$F:$F, 'Calls Answered in 60s'!$C35, Raw!$H:$H, "A03")</f>
        <v>0</v>
      </c>
      <c r="GE35" s="47">
        <f>SUMIFS(Raw!$I:$I, Raw!$A:$A, 'Calls Answered in 60s'!GE$14, Raw!$F:$F, 'Calls Answered in 60s'!$C35, Raw!$H:$H, "A03")</f>
        <v>0</v>
      </c>
      <c r="GF35" s="48">
        <f>SUMIFS(Raw!$I:$I, Raw!$A:$A, 'Calls Answered in 60s'!GF$14, Raw!$F:$F, 'Calls Answered in 60s'!$C35, Raw!$H:$H, "A03")</f>
        <v>0</v>
      </c>
      <c r="GH35" s="46">
        <f>SUMIFS(Raw!$I:$I, Raw!$A:$A, 'Calls Answered in 60s'!GH$14, Raw!$F:$F, 'Calls Answered in 60s'!$C35, Raw!$H:$H, "B01")</f>
        <v>0</v>
      </c>
      <c r="GI35" s="47">
        <f>SUMIFS(Raw!$I:$I, Raw!$A:$A, 'Calls Answered in 60s'!GI$14, Raw!$F:$F, 'Calls Answered in 60s'!$C35, Raw!$H:$H, "B01")</f>
        <v>0</v>
      </c>
      <c r="GJ35" s="47">
        <f>SUMIFS(Raw!$I:$I, Raw!$A:$A, 'Calls Answered in 60s'!GJ$14, Raw!$F:$F, 'Calls Answered in 60s'!$C35, Raw!$H:$H, "B01")</f>
        <v>0</v>
      </c>
      <c r="GK35" s="47">
        <f>SUMIFS(Raw!$I:$I, Raw!$A:$A, 'Calls Answered in 60s'!GK$14, Raw!$F:$F, 'Calls Answered in 60s'!$C35, Raw!$H:$H, "B01")</f>
        <v>0</v>
      </c>
      <c r="GL35" s="47">
        <f>SUMIFS(Raw!$I:$I, Raw!$A:$A, 'Calls Answered in 60s'!GL$14, Raw!$F:$F, 'Calls Answered in 60s'!$C35, Raw!$H:$H, "B01")</f>
        <v>0</v>
      </c>
      <c r="GM35" s="47">
        <f>SUMIFS(Raw!$I:$I, Raw!$A:$A, 'Calls Answered in 60s'!GM$14, Raw!$F:$F, 'Calls Answered in 60s'!$C35, Raw!$H:$H, "B01")</f>
        <v>0</v>
      </c>
      <c r="GN35" s="48">
        <f>SUMIFS(Raw!$I:$I, Raw!$A:$A, 'Calls Answered in 60s'!GN$14, Raw!$F:$F, 'Calls Answered in 60s'!$C35, Raw!$H:$H, "B01")</f>
        <v>0</v>
      </c>
      <c r="GP35" s="46">
        <f>SUMIFS(Raw!$I:$I, Raw!$A:$A, 'Calls Answered in 60s'!GP$14, Raw!$F:$F, 'Calls Answered in 60s'!$C35, Raw!$H:$H, "A03")</f>
        <v>0</v>
      </c>
      <c r="GQ35" s="47">
        <f>SUMIFS(Raw!$I:$I, Raw!$A:$A, 'Calls Answered in 60s'!GQ$14, Raw!$F:$F, 'Calls Answered in 60s'!$C35, Raw!$H:$H, "A03")</f>
        <v>0</v>
      </c>
      <c r="GR35" s="47">
        <f>SUMIFS(Raw!$I:$I, Raw!$A:$A, 'Calls Answered in 60s'!GR$14, Raw!$F:$F, 'Calls Answered in 60s'!$C35, Raw!$H:$H, "A03")</f>
        <v>0</v>
      </c>
      <c r="GS35" s="47">
        <f>SUMIFS(Raw!$I:$I, Raw!$A:$A, 'Calls Answered in 60s'!GS$14, Raw!$F:$F, 'Calls Answered in 60s'!$C35, Raw!$H:$H, "A03")</f>
        <v>0</v>
      </c>
      <c r="GT35" s="47">
        <f>SUMIFS(Raw!$I:$I, Raw!$A:$A, 'Calls Answered in 60s'!GT$14, Raw!$F:$F, 'Calls Answered in 60s'!$C35, Raw!$H:$H, "A03")</f>
        <v>0</v>
      </c>
      <c r="GU35" s="47">
        <f>SUMIFS(Raw!$I:$I, Raw!$A:$A, 'Calls Answered in 60s'!GU$14, Raw!$F:$F, 'Calls Answered in 60s'!$C35, Raw!$H:$H, "A03")</f>
        <v>0</v>
      </c>
      <c r="GV35" s="48">
        <f>SUMIFS(Raw!$I:$I, Raw!$A:$A, 'Calls Answered in 60s'!GV$14, Raw!$F:$F, 'Calls Answered in 60s'!$C35, Raw!$H:$H, "A03")</f>
        <v>0</v>
      </c>
      <c r="GX35" s="46">
        <f>SUMIFS(Raw!$I:$I, Raw!$A:$A, 'Calls Answered in 60s'!GX$14, Raw!$F:$F, 'Calls Answered in 60s'!$C35, Raw!$H:$H, "B01")</f>
        <v>0</v>
      </c>
      <c r="GY35" s="47">
        <f>SUMIFS(Raw!$I:$I, Raw!$A:$A, 'Calls Answered in 60s'!GY$14, Raw!$F:$F, 'Calls Answered in 60s'!$C35, Raw!$H:$H, "B01")</f>
        <v>0</v>
      </c>
      <c r="GZ35" s="47">
        <f>SUMIFS(Raw!$I:$I, Raw!$A:$A, 'Calls Answered in 60s'!GZ$14, Raw!$F:$F, 'Calls Answered in 60s'!$C35, Raw!$H:$H, "B01")</f>
        <v>0</v>
      </c>
      <c r="HA35" s="47">
        <f>SUMIFS(Raw!$I:$I, Raw!$A:$A, 'Calls Answered in 60s'!HA$14, Raw!$F:$F, 'Calls Answered in 60s'!$C35, Raw!$H:$H, "B01")</f>
        <v>0</v>
      </c>
      <c r="HB35" s="47">
        <f>SUMIFS(Raw!$I:$I, Raw!$A:$A, 'Calls Answered in 60s'!HB$14, Raw!$F:$F, 'Calls Answered in 60s'!$C35, Raw!$H:$H, "B01")</f>
        <v>0</v>
      </c>
      <c r="HC35" s="47">
        <f>SUMIFS(Raw!$I:$I, Raw!$A:$A, 'Calls Answered in 60s'!HC$14, Raw!$F:$F, 'Calls Answered in 60s'!$C35, Raw!$H:$H, "B01")</f>
        <v>0</v>
      </c>
      <c r="HD35" s="48">
        <f>SUMIFS(Raw!$I:$I, Raw!$A:$A, 'Calls Answered in 60s'!HD$14, Raw!$F:$F, 'Calls Answered in 60s'!$C35, Raw!$H:$H, "B01")</f>
        <v>0</v>
      </c>
      <c r="HF35" s="46">
        <f>SUMIFS(Raw!$I:$I, Raw!$A:$A, 'Calls Answered in 60s'!HF$14, Raw!$F:$F, 'Calls Answered in 60s'!$C35, Raw!$H:$H, "A03")</f>
        <v>0</v>
      </c>
      <c r="HG35" s="47">
        <f>SUMIFS(Raw!$I:$I, Raw!$A:$A, 'Calls Answered in 60s'!HG$14, Raw!$F:$F, 'Calls Answered in 60s'!$C35, Raw!$H:$H, "A03")</f>
        <v>0</v>
      </c>
      <c r="HH35" s="47">
        <f>SUMIFS(Raw!$I:$I, Raw!$A:$A, 'Calls Answered in 60s'!HH$14, Raw!$F:$F, 'Calls Answered in 60s'!$C35, Raw!$H:$H, "A03")</f>
        <v>0</v>
      </c>
      <c r="HI35" s="47">
        <f>SUMIFS(Raw!$I:$I, Raw!$A:$A, 'Calls Answered in 60s'!HI$14, Raw!$F:$F, 'Calls Answered in 60s'!$C35, Raw!$H:$H, "A03")</f>
        <v>0</v>
      </c>
      <c r="HJ35" s="47">
        <f>SUMIFS(Raw!$I:$I, Raw!$A:$A, 'Calls Answered in 60s'!HJ$14, Raw!$F:$F, 'Calls Answered in 60s'!$C35, Raw!$H:$H, "A03")</f>
        <v>0</v>
      </c>
      <c r="HK35" s="47">
        <f>SUMIFS(Raw!$I:$I, Raw!$A:$A, 'Calls Answered in 60s'!HK$14, Raw!$F:$F, 'Calls Answered in 60s'!$C35, Raw!$H:$H, "A03")</f>
        <v>0</v>
      </c>
      <c r="HL35" s="48">
        <f>SUMIFS(Raw!$I:$I, Raw!$A:$A, 'Calls Answered in 60s'!HL$14, Raw!$F:$F, 'Calls Answered in 60s'!$C35, Raw!$H:$H, "A03")</f>
        <v>0</v>
      </c>
      <c r="HN35" s="46">
        <f>SUMIFS(Raw!$I:$I, Raw!$A:$A, 'Calls Answered in 60s'!HN$14, Raw!$F:$F, 'Calls Answered in 60s'!$C35, Raw!$H:$H, "B01")</f>
        <v>0</v>
      </c>
      <c r="HO35" s="47">
        <f>SUMIFS(Raw!$I:$I, Raw!$A:$A, 'Calls Answered in 60s'!HO$14, Raw!$F:$F, 'Calls Answered in 60s'!$C35, Raw!$H:$H, "B01")</f>
        <v>0</v>
      </c>
      <c r="HP35" s="47">
        <f>SUMIFS(Raw!$I:$I, Raw!$A:$A, 'Calls Answered in 60s'!HP$14, Raw!$F:$F, 'Calls Answered in 60s'!$C35, Raw!$H:$H, "B01")</f>
        <v>0</v>
      </c>
      <c r="HQ35" s="47">
        <f>SUMIFS(Raw!$I:$I, Raw!$A:$A, 'Calls Answered in 60s'!HQ$14, Raw!$F:$F, 'Calls Answered in 60s'!$C35, Raw!$H:$H, "B01")</f>
        <v>0</v>
      </c>
      <c r="HR35" s="47">
        <f>SUMIFS(Raw!$I:$I, Raw!$A:$A, 'Calls Answered in 60s'!HR$14, Raw!$F:$F, 'Calls Answered in 60s'!$C35, Raw!$H:$H, "B01")</f>
        <v>0</v>
      </c>
      <c r="HS35" s="47">
        <f>SUMIFS(Raw!$I:$I, Raw!$A:$A, 'Calls Answered in 60s'!HS$14, Raw!$F:$F, 'Calls Answered in 60s'!$C35, Raw!$H:$H, "B01")</f>
        <v>0</v>
      </c>
      <c r="HT35" s="48">
        <f>SUMIFS(Raw!$I:$I, Raw!$A:$A, 'Calls Answered in 60s'!HT$14, Raw!$F:$F, 'Calls Answered in 60s'!$C35, Raw!$H:$H, "B01")</f>
        <v>0</v>
      </c>
      <c r="HV35" s="46">
        <f>SUMIFS(Raw!$I:$I, Raw!$A:$A, 'Calls Answered in 60s'!HV$14, Raw!$F:$F, 'Calls Answered in 60s'!$C35, Raw!$H:$H, "A03")</f>
        <v>0</v>
      </c>
      <c r="HW35" s="47">
        <f>SUMIFS(Raw!$I:$I, Raw!$A:$A, 'Calls Answered in 60s'!HW$14, Raw!$F:$F, 'Calls Answered in 60s'!$C35, Raw!$H:$H, "A03")</f>
        <v>0</v>
      </c>
      <c r="HX35" s="47">
        <f>SUMIFS(Raw!$I:$I, Raw!$A:$A, 'Calls Answered in 60s'!HX$14, Raw!$F:$F, 'Calls Answered in 60s'!$C35, Raw!$H:$H, "A03")</f>
        <v>0</v>
      </c>
      <c r="HY35" s="47">
        <f>SUMIFS(Raw!$I:$I, Raw!$A:$A, 'Calls Answered in 60s'!HY$14, Raw!$F:$F, 'Calls Answered in 60s'!$C35, Raw!$H:$H, "A03")</f>
        <v>0</v>
      </c>
      <c r="HZ35" s="47">
        <f>SUMIFS(Raw!$I:$I, Raw!$A:$A, 'Calls Answered in 60s'!HZ$14, Raw!$F:$F, 'Calls Answered in 60s'!$C35, Raw!$H:$H, "A03")</f>
        <v>0</v>
      </c>
      <c r="IA35" s="47">
        <f>SUMIFS(Raw!$I:$I, Raw!$A:$A, 'Calls Answered in 60s'!IA$14, Raw!$F:$F, 'Calls Answered in 60s'!$C35, Raw!$H:$H, "A03")</f>
        <v>0</v>
      </c>
      <c r="IB35" s="48">
        <f>SUMIFS(Raw!$I:$I, Raw!$A:$A, 'Calls Answered in 60s'!IB$14, Raw!$F:$F, 'Calls Answered in 60s'!$C35, Raw!$H:$H, "A03")</f>
        <v>0</v>
      </c>
      <c r="ID35" s="46">
        <f>SUMIFS(Raw!$I:$I, Raw!$A:$A, 'Calls Answered in 60s'!ID$14, Raw!$F:$F, 'Calls Answered in 60s'!$C35, Raw!$H:$H, "B01")</f>
        <v>0</v>
      </c>
      <c r="IE35" s="47">
        <f>SUMIFS(Raw!$I:$I, Raw!$A:$A, 'Calls Answered in 60s'!IE$14, Raw!$F:$F, 'Calls Answered in 60s'!$C35, Raw!$H:$H, "B01")</f>
        <v>0</v>
      </c>
      <c r="IF35" s="47">
        <f>SUMIFS(Raw!$I:$I, Raw!$A:$A, 'Calls Answered in 60s'!IF$14, Raw!$F:$F, 'Calls Answered in 60s'!$C35, Raw!$H:$H, "B01")</f>
        <v>0</v>
      </c>
      <c r="IG35" s="47">
        <f>SUMIFS(Raw!$I:$I, Raw!$A:$A, 'Calls Answered in 60s'!IG$14, Raw!$F:$F, 'Calls Answered in 60s'!$C35, Raw!$H:$H, "B01")</f>
        <v>0</v>
      </c>
      <c r="IH35" s="47">
        <f>SUMIFS(Raw!$I:$I, Raw!$A:$A, 'Calls Answered in 60s'!IH$14, Raw!$F:$F, 'Calls Answered in 60s'!$C35, Raw!$H:$H, "B01")</f>
        <v>0</v>
      </c>
      <c r="II35" s="47">
        <f>SUMIFS(Raw!$I:$I, Raw!$A:$A, 'Calls Answered in 60s'!II$14, Raw!$F:$F, 'Calls Answered in 60s'!$C35, Raw!$H:$H, "B01")</f>
        <v>0</v>
      </c>
      <c r="IJ35" s="48">
        <f>SUMIFS(Raw!$I:$I, Raw!$A:$A, 'Calls Answered in 60s'!IJ$14, Raw!$F:$F, 'Calls Answered in 60s'!$C35, Raw!$H:$H, "B01")</f>
        <v>0</v>
      </c>
      <c r="IL35" s="46">
        <f>SUMIFS(Raw!$I:$I, Raw!$A:$A, 'Calls Answered in 60s'!IL$14, Raw!$F:$F, 'Calls Answered in 60s'!$C35, Raw!$H:$H, "A03")</f>
        <v>0</v>
      </c>
      <c r="IM35" s="47">
        <f>SUMIFS(Raw!$I:$I, Raw!$A:$A, 'Calls Answered in 60s'!IM$14, Raw!$F:$F, 'Calls Answered in 60s'!$C35, Raw!$H:$H, "A03")</f>
        <v>0</v>
      </c>
      <c r="IN35" s="47">
        <f>SUMIFS(Raw!$I:$I, Raw!$A:$A, 'Calls Answered in 60s'!IN$14, Raw!$F:$F, 'Calls Answered in 60s'!$C35, Raw!$H:$H, "A03")</f>
        <v>0</v>
      </c>
      <c r="IO35" s="47">
        <f>SUMIFS(Raw!$I:$I, Raw!$A:$A, 'Calls Answered in 60s'!IO$14, Raw!$F:$F, 'Calls Answered in 60s'!$C35, Raw!$H:$H, "A03")</f>
        <v>0</v>
      </c>
      <c r="IP35" s="47">
        <f>SUMIFS(Raw!$I:$I, Raw!$A:$A, 'Calls Answered in 60s'!IP$14, Raw!$F:$F, 'Calls Answered in 60s'!$C35, Raw!$H:$H, "A03")</f>
        <v>0</v>
      </c>
      <c r="IQ35" s="47">
        <f>SUMIFS(Raw!$I:$I, Raw!$A:$A, 'Calls Answered in 60s'!IQ$14, Raw!$F:$F, 'Calls Answered in 60s'!$C35, Raw!$H:$H, "A03")</f>
        <v>0</v>
      </c>
      <c r="IR35" s="48">
        <f>SUMIFS(Raw!$I:$I, Raw!$A:$A, 'Calls Answered in 60s'!IR$14, Raw!$F:$F, 'Calls Answered in 60s'!$C35, Raw!$H:$H, "A03")</f>
        <v>0</v>
      </c>
      <c r="IT35" s="46">
        <f>SUMIFS(Raw!$I:$I, Raw!$A:$A, 'Calls Answered in 60s'!IT$14, Raw!$F:$F, 'Calls Answered in 60s'!$C35, Raw!$H:$H, "B01")</f>
        <v>0</v>
      </c>
      <c r="IU35" s="47">
        <f>SUMIFS(Raw!$I:$I, Raw!$A:$A, 'Calls Answered in 60s'!IU$14, Raw!$F:$F, 'Calls Answered in 60s'!$C35, Raw!$H:$H, "B01")</f>
        <v>0</v>
      </c>
      <c r="IV35" s="47">
        <f>SUMIFS(Raw!$I:$I, Raw!$A:$A, 'Calls Answered in 60s'!IV$14, Raw!$F:$F, 'Calls Answered in 60s'!$C35, Raw!$H:$H, "B01")</f>
        <v>0</v>
      </c>
      <c r="IW35" s="47">
        <f>SUMIFS(Raw!$I:$I, Raw!$A:$A, 'Calls Answered in 60s'!IW$14, Raw!$F:$F, 'Calls Answered in 60s'!$C35, Raw!$H:$H, "B01")</f>
        <v>0</v>
      </c>
      <c r="IX35" s="47">
        <f>SUMIFS(Raw!$I:$I, Raw!$A:$A, 'Calls Answered in 60s'!IX$14, Raw!$F:$F, 'Calls Answered in 60s'!$C35, Raw!$H:$H, "B01")</f>
        <v>0</v>
      </c>
      <c r="IY35" s="47">
        <f>SUMIFS(Raw!$I:$I, Raw!$A:$A, 'Calls Answered in 60s'!IY$14, Raw!$F:$F, 'Calls Answered in 60s'!$C35, Raw!$H:$H, "B01")</f>
        <v>0</v>
      </c>
      <c r="IZ35" s="48">
        <f>SUMIFS(Raw!$I:$I, Raw!$A:$A, 'Calls Answered in 60s'!IZ$14, Raw!$F:$F, 'Calls Answered in 60s'!$C35, Raw!$H:$H, "B01")</f>
        <v>0</v>
      </c>
      <c r="JB35" s="46">
        <f>SUMIFS(Raw!$I:$I, Raw!$A:$A, 'Calls Answered in 60s'!JB$14, Raw!$F:$F, 'Calls Answered in 60s'!$C35, Raw!$H:$H, "A03")</f>
        <v>0</v>
      </c>
      <c r="JC35" s="47">
        <f>SUMIFS(Raw!$I:$I, Raw!$A:$A, 'Calls Answered in 60s'!JC$14, Raw!$F:$F, 'Calls Answered in 60s'!$C35, Raw!$H:$H, "A03")</f>
        <v>0</v>
      </c>
      <c r="JD35" s="47">
        <f>SUMIFS(Raw!$I:$I, Raw!$A:$A, 'Calls Answered in 60s'!JD$14, Raw!$F:$F, 'Calls Answered in 60s'!$C35, Raw!$H:$H, "A03")</f>
        <v>0</v>
      </c>
      <c r="JE35" s="47">
        <f>SUMIFS(Raw!$I:$I, Raw!$A:$A, 'Calls Answered in 60s'!JE$14, Raw!$F:$F, 'Calls Answered in 60s'!$C35, Raw!$H:$H, "A03")</f>
        <v>0</v>
      </c>
      <c r="JF35" s="47">
        <f>SUMIFS(Raw!$I:$I, Raw!$A:$A, 'Calls Answered in 60s'!JF$14, Raw!$F:$F, 'Calls Answered in 60s'!$C35, Raw!$H:$H, "A03")</f>
        <v>0</v>
      </c>
      <c r="JG35" s="47">
        <f>SUMIFS(Raw!$I:$I, Raw!$A:$A, 'Calls Answered in 60s'!JG$14, Raw!$F:$F, 'Calls Answered in 60s'!$C35, Raw!$H:$H, "A03")</f>
        <v>0</v>
      </c>
      <c r="JH35" s="48">
        <f>SUMIFS(Raw!$I:$I, Raw!$A:$A, 'Calls Answered in 60s'!JH$14, Raw!$F:$F, 'Calls Answered in 60s'!$C35, Raw!$H:$H, "A03")</f>
        <v>0</v>
      </c>
      <c r="JJ35" s="46">
        <f>SUMIFS(Raw!$I:$I, Raw!$A:$A, 'Calls Answered in 60s'!JJ$14, Raw!$F:$F, 'Calls Answered in 60s'!$C35, Raw!$H:$H, "B01")</f>
        <v>0</v>
      </c>
      <c r="JK35" s="47">
        <f>SUMIFS(Raw!$I:$I, Raw!$A:$A, 'Calls Answered in 60s'!JK$14, Raw!$F:$F, 'Calls Answered in 60s'!$C35, Raw!$H:$H, "B01")</f>
        <v>0</v>
      </c>
      <c r="JL35" s="47">
        <f>SUMIFS(Raw!$I:$I, Raw!$A:$A, 'Calls Answered in 60s'!JL$14, Raw!$F:$F, 'Calls Answered in 60s'!$C35, Raw!$H:$H, "B01")</f>
        <v>0</v>
      </c>
      <c r="JM35" s="47">
        <f>SUMIFS(Raw!$I:$I, Raw!$A:$A, 'Calls Answered in 60s'!JM$14, Raw!$F:$F, 'Calls Answered in 60s'!$C35, Raw!$H:$H, "B01")</f>
        <v>0</v>
      </c>
      <c r="JN35" s="47">
        <f>SUMIFS(Raw!$I:$I, Raw!$A:$A, 'Calls Answered in 60s'!JN$14, Raw!$F:$F, 'Calls Answered in 60s'!$C35, Raw!$H:$H, "B01")</f>
        <v>0</v>
      </c>
      <c r="JO35" s="47">
        <f>SUMIFS(Raw!$I:$I, Raw!$A:$A, 'Calls Answered in 60s'!JO$14, Raw!$F:$F, 'Calls Answered in 60s'!$C35, Raw!$H:$H, "B01")</f>
        <v>0</v>
      </c>
      <c r="JP35" s="48">
        <f>SUMIFS(Raw!$I:$I, Raw!$A:$A, 'Calls Answered in 60s'!JP$14, Raw!$F:$F, 'Calls Answered in 60s'!$C35, Raw!$H:$H, "B01")</f>
        <v>0</v>
      </c>
      <c r="JR35" s="46">
        <f>SUMIFS(Raw!$I:$I, Raw!$A:$A, 'Calls Answered in 60s'!JR$14, Raw!$F:$F, 'Calls Answered in 60s'!$C35, Raw!$H:$H, "A03")</f>
        <v>0</v>
      </c>
      <c r="JS35" s="47">
        <f>SUMIFS(Raw!$I:$I, Raw!$A:$A, 'Calls Answered in 60s'!JS$14, Raw!$F:$F, 'Calls Answered in 60s'!$C35, Raw!$H:$H, "A03")</f>
        <v>0</v>
      </c>
      <c r="JT35" s="47">
        <f>SUMIFS(Raw!$I:$I, Raw!$A:$A, 'Calls Answered in 60s'!JT$14, Raw!$F:$F, 'Calls Answered in 60s'!$C35, Raw!$H:$H, "A03")</f>
        <v>0</v>
      </c>
      <c r="JU35" s="47">
        <f>SUMIFS(Raw!$I:$I, Raw!$A:$A, 'Calls Answered in 60s'!JU$14, Raw!$F:$F, 'Calls Answered in 60s'!$C35, Raw!$H:$H, "A03")</f>
        <v>0</v>
      </c>
      <c r="JV35" s="47">
        <f>SUMIFS(Raw!$I:$I, Raw!$A:$A, 'Calls Answered in 60s'!JV$14, Raw!$F:$F, 'Calls Answered in 60s'!$C35, Raw!$H:$H, "A03")</f>
        <v>0</v>
      </c>
      <c r="JW35" s="47">
        <f>SUMIFS(Raw!$I:$I, Raw!$A:$A, 'Calls Answered in 60s'!JW$14, Raw!$F:$F, 'Calls Answered in 60s'!$C35, Raw!$H:$H, "A03")</f>
        <v>0</v>
      </c>
      <c r="JX35" s="48">
        <f>SUMIFS(Raw!$I:$I, Raw!$A:$A, 'Calls Answered in 60s'!JX$14, Raw!$F:$F, 'Calls Answered in 60s'!$C35, Raw!$H:$H, "A03")</f>
        <v>0</v>
      </c>
      <c r="JZ35" s="46">
        <f>SUMIFS(Raw!$I:$I, Raw!$A:$A, 'Calls Answered in 60s'!JZ$14, Raw!$F:$F, 'Calls Answered in 60s'!$C35, Raw!$H:$H, "B01")</f>
        <v>0</v>
      </c>
      <c r="KA35" s="47">
        <f>SUMIFS(Raw!$I:$I, Raw!$A:$A, 'Calls Answered in 60s'!KA$14, Raw!$F:$F, 'Calls Answered in 60s'!$C35, Raw!$H:$H, "B01")</f>
        <v>0</v>
      </c>
      <c r="KB35" s="47">
        <f>SUMIFS(Raw!$I:$I, Raw!$A:$A, 'Calls Answered in 60s'!KB$14, Raw!$F:$F, 'Calls Answered in 60s'!$C35, Raw!$H:$H, "B01")</f>
        <v>0</v>
      </c>
      <c r="KC35" s="47">
        <f>SUMIFS(Raw!$I:$I, Raw!$A:$A, 'Calls Answered in 60s'!KC$14, Raw!$F:$F, 'Calls Answered in 60s'!$C35, Raw!$H:$H, "B01")</f>
        <v>0</v>
      </c>
      <c r="KD35" s="47">
        <f>SUMIFS(Raw!$I:$I, Raw!$A:$A, 'Calls Answered in 60s'!KD$14, Raw!$F:$F, 'Calls Answered in 60s'!$C35, Raw!$H:$H, "B01")</f>
        <v>0</v>
      </c>
      <c r="KE35" s="47">
        <f>SUMIFS(Raw!$I:$I, Raw!$A:$A, 'Calls Answered in 60s'!KE$14, Raw!$F:$F, 'Calls Answered in 60s'!$C35, Raw!$H:$H, "B01")</f>
        <v>0</v>
      </c>
      <c r="KF35" s="48">
        <f>SUMIFS(Raw!$I:$I, Raw!$A:$A, 'Calls Answered in 60s'!KF$14, Raw!$F:$F, 'Calls Answered in 60s'!$C35, Raw!$H:$H, "B01")</f>
        <v>0</v>
      </c>
      <c r="KH35" s="46">
        <f>SUMIFS(Raw!$I:$I, Raw!$A:$A, 'Calls Answered in 60s'!KH$14, Raw!$F:$F, 'Calls Answered in 60s'!$C35, Raw!$H:$H, "A03")</f>
        <v>0</v>
      </c>
      <c r="KI35" s="47">
        <f>SUMIFS(Raw!$I:$I, Raw!$A:$A, 'Calls Answered in 60s'!KI$14, Raw!$F:$F, 'Calls Answered in 60s'!$C35, Raw!$H:$H, "A03")</f>
        <v>0</v>
      </c>
      <c r="KJ35" s="47">
        <f>SUMIFS(Raw!$I:$I, Raw!$A:$A, 'Calls Answered in 60s'!KJ$14, Raw!$F:$F, 'Calls Answered in 60s'!$C35, Raw!$H:$H, "A03")</f>
        <v>0</v>
      </c>
      <c r="KK35" s="47">
        <f>SUMIFS(Raw!$I:$I, Raw!$A:$A, 'Calls Answered in 60s'!KK$14, Raw!$F:$F, 'Calls Answered in 60s'!$C35, Raw!$H:$H, "A03")</f>
        <v>0</v>
      </c>
      <c r="KL35" s="47">
        <f>SUMIFS(Raw!$I:$I, Raw!$A:$A, 'Calls Answered in 60s'!KL$14, Raw!$F:$F, 'Calls Answered in 60s'!$C35, Raw!$H:$H, "A03")</f>
        <v>0</v>
      </c>
      <c r="KM35" s="47">
        <f>SUMIFS(Raw!$I:$I, Raw!$A:$A, 'Calls Answered in 60s'!KM$14, Raw!$F:$F, 'Calls Answered in 60s'!$C35, Raw!$H:$H, "A03")</f>
        <v>0</v>
      </c>
      <c r="KN35" s="48">
        <f>SUMIFS(Raw!$I:$I, Raw!$A:$A, 'Calls Answered in 60s'!KN$14, Raw!$F:$F, 'Calls Answered in 60s'!$C35, Raw!$H:$H, "A03")</f>
        <v>0</v>
      </c>
      <c r="KP35" s="46">
        <f>SUMIFS(Raw!$I:$I, Raw!$A:$A, 'Calls Answered in 60s'!KP$14, Raw!$F:$F, 'Calls Answered in 60s'!$C35, Raw!$H:$H, "B01")</f>
        <v>0</v>
      </c>
      <c r="KQ35" s="47">
        <f>SUMIFS(Raw!$I:$I, Raw!$A:$A, 'Calls Answered in 60s'!KQ$14, Raw!$F:$F, 'Calls Answered in 60s'!$C35, Raw!$H:$H, "B01")</f>
        <v>0</v>
      </c>
      <c r="KR35" s="47">
        <f>SUMIFS(Raw!$I:$I, Raw!$A:$A, 'Calls Answered in 60s'!KR$14, Raw!$F:$F, 'Calls Answered in 60s'!$C35, Raw!$H:$H, "B01")</f>
        <v>0</v>
      </c>
      <c r="KS35" s="47">
        <f>SUMIFS(Raw!$I:$I, Raw!$A:$A, 'Calls Answered in 60s'!KS$14, Raw!$F:$F, 'Calls Answered in 60s'!$C35, Raw!$H:$H, "B01")</f>
        <v>0</v>
      </c>
      <c r="KT35" s="47">
        <f>SUMIFS(Raw!$I:$I, Raw!$A:$A, 'Calls Answered in 60s'!KT$14, Raw!$F:$F, 'Calls Answered in 60s'!$C35, Raw!$H:$H, "B01")</f>
        <v>0</v>
      </c>
      <c r="KU35" s="47">
        <f>SUMIFS(Raw!$I:$I, Raw!$A:$A, 'Calls Answered in 60s'!KU$14, Raw!$F:$F, 'Calls Answered in 60s'!$C35, Raw!$H:$H, "B01")</f>
        <v>0</v>
      </c>
      <c r="KV35" s="48">
        <f>SUMIFS(Raw!$I:$I, Raw!$A:$A, 'Calls Answered in 60s'!KV$14, Raw!$F:$F, 'Calls Answered in 60s'!$C35, Raw!$H:$H, "B01")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619</v>
      </c>
      <c r="O36" s="52">
        <v>502</v>
      </c>
      <c r="P36" s="52">
        <v>587</v>
      </c>
      <c r="Q36" s="52">
        <v>529</v>
      </c>
      <c r="R36" s="52">
        <v>360</v>
      </c>
      <c r="S36" s="52">
        <v>893</v>
      </c>
      <c r="T36" s="53">
        <v>613</v>
      </c>
      <c r="V36" s="51">
        <v>805</v>
      </c>
      <c r="W36" s="52">
        <v>798</v>
      </c>
      <c r="X36" s="52">
        <v>691</v>
      </c>
      <c r="Y36" s="52">
        <v>686</v>
      </c>
      <c r="Z36" s="52">
        <v>743</v>
      </c>
      <c r="AA36" s="52">
        <v>1236</v>
      </c>
      <c r="AB36" s="53">
        <v>1203</v>
      </c>
      <c r="AD36" s="51">
        <v>574</v>
      </c>
      <c r="AE36" s="52">
        <v>552</v>
      </c>
      <c r="AF36" s="52">
        <v>540</v>
      </c>
      <c r="AG36" s="52">
        <v>444</v>
      </c>
      <c r="AH36" s="52">
        <v>414</v>
      </c>
      <c r="AI36" s="52">
        <v>624</v>
      </c>
      <c r="AJ36" s="53">
        <v>749</v>
      </c>
      <c r="AL36" s="51">
        <v>768</v>
      </c>
      <c r="AM36" s="52">
        <v>681</v>
      </c>
      <c r="AN36" s="52">
        <v>711</v>
      </c>
      <c r="AO36" s="52">
        <v>676</v>
      </c>
      <c r="AP36" s="52">
        <v>756</v>
      </c>
      <c r="AQ36" s="52">
        <v>1215</v>
      </c>
      <c r="AR36" s="53">
        <v>1059</v>
      </c>
      <c r="AT36" s="51">
        <v>368</v>
      </c>
      <c r="AU36" s="52">
        <v>332</v>
      </c>
      <c r="AV36" s="52">
        <v>548</v>
      </c>
      <c r="AW36" s="52">
        <v>457</v>
      </c>
      <c r="AX36" s="52">
        <v>615</v>
      </c>
      <c r="AY36" s="52">
        <v>1183</v>
      </c>
      <c r="AZ36" s="53">
        <v>838</v>
      </c>
      <c r="BB36" s="51">
        <v>848</v>
      </c>
      <c r="BC36" s="52">
        <v>667</v>
      </c>
      <c r="BD36" s="52">
        <v>624</v>
      </c>
      <c r="BE36" s="52">
        <v>680</v>
      </c>
      <c r="BF36" s="52">
        <v>729</v>
      </c>
      <c r="BG36" s="52">
        <v>1326</v>
      </c>
      <c r="BH36" s="53">
        <v>1080</v>
      </c>
      <c r="BJ36" s="51">
        <v>598</v>
      </c>
      <c r="BK36" s="52">
        <v>655</v>
      </c>
      <c r="BL36" s="52">
        <v>586</v>
      </c>
      <c r="BM36" s="52">
        <v>651</v>
      </c>
      <c r="BN36" s="52">
        <v>675</v>
      </c>
      <c r="BO36" s="52">
        <v>1285</v>
      </c>
      <c r="BP36" s="53">
        <v>1072</v>
      </c>
      <c r="BR36" s="51">
        <v>828</v>
      </c>
      <c r="BS36" s="52">
        <v>720</v>
      </c>
      <c r="BT36" s="52">
        <v>695</v>
      </c>
      <c r="BU36" s="52">
        <v>736</v>
      </c>
      <c r="BV36" s="52">
        <v>1249</v>
      </c>
      <c r="BW36" s="52">
        <v>1695</v>
      </c>
      <c r="BX36" s="53">
        <v>1238</v>
      </c>
      <c r="BZ36" s="51">
        <v>799</v>
      </c>
      <c r="CA36" s="52">
        <v>701</v>
      </c>
      <c r="CB36" s="52">
        <v>583</v>
      </c>
      <c r="CC36" s="52">
        <v>727</v>
      </c>
      <c r="CD36" s="52">
        <v>1138</v>
      </c>
      <c r="CE36" s="52">
        <v>979</v>
      </c>
      <c r="CF36" s="53">
        <v>1194</v>
      </c>
      <c r="CH36" s="51">
        <v>846</v>
      </c>
      <c r="CI36" s="52">
        <v>675</v>
      </c>
      <c r="CJ36" s="52">
        <v>603</v>
      </c>
      <c r="CK36" s="52">
        <v>971</v>
      </c>
      <c r="CL36" s="52">
        <v>768</v>
      </c>
      <c r="CM36" s="52">
        <v>1323</v>
      </c>
      <c r="CN36" s="53">
        <v>1078</v>
      </c>
      <c r="CP36" s="51">
        <v>679</v>
      </c>
      <c r="CQ36" s="52">
        <v>591</v>
      </c>
      <c r="CR36" s="52">
        <v>596</v>
      </c>
      <c r="CS36" s="52">
        <v>968</v>
      </c>
      <c r="CT36" s="52">
        <v>579</v>
      </c>
      <c r="CU36" s="52">
        <v>1200</v>
      </c>
      <c r="CV36" s="53">
        <v>791</v>
      </c>
      <c r="CX36" s="51">
        <v>759</v>
      </c>
      <c r="CY36" s="52">
        <v>652</v>
      </c>
      <c r="CZ36" s="52">
        <v>680</v>
      </c>
      <c r="DA36" s="52">
        <v>654</v>
      </c>
      <c r="DB36" s="52">
        <v>718</v>
      </c>
      <c r="DC36" s="52">
        <v>1153</v>
      </c>
      <c r="DD36" s="53">
        <v>977</v>
      </c>
      <c r="DF36" s="51">
        <v>550</v>
      </c>
      <c r="DG36" s="52">
        <v>457</v>
      </c>
      <c r="DH36" s="52">
        <v>513</v>
      </c>
      <c r="DI36" s="52">
        <v>541</v>
      </c>
      <c r="DJ36" s="52">
        <v>645</v>
      </c>
      <c r="DK36" s="52">
        <v>1113</v>
      </c>
      <c r="DL36" s="53">
        <v>879</v>
      </c>
      <c r="DN36" s="51">
        <v>831</v>
      </c>
      <c r="DO36" s="52">
        <v>723</v>
      </c>
      <c r="DP36" s="52">
        <v>639</v>
      </c>
      <c r="DQ36" s="52">
        <v>640</v>
      </c>
      <c r="DR36" s="52">
        <v>677</v>
      </c>
      <c r="DS36" s="52">
        <v>1153</v>
      </c>
      <c r="DT36" s="53">
        <v>996</v>
      </c>
      <c r="DV36" s="51">
        <v>605</v>
      </c>
      <c r="DW36" s="52">
        <v>599</v>
      </c>
      <c r="DX36" s="52">
        <v>555</v>
      </c>
      <c r="DY36" s="52">
        <v>584</v>
      </c>
      <c r="DZ36" s="52">
        <v>615</v>
      </c>
      <c r="EA36" s="52">
        <v>1065</v>
      </c>
      <c r="EB36" s="53">
        <v>880</v>
      </c>
      <c r="ED36" s="51">
        <f>SUMIFS(Raw!$I:$I, Raw!$A:$A, 'Calls Answered in 60s'!ED$14, Raw!$F:$F, 'Calls Answered in 60s'!$C36, Raw!$H:$H, "A03")</f>
        <v>760</v>
      </c>
      <c r="EE36" s="52">
        <f>SUMIFS(Raw!$I:$I, Raw!$A:$A, 'Calls Answered in 60s'!EE$14, Raw!$F:$F, 'Calls Answered in 60s'!$C36, Raw!$H:$H, "A03")</f>
        <v>645</v>
      </c>
      <c r="EF36" s="52">
        <f>SUMIFS(Raw!$I:$I, Raw!$A:$A, 'Calls Answered in 60s'!EF$14, Raw!$F:$F, 'Calls Answered in 60s'!$C36, Raw!$H:$H, "A03")</f>
        <v>689</v>
      </c>
      <c r="EG36" s="52">
        <f>SUMIFS(Raw!$I:$I, Raw!$A:$A, 'Calls Answered in 60s'!EG$14, Raw!$F:$F, 'Calls Answered in 60s'!$C36, Raw!$H:$H, "A03")</f>
        <v>651</v>
      </c>
      <c r="EH36" s="52">
        <f>SUMIFS(Raw!$I:$I, Raw!$A:$A, 'Calls Answered in 60s'!EH$14, Raw!$F:$F, 'Calls Answered in 60s'!$C36, Raw!$H:$H, "A03")</f>
        <v>674</v>
      </c>
      <c r="EI36" s="52">
        <f>SUMIFS(Raw!$I:$I, Raw!$A:$A, 'Calls Answered in 60s'!EI$14, Raw!$F:$F, 'Calls Answered in 60s'!$C36, Raw!$H:$H, "A03")</f>
        <v>1139</v>
      </c>
      <c r="EJ36" s="53">
        <f>SUMIFS(Raw!$I:$I, Raw!$A:$A, 'Calls Answered in 60s'!EJ$14, Raw!$F:$F, 'Calls Answered in 60s'!$C36, Raw!$H:$H, "A03")</f>
        <v>972</v>
      </c>
      <c r="EL36" s="51">
        <f>SUMIFS(Raw!$I:$I, Raw!$A:$A, 'Calls Answered in 60s'!EL$14, Raw!$F:$F, 'Calls Answered in 60s'!$C36, Raw!$H:$H, "B01")</f>
        <v>649</v>
      </c>
      <c r="EM36" s="52">
        <f>SUMIFS(Raw!$I:$I, Raw!$A:$A, 'Calls Answered in 60s'!EM$14, Raw!$F:$F, 'Calls Answered in 60s'!$C36, Raw!$H:$H, "B01")</f>
        <v>550</v>
      </c>
      <c r="EN36" s="52">
        <f>SUMIFS(Raw!$I:$I, Raw!$A:$A, 'Calls Answered in 60s'!EN$14, Raw!$F:$F, 'Calls Answered in 60s'!$C36, Raw!$H:$H, "B01")</f>
        <v>641</v>
      </c>
      <c r="EO36" s="52">
        <f>SUMIFS(Raw!$I:$I, Raw!$A:$A, 'Calls Answered in 60s'!EO$14, Raw!$F:$F, 'Calls Answered in 60s'!$C36, Raw!$H:$H, "B01")</f>
        <v>574</v>
      </c>
      <c r="EP36" s="52">
        <f>SUMIFS(Raw!$I:$I, Raw!$A:$A, 'Calls Answered in 60s'!EP$14, Raw!$F:$F, 'Calls Answered in 60s'!$C36, Raw!$H:$H, "B01")</f>
        <v>548</v>
      </c>
      <c r="EQ36" s="52">
        <f>SUMIFS(Raw!$I:$I, Raw!$A:$A, 'Calls Answered in 60s'!EQ$14, Raw!$F:$F, 'Calls Answered in 60s'!$C36, Raw!$H:$H, "B01")</f>
        <v>1099</v>
      </c>
      <c r="ER36" s="53">
        <f>SUMIFS(Raw!$I:$I, Raw!$A:$A, 'Calls Answered in 60s'!ER$14, Raw!$F:$F, 'Calls Answered in 60s'!$C36, Raw!$H:$H, "B01")</f>
        <v>931</v>
      </c>
      <c r="ET36" s="51">
        <f>SUMIFS(Raw!$I:$I, Raw!$A:$A, 'Calls Answered in 60s'!ET$14, Raw!$F:$F, 'Calls Answered in 60s'!$C36, Raw!$H:$H, "A03")</f>
        <v>0</v>
      </c>
      <c r="EU36" s="52">
        <f>SUMIFS(Raw!$I:$I, Raw!$A:$A, 'Calls Answered in 60s'!EU$14, Raw!$F:$F, 'Calls Answered in 60s'!$C36, Raw!$H:$H, "A03")</f>
        <v>0</v>
      </c>
      <c r="EV36" s="52">
        <f>SUMIFS(Raw!$I:$I, Raw!$A:$A, 'Calls Answered in 60s'!EV$14, Raw!$F:$F, 'Calls Answered in 60s'!$C36, Raw!$H:$H, "A03")</f>
        <v>0</v>
      </c>
      <c r="EW36" s="52">
        <f>SUMIFS(Raw!$I:$I, Raw!$A:$A, 'Calls Answered in 60s'!EW$14, Raw!$F:$F, 'Calls Answered in 60s'!$C36, Raw!$H:$H, "A03")</f>
        <v>0</v>
      </c>
      <c r="EX36" s="52">
        <f>SUMIFS(Raw!$I:$I, Raw!$A:$A, 'Calls Answered in 60s'!EX$14, Raw!$F:$F, 'Calls Answered in 60s'!$C36, Raw!$H:$H, "A03")</f>
        <v>0</v>
      </c>
      <c r="EY36" s="52">
        <f>SUMIFS(Raw!$I:$I, Raw!$A:$A, 'Calls Answered in 60s'!EY$14, Raw!$F:$F, 'Calls Answered in 60s'!$C36, Raw!$H:$H, "A03")</f>
        <v>0</v>
      </c>
      <c r="EZ36" s="53">
        <f>SUMIFS(Raw!$I:$I, Raw!$A:$A, 'Calls Answered in 60s'!EZ$14, Raw!$F:$F, 'Calls Answered in 60s'!$C36, Raw!$H:$H, "A03")</f>
        <v>0</v>
      </c>
      <c r="FB36" s="51">
        <f>SUMIFS(Raw!$I:$I, Raw!$A:$A, 'Calls Answered in 60s'!FB$14, Raw!$F:$F, 'Calls Answered in 60s'!$C36, Raw!$H:$H, "B01")</f>
        <v>0</v>
      </c>
      <c r="FC36" s="52">
        <f>SUMIFS(Raw!$I:$I, Raw!$A:$A, 'Calls Answered in 60s'!FC$14, Raw!$F:$F, 'Calls Answered in 60s'!$C36, Raw!$H:$H, "B01")</f>
        <v>0</v>
      </c>
      <c r="FD36" s="52">
        <f>SUMIFS(Raw!$I:$I, Raw!$A:$A, 'Calls Answered in 60s'!FD$14, Raw!$F:$F, 'Calls Answered in 60s'!$C36, Raw!$H:$H, "B01")</f>
        <v>0</v>
      </c>
      <c r="FE36" s="52">
        <f>SUMIFS(Raw!$I:$I, Raw!$A:$A, 'Calls Answered in 60s'!FE$14, Raw!$F:$F, 'Calls Answered in 60s'!$C36, Raw!$H:$H, "B01")</f>
        <v>0</v>
      </c>
      <c r="FF36" s="52">
        <f>SUMIFS(Raw!$I:$I, Raw!$A:$A, 'Calls Answered in 60s'!FF$14, Raw!$F:$F, 'Calls Answered in 60s'!$C36, Raw!$H:$H, "B01")</f>
        <v>0</v>
      </c>
      <c r="FG36" s="52">
        <f>SUMIFS(Raw!$I:$I, Raw!$A:$A, 'Calls Answered in 60s'!FG$14, Raw!$F:$F, 'Calls Answered in 60s'!$C36, Raw!$H:$H, "B01")</f>
        <v>0</v>
      </c>
      <c r="FH36" s="53">
        <f>SUMIFS(Raw!$I:$I, Raw!$A:$A, 'Calls Answered in 60s'!FH$14, Raw!$F:$F, 'Calls Answered in 60s'!$C36, Raw!$H:$H, "B01")</f>
        <v>0</v>
      </c>
      <c r="FJ36" s="51">
        <f>SUMIFS(Raw!$I:$I, Raw!$A:$A, 'Calls Answered in 60s'!FJ$14, Raw!$F:$F, 'Calls Answered in 60s'!$C36, Raw!$H:$H, "A03")</f>
        <v>0</v>
      </c>
      <c r="FK36" s="52">
        <f>SUMIFS(Raw!$I:$I, Raw!$A:$A, 'Calls Answered in 60s'!FK$14, Raw!$F:$F, 'Calls Answered in 60s'!$C36, Raw!$H:$H, "A03")</f>
        <v>0</v>
      </c>
      <c r="FL36" s="52">
        <f>SUMIFS(Raw!$I:$I, Raw!$A:$A, 'Calls Answered in 60s'!FL$14, Raw!$F:$F, 'Calls Answered in 60s'!$C36, Raw!$H:$H, "A03")</f>
        <v>0</v>
      </c>
      <c r="FM36" s="52">
        <f>SUMIFS(Raw!$I:$I, Raw!$A:$A, 'Calls Answered in 60s'!FM$14, Raw!$F:$F, 'Calls Answered in 60s'!$C36, Raw!$H:$H, "A03")</f>
        <v>0</v>
      </c>
      <c r="FN36" s="52">
        <f>SUMIFS(Raw!$I:$I, Raw!$A:$A, 'Calls Answered in 60s'!FN$14, Raw!$F:$F, 'Calls Answered in 60s'!$C36, Raw!$H:$H, "A03")</f>
        <v>0</v>
      </c>
      <c r="FO36" s="52">
        <f>SUMIFS(Raw!$I:$I, Raw!$A:$A, 'Calls Answered in 60s'!FO$14, Raw!$F:$F, 'Calls Answered in 60s'!$C36, Raw!$H:$H, "A03")</f>
        <v>0</v>
      </c>
      <c r="FP36" s="53">
        <f>SUMIFS(Raw!$I:$I, Raw!$A:$A, 'Calls Answered in 60s'!FP$14, Raw!$F:$F, 'Calls Answered in 60s'!$C36, Raw!$H:$H, "A03")</f>
        <v>0</v>
      </c>
      <c r="FR36" s="51">
        <f>SUMIFS(Raw!$I:$I, Raw!$A:$A, 'Calls Answered in 60s'!FR$14, Raw!$F:$F, 'Calls Answered in 60s'!$C36, Raw!$H:$H, "B01")</f>
        <v>0</v>
      </c>
      <c r="FS36" s="52">
        <f>SUMIFS(Raw!$I:$I, Raw!$A:$A, 'Calls Answered in 60s'!FS$14, Raw!$F:$F, 'Calls Answered in 60s'!$C36, Raw!$H:$H, "B01")</f>
        <v>0</v>
      </c>
      <c r="FT36" s="52">
        <f>SUMIFS(Raw!$I:$I, Raw!$A:$A, 'Calls Answered in 60s'!FT$14, Raw!$F:$F, 'Calls Answered in 60s'!$C36, Raw!$H:$H, "B01")</f>
        <v>0</v>
      </c>
      <c r="FU36" s="52">
        <f>SUMIFS(Raw!$I:$I, Raw!$A:$A, 'Calls Answered in 60s'!FU$14, Raw!$F:$F, 'Calls Answered in 60s'!$C36, Raw!$H:$H, "B01")</f>
        <v>0</v>
      </c>
      <c r="FV36" s="52">
        <f>SUMIFS(Raw!$I:$I, Raw!$A:$A, 'Calls Answered in 60s'!FV$14, Raw!$F:$F, 'Calls Answered in 60s'!$C36, Raw!$H:$H, "B01")</f>
        <v>0</v>
      </c>
      <c r="FW36" s="52">
        <f>SUMIFS(Raw!$I:$I, Raw!$A:$A, 'Calls Answered in 60s'!FW$14, Raw!$F:$F, 'Calls Answered in 60s'!$C36, Raw!$H:$H, "B01")</f>
        <v>0</v>
      </c>
      <c r="FX36" s="53">
        <f>SUMIFS(Raw!$I:$I, Raw!$A:$A, 'Calls Answered in 60s'!FX$14, Raw!$F:$F, 'Calls Answered in 60s'!$C36, Raw!$H:$H, "B01")</f>
        <v>0</v>
      </c>
      <c r="FZ36" s="51">
        <f>SUMIFS(Raw!$I:$I, Raw!$A:$A, 'Calls Answered in 60s'!FZ$14, Raw!$F:$F, 'Calls Answered in 60s'!$C36, Raw!$H:$H, "A03")</f>
        <v>0</v>
      </c>
      <c r="GA36" s="52">
        <f>SUMIFS(Raw!$I:$I, Raw!$A:$A, 'Calls Answered in 60s'!GA$14, Raw!$F:$F, 'Calls Answered in 60s'!$C36, Raw!$H:$H, "A03")</f>
        <v>0</v>
      </c>
      <c r="GB36" s="52">
        <f>SUMIFS(Raw!$I:$I, Raw!$A:$A, 'Calls Answered in 60s'!GB$14, Raw!$F:$F, 'Calls Answered in 60s'!$C36, Raw!$H:$H, "A03")</f>
        <v>0</v>
      </c>
      <c r="GC36" s="52">
        <f>SUMIFS(Raw!$I:$I, Raw!$A:$A, 'Calls Answered in 60s'!GC$14, Raw!$F:$F, 'Calls Answered in 60s'!$C36, Raw!$H:$H, "A03")</f>
        <v>0</v>
      </c>
      <c r="GD36" s="52">
        <f>SUMIFS(Raw!$I:$I, Raw!$A:$A, 'Calls Answered in 60s'!GD$14, Raw!$F:$F, 'Calls Answered in 60s'!$C36, Raw!$H:$H, "A03")</f>
        <v>0</v>
      </c>
      <c r="GE36" s="52">
        <f>SUMIFS(Raw!$I:$I, Raw!$A:$A, 'Calls Answered in 60s'!GE$14, Raw!$F:$F, 'Calls Answered in 60s'!$C36, Raw!$H:$H, "A03")</f>
        <v>0</v>
      </c>
      <c r="GF36" s="53">
        <f>SUMIFS(Raw!$I:$I, Raw!$A:$A, 'Calls Answered in 60s'!GF$14, Raw!$F:$F, 'Calls Answered in 60s'!$C36, Raw!$H:$H, "A03")</f>
        <v>0</v>
      </c>
      <c r="GH36" s="51">
        <f>SUMIFS(Raw!$I:$I, Raw!$A:$A, 'Calls Answered in 60s'!GH$14, Raw!$F:$F, 'Calls Answered in 60s'!$C36, Raw!$H:$H, "B01")</f>
        <v>0</v>
      </c>
      <c r="GI36" s="52">
        <f>SUMIFS(Raw!$I:$I, Raw!$A:$A, 'Calls Answered in 60s'!GI$14, Raw!$F:$F, 'Calls Answered in 60s'!$C36, Raw!$H:$H, "B01")</f>
        <v>0</v>
      </c>
      <c r="GJ36" s="52">
        <f>SUMIFS(Raw!$I:$I, Raw!$A:$A, 'Calls Answered in 60s'!GJ$14, Raw!$F:$F, 'Calls Answered in 60s'!$C36, Raw!$H:$H, "B01")</f>
        <v>0</v>
      </c>
      <c r="GK36" s="52">
        <f>SUMIFS(Raw!$I:$I, Raw!$A:$A, 'Calls Answered in 60s'!GK$14, Raw!$F:$F, 'Calls Answered in 60s'!$C36, Raw!$H:$H, "B01")</f>
        <v>0</v>
      </c>
      <c r="GL36" s="52">
        <f>SUMIFS(Raw!$I:$I, Raw!$A:$A, 'Calls Answered in 60s'!GL$14, Raw!$F:$F, 'Calls Answered in 60s'!$C36, Raw!$H:$H, "B01")</f>
        <v>0</v>
      </c>
      <c r="GM36" s="52">
        <f>SUMIFS(Raw!$I:$I, Raw!$A:$A, 'Calls Answered in 60s'!GM$14, Raw!$F:$F, 'Calls Answered in 60s'!$C36, Raw!$H:$H, "B01")</f>
        <v>0</v>
      </c>
      <c r="GN36" s="53">
        <f>SUMIFS(Raw!$I:$I, Raw!$A:$A, 'Calls Answered in 60s'!GN$14, Raw!$F:$F, 'Calls Answered in 60s'!$C36, Raw!$H:$H, "B01")</f>
        <v>0</v>
      </c>
      <c r="GP36" s="51">
        <f>SUMIFS(Raw!$I:$I, Raw!$A:$A, 'Calls Answered in 60s'!GP$14, Raw!$F:$F, 'Calls Answered in 60s'!$C36, Raw!$H:$H, "A03")</f>
        <v>0</v>
      </c>
      <c r="GQ36" s="52">
        <f>SUMIFS(Raw!$I:$I, Raw!$A:$A, 'Calls Answered in 60s'!GQ$14, Raw!$F:$F, 'Calls Answered in 60s'!$C36, Raw!$H:$H, "A03")</f>
        <v>0</v>
      </c>
      <c r="GR36" s="52">
        <f>SUMIFS(Raw!$I:$I, Raw!$A:$A, 'Calls Answered in 60s'!GR$14, Raw!$F:$F, 'Calls Answered in 60s'!$C36, Raw!$H:$H, "A03")</f>
        <v>0</v>
      </c>
      <c r="GS36" s="52">
        <f>SUMIFS(Raw!$I:$I, Raw!$A:$A, 'Calls Answered in 60s'!GS$14, Raw!$F:$F, 'Calls Answered in 60s'!$C36, Raw!$H:$H, "A03")</f>
        <v>0</v>
      </c>
      <c r="GT36" s="52">
        <f>SUMIFS(Raw!$I:$I, Raw!$A:$A, 'Calls Answered in 60s'!GT$14, Raw!$F:$F, 'Calls Answered in 60s'!$C36, Raw!$H:$H, "A03")</f>
        <v>0</v>
      </c>
      <c r="GU36" s="52">
        <f>SUMIFS(Raw!$I:$I, Raw!$A:$A, 'Calls Answered in 60s'!GU$14, Raw!$F:$F, 'Calls Answered in 60s'!$C36, Raw!$H:$H, "A03")</f>
        <v>0</v>
      </c>
      <c r="GV36" s="53">
        <f>SUMIFS(Raw!$I:$I, Raw!$A:$A, 'Calls Answered in 60s'!GV$14, Raw!$F:$F, 'Calls Answered in 60s'!$C36, Raw!$H:$H, "A03")</f>
        <v>0</v>
      </c>
      <c r="GX36" s="51">
        <f>SUMIFS(Raw!$I:$I, Raw!$A:$A, 'Calls Answered in 60s'!GX$14, Raw!$F:$F, 'Calls Answered in 60s'!$C36, Raw!$H:$H, "B01")</f>
        <v>0</v>
      </c>
      <c r="GY36" s="52">
        <f>SUMIFS(Raw!$I:$I, Raw!$A:$A, 'Calls Answered in 60s'!GY$14, Raw!$F:$F, 'Calls Answered in 60s'!$C36, Raw!$H:$H, "B01")</f>
        <v>0</v>
      </c>
      <c r="GZ36" s="52">
        <f>SUMIFS(Raw!$I:$I, Raw!$A:$A, 'Calls Answered in 60s'!GZ$14, Raw!$F:$F, 'Calls Answered in 60s'!$C36, Raw!$H:$H, "B01")</f>
        <v>0</v>
      </c>
      <c r="HA36" s="52">
        <f>SUMIFS(Raw!$I:$I, Raw!$A:$A, 'Calls Answered in 60s'!HA$14, Raw!$F:$F, 'Calls Answered in 60s'!$C36, Raw!$H:$H, "B01")</f>
        <v>0</v>
      </c>
      <c r="HB36" s="52">
        <f>SUMIFS(Raw!$I:$I, Raw!$A:$A, 'Calls Answered in 60s'!HB$14, Raw!$F:$F, 'Calls Answered in 60s'!$C36, Raw!$H:$H, "B01")</f>
        <v>0</v>
      </c>
      <c r="HC36" s="52">
        <f>SUMIFS(Raw!$I:$I, Raw!$A:$A, 'Calls Answered in 60s'!HC$14, Raw!$F:$F, 'Calls Answered in 60s'!$C36, Raw!$H:$H, "B01")</f>
        <v>0</v>
      </c>
      <c r="HD36" s="53">
        <f>SUMIFS(Raw!$I:$I, Raw!$A:$A, 'Calls Answered in 60s'!HD$14, Raw!$F:$F, 'Calls Answered in 60s'!$C36, Raw!$H:$H, "B01")</f>
        <v>0</v>
      </c>
      <c r="HF36" s="51">
        <f>SUMIFS(Raw!$I:$I, Raw!$A:$A, 'Calls Answered in 60s'!HF$14, Raw!$F:$F, 'Calls Answered in 60s'!$C36, Raw!$H:$H, "A03")</f>
        <v>0</v>
      </c>
      <c r="HG36" s="52">
        <f>SUMIFS(Raw!$I:$I, Raw!$A:$A, 'Calls Answered in 60s'!HG$14, Raw!$F:$F, 'Calls Answered in 60s'!$C36, Raw!$H:$H, "A03")</f>
        <v>0</v>
      </c>
      <c r="HH36" s="52">
        <f>SUMIFS(Raw!$I:$I, Raw!$A:$A, 'Calls Answered in 60s'!HH$14, Raw!$F:$F, 'Calls Answered in 60s'!$C36, Raw!$H:$H, "A03")</f>
        <v>0</v>
      </c>
      <c r="HI36" s="52">
        <f>SUMIFS(Raw!$I:$I, Raw!$A:$A, 'Calls Answered in 60s'!HI$14, Raw!$F:$F, 'Calls Answered in 60s'!$C36, Raw!$H:$H, "A03")</f>
        <v>0</v>
      </c>
      <c r="HJ36" s="52">
        <f>SUMIFS(Raw!$I:$I, Raw!$A:$A, 'Calls Answered in 60s'!HJ$14, Raw!$F:$F, 'Calls Answered in 60s'!$C36, Raw!$H:$H, "A03")</f>
        <v>0</v>
      </c>
      <c r="HK36" s="52">
        <f>SUMIFS(Raw!$I:$I, Raw!$A:$A, 'Calls Answered in 60s'!HK$14, Raw!$F:$F, 'Calls Answered in 60s'!$C36, Raw!$H:$H, "A03")</f>
        <v>0</v>
      </c>
      <c r="HL36" s="53">
        <f>SUMIFS(Raw!$I:$I, Raw!$A:$A, 'Calls Answered in 60s'!HL$14, Raw!$F:$F, 'Calls Answered in 60s'!$C36, Raw!$H:$H, "A03")</f>
        <v>0</v>
      </c>
      <c r="HN36" s="51">
        <f>SUMIFS(Raw!$I:$I, Raw!$A:$A, 'Calls Answered in 60s'!HN$14, Raw!$F:$F, 'Calls Answered in 60s'!$C36, Raw!$H:$H, "B01")</f>
        <v>0</v>
      </c>
      <c r="HO36" s="52">
        <f>SUMIFS(Raw!$I:$I, Raw!$A:$A, 'Calls Answered in 60s'!HO$14, Raw!$F:$F, 'Calls Answered in 60s'!$C36, Raw!$H:$H, "B01")</f>
        <v>0</v>
      </c>
      <c r="HP36" s="52">
        <f>SUMIFS(Raw!$I:$I, Raw!$A:$A, 'Calls Answered in 60s'!HP$14, Raw!$F:$F, 'Calls Answered in 60s'!$C36, Raw!$H:$H, "B01")</f>
        <v>0</v>
      </c>
      <c r="HQ36" s="52">
        <f>SUMIFS(Raw!$I:$I, Raw!$A:$A, 'Calls Answered in 60s'!HQ$14, Raw!$F:$F, 'Calls Answered in 60s'!$C36, Raw!$H:$H, "B01")</f>
        <v>0</v>
      </c>
      <c r="HR36" s="52">
        <f>SUMIFS(Raw!$I:$I, Raw!$A:$A, 'Calls Answered in 60s'!HR$14, Raw!$F:$F, 'Calls Answered in 60s'!$C36, Raw!$H:$H, "B01")</f>
        <v>0</v>
      </c>
      <c r="HS36" s="52">
        <f>SUMIFS(Raw!$I:$I, Raw!$A:$A, 'Calls Answered in 60s'!HS$14, Raw!$F:$F, 'Calls Answered in 60s'!$C36, Raw!$H:$H, "B01")</f>
        <v>0</v>
      </c>
      <c r="HT36" s="53">
        <f>SUMIFS(Raw!$I:$I, Raw!$A:$A, 'Calls Answered in 60s'!HT$14, Raw!$F:$F, 'Calls Answered in 60s'!$C36, Raw!$H:$H, "B01")</f>
        <v>0</v>
      </c>
      <c r="HV36" s="51">
        <f>SUMIFS(Raw!$I:$I, Raw!$A:$A, 'Calls Answered in 60s'!HV$14, Raw!$F:$F, 'Calls Answered in 60s'!$C36, Raw!$H:$H, "A03")</f>
        <v>0</v>
      </c>
      <c r="HW36" s="52">
        <f>SUMIFS(Raw!$I:$I, Raw!$A:$A, 'Calls Answered in 60s'!HW$14, Raw!$F:$F, 'Calls Answered in 60s'!$C36, Raw!$H:$H, "A03")</f>
        <v>0</v>
      </c>
      <c r="HX36" s="52">
        <f>SUMIFS(Raw!$I:$I, Raw!$A:$A, 'Calls Answered in 60s'!HX$14, Raw!$F:$F, 'Calls Answered in 60s'!$C36, Raw!$H:$H, "A03")</f>
        <v>0</v>
      </c>
      <c r="HY36" s="52">
        <f>SUMIFS(Raw!$I:$I, Raw!$A:$A, 'Calls Answered in 60s'!HY$14, Raw!$F:$F, 'Calls Answered in 60s'!$C36, Raw!$H:$H, "A03")</f>
        <v>0</v>
      </c>
      <c r="HZ36" s="52">
        <f>SUMIFS(Raw!$I:$I, Raw!$A:$A, 'Calls Answered in 60s'!HZ$14, Raw!$F:$F, 'Calls Answered in 60s'!$C36, Raw!$H:$H, "A03")</f>
        <v>0</v>
      </c>
      <c r="IA36" s="52">
        <f>SUMIFS(Raw!$I:$I, Raw!$A:$A, 'Calls Answered in 60s'!IA$14, Raw!$F:$F, 'Calls Answered in 60s'!$C36, Raw!$H:$H, "A03")</f>
        <v>0</v>
      </c>
      <c r="IB36" s="53">
        <f>SUMIFS(Raw!$I:$I, Raw!$A:$A, 'Calls Answered in 60s'!IB$14, Raw!$F:$F, 'Calls Answered in 60s'!$C36, Raw!$H:$H, "A03")</f>
        <v>0</v>
      </c>
      <c r="ID36" s="51">
        <f>SUMIFS(Raw!$I:$I, Raw!$A:$A, 'Calls Answered in 60s'!ID$14, Raw!$F:$F, 'Calls Answered in 60s'!$C36, Raw!$H:$H, "B01")</f>
        <v>0</v>
      </c>
      <c r="IE36" s="52">
        <f>SUMIFS(Raw!$I:$I, Raw!$A:$A, 'Calls Answered in 60s'!IE$14, Raw!$F:$F, 'Calls Answered in 60s'!$C36, Raw!$H:$H, "B01")</f>
        <v>0</v>
      </c>
      <c r="IF36" s="52">
        <f>SUMIFS(Raw!$I:$I, Raw!$A:$A, 'Calls Answered in 60s'!IF$14, Raw!$F:$F, 'Calls Answered in 60s'!$C36, Raw!$H:$H, "B01")</f>
        <v>0</v>
      </c>
      <c r="IG36" s="52">
        <f>SUMIFS(Raw!$I:$I, Raw!$A:$A, 'Calls Answered in 60s'!IG$14, Raw!$F:$F, 'Calls Answered in 60s'!$C36, Raw!$H:$H, "B01")</f>
        <v>0</v>
      </c>
      <c r="IH36" s="52">
        <f>SUMIFS(Raw!$I:$I, Raw!$A:$A, 'Calls Answered in 60s'!IH$14, Raw!$F:$F, 'Calls Answered in 60s'!$C36, Raw!$H:$H, "B01")</f>
        <v>0</v>
      </c>
      <c r="II36" s="52">
        <f>SUMIFS(Raw!$I:$I, Raw!$A:$A, 'Calls Answered in 60s'!II$14, Raw!$F:$F, 'Calls Answered in 60s'!$C36, Raw!$H:$H, "B01")</f>
        <v>0</v>
      </c>
      <c r="IJ36" s="53">
        <f>SUMIFS(Raw!$I:$I, Raw!$A:$A, 'Calls Answered in 60s'!IJ$14, Raw!$F:$F, 'Calls Answered in 60s'!$C36, Raw!$H:$H, "B01")</f>
        <v>0</v>
      </c>
      <c r="IL36" s="51">
        <f>SUMIFS(Raw!$I:$I, Raw!$A:$A, 'Calls Answered in 60s'!IL$14, Raw!$F:$F, 'Calls Answered in 60s'!$C36, Raw!$H:$H, "A03")</f>
        <v>0</v>
      </c>
      <c r="IM36" s="52">
        <f>SUMIFS(Raw!$I:$I, Raw!$A:$A, 'Calls Answered in 60s'!IM$14, Raw!$F:$F, 'Calls Answered in 60s'!$C36, Raw!$H:$H, "A03")</f>
        <v>0</v>
      </c>
      <c r="IN36" s="52">
        <f>SUMIFS(Raw!$I:$I, Raw!$A:$A, 'Calls Answered in 60s'!IN$14, Raw!$F:$F, 'Calls Answered in 60s'!$C36, Raw!$H:$H, "A03")</f>
        <v>0</v>
      </c>
      <c r="IO36" s="52">
        <f>SUMIFS(Raw!$I:$I, Raw!$A:$A, 'Calls Answered in 60s'!IO$14, Raw!$F:$F, 'Calls Answered in 60s'!$C36, Raw!$H:$H, "A03")</f>
        <v>0</v>
      </c>
      <c r="IP36" s="52">
        <f>SUMIFS(Raw!$I:$I, Raw!$A:$A, 'Calls Answered in 60s'!IP$14, Raw!$F:$F, 'Calls Answered in 60s'!$C36, Raw!$H:$H, "A03")</f>
        <v>0</v>
      </c>
      <c r="IQ36" s="52">
        <f>SUMIFS(Raw!$I:$I, Raw!$A:$A, 'Calls Answered in 60s'!IQ$14, Raw!$F:$F, 'Calls Answered in 60s'!$C36, Raw!$H:$H, "A03")</f>
        <v>0</v>
      </c>
      <c r="IR36" s="53">
        <f>SUMIFS(Raw!$I:$I, Raw!$A:$A, 'Calls Answered in 60s'!IR$14, Raw!$F:$F, 'Calls Answered in 60s'!$C36, Raw!$H:$H, "A03")</f>
        <v>0</v>
      </c>
      <c r="IT36" s="51">
        <f>SUMIFS(Raw!$I:$I, Raw!$A:$A, 'Calls Answered in 60s'!IT$14, Raw!$F:$F, 'Calls Answered in 60s'!$C36, Raw!$H:$H, "B01")</f>
        <v>0</v>
      </c>
      <c r="IU36" s="52">
        <f>SUMIFS(Raw!$I:$I, Raw!$A:$A, 'Calls Answered in 60s'!IU$14, Raw!$F:$F, 'Calls Answered in 60s'!$C36, Raw!$H:$H, "B01")</f>
        <v>0</v>
      </c>
      <c r="IV36" s="52">
        <f>SUMIFS(Raw!$I:$I, Raw!$A:$A, 'Calls Answered in 60s'!IV$14, Raw!$F:$F, 'Calls Answered in 60s'!$C36, Raw!$H:$H, "B01")</f>
        <v>0</v>
      </c>
      <c r="IW36" s="52">
        <f>SUMIFS(Raw!$I:$I, Raw!$A:$A, 'Calls Answered in 60s'!IW$14, Raw!$F:$F, 'Calls Answered in 60s'!$C36, Raw!$H:$H, "B01")</f>
        <v>0</v>
      </c>
      <c r="IX36" s="52">
        <f>SUMIFS(Raw!$I:$I, Raw!$A:$A, 'Calls Answered in 60s'!IX$14, Raw!$F:$F, 'Calls Answered in 60s'!$C36, Raw!$H:$H, "B01")</f>
        <v>0</v>
      </c>
      <c r="IY36" s="52">
        <f>SUMIFS(Raw!$I:$I, Raw!$A:$A, 'Calls Answered in 60s'!IY$14, Raw!$F:$F, 'Calls Answered in 60s'!$C36, Raw!$H:$H, "B01")</f>
        <v>0</v>
      </c>
      <c r="IZ36" s="53">
        <f>SUMIFS(Raw!$I:$I, Raw!$A:$A, 'Calls Answered in 60s'!IZ$14, Raw!$F:$F, 'Calls Answered in 60s'!$C36, Raw!$H:$H, "B01")</f>
        <v>0</v>
      </c>
      <c r="JB36" s="51">
        <f>SUMIFS(Raw!$I:$I, Raw!$A:$A, 'Calls Answered in 60s'!JB$14, Raw!$F:$F, 'Calls Answered in 60s'!$C36, Raw!$H:$H, "A03")</f>
        <v>0</v>
      </c>
      <c r="JC36" s="52">
        <f>SUMIFS(Raw!$I:$I, Raw!$A:$A, 'Calls Answered in 60s'!JC$14, Raw!$F:$F, 'Calls Answered in 60s'!$C36, Raw!$H:$H, "A03")</f>
        <v>0</v>
      </c>
      <c r="JD36" s="52">
        <f>SUMIFS(Raw!$I:$I, Raw!$A:$A, 'Calls Answered in 60s'!JD$14, Raw!$F:$F, 'Calls Answered in 60s'!$C36, Raw!$H:$H, "A03")</f>
        <v>0</v>
      </c>
      <c r="JE36" s="52">
        <f>SUMIFS(Raw!$I:$I, Raw!$A:$A, 'Calls Answered in 60s'!JE$14, Raw!$F:$F, 'Calls Answered in 60s'!$C36, Raw!$H:$H, "A03")</f>
        <v>0</v>
      </c>
      <c r="JF36" s="52">
        <f>SUMIFS(Raw!$I:$I, Raw!$A:$A, 'Calls Answered in 60s'!JF$14, Raw!$F:$F, 'Calls Answered in 60s'!$C36, Raw!$H:$H, "A03")</f>
        <v>0</v>
      </c>
      <c r="JG36" s="52">
        <f>SUMIFS(Raw!$I:$I, Raw!$A:$A, 'Calls Answered in 60s'!JG$14, Raw!$F:$F, 'Calls Answered in 60s'!$C36, Raw!$H:$H, "A03")</f>
        <v>0</v>
      </c>
      <c r="JH36" s="53">
        <f>SUMIFS(Raw!$I:$I, Raw!$A:$A, 'Calls Answered in 60s'!JH$14, Raw!$F:$F, 'Calls Answered in 60s'!$C36, Raw!$H:$H, "A03")</f>
        <v>0</v>
      </c>
      <c r="JJ36" s="51">
        <f>SUMIFS(Raw!$I:$I, Raw!$A:$A, 'Calls Answered in 60s'!JJ$14, Raw!$F:$F, 'Calls Answered in 60s'!$C36, Raw!$H:$H, "B01")</f>
        <v>0</v>
      </c>
      <c r="JK36" s="52">
        <f>SUMIFS(Raw!$I:$I, Raw!$A:$A, 'Calls Answered in 60s'!JK$14, Raw!$F:$F, 'Calls Answered in 60s'!$C36, Raw!$H:$H, "B01")</f>
        <v>0</v>
      </c>
      <c r="JL36" s="52">
        <f>SUMIFS(Raw!$I:$I, Raw!$A:$A, 'Calls Answered in 60s'!JL$14, Raw!$F:$F, 'Calls Answered in 60s'!$C36, Raw!$H:$H, "B01")</f>
        <v>0</v>
      </c>
      <c r="JM36" s="52">
        <f>SUMIFS(Raw!$I:$I, Raw!$A:$A, 'Calls Answered in 60s'!JM$14, Raw!$F:$F, 'Calls Answered in 60s'!$C36, Raw!$H:$H, "B01")</f>
        <v>0</v>
      </c>
      <c r="JN36" s="52">
        <f>SUMIFS(Raw!$I:$I, Raw!$A:$A, 'Calls Answered in 60s'!JN$14, Raw!$F:$F, 'Calls Answered in 60s'!$C36, Raw!$H:$H, "B01")</f>
        <v>0</v>
      </c>
      <c r="JO36" s="52">
        <f>SUMIFS(Raw!$I:$I, Raw!$A:$A, 'Calls Answered in 60s'!JO$14, Raw!$F:$F, 'Calls Answered in 60s'!$C36, Raw!$H:$H, "B01")</f>
        <v>0</v>
      </c>
      <c r="JP36" s="53">
        <f>SUMIFS(Raw!$I:$I, Raw!$A:$A, 'Calls Answered in 60s'!JP$14, Raw!$F:$F, 'Calls Answered in 60s'!$C36, Raw!$H:$H, "B01")</f>
        <v>0</v>
      </c>
      <c r="JR36" s="51">
        <f>SUMIFS(Raw!$I:$I, Raw!$A:$A, 'Calls Answered in 60s'!JR$14, Raw!$F:$F, 'Calls Answered in 60s'!$C36, Raw!$H:$H, "A03")</f>
        <v>0</v>
      </c>
      <c r="JS36" s="52">
        <f>SUMIFS(Raw!$I:$I, Raw!$A:$A, 'Calls Answered in 60s'!JS$14, Raw!$F:$F, 'Calls Answered in 60s'!$C36, Raw!$H:$H, "A03")</f>
        <v>0</v>
      </c>
      <c r="JT36" s="52">
        <f>SUMIFS(Raw!$I:$I, Raw!$A:$A, 'Calls Answered in 60s'!JT$14, Raw!$F:$F, 'Calls Answered in 60s'!$C36, Raw!$H:$H, "A03")</f>
        <v>0</v>
      </c>
      <c r="JU36" s="52">
        <f>SUMIFS(Raw!$I:$I, Raw!$A:$A, 'Calls Answered in 60s'!JU$14, Raw!$F:$F, 'Calls Answered in 60s'!$C36, Raw!$H:$H, "A03")</f>
        <v>0</v>
      </c>
      <c r="JV36" s="52">
        <f>SUMIFS(Raw!$I:$I, Raw!$A:$A, 'Calls Answered in 60s'!JV$14, Raw!$F:$F, 'Calls Answered in 60s'!$C36, Raw!$H:$H, "A03")</f>
        <v>0</v>
      </c>
      <c r="JW36" s="52">
        <f>SUMIFS(Raw!$I:$I, Raw!$A:$A, 'Calls Answered in 60s'!JW$14, Raw!$F:$F, 'Calls Answered in 60s'!$C36, Raw!$H:$H, "A03")</f>
        <v>0</v>
      </c>
      <c r="JX36" s="53">
        <f>SUMIFS(Raw!$I:$I, Raw!$A:$A, 'Calls Answered in 60s'!JX$14, Raw!$F:$F, 'Calls Answered in 60s'!$C36, Raw!$H:$H, "A03")</f>
        <v>0</v>
      </c>
      <c r="JZ36" s="51">
        <f>SUMIFS(Raw!$I:$I, Raw!$A:$A, 'Calls Answered in 60s'!JZ$14, Raw!$F:$F, 'Calls Answered in 60s'!$C36, Raw!$H:$H, "B01")</f>
        <v>0</v>
      </c>
      <c r="KA36" s="52">
        <f>SUMIFS(Raw!$I:$I, Raw!$A:$A, 'Calls Answered in 60s'!KA$14, Raw!$F:$F, 'Calls Answered in 60s'!$C36, Raw!$H:$H, "B01")</f>
        <v>0</v>
      </c>
      <c r="KB36" s="52">
        <f>SUMIFS(Raw!$I:$I, Raw!$A:$A, 'Calls Answered in 60s'!KB$14, Raw!$F:$F, 'Calls Answered in 60s'!$C36, Raw!$H:$H, "B01")</f>
        <v>0</v>
      </c>
      <c r="KC36" s="52">
        <f>SUMIFS(Raw!$I:$I, Raw!$A:$A, 'Calls Answered in 60s'!KC$14, Raw!$F:$F, 'Calls Answered in 60s'!$C36, Raw!$H:$H, "B01")</f>
        <v>0</v>
      </c>
      <c r="KD36" s="52">
        <f>SUMIFS(Raw!$I:$I, Raw!$A:$A, 'Calls Answered in 60s'!KD$14, Raw!$F:$F, 'Calls Answered in 60s'!$C36, Raw!$H:$H, "B01")</f>
        <v>0</v>
      </c>
      <c r="KE36" s="52">
        <f>SUMIFS(Raw!$I:$I, Raw!$A:$A, 'Calls Answered in 60s'!KE$14, Raw!$F:$F, 'Calls Answered in 60s'!$C36, Raw!$H:$H, "B01")</f>
        <v>0</v>
      </c>
      <c r="KF36" s="53">
        <f>SUMIFS(Raw!$I:$I, Raw!$A:$A, 'Calls Answered in 60s'!KF$14, Raw!$F:$F, 'Calls Answered in 60s'!$C36, Raw!$H:$H, "B01")</f>
        <v>0</v>
      </c>
      <c r="KH36" s="51">
        <f>SUMIFS(Raw!$I:$I, Raw!$A:$A, 'Calls Answered in 60s'!KH$14, Raw!$F:$F, 'Calls Answered in 60s'!$C36, Raw!$H:$H, "A03")</f>
        <v>0</v>
      </c>
      <c r="KI36" s="52">
        <f>SUMIFS(Raw!$I:$I, Raw!$A:$A, 'Calls Answered in 60s'!KI$14, Raw!$F:$F, 'Calls Answered in 60s'!$C36, Raw!$H:$H, "A03")</f>
        <v>0</v>
      </c>
      <c r="KJ36" s="52">
        <f>SUMIFS(Raw!$I:$I, Raw!$A:$A, 'Calls Answered in 60s'!KJ$14, Raw!$F:$F, 'Calls Answered in 60s'!$C36, Raw!$H:$H, "A03")</f>
        <v>0</v>
      </c>
      <c r="KK36" s="52">
        <f>SUMIFS(Raw!$I:$I, Raw!$A:$A, 'Calls Answered in 60s'!KK$14, Raw!$F:$F, 'Calls Answered in 60s'!$C36, Raw!$H:$H, "A03")</f>
        <v>0</v>
      </c>
      <c r="KL36" s="52">
        <f>SUMIFS(Raw!$I:$I, Raw!$A:$A, 'Calls Answered in 60s'!KL$14, Raw!$F:$F, 'Calls Answered in 60s'!$C36, Raw!$H:$H, "A03")</f>
        <v>0</v>
      </c>
      <c r="KM36" s="52">
        <f>SUMIFS(Raw!$I:$I, Raw!$A:$A, 'Calls Answered in 60s'!KM$14, Raw!$F:$F, 'Calls Answered in 60s'!$C36, Raw!$H:$H, "A03")</f>
        <v>0</v>
      </c>
      <c r="KN36" s="53">
        <f>SUMIFS(Raw!$I:$I, Raw!$A:$A, 'Calls Answered in 60s'!KN$14, Raw!$F:$F, 'Calls Answered in 60s'!$C36, Raw!$H:$H, "A03")</f>
        <v>0</v>
      </c>
      <c r="KP36" s="51">
        <f>SUMIFS(Raw!$I:$I, Raw!$A:$A, 'Calls Answered in 60s'!KP$14, Raw!$F:$F, 'Calls Answered in 60s'!$C36, Raw!$H:$H, "B01")</f>
        <v>0</v>
      </c>
      <c r="KQ36" s="52">
        <f>SUMIFS(Raw!$I:$I, Raw!$A:$A, 'Calls Answered in 60s'!KQ$14, Raw!$F:$F, 'Calls Answered in 60s'!$C36, Raw!$H:$H, "B01")</f>
        <v>0</v>
      </c>
      <c r="KR36" s="52">
        <f>SUMIFS(Raw!$I:$I, Raw!$A:$A, 'Calls Answered in 60s'!KR$14, Raw!$F:$F, 'Calls Answered in 60s'!$C36, Raw!$H:$H, "B01")</f>
        <v>0</v>
      </c>
      <c r="KS36" s="52">
        <f>SUMIFS(Raw!$I:$I, Raw!$A:$A, 'Calls Answered in 60s'!KS$14, Raw!$F:$F, 'Calls Answered in 60s'!$C36, Raw!$H:$H, "B01")</f>
        <v>0</v>
      </c>
      <c r="KT36" s="52">
        <f>SUMIFS(Raw!$I:$I, Raw!$A:$A, 'Calls Answered in 60s'!KT$14, Raw!$F:$F, 'Calls Answered in 60s'!$C36, Raw!$H:$H, "B01")</f>
        <v>0</v>
      </c>
      <c r="KU36" s="52">
        <f>SUMIFS(Raw!$I:$I, Raw!$A:$A, 'Calls Answered in 60s'!KU$14, Raw!$F:$F, 'Calls Answered in 60s'!$C36, Raw!$H:$H, "B01")</f>
        <v>0</v>
      </c>
      <c r="KV36" s="53">
        <f>SUMIFS(Raw!$I:$I, Raw!$A:$A, 'Calls Answered in 60s'!KV$14, Raw!$F:$F, 'Calls Answered in 60s'!$C36, Raw!$H:$H, "B01")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2472</v>
      </c>
      <c r="O37" s="35">
        <v>1959</v>
      </c>
      <c r="P37" s="35">
        <v>1517</v>
      </c>
      <c r="Q37" s="35">
        <v>1229</v>
      </c>
      <c r="R37" s="35">
        <v>1224</v>
      </c>
      <c r="S37" s="35">
        <v>1650</v>
      </c>
      <c r="T37" s="36">
        <v>2415</v>
      </c>
      <c r="V37" s="34">
        <v>3441</v>
      </c>
      <c r="W37" s="35">
        <v>2948</v>
      </c>
      <c r="X37" s="35">
        <v>2869</v>
      </c>
      <c r="Y37" s="35">
        <v>2753</v>
      </c>
      <c r="Z37" s="35">
        <v>2906</v>
      </c>
      <c r="AA37" s="35">
        <v>4063</v>
      </c>
      <c r="AB37" s="36">
        <v>3547</v>
      </c>
      <c r="AD37" s="34">
        <v>2451</v>
      </c>
      <c r="AE37" s="35">
        <v>1677</v>
      </c>
      <c r="AF37" s="35">
        <v>2069</v>
      </c>
      <c r="AG37" s="35">
        <v>1817</v>
      </c>
      <c r="AH37" s="35">
        <v>2105</v>
      </c>
      <c r="AI37" s="35">
        <v>1507</v>
      </c>
      <c r="AJ37" s="36">
        <v>1137</v>
      </c>
      <c r="AL37" s="34">
        <v>3389</v>
      </c>
      <c r="AM37" s="35">
        <v>3135</v>
      </c>
      <c r="AN37" s="35">
        <v>2906</v>
      </c>
      <c r="AO37" s="35">
        <v>2546</v>
      </c>
      <c r="AP37" s="35">
        <v>2917</v>
      </c>
      <c r="AQ37" s="35">
        <v>3769</v>
      </c>
      <c r="AR37" s="36">
        <v>3373</v>
      </c>
      <c r="AT37" s="34">
        <v>1578</v>
      </c>
      <c r="AU37" s="35">
        <v>2177</v>
      </c>
      <c r="AV37" s="35">
        <v>1554</v>
      </c>
      <c r="AW37" s="35">
        <v>864</v>
      </c>
      <c r="AX37" s="35">
        <v>1434</v>
      </c>
      <c r="AY37" s="35">
        <v>1302</v>
      </c>
      <c r="AZ37" s="36">
        <v>1363</v>
      </c>
      <c r="BB37" s="34">
        <v>3099</v>
      </c>
      <c r="BC37" s="35">
        <v>2950</v>
      </c>
      <c r="BD37" s="35">
        <v>2839</v>
      </c>
      <c r="BE37" s="35">
        <v>2585</v>
      </c>
      <c r="BF37" s="35">
        <v>2853</v>
      </c>
      <c r="BG37" s="35">
        <v>4119</v>
      </c>
      <c r="BH37" s="36">
        <v>3665</v>
      </c>
      <c r="BJ37" s="34">
        <v>1433</v>
      </c>
      <c r="BK37" s="35">
        <v>1883</v>
      </c>
      <c r="BL37" s="35">
        <v>2091</v>
      </c>
      <c r="BM37" s="35">
        <v>1265</v>
      </c>
      <c r="BN37" s="35">
        <v>1908</v>
      </c>
      <c r="BO37" s="35">
        <v>1473</v>
      </c>
      <c r="BP37" s="36">
        <v>1420</v>
      </c>
      <c r="BR37" s="34">
        <v>3297</v>
      </c>
      <c r="BS37" s="35">
        <v>2756</v>
      </c>
      <c r="BT37" s="35">
        <v>2356</v>
      </c>
      <c r="BU37" s="35">
        <v>2362</v>
      </c>
      <c r="BV37" s="35">
        <v>3775</v>
      </c>
      <c r="BW37" s="35">
        <v>4937</v>
      </c>
      <c r="BX37" s="36">
        <v>4103</v>
      </c>
      <c r="BZ37" s="34">
        <v>2343</v>
      </c>
      <c r="CA37" s="35">
        <v>2208</v>
      </c>
      <c r="CB37" s="35">
        <v>1995</v>
      </c>
      <c r="CC37" s="35">
        <v>2118</v>
      </c>
      <c r="CD37" s="35">
        <v>1332</v>
      </c>
      <c r="CE37" s="35">
        <v>1142</v>
      </c>
      <c r="CF37" s="36">
        <v>1845</v>
      </c>
      <c r="CH37" s="34">
        <v>3387</v>
      </c>
      <c r="CI37" s="35">
        <v>2871</v>
      </c>
      <c r="CJ37" s="35">
        <v>2497</v>
      </c>
      <c r="CK37" s="35">
        <v>3255</v>
      </c>
      <c r="CL37" s="35">
        <v>3233</v>
      </c>
      <c r="CM37" s="35">
        <v>4165</v>
      </c>
      <c r="CN37" s="36">
        <v>3699</v>
      </c>
      <c r="CP37" s="34">
        <v>1757</v>
      </c>
      <c r="CQ37" s="35">
        <v>2344</v>
      </c>
      <c r="CR37" s="35">
        <v>2314</v>
      </c>
      <c r="CS37" s="35">
        <v>2343</v>
      </c>
      <c r="CT37" s="35">
        <v>2234</v>
      </c>
      <c r="CU37" s="35">
        <v>2092</v>
      </c>
      <c r="CV37" s="36">
        <v>2014</v>
      </c>
      <c r="CX37" s="34">
        <v>3117</v>
      </c>
      <c r="CY37" s="35">
        <v>2700</v>
      </c>
      <c r="CZ37" s="35">
        <v>2705</v>
      </c>
      <c r="DA37" s="35">
        <v>2604</v>
      </c>
      <c r="DB37" s="35">
        <v>2791</v>
      </c>
      <c r="DC37" s="35">
        <v>3709</v>
      </c>
      <c r="DD37" s="36">
        <v>3215</v>
      </c>
      <c r="DF37" s="34">
        <v>2081</v>
      </c>
      <c r="DG37" s="35">
        <v>1764</v>
      </c>
      <c r="DH37" s="35">
        <v>2106</v>
      </c>
      <c r="DI37" s="35">
        <v>1413</v>
      </c>
      <c r="DJ37" s="35">
        <v>1592</v>
      </c>
      <c r="DK37" s="35">
        <v>1650</v>
      </c>
      <c r="DL37" s="36">
        <v>1479</v>
      </c>
      <c r="DN37" s="34">
        <v>2982</v>
      </c>
      <c r="DO37" s="35">
        <v>2724</v>
      </c>
      <c r="DP37" s="35">
        <v>2662</v>
      </c>
      <c r="DQ37" s="35">
        <v>2526</v>
      </c>
      <c r="DR37" s="35">
        <v>2545</v>
      </c>
      <c r="DS37" s="35">
        <v>3690</v>
      </c>
      <c r="DT37" s="36">
        <v>3204</v>
      </c>
      <c r="DV37" s="34">
        <v>1361</v>
      </c>
      <c r="DW37" s="35">
        <v>1789</v>
      </c>
      <c r="DX37" s="35">
        <v>2220</v>
      </c>
      <c r="DY37" s="35">
        <v>1385</v>
      </c>
      <c r="DZ37" s="35">
        <v>1661</v>
      </c>
      <c r="EA37" s="35">
        <v>1330</v>
      </c>
      <c r="EB37" s="36">
        <v>1962</v>
      </c>
      <c r="ED37" s="34">
        <f>SUMIFS(Raw!$I:$I, Raw!$A:$A, 'Calls Answered in 60s'!ED$14, Raw!$F:$F, 'Calls Answered in 60s'!$C37, Raw!$H:$H, "A03")</f>
        <v>3416</v>
      </c>
      <c r="EE37" s="35">
        <f>SUMIFS(Raw!$I:$I, Raw!$A:$A, 'Calls Answered in 60s'!EE$14, Raw!$F:$F, 'Calls Answered in 60s'!$C37, Raw!$H:$H, "A03")</f>
        <v>2698</v>
      </c>
      <c r="EF37" s="35">
        <f>SUMIFS(Raw!$I:$I, Raw!$A:$A, 'Calls Answered in 60s'!EF$14, Raw!$F:$F, 'Calls Answered in 60s'!$C37, Raw!$H:$H, "A03")</f>
        <v>2605</v>
      </c>
      <c r="EG37" s="35">
        <f>SUMIFS(Raw!$I:$I, Raw!$A:$A, 'Calls Answered in 60s'!EG$14, Raw!$F:$F, 'Calls Answered in 60s'!$C37, Raw!$H:$H, "A03")</f>
        <v>2501</v>
      </c>
      <c r="EH37" s="35">
        <f>SUMIFS(Raw!$I:$I, Raw!$A:$A, 'Calls Answered in 60s'!EH$14, Raw!$F:$F, 'Calls Answered in 60s'!$C37, Raw!$H:$H, "A03")</f>
        <v>2560</v>
      </c>
      <c r="EI37" s="35">
        <f>SUMIFS(Raw!$I:$I, Raw!$A:$A, 'Calls Answered in 60s'!EI$14, Raw!$F:$F, 'Calls Answered in 60s'!$C37, Raw!$H:$H, "A03")</f>
        <v>3721</v>
      </c>
      <c r="EJ37" s="36">
        <f>SUMIFS(Raw!$I:$I, Raw!$A:$A, 'Calls Answered in 60s'!EJ$14, Raw!$F:$F, 'Calls Answered in 60s'!$C37, Raw!$H:$H, "A03")</f>
        <v>3264</v>
      </c>
      <c r="EL37" s="34">
        <f>SUMIFS(Raw!$I:$I, Raw!$A:$A, 'Calls Answered in 60s'!EL$14, Raw!$F:$F, 'Calls Answered in 60s'!$C37, Raw!$H:$H, "B01")</f>
        <v>2430</v>
      </c>
      <c r="EM37" s="35">
        <f>SUMIFS(Raw!$I:$I, Raw!$A:$A, 'Calls Answered in 60s'!EM$14, Raw!$F:$F, 'Calls Answered in 60s'!$C37, Raw!$H:$H, "B01")</f>
        <v>1970</v>
      </c>
      <c r="EN37" s="35">
        <f>SUMIFS(Raw!$I:$I, Raw!$A:$A, 'Calls Answered in 60s'!EN$14, Raw!$F:$F, 'Calls Answered in 60s'!$C37, Raw!$H:$H, "B01")</f>
        <v>1900</v>
      </c>
      <c r="EO37" s="35">
        <f>SUMIFS(Raw!$I:$I, Raw!$A:$A, 'Calls Answered in 60s'!EO$14, Raw!$F:$F, 'Calls Answered in 60s'!$C37, Raw!$H:$H, "B01")</f>
        <v>1614</v>
      </c>
      <c r="EP37" s="35">
        <f>SUMIFS(Raw!$I:$I, Raw!$A:$A, 'Calls Answered in 60s'!EP$14, Raw!$F:$F, 'Calls Answered in 60s'!$C37, Raw!$H:$H, "B01")</f>
        <v>1508</v>
      </c>
      <c r="EQ37" s="35">
        <f>SUMIFS(Raw!$I:$I, Raw!$A:$A, 'Calls Answered in 60s'!EQ$14, Raw!$F:$F, 'Calls Answered in 60s'!$C37, Raw!$H:$H, "B01")</f>
        <v>2354</v>
      </c>
      <c r="ER37" s="36">
        <f>SUMIFS(Raw!$I:$I, Raw!$A:$A, 'Calls Answered in 60s'!ER$14, Raw!$F:$F, 'Calls Answered in 60s'!$C37, Raw!$H:$H, "B01")</f>
        <v>2469</v>
      </c>
      <c r="ET37" s="34">
        <f>SUMIFS(Raw!$I:$I, Raw!$A:$A, 'Calls Answered in 60s'!ET$14, Raw!$F:$F, 'Calls Answered in 60s'!$C37, Raw!$H:$H, "A03")</f>
        <v>0</v>
      </c>
      <c r="EU37" s="35">
        <f>SUMIFS(Raw!$I:$I, Raw!$A:$A, 'Calls Answered in 60s'!EU$14, Raw!$F:$F, 'Calls Answered in 60s'!$C37, Raw!$H:$H, "A03")</f>
        <v>0</v>
      </c>
      <c r="EV37" s="35">
        <f>SUMIFS(Raw!$I:$I, Raw!$A:$A, 'Calls Answered in 60s'!EV$14, Raw!$F:$F, 'Calls Answered in 60s'!$C37, Raw!$H:$H, "A03")</f>
        <v>0</v>
      </c>
      <c r="EW37" s="35">
        <f>SUMIFS(Raw!$I:$I, Raw!$A:$A, 'Calls Answered in 60s'!EW$14, Raw!$F:$F, 'Calls Answered in 60s'!$C37, Raw!$H:$H, "A03")</f>
        <v>0</v>
      </c>
      <c r="EX37" s="35">
        <f>SUMIFS(Raw!$I:$I, Raw!$A:$A, 'Calls Answered in 60s'!EX$14, Raw!$F:$F, 'Calls Answered in 60s'!$C37, Raw!$H:$H, "A03")</f>
        <v>0</v>
      </c>
      <c r="EY37" s="35">
        <f>SUMIFS(Raw!$I:$I, Raw!$A:$A, 'Calls Answered in 60s'!EY$14, Raw!$F:$F, 'Calls Answered in 60s'!$C37, Raw!$H:$H, "A03")</f>
        <v>0</v>
      </c>
      <c r="EZ37" s="36">
        <f>SUMIFS(Raw!$I:$I, Raw!$A:$A, 'Calls Answered in 60s'!EZ$14, Raw!$F:$F, 'Calls Answered in 60s'!$C37, Raw!$H:$H, "A03")</f>
        <v>0</v>
      </c>
      <c r="FB37" s="34">
        <f>SUMIFS(Raw!$I:$I, Raw!$A:$A, 'Calls Answered in 60s'!FB$14, Raw!$F:$F, 'Calls Answered in 60s'!$C37, Raw!$H:$H, "B01")</f>
        <v>0</v>
      </c>
      <c r="FC37" s="35">
        <f>SUMIFS(Raw!$I:$I, Raw!$A:$A, 'Calls Answered in 60s'!FC$14, Raw!$F:$F, 'Calls Answered in 60s'!$C37, Raw!$H:$H, "B01")</f>
        <v>0</v>
      </c>
      <c r="FD37" s="35">
        <f>SUMIFS(Raw!$I:$I, Raw!$A:$A, 'Calls Answered in 60s'!FD$14, Raw!$F:$F, 'Calls Answered in 60s'!$C37, Raw!$H:$H, "B01")</f>
        <v>0</v>
      </c>
      <c r="FE37" s="35">
        <f>SUMIFS(Raw!$I:$I, Raw!$A:$A, 'Calls Answered in 60s'!FE$14, Raw!$F:$F, 'Calls Answered in 60s'!$C37, Raw!$H:$H, "B01")</f>
        <v>0</v>
      </c>
      <c r="FF37" s="35">
        <f>SUMIFS(Raw!$I:$I, Raw!$A:$A, 'Calls Answered in 60s'!FF$14, Raw!$F:$F, 'Calls Answered in 60s'!$C37, Raw!$H:$H, "B01")</f>
        <v>0</v>
      </c>
      <c r="FG37" s="35">
        <f>SUMIFS(Raw!$I:$I, Raw!$A:$A, 'Calls Answered in 60s'!FG$14, Raw!$F:$F, 'Calls Answered in 60s'!$C37, Raw!$H:$H, "B01")</f>
        <v>0</v>
      </c>
      <c r="FH37" s="36">
        <f>SUMIFS(Raw!$I:$I, Raw!$A:$A, 'Calls Answered in 60s'!FH$14, Raw!$F:$F, 'Calls Answered in 60s'!$C37, Raw!$H:$H, "B01")</f>
        <v>0</v>
      </c>
      <c r="FJ37" s="34">
        <f>SUMIFS(Raw!$I:$I, Raw!$A:$A, 'Calls Answered in 60s'!FJ$14, Raw!$F:$F, 'Calls Answered in 60s'!$C37, Raw!$H:$H, "A03")</f>
        <v>0</v>
      </c>
      <c r="FK37" s="35">
        <f>SUMIFS(Raw!$I:$I, Raw!$A:$A, 'Calls Answered in 60s'!FK$14, Raw!$F:$F, 'Calls Answered in 60s'!$C37, Raw!$H:$H, "A03")</f>
        <v>0</v>
      </c>
      <c r="FL37" s="35">
        <f>SUMIFS(Raw!$I:$I, Raw!$A:$A, 'Calls Answered in 60s'!FL$14, Raw!$F:$F, 'Calls Answered in 60s'!$C37, Raw!$H:$H, "A03")</f>
        <v>0</v>
      </c>
      <c r="FM37" s="35">
        <f>SUMIFS(Raw!$I:$I, Raw!$A:$A, 'Calls Answered in 60s'!FM$14, Raw!$F:$F, 'Calls Answered in 60s'!$C37, Raw!$H:$H, "A03")</f>
        <v>0</v>
      </c>
      <c r="FN37" s="35">
        <f>SUMIFS(Raw!$I:$I, Raw!$A:$A, 'Calls Answered in 60s'!FN$14, Raw!$F:$F, 'Calls Answered in 60s'!$C37, Raw!$H:$H, "A03")</f>
        <v>0</v>
      </c>
      <c r="FO37" s="35">
        <f>SUMIFS(Raw!$I:$I, Raw!$A:$A, 'Calls Answered in 60s'!FO$14, Raw!$F:$F, 'Calls Answered in 60s'!$C37, Raw!$H:$H, "A03")</f>
        <v>0</v>
      </c>
      <c r="FP37" s="36">
        <f>SUMIFS(Raw!$I:$I, Raw!$A:$A, 'Calls Answered in 60s'!FP$14, Raw!$F:$F, 'Calls Answered in 60s'!$C37, Raw!$H:$H, "A03")</f>
        <v>0</v>
      </c>
      <c r="FR37" s="34">
        <f>SUMIFS(Raw!$I:$I, Raw!$A:$A, 'Calls Answered in 60s'!FR$14, Raw!$F:$F, 'Calls Answered in 60s'!$C37, Raw!$H:$H, "B01")</f>
        <v>0</v>
      </c>
      <c r="FS37" s="35">
        <f>SUMIFS(Raw!$I:$I, Raw!$A:$A, 'Calls Answered in 60s'!FS$14, Raw!$F:$F, 'Calls Answered in 60s'!$C37, Raw!$H:$H, "B01")</f>
        <v>0</v>
      </c>
      <c r="FT37" s="35">
        <f>SUMIFS(Raw!$I:$I, Raw!$A:$A, 'Calls Answered in 60s'!FT$14, Raw!$F:$F, 'Calls Answered in 60s'!$C37, Raw!$H:$H, "B01")</f>
        <v>0</v>
      </c>
      <c r="FU37" s="35">
        <f>SUMIFS(Raw!$I:$I, Raw!$A:$A, 'Calls Answered in 60s'!FU$14, Raw!$F:$F, 'Calls Answered in 60s'!$C37, Raw!$H:$H, "B01")</f>
        <v>0</v>
      </c>
      <c r="FV37" s="35">
        <f>SUMIFS(Raw!$I:$I, Raw!$A:$A, 'Calls Answered in 60s'!FV$14, Raw!$F:$F, 'Calls Answered in 60s'!$C37, Raw!$H:$H, "B01")</f>
        <v>0</v>
      </c>
      <c r="FW37" s="35">
        <f>SUMIFS(Raw!$I:$I, Raw!$A:$A, 'Calls Answered in 60s'!FW$14, Raw!$F:$F, 'Calls Answered in 60s'!$C37, Raw!$H:$H, "B01")</f>
        <v>0</v>
      </c>
      <c r="FX37" s="36">
        <f>SUMIFS(Raw!$I:$I, Raw!$A:$A, 'Calls Answered in 60s'!FX$14, Raw!$F:$F, 'Calls Answered in 60s'!$C37, Raw!$H:$H, "B01")</f>
        <v>0</v>
      </c>
      <c r="FZ37" s="34">
        <f>SUMIFS(Raw!$I:$I, Raw!$A:$A, 'Calls Answered in 60s'!FZ$14, Raw!$F:$F, 'Calls Answered in 60s'!$C37, Raw!$H:$H, "A03")</f>
        <v>0</v>
      </c>
      <c r="GA37" s="35">
        <f>SUMIFS(Raw!$I:$I, Raw!$A:$A, 'Calls Answered in 60s'!GA$14, Raw!$F:$F, 'Calls Answered in 60s'!$C37, Raw!$H:$H, "A03")</f>
        <v>0</v>
      </c>
      <c r="GB37" s="35">
        <f>SUMIFS(Raw!$I:$I, Raw!$A:$A, 'Calls Answered in 60s'!GB$14, Raw!$F:$F, 'Calls Answered in 60s'!$C37, Raw!$H:$H, "A03")</f>
        <v>0</v>
      </c>
      <c r="GC37" s="35">
        <f>SUMIFS(Raw!$I:$I, Raw!$A:$A, 'Calls Answered in 60s'!GC$14, Raw!$F:$F, 'Calls Answered in 60s'!$C37, Raw!$H:$H, "A03")</f>
        <v>0</v>
      </c>
      <c r="GD37" s="35">
        <f>SUMIFS(Raw!$I:$I, Raw!$A:$A, 'Calls Answered in 60s'!GD$14, Raw!$F:$F, 'Calls Answered in 60s'!$C37, Raw!$H:$H, "A03")</f>
        <v>0</v>
      </c>
      <c r="GE37" s="35">
        <f>SUMIFS(Raw!$I:$I, Raw!$A:$A, 'Calls Answered in 60s'!GE$14, Raw!$F:$F, 'Calls Answered in 60s'!$C37, Raw!$H:$H, "A03")</f>
        <v>0</v>
      </c>
      <c r="GF37" s="36">
        <f>SUMIFS(Raw!$I:$I, Raw!$A:$A, 'Calls Answered in 60s'!GF$14, Raw!$F:$F, 'Calls Answered in 60s'!$C37, Raw!$H:$H, "A03")</f>
        <v>0</v>
      </c>
      <c r="GH37" s="34">
        <f>SUMIFS(Raw!$I:$I, Raw!$A:$A, 'Calls Answered in 60s'!GH$14, Raw!$F:$F, 'Calls Answered in 60s'!$C37, Raw!$H:$H, "B01")</f>
        <v>0</v>
      </c>
      <c r="GI37" s="35">
        <f>SUMIFS(Raw!$I:$I, Raw!$A:$A, 'Calls Answered in 60s'!GI$14, Raw!$F:$F, 'Calls Answered in 60s'!$C37, Raw!$H:$H, "B01")</f>
        <v>0</v>
      </c>
      <c r="GJ37" s="35">
        <f>SUMIFS(Raw!$I:$I, Raw!$A:$A, 'Calls Answered in 60s'!GJ$14, Raw!$F:$F, 'Calls Answered in 60s'!$C37, Raw!$H:$H, "B01")</f>
        <v>0</v>
      </c>
      <c r="GK37" s="35">
        <f>SUMIFS(Raw!$I:$I, Raw!$A:$A, 'Calls Answered in 60s'!GK$14, Raw!$F:$F, 'Calls Answered in 60s'!$C37, Raw!$H:$H, "B01")</f>
        <v>0</v>
      </c>
      <c r="GL37" s="35">
        <f>SUMIFS(Raw!$I:$I, Raw!$A:$A, 'Calls Answered in 60s'!GL$14, Raw!$F:$F, 'Calls Answered in 60s'!$C37, Raw!$H:$H, "B01")</f>
        <v>0</v>
      </c>
      <c r="GM37" s="35">
        <f>SUMIFS(Raw!$I:$I, Raw!$A:$A, 'Calls Answered in 60s'!GM$14, Raw!$F:$F, 'Calls Answered in 60s'!$C37, Raw!$H:$H, "B01")</f>
        <v>0</v>
      </c>
      <c r="GN37" s="36">
        <f>SUMIFS(Raw!$I:$I, Raw!$A:$A, 'Calls Answered in 60s'!GN$14, Raw!$F:$F, 'Calls Answered in 60s'!$C37, Raw!$H:$H, "B01")</f>
        <v>0</v>
      </c>
      <c r="GP37" s="34">
        <f>SUMIFS(Raw!$I:$I, Raw!$A:$A, 'Calls Answered in 60s'!GP$14, Raw!$F:$F, 'Calls Answered in 60s'!$C37, Raw!$H:$H, "A03")</f>
        <v>0</v>
      </c>
      <c r="GQ37" s="35">
        <f>SUMIFS(Raw!$I:$I, Raw!$A:$A, 'Calls Answered in 60s'!GQ$14, Raw!$F:$F, 'Calls Answered in 60s'!$C37, Raw!$H:$H, "A03")</f>
        <v>0</v>
      </c>
      <c r="GR37" s="35">
        <f>SUMIFS(Raw!$I:$I, Raw!$A:$A, 'Calls Answered in 60s'!GR$14, Raw!$F:$F, 'Calls Answered in 60s'!$C37, Raw!$H:$H, "A03")</f>
        <v>0</v>
      </c>
      <c r="GS37" s="35">
        <f>SUMIFS(Raw!$I:$I, Raw!$A:$A, 'Calls Answered in 60s'!GS$14, Raw!$F:$F, 'Calls Answered in 60s'!$C37, Raw!$H:$H, "A03")</f>
        <v>0</v>
      </c>
      <c r="GT37" s="35">
        <f>SUMIFS(Raw!$I:$I, Raw!$A:$A, 'Calls Answered in 60s'!GT$14, Raw!$F:$F, 'Calls Answered in 60s'!$C37, Raw!$H:$H, "A03")</f>
        <v>0</v>
      </c>
      <c r="GU37" s="35">
        <f>SUMIFS(Raw!$I:$I, Raw!$A:$A, 'Calls Answered in 60s'!GU$14, Raw!$F:$F, 'Calls Answered in 60s'!$C37, Raw!$H:$H, "A03")</f>
        <v>0</v>
      </c>
      <c r="GV37" s="36">
        <f>SUMIFS(Raw!$I:$I, Raw!$A:$A, 'Calls Answered in 60s'!GV$14, Raw!$F:$F, 'Calls Answered in 60s'!$C37, Raw!$H:$H, "A03")</f>
        <v>0</v>
      </c>
      <c r="GX37" s="34">
        <f>SUMIFS(Raw!$I:$I, Raw!$A:$A, 'Calls Answered in 60s'!GX$14, Raw!$F:$F, 'Calls Answered in 60s'!$C37, Raw!$H:$H, "B01")</f>
        <v>0</v>
      </c>
      <c r="GY37" s="35">
        <f>SUMIFS(Raw!$I:$I, Raw!$A:$A, 'Calls Answered in 60s'!GY$14, Raw!$F:$F, 'Calls Answered in 60s'!$C37, Raw!$H:$H, "B01")</f>
        <v>0</v>
      </c>
      <c r="GZ37" s="35">
        <f>SUMIFS(Raw!$I:$I, Raw!$A:$A, 'Calls Answered in 60s'!GZ$14, Raw!$F:$F, 'Calls Answered in 60s'!$C37, Raw!$H:$H, "B01")</f>
        <v>0</v>
      </c>
      <c r="HA37" s="35">
        <f>SUMIFS(Raw!$I:$I, Raw!$A:$A, 'Calls Answered in 60s'!HA$14, Raw!$F:$F, 'Calls Answered in 60s'!$C37, Raw!$H:$H, "B01")</f>
        <v>0</v>
      </c>
      <c r="HB37" s="35">
        <f>SUMIFS(Raw!$I:$I, Raw!$A:$A, 'Calls Answered in 60s'!HB$14, Raw!$F:$F, 'Calls Answered in 60s'!$C37, Raw!$H:$H, "B01")</f>
        <v>0</v>
      </c>
      <c r="HC37" s="35">
        <f>SUMIFS(Raw!$I:$I, Raw!$A:$A, 'Calls Answered in 60s'!HC$14, Raw!$F:$F, 'Calls Answered in 60s'!$C37, Raw!$H:$H, "B01")</f>
        <v>0</v>
      </c>
      <c r="HD37" s="36">
        <f>SUMIFS(Raw!$I:$I, Raw!$A:$A, 'Calls Answered in 60s'!HD$14, Raw!$F:$F, 'Calls Answered in 60s'!$C37, Raw!$H:$H, "B01")</f>
        <v>0</v>
      </c>
      <c r="HF37" s="34">
        <f>SUMIFS(Raw!$I:$I, Raw!$A:$A, 'Calls Answered in 60s'!HF$14, Raw!$F:$F, 'Calls Answered in 60s'!$C37, Raw!$H:$H, "A03")</f>
        <v>0</v>
      </c>
      <c r="HG37" s="35">
        <f>SUMIFS(Raw!$I:$I, Raw!$A:$A, 'Calls Answered in 60s'!HG$14, Raw!$F:$F, 'Calls Answered in 60s'!$C37, Raw!$H:$H, "A03")</f>
        <v>0</v>
      </c>
      <c r="HH37" s="35">
        <f>SUMIFS(Raw!$I:$I, Raw!$A:$A, 'Calls Answered in 60s'!HH$14, Raw!$F:$F, 'Calls Answered in 60s'!$C37, Raw!$H:$H, "A03")</f>
        <v>0</v>
      </c>
      <c r="HI37" s="35">
        <f>SUMIFS(Raw!$I:$I, Raw!$A:$A, 'Calls Answered in 60s'!HI$14, Raw!$F:$F, 'Calls Answered in 60s'!$C37, Raw!$H:$H, "A03")</f>
        <v>0</v>
      </c>
      <c r="HJ37" s="35">
        <f>SUMIFS(Raw!$I:$I, Raw!$A:$A, 'Calls Answered in 60s'!HJ$14, Raw!$F:$F, 'Calls Answered in 60s'!$C37, Raw!$H:$H, "A03")</f>
        <v>0</v>
      </c>
      <c r="HK37" s="35">
        <f>SUMIFS(Raw!$I:$I, Raw!$A:$A, 'Calls Answered in 60s'!HK$14, Raw!$F:$F, 'Calls Answered in 60s'!$C37, Raw!$H:$H, "A03")</f>
        <v>0</v>
      </c>
      <c r="HL37" s="36">
        <f>SUMIFS(Raw!$I:$I, Raw!$A:$A, 'Calls Answered in 60s'!HL$14, Raw!$F:$F, 'Calls Answered in 60s'!$C37, Raw!$H:$H, "A03")</f>
        <v>0</v>
      </c>
      <c r="HN37" s="34">
        <f>SUMIFS(Raw!$I:$I, Raw!$A:$A, 'Calls Answered in 60s'!HN$14, Raw!$F:$F, 'Calls Answered in 60s'!$C37, Raw!$H:$H, "B01")</f>
        <v>0</v>
      </c>
      <c r="HO37" s="35">
        <f>SUMIFS(Raw!$I:$I, Raw!$A:$A, 'Calls Answered in 60s'!HO$14, Raw!$F:$F, 'Calls Answered in 60s'!$C37, Raw!$H:$H, "B01")</f>
        <v>0</v>
      </c>
      <c r="HP37" s="35">
        <f>SUMIFS(Raw!$I:$I, Raw!$A:$A, 'Calls Answered in 60s'!HP$14, Raw!$F:$F, 'Calls Answered in 60s'!$C37, Raw!$H:$H, "B01")</f>
        <v>0</v>
      </c>
      <c r="HQ37" s="35">
        <f>SUMIFS(Raw!$I:$I, Raw!$A:$A, 'Calls Answered in 60s'!HQ$14, Raw!$F:$F, 'Calls Answered in 60s'!$C37, Raw!$H:$H, "B01")</f>
        <v>0</v>
      </c>
      <c r="HR37" s="35">
        <f>SUMIFS(Raw!$I:$I, Raw!$A:$A, 'Calls Answered in 60s'!HR$14, Raw!$F:$F, 'Calls Answered in 60s'!$C37, Raw!$H:$H, "B01")</f>
        <v>0</v>
      </c>
      <c r="HS37" s="35">
        <f>SUMIFS(Raw!$I:$I, Raw!$A:$A, 'Calls Answered in 60s'!HS$14, Raw!$F:$F, 'Calls Answered in 60s'!$C37, Raw!$H:$H, "B01")</f>
        <v>0</v>
      </c>
      <c r="HT37" s="36">
        <f>SUMIFS(Raw!$I:$I, Raw!$A:$A, 'Calls Answered in 60s'!HT$14, Raw!$F:$F, 'Calls Answered in 60s'!$C37, Raw!$H:$H, "B01")</f>
        <v>0</v>
      </c>
      <c r="HV37" s="34">
        <f>SUMIFS(Raw!$I:$I, Raw!$A:$A, 'Calls Answered in 60s'!HV$14, Raw!$F:$F, 'Calls Answered in 60s'!$C37, Raw!$H:$H, "A03")</f>
        <v>0</v>
      </c>
      <c r="HW37" s="35">
        <f>SUMIFS(Raw!$I:$I, Raw!$A:$A, 'Calls Answered in 60s'!HW$14, Raw!$F:$F, 'Calls Answered in 60s'!$C37, Raw!$H:$H, "A03")</f>
        <v>0</v>
      </c>
      <c r="HX37" s="35">
        <f>SUMIFS(Raw!$I:$I, Raw!$A:$A, 'Calls Answered in 60s'!HX$14, Raw!$F:$F, 'Calls Answered in 60s'!$C37, Raw!$H:$H, "A03")</f>
        <v>0</v>
      </c>
      <c r="HY37" s="35">
        <f>SUMIFS(Raw!$I:$I, Raw!$A:$A, 'Calls Answered in 60s'!HY$14, Raw!$F:$F, 'Calls Answered in 60s'!$C37, Raw!$H:$H, "A03")</f>
        <v>0</v>
      </c>
      <c r="HZ37" s="35">
        <f>SUMIFS(Raw!$I:$I, Raw!$A:$A, 'Calls Answered in 60s'!HZ$14, Raw!$F:$F, 'Calls Answered in 60s'!$C37, Raw!$H:$H, "A03")</f>
        <v>0</v>
      </c>
      <c r="IA37" s="35">
        <f>SUMIFS(Raw!$I:$I, Raw!$A:$A, 'Calls Answered in 60s'!IA$14, Raw!$F:$F, 'Calls Answered in 60s'!$C37, Raw!$H:$H, "A03")</f>
        <v>0</v>
      </c>
      <c r="IB37" s="36">
        <f>SUMIFS(Raw!$I:$I, Raw!$A:$A, 'Calls Answered in 60s'!IB$14, Raw!$F:$F, 'Calls Answered in 60s'!$C37, Raw!$H:$H, "A03")</f>
        <v>0</v>
      </c>
      <c r="ID37" s="34">
        <f>SUMIFS(Raw!$I:$I, Raw!$A:$A, 'Calls Answered in 60s'!ID$14, Raw!$F:$F, 'Calls Answered in 60s'!$C37, Raw!$H:$H, "B01")</f>
        <v>0</v>
      </c>
      <c r="IE37" s="35">
        <f>SUMIFS(Raw!$I:$I, Raw!$A:$A, 'Calls Answered in 60s'!IE$14, Raw!$F:$F, 'Calls Answered in 60s'!$C37, Raw!$H:$H, "B01")</f>
        <v>0</v>
      </c>
      <c r="IF37" s="35">
        <f>SUMIFS(Raw!$I:$I, Raw!$A:$A, 'Calls Answered in 60s'!IF$14, Raw!$F:$F, 'Calls Answered in 60s'!$C37, Raw!$H:$H, "B01")</f>
        <v>0</v>
      </c>
      <c r="IG37" s="35">
        <f>SUMIFS(Raw!$I:$I, Raw!$A:$A, 'Calls Answered in 60s'!IG$14, Raw!$F:$F, 'Calls Answered in 60s'!$C37, Raw!$H:$H, "B01")</f>
        <v>0</v>
      </c>
      <c r="IH37" s="35">
        <f>SUMIFS(Raw!$I:$I, Raw!$A:$A, 'Calls Answered in 60s'!IH$14, Raw!$F:$F, 'Calls Answered in 60s'!$C37, Raw!$H:$H, "B01")</f>
        <v>0</v>
      </c>
      <c r="II37" s="35">
        <f>SUMIFS(Raw!$I:$I, Raw!$A:$A, 'Calls Answered in 60s'!II$14, Raw!$F:$F, 'Calls Answered in 60s'!$C37, Raw!$H:$H, "B01")</f>
        <v>0</v>
      </c>
      <c r="IJ37" s="36">
        <f>SUMIFS(Raw!$I:$I, Raw!$A:$A, 'Calls Answered in 60s'!IJ$14, Raw!$F:$F, 'Calls Answered in 60s'!$C37, Raw!$H:$H, "B01")</f>
        <v>0</v>
      </c>
      <c r="IL37" s="34">
        <f>SUMIFS(Raw!$I:$I, Raw!$A:$A, 'Calls Answered in 60s'!IL$14, Raw!$F:$F, 'Calls Answered in 60s'!$C37, Raw!$H:$H, "A03")</f>
        <v>0</v>
      </c>
      <c r="IM37" s="35">
        <f>SUMIFS(Raw!$I:$I, Raw!$A:$A, 'Calls Answered in 60s'!IM$14, Raw!$F:$F, 'Calls Answered in 60s'!$C37, Raw!$H:$H, "A03")</f>
        <v>0</v>
      </c>
      <c r="IN37" s="35">
        <f>SUMIFS(Raw!$I:$I, Raw!$A:$A, 'Calls Answered in 60s'!IN$14, Raw!$F:$F, 'Calls Answered in 60s'!$C37, Raw!$H:$H, "A03")</f>
        <v>0</v>
      </c>
      <c r="IO37" s="35">
        <f>SUMIFS(Raw!$I:$I, Raw!$A:$A, 'Calls Answered in 60s'!IO$14, Raw!$F:$F, 'Calls Answered in 60s'!$C37, Raw!$H:$H, "A03")</f>
        <v>0</v>
      </c>
      <c r="IP37" s="35">
        <f>SUMIFS(Raw!$I:$I, Raw!$A:$A, 'Calls Answered in 60s'!IP$14, Raw!$F:$F, 'Calls Answered in 60s'!$C37, Raw!$H:$H, "A03")</f>
        <v>0</v>
      </c>
      <c r="IQ37" s="35">
        <f>SUMIFS(Raw!$I:$I, Raw!$A:$A, 'Calls Answered in 60s'!IQ$14, Raw!$F:$F, 'Calls Answered in 60s'!$C37, Raw!$H:$H, "A03")</f>
        <v>0</v>
      </c>
      <c r="IR37" s="36">
        <f>SUMIFS(Raw!$I:$I, Raw!$A:$A, 'Calls Answered in 60s'!IR$14, Raw!$F:$F, 'Calls Answered in 60s'!$C37, Raw!$H:$H, "A03")</f>
        <v>0</v>
      </c>
      <c r="IT37" s="34">
        <f>SUMIFS(Raw!$I:$I, Raw!$A:$A, 'Calls Answered in 60s'!IT$14, Raw!$F:$F, 'Calls Answered in 60s'!$C37, Raw!$H:$H, "B01")</f>
        <v>0</v>
      </c>
      <c r="IU37" s="35">
        <f>SUMIFS(Raw!$I:$I, Raw!$A:$A, 'Calls Answered in 60s'!IU$14, Raw!$F:$F, 'Calls Answered in 60s'!$C37, Raw!$H:$H, "B01")</f>
        <v>0</v>
      </c>
      <c r="IV37" s="35">
        <f>SUMIFS(Raw!$I:$I, Raw!$A:$A, 'Calls Answered in 60s'!IV$14, Raw!$F:$F, 'Calls Answered in 60s'!$C37, Raw!$H:$H, "B01")</f>
        <v>0</v>
      </c>
      <c r="IW37" s="35">
        <f>SUMIFS(Raw!$I:$I, Raw!$A:$A, 'Calls Answered in 60s'!IW$14, Raw!$F:$F, 'Calls Answered in 60s'!$C37, Raw!$H:$H, "B01")</f>
        <v>0</v>
      </c>
      <c r="IX37" s="35">
        <f>SUMIFS(Raw!$I:$I, Raw!$A:$A, 'Calls Answered in 60s'!IX$14, Raw!$F:$F, 'Calls Answered in 60s'!$C37, Raw!$H:$H, "B01")</f>
        <v>0</v>
      </c>
      <c r="IY37" s="35">
        <f>SUMIFS(Raw!$I:$I, Raw!$A:$A, 'Calls Answered in 60s'!IY$14, Raw!$F:$F, 'Calls Answered in 60s'!$C37, Raw!$H:$H, "B01")</f>
        <v>0</v>
      </c>
      <c r="IZ37" s="36">
        <f>SUMIFS(Raw!$I:$I, Raw!$A:$A, 'Calls Answered in 60s'!IZ$14, Raw!$F:$F, 'Calls Answered in 60s'!$C37, Raw!$H:$H, "B01")</f>
        <v>0</v>
      </c>
      <c r="JB37" s="34">
        <f>SUMIFS(Raw!$I:$I, Raw!$A:$A, 'Calls Answered in 60s'!JB$14, Raw!$F:$F, 'Calls Answered in 60s'!$C37, Raw!$H:$H, "A03")</f>
        <v>0</v>
      </c>
      <c r="JC37" s="35">
        <f>SUMIFS(Raw!$I:$I, Raw!$A:$A, 'Calls Answered in 60s'!JC$14, Raw!$F:$F, 'Calls Answered in 60s'!$C37, Raw!$H:$H, "A03")</f>
        <v>0</v>
      </c>
      <c r="JD37" s="35">
        <f>SUMIFS(Raw!$I:$I, Raw!$A:$A, 'Calls Answered in 60s'!JD$14, Raw!$F:$F, 'Calls Answered in 60s'!$C37, Raw!$H:$H, "A03")</f>
        <v>0</v>
      </c>
      <c r="JE37" s="35">
        <f>SUMIFS(Raw!$I:$I, Raw!$A:$A, 'Calls Answered in 60s'!JE$14, Raw!$F:$F, 'Calls Answered in 60s'!$C37, Raw!$H:$H, "A03")</f>
        <v>0</v>
      </c>
      <c r="JF37" s="35">
        <f>SUMIFS(Raw!$I:$I, Raw!$A:$A, 'Calls Answered in 60s'!JF$14, Raw!$F:$F, 'Calls Answered in 60s'!$C37, Raw!$H:$H, "A03")</f>
        <v>0</v>
      </c>
      <c r="JG37" s="35">
        <f>SUMIFS(Raw!$I:$I, Raw!$A:$A, 'Calls Answered in 60s'!JG$14, Raw!$F:$F, 'Calls Answered in 60s'!$C37, Raw!$H:$H, "A03")</f>
        <v>0</v>
      </c>
      <c r="JH37" s="36">
        <f>SUMIFS(Raw!$I:$I, Raw!$A:$A, 'Calls Answered in 60s'!JH$14, Raw!$F:$F, 'Calls Answered in 60s'!$C37, Raw!$H:$H, "A03")</f>
        <v>0</v>
      </c>
      <c r="JJ37" s="34">
        <f>SUMIFS(Raw!$I:$I, Raw!$A:$A, 'Calls Answered in 60s'!JJ$14, Raw!$F:$F, 'Calls Answered in 60s'!$C37, Raw!$H:$H, "B01")</f>
        <v>0</v>
      </c>
      <c r="JK37" s="35">
        <f>SUMIFS(Raw!$I:$I, Raw!$A:$A, 'Calls Answered in 60s'!JK$14, Raw!$F:$F, 'Calls Answered in 60s'!$C37, Raw!$H:$H, "B01")</f>
        <v>0</v>
      </c>
      <c r="JL37" s="35">
        <f>SUMIFS(Raw!$I:$I, Raw!$A:$A, 'Calls Answered in 60s'!JL$14, Raw!$F:$F, 'Calls Answered in 60s'!$C37, Raw!$H:$H, "B01")</f>
        <v>0</v>
      </c>
      <c r="JM37" s="35">
        <f>SUMIFS(Raw!$I:$I, Raw!$A:$A, 'Calls Answered in 60s'!JM$14, Raw!$F:$F, 'Calls Answered in 60s'!$C37, Raw!$H:$H, "B01")</f>
        <v>0</v>
      </c>
      <c r="JN37" s="35">
        <f>SUMIFS(Raw!$I:$I, Raw!$A:$A, 'Calls Answered in 60s'!JN$14, Raw!$F:$F, 'Calls Answered in 60s'!$C37, Raw!$H:$H, "B01")</f>
        <v>0</v>
      </c>
      <c r="JO37" s="35">
        <f>SUMIFS(Raw!$I:$I, Raw!$A:$A, 'Calls Answered in 60s'!JO$14, Raw!$F:$F, 'Calls Answered in 60s'!$C37, Raw!$H:$H, "B01")</f>
        <v>0</v>
      </c>
      <c r="JP37" s="36">
        <f>SUMIFS(Raw!$I:$I, Raw!$A:$A, 'Calls Answered in 60s'!JP$14, Raw!$F:$F, 'Calls Answered in 60s'!$C37, Raw!$H:$H, "B01")</f>
        <v>0</v>
      </c>
      <c r="JR37" s="34">
        <f>SUMIFS(Raw!$I:$I, Raw!$A:$A, 'Calls Answered in 60s'!JR$14, Raw!$F:$F, 'Calls Answered in 60s'!$C37, Raw!$H:$H, "A03")</f>
        <v>0</v>
      </c>
      <c r="JS37" s="35">
        <f>SUMIFS(Raw!$I:$I, Raw!$A:$A, 'Calls Answered in 60s'!JS$14, Raw!$F:$F, 'Calls Answered in 60s'!$C37, Raw!$H:$H, "A03")</f>
        <v>0</v>
      </c>
      <c r="JT37" s="35">
        <f>SUMIFS(Raw!$I:$I, Raw!$A:$A, 'Calls Answered in 60s'!JT$14, Raw!$F:$F, 'Calls Answered in 60s'!$C37, Raw!$H:$H, "A03")</f>
        <v>0</v>
      </c>
      <c r="JU37" s="35">
        <f>SUMIFS(Raw!$I:$I, Raw!$A:$A, 'Calls Answered in 60s'!JU$14, Raw!$F:$F, 'Calls Answered in 60s'!$C37, Raw!$H:$H, "A03")</f>
        <v>0</v>
      </c>
      <c r="JV37" s="35">
        <f>SUMIFS(Raw!$I:$I, Raw!$A:$A, 'Calls Answered in 60s'!JV$14, Raw!$F:$F, 'Calls Answered in 60s'!$C37, Raw!$H:$H, "A03")</f>
        <v>0</v>
      </c>
      <c r="JW37" s="35">
        <f>SUMIFS(Raw!$I:$I, Raw!$A:$A, 'Calls Answered in 60s'!JW$14, Raw!$F:$F, 'Calls Answered in 60s'!$C37, Raw!$H:$H, "A03")</f>
        <v>0</v>
      </c>
      <c r="JX37" s="36">
        <f>SUMIFS(Raw!$I:$I, Raw!$A:$A, 'Calls Answered in 60s'!JX$14, Raw!$F:$F, 'Calls Answered in 60s'!$C37, Raw!$H:$H, "A03")</f>
        <v>0</v>
      </c>
      <c r="JZ37" s="34">
        <f>SUMIFS(Raw!$I:$I, Raw!$A:$A, 'Calls Answered in 60s'!JZ$14, Raw!$F:$F, 'Calls Answered in 60s'!$C37, Raw!$H:$H, "B01")</f>
        <v>0</v>
      </c>
      <c r="KA37" s="35">
        <f>SUMIFS(Raw!$I:$I, Raw!$A:$A, 'Calls Answered in 60s'!KA$14, Raw!$F:$F, 'Calls Answered in 60s'!$C37, Raw!$H:$H, "B01")</f>
        <v>0</v>
      </c>
      <c r="KB37" s="35">
        <f>SUMIFS(Raw!$I:$I, Raw!$A:$A, 'Calls Answered in 60s'!KB$14, Raw!$F:$F, 'Calls Answered in 60s'!$C37, Raw!$H:$H, "B01")</f>
        <v>0</v>
      </c>
      <c r="KC37" s="35">
        <f>SUMIFS(Raw!$I:$I, Raw!$A:$A, 'Calls Answered in 60s'!KC$14, Raw!$F:$F, 'Calls Answered in 60s'!$C37, Raw!$H:$H, "B01")</f>
        <v>0</v>
      </c>
      <c r="KD37" s="35">
        <f>SUMIFS(Raw!$I:$I, Raw!$A:$A, 'Calls Answered in 60s'!KD$14, Raw!$F:$F, 'Calls Answered in 60s'!$C37, Raw!$H:$H, "B01")</f>
        <v>0</v>
      </c>
      <c r="KE37" s="35">
        <f>SUMIFS(Raw!$I:$I, Raw!$A:$A, 'Calls Answered in 60s'!KE$14, Raw!$F:$F, 'Calls Answered in 60s'!$C37, Raw!$H:$H, "B01")</f>
        <v>0</v>
      </c>
      <c r="KF37" s="36">
        <f>SUMIFS(Raw!$I:$I, Raw!$A:$A, 'Calls Answered in 60s'!KF$14, Raw!$F:$F, 'Calls Answered in 60s'!$C37, Raw!$H:$H, "B01")</f>
        <v>0</v>
      </c>
      <c r="KH37" s="34">
        <f>SUMIFS(Raw!$I:$I, Raw!$A:$A, 'Calls Answered in 60s'!KH$14, Raw!$F:$F, 'Calls Answered in 60s'!$C37, Raw!$H:$H, "A03")</f>
        <v>0</v>
      </c>
      <c r="KI37" s="35">
        <f>SUMIFS(Raw!$I:$I, Raw!$A:$A, 'Calls Answered in 60s'!KI$14, Raw!$F:$F, 'Calls Answered in 60s'!$C37, Raw!$H:$H, "A03")</f>
        <v>0</v>
      </c>
      <c r="KJ37" s="35">
        <f>SUMIFS(Raw!$I:$I, Raw!$A:$A, 'Calls Answered in 60s'!KJ$14, Raw!$F:$F, 'Calls Answered in 60s'!$C37, Raw!$H:$H, "A03")</f>
        <v>0</v>
      </c>
      <c r="KK37" s="35">
        <f>SUMIFS(Raw!$I:$I, Raw!$A:$A, 'Calls Answered in 60s'!KK$14, Raw!$F:$F, 'Calls Answered in 60s'!$C37, Raw!$H:$H, "A03")</f>
        <v>0</v>
      </c>
      <c r="KL37" s="35">
        <f>SUMIFS(Raw!$I:$I, Raw!$A:$A, 'Calls Answered in 60s'!KL$14, Raw!$F:$F, 'Calls Answered in 60s'!$C37, Raw!$H:$H, "A03")</f>
        <v>0</v>
      </c>
      <c r="KM37" s="35">
        <f>SUMIFS(Raw!$I:$I, Raw!$A:$A, 'Calls Answered in 60s'!KM$14, Raw!$F:$F, 'Calls Answered in 60s'!$C37, Raw!$H:$H, "A03")</f>
        <v>0</v>
      </c>
      <c r="KN37" s="36">
        <f>SUMIFS(Raw!$I:$I, Raw!$A:$A, 'Calls Answered in 60s'!KN$14, Raw!$F:$F, 'Calls Answered in 60s'!$C37, Raw!$H:$H, "A03")</f>
        <v>0</v>
      </c>
      <c r="KP37" s="34">
        <f>SUMIFS(Raw!$I:$I, Raw!$A:$A, 'Calls Answered in 60s'!KP$14, Raw!$F:$F, 'Calls Answered in 60s'!$C37, Raw!$H:$H, "B01")</f>
        <v>0</v>
      </c>
      <c r="KQ37" s="35">
        <f>SUMIFS(Raw!$I:$I, Raw!$A:$A, 'Calls Answered in 60s'!KQ$14, Raw!$F:$F, 'Calls Answered in 60s'!$C37, Raw!$H:$H, "B01")</f>
        <v>0</v>
      </c>
      <c r="KR37" s="35">
        <f>SUMIFS(Raw!$I:$I, Raw!$A:$A, 'Calls Answered in 60s'!KR$14, Raw!$F:$F, 'Calls Answered in 60s'!$C37, Raw!$H:$H, "B01")</f>
        <v>0</v>
      </c>
      <c r="KS37" s="35">
        <f>SUMIFS(Raw!$I:$I, Raw!$A:$A, 'Calls Answered in 60s'!KS$14, Raw!$F:$F, 'Calls Answered in 60s'!$C37, Raw!$H:$H, "B01")</f>
        <v>0</v>
      </c>
      <c r="KT37" s="35">
        <f>SUMIFS(Raw!$I:$I, Raw!$A:$A, 'Calls Answered in 60s'!KT$14, Raw!$F:$F, 'Calls Answered in 60s'!$C37, Raw!$H:$H, "B01")</f>
        <v>0</v>
      </c>
      <c r="KU37" s="35">
        <f>SUMIFS(Raw!$I:$I, Raw!$A:$A, 'Calls Answered in 60s'!KU$14, Raw!$F:$F, 'Calls Answered in 60s'!$C37, Raw!$H:$H, "B01")</f>
        <v>0</v>
      </c>
      <c r="KV37" s="36">
        <f>SUMIFS(Raw!$I:$I, Raw!$A:$A, 'Calls Answered in 60s'!KV$14, Raw!$F:$F, 'Calls Answered in 60s'!$C37, Raw!$H:$H, "B01")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430</v>
      </c>
      <c r="O38" s="52">
        <v>424</v>
      </c>
      <c r="P38" s="52">
        <v>383</v>
      </c>
      <c r="Q38" s="52">
        <v>358</v>
      </c>
      <c r="R38" s="52">
        <v>316</v>
      </c>
      <c r="S38" s="52">
        <v>705</v>
      </c>
      <c r="T38" s="53">
        <v>617</v>
      </c>
      <c r="V38" s="51">
        <v>496</v>
      </c>
      <c r="W38" s="52">
        <v>460</v>
      </c>
      <c r="X38" s="52">
        <v>468</v>
      </c>
      <c r="Y38" s="52">
        <v>438</v>
      </c>
      <c r="Z38" s="52">
        <v>491</v>
      </c>
      <c r="AA38" s="52">
        <v>994</v>
      </c>
      <c r="AB38" s="53">
        <v>947</v>
      </c>
      <c r="AD38" s="51">
        <v>414</v>
      </c>
      <c r="AE38" s="52">
        <v>308</v>
      </c>
      <c r="AF38" s="52">
        <v>383</v>
      </c>
      <c r="AG38" s="52">
        <v>360</v>
      </c>
      <c r="AH38" s="52">
        <v>395</v>
      </c>
      <c r="AI38" s="52">
        <v>809</v>
      </c>
      <c r="AJ38" s="53">
        <v>701</v>
      </c>
      <c r="AL38" s="51">
        <v>516</v>
      </c>
      <c r="AM38" s="52">
        <v>440</v>
      </c>
      <c r="AN38" s="52">
        <v>482</v>
      </c>
      <c r="AO38" s="52">
        <v>462</v>
      </c>
      <c r="AP38" s="52">
        <v>439</v>
      </c>
      <c r="AQ38" s="52">
        <v>907</v>
      </c>
      <c r="AR38" s="53">
        <v>853</v>
      </c>
      <c r="AT38" s="51">
        <v>434</v>
      </c>
      <c r="AU38" s="52">
        <v>353</v>
      </c>
      <c r="AV38" s="52">
        <v>406</v>
      </c>
      <c r="AW38" s="52">
        <v>399</v>
      </c>
      <c r="AX38" s="52">
        <v>367</v>
      </c>
      <c r="AY38" s="52">
        <v>842</v>
      </c>
      <c r="AZ38" s="53">
        <v>745</v>
      </c>
      <c r="BB38" s="51">
        <v>545</v>
      </c>
      <c r="BC38" s="52">
        <v>445</v>
      </c>
      <c r="BD38" s="52">
        <v>419</v>
      </c>
      <c r="BE38" s="52">
        <v>523</v>
      </c>
      <c r="BF38" s="52">
        <v>478</v>
      </c>
      <c r="BG38" s="52">
        <v>982</v>
      </c>
      <c r="BH38" s="53">
        <v>915</v>
      </c>
      <c r="BJ38" s="51">
        <v>500</v>
      </c>
      <c r="BK38" s="52">
        <v>409</v>
      </c>
      <c r="BL38" s="52">
        <v>387</v>
      </c>
      <c r="BM38" s="52">
        <v>458</v>
      </c>
      <c r="BN38" s="52">
        <v>440</v>
      </c>
      <c r="BO38" s="52">
        <v>731</v>
      </c>
      <c r="BP38" s="53">
        <v>619</v>
      </c>
      <c r="BR38" s="51">
        <v>551</v>
      </c>
      <c r="BS38" s="52">
        <v>493</v>
      </c>
      <c r="BT38" s="52">
        <v>480</v>
      </c>
      <c r="BU38" s="52">
        <v>593</v>
      </c>
      <c r="BV38" s="52">
        <v>1171</v>
      </c>
      <c r="BW38" s="52">
        <v>1401</v>
      </c>
      <c r="BX38" s="53">
        <v>1174</v>
      </c>
      <c r="BZ38" s="51">
        <v>543</v>
      </c>
      <c r="CA38" s="52">
        <v>490</v>
      </c>
      <c r="CB38" s="52">
        <v>467</v>
      </c>
      <c r="CC38" s="52">
        <v>586</v>
      </c>
      <c r="CD38" s="52">
        <v>1098</v>
      </c>
      <c r="CE38" s="52">
        <v>945</v>
      </c>
      <c r="CF38" s="53">
        <v>1093</v>
      </c>
      <c r="CH38" s="51">
        <v>565</v>
      </c>
      <c r="CI38" s="52">
        <v>559</v>
      </c>
      <c r="CJ38" s="52">
        <v>509</v>
      </c>
      <c r="CK38" s="52">
        <v>856</v>
      </c>
      <c r="CL38" s="52">
        <v>562</v>
      </c>
      <c r="CM38" s="52">
        <v>1028</v>
      </c>
      <c r="CN38" s="53">
        <v>909</v>
      </c>
      <c r="CP38" s="51">
        <v>547</v>
      </c>
      <c r="CQ38" s="52">
        <v>552</v>
      </c>
      <c r="CR38" s="52">
        <v>474</v>
      </c>
      <c r="CS38" s="52">
        <v>795</v>
      </c>
      <c r="CT38" s="52">
        <v>471</v>
      </c>
      <c r="CU38" s="52">
        <v>897</v>
      </c>
      <c r="CV38" s="53">
        <v>792</v>
      </c>
      <c r="CX38" s="51">
        <v>513</v>
      </c>
      <c r="CY38" s="52">
        <v>438</v>
      </c>
      <c r="CZ38" s="52">
        <v>509</v>
      </c>
      <c r="DA38" s="52">
        <v>448</v>
      </c>
      <c r="DB38" s="52">
        <v>536</v>
      </c>
      <c r="DC38" s="52">
        <v>999</v>
      </c>
      <c r="DD38" s="53">
        <v>851</v>
      </c>
      <c r="DF38" s="51">
        <v>488</v>
      </c>
      <c r="DG38" s="52">
        <v>413</v>
      </c>
      <c r="DH38" s="52">
        <v>465</v>
      </c>
      <c r="DI38" s="52">
        <v>414</v>
      </c>
      <c r="DJ38" s="52">
        <v>477</v>
      </c>
      <c r="DK38" s="52">
        <v>757</v>
      </c>
      <c r="DL38" s="53">
        <v>688</v>
      </c>
      <c r="DN38" s="51">
        <v>551</v>
      </c>
      <c r="DO38" s="52">
        <v>471</v>
      </c>
      <c r="DP38" s="52">
        <v>395</v>
      </c>
      <c r="DQ38" s="52">
        <v>429</v>
      </c>
      <c r="DR38" s="52">
        <v>437</v>
      </c>
      <c r="DS38" s="52">
        <v>902</v>
      </c>
      <c r="DT38" s="53">
        <v>730</v>
      </c>
      <c r="DV38" s="51">
        <v>474</v>
      </c>
      <c r="DW38" s="52">
        <v>433</v>
      </c>
      <c r="DX38" s="52">
        <v>367</v>
      </c>
      <c r="DY38" s="52">
        <v>417</v>
      </c>
      <c r="DZ38" s="52">
        <v>394</v>
      </c>
      <c r="EA38" s="52">
        <v>785</v>
      </c>
      <c r="EB38" s="53">
        <v>688</v>
      </c>
      <c r="ED38" s="51">
        <f>SUMIFS(Raw!$I:$I, Raw!$A:$A, 'Calls Answered in 60s'!ED$14, Raw!$F:$F, 'Calls Answered in 60s'!$C38, Raw!$H:$H, "A03")</f>
        <v>435</v>
      </c>
      <c r="EE38" s="52">
        <f>SUMIFS(Raw!$I:$I, Raw!$A:$A, 'Calls Answered in 60s'!EE$14, Raw!$F:$F, 'Calls Answered in 60s'!$C38, Raw!$H:$H, "A03")</f>
        <v>438</v>
      </c>
      <c r="EF38" s="52">
        <f>SUMIFS(Raw!$I:$I, Raw!$A:$A, 'Calls Answered in 60s'!EF$14, Raw!$F:$F, 'Calls Answered in 60s'!$C38, Raw!$H:$H, "A03")</f>
        <v>499</v>
      </c>
      <c r="EG38" s="52">
        <f>SUMIFS(Raw!$I:$I, Raw!$A:$A, 'Calls Answered in 60s'!EG$14, Raw!$F:$F, 'Calls Answered in 60s'!$C38, Raw!$H:$H, "A03")</f>
        <v>403</v>
      </c>
      <c r="EH38" s="52">
        <f>SUMIFS(Raw!$I:$I, Raw!$A:$A, 'Calls Answered in 60s'!EH$14, Raw!$F:$F, 'Calls Answered in 60s'!$C38, Raw!$H:$H, "A03")</f>
        <v>462</v>
      </c>
      <c r="EI38" s="52">
        <f>SUMIFS(Raw!$I:$I, Raw!$A:$A, 'Calls Answered in 60s'!EI$14, Raw!$F:$F, 'Calls Answered in 60s'!$C38, Raw!$H:$H, "A03")</f>
        <v>879</v>
      </c>
      <c r="EJ38" s="53">
        <f>SUMIFS(Raw!$I:$I, Raw!$A:$A, 'Calls Answered in 60s'!EJ$14, Raw!$F:$F, 'Calls Answered in 60s'!$C38, Raw!$H:$H, "A03")</f>
        <v>774</v>
      </c>
      <c r="EL38" s="51">
        <f>SUMIFS(Raw!$I:$I, Raw!$A:$A, 'Calls Answered in 60s'!EL$14, Raw!$F:$F, 'Calls Answered in 60s'!$C38, Raw!$H:$H, "B01")</f>
        <v>388</v>
      </c>
      <c r="EM38" s="52">
        <f>SUMIFS(Raw!$I:$I, Raw!$A:$A, 'Calls Answered in 60s'!EM$14, Raw!$F:$F, 'Calls Answered in 60s'!$C38, Raw!$H:$H, "B01")</f>
        <v>396</v>
      </c>
      <c r="EN38" s="52">
        <f>SUMIFS(Raw!$I:$I, Raw!$A:$A, 'Calls Answered in 60s'!EN$14, Raw!$F:$F, 'Calls Answered in 60s'!$C38, Raw!$H:$H, "B01")</f>
        <v>465</v>
      </c>
      <c r="EO38" s="52">
        <f>SUMIFS(Raw!$I:$I, Raw!$A:$A, 'Calls Answered in 60s'!EO$14, Raw!$F:$F, 'Calls Answered in 60s'!$C38, Raw!$H:$H, "B01")</f>
        <v>364</v>
      </c>
      <c r="EP38" s="52">
        <f>SUMIFS(Raw!$I:$I, Raw!$A:$A, 'Calls Answered in 60s'!EP$14, Raw!$F:$F, 'Calls Answered in 60s'!$C38, Raw!$H:$H, "B01")</f>
        <v>428</v>
      </c>
      <c r="EQ38" s="52">
        <f>SUMIFS(Raw!$I:$I, Raw!$A:$A, 'Calls Answered in 60s'!EQ$14, Raw!$F:$F, 'Calls Answered in 60s'!$C38, Raw!$H:$H, "B01")</f>
        <v>794</v>
      </c>
      <c r="ER38" s="53">
        <f>SUMIFS(Raw!$I:$I, Raw!$A:$A, 'Calls Answered in 60s'!ER$14, Raw!$F:$F, 'Calls Answered in 60s'!$C38, Raw!$H:$H, "B01")</f>
        <v>709</v>
      </c>
      <c r="ET38" s="51">
        <f>SUMIFS(Raw!$I:$I, Raw!$A:$A, 'Calls Answered in 60s'!ET$14, Raw!$F:$F, 'Calls Answered in 60s'!$C38, Raw!$H:$H, "A03")</f>
        <v>0</v>
      </c>
      <c r="EU38" s="52">
        <f>SUMIFS(Raw!$I:$I, Raw!$A:$A, 'Calls Answered in 60s'!EU$14, Raw!$F:$F, 'Calls Answered in 60s'!$C38, Raw!$H:$H, "A03")</f>
        <v>0</v>
      </c>
      <c r="EV38" s="52">
        <f>SUMIFS(Raw!$I:$I, Raw!$A:$A, 'Calls Answered in 60s'!EV$14, Raw!$F:$F, 'Calls Answered in 60s'!$C38, Raw!$H:$H, "A03")</f>
        <v>0</v>
      </c>
      <c r="EW38" s="52">
        <f>SUMIFS(Raw!$I:$I, Raw!$A:$A, 'Calls Answered in 60s'!EW$14, Raw!$F:$F, 'Calls Answered in 60s'!$C38, Raw!$H:$H, "A03")</f>
        <v>0</v>
      </c>
      <c r="EX38" s="52">
        <f>SUMIFS(Raw!$I:$I, Raw!$A:$A, 'Calls Answered in 60s'!EX$14, Raw!$F:$F, 'Calls Answered in 60s'!$C38, Raw!$H:$H, "A03")</f>
        <v>0</v>
      </c>
      <c r="EY38" s="52">
        <f>SUMIFS(Raw!$I:$I, Raw!$A:$A, 'Calls Answered in 60s'!EY$14, Raw!$F:$F, 'Calls Answered in 60s'!$C38, Raw!$H:$H, "A03")</f>
        <v>0</v>
      </c>
      <c r="EZ38" s="53">
        <f>SUMIFS(Raw!$I:$I, Raw!$A:$A, 'Calls Answered in 60s'!EZ$14, Raw!$F:$F, 'Calls Answered in 60s'!$C38, Raw!$H:$H, "A03")</f>
        <v>0</v>
      </c>
      <c r="FB38" s="51">
        <f>SUMIFS(Raw!$I:$I, Raw!$A:$A, 'Calls Answered in 60s'!FB$14, Raw!$F:$F, 'Calls Answered in 60s'!$C38, Raw!$H:$H, "B01")</f>
        <v>0</v>
      </c>
      <c r="FC38" s="52">
        <f>SUMIFS(Raw!$I:$I, Raw!$A:$A, 'Calls Answered in 60s'!FC$14, Raw!$F:$F, 'Calls Answered in 60s'!$C38, Raw!$H:$H, "B01")</f>
        <v>0</v>
      </c>
      <c r="FD38" s="52">
        <f>SUMIFS(Raw!$I:$I, Raw!$A:$A, 'Calls Answered in 60s'!FD$14, Raw!$F:$F, 'Calls Answered in 60s'!$C38, Raw!$H:$H, "B01")</f>
        <v>0</v>
      </c>
      <c r="FE38" s="52">
        <f>SUMIFS(Raw!$I:$I, Raw!$A:$A, 'Calls Answered in 60s'!FE$14, Raw!$F:$F, 'Calls Answered in 60s'!$C38, Raw!$H:$H, "B01")</f>
        <v>0</v>
      </c>
      <c r="FF38" s="52">
        <f>SUMIFS(Raw!$I:$I, Raw!$A:$A, 'Calls Answered in 60s'!FF$14, Raw!$F:$F, 'Calls Answered in 60s'!$C38, Raw!$H:$H, "B01")</f>
        <v>0</v>
      </c>
      <c r="FG38" s="52">
        <f>SUMIFS(Raw!$I:$I, Raw!$A:$A, 'Calls Answered in 60s'!FG$14, Raw!$F:$F, 'Calls Answered in 60s'!$C38, Raw!$H:$H, "B01")</f>
        <v>0</v>
      </c>
      <c r="FH38" s="53">
        <f>SUMIFS(Raw!$I:$I, Raw!$A:$A, 'Calls Answered in 60s'!FH$14, Raw!$F:$F, 'Calls Answered in 60s'!$C38, Raw!$H:$H, "B01")</f>
        <v>0</v>
      </c>
      <c r="FJ38" s="51">
        <f>SUMIFS(Raw!$I:$I, Raw!$A:$A, 'Calls Answered in 60s'!FJ$14, Raw!$F:$F, 'Calls Answered in 60s'!$C38, Raw!$H:$H, "A03")</f>
        <v>0</v>
      </c>
      <c r="FK38" s="52">
        <f>SUMIFS(Raw!$I:$I, Raw!$A:$A, 'Calls Answered in 60s'!FK$14, Raw!$F:$F, 'Calls Answered in 60s'!$C38, Raw!$H:$H, "A03")</f>
        <v>0</v>
      </c>
      <c r="FL38" s="52">
        <f>SUMIFS(Raw!$I:$I, Raw!$A:$A, 'Calls Answered in 60s'!FL$14, Raw!$F:$F, 'Calls Answered in 60s'!$C38, Raw!$H:$H, "A03")</f>
        <v>0</v>
      </c>
      <c r="FM38" s="52">
        <f>SUMIFS(Raw!$I:$I, Raw!$A:$A, 'Calls Answered in 60s'!FM$14, Raw!$F:$F, 'Calls Answered in 60s'!$C38, Raw!$H:$H, "A03")</f>
        <v>0</v>
      </c>
      <c r="FN38" s="52">
        <f>SUMIFS(Raw!$I:$I, Raw!$A:$A, 'Calls Answered in 60s'!FN$14, Raw!$F:$F, 'Calls Answered in 60s'!$C38, Raw!$H:$H, "A03")</f>
        <v>0</v>
      </c>
      <c r="FO38" s="52">
        <f>SUMIFS(Raw!$I:$I, Raw!$A:$A, 'Calls Answered in 60s'!FO$14, Raw!$F:$F, 'Calls Answered in 60s'!$C38, Raw!$H:$H, "A03")</f>
        <v>0</v>
      </c>
      <c r="FP38" s="53">
        <f>SUMIFS(Raw!$I:$I, Raw!$A:$A, 'Calls Answered in 60s'!FP$14, Raw!$F:$F, 'Calls Answered in 60s'!$C38, Raw!$H:$H, "A03")</f>
        <v>0</v>
      </c>
      <c r="FR38" s="51">
        <f>SUMIFS(Raw!$I:$I, Raw!$A:$A, 'Calls Answered in 60s'!FR$14, Raw!$F:$F, 'Calls Answered in 60s'!$C38, Raw!$H:$H, "B01")</f>
        <v>0</v>
      </c>
      <c r="FS38" s="52">
        <f>SUMIFS(Raw!$I:$I, Raw!$A:$A, 'Calls Answered in 60s'!FS$14, Raw!$F:$F, 'Calls Answered in 60s'!$C38, Raw!$H:$H, "B01")</f>
        <v>0</v>
      </c>
      <c r="FT38" s="52">
        <f>SUMIFS(Raw!$I:$I, Raw!$A:$A, 'Calls Answered in 60s'!FT$14, Raw!$F:$F, 'Calls Answered in 60s'!$C38, Raw!$H:$H, "B01")</f>
        <v>0</v>
      </c>
      <c r="FU38" s="52">
        <f>SUMIFS(Raw!$I:$I, Raw!$A:$A, 'Calls Answered in 60s'!FU$14, Raw!$F:$F, 'Calls Answered in 60s'!$C38, Raw!$H:$H, "B01")</f>
        <v>0</v>
      </c>
      <c r="FV38" s="52">
        <f>SUMIFS(Raw!$I:$I, Raw!$A:$A, 'Calls Answered in 60s'!FV$14, Raw!$F:$F, 'Calls Answered in 60s'!$C38, Raw!$H:$H, "B01")</f>
        <v>0</v>
      </c>
      <c r="FW38" s="52">
        <f>SUMIFS(Raw!$I:$I, Raw!$A:$A, 'Calls Answered in 60s'!FW$14, Raw!$F:$F, 'Calls Answered in 60s'!$C38, Raw!$H:$H, "B01")</f>
        <v>0</v>
      </c>
      <c r="FX38" s="53">
        <f>SUMIFS(Raw!$I:$I, Raw!$A:$A, 'Calls Answered in 60s'!FX$14, Raw!$F:$F, 'Calls Answered in 60s'!$C38, Raw!$H:$H, "B01")</f>
        <v>0</v>
      </c>
      <c r="FZ38" s="51">
        <f>SUMIFS(Raw!$I:$I, Raw!$A:$A, 'Calls Answered in 60s'!FZ$14, Raw!$F:$F, 'Calls Answered in 60s'!$C38, Raw!$H:$H, "A03")</f>
        <v>0</v>
      </c>
      <c r="GA38" s="52">
        <f>SUMIFS(Raw!$I:$I, Raw!$A:$A, 'Calls Answered in 60s'!GA$14, Raw!$F:$F, 'Calls Answered in 60s'!$C38, Raw!$H:$H, "A03")</f>
        <v>0</v>
      </c>
      <c r="GB38" s="52">
        <f>SUMIFS(Raw!$I:$I, Raw!$A:$A, 'Calls Answered in 60s'!GB$14, Raw!$F:$F, 'Calls Answered in 60s'!$C38, Raw!$H:$H, "A03")</f>
        <v>0</v>
      </c>
      <c r="GC38" s="52">
        <f>SUMIFS(Raw!$I:$I, Raw!$A:$A, 'Calls Answered in 60s'!GC$14, Raw!$F:$F, 'Calls Answered in 60s'!$C38, Raw!$H:$H, "A03")</f>
        <v>0</v>
      </c>
      <c r="GD38" s="52">
        <f>SUMIFS(Raw!$I:$I, Raw!$A:$A, 'Calls Answered in 60s'!GD$14, Raw!$F:$F, 'Calls Answered in 60s'!$C38, Raw!$H:$H, "A03")</f>
        <v>0</v>
      </c>
      <c r="GE38" s="52">
        <f>SUMIFS(Raw!$I:$I, Raw!$A:$A, 'Calls Answered in 60s'!GE$14, Raw!$F:$F, 'Calls Answered in 60s'!$C38, Raw!$H:$H, "A03")</f>
        <v>0</v>
      </c>
      <c r="GF38" s="53">
        <f>SUMIFS(Raw!$I:$I, Raw!$A:$A, 'Calls Answered in 60s'!GF$14, Raw!$F:$F, 'Calls Answered in 60s'!$C38, Raw!$H:$H, "A03")</f>
        <v>0</v>
      </c>
      <c r="GH38" s="51">
        <f>SUMIFS(Raw!$I:$I, Raw!$A:$A, 'Calls Answered in 60s'!GH$14, Raw!$F:$F, 'Calls Answered in 60s'!$C38, Raw!$H:$H, "B01")</f>
        <v>0</v>
      </c>
      <c r="GI38" s="52">
        <f>SUMIFS(Raw!$I:$I, Raw!$A:$A, 'Calls Answered in 60s'!GI$14, Raw!$F:$F, 'Calls Answered in 60s'!$C38, Raw!$H:$H, "B01")</f>
        <v>0</v>
      </c>
      <c r="GJ38" s="52">
        <f>SUMIFS(Raw!$I:$I, Raw!$A:$A, 'Calls Answered in 60s'!GJ$14, Raw!$F:$F, 'Calls Answered in 60s'!$C38, Raw!$H:$H, "B01")</f>
        <v>0</v>
      </c>
      <c r="GK38" s="52">
        <f>SUMIFS(Raw!$I:$I, Raw!$A:$A, 'Calls Answered in 60s'!GK$14, Raw!$F:$F, 'Calls Answered in 60s'!$C38, Raw!$H:$H, "B01")</f>
        <v>0</v>
      </c>
      <c r="GL38" s="52">
        <f>SUMIFS(Raw!$I:$I, Raw!$A:$A, 'Calls Answered in 60s'!GL$14, Raw!$F:$F, 'Calls Answered in 60s'!$C38, Raw!$H:$H, "B01")</f>
        <v>0</v>
      </c>
      <c r="GM38" s="52">
        <f>SUMIFS(Raw!$I:$I, Raw!$A:$A, 'Calls Answered in 60s'!GM$14, Raw!$F:$F, 'Calls Answered in 60s'!$C38, Raw!$H:$H, "B01")</f>
        <v>0</v>
      </c>
      <c r="GN38" s="53">
        <f>SUMIFS(Raw!$I:$I, Raw!$A:$A, 'Calls Answered in 60s'!GN$14, Raw!$F:$F, 'Calls Answered in 60s'!$C38, Raw!$H:$H, "B01")</f>
        <v>0</v>
      </c>
      <c r="GP38" s="51">
        <f>SUMIFS(Raw!$I:$I, Raw!$A:$A, 'Calls Answered in 60s'!GP$14, Raw!$F:$F, 'Calls Answered in 60s'!$C38, Raw!$H:$H, "A03")</f>
        <v>0</v>
      </c>
      <c r="GQ38" s="52">
        <f>SUMIFS(Raw!$I:$I, Raw!$A:$A, 'Calls Answered in 60s'!GQ$14, Raw!$F:$F, 'Calls Answered in 60s'!$C38, Raw!$H:$H, "A03")</f>
        <v>0</v>
      </c>
      <c r="GR38" s="52">
        <f>SUMIFS(Raw!$I:$I, Raw!$A:$A, 'Calls Answered in 60s'!GR$14, Raw!$F:$F, 'Calls Answered in 60s'!$C38, Raw!$H:$H, "A03")</f>
        <v>0</v>
      </c>
      <c r="GS38" s="52">
        <f>SUMIFS(Raw!$I:$I, Raw!$A:$A, 'Calls Answered in 60s'!GS$14, Raw!$F:$F, 'Calls Answered in 60s'!$C38, Raw!$H:$H, "A03")</f>
        <v>0</v>
      </c>
      <c r="GT38" s="52">
        <f>SUMIFS(Raw!$I:$I, Raw!$A:$A, 'Calls Answered in 60s'!GT$14, Raw!$F:$F, 'Calls Answered in 60s'!$C38, Raw!$H:$H, "A03")</f>
        <v>0</v>
      </c>
      <c r="GU38" s="52">
        <f>SUMIFS(Raw!$I:$I, Raw!$A:$A, 'Calls Answered in 60s'!GU$14, Raw!$F:$F, 'Calls Answered in 60s'!$C38, Raw!$H:$H, "A03")</f>
        <v>0</v>
      </c>
      <c r="GV38" s="53">
        <f>SUMIFS(Raw!$I:$I, Raw!$A:$A, 'Calls Answered in 60s'!GV$14, Raw!$F:$F, 'Calls Answered in 60s'!$C38, Raw!$H:$H, "A03")</f>
        <v>0</v>
      </c>
      <c r="GX38" s="51">
        <f>SUMIFS(Raw!$I:$I, Raw!$A:$A, 'Calls Answered in 60s'!GX$14, Raw!$F:$F, 'Calls Answered in 60s'!$C38, Raw!$H:$H, "B01")</f>
        <v>0</v>
      </c>
      <c r="GY38" s="52">
        <f>SUMIFS(Raw!$I:$I, Raw!$A:$A, 'Calls Answered in 60s'!GY$14, Raw!$F:$F, 'Calls Answered in 60s'!$C38, Raw!$H:$H, "B01")</f>
        <v>0</v>
      </c>
      <c r="GZ38" s="52">
        <f>SUMIFS(Raw!$I:$I, Raw!$A:$A, 'Calls Answered in 60s'!GZ$14, Raw!$F:$F, 'Calls Answered in 60s'!$C38, Raw!$H:$H, "B01")</f>
        <v>0</v>
      </c>
      <c r="HA38" s="52">
        <f>SUMIFS(Raw!$I:$I, Raw!$A:$A, 'Calls Answered in 60s'!HA$14, Raw!$F:$F, 'Calls Answered in 60s'!$C38, Raw!$H:$H, "B01")</f>
        <v>0</v>
      </c>
      <c r="HB38" s="52">
        <f>SUMIFS(Raw!$I:$I, Raw!$A:$A, 'Calls Answered in 60s'!HB$14, Raw!$F:$F, 'Calls Answered in 60s'!$C38, Raw!$H:$H, "B01")</f>
        <v>0</v>
      </c>
      <c r="HC38" s="52">
        <f>SUMIFS(Raw!$I:$I, Raw!$A:$A, 'Calls Answered in 60s'!HC$14, Raw!$F:$F, 'Calls Answered in 60s'!$C38, Raw!$H:$H, "B01")</f>
        <v>0</v>
      </c>
      <c r="HD38" s="53">
        <f>SUMIFS(Raw!$I:$I, Raw!$A:$A, 'Calls Answered in 60s'!HD$14, Raw!$F:$F, 'Calls Answered in 60s'!$C38, Raw!$H:$H, "B01")</f>
        <v>0</v>
      </c>
      <c r="HF38" s="51">
        <f>SUMIFS(Raw!$I:$I, Raw!$A:$A, 'Calls Answered in 60s'!HF$14, Raw!$F:$F, 'Calls Answered in 60s'!$C38, Raw!$H:$H, "A03")</f>
        <v>0</v>
      </c>
      <c r="HG38" s="52">
        <f>SUMIFS(Raw!$I:$I, Raw!$A:$A, 'Calls Answered in 60s'!HG$14, Raw!$F:$F, 'Calls Answered in 60s'!$C38, Raw!$H:$H, "A03")</f>
        <v>0</v>
      </c>
      <c r="HH38" s="52">
        <f>SUMIFS(Raw!$I:$I, Raw!$A:$A, 'Calls Answered in 60s'!HH$14, Raw!$F:$F, 'Calls Answered in 60s'!$C38, Raw!$H:$H, "A03")</f>
        <v>0</v>
      </c>
      <c r="HI38" s="52">
        <f>SUMIFS(Raw!$I:$I, Raw!$A:$A, 'Calls Answered in 60s'!HI$14, Raw!$F:$F, 'Calls Answered in 60s'!$C38, Raw!$H:$H, "A03")</f>
        <v>0</v>
      </c>
      <c r="HJ38" s="52">
        <f>SUMIFS(Raw!$I:$I, Raw!$A:$A, 'Calls Answered in 60s'!HJ$14, Raw!$F:$F, 'Calls Answered in 60s'!$C38, Raw!$H:$H, "A03")</f>
        <v>0</v>
      </c>
      <c r="HK38" s="52">
        <f>SUMIFS(Raw!$I:$I, Raw!$A:$A, 'Calls Answered in 60s'!HK$14, Raw!$F:$F, 'Calls Answered in 60s'!$C38, Raw!$H:$H, "A03")</f>
        <v>0</v>
      </c>
      <c r="HL38" s="53">
        <f>SUMIFS(Raw!$I:$I, Raw!$A:$A, 'Calls Answered in 60s'!HL$14, Raw!$F:$F, 'Calls Answered in 60s'!$C38, Raw!$H:$H, "A03")</f>
        <v>0</v>
      </c>
      <c r="HN38" s="51">
        <f>SUMIFS(Raw!$I:$I, Raw!$A:$A, 'Calls Answered in 60s'!HN$14, Raw!$F:$F, 'Calls Answered in 60s'!$C38, Raw!$H:$H, "B01")</f>
        <v>0</v>
      </c>
      <c r="HO38" s="52">
        <f>SUMIFS(Raw!$I:$I, Raw!$A:$A, 'Calls Answered in 60s'!HO$14, Raw!$F:$F, 'Calls Answered in 60s'!$C38, Raw!$H:$H, "B01")</f>
        <v>0</v>
      </c>
      <c r="HP38" s="52">
        <f>SUMIFS(Raw!$I:$I, Raw!$A:$A, 'Calls Answered in 60s'!HP$14, Raw!$F:$F, 'Calls Answered in 60s'!$C38, Raw!$H:$H, "B01")</f>
        <v>0</v>
      </c>
      <c r="HQ38" s="52">
        <f>SUMIFS(Raw!$I:$I, Raw!$A:$A, 'Calls Answered in 60s'!HQ$14, Raw!$F:$F, 'Calls Answered in 60s'!$C38, Raw!$H:$H, "B01")</f>
        <v>0</v>
      </c>
      <c r="HR38" s="52">
        <f>SUMIFS(Raw!$I:$I, Raw!$A:$A, 'Calls Answered in 60s'!HR$14, Raw!$F:$F, 'Calls Answered in 60s'!$C38, Raw!$H:$H, "B01")</f>
        <v>0</v>
      </c>
      <c r="HS38" s="52">
        <f>SUMIFS(Raw!$I:$I, Raw!$A:$A, 'Calls Answered in 60s'!HS$14, Raw!$F:$F, 'Calls Answered in 60s'!$C38, Raw!$H:$H, "B01")</f>
        <v>0</v>
      </c>
      <c r="HT38" s="53">
        <f>SUMIFS(Raw!$I:$I, Raw!$A:$A, 'Calls Answered in 60s'!HT$14, Raw!$F:$F, 'Calls Answered in 60s'!$C38, Raw!$H:$H, "B01")</f>
        <v>0</v>
      </c>
      <c r="HV38" s="51">
        <f>SUMIFS(Raw!$I:$I, Raw!$A:$A, 'Calls Answered in 60s'!HV$14, Raw!$F:$F, 'Calls Answered in 60s'!$C38, Raw!$H:$H, "A03")</f>
        <v>0</v>
      </c>
      <c r="HW38" s="52">
        <f>SUMIFS(Raw!$I:$I, Raw!$A:$A, 'Calls Answered in 60s'!HW$14, Raw!$F:$F, 'Calls Answered in 60s'!$C38, Raw!$H:$H, "A03")</f>
        <v>0</v>
      </c>
      <c r="HX38" s="52">
        <f>SUMIFS(Raw!$I:$I, Raw!$A:$A, 'Calls Answered in 60s'!HX$14, Raw!$F:$F, 'Calls Answered in 60s'!$C38, Raw!$H:$H, "A03")</f>
        <v>0</v>
      </c>
      <c r="HY38" s="52">
        <f>SUMIFS(Raw!$I:$I, Raw!$A:$A, 'Calls Answered in 60s'!HY$14, Raw!$F:$F, 'Calls Answered in 60s'!$C38, Raw!$H:$H, "A03")</f>
        <v>0</v>
      </c>
      <c r="HZ38" s="52">
        <f>SUMIFS(Raw!$I:$I, Raw!$A:$A, 'Calls Answered in 60s'!HZ$14, Raw!$F:$F, 'Calls Answered in 60s'!$C38, Raw!$H:$H, "A03")</f>
        <v>0</v>
      </c>
      <c r="IA38" s="52">
        <f>SUMIFS(Raw!$I:$I, Raw!$A:$A, 'Calls Answered in 60s'!IA$14, Raw!$F:$F, 'Calls Answered in 60s'!$C38, Raw!$H:$H, "A03")</f>
        <v>0</v>
      </c>
      <c r="IB38" s="53">
        <f>SUMIFS(Raw!$I:$I, Raw!$A:$A, 'Calls Answered in 60s'!IB$14, Raw!$F:$F, 'Calls Answered in 60s'!$C38, Raw!$H:$H, "A03")</f>
        <v>0</v>
      </c>
      <c r="ID38" s="51">
        <f>SUMIFS(Raw!$I:$I, Raw!$A:$A, 'Calls Answered in 60s'!ID$14, Raw!$F:$F, 'Calls Answered in 60s'!$C38, Raw!$H:$H, "B01")</f>
        <v>0</v>
      </c>
      <c r="IE38" s="52">
        <f>SUMIFS(Raw!$I:$I, Raw!$A:$A, 'Calls Answered in 60s'!IE$14, Raw!$F:$F, 'Calls Answered in 60s'!$C38, Raw!$H:$H, "B01")</f>
        <v>0</v>
      </c>
      <c r="IF38" s="52">
        <f>SUMIFS(Raw!$I:$I, Raw!$A:$A, 'Calls Answered in 60s'!IF$14, Raw!$F:$F, 'Calls Answered in 60s'!$C38, Raw!$H:$H, "B01")</f>
        <v>0</v>
      </c>
      <c r="IG38" s="52">
        <f>SUMIFS(Raw!$I:$I, Raw!$A:$A, 'Calls Answered in 60s'!IG$14, Raw!$F:$F, 'Calls Answered in 60s'!$C38, Raw!$H:$H, "B01")</f>
        <v>0</v>
      </c>
      <c r="IH38" s="52">
        <f>SUMIFS(Raw!$I:$I, Raw!$A:$A, 'Calls Answered in 60s'!IH$14, Raw!$F:$F, 'Calls Answered in 60s'!$C38, Raw!$H:$H, "B01")</f>
        <v>0</v>
      </c>
      <c r="II38" s="52">
        <f>SUMIFS(Raw!$I:$I, Raw!$A:$A, 'Calls Answered in 60s'!II$14, Raw!$F:$F, 'Calls Answered in 60s'!$C38, Raw!$H:$H, "B01")</f>
        <v>0</v>
      </c>
      <c r="IJ38" s="53">
        <f>SUMIFS(Raw!$I:$I, Raw!$A:$A, 'Calls Answered in 60s'!IJ$14, Raw!$F:$F, 'Calls Answered in 60s'!$C38, Raw!$H:$H, "B01")</f>
        <v>0</v>
      </c>
      <c r="IL38" s="51">
        <f>SUMIFS(Raw!$I:$I, Raw!$A:$A, 'Calls Answered in 60s'!IL$14, Raw!$F:$F, 'Calls Answered in 60s'!$C38, Raw!$H:$H, "A03")</f>
        <v>0</v>
      </c>
      <c r="IM38" s="52">
        <f>SUMIFS(Raw!$I:$I, Raw!$A:$A, 'Calls Answered in 60s'!IM$14, Raw!$F:$F, 'Calls Answered in 60s'!$C38, Raw!$H:$H, "A03")</f>
        <v>0</v>
      </c>
      <c r="IN38" s="52">
        <f>SUMIFS(Raw!$I:$I, Raw!$A:$A, 'Calls Answered in 60s'!IN$14, Raw!$F:$F, 'Calls Answered in 60s'!$C38, Raw!$H:$H, "A03")</f>
        <v>0</v>
      </c>
      <c r="IO38" s="52">
        <f>SUMIFS(Raw!$I:$I, Raw!$A:$A, 'Calls Answered in 60s'!IO$14, Raw!$F:$F, 'Calls Answered in 60s'!$C38, Raw!$H:$H, "A03")</f>
        <v>0</v>
      </c>
      <c r="IP38" s="52">
        <f>SUMIFS(Raw!$I:$I, Raw!$A:$A, 'Calls Answered in 60s'!IP$14, Raw!$F:$F, 'Calls Answered in 60s'!$C38, Raw!$H:$H, "A03")</f>
        <v>0</v>
      </c>
      <c r="IQ38" s="52">
        <f>SUMIFS(Raw!$I:$I, Raw!$A:$A, 'Calls Answered in 60s'!IQ$14, Raw!$F:$F, 'Calls Answered in 60s'!$C38, Raw!$H:$H, "A03")</f>
        <v>0</v>
      </c>
      <c r="IR38" s="53">
        <f>SUMIFS(Raw!$I:$I, Raw!$A:$A, 'Calls Answered in 60s'!IR$14, Raw!$F:$F, 'Calls Answered in 60s'!$C38, Raw!$H:$H, "A03")</f>
        <v>0</v>
      </c>
      <c r="IT38" s="51">
        <f>SUMIFS(Raw!$I:$I, Raw!$A:$A, 'Calls Answered in 60s'!IT$14, Raw!$F:$F, 'Calls Answered in 60s'!$C38, Raw!$H:$H, "B01")</f>
        <v>0</v>
      </c>
      <c r="IU38" s="52">
        <f>SUMIFS(Raw!$I:$I, Raw!$A:$A, 'Calls Answered in 60s'!IU$14, Raw!$F:$F, 'Calls Answered in 60s'!$C38, Raw!$H:$H, "B01")</f>
        <v>0</v>
      </c>
      <c r="IV38" s="52">
        <f>SUMIFS(Raw!$I:$I, Raw!$A:$A, 'Calls Answered in 60s'!IV$14, Raw!$F:$F, 'Calls Answered in 60s'!$C38, Raw!$H:$H, "B01")</f>
        <v>0</v>
      </c>
      <c r="IW38" s="52">
        <f>SUMIFS(Raw!$I:$I, Raw!$A:$A, 'Calls Answered in 60s'!IW$14, Raw!$F:$F, 'Calls Answered in 60s'!$C38, Raw!$H:$H, "B01")</f>
        <v>0</v>
      </c>
      <c r="IX38" s="52">
        <f>SUMIFS(Raw!$I:$I, Raw!$A:$A, 'Calls Answered in 60s'!IX$14, Raw!$F:$F, 'Calls Answered in 60s'!$C38, Raw!$H:$H, "B01")</f>
        <v>0</v>
      </c>
      <c r="IY38" s="52">
        <f>SUMIFS(Raw!$I:$I, Raw!$A:$A, 'Calls Answered in 60s'!IY$14, Raw!$F:$F, 'Calls Answered in 60s'!$C38, Raw!$H:$H, "B01")</f>
        <v>0</v>
      </c>
      <c r="IZ38" s="53">
        <f>SUMIFS(Raw!$I:$I, Raw!$A:$A, 'Calls Answered in 60s'!IZ$14, Raw!$F:$F, 'Calls Answered in 60s'!$C38, Raw!$H:$H, "B01")</f>
        <v>0</v>
      </c>
      <c r="JB38" s="51">
        <f>SUMIFS(Raw!$I:$I, Raw!$A:$A, 'Calls Answered in 60s'!JB$14, Raw!$F:$F, 'Calls Answered in 60s'!$C38, Raw!$H:$H, "A03")</f>
        <v>0</v>
      </c>
      <c r="JC38" s="52">
        <f>SUMIFS(Raw!$I:$I, Raw!$A:$A, 'Calls Answered in 60s'!JC$14, Raw!$F:$F, 'Calls Answered in 60s'!$C38, Raw!$H:$H, "A03")</f>
        <v>0</v>
      </c>
      <c r="JD38" s="52">
        <f>SUMIFS(Raw!$I:$I, Raw!$A:$A, 'Calls Answered in 60s'!JD$14, Raw!$F:$F, 'Calls Answered in 60s'!$C38, Raw!$H:$H, "A03")</f>
        <v>0</v>
      </c>
      <c r="JE38" s="52">
        <f>SUMIFS(Raw!$I:$I, Raw!$A:$A, 'Calls Answered in 60s'!JE$14, Raw!$F:$F, 'Calls Answered in 60s'!$C38, Raw!$H:$H, "A03")</f>
        <v>0</v>
      </c>
      <c r="JF38" s="52">
        <f>SUMIFS(Raw!$I:$I, Raw!$A:$A, 'Calls Answered in 60s'!JF$14, Raw!$F:$F, 'Calls Answered in 60s'!$C38, Raw!$H:$H, "A03")</f>
        <v>0</v>
      </c>
      <c r="JG38" s="52">
        <f>SUMIFS(Raw!$I:$I, Raw!$A:$A, 'Calls Answered in 60s'!JG$14, Raw!$F:$F, 'Calls Answered in 60s'!$C38, Raw!$H:$H, "A03")</f>
        <v>0</v>
      </c>
      <c r="JH38" s="53">
        <f>SUMIFS(Raw!$I:$I, Raw!$A:$A, 'Calls Answered in 60s'!JH$14, Raw!$F:$F, 'Calls Answered in 60s'!$C38, Raw!$H:$H, "A03")</f>
        <v>0</v>
      </c>
      <c r="JJ38" s="51">
        <f>SUMIFS(Raw!$I:$I, Raw!$A:$A, 'Calls Answered in 60s'!JJ$14, Raw!$F:$F, 'Calls Answered in 60s'!$C38, Raw!$H:$H, "B01")</f>
        <v>0</v>
      </c>
      <c r="JK38" s="52">
        <f>SUMIFS(Raw!$I:$I, Raw!$A:$A, 'Calls Answered in 60s'!JK$14, Raw!$F:$F, 'Calls Answered in 60s'!$C38, Raw!$H:$H, "B01")</f>
        <v>0</v>
      </c>
      <c r="JL38" s="52">
        <f>SUMIFS(Raw!$I:$I, Raw!$A:$A, 'Calls Answered in 60s'!JL$14, Raw!$F:$F, 'Calls Answered in 60s'!$C38, Raw!$H:$H, "B01")</f>
        <v>0</v>
      </c>
      <c r="JM38" s="52">
        <f>SUMIFS(Raw!$I:$I, Raw!$A:$A, 'Calls Answered in 60s'!JM$14, Raw!$F:$F, 'Calls Answered in 60s'!$C38, Raw!$H:$H, "B01")</f>
        <v>0</v>
      </c>
      <c r="JN38" s="52">
        <f>SUMIFS(Raw!$I:$I, Raw!$A:$A, 'Calls Answered in 60s'!JN$14, Raw!$F:$F, 'Calls Answered in 60s'!$C38, Raw!$H:$H, "B01")</f>
        <v>0</v>
      </c>
      <c r="JO38" s="52">
        <f>SUMIFS(Raw!$I:$I, Raw!$A:$A, 'Calls Answered in 60s'!JO$14, Raw!$F:$F, 'Calls Answered in 60s'!$C38, Raw!$H:$H, "B01")</f>
        <v>0</v>
      </c>
      <c r="JP38" s="53">
        <f>SUMIFS(Raw!$I:$I, Raw!$A:$A, 'Calls Answered in 60s'!JP$14, Raw!$F:$F, 'Calls Answered in 60s'!$C38, Raw!$H:$H, "B01")</f>
        <v>0</v>
      </c>
      <c r="JR38" s="51">
        <f>SUMIFS(Raw!$I:$I, Raw!$A:$A, 'Calls Answered in 60s'!JR$14, Raw!$F:$F, 'Calls Answered in 60s'!$C38, Raw!$H:$H, "A03")</f>
        <v>0</v>
      </c>
      <c r="JS38" s="52">
        <f>SUMIFS(Raw!$I:$I, Raw!$A:$A, 'Calls Answered in 60s'!JS$14, Raw!$F:$F, 'Calls Answered in 60s'!$C38, Raw!$H:$H, "A03")</f>
        <v>0</v>
      </c>
      <c r="JT38" s="52">
        <f>SUMIFS(Raw!$I:$I, Raw!$A:$A, 'Calls Answered in 60s'!JT$14, Raw!$F:$F, 'Calls Answered in 60s'!$C38, Raw!$H:$H, "A03")</f>
        <v>0</v>
      </c>
      <c r="JU38" s="52">
        <f>SUMIFS(Raw!$I:$I, Raw!$A:$A, 'Calls Answered in 60s'!JU$14, Raw!$F:$F, 'Calls Answered in 60s'!$C38, Raw!$H:$H, "A03")</f>
        <v>0</v>
      </c>
      <c r="JV38" s="52">
        <f>SUMIFS(Raw!$I:$I, Raw!$A:$A, 'Calls Answered in 60s'!JV$14, Raw!$F:$F, 'Calls Answered in 60s'!$C38, Raw!$H:$H, "A03")</f>
        <v>0</v>
      </c>
      <c r="JW38" s="52">
        <f>SUMIFS(Raw!$I:$I, Raw!$A:$A, 'Calls Answered in 60s'!JW$14, Raw!$F:$F, 'Calls Answered in 60s'!$C38, Raw!$H:$H, "A03")</f>
        <v>0</v>
      </c>
      <c r="JX38" s="53">
        <f>SUMIFS(Raw!$I:$I, Raw!$A:$A, 'Calls Answered in 60s'!JX$14, Raw!$F:$F, 'Calls Answered in 60s'!$C38, Raw!$H:$H, "A03")</f>
        <v>0</v>
      </c>
      <c r="JZ38" s="51">
        <f>SUMIFS(Raw!$I:$I, Raw!$A:$A, 'Calls Answered in 60s'!JZ$14, Raw!$F:$F, 'Calls Answered in 60s'!$C38, Raw!$H:$H, "B01")</f>
        <v>0</v>
      </c>
      <c r="KA38" s="52">
        <f>SUMIFS(Raw!$I:$I, Raw!$A:$A, 'Calls Answered in 60s'!KA$14, Raw!$F:$F, 'Calls Answered in 60s'!$C38, Raw!$H:$H, "B01")</f>
        <v>0</v>
      </c>
      <c r="KB38" s="52">
        <f>SUMIFS(Raw!$I:$I, Raw!$A:$A, 'Calls Answered in 60s'!KB$14, Raw!$F:$F, 'Calls Answered in 60s'!$C38, Raw!$H:$H, "B01")</f>
        <v>0</v>
      </c>
      <c r="KC38" s="52">
        <f>SUMIFS(Raw!$I:$I, Raw!$A:$A, 'Calls Answered in 60s'!KC$14, Raw!$F:$F, 'Calls Answered in 60s'!$C38, Raw!$H:$H, "B01")</f>
        <v>0</v>
      </c>
      <c r="KD38" s="52">
        <f>SUMIFS(Raw!$I:$I, Raw!$A:$A, 'Calls Answered in 60s'!KD$14, Raw!$F:$F, 'Calls Answered in 60s'!$C38, Raw!$H:$H, "B01")</f>
        <v>0</v>
      </c>
      <c r="KE38" s="52">
        <f>SUMIFS(Raw!$I:$I, Raw!$A:$A, 'Calls Answered in 60s'!KE$14, Raw!$F:$F, 'Calls Answered in 60s'!$C38, Raw!$H:$H, "B01")</f>
        <v>0</v>
      </c>
      <c r="KF38" s="53">
        <f>SUMIFS(Raw!$I:$I, Raw!$A:$A, 'Calls Answered in 60s'!KF$14, Raw!$F:$F, 'Calls Answered in 60s'!$C38, Raw!$H:$H, "B01")</f>
        <v>0</v>
      </c>
      <c r="KH38" s="51">
        <f>SUMIFS(Raw!$I:$I, Raw!$A:$A, 'Calls Answered in 60s'!KH$14, Raw!$F:$F, 'Calls Answered in 60s'!$C38, Raw!$H:$H, "A03")</f>
        <v>0</v>
      </c>
      <c r="KI38" s="52">
        <f>SUMIFS(Raw!$I:$I, Raw!$A:$A, 'Calls Answered in 60s'!KI$14, Raw!$F:$F, 'Calls Answered in 60s'!$C38, Raw!$H:$H, "A03")</f>
        <v>0</v>
      </c>
      <c r="KJ38" s="52">
        <f>SUMIFS(Raw!$I:$I, Raw!$A:$A, 'Calls Answered in 60s'!KJ$14, Raw!$F:$F, 'Calls Answered in 60s'!$C38, Raw!$H:$H, "A03")</f>
        <v>0</v>
      </c>
      <c r="KK38" s="52">
        <f>SUMIFS(Raw!$I:$I, Raw!$A:$A, 'Calls Answered in 60s'!KK$14, Raw!$F:$F, 'Calls Answered in 60s'!$C38, Raw!$H:$H, "A03")</f>
        <v>0</v>
      </c>
      <c r="KL38" s="52">
        <f>SUMIFS(Raw!$I:$I, Raw!$A:$A, 'Calls Answered in 60s'!KL$14, Raw!$F:$F, 'Calls Answered in 60s'!$C38, Raw!$H:$H, "A03")</f>
        <v>0</v>
      </c>
      <c r="KM38" s="52">
        <f>SUMIFS(Raw!$I:$I, Raw!$A:$A, 'Calls Answered in 60s'!KM$14, Raw!$F:$F, 'Calls Answered in 60s'!$C38, Raw!$H:$H, "A03")</f>
        <v>0</v>
      </c>
      <c r="KN38" s="53">
        <f>SUMIFS(Raw!$I:$I, Raw!$A:$A, 'Calls Answered in 60s'!KN$14, Raw!$F:$F, 'Calls Answered in 60s'!$C38, Raw!$H:$H, "A03")</f>
        <v>0</v>
      </c>
      <c r="KP38" s="51">
        <f>SUMIFS(Raw!$I:$I, Raw!$A:$A, 'Calls Answered in 60s'!KP$14, Raw!$F:$F, 'Calls Answered in 60s'!$C38, Raw!$H:$H, "B01")</f>
        <v>0</v>
      </c>
      <c r="KQ38" s="52">
        <f>SUMIFS(Raw!$I:$I, Raw!$A:$A, 'Calls Answered in 60s'!KQ$14, Raw!$F:$F, 'Calls Answered in 60s'!$C38, Raw!$H:$H, "B01")</f>
        <v>0</v>
      </c>
      <c r="KR38" s="52">
        <f>SUMIFS(Raw!$I:$I, Raw!$A:$A, 'Calls Answered in 60s'!KR$14, Raw!$F:$F, 'Calls Answered in 60s'!$C38, Raw!$H:$H, "B01")</f>
        <v>0</v>
      </c>
      <c r="KS38" s="52">
        <f>SUMIFS(Raw!$I:$I, Raw!$A:$A, 'Calls Answered in 60s'!KS$14, Raw!$F:$F, 'Calls Answered in 60s'!$C38, Raw!$H:$H, "B01")</f>
        <v>0</v>
      </c>
      <c r="KT38" s="52">
        <f>SUMIFS(Raw!$I:$I, Raw!$A:$A, 'Calls Answered in 60s'!KT$14, Raw!$F:$F, 'Calls Answered in 60s'!$C38, Raw!$H:$H, "B01")</f>
        <v>0</v>
      </c>
      <c r="KU38" s="52">
        <f>SUMIFS(Raw!$I:$I, Raw!$A:$A, 'Calls Answered in 60s'!KU$14, Raw!$F:$F, 'Calls Answered in 60s'!$C38, Raw!$H:$H, "B01")</f>
        <v>0</v>
      </c>
      <c r="KV38" s="53">
        <f>SUMIFS(Raw!$I:$I, Raw!$A:$A, 'Calls Answered in 60s'!KV$14, Raw!$F:$F, 'Calls Answered in 60s'!$C38, Raw!$H:$H, "B01")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577</v>
      </c>
      <c r="O39" s="52">
        <v>466</v>
      </c>
      <c r="P39" s="52">
        <v>483</v>
      </c>
      <c r="Q39" s="52">
        <v>422</v>
      </c>
      <c r="R39" s="52">
        <v>352</v>
      </c>
      <c r="S39" s="52">
        <v>617</v>
      </c>
      <c r="T39" s="53">
        <v>616</v>
      </c>
      <c r="V39" s="51">
        <v>631</v>
      </c>
      <c r="W39" s="52">
        <v>513</v>
      </c>
      <c r="X39" s="52">
        <v>547</v>
      </c>
      <c r="Y39" s="52">
        <v>573</v>
      </c>
      <c r="Z39" s="52">
        <v>583</v>
      </c>
      <c r="AA39" s="52">
        <v>874</v>
      </c>
      <c r="AB39" s="53">
        <v>853</v>
      </c>
      <c r="AD39" s="51">
        <v>511</v>
      </c>
      <c r="AE39" s="52">
        <v>395</v>
      </c>
      <c r="AF39" s="52">
        <v>536</v>
      </c>
      <c r="AG39" s="52">
        <v>526</v>
      </c>
      <c r="AH39" s="52">
        <v>524</v>
      </c>
      <c r="AI39" s="52">
        <v>397</v>
      </c>
      <c r="AJ39" s="53">
        <v>263</v>
      </c>
      <c r="AL39" s="51">
        <v>674</v>
      </c>
      <c r="AM39" s="52">
        <v>565</v>
      </c>
      <c r="AN39" s="52">
        <v>548</v>
      </c>
      <c r="AO39" s="52">
        <v>540</v>
      </c>
      <c r="AP39" s="52">
        <v>541</v>
      </c>
      <c r="AQ39" s="52">
        <v>903</v>
      </c>
      <c r="AR39" s="53">
        <v>840</v>
      </c>
      <c r="AT39" s="51">
        <v>396</v>
      </c>
      <c r="AU39" s="52">
        <v>477</v>
      </c>
      <c r="AV39" s="52">
        <v>468</v>
      </c>
      <c r="AW39" s="52">
        <v>329</v>
      </c>
      <c r="AX39" s="52">
        <v>379</v>
      </c>
      <c r="AY39" s="52">
        <v>613</v>
      </c>
      <c r="AZ39" s="53">
        <v>634</v>
      </c>
      <c r="BB39" s="51">
        <v>644</v>
      </c>
      <c r="BC39" s="52">
        <v>548</v>
      </c>
      <c r="BD39" s="52">
        <v>516</v>
      </c>
      <c r="BE39" s="52">
        <v>479</v>
      </c>
      <c r="BF39" s="52">
        <v>551</v>
      </c>
      <c r="BG39" s="52">
        <v>958</v>
      </c>
      <c r="BH39" s="53">
        <v>899</v>
      </c>
      <c r="BJ39" s="51">
        <v>418</v>
      </c>
      <c r="BK39" s="52">
        <v>515</v>
      </c>
      <c r="BL39" s="52">
        <v>505</v>
      </c>
      <c r="BM39" s="52">
        <v>415</v>
      </c>
      <c r="BN39" s="52">
        <v>521</v>
      </c>
      <c r="BO39" s="52">
        <v>452</v>
      </c>
      <c r="BP39" s="53">
        <v>378</v>
      </c>
      <c r="BR39" s="51">
        <v>660</v>
      </c>
      <c r="BS39" s="52">
        <v>523</v>
      </c>
      <c r="BT39" s="52">
        <v>468</v>
      </c>
      <c r="BU39" s="52">
        <v>544</v>
      </c>
      <c r="BV39" s="52">
        <v>731</v>
      </c>
      <c r="BW39" s="52">
        <v>986</v>
      </c>
      <c r="BX39" s="53">
        <v>945</v>
      </c>
      <c r="BZ39" s="51">
        <v>497</v>
      </c>
      <c r="CA39" s="52">
        <v>518</v>
      </c>
      <c r="CB39" s="52">
        <v>455</v>
      </c>
      <c r="CC39" s="52">
        <v>477</v>
      </c>
      <c r="CD39" s="52">
        <v>176</v>
      </c>
      <c r="CE39" s="52">
        <v>186</v>
      </c>
      <c r="CF39" s="53">
        <v>421</v>
      </c>
      <c r="CH39" s="51">
        <v>591</v>
      </c>
      <c r="CI39" s="52">
        <v>509</v>
      </c>
      <c r="CJ39" s="52">
        <v>452</v>
      </c>
      <c r="CK39" s="52">
        <v>674</v>
      </c>
      <c r="CL39" s="52">
        <v>613</v>
      </c>
      <c r="CM39" s="52">
        <v>955</v>
      </c>
      <c r="CN39" s="53">
        <v>766</v>
      </c>
      <c r="CP39" s="51">
        <v>332</v>
      </c>
      <c r="CQ39" s="52">
        <v>496</v>
      </c>
      <c r="CR39" s="52">
        <v>431</v>
      </c>
      <c r="CS39" s="52">
        <v>383</v>
      </c>
      <c r="CT39" s="52">
        <v>483</v>
      </c>
      <c r="CU39" s="52">
        <v>354</v>
      </c>
      <c r="CV39" s="53">
        <v>361</v>
      </c>
      <c r="CX39" s="51">
        <v>597</v>
      </c>
      <c r="CY39" s="52">
        <v>527</v>
      </c>
      <c r="CZ39" s="52">
        <v>506</v>
      </c>
      <c r="DA39" s="52">
        <v>456</v>
      </c>
      <c r="DB39" s="52">
        <v>524</v>
      </c>
      <c r="DC39" s="52">
        <v>961</v>
      </c>
      <c r="DD39" s="53">
        <v>797</v>
      </c>
      <c r="DF39" s="51">
        <v>509</v>
      </c>
      <c r="DG39" s="52">
        <v>455</v>
      </c>
      <c r="DH39" s="52">
        <v>333</v>
      </c>
      <c r="DI39" s="52">
        <v>361</v>
      </c>
      <c r="DJ39" s="52">
        <v>363</v>
      </c>
      <c r="DK39" s="52">
        <v>639</v>
      </c>
      <c r="DL39" s="53">
        <v>611</v>
      </c>
      <c r="DN39" s="51">
        <v>618</v>
      </c>
      <c r="DO39" s="52">
        <v>568</v>
      </c>
      <c r="DP39" s="52">
        <v>539</v>
      </c>
      <c r="DQ39" s="52">
        <v>553</v>
      </c>
      <c r="DR39" s="52">
        <v>561</v>
      </c>
      <c r="DS39" s="52">
        <v>876</v>
      </c>
      <c r="DT39" s="53">
        <v>805</v>
      </c>
      <c r="DV39" s="51">
        <v>432</v>
      </c>
      <c r="DW39" s="52">
        <v>461</v>
      </c>
      <c r="DX39" s="52">
        <v>474</v>
      </c>
      <c r="DY39" s="52">
        <v>528</v>
      </c>
      <c r="DZ39" s="52">
        <v>526</v>
      </c>
      <c r="EA39" s="52">
        <v>494</v>
      </c>
      <c r="EB39" s="53">
        <v>684</v>
      </c>
      <c r="ED39" s="51">
        <f>SUMIFS(Raw!$I:$I, Raw!$A:$A, 'Calls Answered in 60s'!ED$14, Raw!$F:$F, 'Calls Answered in 60s'!$C39, Raw!$H:$H, "A03")</f>
        <v>517</v>
      </c>
      <c r="EE39" s="52">
        <f>SUMIFS(Raw!$I:$I, Raw!$A:$A, 'Calls Answered in 60s'!EE$14, Raw!$F:$F, 'Calls Answered in 60s'!$C39, Raw!$H:$H, "A03")</f>
        <v>518</v>
      </c>
      <c r="EF39" s="52">
        <f>SUMIFS(Raw!$I:$I, Raw!$A:$A, 'Calls Answered in 60s'!EF$14, Raw!$F:$F, 'Calls Answered in 60s'!$C39, Raw!$H:$H, "A03")</f>
        <v>515</v>
      </c>
      <c r="EG39" s="52">
        <f>SUMIFS(Raw!$I:$I, Raw!$A:$A, 'Calls Answered in 60s'!EG$14, Raw!$F:$F, 'Calls Answered in 60s'!$C39, Raw!$H:$H, "A03")</f>
        <v>493</v>
      </c>
      <c r="EH39" s="52">
        <f>SUMIFS(Raw!$I:$I, Raw!$A:$A, 'Calls Answered in 60s'!EH$14, Raw!$F:$F, 'Calls Answered in 60s'!$C39, Raw!$H:$H, "A03")</f>
        <v>537</v>
      </c>
      <c r="EI39" s="52">
        <f>SUMIFS(Raw!$I:$I, Raw!$A:$A, 'Calls Answered in 60s'!EI$14, Raw!$F:$F, 'Calls Answered in 60s'!$C39, Raw!$H:$H, "A03")</f>
        <v>900</v>
      </c>
      <c r="EJ39" s="53">
        <f>SUMIFS(Raw!$I:$I, Raw!$A:$A, 'Calls Answered in 60s'!EJ$14, Raw!$F:$F, 'Calls Answered in 60s'!$C39, Raw!$H:$H, "A03")</f>
        <v>757</v>
      </c>
      <c r="EL39" s="51">
        <f>SUMIFS(Raw!$I:$I, Raw!$A:$A, 'Calls Answered in 60s'!EL$14, Raw!$F:$F, 'Calls Answered in 60s'!$C39, Raw!$H:$H, "B01")</f>
        <v>405</v>
      </c>
      <c r="EM39" s="52">
        <f>SUMIFS(Raw!$I:$I, Raw!$A:$A, 'Calls Answered in 60s'!EM$14, Raw!$F:$F, 'Calls Answered in 60s'!$C39, Raw!$H:$H, "B01")</f>
        <v>465</v>
      </c>
      <c r="EN39" s="52">
        <f>SUMIFS(Raw!$I:$I, Raw!$A:$A, 'Calls Answered in 60s'!EN$14, Raw!$F:$F, 'Calls Answered in 60s'!$C39, Raw!$H:$H, "B01")</f>
        <v>464</v>
      </c>
      <c r="EO39" s="52">
        <f>SUMIFS(Raw!$I:$I, Raw!$A:$A, 'Calls Answered in 60s'!EO$14, Raw!$F:$F, 'Calls Answered in 60s'!$C39, Raw!$H:$H, "B01")</f>
        <v>404</v>
      </c>
      <c r="EP39" s="52">
        <f>SUMIFS(Raw!$I:$I, Raw!$A:$A, 'Calls Answered in 60s'!EP$14, Raw!$F:$F, 'Calls Answered in 60s'!$C39, Raw!$H:$H, "B01")</f>
        <v>443</v>
      </c>
      <c r="EQ39" s="52">
        <f>SUMIFS(Raw!$I:$I, Raw!$A:$A, 'Calls Answered in 60s'!EQ$14, Raw!$F:$F, 'Calls Answered in 60s'!$C39, Raw!$H:$H, "B01")</f>
        <v>776</v>
      </c>
      <c r="ER39" s="53">
        <f>SUMIFS(Raw!$I:$I, Raw!$A:$A, 'Calls Answered in 60s'!ER$14, Raw!$F:$F, 'Calls Answered in 60s'!$C39, Raw!$H:$H, "B01")</f>
        <v>703</v>
      </c>
      <c r="ET39" s="51">
        <f>SUMIFS(Raw!$I:$I, Raw!$A:$A, 'Calls Answered in 60s'!ET$14, Raw!$F:$F, 'Calls Answered in 60s'!$C39, Raw!$H:$H, "A03")</f>
        <v>0</v>
      </c>
      <c r="EU39" s="52">
        <f>SUMIFS(Raw!$I:$I, Raw!$A:$A, 'Calls Answered in 60s'!EU$14, Raw!$F:$F, 'Calls Answered in 60s'!$C39, Raw!$H:$H, "A03")</f>
        <v>0</v>
      </c>
      <c r="EV39" s="52">
        <f>SUMIFS(Raw!$I:$I, Raw!$A:$A, 'Calls Answered in 60s'!EV$14, Raw!$F:$F, 'Calls Answered in 60s'!$C39, Raw!$H:$H, "A03")</f>
        <v>0</v>
      </c>
      <c r="EW39" s="52">
        <f>SUMIFS(Raw!$I:$I, Raw!$A:$A, 'Calls Answered in 60s'!EW$14, Raw!$F:$F, 'Calls Answered in 60s'!$C39, Raw!$H:$H, "A03")</f>
        <v>0</v>
      </c>
      <c r="EX39" s="52">
        <f>SUMIFS(Raw!$I:$I, Raw!$A:$A, 'Calls Answered in 60s'!EX$14, Raw!$F:$F, 'Calls Answered in 60s'!$C39, Raw!$H:$H, "A03")</f>
        <v>0</v>
      </c>
      <c r="EY39" s="52">
        <f>SUMIFS(Raw!$I:$I, Raw!$A:$A, 'Calls Answered in 60s'!EY$14, Raw!$F:$F, 'Calls Answered in 60s'!$C39, Raw!$H:$H, "A03")</f>
        <v>0</v>
      </c>
      <c r="EZ39" s="53">
        <f>SUMIFS(Raw!$I:$I, Raw!$A:$A, 'Calls Answered in 60s'!EZ$14, Raw!$F:$F, 'Calls Answered in 60s'!$C39, Raw!$H:$H, "A03")</f>
        <v>0</v>
      </c>
      <c r="FB39" s="51">
        <f>SUMIFS(Raw!$I:$I, Raw!$A:$A, 'Calls Answered in 60s'!FB$14, Raw!$F:$F, 'Calls Answered in 60s'!$C39, Raw!$H:$H, "B01")</f>
        <v>0</v>
      </c>
      <c r="FC39" s="52">
        <f>SUMIFS(Raw!$I:$I, Raw!$A:$A, 'Calls Answered in 60s'!FC$14, Raw!$F:$F, 'Calls Answered in 60s'!$C39, Raw!$H:$H, "B01")</f>
        <v>0</v>
      </c>
      <c r="FD39" s="52">
        <f>SUMIFS(Raw!$I:$I, Raw!$A:$A, 'Calls Answered in 60s'!FD$14, Raw!$F:$F, 'Calls Answered in 60s'!$C39, Raw!$H:$H, "B01")</f>
        <v>0</v>
      </c>
      <c r="FE39" s="52">
        <f>SUMIFS(Raw!$I:$I, Raw!$A:$A, 'Calls Answered in 60s'!FE$14, Raw!$F:$F, 'Calls Answered in 60s'!$C39, Raw!$H:$H, "B01")</f>
        <v>0</v>
      </c>
      <c r="FF39" s="52">
        <f>SUMIFS(Raw!$I:$I, Raw!$A:$A, 'Calls Answered in 60s'!FF$14, Raw!$F:$F, 'Calls Answered in 60s'!$C39, Raw!$H:$H, "B01")</f>
        <v>0</v>
      </c>
      <c r="FG39" s="52">
        <f>SUMIFS(Raw!$I:$I, Raw!$A:$A, 'Calls Answered in 60s'!FG$14, Raw!$F:$F, 'Calls Answered in 60s'!$C39, Raw!$H:$H, "B01")</f>
        <v>0</v>
      </c>
      <c r="FH39" s="53">
        <f>SUMIFS(Raw!$I:$I, Raw!$A:$A, 'Calls Answered in 60s'!FH$14, Raw!$F:$F, 'Calls Answered in 60s'!$C39, Raw!$H:$H, "B01")</f>
        <v>0</v>
      </c>
      <c r="FJ39" s="51">
        <f>SUMIFS(Raw!$I:$I, Raw!$A:$A, 'Calls Answered in 60s'!FJ$14, Raw!$F:$F, 'Calls Answered in 60s'!$C39, Raw!$H:$H, "A03")</f>
        <v>0</v>
      </c>
      <c r="FK39" s="52">
        <f>SUMIFS(Raw!$I:$I, Raw!$A:$A, 'Calls Answered in 60s'!FK$14, Raw!$F:$F, 'Calls Answered in 60s'!$C39, Raw!$H:$H, "A03")</f>
        <v>0</v>
      </c>
      <c r="FL39" s="52">
        <f>SUMIFS(Raw!$I:$I, Raw!$A:$A, 'Calls Answered in 60s'!FL$14, Raw!$F:$F, 'Calls Answered in 60s'!$C39, Raw!$H:$H, "A03")</f>
        <v>0</v>
      </c>
      <c r="FM39" s="52">
        <f>SUMIFS(Raw!$I:$I, Raw!$A:$A, 'Calls Answered in 60s'!FM$14, Raw!$F:$F, 'Calls Answered in 60s'!$C39, Raw!$H:$H, "A03")</f>
        <v>0</v>
      </c>
      <c r="FN39" s="52">
        <f>SUMIFS(Raw!$I:$I, Raw!$A:$A, 'Calls Answered in 60s'!FN$14, Raw!$F:$F, 'Calls Answered in 60s'!$C39, Raw!$H:$H, "A03")</f>
        <v>0</v>
      </c>
      <c r="FO39" s="52">
        <f>SUMIFS(Raw!$I:$I, Raw!$A:$A, 'Calls Answered in 60s'!FO$14, Raw!$F:$F, 'Calls Answered in 60s'!$C39, Raw!$H:$H, "A03")</f>
        <v>0</v>
      </c>
      <c r="FP39" s="53">
        <f>SUMIFS(Raw!$I:$I, Raw!$A:$A, 'Calls Answered in 60s'!FP$14, Raw!$F:$F, 'Calls Answered in 60s'!$C39, Raw!$H:$H, "A03")</f>
        <v>0</v>
      </c>
      <c r="FR39" s="51">
        <f>SUMIFS(Raw!$I:$I, Raw!$A:$A, 'Calls Answered in 60s'!FR$14, Raw!$F:$F, 'Calls Answered in 60s'!$C39, Raw!$H:$H, "B01")</f>
        <v>0</v>
      </c>
      <c r="FS39" s="52">
        <f>SUMIFS(Raw!$I:$I, Raw!$A:$A, 'Calls Answered in 60s'!FS$14, Raw!$F:$F, 'Calls Answered in 60s'!$C39, Raw!$H:$H, "B01")</f>
        <v>0</v>
      </c>
      <c r="FT39" s="52">
        <f>SUMIFS(Raw!$I:$I, Raw!$A:$A, 'Calls Answered in 60s'!FT$14, Raw!$F:$F, 'Calls Answered in 60s'!$C39, Raw!$H:$H, "B01")</f>
        <v>0</v>
      </c>
      <c r="FU39" s="52">
        <f>SUMIFS(Raw!$I:$I, Raw!$A:$A, 'Calls Answered in 60s'!FU$14, Raw!$F:$F, 'Calls Answered in 60s'!$C39, Raw!$H:$H, "B01")</f>
        <v>0</v>
      </c>
      <c r="FV39" s="52">
        <f>SUMIFS(Raw!$I:$I, Raw!$A:$A, 'Calls Answered in 60s'!FV$14, Raw!$F:$F, 'Calls Answered in 60s'!$C39, Raw!$H:$H, "B01")</f>
        <v>0</v>
      </c>
      <c r="FW39" s="52">
        <f>SUMIFS(Raw!$I:$I, Raw!$A:$A, 'Calls Answered in 60s'!FW$14, Raw!$F:$F, 'Calls Answered in 60s'!$C39, Raw!$H:$H, "B01")</f>
        <v>0</v>
      </c>
      <c r="FX39" s="53">
        <f>SUMIFS(Raw!$I:$I, Raw!$A:$A, 'Calls Answered in 60s'!FX$14, Raw!$F:$F, 'Calls Answered in 60s'!$C39, Raw!$H:$H, "B01")</f>
        <v>0</v>
      </c>
      <c r="FZ39" s="51">
        <f>SUMIFS(Raw!$I:$I, Raw!$A:$A, 'Calls Answered in 60s'!FZ$14, Raw!$F:$F, 'Calls Answered in 60s'!$C39, Raw!$H:$H, "A03")</f>
        <v>0</v>
      </c>
      <c r="GA39" s="52">
        <f>SUMIFS(Raw!$I:$I, Raw!$A:$A, 'Calls Answered in 60s'!GA$14, Raw!$F:$F, 'Calls Answered in 60s'!$C39, Raw!$H:$H, "A03")</f>
        <v>0</v>
      </c>
      <c r="GB39" s="52">
        <f>SUMIFS(Raw!$I:$I, Raw!$A:$A, 'Calls Answered in 60s'!GB$14, Raw!$F:$F, 'Calls Answered in 60s'!$C39, Raw!$H:$H, "A03")</f>
        <v>0</v>
      </c>
      <c r="GC39" s="52">
        <f>SUMIFS(Raw!$I:$I, Raw!$A:$A, 'Calls Answered in 60s'!GC$14, Raw!$F:$F, 'Calls Answered in 60s'!$C39, Raw!$H:$H, "A03")</f>
        <v>0</v>
      </c>
      <c r="GD39" s="52">
        <f>SUMIFS(Raw!$I:$I, Raw!$A:$A, 'Calls Answered in 60s'!GD$14, Raw!$F:$F, 'Calls Answered in 60s'!$C39, Raw!$H:$H, "A03")</f>
        <v>0</v>
      </c>
      <c r="GE39" s="52">
        <f>SUMIFS(Raw!$I:$I, Raw!$A:$A, 'Calls Answered in 60s'!GE$14, Raw!$F:$F, 'Calls Answered in 60s'!$C39, Raw!$H:$H, "A03")</f>
        <v>0</v>
      </c>
      <c r="GF39" s="53">
        <f>SUMIFS(Raw!$I:$I, Raw!$A:$A, 'Calls Answered in 60s'!GF$14, Raw!$F:$F, 'Calls Answered in 60s'!$C39, Raw!$H:$H, "A03")</f>
        <v>0</v>
      </c>
      <c r="GH39" s="51">
        <f>SUMIFS(Raw!$I:$I, Raw!$A:$A, 'Calls Answered in 60s'!GH$14, Raw!$F:$F, 'Calls Answered in 60s'!$C39, Raw!$H:$H, "B01")</f>
        <v>0</v>
      </c>
      <c r="GI39" s="52">
        <f>SUMIFS(Raw!$I:$I, Raw!$A:$A, 'Calls Answered in 60s'!GI$14, Raw!$F:$F, 'Calls Answered in 60s'!$C39, Raw!$H:$H, "B01")</f>
        <v>0</v>
      </c>
      <c r="GJ39" s="52">
        <f>SUMIFS(Raw!$I:$I, Raw!$A:$A, 'Calls Answered in 60s'!GJ$14, Raw!$F:$F, 'Calls Answered in 60s'!$C39, Raw!$H:$H, "B01")</f>
        <v>0</v>
      </c>
      <c r="GK39" s="52">
        <f>SUMIFS(Raw!$I:$I, Raw!$A:$A, 'Calls Answered in 60s'!GK$14, Raw!$F:$F, 'Calls Answered in 60s'!$C39, Raw!$H:$H, "B01")</f>
        <v>0</v>
      </c>
      <c r="GL39" s="52">
        <f>SUMIFS(Raw!$I:$I, Raw!$A:$A, 'Calls Answered in 60s'!GL$14, Raw!$F:$F, 'Calls Answered in 60s'!$C39, Raw!$H:$H, "B01")</f>
        <v>0</v>
      </c>
      <c r="GM39" s="52">
        <f>SUMIFS(Raw!$I:$I, Raw!$A:$A, 'Calls Answered in 60s'!GM$14, Raw!$F:$F, 'Calls Answered in 60s'!$C39, Raw!$H:$H, "B01")</f>
        <v>0</v>
      </c>
      <c r="GN39" s="53">
        <f>SUMIFS(Raw!$I:$I, Raw!$A:$A, 'Calls Answered in 60s'!GN$14, Raw!$F:$F, 'Calls Answered in 60s'!$C39, Raw!$H:$H, "B01")</f>
        <v>0</v>
      </c>
      <c r="GP39" s="51">
        <f>SUMIFS(Raw!$I:$I, Raw!$A:$A, 'Calls Answered in 60s'!GP$14, Raw!$F:$F, 'Calls Answered in 60s'!$C39, Raw!$H:$H, "A03")</f>
        <v>0</v>
      </c>
      <c r="GQ39" s="52">
        <f>SUMIFS(Raw!$I:$I, Raw!$A:$A, 'Calls Answered in 60s'!GQ$14, Raw!$F:$F, 'Calls Answered in 60s'!$C39, Raw!$H:$H, "A03")</f>
        <v>0</v>
      </c>
      <c r="GR39" s="52">
        <f>SUMIFS(Raw!$I:$I, Raw!$A:$A, 'Calls Answered in 60s'!GR$14, Raw!$F:$F, 'Calls Answered in 60s'!$C39, Raw!$H:$H, "A03")</f>
        <v>0</v>
      </c>
      <c r="GS39" s="52">
        <f>SUMIFS(Raw!$I:$I, Raw!$A:$A, 'Calls Answered in 60s'!GS$14, Raw!$F:$F, 'Calls Answered in 60s'!$C39, Raw!$H:$H, "A03")</f>
        <v>0</v>
      </c>
      <c r="GT39" s="52">
        <f>SUMIFS(Raw!$I:$I, Raw!$A:$A, 'Calls Answered in 60s'!GT$14, Raw!$F:$F, 'Calls Answered in 60s'!$C39, Raw!$H:$H, "A03")</f>
        <v>0</v>
      </c>
      <c r="GU39" s="52">
        <f>SUMIFS(Raw!$I:$I, Raw!$A:$A, 'Calls Answered in 60s'!GU$14, Raw!$F:$F, 'Calls Answered in 60s'!$C39, Raw!$H:$H, "A03")</f>
        <v>0</v>
      </c>
      <c r="GV39" s="53">
        <f>SUMIFS(Raw!$I:$I, Raw!$A:$A, 'Calls Answered in 60s'!GV$14, Raw!$F:$F, 'Calls Answered in 60s'!$C39, Raw!$H:$H, "A03")</f>
        <v>0</v>
      </c>
      <c r="GX39" s="51">
        <f>SUMIFS(Raw!$I:$I, Raw!$A:$A, 'Calls Answered in 60s'!GX$14, Raw!$F:$F, 'Calls Answered in 60s'!$C39, Raw!$H:$H, "B01")</f>
        <v>0</v>
      </c>
      <c r="GY39" s="52">
        <f>SUMIFS(Raw!$I:$I, Raw!$A:$A, 'Calls Answered in 60s'!GY$14, Raw!$F:$F, 'Calls Answered in 60s'!$C39, Raw!$H:$H, "B01")</f>
        <v>0</v>
      </c>
      <c r="GZ39" s="52">
        <f>SUMIFS(Raw!$I:$I, Raw!$A:$A, 'Calls Answered in 60s'!GZ$14, Raw!$F:$F, 'Calls Answered in 60s'!$C39, Raw!$H:$H, "B01")</f>
        <v>0</v>
      </c>
      <c r="HA39" s="52">
        <f>SUMIFS(Raw!$I:$I, Raw!$A:$A, 'Calls Answered in 60s'!HA$14, Raw!$F:$F, 'Calls Answered in 60s'!$C39, Raw!$H:$H, "B01")</f>
        <v>0</v>
      </c>
      <c r="HB39" s="52">
        <f>SUMIFS(Raw!$I:$I, Raw!$A:$A, 'Calls Answered in 60s'!HB$14, Raw!$F:$F, 'Calls Answered in 60s'!$C39, Raw!$H:$H, "B01")</f>
        <v>0</v>
      </c>
      <c r="HC39" s="52">
        <f>SUMIFS(Raw!$I:$I, Raw!$A:$A, 'Calls Answered in 60s'!HC$14, Raw!$F:$F, 'Calls Answered in 60s'!$C39, Raw!$H:$H, "B01")</f>
        <v>0</v>
      </c>
      <c r="HD39" s="53">
        <f>SUMIFS(Raw!$I:$I, Raw!$A:$A, 'Calls Answered in 60s'!HD$14, Raw!$F:$F, 'Calls Answered in 60s'!$C39, Raw!$H:$H, "B01")</f>
        <v>0</v>
      </c>
      <c r="HF39" s="51">
        <f>SUMIFS(Raw!$I:$I, Raw!$A:$A, 'Calls Answered in 60s'!HF$14, Raw!$F:$F, 'Calls Answered in 60s'!$C39, Raw!$H:$H, "A03")</f>
        <v>0</v>
      </c>
      <c r="HG39" s="52">
        <f>SUMIFS(Raw!$I:$I, Raw!$A:$A, 'Calls Answered in 60s'!HG$14, Raw!$F:$F, 'Calls Answered in 60s'!$C39, Raw!$H:$H, "A03")</f>
        <v>0</v>
      </c>
      <c r="HH39" s="52">
        <f>SUMIFS(Raw!$I:$I, Raw!$A:$A, 'Calls Answered in 60s'!HH$14, Raw!$F:$F, 'Calls Answered in 60s'!$C39, Raw!$H:$H, "A03")</f>
        <v>0</v>
      </c>
      <c r="HI39" s="52">
        <f>SUMIFS(Raw!$I:$I, Raw!$A:$A, 'Calls Answered in 60s'!HI$14, Raw!$F:$F, 'Calls Answered in 60s'!$C39, Raw!$H:$H, "A03")</f>
        <v>0</v>
      </c>
      <c r="HJ39" s="52">
        <f>SUMIFS(Raw!$I:$I, Raw!$A:$A, 'Calls Answered in 60s'!HJ$14, Raw!$F:$F, 'Calls Answered in 60s'!$C39, Raw!$H:$H, "A03")</f>
        <v>0</v>
      </c>
      <c r="HK39" s="52">
        <f>SUMIFS(Raw!$I:$I, Raw!$A:$A, 'Calls Answered in 60s'!HK$14, Raw!$F:$F, 'Calls Answered in 60s'!$C39, Raw!$H:$H, "A03")</f>
        <v>0</v>
      </c>
      <c r="HL39" s="53">
        <f>SUMIFS(Raw!$I:$I, Raw!$A:$A, 'Calls Answered in 60s'!HL$14, Raw!$F:$F, 'Calls Answered in 60s'!$C39, Raw!$H:$H, "A03")</f>
        <v>0</v>
      </c>
      <c r="HN39" s="51">
        <f>SUMIFS(Raw!$I:$I, Raw!$A:$A, 'Calls Answered in 60s'!HN$14, Raw!$F:$F, 'Calls Answered in 60s'!$C39, Raw!$H:$H, "B01")</f>
        <v>0</v>
      </c>
      <c r="HO39" s="52">
        <f>SUMIFS(Raw!$I:$I, Raw!$A:$A, 'Calls Answered in 60s'!HO$14, Raw!$F:$F, 'Calls Answered in 60s'!$C39, Raw!$H:$H, "B01")</f>
        <v>0</v>
      </c>
      <c r="HP39" s="52">
        <f>SUMIFS(Raw!$I:$I, Raw!$A:$A, 'Calls Answered in 60s'!HP$14, Raw!$F:$F, 'Calls Answered in 60s'!$C39, Raw!$H:$H, "B01")</f>
        <v>0</v>
      </c>
      <c r="HQ39" s="52">
        <f>SUMIFS(Raw!$I:$I, Raw!$A:$A, 'Calls Answered in 60s'!HQ$14, Raw!$F:$F, 'Calls Answered in 60s'!$C39, Raw!$H:$H, "B01")</f>
        <v>0</v>
      </c>
      <c r="HR39" s="52">
        <f>SUMIFS(Raw!$I:$I, Raw!$A:$A, 'Calls Answered in 60s'!HR$14, Raw!$F:$F, 'Calls Answered in 60s'!$C39, Raw!$H:$H, "B01")</f>
        <v>0</v>
      </c>
      <c r="HS39" s="52">
        <f>SUMIFS(Raw!$I:$I, Raw!$A:$A, 'Calls Answered in 60s'!HS$14, Raw!$F:$F, 'Calls Answered in 60s'!$C39, Raw!$H:$H, "B01")</f>
        <v>0</v>
      </c>
      <c r="HT39" s="53">
        <f>SUMIFS(Raw!$I:$I, Raw!$A:$A, 'Calls Answered in 60s'!HT$14, Raw!$F:$F, 'Calls Answered in 60s'!$C39, Raw!$H:$H, "B01")</f>
        <v>0</v>
      </c>
      <c r="HV39" s="51">
        <f>SUMIFS(Raw!$I:$I, Raw!$A:$A, 'Calls Answered in 60s'!HV$14, Raw!$F:$F, 'Calls Answered in 60s'!$C39, Raw!$H:$H, "A03")</f>
        <v>0</v>
      </c>
      <c r="HW39" s="52">
        <f>SUMIFS(Raw!$I:$I, Raw!$A:$A, 'Calls Answered in 60s'!HW$14, Raw!$F:$F, 'Calls Answered in 60s'!$C39, Raw!$H:$H, "A03")</f>
        <v>0</v>
      </c>
      <c r="HX39" s="52">
        <f>SUMIFS(Raw!$I:$I, Raw!$A:$A, 'Calls Answered in 60s'!HX$14, Raw!$F:$F, 'Calls Answered in 60s'!$C39, Raw!$H:$H, "A03")</f>
        <v>0</v>
      </c>
      <c r="HY39" s="52">
        <f>SUMIFS(Raw!$I:$I, Raw!$A:$A, 'Calls Answered in 60s'!HY$14, Raw!$F:$F, 'Calls Answered in 60s'!$C39, Raw!$H:$H, "A03")</f>
        <v>0</v>
      </c>
      <c r="HZ39" s="52">
        <f>SUMIFS(Raw!$I:$I, Raw!$A:$A, 'Calls Answered in 60s'!HZ$14, Raw!$F:$F, 'Calls Answered in 60s'!$C39, Raw!$H:$H, "A03")</f>
        <v>0</v>
      </c>
      <c r="IA39" s="52">
        <f>SUMIFS(Raw!$I:$I, Raw!$A:$A, 'Calls Answered in 60s'!IA$14, Raw!$F:$F, 'Calls Answered in 60s'!$C39, Raw!$H:$H, "A03")</f>
        <v>0</v>
      </c>
      <c r="IB39" s="53">
        <f>SUMIFS(Raw!$I:$I, Raw!$A:$A, 'Calls Answered in 60s'!IB$14, Raw!$F:$F, 'Calls Answered in 60s'!$C39, Raw!$H:$H, "A03")</f>
        <v>0</v>
      </c>
      <c r="ID39" s="51">
        <f>SUMIFS(Raw!$I:$I, Raw!$A:$A, 'Calls Answered in 60s'!ID$14, Raw!$F:$F, 'Calls Answered in 60s'!$C39, Raw!$H:$H, "B01")</f>
        <v>0</v>
      </c>
      <c r="IE39" s="52">
        <f>SUMIFS(Raw!$I:$I, Raw!$A:$A, 'Calls Answered in 60s'!IE$14, Raw!$F:$F, 'Calls Answered in 60s'!$C39, Raw!$H:$H, "B01")</f>
        <v>0</v>
      </c>
      <c r="IF39" s="52">
        <f>SUMIFS(Raw!$I:$I, Raw!$A:$A, 'Calls Answered in 60s'!IF$14, Raw!$F:$F, 'Calls Answered in 60s'!$C39, Raw!$H:$H, "B01")</f>
        <v>0</v>
      </c>
      <c r="IG39" s="52">
        <f>SUMIFS(Raw!$I:$I, Raw!$A:$A, 'Calls Answered in 60s'!IG$14, Raw!$F:$F, 'Calls Answered in 60s'!$C39, Raw!$H:$H, "B01")</f>
        <v>0</v>
      </c>
      <c r="IH39" s="52">
        <f>SUMIFS(Raw!$I:$I, Raw!$A:$A, 'Calls Answered in 60s'!IH$14, Raw!$F:$F, 'Calls Answered in 60s'!$C39, Raw!$H:$H, "B01")</f>
        <v>0</v>
      </c>
      <c r="II39" s="52">
        <f>SUMIFS(Raw!$I:$I, Raw!$A:$A, 'Calls Answered in 60s'!II$14, Raw!$F:$F, 'Calls Answered in 60s'!$C39, Raw!$H:$H, "B01")</f>
        <v>0</v>
      </c>
      <c r="IJ39" s="53">
        <f>SUMIFS(Raw!$I:$I, Raw!$A:$A, 'Calls Answered in 60s'!IJ$14, Raw!$F:$F, 'Calls Answered in 60s'!$C39, Raw!$H:$H, "B01")</f>
        <v>0</v>
      </c>
      <c r="IL39" s="51">
        <f>SUMIFS(Raw!$I:$I, Raw!$A:$A, 'Calls Answered in 60s'!IL$14, Raw!$F:$F, 'Calls Answered in 60s'!$C39, Raw!$H:$H, "A03")</f>
        <v>0</v>
      </c>
      <c r="IM39" s="52">
        <f>SUMIFS(Raw!$I:$I, Raw!$A:$A, 'Calls Answered in 60s'!IM$14, Raw!$F:$F, 'Calls Answered in 60s'!$C39, Raw!$H:$H, "A03")</f>
        <v>0</v>
      </c>
      <c r="IN39" s="52">
        <f>SUMIFS(Raw!$I:$I, Raw!$A:$A, 'Calls Answered in 60s'!IN$14, Raw!$F:$F, 'Calls Answered in 60s'!$C39, Raw!$H:$H, "A03")</f>
        <v>0</v>
      </c>
      <c r="IO39" s="52">
        <f>SUMIFS(Raw!$I:$I, Raw!$A:$A, 'Calls Answered in 60s'!IO$14, Raw!$F:$F, 'Calls Answered in 60s'!$C39, Raw!$H:$H, "A03")</f>
        <v>0</v>
      </c>
      <c r="IP39" s="52">
        <f>SUMIFS(Raw!$I:$I, Raw!$A:$A, 'Calls Answered in 60s'!IP$14, Raw!$F:$F, 'Calls Answered in 60s'!$C39, Raw!$H:$H, "A03")</f>
        <v>0</v>
      </c>
      <c r="IQ39" s="52">
        <f>SUMIFS(Raw!$I:$I, Raw!$A:$A, 'Calls Answered in 60s'!IQ$14, Raw!$F:$F, 'Calls Answered in 60s'!$C39, Raw!$H:$H, "A03")</f>
        <v>0</v>
      </c>
      <c r="IR39" s="53">
        <f>SUMIFS(Raw!$I:$I, Raw!$A:$A, 'Calls Answered in 60s'!IR$14, Raw!$F:$F, 'Calls Answered in 60s'!$C39, Raw!$H:$H, "A03")</f>
        <v>0</v>
      </c>
      <c r="IT39" s="51">
        <f>SUMIFS(Raw!$I:$I, Raw!$A:$A, 'Calls Answered in 60s'!IT$14, Raw!$F:$F, 'Calls Answered in 60s'!$C39, Raw!$H:$H, "B01")</f>
        <v>0</v>
      </c>
      <c r="IU39" s="52">
        <f>SUMIFS(Raw!$I:$I, Raw!$A:$A, 'Calls Answered in 60s'!IU$14, Raw!$F:$F, 'Calls Answered in 60s'!$C39, Raw!$H:$H, "B01")</f>
        <v>0</v>
      </c>
      <c r="IV39" s="52">
        <f>SUMIFS(Raw!$I:$I, Raw!$A:$A, 'Calls Answered in 60s'!IV$14, Raw!$F:$F, 'Calls Answered in 60s'!$C39, Raw!$H:$H, "B01")</f>
        <v>0</v>
      </c>
      <c r="IW39" s="52">
        <f>SUMIFS(Raw!$I:$I, Raw!$A:$A, 'Calls Answered in 60s'!IW$14, Raw!$F:$F, 'Calls Answered in 60s'!$C39, Raw!$H:$H, "B01")</f>
        <v>0</v>
      </c>
      <c r="IX39" s="52">
        <f>SUMIFS(Raw!$I:$I, Raw!$A:$A, 'Calls Answered in 60s'!IX$14, Raw!$F:$F, 'Calls Answered in 60s'!$C39, Raw!$H:$H, "B01")</f>
        <v>0</v>
      </c>
      <c r="IY39" s="52">
        <f>SUMIFS(Raw!$I:$I, Raw!$A:$A, 'Calls Answered in 60s'!IY$14, Raw!$F:$F, 'Calls Answered in 60s'!$C39, Raw!$H:$H, "B01")</f>
        <v>0</v>
      </c>
      <c r="IZ39" s="53">
        <f>SUMIFS(Raw!$I:$I, Raw!$A:$A, 'Calls Answered in 60s'!IZ$14, Raw!$F:$F, 'Calls Answered in 60s'!$C39, Raw!$H:$H, "B01")</f>
        <v>0</v>
      </c>
      <c r="JB39" s="51">
        <f>SUMIFS(Raw!$I:$I, Raw!$A:$A, 'Calls Answered in 60s'!JB$14, Raw!$F:$F, 'Calls Answered in 60s'!$C39, Raw!$H:$H, "A03")</f>
        <v>0</v>
      </c>
      <c r="JC39" s="52">
        <f>SUMIFS(Raw!$I:$I, Raw!$A:$A, 'Calls Answered in 60s'!JC$14, Raw!$F:$F, 'Calls Answered in 60s'!$C39, Raw!$H:$H, "A03")</f>
        <v>0</v>
      </c>
      <c r="JD39" s="52">
        <f>SUMIFS(Raw!$I:$I, Raw!$A:$A, 'Calls Answered in 60s'!JD$14, Raw!$F:$F, 'Calls Answered in 60s'!$C39, Raw!$H:$H, "A03")</f>
        <v>0</v>
      </c>
      <c r="JE39" s="52">
        <f>SUMIFS(Raw!$I:$I, Raw!$A:$A, 'Calls Answered in 60s'!JE$14, Raw!$F:$F, 'Calls Answered in 60s'!$C39, Raw!$H:$H, "A03")</f>
        <v>0</v>
      </c>
      <c r="JF39" s="52">
        <f>SUMIFS(Raw!$I:$I, Raw!$A:$A, 'Calls Answered in 60s'!JF$14, Raw!$F:$F, 'Calls Answered in 60s'!$C39, Raw!$H:$H, "A03")</f>
        <v>0</v>
      </c>
      <c r="JG39" s="52">
        <f>SUMIFS(Raw!$I:$I, Raw!$A:$A, 'Calls Answered in 60s'!JG$14, Raw!$F:$F, 'Calls Answered in 60s'!$C39, Raw!$H:$H, "A03")</f>
        <v>0</v>
      </c>
      <c r="JH39" s="53">
        <f>SUMIFS(Raw!$I:$I, Raw!$A:$A, 'Calls Answered in 60s'!JH$14, Raw!$F:$F, 'Calls Answered in 60s'!$C39, Raw!$H:$H, "A03")</f>
        <v>0</v>
      </c>
      <c r="JJ39" s="51">
        <f>SUMIFS(Raw!$I:$I, Raw!$A:$A, 'Calls Answered in 60s'!JJ$14, Raw!$F:$F, 'Calls Answered in 60s'!$C39, Raw!$H:$H, "B01")</f>
        <v>0</v>
      </c>
      <c r="JK39" s="52">
        <f>SUMIFS(Raw!$I:$I, Raw!$A:$A, 'Calls Answered in 60s'!JK$14, Raw!$F:$F, 'Calls Answered in 60s'!$C39, Raw!$H:$H, "B01")</f>
        <v>0</v>
      </c>
      <c r="JL39" s="52">
        <f>SUMIFS(Raw!$I:$I, Raw!$A:$A, 'Calls Answered in 60s'!JL$14, Raw!$F:$F, 'Calls Answered in 60s'!$C39, Raw!$H:$H, "B01")</f>
        <v>0</v>
      </c>
      <c r="JM39" s="52">
        <f>SUMIFS(Raw!$I:$I, Raw!$A:$A, 'Calls Answered in 60s'!JM$14, Raw!$F:$F, 'Calls Answered in 60s'!$C39, Raw!$H:$H, "B01")</f>
        <v>0</v>
      </c>
      <c r="JN39" s="52">
        <f>SUMIFS(Raw!$I:$I, Raw!$A:$A, 'Calls Answered in 60s'!JN$14, Raw!$F:$F, 'Calls Answered in 60s'!$C39, Raw!$H:$H, "B01")</f>
        <v>0</v>
      </c>
      <c r="JO39" s="52">
        <f>SUMIFS(Raw!$I:$I, Raw!$A:$A, 'Calls Answered in 60s'!JO$14, Raw!$F:$F, 'Calls Answered in 60s'!$C39, Raw!$H:$H, "B01")</f>
        <v>0</v>
      </c>
      <c r="JP39" s="53">
        <f>SUMIFS(Raw!$I:$I, Raw!$A:$A, 'Calls Answered in 60s'!JP$14, Raw!$F:$F, 'Calls Answered in 60s'!$C39, Raw!$H:$H, "B01")</f>
        <v>0</v>
      </c>
      <c r="JR39" s="51">
        <f>SUMIFS(Raw!$I:$I, Raw!$A:$A, 'Calls Answered in 60s'!JR$14, Raw!$F:$F, 'Calls Answered in 60s'!$C39, Raw!$H:$H, "A03")</f>
        <v>0</v>
      </c>
      <c r="JS39" s="52">
        <f>SUMIFS(Raw!$I:$I, Raw!$A:$A, 'Calls Answered in 60s'!JS$14, Raw!$F:$F, 'Calls Answered in 60s'!$C39, Raw!$H:$H, "A03")</f>
        <v>0</v>
      </c>
      <c r="JT39" s="52">
        <f>SUMIFS(Raw!$I:$I, Raw!$A:$A, 'Calls Answered in 60s'!JT$14, Raw!$F:$F, 'Calls Answered in 60s'!$C39, Raw!$H:$H, "A03")</f>
        <v>0</v>
      </c>
      <c r="JU39" s="52">
        <f>SUMIFS(Raw!$I:$I, Raw!$A:$A, 'Calls Answered in 60s'!JU$14, Raw!$F:$F, 'Calls Answered in 60s'!$C39, Raw!$H:$H, "A03")</f>
        <v>0</v>
      </c>
      <c r="JV39" s="52">
        <f>SUMIFS(Raw!$I:$I, Raw!$A:$A, 'Calls Answered in 60s'!JV$14, Raw!$F:$F, 'Calls Answered in 60s'!$C39, Raw!$H:$H, "A03")</f>
        <v>0</v>
      </c>
      <c r="JW39" s="52">
        <f>SUMIFS(Raw!$I:$I, Raw!$A:$A, 'Calls Answered in 60s'!JW$14, Raw!$F:$F, 'Calls Answered in 60s'!$C39, Raw!$H:$H, "A03")</f>
        <v>0</v>
      </c>
      <c r="JX39" s="53">
        <f>SUMIFS(Raw!$I:$I, Raw!$A:$A, 'Calls Answered in 60s'!JX$14, Raw!$F:$F, 'Calls Answered in 60s'!$C39, Raw!$H:$H, "A03")</f>
        <v>0</v>
      </c>
      <c r="JZ39" s="51">
        <f>SUMIFS(Raw!$I:$I, Raw!$A:$A, 'Calls Answered in 60s'!JZ$14, Raw!$F:$F, 'Calls Answered in 60s'!$C39, Raw!$H:$H, "B01")</f>
        <v>0</v>
      </c>
      <c r="KA39" s="52">
        <f>SUMIFS(Raw!$I:$I, Raw!$A:$A, 'Calls Answered in 60s'!KA$14, Raw!$F:$F, 'Calls Answered in 60s'!$C39, Raw!$H:$H, "B01")</f>
        <v>0</v>
      </c>
      <c r="KB39" s="52">
        <f>SUMIFS(Raw!$I:$I, Raw!$A:$A, 'Calls Answered in 60s'!KB$14, Raw!$F:$F, 'Calls Answered in 60s'!$C39, Raw!$H:$H, "B01")</f>
        <v>0</v>
      </c>
      <c r="KC39" s="52">
        <f>SUMIFS(Raw!$I:$I, Raw!$A:$A, 'Calls Answered in 60s'!KC$14, Raw!$F:$F, 'Calls Answered in 60s'!$C39, Raw!$H:$H, "B01")</f>
        <v>0</v>
      </c>
      <c r="KD39" s="52">
        <f>SUMIFS(Raw!$I:$I, Raw!$A:$A, 'Calls Answered in 60s'!KD$14, Raw!$F:$F, 'Calls Answered in 60s'!$C39, Raw!$H:$H, "B01")</f>
        <v>0</v>
      </c>
      <c r="KE39" s="52">
        <f>SUMIFS(Raw!$I:$I, Raw!$A:$A, 'Calls Answered in 60s'!KE$14, Raw!$F:$F, 'Calls Answered in 60s'!$C39, Raw!$H:$H, "B01")</f>
        <v>0</v>
      </c>
      <c r="KF39" s="53">
        <f>SUMIFS(Raw!$I:$I, Raw!$A:$A, 'Calls Answered in 60s'!KF$14, Raw!$F:$F, 'Calls Answered in 60s'!$C39, Raw!$H:$H, "B01")</f>
        <v>0</v>
      </c>
      <c r="KH39" s="51">
        <f>SUMIFS(Raw!$I:$I, Raw!$A:$A, 'Calls Answered in 60s'!KH$14, Raw!$F:$F, 'Calls Answered in 60s'!$C39, Raw!$H:$H, "A03")</f>
        <v>0</v>
      </c>
      <c r="KI39" s="52">
        <f>SUMIFS(Raw!$I:$I, Raw!$A:$A, 'Calls Answered in 60s'!KI$14, Raw!$F:$F, 'Calls Answered in 60s'!$C39, Raw!$H:$H, "A03")</f>
        <v>0</v>
      </c>
      <c r="KJ39" s="52">
        <f>SUMIFS(Raw!$I:$I, Raw!$A:$A, 'Calls Answered in 60s'!KJ$14, Raw!$F:$F, 'Calls Answered in 60s'!$C39, Raw!$H:$H, "A03")</f>
        <v>0</v>
      </c>
      <c r="KK39" s="52">
        <f>SUMIFS(Raw!$I:$I, Raw!$A:$A, 'Calls Answered in 60s'!KK$14, Raw!$F:$F, 'Calls Answered in 60s'!$C39, Raw!$H:$H, "A03")</f>
        <v>0</v>
      </c>
      <c r="KL39" s="52">
        <f>SUMIFS(Raw!$I:$I, Raw!$A:$A, 'Calls Answered in 60s'!KL$14, Raw!$F:$F, 'Calls Answered in 60s'!$C39, Raw!$H:$H, "A03")</f>
        <v>0</v>
      </c>
      <c r="KM39" s="52">
        <f>SUMIFS(Raw!$I:$I, Raw!$A:$A, 'Calls Answered in 60s'!KM$14, Raw!$F:$F, 'Calls Answered in 60s'!$C39, Raw!$H:$H, "A03")</f>
        <v>0</v>
      </c>
      <c r="KN39" s="53">
        <f>SUMIFS(Raw!$I:$I, Raw!$A:$A, 'Calls Answered in 60s'!KN$14, Raw!$F:$F, 'Calls Answered in 60s'!$C39, Raw!$H:$H, "A03")</f>
        <v>0</v>
      </c>
      <c r="KP39" s="51">
        <f>SUMIFS(Raw!$I:$I, Raw!$A:$A, 'Calls Answered in 60s'!KP$14, Raw!$F:$F, 'Calls Answered in 60s'!$C39, Raw!$H:$H, "B01")</f>
        <v>0</v>
      </c>
      <c r="KQ39" s="52">
        <f>SUMIFS(Raw!$I:$I, Raw!$A:$A, 'Calls Answered in 60s'!KQ$14, Raw!$F:$F, 'Calls Answered in 60s'!$C39, Raw!$H:$H, "B01")</f>
        <v>0</v>
      </c>
      <c r="KR39" s="52">
        <f>SUMIFS(Raw!$I:$I, Raw!$A:$A, 'Calls Answered in 60s'!KR$14, Raw!$F:$F, 'Calls Answered in 60s'!$C39, Raw!$H:$H, "B01")</f>
        <v>0</v>
      </c>
      <c r="KS39" s="52">
        <f>SUMIFS(Raw!$I:$I, Raw!$A:$A, 'Calls Answered in 60s'!KS$14, Raw!$F:$F, 'Calls Answered in 60s'!$C39, Raw!$H:$H, "B01")</f>
        <v>0</v>
      </c>
      <c r="KT39" s="52">
        <f>SUMIFS(Raw!$I:$I, Raw!$A:$A, 'Calls Answered in 60s'!KT$14, Raw!$F:$F, 'Calls Answered in 60s'!$C39, Raw!$H:$H, "B01")</f>
        <v>0</v>
      </c>
      <c r="KU39" s="52">
        <f>SUMIFS(Raw!$I:$I, Raw!$A:$A, 'Calls Answered in 60s'!KU$14, Raw!$F:$F, 'Calls Answered in 60s'!$C39, Raw!$H:$H, "B01")</f>
        <v>0</v>
      </c>
      <c r="KV39" s="53">
        <f>SUMIFS(Raw!$I:$I, Raw!$A:$A, 'Calls Answered in 60s'!KV$14, Raw!$F:$F, 'Calls Answered in 60s'!$C39, Raw!$H:$H, "B01")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418</v>
      </c>
      <c r="O40" s="47">
        <v>414</v>
      </c>
      <c r="P40" s="47">
        <v>389</v>
      </c>
      <c r="Q40" s="47">
        <v>349</v>
      </c>
      <c r="R40" s="47">
        <v>397</v>
      </c>
      <c r="S40" s="47">
        <v>640</v>
      </c>
      <c r="T40" s="48">
        <v>480</v>
      </c>
      <c r="V40" s="46">
        <v>584</v>
      </c>
      <c r="W40" s="47">
        <v>501</v>
      </c>
      <c r="X40" s="47">
        <v>553</v>
      </c>
      <c r="Y40" s="47">
        <v>506</v>
      </c>
      <c r="Z40" s="47">
        <v>525</v>
      </c>
      <c r="AA40" s="47">
        <v>832</v>
      </c>
      <c r="AB40" s="48">
        <v>804</v>
      </c>
      <c r="AD40" s="46">
        <v>481</v>
      </c>
      <c r="AE40" s="47">
        <v>297</v>
      </c>
      <c r="AF40" s="47">
        <v>446</v>
      </c>
      <c r="AG40" s="47">
        <v>416</v>
      </c>
      <c r="AH40" s="47">
        <v>399</v>
      </c>
      <c r="AI40" s="47">
        <v>654</v>
      </c>
      <c r="AJ40" s="48">
        <v>498</v>
      </c>
      <c r="AL40" s="46">
        <v>713</v>
      </c>
      <c r="AM40" s="47">
        <v>547</v>
      </c>
      <c r="AN40" s="47">
        <v>516</v>
      </c>
      <c r="AO40" s="47">
        <v>478</v>
      </c>
      <c r="AP40" s="47">
        <v>556</v>
      </c>
      <c r="AQ40" s="47">
        <v>787</v>
      </c>
      <c r="AR40" s="48">
        <v>742</v>
      </c>
      <c r="AT40" s="46">
        <v>612</v>
      </c>
      <c r="AU40" s="47">
        <v>408</v>
      </c>
      <c r="AV40" s="47">
        <v>433</v>
      </c>
      <c r="AW40" s="47">
        <v>416</v>
      </c>
      <c r="AX40" s="47">
        <v>456</v>
      </c>
      <c r="AY40" s="47">
        <v>744</v>
      </c>
      <c r="AZ40" s="48">
        <v>601</v>
      </c>
      <c r="BB40" s="46">
        <v>588</v>
      </c>
      <c r="BC40" s="47">
        <v>535</v>
      </c>
      <c r="BD40" s="47">
        <v>503</v>
      </c>
      <c r="BE40" s="47">
        <v>493</v>
      </c>
      <c r="BF40" s="47">
        <v>502</v>
      </c>
      <c r="BG40" s="47">
        <v>895</v>
      </c>
      <c r="BH40" s="48">
        <v>841</v>
      </c>
      <c r="BJ40" s="46">
        <v>549</v>
      </c>
      <c r="BK40" s="47">
        <v>493</v>
      </c>
      <c r="BL40" s="47">
        <v>468</v>
      </c>
      <c r="BM40" s="47">
        <v>453</v>
      </c>
      <c r="BN40" s="47">
        <v>457</v>
      </c>
      <c r="BO40" s="47">
        <v>627</v>
      </c>
      <c r="BP40" s="48">
        <v>500</v>
      </c>
      <c r="BR40" s="46">
        <v>585</v>
      </c>
      <c r="BS40" s="47">
        <v>469</v>
      </c>
      <c r="BT40" s="47">
        <v>419</v>
      </c>
      <c r="BU40" s="47">
        <v>496</v>
      </c>
      <c r="BV40" s="47">
        <v>949</v>
      </c>
      <c r="BW40" s="47">
        <v>1209</v>
      </c>
      <c r="BX40" s="48">
        <v>825</v>
      </c>
      <c r="BZ40" s="46">
        <v>580</v>
      </c>
      <c r="CA40" s="47">
        <v>469</v>
      </c>
      <c r="CB40" s="47">
        <v>401</v>
      </c>
      <c r="CC40" s="47">
        <v>491</v>
      </c>
      <c r="CD40" s="47">
        <v>913</v>
      </c>
      <c r="CE40" s="47">
        <v>724</v>
      </c>
      <c r="CF40" s="48">
        <v>812</v>
      </c>
      <c r="CH40" s="46">
        <v>632</v>
      </c>
      <c r="CI40" s="47">
        <v>494</v>
      </c>
      <c r="CJ40" s="47">
        <v>464</v>
      </c>
      <c r="CK40" s="47">
        <v>700</v>
      </c>
      <c r="CL40" s="47">
        <v>614</v>
      </c>
      <c r="CM40" s="47">
        <v>921</v>
      </c>
      <c r="CN40" s="48">
        <v>888</v>
      </c>
      <c r="CP40" s="46">
        <v>618</v>
      </c>
      <c r="CQ40" s="47">
        <v>492</v>
      </c>
      <c r="CR40" s="47">
        <v>435</v>
      </c>
      <c r="CS40" s="47">
        <v>660</v>
      </c>
      <c r="CT40" s="47">
        <v>479</v>
      </c>
      <c r="CU40" s="47">
        <v>773</v>
      </c>
      <c r="CV40" s="48">
        <v>760</v>
      </c>
      <c r="CX40" s="46">
        <v>639</v>
      </c>
      <c r="CY40" s="47">
        <v>489</v>
      </c>
      <c r="CZ40" s="47">
        <v>572</v>
      </c>
      <c r="DA40" s="47">
        <v>495</v>
      </c>
      <c r="DB40" s="47">
        <v>559</v>
      </c>
      <c r="DC40" s="47">
        <v>761</v>
      </c>
      <c r="DD40" s="48">
        <v>771</v>
      </c>
      <c r="DF40" s="46">
        <v>610</v>
      </c>
      <c r="DG40" s="47">
        <v>470</v>
      </c>
      <c r="DH40" s="47">
        <v>505</v>
      </c>
      <c r="DI40" s="47">
        <v>461</v>
      </c>
      <c r="DJ40" s="47">
        <v>488</v>
      </c>
      <c r="DK40" s="47">
        <v>581</v>
      </c>
      <c r="DL40" s="48">
        <v>648</v>
      </c>
      <c r="DN40" s="46">
        <v>677</v>
      </c>
      <c r="DO40" s="47">
        <v>548</v>
      </c>
      <c r="DP40" s="47">
        <v>486</v>
      </c>
      <c r="DQ40" s="47">
        <v>468</v>
      </c>
      <c r="DR40" s="47">
        <v>446</v>
      </c>
      <c r="DS40" s="47">
        <v>783</v>
      </c>
      <c r="DT40" s="48">
        <v>723</v>
      </c>
      <c r="DV40" s="46">
        <v>566</v>
      </c>
      <c r="DW40" s="47">
        <v>515</v>
      </c>
      <c r="DX40" s="47">
        <v>440</v>
      </c>
      <c r="DY40" s="47">
        <v>457</v>
      </c>
      <c r="DZ40" s="47">
        <v>408</v>
      </c>
      <c r="EA40" s="47">
        <v>682</v>
      </c>
      <c r="EB40" s="48">
        <v>675</v>
      </c>
      <c r="ED40" s="46">
        <f>SUMIFS(Raw!$I:$I, Raw!$A:$A, 'Calls Answered in 60s'!ED$14, Raw!$F:$F, 'Calls Answered in 60s'!$C40, Raw!$H:$H, "A03")</f>
        <v>580</v>
      </c>
      <c r="EE40" s="47">
        <f>SUMIFS(Raw!$I:$I, Raw!$A:$A, 'Calls Answered in 60s'!EE$14, Raw!$F:$F, 'Calls Answered in 60s'!$C40, Raw!$H:$H, "A03")</f>
        <v>507</v>
      </c>
      <c r="EF40" s="47">
        <f>SUMIFS(Raw!$I:$I, Raw!$A:$A, 'Calls Answered in 60s'!EF$14, Raw!$F:$F, 'Calls Answered in 60s'!$C40, Raw!$H:$H, "A03")</f>
        <v>453</v>
      </c>
      <c r="EG40" s="47">
        <f>SUMIFS(Raw!$I:$I, Raw!$A:$A, 'Calls Answered in 60s'!EG$14, Raw!$F:$F, 'Calls Answered in 60s'!$C40, Raw!$H:$H, "A03")</f>
        <v>424</v>
      </c>
      <c r="EH40" s="47">
        <f>SUMIFS(Raw!$I:$I, Raw!$A:$A, 'Calls Answered in 60s'!EH$14, Raw!$F:$F, 'Calls Answered in 60s'!$C40, Raw!$H:$H, "A03")</f>
        <v>500</v>
      </c>
      <c r="EI40" s="47">
        <f>SUMIFS(Raw!$I:$I, Raw!$A:$A, 'Calls Answered in 60s'!EI$14, Raw!$F:$F, 'Calls Answered in 60s'!$C40, Raw!$H:$H, "A03")</f>
        <v>796</v>
      </c>
      <c r="EJ40" s="48">
        <f>SUMIFS(Raw!$I:$I, Raw!$A:$A, 'Calls Answered in 60s'!EJ$14, Raw!$F:$F, 'Calls Answered in 60s'!$C40, Raw!$H:$H, "A03")</f>
        <v>709</v>
      </c>
      <c r="EL40" s="46">
        <f>SUMIFS(Raw!$I:$I, Raw!$A:$A, 'Calls Answered in 60s'!EL$14, Raw!$F:$F, 'Calls Answered in 60s'!$C40, Raw!$H:$H, "B01")</f>
        <v>503</v>
      </c>
      <c r="EM40" s="47">
        <f>SUMIFS(Raw!$I:$I, Raw!$A:$A, 'Calls Answered in 60s'!EM$14, Raw!$F:$F, 'Calls Answered in 60s'!$C40, Raw!$H:$H, "B01")</f>
        <v>479</v>
      </c>
      <c r="EN40" s="47">
        <f>SUMIFS(Raw!$I:$I, Raw!$A:$A, 'Calls Answered in 60s'!EN$14, Raw!$F:$F, 'Calls Answered in 60s'!$C40, Raw!$H:$H, "B01")</f>
        <v>419</v>
      </c>
      <c r="EO40" s="47">
        <f>SUMIFS(Raw!$I:$I, Raw!$A:$A, 'Calls Answered in 60s'!EO$14, Raw!$F:$F, 'Calls Answered in 60s'!$C40, Raw!$H:$H, "B01")</f>
        <v>389</v>
      </c>
      <c r="EP40" s="47">
        <f>SUMIFS(Raw!$I:$I, Raw!$A:$A, 'Calls Answered in 60s'!EP$14, Raw!$F:$F, 'Calls Answered in 60s'!$C40, Raw!$H:$H, "B01")</f>
        <v>464</v>
      </c>
      <c r="EQ40" s="47">
        <f>SUMIFS(Raw!$I:$I, Raw!$A:$A, 'Calls Answered in 60s'!EQ$14, Raw!$F:$F, 'Calls Answered in 60s'!$C40, Raw!$H:$H, "B01")</f>
        <v>738</v>
      </c>
      <c r="ER40" s="48">
        <f>SUMIFS(Raw!$I:$I, Raw!$A:$A, 'Calls Answered in 60s'!ER$14, Raw!$F:$F, 'Calls Answered in 60s'!$C40, Raw!$H:$H, "B01")</f>
        <v>635</v>
      </c>
      <c r="ET40" s="46">
        <f>SUMIFS(Raw!$I:$I, Raw!$A:$A, 'Calls Answered in 60s'!ET$14, Raw!$F:$F, 'Calls Answered in 60s'!$C40, Raw!$H:$H, "A03")</f>
        <v>0</v>
      </c>
      <c r="EU40" s="47">
        <f>SUMIFS(Raw!$I:$I, Raw!$A:$A, 'Calls Answered in 60s'!EU$14, Raw!$F:$F, 'Calls Answered in 60s'!$C40, Raw!$H:$H, "A03")</f>
        <v>0</v>
      </c>
      <c r="EV40" s="47">
        <f>SUMIFS(Raw!$I:$I, Raw!$A:$A, 'Calls Answered in 60s'!EV$14, Raw!$F:$F, 'Calls Answered in 60s'!$C40, Raw!$H:$H, "A03")</f>
        <v>0</v>
      </c>
      <c r="EW40" s="47">
        <f>SUMIFS(Raw!$I:$I, Raw!$A:$A, 'Calls Answered in 60s'!EW$14, Raw!$F:$F, 'Calls Answered in 60s'!$C40, Raw!$H:$H, "A03")</f>
        <v>0</v>
      </c>
      <c r="EX40" s="47">
        <f>SUMIFS(Raw!$I:$I, Raw!$A:$A, 'Calls Answered in 60s'!EX$14, Raw!$F:$F, 'Calls Answered in 60s'!$C40, Raw!$H:$H, "A03")</f>
        <v>0</v>
      </c>
      <c r="EY40" s="47">
        <f>SUMIFS(Raw!$I:$I, Raw!$A:$A, 'Calls Answered in 60s'!EY$14, Raw!$F:$F, 'Calls Answered in 60s'!$C40, Raw!$H:$H, "A03")</f>
        <v>0</v>
      </c>
      <c r="EZ40" s="48">
        <f>SUMIFS(Raw!$I:$I, Raw!$A:$A, 'Calls Answered in 60s'!EZ$14, Raw!$F:$F, 'Calls Answered in 60s'!$C40, Raw!$H:$H, "A03")</f>
        <v>0</v>
      </c>
      <c r="FB40" s="46">
        <f>SUMIFS(Raw!$I:$I, Raw!$A:$A, 'Calls Answered in 60s'!FB$14, Raw!$F:$F, 'Calls Answered in 60s'!$C40, Raw!$H:$H, "B01")</f>
        <v>0</v>
      </c>
      <c r="FC40" s="47">
        <f>SUMIFS(Raw!$I:$I, Raw!$A:$A, 'Calls Answered in 60s'!FC$14, Raw!$F:$F, 'Calls Answered in 60s'!$C40, Raw!$H:$H, "B01")</f>
        <v>0</v>
      </c>
      <c r="FD40" s="47">
        <f>SUMIFS(Raw!$I:$I, Raw!$A:$A, 'Calls Answered in 60s'!FD$14, Raw!$F:$F, 'Calls Answered in 60s'!$C40, Raw!$H:$H, "B01")</f>
        <v>0</v>
      </c>
      <c r="FE40" s="47">
        <f>SUMIFS(Raw!$I:$I, Raw!$A:$A, 'Calls Answered in 60s'!FE$14, Raw!$F:$F, 'Calls Answered in 60s'!$C40, Raw!$H:$H, "B01")</f>
        <v>0</v>
      </c>
      <c r="FF40" s="47">
        <f>SUMIFS(Raw!$I:$I, Raw!$A:$A, 'Calls Answered in 60s'!FF$14, Raw!$F:$F, 'Calls Answered in 60s'!$C40, Raw!$H:$H, "B01")</f>
        <v>0</v>
      </c>
      <c r="FG40" s="47">
        <f>SUMIFS(Raw!$I:$I, Raw!$A:$A, 'Calls Answered in 60s'!FG$14, Raw!$F:$F, 'Calls Answered in 60s'!$C40, Raw!$H:$H, "B01")</f>
        <v>0</v>
      </c>
      <c r="FH40" s="48">
        <f>SUMIFS(Raw!$I:$I, Raw!$A:$A, 'Calls Answered in 60s'!FH$14, Raw!$F:$F, 'Calls Answered in 60s'!$C40, Raw!$H:$H, "B01")</f>
        <v>0</v>
      </c>
      <c r="FJ40" s="46">
        <f>SUMIFS(Raw!$I:$I, Raw!$A:$A, 'Calls Answered in 60s'!FJ$14, Raw!$F:$F, 'Calls Answered in 60s'!$C40, Raw!$H:$H, "A03")</f>
        <v>0</v>
      </c>
      <c r="FK40" s="47">
        <f>SUMIFS(Raw!$I:$I, Raw!$A:$A, 'Calls Answered in 60s'!FK$14, Raw!$F:$F, 'Calls Answered in 60s'!$C40, Raw!$H:$H, "A03")</f>
        <v>0</v>
      </c>
      <c r="FL40" s="47">
        <f>SUMIFS(Raw!$I:$I, Raw!$A:$A, 'Calls Answered in 60s'!FL$14, Raw!$F:$F, 'Calls Answered in 60s'!$C40, Raw!$H:$H, "A03")</f>
        <v>0</v>
      </c>
      <c r="FM40" s="47">
        <f>SUMIFS(Raw!$I:$I, Raw!$A:$A, 'Calls Answered in 60s'!FM$14, Raw!$F:$F, 'Calls Answered in 60s'!$C40, Raw!$H:$H, "A03")</f>
        <v>0</v>
      </c>
      <c r="FN40" s="47">
        <f>SUMIFS(Raw!$I:$I, Raw!$A:$A, 'Calls Answered in 60s'!FN$14, Raw!$F:$F, 'Calls Answered in 60s'!$C40, Raw!$H:$H, "A03")</f>
        <v>0</v>
      </c>
      <c r="FO40" s="47">
        <f>SUMIFS(Raw!$I:$I, Raw!$A:$A, 'Calls Answered in 60s'!FO$14, Raw!$F:$F, 'Calls Answered in 60s'!$C40, Raw!$H:$H, "A03")</f>
        <v>0</v>
      </c>
      <c r="FP40" s="48">
        <f>SUMIFS(Raw!$I:$I, Raw!$A:$A, 'Calls Answered in 60s'!FP$14, Raw!$F:$F, 'Calls Answered in 60s'!$C40, Raw!$H:$H, "A03")</f>
        <v>0</v>
      </c>
      <c r="FR40" s="46">
        <f>SUMIFS(Raw!$I:$I, Raw!$A:$A, 'Calls Answered in 60s'!FR$14, Raw!$F:$F, 'Calls Answered in 60s'!$C40, Raw!$H:$H, "B01")</f>
        <v>0</v>
      </c>
      <c r="FS40" s="47">
        <f>SUMIFS(Raw!$I:$I, Raw!$A:$A, 'Calls Answered in 60s'!FS$14, Raw!$F:$F, 'Calls Answered in 60s'!$C40, Raw!$H:$H, "B01")</f>
        <v>0</v>
      </c>
      <c r="FT40" s="47">
        <f>SUMIFS(Raw!$I:$I, Raw!$A:$A, 'Calls Answered in 60s'!FT$14, Raw!$F:$F, 'Calls Answered in 60s'!$C40, Raw!$H:$H, "B01")</f>
        <v>0</v>
      </c>
      <c r="FU40" s="47">
        <f>SUMIFS(Raw!$I:$I, Raw!$A:$A, 'Calls Answered in 60s'!FU$14, Raw!$F:$F, 'Calls Answered in 60s'!$C40, Raw!$H:$H, "B01")</f>
        <v>0</v>
      </c>
      <c r="FV40" s="47">
        <f>SUMIFS(Raw!$I:$I, Raw!$A:$A, 'Calls Answered in 60s'!FV$14, Raw!$F:$F, 'Calls Answered in 60s'!$C40, Raw!$H:$H, "B01")</f>
        <v>0</v>
      </c>
      <c r="FW40" s="47">
        <f>SUMIFS(Raw!$I:$I, Raw!$A:$A, 'Calls Answered in 60s'!FW$14, Raw!$F:$F, 'Calls Answered in 60s'!$C40, Raw!$H:$H, "B01")</f>
        <v>0</v>
      </c>
      <c r="FX40" s="48">
        <f>SUMIFS(Raw!$I:$I, Raw!$A:$A, 'Calls Answered in 60s'!FX$14, Raw!$F:$F, 'Calls Answered in 60s'!$C40, Raw!$H:$H, "B01")</f>
        <v>0</v>
      </c>
      <c r="FZ40" s="46">
        <f>SUMIFS(Raw!$I:$I, Raw!$A:$A, 'Calls Answered in 60s'!FZ$14, Raw!$F:$F, 'Calls Answered in 60s'!$C40, Raw!$H:$H, "A03")</f>
        <v>0</v>
      </c>
      <c r="GA40" s="47">
        <f>SUMIFS(Raw!$I:$I, Raw!$A:$A, 'Calls Answered in 60s'!GA$14, Raw!$F:$F, 'Calls Answered in 60s'!$C40, Raw!$H:$H, "A03")</f>
        <v>0</v>
      </c>
      <c r="GB40" s="47">
        <f>SUMIFS(Raw!$I:$I, Raw!$A:$A, 'Calls Answered in 60s'!GB$14, Raw!$F:$F, 'Calls Answered in 60s'!$C40, Raw!$H:$H, "A03")</f>
        <v>0</v>
      </c>
      <c r="GC40" s="47">
        <f>SUMIFS(Raw!$I:$I, Raw!$A:$A, 'Calls Answered in 60s'!GC$14, Raw!$F:$F, 'Calls Answered in 60s'!$C40, Raw!$H:$H, "A03")</f>
        <v>0</v>
      </c>
      <c r="GD40" s="47">
        <f>SUMIFS(Raw!$I:$I, Raw!$A:$A, 'Calls Answered in 60s'!GD$14, Raw!$F:$F, 'Calls Answered in 60s'!$C40, Raw!$H:$H, "A03")</f>
        <v>0</v>
      </c>
      <c r="GE40" s="47">
        <f>SUMIFS(Raw!$I:$I, Raw!$A:$A, 'Calls Answered in 60s'!GE$14, Raw!$F:$F, 'Calls Answered in 60s'!$C40, Raw!$H:$H, "A03")</f>
        <v>0</v>
      </c>
      <c r="GF40" s="48">
        <f>SUMIFS(Raw!$I:$I, Raw!$A:$A, 'Calls Answered in 60s'!GF$14, Raw!$F:$F, 'Calls Answered in 60s'!$C40, Raw!$H:$H, "A03")</f>
        <v>0</v>
      </c>
      <c r="GH40" s="46">
        <f>SUMIFS(Raw!$I:$I, Raw!$A:$A, 'Calls Answered in 60s'!GH$14, Raw!$F:$F, 'Calls Answered in 60s'!$C40, Raw!$H:$H, "B01")</f>
        <v>0</v>
      </c>
      <c r="GI40" s="47">
        <f>SUMIFS(Raw!$I:$I, Raw!$A:$A, 'Calls Answered in 60s'!GI$14, Raw!$F:$F, 'Calls Answered in 60s'!$C40, Raw!$H:$H, "B01")</f>
        <v>0</v>
      </c>
      <c r="GJ40" s="47">
        <f>SUMIFS(Raw!$I:$I, Raw!$A:$A, 'Calls Answered in 60s'!GJ$14, Raw!$F:$F, 'Calls Answered in 60s'!$C40, Raw!$H:$H, "B01")</f>
        <v>0</v>
      </c>
      <c r="GK40" s="47">
        <f>SUMIFS(Raw!$I:$I, Raw!$A:$A, 'Calls Answered in 60s'!GK$14, Raw!$F:$F, 'Calls Answered in 60s'!$C40, Raw!$H:$H, "B01")</f>
        <v>0</v>
      </c>
      <c r="GL40" s="47">
        <f>SUMIFS(Raw!$I:$I, Raw!$A:$A, 'Calls Answered in 60s'!GL$14, Raw!$F:$F, 'Calls Answered in 60s'!$C40, Raw!$H:$H, "B01")</f>
        <v>0</v>
      </c>
      <c r="GM40" s="47">
        <f>SUMIFS(Raw!$I:$I, Raw!$A:$A, 'Calls Answered in 60s'!GM$14, Raw!$F:$F, 'Calls Answered in 60s'!$C40, Raw!$H:$H, "B01")</f>
        <v>0</v>
      </c>
      <c r="GN40" s="48">
        <f>SUMIFS(Raw!$I:$I, Raw!$A:$A, 'Calls Answered in 60s'!GN$14, Raw!$F:$F, 'Calls Answered in 60s'!$C40, Raw!$H:$H, "B01")</f>
        <v>0</v>
      </c>
      <c r="GP40" s="46">
        <f>SUMIFS(Raw!$I:$I, Raw!$A:$A, 'Calls Answered in 60s'!GP$14, Raw!$F:$F, 'Calls Answered in 60s'!$C40, Raw!$H:$H, "A03")</f>
        <v>0</v>
      </c>
      <c r="GQ40" s="47">
        <f>SUMIFS(Raw!$I:$I, Raw!$A:$A, 'Calls Answered in 60s'!GQ$14, Raw!$F:$F, 'Calls Answered in 60s'!$C40, Raw!$H:$H, "A03")</f>
        <v>0</v>
      </c>
      <c r="GR40" s="47">
        <f>SUMIFS(Raw!$I:$I, Raw!$A:$A, 'Calls Answered in 60s'!GR$14, Raw!$F:$F, 'Calls Answered in 60s'!$C40, Raw!$H:$H, "A03")</f>
        <v>0</v>
      </c>
      <c r="GS40" s="47">
        <f>SUMIFS(Raw!$I:$I, Raw!$A:$A, 'Calls Answered in 60s'!GS$14, Raw!$F:$F, 'Calls Answered in 60s'!$C40, Raw!$H:$H, "A03")</f>
        <v>0</v>
      </c>
      <c r="GT40" s="47">
        <f>SUMIFS(Raw!$I:$I, Raw!$A:$A, 'Calls Answered in 60s'!GT$14, Raw!$F:$F, 'Calls Answered in 60s'!$C40, Raw!$H:$H, "A03")</f>
        <v>0</v>
      </c>
      <c r="GU40" s="47">
        <f>SUMIFS(Raw!$I:$I, Raw!$A:$A, 'Calls Answered in 60s'!GU$14, Raw!$F:$F, 'Calls Answered in 60s'!$C40, Raw!$H:$H, "A03")</f>
        <v>0</v>
      </c>
      <c r="GV40" s="48">
        <f>SUMIFS(Raw!$I:$I, Raw!$A:$A, 'Calls Answered in 60s'!GV$14, Raw!$F:$F, 'Calls Answered in 60s'!$C40, Raw!$H:$H, "A03")</f>
        <v>0</v>
      </c>
      <c r="GX40" s="46">
        <f>SUMIFS(Raw!$I:$I, Raw!$A:$A, 'Calls Answered in 60s'!GX$14, Raw!$F:$F, 'Calls Answered in 60s'!$C40, Raw!$H:$H, "B01")</f>
        <v>0</v>
      </c>
      <c r="GY40" s="47">
        <f>SUMIFS(Raw!$I:$I, Raw!$A:$A, 'Calls Answered in 60s'!GY$14, Raw!$F:$F, 'Calls Answered in 60s'!$C40, Raw!$H:$H, "B01")</f>
        <v>0</v>
      </c>
      <c r="GZ40" s="47">
        <f>SUMIFS(Raw!$I:$I, Raw!$A:$A, 'Calls Answered in 60s'!GZ$14, Raw!$F:$F, 'Calls Answered in 60s'!$C40, Raw!$H:$H, "B01")</f>
        <v>0</v>
      </c>
      <c r="HA40" s="47">
        <f>SUMIFS(Raw!$I:$I, Raw!$A:$A, 'Calls Answered in 60s'!HA$14, Raw!$F:$F, 'Calls Answered in 60s'!$C40, Raw!$H:$H, "B01")</f>
        <v>0</v>
      </c>
      <c r="HB40" s="47">
        <f>SUMIFS(Raw!$I:$I, Raw!$A:$A, 'Calls Answered in 60s'!HB$14, Raw!$F:$F, 'Calls Answered in 60s'!$C40, Raw!$H:$H, "B01")</f>
        <v>0</v>
      </c>
      <c r="HC40" s="47">
        <f>SUMIFS(Raw!$I:$I, Raw!$A:$A, 'Calls Answered in 60s'!HC$14, Raw!$F:$F, 'Calls Answered in 60s'!$C40, Raw!$H:$H, "B01")</f>
        <v>0</v>
      </c>
      <c r="HD40" s="48">
        <f>SUMIFS(Raw!$I:$I, Raw!$A:$A, 'Calls Answered in 60s'!HD$14, Raw!$F:$F, 'Calls Answered in 60s'!$C40, Raw!$H:$H, "B01")</f>
        <v>0</v>
      </c>
      <c r="HF40" s="46">
        <f>SUMIFS(Raw!$I:$I, Raw!$A:$A, 'Calls Answered in 60s'!HF$14, Raw!$F:$F, 'Calls Answered in 60s'!$C40, Raw!$H:$H, "A03")</f>
        <v>0</v>
      </c>
      <c r="HG40" s="47">
        <f>SUMIFS(Raw!$I:$I, Raw!$A:$A, 'Calls Answered in 60s'!HG$14, Raw!$F:$F, 'Calls Answered in 60s'!$C40, Raw!$H:$H, "A03")</f>
        <v>0</v>
      </c>
      <c r="HH40" s="47">
        <f>SUMIFS(Raw!$I:$I, Raw!$A:$A, 'Calls Answered in 60s'!HH$14, Raw!$F:$F, 'Calls Answered in 60s'!$C40, Raw!$H:$H, "A03")</f>
        <v>0</v>
      </c>
      <c r="HI40" s="47">
        <f>SUMIFS(Raw!$I:$I, Raw!$A:$A, 'Calls Answered in 60s'!HI$14, Raw!$F:$F, 'Calls Answered in 60s'!$C40, Raw!$H:$H, "A03")</f>
        <v>0</v>
      </c>
      <c r="HJ40" s="47">
        <f>SUMIFS(Raw!$I:$I, Raw!$A:$A, 'Calls Answered in 60s'!HJ$14, Raw!$F:$F, 'Calls Answered in 60s'!$C40, Raw!$H:$H, "A03")</f>
        <v>0</v>
      </c>
      <c r="HK40" s="47">
        <f>SUMIFS(Raw!$I:$I, Raw!$A:$A, 'Calls Answered in 60s'!HK$14, Raw!$F:$F, 'Calls Answered in 60s'!$C40, Raw!$H:$H, "A03")</f>
        <v>0</v>
      </c>
      <c r="HL40" s="48">
        <f>SUMIFS(Raw!$I:$I, Raw!$A:$A, 'Calls Answered in 60s'!HL$14, Raw!$F:$F, 'Calls Answered in 60s'!$C40, Raw!$H:$H, "A03")</f>
        <v>0</v>
      </c>
      <c r="HN40" s="46">
        <f>SUMIFS(Raw!$I:$I, Raw!$A:$A, 'Calls Answered in 60s'!HN$14, Raw!$F:$F, 'Calls Answered in 60s'!$C40, Raw!$H:$H, "B01")</f>
        <v>0</v>
      </c>
      <c r="HO40" s="47">
        <f>SUMIFS(Raw!$I:$I, Raw!$A:$A, 'Calls Answered in 60s'!HO$14, Raw!$F:$F, 'Calls Answered in 60s'!$C40, Raw!$H:$H, "B01")</f>
        <v>0</v>
      </c>
      <c r="HP40" s="47">
        <f>SUMIFS(Raw!$I:$I, Raw!$A:$A, 'Calls Answered in 60s'!HP$14, Raw!$F:$F, 'Calls Answered in 60s'!$C40, Raw!$H:$H, "B01")</f>
        <v>0</v>
      </c>
      <c r="HQ40" s="47">
        <f>SUMIFS(Raw!$I:$I, Raw!$A:$A, 'Calls Answered in 60s'!HQ$14, Raw!$F:$F, 'Calls Answered in 60s'!$C40, Raw!$H:$H, "B01")</f>
        <v>0</v>
      </c>
      <c r="HR40" s="47">
        <f>SUMIFS(Raw!$I:$I, Raw!$A:$A, 'Calls Answered in 60s'!HR$14, Raw!$F:$F, 'Calls Answered in 60s'!$C40, Raw!$H:$H, "B01")</f>
        <v>0</v>
      </c>
      <c r="HS40" s="47">
        <f>SUMIFS(Raw!$I:$I, Raw!$A:$A, 'Calls Answered in 60s'!HS$14, Raw!$F:$F, 'Calls Answered in 60s'!$C40, Raw!$H:$H, "B01")</f>
        <v>0</v>
      </c>
      <c r="HT40" s="48">
        <f>SUMIFS(Raw!$I:$I, Raw!$A:$A, 'Calls Answered in 60s'!HT$14, Raw!$F:$F, 'Calls Answered in 60s'!$C40, Raw!$H:$H, "B01")</f>
        <v>0</v>
      </c>
      <c r="HV40" s="46">
        <f>SUMIFS(Raw!$I:$I, Raw!$A:$A, 'Calls Answered in 60s'!HV$14, Raw!$F:$F, 'Calls Answered in 60s'!$C40, Raw!$H:$H, "A03")</f>
        <v>0</v>
      </c>
      <c r="HW40" s="47">
        <f>SUMIFS(Raw!$I:$I, Raw!$A:$A, 'Calls Answered in 60s'!HW$14, Raw!$F:$F, 'Calls Answered in 60s'!$C40, Raw!$H:$H, "A03")</f>
        <v>0</v>
      </c>
      <c r="HX40" s="47">
        <f>SUMIFS(Raw!$I:$I, Raw!$A:$A, 'Calls Answered in 60s'!HX$14, Raw!$F:$F, 'Calls Answered in 60s'!$C40, Raw!$H:$H, "A03")</f>
        <v>0</v>
      </c>
      <c r="HY40" s="47">
        <f>SUMIFS(Raw!$I:$I, Raw!$A:$A, 'Calls Answered in 60s'!HY$14, Raw!$F:$F, 'Calls Answered in 60s'!$C40, Raw!$H:$H, "A03")</f>
        <v>0</v>
      </c>
      <c r="HZ40" s="47">
        <f>SUMIFS(Raw!$I:$I, Raw!$A:$A, 'Calls Answered in 60s'!HZ$14, Raw!$F:$F, 'Calls Answered in 60s'!$C40, Raw!$H:$H, "A03")</f>
        <v>0</v>
      </c>
      <c r="IA40" s="47">
        <f>SUMIFS(Raw!$I:$I, Raw!$A:$A, 'Calls Answered in 60s'!IA$14, Raw!$F:$F, 'Calls Answered in 60s'!$C40, Raw!$H:$H, "A03")</f>
        <v>0</v>
      </c>
      <c r="IB40" s="48">
        <f>SUMIFS(Raw!$I:$I, Raw!$A:$A, 'Calls Answered in 60s'!IB$14, Raw!$F:$F, 'Calls Answered in 60s'!$C40, Raw!$H:$H, "A03")</f>
        <v>0</v>
      </c>
      <c r="ID40" s="46">
        <f>SUMIFS(Raw!$I:$I, Raw!$A:$A, 'Calls Answered in 60s'!ID$14, Raw!$F:$F, 'Calls Answered in 60s'!$C40, Raw!$H:$H, "B01")</f>
        <v>0</v>
      </c>
      <c r="IE40" s="47">
        <f>SUMIFS(Raw!$I:$I, Raw!$A:$A, 'Calls Answered in 60s'!IE$14, Raw!$F:$F, 'Calls Answered in 60s'!$C40, Raw!$H:$H, "B01")</f>
        <v>0</v>
      </c>
      <c r="IF40" s="47">
        <f>SUMIFS(Raw!$I:$I, Raw!$A:$A, 'Calls Answered in 60s'!IF$14, Raw!$F:$F, 'Calls Answered in 60s'!$C40, Raw!$H:$H, "B01")</f>
        <v>0</v>
      </c>
      <c r="IG40" s="47">
        <f>SUMIFS(Raw!$I:$I, Raw!$A:$A, 'Calls Answered in 60s'!IG$14, Raw!$F:$F, 'Calls Answered in 60s'!$C40, Raw!$H:$H, "B01")</f>
        <v>0</v>
      </c>
      <c r="IH40" s="47">
        <f>SUMIFS(Raw!$I:$I, Raw!$A:$A, 'Calls Answered in 60s'!IH$14, Raw!$F:$F, 'Calls Answered in 60s'!$C40, Raw!$H:$H, "B01")</f>
        <v>0</v>
      </c>
      <c r="II40" s="47">
        <f>SUMIFS(Raw!$I:$I, Raw!$A:$A, 'Calls Answered in 60s'!II$14, Raw!$F:$F, 'Calls Answered in 60s'!$C40, Raw!$H:$H, "B01")</f>
        <v>0</v>
      </c>
      <c r="IJ40" s="48">
        <f>SUMIFS(Raw!$I:$I, Raw!$A:$A, 'Calls Answered in 60s'!IJ$14, Raw!$F:$F, 'Calls Answered in 60s'!$C40, Raw!$H:$H, "B01")</f>
        <v>0</v>
      </c>
      <c r="IL40" s="46">
        <f>SUMIFS(Raw!$I:$I, Raw!$A:$A, 'Calls Answered in 60s'!IL$14, Raw!$F:$F, 'Calls Answered in 60s'!$C40, Raw!$H:$H, "A03")</f>
        <v>0</v>
      </c>
      <c r="IM40" s="47">
        <f>SUMIFS(Raw!$I:$I, Raw!$A:$A, 'Calls Answered in 60s'!IM$14, Raw!$F:$F, 'Calls Answered in 60s'!$C40, Raw!$H:$H, "A03")</f>
        <v>0</v>
      </c>
      <c r="IN40" s="47">
        <f>SUMIFS(Raw!$I:$I, Raw!$A:$A, 'Calls Answered in 60s'!IN$14, Raw!$F:$F, 'Calls Answered in 60s'!$C40, Raw!$H:$H, "A03")</f>
        <v>0</v>
      </c>
      <c r="IO40" s="47">
        <f>SUMIFS(Raw!$I:$I, Raw!$A:$A, 'Calls Answered in 60s'!IO$14, Raw!$F:$F, 'Calls Answered in 60s'!$C40, Raw!$H:$H, "A03")</f>
        <v>0</v>
      </c>
      <c r="IP40" s="47">
        <f>SUMIFS(Raw!$I:$I, Raw!$A:$A, 'Calls Answered in 60s'!IP$14, Raw!$F:$F, 'Calls Answered in 60s'!$C40, Raw!$H:$H, "A03")</f>
        <v>0</v>
      </c>
      <c r="IQ40" s="47">
        <f>SUMIFS(Raw!$I:$I, Raw!$A:$A, 'Calls Answered in 60s'!IQ$14, Raw!$F:$F, 'Calls Answered in 60s'!$C40, Raw!$H:$H, "A03")</f>
        <v>0</v>
      </c>
      <c r="IR40" s="48">
        <f>SUMIFS(Raw!$I:$I, Raw!$A:$A, 'Calls Answered in 60s'!IR$14, Raw!$F:$F, 'Calls Answered in 60s'!$C40, Raw!$H:$H, "A03")</f>
        <v>0</v>
      </c>
      <c r="IT40" s="46">
        <f>SUMIFS(Raw!$I:$I, Raw!$A:$A, 'Calls Answered in 60s'!IT$14, Raw!$F:$F, 'Calls Answered in 60s'!$C40, Raw!$H:$H, "B01")</f>
        <v>0</v>
      </c>
      <c r="IU40" s="47">
        <f>SUMIFS(Raw!$I:$I, Raw!$A:$A, 'Calls Answered in 60s'!IU$14, Raw!$F:$F, 'Calls Answered in 60s'!$C40, Raw!$H:$H, "B01")</f>
        <v>0</v>
      </c>
      <c r="IV40" s="47">
        <f>SUMIFS(Raw!$I:$I, Raw!$A:$A, 'Calls Answered in 60s'!IV$14, Raw!$F:$F, 'Calls Answered in 60s'!$C40, Raw!$H:$H, "B01")</f>
        <v>0</v>
      </c>
      <c r="IW40" s="47">
        <f>SUMIFS(Raw!$I:$I, Raw!$A:$A, 'Calls Answered in 60s'!IW$14, Raw!$F:$F, 'Calls Answered in 60s'!$C40, Raw!$H:$H, "B01")</f>
        <v>0</v>
      </c>
      <c r="IX40" s="47">
        <f>SUMIFS(Raw!$I:$I, Raw!$A:$A, 'Calls Answered in 60s'!IX$14, Raw!$F:$F, 'Calls Answered in 60s'!$C40, Raw!$H:$H, "B01")</f>
        <v>0</v>
      </c>
      <c r="IY40" s="47">
        <f>SUMIFS(Raw!$I:$I, Raw!$A:$A, 'Calls Answered in 60s'!IY$14, Raw!$F:$F, 'Calls Answered in 60s'!$C40, Raw!$H:$H, "B01")</f>
        <v>0</v>
      </c>
      <c r="IZ40" s="48">
        <f>SUMIFS(Raw!$I:$I, Raw!$A:$A, 'Calls Answered in 60s'!IZ$14, Raw!$F:$F, 'Calls Answered in 60s'!$C40, Raw!$H:$H, "B01")</f>
        <v>0</v>
      </c>
      <c r="JB40" s="46">
        <f>SUMIFS(Raw!$I:$I, Raw!$A:$A, 'Calls Answered in 60s'!JB$14, Raw!$F:$F, 'Calls Answered in 60s'!$C40, Raw!$H:$H, "A03")</f>
        <v>0</v>
      </c>
      <c r="JC40" s="47">
        <f>SUMIFS(Raw!$I:$I, Raw!$A:$A, 'Calls Answered in 60s'!JC$14, Raw!$F:$F, 'Calls Answered in 60s'!$C40, Raw!$H:$H, "A03")</f>
        <v>0</v>
      </c>
      <c r="JD40" s="47">
        <f>SUMIFS(Raw!$I:$I, Raw!$A:$A, 'Calls Answered in 60s'!JD$14, Raw!$F:$F, 'Calls Answered in 60s'!$C40, Raw!$H:$H, "A03")</f>
        <v>0</v>
      </c>
      <c r="JE40" s="47">
        <f>SUMIFS(Raw!$I:$I, Raw!$A:$A, 'Calls Answered in 60s'!JE$14, Raw!$F:$F, 'Calls Answered in 60s'!$C40, Raw!$H:$H, "A03")</f>
        <v>0</v>
      </c>
      <c r="JF40" s="47">
        <f>SUMIFS(Raw!$I:$I, Raw!$A:$A, 'Calls Answered in 60s'!JF$14, Raw!$F:$F, 'Calls Answered in 60s'!$C40, Raw!$H:$H, "A03")</f>
        <v>0</v>
      </c>
      <c r="JG40" s="47">
        <f>SUMIFS(Raw!$I:$I, Raw!$A:$A, 'Calls Answered in 60s'!JG$14, Raw!$F:$F, 'Calls Answered in 60s'!$C40, Raw!$H:$H, "A03")</f>
        <v>0</v>
      </c>
      <c r="JH40" s="48">
        <f>SUMIFS(Raw!$I:$I, Raw!$A:$A, 'Calls Answered in 60s'!JH$14, Raw!$F:$F, 'Calls Answered in 60s'!$C40, Raw!$H:$H, "A03")</f>
        <v>0</v>
      </c>
      <c r="JJ40" s="46">
        <f>SUMIFS(Raw!$I:$I, Raw!$A:$A, 'Calls Answered in 60s'!JJ$14, Raw!$F:$F, 'Calls Answered in 60s'!$C40, Raw!$H:$H, "B01")</f>
        <v>0</v>
      </c>
      <c r="JK40" s="47">
        <f>SUMIFS(Raw!$I:$I, Raw!$A:$A, 'Calls Answered in 60s'!JK$14, Raw!$F:$F, 'Calls Answered in 60s'!$C40, Raw!$H:$H, "B01")</f>
        <v>0</v>
      </c>
      <c r="JL40" s="47">
        <f>SUMIFS(Raw!$I:$I, Raw!$A:$A, 'Calls Answered in 60s'!JL$14, Raw!$F:$F, 'Calls Answered in 60s'!$C40, Raw!$H:$H, "B01")</f>
        <v>0</v>
      </c>
      <c r="JM40" s="47">
        <f>SUMIFS(Raw!$I:$I, Raw!$A:$A, 'Calls Answered in 60s'!JM$14, Raw!$F:$F, 'Calls Answered in 60s'!$C40, Raw!$H:$H, "B01")</f>
        <v>0</v>
      </c>
      <c r="JN40" s="47">
        <f>SUMIFS(Raw!$I:$I, Raw!$A:$A, 'Calls Answered in 60s'!JN$14, Raw!$F:$F, 'Calls Answered in 60s'!$C40, Raw!$H:$H, "B01")</f>
        <v>0</v>
      </c>
      <c r="JO40" s="47">
        <f>SUMIFS(Raw!$I:$I, Raw!$A:$A, 'Calls Answered in 60s'!JO$14, Raw!$F:$F, 'Calls Answered in 60s'!$C40, Raw!$H:$H, "B01")</f>
        <v>0</v>
      </c>
      <c r="JP40" s="48">
        <f>SUMIFS(Raw!$I:$I, Raw!$A:$A, 'Calls Answered in 60s'!JP$14, Raw!$F:$F, 'Calls Answered in 60s'!$C40, Raw!$H:$H, "B01")</f>
        <v>0</v>
      </c>
      <c r="JR40" s="46">
        <f>SUMIFS(Raw!$I:$I, Raw!$A:$A, 'Calls Answered in 60s'!JR$14, Raw!$F:$F, 'Calls Answered in 60s'!$C40, Raw!$H:$H, "A03")</f>
        <v>0</v>
      </c>
      <c r="JS40" s="47">
        <f>SUMIFS(Raw!$I:$I, Raw!$A:$A, 'Calls Answered in 60s'!JS$14, Raw!$F:$F, 'Calls Answered in 60s'!$C40, Raw!$H:$H, "A03")</f>
        <v>0</v>
      </c>
      <c r="JT40" s="47">
        <f>SUMIFS(Raw!$I:$I, Raw!$A:$A, 'Calls Answered in 60s'!JT$14, Raw!$F:$F, 'Calls Answered in 60s'!$C40, Raw!$H:$H, "A03")</f>
        <v>0</v>
      </c>
      <c r="JU40" s="47">
        <f>SUMIFS(Raw!$I:$I, Raw!$A:$A, 'Calls Answered in 60s'!JU$14, Raw!$F:$F, 'Calls Answered in 60s'!$C40, Raw!$H:$H, "A03")</f>
        <v>0</v>
      </c>
      <c r="JV40" s="47">
        <f>SUMIFS(Raw!$I:$I, Raw!$A:$A, 'Calls Answered in 60s'!JV$14, Raw!$F:$F, 'Calls Answered in 60s'!$C40, Raw!$H:$H, "A03")</f>
        <v>0</v>
      </c>
      <c r="JW40" s="47">
        <f>SUMIFS(Raw!$I:$I, Raw!$A:$A, 'Calls Answered in 60s'!JW$14, Raw!$F:$F, 'Calls Answered in 60s'!$C40, Raw!$H:$H, "A03")</f>
        <v>0</v>
      </c>
      <c r="JX40" s="48">
        <f>SUMIFS(Raw!$I:$I, Raw!$A:$A, 'Calls Answered in 60s'!JX$14, Raw!$F:$F, 'Calls Answered in 60s'!$C40, Raw!$H:$H, "A03")</f>
        <v>0</v>
      </c>
      <c r="JZ40" s="46">
        <f>SUMIFS(Raw!$I:$I, Raw!$A:$A, 'Calls Answered in 60s'!JZ$14, Raw!$F:$F, 'Calls Answered in 60s'!$C40, Raw!$H:$H, "B01")</f>
        <v>0</v>
      </c>
      <c r="KA40" s="47">
        <f>SUMIFS(Raw!$I:$I, Raw!$A:$A, 'Calls Answered in 60s'!KA$14, Raw!$F:$F, 'Calls Answered in 60s'!$C40, Raw!$H:$H, "B01")</f>
        <v>0</v>
      </c>
      <c r="KB40" s="47">
        <f>SUMIFS(Raw!$I:$I, Raw!$A:$A, 'Calls Answered in 60s'!KB$14, Raw!$F:$F, 'Calls Answered in 60s'!$C40, Raw!$H:$H, "B01")</f>
        <v>0</v>
      </c>
      <c r="KC40" s="47">
        <f>SUMIFS(Raw!$I:$I, Raw!$A:$A, 'Calls Answered in 60s'!KC$14, Raw!$F:$F, 'Calls Answered in 60s'!$C40, Raw!$H:$H, "B01")</f>
        <v>0</v>
      </c>
      <c r="KD40" s="47">
        <f>SUMIFS(Raw!$I:$I, Raw!$A:$A, 'Calls Answered in 60s'!KD$14, Raw!$F:$F, 'Calls Answered in 60s'!$C40, Raw!$H:$H, "B01")</f>
        <v>0</v>
      </c>
      <c r="KE40" s="47">
        <f>SUMIFS(Raw!$I:$I, Raw!$A:$A, 'Calls Answered in 60s'!KE$14, Raw!$F:$F, 'Calls Answered in 60s'!$C40, Raw!$H:$H, "B01")</f>
        <v>0</v>
      </c>
      <c r="KF40" s="48">
        <f>SUMIFS(Raw!$I:$I, Raw!$A:$A, 'Calls Answered in 60s'!KF$14, Raw!$F:$F, 'Calls Answered in 60s'!$C40, Raw!$H:$H, "B01")</f>
        <v>0</v>
      </c>
      <c r="KH40" s="46">
        <f>SUMIFS(Raw!$I:$I, Raw!$A:$A, 'Calls Answered in 60s'!KH$14, Raw!$F:$F, 'Calls Answered in 60s'!$C40, Raw!$H:$H, "A03")</f>
        <v>0</v>
      </c>
      <c r="KI40" s="47">
        <f>SUMIFS(Raw!$I:$I, Raw!$A:$A, 'Calls Answered in 60s'!KI$14, Raw!$F:$F, 'Calls Answered in 60s'!$C40, Raw!$H:$H, "A03")</f>
        <v>0</v>
      </c>
      <c r="KJ40" s="47">
        <f>SUMIFS(Raw!$I:$I, Raw!$A:$A, 'Calls Answered in 60s'!KJ$14, Raw!$F:$F, 'Calls Answered in 60s'!$C40, Raw!$H:$H, "A03")</f>
        <v>0</v>
      </c>
      <c r="KK40" s="47">
        <f>SUMIFS(Raw!$I:$I, Raw!$A:$A, 'Calls Answered in 60s'!KK$14, Raw!$F:$F, 'Calls Answered in 60s'!$C40, Raw!$H:$H, "A03")</f>
        <v>0</v>
      </c>
      <c r="KL40" s="47">
        <f>SUMIFS(Raw!$I:$I, Raw!$A:$A, 'Calls Answered in 60s'!KL$14, Raw!$F:$F, 'Calls Answered in 60s'!$C40, Raw!$H:$H, "A03")</f>
        <v>0</v>
      </c>
      <c r="KM40" s="47">
        <f>SUMIFS(Raw!$I:$I, Raw!$A:$A, 'Calls Answered in 60s'!KM$14, Raw!$F:$F, 'Calls Answered in 60s'!$C40, Raw!$H:$H, "A03")</f>
        <v>0</v>
      </c>
      <c r="KN40" s="48">
        <f>SUMIFS(Raw!$I:$I, Raw!$A:$A, 'Calls Answered in 60s'!KN$14, Raw!$F:$F, 'Calls Answered in 60s'!$C40, Raw!$H:$H, "A03")</f>
        <v>0</v>
      </c>
      <c r="KP40" s="46">
        <f>SUMIFS(Raw!$I:$I, Raw!$A:$A, 'Calls Answered in 60s'!KP$14, Raw!$F:$F, 'Calls Answered in 60s'!$C40, Raw!$H:$H, "B01")</f>
        <v>0</v>
      </c>
      <c r="KQ40" s="47">
        <f>SUMIFS(Raw!$I:$I, Raw!$A:$A, 'Calls Answered in 60s'!KQ$14, Raw!$F:$F, 'Calls Answered in 60s'!$C40, Raw!$H:$H, "B01")</f>
        <v>0</v>
      </c>
      <c r="KR40" s="47">
        <f>SUMIFS(Raw!$I:$I, Raw!$A:$A, 'Calls Answered in 60s'!KR$14, Raw!$F:$F, 'Calls Answered in 60s'!$C40, Raw!$H:$H, "B01")</f>
        <v>0</v>
      </c>
      <c r="KS40" s="47">
        <f>SUMIFS(Raw!$I:$I, Raw!$A:$A, 'Calls Answered in 60s'!KS$14, Raw!$F:$F, 'Calls Answered in 60s'!$C40, Raw!$H:$H, "B01")</f>
        <v>0</v>
      </c>
      <c r="KT40" s="47">
        <f>SUMIFS(Raw!$I:$I, Raw!$A:$A, 'Calls Answered in 60s'!KT$14, Raw!$F:$F, 'Calls Answered in 60s'!$C40, Raw!$H:$H, "B01")</f>
        <v>0</v>
      </c>
      <c r="KU40" s="47">
        <f>SUMIFS(Raw!$I:$I, Raw!$A:$A, 'Calls Answered in 60s'!KU$14, Raw!$F:$F, 'Calls Answered in 60s'!$C40, Raw!$H:$H, "B01")</f>
        <v>0</v>
      </c>
      <c r="KV40" s="48">
        <f>SUMIFS(Raw!$I:$I, Raw!$A:$A, 'Calls Answered in 60s'!KV$14, Raw!$F:$F, 'Calls Answered in 60s'!$C40, Raw!$H:$H, "B01")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770</v>
      </c>
      <c r="O41" s="47">
        <v>651</v>
      </c>
      <c r="P41" s="47">
        <v>494</v>
      </c>
      <c r="Q41" s="47">
        <v>442</v>
      </c>
      <c r="R41" s="47">
        <v>537</v>
      </c>
      <c r="S41" s="47">
        <v>880</v>
      </c>
      <c r="T41" s="48">
        <v>842</v>
      </c>
      <c r="V41" s="46">
        <v>837</v>
      </c>
      <c r="W41" s="47">
        <v>833</v>
      </c>
      <c r="X41" s="47">
        <v>762</v>
      </c>
      <c r="Y41" s="47">
        <v>763</v>
      </c>
      <c r="Z41" s="47">
        <v>755</v>
      </c>
      <c r="AA41" s="47">
        <v>1140</v>
      </c>
      <c r="AB41" s="48">
        <v>1137</v>
      </c>
      <c r="AD41" s="46">
        <v>661</v>
      </c>
      <c r="AE41" s="47">
        <v>721</v>
      </c>
      <c r="AF41" s="47">
        <v>548</v>
      </c>
      <c r="AG41" s="47">
        <v>645</v>
      </c>
      <c r="AH41" s="47">
        <v>599</v>
      </c>
      <c r="AI41" s="47">
        <v>912</v>
      </c>
      <c r="AJ41" s="48">
        <v>941</v>
      </c>
      <c r="AL41" s="46">
        <v>931</v>
      </c>
      <c r="AM41" s="47">
        <v>817</v>
      </c>
      <c r="AN41" s="47">
        <v>752</v>
      </c>
      <c r="AO41" s="47">
        <v>767</v>
      </c>
      <c r="AP41" s="47">
        <v>694</v>
      </c>
      <c r="AQ41" s="47">
        <v>1039</v>
      </c>
      <c r="AR41" s="48">
        <v>987</v>
      </c>
      <c r="AT41" s="46">
        <v>775</v>
      </c>
      <c r="AU41" s="47">
        <v>708</v>
      </c>
      <c r="AV41" s="47">
        <v>666</v>
      </c>
      <c r="AW41" s="47">
        <v>581</v>
      </c>
      <c r="AX41" s="47">
        <v>596</v>
      </c>
      <c r="AY41" s="47">
        <v>860</v>
      </c>
      <c r="AZ41" s="48">
        <v>732</v>
      </c>
      <c r="BB41" s="46">
        <v>956</v>
      </c>
      <c r="BC41" s="47">
        <v>786</v>
      </c>
      <c r="BD41" s="47">
        <v>736</v>
      </c>
      <c r="BE41" s="47">
        <v>814</v>
      </c>
      <c r="BF41" s="47">
        <v>736</v>
      </c>
      <c r="BG41" s="47">
        <v>1215</v>
      </c>
      <c r="BH41" s="48">
        <v>1085</v>
      </c>
      <c r="BJ41" s="46">
        <v>835</v>
      </c>
      <c r="BK41" s="47">
        <v>705</v>
      </c>
      <c r="BL41" s="47">
        <v>659</v>
      </c>
      <c r="BM41" s="47">
        <v>669</v>
      </c>
      <c r="BN41" s="47">
        <v>646</v>
      </c>
      <c r="BO41" s="47">
        <v>710</v>
      </c>
      <c r="BP41" s="48">
        <v>860</v>
      </c>
      <c r="BR41" s="46">
        <v>878</v>
      </c>
      <c r="BS41" s="47">
        <v>780</v>
      </c>
      <c r="BT41" s="47">
        <v>702</v>
      </c>
      <c r="BU41" s="47">
        <v>721</v>
      </c>
      <c r="BV41" s="47">
        <v>1212</v>
      </c>
      <c r="BW41" s="47">
        <v>1330</v>
      </c>
      <c r="BX41" s="48">
        <v>1226</v>
      </c>
      <c r="BZ41" s="46">
        <v>790</v>
      </c>
      <c r="CA41" s="47">
        <v>655</v>
      </c>
      <c r="CB41" s="47">
        <v>595</v>
      </c>
      <c r="CC41" s="47">
        <v>602</v>
      </c>
      <c r="CD41" s="47">
        <v>661</v>
      </c>
      <c r="CE41" s="47">
        <v>584</v>
      </c>
      <c r="CF41" s="48">
        <v>689</v>
      </c>
      <c r="CH41" s="46">
        <v>1014</v>
      </c>
      <c r="CI41" s="47">
        <v>827</v>
      </c>
      <c r="CJ41" s="47">
        <v>673</v>
      </c>
      <c r="CK41" s="47">
        <v>958</v>
      </c>
      <c r="CL41" s="47">
        <v>848</v>
      </c>
      <c r="CM41" s="47">
        <v>1155</v>
      </c>
      <c r="CN41" s="48">
        <v>1048</v>
      </c>
      <c r="CP41" s="46">
        <v>840</v>
      </c>
      <c r="CQ41" s="47">
        <v>666</v>
      </c>
      <c r="CR41" s="47">
        <v>612</v>
      </c>
      <c r="CS41" s="47">
        <v>828</v>
      </c>
      <c r="CT41" s="47">
        <v>768</v>
      </c>
      <c r="CU41" s="47">
        <v>729</v>
      </c>
      <c r="CV41" s="48">
        <v>853</v>
      </c>
      <c r="CX41" s="46">
        <v>896</v>
      </c>
      <c r="CY41" s="47">
        <v>787</v>
      </c>
      <c r="CZ41" s="47">
        <v>800</v>
      </c>
      <c r="DA41" s="47">
        <v>774</v>
      </c>
      <c r="DB41" s="47">
        <v>861</v>
      </c>
      <c r="DC41" s="47">
        <v>1089</v>
      </c>
      <c r="DD41" s="48">
        <v>1089</v>
      </c>
      <c r="DF41" s="46">
        <v>729</v>
      </c>
      <c r="DG41" s="47">
        <v>708</v>
      </c>
      <c r="DH41" s="47">
        <v>639</v>
      </c>
      <c r="DI41" s="47">
        <v>687</v>
      </c>
      <c r="DJ41" s="47">
        <v>613</v>
      </c>
      <c r="DK41" s="47">
        <v>797</v>
      </c>
      <c r="DL41" s="48">
        <v>980</v>
      </c>
      <c r="DN41" s="46">
        <v>885</v>
      </c>
      <c r="DO41" s="47">
        <v>753</v>
      </c>
      <c r="DP41" s="47">
        <v>670</v>
      </c>
      <c r="DQ41" s="47">
        <v>764</v>
      </c>
      <c r="DR41" s="47">
        <v>766</v>
      </c>
      <c r="DS41" s="47">
        <v>1099</v>
      </c>
      <c r="DT41" s="48">
        <v>965</v>
      </c>
      <c r="DV41" s="46">
        <v>782</v>
      </c>
      <c r="DW41" s="47">
        <v>695</v>
      </c>
      <c r="DX41" s="47">
        <v>588</v>
      </c>
      <c r="DY41" s="47">
        <v>656</v>
      </c>
      <c r="DZ41" s="47">
        <v>673</v>
      </c>
      <c r="EA41" s="47">
        <v>820</v>
      </c>
      <c r="EB41" s="48">
        <v>813</v>
      </c>
      <c r="ED41" s="46">
        <f>SUMIFS(Raw!$I:$I, Raw!$A:$A, 'Calls Answered in 60s'!ED$14, Raw!$F:$F, 'Calls Answered in 60s'!$C41, Raw!$H:$H, "A03")</f>
        <v>848</v>
      </c>
      <c r="EE41" s="47">
        <f>SUMIFS(Raw!$I:$I, Raw!$A:$A, 'Calls Answered in 60s'!EE$14, Raw!$F:$F, 'Calls Answered in 60s'!$C41, Raw!$H:$H, "A03")</f>
        <v>746</v>
      </c>
      <c r="EF41" s="47">
        <f>SUMIFS(Raw!$I:$I, Raw!$A:$A, 'Calls Answered in 60s'!EF$14, Raw!$F:$F, 'Calls Answered in 60s'!$C41, Raw!$H:$H, "A03")</f>
        <v>697</v>
      </c>
      <c r="EG41" s="47">
        <f>SUMIFS(Raw!$I:$I, Raw!$A:$A, 'Calls Answered in 60s'!EG$14, Raw!$F:$F, 'Calls Answered in 60s'!$C41, Raw!$H:$H, "A03")</f>
        <v>744</v>
      </c>
      <c r="EH41" s="47">
        <f>SUMIFS(Raw!$I:$I, Raw!$A:$A, 'Calls Answered in 60s'!EH$14, Raw!$F:$F, 'Calls Answered in 60s'!$C41, Raw!$H:$H, "A03")</f>
        <v>801</v>
      </c>
      <c r="EI41" s="47">
        <f>SUMIFS(Raw!$I:$I, Raw!$A:$A, 'Calls Answered in 60s'!EI$14, Raw!$F:$F, 'Calls Answered in 60s'!$C41, Raw!$H:$H, "A03")</f>
        <v>1031</v>
      </c>
      <c r="EJ41" s="48">
        <f>SUMIFS(Raw!$I:$I, Raw!$A:$A, 'Calls Answered in 60s'!EJ$14, Raw!$F:$F, 'Calls Answered in 60s'!$C41, Raw!$H:$H, "A03")</f>
        <v>956</v>
      </c>
      <c r="EL41" s="46">
        <f>SUMIFS(Raw!$I:$I, Raw!$A:$A, 'Calls Answered in 60s'!EL$14, Raw!$F:$F, 'Calls Answered in 60s'!$C41, Raw!$H:$H, "B01")</f>
        <v>718</v>
      </c>
      <c r="EM41" s="47">
        <f>SUMIFS(Raw!$I:$I, Raw!$A:$A, 'Calls Answered in 60s'!EM$14, Raw!$F:$F, 'Calls Answered in 60s'!$C41, Raw!$H:$H, "B01")</f>
        <v>630</v>
      </c>
      <c r="EN41" s="47">
        <f>SUMIFS(Raw!$I:$I, Raw!$A:$A, 'Calls Answered in 60s'!EN$14, Raw!$F:$F, 'Calls Answered in 60s'!$C41, Raw!$H:$H, "B01")</f>
        <v>561</v>
      </c>
      <c r="EO41" s="47">
        <f>SUMIFS(Raw!$I:$I, Raw!$A:$A, 'Calls Answered in 60s'!EO$14, Raw!$F:$F, 'Calls Answered in 60s'!$C41, Raw!$H:$H, "B01")</f>
        <v>669</v>
      </c>
      <c r="EP41" s="47">
        <f>SUMIFS(Raw!$I:$I, Raw!$A:$A, 'Calls Answered in 60s'!EP$14, Raw!$F:$F, 'Calls Answered in 60s'!$C41, Raw!$H:$H, "B01")</f>
        <v>641</v>
      </c>
      <c r="EQ41" s="47">
        <f>SUMIFS(Raw!$I:$I, Raw!$A:$A, 'Calls Answered in 60s'!EQ$14, Raw!$F:$F, 'Calls Answered in 60s'!$C41, Raw!$H:$H, "B01")</f>
        <v>819</v>
      </c>
      <c r="ER41" s="48">
        <f>SUMIFS(Raw!$I:$I, Raw!$A:$A, 'Calls Answered in 60s'!ER$14, Raw!$F:$F, 'Calls Answered in 60s'!$C41, Raw!$H:$H, "B01")</f>
        <v>810</v>
      </c>
      <c r="ET41" s="46">
        <f>SUMIFS(Raw!$I:$I, Raw!$A:$A, 'Calls Answered in 60s'!ET$14, Raw!$F:$F, 'Calls Answered in 60s'!$C41, Raw!$H:$H, "A03")</f>
        <v>0</v>
      </c>
      <c r="EU41" s="47">
        <f>SUMIFS(Raw!$I:$I, Raw!$A:$A, 'Calls Answered in 60s'!EU$14, Raw!$F:$F, 'Calls Answered in 60s'!$C41, Raw!$H:$H, "A03")</f>
        <v>0</v>
      </c>
      <c r="EV41" s="47">
        <f>SUMIFS(Raw!$I:$I, Raw!$A:$A, 'Calls Answered in 60s'!EV$14, Raw!$F:$F, 'Calls Answered in 60s'!$C41, Raw!$H:$H, "A03")</f>
        <v>0</v>
      </c>
      <c r="EW41" s="47">
        <f>SUMIFS(Raw!$I:$I, Raw!$A:$A, 'Calls Answered in 60s'!EW$14, Raw!$F:$F, 'Calls Answered in 60s'!$C41, Raw!$H:$H, "A03")</f>
        <v>0</v>
      </c>
      <c r="EX41" s="47">
        <f>SUMIFS(Raw!$I:$I, Raw!$A:$A, 'Calls Answered in 60s'!EX$14, Raw!$F:$F, 'Calls Answered in 60s'!$C41, Raw!$H:$H, "A03")</f>
        <v>0</v>
      </c>
      <c r="EY41" s="47">
        <f>SUMIFS(Raw!$I:$I, Raw!$A:$A, 'Calls Answered in 60s'!EY$14, Raw!$F:$F, 'Calls Answered in 60s'!$C41, Raw!$H:$H, "A03")</f>
        <v>0</v>
      </c>
      <c r="EZ41" s="48">
        <f>SUMIFS(Raw!$I:$I, Raw!$A:$A, 'Calls Answered in 60s'!EZ$14, Raw!$F:$F, 'Calls Answered in 60s'!$C41, Raw!$H:$H, "A03")</f>
        <v>0</v>
      </c>
      <c r="FB41" s="46">
        <f>SUMIFS(Raw!$I:$I, Raw!$A:$A, 'Calls Answered in 60s'!FB$14, Raw!$F:$F, 'Calls Answered in 60s'!$C41, Raw!$H:$H, "B01")</f>
        <v>0</v>
      </c>
      <c r="FC41" s="47">
        <f>SUMIFS(Raw!$I:$I, Raw!$A:$A, 'Calls Answered in 60s'!FC$14, Raw!$F:$F, 'Calls Answered in 60s'!$C41, Raw!$H:$H, "B01")</f>
        <v>0</v>
      </c>
      <c r="FD41" s="47">
        <f>SUMIFS(Raw!$I:$I, Raw!$A:$A, 'Calls Answered in 60s'!FD$14, Raw!$F:$F, 'Calls Answered in 60s'!$C41, Raw!$H:$H, "B01")</f>
        <v>0</v>
      </c>
      <c r="FE41" s="47">
        <f>SUMIFS(Raw!$I:$I, Raw!$A:$A, 'Calls Answered in 60s'!FE$14, Raw!$F:$F, 'Calls Answered in 60s'!$C41, Raw!$H:$H, "B01")</f>
        <v>0</v>
      </c>
      <c r="FF41" s="47">
        <f>SUMIFS(Raw!$I:$I, Raw!$A:$A, 'Calls Answered in 60s'!FF$14, Raw!$F:$F, 'Calls Answered in 60s'!$C41, Raw!$H:$H, "B01")</f>
        <v>0</v>
      </c>
      <c r="FG41" s="47">
        <f>SUMIFS(Raw!$I:$I, Raw!$A:$A, 'Calls Answered in 60s'!FG$14, Raw!$F:$F, 'Calls Answered in 60s'!$C41, Raw!$H:$H, "B01")</f>
        <v>0</v>
      </c>
      <c r="FH41" s="48">
        <f>SUMIFS(Raw!$I:$I, Raw!$A:$A, 'Calls Answered in 60s'!FH$14, Raw!$F:$F, 'Calls Answered in 60s'!$C41, Raw!$H:$H, "B01")</f>
        <v>0</v>
      </c>
      <c r="FJ41" s="46">
        <f>SUMIFS(Raw!$I:$I, Raw!$A:$A, 'Calls Answered in 60s'!FJ$14, Raw!$F:$F, 'Calls Answered in 60s'!$C41, Raw!$H:$H, "A03")</f>
        <v>0</v>
      </c>
      <c r="FK41" s="47">
        <f>SUMIFS(Raw!$I:$I, Raw!$A:$A, 'Calls Answered in 60s'!FK$14, Raw!$F:$F, 'Calls Answered in 60s'!$C41, Raw!$H:$H, "A03")</f>
        <v>0</v>
      </c>
      <c r="FL41" s="47">
        <f>SUMIFS(Raw!$I:$I, Raw!$A:$A, 'Calls Answered in 60s'!FL$14, Raw!$F:$F, 'Calls Answered in 60s'!$C41, Raw!$H:$H, "A03")</f>
        <v>0</v>
      </c>
      <c r="FM41" s="47">
        <f>SUMIFS(Raw!$I:$I, Raw!$A:$A, 'Calls Answered in 60s'!FM$14, Raw!$F:$F, 'Calls Answered in 60s'!$C41, Raw!$H:$H, "A03")</f>
        <v>0</v>
      </c>
      <c r="FN41" s="47">
        <f>SUMIFS(Raw!$I:$I, Raw!$A:$A, 'Calls Answered in 60s'!FN$14, Raw!$F:$F, 'Calls Answered in 60s'!$C41, Raw!$H:$H, "A03")</f>
        <v>0</v>
      </c>
      <c r="FO41" s="47">
        <f>SUMIFS(Raw!$I:$I, Raw!$A:$A, 'Calls Answered in 60s'!FO$14, Raw!$F:$F, 'Calls Answered in 60s'!$C41, Raw!$H:$H, "A03")</f>
        <v>0</v>
      </c>
      <c r="FP41" s="48">
        <f>SUMIFS(Raw!$I:$I, Raw!$A:$A, 'Calls Answered in 60s'!FP$14, Raw!$F:$F, 'Calls Answered in 60s'!$C41, Raw!$H:$H, "A03")</f>
        <v>0</v>
      </c>
      <c r="FR41" s="46">
        <f>SUMIFS(Raw!$I:$I, Raw!$A:$A, 'Calls Answered in 60s'!FR$14, Raw!$F:$F, 'Calls Answered in 60s'!$C41, Raw!$H:$H, "B01")</f>
        <v>0</v>
      </c>
      <c r="FS41" s="47">
        <f>SUMIFS(Raw!$I:$I, Raw!$A:$A, 'Calls Answered in 60s'!FS$14, Raw!$F:$F, 'Calls Answered in 60s'!$C41, Raw!$H:$H, "B01")</f>
        <v>0</v>
      </c>
      <c r="FT41" s="47">
        <f>SUMIFS(Raw!$I:$I, Raw!$A:$A, 'Calls Answered in 60s'!FT$14, Raw!$F:$F, 'Calls Answered in 60s'!$C41, Raw!$H:$H, "B01")</f>
        <v>0</v>
      </c>
      <c r="FU41" s="47">
        <f>SUMIFS(Raw!$I:$I, Raw!$A:$A, 'Calls Answered in 60s'!FU$14, Raw!$F:$F, 'Calls Answered in 60s'!$C41, Raw!$H:$H, "B01")</f>
        <v>0</v>
      </c>
      <c r="FV41" s="47">
        <f>SUMIFS(Raw!$I:$I, Raw!$A:$A, 'Calls Answered in 60s'!FV$14, Raw!$F:$F, 'Calls Answered in 60s'!$C41, Raw!$H:$H, "B01")</f>
        <v>0</v>
      </c>
      <c r="FW41" s="47">
        <f>SUMIFS(Raw!$I:$I, Raw!$A:$A, 'Calls Answered in 60s'!FW$14, Raw!$F:$F, 'Calls Answered in 60s'!$C41, Raw!$H:$H, "B01")</f>
        <v>0</v>
      </c>
      <c r="FX41" s="48">
        <f>SUMIFS(Raw!$I:$I, Raw!$A:$A, 'Calls Answered in 60s'!FX$14, Raw!$F:$F, 'Calls Answered in 60s'!$C41, Raw!$H:$H, "B01")</f>
        <v>0</v>
      </c>
      <c r="FZ41" s="46">
        <f>SUMIFS(Raw!$I:$I, Raw!$A:$A, 'Calls Answered in 60s'!FZ$14, Raw!$F:$F, 'Calls Answered in 60s'!$C41, Raw!$H:$H, "A03")</f>
        <v>0</v>
      </c>
      <c r="GA41" s="47">
        <f>SUMIFS(Raw!$I:$I, Raw!$A:$A, 'Calls Answered in 60s'!GA$14, Raw!$F:$F, 'Calls Answered in 60s'!$C41, Raw!$H:$H, "A03")</f>
        <v>0</v>
      </c>
      <c r="GB41" s="47">
        <f>SUMIFS(Raw!$I:$I, Raw!$A:$A, 'Calls Answered in 60s'!GB$14, Raw!$F:$F, 'Calls Answered in 60s'!$C41, Raw!$H:$H, "A03")</f>
        <v>0</v>
      </c>
      <c r="GC41" s="47">
        <f>SUMIFS(Raw!$I:$I, Raw!$A:$A, 'Calls Answered in 60s'!GC$14, Raw!$F:$F, 'Calls Answered in 60s'!$C41, Raw!$H:$H, "A03")</f>
        <v>0</v>
      </c>
      <c r="GD41" s="47">
        <f>SUMIFS(Raw!$I:$I, Raw!$A:$A, 'Calls Answered in 60s'!GD$14, Raw!$F:$F, 'Calls Answered in 60s'!$C41, Raw!$H:$H, "A03")</f>
        <v>0</v>
      </c>
      <c r="GE41" s="47">
        <f>SUMIFS(Raw!$I:$I, Raw!$A:$A, 'Calls Answered in 60s'!GE$14, Raw!$F:$F, 'Calls Answered in 60s'!$C41, Raw!$H:$H, "A03")</f>
        <v>0</v>
      </c>
      <c r="GF41" s="48">
        <f>SUMIFS(Raw!$I:$I, Raw!$A:$A, 'Calls Answered in 60s'!GF$14, Raw!$F:$F, 'Calls Answered in 60s'!$C41, Raw!$H:$H, "A03")</f>
        <v>0</v>
      </c>
      <c r="GH41" s="46">
        <f>SUMIFS(Raw!$I:$I, Raw!$A:$A, 'Calls Answered in 60s'!GH$14, Raw!$F:$F, 'Calls Answered in 60s'!$C41, Raw!$H:$H, "B01")</f>
        <v>0</v>
      </c>
      <c r="GI41" s="47">
        <f>SUMIFS(Raw!$I:$I, Raw!$A:$A, 'Calls Answered in 60s'!GI$14, Raw!$F:$F, 'Calls Answered in 60s'!$C41, Raw!$H:$H, "B01")</f>
        <v>0</v>
      </c>
      <c r="GJ41" s="47">
        <f>SUMIFS(Raw!$I:$I, Raw!$A:$A, 'Calls Answered in 60s'!GJ$14, Raw!$F:$F, 'Calls Answered in 60s'!$C41, Raw!$H:$H, "B01")</f>
        <v>0</v>
      </c>
      <c r="GK41" s="47">
        <f>SUMIFS(Raw!$I:$I, Raw!$A:$A, 'Calls Answered in 60s'!GK$14, Raw!$F:$F, 'Calls Answered in 60s'!$C41, Raw!$H:$H, "B01")</f>
        <v>0</v>
      </c>
      <c r="GL41" s="47">
        <f>SUMIFS(Raw!$I:$I, Raw!$A:$A, 'Calls Answered in 60s'!GL$14, Raw!$F:$F, 'Calls Answered in 60s'!$C41, Raw!$H:$H, "B01")</f>
        <v>0</v>
      </c>
      <c r="GM41" s="47">
        <f>SUMIFS(Raw!$I:$I, Raw!$A:$A, 'Calls Answered in 60s'!GM$14, Raw!$F:$F, 'Calls Answered in 60s'!$C41, Raw!$H:$H, "B01")</f>
        <v>0</v>
      </c>
      <c r="GN41" s="48">
        <f>SUMIFS(Raw!$I:$I, Raw!$A:$A, 'Calls Answered in 60s'!GN$14, Raw!$F:$F, 'Calls Answered in 60s'!$C41, Raw!$H:$H, "B01")</f>
        <v>0</v>
      </c>
      <c r="GP41" s="46">
        <f>SUMIFS(Raw!$I:$I, Raw!$A:$A, 'Calls Answered in 60s'!GP$14, Raw!$F:$F, 'Calls Answered in 60s'!$C41, Raw!$H:$H, "A03")</f>
        <v>0</v>
      </c>
      <c r="GQ41" s="47">
        <f>SUMIFS(Raw!$I:$I, Raw!$A:$A, 'Calls Answered in 60s'!GQ$14, Raw!$F:$F, 'Calls Answered in 60s'!$C41, Raw!$H:$H, "A03")</f>
        <v>0</v>
      </c>
      <c r="GR41" s="47">
        <f>SUMIFS(Raw!$I:$I, Raw!$A:$A, 'Calls Answered in 60s'!GR$14, Raw!$F:$F, 'Calls Answered in 60s'!$C41, Raw!$H:$H, "A03")</f>
        <v>0</v>
      </c>
      <c r="GS41" s="47">
        <f>SUMIFS(Raw!$I:$I, Raw!$A:$A, 'Calls Answered in 60s'!GS$14, Raw!$F:$F, 'Calls Answered in 60s'!$C41, Raw!$H:$H, "A03")</f>
        <v>0</v>
      </c>
      <c r="GT41" s="47">
        <f>SUMIFS(Raw!$I:$I, Raw!$A:$A, 'Calls Answered in 60s'!GT$14, Raw!$F:$F, 'Calls Answered in 60s'!$C41, Raw!$H:$H, "A03")</f>
        <v>0</v>
      </c>
      <c r="GU41" s="47">
        <f>SUMIFS(Raw!$I:$I, Raw!$A:$A, 'Calls Answered in 60s'!GU$14, Raw!$F:$F, 'Calls Answered in 60s'!$C41, Raw!$H:$H, "A03")</f>
        <v>0</v>
      </c>
      <c r="GV41" s="48">
        <f>SUMIFS(Raw!$I:$I, Raw!$A:$A, 'Calls Answered in 60s'!GV$14, Raw!$F:$F, 'Calls Answered in 60s'!$C41, Raw!$H:$H, "A03")</f>
        <v>0</v>
      </c>
      <c r="GX41" s="46">
        <f>SUMIFS(Raw!$I:$I, Raw!$A:$A, 'Calls Answered in 60s'!GX$14, Raw!$F:$F, 'Calls Answered in 60s'!$C41, Raw!$H:$H, "B01")</f>
        <v>0</v>
      </c>
      <c r="GY41" s="47">
        <f>SUMIFS(Raw!$I:$I, Raw!$A:$A, 'Calls Answered in 60s'!GY$14, Raw!$F:$F, 'Calls Answered in 60s'!$C41, Raw!$H:$H, "B01")</f>
        <v>0</v>
      </c>
      <c r="GZ41" s="47">
        <f>SUMIFS(Raw!$I:$I, Raw!$A:$A, 'Calls Answered in 60s'!GZ$14, Raw!$F:$F, 'Calls Answered in 60s'!$C41, Raw!$H:$H, "B01")</f>
        <v>0</v>
      </c>
      <c r="HA41" s="47">
        <f>SUMIFS(Raw!$I:$I, Raw!$A:$A, 'Calls Answered in 60s'!HA$14, Raw!$F:$F, 'Calls Answered in 60s'!$C41, Raw!$H:$H, "B01")</f>
        <v>0</v>
      </c>
      <c r="HB41" s="47">
        <f>SUMIFS(Raw!$I:$I, Raw!$A:$A, 'Calls Answered in 60s'!HB$14, Raw!$F:$F, 'Calls Answered in 60s'!$C41, Raw!$H:$H, "B01")</f>
        <v>0</v>
      </c>
      <c r="HC41" s="47">
        <f>SUMIFS(Raw!$I:$I, Raw!$A:$A, 'Calls Answered in 60s'!HC$14, Raw!$F:$F, 'Calls Answered in 60s'!$C41, Raw!$H:$H, "B01")</f>
        <v>0</v>
      </c>
      <c r="HD41" s="48">
        <f>SUMIFS(Raw!$I:$I, Raw!$A:$A, 'Calls Answered in 60s'!HD$14, Raw!$F:$F, 'Calls Answered in 60s'!$C41, Raw!$H:$H, "B01")</f>
        <v>0</v>
      </c>
      <c r="HF41" s="46">
        <f>SUMIFS(Raw!$I:$I, Raw!$A:$A, 'Calls Answered in 60s'!HF$14, Raw!$F:$F, 'Calls Answered in 60s'!$C41, Raw!$H:$H, "A03")</f>
        <v>0</v>
      </c>
      <c r="HG41" s="47">
        <f>SUMIFS(Raw!$I:$I, Raw!$A:$A, 'Calls Answered in 60s'!HG$14, Raw!$F:$F, 'Calls Answered in 60s'!$C41, Raw!$H:$H, "A03")</f>
        <v>0</v>
      </c>
      <c r="HH41" s="47">
        <f>SUMIFS(Raw!$I:$I, Raw!$A:$A, 'Calls Answered in 60s'!HH$14, Raw!$F:$F, 'Calls Answered in 60s'!$C41, Raw!$H:$H, "A03")</f>
        <v>0</v>
      </c>
      <c r="HI41" s="47">
        <f>SUMIFS(Raw!$I:$I, Raw!$A:$A, 'Calls Answered in 60s'!HI$14, Raw!$F:$F, 'Calls Answered in 60s'!$C41, Raw!$H:$H, "A03")</f>
        <v>0</v>
      </c>
      <c r="HJ41" s="47">
        <f>SUMIFS(Raw!$I:$I, Raw!$A:$A, 'Calls Answered in 60s'!HJ$14, Raw!$F:$F, 'Calls Answered in 60s'!$C41, Raw!$H:$H, "A03")</f>
        <v>0</v>
      </c>
      <c r="HK41" s="47">
        <f>SUMIFS(Raw!$I:$I, Raw!$A:$A, 'Calls Answered in 60s'!HK$14, Raw!$F:$F, 'Calls Answered in 60s'!$C41, Raw!$H:$H, "A03")</f>
        <v>0</v>
      </c>
      <c r="HL41" s="48">
        <f>SUMIFS(Raw!$I:$I, Raw!$A:$A, 'Calls Answered in 60s'!HL$14, Raw!$F:$F, 'Calls Answered in 60s'!$C41, Raw!$H:$H, "A03")</f>
        <v>0</v>
      </c>
      <c r="HN41" s="46">
        <f>SUMIFS(Raw!$I:$I, Raw!$A:$A, 'Calls Answered in 60s'!HN$14, Raw!$F:$F, 'Calls Answered in 60s'!$C41, Raw!$H:$H, "B01")</f>
        <v>0</v>
      </c>
      <c r="HO41" s="47">
        <f>SUMIFS(Raw!$I:$I, Raw!$A:$A, 'Calls Answered in 60s'!HO$14, Raw!$F:$F, 'Calls Answered in 60s'!$C41, Raw!$H:$H, "B01")</f>
        <v>0</v>
      </c>
      <c r="HP41" s="47">
        <f>SUMIFS(Raw!$I:$I, Raw!$A:$A, 'Calls Answered in 60s'!HP$14, Raw!$F:$F, 'Calls Answered in 60s'!$C41, Raw!$H:$H, "B01")</f>
        <v>0</v>
      </c>
      <c r="HQ41" s="47">
        <f>SUMIFS(Raw!$I:$I, Raw!$A:$A, 'Calls Answered in 60s'!HQ$14, Raw!$F:$F, 'Calls Answered in 60s'!$C41, Raw!$H:$H, "B01")</f>
        <v>0</v>
      </c>
      <c r="HR41" s="47">
        <f>SUMIFS(Raw!$I:$I, Raw!$A:$A, 'Calls Answered in 60s'!HR$14, Raw!$F:$F, 'Calls Answered in 60s'!$C41, Raw!$H:$H, "B01")</f>
        <v>0</v>
      </c>
      <c r="HS41" s="47">
        <f>SUMIFS(Raw!$I:$I, Raw!$A:$A, 'Calls Answered in 60s'!HS$14, Raw!$F:$F, 'Calls Answered in 60s'!$C41, Raw!$H:$H, "B01")</f>
        <v>0</v>
      </c>
      <c r="HT41" s="48">
        <f>SUMIFS(Raw!$I:$I, Raw!$A:$A, 'Calls Answered in 60s'!HT$14, Raw!$F:$F, 'Calls Answered in 60s'!$C41, Raw!$H:$H, "B01")</f>
        <v>0</v>
      </c>
      <c r="HV41" s="46">
        <f>SUMIFS(Raw!$I:$I, Raw!$A:$A, 'Calls Answered in 60s'!HV$14, Raw!$F:$F, 'Calls Answered in 60s'!$C41, Raw!$H:$H, "A03")</f>
        <v>0</v>
      </c>
      <c r="HW41" s="47">
        <f>SUMIFS(Raw!$I:$I, Raw!$A:$A, 'Calls Answered in 60s'!HW$14, Raw!$F:$F, 'Calls Answered in 60s'!$C41, Raw!$H:$H, "A03")</f>
        <v>0</v>
      </c>
      <c r="HX41" s="47">
        <f>SUMIFS(Raw!$I:$I, Raw!$A:$A, 'Calls Answered in 60s'!HX$14, Raw!$F:$F, 'Calls Answered in 60s'!$C41, Raw!$H:$H, "A03")</f>
        <v>0</v>
      </c>
      <c r="HY41" s="47">
        <f>SUMIFS(Raw!$I:$I, Raw!$A:$A, 'Calls Answered in 60s'!HY$14, Raw!$F:$F, 'Calls Answered in 60s'!$C41, Raw!$H:$H, "A03")</f>
        <v>0</v>
      </c>
      <c r="HZ41" s="47">
        <f>SUMIFS(Raw!$I:$I, Raw!$A:$A, 'Calls Answered in 60s'!HZ$14, Raw!$F:$F, 'Calls Answered in 60s'!$C41, Raw!$H:$H, "A03")</f>
        <v>0</v>
      </c>
      <c r="IA41" s="47">
        <f>SUMIFS(Raw!$I:$I, Raw!$A:$A, 'Calls Answered in 60s'!IA$14, Raw!$F:$F, 'Calls Answered in 60s'!$C41, Raw!$H:$H, "A03")</f>
        <v>0</v>
      </c>
      <c r="IB41" s="48">
        <f>SUMIFS(Raw!$I:$I, Raw!$A:$A, 'Calls Answered in 60s'!IB$14, Raw!$F:$F, 'Calls Answered in 60s'!$C41, Raw!$H:$H, "A03")</f>
        <v>0</v>
      </c>
      <c r="ID41" s="46">
        <f>SUMIFS(Raw!$I:$I, Raw!$A:$A, 'Calls Answered in 60s'!ID$14, Raw!$F:$F, 'Calls Answered in 60s'!$C41, Raw!$H:$H, "B01")</f>
        <v>0</v>
      </c>
      <c r="IE41" s="47">
        <f>SUMIFS(Raw!$I:$I, Raw!$A:$A, 'Calls Answered in 60s'!IE$14, Raw!$F:$F, 'Calls Answered in 60s'!$C41, Raw!$H:$H, "B01")</f>
        <v>0</v>
      </c>
      <c r="IF41" s="47">
        <f>SUMIFS(Raw!$I:$I, Raw!$A:$A, 'Calls Answered in 60s'!IF$14, Raw!$F:$F, 'Calls Answered in 60s'!$C41, Raw!$H:$H, "B01")</f>
        <v>0</v>
      </c>
      <c r="IG41" s="47">
        <f>SUMIFS(Raw!$I:$I, Raw!$A:$A, 'Calls Answered in 60s'!IG$14, Raw!$F:$F, 'Calls Answered in 60s'!$C41, Raw!$H:$H, "B01")</f>
        <v>0</v>
      </c>
      <c r="IH41" s="47">
        <f>SUMIFS(Raw!$I:$I, Raw!$A:$A, 'Calls Answered in 60s'!IH$14, Raw!$F:$F, 'Calls Answered in 60s'!$C41, Raw!$H:$H, "B01")</f>
        <v>0</v>
      </c>
      <c r="II41" s="47">
        <f>SUMIFS(Raw!$I:$I, Raw!$A:$A, 'Calls Answered in 60s'!II$14, Raw!$F:$F, 'Calls Answered in 60s'!$C41, Raw!$H:$H, "B01")</f>
        <v>0</v>
      </c>
      <c r="IJ41" s="48">
        <f>SUMIFS(Raw!$I:$I, Raw!$A:$A, 'Calls Answered in 60s'!IJ$14, Raw!$F:$F, 'Calls Answered in 60s'!$C41, Raw!$H:$H, "B01")</f>
        <v>0</v>
      </c>
      <c r="IL41" s="46">
        <f>SUMIFS(Raw!$I:$I, Raw!$A:$A, 'Calls Answered in 60s'!IL$14, Raw!$F:$F, 'Calls Answered in 60s'!$C41, Raw!$H:$H, "A03")</f>
        <v>0</v>
      </c>
      <c r="IM41" s="47">
        <f>SUMIFS(Raw!$I:$I, Raw!$A:$A, 'Calls Answered in 60s'!IM$14, Raw!$F:$F, 'Calls Answered in 60s'!$C41, Raw!$H:$H, "A03")</f>
        <v>0</v>
      </c>
      <c r="IN41" s="47">
        <f>SUMIFS(Raw!$I:$I, Raw!$A:$A, 'Calls Answered in 60s'!IN$14, Raw!$F:$F, 'Calls Answered in 60s'!$C41, Raw!$H:$H, "A03")</f>
        <v>0</v>
      </c>
      <c r="IO41" s="47">
        <f>SUMIFS(Raw!$I:$I, Raw!$A:$A, 'Calls Answered in 60s'!IO$14, Raw!$F:$F, 'Calls Answered in 60s'!$C41, Raw!$H:$H, "A03")</f>
        <v>0</v>
      </c>
      <c r="IP41" s="47">
        <f>SUMIFS(Raw!$I:$I, Raw!$A:$A, 'Calls Answered in 60s'!IP$14, Raw!$F:$F, 'Calls Answered in 60s'!$C41, Raw!$H:$H, "A03")</f>
        <v>0</v>
      </c>
      <c r="IQ41" s="47">
        <f>SUMIFS(Raw!$I:$I, Raw!$A:$A, 'Calls Answered in 60s'!IQ$14, Raw!$F:$F, 'Calls Answered in 60s'!$C41, Raw!$H:$H, "A03")</f>
        <v>0</v>
      </c>
      <c r="IR41" s="48">
        <f>SUMIFS(Raw!$I:$I, Raw!$A:$A, 'Calls Answered in 60s'!IR$14, Raw!$F:$F, 'Calls Answered in 60s'!$C41, Raw!$H:$H, "A03")</f>
        <v>0</v>
      </c>
      <c r="IT41" s="46">
        <f>SUMIFS(Raw!$I:$I, Raw!$A:$A, 'Calls Answered in 60s'!IT$14, Raw!$F:$F, 'Calls Answered in 60s'!$C41, Raw!$H:$H, "B01")</f>
        <v>0</v>
      </c>
      <c r="IU41" s="47">
        <f>SUMIFS(Raw!$I:$I, Raw!$A:$A, 'Calls Answered in 60s'!IU$14, Raw!$F:$F, 'Calls Answered in 60s'!$C41, Raw!$H:$H, "B01")</f>
        <v>0</v>
      </c>
      <c r="IV41" s="47">
        <f>SUMIFS(Raw!$I:$I, Raw!$A:$A, 'Calls Answered in 60s'!IV$14, Raw!$F:$F, 'Calls Answered in 60s'!$C41, Raw!$H:$H, "B01")</f>
        <v>0</v>
      </c>
      <c r="IW41" s="47">
        <f>SUMIFS(Raw!$I:$I, Raw!$A:$A, 'Calls Answered in 60s'!IW$14, Raw!$F:$F, 'Calls Answered in 60s'!$C41, Raw!$H:$H, "B01")</f>
        <v>0</v>
      </c>
      <c r="IX41" s="47">
        <f>SUMIFS(Raw!$I:$I, Raw!$A:$A, 'Calls Answered in 60s'!IX$14, Raw!$F:$F, 'Calls Answered in 60s'!$C41, Raw!$H:$H, "B01")</f>
        <v>0</v>
      </c>
      <c r="IY41" s="47">
        <f>SUMIFS(Raw!$I:$I, Raw!$A:$A, 'Calls Answered in 60s'!IY$14, Raw!$F:$F, 'Calls Answered in 60s'!$C41, Raw!$H:$H, "B01")</f>
        <v>0</v>
      </c>
      <c r="IZ41" s="48">
        <f>SUMIFS(Raw!$I:$I, Raw!$A:$A, 'Calls Answered in 60s'!IZ$14, Raw!$F:$F, 'Calls Answered in 60s'!$C41, Raw!$H:$H, "B01")</f>
        <v>0</v>
      </c>
      <c r="JB41" s="46">
        <f>SUMIFS(Raw!$I:$I, Raw!$A:$A, 'Calls Answered in 60s'!JB$14, Raw!$F:$F, 'Calls Answered in 60s'!$C41, Raw!$H:$H, "A03")</f>
        <v>0</v>
      </c>
      <c r="JC41" s="47">
        <f>SUMIFS(Raw!$I:$I, Raw!$A:$A, 'Calls Answered in 60s'!JC$14, Raw!$F:$F, 'Calls Answered in 60s'!$C41, Raw!$H:$H, "A03")</f>
        <v>0</v>
      </c>
      <c r="JD41" s="47">
        <f>SUMIFS(Raw!$I:$I, Raw!$A:$A, 'Calls Answered in 60s'!JD$14, Raw!$F:$F, 'Calls Answered in 60s'!$C41, Raw!$H:$H, "A03")</f>
        <v>0</v>
      </c>
      <c r="JE41" s="47">
        <f>SUMIFS(Raw!$I:$I, Raw!$A:$A, 'Calls Answered in 60s'!JE$14, Raw!$F:$F, 'Calls Answered in 60s'!$C41, Raw!$H:$H, "A03")</f>
        <v>0</v>
      </c>
      <c r="JF41" s="47">
        <f>SUMIFS(Raw!$I:$I, Raw!$A:$A, 'Calls Answered in 60s'!JF$14, Raw!$F:$F, 'Calls Answered in 60s'!$C41, Raw!$H:$H, "A03")</f>
        <v>0</v>
      </c>
      <c r="JG41" s="47">
        <f>SUMIFS(Raw!$I:$I, Raw!$A:$A, 'Calls Answered in 60s'!JG$14, Raw!$F:$F, 'Calls Answered in 60s'!$C41, Raw!$H:$H, "A03")</f>
        <v>0</v>
      </c>
      <c r="JH41" s="48">
        <f>SUMIFS(Raw!$I:$I, Raw!$A:$A, 'Calls Answered in 60s'!JH$14, Raw!$F:$F, 'Calls Answered in 60s'!$C41, Raw!$H:$H, "A03")</f>
        <v>0</v>
      </c>
      <c r="JJ41" s="46">
        <f>SUMIFS(Raw!$I:$I, Raw!$A:$A, 'Calls Answered in 60s'!JJ$14, Raw!$F:$F, 'Calls Answered in 60s'!$C41, Raw!$H:$H, "B01")</f>
        <v>0</v>
      </c>
      <c r="JK41" s="47">
        <f>SUMIFS(Raw!$I:$I, Raw!$A:$A, 'Calls Answered in 60s'!JK$14, Raw!$F:$F, 'Calls Answered in 60s'!$C41, Raw!$H:$H, "B01")</f>
        <v>0</v>
      </c>
      <c r="JL41" s="47">
        <f>SUMIFS(Raw!$I:$I, Raw!$A:$A, 'Calls Answered in 60s'!JL$14, Raw!$F:$F, 'Calls Answered in 60s'!$C41, Raw!$H:$H, "B01")</f>
        <v>0</v>
      </c>
      <c r="JM41" s="47">
        <f>SUMIFS(Raw!$I:$I, Raw!$A:$A, 'Calls Answered in 60s'!JM$14, Raw!$F:$F, 'Calls Answered in 60s'!$C41, Raw!$H:$H, "B01")</f>
        <v>0</v>
      </c>
      <c r="JN41" s="47">
        <f>SUMIFS(Raw!$I:$I, Raw!$A:$A, 'Calls Answered in 60s'!JN$14, Raw!$F:$F, 'Calls Answered in 60s'!$C41, Raw!$H:$H, "B01")</f>
        <v>0</v>
      </c>
      <c r="JO41" s="47">
        <f>SUMIFS(Raw!$I:$I, Raw!$A:$A, 'Calls Answered in 60s'!JO$14, Raw!$F:$F, 'Calls Answered in 60s'!$C41, Raw!$H:$H, "B01")</f>
        <v>0</v>
      </c>
      <c r="JP41" s="48">
        <f>SUMIFS(Raw!$I:$I, Raw!$A:$A, 'Calls Answered in 60s'!JP$14, Raw!$F:$F, 'Calls Answered in 60s'!$C41, Raw!$H:$H, "B01")</f>
        <v>0</v>
      </c>
      <c r="JR41" s="46">
        <f>SUMIFS(Raw!$I:$I, Raw!$A:$A, 'Calls Answered in 60s'!JR$14, Raw!$F:$F, 'Calls Answered in 60s'!$C41, Raw!$H:$H, "A03")</f>
        <v>0</v>
      </c>
      <c r="JS41" s="47">
        <f>SUMIFS(Raw!$I:$I, Raw!$A:$A, 'Calls Answered in 60s'!JS$14, Raw!$F:$F, 'Calls Answered in 60s'!$C41, Raw!$H:$H, "A03")</f>
        <v>0</v>
      </c>
      <c r="JT41" s="47">
        <f>SUMIFS(Raw!$I:$I, Raw!$A:$A, 'Calls Answered in 60s'!JT$14, Raw!$F:$F, 'Calls Answered in 60s'!$C41, Raw!$H:$H, "A03")</f>
        <v>0</v>
      </c>
      <c r="JU41" s="47">
        <f>SUMIFS(Raw!$I:$I, Raw!$A:$A, 'Calls Answered in 60s'!JU$14, Raw!$F:$F, 'Calls Answered in 60s'!$C41, Raw!$H:$H, "A03")</f>
        <v>0</v>
      </c>
      <c r="JV41" s="47">
        <f>SUMIFS(Raw!$I:$I, Raw!$A:$A, 'Calls Answered in 60s'!JV$14, Raw!$F:$F, 'Calls Answered in 60s'!$C41, Raw!$H:$H, "A03")</f>
        <v>0</v>
      </c>
      <c r="JW41" s="47">
        <f>SUMIFS(Raw!$I:$I, Raw!$A:$A, 'Calls Answered in 60s'!JW$14, Raw!$F:$F, 'Calls Answered in 60s'!$C41, Raw!$H:$H, "A03")</f>
        <v>0</v>
      </c>
      <c r="JX41" s="48">
        <f>SUMIFS(Raw!$I:$I, Raw!$A:$A, 'Calls Answered in 60s'!JX$14, Raw!$F:$F, 'Calls Answered in 60s'!$C41, Raw!$H:$H, "A03")</f>
        <v>0</v>
      </c>
      <c r="JZ41" s="46">
        <f>SUMIFS(Raw!$I:$I, Raw!$A:$A, 'Calls Answered in 60s'!JZ$14, Raw!$F:$F, 'Calls Answered in 60s'!$C41, Raw!$H:$H, "B01")</f>
        <v>0</v>
      </c>
      <c r="KA41" s="47">
        <f>SUMIFS(Raw!$I:$I, Raw!$A:$A, 'Calls Answered in 60s'!KA$14, Raw!$F:$F, 'Calls Answered in 60s'!$C41, Raw!$H:$H, "B01")</f>
        <v>0</v>
      </c>
      <c r="KB41" s="47">
        <f>SUMIFS(Raw!$I:$I, Raw!$A:$A, 'Calls Answered in 60s'!KB$14, Raw!$F:$F, 'Calls Answered in 60s'!$C41, Raw!$H:$H, "B01")</f>
        <v>0</v>
      </c>
      <c r="KC41" s="47">
        <f>SUMIFS(Raw!$I:$I, Raw!$A:$A, 'Calls Answered in 60s'!KC$14, Raw!$F:$F, 'Calls Answered in 60s'!$C41, Raw!$H:$H, "B01")</f>
        <v>0</v>
      </c>
      <c r="KD41" s="47">
        <f>SUMIFS(Raw!$I:$I, Raw!$A:$A, 'Calls Answered in 60s'!KD$14, Raw!$F:$F, 'Calls Answered in 60s'!$C41, Raw!$H:$H, "B01")</f>
        <v>0</v>
      </c>
      <c r="KE41" s="47">
        <f>SUMIFS(Raw!$I:$I, Raw!$A:$A, 'Calls Answered in 60s'!KE$14, Raw!$F:$F, 'Calls Answered in 60s'!$C41, Raw!$H:$H, "B01")</f>
        <v>0</v>
      </c>
      <c r="KF41" s="48">
        <f>SUMIFS(Raw!$I:$I, Raw!$A:$A, 'Calls Answered in 60s'!KF$14, Raw!$F:$F, 'Calls Answered in 60s'!$C41, Raw!$H:$H, "B01")</f>
        <v>0</v>
      </c>
      <c r="KH41" s="46">
        <f>SUMIFS(Raw!$I:$I, Raw!$A:$A, 'Calls Answered in 60s'!KH$14, Raw!$F:$F, 'Calls Answered in 60s'!$C41, Raw!$H:$H, "A03")</f>
        <v>0</v>
      </c>
      <c r="KI41" s="47">
        <f>SUMIFS(Raw!$I:$I, Raw!$A:$A, 'Calls Answered in 60s'!KI$14, Raw!$F:$F, 'Calls Answered in 60s'!$C41, Raw!$H:$H, "A03")</f>
        <v>0</v>
      </c>
      <c r="KJ41" s="47">
        <f>SUMIFS(Raw!$I:$I, Raw!$A:$A, 'Calls Answered in 60s'!KJ$14, Raw!$F:$F, 'Calls Answered in 60s'!$C41, Raw!$H:$H, "A03")</f>
        <v>0</v>
      </c>
      <c r="KK41" s="47">
        <f>SUMIFS(Raw!$I:$I, Raw!$A:$A, 'Calls Answered in 60s'!KK$14, Raw!$F:$F, 'Calls Answered in 60s'!$C41, Raw!$H:$H, "A03")</f>
        <v>0</v>
      </c>
      <c r="KL41" s="47">
        <f>SUMIFS(Raw!$I:$I, Raw!$A:$A, 'Calls Answered in 60s'!KL$14, Raw!$F:$F, 'Calls Answered in 60s'!$C41, Raw!$H:$H, "A03")</f>
        <v>0</v>
      </c>
      <c r="KM41" s="47">
        <f>SUMIFS(Raw!$I:$I, Raw!$A:$A, 'Calls Answered in 60s'!KM$14, Raw!$F:$F, 'Calls Answered in 60s'!$C41, Raw!$H:$H, "A03")</f>
        <v>0</v>
      </c>
      <c r="KN41" s="48">
        <f>SUMIFS(Raw!$I:$I, Raw!$A:$A, 'Calls Answered in 60s'!KN$14, Raw!$F:$F, 'Calls Answered in 60s'!$C41, Raw!$H:$H, "A03")</f>
        <v>0</v>
      </c>
      <c r="KP41" s="46">
        <f>SUMIFS(Raw!$I:$I, Raw!$A:$A, 'Calls Answered in 60s'!KP$14, Raw!$F:$F, 'Calls Answered in 60s'!$C41, Raw!$H:$H, "B01")</f>
        <v>0</v>
      </c>
      <c r="KQ41" s="47">
        <f>SUMIFS(Raw!$I:$I, Raw!$A:$A, 'Calls Answered in 60s'!KQ$14, Raw!$F:$F, 'Calls Answered in 60s'!$C41, Raw!$H:$H, "B01")</f>
        <v>0</v>
      </c>
      <c r="KR41" s="47">
        <f>SUMIFS(Raw!$I:$I, Raw!$A:$A, 'Calls Answered in 60s'!KR$14, Raw!$F:$F, 'Calls Answered in 60s'!$C41, Raw!$H:$H, "B01")</f>
        <v>0</v>
      </c>
      <c r="KS41" s="47">
        <f>SUMIFS(Raw!$I:$I, Raw!$A:$A, 'Calls Answered in 60s'!KS$14, Raw!$F:$F, 'Calls Answered in 60s'!$C41, Raw!$H:$H, "B01")</f>
        <v>0</v>
      </c>
      <c r="KT41" s="47">
        <f>SUMIFS(Raw!$I:$I, Raw!$A:$A, 'Calls Answered in 60s'!KT$14, Raw!$F:$F, 'Calls Answered in 60s'!$C41, Raw!$H:$H, "B01")</f>
        <v>0</v>
      </c>
      <c r="KU41" s="47">
        <f>SUMIFS(Raw!$I:$I, Raw!$A:$A, 'Calls Answered in 60s'!KU$14, Raw!$F:$F, 'Calls Answered in 60s'!$C41, Raw!$H:$H, "B01")</f>
        <v>0</v>
      </c>
      <c r="KV41" s="48">
        <f>SUMIFS(Raw!$I:$I, Raw!$A:$A, 'Calls Answered in 60s'!KV$14, Raw!$F:$F, 'Calls Answered in 60s'!$C41, Raw!$H:$H, "B01")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697</v>
      </c>
      <c r="O42" s="52">
        <v>580</v>
      </c>
      <c r="P42" s="52">
        <v>585</v>
      </c>
      <c r="Q42" s="52">
        <v>550</v>
      </c>
      <c r="R42" s="52">
        <v>353</v>
      </c>
      <c r="S42" s="52">
        <v>871</v>
      </c>
      <c r="T42" s="53">
        <v>701</v>
      </c>
      <c r="V42" s="51">
        <v>1065</v>
      </c>
      <c r="W42" s="52">
        <v>942</v>
      </c>
      <c r="X42" s="52">
        <v>818</v>
      </c>
      <c r="Y42" s="52">
        <v>896</v>
      </c>
      <c r="Z42" s="52">
        <v>952</v>
      </c>
      <c r="AA42" s="52">
        <v>1488</v>
      </c>
      <c r="AB42" s="53">
        <v>1435</v>
      </c>
      <c r="AD42" s="51">
        <v>697</v>
      </c>
      <c r="AE42" s="52">
        <v>568</v>
      </c>
      <c r="AF42" s="52">
        <v>562</v>
      </c>
      <c r="AG42" s="52">
        <v>513</v>
      </c>
      <c r="AH42" s="52">
        <v>460</v>
      </c>
      <c r="AI42" s="52">
        <v>641</v>
      </c>
      <c r="AJ42" s="53">
        <v>834</v>
      </c>
      <c r="AL42" s="51">
        <v>1062</v>
      </c>
      <c r="AM42" s="52">
        <v>1002</v>
      </c>
      <c r="AN42" s="52">
        <v>999</v>
      </c>
      <c r="AO42" s="52">
        <v>916</v>
      </c>
      <c r="AP42" s="52">
        <v>815</v>
      </c>
      <c r="AQ42" s="52">
        <v>1471</v>
      </c>
      <c r="AR42" s="53">
        <v>1435</v>
      </c>
      <c r="AT42" s="51">
        <v>461</v>
      </c>
      <c r="AU42" s="52">
        <v>434</v>
      </c>
      <c r="AV42" s="52">
        <v>667</v>
      </c>
      <c r="AW42" s="52">
        <v>573</v>
      </c>
      <c r="AX42" s="52">
        <v>608</v>
      </c>
      <c r="AY42" s="52">
        <v>1280</v>
      </c>
      <c r="AZ42" s="53">
        <v>834</v>
      </c>
      <c r="BB42" s="51">
        <v>1036</v>
      </c>
      <c r="BC42" s="52">
        <v>923</v>
      </c>
      <c r="BD42" s="52">
        <v>955</v>
      </c>
      <c r="BE42" s="52">
        <v>893</v>
      </c>
      <c r="BF42" s="52">
        <v>888</v>
      </c>
      <c r="BG42" s="52">
        <v>1556</v>
      </c>
      <c r="BH42" s="53">
        <v>1362</v>
      </c>
      <c r="BJ42" s="51">
        <v>677</v>
      </c>
      <c r="BK42" s="52">
        <v>792</v>
      </c>
      <c r="BL42" s="52">
        <v>801</v>
      </c>
      <c r="BM42" s="52">
        <v>744</v>
      </c>
      <c r="BN42" s="52">
        <v>713</v>
      </c>
      <c r="BO42" s="52">
        <v>1342</v>
      </c>
      <c r="BP42" s="53">
        <v>1223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952</v>
      </c>
      <c r="CI42" s="52">
        <v>819</v>
      </c>
      <c r="CJ42" s="52">
        <v>702</v>
      </c>
      <c r="CK42" s="52">
        <v>1123</v>
      </c>
      <c r="CL42" s="52">
        <v>999</v>
      </c>
      <c r="CM42" s="52">
        <v>1578</v>
      </c>
      <c r="CN42" s="53">
        <v>1306</v>
      </c>
      <c r="CP42" s="51">
        <v>659</v>
      </c>
      <c r="CQ42" s="52">
        <v>598</v>
      </c>
      <c r="CR42" s="52">
        <v>573</v>
      </c>
      <c r="CS42" s="52">
        <v>987</v>
      </c>
      <c r="CT42" s="52">
        <v>610</v>
      </c>
      <c r="CU42" s="52">
        <v>1271</v>
      </c>
      <c r="CV42" s="53">
        <v>843</v>
      </c>
      <c r="CX42" s="51">
        <v>959</v>
      </c>
      <c r="CY42" s="52">
        <v>853</v>
      </c>
      <c r="CZ42" s="52">
        <v>831</v>
      </c>
      <c r="DA42" s="52">
        <v>800</v>
      </c>
      <c r="DB42" s="52">
        <v>906</v>
      </c>
      <c r="DC42" s="52">
        <v>1454</v>
      </c>
      <c r="DD42" s="53">
        <v>1197</v>
      </c>
      <c r="DF42" s="51">
        <v>578</v>
      </c>
      <c r="DG42" s="52">
        <v>533</v>
      </c>
      <c r="DH42" s="52">
        <v>532</v>
      </c>
      <c r="DI42" s="52">
        <v>562</v>
      </c>
      <c r="DJ42" s="52">
        <v>685</v>
      </c>
      <c r="DK42" s="52">
        <v>1228</v>
      </c>
      <c r="DL42" s="53">
        <v>962</v>
      </c>
      <c r="DN42" s="51">
        <v>1002</v>
      </c>
      <c r="DO42" s="52">
        <v>864</v>
      </c>
      <c r="DP42" s="52">
        <v>865</v>
      </c>
      <c r="DQ42" s="52">
        <v>850</v>
      </c>
      <c r="DR42" s="52">
        <v>929</v>
      </c>
      <c r="DS42" s="52">
        <v>1407</v>
      </c>
      <c r="DT42" s="53">
        <v>1220</v>
      </c>
      <c r="DV42" s="51">
        <v>646</v>
      </c>
      <c r="DW42" s="52">
        <v>597</v>
      </c>
      <c r="DX42" s="52">
        <v>650</v>
      </c>
      <c r="DY42" s="52">
        <v>663</v>
      </c>
      <c r="DZ42" s="52">
        <v>713</v>
      </c>
      <c r="EA42" s="52">
        <v>1117</v>
      </c>
      <c r="EB42" s="53">
        <v>973</v>
      </c>
      <c r="ED42" s="51">
        <f>SUMIFS(Raw!$I:$I, Raw!$A:$A, 'Calls Answered in 60s'!ED$14, Raw!$F:$F, 'Calls Answered in 60s'!$C42, Raw!$H:$H, "A03")</f>
        <v>982</v>
      </c>
      <c r="EE42" s="52">
        <f>SUMIFS(Raw!$I:$I, Raw!$A:$A, 'Calls Answered in 60s'!EE$14, Raw!$F:$F, 'Calls Answered in 60s'!$C42, Raw!$H:$H, "A03")</f>
        <v>827</v>
      </c>
      <c r="EF42" s="52">
        <f>SUMIFS(Raw!$I:$I, Raw!$A:$A, 'Calls Answered in 60s'!EF$14, Raw!$F:$F, 'Calls Answered in 60s'!$C42, Raw!$H:$H, "A03")</f>
        <v>855</v>
      </c>
      <c r="EG42" s="52">
        <f>SUMIFS(Raw!$I:$I, Raw!$A:$A, 'Calls Answered in 60s'!EG$14, Raw!$F:$F, 'Calls Answered in 60s'!$C42, Raw!$H:$H, "A03")</f>
        <v>805</v>
      </c>
      <c r="EH42" s="52">
        <f>SUMIFS(Raw!$I:$I, Raw!$A:$A, 'Calls Answered in 60s'!EH$14, Raw!$F:$F, 'Calls Answered in 60s'!$C42, Raw!$H:$H, "A03")</f>
        <v>894</v>
      </c>
      <c r="EI42" s="52">
        <f>SUMIFS(Raw!$I:$I, Raw!$A:$A, 'Calls Answered in 60s'!EI$14, Raw!$F:$F, 'Calls Answered in 60s'!$C42, Raw!$H:$H, "A03")</f>
        <v>1342</v>
      </c>
      <c r="EJ42" s="53">
        <f>SUMIFS(Raw!$I:$I, Raw!$A:$A, 'Calls Answered in 60s'!EJ$14, Raw!$F:$F, 'Calls Answered in 60s'!$C42, Raw!$H:$H, "A03")</f>
        <v>1042</v>
      </c>
      <c r="EL42" s="51">
        <f>SUMIFS(Raw!$I:$I, Raw!$A:$A, 'Calls Answered in 60s'!EL$14, Raw!$F:$F, 'Calls Answered in 60s'!$C42, Raw!$H:$H, "B01")</f>
        <v>731</v>
      </c>
      <c r="EM42" s="52">
        <f>SUMIFS(Raw!$I:$I, Raw!$A:$A, 'Calls Answered in 60s'!EM$14, Raw!$F:$F, 'Calls Answered in 60s'!$C42, Raw!$H:$H, "B01")</f>
        <v>620</v>
      </c>
      <c r="EN42" s="52">
        <f>SUMIFS(Raw!$I:$I, Raw!$A:$A, 'Calls Answered in 60s'!EN$14, Raw!$F:$F, 'Calls Answered in 60s'!$C42, Raw!$H:$H, "B01")</f>
        <v>698</v>
      </c>
      <c r="EO42" s="52">
        <f>SUMIFS(Raw!$I:$I, Raw!$A:$A, 'Calls Answered in 60s'!EO$14, Raw!$F:$F, 'Calls Answered in 60s'!$C42, Raw!$H:$H, "B01")</f>
        <v>607</v>
      </c>
      <c r="EP42" s="52">
        <f>SUMIFS(Raw!$I:$I, Raw!$A:$A, 'Calls Answered in 60s'!EP$14, Raw!$F:$F, 'Calls Answered in 60s'!$C42, Raw!$H:$H, "B01")</f>
        <v>594</v>
      </c>
      <c r="EQ42" s="52">
        <f>SUMIFS(Raw!$I:$I, Raw!$A:$A, 'Calls Answered in 60s'!EQ$14, Raw!$F:$F, 'Calls Answered in 60s'!$C42, Raw!$H:$H, "B01")</f>
        <v>1128</v>
      </c>
      <c r="ER42" s="53">
        <f>SUMIFS(Raw!$I:$I, Raw!$A:$A, 'Calls Answered in 60s'!ER$14, Raw!$F:$F, 'Calls Answered in 60s'!$C42, Raw!$H:$H, "B01")</f>
        <v>989</v>
      </c>
      <c r="ET42" s="51">
        <f>SUMIFS(Raw!$I:$I, Raw!$A:$A, 'Calls Answered in 60s'!ET$14, Raw!$F:$F, 'Calls Answered in 60s'!$C42, Raw!$H:$H, "A03")</f>
        <v>0</v>
      </c>
      <c r="EU42" s="52">
        <f>SUMIFS(Raw!$I:$I, Raw!$A:$A, 'Calls Answered in 60s'!EU$14, Raw!$F:$F, 'Calls Answered in 60s'!$C42, Raw!$H:$H, "A03")</f>
        <v>0</v>
      </c>
      <c r="EV42" s="52">
        <f>SUMIFS(Raw!$I:$I, Raw!$A:$A, 'Calls Answered in 60s'!EV$14, Raw!$F:$F, 'Calls Answered in 60s'!$C42, Raw!$H:$H, "A03")</f>
        <v>0</v>
      </c>
      <c r="EW42" s="52">
        <f>SUMIFS(Raw!$I:$I, Raw!$A:$A, 'Calls Answered in 60s'!EW$14, Raw!$F:$F, 'Calls Answered in 60s'!$C42, Raw!$H:$H, "A03")</f>
        <v>0</v>
      </c>
      <c r="EX42" s="52">
        <f>SUMIFS(Raw!$I:$I, Raw!$A:$A, 'Calls Answered in 60s'!EX$14, Raw!$F:$F, 'Calls Answered in 60s'!$C42, Raw!$H:$H, "A03")</f>
        <v>0</v>
      </c>
      <c r="EY42" s="52">
        <f>SUMIFS(Raw!$I:$I, Raw!$A:$A, 'Calls Answered in 60s'!EY$14, Raw!$F:$F, 'Calls Answered in 60s'!$C42, Raw!$H:$H, "A03")</f>
        <v>0</v>
      </c>
      <c r="EZ42" s="53">
        <f>SUMIFS(Raw!$I:$I, Raw!$A:$A, 'Calls Answered in 60s'!EZ$14, Raw!$F:$F, 'Calls Answered in 60s'!$C42, Raw!$H:$H, "A03")</f>
        <v>0</v>
      </c>
      <c r="FB42" s="51">
        <f>SUMIFS(Raw!$I:$I, Raw!$A:$A, 'Calls Answered in 60s'!FB$14, Raw!$F:$F, 'Calls Answered in 60s'!$C42, Raw!$H:$H, "B01")</f>
        <v>0</v>
      </c>
      <c r="FC42" s="52">
        <f>SUMIFS(Raw!$I:$I, Raw!$A:$A, 'Calls Answered in 60s'!FC$14, Raw!$F:$F, 'Calls Answered in 60s'!$C42, Raw!$H:$H, "B01")</f>
        <v>0</v>
      </c>
      <c r="FD42" s="52">
        <f>SUMIFS(Raw!$I:$I, Raw!$A:$A, 'Calls Answered in 60s'!FD$14, Raw!$F:$F, 'Calls Answered in 60s'!$C42, Raw!$H:$H, "B01")</f>
        <v>0</v>
      </c>
      <c r="FE42" s="52">
        <f>SUMIFS(Raw!$I:$I, Raw!$A:$A, 'Calls Answered in 60s'!FE$14, Raw!$F:$F, 'Calls Answered in 60s'!$C42, Raw!$H:$H, "B01")</f>
        <v>0</v>
      </c>
      <c r="FF42" s="52">
        <f>SUMIFS(Raw!$I:$I, Raw!$A:$A, 'Calls Answered in 60s'!FF$14, Raw!$F:$F, 'Calls Answered in 60s'!$C42, Raw!$H:$H, "B01")</f>
        <v>0</v>
      </c>
      <c r="FG42" s="52">
        <f>SUMIFS(Raw!$I:$I, Raw!$A:$A, 'Calls Answered in 60s'!FG$14, Raw!$F:$F, 'Calls Answered in 60s'!$C42, Raw!$H:$H, "B01")</f>
        <v>0</v>
      </c>
      <c r="FH42" s="53">
        <f>SUMIFS(Raw!$I:$I, Raw!$A:$A, 'Calls Answered in 60s'!FH$14, Raw!$F:$F, 'Calls Answered in 60s'!$C42, Raw!$H:$H, "B01")</f>
        <v>0</v>
      </c>
      <c r="FJ42" s="51">
        <f>SUMIFS(Raw!$I:$I, Raw!$A:$A, 'Calls Answered in 60s'!FJ$14, Raw!$F:$F, 'Calls Answered in 60s'!$C42, Raw!$H:$H, "A03")</f>
        <v>0</v>
      </c>
      <c r="FK42" s="52">
        <f>SUMIFS(Raw!$I:$I, Raw!$A:$A, 'Calls Answered in 60s'!FK$14, Raw!$F:$F, 'Calls Answered in 60s'!$C42, Raw!$H:$H, "A03")</f>
        <v>0</v>
      </c>
      <c r="FL42" s="52">
        <f>SUMIFS(Raw!$I:$I, Raw!$A:$A, 'Calls Answered in 60s'!FL$14, Raw!$F:$F, 'Calls Answered in 60s'!$C42, Raw!$H:$H, "A03")</f>
        <v>0</v>
      </c>
      <c r="FM42" s="52">
        <f>SUMIFS(Raw!$I:$I, Raw!$A:$A, 'Calls Answered in 60s'!FM$14, Raw!$F:$F, 'Calls Answered in 60s'!$C42, Raw!$H:$H, "A03")</f>
        <v>0</v>
      </c>
      <c r="FN42" s="52">
        <f>SUMIFS(Raw!$I:$I, Raw!$A:$A, 'Calls Answered in 60s'!FN$14, Raw!$F:$F, 'Calls Answered in 60s'!$C42, Raw!$H:$H, "A03")</f>
        <v>0</v>
      </c>
      <c r="FO42" s="52">
        <f>SUMIFS(Raw!$I:$I, Raw!$A:$A, 'Calls Answered in 60s'!FO$14, Raw!$F:$F, 'Calls Answered in 60s'!$C42, Raw!$H:$H, "A03")</f>
        <v>0</v>
      </c>
      <c r="FP42" s="53">
        <f>SUMIFS(Raw!$I:$I, Raw!$A:$A, 'Calls Answered in 60s'!FP$14, Raw!$F:$F, 'Calls Answered in 60s'!$C42, Raw!$H:$H, "A03")</f>
        <v>0</v>
      </c>
      <c r="FR42" s="51">
        <f>SUMIFS(Raw!$I:$I, Raw!$A:$A, 'Calls Answered in 60s'!FR$14, Raw!$F:$F, 'Calls Answered in 60s'!$C42, Raw!$H:$H, "B01")</f>
        <v>0</v>
      </c>
      <c r="FS42" s="52">
        <f>SUMIFS(Raw!$I:$I, Raw!$A:$A, 'Calls Answered in 60s'!FS$14, Raw!$F:$F, 'Calls Answered in 60s'!$C42, Raw!$H:$H, "B01")</f>
        <v>0</v>
      </c>
      <c r="FT42" s="52">
        <f>SUMIFS(Raw!$I:$I, Raw!$A:$A, 'Calls Answered in 60s'!FT$14, Raw!$F:$F, 'Calls Answered in 60s'!$C42, Raw!$H:$H, "B01")</f>
        <v>0</v>
      </c>
      <c r="FU42" s="52">
        <f>SUMIFS(Raw!$I:$I, Raw!$A:$A, 'Calls Answered in 60s'!FU$14, Raw!$F:$F, 'Calls Answered in 60s'!$C42, Raw!$H:$H, "B01")</f>
        <v>0</v>
      </c>
      <c r="FV42" s="52">
        <f>SUMIFS(Raw!$I:$I, Raw!$A:$A, 'Calls Answered in 60s'!FV$14, Raw!$F:$F, 'Calls Answered in 60s'!$C42, Raw!$H:$H, "B01")</f>
        <v>0</v>
      </c>
      <c r="FW42" s="52">
        <f>SUMIFS(Raw!$I:$I, Raw!$A:$A, 'Calls Answered in 60s'!FW$14, Raw!$F:$F, 'Calls Answered in 60s'!$C42, Raw!$H:$H, "B01")</f>
        <v>0</v>
      </c>
      <c r="FX42" s="53">
        <f>SUMIFS(Raw!$I:$I, Raw!$A:$A, 'Calls Answered in 60s'!FX$14, Raw!$F:$F, 'Calls Answered in 60s'!$C42, Raw!$H:$H, "B01")</f>
        <v>0</v>
      </c>
      <c r="FZ42" s="51">
        <f>SUMIFS(Raw!$I:$I, Raw!$A:$A, 'Calls Answered in 60s'!FZ$14, Raw!$F:$F, 'Calls Answered in 60s'!$C42, Raw!$H:$H, "A03")</f>
        <v>0</v>
      </c>
      <c r="GA42" s="52">
        <f>SUMIFS(Raw!$I:$I, Raw!$A:$A, 'Calls Answered in 60s'!GA$14, Raw!$F:$F, 'Calls Answered in 60s'!$C42, Raw!$H:$H, "A03")</f>
        <v>0</v>
      </c>
      <c r="GB42" s="52">
        <f>SUMIFS(Raw!$I:$I, Raw!$A:$A, 'Calls Answered in 60s'!GB$14, Raw!$F:$F, 'Calls Answered in 60s'!$C42, Raw!$H:$H, "A03")</f>
        <v>0</v>
      </c>
      <c r="GC42" s="52">
        <f>SUMIFS(Raw!$I:$I, Raw!$A:$A, 'Calls Answered in 60s'!GC$14, Raw!$F:$F, 'Calls Answered in 60s'!$C42, Raw!$H:$H, "A03")</f>
        <v>0</v>
      </c>
      <c r="GD42" s="52">
        <f>SUMIFS(Raw!$I:$I, Raw!$A:$A, 'Calls Answered in 60s'!GD$14, Raw!$F:$F, 'Calls Answered in 60s'!$C42, Raw!$H:$H, "A03")</f>
        <v>0</v>
      </c>
      <c r="GE42" s="52">
        <f>SUMIFS(Raw!$I:$I, Raw!$A:$A, 'Calls Answered in 60s'!GE$14, Raw!$F:$F, 'Calls Answered in 60s'!$C42, Raw!$H:$H, "A03")</f>
        <v>0</v>
      </c>
      <c r="GF42" s="53">
        <f>SUMIFS(Raw!$I:$I, Raw!$A:$A, 'Calls Answered in 60s'!GF$14, Raw!$F:$F, 'Calls Answered in 60s'!$C42, Raw!$H:$H, "A03")</f>
        <v>0</v>
      </c>
      <c r="GH42" s="51">
        <f>SUMIFS(Raw!$I:$I, Raw!$A:$A, 'Calls Answered in 60s'!GH$14, Raw!$F:$F, 'Calls Answered in 60s'!$C42, Raw!$H:$H, "B01")</f>
        <v>0</v>
      </c>
      <c r="GI42" s="52">
        <f>SUMIFS(Raw!$I:$I, Raw!$A:$A, 'Calls Answered in 60s'!GI$14, Raw!$F:$F, 'Calls Answered in 60s'!$C42, Raw!$H:$H, "B01")</f>
        <v>0</v>
      </c>
      <c r="GJ42" s="52">
        <f>SUMIFS(Raw!$I:$I, Raw!$A:$A, 'Calls Answered in 60s'!GJ$14, Raw!$F:$F, 'Calls Answered in 60s'!$C42, Raw!$H:$H, "B01")</f>
        <v>0</v>
      </c>
      <c r="GK42" s="52">
        <f>SUMIFS(Raw!$I:$I, Raw!$A:$A, 'Calls Answered in 60s'!GK$14, Raw!$F:$F, 'Calls Answered in 60s'!$C42, Raw!$H:$H, "B01")</f>
        <v>0</v>
      </c>
      <c r="GL42" s="52">
        <f>SUMIFS(Raw!$I:$I, Raw!$A:$A, 'Calls Answered in 60s'!GL$14, Raw!$F:$F, 'Calls Answered in 60s'!$C42, Raw!$H:$H, "B01")</f>
        <v>0</v>
      </c>
      <c r="GM42" s="52">
        <f>SUMIFS(Raw!$I:$I, Raw!$A:$A, 'Calls Answered in 60s'!GM$14, Raw!$F:$F, 'Calls Answered in 60s'!$C42, Raw!$H:$H, "B01")</f>
        <v>0</v>
      </c>
      <c r="GN42" s="53">
        <f>SUMIFS(Raw!$I:$I, Raw!$A:$A, 'Calls Answered in 60s'!GN$14, Raw!$F:$F, 'Calls Answered in 60s'!$C42, Raw!$H:$H, "B01")</f>
        <v>0</v>
      </c>
      <c r="GP42" s="51">
        <f>SUMIFS(Raw!$I:$I, Raw!$A:$A, 'Calls Answered in 60s'!GP$14, Raw!$F:$F, 'Calls Answered in 60s'!$C42, Raw!$H:$H, "A03")</f>
        <v>0</v>
      </c>
      <c r="GQ42" s="52">
        <f>SUMIFS(Raw!$I:$I, Raw!$A:$A, 'Calls Answered in 60s'!GQ$14, Raw!$F:$F, 'Calls Answered in 60s'!$C42, Raw!$H:$H, "A03")</f>
        <v>0</v>
      </c>
      <c r="GR42" s="52">
        <f>SUMIFS(Raw!$I:$I, Raw!$A:$A, 'Calls Answered in 60s'!GR$14, Raw!$F:$F, 'Calls Answered in 60s'!$C42, Raw!$H:$H, "A03")</f>
        <v>0</v>
      </c>
      <c r="GS42" s="52">
        <f>SUMIFS(Raw!$I:$I, Raw!$A:$A, 'Calls Answered in 60s'!GS$14, Raw!$F:$F, 'Calls Answered in 60s'!$C42, Raw!$H:$H, "A03")</f>
        <v>0</v>
      </c>
      <c r="GT42" s="52">
        <f>SUMIFS(Raw!$I:$I, Raw!$A:$A, 'Calls Answered in 60s'!GT$14, Raw!$F:$F, 'Calls Answered in 60s'!$C42, Raw!$H:$H, "A03")</f>
        <v>0</v>
      </c>
      <c r="GU42" s="52">
        <f>SUMIFS(Raw!$I:$I, Raw!$A:$A, 'Calls Answered in 60s'!GU$14, Raw!$F:$F, 'Calls Answered in 60s'!$C42, Raw!$H:$H, "A03")</f>
        <v>0</v>
      </c>
      <c r="GV42" s="53">
        <f>SUMIFS(Raw!$I:$I, Raw!$A:$A, 'Calls Answered in 60s'!GV$14, Raw!$F:$F, 'Calls Answered in 60s'!$C42, Raw!$H:$H, "A03")</f>
        <v>0</v>
      </c>
      <c r="GX42" s="51">
        <f>SUMIFS(Raw!$I:$I, Raw!$A:$A, 'Calls Answered in 60s'!GX$14, Raw!$F:$F, 'Calls Answered in 60s'!$C42, Raw!$H:$H, "B01")</f>
        <v>0</v>
      </c>
      <c r="GY42" s="52">
        <f>SUMIFS(Raw!$I:$I, Raw!$A:$A, 'Calls Answered in 60s'!GY$14, Raw!$F:$F, 'Calls Answered in 60s'!$C42, Raw!$H:$H, "B01")</f>
        <v>0</v>
      </c>
      <c r="GZ42" s="52">
        <f>SUMIFS(Raw!$I:$I, Raw!$A:$A, 'Calls Answered in 60s'!GZ$14, Raw!$F:$F, 'Calls Answered in 60s'!$C42, Raw!$H:$H, "B01")</f>
        <v>0</v>
      </c>
      <c r="HA42" s="52">
        <f>SUMIFS(Raw!$I:$I, Raw!$A:$A, 'Calls Answered in 60s'!HA$14, Raw!$F:$F, 'Calls Answered in 60s'!$C42, Raw!$H:$H, "B01")</f>
        <v>0</v>
      </c>
      <c r="HB42" s="52">
        <f>SUMIFS(Raw!$I:$I, Raw!$A:$A, 'Calls Answered in 60s'!HB$14, Raw!$F:$F, 'Calls Answered in 60s'!$C42, Raw!$H:$H, "B01")</f>
        <v>0</v>
      </c>
      <c r="HC42" s="52">
        <f>SUMIFS(Raw!$I:$I, Raw!$A:$A, 'Calls Answered in 60s'!HC$14, Raw!$F:$F, 'Calls Answered in 60s'!$C42, Raw!$H:$H, "B01")</f>
        <v>0</v>
      </c>
      <c r="HD42" s="53">
        <f>SUMIFS(Raw!$I:$I, Raw!$A:$A, 'Calls Answered in 60s'!HD$14, Raw!$F:$F, 'Calls Answered in 60s'!$C42, Raw!$H:$H, "B01")</f>
        <v>0</v>
      </c>
      <c r="HF42" s="51">
        <f>SUMIFS(Raw!$I:$I, Raw!$A:$A, 'Calls Answered in 60s'!HF$14, Raw!$F:$F, 'Calls Answered in 60s'!$C42, Raw!$H:$H, "A03")</f>
        <v>0</v>
      </c>
      <c r="HG42" s="52">
        <f>SUMIFS(Raw!$I:$I, Raw!$A:$A, 'Calls Answered in 60s'!HG$14, Raw!$F:$F, 'Calls Answered in 60s'!$C42, Raw!$H:$H, "A03")</f>
        <v>0</v>
      </c>
      <c r="HH42" s="52">
        <f>SUMIFS(Raw!$I:$I, Raw!$A:$A, 'Calls Answered in 60s'!HH$14, Raw!$F:$F, 'Calls Answered in 60s'!$C42, Raw!$H:$H, "A03")</f>
        <v>0</v>
      </c>
      <c r="HI42" s="52">
        <f>SUMIFS(Raw!$I:$I, Raw!$A:$A, 'Calls Answered in 60s'!HI$14, Raw!$F:$F, 'Calls Answered in 60s'!$C42, Raw!$H:$H, "A03")</f>
        <v>0</v>
      </c>
      <c r="HJ42" s="52">
        <f>SUMIFS(Raw!$I:$I, Raw!$A:$A, 'Calls Answered in 60s'!HJ$14, Raw!$F:$F, 'Calls Answered in 60s'!$C42, Raw!$H:$H, "A03")</f>
        <v>0</v>
      </c>
      <c r="HK42" s="52">
        <f>SUMIFS(Raw!$I:$I, Raw!$A:$A, 'Calls Answered in 60s'!HK$14, Raw!$F:$F, 'Calls Answered in 60s'!$C42, Raw!$H:$H, "A03")</f>
        <v>0</v>
      </c>
      <c r="HL42" s="53">
        <f>SUMIFS(Raw!$I:$I, Raw!$A:$A, 'Calls Answered in 60s'!HL$14, Raw!$F:$F, 'Calls Answered in 60s'!$C42, Raw!$H:$H, "A03")</f>
        <v>0</v>
      </c>
      <c r="HN42" s="51">
        <f>SUMIFS(Raw!$I:$I, Raw!$A:$A, 'Calls Answered in 60s'!HN$14, Raw!$F:$F, 'Calls Answered in 60s'!$C42, Raw!$H:$H, "B01")</f>
        <v>0</v>
      </c>
      <c r="HO42" s="52">
        <f>SUMIFS(Raw!$I:$I, Raw!$A:$A, 'Calls Answered in 60s'!HO$14, Raw!$F:$F, 'Calls Answered in 60s'!$C42, Raw!$H:$H, "B01")</f>
        <v>0</v>
      </c>
      <c r="HP42" s="52">
        <f>SUMIFS(Raw!$I:$I, Raw!$A:$A, 'Calls Answered in 60s'!HP$14, Raw!$F:$F, 'Calls Answered in 60s'!$C42, Raw!$H:$H, "B01")</f>
        <v>0</v>
      </c>
      <c r="HQ42" s="52">
        <f>SUMIFS(Raw!$I:$I, Raw!$A:$A, 'Calls Answered in 60s'!HQ$14, Raw!$F:$F, 'Calls Answered in 60s'!$C42, Raw!$H:$H, "B01")</f>
        <v>0</v>
      </c>
      <c r="HR42" s="52">
        <f>SUMIFS(Raw!$I:$I, Raw!$A:$A, 'Calls Answered in 60s'!HR$14, Raw!$F:$F, 'Calls Answered in 60s'!$C42, Raw!$H:$H, "B01")</f>
        <v>0</v>
      </c>
      <c r="HS42" s="52">
        <f>SUMIFS(Raw!$I:$I, Raw!$A:$A, 'Calls Answered in 60s'!HS$14, Raw!$F:$F, 'Calls Answered in 60s'!$C42, Raw!$H:$H, "B01")</f>
        <v>0</v>
      </c>
      <c r="HT42" s="53">
        <f>SUMIFS(Raw!$I:$I, Raw!$A:$A, 'Calls Answered in 60s'!HT$14, Raw!$F:$F, 'Calls Answered in 60s'!$C42, Raw!$H:$H, "B01")</f>
        <v>0</v>
      </c>
      <c r="HV42" s="51">
        <f>SUMIFS(Raw!$I:$I, Raw!$A:$A, 'Calls Answered in 60s'!HV$14, Raw!$F:$F, 'Calls Answered in 60s'!$C42, Raw!$H:$H, "A03")</f>
        <v>0</v>
      </c>
      <c r="HW42" s="52">
        <f>SUMIFS(Raw!$I:$I, Raw!$A:$A, 'Calls Answered in 60s'!HW$14, Raw!$F:$F, 'Calls Answered in 60s'!$C42, Raw!$H:$H, "A03")</f>
        <v>0</v>
      </c>
      <c r="HX42" s="52">
        <f>SUMIFS(Raw!$I:$I, Raw!$A:$A, 'Calls Answered in 60s'!HX$14, Raw!$F:$F, 'Calls Answered in 60s'!$C42, Raw!$H:$H, "A03")</f>
        <v>0</v>
      </c>
      <c r="HY42" s="52">
        <f>SUMIFS(Raw!$I:$I, Raw!$A:$A, 'Calls Answered in 60s'!HY$14, Raw!$F:$F, 'Calls Answered in 60s'!$C42, Raw!$H:$H, "A03")</f>
        <v>0</v>
      </c>
      <c r="HZ42" s="52">
        <f>SUMIFS(Raw!$I:$I, Raw!$A:$A, 'Calls Answered in 60s'!HZ$14, Raw!$F:$F, 'Calls Answered in 60s'!$C42, Raw!$H:$H, "A03")</f>
        <v>0</v>
      </c>
      <c r="IA42" s="52">
        <f>SUMIFS(Raw!$I:$I, Raw!$A:$A, 'Calls Answered in 60s'!IA$14, Raw!$F:$F, 'Calls Answered in 60s'!$C42, Raw!$H:$H, "A03")</f>
        <v>0</v>
      </c>
      <c r="IB42" s="53">
        <f>SUMIFS(Raw!$I:$I, Raw!$A:$A, 'Calls Answered in 60s'!IB$14, Raw!$F:$F, 'Calls Answered in 60s'!$C42, Raw!$H:$H, "A03")</f>
        <v>0</v>
      </c>
      <c r="ID42" s="51">
        <f>SUMIFS(Raw!$I:$I, Raw!$A:$A, 'Calls Answered in 60s'!ID$14, Raw!$F:$F, 'Calls Answered in 60s'!$C42, Raw!$H:$H, "B01")</f>
        <v>0</v>
      </c>
      <c r="IE42" s="52">
        <f>SUMIFS(Raw!$I:$I, Raw!$A:$A, 'Calls Answered in 60s'!IE$14, Raw!$F:$F, 'Calls Answered in 60s'!$C42, Raw!$H:$H, "B01")</f>
        <v>0</v>
      </c>
      <c r="IF42" s="52">
        <f>SUMIFS(Raw!$I:$I, Raw!$A:$A, 'Calls Answered in 60s'!IF$14, Raw!$F:$F, 'Calls Answered in 60s'!$C42, Raw!$H:$H, "B01")</f>
        <v>0</v>
      </c>
      <c r="IG42" s="52">
        <f>SUMIFS(Raw!$I:$I, Raw!$A:$A, 'Calls Answered in 60s'!IG$14, Raw!$F:$F, 'Calls Answered in 60s'!$C42, Raw!$H:$H, "B01")</f>
        <v>0</v>
      </c>
      <c r="IH42" s="52">
        <f>SUMIFS(Raw!$I:$I, Raw!$A:$A, 'Calls Answered in 60s'!IH$14, Raw!$F:$F, 'Calls Answered in 60s'!$C42, Raw!$H:$H, "B01")</f>
        <v>0</v>
      </c>
      <c r="II42" s="52">
        <f>SUMIFS(Raw!$I:$I, Raw!$A:$A, 'Calls Answered in 60s'!II$14, Raw!$F:$F, 'Calls Answered in 60s'!$C42, Raw!$H:$H, "B01")</f>
        <v>0</v>
      </c>
      <c r="IJ42" s="53">
        <f>SUMIFS(Raw!$I:$I, Raw!$A:$A, 'Calls Answered in 60s'!IJ$14, Raw!$F:$F, 'Calls Answered in 60s'!$C42, Raw!$H:$H, "B01")</f>
        <v>0</v>
      </c>
      <c r="IL42" s="51">
        <f>SUMIFS(Raw!$I:$I, Raw!$A:$A, 'Calls Answered in 60s'!IL$14, Raw!$F:$F, 'Calls Answered in 60s'!$C42, Raw!$H:$H, "A03")</f>
        <v>0</v>
      </c>
      <c r="IM42" s="52">
        <f>SUMIFS(Raw!$I:$I, Raw!$A:$A, 'Calls Answered in 60s'!IM$14, Raw!$F:$F, 'Calls Answered in 60s'!$C42, Raw!$H:$H, "A03")</f>
        <v>0</v>
      </c>
      <c r="IN42" s="52">
        <f>SUMIFS(Raw!$I:$I, Raw!$A:$A, 'Calls Answered in 60s'!IN$14, Raw!$F:$F, 'Calls Answered in 60s'!$C42, Raw!$H:$H, "A03")</f>
        <v>0</v>
      </c>
      <c r="IO42" s="52">
        <f>SUMIFS(Raw!$I:$I, Raw!$A:$A, 'Calls Answered in 60s'!IO$14, Raw!$F:$F, 'Calls Answered in 60s'!$C42, Raw!$H:$H, "A03")</f>
        <v>0</v>
      </c>
      <c r="IP42" s="52">
        <f>SUMIFS(Raw!$I:$I, Raw!$A:$A, 'Calls Answered in 60s'!IP$14, Raw!$F:$F, 'Calls Answered in 60s'!$C42, Raw!$H:$H, "A03")</f>
        <v>0</v>
      </c>
      <c r="IQ42" s="52">
        <f>SUMIFS(Raw!$I:$I, Raw!$A:$A, 'Calls Answered in 60s'!IQ$14, Raw!$F:$F, 'Calls Answered in 60s'!$C42, Raw!$H:$H, "A03")</f>
        <v>0</v>
      </c>
      <c r="IR42" s="53">
        <f>SUMIFS(Raw!$I:$I, Raw!$A:$A, 'Calls Answered in 60s'!IR$14, Raw!$F:$F, 'Calls Answered in 60s'!$C42, Raw!$H:$H, "A03")</f>
        <v>0</v>
      </c>
      <c r="IT42" s="51">
        <f>SUMIFS(Raw!$I:$I, Raw!$A:$A, 'Calls Answered in 60s'!IT$14, Raw!$F:$F, 'Calls Answered in 60s'!$C42, Raw!$H:$H, "B01")</f>
        <v>0</v>
      </c>
      <c r="IU42" s="52">
        <f>SUMIFS(Raw!$I:$I, Raw!$A:$A, 'Calls Answered in 60s'!IU$14, Raw!$F:$F, 'Calls Answered in 60s'!$C42, Raw!$H:$H, "B01")</f>
        <v>0</v>
      </c>
      <c r="IV42" s="52">
        <f>SUMIFS(Raw!$I:$I, Raw!$A:$A, 'Calls Answered in 60s'!IV$14, Raw!$F:$F, 'Calls Answered in 60s'!$C42, Raw!$H:$H, "B01")</f>
        <v>0</v>
      </c>
      <c r="IW42" s="52">
        <f>SUMIFS(Raw!$I:$I, Raw!$A:$A, 'Calls Answered in 60s'!IW$14, Raw!$F:$F, 'Calls Answered in 60s'!$C42, Raw!$H:$H, "B01")</f>
        <v>0</v>
      </c>
      <c r="IX42" s="52">
        <f>SUMIFS(Raw!$I:$I, Raw!$A:$A, 'Calls Answered in 60s'!IX$14, Raw!$F:$F, 'Calls Answered in 60s'!$C42, Raw!$H:$H, "B01")</f>
        <v>0</v>
      </c>
      <c r="IY42" s="52">
        <f>SUMIFS(Raw!$I:$I, Raw!$A:$A, 'Calls Answered in 60s'!IY$14, Raw!$F:$F, 'Calls Answered in 60s'!$C42, Raw!$H:$H, "B01")</f>
        <v>0</v>
      </c>
      <c r="IZ42" s="53">
        <f>SUMIFS(Raw!$I:$I, Raw!$A:$A, 'Calls Answered in 60s'!IZ$14, Raw!$F:$F, 'Calls Answered in 60s'!$C42, Raw!$H:$H, "B01")</f>
        <v>0</v>
      </c>
      <c r="JB42" s="51">
        <f>SUMIFS(Raw!$I:$I, Raw!$A:$A, 'Calls Answered in 60s'!JB$14, Raw!$F:$F, 'Calls Answered in 60s'!$C42, Raw!$H:$H, "A03")</f>
        <v>0</v>
      </c>
      <c r="JC42" s="52">
        <f>SUMIFS(Raw!$I:$I, Raw!$A:$A, 'Calls Answered in 60s'!JC$14, Raw!$F:$F, 'Calls Answered in 60s'!$C42, Raw!$H:$H, "A03")</f>
        <v>0</v>
      </c>
      <c r="JD42" s="52">
        <f>SUMIFS(Raw!$I:$I, Raw!$A:$A, 'Calls Answered in 60s'!JD$14, Raw!$F:$F, 'Calls Answered in 60s'!$C42, Raw!$H:$H, "A03")</f>
        <v>0</v>
      </c>
      <c r="JE42" s="52">
        <f>SUMIFS(Raw!$I:$I, Raw!$A:$A, 'Calls Answered in 60s'!JE$14, Raw!$F:$F, 'Calls Answered in 60s'!$C42, Raw!$H:$H, "A03")</f>
        <v>0</v>
      </c>
      <c r="JF42" s="52">
        <f>SUMIFS(Raw!$I:$I, Raw!$A:$A, 'Calls Answered in 60s'!JF$14, Raw!$F:$F, 'Calls Answered in 60s'!$C42, Raw!$H:$H, "A03")</f>
        <v>0</v>
      </c>
      <c r="JG42" s="52">
        <f>SUMIFS(Raw!$I:$I, Raw!$A:$A, 'Calls Answered in 60s'!JG$14, Raw!$F:$F, 'Calls Answered in 60s'!$C42, Raw!$H:$H, "A03")</f>
        <v>0</v>
      </c>
      <c r="JH42" s="53">
        <f>SUMIFS(Raw!$I:$I, Raw!$A:$A, 'Calls Answered in 60s'!JH$14, Raw!$F:$F, 'Calls Answered in 60s'!$C42, Raw!$H:$H, "A03")</f>
        <v>0</v>
      </c>
      <c r="JJ42" s="51">
        <f>SUMIFS(Raw!$I:$I, Raw!$A:$A, 'Calls Answered in 60s'!JJ$14, Raw!$F:$F, 'Calls Answered in 60s'!$C42, Raw!$H:$H, "B01")</f>
        <v>0</v>
      </c>
      <c r="JK42" s="52">
        <f>SUMIFS(Raw!$I:$I, Raw!$A:$A, 'Calls Answered in 60s'!JK$14, Raw!$F:$F, 'Calls Answered in 60s'!$C42, Raw!$H:$H, "B01")</f>
        <v>0</v>
      </c>
      <c r="JL42" s="52">
        <f>SUMIFS(Raw!$I:$I, Raw!$A:$A, 'Calls Answered in 60s'!JL$14, Raw!$F:$F, 'Calls Answered in 60s'!$C42, Raw!$H:$H, "B01")</f>
        <v>0</v>
      </c>
      <c r="JM42" s="52">
        <f>SUMIFS(Raw!$I:$I, Raw!$A:$A, 'Calls Answered in 60s'!JM$14, Raw!$F:$F, 'Calls Answered in 60s'!$C42, Raw!$H:$H, "B01")</f>
        <v>0</v>
      </c>
      <c r="JN42" s="52">
        <f>SUMIFS(Raw!$I:$I, Raw!$A:$A, 'Calls Answered in 60s'!JN$14, Raw!$F:$F, 'Calls Answered in 60s'!$C42, Raw!$H:$H, "B01")</f>
        <v>0</v>
      </c>
      <c r="JO42" s="52">
        <f>SUMIFS(Raw!$I:$I, Raw!$A:$A, 'Calls Answered in 60s'!JO$14, Raw!$F:$F, 'Calls Answered in 60s'!$C42, Raw!$H:$H, "B01")</f>
        <v>0</v>
      </c>
      <c r="JP42" s="53">
        <f>SUMIFS(Raw!$I:$I, Raw!$A:$A, 'Calls Answered in 60s'!JP$14, Raw!$F:$F, 'Calls Answered in 60s'!$C42, Raw!$H:$H, "B01")</f>
        <v>0</v>
      </c>
      <c r="JR42" s="51">
        <f>SUMIFS(Raw!$I:$I, Raw!$A:$A, 'Calls Answered in 60s'!JR$14, Raw!$F:$F, 'Calls Answered in 60s'!$C42, Raw!$H:$H, "A03")</f>
        <v>0</v>
      </c>
      <c r="JS42" s="52">
        <f>SUMIFS(Raw!$I:$I, Raw!$A:$A, 'Calls Answered in 60s'!JS$14, Raw!$F:$F, 'Calls Answered in 60s'!$C42, Raw!$H:$H, "A03")</f>
        <v>0</v>
      </c>
      <c r="JT42" s="52">
        <f>SUMIFS(Raw!$I:$I, Raw!$A:$A, 'Calls Answered in 60s'!JT$14, Raw!$F:$F, 'Calls Answered in 60s'!$C42, Raw!$H:$H, "A03")</f>
        <v>0</v>
      </c>
      <c r="JU42" s="52">
        <f>SUMIFS(Raw!$I:$I, Raw!$A:$A, 'Calls Answered in 60s'!JU$14, Raw!$F:$F, 'Calls Answered in 60s'!$C42, Raw!$H:$H, "A03")</f>
        <v>0</v>
      </c>
      <c r="JV42" s="52">
        <f>SUMIFS(Raw!$I:$I, Raw!$A:$A, 'Calls Answered in 60s'!JV$14, Raw!$F:$F, 'Calls Answered in 60s'!$C42, Raw!$H:$H, "A03")</f>
        <v>0</v>
      </c>
      <c r="JW42" s="52">
        <f>SUMIFS(Raw!$I:$I, Raw!$A:$A, 'Calls Answered in 60s'!JW$14, Raw!$F:$F, 'Calls Answered in 60s'!$C42, Raw!$H:$H, "A03")</f>
        <v>0</v>
      </c>
      <c r="JX42" s="53">
        <f>SUMIFS(Raw!$I:$I, Raw!$A:$A, 'Calls Answered in 60s'!JX$14, Raw!$F:$F, 'Calls Answered in 60s'!$C42, Raw!$H:$H, "A03")</f>
        <v>0</v>
      </c>
      <c r="JZ42" s="51">
        <f>SUMIFS(Raw!$I:$I, Raw!$A:$A, 'Calls Answered in 60s'!JZ$14, Raw!$F:$F, 'Calls Answered in 60s'!$C42, Raw!$H:$H, "B01")</f>
        <v>0</v>
      </c>
      <c r="KA42" s="52">
        <f>SUMIFS(Raw!$I:$I, Raw!$A:$A, 'Calls Answered in 60s'!KA$14, Raw!$F:$F, 'Calls Answered in 60s'!$C42, Raw!$H:$H, "B01")</f>
        <v>0</v>
      </c>
      <c r="KB42" s="52">
        <f>SUMIFS(Raw!$I:$I, Raw!$A:$A, 'Calls Answered in 60s'!KB$14, Raw!$F:$F, 'Calls Answered in 60s'!$C42, Raw!$H:$H, "B01")</f>
        <v>0</v>
      </c>
      <c r="KC42" s="52">
        <f>SUMIFS(Raw!$I:$I, Raw!$A:$A, 'Calls Answered in 60s'!KC$14, Raw!$F:$F, 'Calls Answered in 60s'!$C42, Raw!$H:$H, "B01")</f>
        <v>0</v>
      </c>
      <c r="KD42" s="52">
        <f>SUMIFS(Raw!$I:$I, Raw!$A:$A, 'Calls Answered in 60s'!KD$14, Raw!$F:$F, 'Calls Answered in 60s'!$C42, Raw!$H:$H, "B01")</f>
        <v>0</v>
      </c>
      <c r="KE42" s="52">
        <f>SUMIFS(Raw!$I:$I, Raw!$A:$A, 'Calls Answered in 60s'!KE$14, Raw!$F:$F, 'Calls Answered in 60s'!$C42, Raw!$H:$H, "B01")</f>
        <v>0</v>
      </c>
      <c r="KF42" s="53">
        <f>SUMIFS(Raw!$I:$I, Raw!$A:$A, 'Calls Answered in 60s'!KF$14, Raw!$F:$F, 'Calls Answered in 60s'!$C42, Raw!$H:$H, "B01")</f>
        <v>0</v>
      </c>
      <c r="KH42" s="51">
        <f>SUMIFS(Raw!$I:$I, Raw!$A:$A, 'Calls Answered in 60s'!KH$14, Raw!$F:$F, 'Calls Answered in 60s'!$C42, Raw!$H:$H, "A03")</f>
        <v>0</v>
      </c>
      <c r="KI42" s="52">
        <f>SUMIFS(Raw!$I:$I, Raw!$A:$A, 'Calls Answered in 60s'!KI$14, Raw!$F:$F, 'Calls Answered in 60s'!$C42, Raw!$H:$H, "A03")</f>
        <v>0</v>
      </c>
      <c r="KJ42" s="52">
        <f>SUMIFS(Raw!$I:$I, Raw!$A:$A, 'Calls Answered in 60s'!KJ$14, Raw!$F:$F, 'Calls Answered in 60s'!$C42, Raw!$H:$H, "A03")</f>
        <v>0</v>
      </c>
      <c r="KK42" s="52">
        <f>SUMIFS(Raw!$I:$I, Raw!$A:$A, 'Calls Answered in 60s'!KK$14, Raw!$F:$F, 'Calls Answered in 60s'!$C42, Raw!$H:$H, "A03")</f>
        <v>0</v>
      </c>
      <c r="KL42" s="52">
        <f>SUMIFS(Raw!$I:$I, Raw!$A:$A, 'Calls Answered in 60s'!KL$14, Raw!$F:$F, 'Calls Answered in 60s'!$C42, Raw!$H:$H, "A03")</f>
        <v>0</v>
      </c>
      <c r="KM42" s="52">
        <f>SUMIFS(Raw!$I:$I, Raw!$A:$A, 'Calls Answered in 60s'!KM$14, Raw!$F:$F, 'Calls Answered in 60s'!$C42, Raw!$H:$H, "A03")</f>
        <v>0</v>
      </c>
      <c r="KN42" s="53">
        <f>SUMIFS(Raw!$I:$I, Raw!$A:$A, 'Calls Answered in 60s'!KN$14, Raw!$F:$F, 'Calls Answered in 60s'!$C42, Raw!$H:$H, "A03")</f>
        <v>0</v>
      </c>
      <c r="KP42" s="51">
        <f>SUMIFS(Raw!$I:$I, Raw!$A:$A, 'Calls Answered in 60s'!KP$14, Raw!$F:$F, 'Calls Answered in 60s'!$C42, Raw!$H:$H, "B01")</f>
        <v>0</v>
      </c>
      <c r="KQ42" s="52">
        <f>SUMIFS(Raw!$I:$I, Raw!$A:$A, 'Calls Answered in 60s'!KQ$14, Raw!$F:$F, 'Calls Answered in 60s'!$C42, Raw!$H:$H, "B01")</f>
        <v>0</v>
      </c>
      <c r="KR42" s="52">
        <f>SUMIFS(Raw!$I:$I, Raw!$A:$A, 'Calls Answered in 60s'!KR$14, Raw!$F:$F, 'Calls Answered in 60s'!$C42, Raw!$H:$H, "B01")</f>
        <v>0</v>
      </c>
      <c r="KS42" s="52">
        <f>SUMIFS(Raw!$I:$I, Raw!$A:$A, 'Calls Answered in 60s'!KS$14, Raw!$F:$F, 'Calls Answered in 60s'!$C42, Raw!$H:$H, "B01")</f>
        <v>0</v>
      </c>
      <c r="KT42" s="52">
        <f>SUMIFS(Raw!$I:$I, Raw!$A:$A, 'Calls Answered in 60s'!KT$14, Raw!$F:$F, 'Calls Answered in 60s'!$C42, Raw!$H:$H, "B01")</f>
        <v>0</v>
      </c>
      <c r="KU42" s="52">
        <f>SUMIFS(Raw!$I:$I, Raw!$A:$A, 'Calls Answered in 60s'!KU$14, Raw!$F:$F, 'Calls Answered in 60s'!$C42, Raw!$H:$H, "B01")</f>
        <v>0</v>
      </c>
      <c r="KV42" s="53">
        <f>SUMIFS(Raw!$I:$I, Raw!$A:$A, 'Calls Answered in 60s'!KV$14, Raw!$F:$F, 'Calls Answered in 60s'!$C42, Raw!$H:$H, "B01")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799</v>
      </c>
      <c r="O43" s="52">
        <v>607</v>
      </c>
      <c r="P43" s="52">
        <v>780</v>
      </c>
      <c r="Q43" s="52">
        <v>641</v>
      </c>
      <c r="R43" s="52">
        <v>404</v>
      </c>
      <c r="S43" s="52">
        <v>878</v>
      </c>
      <c r="T43" s="53">
        <v>717</v>
      </c>
      <c r="V43" s="51">
        <v>1018</v>
      </c>
      <c r="W43" s="52">
        <v>905</v>
      </c>
      <c r="X43" s="52">
        <v>882</v>
      </c>
      <c r="Y43" s="52">
        <v>826</v>
      </c>
      <c r="Z43" s="52">
        <v>949</v>
      </c>
      <c r="AA43" s="52">
        <v>1442</v>
      </c>
      <c r="AB43" s="53">
        <v>1272</v>
      </c>
      <c r="AD43" s="51">
        <v>694</v>
      </c>
      <c r="AE43" s="52">
        <v>601</v>
      </c>
      <c r="AF43" s="52">
        <v>671</v>
      </c>
      <c r="AG43" s="52">
        <v>528</v>
      </c>
      <c r="AH43" s="52">
        <v>521</v>
      </c>
      <c r="AI43" s="52">
        <v>721</v>
      </c>
      <c r="AJ43" s="53">
        <v>771</v>
      </c>
      <c r="AL43" s="51">
        <v>1072</v>
      </c>
      <c r="AM43" s="52">
        <v>995</v>
      </c>
      <c r="AN43" s="52">
        <v>921</v>
      </c>
      <c r="AO43" s="52">
        <v>897</v>
      </c>
      <c r="AP43" s="52">
        <v>1031</v>
      </c>
      <c r="AQ43" s="52">
        <v>1444</v>
      </c>
      <c r="AR43" s="53">
        <v>1434</v>
      </c>
      <c r="AT43" s="51">
        <v>498</v>
      </c>
      <c r="AU43" s="52">
        <v>519</v>
      </c>
      <c r="AV43" s="52">
        <v>742</v>
      </c>
      <c r="AW43" s="52">
        <v>625</v>
      </c>
      <c r="AX43" s="52">
        <v>830</v>
      </c>
      <c r="AY43" s="52">
        <v>1408</v>
      </c>
      <c r="AZ43" s="53">
        <v>1171</v>
      </c>
      <c r="BB43" s="51">
        <v>1130</v>
      </c>
      <c r="BC43" s="52">
        <v>885</v>
      </c>
      <c r="BD43" s="52">
        <v>847</v>
      </c>
      <c r="BE43" s="52">
        <v>872</v>
      </c>
      <c r="BF43" s="52">
        <v>970</v>
      </c>
      <c r="BG43" s="52">
        <v>1573</v>
      </c>
      <c r="BH43" s="53">
        <v>1487</v>
      </c>
      <c r="BJ43" s="51">
        <v>820</v>
      </c>
      <c r="BK43" s="52">
        <v>871</v>
      </c>
      <c r="BL43" s="52">
        <v>811</v>
      </c>
      <c r="BM43" s="52">
        <v>842</v>
      </c>
      <c r="BN43" s="52">
        <v>909</v>
      </c>
      <c r="BO43" s="52">
        <v>1547</v>
      </c>
      <c r="BP43" s="53">
        <v>1480</v>
      </c>
      <c r="BR43" s="51">
        <v>1027</v>
      </c>
      <c r="BS43" s="52">
        <v>907</v>
      </c>
      <c r="BT43" s="52">
        <v>833</v>
      </c>
      <c r="BU43" s="52">
        <v>928</v>
      </c>
      <c r="BV43" s="52">
        <v>1617</v>
      </c>
      <c r="BW43" s="52">
        <v>2033</v>
      </c>
      <c r="BX43" s="53">
        <v>1527</v>
      </c>
      <c r="BZ43" s="51">
        <v>987</v>
      </c>
      <c r="CA43" s="52">
        <v>876</v>
      </c>
      <c r="CB43" s="52">
        <v>688</v>
      </c>
      <c r="CC43" s="52">
        <v>921</v>
      </c>
      <c r="CD43" s="52">
        <v>1461</v>
      </c>
      <c r="CE43" s="52">
        <v>1198</v>
      </c>
      <c r="CF43" s="53">
        <v>1479</v>
      </c>
      <c r="CH43" s="51">
        <v>1221</v>
      </c>
      <c r="CI43" s="52">
        <v>1099</v>
      </c>
      <c r="CJ43" s="52">
        <v>933</v>
      </c>
      <c r="CK43" s="52">
        <v>1327</v>
      </c>
      <c r="CL43" s="52">
        <v>1171</v>
      </c>
      <c r="CM43" s="52">
        <v>1738</v>
      </c>
      <c r="CN43" s="53">
        <v>1477</v>
      </c>
      <c r="CP43" s="51">
        <v>989</v>
      </c>
      <c r="CQ43" s="52">
        <v>963</v>
      </c>
      <c r="CR43" s="52">
        <v>920</v>
      </c>
      <c r="CS43" s="52">
        <v>1324</v>
      </c>
      <c r="CT43" s="52">
        <v>889</v>
      </c>
      <c r="CU43" s="52">
        <v>1599</v>
      </c>
      <c r="CV43" s="53">
        <v>1080</v>
      </c>
      <c r="CX43" s="51">
        <v>1035</v>
      </c>
      <c r="CY43" s="52">
        <v>926</v>
      </c>
      <c r="CZ43" s="52">
        <v>999</v>
      </c>
      <c r="DA43" s="52">
        <v>957</v>
      </c>
      <c r="DB43" s="52">
        <v>996</v>
      </c>
      <c r="DC43" s="52">
        <v>1509</v>
      </c>
      <c r="DD43" s="53">
        <v>1331</v>
      </c>
      <c r="DF43" s="51">
        <v>754</v>
      </c>
      <c r="DG43" s="52">
        <v>653</v>
      </c>
      <c r="DH43" s="52">
        <v>767</v>
      </c>
      <c r="DI43" s="52">
        <v>805</v>
      </c>
      <c r="DJ43" s="52">
        <v>869</v>
      </c>
      <c r="DK43" s="52">
        <v>1458</v>
      </c>
      <c r="DL43" s="53">
        <v>1216</v>
      </c>
      <c r="DN43" s="51">
        <v>1107</v>
      </c>
      <c r="DO43" s="52">
        <v>959</v>
      </c>
      <c r="DP43" s="52">
        <v>918</v>
      </c>
      <c r="DQ43" s="52">
        <v>933</v>
      </c>
      <c r="DR43" s="52">
        <v>951</v>
      </c>
      <c r="DS43" s="52">
        <v>1482</v>
      </c>
      <c r="DT43" s="53">
        <v>1303</v>
      </c>
      <c r="DV43" s="51">
        <v>824</v>
      </c>
      <c r="DW43" s="52">
        <v>790</v>
      </c>
      <c r="DX43" s="52">
        <v>810</v>
      </c>
      <c r="DY43" s="52">
        <v>848</v>
      </c>
      <c r="DZ43" s="52">
        <v>863</v>
      </c>
      <c r="EA43" s="52">
        <v>1388</v>
      </c>
      <c r="EB43" s="53">
        <v>1175</v>
      </c>
      <c r="ED43" s="51">
        <f>SUMIFS(Raw!$I:$I, Raw!$A:$A, 'Calls Answered in 60s'!ED$14, Raw!$F:$F, 'Calls Answered in 60s'!$C43, Raw!$H:$H, "A03")</f>
        <v>1116</v>
      </c>
      <c r="EE43" s="52">
        <f>SUMIFS(Raw!$I:$I, Raw!$A:$A, 'Calls Answered in 60s'!EE$14, Raw!$F:$F, 'Calls Answered in 60s'!$C43, Raw!$H:$H, "A03")</f>
        <v>985</v>
      </c>
      <c r="EF43" s="52">
        <f>SUMIFS(Raw!$I:$I, Raw!$A:$A, 'Calls Answered in 60s'!EF$14, Raw!$F:$F, 'Calls Answered in 60s'!$C43, Raw!$H:$H, "A03")</f>
        <v>945</v>
      </c>
      <c r="EG43" s="52">
        <f>SUMIFS(Raw!$I:$I, Raw!$A:$A, 'Calls Answered in 60s'!EG$14, Raw!$F:$F, 'Calls Answered in 60s'!$C43, Raw!$H:$H, "A03")</f>
        <v>859</v>
      </c>
      <c r="EH43" s="52">
        <f>SUMIFS(Raw!$I:$I, Raw!$A:$A, 'Calls Answered in 60s'!EH$14, Raw!$F:$F, 'Calls Answered in 60s'!$C43, Raw!$H:$H, "A03")</f>
        <v>879</v>
      </c>
      <c r="EI43" s="52">
        <f>SUMIFS(Raw!$I:$I, Raw!$A:$A, 'Calls Answered in 60s'!EI$14, Raw!$F:$F, 'Calls Answered in 60s'!$C43, Raw!$H:$H, "A03")</f>
        <v>1433</v>
      </c>
      <c r="EJ43" s="53">
        <f>SUMIFS(Raw!$I:$I, Raw!$A:$A, 'Calls Answered in 60s'!EJ$14, Raw!$F:$F, 'Calls Answered in 60s'!$C43, Raw!$H:$H, "A03")</f>
        <v>1348</v>
      </c>
      <c r="EL43" s="51">
        <f>SUMIFS(Raw!$I:$I, Raw!$A:$A, 'Calls Answered in 60s'!EL$14, Raw!$F:$F, 'Calls Answered in 60s'!$C43, Raw!$H:$H, "B01")</f>
        <v>958</v>
      </c>
      <c r="EM43" s="52">
        <f>SUMIFS(Raw!$I:$I, Raw!$A:$A, 'Calls Answered in 60s'!EM$14, Raw!$F:$F, 'Calls Answered in 60s'!$C43, Raw!$H:$H, "B01")</f>
        <v>859</v>
      </c>
      <c r="EN43" s="52">
        <f>SUMIFS(Raw!$I:$I, Raw!$A:$A, 'Calls Answered in 60s'!EN$14, Raw!$F:$F, 'Calls Answered in 60s'!$C43, Raw!$H:$H, "B01")</f>
        <v>881</v>
      </c>
      <c r="EO43" s="52">
        <f>SUMIFS(Raw!$I:$I, Raw!$A:$A, 'Calls Answered in 60s'!EO$14, Raw!$F:$F, 'Calls Answered in 60s'!$C43, Raw!$H:$H, "B01")</f>
        <v>778</v>
      </c>
      <c r="EP43" s="52">
        <f>SUMIFS(Raw!$I:$I, Raw!$A:$A, 'Calls Answered in 60s'!EP$14, Raw!$F:$F, 'Calls Answered in 60s'!$C43, Raw!$H:$H, "B01")</f>
        <v>711</v>
      </c>
      <c r="EQ43" s="52">
        <f>SUMIFS(Raw!$I:$I, Raw!$A:$A, 'Calls Answered in 60s'!EQ$14, Raw!$F:$F, 'Calls Answered in 60s'!$C43, Raw!$H:$H, "B01")</f>
        <v>1388</v>
      </c>
      <c r="ER43" s="53">
        <f>SUMIFS(Raw!$I:$I, Raw!$A:$A, 'Calls Answered in 60s'!ER$14, Raw!$F:$F, 'Calls Answered in 60s'!$C43, Raw!$H:$H, "B01")</f>
        <v>1301</v>
      </c>
      <c r="ET43" s="51">
        <f>SUMIFS(Raw!$I:$I, Raw!$A:$A, 'Calls Answered in 60s'!ET$14, Raw!$F:$F, 'Calls Answered in 60s'!$C43, Raw!$H:$H, "A03")</f>
        <v>0</v>
      </c>
      <c r="EU43" s="52">
        <f>SUMIFS(Raw!$I:$I, Raw!$A:$A, 'Calls Answered in 60s'!EU$14, Raw!$F:$F, 'Calls Answered in 60s'!$C43, Raw!$H:$H, "A03")</f>
        <v>0</v>
      </c>
      <c r="EV43" s="52">
        <f>SUMIFS(Raw!$I:$I, Raw!$A:$A, 'Calls Answered in 60s'!EV$14, Raw!$F:$F, 'Calls Answered in 60s'!$C43, Raw!$H:$H, "A03")</f>
        <v>0</v>
      </c>
      <c r="EW43" s="52">
        <f>SUMIFS(Raw!$I:$I, Raw!$A:$A, 'Calls Answered in 60s'!EW$14, Raw!$F:$F, 'Calls Answered in 60s'!$C43, Raw!$H:$H, "A03")</f>
        <v>0</v>
      </c>
      <c r="EX43" s="52">
        <f>SUMIFS(Raw!$I:$I, Raw!$A:$A, 'Calls Answered in 60s'!EX$14, Raw!$F:$F, 'Calls Answered in 60s'!$C43, Raw!$H:$H, "A03")</f>
        <v>0</v>
      </c>
      <c r="EY43" s="52">
        <f>SUMIFS(Raw!$I:$I, Raw!$A:$A, 'Calls Answered in 60s'!EY$14, Raw!$F:$F, 'Calls Answered in 60s'!$C43, Raw!$H:$H, "A03")</f>
        <v>0</v>
      </c>
      <c r="EZ43" s="53">
        <f>SUMIFS(Raw!$I:$I, Raw!$A:$A, 'Calls Answered in 60s'!EZ$14, Raw!$F:$F, 'Calls Answered in 60s'!$C43, Raw!$H:$H, "A03")</f>
        <v>0</v>
      </c>
      <c r="FB43" s="51">
        <f>SUMIFS(Raw!$I:$I, Raw!$A:$A, 'Calls Answered in 60s'!FB$14, Raw!$F:$F, 'Calls Answered in 60s'!$C43, Raw!$H:$H, "B01")</f>
        <v>0</v>
      </c>
      <c r="FC43" s="52">
        <f>SUMIFS(Raw!$I:$I, Raw!$A:$A, 'Calls Answered in 60s'!FC$14, Raw!$F:$F, 'Calls Answered in 60s'!$C43, Raw!$H:$H, "B01")</f>
        <v>0</v>
      </c>
      <c r="FD43" s="52">
        <f>SUMIFS(Raw!$I:$I, Raw!$A:$A, 'Calls Answered in 60s'!FD$14, Raw!$F:$F, 'Calls Answered in 60s'!$C43, Raw!$H:$H, "B01")</f>
        <v>0</v>
      </c>
      <c r="FE43" s="52">
        <f>SUMIFS(Raw!$I:$I, Raw!$A:$A, 'Calls Answered in 60s'!FE$14, Raw!$F:$F, 'Calls Answered in 60s'!$C43, Raw!$H:$H, "B01")</f>
        <v>0</v>
      </c>
      <c r="FF43" s="52">
        <f>SUMIFS(Raw!$I:$I, Raw!$A:$A, 'Calls Answered in 60s'!FF$14, Raw!$F:$F, 'Calls Answered in 60s'!$C43, Raw!$H:$H, "B01")</f>
        <v>0</v>
      </c>
      <c r="FG43" s="52">
        <f>SUMIFS(Raw!$I:$I, Raw!$A:$A, 'Calls Answered in 60s'!FG$14, Raw!$F:$F, 'Calls Answered in 60s'!$C43, Raw!$H:$H, "B01")</f>
        <v>0</v>
      </c>
      <c r="FH43" s="53">
        <f>SUMIFS(Raw!$I:$I, Raw!$A:$A, 'Calls Answered in 60s'!FH$14, Raw!$F:$F, 'Calls Answered in 60s'!$C43, Raw!$H:$H, "B01")</f>
        <v>0</v>
      </c>
      <c r="FJ43" s="51">
        <f>SUMIFS(Raw!$I:$I, Raw!$A:$A, 'Calls Answered in 60s'!FJ$14, Raw!$F:$F, 'Calls Answered in 60s'!$C43, Raw!$H:$H, "A03")</f>
        <v>0</v>
      </c>
      <c r="FK43" s="52">
        <f>SUMIFS(Raw!$I:$I, Raw!$A:$A, 'Calls Answered in 60s'!FK$14, Raw!$F:$F, 'Calls Answered in 60s'!$C43, Raw!$H:$H, "A03")</f>
        <v>0</v>
      </c>
      <c r="FL43" s="52">
        <f>SUMIFS(Raw!$I:$I, Raw!$A:$A, 'Calls Answered in 60s'!FL$14, Raw!$F:$F, 'Calls Answered in 60s'!$C43, Raw!$H:$H, "A03")</f>
        <v>0</v>
      </c>
      <c r="FM43" s="52">
        <f>SUMIFS(Raw!$I:$I, Raw!$A:$A, 'Calls Answered in 60s'!FM$14, Raw!$F:$F, 'Calls Answered in 60s'!$C43, Raw!$H:$H, "A03")</f>
        <v>0</v>
      </c>
      <c r="FN43" s="52">
        <f>SUMIFS(Raw!$I:$I, Raw!$A:$A, 'Calls Answered in 60s'!FN$14, Raw!$F:$F, 'Calls Answered in 60s'!$C43, Raw!$H:$H, "A03")</f>
        <v>0</v>
      </c>
      <c r="FO43" s="52">
        <f>SUMIFS(Raw!$I:$I, Raw!$A:$A, 'Calls Answered in 60s'!FO$14, Raw!$F:$F, 'Calls Answered in 60s'!$C43, Raw!$H:$H, "A03")</f>
        <v>0</v>
      </c>
      <c r="FP43" s="53">
        <f>SUMIFS(Raw!$I:$I, Raw!$A:$A, 'Calls Answered in 60s'!FP$14, Raw!$F:$F, 'Calls Answered in 60s'!$C43, Raw!$H:$H, "A03")</f>
        <v>0</v>
      </c>
      <c r="FR43" s="51">
        <f>SUMIFS(Raw!$I:$I, Raw!$A:$A, 'Calls Answered in 60s'!FR$14, Raw!$F:$F, 'Calls Answered in 60s'!$C43, Raw!$H:$H, "B01")</f>
        <v>0</v>
      </c>
      <c r="FS43" s="52">
        <f>SUMIFS(Raw!$I:$I, Raw!$A:$A, 'Calls Answered in 60s'!FS$14, Raw!$F:$F, 'Calls Answered in 60s'!$C43, Raw!$H:$H, "B01")</f>
        <v>0</v>
      </c>
      <c r="FT43" s="52">
        <f>SUMIFS(Raw!$I:$I, Raw!$A:$A, 'Calls Answered in 60s'!FT$14, Raw!$F:$F, 'Calls Answered in 60s'!$C43, Raw!$H:$H, "B01")</f>
        <v>0</v>
      </c>
      <c r="FU43" s="52">
        <f>SUMIFS(Raw!$I:$I, Raw!$A:$A, 'Calls Answered in 60s'!FU$14, Raw!$F:$F, 'Calls Answered in 60s'!$C43, Raw!$H:$H, "B01")</f>
        <v>0</v>
      </c>
      <c r="FV43" s="52">
        <f>SUMIFS(Raw!$I:$I, Raw!$A:$A, 'Calls Answered in 60s'!FV$14, Raw!$F:$F, 'Calls Answered in 60s'!$C43, Raw!$H:$H, "B01")</f>
        <v>0</v>
      </c>
      <c r="FW43" s="52">
        <f>SUMIFS(Raw!$I:$I, Raw!$A:$A, 'Calls Answered in 60s'!FW$14, Raw!$F:$F, 'Calls Answered in 60s'!$C43, Raw!$H:$H, "B01")</f>
        <v>0</v>
      </c>
      <c r="FX43" s="53">
        <f>SUMIFS(Raw!$I:$I, Raw!$A:$A, 'Calls Answered in 60s'!FX$14, Raw!$F:$F, 'Calls Answered in 60s'!$C43, Raw!$H:$H, "B01")</f>
        <v>0</v>
      </c>
      <c r="FZ43" s="51">
        <f>SUMIFS(Raw!$I:$I, Raw!$A:$A, 'Calls Answered in 60s'!FZ$14, Raw!$F:$F, 'Calls Answered in 60s'!$C43, Raw!$H:$H, "A03")</f>
        <v>0</v>
      </c>
      <c r="GA43" s="52">
        <f>SUMIFS(Raw!$I:$I, Raw!$A:$A, 'Calls Answered in 60s'!GA$14, Raw!$F:$F, 'Calls Answered in 60s'!$C43, Raw!$H:$H, "A03")</f>
        <v>0</v>
      </c>
      <c r="GB43" s="52">
        <f>SUMIFS(Raw!$I:$I, Raw!$A:$A, 'Calls Answered in 60s'!GB$14, Raw!$F:$F, 'Calls Answered in 60s'!$C43, Raw!$H:$H, "A03")</f>
        <v>0</v>
      </c>
      <c r="GC43" s="52">
        <f>SUMIFS(Raw!$I:$I, Raw!$A:$A, 'Calls Answered in 60s'!GC$14, Raw!$F:$F, 'Calls Answered in 60s'!$C43, Raw!$H:$H, "A03")</f>
        <v>0</v>
      </c>
      <c r="GD43" s="52">
        <f>SUMIFS(Raw!$I:$I, Raw!$A:$A, 'Calls Answered in 60s'!GD$14, Raw!$F:$F, 'Calls Answered in 60s'!$C43, Raw!$H:$H, "A03")</f>
        <v>0</v>
      </c>
      <c r="GE43" s="52">
        <f>SUMIFS(Raw!$I:$I, Raw!$A:$A, 'Calls Answered in 60s'!GE$14, Raw!$F:$F, 'Calls Answered in 60s'!$C43, Raw!$H:$H, "A03")</f>
        <v>0</v>
      </c>
      <c r="GF43" s="53">
        <f>SUMIFS(Raw!$I:$I, Raw!$A:$A, 'Calls Answered in 60s'!GF$14, Raw!$F:$F, 'Calls Answered in 60s'!$C43, Raw!$H:$H, "A03")</f>
        <v>0</v>
      </c>
      <c r="GH43" s="51">
        <f>SUMIFS(Raw!$I:$I, Raw!$A:$A, 'Calls Answered in 60s'!GH$14, Raw!$F:$F, 'Calls Answered in 60s'!$C43, Raw!$H:$H, "B01")</f>
        <v>0</v>
      </c>
      <c r="GI43" s="52">
        <f>SUMIFS(Raw!$I:$I, Raw!$A:$A, 'Calls Answered in 60s'!GI$14, Raw!$F:$F, 'Calls Answered in 60s'!$C43, Raw!$H:$H, "B01")</f>
        <v>0</v>
      </c>
      <c r="GJ43" s="52">
        <f>SUMIFS(Raw!$I:$I, Raw!$A:$A, 'Calls Answered in 60s'!GJ$14, Raw!$F:$F, 'Calls Answered in 60s'!$C43, Raw!$H:$H, "B01")</f>
        <v>0</v>
      </c>
      <c r="GK43" s="52">
        <f>SUMIFS(Raw!$I:$I, Raw!$A:$A, 'Calls Answered in 60s'!GK$14, Raw!$F:$F, 'Calls Answered in 60s'!$C43, Raw!$H:$H, "B01")</f>
        <v>0</v>
      </c>
      <c r="GL43" s="52">
        <f>SUMIFS(Raw!$I:$I, Raw!$A:$A, 'Calls Answered in 60s'!GL$14, Raw!$F:$F, 'Calls Answered in 60s'!$C43, Raw!$H:$H, "B01")</f>
        <v>0</v>
      </c>
      <c r="GM43" s="52">
        <f>SUMIFS(Raw!$I:$I, Raw!$A:$A, 'Calls Answered in 60s'!GM$14, Raw!$F:$F, 'Calls Answered in 60s'!$C43, Raw!$H:$H, "B01")</f>
        <v>0</v>
      </c>
      <c r="GN43" s="53">
        <f>SUMIFS(Raw!$I:$I, Raw!$A:$A, 'Calls Answered in 60s'!GN$14, Raw!$F:$F, 'Calls Answered in 60s'!$C43, Raw!$H:$H, "B01")</f>
        <v>0</v>
      </c>
      <c r="GP43" s="51">
        <f>SUMIFS(Raw!$I:$I, Raw!$A:$A, 'Calls Answered in 60s'!GP$14, Raw!$F:$F, 'Calls Answered in 60s'!$C43, Raw!$H:$H, "A03")</f>
        <v>0</v>
      </c>
      <c r="GQ43" s="52">
        <f>SUMIFS(Raw!$I:$I, Raw!$A:$A, 'Calls Answered in 60s'!GQ$14, Raw!$F:$F, 'Calls Answered in 60s'!$C43, Raw!$H:$H, "A03")</f>
        <v>0</v>
      </c>
      <c r="GR43" s="52">
        <f>SUMIFS(Raw!$I:$I, Raw!$A:$A, 'Calls Answered in 60s'!GR$14, Raw!$F:$F, 'Calls Answered in 60s'!$C43, Raw!$H:$H, "A03")</f>
        <v>0</v>
      </c>
      <c r="GS43" s="52">
        <f>SUMIFS(Raw!$I:$I, Raw!$A:$A, 'Calls Answered in 60s'!GS$14, Raw!$F:$F, 'Calls Answered in 60s'!$C43, Raw!$H:$H, "A03")</f>
        <v>0</v>
      </c>
      <c r="GT43" s="52">
        <f>SUMIFS(Raw!$I:$I, Raw!$A:$A, 'Calls Answered in 60s'!GT$14, Raw!$F:$F, 'Calls Answered in 60s'!$C43, Raw!$H:$H, "A03")</f>
        <v>0</v>
      </c>
      <c r="GU43" s="52">
        <f>SUMIFS(Raw!$I:$I, Raw!$A:$A, 'Calls Answered in 60s'!GU$14, Raw!$F:$F, 'Calls Answered in 60s'!$C43, Raw!$H:$H, "A03")</f>
        <v>0</v>
      </c>
      <c r="GV43" s="53">
        <f>SUMIFS(Raw!$I:$I, Raw!$A:$A, 'Calls Answered in 60s'!GV$14, Raw!$F:$F, 'Calls Answered in 60s'!$C43, Raw!$H:$H, "A03")</f>
        <v>0</v>
      </c>
      <c r="GX43" s="51">
        <f>SUMIFS(Raw!$I:$I, Raw!$A:$A, 'Calls Answered in 60s'!GX$14, Raw!$F:$F, 'Calls Answered in 60s'!$C43, Raw!$H:$H, "B01")</f>
        <v>0</v>
      </c>
      <c r="GY43" s="52">
        <f>SUMIFS(Raw!$I:$I, Raw!$A:$A, 'Calls Answered in 60s'!GY$14, Raw!$F:$F, 'Calls Answered in 60s'!$C43, Raw!$H:$H, "B01")</f>
        <v>0</v>
      </c>
      <c r="GZ43" s="52">
        <f>SUMIFS(Raw!$I:$I, Raw!$A:$A, 'Calls Answered in 60s'!GZ$14, Raw!$F:$F, 'Calls Answered in 60s'!$C43, Raw!$H:$H, "B01")</f>
        <v>0</v>
      </c>
      <c r="HA43" s="52">
        <f>SUMIFS(Raw!$I:$I, Raw!$A:$A, 'Calls Answered in 60s'!HA$14, Raw!$F:$F, 'Calls Answered in 60s'!$C43, Raw!$H:$H, "B01")</f>
        <v>0</v>
      </c>
      <c r="HB43" s="52">
        <f>SUMIFS(Raw!$I:$I, Raw!$A:$A, 'Calls Answered in 60s'!HB$14, Raw!$F:$F, 'Calls Answered in 60s'!$C43, Raw!$H:$H, "B01")</f>
        <v>0</v>
      </c>
      <c r="HC43" s="52">
        <f>SUMIFS(Raw!$I:$I, Raw!$A:$A, 'Calls Answered in 60s'!HC$14, Raw!$F:$F, 'Calls Answered in 60s'!$C43, Raw!$H:$H, "B01")</f>
        <v>0</v>
      </c>
      <c r="HD43" s="53">
        <f>SUMIFS(Raw!$I:$I, Raw!$A:$A, 'Calls Answered in 60s'!HD$14, Raw!$F:$F, 'Calls Answered in 60s'!$C43, Raw!$H:$H, "B01")</f>
        <v>0</v>
      </c>
      <c r="HF43" s="51">
        <f>SUMIFS(Raw!$I:$I, Raw!$A:$A, 'Calls Answered in 60s'!HF$14, Raw!$F:$F, 'Calls Answered in 60s'!$C43, Raw!$H:$H, "A03")</f>
        <v>0</v>
      </c>
      <c r="HG43" s="52">
        <f>SUMIFS(Raw!$I:$I, Raw!$A:$A, 'Calls Answered in 60s'!HG$14, Raw!$F:$F, 'Calls Answered in 60s'!$C43, Raw!$H:$H, "A03")</f>
        <v>0</v>
      </c>
      <c r="HH43" s="52">
        <f>SUMIFS(Raw!$I:$I, Raw!$A:$A, 'Calls Answered in 60s'!HH$14, Raw!$F:$F, 'Calls Answered in 60s'!$C43, Raw!$H:$H, "A03")</f>
        <v>0</v>
      </c>
      <c r="HI43" s="52">
        <f>SUMIFS(Raw!$I:$I, Raw!$A:$A, 'Calls Answered in 60s'!HI$14, Raw!$F:$F, 'Calls Answered in 60s'!$C43, Raw!$H:$H, "A03")</f>
        <v>0</v>
      </c>
      <c r="HJ43" s="52">
        <f>SUMIFS(Raw!$I:$I, Raw!$A:$A, 'Calls Answered in 60s'!HJ$14, Raw!$F:$F, 'Calls Answered in 60s'!$C43, Raw!$H:$H, "A03")</f>
        <v>0</v>
      </c>
      <c r="HK43" s="52">
        <f>SUMIFS(Raw!$I:$I, Raw!$A:$A, 'Calls Answered in 60s'!HK$14, Raw!$F:$F, 'Calls Answered in 60s'!$C43, Raw!$H:$H, "A03")</f>
        <v>0</v>
      </c>
      <c r="HL43" s="53">
        <f>SUMIFS(Raw!$I:$I, Raw!$A:$A, 'Calls Answered in 60s'!HL$14, Raw!$F:$F, 'Calls Answered in 60s'!$C43, Raw!$H:$H, "A03")</f>
        <v>0</v>
      </c>
      <c r="HN43" s="51">
        <f>SUMIFS(Raw!$I:$I, Raw!$A:$A, 'Calls Answered in 60s'!HN$14, Raw!$F:$F, 'Calls Answered in 60s'!$C43, Raw!$H:$H, "B01")</f>
        <v>0</v>
      </c>
      <c r="HO43" s="52">
        <f>SUMIFS(Raw!$I:$I, Raw!$A:$A, 'Calls Answered in 60s'!HO$14, Raw!$F:$F, 'Calls Answered in 60s'!$C43, Raw!$H:$H, "B01")</f>
        <v>0</v>
      </c>
      <c r="HP43" s="52">
        <f>SUMIFS(Raw!$I:$I, Raw!$A:$A, 'Calls Answered in 60s'!HP$14, Raw!$F:$F, 'Calls Answered in 60s'!$C43, Raw!$H:$H, "B01")</f>
        <v>0</v>
      </c>
      <c r="HQ43" s="52">
        <f>SUMIFS(Raw!$I:$I, Raw!$A:$A, 'Calls Answered in 60s'!HQ$14, Raw!$F:$F, 'Calls Answered in 60s'!$C43, Raw!$H:$H, "B01")</f>
        <v>0</v>
      </c>
      <c r="HR43" s="52">
        <f>SUMIFS(Raw!$I:$I, Raw!$A:$A, 'Calls Answered in 60s'!HR$14, Raw!$F:$F, 'Calls Answered in 60s'!$C43, Raw!$H:$H, "B01")</f>
        <v>0</v>
      </c>
      <c r="HS43" s="52">
        <f>SUMIFS(Raw!$I:$I, Raw!$A:$A, 'Calls Answered in 60s'!HS$14, Raw!$F:$F, 'Calls Answered in 60s'!$C43, Raw!$H:$H, "B01")</f>
        <v>0</v>
      </c>
      <c r="HT43" s="53">
        <f>SUMIFS(Raw!$I:$I, Raw!$A:$A, 'Calls Answered in 60s'!HT$14, Raw!$F:$F, 'Calls Answered in 60s'!$C43, Raw!$H:$H, "B01")</f>
        <v>0</v>
      </c>
      <c r="HV43" s="51">
        <f>SUMIFS(Raw!$I:$I, Raw!$A:$A, 'Calls Answered in 60s'!HV$14, Raw!$F:$F, 'Calls Answered in 60s'!$C43, Raw!$H:$H, "A03")</f>
        <v>0</v>
      </c>
      <c r="HW43" s="52">
        <f>SUMIFS(Raw!$I:$I, Raw!$A:$A, 'Calls Answered in 60s'!HW$14, Raw!$F:$F, 'Calls Answered in 60s'!$C43, Raw!$H:$H, "A03")</f>
        <v>0</v>
      </c>
      <c r="HX43" s="52">
        <f>SUMIFS(Raw!$I:$I, Raw!$A:$A, 'Calls Answered in 60s'!HX$14, Raw!$F:$F, 'Calls Answered in 60s'!$C43, Raw!$H:$H, "A03")</f>
        <v>0</v>
      </c>
      <c r="HY43" s="52">
        <f>SUMIFS(Raw!$I:$I, Raw!$A:$A, 'Calls Answered in 60s'!HY$14, Raw!$F:$F, 'Calls Answered in 60s'!$C43, Raw!$H:$H, "A03")</f>
        <v>0</v>
      </c>
      <c r="HZ43" s="52">
        <f>SUMIFS(Raw!$I:$I, Raw!$A:$A, 'Calls Answered in 60s'!HZ$14, Raw!$F:$F, 'Calls Answered in 60s'!$C43, Raw!$H:$H, "A03")</f>
        <v>0</v>
      </c>
      <c r="IA43" s="52">
        <f>SUMIFS(Raw!$I:$I, Raw!$A:$A, 'Calls Answered in 60s'!IA$14, Raw!$F:$F, 'Calls Answered in 60s'!$C43, Raw!$H:$H, "A03")</f>
        <v>0</v>
      </c>
      <c r="IB43" s="53">
        <f>SUMIFS(Raw!$I:$I, Raw!$A:$A, 'Calls Answered in 60s'!IB$14, Raw!$F:$F, 'Calls Answered in 60s'!$C43, Raw!$H:$H, "A03")</f>
        <v>0</v>
      </c>
      <c r="ID43" s="51">
        <f>SUMIFS(Raw!$I:$I, Raw!$A:$A, 'Calls Answered in 60s'!ID$14, Raw!$F:$F, 'Calls Answered in 60s'!$C43, Raw!$H:$H, "B01")</f>
        <v>0</v>
      </c>
      <c r="IE43" s="52">
        <f>SUMIFS(Raw!$I:$I, Raw!$A:$A, 'Calls Answered in 60s'!IE$14, Raw!$F:$F, 'Calls Answered in 60s'!$C43, Raw!$H:$H, "B01")</f>
        <v>0</v>
      </c>
      <c r="IF43" s="52">
        <f>SUMIFS(Raw!$I:$I, Raw!$A:$A, 'Calls Answered in 60s'!IF$14, Raw!$F:$F, 'Calls Answered in 60s'!$C43, Raw!$H:$H, "B01")</f>
        <v>0</v>
      </c>
      <c r="IG43" s="52">
        <f>SUMIFS(Raw!$I:$I, Raw!$A:$A, 'Calls Answered in 60s'!IG$14, Raw!$F:$F, 'Calls Answered in 60s'!$C43, Raw!$H:$H, "B01")</f>
        <v>0</v>
      </c>
      <c r="IH43" s="52">
        <f>SUMIFS(Raw!$I:$I, Raw!$A:$A, 'Calls Answered in 60s'!IH$14, Raw!$F:$F, 'Calls Answered in 60s'!$C43, Raw!$H:$H, "B01")</f>
        <v>0</v>
      </c>
      <c r="II43" s="52">
        <f>SUMIFS(Raw!$I:$I, Raw!$A:$A, 'Calls Answered in 60s'!II$14, Raw!$F:$F, 'Calls Answered in 60s'!$C43, Raw!$H:$H, "B01")</f>
        <v>0</v>
      </c>
      <c r="IJ43" s="53">
        <f>SUMIFS(Raw!$I:$I, Raw!$A:$A, 'Calls Answered in 60s'!IJ$14, Raw!$F:$F, 'Calls Answered in 60s'!$C43, Raw!$H:$H, "B01")</f>
        <v>0</v>
      </c>
      <c r="IL43" s="51">
        <f>SUMIFS(Raw!$I:$I, Raw!$A:$A, 'Calls Answered in 60s'!IL$14, Raw!$F:$F, 'Calls Answered in 60s'!$C43, Raw!$H:$H, "A03")</f>
        <v>0</v>
      </c>
      <c r="IM43" s="52">
        <f>SUMIFS(Raw!$I:$I, Raw!$A:$A, 'Calls Answered in 60s'!IM$14, Raw!$F:$F, 'Calls Answered in 60s'!$C43, Raw!$H:$H, "A03")</f>
        <v>0</v>
      </c>
      <c r="IN43" s="52">
        <f>SUMIFS(Raw!$I:$I, Raw!$A:$A, 'Calls Answered in 60s'!IN$14, Raw!$F:$F, 'Calls Answered in 60s'!$C43, Raw!$H:$H, "A03")</f>
        <v>0</v>
      </c>
      <c r="IO43" s="52">
        <f>SUMIFS(Raw!$I:$I, Raw!$A:$A, 'Calls Answered in 60s'!IO$14, Raw!$F:$F, 'Calls Answered in 60s'!$C43, Raw!$H:$H, "A03")</f>
        <v>0</v>
      </c>
      <c r="IP43" s="52">
        <f>SUMIFS(Raw!$I:$I, Raw!$A:$A, 'Calls Answered in 60s'!IP$14, Raw!$F:$F, 'Calls Answered in 60s'!$C43, Raw!$H:$H, "A03")</f>
        <v>0</v>
      </c>
      <c r="IQ43" s="52">
        <f>SUMIFS(Raw!$I:$I, Raw!$A:$A, 'Calls Answered in 60s'!IQ$14, Raw!$F:$F, 'Calls Answered in 60s'!$C43, Raw!$H:$H, "A03")</f>
        <v>0</v>
      </c>
      <c r="IR43" s="53">
        <f>SUMIFS(Raw!$I:$I, Raw!$A:$A, 'Calls Answered in 60s'!IR$14, Raw!$F:$F, 'Calls Answered in 60s'!$C43, Raw!$H:$H, "A03")</f>
        <v>0</v>
      </c>
      <c r="IT43" s="51">
        <f>SUMIFS(Raw!$I:$I, Raw!$A:$A, 'Calls Answered in 60s'!IT$14, Raw!$F:$F, 'Calls Answered in 60s'!$C43, Raw!$H:$H, "B01")</f>
        <v>0</v>
      </c>
      <c r="IU43" s="52">
        <f>SUMIFS(Raw!$I:$I, Raw!$A:$A, 'Calls Answered in 60s'!IU$14, Raw!$F:$F, 'Calls Answered in 60s'!$C43, Raw!$H:$H, "B01")</f>
        <v>0</v>
      </c>
      <c r="IV43" s="52">
        <f>SUMIFS(Raw!$I:$I, Raw!$A:$A, 'Calls Answered in 60s'!IV$14, Raw!$F:$F, 'Calls Answered in 60s'!$C43, Raw!$H:$H, "B01")</f>
        <v>0</v>
      </c>
      <c r="IW43" s="52">
        <f>SUMIFS(Raw!$I:$I, Raw!$A:$A, 'Calls Answered in 60s'!IW$14, Raw!$F:$F, 'Calls Answered in 60s'!$C43, Raw!$H:$H, "B01")</f>
        <v>0</v>
      </c>
      <c r="IX43" s="52">
        <f>SUMIFS(Raw!$I:$I, Raw!$A:$A, 'Calls Answered in 60s'!IX$14, Raw!$F:$F, 'Calls Answered in 60s'!$C43, Raw!$H:$H, "B01")</f>
        <v>0</v>
      </c>
      <c r="IY43" s="52">
        <f>SUMIFS(Raw!$I:$I, Raw!$A:$A, 'Calls Answered in 60s'!IY$14, Raw!$F:$F, 'Calls Answered in 60s'!$C43, Raw!$H:$H, "B01")</f>
        <v>0</v>
      </c>
      <c r="IZ43" s="53">
        <f>SUMIFS(Raw!$I:$I, Raw!$A:$A, 'Calls Answered in 60s'!IZ$14, Raw!$F:$F, 'Calls Answered in 60s'!$C43, Raw!$H:$H, "B01")</f>
        <v>0</v>
      </c>
      <c r="JB43" s="51">
        <f>SUMIFS(Raw!$I:$I, Raw!$A:$A, 'Calls Answered in 60s'!JB$14, Raw!$F:$F, 'Calls Answered in 60s'!$C43, Raw!$H:$H, "A03")</f>
        <v>0</v>
      </c>
      <c r="JC43" s="52">
        <f>SUMIFS(Raw!$I:$I, Raw!$A:$A, 'Calls Answered in 60s'!JC$14, Raw!$F:$F, 'Calls Answered in 60s'!$C43, Raw!$H:$H, "A03")</f>
        <v>0</v>
      </c>
      <c r="JD43" s="52">
        <f>SUMIFS(Raw!$I:$I, Raw!$A:$A, 'Calls Answered in 60s'!JD$14, Raw!$F:$F, 'Calls Answered in 60s'!$C43, Raw!$H:$H, "A03")</f>
        <v>0</v>
      </c>
      <c r="JE43" s="52">
        <f>SUMIFS(Raw!$I:$I, Raw!$A:$A, 'Calls Answered in 60s'!JE$14, Raw!$F:$F, 'Calls Answered in 60s'!$C43, Raw!$H:$H, "A03")</f>
        <v>0</v>
      </c>
      <c r="JF43" s="52">
        <f>SUMIFS(Raw!$I:$I, Raw!$A:$A, 'Calls Answered in 60s'!JF$14, Raw!$F:$F, 'Calls Answered in 60s'!$C43, Raw!$H:$H, "A03")</f>
        <v>0</v>
      </c>
      <c r="JG43" s="52">
        <f>SUMIFS(Raw!$I:$I, Raw!$A:$A, 'Calls Answered in 60s'!JG$14, Raw!$F:$F, 'Calls Answered in 60s'!$C43, Raw!$H:$H, "A03")</f>
        <v>0</v>
      </c>
      <c r="JH43" s="53">
        <f>SUMIFS(Raw!$I:$I, Raw!$A:$A, 'Calls Answered in 60s'!JH$14, Raw!$F:$F, 'Calls Answered in 60s'!$C43, Raw!$H:$H, "A03")</f>
        <v>0</v>
      </c>
      <c r="JJ43" s="51">
        <f>SUMIFS(Raw!$I:$I, Raw!$A:$A, 'Calls Answered in 60s'!JJ$14, Raw!$F:$F, 'Calls Answered in 60s'!$C43, Raw!$H:$H, "B01")</f>
        <v>0</v>
      </c>
      <c r="JK43" s="52">
        <f>SUMIFS(Raw!$I:$I, Raw!$A:$A, 'Calls Answered in 60s'!JK$14, Raw!$F:$F, 'Calls Answered in 60s'!$C43, Raw!$H:$H, "B01")</f>
        <v>0</v>
      </c>
      <c r="JL43" s="52">
        <f>SUMIFS(Raw!$I:$I, Raw!$A:$A, 'Calls Answered in 60s'!JL$14, Raw!$F:$F, 'Calls Answered in 60s'!$C43, Raw!$H:$H, "B01")</f>
        <v>0</v>
      </c>
      <c r="JM43" s="52">
        <f>SUMIFS(Raw!$I:$I, Raw!$A:$A, 'Calls Answered in 60s'!JM$14, Raw!$F:$F, 'Calls Answered in 60s'!$C43, Raw!$H:$H, "B01")</f>
        <v>0</v>
      </c>
      <c r="JN43" s="52">
        <f>SUMIFS(Raw!$I:$I, Raw!$A:$A, 'Calls Answered in 60s'!JN$14, Raw!$F:$F, 'Calls Answered in 60s'!$C43, Raw!$H:$H, "B01")</f>
        <v>0</v>
      </c>
      <c r="JO43" s="52">
        <f>SUMIFS(Raw!$I:$I, Raw!$A:$A, 'Calls Answered in 60s'!JO$14, Raw!$F:$F, 'Calls Answered in 60s'!$C43, Raw!$H:$H, "B01")</f>
        <v>0</v>
      </c>
      <c r="JP43" s="53">
        <f>SUMIFS(Raw!$I:$I, Raw!$A:$A, 'Calls Answered in 60s'!JP$14, Raw!$F:$F, 'Calls Answered in 60s'!$C43, Raw!$H:$H, "B01")</f>
        <v>0</v>
      </c>
      <c r="JR43" s="51">
        <f>SUMIFS(Raw!$I:$I, Raw!$A:$A, 'Calls Answered in 60s'!JR$14, Raw!$F:$F, 'Calls Answered in 60s'!$C43, Raw!$H:$H, "A03")</f>
        <v>0</v>
      </c>
      <c r="JS43" s="52">
        <f>SUMIFS(Raw!$I:$I, Raw!$A:$A, 'Calls Answered in 60s'!JS$14, Raw!$F:$F, 'Calls Answered in 60s'!$C43, Raw!$H:$H, "A03")</f>
        <v>0</v>
      </c>
      <c r="JT43" s="52">
        <f>SUMIFS(Raw!$I:$I, Raw!$A:$A, 'Calls Answered in 60s'!JT$14, Raw!$F:$F, 'Calls Answered in 60s'!$C43, Raw!$H:$H, "A03")</f>
        <v>0</v>
      </c>
      <c r="JU43" s="52">
        <f>SUMIFS(Raw!$I:$I, Raw!$A:$A, 'Calls Answered in 60s'!JU$14, Raw!$F:$F, 'Calls Answered in 60s'!$C43, Raw!$H:$H, "A03")</f>
        <v>0</v>
      </c>
      <c r="JV43" s="52">
        <f>SUMIFS(Raw!$I:$I, Raw!$A:$A, 'Calls Answered in 60s'!JV$14, Raw!$F:$F, 'Calls Answered in 60s'!$C43, Raw!$H:$H, "A03")</f>
        <v>0</v>
      </c>
      <c r="JW43" s="52">
        <f>SUMIFS(Raw!$I:$I, Raw!$A:$A, 'Calls Answered in 60s'!JW$14, Raw!$F:$F, 'Calls Answered in 60s'!$C43, Raw!$H:$H, "A03")</f>
        <v>0</v>
      </c>
      <c r="JX43" s="53">
        <f>SUMIFS(Raw!$I:$I, Raw!$A:$A, 'Calls Answered in 60s'!JX$14, Raw!$F:$F, 'Calls Answered in 60s'!$C43, Raw!$H:$H, "A03")</f>
        <v>0</v>
      </c>
      <c r="JZ43" s="51">
        <f>SUMIFS(Raw!$I:$I, Raw!$A:$A, 'Calls Answered in 60s'!JZ$14, Raw!$F:$F, 'Calls Answered in 60s'!$C43, Raw!$H:$H, "B01")</f>
        <v>0</v>
      </c>
      <c r="KA43" s="52">
        <f>SUMIFS(Raw!$I:$I, Raw!$A:$A, 'Calls Answered in 60s'!KA$14, Raw!$F:$F, 'Calls Answered in 60s'!$C43, Raw!$H:$H, "B01")</f>
        <v>0</v>
      </c>
      <c r="KB43" s="52">
        <f>SUMIFS(Raw!$I:$I, Raw!$A:$A, 'Calls Answered in 60s'!KB$14, Raw!$F:$F, 'Calls Answered in 60s'!$C43, Raw!$H:$H, "B01")</f>
        <v>0</v>
      </c>
      <c r="KC43" s="52">
        <f>SUMIFS(Raw!$I:$I, Raw!$A:$A, 'Calls Answered in 60s'!KC$14, Raw!$F:$F, 'Calls Answered in 60s'!$C43, Raw!$H:$H, "B01")</f>
        <v>0</v>
      </c>
      <c r="KD43" s="52">
        <f>SUMIFS(Raw!$I:$I, Raw!$A:$A, 'Calls Answered in 60s'!KD$14, Raw!$F:$F, 'Calls Answered in 60s'!$C43, Raw!$H:$H, "B01")</f>
        <v>0</v>
      </c>
      <c r="KE43" s="52">
        <f>SUMIFS(Raw!$I:$I, Raw!$A:$A, 'Calls Answered in 60s'!KE$14, Raw!$F:$F, 'Calls Answered in 60s'!$C43, Raw!$H:$H, "B01")</f>
        <v>0</v>
      </c>
      <c r="KF43" s="53">
        <f>SUMIFS(Raw!$I:$I, Raw!$A:$A, 'Calls Answered in 60s'!KF$14, Raw!$F:$F, 'Calls Answered in 60s'!$C43, Raw!$H:$H, "B01")</f>
        <v>0</v>
      </c>
      <c r="KH43" s="51">
        <f>SUMIFS(Raw!$I:$I, Raw!$A:$A, 'Calls Answered in 60s'!KH$14, Raw!$F:$F, 'Calls Answered in 60s'!$C43, Raw!$H:$H, "A03")</f>
        <v>0</v>
      </c>
      <c r="KI43" s="52">
        <f>SUMIFS(Raw!$I:$I, Raw!$A:$A, 'Calls Answered in 60s'!KI$14, Raw!$F:$F, 'Calls Answered in 60s'!$C43, Raw!$H:$H, "A03")</f>
        <v>0</v>
      </c>
      <c r="KJ43" s="52">
        <f>SUMIFS(Raw!$I:$I, Raw!$A:$A, 'Calls Answered in 60s'!KJ$14, Raw!$F:$F, 'Calls Answered in 60s'!$C43, Raw!$H:$H, "A03")</f>
        <v>0</v>
      </c>
      <c r="KK43" s="52">
        <f>SUMIFS(Raw!$I:$I, Raw!$A:$A, 'Calls Answered in 60s'!KK$14, Raw!$F:$F, 'Calls Answered in 60s'!$C43, Raw!$H:$H, "A03")</f>
        <v>0</v>
      </c>
      <c r="KL43" s="52">
        <f>SUMIFS(Raw!$I:$I, Raw!$A:$A, 'Calls Answered in 60s'!KL$14, Raw!$F:$F, 'Calls Answered in 60s'!$C43, Raw!$H:$H, "A03")</f>
        <v>0</v>
      </c>
      <c r="KM43" s="52">
        <f>SUMIFS(Raw!$I:$I, Raw!$A:$A, 'Calls Answered in 60s'!KM$14, Raw!$F:$F, 'Calls Answered in 60s'!$C43, Raw!$H:$H, "A03")</f>
        <v>0</v>
      </c>
      <c r="KN43" s="53">
        <f>SUMIFS(Raw!$I:$I, Raw!$A:$A, 'Calls Answered in 60s'!KN$14, Raw!$F:$F, 'Calls Answered in 60s'!$C43, Raw!$H:$H, "A03")</f>
        <v>0</v>
      </c>
      <c r="KP43" s="51">
        <f>SUMIFS(Raw!$I:$I, Raw!$A:$A, 'Calls Answered in 60s'!KP$14, Raw!$F:$F, 'Calls Answered in 60s'!$C43, Raw!$H:$H, "B01")</f>
        <v>0</v>
      </c>
      <c r="KQ43" s="52">
        <f>SUMIFS(Raw!$I:$I, Raw!$A:$A, 'Calls Answered in 60s'!KQ$14, Raw!$F:$F, 'Calls Answered in 60s'!$C43, Raw!$H:$H, "B01")</f>
        <v>0</v>
      </c>
      <c r="KR43" s="52">
        <f>SUMIFS(Raw!$I:$I, Raw!$A:$A, 'Calls Answered in 60s'!KR$14, Raw!$F:$F, 'Calls Answered in 60s'!$C43, Raw!$H:$H, "B01")</f>
        <v>0</v>
      </c>
      <c r="KS43" s="52">
        <f>SUMIFS(Raw!$I:$I, Raw!$A:$A, 'Calls Answered in 60s'!KS$14, Raw!$F:$F, 'Calls Answered in 60s'!$C43, Raw!$H:$H, "B01")</f>
        <v>0</v>
      </c>
      <c r="KT43" s="52">
        <f>SUMIFS(Raw!$I:$I, Raw!$A:$A, 'Calls Answered in 60s'!KT$14, Raw!$F:$F, 'Calls Answered in 60s'!$C43, Raw!$H:$H, "B01")</f>
        <v>0</v>
      </c>
      <c r="KU43" s="52">
        <f>SUMIFS(Raw!$I:$I, Raw!$A:$A, 'Calls Answered in 60s'!KU$14, Raw!$F:$F, 'Calls Answered in 60s'!$C43, Raw!$H:$H, "B01")</f>
        <v>0</v>
      </c>
      <c r="KV43" s="53">
        <f>SUMIFS(Raw!$I:$I, Raw!$A:$A, 'Calls Answered in 60s'!KV$14, Raw!$F:$F, 'Calls Answered in 60s'!$C43, Raw!$H:$H, "B01")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847</v>
      </c>
      <c r="O44" s="35">
        <v>680</v>
      </c>
      <c r="P44" s="35">
        <v>839</v>
      </c>
      <c r="Q44" s="35">
        <v>711</v>
      </c>
      <c r="R44" s="35">
        <v>551</v>
      </c>
      <c r="S44" s="35">
        <v>1299</v>
      </c>
      <c r="T44" s="36">
        <v>994</v>
      </c>
      <c r="V44" s="34">
        <v>1158</v>
      </c>
      <c r="W44" s="35">
        <v>1058</v>
      </c>
      <c r="X44" s="35">
        <v>1053</v>
      </c>
      <c r="Y44" s="35">
        <v>1019</v>
      </c>
      <c r="Z44" s="35">
        <v>1002</v>
      </c>
      <c r="AA44" s="35">
        <v>1802</v>
      </c>
      <c r="AB44" s="36">
        <v>1712</v>
      </c>
      <c r="AD44" s="34">
        <v>850</v>
      </c>
      <c r="AE44" s="35">
        <v>739</v>
      </c>
      <c r="AF44" s="35">
        <v>827</v>
      </c>
      <c r="AG44" s="35">
        <v>691</v>
      </c>
      <c r="AH44" s="35">
        <v>589</v>
      </c>
      <c r="AI44" s="35">
        <v>994</v>
      </c>
      <c r="AJ44" s="36">
        <v>1113</v>
      </c>
      <c r="AL44" s="34">
        <v>1274</v>
      </c>
      <c r="AM44" s="35">
        <v>1029</v>
      </c>
      <c r="AN44" s="35">
        <v>1069</v>
      </c>
      <c r="AO44" s="35">
        <v>1089</v>
      </c>
      <c r="AP44" s="35">
        <v>1105</v>
      </c>
      <c r="AQ44" s="35">
        <v>1859</v>
      </c>
      <c r="AR44" s="36">
        <v>1757</v>
      </c>
      <c r="AT44" s="34">
        <v>639</v>
      </c>
      <c r="AU44" s="35">
        <v>544</v>
      </c>
      <c r="AV44" s="35">
        <v>832</v>
      </c>
      <c r="AW44" s="35">
        <v>778</v>
      </c>
      <c r="AX44" s="35">
        <v>884</v>
      </c>
      <c r="AY44" s="35">
        <v>1799</v>
      </c>
      <c r="AZ44" s="36">
        <v>1416</v>
      </c>
      <c r="BB44" s="34">
        <v>1209</v>
      </c>
      <c r="BC44" s="35">
        <v>960</v>
      </c>
      <c r="BD44" s="35">
        <v>998</v>
      </c>
      <c r="BE44" s="35">
        <v>988</v>
      </c>
      <c r="BF44" s="35">
        <v>1045</v>
      </c>
      <c r="BG44" s="35">
        <v>2059</v>
      </c>
      <c r="BH44" s="36">
        <v>1978</v>
      </c>
      <c r="BJ44" s="34">
        <v>914</v>
      </c>
      <c r="BK44" s="35">
        <v>933</v>
      </c>
      <c r="BL44" s="35">
        <v>935</v>
      </c>
      <c r="BM44" s="35">
        <v>939</v>
      </c>
      <c r="BN44" s="35">
        <v>964</v>
      </c>
      <c r="BO44" s="35">
        <v>2015</v>
      </c>
      <c r="BP44" s="36">
        <v>1970</v>
      </c>
      <c r="BR44" s="34">
        <v>1151</v>
      </c>
      <c r="BS44" s="35">
        <v>1040</v>
      </c>
      <c r="BT44" s="35">
        <v>1017</v>
      </c>
      <c r="BU44" s="35">
        <v>1067</v>
      </c>
      <c r="BV44" s="35">
        <v>2059</v>
      </c>
      <c r="BW44" s="35">
        <v>2598</v>
      </c>
      <c r="BX44" s="36">
        <v>2126</v>
      </c>
      <c r="BZ44" s="34">
        <v>1122</v>
      </c>
      <c r="CA44" s="35">
        <v>1006</v>
      </c>
      <c r="CB44" s="35">
        <v>841</v>
      </c>
      <c r="CC44" s="35">
        <v>1064</v>
      </c>
      <c r="CD44" s="35">
        <v>1863</v>
      </c>
      <c r="CE44" s="35">
        <v>1527</v>
      </c>
      <c r="CF44" s="36">
        <v>2046</v>
      </c>
      <c r="CH44" s="34">
        <v>1152</v>
      </c>
      <c r="CI44" s="35">
        <v>1065</v>
      </c>
      <c r="CJ44" s="35">
        <v>1032</v>
      </c>
      <c r="CK44" s="35">
        <v>1585</v>
      </c>
      <c r="CL44" s="35">
        <v>1219</v>
      </c>
      <c r="CM44" s="35">
        <v>2148</v>
      </c>
      <c r="CN44" s="36">
        <v>1796</v>
      </c>
      <c r="CP44" s="34">
        <v>939</v>
      </c>
      <c r="CQ44" s="35">
        <v>915</v>
      </c>
      <c r="CR44" s="35">
        <v>1021</v>
      </c>
      <c r="CS44" s="35">
        <v>1580</v>
      </c>
      <c r="CT44" s="35">
        <v>924</v>
      </c>
      <c r="CU44" s="35">
        <v>1946</v>
      </c>
      <c r="CV44" s="36">
        <v>1334</v>
      </c>
      <c r="CX44" s="34">
        <v>1214</v>
      </c>
      <c r="CY44" s="35">
        <v>1062</v>
      </c>
      <c r="CZ44" s="35">
        <v>995</v>
      </c>
      <c r="DA44" s="35">
        <v>1015</v>
      </c>
      <c r="DB44" s="35">
        <v>1045</v>
      </c>
      <c r="DC44" s="35">
        <v>1997</v>
      </c>
      <c r="DD44" s="36">
        <v>1774</v>
      </c>
      <c r="DF44" s="34">
        <v>901</v>
      </c>
      <c r="DG44" s="35">
        <v>807</v>
      </c>
      <c r="DH44" s="35">
        <v>781</v>
      </c>
      <c r="DI44" s="35">
        <v>853</v>
      </c>
      <c r="DJ44" s="35">
        <v>951</v>
      </c>
      <c r="DK44" s="35">
        <v>1941</v>
      </c>
      <c r="DL44" s="36">
        <v>1627</v>
      </c>
      <c r="DN44" s="34">
        <v>1196</v>
      </c>
      <c r="DO44" s="35">
        <v>1060</v>
      </c>
      <c r="DP44" s="35">
        <v>992</v>
      </c>
      <c r="DQ44" s="35">
        <v>974</v>
      </c>
      <c r="DR44" s="35">
        <v>948</v>
      </c>
      <c r="DS44" s="35">
        <v>1864</v>
      </c>
      <c r="DT44" s="36">
        <v>1531</v>
      </c>
      <c r="DV44" s="34">
        <v>894</v>
      </c>
      <c r="DW44" s="35">
        <v>899</v>
      </c>
      <c r="DX44" s="35">
        <v>857</v>
      </c>
      <c r="DY44" s="35">
        <v>875</v>
      </c>
      <c r="DZ44" s="35">
        <v>868</v>
      </c>
      <c r="EA44" s="35">
        <v>1710</v>
      </c>
      <c r="EB44" s="36">
        <v>1356</v>
      </c>
      <c r="ED44" s="34">
        <f>SUMIFS(Raw!$I:$I, Raw!$A:$A, 'Calls Answered in 60s'!ED$14, Raw!$F:$F, 'Calls Answered in 60s'!$C44, Raw!$H:$H, "A03")</f>
        <v>1173</v>
      </c>
      <c r="EE44" s="35">
        <f>SUMIFS(Raw!$I:$I, Raw!$A:$A, 'Calls Answered in 60s'!EE$14, Raw!$F:$F, 'Calls Answered in 60s'!$C44, Raw!$H:$H, "A03")</f>
        <v>999</v>
      </c>
      <c r="EF44" s="35">
        <f>SUMIFS(Raw!$I:$I, Raw!$A:$A, 'Calls Answered in 60s'!EF$14, Raw!$F:$F, 'Calls Answered in 60s'!$C44, Raw!$H:$H, "A03")</f>
        <v>915</v>
      </c>
      <c r="EG44" s="35">
        <f>SUMIFS(Raw!$I:$I, Raw!$A:$A, 'Calls Answered in 60s'!EG$14, Raw!$F:$F, 'Calls Answered in 60s'!$C44, Raw!$H:$H, "A03")</f>
        <v>960</v>
      </c>
      <c r="EH44" s="35">
        <f>SUMIFS(Raw!$I:$I, Raw!$A:$A, 'Calls Answered in 60s'!EH$14, Raw!$F:$F, 'Calls Answered in 60s'!$C44, Raw!$H:$H, "A03")</f>
        <v>1022</v>
      </c>
      <c r="EI44" s="35">
        <f>SUMIFS(Raw!$I:$I, Raw!$A:$A, 'Calls Answered in 60s'!EI$14, Raw!$F:$F, 'Calls Answered in 60s'!$C44, Raw!$H:$H, "A03")</f>
        <v>1799</v>
      </c>
      <c r="EJ44" s="36">
        <f>SUMIFS(Raw!$I:$I, Raw!$A:$A, 'Calls Answered in 60s'!EJ$14, Raw!$F:$F, 'Calls Answered in 60s'!$C44, Raw!$H:$H, "A03")</f>
        <v>1546</v>
      </c>
      <c r="EL44" s="34">
        <f>SUMIFS(Raw!$I:$I, Raw!$A:$A, 'Calls Answered in 60s'!EL$14, Raw!$F:$F, 'Calls Answered in 60s'!$C44, Raw!$H:$H, "B01")</f>
        <v>1023</v>
      </c>
      <c r="EM44" s="35">
        <f>SUMIFS(Raw!$I:$I, Raw!$A:$A, 'Calls Answered in 60s'!EM$14, Raw!$F:$F, 'Calls Answered in 60s'!$C44, Raw!$H:$H, "B01")</f>
        <v>872</v>
      </c>
      <c r="EN44" s="35">
        <f>SUMIFS(Raw!$I:$I, Raw!$A:$A, 'Calls Answered in 60s'!EN$14, Raw!$F:$F, 'Calls Answered in 60s'!$C44, Raw!$H:$H, "B01")</f>
        <v>858</v>
      </c>
      <c r="EO44" s="35">
        <f>SUMIFS(Raw!$I:$I, Raw!$A:$A, 'Calls Answered in 60s'!EO$14, Raw!$F:$F, 'Calls Answered in 60s'!$C44, Raw!$H:$H, "B01")</f>
        <v>867</v>
      </c>
      <c r="EP44" s="35">
        <f>SUMIFS(Raw!$I:$I, Raw!$A:$A, 'Calls Answered in 60s'!EP$14, Raw!$F:$F, 'Calls Answered in 60s'!$C44, Raw!$H:$H, "B01")</f>
        <v>847</v>
      </c>
      <c r="EQ44" s="35">
        <f>SUMIFS(Raw!$I:$I, Raw!$A:$A, 'Calls Answered in 60s'!EQ$14, Raw!$F:$F, 'Calls Answered in 60s'!$C44, Raw!$H:$H, "B01")</f>
        <v>1736</v>
      </c>
      <c r="ER44" s="36">
        <f>SUMIFS(Raw!$I:$I, Raw!$A:$A, 'Calls Answered in 60s'!ER$14, Raw!$F:$F, 'Calls Answered in 60s'!$C44, Raw!$H:$H, "B01")</f>
        <v>1476</v>
      </c>
      <c r="ET44" s="34">
        <f>SUMIFS(Raw!$I:$I, Raw!$A:$A, 'Calls Answered in 60s'!ET$14, Raw!$F:$F, 'Calls Answered in 60s'!$C44, Raw!$H:$H, "A03")</f>
        <v>0</v>
      </c>
      <c r="EU44" s="35">
        <f>SUMIFS(Raw!$I:$I, Raw!$A:$A, 'Calls Answered in 60s'!EU$14, Raw!$F:$F, 'Calls Answered in 60s'!$C44, Raw!$H:$H, "A03")</f>
        <v>0</v>
      </c>
      <c r="EV44" s="35">
        <f>SUMIFS(Raw!$I:$I, Raw!$A:$A, 'Calls Answered in 60s'!EV$14, Raw!$F:$F, 'Calls Answered in 60s'!$C44, Raw!$H:$H, "A03")</f>
        <v>0</v>
      </c>
      <c r="EW44" s="35">
        <f>SUMIFS(Raw!$I:$I, Raw!$A:$A, 'Calls Answered in 60s'!EW$14, Raw!$F:$F, 'Calls Answered in 60s'!$C44, Raw!$H:$H, "A03")</f>
        <v>0</v>
      </c>
      <c r="EX44" s="35">
        <f>SUMIFS(Raw!$I:$I, Raw!$A:$A, 'Calls Answered in 60s'!EX$14, Raw!$F:$F, 'Calls Answered in 60s'!$C44, Raw!$H:$H, "A03")</f>
        <v>0</v>
      </c>
      <c r="EY44" s="35">
        <f>SUMIFS(Raw!$I:$I, Raw!$A:$A, 'Calls Answered in 60s'!EY$14, Raw!$F:$F, 'Calls Answered in 60s'!$C44, Raw!$H:$H, "A03")</f>
        <v>0</v>
      </c>
      <c r="EZ44" s="36">
        <f>SUMIFS(Raw!$I:$I, Raw!$A:$A, 'Calls Answered in 60s'!EZ$14, Raw!$F:$F, 'Calls Answered in 60s'!$C44, Raw!$H:$H, "A03")</f>
        <v>0</v>
      </c>
      <c r="FB44" s="34">
        <f>SUMIFS(Raw!$I:$I, Raw!$A:$A, 'Calls Answered in 60s'!FB$14, Raw!$F:$F, 'Calls Answered in 60s'!$C44, Raw!$H:$H, "B01")</f>
        <v>0</v>
      </c>
      <c r="FC44" s="35">
        <f>SUMIFS(Raw!$I:$I, Raw!$A:$A, 'Calls Answered in 60s'!FC$14, Raw!$F:$F, 'Calls Answered in 60s'!$C44, Raw!$H:$H, "B01")</f>
        <v>0</v>
      </c>
      <c r="FD44" s="35">
        <f>SUMIFS(Raw!$I:$I, Raw!$A:$A, 'Calls Answered in 60s'!FD$14, Raw!$F:$F, 'Calls Answered in 60s'!$C44, Raw!$H:$H, "B01")</f>
        <v>0</v>
      </c>
      <c r="FE44" s="35">
        <f>SUMIFS(Raw!$I:$I, Raw!$A:$A, 'Calls Answered in 60s'!FE$14, Raw!$F:$F, 'Calls Answered in 60s'!$C44, Raw!$H:$H, "B01")</f>
        <v>0</v>
      </c>
      <c r="FF44" s="35">
        <f>SUMIFS(Raw!$I:$I, Raw!$A:$A, 'Calls Answered in 60s'!FF$14, Raw!$F:$F, 'Calls Answered in 60s'!$C44, Raw!$H:$H, "B01")</f>
        <v>0</v>
      </c>
      <c r="FG44" s="35">
        <f>SUMIFS(Raw!$I:$I, Raw!$A:$A, 'Calls Answered in 60s'!FG$14, Raw!$F:$F, 'Calls Answered in 60s'!$C44, Raw!$H:$H, "B01")</f>
        <v>0</v>
      </c>
      <c r="FH44" s="36">
        <f>SUMIFS(Raw!$I:$I, Raw!$A:$A, 'Calls Answered in 60s'!FH$14, Raw!$F:$F, 'Calls Answered in 60s'!$C44, Raw!$H:$H, "B01")</f>
        <v>0</v>
      </c>
      <c r="FJ44" s="34">
        <f>SUMIFS(Raw!$I:$I, Raw!$A:$A, 'Calls Answered in 60s'!FJ$14, Raw!$F:$F, 'Calls Answered in 60s'!$C44, Raw!$H:$H, "A03")</f>
        <v>0</v>
      </c>
      <c r="FK44" s="35">
        <f>SUMIFS(Raw!$I:$I, Raw!$A:$A, 'Calls Answered in 60s'!FK$14, Raw!$F:$F, 'Calls Answered in 60s'!$C44, Raw!$H:$H, "A03")</f>
        <v>0</v>
      </c>
      <c r="FL44" s="35">
        <f>SUMIFS(Raw!$I:$I, Raw!$A:$A, 'Calls Answered in 60s'!FL$14, Raw!$F:$F, 'Calls Answered in 60s'!$C44, Raw!$H:$H, "A03")</f>
        <v>0</v>
      </c>
      <c r="FM44" s="35">
        <f>SUMIFS(Raw!$I:$I, Raw!$A:$A, 'Calls Answered in 60s'!FM$14, Raw!$F:$F, 'Calls Answered in 60s'!$C44, Raw!$H:$H, "A03")</f>
        <v>0</v>
      </c>
      <c r="FN44" s="35">
        <f>SUMIFS(Raw!$I:$I, Raw!$A:$A, 'Calls Answered in 60s'!FN$14, Raw!$F:$F, 'Calls Answered in 60s'!$C44, Raw!$H:$H, "A03")</f>
        <v>0</v>
      </c>
      <c r="FO44" s="35">
        <f>SUMIFS(Raw!$I:$I, Raw!$A:$A, 'Calls Answered in 60s'!FO$14, Raw!$F:$F, 'Calls Answered in 60s'!$C44, Raw!$H:$H, "A03")</f>
        <v>0</v>
      </c>
      <c r="FP44" s="36">
        <f>SUMIFS(Raw!$I:$I, Raw!$A:$A, 'Calls Answered in 60s'!FP$14, Raw!$F:$F, 'Calls Answered in 60s'!$C44, Raw!$H:$H, "A03")</f>
        <v>0</v>
      </c>
      <c r="FR44" s="34">
        <f>SUMIFS(Raw!$I:$I, Raw!$A:$A, 'Calls Answered in 60s'!FR$14, Raw!$F:$F, 'Calls Answered in 60s'!$C44, Raw!$H:$H, "B01")</f>
        <v>0</v>
      </c>
      <c r="FS44" s="35">
        <f>SUMIFS(Raw!$I:$I, Raw!$A:$A, 'Calls Answered in 60s'!FS$14, Raw!$F:$F, 'Calls Answered in 60s'!$C44, Raw!$H:$H, "B01")</f>
        <v>0</v>
      </c>
      <c r="FT44" s="35">
        <f>SUMIFS(Raw!$I:$I, Raw!$A:$A, 'Calls Answered in 60s'!FT$14, Raw!$F:$F, 'Calls Answered in 60s'!$C44, Raw!$H:$H, "B01")</f>
        <v>0</v>
      </c>
      <c r="FU44" s="35">
        <f>SUMIFS(Raw!$I:$I, Raw!$A:$A, 'Calls Answered in 60s'!FU$14, Raw!$F:$F, 'Calls Answered in 60s'!$C44, Raw!$H:$H, "B01")</f>
        <v>0</v>
      </c>
      <c r="FV44" s="35">
        <f>SUMIFS(Raw!$I:$I, Raw!$A:$A, 'Calls Answered in 60s'!FV$14, Raw!$F:$F, 'Calls Answered in 60s'!$C44, Raw!$H:$H, "B01")</f>
        <v>0</v>
      </c>
      <c r="FW44" s="35">
        <f>SUMIFS(Raw!$I:$I, Raw!$A:$A, 'Calls Answered in 60s'!FW$14, Raw!$F:$F, 'Calls Answered in 60s'!$C44, Raw!$H:$H, "B01")</f>
        <v>0</v>
      </c>
      <c r="FX44" s="36">
        <f>SUMIFS(Raw!$I:$I, Raw!$A:$A, 'Calls Answered in 60s'!FX$14, Raw!$F:$F, 'Calls Answered in 60s'!$C44, Raw!$H:$H, "B01")</f>
        <v>0</v>
      </c>
      <c r="FZ44" s="34">
        <f>SUMIFS(Raw!$I:$I, Raw!$A:$A, 'Calls Answered in 60s'!FZ$14, Raw!$F:$F, 'Calls Answered in 60s'!$C44, Raw!$H:$H, "A03")</f>
        <v>0</v>
      </c>
      <c r="GA44" s="35">
        <f>SUMIFS(Raw!$I:$I, Raw!$A:$A, 'Calls Answered in 60s'!GA$14, Raw!$F:$F, 'Calls Answered in 60s'!$C44, Raw!$H:$H, "A03")</f>
        <v>0</v>
      </c>
      <c r="GB44" s="35">
        <f>SUMIFS(Raw!$I:$I, Raw!$A:$A, 'Calls Answered in 60s'!GB$14, Raw!$F:$F, 'Calls Answered in 60s'!$C44, Raw!$H:$H, "A03")</f>
        <v>0</v>
      </c>
      <c r="GC44" s="35">
        <f>SUMIFS(Raw!$I:$I, Raw!$A:$A, 'Calls Answered in 60s'!GC$14, Raw!$F:$F, 'Calls Answered in 60s'!$C44, Raw!$H:$H, "A03")</f>
        <v>0</v>
      </c>
      <c r="GD44" s="35">
        <f>SUMIFS(Raw!$I:$I, Raw!$A:$A, 'Calls Answered in 60s'!GD$14, Raw!$F:$F, 'Calls Answered in 60s'!$C44, Raw!$H:$H, "A03")</f>
        <v>0</v>
      </c>
      <c r="GE44" s="35">
        <f>SUMIFS(Raw!$I:$I, Raw!$A:$A, 'Calls Answered in 60s'!GE$14, Raw!$F:$F, 'Calls Answered in 60s'!$C44, Raw!$H:$H, "A03")</f>
        <v>0</v>
      </c>
      <c r="GF44" s="36">
        <f>SUMIFS(Raw!$I:$I, Raw!$A:$A, 'Calls Answered in 60s'!GF$14, Raw!$F:$F, 'Calls Answered in 60s'!$C44, Raw!$H:$H, "A03")</f>
        <v>0</v>
      </c>
      <c r="GH44" s="34">
        <f>SUMIFS(Raw!$I:$I, Raw!$A:$A, 'Calls Answered in 60s'!GH$14, Raw!$F:$F, 'Calls Answered in 60s'!$C44, Raw!$H:$H, "B01")</f>
        <v>0</v>
      </c>
      <c r="GI44" s="35">
        <f>SUMIFS(Raw!$I:$I, Raw!$A:$A, 'Calls Answered in 60s'!GI$14, Raw!$F:$F, 'Calls Answered in 60s'!$C44, Raw!$H:$H, "B01")</f>
        <v>0</v>
      </c>
      <c r="GJ44" s="35">
        <f>SUMIFS(Raw!$I:$I, Raw!$A:$A, 'Calls Answered in 60s'!GJ$14, Raw!$F:$F, 'Calls Answered in 60s'!$C44, Raw!$H:$H, "B01")</f>
        <v>0</v>
      </c>
      <c r="GK44" s="35">
        <f>SUMIFS(Raw!$I:$I, Raw!$A:$A, 'Calls Answered in 60s'!GK$14, Raw!$F:$F, 'Calls Answered in 60s'!$C44, Raw!$H:$H, "B01")</f>
        <v>0</v>
      </c>
      <c r="GL44" s="35">
        <f>SUMIFS(Raw!$I:$I, Raw!$A:$A, 'Calls Answered in 60s'!GL$14, Raw!$F:$F, 'Calls Answered in 60s'!$C44, Raw!$H:$H, "B01")</f>
        <v>0</v>
      </c>
      <c r="GM44" s="35">
        <f>SUMIFS(Raw!$I:$I, Raw!$A:$A, 'Calls Answered in 60s'!GM$14, Raw!$F:$F, 'Calls Answered in 60s'!$C44, Raw!$H:$H, "B01")</f>
        <v>0</v>
      </c>
      <c r="GN44" s="36">
        <f>SUMIFS(Raw!$I:$I, Raw!$A:$A, 'Calls Answered in 60s'!GN$14, Raw!$F:$F, 'Calls Answered in 60s'!$C44, Raw!$H:$H, "B01")</f>
        <v>0</v>
      </c>
      <c r="GP44" s="34">
        <f>SUMIFS(Raw!$I:$I, Raw!$A:$A, 'Calls Answered in 60s'!GP$14, Raw!$F:$F, 'Calls Answered in 60s'!$C44, Raw!$H:$H, "A03")</f>
        <v>0</v>
      </c>
      <c r="GQ44" s="35">
        <f>SUMIFS(Raw!$I:$I, Raw!$A:$A, 'Calls Answered in 60s'!GQ$14, Raw!$F:$F, 'Calls Answered in 60s'!$C44, Raw!$H:$H, "A03")</f>
        <v>0</v>
      </c>
      <c r="GR44" s="35">
        <f>SUMIFS(Raw!$I:$I, Raw!$A:$A, 'Calls Answered in 60s'!GR$14, Raw!$F:$F, 'Calls Answered in 60s'!$C44, Raw!$H:$H, "A03")</f>
        <v>0</v>
      </c>
      <c r="GS44" s="35">
        <f>SUMIFS(Raw!$I:$I, Raw!$A:$A, 'Calls Answered in 60s'!GS$14, Raw!$F:$F, 'Calls Answered in 60s'!$C44, Raw!$H:$H, "A03")</f>
        <v>0</v>
      </c>
      <c r="GT44" s="35">
        <f>SUMIFS(Raw!$I:$I, Raw!$A:$A, 'Calls Answered in 60s'!GT$14, Raw!$F:$F, 'Calls Answered in 60s'!$C44, Raw!$H:$H, "A03")</f>
        <v>0</v>
      </c>
      <c r="GU44" s="35">
        <f>SUMIFS(Raw!$I:$I, Raw!$A:$A, 'Calls Answered in 60s'!GU$14, Raw!$F:$F, 'Calls Answered in 60s'!$C44, Raw!$H:$H, "A03")</f>
        <v>0</v>
      </c>
      <c r="GV44" s="36">
        <f>SUMIFS(Raw!$I:$I, Raw!$A:$A, 'Calls Answered in 60s'!GV$14, Raw!$F:$F, 'Calls Answered in 60s'!$C44, Raw!$H:$H, "A03")</f>
        <v>0</v>
      </c>
      <c r="GX44" s="34">
        <f>SUMIFS(Raw!$I:$I, Raw!$A:$A, 'Calls Answered in 60s'!GX$14, Raw!$F:$F, 'Calls Answered in 60s'!$C44, Raw!$H:$H, "B01")</f>
        <v>0</v>
      </c>
      <c r="GY44" s="35">
        <f>SUMIFS(Raw!$I:$I, Raw!$A:$A, 'Calls Answered in 60s'!GY$14, Raw!$F:$F, 'Calls Answered in 60s'!$C44, Raw!$H:$H, "B01")</f>
        <v>0</v>
      </c>
      <c r="GZ44" s="35">
        <f>SUMIFS(Raw!$I:$I, Raw!$A:$A, 'Calls Answered in 60s'!GZ$14, Raw!$F:$F, 'Calls Answered in 60s'!$C44, Raw!$H:$H, "B01")</f>
        <v>0</v>
      </c>
      <c r="HA44" s="35">
        <f>SUMIFS(Raw!$I:$I, Raw!$A:$A, 'Calls Answered in 60s'!HA$14, Raw!$F:$F, 'Calls Answered in 60s'!$C44, Raw!$H:$H, "B01")</f>
        <v>0</v>
      </c>
      <c r="HB44" s="35">
        <f>SUMIFS(Raw!$I:$I, Raw!$A:$A, 'Calls Answered in 60s'!HB$14, Raw!$F:$F, 'Calls Answered in 60s'!$C44, Raw!$H:$H, "B01")</f>
        <v>0</v>
      </c>
      <c r="HC44" s="35">
        <f>SUMIFS(Raw!$I:$I, Raw!$A:$A, 'Calls Answered in 60s'!HC$14, Raw!$F:$F, 'Calls Answered in 60s'!$C44, Raw!$H:$H, "B01")</f>
        <v>0</v>
      </c>
      <c r="HD44" s="36">
        <f>SUMIFS(Raw!$I:$I, Raw!$A:$A, 'Calls Answered in 60s'!HD$14, Raw!$F:$F, 'Calls Answered in 60s'!$C44, Raw!$H:$H, "B01")</f>
        <v>0</v>
      </c>
      <c r="HF44" s="34">
        <f>SUMIFS(Raw!$I:$I, Raw!$A:$A, 'Calls Answered in 60s'!HF$14, Raw!$F:$F, 'Calls Answered in 60s'!$C44, Raw!$H:$H, "A03")</f>
        <v>0</v>
      </c>
      <c r="HG44" s="35">
        <f>SUMIFS(Raw!$I:$I, Raw!$A:$A, 'Calls Answered in 60s'!HG$14, Raw!$F:$F, 'Calls Answered in 60s'!$C44, Raw!$H:$H, "A03")</f>
        <v>0</v>
      </c>
      <c r="HH44" s="35">
        <f>SUMIFS(Raw!$I:$I, Raw!$A:$A, 'Calls Answered in 60s'!HH$14, Raw!$F:$F, 'Calls Answered in 60s'!$C44, Raw!$H:$H, "A03")</f>
        <v>0</v>
      </c>
      <c r="HI44" s="35">
        <f>SUMIFS(Raw!$I:$I, Raw!$A:$A, 'Calls Answered in 60s'!HI$14, Raw!$F:$F, 'Calls Answered in 60s'!$C44, Raw!$H:$H, "A03")</f>
        <v>0</v>
      </c>
      <c r="HJ44" s="35">
        <f>SUMIFS(Raw!$I:$I, Raw!$A:$A, 'Calls Answered in 60s'!HJ$14, Raw!$F:$F, 'Calls Answered in 60s'!$C44, Raw!$H:$H, "A03")</f>
        <v>0</v>
      </c>
      <c r="HK44" s="35">
        <f>SUMIFS(Raw!$I:$I, Raw!$A:$A, 'Calls Answered in 60s'!HK$14, Raw!$F:$F, 'Calls Answered in 60s'!$C44, Raw!$H:$H, "A03")</f>
        <v>0</v>
      </c>
      <c r="HL44" s="36">
        <f>SUMIFS(Raw!$I:$I, Raw!$A:$A, 'Calls Answered in 60s'!HL$14, Raw!$F:$F, 'Calls Answered in 60s'!$C44, Raw!$H:$H, "A03")</f>
        <v>0</v>
      </c>
      <c r="HN44" s="34">
        <f>SUMIFS(Raw!$I:$I, Raw!$A:$A, 'Calls Answered in 60s'!HN$14, Raw!$F:$F, 'Calls Answered in 60s'!$C44, Raw!$H:$H, "B01")</f>
        <v>0</v>
      </c>
      <c r="HO44" s="35">
        <f>SUMIFS(Raw!$I:$I, Raw!$A:$A, 'Calls Answered in 60s'!HO$14, Raw!$F:$F, 'Calls Answered in 60s'!$C44, Raw!$H:$H, "B01")</f>
        <v>0</v>
      </c>
      <c r="HP44" s="35">
        <f>SUMIFS(Raw!$I:$I, Raw!$A:$A, 'Calls Answered in 60s'!HP$14, Raw!$F:$F, 'Calls Answered in 60s'!$C44, Raw!$H:$H, "B01")</f>
        <v>0</v>
      </c>
      <c r="HQ44" s="35">
        <f>SUMIFS(Raw!$I:$I, Raw!$A:$A, 'Calls Answered in 60s'!HQ$14, Raw!$F:$F, 'Calls Answered in 60s'!$C44, Raw!$H:$H, "B01")</f>
        <v>0</v>
      </c>
      <c r="HR44" s="35">
        <f>SUMIFS(Raw!$I:$I, Raw!$A:$A, 'Calls Answered in 60s'!HR$14, Raw!$F:$F, 'Calls Answered in 60s'!$C44, Raw!$H:$H, "B01")</f>
        <v>0</v>
      </c>
      <c r="HS44" s="35">
        <f>SUMIFS(Raw!$I:$I, Raw!$A:$A, 'Calls Answered in 60s'!HS$14, Raw!$F:$F, 'Calls Answered in 60s'!$C44, Raw!$H:$H, "B01")</f>
        <v>0</v>
      </c>
      <c r="HT44" s="36">
        <f>SUMIFS(Raw!$I:$I, Raw!$A:$A, 'Calls Answered in 60s'!HT$14, Raw!$F:$F, 'Calls Answered in 60s'!$C44, Raw!$H:$H, "B01")</f>
        <v>0</v>
      </c>
      <c r="HV44" s="34">
        <f>SUMIFS(Raw!$I:$I, Raw!$A:$A, 'Calls Answered in 60s'!HV$14, Raw!$F:$F, 'Calls Answered in 60s'!$C44, Raw!$H:$H, "A03")</f>
        <v>0</v>
      </c>
      <c r="HW44" s="35">
        <f>SUMIFS(Raw!$I:$I, Raw!$A:$A, 'Calls Answered in 60s'!HW$14, Raw!$F:$F, 'Calls Answered in 60s'!$C44, Raw!$H:$H, "A03")</f>
        <v>0</v>
      </c>
      <c r="HX44" s="35">
        <f>SUMIFS(Raw!$I:$I, Raw!$A:$A, 'Calls Answered in 60s'!HX$14, Raw!$F:$F, 'Calls Answered in 60s'!$C44, Raw!$H:$H, "A03")</f>
        <v>0</v>
      </c>
      <c r="HY44" s="35">
        <f>SUMIFS(Raw!$I:$I, Raw!$A:$A, 'Calls Answered in 60s'!HY$14, Raw!$F:$F, 'Calls Answered in 60s'!$C44, Raw!$H:$H, "A03")</f>
        <v>0</v>
      </c>
      <c r="HZ44" s="35">
        <f>SUMIFS(Raw!$I:$I, Raw!$A:$A, 'Calls Answered in 60s'!HZ$14, Raw!$F:$F, 'Calls Answered in 60s'!$C44, Raw!$H:$H, "A03")</f>
        <v>0</v>
      </c>
      <c r="IA44" s="35">
        <f>SUMIFS(Raw!$I:$I, Raw!$A:$A, 'Calls Answered in 60s'!IA$14, Raw!$F:$F, 'Calls Answered in 60s'!$C44, Raw!$H:$H, "A03")</f>
        <v>0</v>
      </c>
      <c r="IB44" s="36">
        <f>SUMIFS(Raw!$I:$I, Raw!$A:$A, 'Calls Answered in 60s'!IB$14, Raw!$F:$F, 'Calls Answered in 60s'!$C44, Raw!$H:$H, "A03")</f>
        <v>0</v>
      </c>
      <c r="ID44" s="34">
        <f>SUMIFS(Raw!$I:$I, Raw!$A:$A, 'Calls Answered in 60s'!ID$14, Raw!$F:$F, 'Calls Answered in 60s'!$C44, Raw!$H:$H, "B01")</f>
        <v>0</v>
      </c>
      <c r="IE44" s="35">
        <f>SUMIFS(Raw!$I:$I, Raw!$A:$A, 'Calls Answered in 60s'!IE$14, Raw!$F:$F, 'Calls Answered in 60s'!$C44, Raw!$H:$H, "B01")</f>
        <v>0</v>
      </c>
      <c r="IF44" s="35">
        <f>SUMIFS(Raw!$I:$I, Raw!$A:$A, 'Calls Answered in 60s'!IF$14, Raw!$F:$F, 'Calls Answered in 60s'!$C44, Raw!$H:$H, "B01")</f>
        <v>0</v>
      </c>
      <c r="IG44" s="35">
        <f>SUMIFS(Raw!$I:$I, Raw!$A:$A, 'Calls Answered in 60s'!IG$14, Raw!$F:$F, 'Calls Answered in 60s'!$C44, Raw!$H:$H, "B01")</f>
        <v>0</v>
      </c>
      <c r="IH44" s="35">
        <f>SUMIFS(Raw!$I:$I, Raw!$A:$A, 'Calls Answered in 60s'!IH$14, Raw!$F:$F, 'Calls Answered in 60s'!$C44, Raw!$H:$H, "B01")</f>
        <v>0</v>
      </c>
      <c r="II44" s="35">
        <f>SUMIFS(Raw!$I:$I, Raw!$A:$A, 'Calls Answered in 60s'!II$14, Raw!$F:$F, 'Calls Answered in 60s'!$C44, Raw!$H:$H, "B01")</f>
        <v>0</v>
      </c>
      <c r="IJ44" s="36">
        <f>SUMIFS(Raw!$I:$I, Raw!$A:$A, 'Calls Answered in 60s'!IJ$14, Raw!$F:$F, 'Calls Answered in 60s'!$C44, Raw!$H:$H, "B01")</f>
        <v>0</v>
      </c>
      <c r="IL44" s="34">
        <f>SUMIFS(Raw!$I:$I, Raw!$A:$A, 'Calls Answered in 60s'!IL$14, Raw!$F:$F, 'Calls Answered in 60s'!$C44, Raw!$H:$H, "A03")</f>
        <v>0</v>
      </c>
      <c r="IM44" s="35">
        <f>SUMIFS(Raw!$I:$I, Raw!$A:$A, 'Calls Answered in 60s'!IM$14, Raw!$F:$F, 'Calls Answered in 60s'!$C44, Raw!$H:$H, "A03")</f>
        <v>0</v>
      </c>
      <c r="IN44" s="35">
        <f>SUMIFS(Raw!$I:$I, Raw!$A:$A, 'Calls Answered in 60s'!IN$14, Raw!$F:$F, 'Calls Answered in 60s'!$C44, Raw!$H:$H, "A03")</f>
        <v>0</v>
      </c>
      <c r="IO44" s="35">
        <f>SUMIFS(Raw!$I:$I, Raw!$A:$A, 'Calls Answered in 60s'!IO$14, Raw!$F:$F, 'Calls Answered in 60s'!$C44, Raw!$H:$H, "A03")</f>
        <v>0</v>
      </c>
      <c r="IP44" s="35">
        <f>SUMIFS(Raw!$I:$I, Raw!$A:$A, 'Calls Answered in 60s'!IP$14, Raw!$F:$F, 'Calls Answered in 60s'!$C44, Raw!$H:$H, "A03")</f>
        <v>0</v>
      </c>
      <c r="IQ44" s="35">
        <f>SUMIFS(Raw!$I:$I, Raw!$A:$A, 'Calls Answered in 60s'!IQ$14, Raw!$F:$F, 'Calls Answered in 60s'!$C44, Raw!$H:$H, "A03")</f>
        <v>0</v>
      </c>
      <c r="IR44" s="36">
        <f>SUMIFS(Raw!$I:$I, Raw!$A:$A, 'Calls Answered in 60s'!IR$14, Raw!$F:$F, 'Calls Answered in 60s'!$C44, Raw!$H:$H, "A03")</f>
        <v>0</v>
      </c>
      <c r="IT44" s="34">
        <f>SUMIFS(Raw!$I:$I, Raw!$A:$A, 'Calls Answered in 60s'!IT$14, Raw!$F:$F, 'Calls Answered in 60s'!$C44, Raw!$H:$H, "B01")</f>
        <v>0</v>
      </c>
      <c r="IU44" s="35">
        <f>SUMIFS(Raw!$I:$I, Raw!$A:$A, 'Calls Answered in 60s'!IU$14, Raw!$F:$F, 'Calls Answered in 60s'!$C44, Raw!$H:$H, "B01")</f>
        <v>0</v>
      </c>
      <c r="IV44" s="35">
        <f>SUMIFS(Raw!$I:$I, Raw!$A:$A, 'Calls Answered in 60s'!IV$14, Raw!$F:$F, 'Calls Answered in 60s'!$C44, Raw!$H:$H, "B01")</f>
        <v>0</v>
      </c>
      <c r="IW44" s="35">
        <f>SUMIFS(Raw!$I:$I, Raw!$A:$A, 'Calls Answered in 60s'!IW$14, Raw!$F:$F, 'Calls Answered in 60s'!$C44, Raw!$H:$H, "B01")</f>
        <v>0</v>
      </c>
      <c r="IX44" s="35">
        <f>SUMIFS(Raw!$I:$I, Raw!$A:$A, 'Calls Answered in 60s'!IX$14, Raw!$F:$F, 'Calls Answered in 60s'!$C44, Raw!$H:$H, "B01")</f>
        <v>0</v>
      </c>
      <c r="IY44" s="35">
        <f>SUMIFS(Raw!$I:$I, Raw!$A:$A, 'Calls Answered in 60s'!IY$14, Raw!$F:$F, 'Calls Answered in 60s'!$C44, Raw!$H:$H, "B01")</f>
        <v>0</v>
      </c>
      <c r="IZ44" s="36">
        <f>SUMIFS(Raw!$I:$I, Raw!$A:$A, 'Calls Answered in 60s'!IZ$14, Raw!$F:$F, 'Calls Answered in 60s'!$C44, Raw!$H:$H, "B01")</f>
        <v>0</v>
      </c>
      <c r="JB44" s="34">
        <f>SUMIFS(Raw!$I:$I, Raw!$A:$A, 'Calls Answered in 60s'!JB$14, Raw!$F:$F, 'Calls Answered in 60s'!$C44, Raw!$H:$H, "A03")</f>
        <v>0</v>
      </c>
      <c r="JC44" s="35">
        <f>SUMIFS(Raw!$I:$I, Raw!$A:$A, 'Calls Answered in 60s'!JC$14, Raw!$F:$F, 'Calls Answered in 60s'!$C44, Raw!$H:$H, "A03")</f>
        <v>0</v>
      </c>
      <c r="JD44" s="35">
        <f>SUMIFS(Raw!$I:$I, Raw!$A:$A, 'Calls Answered in 60s'!JD$14, Raw!$F:$F, 'Calls Answered in 60s'!$C44, Raw!$H:$H, "A03")</f>
        <v>0</v>
      </c>
      <c r="JE44" s="35">
        <f>SUMIFS(Raw!$I:$I, Raw!$A:$A, 'Calls Answered in 60s'!JE$14, Raw!$F:$F, 'Calls Answered in 60s'!$C44, Raw!$H:$H, "A03")</f>
        <v>0</v>
      </c>
      <c r="JF44" s="35">
        <f>SUMIFS(Raw!$I:$I, Raw!$A:$A, 'Calls Answered in 60s'!JF$14, Raw!$F:$F, 'Calls Answered in 60s'!$C44, Raw!$H:$H, "A03")</f>
        <v>0</v>
      </c>
      <c r="JG44" s="35">
        <f>SUMIFS(Raw!$I:$I, Raw!$A:$A, 'Calls Answered in 60s'!JG$14, Raw!$F:$F, 'Calls Answered in 60s'!$C44, Raw!$H:$H, "A03")</f>
        <v>0</v>
      </c>
      <c r="JH44" s="36">
        <f>SUMIFS(Raw!$I:$I, Raw!$A:$A, 'Calls Answered in 60s'!JH$14, Raw!$F:$F, 'Calls Answered in 60s'!$C44, Raw!$H:$H, "A03")</f>
        <v>0</v>
      </c>
      <c r="JJ44" s="34">
        <f>SUMIFS(Raw!$I:$I, Raw!$A:$A, 'Calls Answered in 60s'!JJ$14, Raw!$F:$F, 'Calls Answered in 60s'!$C44, Raw!$H:$H, "B01")</f>
        <v>0</v>
      </c>
      <c r="JK44" s="35">
        <f>SUMIFS(Raw!$I:$I, Raw!$A:$A, 'Calls Answered in 60s'!JK$14, Raw!$F:$F, 'Calls Answered in 60s'!$C44, Raw!$H:$H, "B01")</f>
        <v>0</v>
      </c>
      <c r="JL44" s="35">
        <f>SUMIFS(Raw!$I:$I, Raw!$A:$A, 'Calls Answered in 60s'!JL$14, Raw!$F:$F, 'Calls Answered in 60s'!$C44, Raw!$H:$H, "B01")</f>
        <v>0</v>
      </c>
      <c r="JM44" s="35">
        <f>SUMIFS(Raw!$I:$I, Raw!$A:$A, 'Calls Answered in 60s'!JM$14, Raw!$F:$F, 'Calls Answered in 60s'!$C44, Raw!$H:$H, "B01")</f>
        <v>0</v>
      </c>
      <c r="JN44" s="35">
        <f>SUMIFS(Raw!$I:$I, Raw!$A:$A, 'Calls Answered in 60s'!JN$14, Raw!$F:$F, 'Calls Answered in 60s'!$C44, Raw!$H:$H, "B01")</f>
        <v>0</v>
      </c>
      <c r="JO44" s="35">
        <f>SUMIFS(Raw!$I:$I, Raw!$A:$A, 'Calls Answered in 60s'!JO$14, Raw!$F:$F, 'Calls Answered in 60s'!$C44, Raw!$H:$H, "B01")</f>
        <v>0</v>
      </c>
      <c r="JP44" s="36">
        <f>SUMIFS(Raw!$I:$I, Raw!$A:$A, 'Calls Answered in 60s'!JP$14, Raw!$F:$F, 'Calls Answered in 60s'!$C44, Raw!$H:$H, "B01")</f>
        <v>0</v>
      </c>
      <c r="JR44" s="34">
        <f>SUMIFS(Raw!$I:$I, Raw!$A:$A, 'Calls Answered in 60s'!JR$14, Raw!$F:$F, 'Calls Answered in 60s'!$C44, Raw!$H:$H, "A03")</f>
        <v>0</v>
      </c>
      <c r="JS44" s="35">
        <f>SUMIFS(Raw!$I:$I, Raw!$A:$A, 'Calls Answered in 60s'!JS$14, Raw!$F:$F, 'Calls Answered in 60s'!$C44, Raw!$H:$H, "A03")</f>
        <v>0</v>
      </c>
      <c r="JT44" s="35">
        <f>SUMIFS(Raw!$I:$I, Raw!$A:$A, 'Calls Answered in 60s'!JT$14, Raw!$F:$F, 'Calls Answered in 60s'!$C44, Raw!$H:$H, "A03")</f>
        <v>0</v>
      </c>
      <c r="JU44" s="35">
        <f>SUMIFS(Raw!$I:$I, Raw!$A:$A, 'Calls Answered in 60s'!JU$14, Raw!$F:$F, 'Calls Answered in 60s'!$C44, Raw!$H:$H, "A03")</f>
        <v>0</v>
      </c>
      <c r="JV44" s="35">
        <f>SUMIFS(Raw!$I:$I, Raw!$A:$A, 'Calls Answered in 60s'!JV$14, Raw!$F:$F, 'Calls Answered in 60s'!$C44, Raw!$H:$H, "A03")</f>
        <v>0</v>
      </c>
      <c r="JW44" s="35">
        <f>SUMIFS(Raw!$I:$I, Raw!$A:$A, 'Calls Answered in 60s'!JW$14, Raw!$F:$F, 'Calls Answered in 60s'!$C44, Raw!$H:$H, "A03")</f>
        <v>0</v>
      </c>
      <c r="JX44" s="36">
        <f>SUMIFS(Raw!$I:$I, Raw!$A:$A, 'Calls Answered in 60s'!JX$14, Raw!$F:$F, 'Calls Answered in 60s'!$C44, Raw!$H:$H, "A03")</f>
        <v>0</v>
      </c>
      <c r="JZ44" s="34">
        <f>SUMIFS(Raw!$I:$I, Raw!$A:$A, 'Calls Answered in 60s'!JZ$14, Raw!$F:$F, 'Calls Answered in 60s'!$C44, Raw!$H:$H, "B01")</f>
        <v>0</v>
      </c>
      <c r="KA44" s="35">
        <f>SUMIFS(Raw!$I:$I, Raw!$A:$A, 'Calls Answered in 60s'!KA$14, Raw!$F:$F, 'Calls Answered in 60s'!$C44, Raw!$H:$H, "B01")</f>
        <v>0</v>
      </c>
      <c r="KB44" s="35">
        <f>SUMIFS(Raw!$I:$I, Raw!$A:$A, 'Calls Answered in 60s'!KB$14, Raw!$F:$F, 'Calls Answered in 60s'!$C44, Raw!$H:$H, "B01")</f>
        <v>0</v>
      </c>
      <c r="KC44" s="35">
        <f>SUMIFS(Raw!$I:$I, Raw!$A:$A, 'Calls Answered in 60s'!KC$14, Raw!$F:$F, 'Calls Answered in 60s'!$C44, Raw!$H:$H, "B01")</f>
        <v>0</v>
      </c>
      <c r="KD44" s="35">
        <f>SUMIFS(Raw!$I:$I, Raw!$A:$A, 'Calls Answered in 60s'!KD$14, Raw!$F:$F, 'Calls Answered in 60s'!$C44, Raw!$H:$H, "B01")</f>
        <v>0</v>
      </c>
      <c r="KE44" s="35">
        <f>SUMIFS(Raw!$I:$I, Raw!$A:$A, 'Calls Answered in 60s'!KE$14, Raw!$F:$F, 'Calls Answered in 60s'!$C44, Raw!$H:$H, "B01")</f>
        <v>0</v>
      </c>
      <c r="KF44" s="36">
        <f>SUMIFS(Raw!$I:$I, Raw!$A:$A, 'Calls Answered in 60s'!KF$14, Raw!$F:$F, 'Calls Answered in 60s'!$C44, Raw!$H:$H, "B01")</f>
        <v>0</v>
      </c>
      <c r="KH44" s="34">
        <f>SUMIFS(Raw!$I:$I, Raw!$A:$A, 'Calls Answered in 60s'!KH$14, Raw!$F:$F, 'Calls Answered in 60s'!$C44, Raw!$H:$H, "A03")</f>
        <v>0</v>
      </c>
      <c r="KI44" s="35">
        <f>SUMIFS(Raw!$I:$I, Raw!$A:$A, 'Calls Answered in 60s'!KI$14, Raw!$F:$F, 'Calls Answered in 60s'!$C44, Raw!$H:$H, "A03")</f>
        <v>0</v>
      </c>
      <c r="KJ44" s="35">
        <f>SUMIFS(Raw!$I:$I, Raw!$A:$A, 'Calls Answered in 60s'!KJ$14, Raw!$F:$F, 'Calls Answered in 60s'!$C44, Raw!$H:$H, "A03")</f>
        <v>0</v>
      </c>
      <c r="KK44" s="35">
        <f>SUMIFS(Raw!$I:$I, Raw!$A:$A, 'Calls Answered in 60s'!KK$14, Raw!$F:$F, 'Calls Answered in 60s'!$C44, Raw!$H:$H, "A03")</f>
        <v>0</v>
      </c>
      <c r="KL44" s="35">
        <f>SUMIFS(Raw!$I:$I, Raw!$A:$A, 'Calls Answered in 60s'!KL$14, Raw!$F:$F, 'Calls Answered in 60s'!$C44, Raw!$H:$H, "A03")</f>
        <v>0</v>
      </c>
      <c r="KM44" s="35">
        <f>SUMIFS(Raw!$I:$I, Raw!$A:$A, 'Calls Answered in 60s'!KM$14, Raw!$F:$F, 'Calls Answered in 60s'!$C44, Raw!$H:$H, "A03")</f>
        <v>0</v>
      </c>
      <c r="KN44" s="36">
        <f>SUMIFS(Raw!$I:$I, Raw!$A:$A, 'Calls Answered in 60s'!KN$14, Raw!$F:$F, 'Calls Answered in 60s'!$C44, Raw!$H:$H, "A03")</f>
        <v>0</v>
      </c>
      <c r="KP44" s="34">
        <f>SUMIFS(Raw!$I:$I, Raw!$A:$A, 'Calls Answered in 60s'!KP$14, Raw!$F:$F, 'Calls Answered in 60s'!$C44, Raw!$H:$H, "B01")</f>
        <v>0</v>
      </c>
      <c r="KQ44" s="35">
        <f>SUMIFS(Raw!$I:$I, Raw!$A:$A, 'Calls Answered in 60s'!KQ$14, Raw!$F:$F, 'Calls Answered in 60s'!$C44, Raw!$H:$H, "B01")</f>
        <v>0</v>
      </c>
      <c r="KR44" s="35">
        <f>SUMIFS(Raw!$I:$I, Raw!$A:$A, 'Calls Answered in 60s'!KR$14, Raw!$F:$F, 'Calls Answered in 60s'!$C44, Raw!$H:$H, "B01")</f>
        <v>0</v>
      </c>
      <c r="KS44" s="35">
        <f>SUMIFS(Raw!$I:$I, Raw!$A:$A, 'Calls Answered in 60s'!KS$14, Raw!$F:$F, 'Calls Answered in 60s'!$C44, Raw!$H:$H, "B01")</f>
        <v>0</v>
      </c>
      <c r="KT44" s="35">
        <f>SUMIFS(Raw!$I:$I, Raw!$A:$A, 'Calls Answered in 60s'!KT$14, Raw!$F:$F, 'Calls Answered in 60s'!$C44, Raw!$H:$H, "B01")</f>
        <v>0</v>
      </c>
      <c r="KU44" s="35">
        <f>SUMIFS(Raw!$I:$I, Raw!$A:$A, 'Calls Answered in 60s'!KU$14, Raw!$F:$F, 'Calls Answered in 60s'!$C44, Raw!$H:$H, "B01")</f>
        <v>0</v>
      </c>
      <c r="KV44" s="36">
        <f>SUMIFS(Raw!$I:$I, Raw!$A:$A, 'Calls Answered in 60s'!KV$14, Raw!$F:$F, 'Calls Answered in 60s'!$C44, Raw!$H:$H, "B01")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4542</v>
      </c>
      <c r="O46" s="29">
        <v>4549</v>
      </c>
      <c r="P46" s="29">
        <v>6064</v>
      </c>
      <c r="Q46" s="29">
        <v>5887</v>
      </c>
      <c r="R46" s="29">
        <v>6156</v>
      </c>
      <c r="S46" s="29">
        <v>5838</v>
      </c>
      <c r="T46" s="30">
        <v>7220</v>
      </c>
      <c r="V46" s="19">
        <v>8848</v>
      </c>
      <c r="W46" s="29">
        <v>8117</v>
      </c>
      <c r="X46" s="29">
        <v>8452</v>
      </c>
      <c r="Y46" s="29">
        <v>8338</v>
      </c>
      <c r="Z46" s="29">
        <v>8282</v>
      </c>
      <c r="AA46" s="29">
        <v>12533</v>
      </c>
      <c r="AB46" s="30">
        <v>11247</v>
      </c>
      <c r="AD46" s="19">
        <v>4105</v>
      </c>
      <c r="AE46" s="29">
        <v>4582</v>
      </c>
      <c r="AF46" s="29">
        <v>6206</v>
      </c>
      <c r="AG46" s="29">
        <v>5693</v>
      </c>
      <c r="AH46" s="29">
        <v>5524</v>
      </c>
      <c r="AI46" s="29">
        <v>7269</v>
      </c>
      <c r="AJ46" s="30">
        <v>9423</v>
      </c>
      <c r="AL46" s="19">
        <v>9040</v>
      </c>
      <c r="AM46" s="29">
        <v>8134</v>
      </c>
      <c r="AN46" s="29">
        <v>8023</v>
      </c>
      <c r="AO46" s="29">
        <v>7585</v>
      </c>
      <c r="AP46" s="29">
        <v>7307</v>
      </c>
      <c r="AQ46" s="29">
        <v>11329</v>
      </c>
      <c r="AR46" s="30">
        <v>10410</v>
      </c>
      <c r="AT46" s="19">
        <v>4378</v>
      </c>
      <c r="AU46" s="29">
        <v>5205</v>
      </c>
      <c r="AV46" s="29">
        <v>5949</v>
      </c>
      <c r="AW46" s="29">
        <v>6215</v>
      </c>
      <c r="AX46" s="29">
        <v>5710</v>
      </c>
      <c r="AY46" s="29">
        <v>9734</v>
      </c>
      <c r="AZ46" s="30">
        <v>8640</v>
      </c>
      <c r="BB46" s="19">
        <v>8812</v>
      </c>
      <c r="BC46" s="29">
        <v>7861</v>
      </c>
      <c r="BD46" s="29">
        <v>7686</v>
      </c>
      <c r="BE46" s="29">
        <v>7487</v>
      </c>
      <c r="BF46" s="29">
        <v>7423</v>
      </c>
      <c r="BG46" s="29">
        <v>11707</v>
      </c>
      <c r="BH46" s="30">
        <v>10911</v>
      </c>
      <c r="BJ46" s="19">
        <v>6765</v>
      </c>
      <c r="BK46" s="29">
        <v>7359</v>
      </c>
      <c r="BL46" s="29">
        <v>7047</v>
      </c>
      <c r="BM46" s="29">
        <v>5568</v>
      </c>
      <c r="BN46" s="29">
        <v>5270</v>
      </c>
      <c r="BO46" s="29">
        <v>11025</v>
      </c>
      <c r="BP46" s="30">
        <v>10440</v>
      </c>
      <c r="BR46" s="19">
        <v>8312</v>
      </c>
      <c r="BS46" s="29">
        <v>7025</v>
      </c>
      <c r="BT46" s="29">
        <v>6382</v>
      </c>
      <c r="BU46" s="29">
        <v>6523</v>
      </c>
      <c r="BV46" s="29">
        <v>12876</v>
      </c>
      <c r="BW46" s="29">
        <v>13427</v>
      </c>
      <c r="BX46" s="30">
        <v>11530</v>
      </c>
      <c r="BZ46" s="19">
        <v>7267</v>
      </c>
      <c r="CA46" s="29">
        <v>6602</v>
      </c>
      <c r="CB46" s="29">
        <v>6014</v>
      </c>
      <c r="CC46" s="29">
        <v>6476</v>
      </c>
      <c r="CD46" s="29">
        <v>11917</v>
      </c>
      <c r="CE46" s="29">
        <v>7392</v>
      </c>
      <c r="CF46" s="30">
        <v>8926</v>
      </c>
      <c r="CH46" s="19">
        <v>8740</v>
      </c>
      <c r="CI46" s="29">
        <v>7356</v>
      </c>
      <c r="CJ46" s="29">
        <v>6280</v>
      </c>
      <c r="CK46" s="29">
        <v>9172</v>
      </c>
      <c r="CL46" s="29">
        <v>8178</v>
      </c>
      <c r="CM46" s="29">
        <v>11919</v>
      </c>
      <c r="CN46" s="30">
        <v>10083</v>
      </c>
      <c r="CP46" s="19">
        <v>6388</v>
      </c>
      <c r="CQ46" s="29">
        <v>6718</v>
      </c>
      <c r="CR46" s="29">
        <v>5736</v>
      </c>
      <c r="CS46" s="29">
        <v>9006</v>
      </c>
      <c r="CT46" s="29">
        <v>6731</v>
      </c>
      <c r="CU46" s="29">
        <v>9622</v>
      </c>
      <c r="CV46" s="30">
        <v>8766</v>
      </c>
      <c r="CX46" s="19">
        <v>7810</v>
      </c>
      <c r="CY46" s="29">
        <v>6849</v>
      </c>
      <c r="CZ46" s="29">
        <v>6990</v>
      </c>
      <c r="DA46" s="29">
        <v>7101</v>
      </c>
      <c r="DB46" s="29">
        <v>7301</v>
      </c>
      <c r="DC46" s="29">
        <v>10931</v>
      </c>
      <c r="DD46" s="30">
        <v>9391</v>
      </c>
      <c r="DF46" s="19">
        <v>5366</v>
      </c>
      <c r="DG46" s="29">
        <v>4558</v>
      </c>
      <c r="DH46" s="29">
        <v>4546</v>
      </c>
      <c r="DI46" s="29">
        <v>5305</v>
      </c>
      <c r="DJ46" s="29">
        <v>4218</v>
      </c>
      <c r="DK46" s="29">
        <v>8799</v>
      </c>
      <c r="DL46" s="30">
        <v>8611</v>
      </c>
      <c r="DN46" s="19">
        <v>7774</v>
      </c>
      <c r="DO46" s="29">
        <v>6825</v>
      </c>
      <c r="DP46" s="29">
        <v>6543</v>
      </c>
      <c r="DQ46" s="29">
        <v>6639</v>
      </c>
      <c r="DR46" s="29">
        <v>6957</v>
      </c>
      <c r="DS46" s="29">
        <v>9990</v>
      </c>
      <c r="DT46" s="30">
        <v>8852</v>
      </c>
      <c r="DV46" s="19">
        <v>4242</v>
      </c>
      <c r="DW46" s="29">
        <v>5609</v>
      </c>
      <c r="DX46" s="29">
        <v>5180</v>
      </c>
      <c r="DY46" s="29">
        <v>5491</v>
      </c>
      <c r="DZ46" s="29">
        <v>5340</v>
      </c>
      <c r="EA46" s="29">
        <v>8418</v>
      </c>
      <c r="EB46" s="30">
        <v>8296</v>
      </c>
      <c r="ED46" s="19">
        <f>SUMIFS(Raw!$I:$I, Raw!$A:$A, 'Calls Answered in 60s'!ED$14, Raw!$C:$C, 'Calls Answered in 60s'!$C46, Raw!$H:$H, "A03")</f>
        <v>7599</v>
      </c>
      <c r="EE46" s="29">
        <f>SUMIFS(Raw!$I:$I, Raw!$A:$A, 'Calls Answered in 60s'!EE$14, Raw!$C:$C, 'Calls Answered in 60s'!$C46, Raw!$H:$H, "A03")</f>
        <v>7090</v>
      </c>
      <c r="EF46" s="29">
        <f>SUMIFS(Raw!$I:$I, Raw!$A:$A, 'Calls Answered in 60s'!EF$14, Raw!$C:$C, 'Calls Answered in 60s'!$C46, Raw!$H:$H, "A03")</f>
        <v>6714</v>
      </c>
      <c r="EG46" s="29">
        <f>SUMIFS(Raw!$I:$I, Raw!$A:$A, 'Calls Answered in 60s'!EG$14, Raw!$C:$C, 'Calls Answered in 60s'!$C46, Raw!$H:$H, "A03")</f>
        <v>6868</v>
      </c>
      <c r="EH46" s="29">
        <f>SUMIFS(Raw!$I:$I, Raw!$A:$A, 'Calls Answered in 60s'!EH$14, Raw!$C:$C, 'Calls Answered in 60s'!$C46, Raw!$H:$H, "A03")</f>
        <v>6823</v>
      </c>
      <c r="EI46" s="29">
        <f>SUMIFS(Raw!$I:$I, Raw!$A:$A, 'Calls Answered in 60s'!EI$14, Raw!$C:$C, 'Calls Answered in 60s'!$C46, Raw!$H:$H, "A03")</f>
        <v>10666</v>
      </c>
      <c r="EJ46" s="30">
        <f>SUMIFS(Raw!$I:$I, Raw!$A:$A, 'Calls Answered in 60s'!EJ$14, Raw!$C:$C, 'Calls Answered in 60s'!$C46, Raw!$H:$H, "A03")</f>
        <v>9327</v>
      </c>
      <c r="EL46" s="19">
        <f>SUMIFS(Raw!$I:$I, Raw!$A:$A, 'Calls Answered in 60s'!EL$14, Raw!$C:$C, 'Calls Answered in 60s'!$C46, Raw!$H:$H, "B01")</f>
        <v>5620</v>
      </c>
      <c r="EM46" s="29">
        <f>SUMIFS(Raw!$I:$I, Raw!$A:$A, 'Calls Answered in 60s'!EM$14, Raw!$C:$C, 'Calls Answered in 60s'!$C46, Raw!$H:$H, "B01")</f>
        <v>5916</v>
      </c>
      <c r="EN46" s="29">
        <f>SUMIFS(Raw!$I:$I, Raw!$A:$A, 'Calls Answered in 60s'!EN$14, Raw!$C:$C, 'Calls Answered in 60s'!$C46, Raw!$H:$H, "B01")</f>
        <v>6147</v>
      </c>
      <c r="EO46" s="29">
        <f>SUMIFS(Raw!$I:$I, Raw!$A:$A, 'Calls Answered in 60s'!EO$14, Raw!$C:$C, 'Calls Answered in 60s'!$C46, Raw!$H:$H, "B01")</f>
        <v>5476</v>
      </c>
      <c r="EP46" s="29">
        <f>SUMIFS(Raw!$I:$I, Raw!$A:$A, 'Calls Answered in 60s'!EP$14, Raw!$C:$C, 'Calls Answered in 60s'!$C46, Raw!$H:$H, "B01")</f>
        <v>3935</v>
      </c>
      <c r="EQ46" s="29">
        <f>SUMIFS(Raw!$I:$I, Raw!$A:$A, 'Calls Answered in 60s'!EQ$14, Raw!$C:$C, 'Calls Answered in 60s'!$C46, Raw!$H:$H, "B01")</f>
        <v>9545</v>
      </c>
      <c r="ER46" s="30">
        <f>SUMIFS(Raw!$I:$I, Raw!$A:$A, 'Calls Answered in 60s'!ER$14, Raw!$C:$C, 'Calls Answered in 60s'!$C46, Raw!$H:$H, "B01")</f>
        <v>8241</v>
      </c>
      <c r="ET46" s="19">
        <f>SUMIFS(Raw!$I:$I, Raw!$A:$A, 'Calls Answered in 60s'!ET$14, Raw!$C:$C, 'Calls Answered in 60s'!$C46, Raw!$H:$H, "A03")</f>
        <v>0</v>
      </c>
      <c r="EU46" s="29">
        <f>SUMIFS(Raw!$I:$I, Raw!$A:$A, 'Calls Answered in 60s'!EU$14, Raw!$C:$C, 'Calls Answered in 60s'!$C46, Raw!$H:$H, "A03")</f>
        <v>0</v>
      </c>
      <c r="EV46" s="29">
        <f>SUMIFS(Raw!$I:$I, Raw!$A:$A, 'Calls Answered in 60s'!EV$14, Raw!$C:$C, 'Calls Answered in 60s'!$C46, Raw!$H:$H, "A03")</f>
        <v>0</v>
      </c>
      <c r="EW46" s="29">
        <f>SUMIFS(Raw!$I:$I, Raw!$A:$A, 'Calls Answered in 60s'!EW$14, Raw!$C:$C, 'Calls Answered in 60s'!$C46, Raw!$H:$H, "A03")</f>
        <v>0</v>
      </c>
      <c r="EX46" s="29">
        <f>SUMIFS(Raw!$I:$I, Raw!$A:$A, 'Calls Answered in 60s'!EX$14, Raw!$C:$C, 'Calls Answered in 60s'!$C46, Raw!$H:$H, "A03")</f>
        <v>0</v>
      </c>
      <c r="EY46" s="29">
        <f>SUMIFS(Raw!$I:$I, Raw!$A:$A, 'Calls Answered in 60s'!EY$14, Raw!$C:$C, 'Calls Answered in 60s'!$C46, Raw!$H:$H, "A03")</f>
        <v>0</v>
      </c>
      <c r="EZ46" s="30">
        <f>SUMIFS(Raw!$I:$I, Raw!$A:$A, 'Calls Answered in 60s'!EZ$14, Raw!$C:$C, 'Calls Answered in 60s'!$C46, Raw!$H:$H, "A03")</f>
        <v>0</v>
      </c>
      <c r="FB46" s="19">
        <f>SUMIFS(Raw!$I:$I, Raw!$A:$A, 'Calls Answered in 60s'!FB$14, Raw!$C:$C, 'Calls Answered in 60s'!$C46, Raw!$H:$H, "B01")</f>
        <v>0</v>
      </c>
      <c r="FC46" s="29">
        <f>SUMIFS(Raw!$I:$I, Raw!$A:$A, 'Calls Answered in 60s'!FC$14, Raw!$C:$C, 'Calls Answered in 60s'!$C46, Raw!$H:$H, "B01")</f>
        <v>0</v>
      </c>
      <c r="FD46" s="29">
        <f>SUMIFS(Raw!$I:$I, Raw!$A:$A, 'Calls Answered in 60s'!FD$14, Raw!$C:$C, 'Calls Answered in 60s'!$C46, Raw!$H:$H, "B01")</f>
        <v>0</v>
      </c>
      <c r="FE46" s="29">
        <f>SUMIFS(Raw!$I:$I, Raw!$A:$A, 'Calls Answered in 60s'!FE$14, Raw!$C:$C, 'Calls Answered in 60s'!$C46, Raw!$H:$H, "B01")</f>
        <v>0</v>
      </c>
      <c r="FF46" s="29">
        <f>SUMIFS(Raw!$I:$I, Raw!$A:$A, 'Calls Answered in 60s'!FF$14, Raw!$C:$C, 'Calls Answered in 60s'!$C46, Raw!$H:$H, "B01")</f>
        <v>0</v>
      </c>
      <c r="FG46" s="29">
        <f>SUMIFS(Raw!$I:$I, Raw!$A:$A, 'Calls Answered in 60s'!FG$14, Raw!$C:$C, 'Calls Answered in 60s'!$C46, Raw!$H:$H, "B01")</f>
        <v>0</v>
      </c>
      <c r="FH46" s="30">
        <f>SUMIFS(Raw!$I:$I, Raw!$A:$A, 'Calls Answered in 60s'!FH$14, Raw!$C:$C, 'Calls Answered in 60s'!$C46, Raw!$H:$H, "B01")</f>
        <v>0</v>
      </c>
      <c r="FJ46" s="19">
        <f>SUMIFS(Raw!$I:$I, Raw!$A:$A, 'Calls Answered in 60s'!FJ$14, Raw!$C:$C, 'Calls Answered in 60s'!$C46, Raw!$H:$H, "A03")</f>
        <v>0</v>
      </c>
      <c r="FK46" s="29">
        <f>SUMIFS(Raw!$I:$I, Raw!$A:$A, 'Calls Answered in 60s'!FK$14, Raw!$C:$C, 'Calls Answered in 60s'!$C46, Raw!$H:$H, "A03")</f>
        <v>0</v>
      </c>
      <c r="FL46" s="29">
        <f>SUMIFS(Raw!$I:$I, Raw!$A:$A, 'Calls Answered in 60s'!FL$14, Raw!$C:$C, 'Calls Answered in 60s'!$C46, Raw!$H:$H, "A03")</f>
        <v>0</v>
      </c>
      <c r="FM46" s="29">
        <f>SUMIFS(Raw!$I:$I, Raw!$A:$A, 'Calls Answered in 60s'!FM$14, Raw!$C:$C, 'Calls Answered in 60s'!$C46, Raw!$H:$H, "A03")</f>
        <v>0</v>
      </c>
      <c r="FN46" s="29">
        <f>SUMIFS(Raw!$I:$I, Raw!$A:$A, 'Calls Answered in 60s'!FN$14, Raw!$C:$C, 'Calls Answered in 60s'!$C46, Raw!$H:$H, "A03")</f>
        <v>0</v>
      </c>
      <c r="FO46" s="29">
        <f>SUMIFS(Raw!$I:$I, Raw!$A:$A, 'Calls Answered in 60s'!FO$14, Raw!$C:$C, 'Calls Answered in 60s'!$C46, Raw!$H:$H, "A03")</f>
        <v>0</v>
      </c>
      <c r="FP46" s="30">
        <f>SUMIFS(Raw!$I:$I, Raw!$A:$A, 'Calls Answered in 60s'!FP$14, Raw!$C:$C, 'Calls Answered in 60s'!$C46, Raw!$H:$H, "A03")</f>
        <v>0</v>
      </c>
      <c r="FR46" s="19">
        <f>SUMIFS(Raw!$I:$I, Raw!$A:$A, 'Calls Answered in 60s'!FR$14, Raw!$C:$C, 'Calls Answered in 60s'!$C46, Raw!$H:$H, "B01")</f>
        <v>0</v>
      </c>
      <c r="FS46" s="29">
        <f>SUMIFS(Raw!$I:$I, Raw!$A:$A, 'Calls Answered in 60s'!FS$14, Raw!$C:$C, 'Calls Answered in 60s'!$C46, Raw!$H:$H, "B01")</f>
        <v>0</v>
      </c>
      <c r="FT46" s="29">
        <f>SUMIFS(Raw!$I:$I, Raw!$A:$A, 'Calls Answered in 60s'!FT$14, Raw!$C:$C, 'Calls Answered in 60s'!$C46, Raw!$H:$H, "B01")</f>
        <v>0</v>
      </c>
      <c r="FU46" s="29">
        <f>SUMIFS(Raw!$I:$I, Raw!$A:$A, 'Calls Answered in 60s'!FU$14, Raw!$C:$C, 'Calls Answered in 60s'!$C46, Raw!$H:$H, "B01")</f>
        <v>0</v>
      </c>
      <c r="FV46" s="29">
        <f>SUMIFS(Raw!$I:$I, Raw!$A:$A, 'Calls Answered in 60s'!FV$14, Raw!$C:$C, 'Calls Answered in 60s'!$C46, Raw!$H:$H, "B01")</f>
        <v>0</v>
      </c>
      <c r="FW46" s="29">
        <f>SUMIFS(Raw!$I:$I, Raw!$A:$A, 'Calls Answered in 60s'!FW$14, Raw!$C:$C, 'Calls Answered in 60s'!$C46, Raw!$H:$H, "B01")</f>
        <v>0</v>
      </c>
      <c r="FX46" s="30">
        <f>SUMIFS(Raw!$I:$I, Raw!$A:$A, 'Calls Answered in 60s'!FX$14, Raw!$C:$C, 'Calls Answered in 60s'!$C46, Raw!$H:$H, "B01")</f>
        <v>0</v>
      </c>
      <c r="FZ46" s="19">
        <f>SUMIFS(Raw!$I:$I, Raw!$A:$A, 'Calls Answered in 60s'!FZ$14, Raw!$C:$C, 'Calls Answered in 60s'!$C46, Raw!$H:$H, "A03")</f>
        <v>0</v>
      </c>
      <c r="GA46" s="29">
        <f>SUMIFS(Raw!$I:$I, Raw!$A:$A, 'Calls Answered in 60s'!GA$14, Raw!$C:$C, 'Calls Answered in 60s'!$C46, Raw!$H:$H, "A03")</f>
        <v>0</v>
      </c>
      <c r="GB46" s="29">
        <f>SUMIFS(Raw!$I:$I, Raw!$A:$A, 'Calls Answered in 60s'!GB$14, Raw!$C:$C, 'Calls Answered in 60s'!$C46, Raw!$H:$H, "A03")</f>
        <v>0</v>
      </c>
      <c r="GC46" s="29">
        <f>SUMIFS(Raw!$I:$I, Raw!$A:$A, 'Calls Answered in 60s'!GC$14, Raw!$C:$C, 'Calls Answered in 60s'!$C46, Raw!$H:$H, "A03")</f>
        <v>0</v>
      </c>
      <c r="GD46" s="29">
        <f>SUMIFS(Raw!$I:$I, Raw!$A:$A, 'Calls Answered in 60s'!GD$14, Raw!$C:$C, 'Calls Answered in 60s'!$C46, Raw!$H:$H, "A03")</f>
        <v>0</v>
      </c>
      <c r="GE46" s="29">
        <f>SUMIFS(Raw!$I:$I, Raw!$A:$A, 'Calls Answered in 60s'!GE$14, Raw!$C:$C, 'Calls Answered in 60s'!$C46, Raw!$H:$H, "A03")</f>
        <v>0</v>
      </c>
      <c r="GF46" s="30">
        <f>SUMIFS(Raw!$I:$I, Raw!$A:$A, 'Calls Answered in 60s'!GF$14, Raw!$C:$C, 'Calls Answered in 60s'!$C46, Raw!$H:$H, "A03")</f>
        <v>0</v>
      </c>
      <c r="GH46" s="19">
        <f>SUMIFS(Raw!$I:$I, Raw!$A:$A, 'Calls Answered in 60s'!GH$14, Raw!$C:$C, 'Calls Answered in 60s'!$C46, Raw!$H:$H, "B01")</f>
        <v>0</v>
      </c>
      <c r="GI46" s="29">
        <f>SUMIFS(Raw!$I:$I, Raw!$A:$A, 'Calls Answered in 60s'!GI$14, Raw!$C:$C, 'Calls Answered in 60s'!$C46, Raw!$H:$H, "B01")</f>
        <v>0</v>
      </c>
      <c r="GJ46" s="29">
        <f>SUMIFS(Raw!$I:$I, Raw!$A:$A, 'Calls Answered in 60s'!GJ$14, Raw!$C:$C, 'Calls Answered in 60s'!$C46, Raw!$H:$H, "B01")</f>
        <v>0</v>
      </c>
      <c r="GK46" s="29">
        <f>SUMIFS(Raw!$I:$I, Raw!$A:$A, 'Calls Answered in 60s'!GK$14, Raw!$C:$C, 'Calls Answered in 60s'!$C46, Raw!$H:$H, "B01")</f>
        <v>0</v>
      </c>
      <c r="GL46" s="29">
        <f>SUMIFS(Raw!$I:$I, Raw!$A:$A, 'Calls Answered in 60s'!GL$14, Raw!$C:$C, 'Calls Answered in 60s'!$C46, Raw!$H:$H, "B01")</f>
        <v>0</v>
      </c>
      <c r="GM46" s="29">
        <f>SUMIFS(Raw!$I:$I, Raw!$A:$A, 'Calls Answered in 60s'!GM$14, Raw!$C:$C, 'Calls Answered in 60s'!$C46, Raw!$H:$H, "B01")</f>
        <v>0</v>
      </c>
      <c r="GN46" s="30">
        <f>SUMIFS(Raw!$I:$I, Raw!$A:$A, 'Calls Answered in 60s'!GN$14, Raw!$C:$C, 'Calls Answered in 60s'!$C46, Raw!$H:$H, "B01")</f>
        <v>0</v>
      </c>
      <c r="GP46" s="19">
        <f>SUMIFS(Raw!$I:$I, Raw!$A:$A, 'Calls Answered in 60s'!GP$14, Raw!$C:$C, 'Calls Answered in 60s'!$C46, Raw!$H:$H, "A03")</f>
        <v>0</v>
      </c>
      <c r="GQ46" s="29">
        <f>SUMIFS(Raw!$I:$I, Raw!$A:$A, 'Calls Answered in 60s'!GQ$14, Raw!$C:$C, 'Calls Answered in 60s'!$C46, Raw!$H:$H, "A03")</f>
        <v>0</v>
      </c>
      <c r="GR46" s="29">
        <f>SUMIFS(Raw!$I:$I, Raw!$A:$A, 'Calls Answered in 60s'!GR$14, Raw!$C:$C, 'Calls Answered in 60s'!$C46, Raw!$H:$H, "A03")</f>
        <v>0</v>
      </c>
      <c r="GS46" s="29">
        <f>SUMIFS(Raw!$I:$I, Raw!$A:$A, 'Calls Answered in 60s'!GS$14, Raw!$C:$C, 'Calls Answered in 60s'!$C46, Raw!$H:$H, "A03")</f>
        <v>0</v>
      </c>
      <c r="GT46" s="29">
        <f>SUMIFS(Raw!$I:$I, Raw!$A:$A, 'Calls Answered in 60s'!GT$14, Raw!$C:$C, 'Calls Answered in 60s'!$C46, Raw!$H:$H, "A03")</f>
        <v>0</v>
      </c>
      <c r="GU46" s="29">
        <f>SUMIFS(Raw!$I:$I, Raw!$A:$A, 'Calls Answered in 60s'!GU$14, Raw!$C:$C, 'Calls Answered in 60s'!$C46, Raw!$H:$H, "A03")</f>
        <v>0</v>
      </c>
      <c r="GV46" s="30">
        <f>SUMIFS(Raw!$I:$I, Raw!$A:$A, 'Calls Answered in 60s'!GV$14, Raw!$C:$C, 'Calls Answered in 60s'!$C46, Raw!$H:$H, "A03")</f>
        <v>0</v>
      </c>
      <c r="GX46" s="19">
        <f>SUMIFS(Raw!$I:$I, Raw!$A:$A, 'Calls Answered in 60s'!GX$14, Raw!$C:$C, 'Calls Answered in 60s'!$C46, Raw!$H:$H, "B01")</f>
        <v>0</v>
      </c>
      <c r="GY46" s="29">
        <f>SUMIFS(Raw!$I:$I, Raw!$A:$A, 'Calls Answered in 60s'!GY$14, Raw!$C:$C, 'Calls Answered in 60s'!$C46, Raw!$H:$H, "B01")</f>
        <v>0</v>
      </c>
      <c r="GZ46" s="29">
        <f>SUMIFS(Raw!$I:$I, Raw!$A:$A, 'Calls Answered in 60s'!GZ$14, Raw!$C:$C, 'Calls Answered in 60s'!$C46, Raw!$H:$H, "B01")</f>
        <v>0</v>
      </c>
      <c r="HA46" s="29">
        <f>SUMIFS(Raw!$I:$I, Raw!$A:$A, 'Calls Answered in 60s'!HA$14, Raw!$C:$C, 'Calls Answered in 60s'!$C46, Raw!$H:$H, "B01")</f>
        <v>0</v>
      </c>
      <c r="HB46" s="29">
        <f>SUMIFS(Raw!$I:$I, Raw!$A:$A, 'Calls Answered in 60s'!HB$14, Raw!$C:$C, 'Calls Answered in 60s'!$C46, Raw!$H:$H, "B01")</f>
        <v>0</v>
      </c>
      <c r="HC46" s="29">
        <f>SUMIFS(Raw!$I:$I, Raw!$A:$A, 'Calls Answered in 60s'!HC$14, Raw!$C:$C, 'Calls Answered in 60s'!$C46, Raw!$H:$H, "B01")</f>
        <v>0</v>
      </c>
      <c r="HD46" s="30">
        <f>SUMIFS(Raw!$I:$I, Raw!$A:$A, 'Calls Answered in 60s'!HD$14, Raw!$C:$C, 'Calls Answered in 60s'!$C46, Raw!$H:$H, "B01")</f>
        <v>0</v>
      </c>
      <c r="HF46" s="19">
        <f>SUMIFS(Raw!$I:$I, Raw!$A:$A, 'Calls Answered in 60s'!HF$14, Raw!$C:$C, 'Calls Answered in 60s'!$C46, Raw!$H:$H, "A03")</f>
        <v>0</v>
      </c>
      <c r="HG46" s="29">
        <f>SUMIFS(Raw!$I:$I, Raw!$A:$A, 'Calls Answered in 60s'!HG$14, Raw!$C:$C, 'Calls Answered in 60s'!$C46, Raw!$H:$H, "A03")</f>
        <v>0</v>
      </c>
      <c r="HH46" s="29">
        <f>SUMIFS(Raw!$I:$I, Raw!$A:$A, 'Calls Answered in 60s'!HH$14, Raw!$C:$C, 'Calls Answered in 60s'!$C46, Raw!$H:$H, "A03")</f>
        <v>0</v>
      </c>
      <c r="HI46" s="29">
        <f>SUMIFS(Raw!$I:$I, Raw!$A:$A, 'Calls Answered in 60s'!HI$14, Raw!$C:$C, 'Calls Answered in 60s'!$C46, Raw!$H:$H, "A03")</f>
        <v>0</v>
      </c>
      <c r="HJ46" s="29">
        <f>SUMIFS(Raw!$I:$I, Raw!$A:$A, 'Calls Answered in 60s'!HJ$14, Raw!$C:$C, 'Calls Answered in 60s'!$C46, Raw!$H:$H, "A03")</f>
        <v>0</v>
      </c>
      <c r="HK46" s="29">
        <f>SUMIFS(Raw!$I:$I, Raw!$A:$A, 'Calls Answered in 60s'!HK$14, Raw!$C:$C, 'Calls Answered in 60s'!$C46, Raw!$H:$H, "A03")</f>
        <v>0</v>
      </c>
      <c r="HL46" s="30">
        <f>SUMIFS(Raw!$I:$I, Raw!$A:$A, 'Calls Answered in 60s'!HL$14, Raw!$C:$C, 'Calls Answered in 60s'!$C46, Raw!$H:$H, "A03")</f>
        <v>0</v>
      </c>
      <c r="HN46" s="19">
        <f>SUMIFS(Raw!$I:$I, Raw!$A:$A, 'Calls Answered in 60s'!HN$14, Raw!$C:$C, 'Calls Answered in 60s'!$C46, Raw!$H:$H, "B01")</f>
        <v>0</v>
      </c>
      <c r="HO46" s="29">
        <f>SUMIFS(Raw!$I:$I, Raw!$A:$A, 'Calls Answered in 60s'!HO$14, Raw!$C:$C, 'Calls Answered in 60s'!$C46, Raw!$H:$H, "B01")</f>
        <v>0</v>
      </c>
      <c r="HP46" s="29">
        <f>SUMIFS(Raw!$I:$I, Raw!$A:$A, 'Calls Answered in 60s'!HP$14, Raw!$C:$C, 'Calls Answered in 60s'!$C46, Raw!$H:$H, "B01")</f>
        <v>0</v>
      </c>
      <c r="HQ46" s="29">
        <f>SUMIFS(Raw!$I:$I, Raw!$A:$A, 'Calls Answered in 60s'!HQ$14, Raw!$C:$C, 'Calls Answered in 60s'!$C46, Raw!$H:$H, "B01")</f>
        <v>0</v>
      </c>
      <c r="HR46" s="29">
        <f>SUMIFS(Raw!$I:$I, Raw!$A:$A, 'Calls Answered in 60s'!HR$14, Raw!$C:$C, 'Calls Answered in 60s'!$C46, Raw!$H:$H, "B01")</f>
        <v>0</v>
      </c>
      <c r="HS46" s="29">
        <f>SUMIFS(Raw!$I:$I, Raw!$A:$A, 'Calls Answered in 60s'!HS$14, Raw!$C:$C, 'Calls Answered in 60s'!$C46, Raw!$H:$H, "B01")</f>
        <v>0</v>
      </c>
      <c r="HT46" s="30">
        <f>SUMIFS(Raw!$I:$I, Raw!$A:$A, 'Calls Answered in 60s'!HT$14, Raw!$C:$C, 'Calls Answered in 60s'!$C46, Raw!$H:$H, "B01")</f>
        <v>0</v>
      </c>
      <c r="HV46" s="19">
        <f>SUMIFS(Raw!$I:$I, Raw!$A:$A, 'Calls Answered in 60s'!HV$14, Raw!$C:$C, 'Calls Answered in 60s'!$C46, Raw!$H:$H, "A03")</f>
        <v>0</v>
      </c>
      <c r="HW46" s="29">
        <f>SUMIFS(Raw!$I:$I, Raw!$A:$A, 'Calls Answered in 60s'!HW$14, Raw!$C:$C, 'Calls Answered in 60s'!$C46, Raw!$H:$H, "A03")</f>
        <v>0</v>
      </c>
      <c r="HX46" s="29">
        <f>SUMIFS(Raw!$I:$I, Raw!$A:$A, 'Calls Answered in 60s'!HX$14, Raw!$C:$C, 'Calls Answered in 60s'!$C46, Raw!$H:$H, "A03")</f>
        <v>0</v>
      </c>
      <c r="HY46" s="29">
        <f>SUMIFS(Raw!$I:$I, Raw!$A:$A, 'Calls Answered in 60s'!HY$14, Raw!$C:$C, 'Calls Answered in 60s'!$C46, Raw!$H:$H, "A03")</f>
        <v>0</v>
      </c>
      <c r="HZ46" s="29">
        <f>SUMIFS(Raw!$I:$I, Raw!$A:$A, 'Calls Answered in 60s'!HZ$14, Raw!$C:$C, 'Calls Answered in 60s'!$C46, Raw!$H:$H, "A03")</f>
        <v>0</v>
      </c>
      <c r="IA46" s="29">
        <f>SUMIFS(Raw!$I:$I, Raw!$A:$A, 'Calls Answered in 60s'!IA$14, Raw!$C:$C, 'Calls Answered in 60s'!$C46, Raw!$H:$H, "A03")</f>
        <v>0</v>
      </c>
      <c r="IB46" s="30">
        <f>SUMIFS(Raw!$I:$I, Raw!$A:$A, 'Calls Answered in 60s'!IB$14, Raw!$C:$C, 'Calls Answered in 60s'!$C46, Raw!$H:$H, "A03")</f>
        <v>0</v>
      </c>
      <c r="ID46" s="19">
        <f>SUMIFS(Raw!$I:$I, Raw!$A:$A, 'Calls Answered in 60s'!ID$14, Raw!$C:$C, 'Calls Answered in 60s'!$C46, Raw!$H:$H, "B01")</f>
        <v>0</v>
      </c>
      <c r="IE46" s="29">
        <f>SUMIFS(Raw!$I:$I, Raw!$A:$A, 'Calls Answered in 60s'!IE$14, Raw!$C:$C, 'Calls Answered in 60s'!$C46, Raw!$H:$H, "B01")</f>
        <v>0</v>
      </c>
      <c r="IF46" s="29">
        <f>SUMIFS(Raw!$I:$I, Raw!$A:$A, 'Calls Answered in 60s'!IF$14, Raw!$C:$C, 'Calls Answered in 60s'!$C46, Raw!$H:$H, "B01")</f>
        <v>0</v>
      </c>
      <c r="IG46" s="29">
        <f>SUMIFS(Raw!$I:$I, Raw!$A:$A, 'Calls Answered in 60s'!IG$14, Raw!$C:$C, 'Calls Answered in 60s'!$C46, Raw!$H:$H, "B01")</f>
        <v>0</v>
      </c>
      <c r="IH46" s="29">
        <f>SUMIFS(Raw!$I:$I, Raw!$A:$A, 'Calls Answered in 60s'!IH$14, Raw!$C:$C, 'Calls Answered in 60s'!$C46, Raw!$H:$H, "B01")</f>
        <v>0</v>
      </c>
      <c r="II46" s="29">
        <f>SUMIFS(Raw!$I:$I, Raw!$A:$A, 'Calls Answered in 60s'!II$14, Raw!$C:$C, 'Calls Answered in 60s'!$C46, Raw!$H:$H, "B01")</f>
        <v>0</v>
      </c>
      <c r="IJ46" s="30">
        <f>SUMIFS(Raw!$I:$I, Raw!$A:$A, 'Calls Answered in 60s'!IJ$14, Raw!$C:$C, 'Calls Answered in 60s'!$C46, Raw!$H:$H, "B01")</f>
        <v>0</v>
      </c>
      <c r="IL46" s="19">
        <f>SUMIFS(Raw!$I:$I, Raw!$A:$A, 'Calls Answered in 60s'!IL$14, Raw!$C:$C, 'Calls Answered in 60s'!$C46, Raw!$H:$H, "A03")</f>
        <v>0</v>
      </c>
      <c r="IM46" s="29">
        <f>SUMIFS(Raw!$I:$I, Raw!$A:$A, 'Calls Answered in 60s'!IM$14, Raw!$C:$C, 'Calls Answered in 60s'!$C46, Raw!$H:$H, "A03")</f>
        <v>0</v>
      </c>
      <c r="IN46" s="29">
        <f>SUMIFS(Raw!$I:$I, Raw!$A:$A, 'Calls Answered in 60s'!IN$14, Raw!$C:$C, 'Calls Answered in 60s'!$C46, Raw!$H:$H, "A03")</f>
        <v>0</v>
      </c>
      <c r="IO46" s="29">
        <f>SUMIFS(Raw!$I:$I, Raw!$A:$A, 'Calls Answered in 60s'!IO$14, Raw!$C:$C, 'Calls Answered in 60s'!$C46, Raw!$H:$H, "A03")</f>
        <v>0</v>
      </c>
      <c r="IP46" s="29">
        <f>SUMIFS(Raw!$I:$I, Raw!$A:$A, 'Calls Answered in 60s'!IP$14, Raw!$C:$C, 'Calls Answered in 60s'!$C46, Raw!$H:$H, "A03")</f>
        <v>0</v>
      </c>
      <c r="IQ46" s="29">
        <f>SUMIFS(Raw!$I:$I, Raw!$A:$A, 'Calls Answered in 60s'!IQ$14, Raw!$C:$C, 'Calls Answered in 60s'!$C46, Raw!$H:$H, "A03")</f>
        <v>0</v>
      </c>
      <c r="IR46" s="30">
        <f>SUMIFS(Raw!$I:$I, Raw!$A:$A, 'Calls Answered in 60s'!IR$14, Raw!$C:$C, 'Calls Answered in 60s'!$C46, Raw!$H:$H, "A03")</f>
        <v>0</v>
      </c>
      <c r="IT46" s="19">
        <f>SUMIFS(Raw!$I:$I, Raw!$A:$A, 'Calls Answered in 60s'!IT$14, Raw!$C:$C, 'Calls Answered in 60s'!$C46, Raw!$H:$H, "B01")</f>
        <v>0</v>
      </c>
      <c r="IU46" s="29">
        <f>SUMIFS(Raw!$I:$I, Raw!$A:$A, 'Calls Answered in 60s'!IU$14, Raw!$C:$C, 'Calls Answered in 60s'!$C46, Raw!$H:$H, "B01")</f>
        <v>0</v>
      </c>
      <c r="IV46" s="29">
        <f>SUMIFS(Raw!$I:$I, Raw!$A:$A, 'Calls Answered in 60s'!IV$14, Raw!$C:$C, 'Calls Answered in 60s'!$C46, Raw!$H:$H, "B01")</f>
        <v>0</v>
      </c>
      <c r="IW46" s="29">
        <f>SUMIFS(Raw!$I:$I, Raw!$A:$A, 'Calls Answered in 60s'!IW$14, Raw!$C:$C, 'Calls Answered in 60s'!$C46, Raw!$H:$H, "B01")</f>
        <v>0</v>
      </c>
      <c r="IX46" s="29">
        <f>SUMIFS(Raw!$I:$I, Raw!$A:$A, 'Calls Answered in 60s'!IX$14, Raw!$C:$C, 'Calls Answered in 60s'!$C46, Raw!$H:$H, "B01")</f>
        <v>0</v>
      </c>
      <c r="IY46" s="29">
        <f>SUMIFS(Raw!$I:$I, Raw!$A:$A, 'Calls Answered in 60s'!IY$14, Raw!$C:$C, 'Calls Answered in 60s'!$C46, Raw!$H:$H, "B01")</f>
        <v>0</v>
      </c>
      <c r="IZ46" s="30">
        <f>SUMIFS(Raw!$I:$I, Raw!$A:$A, 'Calls Answered in 60s'!IZ$14, Raw!$C:$C, 'Calls Answered in 60s'!$C46, Raw!$H:$H, "B01")</f>
        <v>0</v>
      </c>
      <c r="JB46" s="19">
        <f>SUMIFS(Raw!$I:$I, Raw!$A:$A, 'Calls Answered in 60s'!JB$14, Raw!$C:$C, 'Calls Answered in 60s'!$C46, Raw!$H:$H, "A03")</f>
        <v>0</v>
      </c>
      <c r="JC46" s="29">
        <f>SUMIFS(Raw!$I:$I, Raw!$A:$A, 'Calls Answered in 60s'!JC$14, Raw!$C:$C, 'Calls Answered in 60s'!$C46, Raw!$H:$H, "A03")</f>
        <v>0</v>
      </c>
      <c r="JD46" s="29">
        <f>SUMIFS(Raw!$I:$I, Raw!$A:$A, 'Calls Answered in 60s'!JD$14, Raw!$C:$C, 'Calls Answered in 60s'!$C46, Raw!$H:$H, "A03")</f>
        <v>0</v>
      </c>
      <c r="JE46" s="29">
        <f>SUMIFS(Raw!$I:$I, Raw!$A:$A, 'Calls Answered in 60s'!JE$14, Raw!$C:$C, 'Calls Answered in 60s'!$C46, Raw!$H:$H, "A03")</f>
        <v>0</v>
      </c>
      <c r="JF46" s="29">
        <f>SUMIFS(Raw!$I:$I, Raw!$A:$A, 'Calls Answered in 60s'!JF$14, Raw!$C:$C, 'Calls Answered in 60s'!$C46, Raw!$H:$H, "A03")</f>
        <v>0</v>
      </c>
      <c r="JG46" s="29">
        <f>SUMIFS(Raw!$I:$I, Raw!$A:$A, 'Calls Answered in 60s'!JG$14, Raw!$C:$C, 'Calls Answered in 60s'!$C46, Raw!$H:$H, "A03")</f>
        <v>0</v>
      </c>
      <c r="JH46" s="30">
        <f>SUMIFS(Raw!$I:$I, Raw!$A:$A, 'Calls Answered in 60s'!JH$14, Raw!$C:$C, 'Calls Answered in 60s'!$C46, Raw!$H:$H, "A03")</f>
        <v>0</v>
      </c>
      <c r="JJ46" s="19">
        <f>SUMIFS(Raw!$I:$I, Raw!$A:$A, 'Calls Answered in 60s'!JJ$14, Raw!$C:$C, 'Calls Answered in 60s'!$C46, Raw!$H:$H, "B01")</f>
        <v>0</v>
      </c>
      <c r="JK46" s="29">
        <f>SUMIFS(Raw!$I:$I, Raw!$A:$A, 'Calls Answered in 60s'!JK$14, Raw!$C:$C, 'Calls Answered in 60s'!$C46, Raw!$H:$H, "B01")</f>
        <v>0</v>
      </c>
      <c r="JL46" s="29">
        <f>SUMIFS(Raw!$I:$I, Raw!$A:$A, 'Calls Answered in 60s'!JL$14, Raw!$C:$C, 'Calls Answered in 60s'!$C46, Raw!$H:$H, "B01")</f>
        <v>0</v>
      </c>
      <c r="JM46" s="29">
        <f>SUMIFS(Raw!$I:$I, Raw!$A:$A, 'Calls Answered in 60s'!JM$14, Raw!$C:$C, 'Calls Answered in 60s'!$C46, Raw!$H:$H, "B01")</f>
        <v>0</v>
      </c>
      <c r="JN46" s="29">
        <f>SUMIFS(Raw!$I:$I, Raw!$A:$A, 'Calls Answered in 60s'!JN$14, Raw!$C:$C, 'Calls Answered in 60s'!$C46, Raw!$H:$H, "B01")</f>
        <v>0</v>
      </c>
      <c r="JO46" s="29">
        <f>SUMIFS(Raw!$I:$I, Raw!$A:$A, 'Calls Answered in 60s'!JO$14, Raw!$C:$C, 'Calls Answered in 60s'!$C46, Raw!$H:$H, "B01")</f>
        <v>0</v>
      </c>
      <c r="JP46" s="30">
        <f>SUMIFS(Raw!$I:$I, Raw!$A:$A, 'Calls Answered in 60s'!JP$14, Raw!$C:$C, 'Calls Answered in 60s'!$C46, Raw!$H:$H, "B01")</f>
        <v>0</v>
      </c>
      <c r="JR46" s="19">
        <f>SUMIFS(Raw!$I:$I, Raw!$A:$A, 'Calls Answered in 60s'!JR$14, Raw!$C:$C, 'Calls Answered in 60s'!$C46, Raw!$H:$H, "A03")</f>
        <v>0</v>
      </c>
      <c r="JS46" s="29">
        <f>SUMIFS(Raw!$I:$I, Raw!$A:$A, 'Calls Answered in 60s'!JS$14, Raw!$C:$C, 'Calls Answered in 60s'!$C46, Raw!$H:$H, "A03")</f>
        <v>0</v>
      </c>
      <c r="JT46" s="29">
        <f>SUMIFS(Raw!$I:$I, Raw!$A:$A, 'Calls Answered in 60s'!JT$14, Raw!$C:$C, 'Calls Answered in 60s'!$C46, Raw!$H:$H, "A03")</f>
        <v>0</v>
      </c>
      <c r="JU46" s="29">
        <f>SUMIFS(Raw!$I:$I, Raw!$A:$A, 'Calls Answered in 60s'!JU$14, Raw!$C:$C, 'Calls Answered in 60s'!$C46, Raw!$H:$H, "A03")</f>
        <v>0</v>
      </c>
      <c r="JV46" s="29">
        <f>SUMIFS(Raw!$I:$I, Raw!$A:$A, 'Calls Answered in 60s'!JV$14, Raw!$C:$C, 'Calls Answered in 60s'!$C46, Raw!$H:$H, "A03")</f>
        <v>0</v>
      </c>
      <c r="JW46" s="29">
        <f>SUMIFS(Raw!$I:$I, Raw!$A:$A, 'Calls Answered in 60s'!JW$14, Raw!$C:$C, 'Calls Answered in 60s'!$C46, Raw!$H:$H, "A03")</f>
        <v>0</v>
      </c>
      <c r="JX46" s="30">
        <f>SUMIFS(Raw!$I:$I, Raw!$A:$A, 'Calls Answered in 60s'!JX$14, Raw!$C:$C, 'Calls Answered in 60s'!$C46, Raw!$H:$H, "A03")</f>
        <v>0</v>
      </c>
      <c r="JZ46" s="19">
        <f>SUMIFS(Raw!$I:$I, Raw!$A:$A, 'Calls Answered in 60s'!JZ$14, Raw!$C:$C, 'Calls Answered in 60s'!$C46, Raw!$H:$H, "B01")</f>
        <v>0</v>
      </c>
      <c r="KA46" s="29">
        <f>SUMIFS(Raw!$I:$I, Raw!$A:$A, 'Calls Answered in 60s'!KA$14, Raw!$C:$C, 'Calls Answered in 60s'!$C46, Raw!$H:$H, "B01")</f>
        <v>0</v>
      </c>
      <c r="KB46" s="29">
        <f>SUMIFS(Raw!$I:$I, Raw!$A:$A, 'Calls Answered in 60s'!KB$14, Raw!$C:$C, 'Calls Answered in 60s'!$C46, Raw!$H:$H, "B01")</f>
        <v>0</v>
      </c>
      <c r="KC46" s="29">
        <f>SUMIFS(Raw!$I:$I, Raw!$A:$A, 'Calls Answered in 60s'!KC$14, Raw!$C:$C, 'Calls Answered in 60s'!$C46, Raw!$H:$H, "B01")</f>
        <v>0</v>
      </c>
      <c r="KD46" s="29">
        <f>SUMIFS(Raw!$I:$I, Raw!$A:$A, 'Calls Answered in 60s'!KD$14, Raw!$C:$C, 'Calls Answered in 60s'!$C46, Raw!$H:$H, "B01")</f>
        <v>0</v>
      </c>
      <c r="KE46" s="29">
        <f>SUMIFS(Raw!$I:$I, Raw!$A:$A, 'Calls Answered in 60s'!KE$14, Raw!$C:$C, 'Calls Answered in 60s'!$C46, Raw!$H:$H, "B01")</f>
        <v>0</v>
      </c>
      <c r="KF46" s="30">
        <f>SUMIFS(Raw!$I:$I, Raw!$A:$A, 'Calls Answered in 60s'!KF$14, Raw!$C:$C, 'Calls Answered in 60s'!$C46, Raw!$H:$H, "B01")</f>
        <v>0</v>
      </c>
      <c r="KH46" s="19">
        <f>SUMIFS(Raw!$I:$I, Raw!$A:$A, 'Calls Answered in 60s'!KH$14, Raw!$C:$C, 'Calls Answered in 60s'!$C46, Raw!$H:$H, "A03")</f>
        <v>0</v>
      </c>
      <c r="KI46" s="29">
        <f>SUMIFS(Raw!$I:$I, Raw!$A:$A, 'Calls Answered in 60s'!KI$14, Raw!$C:$C, 'Calls Answered in 60s'!$C46, Raw!$H:$H, "A03")</f>
        <v>0</v>
      </c>
      <c r="KJ46" s="29">
        <f>SUMIFS(Raw!$I:$I, Raw!$A:$A, 'Calls Answered in 60s'!KJ$14, Raw!$C:$C, 'Calls Answered in 60s'!$C46, Raw!$H:$H, "A03")</f>
        <v>0</v>
      </c>
      <c r="KK46" s="29">
        <f>SUMIFS(Raw!$I:$I, Raw!$A:$A, 'Calls Answered in 60s'!KK$14, Raw!$C:$C, 'Calls Answered in 60s'!$C46, Raw!$H:$H, "A03")</f>
        <v>0</v>
      </c>
      <c r="KL46" s="29">
        <f>SUMIFS(Raw!$I:$I, Raw!$A:$A, 'Calls Answered in 60s'!KL$14, Raw!$C:$C, 'Calls Answered in 60s'!$C46, Raw!$H:$H, "A03")</f>
        <v>0</v>
      </c>
      <c r="KM46" s="29">
        <f>SUMIFS(Raw!$I:$I, Raw!$A:$A, 'Calls Answered in 60s'!KM$14, Raw!$C:$C, 'Calls Answered in 60s'!$C46, Raw!$H:$H, "A03")</f>
        <v>0</v>
      </c>
      <c r="KN46" s="30">
        <f>SUMIFS(Raw!$I:$I, Raw!$A:$A, 'Calls Answered in 60s'!KN$14, Raw!$C:$C, 'Calls Answered in 60s'!$C46, Raw!$H:$H, "A03")</f>
        <v>0</v>
      </c>
      <c r="KP46" s="19">
        <f>SUMIFS(Raw!$I:$I, Raw!$A:$A, 'Calls Answered in 60s'!KP$14, Raw!$C:$C, 'Calls Answered in 60s'!$C46, Raw!$H:$H, "B01")</f>
        <v>0</v>
      </c>
      <c r="KQ46" s="29">
        <f>SUMIFS(Raw!$I:$I, Raw!$A:$A, 'Calls Answered in 60s'!KQ$14, Raw!$C:$C, 'Calls Answered in 60s'!$C46, Raw!$H:$H, "B01")</f>
        <v>0</v>
      </c>
      <c r="KR46" s="29">
        <f>SUMIFS(Raw!$I:$I, Raw!$A:$A, 'Calls Answered in 60s'!KR$14, Raw!$C:$C, 'Calls Answered in 60s'!$C46, Raw!$H:$H, "B01")</f>
        <v>0</v>
      </c>
      <c r="KS46" s="29">
        <f>SUMIFS(Raw!$I:$I, Raw!$A:$A, 'Calls Answered in 60s'!KS$14, Raw!$C:$C, 'Calls Answered in 60s'!$C46, Raw!$H:$H, "B01")</f>
        <v>0</v>
      </c>
      <c r="KT46" s="29">
        <f>SUMIFS(Raw!$I:$I, Raw!$A:$A, 'Calls Answered in 60s'!KT$14, Raw!$C:$C, 'Calls Answered in 60s'!$C46, Raw!$H:$H, "B01")</f>
        <v>0</v>
      </c>
      <c r="KU46" s="29">
        <f>SUMIFS(Raw!$I:$I, Raw!$A:$A, 'Calls Answered in 60s'!KU$14, Raw!$C:$C, 'Calls Answered in 60s'!$C46, Raw!$H:$H, "B01")</f>
        <v>0</v>
      </c>
      <c r="KV46" s="30">
        <f>SUMIFS(Raw!$I:$I, Raw!$A:$A, 'Calls Answered in 60s'!KV$14, Raw!$C:$C, 'Calls Answered in 60s'!$C46, Raw!$H:$H, "B01")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2834</v>
      </c>
      <c r="O47" s="52">
        <v>1808</v>
      </c>
      <c r="P47" s="52">
        <v>3314</v>
      </c>
      <c r="Q47" s="52">
        <v>2796</v>
      </c>
      <c r="R47" s="52">
        <v>3143</v>
      </c>
      <c r="S47" s="52">
        <v>2973</v>
      </c>
      <c r="T47" s="53">
        <v>3724</v>
      </c>
      <c r="V47" s="46">
        <v>6247</v>
      </c>
      <c r="W47" s="52">
        <v>5319</v>
      </c>
      <c r="X47" s="52">
        <v>5412</v>
      </c>
      <c r="Y47" s="52">
        <v>5085</v>
      </c>
      <c r="Z47" s="52">
        <v>5593</v>
      </c>
      <c r="AA47" s="52">
        <v>7589</v>
      </c>
      <c r="AB47" s="53">
        <v>7318</v>
      </c>
      <c r="AD47" s="46">
        <v>1953</v>
      </c>
      <c r="AE47" s="52">
        <v>2349</v>
      </c>
      <c r="AF47" s="52">
        <v>3259</v>
      </c>
      <c r="AG47" s="52">
        <v>2777</v>
      </c>
      <c r="AH47" s="52">
        <v>3318</v>
      </c>
      <c r="AI47" s="52">
        <v>1546</v>
      </c>
      <c r="AJ47" s="53">
        <v>2618</v>
      </c>
      <c r="AL47" s="46">
        <v>5882</v>
      </c>
      <c r="AM47" s="52">
        <v>5480</v>
      </c>
      <c r="AN47" s="52">
        <v>5142</v>
      </c>
      <c r="AO47" s="52">
        <v>4973</v>
      </c>
      <c r="AP47" s="52">
        <v>5397</v>
      </c>
      <c r="AQ47" s="52">
        <v>7946</v>
      </c>
      <c r="AR47" s="53">
        <v>7116</v>
      </c>
      <c r="AT47" s="46">
        <v>2220</v>
      </c>
      <c r="AU47" s="52">
        <v>2076</v>
      </c>
      <c r="AV47" s="52">
        <v>2626</v>
      </c>
      <c r="AW47" s="52">
        <v>1929</v>
      </c>
      <c r="AX47" s="52">
        <v>1971</v>
      </c>
      <c r="AY47" s="52">
        <v>2770</v>
      </c>
      <c r="AZ47" s="53">
        <v>2927</v>
      </c>
      <c r="BB47" s="46">
        <v>6108</v>
      </c>
      <c r="BC47" s="52">
        <v>5268</v>
      </c>
      <c r="BD47" s="52">
        <v>4913</v>
      </c>
      <c r="BE47" s="52">
        <v>4853</v>
      </c>
      <c r="BF47" s="52">
        <v>5351</v>
      </c>
      <c r="BG47" s="52">
        <v>7810</v>
      </c>
      <c r="BH47" s="53">
        <v>7259</v>
      </c>
      <c r="BJ47" s="46">
        <v>3022</v>
      </c>
      <c r="BK47" s="52">
        <v>3305</v>
      </c>
      <c r="BL47" s="52">
        <v>3202</v>
      </c>
      <c r="BM47" s="52">
        <v>3306</v>
      </c>
      <c r="BN47" s="52">
        <v>4109</v>
      </c>
      <c r="BO47" s="52">
        <v>2825</v>
      </c>
      <c r="BP47" s="53">
        <v>3676</v>
      </c>
      <c r="BR47" s="46">
        <v>6008</v>
      </c>
      <c r="BS47" s="52">
        <v>5128</v>
      </c>
      <c r="BT47" s="52">
        <v>4403</v>
      </c>
      <c r="BU47" s="52">
        <v>4595</v>
      </c>
      <c r="BV47" s="52">
        <v>7946</v>
      </c>
      <c r="BW47" s="52">
        <v>9722</v>
      </c>
      <c r="BX47" s="53">
        <v>8179</v>
      </c>
      <c r="BZ47" s="46">
        <v>5841</v>
      </c>
      <c r="CA47" s="52">
        <v>4727</v>
      </c>
      <c r="CB47" s="52">
        <v>3503</v>
      </c>
      <c r="CC47" s="52">
        <v>3722</v>
      </c>
      <c r="CD47" s="52">
        <v>2797</v>
      </c>
      <c r="CE47" s="52">
        <v>2397</v>
      </c>
      <c r="CF47" s="53">
        <v>5371</v>
      </c>
      <c r="CH47" s="46">
        <v>6228</v>
      </c>
      <c r="CI47" s="52">
        <v>5233</v>
      </c>
      <c r="CJ47" s="52">
        <v>4584</v>
      </c>
      <c r="CK47" s="52">
        <v>6267</v>
      </c>
      <c r="CL47" s="52">
        <v>5979</v>
      </c>
      <c r="CM47" s="52">
        <v>8614</v>
      </c>
      <c r="CN47" s="53">
        <v>7253</v>
      </c>
      <c r="CP47" s="46">
        <v>5604</v>
      </c>
      <c r="CQ47" s="52">
        <v>4472</v>
      </c>
      <c r="CR47" s="52">
        <v>4322</v>
      </c>
      <c r="CS47" s="52">
        <v>3740</v>
      </c>
      <c r="CT47" s="52">
        <v>5633</v>
      </c>
      <c r="CU47" s="52">
        <v>4339</v>
      </c>
      <c r="CV47" s="53">
        <v>4835</v>
      </c>
      <c r="CX47" s="46">
        <v>5656</v>
      </c>
      <c r="CY47" s="52">
        <v>5167</v>
      </c>
      <c r="CZ47" s="52">
        <v>5014</v>
      </c>
      <c r="DA47" s="52">
        <v>4824</v>
      </c>
      <c r="DB47" s="52">
        <v>5406</v>
      </c>
      <c r="DC47" s="52">
        <v>8168</v>
      </c>
      <c r="DD47" s="53">
        <v>7124</v>
      </c>
      <c r="DF47" s="46">
        <v>4850</v>
      </c>
      <c r="DG47" s="52">
        <v>4536</v>
      </c>
      <c r="DH47" s="52">
        <v>3249</v>
      </c>
      <c r="DI47" s="52">
        <v>3894</v>
      </c>
      <c r="DJ47" s="52">
        <v>4059</v>
      </c>
      <c r="DK47" s="52">
        <v>4687</v>
      </c>
      <c r="DL47" s="53">
        <v>5644</v>
      </c>
      <c r="DN47" s="46">
        <v>5757</v>
      </c>
      <c r="DO47" s="52">
        <v>4921</v>
      </c>
      <c r="DP47" s="52">
        <v>4884</v>
      </c>
      <c r="DQ47" s="52">
        <v>4816</v>
      </c>
      <c r="DR47" s="52">
        <v>5234</v>
      </c>
      <c r="DS47" s="52">
        <v>7670</v>
      </c>
      <c r="DT47" s="53">
        <v>6763</v>
      </c>
      <c r="DV47" s="46">
        <v>4266</v>
      </c>
      <c r="DW47" s="52">
        <v>3818</v>
      </c>
      <c r="DX47" s="52">
        <v>3581</v>
      </c>
      <c r="DY47" s="52">
        <v>3743</v>
      </c>
      <c r="DZ47" s="52">
        <v>4276</v>
      </c>
      <c r="EA47" s="52">
        <v>5848</v>
      </c>
      <c r="EB47" s="53">
        <v>5003</v>
      </c>
      <c r="ED47" s="46">
        <f>SUMIFS(Raw!$I:$I, Raw!$A:$A, 'Calls Answered in 60s'!ED$14, Raw!$C:$C, 'Calls Answered in 60s'!$C47, Raw!$H:$H, "A03")</f>
        <v>5733</v>
      </c>
      <c r="EE47" s="52">
        <f>SUMIFS(Raw!$I:$I, Raw!$A:$A, 'Calls Answered in 60s'!EE$14, Raw!$C:$C, 'Calls Answered in 60s'!$C47, Raw!$H:$H, "A03")</f>
        <v>5100</v>
      </c>
      <c r="EF47" s="52">
        <f>SUMIFS(Raw!$I:$I, Raw!$A:$A, 'Calls Answered in 60s'!EF$14, Raw!$C:$C, 'Calls Answered in 60s'!$C47, Raw!$H:$H, "A03")</f>
        <v>5028</v>
      </c>
      <c r="EG47" s="52">
        <f>SUMIFS(Raw!$I:$I, Raw!$A:$A, 'Calls Answered in 60s'!EG$14, Raw!$C:$C, 'Calls Answered in 60s'!$C47, Raw!$H:$H, "A03")</f>
        <v>4699</v>
      </c>
      <c r="EH47" s="52">
        <f>SUMIFS(Raw!$I:$I, Raw!$A:$A, 'Calls Answered in 60s'!EH$14, Raw!$C:$C, 'Calls Answered in 60s'!$C47, Raw!$H:$H, "A03")</f>
        <v>5177</v>
      </c>
      <c r="EI47" s="52">
        <f>SUMIFS(Raw!$I:$I, Raw!$A:$A, 'Calls Answered in 60s'!EI$14, Raw!$C:$C, 'Calls Answered in 60s'!$C47, Raw!$H:$H, "A03")</f>
        <v>7643</v>
      </c>
      <c r="EJ47" s="53">
        <f>SUMIFS(Raw!$I:$I, Raw!$A:$A, 'Calls Answered in 60s'!EJ$14, Raw!$C:$C, 'Calls Answered in 60s'!$C47, Raw!$H:$H, "A03")</f>
        <v>6619</v>
      </c>
      <c r="EL47" s="46">
        <f>SUMIFS(Raw!$I:$I, Raw!$A:$A, 'Calls Answered in 60s'!EL$14, Raw!$C:$C, 'Calls Answered in 60s'!$C47, Raw!$H:$H, "B01")</f>
        <v>4693</v>
      </c>
      <c r="EM47" s="52">
        <f>SUMIFS(Raw!$I:$I, Raw!$A:$A, 'Calls Answered in 60s'!EM$14, Raw!$C:$C, 'Calls Answered in 60s'!$C47, Raw!$H:$H, "B01")</f>
        <v>3793</v>
      </c>
      <c r="EN47" s="52">
        <f>SUMIFS(Raw!$I:$I, Raw!$A:$A, 'Calls Answered in 60s'!EN$14, Raw!$C:$C, 'Calls Answered in 60s'!$C47, Raw!$H:$H, "B01")</f>
        <v>4274</v>
      </c>
      <c r="EO47" s="52">
        <f>SUMIFS(Raw!$I:$I, Raw!$A:$A, 'Calls Answered in 60s'!EO$14, Raw!$C:$C, 'Calls Answered in 60s'!$C47, Raw!$H:$H, "B01")</f>
        <v>3443</v>
      </c>
      <c r="EP47" s="52">
        <f>SUMIFS(Raw!$I:$I, Raw!$A:$A, 'Calls Answered in 60s'!EP$14, Raw!$C:$C, 'Calls Answered in 60s'!$C47, Raw!$H:$H, "B01")</f>
        <v>3262</v>
      </c>
      <c r="EQ47" s="52">
        <f>SUMIFS(Raw!$I:$I, Raw!$A:$A, 'Calls Answered in 60s'!EQ$14, Raw!$C:$C, 'Calls Answered in 60s'!$C47, Raw!$H:$H, "B01")</f>
        <v>6092</v>
      </c>
      <c r="ER47" s="53">
        <f>SUMIFS(Raw!$I:$I, Raw!$A:$A, 'Calls Answered in 60s'!ER$14, Raw!$C:$C, 'Calls Answered in 60s'!$C47, Raw!$H:$H, "B01")</f>
        <v>6155</v>
      </c>
      <c r="ET47" s="46">
        <f>SUMIFS(Raw!$I:$I, Raw!$A:$A, 'Calls Answered in 60s'!ET$14, Raw!$C:$C, 'Calls Answered in 60s'!$C47, Raw!$H:$H, "A03")</f>
        <v>0</v>
      </c>
      <c r="EU47" s="52">
        <f>SUMIFS(Raw!$I:$I, Raw!$A:$A, 'Calls Answered in 60s'!EU$14, Raw!$C:$C, 'Calls Answered in 60s'!$C47, Raw!$H:$H, "A03")</f>
        <v>0</v>
      </c>
      <c r="EV47" s="52">
        <f>SUMIFS(Raw!$I:$I, Raw!$A:$A, 'Calls Answered in 60s'!EV$14, Raw!$C:$C, 'Calls Answered in 60s'!$C47, Raw!$H:$H, "A03")</f>
        <v>0</v>
      </c>
      <c r="EW47" s="52">
        <f>SUMIFS(Raw!$I:$I, Raw!$A:$A, 'Calls Answered in 60s'!EW$14, Raw!$C:$C, 'Calls Answered in 60s'!$C47, Raw!$H:$H, "A03")</f>
        <v>0</v>
      </c>
      <c r="EX47" s="52">
        <f>SUMIFS(Raw!$I:$I, Raw!$A:$A, 'Calls Answered in 60s'!EX$14, Raw!$C:$C, 'Calls Answered in 60s'!$C47, Raw!$H:$H, "A03")</f>
        <v>0</v>
      </c>
      <c r="EY47" s="52">
        <f>SUMIFS(Raw!$I:$I, Raw!$A:$A, 'Calls Answered in 60s'!EY$14, Raw!$C:$C, 'Calls Answered in 60s'!$C47, Raw!$H:$H, "A03")</f>
        <v>0</v>
      </c>
      <c r="EZ47" s="53">
        <f>SUMIFS(Raw!$I:$I, Raw!$A:$A, 'Calls Answered in 60s'!EZ$14, Raw!$C:$C, 'Calls Answered in 60s'!$C47, Raw!$H:$H, "A03")</f>
        <v>0</v>
      </c>
      <c r="FB47" s="46">
        <f>SUMIFS(Raw!$I:$I, Raw!$A:$A, 'Calls Answered in 60s'!FB$14, Raw!$C:$C, 'Calls Answered in 60s'!$C47, Raw!$H:$H, "B01")</f>
        <v>0</v>
      </c>
      <c r="FC47" s="52">
        <f>SUMIFS(Raw!$I:$I, Raw!$A:$A, 'Calls Answered in 60s'!FC$14, Raw!$C:$C, 'Calls Answered in 60s'!$C47, Raw!$H:$H, "B01")</f>
        <v>0</v>
      </c>
      <c r="FD47" s="52">
        <f>SUMIFS(Raw!$I:$I, Raw!$A:$A, 'Calls Answered in 60s'!FD$14, Raw!$C:$C, 'Calls Answered in 60s'!$C47, Raw!$H:$H, "B01")</f>
        <v>0</v>
      </c>
      <c r="FE47" s="52">
        <f>SUMIFS(Raw!$I:$I, Raw!$A:$A, 'Calls Answered in 60s'!FE$14, Raw!$C:$C, 'Calls Answered in 60s'!$C47, Raw!$H:$H, "B01")</f>
        <v>0</v>
      </c>
      <c r="FF47" s="52">
        <f>SUMIFS(Raw!$I:$I, Raw!$A:$A, 'Calls Answered in 60s'!FF$14, Raw!$C:$C, 'Calls Answered in 60s'!$C47, Raw!$H:$H, "B01")</f>
        <v>0</v>
      </c>
      <c r="FG47" s="52">
        <f>SUMIFS(Raw!$I:$I, Raw!$A:$A, 'Calls Answered in 60s'!FG$14, Raw!$C:$C, 'Calls Answered in 60s'!$C47, Raw!$H:$H, "B01")</f>
        <v>0</v>
      </c>
      <c r="FH47" s="53">
        <f>SUMIFS(Raw!$I:$I, Raw!$A:$A, 'Calls Answered in 60s'!FH$14, Raw!$C:$C, 'Calls Answered in 60s'!$C47, Raw!$H:$H, "B01")</f>
        <v>0</v>
      </c>
      <c r="FJ47" s="46">
        <f>SUMIFS(Raw!$I:$I, Raw!$A:$A, 'Calls Answered in 60s'!FJ$14, Raw!$C:$C, 'Calls Answered in 60s'!$C47, Raw!$H:$H, "A03")</f>
        <v>0</v>
      </c>
      <c r="FK47" s="52">
        <f>SUMIFS(Raw!$I:$I, Raw!$A:$A, 'Calls Answered in 60s'!FK$14, Raw!$C:$C, 'Calls Answered in 60s'!$C47, Raw!$H:$H, "A03")</f>
        <v>0</v>
      </c>
      <c r="FL47" s="52">
        <f>SUMIFS(Raw!$I:$I, Raw!$A:$A, 'Calls Answered in 60s'!FL$14, Raw!$C:$C, 'Calls Answered in 60s'!$C47, Raw!$H:$H, "A03")</f>
        <v>0</v>
      </c>
      <c r="FM47" s="52">
        <f>SUMIFS(Raw!$I:$I, Raw!$A:$A, 'Calls Answered in 60s'!FM$14, Raw!$C:$C, 'Calls Answered in 60s'!$C47, Raw!$H:$H, "A03")</f>
        <v>0</v>
      </c>
      <c r="FN47" s="52">
        <f>SUMIFS(Raw!$I:$I, Raw!$A:$A, 'Calls Answered in 60s'!FN$14, Raw!$C:$C, 'Calls Answered in 60s'!$C47, Raw!$H:$H, "A03")</f>
        <v>0</v>
      </c>
      <c r="FO47" s="52">
        <f>SUMIFS(Raw!$I:$I, Raw!$A:$A, 'Calls Answered in 60s'!FO$14, Raw!$C:$C, 'Calls Answered in 60s'!$C47, Raw!$H:$H, "A03")</f>
        <v>0</v>
      </c>
      <c r="FP47" s="53">
        <f>SUMIFS(Raw!$I:$I, Raw!$A:$A, 'Calls Answered in 60s'!FP$14, Raw!$C:$C, 'Calls Answered in 60s'!$C47, Raw!$H:$H, "A03")</f>
        <v>0</v>
      </c>
      <c r="FR47" s="46">
        <f>SUMIFS(Raw!$I:$I, Raw!$A:$A, 'Calls Answered in 60s'!FR$14, Raw!$C:$C, 'Calls Answered in 60s'!$C47, Raw!$H:$H, "B01")</f>
        <v>0</v>
      </c>
      <c r="FS47" s="52">
        <f>SUMIFS(Raw!$I:$I, Raw!$A:$A, 'Calls Answered in 60s'!FS$14, Raw!$C:$C, 'Calls Answered in 60s'!$C47, Raw!$H:$H, "B01")</f>
        <v>0</v>
      </c>
      <c r="FT47" s="52">
        <f>SUMIFS(Raw!$I:$I, Raw!$A:$A, 'Calls Answered in 60s'!FT$14, Raw!$C:$C, 'Calls Answered in 60s'!$C47, Raw!$H:$H, "B01")</f>
        <v>0</v>
      </c>
      <c r="FU47" s="52">
        <f>SUMIFS(Raw!$I:$I, Raw!$A:$A, 'Calls Answered in 60s'!FU$14, Raw!$C:$C, 'Calls Answered in 60s'!$C47, Raw!$H:$H, "B01")</f>
        <v>0</v>
      </c>
      <c r="FV47" s="52">
        <f>SUMIFS(Raw!$I:$I, Raw!$A:$A, 'Calls Answered in 60s'!FV$14, Raw!$C:$C, 'Calls Answered in 60s'!$C47, Raw!$H:$H, "B01")</f>
        <v>0</v>
      </c>
      <c r="FW47" s="52">
        <f>SUMIFS(Raw!$I:$I, Raw!$A:$A, 'Calls Answered in 60s'!FW$14, Raw!$C:$C, 'Calls Answered in 60s'!$C47, Raw!$H:$H, "B01")</f>
        <v>0</v>
      </c>
      <c r="FX47" s="53">
        <f>SUMIFS(Raw!$I:$I, Raw!$A:$A, 'Calls Answered in 60s'!FX$14, Raw!$C:$C, 'Calls Answered in 60s'!$C47, Raw!$H:$H, "B01")</f>
        <v>0</v>
      </c>
      <c r="FZ47" s="46">
        <f>SUMIFS(Raw!$I:$I, Raw!$A:$A, 'Calls Answered in 60s'!FZ$14, Raw!$C:$C, 'Calls Answered in 60s'!$C47, Raw!$H:$H, "A03")</f>
        <v>0</v>
      </c>
      <c r="GA47" s="52">
        <f>SUMIFS(Raw!$I:$I, Raw!$A:$A, 'Calls Answered in 60s'!GA$14, Raw!$C:$C, 'Calls Answered in 60s'!$C47, Raw!$H:$H, "A03")</f>
        <v>0</v>
      </c>
      <c r="GB47" s="52">
        <f>SUMIFS(Raw!$I:$I, Raw!$A:$A, 'Calls Answered in 60s'!GB$14, Raw!$C:$C, 'Calls Answered in 60s'!$C47, Raw!$H:$H, "A03")</f>
        <v>0</v>
      </c>
      <c r="GC47" s="52">
        <f>SUMIFS(Raw!$I:$I, Raw!$A:$A, 'Calls Answered in 60s'!GC$14, Raw!$C:$C, 'Calls Answered in 60s'!$C47, Raw!$H:$H, "A03")</f>
        <v>0</v>
      </c>
      <c r="GD47" s="52">
        <f>SUMIFS(Raw!$I:$I, Raw!$A:$A, 'Calls Answered in 60s'!GD$14, Raw!$C:$C, 'Calls Answered in 60s'!$C47, Raw!$H:$H, "A03")</f>
        <v>0</v>
      </c>
      <c r="GE47" s="52">
        <f>SUMIFS(Raw!$I:$I, Raw!$A:$A, 'Calls Answered in 60s'!GE$14, Raw!$C:$C, 'Calls Answered in 60s'!$C47, Raw!$H:$H, "A03")</f>
        <v>0</v>
      </c>
      <c r="GF47" s="53">
        <f>SUMIFS(Raw!$I:$I, Raw!$A:$A, 'Calls Answered in 60s'!GF$14, Raw!$C:$C, 'Calls Answered in 60s'!$C47, Raw!$H:$H, "A03")</f>
        <v>0</v>
      </c>
      <c r="GH47" s="46">
        <f>SUMIFS(Raw!$I:$I, Raw!$A:$A, 'Calls Answered in 60s'!GH$14, Raw!$C:$C, 'Calls Answered in 60s'!$C47, Raw!$H:$H, "B01")</f>
        <v>0</v>
      </c>
      <c r="GI47" s="52">
        <f>SUMIFS(Raw!$I:$I, Raw!$A:$A, 'Calls Answered in 60s'!GI$14, Raw!$C:$C, 'Calls Answered in 60s'!$C47, Raw!$H:$H, "B01")</f>
        <v>0</v>
      </c>
      <c r="GJ47" s="52">
        <f>SUMIFS(Raw!$I:$I, Raw!$A:$A, 'Calls Answered in 60s'!GJ$14, Raw!$C:$C, 'Calls Answered in 60s'!$C47, Raw!$H:$H, "B01")</f>
        <v>0</v>
      </c>
      <c r="GK47" s="52">
        <f>SUMIFS(Raw!$I:$I, Raw!$A:$A, 'Calls Answered in 60s'!GK$14, Raw!$C:$C, 'Calls Answered in 60s'!$C47, Raw!$H:$H, "B01")</f>
        <v>0</v>
      </c>
      <c r="GL47" s="52">
        <f>SUMIFS(Raw!$I:$I, Raw!$A:$A, 'Calls Answered in 60s'!GL$14, Raw!$C:$C, 'Calls Answered in 60s'!$C47, Raw!$H:$H, "B01")</f>
        <v>0</v>
      </c>
      <c r="GM47" s="52">
        <f>SUMIFS(Raw!$I:$I, Raw!$A:$A, 'Calls Answered in 60s'!GM$14, Raw!$C:$C, 'Calls Answered in 60s'!$C47, Raw!$H:$H, "B01")</f>
        <v>0</v>
      </c>
      <c r="GN47" s="53">
        <f>SUMIFS(Raw!$I:$I, Raw!$A:$A, 'Calls Answered in 60s'!GN$14, Raw!$C:$C, 'Calls Answered in 60s'!$C47, Raw!$H:$H, "B01")</f>
        <v>0</v>
      </c>
      <c r="GP47" s="46">
        <f>SUMIFS(Raw!$I:$I, Raw!$A:$A, 'Calls Answered in 60s'!GP$14, Raw!$C:$C, 'Calls Answered in 60s'!$C47, Raw!$H:$H, "A03")</f>
        <v>0</v>
      </c>
      <c r="GQ47" s="52">
        <f>SUMIFS(Raw!$I:$I, Raw!$A:$A, 'Calls Answered in 60s'!GQ$14, Raw!$C:$C, 'Calls Answered in 60s'!$C47, Raw!$H:$H, "A03")</f>
        <v>0</v>
      </c>
      <c r="GR47" s="52">
        <f>SUMIFS(Raw!$I:$I, Raw!$A:$A, 'Calls Answered in 60s'!GR$14, Raw!$C:$C, 'Calls Answered in 60s'!$C47, Raw!$H:$H, "A03")</f>
        <v>0</v>
      </c>
      <c r="GS47" s="52">
        <f>SUMIFS(Raw!$I:$I, Raw!$A:$A, 'Calls Answered in 60s'!GS$14, Raw!$C:$C, 'Calls Answered in 60s'!$C47, Raw!$H:$H, "A03")</f>
        <v>0</v>
      </c>
      <c r="GT47" s="52">
        <f>SUMIFS(Raw!$I:$I, Raw!$A:$A, 'Calls Answered in 60s'!GT$14, Raw!$C:$C, 'Calls Answered in 60s'!$C47, Raw!$H:$H, "A03")</f>
        <v>0</v>
      </c>
      <c r="GU47" s="52">
        <f>SUMIFS(Raw!$I:$I, Raw!$A:$A, 'Calls Answered in 60s'!GU$14, Raw!$C:$C, 'Calls Answered in 60s'!$C47, Raw!$H:$H, "A03")</f>
        <v>0</v>
      </c>
      <c r="GV47" s="53">
        <f>SUMIFS(Raw!$I:$I, Raw!$A:$A, 'Calls Answered in 60s'!GV$14, Raw!$C:$C, 'Calls Answered in 60s'!$C47, Raw!$H:$H, "A03")</f>
        <v>0</v>
      </c>
      <c r="GX47" s="46">
        <f>SUMIFS(Raw!$I:$I, Raw!$A:$A, 'Calls Answered in 60s'!GX$14, Raw!$C:$C, 'Calls Answered in 60s'!$C47, Raw!$H:$H, "B01")</f>
        <v>0</v>
      </c>
      <c r="GY47" s="52">
        <f>SUMIFS(Raw!$I:$I, Raw!$A:$A, 'Calls Answered in 60s'!GY$14, Raw!$C:$C, 'Calls Answered in 60s'!$C47, Raw!$H:$H, "B01")</f>
        <v>0</v>
      </c>
      <c r="GZ47" s="52">
        <f>SUMIFS(Raw!$I:$I, Raw!$A:$A, 'Calls Answered in 60s'!GZ$14, Raw!$C:$C, 'Calls Answered in 60s'!$C47, Raw!$H:$H, "B01")</f>
        <v>0</v>
      </c>
      <c r="HA47" s="52">
        <f>SUMIFS(Raw!$I:$I, Raw!$A:$A, 'Calls Answered in 60s'!HA$14, Raw!$C:$C, 'Calls Answered in 60s'!$C47, Raw!$H:$H, "B01")</f>
        <v>0</v>
      </c>
      <c r="HB47" s="52">
        <f>SUMIFS(Raw!$I:$I, Raw!$A:$A, 'Calls Answered in 60s'!HB$14, Raw!$C:$C, 'Calls Answered in 60s'!$C47, Raw!$H:$H, "B01")</f>
        <v>0</v>
      </c>
      <c r="HC47" s="52">
        <f>SUMIFS(Raw!$I:$I, Raw!$A:$A, 'Calls Answered in 60s'!HC$14, Raw!$C:$C, 'Calls Answered in 60s'!$C47, Raw!$H:$H, "B01")</f>
        <v>0</v>
      </c>
      <c r="HD47" s="53">
        <f>SUMIFS(Raw!$I:$I, Raw!$A:$A, 'Calls Answered in 60s'!HD$14, Raw!$C:$C, 'Calls Answered in 60s'!$C47, Raw!$H:$H, "B01")</f>
        <v>0</v>
      </c>
      <c r="HF47" s="46">
        <f>SUMIFS(Raw!$I:$I, Raw!$A:$A, 'Calls Answered in 60s'!HF$14, Raw!$C:$C, 'Calls Answered in 60s'!$C47, Raw!$H:$H, "A03")</f>
        <v>0</v>
      </c>
      <c r="HG47" s="52">
        <f>SUMIFS(Raw!$I:$I, Raw!$A:$A, 'Calls Answered in 60s'!HG$14, Raw!$C:$C, 'Calls Answered in 60s'!$C47, Raw!$H:$H, "A03")</f>
        <v>0</v>
      </c>
      <c r="HH47" s="52">
        <f>SUMIFS(Raw!$I:$I, Raw!$A:$A, 'Calls Answered in 60s'!HH$14, Raw!$C:$C, 'Calls Answered in 60s'!$C47, Raw!$H:$H, "A03")</f>
        <v>0</v>
      </c>
      <c r="HI47" s="52">
        <f>SUMIFS(Raw!$I:$I, Raw!$A:$A, 'Calls Answered in 60s'!HI$14, Raw!$C:$C, 'Calls Answered in 60s'!$C47, Raw!$H:$H, "A03")</f>
        <v>0</v>
      </c>
      <c r="HJ47" s="52">
        <f>SUMIFS(Raw!$I:$I, Raw!$A:$A, 'Calls Answered in 60s'!HJ$14, Raw!$C:$C, 'Calls Answered in 60s'!$C47, Raw!$H:$H, "A03")</f>
        <v>0</v>
      </c>
      <c r="HK47" s="52">
        <f>SUMIFS(Raw!$I:$I, Raw!$A:$A, 'Calls Answered in 60s'!HK$14, Raw!$C:$C, 'Calls Answered in 60s'!$C47, Raw!$H:$H, "A03")</f>
        <v>0</v>
      </c>
      <c r="HL47" s="53">
        <f>SUMIFS(Raw!$I:$I, Raw!$A:$A, 'Calls Answered in 60s'!HL$14, Raw!$C:$C, 'Calls Answered in 60s'!$C47, Raw!$H:$H, "A03")</f>
        <v>0</v>
      </c>
      <c r="HN47" s="46">
        <f>SUMIFS(Raw!$I:$I, Raw!$A:$A, 'Calls Answered in 60s'!HN$14, Raw!$C:$C, 'Calls Answered in 60s'!$C47, Raw!$H:$H, "B01")</f>
        <v>0</v>
      </c>
      <c r="HO47" s="52">
        <f>SUMIFS(Raw!$I:$I, Raw!$A:$A, 'Calls Answered in 60s'!HO$14, Raw!$C:$C, 'Calls Answered in 60s'!$C47, Raw!$H:$H, "B01")</f>
        <v>0</v>
      </c>
      <c r="HP47" s="52">
        <f>SUMIFS(Raw!$I:$I, Raw!$A:$A, 'Calls Answered in 60s'!HP$14, Raw!$C:$C, 'Calls Answered in 60s'!$C47, Raw!$H:$H, "B01")</f>
        <v>0</v>
      </c>
      <c r="HQ47" s="52">
        <f>SUMIFS(Raw!$I:$I, Raw!$A:$A, 'Calls Answered in 60s'!HQ$14, Raw!$C:$C, 'Calls Answered in 60s'!$C47, Raw!$H:$H, "B01")</f>
        <v>0</v>
      </c>
      <c r="HR47" s="52">
        <f>SUMIFS(Raw!$I:$I, Raw!$A:$A, 'Calls Answered in 60s'!HR$14, Raw!$C:$C, 'Calls Answered in 60s'!$C47, Raw!$H:$H, "B01")</f>
        <v>0</v>
      </c>
      <c r="HS47" s="52">
        <f>SUMIFS(Raw!$I:$I, Raw!$A:$A, 'Calls Answered in 60s'!HS$14, Raw!$C:$C, 'Calls Answered in 60s'!$C47, Raw!$H:$H, "B01")</f>
        <v>0</v>
      </c>
      <c r="HT47" s="53">
        <f>SUMIFS(Raw!$I:$I, Raw!$A:$A, 'Calls Answered in 60s'!HT$14, Raw!$C:$C, 'Calls Answered in 60s'!$C47, Raw!$H:$H, "B01")</f>
        <v>0</v>
      </c>
      <c r="HV47" s="46">
        <f>SUMIFS(Raw!$I:$I, Raw!$A:$A, 'Calls Answered in 60s'!HV$14, Raw!$C:$C, 'Calls Answered in 60s'!$C47, Raw!$H:$H, "A03")</f>
        <v>0</v>
      </c>
      <c r="HW47" s="52">
        <f>SUMIFS(Raw!$I:$I, Raw!$A:$A, 'Calls Answered in 60s'!HW$14, Raw!$C:$C, 'Calls Answered in 60s'!$C47, Raw!$H:$H, "A03")</f>
        <v>0</v>
      </c>
      <c r="HX47" s="52">
        <f>SUMIFS(Raw!$I:$I, Raw!$A:$A, 'Calls Answered in 60s'!HX$14, Raw!$C:$C, 'Calls Answered in 60s'!$C47, Raw!$H:$H, "A03")</f>
        <v>0</v>
      </c>
      <c r="HY47" s="52">
        <f>SUMIFS(Raw!$I:$I, Raw!$A:$A, 'Calls Answered in 60s'!HY$14, Raw!$C:$C, 'Calls Answered in 60s'!$C47, Raw!$H:$H, "A03")</f>
        <v>0</v>
      </c>
      <c r="HZ47" s="52">
        <f>SUMIFS(Raw!$I:$I, Raw!$A:$A, 'Calls Answered in 60s'!HZ$14, Raw!$C:$C, 'Calls Answered in 60s'!$C47, Raw!$H:$H, "A03")</f>
        <v>0</v>
      </c>
      <c r="IA47" s="52">
        <f>SUMIFS(Raw!$I:$I, Raw!$A:$A, 'Calls Answered in 60s'!IA$14, Raw!$C:$C, 'Calls Answered in 60s'!$C47, Raw!$H:$H, "A03")</f>
        <v>0</v>
      </c>
      <c r="IB47" s="53">
        <f>SUMIFS(Raw!$I:$I, Raw!$A:$A, 'Calls Answered in 60s'!IB$14, Raw!$C:$C, 'Calls Answered in 60s'!$C47, Raw!$H:$H, "A03")</f>
        <v>0</v>
      </c>
      <c r="ID47" s="46">
        <f>SUMIFS(Raw!$I:$I, Raw!$A:$A, 'Calls Answered in 60s'!ID$14, Raw!$C:$C, 'Calls Answered in 60s'!$C47, Raw!$H:$H, "B01")</f>
        <v>0</v>
      </c>
      <c r="IE47" s="52">
        <f>SUMIFS(Raw!$I:$I, Raw!$A:$A, 'Calls Answered in 60s'!IE$14, Raw!$C:$C, 'Calls Answered in 60s'!$C47, Raw!$H:$H, "B01")</f>
        <v>0</v>
      </c>
      <c r="IF47" s="52">
        <f>SUMIFS(Raw!$I:$I, Raw!$A:$A, 'Calls Answered in 60s'!IF$14, Raw!$C:$C, 'Calls Answered in 60s'!$C47, Raw!$H:$H, "B01")</f>
        <v>0</v>
      </c>
      <c r="IG47" s="52">
        <f>SUMIFS(Raw!$I:$I, Raw!$A:$A, 'Calls Answered in 60s'!IG$14, Raw!$C:$C, 'Calls Answered in 60s'!$C47, Raw!$H:$H, "B01")</f>
        <v>0</v>
      </c>
      <c r="IH47" s="52">
        <f>SUMIFS(Raw!$I:$I, Raw!$A:$A, 'Calls Answered in 60s'!IH$14, Raw!$C:$C, 'Calls Answered in 60s'!$C47, Raw!$H:$H, "B01")</f>
        <v>0</v>
      </c>
      <c r="II47" s="52">
        <f>SUMIFS(Raw!$I:$I, Raw!$A:$A, 'Calls Answered in 60s'!II$14, Raw!$C:$C, 'Calls Answered in 60s'!$C47, Raw!$H:$H, "B01")</f>
        <v>0</v>
      </c>
      <c r="IJ47" s="53">
        <f>SUMIFS(Raw!$I:$I, Raw!$A:$A, 'Calls Answered in 60s'!IJ$14, Raw!$C:$C, 'Calls Answered in 60s'!$C47, Raw!$H:$H, "B01")</f>
        <v>0</v>
      </c>
      <c r="IL47" s="46">
        <f>SUMIFS(Raw!$I:$I, Raw!$A:$A, 'Calls Answered in 60s'!IL$14, Raw!$C:$C, 'Calls Answered in 60s'!$C47, Raw!$H:$H, "A03")</f>
        <v>0</v>
      </c>
      <c r="IM47" s="52">
        <f>SUMIFS(Raw!$I:$I, Raw!$A:$A, 'Calls Answered in 60s'!IM$14, Raw!$C:$C, 'Calls Answered in 60s'!$C47, Raw!$H:$H, "A03")</f>
        <v>0</v>
      </c>
      <c r="IN47" s="52">
        <f>SUMIFS(Raw!$I:$I, Raw!$A:$A, 'Calls Answered in 60s'!IN$14, Raw!$C:$C, 'Calls Answered in 60s'!$C47, Raw!$H:$H, "A03")</f>
        <v>0</v>
      </c>
      <c r="IO47" s="52">
        <f>SUMIFS(Raw!$I:$I, Raw!$A:$A, 'Calls Answered in 60s'!IO$14, Raw!$C:$C, 'Calls Answered in 60s'!$C47, Raw!$H:$H, "A03")</f>
        <v>0</v>
      </c>
      <c r="IP47" s="52">
        <f>SUMIFS(Raw!$I:$I, Raw!$A:$A, 'Calls Answered in 60s'!IP$14, Raw!$C:$C, 'Calls Answered in 60s'!$C47, Raw!$H:$H, "A03")</f>
        <v>0</v>
      </c>
      <c r="IQ47" s="52">
        <f>SUMIFS(Raw!$I:$I, Raw!$A:$A, 'Calls Answered in 60s'!IQ$14, Raw!$C:$C, 'Calls Answered in 60s'!$C47, Raw!$H:$H, "A03")</f>
        <v>0</v>
      </c>
      <c r="IR47" s="53">
        <f>SUMIFS(Raw!$I:$I, Raw!$A:$A, 'Calls Answered in 60s'!IR$14, Raw!$C:$C, 'Calls Answered in 60s'!$C47, Raw!$H:$H, "A03")</f>
        <v>0</v>
      </c>
      <c r="IT47" s="46">
        <f>SUMIFS(Raw!$I:$I, Raw!$A:$A, 'Calls Answered in 60s'!IT$14, Raw!$C:$C, 'Calls Answered in 60s'!$C47, Raw!$H:$H, "B01")</f>
        <v>0</v>
      </c>
      <c r="IU47" s="52">
        <f>SUMIFS(Raw!$I:$I, Raw!$A:$A, 'Calls Answered in 60s'!IU$14, Raw!$C:$C, 'Calls Answered in 60s'!$C47, Raw!$H:$H, "B01")</f>
        <v>0</v>
      </c>
      <c r="IV47" s="52">
        <f>SUMIFS(Raw!$I:$I, Raw!$A:$A, 'Calls Answered in 60s'!IV$14, Raw!$C:$C, 'Calls Answered in 60s'!$C47, Raw!$H:$H, "B01")</f>
        <v>0</v>
      </c>
      <c r="IW47" s="52">
        <f>SUMIFS(Raw!$I:$I, Raw!$A:$A, 'Calls Answered in 60s'!IW$14, Raw!$C:$C, 'Calls Answered in 60s'!$C47, Raw!$H:$H, "B01")</f>
        <v>0</v>
      </c>
      <c r="IX47" s="52">
        <f>SUMIFS(Raw!$I:$I, Raw!$A:$A, 'Calls Answered in 60s'!IX$14, Raw!$C:$C, 'Calls Answered in 60s'!$C47, Raw!$H:$H, "B01")</f>
        <v>0</v>
      </c>
      <c r="IY47" s="52">
        <f>SUMIFS(Raw!$I:$I, Raw!$A:$A, 'Calls Answered in 60s'!IY$14, Raw!$C:$C, 'Calls Answered in 60s'!$C47, Raw!$H:$H, "B01")</f>
        <v>0</v>
      </c>
      <c r="IZ47" s="53">
        <f>SUMIFS(Raw!$I:$I, Raw!$A:$A, 'Calls Answered in 60s'!IZ$14, Raw!$C:$C, 'Calls Answered in 60s'!$C47, Raw!$H:$H, "B01")</f>
        <v>0</v>
      </c>
      <c r="JB47" s="46">
        <f>SUMIFS(Raw!$I:$I, Raw!$A:$A, 'Calls Answered in 60s'!JB$14, Raw!$C:$C, 'Calls Answered in 60s'!$C47, Raw!$H:$H, "A03")</f>
        <v>0</v>
      </c>
      <c r="JC47" s="52">
        <f>SUMIFS(Raw!$I:$I, Raw!$A:$A, 'Calls Answered in 60s'!JC$14, Raw!$C:$C, 'Calls Answered in 60s'!$C47, Raw!$H:$H, "A03")</f>
        <v>0</v>
      </c>
      <c r="JD47" s="52">
        <f>SUMIFS(Raw!$I:$I, Raw!$A:$A, 'Calls Answered in 60s'!JD$14, Raw!$C:$C, 'Calls Answered in 60s'!$C47, Raw!$H:$H, "A03")</f>
        <v>0</v>
      </c>
      <c r="JE47" s="52">
        <f>SUMIFS(Raw!$I:$I, Raw!$A:$A, 'Calls Answered in 60s'!JE$14, Raw!$C:$C, 'Calls Answered in 60s'!$C47, Raw!$H:$H, "A03")</f>
        <v>0</v>
      </c>
      <c r="JF47" s="52">
        <f>SUMIFS(Raw!$I:$I, Raw!$A:$A, 'Calls Answered in 60s'!JF$14, Raw!$C:$C, 'Calls Answered in 60s'!$C47, Raw!$H:$H, "A03")</f>
        <v>0</v>
      </c>
      <c r="JG47" s="52">
        <f>SUMIFS(Raw!$I:$I, Raw!$A:$A, 'Calls Answered in 60s'!JG$14, Raw!$C:$C, 'Calls Answered in 60s'!$C47, Raw!$H:$H, "A03")</f>
        <v>0</v>
      </c>
      <c r="JH47" s="53">
        <f>SUMIFS(Raw!$I:$I, Raw!$A:$A, 'Calls Answered in 60s'!JH$14, Raw!$C:$C, 'Calls Answered in 60s'!$C47, Raw!$H:$H, "A03")</f>
        <v>0</v>
      </c>
      <c r="JJ47" s="46">
        <f>SUMIFS(Raw!$I:$I, Raw!$A:$A, 'Calls Answered in 60s'!JJ$14, Raw!$C:$C, 'Calls Answered in 60s'!$C47, Raw!$H:$H, "B01")</f>
        <v>0</v>
      </c>
      <c r="JK47" s="52">
        <f>SUMIFS(Raw!$I:$I, Raw!$A:$A, 'Calls Answered in 60s'!JK$14, Raw!$C:$C, 'Calls Answered in 60s'!$C47, Raw!$H:$H, "B01")</f>
        <v>0</v>
      </c>
      <c r="JL47" s="52">
        <f>SUMIFS(Raw!$I:$I, Raw!$A:$A, 'Calls Answered in 60s'!JL$14, Raw!$C:$C, 'Calls Answered in 60s'!$C47, Raw!$H:$H, "B01")</f>
        <v>0</v>
      </c>
      <c r="JM47" s="52">
        <f>SUMIFS(Raw!$I:$I, Raw!$A:$A, 'Calls Answered in 60s'!JM$14, Raw!$C:$C, 'Calls Answered in 60s'!$C47, Raw!$H:$H, "B01")</f>
        <v>0</v>
      </c>
      <c r="JN47" s="52">
        <f>SUMIFS(Raw!$I:$I, Raw!$A:$A, 'Calls Answered in 60s'!JN$14, Raw!$C:$C, 'Calls Answered in 60s'!$C47, Raw!$H:$H, "B01")</f>
        <v>0</v>
      </c>
      <c r="JO47" s="52">
        <f>SUMIFS(Raw!$I:$I, Raw!$A:$A, 'Calls Answered in 60s'!JO$14, Raw!$C:$C, 'Calls Answered in 60s'!$C47, Raw!$H:$H, "B01")</f>
        <v>0</v>
      </c>
      <c r="JP47" s="53">
        <f>SUMIFS(Raw!$I:$I, Raw!$A:$A, 'Calls Answered in 60s'!JP$14, Raw!$C:$C, 'Calls Answered in 60s'!$C47, Raw!$H:$H, "B01")</f>
        <v>0</v>
      </c>
      <c r="JR47" s="46">
        <f>SUMIFS(Raw!$I:$I, Raw!$A:$A, 'Calls Answered in 60s'!JR$14, Raw!$C:$C, 'Calls Answered in 60s'!$C47, Raw!$H:$H, "A03")</f>
        <v>0</v>
      </c>
      <c r="JS47" s="52">
        <f>SUMIFS(Raw!$I:$I, Raw!$A:$A, 'Calls Answered in 60s'!JS$14, Raw!$C:$C, 'Calls Answered in 60s'!$C47, Raw!$H:$H, "A03")</f>
        <v>0</v>
      </c>
      <c r="JT47" s="52">
        <f>SUMIFS(Raw!$I:$I, Raw!$A:$A, 'Calls Answered in 60s'!JT$14, Raw!$C:$C, 'Calls Answered in 60s'!$C47, Raw!$H:$H, "A03")</f>
        <v>0</v>
      </c>
      <c r="JU47" s="52">
        <f>SUMIFS(Raw!$I:$I, Raw!$A:$A, 'Calls Answered in 60s'!JU$14, Raw!$C:$C, 'Calls Answered in 60s'!$C47, Raw!$H:$H, "A03")</f>
        <v>0</v>
      </c>
      <c r="JV47" s="52">
        <f>SUMIFS(Raw!$I:$I, Raw!$A:$A, 'Calls Answered in 60s'!JV$14, Raw!$C:$C, 'Calls Answered in 60s'!$C47, Raw!$H:$H, "A03")</f>
        <v>0</v>
      </c>
      <c r="JW47" s="52">
        <f>SUMIFS(Raw!$I:$I, Raw!$A:$A, 'Calls Answered in 60s'!JW$14, Raw!$C:$C, 'Calls Answered in 60s'!$C47, Raw!$H:$H, "A03")</f>
        <v>0</v>
      </c>
      <c r="JX47" s="53">
        <f>SUMIFS(Raw!$I:$I, Raw!$A:$A, 'Calls Answered in 60s'!JX$14, Raw!$C:$C, 'Calls Answered in 60s'!$C47, Raw!$H:$H, "A03")</f>
        <v>0</v>
      </c>
      <c r="JZ47" s="46">
        <f>SUMIFS(Raw!$I:$I, Raw!$A:$A, 'Calls Answered in 60s'!JZ$14, Raw!$C:$C, 'Calls Answered in 60s'!$C47, Raw!$H:$H, "B01")</f>
        <v>0</v>
      </c>
      <c r="KA47" s="52">
        <f>SUMIFS(Raw!$I:$I, Raw!$A:$A, 'Calls Answered in 60s'!KA$14, Raw!$C:$C, 'Calls Answered in 60s'!$C47, Raw!$H:$H, "B01")</f>
        <v>0</v>
      </c>
      <c r="KB47" s="52">
        <f>SUMIFS(Raw!$I:$I, Raw!$A:$A, 'Calls Answered in 60s'!KB$14, Raw!$C:$C, 'Calls Answered in 60s'!$C47, Raw!$H:$H, "B01")</f>
        <v>0</v>
      </c>
      <c r="KC47" s="52">
        <f>SUMIFS(Raw!$I:$I, Raw!$A:$A, 'Calls Answered in 60s'!KC$14, Raw!$C:$C, 'Calls Answered in 60s'!$C47, Raw!$H:$H, "B01")</f>
        <v>0</v>
      </c>
      <c r="KD47" s="52">
        <f>SUMIFS(Raw!$I:$I, Raw!$A:$A, 'Calls Answered in 60s'!KD$14, Raw!$C:$C, 'Calls Answered in 60s'!$C47, Raw!$H:$H, "B01")</f>
        <v>0</v>
      </c>
      <c r="KE47" s="52">
        <f>SUMIFS(Raw!$I:$I, Raw!$A:$A, 'Calls Answered in 60s'!KE$14, Raw!$C:$C, 'Calls Answered in 60s'!$C47, Raw!$H:$H, "B01")</f>
        <v>0</v>
      </c>
      <c r="KF47" s="53">
        <f>SUMIFS(Raw!$I:$I, Raw!$A:$A, 'Calls Answered in 60s'!KF$14, Raw!$C:$C, 'Calls Answered in 60s'!$C47, Raw!$H:$H, "B01")</f>
        <v>0</v>
      </c>
      <c r="KH47" s="46">
        <f>SUMIFS(Raw!$I:$I, Raw!$A:$A, 'Calls Answered in 60s'!KH$14, Raw!$C:$C, 'Calls Answered in 60s'!$C47, Raw!$H:$H, "A03")</f>
        <v>0</v>
      </c>
      <c r="KI47" s="52">
        <f>SUMIFS(Raw!$I:$I, Raw!$A:$A, 'Calls Answered in 60s'!KI$14, Raw!$C:$C, 'Calls Answered in 60s'!$C47, Raw!$H:$H, "A03")</f>
        <v>0</v>
      </c>
      <c r="KJ47" s="52">
        <f>SUMIFS(Raw!$I:$I, Raw!$A:$A, 'Calls Answered in 60s'!KJ$14, Raw!$C:$C, 'Calls Answered in 60s'!$C47, Raw!$H:$H, "A03")</f>
        <v>0</v>
      </c>
      <c r="KK47" s="52">
        <f>SUMIFS(Raw!$I:$I, Raw!$A:$A, 'Calls Answered in 60s'!KK$14, Raw!$C:$C, 'Calls Answered in 60s'!$C47, Raw!$H:$H, "A03")</f>
        <v>0</v>
      </c>
      <c r="KL47" s="52">
        <f>SUMIFS(Raw!$I:$I, Raw!$A:$A, 'Calls Answered in 60s'!KL$14, Raw!$C:$C, 'Calls Answered in 60s'!$C47, Raw!$H:$H, "A03")</f>
        <v>0</v>
      </c>
      <c r="KM47" s="52">
        <f>SUMIFS(Raw!$I:$I, Raw!$A:$A, 'Calls Answered in 60s'!KM$14, Raw!$C:$C, 'Calls Answered in 60s'!$C47, Raw!$H:$H, "A03")</f>
        <v>0</v>
      </c>
      <c r="KN47" s="53">
        <f>SUMIFS(Raw!$I:$I, Raw!$A:$A, 'Calls Answered in 60s'!KN$14, Raw!$C:$C, 'Calls Answered in 60s'!$C47, Raw!$H:$H, "A03")</f>
        <v>0</v>
      </c>
      <c r="KP47" s="46">
        <f>SUMIFS(Raw!$I:$I, Raw!$A:$A, 'Calls Answered in 60s'!KP$14, Raw!$C:$C, 'Calls Answered in 60s'!$C47, Raw!$H:$H, "B01")</f>
        <v>0</v>
      </c>
      <c r="KQ47" s="52">
        <f>SUMIFS(Raw!$I:$I, Raw!$A:$A, 'Calls Answered in 60s'!KQ$14, Raw!$C:$C, 'Calls Answered in 60s'!$C47, Raw!$H:$H, "B01")</f>
        <v>0</v>
      </c>
      <c r="KR47" s="52">
        <f>SUMIFS(Raw!$I:$I, Raw!$A:$A, 'Calls Answered in 60s'!KR$14, Raw!$C:$C, 'Calls Answered in 60s'!$C47, Raw!$H:$H, "B01")</f>
        <v>0</v>
      </c>
      <c r="KS47" s="52">
        <f>SUMIFS(Raw!$I:$I, Raw!$A:$A, 'Calls Answered in 60s'!KS$14, Raw!$C:$C, 'Calls Answered in 60s'!$C47, Raw!$H:$H, "B01")</f>
        <v>0</v>
      </c>
      <c r="KT47" s="52">
        <f>SUMIFS(Raw!$I:$I, Raw!$A:$A, 'Calls Answered in 60s'!KT$14, Raw!$C:$C, 'Calls Answered in 60s'!$C47, Raw!$H:$H, "B01")</f>
        <v>0</v>
      </c>
      <c r="KU47" s="52">
        <f>SUMIFS(Raw!$I:$I, Raw!$A:$A, 'Calls Answered in 60s'!KU$14, Raw!$C:$C, 'Calls Answered in 60s'!$C47, Raw!$H:$H, "B01")</f>
        <v>0</v>
      </c>
      <c r="KV47" s="53">
        <f>SUMIFS(Raw!$I:$I, Raw!$A:$A, 'Calls Answered in 60s'!KV$14, Raw!$C:$C, 'Calls Answered in 60s'!$C47, Raw!$H:$H, "B01")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8338</v>
      </c>
      <c r="O48" s="52">
        <v>8042</v>
      </c>
      <c r="P48" s="52">
        <v>9479</v>
      </c>
      <c r="Q48" s="52">
        <v>9895</v>
      </c>
      <c r="R48" s="52">
        <v>9754</v>
      </c>
      <c r="S48" s="52">
        <v>13140</v>
      </c>
      <c r="T48" s="53">
        <v>9730</v>
      </c>
      <c r="V48" s="46">
        <v>12174</v>
      </c>
      <c r="W48" s="52">
        <v>10277</v>
      </c>
      <c r="X48" s="52">
        <v>10087</v>
      </c>
      <c r="Y48" s="52">
        <v>10051</v>
      </c>
      <c r="Z48" s="52">
        <v>10370</v>
      </c>
      <c r="AA48" s="52">
        <v>15295</v>
      </c>
      <c r="AB48" s="53">
        <v>13626</v>
      </c>
      <c r="AD48" s="46">
        <v>11631</v>
      </c>
      <c r="AE48" s="52">
        <v>9762</v>
      </c>
      <c r="AF48" s="52">
        <v>9631</v>
      </c>
      <c r="AG48" s="52">
        <v>9492</v>
      </c>
      <c r="AH48" s="52">
        <v>9551</v>
      </c>
      <c r="AI48" s="52">
        <v>12492</v>
      </c>
      <c r="AJ48" s="53">
        <v>7533</v>
      </c>
      <c r="AL48" s="46">
        <v>12124</v>
      </c>
      <c r="AM48" s="52">
        <v>10619</v>
      </c>
      <c r="AN48" s="52">
        <v>9767</v>
      </c>
      <c r="AO48" s="52">
        <v>9743</v>
      </c>
      <c r="AP48" s="52">
        <v>10085</v>
      </c>
      <c r="AQ48" s="52">
        <v>13984</v>
      </c>
      <c r="AR48" s="53">
        <v>12531</v>
      </c>
      <c r="AT48" s="46">
        <v>9251</v>
      </c>
      <c r="AU48" s="52">
        <v>9472</v>
      </c>
      <c r="AV48" s="52">
        <v>9165</v>
      </c>
      <c r="AW48" s="52">
        <v>9694</v>
      </c>
      <c r="AX48" s="52">
        <v>9776</v>
      </c>
      <c r="AY48" s="52">
        <v>13879</v>
      </c>
      <c r="AZ48" s="53">
        <v>12126</v>
      </c>
      <c r="BB48" s="46">
        <v>11010</v>
      </c>
      <c r="BC48" s="52">
        <v>9529</v>
      </c>
      <c r="BD48" s="52">
        <v>8938</v>
      </c>
      <c r="BE48" s="52">
        <v>9123</v>
      </c>
      <c r="BF48" s="52">
        <v>9420</v>
      </c>
      <c r="BG48" s="52">
        <v>14590</v>
      </c>
      <c r="BH48" s="53">
        <v>13009</v>
      </c>
      <c r="BJ48" s="46">
        <v>10944</v>
      </c>
      <c r="BK48" s="52">
        <v>9362</v>
      </c>
      <c r="BL48" s="52">
        <v>8937</v>
      </c>
      <c r="BM48" s="52">
        <v>9070</v>
      </c>
      <c r="BN48" s="52">
        <v>9299</v>
      </c>
      <c r="BO48" s="52">
        <v>14590</v>
      </c>
      <c r="BP48" s="53">
        <v>12971</v>
      </c>
      <c r="BR48" s="46">
        <v>10217</v>
      </c>
      <c r="BS48" s="52">
        <v>8462</v>
      </c>
      <c r="BT48" s="52">
        <v>7863</v>
      </c>
      <c r="BU48" s="52">
        <v>7938</v>
      </c>
      <c r="BV48" s="52">
        <v>15224</v>
      </c>
      <c r="BW48" s="52">
        <v>18662</v>
      </c>
      <c r="BX48" s="53">
        <v>14435</v>
      </c>
      <c r="BZ48" s="46">
        <v>10201</v>
      </c>
      <c r="CA48" s="52">
        <v>8369</v>
      </c>
      <c r="CB48" s="52">
        <v>7843</v>
      </c>
      <c r="CC48" s="52">
        <v>7872</v>
      </c>
      <c r="CD48" s="52">
        <v>14129</v>
      </c>
      <c r="CE48" s="52">
        <v>15451</v>
      </c>
      <c r="CF48" s="53">
        <v>13966</v>
      </c>
      <c r="CH48" s="46">
        <v>10955</v>
      </c>
      <c r="CI48" s="52">
        <v>9004</v>
      </c>
      <c r="CJ48" s="52">
        <v>7902</v>
      </c>
      <c r="CK48" s="52">
        <v>10954</v>
      </c>
      <c r="CL48" s="52">
        <v>10161</v>
      </c>
      <c r="CM48" s="52">
        <v>14738</v>
      </c>
      <c r="CN48" s="53">
        <v>12307</v>
      </c>
      <c r="CP48" s="46">
        <v>10871</v>
      </c>
      <c r="CQ48" s="52">
        <v>8961</v>
      </c>
      <c r="CR48" s="52">
        <v>7882</v>
      </c>
      <c r="CS48" s="52">
        <v>8467</v>
      </c>
      <c r="CT48" s="52">
        <v>10094</v>
      </c>
      <c r="CU48" s="52">
        <v>14672</v>
      </c>
      <c r="CV48" s="53">
        <v>12265</v>
      </c>
      <c r="CX48" s="46">
        <v>9841</v>
      </c>
      <c r="CY48" s="52">
        <v>8461</v>
      </c>
      <c r="CZ48" s="52">
        <v>9194</v>
      </c>
      <c r="DA48" s="52">
        <v>8457</v>
      </c>
      <c r="DB48" s="52">
        <v>8282</v>
      </c>
      <c r="DC48" s="52">
        <v>13545</v>
      </c>
      <c r="DD48" s="53">
        <v>11757</v>
      </c>
      <c r="DF48" s="46">
        <v>9784</v>
      </c>
      <c r="DG48" s="52">
        <v>8409</v>
      </c>
      <c r="DH48" s="52">
        <v>9157</v>
      </c>
      <c r="DI48" s="52">
        <v>8395</v>
      </c>
      <c r="DJ48" s="52">
        <v>5220</v>
      </c>
      <c r="DK48" s="52">
        <v>13177</v>
      </c>
      <c r="DL48" s="53">
        <v>11079</v>
      </c>
      <c r="DN48" s="46">
        <v>10364</v>
      </c>
      <c r="DO48" s="52">
        <v>9015</v>
      </c>
      <c r="DP48" s="52">
        <v>8791</v>
      </c>
      <c r="DQ48" s="52">
        <v>8728</v>
      </c>
      <c r="DR48" s="52">
        <v>9032</v>
      </c>
      <c r="DS48" s="52">
        <v>12929</v>
      </c>
      <c r="DT48" s="53">
        <v>11232</v>
      </c>
      <c r="DV48" s="46">
        <v>9919</v>
      </c>
      <c r="DW48" s="52">
        <v>8984</v>
      </c>
      <c r="DX48" s="52">
        <v>8518</v>
      </c>
      <c r="DY48" s="52">
        <v>8681</v>
      </c>
      <c r="DZ48" s="52">
        <v>8964</v>
      </c>
      <c r="EA48" s="52">
        <v>12416</v>
      </c>
      <c r="EB48" s="53">
        <v>11149</v>
      </c>
      <c r="ED48" s="46">
        <f>SUMIFS(Raw!$I:$I, Raw!$A:$A, 'Calls Answered in 60s'!ED$14, Raw!$C:$C, 'Calls Answered in 60s'!$C48, Raw!$H:$H, "A03")</f>
        <v>10117</v>
      </c>
      <c r="EE48" s="52">
        <f>SUMIFS(Raw!$I:$I, Raw!$A:$A, 'Calls Answered in 60s'!EE$14, Raw!$C:$C, 'Calls Answered in 60s'!$C48, Raw!$H:$H, "A03")</f>
        <v>8730</v>
      </c>
      <c r="EF48" s="52">
        <f>SUMIFS(Raw!$I:$I, Raw!$A:$A, 'Calls Answered in 60s'!EF$14, Raw!$C:$C, 'Calls Answered in 60s'!$C48, Raw!$H:$H, "A03")</f>
        <v>8802</v>
      </c>
      <c r="EG48" s="52">
        <f>SUMIFS(Raw!$I:$I, Raw!$A:$A, 'Calls Answered in 60s'!EG$14, Raw!$C:$C, 'Calls Answered in 60s'!$C48, Raw!$H:$H, "A03")</f>
        <v>8521</v>
      </c>
      <c r="EH48" s="52">
        <f>SUMIFS(Raw!$I:$I, Raw!$A:$A, 'Calls Answered in 60s'!EH$14, Raw!$C:$C, 'Calls Answered in 60s'!$C48, Raw!$H:$H, "A03")</f>
        <v>9119</v>
      </c>
      <c r="EI48" s="52">
        <f>SUMIFS(Raw!$I:$I, Raw!$A:$A, 'Calls Answered in 60s'!EI$14, Raw!$C:$C, 'Calls Answered in 60s'!$C48, Raw!$H:$H, "A03")</f>
        <v>12816</v>
      </c>
      <c r="EJ48" s="53">
        <f>SUMIFS(Raw!$I:$I, Raw!$A:$A, 'Calls Answered in 60s'!EJ$14, Raw!$C:$C, 'Calls Answered in 60s'!$C48, Raw!$H:$H, "A03")</f>
        <v>11335</v>
      </c>
      <c r="EL48" s="46">
        <f>SUMIFS(Raw!$I:$I, Raw!$A:$A, 'Calls Answered in 60s'!EL$14, Raw!$C:$C, 'Calls Answered in 60s'!$C48, Raw!$H:$H, "B01")</f>
        <v>10020</v>
      </c>
      <c r="EM48" s="52">
        <f>SUMIFS(Raw!$I:$I, Raw!$A:$A, 'Calls Answered in 60s'!EM$14, Raw!$C:$C, 'Calls Answered in 60s'!$C48, Raw!$H:$H, "B01")</f>
        <v>8614</v>
      </c>
      <c r="EN48" s="52">
        <f>SUMIFS(Raw!$I:$I, Raw!$A:$A, 'Calls Answered in 60s'!EN$14, Raw!$C:$C, 'Calls Answered in 60s'!$C48, Raw!$H:$H, "B01")</f>
        <v>8655</v>
      </c>
      <c r="EO48" s="52">
        <f>SUMIFS(Raw!$I:$I, Raw!$A:$A, 'Calls Answered in 60s'!EO$14, Raw!$C:$C, 'Calls Answered in 60s'!$C48, Raw!$H:$H, "B01")</f>
        <v>8498</v>
      </c>
      <c r="EP48" s="52">
        <f>SUMIFS(Raw!$I:$I, Raw!$A:$A, 'Calls Answered in 60s'!EP$14, Raw!$C:$C, 'Calls Answered in 60s'!$C48, Raw!$H:$H, "B01")</f>
        <v>8890</v>
      </c>
      <c r="EQ48" s="52">
        <f>SUMIFS(Raw!$I:$I, Raw!$A:$A, 'Calls Answered in 60s'!EQ$14, Raw!$C:$C, 'Calls Answered in 60s'!$C48, Raw!$H:$H, "B01")</f>
        <v>12632</v>
      </c>
      <c r="ER48" s="53">
        <f>SUMIFS(Raw!$I:$I, Raw!$A:$A, 'Calls Answered in 60s'!ER$14, Raw!$C:$C, 'Calls Answered in 60s'!$C48, Raw!$H:$H, "B01")</f>
        <v>11298</v>
      </c>
      <c r="ET48" s="46">
        <f>SUMIFS(Raw!$I:$I, Raw!$A:$A, 'Calls Answered in 60s'!ET$14, Raw!$C:$C, 'Calls Answered in 60s'!$C48, Raw!$H:$H, "A03")</f>
        <v>0</v>
      </c>
      <c r="EU48" s="52">
        <f>SUMIFS(Raw!$I:$I, Raw!$A:$A, 'Calls Answered in 60s'!EU$14, Raw!$C:$C, 'Calls Answered in 60s'!$C48, Raw!$H:$H, "A03")</f>
        <v>0</v>
      </c>
      <c r="EV48" s="52">
        <f>SUMIFS(Raw!$I:$I, Raw!$A:$A, 'Calls Answered in 60s'!EV$14, Raw!$C:$C, 'Calls Answered in 60s'!$C48, Raw!$H:$H, "A03")</f>
        <v>0</v>
      </c>
      <c r="EW48" s="52">
        <f>SUMIFS(Raw!$I:$I, Raw!$A:$A, 'Calls Answered in 60s'!EW$14, Raw!$C:$C, 'Calls Answered in 60s'!$C48, Raw!$H:$H, "A03")</f>
        <v>0</v>
      </c>
      <c r="EX48" s="52">
        <f>SUMIFS(Raw!$I:$I, Raw!$A:$A, 'Calls Answered in 60s'!EX$14, Raw!$C:$C, 'Calls Answered in 60s'!$C48, Raw!$H:$H, "A03")</f>
        <v>0</v>
      </c>
      <c r="EY48" s="52">
        <f>SUMIFS(Raw!$I:$I, Raw!$A:$A, 'Calls Answered in 60s'!EY$14, Raw!$C:$C, 'Calls Answered in 60s'!$C48, Raw!$H:$H, "A03")</f>
        <v>0</v>
      </c>
      <c r="EZ48" s="53">
        <f>SUMIFS(Raw!$I:$I, Raw!$A:$A, 'Calls Answered in 60s'!EZ$14, Raw!$C:$C, 'Calls Answered in 60s'!$C48, Raw!$H:$H, "A03")</f>
        <v>0</v>
      </c>
      <c r="FB48" s="46">
        <f>SUMIFS(Raw!$I:$I, Raw!$A:$A, 'Calls Answered in 60s'!FB$14, Raw!$C:$C, 'Calls Answered in 60s'!$C48, Raw!$H:$H, "B01")</f>
        <v>0</v>
      </c>
      <c r="FC48" s="52">
        <f>SUMIFS(Raw!$I:$I, Raw!$A:$A, 'Calls Answered in 60s'!FC$14, Raw!$C:$C, 'Calls Answered in 60s'!$C48, Raw!$H:$H, "B01")</f>
        <v>0</v>
      </c>
      <c r="FD48" s="52">
        <f>SUMIFS(Raw!$I:$I, Raw!$A:$A, 'Calls Answered in 60s'!FD$14, Raw!$C:$C, 'Calls Answered in 60s'!$C48, Raw!$H:$H, "B01")</f>
        <v>0</v>
      </c>
      <c r="FE48" s="52">
        <f>SUMIFS(Raw!$I:$I, Raw!$A:$A, 'Calls Answered in 60s'!FE$14, Raw!$C:$C, 'Calls Answered in 60s'!$C48, Raw!$H:$H, "B01")</f>
        <v>0</v>
      </c>
      <c r="FF48" s="52">
        <f>SUMIFS(Raw!$I:$I, Raw!$A:$A, 'Calls Answered in 60s'!FF$14, Raw!$C:$C, 'Calls Answered in 60s'!$C48, Raw!$H:$H, "B01")</f>
        <v>0</v>
      </c>
      <c r="FG48" s="52">
        <f>SUMIFS(Raw!$I:$I, Raw!$A:$A, 'Calls Answered in 60s'!FG$14, Raw!$C:$C, 'Calls Answered in 60s'!$C48, Raw!$H:$H, "B01")</f>
        <v>0</v>
      </c>
      <c r="FH48" s="53">
        <f>SUMIFS(Raw!$I:$I, Raw!$A:$A, 'Calls Answered in 60s'!FH$14, Raw!$C:$C, 'Calls Answered in 60s'!$C48, Raw!$H:$H, "B01")</f>
        <v>0</v>
      </c>
      <c r="FJ48" s="46">
        <f>SUMIFS(Raw!$I:$I, Raw!$A:$A, 'Calls Answered in 60s'!FJ$14, Raw!$C:$C, 'Calls Answered in 60s'!$C48, Raw!$H:$H, "A03")</f>
        <v>0</v>
      </c>
      <c r="FK48" s="52">
        <f>SUMIFS(Raw!$I:$I, Raw!$A:$A, 'Calls Answered in 60s'!FK$14, Raw!$C:$C, 'Calls Answered in 60s'!$C48, Raw!$H:$H, "A03")</f>
        <v>0</v>
      </c>
      <c r="FL48" s="52">
        <f>SUMIFS(Raw!$I:$I, Raw!$A:$A, 'Calls Answered in 60s'!FL$14, Raw!$C:$C, 'Calls Answered in 60s'!$C48, Raw!$H:$H, "A03")</f>
        <v>0</v>
      </c>
      <c r="FM48" s="52">
        <f>SUMIFS(Raw!$I:$I, Raw!$A:$A, 'Calls Answered in 60s'!FM$14, Raw!$C:$C, 'Calls Answered in 60s'!$C48, Raw!$H:$H, "A03")</f>
        <v>0</v>
      </c>
      <c r="FN48" s="52">
        <f>SUMIFS(Raw!$I:$I, Raw!$A:$A, 'Calls Answered in 60s'!FN$14, Raw!$C:$C, 'Calls Answered in 60s'!$C48, Raw!$H:$H, "A03")</f>
        <v>0</v>
      </c>
      <c r="FO48" s="52">
        <f>SUMIFS(Raw!$I:$I, Raw!$A:$A, 'Calls Answered in 60s'!FO$14, Raw!$C:$C, 'Calls Answered in 60s'!$C48, Raw!$H:$H, "A03")</f>
        <v>0</v>
      </c>
      <c r="FP48" s="53">
        <f>SUMIFS(Raw!$I:$I, Raw!$A:$A, 'Calls Answered in 60s'!FP$14, Raw!$C:$C, 'Calls Answered in 60s'!$C48, Raw!$H:$H, "A03")</f>
        <v>0</v>
      </c>
      <c r="FR48" s="46">
        <f>SUMIFS(Raw!$I:$I, Raw!$A:$A, 'Calls Answered in 60s'!FR$14, Raw!$C:$C, 'Calls Answered in 60s'!$C48, Raw!$H:$H, "B01")</f>
        <v>0</v>
      </c>
      <c r="FS48" s="52">
        <f>SUMIFS(Raw!$I:$I, Raw!$A:$A, 'Calls Answered in 60s'!FS$14, Raw!$C:$C, 'Calls Answered in 60s'!$C48, Raw!$H:$H, "B01")</f>
        <v>0</v>
      </c>
      <c r="FT48" s="52">
        <f>SUMIFS(Raw!$I:$I, Raw!$A:$A, 'Calls Answered in 60s'!FT$14, Raw!$C:$C, 'Calls Answered in 60s'!$C48, Raw!$H:$H, "B01")</f>
        <v>0</v>
      </c>
      <c r="FU48" s="52">
        <f>SUMIFS(Raw!$I:$I, Raw!$A:$A, 'Calls Answered in 60s'!FU$14, Raw!$C:$C, 'Calls Answered in 60s'!$C48, Raw!$H:$H, "B01")</f>
        <v>0</v>
      </c>
      <c r="FV48" s="52">
        <f>SUMIFS(Raw!$I:$I, Raw!$A:$A, 'Calls Answered in 60s'!FV$14, Raw!$C:$C, 'Calls Answered in 60s'!$C48, Raw!$H:$H, "B01")</f>
        <v>0</v>
      </c>
      <c r="FW48" s="52">
        <f>SUMIFS(Raw!$I:$I, Raw!$A:$A, 'Calls Answered in 60s'!FW$14, Raw!$C:$C, 'Calls Answered in 60s'!$C48, Raw!$H:$H, "B01")</f>
        <v>0</v>
      </c>
      <c r="FX48" s="53">
        <f>SUMIFS(Raw!$I:$I, Raw!$A:$A, 'Calls Answered in 60s'!FX$14, Raw!$C:$C, 'Calls Answered in 60s'!$C48, Raw!$H:$H, "B01")</f>
        <v>0</v>
      </c>
      <c r="FZ48" s="46">
        <f>SUMIFS(Raw!$I:$I, Raw!$A:$A, 'Calls Answered in 60s'!FZ$14, Raw!$C:$C, 'Calls Answered in 60s'!$C48, Raw!$H:$H, "A03")</f>
        <v>0</v>
      </c>
      <c r="GA48" s="52">
        <f>SUMIFS(Raw!$I:$I, Raw!$A:$A, 'Calls Answered in 60s'!GA$14, Raw!$C:$C, 'Calls Answered in 60s'!$C48, Raw!$H:$H, "A03")</f>
        <v>0</v>
      </c>
      <c r="GB48" s="52">
        <f>SUMIFS(Raw!$I:$I, Raw!$A:$A, 'Calls Answered in 60s'!GB$14, Raw!$C:$C, 'Calls Answered in 60s'!$C48, Raw!$H:$H, "A03")</f>
        <v>0</v>
      </c>
      <c r="GC48" s="52">
        <f>SUMIFS(Raw!$I:$I, Raw!$A:$A, 'Calls Answered in 60s'!GC$14, Raw!$C:$C, 'Calls Answered in 60s'!$C48, Raw!$H:$H, "A03")</f>
        <v>0</v>
      </c>
      <c r="GD48" s="52">
        <f>SUMIFS(Raw!$I:$I, Raw!$A:$A, 'Calls Answered in 60s'!GD$14, Raw!$C:$C, 'Calls Answered in 60s'!$C48, Raw!$H:$H, "A03")</f>
        <v>0</v>
      </c>
      <c r="GE48" s="52">
        <f>SUMIFS(Raw!$I:$I, Raw!$A:$A, 'Calls Answered in 60s'!GE$14, Raw!$C:$C, 'Calls Answered in 60s'!$C48, Raw!$H:$H, "A03")</f>
        <v>0</v>
      </c>
      <c r="GF48" s="53">
        <f>SUMIFS(Raw!$I:$I, Raw!$A:$A, 'Calls Answered in 60s'!GF$14, Raw!$C:$C, 'Calls Answered in 60s'!$C48, Raw!$H:$H, "A03")</f>
        <v>0</v>
      </c>
      <c r="GH48" s="46">
        <f>SUMIFS(Raw!$I:$I, Raw!$A:$A, 'Calls Answered in 60s'!GH$14, Raw!$C:$C, 'Calls Answered in 60s'!$C48, Raw!$H:$H, "B01")</f>
        <v>0</v>
      </c>
      <c r="GI48" s="52">
        <f>SUMIFS(Raw!$I:$I, Raw!$A:$A, 'Calls Answered in 60s'!GI$14, Raw!$C:$C, 'Calls Answered in 60s'!$C48, Raw!$H:$H, "B01")</f>
        <v>0</v>
      </c>
      <c r="GJ48" s="52">
        <f>SUMIFS(Raw!$I:$I, Raw!$A:$A, 'Calls Answered in 60s'!GJ$14, Raw!$C:$C, 'Calls Answered in 60s'!$C48, Raw!$H:$H, "B01")</f>
        <v>0</v>
      </c>
      <c r="GK48" s="52">
        <f>SUMIFS(Raw!$I:$I, Raw!$A:$A, 'Calls Answered in 60s'!GK$14, Raw!$C:$C, 'Calls Answered in 60s'!$C48, Raw!$H:$H, "B01")</f>
        <v>0</v>
      </c>
      <c r="GL48" s="52">
        <f>SUMIFS(Raw!$I:$I, Raw!$A:$A, 'Calls Answered in 60s'!GL$14, Raw!$C:$C, 'Calls Answered in 60s'!$C48, Raw!$H:$H, "B01")</f>
        <v>0</v>
      </c>
      <c r="GM48" s="52">
        <f>SUMIFS(Raw!$I:$I, Raw!$A:$A, 'Calls Answered in 60s'!GM$14, Raw!$C:$C, 'Calls Answered in 60s'!$C48, Raw!$H:$H, "B01")</f>
        <v>0</v>
      </c>
      <c r="GN48" s="53">
        <f>SUMIFS(Raw!$I:$I, Raw!$A:$A, 'Calls Answered in 60s'!GN$14, Raw!$C:$C, 'Calls Answered in 60s'!$C48, Raw!$H:$H, "B01")</f>
        <v>0</v>
      </c>
      <c r="GP48" s="46">
        <f>SUMIFS(Raw!$I:$I, Raw!$A:$A, 'Calls Answered in 60s'!GP$14, Raw!$C:$C, 'Calls Answered in 60s'!$C48, Raw!$H:$H, "A03")</f>
        <v>0</v>
      </c>
      <c r="GQ48" s="52">
        <f>SUMIFS(Raw!$I:$I, Raw!$A:$A, 'Calls Answered in 60s'!GQ$14, Raw!$C:$C, 'Calls Answered in 60s'!$C48, Raw!$H:$H, "A03")</f>
        <v>0</v>
      </c>
      <c r="GR48" s="52">
        <f>SUMIFS(Raw!$I:$I, Raw!$A:$A, 'Calls Answered in 60s'!GR$14, Raw!$C:$C, 'Calls Answered in 60s'!$C48, Raw!$H:$H, "A03")</f>
        <v>0</v>
      </c>
      <c r="GS48" s="52">
        <f>SUMIFS(Raw!$I:$I, Raw!$A:$A, 'Calls Answered in 60s'!GS$14, Raw!$C:$C, 'Calls Answered in 60s'!$C48, Raw!$H:$H, "A03")</f>
        <v>0</v>
      </c>
      <c r="GT48" s="52">
        <f>SUMIFS(Raw!$I:$I, Raw!$A:$A, 'Calls Answered in 60s'!GT$14, Raw!$C:$C, 'Calls Answered in 60s'!$C48, Raw!$H:$H, "A03")</f>
        <v>0</v>
      </c>
      <c r="GU48" s="52">
        <f>SUMIFS(Raw!$I:$I, Raw!$A:$A, 'Calls Answered in 60s'!GU$14, Raw!$C:$C, 'Calls Answered in 60s'!$C48, Raw!$H:$H, "A03")</f>
        <v>0</v>
      </c>
      <c r="GV48" s="53">
        <f>SUMIFS(Raw!$I:$I, Raw!$A:$A, 'Calls Answered in 60s'!GV$14, Raw!$C:$C, 'Calls Answered in 60s'!$C48, Raw!$H:$H, "A03")</f>
        <v>0</v>
      </c>
      <c r="GX48" s="46">
        <f>SUMIFS(Raw!$I:$I, Raw!$A:$A, 'Calls Answered in 60s'!GX$14, Raw!$C:$C, 'Calls Answered in 60s'!$C48, Raw!$H:$H, "B01")</f>
        <v>0</v>
      </c>
      <c r="GY48" s="52">
        <f>SUMIFS(Raw!$I:$I, Raw!$A:$A, 'Calls Answered in 60s'!GY$14, Raw!$C:$C, 'Calls Answered in 60s'!$C48, Raw!$H:$H, "B01")</f>
        <v>0</v>
      </c>
      <c r="GZ48" s="52">
        <f>SUMIFS(Raw!$I:$I, Raw!$A:$A, 'Calls Answered in 60s'!GZ$14, Raw!$C:$C, 'Calls Answered in 60s'!$C48, Raw!$H:$H, "B01")</f>
        <v>0</v>
      </c>
      <c r="HA48" s="52">
        <f>SUMIFS(Raw!$I:$I, Raw!$A:$A, 'Calls Answered in 60s'!HA$14, Raw!$C:$C, 'Calls Answered in 60s'!$C48, Raw!$H:$H, "B01")</f>
        <v>0</v>
      </c>
      <c r="HB48" s="52">
        <f>SUMIFS(Raw!$I:$I, Raw!$A:$A, 'Calls Answered in 60s'!HB$14, Raw!$C:$C, 'Calls Answered in 60s'!$C48, Raw!$H:$H, "B01")</f>
        <v>0</v>
      </c>
      <c r="HC48" s="52">
        <f>SUMIFS(Raw!$I:$I, Raw!$A:$A, 'Calls Answered in 60s'!HC$14, Raw!$C:$C, 'Calls Answered in 60s'!$C48, Raw!$H:$H, "B01")</f>
        <v>0</v>
      </c>
      <c r="HD48" s="53">
        <f>SUMIFS(Raw!$I:$I, Raw!$A:$A, 'Calls Answered in 60s'!HD$14, Raw!$C:$C, 'Calls Answered in 60s'!$C48, Raw!$H:$H, "B01")</f>
        <v>0</v>
      </c>
      <c r="HF48" s="46">
        <f>SUMIFS(Raw!$I:$I, Raw!$A:$A, 'Calls Answered in 60s'!HF$14, Raw!$C:$C, 'Calls Answered in 60s'!$C48, Raw!$H:$H, "A03")</f>
        <v>0</v>
      </c>
      <c r="HG48" s="52">
        <f>SUMIFS(Raw!$I:$I, Raw!$A:$A, 'Calls Answered in 60s'!HG$14, Raw!$C:$C, 'Calls Answered in 60s'!$C48, Raw!$H:$H, "A03")</f>
        <v>0</v>
      </c>
      <c r="HH48" s="52">
        <f>SUMIFS(Raw!$I:$I, Raw!$A:$A, 'Calls Answered in 60s'!HH$14, Raw!$C:$C, 'Calls Answered in 60s'!$C48, Raw!$H:$H, "A03")</f>
        <v>0</v>
      </c>
      <c r="HI48" s="52">
        <f>SUMIFS(Raw!$I:$I, Raw!$A:$A, 'Calls Answered in 60s'!HI$14, Raw!$C:$C, 'Calls Answered in 60s'!$C48, Raw!$H:$H, "A03")</f>
        <v>0</v>
      </c>
      <c r="HJ48" s="52">
        <f>SUMIFS(Raw!$I:$I, Raw!$A:$A, 'Calls Answered in 60s'!HJ$14, Raw!$C:$C, 'Calls Answered in 60s'!$C48, Raw!$H:$H, "A03")</f>
        <v>0</v>
      </c>
      <c r="HK48" s="52">
        <f>SUMIFS(Raw!$I:$I, Raw!$A:$A, 'Calls Answered in 60s'!HK$14, Raw!$C:$C, 'Calls Answered in 60s'!$C48, Raw!$H:$H, "A03")</f>
        <v>0</v>
      </c>
      <c r="HL48" s="53">
        <f>SUMIFS(Raw!$I:$I, Raw!$A:$A, 'Calls Answered in 60s'!HL$14, Raw!$C:$C, 'Calls Answered in 60s'!$C48, Raw!$H:$H, "A03")</f>
        <v>0</v>
      </c>
      <c r="HN48" s="46">
        <f>SUMIFS(Raw!$I:$I, Raw!$A:$A, 'Calls Answered in 60s'!HN$14, Raw!$C:$C, 'Calls Answered in 60s'!$C48, Raw!$H:$H, "B01")</f>
        <v>0</v>
      </c>
      <c r="HO48" s="52">
        <f>SUMIFS(Raw!$I:$I, Raw!$A:$A, 'Calls Answered in 60s'!HO$14, Raw!$C:$C, 'Calls Answered in 60s'!$C48, Raw!$H:$H, "B01")</f>
        <v>0</v>
      </c>
      <c r="HP48" s="52">
        <f>SUMIFS(Raw!$I:$I, Raw!$A:$A, 'Calls Answered in 60s'!HP$14, Raw!$C:$C, 'Calls Answered in 60s'!$C48, Raw!$H:$H, "B01")</f>
        <v>0</v>
      </c>
      <c r="HQ48" s="52">
        <f>SUMIFS(Raw!$I:$I, Raw!$A:$A, 'Calls Answered in 60s'!HQ$14, Raw!$C:$C, 'Calls Answered in 60s'!$C48, Raw!$H:$H, "B01")</f>
        <v>0</v>
      </c>
      <c r="HR48" s="52">
        <f>SUMIFS(Raw!$I:$I, Raw!$A:$A, 'Calls Answered in 60s'!HR$14, Raw!$C:$C, 'Calls Answered in 60s'!$C48, Raw!$H:$H, "B01")</f>
        <v>0</v>
      </c>
      <c r="HS48" s="52">
        <f>SUMIFS(Raw!$I:$I, Raw!$A:$A, 'Calls Answered in 60s'!HS$14, Raw!$C:$C, 'Calls Answered in 60s'!$C48, Raw!$H:$H, "B01")</f>
        <v>0</v>
      </c>
      <c r="HT48" s="53">
        <f>SUMIFS(Raw!$I:$I, Raw!$A:$A, 'Calls Answered in 60s'!HT$14, Raw!$C:$C, 'Calls Answered in 60s'!$C48, Raw!$H:$H, "B01")</f>
        <v>0</v>
      </c>
      <c r="HV48" s="46">
        <f>SUMIFS(Raw!$I:$I, Raw!$A:$A, 'Calls Answered in 60s'!HV$14, Raw!$C:$C, 'Calls Answered in 60s'!$C48, Raw!$H:$H, "A03")</f>
        <v>0</v>
      </c>
      <c r="HW48" s="52">
        <f>SUMIFS(Raw!$I:$I, Raw!$A:$A, 'Calls Answered in 60s'!HW$14, Raw!$C:$C, 'Calls Answered in 60s'!$C48, Raw!$H:$H, "A03")</f>
        <v>0</v>
      </c>
      <c r="HX48" s="52">
        <f>SUMIFS(Raw!$I:$I, Raw!$A:$A, 'Calls Answered in 60s'!HX$14, Raw!$C:$C, 'Calls Answered in 60s'!$C48, Raw!$H:$H, "A03")</f>
        <v>0</v>
      </c>
      <c r="HY48" s="52">
        <f>SUMIFS(Raw!$I:$I, Raw!$A:$A, 'Calls Answered in 60s'!HY$14, Raw!$C:$C, 'Calls Answered in 60s'!$C48, Raw!$H:$H, "A03")</f>
        <v>0</v>
      </c>
      <c r="HZ48" s="52">
        <f>SUMIFS(Raw!$I:$I, Raw!$A:$A, 'Calls Answered in 60s'!HZ$14, Raw!$C:$C, 'Calls Answered in 60s'!$C48, Raw!$H:$H, "A03")</f>
        <v>0</v>
      </c>
      <c r="IA48" s="52">
        <f>SUMIFS(Raw!$I:$I, Raw!$A:$A, 'Calls Answered in 60s'!IA$14, Raw!$C:$C, 'Calls Answered in 60s'!$C48, Raw!$H:$H, "A03")</f>
        <v>0</v>
      </c>
      <c r="IB48" s="53">
        <f>SUMIFS(Raw!$I:$I, Raw!$A:$A, 'Calls Answered in 60s'!IB$14, Raw!$C:$C, 'Calls Answered in 60s'!$C48, Raw!$H:$H, "A03")</f>
        <v>0</v>
      </c>
      <c r="ID48" s="46">
        <f>SUMIFS(Raw!$I:$I, Raw!$A:$A, 'Calls Answered in 60s'!ID$14, Raw!$C:$C, 'Calls Answered in 60s'!$C48, Raw!$H:$H, "B01")</f>
        <v>0</v>
      </c>
      <c r="IE48" s="52">
        <f>SUMIFS(Raw!$I:$I, Raw!$A:$A, 'Calls Answered in 60s'!IE$14, Raw!$C:$C, 'Calls Answered in 60s'!$C48, Raw!$H:$H, "B01")</f>
        <v>0</v>
      </c>
      <c r="IF48" s="52">
        <f>SUMIFS(Raw!$I:$I, Raw!$A:$A, 'Calls Answered in 60s'!IF$14, Raw!$C:$C, 'Calls Answered in 60s'!$C48, Raw!$H:$H, "B01")</f>
        <v>0</v>
      </c>
      <c r="IG48" s="52">
        <f>SUMIFS(Raw!$I:$I, Raw!$A:$A, 'Calls Answered in 60s'!IG$14, Raw!$C:$C, 'Calls Answered in 60s'!$C48, Raw!$H:$H, "B01")</f>
        <v>0</v>
      </c>
      <c r="IH48" s="52">
        <f>SUMIFS(Raw!$I:$I, Raw!$A:$A, 'Calls Answered in 60s'!IH$14, Raw!$C:$C, 'Calls Answered in 60s'!$C48, Raw!$H:$H, "B01")</f>
        <v>0</v>
      </c>
      <c r="II48" s="52">
        <f>SUMIFS(Raw!$I:$I, Raw!$A:$A, 'Calls Answered in 60s'!II$14, Raw!$C:$C, 'Calls Answered in 60s'!$C48, Raw!$H:$H, "B01")</f>
        <v>0</v>
      </c>
      <c r="IJ48" s="53">
        <f>SUMIFS(Raw!$I:$I, Raw!$A:$A, 'Calls Answered in 60s'!IJ$14, Raw!$C:$C, 'Calls Answered in 60s'!$C48, Raw!$H:$H, "B01")</f>
        <v>0</v>
      </c>
      <c r="IL48" s="46">
        <f>SUMIFS(Raw!$I:$I, Raw!$A:$A, 'Calls Answered in 60s'!IL$14, Raw!$C:$C, 'Calls Answered in 60s'!$C48, Raw!$H:$H, "A03")</f>
        <v>0</v>
      </c>
      <c r="IM48" s="52">
        <f>SUMIFS(Raw!$I:$I, Raw!$A:$A, 'Calls Answered in 60s'!IM$14, Raw!$C:$C, 'Calls Answered in 60s'!$C48, Raw!$H:$H, "A03")</f>
        <v>0</v>
      </c>
      <c r="IN48" s="52">
        <f>SUMIFS(Raw!$I:$I, Raw!$A:$A, 'Calls Answered in 60s'!IN$14, Raw!$C:$C, 'Calls Answered in 60s'!$C48, Raw!$H:$H, "A03")</f>
        <v>0</v>
      </c>
      <c r="IO48" s="52">
        <f>SUMIFS(Raw!$I:$I, Raw!$A:$A, 'Calls Answered in 60s'!IO$14, Raw!$C:$C, 'Calls Answered in 60s'!$C48, Raw!$H:$H, "A03")</f>
        <v>0</v>
      </c>
      <c r="IP48" s="52">
        <f>SUMIFS(Raw!$I:$I, Raw!$A:$A, 'Calls Answered in 60s'!IP$14, Raw!$C:$C, 'Calls Answered in 60s'!$C48, Raw!$H:$H, "A03")</f>
        <v>0</v>
      </c>
      <c r="IQ48" s="52">
        <f>SUMIFS(Raw!$I:$I, Raw!$A:$A, 'Calls Answered in 60s'!IQ$14, Raw!$C:$C, 'Calls Answered in 60s'!$C48, Raw!$H:$H, "A03")</f>
        <v>0</v>
      </c>
      <c r="IR48" s="53">
        <f>SUMIFS(Raw!$I:$I, Raw!$A:$A, 'Calls Answered in 60s'!IR$14, Raw!$C:$C, 'Calls Answered in 60s'!$C48, Raw!$H:$H, "A03")</f>
        <v>0</v>
      </c>
      <c r="IT48" s="46">
        <f>SUMIFS(Raw!$I:$I, Raw!$A:$A, 'Calls Answered in 60s'!IT$14, Raw!$C:$C, 'Calls Answered in 60s'!$C48, Raw!$H:$H, "B01")</f>
        <v>0</v>
      </c>
      <c r="IU48" s="52">
        <f>SUMIFS(Raw!$I:$I, Raw!$A:$A, 'Calls Answered in 60s'!IU$14, Raw!$C:$C, 'Calls Answered in 60s'!$C48, Raw!$H:$H, "B01")</f>
        <v>0</v>
      </c>
      <c r="IV48" s="52">
        <f>SUMIFS(Raw!$I:$I, Raw!$A:$A, 'Calls Answered in 60s'!IV$14, Raw!$C:$C, 'Calls Answered in 60s'!$C48, Raw!$H:$H, "B01")</f>
        <v>0</v>
      </c>
      <c r="IW48" s="52">
        <f>SUMIFS(Raw!$I:$I, Raw!$A:$A, 'Calls Answered in 60s'!IW$14, Raw!$C:$C, 'Calls Answered in 60s'!$C48, Raw!$H:$H, "B01")</f>
        <v>0</v>
      </c>
      <c r="IX48" s="52">
        <f>SUMIFS(Raw!$I:$I, Raw!$A:$A, 'Calls Answered in 60s'!IX$14, Raw!$C:$C, 'Calls Answered in 60s'!$C48, Raw!$H:$H, "B01")</f>
        <v>0</v>
      </c>
      <c r="IY48" s="52">
        <f>SUMIFS(Raw!$I:$I, Raw!$A:$A, 'Calls Answered in 60s'!IY$14, Raw!$C:$C, 'Calls Answered in 60s'!$C48, Raw!$H:$H, "B01")</f>
        <v>0</v>
      </c>
      <c r="IZ48" s="53">
        <f>SUMIFS(Raw!$I:$I, Raw!$A:$A, 'Calls Answered in 60s'!IZ$14, Raw!$C:$C, 'Calls Answered in 60s'!$C48, Raw!$H:$H, "B01")</f>
        <v>0</v>
      </c>
      <c r="JB48" s="46">
        <f>SUMIFS(Raw!$I:$I, Raw!$A:$A, 'Calls Answered in 60s'!JB$14, Raw!$C:$C, 'Calls Answered in 60s'!$C48, Raw!$H:$H, "A03")</f>
        <v>0</v>
      </c>
      <c r="JC48" s="52">
        <f>SUMIFS(Raw!$I:$I, Raw!$A:$A, 'Calls Answered in 60s'!JC$14, Raw!$C:$C, 'Calls Answered in 60s'!$C48, Raw!$H:$H, "A03")</f>
        <v>0</v>
      </c>
      <c r="JD48" s="52">
        <f>SUMIFS(Raw!$I:$I, Raw!$A:$A, 'Calls Answered in 60s'!JD$14, Raw!$C:$C, 'Calls Answered in 60s'!$C48, Raw!$H:$H, "A03")</f>
        <v>0</v>
      </c>
      <c r="JE48" s="52">
        <f>SUMIFS(Raw!$I:$I, Raw!$A:$A, 'Calls Answered in 60s'!JE$14, Raw!$C:$C, 'Calls Answered in 60s'!$C48, Raw!$H:$H, "A03")</f>
        <v>0</v>
      </c>
      <c r="JF48" s="52">
        <f>SUMIFS(Raw!$I:$I, Raw!$A:$A, 'Calls Answered in 60s'!JF$14, Raw!$C:$C, 'Calls Answered in 60s'!$C48, Raw!$H:$H, "A03")</f>
        <v>0</v>
      </c>
      <c r="JG48" s="52">
        <f>SUMIFS(Raw!$I:$I, Raw!$A:$A, 'Calls Answered in 60s'!JG$14, Raw!$C:$C, 'Calls Answered in 60s'!$C48, Raw!$H:$H, "A03")</f>
        <v>0</v>
      </c>
      <c r="JH48" s="53">
        <f>SUMIFS(Raw!$I:$I, Raw!$A:$A, 'Calls Answered in 60s'!JH$14, Raw!$C:$C, 'Calls Answered in 60s'!$C48, Raw!$H:$H, "A03")</f>
        <v>0</v>
      </c>
      <c r="JJ48" s="46">
        <f>SUMIFS(Raw!$I:$I, Raw!$A:$A, 'Calls Answered in 60s'!JJ$14, Raw!$C:$C, 'Calls Answered in 60s'!$C48, Raw!$H:$H, "B01")</f>
        <v>0</v>
      </c>
      <c r="JK48" s="52">
        <f>SUMIFS(Raw!$I:$I, Raw!$A:$A, 'Calls Answered in 60s'!JK$14, Raw!$C:$C, 'Calls Answered in 60s'!$C48, Raw!$H:$H, "B01")</f>
        <v>0</v>
      </c>
      <c r="JL48" s="52">
        <f>SUMIFS(Raw!$I:$I, Raw!$A:$A, 'Calls Answered in 60s'!JL$14, Raw!$C:$C, 'Calls Answered in 60s'!$C48, Raw!$H:$H, "B01")</f>
        <v>0</v>
      </c>
      <c r="JM48" s="52">
        <f>SUMIFS(Raw!$I:$I, Raw!$A:$A, 'Calls Answered in 60s'!JM$14, Raw!$C:$C, 'Calls Answered in 60s'!$C48, Raw!$H:$H, "B01")</f>
        <v>0</v>
      </c>
      <c r="JN48" s="52">
        <f>SUMIFS(Raw!$I:$I, Raw!$A:$A, 'Calls Answered in 60s'!JN$14, Raw!$C:$C, 'Calls Answered in 60s'!$C48, Raw!$H:$H, "B01")</f>
        <v>0</v>
      </c>
      <c r="JO48" s="52">
        <f>SUMIFS(Raw!$I:$I, Raw!$A:$A, 'Calls Answered in 60s'!JO$14, Raw!$C:$C, 'Calls Answered in 60s'!$C48, Raw!$H:$H, "B01")</f>
        <v>0</v>
      </c>
      <c r="JP48" s="53">
        <f>SUMIFS(Raw!$I:$I, Raw!$A:$A, 'Calls Answered in 60s'!JP$14, Raw!$C:$C, 'Calls Answered in 60s'!$C48, Raw!$H:$H, "B01")</f>
        <v>0</v>
      </c>
      <c r="JR48" s="46">
        <f>SUMIFS(Raw!$I:$I, Raw!$A:$A, 'Calls Answered in 60s'!JR$14, Raw!$C:$C, 'Calls Answered in 60s'!$C48, Raw!$H:$H, "A03")</f>
        <v>0</v>
      </c>
      <c r="JS48" s="52">
        <f>SUMIFS(Raw!$I:$I, Raw!$A:$A, 'Calls Answered in 60s'!JS$14, Raw!$C:$C, 'Calls Answered in 60s'!$C48, Raw!$H:$H, "A03")</f>
        <v>0</v>
      </c>
      <c r="JT48" s="52">
        <f>SUMIFS(Raw!$I:$I, Raw!$A:$A, 'Calls Answered in 60s'!JT$14, Raw!$C:$C, 'Calls Answered in 60s'!$C48, Raw!$H:$H, "A03")</f>
        <v>0</v>
      </c>
      <c r="JU48" s="52">
        <f>SUMIFS(Raw!$I:$I, Raw!$A:$A, 'Calls Answered in 60s'!JU$14, Raw!$C:$C, 'Calls Answered in 60s'!$C48, Raw!$H:$H, "A03")</f>
        <v>0</v>
      </c>
      <c r="JV48" s="52">
        <f>SUMIFS(Raw!$I:$I, Raw!$A:$A, 'Calls Answered in 60s'!JV$14, Raw!$C:$C, 'Calls Answered in 60s'!$C48, Raw!$H:$H, "A03")</f>
        <v>0</v>
      </c>
      <c r="JW48" s="52">
        <f>SUMIFS(Raw!$I:$I, Raw!$A:$A, 'Calls Answered in 60s'!JW$14, Raw!$C:$C, 'Calls Answered in 60s'!$C48, Raw!$H:$H, "A03")</f>
        <v>0</v>
      </c>
      <c r="JX48" s="53">
        <f>SUMIFS(Raw!$I:$I, Raw!$A:$A, 'Calls Answered in 60s'!JX$14, Raw!$C:$C, 'Calls Answered in 60s'!$C48, Raw!$H:$H, "A03")</f>
        <v>0</v>
      </c>
      <c r="JZ48" s="46">
        <f>SUMIFS(Raw!$I:$I, Raw!$A:$A, 'Calls Answered in 60s'!JZ$14, Raw!$C:$C, 'Calls Answered in 60s'!$C48, Raw!$H:$H, "B01")</f>
        <v>0</v>
      </c>
      <c r="KA48" s="52">
        <f>SUMIFS(Raw!$I:$I, Raw!$A:$A, 'Calls Answered in 60s'!KA$14, Raw!$C:$C, 'Calls Answered in 60s'!$C48, Raw!$H:$H, "B01")</f>
        <v>0</v>
      </c>
      <c r="KB48" s="52">
        <f>SUMIFS(Raw!$I:$I, Raw!$A:$A, 'Calls Answered in 60s'!KB$14, Raw!$C:$C, 'Calls Answered in 60s'!$C48, Raw!$H:$H, "B01")</f>
        <v>0</v>
      </c>
      <c r="KC48" s="52">
        <f>SUMIFS(Raw!$I:$I, Raw!$A:$A, 'Calls Answered in 60s'!KC$14, Raw!$C:$C, 'Calls Answered in 60s'!$C48, Raw!$H:$H, "B01")</f>
        <v>0</v>
      </c>
      <c r="KD48" s="52">
        <f>SUMIFS(Raw!$I:$I, Raw!$A:$A, 'Calls Answered in 60s'!KD$14, Raw!$C:$C, 'Calls Answered in 60s'!$C48, Raw!$H:$H, "B01")</f>
        <v>0</v>
      </c>
      <c r="KE48" s="52">
        <f>SUMIFS(Raw!$I:$I, Raw!$A:$A, 'Calls Answered in 60s'!KE$14, Raw!$C:$C, 'Calls Answered in 60s'!$C48, Raw!$H:$H, "B01")</f>
        <v>0</v>
      </c>
      <c r="KF48" s="53">
        <f>SUMIFS(Raw!$I:$I, Raw!$A:$A, 'Calls Answered in 60s'!KF$14, Raw!$C:$C, 'Calls Answered in 60s'!$C48, Raw!$H:$H, "B01")</f>
        <v>0</v>
      </c>
      <c r="KH48" s="46">
        <f>SUMIFS(Raw!$I:$I, Raw!$A:$A, 'Calls Answered in 60s'!KH$14, Raw!$C:$C, 'Calls Answered in 60s'!$C48, Raw!$H:$H, "A03")</f>
        <v>0</v>
      </c>
      <c r="KI48" s="52">
        <f>SUMIFS(Raw!$I:$I, Raw!$A:$A, 'Calls Answered in 60s'!KI$14, Raw!$C:$C, 'Calls Answered in 60s'!$C48, Raw!$H:$H, "A03")</f>
        <v>0</v>
      </c>
      <c r="KJ48" s="52">
        <f>SUMIFS(Raw!$I:$I, Raw!$A:$A, 'Calls Answered in 60s'!KJ$14, Raw!$C:$C, 'Calls Answered in 60s'!$C48, Raw!$H:$H, "A03")</f>
        <v>0</v>
      </c>
      <c r="KK48" s="52">
        <f>SUMIFS(Raw!$I:$I, Raw!$A:$A, 'Calls Answered in 60s'!KK$14, Raw!$C:$C, 'Calls Answered in 60s'!$C48, Raw!$H:$H, "A03")</f>
        <v>0</v>
      </c>
      <c r="KL48" s="52">
        <f>SUMIFS(Raw!$I:$I, Raw!$A:$A, 'Calls Answered in 60s'!KL$14, Raw!$C:$C, 'Calls Answered in 60s'!$C48, Raw!$H:$H, "A03")</f>
        <v>0</v>
      </c>
      <c r="KM48" s="52">
        <f>SUMIFS(Raw!$I:$I, Raw!$A:$A, 'Calls Answered in 60s'!KM$14, Raw!$C:$C, 'Calls Answered in 60s'!$C48, Raw!$H:$H, "A03")</f>
        <v>0</v>
      </c>
      <c r="KN48" s="53">
        <f>SUMIFS(Raw!$I:$I, Raw!$A:$A, 'Calls Answered in 60s'!KN$14, Raw!$C:$C, 'Calls Answered in 60s'!$C48, Raw!$H:$H, "A03")</f>
        <v>0</v>
      </c>
      <c r="KP48" s="46">
        <f>SUMIFS(Raw!$I:$I, Raw!$A:$A, 'Calls Answered in 60s'!KP$14, Raw!$C:$C, 'Calls Answered in 60s'!$C48, Raw!$H:$H, "B01")</f>
        <v>0</v>
      </c>
      <c r="KQ48" s="52">
        <f>SUMIFS(Raw!$I:$I, Raw!$A:$A, 'Calls Answered in 60s'!KQ$14, Raw!$C:$C, 'Calls Answered in 60s'!$C48, Raw!$H:$H, "B01")</f>
        <v>0</v>
      </c>
      <c r="KR48" s="52">
        <f>SUMIFS(Raw!$I:$I, Raw!$A:$A, 'Calls Answered in 60s'!KR$14, Raw!$C:$C, 'Calls Answered in 60s'!$C48, Raw!$H:$H, "B01")</f>
        <v>0</v>
      </c>
      <c r="KS48" s="52">
        <f>SUMIFS(Raw!$I:$I, Raw!$A:$A, 'Calls Answered in 60s'!KS$14, Raw!$C:$C, 'Calls Answered in 60s'!$C48, Raw!$H:$H, "B01")</f>
        <v>0</v>
      </c>
      <c r="KT48" s="52">
        <f>SUMIFS(Raw!$I:$I, Raw!$A:$A, 'Calls Answered in 60s'!KT$14, Raw!$C:$C, 'Calls Answered in 60s'!$C48, Raw!$H:$H, "B01")</f>
        <v>0</v>
      </c>
      <c r="KU48" s="52">
        <f>SUMIFS(Raw!$I:$I, Raw!$A:$A, 'Calls Answered in 60s'!KU$14, Raw!$C:$C, 'Calls Answered in 60s'!$C48, Raw!$H:$H, "B01")</f>
        <v>0</v>
      </c>
      <c r="KV48" s="53">
        <f>SUMIFS(Raw!$I:$I, Raw!$A:$A, 'Calls Answered in 60s'!KV$14, Raw!$C:$C, 'Calls Answered in 60s'!$C48, Raw!$H:$H, "B01")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5524</v>
      </c>
      <c r="O49" s="52">
        <v>4640</v>
      </c>
      <c r="P49" s="52">
        <v>4381</v>
      </c>
      <c r="Q49" s="52">
        <v>4341</v>
      </c>
      <c r="R49" s="52">
        <v>3789</v>
      </c>
      <c r="S49" s="52">
        <v>6796</v>
      </c>
      <c r="T49" s="53">
        <v>5841</v>
      </c>
      <c r="V49" s="46">
        <v>6738</v>
      </c>
      <c r="W49" s="52">
        <v>6154</v>
      </c>
      <c r="X49" s="52">
        <v>5982</v>
      </c>
      <c r="Y49" s="52">
        <v>5716</v>
      </c>
      <c r="Z49" s="52">
        <v>6013</v>
      </c>
      <c r="AA49" s="52">
        <v>9663</v>
      </c>
      <c r="AB49" s="53">
        <v>8624</v>
      </c>
      <c r="AD49" s="46">
        <v>5388</v>
      </c>
      <c r="AE49" s="52">
        <v>4234</v>
      </c>
      <c r="AF49" s="52">
        <v>5096</v>
      </c>
      <c r="AG49" s="52">
        <v>4755</v>
      </c>
      <c r="AH49" s="52">
        <v>4782</v>
      </c>
      <c r="AI49" s="52">
        <v>6405</v>
      </c>
      <c r="AJ49" s="53">
        <v>4764</v>
      </c>
      <c r="AL49" s="46">
        <v>7112</v>
      </c>
      <c r="AM49" s="52">
        <v>6294</v>
      </c>
      <c r="AN49" s="52">
        <v>6112</v>
      </c>
      <c r="AO49" s="52">
        <v>5645</v>
      </c>
      <c r="AP49" s="52">
        <v>5904</v>
      </c>
      <c r="AQ49" s="52">
        <v>9164</v>
      </c>
      <c r="AR49" s="53">
        <v>8496</v>
      </c>
      <c r="AT49" s="46">
        <v>5136</v>
      </c>
      <c r="AU49" s="52">
        <v>4710</v>
      </c>
      <c r="AV49" s="52">
        <v>5069</v>
      </c>
      <c r="AW49" s="52">
        <v>4292</v>
      </c>
      <c r="AX49" s="52">
        <v>4651</v>
      </c>
      <c r="AY49" s="52">
        <v>7739</v>
      </c>
      <c r="AZ49" s="53">
        <v>6754</v>
      </c>
      <c r="BB49" s="46">
        <v>6662</v>
      </c>
      <c r="BC49" s="52">
        <v>5997</v>
      </c>
      <c r="BD49" s="52">
        <v>5512</v>
      </c>
      <c r="BE49" s="52">
        <v>5458</v>
      </c>
      <c r="BF49" s="52">
        <v>5864</v>
      </c>
      <c r="BG49" s="52">
        <v>9776</v>
      </c>
      <c r="BH49" s="53">
        <v>8825</v>
      </c>
      <c r="BJ49" s="46">
        <v>5764</v>
      </c>
      <c r="BK49" s="52">
        <v>5678</v>
      </c>
      <c r="BL49" s="52">
        <v>5281</v>
      </c>
      <c r="BM49" s="52">
        <v>5058</v>
      </c>
      <c r="BN49" s="52">
        <v>5472</v>
      </c>
      <c r="BO49" s="52">
        <v>7083</v>
      </c>
      <c r="BP49" s="53">
        <v>6032</v>
      </c>
      <c r="BR49" s="46">
        <v>6785</v>
      </c>
      <c r="BS49" s="52">
        <v>5781</v>
      </c>
      <c r="BT49" s="52">
        <v>5217</v>
      </c>
      <c r="BU49" s="52">
        <v>5721</v>
      </c>
      <c r="BV49" s="52">
        <v>9471</v>
      </c>
      <c r="BW49" s="52">
        <v>11515</v>
      </c>
      <c r="BX49" s="53">
        <v>9859</v>
      </c>
      <c r="BZ49" s="46">
        <v>6152</v>
      </c>
      <c r="CA49" s="52">
        <v>5700</v>
      </c>
      <c r="CB49" s="52">
        <v>4926</v>
      </c>
      <c r="CC49" s="52">
        <v>5314</v>
      </c>
      <c r="CD49" s="52">
        <v>7264</v>
      </c>
      <c r="CE49" s="52">
        <v>5661</v>
      </c>
      <c r="CF49" s="53">
        <v>7933</v>
      </c>
      <c r="CH49" s="46">
        <v>7029</v>
      </c>
      <c r="CI49" s="52">
        <v>6001</v>
      </c>
      <c r="CJ49" s="52">
        <v>5124</v>
      </c>
      <c r="CK49" s="52">
        <v>7199</v>
      </c>
      <c r="CL49" s="52">
        <v>6693</v>
      </c>
      <c r="CM49" s="52">
        <v>9901</v>
      </c>
      <c r="CN49" s="53">
        <v>8354</v>
      </c>
      <c r="CP49" s="46">
        <v>5893</v>
      </c>
      <c r="CQ49" s="52">
        <v>5808</v>
      </c>
      <c r="CR49" s="52">
        <v>4909</v>
      </c>
      <c r="CS49" s="52">
        <v>6002</v>
      </c>
      <c r="CT49" s="52">
        <v>5274</v>
      </c>
      <c r="CU49" s="52">
        <v>7319</v>
      </c>
      <c r="CV49" s="53">
        <v>5936</v>
      </c>
      <c r="CX49" s="46">
        <v>6507</v>
      </c>
      <c r="CY49" s="52">
        <v>5554</v>
      </c>
      <c r="CZ49" s="52">
        <v>5663</v>
      </c>
      <c r="DA49" s="52">
        <v>5608</v>
      </c>
      <c r="DB49" s="52">
        <v>5920</v>
      </c>
      <c r="DC49" s="52">
        <v>9359</v>
      </c>
      <c r="DD49" s="53">
        <v>7913</v>
      </c>
      <c r="DF49" s="46">
        <v>5808</v>
      </c>
      <c r="DG49" s="52">
        <v>4948</v>
      </c>
      <c r="DH49" s="52">
        <v>4567</v>
      </c>
      <c r="DI49" s="52">
        <v>4894</v>
      </c>
      <c r="DJ49" s="52">
        <v>4822</v>
      </c>
      <c r="DK49" s="52">
        <v>7276</v>
      </c>
      <c r="DL49" s="53">
        <v>6548</v>
      </c>
      <c r="DN49" s="46">
        <v>6494</v>
      </c>
      <c r="DO49" s="52">
        <v>5662</v>
      </c>
      <c r="DP49" s="52">
        <v>5378</v>
      </c>
      <c r="DQ49" s="52">
        <v>5624</v>
      </c>
      <c r="DR49" s="52">
        <v>5785</v>
      </c>
      <c r="DS49" s="52">
        <v>9011</v>
      </c>
      <c r="DT49" s="53">
        <v>8040</v>
      </c>
      <c r="DV49" s="46">
        <v>5137</v>
      </c>
      <c r="DW49" s="52">
        <v>5007</v>
      </c>
      <c r="DX49" s="52">
        <v>4852</v>
      </c>
      <c r="DY49" s="52">
        <v>5371</v>
      </c>
      <c r="DZ49" s="52">
        <v>5339</v>
      </c>
      <c r="EA49" s="52">
        <v>6968</v>
      </c>
      <c r="EB49" s="53">
        <v>7244</v>
      </c>
      <c r="ED49" s="46">
        <f>SUMIFS(Raw!$I:$I, Raw!$A:$A, 'Calls Answered in 60s'!ED$14, Raw!$C:$C, 'Calls Answered in 60s'!$C49, Raw!$H:$H, "A03")</f>
        <v>6244</v>
      </c>
      <c r="EE49" s="52">
        <f>SUMIFS(Raw!$I:$I, Raw!$A:$A, 'Calls Answered in 60s'!EE$14, Raw!$C:$C, 'Calls Answered in 60s'!$C49, Raw!$H:$H, "A03")</f>
        <v>5408</v>
      </c>
      <c r="EF49" s="52">
        <f>SUMIFS(Raw!$I:$I, Raw!$A:$A, 'Calls Answered in 60s'!EF$14, Raw!$C:$C, 'Calls Answered in 60s'!$C49, Raw!$H:$H, "A03")</f>
        <v>5316</v>
      </c>
      <c r="EG49" s="52">
        <f>SUMIFS(Raw!$I:$I, Raw!$A:$A, 'Calls Answered in 60s'!EG$14, Raw!$C:$C, 'Calls Answered in 60s'!$C49, Raw!$H:$H, "A03")</f>
        <v>5374</v>
      </c>
      <c r="EH49" s="52">
        <f>SUMIFS(Raw!$I:$I, Raw!$A:$A, 'Calls Answered in 60s'!EH$14, Raw!$C:$C, 'Calls Answered in 60s'!$C49, Raw!$H:$H, "A03")</f>
        <v>5645</v>
      </c>
      <c r="EI49" s="52">
        <f>SUMIFS(Raw!$I:$I, Raw!$A:$A, 'Calls Answered in 60s'!EI$14, Raw!$C:$C, 'Calls Answered in 60s'!$C49, Raw!$H:$H, "A03")</f>
        <v>8715</v>
      </c>
      <c r="EJ49" s="53">
        <f>SUMIFS(Raw!$I:$I, Raw!$A:$A, 'Calls Answered in 60s'!EJ$14, Raw!$C:$C, 'Calls Answered in 60s'!$C49, Raw!$H:$H, "A03")</f>
        <v>7742</v>
      </c>
      <c r="EL49" s="46">
        <f>SUMIFS(Raw!$I:$I, Raw!$A:$A, 'Calls Answered in 60s'!EL$14, Raw!$C:$C, 'Calls Answered in 60s'!$C49, Raw!$H:$H, "B01")</f>
        <v>5264</v>
      </c>
      <c r="EM49" s="52">
        <f>SUMIFS(Raw!$I:$I, Raw!$A:$A, 'Calls Answered in 60s'!EM$14, Raw!$C:$C, 'Calls Answered in 60s'!$C49, Raw!$H:$H, "B01")</f>
        <v>4934</v>
      </c>
      <c r="EN49" s="52">
        <f>SUMIFS(Raw!$I:$I, Raw!$A:$A, 'Calls Answered in 60s'!EN$14, Raw!$C:$C, 'Calls Answered in 60s'!$C49, Raw!$H:$H, "B01")</f>
        <v>4973</v>
      </c>
      <c r="EO49" s="52">
        <f>SUMIFS(Raw!$I:$I, Raw!$A:$A, 'Calls Answered in 60s'!EO$14, Raw!$C:$C, 'Calls Answered in 60s'!$C49, Raw!$H:$H, "B01")</f>
        <v>4734</v>
      </c>
      <c r="EP49" s="52">
        <f>SUMIFS(Raw!$I:$I, Raw!$A:$A, 'Calls Answered in 60s'!EP$14, Raw!$C:$C, 'Calls Answered in 60s'!$C49, Raw!$H:$H, "B01")</f>
        <v>5028</v>
      </c>
      <c r="EQ49" s="52">
        <f>SUMIFS(Raw!$I:$I, Raw!$A:$A, 'Calls Answered in 60s'!EQ$14, Raw!$C:$C, 'Calls Answered in 60s'!$C49, Raw!$H:$H, "B01")</f>
        <v>7873</v>
      </c>
      <c r="ER49" s="53">
        <f>SUMIFS(Raw!$I:$I, Raw!$A:$A, 'Calls Answered in 60s'!ER$14, Raw!$C:$C, 'Calls Answered in 60s'!$C49, Raw!$H:$H, "B01")</f>
        <v>7123</v>
      </c>
      <c r="ET49" s="46">
        <f>SUMIFS(Raw!$I:$I, Raw!$A:$A, 'Calls Answered in 60s'!ET$14, Raw!$C:$C, 'Calls Answered in 60s'!$C49, Raw!$H:$H, "A03")</f>
        <v>0</v>
      </c>
      <c r="EU49" s="52">
        <f>SUMIFS(Raw!$I:$I, Raw!$A:$A, 'Calls Answered in 60s'!EU$14, Raw!$C:$C, 'Calls Answered in 60s'!$C49, Raw!$H:$H, "A03")</f>
        <v>0</v>
      </c>
      <c r="EV49" s="52">
        <f>SUMIFS(Raw!$I:$I, Raw!$A:$A, 'Calls Answered in 60s'!EV$14, Raw!$C:$C, 'Calls Answered in 60s'!$C49, Raw!$H:$H, "A03")</f>
        <v>0</v>
      </c>
      <c r="EW49" s="52">
        <f>SUMIFS(Raw!$I:$I, Raw!$A:$A, 'Calls Answered in 60s'!EW$14, Raw!$C:$C, 'Calls Answered in 60s'!$C49, Raw!$H:$H, "A03")</f>
        <v>0</v>
      </c>
      <c r="EX49" s="52">
        <f>SUMIFS(Raw!$I:$I, Raw!$A:$A, 'Calls Answered in 60s'!EX$14, Raw!$C:$C, 'Calls Answered in 60s'!$C49, Raw!$H:$H, "A03")</f>
        <v>0</v>
      </c>
      <c r="EY49" s="52">
        <f>SUMIFS(Raw!$I:$I, Raw!$A:$A, 'Calls Answered in 60s'!EY$14, Raw!$C:$C, 'Calls Answered in 60s'!$C49, Raw!$H:$H, "A03")</f>
        <v>0</v>
      </c>
      <c r="EZ49" s="53">
        <f>SUMIFS(Raw!$I:$I, Raw!$A:$A, 'Calls Answered in 60s'!EZ$14, Raw!$C:$C, 'Calls Answered in 60s'!$C49, Raw!$H:$H, "A03")</f>
        <v>0</v>
      </c>
      <c r="FB49" s="46">
        <f>SUMIFS(Raw!$I:$I, Raw!$A:$A, 'Calls Answered in 60s'!FB$14, Raw!$C:$C, 'Calls Answered in 60s'!$C49, Raw!$H:$H, "B01")</f>
        <v>0</v>
      </c>
      <c r="FC49" s="52">
        <f>SUMIFS(Raw!$I:$I, Raw!$A:$A, 'Calls Answered in 60s'!FC$14, Raw!$C:$C, 'Calls Answered in 60s'!$C49, Raw!$H:$H, "B01")</f>
        <v>0</v>
      </c>
      <c r="FD49" s="52">
        <f>SUMIFS(Raw!$I:$I, Raw!$A:$A, 'Calls Answered in 60s'!FD$14, Raw!$C:$C, 'Calls Answered in 60s'!$C49, Raw!$H:$H, "B01")</f>
        <v>0</v>
      </c>
      <c r="FE49" s="52">
        <f>SUMIFS(Raw!$I:$I, Raw!$A:$A, 'Calls Answered in 60s'!FE$14, Raw!$C:$C, 'Calls Answered in 60s'!$C49, Raw!$H:$H, "B01")</f>
        <v>0</v>
      </c>
      <c r="FF49" s="52">
        <f>SUMIFS(Raw!$I:$I, Raw!$A:$A, 'Calls Answered in 60s'!FF$14, Raw!$C:$C, 'Calls Answered in 60s'!$C49, Raw!$H:$H, "B01")</f>
        <v>0</v>
      </c>
      <c r="FG49" s="52">
        <f>SUMIFS(Raw!$I:$I, Raw!$A:$A, 'Calls Answered in 60s'!FG$14, Raw!$C:$C, 'Calls Answered in 60s'!$C49, Raw!$H:$H, "B01")</f>
        <v>0</v>
      </c>
      <c r="FH49" s="53">
        <f>SUMIFS(Raw!$I:$I, Raw!$A:$A, 'Calls Answered in 60s'!FH$14, Raw!$C:$C, 'Calls Answered in 60s'!$C49, Raw!$H:$H, "B01")</f>
        <v>0</v>
      </c>
      <c r="FJ49" s="46">
        <f>SUMIFS(Raw!$I:$I, Raw!$A:$A, 'Calls Answered in 60s'!FJ$14, Raw!$C:$C, 'Calls Answered in 60s'!$C49, Raw!$H:$H, "A03")</f>
        <v>0</v>
      </c>
      <c r="FK49" s="52">
        <f>SUMIFS(Raw!$I:$I, Raw!$A:$A, 'Calls Answered in 60s'!FK$14, Raw!$C:$C, 'Calls Answered in 60s'!$C49, Raw!$H:$H, "A03")</f>
        <v>0</v>
      </c>
      <c r="FL49" s="52">
        <f>SUMIFS(Raw!$I:$I, Raw!$A:$A, 'Calls Answered in 60s'!FL$14, Raw!$C:$C, 'Calls Answered in 60s'!$C49, Raw!$H:$H, "A03")</f>
        <v>0</v>
      </c>
      <c r="FM49" s="52">
        <f>SUMIFS(Raw!$I:$I, Raw!$A:$A, 'Calls Answered in 60s'!FM$14, Raw!$C:$C, 'Calls Answered in 60s'!$C49, Raw!$H:$H, "A03")</f>
        <v>0</v>
      </c>
      <c r="FN49" s="52">
        <f>SUMIFS(Raw!$I:$I, Raw!$A:$A, 'Calls Answered in 60s'!FN$14, Raw!$C:$C, 'Calls Answered in 60s'!$C49, Raw!$H:$H, "A03")</f>
        <v>0</v>
      </c>
      <c r="FO49" s="52">
        <f>SUMIFS(Raw!$I:$I, Raw!$A:$A, 'Calls Answered in 60s'!FO$14, Raw!$C:$C, 'Calls Answered in 60s'!$C49, Raw!$H:$H, "A03")</f>
        <v>0</v>
      </c>
      <c r="FP49" s="53">
        <f>SUMIFS(Raw!$I:$I, Raw!$A:$A, 'Calls Answered in 60s'!FP$14, Raw!$C:$C, 'Calls Answered in 60s'!$C49, Raw!$H:$H, "A03")</f>
        <v>0</v>
      </c>
      <c r="FR49" s="46">
        <f>SUMIFS(Raw!$I:$I, Raw!$A:$A, 'Calls Answered in 60s'!FR$14, Raw!$C:$C, 'Calls Answered in 60s'!$C49, Raw!$H:$H, "B01")</f>
        <v>0</v>
      </c>
      <c r="FS49" s="52">
        <f>SUMIFS(Raw!$I:$I, Raw!$A:$A, 'Calls Answered in 60s'!FS$14, Raw!$C:$C, 'Calls Answered in 60s'!$C49, Raw!$H:$H, "B01")</f>
        <v>0</v>
      </c>
      <c r="FT49" s="52">
        <f>SUMIFS(Raw!$I:$I, Raw!$A:$A, 'Calls Answered in 60s'!FT$14, Raw!$C:$C, 'Calls Answered in 60s'!$C49, Raw!$H:$H, "B01")</f>
        <v>0</v>
      </c>
      <c r="FU49" s="52">
        <f>SUMIFS(Raw!$I:$I, Raw!$A:$A, 'Calls Answered in 60s'!FU$14, Raw!$C:$C, 'Calls Answered in 60s'!$C49, Raw!$H:$H, "B01")</f>
        <v>0</v>
      </c>
      <c r="FV49" s="52">
        <f>SUMIFS(Raw!$I:$I, Raw!$A:$A, 'Calls Answered in 60s'!FV$14, Raw!$C:$C, 'Calls Answered in 60s'!$C49, Raw!$H:$H, "B01")</f>
        <v>0</v>
      </c>
      <c r="FW49" s="52">
        <f>SUMIFS(Raw!$I:$I, Raw!$A:$A, 'Calls Answered in 60s'!FW$14, Raw!$C:$C, 'Calls Answered in 60s'!$C49, Raw!$H:$H, "B01")</f>
        <v>0</v>
      </c>
      <c r="FX49" s="53">
        <f>SUMIFS(Raw!$I:$I, Raw!$A:$A, 'Calls Answered in 60s'!FX$14, Raw!$C:$C, 'Calls Answered in 60s'!$C49, Raw!$H:$H, "B01")</f>
        <v>0</v>
      </c>
      <c r="FZ49" s="46">
        <f>SUMIFS(Raw!$I:$I, Raw!$A:$A, 'Calls Answered in 60s'!FZ$14, Raw!$C:$C, 'Calls Answered in 60s'!$C49, Raw!$H:$H, "A03")</f>
        <v>0</v>
      </c>
      <c r="GA49" s="52">
        <f>SUMIFS(Raw!$I:$I, Raw!$A:$A, 'Calls Answered in 60s'!GA$14, Raw!$C:$C, 'Calls Answered in 60s'!$C49, Raw!$H:$H, "A03")</f>
        <v>0</v>
      </c>
      <c r="GB49" s="52">
        <f>SUMIFS(Raw!$I:$I, Raw!$A:$A, 'Calls Answered in 60s'!GB$14, Raw!$C:$C, 'Calls Answered in 60s'!$C49, Raw!$H:$H, "A03")</f>
        <v>0</v>
      </c>
      <c r="GC49" s="52">
        <f>SUMIFS(Raw!$I:$I, Raw!$A:$A, 'Calls Answered in 60s'!GC$14, Raw!$C:$C, 'Calls Answered in 60s'!$C49, Raw!$H:$H, "A03")</f>
        <v>0</v>
      </c>
      <c r="GD49" s="52">
        <f>SUMIFS(Raw!$I:$I, Raw!$A:$A, 'Calls Answered in 60s'!GD$14, Raw!$C:$C, 'Calls Answered in 60s'!$C49, Raw!$H:$H, "A03")</f>
        <v>0</v>
      </c>
      <c r="GE49" s="52">
        <f>SUMIFS(Raw!$I:$I, Raw!$A:$A, 'Calls Answered in 60s'!GE$14, Raw!$C:$C, 'Calls Answered in 60s'!$C49, Raw!$H:$H, "A03")</f>
        <v>0</v>
      </c>
      <c r="GF49" s="53">
        <f>SUMIFS(Raw!$I:$I, Raw!$A:$A, 'Calls Answered in 60s'!GF$14, Raw!$C:$C, 'Calls Answered in 60s'!$C49, Raw!$H:$H, "A03")</f>
        <v>0</v>
      </c>
      <c r="GH49" s="46">
        <f>SUMIFS(Raw!$I:$I, Raw!$A:$A, 'Calls Answered in 60s'!GH$14, Raw!$C:$C, 'Calls Answered in 60s'!$C49, Raw!$H:$H, "B01")</f>
        <v>0</v>
      </c>
      <c r="GI49" s="52">
        <f>SUMIFS(Raw!$I:$I, Raw!$A:$A, 'Calls Answered in 60s'!GI$14, Raw!$C:$C, 'Calls Answered in 60s'!$C49, Raw!$H:$H, "B01")</f>
        <v>0</v>
      </c>
      <c r="GJ49" s="52">
        <f>SUMIFS(Raw!$I:$I, Raw!$A:$A, 'Calls Answered in 60s'!GJ$14, Raw!$C:$C, 'Calls Answered in 60s'!$C49, Raw!$H:$H, "B01")</f>
        <v>0</v>
      </c>
      <c r="GK49" s="52">
        <f>SUMIFS(Raw!$I:$I, Raw!$A:$A, 'Calls Answered in 60s'!GK$14, Raw!$C:$C, 'Calls Answered in 60s'!$C49, Raw!$H:$H, "B01")</f>
        <v>0</v>
      </c>
      <c r="GL49" s="52">
        <f>SUMIFS(Raw!$I:$I, Raw!$A:$A, 'Calls Answered in 60s'!GL$14, Raw!$C:$C, 'Calls Answered in 60s'!$C49, Raw!$H:$H, "B01")</f>
        <v>0</v>
      </c>
      <c r="GM49" s="52">
        <f>SUMIFS(Raw!$I:$I, Raw!$A:$A, 'Calls Answered in 60s'!GM$14, Raw!$C:$C, 'Calls Answered in 60s'!$C49, Raw!$H:$H, "B01")</f>
        <v>0</v>
      </c>
      <c r="GN49" s="53">
        <f>SUMIFS(Raw!$I:$I, Raw!$A:$A, 'Calls Answered in 60s'!GN$14, Raw!$C:$C, 'Calls Answered in 60s'!$C49, Raw!$H:$H, "B01")</f>
        <v>0</v>
      </c>
      <c r="GP49" s="46">
        <f>SUMIFS(Raw!$I:$I, Raw!$A:$A, 'Calls Answered in 60s'!GP$14, Raw!$C:$C, 'Calls Answered in 60s'!$C49, Raw!$H:$H, "A03")</f>
        <v>0</v>
      </c>
      <c r="GQ49" s="52">
        <f>SUMIFS(Raw!$I:$I, Raw!$A:$A, 'Calls Answered in 60s'!GQ$14, Raw!$C:$C, 'Calls Answered in 60s'!$C49, Raw!$H:$H, "A03")</f>
        <v>0</v>
      </c>
      <c r="GR49" s="52">
        <f>SUMIFS(Raw!$I:$I, Raw!$A:$A, 'Calls Answered in 60s'!GR$14, Raw!$C:$C, 'Calls Answered in 60s'!$C49, Raw!$H:$H, "A03")</f>
        <v>0</v>
      </c>
      <c r="GS49" s="52">
        <f>SUMIFS(Raw!$I:$I, Raw!$A:$A, 'Calls Answered in 60s'!GS$14, Raw!$C:$C, 'Calls Answered in 60s'!$C49, Raw!$H:$H, "A03")</f>
        <v>0</v>
      </c>
      <c r="GT49" s="52">
        <f>SUMIFS(Raw!$I:$I, Raw!$A:$A, 'Calls Answered in 60s'!GT$14, Raw!$C:$C, 'Calls Answered in 60s'!$C49, Raw!$H:$H, "A03")</f>
        <v>0</v>
      </c>
      <c r="GU49" s="52">
        <f>SUMIFS(Raw!$I:$I, Raw!$A:$A, 'Calls Answered in 60s'!GU$14, Raw!$C:$C, 'Calls Answered in 60s'!$C49, Raw!$H:$H, "A03")</f>
        <v>0</v>
      </c>
      <c r="GV49" s="53">
        <f>SUMIFS(Raw!$I:$I, Raw!$A:$A, 'Calls Answered in 60s'!GV$14, Raw!$C:$C, 'Calls Answered in 60s'!$C49, Raw!$H:$H, "A03")</f>
        <v>0</v>
      </c>
      <c r="GX49" s="46">
        <f>SUMIFS(Raw!$I:$I, Raw!$A:$A, 'Calls Answered in 60s'!GX$14, Raw!$C:$C, 'Calls Answered in 60s'!$C49, Raw!$H:$H, "B01")</f>
        <v>0</v>
      </c>
      <c r="GY49" s="52">
        <f>SUMIFS(Raw!$I:$I, Raw!$A:$A, 'Calls Answered in 60s'!GY$14, Raw!$C:$C, 'Calls Answered in 60s'!$C49, Raw!$H:$H, "B01")</f>
        <v>0</v>
      </c>
      <c r="GZ49" s="52">
        <f>SUMIFS(Raw!$I:$I, Raw!$A:$A, 'Calls Answered in 60s'!GZ$14, Raw!$C:$C, 'Calls Answered in 60s'!$C49, Raw!$H:$H, "B01")</f>
        <v>0</v>
      </c>
      <c r="HA49" s="52">
        <f>SUMIFS(Raw!$I:$I, Raw!$A:$A, 'Calls Answered in 60s'!HA$14, Raw!$C:$C, 'Calls Answered in 60s'!$C49, Raw!$H:$H, "B01")</f>
        <v>0</v>
      </c>
      <c r="HB49" s="52">
        <f>SUMIFS(Raw!$I:$I, Raw!$A:$A, 'Calls Answered in 60s'!HB$14, Raw!$C:$C, 'Calls Answered in 60s'!$C49, Raw!$H:$H, "B01")</f>
        <v>0</v>
      </c>
      <c r="HC49" s="52">
        <f>SUMIFS(Raw!$I:$I, Raw!$A:$A, 'Calls Answered in 60s'!HC$14, Raw!$C:$C, 'Calls Answered in 60s'!$C49, Raw!$H:$H, "B01")</f>
        <v>0</v>
      </c>
      <c r="HD49" s="53">
        <f>SUMIFS(Raw!$I:$I, Raw!$A:$A, 'Calls Answered in 60s'!HD$14, Raw!$C:$C, 'Calls Answered in 60s'!$C49, Raw!$H:$H, "B01")</f>
        <v>0</v>
      </c>
      <c r="HF49" s="46">
        <f>SUMIFS(Raw!$I:$I, Raw!$A:$A, 'Calls Answered in 60s'!HF$14, Raw!$C:$C, 'Calls Answered in 60s'!$C49, Raw!$H:$H, "A03")</f>
        <v>0</v>
      </c>
      <c r="HG49" s="52">
        <f>SUMIFS(Raw!$I:$I, Raw!$A:$A, 'Calls Answered in 60s'!HG$14, Raw!$C:$C, 'Calls Answered in 60s'!$C49, Raw!$H:$H, "A03")</f>
        <v>0</v>
      </c>
      <c r="HH49" s="52">
        <f>SUMIFS(Raw!$I:$I, Raw!$A:$A, 'Calls Answered in 60s'!HH$14, Raw!$C:$C, 'Calls Answered in 60s'!$C49, Raw!$H:$H, "A03")</f>
        <v>0</v>
      </c>
      <c r="HI49" s="52">
        <f>SUMIFS(Raw!$I:$I, Raw!$A:$A, 'Calls Answered in 60s'!HI$14, Raw!$C:$C, 'Calls Answered in 60s'!$C49, Raw!$H:$H, "A03")</f>
        <v>0</v>
      </c>
      <c r="HJ49" s="52">
        <f>SUMIFS(Raw!$I:$I, Raw!$A:$A, 'Calls Answered in 60s'!HJ$14, Raw!$C:$C, 'Calls Answered in 60s'!$C49, Raw!$H:$H, "A03")</f>
        <v>0</v>
      </c>
      <c r="HK49" s="52">
        <f>SUMIFS(Raw!$I:$I, Raw!$A:$A, 'Calls Answered in 60s'!HK$14, Raw!$C:$C, 'Calls Answered in 60s'!$C49, Raw!$H:$H, "A03")</f>
        <v>0</v>
      </c>
      <c r="HL49" s="53">
        <f>SUMIFS(Raw!$I:$I, Raw!$A:$A, 'Calls Answered in 60s'!HL$14, Raw!$C:$C, 'Calls Answered in 60s'!$C49, Raw!$H:$H, "A03")</f>
        <v>0</v>
      </c>
      <c r="HN49" s="46">
        <f>SUMIFS(Raw!$I:$I, Raw!$A:$A, 'Calls Answered in 60s'!HN$14, Raw!$C:$C, 'Calls Answered in 60s'!$C49, Raw!$H:$H, "B01")</f>
        <v>0</v>
      </c>
      <c r="HO49" s="52">
        <f>SUMIFS(Raw!$I:$I, Raw!$A:$A, 'Calls Answered in 60s'!HO$14, Raw!$C:$C, 'Calls Answered in 60s'!$C49, Raw!$H:$H, "B01")</f>
        <v>0</v>
      </c>
      <c r="HP49" s="52">
        <f>SUMIFS(Raw!$I:$I, Raw!$A:$A, 'Calls Answered in 60s'!HP$14, Raw!$C:$C, 'Calls Answered in 60s'!$C49, Raw!$H:$H, "B01")</f>
        <v>0</v>
      </c>
      <c r="HQ49" s="52">
        <f>SUMIFS(Raw!$I:$I, Raw!$A:$A, 'Calls Answered in 60s'!HQ$14, Raw!$C:$C, 'Calls Answered in 60s'!$C49, Raw!$H:$H, "B01")</f>
        <v>0</v>
      </c>
      <c r="HR49" s="52">
        <f>SUMIFS(Raw!$I:$I, Raw!$A:$A, 'Calls Answered in 60s'!HR$14, Raw!$C:$C, 'Calls Answered in 60s'!$C49, Raw!$H:$H, "B01")</f>
        <v>0</v>
      </c>
      <c r="HS49" s="52">
        <f>SUMIFS(Raw!$I:$I, Raw!$A:$A, 'Calls Answered in 60s'!HS$14, Raw!$C:$C, 'Calls Answered in 60s'!$C49, Raw!$H:$H, "B01")</f>
        <v>0</v>
      </c>
      <c r="HT49" s="53">
        <f>SUMIFS(Raw!$I:$I, Raw!$A:$A, 'Calls Answered in 60s'!HT$14, Raw!$C:$C, 'Calls Answered in 60s'!$C49, Raw!$H:$H, "B01")</f>
        <v>0</v>
      </c>
      <c r="HV49" s="46">
        <f>SUMIFS(Raw!$I:$I, Raw!$A:$A, 'Calls Answered in 60s'!HV$14, Raw!$C:$C, 'Calls Answered in 60s'!$C49, Raw!$H:$H, "A03")</f>
        <v>0</v>
      </c>
      <c r="HW49" s="52">
        <f>SUMIFS(Raw!$I:$I, Raw!$A:$A, 'Calls Answered in 60s'!HW$14, Raw!$C:$C, 'Calls Answered in 60s'!$C49, Raw!$H:$H, "A03")</f>
        <v>0</v>
      </c>
      <c r="HX49" s="52">
        <f>SUMIFS(Raw!$I:$I, Raw!$A:$A, 'Calls Answered in 60s'!HX$14, Raw!$C:$C, 'Calls Answered in 60s'!$C49, Raw!$H:$H, "A03")</f>
        <v>0</v>
      </c>
      <c r="HY49" s="52">
        <f>SUMIFS(Raw!$I:$I, Raw!$A:$A, 'Calls Answered in 60s'!HY$14, Raw!$C:$C, 'Calls Answered in 60s'!$C49, Raw!$H:$H, "A03")</f>
        <v>0</v>
      </c>
      <c r="HZ49" s="52">
        <f>SUMIFS(Raw!$I:$I, Raw!$A:$A, 'Calls Answered in 60s'!HZ$14, Raw!$C:$C, 'Calls Answered in 60s'!$C49, Raw!$H:$H, "A03")</f>
        <v>0</v>
      </c>
      <c r="IA49" s="52">
        <f>SUMIFS(Raw!$I:$I, Raw!$A:$A, 'Calls Answered in 60s'!IA$14, Raw!$C:$C, 'Calls Answered in 60s'!$C49, Raw!$H:$H, "A03")</f>
        <v>0</v>
      </c>
      <c r="IB49" s="53">
        <f>SUMIFS(Raw!$I:$I, Raw!$A:$A, 'Calls Answered in 60s'!IB$14, Raw!$C:$C, 'Calls Answered in 60s'!$C49, Raw!$H:$H, "A03")</f>
        <v>0</v>
      </c>
      <c r="ID49" s="46">
        <f>SUMIFS(Raw!$I:$I, Raw!$A:$A, 'Calls Answered in 60s'!ID$14, Raw!$C:$C, 'Calls Answered in 60s'!$C49, Raw!$H:$H, "B01")</f>
        <v>0</v>
      </c>
      <c r="IE49" s="52">
        <f>SUMIFS(Raw!$I:$I, Raw!$A:$A, 'Calls Answered in 60s'!IE$14, Raw!$C:$C, 'Calls Answered in 60s'!$C49, Raw!$H:$H, "B01")</f>
        <v>0</v>
      </c>
      <c r="IF49" s="52">
        <f>SUMIFS(Raw!$I:$I, Raw!$A:$A, 'Calls Answered in 60s'!IF$14, Raw!$C:$C, 'Calls Answered in 60s'!$C49, Raw!$H:$H, "B01")</f>
        <v>0</v>
      </c>
      <c r="IG49" s="52">
        <f>SUMIFS(Raw!$I:$I, Raw!$A:$A, 'Calls Answered in 60s'!IG$14, Raw!$C:$C, 'Calls Answered in 60s'!$C49, Raw!$H:$H, "B01")</f>
        <v>0</v>
      </c>
      <c r="IH49" s="52">
        <f>SUMIFS(Raw!$I:$I, Raw!$A:$A, 'Calls Answered in 60s'!IH$14, Raw!$C:$C, 'Calls Answered in 60s'!$C49, Raw!$H:$H, "B01")</f>
        <v>0</v>
      </c>
      <c r="II49" s="52">
        <f>SUMIFS(Raw!$I:$I, Raw!$A:$A, 'Calls Answered in 60s'!II$14, Raw!$C:$C, 'Calls Answered in 60s'!$C49, Raw!$H:$H, "B01")</f>
        <v>0</v>
      </c>
      <c r="IJ49" s="53">
        <f>SUMIFS(Raw!$I:$I, Raw!$A:$A, 'Calls Answered in 60s'!IJ$14, Raw!$C:$C, 'Calls Answered in 60s'!$C49, Raw!$H:$H, "B01")</f>
        <v>0</v>
      </c>
      <c r="IL49" s="46">
        <f>SUMIFS(Raw!$I:$I, Raw!$A:$A, 'Calls Answered in 60s'!IL$14, Raw!$C:$C, 'Calls Answered in 60s'!$C49, Raw!$H:$H, "A03")</f>
        <v>0</v>
      </c>
      <c r="IM49" s="52">
        <f>SUMIFS(Raw!$I:$I, Raw!$A:$A, 'Calls Answered in 60s'!IM$14, Raw!$C:$C, 'Calls Answered in 60s'!$C49, Raw!$H:$H, "A03")</f>
        <v>0</v>
      </c>
      <c r="IN49" s="52">
        <f>SUMIFS(Raw!$I:$I, Raw!$A:$A, 'Calls Answered in 60s'!IN$14, Raw!$C:$C, 'Calls Answered in 60s'!$C49, Raw!$H:$H, "A03")</f>
        <v>0</v>
      </c>
      <c r="IO49" s="52">
        <f>SUMIFS(Raw!$I:$I, Raw!$A:$A, 'Calls Answered in 60s'!IO$14, Raw!$C:$C, 'Calls Answered in 60s'!$C49, Raw!$H:$H, "A03")</f>
        <v>0</v>
      </c>
      <c r="IP49" s="52">
        <f>SUMIFS(Raw!$I:$I, Raw!$A:$A, 'Calls Answered in 60s'!IP$14, Raw!$C:$C, 'Calls Answered in 60s'!$C49, Raw!$H:$H, "A03")</f>
        <v>0</v>
      </c>
      <c r="IQ49" s="52">
        <f>SUMIFS(Raw!$I:$I, Raw!$A:$A, 'Calls Answered in 60s'!IQ$14, Raw!$C:$C, 'Calls Answered in 60s'!$C49, Raw!$H:$H, "A03")</f>
        <v>0</v>
      </c>
      <c r="IR49" s="53">
        <f>SUMIFS(Raw!$I:$I, Raw!$A:$A, 'Calls Answered in 60s'!IR$14, Raw!$C:$C, 'Calls Answered in 60s'!$C49, Raw!$H:$H, "A03")</f>
        <v>0</v>
      </c>
      <c r="IT49" s="46">
        <f>SUMIFS(Raw!$I:$I, Raw!$A:$A, 'Calls Answered in 60s'!IT$14, Raw!$C:$C, 'Calls Answered in 60s'!$C49, Raw!$H:$H, "B01")</f>
        <v>0</v>
      </c>
      <c r="IU49" s="52">
        <f>SUMIFS(Raw!$I:$I, Raw!$A:$A, 'Calls Answered in 60s'!IU$14, Raw!$C:$C, 'Calls Answered in 60s'!$C49, Raw!$H:$H, "B01")</f>
        <v>0</v>
      </c>
      <c r="IV49" s="52">
        <f>SUMIFS(Raw!$I:$I, Raw!$A:$A, 'Calls Answered in 60s'!IV$14, Raw!$C:$C, 'Calls Answered in 60s'!$C49, Raw!$H:$H, "B01")</f>
        <v>0</v>
      </c>
      <c r="IW49" s="52">
        <f>SUMIFS(Raw!$I:$I, Raw!$A:$A, 'Calls Answered in 60s'!IW$14, Raw!$C:$C, 'Calls Answered in 60s'!$C49, Raw!$H:$H, "B01")</f>
        <v>0</v>
      </c>
      <c r="IX49" s="52">
        <f>SUMIFS(Raw!$I:$I, Raw!$A:$A, 'Calls Answered in 60s'!IX$14, Raw!$C:$C, 'Calls Answered in 60s'!$C49, Raw!$H:$H, "B01")</f>
        <v>0</v>
      </c>
      <c r="IY49" s="52">
        <f>SUMIFS(Raw!$I:$I, Raw!$A:$A, 'Calls Answered in 60s'!IY$14, Raw!$C:$C, 'Calls Answered in 60s'!$C49, Raw!$H:$H, "B01")</f>
        <v>0</v>
      </c>
      <c r="IZ49" s="53">
        <f>SUMIFS(Raw!$I:$I, Raw!$A:$A, 'Calls Answered in 60s'!IZ$14, Raw!$C:$C, 'Calls Answered in 60s'!$C49, Raw!$H:$H, "B01")</f>
        <v>0</v>
      </c>
      <c r="JB49" s="46">
        <f>SUMIFS(Raw!$I:$I, Raw!$A:$A, 'Calls Answered in 60s'!JB$14, Raw!$C:$C, 'Calls Answered in 60s'!$C49, Raw!$H:$H, "A03")</f>
        <v>0</v>
      </c>
      <c r="JC49" s="52">
        <f>SUMIFS(Raw!$I:$I, Raw!$A:$A, 'Calls Answered in 60s'!JC$14, Raw!$C:$C, 'Calls Answered in 60s'!$C49, Raw!$H:$H, "A03")</f>
        <v>0</v>
      </c>
      <c r="JD49" s="52">
        <f>SUMIFS(Raw!$I:$I, Raw!$A:$A, 'Calls Answered in 60s'!JD$14, Raw!$C:$C, 'Calls Answered in 60s'!$C49, Raw!$H:$H, "A03")</f>
        <v>0</v>
      </c>
      <c r="JE49" s="52">
        <f>SUMIFS(Raw!$I:$I, Raw!$A:$A, 'Calls Answered in 60s'!JE$14, Raw!$C:$C, 'Calls Answered in 60s'!$C49, Raw!$H:$H, "A03")</f>
        <v>0</v>
      </c>
      <c r="JF49" s="52">
        <f>SUMIFS(Raw!$I:$I, Raw!$A:$A, 'Calls Answered in 60s'!JF$14, Raw!$C:$C, 'Calls Answered in 60s'!$C49, Raw!$H:$H, "A03")</f>
        <v>0</v>
      </c>
      <c r="JG49" s="52">
        <f>SUMIFS(Raw!$I:$I, Raw!$A:$A, 'Calls Answered in 60s'!JG$14, Raw!$C:$C, 'Calls Answered in 60s'!$C49, Raw!$H:$H, "A03")</f>
        <v>0</v>
      </c>
      <c r="JH49" s="53">
        <f>SUMIFS(Raw!$I:$I, Raw!$A:$A, 'Calls Answered in 60s'!JH$14, Raw!$C:$C, 'Calls Answered in 60s'!$C49, Raw!$H:$H, "A03")</f>
        <v>0</v>
      </c>
      <c r="JJ49" s="46">
        <f>SUMIFS(Raw!$I:$I, Raw!$A:$A, 'Calls Answered in 60s'!JJ$14, Raw!$C:$C, 'Calls Answered in 60s'!$C49, Raw!$H:$H, "B01")</f>
        <v>0</v>
      </c>
      <c r="JK49" s="52">
        <f>SUMIFS(Raw!$I:$I, Raw!$A:$A, 'Calls Answered in 60s'!JK$14, Raw!$C:$C, 'Calls Answered in 60s'!$C49, Raw!$H:$H, "B01")</f>
        <v>0</v>
      </c>
      <c r="JL49" s="52">
        <f>SUMIFS(Raw!$I:$I, Raw!$A:$A, 'Calls Answered in 60s'!JL$14, Raw!$C:$C, 'Calls Answered in 60s'!$C49, Raw!$H:$H, "B01")</f>
        <v>0</v>
      </c>
      <c r="JM49" s="52">
        <f>SUMIFS(Raw!$I:$I, Raw!$A:$A, 'Calls Answered in 60s'!JM$14, Raw!$C:$C, 'Calls Answered in 60s'!$C49, Raw!$H:$H, "B01")</f>
        <v>0</v>
      </c>
      <c r="JN49" s="52">
        <f>SUMIFS(Raw!$I:$I, Raw!$A:$A, 'Calls Answered in 60s'!JN$14, Raw!$C:$C, 'Calls Answered in 60s'!$C49, Raw!$H:$H, "B01")</f>
        <v>0</v>
      </c>
      <c r="JO49" s="52">
        <f>SUMIFS(Raw!$I:$I, Raw!$A:$A, 'Calls Answered in 60s'!JO$14, Raw!$C:$C, 'Calls Answered in 60s'!$C49, Raw!$H:$H, "B01")</f>
        <v>0</v>
      </c>
      <c r="JP49" s="53">
        <f>SUMIFS(Raw!$I:$I, Raw!$A:$A, 'Calls Answered in 60s'!JP$14, Raw!$C:$C, 'Calls Answered in 60s'!$C49, Raw!$H:$H, "B01")</f>
        <v>0</v>
      </c>
      <c r="JR49" s="46">
        <f>SUMIFS(Raw!$I:$I, Raw!$A:$A, 'Calls Answered in 60s'!JR$14, Raw!$C:$C, 'Calls Answered in 60s'!$C49, Raw!$H:$H, "A03")</f>
        <v>0</v>
      </c>
      <c r="JS49" s="52">
        <f>SUMIFS(Raw!$I:$I, Raw!$A:$A, 'Calls Answered in 60s'!JS$14, Raw!$C:$C, 'Calls Answered in 60s'!$C49, Raw!$H:$H, "A03")</f>
        <v>0</v>
      </c>
      <c r="JT49" s="52">
        <f>SUMIFS(Raw!$I:$I, Raw!$A:$A, 'Calls Answered in 60s'!JT$14, Raw!$C:$C, 'Calls Answered in 60s'!$C49, Raw!$H:$H, "A03")</f>
        <v>0</v>
      </c>
      <c r="JU49" s="52">
        <f>SUMIFS(Raw!$I:$I, Raw!$A:$A, 'Calls Answered in 60s'!JU$14, Raw!$C:$C, 'Calls Answered in 60s'!$C49, Raw!$H:$H, "A03")</f>
        <v>0</v>
      </c>
      <c r="JV49" s="52">
        <f>SUMIFS(Raw!$I:$I, Raw!$A:$A, 'Calls Answered in 60s'!JV$14, Raw!$C:$C, 'Calls Answered in 60s'!$C49, Raw!$H:$H, "A03")</f>
        <v>0</v>
      </c>
      <c r="JW49" s="52">
        <f>SUMIFS(Raw!$I:$I, Raw!$A:$A, 'Calls Answered in 60s'!JW$14, Raw!$C:$C, 'Calls Answered in 60s'!$C49, Raw!$H:$H, "A03")</f>
        <v>0</v>
      </c>
      <c r="JX49" s="53">
        <f>SUMIFS(Raw!$I:$I, Raw!$A:$A, 'Calls Answered in 60s'!JX$14, Raw!$C:$C, 'Calls Answered in 60s'!$C49, Raw!$H:$H, "A03")</f>
        <v>0</v>
      </c>
      <c r="JZ49" s="46">
        <f>SUMIFS(Raw!$I:$I, Raw!$A:$A, 'Calls Answered in 60s'!JZ$14, Raw!$C:$C, 'Calls Answered in 60s'!$C49, Raw!$H:$H, "B01")</f>
        <v>0</v>
      </c>
      <c r="KA49" s="52">
        <f>SUMIFS(Raw!$I:$I, Raw!$A:$A, 'Calls Answered in 60s'!KA$14, Raw!$C:$C, 'Calls Answered in 60s'!$C49, Raw!$H:$H, "B01")</f>
        <v>0</v>
      </c>
      <c r="KB49" s="52">
        <f>SUMIFS(Raw!$I:$I, Raw!$A:$A, 'Calls Answered in 60s'!KB$14, Raw!$C:$C, 'Calls Answered in 60s'!$C49, Raw!$H:$H, "B01")</f>
        <v>0</v>
      </c>
      <c r="KC49" s="52">
        <f>SUMIFS(Raw!$I:$I, Raw!$A:$A, 'Calls Answered in 60s'!KC$14, Raw!$C:$C, 'Calls Answered in 60s'!$C49, Raw!$H:$H, "B01")</f>
        <v>0</v>
      </c>
      <c r="KD49" s="52">
        <f>SUMIFS(Raw!$I:$I, Raw!$A:$A, 'Calls Answered in 60s'!KD$14, Raw!$C:$C, 'Calls Answered in 60s'!$C49, Raw!$H:$H, "B01")</f>
        <v>0</v>
      </c>
      <c r="KE49" s="52">
        <f>SUMIFS(Raw!$I:$I, Raw!$A:$A, 'Calls Answered in 60s'!KE$14, Raw!$C:$C, 'Calls Answered in 60s'!$C49, Raw!$H:$H, "B01")</f>
        <v>0</v>
      </c>
      <c r="KF49" s="53">
        <f>SUMIFS(Raw!$I:$I, Raw!$A:$A, 'Calls Answered in 60s'!KF$14, Raw!$C:$C, 'Calls Answered in 60s'!$C49, Raw!$H:$H, "B01")</f>
        <v>0</v>
      </c>
      <c r="KH49" s="46">
        <f>SUMIFS(Raw!$I:$I, Raw!$A:$A, 'Calls Answered in 60s'!KH$14, Raw!$C:$C, 'Calls Answered in 60s'!$C49, Raw!$H:$H, "A03")</f>
        <v>0</v>
      </c>
      <c r="KI49" s="52">
        <f>SUMIFS(Raw!$I:$I, Raw!$A:$A, 'Calls Answered in 60s'!KI$14, Raw!$C:$C, 'Calls Answered in 60s'!$C49, Raw!$H:$H, "A03")</f>
        <v>0</v>
      </c>
      <c r="KJ49" s="52">
        <f>SUMIFS(Raw!$I:$I, Raw!$A:$A, 'Calls Answered in 60s'!KJ$14, Raw!$C:$C, 'Calls Answered in 60s'!$C49, Raw!$H:$H, "A03")</f>
        <v>0</v>
      </c>
      <c r="KK49" s="52">
        <f>SUMIFS(Raw!$I:$I, Raw!$A:$A, 'Calls Answered in 60s'!KK$14, Raw!$C:$C, 'Calls Answered in 60s'!$C49, Raw!$H:$H, "A03")</f>
        <v>0</v>
      </c>
      <c r="KL49" s="52">
        <f>SUMIFS(Raw!$I:$I, Raw!$A:$A, 'Calls Answered in 60s'!KL$14, Raw!$C:$C, 'Calls Answered in 60s'!$C49, Raw!$H:$H, "A03")</f>
        <v>0</v>
      </c>
      <c r="KM49" s="52">
        <f>SUMIFS(Raw!$I:$I, Raw!$A:$A, 'Calls Answered in 60s'!KM$14, Raw!$C:$C, 'Calls Answered in 60s'!$C49, Raw!$H:$H, "A03")</f>
        <v>0</v>
      </c>
      <c r="KN49" s="53">
        <f>SUMIFS(Raw!$I:$I, Raw!$A:$A, 'Calls Answered in 60s'!KN$14, Raw!$C:$C, 'Calls Answered in 60s'!$C49, Raw!$H:$H, "A03")</f>
        <v>0</v>
      </c>
      <c r="KP49" s="46">
        <f>SUMIFS(Raw!$I:$I, Raw!$A:$A, 'Calls Answered in 60s'!KP$14, Raw!$C:$C, 'Calls Answered in 60s'!$C49, Raw!$H:$H, "B01")</f>
        <v>0</v>
      </c>
      <c r="KQ49" s="52">
        <f>SUMIFS(Raw!$I:$I, Raw!$A:$A, 'Calls Answered in 60s'!KQ$14, Raw!$C:$C, 'Calls Answered in 60s'!$C49, Raw!$H:$H, "B01")</f>
        <v>0</v>
      </c>
      <c r="KR49" s="52">
        <f>SUMIFS(Raw!$I:$I, Raw!$A:$A, 'Calls Answered in 60s'!KR$14, Raw!$C:$C, 'Calls Answered in 60s'!$C49, Raw!$H:$H, "B01")</f>
        <v>0</v>
      </c>
      <c r="KS49" s="52">
        <f>SUMIFS(Raw!$I:$I, Raw!$A:$A, 'Calls Answered in 60s'!KS$14, Raw!$C:$C, 'Calls Answered in 60s'!$C49, Raw!$H:$H, "B01")</f>
        <v>0</v>
      </c>
      <c r="KT49" s="52">
        <f>SUMIFS(Raw!$I:$I, Raw!$A:$A, 'Calls Answered in 60s'!KT$14, Raw!$C:$C, 'Calls Answered in 60s'!$C49, Raw!$H:$H, "B01")</f>
        <v>0</v>
      </c>
      <c r="KU49" s="52">
        <f>SUMIFS(Raw!$I:$I, Raw!$A:$A, 'Calls Answered in 60s'!KU$14, Raw!$C:$C, 'Calls Answered in 60s'!$C49, Raw!$H:$H, "B01")</f>
        <v>0</v>
      </c>
      <c r="KV49" s="53">
        <f>SUMIFS(Raw!$I:$I, Raw!$A:$A, 'Calls Answered in 60s'!KV$14, Raw!$C:$C, 'Calls Answered in 60s'!$C49, Raw!$H:$H, "B01")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5912</v>
      </c>
      <c r="O50" s="52">
        <v>4026</v>
      </c>
      <c r="P50" s="52">
        <v>5453</v>
      </c>
      <c r="Q50" s="52">
        <v>5328</v>
      </c>
      <c r="R50" s="52">
        <v>4161</v>
      </c>
      <c r="S50" s="52">
        <v>4592</v>
      </c>
      <c r="T50" s="53">
        <v>5577</v>
      </c>
      <c r="V50" s="46">
        <v>8483</v>
      </c>
      <c r="W50" s="52">
        <v>7709</v>
      </c>
      <c r="X50" s="52">
        <v>7995</v>
      </c>
      <c r="Y50" s="52">
        <v>7572</v>
      </c>
      <c r="Z50" s="52">
        <v>7783</v>
      </c>
      <c r="AA50" s="52">
        <v>10226</v>
      </c>
      <c r="AB50" s="53">
        <v>9247</v>
      </c>
      <c r="AD50" s="46">
        <v>4104</v>
      </c>
      <c r="AE50" s="52">
        <v>5785</v>
      </c>
      <c r="AF50" s="52">
        <v>6713</v>
      </c>
      <c r="AG50" s="52">
        <v>5912</v>
      </c>
      <c r="AH50" s="52">
        <v>6040</v>
      </c>
      <c r="AI50" s="52">
        <v>6271</v>
      </c>
      <c r="AJ50" s="53">
        <v>5484</v>
      </c>
      <c r="AL50" s="46">
        <v>9057</v>
      </c>
      <c r="AM50" s="52">
        <v>7807</v>
      </c>
      <c r="AN50" s="52">
        <v>7648</v>
      </c>
      <c r="AO50" s="52">
        <v>7365</v>
      </c>
      <c r="AP50" s="52">
        <v>7844</v>
      </c>
      <c r="AQ50" s="52">
        <v>10386</v>
      </c>
      <c r="AR50" s="53">
        <v>8744</v>
      </c>
      <c r="AT50" s="46">
        <v>5510</v>
      </c>
      <c r="AU50" s="52">
        <v>4733</v>
      </c>
      <c r="AV50" s="52">
        <v>6142</v>
      </c>
      <c r="AW50" s="52">
        <v>6554</v>
      </c>
      <c r="AX50" s="52">
        <v>6561</v>
      </c>
      <c r="AY50" s="52">
        <v>8761</v>
      </c>
      <c r="AZ50" s="53">
        <v>7956</v>
      </c>
      <c r="BB50" s="46">
        <v>8813</v>
      </c>
      <c r="BC50" s="52">
        <v>7694</v>
      </c>
      <c r="BD50" s="52">
        <v>7285</v>
      </c>
      <c r="BE50" s="52">
        <v>7201</v>
      </c>
      <c r="BF50" s="52">
        <v>7451</v>
      </c>
      <c r="BG50" s="52">
        <v>9913</v>
      </c>
      <c r="BH50" s="53">
        <v>8459</v>
      </c>
      <c r="BJ50" s="46">
        <v>6671</v>
      </c>
      <c r="BK50" s="52">
        <v>7104</v>
      </c>
      <c r="BL50" s="52">
        <v>6905</v>
      </c>
      <c r="BM50" s="52">
        <v>7055</v>
      </c>
      <c r="BN50" s="52">
        <v>6436</v>
      </c>
      <c r="BO50" s="52">
        <v>8497</v>
      </c>
      <c r="BP50" s="53">
        <v>7957</v>
      </c>
      <c r="BR50" s="46">
        <v>8055</v>
      </c>
      <c r="BS50" s="52">
        <v>6870</v>
      </c>
      <c r="BT50" s="52">
        <v>6166</v>
      </c>
      <c r="BU50" s="52">
        <v>5476</v>
      </c>
      <c r="BV50" s="52">
        <v>9356</v>
      </c>
      <c r="BW50" s="52">
        <v>10328</v>
      </c>
      <c r="BX50" s="53">
        <v>8502</v>
      </c>
      <c r="BZ50" s="46">
        <v>7483</v>
      </c>
      <c r="CA50" s="52">
        <v>6648</v>
      </c>
      <c r="CB50" s="52">
        <v>5845</v>
      </c>
      <c r="CC50" s="52">
        <v>5334</v>
      </c>
      <c r="CD50" s="52">
        <v>6815</v>
      </c>
      <c r="CE50" s="52">
        <v>5206</v>
      </c>
      <c r="CF50" s="53">
        <v>8275</v>
      </c>
      <c r="CH50" s="46">
        <v>7783</v>
      </c>
      <c r="CI50" s="52">
        <v>6637</v>
      </c>
      <c r="CJ50" s="52">
        <v>6047</v>
      </c>
      <c r="CK50" s="52">
        <v>7867</v>
      </c>
      <c r="CL50" s="52">
        <v>7731</v>
      </c>
      <c r="CM50" s="52">
        <v>10036</v>
      </c>
      <c r="CN50" s="53">
        <v>8560</v>
      </c>
      <c r="CP50" s="46">
        <v>6559</v>
      </c>
      <c r="CQ50" s="52">
        <v>6161</v>
      </c>
      <c r="CR50" s="52">
        <v>5732</v>
      </c>
      <c r="CS50" s="52">
        <v>6360</v>
      </c>
      <c r="CT50" s="52">
        <v>6548</v>
      </c>
      <c r="CU50" s="52">
        <v>9249</v>
      </c>
      <c r="CV50" s="53">
        <v>7464</v>
      </c>
      <c r="CX50" s="46">
        <v>7833</v>
      </c>
      <c r="CY50" s="52">
        <v>6905</v>
      </c>
      <c r="CZ50" s="52">
        <v>7297</v>
      </c>
      <c r="DA50" s="52">
        <v>7374</v>
      </c>
      <c r="DB50" s="52">
        <v>7428</v>
      </c>
      <c r="DC50" s="52">
        <v>9596</v>
      </c>
      <c r="DD50" s="53">
        <v>8269</v>
      </c>
      <c r="DF50" s="46">
        <v>7322</v>
      </c>
      <c r="DG50" s="52">
        <v>6209</v>
      </c>
      <c r="DH50" s="52">
        <v>5909</v>
      </c>
      <c r="DI50" s="52">
        <v>6394</v>
      </c>
      <c r="DJ50" s="52">
        <v>6000</v>
      </c>
      <c r="DK50" s="52">
        <v>8830</v>
      </c>
      <c r="DL50" s="53">
        <v>7229</v>
      </c>
      <c r="DN50" s="46">
        <v>8049</v>
      </c>
      <c r="DO50" s="52">
        <v>7061</v>
      </c>
      <c r="DP50" s="52">
        <v>6929</v>
      </c>
      <c r="DQ50" s="52">
        <v>6844</v>
      </c>
      <c r="DR50" s="52">
        <v>7153</v>
      </c>
      <c r="DS50" s="52">
        <v>9263</v>
      </c>
      <c r="DT50" s="53">
        <v>8191</v>
      </c>
      <c r="DV50" s="46">
        <v>6059</v>
      </c>
      <c r="DW50" s="52">
        <v>6130</v>
      </c>
      <c r="DX50" s="52">
        <v>6199</v>
      </c>
      <c r="DY50" s="52">
        <v>6157</v>
      </c>
      <c r="DZ50" s="52">
        <v>6321</v>
      </c>
      <c r="EA50" s="52">
        <v>8484</v>
      </c>
      <c r="EB50" s="53">
        <v>7646</v>
      </c>
      <c r="ED50" s="46">
        <f>SUMIFS(Raw!$I:$I, Raw!$A:$A, 'Calls Answered in 60s'!ED$14, Raw!$C:$C, 'Calls Answered in 60s'!$C50, Raw!$H:$H, "A03")</f>
        <v>7783</v>
      </c>
      <c r="EE50" s="52">
        <f>SUMIFS(Raw!$I:$I, Raw!$A:$A, 'Calls Answered in 60s'!EE$14, Raw!$C:$C, 'Calls Answered in 60s'!$C50, Raw!$H:$H, "A03")</f>
        <v>6865</v>
      </c>
      <c r="EF50" s="52">
        <f>SUMIFS(Raw!$I:$I, Raw!$A:$A, 'Calls Answered in 60s'!EF$14, Raw!$C:$C, 'Calls Answered in 60s'!$C50, Raw!$H:$H, "A03")</f>
        <v>6979</v>
      </c>
      <c r="EG50" s="52">
        <f>SUMIFS(Raw!$I:$I, Raw!$A:$A, 'Calls Answered in 60s'!EG$14, Raw!$C:$C, 'Calls Answered in 60s'!$C50, Raw!$H:$H, "A03")</f>
        <v>6857</v>
      </c>
      <c r="EH50" s="52">
        <f>SUMIFS(Raw!$I:$I, Raw!$A:$A, 'Calls Answered in 60s'!EH$14, Raw!$C:$C, 'Calls Answered in 60s'!$C50, Raw!$H:$H, "A03")</f>
        <v>7071</v>
      </c>
      <c r="EI50" s="52">
        <f>SUMIFS(Raw!$I:$I, Raw!$A:$A, 'Calls Answered in 60s'!EI$14, Raw!$C:$C, 'Calls Answered in 60s'!$C50, Raw!$H:$H, "A03")</f>
        <v>9151</v>
      </c>
      <c r="EJ50" s="53">
        <f>SUMIFS(Raw!$I:$I, Raw!$A:$A, 'Calls Answered in 60s'!EJ$14, Raw!$C:$C, 'Calls Answered in 60s'!$C50, Raw!$H:$H, "A03")</f>
        <v>7727</v>
      </c>
      <c r="EL50" s="46">
        <f>SUMIFS(Raw!$I:$I, Raw!$A:$A, 'Calls Answered in 60s'!EL$14, Raw!$C:$C, 'Calls Answered in 60s'!$C50, Raw!$H:$H, "B01")</f>
        <v>6570</v>
      </c>
      <c r="EM50" s="52">
        <f>SUMIFS(Raw!$I:$I, Raw!$A:$A, 'Calls Answered in 60s'!EM$14, Raw!$C:$C, 'Calls Answered in 60s'!$C50, Raw!$H:$H, "B01")</f>
        <v>5766</v>
      </c>
      <c r="EN50" s="52">
        <f>SUMIFS(Raw!$I:$I, Raw!$A:$A, 'Calls Answered in 60s'!EN$14, Raw!$C:$C, 'Calls Answered in 60s'!$C50, Raw!$H:$H, "B01")</f>
        <v>6214</v>
      </c>
      <c r="EO50" s="52">
        <f>SUMIFS(Raw!$I:$I, Raw!$A:$A, 'Calls Answered in 60s'!EO$14, Raw!$C:$C, 'Calls Answered in 60s'!$C50, Raw!$H:$H, "B01")</f>
        <v>5815</v>
      </c>
      <c r="EP50" s="52">
        <f>SUMIFS(Raw!$I:$I, Raw!$A:$A, 'Calls Answered in 60s'!EP$14, Raw!$C:$C, 'Calls Answered in 60s'!$C50, Raw!$H:$H, "B01")</f>
        <v>5758</v>
      </c>
      <c r="EQ50" s="52">
        <f>SUMIFS(Raw!$I:$I, Raw!$A:$A, 'Calls Answered in 60s'!EQ$14, Raw!$C:$C, 'Calls Answered in 60s'!$C50, Raw!$H:$H, "B01")</f>
        <v>7322</v>
      </c>
      <c r="ER50" s="53">
        <f>SUMIFS(Raw!$I:$I, Raw!$A:$A, 'Calls Answered in 60s'!ER$14, Raw!$C:$C, 'Calls Answered in 60s'!$C50, Raw!$H:$H, "B01")</f>
        <v>7037</v>
      </c>
      <c r="ET50" s="46">
        <f>SUMIFS(Raw!$I:$I, Raw!$A:$A, 'Calls Answered in 60s'!ET$14, Raw!$C:$C, 'Calls Answered in 60s'!$C50, Raw!$H:$H, "A03")</f>
        <v>0</v>
      </c>
      <c r="EU50" s="52">
        <f>SUMIFS(Raw!$I:$I, Raw!$A:$A, 'Calls Answered in 60s'!EU$14, Raw!$C:$C, 'Calls Answered in 60s'!$C50, Raw!$H:$H, "A03")</f>
        <v>0</v>
      </c>
      <c r="EV50" s="52">
        <f>SUMIFS(Raw!$I:$I, Raw!$A:$A, 'Calls Answered in 60s'!EV$14, Raw!$C:$C, 'Calls Answered in 60s'!$C50, Raw!$H:$H, "A03")</f>
        <v>0</v>
      </c>
      <c r="EW50" s="52">
        <f>SUMIFS(Raw!$I:$I, Raw!$A:$A, 'Calls Answered in 60s'!EW$14, Raw!$C:$C, 'Calls Answered in 60s'!$C50, Raw!$H:$H, "A03")</f>
        <v>0</v>
      </c>
      <c r="EX50" s="52">
        <f>SUMIFS(Raw!$I:$I, Raw!$A:$A, 'Calls Answered in 60s'!EX$14, Raw!$C:$C, 'Calls Answered in 60s'!$C50, Raw!$H:$H, "A03")</f>
        <v>0</v>
      </c>
      <c r="EY50" s="52">
        <f>SUMIFS(Raw!$I:$I, Raw!$A:$A, 'Calls Answered in 60s'!EY$14, Raw!$C:$C, 'Calls Answered in 60s'!$C50, Raw!$H:$H, "A03")</f>
        <v>0</v>
      </c>
      <c r="EZ50" s="53">
        <f>SUMIFS(Raw!$I:$I, Raw!$A:$A, 'Calls Answered in 60s'!EZ$14, Raw!$C:$C, 'Calls Answered in 60s'!$C50, Raw!$H:$H, "A03")</f>
        <v>0</v>
      </c>
      <c r="FB50" s="46">
        <f>SUMIFS(Raw!$I:$I, Raw!$A:$A, 'Calls Answered in 60s'!FB$14, Raw!$C:$C, 'Calls Answered in 60s'!$C50, Raw!$H:$H, "B01")</f>
        <v>0</v>
      </c>
      <c r="FC50" s="52">
        <f>SUMIFS(Raw!$I:$I, Raw!$A:$A, 'Calls Answered in 60s'!FC$14, Raw!$C:$C, 'Calls Answered in 60s'!$C50, Raw!$H:$H, "B01")</f>
        <v>0</v>
      </c>
      <c r="FD50" s="52">
        <f>SUMIFS(Raw!$I:$I, Raw!$A:$A, 'Calls Answered in 60s'!FD$14, Raw!$C:$C, 'Calls Answered in 60s'!$C50, Raw!$H:$H, "B01")</f>
        <v>0</v>
      </c>
      <c r="FE50" s="52">
        <f>SUMIFS(Raw!$I:$I, Raw!$A:$A, 'Calls Answered in 60s'!FE$14, Raw!$C:$C, 'Calls Answered in 60s'!$C50, Raw!$H:$H, "B01")</f>
        <v>0</v>
      </c>
      <c r="FF50" s="52">
        <f>SUMIFS(Raw!$I:$I, Raw!$A:$A, 'Calls Answered in 60s'!FF$14, Raw!$C:$C, 'Calls Answered in 60s'!$C50, Raw!$H:$H, "B01")</f>
        <v>0</v>
      </c>
      <c r="FG50" s="52">
        <f>SUMIFS(Raw!$I:$I, Raw!$A:$A, 'Calls Answered in 60s'!FG$14, Raw!$C:$C, 'Calls Answered in 60s'!$C50, Raw!$H:$H, "B01")</f>
        <v>0</v>
      </c>
      <c r="FH50" s="53">
        <f>SUMIFS(Raw!$I:$I, Raw!$A:$A, 'Calls Answered in 60s'!FH$14, Raw!$C:$C, 'Calls Answered in 60s'!$C50, Raw!$H:$H, "B01")</f>
        <v>0</v>
      </c>
      <c r="FJ50" s="46">
        <f>SUMIFS(Raw!$I:$I, Raw!$A:$A, 'Calls Answered in 60s'!FJ$14, Raw!$C:$C, 'Calls Answered in 60s'!$C50, Raw!$H:$H, "A03")</f>
        <v>0</v>
      </c>
      <c r="FK50" s="52">
        <f>SUMIFS(Raw!$I:$I, Raw!$A:$A, 'Calls Answered in 60s'!FK$14, Raw!$C:$C, 'Calls Answered in 60s'!$C50, Raw!$H:$H, "A03")</f>
        <v>0</v>
      </c>
      <c r="FL50" s="52">
        <f>SUMIFS(Raw!$I:$I, Raw!$A:$A, 'Calls Answered in 60s'!FL$14, Raw!$C:$C, 'Calls Answered in 60s'!$C50, Raw!$H:$H, "A03")</f>
        <v>0</v>
      </c>
      <c r="FM50" s="52">
        <f>SUMIFS(Raw!$I:$I, Raw!$A:$A, 'Calls Answered in 60s'!FM$14, Raw!$C:$C, 'Calls Answered in 60s'!$C50, Raw!$H:$H, "A03")</f>
        <v>0</v>
      </c>
      <c r="FN50" s="52">
        <f>SUMIFS(Raw!$I:$I, Raw!$A:$A, 'Calls Answered in 60s'!FN$14, Raw!$C:$C, 'Calls Answered in 60s'!$C50, Raw!$H:$H, "A03")</f>
        <v>0</v>
      </c>
      <c r="FO50" s="52">
        <f>SUMIFS(Raw!$I:$I, Raw!$A:$A, 'Calls Answered in 60s'!FO$14, Raw!$C:$C, 'Calls Answered in 60s'!$C50, Raw!$H:$H, "A03")</f>
        <v>0</v>
      </c>
      <c r="FP50" s="53">
        <f>SUMIFS(Raw!$I:$I, Raw!$A:$A, 'Calls Answered in 60s'!FP$14, Raw!$C:$C, 'Calls Answered in 60s'!$C50, Raw!$H:$H, "A03")</f>
        <v>0</v>
      </c>
      <c r="FR50" s="46">
        <f>SUMIFS(Raw!$I:$I, Raw!$A:$A, 'Calls Answered in 60s'!FR$14, Raw!$C:$C, 'Calls Answered in 60s'!$C50, Raw!$H:$H, "B01")</f>
        <v>0</v>
      </c>
      <c r="FS50" s="52">
        <f>SUMIFS(Raw!$I:$I, Raw!$A:$A, 'Calls Answered in 60s'!FS$14, Raw!$C:$C, 'Calls Answered in 60s'!$C50, Raw!$H:$H, "B01")</f>
        <v>0</v>
      </c>
      <c r="FT50" s="52">
        <f>SUMIFS(Raw!$I:$I, Raw!$A:$A, 'Calls Answered in 60s'!FT$14, Raw!$C:$C, 'Calls Answered in 60s'!$C50, Raw!$H:$H, "B01")</f>
        <v>0</v>
      </c>
      <c r="FU50" s="52">
        <f>SUMIFS(Raw!$I:$I, Raw!$A:$A, 'Calls Answered in 60s'!FU$14, Raw!$C:$C, 'Calls Answered in 60s'!$C50, Raw!$H:$H, "B01")</f>
        <v>0</v>
      </c>
      <c r="FV50" s="52">
        <f>SUMIFS(Raw!$I:$I, Raw!$A:$A, 'Calls Answered in 60s'!FV$14, Raw!$C:$C, 'Calls Answered in 60s'!$C50, Raw!$H:$H, "B01")</f>
        <v>0</v>
      </c>
      <c r="FW50" s="52">
        <f>SUMIFS(Raw!$I:$I, Raw!$A:$A, 'Calls Answered in 60s'!FW$14, Raw!$C:$C, 'Calls Answered in 60s'!$C50, Raw!$H:$H, "B01")</f>
        <v>0</v>
      </c>
      <c r="FX50" s="53">
        <f>SUMIFS(Raw!$I:$I, Raw!$A:$A, 'Calls Answered in 60s'!FX$14, Raw!$C:$C, 'Calls Answered in 60s'!$C50, Raw!$H:$H, "B01")</f>
        <v>0</v>
      </c>
      <c r="FZ50" s="46">
        <f>SUMIFS(Raw!$I:$I, Raw!$A:$A, 'Calls Answered in 60s'!FZ$14, Raw!$C:$C, 'Calls Answered in 60s'!$C50, Raw!$H:$H, "A03")</f>
        <v>0</v>
      </c>
      <c r="GA50" s="52">
        <f>SUMIFS(Raw!$I:$I, Raw!$A:$A, 'Calls Answered in 60s'!GA$14, Raw!$C:$C, 'Calls Answered in 60s'!$C50, Raw!$H:$H, "A03")</f>
        <v>0</v>
      </c>
      <c r="GB50" s="52">
        <f>SUMIFS(Raw!$I:$I, Raw!$A:$A, 'Calls Answered in 60s'!GB$14, Raw!$C:$C, 'Calls Answered in 60s'!$C50, Raw!$H:$H, "A03")</f>
        <v>0</v>
      </c>
      <c r="GC50" s="52">
        <f>SUMIFS(Raw!$I:$I, Raw!$A:$A, 'Calls Answered in 60s'!GC$14, Raw!$C:$C, 'Calls Answered in 60s'!$C50, Raw!$H:$H, "A03")</f>
        <v>0</v>
      </c>
      <c r="GD50" s="52">
        <f>SUMIFS(Raw!$I:$I, Raw!$A:$A, 'Calls Answered in 60s'!GD$14, Raw!$C:$C, 'Calls Answered in 60s'!$C50, Raw!$H:$H, "A03")</f>
        <v>0</v>
      </c>
      <c r="GE50" s="52">
        <f>SUMIFS(Raw!$I:$I, Raw!$A:$A, 'Calls Answered in 60s'!GE$14, Raw!$C:$C, 'Calls Answered in 60s'!$C50, Raw!$H:$H, "A03")</f>
        <v>0</v>
      </c>
      <c r="GF50" s="53">
        <f>SUMIFS(Raw!$I:$I, Raw!$A:$A, 'Calls Answered in 60s'!GF$14, Raw!$C:$C, 'Calls Answered in 60s'!$C50, Raw!$H:$H, "A03")</f>
        <v>0</v>
      </c>
      <c r="GH50" s="46">
        <f>SUMIFS(Raw!$I:$I, Raw!$A:$A, 'Calls Answered in 60s'!GH$14, Raw!$C:$C, 'Calls Answered in 60s'!$C50, Raw!$H:$H, "B01")</f>
        <v>0</v>
      </c>
      <c r="GI50" s="52">
        <f>SUMIFS(Raw!$I:$I, Raw!$A:$A, 'Calls Answered in 60s'!GI$14, Raw!$C:$C, 'Calls Answered in 60s'!$C50, Raw!$H:$H, "B01")</f>
        <v>0</v>
      </c>
      <c r="GJ50" s="52">
        <f>SUMIFS(Raw!$I:$I, Raw!$A:$A, 'Calls Answered in 60s'!GJ$14, Raw!$C:$C, 'Calls Answered in 60s'!$C50, Raw!$H:$H, "B01")</f>
        <v>0</v>
      </c>
      <c r="GK50" s="52">
        <f>SUMIFS(Raw!$I:$I, Raw!$A:$A, 'Calls Answered in 60s'!GK$14, Raw!$C:$C, 'Calls Answered in 60s'!$C50, Raw!$H:$H, "B01")</f>
        <v>0</v>
      </c>
      <c r="GL50" s="52">
        <f>SUMIFS(Raw!$I:$I, Raw!$A:$A, 'Calls Answered in 60s'!GL$14, Raw!$C:$C, 'Calls Answered in 60s'!$C50, Raw!$H:$H, "B01")</f>
        <v>0</v>
      </c>
      <c r="GM50" s="52">
        <f>SUMIFS(Raw!$I:$I, Raw!$A:$A, 'Calls Answered in 60s'!GM$14, Raw!$C:$C, 'Calls Answered in 60s'!$C50, Raw!$H:$H, "B01")</f>
        <v>0</v>
      </c>
      <c r="GN50" s="53">
        <f>SUMIFS(Raw!$I:$I, Raw!$A:$A, 'Calls Answered in 60s'!GN$14, Raw!$C:$C, 'Calls Answered in 60s'!$C50, Raw!$H:$H, "B01")</f>
        <v>0</v>
      </c>
      <c r="GP50" s="46">
        <f>SUMIFS(Raw!$I:$I, Raw!$A:$A, 'Calls Answered in 60s'!GP$14, Raw!$C:$C, 'Calls Answered in 60s'!$C50, Raw!$H:$H, "A03")</f>
        <v>0</v>
      </c>
      <c r="GQ50" s="52">
        <f>SUMIFS(Raw!$I:$I, Raw!$A:$A, 'Calls Answered in 60s'!GQ$14, Raw!$C:$C, 'Calls Answered in 60s'!$C50, Raw!$H:$H, "A03")</f>
        <v>0</v>
      </c>
      <c r="GR50" s="52">
        <f>SUMIFS(Raw!$I:$I, Raw!$A:$A, 'Calls Answered in 60s'!GR$14, Raw!$C:$C, 'Calls Answered in 60s'!$C50, Raw!$H:$H, "A03")</f>
        <v>0</v>
      </c>
      <c r="GS50" s="52">
        <f>SUMIFS(Raw!$I:$I, Raw!$A:$A, 'Calls Answered in 60s'!GS$14, Raw!$C:$C, 'Calls Answered in 60s'!$C50, Raw!$H:$H, "A03")</f>
        <v>0</v>
      </c>
      <c r="GT50" s="52">
        <f>SUMIFS(Raw!$I:$I, Raw!$A:$A, 'Calls Answered in 60s'!GT$14, Raw!$C:$C, 'Calls Answered in 60s'!$C50, Raw!$H:$H, "A03")</f>
        <v>0</v>
      </c>
      <c r="GU50" s="52">
        <f>SUMIFS(Raw!$I:$I, Raw!$A:$A, 'Calls Answered in 60s'!GU$14, Raw!$C:$C, 'Calls Answered in 60s'!$C50, Raw!$H:$H, "A03")</f>
        <v>0</v>
      </c>
      <c r="GV50" s="53">
        <f>SUMIFS(Raw!$I:$I, Raw!$A:$A, 'Calls Answered in 60s'!GV$14, Raw!$C:$C, 'Calls Answered in 60s'!$C50, Raw!$H:$H, "A03")</f>
        <v>0</v>
      </c>
      <c r="GX50" s="46">
        <f>SUMIFS(Raw!$I:$I, Raw!$A:$A, 'Calls Answered in 60s'!GX$14, Raw!$C:$C, 'Calls Answered in 60s'!$C50, Raw!$H:$H, "B01")</f>
        <v>0</v>
      </c>
      <c r="GY50" s="52">
        <f>SUMIFS(Raw!$I:$I, Raw!$A:$A, 'Calls Answered in 60s'!GY$14, Raw!$C:$C, 'Calls Answered in 60s'!$C50, Raw!$H:$H, "B01")</f>
        <v>0</v>
      </c>
      <c r="GZ50" s="52">
        <f>SUMIFS(Raw!$I:$I, Raw!$A:$A, 'Calls Answered in 60s'!GZ$14, Raw!$C:$C, 'Calls Answered in 60s'!$C50, Raw!$H:$H, "B01")</f>
        <v>0</v>
      </c>
      <c r="HA50" s="52">
        <f>SUMIFS(Raw!$I:$I, Raw!$A:$A, 'Calls Answered in 60s'!HA$14, Raw!$C:$C, 'Calls Answered in 60s'!$C50, Raw!$H:$H, "B01")</f>
        <v>0</v>
      </c>
      <c r="HB50" s="52">
        <f>SUMIFS(Raw!$I:$I, Raw!$A:$A, 'Calls Answered in 60s'!HB$14, Raw!$C:$C, 'Calls Answered in 60s'!$C50, Raw!$H:$H, "B01")</f>
        <v>0</v>
      </c>
      <c r="HC50" s="52">
        <f>SUMIFS(Raw!$I:$I, Raw!$A:$A, 'Calls Answered in 60s'!HC$14, Raw!$C:$C, 'Calls Answered in 60s'!$C50, Raw!$H:$H, "B01")</f>
        <v>0</v>
      </c>
      <c r="HD50" s="53">
        <f>SUMIFS(Raw!$I:$I, Raw!$A:$A, 'Calls Answered in 60s'!HD$14, Raw!$C:$C, 'Calls Answered in 60s'!$C50, Raw!$H:$H, "B01")</f>
        <v>0</v>
      </c>
      <c r="HF50" s="46">
        <f>SUMIFS(Raw!$I:$I, Raw!$A:$A, 'Calls Answered in 60s'!HF$14, Raw!$C:$C, 'Calls Answered in 60s'!$C50, Raw!$H:$H, "A03")</f>
        <v>0</v>
      </c>
      <c r="HG50" s="52">
        <f>SUMIFS(Raw!$I:$I, Raw!$A:$A, 'Calls Answered in 60s'!HG$14, Raw!$C:$C, 'Calls Answered in 60s'!$C50, Raw!$H:$H, "A03")</f>
        <v>0</v>
      </c>
      <c r="HH50" s="52">
        <f>SUMIFS(Raw!$I:$I, Raw!$A:$A, 'Calls Answered in 60s'!HH$14, Raw!$C:$C, 'Calls Answered in 60s'!$C50, Raw!$H:$H, "A03")</f>
        <v>0</v>
      </c>
      <c r="HI50" s="52">
        <f>SUMIFS(Raw!$I:$I, Raw!$A:$A, 'Calls Answered in 60s'!HI$14, Raw!$C:$C, 'Calls Answered in 60s'!$C50, Raw!$H:$H, "A03")</f>
        <v>0</v>
      </c>
      <c r="HJ50" s="52">
        <f>SUMIFS(Raw!$I:$I, Raw!$A:$A, 'Calls Answered in 60s'!HJ$14, Raw!$C:$C, 'Calls Answered in 60s'!$C50, Raw!$H:$H, "A03")</f>
        <v>0</v>
      </c>
      <c r="HK50" s="52">
        <f>SUMIFS(Raw!$I:$I, Raw!$A:$A, 'Calls Answered in 60s'!HK$14, Raw!$C:$C, 'Calls Answered in 60s'!$C50, Raw!$H:$H, "A03")</f>
        <v>0</v>
      </c>
      <c r="HL50" s="53">
        <f>SUMIFS(Raw!$I:$I, Raw!$A:$A, 'Calls Answered in 60s'!HL$14, Raw!$C:$C, 'Calls Answered in 60s'!$C50, Raw!$H:$H, "A03")</f>
        <v>0</v>
      </c>
      <c r="HN50" s="46">
        <f>SUMIFS(Raw!$I:$I, Raw!$A:$A, 'Calls Answered in 60s'!HN$14, Raw!$C:$C, 'Calls Answered in 60s'!$C50, Raw!$H:$H, "B01")</f>
        <v>0</v>
      </c>
      <c r="HO50" s="52">
        <f>SUMIFS(Raw!$I:$I, Raw!$A:$A, 'Calls Answered in 60s'!HO$14, Raw!$C:$C, 'Calls Answered in 60s'!$C50, Raw!$H:$H, "B01")</f>
        <v>0</v>
      </c>
      <c r="HP50" s="52">
        <f>SUMIFS(Raw!$I:$I, Raw!$A:$A, 'Calls Answered in 60s'!HP$14, Raw!$C:$C, 'Calls Answered in 60s'!$C50, Raw!$H:$H, "B01")</f>
        <v>0</v>
      </c>
      <c r="HQ50" s="52">
        <f>SUMIFS(Raw!$I:$I, Raw!$A:$A, 'Calls Answered in 60s'!HQ$14, Raw!$C:$C, 'Calls Answered in 60s'!$C50, Raw!$H:$H, "B01")</f>
        <v>0</v>
      </c>
      <c r="HR50" s="52">
        <f>SUMIFS(Raw!$I:$I, Raw!$A:$A, 'Calls Answered in 60s'!HR$14, Raw!$C:$C, 'Calls Answered in 60s'!$C50, Raw!$H:$H, "B01")</f>
        <v>0</v>
      </c>
      <c r="HS50" s="52">
        <f>SUMIFS(Raw!$I:$I, Raw!$A:$A, 'Calls Answered in 60s'!HS$14, Raw!$C:$C, 'Calls Answered in 60s'!$C50, Raw!$H:$H, "B01")</f>
        <v>0</v>
      </c>
      <c r="HT50" s="53">
        <f>SUMIFS(Raw!$I:$I, Raw!$A:$A, 'Calls Answered in 60s'!HT$14, Raw!$C:$C, 'Calls Answered in 60s'!$C50, Raw!$H:$H, "B01")</f>
        <v>0</v>
      </c>
      <c r="HV50" s="46">
        <f>SUMIFS(Raw!$I:$I, Raw!$A:$A, 'Calls Answered in 60s'!HV$14, Raw!$C:$C, 'Calls Answered in 60s'!$C50, Raw!$H:$H, "A03")</f>
        <v>0</v>
      </c>
      <c r="HW50" s="52">
        <f>SUMIFS(Raw!$I:$I, Raw!$A:$A, 'Calls Answered in 60s'!HW$14, Raw!$C:$C, 'Calls Answered in 60s'!$C50, Raw!$H:$H, "A03")</f>
        <v>0</v>
      </c>
      <c r="HX50" s="52">
        <f>SUMIFS(Raw!$I:$I, Raw!$A:$A, 'Calls Answered in 60s'!HX$14, Raw!$C:$C, 'Calls Answered in 60s'!$C50, Raw!$H:$H, "A03")</f>
        <v>0</v>
      </c>
      <c r="HY50" s="52">
        <f>SUMIFS(Raw!$I:$I, Raw!$A:$A, 'Calls Answered in 60s'!HY$14, Raw!$C:$C, 'Calls Answered in 60s'!$C50, Raw!$H:$H, "A03")</f>
        <v>0</v>
      </c>
      <c r="HZ50" s="52">
        <f>SUMIFS(Raw!$I:$I, Raw!$A:$A, 'Calls Answered in 60s'!HZ$14, Raw!$C:$C, 'Calls Answered in 60s'!$C50, Raw!$H:$H, "A03")</f>
        <v>0</v>
      </c>
      <c r="IA50" s="52">
        <f>SUMIFS(Raw!$I:$I, Raw!$A:$A, 'Calls Answered in 60s'!IA$14, Raw!$C:$C, 'Calls Answered in 60s'!$C50, Raw!$H:$H, "A03")</f>
        <v>0</v>
      </c>
      <c r="IB50" s="53">
        <f>SUMIFS(Raw!$I:$I, Raw!$A:$A, 'Calls Answered in 60s'!IB$14, Raw!$C:$C, 'Calls Answered in 60s'!$C50, Raw!$H:$H, "A03")</f>
        <v>0</v>
      </c>
      <c r="ID50" s="46">
        <f>SUMIFS(Raw!$I:$I, Raw!$A:$A, 'Calls Answered in 60s'!ID$14, Raw!$C:$C, 'Calls Answered in 60s'!$C50, Raw!$H:$H, "B01")</f>
        <v>0</v>
      </c>
      <c r="IE50" s="52">
        <f>SUMIFS(Raw!$I:$I, Raw!$A:$A, 'Calls Answered in 60s'!IE$14, Raw!$C:$C, 'Calls Answered in 60s'!$C50, Raw!$H:$H, "B01")</f>
        <v>0</v>
      </c>
      <c r="IF50" s="52">
        <f>SUMIFS(Raw!$I:$I, Raw!$A:$A, 'Calls Answered in 60s'!IF$14, Raw!$C:$C, 'Calls Answered in 60s'!$C50, Raw!$H:$H, "B01")</f>
        <v>0</v>
      </c>
      <c r="IG50" s="52">
        <f>SUMIFS(Raw!$I:$I, Raw!$A:$A, 'Calls Answered in 60s'!IG$14, Raw!$C:$C, 'Calls Answered in 60s'!$C50, Raw!$H:$H, "B01")</f>
        <v>0</v>
      </c>
      <c r="IH50" s="52">
        <f>SUMIFS(Raw!$I:$I, Raw!$A:$A, 'Calls Answered in 60s'!IH$14, Raw!$C:$C, 'Calls Answered in 60s'!$C50, Raw!$H:$H, "B01")</f>
        <v>0</v>
      </c>
      <c r="II50" s="52">
        <f>SUMIFS(Raw!$I:$I, Raw!$A:$A, 'Calls Answered in 60s'!II$14, Raw!$C:$C, 'Calls Answered in 60s'!$C50, Raw!$H:$H, "B01")</f>
        <v>0</v>
      </c>
      <c r="IJ50" s="53">
        <f>SUMIFS(Raw!$I:$I, Raw!$A:$A, 'Calls Answered in 60s'!IJ$14, Raw!$C:$C, 'Calls Answered in 60s'!$C50, Raw!$H:$H, "B01")</f>
        <v>0</v>
      </c>
      <c r="IL50" s="46">
        <f>SUMIFS(Raw!$I:$I, Raw!$A:$A, 'Calls Answered in 60s'!IL$14, Raw!$C:$C, 'Calls Answered in 60s'!$C50, Raw!$H:$H, "A03")</f>
        <v>0</v>
      </c>
      <c r="IM50" s="52">
        <f>SUMIFS(Raw!$I:$I, Raw!$A:$A, 'Calls Answered in 60s'!IM$14, Raw!$C:$C, 'Calls Answered in 60s'!$C50, Raw!$H:$H, "A03")</f>
        <v>0</v>
      </c>
      <c r="IN50" s="52">
        <f>SUMIFS(Raw!$I:$I, Raw!$A:$A, 'Calls Answered in 60s'!IN$14, Raw!$C:$C, 'Calls Answered in 60s'!$C50, Raw!$H:$H, "A03")</f>
        <v>0</v>
      </c>
      <c r="IO50" s="52">
        <f>SUMIFS(Raw!$I:$I, Raw!$A:$A, 'Calls Answered in 60s'!IO$14, Raw!$C:$C, 'Calls Answered in 60s'!$C50, Raw!$H:$H, "A03")</f>
        <v>0</v>
      </c>
      <c r="IP50" s="52">
        <f>SUMIFS(Raw!$I:$I, Raw!$A:$A, 'Calls Answered in 60s'!IP$14, Raw!$C:$C, 'Calls Answered in 60s'!$C50, Raw!$H:$H, "A03")</f>
        <v>0</v>
      </c>
      <c r="IQ50" s="52">
        <f>SUMIFS(Raw!$I:$I, Raw!$A:$A, 'Calls Answered in 60s'!IQ$14, Raw!$C:$C, 'Calls Answered in 60s'!$C50, Raw!$H:$H, "A03")</f>
        <v>0</v>
      </c>
      <c r="IR50" s="53">
        <f>SUMIFS(Raw!$I:$I, Raw!$A:$A, 'Calls Answered in 60s'!IR$14, Raw!$C:$C, 'Calls Answered in 60s'!$C50, Raw!$H:$H, "A03")</f>
        <v>0</v>
      </c>
      <c r="IT50" s="46">
        <f>SUMIFS(Raw!$I:$I, Raw!$A:$A, 'Calls Answered in 60s'!IT$14, Raw!$C:$C, 'Calls Answered in 60s'!$C50, Raw!$H:$H, "B01")</f>
        <v>0</v>
      </c>
      <c r="IU50" s="52">
        <f>SUMIFS(Raw!$I:$I, Raw!$A:$A, 'Calls Answered in 60s'!IU$14, Raw!$C:$C, 'Calls Answered in 60s'!$C50, Raw!$H:$H, "B01")</f>
        <v>0</v>
      </c>
      <c r="IV50" s="52">
        <f>SUMIFS(Raw!$I:$I, Raw!$A:$A, 'Calls Answered in 60s'!IV$14, Raw!$C:$C, 'Calls Answered in 60s'!$C50, Raw!$H:$H, "B01")</f>
        <v>0</v>
      </c>
      <c r="IW50" s="52">
        <f>SUMIFS(Raw!$I:$I, Raw!$A:$A, 'Calls Answered in 60s'!IW$14, Raw!$C:$C, 'Calls Answered in 60s'!$C50, Raw!$H:$H, "B01")</f>
        <v>0</v>
      </c>
      <c r="IX50" s="52">
        <f>SUMIFS(Raw!$I:$I, Raw!$A:$A, 'Calls Answered in 60s'!IX$14, Raw!$C:$C, 'Calls Answered in 60s'!$C50, Raw!$H:$H, "B01")</f>
        <v>0</v>
      </c>
      <c r="IY50" s="52">
        <f>SUMIFS(Raw!$I:$I, Raw!$A:$A, 'Calls Answered in 60s'!IY$14, Raw!$C:$C, 'Calls Answered in 60s'!$C50, Raw!$H:$H, "B01")</f>
        <v>0</v>
      </c>
      <c r="IZ50" s="53">
        <f>SUMIFS(Raw!$I:$I, Raw!$A:$A, 'Calls Answered in 60s'!IZ$14, Raw!$C:$C, 'Calls Answered in 60s'!$C50, Raw!$H:$H, "B01")</f>
        <v>0</v>
      </c>
      <c r="JB50" s="46">
        <f>SUMIFS(Raw!$I:$I, Raw!$A:$A, 'Calls Answered in 60s'!JB$14, Raw!$C:$C, 'Calls Answered in 60s'!$C50, Raw!$H:$H, "A03")</f>
        <v>0</v>
      </c>
      <c r="JC50" s="52">
        <f>SUMIFS(Raw!$I:$I, Raw!$A:$A, 'Calls Answered in 60s'!JC$14, Raw!$C:$C, 'Calls Answered in 60s'!$C50, Raw!$H:$H, "A03")</f>
        <v>0</v>
      </c>
      <c r="JD50" s="52">
        <f>SUMIFS(Raw!$I:$I, Raw!$A:$A, 'Calls Answered in 60s'!JD$14, Raw!$C:$C, 'Calls Answered in 60s'!$C50, Raw!$H:$H, "A03")</f>
        <v>0</v>
      </c>
      <c r="JE50" s="52">
        <f>SUMIFS(Raw!$I:$I, Raw!$A:$A, 'Calls Answered in 60s'!JE$14, Raw!$C:$C, 'Calls Answered in 60s'!$C50, Raw!$H:$H, "A03")</f>
        <v>0</v>
      </c>
      <c r="JF50" s="52">
        <f>SUMIFS(Raw!$I:$I, Raw!$A:$A, 'Calls Answered in 60s'!JF$14, Raw!$C:$C, 'Calls Answered in 60s'!$C50, Raw!$H:$H, "A03")</f>
        <v>0</v>
      </c>
      <c r="JG50" s="52">
        <f>SUMIFS(Raw!$I:$I, Raw!$A:$A, 'Calls Answered in 60s'!JG$14, Raw!$C:$C, 'Calls Answered in 60s'!$C50, Raw!$H:$H, "A03")</f>
        <v>0</v>
      </c>
      <c r="JH50" s="53">
        <f>SUMIFS(Raw!$I:$I, Raw!$A:$A, 'Calls Answered in 60s'!JH$14, Raw!$C:$C, 'Calls Answered in 60s'!$C50, Raw!$H:$H, "A03")</f>
        <v>0</v>
      </c>
      <c r="JJ50" s="46">
        <f>SUMIFS(Raw!$I:$I, Raw!$A:$A, 'Calls Answered in 60s'!JJ$14, Raw!$C:$C, 'Calls Answered in 60s'!$C50, Raw!$H:$H, "B01")</f>
        <v>0</v>
      </c>
      <c r="JK50" s="52">
        <f>SUMIFS(Raw!$I:$I, Raw!$A:$A, 'Calls Answered in 60s'!JK$14, Raw!$C:$C, 'Calls Answered in 60s'!$C50, Raw!$H:$H, "B01")</f>
        <v>0</v>
      </c>
      <c r="JL50" s="52">
        <f>SUMIFS(Raw!$I:$I, Raw!$A:$A, 'Calls Answered in 60s'!JL$14, Raw!$C:$C, 'Calls Answered in 60s'!$C50, Raw!$H:$H, "B01")</f>
        <v>0</v>
      </c>
      <c r="JM50" s="52">
        <f>SUMIFS(Raw!$I:$I, Raw!$A:$A, 'Calls Answered in 60s'!JM$14, Raw!$C:$C, 'Calls Answered in 60s'!$C50, Raw!$H:$H, "B01")</f>
        <v>0</v>
      </c>
      <c r="JN50" s="52">
        <f>SUMIFS(Raw!$I:$I, Raw!$A:$A, 'Calls Answered in 60s'!JN$14, Raw!$C:$C, 'Calls Answered in 60s'!$C50, Raw!$H:$H, "B01")</f>
        <v>0</v>
      </c>
      <c r="JO50" s="52">
        <f>SUMIFS(Raw!$I:$I, Raw!$A:$A, 'Calls Answered in 60s'!JO$14, Raw!$C:$C, 'Calls Answered in 60s'!$C50, Raw!$H:$H, "B01")</f>
        <v>0</v>
      </c>
      <c r="JP50" s="53">
        <f>SUMIFS(Raw!$I:$I, Raw!$A:$A, 'Calls Answered in 60s'!JP$14, Raw!$C:$C, 'Calls Answered in 60s'!$C50, Raw!$H:$H, "B01")</f>
        <v>0</v>
      </c>
      <c r="JR50" s="46">
        <f>SUMIFS(Raw!$I:$I, Raw!$A:$A, 'Calls Answered in 60s'!JR$14, Raw!$C:$C, 'Calls Answered in 60s'!$C50, Raw!$H:$H, "A03")</f>
        <v>0</v>
      </c>
      <c r="JS50" s="52">
        <f>SUMIFS(Raw!$I:$I, Raw!$A:$A, 'Calls Answered in 60s'!JS$14, Raw!$C:$C, 'Calls Answered in 60s'!$C50, Raw!$H:$H, "A03")</f>
        <v>0</v>
      </c>
      <c r="JT50" s="52">
        <f>SUMIFS(Raw!$I:$I, Raw!$A:$A, 'Calls Answered in 60s'!JT$14, Raw!$C:$C, 'Calls Answered in 60s'!$C50, Raw!$H:$H, "A03")</f>
        <v>0</v>
      </c>
      <c r="JU50" s="52">
        <f>SUMIFS(Raw!$I:$I, Raw!$A:$A, 'Calls Answered in 60s'!JU$14, Raw!$C:$C, 'Calls Answered in 60s'!$C50, Raw!$H:$H, "A03")</f>
        <v>0</v>
      </c>
      <c r="JV50" s="52">
        <f>SUMIFS(Raw!$I:$I, Raw!$A:$A, 'Calls Answered in 60s'!JV$14, Raw!$C:$C, 'Calls Answered in 60s'!$C50, Raw!$H:$H, "A03")</f>
        <v>0</v>
      </c>
      <c r="JW50" s="52">
        <f>SUMIFS(Raw!$I:$I, Raw!$A:$A, 'Calls Answered in 60s'!JW$14, Raw!$C:$C, 'Calls Answered in 60s'!$C50, Raw!$H:$H, "A03")</f>
        <v>0</v>
      </c>
      <c r="JX50" s="53">
        <f>SUMIFS(Raw!$I:$I, Raw!$A:$A, 'Calls Answered in 60s'!JX$14, Raw!$C:$C, 'Calls Answered in 60s'!$C50, Raw!$H:$H, "A03")</f>
        <v>0</v>
      </c>
      <c r="JZ50" s="46">
        <f>SUMIFS(Raw!$I:$I, Raw!$A:$A, 'Calls Answered in 60s'!JZ$14, Raw!$C:$C, 'Calls Answered in 60s'!$C50, Raw!$H:$H, "B01")</f>
        <v>0</v>
      </c>
      <c r="KA50" s="52">
        <f>SUMIFS(Raw!$I:$I, Raw!$A:$A, 'Calls Answered in 60s'!KA$14, Raw!$C:$C, 'Calls Answered in 60s'!$C50, Raw!$H:$H, "B01")</f>
        <v>0</v>
      </c>
      <c r="KB50" s="52">
        <f>SUMIFS(Raw!$I:$I, Raw!$A:$A, 'Calls Answered in 60s'!KB$14, Raw!$C:$C, 'Calls Answered in 60s'!$C50, Raw!$H:$H, "B01")</f>
        <v>0</v>
      </c>
      <c r="KC50" s="52">
        <f>SUMIFS(Raw!$I:$I, Raw!$A:$A, 'Calls Answered in 60s'!KC$14, Raw!$C:$C, 'Calls Answered in 60s'!$C50, Raw!$H:$H, "B01")</f>
        <v>0</v>
      </c>
      <c r="KD50" s="52">
        <f>SUMIFS(Raw!$I:$I, Raw!$A:$A, 'Calls Answered in 60s'!KD$14, Raw!$C:$C, 'Calls Answered in 60s'!$C50, Raw!$H:$H, "B01")</f>
        <v>0</v>
      </c>
      <c r="KE50" s="52">
        <f>SUMIFS(Raw!$I:$I, Raw!$A:$A, 'Calls Answered in 60s'!KE$14, Raw!$C:$C, 'Calls Answered in 60s'!$C50, Raw!$H:$H, "B01")</f>
        <v>0</v>
      </c>
      <c r="KF50" s="53">
        <f>SUMIFS(Raw!$I:$I, Raw!$A:$A, 'Calls Answered in 60s'!KF$14, Raw!$C:$C, 'Calls Answered in 60s'!$C50, Raw!$H:$H, "B01")</f>
        <v>0</v>
      </c>
      <c r="KH50" s="46">
        <f>SUMIFS(Raw!$I:$I, Raw!$A:$A, 'Calls Answered in 60s'!KH$14, Raw!$C:$C, 'Calls Answered in 60s'!$C50, Raw!$H:$H, "A03")</f>
        <v>0</v>
      </c>
      <c r="KI50" s="52">
        <f>SUMIFS(Raw!$I:$I, Raw!$A:$A, 'Calls Answered in 60s'!KI$14, Raw!$C:$C, 'Calls Answered in 60s'!$C50, Raw!$H:$H, "A03")</f>
        <v>0</v>
      </c>
      <c r="KJ50" s="52">
        <f>SUMIFS(Raw!$I:$I, Raw!$A:$A, 'Calls Answered in 60s'!KJ$14, Raw!$C:$C, 'Calls Answered in 60s'!$C50, Raw!$H:$H, "A03")</f>
        <v>0</v>
      </c>
      <c r="KK50" s="52">
        <f>SUMIFS(Raw!$I:$I, Raw!$A:$A, 'Calls Answered in 60s'!KK$14, Raw!$C:$C, 'Calls Answered in 60s'!$C50, Raw!$H:$H, "A03")</f>
        <v>0</v>
      </c>
      <c r="KL50" s="52">
        <f>SUMIFS(Raw!$I:$I, Raw!$A:$A, 'Calls Answered in 60s'!KL$14, Raw!$C:$C, 'Calls Answered in 60s'!$C50, Raw!$H:$H, "A03")</f>
        <v>0</v>
      </c>
      <c r="KM50" s="52">
        <f>SUMIFS(Raw!$I:$I, Raw!$A:$A, 'Calls Answered in 60s'!KM$14, Raw!$C:$C, 'Calls Answered in 60s'!$C50, Raw!$H:$H, "A03")</f>
        <v>0</v>
      </c>
      <c r="KN50" s="53">
        <f>SUMIFS(Raw!$I:$I, Raw!$A:$A, 'Calls Answered in 60s'!KN$14, Raw!$C:$C, 'Calls Answered in 60s'!$C50, Raw!$H:$H, "A03")</f>
        <v>0</v>
      </c>
      <c r="KP50" s="46">
        <f>SUMIFS(Raw!$I:$I, Raw!$A:$A, 'Calls Answered in 60s'!KP$14, Raw!$C:$C, 'Calls Answered in 60s'!$C50, Raw!$H:$H, "B01")</f>
        <v>0</v>
      </c>
      <c r="KQ50" s="52">
        <f>SUMIFS(Raw!$I:$I, Raw!$A:$A, 'Calls Answered in 60s'!KQ$14, Raw!$C:$C, 'Calls Answered in 60s'!$C50, Raw!$H:$H, "B01")</f>
        <v>0</v>
      </c>
      <c r="KR50" s="52">
        <f>SUMIFS(Raw!$I:$I, Raw!$A:$A, 'Calls Answered in 60s'!KR$14, Raw!$C:$C, 'Calls Answered in 60s'!$C50, Raw!$H:$H, "B01")</f>
        <v>0</v>
      </c>
      <c r="KS50" s="52">
        <f>SUMIFS(Raw!$I:$I, Raw!$A:$A, 'Calls Answered in 60s'!KS$14, Raw!$C:$C, 'Calls Answered in 60s'!$C50, Raw!$H:$H, "B01")</f>
        <v>0</v>
      </c>
      <c r="KT50" s="52">
        <f>SUMIFS(Raw!$I:$I, Raw!$A:$A, 'Calls Answered in 60s'!KT$14, Raw!$C:$C, 'Calls Answered in 60s'!$C50, Raw!$H:$H, "B01")</f>
        <v>0</v>
      </c>
      <c r="KU50" s="52">
        <f>SUMIFS(Raw!$I:$I, Raw!$A:$A, 'Calls Answered in 60s'!KU$14, Raw!$C:$C, 'Calls Answered in 60s'!$C50, Raw!$H:$H, "B01")</f>
        <v>0</v>
      </c>
      <c r="KV50" s="53">
        <f>SUMIFS(Raw!$I:$I, Raw!$A:$A, 'Calls Answered in 60s'!KV$14, Raw!$C:$C, 'Calls Answered in 60s'!$C50, Raw!$H:$H, "B01")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4282</v>
      </c>
      <c r="O51" s="52">
        <v>4283</v>
      </c>
      <c r="P51" s="52">
        <v>4740</v>
      </c>
      <c r="Q51" s="52">
        <v>3446</v>
      </c>
      <c r="R51" s="52">
        <v>3219</v>
      </c>
      <c r="S51" s="52">
        <v>4392</v>
      </c>
      <c r="T51" s="53">
        <v>5132</v>
      </c>
      <c r="V51" s="46">
        <v>8794</v>
      </c>
      <c r="W51" s="52">
        <v>8009</v>
      </c>
      <c r="X51" s="52">
        <v>7783</v>
      </c>
      <c r="Y51" s="52">
        <v>7447</v>
      </c>
      <c r="Z51" s="52">
        <v>7917</v>
      </c>
      <c r="AA51" s="52">
        <v>11225</v>
      </c>
      <c r="AB51" s="53">
        <v>10195</v>
      </c>
      <c r="AD51" s="46">
        <v>4245</v>
      </c>
      <c r="AE51" s="52">
        <v>3975</v>
      </c>
      <c r="AF51" s="52">
        <v>4033</v>
      </c>
      <c r="AG51" s="52">
        <v>3786</v>
      </c>
      <c r="AH51" s="52">
        <v>5224</v>
      </c>
      <c r="AI51" s="52">
        <v>3932</v>
      </c>
      <c r="AJ51" s="53">
        <v>4356</v>
      </c>
      <c r="AL51" s="46">
        <v>8867</v>
      </c>
      <c r="AM51" s="52">
        <v>8359</v>
      </c>
      <c r="AN51" s="52">
        <v>7866</v>
      </c>
      <c r="AO51" s="52">
        <v>7299</v>
      </c>
      <c r="AP51" s="52">
        <v>7993</v>
      </c>
      <c r="AQ51" s="52">
        <v>11097</v>
      </c>
      <c r="AR51" s="53">
        <v>10055</v>
      </c>
      <c r="AT51" s="46">
        <v>3505</v>
      </c>
      <c r="AU51" s="52">
        <v>4774</v>
      </c>
      <c r="AV51" s="52">
        <v>4666</v>
      </c>
      <c r="AW51" s="52">
        <v>3818</v>
      </c>
      <c r="AX51" s="52">
        <v>4938</v>
      </c>
      <c r="AY51" s="52">
        <v>4328</v>
      </c>
      <c r="AZ51" s="53">
        <v>4243</v>
      </c>
      <c r="BB51" s="46">
        <v>8717</v>
      </c>
      <c r="BC51" s="52">
        <v>7974</v>
      </c>
      <c r="BD51" s="52">
        <v>7724</v>
      </c>
      <c r="BE51" s="52">
        <v>7410</v>
      </c>
      <c r="BF51" s="52">
        <v>7760</v>
      </c>
      <c r="BG51" s="52">
        <v>11832</v>
      </c>
      <c r="BH51" s="53">
        <v>11096</v>
      </c>
      <c r="BJ51" s="46">
        <v>4542</v>
      </c>
      <c r="BK51" s="52">
        <v>6254</v>
      </c>
      <c r="BL51" s="52">
        <v>6327</v>
      </c>
      <c r="BM51" s="52">
        <v>5550</v>
      </c>
      <c r="BN51" s="52">
        <v>5605</v>
      </c>
      <c r="BO51" s="52">
        <v>5142</v>
      </c>
      <c r="BP51" s="53">
        <v>7138</v>
      </c>
      <c r="BR51" s="46">
        <v>9155</v>
      </c>
      <c r="BS51" s="52">
        <v>7703</v>
      </c>
      <c r="BT51" s="52">
        <v>6746</v>
      </c>
      <c r="BU51" s="52">
        <v>6775</v>
      </c>
      <c r="BV51" s="52">
        <v>12007</v>
      </c>
      <c r="BW51" s="52">
        <v>14107</v>
      </c>
      <c r="BX51" s="53">
        <v>11659</v>
      </c>
      <c r="BZ51" s="46">
        <v>6857</v>
      </c>
      <c r="CA51" s="52">
        <v>6999</v>
      </c>
      <c r="CB51" s="52">
        <v>6204</v>
      </c>
      <c r="CC51" s="52">
        <v>6504</v>
      </c>
      <c r="CD51" s="52">
        <v>8286</v>
      </c>
      <c r="CE51" s="52">
        <v>4966</v>
      </c>
      <c r="CF51" s="53">
        <v>6437</v>
      </c>
      <c r="CH51" s="46">
        <v>8963</v>
      </c>
      <c r="CI51" s="52">
        <v>7812</v>
      </c>
      <c r="CJ51" s="52">
        <v>6812</v>
      </c>
      <c r="CK51" s="52">
        <v>9626</v>
      </c>
      <c r="CL51" s="52">
        <v>8428</v>
      </c>
      <c r="CM51" s="52">
        <v>12156</v>
      </c>
      <c r="CN51" s="53">
        <v>10547</v>
      </c>
      <c r="CP51" s="46">
        <v>5140</v>
      </c>
      <c r="CQ51" s="52">
        <v>6954</v>
      </c>
      <c r="CR51" s="52">
        <v>6481</v>
      </c>
      <c r="CS51" s="52">
        <v>8480</v>
      </c>
      <c r="CT51" s="52">
        <v>4306</v>
      </c>
      <c r="CU51" s="52">
        <v>5447</v>
      </c>
      <c r="CV51" s="53">
        <v>6910</v>
      </c>
      <c r="CX51" s="46">
        <v>8052</v>
      </c>
      <c r="CY51" s="52">
        <v>7486</v>
      </c>
      <c r="CZ51" s="52">
        <v>7482</v>
      </c>
      <c r="DA51" s="52">
        <v>7335</v>
      </c>
      <c r="DB51" s="52">
        <v>7865</v>
      </c>
      <c r="DC51" s="52">
        <v>10624</v>
      </c>
      <c r="DD51" s="53">
        <v>9238</v>
      </c>
      <c r="DF51" s="46">
        <v>4210</v>
      </c>
      <c r="DG51" s="52">
        <v>4645</v>
      </c>
      <c r="DH51" s="52">
        <v>4142</v>
      </c>
      <c r="DI51" s="52">
        <v>4534</v>
      </c>
      <c r="DJ51" s="52">
        <v>5360</v>
      </c>
      <c r="DK51" s="52">
        <v>4305</v>
      </c>
      <c r="DL51" s="53">
        <v>4064</v>
      </c>
      <c r="DN51" s="46">
        <v>8227</v>
      </c>
      <c r="DO51" s="52">
        <v>7501</v>
      </c>
      <c r="DP51" s="52">
        <v>7218</v>
      </c>
      <c r="DQ51" s="52">
        <v>6798</v>
      </c>
      <c r="DR51" s="52">
        <v>7460</v>
      </c>
      <c r="DS51" s="52">
        <v>10915</v>
      </c>
      <c r="DT51" s="53">
        <v>9690</v>
      </c>
      <c r="DV51" s="46">
        <v>2948</v>
      </c>
      <c r="DW51" s="52">
        <v>3955</v>
      </c>
      <c r="DX51" s="52">
        <v>4335</v>
      </c>
      <c r="DY51" s="52">
        <v>3044</v>
      </c>
      <c r="DZ51" s="52">
        <v>5112</v>
      </c>
      <c r="EA51" s="52">
        <v>5383</v>
      </c>
      <c r="EB51" s="53">
        <v>5923</v>
      </c>
      <c r="ED51" s="46">
        <f>SUMIFS(Raw!$I:$I, Raw!$A:$A, 'Calls Answered in 60s'!ED$14, Raw!$C:$C, 'Calls Answered in 60s'!$C51, Raw!$H:$H, "A03")</f>
        <v>8688</v>
      </c>
      <c r="EE51" s="52">
        <f>SUMIFS(Raw!$I:$I, Raw!$A:$A, 'Calls Answered in 60s'!EE$14, Raw!$C:$C, 'Calls Answered in 60s'!$C51, Raw!$H:$H, "A03")</f>
        <v>7638</v>
      </c>
      <c r="EF51" s="52">
        <f>SUMIFS(Raw!$I:$I, Raw!$A:$A, 'Calls Answered in 60s'!EF$14, Raw!$C:$C, 'Calls Answered in 60s'!$C51, Raw!$H:$H, "A03")</f>
        <v>7443</v>
      </c>
      <c r="EG51" s="52">
        <f>SUMIFS(Raw!$I:$I, Raw!$A:$A, 'Calls Answered in 60s'!EG$14, Raw!$C:$C, 'Calls Answered in 60s'!$C51, Raw!$H:$H, "A03")</f>
        <v>7117</v>
      </c>
      <c r="EH51" s="52">
        <f>SUMIFS(Raw!$I:$I, Raw!$A:$A, 'Calls Answered in 60s'!EH$14, Raw!$C:$C, 'Calls Answered in 60s'!$C51, Raw!$H:$H, "A03")</f>
        <v>7583</v>
      </c>
      <c r="EI51" s="52">
        <f>SUMIFS(Raw!$I:$I, Raw!$A:$A, 'Calls Answered in 60s'!EI$14, Raw!$C:$C, 'Calls Answered in 60s'!$C51, Raw!$H:$H, "A03")</f>
        <v>10459</v>
      </c>
      <c r="EJ51" s="53">
        <f>SUMIFS(Raw!$I:$I, Raw!$A:$A, 'Calls Answered in 60s'!EJ$14, Raw!$C:$C, 'Calls Answered in 60s'!$C51, Raw!$H:$H, "A03")</f>
        <v>9310</v>
      </c>
      <c r="EL51" s="46">
        <f>SUMIFS(Raw!$I:$I, Raw!$A:$A, 'Calls Answered in 60s'!EL$14, Raw!$C:$C, 'Calls Answered in 60s'!$C51, Raw!$H:$H, "B01")</f>
        <v>4389</v>
      </c>
      <c r="EM51" s="52">
        <f>SUMIFS(Raw!$I:$I, Raw!$A:$A, 'Calls Answered in 60s'!EM$14, Raw!$C:$C, 'Calls Answered in 60s'!$C51, Raw!$H:$H, "B01")</f>
        <v>5298</v>
      </c>
      <c r="EN51" s="52">
        <f>SUMIFS(Raw!$I:$I, Raw!$A:$A, 'Calls Answered in 60s'!EN$14, Raw!$C:$C, 'Calls Answered in 60s'!$C51, Raw!$H:$H, "B01")</f>
        <v>5496</v>
      </c>
      <c r="EO51" s="52">
        <f>SUMIFS(Raw!$I:$I, Raw!$A:$A, 'Calls Answered in 60s'!EO$14, Raw!$C:$C, 'Calls Answered in 60s'!$C51, Raw!$H:$H, "B01")</f>
        <v>4207</v>
      </c>
      <c r="EP51" s="52">
        <f>SUMIFS(Raw!$I:$I, Raw!$A:$A, 'Calls Answered in 60s'!EP$14, Raw!$C:$C, 'Calls Answered in 60s'!$C51, Raw!$H:$H, "B01")</f>
        <v>4803</v>
      </c>
      <c r="EQ51" s="52">
        <f>SUMIFS(Raw!$I:$I, Raw!$A:$A, 'Calls Answered in 60s'!EQ$14, Raw!$C:$C, 'Calls Answered in 60s'!$C51, Raw!$H:$H, "B01")</f>
        <v>5037</v>
      </c>
      <c r="ER51" s="53">
        <f>SUMIFS(Raw!$I:$I, Raw!$A:$A, 'Calls Answered in 60s'!ER$14, Raw!$C:$C, 'Calls Answered in 60s'!$C51, Raw!$H:$H, "B01")</f>
        <v>4943</v>
      </c>
      <c r="ET51" s="46">
        <f>SUMIFS(Raw!$I:$I, Raw!$A:$A, 'Calls Answered in 60s'!ET$14, Raw!$C:$C, 'Calls Answered in 60s'!$C51, Raw!$H:$H, "A03")</f>
        <v>0</v>
      </c>
      <c r="EU51" s="52">
        <f>SUMIFS(Raw!$I:$I, Raw!$A:$A, 'Calls Answered in 60s'!EU$14, Raw!$C:$C, 'Calls Answered in 60s'!$C51, Raw!$H:$H, "A03")</f>
        <v>0</v>
      </c>
      <c r="EV51" s="52">
        <f>SUMIFS(Raw!$I:$I, Raw!$A:$A, 'Calls Answered in 60s'!EV$14, Raw!$C:$C, 'Calls Answered in 60s'!$C51, Raw!$H:$H, "A03")</f>
        <v>0</v>
      </c>
      <c r="EW51" s="52">
        <f>SUMIFS(Raw!$I:$I, Raw!$A:$A, 'Calls Answered in 60s'!EW$14, Raw!$C:$C, 'Calls Answered in 60s'!$C51, Raw!$H:$H, "A03")</f>
        <v>0</v>
      </c>
      <c r="EX51" s="52">
        <f>SUMIFS(Raw!$I:$I, Raw!$A:$A, 'Calls Answered in 60s'!EX$14, Raw!$C:$C, 'Calls Answered in 60s'!$C51, Raw!$H:$H, "A03")</f>
        <v>0</v>
      </c>
      <c r="EY51" s="52">
        <f>SUMIFS(Raw!$I:$I, Raw!$A:$A, 'Calls Answered in 60s'!EY$14, Raw!$C:$C, 'Calls Answered in 60s'!$C51, Raw!$H:$H, "A03")</f>
        <v>0</v>
      </c>
      <c r="EZ51" s="53">
        <f>SUMIFS(Raw!$I:$I, Raw!$A:$A, 'Calls Answered in 60s'!EZ$14, Raw!$C:$C, 'Calls Answered in 60s'!$C51, Raw!$H:$H, "A03")</f>
        <v>0</v>
      </c>
      <c r="FB51" s="46">
        <f>SUMIFS(Raw!$I:$I, Raw!$A:$A, 'Calls Answered in 60s'!FB$14, Raw!$C:$C, 'Calls Answered in 60s'!$C51, Raw!$H:$H, "B01")</f>
        <v>0</v>
      </c>
      <c r="FC51" s="52">
        <f>SUMIFS(Raw!$I:$I, Raw!$A:$A, 'Calls Answered in 60s'!FC$14, Raw!$C:$C, 'Calls Answered in 60s'!$C51, Raw!$H:$H, "B01")</f>
        <v>0</v>
      </c>
      <c r="FD51" s="52">
        <f>SUMIFS(Raw!$I:$I, Raw!$A:$A, 'Calls Answered in 60s'!FD$14, Raw!$C:$C, 'Calls Answered in 60s'!$C51, Raw!$H:$H, "B01")</f>
        <v>0</v>
      </c>
      <c r="FE51" s="52">
        <f>SUMIFS(Raw!$I:$I, Raw!$A:$A, 'Calls Answered in 60s'!FE$14, Raw!$C:$C, 'Calls Answered in 60s'!$C51, Raw!$H:$H, "B01")</f>
        <v>0</v>
      </c>
      <c r="FF51" s="52">
        <f>SUMIFS(Raw!$I:$I, Raw!$A:$A, 'Calls Answered in 60s'!FF$14, Raw!$C:$C, 'Calls Answered in 60s'!$C51, Raw!$H:$H, "B01")</f>
        <v>0</v>
      </c>
      <c r="FG51" s="52">
        <f>SUMIFS(Raw!$I:$I, Raw!$A:$A, 'Calls Answered in 60s'!FG$14, Raw!$C:$C, 'Calls Answered in 60s'!$C51, Raw!$H:$H, "B01")</f>
        <v>0</v>
      </c>
      <c r="FH51" s="53">
        <f>SUMIFS(Raw!$I:$I, Raw!$A:$A, 'Calls Answered in 60s'!FH$14, Raw!$C:$C, 'Calls Answered in 60s'!$C51, Raw!$H:$H, "B01")</f>
        <v>0</v>
      </c>
      <c r="FJ51" s="46">
        <f>SUMIFS(Raw!$I:$I, Raw!$A:$A, 'Calls Answered in 60s'!FJ$14, Raw!$C:$C, 'Calls Answered in 60s'!$C51, Raw!$H:$H, "A03")</f>
        <v>0</v>
      </c>
      <c r="FK51" s="52">
        <f>SUMIFS(Raw!$I:$I, Raw!$A:$A, 'Calls Answered in 60s'!FK$14, Raw!$C:$C, 'Calls Answered in 60s'!$C51, Raw!$H:$H, "A03")</f>
        <v>0</v>
      </c>
      <c r="FL51" s="52">
        <f>SUMIFS(Raw!$I:$I, Raw!$A:$A, 'Calls Answered in 60s'!FL$14, Raw!$C:$C, 'Calls Answered in 60s'!$C51, Raw!$H:$H, "A03")</f>
        <v>0</v>
      </c>
      <c r="FM51" s="52">
        <f>SUMIFS(Raw!$I:$I, Raw!$A:$A, 'Calls Answered in 60s'!FM$14, Raw!$C:$C, 'Calls Answered in 60s'!$C51, Raw!$H:$H, "A03")</f>
        <v>0</v>
      </c>
      <c r="FN51" s="52">
        <f>SUMIFS(Raw!$I:$I, Raw!$A:$A, 'Calls Answered in 60s'!FN$14, Raw!$C:$C, 'Calls Answered in 60s'!$C51, Raw!$H:$H, "A03")</f>
        <v>0</v>
      </c>
      <c r="FO51" s="52">
        <f>SUMIFS(Raw!$I:$I, Raw!$A:$A, 'Calls Answered in 60s'!FO$14, Raw!$C:$C, 'Calls Answered in 60s'!$C51, Raw!$H:$H, "A03")</f>
        <v>0</v>
      </c>
      <c r="FP51" s="53">
        <f>SUMIFS(Raw!$I:$I, Raw!$A:$A, 'Calls Answered in 60s'!FP$14, Raw!$C:$C, 'Calls Answered in 60s'!$C51, Raw!$H:$H, "A03")</f>
        <v>0</v>
      </c>
      <c r="FR51" s="46">
        <f>SUMIFS(Raw!$I:$I, Raw!$A:$A, 'Calls Answered in 60s'!FR$14, Raw!$C:$C, 'Calls Answered in 60s'!$C51, Raw!$H:$H, "B01")</f>
        <v>0</v>
      </c>
      <c r="FS51" s="52">
        <f>SUMIFS(Raw!$I:$I, Raw!$A:$A, 'Calls Answered in 60s'!FS$14, Raw!$C:$C, 'Calls Answered in 60s'!$C51, Raw!$H:$H, "B01")</f>
        <v>0</v>
      </c>
      <c r="FT51" s="52">
        <f>SUMIFS(Raw!$I:$I, Raw!$A:$A, 'Calls Answered in 60s'!FT$14, Raw!$C:$C, 'Calls Answered in 60s'!$C51, Raw!$H:$H, "B01")</f>
        <v>0</v>
      </c>
      <c r="FU51" s="52">
        <f>SUMIFS(Raw!$I:$I, Raw!$A:$A, 'Calls Answered in 60s'!FU$14, Raw!$C:$C, 'Calls Answered in 60s'!$C51, Raw!$H:$H, "B01")</f>
        <v>0</v>
      </c>
      <c r="FV51" s="52">
        <f>SUMIFS(Raw!$I:$I, Raw!$A:$A, 'Calls Answered in 60s'!FV$14, Raw!$C:$C, 'Calls Answered in 60s'!$C51, Raw!$H:$H, "B01")</f>
        <v>0</v>
      </c>
      <c r="FW51" s="52">
        <f>SUMIFS(Raw!$I:$I, Raw!$A:$A, 'Calls Answered in 60s'!FW$14, Raw!$C:$C, 'Calls Answered in 60s'!$C51, Raw!$H:$H, "B01")</f>
        <v>0</v>
      </c>
      <c r="FX51" s="53">
        <f>SUMIFS(Raw!$I:$I, Raw!$A:$A, 'Calls Answered in 60s'!FX$14, Raw!$C:$C, 'Calls Answered in 60s'!$C51, Raw!$H:$H, "B01")</f>
        <v>0</v>
      </c>
      <c r="FZ51" s="46">
        <f>SUMIFS(Raw!$I:$I, Raw!$A:$A, 'Calls Answered in 60s'!FZ$14, Raw!$C:$C, 'Calls Answered in 60s'!$C51, Raw!$H:$H, "A03")</f>
        <v>0</v>
      </c>
      <c r="GA51" s="52">
        <f>SUMIFS(Raw!$I:$I, Raw!$A:$A, 'Calls Answered in 60s'!GA$14, Raw!$C:$C, 'Calls Answered in 60s'!$C51, Raw!$H:$H, "A03")</f>
        <v>0</v>
      </c>
      <c r="GB51" s="52">
        <f>SUMIFS(Raw!$I:$I, Raw!$A:$A, 'Calls Answered in 60s'!GB$14, Raw!$C:$C, 'Calls Answered in 60s'!$C51, Raw!$H:$H, "A03")</f>
        <v>0</v>
      </c>
      <c r="GC51" s="52">
        <f>SUMIFS(Raw!$I:$I, Raw!$A:$A, 'Calls Answered in 60s'!GC$14, Raw!$C:$C, 'Calls Answered in 60s'!$C51, Raw!$H:$H, "A03")</f>
        <v>0</v>
      </c>
      <c r="GD51" s="52">
        <f>SUMIFS(Raw!$I:$I, Raw!$A:$A, 'Calls Answered in 60s'!GD$14, Raw!$C:$C, 'Calls Answered in 60s'!$C51, Raw!$H:$H, "A03")</f>
        <v>0</v>
      </c>
      <c r="GE51" s="52">
        <f>SUMIFS(Raw!$I:$I, Raw!$A:$A, 'Calls Answered in 60s'!GE$14, Raw!$C:$C, 'Calls Answered in 60s'!$C51, Raw!$H:$H, "A03")</f>
        <v>0</v>
      </c>
      <c r="GF51" s="53">
        <f>SUMIFS(Raw!$I:$I, Raw!$A:$A, 'Calls Answered in 60s'!GF$14, Raw!$C:$C, 'Calls Answered in 60s'!$C51, Raw!$H:$H, "A03")</f>
        <v>0</v>
      </c>
      <c r="GH51" s="46">
        <f>SUMIFS(Raw!$I:$I, Raw!$A:$A, 'Calls Answered in 60s'!GH$14, Raw!$C:$C, 'Calls Answered in 60s'!$C51, Raw!$H:$H, "B01")</f>
        <v>0</v>
      </c>
      <c r="GI51" s="52">
        <f>SUMIFS(Raw!$I:$I, Raw!$A:$A, 'Calls Answered in 60s'!GI$14, Raw!$C:$C, 'Calls Answered in 60s'!$C51, Raw!$H:$H, "B01")</f>
        <v>0</v>
      </c>
      <c r="GJ51" s="52">
        <f>SUMIFS(Raw!$I:$I, Raw!$A:$A, 'Calls Answered in 60s'!GJ$14, Raw!$C:$C, 'Calls Answered in 60s'!$C51, Raw!$H:$H, "B01")</f>
        <v>0</v>
      </c>
      <c r="GK51" s="52">
        <f>SUMIFS(Raw!$I:$I, Raw!$A:$A, 'Calls Answered in 60s'!GK$14, Raw!$C:$C, 'Calls Answered in 60s'!$C51, Raw!$H:$H, "B01")</f>
        <v>0</v>
      </c>
      <c r="GL51" s="52">
        <f>SUMIFS(Raw!$I:$I, Raw!$A:$A, 'Calls Answered in 60s'!GL$14, Raw!$C:$C, 'Calls Answered in 60s'!$C51, Raw!$H:$H, "B01")</f>
        <v>0</v>
      </c>
      <c r="GM51" s="52">
        <f>SUMIFS(Raw!$I:$I, Raw!$A:$A, 'Calls Answered in 60s'!GM$14, Raw!$C:$C, 'Calls Answered in 60s'!$C51, Raw!$H:$H, "B01")</f>
        <v>0</v>
      </c>
      <c r="GN51" s="53">
        <f>SUMIFS(Raw!$I:$I, Raw!$A:$A, 'Calls Answered in 60s'!GN$14, Raw!$C:$C, 'Calls Answered in 60s'!$C51, Raw!$H:$H, "B01")</f>
        <v>0</v>
      </c>
      <c r="GP51" s="46">
        <f>SUMIFS(Raw!$I:$I, Raw!$A:$A, 'Calls Answered in 60s'!GP$14, Raw!$C:$C, 'Calls Answered in 60s'!$C51, Raw!$H:$H, "A03")</f>
        <v>0</v>
      </c>
      <c r="GQ51" s="52">
        <f>SUMIFS(Raw!$I:$I, Raw!$A:$A, 'Calls Answered in 60s'!GQ$14, Raw!$C:$C, 'Calls Answered in 60s'!$C51, Raw!$H:$H, "A03")</f>
        <v>0</v>
      </c>
      <c r="GR51" s="52">
        <f>SUMIFS(Raw!$I:$I, Raw!$A:$A, 'Calls Answered in 60s'!GR$14, Raw!$C:$C, 'Calls Answered in 60s'!$C51, Raw!$H:$H, "A03")</f>
        <v>0</v>
      </c>
      <c r="GS51" s="52">
        <f>SUMIFS(Raw!$I:$I, Raw!$A:$A, 'Calls Answered in 60s'!GS$14, Raw!$C:$C, 'Calls Answered in 60s'!$C51, Raw!$H:$H, "A03")</f>
        <v>0</v>
      </c>
      <c r="GT51" s="52">
        <f>SUMIFS(Raw!$I:$I, Raw!$A:$A, 'Calls Answered in 60s'!GT$14, Raw!$C:$C, 'Calls Answered in 60s'!$C51, Raw!$H:$H, "A03")</f>
        <v>0</v>
      </c>
      <c r="GU51" s="52">
        <f>SUMIFS(Raw!$I:$I, Raw!$A:$A, 'Calls Answered in 60s'!GU$14, Raw!$C:$C, 'Calls Answered in 60s'!$C51, Raw!$H:$H, "A03")</f>
        <v>0</v>
      </c>
      <c r="GV51" s="53">
        <f>SUMIFS(Raw!$I:$I, Raw!$A:$A, 'Calls Answered in 60s'!GV$14, Raw!$C:$C, 'Calls Answered in 60s'!$C51, Raw!$H:$H, "A03")</f>
        <v>0</v>
      </c>
      <c r="GX51" s="46">
        <f>SUMIFS(Raw!$I:$I, Raw!$A:$A, 'Calls Answered in 60s'!GX$14, Raw!$C:$C, 'Calls Answered in 60s'!$C51, Raw!$H:$H, "B01")</f>
        <v>0</v>
      </c>
      <c r="GY51" s="52">
        <f>SUMIFS(Raw!$I:$I, Raw!$A:$A, 'Calls Answered in 60s'!GY$14, Raw!$C:$C, 'Calls Answered in 60s'!$C51, Raw!$H:$H, "B01")</f>
        <v>0</v>
      </c>
      <c r="GZ51" s="52">
        <f>SUMIFS(Raw!$I:$I, Raw!$A:$A, 'Calls Answered in 60s'!GZ$14, Raw!$C:$C, 'Calls Answered in 60s'!$C51, Raw!$H:$H, "B01")</f>
        <v>0</v>
      </c>
      <c r="HA51" s="52">
        <f>SUMIFS(Raw!$I:$I, Raw!$A:$A, 'Calls Answered in 60s'!HA$14, Raw!$C:$C, 'Calls Answered in 60s'!$C51, Raw!$H:$H, "B01")</f>
        <v>0</v>
      </c>
      <c r="HB51" s="52">
        <f>SUMIFS(Raw!$I:$I, Raw!$A:$A, 'Calls Answered in 60s'!HB$14, Raw!$C:$C, 'Calls Answered in 60s'!$C51, Raw!$H:$H, "B01")</f>
        <v>0</v>
      </c>
      <c r="HC51" s="52">
        <f>SUMIFS(Raw!$I:$I, Raw!$A:$A, 'Calls Answered in 60s'!HC$14, Raw!$C:$C, 'Calls Answered in 60s'!$C51, Raw!$H:$H, "B01")</f>
        <v>0</v>
      </c>
      <c r="HD51" s="53">
        <f>SUMIFS(Raw!$I:$I, Raw!$A:$A, 'Calls Answered in 60s'!HD$14, Raw!$C:$C, 'Calls Answered in 60s'!$C51, Raw!$H:$H, "B01")</f>
        <v>0</v>
      </c>
      <c r="HF51" s="46">
        <f>SUMIFS(Raw!$I:$I, Raw!$A:$A, 'Calls Answered in 60s'!HF$14, Raw!$C:$C, 'Calls Answered in 60s'!$C51, Raw!$H:$H, "A03")</f>
        <v>0</v>
      </c>
      <c r="HG51" s="52">
        <f>SUMIFS(Raw!$I:$I, Raw!$A:$A, 'Calls Answered in 60s'!HG$14, Raw!$C:$C, 'Calls Answered in 60s'!$C51, Raw!$H:$H, "A03")</f>
        <v>0</v>
      </c>
      <c r="HH51" s="52">
        <f>SUMIFS(Raw!$I:$I, Raw!$A:$A, 'Calls Answered in 60s'!HH$14, Raw!$C:$C, 'Calls Answered in 60s'!$C51, Raw!$H:$H, "A03")</f>
        <v>0</v>
      </c>
      <c r="HI51" s="52">
        <f>SUMIFS(Raw!$I:$I, Raw!$A:$A, 'Calls Answered in 60s'!HI$14, Raw!$C:$C, 'Calls Answered in 60s'!$C51, Raw!$H:$H, "A03")</f>
        <v>0</v>
      </c>
      <c r="HJ51" s="52">
        <f>SUMIFS(Raw!$I:$I, Raw!$A:$A, 'Calls Answered in 60s'!HJ$14, Raw!$C:$C, 'Calls Answered in 60s'!$C51, Raw!$H:$H, "A03")</f>
        <v>0</v>
      </c>
      <c r="HK51" s="52">
        <f>SUMIFS(Raw!$I:$I, Raw!$A:$A, 'Calls Answered in 60s'!HK$14, Raw!$C:$C, 'Calls Answered in 60s'!$C51, Raw!$H:$H, "A03")</f>
        <v>0</v>
      </c>
      <c r="HL51" s="53">
        <f>SUMIFS(Raw!$I:$I, Raw!$A:$A, 'Calls Answered in 60s'!HL$14, Raw!$C:$C, 'Calls Answered in 60s'!$C51, Raw!$H:$H, "A03")</f>
        <v>0</v>
      </c>
      <c r="HN51" s="46">
        <f>SUMIFS(Raw!$I:$I, Raw!$A:$A, 'Calls Answered in 60s'!HN$14, Raw!$C:$C, 'Calls Answered in 60s'!$C51, Raw!$H:$H, "B01")</f>
        <v>0</v>
      </c>
      <c r="HO51" s="52">
        <f>SUMIFS(Raw!$I:$I, Raw!$A:$A, 'Calls Answered in 60s'!HO$14, Raw!$C:$C, 'Calls Answered in 60s'!$C51, Raw!$H:$H, "B01")</f>
        <v>0</v>
      </c>
      <c r="HP51" s="52">
        <f>SUMIFS(Raw!$I:$I, Raw!$A:$A, 'Calls Answered in 60s'!HP$14, Raw!$C:$C, 'Calls Answered in 60s'!$C51, Raw!$H:$H, "B01")</f>
        <v>0</v>
      </c>
      <c r="HQ51" s="52">
        <f>SUMIFS(Raw!$I:$I, Raw!$A:$A, 'Calls Answered in 60s'!HQ$14, Raw!$C:$C, 'Calls Answered in 60s'!$C51, Raw!$H:$H, "B01")</f>
        <v>0</v>
      </c>
      <c r="HR51" s="52">
        <f>SUMIFS(Raw!$I:$I, Raw!$A:$A, 'Calls Answered in 60s'!HR$14, Raw!$C:$C, 'Calls Answered in 60s'!$C51, Raw!$H:$H, "B01")</f>
        <v>0</v>
      </c>
      <c r="HS51" s="52">
        <f>SUMIFS(Raw!$I:$I, Raw!$A:$A, 'Calls Answered in 60s'!HS$14, Raw!$C:$C, 'Calls Answered in 60s'!$C51, Raw!$H:$H, "B01")</f>
        <v>0</v>
      </c>
      <c r="HT51" s="53">
        <f>SUMIFS(Raw!$I:$I, Raw!$A:$A, 'Calls Answered in 60s'!HT$14, Raw!$C:$C, 'Calls Answered in 60s'!$C51, Raw!$H:$H, "B01")</f>
        <v>0</v>
      </c>
      <c r="HV51" s="46">
        <f>SUMIFS(Raw!$I:$I, Raw!$A:$A, 'Calls Answered in 60s'!HV$14, Raw!$C:$C, 'Calls Answered in 60s'!$C51, Raw!$H:$H, "A03")</f>
        <v>0</v>
      </c>
      <c r="HW51" s="52">
        <f>SUMIFS(Raw!$I:$I, Raw!$A:$A, 'Calls Answered in 60s'!HW$14, Raw!$C:$C, 'Calls Answered in 60s'!$C51, Raw!$H:$H, "A03")</f>
        <v>0</v>
      </c>
      <c r="HX51" s="52">
        <f>SUMIFS(Raw!$I:$I, Raw!$A:$A, 'Calls Answered in 60s'!HX$14, Raw!$C:$C, 'Calls Answered in 60s'!$C51, Raw!$H:$H, "A03")</f>
        <v>0</v>
      </c>
      <c r="HY51" s="52">
        <f>SUMIFS(Raw!$I:$I, Raw!$A:$A, 'Calls Answered in 60s'!HY$14, Raw!$C:$C, 'Calls Answered in 60s'!$C51, Raw!$H:$H, "A03")</f>
        <v>0</v>
      </c>
      <c r="HZ51" s="52">
        <f>SUMIFS(Raw!$I:$I, Raw!$A:$A, 'Calls Answered in 60s'!HZ$14, Raw!$C:$C, 'Calls Answered in 60s'!$C51, Raw!$H:$H, "A03")</f>
        <v>0</v>
      </c>
      <c r="IA51" s="52">
        <f>SUMIFS(Raw!$I:$I, Raw!$A:$A, 'Calls Answered in 60s'!IA$14, Raw!$C:$C, 'Calls Answered in 60s'!$C51, Raw!$H:$H, "A03")</f>
        <v>0</v>
      </c>
      <c r="IB51" s="53">
        <f>SUMIFS(Raw!$I:$I, Raw!$A:$A, 'Calls Answered in 60s'!IB$14, Raw!$C:$C, 'Calls Answered in 60s'!$C51, Raw!$H:$H, "A03")</f>
        <v>0</v>
      </c>
      <c r="ID51" s="46">
        <f>SUMIFS(Raw!$I:$I, Raw!$A:$A, 'Calls Answered in 60s'!ID$14, Raw!$C:$C, 'Calls Answered in 60s'!$C51, Raw!$H:$H, "B01")</f>
        <v>0</v>
      </c>
      <c r="IE51" s="52">
        <f>SUMIFS(Raw!$I:$I, Raw!$A:$A, 'Calls Answered in 60s'!IE$14, Raw!$C:$C, 'Calls Answered in 60s'!$C51, Raw!$H:$H, "B01")</f>
        <v>0</v>
      </c>
      <c r="IF51" s="52">
        <f>SUMIFS(Raw!$I:$I, Raw!$A:$A, 'Calls Answered in 60s'!IF$14, Raw!$C:$C, 'Calls Answered in 60s'!$C51, Raw!$H:$H, "B01")</f>
        <v>0</v>
      </c>
      <c r="IG51" s="52">
        <f>SUMIFS(Raw!$I:$I, Raw!$A:$A, 'Calls Answered in 60s'!IG$14, Raw!$C:$C, 'Calls Answered in 60s'!$C51, Raw!$H:$H, "B01")</f>
        <v>0</v>
      </c>
      <c r="IH51" s="52">
        <f>SUMIFS(Raw!$I:$I, Raw!$A:$A, 'Calls Answered in 60s'!IH$14, Raw!$C:$C, 'Calls Answered in 60s'!$C51, Raw!$H:$H, "B01")</f>
        <v>0</v>
      </c>
      <c r="II51" s="52">
        <f>SUMIFS(Raw!$I:$I, Raw!$A:$A, 'Calls Answered in 60s'!II$14, Raw!$C:$C, 'Calls Answered in 60s'!$C51, Raw!$H:$H, "B01")</f>
        <v>0</v>
      </c>
      <c r="IJ51" s="53">
        <f>SUMIFS(Raw!$I:$I, Raw!$A:$A, 'Calls Answered in 60s'!IJ$14, Raw!$C:$C, 'Calls Answered in 60s'!$C51, Raw!$H:$H, "B01")</f>
        <v>0</v>
      </c>
      <c r="IL51" s="46">
        <f>SUMIFS(Raw!$I:$I, Raw!$A:$A, 'Calls Answered in 60s'!IL$14, Raw!$C:$C, 'Calls Answered in 60s'!$C51, Raw!$H:$H, "A03")</f>
        <v>0</v>
      </c>
      <c r="IM51" s="52">
        <f>SUMIFS(Raw!$I:$I, Raw!$A:$A, 'Calls Answered in 60s'!IM$14, Raw!$C:$C, 'Calls Answered in 60s'!$C51, Raw!$H:$H, "A03")</f>
        <v>0</v>
      </c>
      <c r="IN51" s="52">
        <f>SUMIFS(Raw!$I:$I, Raw!$A:$A, 'Calls Answered in 60s'!IN$14, Raw!$C:$C, 'Calls Answered in 60s'!$C51, Raw!$H:$H, "A03")</f>
        <v>0</v>
      </c>
      <c r="IO51" s="52">
        <f>SUMIFS(Raw!$I:$I, Raw!$A:$A, 'Calls Answered in 60s'!IO$14, Raw!$C:$C, 'Calls Answered in 60s'!$C51, Raw!$H:$H, "A03")</f>
        <v>0</v>
      </c>
      <c r="IP51" s="52">
        <f>SUMIFS(Raw!$I:$I, Raw!$A:$A, 'Calls Answered in 60s'!IP$14, Raw!$C:$C, 'Calls Answered in 60s'!$C51, Raw!$H:$H, "A03")</f>
        <v>0</v>
      </c>
      <c r="IQ51" s="52">
        <f>SUMIFS(Raw!$I:$I, Raw!$A:$A, 'Calls Answered in 60s'!IQ$14, Raw!$C:$C, 'Calls Answered in 60s'!$C51, Raw!$H:$H, "A03")</f>
        <v>0</v>
      </c>
      <c r="IR51" s="53">
        <f>SUMIFS(Raw!$I:$I, Raw!$A:$A, 'Calls Answered in 60s'!IR$14, Raw!$C:$C, 'Calls Answered in 60s'!$C51, Raw!$H:$H, "A03")</f>
        <v>0</v>
      </c>
      <c r="IT51" s="46">
        <f>SUMIFS(Raw!$I:$I, Raw!$A:$A, 'Calls Answered in 60s'!IT$14, Raw!$C:$C, 'Calls Answered in 60s'!$C51, Raw!$H:$H, "B01")</f>
        <v>0</v>
      </c>
      <c r="IU51" s="52">
        <f>SUMIFS(Raw!$I:$I, Raw!$A:$A, 'Calls Answered in 60s'!IU$14, Raw!$C:$C, 'Calls Answered in 60s'!$C51, Raw!$H:$H, "B01")</f>
        <v>0</v>
      </c>
      <c r="IV51" s="52">
        <f>SUMIFS(Raw!$I:$I, Raw!$A:$A, 'Calls Answered in 60s'!IV$14, Raw!$C:$C, 'Calls Answered in 60s'!$C51, Raw!$H:$H, "B01")</f>
        <v>0</v>
      </c>
      <c r="IW51" s="52">
        <f>SUMIFS(Raw!$I:$I, Raw!$A:$A, 'Calls Answered in 60s'!IW$14, Raw!$C:$C, 'Calls Answered in 60s'!$C51, Raw!$H:$H, "B01")</f>
        <v>0</v>
      </c>
      <c r="IX51" s="52">
        <f>SUMIFS(Raw!$I:$I, Raw!$A:$A, 'Calls Answered in 60s'!IX$14, Raw!$C:$C, 'Calls Answered in 60s'!$C51, Raw!$H:$H, "B01")</f>
        <v>0</v>
      </c>
      <c r="IY51" s="52">
        <f>SUMIFS(Raw!$I:$I, Raw!$A:$A, 'Calls Answered in 60s'!IY$14, Raw!$C:$C, 'Calls Answered in 60s'!$C51, Raw!$H:$H, "B01")</f>
        <v>0</v>
      </c>
      <c r="IZ51" s="53">
        <f>SUMIFS(Raw!$I:$I, Raw!$A:$A, 'Calls Answered in 60s'!IZ$14, Raw!$C:$C, 'Calls Answered in 60s'!$C51, Raw!$H:$H, "B01")</f>
        <v>0</v>
      </c>
      <c r="JB51" s="46">
        <f>SUMIFS(Raw!$I:$I, Raw!$A:$A, 'Calls Answered in 60s'!JB$14, Raw!$C:$C, 'Calls Answered in 60s'!$C51, Raw!$H:$H, "A03")</f>
        <v>0</v>
      </c>
      <c r="JC51" s="52">
        <f>SUMIFS(Raw!$I:$I, Raw!$A:$A, 'Calls Answered in 60s'!JC$14, Raw!$C:$C, 'Calls Answered in 60s'!$C51, Raw!$H:$H, "A03")</f>
        <v>0</v>
      </c>
      <c r="JD51" s="52">
        <f>SUMIFS(Raw!$I:$I, Raw!$A:$A, 'Calls Answered in 60s'!JD$14, Raw!$C:$C, 'Calls Answered in 60s'!$C51, Raw!$H:$H, "A03")</f>
        <v>0</v>
      </c>
      <c r="JE51" s="52">
        <f>SUMIFS(Raw!$I:$I, Raw!$A:$A, 'Calls Answered in 60s'!JE$14, Raw!$C:$C, 'Calls Answered in 60s'!$C51, Raw!$H:$H, "A03")</f>
        <v>0</v>
      </c>
      <c r="JF51" s="52">
        <f>SUMIFS(Raw!$I:$I, Raw!$A:$A, 'Calls Answered in 60s'!JF$14, Raw!$C:$C, 'Calls Answered in 60s'!$C51, Raw!$H:$H, "A03")</f>
        <v>0</v>
      </c>
      <c r="JG51" s="52">
        <f>SUMIFS(Raw!$I:$I, Raw!$A:$A, 'Calls Answered in 60s'!JG$14, Raw!$C:$C, 'Calls Answered in 60s'!$C51, Raw!$H:$H, "A03")</f>
        <v>0</v>
      </c>
      <c r="JH51" s="53">
        <f>SUMIFS(Raw!$I:$I, Raw!$A:$A, 'Calls Answered in 60s'!JH$14, Raw!$C:$C, 'Calls Answered in 60s'!$C51, Raw!$H:$H, "A03")</f>
        <v>0</v>
      </c>
      <c r="JJ51" s="46">
        <f>SUMIFS(Raw!$I:$I, Raw!$A:$A, 'Calls Answered in 60s'!JJ$14, Raw!$C:$C, 'Calls Answered in 60s'!$C51, Raw!$H:$H, "B01")</f>
        <v>0</v>
      </c>
      <c r="JK51" s="52">
        <f>SUMIFS(Raw!$I:$I, Raw!$A:$A, 'Calls Answered in 60s'!JK$14, Raw!$C:$C, 'Calls Answered in 60s'!$C51, Raw!$H:$H, "B01")</f>
        <v>0</v>
      </c>
      <c r="JL51" s="52">
        <f>SUMIFS(Raw!$I:$I, Raw!$A:$A, 'Calls Answered in 60s'!JL$14, Raw!$C:$C, 'Calls Answered in 60s'!$C51, Raw!$H:$H, "B01")</f>
        <v>0</v>
      </c>
      <c r="JM51" s="52">
        <f>SUMIFS(Raw!$I:$I, Raw!$A:$A, 'Calls Answered in 60s'!JM$14, Raw!$C:$C, 'Calls Answered in 60s'!$C51, Raw!$H:$H, "B01")</f>
        <v>0</v>
      </c>
      <c r="JN51" s="52">
        <f>SUMIFS(Raw!$I:$I, Raw!$A:$A, 'Calls Answered in 60s'!JN$14, Raw!$C:$C, 'Calls Answered in 60s'!$C51, Raw!$H:$H, "B01")</f>
        <v>0</v>
      </c>
      <c r="JO51" s="52">
        <f>SUMIFS(Raw!$I:$I, Raw!$A:$A, 'Calls Answered in 60s'!JO$14, Raw!$C:$C, 'Calls Answered in 60s'!$C51, Raw!$H:$H, "B01")</f>
        <v>0</v>
      </c>
      <c r="JP51" s="53">
        <f>SUMIFS(Raw!$I:$I, Raw!$A:$A, 'Calls Answered in 60s'!JP$14, Raw!$C:$C, 'Calls Answered in 60s'!$C51, Raw!$H:$H, "B01")</f>
        <v>0</v>
      </c>
      <c r="JR51" s="46">
        <f>SUMIFS(Raw!$I:$I, Raw!$A:$A, 'Calls Answered in 60s'!JR$14, Raw!$C:$C, 'Calls Answered in 60s'!$C51, Raw!$H:$H, "A03")</f>
        <v>0</v>
      </c>
      <c r="JS51" s="52">
        <f>SUMIFS(Raw!$I:$I, Raw!$A:$A, 'Calls Answered in 60s'!JS$14, Raw!$C:$C, 'Calls Answered in 60s'!$C51, Raw!$H:$H, "A03")</f>
        <v>0</v>
      </c>
      <c r="JT51" s="52">
        <f>SUMIFS(Raw!$I:$I, Raw!$A:$A, 'Calls Answered in 60s'!JT$14, Raw!$C:$C, 'Calls Answered in 60s'!$C51, Raw!$H:$H, "A03")</f>
        <v>0</v>
      </c>
      <c r="JU51" s="52">
        <f>SUMIFS(Raw!$I:$I, Raw!$A:$A, 'Calls Answered in 60s'!JU$14, Raw!$C:$C, 'Calls Answered in 60s'!$C51, Raw!$H:$H, "A03")</f>
        <v>0</v>
      </c>
      <c r="JV51" s="52">
        <f>SUMIFS(Raw!$I:$I, Raw!$A:$A, 'Calls Answered in 60s'!JV$14, Raw!$C:$C, 'Calls Answered in 60s'!$C51, Raw!$H:$H, "A03")</f>
        <v>0</v>
      </c>
      <c r="JW51" s="52">
        <f>SUMIFS(Raw!$I:$I, Raw!$A:$A, 'Calls Answered in 60s'!JW$14, Raw!$C:$C, 'Calls Answered in 60s'!$C51, Raw!$H:$H, "A03")</f>
        <v>0</v>
      </c>
      <c r="JX51" s="53">
        <f>SUMIFS(Raw!$I:$I, Raw!$A:$A, 'Calls Answered in 60s'!JX$14, Raw!$C:$C, 'Calls Answered in 60s'!$C51, Raw!$H:$H, "A03")</f>
        <v>0</v>
      </c>
      <c r="JZ51" s="46">
        <f>SUMIFS(Raw!$I:$I, Raw!$A:$A, 'Calls Answered in 60s'!JZ$14, Raw!$C:$C, 'Calls Answered in 60s'!$C51, Raw!$H:$H, "B01")</f>
        <v>0</v>
      </c>
      <c r="KA51" s="52">
        <f>SUMIFS(Raw!$I:$I, Raw!$A:$A, 'Calls Answered in 60s'!KA$14, Raw!$C:$C, 'Calls Answered in 60s'!$C51, Raw!$H:$H, "B01")</f>
        <v>0</v>
      </c>
      <c r="KB51" s="52">
        <f>SUMIFS(Raw!$I:$I, Raw!$A:$A, 'Calls Answered in 60s'!KB$14, Raw!$C:$C, 'Calls Answered in 60s'!$C51, Raw!$H:$H, "B01")</f>
        <v>0</v>
      </c>
      <c r="KC51" s="52">
        <f>SUMIFS(Raw!$I:$I, Raw!$A:$A, 'Calls Answered in 60s'!KC$14, Raw!$C:$C, 'Calls Answered in 60s'!$C51, Raw!$H:$H, "B01")</f>
        <v>0</v>
      </c>
      <c r="KD51" s="52">
        <f>SUMIFS(Raw!$I:$I, Raw!$A:$A, 'Calls Answered in 60s'!KD$14, Raw!$C:$C, 'Calls Answered in 60s'!$C51, Raw!$H:$H, "B01")</f>
        <v>0</v>
      </c>
      <c r="KE51" s="52">
        <f>SUMIFS(Raw!$I:$I, Raw!$A:$A, 'Calls Answered in 60s'!KE$14, Raw!$C:$C, 'Calls Answered in 60s'!$C51, Raw!$H:$H, "B01")</f>
        <v>0</v>
      </c>
      <c r="KF51" s="53">
        <f>SUMIFS(Raw!$I:$I, Raw!$A:$A, 'Calls Answered in 60s'!KF$14, Raw!$C:$C, 'Calls Answered in 60s'!$C51, Raw!$H:$H, "B01")</f>
        <v>0</v>
      </c>
      <c r="KH51" s="46">
        <f>SUMIFS(Raw!$I:$I, Raw!$A:$A, 'Calls Answered in 60s'!KH$14, Raw!$C:$C, 'Calls Answered in 60s'!$C51, Raw!$H:$H, "A03")</f>
        <v>0</v>
      </c>
      <c r="KI51" s="52">
        <f>SUMIFS(Raw!$I:$I, Raw!$A:$A, 'Calls Answered in 60s'!KI$14, Raw!$C:$C, 'Calls Answered in 60s'!$C51, Raw!$H:$H, "A03")</f>
        <v>0</v>
      </c>
      <c r="KJ51" s="52">
        <f>SUMIFS(Raw!$I:$I, Raw!$A:$A, 'Calls Answered in 60s'!KJ$14, Raw!$C:$C, 'Calls Answered in 60s'!$C51, Raw!$H:$H, "A03")</f>
        <v>0</v>
      </c>
      <c r="KK51" s="52">
        <f>SUMIFS(Raw!$I:$I, Raw!$A:$A, 'Calls Answered in 60s'!KK$14, Raw!$C:$C, 'Calls Answered in 60s'!$C51, Raw!$H:$H, "A03")</f>
        <v>0</v>
      </c>
      <c r="KL51" s="52">
        <f>SUMIFS(Raw!$I:$I, Raw!$A:$A, 'Calls Answered in 60s'!KL$14, Raw!$C:$C, 'Calls Answered in 60s'!$C51, Raw!$H:$H, "A03")</f>
        <v>0</v>
      </c>
      <c r="KM51" s="52">
        <f>SUMIFS(Raw!$I:$I, Raw!$A:$A, 'Calls Answered in 60s'!KM$14, Raw!$C:$C, 'Calls Answered in 60s'!$C51, Raw!$H:$H, "A03")</f>
        <v>0</v>
      </c>
      <c r="KN51" s="53">
        <f>SUMIFS(Raw!$I:$I, Raw!$A:$A, 'Calls Answered in 60s'!KN$14, Raw!$C:$C, 'Calls Answered in 60s'!$C51, Raw!$H:$H, "A03")</f>
        <v>0</v>
      </c>
      <c r="KP51" s="46">
        <f>SUMIFS(Raw!$I:$I, Raw!$A:$A, 'Calls Answered in 60s'!KP$14, Raw!$C:$C, 'Calls Answered in 60s'!$C51, Raw!$H:$H, "B01")</f>
        <v>0</v>
      </c>
      <c r="KQ51" s="52">
        <f>SUMIFS(Raw!$I:$I, Raw!$A:$A, 'Calls Answered in 60s'!KQ$14, Raw!$C:$C, 'Calls Answered in 60s'!$C51, Raw!$H:$H, "B01")</f>
        <v>0</v>
      </c>
      <c r="KR51" s="52">
        <f>SUMIFS(Raw!$I:$I, Raw!$A:$A, 'Calls Answered in 60s'!KR$14, Raw!$C:$C, 'Calls Answered in 60s'!$C51, Raw!$H:$H, "B01")</f>
        <v>0</v>
      </c>
      <c r="KS51" s="52">
        <f>SUMIFS(Raw!$I:$I, Raw!$A:$A, 'Calls Answered in 60s'!KS$14, Raw!$C:$C, 'Calls Answered in 60s'!$C51, Raw!$H:$H, "B01")</f>
        <v>0</v>
      </c>
      <c r="KT51" s="52">
        <f>SUMIFS(Raw!$I:$I, Raw!$A:$A, 'Calls Answered in 60s'!KT$14, Raw!$C:$C, 'Calls Answered in 60s'!$C51, Raw!$H:$H, "B01")</f>
        <v>0</v>
      </c>
      <c r="KU51" s="52">
        <f>SUMIFS(Raw!$I:$I, Raw!$A:$A, 'Calls Answered in 60s'!KU$14, Raw!$C:$C, 'Calls Answered in 60s'!$C51, Raw!$H:$H, "B01")</f>
        <v>0</v>
      </c>
      <c r="KV51" s="53">
        <f>SUMIFS(Raw!$I:$I, Raw!$A:$A, 'Calls Answered in 60s'!KV$14, Raw!$C:$C, 'Calls Answered in 60s'!$C51, Raw!$H:$H, "B01")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4538</v>
      </c>
      <c r="O52" s="52">
        <v>3822</v>
      </c>
      <c r="P52" s="52">
        <v>3953</v>
      </c>
      <c r="Q52" s="52">
        <v>3473</v>
      </c>
      <c r="R52" s="52">
        <v>2910</v>
      </c>
      <c r="S52" s="52">
        <v>5890</v>
      </c>
      <c r="T52" s="53">
        <v>4967</v>
      </c>
      <c r="V52" s="46">
        <v>5789</v>
      </c>
      <c r="W52" s="52">
        <v>5212</v>
      </c>
      <c r="X52" s="52">
        <v>5083</v>
      </c>
      <c r="Y52" s="52">
        <v>5021</v>
      </c>
      <c r="Z52" s="52">
        <v>5257</v>
      </c>
      <c r="AA52" s="52">
        <v>8572</v>
      </c>
      <c r="AB52" s="53">
        <v>8160</v>
      </c>
      <c r="AD52" s="46">
        <v>4308</v>
      </c>
      <c r="AE52" s="52">
        <v>3629</v>
      </c>
      <c r="AF52" s="52">
        <v>3973</v>
      </c>
      <c r="AG52" s="52">
        <v>3679</v>
      </c>
      <c r="AH52" s="52">
        <v>3487</v>
      </c>
      <c r="AI52" s="52">
        <v>5128</v>
      </c>
      <c r="AJ52" s="53">
        <v>5121</v>
      </c>
      <c r="AL52" s="46">
        <v>6242</v>
      </c>
      <c r="AM52" s="52">
        <v>5395</v>
      </c>
      <c r="AN52" s="52">
        <v>5287</v>
      </c>
      <c r="AO52" s="52">
        <v>5149</v>
      </c>
      <c r="AP52" s="52">
        <v>5181</v>
      </c>
      <c r="AQ52" s="52">
        <v>8410</v>
      </c>
      <c r="AR52" s="53">
        <v>8048</v>
      </c>
      <c r="AT52" s="46">
        <v>3815</v>
      </c>
      <c r="AU52" s="52">
        <v>3443</v>
      </c>
      <c r="AV52" s="52">
        <v>4214</v>
      </c>
      <c r="AW52" s="52">
        <v>3701</v>
      </c>
      <c r="AX52" s="52">
        <v>4120</v>
      </c>
      <c r="AY52" s="52">
        <v>7546</v>
      </c>
      <c r="AZ52" s="53">
        <v>6133</v>
      </c>
      <c r="BB52" s="46">
        <v>6108</v>
      </c>
      <c r="BC52" s="52">
        <v>5082</v>
      </c>
      <c r="BD52" s="52">
        <v>4974</v>
      </c>
      <c r="BE52" s="52">
        <v>5062</v>
      </c>
      <c r="BF52" s="52">
        <v>5170</v>
      </c>
      <c r="BG52" s="52">
        <v>9238</v>
      </c>
      <c r="BH52" s="53">
        <v>8567</v>
      </c>
      <c r="BJ52" s="46">
        <v>4713</v>
      </c>
      <c r="BK52" s="52">
        <v>4718</v>
      </c>
      <c r="BL52" s="52">
        <v>4566</v>
      </c>
      <c r="BM52" s="52">
        <v>4520</v>
      </c>
      <c r="BN52" s="52">
        <v>4650</v>
      </c>
      <c r="BO52" s="52">
        <v>7424</v>
      </c>
      <c r="BP52" s="53">
        <v>7030</v>
      </c>
      <c r="BR52" s="46">
        <v>4852</v>
      </c>
      <c r="BS52" s="52">
        <v>4212</v>
      </c>
      <c r="BT52" s="52">
        <v>3919</v>
      </c>
      <c r="BU52" s="52">
        <v>4349</v>
      </c>
      <c r="BV52" s="52">
        <v>7739</v>
      </c>
      <c r="BW52" s="52">
        <v>9557</v>
      </c>
      <c r="BX52" s="53">
        <v>7823</v>
      </c>
      <c r="BZ52" s="46">
        <v>4519</v>
      </c>
      <c r="CA52" s="52">
        <v>4014</v>
      </c>
      <c r="CB52" s="52">
        <v>3447</v>
      </c>
      <c r="CC52" s="52">
        <v>4141</v>
      </c>
      <c r="CD52" s="52">
        <v>6172</v>
      </c>
      <c r="CE52" s="52">
        <v>5164</v>
      </c>
      <c r="CF52" s="53">
        <v>6540</v>
      </c>
      <c r="CH52" s="46">
        <v>6127</v>
      </c>
      <c r="CI52" s="52">
        <v>5372</v>
      </c>
      <c r="CJ52" s="52">
        <v>4765</v>
      </c>
      <c r="CK52" s="52">
        <v>7223</v>
      </c>
      <c r="CL52" s="52">
        <v>6026</v>
      </c>
      <c r="CM52" s="52">
        <v>9523</v>
      </c>
      <c r="CN52" s="53">
        <v>8190</v>
      </c>
      <c r="CP52" s="46">
        <v>4924</v>
      </c>
      <c r="CQ52" s="52">
        <v>4682</v>
      </c>
      <c r="CR52" s="52">
        <v>4466</v>
      </c>
      <c r="CS52" s="52">
        <v>6557</v>
      </c>
      <c r="CT52" s="52">
        <v>4624</v>
      </c>
      <c r="CU52" s="52">
        <v>7569</v>
      </c>
      <c r="CV52" s="53">
        <v>6023</v>
      </c>
      <c r="CX52" s="46">
        <v>5853</v>
      </c>
      <c r="CY52" s="52">
        <v>5082</v>
      </c>
      <c r="CZ52" s="52">
        <v>5212</v>
      </c>
      <c r="DA52" s="52">
        <v>4945</v>
      </c>
      <c r="DB52" s="52">
        <v>5427</v>
      </c>
      <c r="DC52" s="52">
        <v>8770</v>
      </c>
      <c r="DD52" s="53">
        <v>7810</v>
      </c>
      <c r="DF52" s="46">
        <v>4569</v>
      </c>
      <c r="DG52" s="52">
        <v>4039</v>
      </c>
      <c r="DH52" s="52">
        <v>4022</v>
      </c>
      <c r="DI52" s="52">
        <v>4143</v>
      </c>
      <c r="DJ52" s="52">
        <v>4446</v>
      </c>
      <c r="DK52" s="52">
        <v>7401</v>
      </c>
      <c r="DL52" s="53">
        <v>6732</v>
      </c>
      <c r="DN52" s="46">
        <v>6036</v>
      </c>
      <c r="DO52" s="52">
        <v>5223</v>
      </c>
      <c r="DP52" s="52">
        <v>4865</v>
      </c>
      <c r="DQ52" s="52">
        <v>4971</v>
      </c>
      <c r="DR52" s="52">
        <v>5038</v>
      </c>
      <c r="DS52" s="52">
        <v>8413</v>
      </c>
      <c r="DT52" s="53">
        <v>7277</v>
      </c>
      <c r="DV52" s="46">
        <v>4618</v>
      </c>
      <c r="DW52" s="52">
        <v>4390</v>
      </c>
      <c r="DX52" s="52">
        <v>4186</v>
      </c>
      <c r="DY52" s="52">
        <v>4444</v>
      </c>
      <c r="DZ52" s="52">
        <v>4445</v>
      </c>
      <c r="EA52" s="52">
        <v>6996</v>
      </c>
      <c r="EB52" s="53">
        <v>6364</v>
      </c>
      <c r="ED52" s="46">
        <f>SUMIFS(Raw!$I:$I, Raw!$A:$A, 'Calls Answered in 60s'!ED$14, Raw!$C:$C, 'Calls Answered in 60s'!$C52, Raw!$H:$H, "A03")</f>
        <v>5651</v>
      </c>
      <c r="EE52" s="52">
        <f>SUMIFS(Raw!$I:$I, Raw!$A:$A, 'Calls Answered in 60s'!EE$14, Raw!$C:$C, 'Calls Answered in 60s'!$C52, Raw!$H:$H, "A03")</f>
        <v>5020</v>
      </c>
      <c r="EF52" s="52">
        <f>SUMIFS(Raw!$I:$I, Raw!$A:$A, 'Calls Answered in 60s'!EF$14, Raw!$C:$C, 'Calls Answered in 60s'!$C52, Raw!$H:$H, "A03")</f>
        <v>4879</v>
      </c>
      <c r="EG52" s="52">
        <f>SUMIFS(Raw!$I:$I, Raw!$A:$A, 'Calls Answered in 60s'!EG$14, Raw!$C:$C, 'Calls Answered in 60s'!$C52, Raw!$H:$H, "A03")</f>
        <v>4688</v>
      </c>
      <c r="EH52" s="52">
        <f>SUMIFS(Raw!$I:$I, Raw!$A:$A, 'Calls Answered in 60s'!EH$14, Raw!$C:$C, 'Calls Answered in 60s'!$C52, Raw!$H:$H, "A03")</f>
        <v>5095</v>
      </c>
      <c r="EI52" s="52">
        <f>SUMIFS(Raw!$I:$I, Raw!$A:$A, 'Calls Answered in 60s'!EI$14, Raw!$C:$C, 'Calls Answered in 60s'!$C52, Raw!$H:$H, "A03")</f>
        <v>8180</v>
      </c>
      <c r="EJ52" s="53">
        <f>SUMIFS(Raw!$I:$I, Raw!$A:$A, 'Calls Answered in 60s'!EJ$14, Raw!$C:$C, 'Calls Answered in 60s'!$C52, Raw!$H:$H, "A03")</f>
        <v>7132</v>
      </c>
      <c r="EL52" s="46">
        <f>SUMIFS(Raw!$I:$I, Raw!$A:$A, 'Calls Answered in 60s'!EL$14, Raw!$C:$C, 'Calls Answered in 60s'!$C52, Raw!$H:$H, "B01")</f>
        <v>4726</v>
      </c>
      <c r="EM52" s="52">
        <f>SUMIFS(Raw!$I:$I, Raw!$A:$A, 'Calls Answered in 60s'!EM$14, Raw!$C:$C, 'Calls Answered in 60s'!$C52, Raw!$H:$H, "B01")</f>
        <v>4321</v>
      </c>
      <c r="EN52" s="52">
        <f>SUMIFS(Raw!$I:$I, Raw!$A:$A, 'Calls Answered in 60s'!EN$14, Raw!$C:$C, 'Calls Answered in 60s'!$C52, Raw!$H:$H, "B01")</f>
        <v>4346</v>
      </c>
      <c r="EO52" s="52">
        <f>SUMIFS(Raw!$I:$I, Raw!$A:$A, 'Calls Answered in 60s'!EO$14, Raw!$C:$C, 'Calls Answered in 60s'!$C52, Raw!$H:$H, "B01")</f>
        <v>4078</v>
      </c>
      <c r="EP52" s="52">
        <f>SUMIFS(Raw!$I:$I, Raw!$A:$A, 'Calls Answered in 60s'!EP$14, Raw!$C:$C, 'Calls Answered in 60s'!$C52, Raw!$H:$H, "B01")</f>
        <v>4128</v>
      </c>
      <c r="EQ52" s="52">
        <f>SUMIFS(Raw!$I:$I, Raw!$A:$A, 'Calls Answered in 60s'!EQ$14, Raw!$C:$C, 'Calls Answered in 60s'!$C52, Raw!$H:$H, "B01")</f>
        <v>7379</v>
      </c>
      <c r="ER52" s="53">
        <f>SUMIFS(Raw!$I:$I, Raw!$A:$A, 'Calls Answered in 60s'!ER$14, Raw!$C:$C, 'Calls Answered in 60s'!$C52, Raw!$H:$H, "B01")</f>
        <v>6623</v>
      </c>
      <c r="ET52" s="46">
        <f>SUMIFS(Raw!$I:$I, Raw!$A:$A, 'Calls Answered in 60s'!ET$14, Raw!$C:$C, 'Calls Answered in 60s'!$C52, Raw!$H:$H, "A03")</f>
        <v>0</v>
      </c>
      <c r="EU52" s="52">
        <f>SUMIFS(Raw!$I:$I, Raw!$A:$A, 'Calls Answered in 60s'!EU$14, Raw!$C:$C, 'Calls Answered in 60s'!$C52, Raw!$H:$H, "A03")</f>
        <v>0</v>
      </c>
      <c r="EV52" s="52">
        <f>SUMIFS(Raw!$I:$I, Raw!$A:$A, 'Calls Answered in 60s'!EV$14, Raw!$C:$C, 'Calls Answered in 60s'!$C52, Raw!$H:$H, "A03")</f>
        <v>0</v>
      </c>
      <c r="EW52" s="52">
        <f>SUMIFS(Raw!$I:$I, Raw!$A:$A, 'Calls Answered in 60s'!EW$14, Raw!$C:$C, 'Calls Answered in 60s'!$C52, Raw!$H:$H, "A03")</f>
        <v>0</v>
      </c>
      <c r="EX52" s="52">
        <f>SUMIFS(Raw!$I:$I, Raw!$A:$A, 'Calls Answered in 60s'!EX$14, Raw!$C:$C, 'Calls Answered in 60s'!$C52, Raw!$H:$H, "A03")</f>
        <v>0</v>
      </c>
      <c r="EY52" s="52">
        <f>SUMIFS(Raw!$I:$I, Raw!$A:$A, 'Calls Answered in 60s'!EY$14, Raw!$C:$C, 'Calls Answered in 60s'!$C52, Raw!$H:$H, "A03")</f>
        <v>0</v>
      </c>
      <c r="EZ52" s="53">
        <f>SUMIFS(Raw!$I:$I, Raw!$A:$A, 'Calls Answered in 60s'!EZ$14, Raw!$C:$C, 'Calls Answered in 60s'!$C52, Raw!$H:$H, "A03")</f>
        <v>0</v>
      </c>
      <c r="FB52" s="46">
        <f>SUMIFS(Raw!$I:$I, Raw!$A:$A, 'Calls Answered in 60s'!FB$14, Raw!$C:$C, 'Calls Answered in 60s'!$C52, Raw!$H:$H, "B01")</f>
        <v>0</v>
      </c>
      <c r="FC52" s="52">
        <f>SUMIFS(Raw!$I:$I, Raw!$A:$A, 'Calls Answered in 60s'!FC$14, Raw!$C:$C, 'Calls Answered in 60s'!$C52, Raw!$H:$H, "B01")</f>
        <v>0</v>
      </c>
      <c r="FD52" s="52">
        <f>SUMIFS(Raw!$I:$I, Raw!$A:$A, 'Calls Answered in 60s'!FD$14, Raw!$C:$C, 'Calls Answered in 60s'!$C52, Raw!$H:$H, "B01")</f>
        <v>0</v>
      </c>
      <c r="FE52" s="52">
        <f>SUMIFS(Raw!$I:$I, Raw!$A:$A, 'Calls Answered in 60s'!FE$14, Raw!$C:$C, 'Calls Answered in 60s'!$C52, Raw!$H:$H, "B01")</f>
        <v>0</v>
      </c>
      <c r="FF52" s="52">
        <f>SUMIFS(Raw!$I:$I, Raw!$A:$A, 'Calls Answered in 60s'!FF$14, Raw!$C:$C, 'Calls Answered in 60s'!$C52, Raw!$H:$H, "B01")</f>
        <v>0</v>
      </c>
      <c r="FG52" s="52">
        <f>SUMIFS(Raw!$I:$I, Raw!$A:$A, 'Calls Answered in 60s'!FG$14, Raw!$C:$C, 'Calls Answered in 60s'!$C52, Raw!$H:$H, "B01")</f>
        <v>0</v>
      </c>
      <c r="FH52" s="53">
        <f>SUMIFS(Raw!$I:$I, Raw!$A:$A, 'Calls Answered in 60s'!FH$14, Raw!$C:$C, 'Calls Answered in 60s'!$C52, Raw!$H:$H, "B01")</f>
        <v>0</v>
      </c>
      <c r="FJ52" s="46">
        <f>SUMIFS(Raw!$I:$I, Raw!$A:$A, 'Calls Answered in 60s'!FJ$14, Raw!$C:$C, 'Calls Answered in 60s'!$C52, Raw!$H:$H, "A03")</f>
        <v>0</v>
      </c>
      <c r="FK52" s="52">
        <f>SUMIFS(Raw!$I:$I, Raw!$A:$A, 'Calls Answered in 60s'!FK$14, Raw!$C:$C, 'Calls Answered in 60s'!$C52, Raw!$H:$H, "A03")</f>
        <v>0</v>
      </c>
      <c r="FL52" s="52">
        <f>SUMIFS(Raw!$I:$I, Raw!$A:$A, 'Calls Answered in 60s'!FL$14, Raw!$C:$C, 'Calls Answered in 60s'!$C52, Raw!$H:$H, "A03")</f>
        <v>0</v>
      </c>
      <c r="FM52" s="52">
        <f>SUMIFS(Raw!$I:$I, Raw!$A:$A, 'Calls Answered in 60s'!FM$14, Raw!$C:$C, 'Calls Answered in 60s'!$C52, Raw!$H:$H, "A03")</f>
        <v>0</v>
      </c>
      <c r="FN52" s="52">
        <f>SUMIFS(Raw!$I:$I, Raw!$A:$A, 'Calls Answered in 60s'!FN$14, Raw!$C:$C, 'Calls Answered in 60s'!$C52, Raw!$H:$H, "A03")</f>
        <v>0</v>
      </c>
      <c r="FO52" s="52">
        <f>SUMIFS(Raw!$I:$I, Raw!$A:$A, 'Calls Answered in 60s'!FO$14, Raw!$C:$C, 'Calls Answered in 60s'!$C52, Raw!$H:$H, "A03")</f>
        <v>0</v>
      </c>
      <c r="FP52" s="53">
        <f>SUMIFS(Raw!$I:$I, Raw!$A:$A, 'Calls Answered in 60s'!FP$14, Raw!$C:$C, 'Calls Answered in 60s'!$C52, Raw!$H:$H, "A03")</f>
        <v>0</v>
      </c>
      <c r="FR52" s="46">
        <f>SUMIFS(Raw!$I:$I, Raw!$A:$A, 'Calls Answered in 60s'!FR$14, Raw!$C:$C, 'Calls Answered in 60s'!$C52, Raw!$H:$H, "B01")</f>
        <v>0</v>
      </c>
      <c r="FS52" s="52">
        <f>SUMIFS(Raw!$I:$I, Raw!$A:$A, 'Calls Answered in 60s'!FS$14, Raw!$C:$C, 'Calls Answered in 60s'!$C52, Raw!$H:$H, "B01")</f>
        <v>0</v>
      </c>
      <c r="FT52" s="52">
        <f>SUMIFS(Raw!$I:$I, Raw!$A:$A, 'Calls Answered in 60s'!FT$14, Raw!$C:$C, 'Calls Answered in 60s'!$C52, Raw!$H:$H, "B01")</f>
        <v>0</v>
      </c>
      <c r="FU52" s="52">
        <f>SUMIFS(Raw!$I:$I, Raw!$A:$A, 'Calls Answered in 60s'!FU$14, Raw!$C:$C, 'Calls Answered in 60s'!$C52, Raw!$H:$H, "B01")</f>
        <v>0</v>
      </c>
      <c r="FV52" s="52">
        <f>SUMIFS(Raw!$I:$I, Raw!$A:$A, 'Calls Answered in 60s'!FV$14, Raw!$C:$C, 'Calls Answered in 60s'!$C52, Raw!$H:$H, "B01")</f>
        <v>0</v>
      </c>
      <c r="FW52" s="52">
        <f>SUMIFS(Raw!$I:$I, Raw!$A:$A, 'Calls Answered in 60s'!FW$14, Raw!$C:$C, 'Calls Answered in 60s'!$C52, Raw!$H:$H, "B01")</f>
        <v>0</v>
      </c>
      <c r="FX52" s="53">
        <f>SUMIFS(Raw!$I:$I, Raw!$A:$A, 'Calls Answered in 60s'!FX$14, Raw!$C:$C, 'Calls Answered in 60s'!$C52, Raw!$H:$H, "B01")</f>
        <v>0</v>
      </c>
      <c r="FZ52" s="46">
        <f>SUMIFS(Raw!$I:$I, Raw!$A:$A, 'Calls Answered in 60s'!FZ$14, Raw!$C:$C, 'Calls Answered in 60s'!$C52, Raw!$H:$H, "A03")</f>
        <v>0</v>
      </c>
      <c r="GA52" s="52">
        <f>SUMIFS(Raw!$I:$I, Raw!$A:$A, 'Calls Answered in 60s'!GA$14, Raw!$C:$C, 'Calls Answered in 60s'!$C52, Raw!$H:$H, "A03")</f>
        <v>0</v>
      </c>
      <c r="GB52" s="52">
        <f>SUMIFS(Raw!$I:$I, Raw!$A:$A, 'Calls Answered in 60s'!GB$14, Raw!$C:$C, 'Calls Answered in 60s'!$C52, Raw!$H:$H, "A03")</f>
        <v>0</v>
      </c>
      <c r="GC52" s="52">
        <f>SUMIFS(Raw!$I:$I, Raw!$A:$A, 'Calls Answered in 60s'!GC$14, Raw!$C:$C, 'Calls Answered in 60s'!$C52, Raw!$H:$H, "A03")</f>
        <v>0</v>
      </c>
      <c r="GD52" s="52">
        <f>SUMIFS(Raw!$I:$I, Raw!$A:$A, 'Calls Answered in 60s'!GD$14, Raw!$C:$C, 'Calls Answered in 60s'!$C52, Raw!$H:$H, "A03")</f>
        <v>0</v>
      </c>
      <c r="GE52" s="52">
        <f>SUMIFS(Raw!$I:$I, Raw!$A:$A, 'Calls Answered in 60s'!GE$14, Raw!$C:$C, 'Calls Answered in 60s'!$C52, Raw!$H:$H, "A03")</f>
        <v>0</v>
      </c>
      <c r="GF52" s="53">
        <f>SUMIFS(Raw!$I:$I, Raw!$A:$A, 'Calls Answered in 60s'!GF$14, Raw!$C:$C, 'Calls Answered in 60s'!$C52, Raw!$H:$H, "A03")</f>
        <v>0</v>
      </c>
      <c r="GH52" s="46">
        <f>SUMIFS(Raw!$I:$I, Raw!$A:$A, 'Calls Answered in 60s'!GH$14, Raw!$C:$C, 'Calls Answered in 60s'!$C52, Raw!$H:$H, "B01")</f>
        <v>0</v>
      </c>
      <c r="GI52" s="52">
        <f>SUMIFS(Raw!$I:$I, Raw!$A:$A, 'Calls Answered in 60s'!GI$14, Raw!$C:$C, 'Calls Answered in 60s'!$C52, Raw!$H:$H, "B01")</f>
        <v>0</v>
      </c>
      <c r="GJ52" s="52">
        <f>SUMIFS(Raw!$I:$I, Raw!$A:$A, 'Calls Answered in 60s'!GJ$14, Raw!$C:$C, 'Calls Answered in 60s'!$C52, Raw!$H:$H, "B01")</f>
        <v>0</v>
      </c>
      <c r="GK52" s="52">
        <f>SUMIFS(Raw!$I:$I, Raw!$A:$A, 'Calls Answered in 60s'!GK$14, Raw!$C:$C, 'Calls Answered in 60s'!$C52, Raw!$H:$H, "B01")</f>
        <v>0</v>
      </c>
      <c r="GL52" s="52">
        <f>SUMIFS(Raw!$I:$I, Raw!$A:$A, 'Calls Answered in 60s'!GL$14, Raw!$C:$C, 'Calls Answered in 60s'!$C52, Raw!$H:$H, "B01")</f>
        <v>0</v>
      </c>
      <c r="GM52" s="52">
        <f>SUMIFS(Raw!$I:$I, Raw!$A:$A, 'Calls Answered in 60s'!GM$14, Raw!$C:$C, 'Calls Answered in 60s'!$C52, Raw!$H:$H, "B01")</f>
        <v>0</v>
      </c>
      <c r="GN52" s="53">
        <f>SUMIFS(Raw!$I:$I, Raw!$A:$A, 'Calls Answered in 60s'!GN$14, Raw!$C:$C, 'Calls Answered in 60s'!$C52, Raw!$H:$H, "B01")</f>
        <v>0</v>
      </c>
      <c r="GP52" s="46">
        <f>SUMIFS(Raw!$I:$I, Raw!$A:$A, 'Calls Answered in 60s'!GP$14, Raw!$C:$C, 'Calls Answered in 60s'!$C52, Raw!$H:$H, "A03")</f>
        <v>0</v>
      </c>
      <c r="GQ52" s="52">
        <f>SUMIFS(Raw!$I:$I, Raw!$A:$A, 'Calls Answered in 60s'!GQ$14, Raw!$C:$C, 'Calls Answered in 60s'!$C52, Raw!$H:$H, "A03")</f>
        <v>0</v>
      </c>
      <c r="GR52" s="52">
        <f>SUMIFS(Raw!$I:$I, Raw!$A:$A, 'Calls Answered in 60s'!GR$14, Raw!$C:$C, 'Calls Answered in 60s'!$C52, Raw!$H:$H, "A03")</f>
        <v>0</v>
      </c>
      <c r="GS52" s="52">
        <f>SUMIFS(Raw!$I:$I, Raw!$A:$A, 'Calls Answered in 60s'!GS$14, Raw!$C:$C, 'Calls Answered in 60s'!$C52, Raw!$H:$H, "A03")</f>
        <v>0</v>
      </c>
      <c r="GT52" s="52">
        <f>SUMIFS(Raw!$I:$I, Raw!$A:$A, 'Calls Answered in 60s'!GT$14, Raw!$C:$C, 'Calls Answered in 60s'!$C52, Raw!$H:$H, "A03")</f>
        <v>0</v>
      </c>
      <c r="GU52" s="52">
        <f>SUMIFS(Raw!$I:$I, Raw!$A:$A, 'Calls Answered in 60s'!GU$14, Raw!$C:$C, 'Calls Answered in 60s'!$C52, Raw!$H:$H, "A03")</f>
        <v>0</v>
      </c>
      <c r="GV52" s="53">
        <f>SUMIFS(Raw!$I:$I, Raw!$A:$A, 'Calls Answered in 60s'!GV$14, Raw!$C:$C, 'Calls Answered in 60s'!$C52, Raw!$H:$H, "A03")</f>
        <v>0</v>
      </c>
      <c r="GX52" s="46">
        <f>SUMIFS(Raw!$I:$I, Raw!$A:$A, 'Calls Answered in 60s'!GX$14, Raw!$C:$C, 'Calls Answered in 60s'!$C52, Raw!$H:$H, "B01")</f>
        <v>0</v>
      </c>
      <c r="GY52" s="52">
        <f>SUMIFS(Raw!$I:$I, Raw!$A:$A, 'Calls Answered in 60s'!GY$14, Raw!$C:$C, 'Calls Answered in 60s'!$C52, Raw!$H:$H, "B01")</f>
        <v>0</v>
      </c>
      <c r="GZ52" s="52">
        <f>SUMIFS(Raw!$I:$I, Raw!$A:$A, 'Calls Answered in 60s'!GZ$14, Raw!$C:$C, 'Calls Answered in 60s'!$C52, Raw!$H:$H, "B01")</f>
        <v>0</v>
      </c>
      <c r="HA52" s="52">
        <f>SUMIFS(Raw!$I:$I, Raw!$A:$A, 'Calls Answered in 60s'!HA$14, Raw!$C:$C, 'Calls Answered in 60s'!$C52, Raw!$H:$H, "B01")</f>
        <v>0</v>
      </c>
      <c r="HB52" s="52">
        <f>SUMIFS(Raw!$I:$I, Raw!$A:$A, 'Calls Answered in 60s'!HB$14, Raw!$C:$C, 'Calls Answered in 60s'!$C52, Raw!$H:$H, "B01")</f>
        <v>0</v>
      </c>
      <c r="HC52" s="52">
        <f>SUMIFS(Raw!$I:$I, Raw!$A:$A, 'Calls Answered in 60s'!HC$14, Raw!$C:$C, 'Calls Answered in 60s'!$C52, Raw!$H:$H, "B01")</f>
        <v>0</v>
      </c>
      <c r="HD52" s="53">
        <f>SUMIFS(Raw!$I:$I, Raw!$A:$A, 'Calls Answered in 60s'!HD$14, Raw!$C:$C, 'Calls Answered in 60s'!$C52, Raw!$H:$H, "B01")</f>
        <v>0</v>
      </c>
      <c r="HF52" s="46">
        <f>SUMIFS(Raw!$I:$I, Raw!$A:$A, 'Calls Answered in 60s'!HF$14, Raw!$C:$C, 'Calls Answered in 60s'!$C52, Raw!$H:$H, "A03")</f>
        <v>0</v>
      </c>
      <c r="HG52" s="52">
        <f>SUMIFS(Raw!$I:$I, Raw!$A:$A, 'Calls Answered in 60s'!HG$14, Raw!$C:$C, 'Calls Answered in 60s'!$C52, Raw!$H:$H, "A03")</f>
        <v>0</v>
      </c>
      <c r="HH52" s="52">
        <f>SUMIFS(Raw!$I:$I, Raw!$A:$A, 'Calls Answered in 60s'!HH$14, Raw!$C:$C, 'Calls Answered in 60s'!$C52, Raw!$H:$H, "A03")</f>
        <v>0</v>
      </c>
      <c r="HI52" s="52">
        <f>SUMIFS(Raw!$I:$I, Raw!$A:$A, 'Calls Answered in 60s'!HI$14, Raw!$C:$C, 'Calls Answered in 60s'!$C52, Raw!$H:$H, "A03")</f>
        <v>0</v>
      </c>
      <c r="HJ52" s="52">
        <f>SUMIFS(Raw!$I:$I, Raw!$A:$A, 'Calls Answered in 60s'!HJ$14, Raw!$C:$C, 'Calls Answered in 60s'!$C52, Raw!$H:$H, "A03")</f>
        <v>0</v>
      </c>
      <c r="HK52" s="52">
        <f>SUMIFS(Raw!$I:$I, Raw!$A:$A, 'Calls Answered in 60s'!HK$14, Raw!$C:$C, 'Calls Answered in 60s'!$C52, Raw!$H:$H, "A03")</f>
        <v>0</v>
      </c>
      <c r="HL52" s="53">
        <f>SUMIFS(Raw!$I:$I, Raw!$A:$A, 'Calls Answered in 60s'!HL$14, Raw!$C:$C, 'Calls Answered in 60s'!$C52, Raw!$H:$H, "A03")</f>
        <v>0</v>
      </c>
      <c r="HN52" s="46">
        <f>SUMIFS(Raw!$I:$I, Raw!$A:$A, 'Calls Answered in 60s'!HN$14, Raw!$C:$C, 'Calls Answered in 60s'!$C52, Raw!$H:$H, "B01")</f>
        <v>0</v>
      </c>
      <c r="HO52" s="52">
        <f>SUMIFS(Raw!$I:$I, Raw!$A:$A, 'Calls Answered in 60s'!HO$14, Raw!$C:$C, 'Calls Answered in 60s'!$C52, Raw!$H:$H, "B01")</f>
        <v>0</v>
      </c>
      <c r="HP52" s="52">
        <f>SUMIFS(Raw!$I:$I, Raw!$A:$A, 'Calls Answered in 60s'!HP$14, Raw!$C:$C, 'Calls Answered in 60s'!$C52, Raw!$H:$H, "B01")</f>
        <v>0</v>
      </c>
      <c r="HQ52" s="52">
        <f>SUMIFS(Raw!$I:$I, Raw!$A:$A, 'Calls Answered in 60s'!HQ$14, Raw!$C:$C, 'Calls Answered in 60s'!$C52, Raw!$H:$H, "B01")</f>
        <v>0</v>
      </c>
      <c r="HR52" s="52">
        <f>SUMIFS(Raw!$I:$I, Raw!$A:$A, 'Calls Answered in 60s'!HR$14, Raw!$C:$C, 'Calls Answered in 60s'!$C52, Raw!$H:$H, "B01")</f>
        <v>0</v>
      </c>
      <c r="HS52" s="52">
        <f>SUMIFS(Raw!$I:$I, Raw!$A:$A, 'Calls Answered in 60s'!HS$14, Raw!$C:$C, 'Calls Answered in 60s'!$C52, Raw!$H:$H, "B01")</f>
        <v>0</v>
      </c>
      <c r="HT52" s="53">
        <f>SUMIFS(Raw!$I:$I, Raw!$A:$A, 'Calls Answered in 60s'!HT$14, Raw!$C:$C, 'Calls Answered in 60s'!$C52, Raw!$H:$H, "B01")</f>
        <v>0</v>
      </c>
      <c r="HV52" s="46">
        <f>SUMIFS(Raw!$I:$I, Raw!$A:$A, 'Calls Answered in 60s'!HV$14, Raw!$C:$C, 'Calls Answered in 60s'!$C52, Raw!$H:$H, "A03")</f>
        <v>0</v>
      </c>
      <c r="HW52" s="52">
        <f>SUMIFS(Raw!$I:$I, Raw!$A:$A, 'Calls Answered in 60s'!HW$14, Raw!$C:$C, 'Calls Answered in 60s'!$C52, Raw!$H:$H, "A03")</f>
        <v>0</v>
      </c>
      <c r="HX52" s="52">
        <f>SUMIFS(Raw!$I:$I, Raw!$A:$A, 'Calls Answered in 60s'!HX$14, Raw!$C:$C, 'Calls Answered in 60s'!$C52, Raw!$H:$H, "A03")</f>
        <v>0</v>
      </c>
      <c r="HY52" s="52">
        <f>SUMIFS(Raw!$I:$I, Raw!$A:$A, 'Calls Answered in 60s'!HY$14, Raw!$C:$C, 'Calls Answered in 60s'!$C52, Raw!$H:$H, "A03")</f>
        <v>0</v>
      </c>
      <c r="HZ52" s="52">
        <f>SUMIFS(Raw!$I:$I, Raw!$A:$A, 'Calls Answered in 60s'!HZ$14, Raw!$C:$C, 'Calls Answered in 60s'!$C52, Raw!$H:$H, "A03")</f>
        <v>0</v>
      </c>
      <c r="IA52" s="52">
        <f>SUMIFS(Raw!$I:$I, Raw!$A:$A, 'Calls Answered in 60s'!IA$14, Raw!$C:$C, 'Calls Answered in 60s'!$C52, Raw!$H:$H, "A03")</f>
        <v>0</v>
      </c>
      <c r="IB52" s="53">
        <f>SUMIFS(Raw!$I:$I, Raw!$A:$A, 'Calls Answered in 60s'!IB$14, Raw!$C:$C, 'Calls Answered in 60s'!$C52, Raw!$H:$H, "A03")</f>
        <v>0</v>
      </c>
      <c r="ID52" s="46">
        <f>SUMIFS(Raw!$I:$I, Raw!$A:$A, 'Calls Answered in 60s'!ID$14, Raw!$C:$C, 'Calls Answered in 60s'!$C52, Raw!$H:$H, "B01")</f>
        <v>0</v>
      </c>
      <c r="IE52" s="52">
        <f>SUMIFS(Raw!$I:$I, Raw!$A:$A, 'Calls Answered in 60s'!IE$14, Raw!$C:$C, 'Calls Answered in 60s'!$C52, Raw!$H:$H, "B01")</f>
        <v>0</v>
      </c>
      <c r="IF52" s="52">
        <f>SUMIFS(Raw!$I:$I, Raw!$A:$A, 'Calls Answered in 60s'!IF$14, Raw!$C:$C, 'Calls Answered in 60s'!$C52, Raw!$H:$H, "B01")</f>
        <v>0</v>
      </c>
      <c r="IG52" s="52">
        <f>SUMIFS(Raw!$I:$I, Raw!$A:$A, 'Calls Answered in 60s'!IG$14, Raw!$C:$C, 'Calls Answered in 60s'!$C52, Raw!$H:$H, "B01")</f>
        <v>0</v>
      </c>
      <c r="IH52" s="52">
        <f>SUMIFS(Raw!$I:$I, Raw!$A:$A, 'Calls Answered in 60s'!IH$14, Raw!$C:$C, 'Calls Answered in 60s'!$C52, Raw!$H:$H, "B01")</f>
        <v>0</v>
      </c>
      <c r="II52" s="52">
        <f>SUMIFS(Raw!$I:$I, Raw!$A:$A, 'Calls Answered in 60s'!II$14, Raw!$C:$C, 'Calls Answered in 60s'!$C52, Raw!$H:$H, "B01")</f>
        <v>0</v>
      </c>
      <c r="IJ52" s="53">
        <f>SUMIFS(Raw!$I:$I, Raw!$A:$A, 'Calls Answered in 60s'!IJ$14, Raw!$C:$C, 'Calls Answered in 60s'!$C52, Raw!$H:$H, "B01")</f>
        <v>0</v>
      </c>
      <c r="IL52" s="46">
        <f>SUMIFS(Raw!$I:$I, Raw!$A:$A, 'Calls Answered in 60s'!IL$14, Raw!$C:$C, 'Calls Answered in 60s'!$C52, Raw!$H:$H, "A03")</f>
        <v>0</v>
      </c>
      <c r="IM52" s="52">
        <f>SUMIFS(Raw!$I:$I, Raw!$A:$A, 'Calls Answered in 60s'!IM$14, Raw!$C:$C, 'Calls Answered in 60s'!$C52, Raw!$H:$H, "A03")</f>
        <v>0</v>
      </c>
      <c r="IN52" s="52">
        <f>SUMIFS(Raw!$I:$I, Raw!$A:$A, 'Calls Answered in 60s'!IN$14, Raw!$C:$C, 'Calls Answered in 60s'!$C52, Raw!$H:$H, "A03")</f>
        <v>0</v>
      </c>
      <c r="IO52" s="52">
        <f>SUMIFS(Raw!$I:$I, Raw!$A:$A, 'Calls Answered in 60s'!IO$14, Raw!$C:$C, 'Calls Answered in 60s'!$C52, Raw!$H:$H, "A03")</f>
        <v>0</v>
      </c>
      <c r="IP52" s="52">
        <f>SUMIFS(Raw!$I:$I, Raw!$A:$A, 'Calls Answered in 60s'!IP$14, Raw!$C:$C, 'Calls Answered in 60s'!$C52, Raw!$H:$H, "A03")</f>
        <v>0</v>
      </c>
      <c r="IQ52" s="52">
        <f>SUMIFS(Raw!$I:$I, Raw!$A:$A, 'Calls Answered in 60s'!IQ$14, Raw!$C:$C, 'Calls Answered in 60s'!$C52, Raw!$H:$H, "A03")</f>
        <v>0</v>
      </c>
      <c r="IR52" s="53">
        <f>SUMIFS(Raw!$I:$I, Raw!$A:$A, 'Calls Answered in 60s'!IR$14, Raw!$C:$C, 'Calls Answered in 60s'!$C52, Raw!$H:$H, "A03")</f>
        <v>0</v>
      </c>
      <c r="IT52" s="46">
        <f>SUMIFS(Raw!$I:$I, Raw!$A:$A, 'Calls Answered in 60s'!IT$14, Raw!$C:$C, 'Calls Answered in 60s'!$C52, Raw!$H:$H, "B01")</f>
        <v>0</v>
      </c>
      <c r="IU52" s="52">
        <f>SUMIFS(Raw!$I:$I, Raw!$A:$A, 'Calls Answered in 60s'!IU$14, Raw!$C:$C, 'Calls Answered in 60s'!$C52, Raw!$H:$H, "B01")</f>
        <v>0</v>
      </c>
      <c r="IV52" s="52">
        <f>SUMIFS(Raw!$I:$I, Raw!$A:$A, 'Calls Answered in 60s'!IV$14, Raw!$C:$C, 'Calls Answered in 60s'!$C52, Raw!$H:$H, "B01")</f>
        <v>0</v>
      </c>
      <c r="IW52" s="52">
        <f>SUMIFS(Raw!$I:$I, Raw!$A:$A, 'Calls Answered in 60s'!IW$14, Raw!$C:$C, 'Calls Answered in 60s'!$C52, Raw!$H:$H, "B01")</f>
        <v>0</v>
      </c>
      <c r="IX52" s="52">
        <f>SUMIFS(Raw!$I:$I, Raw!$A:$A, 'Calls Answered in 60s'!IX$14, Raw!$C:$C, 'Calls Answered in 60s'!$C52, Raw!$H:$H, "B01")</f>
        <v>0</v>
      </c>
      <c r="IY52" s="52">
        <f>SUMIFS(Raw!$I:$I, Raw!$A:$A, 'Calls Answered in 60s'!IY$14, Raw!$C:$C, 'Calls Answered in 60s'!$C52, Raw!$H:$H, "B01")</f>
        <v>0</v>
      </c>
      <c r="IZ52" s="53">
        <f>SUMIFS(Raw!$I:$I, Raw!$A:$A, 'Calls Answered in 60s'!IZ$14, Raw!$C:$C, 'Calls Answered in 60s'!$C52, Raw!$H:$H, "B01")</f>
        <v>0</v>
      </c>
      <c r="JB52" s="46">
        <f>SUMIFS(Raw!$I:$I, Raw!$A:$A, 'Calls Answered in 60s'!JB$14, Raw!$C:$C, 'Calls Answered in 60s'!$C52, Raw!$H:$H, "A03")</f>
        <v>0</v>
      </c>
      <c r="JC52" s="52">
        <f>SUMIFS(Raw!$I:$I, Raw!$A:$A, 'Calls Answered in 60s'!JC$14, Raw!$C:$C, 'Calls Answered in 60s'!$C52, Raw!$H:$H, "A03")</f>
        <v>0</v>
      </c>
      <c r="JD52" s="52">
        <f>SUMIFS(Raw!$I:$I, Raw!$A:$A, 'Calls Answered in 60s'!JD$14, Raw!$C:$C, 'Calls Answered in 60s'!$C52, Raw!$H:$H, "A03")</f>
        <v>0</v>
      </c>
      <c r="JE52" s="52">
        <f>SUMIFS(Raw!$I:$I, Raw!$A:$A, 'Calls Answered in 60s'!JE$14, Raw!$C:$C, 'Calls Answered in 60s'!$C52, Raw!$H:$H, "A03")</f>
        <v>0</v>
      </c>
      <c r="JF52" s="52">
        <f>SUMIFS(Raw!$I:$I, Raw!$A:$A, 'Calls Answered in 60s'!JF$14, Raw!$C:$C, 'Calls Answered in 60s'!$C52, Raw!$H:$H, "A03")</f>
        <v>0</v>
      </c>
      <c r="JG52" s="52">
        <f>SUMIFS(Raw!$I:$I, Raw!$A:$A, 'Calls Answered in 60s'!JG$14, Raw!$C:$C, 'Calls Answered in 60s'!$C52, Raw!$H:$H, "A03")</f>
        <v>0</v>
      </c>
      <c r="JH52" s="53">
        <f>SUMIFS(Raw!$I:$I, Raw!$A:$A, 'Calls Answered in 60s'!JH$14, Raw!$C:$C, 'Calls Answered in 60s'!$C52, Raw!$H:$H, "A03")</f>
        <v>0</v>
      </c>
      <c r="JJ52" s="46">
        <f>SUMIFS(Raw!$I:$I, Raw!$A:$A, 'Calls Answered in 60s'!JJ$14, Raw!$C:$C, 'Calls Answered in 60s'!$C52, Raw!$H:$H, "B01")</f>
        <v>0</v>
      </c>
      <c r="JK52" s="52">
        <f>SUMIFS(Raw!$I:$I, Raw!$A:$A, 'Calls Answered in 60s'!JK$14, Raw!$C:$C, 'Calls Answered in 60s'!$C52, Raw!$H:$H, "B01")</f>
        <v>0</v>
      </c>
      <c r="JL52" s="52">
        <f>SUMIFS(Raw!$I:$I, Raw!$A:$A, 'Calls Answered in 60s'!JL$14, Raw!$C:$C, 'Calls Answered in 60s'!$C52, Raw!$H:$H, "B01")</f>
        <v>0</v>
      </c>
      <c r="JM52" s="52">
        <f>SUMIFS(Raw!$I:$I, Raw!$A:$A, 'Calls Answered in 60s'!JM$14, Raw!$C:$C, 'Calls Answered in 60s'!$C52, Raw!$H:$H, "B01")</f>
        <v>0</v>
      </c>
      <c r="JN52" s="52">
        <f>SUMIFS(Raw!$I:$I, Raw!$A:$A, 'Calls Answered in 60s'!JN$14, Raw!$C:$C, 'Calls Answered in 60s'!$C52, Raw!$H:$H, "B01")</f>
        <v>0</v>
      </c>
      <c r="JO52" s="52">
        <f>SUMIFS(Raw!$I:$I, Raw!$A:$A, 'Calls Answered in 60s'!JO$14, Raw!$C:$C, 'Calls Answered in 60s'!$C52, Raw!$H:$H, "B01")</f>
        <v>0</v>
      </c>
      <c r="JP52" s="53">
        <f>SUMIFS(Raw!$I:$I, Raw!$A:$A, 'Calls Answered in 60s'!JP$14, Raw!$C:$C, 'Calls Answered in 60s'!$C52, Raw!$H:$H, "B01")</f>
        <v>0</v>
      </c>
      <c r="JR52" s="46">
        <f>SUMIFS(Raw!$I:$I, Raw!$A:$A, 'Calls Answered in 60s'!JR$14, Raw!$C:$C, 'Calls Answered in 60s'!$C52, Raw!$H:$H, "A03")</f>
        <v>0</v>
      </c>
      <c r="JS52" s="52">
        <f>SUMIFS(Raw!$I:$I, Raw!$A:$A, 'Calls Answered in 60s'!JS$14, Raw!$C:$C, 'Calls Answered in 60s'!$C52, Raw!$H:$H, "A03")</f>
        <v>0</v>
      </c>
      <c r="JT52" s="52">
        <f>SUMIFS(Raw!$I:$I, Raw!$A:$A, 'Calls Answered in 60s'!JT$14, Raw!$C:$C, 'Calls Answered in 60s'!$C52, Raw!$H:$H, "A03")</f>
        <v>0</v>
      </c>
      <c r="JU52" s="52">
        <f>SUMIFS(Raw!$I:$I, Raw!$A:$A, 'Calls Answered in 60s'!JU$14, Raw!$C:$C, 'Calls Answered in 60s'!$C52, Raw!$H:$H, "A03")</f>
        <v>0</v>
      </c>
      <c r="JV52" s="52">
        <f>SUMIFS(Raw!$I:$I, Raw!$A:$A, 'Calls Answered in 60s'!JV$14, Raw!$C:$C, 'Calls Answered in 60s'!$C52, Raw!$H:$H, "A03")</f>
        <v>0</v>
      </c>
      <c r="JW52" s="52">
        <f>SUMIFS(Raw!$I:$I, Raw!$A:$A, 'Calls Answered in 60s'!JW$14, Raw!$C:$C, 'Calls Answered in 60s'!$C52, Raw!$H:$H, "A03")</f>
        <v>0</v>
      </c>
      <c r="JX52" s="53">
        <f>SUMIFS(Raw!$I:$I, Raw!$A:$A, 'Calls Answered in 60s'!JX$14, Raw!$C:$C, 'Calls Answered in 60s'!$C52, Raw!$H:$H, "A03")</f>
        <v>0</v>
      </c>
      <c r="JZ52" s="46">
        <f>SUMIFS(Raw!$I:$I, Raw!$A:$A, 'Calls Answered in 60s'!JZ$14, Raw!$C:$C, 'Calls Answered in 60s'!$C52, Raw!$H:$H, "B01")</f>
        <v>0</v>
      </c>
      <c r="KA52" s="52">
        <f>SUMIFS(Raw!$I:$I, Raw!$A:$A, 'Calls Answered in 60s'!KA$14, Raw!$C:$C, 'Calls Answered in 60s'!$C52, Raw!$H:$H, "B01")</f>
        <v>0</v>
      </c>
      <c r="KB52" s="52">
        <f>SUMIFS(Raw!$I:$I, Raw!$A:$A, 'Calls Answered in 60s'!KB$14, Raw!$C:$C, 'Calls Answered in 60s'!$C52, Raw!$H:$H, "B01")</f>
        <v>0</v>
      </c>
      <c r="KC52" s="52">
        <f>SUMIFS(Raw!$I:$I, Raw!$A:$A, 'Calls Answered in 60s'!KC$14, Raw!$C:$C, 'Calls Answered in 60s'!$C52, Raw!$H:$H, "B01")</f>
        <v>0</v>
      </c>
      <c r="KD52" s="52">
        <f>SUMIFS(Raw!$I:$I, Raw!$A:$A, 'Calls Answered in 60s'!KD$14, Raw!$C:$C, 'Calls Answered in 60s'!$C52, Raw!$H:$H, "B01")</f>
        <v>0</v>
      </c>
      <c r="KE52" s="52">
        <f>SUMIFS(Raw!$I:$I, Raw!$A:$A, 'Calls Answered in 60s'!KE$14, Raw!$C:$C, 'Calls Answered in 60s'!$C52, Raw!$H:$H, "B01")</f>
        <v>0</v>
      </c>
      <c r="KF52" s="53">
        <f>SUMIFS(Raw!$I:$I, Raw!$A:$A, 'Calls Answered in 60s'!KF$14, Raw!$C:$C, 'Calls Answered in 60s'!$C52, Raw!$H:$H, "B01")</f>
        <v>0</v>
      </c>
      <c r="KH52" s="46">
        <f>SUMIFS(Raw!$I:$I, Raw!$A:$A, 'Calls Answered in 60s'!KH$14, Raw!$C:$C, 'Calls Answered in 60s'!$C52, Raw!$H:$H, "A03")</f>
        <v>0</v>
      </c>
      <c r="KI52" s="52">
        <f>SUMIFS(Raw!$I:$I, Raw!$A:$A, 'Calls Answered in 60s'!KI$14, Raw!$C:$C, 'Calls Answered in 60s'!$C52, Raw!$H:$H, "A03")</f>
        <v>0</v>
      </c>
      <c r="KJ52" s="52">
        <f>SUMIFS(Raw!$I:$I, Raw!$A:$A, 'Calls Answered in 60s'!KJ$14, Raw!$C:$C, 'Calls Answered in 60s'!$C52, Raw!$H:$H, "A03")</f>
        <v>0</v>
      </c>
      <c r="KK52" s="52">
        <f>SUMIFS(Raw!$I:$I, Raw!$A:$A, 'Calls Answered in 60s'!KK$14, Raw!$C:$C, 'Calls Answered in 60s'!$C52, Raw!$H:$H, "A03")</f>
        <v>0</v>
      </c>
      <c r="KL52" s="52">
        <f>SUMIFS(Raw!$I:$I, Raw!$A:$A, 'Calls Answered in 60s'!KL$14, Raw!$C:$C, 'Calls Answered in 60s'!$C52, Raw!$H:$H, "A03")</f>
        <v>0</v>
      </c>
      <c r="KM52" s="52">
        <f>SUMIFS(Raw!$I:$I, Raw!$A:$A, 'Calls Answered in 60s'!KM$14, Raw!$C:$C, 'Calls Answered in 60s'!$C52, Raw!$H:$H, "A03")</f>
        <v>0</v>
      </c>
      <c r="KN52" s="53">
        <f>SUMIFS(Raw!$I:$I, Raw!$A:$A, 'Calls Answered in 60s'!KN$14, Raw!$C:$C, 'Calls Answered in 60s'!$C52, Raw!$H:$H, "A03")</f>
        <v>0</v>
      </c>
      <c r="KP52" s="46">
        <f>SUMIFS(Raw!$I:$I, Raw!$A:$A, 'Calls Answered in 60s'!KP$14, Raw!$C:$C, 'Calls Answered in 60s'!$C52, Raw!$H:$H, "B01")</f>
        <v>0</v>
      </c>
      <c r="KQ52" s="52">
        <f>SUMIFS(Raw!$I:$I, Raw!$A:$A, 'Calls Answered in 60s'!KQ$14, Raw!$C:$C, 'Calls Answered in 60s'!$C52, Raw!$H:$H, "B01")</f>
        <v>0</v>
      </c>
      <c r="KR52" s="52">
        <f>SUMIFS(Raw!$I:$I, Raw!$A:$A, 'Calls Answered in 60s'!KR$14, Raw!$C:$C, 'Calls Answered in 60s'!$C52, Raw!$H:$H, "B01")</f>
        <v>0</v>
      </c>
      <c r="KS52" s="52">
        <f>SUMIFS(Raw!$I:$I, Raw!$A:$A, 'Calls Answered in 60s'!KS$14, Raw!$C:$C, 'Calls Answered in 60s'!$C52, Raw!$H:$H, "B01")</f>
        <v>0</v>
      </c>
      <c r="KT52" s="52">
        <f>SUMIFS(Raw!$I:$I, Raw!$A:$A, 'Calls Answered in 60s'!KT$14, Raw!$C:$C, 'Calls Answered in 60s'!$C52, Raw!$H:$H, "B01")</f>
        <v>0</v>
      </c>
      <c r="KU52" s="52">
        <f>SUMIFS(Raw!$I:$I, Raw!$A:$A, 'Calls Answered in 60s'!KU$14, Raw!$C:$C, 'Calls Answered in 60s'!$C52, Raw!$H:$H, "B01")</f>
        <v>0</v>
      </c>
      <c r="KV52" s="53">
        <f>SUMIFS(Raw!$I:$I, Raw!$A:$A, 'Calls Answered in 60s'!KV$14, Raw!$C:$C, 'Calls Answered in 60s'!$C52, Raw!$H:$H, "B01")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N54" s="116">
        <f>SUM(N15:T15)</f>
        <v>258634</v>
      </c>
      <c r="O54" s="117" t="str">
        <f>IF(O55&lt;&gt;0,"Error",IF(O56&lt;&gt;0,"Error","OK"))</f>
        <v>OK</v>
      </c>
      <c r="V54" s="116">
        <f>SUM(V15:AB15)</f>
        <v>402629</v>
      </c>
      <c r="W54" s="117" t="str">
        <f>IF(W55&lt;&gt;0,"Error",IF(W56&lt;&gt;0,"Error","OK"))</f>
        <v>OK</v>
      </c>
      <c r="AD54" s="116">
        <f>SUM(AD15:AJ15)</f>
        <v>265323</v>
      </c>
      <c r="AE54" s="117" t="str">
        <f>IF(AE55&lt;&gt;0,"Error",IF(AE56&lt;&gt;0,"Error","OK"))</f>
        <v>OK</v>
      </c>
      <c r="AL54" s="116">
        <f>SUM(AL15:AR15)</f>
        <v>395443</v>
      </c>
      <c r="AM54" s="117" t="str">
        <f>IF(AM55&lt;&gt;0,"Error",IF(AM56&lt;&gt;0,"Error","OK"))</f>
        <v>OK</v>
      </c>
      <c r="AT54" s="116">
        <f>SUM(AT15:AZ15)</f>
        <v>283525</v>
      </c>
      <c r="AU54" s="117" t="str">
        <f>IF(AU55&lt;&gt;0,"Error",IF(AU56&lt;&gt;0,"Error","OK"))</f>
        <v>OK</v>
      </c>
      <c r="BB54" s="116">
        <f>SUM(BB15:BH15)</f>
        <v>390692</v>
      </c>
      <c r="BC54" s="117" t="str">
        <f>IF(BC55&lt;&gt;0,"Error",IF(BC56&lt;&gt;0,"Error","OK"))</f>
        <v>OK</v>
      </c>
      <c r="BJ54" s="116">
        <f>SUM(BJ15:BP15)</f>
        <v>321264</v>
      </c>
      <c r="BK54" s="117" t="str">
        <f>IF(BK55&lt;&gt;0,"Error",IF(BK56&lt;&gt;0,"Error","OK"))</f>
        <v>OK</v>
      </c>
      <c r="BR54" s="116">
        <f>SUM(BR15:BX15)</f>
        <v>414562</v>
      </c>
      <c r="BS54" s="117" t="str">
        <f>IF(BS55&lt;&gt;0,"Error",IF(BS56&lt;&gt;0,"Error","OK"))</f>
        <v>OK</v>
      </c>
      <c r="BZ54" s="116">
        <f>SUM(BZ15:CF15)</f>
        <v>329589</v>
      </c>
      <c r="CA54" s="117" t="str">
        <f>IF(CA55&lt;&gt;0,"Error",IF(CA56&lt;&gt;0,"Error","OK"))</f>
        <v>OK</v>
      </c>
      <c r="CH54" s="116">
        <f>SUM(CH15:CN15)</f>
        <v>398439</v>
      </c>
      <c r="CI54" s="117" t="str">
        <f>IF(CI55&lt;&gt;0,"Error",IF(CI56&lt;&gt;0,"Error","OK"))</f>
        <v>OK</v>
      </c>
      <c r="CP54" s="116">
        <f>SUM(CP15:CV15)</f>
        <v>330901</v>
      </c>
      <c r="CQ54" s="117" t="str">
        <f>IF(CQ55&lt;&gt;0,"Error",IF(CQ56&lt;&gt;0,"Error","OK"))</f>
        <v>OK</v>
      </c>
      <c r="CX54" s="116">
        <f>SUM(CX15:DD15)</f>
        <v>369676</v>
      </c>
      <c r="CY54" s="117" t="str">
        <f>IF(CY55&lt;&gt;0,"Error",IF(CY56&lt;&gt;0,"Error","OK"))</f>
        <v>OK</v>
      </c>
      <c r="DF54" s="116">
        <f>SUM(DF15:DL15)</f>
        <v>290911</v>
      </c>
      <c r="DG54" s="117" t="str">
        <f>IF(DG55&lt;&gt;0,"Error",IF(DG56&lt;&gt;0,"Error","OK"))</f>
        <v>OK</v>
      </c>
      <c r="DN54" s="116">
        <f>SUM(DN15:DT15)</f>
        <v>362832</v>
      </c>
      <c r="DO54" s="117" t="str">
        <f>IF(DO55&lt;&gt;0,"Error",IF(DO56&lt;&gt;0,"Error","OK"))</f>
        <v>OK</v>
      </c>
      <c r="DV54" s="116">
        <f>SUM(DV15:EB15)</f>
        <v>294799</v>
      </c>
      <c r="DW54" s="117" t="str">
        <f>IF(DW55&lt;&gt;0,"Error",IF(DW56&lt;&gt;0,"Error","OK"))</f>
        <v>OK</v>
      </c>
      <c r="ED54" s="116">
        <f>SUM(ED15:EJ15)</f>
        <v>360286</v>
      </c>
      <c r="EE54" s="117" t="str">
        <f>IF(EE55&lt;&gt;0,"Error",IF(EE56&lt;&gt;0,"Error","OK"))</f>
        <v>OK</v>
      </c>
      <c r="EL54" s="116">
        <f>SUM(EL15:ER15)</f>
        <v>299384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  <c r="FB54" s="116">
        <f>SUM(FB15:FH15)</f>
        <v>0</v>
      </c>
      <c r="FC54" s="117" t="str">
        <f>IF(FC55&lt;&gt;0,"Error",IF(FC56&lt;&gt;0,"Error","OK"))</f>
        <v>OK</v>
      </c>
      <c r="FJ54" s="116">
        <f>SUM(FJ15:FP15)</f>
        <v>0</v>
      </c>
      <c r="FK54" s="117" t="str">
        <f>IF(FK55&lt;&gt;0,"Error",IF(FK56&lt;&gt;0,"Error","OK"))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258634</v>
      </c>
      <c r="O55" s="119">
        <f>N54-N55</f>
        <v>0</v>
      </c>
      <c r="V55" s="116">
        <f>SUM(V17:AB44)</f>
        <v>402629</v>
      </c>
      <c r="W55" s="119">
        <f>V54-V55</f>
        <v>0</v>
      </c>
      <c r="AD55" s="116">
        <f>SUM(AD17:AJ44)</f>
        <v>265323</v>
      </c>
      <c r="AE55" s="119">
        <f>AD54-AD55</f>
        <v>0</v>
      </c>
      <c r="AL55" s="116">
        <f>SUM(AL17:AR44)</f>
        <v>395443</v>
      </c>
      <c r="AM55" s="119">
        <f>AL54-AL55</f>
        <v>0</v>
      </c>
      <c r="AT55" s="116">
        <f>SUM(AT17:AZ44)</f>
        <v>283525</v>
      </c>
      <c r="AU55" s="119">
        <f>AT54-AT55</f>
        <v>0</v>
      </c>
      <c r="BB55" s="116">
        <f>SUM(BB17:BH44)</f>
        <v>390692</v>
      </c>
      <c r="BC55" s="119">
        <f>BB54-BB55</f>
        <v>0</v>
      </c>
      <c r="BJ55" s="116">
        <f>SUM(BJ17:BP44)</f>
        <v>321264</v>
      </c>
      <c r="BK55" s="119">
        <f>BJ54-BJ55</f>
        <v>0</v>
      </c>
      <c r="BR55" s="116">
        <f>SUM(BR17:BX44)</f>
        <v>414562</v>
      </c>
      <c r="BS55" s="119">
        <f>BR54-BR55</f>
        <v>0</v>
      </c>
      <c r="BZ55" s="116">
        <f>SUM(BZ17:CF44)</f>
        <v>329589</v>
      </c>
      <c r="CA55" s="119">
        <f>BZ54-BZ55</f>
        <v>0</v>
      </c>
      <c r="CH55" s="116">
        <f>SUM(CH17:CN44)</f>
        <v>398439</v>
      </c>
      <c r="CI55" s="119">
        <f>CH54-CH55</f>
        <v>0</v>
      </c>
      <c r="CP55" s="116">
        <f>SUM(CP17:CV44)</f>
        <v>330901</v>
      </c>
      <c r="CQ55" s="119">
        <f>CP54-CP55</f>
        <v>0</v>
      </c>
      <c r="CX55" s="116">
        <f>SUM(CX17:DD44)</f>
        <v>369676</v>
      </c>
      <c r="CY55" s="119">
        <f>CX54-CX55</f>
        <v>0</v>
      </c>
      <c r="DF55" s="116">
        <f>SUM(DF17:DL44)</f>
        <v>290911</v>
      </c>
      <c r="DG55" s="119">
        <f>DF54-DF55</f>
        <v>0</v>
      </c>
      <c r="DN55" s="116">
        <f>SUM(DN17:DT44)</f>
        <v>362832</v>
      </c>
      <c r="DO55" s="119">
        <f>DN54-DN55</f>
        <v>0</v>
      </c>
      <c r="DV55" s="116">
        <f>SUM(DV17:EB44)</f>
        <v>294799</v>
      </c>
      <c r="DW55" s="119">
        <f>DV54-DV55</f>
        <v>0</v>
      </c>
      <c r="ED55" s="116">
        <f>SUM(ED17:EJ44)</f>
        <v>360286</v>
      </c>
      <c r="EE55" s="119">
        <f>ED54-ED55</f>
        <v>0</v>
      </c>
      <c r="EL55" s="116">
        <f>SUM(EL17:ER44)</f>
        <v>299384</v>
      </c>
      <c r="EM55" s="119">
        <f>EL54-EL55</f>
        <v>0</v>
      </c>
      <c r="ET55" s="116">
        <f>SUM(ET17:EZ44)</f>
        <v>0</v>
      </c>
      <c r="EU55" s="119">
        <f>ET54-ET55</f>
        <v>0</v>
      </c>
      <c r="FB55" s="116">
        <f>SUM(FB17:FH44)</f>
        <v>0</v>
      </c>
      <c r="FC55" s="119">
        <f>FB54-FB55</f>
        <v>0</v>
      </c>
      <c r="FJ55" s="116">
        <f>SUM(FJ17:FP44)</f>
        <v>0</v>
      </c>
      <c r="FK55" s="119">
        <f>FJ54-FJ55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258634</v>
      </c>
      <c r="O56" s="119">
        <f>N54-N56</f>
        <v>0</v>
      </c>
      <c r="V56" s="116">
        <f>SUM(V46:AB52)</f>
        <v>402629</v>
      </c>
      <c r="W56" s="119">
        <f>V54-V56</f>
        <v>0</v>
      </c>
      <c r="AD56" s="116">
        <f>SUM(AD46:AJ52)</f>
        <v>265323</v>
      </c>
      <c r="AE56" s="119">
        <f>AD54-AD56</f>
        <v>0</v>
      </c>
      <c r="AL56" s="116">
        <f>SUM(AL46:AR52)</f>
        <v>395443</v>
      </c>
      <c r="AM56" s="119">
        <f>AL54-AL56</f>
        <v>0</v>
      </c>
      <c r="AT56" s="116">
        <f>SUM(AT46:AZ52)</f>
        <v>283525</v>
      </c>
      <c r="AU56" s="119">
        <f>AT54-AT56</f>
        <v>0</v>
      </c>
      <c r="BB56" s="116">
        <f>SUM(BB46:BH52)</f>
        <v>390692</v>
      </c>
      <c r="BC56" s="119">
        <f>BB54-BB56</f>
        <v>0</v>
      </c>
      <c r="BJ56" s="116">
        <f>SUM(BJ46:BP52)</f>
        <v>321264</v>
      </c>
      <c r="BK56" s="119">
        <f>BJ54-BJ56</f>
        <v>0</v>
      </c>
      <c r="BR56" s="116">
        <f>SUM(BR46:BX52)</f>
        <v>414562</v>
      </c>
      <c r="BS56" s="119">
        <f>BR54-BR56</f>
        <v>0</v>
      </c>
      <c r="BZ56" s="116">
        <f>SUM(BZ46:CF52)</f>
        <v>329589</v>
      </c>
      <c r="CA56" s="119">
        <f>BZ54-BZ56</f>
        <v>0</v>
      </c>
      <c r="CH56" s="116">
        <f>SUM(CH46:CN52)</f>
        <v>398439</v>
      </c>
      <c r="CI56" s="119">
        <f>CH54-CH56</f>
        <v>0</v>
      </c>
      <c r="CP56" s="116">
        <f>SUM(CP46:CV52)</f>
        <v>330901</v>
      </c>
      <c r="CQ56" s="119">
        <f>CP54-CP56</f>
        <v>0</v>
      </c>
      <c r="CX56" s="116">
        <f>SUM(CX46:DD52)</f>
        <v>369676</v>
      </c>
      <c r="CY56" s="119">
        <f>CX54-CX56</f>
        <v>0</v>
      </c>
      <c r="DF56" s="116">
        <f>SUM(DF46:DL52)</f>
        <v>290911</v>
      </c>
      <c r="DG56" s="119">
        <f>DF54-DF56</f>
        <v>0</v>
      </c>
      <c r="DN56" s="116">
        <f>SUM(DN46:DT52)</f>
        <v>362832</v>
      </c>
      <c r="DO56" s="119">
        <f>DN54-DN56</f>
        <v>0</v>
      </c>
      <c r="DV56" s="116">
        <f>SUM(DV46:EB52)</f>
        <v>294799</v>
      </c>
      <c r="DW56" s="119">
        <f>DV54-DV56</f>
        <v>0</v>
      </c>
      <c r="ED56" s="116">
        <f>SUM(ED46:EJ52)</f>
        <v>360286</v>
      </c>
      <c r="EE56" s="119">
        <f>ED54-ED56</f>
        <v>0</v>
      </c>
      <c r="EL56" s="116">
        <f>SUM(EL46:ER52)</f>
        <v>299384</v>
      </c>
      <c r="EM56" s="119">
        <f>EL54-EL56</f>
        <v>0</v>
      </c>
      <c r="ET56" s="116">
        <f>SUM(ET46:EZ52)</f>
        <v>0</v>
      </c>
      <c r="EU56" s="119">
        <f>ET54-ET56</f>
        <v>0</v>
      </c>
      <c r="FB56" s="116">
        <f>SUM(FB46:FH52)</f>
        <v>0</v>
      </c>
      <c r="FC56" s="119">
        <f>FB54-FB56</f>
        <v>0</v>
      </c>
      <c r="FJ56" s="116">
        <f>SUM(FJ46:FP52)</f>
        <v>0</v>
      </c>
      <c r="FK56" s="119">
        <f>FJ54-FJ56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R57" s="139" t="s">
        <v>173</v>
      </c>
      <c r="BS57" s="139"/>
      <c r="BT57" s="139"/>
      <c r="BU57" s="139"/>
      <c r="BV57" s="139"/>
      <c r="BW57" s="139"/>
      <c r="BX57" s="139"/>
      <c r="BY57" s="97"/>
      <c r="BZ57" s="139" t="s">
        <v>173</v>
      </c>
      <c r="CA57" s="139"/>
      <c r="CB57" s="139"/>
      <c r="CC57" s="139"/>
      <c r="CD57" s="139"/>
      <c r="CE57" s="139"/>
      <c r="CF57" s="139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</row>
    <row r="58" spans="1:308" x14ac:dyDescent="0.35">
      <c r="F58" s="94"/>
      <c r="V58" s="94"/>
      <c r="AL58" s="94"/>
      <c r="BB58" s="94"/>
      <c r="BR58" s="139"/>
      <c r="BS58" s="139"/>
      <c r="BT58" s="139"/>
      <c r="BU58" s="139"/>
      <c r="BV58" s="139"/>
      <c r="BW58" s="139"/>
      <c r="BX58" s="139"/>
      <c r="BZ58" s="139"/>
      <c r="CA58" s="139"/>
      <c r="CB58" s="139"/>
      <c r="CC58" s="139"/>
      <c r="CD58" s="139"/>
      <c r="CE58" s="139"/>
      <c r="CF58" s="139"/>
      <c r="CH58" s="94"/>
      <c r="CX58" s="94"/>
      <c r="DN58" s="94"/>
      <c r="ED58" s="94"/>
      <c r="ET58" s="94"/>
      <c r="FJ58" s="94"/>
      <c r="FZ58" s="113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P58" s="94"/>
      <c r="HF58" s="94"/>
      <c r="HV58" s="94"/>
      <c r="IL58" s="94"/>
      <c r="JB58" s="94"/>
      <c r="JR58" s="94"/>
      <c r="KH58" s="94"/>
    </row>
    <row r="59" spans="1:308" x14ac:dyDescent="0.35">
      <c r="BR59" s="139"/>
      <c r="BS59" s="139"/>
      <c r="BT59" s="139"/>
      <c r="BU59" s="139"/>
      <c r="BV59" s="139"/>
      <c r="BW59" s="139"/>
      <c r="BX59" s="139"/>
      <c r="BZ59" s="139"/>
      <c r="CA59" s="139"/>
      <c r="CB59" s="139"/>
      <c r="CC59" s="139"/>
      <c r="CD59" s="139"/>
      <c r="CE59" s="139"/>
      <c r="CF59" s="139"/>
    </row>
  </sheetData>
  <mergeCells count="44">
    <mergeCell ref="BR57:BX59"/>
    <mergeCell ref="BZ57:CF59"/>
    <mergeCell ref="JZ13:KF13"/>
    <mergeCell ref="IL13:IR13"/>
    <mergeCell ref="IT13:IZ13"/>
    <mergeCell ref="JB13:JH13"/>
    <mergeCell ref="JJ13:JP13"/>
    <mergeCell ref="JR13:JX13"/>
    <mergeCell ref="GX13:HD13"/>
    <mergeCell ref="HF13:HL13"/>
    <mergeCell ref="HN13:HT13"/>
    <mergeCell ref="HV13:IB13"/>
    <mergeCell ref="ID13:IJ13"/>
    <mergeCell ref="FJ13:FP13"/>
    <mergeCell ref="FR13:FX13"/>
    <mergeCell ref="FZ13:GF13"/>
    <mergeCell ref="GH13:GN13"/>
    <mergeCell ref="GP13:GV13"/>
    <mergeCell ref="DV13:EB13"/>
    <mergeCell ref="ED13:EJ13"/>
    <mergeCell ref="EL13:ER13"/>
    <mergeCell ref="ET13:EZ13"/>
    <mergeCell ref="FB13:FH13"/>
    <mergeCell ref="CH13:CN13"/>
    <mergeCell ref="CP13:CV13"/>
    <mergeCell ref="CX13:DD13"/>
    <mergeCell ref="DF13:DL13"/>
    <mergeCell ref="DN13:DT13"/>
    <mergeCell ref="KH13:KN13"/>
    <mergeCell ref="KP13:KV13"/>
    <mergeCell ref="N13:T13"/>
    <mergeCell ref="C8:D8"/>
    <mergeCell ref="B13:B14"/>
    <mergeCell ref="C13:C14"/>
    <mergeCell ref="D13:D14"/>
    <mergeCell ref="F13:L13"/>
    <mergeCell ref="BJ13:BP13"/>
    <mergeCell ref="BR13:BX13"/>
    <mergeCell ref="BZ13:CF13"/>
    <mergeCell ref="V13:AB13"/>
    <mergeCell ref="AD13:AJ13"/>
    <mergeCell ref="AL13:AR13"/>
    <mergeCell ref="AT13:AZ13"/>
    <mergeCell ref="BB13:BH13"/>
  </mergeCells>
  <conditionalFormatting sqref="C8">
    <cfRule type="notContainsBlanks" dxfId="2065" priority="792">
      <formula>LEN(TRIM(C8))&gt;0</formula>
    </cfRule>
  </conditionalFormatting>
  <conditionalFormatting sqref="C8:D8">
    <cfRule type="cellIs" dxfId="2064" priority="791" operator="lessThan">
      <formula>1</formula>
    </cfRule>
  </conditionalFormatting>
  <conditionalFormatting sqref="F54">
    <cfRule type="expression" dxfId="2063" priority="396">
      <formula>OR(G54="Error")</formula>
    </cfRule>
  </conditionalFormatting>
  <conditionalFormatting sqref="F55">
    <cfRule type="expression" dxfId="2062" priority="395">
      <formula>OR(G54="Error")</formula>
    </cfRule>
  </conditionalFormatting>
  <conditionalFormatting sqref="F56">
    <cfRule type="expression" dxfId="2061" priority="394">
      <formula>OR(G54="Error")</formula>
    </cfRule>
  </conditionalFormatting>
  <conditionalFormatting sqref="G54">
    <cfRule type="cellIs" dxfId="2060" priority="391" operator="equal">
      <formula>"Error"</formula>
    </cfRule>
  </conditionalFormatting>
  <conditionalFormatting sqref="G55">
    <cfRule type="expression" dxfId="2059" priority="392">
      <formula>OR(G54="Error")</formula>
    </cfRule>
  </conditionalFormatting>
  <conditionalFormatting sqref="G56">
    <cfRule type="expression" dxfId="2058" priority="393">
      <formula>OR(G54="Error")</formula>
    </cfRule>
  </conditionalFormatting>
  <conditionalFormatting sqref="N54">
    <cfRule type="expression" dxfId="2057" priority="390">
      <formula>OR(O54="Error")</formula>
    </cfRule>
  </conditionalFormatting>
  <conditionalFormatting sqref="N55">
    <cfRule type="expression" dxfId="2056" priority="389">
      <formula>OR(O54="Error")</formula>
    </cfRule>
  </conditionalFormatting>
  <conditionalFormatting sqref="N56">
    <cfRule type="expression" dxfId="2055" priority="388">
      <formula>OR(O54="Error")</formula>
    </cfRule>
  </conditionalFormatting>
  <conditionalFormatting sqref="O54">
    <cfRule type="cellIs" dxfId="2054" priority="385" operator="equal">
      <formula>"Error"</formula>
    </cfRule>
  </conditionalFormatting>
  <conditionalFormatting sqref="O55">
    <cfRule type="expression" dxfId="2053" priority="386">
      <formula>OR(O54="Error")</formula>
    </cfRule>
  </conditionalFormatting>
  <conditionalFormatting sqref="O56">
    <cfRule type="expression" dxfId="2052" priority="387">
      <formula>OR(O54="Error")</formula>
    </cfRule>
  </conditionalFormatting>
  <conditionalFormatting sqref="V54">
    <cfRule type="expression" dxfId="2051" priority="384">
      <formula>OR(W54="Error")</formula>
    </cfRule>
  </conditionalFormatting>
  <conditionalFormatting sqref="V55">
    <cfRule type="expression" dxfId="2050" priority="383">
      <formula>OR(W54="Error")</formula>
    </cfRule>
  </conditionalFormatting>
  <conditionalFormatting sqref="V56">
    <cfRule type="expression" dxfId="2049" priority="382">
      <formula>OR(W54="Error")</formula>
    </cfRule>
  </conditionalFormatting>
  <conditionalFormatting sqref="W54">
    <cfRule type="cellIs" dxfId="2048" priority="379" operator="equal">
      <formula>"Error"</formula>
    </cfRule>
  </conditionalFormatting>
  <conditionalFormatting sqref="W55">
    <cfRule type="expression" dxfId="2047" priority="380">
      <formula>OR(W54="Error")</formula>
    </cfRule>
  </conditionalFormatting>
  <conditionalFormatting sqref="W56">
    <cfRule type="expression" dxfId="2046" priority="381">
      <formula>OR(W54="Error")</formula>
    </cfRule>
  </conditionalFormatting>
  <conditionalFormatting sqref="AD54">
    <cfRule type="expression" dxfId="2045" priority="378">
      <formula>OR(AE54="Error")</formula>
    </cfRule>
  </conditionalFormatting>
  <conditionalFormatting sqref="AD55">
    <cfRule type="expression" dxfId="2044" priority="377">
      <formula>OR(AE54="Error")</formula>
    </cfRule>
  </conditionalFormatting>
  <conditionalFormatting sqref="AD56">
    <cfRule type="expression" dxfId="2043" priority="376">
      <formula>OR(AE54="Error")</formula>
    </cfRule>
  </conditionalFormatting>
  <conditionalFormatting sqref="AE54">
    <cfRule type="cellIs" dxfId="2042" priority="373" operator="equal">
      <formula>"Error"</formula>
    </cfRule>
  </conditionalFormatting>
  <conditionalFormatting sqref="AE55">
    <cfRule type="expression" dxfId="2041" priority="374">
      <formula>OR(AE54="Error")</formula>
    </cfRule>
  </conditionalFormatting>
  <conditionalFormatting sqref="AE56">
    <cfRule type="expression" dxfId="2040" priority="375">
      <formula>OR(AE54="Error")</formula>
    </cfRule>
  </conditionalFormatting>
  <conditionalFormatting sqref="AL54">
    <cfRule type="expression" dxfId="2039" priority="372">
      <formula>OR(AM54="Error")</formula>
    </cfRule>
  </conditionalFormatting>
  <conditionalFormatting sqref="AL55">
    <cfRule type="expression" dxfId="2038" priority="371">
      <formula>OR(AM54="Error")</formula>
    </cfRule>
  </conditionalFormatting>
  <conditionalFormatting sqref="AL56">
    <cfRule type="expression" dxfId="2037" priority="370">
      <formula>OR(AM54="Error")</formula>
    </cfRule>
  </conditionalFormatting>
  <conditionalFormatting sqref="AM54">
    <cfRule type="cellIs" dxfId="2036" priority="367" operator="equal">
      <formula>"Error"</formula>
    </cfRule>
  </conditionalFormatting>
  <conditionalFormatting sqref="AM55">
    <cfRule type="expression" dxfId="2035" priority="368">
      <formula>OR(AM54="Error")</formula>
    </cfRule>
  </conditionalFormatting>
  <conditionalFormatting sqref="AM56">
    <cfRule type="expression" dxfId="2034" priority="369">
      <formula>OR(AM54="Error")</formula>
    </cfRule>
  </conditionalFormatting>
  <conditionalFormatting sqref="AT54">
    <cfRule type="expression" dxfId="2033" priority="366">
      <formula>OR(AU54="Error")</formula>
    </cfRule>
  </conditionalFormatting>
  <conditionalFormatting sqref="AT55">
    <cfRule type="expression" dxfId="2032" priority="365">
      <formula>OR(AU54="Error")</formula>
    </cfRule>
  </conditionalFormatting>
  <conditionalFormatting sqref="AT56">
    <cfRule type="expression" dxfId="2031" priority="364">
      <formula>OR(AU54="Error")</formula>
    </cfRule>
  </conditionalFormatting>
  <conditionalFormatting sqref="AU54">
    <cfRule type="cellIs" dxfId="2030" priority="361" operator="equal">
      <formula>"Error"</formula>
    </cfRule>
  </conditionalFormatting>
  <conditionalFormatting sqref="AU55">
    <cfRule type="expression" dxfId="2029" priority="362">
      <formula>OR(AU54="Error")</formula>
    </cfRule>
  </conditionalFormatting>
  <conditionalFormatting sqref="AU56">
    <cfRule type="expression" dxfId="2028" priority="363">
      <formula>OR(AU54="Error")</formula>
    </cfRule>
  </conditionalFormatting>
  <conditionalFormatting sqref="BB54">
    <cfRule type="expression" dxfId="2027" priority="360">
      <formula>OR(BC54="Error")</formula>
    </cfRule>
  </conditionalFormatting>
  <conditionalFormatting sqref="BB55">
    <cfRule type="expression" dxfId="2026" priority="359">
      <formula>OR(BC54="Error")</formula>
    </cfRule>
  </conditionalFormatting>
  <conditionalFormatting sqref="BB56">
    <cfRule type="expression" dxfId="2025" priority="358">
      <formula>OR(BC54="Error")</formula>
    </cfRule>
  </conditionalFormatting>
  <conditionalFormatting sqref="BC54">
    <cfRule type="cellIs" dxfId="2024" priority="355" operator="equal">
      <formula>"Error"</formula>
    </cfRule>
  </conditionalFormatting>
  <conditionalFormatting sqref="BC55">
    <cfRule type="expression" dxfId="2023" priority="356">
      <formula>OR(BC54="Error")</formula>
    </cfRule>
  </conditionalFormatting>
  <conditionalFormatting sqref="BC56">
    <cfRule type="expression" dxfId="2022" priority="357">
      <formula>OR(BC54="Error")</formula>
    </cfRule>
  </conditionalFormatting>
  <conditionalFormatting sqref="BJ54">
    <cfRule type="expression" dxfId="2021" priority="354">
      <formula>OR(BK54="Error")</formula>
    </cfRule>
  </conditionalFormatting>
  <conditionalFormatting sqref="BJ55">
    <cfRule type="expression" dxfId="2020" priority="353">
      <formula>OR(BK54="Error")</formula>
    </cfRule>
  </conditionalFormatting>
  <conditionalFormatting sqref="BJ56">
    <cfRule type="expression" dxfId="2019" priority="352">
      <formula>OR(BK54="Error")</formula>
    </cfRule>
  </conditionalFormatting>
  <conditionalFormatting sqref="BK54">
    <cfRule type="cellIs" dxfId="2018" priority="349" operator="equal">
      <formula>"Error"</formula>
    </cfRule>
  </conditionalFormatting>
  <conditionalFormatting sqref="BK55">
    <cfRule type="expression" dxfId="2017" priority="350">
      <formula>OR(BK54="Error")</formula>
    </cfRule>
  </conditionalFormatting>
  <conditionalFormatting sqref="BK56">
    <cfRule type="expression" dxfId="2016" priority="351">
      <formula>OR(BK54="Error")</formula>
    </cfRule>
  </conditionalFormatting>
  <conditionalFormatting sqref="BR54">
    <cfRule type="expression" dxfId="2015" priority="348">
      <formula>OR(BS54="Error")</formula>
    </cfRule>
  </conditionalFormatting>
  <conditionalFormatting sqref="BR55">
    <cfRule type="expression" dxfId="2014" priority="347">
      <formula>OR(BS54="Error")</formula>
    </cfRule>
  </conditionalFormatting>
  <conditionalFormatting sqref="BR56">
    <cfRule type="expression" dxfId="2013" priority="346">
      <formula>OR(BS54="Error")</formula>
    </cfRule>
  </conditionalFormatting>
  <conditionalFormatting sqref="BS54">
    <cfRule type="cellIs" dxfId="2012" priority="343" operator="equal">
      <formula>"Error"</formula>
    </cfRule>
  </conditionalFormatting>
  <conditionalFormatting sqref="BS55">
    <cfRule type="expression" dxfId="2011" priority="344">
      <formula>OR(BS54="Error")</formula>
    </cfRule>
  </conditionalFormatting>
  <conditionalFormatting sqref="BS56">
    <cfRule type="expression" dxfId="2010" priority="345">
      <formula>OR(BS54="Error")</formula>
    </cfRule>
  </conditionalFormatting>
  <conditionalFormatting sqref="BZ54">
    <cfRule type="expression" dxfId="2009" priority="342">
      <formula>OR(CA54="Error")</formula>
    </cfRule>
  </conditionalFormatting>
  <conditionalFormatting sqref="BZ55">
    <cfRule type="expression" dxfId="2008" priority="341">
      <formula>OR(CA54="Error")</formula>
    </cfRule>
  </conditionalFormatting>
  <conditionalFormatting sqref="BZ56">
    <cfRule type="expression" dxfId="2007" priority="340">
      <formula>OR(CA54="Error")</formula>
    </cfRule>
  </conditionalFormatting>
  <conditionalFormatting sqref="CA54">
    <cfRule type="cellIs" dxfId="2006" priority="337" operator="equal">
      <formula>"Error"</formula>
    </cfRule>
  </conditionalFormatting>
  <conditionalFormatting sqref="CA55">
    <cfRule type="expression" dxfId="2005" priority="338">
      <formula>OR(CA54="Error")</formula>
    </cfRule>
  </conditionalFormatting>
  <conditionalFormatting sqref="CA56">
    <cfRule type="expression" dxfId="2004" priority="339">
      <formula>OR(CA54="Error")</formula>
    </cfRule>
  </conditionalFormatting>
  <conditionalFormatting sqref="CH54">
    <cfRule type="expression" dxfId="2003" priority="168">
      <formula>OR(CI54="Error")</formula>
    </cfRule>
  </conditionalFormatting>
  <conditionalFormatting sqref="CH55">
    <cfRule type="expression" dxfId="2002" priority="167">
      <formula>OR(CI54="Error")</formula>
    </cfRule>
  </conditionalFormatting>
  <conditionalFormatting sqref="CH56">
    <cfRule type="expression" dxfId="2001" priority="166">
      <formula>OR(CI54="Error")</formula>
    </cfRule>
  </conditionalFormatting>
  <conditionalFormatting sqref="CI54">
    <cfRule type="cellIs" dxfId="2000" priority="163" operator="equal">
      <formula>"Error"</formula>
    </cfRule>
  </conditionalFormatting>
  <conditionalFormatting sqref="CI55">
    <cfRule type="expression" dxfId="1999" priority="164">
      <formula>OR(CI54="Error")</formula>
    </cfRule>
  </conditionalFormatting>
  <conditionalFormatting sqref="CI56">
    <cfRule type="expression" dxfId="1998" priority="165">
      <formula>OR(CI54="Error")</formula>
    </cfRule>
  </conditionalFormatting>
  <conditionalFormatting sqref="CP54">
    <cfRule type="expression" dxfId="1997" priority="162">
      <formula>OR(CQ54="Error")</formula>
    </cfRule>
  </conditionalFormatting>
  <conditionalFormatting sqref="CP55">
    <cfRule type="expression" dxfId="1996" priority="161">
      <formula>OR(CQ54="Error")</formula>
    </cfRule>
  </conditionalFormatting>
  <conditionalFormatting sqref="CP56">
    <cfRule type="expression" dxfId="1995" priority="160">
      <formula>OR(CQ54="Error")</formula>
    </cfRule>
  </conditionalFormatting>
  <conditionalFormatting sqref="CQ54">
    <cfRule type="cellIs" dxfId="1994" priority="157" operator="equal">
      <formula>"Error"</formula>
    </cfRule>
  </conditionalFormatting>
  <conditionalFormatting sqref="CQ55">
    <cfRule type="expression" dxfId="1993" priority="158">
      <formula>OR(CQ54="Error")</formula>
    </cfRule>
  </conditionalFormatting>
  <conditionalFormatting sqref="CQ56">
    <cfRule type="expression" dxfId="1992" priority="159">
      <formula>OR(CQ54="Error")</formula>
    </cfRule>
  </conditionalFormatting>
  <conditionalFormatting sqref="CX54">
    <cfRule type="expression" dxfId="1991" priority="156">
      <formula>OR(CY54="Error")</formula>
    </cfRule>
  </conditionalFormatting>
  <conditionalFormatting sqref="CX55">
    <cfRule type="expression" dxfId="1990" priority="155">
      <formula>OR(CY54="Error")</formula>
    </cfRule>
  </conditionalFormatting>
  <conditionalFormatting sqref="CX56">
    <cfRule type="expression" dxfId="1989" priority="154">
      <formula>OR(CY54="Error")</formula>
    </cfRule>
  </conditionalFormatting>
  <conditionalFormatting sqref="CY54">
    <cfRule type="cellIs" dxfId="1988" priority="151" operator="equal">
      <formula>"Error"</formula>
    </cfRule>
  </conditionalFormatting>
  <conditionalFormatting sqref="CY55">
    <cfRule type="expression" dxfId="1987" priority="152">
      <formula>OR(CY54="Error")</formula>
    </cfRule>
  </conditionalFormatting>
  <conditionalFormatting sqref="CY56">
    <cfRule type="expression" dxfId="1986" priority="153">
      <formula>OR(CY54="Error")</formula>
    </cfRule>
  </conditionalFormatting>
  <conditionalFormatting sqref="DF54">
    <cfRule type="expression" dxfId="1985" priority="150">
      <formula>OR(DG54="Error")</formula>
    </cfRule>
  </conditionalFormatting>
  <conditionalFormatting sqref="DF55">
    <cfRule type="expression" dxfId="1984" priority="149">
      <formula>OR(DG54="Error")</formula>
    </cfRule>
  </conditionalFormatting>
  <conditionalFormatting sqref="DF56">
    <cfRule type="expression" dxfId="1983" priority="148">
      <formula>OR(DG54="Error")</formula>
    </cfRule>
  </conditionalFormatting>
  <conditionalFormatting sqref="DG54">
    <cfRule type="cellIs" dxfId="1982" priority="145" operator="equal">
      <formula>"Error"</formula>
    </cfRule>
  </conditionalFormatting>
  <conditionalFormatting sqref="DG55">
    <cfRule type="expression" dxfId="1981" priority="146">
      <formula>OR(DG54="Error")</formula>
    </cfRule>
  </conditionalFormatting>
  <conditionalFormatting sqref="DG56">
    <cfRule type="expression" dxfId="1980" priority="147">
      <formula>OR(DG54="Error")</formula>
    </cfRule>
  </conditionalFormatting>
  <conditionalFormatting sqref="DN54">
    <cfRule type="expression" dxfId="1979" priority="144">
      <formula>OR(DO54="Error")</formula>
    </cfRule>
  </conditionalFormatting>
  <conditionalFormatting sqref="DN55">
    <cfRule type="expression" dxfId="1978" priority="143">
      <formula>OR(DO54="Error")</formula>
    </cfRule>
  </conditionalFormatting>
  <conditionalFormatting sqref="DN56">
    <cfRule type="expression" dxfId="1977" priority="142">
      <formula>OR(DO54="Error")</formula>
    </cfRule>
  </conditionalFormatting>
  <conditionalFormatting sqref="DO54">
    <cfRule type="cellIs" dxfId="1976" priority="139" operator="equal">
      <formula>"Error"</formula>
    </cfRule>
  </conditionalFormatting>
  <conditionalFormatting sqref="DO55">
    <cfRule type="expression" dxfId="1975" priority="140">
      <formula>OR(DO54="Error")</formula>
    </cfRule>
  </conditionalFormatting>
  <conditionalFormatting sqref="DO56">
    <cfRule type="expression" dxfId="1974" priority="141">
      <formula>OR(DO54="Error")</formula>
    </cfRule>
  </conditionalFormatting>
  <conditionalFormatting sqref="DV54">
    <cfRule type="expression" dxfId="1973" priority="138">
      <formula>OR(DW54="Error")</formula>
    </cfRule>
  </conditionalFormatting>
  <conditionalFormatting sqref="DV55">
    <cfRule type="expression" dxfId="1972" priority="137">
      <formula>OR(DW54="Error")</formula>
    </cfRule>
  </conditionalFormatting>
  <conditionalFormatting sqref="DV56">
    <cfRule type="expression" dxfId="1971" priority="136">
      <formula>OR(DW54="Error")</formula>
    </cfRule>
  </conditionalFormatting>
  <conditionalFormatting sqref="DW54">
    <cfRule type="cellIs" dxfId="1970" priority="133" operator="equal">
      <formula>"Error"</formula>
    </cfRule>
  </conditionalFormatting>
  <conditionalFormatting sqref="DW55">
    <cfRule type="expression" dxfId="1969" priority="134">
      <formula>OR(DW54="Error")</formula>
    </cfRule>
  </conditionalFormatting>
  <conditionalFormatting sqref="DW56">
    <cfRule type="expression" dxfId="1968" priority="135">
      <formula>OR(DW54="Error")</formula>
    </cfRule>
  </conditionalFormatting>
  <conditionalFormatting sqref="ED54">
    <cfRule type="expression" dxfId="1967" priority="132">
      <formula>OR(EE54="Error")</formula>
    </cfRule>
  </conditionalFormatting>
  <conditionalFormatting sqref="ED55">
    <cfRule type="expression" dxfId="1966" priority="131">
      <formula>OR(EE54="Error")</formula>
    </cfRule>
  </conditionalFormatting>
  <conditionalFormatting sqref="ED56">
    <cfRule type="expression" dxfId="1965" priority="130">
      <formula>OR(EE54="Error")</formula>
    </cfRule>
  </conditionalFormatting>
  <conditionalFormatting sqref="EE54">
    <cfRule type="cellIs" dxfId="1964" priority="127" operator="equal">
      <formula>"Error"</formula>
    </cfRule>
  </conditionalFormatting>
  <conditionalFormatting sqref="EE55">
    <cfRule type="expression" dxfId="1963" priority="128">
      <formula>OR(EE54="Error")</formula>
    </cfRule>
  </conditionalFormatting>
  <conditionalFormatting sqref="EE56">
    <cfRule type="expression" dxfId="1962" priority="129">
      <formula>OR(EE54="Error")</formula>
    </cfRule>
  </conditionalFormatting>
  <conditionalFormatting sqref="EL54">
    <cfRule type="expression" dxfId="1961" priority="126">
      <formula>OR(EM54="Error")</formula>
    </cfRule>
  </conditionalFormatting>
  <conditionalFormatting sqref="EL55">
    <cfRule type="expression" dxfId="1960" priority="125">
      <formula>OR(EM54="Error")</formula>
    </cfRule>
  </conditionalFormatting>
  <conditionalFormatting sqref="EL56">
    <cfRule type="expression" dxfId="1959" priority="124">
      <formula>OR(EM54="Error")</formula>
    </cfRule>
  </conditionalFormatting>
  <conditionalFormatting sqref="EM54">
    <cfRule type="cellIs" dxfId="1958" priority="121" operator="equal">
      <formula>"Error"</formula>
    </cfRule>
  </conditionalFormatting>
  <conditionalFormatting sqref="EM55">
    <cfRule type="expression" dxfId="1957" priority="122">
      <formula>OR(EM54="Error")</formula>
    </cfRule>
  </conditionalFormatting>
  <conditionalFormatting sqref="EM56">
    <cfRule type="expression" dxfId="1956" priority="123">
      <formula>OR(EM54="Error")</formula>
    </cfRule>
  </conditionalFormatting>
  <conditionalFormatting sqref="ET54">
    <cfRule type="expression" dxfId="1955" priority="120">
      <formula>OR(EU54="Error")</formula>
    </cfRule>
  </conditionalFormatting>
  <conditionalFormatting sqref="ET55">
    <cfRule type="expression" dxfId="1954" priority="119">
      <formula>OR(EU54="Error")</formula>
    </cfRule>
  </conditionalFormatting>
  <conditionalFormatting sqref="ET56">
    <cfRule type="expression" dxfId="1953" priority="118">
      <formula>OR(EU54="Error")</formula>
    </cfRule>
  </conditionalFormatting>
  <conditionalFormatting sqref="EU54">
    <cfRule type="cellIs" dxfId="1952" priority="115" operator="equal">
      <formula>"Error"</formula>
    </cfRule>
  </conditionalFormatting>
  <conditionalFormatting sqref="EU55">
    <cfRule type="expression" dxfId="1951" priority="116">
      <formula>OR(EU54="Error")</formula>
    </cfRule>
  </conditionalFormatting>
  <conditionalFormatting sqref="EU56">
    <cfRule type="expression" dxfId="1950" priority="117">
      <formula>OR(EU54="Error")</formula>
    </cfRule>
  </conditionalFormatting>
  <conditionalFormatting sqref="FB54">
    <cfRule type="expression" dxfId="1949" priority="114">
      <formula>OR(FC54="Error")</formula>
    </cfRule>
  </conditionalFormatting>
  <conditionalFormatting sqref="FB55">
    <cfRule type="expression" dxfId="1948" priority="113">
      <formula>OR(FC54="Error")</formula>
    </cfRule>
  </conditionalFormatting>
  <conditionalFormatting sqref="FB56">
    <cfRule type="expression" dxfId="1947" priority="112">
      <formula>OR(FC54="Error")</formula>
    </cfRule>
  </conditionalFormatting>
  <conditionalFormatting sqref="FC54">
    <cfRule type="cellIs" dxfId="1946" priority="109" operator="equal">
      <formula>"Error"</formula>
    </cfRule>
  </conditionalFormatting>
  <conditionalFormatting sqref="FC55">
    <cfRule type="expression" dxfId="1945" priority="110">
      <formula>OR(FC54="Error")</formula>
    </cfRule>
  </conditionalFormatting>
  <conditionalFormatting sqref="FC56">
    <cfRule type="expression" dxfId="1944" priority="111">
      <formula>OR(FC54="Error")</formula>
    </cfRule>
  </conditionalFormatting>
  <conditionalFormatting sqref="FJ54">
    <cfRule type="expression" dxfId="1943" priority="108">
      <formula>OR(FK54="Error")</formula>
    </cfRule>
  </conditionalFormatting>
  <conditionalFormatting sqref="FJ55">
    <cfRule type="expression" dxfId="1942" priority="107">
      <formula>OR(FK54="Error")</formula>
    </cfRule>
  </conditionalFormatting>
  <conditionalFormatting sqref="FJ56">
    <cfRule type="expression" dxfId="1941" priority="106">
      <formula>OR(FK54="Error")</formula>
    </cfRule>
  </conditionalFormatting>
  <conditionalFormatting sqref="FK54">
    <cfRule type="cellIs" dxfId="1940" priority="103" operator="equal">
      <formula>"Error"</formula>
    </cfRule>
  </conditionalFormatting>
  <conditionalFormatting sqref="FK55">
    <cfRule type="expression" dxfId="1939" priority="104">
      <formula>OR(FK54="Error")</formula>
    </cfRule>
  </conditionalFormatting>
  <conditionalFormatting sqref="FK56">
    <cfRule type="expression" dxfId="1938" priority="105">
      <formula>OR(FK54="Error")</formula>
    </cfRule>
  </conditionalFormatting>
  <conditionalFormatting sqref="FR54">
    <cfRule type="expression" dxfId="1937" priority="102">
      <formula>OR(FS54="Error")</formula>
    </cfRule>
  </conditionalFormatting>
  <conditionalFormatting sqref="FR55">
    <cfRule type="expression" dxfId="1936" priority="101">
      <formula>OR(FS54="Error")</formula>
    </cfRule>
  </conditionalFormatting>
  <conditionalFormatting sqref="FR56">
    <cfRule type="expression" dxfId="1935" priority="100">
      <formula>OR(FS54="Error")</formula>
    </cfRule>
  </conditionalFormatting>
  <conditionalFormatting sqref="FS54">
    <cfRule type="cellIs" dxfId="1934" priority="97" operator="equal">
      <formula>"Error"</formula>
    </cfRule>
  </conditionalFormatting>
  <conditionalFormatting sqref="FS55">
    <cfRule type="expression" dxfId="1933" priority="98">
      <formula>OR(FS54="Error")</formula>
    </cfRule>
  </conditionalFormatting>
  <conditionalFormatting sqref="FS56">
    <cfRule type="expression" dxfId="1932" priority="99">
      <formula>OR(FS54="Error")</formula>
    </cfRule>
  </conditionalFormatting>
  <conditionalFormatting sqref="FZ54">
    <cfRule type="expression" dxfId="1931" priority="96">
      <formula>OR(GA54="Error")</formula>
    </cfRule>
  </conditionalFormatting>
  <conditionalFormatting sqref="FZ55">
    <cfRule type="expression" dxfId="1930" priority="95">
      <formula>OR(GA54="Error")</formula>
    </cfRule>
  </conditionalFormatting>
  <conditionalFormatting sqref="FZ56">
    <cfRule type="expression" dxfId="1929" priority="94">
      <formula>OR(GA54="Error")</formula>
    </cfRule>
  </conditionalFormatting>
  <conditionalFormatting sqref="GA54">
    <cfRule type="cellIs" dxfId="1928" priority="91" operator="equal">
      <formula>"Error"</formula>
    </cfRule>
  </conditionalFormatting>
  <conditionalFormatting sqref="GA55">
    <cfRule type="expression" dxfId="1927" priority="92">
      <formula>OR(GA54="Error")</formula>
    </cfRule>
  </conditionalFormatting>
  <conditionalFormatting sqref="GA56">
    <cfRule type="expression" dxfId="1926" priority="93">
      <formula>OR(GA54="Error")</formula>
    </cfRule>
  </conditionalFormatting>
  <conditionalFormatting sqref="GH54">
    <cfRule type="expression" dxfId="1925" priority="90">
      <formula>OR(GI54="Error")</formula>
    </cfRule>
  </conditionalFormatting>
  <conditionalFormatting sqref="GH55">
    <cfRule type="expression" dxfId="1924" priority="89">
      <formula>OR(GI54="Error")</formula>
    </cfRule>
  </conditionalFormatting>
  <conditionalFormatting sqref="GH56">
    <cfRule type="expression" dxfId="1923" priority="88">
      <formula>OR(GI54="Error")</formula>
    </cfRule>
  </conditionalFormatting>
  <conditionalFormatting sqref="GI54">
    <cfRule type="cellIs" dxfId="1922" priority="85" operator="equal">
      <formula>"Error"</formula>
    </cfRule>
  </conditionalFormatting>
  <conditionalFormatting sqref="GI55">
    <cfRule type="expression" dxfId="1921" priority="86">
      <formula>OR(GI54="Error")</formula>
    </cfRule>
  </conditionalFormatting>
  <conditionalFormatting sqref="GI56">
    <cfRule type="expression" dxfId="1920" priority="87">
      <formula>OR(GI54="Error")</formula>
    </cfRule>
  </conditionalFormatting>
  <conditionalFormatting sqref="GP54">
    <cfRule type="expression" dxfId="1919" priority="84">
      <formula>OR(GQ54="Error")</formula>
    </cfRule>
  </conditionalFormatting>
  <conditionalFormatting sqref="GP55">
    <cfRule type="expression" dxfId="1918" priority="83">
      <formula>OR(GQ54="Error")</formula>
    </cfRule>
  </conditionalFormatting>
  <conditionalFormatting sqref="GP56">
    <cfRule type="expression" dxfId="1917" priority="82">
      <formula>OR(GQ54="Error")</formula>
    </cfRule>
  </conditionalFormatting>
  <conditionalFormatting sqref="GQ54">
    <cfRule type="cellIs" dxfId="1916" priority="79" operator="equal">
      <formula>"Error"</formula>
    </cfRule>
  </conditionalFormatting>
  <conditionalFormatting sqref="GQ55">
    <cfRule type="expression" dxfId="1915" priority="80">
      <formula>OR(GQ54="Error")</formula>
    </cfRule>
  </conditionalFormatting>
  <conditionalFormatting sqref="GQ56">
    <cfRule type="expression" dxfId="1914" priority="81">
      <formula>OR(GQ54="Error")</formula>
    </cfRule>
  </conditionalFormatting>
  <conditionalFormatting sqref="GX54">
    <cfRule type="expression" dxfId="1913" priority="78">
      <formula>OR(GY54="Error")</formula>
    </cfRule>
  </conditionalFormatting>
  <conditionalFormatting sqref="GX55">
    <cfRule type="expression" dxfId="1912" priority="77">
      <formula>OR(GY54="Error")</formula>
    </cfRule>
  </conditionalFormatting>
  <conditionalFormatting sqref="GX56">
    <cfRule type="expression" dxfId="1911" priority="76">
      <formula>OR(GY54="Error")</formula>
    </cfRule>
  </conditionalFormatting>
  <conditionalFormatting sqref="GY54">
    <cfRule type="cellIs" dxfId="1910" priority="73" operator="equal">
      <formula>"Error"</formula>
    </cfRule>
  </conditionalFormatting>
  <conditionalFormatting sqref="GY55">
    <cfRule type="expression" dxfId="1909" priority="74">
      <formula>OR(GY54="Error")</formula>
    </cfRule>
  </conditionalFormatting>
  <conditionalFormatting sqref="GY56">
    <cfRule type="expression" dxfId="1908" priority="75">
      <formula>OR(GY54="Error")</formula>
    </cfRule>
  </conditionalFormatting>
  <conditionalFormatting sqref="HF54">
    <cfRule type="expression" dxfId="1907" priority="72">
      <formula>OR(HG54="Error")</formula>
    </cfRule>
  </conditionalFormatting>
  <conditionalFormatting sqref="HF55">
    <cfRule type="expression" dxfId="1906" priority="71">
      <formula>OR(HG54="Error")</formula>
    </cfRule>
  </conditionalFormatting>
  <conditionalFormatting sqref="HF56">
    <cfRule type="expression" dxfId="1905" priority="70">
      <formula>OR(HG54="Error")</formula>
    </cfRule>
  </conditionalFormatting>
  <conditionalFormatting sqref="HG54">
    <cfRule type="cellIs" dxfId="1904" priority="67" operator="equal">
      <formula>"Error"</formula>
    </cfRule>
  </conditionalFormatting>
  <conditionalFormatting sqref="HG55">
    <cfRule type="expression" dxfId="1903" priority="68">
      <formula>OR(HG54="Error")</formula>
    </cfRule>
  </conditionalFormatting>
  <conditionalFormatting sqref="HG56">
    <cfRule type="expression" dxfId="1902" priority="69">
      <formula>OR(HG54="Error")</formula>
    </cfRule>
  </conditionalFormatting>
  <conditionalFormatting sqref="HN54">
    <cfRule type="expression" dxfId="1901" priority="66">
      <formula>OR(HO54="Error")</formula>
    </cfRule>
  </conditionalFormatting>
  <conditionalFormatting sqref="HN55">
    <cfRule type="expression" dxfId="1900" priority="65">
      <formula>OR(HO54="Error")</formula>
    </cfRule>
  </conditionalFormatting>
  <conditionalFormatting sqref="HN56">
    <cfRule type="expression" dxfId="1899" priority="64">
      <formula>OR(HO54="Error")</formula>
    </cfRule>
  </conditionalFormatting>
  <conditionalFormatting sqref="HO54">
    <cfRule type="cellIs" dxfId="1898" priority="61" operator="equal">
      <formula>"Error"</formula>
    </cfRule>
  </conditionalFormatting>
  <conditionalFormatting sqref="HO55">
    <cfRule type="expression" dxfId="1897" priority="62">
      <formula>OR(HO54="Error")</formula>
    </cfRule>
  </conditionalFormatting>
  <conditionalFormatting sqref="HO56">
    <cfRule type="expression" dxfId="1896" priority="63">
      <formula>OR(HO54="Error")</formula>
    </cfRule>
  </conditionalFormatting>
  <conditionalFormatting sqref="HV54">
    <cfRule type="expression" dxfId="1895" priority="60">
      <formula>OR(HW54="Error")</formula>
    </cfRule>
  </conditionalFormatting>
  <conditionalFormatting sqref="HV55">
    <cfRule type="expression" dxfId="1894" priority="59">
      <formula>OR(HW54="Error")</formula>
    </cfRule>
  </conditionalFormatting>
  <conditionalFormatting sqref="HV56">
    <cfRule type="expression" dxfId="1893" priority="58">
      <formula>OR(HW54="Error")</formula>
    </cfRule>
  </conditionalFormatting>
  <conditionalFormatting sqref="HW54">
    <cfRule type="cellIs" dxfId="1892" priority="55" operator="equal">
      <formula>"Error"</formula>
    </cfRule>
  </conditionalFormatting>
  <conditionalFormatting sqref="HW55">
    <cfRule type="expression" dxfId="1891" priority="56">
      <formula>OR(HW54="Error")</formula>
    </cfRule>
  </conditionalFormatting>
  <conditionalFormatting sqref="HW56">
    <cfRule type="expression" dxfId="1890" priority="57">
      <formula>OR(HW54="Error")</formula>
    </cfRule>
  </conditionalFormatting>
  <conditionalFormatting sqref="ID54">
    <cfRule type="expression" dxfId="1889" priority="54">
      <formula>OR(IE54="Error")</formula>
    </cfRule>
  </conditionalFormatting>
  <conditionalFormatting sqref="ID55">
    <cfRule type="expression" dxfId="1888" priority="53">
      <formula>OR(IE54="Error")</formula>
    </cfRule>
  </conditionalFormatting>
  <conditionalFormatting sqref="ID56">
    <cfRule type="expression" dxfId="1887" priority="52">
      <formula>OR(IE54="Error")</formula>
    </cfRule>
  </conditionalFormatting>
  <conditionalFormatting sqref="IE54">
    <cfRule type="cellIs" dxfId="1886" priority="49" operator="equal">
      <formula>"Error"</formula>
    </cfRule>
  </conditionalFormatting>
  <conditionalFormatting sqref="IE55">
    <cfRule type="expression" dxfId="1885" priority="50">
      <formula>OR(IE54="Error")</formula>
    </cfRule>
  </conditionalFormatting>
  <conditionalFormatting sqref="IE56">
    <cfRule type="expression" dxfId="1884" priority="51">
      <formula>OR(IE54="Error")</formula>
    </cfRule>
  </conditionalFormatting>
  <conditionalFormatting sqref="IL54">
    <cfRule type="expression" dxfId="1883" priority="48">
      <formula>OR(IM54="Error")</formula>
    </cfRule>
  </conditionalFormatting>
  <conditionalFormatting sqref="IL55">
    <cfRule type="expression" dxfId="1882" priority="47">
      <formula>OR(IM54="Error")</formula>
    </cfRule>
  </conditionalFormatting>
  <conditionalFormatting sqref="IL56">
    <cfRule type="expression" dxfId="1881" priority="46">
      <formula>OR(IM54="Error")</formula>
    </cfRule>
  </conditionalFormatting>
  <conditionalFormatting sqref="IM54">
    <cfRule type="cellIs" dxfId="1880" priority="43" operator="equal">
      <formula>"Error"</formula>
    </cfRule>
  </conditionalFormatting>
  <conditionalFormatting sqref="IM55">
    <cfRule type="expression" dxfId="1879" priority="44">
      <formula>OR(IM54="Error")</formula>
    </cfRule>
  </conditionalFormatting>
  <conditionalFormatting sqref="IM56">
    <cfRule type="expression" dxfId="1878" priority="45">
      <formula>OR(IM54="Error")</formula>
    </cfRule>
  </conditionalFormatting>
  <conditionalFormatting sqref="IT54">
    <cfRule type="expression" dxfId="1877" priority="42">
      <formula>OR(IU54="Error")</formula>
    </cfRule>
  </conditionalFormatting>
  <conditionalFormatting sqref="IT55">
    <cfRule type="expression" dxfId="1876" priority="41">
      <formula>OR(IU54="Error")</formula>
    </cfRule>
  </conditionalFormatting>
  <conditionalFormatting sqref="IT56">
    <cfRule type="expression" dxfId="1875" priority="40">
      <formula>OR(IU54="Error")</formula>
    </cfRule>
  </conditionalFormatting>
  <conditionalFormatting sqref="IU54">
    <cfRule type="cellIs" dxfId="1874" priority="37" operator="equal">
      <formula>"Error"</formula>
    </cfRule>
  </conditionalFormatting>
  <conditionalFormatting sqref="IU55">
    <cfRule type="expression" dxfId="1873" priority="38">
      <formula>OR(IU54="Error")</formula>
    </cfRule>
  </conditionalFormatting>
  <conditionalFormatting sqref="IU56">
    <cfRule type="expression" dxfId="1872" priority="39">
      <formula>OR(IU54="Error")</formula>
    </cfRule>
  </conditionalFormatting>
  <conditionalFormatting sqref="JB54">
    <cfRule type="expression" dxfId="1871" priority="36">
      <formula>OR(JC54="Error")</formula>
    </cfRule>
  </conditionalFormatting>
  <conditionalFormatting sqref="JB55">
    <cfRule type="expression" dxfId="1870" priority="35">
      <formula>OR(JC54="Error")</formula>
    </cfRule>
  </conditionalFormatting>
  <conditionalFormatting sqref="JB56">
    <cfRule type="expression" dxfId="1869" priority="34">
      <formula>OR(JC54="Error")</formula>
    </cfRule>
  </conditionalFormatting>
  <conditionalFormatting sqref="JC54">
    <cfRule type="cellIs" dxfId="1868" priority="31" operator="equal">
      <formula>"Error"</formula>
    </cfRule>
  </conditionalFormatting>
  <conditionalFormatting sqref="JC55">
    <cfRule type="expression" dxfId="1867" priority="32">
      <formula>OR(JC54="Error")</formula>
    </cfRule>
  </conditionalFormatting>
  <conditionalFormatting sqref="JC56">
    <cfRule type="expression" dxfId="1866" priority="33">
      <formula>OR(JC54="Error")</formula>
    </cfRule>
  </conditionalFormatting>
  <conditionalFormatting sqref="JJ54">
    <cfRule type="expression" dxfId="1865" priority="30">
      <formula>OR(JK54="Error")</formula>
    </cfRule>
  </conditionalFormatting>
  <conditionalFormatting sqref="JJ55">
    <cfRule type="expression" dxfId="1864" priority="29">
      <formula>OR(JK54="Error")</formula>
    </cfRule>
  </conditionalFormatting>
  <conditionalFormatting sqref="JJ56">
    <cfRule type="expression" dxfId="1863" priority="28">
      <formula>OR(JK54="Error")</formula>
    </cfRule>
  </conditionalFormatting>
  <conditionalFormatting sqref="JK54">
    <cfRule type="cellIs" dxfId="1862" priority="25" operator="equal">
      <formula>"Error"</formula>
    </cfRule>
  </conditionalFormatting>
  <conditionalFormatting sqref="JK55">
    <cfRule type="expression" dxfId="1861" priority="26">
      <formula>OR(JK54="Error")</formula>
    </cfRule>
  </conditionalFormatting>
  <conditionalFormatting sqref="JK56">
    <cfRule type="expression" dxfId="1860" priority="27">
      <formula>OR(JK54="Error")</formula>
    </cfRule>
  </conditionalFormatting>
  <conditionalFormatting sqref="JR54">
    <cfRule type="expression" dxfId="1859" priority="24">
      <formula>OR(JS54="Error")</formula>
    </cfRule>
  </conditionalFormatting>
  <conditionalFormatting sqref="JR55">
    <cfRule type="expression" dxfId="1858" priority="23">
      <formula>OR(JS54="Error")</formula>
    </cfRule>
  </conditionalFormatting>
  <conditionalFormatting sqref="JR56">
    <cfRule type="expression" dxfId="1857" priority="22">
      <formula>OR(JS54="Error")</formula>
    </cfRule>
  </conditionalFormatting>
  <conditionalFormatting sqref="JS54">
    <cfRule type="cellIs" dxfId="1856" priority="19" operator="equal">
      <formula>"Error"</formula>
    </cfRule>
  </conditionalFormatting>
  <conditionalFormatting sqref="JS55">
    <cfRule type="expression" dxfId="1855" priority="20">
      <formula>OR(JS54="Error")</formula>
    </cfRule>
  </conditionalFormatting>
  <conditionalFormatting sqref="JS56">
    <cfRule type="expression" dxfId="1854" priority="21">
      <formula>OR(JS54="Error")</formula>
    </cfRule>
  </conditionalFormatting>
  <conditionalFormatting sqref="JZ54">
    <cfRule type="expression" dxfId="1853" priority="18">
      <formula>OR(KA54="Error")</formula>
    </cfRule>
  </conditionalFormatting>
  <conditionalFormatting sqref="JZ55">
    <cfRule type="expression" dxfId="1852" priority="17">
      <formula>OR(KA54="Error")</formula>
    </cfRule>
  </conditionalFormatting>
  <conditionalFormatting sqref="JZ56">
    <cfRule type="expression" dxfId="1851" priority="16">
      <formula>OR(KA54="Error")</formula>
    </cfRule>
  </conditionalFormatting>
  <conditionalFormatting sqref="KA54">
    <cfRule type="cellIs" dxfId="1850" priority="13" operator="equal">
      <formula>"Error"</formula>
    </cfRule>
  </conditionalFormatting>
  <conditionalFormatting sqref="KA55">
    <cfRule type="expression" dxfId="1849" priority="14">
      <formula>OR(KA54="Error")</formula>
    </cfRule>
  </conditionalFormatting>
  <conditionalFormatting sqref="KA56">
    <cfRule type="expression" dxfId="1848" priority="15">
      <formula>OR(KA54="Error")</formula>
    </cfRule>
  </conditionalFormatting>
  <conditionalFormatting sqref="KH54">
    <cfRule type="expression" dxfId="1847" priority="12">
      <formula>OR(KI54="Error")</formula>
    </cfRule>
  </conditionalFormatting>
  <conditionalFormatting sqref="KH55">
    <cfRule type="expression" dxfId="1846" priority="11">
      <formula>OR(KI54="Error")</formula>
    </cfRule>
  </conditionalFormatting>
  <conditionalFormatting sqref="KH56">
    <cfRule type="expression" dxfId="1845" priority="10">
      <formula>OR(KI54="Error")</formula>
    </cfRule>
  </conditionalFormatting>
  <conditionalFormatting sqref="KI54">
    <cfRule type="cellIs" dxfId="1844" priority="7" operator="equal">
      <formula>"Error"</formula>
    </cfRule>
  </conditionalFormatting>
  <conditionalFormatting sqref="KI55">
    <cfRule type="expression" dxfId="1843" priority="8">
      <formula>OR(KI54="Error")</formula>
    </cfRule>
  </conditionalFormatting>
  <conditionalFormatting sqref="KI56">
    <cfRule type="expression" dxfId="1842" priority="9">
      <formula>OR(KI54="Error")</formula>
    </cfRule>
  </conditionalFormatting>
  <conditionalFormatting sqref="KP54">
    <cfRule type="expression" dxfId="1841" priority="6">
      <formula>OR(KQ54="Error")</formula>
    </cfRule>
  </conditionalFormatting>
  <conditionalFormatting sqref="KP55">
    <cfRule type="expression" dxfId="1840" priority="5">
      <formula>OR(KQ54="Error")</formula>
    </cfRule>
  </conditionalFormatting>
  <conditionalFormatting sqref="KP56">
    <cfRule type="expression" dxfId="1839" priority="4">
      <formula>OR(KQ54="Error")</formula>
    </cfRule>
  </conditionalFormatting>
  <conditionalFormatting sqref="KQ54">
    <cfRule type="cellIs" dxfId="1838" priority="1" operator="equal">
      <formula>"Error"</formula>
    </cfRule>
  </conditionalFormatting>
  <conditionalFormatting sqref="KQ55">
    <cfRule type="expression" dxfId="1837" priority="2">
      <formula>OR(KQ54="Error")</formula>
    </cfRule>
  </conditionalFormatting>
  <conditionalFormatting sqref="KQ56">
    <cfRule type="expression" dxfId="1836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D7A6-1EFA-40E8-85B4-07A81D00CD4D}">
  <sheetPr>
    <tabColor theme="0"/>
  </sheetPr>
  <dimension ref="A1:QS59"/>
  <sheetViews>
    <sheetView zoomScale="90" zoomScaleNormal="90" workbookViewId="0">
      <pane xSplit="4" topLeftCell="GO1" activePane="topRight" state="frozen"/>
      <selection activeCell="E19" sqref="E19"/>
      <selection pane="topRight" activeCell="GP13" sqref="GP13:GV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3.90625" style="3" customWidth="1"/>
    <col min="5" max="14" width="8.54296875" style="4" hidden="1" customWidth="1" outlineLevel="1"/>
    <col min="15" max="15" width="9.54296875" style="4" hidden="1" customWidth="1" outlineLevel="1"/>
    <col min="16" max="28" width="8.54296875" style="4" hidden="1" customWidth="1" outlineLevel="1"/>
    <col min="29" max="29" width="8.54296875" style="4" collapsed="1"/>
    <col min="30" max="38" width="8.54296875" style="4" hidden="1" customWidth="1" outlineLevel="1"/>
    <col min="39" max="39" width="9.54296875" style="4" hidden="1" customWidth="1" outlineLevel="1"/>
    <col min="40" max="52" width="8.54296875" style="4" hidden="1" customWidth="1" outlineLevel="1"/>
    <col min="53" max="53" width="8.54296875" style="4" collapsed="1"/>
    <col min="54" max="62" width="8.54296875" style="4" hidden="1" customWidth="1" outlineLevel="1"/>
    <col min="63" max="63" width="9.54296875" style="4" hidden="1" customWidth="1" outlineLevel="1"/>
    <col min="64" max="76" width="8.54296875" style="4" hidden="1" customWidth="1" outlineLevel="1"/>
    <col min="77" max="77" width="8.54296875" style="4" collapsed="1"/>
    <col min="78" max="86" width="8.54296875" style="4" hidden="1" customWidth="1" outlineLevel="1"/>
    <col min="87" max="87" width="9.54296875" style="4" hidden="1" customWidth="1" outlineLevel="1"/>
    <col min="88" max="100" width="8.54296875" style="4" hidden="1" customWidth="1" outlineLevel="1"/>
    <col min="101" max="101" width="8.54296875" style="4" collapsed="1"/>
    <col min="102" max="110" width="8.54296875" style="4" hidden="1" customWidth="1" outlineLevel="1"/>
    <col min="111" max="111" width="9.54296875" style="4" hidden="1" customWidth="1" outlineLevel="1"/>
    <col min="112" max="124" width="8.54296875" style="4" hidden="1" customWidth="1" outlineLevel="1"/>
    <col min="125" max="125" width="8.54296875" style="4" collapsed="1"/>
    <col min="126" max="134" width="8.54296875" style="4" hidden="1" customWidth="1" outlineLevel="1"/>
    <col min="135" max="135" width="9.54296875" style="4" hidden="1" customWidth="1" outlineLevel="1"/>
    <col min="136" max="148" width="8.54296875" style="4" hidden="1" customWidth="1" outlineLevel="1"/>
    <col min="149" max="149" width="8.54296875" style="4" collapsed="1"/>
    <col min="150" max="158" width="8.54296875" style="4" hidden="1" customWidth="1" outlineLevel="1"/>
    <col min="159" max="159" width="9.54296875" style="4" hidden="1" customWidth="1" outlineLevel="1"/>
    <col min="160" max="172" width="8.54296875" style="4" hidden="1" customWidth="1" outlineLevel="1"/>
    <col min="173" max="173" width="8.54296875" style="4" collapsed="1"/>
    <col min="174" max="182" width="8.54296875" style="4" hidden="1" customWidth="1" outlineLevel="1"/>
    <col min="183" max="183" width="9.54296875" style="4" hidden="1" customWidth="1" outlineLevel="1"/>
    <col min="184" max="196" width="8.54296875" style="4" hidden="1" customWidth="1" outlineLevel="1"/>
    <col min="197" max="197" width="8.54296875" style="4" collapsed="1"/>
    <col min="198" max="206" width="8.54296875" style="4" customWidth="1" outlineLevel="1"/>
    <col min="207" max="207" width="9.54296875" style="4" customWidth="1" outlineLevel="1"/>
    <col min="208" max="220" width="8.54296875" style="4" customWidth="1" outlineLevel="1"/>
    <col min="221" max="221" width="8.54296875" style="4"/>
    <col min="222" max="230" width="8.54296875" style="4" hidden="1" customWidth="1" outlineLevel="1"/>
    <col min="231" max="231" width="9.54296875" style="4" hidden="1" customWidth="1" outlineLevel="1"/>
    <col min="232" max="244" width="8.54296875" style="4" hidden="1" customWidth="1" outlineLevel="1"/>
    <col min="245" max="245" width="8.54296875" style="4" collapsed="1"/>
    <col min="246" max="254" width="8.54296875" style="4" hidden="1" customWidth="1" outlineLevel="1"/>
    <col min="255" max="255" width="9.54296875" style="4" hidden="1" customWidth="1" outlineLevel="1"/>
    <col min="256" max="268" width="8.54296875" style="4" hidden="1" customWidth="1" outlineLevel="1"/>
    <col min="269" max="269" width="8.54296875" style="4" collapsed="1"/>
    <col min="270" max="278" width="8.54296875" style="4" hidden="1" customWidth="1" outlineLevel="1"/>
    <col min="279" max="279" width="9.54296875" style="4" hidden="1" customWidth="1" outlineLevel="1"/>
    <col min="280" max="292" width="8.54296875" style="4" hidden="1" customWidth="1" outlineLevel="1"/>
    <col min="293" max="293" width="8.54296875" style="4" collapsed="1"/>
    <col min="294" max="302" width="8.54296875" style="4" hidden="1" customWidth="1" outlineLevel="1"/>
    <col min="303" max="303" width="9.54296875" style="4" hidden="1" customWidth="1" outlineLevel="1"/>
    <col min="304" max="316" width="8.54296875" style="4" hidden="1" customWidth="1" outlineLevel="1"/>
    <col min="317" max="317" width="8.54296875" style="4" collapsed="1"/>
    <col min="318" max="326" width="8.54296875" style="4" hidden="1" customWidth="1" outlineLevel="1"/>
    <col min="327" max="327" width="9.54296875" style="4" hidden="1" customWidth="1" outlineLevel="1"/>
    <col min="328" max="340" width="8.54296875" style="4" hidden="1" customWidth="1" outlineLevel="1"/>
    <col min="341" max="341" width="8.54296875" style="4" collapsed="1"/>
    <col min="342" max="350" width="8.54296875" style="4" hidden="1" customWidth="1" outlineLevel="1"/>
    <col min="351" max="351" width="9.54296875" style="4" hidden="1" customWidth="1" outlineLevel="1"/>
    <col min="352" max="364" width="8.54296875" style="4" hidden="1" customWidth="1" outlineLevel="1"/>
    <col min="365" max="365" width="8.54296875" style="4" collapsed="1"/>
    <col min="366" max="374" width="8.54296875" style="4" hidden="1" customWidth="1" outlineLevel="1"/>
    <col min="375" max="375" width="9.54296875" style="4" hidden="1" customWidth="1" outlineLevel="1"/>
    <col min="376" max="388" width="8.54296875" style="4" hidden="1" customWidth="1" outlineLevel="1"/>
    <col min="389" max="389" width="8.54296875" style="4" collapsed="1"/>
    <col min="390" max="398" width="8.54296875" style="4" hidden="1" customWidth="1" outlineLevel="1"/>
    <col min="399" max="399" width="9.54296875" style="4" hidden="1" customWidth="1" outlineLevel="1"/>
    <col min="400" max="412" width="8.54296875" style="4" hidden="1" customWidth="1" outlineLevel="1"/>
    <col min="413" max="413" width="8.54296875" style="4" collapsed="1"/>
    <col min="414" max="422" width="8.54296875" style="4" hidden="1" customWidth="1" outlineLevel="1"/>
    <col min="423" max="423" width="9.54296875" style="4" hidden="1" customWidth="1" outlineLevel="1"/>
    <col min="424" max="436" width="8.54296875" style="4" hidden="1" customWidth="1" outlineLevel="1"/>
    <col min="437" max="437" width="8.54296875" style="4" collapsed="1"/>
    <col min="438" max="446" width="8.54296875" style="4" hidden="1" customWidth="1" outlineLevel="1"/>
    <col min="447" max="447" width="9.54296875" style="4" hidden="1" customWidth="1" outlineLevel="1"/>
    <col min="448" max="460" width="8.54296875" style="4" hidden="1" customWidth="1" outlineLevel="1"/>
    <col min="461" max="461" width="8.54296875" style="4" collapsed="1"/>
    <col min="462" max="16384" width="8.54296875" style="4"/>
  </cols>
  <sheetData>
    <row r="1" spans="2:460" x14ac:dyDescent="0.35">
      <c r="B1" s="3" t="s">
        <v>0</v>
      </c>
    </row>
    <row r="2" spans="2:460" ht="15" x14ac:dyDescent="0.35">
      <c r="B2" s="5" t="s">
        <v>1</v>
      </c>
      <c r="C2" s="6" t="s">
        <v>2</v>
      </c>
      <c r="D2" s="7"/>
    </row>
    <row r="3" spans="2:460" x14ac:dyDescent="0.35">
      <c r="B3" s="8" t="s">
        <v>3</v>
      </c>
      <c r="C3" s="9" t="s">
        <v>151</v>
      </c>
      <c r="D3" s="9"/>
    </row>
    <row r="4" spans="2:460" x14ac:dyDescent="0.35">
      <c r="B4" s="8"/>
      <c r="C4" s="9"/>
      <c r="D4" s="9"/>
    </row>
    <row r="5" spans="2:460" ht="15.5" x14ac:dyDescent="0.35">
      <c r="B5" s="8" t="s">
        <v>5</v>
      </c>
      <c r="C5" s="10" t="str">
        <f>Summary!C5</f>
        <v>24 November 2025 to 25 January 2026</v>
      </c>
      <c r="D5" s="11"/>
    </row>
    <row r="6" spans="2:460" x14ac:dyDescent="0.35">
      <c r="B6" s="8" t="s">
        <v>6</v>
      </c>
      <c r="C6" s="3" t="s">
        <v>7</v>
      </c>
    </row>
    <row r="7" spans="2:460" x14ac:dyDescent="0.35">
      <c r="B7" s="8" t="s">
        <v>8</v>
      </c>
      <c r="C7" s="3" t="s">
        <v>9</v>
      </c>
    </row>
    <row r="8" spans="2:460" x14ac:dyDescent="0.35">
      <c r="B8" s="8" t="s">
        <v>10</v>
      </c>
      <c r="C8" s="135" t="str">
        <f>Summary!C8</f>
        <v>Thursday 29/01/2026</v>
      </c>
      <c r="D8" s="135"/>
    </row>
    <row r="9" spans="2:460" x14ac:dyDescent="0.35">
      <c r="B9" s="8" t="s">
        <v>11</v>
      </c>
      <c r="V9" s="108"/>
      <c r="W9" s="108"/>
      <c r="X9" s="108"/>
      <c r="Y9" s="108"/>
      <c r="Z9" s="108"/>
      <c r="AA9" s="108"/>
      <c r="AB9" s="108"/>
    </row>
    <row r="10" spans="2:460" x14ac:dyDescent="0.35">
      <c r="B10" s="8" t="s">
        <v>12</v>
      </c>
      <c r="C10" s="3" t="s">
        <v>13</v>
      </c>
    </row>
    <row r="11" spans="2:460" x14ac:dyDescent="0.35">
      <c r="B11" s="8" t="s">
        <v>14</v>
      </c>
      <c r="C11" s="3" t="str">
        <f>Summary!C11</f>
        <v>england.999iucdata@nhs.net</v>
      </c>
    </row>
    <row r="12" spans="2:460" ht="15" thickBot="1" x14ac:dyDescent="0.4"/>
    <row r="13" spans="2:460" ht="27" customHeight="1" thickBot="1" x14ac:dyDescent="0.4">
      <c r="B13" s="140" t="s">
        <v>24</v>
      </c>
      <c r="C13" s="142" t="s">
        <v>25</v>
      </c>
      <c r="D13" s="144" t="s">
        <v>26</v>
      </c>
      <c r="F13" s="146" t="s">
        <v>96</v>
      </c>
      <c r="G13" s="147"/>
      <c r="H13" s="147"/>
      <c r="I13" s="147"/>
      <c r="J13" s="147"/>
      <c r="K13" s="147"/>
      <c r="L13" s="148"/>
      <c r="N13" s="146" t="s">
        <v>97</v>
      </c>
      <c r="O13" s="147"/>
      <c r="P13" s="147"/>
      <c r="Q13" s="147"/>
      <c r="R13" s="147"/>
      <c r="S13" s="147"/>
      <c r="T13" s="148"/>
      <c r="U13" s="68"/>
      <c r="V13" s="149" t="s">
        <v>98</v>
      </c>
      <c r="W13" s="147"/>
      <c r="X13" s="147"/>
      <c r="Y13" s="147"/>
      <c r="Z13" s="147"/>
      <c r="AA13" s="147"/>
      <c r="AB13" s="148"/>
      <c r="AD13" s="146" t="s">
        <v>96</v>
      </c>
      <c r="AE13" s="147"/>
      <c r="AF13" s="147"/>
      <c r="AG13" s="147"/>
      <c r="AH13" s="147"/>
      <c r="AI13" s="147"/>
      <c r="AJ13" s="148"/>
      <c r="AL13" s="146" t="s">
        <v>97</v>
      </c>
      <c r="AM13" s="147"/>
      <c r="AN13" s="147"/>
      <c r="AO13" s="147"/>
      <c r="AP13" s="147"/>
      <c r="AQ13" s="147"/>
      <c r="AR13" s="148"/>
      <c r="AS13" s="68"/>
      <c r="AT13" s="149" t="s">
        <v>98</v>
      </c>
      <c r="AU13" s="147"/>
      <c r="AV13" s="147"/>
      <c r="AW13" s="147"/>
      <c r="AX13" s="147"/>
      <c r="AY13" s="147"/>
      <c r="AZ13" s="148"/>
      <c r="BB13" s="146" t="s">
        <v>96</v>
      </c>
      <c r="BC13" s="147"/>
      <c r="BD13" s="147"/>
      <c r="BE13" s="147"/>
      <c r="BF13" s="147"/>
      <c r="BG13" s="147"/>
      <c r="BH13" s="148"/>
      <c r="BJ13" s="146" t="s">
        <v>97</v>
      </c>
      <c r="BK13" s="147"/>
      <c r="BL13" s="147"/>
      <c r="BM13" s="147"/>
      <c r="BN13" s="147"/>
      <c r="BO13" s="147"/>
      <c r="BP13" s="148"/>
      <c r="BQ13" s="68"/>
      <c r="BR13" s="149" t="s">
        <v>98</v>
      </c>
      <c r="BS13" s="147"/>
      <c r="BT13" s="147"/>
      <c r="BU13" s="147"/>
      <c r="BV13" s="147"/>
      <c r="BW13" s="147"/>
      <c r="BX13" s="148"/>
      <c r="BZ13" s="146" t="s">
        <v>96</v>
      </c>
      <c r="CA13" s="147"/>
      <c r="CB13" s="147"/>
      <c r="CC13" s="147"/>
      <c r="CD13" s="147"/>
      <c r="CE13" s="147"/>
      <c r="CF13" s="148"/>
      <c r="CH13" s="146" t="s">
        <v>97</v>
      </c>
      <c r="CI13" s="147"/>
      <c r="CJ13" s="147"/>
      <c r="CK13" s="147"/>
      <c r="CL13" s="147"/>
      <c r="CM13" s="147"/>
      <c r="CN13" s="148"/>
      <c r="CO13" s="68"/>
      <c r="CP13" s="149" t="s">
        <v>98</v>
      </c>
      <c r="CQ13" s="147"/>
      <c r="CR13" s="147"/>
      <c r="CS13" s="147"/>
      <c r="CT13" s="147"/>
      <c r="CU13" s="147"/>
      <c r="CV13" s="148"/>
      <c r="CX13" s="146" t="s">
        <v>96</v>
      </c>
      <c r="CY13" s="147"/>
      <c r="CZ13" s="147"/>
      <c r="DA13" s="147"/>
      <c r="DB13" s="147"/>
      <c r="DC13" s="147"/>
      <c r="DD13" s="148"/>
      <c r="DF13" s="146" t="s">
        <v>97</v>
      </c>
      <c r="DG13" s="147"/>
      <c r="DH13" s="147"/>
      <c r="DI13" s="147"/>
      <c r="DJ13" s="147"/>
      <c r="DK13" s="147"/>
      <c r="DL13" s="148"/>
      <c r="DM13" s="68"/>
      <c r="DN13" s="149" t="s">
        <v>98</v>
      </c>
      <c r="DO13" s="147"/>
      <c r="DP13" s="147"/>
      <c r="DQ13" s="147"/>
      <c r="DR13" s="147"/>
      <c r="DS13" s="147"/>
      <c r="DT13" s="148"/>
      <c r="DV13" s="146" t="s">
        <v>96</v>
      </c>
      <c r="DW13" s="147"/>
      <c r="DX13" s="147"/>
      <c r="DY13" s="147"/>
      <c r="DZ13" s="147"/>
      <c r="EA13" s="147"/>
      <c r="EB13" s="148"/>
      <c r="ED13" s="146" t="s">
        <v>97</v>
      </c>
      <c r="EE13" s="147"/>
      <c r="EF13" s="147"/>
      <c r="EG13" s="147"/>
      <c r="EH13" s="147"/>
      <c r="EI13" s="147"/>
      <c r="EJ13" s="148"/>
      <c r="EK13" s="68"/>
      <c r="EL13" s="149" t="s">
        <v>98</v>
      </c>
      <c r="EM13" s="147"/>
      <c r="EN13" s="147"/>
      <c r="EO13" s="147"/>
      <c r="EP13" s="147"/>
      <c r="EQ13" s="147"/>
      <c r="ER13" s="148"/>
      <c r="ET13" s="146" t="s">
        <v>96</v>
      </c>
      <c r="EU13" s="147"/>
      <c r="EV13" s="147"/>
      <c r="EW13" s="147"/>
      <c r="EX13" s="147"/>
      <c r="EY13" s="147"/>
      <c r="EZ13" s="148"/>
      <c r="FB13" s="146" t="s">
        <v>97</v>
      </c>
      <c r="FC13" s="147"/>
      <c r="FD13" s="147"/>
      <c r="FE13" s="147"/>
      <c r="FF13" s="147"/>
      <c r="FG13" s="147"/>
      <c r="FH13" s="148"/>
      <c r="FI13" s="68"/>
      <c r="FJ13" s="149" t="s">
        <v>98</v>
      </c>
      <c r="FK13" s="147"/>
      <c r="FL13" s="147"/>
      <c r="FM13" s="147"/>
      <c r="FN13" s="147"/>
      <c r="FO13" s="147"/>
      <c r="FP13" s="148"/>
      <c r="FR13" s="146" t="s">
        <v>96</v>
      </c>
      <c r="FS13" s="147"/>
      <c r="FT13" s="147"/>
      <c r="FU13" s="147"/>
      <c r="FV13" s="147"/>
      <c r="FW13" s="147"/>
      <c r="FX13" s="148"/>
      <c r="FZ13" s="146" t="s">
        <v>97</v>
      </c>
      <c r="GA13" s="147"/>
      <c r="GB13" s="147"/>
      <c r="GC13" s="147"/>
      <c r="GD13" s="147"/>
      <c r="GE13" s="147"/>
      <c r="GF13" s="148"/>
      <c r="GG13" s="68"/>
      <c r="GH13" s="149" t="s">
        <v>98</v>
      </c>
      <c r="GI13" s="147"/>
      <c r="GJ13" s="147"/>
      <c r="GK13" s="147"/>
      <c r="GL13" s="147"/>
      <c r="GM13" s="147"/>
      <c r="GN13" s="148"/>
      <c r="GP13" s="146" t="s">
        <v>96</v>
      </c>
      <c r="GQ13" s="147"/>
      <c r="GR13" s="147"/>
      <c r="GS13" s="147"/>
      <c r="GT13" s="147"/>
      <c r="GU13" s="147"/>
      <c r="GV13" s="148"/>
      <c r="GX13" s="146" t="s">
        <v>97</v>
      </c>
      <c r="GY13" s="147"/>
      <c r="GZ13" s="147"/>
      <c r="HA13" s="147"/>
      <c r="HB13" s="147"/>
      <c r="HC13" s="147"/>
      <c r="HD13" s="148"/>
      <c r="HE13" s="68"/>
      <c r="HF13" s="149" t="s">
        <v>98</v>
      </c>
      <c r="HG13" s="147"/>
      <c r="HH13" s="147"/>
      <c r="HI13" s="147"/>
      <c r="HJ13" s="147"/>
      <c r="HK13" s="147"/>
      <c r="HL13" s="148"/>
      <c r="HN13" s="146" t="s">
        <v>96</v>
      </c>
      <c r="HO13" s="147"/>
      <c r="HP13" s="147"/>
      <c r="HQ13" s="147"/>
      <c r="HR13" s="147"/>
      <c r="HS13" s="147"/>
      <c r="HT13" s="148"/>
      <c r="HV13" s="146" t="s">
        <v>97</v>
      </c>
      <c r="HW13" s="147"/>
      <c r="HX13" s="147"/>
      <c r="HY13" s="147"/>
      <c r="HZ13" s="147"/>
      <c r="IA13" s="147"/>
      <c r="IB13" s="148"/>
      <c r="IC13" s="68"/>
      <c r="ID13" s="149" t="s">
        <v>98</v>
      </c>
      <c r="IE13" s="147"/>
      <c r="IF13" s="147"/>
      <c r="IG13" s="147"/>
      <c r="IH13" s="147"/>
      <c r="II13" s="147"/>
      <c r="IJ13" s="148"/>
      <c r="IL13" s="146" t="s">
        <v>96</v>
      </c>
      <c r="IM13" s="147"/>
      <c r="IN13" s="147"/>
      <c r="IO13" s="147"/>
      <c r="IP13" s="147"/>
      <c r="IQ13" s="147"/>
      <c r="IR13" s="148"/>
      <c r="IT13" s="146" t="s">
        <v>97</v>
      </c>
      <c r="IU13" s="147"/>
      <c r="IV13" s="147"/>
      <c r="IW13" s="147"/>
      <c r="IX13" s="147"/>
      <c r="IY13" s="147"/>
      <c r="IZ13" s="148"/>
      <c r="JA13" s="68"/>
      <c r="JB13" s="149" t="s">
        <v>98</v>
      </c>
      <c r="JC13" s="147"/>
      <c r="JD13" s="147"/>
      <c r="JE13" s="147"/>
      <c r="JF13" s="147"/>
      <c r="JG13" s="147"/>
      <c r="JH13" s="148"/>
      <c r="JJ13" s="146" t="s">
        <v>96</v>
      </c>
      <c r="JK13" s="147"/>
      <c r="JL13" s="147"/>
      <c r="JM13" s="147"/>
      <c r="JN13" s="147"/>
      <c r="JO13" s="147"/>
      <c r="JP13" s="148"/>
      <c r="JR13" s="146" t="s">
        <v>97</v>
      </c>
      <c r="JS13" s="147"/>
      <c r="JT13" s="147"/>
      <c r="JU13" s="147"/>
      <c r="JV13" s="147"/>
      <c r="JW13" s="147"/>
      <c r="JX13" s="148"/>
      <c r="JY13" s="68"/>
      <c r="JZ13" s="149" t="s">
        <v>98</v>
      </c>
      <c r="KA13" s="147"/>
      <c r="KB13" s="147"/>
      <c r="KC13" s="147"/>
      <c r="KD13" s="147"/>
      <c r="KE13" s="147"/>
      <c r="KF13" s="148"/>
      <c r="KH13" s="146" t="s">
        <v>96</v>
      </c>
      <c r="KI13" s="147"/>
      <c r="KJ13" s="147"/>
      <c r="KK13" s="147"/>
      <c r="KL13" s="147"/>
      <c r="KM13" s="147"/>
      <c r="KN13" s="148"/>
      <c r="KP13" s="146" t="s">
        <v>97</v>
      </c>
      <c r="KQ13" s="147"/>
      <c r="KR13" s="147"/>
      <c r="KS13" s="147"/>
      <c r="KT13" s="147"/>
      <c r="KU13" s="147"/>
      <c r="KV13" s="148"/>
      <c r="KW13" s="68"/>
      <c r="KX13" s="149" t="s">
        <v>98</v>
      </c>
      <c r="KY13" s="147"/>
      <c r="KZ13" s="147"/>
      <c r="LA13" s="147"/>
      <c r="LB13" s="147"/>
      <c r="LC13" s="147"/>
      <c r="LD13" s="148"/>
      <c r="LF13" s="146" t="s">
        <v>96</v>
      </c>
      <c r="LG13" s="147"/>
      <c r="LH13" s="147"/>
      <c r="LI13" s="147"/>
      <c r="LJ13" s="147"/>
      <c r="LK13" s="147"/>
      <c r="LL13" s="148"/>
      <c r="LN13" s="146" t="s">
        <v>97</v>
      </c>
      <c r="LO13" s="147"/>
      <c r="LP13" s="147"/>
      <c r="LQ13" s="147"/>
      <c r="LR13" s="147"/>
      <c r="LS13" s="147"/>
      <c r="LT13" s="148"/>
      <c r="LU13" s="68"/>
      <c r="LV13" s="149" t="s">
        <v>98</v>
      </c>
      <c r="LW13" s="147"/>
      <c r="LX13" s="147"/>
      <c r="LY13" s="147"/>
      <c r="LZ13" s="147"/>
      <c r="MA13" s="147"/>
      <c r="MB13" s="148"/>
      <c r="MD13" s="146" t="s">
        <v>96</v>
      </c>
      <c r="ME13" s="147"/>
      <c r="MF13" s="147"/>
      <c r="MG13" s="147"/>
      <c r="MH13" s="147"/>
      <c r="MI13" s="147"/>
      <c r="MJ13" s="148"/>
      <c r="ML13" s="146" t="s">
        <v>97</v>
      </c>
      <c r="MM13" s="147"/>
      <c r="MN13" s="147"/>
      <c r="MO13" s="147"/>
      <c r="MP13" s="147"/>
      <c r="MQ13" s="147"/>
      <c r="MR13" s="148"/>
      <c r="MS13" s="68"/>
      <c r="MT13" s="149" t="s">
        <v>98</v>
      </c>
      <c r="MU13" s="147"/>
      <c r="MV13" s="147"/>
      <c r="MW13" s="147"/>
      <c r="MX13" s="147"/>
      <c r="MY13" s="147"/>
      <c r="MZ13" s="148"/>
      <c r="NB13" s="146" t="s">
        <v>96</v>
      </c>
      <c r="NC13" s="147"/>
      <c r="ND13" s="147"/>
      <c r="NE13" s="147"/>
      <c r="NF13" s="147"/>
      <c r="NG13" s="147"/>
      <c r="NH13" s="148"/>
      <c r="NJ13" s="146" t="s">
        <v>97</v>
      </c>
      <c r="NK13" s="147"/>
      <c r="NL13" s="147"/>
      <c r="NM13" s="147"/>
      <c r="NN13" s="147"/>
      <c r="NO13" s="147"/>
      <c r="NP13" s="148"/>
      <c r="NQ13" s="68"/>
      <c r="NR13" s="149" t="s">
        <v>98</v>
      </c>
      <c r="NS13" s="147"/>
      <c r="NT13" s="147"/>
      <c r="NU13" s="147"/>
      <c r="NV13" s="147"/>
      <c r="NW13" s="147"/>
      <c r="NX13" s="148"/>
      <c r="NZ13" s="146" t="s">
        <v>96</v>
      </c>
      <c r="OA13" s="147"/>
      <c r="OB13" s="147"/>
      <c r="OC13" s="147"/>
      <c r="OD13" s="147"/>
      <c r="OE13" s="147"/>
      <c r="OF13" s="148"/>
      <c r="OH13" s="146" t="s">
        <v>97</v>
      </c>
      <c r="OI13" s="147"/>
      <c r="OJ13" s="147"/>
      <c r="OK13" s="147"/>
      <c r="OL13" s="147"/>
      <c r="OM13" s="147"/>
      <c r="ON13" s="148"/>
      <c r="OO13" s="68"/>
      <c r="OP13" s="149" t="s">
        <v>98</v>
      </c>
      <c r="OQ13" s="147"/>
      <c r="OR13" s="147"/>
      <c r="OS13" s="147"/>
      <c r="OT13" s="147"/>
      <c r="OU13" s="147"/>
      <c r="OV13" s="148"/>
      <c r="OX13" s="146" t="s">
        <v>96</v>
      </c>
      <c r="OY13" s="147"/>
      <c r="OZ13" s="147"/>
      <c r="PA13" s="147"/>
      <c r="PB13" s="147"/>
      <c r="PC13" s="147"/>
      <c r="PD13" s="148"/>
      <c r="PF13" s="146" t="s">
        <v>97</v>
      </c>
      <c r="PG13" s="147"/>
      <c r="PH13" s="147"/>
      <c r="PI13" s="147"/>
      <c r="PJ13" s="147"/>
      <c r="PK13" s="147"/>
      <c r="PL13" s="148"/>
      <c r="PM13" s="68"/>
      <c r="PN13" s="149" t="s">
        <v>98</v>
      </c>
      <c r="PO13" s="147"/>
      <c r="PP13" s="147"/>
      <c r="PQ13" s="147"/>
      <c r="PR13" s="147"/>
      <c r="PS13" s="147"/>
      <c r="PT13" s="148"/>
      <c r="PV13" s="146" t="s">
        <v>96</v>
      </c>
      <c r="PW13" s="147"/>
      <c r="PX13" s="147"/>
      <c r="PY13" s="147"/>
      <c r="PZ13" s="147"/>
      <c r="QA13" s="147"/>
      <c r="QB13" s="148"/>
      <c r="QD13" s="146" t="s">
        <v>97</v>
      </c>
      <c r="QE13" s="147"/>
      <c r="QF13" s="147"/>
      <c r="QG13" s="147"/>
      <c r="QH13" s="147"/>
      <c r="QI13" s="147"/>
      <c r="QJ13" s="148"/>
      <c r="QK13" s="68"/>
      <c r="QL13" s="149" t="s">
        <v>98</v>
      </c>
      <c r="QM13" s="147"/>
      <c r="QN13" s="147"/>
      <c r="QO13" s="147"/>
      <c r="QP13" s="147"/>
      <c r="QQ13" s="147"/>
      <c r="QR13" s="148"/>
    </row>
    <row r="14" spans="2:460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J14" si="0">G14+1</f>
        <v>45987</v>
      </c>
      <c r="I14" s="14">
        <f t="shared" si="0"/>
        <v>45988</v>
      </c>
      <c r="J14" s="14">
        <f t="shared" si="0"/>
        <v>45989</v>
      </c>
      <c r="K14" s="14">
        <f>J14+1</f>
        <v>45990</v>
      </c>
      <c r="L14" s="15">
        <f>K14+1</f>
        <v>45991</v>
      </c>
      <c r="N14" s="13">
        <v>45985</v>
      </c>
      <c r="O14" s="14">
        <f>N14+1</f>
        <v>45986</v>
      </c>
      <c r="P14" s="14">
        <f t="shared" ref="P14:R14" si="1">O14+1</f>
        <v>45987</v>
      </c>
      <c r="Q14" s="14">
        <f t="shared" si="1"/>
        <v>45988</v>
      </c>
      <c r="R14" s="14">
        <f t="shared" si="1"/>
        <v>45989</v>
      </c>
      <c r="S14" s="14">
        <f>R14+1</f>
        <v>45990</v>
      </c>
      <c r="T14" s="15">
        <f>S14+1</f>
        <v>45991</v>
      </c>
      <c r="U14" s="69"/>
      <c r="V14" s="13">
        <v>45985</v>
      </c>
      <c r="W14" s="14">
        <f>V14+1</f>
        <v>45986</v>
      </c>
      <c r="X14" s="14">
        <f t="shared" ref="X14:Z14" si="2">W14+1</f>
        <v>45987</v>
      </c>
      <c r="Y14" s="14">
        <f t="shared" si="2"/>
        <v>45988</v>
      </c>
      <c r="Z14" s="14">
        <f t="shared" si="2"/>
        <v>45989</v>
      </c>
      <c r="AA14" s="14">
        <f>Z14+1</f>
        <v>45990</v>
      </c>
      <c r="AB14" s="15">
        <f>AA14+1</f>
        <v>45991</v>
      </c>
      <c r="AD14" s="13">
        <f>AB14+1</f>
        <v>45992</v>
      </c>
      <c r="AE14" s="14">
        <f>AD14+1</f>
        <v>45993</v>
      </c>
      <c r="AF14" s="14">
        <f t="shared" ref="AF14:AI14" si="3">AE14+1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AI14+1</f>
        <v>45998</v>
      </c>
      <c r="AL14" s="13">
        <f>AD14</f>
        <v>45992</v>
      </c>
      <c r="AM14" s="14">
        <f>AE14</f>
        <v>45993</v>
      </c>
      <c r="AN14" s="14">
        <f t="shared" ref="AN14:AQ14" si="4">AF14</f>
        <v>45994</v>
      </c>
      <c r="AO14" s="14">
        <f t="shared" si="4"/>
        <v>45995</v>
      </c>
      <c r="AP14" s="14">
        <f t="shared" si="4"/>
        <v>45996</v>
      </c>
      <c r="AQ14" s="14">
        <f t="shared" si="4"/>
        <v>45997</v>
      </c>
      <c r="AR14" s="15">
        <f>AJ14</f>
        <v>45998</v>
      </c>
      <c r="AS14" s="69"/>
      <c r="AT14" s="71">
        <f>AL14</f>
        <v>45992</v>
      </c>
      <c r="AU14" s="72">
        <f>AM14</f>
        <v>45993</v>
      </c>
      <c r="AV14" s="72">
        <f t="shared" ref="AV14:AX14" si="5">AN14</f>
        <v>45994</v>
      </c>
      <c r="AW14" s="72">
        <f t="shared" si="5"/>
        <v>45995</v>
      </c>
      <c r="AX14" s="72">
        <f t="shared" si="5"/>
        <v>45996</v>
      </c>
      <c r="AY14" s="72">
        <f>AQ14</f>
        <v>45997</v>
      </c>
      <c r="AZ14" s="73">
        <f>AR14</f>
        <v>45998</v>
      </c>
      <c r="BB14" s="13">
        <v>45999</v>
      </c>
      <c r="BC14" s="14">
        <v>46000</v>
      </c>
      <c r="BD14" s="14">
        <v>46001</v>
      </c>
      <c r="BE14" s="14">
        <v>46002</v>
      </c>
      <c r="BF14" s="14">
        <v>46003</v>
      </c>
      <c r="BG14" s="14">
        <v>46004</v>
      </c>
      <c r="BH14" s="15">
        <v>46005</v>
      </c>
      <c r="BJ14" s="13">
        <v>45999</v>
      </c>
      <c r="BK14" s="14">
        <v>46000</v>
      </c>
      <c r="BL14" s="14">
        <v>46001</v>
      </c>
      <c r="BM14" s="14">
        <v>46002</v>
      </c>
      <c r="BN14" s="14">
        <v>46003</v>
      </c>
      <c r="BO14" s="14">
        <v>46004</v>
      </c>
      <c r="BP14" s="15">
        <v>46005</v>
      </c>
      <c r="BQ14" s="69"/>
      <c r="BR14" s="71">
        <v>45999</v>
      </c>
      <c r="BS14" s="72">
        <v>46000</v>
      </c>
      <c r="BT14" s="72">
        <v>46001</v>
      </c>
      <c r="BU14" s="72">
        <v>46002</v>
      </c>
      <c r="BV14" s="72">
        <v>46003</v>
      </c>
      <c r="BW14" s="72">
        <v>46004</v>
      </c>
      <c r="BX14" s="73">
        <v>46005</v>
      </c>
      <c r="BZ14" s="13">
        <f>BX14+1</f>
        <v>46006</v>
      </c>
      <c r="CA14" s="14">
        <f>BZ14+1</f>
        <v>46007</v>
      </c>
      <c r="CB14" s="14">
        <f t="shared" ref="CB14:CE14" si="6">CA14+1</f>
        <v>46008</v>
      </c>
      <c r="CC14" s="14">
        <f t="shared" si="6"/>
        <v>46009</v>
      </c>
      <c r="CD14" s="14">
        <f t="shared" si="6"/>
        <v>46010</v>
      </c>
      <c r="CE14" s="14">
        <f t="shared" si="6"/>
        <v>46011</v>
      </c>
      <c r="CF14" s="15">
        <f>CE14+1</f>
        <v>46012</v>
      </c>
      <c r="CH14" s="13">
        <f>BZ14</f>
        <v>46006</v>
      </c>
      <c r="CI14" s="14">
        <f>CA14</f>
        <v>46007</v>
      </c>
      <c r="CJ14" s="14">
        <f t="shared" ref="CJ14" si="7">CB14</f>
        <v>46008</v>
      </c>
      <c r="CK14" s="14">
        <f t="shared" ref="CK14" si="8">CC14</f>
        <v>46009</v>
      </c>
      <c r="CL14" s="14">
        <f t="shared" ref="CL14" si="9">CD14</f>
        <v>46010</v>
      </c>
      <c r="CM14" s="14">
        <f t="shared" ref="CM14" si="10">CE14</f>
        <v>46011</v>
      </c>
      <c r="CN14" s="15">
        <f>CF14</f>
        <v>46012</v>
      </c>
      <c r="CO14" s="69"/>
      <c r="CP14" s="71">
        <f>CH14</f>
        <v>46006</v>
      </c>
      <c r="CQ14" s="72">
        <f>CI14</f>
        <v>46007</v>
      </c>
      <c r="CR14" s="72">
        <f t="shared" ref="CR14" si="11">CJ14</f>
        <v>46008</v>
      </c>
      <c r="CS14" s="72">
        <f t="shared" ref="CS14" si="12">CK14</f>
        <v>46009</v>
      </c>
      <c r="CT14" s="72">
        <f t="shared" ref="CT14" si="13">CL14</f>
        <v>46010</v>
      </c>
      <c r="CU14" s="72">
        <f>CM14</f>
        <v>46011</v>
      </c>
      <c r="CV14" s="73">
        <f>CN14</f>
        <v>46012</v>
      </c>
      <c r="CX14" s="13">
        <f>CV14+1</f>
        <v>46013</v>
      </c>
      <c r="CY14" s="14">
        <f>CX14+1</f>
        <v>46014</v>
      </c>
      <c r="CZ14" s="14">
        <f t="shared" ref="CZ14:DC14" si="14">CY14+1</f>
        <v>46015</v>
      </c>
      <c r="DA14" s="14">
        <f t="shared" si="14"/>
        <v>46016</v>
      </c>
      <c r="DB14" s="14">
        <f t="shared" si="14"/>
        <v>46017</v>
      </c>
      <c r="DC14" s="14">
        <f t="shared" si="14"/>
        <v>46018</v>
      </c>
      <c r="DD14" s="15">
        <f>DC14+1</f>
        <v>46019</v>
      </c>
      <c r="DF14" s="13">
        <f>CX14</f>
        <v>46013</v>
      </c>
      <c r="DG14" s="14">
        <f>CY14</f>
        <v>46014</v>
      </c>
      <c r="DH14" s="14">
        <f t="shared" ref="DH14" si="15">CZ14</f>
        <v>46015</v>
      </c>
      <c r="DI14" s="14">
        <f t="shared" ref="DI14" si="16">DA14</f>
        <v>46016</v>
      </c>
      <c r="DJ14" s="14">
        <f t="shared" ref="DJ14" si="17">DB14</f>
        <v>46017</v>
      </c>
      <c r="DK14" s="14">
        <f t="shared" ref="DK14" si="18">DC14</f>
        <v>46018</v>
      </c>
      <c r="DL14" s="15">
        <f>DD14</f>
        <v>46019</v>
      </c>
      <c r="DM14" s="69"/>
      <c r="DN14" s="71">
        <f>DF14</f>
        <v>46013</v>
      </c>
      <c r="DO14" s="72">
        <f>DG14</f>
        <v>46014</v>
      </c>
      <c r="DP14" s="72">
        <f t="shared" ref="DP14" si="19">DH14</f>
        <v>46015</v>
      </c>
      <c r="DQ14" s="72">
        <f t="shared" ref="DQ14" si="20">DI14</f>
        <v>46016</v>
      </c>
      <c r="DR14" s="72">
        <f t="shared" ref="DR14" si="21">DJ14</f>
        <v>46017</v>
      </c>
      <c r="DS14" s="72">
        <f>DK14</f>
        <v>46018</v>
      </c>
      <c r="DT14" s="73">
        <f>DL14</f>
        <v>46019</v>
      </c>
      <c r="DV14" s="13">
        <f>DT14+1</f>
        <v>46020</v>
      </c>
      <c r="DW14" s="14">
        <f>DV14+1</f>
        <v>46021</v>
      </c>
      <c r="DX14" s="14">
        <f t="shared" ref="DX14" si="22">DW14+1</f>
        <v>46022</v>
      </c>
      <c r="DY14" s="14">
        <f t="shared" ref="DY14" si="23">DX14+1</f>
        <v>46023</v>
      </c>
      <c r="DZ14" s="14">
        <f t="shared" ref="DZ14" si="24">DY14+1</f>
        <v>46024</v>
      </c>
      <c r="EA14" s="14">
        <f t="shared" ref="EA14" si="25">DZ14+1</f>
        <v>46025</v>
      </c>
      <c r="EB14" s="15">
        <f>EA14+1</f>
        <v>46026</v>
      </c>
      <c r="ED14" s="13">
        <f>DV14</f>
        <v>46020</v>
      </c>
      <c r="EE14" s="14">
        <f>DW14</f>
        <v>46021</v>
      </c>
      <c r="EF14" s="14">
        <f t="shared" ref="EF14" si="26">DX14</f>
        <v>46022</v>
      </c>
      <c r="EG14" s="14">
        <f t="shared" ref="EG14" si="27">DY14</f>
        <v>46023</v>
      </c>
      <c r="EH14" s="14">
        <f t="shared" ref="EH14" si="28">DZ14</f>
        <v>46024</v>
      </c>
      <c r="EI14" s="14">
        <f t="shared" ref="EI14" si="29">EA14</f>
        <v>46025</v>
      </c>
      <c r="EJ14" s="15">
        <f>EB14</f>
        <v>46026</v>
      </c>
      <c r="EK14" s="69"/>
      <c r="EL14" s="71">
        <f>ED14</f>
        <v>46020</v>
      </c>
      <c r="EM14" s="72">
        <f>EE14</f>
        <v>46021</v>
      </c>
      <c r="EN14" s="72">
        <f t="shared" ref="EN14" si="30">EF14</f>
        <v>46022</v>
      </c>
      <c r="EO14" s="72">
        <f t="shared" ref="EO14" si="31">EG14</f>
        <v>46023</v>
      </c>
      <c r="EP14" s="72">
        <f t="shared" ref="EP14" si="32">EH14</f>
        <v>46024</v>
      </c>
      <c r="EQ14" s="72">
        <f>EI14</f>
        <v>46025</v>
      </c>
      <c r="ER14" s="73">
        <f>EJ14</f>
        <v>46026</v>
      </c>
      <c r="ET14" s="13">
        <f>ER14+1</f>
        <v>46027</v>
      </c>
      <c r="EU14" s="14">
        <f>ET14+1</f>
        <v>46028</v>
      </c>
      <c r="EV14" s="14">
        <f t="shared" ref="EV14" si="33">EU14+1</f>
        <v>46029</v>
      </c>
      <c r="EW14" s="14">
        <f t="shared" ref="EW14" si="34">EV14+1</f>
        <v>46030</v>
      </c>
      <c r="EX14" s="14">
        <f t="shared" ref="EX14" si="35">EW14+1</f>
        <v>46031</v>
      </c>
      <c r="EY14" s="14">
        <f t="shared" ref="EY14" si="36">EX14+1</f>
        <v>46032</v>
      </c>
      <c r="EZ14" s="15">
        <f>EY14+1</f>
        <v>46033</v>
      </c>
      <c r="FB14" s="13">
        <f>ET14</f>
        <v>46027</v>
      </c>
      <c r="FC14" s="14">
        <f>EU14</f>
        <v>46028</v>
      </c>
      <c r="FD14" s="14">
        <f t="shared" ref="FD14" si="37">EV14</f>
        <v>46029</v>
      </c>
      <c r="FE14" s="14">
        <f t="shared" ref="FE14" si="38">EW14</f>
        <v>46030</v>
      </c>
      <c r="FF14" s="14">
        <f t="shared" ref="FF14" si="39">EX14</f>
        <v>46031</v>
      </c>
      <c r="FG14" s="14">
        <f t="shared" ref="FG14" si="40">EY14</f>
        <v>46032</v>
      </c>
      <c r="FH14" s="15">
        <f>EZ14</f>
        <v>46033</v>
      </c>
      <c r="FI14" s="69"/>
      <c r="FJ14" s="71">
        <f>FB14</f>
        <v>46027</v>
      </c>
      <c r="FK14" s="72">
        <f>FC14</f>
        <v>46028</v>
      </c>
      <c r="FL14" s="72">
        <f t="shared" ref="FL14" si="41">FD14</f>
        <v>46029</v>
      </c>
      <c r="FM14" s="72">
        <f t="shared" ref="FM14" si="42">FE14</f>
        <v>46030</v>
      </c>
      <c r="FN14" s="72">
        <f t="shared" ref="FN14" si="43">FF14</f>
        <v>46031</v>
      </c>
      <c r="FO14" s="72">
        <f>FG14</f>
        <v>46032</v>
      </c>
      <c r="FP14" s="73">
        <f>FH14</f>
        <v>46033</v>
      </c>
      <c r="FR14" s="13">
        <f>FP14+1</f>
        <v>46034</v>
      </c>
      <c r="FS14" s="14">
        <f>FR14+1</f>
        <v>46035</v>
      </c>
      <c r="FT14" s="14">
        <f t="shared" ref="FT14" si="44">FS14+1</f>
        <v>46036</v>
      </c>
      <c r="FU14" s="14">
        <f t="shared" ref="FU14" si="45">FT14+1</f>
        <v>46037</v>
      </c>
      <c r="FV14" s="14">
        <f t="shared" ref="FV14" si="46">FU14+1</f>
        <v>46038</v>
      </c>
      <c r="FW14" s="14">
        <f t="shared" ref="FW14" si="47">FV14+1</f>
        <v>46039</v>
      </c>
      <c r="FX14" s="15">
        <f>FW14+1</f>
        <v>46040</v>
      </c>
      <c r="FZ14" s="13">
        <f>FR14</f>
        <v>46034</v>
      </c>
      <c r="GA14" s="14">
        <f>FS14</f>
        <v>46035</v>
      </c>
      <c r="GB14" s="14">
        <f t="shared" ref="GB14" si="48">FT14</f>
        <v>46036</v>
      </c>
      <c r="GC14" s="14">
        <f t="shared" ref="GC14" si="49">FU14</f>
        <v>46037</v>
      </c>
      <c r="GD14" s="14">
        <f t="shared" ref="GD14" si="50">FV14</f>
        <v>46038</v>
      </c>
      <c r="GE14" s="14">
        <f t="shared" ref="GE14" si="51">FW14</f>
        <v>46039</v>
      </c>
      <c r="GF14" s="15">
        <f>FX14</f>
        <v>46040</v>
      </c>
      <c r="GG14" s="69"/>
      <c r="GH14" s="71">
        <f>FZ14</f>
        <v>46034</v>
      </c>
      <c r="GI14" s="72">
        <f>GA14</f>
        <v>46035</v>
      </c>
      <c r="GJ14" s="72">
        <f t="shared" ref="GJ14" si="52">GB14</f>
        <v>46036</v>
      </c>
      <c r="GK14" s="72">
        <f t="shared" ref="GK14" si="53">GC14</f>
        <v>46037</v>
      </c>
      <c r="GL14" s="72">
        <f t="shared" ref="GL14" si="54">GD14</f>
        <v>46038</v>
      </c>
      <c r="GM14" s="72">
        <f>GE14</f>
        <v>46039</v>
      </c>
      <c r="GN14" s="73">
        <f>GF14</f>
        <v>46040</v>
      </c>
      <c r="GP14" s="13">
        <f>GN14+1</f>
        <v>46041</v>
      </c>
      <c r="GQ14" s="14">
        <f>GP14+1</f>
        <v>46042</v>
      </c>
      <c r="GR14" s="14">
        <f t="shared" ref="GR14" si="55">GQ14+1</f>
        <v>46043</v>
      </c>
      <c r="GS14" s="14">
        <f t="shared" ref="GS14" si="56">GR14+1</f>
        <v>46044</v>
      </c>
      <c r="GT14" s="14">
        <f t="shared" ref="GT14" si="57">GS14+1</f>
        <v>46045</v>
      </c>
      <c r="GU14" s="14">
        <f t="shared" ref="GU14" si="58">GT14+1</f>
        <v>46046</v>
      </c>
      <c r="GV14" s="15">
        <f>GU14+1</f>
        <v>46047</v>
      </c>
      <c r="GX14" s="13">
        <f>GP14</f>
        <v>46041</v>
      </c>
      <c r="GY14" s="14">
        <f>GQ14</f>
        <v>46042</v>
      </c>
      <c r="GZ14" s="14">
        <f t="shared" ref="GZ14" si="59">GR14</f>
        <v>46043</v>
      </c>
      <c r="HA14" s="14">
        <f t="shared" ref="HA14" si="60">GS14</f>
        <v>46044</v>
      </c>
      <c r="HB14" s="14">
        <f t="shared" ref="HB14" si="61">GT14</f>
        <v>46045</v>
      </c>
      <c r="HC14" s="14">
        <f t="shared" ref="HC14" si="62">GU14</f>
        <v>46046</v>
      </c>
      <c r="HD14" s="15">
        <f>GV14</f>
        <v>46047</v>
      </c>
      <c r="HE14" s="69"/>
      <c r="HF14" s="71">
        <f>GX14</f>
        <v>46041</v>
      </c>
      <c r="HG14" s="72">
        <f>GY14</f>
        <v>46042</v>
      </c>
      <c r="HH14" s="72">
        <f t="shared" ref="HH14" si="63">GZ14</f>
        <v>46043</v>
      </c>
      <c r="HI14" s="72">
        <f t="shared" ref="HI14" si="64">HA14</f>
        <v>46044</v>
      </c>
      <c r="HJ14" s="72">
        <f t="shared" ref="HJ14" si="65">HB14</f>
        <v>46045</v>
      </c>
      <c r="HK14" s="72">
        <f>HC14</f>
        <v>46046</v>
      </c>
      <c r="HL14" s="73">
        <f>HD14</f>
        <v>46047</v>
      </c>
      <c r="HN14" s="13">
        <f>HL14+1</f>
        <v>46048</v>
      </c>
      <c r="HO14" s="14">
        <f>HN14+1</f>
        <v>46049</v>
      </c>
      <c r="HP14" s="14">
        <f t="shared" ref="HP14" si="66">HO14+1</f>
        <v>46050</v>
      </c>
      <c r="HQ14" s="14">
        <f t="shared" ref="HQ14" si="67">HP14+1</f>
        <v>46051</v>
      </c>
      <c r="HR14" s="14">
        <f t="shared" ref="HR14" si="68">HQ14+1</f>
        <v>46052</v>
      </c>
      <c r="HS14" s="14">
        <f t="shared" ref="HS14" si="69">HR14+1</f>
        <v>46053</v>
      </c>
      <c r="HT14" s="15">
        <f>HS14+1</f>
        <v>46054</v>
      </c>
      <c r="HV14" s="13">
        <f>HN14</f>
        <v>46048</v>
      </c>
      <c r="HW14" s="14">
        <f>HO14</f>
        <v>46049</v>
      </c>
      <c r="HX14" s="14">
        <f t="shared" ref="HX14" si="70">HP14</f>
        <v>46050</v>
      </c>
      <c r="HY14" s="14">
        <f t="shared" ref="HY14" si="71">HQ14</f>
        <v>46051</v>
      </c>
      <c r="HZ14" s="14">
        <f t="shared" ref="HZ14" si="72">HR14</f>
        <v>46052</v>
      </c>
      <c r="IA14" s="14">
        <f t="shared" ref="IA14" si="73">HS14</f>
        <v>46053</v>
      </c>
      <c r="IB14" s="15">
        <f>HT14</f>
        <v>46054</v>
      </c>
      <c r="IC14" s="69"/>
      <c r="ID14" s="71">
        <f>HV14</f>
        <v>46048</v>
      </c>
      <c r="IE14" s="72">
        <f>HW14</f>
        <v>46049</v>
      </c>
      <c r="IF14" s="72">
        <f t="shared" ref="IF14" si="74">HX14</f>
        <v>46050</v>
      </c>
      <c r="IG14" s="72">
        <f t="shared" ref="IG14" si="75">HY14</f>
        <v>46051</v>
      </c>
      <c r="IH14" s="72">
        <f t="shared" ref="IH14" si="76">HZ14</f>
        <v>46052</v>
      </c>
      <c r="II14" s="72">
        <f>IA14</f>
        <v>46053</v>
      </c>
      <c r="IJ14" s="73">
        <f>IB14</f>
        <v>46054</v>
      </c>
      <c r="IL14" s="13">
        <f>IJ14+1</f>
        <v>46055</v>
      </c>
      <c r="IM14" s="14">
        <f>IL14+1</f>
        <v>46056</v>
      </c>
      <c r="IN14" s="14">
        <f t="shared" ref="IN14" si="77">IM14+1</f>
        <v>46057</v>
      </c>
      <c r="IO14" s="14">
        <f t="shared" ref="IO14" si="78">IN14+1</f>
        <v>46058</v>
      </c>
      <c r="IP14" s="14">
        <f t="shared" ref="IP14" si="79">IO14+1</f>
        <v>46059</v>
      </c>
      <c r="IQ14" s="14">
        <f t="shared" ref="IQ14" si="80">IP14+1</f>
        <v>46060</v>
      </c>
      <c r="IR14" s="15">
        <f>IQ14+1</f>
        <v>46061</v>
      </c>
      <c r="IT14" s="13">
        <f>IL14</f>
        <v>46055</v>
      </c>
      <c r="IU14" s="14">
        <f>IM14</f>
        <v>46056</v>
      </c>
      <c r="IV14" s="14">
        <f t="shared" ref="IV14" si="81">IN14</f>
        <v>46057</v>
      </c>
      <c r="IW14" s="14">
        <f t="shared" ref="IW14" si="82">IO14</f>
        <v>46058</v>
      </c>
      <c r="IX14" s="14">
        <f t="shared" ref="IX14" si="83">IP14</f>
        <v>46059</v>
      </c>
      <c r="IY14" s="14">
        <f t="shared" ref="IY14" si="84">IQ14</f>
        <v>46060</v>
      </c>
      <c r="IZ14" s="15">
        <f>IR14</f>
        <v>46061</v>
      </c>
      <c r="JA14" s="69"/>
      <c r="JB14" s="71">
        <f>IT14</f>
        <v>46055</v>
      </c>
      <c r="JC14" s="72">
        <f>IU14</f>
        <v>46056</v>
      </c>
      <c r="JD14" s="72">
        <f t="shared" ref="JD14" si="85">IV14</f>
        <v>46057</v>
      </c>
      <c r="JE14" s="72">
        <f t="shared" ref="JE14" si="86">IW14</f>
        <v>46058</v>
      </c>
      <c r="JF14" s="72">
        <f t="shared" ref="JF14" si="87">IX14</f>
        <v>46059</v>
      </c>
      <c r="JG14" s="72">
        <f>IY14</f>
        <v>46060</v>
      </c>
      <c r="JH14" s="73">
        <f>IZ14</f>
        <v>46061</v>
      </c>
      <c r="JJ14" s="13">
        <f>JH14+1</f>
        <v>46062</v>
      </c>
      <c r="JK14" s="14">
        <f>JJ14+1</f>
        <v>46063</v>
      </c>
      <c r="JL14" s="14">
        <f t="shared" ref="JL14" si="88">JK14+1</f>
        <v>46064</v>
      </c>
      <c r="JM14" s="14">
        <f t="shared" ref="JM14" si="89">JL14+1</f>
        <v>46065</v>
      </c>
      <c r="JN14" s="14">
        <f t="shared" ref="JN14" si="90">JM14+1</f>
        <v>46066</v>
      </c>
      <c r="JO14" s="14">
        <f t="shared" ref="JO14" si="91">JN14+1</f>
        <v>46067</v>
      </c>
      <c r="JP14" s="15">
        <f>JO14+1</f>
        <v>46068</v>
      </c>
      <c r="JR14" s="13">
        <f>JJ14</f>
        <v>46062</v>
      </c>
      <c r="JS14" s="14">
        <f>JK14</f>
        <v>46063</v>
      </c>
      <c r="JT14" s="14">
        <f t="shared" ref="JT14" si="92">JL14</f>
        <v>46064</v>
      </c>
      <c r="JU14" s="14">
        <f t="shared" ref="JU14" si="93">JM14</f>
        <v>46065</v>
      </c>
      <c r="JV14" s="14">
        <f t="shared" ref="JV14" si="94">JN14</f>
        <v>46066</v>
      </c>
      <c r="JW14" s="14">
        <f t="shared" ref="JW14" si="95">JO14</f>
        <v>46067</v>
      </c>
      <c r="JX14" s="15">
        <f>JP14</f>
        <v>46068</v>
      </c>
      <c r="JY14" s="69"/>
      <c r="JZ14" s="71">
        <f>JR14</f>
        <v>46062</v>
      </c>
      <c r="KA14" s="72">
        <f>JS14</f>
        <v>46063</v>
      </c>
      <c r="KB14" s="72">
        <f t="shared" ref="KB14" si="96">JT14</f>
        <v>46064</v>
      </c>
      <c r="KC14" s="72">
        <f t="shared" ref="KC14" si="97">JU14</f>
        <v>46065</v>
      </c>
      <c r="KD14" s="72">
        <f t="shared" ref="KD14" si="98">JV14</f>
        <v>46066</v>
      </c>
      <c r="KE14" s="72">
        <f>JW14</f>
        <v>46067</v>
      </c>
      <c r="KF14" s="73">
        <f>JX14</f>
        <v>46068</v>
      </c>
      <c r="KH14" s="13">
        <f>KF14+1</f>
        <v>46069</v>
      </c>
      <c r="KI14" s="14">
        <f>KH14+1</f>
        <v>46070</v>
      </c>
      <c r="KJ14" s="14">
        <f t="shared" ref="KJ14" si="99">KI14+1</f>
        <v>46071</v>
      </c>
      <c r="KK14" s="14">
        <f t="shared" ref="KK14" si="100">KJ14+1</f>
        <v>46072</v>
      </c>
      <c r="KL14" s="14">
        <f t="shared" ref="KL14" si="101">KK14+1</f>
        <v>46073</v>
      </c>
      <c r="KM14" s="14">
        <f t="shared" ref="KM14" si="102">KL14+1</f>
        <v>46074</v>
      </c>
      <c r="KN14" s="15">
        <f>KM14+1</f>
        <v>46075</v>
      </c>
      <c r="KP14" s="13">
        <f>KH14</f>
        <v>46069</v>
      </c>
      <c r="KQ14" s="14">
        <f>KI14</f>
        <v>46070</v>
      </c>
      <c r="KR14" s="14">
        <f t="shared" ref="KR14" si="103">KJ14</f>
        <v>46071</v>
      </c>
      <c r="KS14" s="14">
        <f t="shared" ref="KS14" si="104">KK14</f>
        <v>46072</v>
      </c>
      <c r="KT14" s="14">
        <f t="shared" ref="KT14" si="105">KL14</f>
        <v>46073</v>
      </c>
      <c r="KU14" s="14">
        <f t="shared" ref="KU14" si="106">KM14</f>
        <v>46074</v>
      </c>
      <c r="KV14" s="15">
        <f>KN14</f>
        <v>46075</v>
      </c>
      <c r="KW14" s="69"/>
      <c r="KX14" s="71">
        <f>KP14</f>
        <v>46069</v>
      </c>
      <c r="KY14" s="72">
        <f>KQ14</f>
        <v>46070</v>
      </c>
      <c r="KZ14" s="72">
        <f t="shared" ref="KZ14" si="107">KR14</f>
        <v>46071</v>
      </c>
      <c r="LA14" s="72">
        <f t="shared" ref="LA14" si="108">KS14</f>
        <v>46072</v>
      </c>
      <c r="LB14" s="72">
        <f t="shared" ref="LB14" si="109">KT14</f>
        <v>46073</v>
      </c>
      <c r="LC14" s="72">
        <f>KU14</f>
        <v>46074</v>
      </c>
      <c r="LD14" s="73">
        <f>KV14</f>
        <v>46075</v>
      </c>
      <c r="LF14" s="13">
        <f>LD14+1</f>
        <v>46076</v>
      </c>
      <c r="LG14" s="14">
        <f>LF14+1</f>
        <v>46077</v>
      </c>
      <c r="LH14" s="14">
        <f t="shared" ref="LH14" si="110">LG14+1</f>
        <v>46078</v>
      </c>
      <c r="LI14" s="14">
        <f t="shared" ref="LI14" si="111">LH14+1</f>
        <v>46079</v>
      </c>
      <c r="LJ14" s="14">
        <f t="shared" ref="LJ14" si="112">LI14+1</f>
        <v>46080</v>
      </c>
      <c r="LK14" s="14">
        <f t="shared" ref="LK14" si="113">LJ14+1</f>
        <v>46081</v>
      </c>
      <c r="LL14" s="15">
        <f>LK14+1</f>
        <v>46082</v>
      </c>
      <c r="LN14" s="13">
        <f>LF14</f>
        <v>46076</v>
      </c>
      <c r="LO14" s="14">
        <f>LG14</f>
        <v>46077</v>
      </c>
      <c r="LP14" s="14">
        <f t="shared" ref="LP14" si="114">LH14</f>
        <v>46078</v>
      </c>
      <c r="LQ14" s="14">
        <f t="shared" ref="LQ14" si="115">LI14</f>
        <v>46079</v>
      </c>
      <c r="LR14" s="14">
        <f t="shared" ref="LR14" si="116">LJ14</f>
        <v>46080</v>
      </c>
      <c r="LS14" s="14">
        <f t="shared" ref="LS14" si="117">LK14</f>
        <v>46081</v>
      </c>
      <c r="LT14" s="15">
        <f>LL14</f>
        <v>46082</v>
      </c>
      <c r="LU14" s="69"/>
      <c r="LV14" s="71">
        <f>LN14</f>
        <v>46076</v>
      </c>
      <c r="LW14" s="72">
        <f>LO14</f>
        <v>46077</v>
      </c>
      <c r="LX14" s="72">
        <f t="shared" ref="LX14" si="118">LP14</f>
        <v>46078</v>
      </c>
      <c r="LY14" s="72">
        <f t="shared" ref="LY14" si="119">LQ14</f>
        <v>46079</v>
      </c>
      <c r="LZ14" s="72">
        <f t="shared" ref="LZ14" si="120">LR14</f>
        <v>46080</v>
      </c>
      <c r="MA14" s="72">
        <f>LS14</f>
        <v>46081</v>
      </c>
      <c r="MB14" s="73">
        <f>LT14</f>
        <v>46082</v>
      </c>
      <c r="MD14" s="13">
        <f>MB14+1</f>
        <v>46083</v>
      </c>
      <c r="ME14" s="14">
        <f>MD14+1</f>
        <v>46084</v>
      </c>
      <c r="MF14" s="14">
        <f t="shared" ref="MF14" si="121">ME14+1</f>
        <v>46085</v>
      </c>
      <c r="MG14" s="14">
        <f t="shared" ref="MG14" si="122">MF14+1</f>
        <v>46086</v>
      </c>
      <c r="MH14" s="14">
        <f t="shared" ref="MH14" si="123">MG14+1</f>
        <v>46087</v>
      </c>
      <c r="MI14" s="14">
        <f t="shared" ref="MI14" si="124">MH14+1</f>
        <v>46088</v>
      </c>
      <c r="MJ14" s="15">
        <f>MI14+1</f>
        <v>46089</v>
      </c>
      <c r="ML14" s="13">
        <f>MD14</f>
        <v>46083</v>
      </c>
      <c r="MM14" s="14">
        <f>ME14</f>
        <v>46084</v>
      </c>
      <c r="MN14" s="14">
        <f t="shared" ref="MN14" si="125">MF14</f>
        <v>46085</v>
      </c>
      <c r="MO14" s="14">
        <f t="shared" ref="MO14" si="126">MG14</f>
        <v>46086</v>
      </c>
      <c r="MP14" s="14">
        <f t="shared" ref="MP14" si="127">MH14</f>
        <v>46087</v>
      </c>
      <c r="MQ14" s="14">
        <f t="shared" ref="MQ14" si="128">MI14</f>
        <v>46088</v>
      </c>
      <c r="MR14" s="15">
        <f>MJ14</f>
        <v>46089</v>
      </c>
      <c r="MS14" s="69"/>
      <c r="MT14" s="71">
        <f>ML14</f>
        <v>46083</v>
      </c>
      <c r="MU14" s="72">
        <f>MM14</f>
        <v>46084</v>
      </c>
      <c r="MV14" s="72">
        <f t="shared" ref="MV14" si="129">MN14</f>
        <v>46085</v>
      </c>
      <c r="MW14" s="72">
        <f t="shared" ref="MW14" si="130">MO14</f>
        <v>46086</v>
      </c>
      <c r="MX14" s="72">
        <f t="shared" ref="MX14" si="131">MP14</f>
        <v>46087</v>
      </c>
      <c r="MY14" s="72">
        <f>MQ14</f>
        <v>46088</v>
      </c>
      <c r="MZ14" s="73">
        <f>MR14</f>
        <v>46089</v>
      </c>
      <c r="NB14" s="13">
        <f>MZ14+1</f>
        <v>46090</v>
      </c>
      <c r="NC14" s="14">
        <f>NB14+1</f>
        <v>46091</v>
      </c>
      <c r="ND14" s="14">
        <f t="shared" ref="ND14" si="132">NC14+1</f>
        <v>46092</v>
      </c>
      <c r="NE14" s="14">
        <f t="shared" ref="NE14" si="133">ND14+1</f>
        <v>46093</v>
      </c>
      <c r="NF14" s="14">
        <f t="shared" ref="NF14" si="134">NE14+1</f>
        <v>46094</v>
      </c>
      <c r="NG14" s="14">
        <f t="shared" ref="NG14" si="135">NF14+1</f>
        <v>46095</v>
      </c>
      <c r="NH14" s="15">
        <f>NG14+1</f>
        <v>46096</v>
      </c>
      <c r="NJ14" s="13">
        <f>NB14</f>
        <v>46090</v>
      </c>
      <c r="NK14" s="14">
        <f>NC14</f>
        <v>46091</v>
      </c>
      <c r="NL14" s="14">
        <f t="shared" ref="NL14" si="136">ND14</f>
        <v>46092</v>
      </c>
      <c r="NM14" s="14">
        <f t="shared" ref="NM14" si="137">NE14</f>
        <v>46093</v>
      </c>
      <c r="NN14" s="14">
        <f t="shared" ref="NN14" si="138">NF14</f>
        <v>46094</v>
      </c>
      <c r="NO14" s="14">
        <f t="shared" ref="NO14" si="139">NG14</f>
        <v>46095</v>
      </c>
      <c r="NP14" s="15">
        <f>NH14</f>
        <v>46096</v>
      </c>
      <c r="NQ14" s="69"/>
      <c r="NR14" s="71">
        <f>NJ14</f>
        <v>46090</v>
      </c>
      <c r="NS14" s="72">
        <f>NK14</f>
        <v>46091</v>
      </c>
      <c r="NT14" s="72">
        <f t="shared" ref="NT14" si="140">NL14</f>
        <v>46092</v>
      </c>
      <c r="NU14" s="72">
        <f t="shared" ref="NU14" si="141">NM14</f>
        <v>46093</v>
      </c>
      <c r="NV14" s="72">
        <f t="shared" ref="NV14" si="142">NN14</f>
        <v>46094</v>
      </c>
      <c r="NW14" s="72">
        <f>NO14</f>
        <v>46095</v>
      </c>
      <c r="NX14" s="73">
        <f>NP14</f>
        <v>46096</v>
      </c>
      <c r="NZ14" s="13">
        <f>NX14+1</f>
        <v>46097</v>
      </c>
      <c r="OA14" s="14">
        <f>NZ14+1</f>
        <v>46098</v>
      </c>
      <c r="OB14" s="14">
        <f t="shared" ref="OB14" si="143">OA14+1</f>
        <v>46099</v>
      </c>
      <c r="OC14" s="14">
        <f t="shared" ref="OC14" si="144">OB14+1</f>
        <v>46100</v>
      </c>
      <c r="OD14" s="14">
        <f t="shared" ref="OD14" si="145">OC14+1</f>
        <v>46101</v>
      </c>
      <c r="OE14" s="14">
        <f t="shared" ref="OE14" si="146">OD14+1</f>
        <v>46102</v>
      </c>
      <c r="OF14" s="15">
        <f>OE14+1</f>
        <v>46103</v>
      </c>
      <c r="OH14" s="13">
        <f>NZ14</f>
        <v>46097</v>
      </c>
      <c r="OI14" s="14">
        <f>OA14</f>
        <v>46098</v>
      </c>
      <c r="OJ14" s="14">
        <f t="shared" ref="OJ14" si="147">OB14</f>
        <v>46099</v>
      </c>
      <c r="OK14" s="14">
        <f t="shared" ref="OK14" si="148">OC14</f>
        <v>46100</v>
      </c>
      <c r="OL14" s="14">
        <f t="shared" ref="OL14" si="149">OD14</f>
        <v>46101</v>
      </c>
      <c r="OM14" s="14">
        <f t="shared" ref="OM14" si="150">OE14</f>
        <v>46102</v>
      </c>
      <c r="ON14" s="15">
        <f>OF14</f>
        <v>46103</v>
      </c>
      <c r="OO14" s="69"/>
      <c r="OP14" s="71">
        <f>OH14</f>
        <v>46097</v>
      </c>
      <c r="OQ14" s="72">
        <f>OI14</f>
        <v>46098</v>
      </c>
      <c r="OR14" s="72">
        <f t="shared" ref="OR14" si="151">OJ14</f>
        <v>46099</v>
      </c>
      <c r="OS14" s="72">
        <f t="shared" ref="OS14" si="152">OK14</f>
        <v>46100</v>
      </c>
      <c r="OT14" s="72">
        <f t="shared" ref="OT14" si="153">OL14</f>
        <v>46101</v>
      </c>
      <c r="OU14" s="72">
        <f>OM14</f>
        <v>46102</v>
      </c>
      <c r="OV14" s="73">
        <f>ON14</f>
        <v>46103</v>
      </c>
      <c r="OX14" s="13">
        <f>OV14+1</f>
        <v>46104</v>
      </c>
      <c r="OY14" s="14">
        <f>OX14+1</f>
        <v>46105</v>
      </c>
      <c r="OZ14" s="14">
        <f t="shared" ref="OZ14" si="154">OY14+1</f>
        <v>46106</v>
      </c>
      <c r="PA14" s="14">
        <f t="shared" ref="PA14" si="155">OZ14+1</f>
        <v>46107</v>
      </c>
      <c r="PB14" s="14">
        <f t="shared" ref="PB14" si="156">PA14+1</f>
        <v>46108</v>
      </c>
      <c r="PC14" s="14">
        <f t="shared" ref="PC14" si="157">PB14+1</f>
        <v>46109</v>
      </c>
      <c r="PD14" s="15">
        <f>PC14+1</f>
        <v>46110</v>
      </c>
      <c r="PF14" s="13">
        <f>OX14</f>
        <v>46104</v>
      </c>
      <c r="PG14" s="14">
        <f>OY14</f>
        <v>46105</v>
      </c>
      <c r="PH14" s="14">
        <f t="shared" ref="PH14" si="158">OZ14</f>
        <v>46106</v>
      </c>
      <c r="PI14" s="14">
        <f t="shared" ref="PI14" si="159">PA14</f>
        <v>46107</v>
      </c>
      <c r="PJ14" s="14">
        <f t="shared" ref="PJ14" si="160">PB14</f>
        <v>46108</v>
      </c>
      <c r="PK14" s="14">
        <f t="shared" ref="PK14" si="161">PC14</f>
        <v>46109</v>
      </c>
      <c r="PL14" s="15">
        <f>PD14</f>
        <v>46110</v>
      </c>
      <c r="PM14" s="69"/>
      <c r="PN14" s="71">
        <f>PF14</f>
        <v>46104</v>
      </c>
      <c r="PO14" s="72">
        <f>PG14</f>
        <v>46105</v>
      </c>
      <c r="PP14" s="72">
        <f t="shared" ref="PP14" si="162">PH14</f>
        <v>46106</v>
      </c>
      <c r="PQ14" s="72">
        <f t="shared" ref="PQ14" si="163">PI14</f>
        <v>46107</v>
      </c>
      <c r="PR14" s="72">
        <f t="shared" ref="PR14" si="164">PJ14</f>
        <v>46108</v>
      </c>
      <c r="PS14" s="72">
        <f>PK14</f>
        <v>46109</v>
      </c>
      <c r="PT14" s="73">
        <f>PL14</f>
        <v>46110</v>
      </c>
      <c r="PV14" s="13">
        <f>PT14+1</f>
        <v>46111</v>
      </c>
      <c r="PW14" s="14">
        <f>PV14+1</f>
        <v>46112</v>
      </c>
      <c r="PX14" s="14">
        <f t="shared" ref="PX14" si="165">PW14+1</f>
        <v>46113</v>
      </c>
      <c r="PY14" s="14">
        <f t="shared" ref="PY14" si="166">PX14+1</f>
        <v>46114</v>
      </c>
      <c r="PZ14" s="14">
        <f t="shared" ref="PZ14" si="167">PY14+1</f>
        <v>46115</v>
      </c>
      <c r="QA14" s="14">
        <f t="shared" ref="QA14" si="168">PZ14+1</f>
        <v>46116</v>
      </c>
      <c r="QB14" s="15">
        <f>QA14+1</f>
        <v>46117</v>
      </c>
      <c r="QD14" s="13">
        <f>PV14</f>
        <v>46111</v>
      </c>
      <c r="QE14" s="14">
        <f>PW14</f>
        <v>46112</v>
      </c>
      <c r="QF14" s="14">
        <f t="shared" ref="QF14" si="169">PX14</f>
        <v>46113</v>
      </c>
      <c r="QG14" s="14">
        <f t="shared" ref="QG14" si="170">PY14</f>
        <v>46114</v>
      </c>
      <c r="QH14" s="14">
        <f t="shared" ref="QH14" si="171">PZ14</f>
        <v>46115</v>
      </c>
      <c r="QI14" s="14">
        <f t="shared" ref="QI14" si="172">QA14</f>
        <v>46116</v>
      </c>
      <c r="QJ14" s="15">
        <f>QB14</f>
        <v>46117</v>
      </c>
      <c r="QK14" s="69"/>
      <c r="QL14" s="71">
        <f>QD14</f>
        <v>46111</v>
      </c>
      <c r="QM14" s="72">
        <f>QE14</f>
        <v>46112</v>
      </c>
      <c r="QN14" s="72">
        <f t="shared" ref="QN14" si="173">QF14</f>
        <v>46113</v>
      </c>
      <c r="QO14" s="72">
        <f t="shared" ref="QO14" si="174">QG14</f>
        <v>46114</v>
      </c>
      <c r="QP14" s="72">
        <f t="shared" ref="QP14" si="175">QH14</f>
        <v>46115</v>
      </c>
      <c r="QQ14" s="72">
        <f>QI14</f>
        <v>46116</v>
      </c>
      <c r="QR14" s="73">
        <f>QJ14</f>
        <v>46117</v>
      </c>
    </row>
    <row r="15" spans="2:460" ht="15" thickBot="1" x14ac:dyDescent="0.4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3538</v>
      </c>
      <c r="O15" s="66">
        <v>2990</v>
      </c>
      <c r="P15" s="66">
        <v>1567</v>
      </c>
      <c r="Q15" s="66">
        <v>2615</v>
      </c>
      <c r="R15" s="66">
        <v>2677</v>
      </c>
      <c r="S15" s="66">
        <v>4935</v>
      </c>
      <c r="T15" s="67">
        <v>3140</v>
      </c>
      <c r="U15" s="70"/>
      <c r="V15" s="76">
        <v>6.0848926802421571E-2</v>
      </c>
      <c r="W15" s="77">
        <v>5.8096607469008667E-2</v>
      </c>
      <c r="X15" s="77">
        <v>3.1872915141160196E-2</v>
      </c>
      <c r="Y15" s="77">
        <v>5.0545074996134219E-2</v>
      </c>
      <c r="Z15" s="77">
        <v>5.0921610774000876E-2</v>
      </c>
      <c r="AA15" s="77">
        <v>6.3206024744486278E-2</v>
      </c>
      <c r="AB15" s="78">
        <v>4.5347544156087979E-2</v>
      </c>
      <c r="AD15" s="19">
        <v>57073</v>
      </c>
      <c r="AE15" s="20">
        <v>50797</v>
      </c>
      <c r="AF15" s="20">
        <v>50794</v>
      </c>
      <c r="AG15" s="20">
        <v>49230</v>
      </c>
      <c r="AH15" s="20">
        <v>51215</v>
      </c>
      <c r="AI15" s="20">
        <v>75103</v>
      </c>
      <c r="AJ15" s="21">
        <v>68417</v>
      </c>
      <c r="AL15" s="46">
        <v>4671</v>
      </c>
      <c r="AM15" s="66">
        <v>3532</v>
      </c>
      <c r="AN15" s="66">
        <v>2156</v>
      </c>
      <c r="AO15" s="66">
        <v>2677</v>
      </c>
      <c r="AP15" s="66">
        <v>2382</v>
      </c>
      <c r="AQ15" s="66">
        <v>6149</v>
      </c>
      <c r="AR15" s="67">
        <v>4875</v>
      </c>
      <c r="AS15" s="70"/>
      <c r="AT15" s="76">
        <v>7.5651075408136828E-2</v>
      </c>
      <c r="AU15" s="77">
        <v>6.5011319921220709E-2</v>
      </c>
      <c r="AV15" s="77">
        <v>4.07176581680831E-2</v>
      </c>
      <c r="AW15" s="77">
        <v>5.1573005567649835E-2</v>
      </c>
      <c r="AX15" s="77">
        <v>4.4442785976827062E-2</v>
      </c>
      <c r="AY15" s="77">
        <v>7.5678137153546987E-2</v>
      </c>
      <c r="AZ15" s="78">
        <v>6.651476286634285E-2</v>
      </c>
      <c r="BB15" s="19">
        <v>58324</v>
      </c>
      <c r="BC15" s="20">
        <v>52088</v>
      </c>
      <c r="BD15" s="20">
        <v>49845</v>
      </c>
      <c r="BE15" s="20">
        <v>47759</v>
      </c>
      <c r="BF15" s="20">
        <v>49711</v>
      </c>
      <c r="BG15" s="20">
        <v>72316</v>
      </c>
      <c r="BH15" s="21">
        <v>65400</v>
      </c>
      <c r="BJ15" s="46">
        <v>5196</v>
      </c>
      <c r="BK15" s="66">
        <v>3425</v>
      </c>
      <c r="BL15" s="66">
        <v>2091</v>
      </c>
      <c r="BM15" s="66">
        <v>2387</v>
      </c>
      <c r="BN15" s="66">
        <v>2801</v>
      </c>
      <c r="BO15" s="66">
        <v>3110</v>
      </c>
      <c r="BP15" s="67">
        <v>2598</v>
      </c>
      <c r="BQ15" s="70"/>
      <c r="BR15" s="76">
        <v>8.1801007556675062E-2</v>
      </c>
      <c r="BS15" s="77">
        <v>6.169726010123755E-2</v>
      </c>
      <c r="BT15" s="77">
        <v>4.0261090573012942E-2</v>
      </c>
      <c r="BU15" s="77">
        <v>4.760100506520959E-2</v>
      </c>
      <c r="BV15" s="77">
        <v>5.3340188909201704E-2</v>
      </c>
      <c r="BW15" s="77">
        <v>4.123246625831941E-2</v>
      </c>
      <c r="BX15" s="78">
        <v>3.8207006088414368E-2</v>
      </c>
      <c r="BZ15" s="19">
        <v>56230</v>
      </c>
      <c r="CA15" s="20">
        <v>49405</v>
      </c>
      <c r="CB15" s="20">
        <v>47032</v>
      </c>
      <c r="CC15" s="20">
        <v>46594</v>
      </c>
      <c r="CD15" s="20">
        <v>48439</v>
      </c>
      <c r="CE15" s="20">
        <v>74866</v>
      </c>
      <c r="CF15" s="21">
        <v>68126</v>
      </c>
      <c r="CH15" s="46">
        <v>2368</v>
      </c>
      <c r="CI15" s="66">
        <v>1121</v>
      </c>
      <c r="CJ15" s="66">
        <v>897</v>
      </c>
      <c r="CK15" s="66">
        <v>1512</v>
      </c>
      <c r="CL15" s="66">
        <v>1685</v>
      </c>
      <c r="CM15" s="66">
        <v>3305</v>
      </c>
      <c r="CN15" s="67">
        <v>2417</v>
      </c>
      <c r="CO15" s="70"/>
      <c r="CP15" s="76">
        <v>4.0410935526809785E-2</v>
      </c>
      <c r="CQ15" s="77">
        <v>2.218659699956458E-2</v>
      </c>
      <c r="CR15" s="77">
        <v>1.8715182874668782E-2</v>
      </c>
      <c r="CS15" s="77">
        <v>3.1430590778697046E-2</v>
      </c>
      <c r="CT15" s="77">
        <v>3.3616630755725803E-2</v>
      </c>
      <c r="CU15" s="77">
        <v>4.227910606235049E-2</v>
      </c>
      <c r="CV15" s="78">
        <v>3.4262790071304026E-2</v>
      </c>
      <c r="CX15" s="19">
        <v>53384</v>
      </c>
      <c r="CY15" s="20">
        <v>45181</v>
      </c>
      <c r="CZ15" s="20">
        <v>40696</v>
      </c>
      <c r="DA15" s="20">
        <v>41377</v>
      </c>
      <c r="DB15" s="20">
        <v>74619</v>
      </c>
      <c r="DC15" s="20">
        <v>87318</v>
      </c>
      <c r="DD15" s="21">
        <v>71987</v>
      </c>
      <c r="DF15" s="46">
        <v>1150</v>
      </c>
      <c r="DG15" s="66">
        <v>576</v>
      </c>
      <c r="DH15" s="66">
        <v>614</v>
      </c>
      <c r="DI15" s="66">
        <v>352</v>
      </c>
      <c r="DJ15" s="66">
        <v>5279</v>
      </c>
      <c r="DK15" s="66">
        <v>11129</v>
      </c>
      <c r="DL15" s="67">
        <v>3338</v>
      </c>
      <c r="DM15" s="70"/>
      <c r="DN15" s="76">
        <v>2.1087761763303629E-2</v>
      </c>
      <c r="DO15" s="77">
        <v>1.2588237865244663E-2</v>
      </c>
      <c r="DP15" s="77">
        <v>1.4863229242314209E-2</v>
      </c>
      <c r="DQ15" s="77">
        <v>8.4353806705169069E-3</v>
      </c>
      <c r="DR15" s="77">
        <v>6.6071741470374729E-2</v>
      </c>
      <c r="DS15" s="77">
        <v>0.11304559813910023</v>
      </c>
      <c r="DT15" s="78">
        <v>4.4314636574842352E-2</v>
      </c>
      <c r="DV15" s="19">
        <v>55825</v>
      </c>
      <c r="DW15" s="20">
        <v>47415</v>
      </c>
      <c r="DX15" s="20">
        <v>41514</v>
      </c>
      <c r="DY15" s="20">
        <v>58308</v>
      </c>
      <c r="DZ15" s="20">
        <v>53196</v>
      </c>
      <c r="EA15" s="20">
        <v>76887</v>
      </c>
      <c r="EB15" s="21">
        <v>65294</v>
      </c>
      <c r="ED15" s="46">
        <v>2173</v>
      </c>
      <c r="EE15" s="66">
        <v>826</v>
      </c>
      <c r="EF15" s="66">
        <v>493</v>
      </c>
      <c r="EG15" s="66">
        <v>1914</v>
      </c>
      <c r="EH15" s="66">
        <v>2137</v>
      </c>
      <c r="EI15" s="66">
        <v>3418</v>
      </c>
      <c r="EJ15" s="67">
        <v>2036</v>
      </c>
      <c r="EK15" s="70"/>
      <c r="EL15" s="76">
        <v>3.7466809200317253E-2</v>
      </c>
      <c r="EM15" s="77">
        <v>1.7122364793432973E-2</v>
      </c>
      <c r="EN15" s="77">
        <v>1.1736139214892756E-2</v>
      </c>
      <c r="EO15" s="77">
        <v>3.1782405101125837E-2</v>
      </c>
      <c r="EP15" s="77">
        <v>3.8620714582617968E-2</v>
      </c>
      <c r="EQ15" s="77">
        <v>4.2562729593425067E-2</v>
      </c>
      <c r="ER15" s="78">
        <v>3.0239120748551909E-2</v>
      </c>
      <c r="ET15" s="19">
        <v>51552</v>
      </c>
      <c r="EU15" s="20">
        <v>45504</v>
      </c>
      <c r="EV15" s="20">
        <v>46852</v>
      </c>
      <c r="EW15" s="20">
        <v>45644</v>
      </c>
      <c r="EX15" s="20">
        <v>47629</v>
      </c>
      <c r="EY15" s="20">
        <v>70993</v>
      </c>
      <c r="EZ15" s="21">
        <v>61502</v>
      </c>
      <c r="FB15" s="46">
        <v>2367</v>
      </c>
      <c r="FC15" s="66">
        <v>1412</v>
      </c>
      <c r="FD15" s="66">
        <v>2365</v>
      </c>
      <c r="FE15" s="66">
        <v>1440</v>
      </c>
      <c r="FF15" s="66">
        <v>2781</v>
      </c>
      <c r="FG15" s="66">
        <v>2897</v>
      </c>
      <c r="FH15" s="67">
        <v>1887</v>
      </c>
      <c r="FI15" s="70"/>
      <c r="FJ15" s="76">
        <v>4.3899182106493073E-2</v>
      </c>
      <c r="FK15" s="77">
        <v>3.0096342399181516E-2</v>
      </c>
      <c r="FL15" s="77">
        <v>4.8052502184204642E-2</v>
      </c>
      <c r="FM15" s="77">
        <v>3.0583637753801716E-2</v>
      </c>
      <c r="FN15" s="77">
        <v>5.5167625471136676E-2</v>
      </c>
      <c r="FO15" s="77">
        <v>3.9206929219109489E-2</v>
      </c>
      <c r="FP15" s="78">
        <v>2.9768571834229915E-2</v>
      </c>
      <c r="FR15" s="19">
        <v>52701</v>
      </c>
      <c r="FS15" s="20">
        <v>46208</v>
      </c>
      <c r="FT15" s="20">
        <v>44608</v>
      </c>
      <c r="FU15" s="20">
        <v>44420</v>
      </c>
      <c r="FV15" s="20">
        <v>46659</v>
      </c>
      <c r="FW15" s="20">
        <v>68191</v>
      </c>
      <c r="FX15" s="21">
        <v>60045</v>
      </c>
      <c r="FZ15" s="46">
        <v>3192</v>
      </c>
      <c r="GA15" s="66">
        <v>1718</v>
      </c>
      <c r="GB15" s="66">
        <v>1621</v>
      </c>
      <c r="GC15" s="66">
        <v>1913</v>
      </c>
      <c r="GD15" s="66">
        <v>1440</v>
      </c>
      <c r="GE15" s="66">
        <v>2429</v>
      </c>
      <c r="GF15" s="67">
        <v>1104</v>
      </c>
      <c r="GG15" s="70"/>
      <c r="GH15" s="76">
        <v>5.710911920991895E-2</v>
      </c>
      <c r="GI15" s="77">
        <v>3.5846930684805739E-2</v>
      </c>
      <c r="GJ15" s="77">
        <v>3.5064569858746675E-2</v>
      </c>
      <c r="GK15" s="77">
        <v>4.1288066820624608E-2</v>
      </c>
      <c r="GL15" s="77">
        <v>2.9938252354518805E-2</v>
      </c>
      <c r="GM15" s="77">
        <v>3.4395355423392809E-2</v>
      </c>
      <c r="GN15" s="78">
        <v>1.8054260903694254E-2</v>
      </c>
      <c r="GP15" s="19">
        <f>SUMIFS(Raw!$I:$I, Raw!$A:$A, 'Calls Abandoned'!GP$14, Raw!$H:$H, "A03")</f>
        <v>51815</v>
      </c>
      <c r="GQ15" s="20">
        <f>SUMIFS(Raw!$I:$I, Raw!$A:$A, 'Calls Abandoned'!GQ$14, Raw!$H:$H, "A03")</f>
        <v>45851</v>
      </c>
      <c r="GR15" s="20">
        <f>SUMIFS(Raw!$I:$I, Raw!$A:$A, 'Calls Abandoned'!GR$14, Raw!$H:$H, "A03")</f>
        <v>45161</v>
      </c>
      <c r="GS15" s="20">
        <f>SUMIFS(Raw!$I:$I, Raw!$A:$A, 'Calls Abandoned'!GS$14, Raw!$H:$H, "A03")</f>
        <v>44124</v>
      </c>
      <c r="GT15" s="20">
        <f>SUMIFS(Raw!$I:$I, Raw!$A:$A, 'Calls Abandoned'!GT$14, Raw!$H:$H, "A03")</f>
        <v>46513</v>
      </c>
      <c r="GU15" s="20">
        <f>SUMIFS(Raw!$I:$I, Raw!$A:$A, 'Calls Abandoned'!GU$14, Raw!$H:$H, "A03")</f>
        <v>67630</v>
      </c>
      <c r="GV15" s="21">
        <f>SUMIFS(Raw!$I:$I, Raw!$A:$A, 'Calls Abandoned'!GV$14, Raw!$H:$H, "A03")</f>
        <v>59192</v>
      </c>
      <c r="GX15" s="46">
        <f>SUMIFS(Raw!$I:$I, Raw!$A:$A, 'Calls Abandoned'!GX$14, Raw!$H:$H, "B02")</f>
        <v>1960</v>
      </c>
      <c r="GY15" s="66">
        <f>SUMIFS(Raw!$I:$I, Raw!$A:$A, 'Calls Abandoned'!GY$14, Raw!$H:$H, "B02")</f>
        <v>1220</v>
      </c>
      <c r="GZ15" s="66">
        <f>SUMIFS(Raw!$I:$I, Raw!$A:$A, 'Calls Abandoned'!GZ$14, Raw!$H:$H, "B02")</f>
        <v>1009</v>
      </c>
      <c r="HA15" s="66">
        <f>SUMIFS(Raw!$I:$I, Raw!$A:$A, 'Calls Abandoned'!HA$14, Raw!$H:$H, "B02")</f>
        <v>1276</v>
      </c>
      <c r="HB15" s="66">
        <f>SUMIFS(Raw!$I:$I, Raw!$A:$A, 'Calls Abandoned'!HB$14, Raw!$H:$H, "B02")</f>
        <v>2243</v>
      </c>
      <c r="HC15" s="66">
        <f>SUMIFS(Raw!$I:$I, Raw!$A:$A, 'Calls Abandoned'!HC$14, Raw!$H:$H, "B02")</f>
        <v>2115</v>
      </c>
      <c r="HD15" s="67">
        <f>SUMIFS(Raw!$I:$I, Raw!$A:$A, 'Calls Abandoned'!HD$14, Raw!$H:$H, "B02")</f>
        <v>1450</v>
      </c>
      <c r="HE15" s="70"/>
      <c r="HF15" s="76">
        <f>IF(GP15&gt;0,(SUM(GX15/(GP15+GX15))),"-")</f>
        <v>3.6448163644816366E-2</v>
      </c>
      <c r="HG15" s="77">
        <f t="shared" ref="HG15" si="176">IF(GQ15&gt;0,(SUM(GY15/(GQ15+GY15))),"-")</f>
        <v>2.5918293641520256E-2</v>
      </c>
      <c r="HH15" s="77">
        <f t="shared" ref="HH15" si="177">IF(GR15&gt;0,(SUM(GZ15/(GR15+GZ15))),"-")</f>
        <v>2.1854017760450508E-2</v>
      </c>
      <c r="HI15" s="77">
        <f t="shared" ref="HI15" si="178">IF(GS15&gt;0,(SUM(HA15/(GS15+HA15))),"-")</f>
        <v>2.8105726872246696E-2</v>
      </c>
      <c r="HJ15" s="77">
        <f t="shared" ref="HJ15" si="179">IF(GT15&gt;0,(SUM(HB15/(GT15+HB15))),"-")</f>
        <v>4.6004594306341781E-2</v>
      </c>
      <c r="HK15" s="77">
        <f t="shared" ref="HK15" si="180">IF(GU15&gt;0,(SUM(HC15/(GU15+HC15))),"-")</f>
        <v>3.0324754462685496E-2</v>
      </c>
      <c r="HL15" s="78">
        <f>IF(GV15&gt;0,(SUM(HD15/(GV15+HD15))),"-")</f>
        <v>2.3910820883216253E-2</v>
      </c>
      <c r="HN15" s="19">
        <f>SUMIFS(Raw!$I:$I, Raw!$A:$A, 'Calls Abandoned'!HN$14, Raw!$H:$H, "A03")</f>
        <v>0</v>
      </c>
      <c r="HO15" s="20">
        <f>SUMIFS(Raw!$I:$I, Raw!$A:$A, 'Calls Abandoned'!HO$14, Raw!$H:$H, "A03")</f>
        <v>0</v>
      </c>
      <c r="HP15" s="20">
        <f>SUMIFS(Raw!$I:$I, Raw!$A:$A, 'Calls Abandoned'!HP$14, Raw!$H:$H, "A03")</f>
        <v>0</v>
      </c>
      <c r="HQ15" s="20">
        <f>SUMIFS(Raw!$I:$I, Raw!$A:$A, 'Calls Abandoned'!HQ$14, Raw!$H:$H, "A03")</f>
        <v>0</v>
      </c>
      <c r="HR15" s="20">
        <f>SUMIFS(Raw!$I:$I, Raw!$A:$A, 'Calls Abandoned'!HR$14, Raw!$H:$H, "A03")</f>
        <v>0</v>
      </c>
      <c r="HS15" s="20">
        <f>SUMIFS(Raw!$I:$I, Raw!$A:$A, 'Calls Abandoned'!HS$14, Raw!$H:$H, "A03")</f>
        <v>0</v>
      </c>
      <c r="HT15" s="21">
        <f>SUMIFS(Raw!$I:$I, Raw!$A:$A, 'Calls Abandoned'!HT$14, Raw!$H:$H, "A03")</f>
        <v>0</v>
      </c>
      <c r="HV15" s="46">
        <f>SUMIFS(Raw!$I:$I, Raw!$A:$A, 'Calls Abandoned'!HV$14, Raw!$H:$H, "B02")</f>
        <v>0</v>
      </c>
      <c r="HW15" s="66">
        <f>SUMIFS(Raw!$I:$I, Raw!$A:$A, 'Calls Abandoned'!HW$14, Raw!$H:$H, "B02")</f>
        <v>0</v>
      </c>
      <c r="HX15" s="66">
        <f>SUMIFS(Raw!$I:$I, Raw!$A:$A, 'Calls Abandoned'!HX$14, Raw!$H:$H, "B02")</f>
        <v>0</v>
      </c>
      <c r="HY15" s="66">
        <f>SUMIFS(Raw!$I:$I, Raw!$A:$A, 'Calls Abandoned'!HY$14, Raw!$H:$H, "B02")</f>
        <v>0</v>
      </c>
      <c r="HZ15" s="66">
        <f>SUMIFS(Raw!$I:$I, Raw!$A:$A, 'Calls Abandoned'!HZ$14, Raw!$H:$H, "B02")</f>
        <v>0</v>
      </c>
      <c r="IA15" s="66">
        <f>SUMIFS(Raw!$I:$I, Raw!$A:$A, 'Calls Abandoned'!IA$14, Raw!$H:$H, "B02")</f>
        <v>0</v>
      </c>
      <c r="IB15" s="67">
        <f>SUMIFS(Raw!$I:$I, Raw!$A:$A, 'Calls Abandoned'!IB$14, Raw!$H:$H, "B02")</f>
        <v>0</v>
      </c>
      <c r="IC15" s="70"/>
      <c r="ID15" s="76" t="str">
        <f>IF(HN15&gt;0,(SUM(HV15/(HN15+HV15))),"-")</f>
        <v>-</v>
      </c>
      <c r="IE15" s="77" t="str">
        <f t="shared" ref="IE15" si="181">IF(HO15&gt;0,(SUM(HW15/(HO15+HW15))),"-")</f>
        <v>-</v>
      </c>
      <c r="IF15" s="77" t="str">
        <f t="shared" ref="IF15" si="182">IF(HP15&gt;0,(SUM(HX15/(HP15+HX15))),"-")</f>
        <v>-</v>
      </c>
      <c r="IG15" s="77" t="str">
        <f t="shared" ref="IG15" si="183">IF(HQ15&gt;0,(SUM(HY15/(HQ15+HY15))),"-")</f>
        <v>-</v>
      </c>
      <c r="IH15" s="77" t="str">
        <f t="shared" ref="IH15" si="184">IF(HR15&gt;0,(SUM(HZ15/(HR15+HZ15))),"-")</f>
        <v>-</v>
      </c>
      <c r="II15" s="77" t="str">
        <f t="shared" ref="II15" si="185">IF(HS15&gt;0,(SUM(IA15/(HS15+IA15))),"-")</f>
        <v>-</v>
      </c>
      <c r="IJ15" s="78" t="str">
        <f>IF(HT15&gt;0,(SUM(IB15/(HT15+IB15))),"-")</f>
        <v>-</v>
      </c>
      <c r="IL15" s="19">
        <f>SUMIFS(Raw!$I:$I, Raw!$A:$A, 'Calls Abandoned'!IL$14, Raw!$H:$H, "A03")</f>
        <v>0</v>
      </c>
      <c r="IM15" s="20">
        <f>SUMIFS(Raw!$I:$I, Raw!$A:$A, 'Calls Abandoned'!IM$14, Raw!$H:$H, "A03")</f>
        <v>0</v>
      </c>
      <c r="IN15" s="20">
        <f>SUMIFS(Raw!$I:$I, Raw!$A:$A, 'Calls Abandoned'!IN$14, Raw!$H:$H, "A03")</f>
        <v>0</v>
      </c>
      <c r="IO15" s="20">
        <f>SUMIFS(Raw!$I:$I, Raw!$A:$A, 'Calls Abandoned'!IO$14, Raw!$H:$H, "A03")</f>
        <v>0</v>
      </c>
      <c r="IP15" s="20">
        <f>SUMIFS(Raw!$I:$I, Raw!$A:$A, 'Calls Abandoned'!IP$14, Raw!$H:$H, "A03")</f>
        <v>0</v>
      </c>
      <c r="IQ15" s="20">
        <f>SUMIFS(Raw!$I:$I, Raw!$A:$A, 'Calls Abandoned'!IQ$14, Raw!$H:$H, "A03")</f>
        <v>0</v>
      </c>
      <c r="IR15" s="21">
        <f>SUMIFS(Raw!$I:$I, Raw!$A:$A, 'Calls Abandoned'!IR$14, Raw!$H:$H, "A03")</f>
        <v>0</v>
      </c>
      <c r="IT15" s="46">
        <f>SUMIFS(Raw!$I:$I, Raw!$A:$A, 'Calls Abandoned'!IT$14, Raw!$H:$H, "B02")</f>
        <v>0</v>
      </c>
      <c r="IU15" s="66">
        <f>SUMIFS(Raw!$I:$I, Raw!$A:$A, 'Calls Abandoned'!IU$14, Raw!$H:$H, "B02")</f>
        <v>0</v>
      </c>
      <c r="IV15" s="66">
        <f>SUMIFS(Raw!$I:$I, Raw!$A:$A, 'Calls Abandoned'!IV$14, Raw!$H:$H, "B02")</f>
        <v>0</v>
      </c>
      <c r="IW15" s="66">
        <f>SUMIFS(Raw!$I:$I, Raw!$A:$A, 'Calls Abandoned'!IW$14, Raw!$H:$H, "B02")</f>
        <v>0</v>
      </c>
      <c r="IX15" s="66">
        <f>SUMIFS(Raw!$I:$I, Raw!$A:$A, 'Calls Abandoned'!IX$14, Raw!$H:$H, "B02")</f>
        <v>0</v>
      </c>
      <c r="IY15" s="66">
        <f>SUMIFS(Raw!$I:$I, Raw!$A:$A, 'Calls Abandoned'!IY$14, Raw!$H:$H, "B02")</f>
        <v>0</v>
      </c>
      <c r="IZ15" s="67">
        <f>SUMIFS(Raw!$I:$I, Raw!$A:$A, 'Calls Abandoned'!IZ$14, Raw!$H:$H, "B02")</f>
        <v>0</v>
      </c>
      <c r="JA15" s="70"/>
      <c r="JB15" s="76" t="str">
        <f>IF(IL15&gt;0,(SUM(IT15/(IL15+IT15))),"-")</f>
        <v>-</v>
      </c>
      <c r="JC15" s="77" t="str">
        <f t="shared" ref="JC15" si="186">IF(IM15&gt;0,(SUM(IU15/(IM15+IU15))),"-")</f>
        <v>-</v>
      </c>
      <c r="JD15" s="77" t="str">
        <f t="shared" ref="JD15" si="187">IF(IN15&gt;0,(SUM(IV15/(IN15+IV15))),"-")</f>
        <v>-</v>
      </c>
      <c r="JE15" s="77" t="str">
        <f t="shared" ref="JE15" si="188">IF(IO15&gt;0,(SUM(IW15/(IO15+IW15))),"-")</f>
        <v>-</v>
      </c>
      <c r="JF15" s="77" t="str">
        <f t="shared" ref="JF15" si="189">IF(IP15&gt;0,(SUM(IX15/(IP15+IX15))),"-")</f>
        <v>-</v>
      </c>
      <c r="JG15" s="77" t="str">
        <f t="shared" ref="JG15" si="190">IF(IQ15&gt;0,(SUM(IY15/(IQ15+IY15))),"-")</f>
        <v>-</v>
      </c>
      <c r="JH15" s="78" t="str">
        <f>IF(IR15&gt;0,(SUM(IZ15/(IR15+IZ15))),"-")</f>
        <v>-</v>
      </c>
      <c r="JJ15" s="19">
        <f>SUMIFS(Raw!$I:$I, Raw!$A:$A, 'Calls Abandoned'!JJ$14, Raw!$H:$H, "A03")</f>
        <v>0</v>
      </c>
      <c r="JK15" s="20">
        <f>SUMIFS(Raw!$I:$I, Raw!$A:$A, 'Calls Abandoned'!JK$14, Raw!$H:$H, "A03")</f>
        <v>0</v>
      </c>
      <c r="JL15" s="20">
        <f>SUMIFS(Raw!$I:$I, Raw!$A:$A, 'Calls Abandoned'!JL$14, Raw!$H:$H, "A03")</f>
        <v>0</v>
      </c>
      <c r="JM15" s="20">
        <f>SUMIFS(Raw!$I:$I, Raw!$A:$A, 'Calls Abandoned'!JM$14, Raw!$H:$H, "A03")</f>
        <v>0</v>
      </c>
      <c r="JN15" s="20">
        <f>SUMIFS(Raw!$I:$I, Raw!$A:$A, 'Calls Abandoned'!JN$14, Raw!$H:$H, "A03")</f>
        <v>0</v>
      </c>
      <c r="JO15" s="20">
        <f>SUMIFS(Raw!$I:$I, Raw!$A:$A, 'Calls Abandoned'!JO$14, Raw!$H:$H, "A03")</f>
        <v>0</v>
      </c>
      <c r="JP15" s="21">
        <f>SUMIFS(Raw!$I:$I, Raw!$A:$A, 'Calls Abandoned'!JP$14, Raw!$H:$H, "A03")</f>
        <v>0</v>
      </c>
      <c r="JR15" s="46">
        <f>SUMIFS(Raw!$I:$I, Raw!$A:$A, 'Calls Abandoned'!JR$14, Raw!$H:$H, "B02")</f>
        <v>0</v>
      </c>
      <c r="JS15" s="66">
        <f>SUMIFS(Raw!$I:$I, Raw!$A:$A, 'Calls Abandoned'!JS$14, Raw!$H:$H, "B02")</f>
        <v>0</v>
      </c>
      <c r="JT15" s="66">
        <f>SUMIFS(Raw!$I:$I, Raw!$A:$A, 'Calls Abandoned'!JT$14, Raw!$H:$H, "B02")</f>
        <v>0</v>
      </c>
      <c r="JU15" s="66">
        <f>SUMIFS(Raw!$I:$I, Raw!$A:$A, 'Calls Abandoned'!JU$14, Raw!$H:$H, "B02")</f>
        <v>0</v>
      </c>
      <c r="JV15" s="66">
        <f>SUMIFS(Raw!$I:$I, Raw!$A:$A, 'Calls Abandoned'!JV$14, Raw!$H:$H, "B02")</f>
        <v>0</v>
      </c>
      <c r="JW15" s="66">
        <f>SUMIFS(Raw!$I:$I, Raw!$A:$A, 'Calls Abandoned'!JW$14, Raw!$H:$H, "B02")</f>
        <v>0</v>
      </c>
      <c r="JX15" s="67">
        <f>SUMIFS(Raw!$I:$I, Raw!$A:$A, 'Calls Abandoned'!JX$14, Raw!$H:$H, "B02")</f>
        <v>0</v>
      </c>
      <c r="JY15" s="70"/>
      <c r="JZ15" s="76" t="str">
        <f>IF(JJ15&gt;0,(SUM(JR15/(JJ15+JR15))),"-")</f>
        <v>-</v>
      </c>
      <c r="KA15" s="77" t="str">
        <f t="shared" ref="KA15" si="191">IF(JK15&gt;0,(SUM(JS15/(JK15+JS15))),"-")</f>
        <v>-</v>
      </c>
      <c r="KB15" s="77" t="str">
        <f t="shared" ref="KB15" si="192">IF(JL15&gt;0,(SUM(JT15/(JL15+JT15))),"-")</f>
        <v>-</v>
      </c>
      <c r="KC15" s="77" t="str">
        <f t="shared" ref="KC15" si="193">IF(JM15&gt;0,(SUM(JU15/(JM15+JU15))),"-")</f>
        <v>-</v>
      </c>
      <c r="KD15" s="77" t="str">
        <f t="shared" ref="KD15" si="194">IF(JN15&gt;0,(SUM(JV15/(JN15+JV15))),"-")</f>
        <v>-</v>
      </c>
      <c r="KE15" s="77" t="str">
        <f t="shared" ref="KE15" si="195">IF(JO15&gt;0,(SUM(JW15/(JO15+JW15))),"-")</f>
        <v>-</v>
      </c>
      <c r="KF15" s="78" t="str">
        <f>IF(JP15&gt;0,(SUM(JX15/(JP15+JX15))),"-")</f>
        <v>-</v>
      </c>
      <c r="KH15" s="19">
        <f>SUMIFS(Raw!$I:$I, Raw!$A:$A, 'Calls Abandoned'!KH$14, Raw!$H:$H, "A03")</f>
        <v>0</v>
      </c>
      <c r="KI15" s="20">
        <f>SUMIFS(Raw!$I:$I, Raw!$A:$A, 'Calls Abandoned'!KI$14, Raw!$H:$H, "A03")</f>
        <v>0</v>
      </c>
      <c r="KJ15" s="20">
        <f>SUMIFS(Raw!$I:$I, Raw!$A:$A, 'Calls Abandoned'!KJ$14, Raw!$H:$H, "A03")</f>
        <v>0</v>
      </c>
      <c r="KK15" s="20">
        <f>SUMIFS(Raw!$I:$I, Raw!$A:$A, 'Calls Abandoned'!KK$14, Raw!$H:$H, "A03")</f>
        <v>0</v>
      </c>
      <c r="KL15" s="20">
        <f>SUMIFS(Raw!$I:$I, Raw!$A:$A, 'Calls Abandoned'!KL$14, Raw!$H:$H, "A03")</f>
        <v>0</v>
      </c>
      <c r="KM15" s="20">
        <f>SUMIFS(Raw!$I:$I, Raw!$A:$A, 'Calls Abandoned'!KM$14, Raw!$H:$H, "A03")</f>
        <v>0</v>
      </c>
      <c r="KN15" s="21">
        <f>SUMIFS(Raw!$I:$I, Raw!$A:$A, 'Calls Abandoned'!KN$14, Raw!$H:$H, "A03")</f>
        <v>0</v>
      </c>
      <c r="KP15" s="46">
        <f>SUMIFS(Raw!$I:$I, Raw!$A:$A, 'Calls Abandoned'!KP$14, Raw!$H:$H, "B02")</f>
        <v>0</v>
      </c>
      <c r="KQ15" s="66">
        <f>SUMIFS(Raw!$I:$I, Raw!$A:$A, 'Calls Abandoned'!KQ$14, Raw!$H:$H, "B02")</f>
        <v>0</v>
      </c>
      <c r="KR15" s="66">
        <f>SUMIFS(Raw!$I:$I, Raw!$A:$A, 'Calls Abandoned'!KR$14, Raw!$H:$H, "B02")</f>
        <v>0</v>
      </c>
      <c r="KS15" s="66">
        <f>SUMIFS(Raw!$I:$I, Raw!$A:$A, 'Calls Abandoned'!KS$14, Raw!$H:$H, "B02")</f>
        <v>0</v>
      </c>
      <c r="KT15" s="66">
        <f>SUMIFS(Raw!$I:$I, Raw!$A:$A, 'Calls Abandoned'!KT$14, Raw!$H:$H, "B02")</f>
        <v>0</v>
      </c>
      <c r="KU15" s="66">
        <f>SUMIFS(Raw!$I:$I, Raw!$A:$A, 'Calls Abandoned'!KU$14, Raw!$H:$H, "B02")</f>
        <v>0</v>
      </c>
      <c r="KV15" s="67">
        <f>SUMIFS(Raw!$I:$I, Raw!$A:$A, 'Calls Abandoned'!KV$14, Raw!$H:$H, "B02")</f>
        <v>0</v>
      </c>
      <c r="KW15" s="70"/>
      <c r="KX15" s="76" t="str">
        <f>IF(KH15&gt;0,(SUM(KP15/(KH15+KP15))),"-")</f>
        <v>-</v>
      </c>
      <c r="KY15" s="77" t="str">
        <f t="shared" ref="KY15" si="196">IF(KI15&gt;0,(SUM(KQ15/(KI15+KQ15))),"-")</f>
        <v>-</v>
      </c>
      <c r="KZ15" s="77" t="str">
        <f t="shared" ref="KZ15" si="197">IF(KJ15&gt;0,(SUM(KR15/(KJ15+KR15))),"-")</f>
        <v>-</v>
      </c>
      <c r="LA15" s="77" t="str">
        <f t="shared" ref="LA15" si="198">IF(KK15&gt;0,(SUM(KS15/(KK15+KS15))),"-")</f>
        <v>-</v>
      </c>
      <c r="LB15" s="77" t="str">
        <f t="shared" ref="LB15" si="199">IF(KL15&gt;0,(SUM(KT15/(KL15+KT15))),"-")</f>
        <v>-</v>
      </c>
      <c r="LC15" s="77" t="str">
        <f t="shared" ref="LC15" si="200">IF(KM15&gt;0,(SUM(KU15/(KM15+KU15))),"-")</f>
        <v>-</v>
      </c>
      <c r="LD15" s="78" t="str">
        <f>IF(KN15&gt;0,(SUM(KV15/(KN15+KV15))),"-")</f>
        <v>-</v>
      </c>
      <c r="LF15" s="19">
        <f>SUMIFS(Raw!$I:$I, Raw!$A:$A, 'Calls Abandoned'!LF$14, Raw!$H:$H, "A03")</f>
        <v>0</v>
      </c>
      <c r="LG15" s="20">
        <f>SUMIFS(Raw!$I:$I, Raw!$A:$A, 'Calls Abandoned'!LG$14, Raw!$H:$H, "A03")</f>
        <v>0</v>
      </c>
      <c r="LH15" s="20">
        <f>SUMIFS(Raw!$I:$I, Raw!$A:$A, 'Calls Abandoned'!LH$14, Raw!$H:$H, "A03")</f>
        <v>0</v>
      </c>
      <c r="LI15" s="20">
        <f>SUMIFS(Raw!$I:$I, Raw!$A:$A, 'Calls Abandoned'!LI$14, Raw!$H:$H, "A03")</f>
        <v>0</v>
      </c>
      <c r="LJ15" s="20">
        <f>SUMIFS(Raw!$I:$I, Raw!$A:$A, 'Calls Abandoned'!LJ$14, Raw!$H:$H, "A03")</f>
        <v>0</v>
      </c>
      <c r="LK15" s="20">
        <f>SUMIFS(Raw!$I:$I, Raw!$A:$A, 'Calls Abandoned'!LK$14, Raw!$H:$H, "A03")</f>
        <v>0</v>
      </c>
      <c r="LL15" s="21">
        <f>SUMIFS(Raw!$I:$I, Raw!$A:$A, 'Calls Abandoned'!LL$14, Raw!$H:$H, "A03")</f>
        <v>0</v>
      </c>
      <c r="LN15" s="46">
        <f>SUMIFS(Raw!$I:$I, Raw!$A:$A, 'Calls Abandoned'!LN$14, Raw!$H:$H, "B02")</f>
        <v>0</v>
      </c>
      <c r="LO15" s="66">
        <f>SUMIFS(Raw!$I:$I, Raw!$A:$A, 'Calls Abandoned'!LO$14, Raw!$H:$H, "B02")</f>
        <v>0</v>
      </c>
      <c r="LP15" s="66">
        <f>SUMIFS(Raw!$I:$I, Raw!$A:$A, 'Calls Abandoned'!LP$14, Raw!$H:$H, "B02")</f>
        <v>0</v>
      </c>
      <c r="LQ15" s="66">
        <f>SUMIFS(Raw!$I:$I, Raw!$A:$A, 'Calls Abandoned'!LQ$14, Raw!$H:$H, "B02")</f>
        <v>0</v>
      </c>
      <c r="LR15" s="66">
        <f>SUMIFS(Raw!$I:$I, Raw!$A:$A, 'Calls Abandoned'!LR$14, Raw!$H:$H, "B02")</f>
        <v>0</v>
      </c>
      <c r="LS15" s="66">
        <f>SUMIFS(Raw!$I:$I, Raw!$A:$A, 'Calls Abandoned'!LS$14, Raw!$H:$H, "B02")</f>
        <v>0</v>
      </c>
      <c r="LT15" s="67">
        <f>SUMIFS(Raw!$I:$I, Raw!$A:$A, 'Calls Abandoned'!LT$14, Raw!$H:$H, "B02")</f>
        <v>0</v>
      </c>
      <c r="LU15" s="70"/>
      <c r="LV15" s="76" t="str">
        <f>IF(LF15&gt;0,(SUM(LN15/(LF15+LN15))),"-")</f>
        <v>-</v>
      </c>
      <c r="LW15" s="77" t="str">
        <f t="shared" ref="LW15" si="201">IF(LG15&gt;0,(SUM(LO15/(LG15+LO15))),"-")</f>
        <v>-</v>
      </c>
      <c r="LX15" s="77" t="str">
        <f t="shared" ref="LX15" si="202">IF(LH15&gt;0,(SUM(LP15/(LH15+LP15))),"-")</f>
        <v>-</v>
      </c>
      <c r="LY15" s="77" t="str">
        <f t="shared" ref="LY15" si="203">IF(LI15&gt;0,(SUM(LQ15/(LI15+LQ15))),"-")</f>
        <v>-</v>
      </c>
      <c r="LZ15" s="77" t="str">
        <f t="shared" ref="LZ15" si="204">IF(LJ15&gt;0,(SUM(LR15/(LJ15+LR15))),"-")</f>
        <v>-</v>
      </c>
      <c r="MA15" s="77" t="str">
        <f t="shared" ref="MA15" si="205">IF(LK15&gt;0,(SUM(LS15/(LK15+LS15))),"-")</f>
        <v>-</v>
      </c>
      <c r="MB15" s="78" t="str">
        <f>IF(LL15&gt;0,(SUM(LT15/(LL15+LT15))),"-")</f>
        <v>-</v>
      </c>
      <c r="MD15" s="19">
        <f>SUMIFS(Raw!$I:$I, Raw!$A:$A, 'Calls Abandoned'!MD$14, Raw!$H:$H, "A03")</f>
        <v>0</v>
      </c>
      <c r="ME15" s="20">
        <f>SUMIFS(Raw!$I:$I, Raw!$A:$A, 'Calls Abandoned'!ME$14, Raw!$H:$H, "A03")</f>
        <v>0</v>
      </c>
      <c r="MF15" s="20">
        <f>SUMIFS(Raw!$I:$I, Raw!$A:$A, 'Calls Abandoned'!MF$14, Raw!$H:$H, "A03")</f>
        <v>0</v>
      </c>
      <c r="MG15" s="20">
        <f>SUMIFS(Raw!$I:$I, Raw!$A:$A, 'Calls Abandoned'!MG$14, Raw!$H:$H, "A03")</f>
        <v>0</v>
      </c>
      <c r="MH15" s="20">
        <f>SUMIFS(Raw!$I:$I, Raw!$A:$A, 'Calls Abandoned'!MH$14, Raw!$H:$H, "A03")</f>
        <v>0</v>
      </c>
      <c r="MI15" s="20">
        <f>SUMIFS(Raw!$I:$I, Raw!$A:$A, 'Calls Abandoned'!MI$14, Raw!$H:$H, "A03")</f>
        <v>0</v>
      </c>
      <c r="MJ15" s="21">
        <f>SUMIFS(Raw!$I:$I, Raw!$A:$A, 'Calls Abandoned'!MJ$14, Raw!$H:$H, "A03")</f>
        <v>0</v>
      </c>
      <c r="ML15" s="46">
        <f>SUMIFS(Raw!$I:$I, Raw!$A:$A, 'Calls Abandoned'!ML$14, Raw!$H:$H, "B02")</f>
        <v>0</v>
      </c>
      <c r="MM15" s="66">
        <f>SUMIFS(Raw!$I:$I, Raw!$A:$A, 'Calls Abandoned'!MM$14, Raw!$H:$H, "B02")</f>
        <v>0</v>
      </c>
      <c r="MN15" s="66">
        <f>SUMIFS(Raw!$I:$I, Raw!$A:$A, 'Calls Abandoned'!MN$14, Raw!$H:$H, "B02")</f>
        <v>0</v>
      </c>
      <c r="MO15" s="66">
        <f>SUMIFS(Raw!$I:$I, Raw!$A:$A, 'Calls Abandoned'!MO$14, Raw!$H:$H, "B02")</f>
        <v>0</v>
      </c>
      <c r="MP15" s="66">
        <f>SUMIFS(Raw!$I:$I, Raw!$A:$A, 'Calls Abandoned'!MP$14, Raw!$H:$H, "B02")</f>
        <v>0</v>
      </c>
      <c r="MQ15" s="66">
        <f>SUMIFS(Raw!$I:$I, Raw!$A:$A, 'Calls Abandoned'!MQ$14, Raw!$H:$H, "B02")</f>
        <v>0</v>
      </c>
      <c r="MR15" s="67">
        <f>SUMIFS(Raw!$I:$I, Raw!$A:$A, 'Calls Abandoned'!MR$14, Raw!$H:$H, "B02")</f>
        <v>0</v>
      </c>
      <c r="MS15" s="70"/>
      <c r="MT15" s="76" t="str">
        <f>IF(MD15&gt;0,(SUM(ML15/(MD15+ML15))),"-")</f>
        <v>-</v>
      </c>
      <c r="MU15" s="77" t="str">
        <f t="shared" ref="MU15" si="206">IF(ME15&gt;0,(SUM(MM15/(ME15+MM15))),"-")</f>
        <v>-</v>
      </c>
      <c r="MV15" s="77" t="str">
        <f t="shared" ref="MV15" si="207">IF(MF15&gt;0,(SUM(MN15/(MF15+MN15))),"-")</f>
        <v>-</v>
      </c>
      <c r="MW15" s="77" t="str">
        <f t="shared" ref="MW15" si="208">IF(MG15&gt;0,(SUM(MO15/(MG15+MO15))),"-")</f>
        <v>-</v>
      </c>
      <c r="MX15" s="77" t="str">
        <f t="shared" ref="MX15" si="209">IF(MH15&gt;0,(SUM(MP15/(MH15+MP15))),"-")</f>
        <v>-</v>
      </c>
      <c r="MY15" s="77" t="str">
        <f t="shared" ref="MY15" si="210">IF(MI15&gt;0,(SUM(MQ15/(MI15+MQ15))),"-")</f>
        <v>-</v>
      </c>
      <c r="MZ15" s="78" t="str">
        <f>IF(MJ15&gt;0,(SUM(MR15/(MJ15+MR15))),"-")</f>
        <v>-</v>
      </c>
      <c r="NB15" s="19">
        <f>SUMIFS(Raw!$I:$I, Raw!$A:$A, 'Calls Abandoned'!NB$14, Raw!$H:$H, "A03")</f>
        <v>0</v>
      </c>
      <c r="NC15" s="20">
        <f>SUMIFS(Raw!$I:$I, Raw!$A:$A, 'Calls Abandoned'!NC$14, Raw!$H:$H, "A03")</f>
        <v>0</v>
      </c>
      <c r="ND15" s="20">
        <f>SUMIFS(Raw!$I:$I, Raw!$A:$A, 'Calls Abandoned'!ND$14, Raw!$H:$H, "A03")</f>
        <v>0</v>
      </c>
      <c r="NE15" s="20">
        <f>SUMIFS(Raw!$I:$I, Raw!$A:$A, 'Calls Abandoned'!NE$14, Raw!$H:$H, "A03")</f>
        <v>0</v>
      </c>
      <c r="NF15" s="20">
        <f>SUMIFS(Raw!$I:$I, Raw!$A:$A, 'Calls Abandoned'!NF$14, Raw!$H:$H, "A03")</f>
        <v>0</v>
      </c>
      <c r="NG15" s="20">
        <f>SUMIFS(Raw!$I:$I, Raw!$A:$A, 'Calls Abandoned'!NG$14, Raw!$H:$H, "A03")</f>
        <v>0</v>
      </c>
      <c r="NH15" s="21">
        <f>SUMIFS(Raw!$I:$I, Raw!$A:$A, 'Calls Abandoned'!NH$14, Raw!$H:$H, "A03")</f>
        <v>0</v>
      </c>
      <c r="NJ15" s="46">
        <f>SUMIFS(Raw!$I:$I, Raw!$A:$A, 'Calls Abandoned'!NJ$14, Raw!$H:$H, "B02")</f>
        <v>0</v>
      </c>
      <c r="NK15" s="66">
        <f>SUMIFS(Raw!$I:$I, Raw!$A:$A, 'Calls Abandoned'!NK$14, Raw!$H:$H, "B02")</f>
        <v>0</v>
      </c>
      <c r="NL15" s="66">
        <f>SUMIFS(Raw!$I:$I, Raw!$A:$A, 'Calls Abandoned'!NL$14, Raw!$H:$H, "B02")</f>
        <v>0</v>
      </c>
      <c r="NM15" s="66">
        <f>SUMIFS(Raw!$I:$I, Raw!$A:$A, 'Calls Abandoned'!NM$14, Raw!$H:$H, "B02")</f>
        <v>0</v>
      </c>
      <c r="NN15" s="66">
        <f>SUMIFS(Raw!$I:$I, Raw!$A:$A, 'Calls Abandoned'!NN$14, Raw!$H:$H, "B02")</f>
        <v>0</v>
      </c>
      <c r="NO15" s="66">
        <f>SUMIFS(Raw!$I:$I, Raw!$A:$A, 'Calls Abandoned'!NO$14, Raw!$H:$H, "B02")</f>
        <v>0</v>
      </c>
      <c r="NP15" s="67">
        <f>SUMIFS(Raw!$I:$I, Raw!$A:$A, 'Calls Abandoned'!NP$14, Raw!$H:$H, "B02")</f>
        <v>0</v>
      </c>
      <c r="NQ15" s="70"/>
      <c r="NR15" s="76" t="str">
        <f>IF(NB15&gt;0,(SUM(NJ15/(NB15+NJ15))),"-")</f>
        <v>-</v>
      </c>
      <c r="NS15" s="77" t="str">
        <f t="shared" ref="NS15" si="211">IF(NC15&gt;0,(SUM(NK15/(NC15+NK15))),"-")</f>
        <v>-</v>
      </c>
      <c r="NT15" s="77" t="str">
        <f t="shared" ref="NT15" si="212">IF(ND15&gt;0,(SUM(NL15/(ND15+NL15))),"-")</f>
        <v>-</v>
      </c>
      <c r="NU15" s="77" t="str">
        <f t="shared" ref="NU15" si="213">IF(NE15&gt;0,(SUM(NM15/(NE15+NM15))),"-")</f>
        <v>-</v>
      </c>
      <c r="NV15" s="77" t="str">
        <f t="shared" ref="NV15" si="214">IF(NF15&gt;0,(SUM(NN15/(NF15+NN15))),"-")</f>
        <v>-</v>
      </c>
      <c r="NW15" s="77" t="str">
        <f t="shared" ref="NW15" si="215">IF(NG15&gt;0,(SUM(NO15/(NG15+NO15))),"-")</f>
        <v>-</v>
      </c>
      <c r="NX15" s="78" t="str">
        <f>IF(NH15&gt;0,(SUM(NP15/(NH15+NP15))),"-")</f>
        <v>-</v>
      </c>
      <c r="NZ15" s="19">
        <f>SUMIFS(Raw!$I:$I, Raw!$A:$A, 'Calls Abandoned'!NZ$14, Raw!$H:$H, "A03")</f>
        <v>0</v>
      </c>
      <c r="OA15" s="20">
        <f>SUMIFS(Raw!$I:$I, Raw!$A:$A, 'Calls Abandoned'!OA$14, Raw!$H:$H, "A03")</f>
        <v>0</v>
      </c>
      <c r="OB15" s="20">
        <f>SUMIFS(Raw!$I:$I, Raw!$A:$A, 'Calls Abandoned'!OB$14, Raw!$H:$H, "A03")</f>
        <v>0</v>
      </c>
      <c r="OC15" s="20">
        <f>SUMIFS(Raw!$I:$I, Raw!$A:$A, 'Calls Abandoned'!OC$14, Raw!$H:$H, "A03")</f>
        <v>0</v>
      </c>
      <c r="OD15" s="20">
        <f>SUMIFS(Raw!$I:$I, Raw!$A:$A, 'Calls Abandoned'!OD$14, Raw!$H:$H, "A03")</f>
        <v>0</v>
      </c>
      <c r="OE15" s="20">
        <f>SUMIFS(Raw!$I:$I, Raw!$A:$A, 'Calls Abandoned'!OE$14, Raw!$H:$H, "A03")</f>
        <v>0</v>
      </c>
      <c r="OF15" s="21">
        <f>SUMIFS(Raw!$I:$I, Raw!$A:$A, 'Calls Abandoned'!OF$14, Raw!$H:$H, "A03")</f>
        <v>0</v>
      </c>
      <c r="OH15" s="46">
        <f>SUMIFS(Raw!$I:$I, Raw!$A:$A, 'Calls Abandoned'!OH$14, Raw!$H:$H, "B02")</f>
        <v>0</v>
      </c>
      <c r="OI15" s="66">
        <f>SUMIFS(Raw!$I:$I, Raw!$A:$A, 'Calls Abandoned'!OI$14, Raw!$H:$H, "B02")</f>
        <v>0</v>
      </c>
      <c r="OJ15" s="66">
        <f>SUMIFS(Raw!$I:$I, Raw!$A:$A, 'Calls Abandoned'!OJ$14, Raw!$H:$H, "B02")</f>
        <v>0</v>
      </c>
      <c r="OK15" s="66">
        <f>SUMIFS(Raw!$I:$I, Raw!$A:$A, 'Calls Abandoned'!OK$14, Raw!$H:$H, "B02")</f>
        <v>0</v>
      </c>
      <c r="OL15" s="66">
        <f>SUMIFS(Raw!$I:$I, Raw!$A:$A, 'Calls Abandoned'!OL$14, Raw!$H:$H, "B02")</f>
        <v>0</v>
      </c>
      <c r="OM15" s="66">
        <f>SUMIFS(Raw!$I:$I, Raw!$A:$A, 'Calls Abandoned'!OM$14, Raw!$H:$H, "B02")</f>
        <v>0</v>
      </c>
      <c r="ON15" s="67">
        <f>SUMIFS(Raw!$I:$I, Raw!$A:$A, 'Calls Abandoned'!ON$14, Raw!$H:$H, "B02")</f>
        <v>0</v>
      </c>
      <c r="OO15" s="70"/>
      <c r="OP15" s="76" t="str">
        <f>IF(NZ15&gt;0,(SUM(OH15/(NZ15+OH15))),"-")</f>
        <v>-</v>
      </c>
      <c r="OQ15" s="77" t="str">
        <f t="shared" ref="OQ15" si="216">IF(OA15&gt;0,(SUM(OI15/(OA15+OI15))),"-")</f>
        <v>-</v>
      </c>
      <c r="OR15" s="77" t="str">
        <f t="shared" ref="OR15" si="217">IF(OB15&gt;0,(SUM(OJ15/(OB15+OJ15))),"-")</f>
        <v>-</v>
      </c>
      <c r="OS15" s="77" t="str">
        <f t="shared" ref="OS15" si="218">IF(OC15&gt;0,(SUM(OK15/(OC15+OK15))),"-")</f>
        <v>-</v>
      </c>
      <c r="OT15" s="77" t="str">
        <f t="shared" ref="OT15" si="219">IF(OD15&gt;0,(SUM(OL15/(OD15+OL15))),"-")</f>
        <v>-</v>
      </c>
      <c r="OU15" s="77" t="str">
        <f t="shared" ref="OU15" si="220">IF(OE15&gt;0,(SUM(OM15/(OE15+OM15))),"-")</f>
        <v>-</v>
      </c>
      <c r="OV15" s="78" t="str">
        <f>IF(OF15&gt;0,(SUM(ON15/(OF15+ON15))),"-")</f>
        <v>-</v>
      </c>
      <c r="OX15" s="19">
        <f>SUMIFS(Raw!$I:$I, Raw!$A:$A, 'Calls Abandoned'!OX$14, Raw!$H:$H, "A03")</f>
        <v>0</v>
      </c>
      <c r="OY15" s="20">
        <f>SUMIFS(Raw!$I:$I, Raw!$A:$A, 'Calls Abandoned'!OY$14, Raw!$H:$H, "A03")</f>
        <v>0</v>
      </c>
      <c r="OZ15" s="20">
        <f>SUMIFS(Raw!$I:$I, Raw!$A:$A, 'Calls Abandoned'!OZ$14, Raw!$H:$H, "A03")</f>
        <v>0</v>
      </c>
      <c r="PA15" s="20">
        <f>SUMIFS(Raw!$I:$I, Raw!$A:$A, 'Calls Abandoned'!PA$14, Raw!$H:$H, "A03")</f>
        <v>0</v>
      </c>
      <c r="PB15" s="20">
        <f>SUMIFS(Raw!$I:$I, Raw!$A:$A, 'Calls Abandoned'!PB$14, Raw!$H:$H, "A03")</f>
        <v>0</v>
      </c>
      <c r="PC15" s="20">
        <f>SUMIFS(Raw!$I:$I, Raw!$A:$A, 'Calls Abandoned'!PC$14, Raw!$H:$H, "A03")</f>
        <v>0</v>
      </c>
      <c r="PD15" s="21">
        <f>SUMIFS(Raw!$I:$I, Raw!$A:$A, 'Calls Abandoned'!PD$14, Raw!$H:$H, "A03")</f>
        <v>0</v>
      </c>
      <c r="PF15" s="46">
        <f>SUMIFS(Raw!$I:$I, Raw!$A:$A, 'Calls Abandoned'!PF$14, Raw!$H:$H, "B02")</f>
        <v>0</v>
      </c>
      <c r="PG15" s="66">
        <f>SUMIFS(Raw!$I:$I, Raw!$A:$A, 'Calls Abandoned'!PG$14, Raw!$H:$H, "B02")</f>
        <v>0</v>
      </c>
      <c r="PH15" s="66">
        <f>SUMIFS(Raw!$I:$I, Raw!$A:$A, 'Calls Abandoned'!PH$14, Raw!$H:$H, "B02")</f>
        <v>0</v>
      </c>
      <c r="PI15" s="66">
        <f>SUMIFS(Raw!$I:$I, Raw!$A:$A, 'Calls Abandoned'!PI$14, Raw!$H:$H, "B02")</f>
        <v>0</v>
      </c>
      <c r="PJ15" s="66">
        <f>SUMIFS(Raw!$I:$I, Raw!$A:$A, 'Calls Abandoned'!PJ$14, Raw!$H:$H, "B02")</f>
        <v>0</v>
      </c>
      <c r="PK15" s="66">
        <f>SUMIFS(Raw!$I:$I, Raw!$A:$A, 'Calls Abandoned'!PK$14, Raw!$H:$H, "B02")</f>
        <v>0</v>
      </c>
      <c r="PL15" s="67">
        <f>SUMIFS(Raw!$I:$I, Raw!$A:$A, 'Calls Abandoned'!PL$14, Raw!$H:$H, "B02")</f>
        <v>0</v>
      </c>
      <c r="PM15" s="70"/>
      <c r="PN15" s="76" t="str">
        <f>IF(OX15&gt;0,(SUM(PF15/(OX15+PF15))),"-")</f>
        <v>-</v>
      </c>
      <c r="PO15" s="77" t="str">
        <f t="shared" ref="PO15" si="221">IF(OY15&gt;0,(SUM(PG15/(OY15+PG15))),"-")</f>
        <v>-</v>
      </c>
      <c r="PP15" s="77" t="str">
        <f t="shared" ref="PP15" si="222">IF(OZ15&gt;0,(SUM(PH15/(OZ15+PH15))),"-")</f>
        <v>-</v>
      </c>
      <c r="PQ15" s="77" t="str">
        <f t="shared" ref="PQ15" si="223">IF(PA15&gt;0,(SUM(PI15/(PA15+PI15))),"-")</f>
        <v>-</v>
      </c>
      <c r="PR15" s="77" t="str">
        <f t="shared" ref="PR15" si="224">IF(PB15&gt;0,(SUM(PJ15/(PB15+PJ15))),"-")</f>
        <v>-</v>
      </c>
      <c r="PS15" s="77" t="str">
        <f t="shared" ref="PS15" si="225">IF(PC15&gt;0,(SUM(PK15/(PC15+PK15))),"-")</f>
        <v>-</v>
      </c>
      <c r="PT15" s="78" t="str">
        <f>IF(PD15&gt;0,(SUM(PL15/(PD15+PL15))),"-")</f>
        <v>-</v>
      </c>
      <c r="PV15" s="19">
        <f>SUMIFS(Raw!$I:$I, Raw!$A:$A, 'Calls Abandoned'!PV$14, Raw!$H:$H, "A03")</f>
        <v>0</v>
      </c>
      <c r="PW15" s="20">
        <f>SUMIFS(Raw!$I:$I, Raw!$A:$A, 'Calls Abandoned'!PW$14, Raw!$H:$H, "A03")</f>
        <v>0</v>
      </c>
      <c r="PX15" s="20">
        <f>SUMIFS(Raw!$I:$I, Raw!$A:$A, 'Calls Abandoned'!PX$14, Raw!$H:$H, "A03")</f>
        <v>0</v>
      </c>
      <c r="PY15" s="20">
        <f>SUMIFS(Raw!$I:$I, Raw!$A:$A, 'Calls Abandoned'!PY$14, Raw!$H:$H, "A03")</f>
        <v>0</v>
      </c>
      <c r="PZ15" s="20">
        <f>SUMIFS(Raw!$I:$I, Raw!$A:$A, 'Calls Abandoned'!PZ$14, Raw!$H:$H, "A03")</f>
        <v>0</v>
      </c>
      <c r="QA15" s="20">
        <f>SUMIFS(Raw!$I:$I, Raw!$A:$A, 'Calls Abandoned'!QA$14, Raw!$H:$H, "A03")</f>
        <v>0</v>
      </c>
      <c r="QB15" s="21">
        <f>SUMIFS(Raw!$I:$I, Raw!$A:$A, 'Calls Abandoned'!QB$14, Raw!$H:$H, "A03")</f>
        <v>0</v>
      </c>
      <c r="QD15" s="46">
        <f>SUMIFS(Raw!$I:$I, Raw!$A:$A, 'Calls Abandoned'!QD$14, Raw!$H:$H, "B02")</f>
        <v>0</v>
      </c>
      <c r="QE15" s="66">
        <f>SUMIFS(Raw!$I:$I, Raw!$A:$A, 'Calls Abandoned'!QE$14, Raw!$H:$H, "B02")</f>
        <v>0</v>
      </c>
      <c r="QF15" s="66">
        <f>SUMIFS(Raw!$I:$I, Raw!$A:$A, 'Calls Abandoned'!QF$14, Raw!$H:$H, "B02")</f>
        <v>0</v>
      </c>
      <c r="QG15" s="66">
        <f>SUMIFS(Raw!$I:$I, Raw!$A:$A, 'Calls Abandoned'!QG$14, Raw!$H:$H, "B02")</f>
        <v>0</v>
      </c>
      <c r="QH15" s="66">
        <f>SUMIFS(Raw!$I:$I, Raw!$A:$A, 'Calls Abandoned'!QH$14, Raw!$H:$H, "B02")</f>
        <v>0</v>
      </c>
      <c r="QI15" s="66">
        <f>SUMIFS(Raw!$I:$I, Raw!$A:$A, 'Calls Abandoned'!QI$14, Raw!$H:$H, "B02")</f>
        <v>0</v>
      </c>
      <c r="QJ15" s="67">
        <f>SUMIFS(Raw!$I:$I, Raw!$A:$A, 'Calls Abandoned'!QJ$14, Raw!$H:$H, "B02")</f>
        <v>0</v>
      </c>
      <c r="QK15" s="70"/>
      <c r="QL15" s="76" t="str">
        <f>IF(PV15&gt;0,(SUM(QD15/(PV15+QD15))),"-")</f>
        <v>-</v>
      </c>
      <c r="QM15" s="77" t="str">
        <f t="shared" ref="QM15" si="226">IF(PW15&gt;0,(SUM(QE15/(PW15+QE15))),"-")</f>
        <v>-</v>
      </c>
      <c r="QN15" s="77" t="str">
        <f t="shared" ref="QN15" si="227">IF(PX15&gt;0,(SUM(QF15/(PX15+QF15))),"-")</f>
        <v>-</v>
      </c>
      <c r="QO15" s="77" t="str">
        <f t="shared" ref="QO15" si="228">IF(PY15&gt;0,(SUM(QG15/(PY15+QG15))),"-")</f>
        <v>-</v>
      </c>
      <c r="QP15" s="77" t="str">
        <f t="shared" ref="QP15" si="229">IF(PZ15&gt;0,(SUM(QH15/(PZ15+QH15))),"-")</f>
        <v>-</v>
      </c>
      <c r="QQ15" s="77" t="str">
        <f t="shared" ref="QQ15" si="230">IF(QA15&gt;0,(SUM(QI15/(QA15+QI15))),"-")</f>
        <v>-</v>
      </c>
      <c r="QR15" s="78" t="str">
        <f>IF(QB15&gt;0,(SUM(QJ15/(QB15+QJ15))),"-")</f>
        <v>-</v>
      </c>
    </row>
    <row r="16" spans="2:460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U16" s="70"/>
      <c r="V16" s="74"/>
      <c r="W16" s="57"/>
      <c r="X16" s="57"/>
      <c r="Y16" s="57"/>
      <c r="Z16" s="57"/>
      <c r="AA16" s="57"/>
      <c r="AB16" s="58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S16" s="70"/>
      <c r="AT16" s="74"/>
      <c r="AU16" s="57"/>
      <c r="AV16" s="57"/>
      <c r="AW16" s="57"/>
      <c r="AX16" s="57"/>
      <c r="AY16" s="57"/>
      <c r="AZ16" s="58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Q16" s="70"/>
      <c r="BR16" s="74"/>
      <c r="BS16" s="57"/>
      <c r="BT16" s="57"/>
      <c r="BU16" s="57"/>
      <c r="BV16" s="57"/>
      <c r="BW16" s="57"/>
      <c r="BX16" s="58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O16" s="70"/>
      <c r="CP16" s="74"/>
      <c r="CQ16" s="57"/>
      <c r="CR16" s="57"/>
      <c r="CS16" s="57"/>
      <c r="CT16" s="57"/>
      <c r="CU16" s="57"/>
      <c r="CV16" s="58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M16" s="70"/>
      <c r="DN16" s="74"/>
      <c r="DO16" s="57"/>
      <c r="DP16" s="57"/>
      <c r="DQ16" s="57"/>
      <c r="DR16" s="57"/>
      <c r="DS16" s="57"/>
      <c r="DT16" s="58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K16" s="70"/>
      <c r="EL16" s="74"/>
      <c r="EM16" s="57"/>
      <c r="EN16" s="57"/>
      <c r="EO16" s="57"/>
      <c r="EP16" s="57"/>
      <c r="EQ16" s="57"/>
      <c r="ER16" s="58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I16" s="70"/>
      <c r="FJ16" s="74"/>
      <c r="FK16" s="57"/>
      <c r="FL16" s="57"/>
      <c r="FM16" s="57"/>
      <c r="FN16" s="57"/>
      <c r="FO16" s="57"/>
      <c r="FP16" s="58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G16" s="70"/>
      <c r="GH16" s="74"/>
      <c r="GI16" s="57"/>
      <c r="GJ16" s="57"/>
      <c r="GK16" s="57"/>
      <c r="GL16" s="57"/>
      <c r="GM16" s="57"/>
      <c r="GN16" s="58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E16" s="70"/>
      <c r="HF16" s="74"/>
      <c r="HG16" s="57"/>
      <c r="HH16" s="57"/>
      <c r="HI16" s="57"/>
      <c r="HJ16" s="57"/>
      <c r="HK16" s="57"/>
      <c r="HL16" s="58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C16" s="70"/>
      <c r="ID16" s="74"/>
      <c r="IE16" s="57"/>
      <c r="IF16" s="57"/>
      <c r="IG16" s="57"/>
      <c r="IH16" s="57"/>
      <c r="II16" s="57"/>
      <c r="IJ16" s="58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A16" s="70"/>
      <c r="JB16" s="74"/>
      <c r="JC16" s="57"/>
      <c r="JD16" s="57"/>
      <c r="JE16" s="57"/>
      <c r="JF16" s="57"/>
      <c r="JG16" s="57"/>
      <c r="JH16" s="58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Y16" s="70"/>
      <c r="JZ16" s="74"/>
      <c r="KA16" s="57"/>
      <c r="KB16" s="57"/>
      <c r="KC16" s="57"/>
      <c r="KD16" s="57"/>
      <c r="KE16" s="57"/>
      <c r="KF16" s="58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W16" s="70"/>
      <c r="KX16" s="74"/>
      <c r="KY16" s="57"/>
      <c r="KZ16" s="57"/>
      <c r="LA16" s="57"/>
      <c r="LB16" s="57"/>
      <c r="LC16" s="57"/>
      <c r="LD16" s="58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U16" s="70"/>
      <c r="LV16" s="74"/>
      <c r="LW16" s="57"/>
      <c r="LX16" s="57"/>
      <c r="LY16" s="57"/>
      <c r="LZ16" s="57"/>
      <c r="MA16" s="57"/>
      <c r="MB16" s="58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S16" s="70"/>
      <c r="MT16" s="74"/>
      <c r="MU16" s="57"/>
      <c r="MV16" s="57"/>
      <c r="MW16" s="57"/>
      <c r="MX16" s="57"/>
      <c r="MY16" s="57"/>
      <c r="MZ16" s="58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Q16" s="70"/>
      <c r="NR16" s="74"/>
      <c r="NS16" s="57"/>
      <c r="NT16" s="57"/>
      <c r="NU16" s="57"/>
      <c r="NV16" s="57"/>
      <c r="NW16" s="57"/>
      <c r="NX16" s="58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O16" s="70"/>
      <c r="OP16" s="74"/>
      <c r="OQ16" s="57"/>
      <c r="OR16" s="57"/>
      <c r="OS16" s="57"/>
      <c r="OT16" s="57"/>
      <c r="OU16" s="57"/>
      <c r="OV16" s="58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M16" s="70"/>
      <c r="PN16" s="74"/>
      <c r="PO16" s="57"/>
      <c r="PP16" s="57"/>
      <c r="PQ16" s="57"/>
      <c r="PR16" s="57"/>
      <c r="PS16" s="57"/>
      <c r="PT16" s="58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K16" s="70"/>
      <c r="QL16" s="74"/>
      <c r="QM16" s="57"/>
      <c r="QN16" s="57"/>
      <c r="QO16" s="57"/>
      <c r="QP16" s="57"/>
      <c r="QQ16" s="57"/>
      <c r="QR16" s="58"/>
    </row>
    <row r="17" spans="2:460" x14ac:dyDescent="0.35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313</v>
      </c>
      <c r="O17" s="29">
        <v>122</v>
      </c>
      <c r="P17" s="29">
        <v>79</v>
      </c>
      <c r="Q17" s="29">
        <v>241</v>
      </c>
      <c r="R17" s="29">
        <v>115</v>
      </c>
      <c r="S17" s="29">
        <v>180</v>
      </c>
      <c r="T17" s="30">
        <v>137</v>
      </c>
      <c r="U17" s="70"/>
      <c r="V17" s="79">
        <v>8.8243586129123197E-2</v>
      </c>
      <c r="W17" s="80">
        <v>3.8952745849297574E-2</v>
      </c>
      <c r="X17" s="80">
        <v>2.6907356948228881E-2</v>
      </c>
      <c r="Y17" s="80">
        <v>7.6459390862944163E-2</v>
      </c>
      <c r="Z17" s="80">
        <v>3.7928759894459103E-2</v>
      </c>
      <c r="AA17" s="80">
        <v>4.4193469187331205E-2</v>
      </c>
      <c r="AB17" s="81">
        <v>3.6368462967878948E-2</v>
      </c>
      <c r="AD17" s="19">
        <v>3308</v>
      </c>
      <c r="AE17" s="29">
        <v>2933</v>
      </c>
      <c r="AF17" s="29">
        <v>3011</v>
      </c>
      <c r="AG17" s="29">
        <v>2948</v>
      </c>
      <c r="AH17" s="29">
        <v>2822</v>
      </c>
      <c r="AI17" s="29">
        <v>4087</v>
      </c>
      <c r="AJ17" s="30">
        <v>3766</v>
      </c>
      <c r="AL17" s="19">
        <v>380</v>
      </c>
      <c r="AM17" s="29">
        <v>311</v>
      </c>
      <c r="AN17" s="29">
        <v>98</v>
      </c>
      <c r="AO17" s="29">
        <v>166</v>
      </c>
      <c r="AP17" s="29">
        <v>331</v>
      </c>
      <c r="AQ17" s="29">
        <v>351</v>
      </c>
      <c r="AR17" s="30">
        <v>27</v>
      </c>
      <c r="AS17" s="70"/>
      <c r="AT17" s="79">
        <v>0.10303687635574837</v>
      </c>
      <c r="AU17" s="80">
        <v>9.5869297163995074E-2</v>
      </c>
      <c r="AV17" s="80">
        <v>3.1521389514313283E-2</v>
      </c>
      <c r="AW17" s="80">
        <v>5.3307642903018627E-2</v>
      </c>
      <c r="AX17" s="80">
        <v>0.10497938471297177</v>
      </c>
      <c r="AY17" s="80">
        <v>7.9089680036052282E-2</v>
      </c>
      <c r="AZ17" s="81">
        <v>7.1183759557078832E-3</v>
      </c>
      <c r="BB17" s="19">
        <v>3237</v>
      </c>
      <c r="BC17" s="29">
        <v>2824</v>
      </c>
      <c r="BD17" s="29">
        <v>2764</v>
      </c>
      <c r="BE17" s="29">
        <v>2835</v>
      </c>
      <c r="BF17" s="29">
        <v>2558</v>
      </c>
      <c r="BG17" s="29">
        <v>3655</v>
      </c>
      <c r="BH17" s="30">
        <v>3257</v>
      </c>
      <c r="BJ17" s="19">
        <v>711</v>
      </c>
      <c r="BK17" s="29">
        <v>446</v>
      </c>
      <c r="BL17" s="29">
        <v>249</v>
      </c>
      <c r="BM17" s="29">
        <v>83</v>
      </c>
      <c r="BN17" s="29">
        <v>414</v>
      </c>
      <c r="BO17" s="29">
        <v>157</v>
      </c>
      <c r="BP17" s="30">
        <v>183</v>
      </c>
      <c r="BQ17" s="70"/>
      <c r="BR17" s="79">
        <v>0.18009118541033434</v>
      </c>
      <c r="BS17" s="80">
        <v>0.13639143730886849</v>
      </c>
      <c r="BT17" s="80">
        <v>8.2641885164288081E-2</v>
      </c>
      <c r="BU17" s="80">
        <v>2.844413982179575E-2</v>
      </c>
      <c r="BV17" s="80">
        <v>0.13930013458950202</v>
      </c>
      <c r="BW17" s="80">
        <v>4.1185729275970619E-2</v>
      </c>
      <c r="BX17" s="81">
        <v>5.3197674418604651E-2</v>
      </c>
      <c r="BZ17" s="19">
        <v>3111</v>
      </c>
      <c r="CA17" s="29">
        <v>2880</v>
      </c>
      <c r="CB17" s="29">
        <v>2729</v>
      </c>
      <c r="CC17" s="29">
        <v>2673</v>
      </c>
      <c r="CD17" s="29">
        <v>2633</v>
      </c>
      <c r="CE17" s="29">
        <v>3785</v>
      </c>
      <c r="CF17" s="30">
        <v>3592</v>
      </c>
      <c r="CH17" s="19">
        <v>213</v>
      </c>
      <c r="CI17" s="29">
        <v>22</v>
      </c>
      <c r="CJ17" s="29">
        <v>10</v>
      </c>
      <c r="CK17" s="29">
        <v>40</v>
      </c>
      <c r="CL17" s="29">
        <v>70</v>
      </c>
      <c r="CM17" s="29">
        <v>12</v>
      </c>
      <c r="CN17" s="30">
        <v>13</v>
      </c>
      <c r="CO17" s="70"/>
      <c r="CP17" s="79">
        <v>6.4079422382671475E-2</v>
      </c>
      <c r="CQ17" s="80">
        <v>7.5809786354238459E-3</v>
      </c>
      <c r="CR17" s="80">
        <v>3.6509675063891934E-3</v>
      </c>
      <c r="CS17" s="80">
        <v>1.4743826022852931E-2</v>
      </c>
      <c r="CT17" s="80">
        <v>2.5897151313355529E-2</v>
      </c>
      <c r="CU17" s="80">
        <v>3.1603897814063736E-3</v>
      </c>
      <c r="CV17" s="81">
        <v>3.6061026352288486E-3</v>
      </c>
      <c r="CX17" s="19">
        <v>2963</v>
      </c>
      <c r="CY17" s="29">
        <v>2471</v>
      </c>
      <c r="CZ17" s="29">
        <v>2182</v>
      </c>
      <c r="DA17" s="29">
        <v>2025</v>
      </c>
      <c r="DB17" s="29">
        <v>4110</v>
      </c>
      <c r="DC17" s="29">
        <v>4462</v>
      </c>
      <c r="DD17" s="30">
        <v>3553</v>
      </c>
      <c r="DF17" s="19">
        <v>72</v>
      </c>
      <c r="DG17" s="29">
        <v>0</v>
      </c>
      <c r="DH17" s="29">
        <v>68</v>
      </c>
      <c r="DI17" s="29">
        <v>0</v>
      </c>
      <c r="DJ17" s="29">
        <v>71</v>
      </c>
      <c r="DK17" s="29">
        <v>680</v>
      </c>
      <c r="DL17" s="30">
        <v>358</v>
      </c>
      <c r="DM17" s="70"/>
      <c r="DN17" s="79">
        <v>2.372322899505766E-2</v>
      </c>
      <c r="DO17" s="80">
        <v>0</v>
      </c>
      <c r="DP17" s="80">
        <v>3.0222222222222223E-2</v>
      </c>
      <c r="DQ17" s="80">
        <v>0</v>
      </c>
      <c r="DR17" s="80">
        <v>1.698158335326477E-2</v>
      </c>
      <c r="DS17" s="80">
        <v>0.13224426293271102</v>
      </c>
      <c r="DT17" s="81">
        <v>9.1536691383277941E-2</v>
      </c>
      <c r="DV17" s="19">
        <v>3127</v>
      </c>
      <c r="DW17" s="29">
        <v>2453</v>
      </c>
      <c r="DX17" s="29">
        <v>2160</v>
      </c>
      <c r="DY17" s="29">
        <v>2872</v>
      </c>
      <c r="DZ17" s="29">
        <v>2791</v>
      </c>
      <c r="EA17" s="29">
        <v>3784</v>
      </c>
      <c r="EB17" s="30">
        <v>3303</v>
      </c>
      <c r="ED17" s="19">
        <v>71</v>
      </c>
      <c r="EE17" s="29">
        <v>22</v>
      </c>
      <c r="EF17" s="29">
        <v>0</v>
      </c>
      <c r="EG17" s="29">
        <v>14</v>
      </c>
      <c r="EH17" s="29">
        <v>0</v>
      </c>
      <c r="EI17" s="29">
        <v>171</v>
      </c>
      <c r="EJ17" s="30">
        <v>272</v>
      </c>
      <c r="EK17" s="70"/>
      <c r="EL17" s="79">
        <v>2.2201375859912446E-2</v>
      </c>
      <c r="EM17" s="80">
        <v>8.8888888888888889E-3</v>
      </c>
      <c r="EN17" s="80">
        <v>0</v>
      </c>
      <c r="EO17" s="80">
        <v>4.8510048510048507E-3</v>
      </c>
      <c r="EP17" s="80">
        <v>0</v>
      </c>
      <c r="EQ17" s="80">
        <v>4.3236409608091025E-2</v>
      </c>
      <c r="ER17" s="81">
        <v>7.6083916083916084E-2</v>
      </c>
      <c r="ET17" s="19">
        <v>2842</v>
      </c>
      <c r="EU17" s="29">
        <v>2494</v>
      </c>
      <c r="EV17" s="29">
        <v>2396</v>
      </c>
      <c r="EW17" s="29">
        <v>2441</v>
      </c>
      <c r="EX17" s="29">
        <v>2502</v>
      </c>
      <c r="EY17" s="29">
        <v>3515</v>
      </c>
      <c r="EZ17" s="30">
        <v>3027</v>
      </c>
      <c r="FB17" s="19">
        <v>140</v>
      </c>
      <c r="FC17" s="29">
        <v>107</v>
      </c>
      <c r="FD17" s="29">
        <v>233</v>
      </c>
      <c r="FE17" s="29">
        <v>222</v>
      </c>
      <c r="FF17" s="29">
        <v>564</v>
      </c>
      <c r="FG17" s="29">
        <v>154</v>
      </c>
      <c r="FH17" s="30">
        <v>20</v>
      </c>
      <c r="FI17" s="70"/>
      <c r="FJ17" s="79">
        <v>4.6948356807511735E-2</v>
      </c>
      <c r="FK17" s="80">
        <v>4.1138023836985775E-2</v>
      </c>
      <c r="FL17" s="80">
        <v>8.8626854317230885E-2</v>
      </c>
      <c r="FM17" s="80">
        <v>8.336462636124671E-2</v>
      </c>
      <c r="FN17" s="80">
        <v>0.18395303326810175</v>
      </c>
      <c r="FO17" s="80">
        <v>4.1973289724720635E-2</v>
      </c>
      <c r="FP17" s="81">
        <v>6.5638332786347228E-3</v>
      </c>
      <c r="FR17" s="19">
        <v>2703</v>
      </c>
      <c r="FS17" s="29">
        <v>2486</v>
      </c>
      <c r="FT17" s="29">
        <v>2275</v>
      </c>
      <c r="FU17" s="29">
        <v>2371</v>
      </c>
      <c r="FV17" s="29">
        <v>2509</v>
      </c>
      <c r="FW17" s="29">
        <v>3374</v>
      </c>
      <c r="FX17" s="30">
        <v>3111</v>
      </c>
      <c r="FZ17" s="19">
        <v>285</v>
      </c>
      <c r="GA17" s="29">
        <v>101</v>
      </c>
      <c r="GB17" s="29">
        <v>357</v>
      </c>
      <c r="GC17" s="29">
        <v>221</v>
      </c>
      <c r="GD17" s="29">
        <v>82</v>
      </c>
      <c r="GE17" s="29">
        <v>87</v>
      </c>
      <c r="GF17" s="30">
        <v>24</v>
      </c>
      <c r="GG17" s="70"/>
      <c r="GH17" s="79">
        <v>9.5381526104417677E-2</v>
      </c>
      <c r="GI17" s="80">
        <v>3.904136064940085E-2</v>
      </c>
      <c r="GJ17" s="80">
        <v>0.13563829787234041</v>
      </c>
      <c r="GK17" s="80">
        <v>8.526234567901235E-2</v>
      </c>
      <c r="GL17" s="80">
        <v>3.1648012350443844E-2</v>
      </c>
      <c r="GM17" s="80">
        <v>2.5137243571222191E-2</v>
      </c>
      <c r="GN17" s="81">
        <v>7.6555023923444978E-3</v>
      </c>
      <c r="GP17" s="19">
        <f>SUMIFS(Raw!$I:$I, Raw!$A:$A, 'Calls Abandoned'!GP$14, Raw!$F:$F, 'Calls Abandoned'!$C17, Raw!$H:$H, "A03")</f>
        <v>2841</v>
      </c>
      <c r="GQ17" s="29">
        <f>SUMIFS(Raw!$I:$I, Raw!$A:$A, 'Calls Abandoned'!GQ$14, Raw!$F:$F, 'Calls Abandoned'!$C17, Raw!$H:$H, "A03")</f>
        <v>2661</v>
      </c>
      <c r="GR17" s="29">
        <f>SUMIFS(Raw!$I:$I, Raw!$A:$A, 'Calls Abandoned'!GR$14, Raw!$F:$F, 'Calls Abandoned'!$C17, Raw!$H:$H, "A03")</f>
        <v>2502</v>
      </c>
      <c r="GS17" s="29">
        <f>SUMIFS(Raw!$I:$I, Raw!$A:$A, 'Calls Abandoned'!GS$14, Raw!$F:$F, 'Calls Abandoned'!$C17, Raw!$H:$H, "A03")</f>
        <v>2442</v>
      </c>
      <c r="GT17" s="29">
        <f>SUMIFS(Raw!$I:$I, Raw!$A:$A, 'Calls Abandoned'!GT$14, Raw!$F:$F, 'Calls Abandoned'!$C17, Raw!$H:$H, "A03")</f>
        <v>2525</v>
      </c>
      <c r="GU17" s="29">
        <f>SUMIFS(Raw!$I:$I, Raw!$A:$A, 'Calls Abandoned'!GU$14, Raw!$F:$F, 'Calls Abandoned'!$C17, Raw!$H:$H, "A03")</f>
        <v>3465</v>
      </c>
      <c r="GV17" s="30">
        <f>SUMIFS(Raw!$I:$I, Raw!$A:$A, 'Calls Abandoned'!GV$14, Raw!$F:$F, 'Calls Abandoned'!$C17, Raw!$H:$H, "A03")</f>
        <v>3102</v>
      </c>
      <c r="GX17" s="19">
        <f>SUMIFS(Raw!$I:$I, Raw!$A:$A, 'Calls Abandoned'!GX$14, Raw!$F:$F, 'Calls Abandoned'!$C17, Raw!$H:$H, "B02")</f>
        <v>100</v>
      </c>
      <c r="GY17" s="29">
        <f>SUMIFS(Raw!$I:$I, Raw!$A:$A, 'Calls Abandoned'!GY$14, Raw!$F:$F, 'Calls Abandoned'!$C17, Raw!$H:$H, "B02")</f>
        <v>51</v>
      </c>
      <c r="GZ17" s="29">
        <f>SUMIFS(Raw!$I:$I, Raw!$A:$A, 'Calls Abandoned'!GZ$14, Raw!$F:$F, 'Calls Abandoned'!$C17, Raw!$H:$H, "B02")</f>
        <v>11</v>
      </c>
      <c r="HA17" s="29">
        <f>SUMIFS(Raw!$I:$I, Raw!$A:$A, 'Calls Abandoned'!HA$14, Raw!$F:$F, 'Calls Abandoned'!$C17, Raw!$H:$H, "B02")</f>
        <v>0</v>
      </c>
      <c r="HB17" s="29">
        <f>SUMIFS(Raw!$I:$I, Raw!$A:$A, 'Calls Abandoned'!HB$14, Raw!$F:$F, 'Calls Abandoned'!$C17, Raw!$H:$H, "B02")</f>
        <v>51</v>
      </c>
      <c r="HC17" s="29">
        <f>SUMIFS(Raw!$I:$I, Raw!$A:$A, 'Calls Abandoned'!HC$14, Raw!$F:$F, 'Calls Abandoned'!$C17, Raw!$H:$H, "B02")</f>
        <v>85</v>
      </c>
      <c r="HD17" s="30">
        <f>SUMIFS(Raw!$I:$I, Raw!$A:$A, 'Calls Abandoned'!HD$14, Raw!$F:$F, 'Calls Abandoned'!$C17, Raw!$H:$H, "B02")</f>
        <v>157</v>
      </c>
      <c r="HE17" s="70"/>
      <c r="HF17" s="79">
        <f t="shared" ref="HF17:HF44" si="231">IF(GP17&gt;0,(SUM(GX17/(GP17+GX17))),"-")</f>
        <v>3.4002040122407345E-2</v>
      </c>
      <c r="HG17" s="80">
        <f t="shared" ref="HG17:HG44" si="232">IF(GQ17&gt;0,(SUM(GY17/(GQ17+GY17))),"-")</f>
        <v>1.8805309734513276E-2</v>
      </c>
      <c r="HH17" s="80">
        <f t="shared" ref="HH17:HH44" si="233">IF(GR17&gt;0,(SUM(GZ17/(GR17+GZ17))),"-")</f>
        <v>4.3772383605252688E-3</v>
      </c>
      <c r="HI17" s="80">
        <f t="shared" ref="HI17:HI44" si="234">IF(GS17&gt;0,(SUM(HA17/(GS17+HA17))),"-")</f>
        <v>0</v>
      </c>
      <c r="HJ17" s="80">
        <f t="shared" ref="HJ17:HJ44" si="235">IF(GT17&gt;0,(SUM(HB17/(GT17+HB17))),"-")</f>
        <v>1.9798136645962732E-2</v>
      </c>
      <c r="HK17" s="80">
        <f t="shared" ref="HK17:HK44" si="236">IF(GU17&gt;0,(SUM(HC17/(GU17+HC17))),"-")</f>
        <v>2.3943661971830985E-2</v>
      </c>
      <c r="HL17" s="81">
        <f t="shared" ref="HL17:HL44" si="237">IF(GV17&gt;0,(SUM(HD17/(GV17+HD17))),"-")</f>
        <v>4.8174286590978825E-2</v>
      </c>
      <c r="HN17" s="19">
        <f>SUMIFS(Raw!$I:$I, Raw!$A:$A, 'Calls Abandoned'!HN$14, Raw!$F:$F, 'Calls Abandoned'!$C17, Raw!$H:$H, "A03")</f>
        <v>0</v>
      </c>
      <c r="HO17" s="29">
        <f>SUMIFS(Raw!$I:$I, Raw!$A:$A, 'Calls Abandoned'!HO$14, Raw!$F:$F, 'Calls Abandoned'!$C17, Raw!$H:$H, "A03")</f>
        <v>0</v>
      </c>
      <c r="HP17" s="29">
        <f>SUMIFS(Raw!$I:$I, Raw!$A:$A, 'Calls Abandoned'!HP$14, Raw!$F:$F, 'Calls Abandoned'!$C17, Raw!$H:$H, "A03")</f>
        <v>0</v>
      </c>
      <c r="HQ17" s="29">
        <f>SUMIFS(Raw!$I:$I, Raw!$A:$A, 'Calls Abandoned'!HQ$14, Raw!$F:$F, 'Calls Abandoned'!$C17, Raw!$H:$H, "A03")</f>
        <v>0</v>
      </c>
      <c r="HR17" s="29">
        <f>SUMIFS(Raw!$I:$I, Raw!$A:$A, 'Calls Abandoned'!HR$14, Raw!$F:$F, 'Calls Abandoned'!$C17, Raw!$H:$H, "A03")</f>
        <v>0</v>
      </c>
      <c r="HS17" s="29">
        <f>SUMIFS(Raw!$I:$I, Raw!$A:$A, 'Calls Abandoned'!HS$14, Raw!$F:$F, 'Calls Abandoned'!$C17, Raw!$H:$H, "A03")</f>
        <v>0</v>
      </c>
      <c r="HT17" s="30">
        <f>SUMIFS(Raw!$I:$I, Raw!$A:$A, 'Calls Abandoned'!HT$14, Raw!$F:$F, 'Calls Abandoned'!$C17, Raw!$H:$H, "A03")</f>
        <v>0</v>
      </c>
      <c r="HV17" s="19">
        <f>SUMIFS(Raw!$I:$I, Raw!$A:$A, 'Calls Abandoned'!HV$14, Raw!$F:$F, 'Calls Abandoned'!$C17, Raw!$H:$H, "B02")</f>
        <v>0</v>
      </c>
      <c r="HW17" s="29">
        <f>SUMIFS(Raw!$I:$I, Raw!$A:$A, 'Calls Abandoned'!HW$14, Raw!$F:$F, 'Calls Abandoned'!$C17, Raw!$H:$H, "B02")</f>
        <v>0</v>
      </c>
      <c r="HX17" s="29">
        <f>SUMIFS(Raw!$I:$I, Raw!$A:$A, 'Calls Abandoned'!HX$14, Raw!$F:$F, 'Calls Abandoned'!$C17, Raw!$H:$H, "B02")</f>
        <v>0</v>
      </c>
      <c r="HY17" s="29">
        <f>SUMIFS(Raw!$I:$I, Raw!$A:$A, 'Calls Abandoned'!HY$14, Raw!$F:$F, 'Calls Abandoned'!$C17, Raw!$H:$H, "B02")</f>
        <v>0</v>
      </c>
      <c r="HZ17" s="29">
        <f>SUMIFS(Raw!$I:$I, Raw!$A:$A, 'Calls Abandoned'!HZ$14, Raw!$F:$F, 'Calls Abandoned'!$C17, Raw!$H:$H, "B02")</f>
        <v>0</v>
      </c>
      <c r="IA17" s="29">
        <f>SUMIFS(Raw!$I:$I, Raw!$A:$A, 'Calls Abandoned'!IA$14, Raw!$F:$F, 'Calls Abandoned'!$C17, Raw!$H:$H, "B02")</f>
        <v>0</v>
      </c>
      <c r="IB17" s="30">
        <f>SUMIFS(Raw!$I:$I, Raw!$A:$A, 'Calls Abandoned'!IB$14, Raw!$F:$F, 'Calls Abandoned'!$C17, Raw!$H:$H, "B02")</f>
        <v>0</v>
      </c>
      <c r="IC17" s="70"/>
      <c r="ID17" s="79" t="str">
        <f t="shared" ref="ID17:ID44" si="238">IF(HN17&gt;0,(SUM(HV17/(HN17+HV17))),"-")</f>
        <v>-</v>
      </c>
      <c r="IE17" s="80" t="str">
        <f t="shared" ref="IE17:IE44" si="239">IF(HO17&gt;0,(SUM(HW17/(HO17+HW17))),"-")</f>
        <v>-</v>
      </c>
      <c r="IF17" s="80" t="str">
        <f t="shared" ref="IF17:IF44" si="240">IF(HP17&gt;0,(SUM(HX17/(HP17+HX17))),"-")</f>
        <v>-</v>
      </c>
      <c r="IG17" s="80" t="str">
        <f t="shared" ref="IG17:IG44" si="241">IF(HQ17&gt;0,(SUM(HY17/(HQ17+HY17))),"-")</f>
        <v>-</v>
      </c>
      <c r="IH17" s="80" t="str">
        <f t="shared" ref="IH17:IH44" si="242">IF(HR17&gt;0,(SUM(HZ17/(HR17+HZ17))),"-")</f>
        <v>-</v>
      </c>
      <c r="II17" s="80" t="str">
        <f t="shared" ref="II17:II44" si="243">IF(HS17&gt;0,(SUM(IA17/(HS17+IA17))),"-")</f>
        <v>-</v>
      </c>
      <c r="IJ17" s="81" t="str">
        <f t="shared" ref="IJ17:IJ44" si="244">IF(HT17&gt;0,(SUM(IB17/(HT17+IB17))),"-")</f>
        <v>-</v>
      </c>
      <c r="IL17" s="19">
        <f>SUMIFS(Raw!$I:$I, Raw!$A:$A, 'Calls Abandoned'!IL$14, Raw!$F:$F, 'Calls Abandoned'!$C17, Raw!$H:$H, "A03")</f>
        <v>0</v>
      </c>
      <c r="IM17" s="29">
        <f>SUMIFS(Raw!$I:$I, Raw!$A:$A, 'Calls Abandoned'!IM$14, Raw!$F:$F, 'Calls Abandoned'!$C17, Raw!$H:$H, "A03")</f>
        <v>0</v>
      </c>
      <c r="IN17" s="29">
        <f>SUMIFS(Raw!$I:$I, Raw!$A:$A, 'Calls Abandoned'!IN$14, Raw!$F:$F, 'Calls Abandoned'!$C17, Raw!$H:$H, "A03")</f>
        <v>0</v>
      </c>
      <c r="IO17" s="29">
        <f>SUMIFS(Raw!$I:$I, Raw!$A:$A, 'Calls Abandoned'!IO$14, Raw!$F:$F, 'Calls Abandoned'!$C17, Raw!$H:$H, "A03")</f>
        <v>0</v>
      </c>
      <c r="IP17" s="29">
        <f>SUMIFS(Raw!$I:$I, Raw!$A:$A, 'Calls Abandoned'!IP$14, Raw!$F:$F, 'Calls Abandoned'!$C17, Raw!$H:$H, "A03")</f>
        <v>0</v>
      </c>
      <c r="IQ17" s="29">
        <f>SUMIFS(Raw!$I:$I, Raw!$A:$A, 'Calls Abandoned'!IQ$14, Raw!$F:$F, 'Calls Abandoned'!$C17, Raw!$H:$H, "A03")</f>
        <v>0</v>
      </c>
      <c r="IR17" s="30">
        <f>SUMIFS(Raw!$I:$I, Raw!$A:$A, 'Calls Abandoned'!IR$14, Raw!$F:$F, 'Calls Abandoned'!$C17, Raw!$H:$H, "A03")</f>
        <v>0</v>
      </c>
      <c r="IT17" s="19">
        <f>SUMIFS(Raw!$I:$I, Raw!$A:$A, 'Calls Abandoned'!IT$14, Raw!$F:$F, 'Calls Abandoned'!$C17, Raw!$H:$H, "B02")</f>
        <v>0</v>
      </c>
      <c r="IU17" s="29">
        <f>SUMIFS(Raw!$I:$I, Raw!$A:$A, 'Calls Abandoned'!IU$14, Raw!$F:$F, 'Calls Abandoned'!$C17, Raw!$H:$H, "B02")</f>
        <v>0</v>
      </c>
      <c r="IV17" s="29">
        <f>SUMIFS(Raw!$I:$I, Raw!$A:$A, 'Calls Abandoned'!IV$14, Raw!$F:$F, 'Calls Abandoned'!$C17, Raw!$H:$H, "B02")</f>
        <v>0</v>
      </c>
      <c r="IW17" s="29">
        <f>SUMIFS(Raw!$I:$I, Raw!$A:$A, 'Calls Abandoned'!IW$14, Raw!$F:$F, 'Calls Abandoned'!$C17, Raw!$H:$H, "B02")</f>
        <v>0</v>
      </c>
      <c r="IX17" s="29">
        <f>SUMIFS(Raw!$I:$I, Raw!$A:$A, 'Calls Abandoned'!IX$14, Raw!$F:$F, 'Calls Abandoned'!$C17, Raw!$H:$H, "B02")</f>
        <v>0</v>
      </c>
      <c r="IY17" s="29">
        <f>SUMIFS(Raw!$I:$I, Raw!$A:$A, 'Calls Abandoned'!IY$14, Raw!$F:$F, 'Calls Abandoned'!$C17, Raw!$H:$H, "B02")</f>
        <v>0</v>
      </c>
      <c r="IZ17" s="30">
        <f>SUMIFS(Raw!$I:$I, Raw!$A:$A, 'Calls Abandoned'!IZ$14, Raw!$F:$F, 'Calls Abandoned'!$C17, Raw!$H:$H, "B02")</f>
        <v>0</v>
      </c>
      <c r="JA17" s="70"/>
      <c r="JB17" s="79" t="str">
        <f t="shared" ref="JB17:JB44" si="245">IF(IL17&gt;0,(SUM(IT17/(IL17+IT17))),"-")</f>
        <v>-</v>
      </c>
      <c r="JC17" s="80" t="str">
        <f t="shared" ref="JC17:JC44" si="246">IF(IM17&gt;0,(SUM(IU17/(IM17+IU17))),"-")</f>
        <v>-</v>
      </c>
      <c r="JD17" s="80" t="str">
        <f t="shared" ref="JD17:JD44" si="247">IF(IN17&gt;0,(SUM(IV17/(IN17+IV17))),"-")</f>
        <v>-</v>
      </c>
      <c r="JE17" s="80" t="str">
        <f t="shared" ref="JE17:JE44" si="248">IF(IO17&gt;0,(SUM(IW17/(IO17+IW17))),"-")</f>
        <v>-</v>
      </c>
      <c r="JF17" s="80" t="str">
        <f t="shared" ref="JF17:JF44" si="249">IF(IP17&gt;0,(SUM(IX17/(IP17+IX17))),"-")</f>
        <v>-</v>
      </c>
      <c r="JG17" s="80" t="str">
        <f t="shared" ref="JG17:JG44" si="250">IF(IQ17&gt;0,(SUM(IY17/(IQ17+IY17))),"-")</f>
        <v>-</v>
      </c>
      <c r="JH17" s="81" t="str">
        <f t="shared" ref="JH17:JH44" si="251">IF(IR17&gt;0,(SUM(IZ17/(IR17+IZ17))),"-")</f>
        <v>-</v>
      </c>
      <c r="JJ17" s="19">
        <f>SUMIFS(Raw!$I:$I, Raw!$A:$A, 'Calls Abandoned'!JJ$14, Raw!$F:$F, 'Calls Abandoned'!$C17, Raw!$H:$H, "A03")</f>
        <v>0</v>
      </c>
      <c r="JK17" s="29">
        <f>SUMIFS(Raw!$I:$I, Raw!$A:$A, 'Calls Abandoned'!JK$14, Raw!$F:$F, 'Calls Abandoned'!$C17, Raw!$H:$H, "A03")</f>
        <v>0</v>
      </c>
      <c r="JL17" s="29">
        <f>SUMIFS(Raw!$I:$I, Raw!$A:$A, 'Calls Abandoned'!JL$14, Raw!$F:$F, 'Calls Abandoned'!$C17, Raw!$H:$H, "A03")</f>
        <v>0</v>
      </c>
      <c r="JM17" s="29">
        <f>SUMIFS(Raw!$I:$I, Raw!$A:$A, 'Calls Abandoned'!JM$14, Raw!$F:$F, 'Calls Abandoned'!$C17, Raw!$H:$H, "A03")</f>
        <v>0</v>
      </c>
      <c r="JN17" s="29">
        <f>SUMIFS(Raw!$I:$I, Raw!$A:$A, 'Calls Abandoned'!JN$14, Raw!$F:$F, 'Calls Abandoned'!$C17, Raw!$H:$H, "A03")</f>
        <v>0</v>
      </c>
      <c r="JO17" s="29">
        <f>SUMIFS(Raw!$I:$I, Raw!$A:$A, 'Calls Abandoned'!JO$14, Raw!$F:$F, 'Calls Abandoned'!$C17, Raw!$H:$H, "A03")</f>
        <v>0</v>
      </c>
      <c r="JP17" s="30">
        <f>SUMIFS(Raw!$I:$I, Raw!$A:$A, 'Calls Abandoned'!JP$14, Raw!$F:$F, 'Calls Abandoned'!$C17, Raw!$H:$H, "A03")</f>
        <v>0</v>
      </c>
      <c r="JR17" s="19">
        <f>SUMIFS(Raw!$I:$I, Raw!$A:$A, 'Calls Abandoned'!JR$14, Raw!$F:$F, 'Calls Abandoned'!$C17, Raw!$H:$H, "B02")</f>
        <v>0</v>
      </c>
      <c r="JS17" s="29">
        <f>SUMIFS(Raw!$I:$I, Raw!$A:$A, 'Calls Abandoned'!JS$14, Raw!$F:$F, 'Calls Abandoned'!$C17, Raw!$H:$H, "B02")</f>
        <v>0</v>
      </c>
      <c r="JT17" s="29">
        <f>SUMIFS(Raw!$I:$I, Raw!$A:$A, 'Calls Abandoned'!JT$14, Raw!$F:$F, 'Calls Abandoned'!$C17, Raw!$H:$H, "B02")</f>
        <v>0</v>
      </c>
      <c r="JU17" s="29">
        <f>SUMIFS(Raw!$I:$I, Raw!$A:$A, 'Calls Abandoned'!JU$14, Raw!$F:$F, 'Calls Abandoned'!$C17, Raw!$H:$H, "B02")</f>
        <v>0</v>
      </c>
      <c r="JV17" s="29">
        <f>SUMIFS(Raw!$I:$I, Raw!$A:$A, 'Calls Abandoned'!JV$14, Raw!$F:$F, 'Calls Abandoned'!$C17, Raw!$H:$H, "B02")</f>
        <v>0</v>
      </c>
      <c r="JW17" s="29">
        <f>SUMIFS(Raw!$I:$I, Raw!$A:$A, 'Calls Abandoned'!JW$14, Raw!$F:$F, 'Calls Abandoned'!$C17, Raw!$H:$H, "B02")</f>
        <v>0</v>
      </c>
      <c r="JX17" s="30">
        <f>SUMIFS(Raw!$I:$I, Raw!$A:$A, 'Calls Abandoned'!JX$14, Raw!$F:$F, 'Calls Abandoned'!$C17, Raw!$H:$H, "B02")</f>
        <v>0</v>
      </c>
      <c r="JY17" s="70"/>
      <c r="JZ17" s="79" t="str">
        <f t="shared" ref="JZ17:JZ44" si="252">IF(JJ17&gt;0,(SUM(JR17/(JJ17+JR17))),"-")</f>
        <v>-</v>
      </c>
      <c r="KA17" s="80" t="str">
        <f t="shared" ref="KA17:KA44" si="253">IF(JK17&gt;0,(SUM(JS17/(JK17+JS17))),"-")</f>
        <v>-</v>
      </c>
      <c r="KB17" s="80" t="str">
        <f t="shared" ref="KB17:KB44" si="254">IF(JL17&gt;0,(SUM(JT17/(JL17+JT17))),"-")</f>
        <v>-</v>
      </c>
      <c r="KC17" s="80" t="str">
        <f t="shared" ref="KC17:KC44" si="255">IF(JM17&gt;0,(SUM(JU17/(JM17+JU17))),"-")</f>
        <v>-</v>
      </c>
      <c r="KD17" s="80" t="str">
        <f t="shared" ref="KD17:KD44" si="256">IF(JN17&gt;0,(SUM(JV17/(JN17+JV17))),"-")</f>
        <v>-</v>
      </c>
      <c r="KE17" s="80" t="str">
        <f t="shared" ref="KE17:KE44" si="257">IF(JO17&gt;0,(SUM(JW17/(JO17+JW17))),"-")</f>
        <v>-</v>
      </c>
      <c r="KF17" s="81" t="str">
        <f t="shared" ref="KF17:KF44" si="258">IF(JP17&gt;0,(SUM(JX17/(JP17+JX17))),"-")</f>
        <v>-</v>
      </c>
      <c r="KH17" s="19">
        <f>SUMIFS(Raw!$I:$I, Raw!$A:$A, 'Calls Abandoned'!KH$14, Raw!$F:$F, 'Calls Abandoned'!$C17, Raw!$H:$H, "A03")</f>
        <v>0</v>
      </c>
      <c r="KI17" s="29">
        <f>SUMIFS(Raw!$I:$I, Raw!$A:$A, 'Calls Abandoned'!KI$14, Raw!$F:$F, 'Calls Abandoned'!$C17, Raw!$H:$H, "A03")</f>
        <v>0</v>
      </c>
      <c r="KJ17" s="29">
        <f>SUMIFS(Raw!$I:$I, Raw!$A:$A, 'Calls Abandoned'!KJ$14, Raw!$F:$F, 'Calls Abandoned'!$C17, Raw!$H:$H, "A03")</f>
        <v>0</v>
      </c>
      <c r="KK17" s="29">
        <f>SUMIFS(Raw!$I:$I, Raw!$A:$A, 'Calls Abandoned'!KK$14, Raw!$F:$F, 'Calls Abandoned'!$C17, Raw!$H:$H, "A03")</f>
        <v>0</v>
      </c>
      <c r="KL17" s="29">
        <f>SUMIFS(Raw!$I:$I, Raw!$A:$A, 'Calls Abandoned'!KL$14, Raw!$F:$F, 'Calls Abandoned'!$C17, Raw!$H:$H, "A03")</f>
        <v>0</v>
      </c>
      <c r="KM17" s="29">
        <f>SUMIFS(Raw!$I:$I, Raw!$A:$A, 'Calls Abandoned'!KM$14, Raw!$F:$F, 'Calls Abandoned'!$C17, Raw!$H:$H, "A03")</f>
        <v>0</v>
      </c>
      <c r="KN17" s="30">
        <f>SUMIFS(Raw!$I:$I, Raw!$A:$A, 'Calls Abandoned'!KN$14, Raw!$F:$F, 'Calls Abandoned'!$C17, Raw!$H:$H, "A03")</f>
        <v>0</v>
      </c>
      <c r="KP17" s="19">
        <f>SUMIFS(Raw!$I:$I, Raw!$A:$A, 'Calls Abandoned'!KP$14, Raw!$F:$F, 'Calls Abandoned'!$C17, Raw!$H:$H, "B02")</f>
        <v>0</v>
      </c>
      <c r="KQ17" s="29">
        <f>SUMIFS(Raw!$I:$I, Raw!$A:$A, 'Calls Abandoned'!KQ$14, Raw!$F:$F, 'Calls Abandoned'!$C17, Raw!$H:$H, "B02")</f>
        <v>0</v>
      </c>
      <c r="KR17" s="29">
        <f>SUMIFS(Raw!$I:$I, Raw!$A:$A, 'Calls Abandoned'!KR$14, Raw!$F:$F, 'Calls Abandoned'!$C17, Raw!$H:$H, "B02")</f>
        <v>0</v>
      </c>
      <c r="KS17" s="29">
        <f>SUMIFS(Raw!$I:$I, Raw!$A:$A, 'Calls Abandoned'!KS$14, Raw!$F:$F, 'Calls Abandoned'!$C17, Raw!$H:$H, "B02")</f>
        <v>0</v>
      </c>
      <c r="KT17" s="29">
        <f>SUMIFS(Raw!$I:$I, Raw!$A:$A, 'Calls Abandoned'!KT$14, Raw!$F:$F, 'Calls Abandoned'!$C17, Raw!$H:$H, "B02")</f>
        <v>0</v>
      </c>
      <c r="KU17" s="29">
        <f>SUMIFS(Raw!$I:$I, Raw!$A:$A, 'Calls Abandoned'!KU$14, Raw!$F:$F, 'Calls Abandoned'!$C17, Raw!$H:$H, "B02")</f>
        <v>0</v>
      </c>
      <c r="KV17" s="30">
        <f>SUMIFS(Raw!$I:$I, Raw!$A:$A, 'Calls Abandoned'!KV$14, Raw!$F:$F, 'Calls Abandoned'!$C17, Raw!$H:$H, "B02")</f>
        <v>0</v>
      </c>
      <c r="KW17" s="70"/>
      <c r="KX17" s="79" t="str">
        <f t="shared" ref="KX17:KX44" si="259">IF(KH17&gt;0,(SUM(KP17/(KH17+KP17))),"-")</f>
        <v>-</v>
      </c>
      <c r="KY17" s="80" t="str">
        <f t="shared" ref="KY17:KY44" si="260">IF(KI17&gt;0,(SUM(KQ17/(KI17+KQ17))),"-")</f>
        <v>-</v>
      </c>
      <c r="KZ17" s="80" t="str">
        <f t="shared" ref="KZ17:KZ44" si="261">IF(KJ17&gt;0,(SUM(KR17/(KJ17+KR17))),"-")</f>
        <v>-</v>
      </c>
      <c r="LA17" s="80" t="str">
        <f t="shared" ref="LA17:LA44" si="262">IF(KK17&gt;0,(SUM(KS17/(KK17+KS17))),"-")</f>
        <v>-</v>
      </c>
      <c r="LB17" s="80" t="str">
        <f t="shared" ref="LB17:LB44" si="263">IF(KL17&gt;0,(SUM(KT17/(KL17+KT17))),"-")</f>
        <v>-</v>
      </c>
      <c r="LC17" s="80" t="str">
        <f t="shared" ref="LC17:LC44" si="264">IF(KM17&gt;0,(SUM(KU17/(KM17+KU17))),"-")</f>
        <v>-</v>
      </c>
      <c r="LD17" s="81" t="str">
        <f t="shared" ref="LD17:LD44" si="265">IF(KN17&gt;0,(SUM(KV17/(KN17+KV17))),"-")</f>
        <v>-</v>
      </c>
      <c r="LF17" s="19">
        <f>SUMIFS(Raw!$I:$I, Raw!$A:$A, 'Calls Abandoned'!LF$14, Raw!$F:$F, 'Calls Abandoned'!$C17, Raw!$H:$H, "A03")</f>
        <v>0</v>
      </c>
      <c r="LG17" s="29">
        <f>SUMIFS(Raw!$I:$I, Raw!$A:$A, 'Calls Abandoned'!LG$14, Raw!$F:$F, 'Calls Abandoned'!$C17, Raw!$H:$H, "A03")</f>
        <v>0</v>
      </c>
      <c r="LH17" s="29">
        <f>SUMIFS(Raw!$I:$I, Raw!$A:$A, 'Calls Abandoned'!LH$14, Raw!$F:$F, 'Calls Abandoned'!$C17, Raw!$H:$H, "A03")</f>
        <v>0</v>
      </c>
      <c r="LI17" s="29">
        <f>SUMIFS(Raw!$I:$I, Raw!$A:$A, 'Calls Abandoned'!LI$14, Raw!$F:$F, 'Calls Abandoned'!$C17, Raw!$H:$H, "A03")</f>
        <v>0</v>
      </c>
      <c r="LJ17" s="29">
        <f>SUMIFS(Raw!$I:$I, Raw!$A:$A, 'Calls Abandoned'!LJ$14, Raw!$F:$F, 'Calls Abandoned'!$C17, Raw!$H:$H, "A03")</f>
        <v>0</v>
      </c>
      <c r="LK17" s="29">
        <f>SUMIFS(Raw!$I:$I, Raw!$A:$A, 'Calls Abandoned'!LK$14, Raw!$F:$F, 'Calls Abandoned'!$C17, Raw!$H:$H, "A03")</f>
        <v>0</v>
      </c>
      <c r="LL17" s="30">
        <f>SUMIFS(Raw!$I:$I, Raw!$A:$A, 'Calls Abandoned'!LL$14, Raw!$F:$F, 'Calls Abandoned'!$C17, Raw!$H:$H, "A03")</f>
        <v>0</v>
      </c>
      <c r="LN17" s="19">
        <f>SUMIFS(Raw!$I:$I, Raw!$A:$A, 'Calls Abandoned'!LN$14, Raw!$F:$F, 'Calls Abandoned'!$C17, Raw!$H:$H, "B02")</f>
        <v>0</v>
      </c>
      <c r="LO17" s="29">
        <f>SUMIFS(Raw!$I:$I, Raw!$A:$A, 'Calls Abandoned'!LO$14, Raw!$F:$F, 'Calls Abandoned'!$C17, Raw!$H:$H, "B02")</f>
        <v>0</v>
      </c>
      <c r="LP17" s="29">
        <f>SUMIFS(Raw!$I:$I, Raw!$A:$A, 'Calls Abandoned'!LP$14, Raw!$F:$F, 'Calls Abandoned'!$C17, Raw!$H:$H, "B02")</f>
        <v>0</v>
      </c>
      <c r="LQ17" s="29">
        <f>SUMIFS(Raw!$I:$I, Raw!$A:$A, 'Calls Abandoned'!LQ$14, Raw!$F:$F, 'Calls Abandoned'!$C17, Raw!$H:$H, "B02")</f>
        <v>0</v>
      </c>
      <c r="LR17" s="29">
        <f>SUMIFS(Raw!$I:$I, Raw!$A:$A, 'Calls Abandoned'!LR$14, Raw!$F:$F, 'Calls Abandoned'!$C17, Raw!$H:$H, "B02")</f>
        <v>0</v>
      </c>
      <c r="LS17" s="29">
        <f>SUMIFS(Raw!$I:$I, Raw!$A:$A, 'Calls Abandoned'!LS$14, Raw!$F:$F, 'Calls Abandoned'!$C17, Raw!$H:$H, "B02")</f>
        <v>0</v>
      </c>
      <c r="LT17" s="30">
        <f>SUMIFS(Raw!$I:$I, Raw!$A:$A, 'Calls Abandoned'!LT$14, Raw!$F:$F, 'Calls Abandoned'!$C17, Raw!$H:$H, "B02")</f>
        <v>0</v>
      </c>
      <c r="LU17" s="70"/>
      <c r="LV17" s="79" t="str">
        <f t="shared" ref="LV17:LV44" si="266">IF(LF17&gt;0,(SUM(LN17/(LF17+LN17))),"-")</f>
        <v>-</v>
      </c>
      <c r="LW17" s="80" t="str">
        <f t="shared" ref="LW17:LW44" si="267">IF(LG17&gt;0,(SUM(LO17/(LG17+LO17))),"-")</f>
        <v>-</v>
      </c>
      <c r="LX17" s="80" t="str">
        <f t="shared" ref="LX17:LX44" si="268">IF(LH17&gt;0,(SUM(LP17/(LH17+LP17))),"-")</f>
        <v>-</v>
      </c>
      <c r="LY17" s="80" t="str">
        <f t="shared" ref="LY17:LY44" si="269">IF(LI17&gt;0,(SUM(LQ17/(LI17+LQ17))),"-")</f>
        <v>-</v>
      </c>
      <c r="LZ17" s="80" t="str">
        <f t="shared" ref="LZ17:LZ44" si="270">IF(LJ17&gt;0,(SUM(LR17/(LJ17+LR17))),"-")</f>
        <v>-</v>
      </c>
      <c r="MA17" s="80" t="str">
        <f t="shared" ref="MA17:MA44" si="271">IF(LK17&gt;0,(SUM(LS17/(LK17+LS17))),"-")</f>
        <v>-</v>
      </c>
      <c r="MB17" s="81" t="str">
        <f t="shared" ref="MB17:MB44" si="272">IF(LL17&gt;0,(SUM(LT17/(LL17+LT17))),"-")</f>
        <v>-</v>
      </c>
      <c r="MD17" s="19">
        <f>SUMIFS(Raw!$I:$I, Raw!$A:$A, 'Calls Abandoned'!MD$14, Raw!$F:$F, 'Calls Abandoned'!$C17, Raw!$H:$H, "A03")</f>
        <v>0</v>
      </c>
      <c r="ME17" s="29">
        <f>SUMIFS(Raw!$I:$I, Raw!$A:$A, 'Calls Abandoned'!ME$14, Raw!$F:$F, 'Calls Abandoned'!$C17, Raw!$H:$H, "A03")</f>
        <v>0</v>
      </c>
      <c r="MF17" s="29">
        <f>SUMIFS(Raw!$I:$I, Raw!$A:$A, 'Calls Abandoned'!MF$14, Raw!$F:$F, 'Calls Abandoned'!$C17, Raw!$H:$H, "A03")</f>
        <v>0</v>
      </c>
      <c r="MG17" s="29">
        <f>SUMIFS(Raw!$I:$I, Raw!$A:$A, 'Calls Abandoned'!MG$14, Raw!$F:$F, 'Calls Abandoned'!$C17, Raw!$H:$H, "A03")</f>
        <v>0</v>
      </c>
      <c r="MH17" s="29">
        <f>SUMIFS(Raw!$I:$I, Raw!$A:$A, 'Calls Abandoned'!MH$14, Raw!$F:$F, 'Calls Abandoned'!$C17, Raw!$H:$H, "A03")</f>
        <v>0</v>
      </c>
      <c r="MI17" s="29">
        <f>SUMIFS(Raw!$I:$I, Raw!$A:$A, 'Calls Abandoned'!MI$14, Raw!$F:$F, 'Calls Abandoned'!$C17, Raw!$H:$H, "A03")</f>
        <v>0</v>
      </c>
      <c r="MJ17" s="30">
        <f>SUMIFS(Raw!$I:$I, Raw!$A:$A, 'Calls Abandoned'!MJ$14, Raw!$F:$F, 'Calls Abandoned'!$C17, Raw!$H:$H, "A03")</f>
        <v>0</v>
      </c>
      <c r="ML17" s="19">
        <f>SUMIFS(Raw!$I:$I, Raw!$A:$A, 'Calls Abandoned'!ML$14, Raw!$F:$F, 'Calls Abandoned'!$C17, Raw!$H:$H, "B02")</f>
        <v>0</v>
      </c>
      <c r="MM17" s="29">
        <f>SUMIFS(Raw!$I:$I, Raw!$A:$A, 'Calls Abandoned'!MM$14, Raw!$F:$F, 'Calls Abandoned'!$C17, Raw!$H:$H, "B02")</f>
        <v>0</v>
      </c>
      <c r="MN17" s="29">
        <f>SUMIFS(Raw!$I:$I, Raw!$A:$A, 'Calls Abandoned'!MN$14, Raw!$F:$F, 'Calls Abandoned'!$C17, Raw!$H:$H, "B02")</f>
        <v>0</v>
      </c>
      <c r="MO17" s="29">
        <f>SUMIFS(Raw!$I:$I, Raw!$A:$A, 'Calls Abandoned'!MO$14, Raw!$F:$F, 'Calls Abandoned'!$C17, Raw!$H:$H, "B02")</f>
        <v>0</v>
      </c>
      <c r="MP17" s="29">
        <f>SUMIFS(Raw!$I:$I, Raw!$A:$A, 'Calls Abandoned'!MP$14, Raw!$F:$F, 'Calls Abandoned'!$C17, Raw!$H:$H, "B02")</f>
        <v>0</v>
      </c>
      <c r="MQ17" s="29">
        <f>SUMIFS(Raw!$I:$I, Raw!$A:$A, 'Calls Abandoned'!MQ$14, Raw!$F:$F, 'Calls Abandoned'!$C17, Raw!$H:$H, "B02")</f>
        <v>0</v>
      </c>
      <c r="MR17" s="30">
        <f>SUMIFS(Raw!$I:$I, Raw!$A:$A, 'Calls Abandoned'!MR$14, Raw!$F:$F, 'Calls Abandoned'!$C17, Raw!$H:$H, "B02")</f>
        <v>0</v>
      </c>
      <c r="MS17" s="70"/>
      <c r="MT17" s="79" t="str">
        <f t="shared" ref="MT17:MT44" si="273">IF(MD17&gt;0,(SUM(ML17/(MD17+ML17))),"-")</f>
        <v>-</v>
      </c>
      <c r="MU17" s="80" t="str">
        <f t="shared" ref="MU17:MU44" si="274">IF(ME17&gt;0,(SUM(MM17/(ME17+MM17))),"-")</f>
        <v>-</v>
      </c>
      <c r="MV17" s="80" t="str">
        <f t="shared" ref="MV17:MV44" si="275">IF(MF17&gt;0,(SUM(MN17/(MF17+MN17))),"-")</f>
        <v>-</v>
      </c>
      <c r="MW17" s="80" t="str">
        <f t="shared" ref="MW17:MW44" si="276">IF(MG17&gt;0,(SUM(MO17/(MG17+MO17))),"-")</f>
        <v>-</v>
      </c>
      <c r="MX17" s="80" t="str">
        <f t="shared" ref="MX17:MX44" si="277">IF(MH17&gt;0,(SUM(MP17/(MH17+MP17))),"-")</f>
        <v>-</v>
      </c>
      <c r="MY17" s="80" t="str">
        <f t="shared" ref="MY17:MY44" si="278">IF(MI17&gt;0,(SUM(MQ17/(MI17+MQ17))),"-")</f>
        <v>-</v>
      </c>
      <c r="MZ17" s="81" t="str">
        <f t="shared" ref="MZ17:MZ44" si="279">IF(MJ17&gt;0,(SUM(MR17/(MJ17+MR17))),"-")</f>
        <v>-</v>
      </c>
      <c r="NB17" s="19">
        <f>SUMIFS(Raw!$I:$I, Raw!$A:$A, 'Calls Abandoned'!NB$14, Raw!$F:$F, 'Calls Abandoned'!$C17, Raw!$H:$H, "A03")</f>
        <v>0</v>
      </c>
      <c r="NC17" s="29">
        <f>SUMIFS(Raw!$I:$I, Raw!$A:$A, 'Calls Abandoned'!NC$14, Raw!$F:$F, 'Calls Abandoned'!$C17, Raw!$H:$H, "A03")</f>
        <v>0</v>
      </c>
      <c r="ND17" s="29">
        <f>SUMIFS(Raw!$I:$I, Raw!$A:$A, 'Calls Abandoned'!ND$14, Raw!$F:$F, 'Calls Abandoned'!$C17, Raw!$H:$H, "A03")</f>
        <v>0</v>
      </c>
      <c r="NE17" s="29">
        <f>SUMIFS(Raw!$I:$I, Raw!$A:$A, 'Calls Abandoned'!NE$14, Raw!$F:$F, 'Calls Abandoned'!$C17, Raw!$H:$H, "A03")</f>
        <v>0</v>
      </c>
      <c r="NF17" s="29">
        <f>SUMIFS(Raw!$I:$I, Raw!$A:$A, 'Calls Abandoned'!NF$14, Raw!$F:$F, 'Calls Abandoned'!$C17, Raw!$H:$H, "A03")</f>
        <v>0</v>
      </c>
      <c r="NG17" s="29">
        <f>SUMIFS(Raw!$I:$I, Raw!$A:$A, 'Calls Abandoned'!NG$14, Raw!$F:$F, 'Calls Abandoned'!$C17, Raw!$H:$H, "A03")</f>
        <v>0</v>
      </c>
      <c r="NH17" s="30">
        <f>SUMIFS(Raw!$I:$I, Raw!$A:$A, 'Calls Abandoned'!NH$14, Raw!$F:$F, 'Calls Abandoned'!$C17, Raw!$H:$H, "A03")</f>
        <v>0</v>
      </c>
      <c r="NJ17" s="19">
        <f>SUMIFS(Raw!$I:$I, Raw!$A:$A, 'Calls Abandoned'!NJ$14, Raw!$F:$F, 'Calls Abandoned'!$C17, Raw!$H:$H, "B02")</f>
        <v>0</v>
      </c>
      <c r="NK17" s="29">
        <f>SUMIFS(Raw!$I:$I, Raw!$A:$A, 'Calls Abandoned'!NK$14, Raw!$F:$F, 'Calls Abandoned'!$C17, Raw!$H:$H, "B02")</f>
        <v>0</v>
      </c>
      <c r="NL17" s="29">
        <f>SUMIFS(Raw!$I:$I, Raw!$A:$A, 'Calls Abandoned'!NL$14, Raw!$F:$F, 'Calls Abandoned'!$C17, Raw!$H:$H, "B02")</f>
        <v>0</v>
      </c>
      <c r="NM17" s="29">
        <f>SUMIFS(Raw!$I:$I, Raw!$A:$A, 'Calls Abandoned'!NM$14, Raw!$F:$F, 'Calls Abandoned'!$C17, Raw!$H:$H, "B02")</f>
        <v>0</v>
      </c>
      <c r="NN17" s="29">
        <f>SUMIFS(Raw!$I:$I, Raw!$A:$A, 'Calls Abandoned'!NN$14, Raw!$F:$F, 'Calls Abandoned'!$C17, Raw!$H:$H, "B02")</f>
        <v>0</v>
      </c>
      <c r="NO17" s="29">
        <f>SUMIFS(Raw!$I:$I, Raw!$A:$A, 'Calls Abandoned'!NO$14, Raw!$F:$F, 'Calls Abandoned'!$C17, Raw!$H:$H, "B02")</f>
        <v>0</v>
      </c>
      <c r="NP17" s="30">
        <f>SUMIFS(Raw!$I:$I, Raw!$A:$A, 'Calls Abandoned'!NP$14, Raw!$F:$F, 'Calls Abandoned'!$C17, Raw!$H:$H, "B02")</f>
        <v>0</v>
      </c>
      <c r="NQ17" s="70"/>
      <c r="NR17" s="79" t="str">
        <f t="shared" ref="NR17:NR44" si="280">IF(NB17&gt;0,(SUM(NJ17/(NB17+NJ17))),"-")</f>
        <v>-</v>
      </c>
      <c r="NS17" s="80" t="str">
        <f t="shared" ref="NS17:NS44" si="281">IF(NC17&gt;0,(SUM(NK17/(NC17+NK17))),"-")</f>
        <v>-</v>
      </c>
      <c r="NT17" s="80" t="str">
        <f t="shared" ref="NT17:NT44" si="282">IF(ND17&gt;0,(SUM(NL17/(ND17+NL17))),"-")</f>
        <v>-</v>
      </c>
      <c r="NU17" s="80" t="str">
        <f t="shared" ref="NU17:NU44" si="283">IF(NE17&gt;0,(SUM(NM17/(NE17+NM17))),"-")</f>
        <v>-</v>
      </c>
      <c r="NV17" s="80" t="str">
        <f t="shared" ref="NV17:NV44" si="284">IF(NF17&gt;0,(SUM(NN17/(NF17+NN17))),"-")</f>
        <v>-</v>
      </c>
      <c r="NW17" s="80" t="str">
        <f t="shared" ref="NW17:NW44" si="285">IF(NG17&gt;0,(SUM(NO17/(NG17+NO17))),"-")</f>
        <v>-</v>
      </c>
      <c r="NX17" s="81" t="str">
        <f t="shared" ref="NX17:NX44" si="286">IF(NH17&gt;0,(SUM(NP17/(NH17+NP17))),"-")</f>
        <v>-</v>
      </c>
      <c r="NZ17" s="19">
        <f>SUMIFS(Raw!$I:$I, Raw!$A:$A, 'Calls Abandoned'!NZ$14, Raw!$F:$F, 'Calls Abandoned'!$C17, Raw!$H:$H, "A03")</f>
        <v>0</v>
      </c>
      <c r="OA17" s="29">
        <f>SUMIFS(Raw!$I:$I, Raw!$A:$A, 'Calls Abandoned'!OA$14, Raw!$F:$F, 'Calls Abandoned'!$C17, Raw!$H:$H, "A03")</f>
        <v>0</v>
      </c>
      <c r="OB17" s="29">
        <f>SUMIFS(Raw!$I:$I, Raw!$A:$A, 'Calls Abandoned'!OB$14, Raw!$F:$F, 'Calls Abandoned'!$C17, Raw!$H:$H, "A03")</f>
        <v>0</v>
      </c>
      <c r="OC17" s="29">
        <f>SUMIFS(Raw!$I:$I, Raw!$A:$A, 'Calls Abandoned'!OC$14, Raw!$F:$F, 'Calls Abandoned'!$C17, Raw!$H:$H, "A03")</f>
        <v>0</v>
      </c>
      <c r="OD17" s="29">
        <f>SUMIFS(Raw!$I:$I, Raw!$A:$A, 'Calls Abandoned'!OD$14, Raw!$F:$F, 'Calls Abandoned'!$C17, Raw!$H:$H, "A03")</f>
        <v>0</v>
      </c>
      <c r="OE17" s="29">
        <f>SUMIFS(Raw!$I:$I, Raw!$A:$A, 'Calls Abandoned'!OE$14, Raw!$F:$F, 'Calls Abandoned'!$C17, Raw!$H:$H, "A03")</f>
        <v>0</v>
      </c>
      <c r="OF17" s="30">
        <f>SUMIFS(Raw!$I:$I, Raw!$A:$A, 'Calls Abandoned'!OF$14, Raw!$F:$F, 'Calls Abandoned'!$C17, Raw!$H:$H, "A03")</f>
        <v>0</v>
      </c>
      <c r="OH17" s="19">
        <f>SUMIFS(Raw!$I:$I, Raw!$A:$A, 'Calls Abandoned'!OH$14, Raw!$F:$F, 'Calls Abandoned'!$C17, Raw!$H:$H, "B02")</f>
        <v>0</v>
      </c>
      <c r="OI17" s="29">
        <f>SUMIFS(Raw!$I:$I, Raw!$A:$A, 'Calls Abandoned'!OI$14, Raw!$F:$F, 'Calls Abandoned'!$C17, Raw!$H:$H, "B02")</f>
        <v>0</v>
      </c>
      <c r="OJ17" s="29">
        <f>SUMIFS(Raw!$I:$I, Raw!$A:$A, 'Calls Abandoned'!OJ$14, Raw!$F:$F, 'Calls Abandoned'!$C17, Raw!$H:$H, "B02")</f>
        <v>0</v>
      </c>
      <c r="OK17" s="29">
        <f>SUMIFS(Raw!$I:$I, Raw!$A:$A, 'Calls Abandoned'!OK$14, Raw!$F:$F, 'Calls Abandoned'!$C17, Raw!$H:$H, "B02")</f>
        <v>0</v>
      </c>
      <c r="OL17" s="29">
        <f>SUMIFS(Raw!$I:$I, Raw!$A:$A, 'Calls Abandoned'!OL$14, Raw!$F:$F, 'Calls Abandoned'!$C17, Raw!$H:$H, "B02")</f>
        <v>0</v>
      </c>
      <c r="OM17" s="29">
        <f>SUMIFS(Raw!$I:$I, Raw!$A:$A, 'Calls Abandoned'!OM$14, Raw!$F:$F, 'Calls Abandoned'!$C17, Raw!$H:$H, "B02")</f>
        <v>0</v>
      </c>
      <c r="ON17" s="30">
        <f>SUMIFS(Raw!$I:$I, Raw!$A:$A, 'Calls Abandoned'!ON$14, Raw!$F:$F, 'Calls Abandoned'!$C17, Raw!$H:$H, "B02")</f>
        <v>0</v>
      </c>
      <c r="OO17" s="70"/>
      <c r="OP17" s="79" t="str">
        <f t="shared" ref="OP17:OP44" si="287">IF(NZ17&gt;0,(SUM(OH17/(NZ17+OH17))),"-")</f>
        <v>-</v>
      </c>
      <c r="OQ17" s="80" t="str">
        <f t="shared" ref="OQ17:OQ44" si="288">IF(OA17&gt;0,(SUM(OI17/(OA17+OI17))),"-")</f>
        <v>-</v>
      </c>
      <c r="OR17" s="80" t="str">
        <f t="shared" ref="OR17:OR44" si="289">IF(OB17&gt;0,(SUM(OJ17/(OB17+OJ17))),"-")</f>
        <v>-</v>
      </c>
      <c r="OS17" s="80" t="str">
        <f t="shared" ref="OS17:OS44" si="290">IF(OC17&gt;0,(SUM(OK17/(OC17+OK17))),"-")</f>
        <v>-</v>
      </c>
      <c r="OT17" s="80" t="str">
        <f t="shared" ref="OT17:OT44" si="291">IF(OD17&gt;0,(SUM(OL17/(OD17+OL17))),"-")</f>
        <v>-</v>
      </c>
      <c r="OU17" s="80" t="str">
        <f t="shared" ref="OU17:OU44" si="292">IF(OE17&gt;0,(SUM(OM17/(OE17+OM17))),"-")</f>
        <v>-</v>
      </c>
      <c r="OV17" s="81" t="str">
        <f t="shared" ref="OV17:OV44" si="293">IF(OF17&gt;0,(SUM(ON17/(OF17+ON17))),"-")</f>
        <v>-</v>
      </c>
      <c r="OX17" s="19">
        <f>SUMIFS(Raw!$I:$I, Raw!$A:$A, 'Calls Abandoned'!OX$14, Raw!$F:$F, 'Calls Abandoned'!$C17, Raw!$H:$H, "A03")</f>
        <v>0</v>
      </c>
      <c r="OY17" s="29">
        <f>SUMIFS(Raw!$I:$I, Raw!$A:$A, 'Calls Abandoned'!OY$14, Raw!$F:$F, 'Calls Abandoned'!$C17, Raw!$H:$H, "A03")</f>
        <v>0</v>
      </c>
      <c r="OZ17" s="29">
        <f>SUMIFS(Raw!$I:$I, Raw!$A:$A, 'Calls Abandoned'!OZ$14, Raw!$F:$F, 'Calls Abandoned'!$C17, Raw!$H:$H, "A03")</f>
        <v>0</v>
      </c>
      <c r="PA17" s="29">
        <f>SUMIFS(Raw!$I:$I, Raw!$A:$A, 'Calls Abandoned'!PA$14, Raw!$F:$F, 'Calls Abandoned'!$C17, Raw!$H:$H, "A03")</f>
        <v>0</v>
      </c>
      <c r="PB17" s="29">
        <f>SUMIFS(Raw!$I:$I, Raw!$A:$A, 'Calls Abandoned'!PB$14, Raw!$F:$F, 'Calls Abandoned'!$C17, Raw!$H:$H, "A03")</f>
        <v>0</v>
      </c>
      <c r="PC17" s="29">
        <f>SUMIFS(Raw!$I:$I, Raw!$A:$A, 'Calls Abandoned'!PC$14, Raw!$F:$F, 'Calls Abandoned'!$C17, Raw!$H:$H, "A03")</f>
        <v>0</v>
      </c>
      <c r="PD17" s="30">
        <f>SUMIFS(Raw!$I:$I, Raw!$A:$A, 'Calls Abandoned'!PD$14, Raw!$F:$F, 'Calls Abandoned'!$C17, Raw!$H:$H, "A03")</f>
        <v>0</v>
      </c>
      <c r="PF17" s="19">
        <f>SUMIFS(Raw!$I:$I, Raw!$A:$A, 'Calls Abandoned'!PF$14, Raw!$F:$F, 'Calls Abandoned'!$C17, Raw!$H:$H, "B02")</f>
        <v>0</v>
      </c>
      <c r="PG17" s="29">
        <f>SUMIFS(Raw!$I:$I, Raw!$A:$A, 'Calls Abandoned'!PG$14, Raw!$F:$F, 'Calls Abandoned'!$C17, Raw!$H:$H, "B02")</f>
        <v>0</v>
      </c>
      <c r="PH17" s="29">
        <f>SUMIFS(Raw!$I:$I, Raw!$A:$A, 'Calls Abandoned'!PH$14, Raw!$F:$F, 'Calls Abandoned'!$C17, Raw!$H:$H, "B02")</f>
        <v>0</v>
      </c>
      <c r="PI17" s="29">
        <f>SUMIFS(Raw!$I:$I, Raw!$A:$A, 'Calls Abandoned'!PI$14, Raw!$F:$F, 'Calls Abandoned'!$C17, Raw!$H:$H, "B02")</f>
        <v>0</v>
      </c>
      <c r="PJ17" s="29">
        <f>SUMIFS(Raw!$I:$I, Raw!$A:$A, 'Calls Abandoned'!PJ$14, Raw!$F:$F, 'Calls Abandoned'!$C17, Raw!$H:$H, "B02")</f>
        <v>0</v>
      </c>
      <c r="PK17" s="29">
        <f>SUMIFS(Raw!$I:$I, Raw!$A:$A, 'Calls Abandoned'!PK$14, Raw!$F:$F, 'Calls Abandoned'!$C17, Raw!$H:$H, "B02")</f>
        <v>0</v>
      </c>
      <c r="PL17" s="30">
        <f>SUMIFS(Raw!$I:$I, Raw!$A:$A, 'Calls Abandoned'!PL$14, Raw!$F:$F, 'Calls Abandoned'!$C17, Raw!$H:$H, "B02")</f>
        <v>0</v>
      </c>
      <c r="PM17" s="70"/>
      <c r="PN17" s="79" t="str">
        <f t="shared" ref="PN17:PN44" si="294">IF(OX17&gt;0,(SUM(PF17/(OX17+PF17))),"-")</f>
        <v>-</v>
      </c>
      <c r="PO17" s="80" t="str">
        <f t="shared" ref="PO17:PO44" si="295">IF(OY17&gt;0,(SUM(PG17/(OY17+PG17))),"-")</f>
        <v>-</v>
      </c>
      <c r="PP17" s="80" t="str">
        <f t="shared" ref="PP17:PP44" si="296">IF(OZ17&gt;0,(SUM(PH17/(OZ17+PH17))),"-")</f>
        <v>-</v>
      </c>
      <c r="PQ17" s="80" t="str">
        <f t="shared" ref="PQ17:PQ44" si="297">IF(PA17&gt;0,(SUM(PI17/(PA17+PI17))),"-")</f>
        <v>-</v>
      </c>
      <c r="PR17" s="80" t="str">
        <f t="shared" ref="PR17:PR44" si="298">IF(PB17&gt;0,(SUM(PJ17/(PB17+PJ17))),"-")</f>
        <v>-</v>
      </c>
      <c r="PS17" s="80" t="str">
        <f t="shared" ref="PS17:PS44" si="299">IF(PC17&gt;0,(SUM(PK17/(PC17+PK17))),"-")</f>
        <v>-</v>
      </c>
      <c r="PT17" s="81" t="str">
        <f t="shared" ref="PT17:PT44" si="300">IF(PD17&gt;0,(SUM(PL17/(PD17+PL17))),"-")</f>
        <v>-</v>
      </c>
      <c r="PV17" s="19">
        <f>SUMIFS(Raw!$I:$I, Raw!$A:$A, 'Calls Abandoned'!PV$14, Raw!$F:$F, 'Calls Abandoned'!$C17, Raw!$H:$H, "A03")</f>
        <v>0</v>
      </c>
      <c r="PW17" s="29">
        <f>SUMIFS(Raw!$I:$I, Raw!$A:$A, 'Calls Abandoned'!PW$14, Raw!$F:$F, 'Calls Abandoned'!$C17, Raw!$H:$H, "A03")</f>
        <v>0</v>
      </c>
      <c r="PX17" s="29">
        <f>SUMIFS(Raw!$I:$I, Raw!$A:$A, 'Calls Abandoned'!PX$14, Raw!$F:$F, 'Calls Abandoned'!$C17, Raw!$H:$H, "A03")</f>
        <v>0</v>
      </c>
      <c r="PY17" s="29">
        <f>SUMIFS(Raw!$I:$I, Raw!$A:$A, 'Calls Abandoned'!PY$14, Raw!$F:$F, 'Calls Abandoned'!$C17, Raw!$H:$H, "A03")</f>
        <v>0</v>
      </c>
      <c r="PZ17" s="29">
        <f>SUMIFS(Raw!$I:$I, Raw!$A:$A, 'Calls Abandoned'!PZ$14, Raw!$F:$F, 'Calls Abandoned'!$C17, Raw!$H:$H, "A03")</f>
        <v>0</v>
      </c>
      <c r="QA17" s="29">
        <f>SUMIFS(Raw!$I:$I, Raw!$A:$A, 'Calls Abandoned'!QA$14, Raw!$F:$F, 'Calls Abandoned'!$C17, Raw!$H:$H, "A03")</f>
        <v>0</v>
      </c>
      <c r="QB17" s="30">
        <f>SUMIFS(Raw!$I:$I, Raw!$A:$A, 'Calls Abandoned'!QB$14, Raw!$F:$F, 'Calls Abandoned'!$C17, Raw!$H:$H, "A03")</f>
        <v>0</v>
      </c>
      <c r="QD17" s="19">
        <f>SUMIFS(Raw!$I:$I, Raw!$A:$A, 'Calls Abandoned'!QD$14, Raw!$F:$F, 'Calls Abandoned'!$C17, Raw!$H:$H, "B02")</f>
        <v>0</v>
      </c>
      <c r="QE17" s="29">
        <f>SUMIFS(Raw!$I:$I, Raw!$A:$A, 'Calls Abandoned'!QE$14, Raw!$F:$F, 'Calls Abandoned'!$C17, Raw!$H:$H, "B02")</f>
        <v>0</v>
      </c>
      <c r="QF17" s="29">
        <f>SUMIFS(Raw!$I:$I, Raw!$A:$A, 'Calls Abandoned'!QF$14, Raw!$F:$F, 'Calls Abandoned'!$C17, Raw!$H:$H, "B02")</f>
        <v>0</v>
      </c>
      <c r="QG17" s="29">
        <f>SUMIFS(Raw!$I:$I, Raw!$A:$A, 'Calls Abandoned'!QG$14, Raw!$F:$F, 'Calls Abandoned'!$C17, Raw!$H:$H, "B02")</f>
        <v>0</v>
      </c>
      <c r="QH17" s="29">
        <f>SUMIFS(Raw!$I:$I, Raw!$A:$A, 'Calls Abandoned'!QH$14, Raw!$F:$F, 'Calls Abandoned'!$C17, Raw!$H:$H, "B02")</f>
        <v>0</v>
      </c>
      <c r="QI17" s="29">
        <f>SUMIFS(Raw!$I:$I, Raw!$A:$A, 'Calls Abandoned'!QI$14, Raw!$F:$F, 'Calls Abandoned'!$C17, Raw!$H:$H, "B02")</f>
        <v>0</v>
      </c>
      <c r="QJ17" s="30">
        <f>SUMIFS(Raw!$I:$I, Raw!$A:$A, 'Calls Abandoned'!QJ$14, Raw!$F:$F, 'Calls Abandoned'!$C17, Raw!$H:$H, "B02")</f>
        <v>0</v>
      </c>
      <c r="QK17" s="70"/>
      <c r="QL17" s="79" t="str">
        <f t="shared" ref="QL17:QL44" si="301">IF(PV17&gt;0,(SUM(QD17/(PV17+QD17))),"-")</f>
        <v>-</v>
      </c>
      <c r="QM17" s="80" t="str">
        <f t="shared" ref="QM17:QM44" si="302">IF(PW17&gt;0,(SUM(QE17/(PW17+QE17))),"-")</f>
        <v>-</v>
      </c>
      <c r="QN17" s="80" t="str">
        <f t="shared" ref="QN17:QN44" si="303">IF(PX17&gt;0,(SUM(QF17/(PX17+QF17))),"-")</f>
        <v>-</v>
      </c>
      <c r="QO17" s="80" t="str">
        <f t="shared" ref="QO17:QO44" si="304">IF(PY17&gt;0,(SUM(QG17/(PY17+QG17))),"-")</f>
        <v>-</v>
      </c>
      <c r="QP17" s="80" t="str">
        <f t="shared" ref="QP17:QP44" si="305">IF(PZ17&gt;0,(SUM(QH17/(PZ17+QH17))),"-")</f>
        <v>-</v>
      </c>
      <c r="QQ17" s="80" t="str">
        <f t="shared" ref="QQ17:QQ44" si="306">IF(QA17&gt;0,(SUM(QI17/(QA17+QI17))),"-")</f>
        <v>-</v>
      </c>
      <c r="QR17" s="81" t="str">
        <f t="shared" ref="QR17:QR44" si="307">IF(QB17&gt;0,(SUM(QJ17/(QB17+QJ17))),"-")</f>
        <v>-</v>
      </c>
    </row>
    <row r="18" spans="2:460" x14ac:dyDescent="0.35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964</v>
      </c>
      <c r="O18" s="35">
        <v>849</v>
      </c>
      <c r="P18" s="35">
        <v>332</v>
      </c>
      <c r="Q18" s="35">
        <v>289</v>
      </c>
      <c r="R18" s="35">
        <v>336</v>
      </c>
      <c r="S18" s="35">
        <v>845</v>
      </c>
      <c r="T18" s="36">
        <v>533</v>
      </c>
      <c r="U18" s="70"/>
      <c r="V18" s="82">
        <v>0.14801166896975279</v>
      </c>
      <c r="W18" s="83">
        <v>0.14463373083475298</v>
      </c>
      <c r="X18" s="83">
        <v>5.9222261862290404E-2</v>
      </c>
      <c r="Y18" s="83">
        <v>5.0260869565217393E-2</v>
      </c>
      <c r="Z18" s="83">
        <v>5.8854440357330534E-2</v>
      </c>
      <c r="AA18" s="83">
        <v>9.3205382748731525E-2</v>
      </c>
      <c r="AB18" s="84">
        <v>6.8659023573360817E-2</v>
      </c>
      <c r="AD18" s="34">
        <v>5540</v>
      </c>
      <c r="AE18" s="35">
        <v>5184</v>
      </c>
      <c r="AF18" s="35">
        <v>5441</v>
      </c>
      <c r="AG18" s="35">
        <v>5390</v>
      </c>
      <c r="AH18" s="35">
        <v>5460</v>
      </c>
      <c r="AI18" s="35">
        <v>8446</v>
      </c>
      <c r="AJ18" s="36">
        <v>7481</v>
      </c>
      <c r="AL18" s="34">
        <v>1324</v>
      </c>
      <c r="AM18" s="35">
        <v>979</v>
      </c>
      <c r="AN18" s="35">
        <v>350</v>
      </c>
      <c r="AO18" s="35">
        <v>434</v>
      </c>
      <c r="AP18" s="35">
        <v>403</v>
      </c>
      <c r="AQ18" s="35">
        <v>741</v>
      </c>
      <c r="AR18" s="36">
        <v>350</v>
      </c>
      <c r="AS18" s="70"/>
      <c r="AT18" s="82">
        <v>0.19289044289044288</v>
      </c>
      <c r="AU18" s="83">
        <v>0.15885120882687004</v>
      </c>
      <c r="AV18" s="83">
        <v>6.0438611638749785E-2</v>
      </c>
      <c r="AW18" s="83">
        <v>7.4519230769230768E-2</v>
      </c>
      <c r="AX18" s="83">
        <v>6.8736141906873618E-2</v>
      </c>
      <c r="AY18" s="83">
        <v>8.0657450745618808E-2</v>
      </c>
      <c r="AZ18" s="84">
        <v>4.4694164219129105E-2</v>
      </c>
      <c r="BB18" s="34">
        <v>5803</v>
      </c>
      <c r="BC18" s="35">
        <v>5310</v>
      </c>
      <c r="BD18" s="35">
        <v>5259</v>
      </c>
      <c r="BE18" s="35">
        <v>4750</v>
      </c>
      <c r="BF18" s="35">
        <v>4749</v>
      </c>
      <c r="BG18" s="35">
        <v>7674</v>
      </c>
      <c r="BH18" s="36">
        <v>7153</v>
      </c>
      <c r="BJ18" s="34">
        <v>804</v>
      </c>
      <c r="BK18" s="35">
        <v>512</v>
      </c>
      <c r="BL18" s="35">
        <v>238</v>
      </c>
      <c r="BM18" s="35">
        <v>273</v>
      </c>
      <c r="BN18" s="35">
        <v>297</v>
      </c>
      <c r="BO18" s="35">
        <v>279</v>
      </c>
      <c r="BP18" s="36">
        <v>250</v>
      </c>
      <c r="BQ18" s="70"/>
      <c r="BR18" s="82">
        <v>0.12168911760254275</v>
      </c>
      <c r="BS18" s="83">
        <v>8.7942287873582964E-2</v>
      </c>
      <c r="BT18" s="83">
        <v>4.329634346006913E-2</v>
      </c>
      <c r="BU18" s="83">
        <v>5.4349990045789366E-2</v>
      </c>
      <c r="BV18" s="83">
        <v>5.8858501783590964E-2</v>
      </c>
      <c r="BW18" s="83">
        <v>3.5081101471142968E-2</v>
      </c>
      <c r="BX18" s="84">
        <v>3.3770093205457249E-2</v>
      </c>
      <c r="BZ18" s="34">
        <v>5701</v>
      </c>
      <c r="CA18" s="35">
        <v>4981</v>
      </c>
      <c r="CB18" s="35">
        <v>4957</v>
      </c>
      <c r="CC18" s="35">
        <v>4814</v>
      </c>
      <c r="CD18" s="35">
        <v>4790</v>
      </c>
      <c r="CE18" s="35">
        <v>7922</v>
      </c>
      <c r="CF18" s="36">
        <v>7319</v>
      </c>
      <c r="CH18" s="34">
        <v>393</v>
      </c>
      <c r="CI18" s="35">
        <v>334</v>
      </c>
      <c r="CJ18" s="35">
        <v>217</v>
      </c>
      <c r="CK18" s="35">
        <v>507</v>
      </c>
      <c r="CL18" s="35">
        <v>561</v>
      </c>
      <c r="CM18" s="35">
        <v>222</v>
      </c>
      <c r="CN18" s="36">
        <v>227</v>
      </c>
      <c r="CO18" s="70"/>
      <c r="CP18" s="82">
        <v>6.4489661962586153E-2</v>
      </c>
      <c r="CQ18" s="83">
        <v>6.2841015992474131E-2</v>
      </c>
      <c r="CR18" s="83">
        <v>4.1940471588712794E-2</v>
      </c>
      <c r="CS18" s="83">
        <v>9.5282841571133245E-2</v>
      </c>
      <c r="CT18" s="83">
        <v>0.10484021678190993</v>
      </c>
      <c r="CU18" s="83">
        <v>2.7259332023575639E-2</v>
      </c>
      <c r="CV18" s="84">
        <v>3.0082162735223961E-2</v>
      </c>
      <c r="CX18" s="34">
        <v>5349</v>
      </c>
      <c r="CY18" s="35">
        <v>4554</v>
      </c>
      <c r="CZ18" s="35">
        <v>4200</v>
      </c>
      <c r="DA18" s="35">
        <v>4498</v>
      </c>
      <c r="DB18" s="35">
        <v>8766</v>
      </c>
      <c r="DC18" s="35">
        <v>8965</v>
      </c>
      <c r="DD18" s="36">
        <v>7977</v>
      </c>
      <c r="DF18" s="34">
        <v>331</v>
      </c>
      <c r="DG18" s="35">
        <v>228</v>
      </c>
      <c r="DH18" s="35">
        <v>51</v>
      </c>
      <c r="DI18" s="35">
        <v>8</v>
      </c>
      <c r="DJ18" s="35">
        <v>134</v>
      </c>
      <c r="DK18" s="35">
        <v>1239</v>
      </c>
      <c r="DL18" s="36">
        <v>385</v>
      </c>
      <c r="DM18" s="70"/>
      <c r="DN18" s="82">
        <v>5.8274647887323942E-2</v>
      </c>
      <c r="DO18" s="83">
        <v>4.7678795483061483E-2</v>
      </c>
      <c r="DP18" s="83">
        <v>1.1997177134791814E-2</v>
      </c>
      <c r="DQ18" s="83">
        <v>1.7754105636928539E-3</v>
      </c>
      <c r="DR18" s="83">
        <v>1.50561797752809E-2</v>
      </c>
      <c r="DS18" s="83">
        <v>0.12142297138377108</v>
      </c>
      <c r="DT18" s="84">
        <v>4.6041616838077018E-2</v>
      </c>
      <c r="DV18" s="34">
        <v>5613</v>
      </c>
      <c r="DW18" s="35">
        <v>4903</v>
      </c>
      <c r="DX18" s="35">
        <v>4120</v>
      </c>
      <c r="DY18" s="35">
        <v>6300</v>
      </c>
      <c r="DZ18" s="35">
        <v>5387</v>
      </c>
      <c r="EA18" s="35">
        <v>8135</v>
      </c>
      <c r="EB18" s="36">
        <v>6780</v>
      </c>
      <c r="ED18" s="34">
        <v>544</v>
      </c>
      <c r="EE18" s="35">
        <v>375</v>
      </c>
      <c r="EF18" s="35">
        <v>209</v>
      </c>
      <c r="EG18" s="35">
        <v>12</v>
      </c>
      <c r="EH18" s="35">
        <v>534</v>
      </c>
      <c r="EI18" s="35">
        <v>418</v>
      </c>
      <c r="EJ18" s="36">
        <v>200</v>
      </c>
      <c r="EK18" s="70"/>
      <c r="EL18" s="82">
        <v>8.8354718206918953E-2</v>
      </c>
      <c r="EM18" s="83">
        <v>7.1049640015157262E-2</v>
      </c>
      <c r="EN18" s="83">
        <v>4.8279048279048282E-2</v>
      </c>
      <c r="EO18" s="83">
        <v>1.9011406844106464E-3</v>
      </c>
      <c r="EP18" s="83">
        <v>9.0187468333051843E-2</v>
      </c>
      <c r="EQ18" s="83">
        <v>4.8871740909622353E-2</v>
      </c>
      <c r="ER18" s="84">
        <v>2.865329512893983E-2</v>
      </c>
      <c r="ET18" s="34">
        <v>4968</v>
      </c>
      <c r="EU18" s="35">
        <v>4355</v>
      </c>
      <c r="EV18" s="35">
        <v>4594</v>
      </c>
      <c r="EW18" s="35">
        <v>4660</v>
      </c>
      <c r="EX18" s="35">
        <v>4799</v>
      </c>
      <c r="EY18" s="35">
        <v>7416</v>
      </c>
      <c r="EZ18" s="36">
        <v>6364</v>
      </c>
      <c r="FB18" s="34">
        <v>542</v>
      </c>
      <c r="FC18" s="35">
        <v>609</v>
      </c>
      <c r="FD18" s="35">
        <v>555</v>
      </c>
      <c r="FE18" s="35">
        <v>321</v>
      </c>
      <c r="FF18" s="35">
        <v>597</v>
      </c>
      <c r="FG18" s="35">
        <v>369</v>
      </c>
      <c r="FH18" s="36">
        <v>202</v>
      </c>
      <c r="FI18" s="70"/>
      <c r="FJ18" s="82">
        <v>9.8366606170598905E-2</v>
      </c>
      <c r="FK18" s="83">
        <v>0.12268331990330379</v>
      </c>
      <c r="FL18" s="83">
        <v>0.10778791998446301</v>
      </c>
      <c r="FM18" s="83">
        <v>6.4444890584220038E-2</v>
      </c>
      <c r="FN18" s="83">
        <v>0.11063750926612305</v>
      </c>
      <c r="FO18" s="83">
        <v>4.7398843930635835E-2</v>
      </c>
      <c r="FP18" s="84">
        <v>3.0764544623819678E-2</v>
      </c>
      <c r="FR18" s="34">
        <v>5071</v>
      </c>
      <c r="FS18" s="35">
        <v>4339</v>
      </c>
      <c r="FT18" s="35">
        <v>4268</v>
      </c>
      <c r="FU18" s="35">
        <v>4268</v>
      </c>
      <c r="FV18" s="35">
        <v>4448</v>
      </c>
      <c r="FW18" s="35">
        <v>6616</v>
      </c>
      <c r="FX18" s="36">
        <v>5741</v>
      </c>
      <c r="FZ18" s="34">
        <v>735</v>
      </c>
      <c r="GA18" s="35">
        <v>436</v>
      </c>
      <c r="GB18" s="35">
        <v>295</v>
      </c>
      <c r="GC18" s="35">
        <v>231</v>
      </c>
      <c r="GD18" s="35">
        <v>434</v>
      </c>
      <c r="GE18" s="35">
        <v>322</v>
      </c>
      <c r="GF18" s="36">
        <v>123</v>
      </c>
      <c r="GG18" s="70"/>
      <c r="GH18" s="82">
        <v>0.12659317946951429</v>
      </c>
      <c r="GI18" s="83">
        <v>9.1308900523560207E-2</v>
      </c>
      <c r="GJ18" s="83">
        <v>6.4650449265833881E-2</v>
      </c>
      <c r="GK18" s="83">
        <v>5.1344743276283619E-2</v>
      </c>
      <c r="GL18" s="83">
        <v>8.8897992625972963E-2</v>
      </c>
      <c r="GM18" s="83">
        <v>4.6411069472470451E-2</v>
      </c>
      <c r="GN18" s="84">
        <v>2.0975443383356072E-2</v>
      </c>
      <c r="GP18" s="34">
        <f>SUMIFS(Raw!$I:$I, Raw!$A:$A, 'Calls Abandoned'!GP$14, Raw!$F:$F, 'Calls Abandoned'!$C18, Raw!$H:$H, "A03")</f>
        <v>4758</v>
      </c>
      <c r="GQ18" s="35">
        <f>SUMIFS(Raw!$I:$I, Raw!$A:$A, 'Calls Abandoned'!GQ$14, Raw!$F:$F, 'Calls Abandoned'!$C18, Raw!$H:$H, "A03")</f>
        <v>4429</v>
      </c>
      <c r="GR18" s="35">
        <f>SUMIFS(Raw!$I:$I, Raw!$A:$A, 'Calls Abandoned'!GR$14, Raw!$F:$F, 'Calls Abandoned'!$C18, Raw!$H:$H, "A03")</f>
        <v>4212</v>
      </c>
      <c r="GS18" s="35">
        <f>SUMIFS(Raw!$I:$I, Raw!$A:$A, 'Calls Abandoned'!GS$14, Raw!$F:$F, 'Calls Abandoned'!$C18, Raw!$H:$H, "A03")</f>
        <v>4426</v>
      </c>
      <c r="GT18" s="35">
        <f>SUMIFS(Raw!$I:$I, Raw!$A:$A, 'Calls Abandoned'!GT$14, Raw!$F:$F, 'Calls Abandoned'!$C18, Raw!$H:$H, "A03")</f>
        <v>4298</v>
      </c>
      <c r="GU18" s="35">
        <f>SUMIFS(Raw!$I:$I, Raw!$A:$A, 'Calls Abandoned'!GU$14, Raw!$F:$F, 'Calls Abandoned'!$C18, Raw!$H:$H, "A03")</f>
        <v>7201</v>
      </c>
      <c r="GV18" s="36">
        <f>SUMIFS(Raw!$I:$I, Raw!$A:$A, 'Calls Abandoned'!GV$14, Raw!$F:$F, 'Calls Abandoned'!$C18, Raw!$H:$H, "A03")</f>
        <v>6225</v>
      </c>
      <c r="GX18" s="34">
        <f>SUMIFS(Raw!$I:$I, Raw!$A:$A, 'Calls Abandoned'!GX$14, Raw!$F:$F, 'Calls Abandoned'!$C18, Raw!$H:$H, "B02")</f>
        <v>433</v>
      </c>
      <c r="GY18" s="35">
        <f>SUMIFS(Raw!$I:$I, Raw!$A:$A, 'Calls Abandoned'!GY$14, Raw!$F:$F, 'Calls Abandoned'!$C18, Raw!$H:$H, "B02")</f>
        <v>335</v>
      </c>
      <c r="GZ18" s="35">
        <f>SUMIFS(Raw!$I:$I, Raw!$A:$A, 'Calls Abandoned'!GZ$14, Raw!$F:$F, 'Calls Abandoned'!$C18, Raw!$H:$H, "B02")</f>
        <v>323</v>
      </c>
      <c r="HA18" s="35">
        <f>SUMIFS(Raw!$I:$I, Raw!$A:$A, 'Calls Abandoned'!HA$14, Raw!$F:$F, 'Calls Abandoned'!$C18, Raw!$H:$H, "B02")</f>
        <v>329</v>
      </c>
      <c r="HB18" s="35">
        <f>SUMIFS(Raw!$I:$I, Raw!$A:$A, 'Calls Abandoned'!HB$14, Raw!$F:$F, 'Calls Abandoned'!$C18, Raw!$H:$H, "B02")</f>
        <v>909</v>
      </c>
      <c r="HC18" s="35">
        <f>SUMIFS(Raw!$I:$I, Raw!$A:$A, 'Calls Abandoned'!HC$14, Raw!$F:$F, 'Calls Abandoned'!$C18, Raw!$H:$H, "B02")</f>
        <v>430</v>
      </c>
      <c r="HD18" s="36">
        <f>SUMIFS(Raw!$I:$I, Raw!$A:$A, 'Calls Abandoned'!HD$14, Raw!$F:$F, 'Calls Abandoned'!$C18, Raw!$H:$H, "B02")</f>
        <v>201</v>
      </c>
      <c r="HE18" s="70"/>
      <c r="HF18" s="82">
        <f t="shared" si="231"/>
        <v>8.3413600462338658E-2</v>
      </c>
      <c r="HG18" s="83">
        <f t="shared" si="232"/>
        <v>7.0319059613769941E-2</v>
      </c>
      <c r="HH18" s="83">
        <f t="shared" si="233"/>
        <v>7.1223814773980154E-2</v>
      </c>
      <c r="HI18" s="83">
        <f t="shared" si="234"/>
        <v>6.9190325972660352E-2</v>
      </c>
      <c r="HJ18" s="83">
        <f t="shared" si="235"/>
        <v>0.17457269060879585</v>
      </c>
      <c r="HK18" s="83">
        <f t="shared" si="236"/>
        <v>5.6349102345695193E-2</v>
      </c>
      <c r="HL18" s="84">
        <f t="shared" si="237"/>
        <v>3.1279178338001867E-2</v>
      </c>
      <c r="HN18" s="34">
        <f>SUMIFS(Raw!$I:$I, Raw!$A:$A, 'Calls Abandoned'!HN$14, Raw!$F:$F, 'Calls Abandoned'!$C18, Raw!$H:$H, "A03")</f>
        <v>0</v>
      </c>
      <c r="HO18" s="35">
        <f>SUMIFS(Raw!$I:$I, Raw!$A:$A, 'Calls Abandoned'!HO$14, Raw!$F:$F, 'Calls Abandoned'!$C18, Raw!$H:$H, "A03")</f>
        <v>0</v>
      </c>
      <c r="HP18" s="35">
        <f>SUMIFS(Raw!$I:$I, Raw!$A:$A, 'Calls Abandoned'!HP$14, Raw!$F:$F, 'Calls Abandoned'!$C18, Raw!$H:$H, "A03")</f>
        <v>0</v>
      </c>
      <c r="HQ18" s="35">
        <f>SUMIFS(Raw!$I:$I, Raw!$A:$A, 'Calls Abandoned'!HQ$14, Raw!$F:$F, 'Calls Abandoned'!$C18, Raw!$H:$H, "A03")</f>
        <v>0</v>
      </c>
      <c r="HR18" s="35">
        <f>SUMIFS(Raw!$I:$I, Raw!$A:$A, 'Calls Abandoned'!HR$14, Raw!$F:$F, 'Calls Abandoned'!$C18, Raw!$H:$H, "A03")</f>
        <v>0</v>
      </c>
      <c r="HS18" s="35">
        <f>SUMIFS(Raw!$I:$I, Raw!$A:$A, 'Calls Abandoned'!HS$14, Raw!$F:$F, 'Calls Abandoned'!$C18, Raw!$H:$H, "A03")</f>
        <v>0</v>
      </c>
      <c r="HT18" s="36">
        <f>SUMIFS(Raw!$I:$I, Raw!$A:$A, 'Calls Abandoned'!HT$14, Raw!$F:$F, 'Calls Abandoned'!$C18, Raw!$H:$H, "A03")</f>
        <v>0</v>
      </c>
      <c r="HV18" s="34">
        <f>SUMIFS(Raw!$I:$I, Raw!$A:$A, 'Calls Abandoned'!HV$14, Raw!$F:$F, 'Calls Abandoned'!$C18, Raw!$H:$H, "B02")</f>
        <v>0</v>
      </c>
      <c r="HW18" s="35">
        <f>SUMIFS(Raw!$I:$I, Raw!$A:$A, 'Calls Abandoned'!HW$14, Raw!$F:$F, 'Calls Abandoned'!$C18, Raw!$H:$H, "B02")</f>
        <v>0</v>
      </c>
      <c r="HX18" s="35">
        <f>SUMIFS(Raw!$I:$I, Raw!$A:$A, 'Calls Abandoned'!HX$14, Raw!$F:$F, 'Calls Abandoned'!$C18, Raw!$H:$H, "B02")</f>
        <v>0</v>
      </c>
      <c r="HY18" s="35">
        <f>SUMIFS(Raw!$I:$I, Raw!$A:$A, 'Calls Abandoned'!HY$14, Raw!$F:$F, 'Calls Abandoned'!$C18, Raw!$H:$H, "B02")</f>
        <v>0</v>
      </c>
      <c r="HZ18" s="35">
        <f>SUMIFS(Raw!$I:$I, Raw!$A:$A, 'Calls Abandoned'!HZ$14, Raw!$F:$F, 'Calls Abandoned'!$C18, Raw!$H:$H, "B02")</f>
        <v>0</v>
      </c>
      <c r="IA18" s="35">
        <f>SUMIFS(Raw!$I:$I, Raw!$A:$A, 'Calls Abandoned'!IA$14, Raw!$F:$F, 'Calls Abandoned'!$C18, Raw!$H:$H, "B02")</f>
        <v>0</v>
      </c>
      <c r="IB18" s="36">
        <f>SUMIFS(Raw!$I:$I, Raw!$A:$A, 'Calls Abandoned'!IB$14, Raw!$F:$F, 'Calls Abandoned'!$C18, Raw!$H:$H, "B02")</f>
        <v>0</v>
      </c>
      <c r="IC18" s="70"/>
      <c r="ID18" s="82" t="str">
        <f t="shared" si="238"/>
        <v>-</v>
      </c>
      <c r="IE18" s="83" t="str">
        <f t="shared" si="239"/>
        <v>-</v>
      </c>
      <c r="IF18" s="83" t="str">
        <f t="shared" si="240"/>
        <v>-</v>
      </c>
      <c r="IG18" s="83" t="str">
        <f t="shared" si="241"/>
        <v>-</v>
      </c>
      <c r="IH18" s="83" t="str">
        <f t="shared" si="242"/>
        <v>-</v>
      </c>
      <c r="II18" s="83" t="str">
        <f t="shared" si="243"/>
        <v>-</v>
      </c>
      <c r="IJ18" s="84" t="str">
        <f t="shared" si="244"/>
        <v>-</v>
      </c>
      <c r="IL18" s="34">
        <f>SUMIFS(Raw!$I:$I, Raw!$A:$A, 'Calls Abandoned'!IL$14, Raw!$F:$F, 'Calls Abandoned'!$C18, Raw!$H:$H, "A03")</f>
        <v>0</v>
      </c>
      <c r="IM18" s="35">
        <f>SUMIFS(Raw!$I:$I, Raw!$A:$A, 'Calls Abandoned'!IM$14, Raw!$F:$F, 'Calls Abandoned'!$C18, Raw!$H:$H, "A03")</f>
        <v>0</v>
      </c>
      <c r="IN18" s="35">
        <f>SUMIFS(Raw!$I:$I, Raw!$A:$A, 'Calls Abandoned'!IN$14, Raw!$F:$F, 'Calls Abandoned'!$C18, Raw!$H:$H, "A03")</f>
        <v>0</v>
      </c>
      <c r="IO18" s="35">
        <f>SUMIFS(Raw!$I:$I, Raw!$A:$A, 'Calls Abandoned'!IO$14, Raw!$F:$F, 'Calls Abandoned'!$C18, Raw!$H:$H, "A03")</f>
        <v>0</v>
      </c>
      <c r="IP18" s="35">
        <f>SUMIFS(Raw!$I:$I, Raw!$A:$A, 'Calls Abandoned'!IP$14, Raw!$F:$F, 'Calls Abandoned'!$C18, Raw!$H:$H, "A03")</f>
        <v>0</v>
      </c>
      <c r="IQ18" s="35">
        <f>SUMIFS(Raw!$I:$I, Raw!$A:$A, 'Calls Abandoned'!IQ$14, Raw!$F:$F, 'Calls Abandoned'!$C18, Raw!$H:$H, "A03")</f>
        <v>0</v>
      </c>
      <c r="IR18" s="36">
        <f>SUMIFS(Raw!$I:$I, Raw!$A:$A, 'Calls Abandoned'!IR$14, Raw!$F:$F, 'Calls Abandoned'!$C18, Raw!$H:$H, "A03")</f>
        <v>0</v>
      </c>
      <c r="IT18" s="34">
        <f>SUMIFS(Raw!$I:$I, Raw!$A:$A, 'Calls Abandoned'!IT$14, Raw!$F:$F, 'Calls Abandoned'!$C18, Raw!$H:$H, "B02")</f>
        <v>0</v>
      </c>
      <c r="IU18" s="35">
        <f>SUMIFS(Raw!$I:$I, Raw!$A:$A, 'Calls Abandoned'!IU$14, Raw!$F:$F, 'Calls Abandoned'!$C18, Raw!$H:$H, "B02")</f>
        <v>0</v>
      </c>
      <c r="IV18" s="35">
        <f>SUMIFS(Raw!$I:$I, Raw!$A:$A, 'Calls Abandoned'!IV$14, Raw!$F:$F, 'Calls Abandoned'!$C18, Raw!$H:$H, "B02")</f>
        <v>0</v>
      </c>
      <c r="IW18" s="35">
        <f>SUMIFS(Raw!$I:$I, Raw!$A:$A, 'Calls Abandoned'!IW$14, Raw!$F:$F, 'Calls Abandoned'!$C18, Raw!$H:$H, "B02")</f>
        <v>0</v>
      </c>
      <c r="IX18" s="35">
        <f>SUMIFS(Raw!$I:$I, Raw!$A:$A, 'Calls Abandoned'!IX$14, Raw!$F:$F, 'Calls Abandoned'!$C18, Raw!$H:$H, "B02")</f>
        <v>0</v>
      </c>
      <c r="IY18" s="35">
        <f>SUMIFS(Raw!$I:$I, Raw!$A:$A, 'Calls Abandoned'!IY$14, Raw!$F:$F, 'Calls Abandoned'!$C18, Raw!$H:$H, "B02")</f>
        <v>0</v>
      </c>
      <c r="IZ18" s="36">
        <f>SUMIFS(Raw!$I:$I, Raw!$A:$A, 'Calls Abandoned'!IZ$14, Raw!$F:$F, 'Calls Abandoned'!$C18, Raw!$H:$H, "B02")</f>
        <v>0</v>
      </c>
      <c r="JA18" s="70"/>
      <c r="JB18" s="82" t="str">
        <f t="shared" si="245"/>
        <v>-</v>
      </c>
      <c r="JC18" s="83" t="str">
        <f t="shared" si="246"/>
        <v>-</v>
      </c>
      <c r="JD18" s="83" t="str">
        <f t="shared" si="247"/>
        <v>-</v>
      </c>
      <c r="JE18" s="83" t="str">
        <f t="shared" si="248"/>
        <v>-</v>
      </c>
      <c r="JF18" s="83" t="str">
        <f t="shared" si="249"/>
        <v>-</v>
      </c>
      <c r="JG18" s="83" t="str">
        <f t="shared" si="250"/>
        <v>-</v>
      </c>
      <c r="JH18" s="84" t="str">
        <f t="shared" si="251"/>
        <v>-</v>
      </c>
      <c r="JJ18" s="34">
        <f>SUMIFS(Raw!$I:$I, Raw!$A:$A, 'Calls Abandoned'!JJ$14, Raw!$F:$F, 'Calls Abandoned'!$C18, Raw!$H:$H, "A03")</f>
        <v>0</v>
      </c>
      <c r="JK18" s="35">
        <f>SUMIFS(Raw!$I:$I, Raw!$A:$A, 'Calls Abandoned'!JK$14, Raw!$F:$F, 'Calls Abandoned'!$C18, Raw!$H:$H, "A03")</f>
        <v>0</v>
      </c>
      <c r="JL18" s="35">
        <f>SUMIFS(Raw!$I:$I, Raw!$A:$A, 'Calls Abandoned'!JL$14, Raw!$F:$F, 'Calls Abandoned'!$C18, Raw!$H:$H, "A03")</f>
        <v>0</v>
      </c>
      <c r="JM18" s="35">
        <f>SUMIFS(Raw!$I:$I, Raw!$A:$A, 'Calls Abandoned'!JM$14, Raw!$F:$F, 'Calls Abandoned'!$C18, Raw!$H:$H, "A03")</f>
        <v>0</v>
      </c>
      <c r="JN18" s="35">
        <f>SUMIFS(Raw!$I:$I, Raw!$A:$A, 'Calls Abandoned'!JN$14, Raw!$F:$F, 'Calls Abandoned'!$C18, Raw!$H:$H, "A03")</f>
        <v>0</v>
      </c>
      <c r="JO18" s="35">
        <f>SUMIFS(Raw!$I:$I, Raw!$A:$A, 'Calls Abandoned'!JO$14, Raw!$F:$F, 'Calls Abandoned'!$C18, Raw!$H:$H, "A03")</f>
        <v>0</v>
      </c>
      <c r="JP18" s="36">
        <f>SUMIFS(Raw!$I:$I, Raw!$A:$A, 'Calls Abandoned'!JP$14, Raw!$F:$F, 'Calls Abandoned'!$C18, Raw!$H:$H, "A03")</f>
        <v>0</v>
      </c>
      <c r="JR18" s="34">
        <f>SUMIFS(Raw!$I:$I, Raw!$A:$A, 'Calls Abandoned'!JR$14, Raw!$F:$F, 'Calls Abandoned'!$C18, Raw!$H:$H, "B02")</f>
        <v>0</v>
      </c>
      <c r="JS18" s="35">
        <f>SUMIFS(Raw!$I:$I, Raw!$A:$A, 'Calls Abandoned'!JS$14, Raw!$F:$F, 'Calls Abandoned'!$C18, Raw!$H:$H, "B02")</f>
        <v>0</v>
      </c>
      <c r="JT18" s="35">
        <f>SUMIFS(Raw!$I:$I, Raw!$A:$A, 'Calls Abandoned'!JT$14, Raw!$F:$F, 'Calls Abandoned'!$C18, Raw!$H:$H, "B02")</f>
        <v>0</v>
      </c>
      <c r="JU18" s="35">
        <f>SUMIFS(Raw!$I:$I, Raw!$A:$A, 'Calls Abandoned'!JU$14, Raw!$F:$F, 'Calls Abandoned'!$C18, Raw!$H:$H, "B02")</f>
        <v>0</v>
      </c>
      <c r="JV18" s="35">
        <f>SUMIFS(Raw!$I:$I, Raw!$A:$A, 'Calls Abandoned'!JV$14, Raw!$F:$F, 'Calls Abandoned'!$C18, Raw!$H:$H, "B02")</f>
        <v>0</v>
      </c>
      <c r="JW18" s="35">
        <f>SUMIFS(Raw!$I:$I, Raw!$A:$A, 'Calls Abandoned'!JW$14, Raw!$F:$F, 'Calls Abandoned'!$C18, Raw!$H:$H, "B02")</f>
        <v>0</v>
      </c>
      <c r="JX18" s="36">
        <f>SUMIFS(Raw!$I:$I, Raw!$A:$A, 'Calls Abandoned'!JX$14, Raw!$F:$F, 'Calls Abandoned'!$C18, Raw!$H:$H, "B02")</f>
        <v>0</v>
      </c>
      <c r="JY18" s="70"/>
      <c r="JZ18" s="82" t="str">
        <f t="shared" si="252"/>
        <v>-</v>
      </c>
      <c r="KA18" s="83" t="str">
        <f t="shared" si="253"/>
        <v>-</v>
      </c>
      <c r="KB18" s="83" t="str">
        <f t="shared" si="254"/>
        <v>-</v>
      </c>
      <c r="KC18" s="83" t="str">
        <f t="shared" si="255"/>
        <v>-</v>
      </c>
      <c r="KD18" s="83" t="str">
        <f t="shared" si="256"/>
        <v>-</v>
      </c>
      <c r="KE18" s="83" t="str">
        <f t="shared" si="257"/>
        <v>-</v>
      </c>
      <c r="KF18" s="84" t="str">
        <f t="shared" si="258"/>
        <v>-</v>
      </c>
      <c r="KH18" s="34">
        <f>SUMIFS(Raw!$I:$I, Raw!$A:$A, 'Calls Abandoned'!KH$14, Raw!$F:$F, 'Calls Abandoned'!$C18, Raw!$H:$H, "A03")</f>
        <v>0</v>
      </c>
      <c r="KI18" s="35">
        <f>SUMIFS(Raw!$I:$I, Raw!$A:$A, 'Calls Abandoned'!KI$14, Raw!$F:$F, 'Calls Abandoned'!$C18, Raw!$H:$H, "A03")</f>
        <v>0</v>
      </c>
      <c r="KJ18" s="35">
        <f>SUMIFS(Raw!$I:$I, Raw!$A:$A, 'Calls Abandoned'!KJ$14, Raw!$F:$F, 'Calls Abandoned'!$C18, Raw!$H:$H, "A03")</f>
        <v>0</v>
      </c>
      <c r="KK18" s="35">
        <f>SUMIFS(Raw!$I:$I, Raw!$A:$A, 'Calls Abandoned'!KK$14, Raw!$F:$F, 'Calls Abandoned'!$C18, Raw!$H:$H, "A03")</f>
        <v>0</v>
      </c>
      <c r="KL18" s="35">
        <f>SUMIFS(Raw!$I:$I, Raw!$A:$A, 'Calls Abandoned'!KL$14, Raw!$F:$F, 'Calls Abandoned'!$C18, Raw!$H:$H, "A03")</f>
        <v>0</v>
      </c>
      <c r="KM18" s="35">
        <f>SUMIFS(Raw!$I:$I, Raw!$A:$A, 'Calls Abandoned'!KM$14, Raw!$F:$F, 'Calls Abandoned'!$C18, Raw!$H:$H, "A03")</f>
        <v>0</v>
      </c>
      <c r="KN18" s="36">
        <f>SUMIFS(Raw!$I:$I, Raw!$A:$A, 'Calls Abandoned'!KN$14, Raw!$F:$F, 'Calls Abandoned'!$C18, Raw!$H:$H, "A03")</f>
        <v>0</v>
      </c>
      <c r="KP18" s="34">
        <f>SUMIFS(Raw!$I:$I, Raw!$A:$A, 'Calls Abandoned'!KP$14, Raw!$F:$F, 'Calls Abandoned'!$C18, Raw!$H:$H, "B02")</f>
        <v>0</v>
      </c>
      <c r="KQ18" s="35">
        <f>SUMIFS(Raw!$I:$I, Raw!$A:$A, 'Calls Abandoned'!KQ$14, Raw!$F:$F, 'Calls Abandoned'!$C18, Raw!$H:$H, "B02")</f>
        <v>0</v>
      </c>
      <c r="KR18" s="35">
        <f>SUMIFS(Raw!$I:$I, Raw!$A:$A, 'Calls Abandoned'!KR$14, Raw!$F:$F, 'Calls Abandoned'!$C18, Raw!$H:$H, "B02")</f>
        <v>0</v>
      </c>
      <c r="KS18" s="35">
        <f>SUMIFS(Raw!$I:$I, Raw!$A:$A, 'Calls Abandoned'!KS$14, Raw!$F:$F, 'Calls Abandoned'!$C18, Raw!$H:$H, "B02")</f>
        <v>0</v>
      </c>
      <c r="KT18" s="35">
        <f>SUMIFS(Raw!$I:$I, Raw!$A:$A, 'Calls Abandoned'!KT$14, Raw!$F:$F, 'Calls Abandoned'!$C18, Raw!$H:$H, "B02")</f>
        <v>0</v>
      </c>
      <c r="KU18" s="35">
        <f>SUMIFS(Raw!$I:$I, Raw!$A:$A, 'Calls Abandoned'!KU$14, Raw!$F:$F, 'Calls Abandoned'!$C18, Raw!$H:$H, "B02")</f>
        <v>0</v>
      </c>
      <c r="KV18" s="36">
        <f>SUMIFS(Raw!$I:$I, Raw!$A:$A, 'Calls Abandoned'!KV$14, Raw!$F:$F, 'Calls Abandoned'!$C18, Raw!$H:$H, "B02")</f>
        <v>0</v>
      </c>
      <c r="KW18" s="70"/>
      <c r="KX18" s="82" t="str">
        <f t="shared" si="259"/>
        <v>-</v>
      </c>
      <c r="KY18" s="83" t="str">
        <f t="shared" si="260"/>
        <v>-</v>
      </c>
      <c r="KZ18" s="83" t="str">
        <f t="shared" si="261"/>
        <v>-</v>
      </c>
      <c r="LA18" s="83" t="str">
        <f t="shared" si="262"/>
        <v>-</v>
      </c>
      <c r="LB18" s="83" t="str">
        <f t="shared" si="263"/>
        <v>-</v>
      </c>
      <c r="LC18" s="83" t="str">
        <f t="shared" si="264"/>
        <v>-</v>
      </c>
      <c r="LD18" s="84" t="str">
        <f t="shared" si="265"/>
        <v>-</v>
      </c>
      <c r="LF18" s="34">
        <f>SUMIFS(Raw!$I:$I, Raw!$A:$A, 'Calls Abandoned'!LF$14, Raw!$F:$F, 'Calls Abandoned'!$C18, Raw!$H:$H, "A03")</f>
        <v>0</v>
      </c>
      <c r="LG18" s="35">
        <f>SUMIFS(Raw!$I:$I, Raw!$A:$A, 'Calls Abandoned'!LG$14, Raw!$F:$F, 'Calls Abandoned'!$C18, Raw!$H:$H, "A03")</f>
        <v>0</v>
      </c>
      <c r="LH18" s="35">
        <f>SUMIFS(Raw!$I:$I, Raw!$A:$A, 'Calls Abandoned'!LH$14, Raw!$F:$F, 'Calls Abandoned'!$C18, Raw!$H:$H, "A03")</f>
        <v>0</v>
      </c>
      <c r="LI18" s="35">
        <f>SUMIFS(Raw!$I:$I, Raw!$A:$A, 'Calls Abandoned'!LI$14, Raw!$F:$F, 'Calls Abandoned'!$C18, Raw!$H:$H, "A03")</f>
        <v>0</v>
      </c>
      <c r="LJ18" s="35">
        <f>SUMIFS(Raw!$I:$I, Raw!$A:$A, 'Calls Abandoned'!LJ$14, Raw!$F:$F, 'Calls Abandoned'!$C18, Raw!$H:$H, "A03")</f>
        <v>0</v>
      </c>
      <c r="LK18" s="35">
        <f>SUMIFS(Raw!$I:$I, Raw!$A:$A, 'Calls Abandoned'!LK$14, Raw!$F:$F, 'Calls Abandoned'!$C18, Raw!$H:$H, "A03")</f>
        <v>0</v>
      </c>
      <c r="LL18" s="36">
        <f>SUMIFS(Raw!$I:$I, Raw!$A:$A, 'Calls Abandoned'!LL$14, Raw!$F:$F, 'Calls Abandoned'!$C18, Raw!$H:$H, "A03")</f>
        <v>0</v>
      </c>
      <c r="LN18" s="34">
        <f>SUMIFS(Raw!$I:$I, Raw!$A:$A, 'Calls Abandoned'!LN$14, Raw!$F:$F, 'Calls Abandoned'!$C18, Raw!$H:$H, "B02")</f>
        <v>0</v>
      </c>
      <c r="LO18" s="35">
        <f>SUMIFS(Raw!$I:$I, Raw!$A:$A, 'Calls Abandoned'!LO$14, Raw!$F:$F, 'Calls Abandoned'!$C18, Raw!$H:$H, "B02")</f>
        <v>0</v>
      </c>
      <c r="LP18" s="35">
        <f>SUMIFS(Raw!$I:$I, Raw!$A:$A, 'Calls Abandoned'!LP$14, Raw!$F:$F, 'Calls Abandoned'!$C18, Raw!$H:$H, "B02")</f>
        <v>0</v>
      </c>
      <c r="LQ18" s="35">
        <f>SUMIFS(Raw!$I:$I, Raw!$A:$A, 'Calls Abandoned'!LQ$14, Raw!$F:$F, 'Calls Abandoned'!$C18, Raw!$H:$H, "B02")</f>
        <v>0</v>
      </c>
      <c r="LR18" s="35">
        <f>SUMIFS(Raw!$I:$I, Raw!$A:$A, 'Calls Abandoned'!LR$14, Raw!$F:$F, 'Calls Abandoned'!$C18, Raw!$H:$H, "B02")</f>
        <v>0</v>
      </c>
      <c r="LS18" s="35">
        <f>SUMIFS(Raw!$I:$I, Raw!$A:$A, 'Calls Abandoned'!LS$14, Raw!$F:$F, 'Calls Abandoned'!$C18, Raw!$H:$H, "B02")</f>
        <v>0</v>
      </c>
      <c r="LT18" s="36">
        <f>SUMIFS(Raw!$I:$I, Raw!$A:$A, 'Calls Abandoned'!LT$14, Raw!$F:$F, 'Calls Abandoned'!$C18, Raw!$H:$H, "B02")</f>
        <v>0</v>
      </c>
      <c r="LU18" s="70"/>
      <c r="LV18" s="82" t="str">
        <f t="shared" si="266"/>
        <v>-</v>
      </c>
      <c r="LW18" s="83" t="str">
        <f t="shared" si="267"/>
        <v>-</v>
      </c>
      <c r="LX18" s="83" t="str">
        <f t="shared" si="268"/>
        <v>-</v>
      </c>
      <c r="LY18" s="83" t="str">
        <f t="shared" si="269"/>
        <v>-</v>
      </c>
      <c r="LZ18" s="83" t="str">
        <f t="shared" si="270"/>
        <v>-</v>
      </c>
      <c r="MA18" s="83" t="str">
        <f t="shared" si="271"/>
        <v>-</v>
      </c>
      <c r="MB18" s="84" t="str">
        <f t="shared" si="272"/>
        <v>-</v>
      </c>
      <c r="MD18" s="34">
        <f>SUMIFS(Raw!$I:$I, Raw!$A:$A, 'Calls Abandoned'!MD$14, Raw!$F:$F, 'Calls Abandoned'!$C18, Raw!$H:$H, "A03")</f>
        <v>0</v>
      </c>
      <c r="ME18" s="35">
        <f>SUMIFS(Raw!$I:$I, Raw!$A:$A, 'Calls Abandoned'!ME$14, Raw!$F:$F, 'Calls Abandoned'!$C18, Raw!$H:$H, "A03")</f>
        <v>0</v>
      </c>
      <c r="MF18" s="35">
        <f>SUMIFS(Raw!$I:$I, Raw!$A:$A, 'Calls Abandoned'!MF$14, Raw!$F:$F, 'Calls Abandoned'!$C18, Raw!$H:$H, "A03")</f>
        <v>0</v>
      </c>
      <c r="MG18" s="35">
        <f>SUMIFS(Raw!$I:$I, Raw!$A:$A, 'Calls Abandoned'!MG$14, Raw!$F:$F, 'Calls Abandoned'!$C18, Raw!$H:$H, "A03")</f>
        <v>0</v>
      </c>
      <c r="MH18" s="35">
        <f>SUMIFS(Raw!$I:$I, Raw!$A:$A, 'Calls Abandoned'!MH$14, Raw!$F:$F, 'Calls Abandoned'!$C18, Raw!$H:$H, "A03")</f>
        <v>0</v>
      </c>
      <c r="MI18" s="35">
        <f>SUMIFS(Raw!$I:$I, Raw!$A:$A, 'Calls Abandoned'!MI$14, Raw!$F:$F, 'Calls Abandoned'!$C18, Raw!$H:$H, "A03")</f>
        <v>0</v>
      </c>
      <c r="MJ18" s="36">
        <f>SUMIFS(Raw!$I:$I, Raw!$A:$A, 'Calls Abandoned'!MJ$14, Raw!$F:$F, 'Calls Abandoned'!$C18, Raw!$H:$H, "A03")</f>
        <v>0</v>
      </c>
      <c r="ML18" s="34">
        <f>SUMIFS(Raw!$I:$I, Raw!$A:$A, 'Calls Abandoned'!ML$14, Raw!$F:$F, 'Calls Abandoned'!$C18, Raw!$H:$H, "B02")</f>
        <v>0</v>
      </c>
      <c r="MM18" s="35">
        <f>SUMIFS(Raw!$I:$I, Raw!$A:$A, 'Calls Abandoned'!MM$14, Raw!$F:$F, 'Calls Abandoned'!$C18, Raw!$H:$H, "B02")</f>
        <v>0</v>
      </c>
      <c r="MN18" s="35">
        <f>SUMIFS(Raw!$I:$I, Raw!$A:$A, 'Calls Abandoned'!MN$14, Raw!$F:$F, 'Calls Abandoned'!$C18, Raw!$H:$H, "B02")</f>
        <v>0</v>
      </c>
      <c r="MO18" s="35">
        <f>SUMIFS(Raw!$I:$I, Raw!$A:$A, 'Calls Abandoned'!MO$14, Raw!$F:$F, 'Calls Abandoned'!$C18, Raw!$H:$H, "B02")</f>
        <v>0</v>
      </c>
      <c r="MP18" s="35">
        <f>SUMIFS(Raw!$I:$I, Raw!$A:$A, 'Calls Abandoned'!MP$14, Raw!$F:$F, 'Calls Abandoned'!$C18, Raw!$H:$H, "B02")</f>
        <v>0</v>
      </c>
      <c r="MQ18" s="35">
        <f>SUMIFS(Raw!$I:$I, Raw!$A:$A, 'Calls Abandoned'!MQ$14, Raw!$F:$F, 'Calls Abandoned'!$C18, Raw!$H:$H, "B02")</f>
        <v>0</v>
      </c>
      <c r="MR18" s="36">
        <f>SUMIFS(Raw!$I:$I, Raw!$A:$A, 'Calls Abandoned'!MR$14, Raw!$F:$F, 'Calls Abandoned'!$C18, Raw!$H:$H, "B02")</f>
        <v>0</v>
      </c>
      <c r="MS18" s="70"/>
      <c r="MT18" s="82" t="str">
        <f t="shared" si="273"/>
        <v>-</v>
      </c>
      <c r="MU18" s="83" t="str">
        <f t="shared" si="274"/>
        <v>-</v>
      </c>
      <c r="MV18" s="83" t="str">
        <f t="shared" si="275"/>
        <v>-</v>
      </c>
      <c r="MW18" s="83" t="str">
        <f t="shared" si="276"/>
        <v>-</v>
      </c>
      <c r="MX18" s="83" t="str">
        <f t="shared" si="277"/>
        <v>-</v>
      </c>
      <c r="MY18" s="83" t="str">
        <f t="shared" si="278"/>
        <v>-</v>
      </c>
      <c r="MZ18" s="84" t="str">
        <f t="shared" si="279"/>
        <v>-</v>
      </c>
      <c r="NB18" s="34">
        <f>SUMIFS(Raw!$I:$I, Raw!$A:$A, 'Calls Abandoned'!NB$14, Raw!$F:$F, 'Calls Abandoned'!$C18, Raw!$H:$H, "A03")</f>
        <v>0</v>
      </c>
      <c r="NC18" s="35">
        <f>SUMIFS(Raw!$I:$I, Raw!$A:$A, 'Calls Abandoned'!NC$14, Raw!$F:$F, 'Calls Abandoned'!$C18, Raw!$H:$H, "A03")</f>
        <v>0</v>
      </c>
      <c r="ND18" s="35">
        <f>SUMIFS(Raw!$I:$I, Raw!$A:$A, 'Calls Abandoned'!ND$14, Raw!$F:$F, 'Calls Abandoned'!$C18, Raw!$H:$H, "A03")</f>
        <v>0</v>
      </c>
      <c r="NE18" s="35">
        <f>SUMIFS(Raw!$I:$I, Raw!$A:$A, 'Calls Abandoned'!NE$14, Raw!$F:$F, 'Calls Abandoned'!$C18, Raw!$H:$H, "A03")</f>
        <v>0</v>
      </c>
      <c r="NF18" s="35">
        <f>SUMIFS(Raw!$I:$I, Raw!$A:$A, 'Calls Abandoned'!NF$14, Raw!$F:$F, 'Calls Abandoned'!$C18, Raw!$H:$H, "A03")</f>
        <v>0</v>
      </c>
      <c r="NG18" s="35">
        <f>SUMIFS(Raw!$I:$I, Raw!$A:$A, 'Calls Abandoned'!NG$14, Raw!$F:$F, 'Calls Abandoned'!$C18, Raw!$H:$H, "A03")</f>
        <v>0</v>
      </c>
      <c r="NH18" s="36">
        <f>SUMIFS(Raw!$I:$I, Raw!$A:$A, 'Calls Abandoned'!NH$14, Raw!$F:$F, 'Calls Abandoned'!$C18, Raw!$H:$H, "A03")</f>
        <v>0</v>
      </c>
      <c r="NJ18" s="34">
        <f>SUMIFS(Raw!$I:$I, Raw!$A:$A, 'Calls Abandoned'!NJ$14, Raw!$F:$F, 'Calls Abandoned'!$C18, Raw!$H:$H, "B02")</f>
        <v>0</v>
      </c>
      <c r="NK18" s="35">
        <f>SUMIFS(Raw!$I:$I, Raw!$A:$A, 'Calls Abandoned'!NK$14, Raw!$F:$F, 'Calls Abandoned'!$C18, Raw!$H:$H, "B02")</f>
        <v>0</v>
      </c>
      <c r="NL18" s="35">
        <f>SUMIFS(Raw!$I:$I, Raw!$A:$A, 'Calls Abandoned'!NL$14, Raw!$F:$F, 'Calls Abandoned'!$C18, Raw!$H:$H, "B02")</f>
        <v>0</v>
      </c>
      <c r="NM18" s="35">
        <f>SUMIFS(Raw!$I:$I, Raw!$A:$A, 'Calls Abandoned'!NM$14, Raw!$F:$F, 'Calls Abandoned'!$C18, Raw!$H:$H, "B02")</f>
        <v>0</v>
      </c>
      <c r="NN18" s="35">
        <f>SUMIFS(Raw!$I:$I, Raw!$A:$A, 'Calls Abandoned'!NN$14, Raw!$F:$F, 'Calls Abandoned'!$C18, Raw!$H:$H, "B02")</f>
        <v>0</v>
      </c>
      <c r="NO18" s="35">
        <f>SUMIFS(Raw!$I:$I, Raw!$A:$A, 'Calls Abandoned'!NO$14, Raw!$F:$F, 'Calls Abandoned'!$C18, Raw!$H:$H, "B02")</f>
        <v>0</v>
      </c>
      <c r="NP18" s="36">
        <f>SUMIFS(Raw!$I:$I, Raw!$A:$A, 'Calls Abandoned'!NP$14, Raw!$F:$F, 'Calls Abandoned'!$C18, Raw!$H:$H, "B02")</f>
        <v>0</v>
      </c>
      <c r="NQ18" s="70"/>
      <c r="NR18" s="82" t="str">
        <f t="shared" si="280"/>
        <v>-</v>
      </c>
      <c r="NS18" s="83" t="str">
        <f t="shared" si="281"/>
        <v>-</v>
      </c>
      <c r="NT18" s="83" t="str">
        <f t="shared" si="282"/>
        <v>-</v>
      </c>
      <c r="NU18" s="83" t="str">
        <f t="shared" si="283"/>
        <v>-</v>
      </c>
      <c r="NV18" s="83" t="str">
        <f t="shared" si="284"/>
        <v>-</v>
      </c>
      <c r="NW18" s="83" t="str">
        <f t="shared" si="285"/>
        <v>-</v>
      </c>
      <c r="NX18" s="84" t="str">
        <f t="shared" si="286"/>
        <v>-</v>
      </c>
      <c r="NZ18" s="34">
        <f>SUMIFS(Raw!$I:$I, Raw!$A:$A, 'Calls Abandoned'!NZ$14, Raw!$F:$F, 'Calls Abandoned'!$C18, Raw!$H:$H, "A03")</f>
        <v>0</v>
      </c>
      <c r="OA18" s="35">
        <f>SUMIFS(Raw!$I:$I, Raw!$A:$A, 'Calls Abandoned'!OA$14, Raw!$F:$F, 'Calls Abandoned'!$C18, Raw!$H:$H, "A03")</f>
        <v>0</v>
      </c>
      <c r="OB18" s="35">
        <f>SUMIFS(Raw!$I:$I, Raw!$A:$A, 'Calls Abandoned'!OB$14, Raw!$F:$F, 'Calls Abandoned'!$C18, Raw!$H:$H, "A03")</f>
        <v>0</v>
      </c>
      <c r="OC18" s="35">
        <f>SUMIFS(Raw!$I:$I, Raw!$A:$A, 'Calls Abandoned'!OC$14, Raw!$F:$F, 'Calls Abandoned'!$C18, Raw!$H:$H, "A03")</f>
        <v>0</v>
      </c>
      <c r="OD18" s="35">
        <f>SUMIFS(Raw!$I:$I, Raw!$A:$A, 'Calls Abandoned'!OD$14, Raw!$F:$F, 'Calls Abandoned'!$C18, Raw!$H:$H, "A03")</f>
        <v>0</v>
      </c>
      <c r="OE18" s="35">
        <f>SUMIFS(Raw!$I:$I, Raw!$A:$A, 'Calls Abandoned'!OE$14, Raw!$F:$F, 'Calls Abandoned'!$C18, Raw!$H:$H, "A03")</f>
        <v>0</v>
      </c>
      <c r="OF18" s="36">
        <f>SUMIFS(Raw!$I:$I, Raw!$A:$A, 'Calls Abandoned'!OF$14, Raw!$F:$F, 'Calls Abandoned'!$C18, Raw!$H:$H, "A03")</f>
        <v>0</v>
      </c>
      <c r="OH18" s="34">
        <f>SUMIFS(Raw!$I:$I, Raw!$A:$A, 'Calls Abandoned'!OH$14, Raw!$F:$F, 'Calls Abandoned'!$C18, Raw!$H:$H, "B02")</f>
        <v>0</v>
      </c>
      <c r="OI18" s="35">
        <f>SUMIFS(Raw!$I:$I, Raw!$A:$A, 'Calls Abandoned'!OI$14, Raw!$F:$F, 'Calls Abandoned'!$C18, Raw!$H:$H, "B02")</f>
        <v>0</v>
      </c>
      <c r="OJ18" s="35">
        <f>SUMIFS(Raw!$I:$I, Raw!$A:$A, 'Calls Abandoned'!OJ$14, Raw!$F:$F, 'Calls Abandoned'!$C18, Raw!$H:$H, "B02")</f>
        <v>0</v>
      </c>
      <c r="OK18" s="35">
        <f>SUMIFS(Raw!$I:$I, Raw!$A:$A, 'Calls Abandoned'!OK$14, Raw!$F:$F, 'Calls Abandoned'!$C18, Raw!$H:$H, "B02")</f>
        <v>0</v>
      </c>
      <c r="OL18" s="35">
        <f>SUMIFS(Raw!$I:$I, Raw!$A:$A, 'Calls Abandoned'!OL$14, Raw!$F:$F, 'Calls Abandoned'!$C18, Raw!$H:$H, "B02")</f>
        <v>0</v>
      </c>
      <c r="OM18" s="35">
        <f>SUMIFS(Raw!$I:$I, Raw!$A:$A, 'Calls Abandoned'!OM$14, Raw!$F:$F, 'Calls Abandoned'!$C18, Raw!$H:$H, "B02")</f>
        <v>0</v>
      </c>
      <c r="ON18" s="36">
        <f>SUMIFS(Raw!$I:$I, Raw!$A:$A, 'Calls Abandoned'!ON$14, Raw!$F:$F, 'Calls Abandoned'!$C18, Raw!$H:$H, "B02")</f>
        <v>0</v>
      </c>
      <c r="OO18" s="70"/>
      <c r="OP18" s="82" t="str">
        <f t="shared" si="287"/>
        <v>-</v>
      </c>
      <c r="OQ18" s="83" t="str">
        <f t="shared" si="288"/>
        <v>-</v>
      </c>
      <c r="OR18" s="83" t="str">
        <f t="shared" si="289"/>
        <v>-</v>
      </c>
      <c r="OS18" s="83" t="str">
        <f t="shared" si="290"/>
        <v>-</v>
      </c>
      <c r="OT18" s="83" t="str">
        <f t="shared" si="291"/>
        <v>-</v>
      </c>
      <c r="OU18" s="83" t="str">
        <f t="shared" si="292"/>
        <v>-</v>
      </c>
      <c r="OV18" s="84" t="str">
        <f t="shared" si="293"/>
        <v>-</v>
      </c>
      <c r="OX18" s="34">
        <f>SUMIFS(Raw!$I:$I, Raw!$A:$A, 'Calls Abandoned'!OX$14, Raw!$F:$F, 'Calls Abandoned'!$C18, Raw!$H:$H, "A03")</f>
        <v>0</v>
      </c>
      <c r="OY18" s="35">
        <f>SUMIFS(Raw!$I:$I, Raw!$A:$A, 'Calls Abandoned'!OY$14, Raw!$F:$F, 'Calls Abandoned'!$C18, Raw!$H:$H, "A03")</f>
        <v>0</v>
      </c>
      <c r="OZ18" s="35">
        <f>SUMIFS(Raw!$I:$I, Raw!$A:$A, 'Calls Abandoned'!OZ$14, Raw!$F:$F, 'Calls Abandoned'!$C18, Raw!$H:$H, "A03")</f>
        <v>0</v>
      </c>
      <c r="PA18" s="35">
        <f>SUMIFS(Raw!$I:$I, Raw!$A:$A, 'Calls Abandoned'!PA$14, Raw!$F:$F, 'Calls Abandoned'!$C18, Raw!$H:$H, "A03")</f>
        <v>0</v>
      </c>
      <c r="PB18" s="35">
        <f>SUMIFS(Raw!$I:$I, Raw!$A:$A, 'Calls Abandoned'!PB$14, Raw!$F:$F, 'Calls Abandoned'!$C18, Raw!$H:$H, "A03")</f>
        <v>0</v>
      </c>
      <c r="PC18" s="35">
        <f>SUMIFS(Raw!$I:$I, Raw!$A:$A, 'Calls Abandoned'!PC$14, Raw!$F:$F, 'Calls Abandoned'!$C18, Raw!$H:$H, "A03")</f>
        <v>0</v>
      </c>
      <c r="PD18" s="36">
        <f>SUMIFS(Raw!$I:$I, Raw!$A:$A, 'Calls Abandoned'!PD$14, Raw!$F:$F, 'Calls Abandoned'!$C18, Raw!$H:$H, "A03")</f>
        <v>0</v>
      </c>
      <c r="PF18" s="34">
        <f>SUMIFS(Raw!$I:$I, Raw!$A:$A, 'Calls Abandoned'!PF$14, Raw!$F:$F, 'Calls Abandoned'!$C18, Raw!$H:$H, "B02")</f>
        <v>0</v>
      </c>
      <c r="PG18" s="35">
        <f>SUMIFS(Raw!$I:$I, Raw!$A:$A, 'Calls Abandoned'!PG$14, Raw!$F:$F, 'Calls Abandoned'!$C18, Raw!$H:$H, "B02")</f>
        <v>0</v>
      </c>
      <c r="PH18" s="35">
        <f>SUMIFS(Raw!$I:$I, Raw!$A:$A, 'Calls Abandoned'!PH$14, Raw!$F:$F, 'Calls Abandoned'!$C18, Raw!$H:$H, "B02")</f>
        <v>0</v>
      </c>
      <c r="PI18" s="35">
        <f>SUMIFS(Raw!$I:$I, Raw!$A:$A, 'Calls Abandoned'!PI$14, Raw!$F:$F, 'Calls Abandoned'!$C18, Raw!$H:$H, "B02")</f>
        <v>0</v>
      </c>
      <c r="PJ18" s="35">
        <f>SUMIFS(Raw!$I:$I, Raw!$A:$A, 'Calls Abandoned'!PJ$14, Raw!$F:$F, 'Calls Abandoned'!$C18, Raw!$H:$H, "B02")</f>
        <v>0</v>
      </c>
      <c r="PK18" s="35">
        <f>SUMIFS(Raw!$I:$I, Raw!$A:$A, 'Calls Abandoned'!PK$14, Raw!$F:$F, 'Calls Abandoned'!$C18, Raw!$H:$H, "B02")</f>
        <v>0</v>
      </c>
      <c r="PL18" s="36">
        <f>SUMIFS(Raw!$I:$I, Raw!$A:$A, 'Calls Abandoned'!PL$14, Raw!$F:$F, 'Calls Abandoned'!$C18, Raw!$H:$H, "B02")</f>
        <v>0</v>
      </c>
      <c r="PM18" s="70"/>
      <c r="PN18" s="82" t="str">
        <f t="shared" si="294"/>
        <v>-</v>
      </c>
      <c r="PO18" s="83" t="str">
        <f t="shared" si="295"/>
        <v>-</v>
      </c>
      <c r="PP18" s="83" t="str">
        <f t="shared" si="296"/>
        <v>-</v>
      </c>
      <c r="PQ18" s="83" t="str">
        <f t="shared" si="297"/>
        <v>-</v>
      </c>
      <c r="PR18" s="83" t="str">
        <f t="shared" si="298"/>
        <v>-</v>
      </c>
      <c r="PS18" s="83" t="str">
        <f t="shared" si="299"/>
        <v>-</v>
      </c>
      <c r="PT18" s="84" t="str">
        <f t="shared" si="300"/>
        <v>-</v>
      </c>
      <c r="PV18" s="34">
        <f>SUMIFS(Raw!$I:$I, Raw!$A:$A, 'Calls Abandoned'!PV$14, Raw!$F:$F, 'Calls Abandoned'!$C18, Raw!$H:$H, "A03")</f>
        <v>0</v>
      </c>
      <c r="PW18" s="35">
        <f>SUMIFS(Raw!$I:$I, Raw!$A:$A, 'Calls Abandoned'!PW$14, Raw!$F:$F, 'Calls Abandoned'!$C18, Raw!$H:$H, "A03")</f>
        <v>0</v>
      </c>
      <c r="PX18" s="35">
        <f>SUMIFS(Raw!$I:$I, Raw!$A:$A, 'Calls Abandoned'!PX$14, Raw!$F:$F, 'Calls Abandoned'!$C18, Raw!$H:$H, "A03")</f>
        <v>0</v>
      </c>
      <c r="PY18" s="35">
        <f>SUMIFS(Raw!$I:$I, Raw!$A:$A, 'Calls Abandoned'!PY$14, Raw!$F:$F, 'Calls Abandoned'!$C18, Raw!$H:$H, "A03")</f>
        <v>0</v>
      </c>
      <c r="PZ18" s="35">
        <f>SUMIFS(Raw!$I:$I, Raw!$A:$A, 'Calls Abandoned'!PZ$14, Raw!$F:$F, 'Calls Abandoned'!$C18, Raw!$H:$H, "A03")</f>
        <v>0</v>
      </c>
      <c r="QA18" s="35">
        <f>SUMIFS(Raw!$I:$I, Raw!$A:$A, 'Calls Abandoned'!QA$14, Raw!$F:$F, 'Calls Abandoned'!$C18, Raw!$H:$H, "A03")</f>
        <v>0</v>
      </c>
      <c r="QB18" s="36">
        <f>SUMIFS(Raw!$I:$I, Raw!$A:$A, 'Calls Abandoned'!QB$14, Raw!$F:$F, 'Calls Abandoned'!$C18, Raw!$H:$H, "A03")</f>
        <v>0</v>
      </c>
      <c r="QD18" s="34">
        <f>SUMIFS(Raw!$I:$I, Raw!$A:$A, 'Calls Abandoned'!QD$14, Raw!$F:$F, 'Calls Abandoned'!$C18, Raw!$H:$H, "B02")</f>
        <v>0</v>
      </c>
      <c r="QE18" s="35">
        <f>SUMIFS(Raw!$I:$I, Raw!$A:$A, 'Calls Abandoned'!QE$14, Raw!$F:$F, 'Calls Abandoned'!$C18, Raw!$H:$H, "B02")</f>
        <v>0</v>
      </c>
      <c r="QF18" s="35">
        <f>SUMIFS(Raw!$I:$I, Raw!$A:$A, 'Calls Abandoned'!QF$14, Raw!$F:$F, 'Calls Abandoned'!$C18, Raw!$H:$H, "B02")</f>
        <v>0</v>
      </c>
      <c r="QG18" s="35">
        <f>SUMIFS(Raw!$I:$I, Raw!$A:$A, 'Calls Abandoned'!QG$14, Raw!$F:$F, 'Calls Abandoned'!$C18, Raw!$H:$H, "B02")</f>
        <v>0</v>
      </c>
      <c r="QH18" s="35">
        <f>SUMIFS(Raw!$I:$I, Raw!$A:$A, 'Calls Abandoned'!QH$14, Raw!$F:$F, 'Calls Abandoned'!$C18, Raw!$H:$H, "B02")</f>
        <v>0</v>
      </c>
      <c r="QI18" s="35">
        <f>SUMIFS(Raw!$I:$I, Raw!$A:$A, 'Calls Abandoned'!QI$14, Raw!$F:$F, 'Calls Abandoned'!$C18, Raw!$H:$H, "B02")</f>
        <v>0</v>
      </c>
      <c r="QJ18" s="36">
        <f>SUMIFS(Raw!$I:$I, Raw!$A:$A, 'Calls Abandoned'!QJ$14, Raw!$F:$F, 'Calls Abandoned'!$C18, Raw!$H:$H, "B02")</f>
        <v>0</v>
      </c>
      <c r="QK18" s="70"/>
      <c r="QL18" s="82" t="str">
        <f t="shared" si="301"/>
        <v>-</v>
      </c>
      <c r="QM18" s="83" t="str">
        <f t="shared" si="302"/>
        <v>-</v>
      </c>
      <c r="QN18" s="83" t="str">
        <f t="shared" si="303"/>
        <v>-</v>
      </c>
      <c r="QO18" s="83" t="str">
        <f t="shared" si="304"/>
        <v>-</v>
      </c>
      <c r="QP18" s="83" t="str">
        <f t="shared" si="305"/>
        <v>-</v>
      </c>
      <c r="QQ18" s="83" t="str">
        <f t="shared" si="306"/>
        <v>-</v>
      </c>
      <c r="QR18" s="84" t="str">
        <f t="shared" si="307"/>
        <v>-</v>
      </c>
    </row>
    <row r="19" spans="2:460" x14ac:dyDescent="0.35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500</v>
      </c>
      <c r="O19" s="41">
        <v>639</v>
      </c>
      <c r="P19" s="41">
        <v>281</v>
      </c>
      <c r="Q19" s="41">
        <v>555</v>
      </c>
      <c r="R19" s="41">
        <v>379</v>
      </c>
      <c r="S19" s="41">
        <v>913</v>
      </c>
      <c r="T19" s="42">
        <v>504</v>
      </c>
      <c r="U19" s="70"/>
      <c r="V19" s="85">
        <v>7.4839095943720998E-2</v>
      </c>
      <c r="W19" s="86">
        <v>0.10823170731707317</v>
      </c>
      <c r="X19" s="86">
        <v>5.0832127351664258E-2</v>
      </c>
      <c r="Y19" s="86">
        <v>9.2933690555927664E-2</v>
      </c>
      <c r="Z19" s="86">
        <v>6.4886149631912346E-2</v>
      </c>
      <c r="AA19" s="86">
        <v>0.10040690641152535</v>
      </c>
      <c r="AB19" s="87">
        <v>6.2858568221501626E-2</v>
      </c>
      <c r="AD19" s="40">
        <v>6247</v>
      </c>
      <c r="AE19" s="41">
        <v>5319</v>
      </c>
      <c r="AF19" s="41">
        <v>5412</v>
      </c>
      <c r="AG19" s="41">
        <v>5085</v>
      </c>
      <c r="AH19" s="41">
        <v>5593</v>
      </c>
      <c r="AI19" s="41">
        <v>7589</v>
      </c>
      <c r="AJ19" s="42">
        <v>7318</v>
      </c>
      <c r="AL19" s="40">
        <v>784</v>
      </c>
      <c r="AM19" s="41">
        <v>599</v>
      </c>
      <c r="AN19" s="41">
        <v>488</v>
      </c>
      <c r="AO19" s="41">
        <v>566</v>
      </c>
      <c r="AP19" s="41">
        <v>439</v>
      </c>
      <c r="AQ19" s="41">
        <v>1757</v>
      </c>
      <c r="AR19" s="42">
        <v>1082</v>
      </c>
      <c r="AS19" s="70"/>
      <c r="AT19" s="85">
        <v>0.11150618688664486</v>
      </c>
      <c r="AU19" s="86">
        <v>0.10121662723893207</v>
      </c>
      <c r="AV19" s="86">
        <v>8.2711864406779662E-2</v>
      </c>
      <c r="AW19" s="86">
        <v>0.1001592638471067</v>
      </c>
      <c r="AX19" s="86">
        <v>7.2778514588859422E-2</v>
      </c>
      <c r="AY19" s="86">
        <v>0.18799486411298952</v>
      </c>
      <c r="AZ19" s="87">
        <v>0.12880952380952382</v>
      </c>
      <c r="BB19" s="40">
        <v>5882</v>
      </c>
      <c r="BC19" s="41">
        <v>5480</v>
      </c>
      <c r="BD19" s="41">
        <v>5142</v>
      </c>
      <c r="BE19" s="41">
        <v>4973</v>
      </c>
      <c r="BF19" s="41">
        <v>5397</v>
      </c>
      <c r="BG19" s="41">
        <v>7946</v>
      </c>
      <c r="BH19" s="42">
        <v>7116</v>
      </c>
      <c r="BJ19" s="40">
        <v>775</v>
      </c>
      <c r="BK19" s="41">
        <v>732</v>
      </c>
      <c r="BL19" s="41">
        <v>602</v>
      </c>
      <c r="BM19" s="41">
        <v>757</v>
      </c>
      <c r="BN19" s="41">
        <v>977</v>
      </c>
      <c r="BO19" s="41">
        <v>790</v>
      </c>
      <c r="BP19" s="42">
        <v>638</v>
      </c>
      <c r="BQ19" s="70"/>
      <c r="BR19" s="85">
        <v>0.11641880727054228</v>
      </c>
      <c r="BS19" s="86">
        <v>0.11783644558918223</v>
      </c>
      <c r="BT19" s="86">
        <v>0.1048050139275766</v>
      </c>
      <c r="BU19" s="86">
        <v>0.13211169284467714</v>
      </c>
      <c r="BV19" s="86">
        <v>0.1532789457169752</v>
      </c>
      <c r="BW19" s="86">
        <v>9.0430402930402928E-2</v>
      </c>
      <c r="BX19" s="87">
        <v>8.2280113489811707E-2</v>
      </c>
      <c r="BZ19" s="40">
        <v>6108</v>
      </c>
      <c r="CA19" s="41">
        <v>5268</v>
      </c>
      <c r="CB19" s="41">
        <v>4913</v>
      </c>
      <c r="CC19" s="41">
        <v>4853</v>
      </c>
      <c r="CD19" s="41">
        <v>5351</v>
      </c>
      <c r="CE19" s="41">
        <v>7810</v>
      </c>
      <c r="CF19" s="42">
        <v>7259</v>
      </c>
      <c r="CH19" s="40">
        <v>436</v>
      </c>
      <c r="CI19" s="41">
        <v>227</v>
      </c>
      <c r="CJ19" s="41">
        <v>266</v>
      </c>
      <c r="CK19" s="41">
        <v>303</v>
      </c>
      <c r="CL19" s="41">
        <v>147</v>
      </c>
      <c r="CM19" s="41">
        <v>785</v>
      </c>
      <c r="CN19" s="42">
        <v>782</v>
      </c>
      <c r="CO19" s="70"/>
      <c r="CP19" s="85">
        <v>6.662591687041565E-2</v>
      </c>
      <c r="CQ19" s="86">
        <v>4.1310282074613285E-2</v>
      </c>
      <c r="CR19" s="86">
        <v>5.1361266653794167E-2</v>
      </c>
      <c r="CS19" s="86">
        <v>5.8766485647788982E-2</v>
      </c>
      <c r="CT19" s="86">
        <v>2.6736995271007639E-2</v>
      </c>
      <c r="CU19" s="86">
        <v>9.1332169866201282E-2</v>
      </c>
      <c r="CV19" s="87">
        <v>9.7251585623678652E-2</v>
      </c>
      <c r="CX19" s="40">
        <v>6008</v>
      </c>
      <c r="CY19" s="41">
        <v>5128</v>
      </c>
      <c r="CZ19" s="41">
        <v>4403</v>
      </c>
      <c r="DA19" s="41">
        <v>4595</v>
      </c>
      <c r="DB19" s="41">
        <v>7946</v>
      </c>
      <c r="DC19" s="41">
        <v>9722</v>
      </c>
      <c r="DD19" s="42">
        <v>8179</v>
      </c>
      <c r="DF19" s="40">
        <v>22</v>
      </c>
      <c r="DG19" s="41">
        <v>38</v>
      </c>
      <c r="DH19" s="41">
        <v>136</v>
      </c>
      <c r="DI19" s="41">
        <v>93</v>
      </c>
      <c r="DJ19" s="41">
        <v>1518</v>
      </c>
      <c r="DK19" s="41">
        <v>1895</v>
      </c>
      <c r="DL19" s="42">
        <v>443</v>
      </c>
      <c r="DM19" s="70"/>
      <c r="DN19" s="85">
        <v>3.6484245439469321E-3</v>
      </c>
      <c r="DO19" s="86">
        <v>7.3557878435927216E-3</v>
      </c>
      <c r="DP19" s="86">
        <v>2.9962546816479401E-2</v>
      </c>
      <c r="DQ19" s="86">
        <v>1.9837883959044369E-2</v>
      </c>
      <c r="DR19" s="86">
        <v>0.16039729501267963</v>
      </c>
      <c r="DS19" s="86">
        <v>0.16312300938280105</v>
      </c>
      <c r="DT19" s="87">
        <v>5.1380190211087917E-2</v>
      </c>
      <c r="DV19" s="40">
        <v>6228</v>
      </c>
      <c r="DW19" s="41">
        <v>5233</v>
      </c>
      <c r="DX19" s="41">
        <v>4584</v>
      </c>
      <c r="DY19" s="41">
        <v>6267</v>
      </c>
      <c r="DZ19" s="41">
        <v>5979</v>
      </c>
      <c r="EA19" s="41">
        <v>8614</v>
      </c>
      <c r="EB19" s="42">
        <v>7253</v>
      </c>
      <c r="ED19" s="40">
        <v>81</v>
      </c>
      <c r="EE19" s="41">
        <v>83</v>
      </c>
      <c r="EF19" s="41">
        <v>37</v>
      </c>
      <c r="EG19" s="41">
        <v>456</v>
      </c>
      <c r="EH19" s="41">
        <v>46</v>
      </c>
      <c r="EI19" s="41">
        <v>671</v>
      </c>
      <c r="EJ19" s="42">
        <v>271</v>
      </c>
      <c r="EK19" s="70"/>
      <c r="EL19" s="85">
        <v>1.2838801711840228E-2</v>
      </c>
      <c r="EM19" s="86">
        <v>1.5613243039879609E-2</v>
      </c>
      <c r="EN19" s="86">
        <v>8.0069249080285659E-3</v>
      </c>
      <c r="EO19" s="86">
        <v>6.7826863007585905E-2</v>
      </c>
      <c r="EP19" s="86">
        <v>7.634854771784232E-3</v>
      </c>
      <c r="EQ19" s="86">
        <v>7.2267097469036076E-2</v>
      </c>
      <c r="ER19" s="87">
        <v>3.6018075491759699E-2</v>
      </c>
      <c r="ET19" s="40">
        <v>5656</v>
      </c>
      <c r="EU19" s="41">
        <v>5167</v>
      </c>
      <c r="EV19" s="41">
        <v>5014</v>
      </c>
      <c r="EW19" s="41">
        <v>4824</v>
      </c>
      <c r="EX19" s="41">
        <v>5406</v>
      </c>
      <c r="EY19" s="41">
        <v>8168</v>
      </c>
      <c r="EZ19" s="42">
        <v>7124</v>
      </c>
      <c r="FB19" s="40">
        <v>89</v>
      </c>
      <c r="FC19" s="41">
        <v>57</v>
      </c>
      <c r="FD19" s="41">
        <v>268</v>
      </c>
      <c r="FE19" s="41">
        <v>109</v>
      </c>
      <c r="FF19" s="41">
        <v>227</v>
      </c>
      <c r="FG19" s="41">
        <v>395</v>
      </c>
      <c r="FH19" s="42">
        <v>130</v>
      </c>
      <c r="FI19" s="70"/>
      <c r="FJ19" s="85">
        <v>1.5491731940818102E-2</v>
      </c>
      <c r="FK19" s="86">
        <v>1.0911179173047474E-2</v>
      </c>
      <c r="FL19" s="86">
        <v>5.0738356683074595E-2</v>
      </c>
      <c r="FM19" s="86">
        <v>2.2096087573484694E-2</v>
      </c>
      <c r="FN19" s="86">
        <v>4.0298242499556186E-2</v>
      </c>
      <c r="FO19" s="86">
        <v>4.6128693214994743E-2</v>
      </c>
      <c r="FP19" s="87">
        <v>1.7921146953405017E-2</v>
      </c>
      <c r="FR19" s="40">
        <v>5757</v>
      </c>
      <c r="FS19" s="41">
        <v>4921</v>
      </c>
      <c r="FT19" s="41">
        <v>4884</v>
      </c>
      <c r="FU19" s="41">
        <v>4816</v>
      </c>
      <c r="FV19" s="41">
        <v>5234</v>
      </c>
      <c r="FW19" s="41">
        <v>7670</v>
      </c>
      <c r="FX19" s="42">
        <v>6763</v>
      </c>
      <c r="FZ19" s="40">
        <v>157</v>
      </c>
      <c r="GA19" s="41">
        <v>160</v>
      </c>
      <c r="GB19" s="41">
        <v>148</v>
      </c>
      <c r="GC19" s="41">
        <v>146</v>
      </c>
      <c r="GD19" s="41">
        <v>125</v>
      </c>
      <c r="GE19" s="41">
        <v>240</v>
      </c>
      <c r="GF19" s="42">
        <v>178</v>
      </c>
      <c r="GG19" s="70"/>
      <c r="GH19" s="85">
        <v>2.6547176192086575E-2</v>
      </c>
      <c r="GI19" s="86">
        <v>3.1489864199960638E-2</v>
      </c>
      <c r="GJ19" s="86">
        <v>2.9411764705882353E-2</v>
      </c>
      <c r="GK19" s="86">
        <v>2.9423619508262798E-2</v>
      </c>
      <c r="GL19" s="86">
        <v>2.3325247247620823E-2</v>
      </c>
      <c r="GM19" s="86">
        <v>3.0341340075853349E-2</v>
      </c>
      <c r="GN19" s="87">
        <v>2.564471978101138E-2</v>
      </c>
      <c r="GP19" s="40">
        <f>SUMIFS(Raw!$I:$I, Raw!$A:$A, 'Calls Abandoned'!GP$14, Raw!$F:$F, 'Calls Abandoned'!$C19, Raw!$H:$H, "A03")</f>
        <v>5733</v>
      </c>
      <c r="GQ19" s="41">
        <f>SUMIFS(Raw!$I:$I, Raw!$A:$A, 'Calls Abandoned'!GQ$14, Raw!$F:$F, 'Calls Abandoned'!$C19, Raw!$H:$H, "A03")</f>
        <v>5100</v>
      </c>
      <c r="GR19" s="41">
        <f>SUMIFS(Raw!$I:$I, Raw!$A:$A, 'Calls Abandoned'!GR$14, Raw!$F:$F, 'Calls Abandoned'!$C19, Raw!$H:$H, "A03")</f>
        <v>5028</v>
      </c>
      <c r="GS19" s="41">
        <f>SUMIFS(Raw!$I:$I, Raw!$A:$A, 'Calls Abandoned'!GS$14, Raw!$F:$F, 'Calls Abandoned'!$C19, Raw!$H:$H, "A03")</f>
        <v>4699</v>
      </c>
      <c r="GT19" s="41">
        <f>SUMIFS(Raw!$I:$I, Raw!$A:$A, 'Calls Abandoned'!GT$14, Raw!$F:$F, 'Calls Abandoned'!$C19, Raw!$H:$H, "A03")</f>
        <v>5177</v>
      </c>
      <c r="GU19" s="41">
        <f>SUMIFS(Raw!$I:$I, Raw!$A:$A, 'Calls Abandoned'!GU$14, Raw!$F:$F, 'Calls Abandoned'!$C19, Raw!$H:$H, "A03")</f>
        <v>7643</v>
      </c>
      <c r="GV19" s="42">
        <f>SUMIFS(Raw!$I:$I, Raw!$A:$A, 'Calls Abandoned'!GV$14, Raw!$F:$F, 'Calls Abandoned'!$C19, Raw!$H:$H, "A03")</f>
        <v>6619</v>
      </c>
      <c r="GX19" s="40">
        <f>SUMIFS(Raw!$I:$I, Raw!$A:$A, 'Calls Abandoned'!GX$14, Raw!$F:$F, 'Calls Abandoned'!$C19, Raw!$H:$H, "B02")</f>
        <v>132</v>
      </c>
      <c r="GY19" s="41">
        <f>SUMIFS(Raw!$I:$I, Raw!$A:$A, 'Calls Abandoned'!GY$14, Raw!$F:$F, 'Calls Abandoned'!$C19, Raw!$H:$H, "B02")</f>
        <v>197</v>
      </c>
      <c r="GZ19" s="41">
        <f>SUMIFS(Raw!$I:$I, Raw!$A:$A, 'Calls Abandoned'!GZ$14, Raw!$F:$F, 'Calls Abandoned'!$C19, Raw!$H:$H, "B02")</f>
        <v>100</v>
      </c>
      <c r="HA19" s="41">
        <f>SUMIFS(Raw!$I:$I, Raw!$A:$A, 'Calls Abandoned'!HA$14, Raw!$F:$F, 'Calls Abandoned'!$C19, Raw!$H:$H, "B02")</f>
        <v>162</v>
      </c>
      <c r="HB19" s="41">
        <f>SUMIFS(Raw!$I:$I, Raw!$A:$A, 'Calls Abandoned'!HB$14, Raw!$F:$F, 'Calls Abandoned'!$C19, Raw!$H:$H, "B02")</f>
        <v>332</v>
      </c>
      <c r="HC19" s="41">
        <f>SUMIFS(Raw!$I:$I, Raw!$A:$A, 'Calls Abandoned'!HC$14, Raw!$F:$F, 'Calls Abandoned'!$C19, Raw!$H:$H, "B02")</f>
        <v>139</v>
      </c>
      <c r="HD19" s="42">
        <f>SUMIFS(Raw!$I:$I, Raw!$A:$A, 'Calls Abandoned'!HD$14, Raw!$F:$F, 'Calls Abandoned'!$C19, Raw!$H:$H, "B02")</f>
        <v>49</v>
      </c>
      <c r="HE19" s="70"/>
      <c r="HF19" s="85">
        <f t="shared" si="231"/>
        <v>2.2506393861892585E-2</v>
      </c>
      <c r="HG19" s="86">
        <f t="shared" si="232"/>
        <v>3.7190862752501413E-2</v>
      </c>
      <c r="HH19" s="86">
        <f t="shared" si="233"/>
        <v>1.9500780031201249E-2</v>
      </c>
      <c r="HI19" s="86">
        <f t="shared" si="234"/>
        <v>3.3326476033737916E-2</v>
      </c>
      <c r="HJ19" s="86">
        <f t="shared" si="235"/>
        <v>6.0265020874931928E-2</v>
      </c>
      <c r="HK19" s="86">
        <f t="shared" si="236"/>
        <v>1.7861732202518632E-2</v>
      </c>
      <c r="HL19" s="87">
        <f t="shared" si="237"/>
        <v>7.3485302939412115E-3</v>
      </c>
      <c r="HN19" s="40">
        <f>SUMIFS(Raw!$I:$I, Raw!$A:$A, 'Calls Abandoned'!HN$14, Raw!$F:$F, 'Calls Abandoned'!$C19, Raw!$H:$H, "A03")</f>
        <v>0</v>
      </c>
      <c r="HO19" s="41">
        <f>SUMIFS(Raw!$I:$I, Raw!$A:$A, 'Calls Abandoned'!HO$14, Raw!$F:$F, 'Calls Abandoned'!$C19, Raw!$H:$H, "A03")</f>
        <v>0</v>
      </c>
      <c r="HP19" s="41">
        <f>SUMIFS(Raw!$I:$I, Raw!$A:$A, 'Calls Abandoned'!HP$14, Raw!$F:$F, 'Calls Abandoned'!$C19, Raw!$H:$H, "A03")</f>
        <v>0</v>
      </c>
      <c r="HQ19" s="41">
        <f>SUMIFS(Raw!$I:$I, Raw!$A:$A, 'Calls Abandoned'!HQ$14, Raw!$F:$F, 'Calls Abandoned'!$C19, Raw!$H:$H, "A03")</f>
        <v>0</v>
      </c>
      <c r="HR19" s="41">
        <f>SUMIFS(Raw!$I:$I, Raw!$A:$A, 'Calls Abandoned'!HR$14, Raw!$F:$F, 'Calls Abandoned'!$C19, Raw!$H:$H, "A03")</f>
        <v>0</v>
      </c>
      <c r="HS19" s="41">
        <f>SUMIFS(Raw!$I:$I, Raw!$A:$A, 'Calls Abandoned'!HS$14, Raw!$F:$F, 'Calls Abandoned'!$C19, Raw!$H:$H, "A03")</f>
        <v>0</v>
      </c>
      <c r="HT19" s="42">
        <f>SUMIFS(Raw!$I:$I, Raw!$A:$A, 'Calls Abandoned'!HT$14, Raw!$F:$F, 'Calls Abandoned'!$C19, Raw!$H:$H, "A03")</f>
        <v>0</v>
      </c>
      <c r="HV19" s="40">
        <f>SUMIFS(Raw!$I:$I, Raw!$A:$A, 'Calls Abandoned'!HV$14, Raw!$F:$F, 'Calls Abandoned'!$C19, Raw!$H:$H, "B02")</f>
        <v>0</v>
      </c>
      <c r="HW19" s="41">
        <f>SUMIFS(Raw!$I:$I, Raw!$A:$A, 'Calls Abandoned'!HW$14, Raw!$F:$F, 'Calls Abandoned'!$C19, Raw!$H:$H, "B02")</f>
        <v>0</v>
      </c>
      <c r="HX19" s="41">
        <f>SUMIFS(Raw!$I:$I, Raw!$A:$A, 'Calls Abandoned'!HX$14, Raw!$F:$F, 'Calls Abandoned'!$C19, Raw!$H:$H, "B02")</f>
        <v>0</v>
      </c>
      <c r="HY19" s="41">
        <f>SUMIFS(Raw!$I:$I, Raw!$A:$A, 'Calls Abandoned'!HY$14, Raw!$F:$F, 'Calls Abandoned'!$C19, Raw!$H:$H, "B02")</f>
        <v>0</v>
      </c>
      <c r="HZ19" s="41">
        <f>SUMIFS(Raw!$I:$I, Raw!$A:$A, 'Calls Abandoned'!HZ$14, Raw!$F:$F, 'Calls Abandoned'!$C19, Raw!$H:$H, "B02")</f>
        <v>0</v>
      </c>
      <c r="IA19" s="41">
        <f>SUMIFS(Raw!$I:$I, Raw!$A:$A, 'Calls Abandoned'!IA$14, Raw!$F:$F, 'Calls Abandoned'!$C19, Raw!$H:$H, "B02")</f>
        <v>0</v>
      </c>
      <c r="IB19" s="42">
        <f>SUMIFS(Raw!$I:$I, Raw!$A:$A, 'Calls Abandoned'!IB$14, Raw!$F:$F, 'Calls Abandoned'!$C19, Raw!$H:$H, "B02")</f>
        <v>0</v>
      </c>
      <c r="IC19" s="70"/>
      <c r="ID19" s="85" t="str">
        <f t="shared" si="238"/>
        <v>-</v>
      </c>
      <c r="IE19" s="86" t="str">
        <f t="shared" si="239"/>
        <v>-</v>
      </c>
      <c r="IF19" s="86" t="str">
        <f t="shared" si="240"/>
        <v>-</v>
      </c>
      <c r="IG19" s="86" t="str">
        <f t="shared" si="241"/>
        <v>-</v>
      </c>
      <c r="IH19" s="86" t="str">
        <f t="shared" si="242"/>
        <v>-</v>
      </c>
      <c r="II19" s="86" t="str">
        <f t="shared" si="243"/>
        <v>-</v>
      </c>
      <c r="IJ19" s="87" t="str">
        <f t="shared" si="244"/>
        <v>-</v>
      </c>
      <c r="IL19" s="40">
        <f>SUMIFS(Raw!$I:$I, Raw!$A:$A, 'Calls Abandoned'!IL$14, Raw!$F:$F, 'Calls Abandoned'!$C19, Raw!$H:$H, "A03")</f>
        <v>0</v>
      </c>
      <c r="IM19" s="41">
        <f>SUMIFS(Raw!$I:$I, Raw!$A:$A, 'Calls Abandoned'!IM$14, Raw!$F:$F, 'Calls Abandoned'!$C19, Raw!$H:$H, "A03")</f>
        <v>0</v>
      </c>
      <c r="IN19" s="41">
        <f>SUMIFS(Raw!$I:$I, Raw!$A:$A, 'Calls Abandoned'!IN$14, Raw!$F:$F, 'Calls Abandoned'!$C19, Raw!$H:$H, "A03")</f>
        <v>0</v>
      </c>
      <c r="IO19" s="41">
        <f>SUMIFS(Raw!$I:$I, Raw!$A:$A, 'Calls Abandoned'!IO$14, Raw!$F:$F, 'Calls Abandoned'!$C19, Raw!$H:$H, "A03")</f>
        <v>0</v>
      </c>
      <c r="IP19" s="41">
        <f>SUMIFS(Raw!$I:$I, Raw!$A:$A, 'Calls Abandoned'!IP$14, Raw!$F:$F, 'Calls Abandoned'!$C19, Raw!$H:$H, "A03")</f>
        <v>0</v>
      </c>
      <c r="IQ19" s="41">
        <f>SUMIFS(Raw!$I:$I, Raw!$A:$A, 'Calls Abandoned'!IQ$14, Raw!$F:$F, 'Calls Abandoned'!$C19, Raw!$H:$H, "A03")</f>
        <v>0</v>
      </c>
      <c r="IR19" s="42">
        <f>SUMIFS(Raw!$I:$I, Raw!$A:$A, 'Calls Abandoned'!IR$14, Raw!$F:$F, 'Calls Abandoned'!$C19, Raw!$H:$H, "A03")</f>
        <v>0</v>
      </c>
      <c r="IT19" s="40">
        <f>SUMIFS(Raw!$I:$I, Raw!$A:$A, 'Calls Abandoned'!IT$14, Raw!$F:$F, 'Calls Abandoned'!$C19, Raw!$H:$H, "B02")</f>
        <v>0</v>
      </c>
      <c r="IU19" s="41">
        <f>SUMIFS(Raw!$I:$I, Raw!$A:$A, 'Calls Abandoned'!IU$14, Raw!$F:$F, 'Calls Abandoned'!$C19, Raw!$H:$H, "B02")</f>
        <v>0</v>
      </c>
      <c r="IV19" s="41">
        <f>SUMIFS(Raw!$I:$I, Raw!$A:$A, 'Calls Abandoned'!IV$14, Raw!$F:$F, 'Calls Abandoned'!$C19, Raw!$H:$H, "B02")</f>
        <v>0</v>
      </c>
      <c r="IW19" s="41">
        <f>SUMIFS(Raw!$I:$I, Raw!$A:$A, 'Calls Abandoned'!IW$14, Raw!$F:$F, 'Calls Abandoned'!$C19, Raw!$H:$H, "B02")</f>
        <v>0</v>
      </c>
      <c r="IX19" s="41">
        <f>SUMIFS(Raw!$I:$I, Raw!$A:$A, 'Calls Abandoned'!IX$14, Raw!$F:$F, 'Calls Abandoned'!$C19, Raw!$H:$H, "B02")</f>
        <v>0</v>
      </c>
      <c r="IY19" s="41">
        <f>SUMIFS(Raw!$I:$I, Raw!$A:$A, 'Calls Abandoned'!IY$14, Raw!$F:$F, 'Calls Abandoned'!$C19, Raw!$H:$H, "B02")</f>
        <v>0</v>
      </c>
      <c r="IZ19" s="42">
        <f>SUMIFS(Raw!$I:$I, Raw!$A:$A, 'Calls Abandoned'!IZ$14, Raw!$F:$F, 'Calls Abandoned'!$C19, Raw!$H:$H, "B02")</f>
        <v>0</v>
      </c>
      <c r="JA19" s="70"/>
      <c r="JB19" s="85" t="str">
        <f t="shared" si="245"/>
        <v>-</v>
      </c>
      <c r="JC19" s="86" t="str">
        <f t="shared" si="246"/>
        <v>-</v>
      </c>
      <c r="JD19" s="86" t="str">
        <f t="shared" si="247"/>
        <v>-</v>
      </c>
      <c r="JE19" s="86" t="str">
        <f t="shared" si="248"/>
        <v>-</v>
      </c>
      <c r="JF19" s="86" t="str">
        <f t="shared" si="249"/>
        <v>-</v>
      </c>
      <c r="JG19" s="86" t="str">
        <f t="shared" si="250"/>
        <v>-</v>
      </c>
      <c r="JH19" s="87" t="str">
        <f t="shared" si="251"/>
        <v>-</v>
      </c>
      <c r="JJ19" s="40">
        <f>SUMIFS(Raw!$I:$I, Raw!$A:$A, 'Calls Abandoned'!JJ$14, Raw!$F:$F, 'Calls Abandoned'!$C19, Raw!$H:$H, "A03")</f>
        <v>0</v>
      </c>
      <c r="JK19" s="41">
        <f>SUMIFS(Raw!$I:$I, Raw!$A:$A, 'Calls Abandoned'!JK$14, Raw!$F:$F, 'Calls Abandoned'!$C19, Raw!$H:$H, "A03")</f>
        <v>0</v>
      </c>
      <c r="JL19" s="41">
        <f>SUMIFS(Raw!$I:$I, Raw!$A:$A, 'Calls Abandoned'!JL$14, Raw!$F:$F, 'Calls Abandoned'!$C19, Raw!$H:$H, "A03")</f>
        <v>0</v>
      </c>
      <c r="JM19" s="41">
        <f>SUMIFS(Raw!$I:$I, Raw!$A:$A, 'Calls Abandoned'!JM$14, Raw!$F:$F, 'Calls Abandoned'!$C19, Raw!$H:$H, "A03")</f>
        <v>0</v>
      </c>
      <c r="JN19" s="41">
        <f>SUMIFS(Raw!$I:$I, Raw!$A:$A, 'Calls Abandoned'!JN$14, Raw!$F:$F, 'Calls Abandoned'!$C19, Raw!$H:$H, "A03")</f>
        <v>0</v>
      </c>
      <c r="JO19" s="41">
        <f>SUMIFS(Raw!$I:$I, Raw!$A:$A, 'Calls Abandoned'!JO$14, Raw!$F:$F, 'Calls Abandoned'!$C19, Raw!$H:$H, "A03")</f>
        <v>0</v>
      </c>
      <c r="JP19" s="42">
        <f>SUMIFS(Raw!$I:$I, Raw!$A:$A, 'Calls Abandoned'!JP$14, Raw!$F:$F, 'Calls Abandoned'!$C19, Raw!$H:$H, "A03")</f>
        <v>0</v>
      </c>
      <c r="JR19" s="40">
        <f>SUMIFS(Raw!$I:$I, Raw!$A:$A, 'Calls Abandoned'!JR$14, Raw!$F:$F, 'Calls Abandoned'!$C19, Raw!$H:$H, "B02")</f>
        <v>0</v>
      </c>
      <c r="JS19" s="41">
        <f>SUMIFS(Raw!$I:$I, Raw!$A:$A, 'Calls Abandoned'!JS$14, Raw!$F:$F, 'Calls Abandoned'!$C19, Raw!$H:$H, "B02")</f>
        <v>0</v>
      </c>
      <c r="JT19" s="41">
        <f>SUMIFS(Raw!$I:$I, Raw!$A:$A, 'Calls Abandoned'!JT$14, Raw!$F:$F, 'Calls Abandoned'!$C19, Raw!$H:$H, "B02")</f>
        <v>0</v>
      </c>
      <c r="JU19" s="41">
        <f>SUMIFS(Raw!$I:$I, Raw!$A:$A, 'Calls Abandoned'!JU$14, Raw!$F:$F, 'Calls Abandoned'!$C19, Raw!$H:$H, "B02")</f>
        <v>0</v>
      </c>
      <c r="JV19" s="41">
        <f>SUMIFS(Raw!$I:$I, Raw!$A:$A, 'Calls Abandoned'!JV$14, Raw!$F:$F, 'Calls Abandoned'!$C19, Raw!$H:$H, "B02")</f>
        <v>0</v>
      </c>
      <c r="JW19" s="41">
        <f>SUMIFS(Raw!$I:$I, Raw!$A:$A, 'Calls Abandoned'!JW$14, Raw!$F:$F, 'Calls Abandoned'!$C19, Raw!$H:$H, "B02")</f>
        <v>0</v>
      </c>
      <c r="JX19" s="42">
        <f>SUMIFS(Raw!$I:$I, Raw!$A:$A, 'Calls Abandoned'!JX$14, Raw!$F:$F, 'Calls Abandoned'!$C19, Raw!$H:$H, "B02")</f>
        <v>0</v>
      </c>
      <c r="JY19" s="70"/>
      <c r="JZ19" s="85" t="str">
        <f t="shared" si="252"/>
        <v>-</v>
      </c>
      <c r="KA19" s="86" t="str">
        <f t="shared" si="253"/>
        <v>-</v>
      </c>
      <c r="KB19" s="86" t="str">
        <f t="shared" si="254"/>
        <v>-</v>
      </c>
      <c r="KC19" s="86" t="str">
        <f t="shared" si="255"/>
        <v>-</v>
      </c>
      <c r="KD19" s="86" t="str">
        <f t="shared" si="256"/>
        <v>-</v>
      </c>
      <c r="KE19" s="86" t="str">
        <f t="shared" si="257"/>
        <v>-</v>
      </c>
      <c r="KF19" s="87" t="str">
        <f t="shared" si="258"/>
        <v>-</v>
      </c>
      <c r="KH19" s="40">
        <f>SUMIFS(Raw!$I:$I, Raw!$A:$A, 'Calls Abandoned'!KH$14, Raw!$F:$F, 'Calls Abandoned'!$C19, Raw!$H:$H, "A03")</f>
        <v>0</v>
      </c>
      <c r="KI19" s="41">
        <f>SUMIFS(Raw!$I:$I, Raw!$A:$A, 'Calls Abandoned'!KI$14, Raw!$F:$F, 'Calls Abandoned'!$C19, Raw!$H:$H, "A03")</f>
        <v>0</v>
      </c>
      <c r="KJ19" s="41">
        <f>SUMIFS(Raw!$I:$I, Raw!$A:$A, 'Calls Abandoned'!KJ$14, Raw!$F:$F, 'Calls Abandoned'!$C19, Raw!$H:$H, "A03")</f>
        <v>0</v>
      </c>
      <c r="KK19" s="41">
        <f>SUMIFS(Raw!$I:$I, Raw!$A:$A, 'Calls Abandoned'!KK$14, Raw!$F:$F, 'Calls Abandoned'!$C19, Raw!$H:$H, "A03")</f>
        <v>0</v>
      </c>
      <c r="KL19" s="41">
        <f>SUMIFS(Raw!$I:$I, Raw!$A:$A, 'Calls Abandoned'!KL$14, Raw!$F:$F, 'Calls Abandoned'!$C19, Raw!$H:$H, "A03")</f>
        <v>0</v>
      </c>
      <c r="KM19" s="41">
        <f>SUMIFS(Raw!$I:$I, Raw!$A:$A, 'Calls Abandoned'!KM$14, Raw!$F:$F, 'Calls Abandoned'!$C19, Raw!$H:$H, "A03")</f>
        <v>0</v>
      </c>
      <c r="KN19" s="42">
        <f>SUMIFS(Raw!$I:$I, Raw!$A:$A, 'Calls Abandoned'!KN$14, Raw!$F:$F, 'Calls Abandoned'!$C19, Raw!$H:$H, "A03")</f>
        <v>0</v>
      </c>
      <c r="KP19" s="40">
        <f>SUMIFS(Raw!$I:$I, Raw!$A:$A, 'Calls Abandoned'!KP$14, Raw!$F:$F, 'Calls Abandoned'!$C19, Raw!$H:$H, "B02")</f>
        <v>0</v>
      </c>
      <c r="KQ19" s="41">
        <f>SUMIFS(Raw!$I:$I, Raw!$A:$A, 'Calls Abandoned'!KQ$14, Raw!$F:$F, 'Calls Abandoned'!$C19, Raw!$H:$H, "B02")</f>
        <v>0</v>
      </c>
      <c r="KR19" s="41">
        <f>SUMIFS(Raw!$I:$I, Raw!$A:$A, 'Calls Abandoned'!KR$14, Raw!$F:$F, 'Calls Abandoned'!$C19, Raw!$H:$H, "B02")</f>
        <v>0</v>
      </c>
      <c r="KS19" s="41">
        <f>SUMIFS(Raw!$I:$I, Raw!$A:$A, 'Calls Abandoned'!KS$14, Raw!$F:$F, 'Calls Abandoned'!$C19, Raw!$H:$H, "B02")</f>
        <v>0</v>
      </c>
      <c r="KT19" s="41">
        <f>SUMIFS(Raw!$I:$I, Raw!$A:$A, 'Calls Abandoned'!KT$14, Raw!$F:$F, 'Calls Abandoned'!$C19, Raw!$H:$H, "B02")</f>
        <v>0</v>
      </c>
      <c r="KU19" s="41">
        <f>SUMIFS(Raw!$I:$I, Raw!$A:$A, 'Calls Abandoned'!KU$14, Raw!$F:$F, 'Calls Abandoned'!$C19, Raw!$H:$H, "B02")</f>
        <v>0</v>
      </c>
      <c r="KV19" s="42">
        <f>SUMIFS(Raw!$I:$I, Raw!$A:$A, 'Calls Abandoned'!KV$14, Raw!$F:$F, 'Calls Abandoned'!$C19, Raw!$H:$H, "B02")</f>
        <v>0</v>
      </c>
      <c r="KW19" s="70"/>
      <c r="KX19" s="85" t="str">
        <f t="shared" si="259"/>
        <v>-</v>
      </c>
      <c r="KY19" s="86" t="str">
        <f t="shared" si="260"/>
        <v>-</v>
      </c>
      <c r="KZ19" s="86" t="str">
        <f t="shared" si="261"/>
        <v>-</v>
      </c>
      <c r="LA19" s="86" t="str">
        <f t="shared" si="262"/>
        <v>-</v>
      </c>
      <c r="LB19" s="86" t="str">
        <f t="shared" si="263"/>
        <v>-</v>
      </c>
      <c r="LC19" s="86" t="str">
        <f t="shared" si="264"/>
        <v>-</v>
      </c>
      <c r="LD19" s="87" t="str">
        <f t="shared" si="265"/>
        <v>-</v>
      </c>
      <c r="LF19" s="40">
        <f>SUMIFS(Raw!$I:$I, Raw!$A:$A, 'Calls Abandoned'!LF$14, Raw!$F:$F, 'Calls Abandoned'!$C19, Raw!$H:$H, "A03")</f>
        <v>0</v>
      </c>
      <c r="LG19" s="41">
        <f>SUMIFS(Raw!$I:$I, Raw!$A:$A, 'Calls Abandoned'!LG$14, Raw!$F:$F, 'Calls Abandoned'!$C19, Raw!$H:$H, "A03")</f>
        <v>0</v>
      </c>
      <c r="LH19" s="41">
        <f>SUMIFS(Raw!$I:$I, Raw!$A:$A, 'Calls Abandoned'!LH$14, Raw!$F:$F, 'Calls Abandoned'!$C19, Raw!$H:$H, "A03")</f>
        <v>0</v>
      </c>
      <c r="LI19" s="41">
        <f>SUMIFS(Raw!$I:$I, Raw!$A:$A, 'Calls Abandoned'!LI$14, Raw!$F:$F, 'Calls Abandoned'!$C19, Raw!$H:$H, "A03")</f>
        <v>0</v>
      </c>
      <c r="LJ19" s="41">
        <f>SUMIFS(Raw!$I:$I, Raw!$A:$A, 'Calls Abandoned'!LJ$14, Raw!$F:$F, 'Calls Abandoned'!$C19, Raw!$H:$H, "A03")</f>
        <v>0</v>
      </c>
      <c r="LK19" s="41">
        <f>SUMIFS(Raw!$I:$I, Raw!$A:$A, 'Calls Abandoned'!LK$14, Raw!$F:$F, 'Calls Abandoned'!$C19, Raw!$H:$H, "A03")</f>
        <v>0</v>
      </c>
      <c r="LL19" s="42">
        <f>SUMIFS(Raw!$I:$I, Raw!$A:$A, 'Calls Abandoned'!LL$14, Raw!$F:$F, 'Calls Abandoned'!$C19, Raw!$H:$H, "A03")</f>
        <v>0</v>
      </c>
      <c r="LN19" s="40">
        <f>SUMIFS(Raw!$I:$I, Raw!$A:$A, 'Calls Abandoned'!LN$14, Raw!$F:$F, 'Calls Abandoned'!$C19, Raw!$H:$H, "B02")</f>
        <v>0</v>
      </c>
      <c r="LO19" s="41">
        <f>SUMIFS(Raw!$I:$I, Raw!$A:$A, 'Calls Abandoned'!LO$14, Raw!$F:$F, 'Calls Abandoned'!$C19, Raw!$H:$H, "B02")</f>
        <v>0</v>
      </c>
      <c r="LP19" s="41">
        <f>SUMIFS(Raw!$I:$I, Raw!$A:$A, 'Calls Abandoned'!LP$14, Raw!$F:$F, 'Calls Abandoned'!$C19, Raw!$H:$H, "B02")</f>
        <v>0</v>
      </c>
      <c r="LQ19" s="41">
        <f>SUMIFS(Raw!$I:$I, Raw!$A:$A, 'Calls Abandoned'!LQ$14, Raw!$F:$F, 'Calls Abandoned'!$C19, Raw!$H:$H, "B02")</f>
        <v>0</v>
      </c>
      <c r="LR19" s="41">
        <f>SUMIFS(Raw!$I:$I, Raw!$A:$A, 'Calls Abandoned'!LR$14, Raw!$F:$F, 'Calls Abandoned'!$C19, Raw!$H:$H, "B02")</f>
        <v>0</v>
      </c>
      <c r="LS19" s="41">
        <f>SUMIFS(Raw!$I:$I, Raw!$A:$A, 'Calls Abandoned'!LS$14, Raw!$F:$F, 'Calls Abandoned'!$C19, Raw!$H:$H, "B02")</f>
        <v>0</v>
      </c>
      <c r="LT19" s="42">
        <f>SUMIFS(Raw!$I:$I, Raw!$A:$A, 'Calls Abandoned'!LT$14, Raw!$F:$F, 'Calls Abandoned'!$C19, Raw!$H:$H, "B02")</f>
        <v>0</v>
      </c>
      <c r="LU19" s="70"/>
      <c r="LV19" s="85" t="str">
        <f t="shared" si="266"/>
        <v>-</v>
      </c>
      <c r="LW19" s="86" t="str">
        <f t="shared" si="267"/>
        <v>-</v>
      </c>
      <c r="LX19" s="86" t="str">
        <f t="shared" si="268"/>
        <v>-</v>
      </c>
      <c r="LY19" s="86" t="str">
        <f t="shared" si="269"/>
        <v>-</v>
      </c>
      <c r="LZ19" s="86" t="str">
        <f t="shared" si="270"/>
        <v>-</v>
      </c>
      <c r="MA19" s="86" t="str">
        <f t="shared" si="271"/>
        <v>-</v>
      </c>
      <c r="MB19" s="87" t="str">
        <f t="shared" si="272"/>
        <v>-</v>
      </c>
      <c r="MD19" s="40">
        <f>SUMIFS(Raw!$I:$I, Raw!$A:$A, 'Calls Abandoned'!MD$14, Raw!$F:$F, 'Calls Abandoned'!$C19, Raw!$H:$H, "A03")</f>
        <v>0</v>
      </c>
      <c r="ME19" s="41">
        <f>SUMIFS(Raw!$I:$I, Raw!$A:$A, 'Calls Abandoned'!ME$14, Raw!$F:$F, 'Calls Abandoned'!$C19, Raw!$H:$H, "A03")</f>
        <v>0</v>
      </c>
      <c r="MF19" s="41">
        <f>SUMIFS(Raw!$I:$I, Raw!$A:$A, 'Calls Abandoned'!MF$14, Raw!$F:$F, 'Calls Abandoned'!$C19, Raw!$H:$H, "A03")</f>
        <v>0</v>
      </c>
      <c r="MG19" s="41">
        <f>SUMIFS(Raw!$I:$I, Raw!$A:$A, 'Calls Abandoned'!MG$14, Raw!$F:$F, 'Calls Abandoned'!$C19, Raw!$H:$H, "A03")</f>
        <v>0</v>
      </c>
      <c r="MH19" s="41">
        <f>SUMIFS(Raw!$I:$I, Raw!$A:$A, 'Calls Abandoned'!MH$14, Raw!$F:$F, 'Calls Abandoned'!$C19, Raw!$H:$H, "A03")</f>
        <v>0</v>
      </c>
      <c r="MI19" s="41">
        <f>SUMIFS(Raw!$I:$I, Raw!$A:$A, 'Calls Abandoned'!MI$14, Raw!$F:$F, 'Calls Abandoned'!$C19, Raw!$H:$H, "A03")</f>
        <v>0</v>
      </c>
      <c r="MJ19" s="42">
        <f>SUMIFS(Raw!$I:$I, Raw!$A:$A, 'Calls Abandoned'!MJ$14, Raw!$F:$F, 'Calls Abandoned'!$C19, Raw!$H:$H, "A03")</f>
        <v>0</v>
      </c>
      <c r="ML19" s="40">
        <f>SUMIFS(Raw!$I:$I, Raw!$A:$A, 'Calls Abandoned'!ML$14, Raw!$F:$F, 'Calls Abandoned'!$C19, Raw!$H:$H, "B02")</f>
        <v>0</v>
      </c>
      <c r="MM19" s="41">
        <f>SUMIFS(Raw!$I:$I, Raw!$A:$A, 'Calls Abandoned'!MM$14, Raw!$F:$F, 'Calls Abandoned'!$C19, Raw!$H:$H, "B02")</f>
        <v>0</v>
      </c>
      <c r="MN19" s="41">
        <f>SUMIFS(Raw!$I:$I, Raw!$A:$A, 'Calls Abandoned'!MN$14, Raw!$F:$F, 'Calls Abandoned'!$C19, Raw!$H:$H, "B02")</f>
        <v>0</v>
      </c>
      <c r="MO19" s="41">
        <f>SUMIFS(Raw!$I:$I, Raw!$A:$A, 'Calls Abandoned'!MO$14, Raw!$F:$F, 'Calls Abandoned'!$C19, Raw!$H:$H, "B02")</f>
        <v>0</v>
      </c>
      <c r="MP19" s="41">
        <f>SUMIFS(Raw!$I:$I, Raw!$A:$A, 'Calls Abandoned'!MP$14, Raw!$F:$F, 'Calls Abandoned'!$C19, Raw!$H:$H, "B02")</f>
        <v>0</v>
      </c>
      <c r="MQ19" s="41">
        <f>SUMIFS(Raw!$I:$I, Raw!$A:$A, 'Calls Abandoned'!MQ$14, Raw!$F:$F, 'Calls Abandoned'!$C19, Raw!$H:$H, "B02")</f>
        <v>0</v>
      </c>
      <c r="MR19" s="42">
        <f>SUMIFS(Raw!$I:$I, Raw!$A:$A, 'Calls Abandoned'!MR$14, Raw!$F:$F, 'Calls Abandoned'!$C19, Raw!$H:$H, "B02")</f>
        <v>0</v>
      </c>
      <c r="MS19" s="70"/>
      <c r="MT19" s="85" t="str">
        <f t="shared" si="273"/>
        <v>-</v>
      </c>
      <c r="MU19" s="86" t="str">
        <f t="shared" si="274"/>
        <v>-</v>
      </c>
      <c r="MV19" s="86" t="str">
        <f t="shared" si="275"/>
        <v>-</v>
      </c>
      <c r="MW19" s="86" t="str">
        <f t="shared" si="276"/>
        <v>-</v>
      </c>
      <c r="MX19" s="86" t="str">
        <f t="shared" si="277"/>
        <v>-</v>
      </c>
      <c r="MY19" s="86" t="str">
        <f t="shared" si="278"/>
        <v>-</v>
      </c>
      <c r="MZ19" s="87" t="str">
        <f t="shared" si="279"/>
        <v>-</v>
      </c>
      <c r="NB19" s="40">
        <f>SUMIFS(Raw!$I:$I, Raw!$A:$A, 'Calls Abandoned'!NB$14, Raw!$F:$F, 'Calls Abandoned'!$C19, Raw!$H:$H, "A03")</f>
        <v>0</v>
      </c>
      <c r="NC19" s="41">
        <f>SUMIFS(Raw!$I:$I, Raw!$A:$A, 'Calls Abandoned'!NC$14, Raw!$F:$F, 'Calls Abandoned'!$C19, Raw!$H:$H, "A03")</f>
        <v>0</v>
      </c>
      <c r="ND19" s="41">
        <f>SUMIFS(Raw!$I:$I, Raw!$A:$A, 'Calls Abandoned'!ND$14, Raw!$F:$F, 'Calls Abandoned'!$C19, Raw!$H:$H, "A03")</f>
        <v>0</v>
      </c>
      <c r="NE19" s="41">
        <f>SUMIFS(Raw!$I:$I, Raw!$A:$A, 'Calls Abandoned'!NE$14, Raw!$F:$F, 'Calls Abandoned'!$C19, Raw!$H:$H, "A03")</f>
        <v>0</v>
      </c>
      <c r="NF19" s="41">
        <f>SUMIFS(Raw!$I:$I, Raw!$A:$A, 'Calls Abandoned'!NF$14, Raw!$F:$F, 'Calls Abandoned'!$C19, Raw!$H:$H, "A03")</f>
        <v>0</v>
      </c>
      <c r="NG19" s="41">
        <f>SUMIFS(Raw!$I:$I, Raw!$A:$A, 'Calls Abandoned'!NG$14, Raw!$F:$F, 'Calls Abandoned'!$C19, Raw!$H:$H, "A03")</f>
        <v>0</v>
      </c>
      <c r="NH19" s="42">
        <f>SUMIFS(Raw!$I:$I, Raw!$A:$A, 'Calls Abandoned'!NH$14, Raw!$F:$F, 'Calls Abandoned'!$C19, Raw!$H:$H, "A03")</f>
        <v>0</v>
      </c>
      <c r="NJ19" s="40">
        <f>SUMIFS(Raw!$I:$I, Raw!$A:$A, 'Calls Abandoned'!NJ$14, Raw!$F:$F, 'Calls Abandoned'!$C19, Raw!$H:$H, "B02")</f>
        <v>0</v>
      </c>
      <c r="NK19" s="41">
        <f>SUMIFS(Raw!$I:$I, Raw!$A:$A, 'Calls Abandoned'!NK$14, Raw!$F:$F, 'Calls Abandoned'!$C19, Raw!$H:$H, "B02")</f>
        <v>0</v>
      </c>
      <c r="NL19" s="41">
        <f>SUMIFS(Raw!$I:$I, Raw!$A:$A, 'Calls Abandoned'!NL$14, Raw!$F:$F, 'Calls Abandoned'!$C19, Raw!$H:$H, "B02")</f>
        <v>0</v>
      </c>
      <c r="NM19" s="41">
        <f>SUMIFS(Raw!$I:$I, Raw!$A:$A, 'Calls Abandoned'!NM$14, Raw!$F:$F, 'Calls Abandoned'!$C19, Raw!$H:$H, "B02")</f>
        <v>0</v>
      </c>
      <c r="NN19" s="41">
        <f>SUMIFS(Raw!$I:$I, Raw!$A:$A, 'Calls Abandoned'!NN$14, Raw!$F:$F, 'Calls Abandoned'!$C19, Raw!$H:$H, "B02")</f>
        <v>0</v>
      </c>
      <c r="NO19" s="41">
        <f>SUMIFS(Raw!$I:$I, Raw!$A:$A, 'Calls Abandoned'!NO$14, Raw!$F:$F, 'Calls Abandoned'!$C19, Raw!$H:$H, "B02")</f>
        <v>0</v>
      </c>
      <c r="NP19" s="42">
        <f>SUMIFS(Raw!$I:$I, Raw!$A:$A, 'Calls Abandoned'!NP$14, Raw!$F:$F, 'Calls Abandoned'!$C19, Raw!$H:$H, "B02")</f>
        <v>0</v>
      </c>
      <c r="NQ19" s="70"/>
      <c r="NR19" s="85" t="str">
        <f t="shared" si="280"/>
        <v>-</v>
      </c>
      <c r="NS19" s="86" t="str">
        <f t="shared" si="281"/>
        <v>-</v>
      </c>
      <c r="NT19" s="86" t="str">
        <f t="shared" si="282"/>
        <v>-</v>
      </c>
      <c r="NU19" s="86" t="str">
        <f t="shared" si="283"/>
        <v>-</v>
      </c>
      <c r="NV19" s="86" t="str">
        <f t="shared" si="284"/>
        <v>-</v>
      </c>
      <c r="NW19" s="86" t="str">
        <f t="shared" si="285"/>
        <v>-</v>
      </c>
      <c r="NX19" s="87" t="str">
        <f t="shared" si="286"/>
        <v>-</v>
      </c>
      <c r="NZ19" s="40">
        <f>SUMIFS(Raw!$I:$I, Raw!$A:$A, 'Calls Abandoned'!NZ$14, Raw!$F:$F, 'Calls Abandoned'!$C19, Raw!$H:$H, "A03")</f>
        <v>0</v>
      </c>
      <c r="OA19" s="41">
        <f>SUMIFS(Raw!$I:$I, Raw!$A:$A, 'Calls Abandoned'!OA$14, Raw!$F:$F, 'Calls Abandoned'!$C19, Raw!$H:$H, "A03")</f>
        <v>0</v>
      </c>
      <c r="OB19" s="41">
        <f>SUMIFS(Raw!$I:$I, Raw!$A:$A, 'Calls Abandoned'!OB$14, Raw!$F:$F, 'Calls Abandoned'!$C19, Raw!$H:$H, "A03")</f>
        <v>0</v>
      </c>
      <c r="OC19" s="41">
        <f>SUMIFS(Raw!$I:$I, Raw!$A:$A, 'Calls Abandoned'!OC$14, Raw!$F:$F, 'Calls Abandoned'!$C19, Raw!$H:$H, "A03")</f>
        <v>0</v>
      </c>
      <c r="OD19" s="41">
        <f>SUMIFS(Raw!$I:$I, Raw!$A:$A, 'Calls Abandoned'!OD$14, Raw!$F:$F, 'Calls Abandoned'!$C19, Raw!$H:$H, "A03")</f>
        <v>0</v>
      </c>
      <c r="OE19" s="41">
        <f>SUMIFS(Raw!$I:$I, Raw!$A:$A, 'Calls Abandoned'!OE$14, Raw!$F:$F, 'Calls Abandoned'!$C19, Raw!$H:$H, "A03")</f>
        <v>0</v>
      </c>
      <c r="OF19" s="42">
        <f>SUMIFS(Raw!$I:$I, Raw!$A:$A, 'Calls Abandoned'!OF$14, Raw!$F:$F, 'Calls Abandoned'!$C19, Raw!$H:$H, "A03")</f>
        <v>0</v>
      </c>
      <c r="OH19" s="40">
        <f>SUMIFS(Raw!$I:$I, Raw!$A:$A, 'Calls Abandoned'!OH$14, Raw!$F:$F, 'Calls Abandoned'!$C19, Raw!$H:$H, "B02")</f>
        <v>0</v>
      </c>
      <c r="OI19" s="41">
        <f>SUMIFS(Raw!$I:$I, Raw!$A:$A, 'Calls Abandoned'!OI$14, Raw!$F:$F, 'Calls Abandoned'!$C19, Raw!$H:$H, "B02")</f>
        <v>0</v>
      </c>
      <c r="OJ19" s="41">
        <f>SUMIFS(Raw!$I:$I, Raw!$A:$A, 'Calls Abandoned'!OJ$14, Raw!$F:$F, 'Calls Abandoned'!$C19, Raw!$H:$H, "B02")</f>
        <v>0</v>
      </c>
      <c r="OK19" s="41">
        <f>SUMIFS(Raw!$I:$I, Raw!$A:$A, 'Calls Abandoned'!OK$14, Raw!$F:$F, 'Calls Abandoned'!$C19, Raw!$H:$H, "B02")</f>
        <v>0</v>
      </c>
      <c r="OL19" s="41">
        <f>SUMIFS(Raw!$I:$I, Raw!$A:$A, 'Calls Abandoned'!OL$14, Raw!$F:$F, 'Calls Abandoned'!$C19, Raw!$H:$H, "B02")</f>
        <v>0</v>
      </c>
      <c r="OM19" s="41">
        <f>SUMIFS(Raw!$I:$I, Raw!$A:$A, 'Calls Abandoned'!OM$14, Raw!$F:$F, 'Calls Abandoned'!$C19, Raw!$H:$H, "B02")</f>
        <v>0</v>
      </c>
      <c r="ON19" s="42">
        <f>SUMIFS(Raw!$I:$I, Raw!$A:$A, 'Calls Abandoned'!ON$14, Raw!$F:$F, 'Calls Abandoned'!$C19, Raw!$H:$H, "B02")</f>
        <v>0</v>
      </c>
      <c r="OO19" s="70"/>
      <c r="OP19" s="85" t="str">
        <f t="shared" si="287"/>
        <v>-</v>
      </c>
      <c r="OQ19" s="86" t="str">
        <f t="shared" si="288"/>
        <v>-</v>
      </c>
      <c r="OR19" s="86" t="str">
        <f t="shared" si="289"/>
        <v>-</v>
      </c>
      <c r="OS19" s="86" t="str">
        <f t="shared" si="290"/>
        <v>-</v>
      </c>
      <c r="OT19" s="86" t="str">
        <f t="shared" si="291"/>
        <v>-</v>
      </c>
      <c r="OU19" s="86" t="str">
        <f t="shared" si="292"/>
        <v>-</v>
      </c>
      <c r="OV19" s="87" t="str">
        <f t="shared" si="293"/>
        <v>-</v>
      </c>
      <c r="OX19" s="40">
        <f>SUMIFS(Raw!$I:$I, Raw!$A:$A, 'Calls Abandoned'!OX$14, Raw!$F:$F, 'Calls Abandoned'!$C19, Raw!$H:$H, "A03")</f>
        <v>0</v>
      </c>
      <c r="OY19" s="41">
        <f>SUMIFS(Raw!$I:$I, Raw!$A:$A, 'Calls Abandoned'!OY$14, Raw!$F:$F, 'Calls Abandoned'!$C19, Raw!$H:$H, "A03")</f>
        <v>0</v>
      </c>
      <c r="OZ19" s="41">
        <f>SUMIFS(Raw!$I:$I, Raw!$A:$A, 'Calls Abandoned'!OZ$14, Raw!$F:$F, 'Calls Abandoned'!$C19, Raw!$H:$H, "A03")</f>
        <v>0</v>
      </c>
      <c r="PA19" s="41">
        <f>SUMIFS(Raw!$I:$I, Raw!$A:$A, 'Calls Abandoned'!PA$14, Raw!$F:$F, 'Calls Abandoned'!$C19, Raw!$H:$H, "A03")</f>
        <v>0</v>
      </c>
      <c r="PB19" s="41">
        <f>SUMIFS(Raw!$I:$I, Raw!$A:$A, 'Calls Abandoned'!PB$14, Raw!$F:$F, 'Calls Abandoned'!$C19, Raw!$H:$H, "A03")</f>
        <v>0</v>
      </c>
      <c r="PC19" s="41">
        <f>SUMIFS(Raw!$I:$I, Raw!$A:$A, 'Calls Abandoned'!PC$14, Raw!$F:$F, 'Calls Abandoned'!$C19, Raw!$H:$H, "A03")</f>
        <v>0</v>
      </c>
      <c r="PD19" s="42">
        <f>SUMIFS(Raw!$I:$I, Raw!$A:$A, 'Calls Abandoned'!PD$14, Raw!$F:$F, 'Calls Abandoned'!$C19, Raw!$H:$H, "A03")</f>
        <v>0</v>
      </c>
      <c r="PF19" s="40">
        <f>SUMIFS(Raw!$I:$I, Raw!$A:$A, 'Calls Abandoned'!PF$14, Raw!$F:$F, 'Calls Abandoned'!$C19, Raw!$H:$H, "B02")</f>
        <v>0</v>
      </c>
      <c r="PG19" s="41">
        <f>SUMIFS(Raw!$I:$I, Raw!$A:$A, 'Calls Abandoned'!PG$14, Raw!$F:$F, 'Calls Abandoned'!$C19, Raw!$H:$H, "B02")</f>
        <v>0</v>
      </c>
      <c r="PH19" s="41">
        <f>SUMIFS(Raw!$I:$I, Raw!$A:$A, 'Calls Abandoned'!PH$14, Raw!$F:$F, 'Calls Abandoned'!$C19, Raw!$H:$H, "B02")</f>
        <v>0</v>
      </c>
      <c r="PI19" s="41">
        <f>SUMIFS(Raw!$I:$I, Raw!$A:$A, 'Calls Abandoned'!PI$14, Raw!$F:$F, 'Calls Abandoned'!$C19, Raw!$H:$H, "B02")</f>
        <v>0</v>
      </c>
      <c r="PJ19" s="41">
        <f>SUMIFS(Raw!$I:$I, Raw!$A:$A, 'Calls Abandoned'!PJ$14, Raw!$F:$F, 'Calls Abandoned'!$C19, Raw!$H:$H, "B02")</f>
        <v>0</v>
      </c>
      <c r="PK19" s="41">
        <f>SUMIFS(Raw!$I:$I, Raw!$A:$A, 'Calls Abandoned'!PK$14, Raw!$F:$F, 'Calls Abandoned'!$C19, Raw!$H:$H, "B02")</f>
        <v>0</v>
      </c>
      <c r="PL19" s="42">
        <f>SUMIFS(Raw!$I:$I, Raw!$A:$A, 'Calls Abandoned'!PL$14, Raw!$F:$F, 'Calls Abandoned'!$C19, Raw!$H:$H, "B02")</f>
        <v>0</v>
      </c>
      <c r="PM19" s="70"/>
      <c r="PN19" s="85" t="str">
        <f t="shared" si="294"/>
        <v>-</v>
      </c>
      <c r="PO19" s="86" t="str">
        <f t="shared" si="295"/>
        <v>-</v>
      </c>
      <c r="PP19" s="86" t="str">
        <f t="shared" si="296"/>
        <v>-</v>
      </c>
      <c r="PQ19" s="86" t="str">
        <f t="shared" si="297"/>
        <v>-</v>
      </c>
      <c r="PR19" s="86" t="str">
        <f t="shared" si="298"/>
        <v>-</v>
      </c>
      <c r="PS19" s="86" t="str">
        <f t="shared" si="299"/>
        <v>-</v>
      </c>
      <c r="PT19" s="87" t="str">
        <f t="shared" si="300"/>
        <v>-</v>
      </c>
      <c r="PV19" s="40">
        <f>SUMIFS(Raw!$I:$I, Raw!$A:$A, 'Calls Abandoned'!PV$14, Raw!$F:$F, 'Calls Abandoned'!$C19, Raw!$H:$H, "A03")</f>
        <v>0</v>
      </c>
      <c r="PW19" s="41">
        <f>SUMIFS(Raw!$I:$I, Raw!$A:$A, 'Calls Abandoned'!PW$14, Raw!$F:$F, 'Calls Abandoned'!$C19, Raw!$H:$H, "A03")</f>
        <v>0</v>
      </c>
      <c r="PX19" s="41">
        <f>SUMIFS(Raw!$I:$I, Raw!$A:$A, 'Calls Abandoned'!PX$14, Raw!$F:$F, 'Calls Abandoned'!$C19, Raw!$H:$H, "A03")</f>
        <v>0</v>
      </c>
      <c r="PY19" s="41">
        <f>SUMIFS(Raw!$I:$I, Raw!$A:$A, 'Calls Abandoned'!PY$14, Raw!$F:$F, 'Calls Abandoned'!$C19, Raw!$H:$H, "A03")</f>
        <v>0</v>
      </c>
      <c r="PZ19" s="41">
        <f>SUMIFS(Raw!$I:$I, Raw!$A:$A, 'Calls Abandoned'!PZ$14, Raw!$F:$F, 'Calls Abandoned'!$C19, Raw!$H:$H, "A03")</f>
        <v>0</v>
      </c>
      <c r="QA19" s="41">
        <f>SUMIFS(Raw!$I:$I, Raw!$A:$A, 'Calls Abandoned'!QA$14, Raw!$F:$F, 'Calls Abandoned'!$C19, Raw!$H:$H, "A03")</f>
        <v>0</v>
      </c>
      <c r="QB19" s="42">
        <f>SUMIFS(Raw!$I:$I, Raw!$A:$A, 'Calls Abandoned'!QB$14, Raw!$F:$F, 'Calls Abandoned'!$C19, Raw!$H:$H, "A03")</f>
        <v>0</v>
      </c>
      <c r="QD19" s="40">
        <f>SUMIFS(Raw!$I:$I, Raw!$A:$A, 'Calls Abandoned'!QD$14, Raw!$F:$F, 'Calls Abandoned'!$C19, Raw!$H:$H, "B02")</f>
        <v>0</v>
      </c>
      <c r="QE19" s="41">
        <f>SUMIFS(Raw!$I:$I, Raw!$A:$A, 'Calls Abandoned'!QE$14, Raw!$F:$F, 'Calls Abandoned'!$C19, Raw!$H:$H, "B02")</f>
        <v>0</v>
      </c>
      <c r="QF19" s="41">
        <f>SUMIFS(Raw!$I:$I, Raw!$A:$A, 'Calls Abandoned'!QF$14, Raw!$F:$F, 'Calls Abandoned'!$C19, Raw!$H:$H, "B02")</f>
        <v>0</v>
      </c>
      <c r="QG19" s="41">
        <f>SUMIFS(Raw!$I:$I, Raw!$A:$A, 'Calls Abandoned'!QG$14, Raw!$F:$F, 'Calls Abandoned'!$C19, Raw!$H:$H, "B02")</f>
        <v>0</v>
      </c>
      <c r="QH19" s="41">
        <f>SUMIFS(Raw!$I:$I, Raw!$A:$A, 'Calls Abandoned'!QH$14, Raw!$F:$F, 'Calls Abandoned'!$C19, Raw!$H:$H, "B02")</f>
        <v>0</v>
      </c>
      <c r="QI19" s="41">
        <f>SUMIFS(Raw!$I:$I, Raw!$A:$A, 'Calls Abandoned'!QI$14, Raw!$F:$F, 'Calls Abandoned'!$C19, Raw!$H:$H, "B02")</f>
        <v>0</v>
      </c>
      <c r="QJ19" s="42">
        <f>SUMIFS(Raw!$I:$I, Raw!$A:$A, 'Calls Abandoned'!QJ$14, Raw!$F:$F, 'Calls Abandoned'!$C19, Raw!$H:$H, "B02")</f>
        <v>0</v>
      </c>
      <c r="QK19" s="70"/>
      <c r="QL19" s="85" t="str">
        <f t="shared" si="301"/>
        <v>-</v>
      </c>
      <c r="QM19" s="86" t="str">
        <f t="shared" si="302"/>
        <v>-</v>
      </c>
      <c r="QN19" s="86" t="str">
        <f t="shared" si="303"/>
        <v>-</v>
      </c>
      <c r="QO19" s="86" t="str">
        <f t="shared" si="304"/>
        <v>-</v>
      </c>
      <c r="QP19" s="86" t="str">
        <f t="shared" si="305"/>
        <v>-</v>
      </c>
      <c r="QQ19" s="86" t="str">
        <f t="shared" si="306"/>
        <v>-</v>
      </c>
      <c r="QR19" s="87" t="str">
        <f t="shared" si="307"/>
        <v>-</v>
      </c>
    </row>
    <row r="20" spans="2:460" x14ac:dyDescent="0.35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347</v>
      </c>
      <c r="O20" s="35">
        <v>213</v>
      </c>
      <c r="P20" s="35">
        <v>21</v>
      </c>
      <c r="Q20" s="35">
        <v>15</v>
      </c>
      <c r="R20" s="35">
        <v>55</v>
      </c>
      <c r="S20" s="35">
        <v>179</v>
      </c>
      <c r="T20" s="36">
        <v>364</v>
      </c>
      <c r="U20" s="70"/>
      <c r="V20" s="82">
        <v>3.0427920028060329E-2</v>
      </c>
      <c r="W20" s="83">
        <v>2.1047430830039526E-2</v>
      </c>
      <c r="X20" s="83">
        <v>2.2056506669467491E-3</v>
      </c>
      <c r="Y20" s="83">
        <v>1.5018021625951142E-3</v>
      </c>
      <c r="Z20" s="83">
        <v>5.3900431203449629E-3</v>
      </c>
      <c r="AA20" s="83">
        <v>1.1815181518151816E-2</v>
      </c>
      <c r="AB20" s="84">
        <v>2.6532546103943438E-2</v>
      </c>
      <c r="AD20" s="34">
        <v>12174</v>
      </c>
      <c r="AE20" s="35">
        <v>10277</v>
      </c>
      <c r="AF20" s="35">
        <v>10087</v>
      </c>
      <c r="AG20" s="35">
        <v>10051</v>
      </c>
      <c r="AH20" s="35">
        <v>10370</v>
      </c>
      <c r="AI20" s="35">
        <v>15295</v>
      </c>
      <c r="AJ20" s="36">
        <v>13626</v>
      </c>
      <c r="AL20" s="34">
        <v>87</v>
      </c>
      <c r="AM20" s="35">
        <v>59</v>
      </c>
      <c r="AN20" s="35">
        <v>63</v>
      </c>
      <c r="AO20" s="35">
        <v>87</v>
      </c>
      <c r="AP20" s="35">
        <v>114</v>
      </c>
      <c r="AQ20" s="35">
        <v>261</v>
      </c>
      <c r="AR20" s="36">
        <v>599</v>
      </c>
      <c r="AS20" s="70"/>
      <c r="AT20" s="82">
        <v>7.0956691950085637E-3</v>
      </c>
      <c r="AU20" s="83">
        <v>5.7082043343653251E-3</v>
      </c>
      <c r="AV20" s="83">
        <v>6.2068965517241377E-3</v>
      </c>
      <c r="AW20" s="83">
        <v>8.5815742750049318E-3</v>
      </c>
      <c r="AX20" s="83">
        <v>1.0873712323540634E-2</v>
      </c>
      <c r="AY20" s="83">
        <v>1.6778092054512729E-2</v>
      </c>
      <c r="AZ20" s="84">
        <v>4.2108963093145872E-2</v>
      </c>
      <c r="BB20" s="34">
        <v>12124</v>
      </c>
      <c r="BC20" s="35">
        <v>10619</v>
      </c>
      <c r="BD20" s="35">
        <v>9767</v>
      </c>
      <c r="BE20" s="35">
        <v>9743</v>
      </c>
      <c r="BF20" s="35">
        <v>10085</v>
      </c>
      <c r="BG20" s="35">
        <v>13984</v>
      </c>
      <c r="BH20" s="36">
        <v>12531</v>
      </c>
      <c r="BJ20" s="34">
        <v>302</v>
      </c>
      <c r="BK20" s="35">
        <v>124</v>
      </c>
      <c r="BL20" s="35">
        <v>102</v>
      </c>
      <c r="BM20" s="35">
        <v>14</v>
      </c>
      <c r="BN20" s="35">
        <v>43</v>
      </c>
      <c r="BO20" s="35">
        <v>20</v>
      </c>
      <c r="BP20" s="36">
        <v>50</v>
      </c>
      <c r="BQ20" s="70"/>
      <c r="BR20" s="82">
        <v>2.4303878963463706E-2</v>
      </c>
      <c r="BS20" s="83">
        <v>1.154239970213162E-2</v>
      </c>
      <c r="BT20" s="83">
        <v>1.0335393656905462E-2</v>
      </c>
      <c r="BU20" s="83">
        <v>1.4348672747770831E-3</v>
      </c>
      <c r="BV20" s="83">
        <v>4.2456556082148501E-3</v>
      </c>
      <c r="BW20" s="83">
        <v>1.4281633818908884E-3</v>
      </c>
      <c r="BX20" s="84">
        <v>3.9742468802161993E-3</v>
      </c>
      <c r="BZ20" s="34">
        <v>11010</v>
      </c>
      <c r="CA20" s="35">
        <v>9529</v>
      </c>
      <c r="CB20" s="35">
        <v>8938</v>
      </c>
      <c r="CC20" s="35">
        <v>9123</v>
      </c>
      <c r="CD20" s="35">
        <v>9420</v>
      </c>
      <c r="CE20" s="35">
        <v>14590</v>
      </c>
      <c r="CF20" s="36">
        <v>13009</v>
      </c>
      <c r="CH20" s="34">
        <v>20</v>
      </c>
      <c r="CI20" s="35">
        <v>32</v>
      </c>
      <c r="CJ20" s="35">
        <v>13</v>
      </c>
      <c r="CK20" s="35">
        <v>20</v>
      </c>
      <c r="CL20" s="35">
        <v>13</v>
      </c>
      <c r="CM20" s="35">
        <v>9</v>
      </c>
      <c r="CN20" s="36">
        <v>11</v>
      </c>
      <c r="CO20" s="70"/>
      <c r="CP20" s="82">
        <v>1.8132366273798731E-3</v>
      </c>
      <c r="CQ20" s="83">
        <v>3.3469302374228636E-3</v>
      </c>
      <c r="CR20" s="83">
        <v>1.4523516925483186E-3</v>
      </c>
      <c r="CS20" s="83">
        <v>2.1874658208465491E-3</v>
      </c>
      <c r="CT20" s="83">
        <v>1.3781405703381744E-3</v>
      </c>
      <c r="CU20" s="83">
        <v>6.164805808617029E-4</v>
      </c>
      <c r="CV20" s="84">
        <v>8.4485407066052227E-4</v>
      </c>
      <c r="CX20" s="34">
        <v>10217</v>
      </c>
      <c r="CY20" s="35">
        <v>8462</v>
      </c>
      <c r="CZ20" s="35">
        <v>7863</v>
      </c>
      <c r="DA20" s="35">
        <v>7938</v>
      </c>
      <c r="DB20" s="35">
        <v>15224</v>
      </c>
      <c r="DC20" s="35">
        <v>18662</v>
      </c>
      <c r="DD20" s="36">
        <v>14435</v>
      </c>
      <c r="DF20" s="34">
        <v>40</v>
      </c>
      <c r="DG20" s="35">
        <v>27</v>
      </c>
      <c r="DH20" s="35">
        <v>15</v>
      </c>
      <c r="DI20" s="35">
        <v>23</v>
      </c>
      <c r="DJ20" s="35">
        <v>65</v>
      </c>
      <c r="DK20" s="35">
        <v>203</v>
      </c>
      <c r="DL20" s="36">
        <v>158</v>
      </c>
      <c r="DM20" s="70"/>
      <c r="DN20" s="82">
        <v>3.8997757628936335E-3</v>
      </c>
      <c r="DO20" s="83">
        <v>3.1805866415361055E-3</v>
      </c>
      <c r="DP20" s="83">
        <v>1.904036557501904E-3</v>
      </c>
      <c r="DQ20" s="83">
        <v>2.889084285893732E-3</v>
      </c>
      <c r="DR20" s="83">
        <v>4.2514225914055855E-3</v>
      </c>
      <c r="DS20" s="83">
        <v>1.0760667903525046E-2</v>
      </c>
      <c r="DT20" s="84">
        <v>1.0827108887822928E-2</v>
      </c>
      <c r="DV20" s="34">
        <v>10955</v>
      </c>
      <c r="DW20" s="35">
        <v>9004</v>
      </c>
      <c r="DX20" s="35">
        <v>7902</v>
      </c>
      <c r="DY20" s="35">
        <v>10954</v>
      </c>
      <c r="DZ20" s="35">
        <v>10161</v>
      </c>
      <c r="EA20" s="35">
        <v>14738</v>
      </c>
      <c r="EB20" s="36">
        <v>12307</v>
      </c>
      <c r="ED20" s="34">
        <v>21</v>
      </c>
      <c r="EE20" s="35">
        <v>12</v>
      </c>
      <c r="EF20" s="35">
        <v>9</v>
      </c>
      <c r="EG20" s="35">
        <v>319</v>
      </c>
      <c r="EH20" s="35">
        <v>16</v>
      </c>
      <c r="EI20" s="35">
        <v>26</v>
      </c>
      <c r="EJ20" s="36">
        <v>25</v>
      </c>
      <c r="EK20" s="70"/>
      <c r="EL20" s="82">
        <v>1.9132653061224489E-3</v>
      </c>
      <c r="EM20" s="83">
        <v>1.3309671694764862E-3</v>
      </c>
      <c r="EN20" s="83">
        <v>1.1376564277588168E-3</v>
      </c>
      <c r="EO20" s="83">
        <v>2.8297702474940123E-2</v>
      </c>
      <c r="EP20" s="83">
        <v>1.5721725459369165E-3</v>
      </c>
      <c r="EQ20" s="83">
        <v>1.761040368463831E-3</v>
      </c>
      <c r="ER20" s="84">
        <v>2.0272461887771652E-3</v>
      </c>
      <c r="ET20" s="34">
        <v>9841</v>
      </c>
      <c r="EU20" s="35">
        <v>8461</v>
      </c>
      <c r="EV20" s="35">
        <v>9194</v>
      </c>
      <c r="EW20" s="35">
        <v>8457</v>
      </c>
      <c r="EX20" s="35">
        <v>8282</v>
      </c>
      <c r="EY20" s="35">
        <v>13545</v>
      </c>
      <c r="EZ20" s="36">
        <v>11757</v>
      </c>
      <c r="FB20" s="34">
        <v>11</v>
      </c>
      <c r="FC20" s="35">
        <v>12</v>
      </c>
      <c r="FD20" s="35">
        <v>11</v>
      </c>
      <c r="FE20" s="35">
        <v>15</v>
      </c>
      <c r="FF20" s="35">
        <v>442</v>
      </c>
      <c r="FG20" s="35">
        <v>46</v>
      </c>
      <c r="FH20" s="36">
        <v>53</v>
      </c>
      <c r="FI20" s="70"/>
      <c r="FJ20" s="82">
        <v>1.116524563540398E-3</v>
      </c>
      <c r="FK20" s="83">
        <v>1.4162634249970496E-3</v>
      </c>
      <c r="FL20" s="83">
        <v>1.1950027159152634E-3</v>
      </c>
      <c r="FM20" s="83">
        <v>1.7705382436260624E-3</v>
      </c>
      <c r="FN20" s="83">
        <v>5.0664832645575426E-2</v>
      </c>
      <c r="FO20" s="83">
        <v>3.3845927451990289E-3</v>
      </c>
      <c r="FP20" s="84">
        <v>4.487722269263336E-3</v>
      </c>
      <c r="FR20" s="34">
        <v>10364</v>
      </c>
      <c r="FS20" s="35">
        <v>9015</v>
      </c>
      <c r="FT20" s="35">
        <v>8791</v>
      </c>
      <c r="FU20" s="35">
        <v>8728</v>
      </c>
      <c r="FV20" s="35">
        <v>9032</v>
      </c>
      <c r="FW20" s="35">
        <v>12929</v>
      </c>
      <c r="FX20" s="36">
        <v>11232</v>
      </c>
      <c r="FZ20" s="34">
        <v>61</v>
      </c>
      <c r="GA20" s="35">
        <v>19</v>
      </c>
      <c r="GB20" s="35">
        <v>38</v>
      </c>
      <c r="GC20" s="35">
        <v>17</v>
      </c>
      <c r="GD20" s="35">
        <v>18</v>
      </c>
      <c r="GE20" s="35">
        <v>61</v>
      </c>
      <c r="GF20" s="36">
        <v>19</v>
      </c>
      <c r="GG20" s="70"/>
      <c r="GH20" s="82">
        <v>5.8513189448441251E-3</v>
      </c>
      <c r="GI20" s="83">
        <v>2.1031658180208101E-3</v>
      </c>
      <c r="GJ20" s="83">
        <v>4.3039981877902363E-3</v>
      </c>
      <c r="GK20" s="83">
        <v>1.9439679817038309E-3</v>
      </c>
      <c r="GL20" s="83">
        <v>1.9889502762430941E-3</v>
      </c>
      <c r="GM20" s="83">
        <v>4.6959199384141647E-3</v>
      </c>
      <c r="GN20" s="84">
        <v>1.6887387787752201E-3</v>
      </c>
      <c r="GP20" s="34">
        <f>SUMIFS(Raw!$I:$I, Raw!$A:$A, 'Calls Abandoned'!GP$14, Raw!$F:$F, 'Calls Abandoned'!$C20, Raw!$H:$H, "A03")</f>
        <v>10117</v>
      </c>
      <c r="GQ20" s="35">
        <f>SUMIFS(Raw!$I:$I, Raw!$A:$A, 'Calls Abandoned'!GQ$14, Raw!$F:$F, 'Calls Abandoned'!$C20, Raw!$H:$H, "A03")</f>
        <v>8730</v>
      </c>
      <c r="GR20" s="35">
        <f>SUMIFS(Raw!$I:$I, Raw!$A:$A, 'Calls Abandoned'!GR$14, Raw!$F:$F, 'Calls Abandoned'!$C20, Raw!$H:$H, "A03")</f>
        <v>8802</v>
      </c>
      <c r="GS20" s="35">
        <f>SUMIFS(Raw!$I:$I, Raw!$A:$A, 'Calls Abandoned'!GS$14, Raw!$F:$F, 'Calls Abandoned'!$C20, Raw!$H:$H, "A03")</f>
        <v>8521</v>
      </c>
      <c r="GT20" s="35">
        <f>SUMIFS(Raw!$I:$I, Raw!$A:$A, 'Calls Abandoned'!GT$14, Raw!$F:$F, 'Calls Abandoned'!$C20, Raw!$H:$H, "A03")</f>
        <v>9119</v>
      </c>
      <c r="GU20" s="35">
        <f>SUMIFS(Raw!$I:$I, Raw!$A:$A, 'Calls Abandoned'!GU$14, Raw!$F:$F, 'Calls Abandoned'!$C20, Raw!$H:$H, "A03")</f>
        <v>12816</v>
      </c>
      <c r="GV20" s="36">
        <f>SUMIFS(Raw!$I:$I, Raw!$A:$A, 'Calls Abandoned'!GV$14, Raw!$F:$F, 'Calls Abandoned'!$C20, Raw!$H:$H, "A03")</f>
        <v>11335</v>
      </c>
      <c r="GX20" s="34">
        <f>SUMIFS(Raw!$I:$I, Raw!$A:$A, 'Calls Abandoned'!GX$14, Raw!$F:$F, 'Calls Abandoned'!$C20, Raw!$H:$H, "B02")</f>
        <v>21</v>
      </c>
      <c r="GY20" s="35">
        <f>SUMIFS(Raw!$I:$I, Raw!$A:$A, 'Calls Abandoned'!GY$14, Raw!$F:$F, 'Calls Abandoned'!$C20, Raw!$H:$H, "B02")</f>
        <v>18</v>
      </c>
      <c r="GZ20" s="35">
        <f>SUMIFS(Raw!$I:$I, Raw!$A:$A, 'Calls Abandoned'!GZ$14, Raw!$F:$F, 'Calls Abandoned'!$C20, Raw!$H:$H, "B02")</f>
        <v>25</v>
      </c>
      <c r="HA20" s="35">
        <f>SUMIFS(Raw!$I:$I, Raw!$A:$A, 'Calls Abandoned'!HA$14, Raw!$F:$F, 'Calls Abandoned'!$C20, Raw!$H:$H, "B02")</f>
        <v>17</v>
      </c>
      <c r="HB20" s="35">
        <f>SUMIFS(Raw!$I:$I, Raw!$A:$A, 'Calls Abandoned'!HB$14, Raw!$F:$F, 'Calls Abandoned'!$C20, Raw!$H:$H, "B02")</f>
        <v>35</v>
      </c>
      <c r="HC20" s="35">
        <f>SUMIFS(Raw!$I:$I, Raw!$A:$A, 'Calls Abandoned'!HC$14, Raw!$F:$F, 'Calls Abandoned'!$C20, Raw!$H:$H, "B02")</f>
        <v>30</v>
      </c>
      <c r="HD20" s="36">
        <f>SUMIFS(Raw!$I:$I, Raw!$A:$A, 'Calls Abandoned'!HD$14, Raw!$F:$F, 'Calls Abandoned'!$C20, Raw!$H:$H, "B02")</f>
        <v>13</v>
      </c>
      <c r="HE20" s="70"/>
      <c r="HF20" s="82">
        <f t="shared" si="231"/>
        <v>2.0714144801736042E-3</v>
      </c>
      <c r="HG20" s="83">
        <f t="shared" si="232"/>
        <v>2.05761316872428E-3</v>
      </c>
      <c r="HH20" s="83">
        <f t="shared" si="233"/>
        <v>2.8322193270646878E-3</v>
      </c>
      <c r="HI20" s="83">
        <f t="shared" si="234"/>
        <v>1.9910986179433121E-3</v>
      </c>
      <c r="HJ20" s="83">
        <f t="shared" si="235"/>
        <v>3.8234651518461874E-3</v>
      </c>
      <c r="HK20" s="83">
        <f t="shared" si="236"/>
        <v>2.3353573096683792E-3</v>
      </c>
      <c r="HL20" s="84">
        <f t="shared" si="237"/>
        <v>1.1455763130066973E-3</v>
      </c>
      <c r="HN20" s="34">
        <f>SUMIFS(Raw!$I:$I, Raw!$A:$A, 'Calls Abandoned'!HN$14, Raw!$F:$F, 'Calls Abandoned'!$C20, Raw!$H:$H, "A03")</f>
        <v>0</v>
      </c>
      <c r="HO20" s="35">
        <f>SUMIFS(Raw!$I:$I, Raw!$A:$A, 'Calls Abandoned'!HO$14, Raw!$F:$F, 'Calls Abandoned'!$C20, Raw!$H:$H, "A03")</f>
        <v>0</v>
      </c>
      <c r="HP20" s="35">
        <f>SUMIFS(Raw!$I:$I, Raw!$A:$A, 'Calls Abandoned'!HP$14, Raw!$F:$F, 'Calls Abandoned'!$C20, Raw!$H:$H, "A03")</f>
        <v>0</v>
      </c>
      <c r="HQ20" s="35">
        <f>SUMIFS(Raw!$I:$I, Raw!$A:$A, 'Calls Abandoned'!HQ$14, Raw!$F:$F, 'Calls Abandoned'!$C20, Raw!$H:$H, "A03")</f>
        <v>0</v>
      </c>
      <c r="HR20" s="35">
        <f>SUMIFS(Raw!$I:$I, Raw!$A:$A, 'Calls Abandoned'!HR$14, Raw!$F:$F, 'Calls Abandoned'!$C20, Raw!$H:$H, "A03")</f>
        <v>0</v>
      </c>
      <c r="HS20" s="35">
        <f>SUMIFS(Raw!$I:$I, Raw!$A:$A, 'Calls Abandoned'!HS$14, Raw!$F:$F, 'Calls Abandoned'!$C20, Raw!$H:$H, "A03")</f>
        <v>0</v>
      </c>
      <c r="HT20" s="36">
        <f>SUMIFS(Raw!$I:$I, Raw!$A:$A, 'Calls Abandoned'!HT$14, Raw!$F:$F, 'Calls Abandoned'!$C20, Raw!$H:$H, "A03")</f>
        <v>0</v>
      </c>
      <c r="HV20" s="34">
        <f>SUMIFS(Raw!$I:$I, Raw!$A:$A, 'Calls Abandoned'!HV$14, Raw!$F:$F, 'Calls Abandoned'!$C20, Raw!$H:$H, "B02")</f>
        <v>0</v>
      </c>
      <c r="HW20" s="35">
        <f>SUMIFS(Raw!$I:$I, Raw!$A:$A, 'Calls Abandoned'!HW$14, Raw!$F:$F, 'Calls Abandoned'!$C20, Raw!$H:$H, "B02")</f>
        <v>0</v>
      </c>
      <c r="HX20" s="35">
        <f>SUMIFS(Raw!$I:$I, Raw!$A:$A, 'Calls Abandoned'!HX$14, Raw!$F:$F, 'Calls Abandoned'!$C20, Raw!$H:$H, "B02")</f>
        <v>0</v>
      </c>
      <c r="HY20" s="35">
        <f>SUMIFS(Raw!$I:$I, Raw!$A:$A, 'Calls Abandoned'!HY$14, Raw!$F:$F, 'Calls Abandoned'!$C20, Raw!$H:$H, "B02")</f>
        <v>0</v>
      </c>
      <c r="HZ20" s="35">
        <f>SUMIFS(Raw!$I:$I, Raw!$A:$A, 'Calls Abandoned'!HZ$14, Raw!$F:$F, 'Calls Abandoned'!$C20, Raw!$H:$H, "B02")</f>
        <v>0</v>
      </c>
      <c r="IA20" s="35">
        <f>SUMIFS(Raw!$I:$I, Raw!$A:$A, 'Calls Abandoned'!IA$14, Raw!$F:$F, 'Calls Abandoned'!$C20, Raw!$H:$H, "B02")</f>
        <v>0</v>
      </c>
      <c r="IB20" s="36">
        <f>SUMIFS(Raw!$I:$I, Raw!$A:$A, 'Calls Abandoned'!IB$14, Raw!$F:$F, 'Calls Abandoned'!$C20, Raw!$H:$H, "B02")</f>
        <v>0</v>
      </c>
      <c r="IC20" s="70"/>
      <c r="ID20" s="82" t="str">
        <f t="shared" si="238"/>
        <v>-</v>
      </c>
      <c r="IE20" s="83" t="str">
        <f t="shared" si="239"/>
        <v>-</v>
      </c>
      <c r="IF20" s="83" t="str">
        <f t="shared" si="240"/>
        <v>-</v>
      </c>
      <c r="IG20" s="83" t="str">
        <f t="shared" si="241"/>
        <v>-</v>
      </c>
      <c r="IH20" s="83" t="str">
        <f t="shared" si="242"/>
        <v>-</v>
      </c>
      <c r="II20" s="83" t="str">
        <f t="shared" si="243"/>
        <v>-</v>
      </c>
      <c r="IJ20" s="84" t="str">
        <f t="shared" si="244"/>
        <v>-</v>
      </c>
      <c r="IL20" s="34">
        <f>SUMIFS(Raw!$I:$I, Raw!$A:$A, 'Calls Abandoned'!IL$14, Raw!$F:$F, 'Calls Abandoned'!$C20, Raw!$H:$H, "A03")</f>
        <v>0</v>
      </c>
      <c r="IM20" s="35">
        <f>SUMIFS(Raw!$I:$I, Raw!$A:$A, 'Calls Abandoned'!IM$14, Raw!$F:$F, 'Calls Abandoned'!$C20, Raw!$H:$H, "A03")</f>
        <v>0</v>
      </c>
      <c r="IN20" s="35">
        <f>SUMIFS(Raw!$I:$I, Raw!$A:$A, 'Calls Abandoned'!IN$14, Raw!$F:$F, 'Calls Abandoned'!$C20, Raw!$H:$H, "A03")</f>
        <v>0</v>
      </c>
      <c r="IO20" s="35">
        <f>SUMIFS(Raw!$I:$I, Raw!$A:$A, 'Calls Abandoned'!IO$14, Raw!$F:$F, 'Calls Abandoned'!$C20, Raw!$H:$H, "A03")</f>
        <v>0</v>
      </c>
      <c r="IP20" s="35">
        <f>SUMIFS(Raw!$I:$I, Raw!$A:$A, 'Calls Abandoned'!IP$14, Raw!$F:$F, 'Calls Abandoned'!$C20, Raw!$H:$H, "A03")</f>
        <v>0</v>
      </c>
      <c r="IQ20" s="35">
        <f>SUMIFS(Raw!$I:$I, Raw!$A:$A, 'Calls Abandoned'!IQ$14, Raw!$F:$F, 'Calls Abandoned'!$C20, Raw!$H:$H, "A03")</f>
        <v>0</v>
      </c>
      <c r="IR20" s="36">
        <f>SUMIFS(Raw!$I:$I, Raw!$A:$A, 'Calls Abandoned'!IR$14, Raw!$F:$F, 'Calls Abandoned'!$C20, Raw!$H:$H, "A03")</f>
        <v>0</v>
      </c>
      <c r="IT20" s="34">
        <f>SUMIFS(Raw!$I:$I, Raw!$A:$A, 'Calls Abandoned'!IT$14, Raw!$F:$F, 'Calls Abandoned'!$C20, Raw!$H:$H, "B02")</f>
        <v>0</v>
      </c>
      <c r="IU20" s="35">
        <f>SUMIFS(Raw!$I:$I, Raw!$A:$A, 'Calls Abandoned'!IU$14, Raw!$F:$F, 'Calls Abandoned'!$C20, Raw!$H:$H, "B02")</f>
        <v>0</v>
      </c>
      <c r="IV20" s="35">
        <f>SUMIFS(Raw!$I:$I, Raw!$A:$A, 'Calls Abandoned'!IV$14, Raw!$F:$F, 'Calls Abandoned'!$C20, Raw!$H:$H, "B02")</f>
        <v>0</v>
      </c>
      <c r="IW20" s="35">
        <f>SUMIFS(Raw!$I:$I, Raw!$A:$A, 'Calls Abandoned'!IW$14, Raw!$F:$F, 'Calls Abandoned'!$C20, Raw!$H:$H, "B02")</f>
        <v>0</v>
      </c>
      <c r="IX20" s="35">
        <f>SUMIFS(Raw!$I:$I, Raw!$A:$A, 'Calls Abandoned'!IX$14, Raw!$F:$F, 'Calls Abandoned'!$C20, Raw!$H:$H, "B02")</f>
        <v>0</v>
      </c>
      <c r="IY20" s="35">
        <f>SUMIFS(Raw!$I:$I, Raw!$A:$A, 'Calls Abandoned'!IY$14, Raw!$F:$F, 'Calls Abandoned'!$C20, Raw!$H:$H, "B02")</f>
        <v>0</v>
      </c>
      <c r="IZ20" s="36">
        <f>SUMIFS(Raw!$I:$I, Raw!$A:$A, 'Calls Abandoned'!IZ$14, Raw!$F:$F, 'Calls Abandoned'!$C20, Raw!$H:$H, "B02")</f>
        <v>0</v>
      </c>
      <c r="JA20" s="70"/>
      <c r="JB20" s="82" t="str">
        <f t="shared" si="245"/>
        <v>-</v>
      </c>
      <c r="JC20" s="83" t="str">
        <f t="shared" si="246"/>
        <v>-</v>
      </c>
      <c r="JD20" s="83" t="str">
        <f t="shared" si="247"/>
        <v>-</v>
      </c>
      <c r="JE20" s="83" t="str">
        <f t="shared" si="248"/>
        <v>-</v>
      </c>
      <c r="JF20" s="83" t="str">
        <f t="shared" si="249"/>
        <v>-</v>
      </c>
      <c r="JG20" s="83" t="str">
        <f t="shared" si="250"/>
        <v>-</v>
      </c>
      <c r="JH20" s="84" t="str">
        <f t="shared" si="251"/>
        <v>-</v>
      </c>
      <c r="JJ20" s="34">
        <f>SUMIFS(Raw!$I:$I, Raw!$A:$A, 'Calls Abandoned'!JJ$14, Raw!$F:$F, 'Calls Abandoned'!$C20, Raw!$H:$H, "A03")</f>
        <v>0</v>
      </c>
      <c r="JK20" s="35">
        <f>SUMIFS(Raw!$I:$I, Raw!$A:$A, 'Calls Abandoned'!JK$14, Raw!$F:$F, 'Calls Abandoned'!$C20, Raw!$H:$H, "A03")</f>
        <v>0</v>
      </c>
      <c r="JL20" s="35">
        <f>SUMIFS(Raw!$I:$I, Raw!$A:$A, 'Calls Abandoned'!JL$14, Raw!$F:$F, 'Calls Abandoned'!$C20, Raw!$H:$H, "A03")</f>
        <v>0</v>
      </c>
      <c r="JM20" s="35">
        <f>SUMIFS(Raw!$I:$I, Raw!$A:$A, 'Calls Abandoned'!JM$14, Raw!$F:$F, 'Calls Abandoned'!$C20, Raw!$H:$H, "A03")</f>
        <v>0</v>
      </c>
      <c r="JN20" s="35">
        <f>SUMIFS(Raw!$I:$I, Raw!$A:$A, 'Calls Abandoned'!JN$14, Raw!$F:$F, 'Calls Abandoned'!$C20, Raw!$H:$H, "A03")</f>
        <v>0</v>
      </c>
      <c r="JO20" s="35">
        <f>SUMIFS(Raw!$I:$I, Raw!$A:$A, 'Calls Abandoned'!JO$14, Raw!$F:$F, 'Calls Abandoned'!$C20, Raw!$H:$H, "A03")</f>
        <v>0</v>
      </c>
      <c r="JP20" s="36">
        <f>SUMIFS(Raw!$I:$I, Raw!$A:$A, 'Calls Abandoned'!JP$14, Raw!$F:$F, 'Calls Abandoned'!$C20, Raw!$H:$H, "A03")</f>
        <v>0</v>
      </c>
      <c r="JR20" s="34">
        <f>SUMIFS(Raw!$I:$I, Raw!$A:$A, 'Calls Abandoned'!JR$14, Raw!$F:$F, 'Calls Abandoned'!$C20, Raw!$H:$H, "B02")</f>
        <v>0</v>
      </c>
      <c r="JS20" s="35">
        <f>SUMIFS(Raw!$I:$I, Raw!$A:$A, 'Calls Abandoned'!JS$14, Raw!$F:$F, 'Calls Abandoned'!$C20, Raw!$H:$H, "B02")</f>
        <v>0</v>
      </c>
      <c r="JT20" s="35">
        <f>SUMIFS(Raw!$I:$I, Raw!$A:$A, 'Calls Abandoned'!JT$14, Raw!$F:$F, 'Calls Abandoned'!$C20, Raw!$H:$H, "B02")</f>
        <v>0</v>
      </c>
      <c r="JU20" s="35">
        <f>SUMIFS(Raw!$I:$I, Raw!$A:$A, 'Calls Abandoned'!JU$14, Raw!$F:$F, 'Calls Abandoned'!$C20, Raw!$H:$H, "B02")</f>
        <v>0</v>
      </c>
      <c r="JV20" s="35">
        <f>SUMIFS(Raw!$I:$I, Raw!$A:$A, 'Calls Abandoned'!JV$14, Raw!$F:$F, 'Calls Abandoned'!$C20, Raw!$H:$H, "B02")</f>
        <v>0</v>
      </c>
      <c r="JW20" s="35">
        <f>SUMIFS(Raw!$I:$I, Raw!$A:$A, 'Calls Abandoned'!JW$14, Raw!$F:$F, 'Calls Abandoned'!$C20, Raw!$H:$H, "B02")</f>
        <v>0</v>
      </c>
      <c r="JX20" s="36">
        <f>SUMIFS(Raw!$I:$I, Raw!$A:$A, 'Calls Abandoned'!JX$14, Raw!$F:$F, 'Calls Abandoned'!$C20, Raw!$H:$H, "B02")</f>
        <v>0</v>
      </c>
      <c r="JY20" s="70"/>
      <c r="JZ20" s="82" t="str">
        <f t="shared" si="252"/>
        <v>-</v>
      </c>
      <c r="KA20" s="83" t="str">
        <f t="shared" si="253"/>
        <v>-</v>
      </c>
      <c r="KB20" s="83" t="str">
        <f t="shared" si="254"/>
        <v>-</v>
      </c>
      <c r="KC20" s="83" t="str">
        <f t="shared" si="255"/>
        <v>-</v>
      </c>
      <c r="KD20" s="83" t="str">
        <f t="shared" si="256"/>
        <v>-</v>
      </c>
      <c r="KE20" s="83" t="str">
        <f t="shared" si="257"/>
        <v>-</v>
      </c>
      <c r="KF20" s="84" t="str">
        <f t="shared" si="258"/>
        <v>-</v>
      </c>
      <c r="KH20" s="34">
        <f>SUMIFS(Raw!$I:$I, Raw!$A:$A, 'Calls Abandoned'!KH$14, Raw!$F:$F, 'Calls Abandoned'!$C20, Raw!$H:$H, "A03")</f>
        <v>0</v>
      </c>
      <c r="KI20" s="35">
        <f>SUMIFS(Raw!$I:$I, Raw!$A:$A, 'Calls Abandoned'!KI$14, Raw!$F:$F, 'Calls Abandoned'!$C20, Raw!$H:$H, "A03")</f>
        <v>0</v>
      </c>
      <c r="KJ20" s="35">
        <f>SUMIFS(Raw!$I:$I, Raw!$A:$A, 'Calls Abandoned'!KJ$14, Raw!$F:$F, 'Calls Abandoned'!$C20, Raw!$H:$H, "A03")</f>
        <v>0</v>
      </c>
      <c r="KK20" s="35">
        <f>SUMIFS(Raw!$I:$I, Raw!$A:$A, 'Calls Abandoned'!KK$14, Raw!$F:$F, 'Calls Abandoned'!$C20, Raw!$H:$H, "A03")</f>
        <v>0</v>
      </c>
      <c r="KL20" s="35">
        <f>SUMIFS(Raw!$I:$I, Raw!$A:$A, 'Calls Abandoned'!KL$14, Raw!$F:$F, 'Calls Abandoned'!$C20, Raw!$H:$H, "A03")</f>
        <v>0</v>
      </c>
      <c r="KM20" s="35">
        <f>SUMIFS(Raw!$I:$I, Raw!$A:$A, 'Calls Abandoned'!KM$14, Raw!$F:$F, 'Calls Abandoned'!$C20, Raw!$H:$H, "A03")</f>
        <v>0</v>
      </c>
      <c r="KN20" s="36">
        <f>SUMIFS(Raw!$I:$I, Raw!$A:$A, 'Calls Abandoned'!KN$14, Raw!$F:$F, 'Calls Abandoned'!$C20, Raw!$H:$H, "A03")</f>
        <v>0</v>
      </c>
      <c r="KP20" s="34">
        <f>SUMIFS(Raw!$I:$I, Raw!$A:$A, 'Calls Abandoned'!KP$14, Raw!$F:$F, 'Calls Abandoned'!$C20, Raw!$H:$H, "B02")</f>
        <v>0</v>
      </c>
      <c r="KQ20" s="35">
        <f>SUMIFS(Raw!$I:$I, Raw!$A:$A, 'Calls Abandoned'!KQ$14, Raw!$F:$F, 'Calls Abandoned'!$C20, Raw!$H:$H, "B02")</f>
        <v>0</v>
      </c>
      <c r="KR20" s="35">
        <f>SUMIFS(Raw!$I:$I, Raw!$A:$A, 'Calls Abandoned'!KR$14, Raw!$F:$F, 'Calls Abandoned'!$C20, Raw!$H:$H, "B02")</f>
        <v>0</v>
      </c>
      <c r="KS20" s="35">
        <f>SUMIFS(Raw!$I:$I, Raw!$A:$A, 'Calls Abandoned'!KS$14, Raw!$F:$F, 'Calls Abandoned'!$C20, Raw!$H:$H, "B02")</f>
        <v>0</v>
      </c>
      <c r="KT20" s="35">
        <f>SUMIFS(Raw!$I:$I, Raw!$A:$A, 'Calls Abandoned'!KT$14, Raw!$F:$F, 'Calls Abandoned'!$C20, Raw!$H:$H, "B02")</f>
        <v>0</v>
      </c>
      <c r="KU20" s="35">
        <f>SUMIFS(Raw!$I:$I, Raw!$A:$A, 'Calls Abandoned'!KU$14, Raw!$F:$F, 'Calls Abandoned'!$C20, Raw!$H:$H, "B02")</f>
        <v>0</v>
      </c>
      <c r="KV20" s="36">
        <f>SUMIFS(Raw!$I:$I, Raw!$A:$A, 'Calls Abandoned'!KV$14, Raw!$F:$F, 'Calls Abandoned'!$C20, Raw!$H:$H, "B02")</f>
        <v>0</v>
      </c>
      <c r="KW20" s="70"/>
      <c r="KX20" s="82" t="str">
        <f t="shared" si="259"/>
        <v>-</v>
      </c>
      <c r="KY20" s="83" t="str">
        <f t="shared" si="260"/>
        <v>-</v>
      </c>
      <c r="KZ20" s="83" t="str">
        <f t="shared" si="261"/>
        <v>-</v>
      </c>
      <c r="LA20" s="83" t="str">
        <f t="shared" si="262"/>
        <v>-</v>
      </c>
      <c r="LB20" s="83" t="str">
        <f t="shared" si="263"/>
        <v>-</v>
      </c>
      <c r="LC20" s="83" t="str">
        <f t="shared" si="264"/>
        <v>-</v>
      </c>
      <c r="LD20" s="84" t="str">
        <f t="shared" si="265"/>
        <v>-</v>
      </c>
      <c r="LF20" s="34">
        <f>SUMIFS(Raw!$I:$I, Raw!$A:$A, 'Calls Abandoned'!LF$14, Raw!$F:$F, 'Calls Abandoned'!$C20, Raw!$H:$H, "A03")</f>
        <v>0</v>
      </c>
      <c r="LG20" s="35">
        <f>SUMIFS(Raw!$I:$I, Raw!$A:$A, 'Calls Abandoned'!LG$14, Raw!$F:$F, 'Calls Abandoned'!$C20, Raw!$H:$H, "A03")</f>
        <v>0</v>
      </c>
      <c r="LH20" s="35">
        <f>SUMIFS(Raw!$I:$I, Raw!$A:$A, 'Calls Abandoned'!LH$14, Raw!$F:$F, 'Calls Abandoned'!$C20, Raw!$H:$H, "A03")</f>
        <v>0</v>
      </c>
      <c r="LI20" s="35">
        <f>SUMIFS(Raw!$I:$I, Raw!$A:$A, 'Calls Abandoned'!LI$14, Raw!$F:$F, 'Calls Abandoned'!$C20, Raw!$H:$H, "A03")</f>
        <v>0</v>
      </c>
      <c r="LJ20" s="35">
        <f>SUMIFS(Raw!$I:$I, Raw!$A:$A, 'Calls Abandoned'!LJ$14, Raw!$F:$F, 'Calls Abandoned'!$C20, Raw!$H:$H, "A03")</f>
        <v>0</v>
      </c>
      <c r="LK20" s="35">
        <f>SUMIFS(Raw!$I:$I, Raw!$A:$A, 'Calls Abandoned'!LK$14, Raw!$F:$F, 'Calls Abandoned'!$C20, Raw!$H:$H, "A03")</f>
        <v>0</v>
      </c>
      <c r="LL20" s="36">
        <f>SUMIFS(Raw!$I:$I, Raw!$A:$A, 'Calls Abandoned'!LL$14, Raw!$F:$F, 'Calls Abandoned'!$C20, Raw!$H:$H, "A03")</f>
        <v>0</v>
      </c>
      <c r="LN20" s="34">
        <f>SUMIFS(Raw!$I:$I, Raw!$A:$A, 'Calls Abandoned'!LN$14, Raw!$F:$F, 'Calls Abandoned'!$C20, Raw!$H:$H, "B02")</f>
        <v>0</v>
      </c>
      <c r="LO20" s="35">
        <f>SUMIFS(Raw!$I:$I, Raw!$A:$A, 'Calls Abandoned'!LO$14, Raw!$F:$F, 'Calls Abandoned'!$C20, Raw!$H:$H, "B02")</f>
        <v>0</v>
      </c>
      <c r="LP20" s="35">
        <f>SUMIFS(Raw!$I:$I, Raw!$A:$A, 'Calls Abandoned'!LP$14, Raw!$F:$F, 'Calls Abandoned'!$C20, Raw!$H:$H, "B02")</f>
        <v>0</v>
      </c>
      <c r="LQ20" s="35">
        <f>SUMIFS(Raw!$I:$I, Raw!$A:$A, 'Calls Abandoned'!LQ$14, Raw!$F:$F, 'Calls Abandoned'!$C20, Raw!$H:$H, "B02")</f>
        <v>0</v>
      </c>
      <c r="LR20" s="35">
        <f>SUMIFS(Raw!$I:$I, Raw!$A:$A, 'Calls Abandoned'!LR$14, Raw!$F:$F, 'Calls Abandoned'!$C20, Raw!$H:$H, "B02")</f>
        <v>0</v>
      </c>
      <c r="LS20" s="35">
        <f>SUMIFS(Raw!$I:$I, Raw!$A:$A, 'Calls Abandoned'!LS$14, Raw!$F:$F, 'Calls Abandoned'!$C20, Raw!$H:$H, "B02")</f>
        <v>0</v>
      </c>
      <c r="LT20" s="36">
        <f>SUMIFS(Raw!$I:$I, Raw!$A:$A, 'Calls Abandoned'!LT$14, Raw!$F:$F, 'Calls Abandoned'!$C20, Raw!$H:$H, "B02")</f>
        <v>0</v>
      </c>
      <c r="LU20" s="70"/>
      <c r="LV20" s="82" t="str">
        <f t="shared" si="266"/>
        <v>-</v>
      </c>
      <c r="LW20" s="83" t="str">
        <f t="shared" si="267"/>
        <v>-</v>
      </c>
      <c r="LX20" s="83" t="str">
        <f t="shared" si="268"/>
        <v>-</v>
      </c>
      <c r="LY20" s="83" t="str">
        <f t="shared" si="269"/>
        <v>-</v>
      </c>
      <c r="LZ20" s="83" t="str">
        <f t="shared" si="270"/>
        <v>-</v>
      </c>
      <c r="MA20" s="83" t="str">
        <f t="shared" si="271"/>
        <v>-</v>
      </c>
      <c r="MB20" s="84" t="str">
        <f t="shared" si="272"/>
        <v>-</v>
      </c>
      <c r="MD20" s="34">
        <f>SUMIFS(Raw!$I:$I, Raw!$A:$A, 'Calls Abandoned'!MD$14, Raw!$F:$F, 'Calls Abandoned'!$C20, Raw!$H:$H, "A03")</f>
        <v>0</v>
      </c>
      <c r="ME20" s="35">
        <f>SUMIFS(Raw!$I:$I, Raw!$A:$A, 'Calls Abandoned'!ME$14, Raw!$F:$F, 'Calls Abandoned'!$C20, Raw!$H:$H, "A03")</f>
        <v>0</v>
      </c>
      <c r="MF20" s="35">
        <f>SUMIFS(Raw!$I:$I, Raw!$A:$A, 'Calls Abandoned'!MF$14, Raw!$F:$F, 'Calls Abandoned'!$C20, Raw!$H:$H, "A03")</f>
        <v>0</v>
      </c>
      <c r="MG20" s="35">
        <f>SUMIFS(Raw!$I:$I, Raw!$A:$A, 'Calls Abandoned'!MG$14, Raw!$F:$F, 'Calls Abandoned'!$C20, Raw!$H:$H, "A03")</f>
        <v>0</v>
      </c>
      <c r="MH20" s="35">
        <f>SUMIFS(Raw!$I:$I, Raw!$A:$A, 'Calls Abandoned'!MH$14, Raw!$F:$F, 'Calls Abandoned'!$C20, Raw!$H:$H, "A03")</f>
        <v>0</v>
      </c>
      <c r="MI20" s="35">
        <f>SUMIFS(Raw!$I:$I, Raw!$A:$A, 'Calls Abandoned'!MI$14, Raw!$F:$F, 'Calls Abandoned'!$C20, Raw!$H:$H, "A03")</f>
        <v>0</v>
      </c>
      <c r="MJ20" s="36">
        <f>SUMIFS(Raw!$I:$I, Raw!$A:$A, 'Calls Abandoned'!MJ$14, Raw!$F:$F, 'Calls Abandoned'!$C20, Raw!$H:$H, "A03")</f>
        <v>0</v>
      </c>
      <c r="ML20" s="34">
        <f>SUMIFS(Raw!$I:$I, Raw!$A:$A, 'Calls Abandoned'!ML$14, Raw!$F:$F, 'Calls Abandoned'!$C20, Raw!$H:$H, "B02")</f>
        <v>0</v>
      </c>
      <c r="MM20" s="35">
        <f>SUMIFS(Raw!$I:$I, Raw!$A:$A, 'Calls Abandoned'!MM$14, Raw!$F:$F, 'Calls Abandoned'!$C20, Raw!$H:$H, "B02")</f>
        <v>0</v>
      </c>
      <c r="MN20" s="35">
        <f>SUMIFS(Raw!$I:$I, Raw!$A:$A, 'Calls Abandoned'!MN$14, Raw!$F:$F, 'Calls Abandoned'!$C20, Raw!$H:$H, "B02")</f>
        <v>0</v>
      </c>
      <c r="MO20" s="35">
        <f>SUMIFS(Raw!$I:$I, Raw!$A:$A, 'Calls Abandoned'!MO$14, Raw!$F:$F, 'Calls Abandoned'!$C20, Raw!$H:$H, "B02")</f>
        <v>0</v>
      </c>
      <c r="MP20" s="35">
        <f>SUMIFS(Raw!$I:$I, Raw!$A:$A, 'Calls Abandoned'!MP$14, Raw!$F:$F, 'Calls Abandoned'!$C20, Raw!$H:$H, "B02")</f>
        <v>0</v>
      </c>
      <c r="MQ20" s="35">
        <f>SUMIFS(Raw!$I:$I, Raw!$A:$A, 'Calls Abandoned'!MQ$14, Raw!$F:$F, 'Calls Abandoned'!$C20, Raw!$H:$H, "B02")</f>
        <v>0</v>
      </c>
      <c r="MR20" s="36">
        <f>SUMIFS(Raw!$I:$I, Raw!$A:$A, 'Calls Abandoned'!MR$14, Raw!$F:$F, 'Calls Abandoned'!$C20, Raw!$H:$H, "B02")</f>
        <v>0</v>
      </c>
      <c r="MS20" s="70"/>
      <c r="MT20" s="82" t="str">
        <f t="shared" si="273"/>
        <v>-</v>
      </c>
      <c r="MU20" s="83" t="str">
        <f t="shared" si="274"/>
        <v>-</v>
      </c>
      <c r="MV20" s="83" t="str">
        <f t="shared" si="275"/>
        <v>-</v>
      </c>
      <c r="MW20" s="83" t="str">
        <f t="shared" si="276"/>
        <v>-</v>
      </c>
      <c r="MX20" s="83" t="str">
        <f t="shared" si="277"/>
        <v>-</v>
      </c>
      <c r="MY20" s="83" t="str">
        <f t="shared" si="278"/>
        <v>-</v>
      </c>
      <c r="MZ20" s="84" t="str">
        <f t="shared" si="279"/>
        <v>-</v>
      </c>
      <c r="NB20" s="34">
        <f>SUMIFS(Raw!$I:$I, Raw!$A:$A, 'Calls Abandoned'!NB$14, Raw!$F:$F, 'Calls Abandoned'!$C20, Raw!$H:$H, "A03")</f>
        <v>0</v>
      </c>
      <c r="NC20" s="35">
        <f>SUMIFS(Raw!$I:$I, Raw!$A:$A, 'Calls Abandoned'!NC$14, Raw!$F:$F, 'Calls Abandoned'!$C20, Raw!$H:$H, "A03")</f>
        <v>0</v>
      </c>
      <c r="ND20" s="35">
        <f>SUMIFS(Raw!$I:$I, Raw!$A:$A, 'Calls Abandoned'!ND$14, Raw!$F:$F, 'Calls Abandoned'!$C20, Raw!$H:$H, "A03")</f>
        <v>0</v>
      </c>
      <c r="NE20" s="35">
        <f>SUMIFS(Raw!$I:$I, Raw!$A:$A, 'Calls Abandoned'!NE$14, Raw!$F:$F, 'Calls Abandoned'!$C20, Raw!$H:$H, "A03")</f>
        <v>0</v>
      </c>
      <c r="NF20" s="35">
        <f>SUMIFS(Raw!$I:$I, Raw!$A:$A, 'Calls Abandoned'!NF$14, Raw!$F:$F, 'Calls Abandoned'!$C20, Raw!$H:$H, "A03")</f>
        <v>0</v>
      </c>
      <c r="NG20" s="35">
        <f>SUMIFS(Raw!$I:$I, Raw!$A:$A, 'Calls Abandoned'!NG$14, Raw!$F:$F, 'Calls Abandoned'!$C20, Raw!$H:$H, "A03")</f>
        <v>0</v>
      </c>
      <c r="NH20" s="36">
        <f>SUMIFS(Raw!$I:$I, Raw!$A:$A, 'Calls Abandoned'!NH$14, Raw!$F:$F, 'Calls Abandoned'!$C20, Raw!$H:$H, "A03")</f>
        <v>0</v>
      </c>
      <c r="NJ20" s="34">
        <f>SUMIFS(Raw!$I:$I, Raw!$A:$A, 'Calls Abandoned'!NJ$14, Raw!$F:$F, 'Calls Abandoned'!$C20, Raw!$H:$H, "B02")</f>
        <v>0</v>
      </c>
      <c r="NK20" s="35">
        <f>SUMIFS(Raw!$I:$I, Raw!$A:$A, 'Calls Abandoned'!NK$14, Raw!$F:$F, 'Calls Abandoned'!$C20, Raw!$H:$H, "B02")</f>
        <v>0</v>
      </c>
      <c r="NL20" s="35">
        <f>SUMIFS(Raw!$I:$I, Raw!$A:$A, 'Calls Abandoned'!NL$14, Raw!$F:$F, 'Calls Abandoned'!$C20, Raw!$H:$H, "B02")</f>
        <v>0</v>
      </c>
      <c r="NM20" s="35">
        <f>SUMIFS(Raw!$I:$I, Raw!$A:$A, 'Calls Abandoned'!NM$14, Raw!$F:$F, 'Calls Abandoned'!$C20, Raw!$H:$H, "B02")</f>
        <v>0</v>
      </c>
      <c r="NN20" s="35">
        <f>SUMIFS(Raw!$I:$I, Raw!$A:$A, 'Calls Abandoned'!NN$14, Raw!$F:$F, 'Calls Abandoned'!$C20, Raw!$H:$H, "B02")</f>
        <v>0</v>
      </c>
      <c r="NO20" s="35">
        <f>SUMIFS(Raw!$I:$I, Raw!$A:$A, 'Calls Abandoned'!NO$14, Raw!$F:$F, 'Calls Abandoned'!$C20, Raw!$H:$H, "B02")</f>
        <v>0</v>
      </c>
      <c r="NP20" s="36">
        <f>SUMIFS(Raw!$I:$I, Raw!$A:$A, 'Calls Abandoned'!NP$14, Raw!$F:$F, 'Calls Abandoned'!$C20, Raw!$H:$H, "B02")</f>
        <v>0</v>
      </c>
      <c r="NQ20" s="70"/>
      <c r="NR20" s="82" t="str">
        <f t="shared" si="280"/>
        <v>-</v>
      </c>
      <c r="NS20" s="83" t="str">
        <f t="shared" si="281"/>
        <v>-</v>
      </c>
      <c r="NT20" s="83" t="str">
        <f t="shared" si="282"/>
        <v>-</v>
      </c>
      <c r="NU20" s="83" t="str">
        <f t="shared" si="283"/>
        <v>-</v>
      </c>
      <c r="NV20" s="83" t="str">
        <f t="shared" si="284"/>
        <v>-</v>
      </c>
      <c r="NW20" s="83" t="str">
        <f t="shared" si="285"/>
        <v>-</v>
      </c>
      <c r="NX20" s="84" t="str">
        <f t="shared" si="286"/>
        <v>-</v>
      </c>
      <c r="NZ20" s="34">
        <f>SUMIFS(Raw!$I:$I, Raw!$A:$A, 'Calls Abandoned'!NZ$14, Raw!$F:$F, 'Calls Abandoned'!$C20, Raw!$H:$H, "A03")</f>
        <v>0</v>
      </c>
      <c r="OA20" s="35">
        <f>SUMIFS(Raw!$I:$I, Raw!$A:$A, 'Calls Abandoned'!OA$14, Raw!$F:$F, 'Calls Abandoned'!$C20, Raw!$H:$H, "A03")</f>
        <v>0</v>
      </c>
      <c r="OB20" s="35">
        <f>SUMIFS(Raw!$I:$I, Raw!$A:$A, 'Calls Abandoned'!OB$14, Raw!$F:$F, 'Calls Abandoned'!$C20, Raw!$H:$H, "A03")</f>
        <v>0</v>
      </c>
      <c r="OC20" s="35">
        <f>SUMIFS(Raw!$I:$I, Raw!$A:$A, 'Calls Abandoned'!OC$14, Raw!$F:$F, 'Calls Abandoned'!$C20, Raw!$H:$H, "A03")</f>
        <v>0</v>
      </c>
      <c r="OD20" s="35">
        <f>SUMIFS(Raw!$I:$I, Raw!$A:$A, 'Calls Abandoned'!OD$14, Raw!$F:$F, 'Calls Abandoned'!$C20, Raw!$H:$H, "A03")</f>
        <v>0</v>
      </c>
      <c r="OE20" s="35">
        <f>SUMIFS(Raw!$I:$I, Raw!$A:$A, 'Calls Abandoned'!OE$14, Raw!$F:$F, 'Calls Abandoned'!$C20, Raw!$H:$H, "A03")</f>
        <v>0</v>
      </c>
      <c r="OF20" s="36">
        <f>SUMIFS(Raw!$I:$I, Raw!$A:$A, 'Calls Abandoned'!OF$14, Raw!$F:$F, 'Calls Abandoned'!$C20, Raw!$H:$H, "A03")</f>
        <v>0</v>
      </c>
      <c r="OH20" s="34">
        <f>SUMIFS(Raw!$I:$I, Raw!$A:$A, 'Calls Abandoned'!OH$14, Raw!$F:$F, 'Calls Abandoned'!$C20, Raw!$H:$H, "B02")</f>
        <v>0</v>
      </c>
      <c r="OI20" s="35">
        <f>SUMIFS(Raw!$I:$I, Raw!$A:$A, 'Calls Abandoned'!OI$14, Raw!$F:$F, 'Calls Abandoned'!$C20, Raw!$H:$H, "B02")</f>
        <v>0</v>
      </c>
      <c r="OJ20" s="35">
        <f>SUMIFS(Raw!$I:$I, Raw!$A:$A, 'Calls Abandoned'!OJ$14, Raw!$F:$F, 'Calls Abandoned'!$C20, Raw!$H:$H, "B02")</f>
        <v>0</v>
      </c>
      <c r="OK20" s="35">
        <f>SUMIFS(Raw!$I:$I, Raw!$A:$A, 'Calls Abandoned'!OK$14, Raw!$F:$F, 'Calls Abandoned'!$C20, Raw!$H:$H, "B02")</f>
        <v>0</v>
      </c>
      <c r="OL20" s="35">
        <f>SUMIFS(Raw!$I:$I, Raw!$A:$A, 'Calls Abandoned'!OL$14, Raw!$F:$F, 'Calls Abandoned'!$C20, Raw!$H:$H, "B02")</f>
        <v>0</v>
      </c>
      <c r="OM20" s="35">
        <f>SUMIFS(Raw!$I:$I, Raw!$A:$A, 'Calls Abandoned'!OM$14, Raw!$F:$F, 'Calls Abandoned'!$C20, Raw!$H:$H, "B02")</f>
        <v>0</v>
      </c>
      <c r="ON20" s="36">
        <f>SUMIFS(Raw!$I:$I, Raw!$A:$A, 'Calls Abandoned'!ON$14, Raw!$F:$F, 'Calls Abandoned'!$C20, Raw!$H:$H, "B02")</f>
        <v>0</v>
      </c>
      <c r="OO20" s="70"/>
      <c r="OP20" s="82" t="str">
        <f t="shared" si="287"/>
        <v>-</v>
      </c>
      <c r="OQ20" s="83" t="str">
        <f t="shared" si="288"/>
        <v>-</v>
      </c>
      <c r="OR20" s="83" t="str">
        <f t="shared" si="289"/>
        <v>-</v>
      </c>
      <c r="OS20" s="83" t="str">
        <f t="shared" si="290"/>
        <v>-</v>
      </c>
      <c r="OT20" s="83" t="str">
        <f t="shared" si="291"/>
        <v>-</v>
      </c>
      <c r="OU20" s="83" t="str">
        <f t="shared" si="292"/>
        <v>-</v>
      </c>
      <c r="OV20" s="84" t="str">
        <f t="shared" si="293"/>
        <v>-</v>
      </c>
      <c r="OX20" s="34">
        <f>SUMIFS(Raw!$I:$I, Raw!$A:$A, 'Calls Abandoned'!OX$14, Raw!$F:$F, 'Calls Abandoned'!$C20, Raw!$H:$H, "A03")</f>
        <v>0</v>
      </c>
      <c r="OY20" s="35">
        <f>SUMIFS(Raw!$I:$I, Raw!$A:$A, 'Calls Abandoned'!OY$14, Raw!$F:$F, 'Calls Abandoned'!$C20, Raw!$H:$H, "A03")</f>
        <v>0</v>
      </c>
      <c r="OZ20" s="35">
        <f>SUMIFS(Raw!$I:$I, Raw!$A:$A, 'Calls Abandoned'!OZ$14, Raw!$F:$F, 'Calls Abandoned'!$C20, Raw!$H:$H, "A03")</f>
        <v>0</v>
      </c>
      <c r="PA20" s="35">
        <f>SUMIFS(Raw!$I:$I, Raw!$A:$A, 'Calls Abandoned'!PA$14, Raw!$F:$F, 'Calls Abandoned'!$C20, Raw!$H:$H, "A03")</f>
        <v>0</v>
      </c>
      <c r="PB20" s="35">
        <f>SUMIFS(Raw!$I:$I, Raw!$A:$A, 'Calls Abandoned'!PB$14, Raw!$F:$F, 'Calls Abandoned'!$C20, Raw!$H:$H, "A03")</f>
        <v>0</v>
      </c>
      <c r="PC20" s="35">
        <f>SUMIFS(Raw!$I:$I, Raw!$A:$A, 'Calls Abandoned'!PC$14, Raw!$F:$F, 'Calls Abandoned'!$C20, Raw!$H:$H, "A03")</f>
        <v>0</v>
      </c>
      <c r="PD20" s="36">
        <f>SUMIFS(Raw!$I:$I, Raw!$A:$A, 'Calls Abandoned'!PD$14, Raw!$F:$F, 'Calls Abandoned'!$C20, Raw!$H:$H, "A03")</f>
        <v>0</v>
      </c>
      <c r="PF20" s="34">
        <f>SUMIFS(Raw!$I:$I, Raw!$A:$A, 'Calls Abandoned'!PF$14, Raw!$F:$F, 'Calls Abandoned'!$C20, Raw!$H:$H, "B02")</f>
        <v>0</v>
      </c>
      <c r="PG20" s="35">
        <f>SUMIFS(Raw!$I:$I, Raw!$A:$A, 'Calls Abandoned'!PG$14, Raw!$F:$F, 'Calls Abandoned'!$C20, Raw!$H:$H, "B02")</f>
        <v>0</v>
      </c>
      <c r="PH20" s="35">
        <f>SUMIFS(Raw!$I:$I, Raw!$A:$A, 'Calls Abandoned'!PH$14, Raw!$F:$F, 'Calls Abandoned'!$C20, Raw!$H:$H, "B02")</f>
        <v>0</v>
      </c>
      <c r="PI20" s="35">
        <f>SUMIFS(Raw!$I:$I, Raw!$A:$A, 'Calls Abandoned'!PI$14, Raw!$F:$F, 'Calls Abandoned'!$C20, Raw!$H:$H, "B02")</f>
        <v>0</v>
      </c>
      <c r="PJ20" s="35">
        <f>SUMIFS(Raw!$I:$I, Raw!$A:$A, 'Calls Abandoned'!PJ$14, Raw!$F:$F, 'Calls Abandoned'!$C20, Raw!$H:$H, "B02")</f>
        <v>0</v>
      </c>
      <c r="PK20" s="35">
        <f>SUMIFS(Raw!$I:$I, Raw!$A:$A, 'Calls Abandoned'!PK$14, Raw!$F:$F, 'Calls Abandoned'!$C20, Raw!$H:$H, "B02")</f>
        <v>0</v>
      </c>
      <c r="PL20" s="36">
        <f>SUMIFS(Raw!$I:$I, Raw!$A:$A, 'Calls Abandoned'!PL$14, Raw!$F:$F, 'Calls Abandoned'!$C20, Raw!$H:$H, "B02")</f>
        <v>0</v>
      </c>
      <c r="PM20" s="70"/>
      <c r="PN20" s="82" t="str">
        <f t="shared" si="294"/>
        <v>-</v>
      </c>
      <c r="PO20" s="83" t="str">
        <f t="shared" si="295"/>
        <v>-</v>
      </c>
      <c r="PP20" s="83" t="str">
        <f t="shared" si="296"/>
        <v>-</v>
      </c>
      <c r="PQ20" s="83" t="str">
        <f t="shared" si="297"/>
        <v>-</v>
      </c>
      <c r="PR20" s="83" t="str">
        <f t="shared" si="298"/>
        <v>-</v>
      </c>
      <c r="PS20" s="83" t="str">
        <f t="shared" si="299"/>
        <v>-</v>
      </c>
      <c r="PT20" s="84" t="str">
        <f t="shared" si="300"/>
        <v>-</v>
      </c>
      <c r="PV20" s="34">
        <f>SUMIFS(Raw!$I:$I, Raw!$A:$A, 'Calls Abandoned'!PV$14, Raw!$F:$F, 'Calls Abandoned'!$C20, Raw!$H:$H, "A03")</f>
        <v>0</v>
      </c>
      <c r="PW20" s="35">
        <f>SUMIFS(Raw!$I:$I, Raw!$A:$A, 'Calls Abandoned'!PW$14, Raw!$F:$F, 'Calls Abandoned'!$C20, Raw!$H:$H, "A03")</f>
        <v>0</v>
      </c>
      <c r="PX20" s="35">
        <f>SUMIFS(Raw!$I:$I, Raw!$A:$A, 'Calls Abandoned'!PX$14, Raw!$F:$F, 'Calls Abandoned'!$C20, Raw!$H:$H, "A03")</f>
        <v>0</v>
      </c>
      <c r="PY20" s="35">
        <f>SUMIFS(Raw!$I:$I, Raw!$A:$A, 'Calls Abandoned'!PY$14, Raw!$F:$F, 'Calls Abandoned'!$C20, Raw!$H:$H, "A03")</f>
        <v>0</v>
      </c>
      <c r="PZ20" s="35">
        <f>SUMIFS(Raw!$I:$I, Raw!$A:$A, 'Calls Abandoned'!PZ$14, Raw!$F:$F, 'Calls Abandoned'!$C20, Raw!$H:$H, "A03")</f>
        <v>0</v>
      </c>
      <c r="QA20" s="35">
        <f>SUMIFS(Raw!$I:$I, Raw!$A:$A, 'Calls Abandoned'!QA$14, Raw!$F:$F, 'Calls Abandoned'!$C20, Raw!$H:$H, "A03")</f>
        <v>0</v>
      </c>
      <c r="QB20" s="36">
        <f>SUMIFS(Raw!$I:$I, Raw!$A:$A, 'Calls Abandoned'!QB$14, Raw!$F:$F, 'Calls Abandoned'!$C20, Raw!$H:$H, "A03")</f>
        <v>0</v>
      </c>
      <c r="QD20" s="34">
        <f>SUMIFS(Raw!$I:$I, Raw!$A:$A, 'Calls Abandoned'!QD$14, Raw!$F:$F, 'Calls Abandoned'!$C20, Raw!$H:$H, "B02")</f>
        <v>0</v>
      </c>
      <c r="QE20" s="35">
        <f>SUMIFS(Raw!$I:$I, Raw!$A:$A, 'Calls Abandoned'!QE$14, Raw!$F:$F, 'Calls Abandoned'!$C20, Raw!$H:$H, "B02")</f>
        <v>0</v>
      </c>
      <c r="QF20" s="35">
        <f>SUMIFS(Raw!$I:$I, Raw!$A:$A, 'Calls Abandoned'!QF$14, Raw!$F:$F, 'Calls Abandoned'!$C20, Raw!$H:$H, "B02")</f>
        <v>0</v>
      </c>
      <c r="QG20" s="35">
        <f>SUMIFS(Raw!$I:$I, Raw!$A:$A, 'Calls Abandoned'!QG$14, Raw!$F:$F, 'Calls Abandoned'!$C20, Raw!$H:$H, "B02")</f>
        <v>0</v>
      </c>
      <c r="QH20" s="35">
        <f>SUMIFS(Raw!$I:$I, Raw!$A:$A, 'Calls Abandoned'!QH$14, Raw!$F:$F, 'Calls Abandoned'!$C20, Raw!$H:$H, "B02")</f>
        <v>0</v>
      </c>
      <c r="QI20" s="35">
        <f>SUMIFS(Raw!$I:$I, Raw!$A:$A, 'Calls Abandoned'!QI$14, Raw!$F:$F, 'Calls Abandoned'!$C20, Raw!$H:$H, "B02")</f>
        <v>0</v>
      </c>
      <c r="QJ20" s="36">
        <f>SUMIFS(Raw!$I:$I, Raw!$A:$A, 'Calls Abandoned'!QJ$14, Raw!$F:$F, 'Calls Abandoned'!$C20, Raw!$H:$H, "B02")</f>
        <v>0</v>
      </c>
      <c r="QK20" s="70"/>
      <c r="QL20" s="82" t="str">
        <f t="shared" si="301"/>
        <v>-</v>
      </c>
      <c r="QM20" s="83" t="str">
        <f t="shared" si="302"/>
        <v>-</v>
      </c>
      <c r="QN20" s="83" t="str">
        <f t="shared" si="303"/>
        <v>-</v>
      </c>
      <c r="QO20" s="83" t="str">
        <f t="shared" si="304"/>
        <v>-</v>
      </c>
      <c r="QP20" s="83" t="str">
        <f t="shared" si="305"/>
        <v>-</v>
      </c>
      <c r="QQ20" s="83" t="str">
        <f t="shared" si="306"/>
        <v>-</v>
      </c>
      <c r="QR20" s="84" t="str">
        <f t="shared" si="307"/>
        <v>-</v>
      </c>
    </row>
    <row r="21" spans="2:460" x14ac:dyDescent="0.35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40</v>
      </c>
      <c r="O21" s="52">
        <v>21</v>
      </c>
      <c r="P21" s="52">
        <v>25</v>
      </c>
      <c r="Q21" s="52">
        <v>30</v>
      </c>
      <c r="R21" s="52">
        <v>70</v>
      </c>
      <c r="S21" s="52">
        <v>46</v>
      </c>
      <c r="T21" s="53">
        <v>43</v>
      </c>
      <c r="U21" s="70"/>
      <c r="V21" s="91">
        <v>3.9761431411530816E-2</v>
      </c>
      <c r="W21" s="92">
        <v>2.3001095290251915E-2</v>
      </c>
      <c r="X21" s="92">
        <v>2.9620853080568721E-2</v>
      </c>
      <c r="Y21" s="92">
        <v>3.9893617021276598E-2</v>
      </c>
      <c r="Z21" s="92">
        <v>7.567567567567568E-2</v>
      </c>
      <c r="AA21" s="92">
        <v>3.1485284052019162E-2</v>
      </c>
      <c r="AB21" s="93">
        <v>3.4874290348742905E-2</v>
      </c>
      <c r="AD21" s="51">
        <v>1075</v>
      </c>
      <c r="AE21" s="52">
        <v>965</v>
      </c>
      <c r="AF21" s="52">
        <v>1092</v>
      </c>
      <c r="AG21" s="52">
        <v>921</v>
      </c>
      <c r="AH21" s="52">
        <v>917</v>
      </c>
      <c r="AI21" s="52">
        <v>1538</v>
      </c>
      <c r="AJ21" s="53">
        <v>1372</v>
      </c>
      <c r="AL21" s="51">
        <v>28</v>
      </c>
      <c r="AM21" s="52">
        <v>86</v>
      </c>
      <c r="AN21" s="52">
        <v>47</v>
      </c>
      <c r="AO21" s="52">
        <v>32</v>
      </c>
      <c r="AP21" s="52">
        <v>33</v>
      </c>
      <c r="AQ21" s="52">
        <v>58</v>
      </c>
      <c r="AR21" s="53">
        <v>58</v>
      </c>
      <c r="AS21" s="70"/>
      <c r="AT21" s="91">
        <v>2.5385312783318223E-2</v>
      </c>
      <c r="AU21" s="92">
        <v>8.1826831588962895E-2</v>
      </c>
      <c r="AV21" s="92">
        <v>4.1264266900790166E-2</v>
      </c>
      <c r="AW21" s="92">
        <v>3.3578174186778595E-2</v>
      </c>
      <c r="AX21" s="92">
        <v>3.4736842105263156E-2</v>
      </c>
      <c r="AY21" s="92">
        <v>3.6340852130325813E-2</v>
      </c>
      <c r="AZ21" s="93">
        <v>4.0559440559440559E-2</v>
      </c>
      <c r="BB21" s="51">
        <v>1157</v>
      </c>
      <c r="BC21" s="52">
        <v>990</v>
      </c>
      <c r="BD21" s="52">
        <v>978</v>
      </c>
      <c r="BE21" s="52">
        <v>1007</v>
      </c>
      <c r="BF21" s="52">
        <v>999</v>
      </c>
      <c r="BG21" s="52">
        <v>1399</v>
      </c>
      <c r="BH21" s="53">
        <v>1223</v>
      </c>
      <c r="BJ21" s="51">
        <v>23</v>
      </c>
      <c r="BK21" s="52">
        <v>38</v>
      </c>
      <c r="BL21" s="52">
        <v>24</v>
      </c>
      <c r="BM21" s="52">
        <v>33</v>
      </c>
      <c r="BN21" s="52">
        <v>32</v>
      </c>
      <c r="BO21" s="52">
        <v>32</v>
      </c>
      <c r="BP21" s="53">
        <v>32</v>
      </c>
      <c r="BQ21" s="70"/>
      <c r="BR21" s="91">
        <v>1.9491525423728815E-2</v>
      </c>
      <c r="BS21" s="92">
        <v>3.6964980544747082E-2</v>
      </c>
      <c r="BT21" s="92">
        <v>2.3952095808383235E-2</v>
      </c>
      <c r="BU21" s="92">
        <v>3.1730769230769229E-2</v>
      </c>
      <c r="BV21" s="92">
        <v>3.1037827352085354E-2</v>
      </c>
      <c r="BW21" s="92">
        <v>2.2361984626135568E-2</v>
      </c>
      <c r="BX21" s="93">
        <v>2.5498007968127491E-2</v>
      </c>
      <c r="BZ21" s="51">
        <v>1132</v>
      </c>
      <c r="CA21" s="52">
        <v>996</v>
      </c>
      <c r="CB21" s="52">
        <v>889</v>
      </c>
      <c r="CC21" s="52">
        <v>838</v>
      </c>
      <c r="CD21" s="52">
        <v>922</v>
      </c>
      <c r="CE21" s="52">
        <v>1399</v>
      </c>
      <c r="CF21" s="53">
        <v>1302</v>
      </c>
      <c r="CH21" s="51">
        <v>10</v>
      </c>
      <c r="CI21" s="52">
        <v>7</v>
      </c>
      <c r="CJ21" s="52">
        <v>17</v>
      </c>
      <c r="CK21" s="52">
        <v>20</v>
      </c>
      <c r="CL21" s="52">
        <v>33</v>
      </c>
      <c r="CM21" s="52">
        <v>71</v>
      </c>
      <c r="CN21" s="53">
        <v>71</v>
      </c>
      <c r="CO21" s="70"/>
      <c r="CP21" s="91">
        <v>8.7565674255691769E-3</v>
      </c>
      <c r="CQ21" s="92">
        <v>6.979062811565304E-3</v>
      </c>
      <c r="CR21" s="92">
        <v>1.8763796909492272E-2</v>
      </c>
      <c r="CS21" s="92">
        <v>2.3310023310023312E-2</v>
      </c>
      <c r="CT21" s="92">
        <v>3.4554973821989528E-2</v>
      </c>
      <c r="CU21" s="92">
        <v>4.8299319727891157E-2</v>
      </c>
      <c r="CV21" s="93">
        <v>5.1711580480699196E-2</v>
      </c>
      <c r="CX21" s="51">
        <v>1074</v>
      </c>
      <c r="CY21" s="52">
        <v>929</v>
      </c>
      <c r="CZ21" s="52">
        <v>817</v>
      </c>
      <c r="DA21" s="52">
        <v>975</v>
      </c>
      <c r="DB21" s="52">
        <v>1651</v>
      </c>
      <c r="DC21" s="52">
        <v>1717</v>
      </c>
      <c r="DD21" s="53">
        <v>1625</v>
      </c>
      <c r="DF21" s="51">
        <v>10</v>
      </c>
      <c r="DG21" s="52">
        <v>8</v>
      </c>
      <c r="DH21" s="52">
        <v>6</v>
      </c>
      <c r="DI21" s="52">
        <v>5</v>
      </c>
      <c r="DJ21" s="52">
        <v>12</v>
      </c>
      <c r="DK21" s="52">
        <v>172</v>
      </c>
      <c r="DL21" s="53">
        <v>8</v>
      </c>
      <c r="DM21" s="70"/>
      <c r="DN21" s="91">
        <v>9.2250922509225092E-3</v>
      </c>
      <c r="DO21" s="92">
        <v>8.5378868729989333E-3</v>
      </c>
      <c r="DP21" s="92">
        <v>7.2904009720534627E-3</v>
      </c>
      <c r="DQ21" s="92">
        <v>5.1020408163265302E-3</v>
      </c>
      <c r="DR21" s="92">
        <v>7.2158749248346366E-3</v>
      </c>
      <c r="DS21" s="92">
        <v>9.1053467443091576E-2</v>
      </c>
      <c r="DT21" s="93">
        <v>4.8989589712186161E-3</v>
      </c>
      <c r="DV21" s="51">
        <v>1215</v>
      </c>
      <c r="DW21" s="52">
        <v>956</v>
      </c>
      <c r="DX21" s="52">
        <v>771</v>
      </c>
      <c r="DY21" s="52">
        <v>1193</v>
      </c>
      <c r="DZ21" s="52">
        <v>1047</v>
      </c>
      <c r="EA21" s="52">
        <v>1442</v>
      </c>
      <c r="EB21" s="53">
        <v>1315</v>
      </c>
      <c r="ED21" s="51">
        <v>10</v>
      </c>
      <c r="EE21" s="52">
        <v>8</v>
      </c>
      <c r="EF21" s="52">
        <v>7</v>
      </c>
      <c r="EG21" s="52">
        <v>16</v>
      </c>
      <c r="EH21" s="52">
        <v>30</v>
      </c>
      <c r="EI21" s="52">
        <v>30</v>
      </c>
      <c r="EJ21" s="53">
        <v>31</v>
      </c>
      <c r="EK21" s="70"/>
      <c r="EL21" s="91">
        <v>8.1632653061224497E-3</v>
      </c>
      <c r="EM21" s="92">
        <v>8.2987551867219917E-3</v>
      </c>
      <c r="EN21" s="92">
        <v>8.9974293059125968E-3</v>
      </c>
      <c r="EO21" s="92">
        <v>1.3234077750206782E-2</v>
      </c>
      <c r="EP21" s="92">
        <v>2.7855153203342618E-2</v>
      </c>
      <c r="EQ21" s="92">
        <v>2.0380434782608696E-2</v>
      </c>
      <c r="ER21" s="93">
        <v>2.3031203566121844E-2</v>
      </c>
      <c r="ET21" s="51">
        <v>1018</v>
      </c>
      <c r="EU21" s="52">
        <v>861</v>
      </c>
      <c r="EV21" s="52">
        <v>888</v>
      </c>
      <c r="EW21" s="52">
        <v>901</v>
      </c>
      <c r="EX21" s="52">
        <v>1002</v>
      </c>
      <c r="EY21" s="52">
        <v>1460</v>
      </c>
      <c r="EZ21" s="53">
        <v>1234</v>
      </c>
      <c r="FB21" s="51">
        <v>17</v>
      </c>
      <c r="FC21" s="52">
        <v>12</v>
      </c>
      <c r="FD21" s="52">
        <v>22</v>
      </c>
      <c r="FE21" s="52">
        <v>18</v>
      </c>
      <c r="FF21" s="52">
        <v>31</v>
      </c>
      <c r="FG21" s="52">
        <v>46</v>
      </c>
      <c r="FH21" s="53">
        <v>30</v>
      </c>
      <c r="FI21" s="70"/>
      <c r="FJ21" s="91">
        <v>1.6425120772946861E-2</v>
      </c>
      <c r="FK21" s="92">
        <v>1.3745704467353952E-2</v>
      </c>
      <c r="FL21" s="92">
        <v>2.4175824175824177E-2</v>
      </c>
      <c r="FM21" s="92">
        <v>1.9586507072905331E-2</v>
      </c>
      <c r="FN21" s="92">
        <v>3.0009680542110357E-2</v>
      </c>
      <c r="FO21" s="92">
        <v>3.054448871181939E-2</v>
      </c>
      <c r="FP21" s="93">
        <v>2.3734177215189875E-2</v>
      </c>
      <c r="FR21" s="51">
        <v>1041</v>
      </c>
      <c r="FS21" s="52">
        <v>893</v>
      </c>
      <c r="FT21" s="52">
        <v>862</v>
      </c>
      <c r="FU21" s="52">
        <v>1035</v>
      </c>
      <c r="FV21" s="52">
        <v>848</v>
      </c>
      <c r="FW21" s="52">
        <v>1347</v>
      </c>
      <c r="FX21" s="53">
        <v>1315</v>
      </c>
      <c r="FZ21" s="51">
        <v>25</v>
      </c>
      <c r="GA21" s="52">
        <v>20</v>
      </c>
      <c r="GB21" s="52">
        <v>13</v>
      </c>
      <c r="GC21" s="52">
        <v>11</v>
      </c>
      <c r="GD21" s="52">
        <v>18</v>
      </c>
      <c r="GE21" s="52">
        <v>30</v>
      </c>
      <c r="GF21" s="53">
        <v>10</v>
      </c>
      <c r="GG21" s="70"/>
      <c r="GH21" s="91">
        <v>2.3452157598499061E-2</v>
      </c>
      <c r="GI21" s="92">
        <v>2.1905805038335158E-2</v>
      </c>
      <c r="GJ21" s="92">
        <v>1.4857142857142857E-2</v>
      </c>
      <c r="GK21" s="92">
        <v>1.0516252390057362E-2</v>
      </c>
      <c r="GL21" s="92">
        <v>2.0785219399538105E-2</v>
      </c>
      <c r="GM21" s="92">
        <v>2.178649237472767E-2</v>
      </c>
      <c r="GN21" s="93">
        <v>7.5471698113207548E-3</v>
      </c>
      <c r="GP21" s="51">
        <f>SUMIFS(Raw!$I:$I, Raw!$A:$A, 'Calls Abandoned'!GP$14, Raw!$F:$F, 'Calls Abandoned'!$C21, Raw!$H:$H, "A03")</f>
        <v>969</v>
      </c>
      <c r="GQ21" s="52">
        <f>SUMIFS(Raw!$I:$I, Raw!$A:$A, 'Calls Abandoned'!GQ$14, Raw!$F:$F, 'Calls Abandoned'!$C21, Raw!$H:$H, "A03")</f>
        <v>905</v>
      </c>
      <c r="GR21" s="52">
        <f>SUMIFS(Raw!$I:$I, Raw!$A:$A, 'Calls Abandoned'!GR$14, Raw!$F:$F, 'Calls Abandoned'!$C21, Raw!$H:$H, "A03")</f>
        <v>877</v>
      </c>
      <c r="GS21" s="52">
        <f>SUMIFS(Raw!$I:$I, Raw!$A:$A, 'Calls Abandoned'!GS$14, Raw!$F:$F, 'Calls Abandoned'!$C21, Raw!$H:$H, "A03")</f>
        <v>845</v>
      </c>
      <c r="GT21" s="52">
        <f>SUMIFS(Raw!$I:$I, Raw!$A:$A, 'Calls Abandoned'!GT$14, Raw!$F:$F, 'Calls Abandoned'!$C21, Raw!$H:$H, "A03")</f>
        <v>878</v>
      </c>
      <c r="GU21" s="52">
        <f>SUMIFS(Raw!$I:$I, Raw!$A:$A, 'Calls Abandoned'!GU$14, Raw!$F:$F, 'Calls Abandoned'!$C21, Raw!$H:$H, "A03")</f>
        <v>1336</v>
      </c>
      <c r="GV21" s="53">
        <f>SUMIFS(Raw!$I:$I, Raw!$A:$A, 'Calls Abandoned'!GV$14, Raw!$F:$F, 'Calls Abandoned'!$C21, Raw!$H:$H, "A03")</f>
        <v>1244</v>
      </c>
      <c r="GX21" s="51">
        <f>SUMIFS(Raw!$I:$I, Raw!$A:$A, 'Calls Abandoned'!GX$14, Raw!$F:$F, 'Calls Abandoned'!$C21, Raw!$H:$H, "B02")</f>
        <v>15</v>
      </c>
      <c r="GY21" s="52">
        <f>SUMIFS(Raw!$I:$I, Raw!$A:$A, 'Calls Abandoned'!GY$14, Raw!$F:$F, 'Calls Abandoned'!$C21, Raw!$H:$H, "B02")</f>
        <v>15</v>
      </c>
      <c r="GZ21" s="52">
        <f>SUMIFS(Raw!$I:$I, Raw!$A:$A, 'Calls Abandoned'!GZ$14, Raw!$F:$F, 'Calls Abandoned'!$C21, Raw!$H:$H, "B02")</f>
        <v>11</v>
      </c>
      <c r="HA21" s="52">
        <f>SUMIFS(Raw!$I:$I, Raw!$A:$A, 'Calls Abandoned'!HA$14, Raw!$F:$F, 'Calls Abandoned'!$C21, Raw!$H:$H, "B02")</f>
        <v>7</v>
      </c>
      <c r="HB21" s="52">
        <f>SUMIFS(Raw!$I:$I, Raw!$A:$A, 'Calls Abandoned'!HB$14, Raw!$F:$F, 'Calls Abandoned'!$C21, Raw!$H:$H, "B02")</f>
        <v>12</v>
      </c>
      <c r="HC21" s="52">
        <f>SUMIFS(Raw!$I:$I, Raw!$A:$A, 'Calls Abandoned'!HC$14, Raw!$F:$F, 'Calls Abandoned'!$C21, Raw!$H:$H, "B02")</f>
        <v>21</v>
      </c>
      <c r="HD21" s="53">
        <f>SUMIFS(Raw!$I:$I, Raw!$A:$A, 'Calls Abandoned'!HD$14, Raw!$F:$F, 'Calls Abandoned'!$C21, Raw!$H:$H, "B02")</f>
        <v>18</v>
      </c>
      <c r="HE21" s="70"/>
      <c r="HF21" s="91">
        <f t="shared" si="231"/>
        <v>1.524390243902439E-2</v>
      </c>
      <c r="HG21" s="92">
        <f t="shared" si="232"/>
        <v>1.6304347826086956E-2</v>
      </c>
      <c r="HH21" s="92">
        <f t="shared" si="233"/>
        <v>1.2387387387387387E-2</v>
      </c>
      <c r="HI21" s="92">
        <f t="shared" si="234"/>
        <v>8.2159624413145546E-3</v>
      </c>
      <c r="HJ21" s="92">
        <f t="shared" si="235"/>
        <v>1.3483146067415731E-2</v>
      </c>
      <c r="HK21" s="92">
        <f t="shared" si="236"/>
        <v>1.5475313190862197E-2</v>
      </c>
      <c r="HL21" s="93">
        <f t="shared" si="237"/>
        <v>1.4263074484944533E-2</v>
      </c>
      <c r="HN21" s="51">
        <f>SUMIFS(Raw!$I:$I, Raw!$A:$A, 'Calls Abandoned'!HN$14, Raw!$F:$F, 'Calls Abandoned'!$C21, Raw!$H:$H, "A03")</f>
        <v>0</v>
      </c>
      <c r="HO21" s="52">
        <f>SUMIFS(Raw!$I:$I, Raw!$A:$A, 'Calls Abandoned'!HO$14, Raw!$F:$F, 'Calls Abandoned'!$C21, Raw!$H:$H, "A03")</f>
        <v>0</v>
      </c>
      <c r="HP21" s="52">
        <f>SUMIFS(Raw!$I:$I, Raw!$A:$A, 'Calls Abandoned'!HP$14, Raw!$F:$F, 'Calls Abandoned'!$C21, Raw!$H:$H, "A03")</f>
        <v>0</v>
      </c>
      <c r="HQ21" s="52">
        <f>SUMIFS(Raw!$I:$I, Raw!$A:$A, 'Calls Abandoned'!HQ$14, Raw!$F:$F, 'Calls Abandoned'!$C21, Raw!$H:$H, "A03")</f>
        <v>0</v>
      </c>
      <c r="HR21" s="52">
        <f>SUMIFS(Raw!$I:$I, Raw!$A:$A, 'Calls Abandoned'!HR$14, Raw!$F:$F, 'Calls Abandoned'!$C21, Raw!$H:$H, "A03")</f>
        <v>0</v>
      </c>
      <c r="HS21" s="52">
        <f>SUMIFS(Raw!$I:$I, Raw!$A:$A, 'Calls Abandoned'!HS$14, Raw!$F:$F, 'Calls Abandoned'!$C21, Raw!$H:$H, "A03")</f>
        <v>0</v>
      </c>
      <c r="HT21" s="53">
        <f>SUMIFS(Raw!$I:$I, Raw!$A:$A, 'Calls Abandoned'!HT$14, Raw!$F:$F, 'Calls Abandoned'!$C21, Raw!$H:$H, "A03")</f>
        <v>0</v>
      </c>
      <c r="HV21" s="51">
        <f>SUMIFS(Raw!$I:$I, Raw!$A:$A, 'Calls Abandoned'!HV$14, Raw!$F:$F, 'Calls Abandoned'!$C21, Raw!$H:$H, "B02")</f>
        <v>0</v>
      </c>
      <c r="HW21" s="52">
        <f>SUMIFS(Raw!$I:$I, Raw!$A:$A, 'Calls Abandoned'!HW$14, Raw!$F:$F, 'Calls Abandoned'!$C21, Raw!$H:$H, "B02")</f>
        <v>0</v>
      </c>
      <c r="HX21" s="52">
        <f>SUMIFS(Raw!$I:$I, Raw!$A:$A, 'Calls Abandoned'!HX$14, Raw!$F:$F, 'Calls Abandoned'!$C21, Raw!$H:$H, "B02")</f>
        <v>0</v>
      </c>
      <c r="HY21" s="52">
        <f>SUMIFS(Raw!$I:$I, Raw!$A:$A, 'Calls Abandoned'!HY$14, Raw!$F:$F, 'Calls Abandoned'!$C21, Raw!$H:$H, "B02")</f>
        <v>0</v>
      </c>
      <c r="HZ21" s="52">
        <f>SUMIFS(Raw!$I:$I, Raw!$A:$A, 'Calls Abandoned'!HZ$14, Raw!$F:$F, 'Calls Abandoned'!$C21, Raw!$H:$H, "B02")</f>
        <v>0</v>
      </c>
      <c r="IA21" s="52">
        <f>SUMIFS(Raw!$I:$I, Raw!$A:$A, 'Calls Abandoned'!IA$14, Raw!$F:$F, 'Calls Abandoned'!$C21, Raw!$H:$H, "B02")</f>
        <v>0</v>
      </c>
      <c r="IB21" s="53">
        <f>SUMIFS(Raw!$I:$I, Raw!$A:$A, 'Calls Abandoned'!IB$14, Raw!$F:$F, 'Calls Abandoned'!$C21, Raw!$H:$H, "B02")</f>
        <v>0</v>
      </c>
      <c r="IC21" s="70"/>
      <c r="ID21" s="91" t="str">
        <f t="shared" si="238"/>
        <v>-</v>
      </c>
      <c r="IE21" s="92" t="str">
        <f t="shared" si="239"/>
        <v>-</v>
      </c>
      <c r="IF21" s="92" t="str">
        <f t="shared" si="240"/>
        <v>-</v>
      </c>
      <c r="IG21" s="92" t="str">
        <f t="shared" si="241"/>
        <v>-</v>
      </c>
      <c r="IH21" s="92" t="str">
        <f t="shared" si="242"/>
        <v>-</v>
      </c>
      <c r="II21" s="92" t="str">
        <f t="shared" si="243"/>
        <v>-</v>
      </c>
      <c r="IJ21" s="93" t="str">
        <f t="shared" si="244"/>
        <v>-</v>
      </c>
      <c r="IL21" s="51">
        <f>SUMIFS(Raw!$I:$I, Raw!$A:$A, 'Calls Abandoned'!IL$14, Raw!$F:$F, 'Calls Abandoned'!$C21, Raw!$H:$H, "A03")</f>
        <v>0</v>
      </c>
      <c r="IM21" s="52">
        <f>SUMIFS(Raw!$I:$I, Raw!$A:$A, 'Calls Abandoned'!IM$14, Raw!$F:$F, 'Calls Abandoned'!$C21, Raw!$H:$H, "A03")</f>
        <v>0</v>
      </c>
      <c r="IN21" s="52">
        <f>SUMIFS(Raw!$I:$I, Raw!$A:$A, 'Calls Abandoned'!IN$14, Raw!$F:$F, 'Calls Abandoned'!$C21, Raw!$H:$H, "A03")</f>
        <v>0</v>
      </c>
      <c r="IO21" s="52">
        <f>SUMIFS(Raw!$I:$I, Raw!$A:$A, 'Calls Abandoned'!IO$14, Raw!$F:$F, 'Calls Abandoned'!$C21, Raw!$H:$H, "A03")</f>
        <v>0</v>
      </c>
      <c r="IP21" s="52">
        <f>SUMIFS(Raw!$I:$I, Raw!$A:$A, 'Calls Abandoned'!IP$14, Raw!$F:$F, 'Calls Abandoned'!$C21, Raw!$H:$H, "A03")</f>
        <v>0</v>
      </c>
      <c r="IQ21" s="52">
        <f>SUMIFS(Raw!$I:$I, Raw!$A:$A, 'Calls Abandoned'!IQ$14, Raw!$F:$F, 'Calls Abandoned'!$C21, Raw!$H:$H, "A03")</f>
        <v>0</v>
      </c>
      <c r="IR21" s="53">
        <f>SUMIFS(Raw!$I:$I, Raw!$A:$A, 'Calls Abandoned'!IR$14, Raw!$F:$F, 'Calls Abandoned'!$C21, Raw!$H:$H, "A03")</f>
        <v>0</v>
      </c>
      <c r="IT21" s="51">
        <f>SUMIFS(Raw!$I:$I, Raw!$A:$A, 'Calls Abandoned'!IT$14, Raw!$F:$F, 'Calls Abandoned'!$C21, Raw!$H:$H, "B02")</f>
        <v>0</v>
      </c>
      <c r="IU21" s="52">
        <f>SUMIFS(Raw!$I:$I, Raw!$A:$A, 'Calls Abandoned'!IU$14, Raw!$F:$F, 'Calls Abandoned'!$C21, Raw!$H:$H, "B02")</f>
        <v>0</v>
      </c>
      <c r="IV21" s="52">
        <f>SUMIFS(Raw!$I:$I, Raw!$A:$A, 'Calls Abandoned'!IV$14, Raw!$F:$F, 'Calls Abandoned'!$C21, Raw!$H:$H, "B02")</f>
        <v>0</v>
      </c>
      <c r="IW21" s="52">
        <f>SUMIFS(Raw!$I:$I, Raw!$A:$A, 'Calls Abandoned'!IW$14, Raw!$F:$F, 'Calls Abandoned'!$C21, Raw!$H:$H, "B02")</f>
        <v>0</v>
      </c>
      <c r="IX21" s="52">
        <f>SUMIFS(Raw!$I:$I, Raw!$A:$A, 'Calls Abandoned'!IX$14, Raw!$F:$F, 'Calls Abandoned'!$C21, Raw!$H:$H, "B02")</f>
        <v>0</v>
      </c>
      <c r="IY21" s="52">
        <f>SUMIFS(Raw!$I:$I, Raw!$A:$A, 'Calls Abandoned'!IY$14, Raw!$F:$F, 'Calls Abandoned'!$C21, Raw!$H:$H, "B02")</f>
        <v>0</v>
      </c>
      <c r="IZ21" s="53">
        <f>SUMIFS(Raw!$I:$I, Raw!$A:$A, 'Calls Abandoned'!IZ$14, Raw!$F:$F, 'Calls Abandoned'!$C21, Raw!$H:$H, "B02")</f>
        <v>0</v>
      </c>
      <c r="JA21" s="70"/>
      <c r="JB21" s="91" t="str">
        <f t="shared" si="245"/>
        <v>-</v>
      </c>
      <c r="JC21" s="92" t="str">
        <f t="shared" si="246"/>
        <v>-</v>
      </c>
      <c r="JD21" s="92" t="str">
        <f t="shared" si="247"/>
        <v>-</v>
      </c>
      <c r="JE21" s="92" t="str">
        <f t="shared" si="248"/>
        <v>-</v>
      </c>
      <c r="JF21" s="92" t="str">
        <f t="shared" si="249"/>
        <v>-</v>
      </c>
      <c r="JG21" s="92" t="str">
        <f t="shared" si="250"/>
        <v>-</v>
      </c>
      <c r="JH21" s="93" t="str">
        <f t="shared" si="251"/>
        <v>-</v>
      </c>
      <c r="JJ21" s="51">
        <f>SUMIFS(Raw!$I:$I, Raw!$A:$A, 'Calls Abandoned'!JJ$14, Raw!$F:$F, 'Calls Abandoned'!$C21, Raw!$H:$H, "A03")</f>
        <v>0</v>
      </c>
      <c r="JK21" s="52">
        <f>SUMIFS(Raw!$I:$I, Raw!$A:$A, 'Calls Abandoned'!JK$14, Raw!$F:$F, 'Calls Abandoned'!$C21, Raw!$H:$H, "A03")</f>
        <v>0</v>
      </c>
      <c r="JL21" s="52">
        <f>SUMIFS(Raw!$I:$I, Raw!$A:$A, 'Calls Abandoned'!JL$14, Raw!$F:$F, 'Calls Abandoned'!$C21, Raw!$H:$H, "A03")</f>
        <v>0</v>
      </c>
      <c r="JM21" s="52">
        <f>SUMIFS(Raw!$I:$I, Raw!$A:$A, 'Calls Abandoned'!JM$14, Raw!$F:$F, 'Calls Abandoned'!$C21, Raw!$H:$H, "A03")</f>
        <v>0</v>
      </c>
      <c r="JN21" s="52">
        <f>SUMIFS(Raw!$I:$I, Raw!$A:$A, 'Calls Abandoned'!JN$14, Raw!$F:$F, 'Calls Abandoned'!$C21, Raw!$H:$H, "A03")</f>
        <v>0</v>
      </c>
      <c r="JO21" s="52">
        <f>SUMIFS(Raw!$I:$I, Raw!$A:$A, 'Calls Abandoned'!JO$14, Raw!$F:$F, 'Calls Abandoned'!$C21, Raw!$H:$H, "A03")</f>
        <v>0</v>
      </c>
      <c r="JP21" s="53">
        <f>SUMIFS(Raw!$I:$I, Raw!$A:$A, 'Calls Abandoned'!JP$14, Raw!$F:$F, 'Calls Abandoned'!$C21, Raw!$H:$H, "A03")</f>
        <v>0</v>
      </c>
      <c r="JR21" s="51">
        <f>SUMIFS(Raw!$I:$I, Raw!$A:$A, 'Calls Abandoned'!JR$14, Raw!$F:$F, 'Calls Abandoned'!$C21, Raw!$H:$H, "B02")</f>
        <v>0</v>
      </c>
      <c r="JS21" s="52">
        <f>SUMIFS(Raw!$I:$I, Raw!$A:$A, 'Calls Abandoned'!JS$14, Raw!$F:$F, 'Calls Abandoned'!$C21, Raw!$H:$H, "B02")</f>
        <v>0</v>
      </c>
      <c r="JT21" s="52">
        <f>SUMIFS(Raw!$I:$I, Raw!$A:$A, 'Calls Abandoned'!JT$14, Raw!$F:$F, 'Calls Abandoned'!$C21, Raw!$H:$H, "B02")</f>
        <v>0</v>
      </c>
      <c r="JU21" s="52">
        <f>SUMIFS(Raw!$I:$I, Raw!$A:$A, 'Calls Abandoned'!JU$14, Raw!$F:$F, 'Calls Abandoned'!$C21, Raw!$H:$H, "B02")</f>
        <v>0</v>
      </c>
      <c r="JV21" s="52">
        <f>SUMIFS(Raw!$I:$I, Raw!$A:$A, 'Calls Abandoned'!JV$14, Raw!$F:$F, 'Calls Abandoned'!$C21, Raw!$H:$H, "B02")</f>
        <v>0</v>
      </c>
      <c r="JW21" s="52">
        <f>SUMIFS(Raw!$I:$I, Raw!$A:$A, 'Calls Abandoned'!JW$14, Raw!$F:$F, 'Calls Abandoned'!$C21, Raw!$H:$H, "B02")</f>
        <v>0</v>
      </c>
      <c r="JX21" s="53">
        <f>SUMIFS(Raw!$I:$I, Raw!$A:$A, 'Calls Abandoned'!JX$14, Raw!$F:$F, 'Calls Abandoned'!$C21, Raw!$H:$H, "B02")</f>
        <v>0</v>
      </c>
      <c r="JY21" s="70"/>
      <c r="JZ21" s="91" t="str">
        <f t="shared" si="252"/>
        <v>-</v>
      </c>
      <c r="KA21" s="92" t="str">
        <f t="shared" si="253"/>
        <v>-</v>
      </c>
      <c r="KB21" s="92" t="str">
        <f t="shared" si="254"/>
        <v>-</v>
      </c>
      <c r="KC21" s="92" t="str">
        <f t="shared" si="255"/>
        <v>-</v>
      </c>
      <c r="KD21" s="92" t="str">
        <f t="shared" si="256"/>
        <v>-</v>
      </c>
      <c r="KE21" s="92" t="str">
        <f t="shared" si="257"/>
        <v>-</v>
      </c>
      <c r="KF21" s="93" t="str">
        <f t="shared" si="258"/>
        <v>-</v>
      </c>
      <c r="KH21" s="51">
        <f>SUMIFS(Raw!$I:$I, Raw!$A:$A, 'Calls Abandoned'!KH$14, Raw!$F:$F, 'Calls Abandoned'!$C21, Raw!$H:$H, "A03")</f>
        <v>0</v>
      </c>
      <c r="KI21" s="52">
        <f>SUMIFS(Raw!$I:$I, Raw!$A:$A, 'Calls Abandoned'!KI$14, Raw!$F:$F, 'Calls Abandoned'!$C21, Raw!$H:$H, "A03")</f>
        <v>0</v>
      </c>
      <c r="KJ21" s="52">
        <f>SUMIFS(Raw!$I:$I, Raw!$A:$A, 'Calls Abandoned'!KJ$14, Raw!$F:$F, 'Calls Abandoned'!$C21, Raw!$H:$H, "A03")</f>
        <v>0</v>
      </c>
      <c r="KK21" s="52">
        <f>SUMIFS(Raw!$I:$I, Raw!$A:$A, 'Calls Abandoned'!KK$14, Raw!$F:$F, 'Calls Abandoned'!$C21, Raw!$H:$H, "A03")</f>
        <v>0</v>
      </c>
      <c r="KL21" s="52">
        <f>SUMIFS(Raw!$I:$I, Raw!$A:$A, 'Calls Abandoned'!KL$14, Raw!$F:$F, 'Calls Abandoned'!$C21, Raw!$H:$H, "A03")</f>
        <v>0</v>
      </c>
      <c r="KM21" s="52">
        <f>SUMIFS(Raw!$I:$I, Raw!$A:$A, 'Calls Abandoned'!KM$14, Raw!$F:$F, 'Calls Abandoned'!$C21, Raw!$H:$H, "A03")</f>
        <v>0</v>
      </c>
      <c r="KN21" s="53">
        <f>SUMIFS(Raw!$I:$I, Raw!$A:$A, 'Calls Abandoned'!KN$14, Raw!$F:$F, 'Calls Abandoned'!$C21, Raw!$H:$H, "A03")</f>
        <v>0</v>
      </c>
      <c r="KP21" s="51">
        <f>SUMIFS(Raw!$I:$I, Raw!$A:$A, 'Calls Abandoned'!KP$14, Raw!$F:$F, 'Calls Abandoned'!$C21, Raw!$H:$H, "B02")</f>
        <v>0</v>
      </c>
      <c r="KQ21" s="52">
        <f>SUMIFS(Raw!$I:$I, Raw!$A:$A, 'Calls Abandoned'!KQ$14, Raw!$F:$F, 'Calls Abandoned'!$C21, Raw!$H:$H, "B02")</f>
        <v>0</v>
      </c>
      <c r="KR21" s="52">
        <f>SUMIFS(Raw!$I:$I, Raw!$A:$A, 'Calls Abandoned'!KR$14, Raw!$F:$F, 'Calls Abandoned'!$C21, Raw!$H:$H, "B02")</f>
        <v>0</v>
      </c>
      <c r="KS21" s="52">
        <f>SUMIFS(Raw!$I:$I, Raw!$A:$A, 'Calls Abandoned'!KS$14, Raw!$F:$F, 'Calls Abandoned'!$C21, Raw!$H:$H, "B02")</f>
        <v>0</v>
      </c>
      <c r="KT21" s="52">
        <f>SUMIFS(Raw!$I:$I, Raw!$A:$A, 'Calls Abandoned'!KT$14, Raw!$F:$F, 'Calls Abandoned'!$C21, Raw!$H:$H, "B02")</f>
        <v>0</v>
      </c>
      <c r="KU21" s="52">
        <f>SUMIFS(Raw!$I:$I, Raw!$A:$A, 'Calls Abandoned'!KU$14, Raw!$F:$F, 'Calls Abandoned'!$C21, Raw!$H:$H, "B02")</f>
        <v>0</v>
      </c>
      <c r="KV21" s="53">
        <f>SUMIFS(Raw!$I:$I, Raw!$A:$A, 'Calls Abandoned'!KV$14, Raw!$F:$F, 'Calls Abandoned'!$C21, Raw!$H:$H, "B02")</f>
        <v>0</v>
      </c>
      <c r="KW21" s="70"/>
      <c r="KX21" s="91" t="str">
        <f t="shared" si="259"/>
        <v>-</v>
      </c>
      <c r="KY21" s="92" t="str">
        <f t="shared" si="260"/>
        <v>-</v>
      </c>
      <c r="KZ21" s="92" t="str">
        <f t="shared" si="261"/>
        <v>-</v>
      </c>
      <c r="LA21" s="92" t="str">
        <f t="shared" si="262"/>
        <v>-</v>
      </c>
      <c r="LB21" s="92" t="str">
        <f t="shared" si="263"/>
        <v>-</v>
      </c>
      <c r="LC21" s="92" t="str">
        <f t="shared" si="264"/>
        <v>-</v>
      </c>
      <c r="LD21" s="93" t="str">
        <f t="shared" si="265"/>
        <v>-</v>
      </c>
      <c r="LF21" s="51">
        <f>SUMIFS(Raw!$I:$I, Raw!$A:$A, 'Calls Abandoned'!LF$14, Raw!$F:$F, 'Calls Abandoned'!$C21, Raw!$H:$H, "A03")</f>
        <v>0</v>
      </c>
      <c r="LG21" s="52">
        <f>SUMIFS(Raw!$I:$I, Raw!$A:$A, 'Calls Abandoned'!LG$14, Raw!$F:$F, 'Calls Abandoned'!$C21, Raw!$H:$H, "A03")</f>
        <v>0</v>
      </c>
      <c r="LH21" s="52">
        <f>SUMIFS(Raw!$I:$I, Raw!$A:$A, 'Calls Abandoned'!LH$14, Raw!$F:$F, 'Calls Abandoned'!$C21, Raw!$H:$H, "A03")</f>
        <v>0</v>
      </c>
      <c r="LI21" s="52">
        <f>SUMIFS(Raw!$I:$I, Raw!$A:$A, 'Calls Abandoned'!LI$14, Raw!$F:$F, 'Calls Abandoned'!$C21, Raw!$H:$H, "A03")</f>
        <v>0</v>
      </c>
      <c r="LJ21" s="52">
        <f>SUMIFS(Raw!$I:$I, Raw!$A:$A, 'Calls Abandoned'!LJ$14, Raw!$F:$F, 'Calls Abandoned'!$C21, Raw!$H:$H, "A03")</f>
        <v>0</v>
      </c>
      <c r="LK21" s="52">
        <f>SUMIFS(Raw!$I:$I, Raw!$A:$A, 'Calls Abandoned'!LK$14, Raw!$F:$F, 'Calls Abandoned'!$C21, Raw!$H:$H, "A03")</f>
        <v>0</v>
      </c>
      <c r="LL21" s="53">
        <f>SUMIFS(Raw!$I:$I, Raw!$A:$A, 'Calls Abandoned'!LL$14, Raw!$F:$F, 'Calls Abandoned'!$C21, Raw!$H:$H, "A03")</f>
        <v>0</v>
      </c>
      <c r="LN21" s="51">
        <f>SUMIFS(Raw!$I:$I, Raw!$A:$A, 'Calls Abandoned'!LN$14, Raw!$F:$F, 'Calls Abandoned'!$C21, Raw!$H:$H, "B02")</f>
        <v>0</v>
      </c>
      <c r="LO21" s="52">
        <f>SUMIFS(Raw!$I:$I, Raw!$A:$A, 'Calls Abandoned'!LO$14, Raw!$F:$F, 'Calls Abandoned'!$C21, Raw!$H:$H, "B02")</f>
        <v>0</v>
      </c>
      <c r="LP21" s="52">
        <f>SUMIFS(Raw!$I:$I, Raw!$A:$A, 'Calls Abandoned'!LP$14, Raw!$F:$F, 'Calls Abandoned'!$C21, Raw!$H:$H, "B02")</f>
        <v>0</v>
      </c>
      <c r="LQ21" s="52">
        <f>SUMIFS(Raw!$I:$I, Raw!$A:$A, 'Calls Abandoned'!LQ$14, Raw!$F:$F, 'Calls Abandoned'!$C21, Raw!$H:$H, "B02")</f>
        <v>0</v>
      </c>
      <c r="LR21" s="52">
        <f>SUMIFS(Raw!$I:$I, Raw!$A:$A, 'Calls Abandoned'!LR$14, Raw!$F:$F, 'Calls Abandoned'!$C21, Raw!$H:$H, "B02")</f>
        <v>0</v>
      </c>
      <c r="LS21" s="52">
        <f>SUMIFS(Raw!$I:$I, Raw!$A:$A, 'Calls Abandoned'!LS$14, Raw!$F:$F, 'Calls Abandoned'!$C21, Raw!$H:$H, "B02")</f>
        <v>0</v>
      </c>
      <c r="LT21" s="53">
        <f>SUMIFS(Raw!$I:$I, Raw!$A:$A, 'Calls Abandoned'!LT$14, Raw!$F:$F, 'Calls Abandoned'!$C21, Raw!$H:$H, "B02")</f>
        <v>0</v>
      </c>
      <c r="LU21" s="70"/>
      <c r="LV21" s="91" t="str">
        <f t="shared" si="266"/>
        <v>-</v>
      </c>
      <c r="LW21" s="92" t="str">
        <f t="shared" si="267"/>
        <v>-</v>
      </c>
      <c r="LX21" s="92" t="str">
        <f t="shared" si="268"/>
        <v>-</v>
      </c>
      <c r="LY21" s="92" t="str">
        <f t="shared" si="269"/>
        <v>-</v>
      </c>
      <c r="LZ21" s="92" t="str">
        <f t="shared" si="270"/>
        <v>-</v>
      </c>
      <c r="MA21" s="92" t="str">
        <f t="shared" si="271"/>
        <v>-</v>
      </c>
      <c r="MB21" s="93" t="str">
        <f t="shared" si="272"/>
        <v>-</v>
      </c>
      <c r="MD21" s="51">
        <f>SUMIFS(Raw!$I:$I, Raw!$A:$A, 'Calls Abandoned'!MD$14, Raw!$F:$F, 'Calls Abandoned'!$C21, Raw!$H:$H, "A03")</f>
        <v>0</v>
      </c>
      <c r="ME21" s="52">
        <f>SUMIFS(Raw!$I:$I, Raw!$A:$A, 'Calls Abandoned'!ME$14, Raw!$F:$F, 'Calls Abandoned'!$C21, Raw!$H:$H, "A03")</f>
        <v>0</v>
      </c>
      <c r="MF21" s="52">
        <f>SUMIFS(Raw!$I:$I, Raw!$A:$A, 'Calls Abandoned'!MF$14, Raw!$F:$F, 'Calls Abandoned'!$C21, Raw!$H:$H, "A03")</f>
        <v>0</v>
      </c>
      <c r="MG21" s="52">
        <f>SUMIFS(Raw!$I:$I, Raw!$A:$A, 'Calls Abandoned'!MG$14, Raw!$F:$F, 'Calls Abandoned'!$C21, Raw!$H:$H, "A03")</f>
        <v>0</v>
      </c>
      <c r="MH21" s="52">
        <f>SUMIFS(Raw!$I:$I, Raw!$A:$A, 'Calls Abandoned'!MH$14, Raw!$F:$F, 'Calls Abandoned'!$C21, Raw!$H:$H, "A03")</f>
        <v>0</v>
      </c>
      <c r="MI21" s="52">
        <f>SUMIFS(Raw!$I:$I, Raw!$A:$A, 'Calls Abandoned'!MI$14, Raw!$F:$F, 'Calls Abandoned'!$C21, Raw!$H:$H, "A03")</f>
        <v>0</v>
      </c>
      <c r="MJ21" s="53">
        <f>SUMIFS(Raw!$I:$I, Raw!$A:$A, 'Calls Abandoned'!MJ$14, Raw!$F:$F, 'Calls Abandoned'!$C21, Raw!$H:$H, "A03")</f>
        <v>0</v>
      </c>
      <c r="ML21" s="51">
        <f>SUMIFS(Raw!$I:$I, Raw!$A:$A, 'Calls Abandoned'!ML$14, Raw!$F:$F, 'Calls Abandoned'!$C21, Raw!$H:$H, "B02")</f>
        <v>0</v>
      </c>
      <c r="MM21" s="52">
        <f>SUMIFS(Raw!$I:$I, Raw!$A:$A, 'Calls Abandoned'!MM$14, Raw!$F:$F, 'Calls Abandoned'!$C21, Raw!$H:$H, "B02")</f>
        <v>0</v>
      </c>
      <c r="MN21" s="52">
        <f>SUMIFS(Raw!$I:$I, Raw!$A:$A, 'Calls Abandoned'!MN$14, Raw!$F:$F, 'Calls Abandoned'!$C21, Raw!$H:$H, "B02")</f>
        <v>0</v>
      </c>
      <c r="MO21" s="52">
        <f>SUMIFS(Raw!$I:$I, Raw!$A:$A, 'Calls Abandoned'!MO$14, Raw!$F:$F, 'Calls Abandoned'!$C21, Raw!$H:$H, "B02")</f>
        <v>0</v>
      </c>
      <c r="MP21" s="52">
        <f>SUMIFS(Raw!$I:$I, Raw!$A:$A, 'Calls Abandoned'!MP$14, Raw!$F:$F, 'Calls Abandoned'!$C21, Raw!$H:$H, "B02")</f>
        <v>0</v>
      </c>
      <c r="MQ21" s="52">
        <f>SUMIFS(Raw!$I:$I, Raw!$A:$A, 'Calls Abandoned'!MQ$14, Raw!$F:$F, 'Calls Abandoned'!$C21, Raw!$H:$H, "B02")</f>
        <v>0</v>
      </c>
      <c r="MR21" s="53">
        <f>SUMIFS(Raw!$I:$I, Raw!$A:$A, 'Calls Abandoned'!MR$14, Raw!$F:$F, 'Calls Abandoned'!$C21, Raw!$H:$H, "B02")</f>
        <v>0</v>
      </c>
      <c r="MS21" s="70"/>
      <c r="MT21" s="91" t="str">
        <f t="shared" si="273"/>
        <v>-</v>
      </c>
      <c r="MU21" s="92" t="str">
        <f t="shared" si="274"/>
        <v>-</v>
      </c>
      <c r="MV21" s="92" t="str">
        <f t="shared" si="275"/>
        <v>-</v>
      </c>
      <c r="MW21" s="92" t="str">
        <f t="shared" si="276"/>
        <v>-</v>
      </c>
      <c r="MX21" s="92" t="str">
        <f t="shared" si="277"/>
        <v>-</v>
      </c>
      <c r="MY21" s="92" t="str">
        <f t="shared" si="278"/>
        <v>-</v>
      </c>
      <c r="MZ21" s="93" t="str">
        <f t="shared" si="279"/>
        <v>-</v>
      </c>
      <c r="NB21" s="51">
        <f>SUMIFS(Raw!$I:$I, Raw!$A:$A, 'Calls Abandoned'!NB$14, Raw!$F:$F, 'Calls Abandoned'!$C21, Raw!$H:$H, "A03")</f>
        <v>0</v>
      </c>
      <c r="NC21" s="52">
        <f>SUMIFS(Raw!$I:$I, Raw!$A:$A, 'Calls Abandoned'!NC$14, Raw!$F:$F, 'Calls Abandoned'!$C21, Raw!$H:$H, "A03")</f>
        <v>0</v>
      </c>
      <c r="ND21" s="52">
        <f>SUMIFS(Raw!$I:$I, Raw!$A:$A, 'Calls Abandoned'!ND$14, Raw!$F:$F, 'Calls Abandoned'!$C21, Raw!$H:$H, "A03")</f>
        <v>0</v>
      </c>
      <c r="NE21" s="52">
        <f>SUMIFS(Raw!$I:$I, Raw!$A:$A, 'Calls Abandoned'!NE$14, Raw!$F:$F, 'Calls Abandoned'!$C21, Raw!$H:$H, "A03")</f>
        <v>0</v>
      </c>
      <c r="NF21" s="52">
        <f>SUMIFS(Raw!$I:$I, Raw!$A:$A, 'Calls Abandoned'!NF$14, Raw!$F:$F, 'Calls Abandoned'!$C21, Raw!$H:$H, "A03")</f>
        <v>0</v>
      </c>
      <c r="NG21" s="52">
        <f>SUMIFS(Raw!$I:$I, Raw!$A:$A, 'Calls Abandoned'!NG$14, Raw!$F:$F, 'Calls Abandoned'!$C21, Raw!$H:$H, "A03")</f>
        <v>0</v>
      </c>
      <c r="NH21" s="53">
        <f>SUMIFS(Raw!$I:$I, Raw!$A:$A, 'Calls Abandoned'!NH$14, Raw!$F:$F, 'Calls Abandoned'!$C21, Raw!$H:$H, "A03")</f>
        <v>0</v>
      </c>
      <c r="NJ21" s="51">
        <f>SUMIFS(Raw!$I:$I, Raw!$A:$A, 'Calls Abandoned'!NJ$14, Raw!$F:$F, 'Calls Abandoned'!$C21, Raw!$H:$H, "B02")</f>
        <v>0</v>
      </c>
      <c r="NK21" s="52">
        <f>SUMIFS(Raw!$I:$I, Raw!$A:$A, 'Calls Abandoned'!NK$14, Raw!$F:$F, 'Calls Abandoned'!$C21, Raw!$H:$H, "B02")</f>
        <v>0</v>
      </c>
      <c r="NL21" s="52">
        <f>SUMIFS(Raw!$I:$I, Raw!$A:$A, 'Calls Abandoned'!NL$14, Raw!$F:$F, 'Calls Abandoned'!$C21, Raw!$H:$H, "B02")</f>
        <v>0</v>
      </c>
      <c r="NM21" s="52">
        <f>SUMIFS(Raw!$I:$I, Raw!$A:$A, 'Calls Abandoned'!NM$14, Raw!$F:$F, 'Calls Abandoned'!$C21, Raw!$H:$H, "B02")</f>
        <v>0</v>
      </c>
      <c r="NN21" s="52">
        <f>SUMIFS(Raw!$I:$I, Raw!$A:$A, 'Calls Abandoned'!NN$14, Raw!$F:$F, 'Calls Abandoned'!$C21, Raw!$H:$H, "B02")</f>
        <v>0</v>
      </c>
      <c r="NO21" s="52">
        <f>SUMIFS(Raw!$I:$I, Raw!$A:$A, 'Calls Abandoned'!NO$14, Raw!$F:$F, 'Calls Abandoned'!$C21, Raw!$H:$H, "B02")</f>
        <v>0</v>
      </c>
      <c r="NP21" s="53">
        <f>SUMIFS(Raw!$I:$I, Raw!$A:$A, 'Calls Abandoned'!NP$14, Raw!$F:$F, 'Calls Abandoned'!$C21, Raw!$H:$H, "B02")</f>
        <v>0</v>
      </c>
      <c r="NQ21" s="70"/>
      <c r="NR21" s="91" t="str">
        <f t="shared" si="280"/>
        <v>-</v>
      </c>
      <c r="NS21" s="92" t="str">
        <f t="shared" si="281"/>
        <v>-</v>
      </c>
      <c r="NT21" s="92" t="str">
        <f t="shared" si="282"/>
        <v>-</v>
      </c>
      <c r="NU21" s="92" t="str">
        <f t="shared" si="283"/>
        <v>-</v>
      </c>
      <c r="NV21" s="92" t="str">
        <f t="shared" si="284"/>
        <v>-</v>
      </c>
      <c r="NW21" s="92" t="str">
        <f t="shared" si="285"/>
        <v>-</v>
      </c>
      <c r="NX21" s="93" t="str">
        <f t="shared" si="286"/>
        <v>-</v>
      </c>
      <c r="NZ21" s="51">
        <f>SUMIFS(Raw!$I:$I, Raw!$A:$A, 'Calls Abandoned'!NZ$14, Raw!$F:$F, 'Calls Abandoned'!$C21, Raw!$H:$H, "A03")</f>
        <v>0</v>
      </c>
      <c r="OA21" s="52">
        <f>SUMIFS(Raw!$I:$I, Raw!$A:$A, 'Calls Abandoned'!OA$14, Raw!$F:$F, 'Calls Abandoned'!$C21, Raw!$H:$H, "A03")</f>
        <v>0</v>
      </c>
      <c r="OB21" s="52">
        <f>SUMIFS(Raw!$I:$I, Raw!$A:$A, 'Calls Abandoned'!OB$14, Raw!$F:$F, 'Calls Abandoned'!$C21, Raw!$H:$H, "A03")</f>
        <v>0</v>
      </c>
      <c r="OC21" s="52">
        <f>SUMIFS(Raw!$I:$I, Raw!$A:$A, 'Calls Abandoned'!OC$14, Raw!$F:$F, 'Calls Abandoned'!$C21, Raw!$H:$H, "A03")</f>
        <v>0</v>
      </c>
      <c r="OD21" s="52">
        <f>SUMIFS(Raw!$I:$I, Raw!$A:$A, 'Calls Abandoned'!OD$14, Raw!$F:$F, 'Calls Abandoned'!$C21, Raw!$H:$H, "A03")</f>
        <v>0</v>
      </c>
      <c r="OE21" s="52">
        <f>SUMIFS(Raw!$I:$I, Raw!$A:$A, 'Calls Abandoned'!OE$14, Raw!$F:$F, 'Calls Abandoned'!$C21, Raw!$H:$H, "A03")</f>
        <v>0</v>
      </c>
      <c r="OF21" s="53">
        <f>SUMIFS(Raw!$I:$I, Raw!$A:$A, 'Calls Abandoned'!OF$14, Raw!$F:$F, 'Calls Abandoned'!$C21, Raw!$H:$H, "A03")</f>
        <v>0</v>
      </c>
      <c r="OH21" s="51">
        <f>SUMIFS(Raw!$I:$I, Raw!$A:$A, 'Calls Abandoned'!OH$14, Raw!$F:$F, 'Calls Abandoned'!$C21, Raw!$H:$H, "B02")</f>
        <v>0</v>
      </c>
      <c r="OI21" s="52">
        <f>SUMIFS(Raw!$I:$I, Raw!$A:$A, 'Calls Abandoned'!OI$14, Raw!$F:$F, 'Calls Abandoned'!$C21, Raw!$H:$H, "B02")</f>
        <v>0</v>
      </c>
      <c r="OJ21" s="52">
        <f>SUMIFS(Raw!$I:$I, Raw!$A:$A, 'Calls Abandoned'!OJ$14, Raw!$F:$F, 'Calls Abandoned'!$C21, Raw!$H:$H, "B02")</f>
        <v>0</v>
      </c>
      <c r="OK21" s="52">
        <f>SUMIFS(Raw!$I:$I, Raw!$A:$A, 'Calls Abandoned'!OK$14, Raw!$F:$F, 'Calls Abandoned'!$C21, Raw!$H:$H, "B02")</f>
        <v>0</v>
      </c>
      <c r="OL21" s="52">
        <f>SUMIFS(Raw!$I:$I, Raw!$A:$A, 'Calls Abandoned'!OL$14, Raw!$F:$F, 'Calls Abandoned'!$C21, Raw!$H:$H, "B02")</f>
        <v>0</v>
      </c>
      <c r="OM21" s="52">
        <f>SUMIFS(Raw!$I:$I, Raw!$A:$A, 'Calls Abandoned'!OM$14, Raw!$F:$F, 'Calls Abandoned'!$C21, Raw!$H:$H, "B02")</f>
        <v>0</v>
      </c>
      <c r="ON21" s="53">
        <f>SUMIFS(Raw!$I:$I, Raw!$A:$A, 'Calls Abandoned'!ON$14, Raw!$F:$F, 'Calls Abandoned'!$C21, Raw!$H:$H, "B02")</f>
        <v>0</v>
      </c>
      <c r="OO21" s="70"/>
      <c r="OP21" s="91" t="str">
        <f t="shared" si="287"/>
        <v>-</v>
      </c>
      <c r="OQ21" s="92" t="str">
        <f t="shared" si="288"/>
        <v>-</v>
      </c>
      <c r="OR21" s="92" t="str">
        <f t="shared" si="289"/>
        <v>-</v>
      </c>
      <c r="OS21" s="92" t="str">
        <f t="shared" si="290"/>
        <v>-</v>
      </c>
      <c r="OT21" s="92" t="str">
        <f t="shared" si="291"/>
        <v>-</v>
      </c>
      <c r="OU21" s="92" t="str">
        <f t="shared" si="292"/>
        <v>-</v>
      </c>
      <c r="OV21" s="93" t="str">
        <f t="shared" si="293"/>
        <v>-</v>
      </c>
      <c r="OX21" s="51">
        <f>SUMIFS(Raw!$I:$I, Raw!$A:$A, 'Calls Abandoned'!OX$14, Raw!$F:$F, 'Calls Abandoned'!$C21, Raw!$H:$H, "A03")</f>
        <v>0</v>
      </c>
      <c r="OY21" s="52">
        <f>SUMIFS(Raw!$I:$I, Raw!$A:$A, 'Calls Abandoned'!OY$14, Raw!$F:$F, 'Calls Abandoned'!$C21, Raw!$H:$H, "A03")</f>
        <v>0</v>
      </c>
      <c r="OZ21" s="52">
        <f>SUMIFS(Raw!$I:$I, Raw!$A:$A, 'Calls Abandoned'!OZ$14, Raw!$F:$F, 'Calls Abandoned'!$C21, Raw!$H:$H, "A03")</f>
        <v>0</v>
      </c>
      <c r="PA21" s="52">
        <f>SUMIFS(Raw!$I:$I, Raw!$A:$A, 'Calls Abandoned'!PA$14, Raw!$F:$F, 'Calls Abandoned'!$C21, Raw!$H:$H, "A03")</f>
        <v>0</v>
      </c>
      <c r="PB21" s="52">
        <f>SUMIFS(Raw!$I:$I, Raw!$A:$A, 'Calls Abandoned'!PB$14, Raw!$F:$F, 'Calls Abandoned'!$C21, Raw!$H:$H, "A03")</f>
        <v>0</v>
      </c>
      <c r="PC21" s="52">
        <f>SUMIFS(Raw!$I:$I, Raw!$A:$A, 'Calls Abandoned'!PC$14, Raw!$F:$F, 'Calls Abandoned'!$C21, Raw!$H:$H, "A03")</f>
        <v>0</v>
      </c>
      <c r="PD21" s="53">
        <f>SUMIFS(Raw!$I:$I, Raw!$A:$A, 'Calls Abandoned'!PD$14, Raw!$F:$F, 'Calls Abandoned'!$C21, Raw!$H:$H, "A03")</f>
        <v>0</v>
      </c>
      <c r="PF21" s="51">
        <f>SUMIFS(Raw!$I:$I, Raw!$A:$A, 'Calls Abandoned'!PF$14, Raw!$F:$F, 'Calls Abandoned'!$C21, Raw!$H:$H, "B02")</f>
        <v>0</v>
      </c>
      <c r="PG21" s="52">
        <f>SUMIFS(Raw!$I:$I, Raw!$A:$A, 'Calls Abandoned'!PG$14, Raw!$F:$F, 'Calls Abandoned'!$C21, Raw!$H:$H, "B02")</f>
        <v>0</v>
      </c>
      <c r="PH21" s="52">
        <f>SUMIFS(Raw!$I:$I, Raw!$A:$A, 'Calls Abandoned'!PH$14, Raw!$F:$F, 'Calls Abandoned'!$C21, Raw!$H:$H, "B02")</f>
        <v>0</v>
      </c>
      <c r="PI21" s="52">
        <f>SUMIFS(Raw!$I:$I, Raw!$A:$A, 'Calls Abandoned'!PI$14, Raw!$F:$F, 'Calls Abandoned'!$C21, Raw!$H:$H, "B02")</f>
        <v>0</v>
      </c>
      <c r="PJ21" s="52">
        <f>SUMIFS(Raw!$I:$I, Raw!$A:$A, 'Calls Abandoned'!PJ$14, Raw!$F:$F, 'Calls Abandoned'!$C21, Raw!$H:$H, "B02")</f>
        <v>0</v>
      </c>
      <c r="PK21" s="52">
        <f>SUMIFS(Raw!$I:$I, Raw!$A:$A, 'Calls Abandoned'!PK$14, Raw!$F:$F, 'Calls Abandoned'!$C21, Raw!$H:$H, "B02")</f>
        <v>0</v>
      </c>
      <c r="PL21" s="53">
        <f>SUMIFS(Raw!$I:$I, Raw!$A:$A, 'Calls Abandoned'!PL$14, Raw!$F:$F, 'Calls Abandoned'!$C21, Raw!$H:$H, "B02")</f>
        <v>0</v>
      </c>
      <c r="PM21" s="70"/>
      <c r="PN21" s="91" t="str">
        <f t="shared" si="294"/>
        <v>-</v>
      </c>
      <c r="PO21" s="92" t="str">
        <f t="shared" si="295"/>
        <v>-</v>
      </c>
      <c r="PP21" s="92" t="str">
        <f t="shared" si="296"/>
        <v>-</v>
      </c>
      <c r="PQ21" s="92" t="str">
        <f t="shared" si="297"/>
        <v>-</v>
      </c>
      <c r="PR21" s="92" t="str">
        <f t="shared" si="298"/>
        <v>-</v>
      </c>
      <c r="PS21" s="92" t="str">
        <f t="shared" si="299"/>
        <v>-</v>
      </c>
      <c r="PT21" s="93" t="str">
        <f t="shared" si="300"/>
        <v>-</v>
      </c>
      <c r="PV21" s="51">
        <f>SUMIFS(Raw!$I:$I, Raw!$A:$A, 'Calls Abandoned'!PV$14, Raw!$F:$F, 'Calls Abandoned'!$C21, Raw!$H:$H, "A03")</f>
        <v>0</v>
      </c>
      <c r="PW21" s="52">
        <f>SUMIFS(Raw!$I:$I, Raw!$A:$A, 'Calls Abandoned'!PW$14, Raw!$F:$F, 'Calls Abandoned'!$C21, Raw!$H:$H, "A03")</f>
        <v>0</v>
      </c>
      <c r="PX21" s="52">
        <f>SUMIFS(Raw!$I:$I, Raw!$A:$A, 'Calls Abandoned'!PX$14, Raw!$F:$F, 'Calls Abandoned'!$C21, Raw!$H:$H, "A03")</f>
        <v>0</v>
      </c>
      <c r="PY21" s="52">
        <f>SUMIFS(Raw!$I:$I, Raw!$A:$A, 'Calls Abandoned'!PY$14, Raw!$F:$F, 'Calls Abandoned'!$C21, Raw!$H:$H, "A03")</f>
        <v>0</v>
      </c>
      <c r="PZ21" s="52">
        <f>SUMIFS(Raw!$I:$I, Raw!$A:$A, 'Calls Abandoned'!PZ$14, Raw!$F:$F, 'Calls Abandoned'!$C21, Raw!$H:$H, "A03")</f>
        <v>0</v>
      </c>
      <c r="QA21" s="52">
        <f>SUMIFS(Raw!$I:$I, Raw!$A:$A, 'Calls Abandoned'!QA$14, Raw!$F:$F, 'Calls Abandoned'!$C21, Raw!$H:$H, "A03")</f>
        <v>0</v>
      </c>
      <c r="QB21" s="53">
        <f>SUMIFS(Raw!$I:$I, Raw!$A:$A, 'Calls Abandoned'!QB$14, Raw!$F:$F, 'Calls Abandoned'!$C21, Raw!$H:$H, "A03")</f>
        <v>0</v>
      </c>
      <c r="QD21" s="51">
        <f>SUMIFS(Raw!$I:$I, Raw!$A:$A, 'Calls Abandoned'!QD$14, Raw!$F:$F, 'Calls Abandoned'!$C21, Raw!$H:$H, "B02")</f>
        <v>0</v>
      </c>
      <c r="QE21" s="52">
        <f>SUMIFS(Raw!$I:$I, Raw!$A:$A, 'Calls Abandoned'!QE$14, Raw!$F:$F, 'Calls Abandoned'!$C21, Raw!$H:$H, "B02")</f>
        <v>0</v>
      </c>
      <c r="QF21" s="52">
        <f>SUMIFS(Raw!$I:$I, Raw!$A:$A, 'Calls Abandoned'!QF$14, Raw!$F:$F, 'Calls Abandoned'!$C21, Raw!$H:$H, "B02")</f>
        <v>0</v>
      </c>
      <c r="QG21" s="52">
        <f>SUMIFS(Raw!$I:$I, Raw!$A:$A, 'Calls Abandoned'!QG$14, Raw!$F:$F, 'Calls Abandoned'!$C21, Raw!$H:$H, "B02")</f>
        <v>0</v>
      </c>
      <c r="QH21" s="52">
        <f>SUMIFS(Raw!$I:$I, Raw!$A:$A, 'Calls Abandoned'!QH$14, Raw!$F:$F, 'Calls Abandoned'!$C21, Raw!$H:$H, "B02")</f>
        <v>0</v>
      </c>
      <c r="QI21" s="52">
        <f>SUMIFS(Raw!$I:$I, Raw!$A:$A, 'Calls Abandoned'!QI$14, Raw!$F:$F, 'Calls Abandoned'!$C21, Raw!$H:$H, "B02")</f>
        <v>0</v>
      </c>
      <c r="QJ21" s="53">
        <f>SUMIFS(Raw!$I:$I, Raw!$A:$A, 'Calls Abandoned'!QJ$14, Raw!$F:$F, 'Calls Abandoned'!$C21, Raw!$H:$H, "B02")</f>
        <v>0</v>
      </c>
      <c r="QK21" s="70"/>
      <c r="QL21" s="91" t="str">
        <f t="shared" si="301"/>
        <v>-</v>
      </c>
      <c r="QM21" s="92" t="str">
        <f t="shared" si="302"/>
        <v>-</v>
      </c>
      <c r="QN21" s="92" t="str">
        <f t="shared" si="303"/>
        <v>-</v>
      </c>
      <c r="QO21" s="92" t="str">
        <f t="shared" si="304"/>
        <v>-</v>
      </c>
      <c r="QP21" s="92" t="str">
        <f t="shared" si="305"/>
        <v>-</v>
      </c>
      <c r="QQ21" s="92" t="str">
        <f t="shared" si="306"/>
        <v>-</v>
      </c>
      <c r="QR21" s="93" t="str">
        <f t="shared" si="307"/>
        <v>-</v>
      </c>
    </row>
    <row r="22" spans="2:460" x14ac:dyDescent="0.35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9</v>
      </c>
      <c r="O22" s="52">
        <v>2</v>
      </c>
      <c r="P22" s="52">
        <v>1</v>
      </c>
      <c r="Q22" s="52">
        <v>0</v>
      </c>
      <c r="R22" s="52">
        <v>2</v>
      </c>
      <c r="S22" s="52">
        <v>4</v>
      </c>
      <c r="T22" s="53">
        <v>4</v>
      </c>
      <c r="U22" s="70"/>
      <c r="V22" s="91">
        <v>2.6865671641791045E-2</v>
      </c>
      <c r="W22" s="92">
        <v>7.1684587813620072E-3</v>
      </c>
      <c r="X22" s="92">
        <v>4.1666666666666666E-3</v>
      </c>
      <c r="Y22" s="92">
        <v>0</v>
      </c>
      <c r="Z22" s="92">
        <v>8.23045267489712E-3</v>
      </c>
      <c r="AA22" s="92">
        <v>1.1869436201780416E-2</v>
      </c>
      <c r="AB22" s="93">
        <v>1.2461059190031152E-2</v>
      </c>
      <c r="AD22" s="51">
        <v>292</v>
      </c>
      <c r="AE22" s="52">
        <v>303</v>
      </c>
      <c r="AF22" s="52">
        <v>243</v>
      </c>
      <c r="AG22" s="52">
        <v>252</v>
      </c>
      <c r="AH22" s="52">
        <v>269</v>
      </c>
      <c r="AI22" s="52">
        <v>323</v>
      </c>
      <c r="AJ22" s="53">
        <v>322</v>
      </c>
      <c r="AL22" s="51">
        <v>4</v>
      </c>
      <c r="AM22" s="52">
        <v>0</v>
      </c>
      <c r="AN22" s="52">
        <v>0</v>
      </c>
      <c r="AO22" s="52">
        <v>2</v>
      </c>
      <c r="AP22" s="52">
        <v>1</v>
      </c>
      <c r="AQ22" s="52">
        <v>3</v>
      </c>
      <c r="AR22" s="53">
        <v>11</v>
      </c>
      <c r="AS22" s="70"/>
      <c r="AT22" s="91">
        <v>1.3513513513513514E-2</v>
      </c>
      <c r="AU22" s="92">
        <v>0</v>
      </c>
      <c r="AV22" s="92">
        <v>0</v>
      </c>
      <c r="AW22" s="92">
        <v>7.874015748031496E-3</v>
      </c>
      <c r="AX22" s="92">
        <v>3.7037037037037038E-3</v>
      </c>
      <c r="AY22" s="92">
        <v>9.202453987730062E-3</v>
      </c>
      <c r="AZ22" s="93">
        <v>3.3033033033033031E-2</v>
      </c>
      <c r="BB22" s="51">
        <v>292</v>
      </c>
      <c r="BC22" s="52">
        <v>253</v>
      </c>
      <c r="BD22" s="52">
        <v>280</v>
      </c>
      <c r="BE22" s="52">
        <v>201</v>
      </c>
      <c r="BF22" s="52">
        <v>236</v>
      </c>
      <c r="BG22" s="52">
        <v>272</v>
      </c>
      <c r="BH22" s="53">
        <v>311</v>
      </c>
      <c r="BJ22" s="51">
        <v>6</v>
      </c>
      <c r="BK22" s="52">
        <v>4</v>
      </c>
      <c r="BL22" s="52">
        <v>3</v>
      </c>
      <c r="BM22" s="52">
        <v>0</v>
      </c>
      <c r="BN22" s="52">
        <v>0</v>
      </c>
      <c r="BO22" s="52">
        <v>0</v>
      </c>
      <c r="BP22" s="53">
        <v>0</v>
      </c>
      <c r="BQ22" s="70"/>
      <c r="BR22" s="91">
        <v>2.0134228187919462E-2</v>
      </c>
      <c r="BS22" s="92">
        <v>1.556420233463035E-2</v>
      </c>
      <c r="BT22" s="92">
        <v>1.0600706713780919E-2</v>
      </c>
      <c r="BU22" s="92">
        <v>0</v>
      </c>
      <c r="BV22" s="92">
        <v>0</v>
      </c>
      <c r="BW22" s="92">
        <v>0</v>
      </c>
      <c r="BX22" s="93">
        <v>0</v>
      </c>
      <c r="BZ22" s="51">
        <v>283</v>
      </c>
      <c r="CA22" s="52">
        <v>259</v>
      </c>
      <c r="CB22" s="52">
        <v>254</v>
      </c>
      <c r="CC22" s="52">
        <v>213</v>
      </c>
      <c r="CD22" s="52">
        <v>274</v>
      </c>
      <c r="CE22" s="52">
        <v>351</v>
      </c>
      <c r="CF22" s="53">
        <v>323</v>
      </c>
      <c r="CH22" s="51">
        <v>2</v>
      </c>
      <c r="CI22" s="52">
        <v>0</v>
      </c>
      <c r="CJ22" s="52">
        <v>0</v>
      </c>
      <c r="CK22" s="52">
        <v>2</v>
      </c>
      <c r="CL22" s="52">
        <v>0</v>
      </c>
      <c r="CM22" s="52">
        <v>1</v>
      </c>
      <c r="CN22" s="53">
        <v>0</v>
      </c>
      <c r="CO22" s="70"/>
      <c r="CP22" s="91">
        <v>7.0175438596491229E-3</v>
      </c>
      <c r="CQ22" s="92">
        <v>0</v>
      </c>
      <c r="CR22" s="92">
        <v>0</v>
      </c>
      <c r="CS22" s="92">
        <v>9.3023255813953487E-3</v>
      </c>
      <c r="CT22" s="92">
        <v>0</v>
      </c>
      <c r="CU22" s="92">
        <v>2.840909090909091E-3</v>
      </c>
      <c r="CV22" s="93">
        <v>0</v>
      </c>
      <c r="CX22" s="51">
        <v>263</v>
      </c>
      <c r="CY22" s="52">
        <v>231</v>
      </c>
      <c r="CZ22" s="52">
        <v>228</v>
      </c>
      <c r="DA22" s="52">
        <v>187</v>
      </c>
      <c r="DB22" s="52">
        <v>344</v>
      </c>
      <c r="DC22" s="52">
        <v>381</v>
      </c>
      <c r="DD22" s="53">
        <v>352</v>
      </c>
      <c r="DF22" s="51">
        <v>1</v>
      </c>
      <c r="DG22" s="52">
        <v>0</v>
      </c>
      <c r="DH22" s="52">
        <v>0</v>
      </c>
      <c r="DI22" s="52">
        <v>0</v>
      </c>
      <c r="DJ22" s="52">
        <v>4</v>
      </c>
      <c r="DK22" s="52">
        <v>7</v>
      </c>
      <c r="DL22" s="53">
        <v>5</v>
      </c>
      <c r="DM22" s="70"/>
      <c r="DN22" s="91">
        <v>3.787878787878788E-3</v>
      </c>
      <c r="DO22" s="92">
        <v>0</v>
      </c>
      <c r="DP22" s="92">
        <v>0</v>
      </c>
      <c r="DQ22" s="92">
        <v>0</v>
      </c>
      <c r="DR22" s="92">
        <v>1.1494252873563218E-2</v>
      </c>
      <c r="DS22" s="92">
        <v>1.804123711340206E-2</v>
      </c>
      <c r="DT22" s="93">
        <v>1.4005602240896359E-2</v>
      </c>
      <c r="DV22" s="51">
        <v>297</v>
      </c>
      <c r="DW22" s="52">
        <v>268</v>
      </c>
      <c r="DX22" s="52">
        <v>203</v>
      </c>
      <c r="DY22" s="52">
        <v>253</v>
      </c>
      <c r="DZ22" s="52">
        <v>279</v>
      </c>
      <c r="EA22" s="52">
        <v>411</v>
      </c>
      <c r="EB22" s="53">
        <v>297</v>
      </c>
      <c r="ED22" s="51">
        <v>1</v>
      </c>
      <c r="EE22" s="52">
        <v>0</v>
      </c>
      <c r="EF22" s="52">
        <v>0</v>
      </c>
      <c r="EG22" s="52">
        <v>5</v>
      </c>
      <c r="EH22" s="52">
        <v>1</v>
      </c>
      <c r="EI22" s="52">
        <v>0</v>
      </c>
      <c r="EJ22" s="53">
        <v>0</v>
      </c>
      <c r="EK22" s="70"/>
      <c r="EL22" s="91">
        <v>3.3557046979865771E-3</v>
      </c>
      <c r="EM22" s="92">
        <v>0</v>
      </c>
      <c r="EN22" s="92">
        <v>0</v>
      </c>
      <c r="EO22" s="92">
        <v>1.937984496124031E-2</v>
      </c>
      <c r="EP22" s="92">
        <v>3.5714285714285713E-3</v>
      </c>
      <c r="EQ22" s="92">
        <v>0</v>
      </c>
      <c r="ER22" s="93">
        <v>0</v>
      </c>
      <c r="ET22" s="51">
        <v>280</v>
      </c>
      <c r="EU22" s="52">
        <v>251</v>
      </c>
      <c r="EV22" s="52">
        <v>241</v>
      </c>
      <c r="EW22" s="52">
        <v>219</v>
      </c>
      <c r="EX22" s="52">
        <v>248</v>
      </c>
      <c r="EY22" s="52">
        <v>300</v>
      </c>
      <c r="EZ22" s="53">
        <v>263</v>
      </c>
      <c r="FB22" s="51">
        <v>1</v>
      </c>
      <c r="FC22" s="52">
        <v>0</v>
      </c>
      <c r="FD22" s="52">
        <v>0</v>
      </c>
      <c r="FE22" s="52">
        <v>0</v>
      </c>
      <c r="FF22" s="52">
        <v>17</v>
      </c>
      <c r="FG22" s="52">
        <v>1</v>
      </c>
      <c r="FH22" s="53">
        <v>1</v>
      </c>
      <c r="FI22" s="70"/>
      <c r="FJ22" s="91">
        <v>3.5587188612099642E-3</v>
      </c>
      <c r="FK22" s="92">
        <v>0</v>
      </c>
      <c r="FL22" s="92">
        <v>0</v>
      </c>
      <c r="FM22" s="92">
        <v>0</v>
      </c>
      <c r="FN22" s="92">
        <v>6.4150943396226415E-2</v>
      </c>
      <c r="FO22" s="92">
        <v>3.3222591362126247E-3</v>
      </c>
      <c r="FP22" s="93">
        <v>3.787878787878788E-3</v>
      </c>
      <c r="FR22" s="51">
        <v>273</v>
      </c>
      <c r="FS22" s="52">
        <v>227</v>
      </c>
      <c r="FT22" s="52">
        <v>206</v>
      </c>
      <c r="FU22" s="52">
        <v>203</v>
      </c>
      <c r="FV22" s="52">
        <v>228</v>
      </c>
      <c r="FW22" s="52">
        <v>302</v>
      </c>
      <c r="FX22" s="53">
        <v>279</v>
      </c>
      <c r="FZ22" s="51">
        <v>2</v>
      </c>
      <c r="GA22" s="52">
        <v>0</v>
      </c>
      <c r="GB22" s="52">
        <v>0</v>
      </c>
      <c r="GC22" s="52">
        <v>0</v>
      </c>
      <c r="GD22" s="52">
        <v>0</v>
      </c>
      <c r="GE22" s="52">
        <v>1</v>
      </c>
      <c r="GF22" s="53">
        <v>0</v>
      </c>
      <c r="GG22" s="70"/>
      <c r="GH22" s="91">
        <v>7.2727272727272727E-3</v>
      </c>
      <c r="GI22" s="92">
        <v>0</v>
      </c>
      <c r="GJ22" s="92">
        <v>0</v>
      </c>
      <c r="GK22" s="92">
        <v>0</v>
      </c>
      <c r="GL22" s="92">
        <v>0</v>
      </c>
      <c r="GM22" s="92">
        <v>3.3003300330033004E-3</v>
      </c>
      <c r="GN22" s="93">
        <v>0</v>
      </c>
      <c r="GP22" s="51">
        <f>SUMIFS(Raw!$I:$I, Raw!$A:$A, 'Calls Abandoned'!GP$14, Raw!$F:$F, 'Calls Abandoned'!$C22, Raw!$H:$H, "A03")</f>
        <v>280</v>
      </c>
      <c r="GQ22" s="52">
        <f>SUMIFS(Raw!$I:$I, Raw!$A:$A, 'Calls Abandoned'!GQ$14, Raw!$F:$F, 'Calls Abandoned'!$C22, Raw!$H:$H, "A03")</f>
        <v>217</v>
      </c>
      <c r="GR22" s="52">
        <f>SUMIFS(Raw!$I:$I, Raw!$A:$A, 'Calls Abandoned'!GR$14, Raw!$F:$F, 'Calls Abandoned'!$C22, Raw!$H:$H, "A03")</f>
        <v>230</v>
      </c>
      <c r="GS22" s="52">
        <f>SUMIFS(Raw!$I:$I, Raw!$A:$A, 'Calls Abandoned'!GS$14, Raw!$F:$F, 'Calls Abandoned'!$C22, Raw!$H:$H, "A03")</f>
        <v>262</v>
      </c>
      <c r="GT22" s="52">
        <f>SUMIFS(Raw!$I:$I, Raw!$A:$A, 'Calls Abandoned'!GT$14, Raw!$F:$F, 'Calls Abandoned'!$C22, Raw!$H:$H, "A03")</f>
        <v>249</v>
      </c>
      <c r="GU22" s="52">
        <f>SUMIFS(Raw!$I:$I, Raw!$A:$A, 'Calls Abandoned'!GU$14, Raw!$F:$F, 'Calls Abandoned'!$C22, Raw!$H:$H, "A03")</f>
        <v>330</v>
      </c>
      <c r="GV22" s="53">
        <f>SUMIFS(Raw!$I:$I, Raw!$A:$A, 'Calls Abandoned'!GV$14, Raw!$F:$F, 'Calls Abandoned'!$C22, Raw!$H:$H, "A03")</f>
        <v>250</v>
      </c>
      <c r="GX22" s="51">
        <f>SUMIFS(Raw!$I:$I, Raw!$A:$A, 'Calls Abandoned'!GX$14, Raw!$F:$F, 'Calls Abandoned'!$C22, Raw!$H:$H, "B02")</f>
        <v>0</v>
      </c>
      <c r="GY22" s="52">
        <f>SUMIFS(Raw!$I:$I, Raw!$A:$A, 'Calls Abandoned'!GY$14, Raw!$F:$F, 'Calls Abandoned'!$C22, Raw!$H:$H, "B02")</f>
        <v>0</v>
      </c>
      <c r="GZ22" s="52">
        <f>SUMIFS(Raw!$I:$I, Raw!$A:$A, 'Calls Abandoned'!GZ$14, Raw!$F:$F, 'Calls Abandoned'!$C22, Raw!$H:$H, "B02")</f>
        <v>0</v>
      </c>
      <c r="HA22" s="52">
        <f>SUMIFS(Raw!$I:$I, Raw!$A:$A, 'Calls Abandoned'!HA$14, Raw!$F:$F, 'Calls Abandoned'!$C22, Raw!$H:$H, "B02")</f>
        <v>0</v>
      </c>
      <c r="HB22" s="52">
        <f>SUMIFS(Raw!$I:$I, Raw!$A:$A, 'Calls Abandoned'!HB$14, Raw!$F:$F, 'Calls Abandoned'!$C22, Raw!$H:$H, "B02")</f>
        <v>2</v>
      </c>
      <c r="HC22" s="52">
        <f>SUMIFS(Raw!$I:$I, Raw!$A:$A, 'Calls Abandoned'!HC$14, Raw!$F:$F, 'Calls Abandoned'!$C22, Raw!$H:$H, "B02")</f>
        <v>1</v>
      </c>
      <c r="HD22" s="53">
        <f>SUMIFS(Raw!$I:$I, Raw!$A:$A, 'Calls Abandoned'!HD$14, Raw!$F:$F, 'Calls Abandoned'!$C22, Raw!$H:$H, "B02")</f>
        <v>0</v>
      </c>
      <c r="HE22" s="70"/>
      <c r="HF22" s="91">
        <f t="shared" si="231"/>
        <v>0</v>
      </c>
      <c r="HG22" s="92">
        <f t="shared" si="232"/>
        <v>0</v>
      </c>
      <c r="HH22" s="92">
        <f t="shared" si="233"/>
        <v>0</v>
      </c>
      <c r="HI22" s="92">
        <f t="shared" si="234"/>
        <v>0</v>
      </c>
      <c r="HJ22" s="92">
        <f t="shared" si="235"/>
        <v>7.9681274900398405E-3</v>
      </c>
      <c r="HK22" s="92">
        <f t="shared" si="236"/>
        <v>3.0211480362537764E-3</v>
      </c>
      <c r="HL22" s="93">
        <f t="shared" si="237"/>
        <v>0</v>
      </c>
      <c r="HN22" s="51">
        <f>SUMIFS(Raw!$I:$I, Raw!$A:$A, 'Calls Abandoned'!HN$14, Raw!$F:$F, 'Calls Abandoned'!$C22, Raw!$H:$H, "A03")</f>
        <v>0</v>
      </c>
      <c r="HO22" s="52">
        <f>SUMIFS(Raw!$I:$I, Raw!$A:$A, 'Calls Abandoned'!HO$14, Raw!$F:$F, 'Calls Abandoned'!$C22, Raw!$H:$H, "A03")</f>
        <v>0</v>
      </c>
      <c r="HP22" s="52">
        <f>SUMIFS(Raw!$I:$I, Raw!$A:$A, 'Calls Abandoned'!HP$14, Raw!$F:$F, 'Calls Abandoned'!$C22, Raw!$H:$H, "A03")</f>
        <v>0</v>
      </c>
      <c r="HQ22" s="52">
        <f>SUMIFS(Raw!$I:$I, Raw!$A:$A, 'Calls Abandoned'!HQ$14, Raw!$F:$F, 'Calls Abandoned'!$C22, Raw!$H:$H, "A03")</f>
        <v>0</v>
      </c>
      <c r="HR22" s="52">
        <f>SUMIFS(Raw!$I:$I, Raw!$A:$A, 'Calls Abandoned'!HR$14, Raw!$F:$F, 'Calls Abandoned'!$C22, Raw!$H:$H, "A03")</f>
        <v>0</v>
      </c>
      <c r="HS22" s="52">
        <f>SUMIFS(Raw!$I:$I, Raw!$A:$A, 'Calls Abandoned'!HS$14, Raw!$F:$F, 'Calls Abandoned'!$C22, Raw!$H:$H, "A03")</f>
        <v>0</v>
      </c>
      <c r="HT22" s="53">
        <f>SUMIFS(Raw!$I:$I, Raw!$A:$A, 'Calls Abandoned'!HT$14, Raw!$F:$F, 'Calls Abandoned'!$C22, Raw!$H:$H, "A03")</f>
        <v>0</v>
      </c>
      <c r="HV22" s="51">
        <f>SUMIFS(Raw!$I:$I, Raw!$A:$A, 'Calls Abandoned'!HV$14, Raw!$F:$F, 'Calls Abandoned'!$C22, Raw!$H:$H, "B02")</f>
        <v>0</v>
      </c>
      <c r="HW22" s="52">
        <f>SUMIFS(Raw!$I:$I, Raw!$A:$A, 'Calls Abandoned'!HW$14, Raw!$F:$F, 'Calls Abandoned'!$C22, Raw!$H:$H, "B02")</f>
        <v>0</v>
      </c>
      <c r="HX22" s="52">
        <f>SUMIFS(Raw!$I:$I, Raw!$A:$A, 'Calls Abandoned'!HX$14, Raw!$F:$F, 'Calls Abandoned'!$C22, Raw!$H:$H, "B02")</f>
        <v>0</v>
      </c>
      <c r="HY22" s="52">
        <f>SUMIFS(Raw!$I:$I, Raw!$A:$A, 'Calls Abandoned'!HY$14, Raw!$F:$F, 'Calls Abandoned'!$C22, Raw!$H:$H, "B02")</f>
        <v>0</v>
      </c>
      <c r="HZ22" s="52">
        <f>SUMIFS(Raw!$I:$I, Raw!$A:$A, 'Calls Abandoned'!HZ$14, Raw!$F:$F, 'Calls Abandoned'!$C22, Raw!$H:$H, "B02")</f>
        <v>0</v>
      </c>
      <c r="IA22" s="52">
        <f>SUMIFS(Raw!$I:$I, Raw!$A:$A, 'Calls Abandoned'!IA$14, Raw!$F:$F, 'Calls Abandoned'!$C22, Raw!$H:$H, "B02")</f>
        <v>0</v>
      </c>
      <c r="IB22" s="53">
        <f>SUMIFS(Raw!$I:$I, Raw!$A:$A, 'Calls Abandoned'!IB$14, Raw!$F:$F, 'Calls Abandoned'!$C22, Raw!$H:$H, "B02")</f>
        <v>0</v>
      </c>
      <c r="IC22" s="70"/>
      <c r="ID22" s="91" t="str">
        <f t="shared" si="238"/>
        <v>-</v>
      </c>
      <c r="IE22" s="92" t="str">
        <f t="shared" si="239"/>
        <v>-</v>
      </c>
      <c r="IF22" s="92" t="str">
        <f t="shared" si="240"/>
        <v>-</v>
      </c>
      <c r="IG22" s="92" t="str">
        <f t="shared" si="241"/>
        <v>-</v>
      </c>
      <c r="IH22" s="92" t="str">
        <f t="shared" si="242"/>
        <v>-</v>
      </c>
      <c r="II22" s="92" t="str">
        <f t="shared" si="243"/>
        <v>-</v>
      </c>
      <c r="IJ22" s="93" t="str">
        <f t="shared" si="244"/>
        <v>-</v>
      </c>
      <c r="IL22" s="51">
        <f>SUMIFS(Raw!$I:$I, Raw!$A:$A, 'Calls Abandoned'!IL$14, Raw!$F:$F, 'Calls Abandoned'!$C22, Raw!$H:$H, "A03")</f>
        <v>0</v>
      </c>
      <c r="IM22" s="52">
        <f>SUMIFS(Raw!$I:$I, Raw!$A:$A, 'Calls Abandoned'!IM$14, Raw!$F:$F, 'Calls Abandoned'!$C22, Raw!$H:$H, "A03")</f>
        <v>0</v>
      </c>
      <c r="IN22" s="52">
        <f>SUMIFS(Raw!$I:$I, Raw!$A:$A, 'Calls Abandoned'!IN$14, Raw!$F:$F, 'Calls Abandoned'!$C22, Raw!$H:$H, "A03")</f>
        <v>0</v>
      </c>
      <c r="IO22" s="52">
        <f>SUMIFS(Raw!$I:$I, Raw!$A:$A, 'Calls Abandoned'!IO$14, Raw!$F:$F, 'Calls Abandoned'!$C22, Raw!$H:$H, "A03")</f>
        <v>0</v>
      </c>
      <c r="IP22" s="52">
        <f>SUMIFS(Raw!$I:$I, Raw!$A:$A, 'Calls Abandoned'!IP$14, Raw!$F:$F, 'Calls Abandoned'!$C22, Raw!$H:$H, "A03")</f>
        <v>0</v>
      </c>
      <c r="IQ22" s="52">
        <f>SUMIFS(Raw!$I:$I, Raw!$A:$A, 'Calls Abandoned'!IQ$14, Raw!$F:$F, 'Calls Abandoned'!$C22, Raw!$H:$H, "A03")</f>
        <v>0</v>
      </c>
      <c r="IR22" s="53">
        <f>SUMIFS(Raw!$I:$I, Raw!$A:$A, 'Calls Abandoned'!IR$14, Raw!$F:$F, 'Calls Abandoned'!$C22, Raw!$H:$H, "A03")</f>
        <v>0</v>
      </c>
      <c r="IT22" s="51">
        <f>SUMIFS(Raw!$I:$I, Raw!$A:$A, 'Calls Abandoned'!IT$14, Raw!$F:$F, 'Calls Abandoned'!$C22, Raw!$H:$H, "B02")</f>
        <v>0</v>
      </c>
      <c r="IU22" s="52">
        <f>SUMIFS(Raw!$I:$I, Raw!$A:$A, 'Calls Abandoned'!IU$14, Raw!$F:$F, 'Calls Abandoned'!$C22, Raw!$H:$H, "B02")</f>
        <v>0</v>
      </c>
      <c r="IV22" s="52">
        <f>SUMIFS(Raw!$I:$I, Raw!$A:$A, 'Calls Abandoned'!IV$14, Raw!$F:$F, 'Calls Abandoned'!$C22, Raw!$H:$H, "B02")</f>
        <v>0</v>
      </c>
      <c r="IW22" s="52">
        <f>SUMIFS(Raw!$I:$I, Raw!$A:$A, 'Calls Abandoned'!IW$14, Raw!$F:$F, 'Calls Abandoned'!$C22, Raw!$H:$H, "B02")</f>
        <v>0</v>
      </c>
      <c r="IX22" s="52">
        <f>SUMIFS(Raw!$I:$I, Raw!$A:$A, 'Calls Abandoned'!IX$14, Raw!$F:$F, 'Calls Abandoned'!$C22, Raw!$H:$H, "B02")</f>
        <v>0</v>
      </c>
      <c r="IY22" s="52">
        <f>SUMIFS(Raw!$I:$I, Raw!$A:$A, 'Calls Abandoned'!IY$14, Raw!$F:$F, 'Calls Abandoned'!$C22, Raw!$H:$H, "B02")</f>
        <v>0</v>
      </c>
      <c r="IZ22" s="53">
        <f>SUMIFS(Raw!$I:$I, Raw!$A:$A, 'Calls Abandoned'!IZ$14, Raw!$F:$F, 'Calls Abandoned'!$C22, Raw!$H:$H, "B02")</f>
        <v>0</v>
      </c>
      <c r="JA22" s="70"/>
      <c r="JB22" s="91" t="str">
        <f t="shared" si="245"/>
        <v>-</v>
      </c>
      <c r="JC22" s="92" t="str">
        <f t="shared" si="246"/>
        <v>-</v>
      </c>
      <c r="JD22" s="92" t="str">
        <f t="shared" si="247"/>
        <v>-</v>
      </c>
      <c r="JE22" s="92" t="str">
        <f t="shared" si="248"/>
        <v>-</v>
      </c>
      <c r="JF22" s="92" t="str">
        <f t="shared" si="249"/>
        <v>-</v>
      </c>
      <c r="JG22" s="92" t="str">
        <f t="shared" si="250"/>
        <v>-</v>
      </c>
      <c r="JH22" s="93" t="str">
        <f t="shared" si="251"/>
        <v>-</v>
      </c>
      <c r="JJ22" s="51">
        <f>SUMIFS(Raw!$I:$I, Raw!$A:$A, 'Calls Abandoned'!JJ$14, Raw!$F:$F, 'Calls Abandoned'!$C22, Raw!$H:$H, "A03")</f>
        <v>0</v>
      </c>
      <c r="JK22" s="52">
        <f>SUMIFS(Raw!$I:$I, Raw!$A:$A, 'Calls Abandoned'!JK$14, Raw!$F:$F, 'Calls Abandoned'!$C22, Raw!$H:$H, "A03")</f>
        <v>0</v>
      </c>
      <c r="JL22" s="52">
        <f>SUMIFS(Raw!$I:$I, Raw!$A:$A, 'Calls Abandoned'!JL$14, Raw!$F:$F, 'Calls Abandoned'!$C22, Raw!$H:$H, "A03")</f>
        <v>0</v>
      </c>
      <c r="JM22" s="52">
        <f>SUMIFS(Raw!$I:$I, Raw!$A:$A, 'Calls Abandoned'!JM$14, Raw!$F:$F, 'Calls Abandoned'!$C22, Raw!$H:$H, "A03")</f>
        <v>0</v>
      </c>
      <c r="JN22" s="52">
        <f>SUMIFS(Raw!$I:$I, Raw!$A:$A, 'Calls Abandoned'!JN$14, Raw!$F:$F, 'Calls Abandoned'!$C22, Raw!$H:$H, "A03")</f>
        <v>0</v>
      </c>
      <c r="JO22" s="52">
        <f>SUMIFS(Raw!$I:$I, Raw!$A:$A, 'Calls Abandoned'!JO$14, Raw!$F:$F, 'Calls Abandoned'!$C22, Raw!$H:$H, "A03")</f>
        <v>0</v>
      </c>
      <c r="JP22" s="53">
        <f>SUMIFS(Raw!$I:$I, Raw!$A:$A, 'Calls Abandoned'!JP$14, Raw!$F:$F, 'Calls Abandoned'!$C22, Raw!$H:$H, "A03")</f>
        <v>0</v>
      </c>
      <c r="JR22" s="51">
        <f>SUMIFS(Raw!$I:$I, Raw!$A:$A, 'Calls Abandoned'!JR$14, Raw!$F:$F, 'Calls Abandoned'!$C22, Raw!$H:$H, "B02")</f>
        <v>0</v>
      </c>
      <c r="JS22" s="52">
        <f>SUMIFS(Raw!$I:$I, Raw!$A:$A, 'Calls Abandoned'!JS$14, Raw!$F:$F, 'Calls Abandoned'!$C22, Raw!$H:$H, "B02")</f>
        <v>0</v>
      </c>
      <c r="JT22" s="52">
        <f>SUMIFS(Raw!$I:$I, Raw!$A:$A, 'Calls Abandoned'!JT$14, Raw!$F:$F, 'Calls Abandoned'!$C22, Raw!$H:$H, "B02")</f>
        <v>0</v>
      </c>
      <c r="JU22" s="52">
        <f>SUMIFS(Raw!$I:$I, Raw!$A:$A, 'Calls Abandoned'!JU$14, Raw!$F:$F, 'Calls Abandoned'!$C22, Raw!$H:$H, "B02")</f>
        <v>0</v>
      </c>
      <c r="JV22" s="52">
        <f>SUMIFS(Raw!$I:$I, Raw!$A:$A, 'Calls Abandoned'!JV$14, Raw!$F:$F, 'Calls Abandoned'!$C22, Raw!$H:$H, "B02")</f>
        <v>0</v>
      </c>
      <c r="JW22" s="52">
        <f>SUMIFS(Raw!$I:$I, Raw!$A:$A, 'Calls Abandoned'!JW$14, Raw!$F:$F, 'Calls Abandoned'!$C22, Raw!$H:$H, "B02")</f>
        <v>0</v>
      </c>
      <c r="JX22" s="53">
        <f>SUMIFS(Raw!$I:$I, Raw!$A:$A, 'Calls Abandoned'!JX$14, Raw!$F:$F, 'Calls Abandoned'!$C22, Raw!$H:$H, "B02")</f>
        <v>0</v>
      </c>
      <c r="JY22" s="70"/>
      <c r="JZ22" s="91" t="str">
        <f t="shared" si="252"/>
        <v>-</v>
      </c>
      <c r="KA22" s="92" t="str">
        <f t="shared" si="253"/>
        <v>-</v>
      </c>
      <c r="KB22" s="92" t="str">
        <f t="shared" si="254"/>
        <v>-</v>
      </c>
      <c r="KC22" s="92" t="str">
        <f t="shared" si="255"/>
        <v>-</v>
      </c>
      <c r="KD22" s="92" t="str">
        <f t="shared" si="256"/>
        <v>-</v>
      </c>
      <c r="KE22" s="92" t="str">
        <f t="shared" si="257"/>
        <v>-</v>
      </c>
      <c r="KF22" s="93" t="str">
        <f t="shared" si="258"/>
        <v>-</v>
      </c>
      <c r="KH22" s="51">
        <f>SUMIFS(Raw!$I:$I, Raw!$A:$A, 'Calls Abandoned'!KH$14, Raw!$F:$F, 'Calls Abandoned'!$C22, Raw!$H:$H, "A03")</f>
        <v>0</v>
      </c>
      <c r="KI22" s="52">
        <f>SUMIFS(Raw!$I:$I, Raw!$A:$A, 'Calls Abandoned'!KI$14, Raw!$F:$F, 'Calls Abandoned'!$C22, Raw!$H:$H, "A03")</f>
        <v>0</v>
      </c>
      <c r="KJ22" s="52">
        <f>SUMIFS(Raw!$I:$I, Raw!$A:$A, 'Calls Abandoned'!KJ$14, Raw!$F:$F, 'Calls Abandoned'!$C22, Raw!$H:$H, "A03")</f>
        <v>0</v>
      </c>
      <c r="KK22" s="52">
        <f>SUMIFS(Raw!$I:$I, Raw!$A:$A, 'Calls Abandoned'!KK$14, Raw!$F:$F, 'Calls Abandoned'!$C22, Raw!$H:$H, "A03")</f>
        <v>0</v>
      </c>
      <c r="KL22" s="52">
        <f>SUMIFS(Raw!$I:$I, Raw!$A:$A, 'Calls Abandoned'!KL$14, Raw!$F:$F, 'Calls Abandoned'!$C22, Raw!$H:$H, "A03")</f>
        <v>0</v>
      </c>
      <c r="KM22" s="52">
        <f>SUMIFS(Raw!$I:$I, Raw!$A:$A, 'Calls Abandoned'!KM$14, Raw!$F:$F, 'Calls Abandoned'!$C22, Raw!$H:$H, "A03")</f>
        <v>0</v>
      </c>
      <c r="KN22" s="53">
        <f>SUMIFS(Raw!$I:$I, Raw!$A:$A, 'Calls Abandoned'!KN$14, Raw!$F:$F, 'Calls Abandoned'!$C22, Raw!$H:$H, "A03")</f>
        <v>0</v>
      </c>
      <c r="KP22" s="51">
        <f>SUMIFS(Raw!$I:$I, Raw!$A:$A, 'Calls Abandoned'!KP$14, Raw!$F:$F, 'Calls Abandoned'!$C22, Raw!$H:$H, "B02")</f>
        <v>0</v>
      </c>
      <c r="KQ22" s="52">
        <f>SUMIFS(Raw!$I:$I, Raw!$A:$A, 'Calls Abandoned'!KQ$14, Raw!$F:$F, 'Calls Abandoned'!$C22, Raw!$H:$H, "B02")</f>
        <v>0</v>
      </c>
      <c r="KR22" s="52">
        <f>SUMIFS(Raw!$I:$I, Raw!$A:$A, 'Calls Abandoned'!KR$14, Raw!$F:$F, 'Calls Abandoned'!$C22, Raw!$H:$H, "B02")</f>
        <v>0</v>
      </c>
      <c r="KS22" s="52">
        <f>SUMIFS(Raw!$I:$I, Raw!$A:$A, 'Calls Abandoned'!KS$14, Raw!$F:$F, 'Calls Abandoned'!$C22, Raw!$H:$H, "B02")</f>
        <v>0</v>
      </c>
      <c r="KT22" s="52">
        <f>SUMIFS(Raw!$I:$I, Raw!$A:$A, 'Calls Abandoned'!KT$14, Raw!$F:$F, 'Calls Abandoned'!$C22, Raw!$H:$H, "B02")</f>
        <v>0</v>
      </c>
      <c r="KU22" s="52">
        <f>SUMIFS(Raw!$I:$I, Raw!$A:$A, 'Calls Abandoned'!KU$14, Raw!$F:$F, 'Calls Abandoned'!$C22, Raw!$H:$H, "B02")</f>
        <v>0</v>
      </c>
      <c r="KV22" s="53">
        <f>SUMIFS(Raw!$I:$I, Raw!$A:$A, 'Calls Abandoned'!KV$14, Raw!$F:$F, 'Calls Abandoned'!$C22, Raw!$H:$H, "B02")</f>
        <v>0</v>
      </c>
      <c r="KW22" s="70"/>
      <c r="KX22" s="91" t="str">
        <f t="shared" si="259"/>
        <v>-</v>
      </c>
      <c r="KY22" s="92" t="str">
        <f t="shared" si="260"/>
        <v>-</v>
      </c>
      <c r="KZ22" s="92" t="str">
        <f t="shared" si="261"/>
        <v>-</v>
      </c>
      <c r="LA22" s="92" t="str">
        <f t="shared" si="262"/>
        <v>-</v>
      </c>
      <c r="LB22" s="92" t="str">
        <f t="shared" si="263"/>
        <v>-</v>
      </c>
      <c r="LC22" s="92" t="str">
        <f t="shared" si="264"/>
        <v>-</v>
      </c>
      <c r="LD22" s="93" t="str">
        <f t="shared" si="265"/>
        <v>-</v>
      </c>
      <c r="LF22" s="51">
        <f>SUMIFS(Raw!$I:$I, Raw!$A:$A, 'Calls Abandoned'!LF$14, Raw!$F:$F, 'Calls Abandoned'!$C22, Raw!$H:$H, "A03")</f>
        <v>0</v>
      </c>
      <c r="LG22" s="52">
        <f>SUMIFS(Raw!$I:$I, Raw!$A:$A, 'Calls Abandoned'!LG$14, Raw!$F:$F, 'Calls Abandoned'!$C22, Raw!$H:$H, "A03")</f>
        <v>0</v>
      </c>
      <c r="LH22" s="52">
        <f>SUMIFS(Raw!$I:$I, Raw!$A:$A, 'Calls Abandoned'!LH$14, Raw!$F:$F, 'Calls Abandoned'!$C22, Raw!$H:$H, "A03")</f>
        <v>0</v>
      </c>
      <c r="LI22" s="52">
        <f>SUMIFS(Raw!$I:$I, Raw!$A:$A, 'Calls Abandoned'!LI$14, Raw!$F:$F, 'Calls Abandoned'!$C22, Raw!$H:$H, "A03")</f>
        <v>0</v>
      </c>
      <c r="LJ22" s="52">
        <f>SUMIFS(Raw!$I:$I, Raw!$A:$A, 'Calls Abandoned'!LJ$14, Raw!$F:$F, 'Calls Abandoned'!$C22, Raw!$H:$H, "A03")</f>
        <v>0</v>
      </c>
      <c r="LK22" s="52">
        <f>SUMIFS(Raw!$I:$I, Raw!$A:$A, 'Calls Abandoned'!LK$14, Raw!$F:$F, 'Calls Abandoned'!$C22, Raw!$H:$H, "A03")</f>
        <v>0</v>
      </c>
      <c r="LL22" s="53">
        <f>SUMIFS(Raw!$I:$I, Raw!$A:$A, 'Calls Abandoned'!LL$14, Raw!$F:$F, 'Calls Abandoned'!$C22, Raw!$H:$H, "A03")</f>
        <v>0</v>
      </c>
      <c r="LN22" s="51">
        <f>SUMIFS(Raw!$I:$I, Raw!$A:$A, 'Calls Abandoned'!LN$14, Raw!$F:$F, 'Calls Abandoned'!$C22, Raw!$H:$H, "B02")</f>
        <v>0</v>
      </c>
      <c r="LO22" s="52">
        <f>SUMIFS(Raw!$I:$I, Raw!$A:$A, 'Calls Abandoned'!LO$14, Raw!$F:$F, 'Calls Abandoned'!$C22, Raw!$H:$H, "B02")</f>
        <v>0</v>
      </c>
      <c r="LP22" s="52">
        <f>SUMIFS(Raw!$I:$I, Raw!$A:$A, 'Calls Abandoned'!LP$14, Raw!$F:$F, 'Calls Abandoned'!$C22, Raw!$H:$H, "B02")</f>
        <v>0</v>
      </c>
      <c r="LQ22" s="52">
        <f>SUMIFS(Raw!$I:$I, Raw!$A:$A, 'Calls Abandoned'!LQ$14, Raw!$F:$F, 'Calls Abandoned'!$C22, Raw!$H:$H, "B02")</f>
        <v>0</v>
      </c>
      <c r="LR22" s="52">
        <f>SUMIFS(Raw!$I:$I, Raw!$A:$A, 'Calls Abandoned'!LR$14, Raw!$F:$F, 'Calls Abandoned'!$C22, Raw!$H:$H, "B02")</f>
        <v>0</v>
      </c>
      <c r="LS22" s="52">
        <f>SUMIFS(Raw!$I:$I, Raw!$A:$A, 'Calls Abandoned'!LS$14, Raw!$F:$F, 'Calls Abandoned'!$C22, Raw!$H:$H, "B02")</f>
        <v>0</v>
      </c>
      <c r="LT22" s="53">
        <f>SUMIFS(Raw!$I:$I, Raw!$A:$A, 'Calls Abandoned'!LT$14, Raw!$F:$F, 'Calls Abandoned'!$C22, Raw!$H:$H, "B02")</f>
        <v>0</v>
      </c>
      <c r="LU22" s="70"/>
      <c r="LV22" s="91" t="str">
        <f t="shared" si="266"/>
        <v>-</v>
      </c>
      <c r="LW22" s="92" t="str">
        <f t="shared" si="267"/>
        <v>-</v>
      </c>
      <c r="LX22" s="92" t="str">
        <f t="shared" si="268"/>
        <v>-</v>
      </c>
      <c r="LY22" s="92" t="str">
        <f t="shared" si="269"/>
        <v>-</v>
      </c>
      <c r="LZ22" s="92" t="str">
        <f t="shared" si="270"/>
        <v>-</v>
      </c>
      <c r="MA22" s="92" t="str">
        <f t="shared" si="271"/>
        <v>-</v>
      </c>
      <c r="MB22" s="93" t="str">
        <f t="shared" si="272"/>
        <v>-</v>
      </c>
      <c r="MD22" s="51">
        <f>SUMIFS(Raw!$I:$I, Raw!$A:$A, 'Calls Abandoned'!MD$14, Raw!$F:$F, 'Calls Abandoned'!$C22, Raw!$H:$H, "A03")</f>
        <v>0</v>
      </c>
      <c r="ME22" s="52">
        <f>SUMIFS(Raw!$I:$I, Raw!$A:$A, 'Calls Abandoned'!ME$14, Raw!$F:$F, 'Calls Abandoned'!$C22, Raw!$H:$H, "A03")</f>
        <v>0</v>
      </c>
      <c r="MF22" s="52">
        <f>SUMIFS(Raw!$I:$I, Raw!$A:$A, 'Calls Abandoned'!MF$14, Raw!$F:$F, 'Calls Abandoned'!$C22, Raw!$H:$H, "A03")</f>
        <v>0</v>
      </c>
      <c r="MG22" s="52">
        <f>SUMIFS(Raw!$I:$I, Raw!$A:$A, 'Calls Abandoned'!MG$14, Raw!$F:$F, 'Calls Abandoned'!$C22, Raw!$H:$H, "A03")</f>
        <v>0</v>
      </c>
      <c r="MH22" s="52">
        <f>SUMIFS(Raw!$I:$I, Raw!$A:$A, 'Calls Abandoned'!MH$14, Raw!$F:$F, 'Calls Abandoned'!$C22, Raw!$H:$H, "A03")</f>
        <v>0</v>
      </c>
      <c r="MI22" s="52">
        <f>SUMIFS(Raw!$I:$I, Raw!$A:$A, 'Calls Abandoned'!MI$14, Raw!$F:$F, 'Calls Abandoned'!$C22, Raw!$H:$H, "A03")</f>
        <v>0</v>
      </c>
      <c r="MJ22" s="53">
        <f>SUMIFS(Raw!$I:$I, Raw!$A:$A, 'Calls Abandoned'!MJ$14, Raw!$F:$F, 'Calls Abandoned'!$C22, Raw!$H:$H, "A03")</f>
        <v>0</v>
      </c>
      <c r="ML22" s="51">
        <f>SUMIFS(Raw!$I:$I, Raw!$A:$A, 'Calls Abandoned'!ML$14, Raw!$F:$F, 'Calls Abandoned'!$C22, Raw!$H:$H, "B02")</f>
        <v>0</v>
      </c>
      <c r="MM22" s="52">
        <f>SUMIFS(Raw!$I:$I, Raw!$A:$A, 'Calls Abandoned'!MM$14, Raw!$F:$F, 'Calls Abandoned'!$C22, Raw!$H:$H, "B02")</f>
        <v>0</v>
      </c>
      <c r="MN22" s="52">
        <f>SUMIFS(Raw!$I:$I, Raw!$A:$A, 'Calls Abandoned'!MN$14, Raw!$F:$F, 'Calls Abandoned'!$C22, Raw!$H:$H, "B02")</f>
        <v>0</v>
      </c>
      <c r="MO22" s="52">
        <f>SUMIFS(Raw!$I:$I, Raw!$A:$A, 'Calls Abandoned'!MO$14, Raw!$F:$F, 'Calls Abandoned'!$C22, Raw!$H:$H, "B02")</f>
        <v>0</v>
      </c>
      <c r="MP22" s="52">
        <f>SUMIFS(Raw!$I:$I, Raw!$A:$A, 'Calls Abandoned'!MP$14, Raw!$F:$F, 'Calls Abandoned'!$C22, Raw!$H:$H, "B02")</f>
        <v>0</v>
      </c>
      <c r="MQ22" s="52">
        <f>SUMIFS(Raw!$I:$I, Raw!$A:$A, 'Calls Abandoned'!MQ$14, Raw!$F:$F, 'Calls Abandoned'!$C22, Raw!$H:$H, "B02")</f>
        <v>0</v>
      </c>
      <c r="MR22" s="53">
        <f>SUMIFS(Raw!$I:$I, Raw!$A:$A, 'Calls Abandoned'!MR$14, Raw!$F:$F, 'Calls Abandoned'!$C22, Raw!$H:$H, "B02")</f>
        <v>0</v>
      </c>
      <c r="MS22" s="70"/>
      <c r="MT22" s="91" t="str">
        <f t="shared" si="273"/>
        <v>-</v>
      </c>
      <c r="MU22" s="92" t="str">
        <f t="shared" si="274"/>
        <v>-</v>
      </c>
      <c r="MV22" s="92" t="str">
        <f t="shared" si="275"/>
        <v>-</v>
      </c>
      <c r="MW22" s="92" t="str">
        <f t="shared" si="276"/>
        <v>-</v>
      </c>
      <c r="MX22" s="92" t="str">
        <f t="shared" si="277"/>
        <v>-</v>
      </c>
      <c r="MY22" s="92" t="str">
        <f t="shared" si="278"/>
        <v>-</v>
      </c>
      <c r="MZ22" s="93" t="str">
        <f t="shared" si="279"/>
        <v>-</v>
      </c>
      <c r="NB22" s="51">
        <f>SUMIFS(Raw!$I:$I, Raw!$A:$A, 'Calls Abandoned'!NB$14, Raw!$F:$F, 'Calls Abandoned'!$C22, Raw!$H:$H, "A03")</f>
        <v>0</v>
      </c>
      <c r="NC22" s="52">
        <f>SUMIFS(Raw!$I:$I, Raw!$A:$A, 'Calls Abandoned'!NC$14, Raw!$F:$F, 'Calls Abandoned'!$C22, Raw!$H:$H, "A03")</f>
        <v>0</v>
      </c>
      <c r="ND22" s="52">
        <f>SUMIFS(Raw!$I:$I, Raw!$A:$A, 'Calls Abandoned'!ND$14, Raw!$F:$F, 'Calls Abandoned'!$C22, Raw!$H:$H, "A03")</f>
        <v>0</v>
      </c>
      <c r="NE22" s="52">
        <f>SUMIFS(Raw!$I:$I, Raw!$A:$A, 'Calls Abandoned'!NE$14, Raw!$F:$F, 'Calls Abandoned'!$C22, Raw!$H:$H, "A03")</f>
        <v>0</v>
      </c>
      <c r="NF22" s="52">
        <f>SUMIFS(Raw!$I:$I, Raw!$A:$A, 'Calls Abandoned'!NF$14, Raw!$F:$F, 'Calls Abandoned'!$C22, Raw!$H:$H, "A03")</f>
        <v>0</v>
      </c>
      <c r="NG22" s="52">
        <f>SUMIFS(Raw!$I:$I, Raw!$A:$A, 'Calls Abandoned'!NG$14, Raw!$F:$F, 'Calls Abandoned'!$C22, Raw!$H:$H, "A03")</f>
        <v>0</v>
      </c>
      <c r="NH22" s="53">
        <f>SUMIFS(Raw!$I:$I, Raw!$A:$A, 'Calls Abandoned'!NH$14, Raw!$F:$F, 'Calls Abandoned'!$C22, Raw!$H:$H, "A03")</f>
        <v>0</v>
      </c>
      <c r="NJ22" s="51">
        <f>SUMIFS(Raw!$I:$I, Raw!$A:$A, 'Calls Abandoned'!NJ$14, Raw!$F:$F, 'Calls Abandoned'!$C22, Raw!$H:$H, "B02")</f>
        <v>0</v>
      </c>
      <c r="NK22" s="52">
        <f>SUMIFS(Raw!$I:$I, Raw!$A:$A, 'Calls Abandoned'!NK$14, Raw!$F:$F, 'Calls Abandoned'!$C22, Raw!$H:$H, "B02")</f>
        <v>0</v>
      </c>
      <c r="NL22" s="52">
        <f>SUMIFS(Raw!$I:$I, Raw!$A:$A, 'Calls Abandoned'!NL$14, Raw!$F:$F, 'Calls Abandoned'!$C22, Raw!$H:$H, "B02")</f>
        <v>0</v>
      </c>
      <c r="NM22" s="52">
        <f>SUMIFS(Raw!$I:$I, Raw!$A:$A, 'Calls Abandoned'!NM$14, Raw!$F:$F, 'Calls Abandoned'!$C22, Raw!$H:$H, "B02")</f>
        <v>0</v>
      </c>
      <c r="NN22" s="52">
        <f>SUMIFS(Raw!$I:$I, Raw!$A:$A, 'Calls Abandoned'!NN$14, Raw!$F:$F, 'Calls Abandoned'!$C22, Raw!$H:$H, "B02")</f>
        <v>0</v>
      </c>
      <c r="NO22" s="52">
        <f>SUMIFS(Raw!$I:$I, Raw!$A:$A, 'Calls Abandoned'!NO$14, Raw!$F:$F, 'Calls Abandoned'!$C22, Raw!$H:$H, "B02")</f>
        <v>0</v>
      </c>
      <c r="NP22" s="53">
        <f>SUMIFS(Raw!$I:$I, Raw!$A:$A, 'Calls Abandoned'!NP$14, Raw!$F:$F, 'Calls Abandoned'!$C22, Raw!$H:$H, "B02")</f>
        <v>0</v>
      </c>
      <c r="NQ22" s="70"/>
      <c r="NR22" s="91" t="str">
        <f t="shared" si="280"/>
        <v>-</v>
      </c>
      <c r="NS22" s="92" t="str">
        <f t="shared" si="281"/>
        <v>-</v>
      </c>
      <c r="NT22" s="92" t="str">
        <f t="shared" si="282"/>
        <v>-</v>
      </c>
      <c r="NU22" s="92" t="str">
        <f t="shared" si="283"/>
        <v>-</v>
      </c>
      <c r="NV22" s="92" t="str">
        <f t="shared" si="284"/>
        <v>-</v>
      </c>
      <c r="NW22" s="92" t="str">
        <f t="shared" si="285"/>
        <v>-</v>
      </c>
      <c r="NX22" s="93" t="str">
        <f t="shared" si="286"/>
        <v>-</v>
      </c>
      <c r="NZ22" s="51">
        <f>SUMIFS(Raw!$I:$I, Raw!$A:$A, 'Calls Abandoned'!NZ$14, Raw!$F:$F, 'Calls Abandoned'!$C22, Raw!$H:$H, "A03")</f>
        <v>0</v>
      </c>
      <c r="OA22" s="52">
        <f>SUMIFS(Raw!$I:$I, Raw!$A:$A, 'Calls Abandoned'!OA$14, Raw!$F:$F, 'Calls Abandoned'!$C22, Raw!$H:$H, "A03")</f>
        <v>0</v>
      </c>
      <c r="OB22" s="52">
        <f>SUMIFS(Raw!$I:$I, Raw!$A:$A, 'Calls Abandoned'!OB$14, Raw!$F:$F, 'Calls Abandoned'!$C22, Raw!$H:$H, "A03")</f>
        <v>0</v>
      </c>
      <c r="OC22" s="52">
        <f>SUMIFS(Raw!$I:$I, Raw!$A:$A, 'Calls Abandoned'!OC$14, Raw!$F:$F, 'Calls Abandoned'!$C22, Raw!$H:$H, "A03")</f>
        <v>0</v>
      </c>
      <c r="OD22" s="52">
        <f>SUMIFS(Raw!$I:$I, Raw!$A:$A, 'Calls Abandoned'!OD$14, Raw!$F:$F, 'Calls Abandoned'!$C22, Raw!$H:$H, "A03")</f>
        <v>0</v>
      </c>
      <c r="OE22" s="52">
        <f>SUMIFS(Raw!$I:$I, Raw!$A:$A, 'Calls Abandoned'!OE$14, Raw!$F:$F, 'Calls Abandoned'!$C22, Raw!$H:$H, "A03")</f>
        <v>0</v>
      </c>
      <c r="OF22" s="53">
        <f>SUMIFS(Raw!$I:$I, Raw!$A:$A, 'Calls Abandoned'!OF$14, Raw!$F:$F, 'Calls Abandoned'!$C22, Raw!$H:$H, "A03")</f>
        <v>0</v>
      </c>
      <c r="OH22" s="51">
        <f>SUMIFS(Raw!$I:$I, Raw!$A:$A, 'Calls Abandoned'!OH$14, Raw!$F:$F, 'Calls Abandoned'!$C22, Raw!$H:$H, "B02")</f>
        <v>0</v>
      </c>
      <c r="OI22" s="52">
        <f>SUMIFS(Raw!$I:$I, Raw!$A:$A, 'Calls Abandoned'!OI$14, Raw!$F:$F, 'Calls Abandoned'!$C22, Raw!$H:$H, "B02")</f>
        <v>0</v>
      </c>
      <c r="OJ22" s="52">
        <f>SUMIFS(Raw!$I:$I, Raw!$A:$A, 'Calls Abandoned'!OJ$14, Raw!$F:$F, 'Calls Abandoned'!$C22, Raw!$H:$H, "B02")</f>
        <v>0</v>
      </c>
      <c r="OK22" s="52">
        <f>SUMIFS(Raw!$I:$I, Raw!$A:$A, 'Calls Abandoned'!OK$14, Raw!$F:$F, 'Calls Abandoned'!$C22, Raw!$H:$H, "B02")</f>
        <v>0</v>
      </c>
      <c r="OL22" s="52">
        <f>SUMIFS(Raw!$I:$I, Raw!$A:$A, 'Calls Abandoned'!OL$14, Raw!$F:$F, 'Calls Abandoned'!$C22, Raw!$H:$H, "B02")</f>
        <v>0</v>
      </c>
      <c r="OM22" s="52">
        <f>SUMIFS(Raw!$I:$I, Raw!$A:$A, 'Calls Abandoned'!OM$14, Raw!$F:$F, 'Calls Abandoned'!$C22, Raw!$H:$H, "B02")</f>
        <v>0</v>
      </c>
      <c r="ON22" s="53">
        <f>SUMIFS(Raw!$I:$I, Raw!$A:$A, 'Calls Abandoned'!ON$14, Raw!$F:$F, 'Calls Abandoned'!$C22, Raw!$H:$H, "B02")</f>
        <v>0</v>
      </c>
      <c r="OO22" s="70"/>
      <c r="OP22" s="91" t="str">
        <f t="shared" si="287"/>
        <v>-</v>
      </c>
      <c r="OQ22" s="92" t="str">
        <f t="shared" si="288"/>
        <v>-</v>
      </c>
      <c r="OR22" s="92" t="str">
        <f t="shared" si="289"/>
        <v>-</v>
      </c>
      <c r="OS22" s="92" t="str">
        <f t="shared" si="290"/>
        <v>-</v>
      </c>
      <c r="OT22" s="92" t="str">
        <f t="shared" si="291"/>
        <v>-</v>
      </c>
      <c r="OU22" s="92" t="str">
        <f t="shared" si="292"/>
        <v>-</v>
      </c>
      <c r="OV22" s="93" t="str">
        <f t="shared" si="293"/>
        <v>-</v>
      </c>
      <c r="OX22" s="51">
        <f>SUMIFS(Raw!$I:$I, Raw!$A:$A, 'Calls Abandoned'!OX$14, Raw!$F:$F, 'Calls Abandoned'!$C22, Raw!$H:$H, "A03")</f>
        <v>0</v>
      </c>
      <c r="OY22" s="52">
        <f>SUMIFS(Raw!$I:$I, Raw!$A:$A, 'Calls Abandoned'!OY$14, Raw!$F:$F, 'Calls Abandoned'!$C22, Raw!$H:$H, "A03")</f>
        <v>0</v>
      </c>
      <c r="OZ22" s="52">
        <f>SUMIFS(Raw!$I:$I, Raw!$A:$A, 'Calls Abandoned'!OZ$14, Raw!$F:$F, 'Calls Abandoned'!$C22, Raw!$H:$H, "A03")</f>
        <v>0</v>
      </c>
      <c r="PA22" s="52">
        <f>SUMIFS(Raw!$I:$I, Raw!$A:$A, 'Calls Abandoned'!PA$14, Raw!$F:$F, 'Calls Abandoned'!$C22, Raw!$H:$H, "A03")</f>
        <v>0</v>
      </c>
      <c r="PB22" s="52">
        <f>SUMIFS(Raw!$I:$I, Raw!$A:$A, 'Calls Abandoned'!PB$14, Raw!$F:$F, 'Calls Abandoned'!$C22, Raw!$H:$H, "A03")</f>
        <v>0</v>
      </c>
      <c r="PC22" s="52">
        <f>SUMIFS(Raw!$I:$I, Raw!$A:$A, 'Calls Abandoned'!PC$14, Raw!$F:$F, 'Calls Abandoned'!$C22, Raw!$H:$H, "A03")</f>
        <v>0</v>
      </c>
      <c r="PD22" s="53">
        <f>SUMIFS(Raw!$I:$I, Raw!$A:$A, 'Calls Abandoned'!PD$14, Raw!$F:$F, 'Calls Abandoned'!$C22, Raw!$H:$H, "A03")</f>
        <v>0</v>
      </c>
      <c r="PF22" s="51">
        <f>SUMIFS(Raw!$I:$I, Raw!$A:$A, 'Calls Abandoned'!PF$14, Raw!$F:$F, 'Calls Abandoned'!$C22, Raw!$H:$H, "B02")</f>
        <v>0</v>
      </c>
      <c r="PG22" s="52">
        <f>SUMIFS(Raw!$I:$I, Raw!$A:$A, 'Calls Abandoned'!PG$14, Raw!$F:$F, 'Calls Abandoned'!$C22, Raw!$H:$H, "B02")</f>
        <v>0</v>
      </c>
      <c r="PH22" s="52">
        <f>SUMIFS(Raw!$I:$I, Raw!$A:$A, 'Calls Abandoned'!PH$14, Raw!$F:$F, 'Calls Abandoned'!$C22, Raw!$H:$H, "B02")</f>
        <v>0</v>
      </c>
      <c r="PI22" s="52">
        <f>SUMIFS(Raw!$I:$I, Raw!$A:$A, 'Calls Abandoned'!PI$14, Raw!$F:$F, 'Calls Abandoned'!$C22, Raw!$H:$H, "B02")</f>
        <v>0</v>
      </c>
      <c r="PJ22" s="52">
        <f>SUMIFS(Raw!$I:$I, Raw!$A:$A, 'Calls Abandoned'!PJ$14, Raw!$F:$F, 'Calls Abandoned'!$C22, Raw!$H:$H, "B02")</f>
        <v>0</v>
      </c>
      <c r="PK22" s="52">
        <f>SUMIFS(Raw!$I:$I, Raw!$A:$A, 'Calls Abandoned'!PK$14, Raw!$F:$F, 'Calls Abandoned'!$C22, Raw!$H:$H, "B02")</f>
        <v>0</v>
      </c>
      <c r="PL22" s="53">
        <f>SUMIFS(Raw!$I:$I, Raw!$A:$A, 'Calls Abandoned'!PL$14, Raw!$F:$F, 'Calls Abandoned'!$C22, Raw!$H:$H, "B02")</f>
        <v>0</v>
      </c>
      <c r="PM22" s="70"/>
      <c r="PN22" s="91" t="str">
        <f t="shared" si="294"/>
        <v>-</v>
      </c>
      <c r="PO22" s="92" t="str">
        <f t="shared" si="295"/>
        <v>-</v>
      </c>
      <c r="PP22" s="92" t="str">
        <f t="shared" si="296"/>
        <v>-</v>
      </c>
      <c r="PQ22" s="92" t="str">
        <f t="shared" si="297"/>
        <v>-</v>
      </c>
      <c r="PR22" s="92" t="str">
        <f t="shared" si="298"/>
        <v>-</v>
      </c>
      <c r="PS22" s="92" t="str">
        <f t="shared" si="299"/>
        <v>-</v>
      </c>
      <c r="PT22" s="93" t="str">
        <f t="shared" si="300"/>
        <v>-</v>
      </c>
      <c r="PV22" s="51">
        <f>SUMIFS(Raw!$I:$I, Raw!$A:$A, 'Calls Abandoned'!PV$14, Raw!$F:$F, 'Calls Abandoned'!$C22, Raw!$H:$H, "A03")</f>
        <v>0</v>
      </c>
      <c r="PW22" s="52">
        <f>SUMIFS(Raw!$I:$I, Raw!$A:$A, 'Calls Abandoned'!PW$14, Raw!$F:$F, 'Calls Abandoned'!$C22, Raw!$H:$H, "A03")</f>
        <v>0</v>
      </c>
      <c r="PX22" s="52">
        <f>SUMIFS(Raw!$I:$I, Raw!$A:$A, 'Calls Abandoned'!PX$14, Raw!$F:$F, 'Calls Abandoned'!$C22, Raw!$H:$H, "A03")</f>
        <v>0</v>
      </c>
      <c r="PY22" s="52">
        <f>SUMIFS(Raw!$I:$I, Raw!$A:$A, 'Calls Abandoned'!PY$14, Raw!$F:$F, 'Calls Abandoned'!$C22, Raw!$H:$H, "A03")</f>
        <v>0</v>
      </c>
      <c r="PZ22" s="52">
        <f>SUMIFS(Raw!$I:$I, Raw!$A:$A, 'Calls Abandoned'!PZ$14, Raw!$F:$F, 'Calls Abandoned'!$C22, Raw!$H:$H, "A03")</f>
        <v>0</v>
      </c>
      <c r="QA22" s="52">
        <f>SUMIFS(Raw!$I:$I, Raw!$A:$A, 'Calls Abandoned'!QA$14, Raw!$F:$F, 'Calls Abandoned'!$C22, Raw!$H:$H, "A03")</f>
        <v>0</v>
      </c>
      <c r="QB22" s="53">
        <f>SUMIFS(Raw!$I:$I, Raw!$A:$A, 'Calls Abandoned'!QB$14, Raw!$F:$F, 'Calls Abandoned'!$C22, Raw!$H:$H, "A03")</f>
        <v>0</v>
      </c>
      <c r="QD22" s="51">
        <f>SUMIFS(Raw!$I:$I, Raw!$A:$A, 'Calls Abandoned'!QD$14, Raw!$F:$F, 'Calls Abandoned'!$C22, Raw!$H:$H, "B02")</f>
        <v>0</v>
      </c>
      <c r="QE22" s="52">
        <f>SUMIFS(Raw!$I:$I, Raw!$A:$A, 'Calls Abandoned'!QE$14, Raw!$F:$F, 'Calls Abandoned'!$C22, Raw!$H:$H, "B02")</f>
        <v>0</v>
      </c>
      <c r="QF22" s="52">
        <f>SUMIFS(Raw!$I:$I, Raw!$A:$A, 'Calls Abandoned'!QF$14, Raw!$F:$F, 'Calls Abandoned'!$C22, Raw!$H:$H, "B02")</f>
        <v>0</v>
      </c>
      <c r="QG22" s="52">
        <f>SUMIFS(Raw!$I:$I, Raw!$A:$A, 'Calls Abandoned'!QG$14, Raw!$F:$F, 'Calls Abandoned'!$C22, Raw!$H:$H, "B02")</f>
        <v>0</v>
      </c>
      <c r="QH22" s="52">
        <f>SUMIFS(Raw!$I:$I, Raw!$A:$A, 'Calls Abandoned'!QH$14, Raw!$F:$F, 'Calls Abandoned'!$C22, Raw!$H:$H, "B02")</f>
        <v>0</v>
      </c>
      <c r="QI22" s="52">
        <f>SUMIFS(Raw!$I:$I, Raw!$A:$A, 'Calls Abandoned'!QI$14, Raw!$F:$F, 'Calls Abandoned'!$C22, Raw!$H:$H, "B02")</f>
        <v>0</v>
      </c>
      <c r="QJ22" s="53">
        <f>SUMIFS(Raw!$I:$I, Raw!$A:$A, 'Calls Abandoned'!QJ$14, Raw!$F:$F, 'Calls Abandoned'!$C22, Raw!$H:$H, "B02")</f>
        <v>0</v>
      </c>
      <c r="QK22" s="70"/>
      <c r="QL22" s="91" t="str">
        <f t="shared" si="301"/>
        <v>-</v>
      </c>
      <c r="QM22" s="92" t="str">
        <f t="shared" si="302"/>
        <v>-</v>
      </c>
      <c r="QN22" s="92" t="str">
        <f t="shared" si="303"/>
        <v>-</v>
      </c>
      <c r="QO22" s="92" t="str">
        <f t="shared" si="304"/>
        <v>-</v>
      </c>
      <c r="QP22" s="92" t="str">
        <f t="shared" si="305"/>
        <v>-</v>
      </c>
      <c r="QQ22" s="92" t="str">
        <f t="shared" si="306"/>
        <v>-</v>
      </c>
      <c r="QR22" s="93" t="str">
        <f t="shared" si="307"/>
        <v>-</v>
      </c>
    </row>
    <row r="23" spans="2:460" x14ac:dyDescent="0.35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13</v>
      </c>
      <c r="O23" s="52">
        <v>16</v>
      </c>
      <c r="P23" s="52">
        <v>20</v>
      </c>
      <c r="Q23" s="52">
        <v>23</v>
      </c>
      <c r="R23" s="52">
        <v>37</v>
      </c>
      <c r="S23" s="52">
        <v>28</v>
      </c>
      <c r="T23" s="53">
        <v>18</v>
      </c>
      <c r="U23" s="70"/>
      <c r="V23" s="91">
        <v>1.5681544028950542E-2</v>
      </c>
      <c r="W23" s="92">
        <v>2.2315202231520222E-2</v>
      </c>
      <c r="X23" s="92">
        <v>3.110419906687403E-2</v>
      </c>
      <c r="Y23" s="92">
        <v>3.1900138696255201E-2</v>
      </c>
      <c r="Z23" s="92">
        <v>4.9399198931909215E-2</v>
      </c>
      <c r="AA23" s="92">
        <v>3.017241379310345E-2</v>
      </c>
      <c r="AB23" s="93">
        <v>2.1052631578947368E-2</v>
      </c>
      <c r="AD23" s="51">
        <v>904</v>
      </c>
      <c r="AE23" s="52">
        <v>769</v>
      </c>
      <c r="AF23" s="52">
        <v>764</v>
      </c>
      <c r="AG23" s="52">
        <v>738</v>
      </c>
      <c r="AH23" s="52">
        <v>739</v>
      </c>
      <c r="AI23" s="52">
        <v>962</v>
      </c>
      <c r="AJ23" s="53">
        <v>910</v>
      </c>
      <c r="AL23" s="51">
        <v>34</v>
      </c>
      <c r="AM23" s="52">
        <v>80</v>
      </c>
      <c r="AN23" s="52">
        <v>25</v>
      </c>
      <c r="AO23" s="52">
        <v>23</v>
      </c>
      <c r="AP23" s="52">
        <v>16</v>
      </c>
      <c r="AQ23" s="52">
        <v>46</v>
      </c>
      <c r="AR23" s="53">
        <v>42</v>
      </c>
      <c r="AS23" s="70"/>
      <c r="AT23" s="91">
        <v>3.6247334754797439E-2</v>
      </c>
      <c r="AU23" s="92">
        <v>9.4228504122497059E-2</v>
      </c>
      <c r="AV23" s="92">
        <v>3.1685678073510776E-2</v>
      </c>
      <c r="AW23" s="92">
        <v>3.0223390275952694E-2</v>
      </c>
      <c r="AX23" s="92">
        <v>2.119205298013245E-2</v>
      </c>
      <c r="AY23" s="92">
        <v>4.5634920634920632E-2</v>
      </c>
      <c r="AZ23" s="93">
        <v>4.4117647058823532E-2</v>
      </c>
      <c r="BB23" s="51">
        <v>991</v>
      </c>
      <c r="BC23" s="52">
        <v>818</v>
      </c>
      <c r="BD23" s="52">
        <v>830</v>
      </c>
      <c r="BE23" s="52">
        <v>715</v>
      </c>
      <c r="BF23" s="52">
        <v>753</v>
      </c>
      <c r="BG23" s="52">
        <v>958</v>
      </c>
      <c r="BH23" s="53">
        <v>948</v>
      </c>
      <c r="BJ23" s="51">
        <v>21</v>
      </c>
      <c r="BK23" s="52">
        <v>31</v>
      </c>
      <c r="BL23" s="52">
        <v>23</v>
      </c>
      <c r="BM23" s="52">
        <v>16</v>
      </c>
      <c r="BN23" s="52">
        <v>31</v>
      </c>
      <c r="BO23" s="52">
        <v>19</v>
      </c>
      <c r="BP23" s="53">
        <v>29</v>
      </c>
      <c r="BQ23" s="70"/>
      <c r="BR23" s="91">
        <v>2.0750988142292492E-2</v>
      </c>
      <c r="BS23" s="92">
        <v>3.6513545347467612E-2</v>
      </c>
      <c r="BT23" s="92">
        <v>2.6963657678780773E-2</v>
      </c>
      <c r="BU23" s="92">
        <v>2.188782489740082E-2</v>
      </c>
      <c r="BV23" s="92">
        <v>3.9540816326530615E-2</v>
      </c>
      <c r="BW23" s="92">
        <v>1.9447287615148412E-2</v>
      </c>
      <c r="BX23" s="93">
        <v>2.9682702149437051E-2</v>
      </c>
      <c r="BZ23" s="51">
        <v>867</v>
      </c>
      <c r="CA23" s="52">
        <v>794</v>
      </c>
      <c r="CB23" s="52">
        <v>708</v>
      </c>
      <c r="CC23" s="52">
        <v>745</v>
      </c>
      <c r="CD23" s="52">
        <v>721</v>
      </c>
      <c r="CE23" s="52">
        <v>1021</v>
      </c>
      <c r="CF23" s="53">
        <v>960</v>
      </c>
      <c r="CH23" s="51">
        <v>15</v>
      </c>
      <c r="CI23" s="52">
        <v>10</v>
      </c>
      <c r="CJ23" s="52">
        <v>11</v>
      </c>
      <c r="CK23" s="52">
        <v>13</v>
      </c>
      <c r="CL23" s="52">
        <v>16</v>
      </c>
      <c r="CM23" s="52">
        <v>63</v>
      </c>
      <c r="CN23" s="53">
        <v>46</v>
      </c>
      <c r="CO23" s="70"/>
      <c r="CP23" s="91">
        <v>1.7006802721088437E-2</v>
      </c>
      <c r="CQ23" s="92">
        <v>1.2437810945273632E-2</v>
      </c>
      <c r="CR23" s="92">
        <v>1.5299026425591099E-2</v>
      </c>
      <c r="CS23" s="92">
        <v>1.7150395778364115E-2</v>
      </c>
      <c r="CT23" s="92">
        <v>2.1709633649932156E-2</v>
      </c>
      <c r="CU23" s="92">
        <v>5.8118081180811805E-2</v>
      </c>
      <c r="CV23" s="93">
        <v>4.5725646123260438E-2</v>
      </c>
      <c r="CX23" s="51">
        <v>861</v>
      </c>
      <c r="CY23" s="52">
        <v>746</v>
      </c>
      <c r="CZ23" s="52">
        <v>612</v>
      </c>
      <c r="DA23" s="52">
        <v>581</v>
      </c>
      <c r="DB23" s="52">
        <v>1077</v>
      </c>
      <c r="DC23" s="52">
        <v>1214</v>
      </c>
      <c r="DD23" s="53">
        <v>966</v>
      </c>
      <c r="DF23" s="51">
        <v>5</v>
      </c>
      <c r="DG23" s="52">
        <v>8</v>
      </c>
      <c r="DH23" s="52">
        <v>2</v>
      </c>
      <c r="DI23" s="52">
        <v>6</v>
      </c>
      <c r="DJ23" s="52">
        <v>5</v>
      </c>
      <c r="DK23" s="52">
        <v>94</v>
      </c>
      <c r="DL23" s="53">
        <v>6</v>
      </c>
      <c r="DM23" s="70"/>
      <c r="DN23" s="91">
        <v>5.7736720554272519E-3</v>
      </c>
      <c r="DO23" s="92">
        <v>1.0610079575596816E-2</v>
      </c>
      <c r="DP23" s="92">
        <v>3.2573289902280132E-3</v>
      </c>
      <c r="DQ23" s="92">
        <v>1.0221465076660987E-2</v>
      </c>
      <c r="DR23" s="92">
        <v>4.6210720887245845E-3</v>
      </c>
      <c r="DS23" s="92">
        <v>7.1865443425076447E-2</v>
      </c>
      <c r="DT23" s="93">
        <v>6.1728395061728392E-3</v>
      </c>
      <c r="DV23" s="51">
        <v>855</v>
      </c>
      <c r="DW23" s="52">
        <v>725</v>
      </c>
      <c r="DX23" s="52">
        <v>619</v>
      </c>
      <c r="DY23" s="52">
        <v>812</v>
      </c>
      <c r="DZ23" s="52">
        <v>849</v>
      </c>
      <c r="EA23" s="52">
        <v>1046</v>
      </c>
      <c r="EB23" s="53">
        <v>813</v>
      </c>
      <c r="ED23" s="51">
        <v>5</v>
      </c>
      <c r="EE23" s="52">
        <v>5</v>
      </c>
      <c r="EF23" s="52">
        <v>11</v>
      </c>
      <c r="EG23" s="52">
        <v>11</v>
      </c>
      <c r="EH23" s="52">
        <v>20</v>
      </c>
      <c r="EI23" s="52">
        <v>21</v>
      </c>
      <c r="EJ23" s="53">
        <v>21</v>
      </c>
      <c r="EK23" s="70"/>
      <c r="EL23" s="91">
        <v>5.8139534883720929E-3</v>
      </c>
      <c r="EM23" s="92">
        <v>6.8493150684931503E-3</v>
      </c>
      <c r="EN23" s="92">
        <v>1.7460317460317461E-2</v>
      </c>
      <c r="EO23" s="92">
        <v>1.3365735115431349E-2</v>
      </c>
      <c r="EP23" s="92">
        <v>2.3014959723820484E-2</v>
      </c>
      <c r="EQ23" s="92">
        <v>1.9681349578256794E-2</v>
      </c>
      <c r="ER23" s="93">
        <v>2.5179856115107913E-2</v>
      </c>
      <c r="ET23" s="51">
        <v>794</v>
      </c>
      <c r="EU23" s="52">
        <v>641</v>
      </c>
      <c r="EV23" s="52">
        <v>720</v>
      </c>
      <c r="EW23" s="52">
        <v>688</v>
      </c>
      <c r="EX23" s="52">
        <v>723</v>
      </c>
      <c r="EY23" s="52">
        <v>940</v>
      </c>
      <c r="EZ23" s="53">
        <v>781</v>
      </c>
      <c r="FB23" s="51">
        <v>10</v>
      </c>
      <c r="FC23" s="52">
        <v>8</v>
      </c>
      <c r="FD23" s="52">
        <v>16</v>
      </c>
      <c r="FE23" s="52">
        <v>10</v>
      </c>
      <c r="FF23" s="52">
        <v>16</v>
      </c>
      <c r="FG23" s="52">
        <v>23</v>
      </c>
      <c r="FH23" s="53">
        <v>15</v>
      </c>
      <c r="FI23" s="70"/>
      <c r="FJ23" s="91">
        <v>1.2437810945273632E-2</v>
      </c>
      <c r="FK23" s="92">
        <v>1.2326656394453005E-2</v>
      </c>
      <c r="FL23" s="92">
        <v>2.1739130434782608E-2</v>
      </c>
      <c r="FM23" s="92">
        <v>1.4326647564469915E-2</v>
      </c>
      <c r="FN23" s="92">
        <v>2.165087956698241E-2</v>
      </c>
      <c r="FO23" s="92">
        <v>2.3883696780893044E-2</v>
      </c>
      <c r="FP23" s="93">
        <v>1.8844221105527637E-2</v>
      </c>
      <c r="FR23" s="51">
        <v>855</v>
      </c>
      <c r="FS23" s="52">
        <v>694</v>
      </c>
      <c r="FT23" s="52">
        <v>618</v>
      </c>
      <c r="FU23" s="52">
        <v>675</v>
      </c>
      <c r="FV23" s="52">
        <v>730</v>
      </c>
      <c r="FW23" s="52">
        <v>937</v>
      </c>
      <c r="FX23" s="53">
        <v>761</v>
      </c>
      <c r="FZ23" s="51">
        <v>17</v>
      </c>
      <c r="GA23" s="52">
        <v>16</v>
      </c>
      <c r="GB23" s="52">
        <v>12</v>
      </c>
      <c r="GC23" s="52">
        <v>3</v>
      </c>
      <c r="GD23" s="52">
        <v>8</v>
      </c>
      <c r="GE23" s="52">
        <v>29</v>
      </c>
      <c r="GF23" s="53">
        <v>5</v>
      </c>
      <c r="GG23" s="70"/>
      <c r="GH23" s="91">
        <v>1.9495412844036698E-2</v>
      </c>
      <c r="GI23" s="92">
        <v>2.2535211267605635E-2</v>
      </c>
      <c r="GJ23" s="92">
        <v>1.9047619047619049E-2</v>
      </c>
      <c r="GK23" s="92">
        <v>4.4247787610619468E-3</v>
      </c>
      <c r="GL23" s="92">
        <v>1.0840108401084011E-2</v>
      </c>
      <c r="GM23" s="92">
        <v>3.0020703933747412E-2</v>
      </c>
      <c r="GN23" s="93">
        <v>6.5274151436031328E-3</v>
      </c>
      <c r="GP23" s="51">
        <f>SUMIFS(Raw!$I:$I, Raw!$A:$A, 'Calls Abandoned'!GP$14, Raw!$F:$F, 'Calls Abandoned'!$C23, Raw!$H:$H, "A03")</f>
        <v>790</v>
      </c>
      <c r="GQ23" s="52">
        <f>SUMIFS(Raw!$I:$I, Raw!$A:$A, 'Calls Abandoned'!GQ$14, Raw!$F:$F, 'Calls Abandoned'!$C23, Raw!$H:$H, "A03")</f>
        <v>707</v>
      </c>
      <c r="GR23" s="52">
        <f>SUMIFS(Raw!$I:$I, Raw!$A:$A, 'Calls Abandoned'!GR$14, Raw!$F:$F, 'Calls Abandoned'!$C23, Raw!$H:$H, "A03")</f>
        <v>709</v>
      </c>
      <c r="GS23" s="52">
        <f>SUMIFS(Raw!$I:$I, Raw!$A:$A, 'Calls Abandoned'!GS$14, Raw!$F:$F, 'Calls Abandoned'!$C23, Raw!$H:$H, "A03")</f>
        <v>767</v>
      </c>
      <c r="GT23" s="52">
        <f>SUMIFS(Raw!$I:$I, Raw!$A:$A, 'Calls Abandoned'!GT$14, Raw!$F:$F, 'Calls Abandoned'!$C23, Raw!$H:$H, "A03")</f>
        <v>782</v>
      </c>
      <c r="GU23" s="52">
        <f>SUMIFS(Raw!$I:$I, Raw!$A:$A, 'Calls Abandoned'!GU$14, Raw!$F:$F, 'Calls Abandoned'!$C23, Raw!$H:$H, "A03")</f>
        <v>885</v>
      </c>
      <c r="GV23" s="53">
        <f>SUMIFS(Raw!$I:$I, Raw!$A:$A, 'Calls Abandoned'!GV$14, Raw!$F:$F, 'Calls Abandoned'!$C23, Raw!$H:$H, "A03")</f>
        <v>823</v>
      </c>
      <c r="GX23" s="51">
        <f>SUMIFS(Raw!$I:$I, Raw!$A:$A, 'Calls Abandoned'!GX$14, Raw!$F:$F, 'Calls Abandoned'!$C23, Raw!$H:$H, "B02")</f>
        <v>21</v>
      </c>
      <c r="GY23" s="52">
        <f>SUMIFS(Raw!$I:$I, Raw!$A:$A, 'Calls Abandoned'!GY$14, Raw!$F:$F, 'Calls Abandoned'!$C23, Raw!$H:$H, "B02")</f>
        <v>6</v>
      </c>
      <c r="GZ23" s="52">
        <f>SUMIFS(Raw!$I:$I, Raw!$A:$A, 'Calls Abandoned'!GZ$14, Raw!$F:$F, 'Calls Abandoned'!$C23, Raw!$H:$H, "B02")</f>
        <v>12</v>
      </c>
      <c r="HA23" s="52">
        <f>SUMIFS(Raw!$I:$I, Raw!$A:$A, 'Calls Abandoned'!HA$14, Raw!$F:$F, 'Calls Abandoned'!$C23, Raw!$H:$H, "B02")</f>
        <v>11</v>
      </c>
      <c r="HB23" s="52">
        <f>SUMIFS(Raw!$I:$I, Raw!$A:$A, 'Calls Abandoned'!HB$14, Raw!$F:$F, 'Calls Abandoned'!$C23, Raw!$H:$H, "B02")</f>
        <v>9</v>
      </c>
      <c r="HC23" s="52">
        <f>SUMIFS(Raw!$I:$I, Raw!$A:$A, 'Calls Abandoned'!HC$14, Raw!$F:$F, 'Calls Abandoned'!$C23, Raw!$H:$H, "B02")</f>
        <v>14</v>
      </c>
      <c r="HD23" s="53">
        <f>SUMIFS(Raw!$I:$I, Raw!$A:$A, 'Calls Abandoned'!HD$14, Raw!$F:$F, 'Calls Abandoned'!$C23, Raw!$H:$H, "B02")</f>
        <v>16</v>
      </c>
      <c r="HE23" s="70"/>
      <c r="HF23" s="91">
        <f t="shared" si="231"/>
        <v>2.5893958076448828E-2</v>
      </c>
      <c r="HG23" s="92">
        <f t="shared" si="232"/>
        <v>8.4151472650771386E-3</v>
      </c>
      <c r="HH23" s="92">
        <f t="shared" si="233"/>
        <v>1.6643550624133148E-2</v>
      </c>
      <c r="HI23" s="92">
        <f t="shared" si="234"/>
        <v>1.4138817480719794E-2</v>
      </c>
      <c r="HJ23" s="92">
        <f t="shared" si="235"/>
        <v>1.1378002528445006E-2</v>
      </c>
      <c r="HK23" s="92">
        <f t="shared" si="236"/>
        <v>1.557285873192436E-2</v>
      </c>
      <c r="HL23" s="93">
        <f t="shared" si="237"/>
        <v>1.9070321811680571E-2</v>
      </c>
      <c r="HN23" s="51">
        <f>SUMIFS(Raw!$I:$I, Raw!$A:$A, 'Calls Abandoned'!HN$14, Raw!$F:$F, 'Calls Abandoned'!$C23, Raw!$H:$H, "A03")</f>
        <v>0</v>
      </c>
      <c r="HO23" s="52">
        <f>SUMIFS(Raw!$I:$I, Raw!$A:$A, 'Calls Abandoned'!HO$14, Raw!$F:$F, 'Calls Abandoned'!$C23, Raw!$H:$H, "A03")</f>
        <v>0</v>
      </c>
      <c r="HP23" s="52">
        <f>SUMIFS(Raw!$I:$I, Raw!$A:$A, 'Calls Abandoned'!HP$14, Raw!$F:$F, 'Calls Abandoned'!$C23, Raw!$H:$H, "A03")</f>
        <v>0</v>
      </c>
      <c r="HQ23" s="52">
        <f>SUMIFS(Raw!$I:$I, Raw!$A:$A, 'Calls Abandoned'!HQ$14, Raw!$F:$F, 'Calls Abandoned'!$C23, Raw!$H:$H, "A03")</f>
        <v>0</v>
      </c>
      <c r="HR23" s="52">
        <f>SUMIFS(Raw!$I:$I, Raw!$A:$A, 'Calls Abandoned'!HR$14, Raw!$F:$F, 'Calls Abandoned'!$C23, Raw!$H:$H, "A03")</f>
        <v>0</v>
      </c>
      <c r="HS23" s="52">
        <f>SUMIFS(Raw!$I:$I, Raw!$A:$A, 'Calls Abandoned'!HS$14, Raw!$F:$F, 'Calls Abandoned'!$C23, Raw!$H:$H, "A03")</f>
        <v>0</v>
      </c>
      <c r="HT23" s="53">
        <f>SUMIFS(Raw!$I:$I, Raw!$A:$A, 'Calls Abandoned'!HT$14, Raw!$F:$F, 'Calls Abandoned'!$C23, Raw!$H:$H, "A03")</f>
        <v>0</v>
      </c>
      <c r="HV23" s="51">
        <f>SUMIFS(Raw!$I:$I, Raw!$A:$A, 'Calls Abandoned'!HV$14, Raw!$F:$F, 'Calls Abandoned'!$C23, Raw!$H:$H, "B02")</f>
        <v>0</v>
      </c>
      <c r="HW23" s="52">
        <f>SUMIFS(Raw!$I:$I, Raw!$A:$A, 'Calls Abandoned'!HW$14, Raw!$F:$F, 'Calls Abandoned'!$C23, Raw!$H:$H, "B02")</f>
        <v>0</v>
      </c>
      <c r="HX23" s="52">
        <f>SUMIFS(Raw!$I:$I, Raw!$A:$A, 'Calls Abandoned'!HX$14, Raw!$F:$F, 'Calls Abandoned'!$C23, Raw!$H:$H, "B02")</f>
        <v>0</v>
      </c>
      <c r="HY23" s="52">
        <f>SUMIFS(Raw!$I:$I, Raw!$A:$A, 'Calls Abandoned'!HY$14, Raw!$F:$F, 'Calls Abandoned'!$C23, Raw!$H:$H, "B02")</f>
        <v>0</v>
      </c>
      <c r="HZ23" s="52">
        <f>SUMIFS(Raw!$I:$I, Raw!$A:$A, 'Calls Abandoned'!HZ$14, Raw!$F:$F, 'Calls Abandoned'!$C23, Raw!$H:$H, "B02")</f>
        <v>0</v>
      </c>
      <c r="IA23" s="52">
        <f>SUMIFS(Raw!$I:$I, Raw!$A:$A, 'Calls Abandoned'!IA$14, Raw!$F:$F, 'Calls Abandoned'!$C23, Raw!$H:$H, "B02")</f>
        <v>0</v>
      </c>
      <c r="IB23" s="53">
        <f>SUMIFS(Raw!$I:$I, Raw!$A:$A, 'Calls Abandoned'!IB$14, Raw!$F:$F, 'Calls Abandoned'!$C23, Raw!$H:$H, "B02")</f>
        <v>0</v>
      </c>
      <c r="IC23" s="70"/>
      <c r="ID23" s="91" t="str">
        <f t="shared" si="238"/>
        <v>-</v>
      </c>
      <c r="IE23" s="92" t="str">
        <f t="shared" si="239"/>
        <v>-</v>
      </c>
      <c r="IF23" s="92" t="str">
        <f t="shared" si="240"/>
        <v>-</v>
      </c>
      <c r="IG23" s="92" t="str">
        <f t="shared" si="241"/>
        <v>-</v>
      </c>
      <c r="IH23" s="92" t="str">
        <f t="shared" si="242"/>
        <v>-</v>
      </c>
      <c r="II23" s="92" t="str">
        <f t="shared" si="243"/>
        <v>-</v>
      </c>
      <c r="IJ23" s="93" t="str">
        <f t="shared" si="244"/>
        <v>-</v>
      </c>
      <c r="IL23" s="51">
        <f>SUMIFS(Raw!$I:$I, Raw!$A:$A, 'Calls Abandoned'!IL$14, Raw!$F:$F, 'Calls Abandoned'!$C23, Raw!$H:$H, "A03")</f>
        <v>0</v>
      </c>
      <c r="IM23" s="52">
        <f>SUMIFS(Raw!$I:$I, Raw!$A:$A, 'Calls Abandoned'!IM$14, Raw!$F:$F, 'Calls Abandoned'!$C23, Raw!$H:$H, "A03")</f>
        <v>0</v>
      </c>
      <c r="IN23" s="52">
        <f>SUMIFS(Raw!$I:$I, Raw!$A:$A, 'Calls Abandoned'!IN$14, Raw!$F:$F, 'Calls Abandoned'!$C23, Raw!$H:$H, "A03")</f>
        <v>0</v>
      </c>
      <c r="IO23" s="52">
        <f>SUMIFS(Raw!$I:$I, Raw!$A:$A, 'Calls Abandoned'!IO$14, Raw!$F:$F, 'Calls Abandoned'!$C23, Raw!$H:$H, "A03")</f>
        <v>0</v>
      </c>
      <c r="IP23" s="52">
        <f>SUMIFS(Raw!$I:$I, Raw!$A:$A, 'Calls Abandoned'!IP$14, Raw!$F:$F, 'Calls Abandoned'!$C23, Raw!$H:$H, "A03")</f>
        <v>0</v>
      </c>
      <c r="IQ23" s="52">
        <f>SUMIFS(Raw!$I:$I, Raw!$A:$A, 'Calls Abandoned'!IQ$14, Raw!$F:$F, 'Calls Abandoned'!$C23, Raw!$H:$H, "A03")</f>
        <v>0</v>
      </c>
      <c r="IR23" s="53">
        <f>SUMIFS(Raw!$I:$I, Raw!$A:$A, 'Calls Abandoned'!IR$14, Raw!$F:$F, 'Calls Abandoned'!$C23, Raw!$H:$H, "A03")</f>
        <v>0</v>
      </c>
      <c r="IT23" s="51">
        <f>SUMIFS(Raw!$I:$I, Raw!$A:$A, 'Calls Abandoned'!IT$14, Raw!$F:$F, 'Calls Abandoned'!$C23, Raw!$H:$H, "B02")</f>
        <v>0</v>
      </c>
      <c r="IU23" s="52">
        <f>SUMIFS(Raw!$I:$I, Raw!$A:$A, 'Calls Abandoned'!IU$14, Raw!$F:$F, 'Calls Abandoned'!$C23, Raw!$H:$H, "B02")</f>
        <v>0</v>
      </c>
      <c r="IV23" s="52">
        <f>SUMIFS(Raw!$I:$I, Raw!$A:$A, 'Calls Abandoned'!IV$14, Raw!$F:$F, 'Calls Abandoned'!$C23, Raw!$H:$H, "B02")</f>
        <v>0</v>
      </c>
      <c r="IW23" s="52">
        <f>SUMIFS(Raw!$I:$I, Raw!$A:$A, 'Calls Abandoned'!IW$14, Raw!$F:$F, 'Calls Abandoned'!$C23, Raw!$H:$H, "B02")</f>
        <v>0</v>
      </c>
      <c r="IX23" s="52">
        <f>SUMIFS(Raw!$I:$I, Raw!$A:$A, 'Calls Abandoned'!IX$14, Raw!$F:$F, 'Calls Abandoned'!$C23, Raw!$H:$H, "B02")</f>
        <v>0</v>
      </c>
      <c r="IY23" s="52">
        <f>SUMIFS(Raw!$I:$I, Raw!$A:$A, 'Calls Abandoned'!IY$14, Raw!$F:$F, 'Calls Abandoned'!$C23, Raw!$H:$H, "B02")</f>
        <v>0</v>
      </c>
      <c r="IZ23" s="53">
        <f>SUMIFS(Raw!$I:$I, Raw!$A:$A, 'Calls Abandoned'!IZ$14, Raw!$F:$F, 'Calls Abandoned'!$C23, Raw!$H:$H, "B02")</f>
        <v>0</v>
      </c>
      <c r="JA23" s="70"/>
      <c r="JB23" s="91" t="str">
        <f t="shared" si="245"/>
        <v>-</v>
      </c>
      <c r="JC23" s="92" t="str">
        <f t="shared" si="246"/>
        <v>-</v>
      </c>
      <c r="JD23" s="92" t="str">
        <f t="shared" si="247"/>
        <v>-</v>
      </c>
      <c r="JE23" s="92" t="str">
        <f t="shared" si="248"/>
        <v>-</v>
      </c>
      <c r="JF23" s="92" t="str">
        <f t="shared" si="249"/>
        <v>-</v>
      </c>
      <c r="JG23" s="92" t="str">
        <f t="shared" si="250"/>
        <v>-</v>
      </c>
      <c r="JH23" s="93" t="str">
        <f t="shared" si="251"/>
        <v>-</v>
      </c>
      <c r="JJ23" s="51">
        <f>SUMIFS(Raw!$I:$I, Raw!$A:$A, 'Calls Abandoned'!JJ$14, Raw!$F:$F, 'Calls Abandoned'!$C23, Raw!$H:$H, "A03")</f>
        <v>0</v>
      </c>
      <c r="JK23" s="52">
        <f>SUMIFS(Raw!$I:$I, Raw!$A:$A, 'Calls Abandoned'!JK$14, Raw!$F:$F, 'Calls Abandoned'!$C23, Raw!$H:$H, "A03")</f>
        <v>0</v>
      </c>
      <c r="JL23" s="52">
        <f>SUMIFS(Raw!$I:$I, Raw!$A:$A, 'Calls Abandoned'!JL$14, Raw!$F:$F, 'Calls Abandoned'!$C23, Raw!$H:$H, "A03")</f>
        <v>0</v>
      </c>
      <c r="JM23" s="52">
        <f>SUMIFS(Raw!$I:$I, Raw!$A:$A, 'Calls Abandoned'!JM$14, Raw!$F:$F, 'Calls Abandoned'!$C23, Raw!$H:$H, "A03")</f>
        <v>0</v>
      </c>
      <c r="JN23" s="52">
        <f>SUMIFS(Raw!$I:$I, Raw!$A:$A, 'Calls Abandoned'!JN$14, Raw!$F:$F, 'Calls Abandoned'!$C23, Raw!$H:$H, "A03")</f>
        <v>0</v>
      </c>
      <c r="JO23" s="52">
        <f>SUMIFS(Raw!$I:$I, Raw!$A:$A, 'Calls Abandoned'!JO$14, Raw!$F:$F, 'Calls Abandoned'!$C23, Raw!$H:$H, "A03")</f>
        <v>0</v>
      </c>
      <c r="JP23" s="53">
        <f>SUMIFS(Raw!$I:$I, Raw!$A:$A, 'Calls Abandoned'!JP$14, Raw!$F:$F, 'Calls Abandoned'!$C23, Raw!$H:$H, "A03")</f>
        <v>0</v>
      </c>
      <c r="JR23" s="51">
        <f>SUMIFS(Raw!$I:$I, Raw!$A:$A, 'Calls Abandoned'!JR$14, Raw!$F:$F, 'Calls Abandoned'!$C23, Raw!$H:$H, "B02")</f>
        <v>0</v>
      </c>
      <c r="JS23" s="52">
        <f>SUMIFS(Raw!$I:$I, Raw!$A:$A, 'Calls Abandoned'!JS$14, Raw!$F:$F, 'Calls Abandoned'!$C23, Raw!$H:$H, "B02")</f>
        <v>0</v>
      </c>
      <c r="JT23" s="52">
        <f>SUMIFS(Raw!$I:$I, Raw!$A:$A, 'Calls Abandoned'!JT$14, Raw!$F:$F, 'Calls Abandoned'!$C23, Raw!$H:$H, "B02")</f>
        <v>0</v>
      </c>
      <c r="JU23" s="52">
        <f>SUMIFS(Raw!$I:$I, Raw!$A:$A, 'Calls Abandoned'!JU$14, Raw!$F:$F, 'Calls Abandoned'!$C23, Raw!$H:$H, "B02")</f>
        <v>0</v>
      </c>
      <c r="JV23" s="52">
        <f>SUMIFS(Raw!$I:$I, Raw!$A:$A, 'Calls Abandoned'!JV$14, Raw!$F:$F, 'Calls Abandoned'!$C23, Raw!$H:$H, "B02")</f>
        <v>0</v>
      </c>
      <c r="JW23" s="52">
        <f>SUMIFS(Raw!$I:$I, Raw!$A:$A, 'Calls Abandoned'!JW$14, Raw!$F:$F, 'Calls Abandoned'!$C23, Raw!$H:$H, "B02")</f>
        <v>0</v>
      </c>
      <c r="JX23" s="53">
        <f>SUMIFS(Raw!$I:$I, Raw!$A:$A, 'Calls Abandoned'!JX$14, Raw!$F:$F, 'Calls Abandoned'!$C23, Raw!$H:$H, "B02")</f>
        <v>0</v>
      </c>
      <c r="JY23" s="70"/>
      <c r="JZ23" s="91" t="str">
        <f t="shared" si="252"/>
        <v>-</v>
      </c>
      <c r="KA23" s="92" t="str">
        <f t="shared" si="253"/>
        <v>-</v>
      </c>
      <c r="KB23" s="92" t="str">
        <f t="shared" si="254"/>
        <v>-</v>
      </c>
      <c r="KC23" s="92" t="str">
        <f t="shared" si="255"/>
        <v>-</v>
      </c>
      <c r="KD23" s="92" t="str">
        <f t="shared" si="256"/>
        <v>-</v>
      </c>
      <c r="KE23" s="92" t="str">
        <f t="shared" si="257"/>
        <v>-</v>
      </c>
      <c r="KF23" s="93" t="str">
        <f t="shared" si="258"/>
        <v>-</v>
      </c>
      <c r="KH23" s="51">
        <f>SUMIFS(Raw!$I:$I, Raw!$A:$A, 'Calls Abandoned'!KH$14, Raw!$F:$F, 'Calls Abandoned'!$C23, Raw!$H:$H, "A03")</f>
        <v>0</v>
      </c>
      <c r="KI23" s="52">
        <f>SUMIFS(Raw!$I:$I, Raw!$A:$A, 'Calls Abandoned'!KI$14, Raw!$F:$F, 'Calls Abandoned'!$C23, Raw!$H:$H, "A03")</f>
        <v>0</v>
      </c>
      <c r="KJ23" s="52">
        <f>SUMIFS(Raw!$I:$I, Raw!$A:$A, 'Calls Abandoned'!KJ$14, Raw!$F:$F, 'Calls Abandoned'!$C23, Raw!$H:$H, "A03")</f>
        <v>0</v>
      </c>
      <c r="KK23" s="52">
        <f>SUMIFS(Raw!$I:$I, Raw!$A:$A, 'Calls Abandoned'!KK$14, Raw!$F:$F, 'Calls Abandoned'!$C23, Raw!$H:$H, "A03")</f>
        <v>0</v>
      </c>
      <c r="KL23" s="52">
        <f>SUMIFS(Raw!$I:$I, Raw!$A:$A, 'Calls Abandoned'!KL$14, Raw!$F:$F, 'Calls Abandoned'!$C23, Raw!$H:$H, "A03")</f>
        <v>0</v>
      </c>
      <c r="KM23" s="52">
        <f>SUMIFS(Raw!$I:$I, Raw!$A:$A, 'Calls Abandoned'!KM$14, Raw!$F:$F, 'Calls Abandoned'!$C23, Raw!$H:$H, "A03")</f>
        <v>0</v>
      </c>
      <c r="KN23" s="53">
        <f>SUMIFS(Raw!$I:$I, Raw!$A:$A, 'Calls Abandoned'!KN$14, Raw!$F:$F, 'Calls Abandoned'!$C23, Raw!$H:$H, "A03")</f>
        <v>0</v>
      </c>
      <c r="KP23" s="51">
        <f>SUMIFS(Raw!$I:$I, Raw!$A:$A, 'Calls Abandoned'!KP$14, Raw!$F:$F, 'Calls Abandoned'!$C23, Raw!$H:$H, "B02")</f>
        <v>0</v>
      </c>
      <c r="KQ23" s="52">
        <f>SUMIFS(Raw!$I:$I, Raw!$A:$A, 'Calls Abandoned'!KQ$14, Raw!$F:$F, 'Calls Abandoned'!$C23, Raw!$H:$H, "B02")</f>
        <v>0</v>
      </c>
      <c r="KR23" s="52">
        <f>SUMIFS(Raw!$I:$I, Raw!$A:$A, 'Calls Abandoned'!KR$14, Raw!$F:$F, 'Calls Abandoned'!$C23, Raw!$H:$H, "B02")</f>
        <v>0</v>
      </c>
      <c r="KS23" s="52">
        <f>SUMIFS(Raw!$I:$I, Raw!$A:$A, 'Calls Abandoned'!KS$14, Raw!$F:$F, 'Calls Abandoned'!$C23, Raw!$H:$H, "B02")</f>
        <v>0</v>
      </c>
      <c r="KT23" s="52">
        <f>SUMIFS(Raw!$I:$I, Raw!$A:$A, 'Calls Abandoned'!KT$14, Raw!$F:$F, 'Calls Abandoned'!$C23, Raw!$H:$H, "B02")</f>
        <v>0</v>
      </c>
      <c r="KU23" s="52">
        <f>SUMIFS(Raw!$I:$I, Raw!$A:$A, 'Calls Abandoned'!KU$14, Raw!$F:$F, 'Calls Abandoned'!$C23, Raw!$H:$H, "B02")</f>
        <v>0</v>
      </c>
      <c r="KV23" s="53">
        <f>SUMIFS(Raw!$I:$I, Raw!$A:$A, 'Calls Abandoned'!KV$14, Raw!$F:$F, 'Calls Abandoned'!$C23, Raw!$H:$H, "B02")</f>
        <v>0</v>
      </c>
      <c r="KW23" s="70"/>
      <c r="KX23" s="91" t="str">
        <f t="shared" si="259"/>
        <v>-</v>
      </c>
      <c r="KY23" s="92" t="str">
        <f t="shared" si="260"/>
        <v>-</v>
      </c>
      <c r="KZ23" s="92" t="str">
        <f t="shared" si="261"/>
        <v>-</v>
      </c>
      <c r="LA23" s="92" t="str">
        <f t="shared" si="262"/>
        <v>-</v>
      </c>
      <c r="LB23" s="92" t="str">
        <f t="shared" si="263"/>
        <v>-</v>
      </c>
      <c r="LC23" s="92" t="str">
        <f t="shared" si="264"/>
        <v>-</v>
      </c>
      <c r="LD23" s="93" t="str">
        <f t="shared" si="265"/>
        <v>-</v>
      </c>
      <c r="LF23" s="51">
        <f>SUMIFS(Raw!$I:$I, Raw!$A:$A, 'Calls Abandoned'!LF$14, Raw!$F:$F, 'Calls Abandoned'!$C23, Raw!$H:$H, "A03")</f>
        <v>0</v>
      </c>
      <c r="LG23" s="52">
        <f>SUMIFS(Raw!$I:$I, Raw!$A:$A, 'Calls Abandoned'!LG$14, Raw!$F:$F, 'Calls Abandoned'!$C23, Raw!$H:$H, "A03")</f>
        <v>0</v>
      </c>
      <c r="LH23" s="52">
        <f>SUMIFS(Raw!$I:$I, Raw!$A:$A, 'Calls Abandoned'!LH$14, Raw!$F:$F, 'Calls Abandoned'!$C23, Raw!$H:$H, "A03")</f>
        <v>0</v>
      </c>
      <c r="LI23" s="52">
        <f>SUMIFS(Raw!$I:$I, Raw!$A:$A, 'Calls Abandoned'!LI$14, Raw!$F:$F, 'Calls Abandoned'!$C23, Raw!$H:$H, "A03")</f>
        <v>0</v>
      </c>
      <c r="LJ23" s="52">
        <f>SUMIFS(Raw!$I:$I, Raw!$A:$A, 'Calls Abandoned'!LJ$14, Raw!$F:$F, 'Calls Abandoned'!$C23, Raw!$H:$H, "A03")</f>
        <v>0</v>
      </c>
      <c r="LK23" s="52">
        <f>SUMIFS(Raw!$I:$I, Raw!$A:$A, 'Calls Abandoned'!LK$14, Raw!$F:$F, 'Calls Abandoned'!$C23, Raw!$H:$H, "A03")</f>
        <v>0</v>
      </c>
      <c r="LL23" s="53">
        <f>SUMIFS(Raw!$I:$I, Raw!$A:$A, 'Calls Abandoned'!LL$14, Raw!$F:$F, 'Calls Abandoned'!$C23, Raw!$H:$H, "A03")</f>
        <v>0</v>
      </c>
      <c r="LN23" s="51">
        <f>SUMIFS(Raw!$I:$I, Raw!$A:$A, 'Calls Abandoned'!LN$14, Raw!$F:$F, 'Calls Abandoned'!$C23, Raw!$H:$H, "B02")</f>
        <v>0</v>
      </c>
      <c r="LO23" s="52">
        <f>SUMIFS(Raw!$I:$I, Raw!$A:$A, 'Calls Abandoned'!LO$14, Raw!$F:$F, 'Calls Abandoned'!$C23, Raw!$H:$H, "B02")</f>
        <v>0</v>
      </c>
      <c r="LP23" s="52">
        <f>SUMIFS(Raw!$I:$I, Raw!$A:$A, 'Calls Abandoned'!LP$14, Raw!$F:$F, 'Calls Abandoned'!$C23, Raw!$H:$H, "B02")</f>
        <v>0</v>
      </c>
      <c r="LQ23" s="52">
        <f>SUMIFS(Raw!$I:$I, Raw!$A:$A, 'Calls Abandoned'!LQ$14, Raw!$F:$F, 'Calls Abandoned'!$C23, Raw!$H:$H, "B02")</f>
        <v>0</v>
      </c>
      <c r="LR23" s="52">
        <f>SUMIFS(Raw!$I:$I, Raw!$A:$A, 'Calls Abandoned'!LR$14, Raw!$F:$F, 'Calls Abandoned'!$C23, Raw!$H:$H, "B02")</f>
        <v>0</v>
      </c>
      <c r="LS23" s="52">
        <f>SUMIFS(Raw!$I:$I, Raw!$A:$A, 'Calls Abandoned'!LS$14, Raw!$F:$F, 'Calls Abandoned'!$C23, Raw!$H:$H, "B02")</f>
        <v>0</v>
      </c>
      <c r="LT23" s="53">
        <f>SUMIFS(Raw!$I:$I, Raw!$A:$A, 'Calls Abandoned'!LT$14, Raw!$F:$F, 'Calls Abandoned'!$C23, Raw!$H:$H, "B02")</f>
        <v>0</v>
      </c>
      <c r="LU23" s="70"/>
      <c r="LV23" s="91" t="str">
        <f t="shared" si="266"/>
        <v>-</v>
      </c>
      <c r="LW23" s="92" t="str">
        <f t="shared" si="267"/>
        <v>-</v>
      </c>
      <c r="LX23" s="92" t="str">
        <f t="shared" si="268"/>
        <v>-</v>
      </c>
      <c r="LY23" s="92" t="str">
        <f t="shared" si="269"/>
        <v>-</v>
      </c>
      <c r="LZ23" s="92" t="str">
        <f t="shared" si="270"/>
        <v>-</v>
      </c>
      <c r="MA23" s="92" t="str">
        <f t="shared" si="271"/>
        <v>-</v>
      </c>
      <c r="MB23" s="93" t="str">
        <f t="shared" si="272"/>
        <v>-</v>
      </c>
      <c r="MD23" s="51">
        <f>SUMIFS(Raw!$I:$I, Raw!$A:$A, 'Calls Abandoned'!MD$14, Raw!$F:$F, 'Calls Abandoned'!$C23, Raw!$H:$H, "A03")</f>
        <v>0</v>
      </c>
      <c r="ME23" s="52">
        <f>SUMIFS(Raw!$I:$I, Raw!$A:$A, 'Calls Abandoned'!ME$14, Raw!$F:$F, 'Calls Abandoned'!$C23, Raw!$H:$H, "A03")</f>
        <v>0</v>
      </c>
      <c r="MF23" s="52">
        <f>SUMIFS(Raw!$I:$I, Raw!$A:$A, 'Calls Abandoned'!MF$14, Raw!$F:$F, 'Calls Abandoned'!$C23, Raw!$H:$H, "A03")</f>
        <v>0</v>
      </c>
      <c r="MG23" s="52">
        <f>SUMIFS(Raw!$I:$I, Raw!$A:$A, 'Calls Abandoned'!MG$14, Raw!$F:$F, 'Calls Abandoned'!$C23, Raw!$H:$H, "A03")</f>
        <v>0</v>
      </c>
      <c r="MH23" s="52">
        <f>SUMIFS(Raw!$I:$I, Raw!$A:$A, 'Calls Abandoned'!MH$14, Raw!$F:$F, 'Calls Abandoned'!$C23, Raw!$H:$H, "A03")</f>
        <v>0</v>
      </c>
      <c r="MI23" s="52">
        <f>SUMIFS(Raw!$I:$I, Raw!$A:$A, 'Calls Abandoned'!MI$14, Raw!$F:$F, 'Calls Abandoned'!$C23, Raw!$H:$H, "A03")</f>
        <v>0</v>
      </c>
      <c r="MJ23" s="53">
        <f>SUMIFS(Raw!$I:$I, Raw!$A:$A, 'Calls Abandoned'!MJ$14, Raw!$F:$F, 'Calls Abandoned'!$C23, Raw!$H:$H, "A03")</f>
        <v>0</v>
      </c>
      <c r="ML23" s="51">
        <f>SUMIFS(Raw!$I:$I, Raw!$A:$A, 'Calls Abandoned'!ML$14, Raw!$F:$F, 'Calls Abandoned'!$C23, Raw!$H:$H, "B02")</f>
        <v>0</v>
      </c>
      <c r="MM23" s="52">
        <f>SUMIFS(Raw!$I:$I, Raw!$A:$A, 'Calls Abandoned'!MM$14, Raw!$F:$F, 'Calls Abandoned'!$C23, Raw!$H:$H, "B02")</f>
        <v>0</v>
      </c>
      <c r="MN23" s="52">
        <f>SUMIFS(Raw!$I:$I, Raw!$A:$A, 'Calls Abandoned'!MN$14, Raw!$F:$F, 'Calls Abandoned'!$C23, Raw!$H:$H, "B02")</f>
        <v>0</v>
      </c>
      <c r="MO23" s="52">
        <f>SUMIFS(Raw!$I:$I, Raw!$A:$A, 'Calls Abandoned'!MO$14, Raw!$F:$F, 'Calls Abandoned'!$C23, Raw!$H:$H, "B02")</f>
        <v>0</v>
      </c>
      <c r="MP23" s="52">
        <f>SUMIFS(Raw!$I:$I, Raw!$A:$A, 'Calls Abandoned'!MP$14, Raw!$F:$F, 'Calls Abandoned'!$C23, Raw!$H:$H, "B02")</f>
        <v>0</v>
      </c>
      <c r="MQ23" s="52">
        <f>SUMIFS(Raw!$I:$I, Raw!$A:$A, 'Calls Abandoned'!MQ$14, Raw!$F:$F, 'Calls Abandoned'!$C23, Raw!$H:$H, "B02")</f>
        <v>0</v>
      </c>
      <c r="MR23" s="53">
        <f>SUMIFS(Raw!$I:$I, Raw!$A:$A, 'Calls Abandoned'!MR$14, Raw!$F:$F, 'Calls Abandoned'!$C23, Raw!$H:$H, "B02")</f>
        <v>0</v>
      </c>
      <c r="MS23" s="70"/>
      <c r="MT23" s="91" t="str">
        <f t="shared" si="273"/>
        <v>-</v>
      </c>
      <c r="MU23" s="92" t="str">
        <f t="shared" si="274"/>
        <v>-</v>
      </c>
      <c r="MV23" s="92" t="str">
        <f t="shared" si="275"/>
        <v>-</v>
      </c>
      <c r="MW23" s="92" t="str">
        <f t="shared" si="276"/>
        <v>-</v>
      </c>
      <c r="MX23" s="92" t="str">
        <f t="shared" si="277"/>
        <v>-</v>
      </c>
      <c r="MY23" s="92" t="str">
        <f t="shared" si="278"/>
        <v>-</v>
      </c>
      <c r="MZ23" s="93" t="str">
        <f t="shared" si="279"/>
        <v>-</v>
      </c>
      <c r="NB23" s="51">
        <f>SUMIFS(Raw!$I:$I, Raw!$A:$A, 'Calls Abandoned'!NB$14, Raw!$F:$F, 'Calls Abandoned'!$C23, Raw!$H:$H, "A03")</f>
        <v>0</v>
      </c>
      <c r="NC23" s="52">
        <f>SUMIFS(Raw!$I:$I, Raw!$A:$A, 'Calls Abandoned'!NC$14, Raw!$F:$F, 'Calls Abandoned'!$C23, Raw!$H:$H, "A03")</f>
        <v>0</v>
      </c>
      <c r="ND23" s="52">
        <f>SUMIFS(Raw!$I:$I, Raw!$A:$A, 'Calls Abandoned'!ND$14, Raw!$F:$F, 'Calls Abandoned'!$C23, Raw!$H:$H, "A03")</f>
        <v>0</v>
      </c>
      <c r="NE23" s="52">
        <f>SUMIFS(Raw!$I:$I, Raw!$A:$A, 'Calls Abandoned'!NE$14, Raw!$F:$F, 'Calls Abandoned'!$C23, Raw!$H:$H, "A03")</f>
        <v>0</v>
      </c>
      <c r="NF23" s="52">
        <f>SUMIFS(Raw!$I:$I, Raw!$A:$A, 'Calls Abandoned'!NF$14, Raw!$F:$F, 'Calls Abandoned'!$C23, Raw!$H:$H, "A03")</f>
        <v>0</v>
      </c>
      <c r="NG23" s="52">
        <f>SUMIFS(Raw!$I:$I, Raw!$A:$A, 'Calls Abandoned'!NG$14, Raw!$F:$F, 'Calls Abandoned'!$C23, Raw!$H:$H, "A03")</f>
        <v>0</v>
      </c>
      <c r="NH23" s="53">
        <f>SUMIFS(Raw!$I:$I, Raw!$A:$A, 'Calls Abandoned'!NH$14, Raw!$F:$F, 'Calls Abandoned'!$C23, Raw!$H:$H, "A03")</f>
        <v>0</v>
      </c>
      <c r="NJ23" s="51">
        <f>SUMIFS(Raw!$I:$I, Raw!$A:$A, 'Calls Abandoned'!NJ$14, Raw!$F:$F, 'Calls Abandoned'!$C23, Raw!$H:$H, "B02")</f>
        <v>0</v>
      </c>
      <c r="NK23" s="52">
        <f>SUMIFS(Raw!$I:$I, Raw!$A:$A, 'Calls Abandoned'!NK$14, Raw!$F:$F, 'Calls Abandoned'!$C23, Raw!$H:$H, "B02")</f>
        <v>0</v>
      </c>
      <c r="NL23" s="52">
        <f>SUMIFS(Raw!$I:$I, Raw!$A:$A, 'Calls Abandoned'!NL$14, Raw!$F:$F, 'Calls Abandoned'!$C23, Raw!$H:$H, "B02")</f>
        <v>0</v>
      </c>
      <c r="NM23" s="52">
        <f>SUMIFS(Raw!$I:$I, Raw!$A:$A, 'Calls Abandoned'!NM$14, Raw!$F:$F, 'Calls Abandoned'!$C23, Raw!$H:$H, "B02")</f>
        <v>0</v>
      </c>
      <c r="NN23" s="52">
        <f>SUMIFS(Raw!$I:$I, Raw!$A:$A, 'Calls Abandoned'!NN$14, Raw!$F:$F, 'Calls Abandoned'!$C23, Raw!$H:$H, "B02")</f>
        <v>0</v>
      </c>
      <c r="NO23" s="52">
        <f>SUMIFS(Raw!$I:$I, Raw!$A:$A, 'Calls Abandoned'!NO$14, Raw!$F:$F, 'Calls Abandoned'!$C23, Raw!$H:$H, "B02")</f>
        <v>0</v>
      </c>
      <c r="NP23" s="53">
        <f>SUMIFS(Raw!$I:$I, Raw!$A:$A, 'Calls Abandoned'!NP$14, Raw!$F:$F, 'Calls Abandoned'!$C23, Raw!$H:$H, "B02")</f>
        <v>0</v>
      </c>
      <c r="NQ23" s="70"/>
      <c r="NR23" s="91" t="str">
        <f t="shared" si="280"/>
        <v>-</v>
      </c>
      <c r="NS23" s="92" t="str">
        <f t="shared" si="281"/>
        <v>-</v>
      </c>
      <c r="NT23" s="92" t="str">
        <f t="shared" si="282"/>
        <v>-</v>
      </c>
      <c r="NU23" s="92" t="str">
        <f t="shared" si="283"/>
        <v>-</v>
      </c>
      <c r="NV23" s="92" t="str">
        <f t="shared" si="284"/>
        <v>-</v>
      </c>
      <c r="NW23" s="92" t="str">
        <f t="shared" si="285"/>
        <v>-</v>
      </c>
      <c r="NX23" s="93" t="str">
        <f t="shared" si="286"/>
        <v>-</v>
      </c>
      <c r="NZ23" s="51">
        <f>SUMIFS(Raw!$I:$I, Raw!$A:$A, 'Calls Abandoned'!NZ$14, Raw!$F:$F, 'Calls Abandoned'!$C23, Raw!$H:$H, "A03")</f>
        <v>0</v>
      </c>
      <c r="OA23" s="52">
        <f>SUMIFS(Raw!$I:$I, Raw!$A:$A, 'Calls Abandoned'!OA$14, Raw!$F:$F, 'Calls Abandoned'!$C23, Raw!$H:$H, "A03")</f>
        <v>0</v>
      </c>
      <c r="OB23" s="52">
        <f>SUMIFS(Raw!$I:$I, Raw!$A:$A, 'Calls Abandoned'!OB$14, Raw!$F:$F, 'Calls Abandoned'!$C23, Raw!$H:$H, "A03")</f>
        <v>0</v>
      </c>
      <c r="OC23" s="52">
        <f>SUMIFS(Raw!$I:$I, Raw!$A:$A, 'Calls Abandoned'!OC$14, Raw!$F:$F, 'Calls Abandoned'!$C23, Raw!$H:$H, "A03")</f>
        <v>0</v>
      </c>
      <c r="OD23" s="52">
        <f>SUMIFS(Raw!$I:$I, Raw!$A:$A, 'Calls Abandoned'!OD$14, Raw!$F:$F, 'Calls Abandoned'!$C23, Raw!$H:$H, "A03")</f>
        <v>0</v>
      </c>
      <c r="OE23" s="52">
        <f>SUMIFS(Raw!$I:$I, Raw!$A:$A, 'Calls Abandoned'!OE$14, Raw!$F:$F, 'Calls Abandoned'!$C23, Raw!$H:$H, "A03")</f>
        <v>0</v>
      </c>
      <c r="OF23" s="53">
        <f>SUMIFS(Raw!$I:$I, Raw!$A:$A, 'Calls Abandoned'!OF$14, Raw!$F:$F, 'Calls Abandoned'!$C23, Raw!$H:$H, "A03")</f>
        <v>0</v>
      </c>
      <c r="OH23" s="51">
        <f>SUMIFS(Raw!$I:$I, Raw!$A:$A, 'Calls Abandoned'!OH$14, Raw!$F:$F, 'Calls Abandoned'!$C23, Raw!$H:$H, "B02")</f>
        <v>0</v>
      </c>
      <c r="OI23" s="52">
        <f>SUMIFS(Raw!$I:$I, Raw!$A:$A, 'Calls Abandoned'!OI$14, Raw!$F:$F, 'Calls Abandoned'!$C23, Raw!$H:$H, "B02")</f>
        <v>0</v>
      </c>
      <c r="OJ23" s="52">
        <f>SUMIFS(Raw!$I:$I, Raw!$A:$A, 'Calls Abandoned'!OJ$14, Raw!$F:$F, 'Calls Abandoned'!$C23, Raw!$H:$H, "B02")</f>
        <v>0</v>
      </c>
      <c r="OK23" s="52">
        <f>SUMIFS(Raw!$I:$I, Raw!$A:$A, 'Calls Abandoned'!OK$14, Raw!$F:$F, 'Calls Abandoned'!$C23, Raw!$H:$H, "B02")</f>
        <v>0</v>
      </c>
      <c r="OL23" s="52">
        <f>SUMIFS(Raw!$I:$I, Raw!$A:$A, 'Calls Abandoned'!OL$14, Raw!$F:$F, 'Calls Abandoned'!$C23, Raw!$H:$H, "B02")</f>
        <v>0</v>
      </c>
      <c r="OM23" s="52">
        <f>SUMIFS(Raw!$I:$I, Raw!$A:$A, 'Calls Abandoned'!OM$14, Raw!$F:$F, 'Calls Abandoned'!$C23, Raw!$H:$H, "B02")</f>
        <v>0</v>
      </c>
      <c r="ON23" s="53">
        <f>SUMIFS(Raw!$I:$I, Raw!$A:$A, 'Calls Abandoned'!ON$14, Raw!$F:$F, 'Calls Abandoned'!$C23, Raw!$H:$H, "B02")</f>
        <v>0</v>
      </c>
      <c r="OO23" s="70"/>
      <c r="OP23" s="91" t="str">
        <f t="shared" si="287"/>
        <v>-</v>
      </c>
      <c r="OQ23" s="92" t="str">
        <f t="shared" si="288"/>
        <v>-</v>
      </c>
      <c r="OR23" s="92" t="str">
        <f t="shared" si="289"/>
        <v>-</v>
      </c>
      <c r="OS23" s="92" t="str">
        <f t="shared" si="290"/>
        <v>-</v>
      </c>
      <c r="OT23" s="92" t="str">
        <f t="shared" si="291"/>
        <v>-</v>
      </c>
      <c r="OU23" s="92" t="str">
        <f t="shared" si="292"/>
        <v>-</v>
      </c>
      <c r="OV23" s="93" t="str">
        <f t="shared" si="293"/>
        <v>-</v>
      </c>
      <c r="OX23" s="51">
        <f>SUMIFS(Raw!$I:$I, Raw!$A:$A, 'Calls Abandoned'!OX$14, Raw!$F:$F, 'Calls Abandoned'!$C23, Raw!$H:$H, "A03")</f>
        <v>0</v>
      </c>
      <c r="OY23" s="52">
        <f>SUMIFS(Raw!$I:$I, Raw!$A:$A, 'Calls Abandoned'!OY$14, Raw!$F:$F, 'Calls Abandoned'!$C23, Raw!$H:$H, "A03")</f>
        <v>0</v>
      </c>
      <c r="OZ23" s="52">
        <f>SUMIFS(Raw!$I:$I, Raw!$A:$A, 'Calls Abandoned'!OZ$14, Raw!$F:$F, 'Calls Abandoned'!$C23, Raw!$H:$H, "A03")</f>
        <v>0</v>
      </c>
      <c r="PA23" s="52">
        <f>SUMIFS(Raw!$I:$I, Raw!$A:$A, 'Calls Abandoned'!PA$14, Raw!$F:$F, 'Calls Abandoned'!$C23, Raw!$H:$H, "A03")</f>
        <v>0</v>
      </c>
      <c r="PB23" s="52">
        <f>SUMIFS(Raw!$I:$I, Raw!$A:$A, 'Calls Abandoned'!PB$14, Raw!$F:$F, 'Calls Abandoned'!$C23, Raw!$H:$H, "A03")</f>
        <v>0</v>
      </c>
      <c r="PC23" s="52">
        <f>SUMIFS(Raw!$I:$I, Raw!$A:$A, 'Calls Abandoned'!PC$14, Raw!$F:$F, 'Calls Abandoned'!$C23, Raw!$H:$H, "A03")</f>
        <v>0</v>
      </c>
      <c r="PD23" s="53">
        <f>SUMIFS(Raw!$I:$I, Raw!$A:$A, 'Calls Abandoned'!PD$14, Raw!$F:$F, 'Calls Abandoned'!$C23, Raw!$H:$H, "A03")</f>
        <v>0</v>
      </c>
      <c r="PF23" s="51">
        <f>SUMIFS(Raw!$I:$I, Raw!$A:$A, 'Calls Abandoned'!PF$14, Raw!$F:$F, 'Calls Abandoned'!$C23, Raw!$H:$H, "B02")</f>
        <v>0</v>
      </c>
      <c r="PG23" s="52">
        <f>SUMIFS(Raw!$I:$I, Raw!$A:$A, 'Calls Abandoned'!PG$14, Raw!$F:$F, 'Calls Abandoned'!$C23, Raw!$H:$H, "B02")</f>
        <v>0</v>
      </c>
      <c r="PH23" s="52">
        <f>SUMIFS(Raw!$I:$I, Raw!$A:$A, 'Calls Abandoned'!PH$14, Raw!$F:$F, 'Calls Abandoned'!$C23, Raw!$H:$H, "B02")</f>
        <v>0</v>
      </c>
      <c r="PI23" s="52">
        <f>SUMIFS(Raw!$I:$I, Raw!$A:$A, 'Calls Abandoned'!PI$14, Raw!$F:$F, 'Calls Abandoned'!$C23, Raw!$H:$H, "B02")</f>
        <v>0</v>
      </c>
      <c r="PJ23" s="52">
        <f>SUMIFS(Raw!$I:$I, Raw!$A:$A, 'Calls Abandoned'!PJ$14, Raw!$F:$F, 'Calls Abandoned'!$C23, Raw!$H:$H, "B02")</f>
        <v>0</v>
      </c>
      <c r="PK23" s="52">
        <f>SUMIFS(Raw!$I:$I, Raw!$A:$A, 'Calls Abandoned'!PK$14, Raw!$F:$F, 'Calls Abandoned'!$C23, Raw!$H:$H, "B02")</f>
        <v>0</v>
      </c>
      <c r="PL23" s="53">
        <f>SUMIFS(Raw!$I:$I, Raw!$A:$A, 'Calls Abandoned'!PL$14, Raw!$F:$F, 'Calls Abandoned'!$C23, Raw!$H:$H, "B02")</f>
        <v>0</v>
      </c>
      <c r="PM23" s="70"/>
      <c r="PN23" s="91" t="str">
        <f t="shared" si="294"/>
        <v>-</v>
      </c>
      <c r="PO23" s="92" t="str">
        <f t="shared" si="295"/>
        <v>-</v>
      </c>
      <c r="PP23" s="92" t="str">
        <f t="shared" si="296"/>
        <v>-</v>
      </c>
      <c r="PQ23" s="92" t="str">
        <f t="shared" si="297"/>
        <v>-</v>
      </c>
      <c r="PR23" s="92" t="str">
        <f t="shared" si="298"/>
        <v>-</v>
      </c>
      <c r="PS23" s="92" t="str">
        <f t="shared" si="299"/>
        <v>-</v>
      </c>
      <c r="PT23" s="93" t="str">
        <f t="shared" si="300"/>
        <v>-</v>
      </c>
      <c r="PV23" s="51">
        <f>SUMIFS(Raw!$I:$I, Raw!$A:$A, 'Calls Abandoned'!PV$14, Raw!$F:$F, 'Calls Abandoned'!$C23, Raw!$H:$H, "A03")</f>
        <v>0</v>
      </c>
      <c r="PW23" s="52">
        <f>SUMIFS(Raw!$I:$I, Raw!$A:$A, 'Calls Abandoned'!PW$14, Raw!$F:$F, 'Calls Abandoned'!$C23, Raw!$H:$H, "A03")</f>
        <v>0</v>
      </c>
      <c r="PX23" s="52">
        <f>SUMIFS(Raw!$I:$I, Raw!$A:$A, 'Calls Abandoned'!PX$14, Raw!$F:$F, 'Calls Abandoned'!$C23, Raw!$H:$H, "A03")</f>
        <v>0</v>
      </c>
      <c r="PY23" s="52">
        <f>SUMIFS(Raw!$I:$I, Raw!$A:$A, 'Calls Abandoned'!PY$14, Raw!$F:$F, 'Calls Abandoned'!$C23, Raw!$H:$H, "A03")</f>
        <v>0</v>
      </c>
      <c r="PZ23" s="52">
        <f>SUMIFS(Raw!$I:$I, Raw!$A:$A, 'Calls Abandoned'!PZ$14, Raw!$F:$F, 'Calls Abandoned'!$C23, Raw!$H:$H, "A03")</f>
        <v>0</v>
      </c>
      <c r="QA23" s="52">
        <f>SUMIFS(Raw!$I:$I, Raw!$A:$A, 'Calls Abandoned'!QA$14, Raw!$F:$F, 'Calls Abandoned'!$C23, Raw!$H:$H, "A03")</f>
        <v>0</v>
      </c>
      <c r="QB23" s="53">
        <f>SUMIFS(Raw!$I:$I, Raw!$A:$A, 'Calls Abandoned'!QB$14, Raw!$F:$F, 'Calls Abandoned'!$C23, Raw!$H:$H, "A03")</f>
        <v>0</v>
      </c>
      <c r="QD23" s="51">
        <f>SUMIFS(Raw!$I:$I, Raw!$A:$A, 'Calls Abandoned'!QD$14, Raw!$F:$F, 'Calls Abandoned'!$C23, Raw!$H:$H, "B02")</f>
        <v>0</v>
      </c>
      <c r="QE23" s="52">
        <f>SUMIFS(Raw!$I:$I, Raw!$A:$A, 'Calls Abandoned'!QE$14, Raw!$F:$F, 'Calls Abandoned'!$C23, Raw!$H:$H, "B02")</f>
        <v>0</v>
      </c>
      <c r="QF23" s="52">
        <f>SUMIFS(Raw!$I:$I, Raw!$A:$A, 'Calls Abandoned'!QF$14, Raw!$F:$F, 'Calls Abandoned'!$C23, Raw!$H:$H, "B02")</f>
        <v>0</v>
      </c>
      <c r="QG23" s="52">
        <f>SUMIFS(Raw!$I:$I, Raw!$A:$A, 'Calls Abandoned'!QG$14, Raw!$F:$F, 'Calls Abandoned'!$C23, Raw!$H:$H, "B02")</f>
        <v>0</v>
      </c>
      <c r="QH23" s="52">
        <f>SUMIFS(Raw!$I:$I, Raw!$A:$A, 'Calls Abandoned'!QH$14, Raw!$F:$F, 'Calls Abandoned'!$C23, Raw!$H:$H, "B02")</f>
        <v>0</v>
      </c>
      <c r="QI23" s="52">
        <f>SUMIFS(Raw!$I:$I, Raw!$A:$A, 'Calls Abandoned'!QI$14, Raw!$F:$F, 'Calls Abandoned'!$C23, Raw!$H:$H, "B02")</f>
        <v>0</v>
      </c>
      <c r="QJ23" s="53">
        <f>SUMIFS(Raw!$I:$I, Raw!$A:$A, 'Calls Abandoned'!QJ$14, Raw!$F:$F, 'Calls Abandoned'!$C23, Raw!$H:$H, "B02")</f>
        <v>0</v>
      </c>
      <c r="QK23" s="70"/>
      <c r="QL23" s="91" t="str">
        <f t="shared" si="301"/>
        <v>-</v>
      </c>
      <c r="QM23" s="92" t="str">
        <f t="shared" si="302"/>
        <v>-</v>
      </c>
      <c r="QN23" s="92" t="str">
        <f t="shared" si="303"/>
        <v>-</v>
      </c>
      <c r="QO23" s="92" t="str">
        <f t="shared" si="304"/>
        <v>-</v>
      </c>
      <c r="QP23" s="92" t="str">
        <f t="shared" si="305"/>
        <v>-</v>
      </c>
      <c r="QQ23" s="92" t="str">
        <f t="shared" si="306"/>
        <v>-</v>
      </c>
      <c r="QR23" s="93" t="str">
        <f t="shared" si="307"/>
        <v>-</v>
      </c>
    </row>
    <row r="24" spans="2:460" x14ac:dyDescent="0.35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14</v>
      </c>
      <c r="O24" s="52">
        <v>26</v>
      </c>
      <c r="P24" s="52">
        <v>28</v>
      </c>
      <c r="Q24" s="52">
        <v>30</v>
      </c>
      <c r="R24" s="52">
        <v>45</v>
      </c>
      <c r="S24" s="52">
        <v>44</v>
      </c>
      <c r="T24" s="53">
        <v>54</v>
      </c>
      <c r="U24" s="70"/>
      <c r="V24" s="91">
        <v>1.5625E-2</v>
      </c>
      <c r="W24" s="92">
        <v>3.3248081841432228E-2</v>
      </c>
      <c r="X24" s="92">
        <v>3.4696406443618343E-2</v>
      </c>
      <c r="Y24" s="92">
        <v>3.4168564920273349E-2</v>
      </c>
      <c r="Z24" s="92">
        <v>5.0732807215332583E-2</v>
      </c>
      <c r="AA24" s="92">
        <v>2.9216467463479414E-2</v>
      </c>
      <c r="AB24" s="93">
        <v>4.1666666666666664E-2</v>
      </c>
      <c r="AD24" s="51">
        <v>914</v>
      </c>
      <c r="AE24" s="52">
        <v>855</v>
      </c>
      <c r="AF24" s="52">
        <v>828</v>
      </c>
      <c r="AG24" s="52">
        <v>924</v>
      </c>
      <c r="AH24" s="52">
        <v>967</v>
      </c>
      <c r="AI24" s="52">
        <v>1412</v>
      </c>
      <c r="AJ24" s="53">
        <v>1231</v>
      </c>
      <c r="AL24" s="51">
        <v>18</v>
      </c>
      <c r="AM24" s="52">
        <v>48</v>
      </c>
      <c r="AN24" s="52">
        <v>9</v>
      </c>
      <c r="AO24" s="52">
        <v>22</v>
      </c>
      <c r="AP24" s="52">
        <v>25</v>
      </c>
      <c r="AQ24" s="52">
        <v>210</v>
      </c>
      <c r="AR24" s="53">
        <v>157</v>
      </c>
      <c r="AS24" s="70"/>
      <c r="AT24" s="91">
        <v>1.9313304721030045E-2</v>
      </c>
      <c r="AU24" s="92">
        <v>5.3156146179401995E-2</v>
      </c>
      <c r="AV24" s="92">
        <v>1.0752688172043012E-2</v>
      </c>
      <c r="AW24" s="92">
        <v>2.3255813953488372E-2</v>
      </c>
      <c r="AX24" s="92">
        <v>2.5201612903225805E-2</v>
      </c>
      <c r="AY24" s="92">
        <v>0.12946979038224415</v>
      </c>
      <c r="AZ24" s="93">
        <v>0.11311239193083573</v>
      </c>
      <c r="BB24" s="51">
        <v>928</v>
      </c>
      <c r="BC24" s="52">
        <v>924</v>
      </c>
      <c r="BD24" s="52">
        <v>887</v>
      </c>
      <c r="BE24" s="52">
        <v>785</v>
      </c>
      <c r="BF24" s="52">
        <v>811</v>
      </c>
      <c r="BG24" s="52">
        <v>1433</v>
      </c>
      <c r="BH24" s="53">
        <v>1294</v>
      </c>
      <c r="BJ24" s="51">
        <v>73</v>
      </c>
      <c r="BK24" s="52">
        <v>29</v>
      </c>
      <c r="BL24" s="52">
        <v>28</v>
      </c>
      <c r="BM24" s="52">
        <v>52</v>
      </c>
      <c r="BN24" s="52">
        <v>56</v>
      </c>
      <c r="BO24" s="52">
        <v>85</v>
      </c>
      <c r="BP24" s="53">
        <v>35</v>
      </c>
      <c r="BQ24" s="70"/>
      <c r="BR24" s="91">
        <v>7.2927072927072928E-2</v>
      </c>
      <c r="BS24" s="92">
        <v>3.0430220356768102E-2</v>
      </c>
      <c r="BT24" s="92">
        <v>3.0601092896174863E-2</v>
      </c>
      <c r="BU24" s="92">
        <v>6.2126642771804061E-2</v>
      </c>
      <c r="BV24" s="92">
        <v>6.4590542099192613E-2</v>
      </c>
      <c r="BW24" s="92">
        <v>5.5994729907773384E-2</v>
      </c>
      <c r="BX24" s="93">
        <v>2.6335590669676449E-2</v>
      </c>
      <c r="BZ24" s="51">
        <v>849</v>
      </c>
      <c r="CA24" s="52">
        <v>825</v>
      </c>
      <c r="CB24" s="52">
        <v>760</v>
      </c>
      <c r="CC24" s="52">
        <v>692</v>
      </c>
      <c r="CD24" s="52">
        <v>770</v>
      </c>
      <c r="CE24" s="52">
        <v>1368</v>
      </c>
      <c r="CF24" s="53">
        <v>1211</v>
      </c>
      <c r="CH24" s="51">
        <v>1</v>
      </c>
      <c r="CI24" s="52">
        <v>4</v>
      </c>
      <c r="CJ24" s="52">
        <v>1</v>
      </c>
      <c r="CK24" s="52">
        <v>8</v>
      </c>
      <c r="CL24" s="52">
        <v>9</v>
      </c>
      <c r="CM24" s="52">
        <v>32</v>
      </c>
      <c r="CN24" s="53">
        <v>12</v>
      </c>
      <c r="CO24" s="70"/>
      <c r="CP24" s="91">
        <v>1.176470588235294E-3</v>
      </c>
      <c r="CQ24" s="92">
        <v>4.8250904704463205E-3</v>
      </c>
      <c r="CR24" s="92">
        <v>1.3140604467805519E-3</v>
      </c>
      <c r="CS24" s="92">
        <v>1.1428571428571429E-2</v>
      </c>
      <c r="CT24" s="92">
        <v>1.1553273427471117E-2</v>
      </c>
      <c r="CU24" s="92">
        <v>2.2857142857142857E-2</v>
      </c>
      <c r="CV24" s="93">
        <v>9.8119378577269014E-3</v>
      </c>
      <c r="CX24" s="51">
        <v>995</v>
      </c>
      <c r="CY24" s="52">
        <v>866</v>
      </c>
      <c r="CZ24" s="52">
        <v>789</v>
      </c>
      <c r="DA24" s="52">
        <v>985</v>
      </c>
      <c r="DB24" s="52">
        <v>1199</v>
      </c>
      <c r="DC24" s="52">
        <v>1496</v>
      </c>
      <c r="DD24" s="53">
        <v>1414</v>
      </c>
      <c r="DF24" s="51">
        <v>67</v>
      </c>
      <c r="DG24" s="52">
        <v>4</v>
      </c>
      <c r="DH24" s="52">
        <v>10</v>
      </c>
      <c r="DI24" s="52">
        <v>24</v>
      </c>
      <c r="DJ24" s="52">
        <v>581</v>
      </c>
      <c r="DK24" s="52">
        <v>672</v>
      </c>
      <c r="DL24" s="53">
        <v>270</v>
      </c>
      <c r="DM24" s="70"/>
      <c r="DN24" s="91">
        <v>6.308851224105462E-2</v>
      </c>
      <c r="DO24" s="92">
        <v>4.5977011494252873E-3</v>
      </c>
      <c r="DP24" s="92">
        <v>1.2515644555694618E-2</v>
      </c>
      <c r="DQ24" s="92">
        <v>2.3785926660059464E-2</v>
      </c>
      <c r="DR24" s="92">
        <v>0.32640449438202246</v>
      </c>
      <c r="DS24" s="92">
        <v>0.30996309963099633</v>
      </c>
      <c r="DT24" s="93">
        <v>0.16033254156769597</v>
      </c>
      <c r="DV24" s="51">
        <v>1048</v>
      </c>
      <c r="DW24" s="52">
        <v>928</v>
      </c>
      <c r="DX24" s="52">
        <v>853</v>
      </c>
      <c r="DY24" s="52">
        <v>1066</v>
      </c>
      <c r="DZ24" s="52">
        <v>993</v>
      </c>
      <c r="EA24" s="52">
        <v>1473</v>
      </c>
      <c r="EB24" s="53">
        <v>1291</v>
      </c>
      <c r="ED24" s="51">
        <v>171</v>
      </c>
      <c r="EE24" s="52">
        <v>8</v>
      </c>
      <c r="EF24" s="52">
        <v>9</v>
      </c>
      <c r="EG24" s="52">
        <v>187</v>
      </c>
      <c r="EH24" s="52">
        <v>56</v>
      </c>
      <c r="EI24" s="52">
        <v>274</v>
      </c>
      <c r="EJ24" s="53">
        <v>159</v>
      </c>
      <c r="EK24" s="70"/>
      <c r="EL24" s="91">
        <v>0.14027891714520099</v>
      </c>
      <c r="EM24" s="92">
        <v>8.5470085470085479E-3</v>
      </c>
      <c r="EN24" s="92">
        <v>1.0440835266821345E-2</v>
      </c>
      <c r="EO24" s="92">
        <v>0.14924181963288108</v>
      </c>
      <c r="EP24" s="92">
        <v>5.3384175405147762E-2</v>
      </c>
      <c r="EQ24" s="92">
        <v>0.15684029765311963</v>
      </c>
      <c r="ER24" s="93">
        <v>0.10965517241379311</v>
      </c>
      <c r="ET24" s="51">
        <v>1017</v>
      </c>
      <c r="EU24" s="52">
        <v>899</v>
      </c>
      <c r="EV24" s="52">
        <v>797</v>
      </c>
      <c r="EW24" s="52">
        <v>895</v>
      </c>
      <c r="EX24" s="52">
        <v>861</v>
      </c>
      <c r="EY24" s="52">
        <v>1383</v>
      </c>
      <c r="EZ24" s="53">
        <v>1198</v>
      </c>
      <c r="FB24" s="51">
        <v>24</v>
      </c>
      <c r="FC24" s="52">
        <v>14</v>
      </c>
      <c r="FD24" s="52">
        <v>73</v>
      </c>
      <c r="FE24" s="52">
        <v>35</v>
      </c>
      <c r="FF24" s="52">
        <v>47</v>
      </c>
      <c r="FG24" s="52">
        <v>69</v>
      </c>
      <c r="FH24" s="53">
        <v>44</v>
      </c>
      <c r="FI24" s="70"/>
      <c r="FJ24" s="91">
        <v>2.3054755043227664E-2</v>
      </c>
      <c r="FK24" s="92">
        <v>1.5334063526834611E-2</v>
      </c>
      <c r="FL24" s="92">
        <v>8.39080459770115E-2</v>
      </c>
      <c r="FM24" s="92">
        <v>3.7634408602150539E-2</v>
      </c>
      <c r="FN24" s="92">
        <v>5.1762114537444934E-2</v>
      </c>
      <c r="FO24" s="92">
        <v>4.7520661157024795E-2</v>
      </c>
      <c r="FP24" s="93">
        <v>3.542673107890499E-2</v>
      </c>
      <c r="FR24" s="51">
        <v>951</v>
      </c>
      <c r="FS24" s="52">
        <v>907</v>
      </c>
      <c r="FT24" s="52">
        <v>825</v>
      </c>
      <c r="FU24" s="52">
        <v>838</v>
      </c>
      <c r="FV24" s="52">
        <v>894</v>
      </c>
      <c r="FW24" s="52">
        <v>1383</v>
      </c>
      <c r="FX24" s="53">
        <v>1224</v>
      </c>
      <c r="FZ24" s="51">
        <v>63</v>
      </c>
      <c r="GA24" s="52">
        <v>32</v>
      </c>
      <c r="GB24" s="52">
        <v>13</v>
      </c>
      <c r="GC24" s="52">
        <v>12</v>
      </c>
      <c r="GD24" s="52">
        <v>11</v>
      </c>
      <c r="GE24" s="52">
        <v>99</v>
      </c>
      <c r="GF24" s="53">
        <v>30</v>
      </c>
      <c r="GG24" s="70"/>
      <c r="GH24" s="91">
        <v>6.2130177514792898E-2</v>
      </c>
      <c r="GI24" s="92">
        <v>3.4078807241746542E-2</v>
      </c>
      <c r="GJ24" s="92">
        <v>1.5513126491646777E-2</v>
      </c>
      <c r="GK24" s="92">
        <v>1.411764705882353E-2</v>
      </c>
      <c r="GL24" s="92">
        <v>1.2154696132596685E-2</v>
      </c>
      <c r="GM24" s="92">
        <v>6.6801619433198386E-2</v>
      </c>
      <c r="GN24" s="93">
        <v>2.3923444976076555E-2</v>
      </c>
      <c r="GP24" s="51">
        <f>SUMIFS(Raw!$I:$I, Raw!$A:$A, 'Calls Abandoned'!GP$14, Raw!$F:$F, 'Calls Abandoned'!$C24, Raw!$H:$H, "A03")</f>
        <v>938</v>
      </c>
      <c r="GQ24" s="52">
        <f>SUMIFS(Raw!$I:$I, Raw!$A:$A, 'Calls Abandoned'!GQ$14, Raw!$F:$F, 'Calls Abandoned'!$C24, Raw!$H:$H, "A03")</f>
        <v>737</v>
      </c>
      <c r="GR24" s="52">
        <f>SUMIFS(Raw!$I:$I, Raw!$A:$A, 'Calls Abandoned'!GR$14, Raw!$F:$F, 'Calls Abandoned'!$C24, Raw!$H:$H, "A03")</f>
        <v>790</v>
      </c>
      <c r="GS24" s="52">
        <f>SUMIFS(Raw!$I:$I, Raw!$A:$A, 'Calls Abandoned'!GS$14, Raw!$F:$F, 'Calls Abandoned'!$C24, Raw!$H:$H, "A03")</f>
        <v>765</v>
      </c>
      <c r="GT24" s="52">
        <f>SUMIFS(Raw!$I:$I, Raw!$A:$A, 'Calls Abandoned'!GT$14, Raw!$F:$F, 'Calls Abandoned'!$C24, Raw!$H:$H, "A03")</f>
        <v>834</v>
      </c>
      <c r="GU24" s="52">
        <f>SUMIFS(Raw!$I:$I, Raw!$A:$A, 'Calls Abandoned'!GU$14, Raw!$F:$F, 'Calls Abandoned'!$C24, Raw!$H:$H, "A03")</f>
        <v>1476</v>
      </c>
      <c r="GV24" s="53">
        <f>SUMIFS(Raw!$I:$I, Raw!$A:$A, 'Calls Abandoned'!GV$14, Raw!$F:$F, 'Calls Abandoned'!$C24, Raw!$H:$H, "A03")</f>
        <v>1126</v>
      </c>
      <c r="GX24" s="51">
        <f>SUMIFS(Raw!$I:$I, Raw!$A:$A, 'Calls Abandoned'!GX$14, Raw!$F:$F, 'Calls Abandoned'!$C24, Raw!$H:$H, "B02")</f>
        <v>52</v>
      </c>
      <c r="GY24" s="52">
        <f>SUMIFS(Raw!$I:$I, Raw!$A:$A, 'Calls Abandoned'!GY$14, Raw!$F:$F, 'Calls Abandoned'!$C24, Raw!$H:$H, "B02")</f>
        <v>15</v>
      </c>
      <c r="GZ24" s="52">
        <f>SUMIFS(Raw!$I:$I, Raw!$A:$A, 'Calls Abandoned'!GZ$14, Raw!$F:$F, 'Calls Abandoned'!$C24, Raw!$H:$H, "B02")</f>
        <v>12</v>
      </c>
      <c r="HA24" s="52">
        <f>SUMIFS(Raw!$I:$I, Raw!$A:$A, 'Calls Abandoned'!HA$14, Raw!$F:$F, 'Calls Abandoned'!$C24, Raw!$H:$H, "B02")</f>
        <v>18</v>
      </c>
      <c r="HB24" s="52">
        <f>SUMIFS(Raw!$I:$I, Raw!$A:$A, 'Calls Abandoned'!HB$14, Raw!$F:$F, 'Calls Abandoned'!$C24, Raw!$H:$H, "B02")</f>
        <v>24</v>
      </c>
      <c r="HC24" s="52">
        <f>SUMIFS(Raw!$I:$I, Raw!$A:$A, 'Calls Abandoned'!HC$14, Raw!$F:$F, 'Calls Abandoned'!$C24, Raw!$H:$H, "B02")</f>
        <v>37</v>
      </c>
      <c r="HD24" s="53">
        <f>SUMIFS(Raw!$I:$I, Raw!$A:$A, 'Calls Abandoned'!HD$14, Raw!$F:$F, 'Calls Abandoned'!$C24, Raw!$H:$H, "B02")</f>
        <v>57</v>
      </c>
      <c r="HE24" s="70"/>
      <c r="HF24" s="91">
        <f t="shared" si="231"/>
        <v>5.2525252525252523E-2</v>
      </c>
      <c r="HG24" s="92">
        <f t="shared" si="232"/>
        <v>1.9946808510638299E-2</v>
      </c>
      <c r="HH24" s="92">
        <f t="shared" si="233"/>
        <v>1.4962593516209476E-2</v>
      </c>
      <c r="HI24" s="92">
        <f t="shared" si="234"/>
        <v>2.2988505747126436E-2</v>
      </c>
      <c r="HJ24" s="92">
        <f t="shared" si="235"/>
        <v>2.7972027972027972E-2</v>
      </c>
      <c r="HK24" s="92">
        <f t="shared" si="236"/>
        <v>2.4454725710508923E-2</v>
      </c>
      <c r="HL24" s="93">
        <f t="shared" si="237"/>
        <v>4.8182586644125107E-2</v>
      </c>
      <c r="HN24" s="51">
        <f>SUMIFS(Raw!$I:$I, Raw!$A:$A, 'Calls Abandoned'!HN$14, Raw!$F:$F, 'Calls Abandoned'!$C24, Raw!$H:$H, "A03")</f>
        <v>0</v>
      </c>
      <c r="HO24" s="52">
        <f>SUMIFS(Raw!$I:$I, Raw!$A:$A, 'Calls Abandoned'!HO$14, Raw!$F:$F, 'Calls Abandoned'!$C24, Raw!$H:$H, "A03")</f>
        <v>0</v>
      </c>
      <c r="HP24" s="52">
        <f>SUMIFS(Raw!$I:$I, Raw!$A:$A, 'Calls Abandoned'!HP$14, Raw!$F:$F, 'Calls Abandoned'!$C24, Raw!$H:$H, "A03")</f>
        <v>0</v>
      </c>
      <c r="HQ24" s="52">
        <f>SUMIFS(Raw!$I:$I, Raw!$A:$A, 'Calls Abandoned'!HQ$14, Raw!$F:$F, 'Calls Abandoned'!$C24, Raw!$H:$H, "A03")</f>
        <v>0</v>
      </c>
      <c r="HR24" s="52">
        <f>SUMIFS(Raw!$I:$I, Raw!$A:$A, 'Calls Abandoned'!HR$14, Raw!$F:$F, 'Calls Abandoned'!$C24, Raw!$H:$H, "A03")</f>
        <v>0</v>
      </c>
      <c r="HS24" s="52">
        <f>SUMIFS(Raw!$I:$I, Raw!$A:$A, 'Calls Abandoned'!HS$14, Raw!$F:$F, 'Calls Abandoned'!$C24, Raw!$H:$H, "A03")</f>
        <v>0</v>
      </c>
      <c r="HT24" s="53">
        <f>SUMIFS(Raw!$I:$I, Raw!$A:$A, 'Calls Abandoned'!HT$14, Raw!$F:$F, 'Calls Abandoned'!$C24, Raw!$H:$H, "A03")</f>
        <v>0</v>
      </c>
      <c r="HV24" s="51">
        <f>SUMIFS(Raw!$I:$I, Raw!$A:$A, 'Calls Abandoned'!HV$14, Raw!$F:$F, 'Calls Abandoned'!$C24, Raw!$H:$H, "B02")</f>
        <v>0</v>
      </c>
      <c r="HW24" s="52">
        <f>SUMIFS(Raw!$I:$I, Raw!$A:$A, 'Calls Abandoned'!HW$14, Raw!$F:$F, 'Calls Abandoned'!$C24, Raw!$H:$H, "B02")</f>
        <v>0</v>
      </c>
      <c r="HX24" s="52">
        <f>SUMIFS(Raw!$I:$I, Raw!$A:$A, 'Calls Abandoned'!HX$14, Raw!$F:$F, 'Calls Abandoned'!$C24, Raw!$H:$H, "B02")</f>
        <v>0</v>
      </c>
      <c r="HY24" s="52">
        <f>SUMIFS(Raw!$I:$I, Raw!$A:$A, 'Calls Abandoned'!HY$14, Raw!$F:$F, 'Calls Abandoned'!$C24, Raw!$H:$H, "B02")</f>
        <v>0</v>
      </c>
      <c r="HZ24" s="52">
        <f>SUMIFS(Raw!$I:$I, Raw!$A:$A, 'Calls Abandoned'!HZ$14, Raw!$F:$F, 'Calls Abandoned'!$C24, Raw!$H:$H, "B02")</f>
        <v>0</v>
      </c>
      <c r="IA24" s="52">
        <f>SUMIFS(Raw!$I:$I, Raw!$A:$A, 'Calls Abandoned'!IA$14, Raw!$F:$F, 'Calls Abandoned'!$C24, Raw!$H:$H, "B02")</f>
        <v>0</v>
      </c>
      <c r="IB24" s="53">
        <f>SUMIFS(Raw!$I:$I, Raw!$A:$A, 'Calls Abandoned'!IB$14, Raw!$F:$F, 'Calls Abandoned'!$C24, Raw!$H:$H, "B02")</f>
        <v>0</v>
      </c>
      <c r="IC24" s="70"/>
      <c r="ID24" s="91" t="str">
        <f t="shared" si="238"/>
        <v>-</v>
      </c>
      <c r="IE24" s="92" t="str">
        <f t="shared" si="239"/>
        <v>-</v>
      </c>
      <c r="IF24" s="92" t="str">
        <f t="shared" si="240"/>
        <v>-</v>
      </c>
      <c r="IG24" s="92" t="str">
        <f t="shared" si="241"/>
        <v>-</v>
      </c>
      <c r="IH24" s="92" t="str">
        <f t="shared" si="242"/>
        <v>-</v>
      </c>
      <c r="II24" s="92" t="str">
        <f t="shared" si="243"/>
        <v>-</v>
      </c>
      <c r="IJ24" s="93" t="str">
        <f t="shared" si="244"/>
        <v>-</v>
      </c>
      <c r="IL24" s="51">
        <f>SUMIFS(Raw!$I:$I, Raw!$A:$A, 'Calls Abandoned'!IL$14, Raw!$F:$F, 'Calls Abandoned'!$C24, Raw!$H:$H, "A03")</f>
        <v>0</v>
      </c>
      <c r="IM24" s="52">
        <f>SUMIFS(Raw!$I:$I, Raw!$A:$A, 'Calls Abandoned'!IM$14, Raw!$F:$F, 'Calls Abandoned'!$C24, Raw!$H:$H, "A03")</f>
        <v>0</v>
      </c>
      <c r="IN24" s="52">
        <f>SUMIFS(Raw!$I:$I, Raw!$A:$A, 'Calls Abandoned'!IN$14, Raw!$F:$F, 'Calls Abandoned'!$C24, Raw!$H:$H, "A03")</f>
        <v>0</v>
      </c>
      <c r="IO24" s="52">
        <f>SUMIFS(Raw!$I:$I, Raw!$A:$A, 'Calls Abandoned'!IO$14, Raw!$F:$F, 'Calls Abandoned'!$C24, Raw!$H:$H, "A03")</f>
        <v>0</v>
      </c>
      <c r="IP24" s="52">
        <f>SUMIFS(Raw!$I:$I, Raw!$A:$A, 'Calls Abandoned'!IP$14, Raw!$F:$F, 'Calls Abandoned'!$C24, Raw!$H:$H, "A03")</f>
        <v>0</v>
      </c>
      <c r="IQ24" s="52">
        <f>SUMIFS(Raw!$I:$I, Raw!$A:$A, 'Calls Abandoned'!IQ$14, Raw!$F:$F, 'Calls Abandoned'!$C24, Raw!$H:$H, "A03")</f>
        <v>0</v>
      </c>
      <c r="IR24" s="53">
        <f>SUMIFS(Raw!$I:$I, Raw!$A:$A, 'Calls Abandoned'!IR$14, Raw!$F:$F, 'Calls Abandoned'!$C24, Raw!$H:$H, "A03")</f>
        <v>0</v>
      </c>
      <c r="IT24" s="51">
        <f>SUMIFS(Raw!$I:$I, Raw!$A:$A, 'Calls Abandoned'!IT$14, Raw!$F:$F, 'Calls Abandoned'!$C24, Raw!$H:$H, "B02")</f>
        <v>0</v>
      </c>
      <c r="IU24" s="52">
        <f>SUMIFS(Raw!$I:$I, Raw!$A:$A, 'Calls Abandoned'!IU$14, Raw!$F:$F, 'Calls Abandoned'!$C24, Raw!$H:$H, "B02")</f>
        <v>0</v>
      </c>
      <c r="IV24" s="52">
        <f>SUMIFS(Raw!$I:$I, Raw!$A:$A, 'Calls Abandoned'!IV$14, Raw!$F:$F, 'Calls Abandoned'!$C24, Raw!$H:$H, "B02")</f>
        <v>0</v>
      </c>
      <c r="IW24" s="52">
        <f>SUMIFS(Raw!$I:$I, Raw!$A:$A, 'Calls Abandoned'!IW$14, Raw!$F:$F, 'Calls Abandoned'!$C24, Raw!$H:$H, "B02")</f>
        <v>0</v>
      </c>
      <c r="IX24" s="52">
        <f>SUMIFS(Raw!$I:$I, Raw!$A:$A, 'Calls Abandoned'!IX$14, Raw!$F:$F, 'Calls Abandoned'!$C24, Raw!$H:$H, "B02")</f>
        <v>0</v>
      </c>
      <c r="IY24" s="52">
        <f>SUMIFS(Raw!$I:$I, Raw!$A:$A, 'Calls Abandoned'!IY$14, Raw!$F:$F, 'Calls Abandoned'!$C24, Raw!$H:$H, "B02")</f>
        <v>0</v>
      </c>
      <c r="IZ24" s="53">
        <f>SUMIFS(Raw!$I:$I, Raw!$A:$A, 'Calls Abandoned'!IZ$14, Raw!$F:$F, 'Calls Abandoned'!$C24, Raw!$H:$H, "B02")</f>
        <v>0</v>
      </c>
      <c r="JA24" s="70"/>
      <c r="JB24" s="91" t="str">
        <f t="shared" si="245"/>
        <v>-</v>
      </c>
      <c r="JC24" s="92" t="str">
        <f t="shared" si="246"/>
        <v>-</v>
      </c>
      <c r="JD24" s="92" t="str">
        <f t="shared" si="247"/>
        <v>-</v>
      </c>
      <c r="JE24" s="92" t="str">
        <f t="shared" si="248"/>
        <v>-</v>
      </c>
      <c r="JF24" s="92" t="str">
        <f t="shared" si="249"/>
        <v>-</v>
      </c>
      <c r="JG24" s="92" t="str">
        <f t="shared" si="250"/>
        <v>-</v>
      </c>
      <c r="JH24" s="93" t="str">
        <f t="shared" si="251"/>
        <v>-</v>
      </c>
      <c r="JJ24" s="51">
        <f>SUMIFS(Raw!$I:$I, Raw!$A:$A, 'Calls Abandoned'!JJ$14, Raw!$F:$F, 'Calls Abandoned'!$C24, Raw!$H:$H, "A03")</f>
        <v>0</v>
      </c>
      <c r="JK24" s="52">
        <f>SUMIFS(Raw!$I:$I, Raw!$A:$A, 'Calls Abandoned'!JK$14, Raw!$F:$F, 'Calls Abandoned'!$C24, Raw!$H:$H, "A03")</f>
        <v>0</v>
      </c>
      <c r="JL24" s="52">
        <f>SUMIFS(Raw!$I:$I, Raw!$A:$A, 'Calls Abandoned'!JL$14, Raw!$F:$F, 'Calls Abandoned'!$C24, Raw!$H:$H, "A03")</f>
        <v>0</v>
      </c>
      <c r="JM24" s="52">
        <f>SUMIFS(Raw!$I:$I, Raw!$A:$A, 'Calls Abandoned'!JM$14, Raw!$F:$F, 'Calls Abandoned'!$C24, Raw!$H:$H, "A03")</f>
        <v>0</v>
      </c>
      <c r="JN24" s="52">
        <f>SUMIFS(Raw!$I:$I, Raw!$A:$A, 'Calls Abandoned'!JN$14, Raw!$F:$F, 'Calls Abandoned'!$C24, Raw!$H:$H, "A03")</f>
        <v>0</v>
      </c>
      <c r="JO24" s="52">
        <f>SUMIFS(Raw!$I:$I, Raw!$A:$A, 'Calls Abandoned'!JO$14, Raw!$F:$F, 'Calls Abandoned'!$C24, Raw!$H:$H, "A03")</f>
        <v>0</v>
      </c>
      <c r="JP24" s="53">
        <f>SUMIFS(Raw!$I:$I, Raw!$A:$A, 'Calls Abandoned'!JP$14, Raw!$F:$F, 'Calls Abandoned'!$C24, Raw!$H:$H, "A03")</f>
        <v>0</v>
      </c>
      <c r="JR24" s="51">
        <f>SUMIFS(Raw!$I:$I, Raw!$A:$A, 'Calls Abandoned'!JR$14, Raw!$F:$F, 'Calls Abandoned'!$C24, Raw!$H:$H, "B02")</f>
        <v>0</v>
      </c>
      <c r="JS24" s="52">
        <f>SUMIFS(Raw!$I:$I, Raw!$A:$A, 'Calls Abandoned'!JS$14, Raw!$F:$F, 'Calls Abandoned'!$C24, Raw!$H:$H, "B02")</f>
        <v>0</v>
      </c>
      <c r="JT24" s="52">
        <f>SUMIFS(Raw!$I:$I, Raw!$A:$A, 'Calls Abandoned'!JT$14, Raw!$F:$F, 'Calls Abandoned'!$C24, Raw!$H:$H, "B02")</f>
        <v>0</v>
      </c>
      <c r="JU24" s="52">
        <f>SUMIFS(Raw!$I:$I, Raw!$A:$A, 'Calls Abandoned'!JU$14, Raw!$F:$F, 'Calls Abandoned'!$C24, Raw!$H:$H, "B02")</f>
        <v>0</v>
      </c>
      <c r="JV24" s="52">
        <f>SUMIFS(Raw!$I:$I, Raw!$A:$A, 'Calls Abandoned'!JV$14, Raw!$F:$F, 'Calls Abandoned'!$C24, Raw!$H:$H, "B02")</f>
        <v>0</v>
      </c>
      <c r="JW24" s="52">
        <f>SUMIFS(Raw!$I:$I, Raw!$A:$A, 'Calls Abandoned'!JW$14, Raw!$F:$F, 'Calls Abandoned'!$C24, Raw!$H:$H, "B02")</f>
        <v>0</v>
      </c>
      <c r="JX24" s="53">
        <f>SUMIFS(Raw!$I:$I, Raw!$A:$A, 'Calls Abandoned'!JX$14, Raw!$F:$F, 'Calls Abandoned'!$C24, Raw!$H:$H, "B02")</f>
        <v>0</v>
      </c>
      <c r="JY24" s="70"/>
      <c r="JZ24" s="91" t="str">
        <f t="shared" si="252"/>
        <v>-</v>
      </c>
      <c r="KA24" s="92" t="str">
        <f t="shared" si="253"/>
        <v>-</v>
      </c>
      <c r="KB24" s="92" t="str">
        <f t="shared" si="254"/>
        <v>-</v>
      </c>
      <c r="KC24" s="92" t="str">
        <f t="shared" si="255"/>
        <v>-</v>
      </c>
      <c r="KD24" s="92" t="str">
        <f t="shared" si="256"/>
        <v>-</v>
      </c>
      <c r="KE24" s="92" t="str">
        <f t="shared" si="257"/>
        <v>-</v>
      </c>
      <c r="KF24" s="93" t="str">
        <f t="shared" si="258"/>
        <v>-</v>
      </c>
      <c r="KH24" s="51">
        <f>SUMIFS(Raw!$I:$I, Raw!$A:$A, 'Calls Abandoned'!KH$14, Raw!$F:$F, 'Calls Abandoned'!$C24, Raw!$H:$H, "A03")</f>
        <v>0</v>
      </c>
      <c r="KI24" s="52">
        <f>SUMIFS(Raw!$I:$I, Raw!$A:$A, 'Calls Abandoned'!KI$14, Raw!$F:$F, 'Calls Abandoned'!$C24, Raw!$H:$H, "A03")</f>
        <v>0</v>
      </c>
      <c r="KJ24" s="52">
        <f>SUMIFS(Raw!$I:$I, Raw!$A:$A, 'Calls Abandoned'!KJ$14, Raw!$F:$F, 'Calls Abandoned'!$C24, Raw!$H:$H, "A03")</f>
        <v>0</v>
      </c>
      <c r="KK24" s="52">
        <f>SUMIFS(Raw!$I:$I, Raw!$A:$A, 'Calls Abandoned'!KK$14, Raw!$F:$F, 'Calls Abandoned'!$C24, Raw!$H:$H, "A03")</f>
        <v>0</v>
      </c>
      <c r="KL24" s="52">
        <f>SUMIFS(Raw!$I:$I, Raw!$A:$A, 'Calls Abandoned'!KL$14, Raw!$F:$F, 'Calls Abandoned'!$C24, Raw!$H:$H, "A03")</f>
        <v>0</v>
      </c>
      <c r="KM24" s="52">
        <f>SUMIFS(Raw!$I:$I, Raw!$A:$A, 'Calls Abandoned'!KM$14, Raw!$F:$F, 'Calls Abandoned'!$C24, Raw!$H:$H, "A03")</f>
        <v>0</v>
      </c>
      <c r="KN24" s="53">
        <f>SUMIFS(Raw!$I:$I, Raw!$A:$A, 'Calls Abandoned'!KN$14, Raw!$F:$F, 'Calls Abandoned'!$C24, Raw!$H:$H, "A03")</f>
        <v>0</v>
      </c>
      <c r="KP24" s="51">
        <f>SUMIFS(Raw!$I:$I, Raw!$A:$A, 'Calls Abandoned'!KP$14, Raw!$F:$F, 'Calls Abandoned'!$C24, Raw!$H:$H, "B02")</f>
        <v>0</v>
      </c>
      <c r="KQ24" s="52">
        <f>SUMIFS(Raw!$I:$I, Raw!$A:$A, 'Calls Abandoned'!KQ$14, Raw!$F:$F, 'Calls Abandoned'!$C24, Raw!$H:$H, "B02")</f>
        <v>0</v>
      </c>
      <c r="KR24" s="52">
        <f>SUMIFS(Raw!$I:$I, Raw!$A:$A, 'Calls Abandoned'!KR$14, Raw!$F:$F, 'Calls Abandoned'!$C24, Raw!$H:$H, "B02")</f>
        <v>0</v>
      </c>
      <c r="KS24" s="52">
        <f>SUMIFS(Raw!$I:$I, Raw!$A:$A, 'Calls Abandoned'!KS$14, Raw!$F:$F, 'Calls Abandoned'!$C24, Raw!$H:$H, "B02")</f>
        <v>0</v>
      </c>
      <c r="KT24" s="52">
        <f>SUMIFS(Raw!$I:$I, Raw!$A:$A, 'Calls Abandoned'!KT$14, Raw!$F:$F, 'Calls Abandoned'!$C24, Raw!$H:$H, "B02")</f>
        <v>0</v>
      </c>
      <c r="KU24" s="52">
        <f>SUMIFS(Raw!$I:$I, Raw!$A:$A, 'Calls Abandoned'!KU$14, Raw!$F:$F, 'Calls Abandoned'!$C24, Raw!$H:$H, "B02")</f>
        <v>0</v>
      </c>
      <c r="KV24" s="53">
        <f>SUMIFS(Raw!$I:$I, Raw!$A:$A, 'Calls Abandoned'!KV$14, Raw!$F:$F, 'Calls Abandoned'!$C24, Raw!$H:$H, "B02")</f>
        <v>0</v>
      </c>
      <c r="KW24" s="70"/>
      <c r="KX24" s="91" t="str">
        <f t="shared" si="259"/>
        <v>-</v>
      </c>
      <c r="KY24" s="92" t="str">
        <f t="shared" si="260"/>
        <v>-</v>
      </c>
      <c r="KZ24" s="92" t="str">
        <f t="shared" si="261"/>
        <v>-</v>
      </c>
      <c r="LA24" s="92" t="str">
        <f t="shared" si="262"/>
        <v>-</v>
      </c>
      <c r="LB24" s="92" t="str">
        <f t="shared" si="263"/>
        <v>-</v>
      </c>
      <c r="LC24" s="92" t="str">
        <f t="shared" si="264"/>
        <v>-</v>
      </c>
      <c r="LD24" s="93" t="str">
        <f t="shared" si="265"/>
        <v>-</v>
      </c>
      <c r="LF24" s="51">
        <f>SUMIFS(Raw!$I:$I, Raw!$A:$A, 'Calls Abandoned'!LF$14, Raw!$F:$F, 'Calls Abandoned'!$C24, Raw!$H:$H, "A03")</f>
        <v>0</v>
      </c>
      <c r="LG24" s="52">
        <f>SUMIFS(Raw!$I:$I, Raw!$A:$A, 'Calls Abandoned'!LG$14, Raw!$F:$F, 'Calls Abandoned'!$C24, Raw!$H:$H, "A03")</f>
        <v>0</v>
      </c>
      <c r="LH24" s="52">
        <f>SUMIFS(Raw!$I:$I, Raw!$A:$A, 'Calls Abandoned'!LH$14, Raw!$F:$F, 'Calls Abandoned'!$C24, Raw!$H:$H, "A03")</f>
        <v>0</v>
      </c>
      <c r="LI24" s="52">
        <f>SUMIFS(Raw!$I:$I, Raw!$A:$A, 'Calls Abandoned'!LI$14, Raw!$F:$F, 'Calls Abandoned'!$C24, Raw!$H:$H, "A03")</f>
        <v>0</v>
      </c>
      <c r="LJ24" s="52">
        <f>SUMIFS(Raw!$I:$I, Raw!$A:$A, 'Calls Abandoned'!LJ$14, Raw!$F:$F, 'Calls Abandoned'!$C24, Raw!$H:$H, "A03")</f>
        <v>0</v>
      </c>
      <c r="LK24" s="52">
        <f>SUMIFS(Raw!$I:$I, Raw!$A:$A, 'Calls Abandoned'!LK$14, Raw!$F:$F, 'Calls Abandoned'!$C24, Raw!$H:$H, "A03")</f>
        <v>0</v>
      </c>
      <c r="LL24" s="53">
        <f>SUMIFS(Raw!$I:$I, Raw!$A:$A, 'Calls Abandoned'!LL$14, Raw!$F:$F, 'Calls Abandoned'!$C24, Raw!$H:$H, "A03")</f>
        <v>0</v>
      </c>
      <c r="LN24" s="51">
        <f>SUMIFS(Raw!$I:$I, Raw!$A:$A, 'Calls Abandoned'!LN$14, Raw!$F:$F, 'Calls Abandoned'!$C24, Raw!$H:$H, "B02")</f>
        <v>0</v>
      </c>
      <c r="LO24" s="52">
        <f>SUMIFS(Raw!$I:$I, Raw!$A:$A, 'Calls Abandoned'!LO$14, Raw!$F:$F, 'Calls Abandoned'!$C24, Raw!$H:$H, "B02")</f>
        <v>0</v>
      </c>
      <c r="LP24" s="52">
        <f>SUMIFS(Raw!$I:$I, Raw!$A:$A, 'Calls Abandoned'!LP$14, Raw!$F:$F, 'Calls Abandoned'!$C24, Raw!$H:$H, "B02")</f>
        <v>0</v>
      </c>
      <c r="LQ24" s="52">
        <f>SUMIFS(Raw!$I:$I, Raw!$A:$A, 'Calls Abandoned'!LQ$14, Raw!$F:$F, 'Calls Abandoned'!$C24, Raw!$H:$H, "B02")</f>
        <v>0</v>
      </c>
      <c r="LR24" s="52">
        <f>SUMIFS(Raw!$I:$I, Raw!$A:$A, 'Calls Abandoned'!LR$14, Raw!$F:$F, 'Calls Abandoned'!$C24, Raw!$H:$H, "B02")</f>
        <v>0</v>
      </c>
      <c r="LS24" s="52">
        <f>SUMIFS(Raw!$I:$I, Raw!$A:$A, 'Calls Abandoned'!LS$14, Raw!$F:$F, 'Calls Abandoned'!$C24, Raw!$H:$H, "B02")</f>
        <v>0</v>
      </c>
      <c r="LT24" s="53">
        <f>SUMIFS(Raw!$I:$I, Raw!$A:$A, 'Calls Abandoned'!LT$14, Raw!$F:$F, 'Calls Abandoned'!$C24, Raw!$H:$H, "B02")</f>
        <v>0</v>
      </c>
      <c r="LU24" s="70"/>
      <c r="LV24" s="91" t="str">
        <f t="shared" si="266"/>
        <v>-</v>
      </c>
      <c r="LW24" s="92" t="str">
        <f t="shared" si="267"/>
        <v>-</v>
      </c>
      <c r="LX24" s="92" t="str">
        <f t="shared" si="268"/>
        <v>-</v>
      </c>
      <c r="LY24" s="92" t="str">
        <f t="shared" si="269"/>
        <v>-</v>
      </c>
      <c r="LZ24" s="92" t="str">
        <f t="shared" si="270"/>
        <v>-</v>
      </c>
      <c r="MA24" s="92" t="str">
        <f t="shared" si="271"/>
        <v>-</v>
      </c>
      <c r="MB24" s="93" t="str">
        <f t="shared" si="272"/>
        <v>-</v>
      </c>
      <c r="MD24" s="51">
        <f>SUMIFS(Raw!$I:$I, Raw!$A:$A, 'Calls Abandoned'!MD$14, Raw!$F:$F, 'Calls Abandoned'!$C24, Raw!$H:$H, "A03")</f>
        <v>0</v>
      </c>
      <c r="ME24" s="52">
        <f>SUMIFS(Raw!$I:$I, Raw!$A:$A, 'Calls Abandoned'!ME$14, Raw!$F:$F, 'Calls Abandoned'!$C24, Raw!$H:$H, "A03")</f>
        <v>0</v>
      </c>
      <c r="MF24" s="52">
        <f>SUMIFS(Raw!$I:$I, Raw!$A:$A, 'Calls Abandoned'!MF$14, Raw!$F:$F, 'Calls Abandoned'!$C24, Raw!$H:$H, "A03")</f>
        <v>0</v>
      </c>
      <c r="MG24" s="52">
        <f>SUMIFS(Raw!$I:$I, Raw!$A:$A, 'Calls Abandoned'!MG$14, Raw!$F:$F, 'Calls Abandoned'!$C24, Raw!$H:$H, "A03")</f>
        <v>0</v>
      </c>
      <c r="MH24" s="52">
        <f>SUMIFS(Raw!$I:$I, Raw!$A:$A, 'Calls Abandoned'!MH$14, Raw!$F:$F, 'Calls Abandoned'!$C24, Raw!$H:$H, "A03")</f>
        <v>0</v>
      </c>
      <c r="MI24" s="52">
        <f>SUMIFS(Raw!$I:$I, Raw!$A:$A, 'Calls Abandoned'!MI$14, Raw!$F:$F, 'Calls Abandoned'!$C24, Raw!$H:$H, "A03")</f>
        <v>0</v>
      </c>
      <c r="MJ24" s="53">
        <f>SUMIFS(Raw!$I:$I, Raw!$A:$A, 'Calls Abandoned'!MJ$14, Raw!$F:$F, 'Calls Abandoned'!$C24, Raw!$H:$H, "A03")</f>
        <v>0</v>
      </c>
      <c r="ML24" s="51">
        <f>SUMIFS(Raw!$I:$I, Raw!$A:$A, 'Calls Abandoned'!ML$14, Raw!$F:$F, 'Calls Abandoned'!$C24, Raw!$H:$H, "B02")</f>
        <v>0</v>
      </c>
      <c r="MM24" s="52">
        <f>SUMIFS(Raw!$I:$I, Raw!$A:$A, 'Calls Abandoned'!MM$14, Raw!$F:$F, 'Calls Abandoned'!$C24, Raw!$H:$H, "B02")</f>
        <v>0</v>
      </c>
      <c r="MN24" s="52">
        <f>SUMIFS(Raw!$I:$I, Raw!$A:$A, 'Calls Abandoned'!MN$14, Raw!$F:$F, 'Calls Abandoned'!$C24, Raw!$H:$H, "B02")</f>
        <v>0</v>
      </c>
      <c r="MO24" s="52">
        <f>SUMIFS(Raw!$I:$I, Raw!$A:$A, 'Calls Abandoned'!MO$14, Raw!$F:$F, 'Calls Abandoned'!$C24, Raw!$H:$H, "B02")</f>
        <v>0</v>
      </c>
      <c r="MP24" s="52">
        <f>SUMIFS(Raw!$I:$I, Raw!$A:$A, 'Calls Abandoned'!MP$14, Raw!$F:$F, 'Calls Abandoned'!$C24, Raw!$H:$H, "B02")</f>
        <v>0</v>
      </c>
      <c r="MQ24" s="52">
        <f>SUMIFS(Raw!$I:$I, Raw!$A:$A, 'Calls Abandoned'!MQ$14, Raw!$F:$F, 'Calls Abandoned'!$C24, Raw!$H:$H, "B02")</f>
        <v>0</v>
      </c>
      <c r="MR24" s="53">
        <f>SUMIFS(Raw!$I:$I, Raw!$A:$A, 'Calls Abandoned'!MR$14, Raw!$F:$F, 'Calls Abandoned'!$C24, Raw!$H:$H, "B02")</f>
        <v>0</v>
      </c>
      <c r="MS24" s="70"/>
      <c r="MT24" s="91" t="str">
        <f t="shared" si="273"/>
        <v>-</v>
      </c>
      <c r="MU24" s="92" t="str">
        <f t="shared" si="274"/>
        <v>-</v>
      </c>
      <c r="MV24" s="92" t="str">
        <f t="shared" si="275"/>
        <v>-</v>
      </c>
      <c r="MW24" s="92" t="str">
        <f t="shared" si="276"/>
        <v>-</v>
      </c>
      <c r="MX24" s="92" t="str">
        <f t="shared" si="277"/>
        <v>-</v>
      </c>
      <c r="MY24" s="92" t="str">
        <f t="shared" si="278"/>
        <v>-</v>
      </c>
      <c r="MZ24" s="93" t="str">
        <f t="shared" si="279"/>
        <v>-</v>
      </c>
      <c r="NB24" s="51">
        <f>SUMIFS(Raw!$I:$I, Raw!$A:$A, 'Calls Abandoned'!NB$14, Raw!$F:$F, 'Calls Abandoned'!$C24, Raw!$H:$H, "A03")</f>
        <v>0</v>
      </c>
      <c r="NC24" s="52">
        <f>SUMIFS(Raw!$I:$I, Raw!$A:$A, 'Calls Abandoned'!NC$14, Raw!$F:$F, 'Calls Abandoned'!$C24, Raw!$H:$H, "A03")</f>
        <v>0</v>
      </c>
      <c r="ND24" s="52">
        <f>SUMIFS(Raw!$I:$I, Raw!$A:$A, 'Calls Abandoned'!ND$14, Raw!$F:$F, 'Calls Abandoned'!$C24, Raw!$H:$H, "A03")</f>
        <v>0</v>
      </c>
      <c r="NE24" s="52">
        <f>SUMIFS(Raw!$I:$I, Raw!$A:$A, 'Calls Abandoned'!NE$14, Raw!$F:$F, 'Calls Abandoned'!$C24, Raw!$H:$H, "A03")</f>
        <v>0</v>
      </c>
      <c r="NF24" s="52">
        <f>SUMIFS(Raw!$I:$I, Raw!$A:$A, 'Calls Abandoned'!NF$14, Raw!$F:$F, 'Calls Abandoned'!$C24, Raw!$H:$H, "A03")</f>
        <v>0</v>
      </c>
      <c r="NG24" s="52">
        <f>SUMIFS(Raw!$I:$I, Raw!$A:$A, 'Calls Abandoned'!NG$14, Raw!$F:$F, 'Calls Abandoned'!$C24, Raw!$H:$H, "A03")</f>
        <v>0</v>
      </c>
      <c r="NH24" s="53">
        <f>SUMIFS(Raw!$I:$I, Raw!$A:$A, 'Calls Abandoned'!NH$14, Raw!$F:$F, 'Calls Abandoned'!$C24, Raw!$H:$H, "A03")</f>
        <v>0</v>
      </c>
      <c r="NJ24" s="51">
        <f>SUMIFS(Raw!$I:$I, Raw!$A:$A, 'Calls Abandoned'!NJ$14, Raw!$F:$F, 'Calls Abandoned'!$C24, Raw!$H:$H, "B02")</f>
        <v>0</v>
      </c>
      <c r="NK24" s="52">
        <f>SUMIFS(Raw!$I:$I, Raw!$A:$A, 'Calls Abandoned'!NK$14, Raw!$F:$F, 'Calls Abandoned'!$C24, Raw!$H:$H, "B02")</f>
        <v>0</v>
      </c>
      <c r="NL24" s="52">
        <f>SUMIFS(Raw!$I:$I, Raw!$A:$A, 'Calls Abandoned'!NL$14, Raw!$F:$F, 'Calls Abandoned'!$C24, Raw!$H:$H, "B02")</f>
        <v>0</v>
      </c>
      <c r="NM24" s="52">
        <f>SUMIFS(Raw!$I:$I, Raw!$A:$A, 'Calls Abandoned'!NM$14, Raw!$F:$F, 'Calls Abandoned'!$C24, Raw!$H:$H, "B02")</f>
        <v>0</v>
      </c>
      <c r="NN24" s="52">
        <f>SUMIFS(Raw!$I:$I, Raw!$A:$A, 'Calls Abandoned'!NN$14, Raw!$F:$F, 'Calls Abandoned'!$C24, Raw!$H:$H, "B02")</f>
        <v>0</v>
      </c>
      <c r="NO24" s="52">
        <f>SUMIFS(Raw!$I:$I, Raw!$A:$A, 'Calls Abandoned'!NO$14, Raw!$F:$F, 'Calls Abandoned'!$C24, Raw!$H:$H, "B02")</f>
        <v>0</v>
      </c>
      <c r="NP24" s="53">
        <f>SUMIFS(Raw!$I:$I, Raw!$A:$A, 'Calls Abandoned'!NP$14, Raw!$F:$F, 'Calls Abandoned'!$C24, Raw!$H:$H, "B02")</f>
        <v>0</v>
      </c>
      <c r="NQ24" s="70"/>
      <c r="NR24" s="91" t="str">
        <f t="shared" si="280"/>
        <v>-</v>
      </c>
      <c r="NS24" s="92" t="str">
        <f t="shared" si="281"/>
        <v>-</v>
      </c>
      <c r="NT24" s="92" t="str">
        <f t="shared" si="282"/>
        <v>-</v>
      </c>
      <c r="NU24" s="92" t="str">
        <f t="shared" si="283"/>
        <v>-</v>
      </c>
      <c r="NV24" s="92" t="str">
        <f t="shared" si="284"/>
        <v>-</v>
      </c>
      <c r="NW24" s="92" t="str">
        <f t="shared" si="285"/>
        <v>-</v>
      </c>
      <c r="NX24" s="93" t="str">
        <f t="shared" si="286"/>
        <v>-</v>
      </c>
      <c r="NZ24" s="51">
        <f>SUMIFS(Raw!$I:$I, Raw!$A:$A, 'Calls Abandoned'!NZ$14, Raw!$F:$F, 'Calls Abandoned'!$C24, Raw!$H:$H, "A03")</f>
        <v>0</v>
      </c>
      <c r="OA24" s="52">
        <f>SUMIFS(Raw!$I:$I, Raw!$A:$A, 'Calls Abandoned'!OA$14, Raw!$F:$F, 'Calls Abandoned'!$C24, Raw!$H:$H, "A03")</f>
        <v>0</v>
      </c>
      <c r="OB24" s="52">
        <f>SUMIFS(Raw!$I:$I, Raw!$A:$A, 'Calls Abandoned'!OB$14, Raw!$F:$F, 'Calls Abandoned'!$C24, Raw!$H:$H, "A03")</f>
        <v>0</v>
      </c>
      <c r="OC24" s="52">
        <f>SUMIFS(Raw!$I:$I, Raw!$A:$A, 'Calls Abandoned'!OC$14, Raw!$F:$F, 'Calls Abandoned'!$C24, Raw!$H:$H, "A03")</f>
        <v>0</v>
      </c>
      <c r="OD24" s="52">
        <f>SUMIFS(Raw!$I:$I, Raw!$A:$A, 'Calls Abandoned'!OD$14, Raw!$F:$F, 'Calls Abandoned'!$C24, Raw!$H:$H, "A03")</f>
        <v>0</v>
      </c>
      <c r="OE24" s="52">
        <f>SUMIFS(Raw!$I:$I, Raw!$A:$A, 'Calls Abandoned'!OE$14, Raw!$F:$F, 'Calls Abandoned'!$C24, Raw!$H:$H, "A03")</f>
        <v>0</v>
      </c>
      <c r="OF24" s="53">
        <f>SUMIFS(Raw!$I:$I, Raw!$A:$A, 'Calls Abandoned'!OF$14, Raw!$F:$F, 'Calls Abandoned'!$C24, Raw!$H:$H, "A03")</f>
        <v>0</v>
      </c>
      <c r="OH24" s="51">
        <f>SUMIFS(Raw!$I:$I, Raw!$A:$A, 'Calls Abandoned'!OH$14, Raw!$F:$F, 'Calls Abandoned'!$C24, Raw!$H:$H, "B02")</f>
        <v>0</v>
      </c>
      <c r="OI24" s="52">
        <f>SUMIFS(Raw!$I:$I, Raw!$A:$A, 'Calls Abandoned'!OI$14, Raw!$F:$F, 'Calls Abandoned'!$C24, Raw!$H:$H, "B02")</f>
        <v>0</v>
      </c>
      <c r="OJ24" s="52">
        <f>SUMIFS(Raw!$I:$I, Raw!$A:$A, 'Calls Abandoned'!OJ$14, Raw!$F:$F, 'Calls Abandoned'!$C24, Raw!$H:$H, "B02")</f>
        <v>0</v>
      </c>
      <c r="OK24" s="52">
        <f>SUMIFS(Raw!$I:$I, Raw!$A:$A, 'Calls Abandoned'!OK$14, Raw!$F:$F, 'Calls Abandoned'!$C24, Raw!$H:$H, "B02")</f>
        <v>0</v>
      </c>
      <c r="OL24" s="52">
        <f>SUMIFS(Raw!$I:$I, Raw!$A:$A, 'Calls Abandoned'!OL$14, Raw!$F:$F, 'Calls Abandoned'!$C24, Raw!$H:$H, "B02")</f>
        <v>0</v>
      </c>
      <c r="OM24" s="52">
        <f>SUMIFS(Raw!$I:$I, Raw!$A:$A, 'Calls Abandoned'!OM$14, Raw!$F:$F, 'Calls Abandoned'!$C24, Raw!$H:$H, "B02")</f>
        <v>0</v>
      </c>
      <c r="ON24" s="53">
        <f>SUMIFS(Raw!$I:$I, Raw!$A:$A, 'Calls Abandoned'!ON$14, Raw!$F:$F, 'Calls Abandoned'!$C24, Raw!$H:$H, "B02")</f>
        <v>0</v>
      </c>
      <c r="OO24" s="70"/>
      <c r="OP24" s="91" t="str">
        <f t="shared" si="287"/>
        <v>-</v>
      </c>
      <c r="OQ24" s="92" t="str">
        <f t="shared" si="288"/>
        <v>-</v>
      </c>
      <c r="OR24" s="92" t="str">
        <f t="shared" si="289"/>
        <v>-</v>
      </c>
      <c r="OS24" s="92" t="str">
        <f t="shared" si="290"/>
        <v>-</v>
      </c>
      <c r="OT24" s="92" t="str">
        <f t="shared" si="291"/>
        <v>-</v>
      </c>
      <c r="OU24" s="92" t="str">
        <f t="shared" si="292"/>
        <v>-</v>
      </c>
      <c r="OV24" s="93" t="str">
        <f t="shared" si="293"/>
        <v>-</v>
      </c>
      <c r="OX24" s="51">
        <f>SUMIFS(Raw!$I:$I, Raw!$A:$A, 'Calls Abandoned'!OX$14, Raw!$F:$F, 'Calls Abandoned'!$C24, Raw!$H:$H, "A03")</f>
        <v>0</v>
      </c>
      <c r="OY24" s="52">
        <f>SUMIFS(Raw!$I:$I, Raw!$A:$A, 'Calls Abandoned'!OY$14, Raw!$F:$F, 'Calls Abandoned'!$C24, Raw!$H:$H, "A03")</f>
        <v>0</v>
      </c>
      <c r="OZ24" s="52">
        <f>SUMIFS(Raw!$I:$I, Raw!$A:$A, 'Calls Abandoned'!OZ$14, Raw!$F:$F, 'Calls Abandoned'!$C24, Raw!$H:$H, "A03")</f>
        <v>0</v>
      </c>
      <c r="PA24" s="52">
        <f>SUMIFS(Raw!$I:$I, Raw!$A:$A, 'Calls Abandoned'!PA$14, Raw!$F:$F, 'Calls Abandoned'!$C24, Raw!$H:$H, "A03")</f>
        <v>0</v>
      </c>
      <c r="PB24" s="52">
        <f>SUMIFS(Raw!$I:$I, Raw!$A:$A, 'Calls Abandoned'!PB$14, Raw!$F:$F, 'Calls Abandoned'!$C24, Raw!$H:$H, "A03")</f>
        <v>0</v>
      </c>
      <c r="PC24" s="52">
        <f>SUMIFS(Raw!$I:$I, Raw!$A:$A, 'Calls Abandoned'!PC$14, Raw!$F:$F, 'Calls Abandoned'!$C24, Raw!$H:$H, "A03")</f>
        <v>0</v>
      </c>
      <c r="PD24" s="53">
        <f>SUMIFS(Raw!$I:$I, Raw!$A:$A, 'Calls Abandoned'!PD$14, Raw!$F:$F, 'Calls Abandoned'!$C24, Raw!$H:$H, "A03")</f>
        <v>0</v>
      </c>
      <c r="PF24" s="51">
        <f>SUMIFS(Raw!$I:$I, Raw!$A:$A, 'Calls Abandoned'!PF$14, Raw!$F:$F, 'Calls Abandoned'!$C24, Raw!$H:$H, "B02")</f>
        <v>0</v>
      </c>
      <c r="PG24" s="52">
        <f>SUMIFS(Raw!$I:$I, Raw!$A:$A, 'Calls Abandoned'!PG$14, Raw!$F:$F, 'Calls Abandoned'!$C24, Raw!$H:$H, "B02")</f>
        <v>0</v>
      </c>
      <c r="PH24" s="52">
        <f>SUMIFS(Raw!$I:$I, Raw!$A:$A, 'Calls Abandoned'!PH$14, Raw!$F:$F, 'Calls Abandoned'!$C24, Raw!$H:$H, "B02")</f>
        <v>0</v>
      </c>
      <c r="PI24" s="52">
        <f>SUMIFS(Raw!$I:$I, Raw!$A:$A, 'Calls Abandoned'!PI$14, Raw!$F:$F, 'Calls Abandoned'!$C24, Raw!$H:$H, "B02")</f>
        <v>0</v>
      </c>
      <c r="PJ24" s="52">
        <f>SUMIFS(Raw!$I:$I, Raw!$A:$A, 'Calls Abandoned'!PJ$14, Raw!$F:$F, 'Calls Abandoned'!$C24, Raw!$H:$H, "B02")</f>
        <v>0</v>
      </c>
      <c r="PK24" s="52">
        <f>SUMIFS(Raw!$I:$I, Raw!$A:$A, 'Calls Abandoned'!PK$14, Raw!$F:$F, 'Calls Abandoned'!$C24, Raw!$H:$H, "B02")</f>
        <v>0</v>
      </c>
      <c r="PL24" s="53">
        <f>SUMIFS(Raw!$I:$I, Raw!$A:$A, 'Calls Abandoned'!PL$14, Raw!$F:$F, 'Calls Abandoned'!$C24, Raw!$H:$H, "B02")</f>
        <v>0</v>
      </c>
      <c r="PM24" s="70"/>
      <c r="PN24" s="91" t="str">
        <f t="shared" si="294"/>
        <v>-</v>
      </c>
      <c r="PO24" s="92" t="str">
        <f t="shared" si="295"/>
        <v>-</v>
      </c>
      <c r="PP24" s="92" t="str">
        <f t="shared" si="296"/>
        <v>-</v>
      </c>
      <c r="PQ24" s="92" t="str">
        <f t="shared" si="297"/>
        <v>-</v>
      </c>
      <c r="PR24" s="92" t="str">
        <f t="shared" si="298"/>
        <v>-</v>
      </c>
      <c r="PS24" s="92" t="str">
        <f t="shared" si="299"/>
        <v>-</v>
      </c>
      <c r="PT24" s="93" t="str">
        <f t="shared" si="300"/>
        <v>-</v>
      </c>
      <c r="PV24" s="51">
        <f>SUMIFS(Raw!$I:$I, Raw!$A:$A, 'Calls Abandoned'!PV$14, Raw!$F:$F, 'Calls Abandoned'!$C24, Raw!$H:$H, "A03")</f>
        <v>0</v>
      </c>
      <c r="PW24" s="52">
        <f>SUMIFS(Raw!$I:$I, Raw!$A:$A, 'Calls Abandoned'!PW$14, Raw!$F:$F, 'Calls Abandoned'!$C24, Raw!$H:$H, "A03")</f>
        <v>0</v>
      </c>
      <c r="PX24" s="52">
        <f>SUMIFS(Raw!$I:$I, Raw!$A:$A, 'Calls Abandoned'!PX$14, Raw!$F:$F, 'Calls Abandoned'!$C24, Raw!$H:$H, "A03")</f>
        <v>0</v>
      </c>
      <c r="PY24" s="52">
        <f>SUMIFS(Raw!$I:$I, Raw!$A:$A, 'Calls Abandoned'!PY$14, Raw!$F:$F, 'Calls Abandoned'!$C24, Raw!$H:$H, "A03")</f>
        <v>0</v>
      </c>
      <c r="PZ24" s="52">
        <f>SUMIFS(Raw!$I:$I, Raw!$A:$A, 'Calls Abandoned'!PZ$14, Raw!$F:$F, 'Calls Abandoned'!$C24, Raw!$H:$H, "A03")</f>
        <v>0</v>
      </c>
      <c r="QA24" s="52">
        <f>SUMIFS(Raw!$I:$I, Raw!$A:$A, 'Calls Abandoned'!QA$14, Raw!$F:$F, 'Calls Abandoned'!$C24, Raw!$H:$H, "A03")</f>
        <v>0</v>
      </c>
      <c r="QB24" s="53">
        <f>SUMIFS(Raw!$I:$I, Raw!$A:$A, 'Calls Abandoned'!QB$14, Raw!$F:$F, 'Calls Abandoned'!$C24, Raw!$H:$H, "A03")</f>
        <v>0</v>
      </c>
      <c r="QD24" s="51">
        <f>SUMIFS(Raw!$I:$I, Raw!$A:$A, 'Calls Abandoned'!QD$14, Raw!$F:$F, 'Calls Abandoned'!$C24, Raw!$H:$H, "B02")</f>
        <v>0</v>
      </c>
      <c r="QE24" s="52">
        <f>SUMIFS(Raw!$I:$I, Raw!$A:$A, 'Calls Abandoned'!QE$14, Raw!$F:$F, 'Calls Abandoned'!$C24, Raw!$H:$H, "B02")</f>
        <v>0</v>
      </c>
      <c r="QF24" s="52">
        <f>SUMIFS(Raw!$I:$I, Raw!$A:$A, 'Calls Abandoned'!QF$14, Raw!$F:$F, 'Calls Abandoned'!$C24, Raw!$H:$H, "B02")</f>
        <v>0</v>
      </c>
      <c r="QG24" s="52">
        <f>SUMIFS(Raw!$I:$I, Raw!$A:$A, 'Calls Abandoned'!QG$14, Raw!$F:$F, 'Calls Abandoned'!$C24, Raw!$H:$H, "B02")</f>
        <v>0</v>
      </c>
      <c r="QH24" s="52">
        <f>SUMIFS(Raw!$I:$I, Raw!$A:$A, 'Calls Abandoned'!QH$14, Raw!$F:$F, 'Calls Abandoned'!$C24, Raw!$H:$H, "B02")</f>
        <v>0</v>
      </c>
      <c r="QI24" s="52">
        <f>SUMIFS(Raw!$I:$I, Raw!$A:$A, 'Calls Abandoned'!QI$14, Raw!$F:$F, 'Calls Abandoned'!$C24, Raw!$H:$H, "B02")</f>
        <v>0</v>
      </c>
      <c r="QJ24" s="53">
        <f>SUMIFS(Raw!$I:$I, Raw!$A:$A, 'Calls Abandoned'!QJ$14, Raw!$F:$F, 'Calls Abandoned'!$C24, Raw!$H:$H, "B02")</f>
        <v>0</v>
      </c>
      <c r="QK24" s="70"/>
      <c r="QL24" s="91" t="str">
        <f t="shared" si="301"/>
        <v>-</v>
      </c>
      <c r="QM24" s="92" t="str">
        <f t="shared" si="302"/>
        <v>-</v>
      </c>
      <c r="QN24" s="92" t="str">
        <f t="shared" si="303"/>
        <v>-</v>
      </c>
      <c r="QO24" s="92" t="str">
        <f t="shared" si="304"/>
        <v>-</v>
      </c>
      <c r="QP24" s="92" t="str">
        <f t="shared" si="305"/>
        <v>-</v>
      </c>
      <c r="QQ24" s="92" t="str">
        <f t="shared" si="306"/>
        <v>-</v>
      </c>
      <c r="QR24" s="93" t="str">
        <f t="shared" si="307"/>
        <v>-</v>
      </c>
    </row>
    <row r="25" spans="2:460" x14ac:dyDescent="0.35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14</v>
      </c>
      <c r="O25" s="52">
        <v>10</v>
      </c>
      <c r="P25" s="52">
        <v>21</v>
      </c>
      <c r="Q25" s="52">
        <v>40</v>
      </c>
      <c r="R25" s="52">
        <v>55</v>
      </c>
      <c r="S25" s="52">
        <v>48</v>
      </c>
      <c r="T25" s="53">
        <v>32</v>
      </c>
      <c r="U25" s="70"/>
      <c r="V25" s="91">
        <v>1.3011152416356878E-2</v>
      </c>
      <c r="W25" s="92">
        <v>1.1261261261261261E-2</v>
      </c>
      <c r="X25" s="92">
        <v>2.3051591657519209E-2</v>
      </c>
      <c r="Y25" s="92">
        <v>3.9880358923230309E-2</v>
      </c>
      <c r="Z25" s="92">
        <v>5.2430886558627265E-2</v>
      </c>
      <c r="AA25" s="92">
        <v>2.9304029304029304E-2</v>
      </c>
      <c r="AB25" s="93">
        <v>2.0512820512820513E-2</v>
      </c>
      <c r="AD25" s="51">
        <v>1109</v>
      </c>
      <c r="AE25" s="52">
        <v>1245</v>
      </c>
      <c r="AF25" s="52">
        <v>990</v>
      </c>
      <c r="AG25" s="52">
        <v>949</v>
      </c>
      <c r="AH25" s="52">
        <v>1059</v>
      </c>
      <c r="AI25" s="52">
        <v>1684</v>
      </c>
      <c r="AJ25" s="53">
        <v>1572</v>
      </c>
      <c r="AL25" s="51">
        <v>28</v>
      </c>
      <c r="AM25" s="52">
        <v>74</v>
      </c>
      <c r="AN25" s="52">
        <v>11</v>
      </c>
      <c r="AO25" s="52">
        <v>18</v>
      </c>
      <c r="AP25" s="52">
        <v>28</v>
      </c>
      <c r="AQ25" s="52">
        <v>202</v>
      </c>
      <c r="AR25" s="53">
        <v>213</v>
      </c>
      <c r="AS25" s="70"/>
      <c r="AT25" s="91">
        <v>2.4626209322779244E-2</v>
      </c>
      <c r="AU25" s="92">
        <v>5.6103108415466264E-2</v>
      </c>
      <c r="AV25" s="92">
        <v>1.098901098901099E-2</v>
      </c>
      <c r="AW25" s="92">
        <v>1.8614270941054809E-2</v>
      </c>
      <c r="AX25" s="92">
        <v>2.5758969641214352E-2</v>
      </c>
      <c r="AY25" s="92">
        <v>0.1071049840933192</v>
      </c>
      <c r="AZ25" s="93">
        <v>0.11932773109243698</v>
      </c>
      <c r="BB25" s="51">
        <v>1090</v>
      </c>
      <c r="BC25" s="52">
        <v>1158</v>
      </c>
      <c r="BD25" s="52">
        <v>990</v>
      </c>
      <c r="BE25" s="52">
        <v>1082</v>
      </c>
      <c r="BF25" s="52">
        <v>1015</v>
      </c>
      <c r="BG25" s="52">
        <v>1717</v>
      </c>
      <c r="BH25" s="53">
        <v>1667</v>
      </c>
      <c r="BJ25" s="51">
        <v>90</v>
      </c>
      <c r="BK25" s="52">
        <v>36</v>
      </c>
      <c r="BL25" s="52">
        <v>20</v>
      </c>
      <c r="BM25" s="52">
        <v>74</v>
      </c>
      <c r="BN25" s="52">
        <v>55</v>
      </c>
      <c r="BO25" s="52">
        <v>89</v>
      </c>
      <c r="BP25" s="53">
        <v>44</v>
      </c>
      <c r="BQ25" s="70"/>
      <c r="BR25" s="91">
        <v>7.6271186440677971E-2</v>
      </c>
      <c r="BS25" s="92">
        <v>3.015075376884422E-2</v>
      </c>
      <c r="BT25" s="92">
        <v>1.9801980198019802E-2</v>
      </c>
      <c r="BU25" s="92">
        <v>6.4013840830449822E-2</v>
      </c>
      <c r="BV25" s="92">
        <v>5.1401869158878503E-2</v>
      </c>
      <c r="BW25" s="92">
        <v>4.9280177187153933E-2</v>
      </c>
      <c r="BX25" s="93">
        <v>2.571595558153127E-2</v>
      </c>
      <c r="BZ25" s="51">
        <v>1156</v>
      </c>
      <c r="CA25" s="52">
        <v>933</v>
      </c>
      <c r="CB25" s="52">
        <v>935</v>
      </c>
      <c r="CC25" s="52">
        <v>953</v>
      </c>
      <c r="CD25" s="52">
        <v>972</v>
      </c>
      <c r="CE25" s="52">
        <v>1878</v>
      </c>
      <c r="CF25" s="53">
        <v>1651</v>
      </c>
      <c r="CH25" s="51">
        <v>60</v>
      </c>
      <c r="CI25" s="52">
        <v>8</v>
      </c>
      <c r="CJ25" s="52">
        <v>5</v>
      </c>
      <c r="CK25" s="52">
        <v>22</v>
      </c>
      <c r="CL25" s="52">
        <v>10</v>
      </c>
      <c r="CM25" s="52">
        <v>152</v>
      </c>
      <c r="CN25" s="53">
        <v>177</v>
      </c>
      <c r="CO25" s="70"/>
      <c r="CP25" s="91">
        <v>4.9342105263157895E-2</v>
      </c>
      <c r="CQ25" s="92">
        <v>8.5015940488841653E-3</v>
      </c>
      <c r="CR25" s="92">
        <v>5.3191489361702126E-3</v>
      </c>
      <c r="CS25" s="92">
        <v>2.2564102564102566E-2</v>
      </c>
      <c r="CT25" s="92">
        <v>1.0183299389002037E-2</v>
      </c>
      <c r="CU25" s="92">
        <v>7.4876847290640397E-2</v>
      </c>
      <c r="CV25" s="93">
        <v>9.6827133479212249E-2</v>
      </c>
      <c r="CX25" s="51">
        <v>1167</v>
      </c>
      <c r="CY25" s="52">
        <v>950</v>
      </c>
      <c r="CZ25" s="52">
        <v>907</v>
      </c>
      <c r="DA25" s="52">
        <v>927</v>
      </c>
      <c r="DB25" s="52">
        <v>1366</v>
      </c>
      <c r="DC25" s="52">
        <v>1828</v>
      </c>
      <c r="DD25" s="53">
        <v>1635</v>
      </c>
      <c r="DF25" s="51">
        <v>73</v>
      </c>
      <c r="DG25" s="52">
        <v>6</v>
      </c>
      <c r="DH25" s="52">
        <v>11</v>
      </c>
      <c r="DI25" s="52">
        <v>24</v>
      </c>
      <c r="DJ25" s="52">
        <v>601</v>
      </c>
      <c r="DK25" s="52">
        <v>769</v>
      </c>
      <c r="DL25" s="53">
        <v>283</v>
      </c>
      <c r="DM25" s="70"/>
      <c r="DN25" s="91">
        <v>5.8870967741935482E-2</v>
      </c>
      <c r="DO25" s="92">
        <v>6.2761506276150627E-3</v>
      </c>
      <c r="DP25" s="92">
        <v>1.1982570806100218E-2</v>
      </c>
      <c r="DQ25" s="92">
        <v>2.5236593059936908E-2</v>
      </c>
      <c r="DR25" s="92">
        <v>0.30554143365531267</v>
      </c>
      <c r="DS25" s="92">
        <v>0.2961108971890643</v>
      </c>
      <c r="DT25" s="93">
        <v>0.14754953076120958</v>
      </c>
      <c r="DV25" s="51">
        <v>1056</v>
      </c>
      <c r="DW25" s="52">
        <v>965</v>
      </c>
      <c r="DX25" s="52">
        <v>823</v>
      </c>
      <c r="DY25" s="52">
        <v>1140</v>
      </c>
      <c r="DZ25" s="52">
        <v>1122</v>
      </c>
      <c r="EA25" s="52">
        <v>1662</v>
      </c>
      <c r="EB25" s="53">
        <v>1465</v>
      </c>
      <c r="ED25" s="51">
        <v>122</v>
      </c>
      <c r="EE25" s="52">
        <v>5</v>
      </c>
      <c r="EF25" s="52">
        <v>13</v>
      </c>
      <c r="EG25" s="52">
        <v>202</v>
      </c>
      <c r="EH25" s="52">
        <v>53</v>
      </c>
      <c r="EI25" s="52">
        <v>302</v>
      </c>
      <c r="EJ25" s="53">
        <v>203</v>
      </c>
      <c r="EK25" s="70"/>
      <c r="EL25" s="91">
        <v>0.1035653650254669</v>
      </c>
      <c r="EM25" s="92">
        <v>5.1546391752577319E-3</v>
      </c>
      <c r="EN25" s="92">
        <v>1.555023923444976E-2</v>
      </c>
      <c r="EO25" s="92">
        <v>0.15052160953800298</v>
      </c>
      <c r="EP25" s="92">
        <v>4.5106382978723401E-2</v>
      </c>
      <c r="EQ25" s="92">
        <v>0.15376782077393075</v>
      </c>
      <c r="ER25" s="93">
        <v>0.12170263788968826</v>
      </c>
      <c r="ET25" s="51">
        <v>1072</v>
      </c>
      <c r="EU25" s="52">
        <v>925</v>
      </c>
      <c r="EV25" s="52">
        <v>927</v>
      </c>
      <c r="EW25" s="52">
        <v>874</v>
      </c>
      <c r="EX25" s="52">
        <v>987</v>
      </c>
      <c r="EY25" s="52">
        <v>1665</v>
      </c>
      <c r="EZ25" s="53">
        <v>1402</v>
      </c>
      <c r="FB25" s="51">
        <v>20</v>
      </c>
      <c r="FC25" s="52">
        <v>21</v>
      </c>
      <c r="FD25" s="52">
        <v>73</v>
      </c>
      <c r="FE25" s="52">
        <v>35</v>
      </c>
      <c r="FF25" s="52">
        <v>41</v>
      </c>
      <c r="FG25" s="52">
        <v>90</v>
      </c>
      <c r="FH25" s="53">
        <v>41</v>
      </c>
      <c r="FI25" s="70"/>
      <c r="FJ25" s="91">
        <v>1.8315018315018316E-2</v>
      </c>
      <c r="FK25" s="92">
        <v>2.2198731501057084E-2</v>
      </c>
      <c r="FL25" s="92">
        <v>7.2999999999999995E-2</v>
      </c>
      <c r="FM25" s="92">
        <v>3.8503850385038507E-2</v>
      </c>
      <c r="FN25" s="92">
        <v>3.9883268482490269E-2</v>
      </c>
      <c r="FO25" s="92">
        <v>5.128205128205128E-2</v>
      </c>
      <c r="FP25" s="93">
        <v>2.8413028413028413E-2</v>
      </c>
      <c r="FR25" s="51">
        <v>1070</v>
      </c>
      <c r="FS25" s="52">
        <v>974</v>
      </c>
      <c r="FT25" s="52">
        <v>931</v>
      </c>
      <c r="FU25" s="52">
        <v>930</v>
      </c>
      <c r="FV25" s="52">
        <v>1030</v>
      </c>
      <c r="FW25" s="52">
        <v>1573</v>
      </c>
      <c r="FX25" s="53">
        <v>1444</v>
      </c>
      <c r="FZ25" s="51">
        <v>47</v>
      </c>
      <c r="GA25" s="52">
        <v>24</v>
      </c>
      <c r="GB25" s="52">
        <v>12</v>
      </c>
      <c r="GC25" s="52">
        <v>19</v>
      </c>
      <c r="GD25" s="52">
        <v>7</v>
      </c>
      <c r="GE25" s="52">
        <v>119</v>
      </c>
      <c r="GF25" s="53">
        <v>25</v>
      </c>
      <c r="GG25" s="70"/>
      <c r="GH25" s="91">
        <v>4.2076991942703673E-2</v>
      </c>
      <c r="GI25" s="92">
        <v>2.4048096192384769E-2</v>
      </c>
      <c r="GJ25" s="92">
        <v>1.2725344644750796E-2</v>
      </c>
      <c r="GK25" s="92">
        <v>2.0021074815595362E-2</v>
      </c>
      <c r="GL25" s="92">
        <v>6.7502410800385727E-3</v>
      </c>
      <c r="GM25" s="92">
        <v>7.0330969267139484E-2</v>
      </c>
      <c r="GN25" s="93">
        <v>1.7018379850238258E-2</v>
      </c>
      <c r="GP25" s="51">
        <f>SUMIFS(Raw!$I:$I, Raw!$A:$A, 'Calls Abandoned'!GP$14, Raw!$F:$F, 'Calls Abandoned'!$C25, Raw!$H:$H, "A03")</f>
        <v>1033</v>
      </c>
      <c r="GQ25" s="52">
        <f>SUMIFS(Raw!$I:$I, Raw!$A:$A, 'Calls Abandoned'!GQ$14, Raw!$F:$F, 'Calls Abandoned'!$C25, Raw!$H:$H, "A03")</f>
        <v>867</v>
      </c>
      <c r="GR25" s="52">
        <f>SUMIFS(Raw!$I:$I, Raw!$A:$A, 'Calls Abandoned'!GR$14, Raw!$F:$F, 'Calls Abandoned'!$C25, Raw!$H:$H, "A03")</f>
        <v>908</v>
      </c>
      <c r="GS25" s="52">
        <f>SUMIFS(Raw!$I:$I, Raw!$A:$A, 'Calls Abandoned'!GS$14, Raw!$F:$F, 'Calls Abandoned'!$C25, Raw!$H:$H, "A03")</f>
        <v>890</v>
      </c>
      <c r="GT25" s="52">
        <f>SUMIFS(Raw!$I:$I, Raw!$A:$A, 'Calls Abandoned'!GT$14, Raw!$F:$F, 'Calls Abandoned'!$C25, Raw!$H:$H, "A03")</f>
        <v>952</v>
      </c>
      <c r="GU25" s="52">
        <f>SUMIFS(Raw!$I:$I, Raw!$A:$A, 'Calls Abandoned'!GU$14, Raw!$F:$F, 'Calls Abandoned'!$C25, Raw!$H:$H, "A03")</f>
        <v>1525</v>
      </c>
      <c r="GV25" s="53">
        <f>SUMIFS(Raw!$I:$I, Raw!$A:$A, 'Calls Abandoned'!GV$14, Raw!$F:$F, 'Calls Abandoned'!$C25, Raw!$H:$H, "A03")</f>
        <v>1387</v>
      </c>
      <c r="GX25" s="51">
        <f>SUMIFS(Raw!$I:$I, Raw!$A:$A, 'Calls Abandoned'!GX$14, Raw!$F:$F, 'Calls Abandoned'!$C25, Raw!$H:$H, "B02")</f>
        <v>56</v>
      </c>
      <c r="GY25" s="52">
        <f>SUMIFS(Raw!$I:$I, Raw!$A:$A, 'Calls Abandoned'!GY$14, Raw!$F:$F, 'Calls Abandoned'!$C25, Raw!$H:$H, "B02")</f>
        <v>19</v>
      </c>
      <c r="GZ25" s="52">
        <f>SUMIFS(Raw!$I:$I, Raw!$A:$A, 'Calls Abandoned'!GZ$14, Raw!$F:$F, 'Calls Abandoned'!$C25, Raw!$H:$H, "B02")</f>
        <v>8</v>
      </c>
      <c r="HA25" s="52">
        <f>SUMIFS(Raw!$I:$I, Raw!$A:$A, 'Calls Abandoned'!HA$14, Raw!$F:$F, 'Calls Abandoned'!$C25, Raw!$H:$H, "B02")</f>
        <v>30</v>
      </c>
      <c r="HB25" s="52">
        <f>SUMIFS(Raw!$I:$I, Raw!$A:$A, 'Calls Abandoned'!HB$14, Raw!$F:$F, 'Calls Abandoned'!$C25, Raw!$H:$H, "B02")</f>
        <v>19</v>
      </c>
      <c r="HC25" s="52">
        <f>SUMIFS(Raw!$I:$I, Raw!$A:$A, 'Calls Abandoned'!HC$14, Raw!$F:$F, 'Calls Abandoned'!$C25, Raw!$H:$H, "B02")</f>
        <v>38</v>
      </c>
      <c r="HD25" s="53">
        <f>SUMIFS(Raw!$I:$I, Raw!$A:$A, 'Calls Abandoned'!HD$14, Raw!$F:$F, 'Calls Abandoned'!$C25, Raw!$H:$H, "B02")</f>
        <v>37</v>
      </c>
      <c r="HE25" s="70"/>
      <c r="HF25" s="91">
        <f t="shared" si="231"/>
        <v>5.1423324150596875E-2</v>
      </c>
      <c r="HG25" s="92">
        <f t="shared" si="232"/>
        <v>2.144469525959368E-2</v>
      </c>
      <c r="HH25" s="92">
        <f t="shared" si="233"/>
        <v>8.7336244541484712E-3</v>
      </c>
      <c r="HI25" s="92">
        <f t="shared" si="234"/>
        <v>3.2608695652173912E-2</v>
      </c>
      <c r="HJ25" s="92">
        <f t="shared" si="235"/>
        <v>1.9567456230690009E-2</v>
      </c>
      <c r="HK25" s="92">
        <f t="shared" si="236"/>
        <v>2.4312220089571339E-2</v>
      </c>
      <c r="HL25" s="93">
        <f t="shared" si="237"/>
        <v>2.5983146067415731E-2</v>
      </c>
      <c r="HN25" s="51">
        <f>SUMIFS(Raw!$I:$I, Raw!$A:$A, 'Calls Abandoned'!HN$14, Raw!$F:$F, 'Calls Abandoned'!$C25, Raw!$H:$H, "A03")</f>
        <v>0</v>
      </c>
      <c r="HO25" s="52">
        <f>SUMIFS(Raw!$I:$I, Raw!$A:$A, 'Calls Abandoned'!HO$14, Raw!$F:$F, 'Calls Abandoned'!$C25, Raw!$H:$H, "A03")</f>
        <v>0</v>
      </c>
      <c r="HP25" s="52">
        <f>SUMIFS(Raw!$I:$I, Raw!$A:$A, 'Calls Abandoned'!HP$14, Raw!$F:$F, 'Calls Abandoned'!$C25, Raw!$H:$H, "A03")</f>
        <v>0</v>
      </c>
      <c r="HQ25" s="52">
        <f>SUMIFS(Raw!$I:$I, Raw!$A:$A, 'Calls Abandoned'!HQ$14, Raw!$F:$F, 'Calls Abandoned'!$C25, Raw!$H:$H, "A03")</f>
        <v>0</v>
      </c>
      <c r="HR25" s="52">
        <f>SUMIFS(Raw!$I:$I, Raw!$A:$A, 'Calls Abandoned'!HR$14, Raw!$F:$F, 'Calls Abandoned'!$C25, Raw!$H:$H, "A03")</f>
        <v>0</v>
      </c>
      <c r="HS25" s="52">
        <f>SUMIFS(Raw!$I:$I, Raw!$A:$A, 'Calls Abandoned'!HS$14, Raw!$F:$F, 'Calls Abandoned'!$C25, Raw!$H:$H, "A03")</f>
        <v>0</v>
      </c>
      <c r="HT25" s="53">
        <f>SUMIFS(Raw!$I:$I, Raw!$A:$A, 'Calls Abandoned'!HT$14, Raw!$F:$F, 'Calls Abandoned'!$C25, Raw!$H:$H, "A03")</f>
        <v>0</v>
      </c>
      <c r="HV25" s="51">
        <f>SUMIFS(Raw!$I:$I, Raw!$A:$A, 'Calls Abandoned'!HV$14, Raw!$F:$F, 'Calls Abandoned'!$C25, Raw!$H:$H, "B02")</f>
        <v>0</v>
      </c>
      <c r="HW25" s="52">
        <f>SUMIFS(Raw!$I:$I, Raw!$A:$A, 'Calls Abandoned'!HW$14, Raw!$F:$F, 'Calls Abandoned'!$C25, Raw!$H:$H, "B02")</f>
        <v>0</v>
      </c>
      <c r="HX25" s="52">
        <f>SUMIFS(Raw!$I:$I, Raw!$A:$A, 'Calls Abandoned'!HX$14, Raw!$F:$F, 'Calls Abandoned'!$C25, Raw!$H:$H, "B02")</f>
        <v>0</v>
      </c>
      <c r="HY25" s="52">
        <f>SUMIFS(Raw!$I:$I, Raw!$A:$A, 'Calls Abandoned'!HY$14, Raw!$F:$F, 'Calls Abandoned'!$C25, Raw!$H:$H, "B02")</f>
        <v>0</v>
      </c>
      <c r="HZ25" s="52">
        <f>SUMIFS(Raw!$I:$I, Raw!$A:$A, 'Calls Abandoned'!HZ$14, Raw!$F:$F, 'Calls Abandoned'!$C25, Raw!$H:$H, "B02")</f>
        <v>0</v>
      </c>
      <c r="IA25" s="52">
        <f>SUMIFS(Raw!$I:$I, Raw!$A:$A, 'Calls Abandoned'!IA$14, Raw!$F:$F, 'Calls Abandoned'!$C25, Raw!$H:$H, "B02")</f>
        <v>0</v>
      </c>
      <c r="IB25" s="53">
        <f>SUMIFS(Raw!$I:$I, Raw!$A:$A, 'Calls Abandoned'!IB$14, Raw!$F:$F, 'Calls Abandoned'!$C25, Raw!$H:$H, "B02")</f>
        <v>0</v>
      </c>
      <c r="IC25" s="70"/>
      <c r="ID25" s="91" t="str">
        <f t="shared" si="238"/>
        <v>-</v>
      </c>
      <c r="IE25" s="92" t="str">
        <f t="shared" si="239"/>
        <v>-</v>
      </c>
      <c r="IF25" s="92" t="str">
        <f t="shared" si="240"/>
        <v>-</v>
      </c>
      <c r="IG25" s="92" t="str">
        <f t="shared" si="241"/>
        <v>-</v>
      </c>
      <c r="IH25" s="92" t="str">
        <f t="shared" si="242"/>
        <v>-</v>
      </c>
      <c r="II25" s="92" t="str">
        <f t="shared" si="243"/>
        <v>-</v>
      </c>
      <c r="IJ25" s="93" t="str">
        <f t="shared" si="244"/>
        <v>-</v>
      </c>
      <c r="IL25" s="51">
        <f>SUMIFS(Raw!$I:$I, Raw!$A:$A, 'Calls Abandoned'!IL$14, Raw!$F:$F, 'Calls Abandoned'!$C25, Raw!$H:$H, "A03")</f>
        <v>0</v>
      </c>
      <c r="IM25" s="52">
        <f>SUMIFS(Raw!$I:$I, Raw!$A:$A, 'Calls Abandoned'!IM$14, Raw!$F:$F, 'Calls Abandoned'!$C25, Raw!$H:$H, "A03")</f>
        <v>0</v>
      </c>
      <c r="IN25" s="52">
        <f>SUMIFS(Raw!$I:$I, Raw!$A:$A, 'Calls Abandoned'!IN$14, Raw!$F:$F, 'Calls Abandoned'!$C25, Raw!$H:$H, "A03")</f>
        <v>0</v>
      </c>
      <c r="IO25" s="52">
        <f>SUMIFS(Raw!$I:$I, Raw!$A:$A, 'Calls Abandoned'!IO$14, Raw!$F:$F, 'Calls Abandoned'!$C25, Raw!$H:$H, "A03")</f>
        <v>0</v>
      </c>
      <c r="IP25" s="52">
        <f>SUMIFS(Raw!$I:$I, Raw!$A:$A, 'Calls Abandoned'!IP$14, Raw!$F:$F, 'Calls Abandoned'!$C25, Raw!$H:$H, "A03")</f>
        <v>0</v>
      </c>
      <c r="IQ25" s="52">
        <f>SUMIFS(Raw!$I:$I, Raw!$A:$A, 'Calls Abandoned'!IQ$14, Raw!$F:$F, 'Calls Abandoned'!$C25, Raw!$H:$H, "A03")</f>
        <v>0</v>
      </c>
      <c r="IR25" s="53">
        <f>SUMIFS(Raw!$I:$I, Raw!$A:$A, 'Calls Abandoned'!IR$14, Raw!$F:$F, 'Calls Abandoned'!$C25, Raw!$H:$H, "A03")</f>
        <v>0</v>
      </c>
      <c r="IT25" s="51">
        <f>SUMIFS(Raw!$I:$I, Raw!$A:$A, 'Calls Abandoned'!IT$14, Raw!$F:$F, 'Calls Abandoned'!$C25, Raw!$H:$H, "B02")</f>
        <v>0</v>
      </c>
      <c r="IU25" s="52">
        <f>SUMIFS(Raw!$I:$I, Raw!$A:$A, 'Calls Abandoned'!IU$14, Raw!$F:$F, 'Calls Abandoned'!$C25, Raw!$H:$H, "B02")</f>
        <v>0</v>
      </c>
      <c r="IV25" s="52">
        <f>SUMIFS(Raw!$I:$I, Raw!$A:$A, 'Calls Abandoned'!IV$14, Raw!$F:$F, 'Calls Abandoned'!$C25, Raw!$H:$H, "B02")</f>
        <v>0</v>
      </c>
      <c r="IW25" s="52">
        <f>SUMIFS(Raw!$I:$I, Raw!$A:$A, 'Calls Abandoned'!IW$14, Raw!$F:$F, 'Calls Abandoned'!$C25, Raw!$H:$H, "B02")</f>
        <v>0</v>
      </c>
      <c r="IX25" s="52">
        <f>SUMIFS(Raw!$I:$I, Raw!$A:$A, 'Calls Abandoned'!IX$14, Raw!$F:$F, 'Calls Abandoned'!$C25, Raw!$H:$H, "B02")</f>
        <v>0</v>
      </c>
      <c r="IY25" s="52">
        <f>SUMIFS(Raw!$I:$I, Raw!$A:$A, 'Calls Abandoned'!IY$14, Raw!$F:$F, 'Calls Abandoned'!$C25, Raw!$H:$H, "B02")</f>
        <v>0</v>
      </c>
      <c r="IZ25" s="53">
        <f>SUMIFS(Raw!$I:$I, Raw!$A:$A, 'Calls Abandoned'!IZ$14, Raw!$F:$F, 'Calls Abandoned'!$C25, Raw!$H:$H, "B02")</f>
        <v>0</v>
      </c>
      <c r="JA25" s="70"/>
      <c r="JB25" s="91" t="str">
        <f t="shared" si="245"/>
        <v>-</v>
      </c>
      <c r="JC25" s="92" t="str">
        <f t="shared" si="246"/>
        <v>-</v>
      </c>
      <c r="JD25" s="92" t="str">
        <f t="shared" si="247"/>
        <v>-</v>
      </c>
      <c r="JE25" s="92" t="str">
        <f t="shared" si="248"/>
        <v>-</v>
      </c>
      <c r="JF25" s="92" t="str">
        <f t="shared" si="249"/>
        <v>-</v>
      </c>
      <c r="JG25" s="92" t="str">
        <f t="shared" si="250"/>
        <v>-</v>
      </c>
      <c r="JH25" s="93" t="str">
        <f t="shared" si="251"/>
        <v>-</v>
      </c>
      <c r="JJ25" s="51">
        <f>SUMIFS(Raw!$I:$I, Raw!$A:$A, 'Calls Abandoned'!JJ$14, Raw!$F:$F, 'Calls Abandoned'!$C25, Raw!$H:$H, "A03")</f>
        <v>0</v>
      </c>
      <c r="JK25" s="52">
        <f>SUMIFS(Raw!$I:$I, Raw!$A:$A, 'Calls Abandoned'!JK$14, Raw!$F:$F, 'Calls Abandoned'!$C25, Raw!$H:$H, "A03")</f>
        <v>0</v>
      </c>
      <c r="JL25" s="52">
        <f>SUMIFS(Raw!$I:$I, Raw!$A:$A, 'Calls Abandoned'!JL$14, Raw!$F:$F, 'Calls Abandoned'!$C25, Raw!$H:$H, "A03")</f>
        <v>0</v>
      </c>
      <c r="JM25" s="52">
        <f>SUMIFS(Raw!$I:$I, Raw!$A:$A, 'Calls Abandoned'!JM$14, Raw!$F:$F, 'Calls Abandoned'!$C25, Raw!$H:$H, "A03")</f>
        <v>0</v>
      </c>
      <c r="JN25" s="52">
        <f>SUMIFS(Raw!$I:$I, Raw!$A:$A, 'Calls Abandoned'!JN$14, Raw!$F:$F, 'Calls Abandoned'!$C25, Raw!$H:$H, "A03")</f>
        <v>0</v>
      </c>
      <c r="JO25" s="52">
        <f>SUMIFS(Raw!$I:$I, Raw!$A:$A, 'Calls Abandoned'!JO$14, Raw!$F:$F, 'Calls Abandoned'!$C25, Raw!$H:$H, "A03")</f>
        <v>0</v>
      </c>
      <c r="JP25" s="53">
        <f>SUMIFS(Raw!$I:$I, Raw!$A:$A, 'Calls Abandoned'!JP$14, Raw!$F:$F, 'Calls Abandoned'!$C25, Raw!$H:$H, "A03")</f>
        <v>0</v>
      </c>
      <c r="JR25" s="51">
        <f>SUMIFS(Raw!$I:$I, Raw!$A:$A, 'Calls Abandoned'!JR$14, Raw!$F:$F, 'Calls Abandoned'!$C25, Raw!$H:$H, "B02")</f>
        <v>0</v>
      </c>
      <c r="JS25" s="52">
        <f>SUMIFS(Raw!$I:$I, Raw!$A:$A, 'Calls Abandoned'!JS$14, Raw!$F:$F, 'Calls Abandoned'!$C25, Raw!$H:$H, "B02")</f>
        <v>0</v>
      </c>
      <c r="JT25" s="52">
        <f>SUMIFS(Raw!$I:$I, Raw!$A:$A, 'Calls Abandoned'!JT$14, Raw!$F:$F, 'Calls Abandoned'!$C25, Raw!$H:$H, "B02")</f>
        <v>0</v>
      </c>
      <c r="JU25" s="52">
        <f>SUMIFS(Raw!$I:$I, Raw!$A:$A, 'Calls Abandoned'!JU$14, Raw!$F:$F, 'Calls Abandoned'!$C25, Raw!$H:$H, "B02")</f>
        <v>0</v>
      </c>
      <c r="JV25" s="52">
        <f>SUMIFS(Raw!$I:$I, Raw!$A:$A, 'Calls Abandoned'!JV$14, Raw!$F:$F, 'Calls Abandoned'!$C25, Raw!$H:$H, "B02")</f>
        <v>0</v>
      </c>
      <c r="JW25" s="52">
        <f>SUMIFS(Raw!$I:$I, Raw!$A:$A, 'Calls Abandoned'!JW$14, Raw!$F:$F, 'Calls Abandoned'!$C25, Raw!$H:$H, "B02")</f>
        <v>0</v>
      </c>
      <c r="JX25" s="53">
        <f>SUMIFS(Raw!$I:$I, Raw!$A:$A, 'Calls Abandoned'!JX$14, Raw!$F:$F, 'Calls Abandoned'!$C25, Raw!$H:$H, "B02")</f>
        <v>0</v>
      </c>
      <c r="JY25" s="70"/>
      <c r="JZ25" s="91" t="str">
        <f t="shared" si="252"/>
        <v>-</v>
      </c>
      <c r="KA25" s="92" t="str">
        <f t="shared" si="253"/>
        <v>-</v>
      </c>
      <c r="KB25" s="92" t="str">
        <f t="shared" si="254"/>
        <v>-</v>
      </c>
      <c r="KC25" s="92" t="str">
        <f t="shared" si="255"/>
        <v>-</v>
      </c>
      <c r="KD25" s="92" t="str">
        <f t="shared" si="256"/>
        <v>-</v>
      </c>
      <c r="KE25" s="92" t="str">
        <f t="shared" si="257"/>
        <v>-</v>
      </c>
      <c r="KF25" s="93" t="str">
        <f t="shared" si="258"/>
        <v>-</v>
      </c>
      <c r="KH25" s="51">
        <f>SUMIFS(Raw!$I:$I, Raw!$A:$A, 'Calls Abandoned'!KH$14, Raw!$F:$F, 'Calls Abandoned'!$C25, Raw!$H:$H, "A03")</f>
        <v>0</v>
      </c>
      <c r="KI25" s="52">
        <f>SUMIFS(Raw!$I:$I, Raw!$A:$A, 'Calls Abandoned'!KI$14, Raw!$F:$F, 'Calls Abandoned'!$C25, Raw!$H:$H, "A03")</f>
        <v>0</v>
      </c>
      <c r="KJ25" s="52">
        <f>SUMIFS(Raw!$I:$I, Raw!$A:$A, 'Calls Abandoned'!KJ$14, Raw!$F:$F, 'Calls Abandoned'!$C25, Raw!$H:$H, "A03")</f>
        <v>0</v>
      </c>
      <c r="KK25" s="52">
        <f>SUMIFS(Raw!$I:$I, Raw!$A:$A, 'Calls Abandoned'!KK$14, Raw!$F:$F, 'Calls Abandoned'!$C25, Raw!$H:$H, "A03")</f>
        <v>0</v>
      </c>
      <c r="KL25" s="52">
        <f>SUMIFS(Raw!$I:$I, Raw!$A:$A, 'Calls Abandoned'!KL$14, Raw!$F:$F, 'Calls Abandoned'!$C25, Raw!$H:$H, "A03")</f>
        <v>0</v>
      </c>
      <c r="KM25" s="52">
        <f>SUMIFS(Raw!$I:$I, Raw!$A:$A, 'Calls Abandoned'!KM$14, Raw!$F:$F, 'Calls Abandoned'!$C25, Raw!$H:$H, "A03")</f>
        <v>0</v>
      </c>
      <c r="KN25" s="53">
        <f>SUMIFS(Raw!$I:$I, Raw!$A:$A, 'Calls Abandoned'!KN$14, Raw!$F:$F, 'Calls Abandoned'!$C25, Raw!$H:$H, "A03")</f>
        <v>0</v>
      </c>
      <c r="KP25" s="51">
        <f>SUMIFS(Raw!$I:$I, Raw!$A:$A, 'Calls Abandoned'!KP$14, Raw!$F:$F, 'Calls Abandoned'!$C25, Raw!$H:$H, "B02")</f>
        <v>0</v>
      </c>
      <c r="KQ25" s="52">
        <f>SUMIFS(Raw!$I:$I, Raw!$A:$A, 'Calls Abandoned'!KQ$14, Raw!$F:$F, 'Calls Abandoned'!$C25, Raw!$H:$H, "B02")</f>
        <v>0</v>
      </c>
      <c r="KR25" s="52">
        <f>SUMIFS(Raw!$I:$I, Raw!$A:$A, 'Calls Abandoned'!KR$14, Raw!$F:$F, 'Calls Abandoned'!$C25, Raw!$H:$H, "B02")</f>
        <v>0</v>
      </c>
      <c r="KS25" s="52">
        <f>SUMIFS(Raw!$I:$I, Raw!$A:$A, 'Calls Abandoned'!KS$14, Raw!$F:$F, 'Calls Abandoned'!$C25, Raw!$H:$H, "B02")</f>
        <v>0</v>
      </c>
      <c r="KT25" s="52">
        <f>SUMIFS(Raw!$I:$I, Raw!$A:$A, 'Calls Abandoned'!KT$14, Raw!$F:$F, 'Calls Abandoned'!$C25, Raw!$H:$H, "B02")</f>
        <v>0</v>
      </c>
      <c r="KU25" s="52">
        <f>SUMIFS(Raw!$I:$I, Raw!$A:$A, 'Calls Abandoned'!KU$14, Raw!$F:$F, 'Calls Abandoned'!$C25, Raw!$H:$H, "B02")</f>
        <v>0</v>
      </c>
      <c r="KV25" s="53">
        <f>SUMIFS(Raw!$I:$I, Raw!$A:$A, 'Calls Abandoned'!KV$14, Raw!$F:$F, 'Calls Abandoned'!$C25, Raw!$H:$H, "B02")</f>
        <v>0</v>
      </c>
      <c r="KW25" s="70"/>
      <c r="KX25" s="91" t="str">
        <f t="shared" si="259"/>
        <v>-</v>
      </c>
      <c r="KY25" s="92" t="str">
        <f t="shared" si="260"/>
        <v>-</v>
      </c>
      <c r="KZ25" s="92" t="str">
        <f t="shared" si="261"/>
        <v>-</v>
      </c>
      <c r="LA25" s="92" t="str">
        <f t="shared" si="262"/>
        <v>-</v>
      </c>
      <c r="LB25" s="92" t="str">
        <f t="shared" si="263"/>
        <v>-</v>
      </c>
      <c r="LC25" s="92" t="str">
        <f t="shared" si="264"/>
        <v>-</v>
      </c>
      <c r="LD25" s="93" t="str">
        <f t="shared" si="265"/>
        <v>-</v>
      </c>
      <c r="LF25" s="51">
        <f>SUMIFS(Raw!$I:$I, Raw!$A:$A, 'Calls Abandoned'!LF$14, Raw!$F:$F, 'Calls Abandoned'!$C25, Raw!$H:$H, "A03")</f>
        <v>0</v>
      </c>
      <c r="LG25" s="52">
        <f>SUMIFS(Raw!$I:$I, Raw!$A:$A, 'Calls Abandoned'!LG$14, Raw!$F:$F, 'Calls Abandoned'!$C25, Raw!$H:$H, "A03")</f>
        <v>0</v>
      </c>
      <c r="LH25" s="52">
        <f>SUMIFS(Raw!$I:$I, Raw!$A:$A, 'Calls Abandoned'!LH$14, Raw!$F:$F, 'Calls Abandoned'!$C25, Raw!$H:$H, "A03")</f>
        <v>0</v>
      </c>
      <c r="LI25" s="52">
        <f>SUMIFS(Raw!$I:$I, Raw!$A:$A, 'Calls Abandoned'!LI$14, Raw!$F:$F, 'Calls Abandoned'!$C25, Raw!$H:$H, "A03")</f>
        <v>0</v>
      </c>
      <c r="LJ25" s="52">
        <f>SUMIFS(Raw!$I:$I, Raw!$A:$A, 'Calls Abandoned'!LJ$14, Raw!$F:$F, 'Calls Abandoned'!$C25, Raw!$H:$H, "A03")</f>
        <v>0</v>
      </c>
      <c r="LK25" s="52">
        <f>SUMIFS(Raw!$I:$I, Raw!$A:$A, 'Calls Abandoned'!LK$14, Raw!$F:$F, 'Calls Abandoned'!$C25, Raw!$H:$H, "A03")</f>
        <v>0</v>
      </c>
      <c r="LL25" s="53">
        <f>SUMIFS(Raw!$I:$I, Raw!$A:$A, 'Calls Abandoned'!LL$14, Raw!$F:$F, 'Calls Abandoned'!$C25, Raw!$H:$H, "A03")</f>
        <v>0</v>
      </c>
      <c r="LN25" s="51">
        <f>SUMIFS(Raw!$I:$I, Raw!$A:$A, 'Calls Abandoned'!LN$14, Raw!$F:$F, 'Calls Abandoned'!$C25, Raw!$H:$H, "B02")</f>
        <v>0</v>
      </c>
      <c r="LO25" s="52">
        <f>SUMIFS(Raw!$I:$I, Raw!$A:$A, 'Calls Abandoned'!LO$14, Raw!$F:$F, 'Calls Abandoned'!$C25, Raw!$H:$H, "B02")</f>
        <v>0</v>
      </c>
      <c r="LP25" s="52">
        <f>SUMIFS(Raw!$I:$I, Raw!$A:$A, 'Calls Abandoned'!LP$14, Raw!$F:$F, 'Calls Abandoned'!$C25, Raw!$H:$H, "B02")</f>
        <v>0</v>
      </c>
      <c r="LQ25" s="52">
        <f>SUMIFS(Raw!$I:$I, Raw!$A:$A, 'Calls Abandoned'!LQ$14, Raw!$F:$F, 'Calls Abandoned'!$C25, Raw!$H:$H, "B02")</f>
        <v>0</v>
      </c>
      <c r="LR25" s="52">
        <f>SUMIFS(Raw!$I:$I, Raw!$A:$A, 'Calls Abandoned'!LR$14, Raw!$F:$F, 'Calls Abandoned'!$C25, Raw!$H:$H, "B02")</f>
        <v>0</v>
      </c>
      <c r="LS25" s="52">
        <f>SUMIFS(Raw!$I:$I, Raw!$A:$A, 'Calls Abandoned'!LS$14, Raw!$F:$F, 'Calls Abandoned'!$C25, Raw!$H:$H, "B02")</f>
        <v>0</v>
      </c>
      <c r="LT25" s="53">
        <f>SUMIFS(Raw!$I:$I, Raw!$A:$A, 'Calls Abandoned'!LT$14, Raw!$F:$F, 'Calls Abandoned'!$C25, Raw!$H:$H, "B02")</f>
        <v>0</v>
      </c>
      <c r="LU25" s="70"/>
      <c r="LV25" s="91" t="str">
        <f t="shared" si="266"/>
        <v>-</v>
      </c>
      <c r="LW25" s="92" t="str">
        <f t="shared" si="267"/>
        <v>-</v>
      </c>
      <c r="LX25" s="92" t="str">
        <f t="shared" si="268"/>
        <v>-</v>
      </c>
      <c r="LY25" s="92" t="str">
        <f t="shared" si="269"/>
        <v>-</v>
      </c>
      <c r="LZ25" s="92" t="str">
        <f t="shared" si="270"/>
        <v>-</v>
      </c>
      <c r="MA25" s="92" t="str">
        <f t="shared" si="271"/>
        <v>-</v>
      </c>
      <c r="MB25" s="93" t="str">
        <f t="shared" si="272"/>
        <v>-</v>
      </c>
      <c r="MD25" s="51">
        <f>SUMIFS(Raw!$I:$I, Raw!$A:$A, 'Calls Abandoned'!MD$14, Raw!$F:$F, 'Calls Abandoned'!$C25, Raw!$H:$H, "A03")</f>
        <v>0</v>
      </c>
      <c r="ME25" s="52">
        <f>SUMIFS(Raw!$I:$I, Raw!$A:$A, 'Calls Abandoned'!ME$14, Raw!$F:$F, 'Calls Abandoned'!$C25, Raw!$H:$H, "A03")</f>
        <v>0</v>
      </c>
      <c r="MF25" s="52">
        <f>SUMIFS(Raw!$I:$I, Raw!$A:$A, 'Calls Abandoned'!MF$14, Raw!$F:$F, 'Calls Abandoned'!$C25, Raw!$H:$H, "A03")</f>
        <v>0</v>
      </c>
      <c r="MG25" s="52">
        <f>SUMIFS(Raw!$I:$I, Raw!$A:$A, 'Calls Abandoned'!MG$14, Raw!$F:$F, 'Calls Abandoned'!$C25, Raw!$H:$H, "A03")</f>
        <v>0</v>
      </c>
      <c r="MH25" s="52">
        <f>SUMIFS(Raw!$I:$I, Raw!$A:$A, 'Calls Abandoned'!MH$14, Raw!$F:$F, 'Calls Abandoned'!$C25, Raw!$H:$H, "A03")</f>
        <v>0</v>
      </c>
      <c r="MI25" s="52">
        <f>SUMIFS(Raw!$I:$I, Raw!$A:$A, 'Calls Abandoned'!MI$14, Raw!$F:$F, 'Calls Abandoned'!$C25, Raw!$H:$H, "A03")</f>
        <v>0</v>
      </c>
      <c r="MJ25" s="53">
        <f>SUMIFS(Raw!$I:$I, Raw!$A:$A, 'Calls Abandoned'!MJ$14, Raw!$F:$F, 'Calls Abandoned'!$C25, Raw!$H:$H, "A03")</f>
        <v>0</v>
      </c>
      <c r="ML25" s="51">
        <f>SUMIFS(Raw!$I:$I, Raw!$A:$A, 'Calls Abandoned'!ML$14, Raw!$F:$F, 'Calls Abandoned'!$C25, Raw!$H:$H, "B02")</f>
        <v>0</v>
      </c>
      <c r="MM25" s="52">
        <f>SUMIFS(Raw!$I:$I, Raw!$A:$A, 'Calls Abandoned'!MM$14, Raw!$F:$F, 'Calls Abandoned'!$C25, Raw!$H:$H, "B02")</f>
        <v>0</v>
      </c>
      <c r="MN25" s="52">
        <f>SUMIFS(Raw!$I:$I, Raw!$A:$A, 'Calls Abandoned'!MN$14, Raw!$F:$F, 'Calls Abandoned'!$C25, Raw!$H:$H, "B02")</f>
        <v>0</v>
      </c>
      <c r="MO25" s="52">
        <f>SUMIFS(Raw!$I:$I, Raw!$A:$A, 'Calls Abandoned'!MO$14, Raw!$F:$F, 'Calls Abandoned'!$C25, Raw!$H:$H, "B02")</f>
        <v>0</v>
      </c>
      <c r="MP25" s="52">
        <f>SUMIFS(Raw!$I:$I, Raw!$A:$A, 'Calls Abandoned'!MP$14, Raw!$F:$F, 'Calls Abandoned'!$C25, Raw!$H:$H, "B02")</f>
        <v>0</v>
      </c>
      <c r="MQ25" s="52">
        <f>SUMIFS(Raw!$I:$I, Raw!$A:$A, 'Calls Abandoned'!MQ$14, Raw!$F:$F, 'Calls Abandoned'!$C25, Raw!$H:$H, "B02")</f>
        <v>0</v>
      </c>
      <c r="MR25" s="53">
        <f>SUMIFS(Raw!$I:$I, Raw!$A:$A, 'Calls Abandoned'!MR$14, Raw!$F:$F, 'Calls Abandoned'!$C25, Raw!$H:$H, "B02")</f>
        <v>0</v>
      </c>
      <c r="MS25" s="70"/>
      <c r="MT25" s="91" t="str">
        <f t="shared" si="273"/>
        <v>-</v>
      </c>
      <c r="MU25" s="92" t="str">
        <f t="shared" si="274"/>
        <v>-</v>
      </c>
      <c r="MV25" s="92" t="str">
        <f t="shared" si="275"/>
        <v>-</v>
      </c>
      <c r="MW25" s="92" t="str">
        <f t="shared" si="276"/>
        <v>-</v>
      </c>
      <c r="MX25" s="92" t="str">
        <f t="shared" si="277"/>
        <v>-</v>
      </c>
      <c r="MY25" s="92" t="str">
        <f t="shared" si="278"/>
        <v>-</v>
      </c>
      <c r="MZ25" s="93" t="str">
        <f t="shared" si="279"/>
        <v>-</v>
      </c>
      <c r="NB25" s="51">
        <f>SUMIFS(Raw!$I:$I, Raw!$A:$A, 'Calls Abandoned'!NB$14, Raw!$F:$F, 'Calls Abandoned'!$C25, Raw!$H:$H, "A03")</f>
        <v>0</v>
      </c>
      <c r="NC25" s="52">
        <f>SUMIFS(Raw!$I:$I, Raw!$A:$A, 'Calls Abandoned'!NC$14, Raw!$F:$F, 'Calls Abandoned'!$C25, Raw!$H:$H, "A03")</f>
        <v>0</v>
      </c>
      <c r="ND25" s="52">
        <f>SUMIFS(Raw!$I:$I, Raw!$A:$A, 'Calls Abandoned'!ND$14, Raw!$F:$F, 'Calls Abandoned'!$C25, Raw!$H:$H, "A03")</f>
        <v>0</v>
      </c>
      <c r="NE25" s="52">
        <f>SUMIFS(Raw!$I:$I, Raw!$A:$A, 'Calls Abandoned'!NE$14, Raw!$F:$F, 'Calls Abandoned'!$C25, Raw!$H:$H, "A03")</f>
        <v>0</v>
      </c>
      <c r="NF25" s="52">
        <f>SUMIFS(Raw!$I:$I, Raw!$A:$A, 'Calls Abandoned'!NF$14, Raw!$F:$F, 'Calls Abandoned'!$C25, Raw!$H:$H, "A03")</f>
        <v>0</v>
      </c>
      <c r="NG25" s="52">
        <f>SUMIFS(Raw!$I:$I, Raw!$A:$A, 'Calls Abandoned'!NG$14, Raw!$F:$F, 'Calls Abandoned'!$C25, Raw!$H:$H, "A03")</f>
        <v>0</v>
      </c>
      <c r="NH25" s="53">
        <f>SUMIFS(Raw!$I:$I, Raw!$A:$A, 'Calls Abandoned'!NH$14, Raw!$F:$F, 'Calls Abandoned'!$C25, Raw!$H:$H, "A03")</f>
        <v>0</v>
      </c>
      <c r="NJ25" s="51">
        <f>SUMIFS(Raw!$I:$I, Raw!$A:$A, 'Calls Abandoned'!NJ$14, Raw!$F:$F, 'Calls Abandoned'!$C25, Raw!$H:$H, "B02")</f>
        <v>0</v>
      </c>
      <c r="NK25" s="52">
        <f>SUMIFS(Raw!$I:$I, Raw!$A:$A, 'Calls Abandoned'!NK$14, Raw!$F:$F, 'Calls Abandoned'!$C25, Raw!$H:$H, "B02")</f>
        <v>0</v>
      </c>
      <c r="NL25" s="52">
        <f>SUMIFS(Raw!$I:$I, Raw!$A:$A, 'Calls Abandoned'!NL$14, Raw!$F:$F, 'Calls Abandoned'!$C25, Raw!$H:$H, "B02")</f>
        <v>0</v>
      </c>
      <c r="NM25" s="52">
        <f>SUMIFS(Raw!$I:$I, Raw!$A:$A, 'Calls Abandoned'!NM$14, Raw!$F:$F, 'Calls Abandoned'!$C25, Raw!$H:$H, "B02")</f>
        <v>0</v>
      </c>
      <c r="NN25" s="52">
        <f>SUMIFS(Raw!$I:$I, Raw!$A:$A, 'Calls Abandoned'!NN$14, Raw!$F:$F, 'Calls Abandoned'!$C25, Raw!$H:$H, "B02")</f>
        <v>0</v>
      </c>
      <c r="NO25" s="52">
        <f>SUMIFS(Raw!$I:$I, Raw!$A:$A, 'Calls Abandoned'!NO$14, Raw!$F:$F, 'Calls Abandoned'!$C25, Raw!$H:$H, "B02")</f>
        <v>0</v>
      </c>
      <c r="NP25" s="53">
        <f>SUMIFS(Raw!$I:$I, Raw!$A:$A, 'Calls Abandoned'!NP$14, Raw!$F:$F, 'Calls Abandoned'!$C25, Raw!$H:$H, "B02")</f>
        <v>0</v>
      </c>
      <c r="NQ25" s="70"/>
      <c r="NR25" s="91" t="str">
        <f t="shared" si="280"/>
        <v>-</v>
      </c>
      <c r="NS25" s="92" t="str">
        <f t="shared" si="281"/>
        <v>-</v>
      </c>
      <c r="NT25" s="92" t="str">
        <f t="shared" si="282"/>
        <v>-</v>
      </c>
      <c r="NU25" s="92" t="str">
        <f t="shared" si="283"/>
        <v>-</v>
      </c>
      <c r="NV25" s="92" t="str">
        <f t="shared" si="284"/>
        <v>-</v>
      </c>
      <c r="NW25" s="92" t="str">
        <f t="shared" si="285"/>
        <v>-</v>
      </c>
      <c r="NX25" s="93" t="str">
        <f t="shared" si="286"/>
        <v>-</v>
      </c>
      <c r="NZ25" s="51">
        <f>SUMIFS(Raw!$I:$I, Raw!$A:$A, 'Calls Abandoned'!NZ$14, Raw!$F:$F, 'Calls Abandoned'!$C25, Raw!$H:$H, "A03")</f>
        <v>0</v>
      </c>
      <c r="OA25" s="52">
        <f>SUMIFS(Raw!$I:$I, Raw!$A:$A, 'Calls Abandoned'!OA$14, Raw!$F:$F, 'Calls Abandoned'!$C25, Raw!$H:$H, "A03")</f>
        <v>0</v>
      </c>
      <c r="OB25" s="52">
        <f>SUMIFS(Raw!$I:$I, Raw!$A:$A, 'Calls Abandoned'!OB$14, Raw!$F:$F, 'Calls Abandoned'!$C25, Raw!$H:$H, "A03")</f>
        <v>0</v>
      </c>
      <c r="OC25" s="52">
        <f>SUMIFS(Raw!$I:$I, Raw!$A:$A, 'Calls Abandoned'!OC$14, Raw!$F:$F, 'Calls Abandoned'!$C25, Raw!$H:$H, "A03")</f>
        <v>0</v>
      </c>
      <c r="OD25" s="52">
        <f>SUMIFS(Raw!$I:$I, Raw!$A:$A, 'Calls Abandoned'!OD$14, Raw!$F:$F, 'Calls Abandoned'!$C25, Raw!$H:$H, "A03")</f>
        <v>0</v>
      </c>
      <c r="OE25" s="52">
        <f>SUMIFS(Raw!$I:$I, Raw!$A:$A, 'Calls Abandoned'!OE$14, Raw!$F:$F, 'Calls Abandoned'!$C25, Raw!$H:$H, "A03")</f>
        <v>0</v>
      </c>
      <c r="OF25" s="53">
        <f>SUMIFS(Raw!$I:$I, Raw!$A:$A, 'Calls Abandoned'!OF$14, Raw!$F:$F, 'Calls Abandoned'!$C25, Raw!$H:$H, "A03")</f>
        <v>0</v>
      </c>
      <c r="OH25" s="51">
        <f>SUMIFS(Raw!$I:$I, Raw!$A:$A, 'Calls Abandoned'!OH$14, Raw!$F:$F, 'Calls Abandoned'!$C25, Raw!$H:$H, "B02")</f>
        <v>0</v>
      </c>
      <c r="OI25" s="52">
        <f>SUMIFS(Raw!$I:$I, Raw!$A:$A, 'Calls Abandoned'!OI$14, Raw!$F:$F, 'Calls Abandoned'!$C25, Raw!$H:$H, "B02")</f>
        <v>0</v>
      </c>
      <c r="OJ25" s="52">
        <f>SUMIFS(Raw!$I:$I, Raw!$A:$A, 'Calls Abandoned'!OJ$14, Raw!$F:$F, 'Calls Abandoned'!$C25, Raw!$H:$H, "B02")</f>
        <v>0</v>
      </c>
      <c r="OK25" s="52">
        <f>SUMIFS(Raw!$I:$I, Raw!$A:$A, 'Calls Abandoned'!OK$14, Raw!$F:$F, 'Calls Abandoned'!$C25, Raw!$H:$H, "B02")</f>
        <v>0</v>
      </c>
      <c r="OL25" s="52">
        <f>SUMIFS(Raw!$I:$I, Raw!$A:$A, 'Calls Abandoned'!OL$14, Raw!$F:$F, 'Calls Abandoned'!$C25, Raw!$H:$H, "B02")</f>
        <v>0</v>
      </c>
      <c r="OM25" s="52">
        <f>SUMIFS(Raw!$I:$I, Raw!$A:$A, 'Calls Abandoned'!OM$14, Raw!$F:$F, 'Calls Abandoned'!$C25, Raw!$H:$H, "B02")</f>
        <v>0</v>
      </c>
      <c r="ON25" s="53">
        <f>SUMIFS(Raw!$I:$I, Raw!$A:$A, 'Calls Abandoned'!ON$14, Raw!$F:$F, 'Calls Abandoned'!$C25, Raw!$H:$H, "B02")</f>
        <v>0</v>
      </c>
      <c r="OO25" s="70"/>
      <c r="OP25" s="91" t="str">
        <f t="shared" si="287"/>
        <v>-</v>
      </c>
      <c r="OQ25" s="92" t="str">
        <f t="shared" si="288"/>
        <v>-</v>
      </c>
      <c r="OR25" s="92" t="str">
        <f t="shared" si="289"/>
        <v>-</v>
      </c>
      <c r="OS25" s="92" t="str">
        <f t="shared" si="290"/>
        <v>-</v>
      </c>
      <c r="OT25" s="92" t="str">
        <f t="shared" si="291"/>
        <v>-</v>
      </c>
      <c r="OU25" s="92" t="str">
        <f t="shared" si="292"/>
        <v>-</v>
      </c>
      <c r="OV25" s="93" t="str">
        <f t="shared" si="293"/>
        <v>-</v>
      </c>
      <c r="OX25" s="51">
        <f>SUMIFS(Raw!$I:$I, Raw!$A:$A, 'Calls Abandoned'!OX$14, Raw!$F:$F, 'Calls Abandoned'!$C25, Raw!$H:$H, "A03")</f>
        <v>0</v>
      </c>
      <c r="OY25" s="52">
        <f>SUMIFS(Raw!$I:$I, Raw!$A:$A, 'Calls Abandoned'!OY$14, Raw!$F:$F, 'Calls Abandoned'!$C25, Raw!$H:$H, "A03")</f>
        <v>0</v>
      </c>
      <c r="OZ25" s="52">
        <f>SUMIFS(Raw!$I:$I, Raw!$A:$A, 'Calls Abandoned'!OZ$14, Raw!$F:$F, 'Calls Abandoned'!$C25, Raw!$H:$H, "A03")</f>
        <v>0</v>
      </c>
      <c r="PA25" s="52">
        <f>SUMIFS(Raw!$I:$I, Raw!$A:$A, 'Calls Abandoned'!PA$14, Raw!$F:$F, 'Calls Abandoned'!$C25, Raw!$H:$H, "A03")</f>
        <v>0</v>
      </c>
      <c r="PB25" s="52">
        <f>SUMIFS(Raw!$I:$I, Raw!$A:$A, 'Calls Abandoned'!PB$14, Raw!$F:$F, 'Calls Abandoned'!$C25, Raw!$H:$H, "A03")</f>
        <v>0</v>
      </c>
      <c r="PC25" s="52">
        <f>SUMIFS(Raw!$I:$I, Raw!$A:$A, 'Calls Abandoned'!PC$14, Raw!$F:$F, 'Calls Abandoned'!$C25, Raw!$H:$H, "A03")</f>
        <v>0</v>
      </c>
      <c r="PD25" s="53">
        <f>SUMIFS(Raw!$I:$I, Raw!$A:$A, 'Calls Abandoned'!PD$14, Raw!$F:$F, 'Calls Abandoned'!$C25, Raw!$H:$H, "A03")</f>
        <v>0</v>
      </c>
      <c r="PF25" s="51">
        <f>SUMIFS(Raw!$I:$I, Raw!$A:$A, 'Calls Abandoned'!PF$14, Raw!$F:$F, 'Calls Abandoned'!$C25, Raw!$H:$H, "B02")</f>
        <v>0</v>
      </c>
      <c r="PG25" s="52">
        <f>SUMIFS(Raw!$I:$I, Raw!$A:$A, 'Calls Abandoned'!PG$14, Raw!$F:$F, 'Calls Abandoned'!$C25, Raw!$H:$H, "B02")</f>
        <v>0</v>
      </c>
      <c r="PH25" s="52">
        <f>SUMIFS(Raw!$I:$I, Raw!$A:$A, 'Calls Abandoned'!PH$14, Raw!$F:$F, 'Calls Abandoned'!$C25, Raw!$H:$H, "B02")</f>
        <v>0</v>
      </c>
      <c r="PI25" s="52">
        <f>SUMIFS(Raw!$I:$I, Raw!$A:$A, 'Calls Abandoned'!PI$14, Raw!$F:$F, 'Calls Abandoned'!$C25, Raw!$H:$H, "B02")</f>
        <v>0</v>
      </c>
      <c r="PJ25" s="52">
        <f>SUMIFS(Raw!$I:$I, Raw!$A:$A, 'Calls Abandoned'!PJ$14, Raw!$F:$F, 'Calls Abandoned'!$C25, Raw!$H:$H, "B02")</f>
        <v>0</v>
      </c>
      <c r="PK25" s="52">
        <f>SUMIFS(Raw!$I:$I, Raw!$A:$A, 'Calls Abandoned'!PK$14, Raw!$F:$F, 'Calls Abandoned'!$C25, Raw!$H:$H, "B02")</f>
        <v>0</v>
      </c>
      <c r="PL25" s="53">
        <f>SUMIFS(Raw!$I:$I, Raw!$A:$A, 'Calls Abandoned'!PL$14, Raw!$F:$F, 'Calls Abandoned'!$C25, Raw!$H:$H, "B02")</f>
        <v>0</v>
      </c>
      <c r="PM25" s="70"/>
      <c r="PN25" s="91" t="str">
        <f t="shared" si="294"/>
        <v>-</v>
      </c>
      <c r="PO25" s="92" t="str">
        <f t="shared" si="295"/>
        <v>-</v>
      </c>
      <c r="PP25" s="92" t="str">
        <f t="shared" si="296"/>
        <v>-</v>
      </c>
      <c r="PQ25" s="92" t="str">
        <f t="shared" si="297"/>
        <v>-</v>
      </c>
      <c r="PR25" s="92" t="str">
        <f t="shared" si="298"/>
        <v>-</v>
      </c>
      <c r="PS25" s="92" t="str">
        <f t="shared" si="299"/>
        <v>-</v>
      </c>
      <c r="PT25" s="93" t="str">
        <f t="shared" si="300"/>
        <v>-</v>
      </c>
      <c r="PV25" s="51">
        <f>SUMIFS(Raw!$I:$I, Raw!$A:$A, 'Calls Abandoned'!PV$14, Raw!$F:$F, 'Calls Abandoned'!$C25, Raw!$H:$H, "A03")</f>
        <v>0</v>
      </c>
      <c r="PW25" s="52">
        <f>SUMIFS(Raw!$I:$I, Raw!$A:$A, 'Calls Abandoned'!PW$14, Raw!$F:$F, 'Calls Abandoned'!$C25, Raw!$H:$H, "A03")</f>
        <v>0</v>
      </c>
      <c r="PX25" s="52">
        <f>SUMIFS(Raw!$I:$I, Raw!$A:$A, 'Calls Abandoned'!PX$14, Raw!$F:$F, 'Calls Abandoned'!$C25, Raw!$H:$H, "A03")</f>
        <v>0</v>
      </c>
      <c r="PY25" s="52">
        <f>SUMIFS(Raw!$I:$I, Raw!$A:$A, 'Calls Abandoned'!PY$14, Raw!$F:$F, 'Calls Abandoned'!$C25, Raw!$H:$H, "A03")</f>
        <v>0</v>
      </c>
      <c r="PZ25" s="52">
        <f>SUMIFS(Raw!$I:$I, Raw!$A:$A, 'Calls Abandoned'!PZ$14, Raw!$F:$F, 'Calls Abandoned'!$C25, Raw!$H:$H, "A03")</f>
        <v>0</v>
      </c>
      <c r="QA25" s="52">
        <f>SUMIFS(Raw!$I:$I, Raw!$A:$A, 'Calls Abandoned'!QA$14, Raw!$F:$F, 'Calls Abandoned'!$C25, Raw!$H:$H, "A03")</f>
        <v>0</v>
      </c>
      <c r="QB25" s="53">
        <f>SUMIFS(Raw!$I:$I, Raw!$A:$A, 'Calls Abandoned'!QB$14, Raw!$F:$F, 'Calls Abandoned'!$C25, Raw!$H:$H, "A03")</f>
        <v>0</v>
      </c>
      <c r="QD25" s="51">
        <f>SUMIFS(Raw!$I:$I, Raw!$A:$A, 'Calls Abandoned'!QD$14, Raw!$F:$F, 'Calls Abandoned'!$C25, Raw!$H:$H, "B02")</f>
        <v>0</v>
      </c>
      <c r="QE25" s="52">
        <f>SUMIFS(Raw!$I:$I, Raw!$A:$A, 'Calls Abandoned'!QE$14, Raw!$F:$F, 'Calls Abandoned'!$C25, Raw!$H:$H, "B02")</f>
        <v>0</v>
      </c>
      <c r="QF25" s="52">
        <f>SUMIFS(Raw!$I:$I, Raw!$A:$A, 'Calls Abandoned'!QF$14, Raw!$F:$F, 'Calls Abandoned'!$C25, Raw!$H:$H, "B02")</f>
        <v>0</v>
      </c>
      <c r="QG25" s="52">
        <f>SUMIFS(Raw!$I:$I, Raw!$A:$A, 'Calls Abandoned'!QG$14, Raw!$F:$F, 'Calls Abandoned'!$C25, Raw!$H:$H, "B02")</f>
        <v>0</v>
      </c>
      <c r="QH25" s="52">
        <f>SUMIFS(Raw!$I:$I, Raw!$A:$A, 'Calls Abandoned'!QH$14, Raw!$F:$F, 'Calls Abandoned'!$C25, Raw!$H:$H, "B02")</f>
        <v>0</v>
      </c>
      <c r="QI25" s="52">
        <f>SUMIFS(Raw!$I:$I, Raw!$A:$A, 'Calls Abandoned'!QI$14, Raw!$F:$F, 'Calls Abandoned'!$C25, Raw!$H:$H, "B02")</f>
        <v>0</v>
      </c>
      <c r="QJ25" s="53">
        <f>SUMIFS(Raw!$I:$I, Raw!$A:$A, 'Calls Abandoned'!QJ$14, Raw!$F:$F, 'Calls Abandoned'!$C25, Raw!$H:$H, "B02")</f>
        <v>0</v>
      </c>
      <c r="QK25" s="70"/>
      <c r="QL25" s="91" t="str">
        <f t="shared" si="301"/>
        <v>-</v>
      </c>
      <c r="QM25" s="92" t="str">
        <f t="shared" si="302"/>
        <v>-</v>
      </c>
      <c r="QN25" s="92" t="str">
        <f t="shared" si="303"/>
        <v>-</v>
      </c>
      <c r="QO25" s="92" t="str">
        <f t="shared" si="304"/>
        <v>-</v>
      </c>
      <c r="QP25" s="92" t="str">
        <f t="shared" si="305"/>
        <v>-</v>
      </c>
      <c r="QQ25" s="92" t="str">
        <f t="shared" si="306"/>
        <v>-</v>
      </c>
      <c r="QR25" s="93" t="str">
        <f t="shared" si="307"/>
        <v>-</v>
      </c>
    </row>
    <row r="26" spans="2:460" x14ac:dyDescent="0.35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11</v>
      </c>
      <c r="O26" s="52">
        <v>25</v>
      </c>
      <c r="P26" s="52">
        <v>6</v>
      </c>
      <c r="Q26" s="52">
        <v>24</v>
      </c>
      <c r="R26" s="52">
        <v>52</v>
      </c>
      <c r="S26" s="52">
        <v>52</v>
      </c>
      <c r="T26" s="53">
        <v>45</v>
      </c>
      <c r="U26" s="70"/>
      <c r="V26" s="91">
        <v>1.0710808179162609E-2</v>
      </c>
      <c r="W26" s="92">
        <v>3.1605562579013903E-2</v>
      </c>
      <c r="X26" s="92">
        <v>7.7120822622107968E-3</v>
      </c>
      <c r="Y26" s="92">
        <v>2.8268551236749116E-2</v>
      </c>
      <c r="Z26" s="92">
        <v>5.5793991416309016E-2</v>
      </c>
      <c r="AA26" s="92">
        <v>3.3397559409120106E-2</v>
      </c>
      <c r="AB26" s="93">
        <v>3.7562604340567615E-2</v>
      </c>
      <c r="AD26" s="51">
        <v>947</v>
      </c>
      <c r="AE26" s="52">
        <v>826</v>
      </c>
      <c r="AF26" s="52">
        <v>830</v>
      </c>
      <c r="AG26" s="52">
        <v>764</v>
      </c>
      <c r="AH26" s="52">
        <v>805</v>
      </c>
      <c r="AI26" s="52">
        <v>1559</v>
      </c>
      <c r="AJ26" s="53">
        <v>1392</v>
      </c>
      <c r="AL26" s="51">
        <v>23</v>
      </c>
      <c r="AM26" s="52">
        <v>22</v>
      </c>
      <c r="AN26" s="52">
        <v>18</v>
      </c>
      <c r="AO26" s="52">
        <v>37</v>
      </c>
      <c r="AP26" s="52">
        <v>49</v>
      </c>
      <c r="AQ26" s="52">
        <v>82</v>
      </c>
      <c r="AR26" s="53">
        <v>60</v>
      </c>
      <c r="AS26" s="70"/>
      <c r="AT26" s="91">
        <v>2.3711340206185566E-2</v>
      </c>
      <c r="AU26" s="92">
        <v>2.5943396226415096E-2</v>
      </c>
      <c r="AV26" s="92">
        <v>2.1226415094339621E-2</v>
      </c>
      <c r="AW26" s="92">
        <v>4.6192259675405745E-2</v>
      </c>
      <c r="AX26" s="92">
        <v>5.737704918032787E-2</v>
      </c>
      <c r="AY26" s="92">
        <v>4.9969530773918344E-2</v>
      </c>
      <c r="AZ26" s="93">
        <v>4.1322314049586778E-2</v>
      </c>
      <c r="BB26" s="51">
        <v>996</v>
      </c>
      <c r="BC26" s="52">
        <v>836</v>
      </c>
      <c r="BD26" s="52">
        <v>897</v>
      </c>
      <c r="BE26" s="52">
        <v>756</v>
      </c>
      <c r="BF26" s="52">
        <v>909</v>
      </c>
      <c r="BG26" s="52">
        <v>1492</v>
      </c>
      <c r="BH26" s="53">
        <v>1340</v>
      </c>
      <c r="BJ26" s="51">
        <v>41</v>
      </c>
      <c r="BK26" s="52">
        <v>36</v>
      </c>
      <c r="BL26" s="52">
        <v>12</v>
      </c>
      <c r="BM26" s="52">
        <v>26</v>
      </c>
      <c r="BN26" s="52">
        <v>21</v>
      </c>
      <c r="BO26" s="52">
        <v>4</v>
      </c>
      <c r="BP26" s="53">
        <v>22</v>
      </c>
      <c r="BQ26" s="70"/>
      <c r="BR26" s="91">
        <v>3.9537126325940211E-2</v>
      </c>
      <c r="BS26" s="92">
        <v>4.1284403669724773E-2</v>
      </c>
      <c r="BT26" s="92">
        <v>1.3201320132013201E-2</v>
      </c>
      <c r="BU26" s="92">
        <v>3.3248081841432228E-2</v>
      </c>
      <c r="BV26" s="92">
        <v>2.2580645161290321E-2</v>
      </c>
      <c r="BW26" s="92">
        <v>2.6737967914438501E-3</v>
      </c>
      <c r="BX26" s="93">
        <v>1.6152716593245228E-2</v>
      </c>
      <c r="BZ26" s="51">
        <v>1005</v>
      </c>
      <c r="CA26" s="52">
        <v>914</v>
      </c>
      <c r="CB26" s="52">
        <v>811</v>
      </c>
      <c r="CC26" s="52">
        <v>822</v>
      </c>
      <c r="CD26" s="52">
        <v>962</v>
      </c>
      <c r="CE26" s="52">
        <v>1693</v>
      </c>
      <c r="CF26" s="53">
        <v>1533</v>
      </c>
      <c r="CH26" s="51">
        <v>14</v>
      </c>
      <c r="CI26" s="52">
        <v>2</v>
      </c>
      <c r="CJ26" s="52">
        <v>4</v>
      </c>
      <c r="CK26" s="52">
        <v>4</v>
      </c>
      <c r="CL26" s="52">
        <v>9</v>
      </c>
      <c r="CM26" s="52">
        <v>4</v>
      </c>
      <c r="CN26" s="53">
        <v>6</v>
      </c>
      <c r="CO26" s="70"/>
      <c r="CP26" s="91">
        <v>1.3738959764474975E-2</v>
      </c>
      <c r="CQ26" s="92">
        <v>2.1834061135371178E-3</v>
      </c>
      <c r="CR26" s="92">
        <v>4.9079754601226997E-3</v>
      </c>
      <c r="CS26" s="92">
        <v>4.8426150121065378E-3</v>
      </c>
      <c r="CT26" s="92">
        <v>9.2687950566426366E-3</v>
      </c>
      <c r="CU26" s="92">
        <v>2.3571007660577489E-3</v>
      </c>
      <c r="CV26" s="93">
        <v>3.8986354775828458E-3</v>
      </c>
      <c r="CX26" s="51">
        <v>981</v>
      </c>
      <c r="CY26" s="52">
        <v>899</v>
      </c>
      <c r="CZ26" s="52">
        <v>835</v>
      </c>
      <c r="DA26" s="52">
        <v>911</v>
      </c>
      <c r="DB26" s="52">
        <v>1742</v>
      </c>
      <c r="DC26" s="52">
        <v>2271</v>
      </c>
      <c r="DD26" s="53">
        <v>1828</v>
      </c>
      <c r="DF26" s="51">
        <v>2</v>
      </c>
      <c r="DG26" s="52">
        <v>1</v>
      </c>
      <c r="DH26" s="52">
        <v>14</v>
      </c>
      <c r="DI26" s="52">
        <v>2</v>
      </c>
      <c r="DJ26" s="52">
        <v>13</v>
      </c>
      <c r="DK26" s="52">
        <v>101</v>
      </c>
      <c r="DL26" s="53">
        <v>9</v>
      </c>
      <c r="DM26" s="70"/>
      <c r="DN26" s="91">
        <v>2.0345879959308239E-3</v>
      </c>
      <c r="DO26" s="92">
        <v>1.1111111111111111E-3</v>
      </c>
      <c r="DP26" s="92">
        <v>1.6489988221436984E-2</v>
      </c>
      <c r="DQ26" s="92">
        <v>2.1905805038335158E-3</v>
      </c>
      <c r="DR26" s="92">
        <v>7.4074074074074077E-3</v>
      </c>
      <c r="DS26" s="92">
        <v>4.2580101180438451E-2</v>
      </c>
      <c r="DT26" s="93">
        <v>4.8992923244420249E-3</v>
      </c>
      <c r="DV26" s="51">
        <v>1167</v>
      </c>
      <c r="DW26" s="52">
        <v>1002</v>
      </c>
      <c r="DX26" s="52">
        <v>786</v>
      </c>
      <c r="DY26" s="52">
        <v>1229</v>
      </c>
      <c r="DZ26" s="52">
        <v>1018</v>
      </c>
      <c r="EA26" s="52">
        <v>1738</v>
      </c>
      <c r="EB26" s="53">
        <v>1473</v>
      </c>
      <c r="ED26" s="51">
        <v>17</v>
      </c>
      <c r="EE26" s="52">
        <v>19</v>
      </c>
      <c r="EF26" s="52">
        <v>4</v>
      </c>
      <c r="EG26" s="52">
        <v>4</v>
      </c>
      <c r="EH26" s="52">
        <v>25</v>
      </c>
      <c r="EI26" s="52">
        <v>10</v>
      </c>
      <c r="EJ26" s="53">
        <v>18</v>
      </c>
      <c r="EK26" s="70"/>
      <c r="EL26" s="91">
        <v>1.4358108108108109E-2</v>
      </c>
      <c r="EM26" s="92">
        <v>1.8609206660137122E-2</v>
      </c>
      <c r="EN26" s="92">
        <v>5.0632911392405064E-3</v>
      </c>
      <c r="EO26" s="92">
        <v>3.2441200324412004E-3</v>
      </c>
      <c r="EP26" s="92">
        <v>2.3969319271332695E-2</v>
      </c>
      <c r="EQ26" s="92">
        <v>5.7208237986270021E-3</v>
      </c>
      <c r="ER26" s="93">
        <v>1.2072434607645875E-2</v>
      </c>
      <c r="ET26" s="51">
        <v>942</v>
      </c>
      <c r="EU26" s="52">
        <v>829</v>
      </c>
      <c r="EV26" s="52">
        <v>905</v>
      </c>
      <c r="EW26" s="52">
        <v>901</v>
      </c>
      <c r="EX26" s="52">
        <v>848</v>
      </c>
      <c r="EY26" s="52">
        <v>1589</v>
      </c>
      <c r="EZ26" s="53">
        <v>1373</v>
      </c>
      <c r="FB26" s="51">
        <v>20</v>
      </c>
      <c r="FC26" s="52">
        <v>25</v>
      </c>
      <c r="FD26" s="52">
        <v>18</v>
      </c>
      <c r="FE26" s="52">
        <v>17</v>
      </c>
      <c r="FF26" s="52">
        <v>10</v>
      </c>
      <c r="FG26" s="52">
        <v>9</v>
      </c>
      <c r="FH26" s="53">
        <v>8</v>
      </c>
      <c r="FI26" s="70"/>
      <c r="FJ26" s="91">
        <v>2.0790020790020791E-2</v>
      </c>
      <c r="FK26" s="92">
        <v>2.9274004683840751E-2</v>
      </c>
      <c r="FL26" s="92">
        <v>1.9501625135427952E-2</v>
      </c>
      <c r="FM26" s="92">
        <v>1.8518518518518517E-2</v>
      </c>
      <c r="FN26" s="92">
        <v>1.1655011655011656E-2</v>
      </c>
      <c r="FO26" s="92">
        <v>5.6320400500625778E-3</v>
      </c>
      <c r="FP26" s="93">
        <v>5.7929036929761039E-3</v>
      </c>
      <c r="FR26" s="51">
        <v>1001</v>
      </c>
      <c r="FS26" s="52">
        <v>836</v>
      </c>
      <c r="FT26" s="52">
        <v>803</v>
      </c>
      <c r="FU26" s="52">
        <v>838</v>
      </c>
      <c r="FV26" s="52">
        <v>887</v>
      </c>
      <c r="FW26" s="52">
        <v>1529</v>
      </c>
      <c r="FX26" s="53">
        <v>1338</v>
      </c>
      <c r="FZ26" s="51">
        <v>17</v>
      </c>
      <c r="GA26" s="52">
        <v>18</v>
      </c>
      <c r="GB26" s="52">
        <v>8</v>
      </c>
      <c r="GC26" s="52">
        <v>6</v>
      </c>
      <c r="GD26" s="52">
        <v>5</v>
      </c>
      <c r="GE26" s="52">
        <v>17</v>
      </c>
      <c r="GF26" s="53">
        <v>15</v>
      </c>
      <c r="GG26" s="70"/>
      <c r="GH26" s="91">
        <v>1.6699410609037329E-2</v>
      </c>
      <c r="GI26" s="92">
        <v>2.1077283372365339E-2</v>
      </c>
      <c r="GJ26" s="92">
        <v>9.8643649815043158E-3</v>
      </c>
      <c r="GK26" s="92">
        <v>7.1090047393364926E-3</v>
      </c>
      <c r="GL26" s="92">
        <v>5.6053811659192822E-3</v>
      </c>
      <c r="GM26" s="92">
        <v>1.0996119016817595E-2</v>
      </c>
      <c r="GN26" s="93">
        <v>1.1086474501108648E-2</v>
      </c>
      <c r="GP26" s="51">
        <f>SUMIFS(Raw!$I:$I, Raw!$A:$A, 'Calls Abandoned'!GP$14, Raw!$F:$F, 'Calls Abandoned'!$C26, Raw!$H:$H, "A03")</f>
        <v>929</v>
      </c>
      <c r="GQ26" s="52">
        <f>SUMIFS(Raw!$I:$I, Raw!$A:$A, 'Calls Abandoned'!GQ$14, Raw!$F:$F, 'Calls Abandoned'!$C26, Raw!$H:$H, "A03")</f>
        <v>809</v>
      </c>
      <c r="GR26" s="52">
        <f>SUMIFS(Raw!$I:$I, Raw!$A:$A, 'Calls Abandoned'!GR$14, Raw!$F:$F, 'Calls Abandoned'!$C26, Raw!$H:$H, "A03")</f>
        <v>767</v>
      </c>
      <c r="GS26" s="52">
        <f>SUMIFS(Raw!$I:$I, Raw!$A:$A, 'Calls Abandoned'!GS$14, Raw!$F:$F, 'Calls Abandoned'!$C26, Raw!$H:$H, "A03")</f>
        <v>799</v>
      </c>
      <c r="GT26" s="52">
        <f>SUMIFS(Raw!$I:$I, Raw!$A:$A, 'Calls Abandoned'!GT$14, Raw!$F:$F, 'Calls Abandoned'!$C26, Raw!$H:$H, "A03")</f>
        <v>871</v>
      </c>
      <c r="GU26" s="52">
        <f>SUMIFS(Raw!$I:$I, Raw!$A:$A, 'Calls Abandoned'!GU$14, Raw!$F:$F, 'Calls Abandoned'!$C26, Raw!$H:$H, "A03")</f>
        <v>1418</v>
      </c>
      <c r="GV26" s="53">
        <f>SUMIFS(Raw!$I:$I, Raw!$A:$A, 'Calls Abandoned'!GV$14, Raw!$F:$F, 'Calls Abandoned'!$C26, Raw!$H:$H, "A03")</f>
        <v>1275</v>
      </c>
      <c r="GX26" s="51">
        <f>SUMIFS(Raw!$I:$I, Raw!$A:$A, 'Calls Abandoned'!GX$14, Raw!$F:$F, 'Calls Abandoned'!$C26, Raw!$H:$H, "B02")</f>
        <v>11</v>
      </c>
      <c r="GY26" s="52">
        <f>SUMIFS(Raw!$I:$I, Raw!$A:$A, 'Calls Abandoned'!GY$14, Raw!$F:$F, 'Calls Abandoned'!$C26, Raw!$H:$H, "B02")</f>
        <v>5</v>
      </c>
      <c r="GZ26" s="52">
        <f>SUMIFS(Raw!$I:$I, Raw!$A:$A, 'Calls Abandoned'!GZ$14, Raw!$F:$F, 'Calls Abandoned'!$C26, Raw!$H:$H, "B02")</f>
        <v>6</v>
      </c>
      <c r="HA26" s="52">
        <f>SUMIFS(Raw!$I:$I, Raw!$A:$A, 'Calls Abandoned'!HA$14, Raw!$F:$F, 'Calls Abandoned'!$C26, Raw!$H:$H, "B02")</f>
        <v>9</v>
      </c>
      <c r="HB26" s="52">
        <f>SUMIFS(Raw!$I:$I, Raw!$A:$A, 'Calls Abandoned'!HB$14, Raw!$F:$F, 'Calls Abandoned'!$C26, Raw!$H:$H, "B02")</f>
        <v>31</v>
      </c>
      <c r="HC26" s="52">
        <f>SUMIFS(Raw!$I:$I, Raw!$A:$A, 'Calls Abandoned'!HC$14, Raw!$F:$F, 'Calls Abandoned'!$C26, Raw!$H:$H, "B02")</f>
        <v>10</v>
      </c>
      <c r="HD26" s="53">
        <f>SUMIFS(Raw!$I:$I, Raw!$A:$A, 'Calls Abandoned'!HD$14, Raw!$F:$F, 'Calls Abandoned'!$C26, Raw!$H:$H, "B02")</f>
        <v>8</v>
      </c>
      <c r="HE26" s="70"/>
      <c r="HF26" s="91">
        <f t="shared" si="231"/>
        <v>1.1702127659574468E-2</v>
      </c>
      <c r="HG26" s="92">
        <f t="shared" si="232"/>
        <v>6.1425061425061421E-3</v>
      </c>
      <c r="HH26" s="92">
        <f t="shared" si="233"/>
        <v>7.7619663648124193E-3</v>
      </c>
      <c r="HI26" s="92">
        <f t="shared" si="234"/>
        <v>1.1138613861386138E-2</v>
      </c>
      <c r="HJ26" s="92">
        <f t="shared" si="235"/>
        <v>3.4368070953436809E-2</v>
      </c>
      <c r="HK26" s="92">
        <f t="shared" si="236"/>
        <v>7.0028011204481795E-3</v>
      </c>
      <c r="HL26" s="93">
        <f t="shared" si="237"/>
        <v>6.2353858144972721E-3</v>
      </c>
      <c r="HN26" s="51">
        <f>SUMIFS(Raw!$I:$I, Raw!$A:$A, 'Calls Abandoned'!HN$14, Raw!$F:$F, 'Calls Abandoned'!$C26, Raw!$H:$H, "A03")</f>
        <v>0</v>
      </c>
      <c r="HO26" s="52">
        <f>SUMIFS(Raw!$I:$I, Raw!$A:$A, 'Calls Abandoned'!HO$14, Raw!$F:$F, 'Calls Abandoned'!$C26, Raw!$H:$H, "A03")</f>
        <v>0</v>
      </c>
      <c r="HP26" s="52">
        <f>SUMIFS(Raw!$I:$I, Raw!$A:$A, 'Calls Abandoned'!HP$14, Raw!$F:$F, 'Calls Abandoned'!$C26, Raw!$H:$H, "A03")</f>
        <v>0</v>
      </c>
      <c r="HQ26" s="52">
        <f>SUMIFS(Raw!$I:$I, Raw!$A:$A, 'Calls Abandoned'!HQ$14, Raw!$F:$F, 'Calls Abandoned'!$C26, Raw!$H:$H, "A03")</f>
        <v>0</v>
      </c>
      <c r="HR26" s="52">
        <f>SUMIFS(Raw!$I:$I, Raw!$A:$A, 'Calls Abandoned'!HR$14, Raw!$F:$F, 'Calls Abandoned'!$C26, Raw!$H:$H, "A03")</f>
        <v>0</v>
      </c>
      <c r="HS26" s="52">
        <f>SUMIFS(Raw!$I:$I, Raw!$A:$A, 'Calls Abandoned'!HS$14, Raw!$F:$F, 'Calls Abandoned'!$C26, Raw!$H:$H, "A03")</f>
        <v>0</v>
      </c>
      <c r="HT26" s="53">
        <f>SUMIFS(Raw!$I:$I, Raw!$A:$A, 'Calls Abandoned'!HT$14, Raw!$F:$F, 'Calls Abandoned'!$C26, Raw!$H:$H, "A03")</f>
        <v>0</v>
      </c>
      <c r="HV26" s="51">
        <f>SUMIFS(Raw!$I:$I, Raw!$A:$A, 'Calls Abandoned'!HV$14, Raw!$F:$F, 'Calls Abandoned'!$C26, Raw!$H:$H, "B02")</f>
        <v>0</v>
      </c>
      <c r="HW26" s="52">
        <f>SUMIFS(Raw!$I:$I, Raw!$A:$A, 'Calls Abandoned'!HW$14, Raw!$F:$F, 'Calls Abandoned'!$C26, Raw!$H:$H, "B02")</f>
        <v>0</v>
      </c>
      <c r="HX26" s="52">
        <f>SUMIFS(Raw!$I:$I, Raw!$A:$A, 'Calls Abandoned'!HX$14, Raw!$F:$F, 'Calls Abandoned'!$C26, Raw!$H:$H, "B02")</f>
        <v>0</v>
      </c>
      <c r="HY26" s="52">
        <f>SUMIFS(Raw!$I:$I, Raw!$A:$A, 'Calls Abandoned'!HY$14, Raw!$F:$F, 'Calls Abandoned'!$C26, Raw!$H:$H, "B02")</f>
        <v>0</v>
      </c>
      <c r="HZ26" s="52">
        <f>SUMIFS(Raw!$I:$I, Raw!$A:$A, 'Calls Abandoned'!HZ$14, Raw!$F:$F, 'Calls Abandoned'!$C26, Raw!$H:$H, "B02")</f>
        <v>0</v>
      </c>
      <c r="IA26" s="52">
        <f>SUMIFS(Raw!$I:$I, Raw!$A:$A, 'Calls Abandoned'!IA$14, Raw!$F:$F, 'Calls Abandoned'!$C26, Raw!$H:$H, "B02")</f>
        <v>0</v>
      </c>
      <c r="IB26" s="53">
        <f>SUMIFS(Raw!$I:$I, Raw!$A:$A, 'Calls Abandoned'!IB$14, Raw!$F:$F, 'Calls Abandoned'!$C26, Raw!$H:$H, "B02")</f>
        <v>0</v>
      </c>
      <c r="IC26" s="70"/>
      <c r="ID26" s="91" t="str">
        <f t="shared" si="238"/>
        <v>-</v>
      </c>
      <c r="IE26" s="92" t="str">
        <f t="shared" si="239"/>
        <v>-</v>
      </c>
      <c r="IF26" s="92" t="str">
        <f t="shared" si="240"/>
        <v>-</v>
      </c>
      <c r="IG26" s="92" t="str">
        <f t="shared" si="241"/>
        <v>-</v>
      </c>
      <c r="IH26" s="92" t="str">
        <f t="shared" si="242"/>
        <v>-</v>
      </c>
      <c r="II26" s="92" t="str">
        <f t="shared" si="243"/>
        <v>-</v>
      </c>
      <c r="IJ26" s="93" t="str">
        <f t="shared" si="244"/>
        <v>-</v>
      </c>
      <c r="IL26" s="51">
        <f>SUMIFS(Raw!$I:$I, Raw!$A:$A, 'Calls Abandoned'!IL$14, Raw!$F:$F, 'Calls Abandoned'!$C26, Raw!$H:$H, "A03")</f>
        <v>0</v>
      </c>
      <c r="IM26" s="52">
        <f>SUMIFS(Raw!$I:$I, Raw!$A:$A, 'Calls Abandoned'!IM$14, Raw!$F:$F, 'Calls Abandoned'!$C26, Raw!$H:$H, "A03")</f>
        <v>0</v>
      </c>
      <c r="IN26" s="52">
        <f>SUMIFS(Raw!$I:$I, Raw!$A:$A, 'Calls Abandoned'!IN$14, Raw!$F:$F, 'Calls Abandoned'!$C26, Raw!$H:$H, "A03")</f>
        <v>0</v>
      </c>
      <c r="IO26" s="52">
        <f>SUMIFS(Raw!$I:$I, Raw!$A:$A, 'Calls Abandoned'!IO$14, Raw!$F:$F, 'Calls Abandoned'!$C26, Raw!$H:$H, "A03")</f>
        <v>0</v>
      </c>
      <c r="IP26" s="52">
        <f>SUMIFS(Raw!$I:$I, Raw!$A:$A, 'Calls Abandoned'!IP$14, Raw!$F:$F, 'Calls Abandoned'!$C26, Raw!$H:$H, "A03")</f>
        <v>0</v>
      </c>
      <c r="IQ26" s="52">
        <f>SUMIFS(Raw!$I:$I, Raw!$A:$A, 'Calls Abandoned'!IQ$14, Raw!$F:$F, 'Calls Abandoned'!$C26, Raw!$H:$H, "A03")</f>
        <v>0</v>
      </c>
      <c r="IR26" s="53">
        <f>SUMIFS(Raw!$I:$I, Raw!$A:$A, 'Calls Abandoned'!IR$14, Raw!$F:$F, 'Calls Abandoned'!$C26, Raw!$H:$H, "A03")</f>
        <v>0</v>
      </c>
      <c r="IT26" s="51">
        <f>SUMIFS(Raw!$I:$I, Raw!$A:$A, 'Calls Abandoned'!IT$14, Raw!$F:$F, 'Calls Abandoned'!$C26, Raw!$H:$H, "B02")</f>
        <v>0</v>
      </c>
      <c r="IU26" s="52">
        <f>SUMIFS(Raw!$I:$I, Raw!$A:$A, 'Calls Abandoned'!IU$14, Raw!$F:$F, 'Calls Abandoned'!$C26, Raw!$H:$H, "B02")</f>
        <v>0</v>
      </c>
      <c r="IV26" s="52">
        <f>SUMIFS(Raw!$I:$I, Raw!$A:$A, 'Calls Abandoned'!IV$14, Raw!$F:$F, 'Calls Abandoned'!$C26, Raw!$H:$H, "B02")</f>
        <v>0</v>
      </c>
      <c r="IW26" s="52">
        <f>SUMIFS(Raw!$I:$I, Raw!$A:$A, 'Calls Abandoned'!IW$14, Raw!$F:$F, 'Calls Abandoned'!$C26, Raw!$H:$H, "B02")</f>
        <v>0</v>
      </c>
      <c r="IX26" s="52">
        <f>SUMIFS(Raw!$I:$I, Raw!$A:$A, 'Calls Abandoned'!IX$14, Raw!$F:$F, 'Calls Abandoned'!$C26, Raw!$H:$H, "B02")</f>
        <v>0</v>
      </c>
      <c r="IY26" s="52">
        <f>SUMIFS(Raw!$I:$I, Raw!$A:$A, 'Calls Abandoned'!IY$14, Raw!$F:$F, 'Calls Abandoned'!$C26, Raw!$H:$H, "B02")</f>
        <v>0</v>
      </c>
      <c r="IZ26" s="53">
        <f>SUMIFS(Raw!$I:$I, Raw!$A:$A, 'Calls Abandoned'!IZ$14, Raw!$F:$F, 'Calls Abandoned'!$C26, Raw!$H:$H, "B02")</f>
        <v>0</v>
      </c>
      <c r="JA26" s="70"/>
      <c r="JB26" s="91" t="str">
        <f t="shared" si="245"/>
        <v>-</v>
      </c>
      <c r="JC26" s="92" t="str">
        <f t="shared" si="246"/>
        <v>-</v>
      </c>
      <c r="JD26" s="92" t="str">
        <f t="shared" si="247"/>
        <v>-</v>
      </c>
      <c r="JE26" s="92" t="str">
        <f t="shared" si="248"/>
        <v>-</v>
      </c>
      <c r="JF26" s="92" t="str">
        <f t="shared" si="249"/>
        <v>-</v>
      </c>
      <c r="JG26" s="92" t="str">
        <f t="shared" si="250"/>
        <v>-</v>
      </c>
      <c r="JH26" s="93" t="str">
        <f t="shared" si="251"/>
        <v>-</v>
      </c>
      <c r="JJ26" s="51">
        <f>SUMIFS(Raw!$I:$I, Raw!$A:$A, 'Calls Abandoned'!JJ$14, Raw!$F:$F, 'Calls Abandoned'!$C26, Raw!$H:$H, "A03")</f>
        <v>0</v>
      </c>
      <c r="JK26" s="52">
        <f>SUMIFS(Raw!$I:$I, Raw!$A:$A, 'Calls Abandoned'!JK$14, Raw!$F:$F, 'Calls Abandoned'!$C26, Raw!$H:$H, "A03")</f>
        <v>0</v>
      </c>
      <c r="JL26" s="52">
        <f>SUMIFS(Raw!$I:$I, Raw!$A:$A, 'Calls Abandoned'!JL$14, Raw!$F:$F, 'Calls Abandoned'!$C26, Raw!$H:$H, "A03")</f>
        <v>0</v>
      </c>
      <c r="JM26" s="52">
        <f>SUMIFS(Raw!$I:$I, Raw!$A:$A, 'Calls Abandoned'!JM$14, Raw!$F:$F, 'Calls Abandoned'!$C26, Raw!$H:$H, "A03")</f>
        <v>0</v>
      </c>
      <c r="JN26" s="52">
        <f>SUMIFS(Raw!$I:$I, Raw!$A:$A, 'Calls Abandoned'!JN$14, Raw!$F:$F, 'Calls Abandoned'!$C26, Raw!$H:$H, "A03")</f>
        <v>0</v>
      </c>
      <c r="JO26" s="52">
        <f>SUMIFS(Raw!$I:$I, Raw!$A:$A, 'Calls Abandoned'!JO$14, Raw!$F:$F, 'Calls Abandoned'!$C26, Raw!$H:$H, "A03")</f>
        <v>0</v>
      </c>
      <c r="JP26" s="53">
        <f>SUMIFS(Raw!$I:$I, Raw!$A:$A, 'Calls Abandoned'!JP$14, Raw!$F:$F, 'Calls Abandoned'!$C26, Raw!$H:$H, "A03")</f>
        <v>0</v>
      </c>
      <c r="JR26" s="51">
        <f>SUMIFS(Raw!$I:$I, Raw!$A:$A, 'Calls Abandoned'!JR$14, Raw!$F:$F, 'Calls Abandoned'!$C26, Raw!$H:$H, "B02")</f>
        <v>0</v>
      </c>
      <c r="JS26" s="52">
        <f>SUMIFS(Raw!$I:$I, Raw!$A:$A, 'Calls Abandoned'!JS$14, Raw!$F:$F, 'Calls Abandoned'!$C26, Raw!$H:$H, "B02")</f>
        <v>0</v>
      </c>
      <c r="JT26" s="52">
        <f>SUMIFS(Raw!$I:$I, Raw!$A:$A, 'Calls Abandoned'!JT$14, Raw!$F:$F, 'Calls Abandoned'!$C26, Raw!$H:$H, "B02")</f>
        <v>0</v>
      </c>
      <c r="JU26" s="52">
        <f>SUMIFS(Raw!$I:$I, Raw!$A:$A, 'Calls Abandoned'!JU$14, Raw!$F:$F, 'Calls Abandoned'!$C26, Raw!$H:$H, "B02")</f>
        <v>0</v>
      </c>
      <c r="JV26" s="52">
        <f>SUMIFS(Raw!$I:$I, Raw!$A:$A, 'Calls Abandoned'!JV$14, Raw!$F:$F, 'Calls Abandoned'!$C26, Raw!$H:$H, "B02")</f>
        <v>0</v>
      </c>
      <c r="JW26" s="52">
        <f>SUMIFS(Raw!$I:$I, Raw!$A:$A, 'Calls Abandoned'!JW$14, Raw!$F:$F, 'Calls Abandoned'!$C26, Raw!$H:$H, "B02")</f>
        <v>0</v>
      </c>
      <c r="JX26" s="53">
        <f>SUMIFS(Raw!$I:$I, Raw!$A:$A, 'Calls Abandoned'!JX$14, Raw!$F:$F, 'Calls Abandoned'!$C26, Raw!$H:$H, "B02")</f>
        <v>0</v>
      </c>
      <c r="JY26" s="70"/>
      <c r="JZ26" s="91" t="str">
        <f t="shared" si="252"/>
        <v>-</v>
      </c>
      <c r="KA26" s="92" t="str">
        <f t="shared" si="253"/>
        <v>-</v>
      </c>
      <c r="KB26" s="92" t="str">
        <f t="shared" si="254"/>
        <v>-</v>
      </c>
      <c r="KC26" s="92" t="str">
        <f t="shared" si="255"/>
        <v>-</v>
      </c>
      <c r="KD26" s="92" t="str">
        <f t="shared" si="256"/>
        <v>-</v>
      </c>
      <c r="KE26" s="92" t="str">
        <f t="shared" si="257"/>
        <v>-</v>
      </c>
      <c r="KF26" s="93" t="str">
        <f t="shared" si="258"/>
        <v>-</v>
      </c>
      <c r="KH26" s="51">
        <f>SUMIFS(Raw!$I:$I, Raw!$A:$A, 'Calls Abandoned'!KH$14, Raw!$F:$F, 'Calls Abandoned'!$C26, Raw!$H:$H, "A03")</f>
        <v>0</v>
      </c>
      <c r="KI26" s="52">
        <f>SUMIFS(Raw!$I:$I, Raw!$A:$A, 'Calls Abandoned'!KI$14, Raw!$F:$F, 'Calls Abandoned'!$C26, Raw!$H:$H, "A03")</f>
        <v>0</v>
      </c>
      <c r="KJ26" s="52">
        <f>SUMIFS(Raw!$I:$I, Raw!$A:$A, 'Calls Abandoned'!KJ$14, Raw!$F:$F, 'Calls Abandoned'!$C26, Raw!$H:$H, "A03")</f>
        <v>0</v>
      </c>
      <c r="KK26" s="52">
        <f>SUMIFS(Raw!$I:$I, Raw!$A:$A, 'Calls Abandoned'!KK$14, Raw!$F:$F, 'Calls Abandoned'!$C26, Raw!$H:$H, "A03")</f>
        <v>0</v>
      </c>
      <c r="KL26" s="52">
        <f>SUMIFS(Raw!$I:$I, Raw!$A:$A, 'Calls Abandoned'!KL$14, Raw!$F:$F, 'Calls Abandoned'!$C26, Raw!$H:$H, "A03")</f>
        <v>0</v>
      </c>
      <c r="KM26" s="52">
        <f>SUMIFS(Raw!$I:$I, Raw!$A:$A, 'Calls Abandoned'!KM$14, Raw!$F:$F, 'Calls Abandoned'!$C26, Raw!$H:$H, "A03")</f>
        <v>0</v>
      </c>
      <c r="KN26" s="53">
        <f>SUMIFS(Raw!$I:$I, Raw!$A:$A, 'Calls Abandoned'!KN$14, Raw!$F:$F, 'Calls Abandoned'!$C26, Raw!$H:$H, "A03")</f>
        <v>0</v>
      </c>
      <c r="KP26" s="51">
        <f>SUMIFS(Raw!$I:$I, Raw!$A:$A, 'Calls Abandoned'!KP$14, Raw!$F:$F, 'Calls Abandoned'!$C26, Raw!$H:$H, "B02")</f>
        <v>0</v>
      </c>
      <c r="KQ26" s="52">
        <f>SUMIFS(Raw!$I:$I, Raw!$A:$A, 'Calls Abandoned'!KQ$14, Raw!$F:$F, 'Calls Abandoned'!$C26, Raw!$H:$H, "B02")</f>
        <v>0</v>
      </c>
      <c r="KR26" s="52">
        <f>SUMIFS(Raw!$I:$I, Raw!$A:$A, 'Calls Abandoned'!KR$14, Raw!$F:$F, 'Calls Abandoned'!$C26, Raw!$H:$H, "B02")</f>
        <v>0</v>
      </c>
      <c r="KS26" s="52">
        <f>SUMIFS(Raw!$I:$I, Raw!$A:$A, 'Calls Abandoned'!KS$14, Raw!$F:$F, 'Calls Abandoned'!$C26, Raw!$H:$H, "B02")</f>
        <v>0</v>
      </c>
      <c r="KT26" s="52">
        <f>SUMIFS(Raw!$I:$I, Raw!$A:$A, 'Calls Abandoned'!KT$14, Raw!$F:$F, 'Calls Abandoned'!$C26, Raw!$H:$H, "B02")</f>
        <v>0</v>
      </c>
      <c r="KU26" s="52">
        <f>SUMIFS(Raw!$I:$I, Raw!$A:$A, 'Calls Abandoned'!KU$14, Raw!$F:$F, 'Calls Abandoned'!$C26, Raw!$H:$H, "B02")</f>
        <v>0</v>
      </c>
      <c r="KV26" s="53">
        <f>SUMIFS(Raw!$I:$I, Raw!$A:$A, 'Calls Abandoned'!KV$14, Raw!$F:$F, 'Calls Abandoned'!$C26, Raw!$H:$H, "B02")</f>
        <v>0</v>
      </c>
      <c r="KW26" s="70"/>
      <c r="KX26" s="91" t="str">
        <f t="shared" si="259"/>
        <v>-</v>
      </c>
      <c r="KY26" s="92" t="str">
        <f t="shared" si="260"/>
        <v>-</v>
      </c>
      <c r="KZ26" s="92" t="str">
        <f t="shared" si="261"/>
        <v>-</v>
      </c>
      <c r="LA26" s="92" t="str">
        <f t="shared" si="262"/>
        <v>-</v>
      </c>
      <c r="LB26" s="92" t="str">
        <f t="shared" si="263"/>
        <v>-</v>
      </c>
      <c r="LC26" s="92" t="str">
        <f t="shared" si="264"/>
        <v>-</v>
      </c>
      <c r="LD26" s="93" t="str">
        <f t="shared" si="265"/>
        <v>-</v>
      </c>
      <c r="LF26" s="51">
        <f>SUMIFS(Raw!$I:$I, Raw!$A:$A, 'Calls Abandoned'!LF$14, Raw!$F:$F, 'Calls Abandoned'!$C26, Raw!$H:$H, "A03")</f>
        <v>0</v>
      </c>
      <c r="LG26" s="52">
        <f>SUMIFS(Raw!$I:$I, Raw!$A:$A, 'Calls Abandoned'!LG$14, Raw!$F:$F, 'Calls Abandoned'!$C26, Raw!$H:$H, "A03")</f>
        <v>0</v>
      </c>
      <c r="LH26" s="52">
        <f>SUMIFS(Raw!$I:$I, Raw!$A:$A, 'Calls Abandoned'!LH$14, Raw!$F:$F, 'Calls Abandoned'!$C26, Raw!$H:$H, "A03")</f>
        <v>0</v>
      </c>
      <c r="LI26" s="52">
        <f>SUMIFS(Raw!$I:$I, Raw!$A:$A, 'Calls Abandoned'!LI$14, Raw!$F:$F, 'Calls Abandoned'!$C26, Raw!$H:$H, "A03")</f>
        <v>0</v>
      </c>
      <c r="LJ26" s="52">
        <f>SUMIFS(Raw!$I:$I, Raw!$A:$A, 'Calls Abandoned'!LJ$14, Raw!$F:$F, 'Calls Abandoned'!$C26, Raw!$H:$H, "A03")</f>
        <v>0</v>
      </c>
      <c r="LK26" s="52">
        <f>SUMIFS(Raw!$I:$I, Raw!$A:$A, 'Calls Abandoned'!LK$14, Raw!$F:$F, 'Calls Abandoned'!$C26, Raw!$H:$H, "A03")</f>
        <v>0</v>
      </c>
      <c r="LL26" s="53">
        <f>SUMIFS(Raw!$I:$I, Raw!$A:$A, 'Calls Abandoned'!LL$14, Raw!$F:$F, 'Calls Abandoned'!$C26, Raw!$H:$H, "A03")</f>
        <v>0</v>
      </c>
      <c r="LN26" s="51">
        <f>SUMIFS(Raw!$I:$I, Raw!$A:$A, 'Calls Abandoned'!LN$14, Raw!$F:$F, 'Calls Abandoned'!$C26, Raw!$H:$H, "B02")</f>
        <v>0</v>
      </c>
      <c r="LO26" s="52">
        <f>SUMIFS(Raw!$I:$I, Raw!$A:$A, 'Calls Abandoned'!LO$14, Raw!$F:$F, 'Calls Abandoned'!$C26, Raw!$H:$H, "B02")</f>
        <v>0</v>
      </c>
      <c r="LP26" s="52">
        <f>SUMIFS(Raw!$I:$I, Raw!$A:$A, 'Calls Abandoned'!LP$14, Raw!$F:$F, 'Calls Abandoned'!$C26, Raw!$H:$H, "B02")</f>
        <v>0</v>
      </c>
      <c r="LQ26" s="52">
        <f>SUMIFS(Raw!$I:$I, Raw!$A:$A, 'Calls Abandoned'!LQ$14, Raw!$F:$F, 'Calls Abandoned'!$C26, Raw!$H:$H, "B02")</f>
        <v>0</v>
      </c>
      <c r="LR26" s="52">
        <f>SUMIFS(Raw!$I:$I, Raw!$A:$A, 'Calls Abandoned'!LR$14, Raw!$F:$F, 'Calls Abandoned'!$C26, Raw!$H:$H, "B02")</f>
        <v>0</v>
      </c>
      <c r="LS26" s="52">
        <f>SUMIFS(Raw!$I:$I, Raw!$A:$A, 'Calls Abandoned'!LS$14, Raw!$F:$F, 'Calls Abandoned'!$C26, Raw!$H:$H, "B02")</f>
        <v>0</v>
      </c>
      <c r="LT26" s="53">
        <f>SUMIFS(Raw!$I:$I, Raw!$A:$A, 'Calls Abandoned'!LT$14, Raw!$F:$F, 'Calls Abandoned'!$C26, Raw!$H:$H, "B02")</f>
        <v>0</v>
      </c>
      <c r="LU26" s="70"/>
      <c r="LV26" s="91" t="str">
        <f t="shared" si="266"/>
        <v>-</v>
      </c>
      <c r="LW26" s="92" t="str">
        <f t="shared" si="267"/>
        <v>-</v>
      </c>
      <c r="LX26" s="92" t="str">
        <f t="shared" si="268"/>
        <v>-</v>
      </c>
      <c r="LY26" s="92" t="str">
        <f t="shared" si="269"/>
        <v>-</v>
      </c>
      <c r="LZ26" s="92" t="str">
        <f t="shared" si="270"/>
        <v>-</v>
      </c>
      <c r="MA26" s="92" t="str">
        <f t="shared" si="271"/>
        <v>-</v>
      </c>
      <c r="MB26" s="93" t="str">
        <f t="shared" si="272"/>
        <v>-</v>
      </c>
      <c r="MD26" s="51">
        <f>SUMIFS(Raw!$I:$I, Raw!$A:$A, 'Calls Abandoned'!MD$14, Raw!$F:$F, 'Calls Abandoned'!$C26, Raw!$H:$H, "A03")</f>
        <v>0</v>
      </c>
      <c r="ME26" s="52">
        <f>SUMIFS(Raw!$I:$I, Raw!$A:$A, 'Calls Abandoned'!ME$14, Raw!$F:$F, 'Calls Abandoned'!$C26, Raw!$H:$H, "A03")</f>
        <v>0</v>
      </c>
      <c r="MF26" s="52">
        <f>SUMIFS(Raw!$I:$I, Raw!$A:$A, 'Calls Abandoned'!MF$14, Raw!$F:$F, 'Calls Abandoned'!$C26, Raw!$H:$H, "A03")</f>
        <v>0</v>
      </c>
      <c r="MG26" s="52">
        <f>SUMIFS(Raw!$I:$I, Raw!$A:$A, 'Calls Abandoned'!MG$14, Raw!$F:$F, 'Calls Abandoned'!$C26, Raw!$H:$H, "A03")</f>
        <v>0</v>
      </c>
      <c r="MH26" s="52">
        <f>SUMIFS(Raw!$I:$I, Raw!$A:$A, 'Calls Abandoned'!MH$14, Raw!$F:$F, 'Calls Abandoned'!$C26, Raw!$H:$H, "A03")</f>
        <v>0</v>
      </c>
      <c r="MI26" s="52">
        <f>SUMIFS(Raw!$I:$I, Raw!$A:$A, 'Calls Abandoned'!MI$14, Raw!$F:$F, 'Calls Abandoned'!$C26, Raw!$H:$H, "A03")</f>
        <v>0</v>
      </c>
      <c r="MJ26" s="53">
        <f>SUMIFS(Raw!$I:$I, Raw!$A:$A, 'Calls Abandoned'!MJ$14, Raw!$F:$F, 'Calls Abandoned'!$C26, Raw!$H:$H, "A03")</f>
        <v>0</v>
      </c>
      <c r="ML26" s="51">
        <f>SUMIFS(Raw!$I:$I, Raw!$A:$A, 'Calls Abandoned'!ML$14, Raw!$F:$F, 'Calls Abandoned'!$C26, Raw!$H:$H, "B02")</f>
        <v>0</v>
      </c>
      <c r="MM26" s="52">
        <f>SUMIFS(Raw!$I:$I, Raw!$A:$A, 'Calls Abandoned'!MM$14, Raw!$F:$F, 'Calls Abandoned'!$C26, Raw!$H:$H, "B02")</f>
        <v>0</v>
      </c>
      <c r="MN26" s="52">
        <f>SUMIFS(Raw!$I:$I, Raw!$A:$A, 'Calls Abandoned'!MN$14, Raw!$F:$F, 'Calls Abandoned'!$C26, Raw!$H:$H, "B02")</f>
        <v>0</v>
      </c>
      <c r="MO26" s="52">
        <f>SUMIFS(Raw!$I:$I, Raw!$A:$A, 'Calls Abandoned'!MO$14, Raw!$F:$F, 'Calls Abandoned'!$C26, Raw!$H:$H, "B02")</f>
        <v>0</v>
      </c>
      <c r="MP26" s="52">
        <f>SUMIFS(Raw!$I:$I, Raw!$A:$A, 'Calls Abandoned'!MP$14, Raw!$F:$F, 'Calls Abandoned'!$C26, Raw!$H:$H, "B02")</f>
        <v>0</v>
      </c>
      <c r="MQ26" s="52">
        <f>SUMIFS(Raw!$I:$I, Raw!$A:$A, 'Calls Abandoned'!MQ$14, Raw!$F:$F, 'Calls Abandoned'!$C26, Raw!$H:$H, "B02")</f>
        <v>0</v>
      </c>
      <c r="MR26" s="53">
        <f>SUMIFS(Raw!$I:$I, Raw!$A:$A, 'Calls Abandoned'!MR$14, Raw!$F:$F, 'Calls Abandoned'!$C26, Raw!$H:$H, "B02")</f>
        <v>0</v>
      </c>
      <c r="MS26" s="70"/>
      <c r="MT26" s="91" t="str">
        <f t="shared" si="273"/>
        <v>-</v>
      </c>
      <c r="MU26" s="92" t="str">
        <f t="shared" si="274"/>
        <v>-</v>
      </c>
      <c r="MV26" s="92" t="str">
        <f t="shared" si="275"/>
        <v>-</v>
      </c>
      <c r="MW26" s="92" t="str">
        <f t="shared" si="276"/>
        <v>-</v>
      </c>
      <c r="MX26" s="92" t="str">
        <f t="shared" si="277"/>
        <v>-</v>
      </c>
      <c r="MY26" s="92" t="str">
        <f t="shared" si="278"/>
        <v>-</v>
      </c>
      <c r="MZ26" s="93" t="str">
        <f t="shared" si="279"/>
        <v>-</v>
      </c>
      <c r="NB26" s="51">
        <f>SUMIFS(Raw!$I:$I, Raw!$A:$A, 'Calls Abandoned'!NB$14, Raw!$F:$F, 'Calls Abandoned'!$C26, Raw!$H:$H, "A03")</f>
        <v>0</v>
      </c>
      <c r="NC26" s="52">
        <f>SUMIFS(Raw!$I:$I, Raw!$A:$A, 'Calls Abandoned'!NC$14, Raw!$F:$F, 'Calls Abandoned'!$C26, Raw!$H:$H, "A03")</f>
        <v>0</v>
      </c>
      <c r="ND26" s="52">
        <f>SUMIFS(Raw!$I:$I, Raw!$A:$A, 'Calls Abandoned'!ND$14, Raw!$F:$F, 'Calls Abandoned'!$C26, Raw!$H:$H, "A03")</f>
        <v>0</v>
      </c>
      <c r="NE26" s="52">
        <f>SUMIFS(Raw!$I:$I, Raw!$A:$A, 'Calls Abandoned'!NE$14, Raw!$F:$F, 'Calls Abandoned'!$C26, Raw!$H:$H, "A03")</f>
        <v>0</v>
      </c>
      <c r="NF26" s="52">
        <f>SUMIFS(Raw!$I:$I, Raw!$A:$A, 'Calls Abandoned'!NF$14, Raw!$F:$F, 'Calls Abandoned'!$C26, Raw!$H:$H, "A03")</f>
        <v>0</v>
      </c>
      <c r="NG26" s="52">
        <f>SUMIFS(Raw!$I:$I, Raw!$A:$A, 'Calls Abandoned'!NG$14, Raw!$F:$F, 'Calls Abandoned'!$C26, Raw!$H:$H, "A03")</f>
        <v>0</v>
      </c>
      <c r="NH26" s="53">
        <f>SUMIFS(Raw!$I:$I, Raw!$A:$A, 'Calls Abandoned'!NH$14, Raw!$F:$F, 'Calls Abandoned'!$C26, Raw!$H:$H, "A03")</f>
        <v>0</v>
      </c>
      <c r="NJ26" s="51">
        <f>SUMIFS(Raw!$I:$I, Raw!$A:$A, 'Calls Abandoned'!NJ$14, Raw!$F:$F, 'Calls Abandoned'!$C26, Raw!$H:$H, "B02")</f>
        <v>0</v>
      </c>
      <c r="NK26" s="52">
        <f>SUMIFS(Raw!$I:$I, Raw!$A:$A, 'Calls Abandoned'!NK$14, Raw!$F:$F, 'Calls Abandoned'!$C26, Raw!$H:$H, "B02")</f>
        <v>0</v>
      </c>
      <c r="NL26" s="52">
        <f>SUMIFS(Raw!$I:$I, Raw!$A:$A, 'Calls Abandoned'!NL$14, Raw!$F:$F, 'Calls Abandoned'!$C26, Raw!$H:$H, "B02")</f>
        <v>0</v>
      </c>
      <c r="NM26" s="52">
        <f>SUMIFS(Raw!$I:$I, Raw!$A:$A, 'Calls Abandoned'!NM$14, Raw!$F:$F, 'Calls Abandoned'!$C26, Raw!$H:$H, "B02")</f>
        <v>0</v>
      </c>
      <c r="NN26" s="52">
        <f>SUMIFS(Raw!$I:$I, Raw!$A:$A, 'Calls Abandoned'!NN$14, Raw!$F:$F, 'Calls Abandoned'!$C26, Raw!$H:$H, "B02")</f>
        <v>0</v>
      </c>
      <c r="NO26" s="52">
        <f>SUMIFS(Raw!$I:$I, Raw!$A:$A, 'Calls Abandoned'!NO$14, Raw!$F:$F, 'Calls Abandoned'!$C26, Raw!$H:$H, "B02")</f>
        <v>0</v>
      </c>
      <c r="NP26" s="53">
        <f>SUMIFS(Raw!$I:$I, Raw!$A:$A, 'Calls Abandoned'!NP$14, Raw!$F:$F, 'Calls Abandoned'!$C26, Raw!$H:$H, "B02")</f>
        <v>0</v>
      </c>
      <c r="NQ26" s="70"/>
      <c r="NR26" s="91" t="str">
        <f t="shared" si="280"/>
        <v>-</v>
      </c>
      <c r="NS26" s="92" t="str">
        <f t="shared" si="281"/>
        <v>-</v>
      </c>
      <c r="NT26" s="92" t="str">
        <f t="shared" si="282"/>
        <v>-</v>
      </c>
      <c r="NU26" s="92" t="str">
        <f t="shared" si="283"/>
        <v>-</v>
      </c>
      <c r="NV26" s="92" t="str">
        <f t="shared" si="284"/>
        <v>-</v>
      </c>
      <c r="NW26" s="92" t="str">
        <f t="shared" si="285"/>
        <v>-</v>
      </c>
      <c r="NX26" s="93" t="str">
        <f t="shared" si="286"/>
        <v>-</v>
      </c>
      <c r="NZ26" s="51">
        <f>SUMIFS(Raw!$I:$I, Raw!$A:$A, 'Calls Abandoned'!NZ$14, Raw!$F:$F, 'Calls Abandoned'!$C26, Raw!$H:$H, "A03")</f>
        <v>0</v>
      </c>
      <c r="OA26" s="52">
        <f>SUMIFS(Raw!$I:$I, Raw!$A:$A, 'Calls Abandoned'!OA$14, Raw!$F:$F, 'Calls Abandoned'!$C26, Raw!$H:$H, "A03")</f>
        <v>0</v>
      </c>
      <c r="OB26" s="52">
        <f>SUMIFS(Raw!$I:$I, Raw!$A:$A, 'Calls Abandoned'!OB$14, Raw!$F:$F, 'Calls Abandoned'!$C26, Raw!$H:$H, "A03")</f>
        <v>0</v>
      </c>
      <c r="OC26" s="52">
        <f>SUMIFS(Raw!$I:$I, Raw!$A:$A, 'Calls Abandoned'!OC$14, Raw!$F:$F, 'Calls Abandoned'!$C26, Raw!$H:$H, "A03")</f>
        <v>0</v>
      </c>
      <c r="OD26" s="52">
        <f>SUMIFS(Raw!$I:$I, Raw!$A:$A, 'Calls Abandoned'!OD$14, Raw!$F:$F, 'Calls Abandoned'!$C26, Raw!$H:$H, "A03")</f>
        <v>0</v>
      </c>
      <c r="OE26" s="52">
        <f>SUMIFS(Raw!$I:$I, Raw!$A:$A, 'Calls Abandoned'!OE$14, Raw!$F:$F, 'Calls Abandoned'!$C26, Raw!$H:$H, "A03")</f>
        <v>0</v>
      </c>
      <c r="OF26" s="53">
        <f>SUMIFS(Raw!$I:$I, Raw!$A:$A, 'Calls Abandoned'!OF$14, Raw!$F:$F, 'Calls Abandoned'!$C26, Raw!$H:$H, "A03")</f>
        <v>0</v>
      </c>
      <c r="OH26" s="51">
        <f>SUMIFS(Raw!$I:$I, Raw!$A:$A, 'Calls Abandoned'!OH$14, Raw!$F:$F, 'Calls Abandoned'!$C26, Raw!$H:$H, "B02")</f>
        <v>0</v>
      </c>
      <c r="OI26" s="52">
        <f>SUMIFS(Raw!$I:$I, Raw!$A:$A, 'Calls Abandoned'!OI$14, Raw!$F:$F, 'Calls Abandoned'!$C26, Raw!$H:$H, "B02")</f>
        <v>0</v>
      </c>
      <c r="OJ26" s="52">
        <f>SUMIFS(Raw!$I:$I, Raw!$A:$A, 'Calls Abandoned'!OJ$14, Raw!$F:$F, 'Calls Abandoned'!$C26, Raw!$H:$H, "B02")</f>
        <v>0</v>
      </c>
      <c r="OK26" s="52">
        <f>SUMIFS(Raw!$I:$I, Raw!$A:$A, 'Calls Abandoned'!OK$14, Raw!$F:$F, 'Calls Abandoned'!$C26, Raw!$H:$H, "B02")</f>
        <v>0</v>
      </c>
      <c r="OL26" s="52">
        <f>SUMIFS(Raw!$I:$I, Raw!$A:$A, 'Calls Abandoned'!OL$14, Raw!$F:$F, 'Calls Abandoned'!$C26, Raw!$H:$H, "B02")</f>
        <v>0</v>
      </c>
      <c r="OM26" s="52">
        <f>SUMIFS(Raw!$I:$I, Raw!$A:$A, 'Calls Abandoned'!OM$14, Raw!$F:$F, 'Calls Abandoned'!$C26, Raw!$H:$H, "B02")</f>
        <v>0</v>
      </c>
      <c r="ON26" s="53">
        <f>SUMIFS(Raw!$I:$I, Raw!$A:$A, 'Calls Abandoned'!ON$14, Raw!$F:$F, 'Calls Abandoned'!$C26, Raw!$H:$H, "B02")</f>
        <v>0</v>
      </c>
      <c r="OO26" s="70"/>
      <c r="OP26" s="91" t="str">
        <f t="shared" si="287"/>
        <v>-</v>
      </c>
      <c r="OQ26" s="92" t="str">
        <f t="shared" si="288"/>
        <v>-</v>
      </c>
      <c r="OR26" s="92" t="str">
        <f t="shared" si="289"/>
        <v>-</v>
      </c>
      <c r="OS26" s="92" t="str">
        <f t="shared" si="290"/>
        <v>-</v>
      </c>
      <c r="OT26" s="92" t="str">
        <f t="shared" si="291"/>
        <v>-</v>
      </c>
      <c r="OU26" s="92" t="str">
        <f t="shared" si="292"/>
        <v>-</v>
      </c>
      <c r="OV26" s="93" t="str">
        <f t="shared" si="293"/>
        <v>-</v>
      </c>
      <c r="OX26" s="51">
        <f>SUMIFS(Raw!$I:$I, Raw!$A:$A, 'Calls Abandoned'!OX$14, Raw!$F:$F, 'Calls Abandoned'!$C26, Raw!$H:$H, "A03")</f>
        <v>0</v>
      </c>
      <c r="OY26" s="52">
        <f>SUMIFS(Raw!$I:$I, Raw!$A:$A, 'Calls Abandoned'!OY$14, Raw!$F:$F, 'Calls Abandoned'!$C26, Raw!$H:$H, "A03")</f>
        <v>0</v>
      </c>
      <c r="OZ26" s="52">
        <f>SUMIFS(Raw!$I:$I, Raw!$A:$A, 'Calls Abandoned'!OZ$14, Raw!$F:$F, 'Calls Abandoned'!$C26, Raw!$H:$H, "A03")</f>
        <v>0</v>
      </c>
      <c r="PA26" s="52">
        <f>SUMIFS(Raw!$I:$I, Raw!$A:$A, 'Calls Abandoned'!PA$14, Raw!$F:$F, 'Calls Abandoned'!$C26, Raw!$H:$H, "A03")</f>
        <v>0</v>
      </c>
      <c r="PB26" s="52">
        <f>SUMIFS(Raw!$I:$I, Raw!$A:$A, 'Calls Abandoned'!PB$14, Raw!$F:$F, 'Calls Abandoned'!$C26, Raw!$H:$H, "A03")</f>
        <v>0</v>
      </c>
      <c r="PC26" s="52">
        <f>SUMIFS(Raw!$I:$I, Raw!$A:$A, 'Calls Abandoned'!PC$14, Raw!$F:$F, 'Calls Abandoned'!$C26, Raw!$H:$H, "A03")</f>
        <v>0</v>
      </c>
      <c r="PD26" s="53">
        <f>SUMIFS(Raw!$I:$I, Raw!$A:$A, 'Calls Abandoned'!PD$14, Raw!$F:$F, 'Calls Abandoned'!$C26, Raw!$H:$H, "A03")</f>
        <v>0</v>
      </c>
      <c r="PF26" s="51">
        <f>SUMIFS(Raw!$I:$I, Raw!$A:$A, 'Calls Abandoned'!PF$14, Raw!$F:$F, 'Calls Abandoned'!$C26, Raw!$H:$H, "B02")</f>
        <v>0</v>
      </c>
      <c r="PG26" s="52">
        <f>SUMIFS(Raw!$I:$I, Raw!$A:$A, 'Calls Abandoned'!PG$14, Raw!$F:$F, 'Calls Abandoned'!$C26, Raw!$H:$H, "B02")</f>
        <v>0</v>
      </c>
      <c r="PH26" s="52">
        <f>SUMIFS(Raw!$I:$I, Raw!$A:$A, 'Calls Abandoned'!PH$14, Raw!$F:$F, 'Calls Abandoned'!$C26, Raw!$H:$H, "B02")</f>
        <v>0</v>
      </c>
      <c r="PI26" s="52">
        <f>SUMIFS(Raw!$I:$I, Raw!$A:$A, 'Calls Abandoned'!PI$14, Raw!$F:$F, 'Calls Abandoned'!$C26, Raw!$H:$H, "B02")</f>
        <v>0</v>
      </c>
      <c r="PJ26" s="52">
        <f>SUMIFS(Raw!$I:$I, Raw!$A:$A, 'Calls Abandoned'!PJ$14, Raw!$F:$F, 'Calls Abandoned'!$C26, Raw!$H:$H, "B02")</f>
        <v>0</v>
      </c>
      <c r="PK26" s="52">
        <f>SUMIFS(Raw!$I:$I, Raw!$A:$A, 'Calls Abandoned'!PK$14, Raw!$F:$F, 'Calls Abandoned'!$C26, Raw!$H:$H, "B02")</f>
        <v>0</v>
      </c>
      <c r="PL26" s="53">
        <f>SUMIFS(Raw!$I:$I, Raw!$A:$A, 'Calls Abandoned'!PL$14, Raw!$F:$F, 'Calls Abandoned'!$C26, Raw!$H:$H, "B02")</f>
        <v>0</v>
      </c>
      <c r="PM26" s="70"/>
      <c r="PN26" s="91" t="str">
        <f t="shared" si="294"/>
        <v>-</v>
      </c>
      <c r="PO26" s="92" t="str">
        <f t="shared" si="295"/>
        <v>-</v>
      </c>
      <c r="PP26" s="92" t="str">
        <f t="shared" si="296"/>
        <v>-</v>
      </c>
      <c r="PQ26" s="92" t="str">
        <f t="shared" si="297"/>
        <v>-</v>
      </c>
      <c r="PR26" s="92" t="str">
        <f t="shared" si="298"/>
        <v>-</v>
      </c>
      <c r="PS26" s="92" t="str">
        <f t="shared" si="299"/>
        <v>-</v>
      </c>
      <c r="PT26" s="93" t="str">
        <f t="shared" si="300"/>
        <v>-</v>
      </c>
      <c r="PV26" s="51">
        <f>SUMIFS(Raw!$I:$I, Raw!$A:$A, 'Calls Abandoned'!PV$14, Raw!$F:$F, 'Calls Abandoned'!$C26, Raw!$H:$H, "A03")</f>
        <v>0</v>
      </c>
      <c r="PW26" s="52">
        <f>SUMIFS(Raw!$I:$I, Raw!$A:$A, 'Calls Abandoned'!PW$14, Raw!$F:$F, 'Calls Abandoned'!$C26, Raw!$H:$H, "A03")</f>
        <v>0</v>
      </c>
      <c r="PX26" s="52">
        <f>SUMIFS(Raw!$I:$I, Raw!$A:$A, 'Calls Abandoned'!PX$14, Raw!$F:$F, 'Calls Abandoned'!$C26, Raw!$H:$H, "A03")</f>
        <v>0</v>
      </c>
      <c r="PY26" s="52">
        <f>SUMIFS(Raw!$I:$I, Raw!$A:$A, 'Calls Abandoned'!PY$14, Raw!$F:$F, 'Calls Abandoned'!$C26, Raw!$H:$H, "A03")</f>
        <v>0</v>
      </c>
      <c r="PZ26" s="52">
        <f>SUMIFS(Raw!$I:$I, Raw!$A:$A, 'Calls Abandoned'!PZ$14, Raw!$F:$F, 'Calls Abandoned'!$C26, Raw!$H:$H, "A03")</f>
        <v>0</v>
      </c>
      <c r="QA26" s="52">
        <f>SUMIFS(Raw!$I:$I, Raw!$A:$A, 'Calls Abandoned'!QA$14, Raw!$F:$F, 'Calls Abandoned'!$C26, Raw!$H:$H, "A03")</f>
        <v>0</v>
      </c>
      <c r="QB26" s="53">
        <f>SUMIFS(Raw!$I:$I, Raw!$A:$A, 'Calls Abandoned'!QB$14, Raw!$F:$F, 'Calls Abandoned'!$C26, Raw!$H:$H, "A03")</f>
        <v>0</v>
      </c>
      <c r="QD26" s="51">
        <f>SUMIFS(Raw!$I:$I, Raw!$A:$A, 'Calls Abandoned'!QD$14, Raw!$F:$F, 'Calls Abandoned'!$C26, Raw!$H:$H, "B02")</f>
        <v>0</v>
      </c>
      <c r="QE26" s="52">
        <f>SUMIFS(Raw!$I:$I, Raw!$A:$A, 'Calls Abandoned'!QE$14, Raw!$F:$F, 'Calls Abandoned'!$C26, Raw!$H:$H, "B02")</f>
        <v>0</v>
      </c>
      <c r="QF26" s="52">
        <f>SUMIFS(Raw!$I:$I, Raw!$A:$A, 'Calls Abandoned'!QF$14, Raw!$F:$F, 'Calls Abandoned'!$C26, Raw!$H:$H, "B02")</f>
        <v>0</v>
      </c>
      <c r="QG26" s="52">
        <f>SUMIFS(Raw!$I:$I, Raw!$A:$A, 'Calls Abandoned'!QG$14, Raw!$F:$F, 'Calls Abandoned'!$C26, Raw!$H:$H, "B02")</f>
        <v>0</v>
      </c>
      <c r="QH26" s="52">
        <f>SUMIFS(Raw!$I:$I, Raw!$A:$A, 'Calls Abandoned'!QH$14, Raw!$F:$F, 'Calls Abandoned'!$C26, Raw!$H:$H, "B02")</f>
        <v>0</v>
      </c>
      <c r="QI26" s="52">
        <f>SUMIFS(Raw!$I:$I, Raw!$A:$A, 'Calls Abandoned'!QI$14, Raw!$F:$F, 'Calls Abandoned'!$C26, Raw!$H:$H, "B02")</f>
        <v>0</v>
      </c>
      <c r="QJ26" s="53">
        <f>SUMIFS(Raw!$I:$I, Raw!$A:$A, 'Calls Abandoned'!QJ$14, Raw!$F:$F, 'Calls Abandoned'!$C26, Raw!$H:$H, "B02")</f>
        <v>0</v>
      </c>
      <c r="QK26" s="70"/>
      <c r="QL26" s="91" t="str">
        <f t="shared" si="301"/>
        <v>-</v>
      </c>
      <c r="QM26" s="92" t="str">
        <f t="shared" si="302"/>
        <v>-</v>
      </c>
      <c r="QN26" s="92" t="str">
        <f t="shared" si="303"/>
        <v>-</v>
      </c>
      <c r="QO26" s="92" t="str">
        <f t="shared" si="304"/>
        <v>-</v>
      </c>
      <c r="QP26" s="92" t="str">
        <f t="shared" si="305"/>
        <v>-</v>
      </c>
      <c r="QQ26" s="92" t="str">
        <f t="shared" si="306"/>
        <v>-</v>
      </c>
      <c r="QR26" s="93" t="str">
        <f t="shared" si="307"/>
        <v>-</v>
      </c>
    </row>
    <row r="27" spans="2:460" x14ac:dyDescent="0.35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48</v>
      </c>
      <c r="O27" s="35">
        <v>24</v>
      </c>
      <c r="P27" s="35">
        <v>44</v>
      </c>
      <c r="Q27" s="35">
        <v>74</v>
      </c>
      <c r="R27" s="35">
        <v>72</v>
      </c>
      <c r="S27" s="35">
        <v>56</v>
      </c>
      <c r="T27" s="36">
        <v>51</v>
      </c>
      <c r="U27" s="70"/>
      <c r="V27" s="82">
        <v>3.358992302309307E-2</v>
      </c>
      <c r="W27" s="83">
        <v>1.8942383583267563E-2</v>
      </c>
      <c r="X27" s="83">
        <v>3.5947712418300651E-2</v>
      </c>
      <c r="Y27" s="83">
        <v>4.8877146631439897E-2</v>
      </c>
      <c r="Z27" s="83">
        <v>5.8679706601466992E-2</v>
      </c>
      <c r="AA27" s="83">
        <v>2.8806584362139918E-2</v>
      </c>
      <c r="AB27" s="84">
        <v>2.7508090614886731E-2</v>
      </c>
      <c r="AD27" s="34">
        <v>1497</v>
      </c>
      <c r="AE27" s="35">
        <v>1191</v>
      </c>
      <c r="AF27" s="35">
        <v>1235</v>
      </c>
      <c r="AG27" s="35">
        <v>1168</v>
      </c>
      <c r="AH27" s="35">
        <v>1257</v>
      </c>
      <c r="AI27" s="35">
        <v>2185</v>
      </c>
      <c r="AJ27" s="36">
        <v>1825</v>
      </c>
      <c r="AL27" s="34">
        <v>39</v>
      </c>
      <c r="AM27" s="35">
        <v>92</v>
      </c>
      <c r="AN27" s="35">
        <v>36</v>
      </c>
      <c r="AO27" s="35">
        <v>35</v>
      </c>
      <c r="AP27" s="35">
        <v>36</v>
      </c>
      <c r="AQ27" s="35">
        <v>59</v>
      </c>
      <c r="AR27" s="36">
        <v>66</v>
      </c>
      <c r="AS27" s="70"/>
      <c r="AT27" s="82">
        <v>2.5390625E-2</v>
      </c>
      <c r="AU27" s="83">
        <v>7.1706936866718626E-2</v>
      </c>
      <c r="AV27" s="83">
        <v>2.8324154209284028E-2</v>
      </c>
      <c r="AW27" s="83">
        <v>2.9093931837073983E-2</v>
      </c>
      <c r="AX27" s="83">
        <v>2.7842227378190254E-2</v>
      </c>
      <c r="AY27" s="83">
        <v>2.6292335115864526E-2</v>
      </c>
      <c r="AZ27" s="84">
        <v>3.4902168164992066E-2</v>
      </c>
      <c r="BB27" s="34">
        <v>1658</v>
      </c>
      <c r="BC27" s="35">
        <v>1315</v>
      </c>
      <c r="BD27" s="35">
        <v>1250</v>
      </c>
      <c r="BE27" s="35">
        <v>1099</v>
      </c>
      <c r="BF27" s="35">
        <v>1181</v>
      </c>
      <c r="BG27" s="35">
        <v>1893</v>
      </c>
      <c r="BH27" s="36">
        <v>1713</v>
      </c>
      <c r="BJ27" s="34">
        <v>21</v>
      </c>
      <c r="BK27" s="35">
        <v>62</v>
      </c>
      <c r="BL27" s="35">
        <v>18</v>
      </c>
      <c r="BM27" s="35">
        <v>31</v>
      </c>
      <c r="BN27" s="35">
        <v>55</v>
      </c>
      <c r="BO27" s="35">
        <v>22</v>
      </c>
      <c r="BP27" s="36">
        <v>32</v>
      </c>
      <c r="BQ27" s="70"/>
      <c r="BR27" s="82">
        <v>1.2507444907683145E-2</v>
      </c>
      <c r="BS27" s="83">
        <v>4.5025417574437183E-2</v>
      </c>
      <c r="BT27" s="83">
        <v>1.4195583596214511E-2</v>
      </c>
      <c r="BU27" s="83">
        <v>2.743362831858407E-2</v>
      </c>
      <c r="BV27" s="83">
        <v>4.4498381877022652E-2</v>
      </c>
      <c r="BW27" s="83">
        <v>1.1488250652741514E-2</v>
      </c>
      <c r="BX27" s="84">
        <v>1.8338108882521489E-2</v>
      </c>
      <c r="BZ27" s="34">
        <v>1370</v>
      </c>
      <c r="CA27" s="35">
        <v>1276</v>
      </c>
      <c r="CB27" s="35">
        <v>1155</v>
      </c>
      <c r="CC27" s="35">
        <v>1195</v>
      </c>
      <c r="CD27" s="35">
        <v>1243</v>
      </c>
      <c r="CE27" s="35">
        <v>2066</v>
      </c>
      <c r="CF27" s="36">
        <v>1845</v>
      </c>
      <c r="CH27" s="34">
        <v>25</v>
      </c>
      <c r="CI27" s="35">
        <v>19</v>
      </c>
      <c r="CJ27" s="35">
        <v>13</v>
      </c>
      <c r="CK27" s="35">
        <v>19</v>
      </c>
      <c r="CL27" s="35">
        <v>29</v>
      </c>
      <c r="CM27" s="35">
        <v>89</v>
      </c>
      <c r="CN27" s="36">
        <v>93</v>
      </c>
      <c r="CO27" s="70"/>
      <c r="CP27" s="82">
        <v>1.7921146953405017E-2</v>
      </c>
      <c r="CQ27" s="83">
        <v>1.4671814671814672E-2</v>
      </c>
      <c r="CR27" s="83">
        <v>1.1130136986301369E-2</v>
      </c>
      <c r="CS27" s="83">
        <v>1.5650741350906095E-2</v>
      </c>
      <c r="CT27" s="83">
        <v>2.2798742138364778E-2</v>
      </c>
      <c r="CU27" s="83">
        <v>4.1299303944315545E-2</v>
      </c>
      <c r="CV27" s="84">
        <v>4.7987616099071206E-2</v>
      </c>
      <c r="CX27" s="34">
        <v>1444</v>
      </c>
      <c r="CY27" s="35">
        <v>1160</v>
      </c>
      <c r="CZ27" s="35">
        <v>1029</v>
      </c>
      <c r="DA27" s="35">
        <v>1155</v>
      </c>
      <c r="DB27" s="35">
        <v>2092</v>
      </c>
      <c r="DC27" s="35">
        <v>2608</v>
      </c>
      <c r="DD27" s="36">
        <v>2039</v>
      </c>
      <c r="DF27" s="34">
        <v>10</v>
      </c>
      <c r="DG27" s="35">
        <v>4</v>
      </c>
      <c r="DH27" s="35">
        <v>17</v>
      </c>
      <c r="DI27" s="35">
        <v>2</v>
      </c>
      <c r="DJ27" s="35">
        <v>7</v>
      </c>
      <c r="DK27" s="35">
        <v>214</v>
      </c>
      <c r="DL27" s="36">
        <v>10</v>
      </c>
      <c r="DM27" s="70"/>
      <c r="DN27" s="82">
        <v>6.8775790921595595E-3</v>
      </c>
      <c r="DO27" s="83">
        <v>3.4364261168384879E-3</v>
      </c>
      <c r="DP27" s="83">
        <v>1.6252390057361378E-2</v>
      </c>
      <c r="DQ27" s="83">
        <v>1.7286084701815039E-3</v>
      </c>
      <c r="DR27" s="83">
        <v>3.3349213911386373E-3</v>
      </c>
      <c r="DS27" s="83">
        <v>7.5832742735648481E-2</v>
      </c>
      <c r="DT27" s="84">
        <v>4.880429477794046E-3</v>
      </c>
      <c r="DV27" s="34">
        <v>1391</v>
      </c>
      <c r="DW27" s="35">
        <v>1157</v>
      </c>
      <c r="DX27" s="35">
        <v>1069</v>
      </c>
      <c r="DY27" s="35">
        <v>1506</v>
      </c>
      <c r="DZ27" s="35">
        <v>1385</v>
      </c>
      <c r="EA27" s="35">
        <v>2129</v>
      </c>
      <c r="EB27" s="36">
        <v>1700</v>
      </c>
      <c r="ED27" s="34">
        <v>13</v>
      </c>
      <c r="EE27" s="35">
        <v>6</v>
      </c>
      <c r="EF27" s="35">
        <v>9</v>
      </c>
      <c r="EG27" s="35">
        <v>10</v>
      </c>
      <c r="EH27" s="35">
        <v>38</v>
      </c>
      <c r="EI27" s="35">
        <v>36</v>
      </c>
      <c r="EJ27" s="36">
        <v>34</v>
      </c>
      <c r="EK27" s="70"/>
      <c r="EL27" s="82">
        <v>9.2592592592592587E-3</v>
      </c>
      <c r="EM27" s="83">
        <v>5.1590713671539126E-3</v>
      </c>
      <c r="EN27" s="83">
        <v>8.3487940630797772E-3</v>
      </c>
      <c r="EO27" s="83">
        <v>6.5963060686015833E-3</v>
      </c>
      <c r="EP27" s="83">
        <v>2.6704146170063246E-2</v>
      </c>
      <c r="EQ27" s="83">
        <v>1.6628175519630486E-2</v>
      </c>
      <c r="ER27" s="84">
        <v>1.9607843137254902E-2</v>
      </c>
      <c r="ET27" s="34">
        <v>1384</v>
      </c>
      <c r="EU27" s="35">
        <v>1148</v>
      </c>
      <c r="EV27" s="35">
        <v>1185</v>
      </c>
      <c r="EW27" s="35">
        <v>1130</v>
      </c>
      <c r="EX27" s="35">
        <v>1251</v>
      </c>
      <c r="EY27" s="35">
        <v>2022</v>
      </c>
      <c r="EZ27" s="36">
        <v>1662</v>
      </c>
      <c r="FB27" s="34">
        <v>13</v>
      </c>
      <c r="FC27" s="35">
        <v>15</v>
      </c>
      <c r="FD27" s="35">
        <v>22</v>
      </c>
      <c r="FE27" s="35">
        <v>13</v>
      </c>
      <c r="FF27" s="35">
        <v>29</v>
      </c>
      <c r="FG27" s="35">
        <v>49</v>
      </c>
      <c r="FH27" s="36">
        <v>33</v>
      </c>
      <c r="FI27" s="70"/>
      <c r="FJ27" s="82">
        <v>9.3056549749463129E-3</v>
      </c>
      <c r="FK27" s="83">
        <v>1.2897678417884782E-2</v>
      </c>
      <c r="FL27" s="83">
        <v>1.8227009113504555E-2</v>
      </c>
      <c r="FM27" s="83">
        <v>1.1373578302712161E-2</v>
      </c>
      <c r="FN27" s="83">
        <v>2.2656249999999999E-2</v>
      </c>
      <c r="FO27" s="83">
        <v>2.3660067600193145E-2</v>
      </c>
      <c r="FP27" s="84">
        <v>1.9469026548672566E-2</v>
      </c>
      <c r="FR27" s="34">
        <v>1303</v>
      </c>
      <c r="FS27" s="35">
        <v>1131</v>
      </c>
      <c r="FT27" s="35">
        <v>1133</v>
      </c>
      <c r="FU27" s="35">
        <v>1105</v>
      </c>
      <c r="FV27" s="35">
        <v>1168</v>
      </c>
      <c r="FW27" s="35">
        <v>1940</v>
      </c>
      <c r="FX27" s="36">
        <v>1679</v>
      </c>
      <c r="FZ27" s="34">
        <v>23</v>
      </c>
      <c r="GA27" s="35">
        <v>17</v>
      </c>
      <c r="GB27" s="35">
        <v>13</v>
      </c>
      <c r="GC27" s="35">
        <v>12</v>
      </c>
      <c r="GD27" s="35">
        <v>14</v>
      </c>
      <c r="GE27" s="35">
        <v>47</v>
      </c>
      <c r="GF27" s="36">
        <v>12</v>
      </c>
      <c r="GG27" s="70"/>
      <c r="GH27" s="82">
        <v>1.7345399698340876E-2</v>
      </c>
      <c r="GI27" s="83">
        <v>1.4808362369337979E-2</v>
      </c>
      <c r="GJ27" s="83">
        <v>1.1343804537521814E-2</v>
      </c>
      <c r="GK27" s="83">
        <v>1.0743061772605193E-2</v>
      </c>
      <c r="GL27" s="83">
        <v>1.1844331641285956E-2</v>
      </c>
      <c r="GM27" s="83">
        <v>2.3653749370910922E-2</v>
      </c>
      <c r="GN27" s="84">
        <v>7.0963926670609108E-3</v>
      </c>
      <c r="GP27" s="34">
        <f>SUMIFS(Raw!$I:$I, Raw!$A:$A, 'Calls Abandoned'!GP$14, Raw!$F:$F, 'Calls Abandoned'!$C27, Raw!$H:$H, "A03")</f>
        <v>1305</v>
      </c>
      <c r="GQ27" s="35">
        <f>SUMIFS(Raw!$I:$I, Raw!$A:$A, 'Calls Abandoned'!GQ$14, Raw!$F:$F, 'Calls Abandoned'!$C27, Raw!$H:$H, "A03")</f>
        <v>1166</v>
      </c>
      <c r="GR27" s="35">
        <f>SUMIFS(Raw!$I:$I, Raw!$A:$A, 'Calls Abandoned'!GR$14, Raw!$F:$F, 'Calls Abandoned'!$C27, Raw!$H:$H, "A03")</f>
        <v>1035</v>
      </c>
      <c r="GS27" s="35">
        <f>SUMIFS(Raw!$I:$I, Raw!$A:$A, 'Calls Abandoned'!GS$14, Raw!$F:$F, 'Calls Abandoned'!$C27, Raw!$H:$H, "A03")</f>
        <v>1046</v>
      </c>
      <c r="GT27" s="35">
        <f>SUMIFS(Raw!$I:$I, Raw!$A:$A, 'Calls Abandoned'!GT$14, Raw!$F:$F, 'Calls Abandoned'!$C27, Raw!$H:$H, "A03")</f>
        <v>1079</v>
      </c>
      <c r="GU27" s="35">
        <f>SUMIFS(Raw!$I:$I, Raw!$A:$A, 'Calls Abandoned'!GU$14, Raw!$F:$F, 'Calls Abandoned'!$C27, Raw!$H:$H, "A03")</f>
        <v>1745</v>
      </c>
      <c r="GV27" s="36">
        <f>SUMIFS(Raw!$I:$I, Raw!$A:$A, 'Calls Abandoned'!GV$14, Raw!$F:$F, 'Calls Abandoned'!$C27, Raw!$H:$H, "A03")</f>
        <v>1637</v>
      </c>
      <c r="GX27" s="34">
        <f>SUMIFS(Raw!$I:$I, Raw!$A:$A, 'Calls Abandoned'!GX$14, Raw!$F:$F, 'Calls Abandoned'!$C27, Raw!$H:$H, "B02")</f>
        <v>21</v>
      </c>
      <c r="GY27" s="35">
        <f>SUMIFS(Raw!$I:$I, Raw!$A:$A, 'Calls Abandoned'!GY$14, Raw!$F:$F, 'Calls Abandoned'!$C27, Raw!$H:$H, "B02")</f>
        <v>12</v>
      </c>
      <c r="GZ27" s="35">
        <f>SUMIFS(Raw!$I:$I, Raw!$A:$A, 'Calls Abandoned'!GZ$14, Raw!$F:$F, 'Calls Abandoned'!$C27, Raw!$H:$H, "B02")</f>
        <v>16</v>
      </c>
      <c r="HA27" s="35">
        <f>SUMIFS(Raw!$I:$I, Raw!$A:$A, 'Calls Abandoned'!HA$14, Raw!$F:$F, 'Calls Abandoned'!$C27, Raw!$H:$H, "B02")</f>
        <v>19</v>
      </c>
      <c r="HB27" s="35">
        <f>SUMIFS(Raw!$I:$I, Raw!$A:$A, 'Calls Abandoned'!HB$14, Raw!$F:$F, 'Calls Abandoned'!$C27, Raw!$H:$H, "B02")</f>
        <v>8</v>
      </c>
      <c r="HC27" s="35">
        <f>SUMIFS(Raw!$I:$I, Raw!$A:$A, 'Calls Abandoned'!HC$14, Raw!$F:$F, 'Calls Abandoned'!$C27, Raw!$H:$H, "B02")</f>
        <v>23</v>
      </c>
      <c r="HD27" s="36">
        <f>SUMIFS(Raw!$I:$I, Raw!$A:$A, 'Calls Abandoned'!HD$14, Raw!$F:$F, 'Calls Abandoned'!$C27, Raw!$H:$H, "B02")</f>
        <v>21</v>
      </c>
      <c r="HE27" s="70"/>
      <c r="HF27" s="82">
        <f t="shared" si="231"/>
        <v>1.5837104072398189E-2</v>
      </c>
      <c r="HG27" s="83">
        <f t="shared" si="232"/>
        <v>1.0186757215619695E-2</v>
      </c>
      <c r="HH27" s="83">
        <f t="shared" si="233"/>
        <v>1.5223596574690771E-2</v>
      </c>
      <c r="HI27" s="83">
        <f t="shared" si="234"/>
        <v>1.7840375586854459E-2</v>
      </c>
      <c r="HJ27" s="83">
        <f t="shared" si="235"/>
        <v>7.3597056117755289E-3</v>
      </c>
      <c r="HK27" s="83">
        <f t="shared" si="236"/>
        <v>1.3009049773755657E-2</v>
      </c>
      <c r="HL27" s="84">
        <f t="shared" si="237"/>
        <v>1.2665862484921592E-2</v>
      </c>
      <c r="HN27" s="34">
        <f>SUMIFS(Raw!$I:$I, Raw!$A:$A, 'Calls Abandoned'!HN$14, Raw!$F:$F, 'Calls Abandoned'!$C27, Raw!$H:$H, "A03")</f>
        <v>0</v>
      </c>
      <c r="HO27" s="35">
        <f>SUMIFS(Raw!$I:$I, Raw!$A:$A, 'Calls Abandoned'!HO$14, Raw!$F:$F, 'Calls Abandoned'!$C27, Raw!$H:$H, "A03")</f>
        <v>0</v>
      </c>
      <c r="HP27" s="35">
        <f>SUMIFS(Raw!$I:$I, Raw!$A:$A, 'Calls Abandoned'!HP$14, Raw!$F:$F, 'Calls Abandoned'!$C27, Raw!$H:$H, "A03")</f>
        <v>0</v>
      </c>
      <c r="HQ27" s="35">
        <f>SUMIFS(Raw!$I:$I, Raw!$A:$A, 'Calls Abandoned'!HQ$14, Raw!$F:$F, 'Calls Abandoned'!$C27, Raw!$H:$H, "A03")</f>
        <v>0</v>
      </c>
      <c r="HR27" s="35">
        <f>SUMIFS(Raw!$I:$I, Raw!$A:$A, 'Calls Abandoned'!HR$14, Raw!$F:$F, 'Calls Abandoned'!$C27, Raw!$H:$H, "A03")</f>
        <v>0</v>
      </c>
      <c r="HS27" s="35">
        <f>SUMIFS(Raw!$I:$I, Raw!$A:$A, 'Calls Abandoned'!HS$14, Raw!$F:$F, 'Calls Abandoned'!$C27, Raw!$H:$H, "A03")</f>
        <v>0</v>
      </c>
      <c r="HT27" s="36">
        <f>SUMIFS(Raw!$I:$I, Raw!$A:$A, 'Calls Abandoned'!HT$14, Raw!$F:$F, 'Calls Abandoned'!$C27, Raw!$H:$H, "A03")</f>
        <v>0</v>
      </c>
      <c r="HV27" s="34">
        <f>SUMIFS(Raw!$I:$I, Raw!$A:$A, 'Calls Abandoned'!HV$14, Raw!$F:$F, 'Calls Abandoned'!$C27, Raw!$H:$H, "B02")</f>
        <v>0</v>
      </c>
      <c r="HW27" s="35">
        <f>SUMIFS(Raw!$I:$I, Raw!$A:$A, 'Calls Abandoned'!HW$14, Raw!$F:$F, 'Calls Abandoned'!$C27, Raw!$H:$H, "B02")</f>
        <v>0</v>
      </c>
      <c r="HX27" s="35">
        <f>SUMIFS(Raw!$I:$I, Raw!$A:$A, 'Calls Abandoned'!HX$14, Raw!$F:$F, 'Calls Abandoned'!$C27, Raw!$H:$H, "B02")</f>
        <v>0</v>
      </c>
      <c r="HY27" s="35">
        <f>SUMIFS(Raw!$I:$I, Raw!$A:$A, 'Calls Abandoned'!HY$14, Raw!$F:$F, 'Calls Abandoned'!$C27, Raw!$H:$H, "B02")</f>
        <v>0</v>
      </c>
      <c r="HZ27" s="35">
        <f>SUMIFS(Raw!$I:$I, Raw!$A:$A, 'Calls Abandoned'!HZ$14, Raw!$F:$F, 'Calls Abandoned'!$C27, Raw!$H:$H, "B02")</f>
        <v>0</v>
      </c>
      <c r="IA27" s="35">
        <f>SUMIFS(Raw!$I:$I, Raw!$A:$A, 'Calls Abandoned'!IA$14, Raw!$F:$F, 'Calls Abandoned'!$C27, Raw!$H:$H, "B02")</f>
        <v>0</v>
      </c>
      <c r="IB27" s="36">
        <f>SUMIFS(Raw!$I:$I, Raw!$A:$A, 'Calls Abandoned'!IB$14, Raw!$F:$F, 'Calls Abandoned'!$C27, Raw!$H:$H, "B02")</f>
        <v>0</v>
      </c>
      <c r="IC27" s="70"/>
      <c r="ID27" s="82" t="str">
        <f t="shared" si="238"/>
        <v>-</v>
      </c>
      <c r="IE27" s="83" t="str">
        <f t="shared" si="239"/>
        <v>-</v>
      </c>
      <c r="IF27" s="83" t="str">
        <f t="shared" si="240"/>
        <v>-</v>
      </c>
      <c r="IG27" s="83" t="str">
        <f t="shared" si="241"/>
        <v>-</v>
      </c>
      <c r="IH27" s="83" t="str">
        <f t="shared" si="242"/>
        <v>-</v>
      </c>
      <c r="II27" s="83" t="str">
        <f t="shared" si="243"/>
        <v>-</v>
      </c>
      <c r="IJ27" s="84" t="str">
        <f t="shared" si="244"/>
        <v>-</v>
      </c>
      <c r="IL27" s="34">
        <f>SUMIFS(Raw!$I:$I, Raw!$A:$A, 'Calls Abandoned'!IL$14, Raw!$F:$F, 'Calls Abandoned'!$C27, Raw!$H:$H, "A03")</f>
        <v>0</v>
      </c>
      <c r="IM27" s="35">
        <f>SUMIFS(Raw!$I:$I, Raw!$A:$A, 'Calls Abandoned'!IM$14, Raw!$F:$F, 'Calls Abandoned'!$C27, Raw!$H:$H, "A03")</f>
        <v>0</v>
      </c>
      <c r="IN27" s="35">
        <f>SUMIFS(Raw!$I:$I, Raw!$A:$A, 'Calls Abandoned'!IN$14, Raw!$F:$F, 'Calls Abandoned'!$C27, Raw!$H:$H, "A03")</f>
        <v>0</v>
      </c>
      <c r="IO27" s="35">
        <f>SUMIFS(Raw!$I:$I, Raw!$A:$A, 'Calls Abandoned'!IO$14, Raw!$F:$F, 'Calls Abandoned'!$C27, Raw!$H:$H, "A03")</f>
        <v>0</v>
      </c>
      <c r="IP27" s="35">
        <f>SUMIFS(Raw!$I:$I, Raw!$A:$A, 'Calls Abandoned'!IP$14, Raw!$F:$F, 'Calls Abandoned'!$C27, Raw!$H:$H, "A03")</f>
        <v>0</v>
      </c>
      <c r="IQ27" s="35">
        <f>SUMIFS(Raw!$I:$I, Raw!$A:$A, 'Calls Abandoned'!IQ$14, Raw!$F:$F, 'Calls Abandoned'!$C27, Raw!$H:$H, "A03")</f>
        <v>0</v>
      </c>
      <c r="IR27" s="36">
        <f>SUMIFS(Raw!$I:$I, Raw!$A:$A, 'Calls Abandoned'!IR$14, Raw!$F:$F, 'Calls Abandoned'!$C27, Raw!$H:$H, "A03")</f>
        <v>0</v>
      </c>
      <c r="IT27" s="34">
        <f>SUMIFS(Raw!$I:$I, Raw!$A:$A, 'Calls Abandoned'!IT$14, Raw!$F:$F, 'Calls Abandoned'!$C27, Raw!$H:$H, "B02")</f>
        <v>0</v>
      </c>
      <c r="IU27" s="35">
        <f>SUMIFS(Raw!$I:$I, Raw!$A:$A, 'Calls Abandoned'!IU$14, Raw!$F:$F, 'Calls Abandoned'!$C27, Raw!$H:$H, "B02")</f>
        <v>0</v>
      </c>
      <c r="IV27" s="35">
        <f>SUMIFS(Raw!$I:$I, Raw!$A:$A, 'Calls Abandoned'!IV$14, Raw!$F:$F, 'Calls Abandoned'!$C27, Raw!$H:$H, "B02")</f>
        <v>0</v>
      </c>
      <c r="IW27" s="35">
        <f>SUMIFS(Raw!$I:$I, Raw!$A:$A, 'Calls Abandoned'!IW$14, Raw!$F:$F, 'Calls Abandoned'!$C27, Raw!$H:$H, "B02")</f>
        <v>0</v>
      </c>
      <c r="IX27" s="35">
        <f>SUMIFS(Raw!$I:$I, Raw!$A:$A, 'Calls Abandoned'!IX$14, Raw!$F:$F, 'Calls Abandoned'!$C27, Raw!$H:$H, "B02")</f>
        <v>0</v>
      </c>
      <c r="IY27" s="35">
        <f>SUMIFS(Raw!$I:$I, Raw!$A:$A, 'Calls Abandoned'!IY$14, Raw!$F:$F, 'Calls Abandoned'!$C27, Raw!$H:$H, "B02")</f>
        <v>0</v>
      </c>
      <c r="IZ27" s="36">
        <f>SUMIFS(Raw!$I:$I, Raw!$A:$A, 'Calls Abandoned'!IZ$14, Raw!$F:$F, 'Calls Abandoned'!$C27, Raw!$H:$H, "B02")</f>
        <v>0</v>
      </c>
      <c r="JA27" s="70"/>
      <c r="JB27" s="82" t="str">
        <f t="shared" si="245"/>
        <v>-</v>
      </c>
      <c r="JC27" s="83" t="str">
        <f t="shared" si="246"/>
        <v>-</v>
      </c>
      <c r="JD27" s="83" t="str">
        <f t="shared" si="247"/>
        <v>-</v>
      </c>
      <c r="JE27" s="83" t="str">
        <f t="shared" si="248"/>
        <v>-</v>
      </c>
      <c r="JF27" s="83" t="str">
        <f t="shared" si="249"/>
        <v>-</v>
      </c>
      <c r="JG27" s="83" t="str">
        <f t="shared" si="250"/>
        <v>-</v>
      </c>
      <c r="JH27" s="84" t="str">
        <f t="shared" si="251"/>
        <v>-</v>
      </c>
      <c r="JJ27" s="34">
        <f>SUMIFS(Raw!$I:$I, Raw!$A:$A, 'Calls Abandoned'!JJ$14, Raw!$F:$F, 'Calls Abandoned'!$C27, Raw!$H:$H, "A03")</f>
        <v>0</v>
      </c>
      <c r="JK27" s="35">
        <f>SUMIFS(Raw!$I:$I, Raw!$A:$A, 'Calls Abandoned'!JK$14, Raw!$F:$F, 'Calls Abandoned'!$C27, Raw!$H:$H, "A03")</f>
        <v>0</v>
      </c>
      <c r="JL27" s="35">
        <f>SUMIFS(Raw!$I:$I, Raw!$A:$A, 'Calls Abandoned'!JL$14, Raw!$F:$F, 'Calls Abandoned'!$C27, Raw!$H:$H, "A03")</f>
        <v>0</v>
      </c>
      <c r="JM27" s="35">
        <f>SUMIFS(Raw!$I:$I, Raw!$A:$A, 'Calls Abandoned'!JM$14, Raw!$F:$F, 'Calls Abandoned'!$C27, Raw!$H:$H, "A03")</f>
        <v>0</v>
      </c>
      <c r="JN27" s="35">
        <f>SUMIFS(Raw!$I:$I, Raw!$A:$A, 'Calls Abandoned'!JN$14, Raw!$F:$F, 'Calls Abandoned'!$C27, Raw!$H:$H, "A03")</f>
        <v>0</v>
      </c>
      <c r="JO27" s="35">
        <f>SUMIFS(Raw!$I:$I, Raw!$A:$A, 'Calls Abandoned'!JO$14, Raw!$F:$F, 'Calls Abandoned'!$C27, Raw!$H:$H, "A03")</f>
        <v>0</v>
      </c>
      <c r="JP27" s="36">
        <f>SUMIFS(Raw!$I:$I, Raw!$A:$A, 'Calls Abandoned'!JP$14, Raw!$F:$F, 'Calls Abandoned'!$C27, Raw!$H:$H, "A03")</f>
        <v>0</v>
      </c>
      <c r="JR27" s="34">
        <f>SUMIFS(Raw!$I:$I, Raw!$A:$A, 'Calls Abandoned'!JR$14, Raw!$F:$F, 'Calls Abandoned'!$C27, Raw!$H:$H, "B02")</f>
        <v>0</v>
      </c>
      <c r="JS27" s="35">
        <f>SUMIFS(Raw!$I:$I, Raw!$A:$A, 'Calls Abandoned'!JS$14, Raw!$F:$F, 'Calls Abandoned'!$C27, Raw!$H:$H, "B02")</f>
        <v>0</v>
      </c>
      <c r="JT27" s="35">
        <f>SUMIFS(Raw!$I:$I, Raw!$A:$A, 'Calls Abandoned'!JT$14, Raw!$F:$F, 'Calls Abandoned'!$C27, Raw!$H:$H, "B02")</f>
        <v>0</v>
      </c>
      <c r="JU27" s="35">
        <f>SUMIFS(Raw!$I:$I, Raw!$A:$A, 'Calls Abandoned'!JU$14, Raw!$F:$F, 'Calls Abandoned'!$C27, Raw!$H:$H, "B02")</f>
        <v>0</v>
      </c>
      <c r="JV27" s="35">
        <f>SUMIFS(Raw!$I:$I, Raw!$A:$A, 'Calls Abandoned'!JV$14, Raw!$F:$F, 'Calls Abandoned'!$C27, Raw!$H:$H, "B02")</f>
        <v>0</v>
      </c>
      <c r="JW27" s="35">
        <f>SUMIFS(Raw!$I:$I, Raw!$A:$A, 'Calls Abandoned'!JW$14, Raw!$F:$F, 'Calls Abandoned'!$C27, Raw!$H:$H, "B02")</f>
        <v>0</v>
      </c>
      <c r="JX27" s="36">
        <f>SUMIFS(Raw!$I:$I, Raw!$A:$A, 'Calls Abandoned'!JX$14, Raw!$F:$F, 'Calls Abandoned'!$C27, Raw!$H:$H, "B02")</f>
        <v>0</v>
      </c>
      <c r="JY27" s="70"/>
      <c r="JZ27" s="82" t="str">
        <f t="shared" si="252"/>
        <v>-</v>
      </c>
      <c r="KA27" s="83" t="str">
        <f t="shared" si="253"/>
        <v>-</v>
      </c>
      <c r="KB27" s="83" t="str">
        <f t="shared" si="254"/>
        <v>-</v>
      </c>
      <c r="KC27" s="83" t="str">
        <f t="shared" si="255"/>
        <v>-</v>
      </c>
      <c r="KD27" s="83" t="str">
        <f t="shared" si="256"/>
        <v>-</v>
      </c>
      <c r="KE27" s="83" t="str">
        <f t="shared" si="257"/>
        <v>-</v>
      </c>
      <c r="KF27" s="84" t="str">
        <f t="shared" si="258"/>
        <v>-</v>
      </c>
      <c r="KH27" s="34">
        <f>SUMIFS(Raw!$I:$I, Raw!$A:$A, 'Calls Abandoned'!KH$14, Raw!$F:$F, 'Calls Abandoned'!$C27, Raw!$H:$H, "A03")</f>
        <v>0</v>
      </c>
      <c r="KI27" s="35">
        <f>SUMIFS(Raw!$I:$I, Raw!$A:$A, 'Calls Abandoned'!KI$14, Raw!$F:$F, 'Calls Abandoned'!$C27, Raw!$H:$H, "A03")</f>
        <v>0</v>
      </c>
      <c r="KJ27" s="35">
        <f>SUMIFS(Raw!$I:$I, Raw!$A:$A, 'Calls Abandoned'!KJ$14, Raw!$F:$F, 'Calls Abandoned'!$C27, Raw!$H:$H, "A03")</f>
        <v>0</v>
      </c>
      <c r="KK27" s="35">
        <f>SUMIFS(Raw!$I:$I, Raw!$A:$A, 'Calls Abandoned'!KK$14, Raw!$F:$F, 'Calls Abandoned'!$C27, Raw!$H:$H, "A03")</f>
        <v>0</v>
      </c>
      <c r="KL27" s="35">
        <f>SUMIFS(Raw!$I:$I, Raw!$A:$A, 'Calls Abandoned'!KL$14, Raw!$F:$F, 'Calls Abandoned'!$C27, Raw!$H:$H, "A03")</f>
        <v>0</v>
      </c>
      <c r="KM27" s="35">
        <f>SUMIFS(Raw!$I:$I, Raw!$A:$A, 'Calls Abandoned'!KM$14, Raw!$F:$F, 'Calls Abandoned'!$C27, Raw!$H:$H, "A03")</f>
        <v>0</v>
      </c>
      <c r="KN27" s="36">
        <f>SUMIFS(Raw!$I:$I, Raw!$A:$A, 'Calls Abandoned'!KN$14, Raw!$F:$F, 'Calls Abandoned'!$C27, Raw!$H:$H, "A03")</f>
        <v>0</v>
      </c>
      <c r="KP27" s="34">
        <f>SUMIFS(Raw!$I:$I, Raw!$A:$A, 'Calls Abandoned'!KP$14, Raw!$F:$F, 'Calls Abandoned'!$C27, Raw!$H:$H, "B02")</f>
        <v>0</v>
      </c>
      <c r="KQ27" s="35">
        <f>SUMIFS(Raw!$I:$I, Raw!$A:$A, 'Calls Abandoned'!KQ$14, Raw!$F:$F, 'Calls Abandoned'!$C27, Raw!$H:$H, "B02")</f>
        <v>0</v>
      </c>
      <c r="KR27" s="35">
        <f>SUMIFS(Raw!$I:$I, Raw!$A:$A, 'Calls Abandoned'!KR$14, Raw!$F:$F, 'Calls Abandoned'!$C27, Raw!$H:$H, "B02")</f>
        <v>0</v>
      </c>
      <c r="KS27" s="35">
        <f>SUMIFS(Raw!$I:$I, Raw!$A:$A, 'Calls Abandoned'!KS$14, Raw!$F:$F, 'Calls Abandoned'!$C27, Raw!$H:$H, "B02")</f>
        <v>0</v>
      </c>
      <c r="KT27" s="35">
        <f>SUMIFS(Raw!$I:$I, Raw!$A:$A, 'Calls Abandoned'!KT$14, Raw!$F:$F, 'Calls Abandoned'!$C27, Raw!$H:$H, "B02")</f>
        <v>0</v>
      </c>
      <c r="KU27" s="35">
        <f>SUMIFS(Raw!$I:$I, Raw!$A:$A, 'Calls Abandoned'!KU$14, Raw!$F:$F, 'Calls Abandoned'!$C27, Raw!$H:$H, "B02")</f>
        <v>0</v>
      </c>
      <c r="KV27" s="36">
        <f>SUMIFS(Raw!$I:$I, Raw!$A:$A, 'Calls Abandoned'!KV$14, Raw!$F:$F, 'Calls Abandoned'!$C27, Raw!$H:$H, "B02")</f>
        <v>0</v>
      </c>
      <c r="KW27" s="70"/>
      <c r="KX27" s="82" t="str">
        <f t="shared" si="259"/>
        <v>-</v>
      </c>
      <c r="KY27" s="83" t="str">
        <f t="shared" si="260"/>
        <v>-</v>
      </c>
      <c r="KZ27" s="83" t="str">
        <f t="shared" si="261"/>
        <v>-</v>
      </c>
      <c r="LA27" s="83" t="str">
        <f t="shared" si="262"/>
        <v>-</v>
      </c>
      <c r="LB27" s="83" t="str">
        <f t="shared" si="263"/>
        <v>-</v>
      </c>
      <c r="LC27" s="83" t="str">
        <f t="shared" si="264"/>
        <v>-</v>
      </c>
      <c r="LD27" s="84" t="str">
        <f t="shared" si="265"/>
        <v>-</v>
      </c>
      <c r="LF27" s="34">
        <f>SUMIFS(Raw!$I:$I, Raw!$A:$A, 'Calls Abandoned'!LF$14, Raw!$F:$F, 'Calls Abandoned'!$C27, Raw!$H:$H, "A03")</f>
        <v>0</v>
      </c>
      <c r="LG27" s="35">
        <f>SUMIFS(Raw!$I:$I, Raw!$A:$A, 'Calls Abandoned'!LG$14, Raw!$F:$F, 'Calls Abandoned'!$C27, Raw!$H:$H, "A03")</f>
        <v>0</v>
      </c>
      <c r="LH27" s="35">
        <f>SUMIFS(Raw!$I:$I, Raw!$A:$A, 'Calls Abandoned'!LH$14, Raw!$F:$F, 'Calls Abandoned'!$C27, Raw!$H:$H, "A03")</f>
        <v>0</v>
      </c>
      <c r="LI27" s="35">
        <f>SUMIFS(Raw!$I:$I, Raw!$A:$A, 'Calls Abandoned'!LI$14, Raw!$F:$F, 'Calls Abandoned'!$C27, Raw!$H:$H, "A03")</f>
        <v>0</v>
      </c>
      <c r="LJ27" s="35">
        <f>SUMIFS(Raw!$I:$I, Raw!$A:$A, 'Calls Abandoned'!LJ$14, Raw!$F:$F, 'Calls Abandoned'!$C27, Raw!$H:$H, "A03")</f>
        <v>0</v>
      </c>
      <c r="LK27" s="35">
        <f>SUMIFS(Raw!$I:$I, Raw!$A:$A, 'Calls Abandoned'!LK$14, Raw!$F:$F, 'Calls Abandoned'!$C27, Raw!$H:$H, "A03")</f>
        <v>0</v>
      </c>
      <c r="LL27" s="36">
        <f>SUMIFS(Raw!$I:$I, Raw!$A:$A, 'Calls Abandoned'!LL$14, Raw!$F:$F, 'Calls Abandoned'!$C27, Raw!$H:$H, "A03")</f>
        <v>0</v>
      </c>
      <c r="LN27" s="34">
        <f>SUMIFS(Raw!$I:$I, Raw!$A:$A, 'Calls Abandoned'!LN$14, Raw!$F:$F, 'Calls Abandoned'!$C27, Raw!$H:$H, "B02")</f>
        <v>0</v>
      </c>
      <c r="LO27" s="35">
        <f>SUMIFS(Raw!$I:$I, Raw!$A:$A, 'Calls Abandoned'!LO$14, Raw!$F:$F, 'Calls Abandoned'!$C27, Raw!$H:$H, "B02")</f>
        <v>0</v>
      </c>
      <c r="LP27" s="35">
        <f>SUMIFS(Raw!$I:$I, Raw!$A:$A, 'Calls Abandoned'!LP$14, Raw!$F:$F, 'Calls Abandoned'!$C27, Raw!$H:$H, "B02")</f>
        <v>0</v>
      </c>
      <c r="LQ27" s="35">
        <f>SUMIFS(Raw!$I:$I, Raw!$A:$A, 'Calls Abandoned'!LQ$14, Raw!$F:$F, 'Calls Abandoned'!$C27, Raw!$H:$H, "B02")</f>
        <v>0</v>
      </c>
      <c r="LR27" s="35">
        <f>SUMIFS(Raw!$I:$I, Raw!$A:$A, 'Calls Abandoned'!LR$14, Raw!$F:$F, 'Calls Abandoned'!$C27, Raw!$H:$H, "B02")</f>
        <v>0</v>
      </c>
      <c r="LS27" s="35">
        <f>SUMIFS(Raw!$I:$I, Raw!$A:$A, 'Calls Abandoned'!LS$14, Raw!$F:$F, 'Calls Abandoned'!$C27, Raw!$H:$H, "B02")</f>
        <v>0</v>
      </c>
      <c r="LT27" s="36">
        <f>SUMIFS(Raw!$I:$I, Raw!$A:$A, 'Calls Abandoned'!LT$14, Raw!$F:$F, 'Calls Abandoned'!$C27, Raw!$H:$H, "B02")</f>
        <v>0</v>
      </c>
      <c r="LU27" s="70"/>
      <c r="LV27" s="82" t="str">
        <f t="shared" si="266"/>
        <v>-</v>
      </c>
      <c r="LW27" s="83" t="str">
        <f t="shared" si="267"/>
        <v>-</v>
      </c>
      <c r="LX27" s="83" t="str">
        <f t="shared" si="268"/>
        <v>-</v>
      </c>
      <c r="LY27" s="83" t="str">
        <f t="shared" si="269"/>
        <v>-</v>
      </c>
      <c r="LZ27" s="83" t="str">
        <f t="shared" si="270"/>
        <v>-</v>
      </c>
      <c r="MA27" s="83" t="str">
        <f t="shared" si="271"/>
        <v>-</v>
      </c>
      <c r="MB27" s="84" t="str">
        <f t="shared" si="272"/>
        <v>-</v>
      </c>
      <c r="MD27" s="34">
        <f>SUMIFS(Raw!$I:$I, Raw!$A:$A, 'Calls Abandoned'!MD$14, Raw!$F:$F, 'Calls Abandoned'!$C27, Raw!$H:$H, "A03")</f>
        <v>0</v>
      </c>
      <c r="ME27" s="35">
        <f>SUMIFS(Raw!$I:$I, Raw!$A:$A, 'Calls Abandoned'!ME$14, Raw!$F:$F, 'Calls Abandoned'!$C27, Raw!$H:$H, "A03")</f>
        <v>0</v>
      </c>
      <c r="MF27" s="35">
        <f>SUMIFS(Raw!$I:$I, Raw!$A:$A, 'Calls Abandoned'!MF$14, Raw!$F:$F, 'Calls Abandoned'!$C27, Raw!$H:$H, "A03")</f>
        <v>0</v>
      </c>
      <c r="MG27" s="35">
        <f>SUMIFS(Raw!$I:$I, Raw!$A:$A, 'Calls Abandoned'!MG$14, Raw!$F:$F, 'Calls Abandoned'!$C27, Raw!$H:$H, "A03")</f>
        <v>0</v>
      </c>
      <c r="MH27" s="35">
        <f>SUMIFS(Raw!$I:$I, Raw!$A:$A, 'Calls Abandoned'!MH$14, Raw!$F:$F, 'Calls Abandoned'!$C27, Raw!$H:$H, "A03")</f>
        <v>0</v>
      </c>
      <c r="MI27" s="35">
        <f>SUMIFS(Raw!$I:$I, Raw!$A:$A, 'Calls Abandoned'!MI$14, Raw!$F:$F, 'Calls Abandoned'!$C27, Raw!$H:$H, "A03")</f>
        <v>0</v>
      </c>
      <c r="MJ27" s="36">
        <f>SUMIFS(Raw!$I:$I, Raw!$A:$A, 'Calls Abandoned'!MJ$14, Raw!$F:$F, 'Calls Abandoned'!$C27, Raw!$H:$H, "A03")</f>
        <v>0</v>
      </c>
      <c r="ML27" s="34">
        <f>SUMIFS(Raw!$I:$I, Raw!$A:$A, 'Calls Abandoned'!ML$14, Raw!$F:$F, 'Calls Abandoned'!$C27, Raw!$H:$H, "B02")</f>
        <v>0</v>
      </c>
      <c r="MM27" s="35">
        <f>SUMIFS(Raw!$I:$I, Raw!$A:$A, 'Calls Abandoned'!MM$14, Raw!$F:$F, 'Calls Abandoned'!$C27, Raw!$H:$H, "B02")</f>
        <v>0</v>
      </c>
      <c r="MN27" s="35">
        <f>SUMIFS(Raw!$I:$I, Raw!$A:$A, 'Calls Abandoned'!MN$14, Raw!$F:$F, 'Calls Abandoned'!$C27, Raw!$H:$H, "B02")</f>
        <v>0</v>
      </c>
      <c r="MO27" s="35">
        <f>SUMIFS(Raw!$I:$I, Raw!$A:$A, 'Calls Abandoned'!MO$14, Raw!$F:$F, 'Calls Abandoned'!$C27, Raw!$H:$H, "B02")</f>
        <v>0</v>
      </c>
      <c r="MP27" s="35">
        <f>SUMIFS(Raw!$I:$I, Raw!$A:$A, 'Calls Abandoned'!MP$14, Raw!$F:$F, 'Calls Abandoned'!$C27, Raw!$H:$H, "B02")</f>
        <v>0</v>
      </c>
      <c r="MQ27" s="35">
        <f>SUMIFS(Raw!$I:$I, Raw!$A:$A, 'Calls Abandoned'!MQ$14, Raw!$F:$F, 'Calls Abandoned'!$C27, Raw!$H:$H, "B02")</f>
        <v>0</v>
      </c>
      <c r="MR27" s="36">
        <f>SUMIFS(Raw!$I:$I, Raw!$A:$A, 'Calls Abandoned'!MR$14, Raw!$F:$F, 'Calls Abandoned'!$C27, Raw!$H:$H, "B02")</f>
        <v>0</v>
      </c>
      <c r="MS27" s="70"/>
      <c r="MT27" s="82" t="str">
        <f t="shared" si="273"/>
        <v>-</v>
      </c>
      <c r="MU27" s="83" t="str">
        <f t="shared" si="274"/>
        <v>-</v>
      </c>
      <c r="MV27" s="83" t="str">
        <f t="shared" si="275"/>
        <v>-</v>
      </c>
      <c r="MW27" s="83" t="str">
        <f t="shared" si="276"/>
        <v>-</v>
      </c>
      <c r="MX27" s="83" t="str">
        <f t="shared" si="277"/>
        <v>-</v>
      </c>
      <c r="MY27" s="83" t="str">
        <f t="shared" si="278"/>
        <v>-</v>
      </c>
      <c r="MZ27" s="84" t="str">
        <f t="shared" si="279"/>
        <v>-</v>
      </c>
      <c r="NB27" s="34">
        <f>SUMIFS(Raw!$I:$I, Raw!$A:$A, 'Calls Abandoned'!NB$14, Raw!$F:$F, 'Calls Abandoned'!$C27, Raw!$H:$H, "A03")</f>
        <v>0</v>
      </c>
      <c r="NC27" s="35">
        <f>SUMIFS(Raw!$I:$I, Raw!$A:$A, 'Calls Abandoned'!NC$14, Raw!$F:$F, 'Calls Abandoned'!$C27, Raw!$H:$H, "A03")</f>
        <v>0</v>
      </c>
      <c r="ND27" s="35">
        <f>SUMIFS(Raw!$I:$I, Raw!$A:$A, 'Calls Abandoned'!ND$14, Raw!$F:$F, 'Calls Abandoned'!$C27, Raw!$H:$H, "A03")</f>
        <v>0</v>
      </c>
      <c r="NE27" s="35">
        <f>SUMIFS(Raw!$I:$I, Raw!$A:$A, 'Calls Abandoned'!NE$14, Raw!$F:$F, 'Calls Abandoned'!$C27, Raw!$H:$H, "A03")</f>
        <v>0</v>
      </c>
      <c r="NF27" s="35">
        <f>SUMIFS(Raw!$I:$I, Raw!$A:$A, 'Calls Abandoned'!NF$14, Raw!$F:$F, 'Calls Abandoned'!$C27, Raw!$H:$H, "A03")</f>
        <v>0</v>
      </c>
      <c r="NG27" s="35">
        <f>SUMIFS(Raw!$I:$I, Raw!$A:$A, 'Calls Abandoned'!NG$14, Raw!$F:$F, 'Calls Abandoned'!$C27, Raw!$H:$H, "A03")</f>
        <v>0</v>
      </c>
      <c r="NH27" s="36">
        <f>SUMIFS(Raw!$I:$I, Raw!$A:$A, 'Calls Abandoned'!NH$14, Raw!$F:$F, 'Calls Abandoned'!$C27, Raw!$H:$H, "A03")</f>
        <v>0</v>
      </c>
      <c r="NJ27" s="34">
        <f>SUMIFS(Raw!$I:$I, Raw!$A:$A, 'Calls Abandoned'!NJ$14, Raw!$F:$F, 'Calls Abandoned'!$C27, Raw!$H:$H, "B02")</f>
        <v>0</v>
      </c>
      <c r="NK27" s="35">
        <f>SUMIFS(Raw!$I:$I, Raw!$A:$A, 'Calls Abandoned'!NK$14, Raw!$F:$F, 'Calls Abandoned'!$C27, Raw!$H:$H, "B02")</f>
        <v>0</v>
      </c>
      <c r="NL27" s="35">
        <f>SUMIFS(Raw!$I:$I, Raw!$A:$A, 'Calls Abandoned'!NL$14, Raw!$F:$F, 'Calls Abandoned'!$C27, Raw!$H:$H, "B02")</f>
        <v>0</v>
      </c>
      <c r="NM27" s="35">
        <f>SUMIFS(Raw!$I:$I, Raw!$A:$A, 'Calls Abandoned'!NM$14, Raw!$F:$F, 'Calls Abandoned'!$C27, Raw!$H:$H, "B02")</f>
        <v>0</v>
      </c>
      <c r="NN27" s="35">
        <f>SUMIFS(Raw!$I:$I, Raw!$A:$A, 'Calls Abandoned'!NN$14, Raw!$F:$F, 'Calls Abandoned'!$C27, Raw!$H:$H, "B02")</f>
        <v>0</v>
      </c>
      <c r="NO27" s="35">
        <f>SUMIFS(Raw!$I:$I, Raw!$A:$A, 'Calls Abandoned'!NO$14, Raw!$F:$F, 'Calls Abandoned'!$C27, Raw!$H:$H, "B02")</f>
        <v>0</v>
      </c>
      <c r="NP27" s="36">
        <f>SUMIFS(Raw!$I:$I, Raw!$A:$A, 'Calls Abandoned'!NP$14, Raw!$F:$F, 'Calls Abandoned'!$C27, Raw!$H:$H, "B02")</f>
        <v>0</v>
      </c>
      <c r="NQ27" s="70"/>
      <c r="NR27" s="82" t="str">
        <f t="shared" si="280"/>
        <v>-</v>
      </c>
      <c r="NS27" s="83" t="str">
        <f t="shared" si="281"/>
        <v>-</v>
      </c>
      <c r="NT27" s="83" t="str">
        <f t="shared" si="282"/>
        <v>-</v>
      </c>
      <c r="NU27" s="83" t="str">
        <f t="shared" si="283"/>
        <v>-</v>
      </c>
      <c r="NV27" s="83" t="str">
        <f t="shared" si="284"/>
        <v>-</v>
      </c>
      <c r="NW27" s="83" t="str">
        <f t="shared" si="285"/>
        <v>-</v>
      </c>
      <c r="NX27" s="84" t="str">
        <f t="shared" si="286"/>
        <v>-</v>
      </c>
      <c r="NZ27" s="34">
        <f>SUMIFS(Raw!$I:$I, Raw!$A:$A, 'Calls Abandoned'!NZ$14, Raw!$F:$F, 'Calls Abandoned'!$C27, Raw!$H:$H, "A03")</f>
        <v>0</v>
      </c>
      <c r="OA27" s="35">
        <f>SUMIFS(Raw!$I:$I, Raw!$A:$A, 'Calls Abandoned'!OA$14, Raw!$F:$F, 'Calls Abandoned'!$C27, Raw!$H:$H, "A03")</f>
        <v>0</v>
      </c>
      <c r="OB27" s="35">
        <f>SUMIFS(Raw!$I:$I, Raw!$A:$A, 'Calls Abandoned'!OB$14, Raw!$F:$F, 'Calls Abandoned'!$C27, Raw!$H:$H, "A03")</f>
        <v>0</v>
      </c>
      <c r="OC27" s="35">
        <f>SUMIFS(Raw!$I:$I, Raw!$A:$A, 'Calls Abandoned'!OC$14, Raw!$F:$F, 'Calls Abandoned'!$C27, Raw!$H:$H, "A03")</f>
        <v>0</v>
      </c>
      <c r="OD27" s="35">
        <f>SUMIFS(Raw!$I:$I, Raw!$A:$A, 'Calls Abandoned'!OD$14, Raw!$F:$F, 'Calls Abandoned'!$C27, Raw!$H:$H, "A03")</f>
        <v>0</v>
      </c>
      <c r="OE27" s="35">
        <f>SUMIFS(Raw!$I:$I, Raw!$A:$A, 'Calls Abandoned'!OE$14, Raw!$F:$F, 'Calls Abandoned'!$C27, Raw!$H:$H, "A03")</f>
        <v>0</v>
      </c>
      <c r="OF27" s="36">
        <f>SUMIFS(Raw!$I:$I, Raw!$A:$A, 'Calls Abandoned'!OF$14, Raw!$F:$F, 'Calls Abandoned'!$C27, Raw!$H:$H, "A03")</f>
        <v>0</v>
      </c>
      <c r="OH27" s="34">
        <f>SUMIFS(Raw!$I:$I, Raw!$A:$A, 'Calls Abandoned'!OH$14, Raw!$F:$F, 'Calls Abandoned'!$C27, Raw!$H:$H, "B02")</f>
        <v>0</v>
      </c>
      <c r="OI27" s="35">
        <f>SUMIFS(Raw!$I:$I, Raw!$A:$A, 'Calls Abandoned'!OI$14, Raw!$F:$F, 'Calls Abandoned'!$C27, Raw!$H:$H, "B02")</f>
        <v>0</v>
      </c>
      <c r="OJ27" s="35">
        <f>SUMIFS(Raw!$I:$I, Raw!$A:$A, 'Calls Abandoned'!OJ$14, Raw!$F:$F, 'Calls Abandoned'!$C27, Raw!$H:$H, "B02")</f>
        <v>0</v>
      </c>
      <c r="OK27" s="35">
        <f>SUMIFS(Raw!$I:$I, Raw!$A:$A, 'Calls Abandoned'!OK$14, Raw!$F:$F, 'Calls Abandoned'!$C27, Raw!$H:$H, "B02")</f>
        <v>0</v>
      </c>
      <c r="OL27" s="35">
        <f>SUMIFS(Raw!$I:$I, Raw!$A:$A, 'Calls Abandoned'!OL$14, Raw!$F:$F, 'Calls Abandoned'!$C27, Raw!$H:$H, "B02")</f>
        <v>0</v>
      </c>
      <c r="OM27" s="35">
        <f>SUMIFS(Raw!$I:$I, Raw!$A:$A, 'Calls Abandoned'!OM$14, Raw!$F:$F, 'Calls Abandoned'!$C27, Raw!$H:$H, "B02")</f>
        <v>0</v>
      </c>
      <c r="ON27" s="36">
        <f>SUMIFS(Raw!$I:$I, Raw!$A:$A, 'Calls Abandoned'!ON$14, Raw!$F:$F, 'Calls Abandoned'!$C27, Raw!$H:$H, "B02")</f>
        <v>0</v>
      </c>
      <c r="OO27" s="70"/>
      <c r="OP27" s="82" t="str">
        <f t="shared" si="287"/>
        <v>-</v>
      </c>
      <c r="OQ27" s="83" t="str">
        <f t="shared" si="288"/>
        <v>-</v>
      </c>
      <c r="OR27" s="83" t="str">
        <f t="shared" si="289"/>
        <v>-</v>
      </c>
      <c r="OS27" s="83" t="str">
        <f t="shared" si="290"/>
        <v>-</v>
      </c>
      <c r="OT27" s="83" t="str">
        <f t="shared" si="291"/>
        <v>-</v>
      </c>
      <c r="OU27" s="83" t="str">
        <f t="shared" si="292"/>
        <v>-</v>
      </c>
      <c r="OV27" s="84" t="str">
        <f t="shared" si="293"/>
        <v>-</v>
      </c>
      <c r="OX27" s="34">
        <f>SUMIFS(Raw!$I:$I, Raw!$A:$A, 'Calls Abandoned'!OX$14, Raw!$F:$F, 'Calls Abandoned'!$C27, Raw!$H:$H, "A03")</f>
        <v>0</v>
      </c>
      <c r="OY27" s="35">
        <f>SUMIFS(Raw!$I:$I, Raw!$A:$A, 'Calls Abandoned'!OY$14, Raw!$F:$F, 'Calls Abandoned'!$C27, Raw!$H:$H, "A03")</f>
        <v>0</v>
      </c>
      <c r="OZ27" s="35">
        <f>SUMIFS(Raw!$I:$I, Raw!$A:$A, 'Calls Abandoned'!OZ$14, Raw!$F:$F, 'Calls Abandoned'!$C27, Raw!$H:$H, "A03")</f>
        <v>0</v>
      </c>
      <c r="PA27" s="35">
        <f>SUMIFS(Raw!$I:$I, Raw!$A:$A, 'Calls Abandoned'!PA$14, Raw!$F:$F, 'Calls Abandoned'!$C27, Raw!$H:$H, "A03")</f>
        <v>0</v>
      </c>
      <c r="PB27" s="35">
        <f>SUMIFS(Raw!$I:$I, Raw!$A:$A, 'Calls Abandoned'!PB$14, Raw!$F:$F, 'Calls Abandoned'!$C27, Raw!$H:$H, "A03")</f>
        <v>0</v>
      </c>
      <c r="PC27" s="35">
        <f>SUMIFS(Raw!$I:$I, Raw!$A:$A, 'Calls Abandoned'!PC$14, Raw!$F:$F, 'Calls Abandoned'!$C27, Raw!$H:$H, "A03")</f>
        <v>0</v>
      </c>
      <c r="PD27" s="36">
        <f>SUMIFS(Raw!$I:$I, Raw!$A:$A, 'Calls Abandoned'!PD$14, Raw!$F:$F, 'Calls Abandoned'!$C27, Raw!$H:$H, "A03")</f>
        <v>0</v>
      </c>
      <c r="PF27" s="34">
        <f>SUMIFS(Raw!$I:$I, Raw!$A:$A, 'Calls Abandoned'!PF$14, Raw!$F:$F, 'Calls Abandoned'!$C27, Raw!$H:$H, "B02")</f>
        <v>0</v>
      </c>
      <c r="PG27" s="35">
        <f>SUMIFS(Raw!$I:$I, Raw!$A:$A, 'Calls Abandoned'!PG$14, Raw!$F:$F, 'Calls Abandoned'!$C27, Raw!$H:$H, "B02")</f>
        <v>0</v>
      </c>
      <c r="PH27" s="35">
        <f>SUMIFS(Raw!$I:$I, Raw!$A:$A, 'Calls Abandoned'!PH$14, Raw!$F:$F, 'Calls Abandoned'!$C27, Raw!$H:$H, "B02")</f>
        <v>0</v>
      </c>
      <c r="PI27" s="35">
        <f>SUMIFS(Raw!$I:$I, Raw!$A:$A, 'Calls Abandoned'!PI$14, Raw!$F:$F, 'Calls Abandoned'!$C27, Raw!$H:$H, "B02")</f>
        <v>0</v>
      </c>
      <c r="PJ27" s="35">
        <f>SUMIFS(Raw!$I:$I, Raw!$A:$A, 'Calls Abandoned'!PJ$14, Raw!$F:$F, 'Calls Abandoned'!$C27, Raw!$H:$H, "B02")</f>
        <v>0</v>
      </c>
      <c r="PK27" s="35">
        <f>SUMIFS(Raw!$I:$I, Raw!$A:$A, 'Calls Abandoned'!PK$14, Raw!$F:$F, 'Calls Abandoned'!$C27, Raw!$H:$H, "B02")</f>
        <v>0</v>
      </c>
      <c r="PL27" s="36">
        <f>SUMIFS(Raw!$I:$I, Raw!$A:$A, 'Calls Abandoned'!PL$14, Raw!$F:$F, 'Calls Abandoned'!$C27, Raw!$H:$H, "B02")</f>
        <v>0</v>
      </c>
      <c r="PM27" s="70"/>
      <c r="PN27" s="82" t="str">
        <f t="shared" si="294"/>
        <v>-</v>
      </c>
      <c r="PO27" s="83" t="str">
        <f t="shared" si="295"/>
        <v>-</v>
      </c>
      <c r="PP27" s="83" t="str">
        <f t="shared" si="296"/>
        <v>-</v>
      </c>
      <c r="PQ27" s="83" t="str">
        <f t="shared" si="297"/>
        <v>-</v>
      </c>
      <c r="PR27" s="83" t="str">
        <f t="shared" si="298"/>
        <v>-</v>
      </c>
      <c r="PS27" s="83" t="str">
        <f t="shared" si="299"/>
        <v>-</v>
      </c>
      <c r="PT27" s="84" t="str">
        <f t="shared" si="300"/>
        <v>-</v>
      </c>
      <c r="PV27" s="34">
        <f>SUMIFS(Raw!$I:$I, Raw!$A:$A, 'Calls Abandoned'!PV$14, Raw!$F:$F, 'Calls Abandoned'!$C27, Raw!$H:$H, "A03")</f>
        <v>0</v>
      </c>
      <c r="PW27" s="35">
        <f>SUMIFS(Raw!$I:$I, Raw!$A:$A, 'Calls Abandoned'!PW$14, Raw!$F:$F, 'Calls Abandoned'!$C27, Raw!$H:$H, "A03")</f>
        <v>0</v>
      </c>
      <c r="PX27" s="35">
        <f>SUMIFS(Raw!$I:$I, Raw!$A:$A, 'Calls Abandoned'!PX$14, Raw!$F:$F, 'Calls Abandoned'!$C27, Raw!$H:$H, "A03")</f>
        <v>0</v>
      </c>
      <c r="PY27" s="35">
        <f>SUMIFS(Raw!$I:$I, Raw!$A:$A, 'Calls Abandoned'!PY$14, Raw!$F:$F, 'Calls Abandoned'!$C27, Raw!$H:$H, "A03")</f>
        <v>0</v>
      </c>
      <c r="PZ27" s="35">
        <f>SUMIFS(Raw!$I:$I, Raw!$A:$A, 'Calls Abandoned'!PZ$14, Raw!$F:$F, 'Calls Abandoned'!$C27, Raw!$H:$H, "A03")</f>
        <v>0</v>
      </c>
      <c r="QA27" s="35">
        <f>SUMIFS(Raw!$I:$I, Raw!$A:$A, 'Calls Abandoned'!QA$14, Raw!$F:$F, 'Calls Abandoned'!$C27, Raw!$H:$H, "A03")</f>
        <v>0</v>
      </c>
      <c r="QB27" s="36">
        <f>SUMIFS(Raw!$I:$I, Raw!$A:$A, 'Calls Abandoned'!QB$14, Raw!$F:$F, 'Calls Abandoned'!$C27, Raw!$H:$H, "A03")</f>
        <v>0</v>
      </c>
      <c r="QD27" s="34">
        <f>SUMIFS(Raw!$I:$I, Raw!$A:$A, 'Calls Abandoned'!QD$14, Raw!$F:$F, 'Calls Abandoned'!$C27, Raw!$H:$H, "B02")</f>
        <v>0</v>
      </c>
      <c r="QE27" s="35">
        <f>SUMIFS(Raw!$I:$I, Raw!$A:$A, 'Calls Abandoned'!QE$14, Raw!$F:$F, 'Calls Abandoned'!$C27, Raw!$H:$H, "B02")</f>
        <v>0</v>
      </c>
      <c r="QF27" s="35">
        <f>SUMIFS(Raw!$I:$I, Raw!$A:$A, 'Calls Abandoned'!QF$14, Raw!$F:$F, 'Calls Abandoned'!$C27, Raw!$H:$H, "B02")</f>
        <v>0</v>
      </c>
      <c r="QG27" s="35">
        <f>SUMIFS(Raw!$I:$I, Raw!$A:$A, 'Calls Abandoned'!QG$14, Raw!$F:$F, 'Calls Abandoned'!$C27, Raw!$H:$H, "B02")</f>
        <v>0</v>
      </c>
      <c r="QH27" s="35">
        <f>SUMIFS(Raw!$I:$I, Raw!$A:$A, 'Calls Abandoned'!QH$14, Raw!$F:$F, 'Calls Abandoned'!$C27, Raw!$H:$H, "B02")</f>
        <v>0</v>
      </c>
      <c r="QI27" s="35">
        <f>SUMIFS(Raw!$I:$I, Raw!$A:$A, 'Calls Abandoned'!QI$14, Raw!$F:$F, 'Calls Abandoned'!$C27, Raw!$H:$H, "B02")</f>
        <v>0</v>
      </c>
      <c r="QJ27" s="36">
        <f>SUMIFS(Raw!$I:$I, Raw!$A:$A, 'Calls Abandoned'!QJ$14, Raw!$F:$F, 'Calls Abandoned'!$C27, Raw!$H:$H, "B02")</f>
        <v>0</v>
      </c>
      <c r="QK27" s="70"/>
      <c r="QL27" s="82" t="str">
        <f t="shared" si="301"/>
        <v>-</v>
      </c>
      <c r="QM27" s="83" t="str">
        <f t="shared" si="302"/>
        <v>-</v>
      </c>
      <c r="QN27" s="83" t="str">
        <f t="shared" si="303"/>
        <v>-</v>
      </c>
      <c r="QO27" s="83" t="str">
        <f t="shared" si="304"/>
        <v>-</v>
      </c>
      <c r="QP27" s="83" t="str">
        <f t="shared" si="305"/>
        <v>-</v>
      </c>
      <c r="QQ27" s="83" t="str">
        <f t="shared" si="306"/>
        <v>-</v>
      </c>
      <c r="QR27" s="84" t="str">
        <f t="shared" si="307"/>
        <v>-</v>
      </c>
    </row>
    <row r="28" spans="2:460" x14ac:dyDescent="0.35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55</v>
      </c>
      <c r="O28" s="47">
        <v>97</v>
      </c>
      <c r="P28" s="47">
        <v>29</v>
      </c>
      <c r="Q28" s="47">
        <v>57</v>
      </c>
      <c r="R28" s="47">
        <v>80</v>
      </c>
      <c r="S28" s="47">
        <v>157</v>
      </c>
      <c r="T28" s="48">
        <v>50</v>
      </c>
      <c r="U28" s="70"/>
      <c r="V28" s="88">
        <v>4.1761579347000762E-2</v>
      </c>
      <c r="W28" s="89">
        <v>8.2133784928027101E-2</v>
      </c>
      <c r="X28" s="89">
        <v>2.404643449419569E-2</v>
      </c>
      <c r="Y28" s="89">
        <v>4.6759639048400331E-2</v>
      </c>
      <c r="Z28" s="89">
        <v>6.2015503875968991E-2</v>
      </c>
      <c r="AA28" s="89">
        <v>0.10234680573663625</v>
      </c>
      <c r="AB28" s="90">
        <v>3.5893754486719311E-2</v>
      </c>
      <c r="AD28" s="46">
        <v>1203</v>
      </c>
      <c r="AE28" s="47">
        <v>1145</v>
      </c>
      <c r="AF28" s="47">
        <v>1195</v>
      </c>
      <c r="AG28" s="47">
        <v>1201</v>
      </c>
      <c r="AH28" s="47">
        <v>1279</v>
      </c>
      <c r="AI28" s="47">
        <v>1591</v>
      </c>
      <c r="AJ28" s="48">
        <v>1370</v>
      </c>
      <c r="AL28" s="46">
        <v>165</v>
      </c>
      <c r="AM28" s="47">
        <v>37</v>
      </c>
      <c r="AN28" s="47">
        <v>33</v>
      </c>
      <c r="AO28" s="47">
        <v>29</v>
      </c>
      <c r="AP28" s="47">
        <v>32</v>
      </c>
      <c r="AQ28" s="47">
        <v>48</v>
      </c>
      <c r="AR28" s="48">
        <v>104</v>
      </c>
      <c r="AS28" s="70"/>
      <c r="AT28" s="88">
        <v>0.1206140350877193</v>
      </c>
      <c r="AU28" s="89">
        <v>3.1302876480541454E-2</v>
      </c>
      <c r="AV28" s="89">
        <v>2.6872964169381109E-2</v>
      </c>
      <c r="AW28" s="89">
        <v>2.3577235772357725E-2</v>
      </c>
      <c r="AX28" s="89">
        <v>2.4408848207475211E-2</v>
      </c>
      <c r="AY28" s="89">
        <v>2.928615009151922E-2</v>
      </c>
      <c r="AZ28" s="90">
        <v>7.055630936227951E-2</v>
      </c>
      <c r="BB28" s="46">
        <v>1333</v>
      </c>
      <c r="BC28" s="47">
        <v>1187</v>
      </c>
      <c r="BD28" s="47">
        <v>1184</v>
      </c>
      <c r="BE28" s="47">
        <v>1090</v>
      </c>
      <c r="BF28" s="47">
        <v>1173</v>
      </c>
      <c r="BG28" s="47">
        <v>1589</v>
      </c>
      <c r="BH28" s="48">
        <v>1307</v>
      </c>
      <c r="BJ28" s="46">
        <v>76</v>
      </c>
      <c r="BK28" s="47">
        <v>51</v>
      </c>
      <c r="BL28" s="47">
        <v>27</v>
      </c>
      <c r="BM28" s="47">
        <v>25</v>
      </c>
      <c r="BN28" s="47">
        <v>24</v>
      </c>
      <c r="BO28" s="47">
        <v>28</v>
      </c>
      <c r="BP28" s="48">
        <v>17</v>
      </c>
      <c r="BQ28" s="70"/>
      <c r="BR28" s="88">
        <v>5.3938963804116398E-2</v>
      </c>
      <c r="BS28" s="89">
        <v>4.1195476575121161E-2</v>
      </c>
      <c r="BT28" s="89">
        <v>2.2295623451692816E-2</v>
      </c>
      <c r="BU28" s="89">
        <v>2.2421524663677129E-2</v>
      </c>
      <c r="BV28" s="89">
        <v>2.0050125313283207E-2</v>
      </c>
      <c r="BW28" s="89">
        <v>1.7316017316017316E-2</v>
      </c>
      <c r="BX28" s="90">
        <v>1.283987915407855E-2</v>
      </c>
      <c r="BZ28" s="46">
        <v>1299</v>
      </c>
      <c r="CA28" s="47">
        <v>1121</v>
      </c>
      <c r="CB28" s="47">
        <v>1114</v>
      </c>
      <c r="CC28" s="47">
        <v>1049</v>
      </c>
      <c r="CD28" s="47">
        <v>1119</v>
      </c>
      <c r="CE28" s="47">
        <v>1500</v>
      </c>
      <c r="CF28" s="48">
        <v>1253</v>
      </c>
      <c r="CH28" s="46">
        <v>34</v>
      </c>
      <c r="CI28" s="47">
        <v>13</v>
      </c>
      <c r="CJ28" s="47">
        <v>13</v>
      </c>
      <c r="CK28" s="47">
        <v>6</v>
      </c>
      <c r="CL28" s="47">
        <v>17</v>
      </c>
      <c r="CM28" s="47">
        <v>37</v>
      </c>
      <c r="CN28" s="48">
        <v>20</v>
      </c>
      <c r="CO28" s="70"/>
      <c r="CP28" s="88">
        <v>2.5506376594148537E-2</v>
      </c>
      <c r="CQ28" s="89">
        <v>1.146384479717813E-2</v>
      </c>
      <c r="CR28" s="89">
        <v>1.1535048802129548E-2</v>
      </c>
      <c r="CS28" s="89">
        <v>5.6872037914691941E-3</v>
      </c>
      <c r="CT28" s="89">
        <v>1.4964788732394365E-2</v>
      </c>
      <c r="CU28" s="89">
        <v>2.4072869225764477E-2</v>
      </c>
      <c r="CV28" s="90">
        <v>1.5710919088766692E-2</v>
      </c>
      <c r="CX28" s="46">
        <v>1153</v>
      </c>
      <c r="CY28" s="47">
        <v>1043</v>
      </c>
      <c r="CZ28" s="47">
        <v>953</v>
      </c>
      <c r="DA28" s="47">
        <v>844</v>
      </c>
      <c r="DB28" s="47">
        <v>1362</v>
      </c>
      <c r="DC28" s="47">
        <v>1523</v>
      </c>
      <c r="DD28" s="48">
        <v>1277</v>
      </c>
      <c r="DF28" s="46">
        <v>12</v>
      </c>
      <c r="DG28" s="47">
        <v>9</v>
      </c>
      <c r="DH28" s="47">
        <v>8</v>
      </c>
      <c r="DI28" s="47">
        <v>12</v>
      </c>
      <c r="DJ28" s="47">
        <v>188</v>
      </c>
      <c r="DK28" s="47">
        <v>176</v>
      </c>
      <c r="DL28" s="48">
        <v>13</v>
      </c>
      <c r="DM28" s="70"/>
      <c r="DN28" s="88">
        <v>1.0300429184549357E-2</v>
      </c>
      <c r="DO28" s="89">
        <v>8.555133079847909E-3</v>
      </c>
      <c r="DP28" s="89">
        <v>8.3246618106139446E-3</v>
      </c>
      <c r="DQ28" s="89">
        <v>1.4018691588785047E-2</v>
      </c>
      <c r="DR28" s="89">
        <v>0.12129032258064516</v>
      </c>
      <c r="DS28" s="89">
        <v>0.10359034726309593</v>
      </c>
      <c r="DT28" s="90">
        <v>1.0077519379844961E-2</v>
      </c>
      <c r="DV28" s="46">
        <v>1151</v>
      </c>
      <c r="DW28" s="47">
        <v>1008</v>
      </c>
      <c r="DX28" s="47">
        <v>902</v>
      </c>
      <c r="DY28" s="47">
        <v>1165</v>
      </c>
      <c r="DZ28" s="47">
        <v>1122</v>
      </c>
      <c r="EA28" s="47">
        <v>1505</v>
      </c>
      <c r="EB28" s="48">
        <v>1215</v>
      </c>
      <c r="ED28" s="46">
        <v>16</v>
      </c>
      <c r="EE28" s="47">
        <v>4</v>
      </c>
      <c r="EF28" s="47">
        <v>9</v>
      </c>
      <c r="EG28" s="47">
        <v>42</v>
      </c>
      <c r="EH28" s="47">
        <v>14</v>
      </c>
      <c r="EI28" s="47">
        <v>17</v>
      </c>
      <c r="EJ28" s="48">
        <v>12</v>
      </c>
      <c r="EK28" s="70"/>
      <c r="EL28" s="88">
        <v>1.3710368466152529E-2</v>
      </c>
      <c r="EM28" s="89">
        <v>3.952569169960474E-3</v>
      </c>
      <c r="EN28" s="89">
        <v>9.8792535675082324E-3</v>
      </c>
      <c r="EO28" s="89">
        <v>3.4797017398508698E-2</v>
      </c>
      <c r="EP28" s="89">
        <v>1.232394366197183E-2</v>
      </c>
      <c r="EQ28" s="89">
        <v>1.1169513797634692E-2</v>
      </c>
      <c r="ER28" s="90">
        <v>9.7799511002444987E-3</v>
      </c>
      <c r="ET28" s="46">
        <v>1169</v>
      </c>
      <c r="EU28" s="47">
        <v>1076</v>
      </c>
      <c r="EV28" s="47">
        <v>1154</v>
      </c>
      <c r="EW28" s="47">
        <v>1107</v>
      </c>
      <c r="EX28" s="47">
        <v>1077</v>
      </c>
      <c r="EY28" s="47">
        <v>1360</v>
      </c>
      <c r="EZ28" s="48">
        <v>1139</v>
      </c>
      <c r="FB28" s="46">
        <v>8</v>
      </c>
      <c r="FC28" s="47">
        <v>12</v>
      </c>
      <c r="FD28" s="47">
        <v>43</v>
      </c>
      <c r="FE28" s="47">
        <v>11</v>
      </c>
      <c r="FF28" s="47">
        <v>34</v>
      </c>
      <c r="FG28" s="47">
        <v>16</v>
      </c>
      <c r="FH28" s="48">
        <v>13</v>
      </c>
      <c r="FI28" s="70"/>
      <c r="FJ28" s="88">
        <v>6.7969413763806288E-3</v>
      </c>
      <c r="FK28" s="89">
        <v>1.1029411764705883E-2</v>
      </c>
      <c r="FL28" s="89">
        <v>3.5923141186299079E-2</v>
      </c>
      <c r="FM28" s="89">
        <v>9.8389982110912346E-3</v>
      </c>
      <c r="FN28" s="89">
        <v>3.0603060306030602E-2</v>
      </c>
      <c r="FO28" s="89">
        <v>1.1627906976744186E-2</v>
      </c>
      <c r="FP28" s="90">
        <v>1.1284722222222222E-2</v>
      </c>
      <c r="FR28" s="46">
        <v>1208</v>
      </c>
      <c r="FS28" s="47">
        <v>1090</v>
      </c>
      <c r="FT28" s="47">
        <v>1056</v>
      </c>
      <c r="FU28" s="47">
        <v>1002</v>
      </c>
      <c r="FV28" s="47">
        <v>1117</v>
      </c>
      <c r="FW28" s="47">
        <v>1381</v>
      </c>
      <c r="FX28" s="48">
        <v>1221</v>
      </c>
      <c r="FZ28" s="46">
        <v>44</v>
      </c>
      <c r="GA28" s="47">
        <v>23</v>
      </c>
      <c r="GB28" s="47">
        <v>21</v>
      </c>
      <c r="GC28" s="47">
        <v>19</v>
      </c>
      <c r="GD28" s="47">
        <v>17</v>
      </c>
      <c r="GE28" s="47">
        <v>21</v>
      </c>
      <c r="GF28" s="48">
        <v>13</v>
      </c>
      <c r="GG28" s="70"/>
      <c r="GH28" s="88">
        <v>3.5143769968051117E-2</v>
      </c>
      <c r="GI28" s="89">
        <v>2.0664869721473494E-2</v>
      </c>
      <c r="GJ28" s="89">
        <v>1.9498607242339833E-2</v>
      </c>
      <c r="GK28" s="89">
        <v>1.8609206660137122E-2</v>
      </c>
      <c r="GL28" s="89">
        <v>1.4991181657848324E-2</v>
      </c>
      <c r="GM28" s="89">
        <v>1.4978601997146932E-2</v>
      </c>
      <c r="GN28" s="90">
        <v>1.0534846029173419E-2</v>
      </c>
      <c r="GP28" s="46">
        <f>SUMIFS(Raw!$I:$I, Raw!$A:$A, 'Calls Abandoned'!GP$14, Raw!$F:$F, 'Calls Abandoned'!$C28, Raw!$H:$H, "A03")</f>
        <v>1101</v>
      </c>
      <c r="GQ28" s="47">
        <f>SUMIFS(Raw!$I:$I, Raw!$A:$A, 'Calls Abandoned'!GQ$14, Raw!$F:$F, 'Calls Abandoned'!$C28, Raw!$H:$H, "A03")</f>
        <v>1021</v>
      </c>
      <c r="GR28" s="47">
        <f>SUMIFS(Raw!$I:$I, Raw!$A:$A, 'Calls Abandoned'!GR$14, Raw!$F:$F, 'Calls Abandoned'!$C28, Raw!$H:$H, "A03")</f>
        <v>1065</v>
      </c>
      <c r="GS28" s="47">
        <f>SUMIFS(Raw!$I:$I, Raw!$A:$A, 'Calls Abandoned'!GS$14, Raw!$F:$F, 'Calls Abandoned'!$C28, Raw!$H:$H, "A03")</f>
        <v>1058</v>
      </c>
      <c r="GT28" s="47">
        <f>SUMIFS(Raw!$I:$I, Raw!$A:$A, 'Calls Abandoned'!GT$14, Raw!$F:$F, 'Calls Abandoned'!$C28, Raw!$H:$H, "A03")</f>
        <v>1044</v>
      </c>
      <c r="GU28" s="47">
        <f>SUMIFS(Raw!$I:$I, Raw!$A:$A, 'Calls Abandoned'!GU$14, Raw!$F:$F, 'Calls Abandoned'!$C28, Raw!$H:$H, "A03")</f>
        <v>1324</v>
      </c>
      <c r="GV28" s="48">
        <f>SUMIFS(Raw!$I:$I, Raw!$A:$A, 'Calls Abandoned'!GV$14, Raw!$F:$F, 'Calls Abandoned'!$C28, Raw!$H:$H, "A03")</f>
        <v>1123</v>
      </c>
      <c r="GX28" s="46">
        <f>SUMIFS(Raw!$I:$I, Raw!$A:$A, 'Calls Abandoned'!GX$14, Raw!$F:$F, 'Calls Abandoned'!$C28, Raw!$H:$H, "B02")</f>
        <v>16</v>
      </c>
      <c r="GY28" s="47">
        <f>SUMIFS(Raw!$I:$I, Raw!$A:$A, 'Calls Abandoned'!GY$14, Raw!$F:$F, 'Calls Abandoned'!$C28, Raw!$H:$H, "B02")</f>
        <v>21</v>
      </c>
      <c r="GZ28" s="47">
        <f>SUMIFS(Raw!$I:$I, Raw!$A:$A, 'Calls Abandoned'!GZ$14, Raw!$F:$F, 'Calls Abandoned'!$C28, Raw!$H:$H, "B02")</f>
        <v>21</v>
      </c>
      <c r="HA28" s="47">
        <f>SUMIFS(Raw!$I:$I, Raw!$A:$A, 'Calls Abandoned'!HA$14, Raw!$F:$F, 'Calls Abandoned'!$C28, Raw!$H:$H, "B02")</f>
        <v>29</v>
      </c>
      <c r="HB28" s="47">
        <f>SUMIFS(Raw!$I:$I, Raw!$A:$A, 'Calls Abandoned'!HB$14, Raw!$F:$F, 'Calls Abandoned'!$C28, Raw!$H:$H, "B02")</f>
        <v>20</v>
      </c>
      <c r="HC28" s="47">
        <f>SUMIFS(Raw!$I:$I, Raw!$A:$A, 'Calls Abandoned'!HC$14, Raw!$F:$F, 'Calls Abandoned'!$C28, Raw!$H:$H, "B02")</f>
        <v>31</v>
      </c>
      <c r="HD28" s="48">
        <f>SUMIFS(Raw!$I:$I, Raw!$A:$A, 'Calls Abandoned'!HD$14, Raw!$F:$F, 'Calls Abandoned'!$C28, Raw!$H:$H, "B02")</f>
        <v>9</v>
      </c>
      <c r="HE28" s="70"/>
      <c r="HF28" s="88">
        <f t="shared" si="231"/>
        <v>1.432408236347359E-2</v>
      </c>
      <c r="HG28" s="89">
        <f t="shared" si="232"/>
        <v>2.0153550863723609E-2</v>
      </c>
      <c r="HH28" s="89">
        <f t="shared" si="233"/>
        <v>1.9337016574585635E-2</v>
      </c>
      <c r="HI28" s="89">
        <f t="shared" si="234"/>
        <v>2.6678932842686291E-2</v>
      </c>
      <c r="HJ28" s="89">
        <f t="shared" si="235"/>
        <v>1.8796992481203006E-2</v>
      </c>
      <c r="HK28" s="89">
        <f t="shared" si="236"/>
        <v>2.2878228782287822E-2</v>
      </c>
      <c r="HL28" s="90">
        <f t="shared" si="237"/>
        <v>7.9505300353356883E-3</v>
      </c>
      <c r="HN28" s="46">
        <f>SUMIFS(Raw!$I:$I, Raw!$A:$A, 'Calls Abandoned'!HN$14, Raw!$F:$F, 'Calls Abandoned'!$C28, Raw!$H:$H, "A03")</f>
        <v>0</v>
      </c>
      <c r="HO28" s="47">
        <f>SUMIFS(Raw!$I:$I, Raw!$A:$A, 'Calls Abandoned'!HO$14, Raw!$F:$F, 'Calls Abandoned'!$C28, Raw!$H:$H, "A03")</f>
        <v>0</v>
      </c>
      <c r="HP28" s="47">
        <f>SUMIFS(Raw!$I:$I, Raw!$A:$A, 'Calls Abandoned'!HP$14, Raw!$F:$F, 'Calls Abandoned'!$C28, Raw!$H:$H, "A03")</f>
        <v>0</v>
      </c>
      <c r="HQ28" s="47">
        <f>SUMIFS(Raw!$I:$I, Raw!$A:$A, 'Calls Abandoned'!HQ$14, Raw!$F:$F, 'Calls Abandoned'!$C28, Raw!$H:$H, "A03")</f>
        <v>0</v>
      </c>
      <c r="HR28" s="47">
        <f>SUMIFS(Raw!$I:$I, Raw!$A:$A, 'Calls Abandoned'!HR$14, Raw!$F:$F, 'Calls Abandoned'!$C28, Raw!$H:$H, "A03")</f>
        <v>0</v>
      </c>
      <c r="HS28" s="47">
        <f>SUMIFS(Raw!$I:$I, Raw!$A:$A, 'Calls Abandoned'!HS$14, Raw!$F:$F, 'Calls Abandoned'!$C28, Raw!$H:$H, "A03")</f>
        <v>0</v>
      </c>
      <c r="HT28" s="48">
        <f>SUMIFS(Raw!$I:$I, Raw!$A:$A, 'Calls Abandoned'!HT$14, Raw!$F:$F, 'Calls Abandoned'!$C28, Raw!$H:$H, "A03")</f>
        <v>0</v>
      </c>
      <c r="HV28" s="46">
        <f>SUMIFS(Raw!$I:$I, Raw!$A:$A, 'Calls Abandoned'!HV$14, Raw!$F:$F, 'Calls Abandoned'!$C28, Raw!$H:$H, "B02")</f>
        <v>0</v>
      </c>
      <c r="HW28" s="47">
        <f>SUMIFS(Raw!$I:$I, Raw!$A:$A, 'Calls Abandoned'!HW$14, Raw!$F:$F, 'Calls Abandoned'!$C28, Raw!$H:$H, "B02")</f>
        <v>0</v>
      </c>
      <c r="HX28" s="47">
        <f>SUMIFS(Raw!$I:$I, Raw!$A:$A, 'Calls Abandoned'!HX$14, Raw!$F:$F, 'Calls Abandoned'!$C28, Raw!$H:$H, "B02")</f>
        <v>0</v>
      </c>
      <c r="HY28" s="47">
        <f>SUMIFS(Raw!$I:$I, Raw!$A:$A, 'Calls Abandoned'!HY$14, Raw!$F:$F, 'Calls Abandoned'!$C28, Raw!$H:$H, "B02")</f>
        <v>0</v>
      </c>
      <c r="HZ28" s="47">
        <f>SUMIFS(Raw!$I:$I, Raw!$A:$A, 'Calls Abandoned'!HZ$14, Raw!$F:$F, 'Calls Abandoned'!$C28, Raw!$H:$H, "B02")</f>
        <v>0</v>
      </c>
      <c r="IA28" s="47">
        <f>SUMIFS(Raw!$I:$I, Raw!$A:$A, 'Calls Abandoned'!IA$14, Raw!$F:$F, 'Calls Abandoned'!$C28, Raw!$H:$H, "B02")</f>
        <v>0</v>
      </c>
      <c r="IB28" s="48">
        <f>SUMIFS(Raw!$I:$I, Raw!$A:$A, 'Calls Abandoned'!IB$14, Raw!$F:$F, 'Calls Abandoned'!$C28, Raw!$H:$H, "B02")</f>
        <v>0</v>
      </c>
      <c r="IC28" s="70"/>
      <c r="ID28" s="88" t="str">
        <f t="shared" si="238"/>
        <v>-</v>
      </c>
      <c r="IE28" s="89" t="str">
        <f t="shared" si="239"/>
        <v>-</v>
      </c>
      <c r="IF28" s="89" t="str">
        <f t="shared" si="240"/>
        <v>-</v>
      </c>
      <c r="IG28" s="89" t="str">
        <f t="shared" si="241"/>
        <v>-</v>
      </c>
      <c r="IH28" s="89" t="str">
        <f t="shared" si="242"/>
        <v>-</v>
      </c>
      <c r="II28" s="89" t="str">
        <f t="shared" si="243"/>
        <v>-</v>
      </c>
      <c r="IJ28" s="90" t="str">
        <f t="shared" si="244"/>
        <v>-</v>
      </c>
      <c r="IL28" s="46">
        <f>SUMIFS(Raw!$I:$I, Raw!$A:$A, 'Calls Abandoned'!IL$14, Raw!$F:$F, 'Calls Abandoned'!$C28, Raw!$H:$H, "A03")</f>
        <v>0</v>
      </c>
      <c r="IM28" s="47">
        <f>SUMIFS(Raw!$I:$I, Raw!$A:$A, 'Calls Abandoned'!IM$14, Raw!$F:$F, 'Calls Abandoned'!$C28, Raw!$H:$H, "A03")</f>
        <v>0</v>
      </c>
      <c r="IN28" s="47">
        <f>SUMIFS(Raw!$I:$I, Raw!$A:$A, 'Calls Abandoned'!IN$14, Raw!$F:$F, 'Calls Abandoned'!$C28, Raw!$H:$H, "A03")</f>
        <v>0</v>
      </c>
      <c r="IO28" s="47">
        <f>SUMIFS(Raw!$I:$I, Raw!$A:$A, 'Calls Abandoned'!IO$14, Raw!$F:$F, 'Calls Abandoned'!$C28, Raw!$H:$H, "A03")</f>
        <v>0</v>
      </c>
      <c r="IP28" s="47">
        <f>SUMIFS(Raw!$I:$I, Raw!$A:$A, 'Calls Abandoned'!IP$14, Raw!$F:$F, 'Calls Abandoned'!$C28, Raw!$H:$H, "A03")</f>
        <v>0</v>
      </c>
      <c r="IQ28" s="47">
        <f>SUMIFS(Raw!$I:$I, Raw!$A:$A, 'Calls Abandoned'!IQ$14, Raw!$F:$F, 'Calls Abandoned'!$C28, Raw!$H:$H, "A03")</f>
        <v>0</v>
      </c>
      <c r="IR28" s="48">
        <f>SUMIFS(Raw!$I:$I, Raw!$A:$A, 'Calls Abandoned'!IR$14, Raw!$F:$F, 'Calls Abandoned'!$C28, Raw!$H:$H, "A03")</f>
        <v>0</v>
      </c>
      <c r="IT28" s="46">
        <f>SUMIFS(Raw!$I:$I, Raw!$A:$A, 'Calls Abandoned'!IT$14, Raw!$F:$F, 'Calls Abandoned'!$C28, Raw!$H:$H, "B02")</f>
        <v>0</v>
      </c>
      <c r="IU28" s="47">
        <f>SUMIFS(Raw!$I:$I, Raw!$A:$A, 'Calls Abandoned'!IU$14, Raw!$F:$F, 'Calls Abandoned'!$C28, Raw!$H:$H, "B02")</f>
        <v>0</v>
      </c>
      <c r="IV28" s="47">
        <f>SUMIFS(Raw!$I:$I, Raw!$A:$A, 'Calls Abandoned'!IV$14, Raw!$F:$F, 'Calls Abandoned'!$C28, Raw!$H:$H, "B02")</f>
        <v>0</v>
      </c>
      <c r="IW28" s="47">
        <f>SUMIFS(Raw!$I:$I, Raw!$A:$A, 'Calls Abandoned'!IW$14, Raw!$F:$F, 'Calls Abandoned'!$C28, Raw!$H:$H, "B02")</f>
        <v>0</v>
      </c>
      <c r="IX28" s="47">
        <f>SUMIFS(Raw!$I:$I, Raw!$A:$A, 'Calls Abandoned'!IX$14, Raw!$F:$F, 'Calls Abandoned'!$C28, Raw!$H:$H, "B02")</f>
        <v>0</v>
      </c>
      <c r="IY28" s="47">
        <f>SUMIFS(Raw!$I:$I, Raw!$A:$A, 'Calls Abandoned'!IY$14, Raw!$F:$F, 'Calls Abandoned'!$C28, Raw!$H:$H, "B02")</f>
        <v>0</v>
      </c>
      <c r="IZ28" s="48">
        <f>SUMIFS(Raw!$I:$I, Raw!$A:$A, 'Calls Abandoned'!IZ$14, Raw!$F:$F, 'Calls Abandoned'!$C28, Raw!$H:$H, "B02")</f>
        <v>0</v>
      </c>
      <c r="JA28" s="70"/>
      <c r="JB28" s="88" t="str">
        <f t="shared" si="245"/>
        <v>-</v>
      </c>
      <c r="JC28" s="89" t="str">
        <f t="shared" si="246"/>
        <v>-</v>
      </c>
      <c r="JD28" s="89" t="str">
        <f t="shared" si="247"/>
        <v>-</v>
      </c>
      <c r="JE28" s="89" t="str">
        <f t="shared" si="248"/>
        <v>-</v>
      </c>
      <c r="JF28" s="89" t="str">
        <f t="shared" si="249"/>
        <v>-</v>
      </c>
      <c r="JG28" s="89" t="str">
        <f t="shared" si="250"/>
        <v>-</v>
      </c>
      <c r="JH28" s="90" t="str">
        <f t="shared" si="251"/>
        <v>-</v>
      </c>
      <c r="JJ28" s="46">
        <f>SUMIFS(Raw!$I:$I, Raw!$A:$A, 'Calls Abandoned'!JJ$14, Raw!$F:$F, 'Calls Abandoned'!$C28, Raw!$H:$H, "A03")</f>
        <v>0</v>
      </c>
      <c r="JK28" s="47">
        <f>SUMIFS(Raw!$I:$I, Raw!$A:$A, 'Calls Abandoned'!JK$14, Raw!$F:$F, 'Calls Abandoned'!$C28, Raw!$H:$H, "A03")</f>
        <v>0</v>
      </c>
      <c r="JL28" s="47">
        <f>SUMIFS(Raw!$I:$I, Raw!$A:$A, 'Calls Abandoned'!JL$14, Raw!$F:$F, 'Calls Abandoned'!$C28, Raw!$H:$H, "A03")</f>
        <v>0</v>
      </c>
      <c r="JM28" s="47">
        <f>SUMIFS(Raw!$I:$I, Raw!$A:$A, 'Calls Abandoned'!JM$14, Raw!$F:$F, 'Calls Abandoned'!$C28, Raw!$H:$H, "A03")</f>
        <v>0</v>
      </c>
      <c r="JN28" s="47">
        <f>SUMIFS(Raw!$I:$I, Raw!$A:$A, 'Calls Abandoned'!JN$14, Raw!$F:$F, 'Calls Abandoned'!$C28, Raw!$H:$H, "A03")</f>
        <v>0</v>
      </c>
      <c r="JO28" s="47">
        <f>SUMIFS(Raw!$I:$I, Raw!$A:$A, 'Calls Abandoned'!JO$14, Raw!$F:$F, 'Calls Abandoned'!$C28, Raw!$H:$H, "A03")</f>
        <v>0</v>
      </c>
      <c r="JP28" s="48">
        <f>SUMIFS(Raw!$I:$I, Raw!$A:$A, 'Calls Abandoned'!JP$14, Raw!$F:$F, 'Calls Abandoned'!$C28, Raw!$H:$H, "A03")</f>
        <v>0</v>
      </c>
      <c r="JR28" s="46">
        <f>SUMIFS(Raw!$I:$I, Raw!$A:$A, 'Calls Abandoned'!JR$14, Raw!$F:$F, 'Calls Abandoned'!$C28, Raw!$H:$H, "B02")</f>
        <v>0</v>
      </c>
      <c r="JS28" s="47">
        <f>SUMIFS(Raw!$I:$I, Raw!$A:$A, 'Calls Abandoned'!JS$14, Raw!$F:$F, 'Calls Abandoned'!$C28, Raw!$H:$H, "B02")</f>
        <v>0</v>
      </c>
      <c r="JT28" s="47">
        <f>SUMIFS(Raw!$I:$I, Raw!$A:$A, 'Calls Abandoned'!JT$14, Raw!$F:$F, 'Calls Abandoned'!$C28, Raw!$H:$H, "B02")</f>
        <v>0</v>
      </c>
      <c r="JU28" s="47">
        <f>SUMIFS(Raw!$I:$I, Raw!$A:$A, 'Calls Abandoned'!JU$14, Raw!$F:$F, 'Calls Abandoned'!$C28, Raw!$H:$H, "B02")</f>
        <v>0</v>
      </c>
      <c r="JV28" s="47">
        <f>SUMIFS(Raw!$I:$I, Raw!$A:$A, 'Calls Abandoned'!JV$14, Raw!$F:$F, 'Calls Abandoned'!$C28, Raw!$H:$H, "B02")</f>
        <v>0</v>
      </c>
      <c r="JW28" s="47">
        <f>SUMIFS(Raw!$I:$I, Raw!$A:$A, 'Calls Abandoned'!JW$14, Raw!$F:$F, 'Calls Abandoned'!$C28, Raw!$H:$H, "B02")</f>
        <v>0</v>
      </c>
      <c r="JX28" s="48">
        <f>SUMIFS(Raw!$I:$I, Raw!$A:$A, 'Calls Abandoned'!JX$14, Raw!$F:$F, 'Calls Abandoned'!$C28, Raw!$H:$H, "B02")</f>
        <v>0</v>
      </c>
      <c r="JY28" s="70"/>
      <c r="JZ28" s="88" t="str">
        <f t="shared" si="252"/>
        <v>-</v>
      </c>
      <c r="KA28" s="89" t="str">
        <f t="shared" si="253"/>
        <v>-</v>
      </c>
      <c r="KB28" s="89" t="str">
        <f t="shared" si="254"/>
        <v>-</v>
      </c>
      <c r="KC28" s="89" t="str">
        <f t="shared" si="255"/>
        <v>-</v>
      </c>
      <c r="KD28" s="89" t="str">
        <f t="shared" si="256"/>
        <v>-</v>
      </c>
      <c r="KE28" s="89" t="str">
        <f t="shared" si="257"/>
        <v>-</v>
      </c>
      <c r="KF28" s="90" t="str">
        <f t="shared" si="258"/>
        <v>-</v>
      </c>
      <c r="KH28" s="46">
        <f>SUMIFS(Raw!$I:$I, Raw!$A:$A, 'Calls Abandoned'!KH$14, Raw!$F:$F, 'Calls Abandoned'!$C28, Raw!$H:$H, "A03")</f>
        <v>0</v>
      </c>
      <c r="KI28" s="47">
        <f>SUMIFS(Raw!$I:$I, Raw!$A:$A, 'Calls Abandoned'!KI$14, Raw!$F:$F, 'Calls Abandoned'!$C28, Raw!$H:$H, "A03")</f>
        <v>0</v>
      </c>
      <c r="KJ28" s="47">
        <f>SUMIFS(Raw!$I:$I, Raw!$A:$A, 'Calls Abandoned'!KJ$14, Raw!$F:$F, 'Calls Abandoned'!$C28, Raw!$H:$H, "A03")</f>
        <v>0</v>
      </c>
      <c r="KK28" s="47">
        <f>SUMIFS(Raw!$I:$I, Raw!$A:$A, 'Calls Abandoned'!KK$14, Raw!$F:$F, 'Calls Abandoned'!$C28, Raw!$H:$H, "A03")</f>
        <v>0</v>
      </c>
      <c r="KL28" s="47">
        <f>SUMIFS(Raw!$I:$I, Raw!$A:$A, 'Calls Abandoned'!KL$14, Raw!$F:$F, 'Calls Abandoned'!$C28, Raw!$H:$H, "A03")</f>
        <v>0</v>
      </c>
      <c r="KM28" s="47">
        <f>SUMIFS(Raw!$I:$I, Raw!$A:$A, 'Calls Abandoned'!KM$14, Raw!$F:$F, 'Calls Abandoned'!$C28, Raw!$H:$H, "A03")</f>
        <v>0</v>
      </c>
      <c r="KN28" s="48">
        <f>SUMIFS(Raw!$I:$I, Raw!$A:$A, 'Calls Abandoned'!KN$14, Raw!$F:$F, 'Calls Abandoned'!$C28, Raw!$H:$H, "A03")</f>
        <v>0</v>
      </c>
      <c r="KP28" s="46">
        <f>SUMIFS(Raw!$I:$I, Raw!$A:$A, 'Calls Abandoned'!KP$14, Raw!$F:$F, 'Calls Abandoned'!$C28, Raw!$H:$H, "B02")</f>
        <v>0</v>
      </c>
      <c r="KQ28" s="47">
        <f>SUMIFS(Raw!$I:$I, Raw!$A:$A, 'Calls Abandoned'!KQ$14, Raw!$F:$F, 'Calls Abandoned'!$C28, Raw!$H:$H, "B02")</f>
        <v>0</v>
      </c>
      <c r="KR28" s="47">
        <f>SUMIFS(Raw!$I:$I, Raw!$A:$A, 'Calls Abandoned'!KR$14, Raw!$F:$F, 'Calls Abandoned'!$C28, Raw!$H:$H, "B02")</f>
        <v>0</v>
      </c>
      <c r="KS28" s="47">
        <f>SUMIFS(Raw!$I:$I, Raw!$A:$A, 'Calls Abandoned'!KS$14, Raw!$F:$F, 'Calls Abandoned'!$C28, Raw!$H:$H, "B02")</f>
        <v>0</v>
      </c>
      <c r="KT28" s="47">
        <f>SUMIFS(Raw!$I:$I, Raw!$A:$A, 'Calls Abandoned'!KT$14, Raw!$F:$F, 'Calls Abandoned'!$C28, Raw!$H:$H, "B02")</f>
        <v>0</v>
      </c>
      <c r="KU28" s="47">
        <f>SUMIFS(Raw!$I:$I, Raw!$A:$A, 'Calls Abandoned'!KU$14, Raw!$F:$F, 'Calls Abandoned'!$C28, Raw!$H:$H, "B02")</f>
        <v>0</v>
      </c>
      <c r="KV28" s="48">
        <f>SUMIFS(Raw!$I:$I, Raw!$A:$A, 'Calls Abandoned'!KV$14, Raw!$F:$F, 'Calls Abandoned'!$C28, Raw!$H:$H, "B02")</f>
        <v>0</v>
      </c>
      <c r="KW28" s="70"/>
      <c r="KX28" s="88" t="str">
        <f t="shared" si="259"/>
        <v>-</v>
      </c>
      <c r="KY28" s="89" t="str">
        <f t="shared" si="260"/>
        <v>-</v>
      </c>
      <c r="KZ28" s="89" t="str">
        <f t="shared" si="261"/>
        <v>-</v>
      </c>
      <c r="LA28" s="89" t="str">
        <f t="shared" si="262"/>
        <v>-</v>
      </c>
      <c r="LB28" s="89" t="str">
        <f t="shared" si="263"/>
        <v>-</v>
      </c>
      <c r="LC28" s="89" t="str">
        <f t="shared" si="264"/>
        <v>-</v>
      </c>
      <c r="LD28" s="90" t="str">
        <f t="shared" si="265"/>
        <v>-</v>
      </c>
      <c r="LF28" s="46">
        <f>SUMIFS(Raw!$I:$I, Raw!$A:$A, 'Calls Abandoned'!LF$14, Raw!$F:$F, 'Calls Abandoned'!$C28, Raw!$H:$H, "A03")</f>
        <v>0</v>
      </c>
      <c r="LG28" s="47">
        <f>SUMIFS(Raw!$I:$I, Raw!$A:$A, 'Calls Abandoned'!LG$14, Raw!$F:$F, 'Calls Abandoned'!$C28, Raw!$H:$H, "A03")</f>
        <v>0</v>
      </c>
      <c r="LH28" s="47">
        <f>SUMIFS(Raw!$I:$I, Raw!$A:$A, 'Calls Abandoned'!LH$14, Raw!$F:$F, 'Calls Abandoned'!$C28, Raw!$H:$H, "A03")</f>
        <v>0</v>
      </c>
      <c r="LI28" s="47">
        <f>SUMIFS(Raw!$I:$I, Raw!$A:$A, 'Calls Abandoned'!LI$14, Raw!$F:$F, 'Calls Abandoned'!$C28, Raw!$H:$H, "A03")</f>
        <v>0</v>
      </c>
      <c r="LJ28" s="47">
        <f>SUMIFS(Raw!$I:$I, Raw!$A:$A, 'Calls Abandoned'!LJ$14, Raw!$F:$F, 'Calls Abandoned'!$C28, Raw!$H:$H, "A03")</f>
        <v>0</v>
      </c>
      <c r="LK28" s="47">
        <f>SUMIFS(Raw!$I:$I, Raw!$A:$A, 'Calls Abandoned'!LK$14, Raw!$F:$F, 'Calls Abandoned'!$C28, Raw!$H:$H, "A03")</f>
        <v>0</v>
      </c>
      <c r="LL28" s="48">
        <f>SUMIFS(Raw!$I:$I, Raw!$A:$A, 'Calls Abandoned'!LL$14, Raw!$F:$F, 'Calls Abandoned'!$C28, Raw!$H:$H, "A03")</f>
        <v>0</v>
      </c>
      <c r="LN28" s="46">
        <f>SUMIFS(Raw!$I:$I, Raw!$A:$A, 'Calls Abandoned'!LN$14, Raw!$F:$F, 'Calls Abandoned'!$C28, Raw!$H:$H, "B02")</f>
        <v>0</v>
      </c>
      <c r="LO28" s="47">
        <f>SUMIFS(Raw!$I:$I, Raw!$A:$A, 'Calls Abandoned'!LO$14, Raw!$F:$F, 'Calls Abandoned'!$C28, Raw!$H:$H, "B02")</f>
        <v>0</v>
      </c>
      <c r="LP28" s="47">
        <f>SUMIFS(Raw!$I:$I, Raw!$A:$A, 'Calls Abandoned'!LP$14, Raw!$F:$F, 'Calls Abandoned'!$C28, Raw!$H:$H, "B02")</f>
        <v>0</v>
      </c>
      <c r="LQ28" s="47">
        <f>SUMIFS(Raw!$I:$I, Raw!$A:$A, 'Calls Abandoned'!LQ$14, Raw!$F:$F, 'Calls Abandoned'!$C28, Raw!$H:$H, "B02")</f>
        <v>0</v>
      </c>
      <c r="LR28" s="47">
        <f>SUMIFS(Raw!$I:$I, Raw!$A:$A, 'Calls Abandoned'!LR$14, Raw!$F:$F, 'Calls Abandoned'!$C28, Raw!$H:$H, "B02")</f>
        <v>0</v>
      </c>
      <c r="LS28" s="47">
        <f>SUMIFS(Raw!$I:$I, Raw!$A:$A, 'Calls Abandoned'!LS$14, Raw!$F:$F, 'Calls Abandoned'!$C28, Raw!$H:$H, "B02")</f>
        <v>0</v>
      </c>
      <c r="LT28" s="48">
        <f>SUMIFS(Raw!$I:$I, Raw!$A:$A, 'Calls Abandoned'!LT$14, Raw!$F:$F, 'Calls Abandoned'!$C28, Raw!$H:$H, "B02")</f>
        <v>0</v>
      </c>
      <c r="LU28" s="70"/>
      <c r="LV28" s="88" t="str">
        <f t="shared" si="266"/>
        <v>-</v>
      </c>
      <c r="LW28" s="89" t="str">
        <f t="shared" si="267"/>
        <v>-</v>
      </c>
      <c r="LX28" s="89" t="str">
        <f t="shared" si="268"/>
        <v>-</v>
      </c>
      <c r="LY28" s="89" t="str">
        <f t="shared" si="269"/>
        <v>-</v>
      </c>
      <c r="LZ28" s="89" t="str">
        <f t="shared" si="270"/>
        <v>-</v>
      </c>
      <c r="MA28" s="89" t="str">
        <f t="shared" si="271"/>
        <v>-</v>
      </c>
      <c r="MB28" s="90" t="str">
        <f t="shared" si="272"/>
        <v>-</v>
      </c>
      <c r="MD28" s="46">
        <f>SUMIFS(Raw!$I:$I, Raw!$A:$A, 'Calls Abandoned'!MD$14, Raw!$F:$F, 'Calls Abandoned'!$C28, Raw!$H:$H, "A03")</f>
        <v>0</v>
      </c>
      <c r="ME28" s="47">
        <f>SUMIFS(Raw!$I:$I, Raw!$A:$A, 'Calls Abandoned'!ME$14, Raw!$F:$F, 'Calls Abandoned'!$C28, Raw!$H:$H, "A03")</f>
        <v>0</v>
      </c>
      <c r="MF28" s="47">
        <f>SUMIFS(Raw!$I:$I, Raw!$A:$A, 'Calls Abandoned'!MF$14, Raw!$F:$F, 'Calls Abandoned'!$C28, Raw!$H:$H, "A03")</f>
        <v>0</v>
      </c>
      <c r="MG28" s="47">
        <f>SUMIFS(Raw!$I:$I, Raw!$A:$A, 'Calls Abandoned'!MG$14, Raw!$F:$F, 'Calls Abandoned'!$C28, Raw!$H:$H, "A03")</f>
        <v>0</v>
      </c>
      <c r="MH28" s="47">
        <f>SUMIFS(Raw!$I:$I, Raw!$A:$A, 'Calls Abandoned'!MH$14, Raw!$F:$F, 'Calls Abandoned'!$C28, Raw!$H:$H, "A03")</f>
        <v>0</v>
      </c>
      <c r="MI28" s="47">
        <f>SUMIFS(Raw!$I:$I, Raw!$A:$A, 'Calls Abandoned'!MI$14, Raw!$F:$F, 'Calls Abandoned'!$C28, Raw!$H:$H, "A03")</f>
        <v>0</v>
      </c>
      <c r="MJ28" s="48">
        <f>SUMIFS(Raw!$I:$I, Raw!$A:$A, 'Calls Abandoned'!MJ$14, Raw!$F:$F, 'Calls Abandoned'!$C28, Raw!$H:$H, "A03")</f>
        <v>0</v>
      </c>
      <c r="ML28" s="46">
        <f>SUMIFS(Raw!$I:$I, Raw!$A:$A, 'Calls Abandoned'!ML$14, Raw!$F:$F, 'Calls Abandoned'!$C28, Raw!$H:$H, "B02")</f>
        <v>0</v>
      </c>
      <c r="MM28" s="47">
        <f>SUMIFS(Raw!$I:$I, Raw!$A:$A, 'Calls Abandoned'!MM$14, Raw!$F:$F, 'Calls Abandoned'!$C28, Raw!$H:$H, "B02")</f>
        <v>0</v>
      </c>
      <c r="MN28" s="47">
        <f>SUMIFS(Raw!$I:$I, Raw!$A:$A, 'Calls Abandoned'!MN$14, Raw!$F:$F, 'Calls Abandoned'!$C28, Raw!$H:$H, "B02")</f>
        <v>0</v>
      </c>
      <c r="MO28" s="47">
        <f>SUMIFS(Raw!$I:$I, Raw!$A:$A, 'Calls Abandoned'!MO$14, Raw!$F:$F, 'Calls Abandoned'!$C28, Raw!$H:$H, "B02")</f>
        <v>0</v>
      </c>
      <c r="MP28" s="47">
        <f>SUMIFS(Raw!$I:$I, Raw!$A:$A, 'Calls Abandoned'!MP$14, Raw!$F:$F, 'Calls Abandoned'!$C28, Raw!$H:$H, "B02")</f>
        <v>0</v>
      </c>
      <c r="MQ28" s="47">
        <f>SUMIFS(Raw!$I:$I, Raw!$A:$A, 'Calls Abandoned'!MQ$14, Raw!$F:$F, 'Calls Abandoned'!$C28, Raw!$H:$H, "B02")</f>
        <v>0</v>
      </c>
      <c r="MR28" s="48">
        <f>SUMIFS(Raw!$I:$I, Raw!$A:$A, 'Calls Abandoned'!MR$14, Raw!$F:$F, 'Calls Abandoned'!$C28, Raw!$H:$H, "B02")</f>
        <v>0</v>
      </c>
      <c r="MS28" s="70"/>
      <c r="MT28" s="88" t="str">
        <f t="shared" si="273"/>
        <v>-</v>
      </c>
      <c r="MU28" s="89" t="str">
        <f t="shared" si="274"/>
        <v>-</v>
      </c>
      <c r="MV28" s="89" t="str">
        <f t="shared" si="275"/>
        <v>-</v>
      </c>
      <c r="MW28" s="89" t="str">
        <f t="shared" si="276"/>
        <v>-</v>
      </c>
      <c r="MX28" s="89" t="str">
        <f t="shared" si="277"/>
        <v>-</v>
      </c>
      <c r="MY28" s="89" t="str">
        <f t="shared" si="278"/>
        <v>-</v>
      </c>
      <c r="MZ28" s="90" t="str">
        <f t="shared" si="279"/>
        <v>-</v>
      </c>
      <c r="NB28" s="46">
        <f>SUMIFS(Raw!$I:$I, Raw!$A:$A, 'Calls Abandoned'!NB$14, Raw!$F:$F, 'Calls Abandoned'!$C28, Raw!$H:$H, "A03")</f>
        <v>0</v>
      </c>
      <c r="NC28" s="47">
        <f>SUMIFS(Raw!$I:$I, Raw!$A:$A, 'Calls Abandoned'!NC$14, Raw!$F:$F, 'Calls Abandoned'!$C28, Raw!$H:$H, "A03")</f>
        <v>0</v>
      </c>
      <c r="ND28" s="47">
        <f>SUMIFS(Raw!$I:$I, Raw!$A:$A, 'Calls Abandoned'!ND$14, Raw!$F:$F, 'Calls Abandoned'!$C28, Raw!$H:$H, "A03")</f>
        <v>0</v>
      </c>
      <c r="NE28" s="47">
        <f>SUMIFS(Raw!$I:$I, Raw!$A:$A, 'Calls Abandoned'!NE$14, Raw!$F:$F, 'Calls Abandoned'!$C28, Raw!$H:$H, "A03")</f>
        <v>0</v>
      </c>
      <c r="NF28" s="47">
        <f>SUMIFS(Raw!$I:$I, Raw!$A:$A, 'Calls Abandoned'!NF$14, Raw!$F:$F, 'Calls Abandoned'!$C28, Raw!$H:$H, "A03")</f>
        <v>0</v>
      </c>
      <c r="NG28" s="47">
        <f>SUMIFS(Raw!$I:$I, Raw!$A:$A, 'Calls Abandoned'!NG$14, Raw!$F:$F, 'Calls Abandoned'!$C28, Raw!$H:$H, "A03")</f>
        <v>0</v>
      </c>
      <c r="NH28" s="48">
        <f>SUMIFS(Raw!$I:$I, Raw!$A:$A, 'Calls Abandoned'!NH$14, Raw!$F:$F, 'Calls Abandoned'!$C28, Raw!$H:$H, "A03")</f>
        <v>0</v>
      </c>
      <c r="NJ28" s="46">
        <f>SUMIFS(Raw!$I:$I, Raw!$A:$A, 'Calls Abandoned'!NJ$14, Raw!$F:$F, 'Calls Abandoned'!$C28, Raw!$H:$H, "B02")</f>
        <v>0</v>
      </c>
      <c r="NK28" s="47">
        <f>SUMIFS(Raw!$I:$I, Raw!$A:$A, 'Calls Abandoned'!NK$14, Raw!$F:$F, 'Calls Abandoned'!$C28, Raw!$H:$H, "B02")</f>
        <v>0</v>
      </c>
      <c r="NL28" s="47">
        <f>SUMIFS(Raw!$I:$I, Raw!$A:$A, 'Calls Abandoned'!NL$14, Raw!$F:$F, 'Calls Abandoned'!$C28, Raw!$H:$H, "B02")</f>
        <v>0</v>
      </c>
      <c r="NM28" s="47">
        <f>SUMIFS(Raw!$I:$I, Raw!$A:$A, 'Calls Abandoned'!NM$14, Raw!$F:$F, 'Calls Abandoned'!$C28, Raw!$H:$H, "B02")</f>
        <v>0</v>
      </c>
      <c r="NN28" s="47">
        <f>SUMIFS(Raw!$I:$I, Raw!$A:$A, 'Calls Abandoned'!NN$14, Raw!$F:$F, 'Calls Abandoned'!$C28, Raw!$H:$H, "B02")</f>
        <v>0</v>
      </c>
      <c r="NO28" s="47">
        <f>SUMIFS(Raw!$I:$I, Raw!$A:$A, 'Calls Abandoned'!NO$14, Raw!$F:$F, 'Calls Abandoned'!$C28, Raw!$H:$H, "B02")</f>
        <v>0</v>
      </c>
      <c r="NP28" s="48">
        <f>SUMIFS(Raw!$I:$I, Raw!$A:$A, 'Calls Abandoned'!NP$14, Raw!$F:$F, 'Calls Abandoned'!$C28, Raw!$H:$H, "B02")</f>
        <v>0</v>
      </c>
      <c r="NQ28" s="70"/>
      <c r="NR28" s="88" t="str">
        <f t="shared" si="280"/>
        <v>-</v>
      </c>
      <c r="NS28" s="89" t="str">
        <f t="shared" si="281"/>
        <v>-</v>
      </c>
      <c r="NT28" s="89" t="str">
        <f t="shared" si="282"/>
        <v>-</v>
      </c>
      <c r="NU28" s="89" t="str">
        <f t="shared" si="283"/>
        <v>-</v>
      </c>
      <c r="NV28" s="89" t="str">
        <f t="shared" si="284"/>
        <v>-</v>
      </c>
      <c r="NW28" s="89" t="str">
        <f t="shared" si="285"/>
        <v>-</v>
      </c>
      <c r="NX28" s="90" t="str">
        <f t="shared" si="286"/>
        <v>-</v>
      </c>
      <c r="NZ28" s="46">
        <f>SUMIFS(Raw!$I:$I, Raw!$A:$A, 'Calls Abandoned'!NZ$14, Raw!$F:$F, 'Calls Abandoned'!$C28, Raw!$H:$H, "A03")</f>
        <v>0</v>
      </c>
      <c r="OA28" s="47">
        <f>SUMIFS(Raw!$I:$I, Raw!$A:$A, 'Calls Abandoned'!OA$14, Raw!$F:$F, 'Calls Abandoned'!$C28, Raw!$H:$H, "A03")</f>
        <v>0</v>
      </c>
      <c r="OB28" s="47">
        <f>SUMIFS(Raw!$I:$I, Raw!$A:$A, 'Calls Abandoned'!OB$14, Raw!$F:$F, 'Calls Abandoned'!$C28, Raw!$H:$H, "A03")</f>
        <v>0</v>
      </c>
      <c r="OC28" s="47">
        <f>SUMIFS(Raw!$I:$I, Raw!$A:$A, 'Calls Abandoned'!OC$14, Raw!$F:$F, 'Calls Abandoned'!$C28, Raw!$H:$H, "A03")</f>
        <v>0</v>
      </c>
      <c r="OD28" s="47">
        <f>SUMIFS(Raw!$I:$I, Raw!$A:$A, 'Calls Abandoned'!OD$14, Raw!$F:$F, 'Calls Abandoned'!$C28, Raw!$H:$H, "A03")</f>
        <v>0</v>
      </c>
      <c r="OE28" s="47">
        <f>SUMIFS(Raw!$I:$I, Raw!$A:$A, 'Calls Abandoned'!OE$14, Raw!$F:$F, 'Calls Abandoned'!$C28, Raw!$H:$H, "A03")</f>
        <v>0</v>
      </c>
      <c r="OF28" s="48">
        <f>SUMIFS(Raw!$I:$I, Raw!$A:$A, 'Calls Abandoned'!OF$14, Raw!$F:$F, 'Calls Abandoned'!$C28, Raw!$H:$H, "A03")</f>
        <v>0</v>
      </c>
      <c r="OH28" s="46">
        <f>SUMIFS(Raw!$I:$I, Raw!$A:$A, 'Calls Abandoned'!OH$14, Raw!$F:$F, 'Calls Abandoned'!$C28, Raw!$H:$H, "B02")</f>
        <v>0</v>
      </c>
      <c r="OI28" s="47">
        <f>SUMIFS(Raw!$I:$I, Raw!$A:$A, 'Calls Abandoned'!OI$14, Raw!$F:$F, 'Calls Abandoned'!$C28, Raw!$H:$H, "B02")</f>
        <v>0</v>
      </c>
      <c r="OJ28" s="47">
        <f>SUMIFS(Raw!$I:$I, Raw!$A:$A, 'Calls Abandoned'!OJ$14, Raw!$F:$F, 'Calls Abandoned'!$C28, Raw!$H:$H, "B02")</f>
        <v>0</v>
      </c>
      <c r="OK28" s="47">
        <f>SUMIFS(Raw!$I:$I, Raw!$A:$A, 'Calls Abandoned'!OK$14, Raw!$F:$F, 'Calls Abandoned'!$C28, Raw!$H:$H, "B02")</f>
        <v>0</v>
      </c>
      <c r="OL28" s="47">
        <f>SUMIFS(Raw!$I:$I, Raw!$A:$A, 'Calls Abandoned'!OL$14, Raw!$F:$F, 'Calls Abandoned'!$C28, Raw!$H:$H, "B02")</f>
        <v>0</v>
      </c>
      <c r="OM28" s="47">
        <f>SUMIFS(Raw!$I:$I, Raw!$A:$A, 'Calls Abandoned'!OM$14, Raw!$F:$F, 'Calls Abandoned'!$C28, Raw!$H:$H, "B02")</f>
        <v>0</v>
      </c>
      <c r="ON28" s="48">
        <f>SUMIFS(Raw!$I:$I, Raw!$A:$A, 'Calls Abandoned'!ON$14, Raw!$F:$F, 'Calls Abandoned'!$C28, Raw!$H:$H, "B02")</f>
        <v>0</v>
      </c>
      <c r="OO28" s="70"/>
      <c r="OP28" s="88" t="str">
        <f t="shared" si="287"/>
        <v>-</v>
      </c>
      <c r="OQ28" s="89" t="str">
        <f t="shared" si="288"/>
        <v>-</v>
      </c>
      <c r="OR28" s="89" t="str">
        <f t="shared" si="289"/>
        <v>-</v>
      </c>
      <c r="OS28" s="89" t="str">
        <f t="shared" si="290"/>
        <v>-</v>
      </c>
      <c r="OT28" s="89" t="str">
        <f t="shared" si="291"/>
        <v>-</v>
      </c>
      <c r="OU28" s="89" t="str">
        <f t="shared" si="292"/>
        <v>-</v>
      </c>
      <c r="OV28" s="90" t="str">
        <f t="shared" si="293"/>
        <v>-</v>
      </c>
      <c r="OX28" s="46">
        <f>SUMIFS(Raw!$I:$I, Raw!$A:$A, 'Calls Abandoned'!OX$14, Raw!$F:$F, 'Calls Abandoned'!$C28, Raw!$H:$H, "A03")</f>
        <v>0</v>
      </c>
      <c r="OY28" s="47">
        <f>SUMIFS(Raw!$I:$I, Raw!$A:$A, 'Calls Abandoned'!OY$14, Raw!$F:$F, 'Calls Abandoned'!$C28, Raw!$H:$H, "A03")</f>
        <v>0</v>
      </c>
      <c r="OZ28" s="47">
        <f>SUMIFS(Raw!$I:$I, Raw!$A:$A, 'Calls Abandoned'!OZ$14, Raw!$F:$F, 'Calls Abandoned'!$C28, Raw!$H:$H, "A03")</f>
        <v>0</v>
      </c>
      <c r="PA28" s="47">
        <f>SUMIFS(Raw!$I:$I, Raw!$A:$A, 'Calls Abandoned'!PA$14, Raw!$F:$F, 'Calls Abandoned'!$C28, Raw!$H:$H, "A03")</f>
        <v>0</v>
      </c>
      <c r="PB28" s="47">
        <f>SUMIFS(Raw!$I:$I, Raw!$A:$A, 'Calls Abandoned'!PB$14, Raw!$F:$F, 'Calls Abandoned'!$C28, Raw!$H:$H, "A03")</f>
        <v>0</v>
      </c>
      <c r="PC28" s="47">
        <f>SUMIFS(Raw!$I:$I, Raw!$A:$A, 'Calls Abandoned'!PC$14, Raw!$F:$F, 'Calls Abandoned'!$C28, Raw!$H:$H, "A03")</f>
        <v>0</v>
      </c>
      <c r="PD28" s="48">
        <f>SUMIFS(Raw!$I:$I, Raw!$A:$A, 'Calls Abandoned'!PD$14, Raw!$F:$F, 'Calls Abandoned'!$C28, Raw!$H:$H, "A03")</f>
        <v>0</v>
      </c>
      <c r="PF28" s="46">
        <f>SUMIFS(Raw!$I:$I, Raw!$A:$A, 'Calls Abandoned'!PF$14, Raw!$F:$F, 'Calls Abandoned'!$C28, Raw!$H:$H, "B02")</f>
        <v>0</v>
      </c>
      <c r="PG28" s="47">
        <f>SUMIFS(Raw!$I:$I, Raw!$A:$A, 'Calls Abandoned'!PG$14, Raw!$F:$F, 'Calls Abandoned'!$C28, Raw!$H:$H, "B02")</f>
        <v>0</v>
      </c>
      <c r="PH28" s="47">
        <f>SUMIFS(Raw!$I:$I, Raw!$A:$A, 'Calls Abandoned'!PH$14, Raw!$F:$F, 'Calls Abandoned'!$C28, Raw!$H:$H, "B02")</f>
        <v>0</v>
      </c>
      <c r="PI28" s="47">
        <f>SUMIFS(Raw!$I:$I, Raw!$A:$A, 'Calls Abandoned'!PI$14, Raw!$F:$F, 'Calls Abandoned'!$C28, Raw!$H:$H, "B02")</f>
        <v>0</v>
      </c>
      <c r="PJ28" s="47">
        <f>SUMIFS(Raw!$I:$I, Raw!$A:$A, 'Calls Abandoned'!PJ$14, Raw!$F:$F, 'Calls Abandoned'!$C28, Raw!$H:$H, "B02")</f>
        <v>0</v>
      </c>
      <c r="PK28" s="47">
        <f>SUMIFS(Raw!$I:$I, Raw!$A:$A, 'Calls Abandoned'!PK$14, Raw!$F:$F, 'Calls Abandoned'!$C28, Raw!$H:$H, "B02")</f>
        <v>0</v>
      </c>
      <c r="PL28" s="48">
        <f>SUMIFS(Raw!$I:$I, Raw!$A:$A, 'Calls Abandoned'!PL$14, Raw!$F:$F, 'Calls Abandoned'!$C28, Raw!$H:$H, "B02")</f>
        <v>0</v>
      </c>
      <c r="PM28" s="70"/>
      <c r="PN28" s="88" t="str">
        <f t="shared" si="294"/>
        <v>-</v>
      </c>
      <c r="PO28" s="89" t="str">
        <f t="shared" si="295"/>
        <v>-</v>
      </c>
      <c r="PP28" s="89" t="str">
        <f t="shared" si="296"/>
        <v>-</v>
      </c>
      <c r="PQ28" s="89" t="str">
        <f t="shared" si="297"/>
        <v>-</v>
      </c>
      <c r="PR28" s="89" t="str">
        <f t="shared" si="298"/>
        <v>-</v>
      </c>
      <c r="PS28" s="89" t="str">
        <f t="shared" si="299"/>
        <v>-</v>
      </c>
      <c r="PT28" s="90" t="str">
        <f t="shared" si="300"/>
        <v>-</v>
      </c>
      <c r="PV28" s="46">
        <f>SUMIFS(Raw!$I:$I, Raw!$A:$A, 'Calls Abandoned'!PV$14, Raw!$F:$F, 'Calls Abandoned'!$C28, Raw!$H:$H, "A03")</f>
        <v>0</v>
      </c>
      <c r="PW28" s="47">
        <f>SUMIFS(Raw!$I:$I, Raw!$A:$A, 'Calls Abandoned'!PW$14, Raw!$F:$F, 'Calls Abandoned'!$C28, Raw!$H:$H, "A03")</f>
        <v>0</v>
      </c>
      <c r="PX28" s="47">
        <f>SUMIFS(Raw!$I:$I, Raw!$A:$A, 'Calls Abandoned'!PX$14, Raw!$F:$F, 'Calls Abandoned'!$C28, Raw!$H:$H, "A03")</f>
        <v>0</v>
      </c>
      <c r="PY28" s="47">
        <f>SUMIFS(Raw!$I:$I, Raw!$A:$A, 'Calls Abandoned'!PY$14, Raw!$F:$F, 'Calls Abandoned'!$C28, Raw!$H:$H, "A03")</f>
        <v>0</v>
      </c>
      <c r="PZ28" s="47">
        <f>SUMIFS(Raw!$I:$I, Raw!$A:$A, 'Calls Abandoned'!PZ$14, Raw!$F:$F, 'Calls Abandoned'!$C28, Raw!$H:$H, "A03")</f>
        <v>0</v>
      </c>
      <c r="QA28" s="47">
        <f>SUMIFS(Raw!$I:$I, Raw!$A:$A, 'Calls Abandoned'!QA$14, Raw!$F:$F, 'Calls Abandoned'!$C28, Raw!$H:$H, "A03")</f>
        <v>0</v>
      </c>
      <c r="QB28" s="48">
        <f>SUMIFS(Raw!$I:$I, Raw!$A:$A, 'Calls Abandoned'!QB$14, Raw!$F:$F, 'Calls Abandoned'!$C28, Raw!$H:$H, "A03")</f>
        <v>0</v>
      </c>
      <c r="QD28" s="46">
        <f>SUMIFS(Raw!$I:$I, Raw!$A:$A, 'Calls Abandoned'!QD$14, Raw!$F:$F, 'Calls Abandoned'!$C28, Raw!$H:$H, "B02")</f>
        <v>0</v>
      </c>
      <c r="QE28" s="47">
        <f>SUMIFS(Raw!$I:$I, Raw!$A:$A, 'Calls Abandoned'!QE$14, Raw!$F:$F, 'Calls Abandoned'!$C28, Raw!$H:$H, "B02")</f>
        <v>0</v>
      </c>
      <c r="QF28" s="47">
        <f>SUMIFS(Raw!$I:$I, Raw!$A:$A, 'Calls Abandoned'!QF$14, Raw!$F:$F, 'Calls Abandoned'!$C28, Raw!$H:$H, "B02")</f>
        <v>0</v>
      </c>
      <c r="QG28" s="47">
        <f>SUMIFS(Raw!$I:$I, Raw!$A:$A, 'Calls Abandoned'!QG$14, Raw!$F:$F, 'Calls Abandoned'!$C28, Raw!$H:$H, "B02")</f>
        <v>0</v>
      </c>
      <c r="QH28" s="47">
        <f>SUMIFS(Raw!$I:$I, Raw!$A:$A, 'Calls Abandoned'!QH$14, Raw!$F:$F, 'Calls Abandoned'!$C28, Raw!$H:$H, "B02")</f>
        <v>0</v>
      </c>
      <c r="QI28" s="47">
        <f>SUMIFS(Raw!$I:$I, Raw!$A:$A, 'Calls Abandoned'!QI$14, Raw!$F:$F, 'Calls Abandoned'!$C28, Raw!$H:$H, "B02")</f>
        <v>0</v>
      </c>
      <c r="QJ28" s="48">
        <f>SUMIFS(Raw!$I:$I, Raw!$A:$A, 'Calls Abandoned'!QJ$14, Raw!$F:$F, 'Calls Abandoned'!$C28, Raw!$H:$H, "B02")</f>
        <v>0</v>
      </c>
      <c r="QK28" s="70"/>
      <c r="QL28" s="88" t="str">
        <f t="shared" si="301"/>
        <v>-</v>
      </c>
      <c r="QM28" s="89" t="str">
        <f t="shared" si="302"/>
        <v>-</v>
      </c>
      <c r="QN28" s="89" t="str">
        <f t="shared" si="303"/>
        <v>-</v>
      </c>
      <c r="QO28" s="89" t="str">
        <f t="shared" si="304"/>
        <v>-</v>
      </c>
      <c r="QP28" s="89" t="str">
        <f t="shared" si="305"/>
        <v>-</v>
      </c>
      <c r="QQ28" s="89" t="str">
        <f t="shared" si="306"/>
        <v>-</v>
      </c>
      <c r="QR28" s="90" t="str">
        <f t="shared" si="307"/>
        <v>-</v>
      </c>
    </row>
    <row r="29" spans="2:460" x14ac:dyDescent="0.35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75</v>
      </c>
      <c r="O29" s="52">
        <v>79</v>
      </c>
      <c r="P29" s="52">
        <v>33</v>
      </c>
      <c r="Q29" s="52">
        <v>61</v>
      </c>
      <c r="R29" s="52">
        <v>67</v>
      </c>
      <c r="S29" s="52">
        <v>164</v>
      </c>
      <c r="T29" s="53">
        <v>57</v>
      </c>
      <c r="U29" s="70"/>
      <c r="V29" s="91">
        <v>4.5843520782396091E-2</v>
      </c>
      <c r="W29" s="92">
        <v>5.3924914675767918E-2</v>
      </c>
      <c r="X29" s="92">
        <v>2.1897810218978103E-2</v>
      </c>
      <c r="Y29" s="92">
        <v>3.9102564102564102E-2</v>
      </c>
      <c r="Z29" s="92">
        <v>4.5921864290610008E-2</v>
      </c>
      <c r="AA29" s="92">
        <v>7.9380445304937083E-2</v>
      </c>
      <c r="AB29" s="93">
        <v>3.1879194630872486E-2</v>
      </c>
      <c r="AD29" s="51">
        <v>1608</v>
      </c>
      <c r="AE29" s="52">
        <v>1503</v>
      </c>
      <c r="AF29" s="52">
        <v>1532</v>
      </c>
      <c r="AG29" s="52">
        <v>1471</v>
      </c>
      <c r="AH29" s="52">
        <v>1501</v>
      </c>
      <c r="AI29" s="52">
        <v>2058</v>
      </c>
      <c r="AJ29" s="53">
        <v>1791</v>
      </c>
      <c r="AL29" s="51">
        <v>149</v>
      </c>
      <c r="AM29" s="52">
        <v>32</v>
      </c>
      <c r="AN29" s="52">
        <v>23</v>
      </c>
      <c r="AO29" s="52">
        <v>26</v>
      </c>
      <c r="AP29" s="52">
        <v>35</v>
      </c>
      <c r="AQ29" s="52">
        <v>72</v>
      </c>
      <c r="AR29" s="53">
        <v>77</v>
      </c>
      <c r="AS29" s="70"/>
      <c r="AT29" s="91">
        <v>8.4803642572566881E-2</v>
      </c>
      <c r="AU29" s="92">
        <v>2.0846905537459284E-2</v>
      </c>
      <c r="AV29" s="92">
        <v>1.4790996784565916E-2</v>
      </c>
      <c r="AW29" s="92">
        <v>1.736806947227789E-2</v>
      </c>
      <c r="AX29" s="92">
        <v>2.2786458333333332E-2</v>
      </c>
      <c r="AY29" s="92">
        <v>3.3802816901408447E-2</v>
      </c>
      <c r="AZ29" s="93">
        <v>4.1220556745182012E-2</v>
      </c>
      <c r="BB29" s="51">
        <v>1789</v>
      </c>
      <c r="BC29" s="52">
        <v>1492</v>
      </c>
      <c r="BD29" s="52">
        <v>1435</v>
      </c>
      <c r="BE29" s="52">
        <v>1410</v>
      </c>
      <c r="BF29" s="52">
        <v>1530</v>
      </c>
      <c r="BG29" s="52">
        <v>1999</v>
      </c>
      <c r="BH29" s="53">
        <v>1703</v>
      </c>
      <c r="BJ29" s="51">
        <v>81</v>
      </c>
      <c r="BK29" s="52">
        <v>93</v>
      </c>
      <c r="BL29" s="52">
        <v>28</v>
      </c>
      <c r="BM29" s="52">
        <v>7</v>
      </c>
      <c r="BN29" s="52">
        <v>28</v>
      </c>
      <c r="BO29" s="52">
        <v>26</v>
      </c>
      <c r="BP29" s="53">
        <v>9</v>
      </c>
      <c r="BQ29" s="70"/>
      <c r="BR29" s="91">
        <v>4.3315508021390371E-2</v>
      </c>
      <c r="BS29" s="92">
        <v>5.867507886435331E-2</v>
      </c>
      <c r="BT29" s="92">
        <v>1.9138755980861243E-2</v>
      </c>
      <c r="BU29" s="92">
        <v>4.9400141143260412E-3</v>
      </c>
      <c r="BV29" s="92">
        <v>1.7971758664955071E-2</v>
      </c>
      <c r="BW29" s="92">
        <v>1.2839506172839505E-2</v>
      </c>
      <c r="BX29" s="93">
        <v>5.2570093457943922E-3</v>
      </c>
      <c r="BZ29" s="51">
        <v>1609</v>
      </c>
      <c r="CA29" s="52">
        <v>1536</v>
      </c>
      <c r="CB29" s="52">
        <v>1372</v>
      </c>
      <c r="CC29" s="52">
        <v>1400</v>
      </c>
      <c r="CD29" s="52">
        <v>1487</v>
      </c>
      <c r="CE29" s="52">
        <v>1966</v>
      </c>
      <c r="CF29" s="53">
        <v>1592</v>
      </c>
      <c r="CH29" s="51">
        <v>29</v>
      </c>
      <c r="CI29" s="52">
        <v>14</v>
      </c>
      <c r="CJ29" s="52">
        <v>10</v>
      </c>
      <c r="CK29" s="52">
        <v>10</v>
      </c>
      <c r="CL29" s="52">
        <v>20</v>
      </c>
      <c r="CM29" s="52">
        <v>41</v>
      </c>
      <c r="CN29" s="53">
        <v>18</v>
      </c>
      <c r="CO29" s="70"/>
      <c r="CP29" s="91">
        <v>1.7704517704517704E-2</v>
      </c>
      <c r="CQ29" s="92">
        <v>9.0322580645161299E-3</v>
      </c>
      <c r="CR29" s="92">
        <v>7.2358900144717797E-3</v>
      </c>
      <c r="CS29" s="92">
        <v>7.0921985815602835E-3</v>
      </c>
      <c r="CT29" s="92">
        <v>1.3271400132714002E-2</v>
      </c>
      <c r="CU29" s="92">
        <v>2.042850024912805E-2</v>
      </c>
      <c r="CV29" s="93">
        <v>1.1180124223602485E-2</v>
      </c>
      <c r="CX29" s="51">
        <v>1558</v>
      </c>
      <c r="CY29" s="52">
        <v>1281</v>
      </c>
      <c r="CZ29" s="52">
        <v>1196</v>
      </c>
      <c r="DA29" s="52">
        <v>1000</v>
      </c>
      <c r="DB29" s="52">
        <v>1804</v>
      </c>
      <c r="DC29" s="52">
        <v>1981</v>
      </c>
      <c r="DD29" s="53">
        <v>1646</v>
      </c>
      <c r="DF29" s="51">
        <v>14</v>
      </c>
      <c r="DG29" s="52">
        <v>6</v>
      </c>
      <c r="DH29" s="52">
        <v>5</v>
      </c>
      <c r="DI29" s="52">
        <v>7</v>
      </c>
      <c r="DJ29" s="52">
        <v>158</v>
      </c>
      <c r="DK29" s="52">
        <v>153</v>
      </c>
      <c r="DL29" s="53">
        <v>6</v>
      </c>
      <c r="DM29" s="70"/>
      <c r="DN29" s="91">
        <v>8.9058524173027988E-3</v>
      </c>
      <c r="DO29" s="92">
        <v>4.662004662004662E-3</v>
      </c>
      <c r="DP29" s="92">
        <v>4.163197335553705E-3</v>
      </c>
      <c r="DQ29" s="92">
        <v>6.9513406156901684E-3</v>
      </c>
      <c r="DR29" s="92">
        <v>8.0530071355759431E-2</v>
      </c>
      <c r="DS29" s="92">
        <v>7.1696344892221181E-2</v>
      </c>
      <c r="DT29" s="93">
        <v>3.6319612590799033E-3</v>
      </c>
      <c r="DV29" s="51">
        <v>1550</v>
      </c>
      <c r="DW29" s="52">
        <v>1319</v>
      </c>
      <c r="DX29" s="52">
        <v>1206</v>
      </c>
      <c r="DY29" s="52">
        <v>1617</v>
      </c>
      <c r="DZ29" s="52">
        <v>1546</v>
      </c>
      <c r="EA29" s="52">
        <v>1978</v>
      </c>
      <c r="EB29" s="53">
        <v>1795</v>
      </c>
      <c r="ED29" s="51">
        <v>21</v>
      </c>
      <c r="EE29" s="52">
        <v>2</v>
      </c>
      <c r="EF29" s="52">
        <v>10</v>
      </c>
      <c r="EG29" s="52">
        <v>47</v>
      </c>
      <c r="EH29" s="52">
        <v>16</v>
      </c>
      <c r="EI29" s="52">
        <v>20</v>
      </c>
      <c r="EJ29" s="53">
        <v>17</v>
      </c>
      <c r="EK29" s="70"/>
      <c r="EL29" s="91">
        <v>1.336728198599618E-2</v>
      </c>
      <c r="EM29" s="92">
        <v>1.514004542013626E-3</v>
      </c>
      <c r="EN29" s="92">
        <v>8.2236842105263153E-3</v>
      </c>
      <c r="EO29" s="92">
        <v>2.8245192307692308E-2</v>
      </c>
      <c r="EP29" s="92">
        <v>1.0243277848911651E-2</v>
      </c>
      <c r="EQ29" s="92">
        <v>1.001001001001001E-2</v>
      </c>
      <c r="ER29" s="93">
        <v>9.3818984547461362E-3</v>
      </c>
      <c r="ET29" s="51">
        <v>1585</v>
      </c>
      <c r="EU29" s="52">
        <v>1361</v>
      </c>
      <c r="EV29" s="52">
        <v>1457</v>
      </c>
      <c r="EW29" s="52">
        <v>1414</v>
      </c>
      <c r="EX29" s="52">
        <v>1517</v>
      </c>
      <c r="EY29" s="52">
        <v>1880</v>
      </c>
      <c r="EZ29" s="53">
        <v>1626</v>
      </c>
      <c r="FB29" s="51">
        <v>9</v>
      </c>
      <c r="FC29" s="52">
        <v>16</v>
      </c>
      <c r="FD29" s="52">
        <v>35</v>
      </c>
      <c r="FE29" s="52">
        <v>15</v>
      </c>
      <c r="FF29" s="52">
        <v>47</v>
      </c>
      <c r="FG29" s="52">
        <v>17</v>
      </c>
      <c r="FH29" s="53">
        <v>18</v>
      </c>
      <c r="FI29" s="70"/>
      <c r="FJ29" s="91">
        <v>5.6461731493099125E-3</v>
      </c>
      <c r="FK29" s="92">
        <v>1.1619462599854757E-2</v>
      </c>
      <c r="FL29" s="92">
        <v>2.3458445040214475E-2</v>
      </c>
      <c r="FM29" s="92">
        <v>1.0496850944716585E-2</v>
      </c>
      <c r="FN29" s="92">
        <v>3.0051150895140665E-2</v>
      </c>
      <c r="FO29" s="92">
        <v>8.9615181866104371E-3</v>
      </c>
      <c r="FP29" s="93">
        <v>1.0948905109489052E-2</v>
      </c>
      <c r="FR29" s="51">
        <v>1611</v>
      </c>
      <c r="FS29" s="52">
        <v>1454</v>
      </c>
      <c r="FT29" s="52">
        <v>1420</v>
      </c>
      <c r="FU29" s="52">
        <v>1373</v>
      </c>
      <c r="FV29" s="52">
        <v>1352</v>
      </c>
      <c r="FW29" s="52">
        <v>1857</v>
      </c>
      <c r="FX29" s="53">
        <v>1549</v>
      </c>
      <c r="FZ29" s="51">
        <v>34</v>
      </c>
      <c r="GA29" s="52">
        <v>29</v>
      </c>
      <c r="GB29" s="52">
        <v>18</v>
      </c>
      <c r="GC29" s="52">
        <v>18</v>
      </c>
      <c r="GD29" s="52">
        <v>21</v>
      </c>
      <c r="GE29" s="52">
        <v>28</v>
      </c>
      <c r="GF29" s="53">
        <v>14</v>
      </c>
      <c r="GG29" s="70"/>
      <c r="GH29" s="91">
        <v>2.0668693009118541E-2</v>
      </c>
      <c r="GI29" s="92">
        <v>1.9554956169925825E-2</v>
      </c>
      <c r="GJ29" s="92">
        <v>1.2517385257301807E-2</v>
      </c>
      <c r="GK29" s="92">
        <v>1.2940330697340043E-2</v>
      </c>
      <c r="GL29" s="92">
        <v>1.529497450837582E-2</v>
      </c>
      <c r="GM29" s="92">
        <v>1.4854111405835544E-2</v>
      </c>
      <c r="GN29" s="93">
        <v>8.9571337172104932E-3</v>
      </c>
      <c r="GP29" s="51">
        <f>SUMIFS(Raw!$I:$I, Raw!$A:$A, 'Calls Abandoned'!GP$14, Raw!$F:$F, 'Calls Abandoned'!$C29, Raw!$H:$H, "A03")</f>
        <v>1544</v>
      </c>
      <c r="GQ29" s="52">
        <f>SUMIFS(Raw!$I:$I, Raw!$A:$A, 'Calls Abandoned'!GQ$14, Raw!$F:$F, 'Calls Abandoned'!$C29, Raw!$H:$H, "A03")</f>
        <v>1324</v>
      </c>
      <c r="GR29" s="52">
        <f>SUMIFS(Raw!$I:$I, Raw!$A:$A, 'Calls Abandoned'!GR$14, Raw!$F:$F, 'Calls Abandoned'!$C29, Raw!$H:$H, "A03")</f>
        <v>1374</v>
      </c>
      <c r="GS29" s="52">
        <f>SUMIFS(Raw!$I:$I, Raw!$A:$A, 'Calls Abandoned'!GS$14, Raw!$F:$F, 'Calls Abandoned'!$C29, Raw!$H:$H, "A03")</f>
        <v>1315</v>
      </c>
      <c r="GT29" s="52">
        <f>SUMIFS(Raw!$I:$I, Raw!$A:$A, 'Calls Abandoned'!GT$14, Raw!$F:$F, 'Calls Abandoned'!$C29, Raw!$H:$H, "A03")</f>
        <v>1343</v>
      </c>
      <c r="GU29" s="52">
        <f>SUMIFS(Raw!$I:$I, Raw!$A:$A, 'Calls Abandoned'!GU$14, Raw!$F:$F, 'Calls Abandoned'!$C29, Raw!$H:$H, "A03")</f>
        <v>1823</v>
      </c>
      <c r="GV29" s="53">
        <f>SUMIFS(Raw!$I:$I, Raw!$A:$A, 'Calls Abandoned'!GV$14, Raw!$F:$F, 'Calls Abandoned'!$C29, Raw!$H:$H, "A03")</f>
        <v>1523</v>
      </c>
      <c r="GX29" s="51">
        <f>SUMIFS(Raw!$I:$I, Raw!$A:$A, 'Calls Abandoned'!GX$14, Raw!$F:$F, 'Calls Abandoned'!$C29, Raw!$H:$H, "B02")</f>
        <v>29</v>
      </c>
      <c r="GY29" s="52">
        <f>SUMIFS(Raw!$I:$I, Raw!$A:$A, 'Calls Abandoned'!GY$14, Raw!$F:$F, 'Calls Abandoned'!$C29, Raw!$H:$H, "B02")</f>
        <v>21</v>
      </c>
      <c r="GZ29" s="52">
        <f>SUMIFS(Raw!$I:$I, Raw!$A:$A, 'Calls Abandoned'!GZ$14, Raw!$F:$F, 'Calls Abandoned'!$C29, Raw!$H:$H, "B02")</f>
        <v>7</v>
      </c>
      <c r="HA29" s="52">
        <f>SUMIFS(Raw!$I:$I, Raw!$A:$A, 'Calls Abandoned'!HA$14, Raw!$F:$F, 'Calls Abandoned'!$C29, Raw!$H:$H, "B02")</f>
        <v>17</v>
      </c>
      <c r="HB29" s="52">
        <f>SUMIFS(Raw!$I:$I, Raw!$A:$A, 'Calls Abandoned'!HB$14, Raw!$F:$F, 'Calls Abandoned'!$C29, Raw!$H:$H, "B02")</f>
        <v>21</v>
      </c>
      <c r="HC29" s="52">
        <f>SUMIFS(Raw!$I:$I, Raw!$A:$A, 'Calls Abandoned'!HC$14, Raw!$F:$F, 'Calls Abandoned'!$C29, Raw!$H:$H, "B02")</f>
        <v>37</v>
      </c>
      <c r="HD29" s="53">
        <f>SUMIFS(Raw!$I:$I, Raw!$A:$A, 'Calls Abandoned'!HD$14, Raw!$F:$F, 'Calls Abandoned'!$C29, Raw!$H:$H, "B02")</f>
        <v>13</v>
      </c>
      <c r="HE29" s="70"/>
      <c r="HF29" s="91">
        <f t="shared" si="231"/>
        <v>1.8436109345200253E-2</v>
      </c>
      <c r="HG29" s="92">
        <f t="shared" si="232"/>
        <v>1.5613382899628252E-2</v>
      </c>
      <c r="HH29" s="92">
        <f t="shared" si="233"/>
        <v>5.0687907313540911E-3</v>
      </c>
      <c r="HI29" s="92">
        <f t="shared" si="234"/>
        <v>1.2762762762762763E-2</v>
      </c>
      <c r="HJ29" s="92">
        <f t="shared" si="235"/>
        <v>1.5395894428152493E-2</v>
      </c>
      <c r="HK29" s="92">
        <f t="shared" si="236"/>
        <v>1.9892473118279571E-2</v>
      </c>
      <c r="HL29" s="93">
        <f t="shared" si="237"/>
        <v>8.4635416666666661E-3</v>
      </c>
      <c r="HN29" s="51">
        <f>SUMIFS(Raw!$I:$I, Raw!$A:$A, 'Calls Abandoned'!HN$14, Raw!$F:$F, 'Calls Abandoned'!$C29, Raw!$H:$H, "A03")</f>
        <v>0</v>
      </c>
      <c r="HO29" s="52">
        <f>SUMIFS(Raw!$I:$I, Raw!$A:$A, 'Calls Abandoned'!HO$14, Raw!$F:$F, 'Calls Abandoned'!$C29, Raw!$H:$H, "A03")</f>
        <v>0</v>
      </c>
      <c r="HP29" s="52">
        <f>SUMIFS(Raw!$I:$I, Raw!$A:$A, 'Calls Abandoned'!HP$14, Raw!$F:$F, 'Calls Abandoned'!$C29, Raw!$H:$H, "A03")</f>
        <v>0</v>
      </c>
      <c r="HQ29" s="52">
        <f>SUMIFS(Raw!$I:$I, Raw!$A:$A, 'Calls Abandoned'!HQ$14, Raw!$F:$F, 'Calls Abandoned'!$C29, Raw!$H:$H, "A03")</f>
        <v>0</v>
      </c>
      <c r="HR29" s="52">
        <f>SUMIFS(Raw!$I:$I, Raw!$A:$A, 'Calls Abandoned'!HR$14, Raw!$F:$F, 'Calls Abandoned'!$C29, Raw!$H:$H, "A03")</f>
        <v>0</v>
      </c>
      <c r="HS29" s="52">
        <f>SUMIFS(Raw!$I:$I, Raw!$A:$A, 'Calls Abandoned'!HS$14, Raw!$F:$F, 'Calls Abandoned'!$C29, Raw!$H:$H, "A03")</f>
        <v>0</v>
      </c>
      <c r="HT29" s="53">
        <f>SUMIFS(Raw!$I:$I, Raw!$A:$A, 'Calls Abandoned'!HT$14, Raw!$F:$F, 'Calls Abandoned'!$C29, Raw!$H:$H, "A03")</f>
        <v>0</v>
      </c>
      <c r="HV29" s="51">
        <f>SUMIFS(Raw!$I:$I, Raw!$A:$A, 'Calls Abandoned'!HV$14, Raw!$F:$F, 'Calls Abandoned'!$C29, Raw!$H:$H, "B02")</f>
        <v>0</v>
      </c>
      <c r="HW29" s="52">
        <f>SUMIFS(Raw!$I:$I, Raw!$A:$A, 'Calls Abandoned'!HW$14, Raw!$F:$F, 'Calls Abandoned'!$C29, Raw!$H:$H, "B02")</f>
        <v>0</v>
      </c>
      <c r="HX29" s="52">
        <f>SUMIFS(Raw!$I:$I, Raw!$A:$A, 'Calls Abandoned'!HX$14, Raw!$F:$F, 'Calls Abandoned'!$C29, Raw!$H:$H, "B02")</f>
        <v>0</v>
      </c>
      <c r="HY29" s="52">
        <f>SUMIFS(Raw!$I:$I, Raw!$A:$A, 'Calls Abandoned'!HY$14, Raw!$F:$F, 'Calls Abandoned'!$C29, Raw!$H:$H, "B02")</f>
        <v>0</v>
      </c>
      <c r="HZ29" s="52">
        <f>SUMIFS(Raw!$I:$I, Raw!$A:$A, 'Calls Abandoned'!HZ$14, Raw!$F:$F, 'Calls Abandoned'!$C29, Raw!$H:$H, "B02")</f>
        <v>0</v>
      </c>
      <c r="IA29" s="52">
        <f>SUMIFS(Raw!$I:$I, Raw!$A:$A, 'Calls Abandoned'!IA$14, Raw!$F:$F, 'Calls Abandoned'!$C29, Raw!$H:$H, "B02")</f>
        <v>0</v>
      </c>
      <c r="IB29" s="53">
        <f>SUMIFS(Raw!$I:$I, Raw!$A:$A, 'Calls Abandoned'!IB$14, Raw!$F:$F, 'Calls Abandoned'!$C29, Raw!$H:$H, "B02")</f>
        <v>0</v>
      </c>
      <c r="IC29" s="70"/>
      <c r="ID29" s="91" t="str">
        <f t="shared" si="238"/>
        <v>-</v>
      </c>
      <c r="IE29" s="92" t="str">
        <f t="shared" si="239"/>
        <v>-</v>
      </c>
      <c r="IF29" s="92" t="str">
        <f t="shared" si="240"/>
        <v>-</v>
      </c>
      <c r="IG29" s="92" t="str">
        <f t="shared" si="241"/>
        <v>-</v>
      </c>
      <c r="IH29" s="92" t="str">
        <f t="shared" si="242"/>
        <v>-</v>
      </c>
      <c r="II29" s="92" t="str">
        <f t="shared" si="243"/>
        <v>-</v>
      </c>
      <c r="IJ29" s="93" t="str">
        <f t="shared" si="244"/>
        <v>-</v>
      </c>
      <c r="IL29" s="51">
        <f>SUMIFS(Raw!$I:$I, Raw!$A:$A, 'Calls Abandoned'!IL$14, Raw!$F:$F, 'Calls Abandoned'!$C29, Raw!$H:$H, "A03")</f>
        <v>0</v>
      </c>
      <c r="IM29" s="52">
        <f>SUMIFS(Raw!$I:$I, Raw!$A:$A, 'Calls Abandoned'!IM$14, Raw!$F:$F, 'Calls Abandoned'!$C29, Raw!$H:$H, "A03")</f>
        <v>0</v>
      </c>
      <c r="IN29" s="52">
        <f>SUMIFS(Raw!$I:$I, Raw!$A:$A, 'Calls Abandoned'!IN$14, Raw!$F:$F, 'Calls Abandoned'!$C29, Raw!$H:$H, "A03")</f>
        <v>0</v>
      </c>
      <c r="IO29" s="52">
        <f>SUMIFS(Raw!$I:$I, Raw!$A:$A, 'Calls Abandoned'!IO$14, Raw!$F:$F, 'Calls Abandoned'!$C29, Raw!$H:$H, "A03")</f>
        <v>0</v>
      </c>
      <c r="IP29" s="52">
        <f>SUMIFS(Raw!$I:$I, Raw!$A:$A, 'Calls Abandoned'!IP$14, Raw!$F:$F, 'Calls Abandoned'!$C29, Raw!$H:$H, "A03")</f>
        <v>0</v>
      </c>
      <c r="IQ29" s="52">
        <f>SUMIFS(Raw!$I:$I, Raw!$A:$A, 'Calls Abandoned'!IQ$14, Raw!$F:$F, 'Calls Abandoned'!$C29, Raw!$H:$H, "A03")</f>
        <v>0</v>
      </c>
      <c r="IR29" s="53">
        <f>SUMIFS(Raw!$I:$I, Raw!$A:$A, 'Calls Abandoned'!IR$14, Raw!$F:$F, 'Calls Abandoned'!$C29, Raw!$H:$H, "A03")</f>
        <v>0</v>
      </c>
      <c r="IT29" s="51">
        <f>SUMIFS(Raw!$I:$I, Raw!$A:$A, 'Calls Abandoned'!IT$14, Raw!$F:$F, 'Calls Abandoned'!$C29, Raw!$H:$H, "B02")</f>
        <v>0</v>
      </c>
      <c r="IU29" s="52">
        <f>SUMIFS(Raw!$I:$I, Raw!$A:$A, 'Calls Abandoned'!IU$14, Raw!$F:$F, 'Calls Abandoned'!$C29, Raw!$H:$H, "B02")</f>
        <v>0</v>
      </c>
      <c r="IV29" s="52">
        <f>SUMIFS(Raw!$I:$I, Raw!$A:$A, 'Calls Abandoned'!IV$14, Raw!$F:$F, 'Calls Abandoned'!$C29, Raw!$H:$H, "B02")</f>
        <v>0</v>
      </c>
      <c r="IW29" s="52">
        <f>SUMIFS(Raw!$I:$I, Raw!$A:$A, 'Calls Abandoned'!IW$14, Raw!$F:$F, 'Calls Abandoned'!$C29, Raw!$H:$H, "B02")</f>
        <v>0</v>
      </c>
      <c r="IX29" s="52">
        <f>SUMIFS(Raw!$I:$I, Raw!$A:$A, 'Calls Abandoned'!IX$14, Raw!$F:$F, 'Calls Abandoned'!$C29, Raw!$H:$H, "B02")</f>
        <v>0</v>
      </c>
      <c r="IY29" s="52">
        <f>SUMIFS(Raw!$I:$I, Raw!$A:$A, 'Calls Abandoned'!IY$14, Raw!$F:$F, 'Calls Abandoned'!$C29, Raw!$H:$H, "B02")</f>
        <v>0</v>
      </c>
      <c r="IZ29" s="53">
        <f>SUMIFS(Raw!$I:$I, Raw!$A:$A, 'Calls Abandoned'!IZ$14, Raw!$F:$F, 'Calls Abandoned'!$C29, Raw!$H:$H, "B02")</f>
        <v>0</v>
      </c>
      <c r="JA29" s="70"/>
      <c r="JB29" s="91" t="str">
        <f t="shared" si="245"/>
        <v>-</v>
      </c>
      <c r="JC29" s="92" t="str">
        <f t="shared" si="246"/>
        <v>-</v>
      </c>
      <c r="JD29" s="92" t="str">
        <f t="shared" si="247"/>
        <v>-</v>
      </c>
      <c r="JE29" s="92" t="str">
        <f t="shared" si="248"/>
        <v>-</v>
      </c>
      <c r="JF29" s="92" t="str">
        <f t="shared" si="249"/>
        <v>-</v>
      </c>
      <c r="JG29" s="92" t="str">
        <f t="shared" si="250"/>
        <v>-</v>
      </c>
      <c r="JH29" s="93" t="str">
        <f t="shared" si="251"/>
        <v>-</v>
      </c>
      <c r="JJ29" s="51">
        <f>SUMIFS(Raw!$I:$I, Raw!$A:$A, 'Calls Abandoned'!JJ$14, Raw!$F:$F, 'Calls Abandoned'!$C29, Raw!$H:$H, "A03")</f>
        <v>0</v>
      </c>
      <c r="JK29" s="52">
        <f>SUMIFS(Raw!$I:$I, Raw!$A:$A, 'Calls Abandoned'!JK$14, Raw!$F:$F, 'Calls Abandoned'!$C29, Raw!$H:$H, "A03")</f>
        <v>0</v>
      </c>
      <c r="JL29" s="52">
        <f>SUMIFS(Raw!$I:$I, Raw!$A:$A, 'Calls Abandoned'!JL$14, Raw!$F:$F, 'Calls Abandoned'!$C29, Raw!$H:$H, "A03")</f>
        <v>0</v>
      </c>
      <c r="JM29" s="52">
        <f>SUMIFS(Raw!$I:$I, Raw!$A:$A, 'Calls Abandoned'!JM$14, Raw!$F:$F, 'Calls Abandoned'!$C29, Raw!$H:$H, "A03")</f>
        <v>0</v>
      </c>
      <c r="JN29" s="52">
        <f>SUMIFS(Raw!$I:$I, Raw!$A:$A, 'Calls Abandoned'!JN$14, Raw!$F:$F, 'Calls Abandoned'!$C29, Raw!$H:$H, "A03")</f>
        <v>0</v>
      </c>
      <c r="JO29" s="52">
        <f>SUMIFS(Raw!$I:$I, Raw!$A:$A, 'Calls Abandoned'!JO$14, Raw!$F:$F, 'Calls Abandoned'!$C29, Raw!$H:$H, "A03")</f>
        <v>0</v>
      </c>
      <c r="JP29" s="53">
        <f>SUMIFS(Raw!$I:$I, Raw!$A:$A, 'Calls Abandoned'!JP$14, Raw!$F:$F, 'Calls Abandoned'!$C29, Raw!$H:$H, "A03")</f>
        <v>0</v>
      </c>
      <c r="JR29" s="51">
        <f>SUMIFS(Raw!$I:$I, Raw!$A:$A, 'Calls Abandoned'!JR$14, Raw!$F:$F, 'Calls Abandoned'!$C29, Raw!$H:$H, "B02")</f>
        <v>0</v>
      </c>
      <c r="JS29" s="52">
        <f>SUMIFS(Raw!$I:$I, Raw!$A:$A, 'Calls Abandoned'!JS$14, Raw!$F:$F, 'Calls Abandoned'!$C29, Raw!$H:$H, "B02")</f>
        <v>0</v>
      </c>
      <c r="JT29" s="52">
        <f>SUMIFS(Raw!$I:$I, Raw!$A:$A, 'Calls Abandoned'!JT$14, Raw!$F:$F, 'Calls Abandoned'!$C29, Raw!$H:$H, "B02")</f>
        <v>0</v>
      </c>
      <c r="JU29" s="52">
        <f>SUMIFS(Raw!$I:$I, Raw!$A:$A, 'Calls Abandoned'!JU$14, Raw!$F:$F, 'Calls Abandoned'!$C29, Raw!$H:$H, "B02")</f>
        <v>0</v>
      </c>
      <c r="JV29" s="52">
        <f>SUMIFS(Raw!$I:$I, Raw!$A:$A, 'Calls Abandoned'!JV$14, Raw!$F:$F, 'Calls Abandoned'!$C29, Raw!$H:$H, "B02")</f>
        <v>0</v>
      </c>
      <c r="JW29" s="52">
        <f>SUMIFS(Raw!$I:$I, Raw!$A:$A, 'Calls Abandoned'!JW$14, Raw!$F:$F, 'Calls Abandoned'!$C29, Raw!$H:$H, "B02")</f>
        <v>0</v>
      </c>
      <c r="JX29" s="53">
        <f>SUMIFS(Raw!$I:$I, Raw!$A:$A, 'Calls Abandoned'!JX$14, Raw!$F:$F, 'Calls Abandoned'!$C29, Raw!$H:$H, "B02")</f>
        <v>0</v>
      </c>
      <c r="JY29" s="70"/>
      <c r="JZ29" s="91" t="str">
        <f t="shared" si="252"/>
        <v>-</v>
      </c>
      <c r="KA29" s="92" t="str">
        <f t="shared" si="253"/>
        <v>-</v>
      </c>
      <c r="KB29" s="92" t="str">
        <f t="shared" si="254"/>
        <v>-</v>
      </c>
      <c r="KC29" s="92" t="str">
        <f t="shared" si="255"/>
        <v>-</v>
      </c>
      <c r="KD29" s="92" t="str">
        <f t="shared" si="256"/>
        <v>-</v>
      </c>
      <c r="KE29" s="92" t="str">
        <f t="shared" si="257"/>
        <v>-</v>
      </c>
      <c r="KF29" s="93" t="str">
        <f t="shared" si="258"/>
        <v>-</v>
      </c>
      <c r="KH29" s="51">
        <f>SUMIFS(Raw!$I:$I, Raw!$A:$A, 'Calls Abandoned'!KH$14, Raw!$F:$F, 'Calls Abandoned'!$C29, Raw!$H:$H, "A03")</f>
        <v>0</v>
      </c>
      <c r="KI29" s="52">
        <f>SUMIFS(Raw!$I:$I, Raw!$A:$A, 'Calls Abandoned'!KI$14, Raw!$F:$F, 'Calls Abandoned'!$C29, Raw!$H:$H, "A03")</f>
        <v>0</v>
      </c>
      <c r="KJ29" s="52">
        <f>SUMIFS(Raw!$I:$I, Raw!$A:$A, 'Calls Abandoned'!KJ$14, Raw!$F:$F, 'Calls Abandoned'!$C29, Raw!$H:$H, "A03")</f>
        <v>0</v>
      </c>
      <c r="KK29" s="52">
        <f>SUMIFS(Raw!$I:$I, Raw!$A:$A, 'Calls Abandoned'!KK$14, Raw!$F:$F, 'Calls Abandoned'!$C29, Raw!$H:$H, "A03")</f>
        <v>0</v>
      </c>
      <c r="KL29" s="52">
        <f>SUMIFS(Raw!$I:$I, Raw!$A:$A, 'Calls Abandoned'!KL$14, Raw!$F:$F, 'Calls Abandoned'!$C29, Raw!$H:$H, "A03")</f>
        <v>0</v>
      </c>
      <c r="KM29" s="52">
        <f>SUMIFS(Raw!$I:$I, Raw!$A:$A, 'Calls Abandoned'!KM$14, Raw!$F:$F, 'Calls Abandoned'!$C29, Raw!$H:$H, "A03")</f>
        <v>0</v>
      </c>
      <c r="KN29" s="53">
        <f>SUMIFS(Raw!$I:$I, Raw!$A:$A, 'Calls Abandoned'!KN$14, Raw!$F:$F, 'Calls Abandoned'!$C29, Raw!$H:$H, "A03")</f>
        <v>0</v>
      </c>
      <c r="KP29" s="51">
        <f>SUMIFS(Raw!$I:$I, Raw!$A:$A, 'Calls Abandoned'!KP$14, Raw!$F:$F, 'Calls Abandoned'!$C29, Raw!$H:$H, "B02")</f>
        <v>0</v>
      </c>
      <c r="KQ29" s="52">
        <f>SUMIFS(Raw!$I:$I, Raw!$A:$A, 'Calls Abandoned'!KQ$14, Raw!$F:$F, 'Calls Abandoned'!$C29, Raw!$H:$H, "B02")</f>
        <v>0</v>
      </c>
      <c r="KR29" s="52">
        <f>SUMIFS(Raw!$I:$I, Raw!$A:$A, 'Calls Abandoned'!KR$14, Raw!$F:$F, 'Calls Abandoned'!$C29, Raw!$H:$H, "B02")</f>
        <v>0</v>
      </c>
      <c r="KS29" s="52">
        <f>SUMIFS(Raw!$I:$I, Raw!$A:$A, 'Calls Abandoned'!KS$14, Raw!$F:$F, 'Calls Abandoned'!$C29, Raw!$H:$H, "B02")</f>
        <v>0</v>
      </c>
      <c r="KT29" s="52">
        <f>SUMIFS(Raw!$I:$I, Raw!$A:$A, 'Calls Abandoned'!KT$14, Raw!$F:$F, 'Calls Abandoned'!$C29, Raw!$H:$H, "B02")</f>
        <v>0</v>
      </c>
      <c r="KU29" s="52">
        <f>SUMIFS(Raw!$I:$I, Raw!$A:$A, 'Calls Abandoned'!KU$14, Raw!$F:$F, 'Calls Abandoned'!$C29, Raw!$H:$H, "B02")</f>
        <v>0</v>
      </c>
      <c r="KV29" s="53">
        <f>SUMIFS(Raw!$I:$I, Raw!$A:$A, 'Calls Abandoned'!KV$14, Raw!$F:$F, 'Calls Abandoned'!$C29, Raw!$H:$H, "B02")</f>
        <v>0</v>
      </c>
      <c r="KW29" s="70"/>
      <c r="KX29" s="91" t="str">
        <f t="shared" si="259"/>
        <v>-</v>
      </c>
      <c r="KY29" s="92" t="str">
        <f t="shared" si="260"/>
        <v>-</v>
      </c>
      <c r="KZ29" s="92" t="str">
        <f t="shared" si="261"/>
        <v>-</v>
      </c>
      <c r="LA29" s="92" t="str">
        <f t="shared" si="262"/>
        <v>-</v>
      </c>
      <c r="LB29" s="92" t="str">
        <f t="shared" si="263"/>
        <v>-</v>
      </c>
      <c r="LC29" s="92" t="str">
        <f t="shared" si="264"/>
        <v>-</v>
      </c>
      <c r="LD29" s="93" t="str">
        <f t="shared" si="265"/>
        <v>-</v>
      </c>
      <c r="LF29" s="51">
        <f>SUMIFS(Raw!$I:$I, Raw!$A:$A, 'Calls Abandoned'!LF$14, Raw!$F:$F, 'Calls Abandoned'!$C29, Raw!$H:$H, "A03")</f>
        <v>0</v>
      </c>
      <c r="LG29" s="52">
        <f>SUMIFS(Raw!$I:$I, Raw!$A:$A, 'Calls Abandoned'!LG$14, Raw!$F:$F, 'Calls Abandoned'!$C29, Raw!$H:$H, "A03")</f>
        <v>0</v>
      </c>
      <c r="LH29" s="52">
        <f>SUMIFS(Raw!$I:$I, Raw!$A:$A, 'Calls Abandoned'!LH$14, Raw!$F:$F, 'Calls Abandoned'!$C29, Raw!$H:$H, "A03")</f>
        <v>0</v>
      </c>
      <c r="LI29" s="52">
        <f>SUMIFS(Raw!$I:$I, Raw!$A:$A, 'Calls Abandoned'!LI$14, Raw!$F:$F, 'Calls Abandoned'!$C29, Raw!$H:$H, "A03")</f>
        <v>0</v>
      </c>
      <c r="LJ29" s="52">
        <f>SUMIFS(Raw!$I:$I, Raw!$A:$A, 'Calls Abandoned'!LJ$14, Raw!$F:$F, 'Calls Abandoned'!$C29, Raw!$H:$H, "A03")</f>
        <v>0</v>
      </c>
      <c r="LK29" s="52">
        <f>SUMIFS(Raw!$I:$I, Raw!$A:$A, 'Calls Abandoned'!LK$14, Raw!$F:$F, 'Calls Abandoned'!$C29, Raw!$H:$H, "A03")</f>
        <v>0</v>
      </c>
      <c r="LL29" s="53">
        <f>SUMIFS(Raw!$I:$I, Raw!$A:$A, 'Calls Abandoned'!LL$14, Raw!$F:$F, 'Calls Abandoned'!$C29, Raw!$H:$H, "A03")</f>
        <v>0</v>
      </c>
      <c r="LN29" s="51">
        <f>SUMIFS(Raw!$I:$I, Raw!$A:$A, 'Calls Abandoned'!LN$14, Raw!$F:$F, 'Calls Abandoned'!$C29, Raw!$H:$H, "B02")</f>
        <v>0</v>
      </c>
      <c r="LO29" s="52">
        <f>SUMIFS(Raw!$I:$I, Raw!$A:$A, 'Calls Abandoned'!LO$14, Raw!$F:$F, 'Calls Abandoned'!$C29, Raw!$H:$H, "B02")</f>
        <v>0</v>
      </c>
      <c r="LP29" s="52">
        <f>SUMIFS(Raw!$I:$I, Raw!$A:$A, 'Calls Abandoned'!LP$14, Raw!$F:$F, 'Calls Abandoned'!$C29, Raw!$H:$H, "B02")</f>
        <v>0</v>
      </c>
      <c r="LQ29" s="52">
        <f>SUMIFS(Raw!$I:$I, Raw!$A:$A, 'Calls Abandoned'!LQ$14, Raw!$F:$F, 'Calls Abandoned'!$C29, Raw!$H:$H, "B02")</f>
        <v>0</v>
      </c>
      <c r="LR29" s="52">
        <f>SUMIFS(Raw!$I:$I, Raw!$A:$A, 'Calls Abandoned'!LR$14, Raw!$F:$F, 'Calls Abandoned'!$C29, Raw!$H:$H, "B02")</f>
        <v>0</v>
      </c>
      <c r="LS29" s="52">
        <f>SUMIFS(Raw!$I:$I, Raw!$A:$A, 'Calls Abandoned'!LS$14, Raw!$F:$F, 'Calls Abandoned'!$C29, Raw!$H:$H, "B02")</f>
        <v>0</v>
      </c>
      <c r="LT29" s="53">
        <f>SUMIFS(Raw!$I:$I, Raw!$A:$A, 'Calls Abandoned'!LT$14, Raw!$F:$F, 'Calls Abandoned'!$C29, Raw!$H:$H, "B02")</f>
        <v>0</v>
      </c>
      <c r="LU29" s="70"/>
      <c r="LV29" s="91" t="str">
        <f t="shared" si="266"/>
        <v>-</v>
      </c>
      <c r="LW29" s="92" t="str">
        <f t="shared" si="267"/>
        <v>-</v>
      </c>
      <c r="LX29" s="92" t="str">
        <f t="shared" si="268"/>
        <v>-</v>
      </c>
      <c r="LY29" s="92" t="str">
        <f t="shared" si="269"/>
        <v>-</v>
      </c>
      <c r="LZ29" s="92" t="str">
        <f t="shared" si="270"/>
        <v>-</v>
      </c>
      <c r="MA29" s="92" t="str">
        <f t="shared" si="271"/>
        <v>-</v>
      </c>
      <c r="MB29" s="93" t="str">
        <f t="shared" si="272"/>
        <v>-</v>
      </c>
      <c r="MD29" s="51">
        <f>SUMIFS(Raw!$I:$I, Raw!$A:$A, 'Calls Abandoned'!MD$14, Raw!$F:$F, 'Calls Abandoned'!$C29, Raw!$H:$H, "A03")</f>
        <v>0</v>
      </c>
      <c r="ME29" s="52">
        <f>SUMIFS(Raw!$I:$I, Raw!$A:$A, 'Calls Abandoned'!ME$14, Raw!$F:$F, 'Calls Abandoned'!$C29, Raw!$H:$H, "A03")</f>
        <v>0</v>
      </c>
      <c r="MF29" s="52">
        <f>SUMIFS(Raw!$I:$I, Raw!$A:$A, 'Calls Abandoned'!MF$14, Raw!$F:$F, 'Calls Abandoned'!$C29, Raw!$H:$H, "A03")</f>
        <v>0</v>
      </c>
      <c r="MG29" s="52">
        <f>SUMIFS(Raw!$I:$I, Raw!$A:$A, 'Calls Abandoned'!MG$14, Raw!$F:$F, 'Calls Abandoned'!$C29, Raw!$H:$H, "A03")</f>
        <v>0</v>
      </c>
      <c r="MH29" s="52">
        <f>SUMIFS(Raw!$I:$I, Raw!$A:$A, 'Calls Abandoned'!MH$14, Raw!$F:$F, 'Calls Abandoned'!$C29, Raw!$H:$H, "A03")</f>
        <v>0</v>
      </c>
      <c r="MI29" s="52">
        <f>SUMIFS(Raw!$I:$I, Raw!$A:$A, 'Calls Abandoned'!MI$14, Raw!$F:$F, 'Calls Abandoned'!$C29, Raw!$H:$H, "A03")</f>
        <v>0</v>
      </c>
      <c r="MJ29" s="53">
        <f>SUMIFS(Raw!$I:$I, Raw!$A:$A, 'Calls Abandoned'!MJ$14, Raw!$F:$F, 'Calls Abandoned'!$C29, Raw!$H:$H, "A03")</f>
        <v>0</v>
      </c>
      <c r="ML29" s="51">
        <f>SUMIFS(Raw!$I:$I, Raw!$A:$A, 'Calls Abandoned'!ML$14, Raw!$F:$F, 'Calls Abandoned'!$C29, Raw!$H:$H, "B02")</f>
        <v>0</v>
      </c>
      <c r="MM29" s="52">
        <f>SUMIFS(Raw!$I:$I, Raw!$A:$A, 'Calls Abandoned'!MM$14, Raw!$F:$F, 'Calls Abandoned'!$C29, Raw!$H:$H, "B02")</f>
        <v>0</v>
      </c>
      <c r="MN29" s="52">
        <f>SUMIFS(Raw!$I:$I, Raw!$A:$A, 'Calls Abandoned'!MN$14, Raw!$F:$F, 'Calls Abandoned'!$C29, Raw!$H:$H, "B02")</f>
        <v>0</v>
      </c>
      <c r="MO29" s="52">
        <f>SUMIFS(Raw!$I:$I, Raw!$A:$A, 'Calls Abandoned'!MO$14, Raw!$F:$F, 'Calls Abandoned'!$C29, Raw!$H:$H, "B02")</f>
        <v>0</v>
      </c>
      <c r="MP29" s="52">
        <f>SUMIFS(Raw!$I:$I, Raw!$A:$A, 'Calls Abandoned'!MP$14, Raw!$F:$F, 'Calls Abandoned'!$C29, Raw!$H:$H, "B02")</f>
        <v>0</v>
      </c>
      <c r="MQ29" s="52">
        <f>SUMIFS(Raw!$I:$I, Raw!$A:$A, 'Calls Abandoned'!MQ$14, Raw!$F:$F, 'Calls Abandoned'!$C29, Raw!$H:$H, "B02")</f>
        <v>0</v>
      </c>
      <c r="MR29" s="53">
        <f>SUMIFS(Raw!$I:$I, Raw!$A:$A, 'Calls Abandoned'!MR$14, Raw!$F:$F, 'Calls Abandoned'!$C29, Raw!$H:$H, "B02")</f>
        <v>0</v>
      </c>
      <c r="MS29" s="70"/>
      <c r="MT29" s="91" t="str">
        <f t="shared" si="273"/>
        <v>-</v>
      </c>
      <c r="MU29" s="92" t="str">
        <f t="shared" si="274"/>
        <v>-</v>
      </c>
      <c r="MV29" s="92" t="str">
        <f t="shared" si="275"/>
        <v>-</v>
      </c>
      <c r="MW29" s="92" t="str">
        <f t="shared" si="276"/>
        <v>-</v>
      </c>
      <c r="MX29" s="92" t="str">
        <f t="shared" si="277"/>
        <v>-</v>
      </c>
      <c r="MY29" s="92" t="str">
        <f t="shared" si="278"/>
        <v>-</v>
      </c>
      <c r="MZ29" s="93" t="str">
        <f t="shared" si="279"/>
        <v>-</v>
      </c>
      <c r="NB29" s="51">
        <f>SUMIFS(Raw!$I:$I, Raw!$A:$A, 'Calls Abandoned'!NB$14, Raw!$F:$F, 'Calls Abandoned'!$C29, Raw!$H:$H, "A03")</f>
        <v>0</v>
      </c>
      <c r="NC29" s="52">
        <f>SUMIFS(Raw!$I:$I, Raw!$A:$A, 'Calls Abandoned'!NC$14, Raw!$F:$F, 'Calls Abandoned'!$C29, Raw!$H:$H, "A03")</f>
        <v>0</v>
      </c>
      <c r="ND29" s="52">
        <f>SUMIFS(Raw!$I:$I, Raw!$A:$A, 'Calls Abandoned'!ND$14, Raw!$F:$F, 'Calls Abandoned'!$C29, Raw!$H:$H, "A03")</f>
        <v>0</v>
      </c>
      <c r="NE29" s="52">
        <f>SUMIFS(Raw!$I:$I, Raw!$A:$A, 'Calls Abandoned'!NE$14, Raw!$F:$F, 'Calls Abandoned'!$C29, Raw!$H:$H, "A03")</f>
        <v>0</v>
      </c>
      <c r="NF29" s="52">
        <f>SUMIFS(Raw!$I:$I, Raw!$A:$A, 'Calls Abandoned'!NF$14, Raw!$F:$F, 'Calls Abandoned'!$C29, Raw!$H:$H, "A03")</f>
        <v>0</v>
      </c>
      <c r="NG29" s="52">
        <f>SUMIFS(Raw!$I:$I, Raw!$A:$A, 'Calls Abandoned'!NG$14, Raw!$F:$F, 'Calls Abandoned'!$C29, Raw!$H:$H, "A03")</f>
        <v>0</v>
      </c>
      <c r="NH29" s="53">
        <f>SUMIFS(Raw!$I:$I, Raw!$A:$A, 'Calls Abandoned'!NH$14, Raw!$F:$F, 'Calls Abandoned'!$C29, Raw!$H:$H, "A03")</f>
        <v>0</v>
      </c>
      <c r="NJ29" s="51">
        <f>SUMIFS(Raw!$I:$I, Raw!$A:$A, 'Calls Abandoned'!NJ$14, Raw!$F:$F, 'Calls Abandoned'!$C29, Raw!$H:$H, "B02")</f>
        <v>0</v>
      </c>
      <c r="NK29" s="52">
        <f>SUMIFS(Raw!$I:$I, Raw!$A:$A, 'Calls Abandoned'!NK$14, Raw!$F:$F, 'Calls Abandoned'!$C29, Raw!$H:$H, "B02")</f>
        <v>0</v>
      </c>
      <c r="NL29" s="52">
        <f>SUMIFS(Raw!$I:$I, Raw!$A:$A, 'Calls Abandoned'!NL$14, Raw!$F:$F, 'Calls Abandoned'!$C29, Raw!$H:$H, "B02")</f>
        <v>0</v>
      </c>
      <c r="NM29" s="52">
        <f>SUMIFS(Raw!$I:$I, Raw!$A:$A, 'Calls Abandoned'!NM$14, Raw!$F:$F, 'Calls Abandoned'!$C29, Raw!$H:$H, "B02")</f>
        <v>0</v>
      </c>
      <c r="NN29" s="52">
        <f>SUMIFS(Raw!$I:$I, Raw!$A:$A, 'Calls Abandoned'!NN$14, Raw!$F:$F, 'Calls Abandoned'!$C29, Raw!$H:$H, "B02")</f>
        <v>0</v>
      </c>
      <c r="NO29" s="52">
        <f>SUMIFS(Raw!$I:$I, Raw!$A:$A, 'Calls Abandoned'!NO$14, Raw!$F:$F, 'Calls Abandoned'!$C29, Raw!$H:$H, "B02")</f>
        <v>0</v>
      </c>
      <c r="NP29" s="53">
        <f>SUMIFS(Raw!$I:$I, Raw!$A:$A, 'Calls Abandoned'!NP$14, Raw!$F:$F, 'Calls Abandoned'!$C29, Raw!$H:$H, "B02")</f>
        <v>0</v>
      </c>
      <c r="NQ29" s="70"/>
      <c r="NR29" s="91" t="str">
        <f t="shared" si="280"/>
        <v>-</v>
      </c>
      <c r="NS29" s="92" t="str">
        <f t="shared" si="281"/>
        <v>-</v>
      </c>
      <c r="NT29" s="92" t="str">
        <f t="shared" si="282"/>
        <v>-</v>
      </c>
      <c r="NU29" s="92" t="str">
        <f t="shared" si="283"/>
        <v>-</v>
      </c>
      <c r="NV29" s="92" t="str">
        <f t="shared" si="284"/>
        <v>-</v>
      </c>
      <c r="NW29" s="92" t="str">
        <f t="shared" si="285"/>
        <v>-</v>
      </c>
      <c r="NX29" s="93" t="str">
        <f t="shared" si="286"/>
        <v>-</v>
      </c>
      <c r="NZ29" s="51">
        <f>SUMIFS(Raw!$I:$I, Raw!$A:$A, 'Calls Abandoned'!NZ$14, Raw!$F:$F, 'Calls Abandoned'!$C29, Raw!$H:$H, "A03")</f>
        <v>0</v>
      </c>
      <c r="OA29" s="52">
        <f>SUMIFS(Raw!$I:$I, Raw!$A:$A, 'Calls Abandoned'!OA$14, Raw!$F:$F, 'Calls Abandoned'!$C29, Raw!$H:$H, "A03")</f>
        <v>0</v>
      </c>
      <c r="OB29" s="52">
        <f>SUMIFS(Raw!$I:$I, Raw!$A:$A, 'Calls Abandoned'!OB$14, Raw!$F:$F, 'Calls Abandoned'!$C29, Raw!$H:$H, "A03")</f>
        <v>0</v>
      </c>
      <c r="OC29" s="52">
        <f>SUMIFS(Raw!$I:$I, Raw!$A:$A, 'Calls Abandoned'!OC$14, Raw!$F:$F, 'Calls Abandoned'!$C29, Raw!$H:$H, "A03")</f>
        <v>0</v>
      </c>
      <c r="OD29" s="52">
        <f>SUMIFS(Raw!$I:$I, Raw!$A:$A, 'Calls Abandoned'!OD$14, Raw!$F:$F, 'Calls Abandoned'!$C29, Raw!$H:$H, "A03")</f>
        <v>0</v>
      </c>
      <c r="OE29" s="52">
        <f>SUMIFS(Raw!$I:$I, Raw!$A:$A, 'Calls Abandoned'!OE$14, Raw!$F:$F, 'Calls Abandoned'!$C29, Raw!$H:$H, "A03")</f>
        <v>0</v>
      </c>
      <c r="OF29" s="53">
        <f>SUMIFS(Raw!$I:$I, Raw!$A:$A, 'Calls Abandoned'!OF$14, Raw!$F:$F, 'Calls Abandoned'!$C29, Raw!$H:$H, "A03")</f>
        <v>0</v>
      </c>
      <c r="OH29" s="51">
        <f>SUMIFS(Raw!$I:$I, Raw!$A:$A, 'Calls Abandoned'!OH$14, Raw!$F:$F, 'Calls Abandoned'!$C29, Raw!$H:$H, "B02")</f>
        <v>0</v>
      </c>
      <c r="OI29" s="52">
        <f>SUMIFS(Raw!$I:$I, Raw!$A:$A, 'Calls Abandoned'!OI$14, Raw!$F:$F, 'Calls Abandoned'!$C29, Raw!$H:$H, "B02")</f>
        <v>0</v>
      </c>
      <c r="OJ29" s="52">
        <f>SUMIFS(Raw!$I:$I, Raw!$A:$A, 'Calls Abandoned'!OJ$14, Raw!$F:$F, 'Calls Abandoned'!$C29, Raw!$H:$H, "B02")</f>
        <v>0</v>
      </c>
      <c r="OK29" s="52">
        <f>SUMIFS(Raw!$I:$I, Raw!$A:$A, 'Calls Abandoned'!OK$14, Raw!$F:$F, 'Calls Abandoned'!$C29, Raw!$H:$H, "B02")</f>
        <v>0</v>
      </c>
      <c r="OL29" s="52">
        <f>SUMIFS(Raw!$I:$I, Raw!$A:$A, 'Calls Abandoned'!OL$14, Raw!$F:$F, 'Calls Abandoned'!$C29, Raw!$H:$H, "B02")</f>
        <v>0</v>
      </c>
      <c r="OM29" s="52">
        <f>SUMIFS(Raw!$I:$I, Raw!$A:$A, 'Calls Abandoned'!OM$14, Raw!$F:$F, 'Calls Abandoned'!$C29, Raw!$H:$H, "B02")</f>
        <v>0</v>
      </c>
      <c r="ON29" s="53">
        <f>SUMIFS(Raw!$I:$I, Raw!$A:$A, 'Calls Abandoned'!ON$14, Raw!$F:$F, 'Calls Abandoned'!$C29, Raw!$H:$H, "B02")</f>
        <v>0</v>
      </c>
      <c r="OO29" s="70"/>
      <c r="OP29" s="91" t="str">
        <f t="shared" si="287"/>
        <v>-</v>
      </c>
      <c r="OQ29" s="92" t="str">
        <f t="shared" si="288"/>
        <v>-</v>
      </c>
      <c r="OR29" s="92" t="str">
        <f t="shared" si="289"/>
        <v>-</v>
      </c>
      <c r="OS29" s="92" t="str">
        <f t="shared" si="290"/>
        <v>-</v>
      </c>
      <c r="OT29" s="92" t="str">
        <f t="shared" si="291"/>
        <v>-</v>
      </c>
      <c r="OU29" s="92" t="str">
        <f t="shared" si="292"/>
        <v>-</v>
      </c>
      <c r="OV29" s="93" t="str">
        <f t="shared" si="293"/>
        <v>-</v>
      </c>
      <c r="OX29" s="51">
        <f>SUMIFS(Raw!$I:$I, Raw!$A:$A, 'Calls Abandoned'!OX$14, Raw!$F:$F, 'Calls Abandoned'!$C29, Raw!$H:$H, "A03")</f>
        <v>0</v>
      </c>
      <c r="OY29" s="52">
        <f>SUMIFS(Raw!$I:$I, Raw!$A:$A, 'Calls Abandoned'!OY$14, Raw!$F:$F, 'Calls Abandoned'!$C29, Raw!$H:$H, "A03")</f>
        <v>0</v>
      </c>
      <c r="OZ29" s="52">
        <f>SUMIFS(Raw!$I:$I, Raw!$A:$A, 'Calls Abandoned'!OZ$14, Raw!$F:$F, 'Calls Abandoned'!$C29, Raw!$H:$H, "A03")</f>
        <v>0</v>
      </c>
      <c r="PA29" s="52">
        <f>SUMIFS(Raw!$I:$I, Raw!$A:$A, 'Calls Abandoned'!PA$14, Raw!$F:$F, 'Calls Abandoned'!$C29, Raw!$H:$H, "A03")</f>
        <v>0</v>
      </c>
      <c r="PB29" s="52">
        <f>SUMIFS(Raw!$I:$I, Raw!$A:$A, 'Calls Abandoned'!PB$14, Raw!$F:$F, 'Calls Abandoned'!$C29, Raw!$H:$H, "A03")</f>
        <v>0</v>
      </c>
      <c r="PC29" s="52">
        <f>SUMIFS(Raw!$I:$I, Raw!$A:$A, 'Calls Abandoned'!PC$14, Raw!$F:$F, 'Calls Abandoned'!$C29, Raw!$H:$H, "A03")</f>
        <v>0</v>
      </c>
      <c r="PD29" s="53">
        <f>SUMIFS(Raw!$I:$I, Raw!$A:$A, 'Calls Abandoned'!PD$14, Raw!$F:$F, 'Calls Abandoned'!$C29, Raw!$H:$H, "A03")</f>
        <v>0</v>
      </c>
      <c r="PF29" s="51">
        <f>SUMIFS(Raw!$I:$I, Raw!$A:$A, 'Calls Abandoned'!PF$14, Raw!$F:$F, 'Calls Abandoned'!$C29, Raw!$H:$H, "B02")</f>
        <v>0</v>
      </c>
      <c r="PG29" s="52">
        <f>SUMIFS(Raw!$I:$I, Raw!$A:$A, 'Calls Abandoned'!PG$14, Raw!$F:$F, 'Calls Abandoned'!$C29, Raw!$H:$H, "B02")</f>
        <v>0</v>
      </c>
      <c r="PH29" s="52">
        <f>SUMIFS(Raw!$I:$I, Raw!$A:$A, 'Calls Abandoned'!PH$14, Raw!$F:$F, 'Calls Abandoned'!$C29, Raw!$H:$H, "B02")</f>
        <v>0</v>
      </c>
      <c r="PI29" s="52">
        <f>SUMIFS(Raw!$I:$I, Raw!$A:$A, 'Calls Abandoned'!PI$14, Raw!$F:$F, 'Calls Abandoned'!$C29, Raw!$H:$H, "B02")</f>
        <v>0</v>
      </c>
      <c r="PJ29" s="52">
        <f>SUMIFS(Raw!$I:$I, Raw!$A:$A, 'Calls Abandoned'!PJ$14, Raw!$F:$F, 'Calls Abandoned'!$C29, Raw!$H:$H, "B02")</f>
        <v>0</v>
      </c>
      <c r="PK29" s="52">
        <f>SUMIFS(Raw!$I:$I, Raw!$A:$A, 'Calls Abandoned'!PK$14, Raw!$F:$F, 'Calls Abandoned'!$C29, Raw!$H:$H, "B02")</f>
        <v>0</v>
      </c>
      <c r="PL29" s="53">
        <f>SUMIFS(Raw!$I:$I, Raw!$A:$A, 'Calls Abandoned'!PL$14, Raw!$F:$F, 'Calls Abandoned'!$C29, Raw!$H:$H, "B02")</f>
        <v>0</v>
      </c>
      <c r="PM29" s="70"/>
      <c r="PN29" s="91" t="str">
        <f t="shared" si="294"/>
        <v>-</v>
      </c>
      <c r="PO29" s="92" t="str">
        <f t="shared" si="295"/>
        <v>-</v>
      </c>
      <c r="PP29" s="92" t="str">
        <f t="shared" si="296"/>
        <v>-</v>
      </c>
      <c r="PQ29" s="92" t="str">
        <f t="shared" si="297"/>
        <v>-</v>
      </c>
      <c r="PR29" s="92" t="str">
        <f t="shared" si="298"/>
        <v>-</v>
      </c>
      <c r="PS29" s="92" t="str">
        <f t="shared" si="299"/>
        <v>-</v>
      </c>
      <c r="PT29" s="93" t="str">
        <f t="shared" si="300"/>
        <v>-</v>
      </c>
      <c r="PV29" s="51">
        <f>SUMIFS(Raw!$I:$I, Raw!$A:$A, 'Calls Abandoned'!PV$14, Raw!$F:$F, 'Calls Abandoned'!$C29, Raw!$H:$H, "A03")</f>
        <v>0</v>
      </c>
      <c r="PW29" s="52">
        <f>SUMIFS(Raw!$I:$I, Raw!$A:$A, 'Calls Abandoned'!PW$14, Raw!$F:$F, 'Calls Abandoned'!$C29, Raw!$H:$H, "A03")</f>
        <v>0</v>
      </c>
      <c r="PX29" s="52">
        <f>SUMIFS(Raw!$I:$I, Raw!$A:$A, 'Calls Abandoned'!PX$14, Raw!$F:$F, 'Calls Abandoned'!$C29, Raw!$H:$H, "A03")</f>
        <v>0</v>
      </c>
      <c r="PY29" s="52">
        <f>SUMIFS(Raw!$I:$I, Raw!$A:$A, 'Calls Abandoned'!PY$14, Raw!$F:$F, 'Calls Abandoned'!$C29, Raw!$H:$H, "A03")</f>
        <v>0</v>
      </c>
      <c r="PZ29" s="52">
        <f>SUMIFS(Raw!$I:$I, Raw!$A:$A, 'Calls Abandoned'!PZ$14, Raw!$F:$F, 'Calls Abandoned'!$C29, Raw!$H:$H, "A03")</f>
        <v>0</v>
      </c>
      <c r="QA29" s="52">
        <f>SUMIFS(Raw!$I:$I, Raw!$A:$A, 'Calls Abandoned'!QA$14, Raw!$F:$F, 'Calls Abandoned'!$C29, Raw!$H:$H, "A03")</f>
        <v>0</v>
      </c>
      <c r="QB29" s="53">
        <f>SUMIFS(Raw!$I:$I, Raw!$A:$A, 'Calls Abandoned'!QB$14, Raw!$F:$F, 'Calls Abandoned'!$C29, Raw!$H:$H, "A03")</f>
        <v>0</v>
      </c>
      <c r="QD29" s="51">
        <f>SUMIFS(Raw!$I:$I, Raw!$A:$A, 'Calls Abandoned'!QD$14, Raw!$F:$F, 'Calls Abandoned'!$C29, Raw!$H:$H, "B02")</f>
        <v>0</v>
      </c>
      <c r="QE29" s="52">
        <f>SUMIFS(Raw!$I:$I, Raw!$A:$A, 'Calls Abandoned'!QE$14, Raw!$F:$F, 'Calls Abandoned'!$C29, Raw!$H:$H, "B02")</f>
        <v>0</v>
      </c>
      <c r="QF29" s="52">
        <f>SUMIFS(Raw!$I:$I, Raw!$A:$A, 'Calls Abandoned'!QF$14, Raw!$F:$F, 'Calls Abandoned'!$C29, Raw!$H:$H, "B02")</f>
        <v>0</v>
      </c>
      <c r="QG29" s="52">
        <f>SUMIFS(Raw!$I:$I, Raw!$A:$A, 'Calls Abandoned'!QG$14, Raw!$F:$F, 'Calls Abandoned'!$C29, Raw!$H:$H, "B02")</f>
        <v>0</v>
      </c>
      <c r="QH29" s="52">
        <f>SUMIFS(Raw!$I:$I, Raw!$A:$A, 'Calls Abandoned'!QH$14, Raw!$F:$F, 'Calls Abandoned'!$C29, Raw!$H:$H, "B02")</f>
        <v>0</v>
      </c>
      <c r="QI29" s="52">
        <f>SUMIFS(Raw!$I:$I, Raw!$A:$A, 'Calls Abandoned'!QI$14, Raw!$F:$F, 'Calls Abandoned'!$C29, Raw!$H:$H, "B02")</f>
        <v>0</v>
      </c>
      <c r="QJ29" s="53">
        <f>SUMIFS(Raw!$I:$I, Raw!$A:$A, 'Calls Abandoned'!QJ$14, Raw!$F:$F, 'Calls Abandoned'!$C29, Raw!$H:$H, "B02")</f>
        <v>0</v>
      </c>
      <c r="QK29" s="70"/>
      <c r="QL29" s="91" t="str">
        <f t="shared" si="301"/>
        <v>-</v>
      </c>
      <c r="QM29" s="92" t="str">
        <f t="shared" si="302"/>
        <v>-</v>
      </c>
      <c r="QN29" s="92" t="str">
        <f t="shared" si="303"/>
        <v>-</v>
      </c>
      <c r="QO29" s="92" t="str">
        <f t="shared" si="304"/>
        <v>-</v>
      </c>
      <c r="QP29" s="92" t="str">
        <f t="shared" si="305"/>
        <v>-</v>
      </c>
      <c r="QQ29" s="92" t="str">
        <f t="shared" si="306"/>
        <v>-</v>
      </c>
      <c r="QR29" s="93" t="str">
        <f t="shared" si="307"/>
        <v>-</v>
      </c>
    </row>
    <row r="30" spans="2:460" x14ac:dyDescent="0.35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134</v>
      </c>
      <c r="O30" s="52">
        <v>105</v>
      </c>
      <c r="P30" s="52">
        <v>38</v>
      </c>
      <c r="Q30" s="52">
        <v>74</v>
      </c>
      <c r="R30" s="52">
        <v>103</v>
      </c>
      <c r="S30" s="52">
        <v>204</v>
      </c>
      <c r="T30" s="53">
        <v>55</v>
      </c>
      <c r="U30" s="70"/>
      <c r="V30" s="91">
        <v>5.3322721846398725E-2</v>
      </c>
      <c r="W30" s="92">
        <v>4.9575070821529746E-2</v>
      </c>
      <c r="X30" s="92">
        <v>1.898101898101898E-2</v>
      </c>
      <c r="Y30" s="92">
        <v>3.4498834498834501E-2</v>
      </c>
      <c r="Z30" s="92">
        <v>4.5859305431878897E-2</v>
      </c>
      <c r="AA30" s="92">
        <v>7.221238938053097E-2</v>
      </c>
      <c r="AB30" s="93">
        <v>2.3788927335640139E-2</v>
      </c>
      <c r="AD30" s="51">
        <v>2338</v>
      </c>
      <c r="AE30" s="52">
        <v>2150</v>
      </c>
      <c r="AF30" s="52">
        <v>2218</v>
      </c>
      <c r="AG30" s="52">
        <v>2058</v>
      </c>
      <c r="AH30" s="52">
        <v>2120</v>
      </c>
      <c r="AI30" s="52">
        <v>2575</v>
      </c>
      <c r="AJ30" s="53">
        <v>2365</v>
      </c>
      <c r="AL30" s="51">
        <v>232</v>
      </c>
      <c r="AM30" s="52">
        <v>50</v>
      </c>
      <c r="AN30" s="52">
        <v>37</v>
      </c>
      <c r="AO30" s="52">
        <v>43</v>
      </c>
      <c r="AP30" s="52">
        <v>42</v>
      </c>
      <c r="AQ30" s="52">
        <v>69</v>
      </c>
      <c r="AR30" s="53">
        <v>113</v>
      </c>
      <c r="AS30" s="70"/>
      <c r="AT30" s="91">
        <v>9.027237354085603E-2</v>
      </c>
      <c r="AU30" s="92">
        <v>2.2727272727272728E-2</v>
      </c>
      <c r="AV30" s="92">
        <v>1.6407982261640797E-2</v>
      </c>
      <c r="AW30" s="92">
        <v>2.0466444550214184E-2</v>
      </c>
      <c r="AX30" s="92">
        <v>1.942645698427382E-2</v>
      </c>
      <c r="AY30" s="92">
        <v>2.6096822995461424E-2</v>
      </c>
      <c r="AZ30" s="93">
        <v>4.5601291364003226E-2</v>
      </c>
      <c r="BB30" s="51">
        <v>2551</v>
      </c>
      <c r="BC30" s="52">
        <v>2203</v>
      </c>
      <c r="BD30" s="52">
        <v>2094</v>
      </c>
      <c r="BE30" s="52">
        <v>2080</v>
      </c>
      <c r="BF30" s="52">
        <v>2140</v>
      </c>
      <c r="BG30" s="52">
        <v>2680</v>
      </c>
      <c r="BH30" s="53">
        <v>2178</v>
      </c>
      <c r="BJ30" s="51">
        <v>105</v>
      </c>
      <c r="BK30" s="52">
        <v>149</v>
      </c>
      <c r="BL30" s="52">
        <v>46</v>
      </c>
      <c r="BM30" s="52">
        <v>15</v>
      </c>
      <c r="BN30" s="52">
        <v>35</v>
      </c>
      <c r="BO30" s="52">
        <v>30</v>
      </c>
      <c r="BP30" s="53">
        <v>12</v>
      </c>
      <c r="BQ30" s="70"/>
      <c r="BR30" s="91">
        <v>3.9533132530120481E-2</v>
      </c>
      <c r="BS30" s="92">
        <v>6.3350340136054423E-2</v>
      </c>
      <c r="BT30" s="92">
        <v>2.1495327102803739E-2</v>
      </c>
      <c r="BU30" s="92">
        <v>7.1599045346062056E-3</v>
      </c>
      <c r="BV30" s="92">
        <v>1.6091954022988506E-2</v>
      </c>
      <c r="BW30" s="92">
        <v>1.107011070110701E-2</v>
      </c>
      <c r="BX30" s="93">
        <v>5.4794520547945206E-3</v>
      </c>
      <c r="BZ30" s="51">
        <v>2455</v>
      </c>
      <c r="CA30" s="52">
        <v>2109</v>
      </c>
      <c r="CB30" s="52">
        <v>2017</v>
      </c>
      <c r="CC30" s="52">
        <v>1980</v>
      </c>
      <c r="CD30" s="52">
        <v>2020</v>
      </c>
      <c r="CE30" s="52">
        <v>2400</v>
      </c>
      <c r="CF30" s="53">
        <v>2200</v>
      </c>
      <c r="CH30" s="51">
        <v>42</v>
      </c>
      <c r="CI30" s="52">
        <v>30</v>
      </c>
      <c r="CJ30" s="52">
        <v>10</v>
      </c>
      <c r="CK30" s="52">
        <v>13</v>
      </c>
      <c r="CL30" s="52">
        <v>27</v>
      </c>
      <c r="CM30" s="52">
        <v>30</v>
      </c>
      <c r="CN30" s="53">
        <v>21</v>
      </c>
      <c r="CO30" s="70"/>
      <c r="CP30" s="91">
        <v>1.6820184221065279E-2</v>
      </c>
      <c r="CQ30" s="92">
        <v>1.4025245441795231E-2</v>
      </c>
      <c r="CR30" s="92">
        <v>4.9333991119881598E-3</v>
      </c>
      <c r="CS30" s="92">
        <v>6.5228299046663323E-3</v>
      </c>
      <c r="CT30" s="92">
        <v>1.3190034196384953E-2</v>
      </c>
      <c r="CU30" s="92">
        <v>1.2345679012345678E-2</v>
      </c>
      <c r="CV30" s="93">
        <v>9.4552003601981096E-3</v>
      </c>
      <c r="CX30" s="51">
        <v>2201</v>
      </c>
      <c r="CY30" s="52">
        <v>1948</v>
      </c>
      <c r="CZ30" s="52">
        <v>1593</v>
      </c>
      <c r="DA30" s="52">
        <v>1428</v>
      </c>
      <c r="DB30" s="52">
        <v>2278</v>
      </c>
      <c r="DC30" s="52">
        <v>2654</v>
      </c>
      <c r="DD30" s="53">
        <v>2082</v>
      </c>
      <c r="DF30" s="51">
        <v>14</v>
      </c>
      <c r="DG30" s="52">
        <v>15</v>
      </c>
      <c r="DH30" s="52">
        <v>12</v>
      </c>
      <c r="DI30" s="52">
        <v>4</v>
      </c>
      <c r="DJ30" s="52">
        <v>207</v>
      </c>
      <c r="DK30" s="52">
        <v>196</v>
      </c>
      <c r="DL30" s="53">
        <v>12</v>
      </c>
      <c r="DM30" s="70"/>
      <c r="DN30" s="91">
        <v>6.3205417607223478E-3</v>
      </c>
      <c r="DO30" s="92">
        <v>7.641365257259297E-3</v>
      </c>
      <c r="DP30" s="92">
        <v>7.4766355140186919E-3</v>
      </c>
      <c r="DQ30" s="92">
        <v>2.7932960893854749E-3</v>
      </c>
      <c r="DR30" s="92">
        <v>8.3299798792756535E-2</v>
      </c>
      <c r="DS30" s="92">
        <v>6.8771929824561401E-2</v>
      </c>
      <c r="DT30" s="93">
        <v>5.7306590257879654E-3</v>
      </c>
      <c r="DV30" s="51">
        <v>2087</v>
      </c>
      <c r="DW30" s="52">
        <v>1688</v>
      </c>
      <c r="DX30" s="52">
        <v>1620</v>
      </c>
      <c r="DY30" s="52">
        <v>2007</v>
      </c>
      <c r="DZ30" s="52">
        <v>2095</v>
      </c>
      <c r="EA30" s="52">
        <v>2616</v>
      </c>
      <c r="EB30" s="53">
        <v>2156</v>
      </c>
      <c r="ED30" s="51">
        <v>25</v>
      </c>
      <c r="EE30" s="52">
        <v>8</v>
      </c>
      <c r="EF30" s="52">
        <v>9</v>
      </c>
      <c r="EG30" s="52">
        <v>60</v>
      </c>
      <c r="EH30" s="52">
        <v>23</v>
      </c>
      <c r="EI30" s="52">
        <v>17</v>
      </c>
      <c r="EJ30" s="53">
        <v>17</v>
      </c>
      <c r="EK30" s="70"/>
      <c r="EL30" s="91">
        <v>1.1837121212121212E-2</v>
      </c>
      <c r="EM30" s="92">
        <v>4.7169811320754715E-3</v>
      </c>
      <c r="EN30" s="92">
        <v>5.5248618784530384E-3</v>
      </c>
      <c r="EO30" s="92">
        <v>2.9027576197387519E-2</v>
      </c>
      <c r="EP30" s="92">
        <v>1.0859301227573183E-2</v>
      </c>
      <c r="EQ30" s="92">
        <v>6.4565134827193312E-3</v>
      </c>
      <c r="ER30" s="93">
        <v>7.8232857800276112E-3</v>
      </c>
      <c r="ET30" s="51">
        <v>2158</v>
      </c>
      <c r="EU30" s="52">
        <v>1792</v>
      </c>
      <c r="EV30" s="52">
        <v>1932</v>
      </c>
      <c r="EW30" s="52">
        <v>1911</v>
      </c>
      <c r="EX30" s="52">
        <v>1854</v>
      </c>
      <c r="EY30" s="52">
        <v>2310</v>
      </c>
      <c r="EZ30" s="53">
        <v>1977</v>
      </c>
      <c r="FB30" s="51">
        <v>17</v>
      </c>
      <c r="FC30" s="52">
        <v>14</v>
      </c>
      <c r="FD30" s="52">
        <v>34</v>
      </c>
      <c r="FE30" s="52">
        <v>34</v>
      </c>
      <c r="FF30" s="52">
        <v>45</v>
      </c>
      <c r="FG30" s="52">
        <v>24</v>
      </c>
      <c r="FH30" s="53">
        <v>27</v>
      </c>
      <c r="FI30" s="70"/>
      <c r="FJ30" s="91">
        <v>7.8160919540229881E-3</v>
      </c>
      <c r="FK30" s="92">
        <v>7.7519379844961239E-3</v>
      </c>
      <c r="FL30" s="92">
        <v>1.7293997965412006E-2</v>
      </c>
      <c r="FM30" s="92">
        <v>1.7480719794344474E-2</v>
      </c>
      <c r="FN30" s="92">
        <v>2.3696682464454975E-2</v>
      </c>
      <c r="FO30" s="92">
        <v>1.0282776349614395E-2</v>
      </c>
      <c r="FP30" s="93">
        <v>1.3473053892215569E-2</v>
      </c>
      <c r="FR30" s="51">
        <v>2255</v>
      </c>
      <c r="FS30" s="52">
        <v>1871</v>
      </c>
      <c r="FT30" s="52">
        <v>1853</v>
      </c>
      <c r="FU30" s="52">
        <v>1855</v>
      </c>
      <c r="FV30" s="52">
        <v>1903</v>
      </c>
      <c r="FW30" s="52">
        <v>2280</v>
      </c>
      <c r="FX30" s="53">
        <v>2049</v>
      </c>
      <c r="FZ30" s="51">
        <v>36</v>
      </c>
      <c r="GA30" s="52">
        <v>24</v>
      </c>
      <c r="GB30" s="52">
        <v>16</v>
      </c>
      <c r="GC30" s="52">
        <v>20</v>
      </c>
      <c r="GD30" s="52">
        <v>25</v>
      </c>
      <c r="GE30" s="52">
        <v>28</v>
      </c>
      <c r="GF30" s="53">
        <v>15</v>
      </c>
      <c r="GG30" s="70"/>
      <c r="GH30" s="91">
        <v>1.5713662156263641E-2</v>
      </c>
      <c r="GI30" s="92">
        <v>1.2664907651715039E-2</v>
      </c>
      <c r="GJ30" s="92">
        <v>8.5607276618512567E-3</v>
      </c>
      <c r="GK30" s="92">
        <v>1.0666666666666666E-2</v>
      </c>
      <c r="GL30" s="92">
        <v>1.2966804979253113E-2</v>
      </c>
      <c r="GM30" s="92">
        <v>1.2131715771230503E-2</v>
      </c>
      <c r="GN30" s="93">
        <v>7.2674418604651162E-3</v>
      </c>
      <c r="GP30" s="51">
        <f>SUMIFS(Raw!$I:$I, Raw!$A:$A, 'Calls Abandoned'!GP$14, Raw!$F:$F, 'Calls Abandoned'!$C30, Raw!$H:$H, "A03")</f>
        <v>2098</v>
      </c>
      <c r="GQ30" s="52">
        <f>SUMIFS(Raw!$I:$I, Raw!$A:$A, 'Calls Abandoned'!GQ$14, Raw!$F:$F, 'Calls Abandoned'!$C30, Raw!$H:$H, "A03")</f>
        <v>1824</v>
      </c>
      <c r="GR30" s="52">
        <f>SUMIFS(Raw!$I:$I, Raw!$A:$A, 'Calls Abandoned'!GR$14, Raw!$F:$F, 'Calls Abandoned'!$C30, Raw!$H:$H, "A03")</f>
        <v>1836</v>
      </c>
      <c r="GS30" s="52">
        <f>SUMIFS(Raw!$I:$I, Raw!$A:$A, 'Calls Abandoned'!GS$14, Raw!$F:$F, 'Calls Abandoned'!$C30, Raw!$H:$H, "A03")</f>
        <v>1866</v>
      </c>
      <c r="GT30" s="52">
        <f>SUMIFS(Raw!$I:$I, Raw!$A:$A, 'Calls Abandoned'!GT$14, Raw!$F:$F, 'Calls Abandoned'!$C30, Raw!$H:$H, "A03")</f>
        <v>1863</v>
      </c>
      <c r="GU30" s="52">
        <f>SUMIFS(Raw!$I:$I, Raw!$A:$A, 'Calls Abandoned'!GU$14, Raw!$F:$F, 'Calls Abandoned'!$C30, Raw!$H:$H, "A03")</f>
        <v>2262</v>
      </c>
      <c r="GV30" s="53">
        <f>SUMIFS(Raw!$I:$I, Raw!$A:$A, 'Calls Abandoned'!GV$14, Raw!$F:$F, 'Calls Abandoned'!$C30, Raw!$H:$H, "A03")</f>
        <v>1972</v>
      </c>
      <c r="GX30" s="51">
        <f>SUMIFS(Raw!$I:$I, Raw!$A:$A, 'Calls Abandoned'!GX$14, Raw!$F:$F, 'Calls Abandoned'!$C30, Raw!$H:$H, "B02")</f>
        <v>42</v>
      </c>
      <c r="GY30" s="52">
        <f>SUMIFS(Raw!$I:$I, Raw!$A:$A, 'Calls Abandoned'!GY$14, Raw!$F:$F, 'Calls Abandoned'!$C30, Raw!$H:$H, "B02")</f>
        <v>30</v>
      </c>
      <c r="GZ30" s="52">
        <f>SUMIFS(Raw!$I:$I, Raw!$A:$A, 'Calls Abandoned'!GZ$14, Raw!$F:$F, 'Calls Abandoned'!$C30, Raw!$H:$H, "B02")</f>
        <v>20</v>
      </c>
      <c r="HA30" s="52">
        <f>SUMIFS(Raw!$I:$I, Raw!$A:$A, 'Calls Abandoned'!HA$14, Raw!$F:$F, 'Calls Abandoned'!$C30, Raw!$H:$H, "B02")</f>
        <v>31</v>
      </c>
      <c r="HB30" s="52">
        <f>SUMIFS(Raw!$I:$I, Raw!$A:$A, 'Calls Abandoned'!HB$14, Raw!$F:$F, 'Calls Abandoned'!$C30, Raw!$H:$H, "B02")</f>
        <v>33</v>
      </c>
      <c r="HC30" s="52">
        <f>SUMIFS(Raw!$I:$I, Raw!$A:$A, 'Calls Abandoned'!HC$14, Raw!$F:$F, 'Calls Abandoned'!$C30, Raw!$H:$H, "B02")</f>
        <v>49</v>
      </c>
      <c r="HD30" s="53">
        <f>SUMIFS(Raw!$I:$I, Raw!$A:$A, 'Calls Abandoned'!HD$14, Raw!$F:$F, 'Calls Abandoned'!$C30, Raw!$H:$H, "B02")</f>
        <v>19</v>
      </c>
      <c r="HE30" s="70"/>
      <c r="HF30" s="91">
        <f t="shared" si="231"/>
        <v>1.9626168224299065E-2</v>
      </c>
      <c r="HG30" s="92">
        <f t="shared" si="232"/>
        <v>1.6181229773462782E-2</v>
      </c>
      <c r="HH30" s="92">
        <f t="shared" si="233"/>
        <v>1.0775862068965518E-2</v>
      </c>
      <c r="HI30" s="92">
        <f t="shared" si="234"/>
        <v>1.6341591987348445E-2</v>
      </c>
      <c r="HJ30" s="92">
        <f t="shared" si="235"/>
        <v>1.740506329113924E-2</v>
      </c>
      <c r="HK30" s="92">
        <f t="shared" si="236"/>
        <v>2.1202942449156211E-2</v>
      </c>
      <c r="HL30" s="93">
        <f t="shared" si="237"/>
        <v>9.5429432446007025E-3</v>
      </c>
      <c r="HN30" s="51">
        <f>SUMIFS(Raw!$I:$I, Raw!$A:$A, 'Calls Abandoned'!HN$14, Raw!$F:$F, 'Calls Abandoned'!$C30, Raw!$H:$H, "A03")</f>
        <v>0</v>
      </c>
      <c r="HO30" s="52">
        <f>SUMIFS(Raw!$I:$I, Raw!$A:$A, 'Calls Abandoned'!HO$14, Raw!$F:$F, 'Calls Abandoned'!$C30, Raw!$H:$H, "A03")</f>
        <v>0</v>
      </c>
      <c r="HP30" s="52">
        <f>SUMIFS(Raw!$I:$I, Raw!$A:$A, 'Calls Abandoned'!HP$14, Raw!$F:$F, 'Calls Abandoned'!$C30, Raw!$H:$H, "A03")</f>
        <v>0</v>
      </c>
      <c r="HQ30" s="52">
        <f>SUMIFS(Raw!$I:$I, Raw!$A:$A, 'Calls Abandoned'!HQ$14, Raw!$F:$F, 'Calls Abandoned'!$C30, Raw!$H:$H, "A03")</f>
        <v>0</v>
      </c>
      <c r="HR30" s="52">
        <f>SUMIFS(Raw!$I:$I, Raw!$A:$A, 'Calls Abandoned'!HR$14, Raw!$F:$F, 'Calls Abandoned'!$C30, Raw!$H:$H, "A03")</f>
        <v>0</v>
      </c>
      <c r="HS30" s="52">
        <f>SUMIFS(Raw!$I:$I, Raw!$A:$A, 'Calls Abandoned'!HS$14, Raw!$F:$F, 'Calls Abandoned'!$C30, Raw!$H:$H, "A03")</f>
        <v>0</v>
      </c>
      <c r="HT30" s="53">
        <f>SUMIFS(Raw!$I:$I, Raw!$A:$A, 'Calls Abandoned'!HT$14, Raw!$F:$F, 'Calls Abandoned'!$C30, Raw!$H:$H, "A03")</f>
        <v>0</v>
      </c>
      <c r="HV30" s="51">
        <f>SUMIFS(Raw!$I:$I, Raw!$A:$A, 'Calls Abandoned'!HV$14, Raw!$F:$F, 'Calls Abandoned'!$C30, Raw!$H:$H, "B02")</f>
        <v>0</v>
      </c>
      <c r="HW30" s="52">
        <f>SUMIFS(Raw!$I:$I, Raw!$A:$A, 'Calls Abandoned'!HW$14, Raw!$F:$F, 'Calls Abandoned'!$C30, Raw!$H:$H, "B02")</f>
        <v>0</v>
      </c>
      <c r="HX30" s="52">
        <f>SUMIFS(Raw!$I:$I, Raw!$A:$A, 'Calls Abandoned'!HX$14, Raw!$F:$F, 'Calls Abandoned'!$C30, Raw!$H:$H, "B02")</f>
        <v>0</v>
      </c>
      <c r="HY30" s="52">
        <f>SUMIFS(Raw!$I:$I, Raw!$A:$A, 'Calls Abandoned'!HY$14, Raw!$F:$F, 'Calls Abandoned'!$C30, Raw!$H:$H, "B02")</f>
        <v>0</v>
      </c>
      <c r="HZ30" s="52">
        <f>SUMIFS(Raw!$I:$I, Raw!$A:$A, 'Calls Abandoned'!HZ$14, Raw!$F:$F, 'Calls Abandoned'!$C30, Raw!$H:$H, "B02")</f>
        <v>0</v>
      </c>
      <c r="IA30" s="52">
        <f>SUMIFS(Raw!$I:$I, Raw!$A:$A, 'Calls Abandoned'!IA$14, Raw!$F:$F, 'Calls Abandoned'!$C30, Raw!$H:$H, "B02")</f>
        <v>0</v>
      </c>
      <c r="IB30" s="53">
        <f>SUMIFS(Raw!$I:$I, Raw!$A:$A, 'Calls Abandoned'!IB$14, Raw!$F:$F, 'Calls Abandoned'!$C30, Raw!$H:$H, "B02")</f>
        <v>0</v>
      </c>
      <c r="IC30" s="70"/>
      <c r="ID30" s="91" t="str">
        <f t="shared" si="238"/>
        <v>-</v>
      </c>
      <c r="IE30" s="92" t="str">
        <f t="shared" si="239"/>
        <v>-</v>
      </c>
      <c r="IF30" s="92" t="str">
        <f t="shared" si="240"/>
        <v>-</v>
      </c>
      <c r="IG30" s="92" t="str">
        <f t="shared" si="241"/>
        <v>-</v>
      </c>
      <c r="IH30" s="92" t="str">
        <f t="shared" si="242"/>
        <v>-</v>
      </c>
      <c r="II30" s="92" t="str">
        <f t="shared" si="243"/>
        <v>-</v>
      </c>
      <c r="IJ30" s="93" t="str">
        <f t="shared" si="244"/>
        <v>-</v>
      </c>
      <c r="IL30" s="51">
        <f>SUMIFS(Raw!$I:$I, Raw!$A:$A, 'Calls Abandoned'!IL$14, Raw!$F:$F, 'Calls Abandoned'!$C30, Raw!$H:$H, "A03")</f>
        <v>0</v>
      </c>
      <c r="IM30" s="52">
        <f>SUMIFS(Raw!$I:$I, Raw!$A:$A, 'Calls Abandoned'!IM$14, Raw!$F:$F, 'Calls Abandoned'!$C30, Raw!$H:$H, "A03")</f>
        <v>0</v>
      </c>
      <c r="IN30" s="52">
        <f>SUMIFS(Raw!$I:$I, Raw!$A:$A, 'Calls Abandoned'!IN$14, Raw!$F:$F, 'Calls Abandoned'!$C30, Raw!$H:$H, "A03")</f>
        <v>0</v>
      </c>
      <c r="IO30" s="52">
        <f>SUMIFS(Raw!$I:$I, Raw!$A:$A, 'Calls Abandoned'!IO$14, Raw!$F:$F, 'Calls Abandoned'!$C30, Raw!$H:$H, "A03")</f>
        <v>0</v>
      </c>
      <c r="IP30" s="52">
        <f>SUMIFS(Raw!$I:$I, Raw!$A:$A, 'Calls Abandoned'!IP$14, Raw!$F:$F, 'Calls Abandoned'!$C30, Raw!$H:$H, "A03")</f>
        <v>0</v>
      </c>
      <c r="IQ30" s="52">
        <f>SUMIFS(Raw!$I:$I, Raw!$A:$A, 'Calls Abandoned'!IQ$14, Raw!$F:$F, 'Calls Abandoned'!$C30, Raw!$H:$H, "A03")</f>
        <v>0</v>
      </c>
      <c r="IR30" s="53">
        <f>SUMIFS(Raw!$I:$I, Raw!$A:$A, 'Calls Abandoned'!IR$14, Raw!$F:$F, 'Calls Abandoned'!$C30, Raw!$H:$H, "A03")</f>
        <v>0</v>
      </c>
      <c r="IT30" s="51">
        <f>SUMIFS(Raw!$I:$I, Raw!$A:$A, 'Calls Abandoned'!IT$14, Raw!$F:$F, 'Calls Abandoned'!$C30, Raw!$H:$H, "B02")</f>
        <v>0</v>
      </c>
      <c r="IU30" s="52">
        <f>SUMIFS(Raw!$I:$I, Raw!$A:$A, 'Calls Abandoned'!IU$14, Raw!$F:$F, 'Calls Abandoned'!$C30, Raw!$H:$H, "B02")</f>
        <v>0</v>
      </c>
      <c r="IV30" s="52">
        <f>SUMIFS(Raw!$I:$I, Raw!$A:$A, 'Calls Abandoned'!IV$14, Raw!$F:$F, 'Calls Abandoned'!$C30, Raw!$H:$H, "B02")</f>
        <v>0</v>
      </c>
      <c r="IW30" s="52">
        <f>SUMIFS(Raw!$I:$I, Raw!$A:$A, 'Calls Abandoned'!IW$14, Raw!$F:$F, 'Calls Abandoned'!$C30, Raw!$H:$H, "B02")</f>
        <v>0</v>
      </c>
      <c r="IX30" s="52">
        <f>SUMIFS(Raw!$I:$I, Raw!$A:$A, 'Calls Abandoned'!IX$14, Raw!$F:$F, 'Calls Abandoned'!$C30, Raw!$H:$H, "B02")</f>
        <v>0</v>
      </c>
      <c r="IY30" s="52">
        <f>SUMIFS(Raw!$I:$I, Raw!$A:$A, 'Calls Abandoned'!IY$14, Raw!$F:$F, 'Calls Abandoned'!$C30, Raw!$H:$H, "B02")</f>
        <v>0</v>
      </c>
      <c r="IZ30" s="53">
        <f>SUMIFS(Raw!$I:$I, Raw!$A:$A, 'Calls Abandoned'!IZ$14, Raw!$F:$F, 'Calls Abandoned'!$C30, Raw!$H:$H, "B02")</f>
        <v>0</v>
      </c>
      <c r="JA30" s="70"/>
      <c r="JB30" s="91" t="str">
        <f t="shared" si="245"/>
        <v>-</v>
      </c>
      <c r="JC30" s="92" t="str">
        <f t="shared" si="246"/>
        <v>-</v>
      </c>
      <c r="JD30" s="92" t="str">
        <f t="shared" si="247"/>
        <v>-</v>
      </c>
      <c r="JE30" s="92" t="str">
        <f t="shared" si="248"/>
        <v>-</v>
      </c>
      <c r="JF30" s="92" t="str">
        <f t="shared" si="249"/>
        <v>-</v>
      </c>
      <c r="JG30" s="92" t="str">
        <f t="shared" si="250"/>
        <v>-</v>
      </c>
      <c r="JH30" s="93" t="str">
        <f t="shared" si="251"/>
        <v>-</v>
      </c>
      <c r="JJ30" s="51">
        <f>SUMIFS(Raw!$I:$I, Raw!$A:$A, 'Calls Abandoned'!JJ$14, Raw!$F:$F, 'Calls Abandoned'!$C30, Raw!$H:$H, "A03")</f>
        <v>0</v>
      </c>
      <c r="JK30" s="52">
        <f>SUMIFS(Raw!$I:$I, Raw!$A:$A, 'Calls Abandoned'!JK$14, Raw!$F:$F, 'Calls Abandoned'!$C30, Raw!$H:$H, "A03")</f>
        <v>0</v>
      </c>
      <c r="JL30" s="52">
        <f>SUMIFS(Raw!$I:$I, Raw!$A:$A, 'Calls Abandoned'!JL$14, Raw!$F:$F, 'Calls Abandoned'!$C30, Raw!$H:$H, "A03")</f>
        <v>0</v>
      </c>
      <c r="JM30" s="52">
        <f>SUMIFS(Raw!$I:$I, Raw!$A:$A, 'Calls Abandoned'!JM$14, Raw!$F:$F, 'Calls Abandoned'!$C30, Raw!$H:$H, "A03")</f>
        <v>0</v>
      </c>
      <c r="JN30" s="52">
        <f>SUMIFS(Raw!$I:$I, Raw!$A:$A, 'Calls Abandoned'!JN$14, Raw!$F:$F, 'Calls Abandoned'!$C30, Raw!$H:$H, "A03")</f>
        <v>0</v>
      </c>
      <c r="JO30" s="52">
        <f>SUMIFS(Raw!$I:$I, Raw!$A:$A, 'Calls Abandoned'!JO$14, Raw!$F:$F, 'Calls Abandoned'!$C30, Raw!$H:$H, "A03")</f>
        <v>0</v>
      </c>
      <c r="JP30" s="53">
        <f>SUMIFS(Raw!$I:$I, Raw!$A:$A, 'Calls Abandoned'!JP$14, Raw!$F:$F, 'Calls Abandoned'!$C30, Raw!$H:$H, "A03")</f>
        <v>0</v>
      </c>
      <c r="JR30" s="51">
        <f>SUMIFS(Raw!$I:$I, Raw!$A:$A, 'Calls Abandoned'!JR$14, Raw!$F:$F, 'Calls Abandoned'!$C30, Raw!$H:$H, "B02")</f>
        <v>0</v>
      </c>
      <c r="JS30" s="52">
        <f>SUMIFS(Raw!$I:$I, Raw!$A:$A, 'Calls Abandoned'!JS$14, Raw!$F:$F, 'Calls Abandoned'!$C30, Raw!$H:$H, "B02")</f>
        <v>0</v>
      </c>
      <c r="JT30" s="52">
        <f>SUMIFS(Raw!$I:$I, Raw!$A:$A, 'Calls Abandoned'!JT$14, Raw!$F:$F, 'Calls Abandoned'!$C30, Raw!$H:$H, "B02")</f>
        <v>0</v>
      </c>
      <c r="JU30" s="52">
        <f>SUMIFS(Raw!$I:$I, Raw!$A:$A, 'Calls Abandoned'!JU$14, Raw!$F:$F, 'Calls Abandoned'!$C30, Raw!$H:$H, "B02")</f>
        <v>0</v>
      </c>
      <c r="JV30" s="52">
        <f>SUMIFS(Raw!$I:$I, Raw!$A:$A, 'Calls Abandoned'!JV$14, Raw!$F:$F, 'Calls Abandoned'!$C30, Raw!$H:$H, "B02")</f>
        <v>0</v>
      </c>
      <c r="JW30" s="52">
        <f>SUMIFS(Raw!$I:$I, Raw!$A:$A, 'Calls Abandoned'!JW$14, Raw!$F:$F, 'Calls Abandoned'!$C30, Raw!$H:$H, "B02")</f>
        <v>0</v>
      </c>
      <c r="JX30" s="53">
        <f>SUMIFS(Raw!$I:$I, Raw!$A:$A, 'Calls Abandoned'!JX$14, Raw!$F:$F, 'Calls Abandoned'!$C30, Raw!$H:$H, "B02")</f>
        <v>0</v>
      </c>
      <c r="JY30" s="70"/>
      <c r="JZ30" s="91" t="str">
        <f t="shared" si="252"/>
        <v>-</v>
      </c>
      <c r="KA30" s="92" t="str">
        <f t="shared" si="253"/>
        <v>-</v>
      </c>
      <c r="KB30" s="92" t="str">
        <f t="shared" si="254"/>
        <v>-</v>
      </c>
      <c r="KC30" s="92" t="str">
        <f t="shared" si="255"/>
        <v>-</v>
      </c>
      <c r="KD30" s="92" t="str">
        <f t="shared" si="256"/>
        <v>-</v>
      </c>
      <c r="KE30" s="92" t="str">
        <f t="shared" si="257"/>
        <v>-</v>
      </c>
      <c r="KF30" s="93" t="str">
        <f t="shared" si="258"/>
        <v>-</v>
      </c>
      <c r="KH30" s="51">
        <f>SUMIFS(Raw!$I:$I, Raw!$A:$A, 'Calls Abandoned'!KH$14, Raw!$F:$F, 'Calls Abandoned'!$C30, Raw!$H:$H, "A03")</f>
        <v>0</v>
      </c>
      <c r="KI30" s="52">
        <f>SUMIFS(Raw!$I:$I, Raw!$A:$A, 'Calls Abandoned'!KI$14, Raw!$F:$F, 'Calls Abandoned'!$C30, Raw!$H:$H, "A03")</f>
        <v>0</v>
      </c>
      <c r="KJ30" s="52">
        <f>SUMIFS(Raw!$I:$I, Raw!$A:$A, 'Calls Abandoned'!KJ$14, Raw!$F:$F, 'Calls Abandoned'!$C30, Raw!$H:$H, "A03")</f>
        <v>0</v>
      </c>
      <c r="KK30" s="52">
        <f>SUMIFS(Raw!$I:$I, Raw!$A:$A, 'Calls Abandoned'!KK$14, Raw!$F:$F, 'Calls Abandoned'!$C30, Raw!$H:$H, "A03")</f>
        <v>0</v>
      </c>
      <c r="KL30" s="52">
        <f>SUMIFS(Raw!$I:$I, Raw!$A:$A, 'Calls Abandoned'!KL$14, Raw!$F:$F, 'Calls Abandoned'!$C30, Raw!$H:$H, "A03")</f>
        <v>0</v>
      </c>
      <c r="KM30" s="52">
        <f>SUMIFS(Raw!$I:$I, Raw!$A:$A, 'Calls Abandoned'!KM$14, Raw!$F:$F, 'Calls Abandoned'!$C30, Raw!$H:$H, "A03")</f>
        <v>0</v>
      </c>
      <c r="KN30" s="53">
        <f>SUMIFS(Raw!$I:$I, Raw!$A:$A, 'Calls Abandoned'!KN$14, Raw!$F:$F, 'Calls Abandoned'!$C30, Raw!$H:$H, "A03")</f>
        <v>0</v>
      </c>
      <c r="KP30" s="51">
        <f>SUMIFS(Raw!$I:$I, Raw!$A:$A, 'Calls Abandoned'!KP$14, Raw!$F:$F, 'Calls Abandoned'!$C30, Raw!$H:$H, "B02")</f>
        <v>0</v>
      </c>
      <c r="KQ30" s="52">
        <f>SUMIFS(Raw!$I:$I, Raw!$A:$A, 'Calls Abandoned'!KQ$14, Raw!$F:$F, 'Calls Abandoned'!$C30, Raw!$H:$H, "B02")</f>
        <v>0</v>
      </c>
      <c r="KR30" s="52">
        <f>SUMIFS(Raw!$I:$I, Raw!$A:$A, 'Calls Abandoned'!KR$14, Raw!$F:$F, 'Calls Abandoned'!$C30, Raw!$H:$H, "B02")</f>
        <v>0</v>
      </c>
      <c r="KS30" s="52">
        <f>SUMIFS(Raw!$I:$I, Raw!$A:$A, 'Calls Abandoned'!KS$14, Raw!$F:$F, 'Calls Abandoned'!$C30, Raw!$H:$H, "B02")</f>
        <v>0</v>
      </c>
      <c r="KT30" s="52">
        <f>SUMIFS(Raw!$I:$I, Raw!$A:$A, 'Calls Abandoned'!KT$14, Raw!$F:$F, 'Calls Abandoned'!$C30, Raw!$H:$H, "B02")</f>
        <v>0</v>
      </c>
      <c r="KU30" s="52">
        <f>SUMIFS(Raw!$I:$I, Raw!$A:$A, 'Calls Abandoned'!KU$14, Raw!$F:$F, 'Calls Abandoned'!$C30, Raw!$H:$H, "B02")</f>
        <v>0</v>
      </c>
      <c r="KV30" s="53">
        <f>SUMIFS(Raw!$I:$I, Raw!$A:$A, 'Calls Abandoned'!KV$14, Raw!$F:$F, 'Calls Abandoned'!$C30, Raw!$H:$H, "B02")</f>
        <v>0</v>
      </c>
      <c r="KW30" s="70"/>
      <c r="KX30" s="91" t="str">
        <f t="shared" si="259"/>
        <v>-</v>
      </c>
      <c r="KY30" s="92" t="str">
        <f t="shared" si="260"/>
        <v>-</v>
      </c>
      <c r="KZ30" s="92" t="str">
        <f t="shared" si="261"/>
        <v>-</v>
      </c>
      <c r="LA30" s="92" t="str">
        <f t="shared" si="262"/>
        <v>-</v>
      </c>
      <c r="LB30" s="92" t="str">
        <f t="shared" si="263"/>
        <v>-</v>
      </c>
      <c r="LC30" s="92" t="str">
        <f t="shared" si="264"/>
        <v>-</v>
      </c>
      <c r="LD30" s="93" t="str">
        <f t="shared" si="265"/>
        <v>-</v>
      </c>
      <c r="LF30" s="51">
        <f>SUMIFS(Raw!$I:$I, Raw!$A:$A, 'Calls Abandoned'!LF$14, Raw!$F:$F, 'Calls Abandoned'!$C30, Raw!$H:$H, "A03")</f>
        <v>0</v>
      </c>
      <c r="LG30" s="52">
        <f>SUMIFS(Raw!$I:$I, Raw!$A:$A, 'Calls Abandoned'!LG$14, Raw!$F:$F, 'Calls Abandoned'!$C30, Raw!$H:$H, "A03")</f>
        <v>0</v>
      </c>
      <c r="LH30" s="52">
        <f>SUMIFS(Raw!$I:$I, Raw!$A:$A, 'Calls Abandoned'!LH$14, Raw!$F:$F, 'Calls Abandoned'!$C30, Raw!$H:$H, "A03")</f>
        <v>0</v>
      </c>
      <c r="LI30" s="52">
        <f>SUMIFS(Raw!$I:$I, Raw!$A:$A, 'Calls Abandoned'!LI$14, Raw!$F:$F, 'Calls Abandoned'!$C30, Raw!$H:$H, "A03")</f>
        <v>0</v>
      </c>
      <c r="LJ30" s="52">
        <f>SUMIFS(Raw!$I:$I, Raw!$A:$A, 'Calls Abandoned'!LJ$14, Raw!$F:$F, 'Calls Abandoned'!$C30, Raw!$H:$H, "A03")</f>
        <v>0</v>
      </c>
      <c r="LK30" s="52">
        <f>SUMIFS(Raw!$I:$I, Raw!$A:$A, 'Calls Abandoned'!LK$14, Raw!$F:$F, 'Calls Abandoned'!$C30, Raw!$H:$H, "A03")</f>
        <v>0</v>
      </c>
      <c r="LL30" s="53">
        <f>SUMIFS(Raw!$I:$I, Raw!$A:$A, 'Calls Abandoned'!LL$14, Raw!$F:$F, 'Calls Abandoned'!$C30, Raw!$H:$H, "A03")</f>
        <v>0</v>
      </c>
      <c r="LN30" s="51">
        <f>SUMIFS(Raw!$I:$I, Raw!$A:$A, 'Calls Abandoned'!LN$14, Raw!$F:$F, 'Calls Abandoned'!$C30, Raw!$H:$H, "B02")</f>
        <v>0</v>
      </c>
      <c r="LO30" s="52">
        <f>SUMIFS(Raw!$I:$I, Raw!$A:$A, 'Calls Abandoned'!LO$14, Raw!$F:$F, 'Calls Abandoned'!$C30, Raw!$H:$H, "B02")</f>
        <v>0</v>
      </c>
      <c r="LP30" s="52">
        <f>SUMIFS(Raw!$I:$I, Raw!$A:$A, 'Calls Abandoned'!LP$14, Raw!$F:$F, 'Calls Abandoned'!$C30, Raw!$H:$H, "B02")</f>
        <v>0</v>
      </c>
      <c r="LQ30" s="52">
        <f>SUMIFS(Raw!$I:$I, Raw!$A:$A, 'Calls Abandoned'!LQ$14, Raw!$F:$F, 'Calls Abandoned'!$C30, Raw!$H:$H, "B02")</f>
        <v>0</v>
      </c>
      <c r="LR30" s="52">
        <f>SUMIFS(Raw!$I:$I, Raw!$A:$A, 'Calls Abandoned'!LR$14, Raw!$F:$F, 'Calls Abandoned'!$C30, Raw!$H:$H, "B02")</f>
        <v>0</v>
      </c>
      <c r="LS30" s="52">
        <f>SUMIFS(Raw!$I:$I, Raw!$A:$A, 'Calls Abandoned'!LS$14, Raw!$F:$F, 'Calls Abandoned'!$C30, Raw!$H:$H, "B02")</f>
        <v>0</v>
      </c>
      <c r="LT30" s="53">
        <f>SUMIFS(Raw!$I:$I, Raw!$A:$A, 'Calls Abandoned'!LT$14, Raw!$F:$F, 'Calls Abandoned'!$C30, Raw!$H:$H, "B02")</f>
        <v>0</v>
      </c>
      <c r="LU30" s="70"/>
      <c r="LV30" s="91" t="str">
        <f t="shared" si="266"/>
        <v>-</v>
      </c>
      <c r="LW30" s="92" t="str">
        <f t="shared" si="267"/>
        <v>-</v>
      </c>
      <c r="LX30" s="92" t="str">
        <f t="shared" si="268"/>
        <v>-</v>
      </c>
      <c r="LY30" s="92" t="str">
        <f t="shared" si="269"/>
        <v>-</v>
      </c>
      <c r="LZ30" s="92" t="str">
        <f t="shared" si="270"/>
        <v>-</v>
      </c>
      <c r="MA30" s="92" t="str">
        <f t="shared" si="271"/>
        <v>-</v>
      </c>
      <c r="MB30" s="93" t="str">
        <f t="shared" si="272"/>
        <v>-</v>
      </c>
      <c r="MD30" s="51">
        <f>SUMIFS(Raw!$I:$I, Raw!$A:$A, 'Calls Abandoned'!MD$14, Raw!$F:$F, 'Calls Abandoned'!$C30, Raw!$H:$H, "A03")</f>
        <v>0</v>
      </c>
      <c r="ME30" s="52">
        <f>SUMIFS(Raw!$I:$I, Raw!$A:$A, 'Calls Abandoned'!ME$14, Raw!$F:$F, 'Calls Abandoned'!$C30, Raw!$H:$H, "A03")</f>
        <v>0</v>
      </c>
      <c r="MF30" s="52">
        <f>SUMIFS(Raw!$I:$I, Raw!$A:$A, 'Calls Abandoned'!MF$14, Raw!$F:$F, 'Calls Abandoned'!$C30, Raw!$H:$H, "A03")</f>
        <v>0</v>
      </c>
      <c r="MG30" s="52">
        <f>SUMIFS(Raw!$I:$I, Raw!$A:$A, 'Calls Abandoned'!MG$14, Raw!$F:$F, 'Calls Abandoned'!$C30, Raw!$H:$H, "A03")</f>
        <v>0</v>
      </c>
      <c r="MH30" s="52">
        <f>SUMIFS(Raw!$I:$I, Raw!$A:$A, 'Calls Abandoned'!MH$14, Raw!$F:$F, 'Calls Abandoned'!$C30, Raw!$H:$H, "A03")</f>
        <v>0</v>
      </c>
      <c r="MI30" s="52">
        <f>SUMIFS(Raw!$I:$I, Raw!$A:$A, 'Calls Abandoned'!MI$14, Raw!$F:$F, 'Calls Abandoned'!$C30, Raw!$H:$H, "A03")</f>
        <v>0</v>
      </c>
      <c r="MJ30" s="53">
        <f>SUMIFS(Raw!$I:$I, Raw!$A:$A, 'Calls Abandoned'!MJ$14, Raw!$F:$F, 'Calls Abandoned'!$C30, Raw!$H:$H, "A03")</f>
        <v>0</v>
      </c>
      <c r="ML30" s="51">
        <f>SUMIFS(Raw!$I:$I, Raw!$A:$A, 'Calls Abandoned'!ML$14, Raw!$F:$F, 'Calls Abandoned'!$C30, Raw!$H:$H, "B02")</f>
        <v>0</v>
      </c>
      <c r="MM30" s="52">
        <f>SUMIFS(Raw!$I:$I, Raw!$A:$A, 'Calls Abandoned'!MM$14, Raw!$F:$F, 'Calls Abandoned'!$C30, Raw!$H:$H, "B02")</f>
        <v>0</v>
      </c>
      <c r="MN30" s="52">
        <f>SUMIFS(Raw!$I:$I, Raw!$A:$A, 'Calls Abandoned'!MN$14, Raw!$F:$F, 'Calls Abandoned'!$C30, Raw!$H:$H, "B02")</f>
        <v>0</v>
      </c>
      <c r="MO30" s="52">
        <f>SUMIFS(Raw!$I:$I, Raw!$A:$A, 'Calls Abandoned'!MO$14, Raw!$F:$F, 'Calls Abandoned'!$C30, Raw!$H:$H, "B02")</f>
        <v>0</v>
      </c>
      <c r="MP30" s="52">
        <f>SUMIFS(Raw!$I:$I, Raw!$A:$A, 'Calls Abandoned'!MP$14, Raw!$F:$F, 'Calls Abandoned'!$C30, Raw!$H:$H, "B02")</f>
        <v>0</v>
      </c>
      <c r="MQ30" s="52">
        <f>SUMIFS(Raw!$I:$I, Raw!$A:$A, 'Calls Abandoned'!MQ$14, Raw!$F:$F, 'Calls Abandoned'!$C30, Raw!$H:$H, "B02")</f>
        <v>0</v>
      </c>
      <c r="MR30" s="53">
        <f>SUMIFS(Raw!$I:$I, Raw!$A:$A, 'Calls Abandoned'!MR$14, Raw!$F:$F, 'Calls Abandoned'!$C30, Raw!$H:$H, "B02")</f>
        <v>0</v>
      </c>
      <c r="MS30" s="70"/>
      <c r="MT30" s="91" t="str">
        <f t="shared" si="273"/>
        <v>-</v>
      </c>
      <c r="MU30" s="92" t="str">
        <f t="shared" si="274"/>
        <v>-</v>
      </c>
      <c r="MV30" s="92" t="str">
        <f t="shared" si="275"/>
        <v>-</v>
      </c>
      <c r="MW30" s="92" t="str">
        <f t="shared" si="276"/>
        <v>-</v>
      </c>
      <c r="MX30" s="92" t="str">
        <f t="shared" si="277"/>
        <v>-</v>
      </c>
      <c r="MY30" s="92" t="str">
        <f t="shared" si="278"/>
        <v>-</v>
      </c>
      <c r="MZ30" s="93" t="str">
        <f t="shared" si="279"/>
        <v>-</v>
      </c>
      <c r="NB30" s="51">
        <f>SUMIFS(Raw!$I:$I, Raw!$A:$A, 'Calls Abandoned'!NB$14, Raw!$F:$F, 'Calls Abandoned'!$C30, Raw!$H:$H, "A03")</f>
        <v>0</v>
      </c>
      <c r="NC30" s="52">
        <f>SUMIFS(Raw!$I:$I, Raw!$A:$A, 'Calls Abandoned'!NC$14, Raw!$F:$F, 'Calls Abandoned'!$C30, Raw!$H:$H, "A03")</f>
        <v>0</v>
      </c>
      <c r="ND30" s="52">
        <f>SUMIFS(Raw!$I:$I, Raw!$A:$A, 'Calls Abandoned'!ND$14, Raw!$F:$F, 'Calls Abandoned'!$C30, Raw!$H:$H, "A03")</f>
        <v>0</v>
      </c>
      <c r="NE30" s="52">
        <f>SUMIFS(Raw!$I:$I, Raw!$A:$A, 'Calls Abandoned'!NE$14, Raw!$F:$F, 'Calls Abandoned'!$C30, Raw!$H:$H, "A03")</f>
        <v>0</v>
      </c>
      <c r="NF30" s="52">
        <f>SUMIFS(Raw!$I:$I, Raw!$A:$A, 'Calls Abandoned'!NF$14, Raw!$F:$F, 'Calls Abandoned'!$C30, Raw!$H:$H, "A03")</f>
        <v>0</v>
      </c>
      <c r="NG30" s="52">
        <f>SUMIFS(Raw!$I:$I, Raw!$A:$A, 'Calls Abandoned'!NG$14, Raw!$F:$F, 'Calls Abandoned'!$C30, Raw!$H:$H, "A03")</f>
        <v>0</v>
      </c>
      <c r="NH30" s="53">
        <f>SUMIFS(Raw!$I:$I, Raw!$A:$A, 'Calls Abandoned'!NH$14, Raw!$F:$F, 'Calls Abandoned'!$C30, Raw!$H:$H, "A03")</f>
        <v>0</v>
      </c>
      <c r="NJ30" s="51">
        <f>SUMIFS(Raw!$I:$I, Raw!$A:$A, 'Calls Abandoned'!NJ$14, Raw!$F:$F, 'Calls Abandoned'!$C30, Raw!$H:$H, "B02")</f>
        <v>0</v>
      </c>
      <c r="NK30" s="52">
        <f>SUMIFS(Raw!$I:$I, Raw!$A:$A, 'Calls Abandoned'!NK$14, Raw!$F:$F, 'Calls Abandoned'!$C30, Raw!$H:$H, "B02")</f>
        <v>0</v>
      </c>
      <c r="NL30" s="52">
        <f>SUMIFS(Raw!$I:$I, Raw!$A:$A, 'Calls Abandoned'!NL$14, Raw!$F:$F, 'Calls Abandoned'!$C30, Raw!$H:$H, "B02")</f>
        <v>0</v>
      </c>
      <c r="NM30" s="52">
        <f>SUMIFS(Raw!$I:$I, Raw!$A:$A, 'Calls Abandoned'!NM$14, Raw!$F:$F, 'Calls Abandoned'!$C30, Raw!$H:$H, "B02")</f>
        <v>0</v>
      </c>
      <c r="NN30" s="52">
        <f>SUMIFS(Raw!$I:$I, Raw!$A:$A, 'Calls Abandoned'!NN$14, Raw!$F:$F, 'Calls Abandoned'!$C30, Raw!$H:$H, "B02")</f>
        <v>0</v>
      </c>
      <c r="NO30" s="52">
        <f>SUMIFS(Raw!$I:$I, Raw!$A:$A, 'Calls Abandoned'!NO$14, Raw!$F:$F, 'Calls Abandoned'!$C30, Raw!$H:$H, "B02")</f>
        <v>0</v>
      </c>
      <c r="NP30" s="53">
        <f>SUMIFS(Raw!$I:$I, Raw!$A:$A, 'Calls Abandoned'!NP$14, Raw!$F:$F, 'Calls Abandoned'!$C30, Raw!$H:$H, "B02")</f>
        <v>0</v>
      </c>
      <c r="NQ30" s="70"/>
      <c r="NR30" s="91" t="str">
        <f t="shared" si="280"/>
        <v>-</v>
      </c>
      <c r="NS30" s="92" t="str">
        <f t="shared" si="281"/>
        <v>-</v>
      </c>
      <c r="NT30" s="92" t="str">
        <f t="shared" si="282"/>
        <v>-</v>
      </c>
      <c r="NU30" s="92" t="str">
        <f t="shared" si="283"/>
        <v>-</v>
      </c>
      <c r="NV30" s="92" t="str">
        <f t="shared" si="284"/>
        <v>-</v>
      </c>
      <c r="NW30" s="92" t="str">
        <f t="shared" si="285"/>
        <v>-</v>
      </c>
      <c r="NX30" s="93" t="str">
        <f t="shared" si="286"/>
        <v>-</v>
      </c>
      <c r="NZ30" s="51">
        <f>SUMIFS(Raw!$I:$I, Raw!$A:$A, 'Calls Abandoned'!NZ$14, Raw!$F:$F, 'Calls Abandoned'!$C30, Raw!$H:$H, "A03")</f>
        <v>0</v>
      </c>
      <c r="OA30" s="52">
        <f>SUMIFS(Raw!$I:$I, Raw!$A:$A, 'Calls Abandoned'!OA$14, Raw!$F:$F, 'Calls Abandoned'!$C30, Raw!$H:$H, "A03")</f>
        <v>0</v>
      </c>
      <c r="OB30" s="52">
        <f>SUMIFS(Raw!$I:$I, Raw!$A:$A, 'Calls Abandoned'!OB$14, Raw!$F:$F, 'Calls Abandoned'!$C30, Raw!$H:$H, "A03")</f>
        <v>0</v>
      </c>
      <c r="OC30" s="52">
        <f>SUMIFS(Raw!$I:$I, Raw!$A:$A, 'Calls Abandoned'!OC$14, Raw!$F:$F, 'Calls Abandoned'!$C30, Raw!$H:$H, "A03")</f>
        <v>0</v>
      </c>
      <c r="OD30" s="52">
        <f>SUMIFS(Raw!$I:$I, Raw!$A:$A, 'Calls Abandoned'!OD$14, Raw!$F:$F, 'Calls Abandoned'!$C30, Raw!$H:$H, "A03")</f>
        <v>0</v>
      </c>
      <c r="OE30" s="52">
        <f>SUMIFS(Raw!$I:$I, Raw!$A:$A, 'Calls Abandoned'!OE$14, Raw!$F:$F, 'Calls Abandoned'!$C30, Raw!$H:$H, "A03")</f>
        <v>0</v>
      </c>
      <c r="OF30" s="53">
        <f>SUMIFS(Raw!$I:$I, Raw!$A:$A, 'Calls Abandoned'!OF$14, Raw!$F:$F, 'Calls Abandoned'!$C30, Raw!$H:$H, "A03")</f>
        <v>0</v>
      </c>
      <c r="OH30" s="51">
        <f>SUMIFS(Raw!$I:$I, Raw!$A:$A, 'Calls Abandoned'!OH$14, Raw!$F:$F, 'Calls Abandoned'!$C30, Raw!$H:$H, "B02")</f>
        <v>0</v>
      </c>
      <c r="OI30" s="52">
        <f>SUMIFS(Raw!$I:$I, Raw!$A:$A, 'Calls Abandoned'!OI$14, Raw!$F:$F, 'Calls Abandoned'!$C30, Raw!$H:$H, "B02")</f>
        <v>0</v>
      </c>
      <c r="OJ30" s="52">
        <f>SUMIFS(Raw!$I:$I, Raw!$A:$A, 'Calls Abandoned'!OJ$14, Raw!$F:$F, 'Calls Abandoned'!$C30, Raw!$H:$H, "B02")</f>
        <v>0</v>
      </c>
      <c r="OK30" s="52">
        <f>SUMIFS(Raw!$I:$I, Raw!$A:$A, 'Calls Abandoned'!OK$14, Raw!$F:$F, 'Calls Abandoned'!$C30, Raw!$H:$H, "B02")</f>
        <v>0</v>
      </c>
      <c r="OL30" s="52">
        <f>SUMIFS(Raw!$I:$I, Raw!$A:$A, 'Calls Abandoned'!OL$14, Raw!$F:$F, 'Calls Abandoned'!$C30, Raw!$H:$H, "B02")</f>
        <v>0</v>
      </c>
      <c r="OM30" s="52">
        <f>SUMIFS(Raw!$I:$I, Raw!$A:$A, 'Calls Abandoned'!OM$14, Raw!$F:$F, 'Calls Abandoned'!$C30, Raw!$H:$H, "B02")</f>
        <v>0</v>
      </c>
      <c r="ON30" s="53">
        <f>SUMIFS(Raw!$I:$I, Raw!$A:$A, 'Calls Abandoned'!ON$14, Raw!$F:$F, 'Calls Abandoned'!$C30, Raw!$H:$H, "B02")</f>
        <v>0</v>
      </c>
      <c r="OO30" s="70"/>
      <c r="OP30" s="91" t="str">
        <f t="shared" si="287"/>
        <v>-</v>
      </c>
      <c r="OQ30" s="92" t="str">
        <f t="shared" si="288"/>
        <v>-</v>
      </c>
      <c r="OR30" s="92" t="str">
        <f t="shared" si="289"/>
        <v>-</v>
      </c>
      <c r="OS30" s="92" t="str">
        <f t="shared" si="290"/>
        <v>-</v>
      </c>
      <c r="OT30" s="92" t="str">
        <f t="shared" si="291"/>
        <v>-</v>
      </c>
      <c r="OU30" s="92" t="str">
        <f t="shared" si="292"/>
        <v>-</v>
      </c>
      <c r="OV30" s="93" t="str">
        <f t="shared" si="293"/>
        <v>-</v>
      </c>
      <c r="OX30" s="51">
        <f>SUMIFS(Raw!$I:$I, Raw!$A:$A, 'Calls Abandoned'!OX$14, Raw!$F:$F, 'Calls Abandoned'!$C30, Raw!$H:$H, "A03")</f>
        <v>0</v>
      </c>
      <c r="OY30" s="52">
        <f>SUMIFS(Raw!$I:$I, Raw!$A:$A, 'Calls Abandoned'!OY$14, Raw!$F:$F, 'Calls Abandoned'!$C30, Raw!$H:$H, "A03")</f>
        <v>0</v>
      </c>
      <c r="OZ30" s="52">
        <f>SUMIFS(Raw!$I:$I, Raw!$A:$A, 'Calls Abandoned'!OZ$14, Raw!$F:$F, 'Calls Abandoned'!$C30, Raw!$H:$H, "A03")</f>
        <v>0</v>
      </c>
      <c r="PA30" s="52">
        <f>SUMIFS(Raw!$I:$I, Raw!$A:$A, 'Calls Abandoned'!PA$14, Raw!$F:$F, 'Calls Abandoned'!$C30, Raw!$H:$H, "A03")</f>
        <v>0</v>
      </c>
      <c r="PB30" s="52">
        <f>SUMIFS(Raw!$I:$I, Raw!$A:$A, 'Calls Abandoned'!PB$14, Raw!$F:$F, 'Calls Abandoned'!$C30, Raw!$H:$H, "A03")</f>
        <v>0</v>
      </c>
      <c r="PC30" s="52">
        <f>SUMIFS(Raw!$I:$I, Raw!$A:$A, 'Calls Abandoned'!PC$14, Raw!$F:$F, 'Calls Abandoned'!$C30, Raw!$H:$H, "A03")</f>
        <v>0</v>
      </c>
      <c r="PD30" s="53">
        <f>SUMIFS(Raw!$I:$I, Raw!$A:$A, 'Calls Abandoned'!PD$14, Raw!$F:$F, 'Calls Abandoned'!$C30, Raw!$H:$H, "A03")</f>
        <v>0</v>
      </c>
      <c r="PF30" s="51">
        <f>SUMIFS(Raw!$I:$I, Raw!$A:$A, 'Calls Abandoned'!PF$14, Raw!$F:$F, 'Calls Abandoned'!$C30, Raw!$H:$H, "B02")</f>
        <v>0</v>
      </c>
      <c r="PG30" s="52">
        <f>SUMIFS(Raw!$I:$I, Raw!$A:$A, 'Calls Abandoned'!PG$14, Raw!$F:$F, 'Calls Abandoned'!$C30, Raw!$H:$H, "B02")</f>
        <v>0</v>
      </c>
      <c r="PH30" s="52">
        <f>SUMIFS(Raw!$I:$I, Raw!$A:$A, 'Calls Abandoned'!PH$14, Raw!$F:$F, 'Calls Abandoned'!$C30, Raw!$H:$H, "B02")</f>
        <v>0</v>
      </c>
      <c r="PI30" s="52">
        <f>SUMIFS(Raw!$I:$I, Raw!$A:$A, 'Calls Abandoned'!PI$14, Raw!$F:$F, 'Calls Abandoned'!$C30, Raw!$H:$H, "B02")</f>
        <v>0</v>
      </c>
      <c r="PJ30" s="52">
        <f>SUMIFS(Raw!$I:$I, Raw!$A:$A, 'Calls Abandoned'!PJ$14, Raw!$F:$F, 'Calls Abandoned'!$C30, Raw!$H:$H, "B02")</f>
        <v>0</v>
      </c>
      <c r="PK30" s="52">
        <f>SUMIFS(Raw!$I:$I, Raw!$A:$A, 'Calls Abandoned'!PK$14, Raw!$F:$F, 'Calls Abandoned'!$C30, Raw!$H:$H, "B02")</f>
        <v>0</v>
      </c>
      <c r="PL30" s="53">
        <f>SUMIFS(Raw!$I:$I, Raw!$A:$A, 'Calls Abandoned'!PL$14, Raw!$F:$F, 'Calls Abandoned'!$C30, Raw!$H:$H, "B02")</f>
        <v>0</v>
      </c>
      <c r="PM30" s="70"/>
      <c r="PN30" s="91" t="str">
        <f t="shared" si="294"/>
        <v>-</v>
      </c>
      <c r="PO30" s="92" t="str">
        <f t="shared" si="295"/>
        <v>-</v>
      </c>
      <c r="PP30" s="92" t="str">
        <f t="shared" si="296"/>
        <v>-</v>
      </c>
      <c r="PQ30" s="92" t="str">
        <f t="shared" si="297"/>
        <v>-</v>
      </c>
      <c r="PR30" s="92" t="str">
        <f t="shared" si="298"/>
        <v>-</v>
      </c>
      <c r="PS30" s="92" t="str">
        <f t="shared" si="299"/>
        <v>-</v>
      </c>
      <c r="PT30" s="93" t="str">
        <f t="shared" si="300"/>
        <v>-</v>
      </c>
      <c r="PV30" s="51">
        <f>SUMIFS(Raw!$I:$I, Raw!$A:$A, 'Calls Abandoned'!PV$14, Raw!$F:$F, 'Calls Abandoned'!$C30, Raw!$H:$H, "A03")</f>
        <v>0</v>
      </c>
      <c r="PW30" s="52">
        <f>SUMIFS(Raw!$I:$I, Raw!$A:$A, 'Calls Abandoned'!PW$14, Raw!$F:$F, 'Calls Abandoned'!$C30, Raw!$H:$H, "A03")</f>
        <v>0</v>
      </c>
      <c r="PX30" s="52">
        <f>SUMIFS(Raw!$I:$I, Raw!$A:$A, 'Calls Abandoned'!PX$14, Raw!$F:$F, 'Calls Abandoned'!$C30, Raw!$H:$H, "A03")</f>
        <v>0</v>
      </c>
      <c r="PY30" s="52">
        <f>SUMIFS(Raw!$I:$I, Raw!$A:$A, 'Calls Abandoned'!PY$14, Raw!$F:$F, 'Calls Abandoned'!$C30, Raw!$H:$H, "A03")</f>
        <v>0</v>
      </c>
      <c r="PZ30" s="52">
        <f>SUMIFS(Raw!$I:$I, Raw!$A:$A, 'Calls Abandoned'!PZ$14, Raw!$F:$F, 'Calls Abandoned'!$C30, Raw!$H:$H, "A03")</f>
        <v>0</v>
      </c>
      <c r="QA30" s="52">
        <f>SUMIFS(Raw!$I:$I, Raw!$A:$A, 'Calls Abandoned'!QA$14, Raw!$F:$F, 'Calls Abandoned'!$C30, Raw!$H:$H, "A03")</f>
        <v>0</v>
      </c>
      <c r="QB30" s="53">
        <f>SUMIFS(Raw!$I:$I, Raw!$A:$A, 'Calls Abandoned'!QB$14, Raw!$F:$F, 'Calls Abandoned'!$C30, Raw!$H:$H, "A03")</f>
        <v>0</v>
      </c>
      <c r="QD30" s="51">
        <f>SUMIFS(Raw!$I:$I, Raw!$A:$A, 'Calls Abandoned'!QD$14, Raw!$F:$F, 'Calls Abandoned'!$C30, Raw!$H:$H, "B02")</f>
        <v>0</v>
      </c>
      <c r="QE30" s="52">
        <f>SUMIFS(Raw!$I:$I, Raw!$A:$A, 'Calls Abandoned'!QE$14, Raw!$F:$F, 'Calls Abandoned'!$C30, Raw!$H:$H, "B02")</f>
        <v>0</v>
      </c>
      <c r="QF30" s="52">
        <f>SUMIFS(Raw!$I:$I, Raw!$A:$A, 'Calls Abandoned'!QF$14, Raw!$F:$F, 'Calls Abandoned'!$C30, Raw!$H:$H, "B02")</f>
        <v>0</v>
      </c>
      <c r="QG30" s="52">
        <f>SUMIFS(Raw!$I:$I, Raw!$A:$A, 'Calls Abandoned'!QG$14, Raw!$F:$F, 'Calls Abandoned'!$C30, Raw!$H:$H, "B02")</f>
        <v>0</v>
      </c>
      <c r="QH30" s="52">
        <f>SUMIFS(Raw!$I:$I, Raw!$A:$A, 'Calls Abandoned'!QH$14, Raw!$F:$F, 'Calls Abandoned'!$C30, Raw!$H:$H, "B02")</f>
        <v>0</v>
      </c>
      <c r="QI30" s="52">
        <f>SUMIFS(Raw!$I:$I, Raw!$A:$A, 'Calls Abandoned'!QI$14, Raw!$F:$F, 'Calls Abandoned'!$C30, Raw!$H:$H, "B02")</f>
        <v>0</v>
      </c>
      <c r="QJ30" s="53">
        <f>SUMIFS(Raw!$I:$I, Raw!$A:$A, 'Calls Abandoned'!QJ$14, Raw!$F:$F, 'Calls Abandoned'!$C30, Raw!$H:$H, "B02")</f>
        <v>0</v>
      </c>
      <c r="QK30" s="70"/>
      <c r="QL30" s="91" t="str">
        <f t="shared" si="301"/>
        <v>-</v>
      </c>
      <c r="QM30" s="92" t="str">
        <f t="shared" si="302"/>
        <v>-</v>
      </c>
      <c r="QN30" s="92" t="str">
        <f t="shared" si="303"/>
        <v>-</v>
      </c>
      <c r="QO30" s="92" t="str">
        <f t="shared" si="304"/>
        <v>-</v>
      </c>
      <c r="QP30" s="92" t="str">
        <f t="shared" si="305"/>
        <v>-</v>
      </c>
      <c r="QQ30" s="92" t="str">
        <f t="shared" si="306"/>
        <v>-</v>
      </c>
      <c r="QR30" s="93" t="str">
        <f t="shared" si="307"/>
        <v>-</v>
      </c>
    </row>
    <row r="31" spans="2:460" x14ac:dyDescent="0.35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39</v>
      </c>
      <c r="O31" s="52">
        <v>78</v>
      </c>
      <c r="P31" s="52">
        <v>32</v>
      </c>
      <c r="Q31" s="52">
        <v>64</v>
      </c>
      <c r="R31" s="52">
        <v>96</v>
      </c>
      <c r="S31" s="52">
        <v>176</v>
      </c>
      <c r="T31" s="53">
        <v>65</v>
      </c>
      <c r="U31" s="70"/>
      <c r="V31" s="91">
        <v>2.1311475409836064E-2</v>
      </c>
      <c r="W31" s="92">
        <v>4.7416413373860183E-2</v>
      </c>
      <c r="X31" s="92">
        <v>1.9583843329253364E-2</v>
      </c>
      <c r="Y31" s="92">
        <v>3.8811400848999394E-2</v>
      </c>
      <c r="Z31" s="92">
        <v>5.3452115812917596E-2</v>
      </c>
      <c r="AA31" s="92">
        <v>7.4607884696905463E-2</v>
      </c>
      <c r="AB31" s="93">
        <v>3.2532532532532535E-2</v>
      </c>
      <c r="AD31" s="51">
        <v>1839</v>
      </c>
      <c r="AE31" s="52">
        <v>1663</v>
      </c>
      <c r="AF31" s="52">
        <v>1766</v>
      </c>
      <c r="AG31" s="52">
        <v>1609</v>
      </c>
      <c r="AH31" s="52">
        <v>1641</v>
      </c>
      <c r="AI31" s="52">
        <v>2313</v>
      </c>
      <c r="AJ31" s="53">
        <v>2010</v>
      </c>
      <c r="AL31" s="51">
        <v>157</v>
      </c>
      <c r="AM31" s="52">
        <v>54</v>
      </c>
      <c r="AN31" s="52">
        <v>44</v>
      </c>
      <c r="AO31" s="52">
        <v>46</v>
      </c>
      <c r="AP31" s="52">
        <v>50</v>
      </c>
      <c r="AQ31" s="52">
        <v>91</v>
      </c>
      <c r="AR31" s="53">
        <v>102</v>
      </c>
      <c r="AS31" s="70"/>
      <c r="AT31" s="91">
        <v>7.8657314629258512E-2</v>
      </c>
      <c r="AU31" s="92">
        <v>3.1450203843913803E-2</v>
      </c>
      <c r="AV31" s="92">
        <v>2.430939226519337E-2</v>
      </c>
      <c r="AW31" s="92">
        <v>2.7794561933534745E-2</v>
      </c>
      <c r="AX31" s="92">
        <v>2.956830277942046E-2</v>
      </c>
      <c r="AY31" s="92">
        <v>3.7853577371048254E-2</v>
      </c>
      <c r="AZ31" s="93">
        <v>4.8295454545454544E-2</v>
      </c>
      <c r="BB31" s="51">
        <v>1917</v>
      </c>
      <c r="BC31" s="52">
        <v>1659</v>
      </c>
      <c r="BD31" s="52">
        <v>1704</v>
      </c>
      <c r="BE31" s="52">
        <v>1706</v>
      </c>
      <c r="BF31" s="52">
        <v>1819</v>
      </c>
      <c r="BG31" s="52">
        <v>2388</v>
      </c>
      <c r="BH31" s="53">
        <v>2020</v>
      </c>
      <c r="BJ31" s="51">
        <v>95</v>
      </c>
      <c r="BK31" s="52">
        <v>129</v>
      </c>
      <c r="BL31" s="52">
        <v>33</v>
      </c>
      <c r="BM31" s="52">
        <v>23</v>
      </c>
      <c r="BN31" s="52">
        <v>34</v>
      </c>
      <c r="BO31" s="52">
        <v>36</v>
      </c>
      <c r="BP31" s="53">
        <v>20</v>
      </c>
      <c r="BQ31" s="70"/>
      <c r="BR31" s="91">
        <v>4.7216699801192842E-2</v>
      </c>
      <c r="BS31" s="92">
        <v>7.2147651006711416E-2</v>
      </c>
      <c r="BT31" s="92">
        <v>1.8998272884283247E-2</v>
      </c>
      <c r="BU31" s="92">
        <v>1.3302486986697512E-2</v>
      </c>
      <c r="BV31" s="92">
        <v>1.834862385321101E-2</v>
      </c>
      <c r="BW31" s="92">
        <v>1.4851485148514851E-2</v>
      </c>
      <c r="BX31" s="93">
        <v>9.8039215686274508E-3</v>
      </c>
      <c r="BZ31" s="51">
        <v>1944</v>
      </c>
      <c r="CA31" s="52">
        <v>1744</v>
      </c>
      <c r="CB31" s="52">
        <v>1608</v>
      </c>
      <c r="CC31" s="52">
        <v>1640</v>
      </c>
      <c r="CD31" s="52">
        <v>1711</v>
      </c>
      <c r="CE31" s="52">
        <v>2275</v>
      </c>
      <c r="CF31" s="53">
        <v>1920</v>
      </c>
      <c r="CH31" s="51">
        <v>48</v>
      </c>
      <c r="CI31" s="52">
        <v>14</v>
      </c>
      <c r="CJ31" s="52">
        <v>17</v>
      </c>
      <c r="CK31" s="52">
        <v>15</v>
      </c>
      <c r="CL31" s="52">
        <v>21</v>
      </c>
      <c r="CM31" s="52">
        <v>34</v>
      </c>
      <c r="CN31" s="53">
        <v>18</v>
      </c>
      <c r="CO31" s="70"/>
      <c r="CP31" s="91">
        <v>2.4096385542168676E-2</v>
      </c>
      <c r="CQ31" s="92">
        <v>7.9635949943117172E-3</v>
      </c>
      <c r="CR31" s="92">
        <v>1.0461538461538461E-2</v>
      </c>
      <c r="CS31" s="92">
        <v>9.0634441087613302E-3</v>
      </c>
      <c r="CT31" s="92">
        <v>1.2124711316397229E-2</v>
      </c>
      <c r="CU31" s="92">
        <v>1.4724989172802079E-2</v>
      </c>
      <c r="CV31" s="93">
        <v>9.2879256965944269E-3</v>
      </c>
      <c r="CX31" s="51">
        <v>1834</v>
      </c>
      <c r="CY31" s="52">
        <v>1536</v>
      </c>
      <c r="CZ31" s="52">
        <v>1421</v>
      </c>
      <c r="DA31" s="52">
        <v>1349</v>
      </c>
      <c r="DB31" s="52">
        <v>2239</v>
      </c>
      <c r="DC31" s="52">
        <v>2279</v>
      </c>
      <c r="DD31" s="53">
        <v>2017</v>
      </c>
      <c r="DF31" s="51">
        <v>17</v>
      </c>
      <c r="DG31" s="52">
        <v>13</v>
      </c>
      <c r="DH31" s="52">
        <v>16</v>
      </c>
      <c r="DI31" s="52">
        <v>14</v>
      </c>
      <c r="DJ31" s="52">
        <v>104</v>
      </c>
      <c r="DK31" s="52">
        <v>202</v>
      </c>
      <c r="DL31" s="53">
        <v>11</v>
      </c>
      <c r="DM31" s="70"/>
      <c r="DN31" s="91">
        <v>9.1842247433819562E-3</v>
      </c>
      <c r="DO31" s="92">
        <v>8.3925112976113627E-3</v>
      </c>
      <c r="DP31" s="92">
        <v>1.1134307585247043E-2</v>
      </c>
      <c r="DQ31" s="92">
        <v>1.0271460014673514E-2</v>
      </c>
      <c r="DR31" s="92">
        <v>4.4387537345283827E-2</v>
      </c>
      <c r="DS31" s="92">
        <v>8.1418782748891583E-2</v>
      </c>
      <c r="DT31" s="93">
        <v>5.4240631163708086E-3</v>
      </c>
      <c r="DV31" s="51">
        <v>1731</v>
      </c>
      <c r="DW31" s="52">
        <v>1489</v>
      </c>
      <c r="DX31" s="52">
        <v>1380</v>
      </c>
      <c r="DY31" s="52">
        <v>1766</v>
      </c>
      <c r="DZ31" s="52">
        <v>1767</v>
      </c>
      <c r="EA31" s="52">
        <v>2273</v>
      </c>
      <c r="EB31" s="53">
        <v>1965</v>
      </c>
      <c r="ED31" s="51">
        <v>33</v>
      </c>
      <c r="EE31" s="52">
        <v>12</v>
      </c>
      <c r="EF31" s="52">
        <v>17</v>
      </c>
      <c r="EG31" s="52">
        <v>32</v>
      </c>
      <c r="EH31" s="52">
        <v>31</v>
      </c>
      <c r="EI31" s="52">
        <v>20</v>
      </c>
      <c r="EJ31" s="53">
        <v>30</v>
      </c>
      <c r="EK31" s="70"/>
      <c r="EL31" s="91">
        <v>1.8707482993197279E-2</v>
      </c>
      <c r="EM31" s="92">
        <v>7.9946702198534312E-3</v>
      </c>
      <c r="EN31" s="92">
        <v>1.2168933428775949E-2</v>
      </c>
      <c r="EO31" s="92">
        <v>1.7797552836484983E-2</v>
      </c>
      <c r="EP31" s="92">
        <v>1.7241379310344827E-2</v>
      </c>
      <c r="EQ31" s="92">
        <v>8.7221979938944608E-3</v>
      </c>
      <c r="ER31" s="93">
        <v>1.5037593984962405E-2</v>
      </c>
      <c r="ET31" s="51">
        <v>1651</v>
      </c>
      <c r="EU31" s="52">
        <v>1522</v>
      </c>
      <c r="EV31" s="52">
        <v>1623</v>
      </c>
      <c r="EW31" s="52">
        <v>1644</v>
      </c>
      <c r="EX31" s="52">
        <v>1641</v>
      </c>
      <c r="EY31" s="52">
        <v>2079</v>
      </c>
      <c r="EZ31" s="53">
        <v>1844</v>
      </c>
      <c r="FB31" s="51">
        <v>20</v>
      </c>
      <c r="FC31" s="52">
        <v>21</v>
      </c>
      <c r="FD31" s="52">
        <v>43</v>
      </c>
      <c r="FE31" s="52">
        <v>35</v>
      </c>
      <c r="FF31" s="52">
        <v>31</v>
      </c>
      <c r="FG31" s="52">
        <v>15</v>
      </c>
      <c r="FH31" s="53">
        <v>30</v>
      </c>
      <c r="FI31" s="70"/>
      <c r="FJ31" s="91">
        <v>1.1968880909634948E-2</v>
      </c>
      <c r="FK31" s="92">
        <v>1.3609850939727802E-2</v>
      </c>
      <c r="FL31" s="92">
        <v>2.5810324129651861E-2</v>
      </c>
      <c r="FM31" s="92">
        <v>2.084574151280524E-2</v>
      </c>
      <c r="FN31" s="92">
        <v>1.854066985645933E-2</v>
      </c>
      <c r="FO31" s="92">
        <v>7.1633237822349575E-3</v>
      </c>
      <c r="FP31" s="93">
        <v>1.6008537886872998E-2</v>
      </c>
      <c r="FR31" s="51">
        <v>1716</v>
      </c>
      <c r="FS31" s="52">
        <v>1571</v>
      </c>
      <c r="FT31" s="52">
        <v>1552</v>
      </c>
      <c r="FU31" s="52">
        <v>1549</v>
      </c>
      <c r="FV31" s="52">
        <v>1599</v>
      </c>
      <c r="FW31" s="52">
        <v>2142</v>
      </c>
      <c r="FX31" s="53">
        <v>1906</v>
      </c>
      <c r="FZ31" s="51">
        <v>59</v>
      </c>
      <c r="GA31" s="52">
        <v>40</v>
      </c>
      <c r="GB31" s="52">
        <v>18</v>
      </c>
      <c r="GC31" s="52">
        <v>20</v>
      </c>
      <c r="GD31" s="52">
        <v>28</v>
      </c>
      <c r="GE31" s="52">
        <v>24</v>
      </c>
      <c r="GF31" s="53">
        <v>26</v>
      </c>
      <c r="GG31" s="70"/>
      <c r="GH31" s="91">
        <v>3.3239436619718309E-2</v>
      </c>
      <c r="GI31" s="92">
        <v>2.4829298572315334E-2</v>
      </c>
      <c r="GJ31" s="92">
        <v>1.1464968152866241E-2</v>
      </c>
      <c r="GK31" s="92">
        <v>1.2746972594008922E-2</v>
      </c>
      <c r="GL31" s="92">
        <v>1.7209588199139522E-2</v>
      </c>
      <c r="GM31" s="92">
        <v>1.1080332409972299E-2</v>
      </c>
      <c r="GN31" s="93">
        <v>1.3457556935817806E-2</v>
      </c>
      <c r="GP31" s="51">
        <f>SUMIFS(Raw!$I:$I, Raw!$A:$A, 'Calls Abandoned'!GP$14, Raw!$F:$F, 'Calls Abandoned'!$C31, Raw!$H:$H, "A03")</f>
        <v>1836</v>
      </c>
      <c r="GQ31" s="52">
        <f>SUMIFS(Raw!$I:$I, Raw!$A:$A, 'Calls Abandoned'!GQ$14, Raw!$F:$F, 'Calls Abandoned'!$C31, Raw!$H:$H, "A03")</f>
        <v>1605</v>
      </c>
      <c r="GR31" s="52">
        <f>SUMIFS(Raw!$I:$I, Raw!$A:$A, 'Calls Abandoned'!GR$14, Raw!$F:$F, 'Calls Abandoned'!$C31, Raw!$H:$H, "A03")</f>
        <v>1599</v>
      </c>
      <c r="GS31" s="52">
        <f>SUMIFS(Raw!$I:$I, Raw!$A:$A, 'Calls Abandoned'!GS$14, Raw!$F:$F, 'Calls Abandoned'!$C31, Raw!$H:$H, "A03")</f>
        <v>1539</v>
      </c>
      <c r="GT31" s="52">
        <f>SUMIFS(Raw!$I:$I, Raw!$A:$A, 'Calls Abandoned'!GT$14, Raw!$F:$F, 'Calls Abandoned'!$C31, Raw!$H:$H, "A03")</f>
        <v>1737</v>
      </c>
      <c r="GU31" s="52">
        <f>SUMIFS(Raw!$I:$I, Raw!$A:$A, 'Calls Abandoned'!GU$14, Raw!$F:$F, 'Calls Abandoned'!$C31, Raw!$H:$H, "A03")</f>
        <v>2135</v>
      </c>
      <c r="GV31" s="53">
        <f>SUMIFS(Raw!$I:$I, Raw!$A:$A, 'Calls Abandoned'!GV$14, Raw!$F:$F, 'Calls Abandoned'!$C31, Raw!$H:$H, "A03")</f>
        <v>1743</v>
      </c>
      <c r="GX31" s="51">
        <f>SUMIFS(Raw!$I:$I, Raw!$A:$A, 'Calls Abandoned'!GX$14, Raw!$F:$F, 'Calls Abandoned'!$C31, Raw!$H:$H, "B02")</f>
        <v>35</v>
      </c>
      <c r="GY31" s="52">
        <f>SUMIFS(Raw!$I:$I, Raw!$A:$A, 'Calls Abandoned'!GY$14, Raw!$F:$F, 'Calls Abandoned'!$C31, Raw!$H:$H, "B02")</f>
        <v>29</v>
      </c>
      <c r="GZ31" s="52">
        <f>SUMIFS(Raw!$I:$I, Raw!$A:$A, 'Calls Abandoned'!GZ$14, Raw!$F:$F, 'Calls Abandoned'!$C31, Raw!$H:$H, "B02")</f>
        <v>15</v>
      </c>
      <c r="HA31" s="52">
        <f>SUMIFS(Raw!$I:$I, Raw!$A:$A, 'Calls Abandoned'!HA$14, Raw!$F:$F, 'Calls Abandoned'!$C31, Raw!$H:$H, "B02")</f>
        <v>18</v>
      </c>
      <c r="HB31" s="52">
        <f>SUMIFS(Raw!$I:$I, Raw!$A:$A, 'Calls Abandoned'!HB$14, Raw!$F:$F, 'Calls Abandoned'!$C31, Raw!$H:$H, "B02")</f>
        <v>36</v>
      </c>
      <c r="HC31" s="52">
        <f>SUMIFS(Raw!$I:$I, Raw!$A:$A, 'Calls Abandoned'!HC$14, Raw!$F:$F, 'Calls Abandoned'!$C31, Raw!$H:$H, "B02")</f>
        <v>39</v>
      </c>
      <c r="HD31" s="53">
        <f>SUMIFS(Raw!$I:$I, Raw!$A:$A, 'Calls Abandoned'!HD$14, Raw!$F:$F, 'Calls Abandoned'!$C31, Raw!$H:$H, "B02")</f>
        <v>14</v>
      </c>
      <c r="HE31" s="70"/>
      <c r="HF31" s="91">
        <f t="shared" si="231"/>
        <v>1.8706574024585781E-2</v>
      </c>
      <c r="HG31" s="92">
        <f t="shared" si="232"/>
        <v>1.7747858017135864E-2</v>
      </c>
      <c r="HH31" s="92">
        <f t="shared" si="233"/>
        <v>9.2936802973977699E-3</v>
      </c>
      <c r="HI31" s="92">
        <f t="shared" si="234"/>
        <v>1.1560693641618497E-2</v>
      </c>
      <c r="HJ31" s="92">
        <f t="shared" si="235"/>
        <v>2.030456852791878E-2</v>
      </c>
      <c r="HK31" s="92">
        <f t="shared" si="236"/>
        <v>1.7939282428702852E-2</v>
      </c>
      <c r="HL31" s="93">
        <f t="shared" si="237"/>
        <v>7.9681274900398405E-3</v>
      </c>
      <c r="HN31" s="51">
        <f>SUMIFS(Raw!$I:$I, Raw!$A:$A, 'Calls Abandoned'!HN$14, Raw!$F:$F, 'Calls Abandoned'!$C31, Raw!$H:$H, "A03")</f>
        <v>0</v>
      </c>
      <c r="HO31" s="52">
        <f>SUMIFS(Raw!$I:$I, Raw!$A:$A, 'Calls Abandoned'!HO$14, Raw!$F:$F, 'Calls Abandoned'!$C31, Raw!$H:$H, "A03")</f>
        <v>0</v>
      </c>
      <c r="HP31" s="52">
        <f>SUMIFS(Raw!$I:$I, Raw!$A:$A, 'Calls Abandoned'!HP$14, Raw!$F:$F, 'Calls Abandoned'!$C31, Raw!$H:$H, "A03")</f>
        <v>0</v>
      </c>
      <c r="HQ31" s="52">
        <f>SUMIFS(Raw!$I:$I, Raw!$A:$A, 'Calls Abandoned'!HQ$14, Raw!$F:$F, 'Calls Abandoned'!$C31, Raw!$H:$H, "A03")</f>
        <v>0</v>
      </c>
      <c r="HR31" s="52">
        <f>SUMIFS(Raw!$I:$I, Raw!$A:$A, 'Calls Abandoned'!HR$14, Raw!$F:$F, 'Calls Abandoned'!$C31, Raw!$H:$H, "A03")</f>
        <v>0</v>
      </c>
      <c r="HS31" s="52">
        <f>SUMIFS(Raw!$I:$I, Raw!$A:$A, 'Calls Abandoned'!HS$14, Raw!$F:$F, 'Calls Abandoned'!$C31, Raw!$H:$H, "A03")</f>
        <v>0</v>
      </c>
      <c r="HT31" s="53">
        <f>SUMIFS(Raw!$I:$I, Raw!$A:$A, 'Calls Abandoned'!HT$14, Raw!$F:$F, 'Calls Abandoned'!$C31, Raw!$H:$H, "A03")</f>
        <v>0</v>
      </c>
      <c r="HV31" s="51">
        <f>SUMIFS(Raw!$I:$I, Raw!$A:$A, 'Calls Abandoned'!HV$14, Raw!$F:$F, 'Calls Abandoned'!$C31, Raw!$H:$H, "B02")</f>
        <v>0</v>
      </c>
      <c r="HW31" s="52">
        <f>SUMIFS(Raw!$I:$I, Raw!$A:$A, 'Calls Abandoned'!HW$14, Raw!$F:$F, 'Calls Abandoned'!$C31, Raw!$H:$H, "B02")</f>
        <v>0</v>
      </c>
      <c r="HX31" s="52">
        <f>SUMIFS(Raw!$I:$I, Raw!$A:$A, 'Calls Abandoned'!HX$14, Raw!$F:$F, 'Calls Abandoned'!$C31, Raw!$H:$H, "B02")</f>
        <v>0</v>
      </c>
      <c r="HY31" s="52">
        <f>SUMIFS(Raw!$I:$I, Raw!$A:$A, 'Calls Abandoned'!HY$14, Raw!$F:$F, 'Calls Abandoned'!$C31, Raw!$H:$H, "B02")</f>
        <v>0</v>
      </c>
      <c r="HZ31" s="52">
        <f>SUMIFS(Raw!$I:$I, Raw!$A:$A, 'Calls Abandoned'!HZ$14, Raw!$F:$F, 'Calls Abandoned'!$C31, Raw!$H:$H, "B02")</f>
        <v>0</v>
      </c>
      <c r="IA31" s="52">
        <f>SUMIFS(Raw!$I:$I, Raw!$A:$A, 'Calls Abandoned'!IA$14, Raw!$F:$F, 'Calls Abandoned'!$C31, Raw!$H:$H, "B02")</f>
        <v>0</v>
      </c>
      <c r="IB31" s="53">
        <f>SUMIFS(Raw!$I:$I, Raw!$A:$A, 'Calls Abandoned'!IB$14, Raw!$F:$F, 'Calls Abandoned'!$C31, Raw!$H:$H, "B02")</f>
        <v>0</v>
      </c>
      <c r="IC31" s="70"/>
      <c r="ID31" s="91" t="str">
        <f t="shared" si="238"/>
        <v>-</v>
      </c>
      <c r="IE31" s="92" t="str">
        <f t="shared" si="239"/>
        <v>-</v>
      </c>
      <c r="IF31" s="92" t="str">
        <f t="shared" si="240"/>
        <v>-</v>
      </c>
      <c r="IG31" s="92" t="str">
        <f t="shared" si="241"/>
        <v>-</v>
      </c>
      <c r="IH31" s="92" t="str">
        <f t="shared" si="242"/>
        <v>-</v>
      </c>
      <c r="II31" s="92" t="str">
        <f t="shared" si="243"/>
        <v>-</v>
      </c>
      <c r="IJ31" s="93" t="str">
        <f t="shared" si="244"/>
        <v>-</v>
      </c>
      <c r="IL31" s="51">
        <f>SUMIFS(Raw!$I:$I, Raw!$A:$A, 'Calls Abandoned'!IL$14, Raw!$F:$F, 'Calls Abandoned'!$C31, Raw!$H:$H, "A03")</f>
        <v>0</v>
      </c>
      <c r="IM31" s="52">
        <f>SUMIFS(Raw!$I:$I, Raw!$A:$A, 'Calls Abandoned'!IM$14, Raw!$F:$F, 'Calls Abandoned'!$C31, Raw!$H:$H, "A03")</f>
        <v>0</v>
      </c>
      <c r="IN31" s="52">
        <f>SUMIFS(Raw!$I:$I, Raw!$A:$A, 'Calls Abandoned'!IN$14, Raw!$F:$F, 'Calls Abandoned'!$C31, Raw!$H:$H, "A03")</f>
        <v>0</v>
      </c>
      <c r="IO31" s="52">
        <f>SUMIFS(Raw!$I:$I, Raw!$A:$A, 'Calls Abandoned'!IO$14, Raw!$F:$F, 'Calls Abandoned'!$C31, Raw!$H:$H, "A03")</f>
        <v>0</v>
      </c>
      <c r="IP31" s="52">
        <f>SUMIFS(Raw!$I:$I, Raw!$A:$A, 'Calls Abandoned'!IP$14, Raw!$F:$F, 'Calls Abandoned'!$C31, Raw!$H:$H, "A03")</f>
        <v>0</v>
      </c>
      <c r="IQ31" s="52">
        <f>SUMIFS(Raw!$I:$I, Raw!$A:$A, 'Calls Abandoned'!IQ$14, Raw!$F:$F, 'Calls Abandoned'!$C31, Raw!$H:$H, "A03")</f>
        <v>0</v>
      </c>
      <c r="IR31" s="53">
        <f>SUMIFS(Raw!$I:$I, Raw!$A:$A, 'Calls Abandoned'!IR$14, Raw!$F:$F, 'Calls Abandoned'!$C31, Raw!$H:$H, "A03")</f>
        <v>0</v>
      </c>
      <c r="IT31" s="51">
        <f>SUMIFS(Raw!$I:$I, Raw!$A:$A, 'Calls Abandoned'!IT$14, Raw!$F:$F, 'Calls Abandoned'!$C31, Raw!$H:$H, "B02")</f>
        <v>0</v>
      </c>
      <c r="IU31" s="52">
        <f>SUMIFS(Raw!$I:$I, Raw!$A:$A, 'Calls Abandoned'!IU$14, Raw!$F:$F, 'Calls Abandoned'!$C31, Raw!$H:$H, "B02")</f>
        <v>0</v>
      </c>
      <c r="IV31" s="52">
        <f>SUMIFS(Raw!$I:$I, Raw!$A:$A, 'Calls Abandoned'!IV$14, Raw!$F:$F, 'Calls Abandoned'!$C31, Raw!$H:$H, "B02")</f>
        <v>0</v>
      </c>
      <c r="IW31" s="52">
        <f>SUMIFS(Raw!$I:$I, Raw!$A:$A, 'Calls Abandoned'!IW$14, Raw!$F:$F, 'Calls Abandoned'!$C31, Raw!$H:$H, "B02")</f>
        <v>0</v>
      </c>
      <c r="IX31" s="52">
        <f>SUMIFS(Raw!$I:$I, Raw!$A:$A, 'Calls Abandoned'!IX$14, Raw!$F:$F, 'Calls Abandoned'!$C31, Raw!$H:$H, "B02")</f>
        <v>0</v>
      </c>
      <c r="IY31" s="52">
        <f>SUMIFS(Raw!$I:$I, Raw!$A:$A, 'Calls Abandoned'!IY$14, Raw!$F:$F, 'Calls Abandoned'!$C31, Raw!$H:$H, "B02")</f>
        <v>0</v>
      </c>
      <c r="IZ31" s="53">
        <f>SUMIFS(Raw!$I:$I, Raw!$A:$A, 'Calls Abandoned'!IZ$14, Raw!$F:$F, 'Calls Abandoned'!$C31, Raw!$H:$H, "B02")</f>
        <v>0</v>
      </c>
      <c r="JA31" s="70"/>
      <c r="JB31" s="91" t="str">
        <f t="shared" si="245"/>
        <v>-</v>
      </c>
      <c r="JC31" s="92" t="str">
        <f t="shared" si="246"/>
        <v>-</v>
      </c>
      <c r="JD31" s="92" t="str">
        <f t="shared" si="247"/>
        <v>-</v>
      </c>
      <c r="JE31" s="92" t="str">
        <f t="shared" si="248"/>
        <v>-</v>
      </c>
      <c r="JF31" s="92" t="str">
        <f t="shared" si="249"/>
        <v>-</v>
      </c>
      <c r="JG31" s="92" t="str">
        <f t="shared" si="250"/>
        <v>-</v>
      </c>
      <c r="JH31" s="93" t="str">
        <f t="shared" si="251"/>
        <v>-</v>
      </c>
      <c r="JJ31" s="51">
        <f>SUMIFS(Raw!$I:$I, Raw!$A:$A, 'Calls Abandoned'!JJ$14, Raw!$F:$F, 'Calls Abandoned'!$C31, Raw!$H:$H, "A03")</f>
        <v>0</v>
      </c>
      <c r="JK31" s="52">
        <f>SUMIFS(Raw!$I:$I, Raw!$A:$A, 'Calls Abandoned'!JK$14, Raw!$F:$F, 'Calls Abandoned'!$C31, Raw!$H:$H, "A03")</f>
        <v>0</v>
      </c>
      <c r="JL31" s="52">
        <f>SUMIFS(Raw!$I:$I, Raw!$A:$A, 'Calls Abandoned'!JL$14, Raw!$F:$F, 'Calls Abandoned'!$C31, Raw!$H:$H, "A03")</f>
        <v>0</v>
      </c>
      <c r="JM31" s="52">
        <f>SUMIFS(Raw!$I:$I, Raw!$A:$A, 'Calls Abandoned'!JM$14, Raw!$F:$F, 'Calls Abandoned'!$C31, Raw!$H:$H, "A03")</f>
        <v>0</v>
      </c>
      <c r="JN31" s="52">
        <f>SUMIFS(Raw!$I:$I, Raw!$A:$A, 'Calls Abandoned'!JN$14, Raw!$F:$F, 'Calls Abandoned'!$C31, Raw!$H:$H, "A03")</f>
        <v>0</v>
      </c>
      <c r="JO31" s="52">
        <f>SUMIFS(Raw!$I:$I, Raw!$A:$A, 'Calls Abandoned'!JO$14, Raw!$F:$F, 'Calls Abandoned'!$C31, Raw!$H:$H, "A03")</f>
        <v>0</v>
      </c>
      <c r="JP31" s="53">
        <f>SUMIFS(Raw!$I:$I, Raw!$A:$A, 'Calls Abandoned'!JP$14, Raw!$F:$F, 'Calls Abandoned'!$C31, Raw!$H:$H, "A03")</f>
        <v>0</v>
      </c>
      <c r="JR31" s="51">
        <f>SUMIFS(Raw!$I:$I, Raw!$A:$A, 'Calls Abandoned'!JR$14, Raw!$F:$F, 'Calls Abandoned'!$C31, Raw!$H:$H, "B02")</f>
        <v>0</v>
      </c>
      <c r="JS31" s="52">
        <f>SUMIFS(Raw!$I:$I, Raw!$A:$A, 'Calls Abandoned'!JS$14, Raw!$F:$F, 'Calls Abandoned'!$C31, Raw!$H:$H, "B02")</f>
        <v>0</v>
      </c>
      <c r="JT31" s="52">
        <f>SUMIFS(Raw!$I:$I, Raw!$A:$A, 'Calls Abandoned'!JT$14, Raw!$F:$F, 'Calls Abandoned'!$C31, Raw!$H:$H, "B02")</f>
        <v>0</v>
      </c>
      <c r="JU31" s="52">
        <f>SUMIFS(Raw!$I:$I, Raw!$A:$A, 'Calls Abandoned'!JU$14, Raw!$F:$F, 'Calls Abandoned'!$C31, Raw!$H:$H, "B02")</f>
        <v>0</v>
      </c>
      <c r="JV31" s="52">
        <f>SUMIFS(Raw!$I:$I, Raw!$A:$A, 'Calls Abandoned'!JV$14, Raw!$F:$F, 'Calls Abandoned'!$C31, Raw!$H:$H, "B02")</f>
        <v>0</v>
      </c>
      <c r="JW31" s="52">
        <f>SUMIFS(Raw!$I:$I, Raw!$A:$A, 'Calls Abandoned'!JW$14, Raw!$F:$F, 'Calls Abandoned'!$C31, Raw!$H:$H, "B02")</f>
        <v>0</v>
      </c>
      <c r="JX31" s="53">
        <f>SUMIFS(Raw!$I:$I, Raw!$A:$A, 'Calls Abandoned'!JX$14, Raw!$F:$F, 'Calls Abandoned'!$C31, Raw!$H:$H, "B02")</f>
        <v>0</v>
      </c>
      <c r="JY31" s="70"/>
      <c r="JZ31" s="91" t="str">
        <f t="shared" si="252"/>
        <v>-</v>
      </c>
      <c r="KA31" s="92" t="str">
        <f t="shared" si="253"/>
        <v>-</v>
      </c>
      <c r="KB31" s="92" t="str">
        <f t="shared" si="254"/>
        <v>-</v>
      </c>
      <c r="KC31" s="92" t="str">
        <f t="shared" si="255"/>
        <v>-</v>
      </c>
      <c r="KD31" s="92" t="str">
        <f t="shared" si="256"/>
        <v>-</v>
      </c>
      <c r="KE31" s="92" t="str">
        <f t="shared" si="257"/>
        <v>-</v>
      </c>
      <c r="KF31" s="93" t="str">
        <f t="shared" si="258"/>
        <v>-</v>
      </c>
      <c r="KH31" s="51">
        <f>SUMIFS(Raw!$I:$I, Raw!$A:$A, 'Calls Abandoned'!KH$14, Raw!$F:$F, 'Calls Abandoned'!$C31, Raw!$H:$H, "A03")</f>
        <v>0</v>
      </c>
      <c r="KI31" s="52">
        <f>SUMIFS(Raw!$I:$I, Raw!$A:$A, 'Calls Abandoned'!KI$14, Raw!$F:$F, 'Calls Abandoned'!$C31, Raw!$H:$H, "A03")</f>
        <v>0</v>
      </c>
      <c r="KJ31" s="52">
        <f>SUMIFS(Raw!$I:$I, Raw!$A:$A, 'Calls Abandoned'!KJ$14, Raw!$F:$F, 'Calls Abandoned'!$C31, Raw!$H:$H, "A03")</f>
        <v>0</v>
      </c>
      <c r="KK31" s="52">
        <f>SUMIFS(Raw!$I:$I, Raw!$A:$A, 'Calls Abandoned'!KK$14, Raw!$F:$F, 'Calls Abandoned'!$C31, Raw!$H:$H, "A03")</f>
        <v>0</v>
      </c>
      <c r="KL31" s="52">
        <f>SUMIFS(Raw!$I:$I, Raw!$A:$A, 'Calls Abandoned'!KL$14, Raw!$F:$F, 'Calls Abandoned'!$C31, Raw!$H:$H, "A03")</f>
        <v>0</v>
      </c>
      <c r="KM31" s="52">
        <f>SUMIFS(Raw!$I:$I, Raw!$A:$A, 'Calls Abandoned'!KM$14, Raw!$F:$F, 'Calls Abandoned'!$C31, Raw!$H:$H, "A03")</f>
        <v>0</v>
      </c>
      <c r="KN31" s="53">
        <f>SUMIFS(Raw!$I:$I, Raw!$A:$A, 'Calls Abandoned'!KN$14, Raw!$F:$F, 'Calls Abandoned'!$C31, Raw!$H:$H, "A03")</f>
        <v>0</v>
      </c>
      <c r="KP31" s="51">
        <f>SUMIFS(Raw!$I:$I, Raw!$A:$A, 'Calls Abandoned'!KP$14, Raw!$F:$F, 'Calls Abandoned'!$C31, Raw!$H:$H, "B02")</f>
        <v>0</v>
      </c>
      <c r="KQ31" s="52">
        <f>SUMIFS(Raw!$I:$I, Raw!$A:$A, 'Calls Abandoned'!KQ$14, Raw!$F:$F, 'Calls Abandoned'!$C31, Raw!$H:$H, "B02")</f>
        <v>0</v>
      </c>
      <c r="KR31" s="52">
        <f>SUMIFS(Raw!$I:$I, Raw!$A:$A, 'Calls Abandoned'!KR$14, Raw!$F:$F, 'Calls Abandoned'!$C31, Raw!$H:$H, "B02")</f>
        <v>0</v>
      </c>
      <c r="KS31" s="52">
        <f>SUMIFS(Raw!$I:$I, Raw!$A:$A, 'Calls Abandoned'!KS$14, Raw!$F:$F, 'Calls Abandoned'!$C31, Raw!$H:$H, "B02")</f>
        <v>0</v>
      </c>
      <c r="KT31" s="52">
        <f>SUMIFS(Raw!$I:$I, Raw!$A:$A, 'Calls Abandoned'!KT$14, Raw!$F:$F, 'Calls Abandoned'!$C31, Raw!$H:$H, "B02")</f>
        <v>0</v>
      </c>
      <c r="KU31" s="52">
        <f>SUMIFS(Raw!$I:$I, Raw!$A:$A, 'Calls Abandoned'!KU$14, Raw!$F:$F, 'Calls Abandoned'!$C31, Raw!$H:$H, "B02")</f>
        <v>0</v>
      </c>
      <c r="KV31" s="53">
        <f>SUMIFS(Raw!$I:$I, Raw!$A:$A, 'Calls Abandoned'!KV$14, Raw!$F:$F, 'Calls Abandoned'!$C31, Raw!$H:$H, "B02")</f>
        <v>0</v>
      </c>
      <c r="KW31" s="70"/>
      <c r="KX31" s="91" t="str">
        <f t="shared" si="259"/>
        <v>-</v>
      </c>
      <c r="KY31" s="92" t="str">
        <f t="shared" si="260"/>
        <v>-</v>
      </c>
      <c r="KZ31" s="92" t="str">
        <f t="shared" si="261"/>
        <v>-</v>
      </c>
      <c r="LA31" s="92" t="str">
        <f t="shared" si="262"/>
        <v>-</v>
      </c>
      <c r="LB31" s="92" t="str">
        <f t="shared" si="263"/>
        <v>-</v>
      </c>
      <c r="LC31" s="92" t="str">
        <f t="shared" si="264"/>
        <v>-</v>
      </c>
      <c r="LD31" s="93" t="str">
        <f t="shared" si="265"/>
        <v>-</v>
      </c>
      <c r="LF31" s="51">
        <f>SUMIFS(Raw!$I:$I, Raw!$A:$A, 'Calls Abandoned'!LF$14, Raw!$F:$F, 'Calls Abandoned'!$C31, Raw!$H:$H, "A03")</f>
        <v>0</v>
      </c>
      <c r="LG31" s="52">
        <f>SUMIFS(Raw!$I:$I, Raw!$A:$A, 'Calls Abandoned'!LG$14, Raw!$F:$F, 'Calls Abandoned'!$C31, Raw!$H:$H, "A03")</f>
        <v>0</v>
      </c>
      <c r="LH31" s="52">
        <f>SUMIFS(Raw!$I:$I, Raw!$A:$A, 'Calls Abandoned'!LH$14, Raw!$F:$F, 'Calls Abandoned'!$C31, Raw!$H:$H, "A03")</f>
        <v>0</v>
      </c>
      <c r="LI31" s="52">
        <f>SUMIFS(Raw!$I:$I, Raw!$A:$A, 'Calls Abandoned'!LI$14, Raw!$F:$F, 'Calls Abandoned'!$C31, Raw!$H:$H, "A03")</f>
        <v>0</v>
      </c>
      <c r="LJ31" s="52">
        <f>SUMIFS(Raw!$I:$I, Raw!$A:$A, 'Calls Abandoned'!LJ$14, Raw!$F:$F, 'Calls Abandoned'!$C31, Raw!$H:$H, "A03")</f>
        <v>0</v>
      </c>
      <c r="LK31" s="52">
        <f>SUMIFS(Raw!$I:$I, Raw!$A:$A, 'Calls Abandoned'!LK$14, Raw!$F:$F, 'Calls Abandoned'!$C31, Raw!$H:$H, "A03")</f>
        <v>0</v>
      </c>
      <c r="LL31" s="53">
        <f>SUMIFS(Raw!$I:$I, Raw!$A:$A, 'Calls Abandoned'!LL$14, Raw!$F:$F, 'Calls Abandoned'!$C31, Raw!$H:$H, "A03")</f>
        <v>0</v>
      </c>
      <c r="LN31" s="51">
        <f>SUMIFS(Raw!$I:$I, Raw!$A:$A, 'Calls Abandoned'!LN$14, Raw!$F:$F, 'Calls Abandoned'!$C31, Raw!$H:$H, "B02")</f>
        <v>0</v>
      </c>
      <c r="LO31" s="52">
        <f>SUMIFS(Raw!$I:$I, Raw!$A:$A, 'Calls Abandoned'!LO$14, Raw!$F:$F, 'Calls Abandoned'!$C31, Raw!$H:$H, "B02")</f>
        <v>0</v>
      </c>
      <c r="LP31" s="52">
        <f>SUMIFS(Raw!$I:$I, Raw!$A:$A, 'Calls Abandoned'!LP$14, Raw!$F:$F, 'Calls Abandoned'!$C31, Raw!$H:$H, "B02")</f>
        <v>0</v>
      </c>
      <c r="LQ31" s="52">
        <f>SUMIFS(Raw!$I:$I, Raw!$A:$A, 'Calls Abandoned'!LQ$14, Raw!$F:$F, 'Calls Abandoned'!$C31, Raw!$H:$H, "B02")</f>
        <v>0</v>
      </c>
      <c r="LR31" s="52">
        <f>SUMIFS(Raw!$I:$I, Raw!$A:$A, 'Calls Abandoned'!LR$14, Raw!$F:$F, 'Calls Abandoned'!$C31, Raw!$H:$H, "B02")</f>
        <v>0</v>
      </c>
      <c r="LS31" s="52">
        <f>SUMIFS(Raw!$I:$I, Raw!$A:$A, 'Calls Abandoned'!LS$14, Raw!$F:$F, 'Calls Abandoned'!$C31, Raw!$H:$H, "B02")</f>
        <v>0</v>
      </c>
      <c r="LT31" s="53">
        <f>SUMIFS(Raw!$I:$I, Raw!$A:$A, 'Calls Abandoned'!LT$14, Raw!$F:$F, 'Calls Abandoned'!$C31, Raw!$H:$H, "B02")</f>
        <v>0</v>
      </c>
      <c r="LU31" s="70"/>
      <c r="LV31" s="91" t="str">
        <f t="shared" si="266"/>
        <v>-</v>
      </c>
      <c r="LW31" s="92" t="str">
        <f t="shared" si="267"/>
        <v>-</v>
      </c>
      <c r="LX31" s="92" t="str">
        <f t="shared" si="268"/>
        <v>-</v>
      </c>
      <c r="LY31" s="92" t="str">
        <f t="shared" si="269"/>
        <v>-</v>
      </c>
      <c r="LZ31" s="92" t="str">
        <f t="shared" si="270"/>
        <v>-</v>
      </c>
      <c r="MA31" s="92" t="str">
        <f t="shared" si="271"/>
        <v>-</v>
      </c>
      <c r="MB31" s="93" t="str">
        <f t="shared" si="272"/>
        <v>-</v>
      </c>
      <c r="MD31" s="51">
        <f>SUMIFS(Raw!$I:$I, Raw!$A:$A, 'Calls Abandoned'!MD$14, Raw!$F:$F, 'Calls Abandoned'!$C31, Raw!$H:$H, "A03")</f>
        <v>0</v>
      </c>
      <c r="ME31" s="52">
        <f>SUMIFS(Raw!$I:$I, Raw!$A:$A, 'Calls Abandoned'!ME$14, Raw!$F:$F, 'Calls Abandoned'!$C31, Raw!$H:$H, "A03")</f>
        <v>0</v>
      </c>
      <c r="MF31" s="52">
        <f>SUMIFS(Raw!$I:$I, Raw!$A:$A, 'Calls Abandoned'!MF$14, Raw!$F:$F, 'Calls Abandoned'!$C31, Raw!$H:$H, "A03")</f>
        <v>0</v>
      </c>
      <c r="MG31" s="52">
        <f>SUMIFS(Raw!$I:$I, Raw!$A:$A, 'Calls Abandoned'!MG$14, Raw!$F:$F, 'Calls Abandoned'!$C31, Raw!$H:$H, "A03")</f>
        <v>0</v>
      </c>
      <c r="MH31" s="52">
        <f>SUMIFS(Raw!$I:$I, Raw!$A:$A, 'Calls Abandoned'!MH$14, Raw!$F:$F, 'Calls Abandoned'!$C31, Raw!$H:$H, "A03")</f>
        <v>0</v>
      </c>
      <c r="MI31" s="52">
        <f>SUMIFS(Raw!$I:$I, Raw!$A:$A, 'Calls Abandoned'!MI$14, Raw!$F:$F, 'Calls Abandoned'!$C31, Raw!$H:$H, "A03")</f>
        <v>0</v>
      </c>
      <c r="MJ31" s="53">
        <f>SUMIFS(Raw!$I:$I, Raw!$A:$A, 'Calls Abandoned'!MJ$14, Raw!$F:$F, 'Calls Abandoned'!$C31, Raw!$H:$H, "A03")</f>
        <v>0</v>
      </c>
      <c r="ML31" s="51">
        <f>SUMIFS(Raw!$I:$I, Raw!$A:$A, 'Calls Abandoned'!ML$14, Raw!$F:$F, 'Calls Abandoned'!$C31, Raw!$H:$H, "B02")</f>
        <v>0</v>
      </c>
      <c r="MM31" s="52">
        <f>SUMIFS(Raw!$I:$I, Raw!$A:$A, 'Calls Abandoned'!MM$14, Raw!$F:$F, 'Calls Abandoned'!$C31, Raw!$H:$H, "B02")</f>
        <v>0</v>
      </c>
      <c r="MN31" s="52">
        <f>SUMIFS(Raw!$I:$I, Raw!$A:$A, 'Calls Abandoned'!MN$14, Raw!$F:$F, 'Calls Abandoned'!$C31, Raw!$H:$H, "B02")</f>
        <v>0</v>
      </c>
      <c r="MO31" s="52">
        <f>SUMIFS(Raw!$I:$I, Raw!$A:$A, 'Calls Abandoned'!MO$14, Raw!$F:$F, 'Calls Abandoned'!$C31, Raw!$H:$H, "B02")</f>
        <v>0</v>
      </c>
      <c r="MP31" s="52">
        <f>SUMIFS(Raw!$I:$I, Raw!$A:$A, 'Calls Abandoned'!MP$14, Raw!$F:$F, 'Calls Abandoned'!$C31, Raw!$H:$H, "B02")</f>
        <v>0</v>
      </c>
      <c r="MQ31" s="52">
        <f>SUMIFS(Raw!$I:$I, Raw!$A:$A, 'Calls Abandoned'!MQ$14, Raw!$F:$F, 'Calls Abandoned'!$C31, Raw!$H:$H, "B02")</f>
        <v>0</v>
      </c>
      <c r="MR31" s="53">
        <f>SUMIFS(Raw!$I:$I, Raw!$A:$A, 'Calls Abandoned'!MR$14, Raw!$F:$F, 'Calls Abandoned'!$C31, Raw!$H:$H, "B02")</f>
        <v>0</v>
      </c>
      <c r="MS31" s="70"/>
      <c r="MT31" s="91" t="str">
        <f t="shared" si="273"/>
        <v>-</v>
      </c>
      <c r="MU31" s="92" t="str">
        <f t="shared" si="274"/>
        <v>-</v>
      </c>
      <c r="MV31" s="92" t="str">
        <f t="shared" si="275"/>
        <v>-</v>
      </c>
      <c r="MW31" s="92" t="str">
        <f t="shared" si="276"/>
        <v>-</v>
      </c>
      <c r="MX31" s="92" t="str">
        <f t="shared" si="277"/>
        <v>-</v>
      </c>
      <c r="MY31" s="92" t="str">
        <f t="shared" si="278"/>
        <v>-</v>
      </c>
      <c r="MZ31" s="93" t="str">
        <f t="shared" si="279"/>
        <v>-</v>
      </c>
      <c r="NB31" s="51">
        <f>SUMIFS(Raw!$I:$I, Raw!$A:$A, 'Calls Abandoned'!NB$14, Raw!$F:$F, 'Calls Abandoned'!$C31, Raw!$H:$H, "A03")</f>
        <v>0</v>
      </c>
      <c r="NC31" s="52">
        <f>SUMIFS(Raw!$I:$I, Raw!$A:$A, 'Calls Abandoned'!NC$14, Raw!$F:$F, 'Calls Abandoned'!$C31, Raw!$H:$H, "A03")</f>
        <v>0</v>
      </c>
      <c r="ND31" s="52">
        <f>SUMIFS(Raw!$I:$I, Raw!$A:$A, 'Calls Abandoned'!ND$14, Raw!$F:$F, 'Calls Abandoned'!$C31, Raw!$H:$H, "A03")</f>
        <v>0</v>
      </c>
      <c r="NE31" s="52">
        <f>SUMIFS(Raw!$I:$I, Raw!$A:$A, 'Calls Abandoned'!NE$14, Raw!$F:$F, 'Calls Abandoned'!$C31, Raw!$H:$H, "A03")</f>
        <v>0</v>
      </c>
      <c r="NF31" s="52">
        <f>SUMIFS(Raw!$I:$I, Raw!$A:$A, 'Calls Abandoned'!NF$14, Raw!$F:$F, 'Calls Abandoned'!$C31, Raw!$H:$H, "A03")</f>
        <v>0</v>
      </c>
      <c r="NG31" s="52">
        <f>SUMIFS(Raw!$I:$I, Raw!$A:$A, 'Calls Abandoned'!NG$14, Raw!$F:$F, 'Calls Abandoned'!$C31, Raw!$H:$H, "A03")</f>
        <v>0</v>
      </c>
      <c r="NH31" s="53">
        <f>SUMIFS(Raw!$I:$I, Raw!$A:$A, 'Calls Abandoned'!NH$14, Raw!$F:$F, 'Calls Abandoned'!$C31, Raw!$H:$H, "A03")</f>
        <v>0</v>
      </c>
      <c r="NJ31" s="51">
        <f>SUMIFS(Raw!$I:$I, Raw!$A:$A, 'Calls Abandoned'!NJ$14, Raw!$F:$F, 'Calls Abandoned'!$C31, Raw!$H:$H, "B02")</f>
        <v>0</v>
      </c>
      <c r="NK31" s="52">
        <f>SUMIFS(Raw!$I:$I, Raw!$A:$A, 'Calls Abandoned'!NK$14, Raw!$F:$F, 'Calls Abandoned'!$C31, Raw!$H:$H, "B02")</f>
        <v>0</v>
      </c>
      <c r="NL31" s="52">
        <f>SUMIFS(Raw!$I:$I, Raw!$A:$A, 'Calls Abandoned'!NL$14, Raw!$F:$F, 'Calls Abandoned'!$C31, Raw!$H:$H, "B02")</f>
        <v>0</v>
      </c>
      <c r="NM31" s="52">
        <f>SUMIFS(Raw!$I:$I, Raw!$A:$A, 'Calls Abandoned'!NM$14, Raw!$F:$F, 'Calls Abandoned'!$C31, Raw!$H:$H, "B02")</f>
        <v>0</v>
      </c>
      <c r="NN31" s="52">
        <f>SUMIFS(Raw!$I:$I, Raw!$A:$A, 'Calls Abandoned'!NN$14, Raw!$F:$F, 'Calls Abandoned'!$C31, Raw!$H:$H, "B02")</f>
        <v>0</v>
      </c>
      <c r="NO31" s="52">
        <f>SUMIFS(Raw!$I:$I, Raw!$A:$A, 'Calls Abandoned'!NO$14, Raw!$F:$F, 'Calls Abandoned'!$C31, Raw!$H:$H, "B02")</f>
        <v>0</v>
      </c>
      <c r="NP31" s="53">
        <f>SUMIFS(Raw!$I:$I, Raw!$A:$A, 'Calls Abandoned'!NP$14, Raw!$F:$F, 'Calls Abandoned'!$C31, Raw!$H:$H, "B02")</f>
        <v>0</v>
      </c>
      <c r="NQ31" s="70"/>
      <c r="NR31" s="91" t="str">
        <f t="shared" si="280"/>
        <v>-</v>
      </c>
      <c r="NS31" s="92" t="str">
        <f t="shared" si="281"/>
        <v>-</v>
      </c>
      <c r="NT31" s="92" t="str">
        <f t="shared" si="282"/>
        <v>-</v>
      </c>
      <c r="NU31" s="92" t="str">
        <f t="shared" si="283"/>
        <v>-</v>
      </c>
      <c r="NV31" s="92" t="str">
        <f t="shared" si="284"/>
        <v>-</v>
      </c>
      <c r="NW31" s="92" t="str">
        <f t="shared" si="285"/>
        <v>-</v>
      </c>
      <c r="NX31" s="93" t="str">
        <f t="shared" si="286"/>
        <v>-</v>
      </c>
      <c r="NZ31" s="51">
        <f>SUMIFS(Raw!$I:$I, Raw!$A:$A, 'Calls Abandoned'!NZ$14, Raw!$F:$F, 'Calls Abandoned'!$C31, Raw!$H:$H, "A03")</f>
        <v>0</v>
      </c>
      <c r="OA31" s="52">
        <f>SUMIFS(Raw!$I:$I, Raw!$A:$A, 'Calls Abandoned'!OA$14, Raw!$F:$F, 'Calls Abandoned'!$C31, Raw!$H:$H, "A03")</f>
        <v>0</v>
      </c>
      <c r="OB31" s="52">
        <f>SUMIFS(Raw!$I:$I, Raw!$A:$A, 'Calls Abandoned'!OB$14, Raw!$F:$F, 'Calls Abandoned'!$C31, Raw!$H:$H, "A03")</f>
        <v>0</v>
      </c>
      <c r="OC31" s="52">
        <f>SUMIFS(Raw!$I:$I, Raw!$A:$A, 'Calls Abandoned'!OC$14, Raw!$F:$F, 'Calls Abandoned'!$C31, Raw!$H:$H, "A03")</f>
        <v>0</v>
      </c>
      <c r="OD31" s="52">
        <f>SUMIFS(Raw!$I:$I, Raw!$A:$A, 'Calls Abandoned'!OD$14, Raw!$F:$F, 'Calls Abandoned'!$C31, Raw!$H:$H, "A03")</f>
        <v>0</v>
      </c>
      <c r="OE31" s="52">
        <f>SUMIFS(Raw!$I:$I, Raw!$A:$A, 'Calls Abandoned'!OE$14, Raw!$F:$F, 'Calls Abandoned'!$C31, Raw!$H:$H, "A03")</f>
        <v>0</v>
      </c>
      <c r="OF31" s="53">
        <f>SUMIFS(Raw!$I:$I, Raw!$A:$A, 'Calls Abandoned'!OF$14, Raw!$F:$F, 'Calls Abandoned'!$C31, Raw!$H:$H, "A03")</f>
        <v>0</v>
      </c>
      <c r="OH31" s="51">
        <f>SUMIFS(Raw!$I:$I, Raw!$A:$A, 'Calls Abandoned'!OH$14, Raw!$F:$F, 'Calls Abandoned'!$C31, Raw!$H:$H, "B02")</f>
        <v>0</v>
      </c>
      <c r="OI31" s="52">
        <f>SUMIFS(Raw!$I:$I, Raw!$A:$A, 'Calls Abandoned'!OI$14, Raw!$F:$F, 'Calls Abandoned'!$C31, Raw!$H:$H, "B02")</f>
        <v>0</v>
      </c>
      <c r="OJ31" s="52">
        <f>SUMIFS(Raw!$I:$I, Raw!$A:$A, 'Calls Abandoned'!OJ$14, Raw!$F:$F, 'Calls Abandoned'!$C31, Raw!$H:$H, "B02")</f>
        <v>0</v>
      </c>
      <c r="OK31" s="52">
        <f>SUMIFS(Raw!$I:$I, Raw!$A:$A, 'Calls Abandoned'!OK$14, Raw!$F:$F, 'Calls Abandoned'!$C31, Raw!$H:$H, "B02")</f>
        <v>0</v>
      </c>
      <c r="OL31" s="52">
        <f>SUMIFS(Raw!$I:$I, Raw!$A:$A, 'Calls Abandoned'!OL$14, Raw!$F:$F, 'Calls Abandoned'!$C31, Raw!$H:$H, "B02")</f>
        <v>0</v>
      </c>
      <c r="OM31" s="52">
        <f>SUMIFS(Raw!$I:$I, Raw!$A:$A, 'Calls Abandoned'!OM$14, Raw!$F:$F, 'Calls Abandoned'!$C31, Raw!$H:$H, "B02")</f>
        <v>0</v>
      </c>
      <c r="ON31" s="53">
        <f>SUMIFS(Raw!$I:$I, Raw!$A:$A, 'Calls Abandoned'!ON$14, Raw!$F:$F, 'Calls Abandoned'!$C31, Raw!$H:$H, "B02")</f>
        <v>0</v>
      </c>
      <c r="OO31" s="70"/>
      <c r="OP31" s="91" t="str">
        <f t="shared" si="287"/>
        <v>-</v>
      </c>
      <c r="OQ31" s="92" t="str">
        <f t="shared" si="288"/>
        <v>-</v>
      </c>
      <c r="OR31" s="92" t="str">
        <f t="shared" si="289"/>
        <v>-</v>
      </c>
      <c r="OS31" s="92" t="str">
        <f t="shared" si="290"/>
        <v>-</v>
      </c>
      <c r="OT31" s="92" t="str">
        <f t="shared" si="291"/>
        <v>-</v>
      </c>
      <c r="OU31" s="92" t="str">
        <f t="shared" si="292"/>
        <v>-</v>
      </c>
      <c r="OV31" s="93" t="str">
        <f t="shared" si="293"/>
        <v>-</v>
      </c>
      <c r="OX31" s="51">
        <f>SUMIFS(Raw!$I:$I, Raw!$A:$A, 'Calls Abandoned'!OX$14, Raw!$F:$F, 'Calls Abandoned'!$C31, Raw!$H:$H, "A03")</f>
        <v>0</v>
      </c>
      <c r="OY31" s="52">
        <f>SUMIFS(Raw!$I:$I, Raw!$A:$A, 'Calls Abandoned'!OY$14, Raw!$F:$F, 'Calls Abandoned'!$C31, Raw!$H:$H, "A03")</f>
        <v>0</v>
      </c>
      <c r="OZ31" s="52">
        <f>SUMIFS(Raw!$I:$I, Raw!$A:$A, 'Calls Abandoned'!OZ$14, Raw!$F:$F, 'Calls Abandoned'!$C31, Raw!$H:$H, "A03")</f>
        <v>0</v>
      </c>
      <c r="PA31" s="52">
        <f>SUMIFS(Raw!$I:$I, Raw!$A:$A, 'Calls Abandoned'!PA$14, Raw!$F:$F, 'Calls Abandoned'!$C31, Raw!$H:$H, "A03")</f>
        <v>0</v>
      </c>
      <c r="PB31" s="52">
        <f>SUMIFS(Raw!$I:$I, Raw!$A:$A, 'Calls Abandoned'!PB$14, Raw!$F:$F, 'Calls Abandoned'!$C31, Raw!$H:$H, "A03")</f>
        <v>0</v>
      </c>
      <c r="PC31" s="52">
        <f>SUMIFS(Raw!$I:$I, Raw!$A:$A, 'Calls Abandoned'!PC$14, Raw!$F:$F, 'Calls Abandoned'!$C31, Raw!$H:$H, "A03")</f>
        <v>0</v>
      </c>
      <c r="PD31" s="53">
        <f>SUMIFS(Raw!$I:$I, Raw!$A:$A, 'Calls Abandoned'!PD$14, Raw!$F:$F, 'Calls Abandoned'!$C31, Raw!$H:$H, "A03")</f>
        <v>0</v>
      </c>
      <c r="PF31" s="51">
        <f>SUMIFS(Raw!$I:$I, Raw!$A:$A, 'Calls Abandoned'!PF$14, Raw!$F:$F, 'Calls Abandoned'!$C31, Raw!$H:$H, "B02")</f>
        <v>0</v>
      </c>
      <c r="PG31" s="52">
        <f>SUMIFS(Raw!$I:$I, Raw!$A:$A, 'Calls Abandoned'!PG$14, Raw!$F:$F, 'Calls Abandoned'!$C31, Raw!$H:$H, "B02")</f>
        <v>0</v>
      </c>
      <c r="PH31" s="52">
        <f>SUMIFS(Raw!$I:$I, Raw!$A:$A, 'Calls Abandoned'!PH$14, Raw!$F:$F, 'Calls Abandoned'!$C31, Raw!$H:$H, "B02")</f>
        <v>0</v>
      </c>
      <c r="PI31" s="52">
        <f>SUMIFS(Raw!$I:$I, Raw!$A:$A, 'Calls Abandoned'!PI$14, Raw!$F:$F, 'Calls Abandoned'!$C31, Raw!$H:$H, "B02")</f>
        <v>0</v>
      </c>
      <c r="PJ31" s="52">
        <f>SUMIFS(Raw!$I:$I, Raw!$A:$A, 'Calls Abandoned'!PJ$14, Raw!$F:$F, 'Calls Abandoned'!$C31, Raw!$H:$H, "B02")</f>
        <v>0</v>
      </c>
      <c r="PK31" s="52">
        <f>SUMIFS(Raw!$I:$I, Raw!$A:$A, 'Calls Abandoned'!PK$14, Raw!$F:$F, 'Calls Abandoned'!$C31, Raw!$H:$H, "B02")</f>
        <v>0</v>
      </c>
      <c r="PL31" s="53">
        <f>SUMIFS(Raw!$I:$I, Raw!$A:$A, 'Calls Abandoned'!PL$14, Raw!$F:$F, 'Calls Abandoned'!$C31, Raw!$H:$H, "B02")</f>
        <v>0</v>
      </c>
      <c r="PM31" s="70"/>
      <c r="PN31" s="91" t="str">
        <f t="shared" si="294"/>
        <v>-</v>
      </c>
      <c r="PO31" s="92" t="str">
        <f t="shared" si="295"/>
        <v>-</v>
      </c>
      <c r="PP31" s="92" t="str">
        <f t="shared" si="296"/>
        <v>-</v>
      </c>
      <c r="PQ31" s="92" t="str">
        <f t="shared" si="297"/>
        <v>-</v>
      </c>
      <c r="PR31" s="92" t="str">
        <f t="shared" si="298"/>
        <v>-</v>
      </c>
      <c r="PS31" s="92" t="str">
        <f t="shared" si="299"/>
        <v>-</v>
      </c>
      <c r="PT31" s="93" t="str">
        <f t="shared" si="300"/>
        <v>-</v>
      </c>
      <c r="PV31" s="51">
        <f>SUMIFS(Raw!$I:$I, Raw!$A:$A, 'Calls Abandoned'!PV$14, Raw!$F:$F, 'Calls Abandoned'!$C31, Raw!$H:$H, "A03")</f>
        <v>0</v>
      </c>
      <c r="PW31" s="52">
        <f>SUMIFS(Raw!$I:$I, Raw!$A:$A, 'Calls Abandoned'!PW$14, Raw!$F:$F, 'Calls Abandoned'!$C31, Raw!$H:$H, "A03")</f>
        <v>0</v>
      </c>
      <c r="PX31" s="52">
        <f>SUMIFS(Raw!$I:$I, Raw!$A:$A, 'Calls Abandoned'!PX$14, Raw!$F:$F, 'Calls Abandoned'!$C31, Raw!$H:$H, "A03")</f>
        <v>0</v>
      </c>
      <c r="PY31" s="52">
        <f>SUMIFS(Raw!$I:$I, Raw!$A:$A, 'Calls Abandoned'!PY$14, Raw!$F:$F, 'Calls Abandoned'!$C31, Raw!$H:$H, "A03")</f>
        <v>0</v>
      </c>
      <c r="PZ31" s="52">
        <f>SUMIFS(Raw!$I:$I, Raw!$A:$A, 'Calls Abandoned'!PZ$14, Raw!$F:$F, 'Calls Abandoned'!$C31, Raw!$H:$H, "A03")</f>
        <v>0</v>
      </c>
      <c r="QA31" s="52">
        <f>SUMIFS(Raw!$I:$I, Raw!$A:$A, 'Calls Abandoned'!QA$14, Raw!$F:$F, 'Calls Abandoned'!$C31, Raw!$H:$H, "A03")</f>
        <v>0</v>
      </c>
      <c r="QB31" s="53">
        <f>SUMIFS(Raw!$I:$I, Raw!$A:$A, 'Calls Abandoned'!QB$14, Raw!$F:$F, 'Calls Abandoned'!$C31, Raw!$H:$H, "A03")</f>
        <v>0</v>
      </c>
      <c r="QD31" s="51">
        <f>SUMIFS(Raw!$I:$I, Raw!$A:$A, 'Calls Abandoned'!QD$14, Raw!$F:$F, 'Calls Abandoned'!$C31, Raw!$H:$H, "B02")</f>
        <v>0</v>
      </c>
      <c r="QE31" s="52">
        <f>SUMIFS(Raw!$I:$I, Raw!$A:$A, 'Calls Abandoned'!QE$14, Raw!$F:$F, 'Calls Abandoned'!$C31, Raw!$H:$H, "B02")</f>
        <v>0</v>
      </c>
      <c r="QF31" s="52">
        <f>SUMIFS(Raw!$I:$I, Raw!$A:$A, 'Calls Abandoned'!QF$14, Raw!$F:$F, 'Calls Abandoned'!$C31, Raw!$H:$H, "B02")</f>
        <v>0</v>
      </c>
      <c r="QG31" s="52">
        <f>SUMIFS(Raw!$I:$I, Raw!$A:$A, 'Calls Abandoned'!QG$14, Raw!$F:$F, 'Calls Abandoned'!$C31, Raw!$H:$H, "B02")</f>
        <v>0</v>
      </c>
      <c r="QH31" s="52">
        <f>SUMIFS(Raw!$I:$I, Raw!$A:$A, 'Calls Abandoned'!QH$14, Raw!$F:$F, 'Calls Abandoned'!$C31, Raw!$H:$H, "B02")</f>
        <v>0</v>
      </c>
      <c r="QI31" s="52">
        <f>SUMIFS(Raw!$I:$I, Raw!$A:$A, 'Calls Abandoned'!QI$14, Raw!$F:$F, 'Calls Abandoned'!$C31, Raw!$H:$H, "B02")</f>
        <v>0</v>
      </c>
      <c r="QJ31" s="53">
        <f>SUMIFS(Raw!$I:$I, Raw!$A:$A, 'Calls Abandoned'!QJ$14, Raw!$F:$F, 'Calls Abandoned'!$C31, Raw!$H:$H, "B02")</f>
        <v>0</v>
      </c>
      <c r="QK31" s="70"/>
      <c r="QL31" s="91" t="str">
        <f t="shared" si="301"/>
        <v>-</v>
      </c>
      <c r="QM31" s="92" t="str">
        <f t="shared" si="302"/>
        <v>-</v>
      </c>
      <c r="QN31" s="92" t="str">
        <f t="shared" si="303"/>
        <v>-</v>
      </c>
      <c r="QO31" s="92" t="str">
        <f t="shared" si="304"/>
        <v>-</v>
      </c>
      <c r="QP31" s="92" t="str">
        <f t="shared" si="305"/>
        <v>-</v>
      </c>
      <c r="QQ31" s="92" t="str">
        <f t="shared" si="306"/>
        <v>-</v>
      </c>
      <c r="QR31" s="93" t="str">
        <f t="shared" si="307"/>
        <v>-</v>
      </c>
    </row>
    <row r="32" spans="2:460" x14ac:dyDescent="0.35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16</v>
      </c>
      <c r="O32" s="35">
        <v>20</v>
      </c>
      <c r="P32" s="35">
        <v>10</v>
      </c>
      <c r="Q32" s="35">
        <v>24</v>
      </c>
      <c r="R32" s="35">
        <v>44</v>
      </c>
      <c r="S32" s="35">
        <v>69</v>
      </c>
      <c r="T32" s="36">
        <v>76</v>
      </c>
      <c r="U32" s="70"/>
      <c r="V32" s="82">
        <v>1.2568735271013355E-2</v>
      </c>
      <c r="W32" s="83">
        <v>1.7376194613379671E-2</v>
      </c>
      <c r="X32" s="83">
        <v>8.9445438282647581E-3</v>
      </c>
      <c r="Y32" s="83">
        <v>1.948051948051948E-2</v>
      </c>
      <c r="Z32" s="83">
        <v>3.5200000000000002E-2</v>
      </c>
      <c r="AA32" s="83">
        <v>3.7277147487844407E-2</v>
      </c>
      <c r="AB32" s="84">
        <v>4.6032707450030283E-2</v>
      </c>
      <c r="AD32" s="34">
        <v>1495</v>
      </c>
      <c r="AE32" s="35">
        <v>1248</v>
      </c>
      <c r="AF32" s="35">
        <v>1284</v>
      </c>
      <c r="AG32" s="35">
        <v>1233</v>
      </c>
      <c r="AH32" s="35">
        <v>1242</v>
      </c>
      <c r="AI32" s="35">
        <v>1689</v>
      </c>
      <c r="AJ32" s="36">
        <v>1711</v>
      </c>
      <c r="AL32" s="34">
        <v>45</v>
      </c>
      <c r="AM32" s="35">
        <v>19</v>
      </c>
      <c r="AN32" s="35">
        <v>12</v>
      </c>
      <c r="AO32" s="35">
        <v>33</v>
      </c>
      <c r="AP32" s="35">
        <v>70</v>
      </c>
      <c r="AQ32" s="35">
        <v>75</v>
      </c>
      <c r="AR32" s="36">
        <v>59</v>
      </c>
      <c r="AS32" s="70"/>
      <c r="AT32" s="82">
        <v>2.922077922077922E-2</v>
      </c>
      <c r="AU32" s="83">
        <v>1.499605367008682E-2</v>
      </c>
      <c r="AV32" s="83">
        <v>9.2592592592592587E-3</v>
      </c>
      <c r="AW32" s="83">
        <v>2.6066350710900472E-2</v>
      </c>
      <c r="AX32" s="83">
        <v>5.3353658536585365E-2</v>
      </c>
      <c r="AY32" s="83">
        <v>4.2517006802721087E-2</v>
      </c>
      <c r="AZ32" s="84">
        <v>3.3333333333333333E-2</v>
      </c>
      <c r="BB32" s="34">
        <v>1467</v>
      </c>
      <c r="BC32" s="35">
        <v>1266</v>
      </c>
      <c r="BD32" s="35">
        <v>1231</v>
      </c>
      <c r="BE32" s="35">
        <v>1079</v>
      </c>
      <c r="BF32" s="35">
        <v>1182</v>
      </c>
      <c r="BG32" s="35">
        <v>1730</v>
      </c>
      <c r="BH32" s="36">
        <v>1536</v>
      </c>
      <c r="BJ32" s="34">
        <v>66</v>
      </c>
      <c r="BK32" s="35">
        <v>44</v>
      </c>
      <c r="BL32" s="35">
        <v>18</v>
      </c>
      <c r="BM32" s="35">
        <v>31</v>
      </c>
      <c r="BN32" s="35">
        <v>19</v>
      </c>
      <c r="BO32" s="35">
        <v>7</v>
      </c>
      <c r="BP32" s="36">
        <v>18</v>
      </c>
      <c r="BQ32" s="70"/>
      <c r="BR32" s="82">
        <v>4.3052837573385516E-2</v>
      </c>
      <c r="BS32" s="83">
        <v>3.3587786259541987E-2</v>
      </c>
      <c r="BT32" s="83">
        <v>1.4411529223378704E-2</v>
      </c>
      <c r="BU32" s="83">
        <v>2.7927927927927927E-2</v>
      </c>
      <c r="BV32" s="83">
        <v>1.5820149875104082E-2</v>
      </c>
      <c r="BW32" s="83">
        <v>4.0299366724237187E-3</v>
      </c>
      <c r="BX32" s="84">
        <v>1.1583011583011582E-2</v>
      </c>
      <c r="BZ32" s="34">
        <v>1506</v>
      </c>
      <c r="CA32" s="35">
        <v>1184</v>
      </c>
      <c r="CB32" s="35">
        <v>1174</v>
      </c>
      <c r="CC32" s="35">
        <v>1132</v>
      </c>
      <c r="CD32" s="35">
        <v>1114</v>
      </c>
      <c r="CE32" s="35">
        <v>1772</v>
      </c>
      <c r="CF32" s="36">
        <v>1494</v>
      </c>
      <c r="CH32" s="34">
        <v>24</v>
      </c>
      <c r="CI32" s="35">
        <v>7</v>
      </c>
      <c r="CJ32" s="35">
        <v>5</v>
      </c>
      <c r="CK32" s="35">
        <v>11</v>
      </c>
      <c r="CL32" s="35">
        <v>9</v>
      </c>
      <c r="CM32" s="35">
        <v>5</v>
      </c>
      <c r="CN32" s="36">
        <v>3</v>
      </c>
      <c r="CO32" s="70"/>
      <c r="CP32" s="82">
        <v>1.5686274509803921E-2</v>
      </c>
      <c r="CQ32" s="83">
        <v>5.8774139378673382E-3</v>
      </c>
      <c r="CR32" s="83">
        <v>4.2408821034775231E-3</v>
      </c>
      <c r="CS32" s="83">
        <v>9.6237970253718278E-3</v>
      </c>
      <c r="CT32" s="83">
        <v>8.0142475512021364E-3</v>
      </c>
      <c r="CU32" s="83">
        <v>2.8137310073157004E-3</v>
      </c>
      <c r="CV32" s="84">
        <v>2.004008016032064E-3</v>
      </c>
      <c r="CX32" s="34">
        <v>1309</v>
      </c>
      <c r="CY32" s="35">
        <v>1062</v>
      </c>
      <c r="CZ32" s="35">
        <v>1003</v>
      </c>
      <c r="DA32" s="35">
        <v>855</v>
      </c>
      <c r="DB32" s="35">
        <v>1673</v>
      </c>
      <c r="DC32" s="35">
        <v>1891</v>
      </c>
      <c r="DD32" s="36">
        <v>1480</v>
      </c>
      <c r="DF32" s="34">
        <v>4</v>
      </c>
      <c r="DG32" s="35">
        <v>4</v>
      </c>
      <c r="DH32" s="35">
        <v>16</v>
      </c>
      <c r="DI32" s="35">
        <v>3</v>
      </c>
      <c r="DJ32" s="35">
        <v>30</v>
      </c>
      <c r="DK32" s="35">
        <v>81</v>
      </c>
      <c r="DL32" s="36">
        <v>1</v>
      </c>
      <c r="DM32" s="70"/>
      <c r="DN32" s="82">
        <v>3.0464584920030465E-3</v>
      </c>
      <c r="DO32" s="83">
        <v>3.7523452157598499E-3</v>
      </c>
      <c r="DP32" s="83">
        <v>1.5701668302257114E-2</v>
      </c>
      <c r="DQ32" s="83">
        <v>3.4965034965034965E-3</v>
      </c>
      <c r="DR32" s="83">
        <v>1.7615971814445096E-2</v>
      </c>
      <c r="DS32" s="83">
        <v>4.1075050709939151E-2</v>
      </c>
      <c r="DT32" s="84">
        <v>6.7521944632005406E-4</v>
      </c>
      <c r="DV32" s="34">
        <v>1264</v>
      </c>
      <c r="DW32" s="35">
        <v>1133</v>
      </c>
      <c r="DX32" s="35">
        <v>939</v>
      </c>
      <c r="DY32" s="35">
        <v>1312</v>
      </c>
      <c r="DZ32" s="35">
        <v>1201</v>
      </c>
      <c r="EA32" s="35">
        <v>1664</v>
      </c>
      <c r="EB32" s="36">
        <v>1429</v>
      </c>
      <c r="ED32" s="34">
        <v>15</v>
      </c>
      <c r="EE32" s="35">
        <v>13</v>
      </c>
      <c r="EF32" s="35">
        <v>6</v>
      </c>
      <c r="EG32" s="35">
        <v>6</v>
      </c>
      <c r="EH32" s="35">
        <v>18</v>
      </c>
      <c r="EI32" s="35">
        <v>6</v>
      </c>
      <c r="EJ32" s="36">
        <v>18</v>
      </c>
      <c r="EK32" s="70"/>
      <c r="EL32" s="82">
        <v>1.1727912431587178E-2</v>
      </c>
      <c r="EM32" s="83">
        <v>1.1343804537521814E-2</v>
      </c>
      <c r="EN32" s="83">
        <v>6.3492063492063492E-3</v>
      </c>
      <c r="EO32" s="83">
        <v>4.552352048558422E-3</v>
      </c>
      <c r="EP32" s="83">
        <v>1.4766201804757998E-2</v>
      </c>
      <c r="EQ32" s="83">
        <v>3.592814371257485E-3</v>
      </c>
      <c r="ER32" s="84">
        <v>1.2439530062197651E-2</v>
      </c>
      <c r="ET32" s="34">
        <v>1270</v>
      </c>
      <c r="EU32" s="35">
        <v>1154</v>
      </c>
      <c r="EV32" s="35">
        <v>1131</v>
      </c>
      <c r="EW32" s="35">
        <v>1298</v>
      </c>
      <c r="EX32" s="35">
        <v>1339</v>
      </c>
      <c r="EY32" s="35">
        <v>1967</v>
      </c>
      <c r="EZ32" s="36">
        <v>1683</v>
      </c>
      <c r="FB32" s="34">
        <v>26</v>
      </c>
      <c r="FC32" s="35">
        <v>16</v>
      </c>
      <c r="FD32" s="35">
        <v>23</v>
      </c>
      <c r="FE32" s="35">
        <v>12</v>
      </c>
      <c r="FF32" s="35">
        <v>18</v>
      </c>
      <c r="FG32" s="35">
        <v>15</v>
      </c>
      <c r="FH32" s="36">
        <v>7</v>
      </c>
      <c r="FI32" s="70"/>
      <c r="FJ32" s="82">
        <v>2.0061728395061727E-2</v>
      </c>
      <c r="FK32" s="83">
        <v>1.3675213675213675E-2</v>
      </c>
      <c r="FL32" s="83">
        <v>1.9930675909878681E-2</v>
      </c>
      <c r="FM32" s="83">
        <v>9.1603053435114507E-3</v>
      </c>
      <c r="FN32" s="83">
        <v>1.3264554163596167E-2</v>
      </c>
      <c r="FO32" s="83">
        <v>7.5681130171543895E-3</v>
      </c>
      <c r="FP32" s="84">
        <v>4.1420118343195268E-3</v>
      </c>
      <c r="FR32" s="34">
        <v>1259</v>
      </c>
      <c r="FS32" s="35">
        <v>1075</v>
      </c>
      <c r="FT32" s="35">
        <v>1048</v>
      </c>
      <c r="FU32" s="35">
        <v>1065</v>
      </c>
      <c r="FV32" s="35">
        <v>1182</v>
      </c>
      <c r="FW32" s="35">
        <v>1603</v>
      </c>
      <c r="FX32" s="36">
        <v>1466</v>
      </c>
      <c r="FZ32" s="34">
        <v>15</v>
      </c>
      <c r="GA32" s="35">
        <v>13</v>
      </c>
      <c r="GB32" s="35">
        <v>8</v>
      </c>
      <c r="GC32" s="35">
        <v>10</v>
      </c>
      <c r="GD32" s="35">
        <v>3</v>
      </c>
      <c r="GE32" s="35">
        <v>9</v>
      </c>
      <c r="GF32" s="36">
        <v>8</v>
      </c>
      <c r="GG32" s="70"/>
      <c r="GH32" s="82">
        <v>1.1773940345368918E-2</v>
      </c>
      <c r="GI32" s="83">
        <v>1.1948529411764705E-2</v>
      </c>
      <c r="GJ32" s="83">
        <v>7.575757575757576E-3</v>
      </c>
      <c r="GK32" s="83">
        <v>9.3023255813953487E-3</v>
      </c>
      <c r="GL32" s="83">
        <v>2.5316455696202532E-3</v>
      </c>
      <c r="GM32" s="83">
        <v>5.5831265508684861E-3</v>
      </c>
      <c r="GN32" s="84">
        <v>5.4274084124830389E-3</v>
      </c>
      <c r="GP32" s="34">
        <f>SUMIFS(Raw!$I:$I, Raw!$A:$A, 'Calls Abandoned'!GP$14, Raw!$F:$F, 'Calls Abandoned'!$C32, Raw!$H:$H, "A03")</f>
        <v>1204</v>
      </c>
      <c r="GQ32" s="35">
        <f>SUMIFS(Raw!$I:$I, Raw!$A:$A, 'Calls Abandoned'!GQ$14, Raw!$F:$F, 'Calls Abandoned'!$C32, Raw!$H:$H, "A03")</f>
        <v>1091</v>
      </c>
      <c r="GR32" s="35">
        <f>SUMIFS(Raw!$I:$I, Raw!$A:$A, 'Calls Abandoned'!GR$14, Raw!$F:$F, 'Calls Abandoned'!$C32, Raw!$H:$H, "A03")</f>
        <v>1105</v>
      </c>
      <c r="GS32" s="35">
        <f>SUMIFS(Raw!$I:$I, Raw!$A:$A, 'Calls Abandoned'!GS$14, Raw!$F:$F, 'Calls Abandoned'!$C32, Raw!$H:$H, "A03")</f>
        <v>1079</v>
      </c>
      <c r="GT32" s="35">
        <f>SUMIFS(Raw!$I:$I, Raw!$A:$A, 'Calls Abandoned'!GT$14, Raw!$F:$F, 'Calls Abandoned'!$C32, Raw!$H:$H, "A03")</f>
        <v>1084</v>
      </c>
      <c r="GU32" s="35">
        <f>SUMIFS(Raw!$I:$I, Raw!$A:$A, 'Calls Abandoned'!GU$14, Raw!$F:$F, 'Calls Abandoned'!$C32, Raw!$H:$H, "A03")</f>
        <v>1607</v>
      </c>
      <c r="GV32" s="36">
        <f>SUMIFS(Raw!$I:$I, Raw!$A:$A, 'Calls Abandoned'!GV$14, Raw!$F:$F, 'Calls Abandoned'!$C32, Raw!$H:$H, "A03")</f>
        <v>1366</v>
      </c>
      <c r="GX32" s="34">
        <f>SUMIFS(Raw!$I:$I, Raw!$A:$A, 'Calls Abandoned'!GX$14, Raw!$F:$F, 'Calls Abandoned'!$C32, Raw!$H:$H, "B02")</f>
        <v>19</v>
      </c>
      <c r="GY32" s="35">
        <f>SUMIFS(Raw!$I:$I, Raw!$A:$A, 'Calls Abandoned'!GY$14, Raw!$F:$F, 'Calls Abandoned'!$C32, Raw!$H:$H, "B02")</f>
        <v>11</v>
      </c>
      <c r="GZ32" s="35">
        <f>SUMIFS(Raw!$I:$I, Raw!$A:$A, 'Calls Abandoned'!GZ$14, Raw!$F:$F, 'Calls Abandoned'!$C32, Raw!$H:$H, "B02")</f>
        <v>6</v>
      </c>
      <c r="HA32" s="35">
        <f>SUMIFS(Raw!$I:$I, Raw!$A:$A, 'Calls Abandoned'!HA$14, Raw!$F:$F, 'Calls Abandoned'!$C32, Raw!$H:$H, "B02")</f>
        <v>7</v>
      </c>
      <c r="HB32" s="35">
        <f>SUMIFS(Raw!$I:$I, Raw!$A:$A, 'Calls Abandoned'!HB$14, Raw!$F:$F, 'Calls Abandoned'!$C32, Raw!$H:$H, "B02")</f>
        <v>21</v>
      </c>
      <c r="HC32" s="35">
        <f>SUMIFS(Raw!$I:$I, Raw!$A:$A, 'Calls Abandoned'!HC$14, Raw!$F:$F, 'Calls Abandoned'!$C32, Raw!$H:$H, "B02")</f>
        <v>14</v>
      </c>
      <c r="HD32" s="36">
        <f>SUMIFS(Raw!$I:$I, Raw!$A:$A, 'Calls Abandoned'!HD$14, Raw!$F:$F, 'Calls Abandoned'!$C32, Raw!$H:$H, "B02")</f>
        <v>8</v>
      </c>
      <c r="HE32" s="70"/>
      <c r="HF32" s="82">
        <f t="shared" si="231"/>
        <v>1.5535568274734259E-2</v>
      </c>
      <c r="HG32" s="83">
        <f t="shared" si="232"/>
        <v>9.9818511796733213E-3</v>
      </c>
      <c r="HH32" s="83">
        <f t="shared" si="233"/>
        <v>5.4005400540054005E-3</v>
      </c>
      <c r="HI32" s="83">
        <f t="shared" si="234"/>
        <v>6.4456721915285451E-3</v>
      </c>
      <c r="HJ32" s="83">
        <f t="shared" si="235"/>
        <v>1.9004524886877826E-2</v>
      </c>
      <c r="HK32" s="83">
        <f t="shared" si="236"/>
        <v>8.6366440468846391E-3</v>
      </c>
      <c r="HL32" s="84">
        <f t="shared" si="237"/>
        <v>5.822416302765648E-3</v>
      </c>
      <c r="HN32" s="34">
        <f>SUMIFS(Raw!$I:$I, Raw!$A:$A, 'Calls Abandoned'!HN$14, Raw!$F:$F, 'Calls Abandoned'!$C32, Raw!$H:$H, "A03")</f>
        <v>0</v>
      </c>
      <c r="HO32" s="35">
        <f>SUMIFS(Raw!$I:$I, Raw!$A:$A, 'Calls Abandoned'!HO$14, Raw!$F:$F, 'Calls Abandoned'!$C32, Raw!$H:$H, "A03")</f>
        <v>0</v>
      </c>
      <c r="HP32" s="35">
        <f>SUMIFS(Raw!$I:$I, Raw!$A:$A, 'Calls Abandoned'!HP$14, Raw!$F:$F, 'Calls Abandoned'!$C32, Raw!$H:$H, "A03")</f>
        <v>0</v>
      </c>
      <c r="HQ32" s="35">
        <f>SUMIFS(Raw!$I:$I, Raw!$A:$A, 'Calls Abandoned'!HQ$14, Raw!$F:$F, 'Calls Abandoned'!$C32, Raw!$H:$H, "A03")</f>
        <v>0</v>
      </c>
      <c r="HR32" s="35">
        <f>SUMIFS(Raw!$I:$I, Raw!$A:$A, 'Calls Abandoned'!HR$14, Raw!$F:$F, 'Calls Abandoned'!$C32, Raw!$H:$H, "A03")</f>
        <v>0</v>
      </c>
      <c r="HS32" s="35">
        <f>SUMIFS(Raw!$I:$I, Raw!$A:$A, 'Calls Abandoned'!HS$14, Raw!$F:$F, 'Calls Abandoned'!$C32, Raw!$H:$H, "A03")</f>
        <v>0</v>
      </c>
      <c r="HT32" s="36">
        <f>SUMIFS(Raw!$I:$I, Raw!$A:$A, 'Calls Abandoned'!HT$14, Raw!$F:$F, 'Calls Abandoned'!$C32, Raw!$H:$H, "A03")</f>
        <v>0</v>
      </c>
      <c r="HV32" s="34">
        <f>SUMIFS(Raw!$I:$I, Raw!$A:$A, 'Calls Abandoned'!HV$14, Raw!$F:$F, 'Calls Abandoned'!$C32, Raw!$H:$H, "B02")</f>
        <v>0</v>
      </c>
      <c r="HW32" s="35">
        <f>SUMIFS(Raw!$I:$I, Raw!$A:$A, 'Calls Abandoned'!HW$14, Raw!$F:$F, 'Calls Abandoned'!$C32, Raw!$H:$H, "B02")</f>
        <v>0</v>
      </c>
      <c r="HX32" s="35">
        <f>SUMIFS(Raw!$I:$I, Raw!$A:$A, 'Calls Abandoned'!HX$14, Raw!$F:$F, 'Calls Abandoned'!$C32, Raw!$H:$H, "B02")</f>
        <v>0</v>
      </c>
      <c r="HY32" s="35">
        <f>SUMIFS(Raw!$I:$I, Raw!$A:$A, 'Calls Abandoned'!HY$14, Raw!$F:$F, 'Calls Abandoned'!$C32, Raw!$H:$H, "B02")</f>
        <v>0</v>
      </c>
      <c r="HZ32" s="35">
        <f>SUMIFS(Raw!$I:$I, Raw!$A:$A, 'Calls Abandoned'!HZ$14, Raw!$F:$F, 'Calls Abandoned'!$C32, Raw!$H:$H, "B02")</f>
        <v>0</v>
      </c>
      <c r="IA32" s="35">
        <f>SUMIFS(Raw!$I:$I, Raw!$A:$A, 'Calls Abandoned'!IA$14, Raw!$F:$F, 'Calls Abandoned'!$C32, Raw!$H:$H, "B02")</f>
        <v>0</v>
      </c>
      <c r="IB32" s="36">
        <f>SUMIFS(Raw!$I:$I, Raw!$A:$A, 'Calls Abandoned'!IB$14, Raw!$F:$F, 'Calls Abandoned'!$C32, Raw!$H:$H, "B02")</f>
        <v>0</v>
      </c>
      <c r="IC32" s="70"/>
      <c r="ID32" s="82" t="str">
        <f t="shared" si="238"/>
        <v>-</v>
      </c>
      <c r="IE32" s="83" t="str">
        <f t="shared" si="239"/>
        <v>-</v>
      </c>
      <c r="IF32" s="83" t="str">
        <f t="shared" si="240"/>
        <v>-</v>
      </c>
      <c r="IG32" s="83" t="str">
        <f t="shared" si="241"/>
        <v>-</v>
      </c>
      <c r="IH32" s="83" t="str">
        <f t="shared" si="242"/>
        <v>-</v>
      </c>
      <c r="II32" s="83" t="str">
        <f t="shared" si="243"/>
        <v>-</v>
      </c>
      <c r="IJ32" s="84" t="str">
        <f t="shared" si="244"/>
        <v>-</v>
      </c>
      <c r="IL32" s="34">
        <f>SUMIFS(Raw!$I:$I, Raw!$A:$A, 'Calls Abandoned'!IL$14, Raw!$F:$F, 'Calls Abandoned'!$C32, Raw!$H:$H, "A03")</f>
        <v>0</v>
      </c>
      <c r="IM32" s="35">
        <f>SUMIFS(Raw!$I:$I, Raw!$A:$A, 'Calls Abandoned'!IM$14, Raw!$F:$F, 'Calls Abandoned'!$C32, Raw!$H:$H, "A03")</f>
        <v>0</v>
      </c>
      <c r="IN32" s="35">
        <f>SUMIFS(Raw!$I:$I, Raw!$A:$A, 'Calls Abandoned'!IN$14, Raw!$F:$F, 'Calls Abandoned'!$C32, Raw!$H:$H, "A03")</f>
        <v>0</v>
      </c>
      <c r="IO32" s="35">
        <f>SUMIFS(Raw!$I:$I, Raw!$A:$A, 'Calls Abandoned'!IO$14, Raw!$F:$F, 'Calls Abandoned'!$C32, Raw!$H:$H, "A03")</f>
        <v>0</v>
      </c>
      <c r="IP32" s="35">
        <f>SUMIFS(Raw!$I:$I, Raw!$A:$A, 'Calls Abandoned'!IP$14, Raw!$F:$F, 'Calls Abandoned'!$C32, Raw!$H:$H, "A03")</f>
        <v>0</v>
      </c>
      <c r="IQ32" s="35">
        <f>SUMIFS(Raw!$I:$I, Raw!$A:$A, 'Calls Abandoned'!IQ$14, Raw!$F:$F, 'Calls Abandoned'!$C32, Raw!$H:$H, "A03")</f>
        <v>0</v>
      </c>
      <c r="IR32" s="36">
        <f>SUMIFS(Raw!$I:$I, Raw!$A:$A, 'Calls Abandoned'!IR$14, Raw!$F:$F, 'Calls Abandoned'!$C32, Raw!$H:$H, "A03")</f>
        <v>0</v>
      </c>
      <c r="IT32" s="34">
        <f>SUMIFS(Raw!$I:$I, Raw!$A:$A, 'Calls Abandoned'!IT$14, Raw!$F:$F, 'Calls Abandoned'!$C32, Raw!$H:$H, "B02")</f>
        <v>0</v>
      </c>
      <c r="IU32" s="35">
        <f>SUMIFS(Raw!$I:$I, Raw!$A:$A, 'Calls Abandoned'!IU$14, Raw!$F:$F, 'Calls Abandoned'!$C32, Raw!$H:$H, "B02")</f>
        <v>0</v>
      </c>
      <c r="IV32" s="35">
        <f>SUMIFS(Raw!$I:$I, Raw!$A:$A, 'Calls Abandoned'!IV$14, Raw!$F:$F, 'Calls Abandoned'!$C32, Raw!$H:$H, "B02")</f>
        <v>0</v>
      </c>
      <c r="IW32" s="35">
        <f>SUMIFS(Raw!$I:$I, Raw!$A:$A, 'Calls Abandoned'!IW$14, Raw!$F:$F, 'Calls Abandoned'!$C32, Raw!$H:$H, "B02")</f>
        <v>0</v>
      </c>
      <c r="IX32" s="35">
        <f>SUMIFS(Raw!$I:$I, Raw!$A:$A, 'Calls Abandoned'!IX$14, Raw!$F:$F, 'Calls Abandoned'!$C32, Raw!$H:$H, "B02")</f>
        <v>0</v>
      </c>
      <c r="IY32" s="35">
        <f>SUMIFS(Raw!$I:$I, Raw!$A:$A, 'Calls Abandoned'!IY$14, Raw!$F:$F, 'Calls Abandoned'!$C32, Raw!$H:$H, "B02")</f>
        <v>0</v>
      </c>
      <c r="IZ32" s="36">
        <f>SUMIFS(Raw!$I:$I, Raw!$A:$A, 'Calls Abandoned'!IZ$14, Raw!$F:$F, 'Calls Abandoned'!$C32, Raw!$H:$H, "B02")</f>
        <v>0</v>
      </c>
      <c r="JA32" s="70"/>
      <c r="JB32" s="82" t="str">
        <f t="shared" si="245"/>
        <v>-</v>
      </c>
      <c r="JC32" s="83" t="str">
        <f t="shared" si="246"/>
        <v>-</v>
      </c>
      <c r="JD32" s="83" t="str">
        <f t="shared" si="247"/>
        <v>-</v>
      </c>
      <c r="JE32" s="83" t="str">
        <f t="shared" si="248"/>
        <v>-</v>
      </c>
      <c r="JF32" s="83" t="str">
        <f t="shared" si="249"/>
        <v>-</v>
      </c>
      <c r="JG32" s="83" t="str">
        <f t="shared" si="250"/>
        <v>-</v>
      </c>
      <c r="JH32" s="84" t="str">
        <f t="shared" si="251"/>
        <v>-</v>
      </c>
      <c r="JJ32" s="34">
        <f>SUMIFS(Raw!$I:$I, Raw!$A:$A, 'Calls Abandoned'!JJ$14, Raw!$F:$F, 'Calls Abandoned'!$C32, Raw!$H:$H, "A03")</f>
        <v>0</v>
      </c>
      <c r="JK32" s="35">
        <f>SUMIFS(Raw!$I:$I, Raw!$A:$A, 'Calls Abandoned'!JK$14, Raw!$F:$F, 'Calls Abandoned'!$C32, Raw!$H:$H, "A03")</f>
        <v>0</v>
      </c>
      <c r="JL32" s="35">
        <f>SUMIFS(Raw!$I:$I, Raw!$A:$A, 'Calls Abandoned'!JL$14, Raw!$F:$F, 'Calls Abandoned'!$C32, Raw!$H:$H, "A03")</f>
        <v>0</v>
      </c>
      <c r="JM32" s="35">
        <f>SUMIFS(Raw!$I:$I, Raw!$A:$A, 'Calls Abandoned'!JM$14, Raw!$F:$F, 'Calls Abandoned'!$C32, Raw!$H:$H, "A03")</f>
        <v>0</v>
      </c>
      <c r="JN32" s="35">
        <f>SUMIFS(Raw!$I:$I, Raw!$A:$A, 'Calls Abandoned'!JN$14, Raw!$F:$F, 'Calls Abandoned'!$C32, Raw!$H:$H, "A03")</f>
        <v>0</v>
      </c>
      <c r="JO32" s="35">
        <f>SUMIFS(Raw!$I:$I, Raw!$A:$A, 'Calls Abandoned'!JO$14, Raw!$F:$F, 'Calls Abandoned'!$C32, Raw!$H:$H, "A03")</f>
        <v>0</v>
      </c>
      <c r="JP32" s="36">
        <f>SUMIFS(Raw!$I:$I, Raw!$A:$A, 'Calls Abandoned'!JP$14, Raw!$F:$F, 'Calls Abandoned'!$C32, Raw!$H:$H, "A03")</f>
        <v>0</v>
      </c>
      <c r="JR32" s="34">
        <f>SUMIFS(Raw!$I:$I, Raw!$A:$A, 'Calls Abandoned'!JR$14, Raw!$F:$F, 'Calls Abandoned'!$C32, Raw!$H:$H, "B02")</f>
        <v>0</v>
      </c>
      <c r="JS32" s="35">
        <f>SUMIFS(Raw!$I:$I, Raw!$A:$A, 'Calls Abandoned'!JS$14, Raw!$F:$F, 'Calls Abandoned'!$C32, Raw!$H:$H, "B02")</f>
        <v>0</v>
      </c>
      <c r="JT32" s="35">
        <f>SUMIFS(Raw!$I:$I, Raw!$A:$A, 'Calls Abandoned'!JT$14, Raw!$F:$F, 'Calls Abandoned'!$C32, Raw!$H:$H, "B02")</f>
        <v>0</v>
      </c>
      <c r="JU32" s="35">
        <f>SUMIFS(Raw!$I:$I, Raw!$A:$A, 'Calls Abandoned'!JU$14, Raw!$F:$F, 'Calls Abandoned'!$C32, Raw!$H:$H, "B02")</f>
        <v>0</v>
      </c>
      <c r="JV32" s="35">
        <f>SUMIFS(Raw!$I:$I, Raw!$A:$A, 'Calls Abandoned'!JV$14, Raw!$F:$F, 'Calls Abandoned'!$C32, Raw!$H:$H, "B02")</f>
        <v>0</v>
      </c>
      <c r="JW32" s="35">
        <f>SUMIFS(Raw!$I:$I, Raw!$A:$A, 'Calls Abandoned'!JW$14, Raw!$F:$F, 'Calls Abandoned'!$C32, Raw!$H:$H, "B02")</f>
        <v>0</v>
      </c>
      <c r="JX32" s="36">
        <f>SUMIFS(Raw!$I:$I, Raw!$A:$A, 'Calls Abandoned'!JX$14, Raw!$F:$F, 'Calls Abandoned'!$C32, Raw!$H:$H, "B02")</f>
        <v>0</v>
      </c>
      <c r="JY32" s="70"/>
      <c r="JZ32" s="82" t="str">
        <f t="shared" si="252"/>
        <v>-</v>
      </c>
      <c r="KA32" s="83" t="str">
        <f t="shared" si="253"/>
        <v>-</v>
      </c>
      <c r="KB32" s="83" t="str">
        <f t="shared" si="254"/>
        <v>-</v>
      </c>
      <c r="KC32" s="83" t="str">
        <f t="shared" si="255"/>
        <v>-</v>
      </c>
      <c r="KD32" s="83" t="str">
        <f t="shared" si="256"/>
        <v>-</v>
      </c>
      <c r="KE32" s="83" t="str">
        <f t="shared" si="257"/>
        <v>-</v>
      </c>
      <c r="KF32" s="84" t="str">
        <f t="shared" si="258"/>
        <v>-</v>
      </c>
      <c r="KH32" s="34">
        <f>SUMIFS(Raw!$I:$I, Raw!$A:$A, 'Calls Abandoned'!KH$14, Raw!$F:$F, 'Calls Abandoned'!$C32, Raw!$H:$H, "A03")</f>
        <v>0</v>
      </c>
      <c r="KI32" s="35">
        <f>SUMIFS(Raw!$I:$I, Raw!$A:$A, 'Calls Abandoned'!KI$14, Raw!$F:$F, 'Calls Abandoned'!$C32, Raw!$H:$H, "A03")</f>
        <v>0</v>
      </c>
      <c r="KJ32" s="35">
        <f>SUMIFS(Raw!$I:$I, Raw!$A:$A, 'Calls Abandoned'!KJ$14, Raw!$F:$F, 'Calls Abandoned'!$C32, Raw!$H:$H, "A03")</f>
        <v>0</v>
      </c>
      <c r="KK32" s="35">
        <f>SUMIFS(Raw!$I:$I, Raw!$A:$A, 'Calls Abandoned'!KK$14, Raw!$F:$F, 'Calls Abandoned'!$C32, Raw!$H:$H, "A03")</f>
        <v>0</v>
      </c>
      <c r="KL32" s="35">
        <f>SUMIFS(Raw!$I:$I, Raw!$A:$A, 'Calls Abandoned'!KL$14, Raw!$F:$F, 'Calls Abandoned'!$C32, Raw!$H:$H, "A03")</f>
        <v>0</v>
      </c>
      <c r="KM32" s="35">
        <f>SUMIFS(Raw!$I:$I, Raw!$A:$A, 'Calls Abandoned'!KM$14, Raw!$F:$F, 'Calls Abandoned'!$C32, Raw!$H:$H, "A03")</f>
        <v>0</v>
      </c>
      <c r="KN32" s="36">
        <f>SUMIFS(Raw!$I:$I, Raw!$A:$A, 'Calls Abandoned'!KN$14, Raw!$F:$F, 'Calls Abandoned'!$C32, Raw!$H:$H, "A03")</f>
        <v>0</v>
      </c>
      <c r="KP32" s="34">
        <f>SUMIFS(Raw!$I:$I, Raw!$A:$A, 'Calls Abandoned'!KP$14, Raw!$F:$F, 'Calls Abandoned'!$C32, Raw!$H:$H, "B02")</f>
        <v>0</v>
      </c>
      <c r="KQ32" s="35">
        <f>SUMIFS(Raw!$I:$I, Raw!$A:$A, 'Calls Abandoned'!KQ$14, Raw!$F:$F, 'Calls Abandoned'!$C32, Raw!$H:$H, "B02")</f>
        <v>0</v>
      </c>
      <c r="KR32" s="35">
        <f>SUMIFS(Raw!$I:$I, Raw!$A:$A, 'Calls Abandoned'!KR$14, Raw!$F:$F, 'Calls Abandoned'!$C32, Raw!$H:$H, "B02")</f>
        <v>0</v>
      </c>
      <c r="KS32" s="35">
        <f>SUMIFS(Raw!$I:$I, Raw!$A:$A, 'Calls Abandoned'!KS$14, Raw!$F:$F, 'Calls Abandoned'!$C32, Raw!$H:$H, "B02")</f>
        <v>0</v>
      </c>
      <c r="KT32" s="35">
        <f>SUMIFS(Raw!$I:$I, Raw!$A:$A, 'Calls Abandoned'!KT$14, Raw!$F:$F, 'Calls Abandoned'!$C32, Raw!$H:$H, "B02")</f>
        <v>0</v>
      </c>
      <c r="KU32" s="35">
        <f>SUMIFS(Raw!$I:$I, Raw!$A:$A, 'Calls Abandoned'!KU$14, Raw!$F:$F, 'Calls Abandoned'!$C32, Raw!$H:$H, "B02")</f>
        <v>0</v>
      </c>
      <c r="KV32" s="36">
        <f>SUMIFS(Raw!$I:$I, Raw!$A:$A, 'Calls Abandoned'!KV$14, Raw!$F:$F, 'Calls Abandoned'!$C32, Raw!$H:$H, "B02")</f>
        <v>0</v>
      </c>
      <c r="KW32" s="70"/>
      <c r="KX32" s="82" t="str">
        <f t="shared" si="259"/>
        <v>-</v>
      </c>
      <c r="KY32" s="83" t="str">
        <f t="shared" si="260"/>
        <v>-</v>
      </c>
      <c r="KZ32" s="83" t="str">
        <f t="shared" si="261"/>
        <v>-</v>
      </c>
      <c r="LA32" s="83" t="str">
        <f t="shared" si="262"/>
        <v>-</v>
      </c>
      <c r="LB32" s="83" t="str">
        <f t="shared" si="263"/>
        <v>-</v>
      </c>
      <c r="LC32" s="83" t="str">
        <f t="shared" si="264"/>
        <v>-</v>
      </c>
      <c r="LD32" s="84" t="str">
        <f t="shared" si="265"/>
        <v>-</v>
      </c>
      <c r="LF32" s="34">
        <f>SUMIFS(Raw!$I:$I, Raw!$A:$A, 'Calls Abandoned'!LF$14, Raw!$F:$F, 'Calls Abandoned'!$C32, Raw!$H:$H, "A03")</f>
        <v>0</v>
      </c>
      <c r="LG32" s="35">
        <f>SUMIFS(Raw!$I:$I, Raw!$A:$A, 'Calls Abandoned'!LG$14, Raw!$F:$F, 'Calls Abandoned'!$C32, Raw!$H:$H, "A03")</f>
        <v>0</v>
      </c>
      <c r="LH32" s="35">
        <f>SUMIFS(Raw!$I:$I, Raw!$A:$A, 'Calls Abandoned'!LH$14, Raw!$F:$F, 'Calls Abandoned'!$C32, Raw!$H:$H, "A03")</f>
        <v>0</v>
      </c>
      <c r="LI32" s="35">
        <f>SUMIFS(Raw!$I:$I, Raw!$A:$A, 'Calls Abandoned'!LI$14, Raw!$F:$F, 'Calls Abandoned'!$C32, Raw!$H:$H, "A03")</f>
        <v>0</v>
      </c>
      <c r="LJ32" s="35">
        <f>SUMIFS(Raw!$I:$I, Raw!$A:$A, 'Calls Abandoned'!LJ$14, Raw!$F:$F, 'Calls Abandoned'!$C32, Raw!$H:$H, "A03")</f>
        <v>0</v>
      </c>
      <c r="LK32" s="35">
        <f>SUMIFS(Raw!$I:$I, Raw!$A:$A, 'Calls Abandoned'!LK$14, Raw!$F:$F, 'Calls Abandoned'!$C32, Raw!$H:$H, "A03")</f>
        <v>0</v>
      </c>
      <c r="LL32" s="36">
        <f>SUMIFS(Raw!$I:$I, Raw!$A:$A, 'Calls Abandoned'!LL$14, Raw!$F:$F, 'Calls Abandoned'!$C32, Raw!$H:$H, "A03")</f>
        <v>0</v>
      </c>
      <c r="LN32" s="34">
        <f>SUMIFS(Raw!$I:$I, Raw!$A:$A, 'Calls Abandoned'!LN$14, Raw!$F:$F, 'Calls Abandoned'!$C32, Raw!$H:$H, "B02")</f>
        <v>0</v>
      </c>
      <c r="LO32" s="35">
        <f>SUMIFS(Raw!$I:$I, Raw!$A:$A, 'Calls Abandoned'!LO$14, Raw!$F:$F, 'Calls Abandoned'!$C32, Raw!$H:$H, "B02")</f>
        <v>0</v>
      </c>
      <c r="LP32" s="35">
        <f>SUMIFS(Raw!$I:$I, Raw!$A:$A, 'Calls Abandoned'!LP$14, Raw!$F:$F, 'Calls Abandoned'!$C32, Raw!$H:$H, "B02")</f>
        <v>0</v>
      </c>
      <c r="LQ32" s="35">
        <f>SUMIFS(Raw!$I:$I, Raw!$A:$A, 'Calls Abandoned'!LQ$14, Raw!$F:$F, 'Calls Abandoned'!$C32, Raw!$H:$H, "B02")</f>
        <v>0</v>
      </c>
      <c r="LR32" s="35">
        <f>SUMIFS(Raw!$I:$I, Raw!$A:$A, 'Calls Abandoned'!LR$14, Raw!$F:$F, 'Calls Abandoned'!$C32, Raw!$H:$H, "B02")</f>
        <v>0</v>
      </c>
      <c r="LS32" s="35">
        <f>SUMIFS(Raw!$I:$I, Raw!$A:$A, 'Calls Abandoned'!LS$14, Raw!$F:$F, 'Calls Abandoned'!$C32, Raw!$H:$H, "B02")</f>
        <v>0</v>
      </c>
      <c r="LT32" s="36">
        <f>SUMIFS(Raw!$I:$I, Raw!$A:$A, 'Calls Abandoned'!LT$14, Raw!$F:$F, 'Calls Abandoned'!$C32, Raw!$H:$H, "B02")</f>
        <v>0</v>
      </c>
      <c r="LU32" s="70"/>
      <c r="LV32" s="82" t="str">
        <f t="shared" si="266"/>
        <v>-</v>
      </c>
      <c r="LW32" s="83" t="str">
        <f t="shared" si="267"/>
        <v>-</v>
      </c>
      <c r="LX32" s="83" t="str">
        <f t="shared" si="268"/>
        <v>-</v>
      </c>
      <c r="LY32" s="83" t="str">
        <f t="shared" si="269"/>
        <v>-</v>
      </c>
      <c r="LZ32" s="83" t="str">
        <f t="shared" si="270"/>
        <v>-</v>
      </c>
      <c r="MA32" s="83" t="str">
        <f t="shared" si="271"/>
        <v>-</v>
      </c>
      <c r="MB32" s="84" t="str">
        <f t="shared" si="272"/>
        <v>-</v>
      </c>
      <c r="MD32" s="34">
        <f>SUMIFS(Raw!$I:$I, Raw!$A:$A, 'Calls Abandoned'!MD$14, Raw!$F:$F, 'Calls Abandoned'!$C32, Raw!$H:$H, "A03")</f>
        <v>0</v>
      </c>
      <c r="ME32" s="35">
        <f>SUMIFS(Raw!$I:$I, Raw!$A:$A, 'Calls Abandoned'!ME$14, Raw!$F:$F, 'Calls Abandoned'!$C32, Raw!$H:$H, "A03")</f>
        <v>0</v>
      </c>
      <c r="MF32" s="35">
        <f>SUMIFS(Raw!$I:$I, Raw!$A:$A, 'Calls Abandoned'!MF$14, Raw!$F:$F, 'Calls Abandoned'!$C32, Raw!$H:$H, "A03")</f>
        <v>0</v>
      </c>
      <c r="MG32" s="35">
        <f>SUMIFS(Raw!$I:$I, Raw!$A:$A, 'Calls Abandoned'!MG$14, Raw!$F:$F, 'Calls Abandoned'!$C32, Raw!$H:$H, "A03")</f>
        <v>0</v>
      </c>
      <c r="MH32" s="35">
        <f>SUMIFS(Raw!$I:$I, Raw!$A:$A, 'Calls Abandoned'!MH$14, Raw!$F:$F, 'Calls Abandoned'!$C32, Raw!$H:$H, "A03")</f>
        <v>0</v>
      </c>
      <c r="MI32" s="35">
        <f>SUMIFS(Raw!$I:$I, Raw!$A:$A, 'Calls Abandoned'!MI$14, Raw!$F:$F, 'Calls Abandoned'!$C32, Raw!$H:$H, "A03")</f>
        <v>0</v>
      </c>
      <c r="MJ32" s="36">
        <f>SUMIFS(Raw!$I:$I, Raw!$A:$A, 'Calls Abandoned'!MJ$14, Raw!$F:$F, 'Calls Abandoned'!$C32, Raw!$H:$H, "A03")</f>
        <v>0</v>
      </c>
      <c r="ML32" s="34">
        <f>SUMIFS(Raw!$I:$I, Raw!$A:$A, 'Calls Abandoned'!ML$14, Raw!$F:$F, 'Calls Abandoned'!$C32, Raw!$H:$H, "B02")</f>
        <v>0</v>
      </c>
      <c r="MM32" s="35">
        <f>SUMIFS(Raw!$I:$I, Raw!$A:$A, 'Calls Abandoned'!MM$14, Raw!$F:$F, 'Calls Abandoned'!$C32, Raw!$H:$H, "B02")</f>
        <v>0</v>
      </c>
      <c r="MN32" s="35">
        <f>SUMIFS(Raw!$I:$I, Raw!$A:$A, 'Calls Abandoned'!MN$14, Raw!$F:$F, 'Calls Abandoned'!$C32, Raw!$H:$H, "B02")</f>
        <v>0</v>
      </c>
      <c r="MO32" s="35">
        <f>SUMIFS(Raw!$I:$I, Raw!$A:$A, 'Calls Abandoned'!MO$14, Raw!$F:$F, 'Calls Abandoned'!$C32, Raw!$H:$H, "B02")</f>
        <v>0</v>
      </c>
      <c r="MP32" s="35">
        <f>SUMIFS(Raw!$I:$I, Raw!$A:$A, 'Calls Abandoned'!MP$14, Raw!$F:$F, 'Calls Abandoned'!$C32, Raw!$H:$H, "B02")</f>
        <v>0</v>
      </c>
      <c r="MQ32" s="35">
        <f>SUMIFS(Raw!$I:$I, Raw!$A:$A, 'Calls Abandoned'!MQ$14, Raw!$F:$F, 'Calls Abandoned'!$C32, Raw!$H:$H, "B02")</f>
        <v>0</v>
      </c>
      <c r="MR32" s="36">
        <f>SUMIFS(Raw!$I:$I, Raw!$A:$A, 'Calls Abandoned'!MR$14, Raw!$F:$F, 'Calls Abandoned'!$C32, Raw!$H:$H, "B02")</f>
        <v>0</v>
      </c>
      <c r="MS32" s="70"/>
      <c r="MT32" s="82" t="str">
        <f t="shared" si="273"/>
        <v>-</v>
      </c>
      <c r="MU32" s="83" t="str">
        <f t="shared" si="274"/>
        <v>-</v>
      </c>
      <c r="MV32" s="83" t="str">
        <f t="shared" si="275"/>
        <v>-</v>
      </c>
      <c r="MW32" s="83" t="str">
        <f t="shared" si="276"/>
        <v>-</v>
      </c>
      <c r="MX32" s="83" t="str">
        <f t="shared" si="277"/>
        <v>-</v>
      </c>
      <c r="MY32" s="83" t="str">
        <f t="shared" si="278"/>
        <v>-</v>
      </c>
      <c r="MZ32" s="84" t="str">
        <f t="shared" si="279"/>
        <v>-</v>
      </c>
      <c r="NB32" s="34">
        <f>SUMIFS(Raw!$I:$I, Raw!$A:$A, 'Calls Abandoned'!NB$14, Raw!$F:$F, 'Calls Abandoned'!$C32, Raw!$H:$H, "A03")</f>
        <v>0</v>
      </c>
      <c r="NC32" s="35">
        <f>SUMIFS(Raw!$I:$I, Raw!$A:$A, 'Calls Abandoned'!NC$14, Raw!$F:$F, 'Calls Abandoned'!$C32, Raw!$H:$H, "A03")</f>
        <v>0</v>
      </c>
      <c r="ND32" s="35">
        <f>SUMIFS(Raw!$I:$I, Raw!$A:$A, 'Calls Abandoned'!ND$14, Raw!$F:$F, 'Calls Abandoned'!$C32, Raw!$H:$H, "A03")</f>
        <v>0</v>
      </c>
      <c r="NE32" s="35">
        <f>SUMIFS(Raw!$I:$I, Raw!$A:$A, 'Calls Abandoned'!NE$14, Raw!$F:$F, 'Calls Abandoned'!$C32, Raw!$H:$H, "A03")</f>
        <v>0</v>
      </c>
      <c r="NF32" s="35">
        <f>SUMIFS(Raw!$I:$I, Raw!$A:$A, 'Calls Abandoned'!NF$14, Raw!$F:$F, 'Calls Abandoned'!$C32, Raw!$H:$H, "A03")</f>
        <v>0</v>
      </c>
      <c r="NG32" s="35">
        <f>SUMIFS(Raw!$I:$I, Raw!$A:$A, 'Calls Abandoned'!NG$14, Raw!$F:$F, 'Calls Abandoned'!$C32, Raw!$H:$H, "A03")</f>
        <v>0</v>
      </c>
      <c r="NH32" s="36">
        <f>SUMIFS(Raw!$I:$I, Raw!$A:$A, 'Calls Abandoned'!NH$14, Raw!$F:$F, 'Calls Abandoned'!$C32, Raw!$H:$H, "A03")</f>
        <v>0</v>
      </c>
      <c r="NJ32" s="34">
        <f>SUMIFS(Raw!$I:$I, Raw!$A:$A, 'Calls Abandoned'!NJ$14, Raw!$F:$F, 'Calls Abandoned'!$C32, Raw!$H:$H, "B02")</f>
        <v>0</v>
      </c>
      <c r="NK32" s="35">
        <f>SUMIFS(Raw!$I:$I, Raw!$A:$A, 'Calls Abandoned'!NK$14, Raw!$F:$F, 'Calls Abandoned'!$C32, Raw!$H:$H, "B02")</f>
        <v>0</v>
      </c>
      <c r="NL32" s="35">
        <f>SUMIFS(Raw!$I:$I, Raw!$A:$A, 'Calls Abandoned'!NL$14, Raw!$F:$F, 'Calls Abandoned'!$C32, Raw!$H:$H, "B02")</f>
        <v>0</v>
      </c>
      <c r="NM32" s="35">
        <f>SUMIFS(Raw!$I:$I, Raw!$A:$A, 'Calls Abandoned'!NM$14, Raw!$F:$F, 'Calls Abandoned'!$C32, Raw!$H:$H, "B02")</f>
        <v>0</v>
      </c>
      <c r="NN32" s="35">
        <f>SUMIFS(Raw!$I:$I, Raw!$A:$A, 'Calls Abandoned'!NN$14, Raw!$F:$F, 'Calls Abandoned'!$C32, Raw!$H:$H, "B02")</f>
        <v>0</v>
      </c>
      <c r="NO32" s="35">
        <f>SUMIFS(Raw!$I:$I, Raw!$A:$A, 'Calls Abandoned'!NO$14, Raw!$F:$F, 'Calls Abandoned'!$C32, Raw!$H:$H, "B02")</f>
        <v>0</v>
      </c>
      <c r="NP32" s="36">
        <f>SUMIFS(Raw!$I:$I, Raw!$A:$A, 'Calls Abandoned'!NP$14, Raw!$F:$F, 'Calls Abandoned'!$C32, Raw!$H:$H, "B02")</f>
        <v>0</v>
      </c>
      <c r="NQ32" s="70"/>
      <c r="NR32" s="82" t="str">
        <f t="shared" si="280"/>
        <v>-</v>
      </c>
      <c r="NS32" s="83" t="str">
        <f t="shared" si="281"/>
        <v>-</v>
      </c>
      <c r="NT32" s="83" t="str">
        <f t="shared" si="282"/>
        <v>-</v>
      </c>
      <c r="NU32" s="83" t="str">
        <f t="shared" si="283"/>
        <v>-</v>
      </c>
      <c r="NV32" s="83" t="str">
        <f t="shared" si="284"/>
        <v>-</v>
      </c>
      <c r="NW32" s="83" t="str">
        <f t="shared" si="285"/>
        <v>-</v>
      </c>
      <c r="NX32" s="84" t="str">
        <f t="shared" si="286"/>
        <v>-</v>
      </c>
      <c r="NZ32" s="34">
        <f>SUMIFS(Raw!$I:$I, Raw!$A:$A, 'Calls Abandoned'!NZ$14, Raw!$F:$F, 'Calls Abandoned'!$C32, Raw!$H:$H, "A03")</f>
        <v>0</v>
      </c>
      <c r="OA32" s="35">
        <f>SUMIFS(Raw!$I:$I, Raw!$A:$A, 'Calls Abandoned'!OA$14, Raw!$F:$F, 'Calls Abandoned'!$C32, Raw!$H:$H, "A03")</f>
        <v>0</v>
      </c>
      <c r="OB32" s="35">
        <f>SUMIFS(Raw!$I:$I, Raw!$A:$A, 'Calls Abandoned'!OB$14, Raw!$F:$F, 'Calls Abandoned'!$C32, Raw!$H:$H, "A03")</f>
        <v>0</v>
      </c>
      <c r="OC32" s="35">
        <f>SUMIFS(Raw!$I:$I, Raw!$A:$A, 'Calls Abandoned'!OC$14, Raw!$F:$F, 'Calls Abandoned'!$C32, Raw!$H:$H, "A03")</f>
        <v>0</v>
      </c>
      <c r="OD32" s="35">
        <f>SUMIFS(Raw!$I:$I, Raw!$A:$A, 'Calls Abandoned'!OD$14, Raw!$F:$F, 'Calls Abandoned'!$C32, Raw!$H:$H, "A03")</f>
        <v>0</v>
      </c>
      <c r="OE32" s="35">
        <f>SUMIFS(Raw!$I:$I, Raw!$A:$A, 'Calls Abandoned'!OE$14, Raw!$F:$F, 'Calls Abandoned'!$C32, Raw!$H:$H, "A03")</f>
        <v>0</v>
      </c>
      <c r="OF32" s="36">
        <f>SUMIFS(Raw!$I:$I, Raw!$A:$A, 'Calls Abandoned'!OF$14, Raw!$F:$F, 'Calls Abandoned'!$C32, Raw!$H:$H, "A03")</f>
        <v>0</v>
      </c>
      <c r="OH32" s="34">
        <f>SUMIFS(Raw!$I:$I, Raw!$A:$A, 'Calls Abandoned'!OH$14, Raw!$F:$F, 'Calls Abandoned'!$C32, Raw!$H:$H, "B02")</f>
        <v>0</v>
      </c>
      <c r="OI32" s="35">
        <f>SUMIFS(Raw!$I:$I, Raw!$A:$A, 'Calls Abandoned'!OI$14, Raw!$F:$F, 'Calls Abandoned'!$C32, Raw!$H:$H, "B02")</f>
        <v>0</v>
      </c>
      <c r="OJ32" s="35">
        <f>SUMIFS(Raw!$I:$I, Raw!$A:$A, 'Calls Abandoned'!OJ$14, Raw!$F:$F, 'Calls Abandoned'!$C32, Raw!$H:$H, "B02")</f>
        <v>0</v>
      </c>
      <c r="OK32" s="35">
        <f>SUMIFS(Raw!$I:$I, Raw!$A:$A, 'Calls Abandoned'!OK$14, Raw!$F:$F, 'Calls Abandoned'!$C32, Raw!$H:$H, "B02")</f>
        <v>0</v>
      </c>
      <c r="OL32" s="35">
        <f>SUMIFS(Raw!$I:$I, Raw!$A:$A, 'Calls Abandoned'!OL$14, Raw!$F:$F, 'Calls Abandoned'!$C32, Raw!$H:$H, "B02")</f>
        <v>0</v>
      </c>
      <c r="OM32" s="35">
        <f>SUMIFS(Raw!$I:$I, Raw!$A:$A, 'Calls Abandoned'!OM$14, Raw!$F:$F, 'Calls Abandoned'!$C32, Raw!$H:$H, "B02")</f>
        <v>0</v>
      </c>
      <c r="ON32" s="36">
        <f>SUMIFS(Raw!$I:$I, Raw!$A:$A, 'Calls Abandoned'!ON$14, Raw!$F:$F, 'Calls Abandoned'!$C32, Raw!$H:$H, "B02")</f>
        <v>0</v>
      </c>
      <c r="OO32" s="70"/>
      <c r="OP32" s="82" t="str">
        <f t="shared" si="287"/>
        <v>-</v>
      </c>
      <c r="OQ32" s="83" t="str">
        <f t="shared" si="288"/>
        <v>-</v>
      </c>
      <c r="OR32" s="83" t="str">
        <f t="shared" si="289"/>
        <v>-</v>
      </c>
      <c r="OS32" s="83" t="str">
        <f t="shared" si="290"/>
        <v>-</v>
      </c>
      <c r="OT32" s="83" t="str">
        <f t="shared" si="291"/>
        <v>-</v>
      </c>
      <c r="OU32" s="83" t="str">
        <f t="shared" si="292"/>
        <v>-</v>
      </c>
      <c r="OV32" s="84" t="str">
        <f t="shared" si="293"/>
        <v>-</v>
      </c>
      <c r="OX32" s="34">
        <f>SUMIFS(Raw!$I:$I, Raw!$A:$A, 'Calls Abandoned'!OX$14, Raw!$F:$F, 'Calls Abandoned'!$C32, Raw!$H:$H, "A03")</f>
        <v>0</v>
      </c>
      <c r="OY32" s="35">
        <f>SUMIFS(Raw!$I:$I, Raw!$A:$A, 'Calls Abandoned'!OY$14, Raw!$F:$F, 'Calls Abandoned'!$C32, Raw!$H:$H, "A03")</f>
        <v>0</v>
      </c>
      <c r="OZ32" s="35">
        <f>SUMIFS(Raw!$I:$I, Raw!$A:$A, 'Calls Abandoned'!OZ$14, Raw!$F:$F, 'Calls Abandoned'!$C32, Raw!$H:$H, "A03")</f>
        <v>0</v>
      </c>
      <c r="PA32" s="35">
        <f>SUMIFS(Raw!$I:$I, Raw!$A:$A, 'Calls Abandoned'!PA$14, Raw!$F:$F, 'Calls Abandoned'!$C32, Raw!$H:$H, "A03")</f>
        <v>0</v>
      </c>
      <c r="PB32" s="35">
        <f>SUMIFS(Raw!$I:$I, Raw!$A:$A, 'Calls Abandoned'!PB$14, Raw!$F:$F, 'Calls Abandoned'!$C32, Raw!$H:$H, "A03")</f>
        <v>0</v>
      </c>
      <c r="PC32" s="35">
        <f>SUMIFS(Raw!$I:$I, Raw!$A:$A, 'Calls Abandoned'!PC$14, Raw!$F:$F, 'Calls Abandoned'!$C32, Raw!$H:$H, "A03")</f>
        <v>0</v>
      </c>
      <c r="PD32" s="36">
        <f>SUMIFS(Raw!$I:$I, Raw!$A:$A, 'Calls Abandoned'!PD$14, Raw!$F:$F, 'Calls Abandoned'!$C32, Raw!$H:$H, "A03")</f>
        <v>0</v>
      </c>
      <c r="PF32" s="34">
        <f>SUMIFS(Raw!$I:$I, Raw!$A:$A, 'Calls Abandoned'!PF$14, Raw!$F:$F, 'Calls Abandoned'!$C32, Raw!$H:$H, "B02")</f>
        <v>0</v>
      </c>
      <c r="PG32" s="35">
        <f>SUMIFS(Raw!$I:$I, Raw!$A:$A, 'Calls Abandoned'!PG$14, Raw!$F:$F, 'Calls Abandoned'!$C32, Raw!$H:$H, "B02")</f>
        <v>0</v>
      </c>
      <c r="PH32" s="35">
        <f>SUMIFS(Raw!$I:$I, Raw!$A:$A, 'Calls Abandoned'!PH$14, Raw!$F:$F, 'Calls Abandoned'!$C32, Raw!$H:$H, "B02")</f>
        <v>0</v>
      </c>
      <c r="PI32" s="35">
        <f>SUMIFS(Raw!$I:$I, Raw!$A:$A, 'Calls Abandoned'!PI$14, Raw!$F:$F, 'Calls Abandoned'!$C32, Raw!$H:$H, "B02")</f>
        <v>0</v>
      </c>
      <c r="PJ32" s="35">
        <f>SUMIFS(Raw!$I:$I, Raw!$A:$A, 'Calls Abandoned'!PJ$14, Raw!$F:$F, 'Calls Abandoned'!$C32, Raw!$H:$H, "B02")</f>
        <v>0</v>
      </c>
      <c r="PK32" s="35">
        <f>SUMIFS(Raw!$I:$I, Raw!$A:$A, 'Calls Abandoned'!PK$14, Raw!$F:$F, 'Calls Abandoned'!$C32, Raw!$H:$H, "B02")</f>
        <v>0</v>
      </c>
      <c r="PL32" s="36">
        <f>SUMIFS(Raw!$I:$I, Raw!$A:$A, 'Calls Abandoned'!PL$14, Raw!$F:$F, 'Calls Abandoned'!$C32, Raw!$H:$H, "B02")</f>
        <v>0</v>
      </c>
      <c r="PM32" s="70"/>
      <c r="PN32" s="82" t="str">
        <f t="shared" si="294"/>
        <v>-</v>
      </c>
      <c r="PO32" s="83" t="str">
        <f t="shared" si="295"/>
        <v>-</v>
      </c>
      <c r="PP32" s="83" t="str">
        <f t="shared" si="296"/>
        <v>-</v>
      </c>
      <c r="PQ32" s="83" t="str">
        <f t="shared" si="297"/>
        <v>-</v>
      </c>
      <c r="PR32" s="83" t="str">
        <f t="shared" si="298"/>
        <v>-</v>
      </c>
      <c r="PS32" s="83" t="str">
        <f t="shared" si="299"/>
        <v>-</v>
      </c>
      <c r="PT32" s="84" t="str">
        <f t="shared" si="300"/>
        <v>-</v>
      </c>
      <c r="PV32" s="34">
        <f>SUMIFS(Raw!$I:$I, Raw!$A:$A, 'Calls Abandoned'!PV$14, Raw!$F:$F, 'Calls Abandoned'!$C32, Raw!$H:$H, "A03")</f>
        <v>0</v>
      </c>
      <c r="PW32" s="35">
        <f>SUMIFS(Raw!$I:$I, Raw!$A:$A, 'Calls Abandoned'!PW$14, Raw!$F:$F, 'Calls Abandoned'!$C32, Raw!$H:$H, "A03")</f>
        <v>0</v>
      </c>
      <c r="PX32" s="35">
        <f>SUMIFS(Raw!$I:$I, Raw!$A:$A, 'Calls Abandoned'!PX$14, Raw!$F:$F, 'Calls Abandoned'!$C32, Raw!$H:$H, "A03")</f>
        <v>0</v>
      </c>
      <c r="PY32" s="35">
        <f>SUMIFS(Raw!$I:$I, Raw!$A:$A, 'Calls Abandoned'!PY$14, Raw!$F:$F, 'Calls Abandoned'!$C32, Raw!$H:$H, "A03")</f>
        <v>0</v>
      </c>
      <c r="PZ32" s="35">
        <f>SUMIFS(Raw!$I:$I, Raw!$A:$A, 'Calls Abandoned'!PZ$14, Raw!$F:$F, 'Calls Abandoned'!$C32, Raw!$H:$H, "A03")</f>
        <v>0</v>
      </c>
      <c r="QA32" s="35">
        <f>SUMIFS(Raw!$I:$I, Raw!$A:$A, 'Calls Abandoned'!QA$14, Raw!$F:$F, 'Calls Abandoned'!$C32, Raw!$H:$H, "A03")</f>
        <v>0</v>
      </c>
      <c r="QB32" s="36">
        <f>SUMIFS(Raw!$I:$I, Raw!$A:$A, 'Calls Abandoned'!QB$14, Raw!$F:$F, 'Calls Abandoned'!$C32, Raw!$H:$H, "A03")</f>
        <v>0</v>
      </c>
      <c r="QD32" s="34">
        <f>SUMIFS(Raw!$I:$I, Raw!$A:$A, 'Calls Abandoned'!QD$14, Raw!$F:$F, 'Calls Abandoned'!$C32, Raw!$H:$H, "B02")</f>
        <v>0</v>
      </c>
      <c r="QE32" s="35">
        <f>SUMIFS(Raw!$I:$I, Raw!$A:$A, 'Calls Abandoned'!QE$14, Raw!$F:$F, 'Calls Abandoned'!$C32, Raw!$H:$H, "B02")</f>
        <v>0</v>
      </c>
      <c r="QF32" s="35">
        <f>SUMIFS(Raw!$I:$I, Raw!$A:$A, 'Calls Abandoned'!QF$14, Raw!$F:$F, 'Calls Abandoned'!$C32, Raw!$H:$H, "B02")</f>
        <v>0</v>
      </c>
      <c r="QG32" s="35">
        <f>SUMIFS(Raw!$I:$I, Raw!$A:$A, 'Calls Abandoned'!QG$14, Raw!$F:$F, 'Calls Abandoned'!$C32, Raw!$H:$H, "B02")</f>
        <v>0</v>
      </c>
      <c r="QH32" s="35">
        <f>SUMIFS(Raw!$I:$I, Raw!$A:$A, 'Calls Abandoned'!QH$14, Raw!$F:$F, 'Calls Abandoned'!$C32, Raw!$H:$H, "B02")</f>
        <v>0</v>
      </c>
      <c r="QI32" s="35">
        <f>SUMIFS(Raw!$I:$I, Raw!$A:$A, 'Calls Abandoned'!QI$14, Raw!$F:$F, 'Calls Abandoned'!$C32, Raw!$H:$H, "B02")</f>
        <v>0</v>
      </c>
      <c r="QJ32" s="36">
        <f>SUMIFS(Raw!$I:$I, Raw!$A:$A, 'Calls Abandoned'!QJ$14, Raw!$F:$F, 'Calls Abandoned'!$C32, Raw!$H:$H, "B02")</f>
        <v>0</v>
      </c>
      <c r="QK32" s="70"/>
      <c r="QL32" s="82" t="str">
        <f t="shared" si="301"/>
        <v>-</v>
      </c>
      <c r="QM32" s="83" t="str">
        <f t="shared" si="302"/>
        <v>-</v>
      </c>
      <c r="QN32" s="83" t="str">
        <f t="shared" si="303"/>
        <v>-</v>
      </c>
      <c r="QO32" s="83" t="str">
        <f t="shared" si="304"/>
        <v>-</v>
      </c>
      <c r="QP32" s="83" t="str">
        <f t="shared" si="305"/>
        <v>-</v>
      </c>
      <c r="QQ32" s="83" t="str">
        <f t="shared" si="306"/>
        <v>-</v>
      </c>
      <c r="QR32" s="84" t="str">
        <f t="shared" si="307"/>
        <v>-</v>
      </c>
    </row>
    <row r="33" spans="1:460" x14ac:dyDescent="0.35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11</v>
      </c>
      <c r="O33" s="52">
        <v>7</v>
      </c>
      <c r="P33" s="52">
        <v>10</v>
      </c>
      <c r="Q33" s="52">
        <v>20</v>
      </c>
      <c r="R33" s="52">
        <v>5</v>
      </c>
      <c r="S33" s="52">
        <v>62</v>
      </c>
      <c r="T33" s="53">
        <v>12</v>
      </c>
      <c r="U33" s="70"/>
      <c r="V33" s="91">
        <v>4.230769230769231E-2</v>
      </c>
      <c r="W33" s="92">
        <v>3.2863849765258218E-2</v>
      </c>
      <c r="X33" s="92">
        <v>4.7619047619047616E-2</v>
      </c>
      <c r="Y33" s="92">
        <v>8.8495575221238937E-2</v>
      </c>
      <c r="Z33" s="92">
        <v>2.3041474654377881E-2</v>
      </c>
      <c r="AA33" s="92">
        <v>0.16939890710382513</v>
      </c>
      <c r="AB33" s="93">
        <v>4.4280442804428041E-2</v>
      </c>
      <c r="AD33" s="51">
        <v>246</v>
      </c>
      <c r="AE33" s="52">
        <v>230</v>
      </c>
      <c r="AF33" s="52">
        <v>221</v>
      </c>
      <c r="AG33" s="52">
        <v>214</v>
      </c>
      <c r="AH33" s="52">
        <v>196</v>
      </c>
      <c r="AI33" s="52">
        <v>317</v>
      </c>
      <c r="AJ33" s="53">
        <v>254</v>
      </c>
      <c r="AL33" s="51">
        <v>22</v>
      </c>
      <c r="AM33" s="52">
        <v>9</v>
      </c>
      <c r="AN33" s="52">
        <v>19</v>
      </c>
      <c r="AO33" s="52">
        <v>5</v>
      </c>
      <c r="AP33" s="52">
        <v>15</v>
      </c>
      <c r="AQ33" s="52">
        <v>62</v>
      </c>
      <c r="AR33" s="53">
        <v>49</v>
      </c>
      <c r="AS33" s="70"/>
      <c r="AT33" s="91">
        <v>8.2089552238805971E-2</v>
      </c>
      <c r="AU33" s="92">
        <v>3.7656903765690378E-2</v>
      </c>
      <c r="AV33" s="92">
        <v>7.9166666666666663E-2</v>
      </c>
      <c r="AW33" s="92">
        <v>2.2831050228310501E-2</v>
      </c>
      <c r="AX33" s="92">
        <v>7.1090047393364927E-2</v>
      </c>
      <c r="AY33" s="92">
        <v>0.16358839050131926</v>
      </c>
      <c r="AZ33" s="93">
        <v>0.1617161716171617</v>
      </c>
      <c r="BB33" s="51">
        <v>244</v>
      </c>
      <c r="BC33" s="52">
        <v>228</v>
      </c>
      <c r="BD33" s="52">
        <v>232</v>
      </c>
      <c r="BE33" s="52">
        <v>195</v>
      </c>
      <c r="BF33" s="52">
        <v>218</v>
      </c>
      <c r="BG33" s="52">
        <v>314</v>
      </c>
      <c r="BH33" s="53">
        <v>288</v>
      </c>
      <c r="BJ33" s="51">
        <v>31</v>
      </c>
      <c r="BK33" s="52">
        <v>15</v>
      </c>
      <c r="BL33" s="52">
        <v>11</v>
      </c>
      <c r="BM33" s="52">
        <v>26</v>
      </c>
      <c r="BN33" s="52">
        <v>6</v>
      </c>
      <c r="BO33" s="52">
        <v>13</v>
      </c>
      <c r="BP33" s="53">
        <v>26</v>
      </c>
      <c r="BQ33" s="70"/>
      <c r="BR33" s="91">
        <v>0.11272727272727273</v>
      </c>
      <c r="BS33" s="92">
        <v>6.1728395061728392E-2</v>
      </c>
      <c r="BT33" s="92">
        <v>4.5267489711934158E-2</v>
      </c>
      <c r="BU33" s="92">
        <v>0.11764705882352941</v>
      </c>
      <c r="BV33" s="92">
        <v>2.6785714285714284E-2</v>
      </c>
      <c r="BW33" s="92">
        <v>3.9755351681957186E-2</v>
      </c>
      <c r="BX33" s="93">
        <v>8.2802547770700632E-2</v>
      </c>
      <c r="BZ33" s="51">
        <v>238</v>
      </c>
      <c r="CA33" s="52">
        <v>195</v>
      </c>
      <c r="CB33" s="52">
        <v>228</v>
      </c>
      <c r="CC33" s="52">
        <v>227</v>
      </c>
      <c r="CD33" s="52">
        <v>228</v>
      </c>
      <c r="CE33" s="52">
        <v>269</v>
      </c>
      <c r="CF33" s="53">
        <v>297</v>
      </c>
      <c r="CH33" s="51">
        <v>18</v>
      </c>
      <c r="CI33" s="52">
        <v>38</v>
      </c>
      <c r="CJ33" s="52">
        <v>36</v>
      </c>
      <c r="CK33" s="52">
        <v>16</v>
      </c>
      <c r="CL33" s="52">
        <v>37</v>
      </c>
      <c r="CM33" s="52">
        <v>108</v>
      </c>
      <c r="CN33" s="53">
        <v>37</v>
      </c>
      <c r="CO33" s="70"/>
      <c r="CP33" s="91">
        <v>7.03125E-2</v>
      </c>
      <c r="CQ33" s="92">
        <v>0.1630901287553648</v>
      </c>
      <c r="CR33" s="92">
        <v>0.13636363636363635</v>
      </c>
      <c r="CS33" s="92">
        <v>6.584362139917696E-2</v>
      </c>
      <c r="CT33" s="92">
        <v>0.13962264150943396</v>
      </c>
      <c r="CU33" s="92">
        <v>0.28647214854111408</v>
      </c>
      <c r="CV33" s="93">
        <v>0.11077844311377245</v>
      </c>
      <c r="CX33" s="51">
        <v>257</v>
      </c>
      <c r="CY33" s="52">
        <v>241</v>
      </c>
      <c r="CZ33" s="52">
        <v>200</v>
      </c>
      <c r="DA33" s="52">
        <v>176</v>
      </c>
      <c r="DB33" s="52">
        <v>332</v>
      </c>
      <c r="DC33" s="52">
        <v>362</v>
      </c>
      <c r="DD33" s="53">
        <v>302</v>
      </c>
      <c r="DF33" s="51">
        <v>39</v>
      </c>
      <c r="DG33" s="52">
        <v>8</v>
      </c>
      <c r="DH33" s="52">
        <v>18</v>
      </c>
      <c r="DI33" s="52">
        <v>1</v>
      </c>
      <c r="DJ33" s="52">
        <v>59</v>
      </c>
      <c r="DK33" s="52">
        <v>116</v>
      </c>
      <c r="DL33" s="53">
        <v>48</v>
      </c>
      <c r="DM33" s="70"/>
      <c r="DN33" s="91">
        <v>0.13175675675675674</v>
      </c>
      <c r="DO33" s="92">
        <v>3.2128514056224897E-2</v>
      </c>
      <c r="DP33" s="92">
        <v>8.2568807339449546E-2</v>
      </c>
      <c r="DQ33" s="92">
        <v>5.6497175141242938E-3</v>
      </c>
      <c r="DR33" s="92">
        <v>0.15089514066496162</v>
      </c>
      <c r="DS33" s="92">
        <v>0.24267782426778242</v>
      </c>
      <c r="DT33" s="93">
        <v>0.13714285714285715</v>
      </c>
      <c r="DV33" s="51">
        <v>249</v>
      </c>
      <c r="DW33" s="52">
        <v>215</v>
      </c>
      <c r="DX33" s="52">
        <v>204</v>
      </c>
      <c r="DY33" s="52">
        <v>247</v>
      </c>
      <c r="DZ33" s="52">
        <v>254</v>
      </c>
      <c r="EA33" s="52">
        <v>319</v>
      </c>
      <c r="EB33" s="53">
        <v>298</v>
      </c>
      <c r="ED33" s="51">
        <v>37</v>
      </c>
      <c r="EE33" s="52">
        <v>15</v>
      </c>
      <c r="EF33" s="52">
        <v>6</v>
      </c>
      <c r="EG33" s="52">
        <v>52</v>
      </c>
      <c r="EH33" s="52">
        <v>17</v>
      </c>
      <c r="EI33" s="52">
        <v>54</v>
      </c>
      <c r="EJ33" s="53">
        <v>24</v>
      </c>
      <c r="EK33" s="70"/>
      <c r="EL33" s="91">
        <v>0.12937062937062938</v>
      </c>
      <c r="EM33" s="92">
        <v>6.5217391304347824E-2</v>
      </c>
      <c r="EN33" s="92">
        <v>2.8571428571428571E-2</v>
      </c>
      <c r="EO33" s="92">
        <v>0.17391304347826086</v>
      </c>
      <c r="EP33" s="92">
        <v>6.273062730627306E-2</v>
      </c>
      <c r="EQ33" s="92">
        <v>0.1447721179624665</v>
      </c>
      <c r="ER33" s="93">
        <v>7.4534161490683232E-2</v>
      </c>
      <c r="ET33" s="51">
        <v>199</v>
      </c>
      <c r="EU33" s="52">
        <v>186</v>
      </c>
      <c r="EV33" s="52">
        <v>208</v>
      </c>
      <c r="EW33" s="52">
        <v>186</v>
      </c>
      <c r="EX33" s="52">
        <v>202</v>
      </c>
      <c r="EY33" s="52">
        <v>317</v>
      </c>
      <c r="EZ33" s="53">
        <v>277</v>
      </c>
      <c r="FB33" s="51">
        <v>30</v>
      </c>
      <c r="FC33" s="52">
        <v>9</v>
      </c>
      <c r="FD33" s="52">
        <v>43</v>
      </c>
      <c r="FE33" s="52">
        <v>55</v>
      </c>
      <c r="FF33" s="52">
        <v>28</v>
      </c>
      <c r="FG33" s="52">
        <v>66</v>
      </c>
      <c r="FH33" s="53">
        <v>60</v>
      </c>
      <c r="FI33" s="70"/>
      <c r="FJ33" s="91">
        <v>0.13100436681222707</v>
      </c>
      <c r="FK33" s="92">
        <v>4.6153846153846156E-2</v>
      </c>
      <c r="FL33" s="92">
        <v>0.17131474103585656</v>
      </c>
      <c r="FM33" s="92">
        <v>0.22821576763485477</v>
      </c>
      <c r="FN33" s="92">
        <v>0.12173913043478261</v>
      </c>
      <c r="FO33" s="92">
        <v>0.17232375979112272</v>
      </c>
      <c r="FP33" s="93">
        <v>0.17804154302670624</v>
      </c>
      <c r="FR33" s="51">
        <v>224</v>
      </c>
      <c r="FS33" s="52">
        <v>174</v>
      </c>
      <c r="FT33" s="52">
        <v>227</v>
      </c>
      <c r="FU33" s="52">
        <v>216</v>
      </c>
      <c r="FV33" s="52">
        <v>207</v>
      </c>
      <c r="FW33" s="52">
        <v>314</v>
      </c>
      <c r="FX33" s="53">
        <v>226</v>
      </c>
      <c r="FZ33" s="51">
        <v>56</v>
      </c>
      <c r="GA33" s="52">
        <v>36</v>
      </c>
      <c r="GB33" s="52">
        <v>13</v>
      </c>
      <c r="GC33" s="52">
        <v>36</v>
      </c>
      <c r="GD33" s="52">
        <v>13</v>
      </c>
      <c r="GE33" s="52">
        <v>50</v>
      </c>
      <c r="GF33" s="53">
        <v>1</v>
      </c>
      <c r="GG33" s="70"/>
      <c r="GH33" s="91">
        <v>0.2</v>
      </c>
      <c r="GI33" s="92">
        <v>0.17142857142857143</v>
      </c>
      <c r="GJ33" s="92">
        <v>5.4166666666666669E-2</v>
      </c>
      <c r="GK33" s="92">
        <v>0.14285714285714285</v>
      </c>
      <c r="GL33" s="92">
        <v>5.909090909090909E-2</v>
      </c>
      <c r="GM33" s="92">
        <v>0.13736263736263737</v>
      </c>
      <c r="GN33" s="93">
        <v>4.4052863436123352E-3</v>
      </c>
      <c r="GP33" s="51">
        <f>SUMIFS(Raw!$I:$I, Raw!$A:$A, 'Calls Abandoned'!GP$14, Raw!$F:$F, 'Calls Abandoned'!$C33, Raw!$H:$H, "A03")</f>
        <v>257</v>
      </c>
      <c r="GQ33" s="52">
        <f>SUMIFS(Raw!$I:$I, Raw!$A:$A, 'Calls Abandoned'!GQ$14, Raw!$F:$F, 'Calls Abandoned'!$C33, Raw!$H:$H, "A03")</f>
        <v>218</v>
      </c>
      <c r="GR33" s="52">
        <f>SUMIFS(Raw!$I:$I, Raw!$A:$A, 'Calls Abandoned'!GR$14, Raw!$F:$F, 'Calls Abandoned'!$C33, Raw!$H:$H, "A03")</f>
        <v>196</v>
      </c>
      <c r="GS33" s="52">
        <f>SUMIFS(Raw!$I:$I, Raw!$A:$A, 'Calls Abandoned'!GS$14, Raw!$F:$F, 'Calls Abandoned'!$C33, Raw!$H:$H, "A03")</f>
        <v>203</v>
      </c>
      <c r="GT33" s="52">
        <f>SUMIFS(Raw!$I:$I, Raw!$A:$A, 'Calls Abandoned'!GT$14, Raw!$F:$F, 'Calls Abandoned'!$C33, Raw!$H:$H, "A03")</f>
        <v>224</v>
      </c>
      <c r="GU33" s="52">
        <f>SUMIFS(Raw!$I:$I, Raw!$A:$A, 'Calls Abandoned'!GU$14, Raw!$F:$F, 'Calls Abandoned'!$C33, Raw!$H:$H, "A03")</f>
        <v>296</v>
      </c>
      <c r="GV33" s="53">
        <f>SUMIFS(Raw!$I:$I, Raw!$A:$A, 'Calls Abandoned'!GV$14, Raw!$F:$F, 'Calls Abandoned'!$C33, Raw!$H:$H, "A03")</f>
        <v>243</v>
      </c>
      <c r="GX33" s="51">
        <f>SUMIFS(Raw!$I:$I, Raw!$A:$A, 'Calls Abandoned'!GX$14, Raw!$F:$F, 'Calls Abandoned'!$C33, Raw!$H:$H, "B02")</f>
        <v>10</v>
      </c>
      <c r="GY33" s="52">
        <f>SUMIFS(Raw!$I:$I, Raw!$A:$A, 'Calls Abandoned'!GY$14, Raw!$F:$F, 'Calls Abandoned'!$C33, Raw!$H:$H, "B02")</f>
        <v>13</v>
      </c>
      <c r="GZ33" s="52">
        <f>SUMIFS(Raw!$I:$I, Raw!$A:$A, 'Calls Abandoned'!GZ$14, Raw!$F:$F, 'Calls Abandoned'!$C33, Raw!$H:$H, "B02")</f>
        <v>19</v>
      </c>
      <c r="HA33" s="52">
        <f>SUMIFS(Raw!$I:$I, Raw!$A:$A, 'Calls Abandoned'!HA$14, Raw!$F:$F, 'Calls Abandoned'!$C33, Raw!$H:$H, "B02")</f>
        <v>9</v>
      </c>
      <c r="HB33" s="52">
        <f>SUMIFS(Raw!$I:$I, Raw!$A:$A, 'Calls Abandoned'!HB$14, Raw!$F:$F, 'Calls Abandoned'!$C33, Raw!$H:$H, "B02")</f>
        <v>7</v>
      </c>
      <c r="HC33" s="52">
        <f>SUMIFS(Raw!$I:$I, Raw!$A:$A, 'Calls Abandoned'!HC$14, Raw!$F:$F, 'Calls Abandoned'!$C33, Raw!$H:$H, "B02")</f>
        <v>23</v>
      </c>
      <c r="HD33" s="53">
        <f>SUMIFS(Raw!$I:$I, Raw!$A:$A, 'Calls Abandoned'!HD$14, Raw!$F:$F, 'Calls Abandoned'!$C33, Raw!$H:$H, "B02")</f>
        <v>15</v>
      </c>
      <c r="HE33" s="70"/>
      <c r="HF33" s="91">
        <f t="shared" si="231"/>
        <v>3.7453183520599252E-2</v>
      </c>
      <c r="HG33" s="92">
        <f t="shared" si="232"/>
        <v>5.627705627705628E-2</v>
      </c>
      <c r="HH33" s="92">
        <f t="shared" si="233"/>
        <v>8.8372093023255813E-2</v>
      </c>
      <c r="HI33" s="92">
        <f t="shared" si="234"/>
        <v>4.2452830188679243E-2</v>
      </c>
      <c r="HJ33" s="92">
        <f t="shared" si="235"/>
        <v>3.0303030303030304E-2</v>
      </c>
      <c r="HK33" s="92">
        <f t="shared" si="236"/>
        <v>7.2100313479623826E-2</v>
      </c>
      <c r="HL33" s="93">
        <f t="shared" si="237"/>
        <v>5.8139534883720929E-2</v>
      </c>
      <c r="HN33" s="51">
        <f>SUMIFS(Raw!$I:$I, Raw!$A:$A, 'Calls Abandoned'!HN$14, Raw!$F:$F, 'Calls Abandoned'!$C33, Raw!$H:$H, "A03")</f>
        <v>0</v>
      </c>
      <c r="HO33" s="52">
        <f>SUMIFS(Raw!$I:$I, Raw!$A:$A, 'Calls Abandoned'!HO$14, Raw!$F:$F, 'Calls Abandoned'!$C33, Raw!$H:$H, "A03")</f>
        <v>0</v>
      </c>
      <c r="HP33" s="52">
        <f>SUMIFS(Raw!$I:$I, Raw!$A:$A, 'Calls Abandoned'!HP$14, Raw!$F:$F, 'Calls Abandoned'!$C33, Raw!$H:$H, "A03")</f>
        <v>0</v>
      </c>
      <c r="HQ33" s="52">
        <f>SUMIFS(Raw!$I:$I, Raw!$A:$A, 'Calls Abandoned'!HQ$14, Raw!$F:$F, 'Calls Abandoned'!$C33, Raw!$H:$H, "A03")</f>
        <v>0</v>
      </c>
      <c r="HR33" s="52">
        <f>SUMIFS(Raw!$I:$I, Raw!$A:$A, 'Calls Abandoned'!HR$14, Raw!$F:$F, 'Calls Abandoned'!$C33, Raw!$H:$H, "A03")</f>
        <v>0</v>
      </c>
      <c r="HS33" s="52">
        <f>SUMIFS(Raw!$I:$I, Raw!$A:$A, 'Calls Abandoned'!HS$14, Raw!$F:$F, 'Calls Abandoned'!$C33, Raw!$H:$H, "A03")</f>
        <v>0</v>
      </c>
      <c r="HT33" s="53">
        <f>SUMIFS(Raw!$I:$I, Raw!$A:$A, 'Calls Abandoned'!HT$14, Raw!$F:$F, 'Calls Abandoned'!$C33, Raw!$H:$H, "A03")</f>
        <v>0</v>
      </c>
      <c r="HV33" s="51">
        <f>SUMIFS(Raw!$I:$I, Raw!$A:$A, 'Calls Abandoned'!HV$14, Raw!$F:$F, 'Calls Abandoned'!$C33, Raw!$H:$H, "B02")</f>
        <v>0</v>
      </c>
      <c r="HW33" s="52">
        <f>SUMIFS(Raw!$I:$I, Raw!$A:$A, 'Calls Abandoned'!HW$14, Raw!$F:$F, 'Calls Abandoned'!$C33, Raw!$H:$H, "B02")</f>
        <v>0</v>
      </c>
      <c r="HX33" s="52">
        <f>SUMIFS(Raw!$I:$I, Raw!$A:$A, 'Calls Abandoned'!HX$14, Raw!$F:$F, 'Calls Abandoned'!$C33, Raw!$H:$H, "B02")</f>
        <v>0</v>
      </c>
      <c r="HY33" s="52">
        <f>SUMIFS(Raw!$I:$I, Raw!$A:$A, 'Calls Abandoned'!HY$14, Raw!$F:$F, 'Calls Abandoned'!$C33, Raw!$H:$H, "B02")</f>
        <v>0</v>
      </c>
      <c r="HZ33" s="52">
        <f>SUMIFS(Raw!$I:$I, Raw!$A:$A, 'Calls Abandoned'!HZ$14, Raw!$F:$F, 'Calls Abandoned'!$C33, Raw!$H:$H, "B02")</f>
        <v>0</v>
      </c>
      <c r="IA33" s="52">
        <f>SUMIFS(Raw!$I:$I, Raw!$A:$A, 'Calls Abandoned'!IA$14, Raw!$F:$F, 'Calls Abandoned'!$C33, Raw!$H:$H, "B02")</f>
        <v>0</v>
      </c>
      <c r="IB33" s="53">
        <f>SUMIFS(Raw!$I:$I, Raw!$A:$A, 'Calls Abandoned'!IB$14, Raw!$F:$F, 'Calls Abandoned'!$C33, Raw!$H:$H, "B02")</f>
        <v>0</v>
      </c>
      <c r="IC33" s="70"/>
      <c r="ID33" s="91" t="str">
        <f t="shared" si="238"/>
        <v>-</v>
      </c>
      <c r="IE33" s="92" t="str">
        <f t="shared" si="239"/>
        <v>-</v>
      </c>
      <c r="IF33" s="92" t="str">
        <f t="shared" si="240"/>
        <v>-</v>
      </c>
      <c r="IG33" s="92" t="str">
        <f t="shared" si="241"/>
        <v>-</v>
      </c>
      <c r="IH33" s="92" t="str">
        <f t="shared" si="242"/>
        <v>-</v>
      </c>
      <c r="II33" s="92" t="str">
        <f t="shared" si="243"/>
        <v>-</v>
      </c>
      <c r="IJ33" s="93" t="str">
        <f t="shared" si="244"/>
        <v>-</v>
      </c>
      <c r="IL33" s="51">
        <f>SUMIFS(Raw!$I:$I, Raw!$A:$A, 'Calls Abandoned'!IL$14, Raw!$F:$F, 'Calls Abandoned'!$C33, Raw!$H:$H, "A03")</f>
        <v>0</v>
      </c>
      <c r="IM33" s="52">
        <f>SUMIFS(Raw!$I:$I, Raw!$A:$A, 'Calls Abandoned'!IM$14, Raw!$F:$F, 'Calls Abandoned'!$C33, Raw!$H:$H, "A03")</f>
        <v>0</v>
      </c>
      <c r="IN33" s="52">
        <f>SUMIFS(Raw!$I:$I, Raw!$A:$A, 'Calls Abandoned'!IN$14, Raw!$F:$F, 'Calls Abandoned'!$C33, Raw!$H:$H, "A03")</f>
        <v>0</v>
      </c>
      <c r="IO33" s="52">
        <f>SUMIFS(Raw!$I:$I, Raw!$A:$A, 'Calls Abandoned'!IO$14, Raw!$F:$F, 'Calls Abandoned'!$C33, Raw!$H:$H, "A03")</f>
        <v>0</v>
      </c>
      <c r="IP33" s="52">
        <f>SUMIFS(Raw!$I:$I, Raw!$A:$A, 'Calls Abandoned'!IP$14, Raw!$F:$F, 'Calls Abandoned'!$C33, Raw!$H:$H, "A03")</f>
        <v>0</v>
      </c>
      <c r="IQ33" s="52">
        <f>SUMIFS(Raw!$I:$I, Raw!$A:$A, 'Calls Abandoned'!IQ$14, Raw!$F:$F, 'Calls Abandoned'!$C33, Raw!$H:$H, "A03")</f>
        <v>0</v>
      </c>
      <c r="IR33" s="53">
        <f>SUMIFS(Raw!$I:$I, Raw!$A:$A, 'Calls Abandoned'!IR$14, Raw!$F:$F, 'Calls Abandoned'!$C33, Raw!$H:$H, "A03")</f>
        <v>0</v>
      </c>
      <c r="IT33" s="51">
        <f>SUMIFS(Raw!$I:$I, Raw!$A:$A, 'Calls Abandoned'!IT$14, Raw!$F:$F, 'Calls Abandoned'!$C33, Raw!$H:$H, "B02")</f>
        <v>0</v>
      </c>
      <c r="IU33" s="52">
        <f>SUMIFS(Raw!$I:$I, Raw!$A:$A, 'Calls Abandoned'!IU$14, Raw!$F:$F, 'Calls Abandoned'!$C33, Raw!$H:$H, "B02")</f>
        <v>0</v>
      </c>
      <c r="IV33" s="52">
        <f>SUMIFS(Raw!$I:$I, Raw!$A:$A, 'Calls Abandoned'!IV$14, Raw!$F:$F, 'Calls Abandoned'!$C33, Raw!$H:$H, "B02")</f>
        <v>0</v>
      </c>
      <c r="IW33" s="52">
        <f>SUMIFS(Raw!$I:$I, Raw!$A:$A, 'Calls Abandoned'!IW$14, Raw!$F:$F, 'Calls Abandoned'!$C33, Raw!$H:$H, "B02")</f>
        <v>0</v>
      </c>
      <c r="IX33" s="52">
        <f>SUMIFS(Raw!$I:$I, Raw!$A:$A, 'Calls Abandoned'!IX$14, Raw!$F:$F, 'Calls Abandoned'!$C33, Raw!$H:$H, "B02")</f>
        <v>0</v>
      </c>
      <c r="IY33" s="52">
        <f>SUMIFS(Raw!$I:$I, Raw!$A:$A, 'Calls Abandoned'!IY$14, Raw!$F:$F, 'Calls Abandoned'!$C33, Raw!$H:$H, "B02")</f>
        <v>0</v>
      </c>
      <c r="IZ33" s="53">
        <f>SUMIFS(Raw!$I:$I, Raw!$A:$A, 'Calls Abandoned'!IZ$14, Raw!$F:$F, 'Calls Abandoned'!$C33, Raw!$H:$H, "B02")</f>
        <v>0</v>
      </c>
      <c r="JA33" s="70"/>
      <c r="JB33" s="91" t="str">
        <f t="shared" si="245"/>
        <v>-</v>
      </c>
      <c r="JC33" s="92" t="str">
        <f t="shared" si="246"/>
        <v>-</v>
      </c>
      <c r="JD33" s="92" t="str">
        <f t="shared" si="247"/>
        <v>-</v>
      </c>
      <c r="JE33" s="92" t="str">
        <f t="shared" si="248"/>
        <v>-</v>
      </c>
      <c r="JF33" s="92" t="str">
        <f t="shared" si="249"/>
        <v>-</v>
      </c>
      <c r="JG33" s="92" t="str">
        <f t="shared" si="250"/>
        <v>-</v>
      </c>
      <c r="JH33" s="93" t="str">
        <f t="shared" si="251"/>
        <v>-</v>
      </c>
      <c r="JJ33" s="51">
        <f>SUMIFS(Raw!$I:$I, Raw!$A:$A, 'Calls Abandoned'!JJ$14, Raw!$F:$F, 'Calls Abandoned'!$C33, Raw!$H:$H, "A03")</f>
        <v>0</v>
      </c>
      <c r="JK33" s="52">
        <f>SUMIFS(Raw!$I:$I, Raw!$A:$A, 'Calls Abandoned'!JK$14, Raw!$F:$F, 'Calls Abandoned'!$C33, Raw!$H:$H, "A03")</f>
        <v>0</v>
      </c>
      <c r="JL33" s="52">
        <f>SUMIFS(Raw!$I:$I, Raw!$A:$A, 'Calls Abandoned'!JL$14, Raw!$F:$F, 'Calls Abandoned'!$C33, Raw!$H:$H, "A03")</f>
        <v>0</v>
      </c>
      <c r="JM33" s="52">
        <f>SUMIFS(Raw!$I:$I, Raw!$A:$A, 'Calls Abandoned'!JM$14, Raw!$F:$F, 'Calls Abandoned'!$C33, Raw!$H:$H, "A03")</f>
        <v>0</v>
      </c>
      <c r="JN33" s="52">
        <f>SUMIFS(Raw!$I:$I, Raw!$A:$A, 'Calls Abandoned'!JN$14, Raw!$F:$F, 'Calls Abandoned'!$C33, Raw!$H:$H, "A03")</f>
        <v>0</v>
      </c>
      <c r="JO33" s="52">
        <f>SUMIFS(Raw!$I:$I, Raw!$A:$A, 'Calls Abandoned'!JO$14, Raw!$F:$F, 'Calls Abandoned'!$C33, Raw!$H:$H, "A03")</f>
        <v>0</v>
      </c>
      <c r="JP33" s="53">
        <f>SUMIFS(Raw!$I:$I, Raw!$A:$A, 'Calls Abandoned'!JP$14, Raw!$F:$F, 'Calls Abandoned'!$C33, Raw!$H:$H, "A03")</f>
        <v>0</v>
      </c>
      <c r="JR33" s="51">
        <f>SUMIFS(Raw!$I:$I, Raw!$A:$A, 'Calls Abandoned'!JR$14, Raw!$F:$F, 'Calls Abandoned'!$C33, Raw!$H:$H, "B02")</f>
        <v>0</v>
      </c>
      <c r="JS33" s="52">
        <f>SUMIFS(Raw!$I:$I, Raw!$A:$A, 'Calls Abandoned'!JS$14, Raw!$F:$F, 'Calls Abandoned'!$C33, Raw!$H:$H, "B02")</f>
        <v>0</v>
      </c>
      <c r="JT33" s="52">
        <f>SUMIFS(Raw!$I:$I, Raw!$A:$A, 'Calls Abandoned'!JT$14, Raw!$F:$F, 'Calls Abandoned'!$C33, Raw!$H:$H, "B02")</f>
        <v>0</v>
      </c>
      <c r="JU33" s="52">
        <f>SUMIFS(Raw!$I:$I, Raw!$A:$A, 'Calls Abandoned'!JU$14, Raw!$F:$F, 'Calls Abandoned'!$C33, Raw!$H:$H, "B02")</f>
        <v>0</v>
      </c>
      <c r="JV33" s="52">
        <f>SUMIFS(Raw!$I:$I, Raw!$A:$A, 'Calls Abandoned'!JV$14, Raw!$F:$F, 'Calls Abandoned'!$C33, Raw!$H:$H, "B02")</f>
        <v>0</v>
      </c>
      <c r="JW33" s="52">
        <f>SUMIFS(Raw!$I:$I, Raw!$A:$A, 'Calls Abandoned'!JW$14, Raw!$F:$F, 'Calls Abandoned'!$C33, Raw!$H:$H, "B02")</f>
        <v>0</v>
      </c>
      <c r="JX33" s="53">
        <f>SUMIFS(Raw!$I:$I, Raw!$A:$A, 'Calls Abandoned'!JX$14, Raw!$F:$F, 'Calls Abandoned'!$C33, Raw!$H:$H, "B02")</f>
        <v>0</v>
      </c>
      <c r="JY33" s="70"/>
      <c r="JZ33" s="91" t="str">
        <f t="shared" si="252"/>
        <v>-</v>
      </c>
      <c r="KA33" s="92" t="str">
        <f t="shared" si="253"/>
        <v>-</v>
      </c>
      <c r="KB33" s="92" t="str">
        <f t="shared" si="254"/>
        <v>-</v>
      </c>
      <c r="KC33" s="92" t="str">
        <f t="shared" si="255"/>
        <v>-</v>
      </c>
      <c r="KD33" s="92" t="str">
        <f t="shared" si="256"/>
        <v>-</v>
      </c>
      <c r="KE33" s="92" t="str">
        <f t="shared" si="257"/>
        <v>-</v>
      </c>
      <c r="KF33" s="93" t="str">
        <f t="shared" si="258"/>
        <v>-</v>
      </c>
      <c r="KH33" s="51">
        <f>SUMIFS(Raw!$I:$I, Raw!$A:$A, 'Calls Abandoned'!KH$14, Raw!$F:$F, 'Calls Abandoned'!$C33, Raw!$H:$H, "A03")</f>
        <v>0</v>
      </c>
      <c r="KI33" s="52">
        <f>SUMIFS(Raw!$I:$I, Raw!$A:$A, 'Calls Abandoned'!KI$14, Raw!$F:$F, 'Calls Abandoned'!$C33, Raw!$H:$H, "A03")</f>
        <v>0</v>
      </c>
      <c r="KJ33" s="52">
        <f>SUMIFS(Raw!$I:$I, Raw!$A:$A, 'Calls Abandoned'!KJ$14, Raw!$F:$F, 'Calls Abandoned'!$C33, Raw!$H:$H, "A03")</f>
        <v>0</v>
      </c>
      <c r="KK33" s="52">
        <f>SUMIFS(Raw!$I:$I, Raw!$A:$A, 'Calls Abandoned'!KK$14, Raw!$F:$F, 'Calls Abandoned'!$C33, Raw!$H:$H, "A03")</f>
        <v>0</v>
      </c>
      <c r="KL33" s="52">
        <f>SUMIFS(Raw!$I:$I, Raw!$A:$A, 'Calls Abandoned'!KL$14, Raw!$F:$F, 'Calls Abandoned'!$C33, Raw!$H:$H, "A03")</f>
        <v>0</v>
      </c>
      <c r="KM33" s="52">
        <f>SUMIFS(Raw!$I:$I, Raw!$A:$A, 'Calls Abandoned'!KM$14, Raw!$F:$F, 'Calls Abandoned'!$C33, Raw!$H:$H, "A03")</f>
        <v>0</v>
      </c>
      <c r="KN33" s="53">
        <f>SUMIFS(Raw!$I:$I, Raw!$A:$A, 'Calls Abandoned'!KN$14, Raw!$F:$F, 'Calls Abandoned'!$C33, Raw!$H:$H, "A03")</f>
        <v>0</v>
      </c>
      <c r="KP33" s="51">
        <f>SUMIFS(Raw!$I:$I, Raw!$A:$A, 'Calls Abandoned'!KP$14, Raw!$F:$F, 'Calls Abandoned'!$C33, Raw!$H:$H, "B02")</f>
        <v>0</v>
      </c>
      <c r="KQ33" s="52">
        <f>SUMIFS(Raw!$I:$I, Raw!$A:$A, 'Calls Abandoned'!KQ$14, Raw!$F:$F, 'Calls Abandoned'!$C33, Raw!$H:$H, "B02")</f>
        <v>0</v>
      </c>
      <c r="KR33" s="52">
        <f>SUMIFS(Raw!$I:$I, Raw!$A:$A, 'Calls Abandoned'!KR$14, Raw!$F:$F, 'Calls Abandoned'!$C33, Raw!$H:$H, "B02")</f>
        <v>0</v>
      </c>
      <c r="KS33" s="52">
        <f>SUMIFS(Raw!$I:$I, Raw!$A:$A, 'Calls Abandoned'!KS$14, Raw!$F:$F, 'Calls Abandoned'!$C33, Raw!$H:$H, "B02")</f>
        <v>0</v>
      </c>
      <c r="KT33" s="52">
        <f>SUMIFS(Raw!$I:$I, Raw!$A:$A, 'Calls Abandoned'!KT$14, Raw!$F:$F, 'Calls Abandoned'!$C33, Raw!$H:$H, "B02")</f>
        <v>0</v>
      </c>
      <c r="KU33" s="52">
        <f>SUMIFS(Raw!$I:$I, Raw!$A:$A, 'Calls Abandoned'!KU$14, Raw!$F:$F, 'Calls Abandoned'!$C33, Raw!$H:$H, "B02")</f>
        <v>0</v>
      </c>
      <c r="KV33" s="53">
        <f>SUMIFS(Raw!$I:$I, Raw!$A:$A, 'Calls Abandoned'!KV$14, Raw!$F:$F, 'Calls Abandoned'!$C33, Raw!$H:$H, "B02")</f>
        <v>0</v>
      </c>
      <c r="KW33" s="70"/>
      <c r="KX33" s="91" t="str">
        <f t="shared" si="259"/>
        <v>-</v>
      </c>
      <c r="KY33" s="92" t="str">
        <f t="shared" si="260"/>
        <v>-</v>
      </c>
      <c r="KZ33" s="92" t="str">
        <f t="shared" si="261"/>
        <v>-</v>
      </c>
      <c r="LA33" s="92" t="str">
        <f t="shared" si="262"/>
        <v>-</v>
      </c>
      <c r="LB33" s="92" t="str">
        <f t="shared" si="263"/>
        <v>-</v>
      </c>
      <c r="LC33" s="92" t="str">
        <f t="shared" si="264"/>
        <v>-</v>
      </c>
      <c r="LD33" s="93" t="str">
        <f t="shared" si="265"/>
        <v>-</v>
      </c>
      <c r="LF33" s="51">
        <f>SUMIFS(Raw!$I:$I, Raw!$A:$A, 'Calls Abandoned'!LF$14, Raw!$F:$F, 'Calls Abandoned'!$C33, Raw!$H:$H, "A03")</f>
        <v>0</v>
      </c>
      <c r="LG33" s="52">
        <f>SUMIFS(Raw!$I:$I, Raw!$A:$A, 'Calls Abandoned'!LG$14, Raw!$F:$F, 'Calls Abandoned'!$C33, Raw!$H:$H, "A03")</f>
        <v>0</v>
      </c>
      <c r="LH33" s="52">
        <f>SUMIFS(Raw!$I:$I, Raw!$A:$A, 'Calls Abandoned'!LH$14, Raw!$F:$F, 'Calls Abandoned'!$C33, Raw!$H:$H, "A03")</f>
        <v>0</v>
      </c>
      <c r="LI33" s="52">
        <f>SUMIFS(Raw!$I:$I, Raw!$A:$A, 'Calls Abandoned'!LI$14, Raw!$F:$F, 'Calls Abandoned'!$C33, Raw!$H:$H, "A03")</f>
        <v>0</v>
      </c>
      <c r="LJ33" s="52">
        <f>SUMIFS(Raw!$I:$I, Raw!$A:$A, 'Calls Abandoned'!LJ$14, Raw!$F:$F, 'Calls Abandoned'!$C33, Raw!$H:$H, "A03")</f>
        <v>0</v>
      </c>
      <c r="LK33" s="52">
        <f>SUMIFS(Raw!$I:$I, Raw!$A:$A, 'Calls Abandoned'!LK$14, Raw!$F:$F, 'Calls Abandoned'!$C33, Raw!$H:$H, "A03")</f>
        <v>0</v>
      </c>
      <c r="LL33" s="53">
        <f>SUMIFS(Raw!$I:$I, Raw!$A:$A, 'Calls Abandoned'!LL$14, Raw!$F:$F, 'Calls Abandoned'!$C33, Raw!$H:$H, "A03")</f>
        <v>0</v>
      </c>
      <c r="LN33" s="51">
        <f>SUMIFS(Raw!$I:$I, Raw!$A:$A, 'Calls Abandoned'!LN$14, Raw!$F:$F, 'Calls Abandoned'!$C33, Raw!$H:$H, "B02")</f>
        <v>0</v>
      </c>
      <c r="LO33" s="52">
        <f>SUMIFS(Raw!$I:$I, Raw!$A:$A, 'Calls Abandoned'!LO$14, Raw!$F:$F, 'Calls Abandoned'!$C33, Raw!$H:$H, "B02")</f>
        <v>0</v>
      </c>
      <c r="LP33" s="52">
        <f>SUMIFS(Raw!$I:$I, Raw!$A:$A, 'Calls Abandoned'!LP$14, Raw!$F:$F, 'Calls Abandoned'!$C33, Raw!$H:$H, "B02")</f>
        <v>0</v>
      </c>
      <c r="LQ33" s="52">
        <f>SUMIFS(Raw!$I:$I, Raw!$A:$A, 'Calls Abandoned'!LQ$14, Raw!$F:$F, 'Calls Abandoned'!$C33, Raw!$H:$H, "B02")</f>
        <v>0</v>
      </c>
      <c r="LR33" s="52">
        <f>SUMIFS(Raw!$I:$I, Raw!$A:$A, 'Calls Abandoned'!LR$14, Raw!$F:$F, 'Calls Abandoned'!$C33, Raw!$H:$H, "B02")</f>
        <v>0</v>
      </c>
      <c r="LS33" s="52">
        <f>SUMIFS(Raw!$I:$I, Raw!$A:$A, 'Calls Abandoned'!LS$14, Raw!$F:$F, 'Calls Abandoned'!$C33, Raw!$H:$H, "B02")</f>
        <v>0</v>
      </c>
      <c r="LT33" s="53">
        <f>SUMIFS(Raw!$I:$I, Raw!$A:$A, 'Calls Abandoned'!LT$14, Raw!$F:$F, 'Calls Abandoned'!$C33, Raw!$H:$H, "B02")</f>
        <v>0</v>
      </c>
      <c r="LU33" s="70"/>
      <c r="LV33" s="91" t="str">
        <f t="shared" si="266"/>
        <v>-</v>
      </c>
      <c r="LW33" s="92" t="str">
        <f t="shared" si="267"/>
        <v>-</v>
      </c>
      <c r="LX33" s="92" t="str">
        <f t="shared" si="268"/>
        <v>-</v>
      </c>
      <c r="LY33" s="92" t="str">
        <f t="shared" si="269"/>
        <v>-</v>
      </c>
      <c r="LZ33" s="92" t="str">
        <f t="shared" si="270"/>
        <v>-</v>
      </c>
      <c r="MA33" s="92" t="str">
        <f t="shared" si="271"/>
        <v>-</v>
      </c>
      <c r="MB33" s="93" t="str">
        <f t="shared" si="272"/>
        <v>-</v>
      </c>
      <c r="MD33" s="51">
        <f>SUMIFS(Raw!$I:$I, Raw!$A:$A, 'Calls Abandoned'!MD$14, Raw!$F:$F, 'Calls Abandoned'!$C33, Raw!$H:$H, "A03")</f>
        <v>0</v>
      </c>
      <c r="ME33" s="52">
        <f>SUMIFS(Raw!$I:$I, Raw!$A:$A, 'Calls Abandoned'!ME$14, Raw!$F:$F, 'Calls Abandoned'!$C33, Raw!$H:$H, "A03")</f>
        <v>0</v>
      </c>
      <c r="MF33" s="52">
        <f>SUMIFS(Raw!$I:$I, Raw!$A:$A, 'Calls Abandoned'!MF$14, Raw!$F:$F, 'Calls Abandoned'!$C33, Raw!$H:$H, "A03")</f>
        <v>0</v>
      </c>
      <c r="MG33" s="52">
        <f>SUMIFS(Raw!$I:$I, Raw!$A:$A, 'Calls Abandoned'!MG$14, Raw!$F:$F, 'Calls Abandoned'!$C33, Raw!$H:$H, "A03")</f>
        <v>0</v>
      </c>
      <c r="MH33" s="52">
        <f>SUMIFS(Raw!$I:$I, Raw!$A:$A, 'Calls Abandoned'!MH$14, Raw!$F:$F, 'Calls Abandoned'!$C33, Raw!$H:$H, "A03")</f>
        <v>0</v>
      </c>
      <c r="MI33" s="52">
        <f>SUMIFS(Raw!$I:$I, Raw!$A:$A, 'Calls Abandoned'!MI$14, Raw!$F:$F, 'Calls Abandoned'!$C33, Raw!$H:$H, "A03")</f>
        <v>0</v>
      </c>
      <c r="MJ33" s="53">
        <f>SUMIFS(Raw!$I:$I, Raw!$A:$A, 'Calls Abandoned'!MJ$14, Raw!$F:$F, 'Calls Abandoned'!$C33, Raw!$H:$H, "A03")</f>
        <v>0</v>
      </c>
      <c r="ML33" s="51">
        <f>SUMIFS(Raw!$I:$I, Raw!$A:$A, 'Calls Abandoned'!ML$14, Raw!$F:$F, 'Calls Abandoned'!$C33, Raw!$H:$H, "B02")</f>
        <v>0</v>
      </c>
      <c r="MM33" s="52">
        <f>SUMIFS(Raw!$I:$I, Raw!$A:$A, 'Calls Abandoned'!MM$14, Raw!$F:$F, 'Calls Abandoned'!$C33, Raw!$H:$H, "B02")</f>
        <v>0</v>
      </c>
      <c r="MN33" s="52">
        <f>SUMIFS(Raw!$I:$I, Raw!$A:$A, 'Calls Abandoned'!MN$14, Raw!$F:$F, 'Calls Abandoned'!$C33, Raw!$H:$H, "B02")</f>
        <v>0</v>
      </c>
      <c r="MO33" s="52">
        <f>SUMIFS(Raw!$I:$I, Raw!$A:$A, 'Calls Abandoned'!MO$14, Raw!$F:$F, 'Calls Abandoned'!$C33, Raw!$H:$H, "B02")</f>
        <v>0</v>
      </c>
      <c r="MP33" s="52">
        <f>SUMIFS(Raw!$I:$I, Raw!$A:$A, 'Calls Abandoned'!MP$14, Raw!$F:$F, 'Calls Abandoned'!$C33, Raw!$H:$H, "B02")</f>
        <v>0</v>
      </c>
      <c r="MQ33" s="52">
        <f>SUMIFS(Raw!$I:$I, Raw!$A:$A, 'Calls Abandoned'!MQ$14, Raw!$F:$F, 'Calls Abandoned'!$C33, Raw!$H:$H, "B02")</f>
        <v>0</v>
      </c>
      <c r="MR33" s="53">
        <f>SUMIFS(Raw!$I:$I, Raw!$A:$A, 'Calls Abandoned'!MR$14, Raw!$F:$F, 'Calls Abandoned'!$C33, Raw!$H:$H, "B02")</f>
        <v>0</v>
      </c>
      <c r="MS33" s="70"/>
      <c r="MT33" s="91" t="str">
        <f t="shared" si="273"/>
        <v>-</v>
      </c>
      <c r="MU33" s="92" t="str">
        <f t="shared" si="274"/>
        <v>-</v>
      </c>
      <c r="MV33" s="92" t="str">
        <f t="shared" si="275"/>
        <v>-</v>
      </c>
      <c r="MW33" s="92" t="str">
        <f t="shared" si="276"/>
        <v>-</v>
      </c>
      <c r="MX33" s="92" t="str">
        <f t="shared" si="277"/>
        <v>-</v>
      </c>
      <c r="MY33" s="92" t="str">
        <f t="shared" si="278"/>
        <v>-</v>
      </c>
      <c r="MZ33" s="93" t="str">
        <f t="shared" si="279"/>
        <v>-</v>
      </c>
      <c r="NB33" s="51">
        <f>SUMIFS(Raw!$I:$I, Raw!$A:$A, 'Calls Abandoned'!NB$14, Raw!$F:$F, 'Calls Abandoned'!$C33, Raw!$H:$H, "A03")</f>
        <v>0</v>
      </c>
      <c r="NC33" s="52">
        <f>SUMIFS(Raw!$I:$I, Raw!$A:$A, 'Calls Abandoned'!NC$14, Raw!$F:$F, 'Calls Abandoned'!$C33, Raw!$H:$H, "A03")</f>
        <v>0</v>
      </c>
      <c r="ND33" s="52">
        <f>SUMIFS(Raw!$I:$I, Raw!$A:$A, 'Calls Abandoned'!ND$14, Raw!$F:$F, 'Calls Abandoned'!$C33, Raw!$H:$H, "A03")</f>
        <v>0</v>
      </c>
      <c r="NE33" s="52">
        <f>SUMIFS(Raw!$I:$I, Raw!$A:$A, 'Calls Abandoned'!NE$14, Raw!$F:$F, 'Calls Abandoned'!$C33, Raw!$H:$H, "A03")</f>
        <v>0</v>
      </c>
      <c r="NF33" s="52">
        <f>SUMIFS(Raw!$I:$I, Raw!$A:$A, 'Calls Abandoned'!NF$14, Raw!$F:$F, 'Calls Abandoned'!$C33, Raw!$H:$H, "A03")</f>
        <v>0</v>
      </c>
      <c r="NG33" s="52">
        <f>SUMIFS(Raw!$I:$I, Raw!$A:$A, 'Calls Abandoned'!NG$14, Raw!$F:$F, 'Calls Abandoned'!$C33, Raw!$H:$H, "A03")</f>
        <v>0</v>
      </c>
      <c r="NH33" s="53">
        <f>SUMIFS(Raw!$I:$I, Raw!$A:$A, 'Calls Abandoned'!NH$14, Raw!$F:$F, 'Calls Abandoned'!$C33, Raw!$H:$H, "A03")</f>
        <v>0</v>
      </c>
      <c r="NJ33" s="51">
        <f>SUMIFS(Raw!$I:$I, Raw!$A:$A, 'Calls Abandoned'!NJ$14, Raw!$F:$F, 'Calls Abandoned'!$C33, Raw!$H:$H, "B02")</f>
        <v>0</v>
      </c>
      <c r="NK33" s="52">
        <f>SUMIFS(Raw!$I:$I, Raw!$A:$A, 'Calls Abandoned'!NK$14, Raw!$F:$F, 'Calls Abandoned'!$C33, Raw!$H:$H, "B02")</f>
        <v>0</v>
      </c>
      <c r="NL33" s="52">
        <f>SUMIFS(Raw!$I:$I, Raw!$A:$A, 'Calls Abandoned'!NL$14, Raw!$F:$F, 'Calls Abandoned'!$C33, Raw!$H:$H, "B02")</f>
        <v>0</v>
      </c>
      <c r="NM33" s="52">
        <f>SUMIFS(Raw!$I:$I, Raw!$A:$A, 'Calls Abandoned'!NM$14, Raw!$F:$F, 'Calls Abandoned'!$C33, Raw!$H:$H, "B02")</f>
        <v>0</v>
      </c>
      <c r="NN33" s="52">
        <f>SUMIFS(Raw!$I:$I, Raw!$A:$A, 'Calls Abandoned'!NN$14, Raw!$F:$F, 'Calls Abandoned'!$C33, Raw!$H:$H, "B02")</f>
        <v>0</v>
      </c>
      <c r="NO33" s="52">
        <f>SUMIFS(Raw!$I:$I, Raw!$A:$A, 'Calls Abandoned'!NO$14, Raw!$F:$F, 'Calls Abandoned'!$C33, Raw!$H:$H, "B02")</f>
        <v>0</v>
      </c>
      <c r="NP33" s="53">
        <f>SUMIFS(Raw!$I:$I, Raw!$A:$A, 'Calls Abandoned'!NP$14, Raw!$F:$F, 'Calls Abandoned'!$C33, Raw!$H:$H, "B02")</f>
        <v>0</v>
      </c>
      <c r="NQ33" s="70"/>
      <c r="NR33" s="91" t="str">
        <f t="shared" si="280"/>
        <v>-</v>
      </c>
      <c r="NS33" s="92" t="str">
        <f t="shared" si="281"/>
        <v>-</v>
      </c>
      <c r="NT33" s="92" t="str">
        <f t="shared" si="282"/>
        <v>-</v>
      </c>
      <c r="NU33" s="92" t="str">
        <f t="shared" si="283"/>
        <v>-</v>
      </c>
      <c r="NV33" s="92" t="str">
        <f t="shared" si="284"/>
        <v>-</v>
      </c>
      <c r="NW33" s="92" t="str">
        <f t="shared" si="285"/>
        <v>-</v>
      </c>
      <c r="NX33" s="93" t="str">
        <f t="shared" si="286"/>
        <v>-</v>
      </c>
      <c r="NZ33" s="51">
        <f>SUMIFS(Raw!$I:$I, Raw!$A:$A, 'Calls Abandoned'!NZ$14, Raw!$F:$F, 'Calls Abandoned'!$C33, Raw!$H:$H, "A03")</f>
        <v>0</v>
      </c>
      <c r="OA33" s="52">
        <f>SUMIFS(Raw!$I:$I, Raw!$A:$A, 'Calls Abandoned'!OA$14, Raw!$F:$F, 'Calls Abandoned'!$C33, Raw!$H:$H, "A03")</f>
        <v>0</v>
      </c>
      <c r="OB33" s="52">
        <f>SUMIFS(Raw!$I:$I, Raw!$A:$A, 'Calls Abandoned'!OB$14, Raw!$F:$F, 'Calls Abandoned'!$C33, Raw!$H:$H, "A03")</f>
        <v>0</v>
      </c>
      <c r="OC33" s="52">
        <f>SUMIFS(Raw!$I:$I, Raw!$A:$A, 'Calls Abandoned'!OC$14, Raw!$F:$F, 'Calls Abandoned'!$C33, Raw!$H:$H, "A03")</f>
        <v>0</v>
      </c>
      <c r="OD33" s="52">
        <f>SUMIFS(Raw!$I:$I, Raw!$A:$A, 'Calls Abandoned'!OD$14, Raw!$F:$F, 'Calls Abandoned'!$C33, Raw!$H:$H, "A03")</f>
        <v>0</v>
      </c>
      <c r="OE33" s="52">
        <f>SUMIFS(Raw!$I:$I, Raw!$A:$A, 'Calls Abandoned'!OE$14, Raw!$F:$F, 'Calls Abandoned'!$C33, Raw!$H:$H, "A03")</f>
        <v>0</v>
      </c>
      <c r="OF33" s="53">
        <f>SUMIFS(Raw!$I:$I, Raw!$A:$A, 'Calls Abandoned'!OF$14, Raw!$F:$F, 'Calls Abandoned'!$C33, Raw!$H:$H, "A03")</f>
        <v>0</v>
      </c>
      <c r="OH33" s="51">
        <f>SUMIFS(Raw!$I:$I, Raw!$A:$A, 'Calls Abandoned'!OH$14, Raw!$F:$F, 'Calls Abandoned'!$C33, Raw!$H:$H, "B02")</f>
        <v>0</v>
      </c>
      <c r="OI33" s="52">
        <f>SUMIFS(Raw!$I:$I, Raw!$A:$A, 'Calls Abandoned'!OI$14, Raw!$F:$F, 'Calls Abandoned'!$C33, Raw!$H:$H, "B02")</f>
        <v>0</v>
      </c>
      <c r="OJ33" s="52">
        <f>SUMIFS(Raw!$I:$I, Raw!$A:$A, 'Calls Abandoned'!OJ$14, Raw!$F:$F, 'Calls Abandoned'!$C33, Raw!$H:$H, "B02")</f>
        <v>0</v>
      </c>
      <c r="OK33" s="52">
        <f>SUMIFS(Raw!$I:$I, Raw!$A:$A, 'Calls Abandoned'!OK$14, Raw!$F:$F, 'Calls Abandoned'!$C33, Raw!$H:$H, "B02")</f>
        <v>0</v>
      </c>
      <c r="OL33" s="52">
        <f>SUMIFS(Raw!$I:$I, Raw!$A:$A, 'Calls Abandoned'!OL$14, Raw!$F:$F, 'Calls Abandoned'!$C33, Raw!$H:$H, "B02")</f>
        <v>0</v>
      </c>
      <c r="OM33" s="52">
        <f>SUMIFS(Raw!$I:$I, Raw!$A:$A, 'Calls Abandoned'!OM$14, Raw!$F:$F, 'Calls Abandoned'!$C33, Raw!$H:$H, "B02")</f>
        <v>0</v>
      </c>
      <c r="ON33" s="53">
        <f>SUMIFS(Raw!$I:$I, Raw!$A:$A, 'Calls Abandoned'!ON$14, Raw!$F:$F, 'Calls Abandoned'!$C33, Raw!$H:$H, "B02")</f>
        <v>0</v>
      </c>
      <c r="OO33" s="70"/>
      <c r="OP33" s="91" t="str">
        <f t="shared" si="287"/>
        <v>-</v>
      </c>
      <c r="OQ33" s="92" t="str">
        <f t="shared" si="288"/>
        <v>-</v>
      </c>
      <c r="OR33" s="92" t="str">
        <f t="shared" si="289"/>
        <v>-</v>
      </c>
      <c r="OS33" s="92" t="str">
        <f t="shared" si="290"/>
        <v>-</v>
      </c>
      <c r="OT33" s="92" t="str">
        <f t="shared" si="291"/>
        <v>-</v>
      </c>
      <c r="OU33" s="92" t="str">
        <f t="shared" si="292"/>
        <v>-</v>
      </c>
      <c r="OV33" s="93" t="str">
        <f t="shared" si="293"/>
        <v>-</v>
      </c>
      <c r="OX33" s="51">
        <f>SUMIFS(Raw!$I:$I, Raw!$A:$A, 'Calls Abandoned'!OX$14, Raw!$F:$F, 'Calls Abandoned'!$C33, Raw!$H:$H, "A03")</f>
        <v>0</v>
      </c>
      <c r="OY33" s="52">
        <f>SUMIFS(Raw!$I:$I, Raw!$A:$A, 'Calls Abandoned'!OY$14, Raw!$F:$F, 'Calls Abandoned'!$C33, Raw!$H:$H, "A03")</f>
        <v>0</v>
      </c>
      <c r="OZ33" s="52">
        <f>SUMIFS(Raw!$I:$I, Raw!$A:$A, 'Calls Abandoned'!OZ$14, Raw!$F:$F, 'Calls Abandoned'!$C33, Raw!$H:$H, "A03")</f>
        <v>0</v>
      </c>
      <c r="PA33" s="52">
        <f>SUMIFS(Raw!$I:$I, Raw!$A:$A, 'Calls Abandoned'!PA$14, Raw!$F:$F, 'Calls Abandoned'!$C33, Raw!$H:$H, "A03")</f>
        <v>0</v>
      </c>
      <c r="PB33" s="52">
        <f>SUMIFS(Raw!$I:$I, Raw!$A:$A, 'Calls Abandoned'!PB$14, Raw!$F:$F, 'Calls Abandoned'!$C33, Raw!$H:$H, "A03")</f>
        <v>0</v>
      </c>
      <c r="PC33" s="52">
        <f>SUMIFS(Raw!$I:$I, Raw!$A:$A, 'Calls Abandoned'!PC$14, Raw!$F:$F, 'Calls Abandoned'!$C33, Raw!$H:$H, "A03")</f>
        <v>0</v>
      </c>
      <c r="PD33" s="53">
        <f>SUMIFS(Raw!$I:$I, Raw!$A:$A, 'Calls Abandoned'!PD$14, Raw!$F:$F, 'Calls Abandoned'!$C33, Raw!$H:$H, "A03")</f>
        <v>0</v>
      </c>
      <c r="PF33" s="51">
        <f>SUMIFS(Raw!$I:$I, Raw!$A:$A, 'Calls Abandoned'!PF$14, Raw!$F:$F, 'Calls Abandoned'!$C33, Raw!$H:$H, "B02")</f>
        <v>0</v>
      </c>
      <c r="PG33" s="52">
        <f>SUMIFS(Raw!$I:$I, Raw!$A:$A, 'Calls Abandoned'!PG$14, Raw!$F:$F, 'Calls Abandoned'!$C33, Raw!$H:$H, "B02")</f>
        <v>0</v>
      </c>
      <c r="PH33" s="52">
        <f>SUMIFS(Raw!$I:$I, Raw!$A:$A, 'Calls Abandoned'!PH$14, Raw!$F:$F, 'Calls Abandoned'!$C33, Raw!$H:$H, "B02")</f>
        <v>0</v>
      </c>
      <c r="PI33" s="52">
        <f>SUMIFS(Raw!$I:$I, Raw!$A:$A, 'Calls Abandoned'!PI$14, Raw!$F:$F, 'Calls Abandoned'!$C33, Raw!$H:$H, "B02")</f>
        <v>0</v>
      </c>
      <c r="PJ33" s="52">
        <f>SUMIFS(Raw!$I:$I, Raw!$A:$A, 'Calls Abandoned'!PJ$14, Raw!$F:$F, 'Calls Abandoned'!$C33, Raw!$H:$H, "B02")</f>
        <v>0</v>
      </c>
      <c r="PK33" s="52">
        <f>SUMIFS(Raw!$I:$I, Raw!$A:$A, 'Calls Abandoned'!PK$14, Raw!$F:$F, 'Calls Abandoned'!$C33, Raw!$H:$H, "B02")</f>
        <v>0</v>
      </c>
      <c r="PL33" s="53">
        <f>SUMIFS(Raw!$I:$I, Raw!$A:$A, 'Calls Abandoned'!PL$14, Raw!$F:$F, 'Calls Abandoned'!$C33, Raw!$H:$H, "B02")</f>
        <v>0</v>
      </c>
      <c r="PM33" s="70"/>
      <c r="PN33" s="91" t="str">
        <f t="shared" si="294"/>
        <v>-</v>
      </c>
      <c r="PO33" s="92" t="str">
        <f t="shared" si="295"/>
        <v>-</v>
      </c>
      <c r="PP33" s="92" t="str">
        <f t="shared" si="296"/>
        <v>-</v>
      </c>
      <c r="PQ33" s="92" t="str">
        <f t="shared" si="297"/>
        <v>-</v>
      </c>
      <c r="PR33" s="92" t="str">
        <f t="shared" si="298"/>
        <v>-</v>
      </c>
      <c r="PS33" s="92" t="str">
        <f t="shared" si="299"/>
        <v>-</v>
      </c>
      <c r="PT33" s="93" t="str">
        <f t="shared" si="300"/>
        <v>-</v>
      </c>
      <c r="PV33" s="51">
        <f>SUMIFS(Raw!$I:$I, Raw!$A:$A, 'Calls Abandoned'!PV$14, Raw!$F:$F, 'Calls Abandoned'!$C33, Raw!$H:$H, "A03")</f>
        <v>0</v>
      </c>
      <c r="PW33" s="52">
        <f>SUMIFS(Raw!$I:$I, Raw!$A:$A, 'Calls Abandoned'!PW$14, Raw!$F:$F, 'Calls Abandoned'!$C33, Raw!$H:$H, "A03")</f>
        <v>0</v>
      </c>
      <c r="PX33" s="52">
        <f>SUMIFS(Raw!$I:$I, Raw!$A:$A, 'Calls Abandoned'!PX$14, Raw!$F:$F, 'Calls Abandoned'!$C33, Raw!$H:$H, "A03")</f>
        <v>0</v>
      </c>
      <c r="PY33" s="52">
        <f>SUMIFS(Raw!$I:$I, Raw!$A:$A, 'Calls Abandoned'!PY$14, Raw!$F:$F, 'Calls Abandoned'!$C33, Raw!$H:$H, "A03")</f>
        <v>0</v>
      </c>
      <c r="PZ33" s="52">
        <f>SUMIFS(Raw!$I:$I, Raw!$A:$A, 'Calls Abandoned'!PZ$14, Raw!$F:$F, 'Calls Abandoned'!$C33, Raw!$H:$H, "A03")</f>
        <v>0</v>
      </c>
      <c r="QA33" s="52">
        <f>SUMIFS(Raw!$I:$I, Raw!$A:$A, 'Calls Abandoned'!QA$14, Raw!$F:$F, 'Calls Abandoned'!$C33, Raw!$H:$H, "A03")</f>
        <v>0</v>
      </c>
      <c r="QB33" s="53">
        <f>SUMIFS(Raw!$I:$I, Raw!$A:$A, 'Calls Abandoned'!QB$14, Raw!$F:$F, 'Calls Abandoned'!$C33, Raw!$H:$H, "A03")</f>
        <v>0</v>
      </c>
      <c r="QD33" s="51">
        <f>SUMIFS(Raw!$I:$I, Raw!$A:$A, 'Calls Abandoned'!QD$14, Raw!$F:$F, 'Calls Abandoned'!$C33, Raw!$H:$H, "B02")</f>
        <v>0</v>
      </c>
      <c r="QE33" s="52">
        <f>SUMIFS(Raw!$I:$I, Raw!$A:$A, 'Calls Abandoned'!QE$14, Raw!$F:$F, 'Calls Abandoned'!$C33, Raw!$H:$H, "B02")</f>
        <v>0</v>
      </c>
      <c r="QF33" s="52">
        <f>SUMIFS(Raw!$I:$I, Raw!$A:$A, 'Calls Abandoned'!QF$14, Raw!$F:$F, 'Calls Abandoned'!$C33, Raw!$H:$H, "B02")</f>
        <v>0</v>
      </c>
      <c r="QG33" s="52">
        <f>SUMIFS(Raw!$I:$I, Raw!$A:$A, 'Calls Abandoned'!QG$14, Raw!$F:$F, 'Calls Abandoned'!$C33, Raw!$H:$H, "B02")</f>
        <v>0</v>
      </c>
      <c r="QH33" s="52">
        <f>SUMIFS(Raw!$I:$I, Raw!$A:$A, 'Calls Abandoned'!QH$14, Raw!$F:$F, 'Calls Abandoned'!$C33, Raw!$H:$H, "B02")</f>
        <v>0</v>
      </c>
      <c r="QI33" s="52">
        <f>SUMIFS(Raw!$I:$I, Raw!$A:$A, 'Calls Abandoned'!QI$14, Raw!$F:$F, 'Calls Abandoned'!$C33, Raw!$H:$H, "B02")</f>
        <v>0</v>
      </c>
      <c r="QJ33" s="53">
        <f>SUMIFS(Raw!$I:$I, Raw!$A:$A, 'Calls Abandoned'!QJ$14, Raw!$F:$F, 'Calls Abandoned'!$C33, Raw!$H:$H, "B02")</f>
        <v>0</v>
      </c>
      <c r="QK33" s="70"/>
      <c r="QL33" s="91" t="str">
        <f t="shared" si="301"/>
        <v>-</v>
      </c>
      <c r="QM33" s="92" t="str">
        <f t="shared" si="302"/>
        <v>-</v>
      </c>
      <c r="QN33" s="92" t="str">
        <f t="shared" si="303"/>
        <v>-</v>
      </c>
      <c r="QO33" s="92" t="str">
        <f t="shared" si="304"/>
        <v>-</v>
      </c>
      <c r="QP33" s="92" t="str">
        <f t="shared" si="305"/>
        <v>-</v>
      </c>
      <c r="QQ33" s="92" t="str">
        <f t="shared" si="306"/>
        <v>-</v>
      </c>
      <c r="QR33" s="93" t="str">
        <f t="shared" si="307"/>
        <v>-</v>
      </c>
    </row>
    <row r="34" spans="1:460" x14ac:dyDescent="0.35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393</v>
      </c>
      <c r="O34" s="52">
        <v>188</v>
      </c>
      <c r="P34" s="52">
        <v>61</v>
      </c>
      <c r="Q34" s="52">
        <v>257</v>
      </c>
      <c r="R34" s="52">
        <v>214</v>
      </c>
      <c r="S34" s="52">
        <v>467</v>
      </c>
      <c r="T34" s="53">
        <v>258</v>
      </c>
      <c r="U34" s="70"/>
      <c r="V34" s="91">
        <v>0.14708083832335328</v>
      </c>
      <c r="W34" s="92">
        <v>8.7645687645687642E-2</v>
      </c>
      <c r="X34" s="92">
        <v>2.9901960784313727E-2</v>
      </c>
      <c r="Y34" s="92">
        <v>0.11892642295233688</v>
      </c>
      <c r="Z34" s="92">
        <v>9.2241379310344832E-2</v>
      </c>
      <c r="AA34" s="92">
        <v>0.13994605933473178</v>
      </c>
      <c r="AB34" s="93">
        <v>8.5120422302870341E-2</v>
      </c>
      <c r="AD34" s="51">
        <v>2385</v>
      </c>
      <c r="AE34" s="52">
        <v>2183</v>
      </c>
      <c r="AF34" s="52">
        <v>2174</v>
      </c>
      <c r="AG34" s="52">
        <v>2139</v>
      </c>
      <c r="AH34" s="52">
        <v>2184</v>
      </c>
      <c r="AI34" s="52">
        <v>3001</v>
      </c>
      <c r="AJ34" s="53">
        <v>2807</v>
      </c>
      <c r="AL34" s="51">
        <v>462</v>
      </c>
      <c r="AM34" s="52">
        <v>256</v>
      </c>
      <c r="AN34" s="52">
        <v>291</v>
      </c>
      <c r="AO34" s="52">
        <v>433</v>
      </c>
      <c r="AP34" s="52">
        <v>112</v>
      </c>
      <c r="AQ34" s="52">
        <v>492</v>
      </c>
      <c r="AR34" s="53">
        <v>421</v>
      </c>
      <c r="AS34" s="70"/>
      <c r="AT34" s="91">
        <v>0.16227608008429925</v>
      </c>
      <c r="AU34" s="92">
        <v>0.1049610496104961</v>
      </c>
      <c r="AV34" s="92">
        <v>0.11805273833671399</v>
      </c>
      <c r="AW34" s="92">
        <v>0.16835147744945567</v>
      </c>
      <c r="AX34" s="92">
        <v>4.878048780487805E-2</v>
      </c>
      <c r="AY34" s="92">
        <v>0.14085313484111078</v>
      </c>
      <c r="AZ34" s="93">
        <v>0.13042131350681538</v>
      </c>
      <c r="BB34" s="51">
        <v>2372</v>
      </c>
      <c r="BC34" s="52">
        <v>2311</v>
      </c>
      <c r="BD34" s="52">
        <v>2131</v>
      </c>
      <c r="BE34" s="52">
        <v>2070</v>
      </c>
      <c r="BF34" s="52">
        <v>2128</v>
      </c>
      <c r="BG34" s="52">
        <v>3001</v>
      </c>
      <c r="BH34" s="53">
        <v>2811</v>
      </c>
      <c r="BJ34" s="51">
        <v>627</v>
      </c>
      <c r="BK34" s="52">
        <v>187</v>
      </c>
      <c r="BL34" s="52">
        <v>123</v>
      </c>
      <c r="BM34" s="52">
        <v>130</v>
      </c>
      <c r="BN34" s="52">
        <v>117</v>
      </c>
      <c r="BO34" s="52">
        <v>350</v>
      </c>
      <c r="BP34" s="53">
        <v>226</v>
      </c>
      <c r="BQ34" s="70"/>
      <c r="BR34" s="91">
        <v>0.20906968989663222</v>
      </c>
      <c r="BS34" s="92">
        <v>7.4859887910328257E-2</v>
      </c>
      <c r="BT34" s="92">
        <v>5.4569653948535933E-2</v>
      </c>
      <c r="BU34" s="92">
        <v>5.909090909090909E-2</v>
      </c>
      <c r="BV34" s="92">
        <v>5.2115812917594657E-2</v>
      </c>
      <c r="BW34" s="92">
        <v>0.10444643390032826</v>
      </c>
      <c r="BX34" s="93">
        <v>7.441554165294699E-2</v>
      </c>
      <c r="BZ34" s="51">
        <v>2499</v>
      </c>
      <c r="CA34" s="52">
        <v>2238</v>
      </c>
      <c r="CB34" s="52">
        <v>2137</v>
      </c>
      <c r="CC34" s="52">
        <v>2136</v>
      </c>
      <c r="CD34" s="52">
        <v>2074</v>
      </c>
      <c r="CE34" s="52">
        <v>3250</v>
      </c>
      <c r="CF34" s="53">
        <v>3231</v>
      </c>
      <c r="CH34" s="51">
        <v>181</v>
      </c>
      <c r="CI34" s="52">
        <v>46</v>
      </c>
      <c r="CJ34" s="52">
        <v>34</v>
      </c>
      <c r="CK34" s="52">
        <v>44</v>
      </c>
      <c r="CL34" s="52">
        <v>147</v>
      </c>
      <c r="CM34" s="52">
        <v>378</v>
      </c>
      <c r="CN34" s="53">
        <v>81</v>
      </c>
      <c r="CO34" s="70"/>
      <c r="CP34" s="91">
        <v>6.7537313432835824E-2</v>
      </c>
      <c r="CQ34" s="92">
        <v>2.0140105078809107E-2</v>
      </c>
      <c r="CR34" s="92">
        <v>1.5660985720865959E-2</v>
      </c>
      <c r="CS34" s="92">
        <v>2.0183486238532111E-2</v>
      </c>
      <c r="CT34" s="92">
        <v>6.6186402521386759E-2</v>
      </c>
      <c r="CU34" s="92">
        <v>0.10418963616317531</v>
      </c>
      <c r="CV34" s="93">
        <v>2.4456521739130436E-2</v>
      </c>
      <c r="CX34" s="51">
        <v>2695</v>
      </c>
      <c r="CY34" s="52">
        <v>2176</v>
      </c>
      <c r="CZ34" s="52">
        <v>1889</v>
      </c>
      <c r="DA34" s="52">
        <v>1836</v>
      </c>
      <c r="DB34" s="52">
        <v>3589</v>
      </c>
      <c r="DC34" s="52">
        <v>3736</v>
      </c>
      <c r="DD34" s="53">
        <v>3083</v>
      </c>
      <c r="DF34" s="51">
        <v>104</v>
      </c>
      <c r="DG34" s="52">
        <v>27</v>
      </c>
      <c r="DH34" s="52">
        <v>15</v>
      </c>
      <c r="DI34" s="52">
        <v>16</v>
      </c>
      <c r="DJ34" s="52">
        <v>55</v>
      </c>
      <c r="DK34" s="52">
        <v>850</v>
      </c>
      <c r="DL34" s="53">
        <v>243</v>
      </c>
      <c r="DM34" s="70"/>
      <c r="DN34" s="91">
        <v>3.7156127188281526E-2</v>
      </c>
      <c r="DO34" s="92">
        <v>1.2256014525646845E-2</v>
      </c>
      <c r="DP34" s="92">
        <v>7.8781512605042014E-3</v>
      </c>
      <c r="DQ34" s="92">
        <v>8.6393088552915772E-3</v>
      </c>
      <c r="DR34" s="92">
        <v>1.5093304061470912E-2</v>
      </c>
      <c r="DS34" s="92">
        <v>0.1853467073702573</v>
      </c>
      <c r="DT34" s="93">
        <v>7.3060733613950685E-2</v>
      </c>
      <c r="DV34" s="51">
        <v>2427</v>
      </c>
      <c r="DW34" s="52">
        <v>2213</v>
      </c>
      <c r="DX34" s="52">
        <v>1826</v>
      </c>
      <c r="DY34" s="52">
        <v>2658</v>
      </c>
      <c r="DZ34" s="52">
        <v>2227</v>
      </c>
      <c r="EA34" s="52">
        <v>3252</v>
      </c>
      <c r="EB34" s="53">
        <v>2837</v>
      </c>
      <c r="ED34" s="51">
        <v>212</v>
      </c>
      <c r="EE34" s="52">
        <v>23</v>
      </c>
      <c r="EF34" s="52">
        <v>21</v>
      </c>
      <c r="EG34" s="52">
        <v>28</v>
      </c>
      <c r="EH34" s="52">
        <v>439</v>
      </c>
      <c r="EI34" s="52">
        <v>343</v>
      </c>
      <c r="EJ34" s="53">
        <v>85</v>
      </c>
      <c r="EK34" s="70"/>
      <c r="EL34" s="91">
        <v>8.0333459643804478E-2</v>
      </c>
      <c r="EM34" s="92">
        <v>1.0286225402504472E-2</v>
      </c>
      <c r="EN34" s="92">
        <v>1.1369788846778559E-2</v>
      </c>
      <c r="EO34" s="92">
        <v>1.0424422933730455E-2</v>
      </c>
      <c r="EP34" s="92">
        <v>0.16466616654163541</v>
      </c>
      <c r="EQ34" s="92">
        <v>9.5410292072322669E-2</v>
      </c>
      <c r="ER34" s="93">
        <v>2.9089664613278575E-2</v>
      </c>
      <c r="ET34" s="51">
        <v>2155</v>
      </c>
      <c r="EU34" s="52">
        <v>2039</v>
      </c>
      <c r="EV34" s="52">
        <v>2047</v>
      </c>
      <c r="EW34" s="52">
        <v>2034</v>
      </c>
      <c r="EX34" s="52">
        <v>2202</v>
      </c>
      <c r="EY34" s="52">
        <v>2839</v>
      </c>
      <c r="EZ34" s="53">
        <v>2475</v>
      </c>
      <c r="FB34" s="51">
        <v>570</v>
      </c>
      <c r="FC34" s="52">
        <v>101</v>
      </c>
      <c r="FD34" s="52">
        <v>294</v>
      </c>
      <c r="FE34" s="52">
        <v>91</v>
      </c>
      <c r="FF34" s="52">
        <v>91</v>
      </c>
      <c r="FG34" s="52">
        <v>486</v>
      </c>
      <c r="FH34" s="53">
        <v>376</v>
      </c>
      <c r="FI34" s="70"/>
      <c r="FJ34" s="91">
        <v>0.20917431192660552</v>
      </c>
      <c r="FK34" s="92">
        <v>4.7196261682242988E-2</v>
      </c>
      <c r="FL34" s="92">
        <v>0.12558735583084152</v>
      </c>
      <c r="FM34" s="92">
        <v>4.2823529411764705E-2</v>
      </c>
      <c r="FN34" s="92">
        <v>3.9686000872219802E-2</v>
      </c>
      <c r="FO34" s="92">
        <v>0.14616541353383458</v>
      </c>
      <c r="FP34" s="93">
        <v>0.13188354963170817</v>
      </c>
      <c r="FR34" s="51">
        <v>2168</v>
      </c>
      <c r="FS34" s="52">
        <v>2056</v>
      </c>
      <c r="FT34" s="52">
        <v>1957</v>
      </c>
      <c r="FU34" s="52">
        <v>1845</v>
      </c>
      <c r="FV34" s="52">
        <v>2124</v>
      </c>
      <c r="FW34" s="52">
        <v>3012</v>
      </c>
      <c r="FX34" s="53">
        <v>2775</v>
      </c>
      <c r="FZ34" s="51">
        <v>485</v>
      </c>
      <c r="GA34" s="52">
        <v>229</v>
      </c>
      <c r="GB34" s="52">
        <v>232</v>
      </c>
      <c r="GC34" s="52">
        <v>445</v>
      </c>
      <c r="GD34" s="52">
        <v>94</v>
      </c>
      <c r="GE34" s="52">
        <v>243</v>
      </c>
      <c r="GF34" s="53">
        <v>129</v>
      </c>
      <c r="GG34" s="70"/>
      <c r="GH34" s="91">
        <v>0.18281191104410102</v>
      </c>
      <c r="GI34" s="92">
        <v>0.10021881838074398</v>
      </c>
      <c r="GJ34" s="92">
        <v>0.10598446779351302</v>
      </c>
      <c r="GK34" s="92">
        <v>0.1943231441048035</v>
      </c>
      <c r="GL34" s="92">
        <v>4.2380522993688011E-2</v>
      </c>
      <c r="GM34" s="92">
        <v>7.4654377880184336E-2</v>
      </c>
      <c r="GN34" s="93">
        <v>4.4421487603305783E-2</v>
      </c>
      <c r="GP34" s="51">
        <f>SUMIFS(Raw!$I:$I, Raw!$A:$A, 'Calls Abandoned'!GP$14, Raw!$F:$F, 'Calls Abandoned'!$C34, Raw!$H:$H, "A03")</f>
        <v>2303</v>
      </c>
      <c r="GQ34" s="52">
        <f>SUMIFS(Raw!$I:$I, Raw!$A:$A, 'Calls Abandoned'!GQ$14, Raw!$F:$F, 'Calls Abandoned'!$C34, Raw!$H:$H, "A03")</f>
        <v>2111</v>
      </c>
      <c r="GR34" s="52">
        <f>SUMIFS(Raw!$I:$I, Raw!$A:$A, 'Calls Abandoned'!GR$14, Raw!$F:$F, 'Calls Abandoned'!$C34, Raw!$H:$H, "A03")</f>
        <v>2145</v>
      </c>
      <c r="GS34" s="52">
        <f>SUMIFS(Raw!$I:$I, Raw!$A:$A, 'Calls Abandoned'!GS$14, Raw!$F:$F, 'Calls Abandoned'!$C34, Raw!$H:$H, "A03")</f>
        <v>1968</v>
      </c>
      <c r="GT34" s="52">
        <f>SUMIFS(Raw!$I:$I, Raw!$A:$A, 'Calls Abandoned'!GT$14, Raw!$F:$F, 'Calls Abandoned'!$C34, Raw!$H:$H, "A03")</f>
        <v>2165</v>
      </c>
      <c r="GU34" s="52">
        <f>SUMIFS(Raw!$I:$I, Raw!$A:$A, 'Calls Abandoned'!GU$14, Raw!$F:$F, 'Calls Abandoned'!$C34, Raw!$H:$H, "A03")</f>
        <v>2846</v>
      </c>
      <c r="GV34" s="53">
        <f>SUMIFS(Raw!$I:$I, Raw!$A:$A, 'Calls Abandoned'!GV$14, Raw!$F:$F, 'Calls Abandoned'!$C34, Raw!$H:$H, "A03")</f>
        <v>2502</v>
      </c>
      <c r="GX34" s="51">
        <f>SUMIFS(Raw!$I:$I, Raw!$A:$A, 'Calls Abandoned'!GX$14, Raw!$F:$F, 'Calls Abandoned'!$C34, Raw!$H:$H, "B02")</f>
        <v>384</v>
      </c>
      <c r="GY34" s="52">
        <f>SUMIFS(Raw!$I:$I, Raw!$A:$A, 'Calls Abandoned'!GY$14, Raw!$F:$F, 'Calls Abandoned'!$C34, Raw!$H:$H, "B02")</f>
        <v>108</v>
      </c>
      <c r="GZ34" s="52">
        <f>SUMIFS(Raw!$I:$I, Raw!$A:$A, 'Calls Abandoned'!GZ$14, Raw!$F:$F, 'Calls Abandoned'!$C34, Raw!$H:$H, "B02")</f>
        <v>98</v>
      </c>
      <c r="HA34" s="52">
        <f>SUMIFS(Raw!$I:$I, Raw!$A:$A, 'Calls Abandoned'!HA$14, Raw!$F:$F, 'Calls Abandoned'!$C34, Raw!$H:$H, "B02")</f>
        <v>171</v>
      </c>
      <c r="HB34" s="52">
        <f>SUMIFS(Raw!$I:$I, Raw!$A:$A, 'Calls Abandoned'!HB$14, Raw!$F:$F, 'Calls Abandoned'!$C34, Raw!$H:$H, "B02")</f>
        <v>127</v>
      </c>
      <c r="HC34" s="52">
        <f>SUMIFS(Raw!$I:$I, Raw!$A:$A, 'Calls Abandoned'!HC$14, Raw!$F:$F, 'Calls Abandoned'!$C34, Raw!$H:$H, "B02")</f>
        <v>430</v>
      </c>
      <c r="HD34" s="53">
        <f>SUMIFS(Raw!$I:$I, Raw!$A:$A, 'Calls Abandoned'!HD$14, Raw!$F:$F, 'Calls Abandoned'!$C34, Raw!$H:$H, "B02")</f>
        <v>330</v>
      </c>
      <c r="HE34" s="70"/>
      <c r="HF34" s="91">
        <f t="shared" si="231"/>
        <v>0.14291030889467807</v>
      </c>
      <c r="HG34" s="92">
        <f t="shared" si="232"/>
        <v>4.8670572329878321E-2</v>
      </c>
      <c r="HH34" s="92">
        <f t="shared" si="233"/>
        <v>4.3691484618814086E-2</v>
      </c>
      <c r="HI34" s="92">
        <f t="shared" si="234"/>
        <v>7.9943899018232817E-2</v>
      </c>
      <c r="HJ34" s="92">
        <f t="shared" si="235"/>
        <v>5.5410122164048864E-2</v>
      </c>
      <c r="HK34" s="92">
        <f t="shared" si="236"/>
        <v>0.13125763125763126</v>
      </c>
      <c r="HL34" s="93">
        <f t="shared" si="237"/>
        <v>0.11652542372881355</v>
      </c>
      <c r="HN34" s="51">
        <f>SUMIFS(Raw!$I:$I, Raw!$A:$A, 'Calls Abandoned'!HN$14, Raw!$F:$F, 'Calls Abandoned'!$C34, Raw!$H:$H, "A03")</f>
        <v>0</v>
      </c>
      <c r="HO34" s="52">
        <f>SUMIFS(Raw!$I:$I, Raw!$A:$A, 'Calls Abandoned'!HO$14, Raw!$F:$F, 'Calls Abandoned'!$C34, Raw!$H:$H, "A03")</f>
        <v>0</v>
      </c>
      <c r="HP34" s="52">
        <f>SUMIFS(Raw!$I:$I, Raw!$A:$A, 'Calls Abandoned'!HP$14, Raw!$F:$F, 'Calls Abandoned'!$C34, Raw!$H:$H, "A03")</f>
        <v>0</v>
      </c>
      <c r="HQ34" s="52">
        <f>SUMIFS(Raw!$I:$I, Raw!$A:$A, 'Calls Abandoned'!HQ$14, Raw!$F:$F, 'Calls Abandoned'!$C34, Raw!$H:$H, "A03")</f>
        <v>0</v>
      </c>
      <c r="HR34" s="52">
        <f>SUMIFS(Raw!$I:$I, Raw!$A:$A, 'Calls Abandoned'!HR$14, Raw!$F:$F, 'Calls Abandoned'!$C34, Raw!$H:$H, "A03")</f>
        <v>0</v>
      </c>
      <c r="HS34" s="52">
        <f>SUMIFS(Raw!$I:$I, Raw!$A:$A, 'Calls Abandoned'!HS$14, Raw!$F:$F, 'Calls Abandoned'!$C34, Raw!$H:$H, "A03")</f>
        <v>0</v>
      </c>
      <c r="HT34" s="53">
        <f>SUMIFS(Raw!$I:$I, Raw!$A:$A, 'Calls Abandoned'!HT$14, Raw!$F:$F, 'Calls Abandoned'!$C34, Raw!$H:$H, "A03")</f>
        <v>0</v>
      </c>
      <c r="HV34" s="51">
        <f>SUMIFS(Raw!$I:$I, Raw!$A:$A, 'Calls Abandoned'!HV$14, Raw!$F:$F, 'Calls Abandoned'!$C34, Raw!$H:$H, "B02")</f>
        <v>0</v>
      </c>
      <c r="HW34" s="52">
        <f>SUMIFS(Raw!$I:$I, Raw!$A:$A, 'Calls Abandoned'!HW$14, Raw!$F:$F, 'Calls Abandoned'!$C34, Raw!$H:$H, "B02")</f>
        <v>0</v>
      </c>
      <c r="HX34" s="52">
        <f>SUMIFS(Raw!$I:$I, Raw!$A:$A, 'Calls Abandoned'!HX$14, Raw!$F:$F, 'Calls Abandoned'!$C34, Raw!$H:$H, "B02")</f>
        <v>0</v>
      </c>
      <c r="HY34" s="52">
        <f>SUMIFS(Raw!$I:$I, Raw!$A:$A, 'Calls Abandoned'!HY$14, Raw!$F:$F, 'Calls Abandoned'!$C34, Raw!$H:$H, "B02")</f>
        <v>0</v>
      </c>
      <c r="HZ34" s="52">
        <f>SUMIFS(Raw!$I:$I, Raw!$A:$A, 'Calls Abandoned'!HZ$14, Raw!$F:$F, 'Calls Abandoned'!$C34, Raw!$H:$H, "B02")</f>
        <v>0</v>
      </c>
      <c r="IA34" s="52">
        <f>SUMIFS(Raw!$I:$I, Raw!$A:$A, 'Calls Abandoned'!IA$14, Raw!$F:$F, 'Calls Abandoned'!$C34, Raw!$H:$H, "B02")</f>
        <v>0</v>
      </c>
      <c r="IB34" s="53">
        <f>SUMIFS(Raw!$I:$I, Raw!$A:$A, 'Calls Abandoned'!IB$14, Raw!$F:$F, 'Calls Abandoned'!$C34, Raw!$H:$H, "B02")</f>
        <v>0</v>
      </c>
      <c r="IC34" s="70"/>
      <c r="ID34" s="91" t="str">
        <f t="shared" si="238"/>
        <v>-</v>
      </c>
      <c r="IE34" s="92" t="str">
        <f t="shared" si="239"/>
        <v>-</v>
      </c>
      <c r="IF34" s="92" t="str">
        <f t="shared" si="240"/>
        <v>-</v>
      </c>
      <c r="IG34" s="92" t="str">
        <f t="shared" si="241"/>
        <v>-</v>
      </c>
      <c r="IH34" s="92" t="str">
        <f t="shared" si="242"/>
        <v>-</v>
      </c>
      <c r="II34" s="92" t="str">
        <f t="shared" si="243"/>
        <v>-</v>
      </c>
      <c r="IJ34" s="93" t="str">
        <f t="shared" si="244"/>
        <v>-</v>
      </c>
      <c r="IL34" s="51">
        <f>SUMIFS(Raw!$I:$I, Raw!$A:$A, 'Calls Abandoned'!IL$14, Raw!$F:$F, 'Calls Abandoned'!$C34, Raw!$H:$H, "A03")</f>
        <v>0</v>
      </c>
      <c r="IM34" s="52">
        <f>SUMIFS(Raw!$I:$I, Raw!$A:$A, 'Calls Abandoned'!IM$14, Raw!$F:$F, 'Calls Abandoned'!$C34, Raw!$H:$H, "A03")</f>
        <v>0</v>
      </c>
      <c r="IN34" s="52">
        <f>SUMIFS(Raw!$I:$I, Raw!$A:$A, 'Calls Abandoned'!IN$14, Raw!$F:$F, 'Calls Abandoned'!$C34, Raw!$H:$H, "A03")</f>
        <v>0</v>
      </c>
      <c r="IO34" s="52">
        <f>SUMIFS(Raw!$I:$I, Raw!$A:$A, 'Calls Abandoned'!IO$14, Raw!$F:$F, 'Calls Abandoned'!$C34, Raw!$H:$H, "A03")</f>
        <v>0</v>
      </c>
      <c r="IP34" s="52">
        <f>SUMIFS(Raw!$I:$I, Raw!$A:$A, 'Calls Abandoned'!IP$14, Raw!$F:$F, 'Calls Abandoned'!$C34, Raw!$H:$H, "A03")</f>
        <v>0</v>
      </c>
      <c r="IQ34" s="52">
        <f>SUMIFS(Raw!$I:$I, Raw!$A:$A, 'Calls Abandoned'!IQ$14, Raw!$F:$F, 'Calls Abandoned'!$C34, Raw!$H:$H, "A03")</f>
        <v>0</v>
      </c>
      <c r="IR34" s="53">
        <f>SUMIFS(Raw!$I:$I, Raw!$A:$A, 'Calls Abandoned'!IR$14, Raw!$F:$F, 'Calls Abandoned'!$C34, Raw!$H:$H, "A03")</f>
        <v>0</v>
      </c>
      <c r="IT34" s="51">
        <f>SUMIFS(Raw!$I:$I, Raw!$A:$A, 'Calls Abandoned'!IT$14, Raw!$F:$F, 'Calls Abandoned'!$C34, Raw!$H:$H, "B02")</f>
        <v>0</v>
      </c>
      <c r="IU34" s="52">
        <f>SUMIFS(Raw!$I:$I, Raw!$A:$A, 'Calls Abandoned'!IU$14, Raw!$F:$F, 'Calls Abandoned'!$C34, Raw!$H:$H, "B02")</f>
        <v>0</v>
      </c>
      <c r="IV34" s="52">
        <f>SUMIFS(Raw!$I:$I, Raw!$A:$A, 'Calls Abandoned'!IV$14, Raw!$F:$F, 'Calls Abandoned'!$C34, Raw!$H:$H, "B02")</f>
        <v>0</v>
      </c>
      <c r="IW34" s="52">
        <f>SUMIFS(Raw!$I:$I, Raw!$A:$A, 'Calls Abandoned'!IW$14, Raw!$F:$F, 'Calls Abandoned'!$C34, Raw!$H:$H, "B02")</f>
        <v>0</v>
      </c>
      <c r="IX34" s="52">
        <f>SUMIFS(Raw!$I:$I, Raw!$A:$A, 'Calls Abandoned'!IX$14, Raw!$F:$F, 'Calls Abandoned'!$C34, Raw!$H:$H, "B02")</f>
        <v>0</v>
      </c>
      <c r="IY34" s="52">
        <f>SUMIFS(Raw!$I:$I, Raw!$A:$A, 'Calls Abandoned'!IY$14, Raw!$F:$F, 'Calls Abandoned'!$C34, Raw!$H:$H, "B02")</f>
        <v>0</v>
      </c>
      <c r="IZ34" s="53">
        <f>SUMIFS(Raw!$I:$I, Raw!$A:$A, 'Calls Abandoned'!IZ$14, Raw!$F:$F, 'Calls Abandoned'!$C34, Raw!$H:$H, "B02")</f>
        <v>0</v>
      </c>
      <c r="JA34" s="70"/>
      <c r="JB34" s="91" t="str">
        <f t="shared" si="245"/>
        <v>-</v>
      </c>
      <c r="JC34" s="92" t="str">
        <f t="shared" si="246"/>
        <v>-</v>
      </c>
      <c r="JD34" s="92" t="str">
        <f t="shared" si="247"/>
        <v>-</v>
      </c>
      <c r="JE34" s="92" t="str">
        <f t="shared" si="248"/>
        <v>-</v>
      </c>
      <c r="JF34" s="92" t="str">
        <f t="shared" si="249"/>
        <v>-</v>
      </c>
      <c r="JG34" s="92" t="str">
        <f t="shared" si="250"/>
        <v>-</v>
      </c>
      <c r="JH34" s="93" t="str">
        <f t="shared" si="251"/>
        <v>-</v>
      </c>
      <c r="JJ34" s="51">
        <f>SUMIFS(Raw!$I:$I, Raw!$A:$A, 'Calls Abandoned'!JJ$14, Raw!$F:$F, 'Calls Abandoned'!$C34, Raw!$H:$H, "A03")</f>
        <v>0</v>
      </c>
      <c r="JK34" s="52">
        <f>SUMIFS(Raw!$I:$I, Raw!$A:$A, 'Calls Abandoned'!JK$14, Raw!$F:$F, 'Calls Abandoned'!$C34, Raw!$H:$H, "A03")</f>
        <v>0</v>
      </c>
      <c r="JL34" s="52">
        <f>SUMIFS(Raw!$I:$I, Raw!$A:$A, 'Calls Abandoned'!JL$14, Raw!$F:$F, 'Calls Abandoned'!$C34, Raw!$H:$H, "A03")</f>
        <v>0</v>
      </c>
      <c r="JM34" s="52">
        <f>SUMIFS(Raw!$I:$I, Raw!$A:$A, 'Calls Abandoned'!JM$14, Raw!$F:$F, 'Calls Abandoned'!$C34, Raw!$H:$H, "A03")</f>
        <v>0</v>
      </c>
      <c r="JN34" s="52">
        <f>SUMIFS(Raw!$I:$I, Raw!$A:$A, 'Calls Abandoned'!JN$14, Raw!$F:$F, 'Calls Abandoned'!$C34, Raw!$H:$H, "A03")</f>
        <v>0</v>
      </c>
      <c r="JO34" s="52">
        <f>SUMIFS(Raw!$I:$I, Raw!$A:$A, 'Calls Abandoned'!JO$14, Raw!$F:$F, 'Calls Abandoned'!$C34, Raw!$H:$H, "A03")</f>
        <v>0</v>
      </c>
      <c r="JP34" s="53">
        <f>SUMIFS(Raw!$I:$I, Raw!$A:$A, 'Calls Abandoned'!JP$14, Raw!$F:$F, 'Calls Abandoned'!$C34, Raw!$H:$H, "A03")</f>
        <v>0</v>
      </c>
      <c r="JR34" s="51">
        <f>SUMIFS(Raw!$I:$I, Raw!$A:$A, 'Calls Abandoned'!JR$14, Raw!$F:$F, 'Calls Abandoned'!$C34, Raw!$H:$H, "B02")</f>
        <v>0</v>
      </c>
      <c r="JS34" s="52">
        <f>SUMIFS(Raw!$I:$I, Raw!$A:$A, 'Calls Abandoned'!JS$14, Raw!$F:$F, 'Calls Abandoned'!$C34, Raw!$H:$H, "B02")</f>
        <v>0</v>
      </c>
      <c r="JT34" s="52">
        <f>SUMIFS(Raw!$I:$I, Raw!$A:$A, 'Calls Abandoned'!JT$14, Raw!$F:$F, 'Calls Abandoned'!$C34, Raw!$H:$H, "B02")</f>
        <v>0</v>
      </c>
      <c r="JU34" s="52">
        <f>SUMIFS(Raw!$I:$I, Raw!$A:$A, 'Calls Abandoned'!JU$14, Raw!$F:$F, 'Calls Abandoned'!$C34, Raw!$H:$H, "B02")</f>
        <v>0</v>
      </c>
      <c r="JV34" s="52">
        <f>SUMIFS(Raw!$I:$I, Raw!$A:$A, 'Calls Abandoned'!JV$14, Raw!$F:$F, 'Calls Abandoned'!$C34, Raw!$H:$H, "B02")</f>
        <v>0</v>
      </c>
      <c r="JW34" s="52">
        <f>SUMIFS(Raw!$I:$I, Raw!$A:$A, 'Calls Abandoned'!JW$14, Raw!$F:$F, 'Calls Abandoned'!$C34, Raw!$H:$H, "B02")</f>
        <v>0</v>
      </c>
      <c r="JX34" s="53">
        <f>SUMIFS(Raw!$I:$I, Raw!$A:$A, 'Calls Abandoned'!JX$14, Raw!$F:$F, 'Calls Abandoned'!$C34, Raw!$H:$H, "B02")</f>
        <v>0</v>
      </c>
      <c r="JY34" s="70"/>
      <c r="JZ34" s="91" t="str">
        <f t="shared" si="252"/>
        <v>-</v>
      </c>
      <c r="KA34" s="92" t="str">
        <f t="shared" si="253"/>
        <v>-</v>
      </c>
      <c r="KB34" s="92" t="str">
        <f t="shared" si="254"/>
        <v>-</v>
      </c>
      <c r="KC34" s="92" t="str">
        <f t="shared" si="255"/>
        <v>-</v>
      </c>
      <c r="KD34" s="92" t="str">
        <f t="shared" si="256"/>
        <v>-</v>
      </c>
      <c r="KE34" s="92" t="str">
        <f t="shared" si="257"/>
        <v>-</v>
      </c>
      <c r="KF34" s="93" t="str">
        <f t="shared" si="258"/>
        <v>-</v>
      </c>
      <c r="KH34" s="51">
        <f>SUMIFS(Raw!$I:$I, Raw!$A:$A, 'Calls Abandoned'!KH$14, Raw!$F:$F, 'Calls Abandoned'!$C34, Raw!$H:$H, "A03")</f>
        <v>0</v>
      </c>
      <c r="KI34" s="52">
        <f>SUMIFS(Raw!$I:$I, Raw!$A:$A, 'Calls Abandoned'!KI$14, Raw!$F:$F, 'Calls Abandoned'!$C34, Raw!$H:$H, "A03")</f>
        <v>0</v>
      </c>
      <c r="KJ34" s="52">
        <f>SUMIFS(Raw!$I:$I, Raw!$A:$A, 'Calls Abandoned'!KJ$14, Raw!$F:$F, 'Calls Abandoned'!$C34, Raw!$H:$H, "A03")</f>
        <v>0</v>
      </c>
      <c r="KK34" s="52">
        <f>SUMIFS(Raw!$I:$I, Raw!$A:$A, 'Calls Abandoned'!KK$14, Raw!$F:$F, 'Calls Abandoned'!$C34, Raw!$H:$H, "A03")</f>
        <v>0</v>
      </c>
      <c r="KL34" s="52">
        <f>SUMIFS(Raw!$I:$I, Raw!$A:$A, 'Calls Abandoned'!KL$14, Raw!$F:$F, 'Calls Abandoned'!$C34, Raw!$H:$H, "A03")</f>
        <v>0</v>
      </c>
      <c r="KM34" s="52">
        <f>SUMIFS(Raw!$I:$I, Raw!$A:$A, 'Calls Abandoned'!KM$14, Raw!$F:$F, 'Calls Abandoned'!$C34, Raw!$H:$H, "A03")</f>
        <v>0</v>
      </c>
      <c r="KN34" s="53">
        <f>SUMIFS(Raw!$I:$I, Raw!$A:$A, 'Calls Abandoned'!KN$14, Raw!$F:$F, 'Calls Abandoned'!$C34, Raw!$H:$H, "A03")</f>
        <v>0</v>
      </c>
      <c r="KP34" s="51">
        <f>SUMIFS(Raw!$I:$I, Raw!$A:$A, 'Calls Abandoned'!KP$14, Raw!$F:$F, 'Calls Abandoned'!$C34, Raw!$H:$H, "B02")</f>
        <v>0</v>
      </c>
      <c r="KQ34" s="52">
        <f>SUMIFS(Raw!$I:$I, Raw!$A:$A, 'Calls Abandoned'!KQ$14, Raw!$F:$F, 'Calls Abandoned'!$C34, Raw!$H:$H, "B02")</f>
        <v>0</v>
      </c>
      <c r="KR34" s="52">
        <f>SUMIFS(Raw!$I:$I, Raw!$A:$A, 'Calls Abandoned'!KR$14, Raw!$F:$F, 'Calls Abandoned'!$C34, Raw!$H:$H, "B02")</f>
        <v>0</v>
      </c>
      <c r="KS34" s="52">
        <f>SUMIFS(Raw!$I:$I, Raw!$A:$A, 'Calls Abandoned'!KS$14, Raw!$F:$F, 'Calls Abandoned'!$C34, Raw!$H:$H, "B02")</f>
        <v>0</v>
      </c>
      <c r="KT34" s="52">
        <f>SUMIFS(Raw!$I:$I, Raw!$A:$A, 'Calls Abandoned'!KT$14, Raw!$F:$F, 'Calls Abandoned'!$C34, Raw!$H:$H, "B02")</f>
        <v>0</v>
      </c>
      <c r="KU34" s="52">
        <f>SUMIFS(Raw!$I:$I, Raw!$A:$A, 'Calls Abandoned'!KU$14, Raw!$F:$F, 'Calls Abandoned'!$C34, Raw!$H:$H, "B02")</f>
        <v>0</v>
      </c>
      <c r="KV34" s="53">
        <f>SUMIFS(Raw!$I:$I, Raw!$A:$A, 'Calls Abandoned'!KV$14, Raw!$F:$F, 'Calls Abandoned'!$C34, Raw!$H:$H, "B02")</f>
        <v>0</v>
      </c>
      <c r="KW34" s="70"/>
      <c r="KX34" s="91" t="str">
        <f t="shared" si="259"/>
        <v>-</v>
      </c>
      <c r="KY34" s="92" t="str">
        <f t="shared" si="260"/>
        <v>-</v>
      </c>
      <c r="KZ34" s="92" t="str">
        <f t="shared" si="261"/>
        <v>-</v>
      </c>
      <c r="LA34" s="92" t="str">
        <f t="shared" si="262"/>
        <v>-</v>
      </c>
      <c r="LB34" s="92" t="str">
        <f t="shared" si="263"/>
        <v>-</v>
      </c>
      <c r="LC34" s="92" t="str">
        <f t="shared" si="264"/>
        <v>-</v>
      </c>
      <c r="LD34" s="93" t="str">
        <f t="shared" si="265"/>
        <v>-</v>
      </c>
      <c r="LF34" s="51">
        <f>SUMIFS(Raw!$I:$I, Raw!$A:$A, 'Calls Abandoned'!LF$14, Raw!$F:$F, 'Calls Abandoned'!$C34, Raw!$H:$H, "A03")</f>
        <v>0</v>
      </c>
      <c r="LG34" s="52">
        <f>SUMIFS(Raw!$I:$I, Raw!$A:$A, 'Calls Abandoned'!LG$14, Raw!$F:$F, 'Calls Abandoned'!$C34, Raw!$H:$H, "A03")</f>
        <v>0</v>
      </c>
      <c r="LH34" s="52">
        <f>SUMIFS(Raw!$I:$I, Raw!$A:$A, 'Calls Abandoned'!LH$14, Raw!$F:$F, 'Calls Abandoned'!$C34, Raw!$H:$H, "A03")</f>
        <v>0</v>
      </c>
      <c r="LI34" s="52">
        <f>SUMIFS(Raw!$I:$I, Raw!$A:$A, 'Calls Abandoned'!LI$14, Raw!$F:$F, 'Calls Abandoned'!$C34, Raw!$H:$H, "A03")</f>
        <v>0</v>
      </c>
      <c r="LJ34" s="52">
        <f>SUMIFS(Raw!$I:$I, Raw!$A:$A, 'Calls Abandoned'!LJ$14, Raw!$F:$F, 'Calls Abandoned'!$C34, Raw!$H:$H, "A03")</f>
        <v>0</v>
      </c>
      <c r="LK34" s="52">
        <f>SUMIFS(Raw!$I:$I, Raw!$A:$A, 'Calls Abandoned'!LK$14, Raw!$F:$F, 'Calls Abandoned'!$C34, Raw!$H:$H, "A03")</f>
        <v>0</v>
      </c>
      <c r="LL34" s="53">
        <f>SUMIFS(Raw!$I:$I, Raw!$A:$A, 'Calls Abandoned'!LL$14, Raw!$F:$F, 'Calls Abandoned'!$C34, Raw!$H:$H, "A03")</f>
        <v>0</v>
      </c>
      <c r="LN34" s="51">
        <f>SUMIFS(Raw!$I:$I, Raw!$A:$A, 'Calls Abandoned'!LN$14, Raw!$F:$F, 'Calls Abandoned'!$C34, Raw!$H:$H, "B02")</f>
        <v>0</v>
      </c>
      <c r="LO34" s="52">
        <f>SUMIFS(Raw!$I:$I, Raw!$A:$A, 'Calls Abandoned'!LO$14, Raw!$F:$F, 'Calls Abandoned'!$C34, Raw!$H:$H, "B02")</f>
        <v>0</v>
      </c>
      <c r="LP34" s="52">
        <f>SUMIFS(Raw!$I:$I, Raw!$A:$A, 'Calls Abandoned'!LP$14, Raw!$F:$F, 'Calls Abandoned'!$C34, Raw!$H:$H, "B02")</f>
        <v>0</v>
      </c>
      <c r="LQ34" s="52">
        <f>SUMIFS(Raw!$I:$I, Raw!$A:$A, 'Calls Abandoned'!LQ$14, Raw!$F:$F, 'Calls Abandoned'!$C34, Raw!$H:$H, "B02")</f>
        <v>0</v>
      </c>
      <c r="LR34" s="52">
        <f>SUMIFS(Raw!$I:$I, Raw!$A:$A, 'Calls Abandoned'!LR$14, Raw!$F:$F, 'Calls Abandoned'!$C34, Raw!$H:$H, "B02")</f>
        <v>0</v>
      </c>
      <c r="LS34" s="52">
        <f>SUMIFS(Raw!$I:$I, Raw!$A:$A, 'Calls Abandoned'!LS$14, Raw!$F:$F, 'Calls Abandoned'!$C34, Raw!$H:$H, "B02")</f>
        <v>0</v>
      </c>
      <c r="LT34" s="53">
        <f>SUMIFS(Raw!$I:$I, Raw!$A:$A, 'Calls Abandoned'!LT$14, Raw!$F:$F, 'Calls Abandoned'!$C34, Raw!$H:$H, "B02")</f>
        <v>0</v>
      </c>
      <c r="LU34" s="70"/>
      <c r="LV34" s="91" t="str">
        <f t="shared" si="266"/>
        <v>-</v>
      </c>
      <c r="LW34" s="92" t="str">
        <f t="shared" si="267"/>
        <v>-</v>
      </c>
      <c r="LX34" s="92" t="str">
        <f t="shared" si="268"/>
        <v>-</v>
      </c>
      <c r="LY34" s="92" t="str">
        <f t="shared" si="269"/>
        <v>-</v>
      </c>
      <c r="LZ34" s="92" t="str">
        <f t="shared" si="270"/>
        <v>-</v>
      </c>
      <c r="MA34" s="92" t="str">
        <f t="shared" si="271"/>
        <v>-</v>
      </c>
      <c r="MB34" s="93" t="str">
        <f t="shared" si="272"/>
        <v>-</v>
      </c>
      <c r="MD34" s="51">
        <f>SUMIFS(Raw!$I:$I, Raw!$A:$A, 'Calls Abandoned'!MD$14, Raw!$F:$F, 'Calls Abandoned'!$C34, Raw!$H:$H, "A03")</f>
        <v>0</v>
      </c>
      <c r="ME34" s="52">
        <f>SUMIFS(Raw!$I:$I, Raw!$A:$A, 'Calls Abandoned'!ME$14, Raw!$F:$F, 'Calls Abandoned'!$C34, Raw!$H:$H, "A03")</f>
        <v>0</v>
      </c>
      <c r="MF34" s="52">
        <f>SUMIFS(Raw!$I:$I, Raw!$A:$A, 'Calls Abandoned'!MF$14, Raw!$F:$F, 'Calls Abandoned'!$C34, Raw!$H:$H, "A03")</f>
        <v>0</v>
      </c>
      <c r="MG34" s="52">
        <f>SUMIFS(Raw!$I:$I, Raw!$A:$A, 'Calls Abandoned'!MG$14, Raw!$F:$F, 'Calls Abandoned'!$C34, Raw!$H:$H, "A03")</f>
        <v>0</v>
      </c>
      <c r="MH34" s="52">
        <f>SUMIFS(Raw!$I:$I, Raw!$A:$A, 'Calls Abandoned'!MH$14, Raw!$F:$F, 'Calls Abandoned'!$C34, Raw!$H:$H, "A03")</f>
        <v>0</v>
      </c>
      <c r="MI34" s="52">
        <f>SUMIFS(Raw!$I:$I, Raw!$A:$A, 'Calls Abandoned'!MI$14, Raw!$F:$F, 'Calls Abandoned'!$C34, Raw!$H:$H, "A03")</f>
        <v>0</v>
      </c>
      <c r="MJ34" s="53">
        <f>SUMIFS(Raw!$I:$I, Raw!$A:$A, 'Calls Abandoned'!MJ$14, Raw!$F:$F, 'Calls Abandoned'!$C34, Raw!$H:$H, "A03")</f>
        <v>0</v>
      </c>
      <c r="ML34" s="51">
        <f>SUMIFS(Raw!$I:$I, Raw!$A:$A, 'Calls Abandoned'!ML$14, Raw!$F:$F, 'Calls Abandoned'!$C34, Raw!$H:$H, "B02")</f>
        <v>0</v>
      </c>
      <c r="MM34" s="52">
        <f>SUMIFS(Raw!$I:$I, Raw!$A:$A, 'Calls Abandoned'!MM$14, Raw!$F:$F, 'Calls Abandoned'!$C34, Raw!$H:$H, "B02")</f>
        <v>0</v>
      </c>
      <c r="MN34" s="52">
        <f>SUMIFS(Raw!$I:$I, Raw!$A:$A, 'Calls Abandoned'!MN$14, Raw!$F:$F, 'Calls Abandoned'!$C34, Raw!$H:$H, "B02")</f>
        <v>0</v>
      </c>
      <c r="MO34" s="52">
        <f>SUMIFS(Raw!$I:$I, Raw!$A:$A, 'Calls Abandoned'!MO$14, Raw!$F:$F, 'Calls Abandoned'!$C34, Raw!$H:$H, "B02")</f>
        <v>0</v>
      </c>
      <c r="MP34" s="52">
        <f>SUMIFS(Raw!$I:$I, Raw!$A:$A, 'Calls Abandoned'!MP$14, Raw!$F:$F, 'Calls Abandoned'!$C34, Raw!$H:$H, "B02")</f>
        <v>0</v>
      </c>
      <c r="MQ34" s="52">
        <f>SUMIFS(Raw!$I:$I, Raw!$A:$A, 'Calls Abandoned'!MQ$14, Raw!$F:$F, 'Calls Abandoned'!$C34, Raw!$H:$H, "B02")</f>
        <v>0</v>
      </c>
      <c r="MR34" s="53">
        <f>SUMIFS(Raw!$I:$I, Raw!$A:$A, 'Calls Abandoned'!MR$14, Raw!$F:$F, 'Calls Abandoned'!$C34, Raw!$H:$H, "B02")</f>
        <v>0</v>
      </c>
      <c r="MS34" s="70"/>
      <c r="MT34" s="91" t="str">
        <f t="shared" si="273"/>
        <v>-</v>
      </c>
      <c r="MU34" s="92" t="str">
        <f t="shared" si="274"/>
        <v>-</v>
      </c>
      <c r="MV34" s="92" t="str">
        <f t="shared" si="275"/>
        <v>-</v>
      </c>
      <c r="MW34" s="92" t="str">
        <f t="shared" si="276"/>
        <v>-</v>
      </c>
      <c r="MX34" s="92" t="str">
        <f t="shared" si="277"/>
        <v>-</v>
      </c>
      <c r="MY34" s="92" t="str">
        <f t="shared" si="278"/>
        <v>-</v>
      </c>
      <c r="MZ34" s="93" t="str">
        <f t="shared" si="279"/>
        <v>-</v>
      </c>
      <c r="NB34" s="51">
        <f>SUMIFS(Raw!$I:$I, Raw!$A:$A, 'Calls Abandoned'!NB$14, Raw!$F:$F, 'Calls Abandoned'!$C34, Raw!$H:$H, "A03")</f>
        <v>0</v>
      </c>
      <c r="NC34" s="52">
        <f>SUMIFS(Raw!$I:$I, Raw!$A:$A, 'Calls Abandoned'!NC$14, Raw!$F:$F, 'Calls Abandoned'!$C34, Raw!$H:$H, "A03")</f>
        <v>0</v>
      </c>
      <c r="ND34" s="52">
        <f>SUMIFS(Raw!$I:$I, Raw!$A:$A, 'Calls Abandoned'!ND$14, Raw!$F:$F, 'Calls Abandoned'!$C34, Raw!$H:$H, "A03")</f>
        <v>0</v>
      </c>
      <c r="NE34" s="52">
        <f>SUMIFS(Raw!$I:$I, Raw!$A:$A, 'Calls Abandoned'!NE$14, Raw!$F:$F, 'Calls Abandoned'!$C34, Raw!$H:$H, "A03")</f>
        <v>0</v>
      </c>
      <c r="NF34" s="52">
        <f>SUMIFS(Raw!$I:$I, Raw!$A:$A, 'Calls Abandoned'!NF$14, Raw!$F:$F, 'Calls Abandoned'!$C34, Raw!$H:$H, "A03")</f>
        <v>0</v>
      </c>
      <c r="NG34" s="52">
        <f>SUMIFS(Raw!$I:$I, Raw!$A:$A, 'Calls Abandoned'!NG$14, Raw!$F:$F, 'Calls Abandoned'!$C34, Raw!$H:$H, "A03")</f>
        <v>0</v>
      </c>
      <c r="NH34" s="53">
        <f>SUMIFS(Raw!$I:$I, Raw!$A:$A, 'Calls Abandoned'!NH$14, Raw!$F:$F, 'Calls Abandoned'!$C34, Raw!$H:$H, "A03")</f>
        <v>0</v>
      </c>
      <c r="NJ34" s="51">
        <f>SUMIFS(Raw!$I:$I, Raw!$A:$A, 'Calls Abandoned'!NJ$14, Raw!$F:$F, 'Calls Abandoned'!$C34, Raw!$H:$H, "B02")</f>
        <v>0</v>
      </c>
      <c r="NK34" s="52">
        <f>SUMIFS(Raw!$I:$I, Raw!$A:$A, 'Calls Abandoned'!NK$14, Raw!$F:$F, 'Calls Abandoned'!$C34, Raw!$H:$H, "B02")</f>
        <v>0</v>
      </c>
      <c r="NL34" s="52">
        <f>SUMIFS(Raw!$I:$I, Raw!$A:$A, 'Calls Abandoned'!NL$14, Raw!$F:$F, 'Calls Abandoned'!$C34, Raw!$H:$H, "B02")</f>
        <v>0</v>
      </c>
      <c r="NM34" s="52">
        <f>SUMIFS(Raw!$I:$I, Raw!$A:$A, 'Calls Abandoned'!NM$14, Raw!$F:$F, 'Calls Abandoned'!$C34, Raw!$H:$H, "B02")</f>
        <v>0</v>
      </c>
      <c r="NN34" s="52">
        <f>SUMIFS(Raw!$I:$I, Raw!$A:$A, 'Calls Abandoned'!NN$14, Raw!$F:$F, 'Calls Abandoned'!$C34, Raw!$H:$H, "B02")</f>
        <v>0</v>
      </c>
      <c r="NO34" s="52">
        <f>SUMIFS(Raw!$I:$I, Raw!$A:$A, 'Calls Abandoned'!NO$14, Raw!$F:$F, 'Calls Abandoned'!$C34, Raw!$H:$H, "B02")</f>
        <v>0</v>
      </c>
      <c r="NP34" s="53">
        <f>SUMIFS(Raw!$I:$I, Raw!$A:$A, 'Calls Abandoned'!NP$14, Raw!$F:$F, 'Calls Abandoned'!$C34, Raw!$H:$H, "B02")</f>
        <v>0</v>
      </c>
      <c r="NQ34" s="70"/>
      <c r="NR34" s="91" t="str">
        <f t="shared" si="280"/>
        <v>-</v>
      </c>
      <c r="NS34" s="92" t="str">
        <f t="shared" si="281"/>
        <v>-</v>
      </c>
      <c r="NT34" s="92" t="str">
        <f t="shared" si="282"/>
        <v>-</v>
      </c>
      <c r="NU34" s="92" t="str">
        <f t="shared" si="283"/>
        <v>-</v>
      </c>
      <c r="NV34" s="92" t="str">
        <f t="shared" si="284"/>
        <v>-</v>
      </c>
      <c r="NW34" s="92" t="str">
        <f t="shared" si="285"/>
        <v>-</v>
      </c>
      <c r="NX34" s="93" t="str">
        <f t="shared" si="286"/>
        <v>-</v>
      </c>
      <c r="NZ34" s="51">
        <f>SUMIFS(Raw!$I:$I, Raw!$A:$A, 'Calls Abandoned'!NZ$14, Raw!$F:$F, 'Calls Abandoned'!$C34, Raw!$H:$H, "A03")</f>
        <v>0</v>
      </c>
      <c r="OA34" s="52">
        <f>SUMIFS(Raw!$I:$I, Raw!$A:$A, 'Calls Abandoned'!OA$14, Raw!$F:$F, 'Calls Abandoned'!$C34, Raw!$H:$H, "A03")</f>
        <v>0</v>
      </c>
      <c r="OB34" s="52">
        <f>SUMIFS(Raw!$I:$I, Raw!$A:$A, 'Calls Abandoned'!OB$14, Raw!$F:$F, 'Calls Abandoned'!$C34, Raw!$H:$H, "A03")</f>
        <v>0</v>
      </c>
      <c r="OC34" s="52">
        <f>SUMIFS(Raw!$I:$I, Raw!$A:$A, 'Calls Abandoned'!OC$14, Raw!$F:$F, 'Calls Abandoned'!$C34, Raw!$H:$H, "A03")</f>
        <v>0</v>
      </c>
      <c r="OD34" s="52">
        <f>SUMIFS(Raw!$I:$I, Raw!$A:$A, 'Calls Abandoned'!OD$14, Raw!$F:$F, 'Calls Abandoned'!$C34, Raw!$H:$H, "A03")</f>
        <v>0</v>
      </c>
      <c r="OE34" s="52">
        <f>SUMIFS(Raw!$I:$I, Raw!$A:$A, 'Calls Abandoned'!OE$14, Raw!$F:$F, 'Calls Abandoned'!$C34, Raw!$H:$H, "A03")</f>
        <v>0</v>
      </c>
      <c r="OF34" s="53">
        <f>SUMIFS(Raw!$I:$I, Raw!$A:$A, 'Calls Abandoned'!OF$14, Raw!$F:$F, 'Calls Abandoned'!$C34, Raw!$H:$H, "A03")</f>
        <v>0</v>
      </c>
      <c r="OH34" s="51">
        <f>SUMIFS(Raw!$I:$I, Raw!$A:$A, 'Calls Abandoned'!OH$14, Raw!$F:$F, 'Calls Abandoned'!$C34, Raw!$H:$H, "B02")</f>
        <v>0</v>
      </c>
      <c r="OI34" s="52">
        <f>SUMIFS(Raw!$I:$I, Raw!$A:$A, 'Calls Abandoned'!OI$14, Raw!$F:$F, 'Calls Abandoned'!$C34, Raw!$H:$H, "B02")</f>
        <v>0</v>
      </c>
      <c r="OJ34" s="52">
        <f>SUMIFS(Raw!$I:$I, Raw!$A:$A, 'Calls Abandoned'!OJ$14, Raw!$F:$F, 'Calls Abandoned'!$C34, Raw!$H:$H, "B02")</f>
        <v>0</v>
      </c>
      <c r="OK34" s="52">
        <f>SUMIFS(Raw!$I:$I, Raw!$A:$A, 'Calls Abandoned'!OK$14, Raw!$F:$F, 'Calls Abandoned'!$C34, Raw!$H:$H, "B02")</f>
        <v>0</v>
      </c>
      <c r="OL34" s="52">
        <f>SUMIFS(Raw!$I:$I, Raw!$A:$A, 'Calls Abandoned'!OL$14, Raw!$F:$F, 'Calls Abandoned'!$C34, Raw!$H:$H, "B02")</f>
        <v>0</v>
      </c>
      <c r="OM34" s="52">
        <f>SUMIFS(Raw!$I:$I, Raw!$A:$A, 'Calls Abandoned'!OM$14, Raw!$F:$F, 'Calls Abandoned'!$C34, Raw!$H:$H, "B02")</f>
        <v>0</v>
      </c>
      <c r="ON34" s="53">
        <f>SUMIFS(Raw!$I:$I, Raw!$A:$A, 'Calls Abandoned'!ON$14, Raw!$F:$F, 'Calls Abandoned'!$C34, Raw!$H:$H, "B02")</f>
        <v>0</v>
      </c>
      <c r="OO34" s="70"/>
      <c r="OP34" s="91" t="str">
        <f t="shared" si="287"/>
        <v>-</v>
      </c>
      <c r="OQ34" s="92" t="str">
        <f t="shared" si="288"/>
        <v>-</v>
      </c>
      <c r="OR34" s="92" t="str">
        <f t="shared" si="289"/>
        <v>-</v>
      </c>
      <c r="OS34" s="92" t="str">
        <f t="shared" si="290"/>
        <v>-</v>
      </c>
      <c r="OT34" s="92" t="str">
        <f t="shared" si="291"/>
        <v>-</v>
      </c>
      <c r="OU34" s="92" t="str">
        <f t="shared" si="292"/>
        <v>-</v>
      </c>
      <c r="OV34" s="93" t="str">
        <f t="shared" si="293"/>
        <v>-</v>
      </c>
      <c r="OX34" s="51">
        <f>SUMIFS(Raw!$I:$I, Raw!$A:$A, 'Calls Abandoned'!OX$14, Raw!$F:$F, 'Calls Abandoned'!$C34, Raw!$H:$H, "A03")</f>
        <v>0</v>
      </c>
      <c r="OY34" s="52">
        <f>SUMIFS(Raw!$I:$I, Raw!$A:$A, 'Calls Abandoned'!OY$14, Raw!$F:$F, 'Calls Abandoned'!$C34, Raw!$H:$H, "A03")</f>
        <v>0</v>
      </c>
      <c r="OZ34" s="52">
        <f>SUMIFS(Raw!$I:$I, Raw!$A:$A, 'Calls Abandoned'!OZ$14, Raw!$F:$F, 'Calls Abandoned'!$C34, Raw!$H:$H, "A03")</f>
        <v>0</v>
      </c>
      <c r="PA34" s="52">
        <f>SUMIFS(Raw!$I:$I, Raw!$A:$A, 'Calls Abandoned'!PA$14, Raw!$F:$F, 'Calls Abandoned'!$C34, Raw!$H:$H, "A03")</f>
        <v>0</v>
      </c>
      <c r="PB34" s="52">
        <f>SUMIFS(Raw!$I:$I, Raw!$A:$A, 'Calls Abandoned'!PB$14, Raw!$F:$F, 'Calls Abandoned'!$C34, Raw!$H:$H, "A03")</f>
        <v>0</v>
      </c>
      <c r="PC34" s="52">
        <f>SUMIFS(Raw!$I:$I, Raw!$A:$A, 'Calls Abandoned'!PC$14, Raw!$F:$F, 'Calls Abandoned'!$C34, Raw!$H:$H, "A03")</f>
        <v>0</v>
      </c>
      <c r="PD34" s="53">
        <f>SUMIFS(Raw!$I:$I, Raw!$A:$A, 'Calls Abandoned'!PD$14, Raw!$F:$F, 'Calls Abandoned'!$C34, Raw!$H:$H, "A03")</f>
        <v>0</v>
      </c>
      <c r="PF34" s="51">
        <f>SUMIFS(Raw!$I:$I, Raw!$A:$A, 'Calls Abandoned'!PF$14, Raw!$F:$F, 'Calls Abandoned'!$C34, Raw!$H:$H, "B02")</f>
        <v>0</v>
      </c>
      <c r="PG34" s="52">
        <f>SUMIFS(Raw!$I:$I, Raw!$A:$A, 'Calls Abandoned'!PG$14, Raw!$F:$F, 'Calls Abandoned'!$C34, Raw!$H:$H, "B02")</f>
        <v>0</v>
      </c>
      <c r="PH34" s="52">
        <f>SUMIFS(Raw!$I:$I, Raw!$A:$A, 'Calls Abandoned'!PH$14, Raw!$F:$F, 'Calls Abandoned'!$C34, Raw!$H:$H, "B02")</f>
        <v>0</v>
      </c>
      <c r="PI34" s="52">
        <f>SUMIFS(Raw!$I:$I, Raw!$A:$A, 'Calls Abandoned'!PI$14, Raw!$F:$F, 'Calls Abandoned'!$C34, Raw!$H:$H, "B02")</f>
        <v>0</v>
      </c>
      <c r="PJ34" s="52">
        <f>SUMIFS(Raw!$I:$I, Raw!$A:$A, 'Calls Abandoned'!PJ$14, Raw!$F:$F, 'Calls Abandoned'!$C34, Raw!$H:$H, "B02")</f>
        <v>0</v>
      </c>
      <c r="PK34" s="52">
        <f>SUMIFS(Raw!$I:$I, Raw!$A:$A, 'Calls Abandoned'!PK$14, Raw!$F:$F, 'Calls Abandoned'!$C34, Raw!$H:$H, "B02")</f>
        <v>0</v>
      </c>
      <c r="PL34" s="53">
        <f>SUMIFS(Raw!$I:$I, Raw!$A:$A, 'Calls Abandoned'!PL$14, Raw!$F:$F, 'Calls Abandoned'!$C34, Raw!$H:$H, "B02")</f>
        <v>0</v>
      </c>
      <c r="PM34" s="70"/>
      <c r="PN34" s="91" t="str">
        <f t="shared" si="294"/>
        <v>-</v>
      </c>
      <c r="PO34" s="92" t="str">
        <f t="shared" si="295"/>
        <v>-</v>
      </c>
      <c r="PP34" s="92" t="str">
        <f t="shared" si="296"/>
        <v>-</v>
      </c>
      <c r="PQ34" s="92" t="str">
        <f t="shared" si="297"/>
        <v>-</v>
      </c>
      <c r="PR34" s="92" t="str">
        <f t="shared" si="298"/>
        <v>-</v>
      </c>
      <c r="PS34" s="92" t="str">
        <f t="shared" si="299"/>
        <v>-</v>
      </c>
      <c r="PT34" s="93" t="str">
        <f t="shared" si="300"/>
        <v>-</v>
      </c>
      <c r="PV34" s="51">
        <f>SUMIFS(Raw!$I:$I, Raw!$A:$A, 'Calls Abandoned'!PV$14, Raw!$F:$F, 'Calls Abandoned'!$C34, Raw!$H:$H, "A03")</f>
        <v>0</v>
      </c>
      <c r="PW34" s="52">
        <f>SUMIFS(Raw!$I:$I, Raw!$A:$A, 'Calls Abandoned'!PW$14, Raw!$F:$F, 'Calls Abandoned'!$C34, Raw!$H:$H, "A03")</f>
        <v>0</v>
      </c>
      <c r="PX34" s="52">
        <f>SUMIFS(Raw!$I:$I, Raw!$A:$A, 'Calls Abandoned'!PX$14, Raw!$F:$F, 'Calls Abandoned'!$C34, Raw!$H:$H, "A03")</f>
        <v>0</v>
      </c>
      <c r="PY34" s="52">
        <f>SUMIFS(Raw!$I:$I, Raw!$A:$A, 'Calls Abandoned'!PY$14, Raw!$F:$F, 'Calls Abandoned'!$C34, Raw!$H:$H, "A03")</f>
        <v>0</v>
      </c>
      <c r="PZ34" s="52">
        <f>SUMIFS(Raw!$I:$I, Raw!$A:$A, 'Calls Abandoned'!PZ$14, Raw!$F:$F, 'Calls Abandoned'!$C34, Raw!$H:$H, "A03")</f>
        <v>0</v>
      </c>
      <c r="QA34" s="52">
        <f>SUMIFS(Raw!$I:$I, Raw!$A:$A, 'Calls Abandoned'!QA$14, Raw!$F:$F, 'Calls Abandoned'!$C34, Raw!$H:$H, "A03")</f>
        <v>0</v>
      </c>
      <c r="QB34" s="53">
        <f>SUMIFS(Raw!$I:$I, Raw!$A:$A, 'Calls Abandoned'!QB$14, Raw!$F:$F, 'Calls Abandoned'!$C34, Raw!$H:$H, "A03")</f>
        <v>0</v>
      </c>
      <c r="QD34" s="51">
        <f>SUMIFS(Raw!$I:$I, Raw!$A:$A, 'Calls Abandoned'!QD$14, Raw!$F:$F, 'Calls Abandoned'!$C34, Raw!$H:$H, "B02")</f>
        <v>0</v>
      </c>
      <c r="QE34" s="52">
        <f>SUMIFS(Raw!$I:$I, Raw!$A:$A, 'Calls Abandoned'!QE$14, Raw!$F:$F, 'Calls Abandoned'!$C34, Raw!$H:$H, "B02")</f>
        <v>0</v>
      </c>
      <c r="QF34" s="52">
        <f>SUMIFS(Raw!$I:$I, Raw!$A:$A, 'Calls Abandoned'!QF$14, Raw!$F:$F, 'Calls Abandoned'!$C34, Raw!$H:$H, "B02")</f>
        <v>0</v>
      </c>
      <c r="QG34" s="52">
        <f>SUMIFS(Raw!$I:$I, Raw!$A:$A, 'Calls Abandoned'!QG$14, Raw!$F:$F, 'Calls Abandoned'!$C34, Raw!$H:$H, "B02")</f>
        <v>0</v>
      </c>
      <c r="QH34" s="52">
        <f>SUMIFS(Raw!$I:$I, Raw!$A:$A, 'Calls Abandoned'!QH$14, Raw!$F:$F, 'Calls Abandoned'!$C34, Raw!$H:$H, "B02")</f>
        <v>0</v>
      </c>
      <c r="QI34" s="52">
        <f>SUMIFS(Raw!$I:$I, Raw!$A:$A, 'Calls Abandoned'!QI$14, Raw!$F:$F, 'Calls Abandoned'!$C34, Raw!$H:$H, "B02")</f>
        <v>0</v>
      </c>
      <c r="QJ34" s="53">
        <f>SUMIFS(Raw!$I:$I, Raw!$A:$A, 'Calls Abandoned'!QJ$14, Raw!$F:$F, 'Calls Abandoned'!$C34, Raw!$H:$H, "B02")</f>
        <v>0</v>
      </c>
      <c r="QK34" s="70"/>
      <c r="QL34" s="91" t="str">
        <f t="shared" si="301"/>
        <v>-</v>
      </c>
      <c r="QM34" s="92" t="str">
        <f t="shared" si="302"/>
        <v>-</v>
      </c>
      <c r="QN34" s="92" t="str">
        <f t="shared" si="303"/>
        <v>-</v>
      </c>
      <c r="QO34" s="92" t="str">
        <f t="shared" si="304"/>
        <v>-</v>
      </c>
      <c r="QP34" s="92" t="str">
        <f t="shared" si="305"/>
        <v>-</v>
      </c>
      <c r="QQ34" s="92" t="str">
        <f t="shared" si="306"/>
        <v>-</v>
      </c>
      <c r="QR34" s="93" t="str">
        <f t="shared" si="307"/>
        <v>-</v>
      </c>
    </row>
    <row r="35" spans="1:460" x14ac:dyDescent="0.35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313</v>
      </c>
      <c r="O35" s="47">
        <v>195</v>
      </c>
      <c r="P35" s="47">
        <v>61</v>
      </c>
      <c r="Q35" s="47">
        <v>244</v>
      </c>
      <c r="R35" s="47">
        <v>156</v>
      </c>
      <c r="S35" s="47">
        <v>429</v>
      </c>
      <c r="T35" s="48">
        <v>273</v>
      </c>
      <c r="U35" s="70"/>
      <c r="V35" s="88">
        <v>0.14035874439461885</v>
      </c>
      <c r="W35" s="89">
        <v>9.0909090909090912E-2</v>
      </c>
      <c r="X35" s="89">
        <v>3.2037815126050417E-2</v>
      </c>
      <c r="Y35" s="89">
        <v>0.11960784313725491</v>
      </c>
      <c r="Z35" s="89">
        <v>8.0246913580246909E-2</v>
      </c>
      <c r="AA35" s="89">
        <v>0.14065573770491804</v>
      </c>
      <c r="AB35" s="90">
        <v>0.10278614457831325</v>
      </c>
      <c r="AD35" s="46">
        <v>1917</v>
      </c>
      <c r="AE35" s="47">
        <v>1850</v>
      </c>
      <c r="AF35" s="47">
        <v>1828</v>
      </c>
      <c r="AG35" s="47">
        <v>1655</v>
      </c>
      <c r="AH35" s="47">
        <v>1888</v>
      </c>
      <c r="AI35" s="47">
        <v>2608</v>
      </c>
      <c r="AJ35" s="48">
        <v>2384</v>
      </c>
      <c r="AL35" s="46">
        <v>361</v>
      </c>
      <c r="AM35" s="47">
        <v>220</v>
      </c>
      <c r="AN35" s="47">
        <v>245</v>
      </c>
      <c r="AO35" s="47">
        <v>287</v>
      </c>
      <c r="AP35" s="47">
        <v>91</v>
      </c>
      <c r="AQ35" s="47">
        <v>377</v>
      </c>
      <c r="AR35" s="48">
        <v>302</v>
      </c>
      <c r="AS35" s="70"/>
      <c r="AT35" s="88">
        <v>0.15847234416154521</v>
      </c>
      <c r="AU35" s="89">
        <v>0.10628019323671498</v>
      </c>
      <c r="AV35" s="89">
        <v>0.11818620356970574</v>
      </c>
      <c r="AW35" s="89">
        <v>0.14778578784757981</v>
      </c>
      <c r="AX35" s="89">
        <v>4.598281960586155E-2</v>
      </c>
      <c r="AY35" s="89">
        <v>0.12629815745393635</v>
      </c>
      <c r="AZ35" s="90">
        <v>0.11243484735666419</v>
      </c>
      <c r="BB35" s="46">
        <v>2094</v>
      </c>
      <c r="BC35" s="47">
        <v>2004</v>
      </c>
      <c r="BD35" s="47">
        <v>1886</v>
      </c>
      <c r="BE35" s="47">
        <v>1812</v>
      </c>
      <c r="BF35" s="47">
        <v>1974</v>
      </c>
      <c r="BG35" s="47">
        <v>2798</v>
      </c>
      <c r="BH35" s="48">
        <v>2524</v>
      </c>
      <c r="BJ35" s="46">
        <v>552</v>
      </c>
      <c r="BK35" s="47">
        <v>179</v>
      </c>
      <c r="BL35" s="47">
        <v>100</v>
      </c>
      <c r="BM35" s="47">
        <v>123</v>
      </c>
      <c r="BN35" s="47">
        <v>114</v>
      </c>
      <c r="BO35" s="47">
        <v>302</v>
      </c>
      <c r="BP35" s="48">
        <v>232</v>
      </c>
      <c r="BQ35" s="70"/>
      <c r="BR35" s="88">
        <v>0.20861678004535147</v>
      </c>
      <c r="BS35" s="89">
        <v>8.1997251488776915E-2</v>
      </c>
      <c r="BT35" s="89">
        <v>5.0352467270896276E-2</v>
      </c>
      <c r="BU35" s="89">
        <v>6.3565891472868216E-2</v>
      </c>
      <c r="BV35" s="89">
        <v>5.459770114942529E-2</v>
      </c>
      <c r="BW35" s="89">
        <v>9.7419354838709671E-2</v>
      </c>
      <c r="BX35" s="90">
        <v>8.4179970972423801E-2</v>
      </c>
      <c r="BZ35" s="46">
        <v>2033</v>
      </c>
      <c r="CA35" s="47">
        <v>1924</v>
      </c>
      <c r="CB35" s="47">
        <v>1896</v>
      </c>
      <c r="CC35" s="47">
        <v>1782</v>
      </c>
      <c r="CD35" s="47">
        <v>1876</v>
      </c>
      <c r="CE35" s="47">
        <v>2868</v>
      </c>
      <c r="CF35" s="48">
        <v>2823</v>
      </c>
      <c r="CH35" s="46">
        <v>158</v>
      </c>
      <c r="CI35" s="47">
        <v>47</v>
      </c>
      <c r="CJ35" s="47">
        <v>32</v>
      </c>
      <c r="CK35" s="47">
        <v>46</v>
      </c>
      <c r="CL35" s="47">
        <v>129</v>
      </c>
      <c r="CM35" s="47">
        <v>330</v>
      </c>
      <c r="CN35" s="48">
        <v>84</v>
      </c>
      <c r="CO35" s="70"/>
      <c r="CP35" s="88">
        <v>7.2113190324052945E-2</v>
      </c>
      <c r="CQ35" s="89">
        <v>2.3845763571790968E-2</v>
      </c>
      <c r="CR35" s="89">
        <v>1.6597510373443983E-2</v>
      </c>
      <c r="CS35" s="89">
        <v>2.5164113785557989E-2</v>
      </c>
      <c r="CT35" s="89">
        <v>6.4339152119700746E-2</v>
      </c>
      <c r="CU35" s="89">
        <v>0.10318949343339587</v>
      </c>
      <c r="CV35" s="90">
        <v>2.8895768833849329E-2</v>
      </c>
      <c r="CX35" s="46">
        <v>2078</v>
      </c>
      <c r="CY35" s="47">
        <v>1810</v>
      </c>
      <c r="CZ35" s="47">
        <v>1606</v>
      </c>
      <c r="DA35" s="47">
        <v>1665</v>
      </c>
      <c r="DB35" s="47">
        <v>3062</v>
      </c>
      <c r="DC35" s="47">
        <v>3377</v>
      </c>
      <c r="DD35" s="48">
        <v>2933</v>
      </c>
      <c r="DF35" s="46">
        <v>71</v>
      </c>
      <c r="DG35" s="47">
        <v>30</v>
      </c>
      <c r="DH35" s="47">
        <v>23</v>
      </c>
      <c r="DI35" s="47">
        <v>20</v>
      </c>
      <c r="DJ35" s="47">
        <v>39</v>
      </c>
      <c r="DK35" s="47">
        <v>747</v>
      </c>
      <c r="DL35" s="48">
        <v>251</v>
      </c>
      <c r="DM35" s="70"/>
      <c r="DN35" s="88">
        <v>3.3038622615169849E-2</v>
      </c>
      <c r="DO35" s="89">
        <v>1.6304347826086956E-2</v>
      </c>
      <c r="DP35" s="89">
        <v>1.4119091467157766E-2</v>
      </c>
      <c r="DQ35" s="89">
        <v>1.1869436201780416E-2</v>
      </c>
      <c r="DR35" s="89">
        <v>1.2576588197355692E-2</v>
      </c>
      <c r="DS35" s="89">
        <v>0.18113482056256061</v>
      </c>
      <c r="DT35" s="90">
        <v>7.8831658291457288E-2</v>
      </c>
      <c r="DV35" s="46">
        <v>2054</v>
      </c>
      <c r="DW35" s="47">
        <v>1838</v>
      </c>
      <c r="DX35" s="47">
        <v>1682</v>
      </c>
      <c r="DY35" s="47">
        <v>2495</v>
      </c>
      <c r="DZ35" s="47">
        <v>1946</v>
      </c>
      <c r="EA35" s="47">
        <v>3097</v>
      </c>
      <c r="EB35" s="48">
        <v>2635</v>
      </c>
      <c r="ED35" s="46">
        <v>228</v>
      </c>
      <c r="EE35" s="47">
        <v>30</v>
      </c>
      <c r="EF35" s="47">
        <v>24</v>
      </c>
      <c r="EG35" s="47">
        <v>20</v>
      </c>
      <c r="EH35" s="47">
        <v>378</v>
      </c>
      <c r="EI35" s="47">
        <v>324</v>
      </c>
      <c r="EJ35" s="48">
        <v>94</v>
      </c>
      <c r="EK35" s="70"/>
      <c r="EL35" s="88">
        <v>9.9912357581069242E-2</v>
      </c>
      <c r="EM35" s="89">
        <v>1.6059957173447537E-2</v>
      </c>
      <c r="EN35" s="89">
        <v>1.4067995310668231E-2</v>
      </c>
      <c r="EO35" s="89">
        <v>7.9522862823061622E-3</v>
      </c>
      <c r="EP35" s="89">
        <v>0.16265060240963855</v>
      </c>
      <c r="EQ35" s="89">
        <v>9.4709149371528786E-2</v>
      </c>
      <c r="ER35" s="90">
        <v>3.4444851593990473E-2</v>
      </c>
      <c r="ET35" s="46">
        <v>1822</v>
      </c>
      <c r="EU35" s="47">
        <v>1909</v>
      </c>
      <c r="EV35" s="47">
        <v>1842</v>
      </c>
      <c r="EW35" s="47">
        <v>1857</v>
      </c>
      <c r="EX35" s="47">
        <v>1952</v>
      </c>
      <c r="EY35" s="47">
        <v>2606</v>
      </c>
      <c r="EZ35" s="48">
        <v>2294</v>
      </c>
      <c r="FB35" s="46">
        <v>452</v>
      </c>
      <c r="FC35" s="47">
        <v>81</v>
      </c>
      <c r="FD35" s="47">
        <v>256</v>
      </c>
      <c r="FE35" s="47">
        <v>83</v>
      </c>
      <c r="FF35" s="47">
        <v>89</v>
      </c>
      <c r="FG35" s="47">
        <v>468</v>
      </c>
      <c r="FH35" s="48">
        <v>306</v>
      </c>
      <c r="FI35" s="70"/>
      <c r="FJ35" s="88">
        <v>0.19876868953386104</v>
      </c>
      <c r="FK35" s="89">
        <v>4.0703517587939698E-2</v>
      </c>
      <c r="FL35" s="89">
        <v>0.12202097235462345</v>
      </c>
      <c r="FM35" s="89">
        <v>4.2783505154639176E-2</v>
      </c>
      <c r="FN35" s="89">
        <v>4.3606075453209214E-2</v>
      </c>
      <c r="FO35" s="89">
        <v>0.15224463240078073</v>
      </c>
      <c r="FP35" s="90">
        <v>0.11769230769230769</v>
      </c>
      <c r="FR35" s="46">
        <v>2022</v>
      </c>
      <c r="FS35" s="47">
        <v>1824</v>
      </c>
      <c r="FT35" s="47">
        <v>1733</v>
      </c>
      <c r="FU35" s="47">
        <v>1571</v>
      </c>
      <c r="FV35" s="47">
        <v>1907</v>
      </c>
      <c r="FW35" s="47">
        <v>2746</v>
      </c>
      <c r="FX35" s="48">
        <v>2489</v>
      </c>
      <c r="FZ35" s="46">
        <v>487</v>
      </c>
      <c r="GA35" s="47">
        <v>206</v>
      </c>
      <c r="GB35" s="47">
        <v>212</v>
      </c>
      <c r="GC35" s="47">
        <v>385</v>
      </c>
      <c r="GD35" s="47">
        <v>117</v>
      </c>
      <c r="GE35" s="47">
        <v>237</v>
      </c>
      <c r="GF35" s="48">
        <v>145</v>
      </c>
      <c r="GG35" s="70"/>
      <c r="GH35" s="88">
        <v>0.19410123555201275</v>
      </c>
      <c r="GI35" s="89">
        <v>0.10147783251231528</v>
      </c>
      <c r="GJ35" s="89">
        <v>0.10899742930591259</v>
      </c>
      <c r="GK35" s="89">
        <v>0.19683026584867075</v>
      </c>
      <c r="GL35" s="89">
        <v>5.7806324110671936E-2</v>
      </c>
      <c r="GM35" s="89">
        <v>7.9450217901441508E-2</v>
      </c>
      <c r="GN35" s="90">
        <v>5.5049354593773726E-2</v>
      </c>
      <c r="GP35" s="46">
        <f>SUMIFS(Raw!$I:$I, Raw!$A:$A, 'Calls Abandoned'!GP$14, Raw!$F:$F, 'Calls Abandoned'!$C35, Raw!$H:$H, "A03")</f>
        <v>1952</v>
      </c>
      <c r="GQ35" s="47">
        <f>SUMIFS(Raw!$I:$I, Raw!$A:$A, 'Calls Abandoned'!GQ$14, Raw!$F:$F, 'Calls Abandoned'!$C35, Raw!$H:$H, "A03")</f>
        <v>1966</v>
      </c>
      <c r="GR35" s="47">
        <f>SUMIFS(Raw!$I:$I, Raw!$A:$A, 'Calls Abandoned'!GR$14, Raw!$F:$F, 'Calls Abandoned'!$C35, Raw!$H:$H, "A03")</f>
        <v>1808</v>
      </c>
      <c r="GS35" s="47">
        <f>SUMIFS(Raw!$I:$I, Raw!$A:$A, 'Calls Abandoned'!GS$14, Raw!$F:$F, 'Calls Abandoned'!$C35, Raw!$H:$H, "A03")</f>
        <v>1794</v>
      </c>
      <c r="GT35" s="47">
        <f>SUMIFS(Raw!$I:$I, Raw!$A:$A, 'Calls Abandoned'!GT$14, Raw!$F:$F, 'Calls Abandoned'!$C35, Raw!$H:$H, "A03")</f>
        <v>1960</v>
      </c>
      <c r="GU35" s="47">
        <f>SUMIFS(Raw!$I:$I, Raw!$A:$A, 'Calls Abandoned'!GU$14, Raw!$F:$F, 'Calls Abandoned'!$C35, Raw!$H:$H, "A03")</f>
        <v>2457</v>
      </c>
      <c r="GV35" s="48">
        <f>SUMIFS(Raw!$I:$I, Raw!$A:$A, 'Calls Abandoned'!GV$14, Raw!$F:$F, 'Calls Abandoned'!$C35, Raw!$H:$H, "A03")</f>
        <v>2329</v>
      </c>
      <c r="GX35" s="46">
        <f>SUMIFS(Raw!$I:$I, Raw!$A:$A, 'Calls Abandoned'!GX$14, Raw!$F:$F, 'Calls Abandoned'!$C35, Raw!$H:$H, "B02")</f>
        <v>288</v>
      </c>
      <c r="GY35" s="47">
        <f>SUMIFS(Raw!$I:$I, Raw!$A:$A, 'Calls Abandoned'!GY$14, Raw!$F:$F, 'Calls Abandoned'!$C35, Raw!$H:$H, "B02")</f>
        <v>97</v>
      </c>
      <c r="GZ35" s="47">
        <f>SUMIFS(Raw!$I:$I, Raw!$A:$A, 'Calls Abandoned'!GZ$14, Raw!$F:$F, 'Calls Abandoned'!$C35, Raw!$H:$H, "B02")</f>
        <v>94</v>
      </c>
      <c r="HA35" s="47">
        <f>SUMIFS(Raw!$I:$I, Raw!$A:$A, 'Calls Abandoned'!HA$14, Raw!$F:$F, 'Calls Abandoned'!$C35, Raw!$H:$H, "B02")</f>
        <v>144</v>
      </c>
      <c r="HB35" s="47">
        <f>SUMIFS(Raw!$I:$I, Raw!$A:$A, 'Calls Abandoned'!HB$14, Raw!$F:$F, 'Calls Abandoned'!$C35, Raw!$H:$H, "B02")</f>
        <v>93</v>
      </c>
      <c r="HC35" s="47">
        <f>SUMIFS(Raw!$I:$I, Raw!$A:$A, 'Calls Abandoned'!HC$14, Raw!$F:$F, 'Calls Abandoned'!$C35, Raw!$H:$H, "B02")</f>
        <v>347</v>
      </c>
      <c r="HD35" s="48">
        <f>SUMIFS(Raw!$I:$I, Raw!$A:$A, 'Calls Abandoned'!HD$14, Raw!$F:$F, 'Calls Abandoned'!$C35, Raw!$H:$H, "B02")</f>
        <v>279</v>
      </c>
      <c r="HE35" s="70"/>
      <c r="HF35" s="88">
        <f t="shared" si="231"/>
        <v>0.12857142857142856</v>
      </c>
      <c r="HG35" s="89">
        <f t="shared" si="232"/>
        <v>4.7018904507998061E-2</v>
      </c>
      <c r="HH35" s="89">
        <f t="shared" si="233"/>
        <v>4.9421661409043111E-2</v>
      </c>
      <c r="HI35" s="89">
        <f t="shared" si="234"/>
        <v>7.4303405572755415E-2</v>
      </c>
      <c r="HJ35" s="89">
        <f t="shared" si="235"/>
        <v>4.5299561617145642E-2</v>
      </c>
      <c r="HK35" s="89">
        <f t="shared" si="236"/>
        <v>0.12375178316690442</v>
      </c>
      <c r="HL35" s="90">
        <f t="shared" si="237"/>
        <v>0.10697852760736197</v>
      </c>
      <c r="HN35" s="46">
        <f>SUMIFS(Raw!$I:$I, Raw!$A:$A, 'Calls Abandoned'!HN$14, Raw!$F:$F, 'Calls Abandoned'!$C35, Raw!$H:$H, "A03")</f>
        <v>0</v>
      </c>
      <c r="HO35" s="47">
        <f>SUMIFS(Raw!$I:$I, Raw!$A:$A, 'Calls Abandoned'!HO$14, Raw!$F:$F, 'Calls Abandoned'!$C35, Raw!$H:$H, "A03")</f>
        <v>0</v>
      </c>
      <c r="HP35" s="47">
        <f>SUMIFS(Raw!$I:$I, Raw!$A:$A, 'Calls Abandoned'!HP$14, Raw!$F:$F, 'Calls Abandoned'!$C35, Raw!$H:$H, "A03")</f>
        <v>0</v>
      </c>
      <c r="HQ35" s="47">
        <f>SUMIFS(Raw!$I:$I, Raw!$A:$A, 'Calls Abandoned'!HQ$14, Raw!$F:$F, 'Calls Abandoned'!$C35, Raw!$H:$H, "A03")</f>
        <v>0</v>
      </c>
      <c r="HR35" s="47">
        <f>SUMIFS(Raw!$I:$I, Raw!$A:$A, 'Calls Abandoned'!HR$14, Raw!$F:$F, 'Calls Abandoned'!$C35, Raw!$H:$H, "A03")</f>
        <v>0</v>
      </c>
      <c r="HS35" s="47">
        <f>SUMIFS(Raw!$I:$I, Raw!$A:$A, 'Calls Abandoned'!HS$14, Raw!$F:$F, 'Calls Abandoned'!$C35, Raw!$H:$H, "A03")</f>
        <v>0</v>
      </c>
      <c r="HT35" s="48">
        <f>SUMIFS(Raw!$I:$I, Raw!$A:$A, 'Calls Abandoned'!HT$14, Raw!$F:$F, 'Calls Abandoned'!$C35, Raw!$H:$H, "A03")</f>
        <v>0</v>
      </c>
      <c r="HV35" s="46">
        <f>SUMIFS(Raw!$I:$I, Raw!$A:$A, 'Calls Abandoned'!HV$14, Raw!$F:$F, 'Calls Abandoned'!$C35, Raw!$H:$H, "B02")</f>
        <v>0</v>
      </c>
      <c r="HW35" s="47">
        <f>SUMIFS(Raw!$I:$I, Raw!$A:$A, 'Calls Abandoned'!HW$14, Raw!$F:$F, 'Calls Abandoned'!$C35, Raw!$H:$H, "B02")</f>
        <v>0</v>
      </c>
      <c r="HX35" s="47">
        <f>SUMIFS(Raw!$I:$I, Raw!$A:$A, 'Calls Abandoned'!HX$14, Raw!$F:$F, 'Calls Abandoned'!$C35, Raw!$H:$H, "B02")</f>
        <v>0</v>
      </c>
      <c r="HY35" s="47">
        <f>SUMIFS(Raw!$I:$I, Raw!$A:$A, 'Calls Abandoned'!HY$14, Raw!$F:$F, 'Calls Abandoned'!$C35, Raw!$H:$H, "B02")</f>
        <v>0</v>
      </c>
      <c r="HZ35" s="47">
        <f>SUMIFS(Raw!$I:$I, Raw!$A:$A, 'Calls Abandoned'!HZ$14, Raw!$F:$F, 'Calls Abandoned'!$C35, Raw!$H:$H, "B02")</f>
        <v>0</v>
      </c>
      <c r="IA35" s="47">
        <f>SUMIFS(Raw!$I:$I, Raw!$A:$A, 'Calls Abandoned'!IA$14, Raw!$F:$F, 'Calls Abandoned'!$C35, Raw!$H:$H, "B02")</f>
        <v>0</v>
      </c>
      <c r="IB35" s="48">
        <f>SUMIFS(Raw!$I:$I, Raw!$A:$A, 'Calls Abandoned'!IB$14, Raw!$F:$F, 'Calls Abandoned'!$C35, Raw!$H:$H, "B02")</f>
        <v>0</v>
      </c>
      <c r="IC35" s="70"/>
      <c r="ID35" s="88" t="str">
        <f t="shared" si="238"/>
        <v>-</v>
      </c>
      <c r="IE35" s="89" t="str">
        <f t="shared" si="239"/>
        <v>-</v>
      </c>
      <c r="IF35" s="89" t="str">
        <f t="shared" si="240"/>
        <v>-</v>
      </c>
      <c r="IG35" s="89" t="str">
        <f t="shared" si="241"/>
        <v>-</v>
      </c>
      <c r="IH35" s="89" t="str">
        <f t="shared" si="242"/>
        <v>-</v>
      </c>
      <c r="II35" s="89" t="str">
        <f t="shared" si="243"/>
        <v>-</v>
      </c>
      <c r="IJ35" s="90" t="str">
        <f t="shared" si="244"/>
        <v>-</v>
      </c>
      <c r="IL35" s="46">
        <f>SUMIFS(Raw!$I:$I, Raw!$A:$A, 'Calls Abandoned'!IL$14, Raw!$F:$F, 'Calls Abandoned'!$C35, Raw!$H:$H, "A03")</f>
        <v>0</v>
      </c>
      <c r="IM35" s="47">
        <f>SUMIFS(Raw!$I:$I, Raw!$A:$A, 'Calls Abandoned'!IM$14, Raw!$F:$F, 'Calls Abandoned'!$C35, Raw!$H:$H, "A03")</f>
        <v>0</v>
      </c>
      <c r="IN35" s="47">
        <f>SUMIFS(Raw!$I:$I, Raw!$A:$A, 'Calls Abandoned'!IN$14, Raw!$F:$F, 'Calls Abandoned'!$C35, Raw!$H:$H, "A03")</f>
        <v>0</v>
      </c>
      <c r="IO35" s="47">
        <f>SUMIFS(Raw!$I:$I, Raw!$A:$A, 'Calls Abandoned'!IO$14, Raw!$F:$F, 'Calls Abandoned'!$C35, Raw!$H:$H, "A03")</f>
        <v>0</v>
      </c>
      <c r="IP35" s="47">
        <f>SUMIFS(Raw!$I:$I, Raw!$A:$A, 'Calls Abandoned'!IP$14, Raw!$F:$F, 'Calls Abandoned'!$C35, Raw!$H:$H, "A03")</f>
        <v>0</v>
      </c>
      <c r="IQ35" s="47">
        <f>SUMIFS(Raw!$I:$I, Raw!$A:$A, 'Calls Abandoned'!IQ$14, Raw!$F:$F, 'Calls Abandoned'!$C35, Raw!$H:$H, "A03")</f>
        <v>0</v>
      </c>
      <c r="IR35" s="48">
        <f>SUMIFS(Raw!$I:$I, Raw!$A:$A, 'Calls Abandoned'!IR$14, Raw!$F:$F, 'Calls Abandoned'!$C35, Raw!$H:$H, "A03")</f>
        <v>0</v>
      </c>
      <c r="IT35" s="46">
        <f>SUMIFS(Raw!$I:$I, Raw!$A:$A, 'Calls Abandoned'!IT$14, Raw!$F:$F, 'Calls Abandoned'!$C35, Raw!$H:$H, "B02")</f>
        <v>0</v>
      </c>
      <c r="IU35" s="47">
        <f>SUMIFS(Raw!$I:$I, Raw!$A:$A, 'Calls Abandoned'!IU$14, Raw!$F:$F, 'Calls Abandoned'!$C35, Raw!$H:$H, "B02")</f>
        <v>0</v>
      </c>
      <c r="IV35" s="47">
        <f>SUMIFS(Raw!$I:$I, Raw!$A:$A, 'Calls Abandoned'!IV$14, Raw!$F:$F, 'Calls Abandoned'!$C35, Raw!$H:$H, "B02")</f>
        <v>0</v>
      </c>
      <c r="IW35" s="47">
        <f>SUMIFS(Raw!$I:$I, Raw!$A:$A, 'Calls Abandoned'!IW$14, Raw!$F:$F, 'Calls Abandoned'!$C35, Raw!$H:$H, "B02")</f>
        <v>0</v>
      </c>
      <c r="IX35" s="47">
        <f>SUMIFS(Raw!$I:$I, Raw!$A:$A, 'Calls Abandoned'!IX$14, Raw!$F:$F, 'Calls Abandoned'!$C35, Raw!$H:$H, "B02")</f>
        <v>0</v>
      </c>
      <c r="IY35" s="47">
        <f>SUMIFS(Raw!$I:$I, Raw!$A:$A, 'Calls Abandoned'!IY$14, Raw!$F:$F, 'Calls Abandoned'!$C35, Raw!$H:$H, "B02")</f>
        <v>0</v>
      </c>
      <c r="IZ35" s="48">
        <f>SUMIFS(Raw!$I:$I, Raw!$A:$A, 'Calls Abandoned'!IZ$14, Raw!$F:$F, 'Calls Abandoned'!$C35, Raw!$H:$H, "B02")</f>
        <v>0</v>
      </c>
      <c r="JA35" s="70"/>
      <c r="JB35" s="88" t="str">
        <f t="shared" si="245"/>
        <v>-</v>
      </c>
      <c r="JC35" s="89" t="str">
        <f t="shared" si="246"/>
        <v>-</v>
      </c>
      <c r="JD35" s="89" t="str">
        <f t="shared" si="247"/>
        <v>-</v>
      </c>
      <c r="JE35" s="89" t="str">
        <f t="shared" si="248"/>
        <v>-</v>
      </c>
      <c r="JF35" s="89" t="str">
        <f t="shared" si="249"/>
        <v>-</v>
      </c>
      <c r="JG35" s="89" t="str">
        <f t="shared" si="250"/>
        <v>-</v>
      </c>
      <c r="JH35" s="90" t="str">
        <f t="shared" si="251"/>
        <v>-</v>
      </c>
      <c r="JJ35" s="46">
        <f>SUMIFS(Raw!$I:$I, Raw!$A:$A, 'Calls Abandoned'!JJ$14, Raw!$F:$F, 'Calls Abandoned'!$C35, Raw!$H:$H, "A03")</f>
        <v>0</v>
      </c>
      <c r="JK35" s="47">
        <f>SUMIFS(Raw!$I:$I, Raw!$A:$A, 'Calls Abandoned'!JK$14, Raw!$F:$F, 'Calls Abandoned'!$C35, Raw!$H:$H, "A03")</f>
        <v>0</v>
      </c>
      <c r="JL35" s="47">
        <f>SUMIFS(Raw!$I:$I, Raw!$A:$A, 'Calls Abandoned'!JL$14, Raw!$F:$F, 'Calls Abandoned'!$C35, Raw!$H:$H, "A03")</f>
        <v>0</v>
      </c>
      <c r="JM35" s="47">
        <f>SUMIFS(Raw!$I:$I, Raw!$A:$A, 'Calls Abandoned'!JM$14, Raw!$F:$F, 'Calls Abandoned'!$C35, Raw!$H:$H, "A03")</f>
        <v>0</v>
      </c>
      <c r="JN35" s="47">
        <f>SUMIFS(Raw!$I:$I, Raw!$A:$A, 'Calls Abandoned'!JN$14, Raw!$F:$F, 'Calls Abandoned'!$C35, Raw!$H:$H, "A03")</f>
        <v>0</v>
      </c>
      <c r="JO35" s="47">
        <f>SUMIFS(Raw!$I:$I, Raw!$A:$A, 'Calls Abandoned'!JO$14, Raw!$F:$F, 'Calls Abandoned'!$C35, Raw!$H:$H, "A03")</f>
        <v>0</v>
      </c>
      <c r="JP35" s="48">
        <f>SUMIFS(Raw!$I:$I, Raw!$A:$A, 'Calls Abandoned'!JP$14, Raw!$F:$F, 'Calls Abandoned'!$C35, Raw!$H:$H, "A03")</f>
        <v>0</v>
      </c>
      <c r="JR35" s="46">
        <f>SUMIFS(Raw!$I:$I, Raw!$A:$A, 'Calls Abandoned'!JR$14, Raw!$F:$F, 'Calls Abandoned'!$C35, Raw!$H:$H, "B02")</f>
        <v>0</v>
      </c>
      <c r="JS35" s="47">
        <f>SUMIFS(Raw!$I:$I, Raw!$A:$A, 'Calls Abandoned'!JS$14, Raw!$F:$F, 'Calls Abandoned'!$C35, Raw!$H:$H, "B02")</f>
        <v>0</v>
      </c>
      <c r="JT35" s="47">
        <f>SUMIFS(Raw!$I:$I, Raw!$A:$A, 'Calls Abandoned'!JT$14, Raw!$F:$F, 'Calls Abandoned'!$C35, Raw!$H:$H, "B02")</f>
        <v>0</v>
      </c>
      <c r="JU35" s="47">
        <f>SUMIFS(Raw!$I:$I, Raw!$A:$A, 'Calls Abandoned'!JU$14, Raw!$F:$F, 'Calls Abandoned'!$C35, Raw!$H:$H, "B02")</f>
        <v>0</v>
      </c>
      <c r="JV35" s="47">
        <f>SUMIFS(Raw!$I:$I, Raw!$A:$A, 'Calls Abandoned'!JV$14, Raw!$F:$F, 'Calls Abandoned'!$C35, Raw!$H:$H, "B02")</f>
        <v>0</v>
      </c>
      <c r="JW35" s="47">
        <f>SUMIFS(Raw!$I:$I, Raw!$A:$A, 'Calls Abandoned'!JW$14, Raw!$F:$F, 'Calls Abandoned'!$C35, Raw!$H:$H, "B02")</f>
        <v>0</v>
      </c>
      <c r="JX35" s="48">
        <f>SUMIFS(Raw!$I:$I, Raw!$A:$A, 'Calls Abandoned'!JX$14, Raw!$F:$F, 'Calls Abandoned'!$C35, Raw!$H:$H, "B02")</f>
        <v>0</v>
      </c>
      <c r="JY35" s="70"/>
      <c r="JZ35" s="88" t="str">
        <f t="shared" si="252"/>
        <v>-</v>
      </c>
      <c r="KA35" s="89" t="str">
        <f t="shared" si="253"/>
        <v>-</v>
      </c>
      <c r="KB35" s="89" t="str">
        <f t="shared" si="254"/>
        <v>-</v>
      </c>
      <c r="KC35" s="89" t="str">
        <f t="shared" si="255"/>
        <v>-</v>
      </c>
      <c r="KD35" s="89" t="str">
        <f t="shared" si="256"/>
        <v>-</v>
      </c>
      <c r="KE35" s="89" t="str">
        <f t="shared" si="257"/>
        <v>-</v>
      </c>
      <c r="KF35" s="90" t="str">
        <f t="shared" si="258"/>
        <v>-</v>
      </c>
      <c r="KH35" s="46">
        <f>SUMIFS(Raw!$I:$I, Raw!$A:$A, 'Calls Abandoned'!KH$14, Raw!$F:$F, 'Calls Abandoned'!$C35, Raw!$H:$H, "A03")</f>
        <v>0</v>
      </c>
      <c r="KI35" s="47">
        <f>SUMIFS(Raw!$I:$I, Raw!$A:$A, 'Calls Abandoned'!KI$14, Raw!$F:$F, 'Calls Abandoned'!$C35, Raw!$H:$H, "A03")</f>
        <v>0</v>
      </c>
      <c r="KJ35" s="47">
        <f>SUMIFS(Raw!$I:$I, Raw!$A:$A, 'Calls Abandoned'!KJ$14, Raw!$F:$F, 'Calls Abandoned'!$C35, Raw!$H:$H, "A03")</f>
        <v>0</v>
      </c>
      <c r="KK35" s="47">
        <f>SUMIFS(Raw!$I:$I, Raw!$A:$A, 'Calls Abandoned'!KK$14, Raw!$F:$F, 'Calls Abandoned'!$C35, Raw!$H:$H, "A03")</f>
        <v>0</v>
      </c>
      <c r="KL35" s="47">
        <f>SUMIFS(Raw!$I:$I, Raw!$A:$A, 'Calls Abandoned'!KL$14, Raw!$F:$F, 'Calls Abandoned'!$C35, Raw!$H:$H, "A03")</f>
        <v>0</v>
      </c>
      <c r="KM35" s="47">
        <f>SUMIFS(Raw!$I:$I, Raw!$A:$A, 'Calls Abandoned'!KM$14, Raw!$F:$F, 'Calls Abandoned'!$C35, Raw!$H:$H, "A03")</f>
        <v>0</v>
      </c>
      <c r="KN35" s="48">
        <f>SUMIFS(Raw!$I:$I, Raw!$A:$A, 'Calls Abandoned'!KN$14, Raw!$F:$F, 'Calls Abandoned'!$C35, Raw!$H:$H, "A03")</f>
        <v>0</v>
      </c>
      <c r="KP35" s="46">
        <f>SUMIFS(Raw!$I:$I, Raw!$A:$A, 'Calls Abandoned'!KP$14, Raw!$F:$F, 'Calls Abandoned'!$C35, Raw!$H:$H, "B02")</f>
        <v>0</v>
      </c>
      <c r="KQ35" s="47">
        <f>SUMIFS(Raw!$I:$I, Raw!$A:$A, 'Calls Abandoned'!KQ$14, Raw!$F:$F, 'Calls Abandoned'!$C35, Raw!$H:$H, "B02")</f>
        <v>0</v>
      </c>
      <c r="KR35" s="47">
        <f>SUMIFS(Raw!$I:$I, Raw!$A:$A, 'Calls Abandoned'!KR$14, Raw!$F:$F, 'Calls Abandoned'!$C35, Raw!$H:$H, "B02")</f>
        <v>0</v>
      </c>
      <c r="KS35" s="47">
        <f>SUMIFS(Raw!$I:$I, Raw!$A:$A, 'Calls Abandoned'!KS$14, Raw!$F:$F, 'Calls Abandoned'!$C35, Raw!$H:$H, "B02")</f>
        <v>0</v>
      </c>
      <c r="KT35" s="47">
        <f>SUMIFS(Raw!$I:$I, Raw!$A:$A, 'Calls Abandoned'!KT$14, Raw!$F:$F, 'Calls Abandoned'!$C35, Raw!$H:$H, "B02")</f>
        <v>0</v>
      </c>
      <c r="KU35" s="47">
        <f>SUMIFS(Raw!$I:$I, Raw!$A:$A, 'Calls Abandoned'!KU$14, Raw!$F:$F, 'Calls Abandoned'!$C35, Raw!$H:$H, "B02")</f>
        <v>0</v>
      </c>
      <c r="KV35" s="48">
        <f>SUMIFS(Raw!$I:$I, Raw!$A:$A, 'Calls Abandoned'!KV$14, Raw!$F:$F, 'Calls Abandoned'!$C35, Raw!$H:$H, "B02")</f>
        <v>0</v>
      </c>
      <c r="KW35" s="70"/>
      <c r="KX35" s="88" t="str">
        <f t="shared" si="259"/>
        <v>-</v>
      </c>
      <c r="KY35" s="89" t="str">
        <f t="shared" si="260"/>
        <v>-</v>
      </c>
      <c r="KZ35" s="89" t="str">
        <f t="shared" si="261"/>
        <v>-</v>
      </c>
      <c r="LA35" s="89" t="str">
        <f t="shared" si="262"/>
        <v>-</v>
      </c>
      <c r="LB35" s="89" t="str">
        <f t="shared" si="263"/>
        <v>-</v>
      </c>
      <c r="LC35" s="89" t="str">
        <f t="shared" si="264"/>
        <v>-</v>
      </c>
      <c r="LD35" s="90" t="str">
        <f t="shared" si="265"/>
        <v>-</v>
      </c>
      <c r="LF35" s="46">
        <f>SUMIFS(Raw!$I:$I, Raw!$A:$A, 'Calls Abandoned'!LF$14, Raw!$F:$F, 'Calls Abandoned'!$C35, Raw!$H:$H, "A03")</f>
        <v>0</v>
      </c>
      <c r="LG35" s="47">
        <f>SUMIFS(Raw!$I:$I, Raw!$A:$A, 'Calls Abandoned'!LG$14, Raw!$F:$F, 'Calls Abandoned'!$C35, Raw!$H:$H, "A03")</f>
        <v>0</v>
      </c>
      <c r="LH35" s="47">
        <f>SUMIFS(Raw!$I:$I, Raw!$A:$A, 'Calls Abandoned'!LH$14, Raw!$F:$F, 'Calls Abandoned'!$C35, Raw!$H:$H, "A03")</f>
        <v>0</v>
      </c>
      <c r="LI35" s="47">
        <f>SUMIFS(Raw!$I:$I, Raw!$A:$A, 'Calls Abandoned'!LI$14, Raw!$F:$F, 'Calls Abandoned'!$C35, Raw!$H:$H, "A03")</f>
        <v>0</v>
      </c>
      <c r="LJ35" s="47">
        <f>SUMIFS(Raw!$I:$I, Raw!$A:$A, 'Calls Abandoned'!LJ$14, Raw!$F:$F, 'Calls Abandoned'!$C35, Raw!$H:$H, "A03")</f>
        <v>0</v>
      </c>
      <c r="LK35" s="47">
        <f>SUMIFS(Raw!$I:$I, Raw!$A:$A, 'Calls Abandoned'!LK$14, Raw!$F:$F, 'Calls Abandoned'!$C35, Raw!$H:$H, "A03")</f>
        <v>0</v>
      </c>
      <c r="LL35" s="48">
        <f>SUMIFS(Raw!$I:$I, Raw!$A:$A, 'Calls Abandoned'!LL$14, Raw!$F:$F, 'Calls Abandoned'!$C35, Raw!$H:$H, "A03")</f>
        <v>0</v>
      </c>
      <c r="LN35" s="46">
        <f>SUMIFS(Raw!$I:$I, Raw!$A:$A, 'Calls Abandoned'!LN$14, Raw!$F:$F, 'Calls Abandoned'!$C35, Raw!$H:$H, "B02")</f>
        <v>0</v>
      </c>
      <c r="LO35" s="47">
        <f>SUMIFS(Raw!$I:$I, Raw!$A:$A, 'Calls Abandoned'!LO$14, Raw!$F:$F, 'Calls Abandoned'!$C35, Raw!$H:$H, "B02")</f>
        <v>0</v>
      </c>
      <c r="LP35" s="47">
        <f>SUMIFS(Raw!$I:$I, Raw!$A:$A, 'Calls Abandoned'!LP$14, Raw!$F:$F, 'Calls Abandoned'!$C35, Raw!$H:$H, "B02")</f>
        <v>0</v>
      </c>
      <c r="LQ35" s="47">
        <f>SUMIFS(Raw!$I:$I, Raw!$A:$A, 'Calls Abandoned'!LQ$14, Raw!$F:$F, 'Calls Abandoned'!$C35, Raw!$H:$H, "B02")</f>
        <v>0</v>
      </c>
      <c r="LR35" s="47">
        <f>SUMIFS(Raw!$I:$I, Raw!$A:$A, 'Calls Abandoned'!LR$14, Raw!$F:$F, 'Calls Abandoned'!$C35, Raw!$H:$H, "B02")</f>
        <v>0</v>
      </c>
      <c r="LS35" s="47">
        <f>SUMIFS(Raw!$I:$I, Raw!$A:$A, 'Calls Abandoned'!LS$14, Raw!$F:$F, 'Calls Abandoned'!$C35, Raw!$H:$H, "B02")</f>
        <v>0</v>
      </c>
      <c r="LT35" s="48">
        <f>SUMIFS(Raw!$I:$I, Raw!$A:$A, 'Calls Abandoned'!LT$14, Raw!$F:$F, 'Calls Abandoned'!$C35, Raw!$H:$H, "B02")</f>
        <v>0</v>
      </c>
      <c r="LU35" s="70"/>
      <c r="LV35" s="88" t="str">
        <f t="shared" si="266"/>
        <v>-</v>
      </c>
      <c r="LW35" s="89" t="str">
        <f t="shared" si="267"/>
        <v>-</v>
      </c>
      <c r="LX35" s="89" t="str">
        <f t="shared" si="268"/>
        <v>-</v>
      </c>
      <c r="LY35" s="89" t="str">
        <f t="shared" si="269"/>
        <v>-</v>
      </c>
      <c r="LZ35" s="89" t="str">
        <f t="shared" si="270"/>
        <v>-</v>
      </c>
      <c r="MA35" s="89" t="str">
        <f t="shared" si="271"/>
        <v>-</v>
      </c>
      <c r="MB35" s="90" t="str">
        <f t="shared" si="272"/>
        <v>-</v>
      </c>
      <c r="MD35" s="46">
        <f>SUMIFS(Raw!$I:$I, Raw!$A:$A, 'Calls Abandoned'!MD$14, Raw!$F:$F, 'Calls Abandoned'!$C35, Raw!$H:$H, "A03")</f>
        <v>0</v>
      </c>
      <c r="ME35" s="47">
        <f>SUMIFS(Raw!$I:$I, Raw!$A:$A, 'Calls Abandoned'!ME$14, Raw!$F:$F, 'Calls Abandoned'!$C35, Raw!$H:$H, "A03")</f>
        <v>0</v>
      </c>
      <c r="MF35" s="47">
        <f>SUMIFS(Raw!$I:$I, Raw!$A:$A, 'Calls Abandoned'!MF$14, Raw!$F:$F, 'Calls Abandoned'!$C35, Raw!$H:$H, "A03")</f>
        <v>0</v>
      </c>
      <c r="MG35" s="47">
        <f>SUMIFS(Raw!$I:$I, Raw!$A:$A, 'Calls Abandoned'!MG$14, Raw!$F:$F, 'Calls Abandoned'!$C35, Raw!$H:$H, "A03")</f>
        <v>0</v>
      </c>
      <c r="MH35" s="47">
        <f>SUMIFS(Raw!$I:$I, Raw!$A:$A, 'Calls Abandoned'!MH$14, Raw!$F:$F, 'Calls Abandoned'!$C35, Raw!$H:$H, "A03")</f>
        <v>0</v>
      </c>
      <c r="MI35" s="47">
        <f>SUMIFS(Raw!$I:$I, Raw!$A:$A, 'Calls Abandoned'!MI$14, Raw!$F:$F, 'Calls Abandoned'!$C35, Raw!$H:$H, "A03")</f>
        <v>0</v>
      </c>
      <c r="MJ35" s="48">
        <f>SUMIFS(Raw!$I:$I, Raw!$A:$A, 'Calls Abandoned'!MJ$14, Raw!$F:$F, 'Calls Abandoned'!$C35, Raw!$H:$H, "A03")</f>
        <v>0</v>
      </c>
      <c r="ML35" s="46">
        <f>SUMIFS(Raw!$I:$I, Raw!$A:$A, 'Calls Abandoned'!ML$14, Raw!$F:$F, 'Calls Abandoned'!$C35, Raw!$H:$H, "B02")</f>
        <v>0</v>
      </c>
      <c r="MM35" s="47">
        <f>SUMIFS(Raw!$I:$I, Raw!$A:$A, 'Calls Abandoned'!MM$14, Raw!$F:$F, 'Calls Abandoned'!$C35, Raw!$H:$H, "B02")</f>
        <v>0</v>
      </c>
      <c r="MN35" s="47">
        <f>SUMIFS(Raw!$I:$I, Raw!$A:$A, 'Calls Abandoned'!MN$14, Raw!$F:$F, 'Calls Abandoned'!$C35, Raw!$H:$H, "B02")</f>
        <v>0</v>
      </c>
      <c r="MO35" s="47">
        <f>SUMIFS(Raw!$I:$I, Raw!$A:$A, 'Calls Abandoned'!MO$14, Raw!$F:$F, 'Calls Abandoned'!$C35, Raw!$H:$H, "B02")</f>
        <v>0</v>
      </c>
      <c r="MP35" s="47">
        <f>SUMIFS(Raw!$I:$I, Raw!$A:$A, 'Calls Abandoned'!MP$14, Raw!$F:$F, 'Calls Abandoned'!$C35, Raw!$H:$H, "B02")</f>
        <v>0</v>
      </c>
      <c r="MQ35" s="47">
        <f>SUMIFS(Raw!$I:$I, Raw!$A:$A, 'Calls Abandoned'!MQ$14, Raw!$F:$F, 'Calls Abandoned'!$C35, Raw!$H:$H, "B02")</f>
        <v>0</v>
      </c>
      <c r="MR35" s="48">
        <f>SUMIFS(Raw!$I:$I, Raw!$A:$A, 'Calls Abandoned'!MR$14, Raw!$F:$F, 'Calls Abandoned'!$C35, Raw!$H:$H, "B02")</f>
        <v>0</v>
      </c>
      <c r="MS35" s="70"/>
      <c r="MT35" s="88" t="str">
        <f t="shared" si="273"/>
        <v>-</v>
      </c>
      <c r="MU35" s="89" t="str">
        <f t="shared" si="274"/>
        <v>-</v>
      </c>
      <c r="MV35" s="89" t="str">
        <f t="shared" si="275"/>
        <v>-</v>
      </c>
      <c r="MW35" s="89" t="str">
        <f t="shared" si="276"/>
        <v>-</v>
      </c>
      <c r="MX35" s="89" t="str">
        <f t="shared" si="277"/>
        <v>-</v>
      </c>
      <c r="MY35" s="89" t="str">
        <f t="shared" si="278"/>
        <v>-</v>
      </c>
      <c r="MZ35" s="90" t="str">
        <f t="shared" si="279"/>
        <v>-</v>
      </c>
      <c r="NB35" s="46">
        <f>SUMIFS(Raw!$I:$I, Raw!$A:$A, 'Calls Abandoned'!NB$14, Raw!$F:$F, 'Calls Abandoned'!$C35, Raw!$H:$H, "A03")</f>
        <v>0</v>
      </c>
      <c r="NC35" s="47">
        <f>SUMIFS(Raw!$I:$I, Raw!$A:$A, 'Calls Abandoned'!NC$14, Raw!$F:$F, 'Calls Abandoned'!$C35, Raw!$H:$H, "A03")</f>
        <v>0</v>
      </c>
      <c r="ND35" s="47">
        <f>SUMIFS(Raw!$I:$I, Raw!$A:$A, 'Calls Abandoned'!ND$14, Raw!$F:$F, 'Calls Abandoned'!$C35, Raw!$H:$H, "A03")</f>
        <v>0</v>
      </c>
      <c r="NE35" s="47">
        <f>SUMIFS(Raw!$I:$I, Raw!$A:$A, 'Calls Abandoned'!NE$14, Raw!$F:$F, 'Calls Abandoned'!$C35, Raw!$H:$H, "A03")</f>
        <v>0</v>
      </c>
      <c r="NF35" s="47">
        <f>SUMIFS(Raw!$I:$I, Raw!$A:$A, 'Calls Abandoned'!NF$14, Raw!$F:$F, 'Calls Abandoned'!$C35, Raw!$H:$H, "A03")</f>
        <v>0</v>
      </c>
      <c r="NG35" s="47">
        <f>SUMIFS(Raw!$I:$I, Raw!$A:$A, 'Calls Abandoned'!NG$14, Raw!$F:$F, 'Calls Abandoned'!$C35, Raw!$H:$H, "A03")</f>
        <v>0</v>
      </c>
      <c r="NH35" s="48">
        <f>SUMIFS(Raw!$I:$I, Raw!$A:$A, 'Calls Abandoned'!NH$14, Raw!$F:$F, 'Calls Abandoned'!$C35, Raw!$H:$H, "A03")</f>
        <v>0</v>
      </c>
      <c r="NJ35" s="46">
        <f>SUMIFS(Raw!$I:$I, Raw!$A:$A, 'Calls Abandoned'!NJ$14, Raw!$F:$F, 'Calls Abandoned'!$C35, Raw!$H:$H, "B02")</f>
        <v>0</v>
      </c>
      <c r="NK35" s="47">
        <f>SUMIFS(Raw!$I:$I, Raw!$A:$A, 'Calls Abandoned'!NK$14, Raw!$F:$F, 'Calls Abandoned'!$C35, Raw!$H:$H, "B02")</f>
        <v>0</v>
      </c>
      <c r="NL35" s="47">
        <f>SUMIFS(Raw!$I:$I, Raw!$A:$A, 'Calls Abandoned'!NL$14, Raw!$F:$F, 'Calls Abandoned'!$C35, Raw!$H:$H, "B02")</f>
        <v>0</v>
      </c>
      <c r="NM35" s="47">
        <f>SUMIFS(Raw!$I:$I, Raw!$A:$A, 'Calls Abandoned'!NM$14, Raw!$F:$F, 'Calls Abandoned'!$C35, Raw!$H:$H, "B02")</f>
        <v>0</v>
      </c>
      <c r="NN35" s="47">
        <f>SUMIFS(Raw!$I:$I, Raw!$A:$A, 'Calls Abandoned'!NN$14, Raw!$F:$F, 'Calls Abandoned'!$C35, Raw!$H:$H, "B02")</f>
        <v>0</v>
      </c>
      <c r="NO35" s="47">
        <f>SUMIFS(Raw!$I:$I, Raw!$A:$A, 'Calls Abandoned'!NO$14, Raw!$F:$F, 'Calls Abandoned'!$C35, Raw!$H:$H, "B02")</f>
        <v>0</v>
      </c>
      <c r="NP35" s="48">
        <f>SUMIFS(Raw!$I:$I, Raw!$A:$A, 'Calls Abandoned'!NP$14, Raw!$F:$F, 'Calls Abandoned'!$C35, Raw!$H:$H, "B02")</f>
        <v>0</v>
      </c>
      <c r="NQ35" s="70"/>
      <c r="NR35" s="88" t="str">
        <f t="shared" si="280"/>
        <v>-</v>
      </c>
      <c r="NS35" s="89" t="str">
        <f t="shared" si="281"/>
        <v>-</v>
      </c>
      <c r="NT35" s="89" t="str">
        <f t="shared" si="282"/>
        <v>-</v>
      </c>
      <c r="NU35" s="89" t="str">
        <f t="shared" si="283"/>
        <v>-</v>
      </c>
      <c r="NV35" s="89" t="str">
        <f t="shared" si="284"/>
        <v>-</v>
      </c>
      <c r="NW35" s="89" t="str">
        <f t="shared" si="285"/>
        <v>-</v>
      </c>
      <c r="NX35" s="90" t="str">
        <f t="shared" si="286"/>
        <v>-</v>
      </c>
      <c r="NZ35" s="46">
        <f>SUMIFS(Raw!$I:$I, Raw!$A:$A, 'Calls Abandoned'!NZ$14, Raw!$F:$F, 'Calls Abandoned'!$C35, Raw!$H:$H, "A03")</f>
        <v>0</v>
      </c>
      <c r="OA35" s="47">
        <f>SUMIFS(Raw!$I:$I, Raw!$A:$A, 'Calls Abandoned'!OA$14, Raw!$F:$F, 'Calls Abandoned'!$C35, Raw!$H:$H, "A03")</f>
        <v>0</v>
      </c>
      <c r="OB35" s="47">
        <f>SUMIFS(Raw!$I:$I, Raw!$A:$A, 'Calls Abandoned'!OB$14, Raw!$F:$F, 'Calls Abandoned'!$C35, Raw!$H:$H, "A03")</f>
        <v>0</v>
      </c>
      <c r="OC35" s="47">
        <f>SUMIFS(Raw!$I:$I, Raw!$A:$A, 'Calls Abandoned'!OC$14, Raw!$F:$F, 'Calls Abandoned'!$C35, Raw!$H:$H, "A03")</f>
        <v>0</v>
      </c>
      <c r="OD35" s="47">
        <f>SUMIFS(Raw!$I:$I, Raw!$A:$A, 'Calls Abandoned'!OD$14, Raw!$F:$F, 'Calls Abandoned'!$C35, Raw!$H:$H, "A03")</f>
        <v>0</v>
      </c>
      <c r="OE35" s="47">
        <f>SUMIFS(Raw!$I:$I, Raw!$A:$A, 'Calls Abandoned'!OE$14, Raw!$F:$F, 'Calls Abandoned'!$C35, Raw!$H:$H, "A03")</f>
        <v>0</v>
      </c>
      <c r="OF35" s="48">
        <f>SUMIFS(Raw!$I:$I, Raw!$A:$A, 'Calls Abandoned'!OF$14, Raw!$F:$F, 'Calls Abandoned'!$C35, Raw!$H:$H, "A03")</f>
        <v>0</v>
      </c>
      <c r="OH35" s="46">
        <f>SUMIFS(Raw!$I:$I, Raw!$A:$A, 'Calls Abandoned'!OH$14, Raw!$F:$F, 'Calls Abandoned'!$C35, Raw!$H:$H, "B02")</f>
        <v>0</v>
      </c>
      <c r="OI35" s="47">
        <f>SUMIFS(Raw!$I:$I, Raw!$A:$A, 'Calls Abandoned'!OI$14, Raw!$F:$F, 'Calls Abandoned'!$C35, Raw!$H:$H, "B02")</f>
        <v>0</v>
      </c>
      <c r="OJ35" s="47">
        <f>SUMIFS(Raw!$I:$I, Raw!$A:$A, 'Calls Abandoned'!OJ$14, Raw!$F:$F, 'Calls Abandoned'!$C35, Raw!$H:$H, "B02")</f>
        <v>0</v>
      </c>
      <c r="OK35" s="47">
        <f>SUMIFS(Raw!$I:$I, Raw!$A:$A, 'Calls Abandoned'!OK$14, Raw!$F:$F, 'Calls Abandoned'!$C35, Raw!$H:$H, "B02")</f>
        <v>0</v>
      </c>
      <c r="OL35" s="47">
        <f>SUMIFS(Raw!$I:$I, Raw!$A:$A, 'Calls Abandoned'!OL$14, Raw!$F:$F, 'Calls Abandoned'!$C35, Raw!$H:$H, "B02")</f>
        <v>0</v>
      </c>
      <c r="OM35" s="47">
        <f>SUMIFS(Raw!$I:$I, Raw!$A:$A, 'Calls Abandoned'!OM$14, Raw!$F:$F, 'Calls Abandoned'!$C35, Raw!$H:$H, "B02")</f>
        <v>0</v>
      </c>
      <c r="ON35" s="48">
        <f>SUMIFS(Raw!$I:$I, Raw!$A:$A, 'Calls Abandoned'!ON$14, Raw!$F:$F, 'Calls Abandoned'!$C35, Raw!$H:$H, "B02")</f>
        <v>0</v>
      </c>
      <c r="OO35" s="70"/>
      <c r="OP35" s="88" t="str">
        <f t="shared" si="287"/>
        <v>-</v>
      </c>
      <c r="OQ35" s="89" t="str">
        <f t="shared" si="288"/>
        <v>-</v>
      </c>
      <c r="OR35" s="89" t="str">
        <f t="shared" si="289"/>
        <v>-</v>
      </c>
      <c r="OS35" s="89" t="str">
        <f t="shared" si="290"/>
        <v>-</v>
      </c>
      <c r="OT35" s="89" t="str">
        <f t="shared" si="291"/>
        <v>-</v>
      </c>
      <c r="OU35" s="89" t="str">
        <f t="shared" si="292"/>
        <v>-</v>
      </c>
      <c r="OV35" s="90" t="str">
        <f t="shared" si="293"/>
        <v>-</v>
      </c>
      <c r="OX35" s="46">
        <f>SUMIFS(Raw!$I:$I, Raw!$A:$A, 'Calls Abandoned'!OX$14, Raw!$F:$F, 'Calls Abandoned'!$C35, Raw!$H:$H, "A03")</f>
        <v>0</v>
      </c>
      <c r="OY35" s="47">
        <f>SUMIFS(Raw!$I:$I, Raw!$A:$A, 'Calls Abandoned'!OY$14, Raw!$F:$F, 'Calls Abandoned'!$C35, Raw!$H:$H, "A03")</f>
        <v>0</v>
      </c>
      <c r="OZ35" s="47">
        <f>SUMIFS(Raw!$I:$I, Raw!$A:$A, 'Calls Abandoned'!OZ$14, Raw!$F:$F, 'Calls Abandoned'!$C35, Raw!$H:$H, "A03")</f>
        <v>0</v>
      </c>
      <c r="PA35" s="47">
        <f>SUMIFS(Raw!$I:$I, Raw!$A:$A, 'Calls Abandoned'!PA$14, Raw!$F:$F, 'Calls Abandoned'!$C35, Raw!$H:$H, "A03")</f>
        <v>0</v>
      </c>
      <c r="PB35" s="47">
        <f>SUMIFS(Raw!$I:$I, Raw!$A:$A, 'Calls Abandoned'!PB$14, Raw!$F:$F, 'Calls Abandoned'!$C35, Raw!$H:$H, "A03")</f>
        <v>0</v>
      </c>
      <c r="PC35" s="47">
        <f>SUMIFS(Raw!$I:$I, Raw!$A:$A, 'Calls Abandoned'!PC$14, Raw!$F:$F, 'Calls Abandoned'!$C35, Raw!$H:$H, "A03")</f>
        <v>0</v>
      </c>
      <c r="PD35" s="48">
        <f>SUMIFS(Raw!$I:$I, Raw!$A:$A, 'Calls Abandoned'!PD$14, Raw!$F:$F, 'Calls Abandoned'!$C35, Raw!$H:$H, "A03")</f>
        <v>0</v>
      </c>
      <c r="PF35" s="46">
        <f>SUMIFS(Raw!$I:$I, Raw!$A:$A, 'Calls Abandoned'!PF$14, Raw!$F:$F, 'Calls Abandoned'!$C35, Raw!$H:$H, "B02")</f>
        <v>0</v>
      </c>
      <c r="PG35" s="47">
        <f>SUMIFS(Raw!$I:$I, Raw!$A:$A, 'Calls Abandoned'!PG$14, Raw!$F:$F, 'Calls Abandoned'!$C35, Raw!$H:$H, "B02")</f>
        <v>0</v>
      </c>
      <c r="PH35" s="47">
        <f>SUMIFS(Raw!$I:$I, Raw!$A:$A, 'Calls Abandoned'!PH$14, Raw!$F:$F, 'Calls Abandoned'!$C35, Raw!$H:$H, "B02")</f>
        <v>0</v>
      </c>
      <c r="PI35" s="47">
        <f>SUMIFS(Raw!$I:$I, Raw!$A:$A, 'Calls Abandoned'!PI$14, Raw!$F:$F, 'Calls Abandoned'!$C35, Raw!$H:$H, "B02")</f>
        <v>0</v>
      </c>
      <c r="PJ35" s="47">
        <f>SUMIFS(Raw!$I:$I, Raw!$A:$A, 'Calls Abandoned'!PJ$14, Raw!$F:$F, 'Calls Abandoned'!$C35, Raw!$H:$H, "B02")</f>
        <v>0</v>
      </c>
      <c r="PK35" s="47">
        <f>SUMIFS(Raw!$I:$I, Raw!$A:$A, 'Calls Abandoned'!PK$14, Raw!$F:$F, 'Calls Abandoned'!$C35, Raw!$H:$H, "B02")</f>
        <v>0</v>
      </c>
      <c r="PL35" s="48">
        <f>SUMIFS(Raw!$I:$I, Raw!$A:$A, 'Calls Abandoned'!PL$14, Raw!$F:$F, 'Calls Abandoned'!$C35, Raw!$H:$H, "B02")</f>
        <v>0</v>
      </c>
      <c r="PM35" s="70"/>
      <c r="PN35" s="88" t="str">
        <f t="shared" si="294"/>
        <v>-</v>
      </c>
      <c r="PO35" s="89" t="str">
        <f t="shared" si="295"/>
        <v>-</v>
      </c>
      <c r="PP35" s="89" t="str">
        <f t="shared" si="296"/>
        <v>-</v>
      </c>
      <c r="PQ35" s="89" t="str">
        <f t="shared" si="297"/>
        <v>-</v>
      </c>
      <c r="PR35" s="89" t="str">
        <f t="shared" si="298"/>
        <v>-</v>
      </c>
      <c r="PS35" s="89" t="str">
        <f t="shared" si="299"/>
        <v>-</v>
      </c>
      <c r="PT35" s="90" t="str">
        <f t="shared" si="300"/>
        <v>-</v>
      </c>
      <c r="PV35" s="46">
        <f>SUMIFS(Raw!$I:$I, Raw!$A:$A, 'Calls Abandoned'!PV$14, Raw!$F:$F, 'Calls Abandoned'!$C35, Raw!$H:$H, "A03")</f>
        <v>0</v>
      </c>
      <c r="PW35" s="47">
        <f>SUMIFS(Raw!$I:$I, Raw!$A:$A, 'Calls Abandoned'!PW$14, Raw!$F:$F, 'Calls Abandoned'!$C35, Raw!$H:$H, "A03")</f>
        <v>0</v>
      </c>
      <c r="PX35" s="47">
        <f>SUMIFS(Raw!$I:$I, Raw!$A:$A, 'Calls Abandoned'!PX$14, Raw!$F:$F, 'Calls Abandoned'!$C35, Raw!$H:$H, "A03")</f>
        <v>0</v>
      </c>
      <c r="PY35" s="47">
        <f>SUMIFS(Raw!$I:$I, Raw!$A:$A, 'Calls Abandoned'!PY$14, Raw!$F:$F, 'Calls Abandoned'!$C35, Raw!$H:$H, "A03")</f>
        <v>0</v>
      </c>
      <c r="PZ35" s="47">
        <f>SUMIFS(Raw!$I:$I, Raw!$A:$A, 'Calls Abandoned'!PZ$14, Raw!$F:$F, 'Calls Abandoned'!$C35, Raw!$H:$H, "A03")</f>
        <v>0</v>
      </c>
      <c r="QA35" s="47">
        <f>SUMIFS(Raw!$I:$I, Raw!$A:$A, 'Calls Abandoned'!QA$14, Raw!$F:$F, 'Calls Abandoned'!$C35, Raw!$H:$H, "A03")</f>
        <v>0</v>
      </c>
      <c r="QB35" s="48">
        <f>SUMIFS(Raw!$I:$I, Raw!$A:$A, 'Calls Abandoned'!QB$14, Raw!$F:$F, 'Calls Abandoned'!$C35, Raw!$H:$H, "A03")</f>
        <v>0</v>
      </c>
      <c r="QD35" s="46">
        <f>SUMIFS(Raw!$I:$I, Raw!$A:$A, 'Calls Abandoned'!QD$14, Raw!$F:$F, 'Calls Abandoned'!$C35, Raw!$H:$H, "B02")</f>
        <v>0</v>
      </c>
      <c r="QE35" s="47">
        <f>SUMIFS(Raw!$I:$I, Raw!$A:$A, 'Calls Abandoned'!QE$14, Raw!$F:$F, 'Calls Abandoned'!$C35, Raw!$H:$H, "B02")</f>
        <v>0</v>
      </c>
      <c r="QF35" s="47">
        <f>SUMIFS(Raw!$I:$I, Raw!$A:$A, 'Calls Abandoned'!QF$14, Raw!$F:$F, 'Calls Abandoned'!$C35, Raw!$H:$H, "B02")</f>
        <v>0</v>
      </c>
      <c r="QG35" s="47">
        <f>SUMIFS(Raw!$I:$I, Raw!$A:$A, 'Calls Abandoned'!QG$14, Raw!$F:$F, 'Calls Abandoned'!$C35, Raw!$H:$H, "B02")</f>
        <v>0</v>
      </c>
      <c r="QH35" s="47">
        <f>SUMIFS(Raw!$I:$I, Raw!$A:$A, 'Calls Abandoned'!QH$14, Raw!$F:$F, 'Calls Abandoned'!$C35, Raw!$H:$H, "B02")</f>
        <v>0</v>
      </c>
      <c r="QI35" s="47">
        <f>SUMIFS(Raw!$I:$I, Raw!$A:$A, 'Calls Abandoned'!QI$14, Raw!$F:$F, 'Calls Abandoned'!$C35, Raw!$H:$H, "B02")</f>
        <v>0</v>
      </c>
      <c r="QJ35" s="48">
        <f>SUMIFS(Raw!$I:$I, Raw!$A:$A, 'Calls Abandoned'!QJ$14, Raw!$F:$F, 'Calls Abandoned'!$C35, Raw!$H:$H, "B02")</f>
        <v>0</v>
      </c>
      <c r="QK35" s="70"/>
      <c r="QL35" s="88" t="str">
        <f t="shared" si="301"/>
        <v>-</v>
      </c>
      <c r="QM35" s="89" t="str">
        <f t="shared" si="302"/>
        <v>-</v>
      </c>
      <c r="QN35" s="89" t="str">
        <f t="shared" si="303"/>
        <v>-</v>
      </c>
      <c r="QO35" s="89" t="str">
        <f t="shared" si="304"/>
        <v>-</v>
      </c>
      <c r="QP35" s="89" t="str">
        <f t="shared" si="305"/>
        <v>-</v>
      </c>
      <c r="QQ35" s="89" t="str">
        <f t="shared" si="306"/>
        <v>-</v>
      </c>
      <c r="QR35" s="90" t="str">
        <f t="shared" si="307"/>
        <v>-</v>
      </c>
    </row>
    <row r="36" spans="1:460" x14ac:dyDescent="0.35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15</v>
      </c>
      <c r="O36" s="52">
        <v>21</v>
      </c>
      <c r="P36" s="52">
        <v>10</v>
      </c>
      <c r="Q36" s="52">
        <v>12</v>
      </c>
      <c r="R36" s="52">
        <v>35</v>
      </c>
      <c r="S36" s="52">
        <v>45</v>
      </c>
      <c r="T36" s="53">
        <v>34</v>
      </c>
      <c r="U36" s="70"/>
      <c r="V36" s="91">
        <v>1.8564356435643563E-2</v>
      </c>
      <c r="W36" s="92">
        <v>2.7237354085603113E-2</v>
      </c>
      <c r="X36" s="92">
        <v>1.3986013986013986E-2</v>
      </c>
      <c r="Y36" s="92">
        <v>1.7045454545454544E-2</v>
      </c>
      <c r="Z36" s="92">
        <v>4.8209366391184574E-2</v>
      </c>
      <c r="AA36" s="92">
        <v>3.4937888198757761E-2</v>
      </c>
      <c r="AB36" s="93">
        <v>3.2723772858517804E-2</v>
      </c>
      <c r="AD36" s="51">
        <v>805</v>
      </c>
      <c r="AE36" s="52">
        <v>798</v>
      </c>
      <c r="AF36" s="52">
        <v>691</v>
      </c>
      <c r="AG36" s="52">
        <v>686</v>
      </c>
      <c r="AH36" s="52">
        <v>743</v>
      </c>
      <c r="AI36" s="52">
        <v>1236</v>
      </c>
      <c r="AJ36" s="53">
        <v>1203</v>
      </c>
      <c r="AL36" s="51">
        <v>16</v>
      </c>
      <c r="AM36" s="52">
        <v>34</v>
      </c>
      <c r="AN36" s="52">
        <v>15</v>
      </c>
      <c r="AO36" s="52">
        <v>35</v>
      </c>
      <c r="AP36" s="52">
        <v>59</v>
      </c>
      <c r="AQ36" s="52">
        <v>78</v>
      </c>
      <c r="AR36" s="53">
        <v>39</v>
      </c>
      <c r="AS36" s="70"/>
      <c r="AT36" s="91">
        <v>1.9488428745432398E-2</v>
      </c>
      <c r="AU36" s="92">
        <v>4.0865384615384616E-2</v>
      </c>
      <c r="AV36" s="92">
        <v>2.1246458923512748E-2</v>
      </c>
      <c r="AW36" s="92">
        <v>4.8543689320388349E-2</v>
      </c>
      <c r="AX36" s="92">
        <v>7.3566084788029923E-2</v>
      </c>
      <c r="AY36" s="92">
        <v>5.9360730593607303E-2</v>
      </c>
      <c r="AZ36" s="93">
        <v>3.140096618357488E-2</v>
      </c>
      <c r="BB36" s="51">
        <v>768</v>
      </c>
      <c r="BC36" s="52">
        <v>681</v>
      </c>
      <c r="BD36" s="52">
        <v>711</v>
      </c>
      <c r="BE36" s="52">
        <v>676</v>
      </c>
      <c r="BF36" s="52">
        <v>756</v>
      </c>
      <c r="BG36" s="52">
        <v>1215</v>
      </c>
      <c r="BH36" s="53">
        <v>1059</v>
      </c>
      <c r="BJ36" s="51">
        <v>57</v>
      </c>
      <c r="BK36" s="52">
        <v>34</v>
      </c>
      <c r="BL36" s="52">
        <v>13</v>
      </c>
      <c r="BM36" s="52">
        <v>18</v>
      </c>
      <c r="BN36" s="52">
        <v>12</v>
      </c>
      <c r="BO36" s="52">
        <v>9</v>
      </c>
      <c r="BP36" s="53">
        <v>13</v>
      </c>
      <c r="BQ36" s="70"/>
      <c r="BR36" s="91">
        <v>6.9090909090909092E-2</v>
      </c>
      <c r="BS36" s="92">
        <v>4.7552447552447551E-2</v>
      </c>
      <c r="BT36" s="92">
        <v>1.7955801104972375E-2</v>
      </c>
      <c r="BU36" s="92">
        <v>2.5936599423631124E-2</v>
      </c>
      <c r="BV36" s="92">
        <v>1.5625E-2</v>
      </c>
      <c r="BW36" s="92">
        <v>7.3529411764705881E-3</v>
      </c>
      <c r="BX36" s="93">
        <v>1.2126865671641791E-2</v>
      </c>
      <c r="BZ36" s="51">
        <v>848</v>
      </c>
      <c r="CA36" s="52">
        <v>667</v>
      </c>
      <c r="CB36" s="52">
        <v>624</v>
      </c>
      <c r="CC36" s="52">
        <v>680</v>
      </c>
      <c r="CD36" s="52">
        <v>729</v>
      </c>
      <c r="CE36" s="52">
        <v>1326</v>
      </c>
      <c r="CF36" s="53">
        <v>1080</v>
      </c>
      <c r="CH36" s="51">
        <v>8</v>
      </c>
      <c r="CI36" s="52">
        <v>4</v>
      </c>
      <c r="CJ36" s="52">
        <v>2</v>
      </c>
      <c r="CK36" s="52">
        <v>7</v>
      </c>
      <c r="CL36" s="52">
        <v>7</v>
      </c>
      <c r="CM36" s="52">
        <v>5</v>
      </c>
      <c r="CN36" s="53">
        <v>6</v>
      </c>
      <c r="CO36" s="70"/>
      <c r="CP36" s="91">
        <v>9.3457943925233638E-3</v>
      </c>
      <c r="CQ36" s="92">
        <v>5.9612518628912071E-3</v>
      </c>
      <c r="CR36" s="92">
        <v>3.1948881789137379E-3</v>
      </c>
      <c r="CS36" s="92">
        <v>1.0189228529839884E-2</v>
      </c>
      <c r="CT36" s="92">
        <v>9.5108695652173919E-3</v>
      </c>
      <c r="CU36" s="92">
        <v>3.7565740045078888E-3</v>
      </c>
      <c r="CV36" s="93">
        <v>5.5248618784530384E-3</v>
      </c>
      <c r="CX36" s="51">
        <v>828</v>
      </c>
      <c r="CY36" s="52">
        <v>720</v>
      </c>
      <c r="CZ36" s="52">
        <v>695</v>
      </c>
      <c r="DA36" s="52">
        <v>736</v>
      </c>
      <c r="DB36" s="52">
        <v>1249</v>
      </c>
      <c r="DC36" s="52">
        <v>1695</v>
      </c>
      <c r="DD36" s="53">
        <v>1238</v>
      </c>
      <c r="DF36" s="51">
        <v>3</v>
      </c>
      <c r="DG36" s="52">
        <v>3</v>
      </c>
      <c r="DH36" s="52">
        <v>12</v>
      </c>
      <c r="DI36" s="52">
        <v>2</v>
      </c>
      <c r="DJ36" s="52">
        <v>15</v>
      </c>
      <c r="DK36" s="52">
        <v>67</v>
      </c>
      <c r="DL36" s="53">
        <v>6</v>
      </c>
      <c r="DM36" s="70"/>
      <c r="DN36" s="91">
        <v>3.6101083032490976E-3</v>
      </c>
      <c r="DO36" s="92">
        <v>4.1493775933609959E-3</v>
      </c>
      <c r="DP36" s="92">
        <v>1.6973125884016973E-2</v>
      </c>
      <c r="DQ36" s="92">
        <v>2.7100271002710027E-3</v>
      </c>
      <c r="DR36" s="92">
        <v>1.1867088607594937E-2</v>
      </c>
      <c r="DS36" s="92">
        <v>3.8024971623155504E-2</v>
      </c>
      <c r="DT36" s="93">
        <v>4.8231511254019296E-3</v>
      </c>
      <c r="DV36" s="51">
        <v>846</v>
      </c>
      <c r="DW36" s="52">
        <v>675</v>
      </c>
      <c r="DX36" s="52">
        <v>603</v>
      </c>
      <c r="DY36" s="52">
        <v>971</v>
      </c>
      <c r="DZ36" s="52">
        <v>768</v>
      </c>
      <c r="EA36" s="52">
        <v>1323</v>
      </c>
      <c r="EB36" s="53">
        <v>1078</v>
      </c>
      <c r="ED36" s="51">
        <v>16</v>
      </c>
      <c r="EE36" s="52">
        <v>11</v>
      </c>
      <c r="EF36" s="52">
        <v>1</v>
      </c>
      <c r="EG36" s="52">
        <v>7</v>
      </c>
      <c r="EH36" s="52">
        <v>20</v>
      </c>
      <c r="EI36" s="52">
        <v>10</v>
      </c>
      <c r="EJ36" s="53">
        <v>22</v>
      </c>
      <c r="EK36" s="70"/>
      <c r="EL36" s="91">
        <v>1.8561484918793503E-2</v>
      </c>
      <c r="EM36" s="92">
        <v>1.6034985422740525E-2</v>
      </c>
      <c r="EN36" s="92">
        <v>1.6556291390728477E-3</v>
      </c>
      <c r="EO36" s="92">
        <v>7.1574642126789366E-3</v>
      </c>
      <c r="EP36" s="92">
        <v>2.5380710659898477E-2</v>
      </c>
      <c r="EQ36" s="92">
        <v>7.5018754688672166E-3</v>
      </c>
      <c r="ER36" s="93">
        <v>0.02</v>
      </c>
      <c r="ET36" s="51">
        <v>759</v>
      </c>
      <c r="EU36" s="52">
        <v>652</v>
      </c>
      <c r="EV36" s="52">
        <v>680</v>
      </c>
      <c r="EW36" s="52">
        <v>654</v>
      </c>
      <c r="EX36" s="52">
        <v>718</v>
      </c>
      <c r="EY36" s="52">
        <v>1153</v>
      </c>
      <c r="EZ36" s="53">
        <v>977</v>
      </c>
      <c r="FB36" s="51">
        <v>17</v>
      </c>
      <c r="FC36" s="52">
        <v>23</v>
      </c>
      <c r="FD36" s="52">
        <v>13</v>
      </c>
      <c r="FE36" s="52">
        <v>7</v>
      </c>
      <c r="FF36" s="52">
        <v>5</v>
      </c>
      <c r="FG36" s="52">
        <v>7</v>
      </c>
      <c r="FH36" s="53">
        <v>10</v>
      </c>
      <c r="FI36" s="70"/>
      <c r="FJ36" s="91">
        <v>2.1907216494845359E-2</v>
      </c>
      <c r="FK36" s="92">
        <v>3.4074074074074076E-2</v>
      </c>
      <c r="FL36" s="92">
        <v>1.875901875901876E-2</v>
      </c>
      <c r="FM36" s="92">
        <v>1.059001512859304E-2</v>
      </c>
      <c r="FN36" s="92">
        <v>6.9156293222683261E-3</v>
      </c>
      <c r="FO36" s="92">
        <v>6.0344827586206896E-3</v>
      </c>
      <c r="FP36" s="93">
        <v>1.0131712259371834E-2</v>
      </c>
      <c r="FR36" s="51">
        <v>831</v>
      </c>
      <c r="FS36" s="52">
        <v>723</v>
      </c>
      <c r="FT36" s="52">
        <v>639</v>
      </c>
      <c r="FU36" s="52">
        <v>640</v>
      </c>
      <c r="FV36" s="52">
        <v>677</v>
      </c>
      <c r="FW36" s="52">
        <v>1153</v>
      </c>
      <c r="FX36" s="53">
        <v>996</v>
      </c>
      <c r="FZ36" s="51">
        <v>15</v>
      </c>
      <c r="GA36" s="52">
        <v>11</v>
      </c>
      <c r="GB36" s="52">
        <v>8</v>
      </c>
      <c r="GC36" s="52">
        <v>6</v>
      </c>
      <c r="GD36" s="52">
        <v>1</v>
      </c>
      <c r="GE36" s="52">
        <v>7</v>
      </c>
      <c r="GF36" s="53">
        <v>6</v>
      </c>
      <c r="GG36" s="70"/>
      <c r="GH36" s="91">
        <v>1.7730496453900711E-2</v>
      </c>
      <c r="GI36" s="92">
        <v>1.4986376021798364E-2</v>
      </c>
      <c r="GJ36" s="92">
        <v>1.2364760432766615E-2</v>
      </c>
      <c r="GK36" s="92">
        <v>9.2879256965944269E-3</v>
      </c>
      <c r="GL36" s="92">
        <v>1.4749262536873156E-3</v>
      </c>
      <c r="GM36" s="92">
        <v>6.0344827586206896E-3</v>
      </c>
      <c r="GN36" s="93">
        <v>5.9880239520958087E-3</v>
      </c>
      <c r="GP36" s="51">
        <f>SUMIFS(Raw!$I:$I, Raw!$A:$A, 'Calls Abandoned'!GP$14, Raw!$F:$F, 'Calls Abandoned'!$C36, Raw!$H:$H, "A03")</f>
        <v>760</v>
      </c>
      <c r="GQ36" s="52">
        <f>SUMIFS(Raw!$I:$I, Raw!$A:$A, 'Calls Abandoned'!GQ$14, Raw!$F:$F, 'Calls Abandoned'!$C36, Raw!$H:$H, "A03")</f>
        <v>645</v>
      </c>
      <c r="GR36" s="52">
        <f>SUMIFS(Raw!$I:$I, Raw!$A:$A, 'Calls Abandoned'!GR$14, Raw!$F:$F, 'Calls Abandoned'!$C36, Raw!$H:$H, "A03")</f>
        <v>689</v>
      </c>
      <c r="GS36" s="52">
        <f>SUMIFS(Raw!$I:$I, Raw!$A:$A, 'Calls Abandoned'!GS$14, Raw!$F:$F, 'Calls Abandoned'!$C36, Raw!$H:$H, "A03")</f>
        <v>651</v>
      </c>
      <c r="GT36" s="52">
        <f>SUMIFS(Raw!$I:$I, Raw!$A:$A, 'Calls Abandoned'!GT$14, Raw!$F:$F, 'Calls Abandoned'!$C36, Raw!$H:$H, "A03")</f>
        <v>674</v>
      </c>
      <c r="GU36" s="52">
        <f>SUMIFS(Raw!$I:$I, Raw!$A:$A, 'Calls Abandoned'!GU$14, Raw!$F:$F, 'Calls Abandoned'!$C36, Raw!$H:$H, "A03")</f>
        <v>1139</v>
      </c>
      <c r="GV36" s="53">
        <f>SUMIFS(Raw!$I:$I, Raw!$A:$A, 'Calls Abandoned'!GV$14, Raw!$F:$F, 'Calls Abandoned'!$C36, Raw!$H:$H, "A03")</f>
        <v>972</v>
      </c>
      <c r="GX36" s="51">
        <f>SUMIFS(Raw!$I:$I, Raw!$A:$A, 'Calls Abandoned'!GX$14, Raw!$F:$F, 'Calls Abandoned'!$C36, Raw!$H:$H, "B02")</f>
        <v>17</v>
      </c>
      <c r="GY36" s="52">
        <f>SUMIFS(Raw!$I:$I, Raw!$A:$A, 'Calls Abandoned'!GY$14, Raw!$F:$F, 'Calls Abandoned'!$C36, Raw!$H:$H, "B02")</f>
        <v>13</v>
      </c>
      <c r="GZ36" s="52">
        <f>SUMIFS(Raw!$I:$I, Raw!$A:$A, 'Calls Abandoned'!GZ$14, Raw!$F:$F, 'Calls Abandoned'!$C36, Raw!$H:$H, "B02")</f>
        <v>4</v>
      </c>
      <c r="HA36" s="52">
        <f>SUMIFS(Raw!$I:$I, Raw!$A:$A, 'Calls Abandoned'!HA$14, Raw!$F:$F, 'Calls Abandoned'!$C36, Raw!$H:$H, "B02")</f>
        <v>10</v>
      </c>
      <c r="HB36" s="52">
        <f>SUMIFS(Raw!$I:$I, Raw!$A:$A, 'Calls Abandoned'!HB$14, Raw!$F:$F, 'Calls Abandoned'!$C36, Raw!$H:$H, "B02")</f>
        <v>25</v>
      </c>
      <c r="HC36" s="52">
        <f>SUMIFS(Raw!$I:$I, Raw!$A:$A, 'Calls Abandoned'!HC$14, Raw!$F:$F, 'Calls Abandoned'!$C36, Raw!$H:$H, "B02")</f>
        <v>9</v>
      </c>
      <c r="HD36" s="53">
        <f>SUMIFS(Raw!$I:$I, Raw!$A:$A, 'Calls Abandoned'!HD$14, Raw!$F:$F, 'Calls Abandoned'!$C36, Raw!$H:$H, "B02")</f>
        <v>5</v>
      </c>
      <c r="HE36" s="70"/>
      <c r="HF36" s="91">
        <f t="shared" si="231"/>
        <v>2.1879021879021878E-2</v>
      </c>
      <c r="HG36" s="92">
        <f t="shared" si="232"/>
        <v>1.9756838905775075E-2</v>
      </c>
      <c r="HH36" s="92">
        <f t="shared" si="233"/>
        <v>5.772005772005772E-3</v>
      </c>
      <c r="HI36" s="92">
        <f t="shared" si="234"/>
        <v>1.5128593040847202E-2</v>
      </c>
      <c r="HJ36" s="92">
        <f t="shared" si="235"/>
        <v>3.5765379113018601E-2</v>
      </c>
      <c r="HK36" s="92">
        <f t="shared" si="236"/>
        <v>7.8397212543554005E-3</v>
      </c>
      <c r="HL36" s="93">
        <f t="shared" si="237"/>
        <v>5.1177072671443197E-3</v>
      </c>
      <c r="HN36" s="51">
        <f>SUMIFS(Raw!$I:$I, Raw!$A:$A, 'Calls Abandoned'!HN$14, Raw!$F:$F, 'Calls Abandoned'!$C36, Raw!$H:$H, "A03")</f>
        <v>0</v>
      </c>
      <c r="HO36" s="52">
        <f>SUMIFS(Raw!$I:$I, Raw!$A:$A, 'Calls Abandoned'!HO$14, Raw!$F:$F, 'Calls Abandoned'!$C36, Raw!$H:$H, "A03")</f>
        <v>0</v>
      </c>
      <c r="HP36" s="52">
        <f>SUMIFS(Raw!$I:$I, Raw!$A:$A, 'Calls Abandoned'!HP$14, Raw!$F:$F, 'Calls Abandoned'!$C36, Raw!$H:$H, "A03")</f>
        <v>0</v>
      </c>
      <c r="HQ36" s="52">
        <f>SUMIFS(Raw!$I:$I, Raw!$A:$A, 'Calls Abandoned'!HQ$14, Raw!$F:$F, 'Calls Abandoned'!$C36, Raw!$H:$H, "A03")</f>
        <v>0</v>
      </c>
      <c r="HR36" s="52">
        <f>SUMIFS(Raw!$I:$I, Raw!$A:$A, 'Calls Abandoned'!HR$14, Raw!$F:$F, 'Calls Abandoned'!$C36, Raw!$H:$H, "A03")</f>
        <v>0</v>
      </c>
      <c r="HS36" s="52">
        <f>SUMIFS(Raw!$I:$I, Raw!$A:$A, 'Calls Abandoned'!HS$14, Raw!$F:$F, 'Calls Abandoned'!$C36, Raw!$H:$H, "A03")</f>
        <v>0</v>
      </c>
      <c r="HT36" s="53">
        <f>SUMIFS(Raw!$I:$I, Raw!$A:$A, 'Calls Abandoned'!HT$14, Raw!$F:$F, 'Calls Abandoned'!$C36, Raw!$H:$H, "A03")</f>
        <v>0</v>
      </c>
      <c r="HV36" s="51">
        <f>SUMIFS(Raw!$I:$I, Raw!$A:$A, 'Calls Abandoned'!HV$14, Raw!$F:$F, 'Calls Abandoned'!$C36, Raw!$H:$H, "B02")</f>
        <v>0</v>
      </c>
      <c r="HW36" s="52">
        <f>SUMIFS(Raw!$I:$I, Raw!$A:$A, 'Calls Abandoned'!HW$14, Raw!$F:$F, 'Calls Abandoned'!$C36, Raw!$H:$H, "B02")</f>
        <v>0</v>
      </c>
      <c r="HX36" s="52">
        <f>SUMIFS(Raw!$I:$I, Raw!$A:$A, 'Calls Abandoned'!HX$14, Raw!$F:$F, 'Calls Abandoned'!$C36, Raw!$H:$H, "B02")</f>
        <v>0</v>
      </c>
      <c r="HY36" s="52">
        <f>SUMIFS(Raw!$I:$I, Raw!$A:$A, 'Calls Abandoned'!HY$14, Raw!$F:$F, 'Calls Abandoned'!$C36, Raw!$H:$H, "B02")</f>
        <v>0</v>
      </c>
      <c r="HZ36" s="52">
        <f>SUMIFS(Raw!$I:$I, Raw!$A:$A, 'Calls Abandoned'!HZ$14, Raw!$F:$F, 'Calls Abandoned'!$C36, Raw!$H:$H, "B02")</f>
        <v>0</v>
      </c>
      <c r="IA36" s="52">
        <f>SUMIFS(Raw!$I:$I, Raw!$A:$A, 'Calls Abandoned'!IA$14, Raw!$F:$F, 'Calls Abandoned'!$C36, Raw!$H:$H, "B02")</f>
        <v>0</v>
      </c>
      <c r="IB36" s="53">
        <f>SUMIFS(Raw!$I:$I, Raw!$A:$A, 'Calls Abandoned'!IB$14, Raw!$F:$F, 'Calls Abandoned'!$C36, Raw!$H:$H, "B02")</f>
        <v>0</v>
      </c>
      <c r="IC36" s="70"/>
      <c r="ID36" s="91" t="str">
        <f t="shared" si="238"/>
        <v>-</v>
      </c>
      <c r="IE36" s="92" t="str">
        <f t="shared" si="239"/>
        <v>-</v>
      </c>
      <c r="IF36" s="92" t="str">
        <f t="shared" si="240"/>
        <v>-</v>
      </c>
      <c r="IG36" s="92" t="str">
        <f t="shared" si="241"/>
        <v>-</v>
      </c>
      <c r="IH36" s="92" t="str">
        <f t="shared" si="242"/>
        <v>-</v>
      </c>
      <c r="II36" s="92" t="str">
        <f t="shared" si="243"/>
        <v>-</v>
      </c>
      <c r="IJ36" s="93" t="str">
        <f t="shared" si="244"/>
        <v>-</v>
      </c>
      <c r="IL36" s="51">
        <f>SUMIFS(Raw!$I:$I, Raw!$A:$A, 'Calls Abandoned'!IL$14, Raw!$F:$F, 'Calls Abandoned'!$C36, Raw!$H:$H, "A03")</f>
        <v>0</v>
      </c>
      <c r="IM36" s="52">
        <f>SUMIFS(Raw!$I:$I, Raw!$A:$A, 'Calls Abandoned'!IM$14, Raw!$F:$F, 'Calls Abandoned'!$C36, Raw!$H:$H, "A03")</f>
        <v>0</v>
      </c>
      <c r="IN36" s="52">
        <f>SUMIFS(Raw!$I:$I, Raw!$A:$A, 'Calls Abandoned'!IN$14, Raw!$F:$F, 'Calls Abandoned'!$C36, Raw!$H:$H, "A03")</f>
        <v>0</v>
      </c>
      <c r="IO36" s="52">
        <f>SUMIFS(Raw!$I:$I, Raw!$A:$A, 'Calls Abandoned'!IO$14, Raw!$F:$F, 'Calls Abandoned'!$C36, Raw!$H:$H, "A03")</f>
        <v>0</v>
      </c>
      <c r="IP36" s="52">
        <f>SUMIFS(Raw!$I:$I, Raw!$A:$A, 'Calls Abandoned'!IP$14, Raw!$F:$F, 'Calls Abandoned'!$C36, Raw!$H:$H, "A03")</f>
        <v>0</v>
      </c>
      <c r="IQ36" s="52">
        <f>SUMIFS(Raw!$I:$I, Raw!$A:$A, 'Calls Abandoned'!IQ$14, Raw!$F:$F, 'Calls Abandoned'!$C36, Raw!$H:$H, "A03")</f>
        <v>0</v>
      </c>
      <c r="IR36" s="53">
        <f>SUMIFS(Raw!$I:$I, Raw!$A:$A, 'Calls Abandoned'!IR$14, Raw!$F:$F, 'Calls Abandoned'!$C36, Raw!$H:$H, "A03")</f>
        <v>0</v>
      </c>
      <c r="IT36" s="51">
        <f>SUMIFS(Raw!$I:$I, Raw!$A:$A, 'Calls Abandoned'!IT$14, Raw!$F:$F, 'Calls Abandoned'!$C36, Raw!$H:$H, "B02")</f>
        <v>0</v>
      </c>
      <c r="IU36" s="52">
        <f>SUMIFS(Raw!$I:$I, Raw!$A:$A, 'Calls Abandoned'!IU$14, Raw!$F:$F, 'Calls Abandoned'!$C36, Raw!$H:$H, "B02")</f>
        <v>0</v>
      </c>
      <c r="IV36" s="52">
        <f>SUMIFS(Raw!$I:$I, Raw!$A:$A, 'Calls Abandoned'!IV$14, Raw!$F:$F, 'Calls Abandoned'!$C36, Raw!$H:$H, "B02")</f>
        <v>0</v>
      </c>
      <c r="IW36" s="52">
        <f>SUMIFS(Raw!$I:$I, Raw!$A:$A, 'Calls Abandoned'!IW$14, Raw!$F:$F, 'Calls Abandoned'!$C36, Raw!$H:$H, "B02")</f>
        <v>0</v>
      </c>
      <c r="IX36" s="52">
        <f>SUMIFS(Raw!$I:$I, Raw!$A:$A, 'Calls Abandoned'!IX$14, Raw!$F:$F, 'Calls Abandoned'!$C36, Raw!$H:$H, "B02")</f>
        <v>0</v>
      </c>
      <c r="IY36" s="52">
        <f>SUMIFS(Raw!$I:$I, Raw!$A:$A, 'Calls Abandoned'!IY$14, Raw!$F:$F, 'Calls Abandoned'!$C36, Raw!$H:$H, "B02")</f>
        <v>0</v>
      </c>
      <c r="IZ36" s="53">
        <f>SUMIFS(Raw!$I:$I, Raw!$A:$A, 'Calls Abandoned'!IZ$14, Raw!$F:$F, 'Calls Abandoned'!$C36, Raw!$H:$H, "B02")</f>
        <v>0</v>
      </c>
      <c r="JA36" s="70"/>
      <c r="JB36" s="91" t="str">
        <f t="shared" si="245"/>
        <v>-</v>
      </c>
      <c r="JC36" s="92" t="str">
        <f t="shared" si="246"/>
        <v>-</v>
      </c>
      <c r="JD36" s="92" t="str">
        <f t="shared" si="247"/>
        <v>-</v>
      </c>
      <c r="JE36" s="92" t="str">
        <f t="shared" si="248"/>
        <v>-</v>
      </c>
      <c r="JF36" s="92" t="str">
        <f t="shared" si="249"/>
        <v>-</v>
      </c>
      <c r="JG36" s="92" t="str">
        <f t="shared" si="250"/>
        <v>-</v>
      </c>
      <c r="JH36" s="93" t="str">
        <f t="shared" si="251"/>
        <v>-</v>
      </c>
      <c r="JJ36" s="51">
        <f>SUMIFS(Raw!$I:$I, Raw!$A:$A, 'Calls Abandoned'!JJ$14, Raw!$F:$F, 'Calls Abandoned'!$C36, Raw!$H:$H, "A03")</f>
        <v>0</v>
      </c>
      <c r="JK36" s="52">
        <f>SUMIFS(Raw!$I:$I, Raw!$A:$A, 'Calls Abandoned'!JK$14, Raw!$F:$F, 'Calls Abandoned'!$C36, Raw!$H:$H, "A03")</f>
        <v>0</v>
      </c>
      <c r="JL36" s="52">
        <f>SUMIFS(Raw!$I:$I, Raw!$A:$A, 'Calls Abandoned'!JL$14, Raw!$F:$F, 'Calls Abandoned'!$C36, Raw!$H:$H, "A03")</f>
        <v>0</v>
      </c>
      <c r="JM36" s="52">
        <f>SUMIFS(Raw!$I:$I, Raw!$A:$A, 'Calls Abandoned'!JM$14, Raw!$F:$F, 'Calls Abandoned'!$C36, Raw!$H:$H, "A03")</f>
        <v>0</v>
      </c>
      <c r="JN36" s="52">
        <f>SUMIFS(Raw!$I:$I, Raw!$A:$A, 'Calls Abandoned'!JN$14, Raw!$F:$F, 'Calls Abandoned'!$C36, Raw!$H:$H, "A03")</f>
        <v>0</v>
      </c>
      <c r="JO36" s="52">
        <f>SUMIFS(Raw!$I:$I, Raw!$A:$A, 'Calls Abandoned'!JO$14, Raw!$F:$F, 'Calls Abandoned'!$C36, Raw!$H:$H, "A03")</f>
        <v>0</v>
      </c>
      <c r="JP36" s="53">
        <f>SUMIFS(Raw!$I:$I, Raw!$A:$A, 'Calls Abandoned'!JP$14, Raw!$F:$F, 'Calls Abandoned'!$C36, Raw!$H:$H, "A03")</f>
        <v>0</v>
      </c>
      <c r="JR36" s="51">
        <f>SUMIFS(Raw!$I:$I, Raw!$A:$A, 'Calls Abandoned'!JR$14, Raw!$F:$F, 'Calls Abandoned'!$C36, Raw!$H:$H, "B02")</f>
        <v>0</v>
      </c>
      <c r="JS36" s="52">
        <f>SUMIFS(Raw!$I:$I, Raw!$A:$A, 'Calls Abandoned'!JS$14, Raw!$F:$F, 'Calls Abandoned'!$C36, Raw!$H:$H, "B02")</f>
        <v>0</v>
      </c>
      <c r="JT36" s="52">
        <f>SUMIFS(Raw!$I:$I, Raw!$A:$A, 'Calls Abandoned'!JT$14, Raw!$F:$F, 'Calls Abandoned'!$C36, Raw!$H:$H, "B02")</f>
        <v>0</v>
      </c>
      <c r="JU36" s="52">
        <f>SUMIFS(Raw!$I:$I, Raw!$A:$A, 'Calls Abandoned'!JU$14, Raw!$F:$F, 'Calls Abandoned'!$C36, Raw!$H:$H, "B02")</f>
        <v>0</v>
      </c>
      <c r="JV36" s="52">
        <f>SUMIFS(Raw!$I:$I, Raw!$A:$A, 'Calls Abandoned'!JV$14, Raw!$F:$F, 'Calls Abandoned'!$C36, Raw!$H:$H, "B02")</f>
        <v>0</v>
      </c>
      <c r="JW36" s="52">
        <f>SUMIFS(Raw!$I:$I, Raw!$A:$A, 'Calls Abandoned'!JW$14, Raw!$F:$F, 'Calls Abandoned'!$C36, Raw!$H:$H, "B02")</f>
        <v>0</v>
      </c>
      <c r="JX36" s="53">
        <f>SUMIFS(Raw!$I:$I, Raw!$A:$A, 'Calls Abandoned'!JX$14, Raw!$F:$F, 'Calls Abandoned'!$C36, Raw!$H:$H, "B02")</f>
        <v>0</v>
      </c>
      <c r="JY36" s="70"/>
      <c r="JZ36" s="91" t="str">
        <f t="shared" si="252"/>
        <v>-</v>
      </c>
      <c r="KA36" s="92" t="str">
        <f t="shared" si="253"/>
        <v>-</v>
      </c>
      <c r="KB36" s="92" t="str">
        <f t="shared" si="254"/>
        <v>-</v>
      </c>
      <c r="KC36" s="92" t="str">
        <f t="shared" si="255"/>
        <v>-</v>
      </c>
      <c r="KD36" s="92" t="str">
        <f t="shared" si="256"/>
        <v>-</v>
      </c>
      <c r="KE36" s="92" t="str">
        <f t="shared" si="257"/>
        <v>-</v>
      </c>
      <c r="KF36" s="93" t="str">
        <f t="shared" si="258"/>
        <v>-</v>
      </c>
      <c r="KH36" s="51">
        <f>SUMIFS(Raw!$I:$I, Raw!$A:$A, 'Calls Abandoned'!KH$14, Raw!$F:$F, 'Calls Abandoned'!$C36, Raw!$H:$H, "A03")</f>
        <v>0</v>
      </c>
      <c r="KI36" s="52">
        <f>SUMIFS(Raw!$I:$I, Raw!$A:$A, 'Calls Abandoned'!KI$14, Raw!$F:$F, 'Calls Abandoned'!$C36, Raw!$H:$H, "A03")</f>
        <v>0</v>
      </c>
      <c r="KJ36" s="52">
        <f>SUMIFS(Raw!$I:$I, Raw!$A:$A, 'Calls Abandoned'!KJ$14, Raw!$F:$F, 'Calls Abandoned'!$C36, Raw!$H:$H, "A03")</f>
        <v>0</v>
      </c>
      <c r="KK36" s="52">
        <f>SUMIFS(Raw!$I:$I, Raw!$A:$A, 'Calls Abandoned'!KK$14, Raw!$F:$F, 'Calls Abandoned'!$C36, Raw!$H:$H, "A03")</f>
        <v>0</v>
      </c>
      <c r="KL36" s="52">
        <f>SUMIFS(Raw!$I:$I, Raw!$A:$A, 'Calls Abandoned'!KL$14, Raw!$F:$F, 'Calls Abandoned'!$C36, Raw!$H:$H, "A03")</f>
        <v>0</v>
      </c>
      <c r="KM36" s="52">
        <f>SUMIFS(Raw!$I:$I, Raw!$A:$A, 'Calls Abandoned'!KM$14, Raw!$F:$F, 'Calls Abandoned'!$C36, Raw!$H:$H, "A03")</f>
        <v>0</v>
      </c>
      <c r="KN36" s="53">
        <f>SUMIFS(Raw!$I:$I, Raw!$A:$A, 'Calls Abandoned'!KN$14, Raw!$F:$F, 'Calls Abandoned'!$C36, Raw!$H:$H, "A03")</f>
        <v>0</v>
      </c>
      <c r="KP36" s="51">
        <f>SUMIFS(Raw!$I:$I, Raw!$A:$A, 'Calls Abandoned'!KP$14, Raw!$F:$F, 'Calls Abandoned'!$C36, Raw!$H:$H, "B02")</f>
        <v>0</v>
      </c>
      <c r="KQ36" s="52">
        <f>SUMIFS(Raw!$I:$I, Raw!$A:$A, 'Calls Abandoned'!KQ$14, Raw!$F:$F, 'Calls Abandoned'!$C36, Raw!$H:$H, "B02")</f>
        <v>0</v>
      </c>
      <c r="KR36" s="52">
        <f>SUMIFS(Raw!$I:$I, Raw!$A:$A, 'Calls Abandoned'!KR$14, Raw!$F:$F, 'Calls Abandoned'!$C36, Raw!$H:$H, "B02")</f>
        <v>0</v>
      </c>
      <c r="KS36" s="52">
        <f>SUMIFS(Raw!$I:$I, Raw!$A:$A, 'Calls Abandoned'!KS$14, Raw!$F:$F, 'Calls Abandoned'!$C36, Raw!$H:$H, "B02")</f>
        <v>0</v>
      </c>
      <c r="KT36" s="52">
        <f>SUMIFS(Raw!$I:$I, Raw!$A:$A, 'Calls Abandoned'!KT$14, Raw!$F:$F, 'Calls Abandoned'!$C36, Raw!$H:$H, "B02")</f>
        <v>0</v>
      </c>
      <c r="KU36" s="52">
        <f>SUMIFS(Raw!$I:$I, Raw!$A:$A, 'Calls Abandoned'!KU$14, Raw!$F:$F, 'Calls Abandoned'!$C36, Raw!$H:$H, "B02")</f>
        <v>0</v>
      </c>
      <c r="KV36" s="53">
        <f>SUMIFS(Raw!$I:$I, Raw!$A:$A, 'Calls Abandoned'!KV$14, Raw!$F:$F, 'Calls Abandoned'!$C36, Raw!$H:$H, "B02")</f>
        <v>0</v>
      </c>
      <c r="KW36" s="70"/>
      <c r="KX36" s="91" t="str">
        <f t="shared" si="259"/>
        <v>-</v>
      </c>
      <c r="KY36" s="92" t="str">
        <f t="shared" si="260"/>
        <v>-</v>
      </c>
      <c r="KZ36" s="92" t="str">
        <f t="shared" si="261"/>
        <v>-</v>
      </c>
      <c r="LA36" s="92" t="str">
        <f t="shared" si="262"/>
        <v>-</v>
      </c>
      <c r="LB36" s="92" t="str">
        <f t="shared" si="263"/>
        <v>-</v>
      </c>
      <c r="LC36" s="92" t="str">
        <f t="shared" si="264"/>
        <v>-</v>
      </c>
      <c r="LD36" s="93" t="str">
        <f t="shared" si="265"/>
        <v>-</v>
      </c>
      <c r="LF36" s="51">
        <f>SUMIFS(Raw!$I:$I, Raw!$A:$A, 'Calls Abandoned'!LF$14, Raw!$F:$F, 'Calls Abandoned'!$C36, Raw!$H:$H, "A03")</f>
        <v>0</v>
      </c>
      <c r="LG36" s="52">
        <f>SUMIFS(Raw!$I:$I, Raw!$A:$A, 'Calls Abandoned'!LG$14, Raw!$F:$F, 'Calls Abandoned'!$C36, Raw!$H:$H, "A03")</f>
        <v>0</v>
      </c>
      <c r="LH36" s="52">
        <f>SUMIFS(Raw!$I:$I, Raw!$A:$A, 'Calls Abandoned'!LH$14, Raw!$F:$F, 'Calls Abandoned'!$C36, Raw!$H:$H, "A03")</f>
        <v>0</v>
      </c>
      <c r="LI36" s="52">
        <f>SUMIFS(Raw!$I:$I, Raw!$A:$A, 'Calls Abandoned'!LI$14, Raw!$F:$F, 'Calls Abandoned'!$C36, Raw!$H:$H, "A03")</f>
        <v>0</v>
      </c>
      <c r="LJ36" s="52">
        <f>SUMIFS(Raw!$I:$I, Raw!$A:$A, 'Calls Abandoned'!LJ$14, Raw!$F:$F, 'Calls Abandoned'!$C36, Raw!$H:$H, "A03")</f>
        <v>0</v>
      </c>
      <c r="LK36" s="52">
        <f>SUMIFS(Raw!$I:$I, Raw!$A:$A, 'Calls Abandoned'!LK$14, Raw!$F:$F, 'Calls Abandoned'!$C36, Raw!$H:$H, "A03")</f>
        <v>0</v>
      </c>
      <c r="LL36" s="53">
        <f>SUMIFS(Raw!$I:$I, Raw!$A:$A, 'Calls Abandoned'!LL$14, Raw!$F:$F, 'Calls Abandoned'!$C36, Raw!$H:$H, "A03")</f>
        <v>0</v>
      </c>
      <c r="LN36" s="51">
        <f>SUMIFS(Raw!$I:$I, Raw!$A:$A, 'Calls Abandoned'!LN$14, Raw!$F:$F, 'Calls Abandoned'!$C36, Raw!$H:$H, "B02")</f>
        <v>0</v>
      </c>
      <c r="LO36" s="52">
        <f>SUMIFS(Raw!$I:$I, Raw!$A:$A, 'Calls Abandoned'!LO$14, Raw!$F:$F, 'Calls Abandoned'!$C36, Raw!$H:$H, "B02")</f>
        <v>0</v>
      </c>
      <c r="LP36" s="52">
        <f>SUMIFS(Raw!$I:$I, Raw!$A:$A, 'Calls Abandoned'!LP$14, Raw!$F:$F, 'Calls Abandoned'!$C36, Raw!$H:$H, "B02")</f>
        <v>0</v>
      </c>
      <c r="LQ36" s="52">
        <f>SUMIFS(Raw!$I:$I, Raw!$A:$A, 'Calls Abandoned'!LQ$14, Raw!$F:$F, 'Calls Abandoned'!$C36, Raw!$H:$H, "B02")</f>
        <v>0</v>
      </c>
      <c r="LR36" s="52">
        <f>SUMIFS(Raw!$I:$I, Raw!$A:$A, 'Calls Abandoned'!LR$14, Raw!$F:$F, 'Calls Abandoned'!$C36, Raw!$H:$H, "B02")</f>
        <v>0</v>
      </c>
      <c r="LS36" s="52">
        <f>SUMIFS(Raw!$I:$I, Raw!$A:$A, 'Calls Abandoned'!LS$14, Raw!$F:$F, 'Calls Abandoned'!$C36, Raw!$H:$H, "B02")</f>
        <v>0</v>
      </c>
      <c r="LT36" s="53">
        <f>SUMIFS(Raw!$I:$I, Raw!$A:$A, 'Calls Abandoned'!LT$14, Raw!$F:$F, 'Calls Abandoned'!$C36, Raw!$H:$H, "B02")</f>
        <v>0</v>
      </c>
      <c r="LU36" s="70"/>
      <c r="LV36" s="91" t="str">
        <f t="shared" si="266"/>
        <v>-</v>
      </c>
      <c r="LW36" s="92" t="str">
        <f t="shared" si="267"/>
        <v>-</v>
      </c>
      <c r="LX36" s="92" t="str">
        <f t="shared" si="268"/>
        <v>-</v>
      </c>
      <c r="LY36" s="92" t="str">
        <f t="shared" si="269"/>
        <v>-</v>
      </c>
      <c r="LZ36" s="92" t="str">
        <f t="shared" si="270"/>
        <v>-</v>
      </c>
      <c r="MA36" s="92" t="str">
        <f t="shared" si="271"/>
        <v>-</v>
      </c>
      <c r="MB36" s="93" t="str">
        <f t="shared" si="272"/>
        <v>-</v>
      </c>
      <c r="MD36" s="51">
        <f>SUMIFS(Raw!$I:$I, Raw!$A:$A, 'Calls Abandoned'!MD$14, Raw!$F:$F, 'Calls Abandoned'!$C36, Raw!$H:$H, "A03")</f>
        <v>0</v>
      </c>
      <c r="ME36" s="52">
        <f>SUMIFS(Raw!$I:$I, Raw!$A:$A, 'Calls Abandoned'!ME$14, Raw!$F:$F, 'Calls Abandoned'!$C36, Raw!$H:$H, "A03")</f>
        <v>0</v>
      </c>
      <c r="MF36" s="52">
        <f>SUMIFS(Raw!$I:$I, Raw!$A:$A, 'Calls Abandoned'!MF$14, Raw!$F:$F, 'Calls Abandoned'!$C36, Raw!$H:$H, "A03")</f>
        <v>0</v>
      </c>
      <c r="MG36" s="52">
        <f>SUMIFS(Raw!$I:$I, Raw!$A:$A, 'Calls Abandoned'!MG$14, Raw!$F:$F, 'Calls Abandoned'!$C36, Raw!$H:$H, "A03")</f>
        <v>0</v>
      </c>
      <c r="MH36" s="52">
        <f>SUMIFS(Raw!$I:$I, Raw!$A:$A, 'Calls Abandoned'!MH$14, Raw!$F:$F, 'Calls Abandoned'!$C36, Raw!$H:$H, "A03")</f>
        <v>0</v>
      </c>
      <c r="MI36" s="52">
        <f>SUMIFS(Raw!$I:$I, Raw!$A:$A, 'Calls Abandoned'!MI$14, Raw!$F:$F, 'Calls Abandoned'!$C36, Raw!$H:$H, "A03")</f>
        <v>0</v>
      </c>
      <c r="MJ36" s="53">
        <f>SUMIFS(Raw!$I:$I, Raw!$A:$A, 'Calls Abandoned'!MJ$14, Raw!$F:$F, 'Calls Abandoned'!$C36, Raw!$H:$H, "A03")</f>
        <v>0</v>
      </c>
      <c r="ML36" s="51">
        <f>SUMIFS(Raw!$I:$I, Raw!$A:$A, 'Calls Abandoned'!ML$14, Raw!$F:$F, 'Calls Abandoned'!$C36, Raw!$H:$H, "B02")</f>
        <v>0</v>
      </c>
      <c r="MM36" s="52">
        <f>SUMIFS(Raw!$I:$I, Raw!$A:$A, 'Calls Abandoned'!MM$14, Raw!$F:$F, 'Calls Abandoned'!$C36, Raw!$H:$H, "B02")</f>
        <v>0</v>
      </c>
      <c r="MN36" s="52">
        <f>SUMIFS(Raw!$I:$I, Raw!$A:$A, 'Calls Abandoned'!MN$14, Raw!$F:$F, 'Calls Abandoned'!$C36, Raw!$H:$H, "B02")</f>
        <v>0</v>
      </c>
      <c r="MO36" s="52">
        <f>SUMIFS(Raw!$I:$I, Raw!$A:$A, 'Calls Abandoned'!MO$14, Raw!$F:$F, 'Calls Abandoned'!$C36, Raw!$H:$H, "B02")</f>
        <v>0</v>
      </c>
      <c r="MP36" s="52">
        <f>SUMIFS(Raw!$I:$I, Raw!$A:$A, 'Calls Abandoned'!MP$14, Raw!$F:$F, 'Calls Abandoned'!$C36, Raw!$H:$H, "B02")</f>
        <v>0</v>
      </c>
      <c r="MQ36" s="52">
        <f>SUMIFS(Raw!$I:$I, Raw!$A:$A, 'Calls Abandoned'!MQ$14, Raw!$F:$F, 'Calls Abandoned'!$C36, Raw!$H:$H, "B02")</f>
        <v>0</v>
      </c>
      <c r="MR36" s="53">
        <f>SUMIFS(Raw!$I:$I, Raw!$A:$A, 'Calls Abandoned'!MR$14, Raw!$F:$F, 'Calls Abandoned'!$C36, Raw!$H:$H, "B02")</f>
        <v>0</v>
      </c>
      <c r="MS36" s="70"/>
      <c r="MT36" s="91" t="str">
        <f t="shared" si="273"/>
        <v>-</v>
      </c>
      <c r="MU36" s="92" t="str">
        <f t="shared" si="274"/>
        <v>-</v>
      </c>
      <c r="MV36" s="92" t="str">
        <f t="shared" si="275"/>
        <v>-</v>
      </c>
      <c r="MW36" s="92" t="str">
        <f t="shared" si="276"/>
        <v>-</v>
      </c>
      <c r="MX36" s="92" t="str">
        <f t="shared" si="277"/>
        <v>-</v>
      </c>
      <c r="MY36" s="92" t="str">
        <f t="shared" si="278"/>
        <v>-</v>
      </c>
      <c r="MZ36" s="93" t="str">
        <f t="shared" si="279"/>
        <v>-</v>
      </c>
      <c r="NB36" s="51">
        <f>SUMIFS(Raw!$I:$I, Raw!$A:$A, 'Calls Abandoned'!NB$14, Raw!$F:$F, 'Calls Abandoned'!$C36, Raw!$H:$H, "A03")</f>
        <v>0</v>
      </c>
      <c r="NC36" s="52">
        <f>SUMIFS(Raw!$I:$I, Raw!$A:$A, 'Calls Abandoned'!NC$14, Raw!$F:$F, 'Calls Abandoned'!$C36, Raw!$H:$H, "A03")</f>
        <v>0</v>
      </c>
      <c r="ND36" s="52">
        <f>SUMIFS(Raw!$I:$I, Raw!$A:$A, 'Calls Abandoned'!ND$14, Raw!$F:$F, 'Calls Abandoned'!$C36, Raw!$H:$H, "A03")</f>
        <v>0</v>
      </c>
      <c r="NE36" s="52">
        <f>SUMIFS(Raw!$I:$I, Raw!$A:$A, 'Calls Abandoned'!NE$14, Raw!$F:$F, 'Calls Abandoned'!$C36, Raw!$H:$H, "A03")</f>
        <v>0</v>
      </c>
      <c r="NF36" s="52">
        <f>SUMIFS(Raw!$I:$I, Raw!$A:$A, 'Calls Abandoned'!NF$14, Raw!$F:$F, 'Calls Abandoned'!$C36, Raw!$H:$H, "A03")</f>
        <v>0</v>
      </c>
      <c r="NG36" s="52">
        <f>SUMIFS(Raw!$I:$I, Raw!$A:$A, 'Calls Abandoned'!NG$14, Raw!$F:$F, 'Calls Abandoned'!$C36, Raw!$H:$H, "A03")</f>
        <v>0</v>
      </c>
      <c r="NH36" s="53">
        <f>SUMIFS(Raw!$I:$I, Raw!$A:$A, 'Calls Abandoned'!NH$14, Raw!$F:$F, 'Calls Abandoned'!$C36, Raw!$H:$H, "A03")</f>
        <v>0</v>
      </c>
      <c r="NJ36" s="51">
        <f>SUMIFS(Raw!$I:$I, Raw!$A:$A, 'Calls Abandoned'!NJ$14, Raw!$F:$F, 'Calls Abandoned'!$C36, Raw!$H:$H, "B02")</f>
        <v>0</v>
      </c>
      <c r="NK36" s="52">
        <f>SUMIFS(Raw!$I:$I, Raw!$A:$A, 'Calls Abandoned'!NK$14, Raw!$F:$F, 'Calls Abandoned'!$C36, Raw!$H:$H, "B02")</f>
        <v>0</v>
      </c>
      <c r="NL36" s="52">
        <f>SUMIFS(Raw!$I:$I, Raw!$A:$A, 'Calls Abandoned'!NL$14, Raw!$F:$F, 'Calls Abandoned'!$C36, Raw!$H:$H, "B02")</f>
        <v>0</v>
      </c>
      <c r="NM36" s="52">
        <f>SUMIFS(Raw!$I:$I, Raw!$A:$A, 'Calls Abandoned'!NM$14, Raw!$F:$F, 'Calls Abandoned'!$C36, Raw!$H:$H, "B02")</f>
        <v>0</v>
      </c>
      <c r="NN36" s="52">
        <f>SUMIFS(Raw!$I:$I, Raw!$A:$A, 'Calls Abandoned'!NN$14, Raw!$F:$F, 'Calls Abandoned'!$C36, Raw!$H:$H, "B02")</f>
        <v>0</v>
      </c>
      <c r="NO36" s="52">
        <f>SUMIFS(Raw!$I:$I, Raw!$A:$A, 'Calls Abandoned'!NO$14, Raw!$F:$F, 'Calls Abandoned'!$C36, Raw!$H:$H, "B02")</f>
        <v>0</v>
      </c>
      <c r="NP36" s="53">
        <f>SUMIFS(Raw!$I:$I, Raw!$A:$A, 'Calls Abandoned'!NP$14, Raw!$F:$F, 'Calls Abandoned'!$C36, Raw!$H:$H, "B02")</f>
        <v>0</v>
      </c>
      <c r="NQ36" s="70"/>
      <c r="NR36" s="91" t="str">
        <f t="shared" si="280"/>
        <v>-</v>
      </c>
      <c r="NS36" s="92" t="str">
        <f t="shared" si="281"/>
        <v>-</v>
      </c>
      <c r="NT36" s="92" t="str">
        <f t="shared" si="282"/>
        <v>-</v>
      </c>
      <c r="NU36" s="92" t="str">
        <f t="shared" si="283"/>
        <v>-</v>
      </c>
      <c r="NV36" s="92" t="str">
        <f t="shared" si="284"/>
        <v>-</v>
      </c>
      <c r="NW36" s="92" t="str">
        <f t="shared" si="285"/>
        <v>-</v>
      </c>
      <c r="NX36" s="93" t="str">
        <f t="shared" si="286"/>
        <v>-</v>
      </c>
      <c r="NZ36" s="51">
        <f>SUMIFS(Raw!$I:$I, Raw!$A:$A, 'Calls Abandoned'!NZ$14, Raw!$F:$F, 'Calls Abandoned'!$C36, Raw!$H:$H, "A03")</f>
        <v>0</v>
      </c>
      <c r="OA36" s="52">
        <f>SUMIFS(Raw!$I:$I, Raw!$A:$A, 'Calls Abandoned'!OA$14, Raw!$F:$F, 'Calls Abandoned'!$C36, Raw!$H:$H, "A03")</f>
        <v>0</v>
      </c>
      <c r="OB36" s="52">
        <f>SUMIFS(Raw!$I:$I, Raw!$A:$A, 'Calls Abandoned'!OB$14, Raw!$F:$F, 'Calls Abandoned'!$C36, Raw!$H:$H, "A03")</f>
        <v>0</v>
      </c>
      <c r="OC36" s="52">
        <f>SUMIFS(Raw!$I:$I, Raw!$A:$A, 'Calls Abandoned'!OC$14, Raw!$F:$F, 'Calls Abandoned'!$C36, Raw!$H:$H, "A03")</f>
        <v>0</v>
      </c>
      <c r="OD36" s="52">
        <f>SUMIFS(Raw!$I:$I, Raw!$A:$A, 'Calls Abandoned'!OD$14, Raw!$F:$F, 'Calls Abandoned'!$C36, Raw!$H:$H, "A03")</f>
        <v>0</v>
      </c>
      <c r="OE36" s="52">
        <f>SUMIFS(Raw!$I:$I, Raw!$A:$A, 'Calls Abandoned'!OE$14, Raw!$F:$F, 'Calls Abandoned'!$C36, Raw!$H:$H, "A03")</f>
        <v>0</v>
      </c>
      <c r="OF36" s="53">
        <f>SUMIFS(Raw!$I:$I, Raw!$A:$A, 'Calls Abandoned'!OF$14, Raw!$F:$F, 'Calls Abandoned'!$C36, Raw!$H:$H, "A03")</f>
        <v>0</v>
      </c>
      <c r="OH36" s="51">
        <f>SUMIFS(Raw!$I:$I, Raw!$A:$A, 'Calls Abandoned'!OH$14, Raw!$F:$F, 'Calls Abandoned'!$C36, Raw!$H:$H, "B02")</f>
        <v>0</v>
      </c>
      <c r="OI36" s="52">
        <f>SUMIFS(Raw!$I:$I, Raw!$A:$A, 'Calls Abandoned'!OI$14, Raw!$F:$F, 'Calls Abandoned'!$C36, Raw!$H:$H, "B02")</f>
        <v>0</v>
      </c>
      <c r="OJ36" s="52">
        <f>SUMIFS(Raw!$I:$I, Raw!$A:$A, 'Calls Abandoned'!OJ$14, Raw!$F:$F, 'Calls Abandoned'!$C36, Raw!$H:$H, "B02")</f>
        <v>0</v>
      </c>
      <c r="OK36" s="52">
        <f>SUMIFS(Raw!$I:$I, Raw!$A:$A, 'Calls Abandoned'!OK$14, Raw!$F:$F, 'Calls Abandoned'!$C36, Raw!$H:$H, "B02")</f>
        <v>0</v>
      </c>
      <c r="OL36" s="52">
        <f>SUMIFS(Raw!$I:$I, Raw!$A:$A, 'Calls Abandoned'!OL$14, Raw!$F:$F, 'Calls Abandoned'!$C36, Raw!$H:$H, "B02")</f>
        <v>0</v>
      </c>
      <c r="OM36" s="52">
        <f>SUMIFS(Raw!$I:$I, Raw!$A:$A, 'Calls Abandoned'!OM$14, Raw!$F:$F, 'Calls Abandoned'!$C36, Raw!$H:$H, "B02")</f>
        <v>0</v>
      </c>
      <c r="ON36" s="53">
        <f>SUMIFS(Raw!$I:$I, Raw!$A:$A, 'Calls Abandoned'!ON$14, Raw!$F:$F, 'Calls Abandoned'!$C36, Raw!$H:$H, "B02")</f>
        <v>0</v>
      </c>
      <c r="OO36" s="70"/>
      <c r="OP36" s="91" t="str">
        <f t="shared" si="287"/>
        <v>-</v>
      </c>
      <c r="OQ36" s="92" t="str">
        <f t="shared" si="288"/>
        <v>-</v>
      </c>
      <c r="OR36" s="92" t="str">
        <f t="shared" si="289"/>
        <v>-</v>
      </c>
      <c r="OS36" s="92" t="str">
        <f t="shared" si="290"/>
        <v>-</v>
      </c>
      <c r="OT36" s="92" t="str">
        <f t="shared" si="291"/>
        <v>-</v>
      </c>
      <c r="OU36" s="92" t="str">
        <f t="shared" si="292"/>
        <v>-</v>
      </c>
      <c r="OV36" s="93" t="str">
        <f t="shared" si="293"/>
        <v>-</v>
      </c>
      <c r="OX36" s="51">
        <f>SUMIFS(Raw!$I:$I, Raw!$A:$A, 'Calls Abandoned'!OX$14, Raw!$F:$F, 'Calls Abandoned'!$C36, Raw!$H:$H, "A03")</f>
        <v>0</v>
      </c>
      <c r="OY36" s="52">
        <f>SUMIFS(Raw!$I:$I, Raw!$A:$A, 'Calls Abandoned'!OY$14, Raw!$F:$F, 'Calls Abandoned'!$C36, Raw!$H:$H, "A03")</f>
        <v>0</v>
      </c>
      <c r="OZ36" s="52">
        <f>SUMIFS(Raw!$I:$I, Raw!$A:$A, 'Calls Abandoned'!OZ$14, Raw!$F:$F, 'Calls Abandoned'!$C36, Raw!$H:$H, "A03")</f>
        <v>0</v>
      </c>
      <c r="PA36" s="52">
        <f>SUMIFS(Raw!$I:$I, Raw!$A:$A, 'Calls Abandoned'!PA$14, Raw!$F:$F, 'Calls Abandoned'!$C36, Raw!$H:$H, "A03")</f>
        <v>0</v>
      </c>
      <c r="PB36" s="52">
        <f>SUMIFS(Raw!$I:$I, Raw!$A:$A, 'Calls Abandoned'!PB$14, Raw!$F:$F, 'Calls Abandoned'!$C36, Raw!$H:$H, "A03")</f>
        <v>0</v>
      </c>
      <c r="PC36" s="52">
        <f>SUMIFS(Raw!$I:$I, Raw!$A:$A, 'Calls Abandoned'!PC$14, Raw!$F:$F, 'Calls Abandoned'!$C36, Raw!$H:$H, "A03")</f>
        <v>0</v>
      </c>
      <c r="PD36" s="53">
        <f>SUMIFS(Raw!$I:$I, Raw!$A:$A, 'Calls Abandoned'!PD$14, Raw!$F:$F, 'Calls Abandoned'!$C36, Raw!$H:$H, "A03")</f>
        <v>0</v>
      </c>
      <c r="PF36" s="51">
        <f>SUMIFS(Raw!$I:$I, Raw!$A:$A, 'Calls Abandoned'!PF$14, Raw!$F:$F, 'Calls Abandoned'!$C36, Raw!$H:$H, "B02")</f>
        <v>0</v>
      </c>
      <c r="PG36" s="52">
        <f>SUMIFS(Raw!$I:$I, Raw!$A:$A, 'Calls Abandoned'!PG$14, Raw!$F:$F, 'Calls Abandoned'!$C36, Raw!$H:$H, "B02")</f>
        <v>0</v>
      </c>
      <c r="PH36" s="52">
        <f>SUMIFS(Raw!$I:$I, Raw!$A:$A, 'Calls Abandoned'!PH$14, Raw!$F:$F, 'Calls Abandoned'!$C36, Raw!$H:$H, "B02")</f>
        <v>0</v>
      </c>
      <c r="PI36" s="52">
        <f>SUMIFS(Raw!$I:$I, Raw!$A:$A, 'Calls Abandoned'!PI$14, Raw!$F:$F, 'Calls Abandoned'!$C36, Raw!$H:$H, "B02")</f>
        <v>0</v>
      </c>
      <c r="PJ36" s="52">
        <f>SUMIFS(Raw!$I:$I, Raw!$A:$A, 'Calls Abandoned'!PJ$14, Raw!$F:$F, 'Calls Abandoned'!$C36, Raw!$H:$H, "B02")</f>
        <v>0</v>
      </c>
      <c r="PK36" s="52">
        <f>SUMIFS(Raw!$I:$I, Raw!$A:$A, 'Calls Abandoned'!PK$14, Raw!$F:$F, 'Calls Abandoned'!$C36, Raw!$H:$H, "B02")</f>
        <v>0</v>
      </c>
      <c r="PL36" s="53">
        <f>SUMIFS(Raw!$I:$I, Raw!$A:$A, 'Calls Abandoned'!PL$14, Raw!$F:$F, 'Calls Abandoned'!$C36, Raw!$H:$H, "B02")</f>
        <v>0</v>
      </c>
      <c r="PM36" s="70"/>
      <c r="PN36" s="91" t="str">
        <f t="shared" si="294"/>
        <v>-</v>
      </c>
      <c r="PO36" s="92" t="str">
        <f t="shared" si="295"/>
        <v>-</v>
      </c>
      <c r="PP36" s="92" t="str">
        <f t="shared" si="296"/>
        <v>-</v>
      </c>
      <c r="PQ36" s="92" t="str">
        <f t="shared" si="297"/>
        <v>-</v>
      </c>
      <c r="PR36" s="92" t="str">
        <f t="shared" si="298"/>
        <v>-</v>
      </c>
      <c r="PS36" s="92" t="str">
        <f t="shared" si="299"/>
        <v>-</v>
      </c>
      <c r="PT36" s="93" t="str">
        <f t="shared" si="300"/>
        <v>-</v>
      </c>
      <c r="PV36" s="51">
        <f>SUMIFS(Raw!$I:$I, Raw!$A:$A, 'Calls Abandoned'!PV$14, Raw!$F:$F, 'Calls Abandoned'!$C36, Raw!$H:$H, "A03")</f>
        <v>0</v>
      </c>
      <c r="PW36" s="52">
        <f>SUMIFS(Raw!$I:$I, Raw!$A:$A, 'Calls Abandoned'!PW$14, Raw!$F:$F, 'Calls Abandoned'!$C36, Raw!$H:$H, "A03")</f>
        <v>0</v>
      </c>
      <c r="PX36" s="52">
        <f>SUMIFS(Raw!$I:$I, Raw!$A:$A, 'Calls Abandoned'!PX$14, Raw!$F:$F, 'Calls Abandoned'!$C36, Raw!$H:$H, "A03")</f>
        <v>0</v>
      </c>
      <c r="PY36" s="52">
        <f>SUMIFS(Raw!$I:$I, Raw!$A:$A, 'Calls Abandoned'!PY$14, Raw!$F:$F, 'Calls Abandoned'!$C36, Raw!$H:$H, "A03")</f>
        <v>0</v>
      </c>
      <c r="PZ36" s="52">
        <f>SUMIFS(Raw!$I:$I, Raw!$A:$A, 'Calls Abandoned'!PZ$14, Raw!$F:$F, 'Calls Abandoned'!$C36, Raw!$H:$H, "A03")</f>
        <v>0</v>
      </c>
      <c r="QA36" s="52">
        <f>SUMIFS(Raw!$I:$I, Raw!$A:$A, 'Calls Abandoned'!QA$14, Raw!$F:$F, 'Calls Abandoned'!$C36, Raw!$H:$H, "A03")</f>
        <v>0</v>
      </c>
      <c r="QB36" s="53">
        <f>SUMIFS(Raw!$I:$I, Raw!$A:$A, 'Calls Abandoned'!QB$14, Raw!$F:$F, 'Calls Abandoned'!$C36, Raw!$H:$H, "A03")</f>
        <v>0</v>
      </c>
      <c r="QD36" s="51">
        <f>SUMIFS(Raw!$I:$I, Raw!$A:$A, 'Calls Abandoned'!QD$14, Raw!$F:$F, 'Calls Abandoned'!$C36, Raw!$H:$H, "B02")</f>
        <v>0</v>
      </c>
      <c r="QE36" s="52">
        <f>SUMIFS(Raw!$I:$I, Raw!$A:$A, 'Calls Abandoned'!QE$14, Raw!$F:$F, 'Calls Abandoned'!$C36, Raw!$H:$H, "B02")</f>
        <v>0</v>
      </c>
      <c r="QF36" s="52">
        <f>SUMIFS(Raw!$I:$I, Raw!$A:$A, 'Calls Abandoned'!QF$14, Raw!$F:$F, 'Calls Abandoned'!$C36, Raw!$H:$H, "B02")</f>
        <v>0</v>
      </c>
      <c r="QG36" s="52">
        <f>SUMIFS(Raw!$I:$I, Raw!$A:$A, 'Calls Abandoned'!QG$14, Raw!$F:$F, 'Calls Abandoned'!$C36, Raw!$H:$H, "B02")</f>
        <v>0</v>
      </c>
      <c r="QH36" s="52">
        <f>SUMIFS(Raw!$I:$I, Raw!$A:$A, 'Calls Abandoned'!QH$14, Raw!$F:$F, 'Calls Abandoned'!$C36, Raw!$H:$H, "B02")</f>
        <v>0</v>
      </c>
      <c r="QI36" s="52">
        <f>SUMIFS(Raw!$I:$I, Raw!$A:$A, 'Calls Abandoned'!QI$14, Raw!$F:$F, 'Calls Abandoned'!$C36, Raw!$H:$H, "B02")</f>
        <v>0</v>
      </c>
      <c r="QJ36" s="53">
        <f>SUMIFS(Raw!$I:$I, Raw!$A:$A, 'Calls Abandoned'!QJ$14, Raw!$F:$F, 'Calls Abandoned'!$C36, Raw!$H:$H, "B02")</f>
        <v>0</v>
      </c>
      <c r="QK36" s="70"/>
      <c r="QL36" s="91" t="str">
        <f t="shared" si="301"/>
        <v>-</v>
      </c>
      <c r="QM36" s="92" t="str">
        <f t="shared" si="302"/>
        <v>-</v>
      </c>
      <c r="QN36" s="92" t="str">
        <f t="shared" si="303"/>
        <v>-</v>
      </c>
      <c r="QO36" s="92" t="str">
        <f t="shared" si="304"/>
        <v>-</v>
      </c>
      <c r="QP36" s="92" t="str">
        <f t="shared" si="305"/>
        <v>-</v>
      </c>
      <c r="QQ36" s="92" t="str">
        <f t="shared" si="306"/>
        <v>-</v>
      </c>
      <c r="QR36" s="93" t="str">
        <f t="shared" si="307"/>
        <v>-</v>
      </c>
    </row>
    <row r="37" spans="1:460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94</v>
      </c>
      <c r="O37" s="35">
        <v>102</v>
      </c>
      <c r="P37" s="35">
        <v>303</v>
      </c>
      <c r="Q37" s="35">
        <v>313</v>
      </c>
      <c r="R37" s="35">
        <v>361</v>
      </c>
      <c r="S37" s="35">
        <v>455</v>
      </c>
      <c r="T37" s="36">
        <v>225</v>
      </c>
      <c r="U37" s="70"/>
      <c r="V37" s="82">
        <v>2.9718621561808409E-2</v>
      </c>
      <c r="W37" s="83">
        <v>3.6428571428571428E-2</v>
      </c>
      <c r="X37" s="83">
        <v>0.10848549946294307</v>
      </c>
      <c r="Y37" s="83">
        <v>0.10668029993183367</v>
      </c>
      <c r="Z37" s="83">
        <v>0.11313068003760576</v>
      </c>
      <c r="AA37" s="83">
        <v>0.1064327485380117</v>
      </c>
      <c r="AB37" s="84">
        <v>5.859375E-2</v>
      </c>
      <c r="AD37" s="34">
        <v>3441</v>
      </c>
      <c r="AE37" s="35">
        <v>2948</v>
      </c>
      <c r="AF37" s="35">
        <v>2869</v>
      </c>
      <c r="AG37" s="35">
        <v>2753</v>
      </c>
      <c r="AH37" s="35">
        <v>2906</v>
      </c>
      <c r="AI37" s="35">
        <v>4063</v>
      </c>
      <c r="AJ37" s="36">
        <v>3547</v>
      </c>
      <c r="AL37" s="34">
        <v>148</v>
      </c>
      <c r="AM37" s="35">
        <v>288</v>
      </c>
      <c r="AN37" s="35">
        <v>161</v>
      </c>
      <c r="AO37" s="35">
        <v>176</v>
      </c>
      <c r="AP37" s="35">
        <v>199</v>
      </c>
      <c r="AQ37" s="35">
        <v>584</v>
      </c>
      <c r="AR37" s="36">
        <v>554</v>
      </c>
      <c r="AS37" s="70"/>
      <c r="AT37" s="82">
        <v>4.1237113402061855E-2</v>
      </c>
      <c r="AU37" s="83">
        <v>8.8998763906056863E-2</v>
      </c>
      <c r="AV37" s="83">
        <v>5.3135313531353139E-2</v>
      </c>
      <c r="AW37" s="83">
        <v>6.0088767497439396E-2</v>
      </c>
      <c r="AX37" s="83">
        <v>6.409017713365539E-2</v>
      </c>
      <c r="AY37" s="83">
        <v>0.12567247686679578</v>
      </c>
      <c r="AZ37" s="84">
        <v>0.13508900268227261</v>
      </c>
      <c r="BB37" s="34">
        <v>3389</v>
      </c>
      <c r="BC37" s="35">
        <v>3135</v>
      </c>
      <c r="BD37" s="35">
        <v>2906</v>
      </c>
      <c r="BE37" s="35">
        <v>2546</v>
      </c>
      <c r="BF37" s="35">
        <v>2917</v>
      </c>
      <c r="BG37" s="35">
        <v>3769</v>
      </c>
      <c r="BH37" s="36">
        <v>3373</v>
      </c>
      <c r="BJ37" s="34">
        <v>358</v>
      </c>
      <c r="BK37" s="35">
        <v>271</v>
      </c>
      <c r="BL37" s="35">
        <v>264</v>
      </c>
      <c r="BM37" s="35">
        <v>445</v>
      </c>
      <c r="BN37" s="35">
        <v>287</v>
      </c>
      <c r="BO37" s="35">
        <v>653</v>
      </c>
      <c r="BP37" s="36">
        <v>518</v>
      </c>
      <c r="BQ37" s="70"/>
      <c r="BR37" s="82">
        <v>9.5543101147584741E-2</v>
      </c>
      <c r="BS37" s="83">
        <v>7.9565472695243694E-2</v>
      </c>
      <c r="BT37" s="83">
        <v>8.3280757097791799E-2</v>
      </c>
      <c r="BU37" s="83">
        <v>0.14877967235038447</v>
      </c>
      <c r="BV37" s="83">
        <v>8.9575530586766539E-2</v>
      </c>
      <c r="BW37" s="83">
        <v>0.14767073722297602</v>
      </c>
      <c r="BX37" s="84">
        <v>0.1331277306604986</v>
      </c>
      <c r="BZ37" s="34">
        <v>3099</v>
      </c>
      <c r="CA37" s="35">
        <v>2950</v>
      </c>
      <c r="CB37" s="35">
        <v>2839</v>
      </c>
      <c r="CC37" s="35">
        <v>2585</v>
      </c>
      <c r="CD37" s="35">
        <v>2853</v>
      </c>
      <c r="CE37" s="35">
        <v>4119</v>
      </c>
      <c r="CF37" s="36">
        <v>3665</v>
      </c>
      <c r="CH37" s="34">
        <v>486</v>
      </c>
      <c r="CI37" s="35">
        <v>213</v>
      </c>
      <c r="CJ37" s="35">
        <v>130</v>
      </c>
      <c r="CK37" s="35">
        <v>313</v>
      </c>
      <c r="CL37" s="35">
        <v>296</v>
      </c>
      <c r="CM37" s="35">
        <v>637</v>
      </c>
      <c r="CN37" s="36">
        <v>472</v>
      </c>
      <c r="CO37" s="70"/>
      <c r="CP37" s="82">
        <v>0.13556485355648534</v>
      </c>
      <c r="CQ37" s="83">
        <v>6.7341131836863743E-2</v>
      </c>
      <c r="CR37" s="83">
        <v>4.3785786460087572E-2</v>
      </c>
      <c r="CS37" s="83">
        <v>0.10800552104899931</v>
      </c>
      <c r="CT37" s="83">
        <v>9.39980946332169E-2</v>
      </c>
      <c r="CU37" s="83">
        <v>0.13393608074011776</v>
      </c>
      <c r="CV37" s="84">
        <v>0.11409233744259124</v>
      </c>
      <c r="CX37" s="34">
        <v>3297</v>
      </c>
      <c r="CY37" s="35">
        <v>2756</v>
      </c>
      <c r="CZ37" s="35">
        <v>2356</v>
      </c>
      <c r="DA37" s="35">
        <v>2362</v>
      </c>
      <c r="DB37" s="35">
        <v>3775</v>
      </c>
      <c r="DC37" s="35">
        <v>4937</v>
      </c>
      <c r="DD37" s="36">
        <v>4103</v>
      </c>
      <c r="DF37" s="34">
        <v>181</v>
      </c>
      <c r="DG37" s="35">
        <v>96</v>
      </c>
      <c r="DH37" s="35">
        <v>78</v>
      </c>
      <c r="DI37" s="35">
        <v>46</v>
      </c>
      <c r="DJ37" s="35">
        <v>837</v>
      </c>
      <c r="DK37" s="35">
        <v>1391</v>
      </c>
      <c r="DL37" s="36">
        <v>492</v>
      </c>
      <c r="DM37" s="70"/>
      <c r="DN37" s="82">
        <v>5.2041403105232892E-2</v>
      </c>
      <c r="DO37" s="83">
        <v>3.3660589060308554E-2</v>
      </c>
      <c r="DP37" s="83">
        <v>3.2046014790468362E-2</v>
      </c>
      <c r="DQ37" s="83">
        <v>1.9102990033222592E-2</v>
      </c>
      <c r="DR37" s="83">
        <v>0.18148308759757156</v>
      </c>
      <c r="DS37" s="83">
        <v>0.21981668773704172</v>
      </c>
      <c r="DT37" s="84">
        <v>0.10707290533188248</v>
      </c>
      <c r="DV37" s="34">
        <v>3387</v>
      </c>
      <c r="DW37" s="35">
        <v>2871</v>
      </c>
      <c r="DX37" s="35">
        <v>2497</v>
      </c>
      <c r="DY37" s="35">
        <v>3255</v>
      </c>
      <c r="DZ37" s="35">
        <v>3233</v>
      </c>
      <c r="EA37" s="35">
        <v>4165</v>
      </c>
      <c r="EB37" s="36">
        <v>3699</v>
      </c>
      <c r="ED37" s="34">
        <v>338</v>
      </c>
      <c r="EE37" s="35">
        <v>76</v>
      </c>
      <c r="EF37" s="35">
        <v>47</v>
      </c>
      <c r="EG37" s="35">
        <v>200</v>
      </c>
      <c r="EH37" s="35">
        <v>189</v>
      </c>
      <c r="EI37" s="35">
        <v>360</v>
      </c>
      <c r="EJ37" s="36">
        <v>264</v>
      </c>
      <c r="EK37" s="70"/>
      <c r="EL37" s="82">
        <v>9.073825503355705E-2</v>
      </c>
      <c r="EM37" s="83">
        <v>2.5788937902952155E-2</v>
      </c>
      <c r="EN37" s="83">
        <v>1.8474842767295597E-2</v>
      </c>
      <c r="EO37" s="83">
        <v>5.7887120115774238E-2</v>
      </c>
      <c r="EP37" s="83">
        <v>5.5230859146697835E-2</v>
      </c>
      <c r="EQ37" s="83">
        <v>7.9558011049723751E-2</v>
      </c>
      <c r="ER37" s="84">
        <v>6.6616199848599553E-2</v>
      </c>
      <c r="ET37" s="34">
        <v>3117</v>
      </c>
      <c r="EU37" s="35">
        <v>2700</v>
      </c>
      <c r="EV37" s="35">
        <v>2705</v>
      </c>
      <c r="EW37" s="35">
        <v>2604</v>
      </c>
      <c r="EX37" s="35">
        <v>2791</v>
      </c>
      <c r="EY37" s="35">
        <v>3709</v>
      </c>
      <c r="EZ37" s="36">
        <v>3215</v>
      </c>
      <c r="FB37" s="34">
        <v>166</v>
      </c>
      <c r="FC37" s="35">
        <v>144</v>
      </c>
      <c r="FD37" s="35">
        <v>125</v>
      </c>
      <c r="FE37" s="35">
        <v>217</v>
      </c>
      <c r="FF37" s="35">
        <v>231</v>
      </c>
      <c r="FG37" s="35">
        <v>379</v>
      </c>
      <c r="FH37" s="36">
        <v>342</v>
      </c>
      <c r="FI37" s="70"/>
      <c r="FJ37" s="82">
        <v>5.0563508985683826E-2</v>
      </c>
      <c r="FK37" s="83">
        <v>5.0632911392405063E-2</v>
      </c>
      <c r="FL37" s="83">
        <v>4.4169611307420496E-2</v>
      </c>
      <c r="FM37" s="83">
        <v>7.6923076923076927E-2</v>
      </c>
      <c r="FN37" s="83">
        <v>7.6439444076770349E-2</v>
      </c>
      <c r="FO37" s="83">
        <v>9.2710371819960863E-2</v>
      </c>
      <c r="FP37" s="84">
        <v>9.614843969637335E-2</v>
      </c>
      <c r="FR37" s="34">
        <v>2982</v>
      </c>
      <c r="FS37" s="35">
        <v>2724</v>
      </c>
      <c r="FT37" s="35">
        <v>2662</v>
      </c>
      <c r="FU37" s="35">
        <v>2526</v>
      </c>
      <c r="FV37" s="35">
        <v>2545</v>
      </c>
      <c r="FW37" s="35">
        <v>3690</v>
      </c>
      <c r="FX37" s="36">
        <v>3204</v>
      </c>
      <c r="FZ37" s="34">
        <v>388</v>
      </c>
      <c r="GA37" s="35">
        <v>169</v>
      </c>
      <c r="GB37" s="35">
        <v>77</v>
      </c>
      <c r="GC37" s="35">
        <v>214</v>
      </c>
      <c r="GD37" s="35">
        <v>342</v>
      </c>
      <c r="GE37" s="35">
        <v>545</v>
      </c>
      <c r="GF37" s="36">
        <v>223</v>
      </c>
      <c r="GG37" s="70"/>
      <c r="GH37" s="82">
        <v>0.11513353115727003</v>
      </c>
      <c r="GI37" s="83">
        <v>5.8416868302799858E-2</v>
      </c>
      <c r="GJ37" s="83">
        <v>2.8112449799196786E-2</v>
      </c>
      <c r="GK37" s="83">
        <v>7.8102189781021902E-2</v>
      </c>
      <c r="GL37" s="83">
        <v>0.11846207135434707</v>
      </c>
      <c r="GM37" s="83">
        <v>0.12868949232585597</v>
      </c>
      <c r="GN37" s="84">
        <v>6.5071491100087545E-2</v>
      </c>
      <c r="GP37" s="34">
        <f>SUMIFS(Raw!$I:$I, Raw!$A:$A, 'Calls Abandoned'!GP$14, Raw!$F:$F, 'Calls Abandoned'!$C37, Raw!$H:$H, "A03")</f>
        <v>3416</v>
      </c>
      <c r="GQ37" s="35">
        <f>SUMIFS(Raw!$I:$I, Raw!$A:$A, 'Calls Abandoned'!GQ$14, Raw!$F:$F, 'Calls Abandoned'!$C37, Raw!$H:$H, "A03")</f>
        <v>2698</v>
      </c>
      <c r="GR37" s="35">
        <f>SUMIFS(Raw!$I:$I, Raw!$A:$A, 'Calls Abandoned'!GR$14, Raw!$F:$F, 'Calls Abandoned'!$C37, Raw!$H:$H, "A03")</f>
        <v>2605</v>
      </c>
      <c r="GS37" s="35">
        <f>SUMIFS(Raw!$I:$I, Raw!$A:$A, 'Calls Abandoned'!GS$14, Raw!$F:$F, 'Calls Abandoned'!$C37, Raw!$H:$H, "A03")</f>
        <v>2501</v>
      </c>
      <c r="GT37" s="35">
        <f>SUMIFS(Raw!$I:$I, Raw!$A:$A, 'Calls Abandoned'!GT$14, Raw!$F:$F, 'Calls Abandoned'!$C37, Raw!$H:$H, "A03")</f>
        <v>2560</v>
      </c>
      <c r="GU37" s="35">
        <f>SUMIFS(Raw!$I:$I, Raw!$A:$A, 'Calls Abandoned'!GU$14, Raw!$F:$F, 'Calls Abandoned'!$C37, Raw!$H:$H, "A03")</f>
        <v>3721</v>
      </c>
      <c r="GV37" s="36">
        <f>SUMIFS(Raw!$I:$I, Raw!$A:$A, 'Calls Abandoned'!GV$14, Raw!$F:$F, 'Calls Abandoned'!$C37, Raw!$H:$H, "A03")</f>
        <v>3264</v>
      </c>
      <c r="GX37" s="34">
        <f>SUMIFS(Raw!$I:$I, Raw!$A:$A, 'Calls Abandoned'!GX$14, Raw!$F:$F, 'Calls Abandoned'!$C37, Raw!$H:$H, "B02")</f>
        <v>142</v>
      </c>
      <c r="GY37" s="35">
        <f>SUMIFS(Raw!$I:$I, Raw!$A:$A, 'Calls Abandoned'!GY$14, Raw!$F:$F, 'Calls Abandoned'!$C37, Raw!$H:$H, "B02")</f>
        <v>126</v>
      </c>
      <c r="GZ37" s="35">
        <f>SUMIFS(Raw!$I:$I, Raw!$A:$A, 'Calls Abandoned'!GZ$14, Raw!$F:$F, 'Calls Abandoned'!$C37, Raw!$H:$H, "B02")</f>
        <v>132</v>
      </c>
      <c r="HA37" s="35">
        <f>SUMIFS(Raw!$I:$I, Raw!$A:$A, 'Calls Abandoned'!HA$14, Raw!$F:$F, 'Calls Abandoned'!$C37, Raw!$H:$H, "B02")</f>
        <v>173</v>
      </c>
      <c r="HB37" s="35">
        <f>SUMIFS(Raw!$I:$I, Raw!$A:$A, 'Calls Abandoned'!HB$14, Raw!$F:$F, 'Calls Abandoned'!$C37, Raw!$H:$H, "B02")</f>
        <v>311</v>
      </c>
      <c r="HC37" s="35">
        <f>SUMIFS(Raw!$I:$I, Raw!$A:$A, 'Calls Abandoned'!HC$14, Raw!$F:$F, 'Calls Abandoned'!$C37, Raw!$H:$H, "B02")</f>
        <v>207</v>
      </c>
      <c r="HD37" s="36">
        <f>SUMIFS(Raw!$I:$I, Raw!$A:$A, 'Calls Abandoned'!HD$14, Raw!$F:$F, 'Calls Abandoned'!$C37, Raw!$H:$H, "B02")</f>
        <v>116</v>
      </c>
      <c r="HE37" s="70"/>
      <c r="HF37" s="82">
        <f t="shared" si="231"/>
        <v>3.9910061832490164E-2</v>
      </c>
      <c r="HG37" s="83">
        <f t="shared" si="232"/>
        <v>4.4617563739376767E-2</v>
      </c>
      <c r="HH37" s="83">
        <f t="shared" si="233"/>
        <v>4.8227986846912679E-2</v>
      </c>
      <c r="HI37" s="83">
        <f t="shared" si="234"/>
        <v>6.4697083021690346E-2</v>
      </c>
      <c r="HJ37" s="83">
        <f t="shared" si="235"/>
        <v>0.10832462556600488</v>
      </c>
      <c r="HK37" s="83">
        <f t="shared" si="236"/>
        <v>5.2698574338085537E-2</v>
      </c>
      <c r="HL37" s="84">
        <f t="shared" si="237"/>
        <v>3.4319526627218933E-2</v>
      </c>
      <c r="HN37" s="34">
        <f>SUMIFS(Raw!$I:$I, Raw!$A:$A, 'Calls Abandoned'!HN$14, Raw!$F:$F, 'Calls Abandoned'!$C37, Raw!$H:$H, "A03")</f>
        <v>0</v>
      </c>
      <c r="HO37" s="35">
        <f>SUMIFS(Raw!$I:$I, Raw!$A:$A, 'Calls Abandoned'!HO$14, Raw!$F:$F, 'Calls Abandoned'!$C37, Raw!$H:$H, "A03")</f>
        <v>0</v>
      </c>
      <c r="HP37" s="35">
        <f>SUMIFS(Raw!$I:$I, Raw!$A:$A, 'Calls Abandoned'!HP$14, Raw!$F:$F, 'Calls Abandoned'!$C37, Raw!$H:$H, "A03")</f>
        <v>0</v>
      </c>
      <c r="HQ37" s="35">
        <f>SUMIFS(Raw!$I:$I, Raw!$A:$A, 'Calls Abandoned'!HQ$14, Raw!$F:$F, 'Calls Abandoned'!$C37, Raw!$H:$H, "A03")</f>
        <v>0</v>
      </c>
      <c r="HR37" s="35">
        <f>SUMIFS(Raw!$I:$I, Raw!$A:$A, 'Calls Abandoned'!HR$14, Raw!$F:$F, 'Calls Abandoned'!$C37, Raw!$H:$H, "A03")</f>
        <v>0</v>
      </c>
      <c r="HS37" s="35">
        <f>SUMIFS(Raw!$I:$I, Raw!$A:$A, 'Calls Abandoned'!HS$14, Raw!$F:$F, 'Calls Abandoned'!$C37, Raw!$H:$H, "A03")</f>
        <v>0</v>
      </c>
      <c r="HT37" s="36">
        <f>SUMIFS(Raw!$I:$I, Raw!$A:$A, 'Calls Abandoned'!HT$14, Raw!$F:$F, 'Calls Abandoned'!$C37, Raw!$H:$H, "A03")</f>
        <v>0</v>
      </c>
      <c r="HV37" s="34">
        <f>SUMIFS(Raw!$I:$I, Raw!$A:$A, 'Calls Abandoned'!HV$14, Raw!$F:$F, 'Calls Abandoned'!$C37, Raw!$H:$H, "B02")</f>
        <v>0</v>
      </c>
      <c r="HW37" s="35">
        <f>SUMIFS(Raw!$I:$I, Raw!$A:$A, 'Calls Abandoned'!HW$14, Raw!$F:$F, 'Calls Abandoned'!$C37, Raw!$H:$H, "B02")</f>
        <v>0</v>
      </c>
      <c r="HX37" s="35">
        <f>SUMIFS(Raw!$I:$I, Raw!$A:$A, 'Calls Abandoned'!HX$14, Raw!$F:$F, 'Calls Abandoned'!$C37, Raw!$H:$H, "B02")</f>
        <v>0</v>
      </c>
      <c r="HY37" s="35">
        <f>SUMIFS(Raw!$I:$I, Raw!$A:$A, 'Calls Abandoned'!HY$14, Raw!$F:$F, 'Calls Abandoned'!$C37, Raw!$H:$H, "B02")</f>
        <v>0</v>
      </c>
      <c r="HZ37" s="35">
        <f>SUMIFS(Raw!$I:$I, Raw!$A:$A, 'Calls Abandoned'!HZ$14, Raw!$F:$F, 'Calls Abandoned'!$C37, Raw!$H:$H, "B02")</f>
        <v>0</v>
      </c>
      <c r="IA37" s="35">
        <f>SUMIFS(Raw!$I:$I, Raw!$A:$A, 'Calls Abandoned'!IA$14, Raw!$F:$F, 'Calls Abandoned'!$C37, Raw!$H:$H, "B02")</f>
        <v>0</v>
      </c>
      <c r="IB37" s="36">
        <f>SUMIFS(Raw!$I:$I, Raw!$A:$A, 'Calls Abandoned'!IB$14, Raw!$F:$F, 'Calls Abandoned'!$C37, Raw!$H:$H, "B02")</f>
        <v>0</v>
      </c>
      <c r="IC37" s="70"/>
      <c r="ID37" s="82" t="str">
        <f t="shared" si="238"/>
        <v>-</v>
      </c>
      <c r="IE37" s="83" t="str">
        <f t="shared" si="239"/>
        <v>-</v>
      </c>
      <c r="IF37" s="83" t="str">
        <f t="shared" si="240"/>
        <v>-</v>
      </c>
      <c r="IG37" s="83" t="str">
        <f t="shared" si="241"/>
        <v>-</v>
      </c>
      <c r="IH37" s="83" t="str">
        <f t="shared" si="242"/>
        <v>-</v>
      </c>
      <c r="II37" s="83" t="str">
        <f t="shared" si="243"/>
        <v>-</v>
      </c>
      <c r="IJ37" s="84" t="str">
        <f t="shared" si="244"/>
        <v>-</v>
      </c>
      <c r="IL37" s="34">
        <f>SUMIFS(Raw!$I:$I, Raw!$A:$A, 'Calls Abandoned'!IL$14, Raw!$F:$F, 'Calls Abandoned'!$C37, Raw!$H:$H, "A03")</f>
        <v>0</v>
      </c>
      <c r="IM37" s="35">
        <f>SUMIFS(Raw!$I:$I, Raw!$A:$A, 'Calls Abandoned'!IM$14, Raw!$F:$F, 'Calls Abandoned'!$C37, Raw!$H:$H, "A03")</f>
        <v>0</v>
      </c>
      <c r="IN37" s="35">
        <f>SUMIFS(Raw!$I:$I, Raw!$A:$A, 'Calls Abandoned'!IN$14, Raw!$F:$F, 'Calls Abandoned'!$C37, Raw!$H:$H, "A03")</f>
        <v>0</v>
      </c>
      <c r="IO37" s="35">
        <f>SUMIFS(Raw!$I:$I, Raw!$A:$A, 'Calls Abandoned'!IO$14, Raw!$F:$F, 'Calls Abandoned'!$C37, Raw!$H:$H, "A03")</f>
        <v>0</v>
      </c>
      <c r="IP37" s="35">
        <f>SUMIFS(Raw!$I:$I, Raw!$A:$A, 'Calls Abandoned'!IP$14, Raw!$F:$F, 'Calls Abandoned'!$C37, Raw!$H:$H, "A03")</f>
        <v>0</v>
      </c>
      <c r="IQ37" s="35">
        <f>SUMIFS(Raw!$I:$I, Raw!$A:$A, 'Calls Abandoned'!IQ$14, Raw!$F:$F, 'Calls Abandoned'!$C37, Raw!$H:$H, "A03")</f>
        <v>0</v>
      </c>
      <c r="IR37" s="36">
        <f>SUMIFS(Raw!$I:$I, Raw!$A:$A, 'Calls Abandoned'!IR$14, Raw!$F:$F, 'Calls Abandoned'!$C37, Raw!$H:$H, "A03")</f>
        <v>0</v>
      </c>
      <c r="IT37" s="34">
        <f>SUMIFS(Raw!$I:$I, Raw!$A:$A, 'Calls Abandoned'!IT$14, Raw!$F:$F, 'Calls Abandoned'!$C37, Raw!$H:$H, "B02")</f>
        <v>0</v>
      </c>
      <c r="IU37" s="35">
        <f>SUMIFS(Raw!$I:$I, Raw!$A:$A, 'Calls Abandoned'!IU$14, Raw!$F:$F, 'Calls Abandoned'!$C37, Raw!$H:$H, "B02")</f>
        <v>0</v>
      </c>
      <c r="IV37" s="35">
        <f>SUMIFS(Raw!$I:$I, Raw!$A:$A, 'Calls Abandoned'!IV$14, Raw!$F:$F, 'Calls Abandoned'!$C37, Raw!$H:$H, "B02")</f>
        <v>0</v>
      </c>
      <c r="IW37" s="35">
        <f>SUMIFS(Raw!$I:$I, Raw!$A:$A, 'Calls Abandoned'!IW$14, Raw!$F:$F, 'Calls Abandoned'!$C37, Raw!$H:$H, "B02")</f>
        <v>0</v>
      </c>
      <c r="IX37" s="35">
        <f>SUMIFS(Raw!$I:$I, Raw!$A:$A, 'Calls Abandoned'!IX$14, Raw!$F:$F, 'Calls Abandoned'!$C37, Raw!$H:$H, "B02")</f>
        <v>0</v>
      </c>
      <c r="IY37" s="35">
        <f>SUMIFS(Raw!$I:$I, Raw!$A:$A, 'Calls Abandoned'!IY$14, Raw!$F:$F, 'Calls Abandoned'!$C37, Raw!$H:$H, "B02")</f>
        <v>0</v>
      </c>
      <c r="IZ37" s="36">
        <f>SUMIFS(Raw!$I:$I, Raw!$A:$A, 'Calls Abandoned'!IZ$14, Raw!$F:$F, 'Calls Abandoned'!$C37, Raw!$H:$H, "B02")</f>
        <v>0</v>
      </c>
      <c r="JA37" s="70"/>
      <c r="JB37" s="82" t="str">
        <f t="shared" si="245"/>
        <v>-</v>
      </c>
      <c r="JC37" s="83" t="str">
        <f t="shared" si="246"/>
        <v>-</v>
      </c>
      <c r="JD37" s="83" t="str">
        <f t="shared" si="247"/>
        <v>-</v>
      </c>
      <c r="JE37" s="83" t="str">
        <f t="shared" si="248"/>
        <v>-</v>
      </c>
      <c r="JF37" s="83" t="str">
        <f t="shared" si="249"/>
        <v>-</v>
      </c>
      <c r="JG37" s="83" t="str">
        <f t="shared" si="250"/>
        <v>-</v>
      </c>
      <c r="JH37" s="84" t="str">
        <f t="shared" si="251"/>
        <v>-</v>
      </c>
      <c r="JJ37" s="34">
        <f>SUMIFS(Raw!$I:$I, Raw!$A:$A, 'Calls Abandoned'!JJ$14, Raw!$F:$F, 'Calls Abandoned'!$C37, Raw!$H:$H, "A03")</f>
        <v>0</v>
      </c>
      <c r="JK37" s="35">
        <f>SUMIFS(Raw!$I:$I, Raw!$A:$A, 'Calls Abandoned'!JK$14, Raw!$F:$F, 'Calls Abandoned'!$C37, Raw!$H:$H, "A03")</f>
        <v>0</v>
      </c>
      <c r="JL37" s="35">
        <f>SUMIFS(Raw!$I:$I, Raw!$A:$A, 'Calls Abandoned'!JL$14, Raw!$F:$F, 'Calls Abandoned'!$C37, Raw!$H:$H, "A03")</f>
        <v>0</v>
      </c>
      <c r="JM37" s="35">
        <f>SUMIFS(Raw!$I:$I, Raw!$A:$A, 'Calls Abandoned'!JM$14, Raw!$F:$F, 'Calls Abandoned'!$C37, Raw!$H:$H, "A03")</f>
        <v>0</v>
      </c>
      <c r="JN37" s="35">
        <f>SUMIFS(Raw!$I:$I, Raw!$A:$A, 'Calls Abandoned'!JN$14, Raw!$F:$F, 'Calls Abandoned'!$C37, Raw!$H:$H, "A03")</f>
        <v>0</v>
      </c>
      <c r="JO37" s="35">
        <f>SUMIFS(Raw!$I:$I, Raw!$A:$A, 'Calls Abandoned'!JO$14, Raw!$F:$F, 'Calls Abandoned'!$C37, Raw!$H:$H, "A03")</f>
        <v>0</v>
      </c>
      <c r="JP37" s="36">
        <f>SUMIFS(Raw!$I:$I, Raw!$A:$A, 'Calls Abandoned'!JP$14, Raw!$F:$F, 'Calls Abandoned'!$C37, Raw!$H:$H, "A03")</f>
        <v>0</v>
      </c>
      <c r="JR37" s="34">
        <f>SUMIFS(Raw!$I:$I, Raw!$A:$A, 'Calls Abandoned'!JR$14, Raw!$F:$F, 'Calls Abandoned'!$C37, Raw!$H:$H, "B02")</f>
        <v>0</v>
      </c>
      <c r="JS37" s="35">
        <f>SUMIFS(Raw!$I:$I, Raw!$A:$A, 'Calls Abandoned'!JS$14, Raw!$F:$F, 'Calls Abandoned'!$C37, Raw!$H:$H, "B02")</f>
        <v>0</v>
      </c>
      <c r="JT37" s="35">
        <f>SUMIFS(Raw!$I:$I, Raw!$A:$A, 'Calls Abandoned'!JT$14, Raw!$F:$F, 'Calls Abandoned'!$C37, Raw!$H:$H, "B02")</f>
        <v>0</v>
      </c>
      <c r="JU37" s="35">
        <f>SUMIFS(Raw!$I:$I, Raw!$A:$A, 'Calls Abandoned'!JU$14, Raw!$F:$F, 'Calls Abandoned'!$C37, Raw!$H:$H, "B02")</f>
        <v>0</v>
      </c>
      <c r="JV37" s="35">
        <f>SUMIFS(Raw!$I:$I, Raw!$A:$A, 'Calls Abandoned'!JV$14, Raw!$F:$F, 'Calls Abandoned'!$C37, Raw!$H:$H, "B02")</f>
        <v>0</v>
      </c>
      <c r="JW37" s="35">
        <f>SUMIFS(Raw!$I:$I, Raw!$A:$A, 'Calls Abandoned'!JW$14, Raw!$F:$F, 'Calls Abandoned'!$C37, Raw!$H:$H, "B02")</f>
        <v>0</v>
      </c>
      <c r="JX37" s="36">
        <f>SUMIFS(Raw!$I:$I, Raw!$A:$A, 'Calls Abandoned'!JX$14, Raw!$F:$F, 'Calls Abandoned'!$C37, Raw!$H:$H, "B02")</f>
        <v>0</v>
      </c>
      <c r="JY37" s="70"/>
      <c r="JZ37" s="82" t="str">
        <f t="shared" si="252"/>
        <v>-</v>
      </c>
      <c r="KA37" s="83" t="str">
        <f t="shared" si="253"/>
        <v>-</v>
      </c>
      <c r="KB37" s="83" t="str">
        <f t="shared" si="254"/>
        <v>-</v>
      </c>
      <c r="KC37" s="83" t="str">
        <f t="shared" si="255"/>
        <v>-</v>
      </c>
      <c r="KD37" s="83" t="str">
        <f t="shared" si="256"/>
        <v>-</v>
      </c>
      <c r="KE37" s="83" t="str">
        <f t="shared" si="257"/>
        <v>-</v>
      </c>
      <c r="KF37" s="84" t="str">
        <f t="shared" si="258"/>
        <v>-</v>
      </c>
      <c r="KH37" s="34">
        <f>SUMIFS(Raw!$I:$I, Raw!$A:$A, 'Calls Abandoned'!KH$14, Raw!$F:$F, 'Calls Abandoned'!$C37, Raw!$H:$H, "A03")</f>
        <v>0</v>
      </c>
      <c r="KI37" s="35">
        <f>SUMIFS(Raw!$I:$I, Raw!$A:$A, 'Calls Abandoned'!KI$14, Raw!$F:$F, 'Calls Abandoned'!$C37, Raw!$H:$H, "A03")</f>
        <v>0</v>
      </c>
      <c r="KJ37" s="35">
        <f>SUMIFS(Raw!$I:$I, Raw!$A:$A, 'Calls Abandoned'!KJ$14, Raw!$F:$F, 'Calls Abandoned'!$C37, Raw!$H:$H, "A03")</f>
        <v>0</v>
      </c>
      <c r="KK37" s="35">
        <f>SUMIFS(Raw!$I:$I, Raw!$A:$A, 'Calls Abandoned'!KK$14, Raw!$F:$F, 'Calls Abandoned'!$C37, Raw!$H:$H, "A03")</f>
        <v>0</v>
      </c>
      <c r="KL37" s="35">
        <f>SUMIFS(Raw!$I:$I, Raw!$A:$A, 'Calls Abandoned'!KL$14, Raw!$F:$F, 'Calls Abandoned'!$C37, Raw!$H:$H, "A03")</f>
        <v>0</v>
      </c>
      <c r="KM37" s="35">
        <f>SUMIFS(Raw!$I:$I, Raw!$A:$A, 'Calls Abandoned'!KM$14, Raw!$F:$F, 'Calls Abandoned'!$C37, Raw!$H:$H, "A03")</f>
        <v>0</v>
      </c>
      <c r="KN37" s="36">
        <f>SUMIFS(Raw!$I:$I, Raw!$A:$A, 'Calls Abandoned'!KN$14, Raw!$F:$F, 'Calls Abandoned'!$C37, Raw!$H:$H, "A03")</f>
        <v>0</v>
      </c>
      <c r="KP37" s="34">
        <f>SUMIFS(Raw!$I:$I, Raw!$A:$A, 'Calls Abandoned'!KP$14, Raw!$F:$F, 'Calls Abandoned'!$C37, Raw!$H:$H, "B02")</f>
        <v>0</v>
      </c>
      <c r="KQ37" s="35">
        <f>SUMIFS(Raw!$I:$I, Raw!$A:$A, 'Calls Abandoned'!KQ$14, Raw!$F:$F, 'Calls Abandoned'!$C37, Raw!$H:$H, "B02")</f>
        <v>0</v>
      </c>
      <c r="KR37" s="35">
        <f>SUMIFS(Raw!$I:$I, Raw!$A:$A, 'Calls Abandoned'!KR$14, Raw!$F:$F, 'Calls Abandoned'!$C37, Raw!$H:$H, "B02")</f>
        <v>0</v>
      </c>
      <c r="KS37" s="35">
        <f>SUMIFS(Raw!$I:$I, Raw!$A:$A, 'Calls Abandoned'!KS$14, Raw!$F:$F, 'Calls Abandoned'!$C37, Raw!$H:$H, "B02")</f>
        <v>0</v>
      </c>
      <c r="KT37" s="35">
        <f>SUMIFS(Raw!$I:$I, Raw!$A:$A, 'Calls Abandoned'!KT$14, Raw!$F:$F, 'Calls Abandoned'!$C37, Raw!$H:$H, "B02")</f>
        <v>0</v>
      </c>
      <c r="KU37" s="35">
        <f>SUMIFS(Raw!$I:$I, Raw!$A:$A, 'Calls Abandoned'!KU$14, Raw!$F:$F, 'Calls Abandoned'!$C37, Raw!$H:$H, "B02")</f>
        <v>0</v>
      </c>
      <c r="KV37" s="36">
        <f>SUMIFS(Raw!$I:$I, Raw!$A:$A, 'Calls Abandoned'!KV$14, Raw!$F:$F, 'Calls Abandoned'!$C37, Raw!$H:$H, "B02")</f>
        <v>0</v>
      </c>
      <c r="KW37" s="70"/>
      <c r="KX37" s="82" t="str">
        <f t="shared" si="259"/>
        <v>-</v>
      </c>
      <c r="KY37" s="83" t="str">
        <f t="shared" si="260"/>
        <v>-</v>
      </c>
      <c r="KZ37" s="83" t="str">
        <f t="shared" si="261"/>
        <v>-</v>
      </c>
      <c r="LA37" s="83" t="str">
        <f t="shared" si="262"/>
        <v>-</v>
      </c>
      <c r="LB37" s="83" t="str">
        <f t="shared" si="263"/>
        <v>-</v>
      </c>
      <c r="LC37" s="83" t="str">
        <f t="shared" si="264"/>
        <v>-</v>
      </c>
      <c r="LD37" s="84" t="str">
        <f t="shared" si="265"/>
        <v>-</v>
      </c>
      <c r="LF37" s="34">
        <f>SUMIFS(Raw!$I:$I, Raw!$A:$A, 'Calls Abandoned'!LF$14, Raw!$F:$F, 'Calls Abandoned'!$C37, Raw!$H:$H, "A03")</f>
        <v>0</v>
      </c>
      <c r="LG37" s="35">
        <f>SUMIFS(Raw!$I:$I, Raw!$A:$A, 'Calls Abandoned'!LG$14, Raw!$F:$F, 'Calls Abandoned'!$C37, Raw!$H:$H, "A03")</f>
        <v>0</v>
      </c>
      <c r="LH37" s="35">
        <f>SUMIFS(Raw!$I:$I, Raw!$A:$A, 'Calls Abandoned'!LH$14, Raw!$F:$F, 'Calls Abandoned'!$C37, Raw!$H:$H, "A03")</f>
        <v>0</v>
      </c>
      <c r="LI37" s="35">
        <f>SUMIFS(Raw!$I:$I, Raw!$A:$A, 'Calls Abandoned'!LI$14, Raw!$F:$F, 'Calls Abandoned'!$C37, Raw!$H:$H, "A03")</f>
        <v>0</v>
      </c>
      <c r="LJ37" s="35">
        <f>SUMIFS(Raw!$I:$I, Raw!$A:$A, 'Calls Abandoned'!LJ$14, Raw!$F:$F, 'Calls Abandoned'!$C37, Raw!$H:$H, "A03")</f>
        <v>0</v>
      </c>
      <c r="LK37" s="35">
        <f>SUMIFS(Raw!$I:$I, Raw!$A:$A, 'Calls Abandoned'!LK$14, Raw!$F:$F, 'Calls Abandoned'!$C37, Raw!$H:$H, "A03")</f>
        <v>0</v>
      </c>
      <c r="LL37" s="36">
        <f>SUMIFS(Raw!$I:$I, Raw!$A:$A, 'Calls Abandoned'!LL$14, Raw!$F:$F, 'Calls Abandoned'!$C37, Raw!$H:$H, "A03")</f>
        <v>0</v>
      </c>
      <c r="LN37" s="34">
        <f>SUMIFS(Raw!$I:$I, Raw!$A:$A, 'Calls Abandoned'!LN$14, Raw!$F:$F, 'Calls Abandoned'!$C37, Raw!$H:$H, "B02")</f>
        <v>0</v>
      </c>
      <c r="LO37" s="35">
        <f>SUMIFS(Raw!$I:$I, Raw!$A:$A, 'Calls Abandoned'!LO$14, Raw!$F:$F, 'Calls Abandoned'!$C37, Raw!$H:$H, "B02")</f>
        <v>0</v>
      </c>
      <c r="LP37" s="35">
        <f>SUMIFS(Raw!$I:$I, Raw!$A:$A, 'Calls Abandoned'!LP$14, Raw!$F:$F, 'Calls Abandoned'!$C37, Raw!$H:$H, "B02")</f>
        <v>0</v>
      </c>
      <c r="LQ37" s="35">
        <f>SUMIFS(Raw!$I:$I, Raw!$A:$A, 'Calls Abandoned'!LQ$14, Raw!$F:$F, 'Calls Abandoned'!$C37, Raw!$H:$H, "B02")</f>
        <v>0</v>
      </c>
      <c r="LR37" s="35">
        <f>SUMIFS(Raw!$I:$I, Raw!$A:$A, 'Calls Abandoned'!LR$14, Raw!$F:$F, 'Calls Abandoned'!$C37, Raw!$H:$H, "B02")</f>
        <v>0</v>
      </c>
      <c r="LS37" s="35">
        <f>SUMIFS(Raw!$I:$I, Raw!$A:$A, 'Calls Abandoned'!LS$14, Raw!$F:$F, 'Calls Abandoned'!$C37, Raw!$H:$H, "B02")</f>
        <v>0</v>
      </c>
      <c r="LT37" s="36">
        <f>SUMIFS(Raw!$I:$I, Raw!$A:$A, 'Calls Abandoned'!LT$14, Raw!$F:$F, 'Calls Abandoned'!$C37, Raw!$H:$H, "B02")</f>
        <v>0</v>
      </c>
      <c r="LU37" s="70"/>
      <c r="LV37" s="82" t="str">
        <f t="shared" si="266"/>
        <v>-</v>
      </c>
      <c r="LW37" s="83" t="str">
        <f t="shared" si="267"/>
        <v>-</v>
      </c>
      <c r="LX37" s="83" t="str">
        <f t="shared" si="268"/>
        <v>-</v>
      </c>
      <c r="LY37" s="83" t="str">
        <f t="shared" si="269"/>
        <v>-</v>
      </c>
      <c r="LZ37" s="83" t="str">
        <f t="shared" si="270"/>
        <v>-</v>
      </c>
      <c r="MA37" s="83" t="str">
        <f t="shared" si="271"/>
        <v>-</v>
      </c>
      <c r="MB37" s="84" t="str">
        <f t="shared" si="272"/>
        <v>-</v>
      </c>
      <c r="MD37" s="34">
        <f>SUMIFS(Raw!$I:$I, Raw!$A:$A, 'Calls Abandoned'!MD$14, Raw!$F:$F, 'Calls Abandoned'!$C37, Raw!$H:$H, "A03")</f>
        <v>0</v>
      </c>
      <c r="ME37" s="35">
        <f>SUMIFS(Raw!$I:$I, Raw!$A:$A, 'Calls Abandoned'!ME$14, Raw!$F:$F, 'Calls Abandoned'!$C37, Raw!$H:$H, "A03")</f>
        <v>0</v>
      </c>
      <c r="MF37" s="35">
        <f>SUMIFS(Raw!$I:$I, Raw!$A:$A, 'Calls Abandoned'!MF$14, Raw!$F:$F, 'Calls Abandoned'!$C37, Raw!$H:$H, "A03")</f>
        <v>0</v>
      </c>
      <c r="MG37" s="35">
        <f>SUMIFS(Raw!$I:$I, Raw!$A:$A, 'Calls Abandoned'!MG$14, Raw!$F:$F, 'Calls Abandoned'!$C37, Raw!$H:$H, "A03")</f>
        <v>0</v>
      </c>
      <c r="MH37" s="35">
        <f>SUMIFS(Raw!$I:$I, Raw!$A:$A, 'Calls Abandoned'!MH$14, Raw!$F:$F, 'Calls Abandoned'!$C37, Raw!$H:$H, "A03")</f>
        <v>0</v>
      </c>
      <c r="MI37" s="35">
        <f>SUMIFS(Raw!$I:$I, Raw!$A:$A, 'Calls Abandoned'!MI$14, Raw!$F:$F, 'Calls Abandoned'!$C37, Raw!$H:$H, "A03")</f>
        <v>0</v>
      </c>
      <c r="MJ37" s="36">
        <f>SUMIFS(Raw!$I:$I, Raw!$A:$A, 'Calls Abandoned'!MJ$14, Raw!$F:$F, 'Calls Abandoned'!$C37, Raw!$H:$H, "A03")</f>
        <v>0</v>
      </c>
      <c r="ML37" s="34">
        <f>SUMIFS(Raw!$I:$I, Raw!$A:$A, 'Calls Abandoned'!ML$14, Raw!$F:$F, 'Calls Abandoned'!$C37, Raw!$H:$H, "B02")</f>
        <v>0</v>
      </c>
      <c r="MM37" s="35">
        <f>SUMIFS(Raw!$I:$I, Raw!$A:$A, 'Calls Abandoned'!MM$14, Raw!$F:$F, 'Calls Abandoned'!$C37, Raw!$H:$H, "B02")</f>
        <v>0</v>
      </c>
      <c r="MN37" s="35">
        <f>SUMIFS(Raw!$I:$I, Raw!$A:$A, 'Calls Abandoned'!MN$14, Raw!$F:$F, 'Calls Abandoned'!$C37, Raw!$H:$H, "B02")</f>
        <v>0</v>
      </c>
      <c r="MO37" s="35">
        <f>SUMIFS(Raw!$I:$I, Raw!$A:$A, 'Calls Abandoned'!MO$14, Raw!$F:$F, 'Calls Abandoned'!$C37, Raw!$H:$H, "B02")</f>
        <v>0</v>
      </c>
      <c r="MP37" s="35">
        <f>SUMIFS(Raw!$I:$I, Raw!$A:$A, 'Calls Abandoned'!MP$14, Raw!$F:$F, 'Calls Abandoned'!$C37, Raw!$H:$H, "B02")</f>
        <v>0</v>
      </c>
      <c r="MQ37" s="35">
        <f>SUMIFS(Raw!$I:$I, Raw!$A:$A, 'Calls Abandoned'!MQ$14, Raw!$F:$F, 'Calls Abandoned'!$C37, Raw!$H:$H, "B02")</f>
        <v>0</v>
      </c>
      <c r="MR37" s="36">
        <f>SUMIFS(Raw!$I:$I, Raw!$A:$A, 'Calls Abandoned'!MR$14, Raw!$F:$F, 'Calls Abandoned'!$C37, Raw!$H:$H, "B02")</f>
        <v>0</v>
      </c>
      <c r="MS37" s="70"/>
      <c r="MT37" s="82" t="str">
        <f t="shared" si="273"/>
        <v>-</v>
      </c>
      <c r="MU37" s="83" t="str">
        <f t="shared" si="274"/>
        <v>-</v>
      </c>
      <c r="MV37" s="83" t="str">
        <f t="shared" si="275"/>
        <v>-</v>
      </c>
      <c r="MW37" s="83" t="str">
        <f t="shared" si="276"/>
        <v>-</v>
      </c>
      <c r="MX37" s="83" t="str">
        <f t="shared" si="277"/>
        <v>-</v>
      </c>
      <c r="MY37" s="83" t="str">
        <f t="shared" si="278"/>
        <v>-</v>
      </c>
      <c r="MZ37" s="84" t="str">
        <f t="shared" si="279"/>
        <v>-</v>
      </c>
      <c r="NB37" s="34">
        <f>SUMIFS(Raw!$I:$I, Raw!$A:$A, 'Calls Abandoned'!NB$14, Raw!$F:$F, 'Calls Abandoned'!$C37, Raw!$H:$H, "A03")</f>
        <v>0</v>
      </c>
      <c r="NC37" s="35">
        <f>SUMIFS(Raw!$I:$I, Raw!$A:$A, 'Calls Abandoned'!NC$14, Raw!$F:$F, 'Calls Abandoned'!$C37, Raw!$H:$H, "A03")</f>
        <v>0</v>
      </c>
      <c r="ND37" s="35">
        <f>SUMIFS(Raw!$I:$I, Raw!$A:$A, 'Calls Abandoned'!ND$14, Raw!$F:$F, 'Calls Abandoned'!$C37, Raw!$H:$H, "A03")</f>
        <v>0</v>
      </c>
      <c r="NE37" s="35">
        <f>SUMIFS(Raw!$I:$I, Raw!$A:$A, 'Calls Abandoned'!NE$14, Raw!$F:$F, 'Calls Abandoned'!$C37, Raw!$H:$H, "A03")</f>
        <v>0</v>
      </c>
      <c r="NF37" s="35">
        <f>SUMIFS(Raw!$I:$I, Raw!$A:$A, 'Calls Abandoned'!NF$14, Raw!$F:$F, 'Calls Abandoned'!$C37, Raw!$H:$H, "A03")</f>
        <v>0</v>
      </c>
      <c r="NG37" s="35">
        <f>SUMIFS(Raw!$I:$I, Raw!$A:$A, 'Calls Abandoned'!NG$14, Raw!$F:$F, 'Calls Abandoned'!$C37, Raw!$H:$H, "A03")</f>
        <v>0</v>
      </c>
      <c r="NH37" s="36">
        <f>SUMIFS(Raw!$I:$I, Raw!$A:$A, 'Calls Abandoned'!NH$14, Raw!$F:$F, 'Calls Abandoned'!$C37, Raw!$H:$H, "A03")</f>
        <v>0</v>
      </c>
      <c r="NJ37" s="34">
        <f>SUMIFS(Raw!$I:$I, Raw!$A:$A, 'Calls Abandoned'!NJ$14, Raw!$F:$F, 'Calls Abandoned'!$C37, Raw!$H:$H, "B02")</f>
        <v>0</v>
      </c>
      <c r="NK37" s="35">
        <f>SUMIFS(Raw!$I:$I, Raw!$A:$A, 'Calls Abandoned'!NK$14, Raw!$F:$F, 'Calls Abandoned'!$C37, Raw!$H:$H, "B02")</f>
        <v>0</v>
      </c>
      <c r="NL37" s="35">
        <f>SUMIFS(Raw!$I:$I, Raw!$A:$A, 'Calls Abandoned'!NL$14, Raw!$F:$F, 'Calls Abandoned'!$C37, Raw!$H:$H, "B02")</f>
        <v>0</v>
      </c>
      <c r="NM37" s="35">
        <f>SUMIFS(Raw!$I:$I, Raw!$A:$A, 'Calls Abandoned'!NM$14, Raw!$F:$F, 'Calls Abandoned'!$C37, Raw!$H:$H, "B02")</f>
        <v>0</v>
      </c>
      <c r="NN37" s="35">
        <f>SUMIFS(Raw!$I:$I, Raw!$A:$A, 'Calls Abandoned'!NN$14, Raw!$F:$F, 'Calls Abandoned'!$C37, Raw!$H:$H, "B02")</f>
        <v>0</v>
      </c>
      <c r="NO37" s="35">
        <f>SUMIFS(Raw!$I:$I, Raw!$A:$A, 'Calls Abandoned'!NO$14, Raw!$F:$F, 'Calls Abandoned'!$C37, Raw!$H:$H, "B02")</f>
        <v>0</v>
      </c>
      <c r="NP37" s="36">
        <f>SUMIFS(Raw!$I:$I, Raw!$A:$A, 'Calls Abandoned'!NP$14, Raw!$F:$F, 'Calls Abandoned'!$C37, Raw!$H:$H, "B02")</f>
        <v>0</v>
      </c>
      <c r="NQ37" s="70"/>
      <c r="NR37" s="82" t="str">
        <f t="shared" si="280"/>
        <v>-</v>
      </c>
      <c r="NS37" s="83" t="str">
        <f t="shared" si="281"/>
        <v>-</v>
      </c>
      <c r="NT37" s="83" t="str">
        <f t="shared" si="282"/>
        <v>-</v>
      </c>
      <c r="NU37" s="83" t="str">
        <f t="shared" si="283"/>
        <v>-</v>
      </c>
      <c r="NV37" s="83" t="str">
        <f t="shared" si="284"/>
        <v>-</v>
      </c>
      <c r="NW37" s="83" t="str">
        <f t="shared" si="285"/>
        <v>-</v>
      </c>
      <c r="NX37" s="84" t="str">
        <f t="shared" si="286"/>
        <v>-</v>
      </c>
      <c r="NZ37" s="34">
        <f>SUMIFS(Raw!$I:$I, Raw!$A:$A, 'Calls Abandoned'!NZ$14, Raw!$F:$F, 'Calls Abandoned'!$C37, Raw!$H:$H, "A03")</f>
        <v>0</v>
      </c>
      <c r="OA37" s="35">
        <f>SUMIFS(Raw!$I:$I, Raw!$A:$A, 'Calls Abandoned'!OA$14, Raw!$F:$F, 'Calls Abandoned'!$C37, Raw!$H:$H, "A03")</f>
        <v>0</v>
      </c>
      <c r="OB37" s="35">
        <f>SUMIFS(Raw!$I:$I, Raw!$A:$A, 'Calls Abandoned'!OB$14, Raw!$F:$F, 'Calls Abandoned'!$C37, Raw!$H:$H, "A03")</f>
        <v>0</v>
      </c>
      <c r="OC37" s="35">
        <f>SUMIFS(Raw!$I:$I, Raw!$A:$A, 'Calls Abandoned'!OC$14, Raw!$F:$F, 'Calls Abandoned'!$C37, Raw!$H:$H, "A03")</f>
        <v>0</v>
      </c>
      <c r="OD37" s="35">
        <f>SUMIFS(Raw!$I:$I, Raw!$A:$A, 'Calls Abandoned'!OD$14, Raw!$F:$F, 'Calls Abandoned'!$C37, Raw!$H:$H, "A03")</f>
        <v>0</v>
      </c>
      <c r="OE37" s="35">
        <f>SUMIFS(Raw!$I:$I, Raw!$A:$A, 'Calls Abandoned'!OE$14, Raw!$F:$F, 'Calls Abandoned'!$C37, Raw!$H:$H, "A03")</f>
        <v>0</v>
      </c>
      <c r="OF37" s="36">
        <f>SUMIFS(Raw!$I:$I, Raw!$A:$A, 'Calls Abandoned'!OF$14, Raw!$F:$F, 'Calls Abandoned'!$C37, Raw!$H:$H, "A03")</f>
        <v>0</v>
      </c>
      <c r="OH37" s="34">
        <f>SUMIFS(Raw!$I:$I, Raw!$A:$A, 'Calls Abandoned'!OH$14, Raw!$F:$F, 'Calls Abandoned'!$C37, Raw!$H:$H, "B02")</f>
        <v>0</v>
      </c>
      <c r="OI37" s="35">
        <f>SUMIFS(Raw!$I:$I, Raw!$A:$A, 'Calls Abandoned'!OI$14, Raw!$F:$F, 'Calls Abandoned'!$C37, Raw!$H:$H, "B02")</f>
        <v>0</v>
      </c>
      <c r="OJ37" s="35">
        <f>SUMIFS(Raw!$I:$I, Raw!$A:$A, 'Calls Abandoned'!OJ$14, Raw!$F:$F, 'Calls Abandoned'!$C37, Raw!$H:$H, "B02")</f>
        <v>0</v>
      </c>
      <c r="OK37" s="35">
        <f>SUMIFS(Raw!$I:$I, Raw!$A:$A, 'Calls Abandoned'!OK$14, Raw!$F:$F, 'Calls Abandoned'!$C37, Raw!$H:$H, "B02")</f>
        <v>0</v>
      </c>
      <c r="OL37" s="35">
        <f>SUMIFS(Raw!$I:$I, Raw!$A:$A, 'Calls Abandoned'!OL$14, Raw!$F:$F, 'Calls Abandoned'!$C37, Raw!$H:$H, "B02")</f>
        <v>0</v>
      </c>
      <c r="OM37" s="35">
        <f>SUMIFS(Raw!$I:$I, Raw!$A:$A, 'Calls Abandoned'!OM$14, Raw!$F:$F, 'Calls Abandoned'!$C37, Raw!$H:$H, "B02")</f>
        <v>0</v>
      </c>
      <c r="ON37" s="36">
        <f>SUMIFS(Raw!$I:$I, Raw!$A:$A, 'Calls Abandoned'!ON$14, Raw!$F:$F, 'Calls Abandoned'!$C37, Raw!$H:$H, "B02")</f>
        <v>0</v>
      </c>
      <c r="OO37" s="70"/>
      <c r="OP37" s="82" t="str">
        <f t="shared" si="287"/>
        <v>-</v>
      </c>
      <c r="OQ37" s="83" t="str">
        <f t="shared" si="288"/>
        <v>-</v>
      </c>
      <c r="OR37" s="83" t="str">
        <f t="shared" si="289"/>
        <v>-</v>
      </c>
      <c r="OS37" s="83" t="str">
        <f t="shared" si="290"/>
        <v>-</v>
      </c>
      <c r="OT37" s="83" t="str">
        <f t="shared" si="291"/>
        <v>-</v>
      </c>
      <c r="OU37" s="83" t="str">
        <f t="shared" si="292"/>
        <v>-</v>
      </c>
      <c r="OV37" s="84" t="str">
        <f t="shared" si="293"/>
        <v>-</v>
      </c>
      <c r="OX37" s="34">
        <f>SUMIFS(Raw!$I:$I, Raw!$A:$A, 'Calls Abandoned'!OX$14, Raw!$F:$F, 'Calls Abandoned'!$C37, Raw!$H:$H, "A03")</f>
        <v>0</v>
      </c>
      <c r="OY37" s="35">
        <f>SUMIFS(Raw!$I:$I, Raw!$A:$A, 'Calls Abandoned'!OY$14, Raw!$F:$F, 'Calls Abandoned'!$C37, Raw!$H:$H, "A03")</f>
        <v>0</v>
      </c>
      <c r="OZ37" s="35">
        <f>SUMIFS(Raw!$I:$I, Raw!$A:$A, 'Calls Abandoned'!OZ$14, Raw!$F:$F, 'Calls Abandoned'!$C37, Raw!$H:$H, "A03")</f>
        <v>0</v>
      </c>
      <c r="PA37" s="35">
        <f>SUMIFS(Raw!$I:$I, Raw!$A:$A, 'Calls Abandoned'!PA$14, Raw!$F:$F, 'Calls Abandoned'!$C37, Raw!$H:$H, "A03")</f>
        <v>0</v>
      </c>
      <c r="PB37" s="35">
        <f>SUMIFS(Raw!$I:$I, Raw!$A:$A, 'Calls Abandoned'!PB$14, Raw!$F:$F, 'Calls Abandoned'!$C37, Raw!$H:$H, "A03")</f>
        <v>0</v>
      </c>
      <c r="PC37" s="35">
        <f>SUMIFS(Raw!$I:$I, Raw!$A:$A, 'Calls Abandoned'!PC$14, Raw!$F:$F, 'Calls Abandoned'!$C37, Raw!$H:$H, "A03")</f>
        <v>0</v>
      </c>
      <c r="PD37" s="36">
        <f>SUMIFS(Raw!$I:$I, Raw!$A:$A, 'Calls Abandoned'!PD$14, Raw!$F:$F, 'Calls Abandoned'!$C37, Raw!$H:$H, "A03")</f>
        <v>0</v>
      </c>
      <c r="PF37" s="34">
        <f>SUMIFS(Raw!$I:$I, Raw!$A:$A, 'Calls Abandoned'!PF$14, Raw!$F:$F, 'Calls Abandoned'!$C37, Raw!$H:$H, "B02")</f>
        <v>0</v>
      </c>
      <c r="PG37" s="35">
        <f>SUMIFS(Raw!$I:$I, Raw!$A:$A, 'Calls Abandoned'!PG$14, Raw!$F:$F, 'Calls Abandoned'!$C37, Raw!$H:$H, "B02")</f>
        <v>0</v>
      </c>
      <c r="PH37" s="35">
        <f>SUMIFS(Raw!$I:$I, Raw!$A:$A, 'Calls Abandoned'!PH$14, Raw!$F:$F, 'Calls Abandoned'!$C37, Raw!$H:$H, "B02")</f>
        <v>0</v>
      </c>
      <c r="PI37" s="35">
        <f>SUMIFS(Raw!$I:$I, Raw!$A:$A, 'Calls Abandoned'!PI$14, Raw!$F:$F, 'Calls Abandoned'!$C37, Raw!$H:$H, "B02")</f>
        <v>0</v>
      </c>
      <c r="PJ37" s="35">
        <f>SUMIFS(Raw!$I:$I, Raw!$A:$A, 'Calls Abandoned'!PJ$14, Raw!$F:$F, 'Calls Abandoned'!$C37, Raw!$H:$H, "B02")</f>
        <v>0</v>
      </c>
      <c r="PK37" s="35">
        <f>SUMIFS(Raw!$I:$I, Raw!$A:$A, 'Calls Abandoned'!PK$14, Raw!$F:$F, 'Calls Abandoned'!$C37, Raw!$H:$H, "B02")</f>
        <v>0</v>
      </c>
      <c r="PL37" s="36">
        <f>SUMIFS(Raw!$I:$I, Raw!$A:$A, 'Calls Abandoned'!PL$14, Raw!$F:$F, 'Calls Abandoned'!$C37, Raw!$H:$H, "B02")</f>
        <v>0</v>
      </c>
      <c r="PM37" s="70"/>
      <c r="PN37" s="82" t="str">
        <f t="shared" si="294"/>
        <v>-</v>
      </c>
      <c r="PO37" s="83" t="str">
        <f t="shared" si="295"/>
        <v>-</v>
      </c>
      <c r="PP37" s="83" t="str">
        <f t="shared" si="296"/>
        <v>-</v>
      </c>
      <c r="PQ37" s="83" t="str">
        <f t="shared" si="297"/>
        <v>-</v>
      </c>
      <c r="PR37" s="83" t="str">
        <f t="shared" si="298"/>
        <v>-</v>
      </c>
      <c r="PS37" s="83" t="str">
        <f t="shared" si="299"/>
        <v>-</v>
      </c>
      <c r="PT37" s="84" t="str">
        <f t="shared" si="300"/>
        <v>-</v>
      </c>
      <c r="PV37" s="34">
        <f>SUMIFS(Raw!$I:$I, Raw!$A:$A, 'Calls Abandoned'!PV$14, Raw!$F:$F, 'Calls Abandoned'!$C37, Raw!$H:$H, "A03")</f>
        <v>0</v>
      </c>
      <c r="PW37" s="35">
        <f>SUMIFS(Raw!$I:$I, Raw!$A:$A, 'Calls Abandoned'!PW$14, Raw!$F:$F, 'Calls Abandoned'!$C37, Raw!$H:$H, "A03")</f>
        <v>0</v>
      </c>
      <c r="PX37" s="35">
        <f>SUMIFS(Raw!$I:$I, Raw!$A:$A, 'Calls Abandoned'!PX$14, Raw!$F:$F, 'Calls Abandoned'!$C37, Raw!$H:$H, "A03")</f>
        <v>0</v>
      </c>
      <c r="PY37" s="35">
        <f>SUMIFS(Raw!$I:$I, Raw!$A:$A, 'Calls Abandoned'!PY$14, Raw!$F:$F, 'Calls Abandoned'!$C37, Raw!$H:$H, "A03")</f>
        <v>0</v>
      </c>
      <c r="PZ37" s="35">
        <f>SUMIFS(Raw!$I:$I, Raw!$A:$A, 'Calls Abandoned'!PZ$14, Raw!$F:$F, 'Calls Abandoned'!$C37, Raw!$H:$H, "A03")</f>
        <v>0</v>
      </c>
      <c r="QA37" s="35">
        <f>SUMIFS(Raw!$I:$I, Raw!$A:$A, 'Calls Abandoned'!QA$14, Raw!$F:$F, 'Calls Abandoned'!$C37, Raw!$H:$H, "A03")</f>
        <v>0</v>
      </c>
      <c r="QB37" s="36">
        <f>SUMIFS(Raw!$I:$I, Raw!$A:$A, 'Calls Abandoned'!QB$14, Raw!$F:$F, 'Calls Abandoned'!$C37, Raw!$H:$H, "A03")</f>
        <v>0</v>
      </c>
      <c r="QD37" s="34">
        <f>SUMIFS(Raw!$I:$I, Raw!$A:$A, 'Calls Abandoned'!QD$14, Raw!$F:$F, 'Calls Abandoned'!$C37, Raw!$H:$H, "B02")</f>
        <v>0</v>
      </c>
      <c r="QE37" s="35">
        <f>SUMIFS(Raw!$I:$I, Raw!$A:$A, 'Calls Abandoned'!QE$14, Raw!$F:$F, 'Calls Abandoned'!$C37, Raw!$H:$H, "B02")</f>
        <v>0</v>
      </c>
      <c r="QF37" s="35">
        <f>SUMIFS(Raw!$I:$I, Raw!$A:$A, 'Calls Abandoned'!QF$14, Raw!$F:$F, 'Calls Abandoned'!$C37, Raw!$H:$H, "B02")</f>
        <v>0</v>
      </c>
      <c r="QG37" s="35">
        <f>SUMIFS(Raw!$I:$I, Raw!$A:$A, 'Calls Abandoned'!QG$14, Raw!$F:$F, 'Calls Abandoned'!$C37, Raw!$H:$H, "B02")</f>
        <v>0</v>
      </c>
      <c r="QH37" s="35">
        <f>SUMIFS(Raw!$I:$I, Raw!$A:$A, 'Calls Abandoned'!QH$14, Raw!$F:$F, 'Calls Abandoned'!$C37, Raw!$H:$H, "B02")</f>
        <v>0</v>
      </c>
      <c r="QI37" s="35">
        <f>SUMIFS(Raw!$I:$I, Raw!$A:$A, 'Calls Abandoned'!QI$14, Raw!$F:$F, 'Calls Abandoned'!$C37, Raw!$H:$H, "B02")</f>
        <v>0</v>
      </c>
      <c r="QJ37" s="36">
        <f>SUMIFS(Raw!$I:$I, Raw!$A:$A, 'Calls Abandoned'!QJ$14, Raw!$F:$F, 'Calls Abandoned'!$C37, Raw!$H:$H, "B02")</f>
        <v>0</v>
      </c>
      <c r="QK37" s="70"/>
      <c r="QL37" s="82" t="str">
        <f t="shared" si="301"/>
        <v>-</v>
      </c>
      <c r="QM37" s="83" t="str">
        <f t="shared" si="302"/>
        <v>-</v>
      </c>
      <c r="QN37" s="83" t="str">
        <f t="shared" si="303"/>
        <v>-</v>
      </c>
      <c r="QO37" s="83" t="str">
        <f t="shared" si="304"/>
        <v>-</v>
      </c>
      <c r="QP37" s="83" t="str">
        <f t="shared" si="305"/>
        <v>-</v>
      </c>
      <c r="QQ37" s="83" t="str">
        <f t="shared" si="306"/>
        <v>-</v>
      </c>
      <c r="QR37" s="84" t="str">
        <f t="shared" si="307"/>
        <v>-</v>
      </c>
    </row>
    <row r="38" spans="1:460" x14ac:dyDescent="0.35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9</v>
      </c>
      <c r="O38" s="52">
        <v>22</v>
      </c>
      <c r="P38" s="52">
        <v>16</v>
      </c>
      <c r="Q38" s="52">
        <v>19</v>
      </c>
      <c r="R38" s="52">
        <v>30</v>
      </c>
      <c r="S38" s="52">
        <v>23</v>
      </c>
      <c r="T38" s="53">
        <v>18</v>
      </c>
      <c r="U38" s="70"/>
      <c r="V38" s="91">
        <v>1.7341040462427744E-2</v>
      </c>
      <c r="W38" s="92">
        <v>4.2801556420233464E-2</v>
      </c>
      <c r="X38" s="92">
        <v>3.3613445378151259E-2</v>
      </c>
      <c r="Y38" s="92">
        <v>4.2889390519187359E-2</v>
      </c>
      <c r="Z38" s="92">
        <v>6.2630480167014613E-2</v>
      </c>
      <c r="AA38" s="92">
        <v>2.7058823529411764E-2</v>
      </c>
      <c r="AB38" s="93">
        <v>2.2528160200250311E-2</v>
      </c>
      <c r="AD38" s="51">
        <v>496</v>
      </c>
      <c r="AE38" s="52">
        <v>460</v>
      </c>
      <c r="AF38" s="52">
        <v>468</v>
      </c>
      <c r="AG38" s="52">
        <v>438</v>
      </c>
      <c r="AH38" s="52">
        <v>491</v>
      </c>
      <c r="AI38" s="52">
        <v>994</v>
      </c>
      <c r="AJ38" s="53">
        <v>947</v>
      </c>
      <c r="AL38" s="51">
        <v>16</v>
      </c>
      <c r="AM38" s="52">
        <v>24</v>
      </c>
      <c r="AN38" s="52">
        <v>11</v>
      </c>
      <c r="AO38" s="52">
        <v>11</v>
      </c>
      <c r="AP38" s="52">
        <v>11</v>
      </c>
      <c r="AQ38" s="52">
        <v>24</v>
      </c>
      <c r="AR38" s="53">
        <v>34</v>
      </c>
      <c r="AS38" s="70"/>
      <c r="AT38" s="91">
        <v>3.125E-2</v>
      </c>
      <c r="AU38" s="92">
        <v>4.9586776859504134E-2</v>
      </c>
      <c r="AV38" s="92">
        <v>2.2964509394572025E-2</v>
      </c>
      <c r="AW38" s="92">
        <v>2.4498886414253896E-2</v>
      </c>
      <c r="AX38" s="92">
        <v>2.1912350597609563E-2</v>
      </c>
      <c r="AY38" s="92">
        <v>2.3575638506876228E-2</v>
      </c>
      <c r="AZ38" s="93">
        <v>3.4658511722731905E-2</v>
      </c>
      <c r="BB38" s="51">
        <v>516</v>
      </c>
      <c r="BC38" s="52">
        <v>440</v>
      </c>
      <c r="BD38" s="52">
        <v>482</v>
      </c>
      <c r="BE38" s="52">
        <v>462</v>
      </c>
      <c r="BF38" s="52">
        <v>439</v>
      </c>
      <c r="BG38" s="52">
        <v>907</v>
      </c>
      <c r="BH38" s="53">
        <v>853</v>
      </c>
      <c r="BJ38" s="51">
        <v>7</v>
      </c>
      <c r="BK38" s="52">
        <v>26</v>
      </c>
      <c r="BL38" s="52">
        <v>18</v>
      </c>
      <c r="BM38" s="52">
        <v>18</v>
      </c>
      <c r="BN38" s="52">
        <v>24</v>
      </c>
      <c r="BO38" s="52">
        <v>20</v>
      </c>
      <c r="BP38" s="53">
        <v>14</v>
      </c>
      <c r="BQ38" s="70"/>
      <c r="BR38" s="91">
        <v>1.338432122370937E-2</v>
      </c>
      <c r="BS38" s="92">
        <v>5.5793991416309016E-2</v>
      </c>
      <c r="BT38" s="92">
        <v>3.5999999999999997E-2</v>
      </c>
      <c r="BU38" s="92">
        <v>3.7499999999999999E-2</v>
      </c>
      <c r="BV38" s="92">
        <v>5.183585313174946E-2</v>
      </c>
      <c r="BW38" s="92">
        <v>2.1574973031283712E-2</v>
      </c>
      <c r="BX38" s="93">
        <v>1.6147635524798153E-2</v>
      </c>
      <c r="BZ38" s="51">
        <v>545</v>
      </c>
      <c r="CA38" s="52">
        <v>445</v>
      </c>
      <c r="CB38" s="52">
        <v>419</v>
      </c>
      <c r="CC38" s="52">
        <v>523</v>
      </c>
      <c r="CD38" s="52">
        <v>478</v>
      </c>
      <c r="CE38" s="52">
        <v>982</v>
      </c>
      <c r="CF38" s="53">
        <v>915</v>
      </c>
      <c r="CH38" s="51">
        <v>11</v>
      </c>
      <c r="CI38" s="52">
        <v>3</v>
      </c>
      <c r="CJ38" s="52">
        <v>10</v>
      </c>
      <c r="CK38" s="52">
        <v>9</v>
      </c>
      <c r="CL38" s="52">
        <v>20</v>
      </c>
      <c r="CM38" s="52">
        <v>49</v>
      </c>
      <c r="CN38" s="53">
        <v>32</v>
      </c>
      <c r="CO38" s="70"/>
      <c r="CP38" s="91">
        <v>1.9784172661870502E-2</v>
      </c>
      <c r="CQ38" s="92">
        <v>6.6964285714285711E-3</v>
      </c>
      <c r="CR38" s="92">
        <v>2.3310023310023312E-2</v>
      </c>
      <c r="CS38" s="92">
        <v>1.6917293233082706E-2</v>
      </c>
      <c r="CT38" s="92">
        <v>4.0160642570281124E-2</v>
      </c>
      <c r="CU38" s="92">
        <v>4.7526673132880698E-2</v>
      </c>
      <c r="CV38" s="93">
        <v>3.3790918690601898E-2</v>
      </c>
      <c r="CX38" s="51">
        <v>551</v>
      </c>
      <c r="CY38" s="52">
        <v>493</v>
      </c>
      <c r="CZ38" s="52">
        <v>480</v>
      </c>
      <c r="DA38" s="52">
        <v>593</v>
      </c>
      <c r="DB38" s="52">
        <v>1171</v>
      </c>
      <c r="DC38" s="52">
        <v>1401</v>
      </c>
      <c r="DD38" s="53">
        <v>1174</v>
      </c>
      <c r="DF38" s="51">
        <v>5</v>
      </c>
      <c r="DG38" s="52">
        <v>2</v>
      </c>
      <c r="DH38" s="52">
        <v>6</v>
      </c>
      <c r="DI38" s="52">
        <v>3</v>
      </c>
      <c r="DJ38" s="52">
        <v>19</v>
      </c>
      <c r="DK38" s="52">
        <v>89</v>
      </c>
      <c r="DL38" s="53">
        <v>15</v>
      </c>
      <c r="DM38" s="70"/>
      <c r="DN38" s="91">
        <v>8.9928057553956831E-3</v>
      </c>
      <c r="DO38" s="92">
        <v>4.0404040404040404E-3</v>
      </c>
      <c r="DP38" s="92">
        <v>1.2345679012345678E-2</v>
      </c>
      <c r="DQ38" s="92">
        <v>5.0335570469798654E-3</v>
      </c>
      <c r="DR38" s="92">
        <v>1.5966386554621848E-2</v>
      </c>
      <c r="DS38" s="92">
        <v>5.9731543624161075E-2</v>
      </c>
      <c r="DT38" s="93">
        <v>1.2615643397813289E-2</v>
      </c>
      <c r="DV38" s="51">
        <v>565</v>
      </c>
      <c r="DW38" s="52">
        <v>559</v>
      </c>
      <c r="DX38" s="52">
        <v>509</v>
      </c>
      <c r="DY38" s="52">
        <v>856</v>
      </c>
      <c r="DZ38" s="52">
        <v>562</v>
      </c>
      <c r="EA38" s="52">
        <v>1028</v>
      </c>
      <c r="EB38" s="53">
        <v>909</v>
      </c>
      <c r="ED38" s="51">
        <v>8</v>
      </c>
      <c r="EE38" s="52">
        <v>7</v>
      </c>
      <c r="EF38" s="52">
        <v>5</v>
      </c>
      <c r="EG38" s="52">
        <v>11</v>
      </c>
      <c r="EH38" s="52">
        <v>22</v>
      </c>
      <c r="EI38" s="52">
        <v>17</v>
      </c>
      <c r="EJ38" s="53">
        <v>8</v>
      </c>
      <c r="EK38" s="70"/>
      <c r="EL38" s="91">
        <v>1.3961605584642234E-2</v>
      </c>
      <c r="EM38" s="92">
        <v>1.2367491166077738E-2</v>
      </c>
      <c r="EN38" s="92">
        <v>9.727626459143969E-3</v>
      </c>
      <c r="EO38" s="92">
        <v>1.2687427912341407E-2</v>
      </c>
      <c r="EP38" s="92">
        <v>3.7671232876712327E-2</v>
      </c>
      <c r="EQ38" s="92">
        <v>1.6267942583732056E-2</v>
      </c>
      <c r="ER38" s="93">
        <v>8.7241003271537627E-3</v>
      </c>
      <c r="ET38" s="51">
        <v>513</v>
      </c>
      <c r="EU38" s="52">
        <v>438</v>
      </c>
      <c r="EV38" s="52">
        <v>509</v>
      </c>
      <c r="EW38" s="52">
        <v>448</v>
      </c>
      <c r="EX38" s="52">
        <v>536</v>
      </c>
      <c r="EY38" s="52">
        <v>999</v>
      </c>
      <c r="EZ38" s="53">
        <v>851</v>
      </c>
      <c r="FB38" s="51">
        <v>15</v>
      </c>
      <c r="FC38" s="52">
        <v>4</v>
      </c>
      <c r="FD38" s="52">
        <v>8</v>
      </c>
      <c r="FE38" s="52">
        <v>8</v>
      </c>
      <c r="FF38" s="52">
        <v>18</v>
      </c>
      <c r="FG38" s="52">
        <v>33</v>
      </c>
      <c r="FH38" s="53">
        <v>21</v>
      </c>
      <c r="FI38" s="70"/>
      <c r="FJ38" s="91">
        <v>2.8409090909090908E-2</v>
      </c>
      <c r="FK38" s="92">
        <v>9.0497737556561094E-3</v>
      </c>
      <c r="FL38" s="92">
        <v>1.5473887814313346E-2</v>
      </c>
      <c r="FM38" s="92">
        <v>1.7543859649122806E-2</v>
      </c>
      <c r="FN38" s="92">
        <v>3.2490974729241874E-2</v>
      </c>
      <c r="FO38" s="92">
        <v>3.1976744186046513E-2</v>
      </c>
      <c r="FP38" s="93">
        <v>2.4082568807339451E-2</v>
      </c>
      <c r="FR38" s="51">
        <v>551</v>
      </c>
      <c r="FS38" s="52">
        <v>471</v>
      </c>
      <c r="FT38" s="52">
        <v>395</v>
      </c>
      <c r="FU38" s="52">
        <v>429</v>
      </c>
      <c r="FV38" s="52">
        <v>437</v>
      </c>
      <c r="FW38" s="52">
        <v>902</v>
      </c>
      <c r="FX38" s="53">
        <v>730</v>
      </c>
      <c r="FZ38" s="51">
        <v>9</v>
      </c>
      <c r="GA38" s="52">
        <v>6</v>
      </c>
      <c r="GB38" s="52">
        <v>11</v>
      </c>
      <c r="GC38" s="52">
        <v>6</v>
      </c>
      <c r="GD38" s="52">
        <v>6</v>
      </c>
      <c r="GE38" s="52">
        <v>24</v>
      </c>
      <c r="GF38" s="53">
        <v>5</v>
      </c>
      <c r="GG38" s="70"/>
      <c r="GH38" s="91">
        <v>1.607142857142857E-2</v>
      </c>
      <c r="GI38" s="92">
        <v>1.2578616352201259E-2</v>
      </c>
      <c r="GJ38" s="92">
        <v>2.7093596059113302E-2</v>
      </c>
      <c r="GK38" s="92">
        <v>1.3793103448275862E-2</v>
      </c>
      <c r="GL38" s="92">
        <v>1.3544018058690745E-2</v>
      </c>
      <c r="GM38" s="92">
        <v>2.591792656587473E-2</v>
      </c>
      <c r="GN38" s="93">
        <v>6.8027210884353739E-3</v>
      </c>
      <c r="GP38" s="51">
        <f>SUMIFS(Raw!$I:$I, Raw!$A:$A, 'Calls Abandoned'!GP$14, Raw!$F:$F, 'Calls Abandoned'!$C38, Raw!$H:$H, "A03")</f>
        <v>435</v>
      </c>
      <c r="GQ38" s="52">
        <f>SUMIFS(Raw!$I:$I, Raw!$A:$A, 'Calls Abandoned'!GQ$14, Raw!$F:$F, 'Calls Abandoned'!$C38, Raw!$H:$H, "A03")</f>
        <v>438</v>
      </c>
      <c r="GR38" s="52">
        <f>SUMIFS(Raw!$I:$I, Raw!$A:$A, 'Calls Abandoned'!GR$14, Raw!$F:$F, 'Calls Abandoned'!$C38, Raw!$H:$H, "A03")</f>
        <v>499</v>
      </c>
      <c r="GS38" s="52">
        <f>SUMIFS(Raw!$I:$I, Raw!$A:$A, 'Calls Abandoned'!GS$14, Raw!$F:$F, 'Calls Abandoned'!$C38, Raw!$H:$H, "A03")</f>
        <v>403</v>
      </c>
      <c r="GT38" s="52">
        <f>SUMIFS(Raw!$I:$I, Raw!$A:$A, 'Calls Abandoned'!GT$14, Raw!$F:$F, 'Calls Abandoned'!$C38, Raw!$H:$H, "A03")</f>
        <v>462</v>
      </c>
      <c r="GU38" s="52">
        <f>SUMIFS(Raw!$I:$I, Raw!$A:$A, 'Calls Abandoned'!GU$14, Raw!$F:$F, 'Calls Abandoned'!$C38, Raw!$H:$H, "A03")</f>
        <v>879</v>
      </c>
      <c r="GV38" s="53">
        <f>SUMIFS(Raw!$I:$I, Raw!$A:$A, 'Calls Abandoned'!GV$14, Raw!$F:$F, 'Calls Abandoned'!$C38, Raw!$H:$H, "A03")</f>
        <v>774</v>
      </c>
      <c r="GX38" s="51">
        <f>SUMIFS(Raw!$I:$I, Raw!$A:$A, 'Calls Abandoned'!GX$14, Raw!$F:$F, 'Calls Abandoned'!$C38, Raw!$H:$H, "B02")</f>
        <v>13</v>
      </c>
      <c r="GY38" s="52">
        <f>SUMIFS(Raw!$I:$I, Raw!$A:$A, 'Calls Abandoned'!GY$14, Raw!$F:$F, 'Calls Abandoned'!$C38, Raw!$H:$H, "B02")</f>
        <v>10</v>
      </c>
      <c r="GZ38" s="52">
        <f>SUMIFS(Raw!$I:$I, Raw!$A:$A, 'Calls Abandoned'!GZ$14, Raw!$F:$F, 'Calls Abandoned'!$C38, Raw!$H:$H, "B02")</f>
        <v>9</v>
      </c>
      <c r="HA38" s="52">
        <f>SUMIFS(Raw!$I:$I, Raw!$A:$A, 'Calls Abandoned'!HA$14, Raw!$F:$F, 'Calls Abandoned'!$C38, Raw!$H:$H, "B02")</f>
        <v>8</v>
      </c>
      <c r="HB38" s="52">
        <f>SUMIFS(Raw!$I:$I, Raw!$A:$A, 'Calls Abandoned'!HB$14, Raw!$F:$F, 'Calls Abandoned'!$C38, Raw!$H:$H, "B02")</f>
        <v>7</v>
      </c>
      <c r="HC38" s="52">
        <f>SUMIFS(Raw!$I:$I, Raw!$A:$A, 'Calls Abandoned'!HC$14, Raw!$F:$F, 'Calls Abandoned'!$C38, Raw!$H:$H, "B02")</f>
        <v>11</v>
      </c>
      <c r="HD38" s="53">
        <f>SUMIFS(Raw!$I:$I, Raw!$A:$A, 'Calls Abandoned'!HD$14, Raw!$F:$F, 'Calls Abandoned'!$C38, Raw!$H:$H, "B02")</f>
        <v>6</v>
      </c>
      <c r="HE38" s="70"/>
      <c r="HF38" s="91">
        <f t="shared" si="231"/>
        <v>2.9017857142857144E-2</v>
      </c>
      <c r="HG38" s="92">
        <f t="shared" si="232"/>
        <v>2.2321428571428572E-2</v>
      </c>
      <c r="HH38" s="92">
        <f t="shared" si="233"/>
        <v>1.7716535433070866E-2</v>
      </c>
      <c r="HI38" s="92">
        <f t="shared" si="234"/>
        <v>1.9464720194647202E-2</v>
      </c>
      <c r="HJ38" s="92">
        <f t="shared" si="235"/>
        <v>1.4925373134328358E-2</v>
      </c>
      <c r="HK38" s="92">
        <f t="shared" si="236"/>
        <v>1.2359550561797753E-2</v>
      </c>
      <c r="HL38" s="93">
        <f t="shared" si="237"/>
        <v>7.6923076923076927E-3</v>
      </c>
      <c r="HN38" s="51">
        <f>SUMIFS(Raw!$I:$I, Raw!$A:$A, 'Calls Abandoned'!HN$14, Raw!$F:$F, 'Calls Abandoned'!$C38, Raw!$H:$H, "A03")</f>
        <v>0</v>
      </c>
      <c r="HO38" s="52">
        <f>SUMIFS(Raw!$I:$I, Raw!$A:$A, 'Calls Abandoned'!HO$14, Raw!$F:$F, 'Calls Abandoned'!$C38, Raw!$H:$H, "A03")</f>
        <v>0</v>
      </c>
      <c r="HP38" s="52">
        <f>SUMIFS(Raw!$I:$I, Raw!$A:$A, 'Calls Abandoned'!HP$14, Raw!$F:$F, 'Calls Abandoned'!$C38, Raw!$H:$H, "A03")</f>
        <v>0</v>
      </c>
      <c r="HQ38" s="52">
        <f>SUMIFS(Raw!$I:$I, Raw!$A:$A, 'Calls Abandoned'!HQ$14, Raw!$F:$F, 'Calls Abandoned'!$C38, Raw!$H:$H, "A03")</f>
        <v>0</v>
      </c>
      <c r="HR38" s="52">
        <f>SUMIFS(Raw!$I:$I, Raw!$A:$A, 'Calls Abandoned'!HR$14, Raw!$F:$F, 'Calls Abandoned'!$C38, Raw!$H:$H, "A03")</f>
        <v>0</v>
      </c>
      <c r="HS38" s="52">
        <f>SUMIFS(Raw!$I:$I, Raw!$A:$A, 'Calls Abandoned'!HS$14, Raw!$F:$F, 'Calls Abandoned'!$C38, Raw!$H:$H, "A03")</f>
        <v>0</v>
      </c>
      <c r="HT38" s="53">
        <f>SUMIFS(Raw!$I:$I, Raw!$A:$A, 'Calls Abandoned'!HT$14, Raw!$F:$F, 'Calls Abandoned'!$C38, Raw!$H:$H, "A03")</f>
        <v>0</v>
      </c>
      <c r="HV38" s="51">
        <f>SUMIFS(Raw!$I:$I, Raw!$A:$A, 'Calls Abandoned'!HV$14, Raw!$F:$F, 'Calls Abandoned'!$C38, Raw!$H:$H, "B02")</f>
        <v>0</v>
      </c>
      <c r="HW38" s="52">
        <f>SUMIFS(Raw!$I:$I, Raw!$A:$A, 'Calls Abandoned'!HW$14, Raw!$F:$F, 'Calls Abandoned'!$C38, Raw!$H:$H, "B02")</f>
        <v>0</v>
      </c>
      <c r="HX38" s="52">
        <f>SUMIFS(Raw!$I:$I, Raw!$A:$A, 'Calls Abandoned'!HX$14, Raw!$F:$F, 'Calls Abandoned'!$C38, Raw!$H:$H, "B02")</f>
        <v>0</v>
      </c>
      <c r="HY38" s="52">
        <f>SUMIFS(Raw!$I:$I, Raw!$A:$A, 'Calls Abandoned'!HY$14, Raw!$F:$F, 'Calls Abandoned'!$C38, Raw!$H:$H, "B02")</f>
        <v>0</v>
      </c>
      <c r="HZ38" s="52">
        <f>SUMIFS(Raw!$I:$I, Raw!$A:$A, 'Calls Abandoned'!HZ$14, Raw!$F:$F, 'Calls Abandoned'!$C38, Raw!$H:$H, "B02")</f>
        <v>0</v>
      </c>
      <c r="IA38" s="52">
        <f>SUMIFS(Raw!$I:$I, Raw!$A:$A, 'Calls Abandoned'!IA$14, Raw!$F:$F, 'Calls Abandoned'!$C38, Raw!$H:$H, "B02")</f>
        <v>0</v>
      </c>
      <c r="IB38" s="53">
        <f>SUMIFS(Raw!$I:$I, Raw!$A:$A, 'Calls Abandoned'!IB$14, Raw!$F:$F, 'Calls Abandoned'!$C38, Raw!$H:$H, "B02")</f>
        <v>0</v>
      </c>
      <c r="IC38" s="70"/>
      <c r="ID38" s="91" t="str">
        <f t="shared" si="238"/>
        <v>-</v>
      </c>
      <c r="IE38" s="92" t="str">
        <f t="shared" si="239"/>
        <v>-</v>
      </c>
      <c r="IF38" s="92" t="str">
        <f t="shared" si="240"/>
        <v>-</v>
      </c>
      <c r="IG38" s="92" t="str">
        <f t="shared" si="241"/>
        <v>-</v>
      </c>
      <c r="IH38" s="92" t="str">
        <f t="shared" si="242"/>
        <v>-</v>
      </c>
      <c r="II38" s="92" t="str">
        <f t="shared" si="243"/>
        <v>-</v>
      </c>
      <c r="IJ38" s="93" t="str">
        <f t="shared" si="244"/>
        <v>-</v>
      </c>
      <c r="IL38" s="51">
        <f>SUMIFS(Raw!$I:$I, Raw!$A:$A, 'Calls Abandoned'!IL$14, Raw!$F:$F, 'Calls Abandoned'!$C38, Raw!$H:$H, "A03")</f>
        <v>0</v>
      </c>
      <c r="IM38" s="52">
        <f>SUMIFS(Raw!$I:$I, Raw!$A:$A, 'Calls Abandoned'!IM$14, Raw!$F:$F, 'Calls Abandoned'!$C38, Raw!$H:$H, "A03")</f>
        <v>0</v>
      </c>
      <c r="IN38" s="52">
        <f>SUMIFS(Raw!$I:$I, Raw!$A:$A, 'Calls Abandoned'!IN$14, Raw!$F:$F, 'Calls Abandoned'!$C38, Raw!$H:$H, "A03")</f>
        <v>0</v>
      </c>
      <c r="IO38" s="52">
        <f>SUMIFS(Raw!$I:$I, Raw!$A:$A, 'Calls Abandoned'!IO$14, Raw!$F:$F, 'Calls Abandoned'!$C38, Raw!$H:$H, "A03")</f>
        <v>0</v>
      </c>
      <c r="IP38" s="52">
        <f>SUMIFS(Raw!$I:$I, Raw!$A:$A, 'Calls Abandoned'!IP$14, Raw!$F:$F, 'Calls Abandoned'!$C38, Raw!$H:$H, "A03")</f>
        <v>0</v>
      </c>
      <c r="IQ38" s="52">
        <f>SUMIFS(Raw!$I:$I, Raw!$A:$A, 'Calls Abandoned'!IQ$14, Raw!$F:$F, 'Calls Abandoned'!$C38, Raw!$H:$H, "A03")</f>
        <v>0</v>
      </c>
      <c r="IR38" s="53">
        <f>SUMIFS(Raw!$I:$I, Raw!$A:$A, 'Calls Abandoned'!IR$14, Raw!$F:$F, 'Calls Abandoned'!$C38, Raw!$H:$H, "A03")</f>
        <v>0</v>
      </c>
      <c r="IT38" s="51">
        <f>SUMIFS(Raw!$I:$I, Raw!$A:$A, 'Calls Abandoned'!IT$14, Raw!$F:$F, 'Calls Abandoned'!$C38, Raw!$H:$H, "B02")</f>
        <v>0</v>
      </c>
      <c r="IU38" s="52">
        <f>SUMIFS(Raw!$I:$I, Raw!$A:$A, 'Calls Abandoned'!IU$14, Raw!$F:$F, 'Calls Abandoned'!$C38, Raw!$H:$H, "B02")</f>
        <v>0</v>
      </c>
      <c r="IV38" s="52">
        <f>SUMIFS(Raw!$I:$I, Raw!$A:$A, 'Calls Abandoned'!IV$14, Raw!$F:$F, 'Calls Abandoned'!$C38, Raw!$H:$H, "B02")</f>
        <v>0</v>
      </c>
      <c r="IW38" s="52">
        <f>SUMIFS(Raw!$I:$I, Raw!$A:$A, 'Calls Abandoned'!IW$14, Raw!$F:$F, 'Calls Abandoned'!$C38, Raw!$H:$H, "B02")</f>
        <v>0</v>
      </c>
      <c r="IX38" s="52">
        <f>SUMIFS(Raw!$I:$I, Raw!$A:$A, 'Calls Abandoned'!IX$14, Raw!$F:$F, 'Calls Abandoned'!$C38, Raw!$H:$H, "B02")</f>
        <v>0</v>
      </c>
      <c r="IY38" s="52">
        <f>SUMIFS(Raw!$I:$I, Raw!$A:$A, 'Calls Abandoned'!IY$14, Raw!$F:$F, 'Calls Abandoned'!$C38, Raw!$H:$H, "B02")</f>
        <v>0</v>
      </c>
      <c r="IZ38" s="53">
        <f>SUMIFS(Raw!$I:$I, Raw!$A:$A, 'Calls Abandoned'!IZ$14, Raw!$F:$F, 'Calls Abandoned'!$C38, Raw!$H:$H, "B02")</f>
        <v>0</v>
      </c>
      <c r="JA38" s="70"/>
      <c r="JB38" s="91" t="str">
        <f t="shared" si="245"/>
        <v>-</v>
      </c>
      <c r="JC38" s="92" t="str">
        <f t="shared" si="246"/>
        <v>-</v>
      </c>
      <c r="JD38" s="92" t="str">
        <f t="shared" si="247"/>
        <v>-</v>
      </c>
      <c r="JE38" s="92" t="str">
        <f t="shared" si="248"/>
        <v>-</v>
      </c>
      <c r="JF38" s="92" t="str">
        <f t="shared" si="249"/>
        <v>-</v>
      </c>
      <c r="JG38" s="92" t="str">
        <f t="shared" si="250"/>
        <v>-</v>
      </c>
      <c r="JH38" s="93" t="str">
        <f t="shared" si="251"/>
        <v>-</v>
      </c>
      <c r="JJ38" s="51">
        <f>SUMIFS(Raw!$I:$I, Raw!$A:$A, 'Calls Abandoned'!JJ$14, Raw!$F:$F, 'Calls Abandoned'!$C38, Raw!$H:$H, "A03")</f>
        <v>0</v>
      </c>
      <c r="JK38" s="52">
        <f>SUMIFS(Raw!$I:$I, Raw!$A:$A, 'Calls Abandoned'!JK$14, Raw!$F:$F, 'Calls Abandoned'!$C38, Raw!$H:$H, "A03")</f>
        <v>0</v>
      </c>
      <c r="JL38" s="52">
        <f>SUMIFS(Raw!$I:$I, Raw!$A:$A, 'Calls Abandoned'!JL$14, Raw!$F:$F, 'Calls Abandoned'!$C38, Raw!$H:$H, "A03")</f>
        <v>0</v>
      </c>
      <c r="JM38" s="52">
        <f>SUMIFS(Raw!$I:$I, Raw!$A:$A, 'Calls Abandoned'!JM$14, Raw!$F:$F, 'Calls Abandoned'!$C38, Raw!$H:$H, "A03")</f>
        <v>0</v>
      </c>
      <c r="JN38" s="52">
        <f>SUMIFS(Raw!$I:$I, Raw!$A:$A, 'Calls Abandoned'!JN$14, Raw!$F:$F, 'Calls Abandoned'!$C38, Raw!$H:$H, "A03")</f>
        <v>0</v>
      </c>
      <c r="JO38" s="52">
        <f>SUMIFS(Raw!$I:$I, Raw!$A:$A, 'Calls Abandoned'!JO$14, Raw!$F:$F, 'Calls Abandoned'!$C38, Raw!$H:$H, "A03")</f>
        <v>0</v>
      </c>
      <c r="JP38" s="53">
        <f>SUMIFS(Raw!$I:$I, Raw!$A:$A, 'Calls Abandoned'!JP$14, Raw!$F:$F, 'Calls Abandoned'!$C38, Raw!$H:$H, "A03")</f>
        <v>0</v>
      </c>
      <c r="JR38" s="51">
        <f>SUMIFS(Raw!$I:$I, Raw!$A:$A, 'Calls Abandoned'!JR$14, Raw!$F:$F, 'Calls Abandoned'!$C38, Raw!$H:$H, "B02")</f>
        <v>0</v>
      </c>
      <c r="JS38" s="52">
        <f>SUMIFS(Raw!$I:$I, Raw!$A:$A, 'Calls Abandoned'!JS$14, Raw!$F:$F, 'Calls Abandoned'!$C38, Raw!$H:$H, "B02")</f>
        <v>0</v>
      </c>
      <c r="JT38" s="52">
        <f>SUMIFS(Raw!$I:$I, Raw!$A:$A, 'Calls Abandoned'!JT$14, Raw!$F:$F, 'Calls Abandoned'!$C38, Raw!$H:$H, "B02")</f>
        <v>0</v>
      </c>
      <c r="JU38" s="52">
        <f>SUMIFS(Raw!$I:$I, Raw!$A:$A, 'Calls Abandoned'!JU$14, Raw!$F:$F, 'Calls Abandoned'!$C38, Raw!$H:$H, "B02")</f>
        <v>0</v>
      </c>
      <c r="JV38" s="52">
        <f>SUMIFS(Raw!$I:$I, Raw!$A:$A, 'Calls Abandoned'!JV$14, Raw!$F:$F, 'Calls Abandoned'!$C38, Raw!$H:$H, "B02")</f>
        <v>0</v>
      </c>
      <c r="JW38" s="52">
        <f>SUMIFS(Raw!$I:$I, Raw!$A:$A, 'Calls Abandoned'!JW$14, Raw!$F:$F, 'Calls Abandoned'!$C38, Raw!$H:$H, "B02")</f>
        <v>0</v>
      </c>
      <c r="JX38" s="53">
        <f>SUMIFS(Raw!$I:$I, Raw!$A:$A, 'Calls Abandoned'!JX$14, Raw!$F:$F, 'Calls Abandoned'!$C38, Raw!$H:$H, "B02")</f>
        <v>0</v>
      </c>
      <c r="JY38" s="70"/>
      <c r="JZ38" s="91" t="str">
        <f t="shared" si="252"/>
        <v>-</v>
      </c>
      <c r="KA38" s="92" t="str">
        <f t="shared" si="253"/>
        <v>-</v>
      </c>
      <c r="KB38" s="92" t="str">
        <f t="shared" si="254"/>
        <v>-</v>
      </c>
      <c r="KC38" s="92" t="str">
        <f t="shared" si="255"/>
        <v>-</v>
      </c>
      <c r="KD38" s="92" t="str">
        <f t="shared" si="256"/>
        <v>-</v>
      </c>
      <c r="KE38" s="92" t="str">
        <f t="shared" si="257"/>
        <v>-</v>
      </c>
      <c r="KF38" s="93" t="str">
        <f t="shared" si="258"/>
        <v>-</v>
      </c>
      <c r="KH38" s="51">
        <f>SUMIFS(Raw!$I:$I, Raw!$A:$A, 'Calls Abandoned'!KH$14, Raw!$F:$F, 'Calls Abandoned'!$C38, Raw!$H:$H, "A03")</f>
        <v>0</v>
      </c>
      <c r="KI38" s="52">
        <f>SUMIFS(Raw!$I:$I, Raw!$A:$A, 'Calls Abandoned'!KI$14, Raw!$F:$F, 'Calls Abandoned'!$C38, Raw!$H:$H, "A03")</f>
        <v>0</v>
      </c>
      <c r="KJ38" s="52">
        <f>SUMIFS(Raw!$I:$I, Raw!$A:$A, 'Calls Abandoned'!KJ$14, Raw!$F:$F, 'Calls Abandoned'!$C38, Raw!$H:$H, "A03")</f>
        <v>0</v>
      </c>
      <c r="KK38" s="52">
        <f>SUMIFS(Raw!$I:$I, Raw!$A:$A, 'Calls Abandoned'!KK$14, Raw!$F:$F, 'Calls Abandoned'!$C38, Raw!$H:$H, "A03")</f>
        <v>0</v>
      </c>
      <c r="KL38" s="52">
        <f>SUMIFS(Raw!$I:$I, Raw!$A:$A, 'Calls Abandoned'!KL$14, Raw!$F:$F, 'Calls Abandoned'!$C38, Raw!$H:$H, "A03")</f>
        <v>0</v>
      </c>
      <c r="KM38" s="52">
        <f>SUMIFS(Raw!$I:$I, Raw!$A:$A, 'Calls Abandoned'!KM$14, Raw!$F:$F, 'Calls Abandoned'!$C38, Raw!$H:$H, "A03")</f>
        <v>0</v>
      </c>
      <c r="KN38" s="53">
        <f>SUMIFS(Raw!$I:$I, Raw!$A:$A, 'Calls Abandoned'!KN$14, Raw!$F:$F, 'Calls Abandoned'!$C38, Raw!$H:$H, "A03")</f>
        <v>0</v>
      </c>
      <c r="KP38" s="51">
        <f>SUMIFS(Raw!$I:$I, Raw!$A:$A, 'Calls Abandoned'!KP$14, Raw!$F:$F, 'Calls Abandoned'!$C38, Raw!$H:$H, "B02")</f>
        <v>0</v>
      </c>
      <c r="KQ38" s="52">
        <f>SUMIFS(Raw!$I:$I, Raw!$A:$A, 'Calls Abandoned'!KQ$14, Raw!$F:$F, 'Calls Abandoned'!$C38, Raw!$H:$H, "B02")</f>
        <v>0</v>
      </c>
      <c r="KR38" s="52">
        <f>SUMIFS(Raw!$I:$I, Raw!$A:$A, 'Calls Abandoned'!KR$14, Raw!$F:$F, 'Calls Abandoned'!$C38, Raw!$H:$H, "B02")</f>
        <v>0</v>
      </c>
      <c r="KS38" s="52">
        <f>SUMIFS(Raw!$I:$I, Raw!$A:$A, 'Calls Abandoned'!KS$14, Raw!$F:$F, 'Calls Abandoned'!$C38, Raw!$H:$H, "B02")</f>
        <v>0</v>
      </c>
      <c r="KT38" s="52">
        <f>SUMIFS(Raw!$I:$I, Raw!$A:$A, 'Calls Abandoned'!KT$14, Raw!$F:$F, 'Calls Abandoned'!$C38, Raw!$H:$H, "B02")</f>
        <v>0</v>
      </c>
      <c r="KU38" s="52">
        <f>SUMIFS(Raw!$I:$I, Raw!$A:$A, 'Calls Abandoned'!KU$14, Raw!$F:$F, 'Calls Abandoned'!$C38, Raw!$H:$H, "B02")</f>
        <v>0</v>
      </c>
      <c r="KV38" s="53">
        <f>SUMIFS(Raw!$I:$I, Raw!$A:$A, 'Calls Abandoned'!KV$14, Raw!$F:$F, 'Calls Abandoned'!$C38, Raw!$H:$H, "B02")</f>
        <v>0</v>
      </c>
      <c r="KW38" s="70"/>
      <c r="KX38" s="91" t="str">
        <f t="shared" si="259"/>
        <v>-</v>
      </c>
      <c r="KY38" s="92" t="str">
        <f t="shared" si="260"/>
        <v>-</v>
      </c>
      <c r="KZ38" s="92" t="str">
        <f t="shared" si="261"/>
        <v>-</v>
      </c>
      <c r="LA38" s="92" t="str">
        <f t="shared" si="262"/>
        <v>-</v>
      </c>
      <c r="LB38" s="92" t="str">
        <f t="shared" si="263"/>
        <v>-</v>
      </c>
      <c r="LC38" s="92" t="str">
        <f t="shared" si="264"/>
        <v>-</v>
      </c>
      <c r="LD38" s="93" t="str">
        <f t="shared" si="265"/>
        <v>-</v>
      </c>
      <c r="LF38" s="51">
        <f>SUMIFS(Raw!$I:$I, Raw!$A:$A, 'Calls Abandoned'!LF$14, Raw!$F:$F, 'Calls Abandoned'!$C38, Raw!$H:$H, "A03")</f>
        <v>0</v>
      </c>
      <c r="LG38" s="52">
        <f>SUMIFS(Raw!$I:$I, Raw!$A:$A, 'Calls Abandoned'!LG$14, Raw!$F:$F, 'Calls Abandoned'!$C38, Raw!$H:$H, "A03")</f>
        <v>0</v>
      </c>
      <c r="LH38" s="52">
        <f>SUMIFS(Raw!$I:$I, Raw!$A:$A, 'Calls Abandoned'!LH$14, Raw!$F:$F, 'Calls Abandoned'!$C38, Raw!$H:$H, "A03")</f>
        <v>0</v>
      </c>
      <c r="LI38" s="52">
        <f>SUMIFS(Raw!$I:$I, Raw!$A:$A, 'Calls Abandoned'!LI$14, Raw!$F:$F, 'Calls Abandoned'!$C38, Raw!$H:$H, "A03")</f>
        <v>0</v>
      </c>
      <c r="LJ38" s="52">
        <f>SUMIFS(Raw!$I:$I, Raw!$A:$A, 'Calls Abandoned'!LJ$14, Raw!$F:$F, 'Calls Abandoned'!$C38, Raw!$H:$H, "A03")</f>
        <v>0</v>
      </c>
      <c r="LK38" s="52">
        <f>SUMIFS(Raw!$I:$I, Raw!$A:$A, 'Calls Abandoned'!LK$14, Raw!$F:$F, 'Calls Abandoned'!$C38, Raw!$H:$H, "A03")</f>
        <v>0</v>
      </c>
      <c r="LL38" s="53">
        <f>SUMIFS(Raw!$I:$I, Raw!$A:$A, 'Calls Abandoned'!LL$14, Raw!$F:$F, 'Calls Abandoned'!$C38, Raw!$H:$H, "A03")</f>
        <v>0</v>
      </c>
      <c r="LN38" s="51">
        <f>SUMIFS(Raw!$I:$I, Raw!$A:$A, 'Calls Abandoned'!LN$14, Raw!$F:$F, 'Calls Abandoned'!$C38, Raw!$H:$H, "B02")</f>
        <v>0</v>
      </c>
      <c r="LO38" s="52">
        <f>SUMIFS(Raw!$I:$I, Raw!$A:$A, 'Calls Abandoned'!LO$14, Raw!$F:$F, 'Calls Abandoned'!$C38, Raw!$H:$H, "B02")</f>
        <v>0</v>
      </c>
      <c r="LP38" s="52">
        <f>SUMIFS(Raw!$I:$I, Raw!$A:$A, 'Calls Abandoned'!LP$14, Raw!$F:$F, 'Calls Abandoned'!$C38, Raw!$H:$H, "B02")</f>
        <v>0</v>
      </c>
      <c r="LQ38" s="52">
        <f>SUMIFS(Raw!$I:$I, Raw!$A:$A, 'Calls Abandoned'!LQ$14, Raw!$F:$F, 'Calls Abandoned'!$C38, Raw!$H:$H, "B02")</f>
        <v>0</v>
      </c>
      <c r="LR38" s="52">
        <f>SUMIFS(Raw!$I:$I, Raw!$A:$A, 'Calls Abandoned'!LR$14, Raw!$F:$F, 'Calls Abandoned'!$C38, Raw!$H:$H, "B02")</f>
        <v>0</v>
      </c>
      <c r="LS38" s="52">
        <f>SUMIFS(Raw!$I:$I, Raw!$A:$A, 'Calls Abandoned'!LS$14, Raw!$F:$F, 'Calls Abandoned'!$C38, Raw!$H:$H, "B02")</f>
        <v>0</v>
      </c>
      <c r="LT38" s="53">
        <f>SUMIFS(Raw!$I:$I, Raw!$A:$A, 'Calls Abandoned'!LT$14, Raw!$F:$F, 'Calls Abandoned'!$C38, Raw!$H:$H, "B02")</f>
        <v>0</v>
      </c>
      <c r="LU38" s="70"/>
      <c r="LV38" s="91" t="str">
        <f t="shared" si="266"/>
        <v>-</v>
      </c>
      <c r="LW38" s="92" t="str">
        <f t="shared" si="267"/>
        <v>-</v>
      </c>
      <c r="LX38" s="92" t="str">
        <f t="shared" si="268"/>
        <v>-</v>
      </c>
      <c r="LY38" s="92" t="str">
        <f t="shared" si="269"/>
        <v>-</v>
      </c>
      <c r="LZ38" s="92" t="str">
        <f t="shared" si="270"/>
        <v>-</v>
      </c>
      <c r="MA38" s="92" t="str">
        <f t="shared" si="271"/>
        <v>-</v>
      </c>
      <c r="MB38" s="93" t="str">
        <f t="shared" si="272"/>
        <v>-</v>
      </c>
      <c r="MD38" s="51">
        <f>SUMIFS(Raw!$I:$I, Raw!$A:$A, 'Calls Abandoned'!MD$14, Raw!$F:$F, 'Calls Abandoned'!$C38, Raw!$H:$H, "A03")</f>
        <v>0</v>
      </c>
      <c r="ME38" s="52">
        <f>SUMIFS(Raw!$I:$I, Raw!$A:$A, 'Calls Abandoned'!ME$14, Raw!$F:$F, 'Calls Abandoned'!$C38, Raw!$H:$H, "A03")</f>
        <v>0</v>
      </c>
      <c r="MF38" s="52">
        <f>SUMIFS(Raw!$I:$I, Raw!$A:$A, 'Calls Abandoned'!MF$14, Raw!$F:$F, 'Calls Abandoned'!$C38, Raw!$H:$H, "A03")</f>
        <v>0</v>
      </c>
      <c r="MG38" s="52">
        <f>SUMIFS(Raw!$I:$I, Raw!$A:$A, 'Calls Abandoned'!MG$14, Raw!$F:$F, 'Calls Abandoned'!$C38, Raw!$H:$H, "A03")</f>
        <v>0</v>
      </c>
      <c r="MH38" s="52">
        <f>SUMIFS(Raw!$I:$I, Raw!$A:$A, 'Calls Abandoned'!MH$14, Raw!$F:$F, 'Calls Abandoned'!$C38, Raw!$H:$H, "A03")</f>
        <v>0</v>
      </c>
      <c r="MI38" s="52">
        <f>SUMIFS(Raw!$I:$I, Raw!$A:$A, 'Calls Abandoned'!MI$14, Raw!$F:$F, 'Calls Abandoned'!$C38, Raw!$H:$H, "A03")</f>
        <v>0</v>
      </c>
      <c r="MJ38" s="53">
        <f>SUMIFS(Raw!$I:$I, Raw!$A:$A, 'Calls Abandoned'!MJ$14, Raw!$F:$F, 'Calls Abandoned'!$C38, Raw!$H:$H, "A03")</f>
        <v>0</v>
      </c>
      <c r="ML38" s="51">
        <f>SUMIFS(Raw!$I:$I, Raw!$A:$A, 'Calls Abandoned'!ML$14, Raw!$F:$F, 'Calls Abandoned'!$C38, Raw!$H:$H, "B02")</f>
        <v>0</v>
      </c>
      <c r="MM38" s="52">
        <f>SUMIFS(Raw!$I:$I, Raw!$A:$A, 'Calls Abandoned'!MM$14, Raw!$F:$F, 'Calls Abandoned'!$C38, Raw!$H:$H, "B02")</f>
        <v>0</v>
      </c>
      <c r="MN38" s="52">
        <f>SUMIFS(Raw!$I:$I, Raw!$A:$A, 'Calls Abandoned'!MN$14, Raw!$F:$F, 'Calls Abandoned'!$C38, Raw!$H:$H, "B02")</f>
        <v>0</v>
      </c>
      <c r="MO38" s="52">
        <f>SUMIFS(Raw!$I:$I, Raw!$A:$A, 'Calls Abandoned'!MO$14, Raw!$F:$F, 'Calls Abandoned'!$C38, Raw!$H:$H, "B02")</f>
        <v>0</v>
      </c>
      <c r="MP38" s="52">
        <f>SUMIFS(Raw!$I:$I, Raw!$A:$A, 'Calls Abandoned'!MP$14, Raw!$F:$F, 'Calls Abandoned'!$C38, Raw!$H:$H, "B02")</f>
        <v>0</v>
      </c>
      <c r="MQ38" s="52">
        <f>SUMIFS(Raw!$I:$I, Raw!$A:$A, 'Calls Abandoned'!MQ$14, Raw!$F:$F, 'Calls Abandoned'!$C38, Raw!$H:$H, "B02")</f>
        <v>0</v>
      </c>
      <c r="MR38" s="53">
        <f>SUMIFS(Raw!$I:$I, Raw!$A:$A, 'Calls Abandoned'!MR$14, Raw!$F:$F, 'Calls Abandoned'!$C38, Raw!$H:$H, "B02")</f>
        <v>0</v>
      </c>
      <c r="MS38" s="70"/>
      <c r="MT38" s="91" t="str">
        <f t="shared" si="273"/>
        <v>-</v>
      </c>
      <c r="MU38" s="92" t="str">
        <f t="shared" si="274"/>
        <v>-</v>
      </c>
      <c r="MV38" s="92" t="str">
        <f t="shared" si="275"/>
        <v>-</v>
      </c>
      <c r="MW38" s="92" t="str">
        <f t="shared" si="276"/>
        <v>-</v>
      </c>
      <c r="MX38" s="92" t="str">
        <f t="shared" si="277"/>
        <v>-</v>
      </c>
      <c r="MY38" s="92" t="str">
        <f t="shared" si="278"/>
        <v>-</v>
      </c>
      <c r="MZ38" s="93" t="str">
        <f t="shared" si="279"/>
        <v>-</v>
      </c>
      <c r="NB38" s="51">
        <f>SUMIFS(Raw!$I:$I, Raw!$A:$A, 'Calls Abandoned'!NB$14, Raw!$F:$F, 'Calls Abandoned'!$C38, Raw!$H:$H, "A03")</f>
        <v>0</v>
      </c>
      <c r="NC38" s="52">
        <f>SUMIFS(Raw!$I:$I, Raw!$A:$A, 'Calls Abandoned'!NC$14, Raw!$F:$F, 'Calls Abandoned'!$C38, Raw!$H:$H, "A03")</f>
        <v>0</v>
      </c>
      <c r="ND38" s="52">
        <f>SUMIFS(Raw!$I:$I, Raw!$A:$A, 'Calls Abandoned'!ND$14, Raw!$F:$F, 'Calls Abandoned'!$C38, Raw!$H:$H, "A03")</f>
        <v>0</v>
      </c>
      <c r="NE38" s="52">
        <f>SUMIFS(Raw!$I:$I, Raw!$A:$A, 'Calls Abandoned'!NE$14, Raw!$F:$F, 'Calls Abandoned'!$C38, Raw!$H:$H, "A03")</f>
        <v>0</v>
      </c>
      <c r="NF38" s="52">
        <f>SUMIFS(Raw!$I:$I, Raw!$A:$A, 'Calls Abandoned'!NF$14, Raw!$F:$F, 'Calls Abandoned'!$C38, Raw!$H:$H, "A03")</f>
        <v>0</v>
      </c>
      <c r="NG38" s="52">
        <f>SUMIFS(Raw!$I:$I, Raw!$A:$A, 'Calls Abandoned'!NG$14, Raw!$F:$F, 'Calls Abandoned'!$C38, Raw!$H:$H, "A03")</f>
        <v>0</v>
      </c>
      <c r="NH38" s="53">
        <f>SUMIFS(Raw!$I:$I, Raw!$A:$A, 'Calls Abandoned'!NH$14, Raw!$F:$F, 'Calls Abandoned'!$C38, Raw!$H:$H, "A03")</f>
        <v>0</v>
      </c>
      <c r="NJ38" s="51">
        <f>SUMIFS(Raw!$I:$I, Raw!$A:$A, 'Calls Abandoned'!NJ$14, Raw!$F:$F, 'Calls Abandoned'!$C38, Raw!$H:$H, "B02")</f>
        <v>0</v>
      </c>
      <c r="NK38" s="52">
        <f>SUMIFS(Raw!$I:$I, Raw!$A:$A, 'Calls Abandoned'!NK$14, Raw!$F:$F, 'Calls Abandoned'!$C38, Raw!$H:$H, "B02")</f>
        <v>0</v>
      </c>
      <c r="NL38" s="52">
        <f>SUMIFS(Raw!$I:$I, Raw!$A:$A, 'Calls Abandoned'!NL$14, Raw!$F:$F, 'Calls Abandoned'!$C38, Raw!$H:$H, "B02")</f>
        <v>0</v>
      </c>
      <c r="NM38" s="52">
        <f>SUMIFS(Raw!$I:$I, Raw!$A:$A, 'Calls Abandoned'!NM$14, Raw!$F:$F, 'Calls Abandoned'!$C38, Raw!$H:$H, "B02")</f>
        <v>0</v>
      </c>
      <c r="NN38" s="52">
        <f>SUMIFS(Raw!$I:$I, Raw!$A:$A, 'Calls Abandoned'!NN$14, Raw!$F:$F, 'Calls Abandoned'!$C38, Raw!$H:$H, "B02")</f>
        <v>0</v>
      </c>
      <c r="NO38" s="52">
        <f>SUMIFS(Raw!$I:$I, Raw!$A:$A, 'Calls Abandoned'!NO$14, Raw!$F:$F, 'Calls Abandoned'!$C38, Raw!$H:$H, "B02")</f>
        <v>0</v>
      </c>
      <c r="NP38" s="53">
        <f>SUMIFS(Raw!$I:$I, Raw!$A:$A, 'Calls Abandoned'!NP$14, Raw!$F:$F, 'Calls Abandoned'!$C38, Raw!$H:$H, "B02")</f>
        <v>0</v>
      </c>
      <c r="NQ38" s="70"/>
      <c r="NR38" s="91" t="str">
        <f t="shared" si="280"/>
        <v>-</v>
      </c>
      <c r="NS38" s="92" t="str">
        <f t="shared" si="281"/>
        <v>-</v>
      </c>
      <c r="NT38" s="92" t="str">
        <f t="shared" si="282"/>
        <v>-</v>
      </c>
      <c r="NU38" s="92" t="str">
        <f t="shared" si="283"/>
        <v>-</v>
      </c>
      <c r="NV38" s="92" t="str">
        <f t="shared" si="284"/>
        <v>-</v>
      </c>
      <c r="NW38" s="92" t="str">
        <f t="shared" si="285"/>
        <v>-</v>
      </c>
      <c r="NX38" s="93" t="str">
        <f t="shared" si="286"/>
        <v>-</v>
      </c>
      <c r="NZ38" s="51">
        <f>SUMIFS(Raw!$I:$I, Raw!$A:$A, 'Calls Abandoned'!NZ$14, Raw!$F:$F, 'Calls Abandoned'!$C38, Raw!$H:$H, "A03")</f>
        <v>0</v>
      </c>
      <c r="OA38" s="52">
        <f>SUMIFS(Raw!$I:$I, Raw!$A:$A, 'Calls Abandoned'!OA$14, Raw!$F:$F, 'Calls Abandoned'!$C38, Raw!$H:$H, "A03")</f>
        <v>0</v>
      </c>
      <c r="OB38" s="52">
        <f>SUMIFS(Raw!$I:$I, Raw!$A:$A, 'Calls Abandoned'!OB$14, Raw!$F:$F, 'Calls Abandoned'!$C38, Raw!$H:$H, "A03")</f>
        <v>0</v>
      </c>
      <c r="OC38" s="52">
        <f>SUMIFS(Raw!$I:$I, Raw!$A:$A, 'Calls Abandoned'!OC$14, Raw!$F:$F, 'Calls Abandoned'!$C38, Raw!$H:$H, "A03")</f>
        <v>0</v>
      </c>
      <c r="OD38" s="52">
        <f>SUMIFS(Raw!$I:$I, Raw!$A:$A, 'Calls Abandoned'!OD$14, Raw!$F:$F, 'Calls Abandoned'!$C38, Raw!$H:$H, "A03")</f>
        <v>0</v>
      </c>
      <c r="OE38" s="52">
        <f>SUMIFS(Raw!$I:$I, Raw!$A:$A, 'Calls Abandoned'!OE$14, Raw!$F:$F, 'Calls Abandoned'!$C38, Raw!$H:$H, "A03")</f>
        <v>0</v>
      </c>
      <c r="OF38" s="53">
        <f>SUMIFS(Raw!$I:$I, Raw!$A:$A, 'Calls Abandoned'!OF$14, Raw!$F:$F, 'Calls Abandoned'!$C38, Raw!$H:$H, "A03")</f>
        <v>0</v>
      </c>
      <c r="OH38" s="51">
        <f>SUMIFS(Raw!$I:$I, Raw!$A:$A, 'Calls Abandoned'!OH$14, Raw!$F:$F, 'Calls Abandoned'!$C38, Raw!$H:$H, "B02")</f>
        <v>0</v>
      </c>
      <c r="OI38" s="52">
        <f>SUMIFS(Raw!$I:$I, Raw!$A:$A, 'Calls Abandoned'!OI$14, Raw!$F:$F, 'Calls Abandoned'!$C38, Raw!$H:$H, "B02")</f>
        <v>0</v>
      </c>
      <c r="OJ38" s="52">
        <f>SUMIFS(Raw!$I:$I, Raw!$A:$A, 'Calls Abandoned'!OJ$14, Raw!$F:$F, 'Calls Abandoned'!$C38, Raw!$H:$H, "B02")</f>
        <v>0</v>
      </c>
      <c r="OK38" s="52">
        <f>SUMIFS(Raw!$I:$I, Raw!$A:$A, 'Calls Abandoned'!OK$14, Raw!$F:$F, 'Calls Abandoned'!$C38, Raw!$H:$H, "B02")</f>
        <v>0</v>
      </c>
      <c r="OL38" s="52">
        <f>SUMIFS(Raw!$I:$I, Raw!$A:$A, 'Calls Abandoned'!OL$14, Raw!$F:$F, 'Calls Abandoned'!$C38, Raw!$H:$H, "B02")</f>
        <v>0</v>
      </c>
      <c r="OM38" s="52">
        <f>SUMIFS(Raw!$I:$I, Raw!$A:$A, 'Calls Abandoned'!OM$14, Raw!$F:$F, 'Calls Abandoned'!$C38, Raw!$H:$H, "B02")</f>
        <v>0</v>
      </c>
      <c r="ON38" s="53">
        <f>SUMIFS(Raw!$I:$I, Raw!$A:$A, 'Calls Abandoned'!ON$14, Raw!$F:$F, 'Calls Abandoned'!$C38, Raw!$H:$H, "B02")</f>
        <v>0</v>
      </c>
      <c r="OO38" s="70"/>
      <c r="OP38" s="91" t="str">
        <f t="shared" si="287"/>
        <v>-</v>
      </c>
      <c r="OQ38" s="92" t="str">
        <f t="shared" si="288"/>
        <v>-</v>
      </c>
      <c r="OR38" s="92" t="str">
        <f t="shared" si="289"/>
        <v>-</v>
      </c>
      <c r="OS38" s="92" t="str">
        <f t="shared" si="290"/>
        <v>-</v>
      </c>
      <c r="OT38" s="92" t="str">
        <f t="shared" si="291"/>
        <v>-</v>
      </c>
      <c r="OU38" s="92" t="str">
        <f t="shared" si="292"/>
        <v>-</v>
      </c>
      <c r="OV38" s="93" t="str">
        <f t="shared" si="293"/>
        <v>-</v>
      </c>
      <c r="OX38" s="51">
        <f>SUMIFS(Raw!$I:$I, Raw!$A:$A, 'Calls Abandoned'!OX$14, Raw!$F:$F, 'Calls Abandoned'!$C38, Raw!$H:$H, "A03")</f>
        <v>0</v>
      </c>
      <c r="OY38" s="52">
        <f>SUMIFS(Raw!$I:$I, Raw!$A:$A, 'Calls Abandoned'!OY$14, Raw!$F:$F, 'Calls Abandoned'!$C38, Raw!$H:$H, "A03")</f>
        <v>0</v>
      </c>
      <c r="OZ38" s="52">
        <f>SUMIFS(Raw!$I:$I, Raw!$A:$A, 'Calls Abandoned'!OZ$14, Raw!$F:$F, 'Calls Abandoned'!$C38, Raw!$H:$H, "A03")</f>
        <v>0</v>
      </c>
      <c r="PA38" s="52">
        <f>SUMIFS(Raw!$I:$I, Raw!$A:$A, 'Calls Abandoned'!PA$14, Raw!$F:$F, 'Calls Abandoned'!$C38, Raw!$H:$H, "A03")</f>
        <v>0</v>
      </c>
      <c r="PB38" s="52">
        <f>SUMIFS(Raw!$I:$I, Raw!$A:$A, 'Calls Abandoned'!PB$14, Raw!$F:$F, 'Calls Abandoned'!$C38, Raw!$H:$H, "A03")</f>
        <v>0</v>
      </c>
      <c r="PC38" s="52">
        <f>SUMIFS(Raw!$I:$I, Raw!$A:$A, 'Calls Abandoned'!PC$14, Raw!$F:$F, 'Calls Abandoned'!$C38, Raw!$H:$H, "A03")</f>
        <v>0</v>
      </c>
      <c r="PD38" s="53">
        <f>SUMIFS(Raw!$I:$I, Raw!$A:$A, 'Calls Abandoned'!PD$14, Raw!$F:$F, 'Calls Abandoned'!$C38, Raw!$H:$H, "A03")</f>
        <v>0</v>
      </c>
      <c r="PF38" s="51">
        <f>SUMIFS(Raw!$I:$I, Raw!$A:$A, 'Calls Abandoned'!PF$14, Raw!$F:$F, 'Calls Abandoned'!$C38, Raw!$H:$H, "B02")</f>
        <v>0</v>
      </c>
      <c r="PG38" s="52">
        <f>SUMIFS(Raw!$I:$I, Raw!$A:$A, 'Calls Abandoned'!PG$14, Raw!$F:$F, 'Calls Abandoned'!$C38, Raw!$H:$H, "B02")</f>
        <v>0</v>
      </c>
      <c r="PH38" s="52">
        <f>SUMIFS(Raw!$I:$I, Raw!$A:$A, 'Calls Abandoned'!PH$14, Raw!$F:$F, 'Calls Abandoned'!$C38, Raw!$H:$H, "B02")</f>
        <v>0</v>
      </c>
      <c r="PI38" s="52">
        <f>SUMIFS(Raw!$I:$I, Raw!$A:$A, 'Calls Abandoned'!PI$14, Raw!$F:$F, 'Calls Abandoned'!$C38, Raw!$H:$H, "B02")</f>
        <v>0</v>
      </c>
      <c r="PJ38" s="52">
        <f>SUMIFS(Raw!$I:$I, Raw!$A:$A, 'Calls Abandoned'!PJ$14, Raw!$F:$F, 'Calls Abandoned'!$C38, Raw!$H:$H, "B02")</f>
        <v>0</v>
      </c>
      <c r="PK38" s="52">
        <f>SUMIFS(Raw!$I:$I, Raw!$A:$A, 'Calls Abandoned'!PK$14, Raw!$F:$F, 'Calls Abandoned'!$C38, Raw!$H:$H, "B02")</f>
        <v>0</v>
      </c>
      <c r="PL38" s="53">
        <f>SUMIFS(Raw!$I:$I, Raw!$A:$A, 'Calls Abandoned'!PL$14, Raw!$F:$F, 'Calls Abandoned'!$C38, Raw!$H:$H, "B02")</f>
        <v>0</v>
      </c>
      <c r="PM38" s="70"/>
      <c r="PN38" s="91" t="str">
        <f t="shared" si="294"/>
        <v>-</v>
      </c>
      <c r="PO38" s="92" t="str">
        <f t="shared" si="295"/>
        <v>-</v>
      </c>
      <c r="PP38" s="92" t="str">
        <f t="shared" si="296"/>
        <v>-</v>
      </c>
      <c r="PQ38" s="92" t="str">
        <f t="shared" si="297"/>
        <v>-</v>
      </c>
      <c r="PR38" s="92" t="str">
        <f t="shared" si="298"/>
        <v>-</v>
      </c>
      <c r="PS38" s="92" t="str">
        <f t="shared" si="299"/>
        <v>-</v>
      </c>
      <c r="PT38" s="93" t="str">
        <f t="shared" si="300"/>
        <v>-</v>
      </c>
      <c r="PV38" s="51">
        <f>SUMIFS(Raw!$I:$I, Raw!$A:$A, 'Calls Abandoned'!PV$14, Raw!$F:$F, 'Calls Abandoned'!$C38, Raw!$H:$H, "A03")</f>
        <v>0</v>
      </c>
      <c r="PW38" s="52">
        <f>SUMIFS(Raw!$I:$I, Raw!$A:$A, 'Calls Abandoned'!PW$14, Raw!$F:$F, 'Calls Abandoned'!$C38, Raw!$H:$H, "A03")</f>
        <v>0</v>
      </c>
      <c r="PX38" s="52">
        <f>SUMIFS(Raw!$I:$I, Raw!$A:$A, 'Calls Abandoned'!PX$14, Raw!$F:$F, 'Calls Abandoned'!$C38, Raw!$H:$H, "A03")</f>
        <v>0</v>
      </c>
      <c r="PY38" s="52">
        <f>SUMIFS(Raw!$I:$I, Raw!$A:$A, 'Calls Abandoned'!PY$14, Raw!$F:$F, 'Calls Abandoned'!$C38, Raw!$H:$H, "A03")</f>
        <v>0</v>
      </c>
      <c r="PZ38" s="52">
        <f>SUMIFS(Raw!$I:$I, Raw!$A:$A, 'Calls Abandoned'!PZ$14, Raw!$F:$F, 'Calls Abandoned'!$C38, Raw!$H:$H, "A03")</f>
        <v>0</v>
      </c>
      <c r="QA38" s="52">
        <f>SUMIFS(Raw!$I:$I, Raw!$A:$A, 'Calls Abandoned'!QA$14, Raw!$F:$F, 'Calls Abandoned'!$C38, Raw!$H:$H, "A03")</f>
        <v>0</v>
      </c>
      <c r="QB38" s="53">
        <f>SUMIFS(Raw!$I:$I, Raw!$A:$A, 'Calls Abandoned'!QB$14, Raw!$F:$F, 'Calls Abandoned'!$C38, Raw!$H:$H, "A03")</f>
        <v>0</v>
      </c>
      <c r="QD38" s="51">
        <f>SUMIFS(Raw!$I:$I, Raw!$A:$A, 'Calls Abandoned'!QD$14, Raw!$F:$F, 'Calls Abandoned'!$C38, Raw!$H:$H, "B02")</f>
        <v>0</v>
      </c>
      <c r="QE38" s="52">
        <f>SUMIFS(Raw!$I:$I, Raw!$A:$A, 'Calls Abandoned'!QE$14, Raw!$F:$F, 'Calls Abandoned'!$C38, Raw!$H:$H, "B02")</f>
        <v>0</v>
      </c>
      <c r="QF38" s="52">
        <f>SUMIFS(Raw!$I:$I, Raw!$A:$A, 'Calls Abandoned'!QF$14, Raw!$F:$F, 'Calls Abandoned'!$C38, Raw!$H:$H, "B02")</f>
        <v>0</v>
      </c>
      <c r="QG38" s="52">
        <f>SUMIFS(Raw!$I:$I, Raw!$A:$A, 'Calls Abandoned'!QG$14, Raw!$F:$F, 'Calls Abandoned'!$C38, Raw!$H:$H, "B02")</f>
        <v>0</v>
      </c>
      <c r="QH38" s="52">
        <f>SUMIFS(Raw!$I:$I, Raw!$A:$A, 'Calls Abandoned'!QH$14, Raw!$F:$F, 'Calls Abandoned'!$C38, Raw!$H:$H, "B02")</f>
        <v>0</v>
      </c>
      <c r="QI38" s="52">
        <f>SUMIFS(Raw!$I:$I, Raw!$A:$A, 'Calls Abandoned'!QI$14, Raw!$F:$F, 'Calls Abandoned'!$C38, Raw!$H:$H, "B02")</f>
        <v>0</v>
      </c>
      <c r="QJ38" s="53">
        <f>SUMIFS(Raw!$I:$I, Raw!$A:$A, 'Calls Abandoned'!QJ$14, Raw!$F:$F, 'Calls Abandoned'!$C38, Raw!$H:$H, "B02")</f>
        <v>0</v>
      </c>
      <c r="QK38" s="70"/>
      <c r="QL38" s="91" t="str">
        <f t="shared" si="301"/>
        <v>-</v>
      </c>
      <c r="QM38" s="92" t="str">
        <f t="shared" si="302"/>
        <v>-</v>
      </c>
      <c r="QN38" s="92" t="str">
        <f t="shared" si="303"/>
        <v>-</v>
      </c>
      <c r="QO38" s="92" t="str">
        <f t="shared" si="304"/>
        <v>-</v>
      </c>
      <c r="QP38" s="92" t="str">
        <f t="shared" si="305"/>
        <v>-</v>
      </c>
      <c r="QQ38" s="92" t="str">
        <f t="shared" si="306"/>
        <v>-</v>
      </c>
      <c r="QR38" s="93" t="str">
        <f t="shared" si="307"/>
        <v>-</v>
      </c>
    </row>
    <row r="39" spans="1:460" x14ac:dyDescent="0.35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14</v>
      </c>
      <c r="O39" s="52">
        <v>13</v>
      </c>
      <c r="P39" s="52">
        <v>6</v>
      </c>
      <c r="Q39" s="52">
        <v>8</v>
      </c>
      <c r="R39" s="52">
        <v>23</v>
      </c>
      <c r="S39" s="52">
        <v>40</v>
      </c>
      <c r="T39" s="53">
        <v>31</v>
      </c>
      <c r="U39" s="70"/>
      <c r="V39" s="91">
        <v>2.2257551669316374E-2</v>
      </c>
      <c r="W39" s="92">
        <v>2.4809160305343511E-2</v>
      </c>
      <c r="X39" s="92">
        <v>1.020408163265306E-2</v>
      </c>
      <c r="Y39" s="92">
        <v>1.4285714285714285E-2</v>
      </c>
      <c r="Z39" s="92">
        <v>4.0564373897707229E-2</v>
      </c>
      <c r="AA39" s="92">
        <v>4.2060988433228183E-2</v>
      </c>
      <c r="AB39" s="93">
        <v>3.5879629629629629E-2</v>
      </c>
      <c r="AD39" s="51">
        <v>631</v>
      </c>
      <c r="AE39" s="52">
        <v>513</v>
      </c>
      <c r="AF39" s="52">
        <v>547</v>
      </c>
      <c r="AG39" s="52">
        <v>573</v>
      </c>
      <c r="AH39" s="52">
        <v>583</v>
      </c>
      <c r="AI39" s="52">
        <v>874</v>
      </c>
      <c r="AJ39" s="53">
        <v>853</v>
      </c>
      <c r="AL39" s="51">
        <v>18</v>
      </c>
      <c r="AM39" s="52">
        <v>17</v>
      </c>
      <c r="AN39" s="52">
        <v>7</v>
      </c>
      <c r="AO39" s="52">
        <v>12</v>
      </c>
      <c r="AP39" s="52">
        <v>11</v>
      </c>
      <c r="AQ39" s="52">
        <v>113</v>
      </c>
      <c r="AR39" s="53">
        <v>137</v>
      </c>
      <c r="AS39" s="70"/>
      <c r="AT39" s="91">
        <v>2.7734976887519261E-2</v>
      </c>
      <c r="AU39" s="92">
        <v>3.2075471698113207E-2</v>
      </c>
      <c r="AV39" s="92">
        <v>1.263537906137184E-2</v>
      </c>
      <c r="AW39" s="92">
        <v>2.0512820512820513E-2</v>
      </c>
      <c r="AX39" s="92">
        <v>1.8518518518518517E-2</v>
      </c>
      <c r="AY39" s="92">
        <v>0.11448834853090173</v>
      </c>
      <c r="AZ39" s="93">
        <v>0.13838383838383839</v>
      </c>
      <c r="BB39" s="51">
        <v>674</v>
      </c>
      <c r="BC39" s="52">
        <v>565</v>
      </c>
      <c r="BD39" s="52">
        <v>548</v>
      </c>
      <c r="BE39" s="52">
        <v>540</v>
      </c>
      <c r="BF39" s="52">
        <v>541</v>
      </c>
      <c r="BG39" s="52">
        <v>903</v>
      </c>
      <c r="BH39" s="53">
        <v>840</v>
      </c>
      <c r="BJ39" s="51">
        <v>45</v>
      </c>
      <c r="BK39" s="52">
        <v>15</v>
      </c>
      <c r="BL39" s="52">
        <v>9</v>
      </c>
      <c r="BM39" s="52">
        <v>39</v>
      </c>
      <c r="BN39" s="52">
        <v>26</v>
      </c>
      <c r="BO39" s="52">
        <v>55</v>
      </c>
      <c r="BP39" s="53">
        <v>23</v>
      </c>
      <c r="BQ39" s="70"/>
      <c r="BR39" s="91">
        <v>6.258692628650904E-2</v>
      </c>
      <c r="BS39" s="92">
        <v>2.5862068965517241E-2</v>
      </c>
      <c r="BT39" s="92">
        <v>1.615798922800718E-2</v>
      </c>
      <c r="BU39" s="92">
        <v>6.7357512953367879E-2</v>
      </c>
      <c r="BV39" s="92">
        <v>4.585537918871252E-2</v>
      </c>
      <c r="BW39" s="92">
        <v>5.7411273486430062E-2</v>
      </c>
      <c r="BX39" s="93">
        <v>2.6651216685979143E-2</v>
      </c>
      <c r="BZ39" s="51">
        <v>644</v>
      </c>
      <c r="CA39" s="52">
        <v>548</v>
      </c>
      <c r="CB39" s="52">
        <v>516</v>
      </c>
      <c r="CC39" s="52">
        <v>479</v>
      </c>
      <c r="CD39" s="52">
        <v>551</v>
      </c>
      <c r="CE39" s="52">
        <v>958</v>
      </c>
      <c r="CF39" s="53">
        <v>899</v>
      </c>
      <c r="CH39" s="51">
        <v>35</v>
      </c>
      <c r="CI39" s="52">
        <v>5</v>
      </c>
      <c r="CJ39" s="52">
        <v>2</v>
      </c>
      <c r="CK39" s="52">
        <v>16</v>
      </c>
      <c r="CL39" s="52">
        <v>6</v>
      </c>
      <c r="CM39" s="52">
        <v>84</v>
      </c>
      <c r="CN39" s="53">
        <v>105</v>
      </c>
      <c r="CO39" s="70"/>
      <c r="CP39" s="91">
        <v>5.1546391752577317E-2</v>
      </c>
      <c r="CQ39" s="92">
        <v>9.0415913200723331E-3</v>
      </c>
      <c r="CR39" s="92">
        <v>3.8610038610038611E-3</v>
      </c>
      <c r="CS39" s="92">
        <v>3.2323232323232323E-2</v>
      </c>
      <c r="CT39" s="92">
        <v>1.0771992818671455E-2</v>
      </c>
      <c r="CU39" s="92">
        <v>8.0614203454894437E-2</v>
      </c>
      <c r="CV39" s="93">
        <v>0.10458167330677291</v>
      </c>
      <c r="CX39" s="51">
        <v>660</v>
      </c>
      <c r="CY39" s="52">
        <v>523</v>
      </c>
      <c r="CZ39" s="52">
        <v>468</v>
      </c>
      <c r="DA39" s="52">
        <v>544</v>
      </c>
      <c r="DB39" s="52">
        <v>731</v>
      </c>
      <c r="DC39" s="52">
        <v>986</v>
      </c>
      <c r="DD39" s="53">
        <v>945</v>
      </c>
      <c r="DF39" s="51">
        <v>31</v>
      </c>
      <c r="DG39" s="52">
        <v>4</v>
      </c>
      <c r="DH39" s="52">
        <v>3</v>
      </c>
      <c r="DI39" s="52">
        <v>6</v>
      </c>
      <c r="DJ39" s="52">
        <v>385</v>
      </c>
      <c r="DK39" s="52">
        <v>433</v>
      </c>
      <c r="DL39" s="53">
        <v>173</v>
      </c>
      <c r="DM39" s="70"/>
      <c r="DN39" s="91">
        <v>4.4862518089725037E-2</v>
      </c>
      <c r="DO39" s="92">
        <v>7.5901328273244783E-3</v>
      </c>
      <c r="DP39" s="92">
        <v>6.369426751592357E-3</v>
      </c>
      <c r="DQ39" s="92">
        <v>1.090909090909091E-2</v>
      </c>
      <c r="DR39" s="92">
        <v>0.3449820788530466</v>
      </c>
      <c r="DS39" s="92">
        <v>0.30514446793516559</v>
      </c>
      <c r="DT39" s="93">
        <v>0.15474060822898031</v>
      </c>
      <c r="DV39" s="51">
        <v>591</v>
      </c>
      <c r="DW39" s="52">
        <v>509</v>
      </c>
      <c r="DX39" s="52">
        <v>452</v>
      </c>
      <c r="DY39" s="52">
        <v>674</v>
      </c>
      <c r="DZ39" s="52">
        <v>613</v>
      </c>
      <c r="EA39" s="52">
        <v>955</v>
      </c>
      <c r="EB39" s="53">
        <v>766</v>
      </c>
      <c r="ED39" s="51">
        <v>88</v>
      </c>
      <c r="EE39" s="52">
        <v>4</v>
      </c>
      <c r="EF39" s="52">
        <v>5</v>
      </c>
      <c r="EG39" s="52">
        <v>137</v>
      </c>
      <c r="EH39" s="52">
        <v>30</v>
      </c>
      <c r="EI39" s="52">
        <v>155</v>
      </c>
      <c r="EJ39" s="53">
        <v>100</v>
      </c>
      <c r="EK39" s="70"/>
      <c r="EL39" s="91">
        <v>0.12960235640648013</v>
      </c>
      <c r="EM39" s="92">
        <v>7.7972709551656916E-3</v>
      </c>
      <c r="EN39" s="92">
        <v>1.0940919037199124E-2</v>
      </c>
      <c r="EO39" s="92">
        <v>0.16892725030826142</v>
      </c>
      <c r="EP39" s="92">
        <v>4.6656298600311043E-2</v>
      </c>
      <c r="EQ39" s="92">
        <v>0.13963963963963963</v>
      </c>
      <c r="ER39" s="93">
        <v>0.11547344110854503</v>
      </c>
      <c r="ET39" s="51">
        <v>597</v>
      </c>
      <c r="EU39" s="52">
        <v>527</v>
      </c>
      <c r="EV39" s="52">
        <v>506</v>
      </c>
      <c r="EW39" s="52">
        <v>456</v>
      </c>
      <c r="EX39" s="52">
        <v>524</v>
      </c>
      <c r="EY39" s="52">
        <v>961</v>
      </c>
      <c r="EZ39" s="53">
        <v>797</v>
      </c>
      <c r="FB39" s="51">
        <v>19</v>
      </c>
      <c r="FC39" s="52">
        <v>14</v>
      </c>
      <c r="FD39" s="52">
        <v>56</v>
      </c>
      <c r="FE39" s="52">
        <v>23</v>
      </c>
      <c r="FF39" s="52">
        <v>23</v>
      </c>
      <c r="FG39" s="52">
        <v>46</v>
      </c>
      <c r="FH39" s="53">
        <v>36</v>
      </c>
      <c r="FI39" s="70"/>
      <c r="FJ39" s="91">
        <v>3.0844155844155844E-2</v>
      </c>
      <c r="FK39" s="92">
        <v>2.5878003696857672E-2</v>
      </c>
      <c r="FL39" s="92">
        <v>9.9644128113879002E-2</v>
      </c>
      <c r="FM39" s="92">
        <v>4.8016701461377868E-2</v>
      </c>
      <c r="FN39" s="92">
        <v>4.2047531992687383E-2</v>
      </c>
      <c r="FO39" s="92">
        <v>4.5680238331678252E-2</v>
      </c>
      <c r="FP39" s="93">
        <v>4.3217286914765909E-2</v>
      </c>
      <c r="FR39" s="51">
        <v>618</v>
      </c>
      <c r="FS39" s="52">
        <v>568</v>
      </c>
      <c r="FT39" s="52">
        <v>539</v>
      </c>
      <c r="FU39" s="52">
        <v>553</v>
      </c>
      <c r="FV39" s="52">
        <v>561</v>
      </c>
      <c r="FW39" s="52">
        <v>876</v>
      </c>
      <c r="FX39" s="53">
        <v>805</v>
      </c>
      <c r="FZ39" s="51">
        <v>27</v>
      </c>
      <c r="GA39" s="52">
        <v>8</v>
      </c>
      <c r="GB39" s="52">
        <v>10</v>
      </c>
      <c r="GC39" s="52">
        <v>11</v>
      </c>
      <c r="GD39" s="52">
        <v>8</v>
      </c>
      <c r="GE39" s="52">
        <v>65</v>
      </c>
      <c r="GF39" s="53">
        <v>15</v>
      </c>
      <c r="GG39" s="70"/>
      <c r="GH39" s="91">
        <v>4.1860465116279069E-2</v>
      </c>
      <c r="GI39" s="92">
        <v>1.3888888888888888E-2</v>
      </c>
      <c r="GJ39" s="92">
        <v>1.8214936247723135E-2</v>
      </c>
      <c r="GK39" s="92">
        <v>1.9503546099290781E-2</v>
      </c>
      <c r="GL39" s="92">
        <v>1.4059753954305799E-2</v>
      </c>
      <c r="GM39" s="92">
        <v>6.9075451647183844E-2</v>
      </c>
      <c r="GN39" s="93">
        <v>1.8292682926829267E-2</v>
      </c>
      <c r="GP39" s="51">
        <f>SUMIFS(Raw!$I:$I, Raw!$A:$A, 'Calls Abandoned'!GP$14, Raw!$F:$F, 'Calls Abandoned'!$C39, Raw!$H:$H, "A03")</f>
        <v>517</v>
      </c>
      <c r="GQ39" s="52">
        <f>SUMIFS(Raw!$I:$I, Raw!$A:$A, 'Calls Abandoned'!GQ$14, Raw!$F:$F, 'Calls Abandoned'!$C39, Raw!$H:$H, "A03")</f>
        <v>518</v>
      </c>
      <c r="GR39" s="52">
        <f>SUMIFS(Raw!$I:$I, Raw!$A:$A, 'Calls Abandoned'!GR$14, Raw!$F:$F, 'Calls Abandoned'!$C39, Raw!$H:$H, "A03")</f>
        <v>515</v>
      </c>
      <c r="GS39" s="52">
        <f>SUMIFS(Raw!$I:$I, Raw!$A:$A, 'Calls Abandoned'!GS$14, Raw!$F:$F, 'Calls Abandoned'!$C39, Raw!$H:$H, "A03")</f>
        <v>493</v>
      </c>
      <c r="GT39" s="52">
        <f>SUMIFS(Raw!$I:$I, Raw!$A:$A, 'Calls Abandoned'!GT$14, Raw!$F:$F, 'Calls Abandoned'!$C39, Raw!$H:$H, "A03")</f>
        <v>537</v>
      </c>
      <c r="GU39" s="52">
        <f>SUMIFS(Raw!$I:$I, Raw!$A:$A, 'Calls Abandoned'!GU$14, Raw!$F:$F, 'Calls Abandoned'!$C39, Raw!$H:$H, "A03")</f>
        <v>900</v>
      </c>
      <c r="GV39" s="53">
        <f>SUMIFS(Raw!$I:$I, Raw!$A:$A, 'Calls Abandoned'!GV$14, Raw!$F:$F, 'Calls Abandoned'!$C39, Raw!$H:$H, "A03")</f>
        <v>757</v>
      </c>
      <c r="GX39" s="51">
        <f>SUMIFS(Raw!$I:$I, Raw!$A:$A, 'Calls Abandoned'!GX$14, Raw!$F:$F, 'Calls Abandoned'!$C39, Raw!$H:$H, "B02")</f>
        <v>35</v>
      </c>
      <c r="GY39" s="52">
        <f>SUMIFS(Raw!$I:$I, Raw!$A:$A, 'Calls Abandoned'!GY$14, Raw!$F:$F, 'Calls Abandoned'!$C39, Raw!$H:$H, "B02")</f>
        <v>9</v>
      </c>
      <c r="GZ39" s="52">
        <f>SUMIFS(Raw!$I:$I, Raw!$A:$A, 'Calls Abandoned'!GZ$14, Raw!$F:$F, 'Calls Abandoned'!$C39, Raw!$H:$H, "B02")</f>
        <v>10</v>
      </c>
      <c r="HA39" s="52">
        <f>SUMIFS(Raw!$I:$I, Raw!$A:$A, 'Calls Abandoned'!HA$14, Raw!$F:$F, 'Calls Abandoned'!$C39, Raw!$H:$H, "B02")</f>
        <v>16</v>
      </c>
      <c r="HB39" s="52">
        <f>SUMIFS(Raw!$I:$I, Raw!$A:$A, 'Calls Abandoned'!HB$14, Raw!$F:$F, 'Calls Abandoned'!$C39, Raw!$H:$H, "B02")</f>
        <v>21</v>
      </c>
      <c r="HC39" s="52">
        <f>SUMIFS(Raw!$I:$I, Raw!$A:$A, 'Calls Abandoned'!HC$14, Raw!$F:$F, 'Calls Abandoned'!$C39, Raw!$H:$H, "B02")</f>
        <v>29</v>
      </c>
      <c r="HD39" s="53">
        <f>SUMIFS(Raw!$I:$I, Raw!$A:$A, 'Calls Abandoned'!HD$14, Raw!$F:$F, 'Calls Abandoned'!$C39, Raw!$H:$H, "B02")</f>
        <v>27</v>
      </c>
      <c r="HE39" s="70"/>
      <c r="HF39" s="91">
        <f t="shared" si="231"/>
        <v>6.3405797101449279E-2</v>
      </c>
      <c r="HG39" s="92">
        <f t="shared" si="232"/>
        <v>1.7077798861480076E-2</v>
      </c>
      <c r="HH39" s="92">
        <f t="shared" si="233"/>
        <v>1.9047619047619049E-2</v>
      </c>
      <c r="HI39" s="92">
        <f t="shared" si="234"/>
        <v>3.1434184675834968E-2</v>
      </c>
      <c r="HJ39" s="92">
        <f t="shared" si="235"/>
        <v>3.7634408602150539E-2</v>
      </c>
      <c r="HK39" s="92">
        <f t="shared" si="236"/>
        <v>3.1216361679224973E-2</v>
      </c>
      <c r="HL39" s="93">
        <f t="shared" si="237"/>
        <v>3.4438775510204078E-2</v>
      </c>
      <c r="HN39" s="51">
        <f>SUMIFS(Raw!$I:$I, Raw!$A:$A, 'Calls Abandoned'!HN$14, Raw!$F:$F, 'Calls Abandoned'!$C39, Raw!$H:$H, "A03")</f>
        <v>0</v>
      </c>
      <c r="HO39" s="52">
        <f>SUMIFS(Raw!$I:$I, Raw!$A:$A, 'Calls Abandoned'!HO$14, Raw!$F:$F, 'Calls Abandoned'!$C39, Raw!$H:$H, "A03")</f>
        <v>0</v>
      </c>
      <c r="HP39" s="52">
        <f>SUMIFS(Raw!$I:$I, Raw!$A:$A, 'Calls Abandoned'!HP$14, Raw!$F:$F, 'Calls Abandoned'!$C39, Raw!$H:$H, "A03")</f>
        <v>0</v>
      </c>
      <c r="HQ39" s="52">
        <f>SUMIFS(Raw!$I:$I, Raw!$A:$A, 'Calls Abandoned'!HQ$14, Raw!$F:$F, 'Calls Abandoned'!$C39, Raw!$H:$H, "A03")</f>
        <v>0</v>
      </c>
      <c r="HR39" s="52">
        <f>SUMIFS(Raw!$I:$I, Raw!$A:$A, 'Calls Abandoned'!HR$14, Raw!$F:$F, 'Calls Abandoned'!$C39, Raw!$H:$H, "A03")</f>
        <v>0</v>
      </c>
      <c r="HS39" s="52">
        <f>SUMIFS(Raw!$I:$I, Raw!$A:$A, 'Calls Abandoned'!HS$14, Raw!$F:$F, 'Calls Abandoned'!$C39, Raw!$H:$H, "A03")</f>
        <v>0</v>
      </c>
      <c r="HT39" s="53">
        <f>SUMIFS(Raw!$I:$I, Raw!$A:$A, 'Calls Abandoned'!HT$14, Raw!$F:$F, 'Calls Abandoned'!$C39, Raw!$H:$H, "A03")</f>
        <v>0</v>
      </c>
      <c r="HV39" s="51">
        <f>SUMIFS(Raw!$I:$I, Raw!$A:$A, 'Calls Abandoned'!HV$14, Raw!$F:$F, 'Calls Abandoned'!$C39, Raw!$H:$H, "B02")</f>
        <v>0</v>
      </c>
      <c r="HW39" s="52">
        <f>SUMIFS(Raw!$I:$I, Raw!$A:$A, 'Calls Abandoned'!HW$14, Raw!$F:$F, 'Calls Abandoned'!$C39, Raw!$H:$H, "B02")</f>
        <v>0</v>
      </c>
      <c r="HX39" s="52">
        <f>SUMIFS(Raw!$I:$I, Raw!$A:$A, 'Calls Abandoned'!HX$14, Raw!$F:$F, 'Calls Abandoned'!$C39, Raw!$H:$H, "B02")</f>
        <v>0</v>
      </c>
      <c r="HY39" s="52">
        <f>SUMIFS(Raw!$I:$I, Raw!$A:$A, 'Calls Abandoned'!HY$14, Raw!$F:$F, 'Calls Abandoned'!$C39, Raw!$H:$H, "B02")</f>
        <v>0</v>
      </c>
      <c r="HZ39" s="52">
        <f>SUMIFS(Raw!$I:$I, Raw!$A:$A, 'Calls Abandoned'!HZ$14, Raw!$F:$F, 'Calls Abandoned'!$C39, Raw!$H:$H, "B02")</f>
        <v>0</v>
      </c>
      <c r="IA39" s="52">
        <f>SUMIFS(Raw!$I:$I, Raw!$A:$A, 'Calls Abandoned'!IA$14, Raw!$F:$F, 'Calls Abandoned'!$C39, Raw!$H:$H, "B02")</f>
        <v>0</v>
      </c>
      <c r="IB39" s="53">
        <f>SUMIFS(Raw!$I:$I, Raw!$A:$A, 'Calls Abandoned'!IB$14, Raw!$F:$F, 'Calls Abandoned'!$C39, Raw!$H:$H, "B02")</f>
        <v>0</v>
      </c>
      <c r="IC39" s="70"/>
      <c r="ID39" s="91" t="str">
        <f t="shared" si="238"/>
        <v>-</v>
      </c>
      <c r="IE39" s="92" t="str">
        <f t="shared" si="239"/>
        <v>-</v>
      </c>
      <c r="IF39" s="92" t="str">
        <f t="shared" si="240"/>
        <v>-</v>
      </c>
      <c r="IG39" s="92" t="str">
        <f t="shared" si="241"/>
        <v>-</v>
      </c>
      <c r="IH39" s="92" t="str">
        <f t="shared" si="242"/>
        <v>-</v>
      </c>
      <c r="II39" s="92" t="str">
        <f t="shared" si="243"/>
        <v>-</v>
      </c>
      <c r="IJ39" s="93" t="str">
        <f t="shared" si="244"/>
        <v>-</v>
      </c>
      <c r="IL39" s="51">
        <f>SUMIFS(Raw!$I:$I, Raw!$A:$A, 'Calls Abandoned'!IL$14, Raw!$F:$F, 'Calls Abandoned'!$C39, Raw!$H:$H, "A03")</f>
        <v>0</v>
      </c>
      <c r="IM39" s="52">
        <f>SUMIFS(Raw!$I:$I, Raw!$A:$A, 'Calls Abandoned'!IM$14, Raw!$F:$F, 'Calls Abandoned'!$C39, Raw!$H:$H, "A03")</f>
        <v>0</v>
      </c>
      <c r="IN39" s="52">
        <f>SUMIFS(Raw!$I:$I, Raw!$A:$A, 'Calls Abandoned'!IN$14, Raw!$F:$F, 'Calls Abandoned'!$C39, Raw!$H:$H, "A03")</f>
        <v>0</v>
      </c>
      <c r="IO39" s="52">
        <f>SUMIFS(Raw!$I:$I, Raw!$A:$A, 'Calls Abandoned'!IO$14, Raw!$F:$F, 'Calls Abandoned'!$C39, Raw!$H:$H, "A03")</f>
        <v>0</v>
      </c>
      <c r="IP39" s="52">
        <f>SUMIFS(Raw!$I:$I, Raw!$A:$A, 'Calls Abandoned'!IP$14, Raw!$F:$F, 'Calls Abandoned'!$C39, Raw!$H:$H, "A03")</f>
        <v>0</v>
      </c>
      <c r="IQ39" s="52">
        <f>SUMIFS(Raw!$I:$I, Raw!$A:$A, 'Calls Abandoned'!IQ$14, Raw!$F:$F, 'Calls Abandoned'!$C39, Raw!$H:$H, "A03")</f>
        <v>0</v>
      </c>
      <c r="IR39" s="53">
        <f>SUMIFS(Raw!$I:$I, Raw!$A:$A, 'Calls Abandoned'!IR$14, Raw!$F:$F, 'Calls Abandoned'!$C39, Raw!$H:$H, "A03")</f>
        <v>0</v>
      </c>
      <c r="IT39" s="51">
        <f>SUMIFS(Raw!$I:$I, Raw!$A:$A, 'Calls Abandoned'!IT$14, Raw!$F:$F, 'Calls Abandoned'!$C39, Raw!$H:$H, "B02")</f>
        <v>0</v>
      </c>
      <c r="IU39" s="52">
        <f>SUMIFS(Raw!$I:$I, Raw!$A:$A, 'Calls Abandoned'!IU$14, Raw!$F:$F, 'Calls Abandoned'!$C39, Raw!$H:$H, "B02")</f>
        <v>0</v>
      </c>
      <c r="IV39" s="52">
        <f>SUMIFS(Raw!$I:$I, Raw!$A:$A, 'Calls Abandoned'!IV$14, Raw!$F:$F, 'Calls Abandoned'!$C39, Raw!$H:$H, "B02")</f>
        <v>0</v>
      </c>
      <c r="IW39" s="52">
        <f>SUMIFS(Raw!$I:$I, Raw!$A:$A, 'Calls Abandoned'!IW$14, Raw!$F:$F, 'Calls Abandoned'!$C39, Raw!$H:$H, "B02")</f>
        <v>0</v>
      </c>
      <c r="IX39" s="52">
        <f>SUMIFS(Raw!$I:$I, Raw!$A:$A, 'Calls Abandoned'!IX$14, Raw!$F:$F, 'Calls Abandoned'!$C39, Raw!$H:$H, "B02")</f>
        <v>0</v>
      </c>
      <c r="IY39" s="52">
        <f>SUMIFS(Raw!$I:$I, Raw!$A:$A, 'Calls Abandoned'!IY$14, Raw!$F:$F, 'Calls Abandoned'!$C39, Raw!$H:$H, "B02")</f>
        <v>0</v>
      </c>
      <c r="IZ39" s="53">
        <f>SUMIFS(Raw!$I:$I, Raw!$A:$A, 'Calls Abandoned'!IZ$14, Raw!$F:$F, 'Calls Abandoned'!$C39, Raw!$H:$H, "B02")</f>
        <v>0</v>
      </c>
      <c r="JA39" s="70"/>
      <c r="JB39" s="91" t="str">
        <f t="shared" si="245"/>
        <v>-</v>
      </c>
      <c r="JC39" s="92" t="str">
        <f t="shared" si="246"/>
        <v>-</v>
      </c>
      <c r="JD39" s="92" t="str">
        <f t="shared" si="247"/>
        <v>-</v>
      </c>
      <c r="JE39" s="92" t="str">
        <f t="shared" si="248"/>
        <v>-</v>
      </c>
      <c r="JF39" s="92" t="str">
        <f t="shared" si="249"/>
        <v>-</v>
      </c>
      <c r="JG39" s="92" t="str">
        <f t="shared" si="250"/>
        <v>-</v>
      </c>
      <c r="JH39" s="93" t="str">
        <f t="shared" si="251"/>
        <v>-</v>
      </c>
      <c r="JJ39" s="51">
        <f>SUMIFS(Raw!$I:$I, Raw!$A:$A, 'Calls Abandoned'!JJ$14, Raw!$F:$F, 'Calls Abandoned'!$C39, Raw!$H:$H, "A03")</f>
        <v>0</v>
      </c>
      <c r="JK39" s="52">
        <f>SUMIFS(Raw!$I:$I, Raw!$A:$A, 'Calls Abandoned'!JK$14, Raw!$F:$F, 'Calls Abandoned'!$C39, Raw!$H:$H, "A03")</f>
        <v>0</v>
      </c>
      <c r="JL39" s="52">
        <f>SUMIFS(Raw!$I:$I, Raw!$A:$A, 'Calls Abandoned'!JL$14, Raw!$F:$F, 'Calls Abandoned'!$C39, Raw!$H:$H, "A03")</f>
        <v>0</v>
      </c>
      <c r="JM39" s="52">
        <f>SUMIFS(Raw!$I:$I, Raw!$A:$A, 'Calls Abandoned'!JM$14, Raw!$F:$F, 'Calls Abandoned'!$C39, Raw!$H:$H, "A03")</f>
        <v>0</v>
      </c>
      <c r="JN39" s="52">
        <f>SUMIFS(Raw!$I:$I, Raw!$A:$A, 'Calls Abandoned'!JN$14, Raw!$F:$F, 'Calls Abandoned'!$C39, Raw!$H:$H, "A03")</f>
        <v>0</v>
      </c>
      <c r="JO39" s="52">
        <f>SUMIFS(Raw!$I:$I, Raw!$A:$A, 'Calls Abandoned'!JO$14, Raw!$F:$F, 'Calls Abandoned'!$C39, Raw!$H:$H, "A03")</f>
        <v>0</v>
      </c>
      <c r="JP39" s="53">
        <f>SUMIFS(Raw!$I:$I, Raw!$A:$A, 'Calls Abandoned'!JP$14, Raw!$F:$F, 'Calls Abandoned'!$C39, Raw!$H:$H, "A03")</f>
        <v>0</v>
      </c>
      <c r="JR39" s="51">
        <f>SUMIFS(Raw!$I:$I, Raw!$A:$A, 'Calls Abandoned'!JR$14, Raw!$F:$F, 'Calls Abandoned'!$C39, Raw!$H:$H, "B02")</f>
        <v>0</v>
      </c>
      <c r="JS39" s="52">
        <f>SUMIFS(Raw!$I:$I, Raw!$A:$A, 'Calls Abandoned'!JS$14, Raw!$F:$F, 'Calls Abandoned'!$C39, Raw!$H:$H, "B02")</f>
        <v>0</v>
      </c>
      <c r="JT39" s="52">
        <f>SUMIFS(Raw!$I:$I, Raw!$A:$A, 'Calls Abandoned'!JT$14, Raw!$F:$F, 'Calls Abandoned'!$C39, Raw!$H:$H, "B02")</f>
        <v>0</v>
      </c>
      <c r="JU39" s="52">
        <f>SUMIFS(Raw!$I:$I, Raw!$A:$A, 'Calls Abandoned'!JU$14, Raw!$F:$F, 'Calls Abandoned'!$C39, Raw!$H:$H, "B02")</f>
        <v>0</v>
      </c>
      <c r="JV39" s="52">
        <f>SUMIFS(Raw!$I:$I, Raw!$A:$A, 'Calls Abandoned'!JV$14, Raw!$F:$F, 'Calls Abandoned'!$C39, Raw!$H:$H, "B02")</f>
        <v>0</v>
      </c>
      <c r="JW39" s="52">
        <f>SUMIFS(Raw!$I:$I, Raw!$A:$A, 'Calls Abandoned'!JW$14, Raw!$F:$F, 'Calls Abandoned'!$C39, Raw!$H:$H, "B02")</f>
        <v>0</v>
      </c>
      <c r="JX39" s="53">
        <f>SUMIFS(Raw!$I:$I, Raw!$A:$A, 'Calls Abandoned'!JX$14, Raw!$F:$F, 'Calls Abandoned'!$C39, Raw!$H:$H, "B02")</f>
        <v>0</v>
      </c>
      <c r="JY39" s="70"/>
      <c r="JZ39" s="91" t="str">
        <f t="shared" si="252"/>
        <v>-</v>
      </c>
      <c r="KA39" s="92" t="str">
        <f t="shared" si="253"/>
        <v>-</v>
      </c>
      <c r="KB39" s="92" t="str">
        <f t="shared" si="254"/>
        <v>-</v>
      </c>
      <c r="KC39" s="92" t="str">
        <f t="shared" si="255"/>
        <v>-</v>
      </c>
      <c r="KD39" s="92" t="str">
        <f t="shared" si="256"/>
        <v>-</v>
      </c>
      <c r="KE39" s="92" t="str">
        <f t="shared" si="257"/>
        <v>-</v>
      </c>
      <c r="KF39" s="93" t="str">
        <f t="shared" si="258"/>
        <v>-</v>
      </c>
      <c r="KH39" s="51">
        <f>SUMIFS(Raw!$I:$I, Raw!$A:$A, 'Calls Abandoned'!KH$14, Raw!$F:$F, 'Calls Abandoned'!$C39, Raw!$H:$H, "A03")</f>
        <v>0</v>
      </c>
      <c r="KI39" s="52">
        <f>SUMIFS(Raw!$I:$I, Raw!$A:$A, 'Calls Abandoned'!KI$14, Raw!$F:$F, 'Calls Abandoned'!$C39, Raw!$H:$H, "A03")</f>
        <v>0</v>
      </c>
      <c r="KJ39" s="52">
        <f>SUMIFS(Raw!$I:$I, Raw!$A:$A, 'Calls Abandoned'!KJ$14, Raw!$F:$F, 'Calls Abandoned'!$C39, Raw!$H:$H, "A03")</f>
        <v>0</v>
      </c>
      <c r="KK39" s="52">
        <f>SUMIFS(Raw!$I:$I, Raw!$A:$A, 'Calls Abandoned'!KK$14, Raw!$F:$F, 'Calls Abandoned'!$C39, Raw!$H:$H, "A03")</f>
        <v>0</v>
      </c>
      <c r="KL39" s="52">
        <f>SUMIFS(Raw!$I:$I, Raw!$A:$A, 'Calls Abandoned'!KL$14, Raw!$F:$F, 'Calls Abandoned'!$C39, Raw!$H:$H, "A03")</f>
        <v>0</v>
      </c>
      <c r="KM39" s="52">
        <f>SUMIFS(Raw!$I:$I, Raw!$A:$A, 'Calls Abandoned'!KM$14, Raw!$F:$F, 'Calls Abandoned'!$C39, Raw!$H:$H, "A03")</f>
        <v>0</v>
      </c>
      <c r="KN39" s="53">
        <f>SUMIFS(Raw!$I:$I, Raw!$A:$A, 'Calls Abandoned'!KN$14, Raw!$F:$F, 'Calls Abandoned'!$C39, Raw!$H:$H, "A03")</f>
        <v>0</v>
      </c>
      <c r="KP39" s="51">
        <f>SUMIFS(Raw!$I:$I, Raw!$A:$A, 'Calls Abandoned'!KP$14, Raw!$F:$F, 'Calls Abandoned'!$C39, Raw!$H:$H, "B02")</f>
        <v>0</v>
      </c>
      <c r="KQ39" s="52">
        <f>SUMIFS(Raw!$I:$I, Raw!$A:$A, 'Calls Abandoned'!KQ$14, Raw!$F:$F, 'Calls Abandoned'!$C39, Raw!$H:$H, "B02")</f>
        <v>0</v>
      </c>
      <c r="KR39" s="52">
        <f>SUMIFS(Raw!$I:$I, Raw!$A:$A, 'Calls Abandoned'!KR$14, Raw!$F:$F, 'Calls Abandoned'!$C39, Raw!$H:$H, "B02")</f>
        <v>0</v>
      </c>
      <c r="KS39" s="52">
        <f>SUMIFS(Raw!$I:$I, Raw!$A:$A, 'Calls Abandoned'!KS$14, Raw!$F:$F, 'Calls Abandoned'!$C39, Raw!$H:$H, "B02")</f>
        <v>0</v>
      </c>
      <c r="KT39" s="52">
        <f>SUMIFS(Raw!$I:$I, Raw!$A:$A, 'Calls Abandoned'!KT$14, Raw!$F:$F, 'Calls Abandoned'!$C39, Raw!$H:$H, "B02")</f>
        <v>0</v>
      </c>
      <c r="KU39" s="52">
        <f>SUMIFS(Raw!$I:$I, Raw!$A:$A, 'Calls Abandoned'!KU$14, Raw!$F:$F, 'Calls Abandoned'!$C39, Raw!$H:$H, "B02")</f>
        <v>0</v>
      </c>
      <c r="KV39" s="53">
        <f>SUMIFS(Raw!$I:$I, Raw!$A:$A, 'Calls Abandoned'!KV$14, Raw!$F:$F, 'Calls Abandoned'!$C39, Raw!$H:$H, "B02")</f>
        <v>0</v>
      </c>
      <c r="KW39" s="70"/>
      <c r="KX39" s="91" t="str">
        <f t="shared" si="259"/>
        <v>-</v>
      </c>
      <c r="KY39" s="92" t="str">
        <f t="shared" si="260"/>
        <v>-</v>
      </c>
      <c r="KZ39" s="92" t="str">
        <f t="shared" si="261"/>
        <v>-</v>
      </c>
      <c r="LA39" s="92" t="str">
        <f t="shared" si="262"/>
        <v>-</v>
      </c>
      <c r="LB39" s="92" t="str">
        <f t="shared" si="263"/>
        <v>-</v>
      </c>
      <c r="LC39" s="92" t="str">
        <f t="shared" si="264"/>
        <v>-</v>
      </c>
      <c r="LD39" s="93" t="str">
        <f t="shared" si="265"/>
        <v>-</v>
      </c>
      <c r="LF39" s="51">
        <f>SUMIFS(Raw!$I:$I, Raw!$A:$A, 'Calls Abandoned'!LF$14, Raw!$F:$F, 'Calls Abandoned'!$C39, Raw!$H:$H, "A03")</f>
        <v>0</v>
      </c>
      <c r="LG39" s="52">
        <f>SUMIFS(Raw!$I:$I, Raw!$A:$A, 'Calls Abandoned'!LG$14, Raw!$F:$F, 'Calls Abandoned'!$C39, Raw!$H:$H, "A03")</f>
        <v>0</v>
      </c>
      <c r="LH39" s="52">
        <f>SUMIFS(Raw!$I:$I, Raw!$A:$A, 'Calls Abandoned'!LH$14, Raw!$F:$F, 'Calls Abandoned'!$C39, Raw!$H:$H, "A03")</f>
        <v>0</v>
      </c>
      <c r="LI39" s="52">
        <f>SUMIFS(Raw!$I:$I, Raw!$A:$A, 'Calls Abandoned'!LI$14, Raw!$F:$F, 'Calls Abandoned'!$C39, Raw!$H:$H, "A03")</f>
        <v>0</v>
      </c>
      <c r="LJ39" s="52">
        <f>SUMIFS(Raw!$I:$I, Raw!$A:$A, 'Calls Abandoned'!LJ$14, Raw!$F:$F, 'Calls Abandoned'!$C39, Raw!$H:$H, "A03")</f>
        <v>0</v>
      </c>
      <c r="LK39" s="52">
        <f>SUMIFS(Raw!$I:$I, Raw!$A:$A, 'Calls Abandoned'!LK$14, Raw!$F:$F, 'Calls Abandoned'!$C39, Raw!$H:$H, "A03")</f>
        <v>0</v>
      </c>
      <c r="LL39" s="53">
        <f>SUMIFS(Raw!$I:$I, Raw!$A:$A, 'Calls Abandoned'!LL$14, Raw!$F:$F, 'Calls Abandoned'!$C39, Raw!$H:$H, "A03")</f>
        <v>0</v>
      </c>
      <c r="LN39" s="51">
        <f>SUMIFS(Raw!$I:$I, Raw!$A:$A, 'Calls Abandoned'!LN$14, Raw!$F:$F, 'Calls Abandoned'!$C39, Raw!$H:$H, "B02")</f>
        <v>0</v>
      </c>
      <c r="LO39" s="52">
        <f>SUMIFS(Raw!$I:$I, Raw!$A:$A, 'Calls Abandoned'!LO$14, Raw!$F:$F, 'Calls Abandoned'!$C39, Raw!$H:$H, "B02")</f>
        <v>0</v>
      </c>
      <c r="LP39" s="52">
        <f>SUMIFS(Raw!$I:$I, Raw!$A:$A, 'Calls Abandoned'!LP$14, Raw!$F:$F, 'Calls Abandoned'!$C39, Raw!$H:$H, "B02")</f>
        <v>0</v>
      </c>
      <c r="LQ39" s="52">
        <f>SUMIFS(Raw!$I:$I, Raw!$A:$A, 'Calls Abandoned'!LQ$14, Raw!$F:$F, 'Calls Abandoned'!$C39, Raw!$H:$H, "B02")</f>
        <v>0</v>
      </c>
      <c r="LR39" s="52">
        <f>SUMIFS(Raw!$I:$I, Raw!$A:$A, 'Calls Abandoned'!LR$14, Raw!$F:$F, 'Calls Abandoned'!$C39, Raw!$H:$H, "B02")</f>
        <v>0</v>
      </c>
      <c r="LS39" s="52">
        <f>SUMIFS(Raw!$I:$I, Raw!$A:$A, 'Calls Abandoned'!LS$14, Raw!$F:$F, 'Calls Abandoned'!$C39, Raw!$H:$H, "B02")</f>
        <v>0</v>
      </c>
      <c r="LT39" s="53">
        <f>SUMIFS(Raw!$I:$I, Raw!$A:$A, 'Calls Abandoned'!LT$14, Raw!$F:$F, 'Calls Abandoned'!$C39, Raw!$H:$H, "B02")</f>
        <v>0</v>
      </c>
      <c r="LU39" s="70"/>
      <c r="LV39" s="91" t="str">
        <f t="shared" si="266"/>
        <v>-</v>
      </c>
      <c r="LW39" s="92" t="str">
        <f t="shared" si="267"/>
        <v>-</v>
      </c>
      <c r="LX39" s="92" t="str">
        <f t="shared" si="268"/>
        <v>-</v>
      </c>
      <c r="LY39" s="92" t="str">
        <f t="shared" si="269"/>
        <v>-</v>
      </c>
      <c r="LZ39" s="92" t="str">
        <f t="shared" si="270"/>
        <v>-</v>
      </c>
      <c r="MA39" s="92" t="str">
        <f t="shared" si="271"/>
        <v>-</v>
      </c>
      <c r="MB39" s="93" t="str">
        <f t="shared" si="272"/>
        <v>-</v>
      </c>
      <c r="MD39" s="51">
        <f>SUMIFS(Raw!$I:$I, Raw!$A:$A, 'Calls Abandoned'!MD$14, Raw!$F:$F, 'Calls Abandoned'!$C39, Raw!$H:$H, "A03")</f>
        <v>0</v>
      </c>
      <c r="ME39" s="52">
        <f>SUMIFS(Raw!$I:$I, Raw!$A:$A, 'Calls Abandoned'!ME$14, Raw!$F:$F, 'Calls Abandoned'!$C39, Raw!$H:$H, "A03")</f>
        <v>0</v>
      </c>
      <c r="MF39" s="52">
        <f>SUMIFS(Raw!$I:$I, Raw!$A:$A, 'Calls Abandoned'!MF$14, Raw!$F:$F, 'Calls Abandoned'!$C39, Raw!$H:$H, "A03")</f>
        <v>0</v>
      </c>
      <c r="MG39" s="52">
        <f>SUMIFS(Raw!$I:$I, Raw!$A:$A, 'Calls Abandoned'!MG$14, Raw!$F:$F, 'Calls Abandoned'!$C39, Raw!$H:$H, "A03")</f>
        <v>0</v>
      </c>
      <c r="MH39" s="52">
        <f>SUMIFS(Raw!$I:$I, Raw!$A:$A, 'Calls Abandoned'!MH$14, Raw!$F:$F, 'Calls Abandoned'!$C39, Raw!$H:$H, "A03")</f>
        <v>0</v>
      </c>
      <c r="MI39" s="52">
        <f>SUMIFS(Raw!$I:$I, Raw!$A:$A, 'Calls Abandoned'!MI$14, Raw!$F:$F, 'Calls Abandoned'!$C39, Raw!$H:$H, "A03")</f>
        <v>0</v>
      </c>
      <c r="MJ39" s="53">
        <f>SUMIFS(Raw!$I:$I, Raw!$A:$A, 'Calls Abandoned'!MJ$14, Raw!$F:$F, 'Calls Abandoned'!$C39, Raw!$H:$H, "A03")</f>
        <v>0</v>
      </c>
      <c r="ML39" s="51">
        <f>SUMIFS(Raw!$I:$I, Raw!$A:$A, 'Calls Abandoned'!ML$14, Raw!$F:$F, 'Calls Abandoned'!$C39, Raw!$H:$H, "B02")</f>
        <v>0</v>
      </c>
      <c r="MM39" s="52">
        <f>SUMIFS(Raw!$I:$I, Raw!$A:$A, 'Calls Abandoned'!MM$14, Raw!$F:$F, 'Calls Abandoned'!$C39, Raw!$H:$H, "B02")</f>
        <v>0</v>
      </c>
      <c r="MN39" s="52">
        <f>SUMIFS(Raw!$I:$I, Raw!$A:$A, 'Calls Abandoned'!MN$14, Raw!$F:$F, 'Calls Abandoned'!$C39, Raw!$H:$H, "B02")</f>
        <v>0</v>
      </c>
      <c r="MO39" s="52">
        <f>SUMIFS(Raw!$I:$I, Raw!$A:$A, 'Calls Abandoned'!MO$14, Raw!$F:$F, 'Calls Abandoned'!$C39, Raw!$H:$H, "B02")</f>
        <v>0</v>
      </c>
      <c r="MP39" s="52">
        <f>SUMIFS(Raw!$I:$I, Raw!$A:$A, 'Calls Abandoned'!MP$14, Raw!$F:$F, 'Calls Abandoned'!$C39, Raw!$H:$H, "B02")</f>
        <v>0</v>
      </c>
      <c r="MQ39" s="52">
        <f>SUMIFS(Raw!$I:$I, Raw!$A:$A, 'Calls Abandoned'!MQ$14, Raw!$F:$F, 'Calls Abandoned'!$C39, Raw!$H:$H, "B02")</f>
        <v>0</v>
      </c>
      <c r="MR39" s="53">
        <f>SUMIFS(Raw!$I:$I, Raw!$A:$A, 'Calls Abandoned'!MR$14, Raw!$F:$F, 'Calls Abandoned'!$C39, Raw!$H:$H, "B02")</f>
        <v>0</v>
      </c>
      <c r="MS39" s="70"/>
      <c r="MT39" s="91" t="str">
        <f t="shared" si="273"/>
        <v>-</v>
      </c>
      <c r="MU39" s="92" t="str">
        <f t="shared" si="274"/>
        <v>-</v>
      </c>
      <c r="MV39" s="92" t="str">
        <f t="shared" si="275"/>
        <v>-</v>
      </c>
      <c r="MW39" s="92" t="str">
        <f t="shared" si="276"/>
        <v>-</v>
      </c>
      <c r="MX39" s="92" t="str">
        <f t="shared" si="277"/>
        <v>-</v>
      </c>
      <c r="MY39" s="92" t="str">
        <f t="shared" si="278"/>
        <v>-</v>
      </c>
      <c r="MZ39" s="93" t="str">
        <f t="shared" si="279"/>
        <v>-</v>
      </c>
      <c r="NB39" s="51">
        <f>SUMIFS(Raw!$I:$I, Raw!$A:$A, 'Calls Abandoned'!NB$14, Raw!$F:$F, 'Calls Abandoned'!$C39, Raw!$H:$H, "A03")</f>
        <v>0</v>
      </c>
      <c r="NC39" s="52">
        <f>SUMIFS(Raw!$I:$I, Raw!$A:$A, 'Calls Abandoned'!NC$14, Raw!$F:$F, 'Calls Abandoned'!$C39, Raw!$H:$H, "A03")</f>
        <v>0</v>
      </c>
      <c r="ND39" s="52">
        <f>SUMIFS(Raw!$I:$I, Raw!$A:$A, 'Calls Abandoned'!ND$14, Raw!$F:$F, 'Calls Abandoned'!$C39, Raw!$H:$H, "A03")</f>
        <v>0</v>
      </c>
      <c r="NE39" s="52">
        <f>SUMIFS(Raw!$I:$I, Raw!$A:$A, 'Calls Abandoned'!NE$14, Raw!$F:$F, 'Calls Abandoned'!$C39, Raw!$H:$H, "A03")</f>
        <v>0</v>
      </c>
      <c r="NF39" s="52">
        <f>SUMIFS(Raw!$I:$I, Raw!$A:$A, 'Calls Abandoned'!NF$14, Raw!$F:$F, 'Calls Abandoned'!$C39, Raw!$H:$H, "A03")</f>
        <v>0</v>
      </c>
      <c r="NG39" s="52">
        <f>SUMIFS(Raw!$I:$I, Raw!$A:$A, 'Calls Abandoned'!NG$14, Raw!$F:$F, 'Calls Abandoned'!$C39, Raw!$H:$H, "A03")</f>
        <v>0</v>
      </c>
      <c r="NH39" s="53">
        <f>SUMIFS(Raw!$I:$I, Raw!$A:$A, 'Calls Abandoned'!NH$14, Raw!$F:$F, 'Calls Abandoned'!$C39, Raw!$H:$H, "A03")</f>
        <v>0</v>
      </c>
      <c r="NJ39" s="51">
        <f>SUMIFS(Raw!$I:$I, Raw!$A:$A, 'Calls Abandoned'!NJ$14, Raw!$F:$F, 'Calls Abandoned'!$C39, Raw!$H:$H, "B02")</f>
        <v>0</v>
      </c>
      <c r="NK39" s="52">
        <f>SUMIFS(Raw!$I:$I, Raw!$A:$A, 'Calls Abandoned'!NK$14, Raw!$F:$F, 'Calls Abandoned'!$C39, Raw!$H:$H, "B02")</f>
        <v>0</v>
      </c>
      <c r="NL39" s="52">
        <f>SUMIFS(Raw!$I:$I, Raw!$A:$A, 'Calls Abandoned'!NL$14, Raw!$F:$F, 'Calls Abandoned'!$C39, Raw!$H:$H, "B02")</f>
        <v>0</v>
      </c>
      <c r="NM39" s="52">
        <f>SUMIFS(Raw!$I:$I, Raw!$A:$A, 'Calls Abandoned'!NM$14, Raw!$F:$F, 'Calls Abandoned'!$C39, Raw!$H:$H, "B02")</f>
        <v>0</v>
      </c>
      <c r="NN39" s="52">
        <f>SUMIFS(Raw!$I:$I, Raw!$A:$A, 'Calls Abandoned'!NN$14, Raw!$F:$F, 'Calls Abandoned'!$C39, Raw!$H:$H, "B02")</f>
        <v>0</v>
      </c>
      <c r="NO39" s="52">
        <f>SUMIFS(Raw!$I:$I, Raw!$A:$A, 'Calls Abandoned'!NO$14, Raw!$F:$F, 'Calls Abandoned'!$C39, Raw!$H:$H, "B02")</f>
        <v>0</v>
      </c>
      <c r="NP39" s="53">
        <f>SUMIFS(Raw!$I:$I, Raw!$A:$A, 'Calls Abandoned'!NP$14, Raw!$F:$F, 'Calls Abandoned'!$C39, Raw!$H:$H, "B02")</f>
        <v>0</v>
      </c>
      <c r="NQ39" s="70"/>
      <c r="NR39" s="91" t="str">
        <f t="shared" si="280"/>
        <v>-</v>
      </c>
      <c r="NS39" s="92" t="str">
        <f t="shared" si="281"/>
        <v>-</v>
      </c>
      <c r="NT39" s="92" t="str">
        <f t="shared" si="282"/>
        <v>-</v>
      </c>
      <c r="NU39" s="92" t="str">
        <f t="shared" si="283"/>
        <v>-</v>
      </c>
      <c r="NV39" s="92" t="str">
        <f t="shared" si="284"/>
        <v>-</v>
      </c>
      <c r="NW39" s="92" t="str">
        <f t="shared" si="285"/>
        <v>-</v>
      </c>
      <c r="NX39" s="93" t="str">
        <f t="shared" si="286"/>
        <v>-</v>
      </c>
      <c r="NZ39" s="51">
        <f>SUMIFS(Raw!$I:$I, Raw!$A:$A, 'Calls Abandoned'!NZ$14, Raw!$F:$F, 'Calls Abandoned'!$C39, Raw!$H:$H, "A03")</f>
        <v>0</v>
      </c>
      <c r="OA39" s="52">
        <f>SUMIFS(Raw!$I:$I, Raw!$A:$A, 'Calls Abandoned'!OA$14, Raw!$F:$F, 'Calls Abandoned'!$C39, Raw!$H:$H, "A03")</f>
        <v>0</v>
      </c>
      <c r="OB39" s="52">
        <f>SUMIFS(Raw!$I:$I, Raw!$A:$A, 'Calls Abandoned'!OB$14, Raw!$F:$F, 'Calls Abandoned'!$C39, Raw!$H:$H, "A03")</f>
        <v>0</v>
      </c>
      <c r="OC39" s="52">
        <f>SUMIFS(Raw!$I:$I, Raw!$A:$A, 'Calls Abandoned'!OC$14, Raw!$F:$F, 'Calls Abandoned'!$C39, Raw!$H:$H, "A03")</f>
        <v>0</v>
      </c>
      <c r="OD39" s="52">
        <f>SUMIFS(Raw!$I:$I, Raw!$A:$A, 'Calls Abandoned'!OD$14, Raw!$F:$F, 'Calls Abandoned'!$C39, Raw!$H:$H, "A03")</f>
        <v>0</v>
      </c>
      <c r="OE39" s="52">
        <f>SUMIFS(Raw!$I:$I, Raw!$A:$A, 'Calls Abandoned'!OE$14, Raw!$F:$F, 'Calls Abandoned'!$C39, Raw!$H:$H, "A03")</f>
        <v>0</v>
      </c>
      <c r="OF39" s="53">
        <f>SUMIFS(Raw!$I:$I, Raw!$A:$A, 'Calls Abandoned'!OF$14, Raw!$F:$F, 'Calls Abandoned'!$C39, Raw!$H:$H, "A03")</f>
        <v>0</v>
      </c>
      <c r="OH39" s="51">
        <f>SUMIFS(Raw!$I:$I, Raw!$A:$A, 'Calls Abandoned'!OH$14, Raw!$F:$F, 'Calls Abandoned'!$C39, Raw!$H:$H, "B02")</f>
        <v>0</v>
      </c>
      <c r="OI39" s="52">
        <f>SUMIFS(Raw!$I:$I, Raw!$A:$A, 'Calls Abandoned'!OI$14, Raw!$F:$F, 'Calls Abandoned'!$C39, Raw!$H:$H, "B02")</f>
        <v>0</v>
      </c>
      <c r="OJ39" s="52">
        <f>SUMIFS(Raw!$I:$I, Raw!$A:$A, 'Calls Abandoned'!OJ$14, Raw!$F:$F, 'Calls Abandoned'!$C39, Raw!$H:$H, "B02")</f>
        <v>0</v>
      </c>
      <c r="OK39" s="52">
        <f>SUMIFS(Raw!$I:$I, Raw!$A:$A, 'Calls Abandoned'!OK$14, Raw!$F:$F, 'Calls Abandoned'!$C39, Raw!$H:$H, "B02")</f>
        <v>0</v>
      </c>
      <c r="OL39" s="52">
        <f>SUMIFS(Raw!$I:$I, Raw!$A:$A, 'Calls Abandoned'!OL$14, Raw!$F:$F, 'Calls Abandoned'!$C39, Raw!$H:$H, "B02")</f>
        <v>0</v>
      </c>
      <c r="OM39" s="52">
        <f>SUMIFS(Raw!$I:$I, Raw!$A:$A, 'Calls Abandoned'!OM$14, Raw!$F:$F, 'Calls Abandoned'!$C39, Raw!$H:$H, "B02")</f>
        <v>0</v>
      </c>
      <c r="ON39" s="53">
        <f>SUMIFS(Raw!$I:$I, Raw!$A:$A, 'Calls Abandoned'!ON$14, Raw!$F:$F, 'Calls Abandoned'!$C39, Raw!$H:$H, "B02")</f>
        <v>0</v>
      </c>
      <c r="OO39" s="70"/>
      <c r="OP39" s="91" t="str">
        <f t="shared" si="287"/>
        <v>-</v>
      </c>
      <c r="OQ39" s="92" t="str">
        <f t="shared" si="288"/>
        <v>-</v>
      </c>
      <c r="OR39" s="92" t="str">
        <f t="shared" si="289"/>
        <v>-</v>
      </c>
      <c r="OS39" s="92" t="str">
        <f t="shared" si="290"/>
        <v>-</v>
      </c>
      <c r="OT39" s="92" t="str">
        <f t="shared" si="291"/>
        <v>-</v>
      </c>
      <c r="OU39" s="92" t="str">
        <f t="shared" si="292"/>
        <v>-</v>
      </c>
      <c r="OV39" s="93" t="str">
        <f t="shared" si="293"/>
        <v>-</v>
      </c>
      <c r="OX39" s="51">
        <f>SUMIFS(Raw!$I:$I, Raw!$A:$A, 'Calls Abandoned'!OX$14, Raw!$F:$F, 'Calls Abandoned'!$C39, Raw!$H:$H, "A03")</f>
        <v>0</v>
      </c>
      <c r="OY39" s="52">
        <f>SUMIFS(Raw!$I:$I, Raw!$A:$A, 'Calls Abandoned'!OY$14, Raw!$F:$F, 'Calls Abandoned'!$C39, Raw!$H:$H, "A03")</f>
        <v>0</v>
      </c>
      <c r="OZ39" s="52">
        <f>SUMIFS(Raw!$I:$I, Raw!$A:$A, 'Calls Abandoned'!OZ$14, Raw!$F:$F, 'Calls Abandoned'!$C39, Raw!$H:$H, "A03")</f>
        <v>0</v>
      </c>
      <c r="PA39" s="52">
        <f>SUMIFS(Raw!$I:$I, Raw!$A:$A, 'Calls Abandoned'!PA$14, Raw!$F:$F, 'Calls Abandoned'!$C39, Raw!$H:$H, "A03")</f>
        <v>0</v>
      </c>
      <c r="PB39" s="52">
        <f>SUMIFS(Raw!$I:$I, Raw!$A:$A, 'Calls Abandoned'!PB$14, Raw!$F:$F, 'Calls Abandoned'!$C39, Raw!$H:$H, "A03")</f>
        <v>0</v>
      </c>
      <c r="PC39" s="52">
        <f>SUMIFS(Raw!$I:$I, Raw!$A:$A, 'Calls Abandoned'!PC$14, Raw!$F:$F, 'Calls Abandoned'!$C39, Raw!$H:$H, "A03")</f>
        <v>0</v>
      </c>
      <c r="PD39" s="53">
        <f>SUMIFS(Raw!$I:$I, Raw!$A:$A, 'Calls Abandoned'!PD$14, Raw!$F:$F, 'Calls Abandoned'!$C39, Raw!$H:$H, "A03")</f>
        <v>0</v>
      </c>
      <c r="PF39" s="51">
        <f>SUMIFS(Raw!$I:$I, Raw!$A:$A, 'Calls Abandoned'!PF$14, Raw!$F:$F, 'Calls Abandoned'!$C39, Raw!$H:$H, "B02")</f>
        <v>0</v>
      </c>
      <c r="PG39" s="52">
        <f>SUMIFS(Raw!$I:$I, Raw!$A:$A, 'Calls Abandoned'!PG$14, Raw!$F:$F, 'Calls Abandoned'!$C39, Raw!$H:$H, "B02")</f>
        <v>0</v>
      </c>
      <c r="PH39" s="52">
        <f>SUMIFS(Raw!$I:$I, Raw!$A:$A, 'Calls Abandoned'!PH$14, Raw!$F:$F, 'Calls Abandoned'!$C39, Raw!$H:$H, "B02")</f>
        <v>0</v>
      </c>
      <c r="PI39" s="52">
        <f>SUMIFS(Raw!$I:$I, Raw!$A:$A, 'Calls Abandoned'!PI$14, Raw!$F:$F, 'Calls Abandoned'!$C39, Raw!$H:$H, "B02")</f>
        <v>0</v>
      </c>
      <c r="PJ39" s="52">
        <f>SUMIFS(Raw!$I:$I, Raw!$A:$A, 'Calls Abandoned'!PJ$14, Raw!$F:$F, 'Calls Abandoned'!$C39, Raw!$H:$H, "B02")</f>
        <v>0</v>
      </c>
      <c r="PK39" s="52">
        <f>SUMIFS(Raw!$I:$I, Raw!$A:$A, 'Calls Abandoned'!PK$14, Raw!$F:$F, 'Calls Abandoned'!$C39, Raw!$H:$H, "B02")</f>
        <v>0</v>
      </c>
      <c r="PL39" s="53">
        <f>SUMIFS(Raw!$I:$I, Raw!$A:$A, 'Calls Abandoned'!PL$14, Raw!$F:$F, 'Calls Abandoned'!$C39, Raw!$H:$H, "B02")</f>
        <v>0</v>
      </c>
      <c r="PM39" s="70"/>
      <c r="PN39" s="91" t="str">
        <f t="shared" si="294"/>
        <v>-</v>
      </c>
      <c r="PO39" s="92" t="str">
        <f t="shared" si="295"/>
        <v>-</v>
      </c>
      <c r="PP39" s="92" t="str">
        <f t="shared" si="296"/>
        <v>-</v>
      </c>
      <c r="PQ39" s="92" t="str">
        <f t="shared" si="297"/>
        <v>-</v>
      </c>
      <c r="PR39" s="92" t="str">
        <f t="shared" si="298"/>
        <v>-</v>
      </c>
      <c r="PS39" s="92" t="str">
        <f t="shared" si="299"/>
        <v>-</v>
      </c>
      <c r="PT39" s="93" t="str">
        <f t="shared" si="300"/>
        <v>-</v>
      </c>
      <c r="PV39" s="51">
        <f>SUMIFS(Raw!$I:$I, Raw!$A:$A, 'Calls Abandoned'!PV$14, Raw!$F:$F, 'Calls Abandoned'!$C39, Raw!$H:$H, "A03")</f>
        <v>0</v>
      </c>
      <c r="PW39" s="52">
        <f>SUMIFS(Raw!$I:$I, Raw!$A:$A, 'Calls Abandoned'!PW$14, Raw!$F:$F, 'Calls Abandoned'!$C39, Raw!$H:$H, "A03")</f>
        <v>0</v>
      </c>
      <c r="PX39" s="52">
        <f>SUMIFS(Raw!$I:$I, Raw!$A:$A, 'Calls Abandoned'!PX$14, Raw!$F:$F, 'Calls Abandoned'!$C39, Raw!$H:$H, "A03")</f>
        <v>0</v>
      </c>
      <c r="PY39" s="52">
        <f>SUMIFS(Raw!$I:$I, Raw!$A:$A, 'Calls Abandoned'!PY$14, Raw!$F:$F, 'Calls Abandoned'!$C39, Raw!$H:$H, "A03")</f>
        <v>0</v>
      </c>
      <c r="PZ39" s="52">
        <f>SUMIFS(Raw!$I:$I, Raw!$A:$A, 'Calls Abandoned'!PZ$14, Raw!$F:$F, 'Calls Abandoned'!$C39, Raw!$H:$H, "A03")</f>
        <v>0</v>
      </c>
      <c r="QA39" s="52">
        <f>SUMIFS(Raw!$I:$I, Raw!$A:$A, 'Calls Abandoned'!QA$14, Raw!$F:$F, 'Calls Abandoned'!$C39, Raw!$H:$H, "A03")</f>
        <v>0</v>
      </c>
      <c r="QB39" s="53">
        <f>SUMIFS(Raw!$I:$I, Raw!$A:$A, 'Calls Abandoned'!QB$14, Raw!$F:$F, 'Calls Abandoned'!$C39, Raw!$H:$H, "A03")</f>
        <v>0</v>
      </c>
      <c r="QD39" s="51">
        <f>SUMIFS(Raw!$I:$I, Raw!$A:$A, 'Calls Abandoned'!QD$14, Raw!$F:$F, 'Calls Abandoned'!$C39, Raw!$H:$H, "B02")</f>
        <v>0</v>
      </c>
      <c r="QE39" s="52">
        <f>SUMIFS(Raw!$I:$I, Raw!$A:$A, 'Calls Abandoned'!QE$14, Raw!$F:$F, 'Calls Abandoned'!$C39, Raw!$H:$H, "B02")</f>
        <v>0</v>
      </c>
      <c r="QF39" s="52">
        <f>SUMIFS(Raw!$I:$I, Raw!$A:$A, 'Calls Abandoned'!QF$14, Raw!$F:$F, 'Calls Abandoned'!$C39, Raw!$H:$H, "B02")</f>
        <v>0</v>
      </c>
      <c r="QG39" s="52">
        <f>SUMIFS(Raw!$I:$I, Raw!$A:$A, 'Calls Abandoned'!QG$14, Raw!$F:$F, 'Calls Abandoned'!$C39, Raw!$H:$H, "B02")</f>
        <v>0</v>
      </c>
      <c r="QH39" s="52">
        <f>SUMIFS(Raw!$I:$I, Raw!$A:$A, 'Calls Abandoned'!QH$14, Raw!$F:$F, 'Calls Abandoned'!$C39, Raw!$H:$H, "B02")</f>
        <v>0</v>
      </c>
      <c r="QI39" s="52">
        <f>SUMIFS(Raw!$I:$I, Raw!$A:$A, 'Calls Abandoned'!QI$14, Raw!$F:$F, 'Calls Abandoned'!$C39, Raw!$H:$H, "B02")</f>
        <v>0</v>
      </c>
      <c r="QJ39" s="53">
        <f>SUMIFS(Raw!$I:$I, Raw!$A:$A, 'Calls Abandoned'!QJ$14, Raw!$F:$F, 'Calls Abandoned'!$C39, Raw!$H:$H, "B02")</f>
        <v>0</v>
      </c>
      <c r="QK39" s="70"/>
      <c r="QL39" s="91" t="str">
        <f t="shared" si="301"/>
        <v>-</v>
      </c>
      <c r="QM39" s="92" t="str">
        <f t="shared" si="302"/>
        <v>-</v>
      </c>
      <c r="QN39" s="92" t="str">
        <f t="shared" si="303"/>
        <v>-</v>
      </c>
      <c r="QO39" s="92" t="str">
        <f t="shared" si="304"/>
        <v>-</v>
      </c>
      <c r="QP39" s="92" t="str">
        <f t="shared" si="305"/>
        <v>-</v>
      </c>
      <c r="QQ39" s="92" t="str">
        <f t="shared" si="306"/>
        <v>-</v>
      </c>
      <c r="QR39" s="93" t="str">
        <f t="shared" si="307"/>
        <v>-</v>
      </c>
    </row>
    <row r="40" spans="1:460" x14ac:dyDescent="0.35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26</v>
      </c>
      <c r="O40" s="47">
        <v>13</v>
      </c>
      <c r="P40" s="47">
        <v>16</v>
      </c>
      <c r="Q40" s="47">
        <v>24</v>
      </c>
      <c r="R40" s="47">
        <v>41</v>
      </c>
      <c r="S40" s="47">
        <v>30</v>
      </c>
      <c r="T40" s="48">
        <v>22</v>
      </c>
      <c r="U40" s="70"/>
      <c r="V40" s="88">
        <v>4.6931407942238268E-2</v>
      </c>
      <c r="W40" s="89">
        <v>2.5291828793774319E-2</v>
      </c>
      <c r="X40" s="89">
        <v>3.1809145129224649E-2</v>
      </c>
      <c r="Y40" s="89">
        <v>4.878048780487805E-2</v>
      </c>
      <c r="Z40" s="89">
        <v>6.8219633943427616E-2</v>
      </c>
      <c r="AA40" s="89">
        <v>3.6719706242350061E-2</v>
      </c>
      <c r="AB40" s="90">
        <v>3.2069970845481049E-2</v>
      </c>
      <c r="AD40" s="46">
        <v>584</v>
      </c>
      <c r="AE40" s="47">
        <v>501</v>
      </c>
      <c r="AF40" s="47">
        <v>553</v>
      </c>
      <c r="AG40" s="47">
        <v>506</v>
      </c>
      <c r="AH40" s="47">
        <v>525</v>
      </c>
      <c r="AI40" s="47">
        <v>832</v>
      </c>
      <c r="AJ40" s="48">
        <v>804</v>
      </c>
      <c r="AL40" s="46">
        <v>19</v>
      </c>
      <c r="AM40" s="47">
        <v>41</v>
      </c>
      <c r="AN40" s="47">
        <v>20</v>
      </c>
      <c r="AO40" s="47">
        <v>15</v>
      </c>
      <c r="AP40" s="47">
        <v>9</v>
      </c>
      <c r="AQ40" s="47">
        <v>39</v>
      </c>
      <c r="AR40" s="48">
        <v>42</v>
      </c>
      <c r="AS40" s="70"/>
      <c r="AT40" s="88">
        <v>3.150912106135987E-2</v>
      </c>
      <c r="AU40" s="89">
        <v>7.5645756457564578E-2</v>
      </c>
      <c r="AV40" s="89">
        <v>3.4904013961605584E-2</v>
      </c>
      <c r="AW40" s="89">
        <v>2.8790786948176585E-2</v>
      </c>
      <c r="AX40" s="89">
        <v>1.6853932584269662E-2</v>
      </c>
      <c r="AY40" s="89">
        <v>4.4776119402985072E-2</v>
      </c>
      <c r="AZ40" s="90">
        <v>4.9645390070921988E-2</v>
      </c>
      <c r="BB40" s="46">
        <v>713</v>
      </c>
      <c r="BC40" s="47">
        <v>547</v>
      </c>
      <c r="BD40" s="47">
        <v>516</v>
      </c>
      <c r="BE40" s="47">
        <v>478</v>
      </c>
      <c r="BF40" s="47">
        <v>556</v>
      </c>
      <c r="BG40" s="47">
        <v>787</v>
      </c>
      <c r="BH40" s="48">
        <v>742</v>
      </c>
      <c r="BJ40" s="46">
        <v>13</v>
      </c>
      <c r="BK40" s="47">
        <v>22</v>
      </c>
      <c r="BL40" s="47">
        <v>19</v>
      </c>
      <c r="BM40" s="47">
        <v>11</v>
      </c>
      <c r="BN40" s="47">
        <v>16</v>
      </c>
      <c r="BO40" s="47">
        <v>13</v>
      </c>
      <c r="BP40" s="48">
        <v>23</v>
      </c>
      <c r="BQ40" s="70"/>
      <c r="BR40" s="88">
        <v>1.790633608815427E-2</v>
      </c>
      <c r="BS40" s="89">
        <v>3.8664323374340948E-2</v>
      </c>
      <c r="BT40" s="89">
        <v>3.5514018691588788E-2</v>
      </c>
      <c r="BU40" s="89">
        <v>2.2494887525562373E-2</v>
      </c>
      <c r="BV40" s="89">
        <v>2.7972027972027972E-2</v>
      </c>
      <c r="BW40" s="89">
        <v>1.6250000000000001E-2</v>
      </c>
      <c r="BX40" s="90">
        <v>3.0065359477124184E-2</v>
      </c>
      <c r="BZ40" s="46">
        <v>588</v>
      </c>
      <c r="CA40" s="47">
        <v>535</v>
      </c>
      <c r="CB40" s="47">
        <v>503</v>
      </c>
      <c r="CC40" s="47">
        <v>493</v>
      </c>
      <c r="CD40" s="47">
        <v>502</v>
      </c>
      <c r="CE40" s="47">
        <v>895</v>
      </c>
      <c r="CF40" s="48">
        <v>841</v>
      </c>
      <c r="CH40" s="46">
        <v>13</v>
      </c>
      <c r="CI40" s="47">
        <v>9</v>
      </c>
      <c r="CJ40" s="47">
        <v>7</v>
      </c>
      <c r="CK40" s="47">
        <v>7</v>
      </c>
      <c r="CL40" s="47">
        <v>9</v>
      </c>
      <c r="CM40" s="47">
        <v>35</v>
      </c>
      <c r="CN40" s="48">
        <v>49</v>
      </c>
      <c r="CO40" s="70"/>
      <c r="CP40" s="88">
        <v>2.1630615640599003E-2</v>
      </c>
      <c r="CQ40" s="89">
        <v>1.6544117647058824E-2</v>
      </c>
      <c r="CR40" s="89">
        <v>1.3725490196078431E-2</v>
      </c>
      <c r="CS40" s="89">
        <v>1.4E-2</v>
      </c>
      <c r="CT40" s="89">
        <v>1.7612524461839529E-2</v>
      </c>
      <c r="CU40" s="89">
        <v>3.7634408602150539E-2</v>
      </c>
      <c r="CV40" s="90">
        <v>5.5056179775280899E-2</v>
      </c>
      <c r="CX40" s="46">
        <v>585</v>
      </c>
      <c r="CY40" s="47">
        <v>469</v>
      </c>
      <c r="CZ40" s="47">
        <v>419</v>
      </c>
      <c r="DA40" s="47">
        <v>496</v>
      </c>
      <c r="DB40" s="47">
        <v>949</v>
      </c>
      <c r="DC40" s="47">
        <v>1209</v>
      </c>
      <c r="DD40" s="48">
        <v>825</v>
      </c>
      <c r="DF40" s="46">
        <v>1</v>
      </c>
      <c r="DG40" s="47">
        <v>2</v>
      </c>
      <c r="DH40" s="47">
        <v>6</v>
      </c>
      <c r="DI40" s="47">
        <v>6</v>
      </c>
      <c r="DJ40" s="47">
        <v>6</v>
      </c>
      <c r="DK40" s="47">
        <v>110</v>
      </c>
      <c r="DL40" s="48">
        <v>3</v>
      </c>
      <c r="DM40" s="70"/>
      <c r="DN40" s="88">
        <v>1.7064846416382253E-3</v>
      </c>
      <c r="DO40" s="89">
        <v>4.246284501061571E-3</v>
      </c>
      <c r="DP40" s="89">
        <v>1.411764705882353E-2</v>
      </c>
      <c r="DQ40" s="89">
        <v>1.1952191235059761E-2</v>
      </c>
      <c r="DR40" s="89">
        <v>6.2827225130890054E-3</v>
      </c>
      <c r="DS40" s="89">
        <v>8.3396512509476883E-2</v>
      </c>
      <c r="DT40" s="90">
        <v>3.6231884057971015E-3</v>
      </c>
      <c r="DV40" s="46">
        <v>632</v>
      </c>
      <c r="DW40" s="47">
        <v>494</v>
      </c>
      <c r="DX40" s="47">
        <v>464</v>
      </c>
      <c r="DY40" s="47">
        <v>700</v>
      </c>
      <c r="DZ40" s="47">
        <v>614</v>
      </c>
      <c r="EA40" s="47">
        <v>921</v>
      </c>
      <c r="EB40" s="48">
        <v>888</v>
      </c>
      <c r="ED40" s="46">
        <v>6</v>
      </c>
      <c r="EE40" s="47">
        <v>2</v>
      </c>
      <c r="EF40" s="47">
        <v>2</v>
      </c>
      <c r="EG40" s="47">
        <v>6</v>
      </c>
      <c r="EH40" s="47">
        <v>21</v>
      </c>
      <c r="EI40" s="47">
        <v>16</v>
      </c>
      <c r="EJ40" s="48">
        <v>14</v>
      </c>
      <c r="EK40" s="70"/>
      <c r="EL40" s="88">
        <v>9.4043887147335428E-3</v>
      </c>
      <c r="EM40" s="89">
        <v>4.0322580645161289E-3</v>
      </c>
      <c r="EN40" s="89">
        <v>4.2918454935622317E-3</v>
      </c>
      <c r="EO40" s="89">
        <v>8.4985835694051E-3</v>
      </c>
      <c r="EP40" s="89">
        <v>3.3070866141732283E-2</v>
      </c>
      <c r="EQ40" s="89">
        <v>1.7075773745997867E-2</v>
      </c>
      <c r="ER40" s="90">
        <v>1.5521064301552107E-2</v>
      </c>
      <c r="ET40" s="46">
        <v>639</v>
      </c>
      <c r="EU40" s="47">
        <v>489</v>
      </c>
      <c r="EV40" s="47">
        <v>572</v>
      </c>
      <c r="EW40" s="47">
        <v>495</v>
      </c>
      <c r="EX40" s="47">
        <v>559</v>
      </c>
      <c r="EY40" s="47">
        <v>761</v>
      </c>
      <c r="EZ40" s="48">
        <v>771</v>
      </c>
      <c r="FB40" s="46">
        <v>3</v>
      </c>
      <c r="FC40" s="47">
        <v>1</v>
      </c>
      <c r="FD40" s="47">
        <v>14</v>
      </c>
      <c r="FE40" s="47">
        <v>7</v>
      </c>
      <c r="FF40" s="47">
        <v>18</v>
      </c>
      <c r="FG40" s="47">
        <v>19</v>
      </c>
      <c r="FH40" s="48">
        <v>23</v>
      </c>
      <c r="FI40" s="70"/>
      <c r="FJ40" s="88">
        <v>4.6728971962616819E-3</v>
      </c>
      <c r="FK40" s="89">
        <v>2.0408163265306124E-3</v>
      </c>
      <c r="FL40" s="89">
        <v>2.3890784982935155E-2</v>
      </c>
      <c r="FM40" s="89">
        <v>1.3944223107569721E-2</v>
      </c>
      <c r="FN40" s="89">
        <v>3.1195840554592721E-2</v>
      </c>
      <c r="FO40" s="89">
        <v>2.4358974358974359E-2</v>
      </c>
      <c r="FP40" s="90">
        <v>2.8967254408060455E-2</v>
      </c>
      <c r="FR40" s="46">
        <v>677</v>
      </c>
      <c r="FS40" s="47">
        <v>548</v>
      </c>
      <c r="FT40" s="47">
        <v>486</v>
      </c>
      <c r="FU40" s="47">
        <v>468</v>
      </c>
      <c r="FV40" s="47">
        <v>446</v>
      </c>
      <c r="FW40" s="47">
        <v>783</v>
      </c>
      <c r="FX40" s="48">
        <v>723</v>
      </c>
      <c r="FZ40" s="46">
        <v>16</v>
      </c>
      <c r="GA40" s="47">
        <v>4</v>
      </c>
      <c r="GB40" s="47">
        <v>13</v>
      </c>
      <c r="GC40" s="47">
        <v>0</v>
      </c>
      <c r="GD40" s="47">
        <v>8</v>
      </c>
      <c r="GE40" s="47">
        <v>17</v>
      </c>
      <c r="GF40" s="48">
        <v>5</v>
      </c>
      <c r="GG40" s="70"/>
      <c r="GH40" s="88">
        <v>2.3088023088023088E-2</v>
      </c>
      <c r="GI40" s="89">
        <v>7.246376811594203E-3</v>
      </c>
      <c r="GJ40" s="89">
        <v>2.6052104208416832E-2</v>
      </c>
      <c r="GK40" s="89">
        <v>0</v>
      </c>
      <c r="GL40" s="89">
        <v>1.7621145374449341E-2</v>
      </c>
      <c r="GM40" s="89">
        <v>2.1250000000000002E-2</v>
      </c>
      <c r="GN40" s="90">
        <v>6.868131868131868E-3</v>
      </c>
      <c r="GP40" s="46">
        <f>SUMIFS(Raw!$I:$I, Raw!$A:$A, 'Calls Abandoned'!GP$14, Raw!$F:$F, 'Calls Abandoned'!$C40, Raw!$H:$H, "A03")</f>
        <v>580</v>
      </c>
      <c r="GQ40" s="47">
        <f>SUMIFS(Raw!$I:$I, Raw!$A:$A, 'Calls Abandoned'!GQ$14, Raw!$F:$F, 'Calls Abandoned'!$C40, Raw!$H:$H, "A03")</f>
        <v>507</v>
      </c>
      <c r="GR40" s="47">
        <f>SUMIFS(Raw!$I:$I, Raw!$A:$A, 'Calls Abandoned'!GR$14, Raw!$F:$F, 'Calls Abandoned'!$C40, Raw!$H:$H, "A03")</f>
        <v>453</v>
      </c>
      <c r="GS40" s="47">
        <f>SUMIFS(Raw!$I:$I, Raw!$A:$A, 'Calls Abandoned'!GS$14, Raw!$F:$F, 'Calls Abandoned'!$C40, Raw!$H:$H, "A03")</f>
        <v>424</v>
      </c>
      <c r="GT40" s="47">
        <f>SUMIFS(Raw!$I:$I, Raw!$A:$A, 'Calls Abandoned'!GT$14, Raw!$F:$F, 'Calls Abandoned'!$C40, Raw!$H:$H, "A03")</f>
        <v>500</v>
      </c>
      <c r="GU40" s="47">
        <f>SUMIFS(Raw!$I:$I, Raw!$A:$A, 'Calls Abandoned'!GU$14, Raw!$F:$F, 'Calls Abandoned'!$C40, Raw!$H:$H, "A03")</f>
        <v>796</v>
      </c>
      <c r="GV40" s="48">
        <f>SUMIFS(Raw!$I:$I, Raw!$A:$A, 'Calls Abandoned'!GV$14, Raw!$F:$F, 'Calls Abandoned'!$C40, Raw!$H:$H, "A03")</f>
        <v>709</v>
      </c>
      <c r="GX40" s="46">
        <f>SUMIFS(Raw!$I:$I, Raw!$A:$A, 'Calls Abandoned'!GX$14, Raw!$F:$F, 'Calls Abandoned'!$C40, Raw!$H:$H, "B02")</f>
        <v>14</v>
      </c>
      <c r="GY40" s="47">
        <f>SUMIFS(Raw!$I:$I, Raw!$A:$A, 'Calls Abandoned'!GY$14, Raw!$F:$F, 'Calls Abandoned'!$C40, Raw!$H:$H, "B02")</f>
        <v>6</v>
      </c>
      <c r="GZ40" s="47">
        <f>SUMIFS(Raw!$I:$I, Raw!$A:$A, 'Calls Abandoned'!GZ$14, Raw!$F:$F, 'Calls Abandoned'!$C40, Raw!$H:$H, "B02")</f>
        <v>7</v>
      </c>
      <c r="HA40" s="47">
        <f>SUMIFS(Raw!$I:$I, Raw!$A:$A, 'Calls Abandoned'!HA$14, Raw!$F:$F, 'Calls Abandoned'!$C40, Raw!$H:$H, "B02")</f>
        <v>4</v>
      </c>
      <c r="HB40" s="47">
        <f>SUMIFS(Raw!$I:$I, Raw!$A:$A, 'Calls Abandoned'!HB$14, Raw!$F:$F, 'Calls Abandoned'!$C40, Raw!$H:$H, "B02")</f>
        <v>7</v>
      </c>
      <c r="HC40" s="47">
        <f>SUMIFS(Raw!$I:$I, Raw!$A:$A, 'Calls Abandoned'!HC$14, Raw!$F:$F, 'Calls Abandoned'!$C40, Raw!$H:$H, "B02")</f>
        <v>9</v>
      </c>
      <c r="HD40" s="48">
        <f>SUMIFS(Raw!$I:$I, Raw!$A:$A, 'Calls Abandoned'!HD$14, Raw!$F:$F, 'Calls Abandoned'!$C40, Raw!$H:$H, "B02")</f>
        <v>9</v>
      </c>
      <c r="HE40" s="70"/>
      <c r="HF40" s="88">
        <f t="shared" si="231"/>
        <v>2.3569023569023569E-2</v>
      </c>
      <c r="HG40" s="89">
        <f t="shared" si="232"/>
        <v>1.1695906432748537E-2</v>
      </c>
      <c r="HH40" s="89">
        <f t="shared" si="233"/>
        <v>1.5217391304347827E-2</v>
      </c>
      <c r="HI40" s="89">
        <f t="shared" si="234"/>
        <v>9.3457943925233638E-3</v>
      </c>
      <c r="HJ40" s="89">
        <f t="shared" si="235"/>
        <v>1.3806706114398421E-2</v>
      </c>
      <c r="HK40" s="89">
        <f t="shared" si="236"/>
        <v>1.1180124223602485E-2</v>
      </c>
      <c r="HL40" s="90">
        <f t="shared" si="237"/>
        <v>1.2534818941504178E-2</v>
      </c>
      <c r="HN40" s="46">
        <f>SUMIFS(Raw!$I:$I, Raw!$A:$A, 'Calls Abandoned'!HN$14, Raw!$F:$F, 'Calls Abandoned'!$C40, Raw!$H:$H, "A03")</f>
        <v>0</v>
      </c>
      <c r="HO40" s="47">
        <f>SUMIFS(Raw!$I:$I, Raw!$A:$A, 'Calls Abandoned'!HO$14, Raw!$F:$F, 'Calls Abandoned'!$C40, Raw!$H:$H, "A03")</f>
        <v>0</v>
      </c>
      <c r="HP40" s="47">
        <f>SUMIFS(Raw!$I:$I, Raw!$A:$A, 'Calls Abandoned'!HP$14, Raw!$F:$F, 'Calls Abandoned'!$C40, Raw!$H:$H, "A03")</f>
        <v>0</v>
      </c>
      <c r="HQ40" s="47">
        <f>SUMIFS(Raw!$I:$I, Raw!$A:$A, 'Calls Abandoned'!HQ$14, Raw!$F:$F, 'Calls Abandoned'!$C40, Raw!$H:$H, "A03")</f>
        <v>0</v>
      </c>
      <c r="HR40" s="47">
        <f>SUMIFS(Raw!$I:$I, Raw!$A:$A, 'Calls Abandoned'!HR$14, Raw!$F:$F, 'Calls Abandoned'!$C40, Raw!$H:$H, "A03")</f>
        <v>0</v>
      </c>
      <c r="HS40" s="47">
        <f>SUMIFS(Raw!$I:$I, Raw!$A:$A, 'Calls Abandoned'!HS$14, Raw!$F:$F, 'Calls Abandoned'!$C40, Raw!$H:$H, "A03")</f>
        <v>0</v>
      </c>
      <c r="HT40" s="48">
        <f>SUMIFS(Raw!$I:$I, Raw!$A:$A, 'Calls Abandoned'!HT$14, Raw!$F:$F, 'Calls Abandoned'!$C40, Raw!$H:$H, "A03")</f>
        <v>0</v>
      </c>
      <c r="HV40" s="46">
        <f>SUMIFS(Raw!$I:$I, Raw!$A:$A, 'Calls Abandoned'!HV$14, Raw!$F:$F, 'Calls Abandoned'!$C40, Raw!$H:$H, "B02")</f>
        <v>0</v>
      </c>
      <c r="HW40" s="47">
        <f>SUMIFS(Raw!$I:$I, Raw!$A:$A, 'Calls Abandoned'!HW$14, Raw!$F:$F, 'Calls Abandoned'!$C40, Raw!$H:$H, "B02")</f>
        <v>0</v>
      </c>
      <c r="HX40" s="47">
        <f>SUMIFS(Raw!$I:$I, Raw!$A:$A, 'Calls Abandoned'!HX$14, Raw!$F:$F, 'Calls Abandoned'!$C40, Raw!$H:$H, "B02")</f>
        <v>0</v>
      </c>
      <c r="HY40" s="47">
        <f>SUMIFS(Raw!$I:$I, Raw!$A:$A, 'Calls Abandoned'!HY$14, Raw!$F:$F, 'Calls Abandoned'!$C40, Raw!$H:$H, "B02")</f>
        <v>0</v>
      </c>
      <c r="HZ40" s="47">
        <f>SUMIFS(Raw!$I:$I, Raw!$A:$A, 'Calls Abandoned'!HZ$14, Raw!$F:$F, 'Calls Abandoned'!$C40, Raw!$H:$H, "B02")</f>
        <v>0</v>
      </c>
      <c r="IA40" s="47">
        <f>SUMIFS(Raw!$I:$I, Raw!$A:$A, 'Calls Abandoned'!IA$14, Raw!$F:$F, 'Calls Abandoned'!$C40, Raw!$H:$H, "B02")</f>
        <v>0</v>
      </c>
      <c r="IB40" s="48">
        <f>SUMIFS(Raw!$I:$I, Raw!$A:$A, 'Calls Abandoned'!IB$14, Raw!$F:$F, 'Calls Abandoned'!$C40, Raw!$H:$H, "B02")</f>
        <v>0</v>
      </c>
      <c r="IC40" s="70"/>
      <c r="ID40" s="88" t="str">
        <f t="shared" si="238"/>
        <v>-</v>
      </c>
      <c r="IE40" s="89" t="str">
        <f t="shared" si="239"/>
        <v>-</v>
      </c>
      <c r="IF40" s="89" t="str">
        <f t="shared" si="240"/>
        <v>-</v>
      </c>
      <c r="IG40" s="89" t="str">
        <f t="shared" si="241"/>
        <v>-</v>
      </c>
      <c r="IH40" s="89" t="str">
        <f t="shared" si="242"/>
        <v>-</v>
      </c>
      <c r="II40" s="89" t="str">
        <f t="shared" si="243"/>
        <v>-</v>
      </c>
      <c r="IJ40" s="90" t="str">
        <f t="shared" si="244"/>
        <v>-</v>
      </c>
      <c r="IL40" s="46">
        <f>SUMIFS(Raw!$I:$I, Raw!$A:$A, 'Calls Abandoned'!IL$14, Raw!$F:$F, 'Calls Abandoned'!$C40, Raw!$H:$H, "A03")</f>
        <v>0</v>
      </c>
      <c r="IM40" s="47">
        <f>SUMIFS(Raw!$I:$I, Raw!$A:$A, 'Calls Abandoned'!IM$14, Raw!$F:$F, 'Calls Abandoned'!$C40, Raw!$H:$H, "A03")</f>
        <v>0</v>
      </c>
      <c r="IN40" s="47">
        <f>SUMIFS(Raw!$I:$I, Raw!$A:$A, 'Calls Abandoned'!IN$14, Raw!$F:$F, 'Calls Abandoned'!$C40, Raw!$H:$H, "A03")</f>
        <v>0</v>
      </c>
      <c r="IO40" s="47">
        <f>SUMIFS(Raw!$I:$I, Raw!$A:$A, 'Calls Abandoned'!IO$14, Raw!$F:$F, 'Calls Abandoned'!$C40, Raw!$H:$H, "A03")</f>
        <v>0</v>
      </c>
      <c r="IP40" s="47">
        <f>SUMIFS(Raw!$I:$I, Raw!$A:$A, 'Calls Abandoned'!IP$14, Raw!$F:$F, 'Calls Abandoned'!$C40, Raw!$H:$H, "A03")</f>
        <v>0</v>
      </c>
      <c r="IQ40" s="47">
        <f>SUMIFS(Raw!$I:$I, Raw!$A:$A, 'Calls Abandoned'!IQ$14, Raw!$F:$F, 'Calls Abandoned'!$C40, Raw!$H:$H, "A03")</f>
        <v>0</v>
      </c>
      <c r="IR40" s="48">
        <f>SUMIFS(Raw!$I:$I, Raw!$A:$A, 'Calls Abandoned'!IR$14, Raw!$F:$F, 'Calls Abandoned'!$C40, Raw!$H:$H, "A03")</f>
        <v>0</v>
      </c>
      <c r="IT40" s="46">
        <f>SUMIFS(Raw!$I:$I, Raw!$A:$A, 'Calls Abandoned'!IT$14, Raw!$F:$F, 'Calls Abandoned'!$C40, Raw!$H:$H, "B02")</f>
        <v>0</v>
      </c>
      <c r="IU40" s="47">
        <f>SUMIFS(Raw!$I:$I, Raw!$A:$A, 'Calls Abandoned'!IU$14, Raw!$F:$F, 'Calls Abandoned'!$C40, Raw!$H:$H, "B02")</f>
        <v>0</v>
      </c>
      <c r="IV40" s="47">
        <f>SUMIFS(Raw!$I:$I, Raw!$A:$A, 'Calls Abandoned'!IV$14, Raw!$F:$F, 'Calls Abandoned'!$C40, Raw!$H:$H, "B02")</f>
        <v>0</v>
      </c>
      <c r="IW40" s="47">
        <f>SUMIFS(Raw!$I:$I, Raw!$A:$A, 'Calls Abandoned'!IW$14, Raw!$F:$F, 'Calls Abandoned'!$C40, Raw!$H:$H, "B02")</f>
        <v>0</v>
      </c>
      <c r="IX40" s="47">
        <f>SUMIFS(Raw!$I:$I, Raw!$A:$A, 'Calls Abandoned'!IX$14, Raw!$F:$F, 'Calls Abandoned'!$C40, Raw!$H:$H, "B02")</f>
        <v>0</v>
      </c>
      <c r="IY40" s="47">
        <f>SUMIFS(Raw!$I:$I, Raw!$A:$A, 'Calls Abandoned'!IY$14, Raw!$F:$F, 'Calls Abandoned'!$C40, Raw!$H:$H, "B02")</f>
        <v>0</v>
      </c>
      <c r="IZ40" s="48">
        <f>SUMIFS(Raw!$I:$I, Raw!$A:$A, 'Calls Abandoned'!IZ$14, Raw!$F:$F, 'Calls Abandoned'!$C40, Raw!$H:$H, "B02")</f>
        <v>0</v>
      </c>
      <c r="JA40" s="70"/>
      <c r="JB40" s="88" t="str">
        <f t="shared" si="245"/>
        <v>-</v>
      </c>
      <c r="JC40" s="89" t="str">
        <f t="shared" si="246"/>
        <v>-</v>
      </c>
      <c r="JD40" s="89" t="str">
        <f t="shared" si="247"/>
        <v>-</v>
      </c>
      <c r="JE40" s="89" t="str">
        <f t="shared" si="248"/>
        <v>-</v>
      </c>
      <c r="JF40" s="89" t="str">
        <f t="shared" si="249"/>
        <v>-</v>
      </c>
      <c r="JG40" s="89" t="str">
        <f t="shared" si="250"/>
        <v>-</v>
      </c>
      <c r="JH40" s="90" t="str">
        <f t="shared" si="251"/>
        <v>-</v>
      </c>
      <c r="JJ40" s="46">
        <f>SUMIFS(Raw!$I:$I, Raw!$A:$A, 'Calls Abandoned'!JJ$14, Raw!$F:$F, 'Calls Abandoned'!$C40, Raw!$H:$H, "A03")</f>
        <v>0</v>
      </c>
      <c r="JK40" s="47">
        <f>SUMIFS(Raw!$I:$I, Raw!$A:$A, 'Calls Abandoned'!JK$14, Raw!$F:$F, 'Calls Abandoned'!$C40, Raw!$H:$H, "A03")</f>
        <v>0</v>
      </c>
      <c r="JL40" s="47">
        <f>SUMIFS(Raw!$I:$I, Raw!$A:$A, 'Calls Abandoned'!JL$14, Raw!$F:$F, 'Calls Abandoned'!$C40, Raw!$H:$H, "A03")</f>
        <v>0</v>
      </c>
      <c r="JM40" s="47">
        <f>SUMIFS(Raw!$I:$I, Raw!$A:$A, 'Calls Abandoned'!JM$14, Raw!$F:$F, 'Calls Abandoned'!$C40, Raw!$H:$H, "A03")</f>
        <v>0</v>
      </c>
      <c r="JN40" s="47">
        <f>SUMIFS(Raw!$I:$I, Raw!$A:$A, 'Calls Abandoned'!JN$14, Raw!$F:$F, 'Calls Abandoned'!$C40, Raw!$H:$H, "A03")</f>
        <v>0</v>
      </c>
      <c r="JO40" s="47">
        <f>SUMIFS(Raw!$I:$I, Raw!$A:$A, 'Calls Abandoned'!JO$14, Raw!$F:$F, 'Calls Abandoned'!$C40, Raw!$H:$H, "A03")</f>
        <v>0</v>
      </c>
      <c r="JP40" s="48">
        <f>SUMIFS(Raw!$I:$I, Raw!$A:$A, 'Calls Abandoned'!JP$14, Raw!$F:$F, 'Calls Abandoned'!$C40, Raw!$H:$H, "A03")</f>
        <v>0</v>
      </c>
      <c r="JR40" s="46">
        <f>SUMIFS(Raw!$I:$I, Raw!$A:$A, 'Calls Abandoned'!JR$14, Raw!$F:$F, 'Calls Abandoned'!$C40, Raw!$H:$H, "B02")</f>
        <v>0</v>
      </c>
      <c r="JS40" s="47">
        <f>SUMIFS(Raw!$I:$I, Raw!$A:$A, 'Calls Abandoned'!JS$14, Raw!$F:$F, 'Calls Abandoned'!$C40, Raw!$H:$H, "B02")</f>
        <v>0</v>
      </c>
      <c r="JT40" s="47">
        <f>SUMIFS(Raw!$I:$I, Raw!$A:$A, 'Calls Abandoned'!JT$14, Raw!$F:$F, 'Calls Abandoned'!$C40, Raw!$H:$H, "B02")</f>
        <v>0</v>
      </c>
      <c r="JU40" s="47">
        <f>SUMIFS(Raw!$I:$I, Raw!$A:$A, 'Calls Abandoned'!JU$14, Raw!$F:$F, 'Calls Abandoned'!$C40, Raw!$H:$H, "B02")</f>
        <v>0</v>
      </c>
      <c r="JV40" s="47">
        <f>SUMIFS(Raw!$I:$I, Raw!$A:$A, 'Calls Abandoned'!JV$14, Raw!$F:$F, 'Calls Abandoned'!$C40, Raw!$H:$H, "B02")</f>
        <v>0</v>
      </c>
      <c r="JW40" s="47">
        <f>SUMIFS(Raw!$I:$I, Raw!$A:$A, 'Calls Abandoned'!JW$14, Raw!$F:$F, 'Calls Abandoned'!$C40, Raw!$H:$H, "B02")</f>
        <v>0</v>
      </c>
      <c r="JX40" s="48">
        <f>SUMIFS(Raw!$I:$I, Raw!$A:$A, 'Calls Abandoned'!JX$14, Raw!$F:$F, 'Calls Abandoned'!$C40, Raw!$H:$H, "B02")</f>
        <v>0</v>
      </c>
      <c r="JY40" s="70"/>
      <c r="JZ40" s="88" t="str">
        <f t="shared" si="252"/>
        <v>-</v>
      </c>
      <c r="KA40" s="89" t="str">
        <f t="shared" si="253"/>
        <v>-</v>
      </c>
      <c r="KB40" s="89" t="str">
        <f t="shared" si="254"/>
        <v>-</v>
      </c>
      <c r="KC40" s="89" t="str">
        <f t="shared" si="255"/>
        <v>-</v>
      </c>
      <c r="KD40" s="89" t="str">
        <f t="shared" si="256"/>
        <v>-</v>
      </c>
      <c r="KE40" s="89" t="str">
        <f t="shared" si="257"/>
        <v>-</v>
      </c>
      <c r="KF40" s="90" t="str">
        <f t="shared" si="258"/>
        <v>-</v>
      </c>
      <c r="KH40" s="46">
        <f>SUMIFS(Raw!$I:$I, Raw!$A:$A, 'Calls Abandoned'!KH$14, Raw!$F:$F, 'Calls Abandoned'!$C40, Raw!$H:$H, "A03")</f>
        <v>0</v>
      </c>
      <c r="KI40" s="47">
        <f>SUMIFS(Raw!$I:$I, Raw!$A:$A, 'Calls Abandoned'!KI$14, Raw!$F:$F, 'Calls Abandoned'!$C40, Raw!$H:$H, "A03")</f>
        <v>0</v>
      </c>
      <c r="KJ40" s="47">
        <f>SUMIFS(Raw!$I:$I, Raw!$A:$A, 'Calls Abandoned'!KJ$14, Raw!$F:$F, 'Calls Abandoned'!$C40, Raw!$H:$H, "A03")</f>
        <v>0</v>
      </c>
      <c r="KK40" s="47">
        <f>SUMIFS(Raw!$I:$I, Raw!$A:$A, 'Calls Abandoned'!KK$14, Raw!$F:$F, 'Calls Abandoned'!$C40, Raw!$H:$H, "A03")</f>
        <v>0</v>
      </c>
      <c r="KL40" s="47">
        <f>SUMIFS(Raw!$I:$I, Raw!$A:$A, 'Calls Abandoned'!KL$14, Raw!$F:$F, 'Calls Abandoned'!$C40, Raw!$H:$H, "A03")</f>
        <v>0</v>
      </c>
      <c r="KM40" s="47">
        <f>SUMIFS(Raw!$I:$I, Raw!$A:$A, 'Calls Abandoned'!KM$14, Raw!$F:$F, 'Calls Abandoned'!$C40, Raw!$H:$H, "A03")</f>
        <v>0</v>
      </c>
      <c r="KN40" s="48">
        <f>SUMIFS(Raw!$I:$I, Raw!$A:$A, 'Calls Abandoned'!KN$14, Raw!$F:$F, 'Calls Abandoned'!$C40, Raw!$H:$H, "A03")</f>
        <v>0</v>
      </c>
      <c r="KP40" s="46">
        <f>SUMIFS(Raw!$I:$I, Raw!$A:$A, 'Calls Abandoned'!KP$14, Raw!$F:$F, 'Calls Abandoned'!$C40, Raw!$H:$H, "B02")</f>
        <v>0</v>
      </c>
      <c r="KQ40" s="47">
        <f>SUMIFS(Raw!$I:$I, Raw!$A:$A, 'Calls Abandoned'!KQ$14, Raw!$F:$F, 'Calls Abandoned'!$C40, Raw!$H:$H, "B02")</f>
        <v>0</v>
      </c>
      <c r="KR40" s="47">
        <f>SUMIFS(Raw!$I:$I, Raw!$A:$A, 'Calls Abandoned'!KR$14, Raw!$F:$F, 'Calls Abandoned'!$C40, Raw!$H:$H, "B02")</f>
        <v>0</v>
      </c>
      <c r="KS40" s="47">
        <f>SUMIFS(Raw!$I:$I, Raw!$A:$A, 'Calls Abandoned'!KS$14, Raw!$F:$F, 'Calls Abandoned'!$C40, Raw!$H:$H, "B02")</f>
        <v>0</v>
      </c>
      <c r="KT40" s="47">
        <f>SUMIFS(Raw!$I:$I, Raw!$A:$A, 'Calls Abandoned'!KT$14, Raw!$F:$F, 'Calls Abandoned'!$C40, Raw!$H:$H, "B02")</f>
        <v>0</v>
      </c>
      <c r="KU40" s="47">
        <f>SUMIFS(Raw!$I:$I, Raw!$A:$A, 'Calls Abandoned'!KU$14, Raw!$F:$F, 'Calls Abandoned'!$C40, Raw!$H:$H, "B02")</f>
        <v>0</v>
      </c>
      <c r="KV40" s="48">
        <f>SUMIFS(Raw!$I:$I, Raw!$A:$A, 'Calls Abandoned'!KV$14, Raw!$F:$F, 'Calls Abandoned'!$C40, Raw!$H:$H, "B02")</f>
        <v>0</v>
      </c>
      <c r="KW40" s="70"/>
      <c r="KX40" s="88" t="str">
        <f t="shared" si="259"/>
        <v>-</v>
      </c>
      <c r="KY40" s="89" t="str">
        <f t="shared" si="260"/>
        <v>-</v>
      </c>
      <c r="KZ40" s="89" t="str">
        <f t="shared" si="261"/>
        <v>-</v>
      </c>
      <c r="LA40" s="89" t="str">
        <f t="shared" si="262"/>
        <v>-</v>
      </c>
      <c r="LB40" s="89" t="str">
        <f t="shared" si="263"/>
        <v>-</v>
      </c>
      <c r="LC40" s="89" t="str">
        <f t="shared" si="264"/>
        <v>-</v>
      </c>
      <c r="LD40" s="90" t="str">
        <f t="shared" si="265"/>
        <v>-</v>
      </c>
      <c r="LF40" s="46">
        <f>SUMIFS(Raw!$I:$I, Raw!$A:$A, 'Calls Abandoned'!LF$14, Raw!$F:$F, 'Calls Abandoned'!$C40, Raw!$H:$H, "A03")</f>
        <v>0</v>
      </c>
      <c r="LG40" s="47">
        <f>SUMIFS(Raw!$I:$I, Raw!$A:$A, 'Calls Abandoned'!LG$14, Raw!$F:$F, 'Calls Abandoned'!$C40, Raw!$H:$H, "A03")</f>
        <v>0</v>
      </c>
      <c r="LH40" s="47">
        <f>SUMIFS(Raw!$I:$I, Raw!$A:$A, 'Calls Abandoned'!LH$14, Raw!$F:$F, 'Calls Abandoned'!$C40, Raw!$H:$H, "A03")</f>
        <v>0</v>
      </c>
      <c r="LI40" s="47">
        <f>SUMIFS(Raw!$I:$I, Raw!$A:$A, 'Calls Abandoned'!LI$14, Raw!$F:$F, 'Calls Abandoned'!$C40, Raw!$H:$H, "A03")</f>
        <v>0</v>
      </c>
      <c r="LJ40" s="47">
        <f>SUMIFS(Raw!$I:$I, Raw!$A:$A, 'Calls Abandoned'!LJ$14, Raw!$F:$F, 'Calls Abandoned'!$C40, Raw!$H:$H, "A03")</f>
        <v>0</v>
      </c>
      <c r="LK40" s="47">
        <f>SUMIFS(Raw!$I:$I, Raw!$A:$A, 'Calls Abandoned'!LK$14, Raw!$F:$F, 'Calls Abandoned'!$C40, Raw!$H:$H, "A03")</f>
        <v>0</v>
      </c>
      <c r="LL40" s="48">
        <f>SUMIFS(Raw!$I:$I, Raw!$A:$A, 'Calls Abandoned'!LL$14, Raw!$F:$F, 'Calls Abandoned'!$C40, Raw!$H:$H, "A03")</f>
        <v>0</v>
      </c>
      <c r="LN40" s="46">
        <f>SUMIFS(Raw!$I:$I, Raw!$A:$A, 'Calls Abandoned'!LN$14, Raw!$F:$F, 'Calls Abandoned'!$C40, Raw!$H:$H, "B02")</f>
        <v>0</v>
      </c>
      <c r="LO40" s="47">
        <f>SUMIFS(Raw!$I:$I, Raw!$A:$A, 'Calls Abandoned'!LO$14, Raw!$F:$F, 'Calls Abandoned'!$C40, Raw!$H:$H, "B02")</f>
        <v>0</v>
      </c>
      <c r="LP40" s="47">
        <f>SUMIFS(Raw!$I:$I, Raw!$A:$A, 'Calls Abandoned'!LP$14, Raw!$F:$F, 'Calls Abandoned'!$C40, Raw!$H:$H, "B02")</f>
        <v>0</v>
      </c>
      <c r="LQ40" s="47">
        <f>SUMIFS(Raw!$I:$I, Raw!$A:$A, 'Calls Abandoned'!LQ$14, Raw!$F:$F, 'Calls Abandoned'!$C40, Raw!$H:$H, "B02")</f>
        <v>0</v>
      </c>
      <c r="LR40" s="47">
        <f>SUMIFS(Raw!$I:$I, Raw!$A:$A, 'Calls Abandoned'!LR$14, Raw!$F:$F, 'Calls Abandoned'!$C40, Raw!$H:$H, "B02")</f>
        <v>0</v>
      </c>
      <c r="LS40" s="47">
        <f>SUMIFS(Raw!$I:$I, Raw!$A:$A, 'Calls Abandoned'!LS$14, Raw!$F:$F, 'Calls Abandoned'!$C40, Raw!$H:$H, "B02")</f>
        <v>0</v>
      </c>
      <c r="LT40" s="48">
        <f>SUMIFS(Raw!$I:$I, Raw!$A:$A, 'Calls Abandoned'!LT$14, Raw!$F:$F, 'Calls Abandoned'!$C40, Raw!$H:$H, "B02")</f>
        <v>0</v>
      </c>
      <c r="LU40" s="70"/>
      <c r="LV40" s="88" t="str">
        <f t="shared" si="266"/>
        <v>-</v>
      </c>
      <c r="LW40" s="89" t="str">
        <f t="shared" si="267"/>
        <v>-</v>
      </c>
      <c r="LX40" s="89" t="str">
        <f t="shared" si="268"/>
        <v>-</v>
      </c>
      <c r="LY40" s="89" t="str">
        <f t="shared" si="269"/>
        <v>-</v>
      </c>
      <c r="LZ40" s="89" t="str">
        <f t="shared" si="270"/>
        <v>-</v>
      </c>
      <c r="MA40" s="89" t="str">
        <f t="shared" si="271"/>
        <v>-</v>
      </c>
      <c r="MB40" s="90" t="str">
        <f t="shared" si="272"/>
        <v>-</v>
      </c>
      <c r="MD40" s="46">
        <f>SUMIFS(Raw!$I:$I, Raw!$A:$A, 'Calls Abandoned'!MD$14, Raw!$F:$F, 'Calls Abandoned'!$C40, Raw!$H:$H, "A03")</f>
        <v>0</v>
      </c>
      <c r="ME40" s="47">
        <f>SUMIFS(Raw!$I:$I, Raw!$A:$A, 'Calls Abandoned'!ME$14, Raw!$F:$F, 'Calls Abandoned'!$C40, Raw!$H:$H, "A03")</f>
        <v>0</v>
      </c>
      <c r="MF40" s="47">
        <f>SUMIFS(Raw!$I:$I, Raw!$A:$A, 'Calls Abandoned'!MF$14, Raw!$F:$F, 'Calls Abandoned'!$C40, Raw!$H:$H, "A03")</f>
        <v>0</v>
      </c>
      <c r="MG40" s="47">
        <f>SUMIFS(Raw!$I:$I, Raw!$A:$A, 'Calls Abandoned'!MG$14, Raw!$F:$F, 'Calls Abandoned'!$C40, Raw!$H:$H, "A03")</f>
        <v>0</v>
      </c>
      <c r="MH40" s="47">
        <f>SUMIFS(Raw!$I:$I, Raw!$A:$A, 'Calls Abandoned'!MH$14, Raw!$F:$F, 'Calls Abandoned'!$C40, Raw!$H:$H, "A03")</f>
        <v>0</v>
      </c>
      <c r="MI40" s="47">
        <f>SUMIFS(Raw!$I:$I, Raw!$A:$A, 'Calls Abandoned'!MI$14, Raw!$F:$F, 'Calls Abandoned'!$C40, Raw!$H:$H, "A03")</f>
        <v>0</v>
      </c>
      <c r="MJ40" s="48">
        <f>SUMIFS(Raw!$I:$I, Raw!$A:$A, 'Calls Abandoned'!MJ$14, Raw!$F:$F, 'Calls Abandoned'!$C40, Raw!$H:$H, "A03")</f>
        <v>0</v>
      </c>
      <c r="ML40" s="46">
        <f>SUMIFS(Raw!$I:$I, Raw!$A:$A, 'Calls Abandoned'!ML$14, Raw!$F:$F, 'Calls Abandoned'!$C40, Raw!$H:$H, "B02")</f>
        <v>0</v>
      </c>
      <c r="MM40" s="47">
        <f>SUMIFS(Raw!$I:$I, Raw!$A:$A, 'Calls Abandoned'!MM$14, Raw!$F:$F, 'Calls Abandoned'!$C40, Raw!$H:$H, "B02")</f>
        <v>0</v>
      </c>
      <c r="MN40" s="47">
        <f>SUMIFS(Raw!$I:$I, Raw!$A:$A, 'Calls Abandoned'!MN$14, Raw!$F:$F, 'Calls Abandoned'!$C40, Raw!$H:$H, "B02")</f>
        <v>0</v>
      </c>
      <c r="MO40" s="47">
        <f>SUMIFS(Raw!$I:$I, Raw!$A:$A, 'Calls Abandoned'!MO$14, Raw!$F:$F, 'Calls Abandoned'!$C40, Raw!$H:$H, "B02")</f>
        <v>0</v>
      </c>
      <c r="MP40" s="47">
        <f>SUMIFS(Raw!$I:$I, Raw!$A:$A, 'Calls Abandoned'!MP$14, Raw!$F:$F, 'Calls Abandoned'!$C40, Raw!$H:$H, "B02")</f>
        <v>0</v>
      </c>
      <c r="MQ40" s="47">
        <f>SUMIFS(Raw!$I:$I, Raw!$A:$A, 'Calls Abandoned'!MQ$14, Raw!$F:$F, 'Calls Abandoned'!$C40, Raw!$H:$H, "B02")</f>
        <v>0</v>
      </c>
      <c r="MR40" s="48">
        <f>SUMIFS(Raw!$I:$I, Raw!$A:$A, 'Calls Abandoned'!MR$14, Raw!$F:$F, 'Calls Abandoned'!$C40, Raw!$H:$H, "B02")</f>
        <v>0</v>
      </c>
      <c r="MS40" s="70"/>
      <c r="MT40" s="88" t="str">
        <f t="shared" si="273"/>
        <v>-</v>
      </c>
      <c r="MU40" s="89" t="str">
        <f t="shared" si="274"/>
        <v>-</v>
      </c>
      <c r="MV40" s="89" t="str">
        <f t="shared" si="275"/>
        <v>-</v>
      </c>
      <c r="MW40" s="89" t="str">
        <f t="shared" si="276"/>
        <v>-</v>
      </c>
      <c r="MX40" s="89" t="str">
        <f t="shared" si="277"/>
        <v>-</v>
      </c>
      <c r="MY40" s="89" t="str">
        <f t="shared" si="278"/>
        <v>-</v>
      </c>
      <c r="MZ40" s="90" t="str">
        <f t="shared" si="279"/>
        <v>-</v>
      </c>
      <c r="NB40" s="46">
        <f>SUMIFS(Raw!$I:$I, Raw!$A:$A, 'Calls Abandoned'!NB$14, Raw!$F:$F, 'Calls Abandoned'!$C40, Raw!$H:$H, "A03")</f>
        <v>0</v>
      </c>
      <c r="NC40" s="47">
        <f>SUMIFS(Raw!$I:$I, Raw!$A:$A, 'Calls Abandoned'!NC$14, Raw!$F:$F, 'Calls Abandoned'!$C40, Raw!$H:$H, "A03")</f>
        <v>0</v>
      </c>
      <c r="ND40" s="47">
        <f>SUMIFS(Raw!$I:$I, Raw!$A:$A, 'Calls Abandoned'!ND$14, Raw!$F:$F, 'Calls Abandoned'!$C40, Raw!$H:$H, "A03")</f>
        <v>0</v>
      </c>
      <c r="NE40" s="47">
        <f>SUMIFS(Raw!$I:$I, Raw!$A:$A, 'Calls Abandoned'!NE$14, Raw!$F:$F, 'Calls Abandoned'!$C40, Raw!$H:$H, "A03")</f>
        <v>0</v>
      </c>
      <c r="NF40" s="47">
        <f>SUMIFS(Raw!$I:$I, Raw!$A:$A, 'Calls Abandoned'!NF$14, Raw!$F:$F, 'Calls Abandoned'!$C40, Raw!$H:$H, "A03")</f>
        <v>0</v>
      </c>
      <c r="NG40" s="47">
        <f>SUMIFS(Raw!$I:$I, Raw!$A:$A, 'Calls Abandoned'!NG$14, Raw!$F:$F, 'Calls Abandoned'!$C40, Raw!$H:$H, "A03")</f>
        <v>0</v>
      </c>
      <c r="NH40" s="48">
        <f>SUMIFS(Raw!$I:$I, Raw!$A:$A, 'Calls Abandoned'!NH$14, Raw!$F:$F, 'Calls Abandoned'!$C40, Raw!$H:$H, "A03")</f>
        <v>0</v>
      </c>
      <c r="NJ40" s="46">
        <f>SUMIFS(Raw!$I:$I, Raw!$A:$A, 'Calls Abandoned'!NJ$14, Raw!$F:$F, 'Calls Abandoned'!$C40, Raw!$H:$H, "B02")</f>
        <v>0</v>
      </c>
      <c r="NK40" s="47">
        <f>SUMIFS(Raw!$I:$I, Raw!$A:$A, 'Calls Abandoned'!NK$14, Raw!$F:$F, 'Calls Abandoned'!$C40, Raw!$H:$H, "B02")</f>
        <v>0</v>
      </c>
      <c r="NL40" s="47">
        <f>SUMIFS(Raw!$I:$I, Raw!$A:$A, 'Calls Abandoned'!NL$14, Raw!$F:$F, 'Calls Abandoned'!$C40, Raw!$H:$H, "B02")</f>
        <v>0</v>
      </c>
      <c r="NM40" s="47">
        <f>SUMIFS(Raw!$I:$I, Raw!$A:$A, 'Calls Abandoned'!NM$14, Raw!$F:$F, 'Calls Abandoned'!$C40, Raw!$H:$H, "B02")</f>
        <v>0</v>
      </c>
      <c r="NN40" s="47">
        <f>SUMIFS(Raw!$I:$I, Raw!$A:$A, 'Calls Abandoned'!NN$14, Raw!$F:$F, 'Calls Abandoned'!$C40, Raw!$H:$H, "B02")</f>
        <v>0</v>
      </c>
      <c r="NO40" s="47">
        <f>SUMIFS(Raw!$I:$I, Raw!$A:$A, 'Calls Abandoned'!NO$14, Raw!$F:$F, 'Calls Abandoned'!$C40, Raw!$H:$H, "B02")</f>
        <v>0</v>
      </c>
      <c r="NP40" s="48">
        <f>SUMIFS(Raw!$I:$I, Raw!$A:$A, 'Calls Abandoned'!NP$14, Raw!$F:$F, 'Calls Abandoned'!$C40, Raw!$H:$H, "B02")</f>
        <v>0</v>
      </c>
      <c r="NQ40" s="70"/>
      <c r="NR40" s="88" t="str">
        <f t="shared" si="280"/>
        <v>-</v>
      </c>
      <c r="NS40" s="89" t="str">
        <f t="shared" si="281"/>
        <v>-</v>
      </c>
      <c r="NT40" s="89" t="str">
        <f t="shared" si="282"/>
        <v>-</v>
      </c>
      <c r="NU40" s="89" t="str">
        <f t="shared" si="283"/>
        <v>-</v>
      </c>
      <c r="NV40" s="89" t="str">
        <f t="shared" si="284"/>
        <v>-</v>
      </c>
      <c r="NW40" s="89" t="str">
        <f t="shared" si="285"/>
        <v>-</v>
      </c>
      <c r="NX40" s="90" t="str">
        <f t="shared" si="286"/>
        <v>-</v>
      </c>
      <c r="NZ40" s="46">
        <f>SUMIFS(Raw!$I:$I, Raw!$A:$A, 'Calls Abandoned'!NZ$14, Raw!$F:$F, 'Calls Abandoned'!$C40, Raw!$H:$H, "A03")</f>
        <v>0</v>
      </c>
      <c r="OA40" s="47">
        <f>SUMIFS(Raw!$I:$I, Raw!$A:$A, 'Calls Abandoned'!OA$14, Raw!$F:$F, 'Calls Abandoned'!$C40, Raw!$H:$H, "A03")</f>
        <v>0</v>
      </c>
      <c r="OB40" s="47">
        <f>SUMIFS(Raw!$I:$I, Raw!$A:$A, 'Calls Abandoned'!OB$14, Raw!$F:$F, 'Calls Abandoned'!$C40, Raw!$H:$H, "A03")</f>
        <v>0</v>
      </c>
      <c r="OC40" s="47">
        <f>SUMIFS(Raw!$I:$I, Raw!$A:$A, 'Calls Abandoned'!OC$14, Raw!$F:$F, 'Calls Abandoned'!$C40, Raw!$H:$H, "A03")</f>
        <v>0</v>
      </c>
      <c r="OD40" s="47">
        <f>SUMIFS(Raw!$I:$I, Raw!$A:$A, 'Calls Abandoned'!OD$14, Raw!$F:$F, 'Calls Abandoned'!$C40, Raw!$H:$H, "A03")</f>
        <v>0</v>
      </c>
      <c r="OE40" s="47">
        <f>SUMIFS(Raw!$I:$I, Raw!$A:$A, 'Calls Abandoned'!OE$14, Raw!$F:$F, 'Calls Abandoned'!$C40, Raw!$H:$H, "A03")</f>
        <v>0</v>
      </c>
      <c r="OF40" s="48">
        <f>SUMIFS(Raw!$I:$I, Raw!$A:$A, 'Calls Abandoned'!OF$14, Raw!$F:$F, 'Calls Abandoned'!$C40, Raw!$H:$H, "A03")</f>
        <v>0</v>
      </c>
      <c r="OH40" s="46">
        <f>SUMIFS(Raw!$I:$I, Raw!$A:$A, 'Calls Abandoned'!OH$14, Raw!$F:$F, 'Calls Abandoned'!$C40, Raw!$H:$H, "B02")</f>
        <v>0</v>
      </c>
      <c r="OI40" s="47">
        <f>SUMIFS(Raw!$I:$I, Raw!$A:$A, 'Calls Abandoned'!OI$14, Raw!$F:$F, 'Calls Abandoned'!$C40, Raw!$H:$H, "B02")</f>
        <v>0</v>
      </c>
      <c r="OJ40" s="47">
        <f>SUMIFS(Raw!$I:$I, Raw!$A:$A, 'Calls Abandoned'!OJ$14, Raw!$F:$F, 'Calls Abandoned'!$C40, Raw!$H:$H, "B02")</f>
        <v>0</v>
      </c>
      <c r="OK40" s="47">
        <f>SUMIFS(Raw!$I:$I, Raw!$A:$A, 'Calls Abandoned'!OK$14, Raw!$F:$F, 'Calls Abandoned'!$C40, Raw!$H:$H, "B02")</f>
        <v>0</v>
      </c>
      <c r="OL40" s="47">
        <f>SUMIFS(Raw!$I:$I, Raw!$A:$A, 'Calls Abandoned'!OL$14, Raw!$F:$F, 'Calls Abandoned'!$C40, Raw!$H:$H, "B02")</f>
        <v>0</v>
      </c>
      <c r="OM40" s="47">
        <f>SUMIFS(Raw!$I:$I, Raw!$A:$A, 'Calls Abandoned'!OM$14, Raw!$F:$F, 'Calls Abandoned'!$C40, Raw!$H:$H, "B02")</f>
        <v>0</v>
      </c>
      <c r="ON40" s="48">
        <f>SUMIFS(Raw!$I:$I, Raw!$A:$A, 'Calls Abandoned'!ON$14, Raw!$F:$F, 'Calls Abandoned'!$C40, Raw!$H:$H, "B02")</f>
        <v>0</v>
      </c>
      <c r="OO40" s="70"/>
      <c r="OP40" s="88" t="str">
        <f t="shared" si="287"/>
        <v>-</v>
      </c>
      <c r="OQ40" s="89" t="str">
        <f t="shared" si="288"/>
        <v>-</v>
      </c>
      <c r="OR40" s="89" t="str">
        <f t="shared" si="289"/>
        <v>-</v>
      </c>
      <c r="OS40" s="89" t="str">
        <f t="shared" si="290"/>
        <v>-</v>
      </c>
      <c r="OT40" s="89" t="str">
        <f t="shared" si="291"/>
        <v>-</v>
      </c>
      <c r="OU40" s="89" t="str">
        <f t="shared" si="292"/>
        <v>-</v>
      </c>
      <c r="OV40" s="90" t="str">
        <f t="shared" si="293"/>
        <v>-</v>
      </c>
      <c r="OX40" s="46">
        <f>SUMIFS(Raw!$I:$I, Raw!$A:$A, 'Calls Abandoned'!OX$14, Raw!$F:$F, 'Calls Abandoned'!$C40, Raw!$H:$H, "A03")</f>
        <v>0</v>
      </c>
      <c r="OY40" s="47">
        <f>SUMIFS(Raw!$I:$I, Raw!$A:$A, 'Calls Abandoned'!OY$14, Raw!$F:$F, 'Calls Abandoned'!$C40, Raw!$H:$H, "A03")</f>
        <v>0</v>
      </c>
      <c r="OZ40" s="47">
        <f>SUMIFS(Raw!$I:$I, Raw!$A:$A, 'Calls Abandoned'!OZ$14, Raw!$F:$F, 'Calls Abandoned'!$C40, Raw!$H:$H, "A03")</f>
        <v>0</v>
      </c>
      <c r="PA40" s="47">
        <f>SUMIFS(Raw!$I:$I, Raw!$A:$A, 'Calls Abandoned'!PA$14, Raw!$F:$F, 'Calls Abandoned'!$C40, Raw!$H:$H, "A03")</f>
        <v>0</v>
      </c>
      <c r="PB40" s="47">
        <f>SUMIFS(Raw!$I:$I, Raw!$A:$A, 'Calls Abandoned'!PB$14, Raw!$F:$F, 'Calls Abandoned'!$C40, Raw!$H:$H, "A03")</f>
        <v>0</v>
      </c>
      <c r="PC40" s="47">
        <f>SUMIFS(Raw!$I:$I, Raw!$A:$A, 'Calls Abandoned'!PC$14, Raw!$F:$F, 'Calls Abandoned'!$C40, Raw!$H:$H, "A03")</f>
        <v>0</v>
      </c>
      <c r="PD40" s="48">
        <f>SUMIFS(Raw!$I:$I, Raw!$A:$A, 'Calls Abandoned'!PD$14, Raw!$F:$F, 'Calls Abandoned'!$C40, Raw!$H:$H, "A03")</f>
        <v>0</v>
      </c>
      <c r="PF40" s="46">
        <f>SUMIFS(Raw!$I:$I, Raw!$A:$A, 'Calls Abandoned'!PF$14, Raw!$F:$F, 'Calls Abandoned'!$C40, Raw!$H:$H, "B02")</f>
        <v>0</v>
      </c>
      <c r="PG40" s="47">
        <f>SUMIFS(Raw!$I:$I, Raw!$A:$A, 'Calls Abandoned'!PG$14, Raw!$F:$F, 'Calls Abandoned'!$C40, Raw!$H:$H, "B02")</f>
        <v>0</v>
      </c>
      <c r="PH40" s="47">
        <f>SUMIFS(Raw!$I:$I, Raw!$A:$A, 'Calls Abandoned'!PH$14, Raw!$F:$F, 'Calls Abandoned'!$C40, Raw!$H:$H, "B02")</f>
        <v>0</v>
      </c>
      <c r="PI40" s="47">
        <f>SUMIFS(Raw!$I:$I, Raw!$A:$A, 'Calls Abandoned'!PI$14, Raw!$F:$F, 'Calls Abandoned'!$C40, Raw!$H:$H, "B02")</f>
        <v>0</v>
      </c>
      <c r="PJ40" s="47">
        <f>SUMIFS(Raw!$I:$I, Raw!$A:$A, 'Calls Abandoned'!PJ$14, Raw!$F:$F, 'Calls Abandoned'!$C40, Raw!$H:$H, "B02")</f>
        <v>0</v>
      </c>
      <c r="PK40" s="47">
        <f>SUMIFS(Raw!$I:$I, Raw!$A:$A, 'Calls Abandoned'!PK$14, Raw!$F:$F, 'Calls Abandoned'!$C40, Raw!$H:$H, "B02")</f>
        <v>0</v>
      </c>
      <c r="PL40" s="48">
        <f>SUMIFS(Raw!$I:$I, Raw!$A:$A, 'Calls Abandoned'!PL$14, Raw!$F:$F, 'Calls Abandoned'!$C40, Raw!$H:$H, "B02")</f>
        <v>0</v>
      </c>
      <c r="PM40" s="70"/>
      <c r="PN40" s="88" t="str">
        <f t="shared" si="294"/>
        <v>-</v>
      </c>
      <c r="PO40" s="89" t="str">
        <f t="shared" si="295"/>
        <v>-</v>
      </c>
      <c r="PP40" s="89" t="str">
        <f t="shared" si="296"/>
        <v>-</v>
      </c>
      <c r="PQ40" s="89" t="str">
        <f t="shared" si="297"/>
        <v>-</v>
      </c>
      <c r="PR40" s="89" t="str">
        <f t="shared" si="298"/>
        <v>-</v>
      </c>
      <c r="PS40" s="89" t="str">
        <f t="shared" si="299"/>
        <v>-</v>
      </c>
      <c r="PT40" s="90" t="str">
        <f t="shared" si="300"/>
        <v>-</v>
      </c>
      <c r="PV40" s="46">
        <f>SUMIFS(Raw!$I:$I, Raw!$A:$A, 'Calls Abandoned'!PV$14, Raw!$F:$F, 'Calls Abandoned'!$C40, Raw!$H:$H, "A03")</f>
        <v>0</v>
      </c>
      <c r="PW40" s="47">
        <f>SUMIFS(Raw!$I:$I, Raw!$A:$A, 'Calls Abandoned'!PW$14, Raw!$F:$F, 'Calls Abandoned'!$C40, Raw!$H:$H, "A03")</f>
        <v>0</v>
      </c>
      <c r="PX40" s="47">
        <f>SUMIFS(Raw!$I:$I, Raw!$A:$A, 'Calls Abandoned'!PX$14, Raw!$F:$F, 'Calls Abandoned'!$C40, Raw!$H:$H, "A03")</f>
        <v>0</v>
      </c>
      <c r="PY40" s="47">
        <f>SUMIFS(Raw!$I:$I, Raw!$A:$A, 'Calls Abandoned'!PY$14, Raw!$F:$F, 'Calls Abandoned'!$C40, Raw!$H:$H, "A03")</f>
        <v>0</v>
      </c>
      <c r="PZ40" s="47">
        <f>SUMIFS(Raw!$I:$I, Raw!$A:$A, 'Calls Abandoned'!PZ$14, Raw!$F:$F, 'Calls Abandoned'!$C40, Raw!$H:$H, "A03")</f>
        <v>0</v>
      </c>
      <c r="QA40" s="47">
        <f>SUMIFS(Raw!$I:$I, Raw!$A:$A, 'Calls Abandoned'!QA$14, Raw!$F:$F, 'Calls Abandoned'!$C40, Raw!$H:$H, "A03")</f>
        <v>0</v>
      </c>
      <c r="QB40" s="48">
        <f>SUMIFS(Raw!$I:$I, Raw!$A:$A, 'Calls Abandoned'!QB$14, Raw!$F:$F, 'Calls Abandoned'!$C40, Raw!$H:$H, "A03")</f>
        <v>0</v>
      </c>
      <c r="QD40" s="46">
        <f>SUMIFS(Raw!$I:$I, Raw!$A:$A, 'Calls Abandoned'!QD$14, Raw!$F:$F, 'Calls Abandoned'!$C40, Raw!$H:$H, "B02")</f>
        <v>0</v>
      </c>
      <c r="QE40" s="47">
        <f>SUMIFS(Raw!$I:$I, Raw!$A:$A, 'Calls Abandoned'!QE$14, Raw!$F:$F, 'Calls Abandoned'!$C40, Raw!$H:$H, "B02")</f>
        <v>0</v>
      </c>
      <c r="QF40" s="47">
        <f>SUMIFS(Raw!$I:$I, Raw!$A:$A, 'Calls Abandoned'!QF$14, Raw!$F:$F, 'Calls Abandoned'!$C40, Raw!$H:$H, "B02")</f>
        <v>0</v>
      </c>
      <c r="QG40" s="47">
        <f>SUMIFS(Raw!$I:$I, Raw!$A:$A, 'Calls Abandoned'!QG$14, Raw!$F:$F, 'Calls Abandoned'!$C40, Raw!$H:$H, "B02")</f>
        <v>0</v>
      </c>
      <c r="QH40" s="47">
        <f>SUMIFS(Raw!$I:$I, Raw!$A:$A, 'Calls Abandoned'!QH$14, Raw!$F:$F, 'Calls Abandoned'!$C40, Raw!$H:$H, "B02")</f>
        <v>0</v>
      </c>
      <c r="QI40" s="47">
        <f>SUMIFS(Raw!$I:$I, Raw!$A:$A, 'Calls Abandoned'!QI$14, Raw!$F:$F, 'Calls Abandoned'!$C40, Raw!$H:$H, "B02")</f>
        <v>0</v>
      </c>
      <c r="QJ40" s="48">
        <f>SUMIFS(Raw!$I:$I, Raw!$A:$A, 'Calls Abandoned'!QJ$14, Raw!$F:$F, 'Calls Abandoned'!$C40, Raw!$H:$H, "B02")</f>
        <v>0</v>
      </c>
      <c r="QK40" s="70"/>
      <c r="QL40" s="88" t="str">
        <f t="shared" si="301"/>
        <v>-</v>
      </c>
      <c r="QM40" s="89" t="str">
        <f t="shared" si="302"/>
        <v>-</v>
      </c>
      <c r="QN40" s="89" t="str">
        <f t="shared" si="303"/>
        <v>-</v>
      </c>
      <c r="QO40" s="89" t="str">
        <f t="shared" si="304"/>
        <v>-</v>
      </c>
      <c r="QP40" s="89" t="str">
        <f t="shared" si="305"/>
        <v>-</v>
      </c>
      <c r="QQ40" s="89" t="str">
        <f t="shared" si="306"/>
        <v>-</v>
      </c>
      <c r="QR40" s="90" t="str">
        <f t="shared" si="307"/>
        <v>-</v>
      </c>
    </row>
    <row r="41" spans="1:460" x14ac:dyDescent="0.35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12</v>
      </c>
      <c r="O41" s="47">
        <v>18</v>
      </c>
      <c r="P41" s="47">
        <v>41</v>
      </c>
      <c r="Q41" s="47">
        <v>66</v>
      </c>
      <c r="R41" s="47">
        <v>52</v>
      </c>
      <c r="S41" s="47">
        <v>39</v>
      </c>
      <c r="T41" s="48">
        <v>17</v>
      </c>
      <c r="U41" s="70"/>
      <c r="V41" s="88">
        <v>1.3574660633484163E-2</v>
      </c>
      <c r="W41" s="89">
        <v>2.247191011235955E-2</v>
      </c>
      <c r="X41" s="89">
        <v>5.5858310626702996E-2</v>
      </c>
      <c r="Y41" s="89">
        <v>7.8853046594982074E-2</v>
      </c>
      <c r="Z41" s="89">
        <v>6.25E-2</v>
      </c>
      <c r="AA41" s="89">
        <v>3.2392026578073087E-2</v>
      </c>
      <c r="AB41" s="90">
        <v>1.555352241537054E-2</v>
      </c>
      <c r="AD41" s="46">
        <v>837</v>
      </c>
      <c r="AE41" s="47">
        <v>833</v>
      </c>
      <c r="AF41" s="47">
        <v>762</v>
      </c>
      <c r="AG41" s="47">
        <v>763</v>
      </c>
      <c r="AH41" s="47">
        <v>755</v>
      </c>
      <c r="AI41" s="47">
        <v>1140</v>
      </c>
      <c r="AJ41" s="48">
        <v>1137</v>
      </c>
      <c r="AL41" s="46">
        <v>31</v>
      </c>
      <c r="AM41" s="47">
        <v>16</v>
      </c>
      <c r="AN41" s="47">
        <v>38</v>
      </c>
      <c r="AO41" s="47">
        <v>17</v>
      </c>
      <c r="AP41" s="47">
        <v>23</v>
      </c>
      <c r="AQ41" s="47">
        <v>27</v>
      </c>
      <c r="AR41" s="48">
        <v>18</v>
      </c>
      <c r="AS41" s="70"/>
      <c r="AT41" s="88">
        <v>3.5714285714285712E-2</v>
      </c>
      <c r="AU41" s="89">
        <v>1.884570082449941E-2</v>
      </c>
      <c r="AV41" s="89">
        <v>4.7500000000000001E-2</v>
      </c>
      <c r="AW41" s="89">
        <v>2.1794871794871794E-2</v>
      </c>
      <c r="AX41" s="89">
        <v>2.9562982005141389E-2</v>
      </c>
      <c r="AY41" s="89">
        <v>2.313624678663239E-2</v>
      </c>
      <c r="AZ41" s="90">
        <v>1.5584415584415584E-2</v>
      </c>
      <c r="BB41" s="46">
        <v>931</v>
      </c>
      <c r="BC41" s="47">
        <v>817</v>
      </c>
      <c r="BD41" s="47">
        <v>752</v>
      </c>
      <c r="BE41" s="47">
        <v>767</v>
      </c>
      <c r="BF41" s="47">
        <v>694</v>
      </c>
      <c r="BG41" s="47">
        <v>1039</v>
      </c>
      <c r="BH41" s="48">
        <v>987</v>
      </c>
      <c r="BJ41" s="46">
        <v>11</v>
      </c>
      <c r="BK41" s="47">
        <v>8</v>
      </c>
      <c r="BL41" s="47">
        <v>13</v>
      </c>
      <c r="BM41" s="47">
        <v>26</v>
      </c>
      <c r="BN41" s="47">
        <v>20</v>
      </c>
      <c r="BO41" s="47">
        <v>33</v>
      </c>
      <c r="BP41" s="48">
        <v>36</v>
      </c>
      <c r="BQ41" s="70"/>
      <c r="BR41" s="88">
        <v>1.167728237791932E-2</v>
      </c>
      <c r="BS41" s="89">
        <v>9.696969696969697E-3</v>
      </c>
      <c r="BT41" s="89">
        <v>1.699346405228758E-2</v>
      </c>
      <c r="BU41" s="89">
        <v>3.2786885245901641E-2</v>
      </c>
      <c r="BV41" s="89">
        <v>2.8011204481792718E-2</v>
      </c>
      <c r="BW41" s="89">
        <v>3.0783582089552237E-2</v>
      </c>
      <c r="BX41" s="90">
        <v>3.519061583577713E-2</v>
      </c>
      <c r="BZ41" s="46">
        <v>956</v>
      </c>
      <c r="CA41" s="47">
        <v>786</v>
      </c>
      <c r="CB41" s="47">
        <v>736</v>
      </c>
      <c r="CC41" s="47">
        <v>814</v>
      </c>
      <c r="CD41" s="47">
        <v>736</v>
      </c>
      <c r="CE41" s="47">
        <v>1215</v>
      </c>
      <c r="CF41" s="48">
        <v>1085</v>
      </c>
      <c r="CH41" s="46">
        <v>15</v>
      </c>
      <c r="CI41" s="47">
        <v>8</v>
      </c>
      <c r="CJ41" s="47">
        <v>8</v>
      </c>
      <c r="CK41" s="47">
        <v>9</v>
      </c>
      <c r="CL41" s="47">
        <v>12</v>
      </c>
      <c r="CM41" s="47">
        <v>70</v>
      </c>
      <c r="CN41" s="48">
        <v>15</v>
      </c>
      <c r="CO41" s="70"/>
      <c r="CP41" s="88">
        <v>1.5447991761071062E-2</v>
      </c>
      <c r="CQ41" s="89">
        <v>1.0075566750629723E-2</v>
      </c>
      <c r="CR41" s="89">
        <v>1.0752688172043012E-2</v>
      </c>
      <c r="CS41" s="89">
        <v>1.0935601458080195E-2</v>
      </c>
      <c r="CT41" s="89">
        <v>1.6042780748663103E-2</v>
      </c>
      <c r="CU41" s="89">
        <v>5.4474708171206226E-2</v>
      </c>
      <c r="CV41" s="90">
        <v>1.3636363636363636E-2</v>
      </c>
      <c r="CX41" s="46">
        <v>878</v>
      </c>
      <c r="CY41" s="47">
        <v>780</v>
      </c>
      <c r="CZ41" s="47">
        <v>702</v>
      </c>
      <c r="DA41" s="47">
        <v>721</v>
      </c>
      <c r="DB41" s="47">
        <v>1212</v>
      </c>
      <c r="DC41" s="47">
        <v>1330</v>
      </c>
      <c r="DD41" s="48">
        <v>1226</v>
      </c>
      <c r="DF41" s="46">
        <v>5</v>
      </c>
      <c r="DG41" s="47">
        <v>11</v>
      </c>
      <c r="DH41" s="47">
        <v>20</v>
      </c>
      <c r="DI41" s="47">
        <v>4</v>
      </c>
      <c r="DJ41" s="47">
        <v>123</v>
      </c>
      <c r="DK41" s="47">
        <v>278</v>
      </c>
      <c r="DL41" s="48">
        <v>95</v>
      </c>
      <c r="DM41" s="70"/>
      <c r="DN41" s="88">
        <v>5.6625141562853904E-3</v>
      </c>
      <c r="DO41" s="89">
        <v>1.3906447534766119E-2</v>
      </c>
      <c r="DP41" s="89">
        <v>2.7700831024930747E-2</v>
      </c>
      <c r="DQ41" s="89">
        <v>5.5172413793103444E-3</v>
      </c>
      <c r="DR41" s="89">
        <v>9.2134831460674152E-2</v>
      </c>
      <c r="DS41" s="89">
        <v>0.17288557213930347</v>
      </c>
      <c r="DT41" s="90">
        <v>7.1915215745647243E-2</v>
      </c>
      <c r="DV41" s="46">
        <v>1014</v>
      </c>
      <c r="DW41" s="47">
        <v>827</v>
      </c>
      <c r="DX41" s="47">
        <v>673</v>
      </c>
      <c r="DY41" s="47">
        <v>958</v>
      </c>
      <c r="DZ41" s="47">
        <v>848</v>
      </c>
      <c r="EA41" s="47">
        <v>1155</v>
      </c>
      <c r="EB41" s="48">
        <v>1048</v>
      </c>
      <c r="ED41" s="46">
        <v>11</v>
      </c>
      <c r="EE41" s="47">
        <v>20</v>
      </c>
      <c r="EF41" s="47">
        <v>10</v>
      </c>
      <c r="EG41" s="47">
        <v>11</v>
      </c>
      <c r="EH41" s="47">
        <v>9</v>
      </c>
      <c r="EI41" s="47">
        <v>39</v>
      </c>
      <c r="EJ41" s="48">
        <v>10</v>
      </c>
      <c r="EK41" s="70"/>
      <c r="EL41" s="88">
        <v>1.0731707317073172E-2</v>
      </c>
      <c r="EM41" s="89">
        <v>2.3612750885478158E-2</v>
      </c>
      <c r="EN41" s="89">
        <v>1.4641288433382138E-2</v>
      </c>
      <c r="EO41" s="89">
        <v>1.1351909184726523E-2</v>
      </c>
      <c r="EP41" s="89">
        <v>1.0501750291715286E-2</v>
      </c>
      <c r="EQ41" s="89">
        <v>3.2663316582914576E-2</v>
      </c>
      <c r="ER41" s="90">
        <v>9.4517958412098299E-3</v>
      </c>
      <c r="ET41" s="46">
        <v>896</v>
      </c>
      <c r="EU41" s="47">
        <v>787</v>
      </c>
      <c r="EV41" s="47">
        <v>800</v>
      </c>
      <c r="EW41" s="47">
        <v>774</v>
      </c>
      <c r="EX41" s="47">
        <v>861</v>
      </c>
      <c r="EY41" s="47">
        <v>1089</v>
      </c>
      <c r="EZ41" s="48">
        <v>1089</v>
      </c>
      <c r="FB41" s="46">
        <v>25</v>
      </c>
      <c r="FC41" s="47">
        <v>8</v>
      </c>
      <c r="FD41" s="47">
        <v>27</v>
      </c>
      <c r="FE41" s="47">
        <v>7</v>
      </c>
      <c r="FF41" s="47">
        <v>32</v>
      </c>
      <c r="FG41" s="47">
        <v>29</v>
      </c>
      <c r="FH41" s="48">
        <v>7</v>
      </c>
      <c r="FI41" s="70"/>
      <c r="FJ41" s="88">
        <v>2.714440825190011E-2</v>
      </c>
      <c r="FK41" s="89">
        <v>1.0062893081761006E-2</v>
      </c>
      <c r="FL41" s="89">
        <v>3.2648125755743655E-2</v>
      </c>
      <c r="FM41" s="89">
        <v>8.9628681177976958E-3</v>
      </c>
      <c r="FN41" s="89">
        <v>3.5834266517357223E-2</v>
      </c>
      <c r="FO41" s="89">
        <v>2.59391771019678E-2</v>
      </c>
      <c r="FP41" s="90">
        <v>6.3868613138686131E-3</v>
      </c>
      <c r="FR41" s="46">
        <v>885</v>
      </c>
      <c r="FS41" s="47">
        <v>753</v>
      </c>
      <c r="FT41" s="47">
        <v>670</v>
      </c>
      <c r="FU41" s="47">
        <v>764</v>
      </c>
      <c r="FV41" s="47">
        <v>766</v>
      </c>
      <c r="FW41" s="47">
        <v>1099</v>
      </c>
      <c r="FX41" s="48">
        <v>965</v>
      </c>
      <c r="FZ41" s="46">
        <v>10</v>
      </c>
      <c r="GA41" s="47">
        <v>2</v>
      </c>
      <c r="GB41" s="47">
        <v>8</v>
      </c>
      <c r="GC41" s="47">
        <v>11</v>
      </c>
      <c r="GD41" s="47">
        <v>7</v>
      </c>
      <c r="GE41" s="47">
        <v>33</v>
      </c>
      <c r="GF41" s="48">
        <v>12</v>
      </c>
      <c r="GG41" s="70"/>
      <c r="GH41" s="88">
        <v>1.11731843575419E-2</v>
      </c>
      <c r="GI41" s="89">
        <v>2.6490066225165563E-3</v>
      </c>
      <c r="GJ41" s="89">
        <v>1.1799410029498525E-2</v>
      </c>
      <c r="GK41" s="89">
        <v>1.4193548387096775E-2</v>
      </c>
      <c r="GL41" s="89">
        <v>9.0556274256144882E-3</v>
      </c>
      <c r="GM41" s="89">
        <v>2.9151943462897525E-2</v>
      </c>
      <c r="GN41" s="90">
        <v>1.2282497441146366E-2</v>
      </c>
      <c r="GP41" s="46">
        <f>SUMIFS(Raw!$I:$I, Raw!$A:$A, 'Calls Abandoned'!GP$14, Raw!$F:$F, 'Calls Abandoned'!$C41, Raw!$H:$H, "A03")</f>
        <v>848</v>
      </c>
      <c r="GQ41" s="47">
        <f>SUMIFS(Raw!$I:$I, Raw!$A:$A, 'Calls Abandoned'!GQ$14, Raw!$F:$F, 'Calls Abandoned'!$C41, Raw!$H:$H, "A03")</f>
        <v>746</v>
      </c>
      <c r="GR41" s="47">
        <f>SUMIFS(Raw!$I:$I, Raw!$A:$A, 'Calls Abandoned'!GR$14, Raw!$F:$F, 'Calls Abandoned'!$C41, Raw!$H:$H, "A03")</f>
        <v>697</v>
      </c>
      <c r="GS41" s="47">
        <f>SUMIFS(Raw!$I:$I, Raw!$A:$A, 'Calls Abandoned'!GS$14, Raw!$F:$F, 'Calls Abandoned'!$C41, Raw!$H:$H, "A03")</f>
        <v>744</v>
      </c>
      <c r="GT41" s="47">
        <f>SUMIFS(Raw!$I:$I, Raw!$A:$A, 'Calls Abandoned'!GT$14, Raw!$F:$F, 'Calls Abandoned'!$C41, Raw!$H:$H, "A03")</f>
        <v>801</v>
      </c>
      <c r="GU41" s="47">
        <f>SUMIFS(Raw!$I:$I, Raw!$A:$A, 'Calls Abandoned'!GU$14, Raw!$F:$F, 'Calls Abandoned'!$C41, Raw!$H:$H, "A03")</f>
        <v>1031</v>
      </c>
      <c r="GV41" s="48">
        <f>SUMIFS(Raw!$I:$I, Raw!$A:$A, 'Calls Abandoned'!GV$14, Raw!$F:$F, 'Calls Abandoned'!$C41, Raw!$H:$H, "A03")</f>
        <v>956</v>
      </c>
      <c r="GX41" s="46">
        <f>SUMIFS(Raw!$I:$I, Raw!$A:$A, 'Calls Abandoned'!GX$14, Raw!$F:$F, 'Calls Abandoned'!$C41, Raw!$H:$H, "B02")</f>
        <v>11</v>
      </c>
      <c r="GY41" s="47">
        <f>SUMIFS(Raw!$I:$I, Raw!$A:$A, 'Calls Abandoned'!GY$14, Raw!$F:$F, 'Calls Abandoned'!$C41, Raw!$H:$H, "B02")</f>
        <v>13</v>
      </c>
      <c r="GZ41" s="47">
        <f>SUMIFS(Raw!$I:$I, Raw!$A:$A, 'Calls Abandoned'!GZ$14, Raw!$F:$F, 'Calls Abandoned'!$C41, Raw!$H:$H, "B02")</f>
        <v>18</v>
      </c>
      <c r="HA41" s="47">
        <f>SUMIFS(Raw!$I:$I, Raw!$A:$A, 'Calls Abandoned'!HA$14, Raw!$F:$F, 'Calls Abandoned'!$C41, Raw!$H:$H, "B02")</f>
        <v>8</v>
      </c>
      <c r="HB41" s="47">
        <f>SUMIFS(Raw!$I:$I, Raw!$A:$A, 'Calls Abandoned'!HB$14, Raw!$F:$F, 'Calls Abandoned'!$C41, Raw!$H:$H, "B02")</f>
        <v>11</v>
      </c>
      <c r="HC41" s="47">
        <f>SUMIFS(Raw!$I:$I, Raw!$A:$A, 'Calls Abandoned'!HC$14, Raw!$F:$F, 'Calls Abandoned'!$C41, Raw!$H:$H, "B02")</f>
        <v>22</v>
      </c>
      <c r="HD41" s="48">
        <f>SUMIFS(Raw!$I:$I, Raw!$A:$A, 'Calls Abandoned'!HD$14, Raw!$F:$F, 'Calls Abandoned'!$C41, Raw!$H:$H, "B02")</f>
        <v>5</v>
      </c>
      <c r="HE41" s="70"/>
      <c r="HF41" s="88">
        <f t="shared" si="231"/>
        <v>1.2805587892898719E-2</v>
      </c>
      <c r="HG41" s="89">
        <f t="shared" si="232"/>
        <v>1.7127799736495388E-2</v>
      </c>
      <c r="HH41" s="89">
        <f t="shared" si="233"/>
        <v>2.5174825174825177E-2</v>
      </c>
      <c r="HI41" s="89">
        <f t="shared" si="234"/>
        <v>1.0638297872340425E-2</v>
      </c>
      <c r="HJ41" s="89">
        <f t="shared" si="235"/>
        <v>1.3546798029556651E-2</v>
      </c>
      <c r="HK41" s="89">
        <f t="shared" si="236"/>
        <v>2.0892687559354226E-2</v>
      </c>
      <c r="HL41" s="90">
        <f t="shared" si="237"/>
        <v>5.2029136316337149E-3</v>
      </c>
      <c r="HN41" s="46">
        <f>SUMIFS(Raw!$I:$I, Raw!$A:$A, 'Calls Abandoned'!HN$14, Raw!$F:$F, 'Calls Abandoned'!$C41, Raw!$H:$H, "A03")</f>
        <v>0</v>
      </c>
      <c r="HO41" s="47">
        <f>SUMIFS(Raw!$I:$I, Raw!$A:$A, 'Calls Abandoned'!HO$14, Raw!$F:$F, 'Calls Abandoned'!$C41, Raw!$H:$H, "A03")</f>
        <v>0</v>
      </c>
      <c r="HP41" s="47">
        <f>SUMIFS(Raw!$I:$I, Raw!$A:$A, 'Calls Abandoned'!HP$14, Raw!$F:$F, 'Calls Abandoned'!$C41, Raw!$H:$H, "A03")</f>
        <v>0</v>
      </c>
      <c r="HQ41" s="47">
        <f>SUMIFS(Raw!$I:$I, Raw!$A:$A, 'Calls Abandoned'!HQ$14, Raw!$F:$F, 'Calls Abandoned'!$C41, Raw!$H:$H, "A03")</f>
        <v>0</v>
      </c>
      <c r="HR41" s="47">
        <f>SUMIFS(Raw!$I:$I, Raw!$A:$A, 'Calls Abandoned'!HR$14, Raw!$F:$F, 'Calls Abandoned'!$C41, Raw!$H:$H, "A03")</f>
        <v>0</v>
      </c>
      <c r="HS41" s="47">
        <f>SUMIFS(Raw!$I:$I, Raw!$A:$A, 'Calls Abandoned'!HS$14, Raw!$F:$F, 'Calls Abandoned'!$C41, Raw!$H:$H, "A03")</f>
        <v>0</v>
      </c>
      <c r="HT41" s="48">
        <f>SUMIFS(Raw!$I:$I, Raw!$A:$A, 'Calls Abandoned'!HT$14, Raw!$F:$F, 'Calls Abandoned'!$C41, Raw!$H:$H, "A03")</f>
        <v>0</v>
      </c>
      <c r="HV41" s="46">
        <f>SUMIFS(Raw!$I:$I, Raw!$A:$A, 'Calls Abandoned'!HV$14, Raw!$F:$F, 'Calls Abandoned'!$C41, Raw!$H:$H, "B02")</f>
        <v>0</v>
      </c>
      <c r="HW41" s="47">
        <f>SUMIFS(Raw!$I:$I, Raw!$A:$A, 'Calls Abandoned'!HW$14, Raw!$F:$F, 'Calls Abandoned'!$C41, Raw!$H:$H, "B02")</f>
        <v>0</v>
      </c>
      <c r="HX41" s="47">
        <f>SUMIFS(Raw!$I:$I, Raw!$A:$A, 'Calls Abandoned'!HX$14, Raw!$F:$F, 'Calls Abandoned'!$C41, Raw!$H:$H, "B02")</f>
        <v>0</v>
      </c>
      <c r="HY41" s="47">
        <f>SUMIFS(Raw!$I:$I, Raw!$A:$A, 'Calls Abandoned'!HY$14, Raw!$F:$F, 'Calls Abandoned'!$C41, Raw!$H:$H, "B02")</f>
        <v>0</v>
      </c>
      <c r="HZ41" s="47">
        <f>SUMIFS(Raw!$I:$I, Raw!$A:$A, 'Calls Abandoned'!HZ$14, Raw!$F:$F, 'Calls Abandoned'!$C41, Raw!$H:$H, "B02")</f>
        <v>0</v>
      </c>
      <c r="IA41" s="47">
        <f>SUMIFS(Raw!$I:$I, Raw!$A:$A, 'Calls Abandoned'!IA$14, Raw!$F:$F, 'Calls Abandoned'!$C41, Raw!$H:$H, "B02")</f>
        <v>0</v>
      </c>
      <c r="IB41" s="48">
        <f>SUMIFS(Raw!$I:$I, Raw!$A:$A, 'Calls Abandoned'!IB$14, Raw!$F:$F, 'Calls Abandoned'!$C41, Raw!$H:$H, "B02")</f>
        <v>0</v>
      </c>
      <c r="IC41" s="70"/>
      <c r="ID41" s="88" t="str">
        <f t="shared" si="238"/>
        <v>-</v>
      </c>
      <c r="IE41" s="89" t="str">
        <f t="shared" si="239"/>
        <v>-</v>
      </c>
      <c r="IF41" s="89" t="str">
        <f t="shared" si="240"/>
        <v>-</v>
      </c>
      <c r="IG41" s="89" t="str">
        <f t="shared" si="241"/>
        <v>-</v>
      </c>
      <c r="IH41" s="89" t="str">
        <f t="shared" si="242"/>
        <v>-</v>
      </c>
      <c r="II41" s="89" t="str">
        <f t="shared" si="243"/>
        <v>-</v>
      </c>
      <c r="IJ41" s="90" t="str">
        <f t="shared" si="244"/>
        <v>-</v>
      </c>
      <c r="IL41" s="46">
        <f>SUMIFS(Raw!$I:$I, Raw!$A:$A, 'Calls Abandoned'!IL$14, Raw!$F:$F, 'Calls Abandoned'!$C41, Raw!$H:$H, "A03")</f>
        <v>0</v>
      </c>
      <c r="IM41" s="47">
        <f>SUMIFS(Raw!$I:$I, Raw!$A:$A, 'Calls Abandoned'!IM$14, Raw!$F:$F, 'Calls Abandoned'!$C41, Raw!$H:$H, "A03")</f>
        <v>0</v>
      </c>
      <c r="IN41" s="47">
        <f>SUMIFS(Raw!$I:$I, Raw!$A:$A, 'Calls Abandoned'!IN$14, Raw!$F:$F, 'Calls Abandoned'!$C41, Raw!$H:$H, "A03")</f>
        <v>0</v>
      </c>
      <c r="IO41" s="47">
        <f>SUMIFS(Raw!$I:$I, Raw!$A:$A, 'Calls Abandoned'!IO$14, Raw!$F:$F, 'Calls Abandoned'!$C41, Raw!$H:$H, "A03")</f>
        <v>0</v>
      </c>
      <c r="IP41" s="47">
        <f>SUMIFS(Raw!$I:$I, Raw!$A:$A, 'Calls Abandoned'!IP$14, Raw!$F:$F, 'Calls Abandoned'!$C41, Raw!$H:$H, "A03")</f>
        <v>0</v>
      </c>
      <c r="IQ41" s="47">
        <f>SUMIFS(Raw!$I:$I, Raw!$A:$A, 'Calls Abandoned'!IQ$14, Raw!$F:$F, 'Calls Abandoned'!$C41, Raw!$H:$H, "A03")</f>
        <v>0</v>
      </c>
      <c r="IR41" s="48">
        <f>SUMIFS(Raw!$I:$I, Raw!$A:$A, 'Calls Abandoned'!IR$14, Raw!$F:$F, 'Calls Abandoned'!$C41, Raw!$H:$H, "A03")</f>
        <v>0</v>
      </c>
      <c r="IT41" s="46">
        <f>SUMIFS(Raw!$I:$I, Raw!$A:$A, 'Calls Abandoned'!IT$14, Raw!$F:$F, 'Calls Abandoned'!$C41, Raw!$H:$H, "B02")</f>
        <v>0</v>
      </c>
      <c r="IU41" s="47">
        <f>SUMIFS(Raw!$I:$I, Raw!$A:$A, 'Calls Abandoned'!IU$14, Raw!$F:$F, 'Calls Abandoned'!$C41, Raw!$H:$H, "B02")</f>
        <v>0</v>
      </c>
      <c r="IV41" s="47">
        <f>SUMIFS(Raw!$I:$I, Raw!$A:$A, 'Calls Abandoned'!IV$14, Raw!$F:$F, 'Calls Abandoned'!$C41, Raw!$H:$H, "B02")</f>
        <v>0</v>
      </c>
      <c r="IW41" s="47">
        <f>SUMIFS(Raw!$I:$I, Raw!$A:$A, 'Calls Abandoned'!IW$14, Raw!$F:$F, 'Calls Abandoned'!$C41, Raw!$H:$H, "B02")</f>
        <v>0</v>
      </c>
      <c r="IX41" s="47">
        <f>SUMIFS(Raw!$I:$I, Raw!$A:$A, 'Calls Abandoned'!IX$14, Raw!$F:$F, 'Calls Abandoned'!$C41, Raw!$H:$H, "B02")</f>
        <v>0</v>
      </c>
      <c r="IY41" s="47">
        <f>SUMIFS(Raw!$I:$I, Raw!$A:$A, 'Calls Abandoned'!IY$14, Raw!$F:$F, 'Calls Abandoned'!$C41, Raw!$H:$H, "B02")</f>
        <v>0</v>
      </c>
      <c r="IZ41" s="48">
        <f>SUMIFS(Raw!$I:$I, Raw!$A:$A, 'Calls Abandoned'!IZ$14, Raw!$F:$F, 'Calls Abandoned'!$C41, Raw!$H:$H, "B02")</f>
        <v>0</v>
      </c>
      <c r="JA41" s="70"/>
      <c r="JB41" s="88" t="str">
        <f t="shared" si="245"/>
        <v>-</v>
      </c>
      <c r="JC41" s="89" t="str">
        <f t="shared" si="246"/>
        <v>-</v>
      </c>
      <c r="JD41" s="89" t="str">
        <f t="shared" si="247"/>
        <v>-</v>
      </c>
      <c r="JE41" s="89" t="str">
        <f t="shared" si="248"/>
        <v>-</v>
      </c>
      <c r="JF41" s="89" t="str">
        <f t="shared" si="249"/>
        <v>-</v>
      </c>
      <c r="JG41" s="89" t="str">
        <f t="shared" si="250"/>
        <v>-</v>
      </c>
      <c r="JH41" s="90" t="str">
        <f t="shared" si="251"/>
        <v>-</v>
      </c>
      <c r="JJ41" s="46">
        <f>SUMIFS(Raw!$I:$I, Raw!$A:$A, 'Calls Abandoned'!JJ$14, Raw!$F:$F, 'Calls Abandoned'!$C41, Raw!$H:$H, "A03")</f>
        <v>0</v>
      </c>
      <c r="JK41" s="47">
        <f>SUMIFS(Raw!$I:$I, Raw!$A:$A, 'Calls Abandoned'!JK$14, Raw!$F:$F, 'Calls Abandoned'!$C41, Raw!$H:$H, "A03")</f>
        <v>0</v>
      </c>
      <c r="JL41" s="47">
        <f>SUMIFS(Raw!$I:$I, Raw!$A:$A, 'Calls Abandoned'!JL$14, Raw!$F:$F, 'Calls Abandoned'!$C41, Raw!$H:$H, "A03")</f>
        <v>0</v>
      </c>
      <c r="JM41" s="47">
        <f>SUMIFS(Raw!$I:$I, Raw!$A:$A, 'Calls Abandoned'!JM$14, Raw!$F:$F, 'Calls Abandoned'!$C41, Raw!$H:$H, "A03")</f>
        <v>0</v>
      </c>
      <c r="JN41" s="47">
        <f>SUMIFS(Raw!$I:$I, Raw!$A:$A, 'Calls Abandoned'!JN$14, Raw!$F:$F, 'Calls Abandoned'!$C41, Raw!$H:$H, "A03")</f>
        <v>0</v>
      </c>
      <c r="JO41" s="47">
        <f>SUMIFS(Raw!$I:$I, Raw!$A:$A, 'Calls Abandoned'!JO$14, Raw!$F:$F, 'Calls Abandoned'!$C41, Raw!$H:$H, "A03")</f>
        <v>0</v>
      </c>
      <c r="JP41" s="48">
        <f>SUMIFS(Raw!$I:$I, Raw!$A:$A, 'Calls Abandoned'!JP$14, Raw!$F:$F, 'Calls Abandoned'!$C41, Raw!$H:$H, "A03")</f>
        <v>0</v>
      </c>
      <c r="JR41" s="46">
        <f>SUMIFS(Raw!$I:$I, Raw!$A:$A, 'Calls Abandoned'!JR$14, Raw!$F:$F, 'Calls Abandoned'!$C41, Raw!$H:$H, "B02")</f>
        <v>0</v>
      </c>
      <c r="JS41" s="47">
        <f>SUMIFS(Raw!$I:$I, Raw!$A:$A, 'Calls Abandoned'!JS$14, Raw!$F:$F, 'Calls Abandoned'!$C41, Raw!$H:$H, "B02")</f>
        <v>0</v>
      </c>
      <c r="JT41" s="47">
        <f>SUMIFS(Raw!$I:$I, Raw!$A:$A, 'Calls Abandoned'!JT$14, Raw!$F:$F, 'Calls Abandoned'!$C41, Raw!$H:$H, "B02")</f>
        <v>0</v>
      </c>
      <c r="JU41" s="47">
        <f>SUMIFS(Raw!$I:$I, Raw!$A:$A, 'Calls Abandoned'!JU$14, Raw!$F:$F, 'Calls Abandoned'!$C41, Raw!$H:$H, "B02")</f>
        <v>0</v>
      </c>
      <c r="JV41" s="47">
        <f>SUMIFS(Raw!$I:$I, Raw!$A:$A, 'Calls Abandoned'!JV$14, Raw!$F:$F, 'Calls Abandoned'!$C41, Raw!$H:$H, "B02")</f>
        <v>0</v>
      </c>
      <c r="JW41" s="47">
        <f>SUMIFS(Raw!$I:$I, Raw!$A:$A, 'Calls Abandoned'!JW$14, Raw!$F:$F, 'Calls Abandoned'!$C41, Raw!$H:$H, "B02")</f>
        <v>0</v>
      </c>
      <c r="JX41" s="48">
        <f>SUMIFS(Raw!$I:$I, Raw!$A:$A, 'Calls Abandoned'!JX$14, Raw!$F:$F, 'Calls Abandoned'!$C41, Raw!$H:$H, "B02")</f>
        <v>0</v>
      </c>
      <c r="JY41" s="70"/>
      <c r="JZ41" s="88" t="str">
        <f t="shared" si="252"/>
        <v>-</v>
      </c>
      <c r="KA41" s="89" t="str">
        <f t="shared" si="253"/>
        <v>-</v>
      </c>
      <c r="KB41" s="89" t="str">
        <f t="shared" si="254"/>
        <v>-</v>
      </c>
      <c r="KC41" s="89" t="str">
        <f t="shared" si="255"/>
        <v>-</v>
      </c>
      <c r="KD41" s="89" t="str">
        <f t="shared" si="256"/>
        <v>-</v>
      </c>
      <c r="KE41" s="89" t="str">
        <f t="shared" si="257"/>
        <v>-</v>
      </c>
      <c r="KF41" s="90" t="str">
        <f t="shared" si="258"/>
        <v>-</v>
      </c>
      <c r="KH41" s="46">
        <f>SUMIFS(Raw!$I:$I, Raw!$A:$A, 'Calls Abandoned'!KH$14, Raw!$F:$F, 'Calls Abandoned'!$C41, Raw!$H:$H, "A03")</f>
        <v>0</v>
      </c>
      <c r="KI41" s="47">
        <f>SUMIFS(Raw!$I:$I, Raw!$A:$A, 'Calls Abandoned'!KI$14, Raw!$F:$F, 'Calls Abandoned'!$C41, Raw!$H:$H, "A03")</f>
        <v>0</v>
      </c>
      <c r="KJ41" s="47">
        <f>SUMIFS(Raw!$I:$I, Raw!$A:$A, 'Calls Abandoned'!KJ$14, Raw!$F:$F, 'Calls Abandoned'!$C41, Raw!$H:$H, "A03")</f>
        <v>0</v>
      </c>
      <c r="KK41" s="47">
        <f>SUMIFS(Raw!$I:$I, Raw!$A:$A, 'Calls Abandoned'!KK$14, Raw!$F:$F, 'Calls Abandoned'!$C41, Raw!$H:$H, "A03")</f>
        <v>0</v>
      </c>
      <c r="KL41" s="47">
        <f>SUMIFS(Raw!$I:$I, Raw!$A:$A, 'Calls Abandoned'!KL$14, Raw!$F:$F, 'Calls Abandoned'!$C41, Raw!$H:$H, "A03")</f>
        <v>0</v>
      </c>
      <c r="KM41" s="47">
        <f>SUMIFS(Raw!$I:$I, Raw!$A:$A, 'Calls Abandoned'!KM$14, Raw!$F:$F, 'Calls Abandoned'!$C41, Raw!$H:$H, "A03")</f>
        <v>0</v>
      </c>
      <c r="KN41" s="48">
        <f>SUMIFS(Raw!$I:$I, Raw!$A:$A, 'Calls Abandoned'!KN$14, Raw!$F:$F, 'Calls Abandoned'!$C41, Raw!$H:$H, "A03")</f>
        <v>0</v>
      </c>
      <c r="KP41" s="46">
        <f>SUMIFS(Raw!$I:$I, Raw!$A:$A, 'Calls Abandoned'!KP$14, Raw!$F:$F, 'Calls Abandoned'!$C41, Raw!$H:$H, "B02")</f>
        <v>0</v>
      </c>
      <c r="KQ41" s="47">
        <f>SUMIFS(Raw!$I:$I, Raw!$A:$A, 'Calls Abandoned'!KQ$14, Raw!$F:$F, 'Calls Abandoned'!$C41, Raw!$H:$H, "B02")</f>
        <v>0</v>
      </c>
      <c r="KR41" s="47">
        <f>SUMIFS(Raw!$I:$I, Raw!$A:$A, 'Calls Abandoned'!KR$14, Raw!$F:$F, 'Calls Abandoned'!$C41, Raw!$H:$H, "B02")</f>
        <v>0</v>
      </c>
      <c r="KS41" s="47">
        <f>SUMIFS(Raw!$I:$I, Raw!$A:$A, 'Calls Abandoned'!KS$14, Raw!$F:$F, 'Calls Abandoned'!$C41, Raw!$H:$H, "B02")</f>
        <v>0</v>
      </c>
      <c r="KT41" s="47">
        <f>SUMIFS(Raw!$I:$I, Raw!$A:$A, 'Calls Abandoned'!KT$14, Raw!$F:$F, 'Calls Abandoned'!$C41, Raw!$H:$H, "B02")</f>
        <v>0</v>
      </c>
      <c r="KU41" s="47">
        <f>SUMIFS(Raw!$I:$I, Raw!$A:$A, 'Calls Abandoned'!KU$14, Raw!$F:$F, 'Calls Abandoned'!$C41, Raw!$H:$H, "B02")</f>
        <v>0</v>
      </c>
      <c r="KV41" s="48">
        <f>SUMIFS(Raw!$I:$I, Raw!$A:$A, 'Calls Abandoned'!KV$14, Raw!$F:$F, 'Calls Abandoned'!$C41, Raw!$H:$H, "B02")</f>
        <v>0</v>
      </c>
      <c r="KW41" s="70"/>
      <c r="KX41" s="88" t="str">
        <f t="shared" si="259"/>
        <v>-</v>
      </c>
      <c r="KY41" s="89" t="str">
        <f t="shared" si="260"/>
        <v>-</v>
      </c>
      <c r="KZ41" s="89" t="str">
        <f t="shared" si="261"/>
        <v>-</v>
      </c>
      <c r="LA41" s="89" t="str">
        <f t="shared" si="262"/>
        <v>-</v>
      </c>
      <c r="LB41" s="89" t="str">
        <f t="shared" si="263"/>
        <v>-</v>
      </c>
      <c r="LC41" s="89" t="str">
        <f t="shared" si="264"/>
        <v>-</v>
      </c>
      <c r="LD41" s="90" t="str">
        <f t="shared" si="265"/>
        <v>-</v>
      </c>
      <c r="LF41" s="46">
        <f>SUMIFS(Raw!$I:$I, Raw!$A:$A, 'Calls Abandoned'!LF$14, Raw!$F:$F, 'Calls Abandoned'!$C41, Raw!$H:$H, "A03")</f>
        <v>0</v>
      </c>
      <c r="LG41" s="47">
        <f>SUMIFS(Raw!$I:$I, Raw!$A:$A, 'Calls Abandoned'!LG$14, Raw!$F:$F, 'Calls Abandoned'!$C41, Raw!$H:$H, "A03")</f>
        <v>0</v>
      </c>
      <c r="LH41" s="47">
        <f>SUMIFS(Raw!$I:$I, Raw!$A:$A, 'Calls Abandoned'!LH$14, Raw!$F:$F, 'Calls Abandoned'!$C41, Raw!$H:$H, "A03")</f>
        <v>0</v>
      </c>
      <c r="LI41" s="47">
        <f>SUMIFS(Raw!$I:$I, Raw!$A:$A, 'Calls Abandoned'!LI$14, Raw!$F:$F, 'Calls Abandoned'!$C41, Raw!$H:$H, "A03")</f>
        <v>0</v>
      </c>
      <c r="LJ41" s="47">
        <f>SUMIFS(Raw!$I:$I, Raw!$A:$A, 'Calls Abandoned'!LJ$14, Raw!$F:$F, 'Calls Abandoned'!$C41, Raw!$H:$H, "A03")</f>
        <v>0</v>
      </c>
      <c r="LK41" s="47">
        <f>SUMIFS(Raw!$I:$I, Raw!$A:$A, 'Calls Abandoned'!LK$14, Raw!$F:$F, 'Calls Abandoned'!$C41, Raw!$H:$H, "A03")</f>
        <v>0</v>
      </c>
      <c r="LL41" s="48">
        <f>SUMIFS(Raw!$I:$I, Raw!$A:$A, 'Calls Abandoned'!LL$14, Raw!$F:$F, 'Calls Abandoned'!$C41, Raw!$H:$H, "A03")</f>
        <v>0</v>
      </c>
      <c r="LN41" s="46">
        <f>SUMIFS(Raw!$I:$I, Raw!$A:$A, 'Calls Abandoned'!LN$14, Raw!$F:$F, 'Calls Abandoned'!$C41, Raw!$H:$H, "B02")</f>
        <v>0</v>
      </c>
      <c r="LO41" s="47">
        <f>SUMIFS(Raw!$I:$I, Raw!$A:$A, 'Calls Abandoned'!LO$14, Raw!$F:$F, 'Calls Abandoned'!$C41, Raw!$H:$H, "B02")</f>
        <v>0</v>
      </c>
      <c r="LP41" s="47">
        <f>SUMIFS(Raw!$I:$I, Raw!$A:$A, 'Calls Abandoned'!LP$14, Raw!$F:$F, 'Calls Abandoned'!$C41, Raw!$H:$H, "B02")</f>
        <v>0</v>
      </c>
      <c r="LQ41" s="47">
        <f>SUMIFS(Raw!$I:$I, Raw!$A:$A, 'Calls Abandoned'!LQ$14, Raw!$F:$F, 'Calls Abandoned'!$C41, Raw!$H:$H, "B02")</f>
        <v>0</v>
      </c>
      <c r="LR41" s="47">
        <f>SUMIFS(Raw!$I:$I, Raw!$A:$A, 'Calls Abandoned'!LR$14, Raw!$F:$F, 'Calls Abandoned'!$C41, Raw!$H:$H, "B02")</f>
        <v>0</v>
      </c>
      <c r="LS41" s="47">
        <f>SUMIFS(Raw!$I:$I, Raw!$A:$A, 'Calls Abandoned'!LS$14, Raw!$F:$F, 'Calls Abandoned'!$C41, Raw!$H:$H, "B02")</f>
        <v>0</v>
      </c>
      <c r="LT41" s="48">
        <f>SUMIFS(Raw!$I:$I, Raw!$A:$A, 'Calls Abandoned'!LT$14, Raw!$F:$F, 'Calls Abandoned'!$C41, Raw!$H:$H, "B02")</f>
        <v>0</v>
      </c>
      <c r="LU41" s="70"/>
      <c r="LV41" s="88" t="str">
        <f t="shared" si="266"/>
        <v>-</v>
      </c>
      <c r="LW41" s="89" t="str">
        <f t="shared" si="267"/>
        <v>-</v>
      </c>
      <c r="LX41" s="89" t="str">
        <f t="shared" si="268"/>
        <v>-</v>
      </c>
      <c r="LY41" s="89" t="str">
        <f t="shared" si="269"/>
        <v>-</v>
      </c>
      <c r="LZ41" s="89" t="str">
        <f t="shared" si="270"/>
        <v>-</v>
      </c>
      <c r="MA41" s="89" t="str">
        <f t="shared" si="271"/>
        <v>-</v>
      </c>
      <c r="MB41" s="90" t="str">
        <f t="shared" si="272"/>
        <v>-</v>
      </c>
      <c r="MD41" s="46">
        <f>SUMIFS(Raw!$I:$I, Raw!$A:$A, 'Calls Abandoned'!MD$14, Raw!$F:$F, 'Calls Abandoned'!$C41, Raw!$H:$H, "A03")</f>
        <v>0</v>
      </c>
      <c r="ME41" s="47">
        <f>SUMIFS(Raw!$I:$I, Raw!$A:$A, 'Calls Abandoned'!ME$14, Raw!$F:$F, 'Calls Abandoned'!$C41, Raw!$H:$H, "A03")</f>
        <v>0</v>
      </c>
      <c r="MF41" s="47">
        <f>SUMIFS(Raw!$I:$I, Raw!$A:$A, 'Calls Abandoned'!MF$14, Raw!$F:$F, 'Calls Abandoned'!$C41, Raw!$H:$H, "A03")</f>
        <v>0</v>
      </c>
      <c r="MG41" s="47">
        <f>SUMIFS(Raw!$I:$I, Raw!$A:$A, 'Calls Abandoned'!MG$14, Raw!$F:$F, 'Calls Abandoned'!$C41, Raw!$H:$H, "A03")</f>
        <v>0</v>
      </c>
      <c r="MH41" s="47">
        <f>SUMIFS(Raw!$I:$I, Raw!$A:$A, 'Calls Abandoned'!MH$14, Raw!$F:$F, 'Calls Abandoned'!$C41, Raw!$H:$H, "A03")</f>
        <v>0</v>
      </c>
      <c r="MI41" s="47">
        <f>SUMIFS(Raw!$I:$I, Raw!$A:$A, 'Calls Abandoned'!MI$14, Raw!$F:$F, 'Calls Abandoned'!$C41, Raw!$H:$H, "A03")</f>
        <v>0</v>
      </c>
      <c r="MJ41" s="48">
        <f>SUMIFS(Raw!$I:$I, Raw!$A:$A, 'Calls Abandoned'!MJ$14, Raw!$F:$F, 'Calls Abandoned'!$C41, Raw!$H:$H, "A03")</f>
        <v>0</v>
      </c>
      <c r="ML41" s="46">
        <f>SUMIFS(Raw!$I:$I, Raw!$A:$A, 'Calls Abandoned'!ML$14, Raw!$F:$F, 'Calls Abandoned'!$C41, Raw!$H:$H, "B02")</f>
        <v>0</v>
      </c>
      <c r="MM41" s="47">
        <f>SUMIFS(Raw!$I:$I, Raw!$A:$A, 'Calls Abandoned'!MM$14, Raw!$F:$F, 'Calls Abandoned'!$C41, Raw!$H:$H, "B02")</f>
        <v>0</v>
      </c>
      <c r="MN41" s="47">
        <f>SUMIFS(Raw!$I:$I, Raw!$A:$A, 'Calls Abandoned'!MN$14, Raw!$F:$F, 'Calls Abandoned'!$C41, Raw!$H:$H, "B02")</f>
        <v>0</v>
      </c>
      <c r="MO41" s="47">
        <f>SUMIFS(Raw!$I:$I, Raw!$A:$A, 'Calls Abandoned'!MO$14, Raw!$F:$F, 'Calls Abandoned'!$C41, Raw!$H:$H, "B02")</f>
        <v>0</v>
      </c>
      <c r="MP41" s="47">
        <f>SUMIFS(Raw!$I:$I, Raw!$A:$A, 'Calls Abandoned'!MP$14, Raw!$F:$F, 'Calls Abandoned'!$C41, Raw!$H:$H, "B02")</f>
        <v>0</v>
      </c>
      <c r="MQ41" s="47">
        <f>SUMIFS(Raw!$I:$I, Raw!$A:$A, 'Calls Abandoned'!MQ$14, Raw!$F:$F, 'Calls Abandoned'!$C41, Raw!$H:$H, "B02")</f>
        <v>0</v>
      </c>
      <c r="MR41" s="48">
        <f>SUMIFS(Raw!$I:$I, Raw!$A:$A, 'Calls Abandoned'!MR$14, Raw!$F:$F, 'Calls Abandoned'!$C41, Raw!$H:$H, "B02")</f>
        <v>0</v>
      </c>
      <c r="MS41" s="70"/>
      <c r="MT41" s="88" t="str">
        <f t="shared" si="273"/>
        <v>-</v>
      </c>
      <c r="MU41" s="89" t="str">
        <f t="shared" si="274"/>
        <v>-</v>
      </c>
      <c r="MV41" s="89" t="str">
        <f t="shared" si="275"/>
        <v>-</v>
      </c>
      <c r="MW41" s="89" t="str">
        <f t="shared" si="276"/>
        <v>-</v>
      </c>
      <c r="MX41" s="89" t="str">
        <f t="shared" si="277"/>
        <v>-</v>
      </c>
      <c r="MY41" s="89" t="str">
        <f t="shared" si="278"/>
        <v>-</v>
      </c>
      <c r="MZ41" s="90" t="str">
        <f t="shared" si="279"/>
        <v>-</v>
      </c>
      <c r="NB41" s="46">
        <f>SUMIFS(Raw!$I:$I, Raw!$A:$A, 'Calls Abandoned'!NB$14, Raw!$F:$F, 'Calls Abandoned'!$C41, Raw!$H:$H, "A03")</f>
        <v>0</v>
      </c>
      <c r="NC41" s="47">
        <f>SUMIFS(Raw!$I:$I, Raw!$A:$A, 'Calls Abandoned'!NC$14, Raw!$F:$F, 'Calls Abandoned'!$C41, Raw!$H:$H, "A03")</f>
        <v>0</v>
      </c>
      <c r="ND41" s="47">
        <f>SUMIFS(Raw!$I:$I, Raw!$A:$A, 'Calls Abandoned'!ND$14, Raw!$F:$F, 'Calls Abandoned'!$C41, Raw!$H:$H, "A03")</f>
        <v>0</v>
      </c>
      <c r="NE41" s="47">
        <f>SUMIFS(Raw!$I:$I, Raw!$A:$A, 'Calls Abandoned'!NE$14, Raw!$F:$F, 'Calls Abandoned'!$C41, Raw!$H:$H, "A03")</f>
        <v>0</v>
      </c>
      <c r="NF41" s="47">
        <f>SUMIFS(Raw!$I:$I, Raw!$A:$A, 'Calls Abandoned'!NF$14, Raw!$F:$F, 'Calls Abandoned'!$C41, Raw!$H:$H, "A03")</f>
        <v>0</v>
      </c>
      <c r="NG41" s="47">
        <f>SUMIFS(Raw!$I:$I, Raw!$A:$A, 'Calls Abandoned'!NG$14, Raw!$F:$F, 'Calls Abandoned'!$C41, Raw!$H:$H, "A03")</f>
        <v>0</v>
      </c>
      <c r="NH41" s="48">
        <f>SUMIFS(Raw!$I:$I, Raw!$A:$A, 'Calls Abandoned'!NH$14, Raw!$F:$F, 'Calls Abandoned'!$C41, Raw!$H:$H, "A03")</f>
        <v>0</v>
      </c>
      <c r="NJ41" s="46">
        <f>SUMIFS(Raw!$I:$I, Raw!$A:$A, 'Calls Abandoned'!NJ$14, Raw!$F:$F, 'Calls Abandoned'!$C41, Raw!$H:$H, "B02")</f>
        <v>0</v>
      </c>
      <c r="NK41" s="47">
        <f>SUMIFS(Raw!$I:$I, Raw!$A:$A, 'Calls Abandoned'!NK$14, Raw!$F:$F, 'Calls Abandoned'!$C41, Raw!$H:$H, "B02")</f>
        <v>0</v>
      </c>
      <c r="NL41" s="47">
        <f>SUMIFS(Raw!$I:$I, Raw!$A:$A, 'Calls Abandoned'!NL$14, Raw!$F:$F, 'Calls Abandoned'!$C41, Raw!$H:$H, "B02")</f>
        <v>0</v>
      </c>
      <c r="NM41" s="47">
        <f>SUMIFS(Raw!$I:$I, Raw!$A:$A, 'Calls Abandoned'!NM$14, Raw!$F:$F, 'Calls Abandoned'!$C41, Raw!$H:$H, "B02")</f>
        <v>0</v>
      </c>
      <c r="NN41" s="47">
        <f>SUMIFS(Raw!$I:$I, Raw!$A:$A, 'Calls Abandoned'!NN$14, Raw!$F:$F, 'Calls Abandoned'!$C41, Raw!$H:$H, "B02")</f>
        <v>0</v>
      </c>
      <c r="NO41" s="47">
        <f>SUMIFS(Raw!$I:$I, Raw!$A:$A, 'Calls Abandoned'!NO$14, Raw!$F:$F, 'Calls Abandoned'!$C41, Raw!$H:$H, "B02")</f>
        <v>0</v>
      </c>
      <c r="NP41" s="48">
        <f>SUMIFS(Raw!$I:$I, Raw!$A:$A, 'Calls Abandoned'!NP$14, Raw!$F:$F, 'Calls Abandoned'!$C41, Raw!$H:$H, "B02")</f>
        <v>0</v>
      </c>
      <c r="NQ41" s="70"/>
      <c r="NR41" s="88" t="str">
        <f t="shared" si="280"/>
        <v>-</v>
      </c>
      <c r="NS41" s="89" t="str">
        <f t="shared" si="281"/>
        <v>-</v>
      </c>
      <c r="NT41" s="89" t="str">
        <f t="shared" si="282"/>
        <v>-</v>
      </c>
      <c r="NU41" s="89" t="str">
        <f t="shared" si="283"/>
        <v>-</v>
      </c>
      <c r="NV41" s="89" t="str">
        <f t="shared" si="284"/>
        <v>-</v>
      </c>
      <c r="NW41" s="89" t="str">
        <f t="shared" si="285"/>
        <v>-</v>
      </c>
      <c r="NX41" s="90" t="str">
        <f t="shared" si="286"/>
        <v>-</v>
      </c>
      <c r="NZ41" s="46">
        <f>SUMIFS(Raw!$I:$I, Raw!$A:$A, 'Calls Abandoned'!NZ$14, Raw!$F:$F, 'Calls Abandoned'!$C41, Raw!$H:$H, "A03")</f>
        <v>0</v>
      </c>
      <c r="OA41" s="47">
        <f>SUMIFS(Raw!$I:$I, Raw!$A:$A, 'Calls Abandoned'!OA$14, Raw!$F:$F, 'Calls Abandoned'!$C41, Raw!$H:$H, "A03")</f>
        <v>0</v>
      </c>
      <c r="OB41" s="47">
        <f>SUMIFS(Raw!$I:$I, Raw!$A:$A, 'Calls Abandoned'!OB$14, Raw!$F:$F, 'Calls Abandoned'!$C41, Raw!$H:$H, "A03")</f>
        <v>0</v>
      </c>
      <c r="OC41" s="47">
        <f>SUMIFS(Raw!$I:$I, Raw!$A:$A, 'Calls Abandoned'!OC$14, Raw!$F:$F, 'Calls Abandoned'!$C41, Raw!$H:$H, "A03")</f>
        <v>0</v>
      </c>
      <c r="OD41" s="47">
        <f>SUMIFS(Raw!$I:$I, Raw!$A:$A, 'Calls Abandoned'!OD$14, Raw!$F:$F, 'Calls Abandoned'!$C41, Raw!$H:$H, "A03")</f>
        <v>0</v>
      </c>
      <c r="OE41" s="47">
        <f>SUMIFS(Raw!$I:$I, Raw!$A:$A, 'Calls Abandoned'!OE$14, Raw!$F:$F, 'Calls Abandoned'!$C41, Raw!$H:$H, "A03")</f>
        <v>0</v>
      </c>
      <c r="OF41" s="48">
        <f>SUMIFS(Raw!$I:$I, Raw!$A:$A, 'Calls Abandoned'!OF$14, Raw!$F:$F, 'Calls Abandoned'!$C41, Raw!$H:$H, "A03")</f>
        <v>0</v>
      </c>
      <c r="OH41" s="46">
        <f>SUMIFS(Raw!$I:$I, Raw!$A:$A, 'Calls Abandoned'!OH$14, Raw!$F:$F, 'Calls Abandoned'!$C41, Raw!$H:$H, "B02")</f>
        <v>0</v>
      </c>
      <c r="OI41" s="47">
        <f>SUMIFS(Raw!$I:$I, Raw!$A:$A, 'Calls Abandoned'!OI$14, Raw!$F:$F, 'Calls Abandoned'!$C41, Raw!$H:$H, "B02")</f>
        <v>0</v>
      </c>
      <c r="OJ41" s="47">
        <f>SUMIFS(Raw!$I:$I, Raw!$A:$A, 'Calls Abandoned'!OJ$14, Raw!$F:$F, 'Calls Abandoned'!$C41, Raw!$H:$H, "B02")</f>
        <v>0</v>
      </c>
      <c r="OK41" s="47">
        <f>SUMIFS(Raw!$I:$I, Raw!$A:$A, 'Calls Abandoned'!OK$14, Raw!$F:$F, 'Calls Abandoned'!$C41, Raw!$H:$H, "B02")</f>
        <v>0</v>
      </c>
      <c r="OL41" s="47">
        <f>SUMIFS(Raw!$I:$I, Raw!$A:$A, 'Calls Abandoned'!OL$14, Raw!$F:$F, 'Calls Abandoned'!$C41, Raw!$H:$H, "B02")</f>
        <v>0</v>
      </c>
      <c r="OM41" s="47">
        <f>SUMIFS(Raw!$I:$I, Raw!$A:$A, 'Calls Abandoned'!OM$14, Raw!$F:$F, 'Calls Abandoned'!$C41, Raw!$H:$H, "B02")</f>
        <v>0</v>
      </c>
      <c r="ON41" s="48">
        <f>SUMIFS(Raw!$I:$I, Raw!$A:$A, 'Calls Abandoned'!ON$14, Raw!$F:$F, 'Calls Abandoned'!$C41, Raw!$H:$H, "B02")</f>
        <v>0</v>
      </c>
      <c r="OO41" s="70"/>
      <c r="OP41" s="88" t="str">
        <f t="shared" si="287"/>
        <v>-</v>
      </c>
      <c r="OQ41" s="89" t="str">
        <f t="shared" si="288"/>
        <v>-</v>
      </c>
      <c r="OR41" s="89" t="str">
        <f t="shared" si="289"/>
        <v>-</v>
      </c>
      <c r="OS41" s="89" t="str">
        <f t="shared" si="290"/>
        <v>-</v>
      </c>
      <c r="OT41" s="89" t="str">
        <f t="shared" si="291"/>
        <v>-</v>
      </c>
      <c r="OU41" s="89" t="str">
        <f t="shared" si="292"/>
        <v>-</v>
      </c>
      <c r="OV41" s="90" t="str">
        <f t="shared" si="293"/>
        <v>-</v>
      </c>
      <c r="OX41" s="46">
        <f>SUMIFS(Raw!$I:$I, Raw!$A:$A, 'Calls Abandoned'!OX$14, Raw!$F:$F, 'Calls Abandoned'!$C41, Raw!$H:$H, "A03")</f>
        <v>0</v>
      </c>
      <c r="OY41" s="47">
        <f>SUMIFS(Raw!$I:$I, Raw!$A:$A, 'Calls Abandoned'!OY$14, Raw!$F:$F, 'Calls Abandoned'!$C41, Raw!$H:$H, "A03")</f>
        <v>0</v>
      </c>
      <c r="OZ41" s="47">
        <f>SUMIFS(Raw!$I:$I, Raw!$A:$A, 'Calls Abandoned'!OZ$14, Raw!$F:$F, 'Calls Abandoned'!$C41, Raw!$H:$H, "A03")</f>
        <v>0</v>
      </c>
      <c r="PA41" s="47">
        <f>SUMIFS(Raw!$I:$I, Raw!$A:$A, 'Calls Abandoned'!PA$14, Raw!$F:$F, 'Calls Abandoned'!$C41, Raw!$H:$H, "A03")</f>
        <v>0</v>
      </c>
      <c r="PB41" s="47">
        <f>SUMIFS(Raw!$I:$I, Raw!$A:$A, 'Calls Abandoned'!PB$14, Raw!$F:$F, 'Calls Abandoned'!$C41, Raw!$H:$H, "A03")</f>
        <v>0</v>
      </c>
      <c r="PC41" s="47">
        <f>SUMIFS(Raw!$I:$I, Raw!$A:$A, 'Calls Abandoned'!PC$14, Raw!$F:$F, 'Calls Abandoned'!$C41, Raw!$H:$H, "A03")</f>
        <v>0</v>
      </c>
      <c r="PD41" s="48">
        <f>SUMIFS(Raw!$I:$I, Raw!$A:$A, 'Calls Abandoned'!PD$14, Raw!$F:$F, 'Calls Abandoned'!$C41, Raw!$H:$H, "A03")</f>
        <v>0</v>
      </c>
      <c r="PF41" s="46">
        <f>SUMIFS(Raw!$I:$I, Raw!$A:$A, 'Calls Abandoned'!PF$14, Raw!$F:$F, 'Calls Abandoned'!$C41, Raw!$H:$H, "B02")</f>
        <v>0</v>
      </c>
      <c r="PG41" s="47">
        <f>SUMIFS(Raw!$I:$I, Raw!$A:$A, 'Calls Abandoned'!PG$14, Raw!$F:$F, 'Calls Abandoned'!$C41, Raw!$H:$H, "B02")</f>
        <v>0</v>
      </c>
      <c r="PH41" s="47">
        <f>SUMIFS(Raw!$I:$I, Raw!$A:$A, 'Calls Abandoned'!PH$14, Raw!$F:$F, 'Calls Abandoned'!$C41, Raw!$H:$H, "B02")</f>
        <v>0</v>
      </c>
      <c r="PI41" s="47">
        <f>SUMIFS(Raw!$I:$I, Raw!$A:$A, 'Calls Abandoned'!PI$14, Raw!$F:$F, 'Calls Abandoned'!$C41, Raw!$H:$H, "B02")</f>
        <v>0</v>
      </c>
      <c r="PJ41" s="47">
        <f>SUMIFS(Raw!$I:$I, Raw!$A:$A, 'Calls Abandoned'!PJ$14, Raw!$F:$F, 'Calls Abandoned'!$C41, Raw!$H:$H, "B02")</f>
        <v>0</v>
      </c>
      <c r="PK41" s="47">
        <f>SUMIFS(Raw!$I:$I, Raw!$A:$A, 'Calls Abandoned'!PK$14, Raw!$F:$F, 'Calls Abandoned'!$C41, Raw!$H:$H, "B02")</f>
        <v>0</v>
      </c>
      <c r="PL41" s="48">
        <f>SUMIFS(Raw!$I:$I, Raw!$A:$A, 'Calls Abandoned'!PL$14, Raw!$F:$F, 'Calls Abandoned'!$C41, Raw!$H:$H, "B02")</f>
        <v>0</v>
      </c>
      <c r="PM41" s="70"/>
      <c r="PN41" s="88" t="str">
        <f t="shared" si="294"/>
        <v>-</v>
      </c>
      <c r="PO41" s="89" t="str">
        <f t="shared" si="295"/>
        <v>-</v>
      </c>
      <c r="PP41" s="89" t="str">
        <f t="shared" si="296"/>
        <v>-</v>
      </c>
      <c r="PQ41" s="89" t="str">
        <f t="shared" si="297"/>
        <v>-</v>
      </c>
      <c r="PR41" s="89" t="str">
        <f t="shared" si="298"/>
        <v>-</v>
      </c>
      <c r="PS41" s="89" t="str">
        <f t="shared" si="299"/>
        <v>-</v>
      </c>
      <c r="PT41" s="90" t="str">
        <f t="shared" si="300"/>
        <v>-</v>
      </c>
      <c r="PV41" s="46">
        <f>SUMIFS(Raw!$I:$I, Raw!$A:$A, 'Calls Abandoned'!PV$14, Raw!$F:$F, 'Calls Abandoned'!$C41, Raw!$H:$H, "A03")</f>
        <v>0</v>
      </c>
      <c r="PW41" s="47">
        <f>SUMIFS(Raw!$I:$I, Raw!$A:$A, 'Calls Abandoned'!PW$14, Raw!$F:$F, 'Calls Abandoned'!$C41, Raw!$H:$H, "A03")</f>
        <v>0</v>
      </c>
      <c r="PX41" s="47">
        <f>SUMIFS(Raw!$I:$I, Raw!$A:$A, 'Calls Abandoned'!PX$14, Raw!$F:$F, 'Calls Abandoned'!$C41, Raw!$H:$H, "A03")</f>
        <v>0</v>
      </c>
      <c r="PY41" s="47">
        <f>SUMIFS(Raw!$I:$I, Raw!$A:$A, 'Calls Abandoned'!PY$14, Raw!$F:$F, 'Calls Abandoned'!$C41, Raw!$H:$H, "A03")</f>
        <v>0</v>
      </c>
      <c r="PZ41" s="47">
        <f>SUMIFS(Raw!$I:$I, Raw!$A:$A, 'Calls Abandoned'!PZ$14, Raw!$F:$F, 'Calls Abandoned'!$C41, Raw!$H:$H, "A03")</f>
        <v>0</v>
      </c>
      <c r="QA41" s="47">
        <f>SUMIFS(Raw!$I:$I, Raw!$A:$A, 'Calls Abandoned'!QA$14, Raw!$F:$F, 'Calls Abandoned'!$C41, Raw!$H:$H, "A03")</f>
        <v>0</v>
      </c>
      <c r="QB41" s="48">
        <f>SUMIFS(Raw!$I:$I, Raw!$A:$A, 'Calls Abandoned'!QB$14, Raw!$F:$F, 'Calls Abandoned'!$C41, Raw!$H:$H, "A03")</f>
        <v>0</v>
      </c>
      <c r="QD41" s="46">
        <f>SUMIFS(Raw!$I:$I, Raw!$A:$A, 'Calls Abandoned'!QD$14, Raw!$F:$F, 'Calls Abandoned'!$C41, Raw!$H:$H, "B02")</f>
        <v>0</v>
      </c>
      <c r="QE41" s="47">
        <f>SUMIFS(Raw!$I:$I, Raw!$A:$A, 'Calls Abandoned'!QE$14, Raw!$F:$F, 'Calls Abandoned'!$C41, Raw!$H:$H, "B02")</f>
        <v>0</v>
      </c>
      <c r="QF41" s="47">
        <f>SUMIFS(Raw!$I:$I, Raw!$A:$A, 'Calls Abandoned'!QF$14, Raw!$F:$F, 'Calls Abandoned'!$C41, Raw!$H:$H, "B02")</f>
        <v>0</v>
      </c>
      <c r="QG41" s="47">
        <f>SUMIFS(Raw!$I:$I, Raw!$A:$A, 'Calls Abandoned'!QG$14, Raw!$F:$F, 'Calls Abandoned'!$C41, Raw!$H:$H, "B02")</f>
        <v>0</v>
      </c>
      <c r="QH41" s="47">
        <f>SUMIFS(Raw!$I:$I, Raw!$A:$A, 'Calls Abandoned'!QH$14, Raw!$F:$F, 'Calls Abandoned'!$C41, Raw!$H:$H, "B02")</f>
        <v>0</v>
      </c>
      <c r="QI41" s="47">
        <f>SUMIFS(Raw!$I:$I, Raw!$A:$A, 'Calls Abandoned'!QI$14, Raw!$F:$F, 'Calls Abandoned'!$C41, Raw!$H:$H, "B02")</f>
        <v>0</v>
      </c>
      <c r="QJ41" s="48">
        <f>SUMIFS(Raw!$I:$I, Raw!$A:$A, 'Calls Abandoned'!QJ$14, Raw!$F:$F, 'Calls Abandoned'!$C41, Raw!$H:$H, "B02")</f>
        <v>0</v>
      </c>
      <c r="QK41" s="70"/>
      <c r="QL41" s="88" t="str">
        <f t="shared" si="301"/>
        <v>-</v>
      </c>
      <c r="QM41" s="89" t="str">
        <f t="shared" si="302"/>
        <v>-</v>
      </c>
      <c r="QN41" s="89" t="str">
        <f t="shared" si="303"/>
        <v>-</v>
      </c>
      <c r="QO41" s="89" t="str">
        <f t="shared" si="304"/>
        <v>-</v>
      </c>
      <c r="QP41" s="89" t="str">
        <f t="shared" si="305"/>
        <v>-</v>
      </c>
      <c r="QQ41" s="89" t="str">
        <f t="shared" si="306"/>
        <v>-</v>
      </c>
      <c r="QR41" s="90" t="str">
        <f t="shared" si="307"/>
        <v>-</v>
      </c>
    </row>
    <row r="42" spans="1:460" x14ac:dyDescent="0.35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13</v>
      </c>
      <c r="O42" s="52">
        <v>18</v>
      </c>
      <c r="P42" s="52">
        <v>10</v>
      </c>
      <c r="Q42" s="52">
        <v>15</v>
      </c>
      <c r="R42" s="52">
        <v>50</v>
      </c>
      <c r="S42" s="52">
        <v>53</v>
      </c>
      <c r="T42" s="53">
        <v>53</v>
      </c>
      <c r="U42" s="70"/>
      <c r="V42" s="91">
        <v>1.2935323383084577E-2</v>
      </c>
      <c r="W42" s="92">
        <v>1.9334049409237379E-2</v>
      </c>
      <c r="X42" s="92">
        <v>1.2422360248447204E-2</v>
      </c>
      <c r="Y42" s="92">
        <v>1.7502917152858809E-2</v>
      </c>
      <c r="Z42" s="92">
        <v>6.1804697156983932E-2</v>
      </c>
      <c r="AA42" s="92">
        <v>3.8970588235294118E-2</v>
      </c>
      <c r="AB42" s="93">
        <v>4.257028112449799E-2</v>
      </c>
      <c r="AD42" s="51">
        <v>1065</v>
      </c>
      <c r="AE42" s="52">
        <v>942</v>
      </c>
      <c r="AF42" s="52">
        <v>818</v>
      </c>
      <c r="AG42" s="52">
        <v>896</v>
      </c>
      <c r="AH42" s="52">
        <v>952</v>
      </c>
      <c r="AI42" s="52">
        <v>1488</v>
      </c>
      <c r="AJ42" s="53">
        <v>1435</v>
      </c>
      <c r="AL42" s="51">
        <v>13</v>
      </c>
      <c r="AM42" s="52">
        <v>32</v>
      </c>
      <c r="AN42" s="52">
        <v>18</v>
      </c>
      <c r="AO42" s="52">
        <v>30</v>
      </c>
      <c r="AP42" s="52">
        <v>44</v>
      </c>
      <c r="AQ42" s="52">
        <v>76</v>
      </c>
      <c r="AR42" s="53">
        <v>48</v>
      </c>
      <c r="AS42" s="70"/>
      <c r="AT42" s="91">
        <v>1.2059369202226345E-2</v>
      </c>
      <c r="AU42" s="92">
        <v>3.2854209445585217E-2</v>
      </c>
      <c r="AV42" s="92">
        <v>2.1531100478468901E-2</v>
      </c>
      <c r="AW42" s="92">
        <v>3.2397408207343416E-2</v>
      </c>
      <c r="AX42" s="92">
        <v>4.4176706827309238E-2</v>
      </c>
      <c r="AY42" s="92">
        <v>4.859335038363171E-2</v>
      </c>
      <c r="AZ42" s="93">
        <v>3.2366824005394472E-2</v>
      </c>
      <c r="BB42" s="51">
        <v>1062</v>
      </c>
      <c r="BC42" s="52">
        <v>1002</v>
      </c>
      <c r="BD42" s="52">
        <v>999</v>
      </c>
      <c r="BE42" s="52">
        <v>916</v>
      </c>
      <c r="BF42" s="52">
        <v>815</v>
      </c>
      <c r="BG42" s="52">
        <v>1471</v>
      </c>
      <c r="BH42" s="53">
        <v>1435</v>
      </c>
      <c r="BJ42" s="51">
        <v>56</v>
      </c>
      <c r="BK42" s="52">
        <v>46</v>
      </c>
      <c r="BL42" s="52">
        <v>10</v>
      </c>
      <c r="BM42" s="52">
        <v>21</v>
      </c>
      <c r="BN42" s="52">
        <v>20</v>
      </c>
      <c r="BO42" s="52">
        <v>6</v>
      </c>
      <c r="BP42" s="53">
        <v>48</v>
      </c>
      <c r="BQ42" s="70"/>
      <c r="BR42" s="91">
        <v>5.008944543828265E-2</v>
      </c>
      <c r="BS42" s="92">
        <v>4.3893129770992363E-2</v>
      </c>
      <c r="BT42" s="92">
        <v>9.9108027750247768E-3</v>
      </c>
      <c r="BU42" s="92">
        <v>2.2411953041622197E-2</v>
      </c>
      <c r="BV42" s="92">
        <v>2.3952095808383235E-2</v>
      </c>
      <c r="BW42" s="92">
        <v>4.062288422477996E-3</v>
      </c>
      <c r="BX42" s="93">
        <v>3.2366824005394472E-2</v>
      </c>
      <c r="BZ42" s="51">
        <v>1036</v>
      </c>
      <c r="CA42" s="52">
        <v>923</v>
      </c>
      <c r="CB42" s="52">
        <v>955</v>
      </c>
      <c r="CC42" s="52">
        <v>893</v>
      </c>
      <c r="CD42" s="52">
        <v>888</v>
      </c>
      <c r="CE42" s="52">
        <v>1556</v>
      </c>
      <c r="CF42" s="53">
        <v>1362</v>
      </c>
      <c r="CH42" s="51">
        <v>18</v>
      </c>
      <c r="CI42" s="52">
        <v>3</v>
      </c>
      <c r="CJ42" s="52">
        <v>3</v>
      </c>
      <c r="CK42" s="52">
        <v>5</v>
      </c>
      <c r="CL42" s="52">
        <v>5</v>
      </c>
      <c r="CM42" s="52">
        <v>4</v>
      </c>
      <c r="CN42" s="53">
        <v>2</v>
      </c>
      <c r="CO42" s="70"/>
      <c r="CP42" s="91">
        <v>1.7077798861480076E-2</v>
      </c>
      <c r="CQ42" s="92">
        <v>3.2397408207343412E-3</v>
      </c>
      <c r="CR42" s="92">
        <v>3.1315240083507308E-3</v>
      </c>
      <c r="CS42" s="92">
        <v>5.5679287305122494E-3</v>
      </c>
      <c r="CT42" s="92">
        <v>5.5991041433370659E-3</v>
      </c>
      <c r="CU42" s="92">
        <v>2.5641025641025641E-3</v>
      </c>
      <c r="CV42" s="93">
        <v>1.4662756598240469E-3</v>
      </c>
      <c r="CX42" s="51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3">
        <v>0</v>
      </c>
      <c r="DF42" s="51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3">
        <v>0</v>
      </c>
      <c r="DM42" s="70"/>
      <c r="DN42" s="91" t="s">
        <v>174</v>
      </c>
      <c r="DO42" s="92" t="s">
        <v>174</v>
      </c>
      <c r="DP42" s="92" t="s">
        <v>174</v>
      </c>
      <c r="DQ42" s="92" t="s">
        <v>174</v>
      </c>
      <c r="DR42" s="92" t="s">
        <v>174</v>
      </c>
      <c r="DS42" s="92" t="s">
        <v>174</v>
      </c>
      <c r="DT42" s="93" t="s">
        <v>174</v>
      </c>
      <c r="DV42" s="51">
        <v>952</v>
      </c>
      <c r="DW42" s="52">
        <v>819</v>
      </c>
      <c r="DX42" s="52">
        <v>702</v>
      </c>
      <c r="DY42" s="52">
        <v>1123</v>
      </c>
      <c r="DZ42" s="52">
        <v>999</v>
      </c>
      <c r="EA42" s="52">
        <v>1578</v>
      </c>
      <c r="EB42" s="53">
        <v>1306</v>
      </c>
      <c r="ED42" s="51">
        <v>16</v>
      </c>
      <c r="EE42" s="52">
        <v>16</v>
      </c>
      <c r="EF42" s="52">
        <v>1</v>
      </c>
      <c r="EG42" s="52">
        <v>1</v>
      </c>
      <c r="EH42" s="52">
        <v>33</v>
      </c>
      <c r="EI42" s="52">
        <v>13</v>
      </c>
      <c r="EJ42" s="53">
        <v>16</v>
      </c>
      <c r="EK42" s="70"/>
      <c r="EL42" s="91">
        <v>1.6528925619834711E-2</v>
      </c>
      <c r="EM42" s="92">
        <v>1.9161676646706587E-2</v>
      </c>
      <c r="EN42" s="92">
        <v>1.4224751066856331E-3</v>
      </c>
      <c r="EO42" s="92">
        <v>8.8967971530249106E-4</v>
      </c>
      <c r="EP42" s="92">
        <v>3.1976744186046513E-2</v>
      </c>
      <c r="EQ42" s="92">
        <v>8.1709616593337517E-3</v>
      </c>
      <c r="ER42" s="93">
        <v>1.2102874432677761E-2</v>
      </c>
      <c r="ET42" s="51">
        <v>959</v>
      </c>
      <c r="EU42" s="52">
        <v>853</v>
      </c>
      <c r="EV42" s="52">
        <v>831</v>
      </c>
      <c r="EW42" s="52">
        <v>800</v>
      </c>
      <c r="EX42" s="52">
        <v>906</v>
      </c>
      <c r="EY42" s="52">
        <v>1454</v>
      </c>
      <c r="EZ42" s="53">
        <v>1197</v>
      </c>
      <c r="FB42" s="51">
        <v>32</v>
      </c>
      <c r="FC42" s="52">
        <v>18</v>
      </c>
      <c r="FD42" s="52">
        <v>17</v>
      </c>
      <c r="FE42" s="52">
        <v>9</v>
      </c>
      <c r="FF42" s="52">
        <v>15</v>
      </c>
      <c r="FG42" s="52">
        <v>2</v>
      </c>
      <c r="FH42" s="53">
        <v>4</v>
      </c>
      <c r="FI42" s="70"/>
      <c r="FJ42" s="91">
        <v>3.2290615539858729E-2</v>
      </c>
      <c r="FK42" s="92">
        <v>2.0665901262916189E-2</v>
      </c>
      <c r="FL42" s="92">
        <v>2.0047169811320754E-2</v>
      </c>
      <c r="FM42" s="92">
        <v>1.1124845488257108E-2</v>
      </c>
      <c r="FN42" s="92">
        <v>1.6286644951140065E-2</v>
      </c>
      <c r="FO42" s="92">
        <v>1.3736263736263737E-3</v>
      </c>
      <c r="FP42" s="93">
        <v>3.3305578684429643E-3</v>
      </c>
      <c r="FR42" s="51">
        <v>1002</v>
      </c>
      <c r="FS42" s="52">
        <v>864</v>
      </c>
      <c r="FT42" s="52">
        <v>865</v>
      </c>
      <c r="FU42" s="52">
        <v>850</v>
      </c>
      <c r="FV42" s="52">
        <v>929</v>
      </c>
      <c r="FW42" s="52">
        <v>1407</v>
      </c>
      <c r="FX42" s="53">
        <v>1220</v>
      </c>
      <c r="FZ42" s="51">
        <v>16</v>
      </c>
      <c r="GA42" s="52">
        <v>15</v>
      </c>
      <c r="GB42" s="52">
        <v>8</v>
      </c>
      <c r="GC42" s="52">
        <v>6</v>
      </c>
      <c r="GD42" s="52">
        <v>11</v>
      </c>
      <c r="GE42" s="52">
        <v>11</v>
      </c>
      <c r="GF42" s="53">
        <v>8</v>
      </c>
      <c r="GG42" s="70"/>
      <c r="GH42" s="91">
        <v>1.5717092337917484E-2</v>
      </c>
      <c r="GI42" s="92">
        <v>1.7064846416382253E-2</v>
      </c>
      <c r="GJ42" s="92">
        <v>9.1638029782359683E-3</v>
      </c>
      <c r="GK42" s="92">
        <v>7.0093457943925233E-3</v>
      </c>
      <c r="GL42" s="92">
        <v>1.1702127659574468E-2</v>
      </c>
      <c r="GM42" s="92">
        <v>7.7574047954866009E-3</v>
      </c>
      <c r="GN42" s="93">
        <v>6.5146579804560263E-3</v>
      </c>
      <c r="GP42" s="51">
        <f>SUMIFS(Raw!$I:$I, Raw!$A:$A, 'Calls Abandoned'!GP$14, Raw!$F:$F, 'Calls Abandoned'!$C42, Raw!$H:$H, "A03")</f>
        <v>982</v>
      </c>
      <c r="GQ42" s="52">
        <f>SUMIFS(Raw!$I:$I, Raw!$A:$A, 'Calls Abandoned'!GQ$14, Raw!$F:$F, 'Calls Abandoned'!$C42, Raw!$H:$H, "A03")</f>
        <v>827</v>
      </c>
      <c r="GR42" s="52">
        <f>SUMIFS(Raw!$I:$I, Raw!$A:$A, 'Calls Abandoned'!GR$14, Raw!$F:$F, 'Calls Abandoned'!$C42, Raw!$H:$H, "A03")</f>
        <v>855</v>
      </c>
      <c r="GS42" s="52">
        <f>SUMIFS(Raw!$I:$I, Raw!$A:$A, 'Calls Abandoned'!GS$14, Raw!$F:$F, 'Calls Abandoned'!$C42, Raw!$H:$H, "A03")</f>
        <v>805</v>
      </c>
      <c r="GT42" s="52">
        <f>SUMIFS(Raw!$I:$I, Raw!$A:$A, 'Calls Abandoned'!GT$14, Raw!$F:$F, 'Calls Abandoned'!$C42, Raw!$H:$H, "A03")</f>
        <v>894</v>
      </c>
      <c r="GU42" s="52">
        <f>SUMIFS(Raw!$I:$I, Raw!$A:$A, 'Calls Abandoned'!GU$14, Raw!$F:$F, 'Calls Abandoned'!$C42, Raw!$H:$H, "A03")</f>
        <v>1342</v>
      </c>
      <c r="GV42" s="53">
        <f>SUMIFS(Raw!$I:$I, Raw!$A:$A, 'Calls Abandoned'!GV$14, Raw!$F:$F, 'Calls Abandoned'!$C42, Raw!$H:$H, "A03")</f>
        <v>1042</v>
      </c>
      <c r="GX42" s="51">
        <f>SUMIFS(Raw!$I:$I, Raw!$A:$A, 'Calls Abandoned'!GX$14, Raw!$F:$F, 'Calls Abandoned'!$C42, Raw!$H:$H, "B02")</f>
        <v>14</v>
      </c>
      <c r="GY42" s="52">
        <f>SUMIFS(Raw!$I:$I, Raw!$A:$A, 'Calls Abandoned'!GY$14, Raw!$F:$F, 'Calls Abandoned'!$C42, Raw!$H:$H, "B02")</f>
        <v>14</v>
      </c>
      <c r="GZ42" s="52">
        <f>SUMIFS(Raw!$I:$I, Raw!$A:$A, 'Calls Abandoned'!GZ$14, Raw!$F:$F, 'Calls Abandoned'!$C42, Raw!$H:$H, "B02")</f>
        <v>3</v>
      </c>
      <c r="HA42" s="52">
        <f>SUMIFS(Raw!$I:$I, Raw!$A:$A, 'Calls Abandoned'!HA$14, Raw!$F:$F, 'Calls Abandoned'!$C42, Raw!$H:$H, "B02")</f>
        <v>6</v>
      </c>
      <c r="HB42" s="52">
        <f>SUMIFS(Raw!$I:$I, Raw!$A:$A, 'Calls Abandoned'!HB$14, Raw!$F:$F, 'Calls Abandoned'!$C42, Raw!$H:$H, "B02")</f>
        <v>16</v>
      </c>
      <c r="HC42" s="52">
        <f>SUMIFS(Raw!$I:$I, Raw!$A:$A, 'Calls Abandoned'!HC$14, Raw!$F:$F, 'Calls Abandoned'!$C42, Raw!$H:$H, "B02")</f>
        <v>4</v>
      </c>
      <c r="HD42" s="53">
        <f>SUMIFS(Raw!$I:$I, Raw!$A:$A, 'Calls Abandoned'!HD$14, Raw!$F:$F, 'Calls Abandoned'!$C42, Raw!$H:$H, "B02")</f>
        <v>6</v>
      </c>
      <c r="HE42" s="70"/>
      <c r="HF42" s="91">
        <f t="shared" si="231"/>
        <v>1.4056224899598393E-2</v>
      </c>
      <c r="HG42" s="92">
        <f t="shared" si="232"/>
        <v>1.6646848989298454E-2</v>
      </c>
      <c r="HH42" s="92">
        <f t="shared" si="233"/>
        <v>3.4965034965034965E-3</v>
      </c>
      <c r="HI42" s="92">
        <f t="shared" si="234"/>
        <v>7.3982737361282368E-3</v>
      </c>
      <c r="HJ42" s="92">
        <f t="shared" si="235"/>
        <v>1.7582417582417582E-2</v>
      </c>
      <c r="HK42" s="92">
        <f t="shared" si="236"/>
        <v>2.9717682020802376E-3</v>
      </c>
      <c r="HL42" s="93">
        <f t="shared" si="237"/>
        <v>5.7251908396946565E-3</v>
      </c>
      <c r="HN42" s="51">
        <f>SUMIFS(Raw!$I:$I, Raw!$A:$A, 'Calls Abandoned'!HN$14, Raw!$F:$F, 'Calls Abandoned'!$C42, Raw!$H:$H, "A03")</f>
        <v>0</v>
      </c>
      <c r="HO42" s="52">
        <f>SUMIFS(Raw!$I:$I, Raw!$A:$A, 'Calls Abandoned'!HO$14, Raw!$F:$F, 'Calls Abandoned'!$C42, Raw!$H:$H, "A03")</f>
        <v>0</v>
      </c>
      <c r="HP42" s="52">
        <f>SUMIFS(Raw!$I:$I, Raw!$A:$A, 'Calls Abandoned'!HP$14, Raw!$F:$F, 'Calls Abandoned'!$C42, Raw!$H:$H, "A03")</f>
        <v>0</v>
      </c>
      <c r="HQ42" s="52">
        <f>SUMIFS(Raw!$I:$I, Raw!$A:$A, 'Calls Abandoned'!HQ$14, Raw!$F:$F, 'Calls Abandoned'!$C42, Raw!$H:$H, "A03")</f>
        <v>0</v>
      </c>
      <c r="HR42" s="52">
        <f>SUMIFS(Raw!$I:$I, Raw!$A:$A, 'Calls Abandoned'!HR$14, Raw!$F:$F, 'Calls Abandoned'!$C42, Raw!$H:$H, "A03")</f>
        <v>0</v>
      </c>
      <c r="HS42" s="52">
        <f>SUMIFS(Raw!$I:$I, Raw!$A:$A, 'Calls Abandoned'!HS$14, Raw!$F:$F, 'Calls Abandoned'!$C42, Raw!$H:$H, "A03")</f>
        <v>0</v>
      </c>
      <c r="HT42" s="53">
        <f>SUMIFS(Raw!$I:$I, Raw!$A:$A, 'Calls Abandoned'!HT$14, Raw!$F:$F, 'Calls Abandoned'!$C42, Raw!$H:$H, "A03")</f>
        <v>0</v>
      </c>
      <c r="HV42" s="51">
        <f>SUMIFS(Raw!$I:$I, Raw!$A:$A, 'Calls Abandoned'!HV$14, Raw!$F:$F, 'Calls Abandoned'!$C42, Raw!$H:$H, "B02")</f>
        <v>0</v>
      </c>
      <c r="HW42" s="52">
        <f>SUMIFS(Raw!$I:$I, Raw!$A:$A, 'Calls Abandoned'!HW$14, Raw!$F:$F, 'Calls Abandoned'!$C42, Raw!$H:$H, "B02")</f>
        <v>0</v>
      </c>
      <c r="HX42" s="52">
        <f>SUMIFS(Raw!$I:$I, Raw!$A:$A, 'Calls Abandoned'!HX$14, Raw!$F:$F, 'Calls Abandoned'!$C42, Raw!$H:$H, "B02")</f>
        <v>0</v>
      </c>
      <c r="HY42" s="52">
        <f>SUMIFS(Raw!$I:$I, Raw!$A:$A, 'Calls Abandoned'!HY$14, Raw!$F:$F, 'Calls Abandoned'!$C42, Raw!$H:$H, "B02")</f>
        <v>0</v>
      </c>
      <c r="HZ42" s="52">
        <f>SUMIFS(Raw!$I:$I, Raw!$A:$A, 'Calls Abandoned'!HZ$14, Raw!$F:$F, 'Calls Abandoned'!$C42, Raw!$H:$H, "B02")</f>
        <v>0</v>
      </c>
      <c r="IA42" s="52">
        <f>SUMIFS(Raw!$I:$I, Raw!$A:$A, 'Calls Abandoned'!IA$14, Raw!$F:$F, 'Calls Abandoned'!$C42, Raw!$H:$H, "B02")</f>
        <v>0</v>
      </c>
      <c r="IB42" s="53">
        <f>SUMIFS(Raw!$I:$I, Raw!$A:$A, 'Calls Abandoned'!IB$14, Raw!$F:$F, 'Calls Abandoned'!$C42, Raw!$H:$H, "B02")</f>
        <v>0</v>
      </c>
      <c r="IC42" s="70"/>
      <c r="ID42" s="91" t="str">
        <f t="shared" si="238"/>
        <v>-</v>
      </c>
      <c r="IE42" s="92" t="str">
        <f t="shared" si="239"/>
        <v>-</v>
      </c>
      <c r="IF42" s="92" t="str">
        <f t="shared" si="240"/>
        <v>-</v>
      </c>
      <c r="IG42" s="92" t="str">
        <f t="shared" si="241"/>
        <v>-</v>
      </c>
      <c r="IH42" s="92" t="str">
        <f t="shared" si="242"/>
        <v>-</v>
      </c>
      <c r="II42" s="92" t="str">
        <f t="shared" si="243"/>
        <v>-</v>
      </c>
      <c r="IJ42" s="93" t="str">
        <f t="shared" si="244"/>
        <v>-</v>
      </c>
      <c r="IL42" s="51">
        <f>SUMIFS(Raw!$I:$I, Raw!$A:$A, 'Calls Abandoned'!IL$14, Raw!$F:$F, 'Calls Abandoned'!$C42, Raw!$H:$H, "A03")</f>
        <v>0</v>
      </c>
      <c r="IM42" s="52">
        <f>SUMIFS(Raw!$I:$I, Raw!$A:$A, 'Calls Abandoned'!IM$14, Raw!$F:$F, 'Calls Abandoned'!$C42, Raw!$H:$H, "A03")</f>
        <v>0</v>
      </c>
      <c r="IN42" s="52">
        <f>SUMIFS(Raw!$I:$I, Raw!$A:$A, 'Calls Abandoned'!IN$14, Raw!$F:$F, 'Calls Abandoned'!$C42, Raw!$H:$H, "A03")</f>
        <v>0</v>
      </c>
      <c r="IO42" s="52">
        <f>SUMIFS(Raw!$I:$I, Raw!$A:$A, 'Calls Abandoned'!IO$14, Raw!$F:$F, 'Calls Abandoned'!$C42, Raw!$H:$H, "A03")</f>
        <v>0</v>
      </c>
      <c r="IP42" s="52">
        <f>SUMIFS(Raw!$I:$I, Raw!$A:$A, 'Calls Abandoned'!IP$14, Raw!$F:$F, 'Calls Abandoned'!$C42, Raw!$H:$H, "A03")</f>
        <v>0</v>
      </c>
      <c r="IQ42" s="52">
        <f>SUMIFS(Raw!$I:$I, Raw!$A:$A, 'Calls Abandoned'!IQ$14, Raw!$F:$F, 'Calls Abandoned'!$C42, Raw!$H:$H, "A03")</f>
        <v>0</v>
      </c>
      <c r="IR42" s="53">
        <f>SUMIFS(Raw!$I:$I, Raw!$A:$A, 'Calls Abandoned'!IR$14, Raw!$F:$F, 'Calls Abandoned'!$C42, Raw!$H:$H, "A03")</f>
        <v>0</v>
      </c>
      <c r="IT42" s="51">
        <f>SUMIFS(Raw!$I:$I, Raw!$A:$A, 'Calls Abandoned'!IT$14, Raw!$F:$F, 'Calls Abandoned'!$C42, Raw!$H:$H, "B02")</f>
        <v>0</v>
      </c>
      <c r="IU42" s="52">
        <f>SUMIFS(Raw!$I:$I, Raw!$A:$A, 'Calls Abandoned'!IU$14, Raw!$F:$F, 'Calls Abandoned'!$C42, Raw!$H:$H, "B02")</f>
        <v>0</v>
      </c>
      <c r="IV42" s="52">
        <f>SUMIFS(Raw!$I:$I, Raw!$A:$A, 'Calls Abandoned'!IV$14, Raw!$F:$F, 'Calls Abandoned'!$C42, Raw!$H:$H, "B02")</f>
        <v>0</v>
      </c>
      <c r="IW42" s="52">
        <f>SUMIFS(Raw!$I:$I, Raw!$A:$A, 'Calls Abandoned'!IW$14, Raw!$F:$F, 'Calls Abandoned'!$C42, Raw!$H:$H, "B02")</f>
        <v>0</v>
      </c>
      <c r="IX42" s="52">
        <f>SUMIFS(Raw!$I:$I, Raw!$A:$A, 'Calls Abandoned'!IX$14, Raw!$F:$F, 'Calls Abandoned'!$C42, Raw!$H:$H, "B02")</f>
        <v>0</v>
      </c>
      <c r="IY42" s="52">
        <f>SUMIFS(Raw!$I:$I, Raw!$A:$A, 'Calls Abandoned'!IY$14, Raw!$F:$F, 'Calls Abandoned'!$C42, Raw!$H:$H, "B02")</f>
        <v>0</v>
      </c>
      <c r="IZ42" s="53">
        <f>SUMIFS(Raw!$I:$I, Raw!$A:$A, 'Calls Abandoned'!IZ$14, Raw!$F:$F, 'Calls Abandoned'!$C42, Raw!$H:$H, "B02")</f>
        <v>0</v>
      </c>
      <c r="JA42" s="70"/>
      <c r="JB42" s="91" t="str">
        <f t="shared" si="245"/>
        <v>-</v>
      </c>
      <c r="JC42" s="92" t="str">
        <f t="shared" si="246"/>
        <v>-</v>
      </c>
      <c r="JD42" s="92" t="str">
        <f t="shared" si="247"/>
        <v>-</v>
      </c>
      <c r="JE42" s="92" t="str">
        <f t="shared" si="248"/>
        <v>-</v>
      </c>
      <c r="JF42" s="92" t="str">
        <f t="shared" si="249"/>
        <v>-</v>
      </c>
      <c r="JG42" s="92" t="str">
        <f t="shared" si="250"/>
        <v>-</v>
      </c>
      <c r="JH42" s="93" t="str">
        <f t="shared" si="251"/>
        <v>-</v>
      </c>
      <c r="JJ42" s="51">
        <f>SUMIFS(Raw!$I:$I, Raw!$A:$A, 'Calls Abandoned'!JJ$14, Raw!$F:$F, 'Calls Abandoned'!$C42, Raw!$H:$H, "A03")</f>
        <v>0</v>
      </c>
      <c r="JK42" s="52">
        <f>SUMIFS(Raw!$I:$I, Raw!$A:$A, 'Calls Abandoned'!JK$14, Raw!$F:$F, 'Calls Abandoned'!$C42, Raw!$H:$H, "A03")</f>
        <v>0</v>
      </c>
      <c r="JL42" s="52">
        <f>SUMIFS(Raw!$I:$I, Raw!$A:$A, 'Calls Abandoned'!JL$14, Raw!$F:$F, 'Calls Abandoned'!$C42, Raw!$H:$H, "A03")</f>
        <v>0</v>
      </c>
      <c r="JM42" s="52">
        <f>SUMIFS(Raw!$I:$I, Raw!$A:$A, 'Calls Abandoned'!JM$14, Raw!$F:$F, 'Calls Abandoned'!$C42, Raw!$H:$H, "A03")</f>
        <v>0</v>
      </c>
      <c r="JN42" s="52">
        <f>SUMIFS(Raw!$I:$I, Raw!$A:$A, 'Calls Abandoned'!JN$14, Raw!$F:$F, 'Calls Abandoned'!$C42, Raw!$H:$H, "A03")</f>
        <v>0</v>
      </c>
      <c r="JO42" s="52">
        <f>SUMIFS(Raw!$I:$I, Raw!$A:$A, 'Calls Abandoned'!JO$14, Raw!$F:$F, 'Calls Abandoned'!$C42, Raw!$H:$H, "A03")</f>
        <v>0</v>
      </c>
      <c r="JP42" s="53">
        <f>SUMIFS(Raw!$I:$I, Raw!$A:$A, 'Calls Abandoned'!JP$14, Raw!$F:$F, 'Calls Abandoned'!$C42, Raw!$H:$H, "A03")</f>
        <v>0</v>
      </c>
      <c r="JR42" s="51">
        <f>SUMIFS(Raw!$I:$I, Raw!$A:$A, 'Calls Abandoned'!JR$14, Raw!$F:$F, 'Calls Abandoned'!$C42, Raw!$H:$H, "B02")</f>
        <v>0</v>
      </c>
      <c r="JS42" s="52">
        <f>SUMIFS(Raw!$I:$I, Raw!$A:$A, 'Calls Abandoned'!JS$14, Raw!$F:$F, 'Calls Abandoned'!$C42, Raw!$H:$H, "B02")</f>
        <v>0</v>
      </c>
      <c r="JT42" s="52">
        <f>SUMIFS(Raw!$I:$I, Raw!$A:$A, 'Calls Abandoned'!JT$14, Raw!$F:$F, 'Calls Abandoned'!$C42, Raw!$H:$H, "B02")</f>
        <v>0</v>
      </c>
      <c r="JU42" s="52">
        <f>SUMIFS(Raw!$I:$I, Raw!$A:$A, 'Calls Abandoned'!JU$14, Raw!$F:$F, 'Calls Abandoned'!$C42, Raw!$H:$H, "B02")</f>
        <v>0</v>
      </c>
      <c r="JV42" s="52">
        <f>SUMIFS(Raw!$I:$I, Raw!$A:$A, 'Calls Abandoned'!JV$14, Raw!$F:$F, 'Calls Abandoned'!$C42, Raw!$H:$H, "B02")</f>
        <v>0</v>
      </c>
      <c r="JW42" s="52">
        <f>SUMIFS(Raw!$I:$I, Raw!$A:$A, 'Calls Abandoned'!JW$14, Raw!$F:$F, 'Calls Abandoned'!$C42, Raw!$H:$H, "B02")</f>
        <v>0</v>
      </c>
      <c r="JX42" s="53">
        <f>SUMIFS(Raw!$I:$I, Raw!$A:$A, 'Calls Abandoned'!JX$14, Raw!$F:$F, 'Calls Abandoned'!$C42, Raw!$H:$H, "B02")</f>
        <v>0</v>
      </c>
      <c r="JY42" s="70"/>
      <c r="JZ42" s="91" t="str">
        <f t="shared" si="252"/>
        <v>-</v>
      </c>
      <c r="KA42" s="92" t="str">
        <f t="shared" si="253"/>
        <v>-</v>
      </c>
      <c r="KB42" s="92" t="str">
        <f t="shared" si="254"/>
        <v>-</v>
      </c>
      <c r="KC42" s="92" t="str">
        <f t="shared" si="255"/>
        <v>-</v>
      </c>
      <c r="KD42" s="92" t="str">
        <f t="shared" si="256"/>
        <v>-</v>
      </c>
      <c r="KE42" s="92" t="str">
        <f t="shared" si="257"/>
        <v>-</v>
      </c>
      <c r="KF42" s="93" t="str">
        <f t="shared" si="258"/>
        <v>-</v>
      </c>
      <c r="KH42" s="51">
        <f>SUMIFS(Raw!$I:$I, Raw!$A:$A, 'Calls Abandoned'!KH$14, Raw!$F:$F, 'Calls Abandoned'!$C42, Raw!$H:$H, "A03")</f>
        <v>0</v>
      </c>
      <c r="KI42" s="52">
        <f>SUMIFS(Raw!$I:$I, Raw!$A:$A, 'Calls Abandoned'!KI$14, Raw!$F:$F, 'Calls Abandoned'!$C42, Raw!$H:$H, "A03")</f>
        <v>0</v>
      </c>
      <c r="KJ42" s="52">
        <f>SUMIFS(Raw!$I:$I, Raw!$A:$A, 'Calls Abandoned'!KJ$14, Raw!$F:$F, 'Calls Abandoned'!$C42, Raw!$H:$H, "A03")</f>
        <v>0</v>
      </c>
      <c r="KK42" s="52">
        <f>SUMIFS(Raw!$I:$I, Raw!$A:$A, 'Calls Abandoned'!KK$14, Raw!$F:$F, 'Calls Abandoned'!$C42, Raw!$H:$H, "A03")</f>
        <v>0</v>
      </c>
      <c r="KL42" s="52">
        <f>SUMIFS(Raw!$I:$I, Raw!$A:$A, 'Calls Abandoned'!KL$14, Raw!$F:$F, 'Calls Abandoned'!$C42, Raw!$H:$H, "A03")</f>
        <v>0</v>
      </c>
      <c r="KM42" s="52">
        <f>SUMIFS(Raw!$I:$I, Raw!$A:$A, 'Calls Abandoned'!KM$14, Raw!$F:$F, 'Calls Abandoned'!$C42, Raw!$H:$H, "A03")</f>
        <v>0</v>
      </c>
      <c r="KN42" s="53">
        <f>SUMIFS(Raw!$I:$I, Raw!$A:$A, 'Calls Abandoned'!KN$14, Raw!$F:$F, 'Calls Abandoned'!$C42, Raw!$H:$H, "A03")</f>
        <v>0</v>
      </c>
      <c r="KP42" s="51">
        <f>SUMIFS(Raw!$I:$I, Raw!$A:$A, 'Calls Abandoned'!KP$14, Raw!$F:$F, 'Calls Abandoned'!$C42, Raw!$H:$H, "B02")</f>
        <v>0</v>
      </c>
      <c r="KQ42" s="52">
        <f>SUMIFS(Raw!$I:$I, Raw!$A:$A, 'Calls Abandoned'!KQ$14, Raw!$F:$F, 'Calls Abandoned'!$C42, Raw!$H:$H, "B02")</f>
        <v>0</v>
      </c>
      <c r="KR42" s="52">
        <f>SUMIFS(Raw!$I:$I, Raw!$A:$A, 'Calls Abandoned'!KR$14, Raw!$F:$F, 'Calls Abandoned'!$C42, Raw!$H:$H, "B02")</f>
        <v>0</v>
      </c>
      <c r="KS42" s="52">
        <f>SUMIFS(Raw!$I:$I, Raw!$A:$A, 'Calls Abandoned'!KS$14, Raw!$F:$F, 'Calls Abandoned'!$C42, Raw!$H:$H, "B02")</f>
        <v>0</v>
      </c>
      <c r="KT42" s="52">
        <f>SUMIFS(Raw!$I:$I, Raw!$A:$A, 'Calls Abandoned'!KT$14, Raw!$F:$F, 'Calls Abandoned'!$C42, Raw!$H:$H, "B02")</f>
        <v>0</v>
      </c>
      <c r="KU42" s="52">
        <f>SUMIFS(Raw!$I:$I, Raw!$A:$A, 'Calls Abandoned'!KU$14, Raw!$F:$F, 'Calls Abandoned'!$C42, Raw!$H:$H, "B02")</f>
        <v>0</v>
      </c>
      <c r="KV42" s="53">
        <f>SUMIFS(Raw!$I:$I, Raw!$A:$A, 'Calls Abandoned'!KV$14, Raw!$F:$F, 'Calls Abandoned'!$C42, Raw!$H:$H, "B02")</f>
        <v>0</v>
      </c>
      <c r="KW42" s="70"/>
      <c r="KX42" s="91" t="str">
        <f t="shared" si="259"/>
        <v>-</v>
      </c>
      <c r="KY42" s="92" t="str">
        <f t="shared" si="260"/>
        <v>-</v>
      </c>
      <c r="KZ42" s="92" t="str">
        <f t="shared" si="261"/>
        <v>-</v>
      </c>
      <c r="LA42" s="92" t="str">
        <f t="shared" si="262"/>
        <v>-</v>
      </c>
      <c r="LB42" s="92" t="str">
        <f t="shared" si="263"/>
        <v>-</v>
      </c>
      <c r="LC42" s="92" t="str">
        <f t="shared" si="264"/>
        <v>-</v>
      </c>
      <c r="LD42" s="93" t="str">
        <f t="shared" si="265"/>
        <v>-</v>
      </c>
      <c r="LF42" s="51">
        <f>SUMIFS(Raw!$I:$I, Raw!$A:$A, 'Calls Abandoned'!LF$14, Raw!$F:$F, 'Calls Abandoned'!$C42, Raw!$H:$H, "A03")</f>
        <v>0</v>
      </c>
      <c r="LG42" s="52">
        <f>SUMIFS(Raw!$I:$I, Raw!$A:$A, 'Calls Abandoned'!LG$14, Raw!$F:$F, 'Calls Abandoned'!$C42, Raw!$H:$H, "A03")</f>
        <v>0</v>
      </c>
      <c r="LH42" s="52">
        <f>SUMIFS(Raw!$I:$I, Raw!$A:$A, 'Calls Abandoned'!LH$14, Raw!$F:$F, 'Calls Abandoned'!$C42, Raw!$H:$H, "A03")</f>
        <v>0</v>
      </c>
      <c r="LI42" s="52">
        <f>SUMIFS(Raw!$I:$I, Raw!$A:$A, 'Calls Abandoned'!LI$14, Raw!$F:$F, 'Calls Abandoned'!$C42, Raw!$H:$H, "A03")</f>
        <v>0</v>
      </c>
      <c r="LJ42" s="52">
        <f>SUMIFS(Raw!$I:$I, Raw!$A:$A, 'Calls Abandoned'!LJ$14, Raw!$F:$F, 'Calls Abandoned'!$C42, Raw!$H:$H, "A03")</f>
        <v>0</v>
      </c>
      <c r="LK42" s="52">
        <f>SUMIFS(Raw!$I:$I, Raw!$A:$A, 'Calls Abandoned'!LK$14, Raw!$F:$F, 'Calls Abandoned'!$C42, Raw!$H:$H, "A03")</f>
        <v>0</v>
      </c>
      <c r="LL42" s="53">
        <f>SUMIFS(Raw!$I:$I, Raw!$A:$A, 'Calls Abandoned'!LL$14, Raw!$F:$F, 'Calls Abandoned'!$C42, Raw!$H:$H, "A03")</f>
        <v>0</v>
      </c>
      <c r="LN42" s="51">
        <f>SUMIFS(Raw!$I:$I, Raw!$A:$A, 'Calls Abandoned'!LN$14, Raw!$F:$F, 'Calls Abandoned'!$C42, Raw!$H:$H, "B02")</f>
        <v>0</v>
      </c>
      <c r="LO42" s="52">
        <f>SUMIFS(Raw!$I:$I, Raw!$A:$A, 'Calls Abandoned'!LO$14, Raw!$F:$F, 'Calls Abandoned'!$C42, Raw!$H:$H, "B02")</f>
        <v>0</v>
      </c>
      <c r="LP42" s="52">
        <f>SUMIFS(Raw!$I:$I, Raw!$A:$A, 'Calls Abandoned'!LP$14, Raw!$F:$F, 'Calls Abandoned'!$C42, Raw!$H:$H, "B02")</f>
        <v>0</v>
      </c>
      <c r="LQ42" s="52">
        <f>SUMIFS(Raw!$I:$I, Raw!$A:$A, 'Calls Abandoned'!LQ$14, Raw!$F:$F, 'Calls Abandoned'!$C42, Raw!$H:$H, "B02")</f>
        <v>0</v>
      </c>
      <c r="LR42" s="52">
        <f>SUMIFS(Raw!$I:$I, Raw!$A:$A, 'Calls Abandoned'!LR$14, Raw!$F:$F, 'Calls Abandoned'!$C42, Raw!$H:$H, "B02")</f>
        <v>0</v>
      </c>
      <c r="LS42" s="52">
        <f>SUMIFS(Raw!$I:$I, Raw!$A:$A, 'Calls Abandoned'!LS$14, Raw!$F:$F, 'Calls Abandoned'!$C42, Raw!$H:$H, "B02")</f>
        <v>0</v>
      </c>
      <c r="LT42" s="53">
        <f>SUMIFS(Raw!$I:$I, Raw!$A:$A, 'Calls Abandoned'!LT$14, Raw!$F:$F, 'Calls Abandoned'!$C42, Raw!$H:$H, "B02")</f>
        <v>0</v>
      </c>
      <c r="LU42" s="70"/>
      <c r="LV42" s="91" t="str">
        <f t="shared" si="266"/>
        <v>-</v>
      </c>
      <c r="LW42" s="92" t="str">
        <f t="shared" si="267"/>
        <v>-</v>
      </c>
      <c r="LX42" s="92" t="str">
        <f t="shared" si="268"/>
        <v>-</v>
      </c>
      <c r="LY42" s="92" t="str">
        <f t="shared" si="269"/>
        <v>-</v>
      </c>
      <c r="LZ42" s="92" t="str">
        <f t="shared" si="270"/>
        <v>-</v>
      </c>
      <c r="MA42" s="92" t="str">
        <f t="shared" si="271"/>
        <v>-</v>
      </c>
      <c r="MB42" s="93" t="str">
        <f t="shared" si="272"/>
        <v>-</v>
      </c>
      <c r="MD42" s="51">
        <f>SUMIFS(Raw!$I:$I, Raw!$A:$A, 'Calls Abandoned'!MD$14, Raw!$F:$F, 'Calls Abandoned'!$C42, Raw!$H:$H, "A03")</f>
        <v>0</v>
      </c>
      <c r="ME42" s="52">
        <f>SUMIFS(Raw!$I:$I, Raw!$A:$A, 'Calls Abandoned'!ME$14, Raw!$F:$F, 'Calls Abandoned'!$C42, Raw!$H:$H, "A03")</f>
        <v>0</v>
      </c>
      <c r="MF42" s="52">
        <f>SUMIFS(Raw!$I:$I, Raw!$A:$A, 'Calls Abandoned'!MF$14, Raw!$F:$F, 'Calls Abandoned'!$C42, Raw!$H:$H, "A03")</f>
        <v>0</v>
      </c>
      <c r="MG42" s="52">
        <f>SUMIFS(Raw!$I:$I, Raw!$A:$A, 'Calls Abandoned'!MG$14, Raw!$F:$F, 'Calls Abandoned'!$C42, Raw!$H:$H, "A03")</f>
        <v>0</v>
      </c>
      <c r="MH42" s="52">
        <f>SUMIFS(Raw!$I:$I, Raw!$A:$A, 'Calls Abandoned'!MH$14, Raw!$F:$F, 'Calls Abandoned'!$C42, Raw!$H:$H, "A03")</f>
        <v>0</v>
      </c>
      <c r="MI42" s="52">
        <f>SUMIFS(Raw!$I:$I, Raw!$A:$A, 'Calls Abandoned'!MI$14, Raw!$F:$F, 'Calls Abandoned'!$C42, Raw!$H:$H, "A03")</f>
        <v>0</v>
      </c>
      <c r="MJ42" s="53">
        <f>SUMIFS(Raw!$I:$I, Raw!$A:$A, 'Calls Abandoned'!MJ$14, Raw!$F:$F, 'Calls Abandoned'!$C42, Raw!$H:$H, "A03")</f>
        <v>0</v>
      </c>
      <c r="ML42" s="51">
        <f>SUMIFS(Raw!$I:$I, Raw!$A:$A, 'Calls Abandoned'!ML$14, Raw!$F:$F, 'Calls Abandoned'!$C42, Raw!$H:$H, "B02")</f>
        <v>0</v>
      </c>
      <c r="MM42" s="52">
        <f>SUMIFS(Raw!$I:$I, Raw!$A:$A, 'Calls Abandoned'!MM$14, Raw!$F:$F, 'Calls Abandoned'!$C42, Raw!$H:$H, "B02")</f>
        <v>0</v>
      </c>
      <c r="MN42" s="52">
        <f>SUMIFS(Raw!$I:$I, Raw!$A:$A, 'Calls Abandoned'!MN$14, Raw!$F:$F, 'Calls Abandoned'!$C42, Raw!$H:$H, "B02")</f>
        <v>0</v>
      </c>
      <c r="MO42" s="52">
        <f>SUMIFS(Raw!$I:$I, Raw!$A:$A, 'Calls Abandoned'!MO$14, Raw!$F:$F, 'Calls Abandoned'!$C42, Raw!$H:$H, "B02")</f>
        <v>0</v>
      </c>
      <c r="MP42" s="52">
        <f>SUMIFS(Raw!$I:$I, Raw!$A:$A, 'Calls Abandoned'!MP$14, Raw!$F:$F, 'Calls Abandoned'!$C42, Raw!$H:$H, "B02")</f>
        <v>0</v>
      </c>
      <c r="MQ42" s="52">
        <f>SUMIFS(Raw!$I:$I, Raw!$A:$A, 'Calls Abandoned'!MQ$14, Raw!$F:$F, 'Calls Abandoned'!$C42, Raw!$H:$H, "B02")</f>
        <v>0</v>
      </c>
      <c r="MR42" s="53">
        <f>SUMIFS(Raw!$I:$I, Raw!$A:$A, 'Calls Abandoned'!MR$14, Raw!$F:$F, 'Calls Abandoned'!$C42, Raw!$H:$H, "B02")</f>
        <v>0</v>
      </c>
      <c r="MS42" s="70"/>
      <c r="MT42" s="91" t="str">
        <f t="shared" si="273"/>
        <v>-</v>
      </c>
      <c r="MU42" s="92" t="str">
        <f t="shared" si="274"/>
        <v>-</v>
      </c>
      <c r="MV42" s="92" t="str">
        <f t="shared" si="275"/>
        <v>-</v>
      </c>
      <c r="MW42" s="92" t="str">
        <f t="shared" si="276"/>
        <v>-</v>
      </c>
      <c r="MX42" s="92" t="str">
        <f t="shared" si="277"/>
        <v>-</v>
      </c>
      <c r="MY42" s="92" t="str">
        <f t="shared" si="278"/>
        <v>-</v>
      </c>
      <c r="MZ42" s="93" t="str">
        <f t="shared" si="279"/>
        <v>-</v>
      </c>
      <c r="NB42" s="51">
        <f>SUMIFS(Raw!$I:$I, Raw!$A:$A, 'Calls Abandoned'!NB$14, Raw!$F:$F, 'Calls Abandoned'!$C42, Raw!$H:$H, "A03")</f>
        <v>0</v>
      </c>
      <c r="NC42" s="52">
        <f>SUMIFS(Raw!$I:$I, Raw!$A:$A, 'Calls Abandoned'!NC$14, Raw!$F:$F, 'Calls Abandoned'!$C42, Raw!$H:$H, "A03")</f>
        <v>0</v>
      </c>
      <c r="ND42" s="52">
        <f>SUMIFS(Raw!$I:$I, Raw!$A:$A, 'Calls Abandoned'!ND$14, Raw!$F:$F, 'Calls Abandoned'!$C42, Raw!$H:$H, "A03")</f>
        <v>0</v>
      </c>
      <c r="NE42" s="52">
        <f>SUMIFS(Raw!$I:$I, Raw!$A:$A, 'Calls Abandoned'!NE$14, Raw!$F:$F, 'Calls Abandoned'!$C42, Raw!$H:$H, "A03")</f>
        <v>0</v>
      </c>
      <c r="NF42" s="52">
        <f>SUMIFS(Raw!$I:$I, Raw!$A:$A, 'Calls Abandoned'!NF$14, Raw!$F:$F, 'Calls Abandoned'!$C42, Raw!$H:$H, "A03")</f>
        <v>0</v>
      </c>
      <c r="NG42" s="52">
        <f>SUMIFS(Raw!$I:$I, Raw!$A:$A, 'Calls Abandoned'!NG$14, Raw!$F:$F, 'Calls Abandoned'!$C42, Raw!$H:$H, "A03")</f>
        <v>0</v>
      </c>
      <c r="NH42" s="53">
        <f>SUMIFS(Raw!$I:$I, Raw!$A:$A, 'Calls Abandoned'!NH$14, Raw!$F:$F, 'Calls Abandoned'!$C42, Raw!$H:$H, "A03")</f>
        <v>0</v>
      </c>
      <c r="NJ42" s="51">
        <f>SUMIFS(Raw!$I:$I, Raw!$A:$A, 'Calls Abandoned'!NJ$14, Raw!$F:$F, 'Calls Abandoned'!$C42, Raw!$H:$H, "B02")</f>
        <v>0</v>
      </c>
      <c r="NK42" s="52">
        <f>SUMIFS(Raw!$I:$I, Raw!$A:$A, 'Calls Abandoned'!NK$14, Raw!$F:$F, 'Calls Abandoned'!$C42, Raw!$H:$H, "B02")</f>
        <v>0</v>
      </c>
      <c r="NL42" s="52">
        <f>SUMIFS(Raw!$I:$I, Raw!$A:$A, 'Calls Abandoned'!NL$14, Raw!$F:$F, 'Calls Abandoned'!$C42, Raw!$H:$H, "B02")</f>
        <v>0</v>
      </c>
      <c r="NM42" s="52">
        <f>SUMIFS(Raw!$I:$I, Raw!$A:$A, 'Calls Abandoned'!NM$14, Raw!$F:$F, 'Calls Abandoned'!$C42, Raw!$H:$H, "B02")</f>
        <v>0</v>
      </c>
      <c r="NN42" s="52">
        <f>SUMIFS(Raw!$I:$I, Raw!$A:$A, 'Calls Abandoned'!NN$14, Raw!$F:$F, 'Calls Abandoned'!$C42, Raw!$H:$H, "B02")</f>
        <v>0</v>
      </c>
      <c r="NO42" s="52">
        <f>SUMIFS(Raw!$I:$I, Raw!$A:$A, 'Calls Abandoned'!NO$14, Raw!$F:$F, 'Calls Abandoned'!$C42, Raw!$H:$H, "B02")</f>
        <v>0</v>
      </c>
      <c r="NP42" s="53">
        <f>SUMIFS(Raw!$I:$I, Raw!$A:$A, 'Calls Abandoned'!NP$14, Raw!$F:$F, 'Calls Abandoned'!$C42, Raw!$H:$H, "B02")</f>
        <v>0</v>
      </c>
      <c r="NQ42" s="70"/>
      <c r="NR42" s="91" t="str">
        <f t="shared" si="280"/>
        <v>-</v>
      </c>
      <c r="NS42" s="92" t="str">
        <f t="shared" si="281"/>
        <v>-</v>
      </c>
      <c r="NT42" s="92" t="str">
        <f t="shared" si="282"/>
        <v>-</v>
      </c>
      <c r="NU42" s="92" t="str">
        <f t="shared" si="283"/>
        <v>-</v>
      </c>
      <c r="NV42" s="92" t="str">
        <f t="shared" si="284"/>
        <v>-</v>
      </c>
      <c r="NW42" s="92" t="str">
        <f t="shared" si="285"/>
        <v>-</v>
      </c>
      <c r="NX42" s="93" t="str">
        <f t="shared" si="286"/>
        <v>-</v>
      </c>
      <c r="NZ42" s="51">
        <f>SUMIFS(Raw!$I:$I, Raw!$A:$A, 'Calls Abandoned'!NZ$14, Raw!$F:$F, 'Calls Abandoned'!$C42, Raw!$H:$H, "A03")</f>
        <v>0</v>
      </c>
      <c r="OA42" s="52">
        <f>SUMIFS(Raw!$I:$I, Raw!$A:$A, 'Calls Abandoned'!OA$14, Raw!$F:$F, 'Calls Abandoned'!$C42, Raw!$H:$H, "A03")</f>
        <v>0</v>
      </c>
      <c r="OB42" s="52">
        <f>SUMIFS(Raw!$I:$I, Raw!$A:$A, 'Calls Abandoned'!OB$14, Raw!$F:$F, 'Calls Abandoned'!$C42, Raw!$H:$H, "A03")</f>
        <v>0</v>
      </c>
      <c r="OC42" s="52">
        <f>SUMIFS(Raw!$I:$I, Raw!$A:$A, 'Calls Abandoned'!OC$14, Raw!$F:$F, 'Calls Abandoned'!$C42, Raw!$H:$H, "A03")</f>
        <v>0</v>
      </c>
      <c r="OD42" s="52">
        <f>SUMIFS(Raw!$I:$I, Raw!$A:$A, 'Calls Abandoned'!OD$14, Raw!$F:$F, 'Calls Abandoned'!$C42, Raw!$H:$H, "A03")</f>
        <v>0</v>
      </c>
      <c r="OE42" s="52">
        <f>SUMIFS(Raw!$I:$I, Raw!$A:$A, 'Calls Abandoned'!OE$14, Raw!$F:$F, 'Calls Abandoned'!$C42, Raw!$H:$H, "A03")</f>
        <v>0</v>
      </c>
      <c r="OF42" s="53">
        <f>SUMIFS(Raw!$I:$I, Raw!$A:$A, 'Calls Abandoned'!OF$14, Raw!$F:$F, 'Calls Abandoned'!$C42, Raw!$H:$H, "A03")</f>
        <v>0</v>
      </c>
      <c r="OH42" s="51">
        <f>SUMIFS(Raw!$I:$I, Raw!$A:$A, 'Calls Abandoned'!OH$14, Raw!$F:$F, 'Calls Abandoned'!$C42, Raw!$H:$H, "B02")</f>
        <v>0</v>
      </c>
      <c r="OI42" s="52">
        <f>SUMIFS(Raw!$I:$I, Raw!$A:$A, 'Calls Abandoned'!OI$14, Raw!$F:$F, 'Calls Abandoned'!$C42, Raw!$H:$H, "B02")</f>
        <v>0</v>
      </c>
      <c r="OJ42" s="52">
        <f>SUMIFS(Raw!$I:$I, Raw!$A:$A, 'Calls Abandoned'!OJ$14, Raw!$F:$F, 'Calls Abandoned'!$C42, Raw!$H:$H, "B02")</f>
        <v>0</v>
      </c>
      <c r="OK42" s="52">
        <f>SUMIFS(Raw!$I:$I, Raw!$A:$A, 'Calls Abandoned'!OK$14, Raw!$F:$F, 'Calls Abandoned'!$C42, Raw!$H:$H, "B02")</f>
        <v>0</v>
      </c>
      <c r="OL42" s="52">
        <f>SUMIFS(Raw!$I:$I, Raw!$A:$A, 'Calls Abandoned'!OL$14, Raw!$F:$F, 'Calls Abandoned'!$C42, Raw!$H:$H, "B02")</f>
        <v>0</v>
      </c>
      <c r="OM42" s="52">
        <f>SUMIFS(Raw!$I:$I, Raw!$A:$A, 'Calls Abandoned'!OM$14, Raw!$F:$F, 'Calls Abandoned'!$C42, Raw!$H:$H, "B02")</f>
        <v>0</v>
      </c>
      <c r="ON42" s="53">
        <f>SUMIFS(Raw!$I:$I, Raw!$A:$A, 'Calls Abandoned'!ON$14, Raw!$F:$F, 'Calls Abandoned'!$C42, Raw!$H:$H, "B02")</f>
        <v>0</v>
      </c>
      <c r="OO42" s="70"/>
      <c r="OP42" s="91" t="str">
        <f t="shared" si="287"/>
        <v>-</v>
      </c>
      <c r="OQ42" s="92" t="str">
        <f t="shared" si="288"/>
        <v>-</v>
      </c>
      <c r="OR42" s="92" t="str">
        <f t="shared" si="289"/>
        <v>-</v>
      </c>
      <c r="OS42" s="92" t="str">
        <f t="shared" si="290"/>
        <v>-</v>
      </c>
      <c r="OT42" s="92" t="str">
        <f t="shared" si="291"/>
        <v>-</v>
      </c>
      <c r="OU42" s="92" t="str">
        <f t="shared" si="292"/>
        <v>-</v>
      </c>
      <c r="OV42" s="93" t="str">
        <f t="shared" si="293"/>
        <v>-</v>
      </c>
      <c r="OX42" s="51">
        <f>SUMIFS(Raw!$I:$I, Raw!$A:$A, 'Calls Abandoned'!OX$14, Raw!$F:$F, 'Calls Abandoned'!$C42, Raw!$H:$H, "A03")</f>
        <v>0</v>
      </c>
      <c r="OY42" s="52">
        <f>SUMIFS(Raw!$I:$I, Raw!$A:$A, 'Calls Abandoned'!OY$14, Raw!$F:$F, 'Calls Abandoned'!$C42, Raw!$H:$H, "A03")</f>
        <v>0</v>
      </c>
      <c r="OZ42" s="52">
        <f>SUMIFS(Raw!$I:$I, Raw!$A:$A, 'Calls Abandoned'!OZ$14, Raw!$F:$F, 'Calls Abandoned'!$C42, Raw!$H:$H, "A03")</f>
        <v>0</v>
      </c>
      <c r="PA42" s="52">
        <f>SUMIFS(Raw!$I:$I, Raw!$A:$A, 'Calls Abandoned'!PA$14, Raw!$F:$F, 'Calls Abandoned'!$C42, Raw!$H:$H, "A03")</f>
        <v>0</v>
      </c>
      <c r="PB42" s="52">
        <f>SUMIFS(Raw!$I:$I, Raw!$A:$A, 'Calls Abandoned'!PB$14, Raw!$F:$F, 'Calls Abandoned'!$C42, Raw!$H:$H, "A03")</f>
        <v>0</v>
      </c>
      <c r="PC42" s="52">
        <f>SUMIFS(Raw!$I:$I, Raw!$A:$A, 'Calls Abandoned'!PC$14, Raw!$F:$F, 'Calls Abandoned'!$C42, Raw!$H:$H, "A03")</f>
        <v>0</v>
      </c>
      <c r="PD42" s="53">
        <f>SUMIFS(Raw!$I:$I, Raw!$A:$A, 'Calls Abandoned'!PD$14, Raw!$F:$F, 'Calls Abandoned'!$C42, Raw!$H:$H, "A03")</f>
        <v>0</v>
      </c>
      <c r="PF42" s="51">
        <f>SUMIFS(Raw!$I:$I, Raw!$A:$A, 'Calls Abandoned'!PF$14, Raw!$F:$F, 'Calls Abandoned'!$C42, Raw!$H:$H, "B02")</f>
        <v>0</v>
      </c>
      <c r="PG42" s="52">
        <f>SUMIFS(Raw!$I:$I, Raw!$A:$A, 'Calls Abandoned'!PG$14, Raw!$F:$F, 'Calls Abandoned'!$C42, Raw!$H:$H, "B02")</f>
        <v>0</v>
      </c>
      <c r="PH42" s="52">
        <f>SUMIFS(Raw!$I:$I, Raw!$A:$A, 'Calls Abandoned'!PH$14, Raw!$F:$F, 'Calls Abandoned'!$C42, Raw!$H:$H, "B02")</f>
        <v>0</v>
      </c>
      <c r="PI42" s="52">
        <f>SUMIFS(Raw!$I:$I, Raw!$A:$A, 'Calls Abandoned'!PI$14, Raw!$F:$F, 'Calls Abandoned'!$C42, Raw!$H:$H, "B02")</f>
        <v>0</v>
      </c>
      <c r="PJ42" s="52">
        <f>SUMIFS(Raw!$I:$I, Raw!$A:$A, 'Calls Abandoned'!PJ$14, Raw!$F:$F, 'Calls Abandoned'!$C42, Raw!$H:$H, "B02")</f>
        <v>0</v>
      </c>
      <c r="PK42" s="52">
        <f>SUMIFS(Raw!$I:$I, Raw!$A:$A, 'Calls Abandoned'!PK$14, Raw!$F:$F, 'Calls Abandoned'!$C42, Raw!$H:$H, "B02")</f>
        <v>0</v>
      </c>
      <c r="PL42" s="53">
        <f>SUMIFS(Raw!$I:$I, Raw!$A:$A, 'Calls Abandoned'!PL$14, Raw!$F:$F, 'Calls Abandoned'!$C42, Raw!$H:$H, "B02")</f>
        <v>0</v>
      </c>
      <c r="PM42" s="70"/>
      <c r="PN42" s="91" t="str">
        <f t="shared" si="294"/>
        <v>-</v>
      </c>
      <c r="PO42" s="92" t="str">
        <f t="shared" si="295"/>
        <v>-</v>
      </c>
      <c r="PP42" s="92" t="str">
        <f t="shared" si="296"/>
        <v>-</v>
      </c>
      <c r="PQ42" s="92" t="str">
        <f t="shared" si="297"/>
        <v>-</v>
      </c>
      <c r="PR42" s="92" t="str">
        <f t="shared" si="298"/>
        <v>-</v>
      </c>
      <c r="PS42" s="92" t="str">
        <f t="shared" si="299"/>
        <v>-</v>
      </c>
      <c r="PT42" s="93" t="str">
        <f t="shared" si="300"/>
        <v>-</v>
      </c>
      <c r="PV42" s="51">
        <f>SUMIFS(Raw!$I:$I, Raw!$A:$A, 'Calls Abandoned'!PV$14, Raw!$F:$F, 'Calls Abandoned'!$C42, Raw!$H:$H, "A03")</f>
        <v>0</v>
      </c>
      <c r="PW42" s="52">
        <f>SUMIFS(Raw!$I:$I, Raw!$A:$A, 'Calls Abandoned'!PW$14, Raw!$F:$F, 'Calls Abandoned'!$C42, Raw!$H:$H, "A03")</f>
        <v>0</v>
      </c>
      <c r="PX42" s="52">
        <f>SUMIFS(Raw!$I:$I, Raw!$A:$A, 'Calls Abandoned'!PX$14, Raw!$F:$F, 'Calls Abandoned'!$C42, Raw!$H:$H, "A03")</f>
        <v>0</v>
      </c>
      <c r="PY42" s="52">
        <f>SUMIFS(Raw!$I:$I, Raw!$A:$A, 'Calls Abandoned'!PY$14, Raw!$F:$F, 'Calls Abandoned'!$C42, Raw!$H:$H, "A03")</f>
        <v>0</v>
      </c>
      <c r="PZ42" s="52">
        <f>SUMIFS(Raw!$I:$I, Raw!$A:$A, 'Calls Abandoned'!PZ$14, Raw!$F:$F, 'Calls Abandoned'!$C42, Raw!$H:$H, "A03")</f>
        <v>0</v>
      </c>
      <c r="QA42" s="52">
        <f>SUMIFS(Raw!$I:$I, Raw!$A:$A, 'Calls Abandoned'!QA$14, Raw!$F:$F, 'Calls Abandoned'!$C42, Raw!$H:$H, "A03")</f>
        <v>0</v>
      </c>
      <c r="QB42" s="53">
        <f>SUMIFS(Raw!$I:$I, Raw!$A:$A, 'Calls Abandoned'!QB$14, Raw!$F:$F, 'Calls Abandoned'!$C42, Raw!$H:$H, "A03")</f>
        <v>0</v>
      </c>
      <c r="QD42" s="51">
        <f>SUMIFS(Raw!$I:$I, Raw!$A:$A, 'Calls Abandoned'!QD$14, Raw!$F:$F, 'Calls Abandoned'!$C42, Raw!$H:$H, "B02")</f>
        <v>0</v>
      </c>
      <c r="QE42" s="52">
        <f>SUMIFS(Raw!$I:$I, Raw!$A:$A, 'Calls Abandoned'!QE$14, Raw!$F:$F, 'Calls Abandoned'!$C42, Raw!$H:$H, "B02")</f>
        <v>0</v>
      </c>
      <c r="QF42" s="52">
        <f>SUMIFS(Raw!$I:$I, Raw!$A:$A, 'Calls Abandoned'!QF$14, Raw!$F:$F, 'Calls Abandoned'!$C42, Raw!$H:$H, "B02")</f>
        <v>0</v>
      </c>
      <c r="QG42" s="52">
        <f>SUMIFS(Raw!$I:$I, Raw!$A:$A, 'Calls Abandoned'!QG$14, Raw!$F:$F, 'Calls Abandoned'!$C42, Raw!$H:$H, "B02")</f>
        <v>0</v>
      </c>
      <c r="QH42" s="52">
        <f>SUMIFS(Raw!$I:$I, Raw!$A:$A, 'Calls Abandoned'!QH$14, Raw!$F:$F, 'Calls Abandoned'!$C42, Raw!$H:$H, "B02")</f>
        <v>0</v>
      </c>
      <c r="QI42" s="52">
        <f>SUMIFS(Raw!$I:$I, Raw!$A:$A, 'Calls Abandoned'!QI$14, Raw!$F:$F, 'Calls Abandoned'!$C42, Raw!$H:$H, "B02")</f>
        <v>0</v>
      </c>
      <c r="QJ42" s="53">
        <f>SUMIFS(Raw!$I:$I, Raw!$A:$A, 'Calls Abandoned'!QJ$14, Raw!$F:$F, 'Calls Abandoned'!$C42, Raw!$H:$H, "B02")</f>
        <v>0</v>
      </c>
      <c r="QK42" s="70"/>
      <c r="QL42" s="91" t="str">
        <f t="shared" si="301"/>
        <v>-</v>
      </c>
      <c r="QM42" s="92" t="str">
        <f t="shared" si="302"/>
        <v>-</v>
      </c>
      <c r="QN42" s="92" t="str">
        <f t="shared" si="303"/>
        <v>-</v>
      </c>
      <c r="QO42" s="92" t="str">
        <f t="shared" si="304"/>
        <v>-</v>
      </c>
      <c r="QP42" s="92" t="str">
        <f t="shared" si="305"/>
        <v>-</v>
      </c>
      <c r="QQ42" s="92" t="str">
        <f t="shared" si="306"/>
        <v>-</v>
      </c>
      <c r="QR42" s="93" t="str">
        <f t="shared" si="307"/>
        <v>-</v>
      </c>
    </row>
    <row r="43" spans="1:460" x14ac:dyDescent="0.35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32</v>
      </c>
      <c r="O43" s="52">
        <v>40</v>
      </c>
      <c r="P43" s="52">
        <v>22</v>
      </c>
      <c r="Q43" s="52">
        <v>16</v>
      </c>
      <c r="R43" s="52">
        <v>55</v>
      </c>
      <c r="S43" s="52">
        <v>60</v>
      </c>
      <c r="T43" s="53">
        <v>48</v>
      </c>
      <c r="U43" s="70"/>
      <c r="V43" s="91">
        <v>3.0418250950570342E-2</v>
      </c>
      <c r="W43" s="92">
        <v>4.3956043956043959E-2</v>
      </c>
      <c r="X43" s="92">
        <v>2.391304347826087E-2</v>
      </c>
      <c r="Y43" s="92">
        <v>1.8626309662398137E-2</v>
      </c>
      <c r="Z43" s="92">
        <v>5.8201058201058198E-2</v>
      </c>
      <c r="AA43" s="92">
        <v>4.5146726862302484E-2</v>
      </c>
      <c r="AB43" s="93">
        <v>3.6838066001534921E-2</v>
      </c>
      <c r="AD43" s="51">
        <v>1018</v>
      </c>
      <c r="AE43" s="52">
        <v>905</v>
      </c>
      <c r="AF43" s="52">
        <v>882</v>
      </c>
      <c r="AG43" s="52">
        <v>826</v>
      </c>
      <c r="AH43" s="52">
        <v>949</v>
      </c>
      <c r="AI43" s="52">
        <v>1442</v>
      </c>
      <c r="AJ43" s="53">
        <v>1272</v>
      </c>
      <c r="AL43" s="51">
        <v>37</v>
      </c>
      <c r="AM43" s="52">
        <v>25</v>
      </c>
      <c r="AN43" s="52">
        <v>18</v>
      </c>
      <c r="AO43" s="52">
        <v>30</v>
      </c>
      <c r="AP43" s="52">
        <v>55</v>
      </c>
      <c r="AQ43" s="52">
        <v>82</v>
      </c>
      <c r="AR43" s="53">
        <v>46</v>
      </c>
      <c r="AS43" s="70"/>
      <c r="AT43" s="91">
        <v>3.5071090047393366E-2</v>
      </c>
      <c r="AU43" s="92">
        <v>2.6881720430107527E-2</v>
      </c>
      <c r="AV43" s="92">
        <v>0.02</v>
      </c>
      <c r="AW43" s="92">
        <v>3.5046728971962614E-2</v>
      </c>
      <c r="AX43" s="92">
        <v>5.4780876494023904E-2</v>
      </c>
      <c r="AY43" s="92">
        <v>5.3805774278215222E-2</v>
      </c>
      <c r="AZ43" s="93">
        <v>3.490136570561457E-2</v>
      </c>
      <c r="BB43" s="51">
        <v>1072</v>
      </c>
      <c r="BC43" s="52">
        <v>995</v>
      </c>
      <c r="BD43" s="52">
        <v>921</v>
      </c>
      <c r="BE43" s="52">
        <v>897</v>
      </c>
      <c r="BF43" s="52">
        <v>1031</v>
      </c>
      <c r="BG43" s="52">
        <v>1444</v>
      </c>
      <c r="BH43" s="53">
        <v>1434</v>
      </c>
      <c r="BJ43" s="51">
        <v>73</v>
      </c>
      <c r="BK43" s="52">
        <v>48</v>
      </c>
      <c r="BL43" s="52">
        <v>25</v>
      </c>
      <c r="BM43" s="52">
        <v>32</v>
      </c>
      <c r="BN43" s="52">
        <v>20</v>
      </c>
      <c r="BO43" s="52">
        <v>25</v>
      </c>
      <c r="BP43" s="53">
        <v>31</v>
      </c>
      <c r="BQ43" s="70"/>
      <c r="BR43" s="91">
        <v>6.3755458515283844E-2</v>
      </c>
      <c r="BS43" s="92">
        <v>4.6021093000958774E-2</v>
      </c>
      <c r="BT43" s="92">
        <v>2.6427061310782242E-2</v>
      </c>
      <c r="BU43" s="92">
        <v>3.4445640473627553E-2</v>
      </c>
      <c r="BV43" s="92">
        <v>1.9029495718363463E-2</v>
      </c>
      <c r="BW43" s="92">
        <v>1.7018379850238258E-2</v>
      </c>
      <c r="BX43" s="93">
        <v>2.1160409556313993E-2</v>
      </c>
      <c r="BZ43" s="51">
        <v>1130</v>
      </c>
      <c r="CA43" s="52">
        <v>885</v>
      </c>
      <c r="CB43" s="52">
        <v>847</v>
      </c>
      <c r="CC43" s="52">
        <v>872</v>
      </c>
      <c r="CD43" s="52">
        <v>970</v>
      </c>
      <c r="CE43" s="52">
        <v>1573</v>
      </c>
      <c r="CF43" s="53">
        <v>1487</v>
      </c>
      <c r="CH43" s="51">
        <v>36</v>
      </c>
      <c r="CI43" s="52">
        <v>1</v>
      </c>
      <c r="CJ43" s="52">
        <v>16</v>
      </c>
      <c r="CK43" s="52">
        <v>18</v>
      </c>
      <c r="CL43" s="52">
        <v>17</v>
      </c>
      <c r="CM43" s="52">
        <v>13</v>
      </c>
      <c r="CN43" s="53">
        <v>9</v>
      </c>
      <c r="CO43" s="70"/>
      <c r="CP43" s="91">
        <v>3.0874785591766724E-2</v>
      </c>
      <c r="CQ43" s="92">
        <v>1.128668171557562E-3</v>
      </c>
      <c r="CR43" s="92">
        <v>1.8539976825028968E-2</v>
      </c>
      <c r="CS43" s="92">
        <v>2.0224719101123594E-2</v>
      </c>
      <c r="CT43" s="92">
        <v>1.7223910840932118E-2</v>
      </c>
      <c r="CU43" s="92">
        <v>8.1967213114754103E-3</v>
      </c>
      <c r="CV43" s="93">
        <v>6.0160427807486629E-3</v>
      </c>
      <c r="CX43" s="51">
        <v>1027</v>
      </c>
      <c r="CY43" s="52">
        <v>907</v>
      </c>
      <c r="CZ43" s="52">
        <v>833</v>
      </c>
      <c r="DA43" s="52">
        <v>928</v>
      </c>
      <c r="DB43" s="52">
        <v>1617</v>
      </c>
      <c r="DC43" s="52">
        <v>2033</v>
      </c>
      <c r="DD43" s="53">
        <v>1527</v>
      </c>
      <c r="DF43" s="51">
        <v>14</v>
      </c>
      <c r="DG43" s="52">
        <v>17</v>
      </c>
      <c r="DH43" s="52">
        <v>27</v>
      </c>
      <c r="DI43" s="52">
        <v>18</v>
      </c>
      <c r="DJ43" s="52">
        <v>32</v>
      </c>
      <c r="DK43" s="52">
        <v>88</v>
      </c>
      <c r="DL43" s="53">
        <v>29</v>
      </c>
      <c r="DM43" s="70"/>
      <c r="DN43" s="91">
        <v>1.3448607108549471E-2</v>
      </c>
      <c r="DO43" s="92">
        <v>1.83982683982684E-2</v>
      </c>
      <c r="DP43" s="92">
        <v>3.1395348837209305E-2</v>
      </c>
      <c r="DQ43" s="92">
        <v>1.9027484143763214E-2</v>
      </c>
      <c r="DR43" s="92">
        <v>1.9405700424499697E-2</v>
      </c>
      <c r="DS43" s="92">
        <v>4.1489863272041488E-2</v>
      </c>
      <c r="DT43" s="93">
        <v>1.8637532133676093E-2</v>
      </c>
      <c r="DV43" s="51">
        <v>1221</v>
      </c>
      <c r="DW43" s="52">
        <v>1099</v>
      </c>
      <c r="DX43" s="52">
        <v>933</v>
      </c>
      <c r="DY43" s="52">
        <v>1327</v>
      </c>
      <c r="DZ43" s="52">
        <v>1171</v>
      </c>
      <c r="EA43" s="52">
        <v>1738</v>
      </c>
      <c r="EB43" s="53">
        <v>1477</v>
      </c>
      <c r="ED43" s="51">
        <v>25</v>
      </c>
      <c r="EE43" s="52">
        <v>22</v>
      </c>
      <c r="EF43" s="52">
        <v>12</v>
      </c>
      <c r="EG43" s="52">
        <v>17</v>
      </c>
      <c r="EH43" s="52">
        <v>29</v>
      </c>
      <c r="EI43" s="52">
        <v>31</v>
      </c>
      <c r="EJ43" s="53">
        <v>47</v>
      </c>
      <c r="EK43" s="70"/>
      <c r="EL43" s="91">
        <v>2.0064205457463884E-2</v>
      </c>
      <c r="EM43" s="92">
        <v>1.9625334522747548E-2</v>
      </c>
      <c r="EN43" s="92">
        <v>1.2698412698412698E-2</v>
      </c>
      <c r="EO43" s="92">
        <v>1.2648809523809524E-2</v>
      </c>
      <c r="EP43" s="92">
        <v>2.4166666666666666E-2</v>
      </c>
      <c r="EQ43" s="92">
        <v>1.7524024872809497E-2</v>
      </c>
      <c r="ER43" s="93">
        <v>3.0839895013123359E-2</v>
      </c>
      <c r="ET43" s="51">
        <v>1035</v>
      </c>
      <c r="EU43" s="52">
        <v>926</v>
      </c>
      <c r="EV43" s="52">
        <v>999</v>
      </c>
      <c r="EW43" s="52">
        <v>957</v>
      </c>
      <c r="EX43" s="52">
        <v>996</v>
      </c>
      <c r="EY43" s="52">
        <v>1509</v>
      </c>
      <c r="EZ43" s="53">
        <v>1331</v>
      </c>
      <c r="FB43" s="51">
        <v>41</v>
      </c>
      <c r="FC43" s="52">
        <v>26</v>
      </c>
      <c r="FD43" s="52">
        <v>25</v>
      </c>
      <c r="FE43" s="52">
        <v>23</v>
      </c>
      <c r="FF43" s="52">
        <v>22</v>
      </c>
      <c r="FG43" s="52">
        <v>18</v>
      </c>
      <c r="FH43" s="53">
        <v>20</v>
      </c>
      <c r="FI43" s="70"/>
      <c r="FJ43" s="91">
        <v>3.8104089219330853E-2</v>
      </c>
      <c r="FK43" s="92">
        <v>2.7310924369747899E-2</v>
      </c>
      <c r="FL43" s="92">
        <v>2.44140625E-2</v>
      </c>
      <c r="FM43" s="92">
        <v>2.3469387755102041E-2</v>
      </c>
      <c r="FN43" s="92">
        <v>2.1611001964636542E-2</v>
      </c>
      <c r="FO43" s="92">
        <v>1.1787819253438114E-2</v>
      </c>
      <c r="FP43" s="93">
        <v>1.4803849000740192E-2</v>
      </c>
      <c r="FR43" s="51">
        <v>1107</v>
      </c>
      <c r="FS43" s="52">
        <v>959</v>
      </c>
      <c r="FT43" s="52">
        <v>918</v>
      </c>
      <c r="FU43" s="52">
        <v>933</v>
      </c>
      <c r="FV43" s="52">
        <v>951</v>
      </c>
      <c r="FW43" s="52">
        <v>1482</v>
      </c>
      <c r="FX43" s="53">
        <v>1303</v>
      </c>
      <c r="FZ43" s="51">
        <v>28</v>
      </c>
      <c r="GA43" s="52">
        <v>30</v>
      </c>
      <c r="GB43" s="52">
        <v>29</v>
      </c>
      <c r="GC43" s="52">
        <v>20</v>
      </c>
      <c r="GD43" s="52">
        <v>15</v>
      </c>
      <c r="GE43" s="52">
        <v>28</v>
      </c>
      <c r="GF43" s="53">
        <v>32</v>
      </c>
      <c r="GG43" s="70"/>
      <c r="GH43" s="91">
        <v>2.4669603524229075E-2</v>
      </c>
      <c r="GI43" s="92">
        <v>3.0333670374115267E-2</v>
      </c>
      <c r="GJ43" s="92">
        <v>3.0623020063357972E-2</v>
      </c>
      <c r="GK43" s="92">
        <v>2.098635886673662E-2</v>
      </c>
      <c r="GL43" s="92">
        <v>1.5527950310559006E-2</v>
      </c>
      <c r="GM43" s="92">
        <v>1.8543046357615896E-2</v>
      </c>
      <c r="GN43" s="93">
        <v>2.3970037453183522E-2</v>
      </c>
      <c r="GP43" s="51">
        <f>SUMIFS(Raw!$I:$I, Raw!$A:$A, 'Calls Abandoned'!GP$14, Raw!$F:$F, 'Calls Abandoned'!$C43, Raw!$H:$H, "A03")</f>
        <v>1116</v>
      </c>
      <c r="GQ43" s="52">
        <f>SUMIFS(Raw!$I:$I, Raw!$A:$A, 'Calls Abandoned'!GQ$14, Raw!$F:$F, 'Calls Abandoned'!$C43, Raw!$H:$H, "A03")</f>
        <v>985</v>
      </c>
      <c r="GR43" s="52">
        <f>SUMIFS(Raw!$I:$I, Raw!$A:$A, 'Calls Abandoned'!GR$14, Raw!$F:$F, 'Calls Abandoned'!$C43, Raw!$H:$H, "A03")</f>
        <v>945</v>
      </c>
      <c r="GS43" s="52">
        <f>SUMIFS(Raw!$I:$I, Raw!$A:$A, 'Calls Abandoned'!GS$14, Raw!$F:$F, 'Calls Abandoned'!$C43, Raw!$H:$H, "A03")</f>
        <v>859</v>
      </c>
      <c r="GT43" s="52">
        <f>SUMIFS(Raw!$I:$I, Raw!$A:$A, 'Calls Abandoned'!GT$14, Raw!$F:$F, 'Calls Abandoned'!$C43, Raw!$H:$H, "A03")</f>
        <v>879</v>
      </c>
      <c r="GU43" s="52">
        <f>SUMIFS(Raw!$I:$I, Raw!$A:$A, 'Calls Abandoned'!GU$14, Raw!$F:$F, 'Calls Abandoned'!$C43, Raw!$H:$H, "A03")</f>
        <v>1433</v>
      </c>
      <c r="GV43" s="53">
        <f>SUMIFS(Raw!$I:$I, Raw!$A:$A, 'Calls Abandoned'!GV$14, Raw!$F:$F, 'Calls Abandoned'!$C43, Raw!$H:$H, "A03")</f>
        <v>1348</v>
      </c>
      <c r="GX43" s="51">
        <f>SUMIFS(Raw!$I:$I, Raw!$A:$A, 'Calls Abandoned'!GX$14, Raw!$F:$F, 'Calls Abandoned'!$C43, Raw!$H:$H, "B02")</f>
        <v>20</v>
      </c>
      <c r="GY43" s="52">
        <f>SUMIFS(Raw!$I:$I, Raw!$A:$A, 'Calls Abandoned'!GY$14, Raw!$F:$F, 'Calls Abandoned'!$C43, Raw!$H:$H, "B02")</f>
        <v>21</v>
      </c>
      <c r="GZ43" s="52">
        <f>SUMIFS(Raw!$I:$I, Raw!$A:$A, 'Calls Abandoned'!GZ$14, Raw!$F:$F, 'Calls Abandoned'!$C43, Raw!$H:$H, "B02")</f>
        <v>17</v>
      </c>
      <c r="HA43" s="52">
        <f>SUMIFS(Raw!$I:$I, Raw!$A:$A, 'Calls Abandoned'!HA$14, Raw!$F:$F, 'Calls Abandoned'!$C43, Raw!$H:$H, "B02")</f>
        <v>16</v>
      </c>
      <c r="HB43" s="52">
        <f>SUMIFS(Raw!$I:$I, Raw!$A:$A, 'Calls Abandoned'!HB$14, Raw!$F:$F, 'Calls Abandoned'!$C43, Raw!$H:$H, "B02")</f>
        <v>39</v>
      </c>
      <c r="HC43" s="52">
        <f>SUMIFS(Raw!$I:$I, Raw!$A:$A, 'Calls Abandoned'!HC$14, Raw!$F:$F, 'Calls Abandoned'!$C43, Raw!$H:$H, "B02")</f>
        <v>19</v>
      </c>
      <c r="HD43" s="53">
        <f>SUMIFS(Raw!$I:$I, Raw!$A:$A, 'Calls Abandoned'!HD$14, Raw!$F:$F, 'Calls Abandoned'!$C43, Raw!$H:$H, "B02")</f>
        <v>12</v>
      </c>
      <c r="HE43" s="70"/>
      <c r="HF43" s="91">
        <f t="shared" si="231"/>
        <v>1.7605633802816902E-2</v>
      </c>
      <c r="HG43" s="92">
        <f t="shared" si="232"/>
        <v>2.0874751491053677E-2</v>
      </c>
      <c r="HH43" s="92">
        <f t="shared" si="233"/>
        <v>1.7671517671517672E-2</v>
      </c>
      <c r="HI43" s="92">
        <f t="shared" si="234"/>
        <v>1.8285714285714287E-2</v>
      </c>
      <c r="HJ43" s="92">
        <f t="shared" si="235"/>
        <v>4.2483660130718956E-2</v>
      </c>
      <c r="HK43" s="92">
        <f t="shared" si="236"/>
        <v>1.3085399449035813E-2</v>
      </c>
      <c r="HL43" s="93">
        <f t="shared" si="237"/>
        <v>8.8235294117647058E-3</v>
      </c>
      <c r="HN43" s="51">
        <f>SUMIFS(Raw!$I:$I, Raw!$A:$A, 'Calls Abandoned'!HN$14, Raw!$F:$F, 'Calls Abandoned'!$C43, Raw!$H:$H, "A03")</f>
        <v>0</v>
      </c>
      <c r="HO43" s="52">
        <f>SUMIFS(Raw!$I:$I, Raw!$A:$A, 'Calls Abandoned'!HO$14, Raw!$F:$F, 'Calls Abandoned'!$C43, Raw!$H:$H, "A03")</f>
        <v>0</v>
      </c>
      <c r="HP43" s="52">
        <f>SUMIFS(Raw!$I:$I, Raw!$A:$A, 'Calls Abandoned'!HP$14, Raw!$F:$F, 'Calls Abandoned'!$C43, Raw!$H:$H, "A03")</f>
        <v>0</v>
      </c>
      <c r="HQ43" s="52">
        <f>SUMIFS(Raw!$I:$I, Raw!$A:$A, 'Calls Abandoned'!HQ$14, Raw!$F:$F, 'Calls Abandoned'!$C43, Raw!$H:$H, "A03")</f>
        <v>0</v>
      </c>
      <c r="HR43" s="52">
        <f>SUMIFS(Raw!$I:$I, Raw!$A:$A, 'Calls Abandoned'!HR$14, Raw!$F:$F, 'Calls Abandoned'!$C43, Raw!$H:$H, "A03")</f>
        <v>0</v>
      </c>
      <c r="HS43" s="52">
        <f>SUMIFS(Raw!$I:$I, Raw!$A:$A, 'Calls Abandoned'!HS$14, Raw!$F:$F, 'Calls Abandoned'!$C43, Raw!$H:$H, "A03")</f>
        <v>0</v>
      </c>
      <c r="HT43" s="53">
        <f>SUMIFS(Raw!$I:$I, Raw!$A:$A, 'Calls Abandoned'!HT$14, Raw!$F:$F, 'Calls Abandoned'!$C43, Raw!$H:$H, "A03")</f>
        <v>0</v>
      </c>
      <c r="HV43" s="51">
        <f>SUMIFS(Raw!$I:$I, Raw!$A:$A, 'Calls Abandoned'!HV$14, Raw!$F:$F, 'Calls Abandoned'!$C43, Raw!$H:$H, "B02")</f>
        <v>0</v>
      </c>
      <c r="HW43" s="52">
        <f>SUMIFS(Raw!$I:$I, Raw!$A:$A, 'Calls Abandoned'!HW$14, Raw!$F:$F, 'Calls Abandoned'!$C43, Raw!$H:$H, "B02")</f>
        <v>0</v>
      </c>
      <c r="HX43" s="52">
        <f>SUMIFS(Raw!$I:$I, Raw!$A:$A, 'Calls Abandoned'!HX$14, Raw!$F:$F, 'Calls Abandoned'!$C43, Raw!$H:$H, "B02")</f>
        <v>0</v>
      </c>
      <c r="HY43" s="52">
        <f>SUMIFS(Raw!$I:$I, Raw!$A:$A, 'Calls Abandoned'!HY$14, Raw!$F:$F, 'Calls Abandoned'!$C43, Raw!$H:$H, "B02")</f>
        <v>0</v>
      </c>
      <c r="HZ43" s="52">
        <f>SUMIFS(Raw!$I:$I, Raw!$A:$A, 'Calls Abandoned'!HZ$14, Raw!$F:$F, 'Calls Abandoned'!$C43, Raw!$H:$H, "B02")</f>
        <v>0</v>
      </c>
      <c r="IA43" s="52">
        <f>SUMIFS(Raw!$I:$I, Raw!$A:$A, 'Calls Abandoned'!IA$14, Raw!$F:$F, 'Calls Abandoned'!$C43, Raw!$H:$H, "B02")</f>
        <v>0</v>
      </c>
      <c r="IB43" s="53">
        <f>SUMIFS(Raw!$I:$I, Raw!$A:$A, 'Calls Abandoned'!IB$14, Raw!$F:$F, 'Calls Abandoned'!$C43, Raw!$H:$H, "B02")</f>
        <v>0</v>
      </c>
      <c r="IC43" s="70"/>
      <c r="ID43" s="91" t="str">
        <f t="shared" si="238"/>
        <v>-</v>
      </c>
      <c r="IE43" s="92" t="str">
        <f t="shared" si="239"/>
        <v>-</v>
      </c>
      <c r="IF43" s="92" t="str">
        <f t="shared" si="240"/>
        <v>-</v>
      </c>
      <c r="IG43" s="92" t="str">
        <f t="shared" si="241"/>
        <v>-</v>
      </c>
      <c r="IH43" s="92" t="str">
        <f t="shared" si="242"/>
        <v>-</v>
      </c>
      <c r="II43" s="92" t="str">
        <f t="shared" si="243"/>
        <v>-</v>
      </c>
      <c r="IJ43" s="93" t="str">
        <f t="shared" si="244"/>
        <v>-</v>
      </c>
      <c r="IL43" s="51">
        <f>SUMIFS(Raw!$I:$I, Raw!$A:$A, 'Calls Abandoned'!IL$14, Raw!$F:$F, 'Calls Abandoned'!$C43, Raw!$H:$H, "A03")</f>
        <v>0</v>
      </c>
      <c r="IM43" s="52">
        <f>SUMIFS(Raw!$I:$I, Raw!$A:$A, 'Calls Abandoned'!IM$14, Raw!$F:$F, 'Calls Abandoned'!$C43, Raw!$H:$H, "A03")</f>
        <v>0</v>
      </c>
      <c r="IN43" s="52">
        <f>SUMIFS(Raw!$I:$I, Raw!$A:$A, 'Calls Abandoned'!IN$14, Raw!$F:$F, 'Calls Abandoned'!$C43, Raw!$H:$H, "A03")</f>
        <v>0</v>
      </c>
      <c r="IO43" s="52">
        <f>SUMIFS(Raw!$I:$I, Raw!$A:$A, 'Calls Abandoned'!IO$14, Raw!$F:$F, 'Calls Abandoned'!$C43, Raw!$H:$H, "A03")</f>
        <v>0</v>
      </c>
      <c r="IP43" s="52">
        <f>SUMIFS(Raw!$I:$I, Raw!$A:$A, 'Calls Abandoned'!IP$14, Raw!$F:$F, 'Calls Abandoned'!$C43, Raw!$H:$H, "A03")</f>
        <v>0</v>
      </c>
      <c r="IQ43" s="52">
        <f>SUMIFS(Raw!$I:$I, Raw!$A:$A, 'Calls Abandoned'!IQ$14, Raw!$F:$F, 'Calls Abandoned'!$C43, Raw!$H:$H, "A03")</f>
        <v>0</v>
      </c>
      <c r="IR43" s="53">
        <f>SUMIFS(Raw!$I:$I, Raw!$A:$A, 'Calls Abandoned'!IR$14, Raw!$F:$F, 'Calls Abandoned'!$C43, Raw!$H:$H, "A03")</f>
        <v>0</v>
      </c>
      <c r="IT43" s="51">
        <f>SUMIFS(Raw!$I:$I, Raw!$A:$A, 'Calls Abandoned'!IT$14, Raw!$F:$F, 'Calls Abandoned'!$C43, Raw!$H:$H, "B02")</f>
        <v>0</v>
      </c>
      <c r="IU43" s="52">
        <f>SUMIFS(Raw!$I:$I, Raw!$A:$A, 'Calls Abandoned'!IU$14, Raw!$F:$F, 'Calls Abandoned'!$C43, Raw!$H:$H, "B02")</f>
        <v>0</v>
      </c>
      <c r="IV43" s="52">
        <f>SUMIFS(Raw!$I:$I, Raw!$A:$A, 'Calls Abandoned'!IV$14, Raw!$F:$F, 'Calls Abandoned'!$C43, Raw!$H:$H, "B02")</f>
        <v>0</v>
      </c>
      <c r="IW43" s="52">
        <f>SUMIFS(Raw!$I:$I, Raw!$A:$A, 'Calls Abandoned'!IW$14, Raw!$F:$F, 'Calls Abandoned'!$C43, Raw!$H:$H, "B02")</f>
        <v>0</v>
      </c>
      <c r="IX43" s="52">
        <f>SUMIFS(Raw!$I:$I, Raw!$A:$A, 'Calls Abandoned'!IX$14, Raw!$F:$F, 'Calls Abandoned'!$C43, Raw!$H:$H, "B02")</f>
        <v>0</v>
      </c>
      <c r="IY43" s="52">
        <f>SUMIFS(Raw!$I:$I, Raw!$A:$A, 'Calls Abandoned'!IY$14, Raw!$F:$F, 'Calls Abandoned'!$C43, Raw!$H:$H, "B02")</f>
        <v>0</v>
      </c>
      <c r="IZ43" s="53">
        <f>SUMIFS(Raw!$I:$I, Raw!$A:$A, 'Calls Abandoned'!IZ$14, Raw!$F:$F, 'Calls Abandoned'!$C43, Raw!$H:$H, "B02")</f>
        <v>0</v>
      </c>
      <c r="JA43" s="70"/>
      <c r="JB43" s="91" t="str">
        <f t="shared" si="245"/>
        <v>-</v>
      </c>
      <c r="JC43" s="92" t="str">
        <f t="shared" si="246"/>
        <v>-</v>
      </c>
      <c r="JD43" s="92" t="str">
        <f t="shared" si="247"/>
        <v>-</v>
      </c>
      <c r="JE43" s="92" t="str">
        <f t="shared" si="248"/>
        <v>-</v>
      </c>
      <c r="JF43" s="92" t="str">
        <f t="shared" si="249"/>
        <v>-</v>
      </c>
      <c r="JG43" s="92" t="str">
        <f t="shared" si="250"/>
        <v>-</v>
      </c>
      <c r="JH43" s="93" t="str">
        <f t="shared" si="251"/>
        <v>-</v>
      </c>
      <c r="JJ43" s="51">
        <f>SUMIFS(Raw!$I:$I, Raw!$A:$A, 'Calls Abandoned'!JJ$14, Raw!$F:$F, 'Calls Abandoned'!$C43, Raw!$H:$H, "A03")</f>
        <v>0</v>
      </c>
      <c r="JK43" s="52">
        <f>SUMIFS(Raw!$I:$I, Raw!$A:$A, 'Calls Abandoned'!JK$14, Raw!$F:$F, 'Calls Abandoned'!$C43, Raw!$H:$H, "A03")</f>
        <v>0</v>
      </c>
      <c r="JL43" s="52">
        <f>SUMIFS(Raw!$I:$I, Raw!$A:$A, 'Calls Abandoned'!JL$14, Raw!$F:$F, 'Calls Abandoned'!$C43, Raw!$H:$H, "A03")</f>
        <v>0</v>
      </c>
      <c r="JM43" s="52">
        <f>SUMIFS(Raw!$I:$I, Raw!$A:$A, 'Calls Abandoned'!JM$14, Raw!$F:$F, 'Calls Abandoned'!$C43, Raw!$H:$H, "A03")</f>
        <v>0</v>
      </c>
      <c r="JN43" s="52">
        <f>SUMIFS(Raw!$I:$I, Raw!$A:$A, 'Calls Abandoned'!JN$14, Raw!$F:$F, 'Calls Abandoned'!$C43, Raw!$H:$H, "A03")</f>
        <v>0</v>
      </c>
      <c r="JO43" s="52">
        <f>SUMIFS(Raw!$I:$I, Raw!$A:$A, 'Calls Abandoned'!JO$14, Raw!$F:$F, 'Calls Abandoned'!$C43, Raw!$H:$H, "A03")</f>
        <v>0</v>
      </c>
      <c r="JP43" s="53">
        <f>SUMIFS(Raw!$I:$I, Raw!$A:$A, 'Calls Abandoned'!JP$14, Raw!$F:$F, 'Calls Abandoned'!$C43, Raw!$H:$H, "A03")</f>
        <v>0</v>
      </c>
      <c r="JR43" s="51">
        <f>SUMIFS(Raw!$I:$I, Raw!$A:$A, 'Calls Abandoned'!JR$14, Raw!$F:$F, 'Calls Abandoned'!$C43, Raw!$H:$H, "B02")</f>
        <v>0</v>
      </c>
      <c r="JS43" s="52">
        <f>SUMIFS(Raw!$I:$I, Raw!$A:$A, 'Calls Abandoned'!JS$14, Raw!$F:$F, 'Calls Abandoned'!$C43, Raw!$H:$H, "B02")</f>
        <v>0</v>
      </c>
      <c r="JT43" s="52">
        <f>SUMIFS(Raw!$I:$I, Raw!$A:$A, 'Calls Abandoned'!JT$14, Raw!$F:$F, 'Calls Abandoned'!$C43, Raw!$H:$H, "B02")</f>
        <v>0</v>
      </c>
      <c r="JU43" s="52">
        <f>SUMIFS(Raw!$I:$I, Raw!$A:$A, 'Calls Abandoned'!JU$14, Raw!$F:$F, 'Calls Abandoned'!$C43, Raw!$H:$H, "B02")</f>
        <v>0</v>
      </c>
      <c r="JV43" s="52">
        <f>SUMIFS(Raw!$I:$I, Raw!$A:$A, 'Calls Abandoned'!JV$14, Raw!$F:$F, 'Calls Abandoned'!$C43, Raw!$H:$H, "B02")</f>
        <v>0</v>
      </c>
      <c r="JW43" s="52">
        <f>SUMIFS(Raw!$I:$I, Raw!$A:$A, 'Calls Abandoned'!JW$14, Raw!$F:$F, 'Calls Abandoned'!$C43, Raw!$H:$H, "B02")</f>
        <v>0</v>
      </c>
      <c r="JX43" s="53">
        <f>SUMIFS(Raw!$I:$I, Raw!$A:$A, 'Calls Abandoned'!JX$14, Raw!$F:$F, 'Calls Abandoned'!$C43, Raw!$H:$H, "B02")</f>
        <v>0</v>
      </c>
      <c r="JY43" s="70"/>
      <c r="JZ43" s="91" t="str">
        <f t="shared" si="252"/>
        <v>-</v>
      </c>
      <c r="KA43" s="92" t="str">
        <f t="shared" si="253"/>
        <v>-</v>
      </c>
      <c r="KB43" s="92" t="str">
        <f t="shared" si="254"/>
        <v>-</v>
      </c>
      <c r="KC43" s="92" t="str">
        <f t="shared" si="255"/>
        <v>-</v>
      </c>
      <c r="KD43" s="92" t="str">
        <f t="shared" si="256"/>
        <v>-</v>
      </c>
      <c r="KE43" s="92" t="str">
        <f t="shared" si="257"/>
        <v>-</v>
      </c>
      <c r="KF43" s="93" t="str">
        <f t="shared" si="258"/>
        <v>-</v>
      </c>
      <c r="KH43" s="51">
        <f>SUMIFS(Raw!$I:$I, Raw!$A:$A, 'Calls Abandoned'!KH$14, Raw!$F:$F, 'Calls Abandoned'!$C43, Raw!$H:$H, "A03")</f>
        <v>0</v>
      </c>
      <c r="KI43" s="52">
        <f>SUMIFS(Raw!$I:$I, Raw!$A:$A, 'Calls Abandoned'!KI$14, Raw!$F:$F, 'Calls Abandoned'!$C43, Raw!$H:$H, "A03")</f>
        <v>0</v>
      </c>
      <c r="KJ43" s="52">
        <f>SUMIFS(Raw!$I:$I, Raw!$A:$A, 'Calls Abandoned'!KJ$14, Raw!$F:$F, 'Calls Abandoned'!$C43, Raw!$H:$H, "A03")</f>
        <v>0</v>
      </c>
      <c r="KK43" s="52">
        <f>SUMIFS(Raw!$I:$I, Raw!$A:$A, 'Calls Abandoned'!KK$14, Raw!$F:$F, 'Calls Abandoned'!$C43, Raw!$H:$H, "A03")</f>
        <v>0</v>
      </c>
      <c r="KL43" s="52">
        <f>SUMIFS(Raw!$I:$I, Raw!$A:$A, 'Calls Abandoned'!KL$14, Raw!$F:$F, 'Calls Abandoned'!$C43, Raw!$H:$H, "A03")</f>
        <v>0</v>
      </c>
      <c r="KM43" s="52">
        <f>SUMIFS(Raw!$I:$I, Raw!$A:$A, 'Calls Abandoned'!KM$14, Raw!$F:$F, 'Calls Abandoned'!$C43, Raw!$H:$H, "A03")</f>
        <v>0</v>
      </c>
      <c r="KN43" s="53">
        <f>SUMIFS(Raw!$I:$I, Raw!$A:$A, 'Calls Abandoned'!KN$14, Raw!$F:$F, 'Calls Abandoned'!$C43, Raw!$H:$H, "A03")</f>
        <v>0</v>
      </c>
      <c r="KP43" s="51">
        <f>SUMIFS(Raw!$I:$I, Raw!$A:$A, 'Calls Abandoned'!KP$14, Raw!$F:$F, 'Calls Abandoned'!$C43, Raw!$H:$H, "B02")</f>
        <v>0</v>
      </c>
      <c r="KQ43" s="52">
        <f>SUMIFS(Raw!$I:$I, Raw!$A:$A, 'Calls Abandoned'!KQ$14, Raw!$F:$F, 'Calls Abandoned'!$C43, Raw!$H:$H, "B02")</f>
        <v>0</v>
      </c>
      <c r="KR43" s="52">
        <f>SUMIFS(Raw!$I:$I, Raw!$A:$A, 'Calls Abandoned'!KR$14, Raw!$F:$F, 'Calls Abandoned'!$C43, Raw!$H:$H, "B02")</f>
        <v>0</v>
      </c>
      <c r="KS43" s="52">
        <f>SUMIFS(Raw!$I:$I, Raw!$A:$A, 'Calls Abandoned'!KS$14, Raw!$F:$F, 'Calls Abandoned'!$C43, Raw!$H:$H, "B02")</f>
        <v>0</v>
      </c>
      <c r="KT43" s="52">
        <f>SUMIFS(Raw!$I:$I, Raw!$A:$A, 'Calls Abandoned'!KT$14, Raw!$F:$F, 'Calls Abandoned'!$C43, Raw!$H:$H, "B02")</f>
        <v>0</v>
      </c>
      <c r="KU43" s="52">
        <f>SUMIFS(Raw!$I:$I, Raw!$A:$A, 'Calls Abandoned'!KU$14, Raw!$F:$F, 'Calls Abandoned'!$C43, Raw!$H:$H, "B02")</f>
        <v>0</v>
      </c>
      <c r="KV43" s="53">
        <f>SUMIFS(Raw!$I:$I, Raw!$A:$A, 'Calls Abandoned'!KV$14, Raw!$F:$F, 'Calls Abandoned'!$C43, Raw!$H:$H, "B02")</f>
        <v>0</v>
      </c>
      <c r="KW43" s="70"/>
      <c r="KX43" s="91" t="str">
        <f t="shared" si="259"/>
        <v>-</v>
      </c>
      <c r="KY43" s="92" t="str">
        <f t="shared" si="260"/>
        <v>-</v>
      </c>
      <c r="KZ43" s="92" t="str">
        <f t="shared" si="261"/>
        <v>-</v>
      </c>
      <c r="LA43" s="92" t="str">
        <f t="shared" si="262"/>
        <v>-</v>
      </c>
      <c r="LB43" s="92" t="str">
        <f t="shared" si="263"/>
        <v>-</v>
      </c>
      <c r="LC43" s="92" t="str">
        <f t="shared" si="264"/>
        <v>-</v>
      </c>
      <c r="LD43" s="93" t="str">
        <f t="shared" si="265"/>
        <v>-</v>
      </c>
      <c r="LF43" s="51">
        <f>SUMIFS(Raw!$I:$I, Raw!$A:$A, 'Calls Abandoned'!LF$14, Raw!$F:$F, 'Calls Abandoned'!$C43, Raw!$H:$H, "A03")</f>
        <v>0</v>
      </c>
      <c r="LG43" s="52">
        <f>SUMIFS(Raw!$I:$I, Raw!$A:$A, 'Calls Abandoned'!LG$14, Raw!$F:$F, 'Calls Abandoned'!$C43, Raw!$H:$H, "A03")</f>
        <v>0</v>
      </c>
      <c r="LH43" s="52">
        <f>SUMIFS(Raw!$I:$I, Raw!$A:$A, 'Calls Abandoned'!LH$14, Raw!$F:$F, 'Calls Abandoned'!$C43, Raw!$H:$H, "A03")</f>
        <v>0</v>
      </c>
      <c r="LI43" s="52">
        <f>SUMIFS(Raw!$I:$I, Raw!$A:$A, 'Calls Abandoned'!LI$14, Raw!$F:$F, 'Calls Abandoned'!$C43, Raw!$H:$H, "A03")</f>
        <v>0</v>
      </c>
      <c r="LJ43" s="52">
        <f>SUMIFS(Raw!$I:$I, Raw!$A:$A, 'Calls Abandoned'!LJ$14, Raw!$F:$F, 'Calls Abandoned'!$C43, Raw!$H:$H, "A03")</f>
        <v>0</v>
      </c>
      <c r="LK43" s="52">
        <f>SUMIFS(Raw!$I:$I, Raw!$A:$A, 'Calls Abandoned'!LK$14, Raw!$F:$F, 'Calls Abandoned'!$C43, Raw!$H:$H, "A03")</f>
        <v>0</v>
      </c>
      <c r="LL43" s="53">
        <f>SUMIFS(Raw!$I:$I, Raw!$A:$A, 'Calls Abandoned'!LL$14, Raw!$F:$F, 'Calls Abandoned'!$C43, Raw!$H:$H, "A03")</f>
        <v>0</v>
      </c>
      <c r="LN43" s="51">
        <f>SUMIFS(Raw!$I:$I, Raw!$A:$A, 'Calls Abandoned'!LN$14, Raw!$F:$F, 'Calls Abandoned'!$C43, Raw!$H:$H, "B02")</f>
        <v>0</v>
      </c>
      <c r="LO43" s="52">
        <f>SUMIFS(Raw!$I:$I, Raw!$A:$A, 'Calls Abandoned'!LO$14, Raw!$F:$F, 'Calls Abandoned'!$C43, Raw!$H:$H, "B02")</f>
        <v>0</v>
      </c>
      <c r="LP43" s="52">
        <f>SUMIFS(Raw!$I:$I, Raw!$A:$A, 'Calls Abandoned'!LP$14, Raw!$F:$F, 'Calls Abandoned'!$C43, Raw!$H:$H, "B02")</f>
        <v>0</v>
      </c>
      <c r="LQ43" s="52">
        <f>SUMIFS(Raw!$I:$I, Raw!$A:$A, 'Calls Abandoned'!LQ$14, Raw!$F:$F, 'Calls Abandoned'!$C43, Raw!$H:$H, "B02")</f>
        <v>0</v>
      </c>
      <c r="LR43" s="52">
        <f>SUMIFS(Raw!$I:$I, Raw!$A:$A, 'Calls Abandoned'!LR$14, Raw!$F:$F, 'Calls Abandoned'!$C43, Raw!$H:$H, "B02")</f>
        <v>0</v>
      </c>
      <c r="LS43" s="52">
        <f>SUMIFS(Raw!$I:$I, Raw!$A:$A, 'Calls Abandoned'!LS$14, Raw!$F:$F, 'Calls Abandoned'!$C43, Raw!$H:$H, "B02")</f>
        <v>0</v>
      </c>
      <c r="LT43" s="53">
        <f>SUMIFS(Raw!$I:$I, Raw!$A:$A, 'Calls Abandoned'!LT$14, Raw!$F:$F, 'Calls Abandoned'!$C43, Raw!$H:$H, "B02")</f>
        <v>0</v>
      </c>
      <c r="LU43" s="70"/>
      <c r="LV43" s="91" t="str">
        <f t="shared" si="266"/>
        <v>-</v>
      </c>
      <c r="LW43" s="92" t="str">
        <f t="shared" si="267"/>
        <v>-</v>
      </c>
      <c r="LX43" s="92" t="str">
        <f t="shared" si="268"/>
        <v>-</v>
      </c>
      <c r="LY43" s="92" t="str">
        <f t="shared" si="269"/>
        <v>-</v>
      </c>
      <c r="LZ43" s="92" t="str">
        <f t="shared" si="270"/>
        <v>-</v>
      </c>
      <c r="MA43" s="92" t="str">
        <f t="shared" si="271"/>
        <v>-</v>
      </c>
      <c r="MB43" s="93" t="str">
        <f t="shared" si="272"/>
        <v>-</v>
      </c>
      <c r="MD43" s="51">
        <f>SUMIFS(Raw!$I:$I, Raw!$A:$A, 'Calls Abandoned'!MD$14, Raw!$F:$F, 'Calls Abandoned'!$C43, Raw!$H:$H, "A03")</f>
        <v>0</v>
      </c>
      <c r="ME43" s="52">
        <f>SUMIFS(Raw!$I:$I, Raw!$A:$A, 'Calls Abandoned'!ME$14, Raw!$F:$F, 'Calls Abandoned'!$C43, Raw!$H:$H, "A03")</f>
        <v>0</v>
      </c>
      <c r="MF43" s="52">
        <f>SUMIFS(Raw!$I:$I, Raw!$A:$A, 'Calls Abandoned'!MF$14, Raw!$F:$F, 'Calls Abandoned'!$C43, Raw!$H:$H, "A03")</f>
        <v>0</v>
      </c>
      <c r="MG43" s="52">
        <f>SUMIFS(Raw!$I:$I, Raw!$A:$A, 'Calls Abandoned'!MG$14, Raw!$F:$F, 'Calls Abandoned'!$C43, Raw!$H:$H, "A03")</f>
        <v>0</v>
      </c>
      <c r="MH43" s="52">
        <f>SUMIFS(Raw!$I:$I, Raw!$A:$A, 'Calls Abandoned'!MH$14, Raw!$F:$F, 'Calls Abandoned'!$C43, Raw!$H:$H, "A03")</f>
        <v>0</v>
      </c>
      <c r="MI43" s="52">
        <f>SUMIFS(Raw!$I:$I, Raw!$A:$A, 'Calls Abandoned'!MI$14, Raw!$F:$F, 'Calls Abandoned'!$C43, Raw!$H:$H, "A03")</f>
        <v>0</v>
      </c>
      <c r="MJ43" s="53">
        <f>SUMIFS(Raw!$I:$I, Raw!$A:$A, 'Calls Abandoned'!MJ$14, Raw!$F:$F, 'Calls Abandoned'!$C43, Raw!$H:$H, "A03")</f>
        <v>0</v>
      </c>
      <c r="ML43" s="51">
        <f>SUMIFS(Raw!$I:$I, Raw!$A:$A, 'Calls Abandoned'!ML$14, Raw!$F:$F, 'Calls Abandoned'!$C43, Raw!$H:$H, "B02")</f>
        <v>0</v>
      </c>
      <c r="MM43" s="52">
        <f>SUMIFS(Raw!$I:$I, Raw!$A:$A, 'Calls Abandoned'!MM$14, Raw!$F:$F, 'Calls Abandoned'!$C43, Raw!$H:$H, "B02")</f>
        <v>0</v>
      </c>
      <c r="MN43" s="52">
        <f>SUMIFS(Raw!$I:$I, Raw!$A:$A, 'Calls Abandoned'!MN$14, Raw!$F:$F, 'Calls Abandoned'!$C43, Raw!$H:$H, "B02")</f>
        <v>0</v>
      </c>
      <c r="MO43" s="52">
        <f>SUMIFS(Raw!$I:$I, Raw!$A:$A, 'Calls Abandoned'!MO$14, Raw!$F:$F, 'Calls Abandoned'!$C43, Raw!$H:$H, "B02")</f>
        <v>0</v>
      </c>
      <c r="MP43" s="52">
        <f>SUMIFS(Raw!$I:$I, Raw!$A:$A, 'Calls Abandoned'!MP$14, Raw!$F:$F, 'Calls Abandoned'!$C43, Raw!$H:$H, "B02")</f>
        <v>0</v>
      </c>
      <c r="MQ43" s="52">
        <f>SUMIFS(Raw!$I:$I, Raw!$A:$A, 'Calls Abandoned'!MQ$14, Raw!$F:$F, 'Calls Abandoned'!$C43, Raw!$H:$H, "B02")</f>
        <v>0</v>
      </c>
      <c r="MR43" s="53">
        <f>SUMIFS(Raw!$I:$I, Raw!$A:$A, 'Calls Abandoned'!MR$14, Raw!$F:$F, 'Calls Abandoned'!$C43, Raw!$H:$H, "B02")</f>
        <v>0</v>
      </c>
      <c r="MS43" s="70"/>
      <c r="MT43" s="91" t="str">
        <f t="shared" si="273"/>
        <v>-</v>
      </c>
      <c r="MU43" s="92" t="str">
        <f t="shared" si="274"/>
        <v>-</v>
      </c>
      <c r="MV43" s="92" t="str">
        <f t="shared" si="275"/>
        <v>-</v>
      </c>
      <c r="MW43" s="92" t="str">
        <f t="shared" si="276"/>
        <v>-</v>
      </c>
      <c r="MX43" s="92" t="str">
        <f t="shared" si="277"/>
        <v>-</v>
      </c>
      <c r="MY43" s="92" t="str">
        <f t="shared" si="278"/>
        <v>-</v>
      </c>
      <c r="MZ43" s="93" t="str">
        <f t="shared" si="279"/>
        <v>-</v>
      </c>
      <c r="NB43" s="51">
        <f>SUMIFS(Raw!$I:$I, Raw!$A:$A, 'Calls Abandoned'!NB$14, Raw!$F:$F, 'Calls Abandoned'!$C43, Raw!$H:$H, "A03")</f>
        <v>0</v>
      </c>
      <c r="NC43" s="52">
        <f>SUMIFS(Raw!$I:$I, Raw!$A:$A, 'Calls Abandoned'!NC$14, Raw!$F:$F, 'Calls Abandoned'!$C43, Raw!$H:$H, "A03")</f>
        <v>0</v>
      </c>
      <c r="ND43" s="52">
        <f>SUMIFS(Raw!$I:$I, Raw!$A:$A, 'Calls Abandoned'!ND$14, Raw!$F:$F, 'Calls Abandoned'!$C43, Raw!$H:$H, "A03")</f>
        <v>0</v>
      </c>
      <c r="NE43" s="52">
        <f>SUMIFS(Raw!$I:$I, Raw!$A:$A, 'Calls Abandoned'!NE$14, Raw!$F:$F, 'Calls Abandoned'!$C43, Raw!$H:$H, "A03")</f>
        <v>0</v>
      </c>
      <c r="NF43" s="52">
        <f>SUMIFS(Raw!$I:$I, Raw!$A:$A, 'Calls Abandoned'!NF$14, Raw!$F:$F, 'Calls Abandoned'!$C43, Raw!$H:$H, "A03")</f>
        <v>0</v>
      </c>
      <c r="NG43" s="52">
        <f>SUMIFS(Raw!$I:$I, Raw!$A:$A, 'Calls Abandoned'!NG$14, Raw!$F:$F, 'Calls Abandoned'!$C43, Raw!$H:$H, "A03")</f>
        <v>0</v>
      </c>
      <c r="NH43" s="53">
        <f>SUMIFS(Raw!$I:$I, Raw!$A:$A, 'Calls Abandoned'!NH$14, Raw!$F:$F, 'Calls Abandoned'!$C43, Raw!$H:$H, "A03")</f>
        <v>0</v>
      </c>
      <c r="NJ43" s="51">
        <f>SUMIFS(Raw!$I:$I, Raw!$A:$A, 'Calls Abandoned'!NJ$14, Raw!$F:$F, 'Calls Abandoned'!$C43, Raw!$H:$H, "B02")</f>
        <v>0</v>
      </c>
      <c r="NK43" s="52">
        <f>SUMIFS(Raw!$I:$I, Raw!$A:$A, 'Calls Abandoned'!NK$14, Raw!$F:$F, 'Calls Abandoned'!$C43, Raw!$H:$H, "B02")</f>
        <v>0</v>
      </c>
      <c r="NL43" s="52">
        <f>SUMIFS(Raw!$I:$I, Raw!$A:$A, 'Calls Abandoned'!NL$14, Raw!$F:$F, 'Calls Abandoned'!$C43, Raw!$H:$H, "B02")</f>
        <v>0</v>
      </c>
      <c r="NM43" s="52">
        <f>SUMIFS(Raw!$I:$I, Raw!$A:$A, 'Calls Abandoned'!NM$14, Raw!$F:$F, 'Calls Abandoned'!$C43, Raw!$H:$H, "B02")</f>
        <v>0</v>
      </c>
      <c r="NN43" s="52">
        <f>SUMIFS(Raw!$I:$I, Raw!$A:$A, 'Calls Abandoned'!NN$14, Raw!$F:$F, 'Calls Abandoned'!$C43, Raw!$H:$H, "B02")</f>
        <v>0</v>
      </c>
      <c r="NO43" s="52">
        <f>SUMIFS(Raw!$I:$I, Raw!$A:$A, 'Calls Abandoned'!NO$14, Raw!$F:$F, 'Calls Abandoned'!$C43, Raw!$H:$H, "B02")</f>
        <v>0</v>
      </c>
      <c r="NP43" s="53">
        <f>SUMIFS(Raw!$I:$I, Raw!$A:$A, 'Calls Abandoned'!NP$14, Raw!$F:$F, 'Calls Abandoned'!$C43, Raw!$H:$H, "B02")</f>
        <v>0</v>
      </c>
      <c r="NQ43" s="70"/>
      <c r="NR43" s="91" t="str">
        <f t="shared" si="280"/>
        <v>-</v>
      </c>
      <c r="NS43" s="92" t="str">
        <f t="shared" si="281"/>
        <v>-</v>
      </c>
      <c r="NT43" s="92" t="str">
        <f t="shared" si="282"/>
        <v>-</v>
      </c>
      <c r="NU43" s="92" t="str">
        <f t="shared" si="283"/>
        <v>-</v>
      </c>
      <c r="NV43" s="92" t="str">
        <f t="shared" si="284"/>
        <v>-</v>
      </c>
      <c r="NW43" s="92" t="str">
        <f t="shared" si="285"/>
        <v>-</v>
      </c>
      <c r="NX43" s="93" t="str">
        <f t="shared" si="286"/>
        <v>-</v>
      </c>
      <c r="NZ43" s="51">
        <f>SUMIFS(Raw!$I:$I, Raw!$A:$A, 'Calls Abandoned'!NZ$14, Raw!$F:$F, 'Calls Abandoned'!$C43, Raw!$H:$H, "A03")</f>
        <v>0</v>
      </c>
      <c r="OA43" s="52">
        <f>SUMIFS(Raw!$I:$I, Raw!$A:$A, 'Calls Abandoned'!OA$14, Raw!$F:$F, 'Calls Abandoned'!$C43, Raw!$H:$H, "A03")</f>
        <v>0</v>
      </c>
      <c r="OB43" s="52">
        <f>SUMIFS(Raw!$I:$I, Raw!$A:$A, 'Calls Abandoned'!OB$14, Raw!$F:$F, 'Calls Abandoned'!$C43, Raw!$H:$H, "A03")</f>
        <v>0</v>
      </c>
      <c r="OC43" s="52">
        <f>SUMIFS(Raw!$I:$I, Raw!$A:$A, 'Calls Abandoned'!OC$14, Raw!$F:$F, 'Calls Abandoned'!$C43, Raw!$H:$H, "A03")</f>
        <v>0</v>
      </c>
      <c r="OD43" s="52">
        <f>SUMIFS(Raw!$I:$I, Raw!$A:$A, 'Calls Abandoned'!OD$14, Raw!$F:$F, 'Calls Abandoned'!$C43, Raw!$H:$H, "A03")</f>
        <v>0</v>
      </c>
      <c r="OE43" s="52">
        <f>SUMIFS(Raw!$I:$I, Raw!$A:$A, 'Calls Abandoned'!OE$14, Raw!$F:$F, 'Calls Abandoned'!$C43, Raw!$H:$H, "A03")</f>
        <v>0</v>
      </c>
      <c r="OF43" s="53">
        <f>SUMIFS(Raw!$I:$I, Raw!$A:$A, 'Calls Abandoned'!OF$14, Raw!$F:$F, 'Calls Abandoned'!$C43, Raw!$H:$H, "A03")</f>
        <v>0</v>
      </c>
      <c r="OH43" s="51">
        <f>SUMIFS(Raw!$I:$I, Raw!$A:$A, 'Calls Abandoned'!OH$14, Raw!$F:$F, 'Calls Abandoned'!$C43, Raw!$H:$H, "B02")</f>
        <v>0</v>
      </c>
      <c r="OI43" s="52">
        <f>SUMIFS(Raw!$I:$I, Raw!$A:$A, 'Calls Abandoned'!OI$14, Raw!$F:$F, 'Calls Abandoned'!$C43, Raw!$H:$H, "B02")</f>
        <v>0</v>
      </c>
      <c r="OJ43" s="52">
        <f>SUMIFS(Raw!$I:$I, Raw!$A:$A, 'Calls Abandoned'!OJ$14, Raw!$F:$F, 'Calls Abandoned'!$C43, Raw!$H:$H, "B02")</f>
        <v>0</v>
      </c>
      <c r="OK43" s="52">
        <f>SUMIFS(Raw!$I:$I, Raw!$A:$A, 'Calls Abandoned'!OK$14, Raw!$F:$F, 'Calls Abandoned'!$C43, Raw!$H:$H, "B02")</f>
        <v>0</v>
      </c>
      <c r="OL43" s="52">
        <f>SUMIFS(Raw!$I:$I, Raw!$A:$A, 'Calls Abandoned'!OL$14, Raw!$F:$F, 'Calls Abandoned'!$C43, Raw!$H:$H, "B02")</f>
        <v>0</v>
      </c>
      <c r="OM43" s="52">
        <f>SUMIFS(Raw!$I:$I, Raw!$A:$A, 'Calls Abandoned'!OM$14, Raw!$F:$F, 'Calls Abandoned'!$C43, Raw!$H:$H, "B02")</f>
        <v>0</v>
      </c>
      <c r="ON43" s="53">
        <f>SUMIFS(Raw!$I:$I, Raw!$A:$A, 'Calls Abandoned'!ON$14, Raw!$F:$F, 'Calls Abandoned'!$C43, Raw!$H:$H, "B02")</f>
        <v>0</v>
      </c>
      <c r="OO43" s="70"/>
      <c r="OP43" s="91" t="str">
        <f t="shared" si="287"/>
        <v>-</v>
      </c>
      <c r="OQ43" s="92" t="str">
        <f t="shared" si="288"/>
        <v>-</v>
      </c>
      <c r="OR43" s="92" t="str">
        <f t="shared" si="289"/>
        <v>-</v>
      </c>
      <c r="OS43" s="92" t="str">
        <f t="shared" si="290"/>
        <v>-</v>
      </c>
      <c r="OT43" s="92" t="str">
        <f t="shared" si="291"/>
        <v>-</v>
      </c>
      <c r="OU43" s="92" t="str">
        <f t="shared" si="292"/>
        <v>-</v>
      </c>
      <c r="OV43" s="93" t="str">
        <f t="shared" si="293"/>
        <v>-</v>
      </c>
      <c r="OX43" s="51">
        <f>SUMIFS(Raw!$I:$I, Raw!$A:$A, 'Calls Abandoned'!OX$14, Raw!$F:$F, 'Calls Abandoned'!$C43, Raw!$H:$H, "A03")</f>
        <v>0</v>
      </c>
      <c r="OY43" s="52">
        <f>SUMIFS(Raw!$I:$I, Raw!$A:$A, 'Calls Abandoned'!OY$14, Raw!$F:$F, 'Calls Abandoned'!$C43, Raw!$H:$H, "A03")</f>
        <v>0</v>
      </c>
      <c r="OZ43" s="52">
        <f>SUMIFS(Raw!$I:$I, Raw!$A:$A, 'Calls Abandoned'!OZ$14, Raw!$F:$F, 'Calls Abandoned'!$C43, Raw!$H:$H, "A03")</f>
        <v>0</v>
      </c>
      <c r="PA43" s="52">
        <f>SUMIFS(Raw!$I:$I, Raw!$A:$A, 'Calls Abandoned'!PA$14, Raw!$F:$F, 'Calls Abandoned'!$C43, Raw!$H:$H, "A03")</f>
        <v>0</v>
      </c>
      <c r="PB43" s="52">
        <f>SUMIFS(Raw!$I:$I, Raw!$A:$A, 'Calls Abandoned'!PB$14, Raw!$F:$F, 'Calls Abandoned'!$C43, Raw!$H:$H, "A03")</f>
        <v>0</v>
      </c>
      <c r="PC43" s="52">
        <f>SUMIFS(Raw!$I:$I, Raw!$A:$A, 'Calls Abandoned'!PC$14, Raw!$F:$F, 'Calls Abandoned'!$C43, Raw!$H:$H, "A03")</f>
        <v>0</v>
      </c>
      <c r="PD43" s="53">
        <f>SUMIFS(Raw!$I:$I, Raw!$A:$A, 'Calls Abandoned'!PD$14, Raw!$F:$F, 'Calls Abandoned'!$C43, Raw!$H:$H, "A03")</f>
        <v>0</v>
      </c>
      <c r="PF43" s="51">
        <f>SUMIFS(Raw!$I:$I, Raw!$A:$A, 'Calls Abandoned'!PF$14, Raw!$F:$F, 'Calls Abandoned'!$C43, Raw!$H:$H, "B02")</f>
        <v>0</v>
      </c>
      <c r="PG43" s="52">
        <f>SUMIFS(Raw!$I:$I, Raw!$A:$A, 'Calls Abandoned'!PG$14, Raw!$F:$F, 'Calls Abandoned'!$C43, Raw!$H:$H, "B02")</f>
        <v>0</v>
      </c>
      <c r="PH43" s="52">
        <f>SUMIFS(Raw!$I:$I, Raw!$A:$A, 'Calls Abandoned'!PH$14, Raw!$F:$F, 'Calls Abandoned'!$C43, Raw!$H:$H, "B02")</f>
        <v>0</v>
      </c>
      <c r="PI43" s="52">
        <f>SUMIFS(Raw!$I:$I, Raw!$A:$A, 'Calls Abandoned'!PI$14, Raw!$F:$F, 'Calls Abandoned'!$C43, Raw!$H:$H, "B02")</f>
        <v>0</v>
      </c>
      <c r="PJ43" s="52">
        <f>SUMIFS(Raw!$I:$I, Raw!$A:$A, 'Calls Abandoned'!PJ$14, Raw!$F:$F, 'Calls Abandoned'!$C43, Raw!$H:$H, "B02")</f>
        <v>0</v>
      </c>
      <c r="PK43" s="52">
        <f>SUMIFS(Raw!$I:$I, Raw!$A:$A, 'Calls Abandoned'!PK$14, Raw!$F:$F, 'Calls Abandoned'!$C43, Raw!$H:$H, "B02")</f>
        <v>0</v>
      </c>
      <c r="PL43" s="53">
        <f>SUMIFS(Raw!$I:$I, Raw!$A:$A, 'Calls Abandoned'!PL$14, Raw!$F:$F, 'Calls Abandoned'!$C43, Raw!$H:$H, "B02")</f>
        <v>0</v>
      </c>
      <c r="PM43" s="70"/>
      <c r="PN43" s="91" t="str">
        <f t="shared" si="294"/>
        <v>-</v>
      </c>
      <c r="PO43" s="92" t="str">
        <f t="shared" si="295"/>
        <v>-</v>
      </c>
      <c r="PP43" s="92" t="str">
        <f t="shared" si="296"/>
        <v>-</v>
      </c>
      <c r="PQ43" s="92" t="str">
        <f t="shared" si="297"/>
        <v>-</v>
      </c>
      <c r="PR43" s="92" t="str">
        <f t="shared" si="298"/>
        <v>-</v>
      </c>
      <c r="PS43" s="92" t="str">
        <f t="shared" si="299"/>
        <v>-</v>
      </c>
      <c r="PT43" s="93" t="str">
        <f t="shared" si="300"/>
        <v>-</v>
      </c>
      <c r="PV43" s="51">
        <f>SUMIFS(Raw!$I:$I, Raw!$A:$A, 'Calls Abandoned'!PV$14, Raw!$F:$F, 'Calls Abandoned'!$C43, Raw!$H:$H, "A03")</f>
        <v>0</v>
      </c>
      <c r="PW43" s="52">
        <f>SUMIFS(Raw!$I:$I, Raw!$A:$A, 'Calls Abandoned'!PW$14, Raw!$F:$F, 'Calls Abandoned'!$C43, Raw!$H:$H, "A03")</f>
        <v>0</v>
      </c>
      <c r="PX43" s="52">
        <f>SUMIFS(Raw!$I:$I, Raw!$A:$A, 'Calls Abandoned'!PX$14, Raw!$F:$F, 'Calls Abandoned'!$C43, Raw!$H:$H, "A03")</f>
        <v>0</v>
      </c>
      <c r="PY43" s="52">
        <f>SUMIFS(Raw!$I:$I, Raw!$A:$A, 'Calls Abandoned'!PY$14, Raw!$F:$F, 'Calls Abandoned'!$C43, Raw!$H:$H, "A03")</f>
        <v>0</v>
      </c>
      <c r="PZ43" s="52">
        <f>SUMIFS(Raw!$I:$I, Raw!$A:$A, 'Calls Abandoned'!PZ$14, Raw!$F:$F, 'Calls Abandoned'!$C43, Raw!$H:$H, "A03")</f>
        <v>0</v>
      </c>
      <c r="QA43" s="52">
        <f>SUMIFS(Raw!$I:$I, Raw!$A:$A, 'Calls Abandoned'!QA$14, Raw!$F:$F, 'Calls Abandoned'!$C43, Raw!$H:$H, "A03")</f>
        <v>0</v>
      </c>
      <c r="QB43" s="53">
        <f>SUMIFS(Raw!$I:$I, Raw!$A:$A, 'Calls Abandoned'!QB$14, Raw!$F:$F, 'Calls Abandoned'!$C43, Raw!$H:$H, "A03")</f>
        <v>0</v>
      </c>
      <c r="QD43" s="51">
        <f>SUMIFS(Raw!$I:$I, Raw!$A:$A, 'Calls Abandoned'!QD$14, Raw!$F:$F, 'Calls Abandoned'!$C43, Raw!$H:$H, "B02")</f>
        <v>0</v>
      </c>
      <c r="QE43" s="52">
        <f>SUMIFS(Raw!$I:$I, Raw!$A:$A, 'Calls Abandoned'!QE$14, Raw!$F:$F, 'Calls Abandoned'!$C43, Raw!$H:$H, "B02")</f>
        <v>0</v>
      </c>
      <c r="QF43" s="52">
        <f>SUMIFS(Raw!$I:$I, Raw!$A:$A, 'Calls Abandoned'!QF$14, Raw!$F:$F, 'Calls Abandoned'!$C43, Raw!$H:$H, "B02")</f>
        <v>0</v>
      </c>
      <c r="QG43" s="52">
        <f>SUMIFS(Raw!$I:$I, Raw!$A:$A, 'Calls Abandoned'!QG$14, Raw!$F:$F, 'Calls Abandoned'!$C43, Raw!$H:$H, "B02")</f>
        <v>0</v>
      </c>
      <c r="QH43" s="52">
        <f>SUMIFS(Raw!$I:$I, Raw!$A:$A, 'Calls Abandoned'!QH$14, Raw!$F:$F, 'Calls Abandoned'!$C43, Raw!$H:$H, "B02")</f>
        <v>0</v>
      </c>
      <c r="QI43" s="52">
        <f>SUMIFS(Raw!$I:$I, Raw!$A:$A, 'Calls Abandoned'!QI$14, Raw!$F:$F, 'Calls Abandoned'!$C43, Raw!$H:$H, "B02")</f>
        <v>0</v>
      </c>
      <c r="QJ43" s="53">
        <f>SUMIFS(Raw!$I:$I, Raw!$A:$A, 'Calls Abandoned'!QJ$14, Raw!$F:$F, 'Calls Abandoned'!$C43, Raw!$H:$H, "B02")</f>
        <v>0</v>
      </c>
      <c r="QK43" s="70"/>
      <c r="QL43" s="91" t="str">
        <f t="shared" si="301"/>
        <v>-</v>
      </c>
      <c r="QM43" s="92" t="str">
        <f t="shared" si="302"/>
        <v>-</v>
      </c>
      <c r="QN43" s="92" t="str">
        <f t="shared" si="303"/>
        <v>-</v>
      </c>
      <c r="QO43" s="92" t="str">
        <f t="shared" si="304"/>
        <v>-</v>
      </c>
      <c r="QP43" s="92" t="str">
        <f t="shared" si="305"/>
        <v>-</v>
      </c>
      <c r="QQ43" s="92" t="str">
        <f t="shared" si="306"/>
        <v>-</v>
      </c>
      <c r="QR43" s="93" t="str">
        <f t="shared" si="307"/>
        <v>-</v>
      </c>
    </row>
    <row r="44" spans="1:460" x14ac:dyDescent="0.35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14</v>
      </c>
      <c r="O44" s="35">
        <v>27</v>
      </c>
      <c r="P44" s="35">
        <v>11</v>
      </c>
      <c r="Q44" s="35">
        <v>20</v>
      </c>
      <c r="R44" s="35">
        <v>47</v>
      </c>
      <c r="S44" s="35">
        <v>67</v>
      </c>
      <c r="T44" s="36">
        <v>61</v>
      </c>
      <c r="U44" s="70"/>
      <c r="V44" s="82">
        <v>1.3257575757575758E-2</v>
      </c>
      <c r="W44" s="83">
        <v>2.7692307692307693E-2</v>
      </c>
      <c r="X44" s="83">
        <v>1.132852729145211E-2</v>
      </c>
      <c r="Y44" s="83">
        <v>2.0408163265306121E-2</v>
      </c>
      <c r="Z44" s="83">
        <v>4.2688465031789281E-2</v>
      </c>
      <c r="AA44" s="83">
        <v>3.5963499731615674E-2</v>
      </c>
      <c r="AB44" s="84">
        <v>3.609467455621302E-2</v>
      </c>
      <c r="AD44" s="34">
        <v>1158</v>
      </c>
      <c r="AE44" s="35">
        <v>1058</v>
      </c>
      <c r="AF44" s="35">
        <v>1053</v>
      </c>
      <c r="AG44" s="35">
        <v>1019</v>
      </c>
      <c r="AH44" s="35">
        <v>1002</v>
      </c>
      <c r="AI44" s="35">
        <v>1802</v>
      </c>
      <c r="AJ44" s="36">
        <v>1712</v>
      </c>
      <c r="AL44" s="34">
        <v>31</v>
      </c>
      <c r="AM44" s="35">
        <v>28</v>
      </c>
      <c r="AN44" s="35">
        <v>19</v>
      </c>
      <c r="AO44" s="35">
        <v>27</v>
      </c>
      <c r="AP44" s="35">
        <v>49</v>
      </c>
      <c r="AQ44" s="35">
        <v>70</v>
      </c>
      <c r="AR44" s="36">
        <v>65</v>
      </c>
      <c r="AS44" s="70"/>
      <c r="AT44" s="82">
        <v>2.6072329688814129E-2</v>
      </c>
      <c r="AU44" s="83">
        <v>2.5782688766114181E-2</v>
      </c>
      <c r="AV44" s="83">
        <v>1.7723880597014924E-2</v>
      </c>
      <c r="AW44" s="83">
        <v>2.5812619502868069E-2</v>
      </c>
      <c r="AX44" s="83">
        <v>4.6622264509990484E-2</v>
      </c>
      <c r="AY44" s="83">
        <v>3.7393162393162392E-2</v>
      </c>
      <c r="AZ44" s="84">
        <v>3.657850309510411E-2</v>
      </c>
      <c r="BB44" s="34">
        <v>1274</v>
      </c>
      <c r="BC44" s="35">
        <v>1029</v>
      </c>
      <c r="BD44" s="35">
        <v>1069</v>
      </c>
      <c r="BE44" s="35">
        <v>1089</v>
      </c>
      <c r="BF44" s="35">
        <v>1105</v>
      </c>
      <c r="BG44" s="35">
        <v>1859</v>
      </c>
      <c r="BH44" s="36">
        <v>1757</v>
      </c>
      <c r="BJ44" s="34">
        <v>76</v>
      </c>
      <c r="BK44" s="35">
        <v>58</v>
      </c>
      <c r="BL44" s="35">
        <v>15</v>
      </c>
      <c r="BM44" s="35">
        <v>38</v>
      </c>
      <c r="BN44" s="35">
        <v>18</v>
      </c>
      <c r="BO44" s="35">
        <v>7</v>
      </c>
      <c r="BP44" s="36">
        <v>17</v>
      </c>
      <c r="BQ44" s="70"/>
      <c r="BR44" s="82">
        <v>5.6296296296296296E-2</v>
      </c>
      <c r="BS44" s="83">
        <v>5.3357865685372582E-2</v>
      </c>
      <c r="BT44" s="83">
        <v>1.3837638376383764E-2</v>
      </c>
      <c r="BU44" s="83">
        <v>3.3717834960070983E-2</v>
      </c>
      <c r="BV44" s="83">
        <v>1.6028495102404273E-2</v>
      </c>
      <c r="BW44" s="83">
        <v>3.7513397642015005E-3</v>
      </c>
      <c r="BX44" s="84">
        <v>9.5828635851183761E-3</v>
      </c>
      <c r="BZ44" s="34">
        <v>1209</v>
      </c>
      <c r="CA44" s="35">
        <v>960</v>
      </c>
      <c r="CB44" s="35">
        <v>998</v>
      </c>
      <c r="CC44" s="35">
        <v>988</v>
      </c>
      <c r="CD44" s="35">
        <v>1045</v>
      </c>
      <c r="CE44" s="35">
        <v>2059</v>
      </c>
      <c r="CF44" s="36">
        <v>1978</v>
      </c>
      <c r="CH44" s="34">
        <v>23</v>
      </c>
      <c r="CI44" s="35">
        <v>1</v>
      </c>
      <c r="CJ44" s="35">
        <v>5</v>
      </c>
      <c r="CK44" s="35">
        <v>9</v>
      </c>
      <c r="CL44" s="35">
        <v>9</v>
      </c>
      <c r="CM44" s="35">
        <v>5</v>
      </c>
      <c r="CN44" s="36">
        <v>7</v>
      </c>
      <c r="CO44" s="70"/>
      <c r="CP44" s="82">
        <v>1.8668831168831168E-2</v>
      </c>
      <c r="CQ44" s="83">
        <v>1.0405827263267431E-3</v>
      </c>
      <c r="CR44" s="83">
        <v>4.9850448654037887E-3</v>
      </c>
      <c r="CS44" s="83">
        <v>9.0270812437311942E-3</v>
      </c>
      <c r="CT44" s="83">
        <v>8.5388994307400382E-3</v>
      </c>
      <c r="CU44" s="83">
        <v>2.4224806201550387E-3</v>
      </c>
      <c r="CV44" s="84">
        <v>3.5264483627204029E-3</v>
      </c>
      <c r="CX44" s="34">
        <v>1151</v>
      </c>
      <c r="CY44" s="35">
        <v>1040</v>
      </c>
      <c r="CZ44" s="35">
        <v>1017</v>
      </c>
      <c r="DA44" s="35">
        <v>1067</v>
      </c>
      <c r="DB44" s="35">
        <v>2059</v>
      </c>
      <c r="DC44" s="35">
        <v>2598</v>
      </c>
      <c r="DD44" s="36">
        <v>2126</v>
      </c>
      <c r="DF44" s="34">
        <v>2</v>
      </c>
      <c r="DG44" s="35">
        <v>5</v>
      </c>
      <c r="DH44" s="35">
        <v>19</v>
      </c>
      <c r="DI44" s="35">
        <v>3</v>
      </c>
      <c r="DJ44" s="35">
        <v>11</v>
      </c>
      <c r="DK44" s="35">
        <v>106</v>
      </c>
      <c r="DL44" s="36">
        <v>5</v>
      </c>
      <c r="DM44" s="70"/>
      <c r="DN44" s="82">
        <v>1.7346053772766695E-3</v>
      </c>
      <c r="DO44" s="83">
        <v>4.7846889952153108E-3</v>
      </c>
      <c r="DP44" s="83">
        <v>1.8339768339768341E-2</v>
      </c>
      <c r="DQ44" s="83">
        <v>2.8037383177570091E-3</v>
      </c>
      <c r="DR44" s="83">
        <v>5.3140096618357491E-3</v>
      </c>
      <c r="DS44" s="83">
        <v>3.9201183431952662E-2</v>
      </c>
      <c r="DT44" s="84">
        <v>2.346316283435007E-3</v>
      </c>
      <c r="DV44" s="34">
        <v>1152</v>
      </c>
      <c r="DW44" s="35">
        <v>1065</v>
      </c>
      <c r="DX44" s="35">
        <v>1032</v>
      </c>
      <c r="DY44" s="35">
        <v>1585</v>
      </c>
      <c r="DZ44" s="35">
        <v>1219</v>
      </c>
      <c r="EA44" s="35">
        <v>2148</v>
      </c>
      <c r="EB44" s="36">
        <v>1796</v>
      </c>
      <c r="ED44" s="34">
        <v>22</v>
      </c>
      <c r="EE44" s="35">
        <v>18</v>
      </c>
      <c r="EF44" s="35">
        <v>0</v>
      </c>
      <c r="EG44" s="35">
        <v>1</v>
      </c>
      <c r="EH44" s="35">
        <v>29</v>
      </c>
      <c r="EI44" s="35">
        <v>17</v>
      </c>
      <c r="EJ44" s="36">
        <v>24</v>
      </c>
      <c r="EK44" s="70"/>
      <c r="EL44" s="82">
        <v>1.8739352640545145E-2</v>
      </c>
      <c r="EM44" s="83">
        <v>1.662049861495845E-2</v>
      </c>
      <c r="EN44" s="83">
        <v>0</v>
      </c>
      <c r="EO44" s="83">
        <v>6.3051702395964691E-4</v>
      </c>
      <c r="EP44" s="83">
        <v>2.3237179487179488E-2</v>
      </c>
      <c r="EQ44" s="83">
        <v>7.8521939953810627E-3</v>
      </c>
      <c r="ER44" s="84">
        <v>1.3186813186813187E-2</v>
      </c>
      <c r="ET44" s="34">
        <v>1214</v>
      </c>
      <c r="EU44" s="35">
        <v>1062</v>
      </c>
      <c r="EV44" s="35">
        <v>995</v>
      </c>
      <c r="EW44" s="35">
        <v>1015</v>
      </c>
      <c r="EX44" s="35">
        <v>1045</v>
      </c>
      <c r="EY44" s="35">
        <v>1997</v>
      </c>
      <c r="EZ44" s="36">
        <v>1774</v>
      </c>
      <c r="FB44" s="34">
        <v>30</v>
      </c>
      <c r="FC44" s="35">
        <v>24</v>
      </c>
      <c r="FD44" s="35">
        <v>18</v>
      </c>
      <c r="FE44" s="35">
        <v>8</v>
      </c>
      <c r="FF44" s="35">
        <v>13</v>
      </c>
      <c r="FG44" s="35">
        <v>6</v>
      </c>
      <c r="FH44" s="36">
        <v>10</v>
      </c>
      <c r="FI44" s="70"/>
      <c r="FJ44" s="82">
        <v>2.4115755627009645E-2</v>
      </c>
      <c r="FK44" s="83">
        <v>2.2099447513812154E-2</v>
      </c>
      <c r="FL44" s="83">
        <v>1.7769002961500493E-2</v>
      </c>
      <c r="FM44" s="83">
        <v>7.8201368523949169E-3</v>
      </c>
      <c r="FN44" s="83">
        <v>1.2287334593572778E-2</v>
      </c>
      <c r="FO44" s="83">
        <v>2.9955067398901645E-3</v>
      </c>
      <c r="FP44" s="84">
        <v>5.6053811659192822E-3</v>
      </c>
      <c r="FR44" s="34">
        <v>1196</v>
      </c>
      <c r="FS44" s="35">
        <v>1060</v>
      </c>
      <c r="FT44" s="35">
        <v>992</v>
      </c>
      <c r="FU44" s="35">
        <v>974</v>
      </c>
      <c r="FV44" s="35">
        <v>948</v>
      </c>
      <c r="FW44" s="35">
        <v>1864</v>
      </c>
      <c r="FX44" s="36">
        <v>1531</v>
      </c>
      <c r="FZ44" s="34">
        <v>35</v>
      </c>
      <c r="GA44" s="35">
        <v>30</v>
      </c>
      <c r="GB44" s="35">
        <v>10</v>
      </c>
      <c r="GC44" s="35">
        <v>8</v>
      </c>
      <c r="GD44" s="35">
        <v>2</v>
      </c>
      <c r="GE44" s="35">
        <v>7</v>
      </c>
      <c r="GF44" s="36">
        <v>6</v>
      </c>
      <c r="GG44" s="70"/>
      <c r="GH44" s="82">
        <v>2.843216896831844E-2</v>
      </c>
      <c r="GI44" s="83">
        <v>2.7522935779816515E-2</v>
      </c>
      <c r="GJ44" s="83">
        <v>9.9800399201596807E-3</v>
      </c>
      <c r="GK44" s="83">
        <v>8.1466395112016286E-3</v>
      </c>
      <c r="GL44" s="83">
        <v>2.1052631578947368E-3</v>
      </c>
      <c r="GM44" s="83">
        <v>3.7413148049171567E-3</v>
      </c>
      <c r="GN44" s="84">
        <v>3.9037085230969422E-3</v>
      </c>
      <c r="GP44" s="34">
        <f>SUMIFS(Raw!$I:$I, Raw!$A:$A, 'Calls Abandoned'!GP$14, Raw!$F:$F, 'Calls Abandoned'!$C44, Raw!$H:$H, "A03")</f>
        <v>1173</v>
      </c>
      <c r="GQ44" s="35">
        <f>SUMIFS(Raw!$I:$I, Raw!$A:$A, 'Calls Abandoned'!GQ$14, Raw!$F:$F, 'Calls Abandoned'!$C44, Raw!$H:$H, "A03")</f>
        <v>999</v>
      </c>
      <c r="GR44" s="35">
        <f>SUMIFS(Raw!$I:$I, Raw!$A:$A, 'Calls Abandoned'!GR$14, Raw!$F:$F, 'Calls Abandoned'!$C44, Raw!$H:$H, "A03")</f>
        <v>915</v>
      </c>
      <c r="GS44" s="35">
        <f>SUMIFS(Raw!$I:$I, Raw!$A:$A, 'Calls Abandoned'!GS$14, Raw!$F:$F, 'Calls Abandoned'!$C44, Raw!$H:$H, "A03")</f>
        <v>960</v>
      </c>
      <c r="GT44" s="35">
        <f>SUMIFS(Raw!$I:$I, Raw!$A:$A, 'Calls Abandoned'!GT$14, Raw!$F:$F, 'Calls Abandoned'!$C44, Raw!$H:$H, "A03")</f>
        <v>1022</v>
      </c>
      <c r="GU44" s="35">
        <f>SUMIFS(Raw!$I:$I, Raw!$A:$A, 'Calls Abandoned'!GU$14, Raw!$F:$F, 'Calls Abandoned'!$C44, Raw!$H:$H, "A03")</f>
        <v>1799</v>
      </c>
      <c r="GV44" s="36">
        <f>SUMIFS(Raw!$I:$I, Raw!$A:$A, 'Calls Abandoned'!GV$14, Raw!$F:$F, 'Calls Abandoned'!$C44, Raw!$H:$H, "A03")</f>
        <v>1546</v>
      </c>
      <c r="GX44" s="34">
        <f>SUMIFS(Raw!$I:$I, Raw!$A:$A, 'Calls Abandoned'!GX$14, Raw!$F:$F, 'Calls Abandoned'!$C44, Raw!$H:$H, "B02")</f>
        <v>9</v>
      </c>
      <c r="GY44" s="35">
        <f>SUMIFS(Raw!$I:$I, Raw!$A:$A, 'Calls Abandoned'!GY$14, Raw!$F:$F, 'Calls Abandoned'!$C44, Raw!$H:$H, "B02")</f>
        <v>5</v>
      </c>
      <c r="GZ44" s="35">
        <f>SUMIFS(Raw!$I:$I, Raw!$A:$A, 'Calls Abandoned'!GZ$14, Raw!$F:$F, 'Calls Abandoned'!$C44, Raw!$H:$H, "B02")</f>
        <v>5</v>
      </c>
      <c r="HA44" s="35">
        <f>SUMIFS(Raw!$I:$I, Raw!$A:$A, 'Calls Abandoned'!HA$14, Raw!$F:$F, 'Calls Abandoned'!$C44, Raw!$H:$H, "B02")</f>
        <v>7</v>
      </c>
      <c r="HB44" s="35">
        <f>SUMIFS(Raw!$I:$I, Raw!$A:$A, 'Calls Abandoned'!HB$14, Raw!$F:$F, 'Calls Abandoned'!$C44, Raw!$H:$H, "B02")</f>
        <v>16</v>
      </c>
      <c r="HC44" s="35">
        <f>SUMIFS(Raw!$I:$I, Raw!$A:$A, 'Calls Abandoned'!HC$14, Raw!$F:$F, 'Calls Abandoned'!$C44, Raw!$H:$H, "B02")</f>
        <v>7</v>
      </c>
      <c r="HD44" s="36">
        <f>SUMIFS(Raw!$I:$I, Raw!$A:$A, 'Calls Abandoned'!HD$14, Raw!$F:$F, 'Calls Abandoned'!$C44, Raw!$H:$H, "B02")</f>
        <v>0</v>
      </c>
      <c r="HE44" s="70"/>
      <c r="HF44" s="82">
        <f t="shared" si="231"/>
        <v>7.6142131979695434E-3</v>
      </c>
      <c r="HG44" s="83">
        <f t="shared" si="232"/>
        <v>4.9800796812749003E-3</v>
      </c>
      <c r="HH44" s="83">
        <f t="shared" si="233"/>
        <v>5.434782608695652E-3</v>
      </c>
      <c r="HI44" s="83">
        <f t="shared" si="234"/>
        <v>7.2388831437435368E-3</v>
      </c>
      <c r="HJ44" s="83">
        <f t="shared" si="235"/>
        <v>1.5414258188824663E-2</v>
      </c>
      <c r="HK44" s="83">
        <f t="shared" si="236"/>
        <v>3.875968992248062E-3</v>
      </c>
      <c r="HL44" s="84">
        <f t="shared" si="237"/>
        <v>0</v>
      </c>
      <c r="HN44" s="34">
        <f>SUMIFS(Raw!$I:$I, Raw!$A:$A, 'Calls Abandoned'!HN$14, Raw!$F:$F, 'Calls Abandoned'!$C44, Raw!$H:$H, "A03")</f>
        <v>0</v>
      </c>
      <c r="HO44" s="35">
        <f>SUMIFS(Raw!$I:$I, Raw!$A:$A, 'Calls Abandoned'!HO$14, Raw!$F:$F, 'Calls Abandoned'!$C44, Raw!$H:$H, "A03")</f>
        <v>0</v>
      </c>
      <c r="HP44" s="35">
        <f>SUMIFS(Raw!$I:$I, Raw!$A:$A, 'Calls Abandoned'!HP$14, Raw!$F:$F, 'Calls Abandoned'!$C44, Raw!$H:$H, "A03")</f>
        <v>0</v>
      </c>
      <c r="HQ44" s="35">
        <f>SUMIFS(Raw!$I:$I, Raw!$A:$A, 'Calls Abandoned'!HQ$14, Raw!$F:$F, 'Calls Abandoned'!$C44, Raw!$H:$H, "A03")</f>
        <v>0</v>
      </c>
      <c r="HR44" s="35">
        <f>SUMIFS(Raw!$I:$I, Raw!$A:$A, 'Calls Abandoned'!HR$14, Raw!$F:$F, 'Calls Abandoned'!$C44, Raw!$H:$H, "A03")</f>
        <v>0</v>
      </c>
      <c r="HS44" s="35">
        <f>SUMIFS(Raw!$I:$I, Raw!$A:$A, 'Calls Abandoned'!HS$14, Raw!$F:$F, 'Calls Abandoned'!$C44, Raw!$H:$H, "A03")</f>
        <v>0</v>
      </c>
      <c r="HT44" s="36">
        <f>SUMIFS(Raw!$I:$I, Raw!$A:$A, 'Calls Abandoned'!HT$14, Raw!$F:$F, 'Calls Abandoned'!$C44, Raw!$H:$H, "A03")</f>
        <v>0</v>
      </c>
      <c r="HV44" s="34">
        <f>SUMIFS(Raw!$I:$I, Raw!$A:$A, 'Calls Abandoned'!HV$14, Raw!$F:$F, 'Calls Abandoned'!$C44, Raw!$H:$H, "B02")</f>
        <v>0</v>
      </c>
      <c r="HW44" s="35">
        <f>SUMIFS(Raw!$I:$I, Raw!$A:$A, 'Calls Abandoned'!HW$14, Raw!$F:$F, 'Calls Abandoned'!$C44, Raw!$H:$H, "B02")</f>
        <v>0</v>
      </c>
      <c r="HX44" s="35">
        <f>SUMIFS(Raw!$I:$I, Raw!$A:$A, 'Calls Abandoned'!HX$14, Raw!$F:$F, 'Calls Abandoned'!$C44, Raw!$H:$H, "B02")</f>
        <v>0</v>
      </c>
      <c r="HY44" s="35">
        <f>SUMIFS(Raw!$I:$I, Raw!$A:$A, 'Calls Abandoned'!HY$14, Raw!$F:$F, 'Calls Abandoned'!$C44, Raw!$H:$H, "B02")</f>
        <v>0</v>
      </c>
      <c r="HZ44" s="35">
        <f>SUMIFS(Raw!$I:$I, Raw!$A:$A, 'Calls Abandoned'!HZ$14, Raw!$F:$F, 'Calls Abandoned'!$C44, Raw!$H:$H, "B02")</f>
        <v>0</v>
      </c>
      <c r="IA44" s="35">
        <f>SUMIFS(Raw!$I:$I, Raw!$A:$A, 'Calls Abandoned'!IA$14, Raw!$F:$F, 'Calls Abandoned'!$C44, Raw!$H:$H, "B02")</f>
        <v>0</v>
      </c>
      <c r="IB44" s="36">
        <f>SUMIFS(Raw!$I:$I, Raw!$A:$A, 'Calls Abandoned'!IB$14, Raw!$F:$F, 'Calls Abandoned'!$C44, Raw!$H:$H, "B02")</f>
        <v>0</v>
      </c>
      <c r="IC44" s="70"/>
      <c r="ID44" s="82" t="str">
        <f t="shared" si="238"/>
        <v>-</v>
      </c>
      <c r="IE44" s="83" t="str">
        <f t="shared" si="239"/>
        <v>-</v>
      </c>
      <c r="IF44" s="83" t="str">
        <f t="shared" si="240"/>
        <v>-</v>
      </c>
      <c r="IG44" s="83" t="str">
        <f t="shared" si="241"/>
        <v>-</v>
      </c>
      <c r="IH44" s="83" t="str">
        <f t="shared" si="242"/>
        <v>-</v>
      </c>
      <c r="II44" s="83" t="str">
        <f t="shared" si="243"/>
        <v>-</v>
      </c>
      <c r="IJ44" s="84" t="str">
        <f t="shared" si="244"/>
        <v>-</v>
      </c>
      <c r="IL44" s="34">
        <f>SUMIFS(Raw!$I:$I, Raw!$A:$A, 'Calls Abandoned'!IL$14, Raw!$F:$F, 'Calls Abandoned'!$C44, Raw!$H:$H, "A03")</f>
        <v>0</v>
      </c>
      <c r="IM44" s="35">
        <f>SUMIFS(Raw!$I:$I, Raw!$A:$A, 'Calls Abandoned'!IM$14, Raw!$F:$F, 'Calls Abandoned'!$C44, Raw!$H:$H, "A03")</f>
        <v>0</v>
      </c>
      <c r="IN44" s="35">
        <f>SUMIFS(Raw!$I:$I, Raw!$A:$A, 'Calls Abandoned'!IN$14, Raw!$F:$F, 'Calls Abandoned'!$C44, Raw!$H:$H, "A03")</f>
        <v>0</v>
      </c>
      <c r="IO44" s="35">
        <f>SUMIFS(Raw!$I:$I, Raw!$A:$A, 'Calls Abandoned'!IO$14, Raw!$F:$F, 'Calls Abandoned'!$C44, Raw!$H:$H, "A03")</f>
        <v>0</v>
      </c>
      <c r="IP44" s="35">
        <f>SUMIFS(Raw!$I:$I, Raw!$A:$A, 'Calls Abandoned'!IP$14, Raw!$F:$F, 'Calls Abandoned'!$C44, Raw!$H:$H, "A03")</f>
        <v>0</v>
      </c>
      <c r="IQ44" s="35">
        <f>SUMIFS(Raw!$I:$I, Raw!$A:$A, 'Calls Abandoned'!IQ$14, Raw!$F:$F, 'Calls Abandoned'!$C44, Raw!$H:$H, "A03")</f>
        <v>0</v>
      </c>
      <c r="IR44" s="36">
        <f>SUMIFS(Raw!$I:$I, Raw!$A:$A, 'Calls Abandoned'!IR$14, Raw!$F:$F, 'Calls Abandoned'!$C44, Raw!$H:$H, "A03")</f>
        <v>0</v>
      </c>
      <c r="IT44" s="34">
        <f>SUMIFS(Raw!$I:$I, Raw!$A:$A, 'Calls Abandoned'!IT$14, Raw!$F:$F, 'Calls Abandoned'!$C44, Raw!$H:$H, "B02")</f>
        <v>0</v>
      </c>
      <c r="IU44" s="35">
        <f>SUMIFS(Raw!$I:$I, Raw!$A:$A, 'Calls Abandoned'!IU$14, Raw!$F:$F, 'Calls Abandoned'!$C44, Raw!$H:$H, "B02")</f>
        <v>0</v>
      </c>
      <c r="IV44" s="35">
        <f>SUMIFS(Raw!$I:$I, Raw!$A:$A, 'Calls Abandoned'!IV$14, Raw!$F:$F, 'Calls Abandoned'!$C44, Raw!$H:$H, "B02")</f>
        <v>0</v>
      </c>
      <c r="IW44" s="35">
        <f>SUMIFS(Raw!$I:$I, Raw!$A:$A, 'Calls Abandoned'!IW$14, Raw!$F:$F, 'Calls Abandoned'!$C44, Raw!$H:$H, "B02")</f>
        <v>0</v>
      </c>
      <c r="IX44" s="35">
        <f>SUMIFS(Raw!$I:$I, Raw!$A:$A, 'Calls Abandoned'!IX$14, Raw!$F:$F, 'Calls Abandoned'!$C44, Raw!$H:$H, "B02")</f>
        <v>0</v>
      </c>
      <c r="IY44" s="35">
        <f>SUMIFS(Raw!$I:$I, Raw!$A:$A, 'Calls Abandoned'!IY$14, Raw!$F:$F, 'Calls Abandoned'!$C44, Raw!$H:$H, "B02")</f>
        <v>0</v>
      </c>
      <c r="IZ44" s="36">
        <f>SUMIFS(Raw!$I:$I, Raw!$A:$A, 'Calls Abandoned'!IZ$14, Raw!$F:$F, 'Calls Abandoned'!$C44, Raw!$H:$H, "B02")</f>
        <v>0</v>
      </c>
      <c r="JA44" s="70"/>
      <c r="JB44" s="82" t="str">
        <f t="shared" si="245"/>
        <v>-</v>
      </c>
      <c r="JC44" s="83" t="str">
        <f t="shared" si="246"/>
        <v>-</v>
      </c>
      <c r="JD44" s="83" t="str">
        <f t="shared" si="247"/>
        <v>-</v>
      </c>
      <c r="JE44" s="83" t="str">
        <f t="shared" si="248"/>
        <v>-</v>
      </c>
      <c r="JF44" s="83" t="str">
        <f t="shared" si="249"/>
        <v>-</v>
      </c>
      <c r="JG44" s="83" t="str">
        <f t="shared" si="250"/>
        <v>-</v>
      </c>
      <c r="JH44" s="84" t="str">
        <f t="shared" si="251"/>
        <v>-</v>
      </c>
      <c r="JJ44" s="34">
        <f>SUMIFS(Raw!$I:$I, Raw!$A:$A, 'Calls Abandoned'!JJ$14, Raw!$F:$F, 'Calls Abandoned'!$C44, Raw!$H:$H, "A03")</f>
        <v>0</v>
      </c>
      <c r="JK44" s="35">
        <f>SUMIFS(Raw!$I:$I, Raw!$A:$A, 'Calls Abandoned'!JK$14, Raw!$F:$F, 'Calls Abandoned'!$C44, Raw!$H:$H, "A03")</f>
        <v>0</v>
      </c>
      <c r="JL44" s="35">
        <f>SUMIFS(Raw!$I:$I, Raw!$A:$A, 'Calls Abandoned'!JL$14, Raw!$F:$F, 'Calls Abandoned'!$C44, Raw!$H:$H, "A03")</f>
        <v>0</v>
      </c>
      <c r="JM44" s="35">
        <f>SUMIFS(Raw!$I:$I, Raw!$A:$A, 'Calls Abandoned'!JM$14, Raw!$F:$F, 'Calls Abandoned'!$C44, Raw!$H:$H, "A03")</f>
        <v>0</v>
      </c>
      <c r="JN44" s="35">
        <f>SUMIFS(Raw!$I:$I, Raw!$A:$A, 'Calls Abandoned'!JN$14, Raw!$F:$F, 'Calls Abandoned'!$C44, Raw!$H:$H, "A03")</f>
        <v>0</v>
      </c>
      <c r="JO44" s="35">
        <f>SUMIFS(Raw!$I:$I, Raw!$A:$A, 'Calls Abandoned'!JO$14, Raw!$F:$F, 'Calls Abandoned'!$C44, Raw!$H:$H, "A03")</f>
        <v>0</v>
      </c>
      <c r="JP44" s="36">
        <f>SUMIFS(Raw!$I:$I, Raw!$A:$A, 'Calls Abandoned'!JP$14, Raw!$F:$F, 'Calls Abandoned'!$C44, Raw!$H:$H, "A03")</f>
        <v>0</v>
      </c>
      <c r="JR44" s="34">
        <f>SUMIFS(Raw!$I:$I, Raw!$A:$A, 'Calls Abandoned'!JR$14, Raw!$F:$F, 'Calls Abandoned'!$C44, Raw!$H:$H, "B02")</f>
        <v>0</v>
      </c>
      <c r="JS44" s="35">
        <f>SUMIFS(Raw!$I:$I, Raw!$A:$A, 'Calls Abandoned'!JS$14, Raw!$F:$F, 'Calls Abandoned'!$C44, Raw!$H:$H, "B02")</f>
        <v>0</v>
      </c>
      <c r="JT44" s="35">
        <f>SUMIFS(Raw!$I:$I, Raw!$A:$A, 'Calls Abandoned'!JT$14, Raw!$F:$F, 'Calls Abandoned'!$C44, Raw!$H:$H, "B02")</f>
        <v>0</v>
      </c>
      <c r="JU44" s="35">
        <f>SUMIFS(Raw!$I:$I, Raw!$A:$A, 'Calls Abandoned'!JU$14, Raw!$F:$F, 'Calls Abandoned'!$C44, Raw!$H:$H, "B02")</f>
        <v>0</v>
      </c>
      <c r="JV44" s="35">
        <f>SUMIFS(Raw!$I:$I, Raw!$A:$A, 'Calls Abandoned'!JV$14, Raw!$F:$F, 'Calls Abandoned'!$C44, Raw!$H:$H, "B02")</f>
        <v>0</v>
      </c>
      <c r="JW44" s="35">
        <f>SUMIFS(Raw!$I:$I, Raw!$A:$A, 'Calls Abandoned'!JW$14, Raw!$F:$F, 'Calls Abandoned'!$C44, Raw!$H:$H, "B02")</f>
        <v>0</v>
      </c>
      <c r="JX44" s="36">
        <f>SUMIFS(Raw!$I:$I, Raw!$A:$A, 'Calls Abandoned'!JX$14, Raw!$F:$F, 'Calls Abandoned'!$C44, Raw!$H:$H, "B02")</f>
        <v>0</v>
      </c>
      <c r="JY44" s="70"/>
      <c r="JZ44" s="82" t="str">
        <f t="shared" si="252"/>
        <v>-</v>
      </c>
      <c r="KA44" s="83" t="str">
        <f t="shared" si="253"/>
        <v>-</v>
      </c>
      <c r="KB44" s="83" t="str">
        <f t="shared" si="254"/>
        <v>-</v>
      </c>
      <c r="KC44" s="83" t="str">
        <f t="shared" si="255"/>
        <v>-</v>
      </c>
      <c r="KD44" s="83" t="str">
        <f t="shared" si="256"/>
        <v>-</v>
      </c>
      <c r="KE44" s="83" t="str">
        <f t="shared" si="257"/>
        <v>-</v>
      </c>
      <c r="KF44" s="84" t="str">
        <f t="shared" si="258"/>
        <v>-</v>
      </c>
      <c r="KH44" s="34">
        <f>SUMIFS(Raw!$I:$I, Raw!$A:$A, 'Calls Abandoned'!KH$14, Raw!$F:$F, 'Calls Abandoned'!$C44, Raw!$H:$H, "A03")</f>
        <v>0</v>
      </c>
      <c r="KI44" s="35">
        <f>SUMIFS(Raw!$I:$I, Raw!$A:$A, 'Calls Abandoned'!KI$14, Raw!$F:$F, 'Calls Abandoned'!$C44, Raw!$H:$H, "A03")</f>
        <v>0</v>
      </c>
      <c r="KJ44" s="35">
        <f>SUMIFS(Raw!$I:$I, Raw!$A:$A, 'Calls Abandoned'!KJ$14, Raw!$F:$F, 'Calls Abandoned'!$C44, Raw!$H:$H, "A03")</f>
        <v>0</v>
      </c>
      <c r="KK44" s="35">
        <f>SUMIFS(Raw!$I:$I, Raw!$A:$A, 'Calls Abandoned'!KK$14, Raw!$F:$F, 'Calls Abandoned'!$C44, Raw!$H:$H, "A03")</f>
        <v>0</v>
      </c>
      <c r="KL44" s="35">
        <f>SUMIFS(Raw!$I:$I, Raw!$A:$A, 'Calls Abandoned'!KL$14, Raw!$F:$F, 'Calls Abandoned'!$C44, Raw!$H:$H, "A03")</f>
        <v>0</v>
      </c>
      <c r="KM44" s="35">
        <f>SUMIFS(Raw!$I:$I, Raw!$A:$A, 'Calls Abandoned'!KM$14, Raw!$F:$F, 'Calls Abandoned'!$C44, Raw!$H:$H, "A03")</f>
        <v>0</v>
      </c>
      <c r="KN44" s="36">
        <f>SUMIFS(Raw!$I:$I, Raw!$A:$A, 'Calls Abandoned'!KN$14, Raw!$F:$F, 'Calls Abandoned'!$C44, Raw!$H:$H, "A03")</f>
        <v>0</v>
      </c>
      <c r="KP44" s="34">
        <f>SUMIFS(Raw!$I:$I, Raw!$A:$A, 'Calls Abandoned'!KP$14, Raw!$F:$F, 'Calls Abandoned'!$C44, Raw!$H:$H, "B02")</f>
        <v>0</v>
      </c>
      <c r="KQ44" s="35">
        <f>SUMIFS(Raw!$I:$I, Raw!$A:$A, 'Calls Abandoned'!KQ$14, Raw!$F:$F, 'Calls Abandoned'!$C44, Raw!$H:$H, "B02")</f>
        <v>0</v>
      </c>
      <c r="KR44" s="35">
        <f>SUMIFS(Raw!$I:$I, Raw!$A:$A, 'Calls Abandoned'!KR$14, Raw!$F:$F, 'Calls Abandoned'!$C44, Raw!$H:$H, "B02")</f>
        <v>0</v>
      </c>
      <c r="KS44" s="35">
        <f>SUMIFS(Raw!$I:$I, Raw!$A:$A, 'Calls Abandoned'!KS$14, Raw!$F:$F, 'Calls Abandoned'!$C44, Raw!$H:$H, "B02")</f>
        <v>0</v>
      </c>
      <c r="KT44" s="35">
        <f>SUMIFS(Raw!$I:$I, Raw!$A:$A, 'Calls Abandoned'!KT$14, Raw!$F:$F, 'Calls Abandoned'!$C44, Raw!$H:$H, "B02")</f>
        <v>0</v>
      </c>
      <c r="KU44" s="35">
        <f>SUMIFS(Raw!$I:$I, Raw!$A:$A, 'Calls Abandoned'!KU$14, Raw!$F:$F, 'Calls Abandoned'!$C44, Raw!$H:$H, "B02")</f>
        <v>0</v>
      </c>
      <c r="KV44" s="36">
        <f>SUMIFS(Raw!$I:$I, Raw!$A:$A, 'Calls Abandoned'!KV$14, Raw!$F:$F, 'Calls Abandoned'!$C44, Raw!$H:$H, "B02")</f>
        <v>0</v>
      </c>
      <c r="KW44" s="70"/>
      <c r="KX44" s="82" t="str">
        <f t="shared" si="259"/>
        <v>-</v>
      </c>
      <c r="KY44" s="83" t="str">
        <f t="shared" si="260"/>
        <v>-</v>
      </c>
      <c r="KZ44" s="83" t="str">
        <f t="shared" si="261"/>
        <v>-</v>
      </c>
      <c r="LA44" s="83" t="str">
        <f t="shared" si="262"/>
        <v>-</v>
      </c>
      <c r="LB44" s="83" t="str">
        <f t="shared" si="263"/>
        <v>-</v>
      </c>
      <c r="LC44" s="83" t="str">
        <f t="shared" si="264"/>
        <v>-</v>
      </c>
      <c r="LD44" s="84" t="str">
        <f t="shared" si="265"/>
        <v>-</v>
      </c>
      <c r="LF44" s="34">
        <f>SUMIFS(Raw!$I:$I, Raw!$A:$A, 'Calls Abandoned'!LF$14, Raw!$F:$F, 'Calls Abandoned'!$C44, Raw!$H:$H, "A03")</f>
        <v>0</v>
      </c>
      <c r="LG44" s="35">
        <f>SUMIFS(Raw!$I:$I, Raw!$A:$A, 'Calls Abandoned'!LG$14, Raw!$F:$F, 'Calls Abandoned'!$C44, Raw!$H:$H, "A03")</f>
        <v>0</v>
      </c>
      <c r="LH44" s="35">
        <f>SUMIFS(Raw!$I:$I, Raw!$A:$A, 'Calls Abandoned'!LH$14, Raw!$F:$F, 'Calls Abandoned'!$C44, Raw!$H:$H, "A03")</f>
        <v>0</v>
      </c>
      <c r="LI44" s="35">
        <f>SUMIFS(Raw!$I:$I, Raw!$A:$A, 'Calls Abandoned'!LI$14, Raw!$F:$F, 'Calls Abandoned'!$C44, Raw!$H:$H, "A03")</f>
        <v>0</v>
      </c>
      <c r="LJ44" s="35">
        <f>SUMIFS(Raw!$I:$I, Raw!$A:$A, 'Calls Abandoned'!LJ$14, Raw!$F:$F, 'Calls Abandoned'!$C44, Raw!$H:$H, "A03")</f>
        <v>0</v>
      </c>
      <c r="LK44" s="35">
        <f>SUMIFS(Raw!$I:$I, Raw!$A:$A, 'Calls Abandoned'!LK$14, Raw!$F:$F, 'Calls Abandoned'!$C44, Raw!$H:$H, "A03")</f>
        <v>0</v>
      </c>
      <c r="LL44" s="36">
        <f>SUMIFS(Raw!$I:$I, Raw!$A:$A, 'Calls Abandoned'!LL$14, Raw!$F:$F, 'Calls Abandoned'!$C44, Raw!$H:$H, "A03")</f>
        <v>0</v>
      </c>
      <c r="LN44" s="34">
        <f>SUMIFS(Raw!$I:$I, Raw!$A:$A, 'Calls Abandoned'!LN$14, Raw!$F:$F, 'Calls Abandoned'!$C44, Raw!$H:$H, "B02")</f>
        <v>0</v>
      </c>
      <c r="LO44" s="35">
        <f>SUMIFS(Raw!$I:$I, Raw!$A:$A, 'Calls Abandoned'!LO$14, Raw!$F:$F, 'Calls Abandoned'!$C44, Raw!$H:$H, "B02")</f>
        <v>0</v>
      </c>
      <c r="LP44" s="35">
        <f>SUMIFS(Raw!$I:$I, Raw!$A:$A, 'Calls Abandoned'!LP$14, Raw!$F:$F, 'Calls Abandoned'!$C44, Raw!$H:$H, "B02")</f>
        <v>0</v>
      </c>
      <c r="LQ44" s="35">
        <f>SUMIFS(Raw!$I:$I, Raw!$A:$A, 'Calls Abandoned'!LQ$14, Raw!$F:$F, 'Calls Abandoned'!$C44, Raw!$H:$H, "B02")</f>
        <v>0</v>
      </c>
      <c r="LR44" s="35">
        <f>SUMIFS(Raw!$I:$I, Raw!$A:$A, 'Calls Abandoned'!LR$14, Raw!$F:$F, 'Calls Abandoned'!$C44, Raw!$H:$H, "B02")</f>
        <v>0</v>
      </c>
      <c r="LS44" s="35">
        <f>SUMIFS(Raw!$I:$I, Raw!$A:$A, 'Calls Abandoned'!LS$14, Raw!$F:$F, 'Calls Abandoned'!$C44, Raw!$H:$H, "B02")</f>
        <v>0</v>
      </c>
      <c r="LT44" s="36">
        <f>SUMIFS(Raw!$I:$I, Raw!$A:$A, 'Calls Abandoned'!LT$14, Raw!$F:$F, 'Calls Abandoned'!$C44, Raw!$H:$H, "B02")</f>
        <v>0</v>
      </c>
      <c r="LU44" s="70"/>
      <c r="LV44" s="82" t="str">
        <f t="shared" si="266"/>
        <v>-</v>
      </c>
      <c r="LW44" s="83" t="str">
        <f t="shared" si="267"/>
        <v>-</v>
      </c>
      <c r="LX44" s="83" t="str">
        <f t="shared" si="268"/>
        <v>-</v>
      </c>
      <c r="LY44" s="83" t="str">
        <f t="shared" si="269"/>
        <v>-</v>
      </c>
      <c r="LZ44" s="83" t="str">
        <f t="shared" si="270"/>
        <v>-</v>
      </c>
      <c r="MA44" s="83" t="str">
        <f t="shared" si="271"/>
        <v>-</v>
      </c>
      <c r="MB44" s="84" t="str">
        <f t="shared" si="272"/>
        <v>-</v>
      </c>
      <c r="MD44" s="34">
        <f>SUMIFS(Raw!$I:$I, Raw!$A:$A, 'Calls Abandoned'!MD$14, Raw!$F:$F, 'Calls Abandoned'!$C44, Raw!$H:$H, "A03")</f>
        <v>0</v>
      </c>
      <c r="ME44" s="35">
        <f>SUMIFS(Raw!$I:$I, Raw!$A:$A, 'Calls Abandoned'!ME$14, Raw!$F:$F, 'Calls Abandoned'!$C44, Raw!$H:$H, "A03")</f>
        <v>0</v>
      </c>
      <c r="MF44" s="35">
        <f>SUMIFS(Raw!$I:$I, Raw!$A:$A, 'Calls Abandoned'!MF$14, Raw!$F:$F, 'Calls Abandoned'!$C44, Raw!$H:$H, "A03")</f>
        <v>0</v>
      </c>
      <c r="MG44" s="35">
        <f>SUMIFS(Raw!$I:$I, Raw!$A:$A, 'Calls Abandoned'!MG$14, Raw!$F:$F, 'Calls Abandoned'!$C44, Raw!$H:$H, "A03")</f>
        <v>0</v>
      </c>
      <c r="MH44" s="35">
        <f>SUMIFS(Raw!$I:$I, Raw!$A:$A, 'Calls Abandoned'!MH$14, Raw!$F:$F, 'Calls Abandoned'!$C44, Raw!$H:$H, "A03")</f>
        <v>0</v>
      </c>
      <c r="MI44" s="35">
        <f>SUMIFS(Raw!$I:$I, Raw!$A:$A, 'Calls Abandoned'!MI$14, Raw!$F:$F, 'Calls Abandoned'!$C44, Raw!$H:$H, "A03")</f>
        <v>0</v>
      </c>
      <c r="MJ44" s="36">
        <f>SUMIFS(Raw!$I:$I, Raw!$A:$A, 'Calls Abandoned'!MJ$14, Raw!$F:$F, 'Calls Abandoned'!$C44, Raw!$H:$H, "A03")</f>
        <v>0</v>
      </c>
      <c r="ML44" s="34">
        <f>SUMIFS(Raw!$I:$I, Raw!$A:$A, 'Calls Abandoned'!ML$14, Raw!$F:$F, 'Calls Abandoned'!$C44, Raw!$H:$H, "B02")</f>
        <v>0</v>
      </c>
      <c r="MM44" s="35">
        <f>SUMIFS(Raw!$I:$I, Raw!$A:$A, 'Calls Abandoned'!MM$14, Raw!$F:$F, 'Calls Abandoned'!$C44, Raw!$H:$H, "B02")</f>
        <v>0</v>
      </c>
      <c r="MN44" s="35">
        <f>SUMIFS(Raw!$I:$I, Raw!$A:$A, 'Calls Abandoned'!MN$14, Raw!$F:$F, 'Calls Abandoned'!$C44, Raw!$H:$H, "B02")</f>
        <v>0</v>
      </c>
      <c r="MO44" s="35">
        <f>SUMIFS(Raw!$I:$I, Raw!$A:$A, 'Calls Abandoned'!MO$14, Raw!$F:$F, 'Calls Abandoned'!$C44, Raw!$H:$H, "B02")</f>
        <v>0</v>
      </c>
      <c r="MP44" s="35">
        <f>SUMIFS(Raw!$I:$I, Raw!$A:$A, 'Calls Abandoned'!MP$14, Raw!$F:$F, 'Calls Abandoned'!$C44, Raw!$H:$H, "B02")</f>
        <v>0</v>
      </c>
      <c r="MQ44" s="35">
        <f>SUMIFS(Raw!$I:$I, Raw!$A:$A, 'Calls Abandoned'!MQ$14, Raw!$F:$F, 'Calls Abandoned'!$C44, Raw!$H:$H, "B02")</f>
        <v>0</v>
      </c>
      <c r="MR44" s="36">
        <f>SUMIFS(Raw!$I:$I, Raw!$A:$A, 'Calls Abandoned'!MR$14, Raw!$F:$F, 'Calls Abandoned'!$C44, Raw!$H:$H, "B02")</f>
        <v>0</v>
      </c>
      <c r="MS44" s="70"/>
      <c r="MT44" s="82" t="str">
        <f t="shared" si="273"/>
        <v>-</v>
      </c>
      <c r="MU44" s="83" t="str">
        <f t="shared" si="274"/>
        <v>-</v>
      </c>
      <c r="MV44" s="83" t="str">
        <f t="shared" si="275"/>
        <v>-</v>
      </c>
      <c r="MW44" s="83" t="str">
        <f t="shared" si="276"/>
        <v>-</v>
      </c>
      <c r="MX44" s="83" t="str">
        <f t="shared" si="277"/>
        <v>-</v>
      </c>
      <c r="MY44" s="83" t="str">
        <f t="shared" si="278"/>
        <v>-</v>
      </c>
      <c r="MZ44" s="84" t="str">
        <f t="shared" si="279"/>
        <v>-</v>
      </c>
      <c r="NB44" s="34">
        <f>SUMIFS(Raw!$I:$I, Raw!$A:$A, 'Calls Abandoned'!NB$14, Raw!$F:$F, 'Calls Abandoned'!$C44, Raw!$H:$H, "A03")</f>
        <v>0</v>
      </c>
      <c r="NC44" s="35">
        <f>SUMIFS(Raw!$I:$I, Raw!$A:$A, 'Calls Abandoned'!NC$14, Raw!$F:$F, 'Calls Abandoned'!$C44, Raw!$H:$H, "A03")</f>
        <v>0</v>
      </c>
      <c r="ND44" s="35">
        <f>SUMIFS(Raw!$I:$I, Raw!$A:$A, 'Calls Abandoned'!ND$14, Raw!$F:$F, 'Calls Abandoned'!$C44, Raw!$H:$H, "A03")</f>
        <v>0</v>
      </c>
      <c r="NE44" s="35">
        <f>SUMIFS(Raw!$I:$I, Raw!$A:$A, 'Calls Abandoned'!NE$14, Raw!$F:$F, 'Calls Abandoned'!$C44, Raw!$H:$H, "A03")</f>
        <v>0</v>
      </c>
      <c r="NF44" s="35">
        <f>SUMIFS(Raw!$I:$I, Raw!$A:$A, 'Calls Abandoned'!NF$14, Raw!$F:$F, 'Calls Abandoned'!$C44, Raw!$H:$H, "A03")</f>
        <v>0</v>
      </c>
      <c r="NG44" s="35">
        <f>SUMIFS(Raw!$I:$I, Raw!$A:$A, 'Calls Abandoned'!NG$14, Raw!$F:$F, 'Calls Abandoned'!$C44, Raw!$H:$H, "A03")</f>
        <v>0</v>
      </c>
      <c r="NH44" s="36">
        <f>SUMIFS(Raw!$I:$I, Raw!$A:$A, 'Calls Abandoned'!NH$14, Raw!$F:$F, 'Calls Abandoned'!$C44, Raw!$H:$H, "A03")</f>
        <v>0</v>
      </c>
      <c r="NJ44" s="34">
        <f>SUMIFS(Raw!$I:$I, Raw!$A:$A, 'Calls Abandoned'!NJ$14, Raw!$F:$F, 'Calls Abandoned'!$C44, Raw!$H:$H, "B02")</f>
        <v>0</v>
      </c>
      <c r="NK44" s="35">
        <f>SUMIFS(Raw!$I:$I, Raw!$A:$A, 'Calls Abandoned'!NK$14, Raw!$F:$F, 'Calls Abandoned'!$C44, Raw!$H:$H, "B02")</f>
        <v>0</v>
      </c>
      <c r="NL44" s="35">
        <f>SUMIFS(Raw!$I:$I, Raw!$A:$A, 'Calls Abandoned'!NL$14, Raw!$F:$F, 'Calls Abandoned'!$C44, Raw!$H:$H, "B02")</f>
        <v>0</v>
      </c>
      <c r="NM44" s="35">
        <f>SUMIFS(Raw!$I:$I, Raw!$A:$A, 'Calls Abandoned'!NM$14, Raw!$F:$F, 'Calls Abandoned'!$C44, Raw!$H:$H, "B02")</f>
        <v>0</v>
      </c>
      <c r="NN44" s="35">
        <f>SUMIFS(Raw!$I:$I, Raw!$A:$A, 'Calls Abandoned'!NN$14, Raw!$F:$F, 'Calls Abandoned'!$C44, Raw!$H:$H, "B02")</f>
        <v>0</v>
      </c>
      <c r="NO44" s="35">
        <f>SUMIFS(Raw!$I:$I, Raw!$A:$A, 'Calls Abandoned'!NO$14, Raw!$F:$F, 'Calls Abandoned'!$C44, Raw!$H:$H, "B02")</f>
        <v>0</v>
      </c>
      <c r="NP44" s="36">
        <f>SUMIFS(Raw!$I:$I, Raw!$A:$A, 'Calls Abandoned'!NP$14, Raw!$F:$F, 'Calls Abandoned'!$C44, Raw!$H:$H, "B02")</f>
        <v>0</v>
      </c>
      <c r="NQ44" s="70"/>
      <c r="NR44" s="82" t="str">
        <f t="shared" si="280"/>
        <v>-</v>
      </c>
      <c r="NS44" s="83" t="str">
        <f t="shared" si="281"/>
        <v>-</v>
      </c>
      <c r="NT44" s="83" t="str">
        <f t="shared" si="282"/>
        <v>-</v>
      </c>
      <c r="NU44" s="83" t="str">
        <f t="shared" si="283"/>
        <v>-</v>
      </c>
      <c r="NV44" s="83" t="str">
        <f t="shared" si="284"/>
        <v>-</v>
      </c>
      <c r="NW44" s="83" t="str">
        <f t="shared" si="285"/>
        <v>-</v>
      </c>
      <c r="NX44" s="84" t="str">
        <f t="shared" si="286"/>
        <v>-</v>
      </c>
      <c r="NZ44" s="34">
        <f>SUMIFS(Raw!$I:$I, Raw!$A:$A, 'Calls Abandoned'!NZ$14, Raw!$F:$F, 'Calls Abandoned'!$C44, Raw!$H:$H, "A03")</f>
        <v>0</v>
      </c>
      <c r="OA44" s="35">
        <f>SUMIFS(Raw!$I:$I, Raw!$A:$A, 'Calls Abandoned'!OA$14, Raw!$F:$F, 'Calls Abandoned'!$C44, Raw!$H:$H, "A03")</f>
        <v>0</v>
      </c>
      <c r="OB44" s="35">
        <f>SUMIFS(Raw!$I:$I, Raw!$A:$A, 'Calls Abandoned'!OB$14, Raw!$F:$F, 'Calls Abandoned'!$C44, Raw!$H:$H, "A03")</f>
        <v>0</v>
      </c>
      <c r="OC44" s="35">
        <f>SUMIFS(Raw!$I:$I, Raw!$A:$A, 'Calls Abandoned'!OC$14, Raw!$F:$F, 'Calls Abandoned'!$C44, Raw!$H:$H, "A03")</f>
        <v>0</v>
      </c>
      <c r="OD44" s="35">
        <f>SUMIFS(Raw!$I:$I, Raw!$A:$A, 'Calls Abandoned'!OD$14, Raw!$F:$F, 'Calls Abandoned'!$C44, Raw!$H:$H, "A03")</f>
        <v>0</v>
      </c>
      <c r="OE44" s="35">
        <f>SUMIFS(Raw!$I:$I, Raw!$A:$A, 'Calls Abandoned'!OE$14, Raw!$F:$F, 'Calls Abandoned'!$C44, Raw!$H:$H, "A03")</f>
        <v>0</v>
      </c>
      <c r="OF44" s="36">
        <f>SUMIFS(Raw!$I:$I, Raw!$A:$A, 'Calls Abandoned'!OF$14, Raw!$F:$F, 'Calls Abandoned'!$C44, Raw!$H:$H, "A03")</f>
        <v>0</v>
      </c>
      <c r="OH44" s="34">
        <f>SUMIFS(Raw!$I:$I, Raw!$A:$A, 'Calls Abandoned'!OH$14, Raw!$F:$F, 'Calls Abandoned'!$C44, Raw!$H:$H, "B02")</f>
        <v>0</v>
      </c>
      <c r="OI44" s="35">
        <f>SUMIFS(Raw!$I:$I, Raw!$A:$A, 'Calls Abandoned'!OI$14, Raw!$F:$F, 'Calls Abandoned'!$C44, Raw!$H:$H, "B02")</f>
        <v>0</v>
      </c>
      <c r="OJ44" s="35">
        <f>SUMIFS(Raw!$I:$I, Raw!$A:$A, 'Calls Abandoned'!OJ$14, Raw!$F:$F, 'Calls Abandoned'!$C44, Raw!$H:$H, "B02")</f>
        <v>0</v>
      </c>
      <c r="OK44" s="35">
        <f>SUMIFS(Raw!$I:$I, Raw!$A:$A, 'Calls Abandoned'!OK$14, Raw!$F:$F, 'Calls Abandoned'!$C44, Raw!$H:$H, "B02")</f>
        <v>0</v>
      </c>
      <c r="OL44" s="35">
        <f>SUMIFS(Raw!$I:$I, Raw!$A:$A, 'Calls Abandoned'!OL$14, Raw!$F:$F, 'Calls Abandoned'!$C44, Raw!$H:$H, "B02")</f>
        <v>0</v>
      </c>
      <c r="OM44" s="35">
        <f>SUMIFS(Raw!$I:$I, Raw!$A:$A, 'Calls Abandoned'!OM$14, Raw!$F:$F, 'Calls Abandoned'!$C44, Raw!$H:$H, "B02")</f>
        <v>0</v>
      </c>
      <c r="ON44" s="36">
        <f>SUMIFS(Raw!$I:$I, Raw!$A:$A, 'Calls Abandoned'!ON$14, Raw!$F:$F, 'Calls Abandoned'!$C44, Raw!$H:$H, "B02")</f>
        <v>0</v>
      </c>
      <c r="OO44" s="70"/>
      <c r="OP44" s="82" t="str">
        <f t="shared" si="287"/>
        <v>-</v>
      </c>
      <c r="OQ44" s="83" t="str">
        <f t="shared" si="288"/>
        <v>-</v>
      </c>
      <c r="OR44" s="83" t="str">
        <f t="shared" si="289"/>
        <v>-</v>
      </c>
      <c r="OS44" s="83" t="str">
        <f t="shared" si="290"/>
        <v>-</v>
      </c>
      <c r="OT44" s="83" t="str">
        <f t="shared" si="291"/>
        <v>-</v>
      </c>
      <c r="OU44" s="83" t="str">
        <f t="shared" si="292"/>
        <v>-</v>
      </c>
      <c r="OV44" s="84" t="str">
        <f t="shared" si="293"/>
        <v>-</v>
      </c>
      <c r="OX44" s="34">
        <f>SUMIFS(Raw!$I:$I, Raw!$A:$A, 'Calls Abandoned'!OX$14, Raw!$F:$F, 'Calls Abandoned'!$C44, Raw!$H:$H, "A03")</f>
        <v>0</v>
      </c>
      <c r="OY44" s="35">
        <f>SUMIFS(Raw!$I:$I, Raw!$A:$A, 'Calls Abandoned'!OY$14, Raw!$F:$F, 'Calls Abandoned'!$C44, Raw!$H:$H, "A03")</f>
        <v>0</v>
      </c>
      <c r="OZ44" s="35">
        <f>SUMIFS(Raw!$I:$I, Raw!$A:$A, 'Calls Abandoned'!OZ$14, Raw!$F:$F, 'Calls Abandoned'!$C44, Raw!$H:$H, "A03")</f>
        <v>0</v>
      </c>
      <c r="PA44" s="35">
        <f>SUMIFS(Raw!$I:$I, Raw!$A:$A, 'Calls Abandoned'!PA$14, Raw!$F:$F, 'Calls Abandoned'!$C44, Raw!$H:$H, "A03")</f>
        <v>0</v>
      </c>
      <c r="PB44" s="35">
        <f>SUMIFS(Raw!$I:$I, Raw!$A:$A, 'Calls Abandoned'!PB$14, Raw!$F:$F, 'Calls Abandoned'!$C44, Raw!$H:$H, "A03")</f>
        <v>0</v>
      </c>
      <c r="PC44" s="35">
        <f>SUMIFS(Raw!$I:$I, Raw!$A:$A, 'Calls Abandoned'!PC$14, Raw!$F:$F, 'Calls Abandoned'!$C44, Raw!$H:$H, "A03")</f>
        <v>0</v>
      </c>
      <c r="PD44" s="36">
        <f>SUMIFS(Raw!$I:$I, Raw!$A:$A, 'Calls Abandoned'!PD$14, Raw!$F:$F, 'Calls Abandoned'!$C44, Raw!$H:$H, "A03")</f>
        <v>0</v>
      </c>
      <c r="PF44" s="34">
        <f>SUMIFS(Raw!$I:$I, Raw!$A:$A, 'Calls Abandoned'!PF$14, Raw!$F:$F, 'Calls Abandoned'!$C44, Raw!$H:$H, "B02")</f>
        <v>0</v>
      </c>
      <c r="PG44" s="35">
        <f>SUMIFS(Raw!$I:$I, Raw!$A:$A, 'Calls Abandoned'!PG$14, Raw!$F:$F, 'Calls Abandoned'!$C44, Raw!$H:$H, "B02")</f>
        <v>0</v>
      </c>
      <c r="PH44" s="35">
        <f>SUMIFS(Raw!$I:$I, Raw!$A:$A, 'Calls Abandoned'!PH$14, Raw!$F:$F, 'Calls Abandoned'!$C44, Raw!$H:$H, "B02")</f>
        <v>0</v>
      </c>
      <c r="PI44" s="35">
        <f>SUMIFS(Raw!$I:$I, Raw!$A:$A, 'Calls Abandoned'!PI$14, Raw!$F:$F, 'Calls Abandoned'!$C44, Raw!$H:$H, "B02")</f>
        <v>0</v>
      </c>
      <c r="PJ44" s="35">
        <f>SUMIFS(Raw!$I:$I, Raw!$A:$A, 'Calls Abandoned'!PJ$14, Raw!$F:$F, 'Calls Abandoned'!$C44, Raw!$H:$H, "B02")</f>
        <v>0</v>
      </c>
      <c r="PK44" s="35">
        <f>SUMIFS(Raw!$I:$I, Raw!$A:$A, 'Calls Abandoned'!PK$14, Raw!$F:$F, 'Calls Abandoned'!$C44, Raw!$H:$H, "B02")</f>
        <v>0</v>
      </c>
      <c r="PL44" s="36">
        <f>SUMIFS(Raw!$I:$I, Raw!$A:$A, 'Calls Abandoned'!PL$14, Raw!$F:$F, 'Calls Abandoned'!$C44, Raw!$H:$H, "B02")</f>
        <v>0</v>
      </c>
      <c r="PM44" s="70"/>
      <c r="PN44" s="82" t="str">
        <f t="shared" si="294"/>
        <v>-</v>
      </c>
      <c r="PO44" s="83" t="str">
        <f t="shared" si="295"/>
        <v>-</v>
      </c>
      <c r="PP44" s="83" t="str">
        <f t="shared" si="296"/>
        <v>-</v>
      </c>
      <c r="PQ44" s="83" t="str">
        <f t="shared" si="297"/>
        <v>-</v>
      </c>
      <c r="PR44" s="83" t="str">
        <f t="shared" si="298"/>
        <v>-</v>
      </c>
      <c r="PS44" s="83" t="str">
        <f t="shared" si="299"/>
        <v>-</v>
      </c>
      <c r="PT44" s="84" t="str">
        <f t="shared" si="300"/>
        <v>-</v>
      </c>
      <c r="PV44" s="34">
        <f>SUMIFS(Raw!$I:$I, Raw!$A:$A, 'Calls Abandoned'!PV$14, Raw!$F:$F, 'Calls Abandoned'!$C44, Raw!$H:$H, "A03")</f>
        <v>0</v>
      </c>
      <c r="PW44" s="35">
        <f>SUMIFS(Raw!$I:$I, Raw!$A:$A, 'Calls Abandoned'!PW$14, Raw!$F:$F, 'Calls Abandoned'!$C44, Raw!$H:$H, "A03")</f>
        <v>0</v>
      </c>
      <c r="PX44" s="35">
        <f>SUMIFS(Raw!$I:$I, Raw!$A:$A, 'Calls Abandoned'!PX$14, Raw!$F:$F, 'Calls Abandoned'!$C44, Raw!$H:$H, "A03")</f>
        <v>0</v>
      </c>
      <c r="PY44" s="35">
        <f>SUMIFS(Raw!$I:$I, Raw!$A:$A, 'Calls Abandoned'!PY$14, Raw!$F:$F, 'Calls Abandoned'!$C44, Raw!$H:$H, "A03")</f>
        <v>0</v>
      </c>
      <c r="PZ44" s="35">
        <f>SUMIFS(Raw!$I:$I, Raw!$A:$A, 'Calls Abandoned'!PZ$14, Raw!$F:$F, 'Calls Abandoned'!$C44, Raw!$H:$H, "A03")</f>
        <v>0</v>
      </c>
      <c r="QA44" s="35">
        <f>SUMIFS(Raw!$I:$I, Raw!$A:$A, 'Calls Abandoned'!QA$14, Raw!$F:$F, 'Calls Abandoned'!$C44, Raw!$H:$H, "A03")</f>
        <v>0</v>
      </c>
      <c r="QB44" s="36">
        <f>SUMIFS(Raw!$I:$I, Raw!$A:$A, 'Calls Abandoned'!QB$14, Raw!$F:$F, 'Calls Abandoned'!$C44, Raw!$H:$H, "A03")</f>
        <v>0</v>
      </c>
      <c r="QD44" s="34">
        <f>SUMIFS(Raw!$I:$I, Raw!$A:$A, 'Calls Abandoned'!QD$14, Raw!$F:$F, 'Calls Abandoned'!$C44, Raw!$H:$H, "B02")</f>
        <v>0</v>
      </c>
      <c r="QE44" s="35">
        <f>SUMIFS(Raw!$I:$I, Raw!$A:$A, 'Calls Abandoned'!QE$14, Raw!$F:$F, 'Calls Abandoned'!$C44, Raw!$H:$H, "B02")</f>
        <v>0</v>
      </c>
      <c r="QF44" s="35">
        <f>SUMIFS(Raw!$I:$I, Raw!$A:$A, 'Calls Abandoned'!QF$14, Raw!$F:$F, 'Calls Abandoned'!$C44, Raw!$H:$H, "B02")</f>
        <v>0</v>
      </c>
      <c r="QG44" s="35">
        <f>SUMIFS(Raw!$I:$I, Raw!$A:$A, 'Calls Abandoned'!QG$14, Raw!$F:$F, 'Calls Abandoned'!$C44, Raw!$H:$H, "B02")</f>
        <v>0</v>
      </c>
      <c r="QH44" s="35">
        <f>SUMIFS(Raw!$I:$I, Raw!$A:$A, 'Calls Abandoned'!QH$14, Raw!$F:$F, 'Calls Abandoned'!$C44, Raw!$H:$H, "B02")</f>
        <v>0</v>
      </c>
      <c r="QI44" s="35">
        <f>SUMIFS(Raw!$I:$I, Raw!$A:$A, 'Calls Abandoned'!QI$14, Raw!$F:$F, 'Calls Abandoned'!$C44, Raw!$H:$H, "B02")</f>
        <v>0</v>
      </c>
      <c r="QJ44" s="36">
        <f>SUMIFS(Raw!$I:$I, Raw!$A:$A, 'Calls Abandoned'!QJ$14, Raw!$F:$F, 'Calls Abandoned'!$C44, Raw!$H:$H, "B02")</f>
        <v>0</v>
      </c>
      <c r="QK44" s="70"/>
      <c r="QL44" s="82" t="str">
        <f t="shared" si="301"/>
        <v>-</v>
      </c>
      <c r="QM44" s="83" t="str">
        <f t="shared" si="302"/>
        <v>-</v>
      </c>
      <c r="QN44" s="83" t="str">
        <f t="shared" si="303"/>
        <v>-</v>
      </c>
      <c r="QO44" s="83" t="str">
        <f t="shared" si="304"/>
        <v>-</v>
      </c>
      <c r="QP44" s="83" t="str">
        <f t="shared" si="305"/>
        <v>-</v>
      </c>
      <c r="QQ44" s="83" t="str">
        <f t="shared" si="306"/>
        <v>-</v>
      </c>
      <c r="QR44" s="84" t="str">
        <f t="shared" si="307"/>
        <v>-</v>
      </c>
    </row>
    <row r="45" spans="1:460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U45" s="70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S45" s="70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Q45" s="70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O45" s="70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M45" s="70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K45" s="70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I45" s="70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G45" s="70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E45" s="70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C45" s="70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A45" s="70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Y45" s="70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W45" s="70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U45" s="70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S45" s="70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Q45" s="70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O45" s="70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M45" s="70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K45" s="70"/>
      <c r="QL45" s="56"/>
      <c r="QM45" s="57"/>
      <c r="QN45" s="57"/>
      <c r="QO45" s="57"/>
      <c r="QP45" s="57"/>
      <c r="QQ45" s="57"/>
      <c r="QR45" s="58"/>
    </row>
    <row r="46" spans="1:460" x14ac:dyDescent="0.35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1277</v>
      </c>
      <c r="O46" s="29">
        <v>971</v>
      </c>
      <c r="P46" s="29">
        <v>411</v>
      </c>
      <c r="Q46" s="29">
        <v>530</v>
      </c>
      <c r="R46" s="29">
        <v>451</v>
      </c>
      <c r="S46" s="29">
        <v>1025</v>
      </c>
      <c r="T46" s="30">
        <v>670</v>
      </c>
      <c r="U46" s="70"/>
      <c r="V46" s="79">
        <v>0.12693836978131212</v>
      </c>
      <c r="W46" s="80">
        <v>0.10786491890690958</v>
      </c>
      <c r="X46" s="80">
        <v>4.8115195504565673E-2</v>
      </c>
      <c r="Y46" s="80">
        <v>5.9537182655583012E-2</v>
      </c>
      <c r="Z46" s="80">
        <v>5.1595927239446289E-2</v>
      </c>
      <c r="AA46" s="80">
        <v>7.8012025268285254E-2</v>
      </c>
      <c r="AB46" s="81">
        <v>5.8109280138768434E-2</v>
      </c>
      <c r="AD46" s="19">
        <v>8848</v>
      </c>
      <c r="AE46" s="29">
        <v>8117</v>
      </c>
      <c r="AF46" s="29">
        <v>8452</v>
      </c>
      <c r="AG46" s="29">
        <v>8338</v>
      </c>
      <c r="AH46" s="29">
        <v>8282</v>
      </c>
      <c r="AI46" s="29">
        <v>12533</v>
      </c>
      <c r="AJ46" s="30">
        <v>11247</v>
      </c>
      <c r="AL46" s="19">
        <v>1704</v>
      </c>
      <c r="AM46" s="29">
        <v>1290</v>
      </c>
      <c r="AN46" s="29">
        <v>448</v>
      </c>
      <c r="AO46" s="29">
        <v>600</v>
      </c>
      <c r="AP46" s="29">
        <v>734</v>
      </c>
      <c r="AQ46" s="29">
        <v>1092</v>
      </c>
      <c r="AR46" s="30">
        <v>377</v>
      </c>
      <c r="AS46" s="70"/>
      <c r="AT46" s="79">
        <v>0.16148597422289612</v>
      </c>
      <c r="AU46" s="80">
        <v>0.137131923036037</v>
      </c>
      <c r="AV46" s="80">
        <v>5.0337078651685394E-2</v>
      </c>
      <c r="AW46" s="80">
        <v>6.7129111658089061E-2</v>
      </c>
      <c r="AX46" s="80">
        <v>8.141082519964507E-2</v>
      </c>
      <c r="AY46" s="80">
        <v>8.0146788990825682E-2</v>
      </c>
      <c r="AZ46" s="81">
        <v>3.2432897453544392E-2</v>
      </c>
      <c r="BB46" s="19">
        <v>9040</v>
      </c>
      <c r="BC46" s="29">
        <v>8134</v>
      </c>
      <c r="BD46" s="29">
        <v>8023</v>
      </c>
      <c r="BE46" s="29">
        <v>7585</v>
      </c>
      <c r="BF46" s="29">
        <v>7307</v>
      </c>
      <c r="BG46" s="29">
        <v>11329</v>
      </c>
      <c r="BH46" s="30">
        <v>10410</v>
      </c>
      <c r="BJ46" s="19">
        <v>1515</v>
      </c>
      <c r="BK46" s="29">
        <v>958</v>
      </c>
      <c r="BL46" s="29">
        <v>487</v>
      </c>
      <c r="BM46" s="29">
        <v>356</v>
      </c>
      <c r="BN46" s="29">
        <v>711</v>
      </c>
      <c r="BO46" s="29">
        <v>436</v>
      </c>
      <c r="BP46" s="30">
        <v>433</v>
      </c>
      <c r="BQ46" s="70"/>
      <c r="BR46" s="79">
        <v>0.14353387020369493</v>
      </c>
      <c r="BS46" s="80">
        <v>0.10536735591728992</v>
      </c>
      <c r="BT46" s="80">
        <v>5.7226792009400708E-2</v>
      </c>
      <c r="BU46" s="80">
        <v>4.4830625865759977E-2</v>
      </c>
      <c r="BV46" s="80">
        <v>8.8675480169618362E-2</v>
      </c>
      <c r="BW46" s="80">
        <v>3.7059073523161921E-2</v>
      </c>
      <c r="BX46" s="81">
        <v>3.9933597712810111E-2</v>
      </c>
      <c r="BZ46" s="19">
        <v>8812</v>
      </c>
      <c r="CA46" s="29">
        <v>7861</v>
      </c>
      <c r="CB46" s="29">
        <v>7686</v>
      </c>
      <c r="CC46" s="29">
        <v>7487</v>
      </c>
      <c r="CD46" s="29">
        <v>7423</v>
      </c>
      <c r="CE46" s="29">
        <v>11707</v>
      </c>
      <c r="CF46" s="30">
        <v>10911</v>
      </c>
      <c r="CH46" s="19">
        <v>606</v>
      </c>
      <c r="CI46" s="29">
        <v>356</v>
      </c>
      <c r="CJ46" s="29">
        <v>227</v>
      </c>
      <c r="CK46" s="29">
        <v>547</v>
      </c>
      <c r="CL46" s="29">
        <v>631</v>
      </c>
      <c r="CM46" s="29">
        <v>234</v>
      </c>
      <c r="CN46" s="30">
        <v>240</v>
      </c>
      <c r="CO46" s="70"/>
      <c r="CP46" s="79">
        <v>6.4344871522616268E-2</v>
      </c>
      <c r="CQ46" s="80">
        <v>4.3324814409151757E-2</v>
      </c>
      <c r="CR46" s="80">
        <v>2.8686970807531909E-2</v>
      </c>
      <c r="CS46" s="80">
        <v>6.8085636046801096E-2</v>
      </c>
      <c r="CT46" s="80">
        <v>7.8346163397069776E-2</v>
      </c>
      <c r="CU46" s="80">
        <v>1.9596348714513021E-2</v>
      </c>
      <c r="CV46" s="81">
        <v>2.1522733387140166E-2</v>
      </c>
      <c r="CX46" s="19">
        <v>8312</v>
      </c>
      <c r="CY46" s="29">
        <v>7025</v>
      </c>
      <c r="CZ46" s="29">
        <v>6382</v>
      </c>
      <c r="DA46" s="29">
        <v>6523</v>
      </c>
      <c r="DB46" s="29">
        <v>12876</v>
      </c>
      <c r="DC46" s="29">
        <v>13427</v>
      </c>
      <c r="DD46" s="30">
        <v>11530</v>
      </c>
      <c r="DF46" s="19">
        <v>403</v>
      </c>
      <c r="DG46" s="29">
        <v>228</v>
      </c>
      <c r="DH46" s="29">
        <v>119</v>
      </c>
      <c r="DI46" s="29">
        <v>8</v>
      </c>
      <c r="DJ46" s="29">
        <v>205</v>
      </c>
      <c r="DK46" s="29">
        <v>1919</v>
      </c>
      <c r="DL46" s="30">
        <v>743</v>
      </c>
      <c r="DM46" s="70"/>
      <c r="DN46" s="79">
        <v>4.6242111302352264E-2</v>
      </c>
      <c r="DO46" s="80">
        <v>3.1435268164897286E-2</v>
      </c>
      <c r="DP46" s="80">
        <v>1.8304876172896476E-2</v>
      </c>
      <c r="DQ46" s="80">
        <v>1.2249272699433472E-3</v>
      </c>
      <c r="DR46" s="80">
        <v>1.5671584741227734E-2</v>
      </c>
      <c r="DS46" s="80">
        <v>0.12504887267040271</v>
      </c>
      <c r="DT46" s="81">
        <v>6.0539395420842503E-2</v>
      </c>
      <c r="DV46" s="19">
        <v>8740</v>
      </c>
      <c r="DW46" s="29">
        <v>7356</v>
      </c>
      <c r="DX46" s="29">
        <v>6280</v>
      </c>
      <c r="DY46" s="29">
        <v>9172</v>
      </c>
      <c r="DZ46" s="29">
        <v>8178</v>
      </c>
      <c r="EA46" s="29">
        <v>11919</v>
      </c>
      <c r="EB46" s="30">
        <v>10083</v>
      </c>
      <c r="ED46" s="19">
        <v>615</v>
      </c>
      <c r="EE46" s="29">
        <v>397</v>
      </c>
      <c r="EF46" s="29">
        <v>209</v>
      </c>
      <c r="EG46" s="29">
        <v>26</v>
      </c>
      <c r="EH46" s="29">
        <v>534</v>
      </c>
      <c r="EI46" s="29">
        <v>589</v>
      </c>
      <c r="EJ46" s="30">
        <v>472</v>
      </c>
      <c r="EK46" s="70"/>
      <c r="EL46" s="79">
        <v>6.5740245857830032E-2</v>
      </c>
      <c r="EM46" s="80">
        <v>5.1205984780085131E-2</v>
      </c>
      <c r="EN46" s="80">
        <v>3.2208352596702114E-2</v>
      </c>
      <c r="EO46" s="80">
        <v>2.826701456838443E-3</v>
      </c>
      <c r="EP46" s="80">
        <v>6.1294765840220387E-2</v>
      </c>
      <c r="EQ46" s="80">
        <v>4.7089862488007672E-2</v>
      </c>
      <c r="ER46" s="81">
        <v>4.4718143060161059E-2</v>
      </c>
      <c r="ET46" s="19">
        <v>7810</v>
      </c>
      <c r="EU46" s="29">
        <v>6849</v>
      </c>
      <c r="EV46" s="29">
        <v>6990</v>
      </c>
      <c r="EW46" s="29">
        <v>7101</v>
      </c>
      <c r="EX46" s="29">
        <v>7301</v>
      </c>
      <c r="EY46" s="29">
        <v>10931</v>
      </c>
      <c r="EZ46" s="30">
        <v>9391</v>
      </c>
      <c r="FB46" s="19">
        <v>682</v>
      </c>
      <c r="FC46" s="29">
        <v>716</v>
      </c>
      <c r="FD46" s="29">
        <v>788</v>
      </c>
      <c r="FE46" s="29">
        <v>543</v>
      </c>
      <c r="FF46" s="29">
        <v>1161</v>
      </c>
      <c r="FG46" s="29">
        <v>523</v>
      </c>
      <c r="FH46" s="30">
        <v>222</v>
      </c>
      <c r="FI46" s="70"/>
      <c r="FJ46" s="79">
        <v>8.0310880829015538E-2</v>
      </c>
      <c r="FK46" s="80">
        <v>9.4646397884996694E-2</v>
      </c>
      <c r="FL46" s="80">
        <v>0.10131139110311134</v>
      </c>
      <c r="FM46" s="80">
        <v>7.1036106750392458E-2</v>
      </c>
      <c r="FN46" s="80">
        <v>0.13720160718506264</v>
      </c>
      <c r="FO46" s="80">
        <v>4.566090448751528E-2</v>
      </c>
      <c r="FP46" s="81">
        <v>2.3093727244356599E-2</v>
      </c>
      <c r="FR46" s="19">
        <v>7774</v>
      </c>
      <c r="FS46" s="29">
        <v>6825</v>
      </c>
      <c r="FT46" s="29">
        <v>6543</v>
      </c>
      <c r="FU46" s="29">
        <v>6639</v>
      </c>
      <c r="FV46" s="29">
        <v>6957</v>
      </c>
      <c r="FW46" s="29">
        <v>9990</v>
      </c>
      <c r="FX46" s="30">
        <v>8852</v>
      </c>
      <c r="FZ46" s="19">
        <v>1020</v>
      </c>
      <c r="GA46" s="29">
        <v>537</v>
      </c>
      <c r="GB46" s="29">
        <v>652</v>
      </c>
      <c r="GC46" s="29">
        <v>452</v>
      </c>
      <c r="GD46" s="29">
        <v>516</v>
      </c>
      <c r="GE46" s="29">
        <v>409</v>
      </c>
      <c r="GF46" s="30">
        <v>147</v>
      </c>
      <c r="GG46" s="70"/>
      <c r="GH46" s="79">
        <v>0.11598817375483284</v>
      </c>
      <c r="GI46" s="80">
        <v>7.2942135289323556E-2</v>
      </c>
      <c r="GJ46" s="80">
        <v>9.0618485059068804E-2</v>
      </c>
      <c r="GK46" s="80">
        <v>6.3742772528557326E-2</v>
      </c>
      <c r="GL46" s="80">
        <v>6.904857486953031E-2</v>
      </c>
      <c r="GM46" s="80">
        <v>3.9330704875468796E-2</v>
      </c>
      <c r="GN46" s="81">
        <v>1.6335148349816645E-2</v>
      </c>
      <c r="GP46" s="19">
        <f>SUMIFS(Raw!$I:$I, Raw!$A:$A, 'Calls Abandoned'!GP$14, Raw!$C:$C, 'Calls Abandoned'!$C46, Raw!$H:$H, "A03")</f>
        <v>7599</v>
      </c>
      <c r="GQ46" s="29">
        <f>SUMIFS(Raw!$I:$I, Raw!$A:$A, 'Calls Abandoned'!GQ$14, Raw!$C:$C, 'Calls Abandoned'!$C46, Raw!$H:$H, "A03")</f>
        <v>7090</v>
      </c>
      <c r="GR46" s="29">
        <f>SUMIFS(Raw!$I:$I, Raw!$A:$A, 'Calls Abandoned'!GR$14, Raw!$C:$C, 'Calls Abandoned'!$C46, Raw!$H:$H, "A03")</f>
        <v>6714</v>
      </c>
      <c r="GS46" s="29">
        <f>SUMIFS(Raw!$I:$I, Raw!$A:$A, 'Calls Abandoned'!GS$14, Raw!$C:$C, 'Calls Abandoned'!$C46, Raw!$H:$H, "A03")</f>
        <v>6868</v>
      </c>
      <c r="GT46" s="29">
        <f>SUMIFS(Raw!$I:$I, Raw!$A:$A, 'Calls Abandoned'!GT$14, Raw!$C:$C, 'Calls Abandoned'!$C46, Raw!$H:$H, "A03")</f>
        <v>6823</v>
      </c>
      <c r="GU46" s="29">
        <f>SUMIFS(Raw!$I:$I, Raw!$A:$A, 'Calls Abandoned'!GU$14, Raw!$C:$C, 'Calls Abandoned'!$C46, Raw!$H:$H, "A03")</f>
        <v>10666</v>
      </c>
      <c r="GV46" s="30">
        <f>SUMIFS(Raw!$I:$I, Raw!$A:$A, 'Calls Abandoned'!GV$14, Raw!$C:$C, 'Calls Abandoned'!$C46, Raw!$H:$H, "A03")</f>
        <v>9327</v>
      </c>
      <c r="GX46" s="19">
        <f>SUMIFS(Raw!$I:$I, Raw!$A:$A, 'Calls Abandoned'!GX$14, Raw!$C:$C, 'Calls Abandoned'!$C46, Raw!$H:$H, "B02")</f>
        <v>533</v>
      </c>
      <c r="GY46" s="29">
        <f>SUMIFS(Raw!$I:$I, Raw!$A:$A, 'Calls Abandoned'!GY$14, Raw!$C:$C, 'Calls Abandoned'!$C46, Raw!$H:$H, "B02")</f>
        <v>386</v>
      </c>
      <c r="GZ46" s="29">
        <f>SUMIFS(Raw!$I:$I, Raw!$A:$A, 'Calls Abandoned'!GZ$14, Raw!$C:$C, 'Calls Abandoned'!$C46, Raw!$H:$H, "B02")</f>
        <v>334</v>
      </c>
      <c r="HA46" s="29">
        <f>SUMIFS(Raw!$I:$I, Raw!$A:$A, 'Calls Abandoned'!HA$14, Raw!$C:$C, 'Calls Abandoned'!$C46, Raw!$H:$H, "B02")</f>
        <v>329</v>
      </c>
      <c r="HB46" s="29">
        <f>SUMIFS(Raw!$I:$I, Raw!$A:$A, 'Calls Abandoned'!HB$14, Raw!$C:$C, 'Calls Abandoned'!$C46, Raw!$H:$H, "B02")</f>
        <v>960</v>
      </c>
      <c r="HC46" s="29">
        <f>SUMIFS(Raw!$I:$I, Raw!$A:$A, 'Calls Abandoned'!HC$14, Raw!$C:$C, 'Calls Abandoned'!$C46, Raw!$H:$H, "B02")</f>
        <v>515</v>
      </c>
      <c r="HD46" s="30">
        <f>SUMIFS(Raw!$I:$I, Raw!$A:$A, 'Calls Abandoned'!HD$14, Raw!$C:$C, 'Calls Abandoned'!$C46, Raw!$H:$H, "B02")</f>
        <v>358</v>
      </c>
      <c r="HE46" s="70"/>
      <c r="HF46" s="79">
        <f t="shared" ref="HF46:HF52" si="308">IF(GP46&gt;0,(SUM(GX46/(GP46+GX46))),"-")</f>
        <v>6.5543531726512547E-2</v>
      </c>
      <c r="HG46" s="80">
        <f t="shared" ref="HG46:HG52" si="309">IF(GQ46&gt;0,(SUM(GY46/(GQ46+GY46))),"-")</f>
        <v>5.1631888710540398E-2</v>
      </c>
      <c r="HH46" s="80">
        <f t="shared" ref="HH46:HH52" si="310">IF(GR46&gt;0,(SUM(GZ46/(GR46+GZ46))),"-")</f>
        <v>4.7389330306469919E-2</v>
      </c>
      <c r="HI46" s="80">
        <f t="shared" ref="HI46:HI52" si="311">IF(GS46&gt;0,(SUM(HA46/(GS46+HA46))),"-")</f>
        <v>4.5713491732666388E-2</v>
      </c>
      <c r="HJ46" s="80">
        <f t="shared" ref="HJ46:HJ52" si="312">IF(GT46&gt;0,(SUM(HB46/(GT46+HB46))),"-")</f>
        <v>0.12334575356546319</v>
      </c>
      <c r="HK46" s="80">
        <f t="shared" ref="HK46:HK52" si="313">IF(GU46&gt;0,(SUM(HC46/(GU46+HC46))),"-")</f>
        <v>4.6060280833556927E-2</v>
      </c>
      <c r="HL46" s="81">
        <f t="shared" ref="HL46:HL52" si="314">IF(GV46&gt;0,(SUM(HD46/(GV46+HD46))),"-")</f>
        <v>3.6964377903975221E-2</v>
      </c>
      <c r="HN46" s="19">
        <f>SUMIFS(Raw!$I:$I, Raw!$A:$A, 'Calls Abandoned'!HN$14, Raw!$C:$C, 'Calls Abandoned'!$C46, Raw!$H:$H, "A03")</f>
        <v>0</v>
      </c>
      <c r="HO46" s="29">
        <f>SUMIFS(Raw!$I:$I, Raw!$A:$A, 'Calls Abandoned'!HO$14, Raw!$C:$C, 'Calls Abandoned'!$C46, Raw!$H:$H, "A03")</f>
        <v>0</v>
      </c>
      <c r="HP46" s="29">
        <f>SUMIFS(Raw!$I:$I, Raw!$A:$A, 'Calls Abandoned'!HP$14, Raw!$C:$C, 'Calls Abandoned'!$C46, Raw!$H:$H, "A03")</f>
        <v>0</v>
      </c>
      <c r="HQ46" s="29">
        <f>SUMIFS(Raw!$I:$I, Raw!$A:$A, 'Calls Abandoned'!HQ$14, Raw!$C:$C, 'Calls Abandoned'!$C46, Raw!$H:$H, "A03")</f>
        <v>0</v>
      </c>
      <c r="HR46" s="29">
        <f>SUMIFS(Raw!$I:$I, Raw!$A:$A, 'Calls Abandoned'!HR$14, Raw!$C:$C, 'Calls Abandoned'!$C46, Raw!$H:$H, "A03")</f>
        <v>0</v>
      </c>
      <c r="HS46" s="29">
        <f>SUMIFS(Raw!$I:$I, Raw!$A:$A, 'Calls Abandoned'!HS$14, Raw!$C:$C, 'Calls Abandoned'!$C46, Raw!$H:$H, "A03")</f>
        <v>0</v>
      </c>
      <c r="HT46" s="30">
        <f>SUMIFS(Raw!$I:$I, Raw!$A:$A, 'Calls Abandoned'!HT$14, Raw!$C:$C, 'Calls Abandoned'!$C46, Raw!$H:$H, "A03")</f>
        <v>0</v>
      </c>
      <c r="HV46" s="19">
        <f>SUMIFS(Raw!$I:$I, Raw!$A:$A, 'Calls Abandoned'!HV$14, Raw!$C:$C, 'Calls Abandoned'!$C46, Raw!$H:$H, "B02")</f>
        <v>0</v>
      </c>
      <c r="HW46" s="29">
        <f>SUMIFS(Raw!$I:$I, Raw!$A:$A, 'Calls Abandoned'!HW$14, Raw!$C:$C, 'Calls Abandoned'!$C46, Raw!$H:$H, "B02")</f>
        <v>0</v>
      </c>
      <c r="HX46" s="29">
        <f>SUMIFS(Raw!$I:$I, Raw!$A:$A, 'Calls Abandoned'!HX$14, Raw!$C:$C, 'Calls Abandoned'!$C46, Raw!$H:$H, "B02")</f>
        <v>0</v>
      </c>
      <c r="HY46" s="29">
        <f>SUMIFS(Raw!$I:$I, Raw!$A:$A, 'Calls Abandoned'!HY$14, Raw!$C:$C, 'Calls Abandoned'!$C46, Raw!$H:$H, "B02")</f>
        <v>0</v>
      </c>
      <c r="HZ46" s="29">
        <f>SUMIFS(Raw!$I:$I, Raw!$A:$A, 'Calls Abandoned'!HZ$14, Raw!$C:$C, 'Calls Abandoned'!$C46, Raw!$H:$H, "B02")</f>
        <v>0</v>
      </c>
      <c r="IA46" s="29">
        <f>SUMIFS(Raw!$I:$I, Raw!$A:$A, 'Calls Abandoned'!IA$14, Raw!$C:$C, 'Calls Abandoned'!$C46, Raw!$H:$H, "B02")</f>
        <v>0</v>
      </c>
      <c r="IB46" s="30">
        <f>SUMIFS(Raw!$I:$I, Raw!$A:$A, 'Calls Abandoned'!IB$14, Raw!$C:$C, 'Calls Abandoned'!$C46, Raw!$H:$H, "B02")</f>
        <v>0</v>
      </c>
      <c r="IC46" s="70"/>
      <c r="ID46" s="79" t="str">
        <f t="shared" ref="ID46:ID52" si="315">IF(HN46&gt;0,(SUM(HV46/(HN46+HV46))),"-")</f>
        <v>-</v>
      </c>
      <c r="IE46" s="80" t="str">
        <f t="shared" ref="IE46:IE52" si="316">IF(HO46&gt;0,(SUM(HW46/(HO46+HW46))),"-")</f>
        <v>-</v>
      </c>
      <c r="IF46" s="80" t="str">
        <f t="shared" ref="IF46:IF52" si="317">IF(HP46&gt;0,(SUM(HX46/(HP46+HX46))),"-")</f>
        <v>-</v>
      </c>
      <c r="IG46" s="80" t="str">
        <f t="shared" ref="IG46:IG52" si="318">IF(HQ46&gt;0,(SUM(HY46/(HQ46+HY46))),"-")</f>
        <v>-</v>
      </c>
      <c r="IH46" s="80" t="str">
        <f t="shared" ref="IH46:IH52" si="319">IF(HR46&gt;0,(SUM(HZ46/(HR46+HZ46))),"-")</f>
        <v>-</v>
      </c>
      <c r="II46" s="80" t="str">
        <f t="shared" ref="II46:II52" si="320">IF(HS46&gt;0,(SUM(IA46/(HS46+IA46))),"-")</f>
        <v>-</v>
      </c>
      <c r="IJ46" s="81" t="str">
        <f t="shared" ref="IJ46:IJ52" si="321">IF(HT46&gt;0,(SUM(IB46/(HT46+IB46))),"-")</f>
        <v>-</v>
      </c>
      <c r="IL46" s="19">
        <f>SUMIFS(Raw!$I:$I, Raw!$A:$A, 'Calls Abandoned'!IL$14, Raw!$C:$C, 'Calls Abandoned'!$C46, Raw!$H:$H, "A03")</f>
        <v>0</v>
      </c>
      <c r="IM46" s="29">
        <f>SUMIFS(Raw!$I:$I, Raw!$A:$A, 'Calls Abandoned'!IM$14, Raw!$C:$C, 'Calls Abandoned'!$C46, Raw!$H:$H, "A03")</f>
        <v>0</v>
      </c>
      <c r="IN46" s="29">
        <f>SUMIFS(Raw!$I:$I, Raw!$A:$A, 'Calls Abandoned'!IN$14, Raw!$C:$C, 'Calls Abandoned'!$C46, Raw!$H:$H, "A03")</f>
        <v>0</v>
      </c>
      <c r="IO46" s="29">
        <f>SUMIFS(Raw!$I:$I, Raw!$A:$A, 'Calls Abandoned'!IO$14, Raw!$C:$C, 'Calls Abandoned'!$C46, Raw!$H:$H, "A03")</f>
        <v>0</v>
      </c>
      <c r="IP46" s="29">
        <f>SUMIFS(Raw!$I:$I, Raw!$A:$A, 'Calls Abandoned'!IP$14, Raw!$C:$C, 'Calls Abandoned'!$C46, Raw!$H:$H, "A03")</f>
        <v>0</v>
      </c>
      <c r="IQ46" s="29">
        <f>SUMIFS(Raw!$I:$I, Raw!$A:$A, 'Calls Abandoned'!IQ$14, Raw!$C:$C, 'Calls Abandoned'!$C46, Raw!$H:$H, "A03")</f>
        <v>0</v>
      </c>
      <c r="IR46" s="30">
        <f>SUMIFS(Raw!$I:$I, Raw!$A:$A, 'Calls Abandoned'!IR$14, Raw!$C:$C, 'Calls Abandoned'!$C46, Raw!$H:$H, "A03")</f>
        <v>0</v>
      </c>
      <c r="IT46" s="19">
        <f>SUMIFS(Raw!$I:$I, Raw!$A:$A, 'Calls Abandoned'!IT$14, Raw!$C:$C, 'Calls Abandoned'!$C46, Raw!$H:$H, "B02")</f>
        <v>0</v>
      </c>
      <c r="IU46" s="29">
        <f>SUMIFS(Raw!$I:$I, Raw!$A:$A, 'Calls Abandoned'!IU$14, Raw!$C:$C, 'Calls Abandoned'!$C46, Raw!$H:$H, "B02")</f>
        <v>0</v>
      </c>
      <c r="IV46" s="29">
        <f>SUMIFS(Raw!$I:$I, Raw!$A:$A, 'Calls Abandoned'!IV$14, Raw!$C:$C, 'Calls Abandoned'!$C46, Raw!$H:$H, "B02")</f>
        <v>0</v>
      </c>
      <c r="IW46" s="29">
        <f>SUMIFS(Raw!$I:$I, Raw!$A:$A, 'Calls Abandoned'!IW$14, Raw!$C:$C, 'Calls Abandoned'!$C46, Raw!$H:$H, "B02")</f>
        <v>0</v>
      </c>
      <c r="IX46" s="29">
        <f>SUMIFS(Raw!$I:$I, Raw!$A:$A, 'Calls Abandoned'!IX$14, Raw!$C:$C, 'Calls Abandoned'!$C46, Raw!$H:$H, "B02")</f>
        <v>0</v>
      </c>
      <c r="IY46" s="29">
        <f>SUMIFS(Raw!$I:$I, Raw!$A:$A, 'Calls Abandoned'!IY$14, Raw!$C:$C, 'Calls Abandoned'!$C46, Raw!$H:$H, "B02")</f>
        <v>0</v>
      </c>
      <c r="IZ46" s="30">
        <f>SUMIFS(Raw!$I:$I, Raw!$A:$A, 'Calls Abandoned'!IZ$14, Raw!$C:$C, 'Calls Abandoned'!$C46, Raw!$H:$H, "B02")</f>
        <v>0</v>
      </c>
      <c r="JA46" s="70"/>
      <c r="JB46" s="79" t="str">
        <f t="shared" ref="JB46:JB52" si="322">IF(IL46&gt;0,(SUM(IT46/(IL46+IT46))),"-")</f>
        <v>-</v>
      </c>
      <c r="JC46" s="80" t="str">
        <f t="shared" ref="JC46:JC52" si="323">IF(IM46&gt;0,(SUM(IU46/(IM46+IU46))),"-")</f>
        <v>-</v>
      </c>
      <c r="JD46" s="80" t="str">
        <f t="shared" ref="JD46:JD52" si="324">IF(IN46&gt;0,(SUM(IV46/(IN46+IV46))),"-")</f>
        <v>-</v>
      </c>
      <c r="JE46" s="80" t="str">
        <f t="shared" ref="JE46:JE52" si="325">IF(IO46&gt;0,(SUM(IW46/(IO46+IW46))),"-")</f>
        <v>-</v>
      </c>
      <c r="JF46" s="80" t="str">
        <f t="shared" ref="JF46:JF52" si="326">IF(IP46&gt;0,(SUM(IX46/(IP46+IX46))),"-")</f>
        <v>-</v>
      </c>
      <c r="JG46" s="80" t="str">
        <f t="shared" ref="JG46:JG52" si="327">IF(IQ46&gt;0,(SUM(IY46/(IQ46+IY46))),"-")</f>
        <v>-</v>
      </c>
      <c r="JH46" s="81" t="str">
        <f t="shared" ref="JH46:JH52" si="328">IF(IR46&gt;0,(SUM(IZ46/(IR46+IZ46))),"-")</f>
        <v>-</v>
      </c>
      <c r="JJ46" s="19">
        <f>SUMIFS(Raw!$I:$I, Raw!$A:$A, 'Calls Abandoned'!JJ$14, Raw!$C:$C, 'Calls Abandoned'!$C46, Raw!$H:$H, "A03")</f>
        <v>0</v>
      </c>
      <c r="JK46" s="29">
        <f>SUMIFS(Raw!$I:$I, Raw!$A:$A, 'Calls Abandoned'!JK$14, Raw!$C:$C, 'Calls Abandoned'!$C46, Raw!$H:$H, "A03")</f>
        <v>0</v>
      </c>
      <c r="JL46" s="29">
        <f>SUMIFS(Raw!$I:$I, Raw!$A:$A, 'Calls Abandoned'!JL$14, Raw!$C:$C, 'Calls Abandoned'!$C46, Raw!$H:$H, "A03")</f>
        <v>0</v>
      </c>
      <c r="JM46" s="29">
        <f>SUMIFS(Raw!$I:$I, Raw!$A:$A, 'Calls Abandoned'!JM$14, Raw!$C:$C, 'Calls Abandoned'!$C46, Raw!$H:$H, "A03")</f>
        <v>0</v>
      </c>
      <c r="JN46" s="29">
        <f>SUMIFS(Raw!$I:$I, Raw!$A:$A, 'Calls Abandoned'!JN$14, Raw!$C:$C, 'Calls Abandoned'!$C46, Raw!$H:$H, "A03")</f>
        <v>0</v>
      </c>
      <c r="JO46" s="29">
        <f>SUMIFS(Raw!$I:$I, Raw!$A:$A, 'Calls Abandoned'!JO$14, Raw!$C:$C, 'Calls Abandoned'!$C46, Raw!$H:$H, "A03")</f>
        <v>0</v>
      </c>
      <c r="JP46" s="30">
        <f>SUMIFS(Raw!$I:$I, Raw!$A:$A, 'Calls Abandoned'!JP$14, Raw!$C:$C, 'Calls Abandoned'!$C46, Raw!$H:$H, "A03")</f>
        <v>0</v>
      </c>
      <c r="JR46" s="19">
        <f>SUMIFS(Raw!$I:$I, Raw!$A:$A, 'Calls Abandoned'!JR$14, Raw!$C:$C, 'Calls Abandoned'!$C46, Raw!$H:$H, "B02")</f>
        <v>0</v>
      </c>
      <c r="JS46" s="29">
        <f>SUMIFS(Raw!$I:$I, Raw!$A:$A, 'Calls Abandoned'!JS$14, Raw!$C:$C, 'Calls Abandoned'!$C46, Raw!$H:$H, "B02")</f>
        <v>0</v>
      </c>
      <c r="JT46" s="29">
        <f>SUMIFS(Raw!$I:$I, Raw!$A:$A, 'Calls Abandoned'!JT$14, Raw!$C:$C, 'Calls Abandoned'!$C46, Raw!$H:$H, "B02")</f>
        <v>0</v>
      </c>
      <c r="JU46" s="29">
        <f>SUMIFS(Raw!$I:$I, Raw!$A:$A, 'Calls Abandoned'!JU$14, Raw!$C:$C, 'Calls Abandoned'!$C46, Raw!$H:$H, "B02")</f>
        <v>0</v>
      </c>
      <c r="JV46" s="29">
        <f>SUMIFS(Raw!$I:$I, Raw!$A:$A, 'Calls Abandoned'!JV$14, Raw!$C:$C, 'Calls Abandoned'!$C46, Raw!$H:$H, "B02")</f>
        <v>0</v>
      </c>
      <c r="JW46" s="29">
        <f>SUMIFS(Raw!$I:$I, Raw!$A:$A, 'Calls Abandoned'!JW$14, Raw!$C:$C, 'Calls Abandoned'!$C46, Raw!$H:$H, "B02")</f>
        <v>0</v>
      </c>
      <c r="JX46" s="30">
        <f>SUMIFS(Raw!$I:$I, Raw!$A:$A, 'Calls Abandoned'!JX$14, Raw!$C:$C, 'Calls Abandoned'!$C46, Raw!$H:$H, "B02")</f>
        <v>0</v>
      </c>
      <c r="JY46" s="70"/>
      <c r="JZ46" s="79" t="str">
        <f t="shared" ref="JZ46:JZ52" si="329">IF(JJ46&gt;0,(SUM(JR46/(JJ46+JR46))),"-")</f>
        <v>-</v>
      </c>
      <c r="KA46" s="80" t="str">
        <f t="shared" ref="KA46:KA52" si="330">IF(JK46&gt;0,(SUM(JS46/(JK46+JS46))),"-")</f>
        <v>-</v>
      </c>
      <c r="KB46" s="80" t="str">
        <f t="shared" ref="KB46:KB52" si="331">IF(JL46&gt;0,(SUM(JT46/(JL46+JT46))),"-")</f>
        <v>-</v>
      </c>
      <c r="KC46" s="80" t="str">
        <f t="shared" ref="KC46:KC52" si="332">IF(JM46&gt;0,(SUM(JU46/(JM46+JU46))),"-")</f>
        <v>-</v>
      </c>
      <c r="KD46" s="80" t="str">
        <f t="shared" ref="KD46:KD52" si="333">IF(JN46&gt;0,(SUM(JV46/(JN46+JV46))),"-")</f>
        <v>-</v>
      </c>
      <c r="KE46" s="80" t="str">
        <f t="shared" ref="KE46:KE52" si="334">IF(JO46&gt;0,(SUM(JW46/(JO46+JW46))),"-")</f>
        <v>-</v>
      </c>
      <c r="KF46" s="81" t="str">
        <f t="shared" ref="KF46:KF52" si="335">IF(JP46&gt;0,(SUM(JX46/(JP46+JX46))),"-")</f>
        <v>-</v>
      </c>
      <c r="KH46" s="19">
        <f>SUMIFS(Raw!$I:$I, Raw!$A:$A, 'Calls Abandoned'!KH$14, Raw!$C:$C, 'Calls Abandoned'!$C46, Raw!$H:$H, "A03")</f>
        <v>0</v>
      </c>
      <c r="KI46" s="29">
        <f>SUMIFS(Raw!$I:$I, Raw!$A:$A, 'Calls Abandoned'!KI$14, Raw!$C:$C, 'Calls Abandoned'!$C46, Raw!$H:$H, "A03")</f>
        <v>0</v>
      </c>
      <c r="KJ46" s="29">
        <f>SUMIFS(Raw!$I:$I, Raw!$A:$A, 'Calls Abandoned'!KJ$14, Raw!$C:$C, 'Calls Abandoned'!$C46, Raw!$H:$H, "A03")</f>
        <v>0</v>
      </c>
      <c r="KK46" s="29">
        <f>SUMIFS(Raw!$I:$I, Raw!$A:$A, 'Calls Abandoned'!KK$14, Raw!$C:$C, 'Calls Abandoned'!$C46, Raw!$H:$H, "A03")</f>
        <v>0</v>
      </c>
      <c r="KL46" s="29">
        <f>SUMIFS(Raw!$I:$I, Raw!$A:$A, 'Calls Abandoned'!KL$14, Raw!$C:$C, 'Calls Abandoned'!$C46, Raw!$H:$H, "A03")</f>
        <v>0</v>
      </c>
      <c r="KM46" s="29">
        <f>SUMIFS(Raw!$I:$I, Raw!$A:$A, 'Calls Abandoned'!KM$14, Raw!$C:$C, 'Calls Abandoned'!$C46, Raw!$H:$H, "A03")</f>
        <v>0</v>
      </c>
      <c r="KN46" s="30">
        <f>SUMIFS(Raw!$I:$I, Raw!$A:$A, 'Calls Abandoned'!KN$14, Raw!$C:$C, 'Calls Abandoned'!$C46, Raw!$H:$H, "A03")</f>
        <v>0</v>
      </c>
      <c r="KP46" s="19">
        <f>SUMIFS(Raw!$I:$I, Raw!$A:$A, 'Calls Abandoned'!KP$14, Raw!$C:$C, 'Calls Abandoned'!$C46, Raw!$H:$H, "B02")</f>
        <v>0</v>
      </c>
      <c r="KQ46" s="29">
        <f>SUMIFS(Raw!$I:$I, Raw!$A:$A, 'Calls Abandoned'!KQ$14, Raw!$C:$C, 'Calls Abandoned'!$C46, Raw!$H:$H, "B02")</f>
        <v>0</v>
      </c>
      <c r="KR46" s="29">
        <f>SUMIFS(Raw!$I:$I, Raw!$A:$A, 'Calls Abandoned'!KR$14, Raw!$C:$C, 'Calls Abandoned'!$C46, Raw!$H:$H, "B02")</f>
        <v>0</v>
      </c>
      <c r="KS46" s="29">
        <f>SUMIFS(Raw!$I:$I, Raw!$A:$A, 'Calls Abandoned'!KS$14, Raw!$C:$C, 'Calls Abandoned'!$C46, Raw!$H:$H, "B02")</f>
        <v>0</v>
      </c>
      <c r="KT46" s="29">
        <f>SUMIFS(Raw!$I:$I, Raw!$A:$A, 'Calls Abandoned'!KT$14, Raw!$C:$C, 'Calls Abandoned'!$C46, Raw!$H:$H, "B02")</f>
        <v>0</v>
      </c>
      <c r="KU46" s="29">
        <f>SUMIFS(Raw!$I:$I, Raw!$A:$A, 'Calls Abandoned'!KU$14, Raw!$C:$C, 'Calls Abandoned'!$C46, Raw!$H:$H, "B02")</f>
        <v>0</v>
      </c>
      <c r="KV46" s="30">
        <f>SUMIFS(Raw!$I:$I, Raw!$A:$A, 'Calls Abandoned'!KV$14, Raw!$C:$C, 'Calls Abandoned'!$C46, Raw!$H:$H, "B02")</f>
        <v>0</v>
      </c>
      <c r="KW46" s="70"/>
      <c r="KX46" s="79" t="str">
        <f t="shared" ref="KX46:KX52" si="336">IF(KH46&gt;0,(SUM(KP46/(KH46+KP46))),"-")</f>
        <v>-</v>
      </c>
      <c r="KY46" s="80" t="str">
        <f t="shared" ref="KY46:KY52" si="337">IF(KI46&gt;0,(SUM(KQ46/(KI46+KQ46))),"-")</f>
        <v>-</v>
      </c>
      <c r="KZ46" s="80" t="str">
        <f t="shared" ref="KZ46:KZ52" si="338">IF(KJ46&gt;0,(SUM(KR46/(KJ46+KR46))),"-")</f>
        <v>-</v>
      </c>
      <c r="LA46" s="80" t="str">
        <f t="shared" ref="LA46:LA52" si="339">IF(KK46&gt;0,(SUM(KS46/(KK46+KS46))),"-")</f>
        <v>-</v>
      </c>
      <c r="LB46" s="80" t="str">
        <f t="shared" ref="LB46:LB52" si="340">IF(KL46&gt;0,(SUM(KT46/(KL46+KT46))),"-")</f>
        <v>-</v>
      </c>
      <c r="LC46" s="80" t="str">
        <f t="shared" ref="LC46:LC52" si="341">IF(KM46&gt;0,(SUM(KU46/(KM46+KU46))),"-")</f>
        <v>-</v>
      </c>
      <c r="LD46" s="81" t="str">
        <f t="shared" ref="LD46:LD52" si="342">IF(KN46&gt;0,(SUM(KV46/(KN46+KV46))),"-")</f>
        <v>-</v>
      </c>
      <c r="LF46" s="19">
        <f>SUMIFS(Raw!$I:$I, Raw!$A:$A, 'Calls Abandoned'!LF$14, Raw!$C:$C, 'Calls Abandoned'!$C46, Raw!$H:$H, "A03")</f>
        <v>0</v>
      </c>
      <c r="LG46" s="29">
        <f>SUMIFS(Raw!$I:$I, Raw!$A:$A, 'Calls Abandoned'!LG$14, Raw!$C:$C, 'Calls Abandoned'!$C46, Raw!$H:$H, "A03")</f>
        <v>0</v>
      </c>
      <c r="LH46" s="29">
        <f>SUMIFS(Raw!$I:$I, Raw!$A:$A, 'Calls Abandoned'!LH$14, Raw!$C:$C, 'Calls Abandoned'!$C46, Raw!$H:$H, "A03")</f>
        <v>0</v>
      </c>
      <c r="LI46" s="29">
        <f>SUMIFS(Raw!$I:$I, Raw!$A:$A, 'Calls Abandoned'!LI$14, Raw!$C:$C, 'Calls Abandoned'!$C46, Raw!$H:$H, "A03")</f>
        <v>0</v>
      </c>
      <c r="LJ46" s="29">
        <f>SUMIFS(Raw!$I:$I, Raw!$A:$A, 'Calls Abandoned'!LJ$14, Raw!$C:$C, 'Calls Abandoned'!$C46, Raw!$H:$H, "A03")</f>
        <v>0</v>
      </c>
      <c r="LK46" s="29">
        <f>SUMIFS(Raw!$I:$I, Raw!$A:$A, 'Calls Abandoned'!LK$14, Raw!$C:$C, 'Calls Abandoned'!$C46, Raw!$H:$H, "A03")</f>
        <v>0</v>
      </c>
      <c r="LL46" s="30">
        <f>SUMIFS(Raw!$I:$I, Raw!$A:$A, 'Calls Abandoned'!LL$14, Raw!$C:$C, 'Calls Abandoned'!$C46, Raw!$H:$H, "A03")</f>
        <v>0</v>
      </c>
      <c r="LN46" s="19">
        <f>SUMIFS(Raw!$I:$I, Raw!$A:$A, 'Calls Abandoned'!LN$14, Raw!$C:$C, 'Calls Abandoned'!$C46, Raw!$H:$H, "B02")</f>
        <v>0</v>
      </c>
      <c r="LO46" s="29">
        <f>SUMIFS(Raw!$I:$I, Raw!$A:$A, 'Calls Abandoned'!LO$14, Raw!$C:$C, 'Calls Abandoned'!$C46, Raw!$H:$H, "B02")</f>
        <v>0</v>
      </c>
      <c r="LP46" s="29">
        <f>SUMIFS(Raw!$I:$I, Raw!$A:$A, 'Calls Abandoned'!LP$14, Raw!$C:$C, 'Calls Abandoned'!$C46, Raw!$H:$H, "B02")</f>
        <v>0</v>
      </c>
      <c r="LQ46" s="29">
        <f>SUMIFS(Raw!$I:$I, Raw!$A:$A, 'Calls Abandoned'!LQ$14, Raw!$C:$C, 'Calls Abandoned'!$C46, Raw!$H:$H, "B02")</f>
        <v>0</v>
      </c>
      <c r="LR46" s="29">
        <f>SUMIFS(Raw!$I:$I, Raw!$A:$A, 'Calls Abandoned'!LR$14, Raw!$C:$C, 'Calls Abandoned'!$C46, Raw!$H:$H, "B02")</f>
        <v>0</v>
      </c>
      <c r="LS46" s="29">
        <f>SUMIFS(Raw!$I:$I, Raw!$A:$A, 'Calls Abandoned'!LS$14, Raw!$C:$C, 'Calls Abandoned'!$C46, Raw!$H:$H, "B02")</f>
        <v>0</v>
      </c>
      <c r="LT46" s="30">
        <f>SUMIFS(Raw!$I:$I, Raw!$A:$A, 'Calls Abandoned'!LT$14, Raw!$C:$C, 'Calls Abandoned'!$C46, Raw!$H:$H, "B02")</f>
        <v>0</v>
      </c>
      <c r="LU46" s="70"/>
      <c r="LV46" s="79" t="str">
        <f t="shared" ref="LV46:LV52" si="343">IF(LF46&gt;0,(SUM(LN46/(LF46+LN46))),"-")</f>
        <v>-</v>
      </c>
      <c r="LW46" s="80" t="str">
        <f t="shared" ref="LW46:LW52" si="344">IF(LG46&gt;0,(SUM(LO46/(LG46+LO46))),"-")</f>
        <v>-</v>
      </c>
      <c r="LX46" s="80" t="str">
        <f t="shared" ref="LX46:LX52" si="345">IF(LH46&gt;0,(SUM(LP46/(LH46+LP46))),"-")</f>
        <v>-</v>
      </c>
      <c r="LY46" s="80" t="str">
        <f t="shared" ref="LY46:LY52" si="346">IF(LI46&gt;0,(SUM(LQ46/(LI46+LQ46))),"-")</f>
        <v>-</v>
      </c>
      <c r="LZ46" s="80" t="str">
        <f t="shared" ref="LZ46:LZ52" si="347">IF(LJ46&gt;0,(SUM(LR46/(LJ46+LR46))),"-")</f>
        <v>-</v>
      </c>
      <c r="MA46" s="80" t="str">
        <f t="shared" ref="MA46:MA52" si="348">IF(LK46&gt;0,(SUM(LS46/(LK46+LS46))),"-")</f>
        <v>-</v>
      </c>
      <c r="MB46" s="81" t="str">
        <f t="shared" ref="MB46:MB52" si="349">IF(LL46&gt;0,(SUM(LT46/(LL46+LT46))),"-")</f>
        <v>-</v>
      </c>
      <c r="MD46" s="19">
        <f>SUMIFS(Raw!$I:$I, Raw!$A:$A, 'Calls Abandoned'!MD$14, Raw!$C:$C, 'Calls Abandoned'!$C46, Raw!$H:$H, "A03")</f>
        <v>0</v>
      </c>
      <c r="ME46" s="29">
        <f>SUMIFS(Raw!$I:$I, Raw!$A:$A, 'Calls Abandoned'!ME$14, Raw!$C:$C, 'Calls Abandoned'!$C46, Raw!$H:$H, "A03")</f>
        <v>0</v>
      </c>
      <c r="MF46" s="29">
        <f>SUMIFS(Raw!$I:$I, Raw!$A:$A, 'Calls Abandoned'!MF$14, Raw!$C:$C, 'Calls Abandoned'!$C46, Raw!$H:$H, "A03")</f>
        <v>0</v>
      </c>
      <c r="MG46" s="29">
        <f>SUMIFS(Raw!$I:$I, Raw!$A:$A, 'Calls Abandoned'!MG$14, Raw!$C:$C, 'Calls Abandoned'!$C46, Raw!$H:$H, "A03")</f>
        <v>0</v>
      </c>
      <c r="MH46" s="29">
        <f>SUMIFS(Raw!$I:$I, Raw!$A:$A, 'Calls Abandoned'!MH$14, Raw!$C:$C, 'Calls Abandoned'!$C46, Raw!$H:$H, "A03")</f>
        <v>0</v>
      </c>
      <c r="MI46" s="29">
        <f>SUMIFS(Raw!$I:$I, Raw!$A:$A, 'Calls Abandoned'!MI$14, Raw!$C:$C, 'Calls Abandoned'!$C46, Raw!$H:$H, "A03")</f>
        <v>0</v>
      </c>
      <c r="MJ46" s="30">
        <f>SUMIFS(Raw!$I:$I, Raw!$A:$A, 'Calls Abandoned'!MJ$14, Raw!$C:$C, 'Calls Abandoned'!$C46, Raw!$H:$H, "A03")</f>
        <v>0</v>
      </c>
      <c r="ML46" s="19">
        <f>SUMIFS(Raw!$I:$I, Raw!$A:$A, 'Calls Abandoned'!ML$14, Raw!$C:$C, 'Calls Abandoned'!$C46, Raw!$H:$H, "B02")</f>
        <v>0</v>
      </c>
      <c r="MM46" s="29">
        <f>SUMIFS(Raw!$I:$I, Raw!$A:$A, 'Calls Abandoned'!MM$14, Raw!$C:$C, 'Calls Abandoned'!$C46, Raw!$H:$H, "B02")</f>
        <v>0</v>
      </c>
      <c r="MN46" s="29">
        <f>SUMIFS(Raw!$I:$I, Raw!$A:$A, 'Calls Abandoned'!MN$14, Raw!$C:$C, 'Calls Abandoned'!$C46, Raw!$H:$H, "B02")</f>
        <v>0</v>
      </c>
      <c r="MO46" s="29">
        <f>SUMIFS(Raw!$I:$I, Raw!$A:$A, 'Calls Abandoned'!MO$14, Raw!$C:$C, 'Calls Abandoned'!$C46, Raw!$H:$H, "B02")</f>
        <v>0</v>
      </c>
      <c r="MP46" s="29">
        <f>SUMIFS(Raw!$I:$I, Raw!$A:$A, 'Calls Abandoned'!MP$14, Raw!$C:$C, 'Calls Abandoned'!$C46, Raw!$H:$H, "B02")</f>
        <v>0</v>
      </c>
      <c r="MQ46" s="29">
        <f>SUMIFS(Raw!$I:$I, Raw!$A:$A, 'Calls Abandoned'!MQ$14, Raw!$C:$C, 'Calls Abandoned'!$C46, Raw!$H:$H, "B02")</f>
        <v>0</v>
      </c>
      <c r="MR46" s="30">
        <f>SUMIFS(Raw!$I:$I, Raw!$A:$A, 'Calls Abandoned'!MR$14, Raw!$C:$C, 'Calls Abandoned'!$C46, Raw!$H:$H, "B02")</f>
        <v>0</v>
      </c>
      <c r="MS46" s="70"/>
      <c r="MT46" s="79" t="str">
        <f t="shared" ref="MT46:MT52" si="350">IF(MD46&gt;0,(SUM(ML46/(MD46+ML46))),"-")</f>
        <v>-</v>
      </c>
      <c r="MU46" s="80" t="str">
        <f t="shared" ref="MU46:MU52" si="351">IF(ME46&gt;0,(SUM(MM46/(ME46+MM46))),"-")</f>
        <v>-</v>
      </c>
      <c r="MV46" s="80" t="str">
        <f t="shared" ref="MV46:MV52" si="352">IF(MF46&gt;0,(SUM(MN46/(MF46+MN46))),"-")</f>
        <v>-</v>
      </c>
      <c r="MW46" s="80" t="str">
        <f t="shared" ref="MW46:MW52" si="353">IF(MG46&gt;0,(SUM(MO46/(MG46+MO46))),"-")</f>
        <v>-</v>
      </c>
      <c r="MX46" s="80" t="str">
        <f t="shared" ref="MX46:MX52" si="354">IF(MH46&gt;0,(SUM(MP46/(MH46+MP46))),"-")</f>
        <v>-</v>
      </c>
      <c r="MY46" s="80" t="str">
        <f t="shared" ref="MY46:MY52" si="355">IF(MI46&gt;0,(SUM(MQ46/(MI46+MQ46))),"-")</f>
        <v>-</v>
      </c>
      <c r="MZ46" s="81" t="str">
        <f t="shared" ref="MZ46:MZ52" si="356">IF(MJ46&gt;0,(SUM(MR46/(MJ46+MR46))),"-")</f>
        <v>-</v>
      </c>
      <c r="NB46" s="19">
        <f>SUMIFS(Raw!$I:$I, Raw!$A:$A, 'Calls Abandoned'!NB$14, Raw!$C:$C, 'Calls Abandoned'!$C46, Raw!$H:$H, "A03")</f>
        <v>0</v>
      </c>
      <c r="NC46" s="29">
        <f>SUMIFS(Raw!$I:$I, Raw!$A:$A, 'Calls Abandoned'!NC$14, Raw!$C:$C, 'Calls Abandoned'!$C46, Raw!$H:$H, "A03")</f>
        <v>0</v>
      </c>
      <c r="ND46" s="29">
        <f>SUMIFS(Raw!$I:$I, Raw!$A:$A, 'Calls Abandoned'!ND$14, Raw!$C:$C, 'Calls Abandoned'!$C46, Raw!$H:$H, "A03")</f>
        <v>0</v>
      </c>
      <c r="NE46" s="29">
        <f>SUMIFS(Raw!$I:$I, Raw!$A:$A, 'Calls Abandoned'!NE$14, Raw!$C:$C, 'Calls Abandoned'!$C46, Raw!$H:$H, "A03")</f>
        <v>0</v>
      </c>
      <c r="NF46" s="29">
        <f>SUMIFS(Raw!$I:$I, Raw!$A:$A, 'Calls Abandoned'!NF$14, Raw!$C:$C, 'Calls Abandoned'!$C46, Raw!$H:$H, "A03")</f>
        <v>0</v>
      </c>
      <c r="NG46" s="29">
        <f>SUMIFS(Raw!$I:$I, Raw!$A:$A, 'Calls Abandoned'!NG$14, Raw!$C:$C, 'Calls Abandoned'!$C46, Raw!$H:$H, "A03")</f>
        <v>0</v>
      </c>
      <c r="NH46" s="30">
        <f>SUMIFS(Raw!$I:$I, Raw!$A:$A, 'Calls Abandoned'!NH$14, Raw!$C:$C, 'Calls Abandoned'!$C46, Raw!$H:$H, "A03")</f>
        <v>0</v>
      </c>
      <c r="NJ46" s="19">
        <f>SUMIFS(Raw!$I:$I, Raw!$A:$A, 'Calls Abandoned'!NJ$14, Raw!$C:$C, 'Calls Abandoned'!$C46, Raw!$H:$H, "B02")</f>
        <v>0</v>
      </c>
      <c r="NK46" s="29">
        <f>SUMIFS(Raw!$I:$I, Raw!$A:$A, 'Calls Abandoned'!NK$14, Raw!$C:$C, 'Calls Abandoned'!$C46, Raw!$H:$H, "B02")</f>
        <v>0</v>
      </c>
      <c r="NL46" s="29">
        <f>SUMIFS(Raw!$I:$I, Raw!$A:$A, 'Calls Abandoned'!NL$14, Raw!$C:$C, 'Calls Abandoned'!$C46, Raw!$H:$H, "B02")</f>
        <v>0</v>
      </c>
      <c r="NM46" s="29">
        <f>SUMIFS(Raw!$I:$I, Raw!$A:$A, 'Calls Abandoned'!NM$14, Raw!$C:$C, 'Calls Abandoned'!$C46, Raw!$H:$H, "B02")</f>
        <v>0</v>
      </c>
      <c r="NN46" s="29">
        <f>SUMIFS(Raw!$I:$I, Raw!$A:$A, 'Calls Abandoned'!NN$14, Raw!$C:$C, 'Calls Abandoned'!$C46, Raw!$H:$H, "B02")</f>
        <v>0</v>
      </c>
      <c r="NO46" s="29">
        <f>SUMIFS(Raw!$I:$I, Raw!$A:$A, 'Calls Abandoned'!NO$14, Raw!$C:$C, 'Calls Abandoned'!$C46, Raw!$H:$H, "B02")</f>
        <v>0</v>
      </c>
      <c r="NP46" s="30">
        <f>SUMIFS(Raw!$I:$I, Raw!$A:$A, 'Calls Abandoned'!NP$14, Raw!$C:$C, 'Calls Abandoned'!$C46, Raw!$H:$H, "B02")</f>
        <v>0</v>
      </c>
      <c r="NQ46" s="70"/>
      <c r="NR46" s="79" t="str">
        <f t="shared" ref="NR46:NR52" si="357">IF(NB46&gt;0,(SUM(NJ46/(NB46+NJ46))),"-")</f>
        <v>-</v>
      </c>
      <c r="NS46" s="80" t="str">
        <f t="shared" ref="NS46:NS52" si="358">IF(NC46&gt;0,(SUM(NK46/(NC46+NK46))),"-")</f>
        <v>-</v>
      </c>
      <c r="NT46" s="80" t="str">
        <f t="shared" ref="NT46:NT52" si="359">IF(ND46&gt;0,(SUM(NL46/(ND46+NL46))),"-")</f>
        <v>-</v>
      </c>
      <c r="NU46" s="80" t="str">
        <f t="shared" ref="NU46:NU52" si="360">IF(NE46&gt;0,(SUM(NM46/(NE46+NM46))),"-")</f>
        <v>-</v>
      </c>
      <c r="NV46" s="80" t="str">
        <f t="shared" ref="NV46:NV52" si="361">IF(NF46&gt;0,(SUM(NN46/(NF46+NN46))),"-")</f>
        <v>-</v>
      </c>
      <c r="NW46" s="80" t="str">
        <f t="shared" ref="NW46:NW52" si="362">IF(NG46&gt;0,(SUM(NO46/(NG46+NO46))),"-")</f>
        <v>-</v>
      </c>
      <c r="NX46" s="81" t="str">
        <f t="shared" ref="NX46:NX52" si="363">IF(NH46&gt;0,(SUM(NP46/(NH46+NP46))),"-")</f>
        <v>-</v>
      </c>
      <c r="NZ46" s="19">
        <f>SUMIFS(Raw!$I:$I, Raw!$A:$A, 'Calls Abandoned'!NZ$14, Raw!$C:$C, 'Calls Abandoned'!$C46, Raw!$H:$H, "A03")</f>
        <v>0</v>
      </c>
      <c r="OA46" s="29">
        <f>SUMIFS(Raw!$I:$I, Raw!$A:$A, 'Calls Abandoned'!OA$14, Raw!$C:$C, 'Calls Abandoned'!$C46, Raw!$H:$H, "A03")</f>
        <v>0</v>
      </c>
      <c r="OB46" s="29">
        <f>SUMIFS(Raw!$I:$I, Raw!$A:$A, 'Calls Abandoned'!OB$14, Raw!$C:$C, 'Calls Abandoned'!$C46, Raw!$H:$H, "A03")</f>
        <v>0</v>
      </c>
      <c r="OC46" s="29">
        <f>SUMIFS(Raw!$I:$I, Raw!$A:$A, 'Calls Abandoned'!OC$14, Raw!$C:$C, 'Calls Abandoned'!$C46, Raw!$H:$H, "A03")</f>
        <v>0</v>
      </c>
      <c r="OD46" s="29">
        <f>SUMIFS(Raw!$I:$I, Raw!$A:$A, 'Calls Abandoned'!OD$14, Raw!$C:$C, 'Calls Abandoned'!$C46, Raw!$H:$H, "A03")</f>
        <v>0</v>
      </c>
      <c r="OE46" s="29">
        <f>SUMIFS(Raw!$I:$I, Raw!$A:$A, 'Calls Abandoned'!OE$14, Raw!$C:$C, 'Calls Abandoned'!$C46, Raw!$H:$H, "A03")</f>
        <v>0</v>
      </c>
      <c r="OF46" s="30">
        <f>SUMIFS(Raw!$I:$I, Raw!$A:$A, 'Calls Abandoned'!OF$14, Raw!$C:$C, 'Calls Abandoned'!$C46, Raw!$H:$H, "A03")</f>
        <v>0</v>
      </c>
      <c r="OH46" s="19">
        <f>SUMIFS(Raw!$I:$I, Raw!$A:$A, 'Calls Abandoned'!OH$14, Raw!$C:$C, 'Calls Abandoned'!$C46, Raw!$H:$H, "B02")</f>
        <v>0</v>
      </c>
      <c r="OI46" s="29">
        <f>SUMIFS(Raw!$I:$I, Raw!$A:$A, 'Calls Abandoned'!OI$14, Raw!$C:$C, 'Calls Abandoned'!$C46, Raw!$H:$H, "B02")</f>
        <v>0</v>
      </c>
      <c r="OJ46" s="29">
        <f>SUMIFS(Raw!$I:$I, Raw!$A:$A, 'Calls Abandoned'!OJ$14, Raw!$C:$C, 'Calls Abandoned'!$C46, Raw!$H:$H, "B02")</f>
        <v>0</v>
      </c>
      <c r="OK46" s="29">
        <f>SUMIFS(Raw!$I:$I, Raw!$A:$A, 'Calls Abandoned'!OK$14, Raw!$C:$C, 'Calls Abandoned'!$C46, Raw!$H:$H, "B02")</f>
        <v>0</v>
      </c>
      <c r="OL46" s="29">
        <f>SUMIFS(Raw!$I:$I, Raw!$A:$A, 'Calls Abandoned'!OL$14, Raw!$C:$C, 'Calls Abandoned'!$C46, Raw!$H:$H, "B02")</f>
        <v>0</v>
      </c>
      <c r="OM46" s="29">
        <f>SUMIFS(Raw!$I:$I, Raw!$A:$A, 'Calls Abandoned'!OM$14, Raw!$C:$C, 'Calls Abandoned'!$C46, Raw!$H:$H, "B02")</f>
        <v>0</v>
      </c>
      <c r="ON46" s="30">
        <f>SUMIFS(Raw!$I:$I, Raw!$A:$A, 'Calls Abandoned'!ON$14, Raw!$C:$C, 'Calls Abandoned'!$C46, Raw!$H:$H, "B02")</f>
        <v>0</v>
      </c>
      <c r="OO46" s="70"/>
      <c r="OP46" s="79" t="str">
        <f t="shared" ref="OP46:OP52" si="364">IF(NZ46&gt;0,(SUM(OH46/(NZ46+OH46))),"-")</f>
        <v>-</v>
      </c>
      <c r="OQ46" s="80" t="str">
        <f t="shared" ref="OQ46:OQ52" si="365">IF(OA46&gt;0,(SUM(OI46/(OA46+OI46))),"-")</f>
        <v>-</v>
      </c>
      <c r="OR46" s="80" t="str">
        <f t="shared" ref="OR46:OR52" si="366">IF(OB46&gt;0,(SUM(OJ46/(OB46+OJ46))),"-")</f>
        <v>-</v>
      </c>
      <c r="OS46" s="80" t="str">
        <f t="shared" ref="OS46:OS52" si="367">IF(OC46&gt;0,(SUM(OK46/(OC46+OK46))),"-")</f>
        <v>-</v>
      </c>
      <c r="OT46" s="80" t="str">
        <f t="shared" ref="OT46:OT52" si="368">IF(OD46&gt;0,(SUM(OL46/(OD46+OL46))),"-")</f>
        <v>-</v>
      </c>
      <c r="OU46" s="80" t="str">
        <f t="shared" ref="OU46:OU52" si="369">IF(OE46&gt;0,(SUM(OM46/(OE46+OM46))),"-")</f>
        <v>-</v>
      </c>
      <c r="OV46" s="81" t="str">
        <f t="shared" ref="OV46:OV52" si="370">IF(OF46&gt;0,(SUM(ON46/(OF46+ON46))),"-")</f>
        <v>-</v>
      </c>
      <c r="OX46" s="19">
        <f>SUMIFS(Raw!$I:$I, Raw!$A:$A, 'Calls Abandoned'!OX$14, Raw!$C:$C, 'Calls Abandoned'!$C46, Raw!$H:$H, "A03")</f>
        <v>0</v>
      </c>
      <c r="OY46" s="29">
        <f>SUMIFS(Raw!$I:$I, Raw!$A:$A, 'Calls Abandoned'!OY$14, Raw!$C:$C, 'Calls Abandoned'!$C46, Raw!$H:$H, "A03")</f>
        <v>0</v>
      </c>
      <c r="OZ46" s="29">
        <f>SUMIFS(Raw!$I:$I, Raw!$A:$A, 'Calls Abandoned'!OZ$14, Raw!$C:$C, 'Calls Abandoned'!$C46, Raw!$H:$H, "A03")</f>
        <v>0</v>
      </c>
      <c r="PA46" s="29">
        <f>SUMIFS(Raw!$I:$I, Raw!$A:$A, 'Calls Abandoned'!PA$14, Raw!$C:$C, 'Calls Abandoned'!$C46, Raw!$H:$H, "A03")</f>
        <v>0</v>
      </c>
      <c r="PB46" s="29">
        <f>SUMIFS(Raw!$I:$I, Raw!$A:$A, 'Calls Abandoned'!PB$14, Raw!$C:$C, 'Calls Abandoned'!$C46, Raw!$H:$H, "A03")</f>
        <v>0</v>
      </c>
      <c r="PC46" s="29">
        <f>SUMIFS(Raw!$I:$I, Raw!$A:$A, 'Calls Abandoned'!PC$14, Raw!$C:$C, 'Calls Abandoned'!$C46, Raw!$H:$H, "A03")</f>
        <v>0</v>
      </c>
      <c r="PD46" s="30">
        <f>SUMIFS(Raw!$I:$I, Raw!$A:$A, 'Calls Abandoned'!PD$14, Raw!$C:$C, 'Calls Abandoned'!$C46, Raw!$H:$H, "A03")</f>
        <v>0</v>
      </c>
      <c r="PF46" s="19">
        <f>SUMIFS(Raw!$I:$I, Raw!$A:$A, 'Calls Abandoned'!PF$14, Raw!$C:$C, 'Calls Abandoned'!$C46, Raw!$H:$H, "B02")</f>
        <v>0</v>
      </c>
      <c r="PG46" s="29">
        <f>SUMIFS(Raw!$I:$I, Raw!$A:$A, 'Calls Abandoned'!PG$14, Raw!$C:$C, 'Calls Abandoned'!$C46, Raw!$H:$H, "B02")</f>
        <v>0</v>
      </c>
      <c r="PH46" s="29">
        <f>SUMIFS(Raw!$I:$I, Raw!$A:$A, 'Calls Abandoned'!PH$14, Raw!$C:$C, 'Calls Abandoned'!$C46, Raw!$H:$H, "B02")</f>
        <v>0</v>
      </c>
      <c r="PI46" s="29">
        <f>SUMIFS(Raw!$I:$I, Raw!$A:$A, 'Calls Abandoned'!PI$14, Raw!$C:$C, 'Calls Abandoned'!$C46, Raw!$H:$H, "B02")</f>
        <v>0</v>
      </c>
      <c r="PJ46" s="29">
        <f>SUMIFS(Raw!$I:$I, Raw!$A:$A, 'Calls Abandoned'!PJ$14, Raw!$C:$C, 'Calls Abandoned'!$C46, Raw!$H:$H, "B02")</f>
        <v>0</v>
      </c>
      <c r="PK46" s="29">
        <f>SUMIFS(Raw!$I:$I, Raw!$A:$A, 'Calls Abandoned'!PK$14, Raw!$C:$C, 'Calls Abandoned'!$C46, Raw!$H:$H, "B02")</f>
        <v>0</v>
      </c>
      <c r="PL46" s="30">
        <f>SUMIFS(Raw!$I:$I, Raw!$A:$A, 'Calls Abandoned'!PL$14, Raw!$C:$C, 'Calls Abandoned'!$C46, Raw!$H:$H, "B02")</f>
        <v>0</v>
      </c>
      <c r="PM46" s="70"/>
      <c r="PN46" s="79" t="str">
        <f t="shared" ref="PN46:PN52" si="371">IF(OX46&gt;0,(SUM(PF46/(OX46+PF46))),"-")</f>
        <v>-</v>
      </c>
      <c r="PO46" s="80" t="str">
        <f t="shared" ref="PO46:PO52" si="372">IF(OY46&gt;0,(SUM(PG46/(OY46+PG46))),"-")</f>
        <v>-</v>
      </c>
      <c r="PP46" s="80" t="str">
        <f t="shared" ref="PP46:PP52" si="373">IF(OZ46&gt;0,(SUM(PH46/(OZ46+PH46))),"-")</f>
        <v>-</v>
      </c>
      <c r="PQ46" s="80" t="str">
        <f t="shared" ref="PQ46:PQ52" si="374">IF(PA46&gt;0,(SUM(PI46/(PA46+PI46))),"-")</f>
        <v>-</v>
      </c>
      <c r="PR46" s="80" t="str">
        <f t="shared" ref="PR46:PR52" si="375">IF(PB46&gt;0,(SUM(PJ46/(PB46+PJ46))),"-")</f>
        <v>-</v>
      </c>
      <c r="PS46" s="80" t="str">
        <f t="shared" ref="PS46:PS52" si="376">IF(PC46&gt;0,(SUM(PK46/(PC46+PK46))),"-")</f>
        <v>-</v>
      </c>
      <c r="PT46" s="81" t="str">
        <f t="shared" ref="PT46:PT52" si="377">IF(PD46&gt;0,(SUM(PL46/(PD46+PL46))),"-")</f>
        <v>-</v>
      </c>
      <c r="PV46" s="19">
        <f>SUMIFS(Raw!$I:$I, Raw!$A:$A, 'Calls Abandoned'!PV$14, Raw!$C:$C, 'Calls Abandoned'!$C46, Raw!$H:$H, "A03")</f>
        <v>0</v>
      </c>
      <c r="PW46" s="29">
        <f>SUMIFS(Raw!$I:$I, Raw!$A:$A, 'Calls Abandoned'!PW$14, Raw!$C:$C, 'Calls Abandoned'!$C46, Raw!$H:$H, "A03")</f>
        <v>0</v>
      </c>
      <c r="PX46" s="29">
        <f>SUMIFS(Raw!$I:$I, Raw!$A:$A, 'Calls Abandoned'!PX$14, Raw!$C:$C, 'Calls Abandoned'!$C46, Raw!$H:$H, "A03")</f>
        <v>0</v>
      </c>
      <c r="PY46" s="29">
        <f>SUMIFS(Raw!$I:$I, Raw!$A:$A, 'Calls Abandoned'!PY$14, Raw!$C:$C, 'Calls Abandoned'!$C46, Raw!$H:$H, "A03")</f>
        <v>0</v>
      </c>
      <c r="PZ46" s="29">
        <f>SUMIFS(Raw!$I:$I, Raw!$A:$A, 'Calls Abandoned'!PZ$14, Raw!$C:$C, 'Calls Abandoned'!$C46, Raw!$H:$H, "A03")</f>
        <v>0</v>
      </c>
      <c r="QA46" s="29">
        <f>SUMIFS(Raw!$I:$I, Raw!$A:$A, 'Calls Abandoned'!QA$14, Raw!$C:$C, 'Calls Abandoned'!$C46, Raw!$H:$H, "A03")</f>
        <v>0</v>
      </c>
      <c r="QB46" s="30">
        <f>SUMIFS(Raw!$I:$I, Raw!$A:$A, 'Calls Abandoned'!QB$14, Raw!$C:$C, 'Calls Abandoned'!$C46, Raw!$H:$H, "A03")</f>
        <v>0</v>
      </c>
      <c r="QD46" s="19">
        <f>SUMIFS(Raw!$I:$I, Raw!$A:$A, 'Calls Abandoned'!QD$14, Raw!$C:$C, 'Calls Abandoned'!$C46, Raw!$H:$H, "B02")</f>
        <v>0</v>
      </c>
      <c r="QE46" s="29">
        <f>SUMIFS(Raw!$I:$I, Raw!$A:$A, 'Calls Abandoned'!QE$14, Raw!$C:$C, 'Calls Abandoned'!$C46, Raw!$H:$H, "B02")</f>
        <v>0</v>
      </c>
      <c r="QF46" s="29">
        <f>SUMIFS(Raw!$I:$I, Raw!$A:$A, 'Calls Abandoned'!QF$14, Raw!$C:$C, 'Calls Abandoned'!$C46, Raw!$H:$H, "B02")</f>
        <v>0</v>
      </c>
      <c r="QG46" s="29">
        <f>SUMIFS(Raw!$I:$I, Raw!$A:$A, 'Calls Abandoned'!QG$14, Raw!$C:$C, 'Calls Abandoned'!$C46, Raw!$H:$H, "B02")</f>
        <v>0</v>
      </c>
      <c r="QH46" s="29">
        <f>SUMIFS(Raw!$I:$I, Raw!$A:$A, 'Calls Abandoned'!QH$14, Raw!$C:$C, 'Calls Abandoned'!$C46, Raw!$H:$H, "B02")</f>
        <v>0</v>
      </c>
      <c r="QI46" s="29">
        <f>SUMIFS(Raw!$I:$I, Raw!$A:$A, 'Calls Abandoned'!QI$14, Raw!$C:$C, 'Calls Abandoned'!$C46, Raw!$H:$H, "B02")</f>
        <v>0</v>
      </c>
      <c r="QJ46" s="30">
        <f>SUMIFS(Raw!$I:$I, Raw!$A:$A, 'Calls Abandoned'!QJ$14, Raw!$C:$C, 'Calls Abandoned'!$C46, Raw!$H:$H, "B02")</f>
        <v>0</v>
      </c>
      <c r="QK46" s="70"/>
      <c r="QL46" s="79" t="str">
        <f t="shared" ref="QL46:QL52" si="378">IF(PV46&gt;0,(SUM(QD46/(PV46+QD46))),"-")</f>
        <v>-</v>
      </c>
      <c r="QM46" s="80" t="str">
        <f t="shared" ref="QM46:QM52" si="379">IF(PW46&gt;0,(SUM(QE46/(PW46+QE46))),"-")</f>
        <v>-</v>
      </c>
      <c r="QN46" s="80" t="str">
        <f t="shared" ref="QN46:QN52" si="380">IF(PX46&gt;0,(SUM(QF46/(PX46+QF46))),"-")</f>
        <v>-</v>
      </c>
      <c r="QO46" s="80" t="str">
        <f t="shared" ref="QO46:QO52" si="381">IF(PY46&gt;0,(SUM(QG46/(PY46+QG46))),"-")</f>
        <v>-</v>
      </c>
      <c r="QP46" s="80" t="str">
        <f t="shared" ref="QP46:QP52" si="382">IF(PZ46&gt;0,(SUM(QH46/(PZ46+QH46))),"-")</f>
        <v>-</v>
      </c>
      <c r="QQ46" s="80" t="str">
        <f t="shared" ref="QQ46:QQ52" si="383">IF(QA46&gt;0,(SUM(QI46/(QA46+QI46))),"-")</f>
        <v>-</v>
      </c>
      <c r="QR46" s="81" t="str">
        <f t="shared" ref="QR46:QR52" si="384">IF(QB46&gt;0,(SUM(QJ46/(QB46+QJ46))),"-")</f>
        <v>-</v>
      </c>
    </row>
    <row r="47" spans="1:460" x14ac:dyDescent="0.35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500</v>
      </c>
      <c r="O47" s="52">
        <v>639</v>
      </c>
      <c r="P47" s="52">
        <v>281</v>
      </c>
      <c r="Q47" s="52">
        <v>555</v>
      </c>
      <c r="R47" s="52">
        <v>379</v>
      </c>
      <c r="S47" s="52">
        <v>913</v>
      </c>
      <c r="T47" s="53">
        <v>504</v>
      </c>
      <c r="U47" s="70"/>
      <c r="V47" s="88">
        <v>7.4839095943720998E-2</v>
      </c>
      <c r="W47" s="92">
        <v>0.10823170731707317</v>
      </c>
      <c r="X47" s="92">
        <v>5.0832127351664258E-2</v>
      </c>
      <c r="Y47" s="92">
        <v>9.2933690555927664E-2</v>
      </c>
      <c r="Z47" s="92">
        <v>6.4886149631912346E-2</v>
      </c>
      <c r="AA47" s="92">
        <v>0.10040690641152535</v>
      </c>
      <c r="AB47" s="93">
        <v>6.2858568221501626E-2</v>
      </c>
      <c r="AD47" s="46">
        <v>6247</v>
      </c>
      <c r="AE47" s="52">
        <v>5319</v>
      </c>
      <c r="AF47" s="52">
        <v>5412</v>
      </c>
      <c r="AG47" s="52">
        <v>5085</v>
      </c>
      <c r="AH47" s="52">
        <v>5593</v>
      </c>
      <c r="AI47" s="52">
        <v>7589</v>
      </c>
      <c r="AJ47" s="53">
        <v>7318</v>
      </c>
      <c r="AL47" s="46">
        <v>784</v>
      </c>
      <c r="AM47" s="52">
        <v>599</v>
      </c>
      <c r="AN47" s="52">
        <v>488</v>
      </c>
      <c r="AO47" s="52">
        <v>566</v>
      </c>
      <c r="AP47" s="52">
        <v>439</v>
      </c>
      <c r="AQ47" s="52">
        <v>1757</v>
      </c>
      <c r="AR47" s="53">
        <v>1082</v>
      </c>
      <c r="AS47" s="70"/>
      <c r="AT47" s="88">
        <v>0.11150618688664486</v>
      </c>
      <c r="AU47" s="92">
        <v>0.10121662723893207</v>
      </c>
      <c r="AV47" s="92">
        <v>8.2711864406779662E-2</v>
      </c>
      <c r="AW47" s="92">
        <v>0.1001592638471067</v>
      </c>
      <c r="AX47" s="92">
        <v>7.2778514588859422E-2</v>
      </c>
      <c r="AY47" s="92">
        <v>0.18799486411298952</v>
      </c>
      <c r="AZ47" s="93">
        <v>0.12880952380952382</v>
      </c>
      <c r="BB47" s="46">
        <v>5882</v>
      </c>
      <c r="BC47" s="52">
        <v>5480</v>
      </c>
      <c r="BD47" s="52">
        <v>5142</v>
      </c>
      <c r="BE47" s="52">
        <v>4973</v>
      </c>
      <c r="BF47" s="52">
        <v>5397</v>
      </c>
      <c r="BG47" s="52">
        <v>7946</v>
      </c>
      <c r="BH47" s="53">
        <v>7116</v>
      </c>
      <c r="BJ47" s="46">
        <v>775</v>
      </c>
      <c r="BK47" s="52">
        <v>732</v>
      </c>
      <c r="BL47" s="52">
        <v>602</v>
      </c>
      <c r="BM47" s="52">
        <v>757</v>
      </c>
      <c r="BN47" s="52">
        <v>977</v>
      </c>
      <c r="BO47" s="52">
        <v>790</v>
      </c>
      <c r="BP47" s="53">
        <v>638</v>
      </c>
      <c r="BQ47" s="70"/>
      <c r="BR47" s="88">
        <v>0.11641880727054228</v>
      </c>
      <c r="BS47" s="92">
        <v>0.11783644558918223</v>
      </c>
      <c r="BT47" s="92">
        <v>0.1048050139275766</v>
      </c>
      <c r="BU47" s="92">
        <v>0.13211169284467714</v>
      </c>
      <c r="BV47" s="92">
        <v>0.1532789457169752</v>
      </c>
      <c r="BW47" s="92">
        <v>9.0430402930402928E-2</v>
      </c>
      <c r="BX47" s="93">
        <v>8.2280113489811707E-2</v>
      </c>
      <c r="BZ47" s="46">
        <v>6108</v>
      </c>
      <c r="CA47" s="52">
        <v>5268</v>
      </c>
      <c r="CB47" s="52">
        <v>4913</v>
      </c>
      <c r="CC47" s="52">
        <v>4853</v>
      </c>
      <c r="CD47" s="52">
        <v>5351</v>
      </c>
      <c r="CE47" s="52">
        <v>7810</v>
      </c>
      <c r="CF47" s="53">
        <v>7259</v>
      </c>
      <c r="CH47" s="46">
        <v>436</v>
      </c>
      <c r="CI47" s="52">
        <v>227</v>
      </c>
      <c r="CJ47" s="52">
        <v>266</v>
      </c>
      <c r="CK47" s="52">
        <v>303</v>
      </c>
      <c r="CL47" s="52">
        <v>147</v>
      </c>
      <c r="CM47" s="52">
        <v>785</v>
      </c>
      <c r="CN47" s="53">
        <v>782</v>
      </c>
      <c r="CO47" s="70"/>
      <c r="CP47" s="88">
        <v>6.662591687041565E-2</v>
      </c>
      <c r="CQ47" s="92">
        <v>4.1310282074613285E-2</v>
      </c>
      <c r="CR47" s="92">
        <v>5.1361266653794167E-2</v>
      </c>
      <c r="CS47" s="92">
        <v>5.8766485647788982E-2</v>
      </c>
      <c r="CT47" s="92">
        <v>2.6736995271007639E-2</v>
      </c>
      <c r="CU47" s="92">
        <v>9.1332169866201282E-2</v>
      </c>
      <c r="CV47" s="93">
        <v>9.7251585623678652E-2</v>
      </c>
      <c r="CX47" s="46">
        <v>6008</v>
      </c>
      <c r="CY47" s="52">
        <v>5128</v>
      </c>
      <c r="CZ47" s="52">
        <v>4403</v>
      </c>
      <c r="DA47" s="52">
        <v>4595</v>
      </c>
      <c r="DB47" s="52">
        <v>7946</v>
      </c>
      <c r="DC47" s="52">
        <v>9722</v>
      </c>
      <c r="DD47" s="53">
        <v>8179</v>
      </c>
      <c r="DF47" s="46">
        <v>22</v>
      </c>
      <c r="DG47" s="52">
        <v>38</v>
      </c>
      <c r="DH47" s="52">
        <v>136</v>
      </c>
      <c r="DI47" s="52">
        <v>93</v>
      </c>
      <c r="DJ47" s="52">
        <v>1518</v>
      </c>
      <c r="DK47" s="52">
        <v>1895</v>
      </c>
      <c r="DL47" s="53">
        <v>443</v>
      </c>
      <c r="DM47" s="70"/>
      <c r="DN47" s="88">
        <v>3.6484245439469321E-3</v>
      </c>
      <c r="DO47" s="92">
        <v>7.3557878435927216E-3</v>
      </c>
      <c r="DP47" s="92">
        <v>2.9962546816479401E-2</v>
      </c>
      <c r="DQ47" s="92">
        <v>1.9837883959044369E-2</v>
      </c>
      <c r="DR47" s="92">
        <v>0.16039729501267963</v>
      </c>
      <c r="DS47" s="92">
        <v>0.16312300938280105</v>
      </c>
      <c r="DT47" s="93">
        <v>5.1380190211087917E-2</v>
      </c>
      <c r="DV47" s="46">
        <v>6228</v>
      </c>
      <c r="DW47" s="52">
        <v>5233</v>
      </c>
      <c r="DX47" s="52">
        <v>4584</v>
      </c>
      <c r="DY47" s="52">
        <v>6267</v>
      </c>
      <c r="DZ47" s="52">
        <v>5979</v>
      </c>
      <c r="EA47" s="52">
        <v>8614</v>
      </c>
      <c r="EB47" s="53">
        <v>7253</v>
      </c>
      <c r="ED47" s="46">
        <v>81</v>
      </c>
      <c r="EE47" s="52">
        <v>83</v>
      </c>
      <c r="EF47" s="52">
        <v>37</v>
      </c>
      <c r="EG47" s="52">
        <v>456</v>
      </c>
      <c r="EH47" s="52">
        <v>46</v>
      </c>
      <c r="EI47" s="52">
        <v>671</v>
      </c>
      <c r="EJ47" s="53">
        <v>271</v>
      </c>
      <c r="EK47" s="70"/>
      <c r="EL47" s="88">
        <v>1.2838801711840228E-2</v>
      </c>
      <c r="EM47" s="92">
        <v>1.5613243039879609E-2</v>
      </c>
      <c r="EN47" s="92">
        <v>8.0069249080285659E-3</v>
      </c>
      <c r="EO47" s="92">
        <v>6.7826863007585905E-2</v>
      </c>
      <c r="EP47" s="92">
        <v>7.634854771784232E-3</v>
      </c>
      <c r="EQ47" s="92">
        <v>7.2267097469036076E-2</v>
      </c>
      <c r="ER47" s="93">
        <v>3.6018075491759699E-2</v>
      </c>
      <c r="ET47" s="46">
        <v>5656</v>
      </c>
      <c r="EU47" s="52">
        <v>5167</v>
      </c>
      <c r="EV47" s="52">
        <v>5014</v>
      </c>
      <c r="EW47" s="52">
        <v>4824</v>
      </c>
      <c r="EX47" s="52">
        <v>5406</v>
      </c>
      <c r="EY47" s="52">
        <v>8168</v>
      </c>
      <c r="EZ47" s="53">
        <v>7124</v>
      </c>
      <c r="FB47" s="46">
        <v>89</v>
      </c>
      <c r="FC47" s="52">
        <v>57</v>
      </c>
      <c r="FD47" s="52">
        <v>268</v>
      </c>
      <c r="FE47" s="52">
        <v>109</v>
      </c>
      <c r="FF47" s="52">
        <v>227</v>
      </c>
      <c r="FG47" s="52">
        <v>395</v>
      </c>
      <c r="FH47" s="53">
        <v>130</v>
      </c>
      <c r="FI47" s="70"/>
      <c r="FJ47" s="88">
        <v>1.5491731940818102E-2</v>
      </c>
      <c r="FK47" s="92">
        <v>1.0911179173047474E-2</v>
      </c>
      <c r="FL47" s="92">
        <v>5.0738356683074595E-2</v>
      </c>
      <c r="FM47" s="92">
        <v>2.2096087573484694E-2</v>
      </c>
      <c r="FN47" s="92">
        <v>4.0298242499556186E-2</v>
      </c>
      <c r="FO47" s="92">
        <v>4.6128693214994743E-2</v>
      </c>
      <c r="FP47" s="93">
        <v>1.7921146953405017E-2</v>
      </c>
      <c r="FR47" s="46">
        <v>5757</v>
      </c>
      <c r="FS47" s="52">
        <v>4921</v>
      </c>
      <c r="FT47" s="52">
        <v>4884</v>
      </c>
      <c r="FU47" s="52">
        <v>4816</v>
      </c>
      <c r="FV47" s="52">
        <v>5234</v>
      </c>
      <c r="FW47" s="52">
        <v>7670</v>
      </c>
      <c r="FX47" s="53">
        <v>6763</v>
      </c>
      <c r="FZ47" s="46">
        <v>157</v>
      </c>
      <c r="GA47" s="52">
        <v>160</v>
      </c>
      <c r="GB47" s="52">
        <v>148</v>
      </c>
      <c r="GC47" s="52">
        <v>146</v>
      </c>
      <c r="GD47" s="52">
        <v>125</v>
      </c>
      <c r="GE47" s="52">
        <v>240</v>
      </c>
      <c r="GF47" s="53">
        <v>178</v>
      </c>
      <c r="GG47" s="70"/>
      <c r="GH47" s="88">
        <v>2.6547176192086575E-2</v>
      </c>
      <c r="GI47" s="92">
        <v>3.1489864199960638E-2</v>
      </c>
      <c r="GJ47" s="92">
        <v>2.9411764705882353E-2</v>
      </c>
      <c r="GK47" s="92">
        <v>2.9423619508262798E-2</v>
      </c>
      <c r="GL47" s="92">
        <v>2.3325247247620823E-2</v>
      </c>
      <c r="GM47" s="92">
        <v>3.0341340075853349E-2</v>
      </c>
      <c r="GN47" s="93">
        <v>2.564471978101138E-2</v>
      </c>
      <c r="GP47" s="46">
        <f>SUMIFS(Raw!$I:$I, Raw!$A:$A, 'Calls Abandoned'!GP$14, Raw!$C:$C, 'Calls Abandoned'!$C47, Raw!$H:$H, "A03")</f>
        <v>5733</v>
      </c>
      <c r="GQ47" s="52">
        <f>SUMIFS(Raw!$I:$I, Raw!$A:$A, 'Calls Abandoned'!GQ$14, Raw!$C:$C, 'Calls Abandoned'!$C47, Raw!$H:$H, "A03")</f>
        <v>5100</v>
      </c>
      <c r="GR47" s="52">
        <f>SUMIFS(Raw!$I:$I, Raw!$A:$A, 'Calls Abandoned'!GR$14, Raw!$C:$C, 'Calls Abandoned'!$C47, Raw!$H:$H, "A03")</f>
        <v>5028</v>
      </c>
      <c r="GS47" s="52">
        <f>SUMIFS(Raw!$I:$I, Raw!$A:$A, 'Calls Abandoned'!GS$14, Raw!$C:$C, 'Calls Abandoned'!$C47, Raw!$H:$H, "A03")</f>
        <v>4699</v>
      </c>
      <c r="GT47" s="52">
        <f>SUMIFS(Raw!$I:$I, Raw!$A:$A, 'Calls Abandoned'!GT$14, Raw!$C:$C, 'Calls Abandoned'!$C47, Raw!$H:$H, "A03")</f>
        <v>5177</v>
      </c>
      <c r="GU47" s="52">
        <f>SUMIFS(Raw!$I:$I, Raw!$A:$A, 'Calls Abandoned'!GU$14, Raw!$C:$C, 'Calls Abandoned'!$C47, Raw!$H:$H, "A03")</f>
        <v>7643</v>
      </c>
      <c r="GV47" s="53">
        <f>SUMIFS(Raw!$I:$I, Raw!$A:$A, 'Calls Abandoned'!GV$14, Raw!$C:$C, 'Calls Abandoned'!$C47, Raw!$H:$H, "A03")</f>
        <v>6619</v>
      </c>
      <c r="GX47" s="46">
        <f>SUMIFS(Raw!$I:$I, Raw!$A:$A, 'Calls Abandoned'!GX$14, Raw!$C:$C, 'Calls Abandoned'!$C47, Raw!$H:$H, "B02")</f>
        <v>132</v>
      </c>
      <c r="GY47" s="52">
        <f>SUMIFS(Raw!$I:$I, Raw!$A:$A, 'Calls Abandoned'!GY$14, Raw!$C:$C, 'Calls Abandoned'!$C47, Raw!$H:$H, "B02")</f>
        <v>197</v>
      </c>
      <c r="GZ47" s="52">
        <f>SUMIFS(Raw!$I:$I, Raw!$A:$A, 'Calls Abandoned'!GZ$14, Raw!$C:$C, 'Calls Abandoned'!$C47, Raw!$H:$H, "B02")</f>
        <v>100</v>
      </c>
      <c r="HA47" s="52">
        <f>SUMIFS(Raw!$I:$I, Raw!$A:$A, 'Calls Abandoned'!HA$14, Raw!$C:$C, 'Calls Abandoned'!$C47, Raw!$H:$H, "B02")</f>
        <v>162</v>
      </c>
      <c r="HB47" s="52">
        <f>SUMIFS(Raw!$I:$I, Raw!$A:$A, 'Calls Abandoned'!HB$14, Raw!$C:$C, 'Calls Abandoned'!$C47, Raw!$H:$H, "B02")</f>
        <v>332</v>
      </c>
      <c r="HC47" s="52">
        <f>SUMIFS(Raw!$I:$I, Raw!$A:$A, 'Calls Abandoned'!HC$14, Raw!$C:$C, 'Calls Abandoned'!$C47, Raw!$H:$H, "B02")</f>
        <v>139</v>
      </c>
      <c r="HD47" s="53">
        <f>SUMIFS(Raw!$I:$I, Raw!$A:$A, 'Calls Abandoned'!HD$14, Raw!$C:$C, 'Calls Abandoned'!$C47, Raw!$H:$H, "B02")</f>
        <v>49</v>
      </c>
      <c r="HE47" s="70"/>
      <c r="HF47" s="88">
        <f t="shared" si="308"/>
        <v>2.2506393861892585E-2</v>
      </c>
      <c r="HG47" s="92">
        <f t="shared" si="309"/>
        <v>3.7190862752501413E-2</v>
      </c>
      <c r="HH47" s="92">
        <f t="shared" si="310"/>
        <v>1.9500780031201249E-2</v>
      </c>
      <c r="HI47" s="92">
        <f t="shared" si="311"/>
        <v>3.3326476033737916E-2</v>
      </c>
      <c r="HJ47" s="92">
        <f t="shared" si="312"/>
        <v>6.0265020874931928E-2</v>
      </c>
      <c r="HK47" s="92">
        <f t="shared" si="313"/>
        <v>1.7861732202518632E-2</v>
      </c>
      <c r="HL47" s="93">
        <f t="shared" si="314"/>
        <v>7.3485302939412115E-3</v>
      </c>
      <c r="HN47" s="46">
        <f>SUMIFS(Raw!$I:$I, Raw!$A:$A, 'Calls Abandoned'!HN$14, Raw!$C:$C, 'Calls Abandoned'!$C47, Raw!$H:$H, "A03")</f>
        <v>0</v>
      </c>
      <c r="HO47" s="52">
        <f>SUMIFS(Raw!$I:$I, Raw!$A:$A, 'Calls Abandoned'!HO$14, Raw!$C:$C, 'Calls Abandoned'!$C47, Raw!$H:$H, "A03")</f>
        <v>0</v>
      </c>
      <c r="HP47" s="52">
        <f>SUMIFS(Raw!$I:$I, Raw!$A:$A, 'Calls Abandoned'!HP$14, Raw!$C:$C, 'Calls Abandoned'!$C47, Raw!$H:$H, "A03")</f>
        <v>0</v>
      </c>
      <c r="HQ47" s="52">
        <f>SUMIFS(Raw!$I:$I, Raw!$A:$A, 'Calls Abandoned'!HQ$14, Raw!$C:$C, 'Calls Abandoned'!$C47, Raw!$H:$H, "A03")</f>
        <v>0</v>
      </c>
      <c r="HR47" s="52">
        <f>SUMIFS(Raw!$I:$I, Raw!$A:$A, 'Calls Abandoned'!HR$14, Raw!$C:$C, 'Calls Abandoned'!$C47, Raw!$H:$H, "A03")</f>
        <v>0</v>
      </c>
      <c r="HS47" s="52">
        <f>SUMIFS(Raw!$I:$I, Raw!$A:$A, 'Calls Abandoned'!HS$14, Raw!$C:$C, 'Calls Abandoned'!$C47, Raw!$H:$H, "A03")</f>
        <v>0</v>
      </c>
      <c r="HT47" s="53">
        <f>SUMIFS(Raw!$I:$I, Raw!$A:$A, 'Calls Abandoned'!HT$14, Raw!$C:$C, 'Calls Abandoned'!$C47, Raw!$H:$H, "A03")</f>
        <v>0</v>
      </c>
      <c r="HV47" s="46">
        <f>SUMIFS(Raw!$I:$I, Raw!$A:$A, 'Calls Abandoned'!HV$14, Raw!$C:$C, 'Calls Abandoned'!$C47, Raw!$H:$H, "B02")</f>
        <v>0</v>
      </c>
      <c r="HW47" s="52">
        <f>SUMIFS(Raw!$I:$I, Raw!$A:$A, 'Calls Abandoned'!HW$14, Raw!$C:$C, 'Calls Abandoned'!$C47, Raw!$H:$H, "B02")</f>
        <v>0</v>
      </c>
      <c r="HX47" s="52">
        <f>SUMIFS(Raw!$I:$I, Raw!$A:$A, 'Calls Abandoned'!HX$14, Raw!$C:$C, 'Calls Abandoned'!$C47, Raw!$H:$H, "B02")</f>
        <v>0</v>
      </c>
      <c r="HY47" s="52">
        <f>SUMIFS(Raw!$I:$I, Raw!$A:$A, 'Calls Abandoned'!HY$14, Raw!$C:$C, 'Calls Abandoned'!$C47, Raw!$H:$H, "B02")</f>
        <v>0</v>
      </c>
      <c r="HZ47" s="52">
        <f>SUMIFS(Raw!$I:$I, Raw!$A:$A, 'Calls Abandoned'!HZ$14, Raw!$C:$C, 'Calls Abandoned'!$C47, Raw!$H:$H, "B02")</f>
        <v>0</v>
      </c>
      <c r="IA47" s="52">
        <f>SUMIFS(Raw!$I:$I, Raw!$A:$A, 'Calls Abandoned'!IA$14, Raw!$C:$C, 'Calls Abandoned'!$C47, Raw!$H:$H, "B02")</f>
        <v>0</v>
      </c>
      <c r="IB47" s="53">
        <f>SUMIFS(Raw!$I:$I, Raw!$A:$A, 'Calls Abandoned'!IB$14, Raw!$C:$C, 'Calls Abandoned'!$C47, Raw!$H:$H, "B02")</f>
        <v>0</v>
      </c>
      <c r="IC47" s="70"/>
      <c r="ID47" s="88" t="str">
        <f t="shared" si="315"/>
        <v>-</v>
      </c>
      <c r="IE47" s="92" t="str">
        <f t="shared" si="316"/>
        <v>-</v>
      </c>
      <c r="IF47" s="92" t="str">
        <f t="shared" si="317"/>
        <v>-</v>
      </c>
      <c r="IG47" s="92" t="str">
        <f t="shared" si="318"/>
        <v>-</v>
      </c>
      <c r="IH47" s="92" t="str">
        <f t="shared" si="319"/>
        <v>-</v>
      </c>
      <c r="II47" s="92" t="str">
        <f t="shared" si="320"/>
        <v>-</v>
      </c>
      <c r="IJ47" s="93" t="str">
        <f t="shared" si="321"/>
        <v>-</v>
      </c>
      <c r="IL47" s="46">
        <f>SUMIFS(Raw!$I:$I, Raw!$A:$A, 'Calls Abandoned'!IL$14, Raw!$C:$C, 'Calls Abandoned'!$C47, Raw!$H:$H, "A03")</f>
        <v>0</v>
      </c>
      <c r="IM47" s="52">
        <f>SUMIFS(Raw!$I:$I, Raw!$A:$A, 'Calls Abandoned'!IM$14, Raw!$C:$C, 'Calls Abandoned'!$C47, Raw!$H:$H, "A03")</f>
        <v>0</v>
      </c>
      <c r="IN47" s="52">
        <f>SUMIFS(Raw!$I:$I, Raw!$A:$A, 'Calls Abandoned'!IN$14, Raw!$C:$C, 'Calls Abandoned'!$C47, Raw!$H:$H, "A03")</f>
        <v>0</v>
      </c>
      <c r="IO47" s="52">
        <f>SUMIFS(Raw!$I:$I, Raw!$A:$A, 'Calls Abandoned'!IO$14, Raw!$C:$C, 'Calls Abandoned'!$C47, Raw!$H:$H, "A03")</f>
        <v>0</v>
      </c>
      <c r="IP47" s="52">
        <f>SUMIFS(Raw!$I:$I, Raw!$A:$A, 'Calls Abandoned'!IP$14, Raw!$C:$C, 'Calls Abandoned'!$C47, Raw!$H:$H, "A03")</f>
        <v>0</v>
      </c>
      <c r="IQ47" s="52">
        <f>SUMIFS(Raw!$I:$I, Raw!$A:$A, 'Calls Abandoned'!IQ$14, Raw!$C:$C, 'Calls Abandoned'!$C47, Raw!$H:$H, "A03")</f>
        <v>0</v>
      </c>
      <c r="IR47" s="53">
        <f>SUMIFS(Raw!$I:$I, Raw!$A:$A, 'Calls Abandoned'!IR$14, Raw!$C:$C, 'Calls Abandoned'!$C47, Raw!$H:$H, "A03")</f>
        <v>0</v>
      </c>
      <c r="IT47" s="46">
        <f>SUMIFS(Raw!$I:$I, Raw!$A:$A, 'Calls Abandoned'!IT$14, Raw!$C:$C, 'Calls Abandoned'!$C47, Raw!$H:$H, "B02")</f>
        <v>0</v>
      </c>
      <c r="IU47" s="52">
        <f>SUMIFS(Raw!$I:$I, Raw!$A:$A, 'Calls Abandoned'!IU$14, Raw!$C:$C, 'Calls Abandoned'!$C47, Raw!$H:$H, "B02")</f>
        <v>0</v>
      </c>
      <c r="IV47" s="52">
        <f>SUMIFS(Raw!$I:$I, Raw!$A:$A, 'Calls Abandoned'!IV$14, Raw!$C:$C, 'Calls Abandoned'!$C47, Raw!$H:$H, "B02")</f>
        <v>0</v>
      </c>
      <c r="IW47" s="52">
        <f>SUMIFS(Raw!$I:$I, Raw!$A:$A, 'Calls Abandoned'!IW$14, Raw!$C:$C, 'Calls Abandoned'!$C47, Raw!$H:$H, "B02")</f>
        <v>0</v>
      </c>
      <c r="IX47" s="52">
        <f>SUMIFS(Raw!$I:$I, Raw!$A:$A, 'Calls Abandoned'!IX$14, Raw!$C:$C, 'Calls Abandoned'!$C47, Raw!$H:$H, "B02")</f>
        <v>0</v>
      </c>
      <c r="IY47" s="52">
        <f>SUMIFS(Raw!$I:$I, Raw!$A:$A, 'Calls Abandoned'!IY$14, Raw!$C:$C, 'Calls Abandoned'!$C47, Raw!$H:$H, "B02")</f>
        <v>0</v>
      </c>
      <c r="IZ47" s="53">
        <f>SUMIFS(Raw!$I:$I, Raw!$A:$A, 'Calls Abandoned'!IZ$14, Raw!$C:$C, 'Calls Abandoned'!$C47, Raw!$H:$H, "B02")</f>
        <v>0</v>
      </c>
      <c r="JA47" s="70"/>
      <c r="JB47" s="88" t="str">
        <f t="shared" si="322"/>
        <v>-</v>
      </c>
      <c r="JC47" s="92" t="str">
        <f t="shared" si="323"/>
        <v>-</v>
      </c>
      <c r="JD47" s="92" t="str">
        <f t="shared" si="324"/>
        <v>-</v>
      </c>
      <c r="JE47" s="92" t="str">
        <f t="shared" si="325"/>
        <v>-</v>
      </c>
      <c r="JF47" s="92" t="str">
        <f t="shared" si="326"/>
        <v>-</v>
      </c>
      <c r="JG47" s="92" t="str">
        <f t="shared" si="327"/>
        <v>-</v>
      </c>
      <c r="JH47" s="93" t="str">
        <f t="shared" si="328"/>
        <v>-</v>
      </c>
      <c r="JJ47" s="46">
        <f>SUMIFS(Raw!$I:$I, Raw!$A:$A, 'Calls Abandoned'!JJ$14, Raw!$C:$C, 'Calls Abandoned'!$C47, Raw!$H:$H, "A03")</f>
        <v>0</v>
      </c>
      <c r="JK47" s="52">
        <f>SUMIFS(Raw!$I:$I, Raw!$A:$A, 'Calls Abandoned'!JK$14, Raw!$C:$C, 'Calls Abandoned'!$C47, Raw!$H:$H, "A03")</f>
        <v>0</v>
      </c>
      <c r="JL47" s="52">
        <f>SUMIFS(Raw!$I:$I, Raw!$A:$A, 'Calls Abandoned'!JL$14, Raw!$C:$C, 'Calls Abandoned'!$C47, Raw!$H:$H, "A03")</f>
        <v>0</v>
      </c>
      <c r="JM47" s="52">
        <f>SUMIFS(Raw!$I:$I, Raw!$A:$A, 'Calls Abandoned'!JM$14, Raw!$C:$C, 'Calls Abandoned'!$C47, Raw!$H:$H, "A03")</f>
        <v>0</v>
      </c>
      <c r="JN47" s="52">
        <f>SUMIFS(Raw!$I:$I, Raw!$A:$A, 'Calls Abandoned'!JN$14, Raw!$C:$C, 'Calls Abandoned'!$C47, Raw!$H:$H, "A03")</f>
        <v>0</v>
      </c>
      <c r="JO47" s="52">
        <f>SUMIFS(Raw!$I:$I, Raw!$A:$A, 'Calls Abandoned'!JO$14, Raw!$C:$C, 'Calls Abandoned'!$C47, Raw!$H:$H, "A03")</f>
        <v>0</v>
      </c>
      <c r="JP47" s="53">
        <f>SUMIFS(Raw!$I:$I, Raw!$A:$A, 'Calls Abandoned'!JP$14, Raw!$C:$C, 'Calls Abandoned'!$C47, Raw!$H:$H, "A03")</f>
        <v>0</v>
      </c>
      <c r="JR47" s="46">
        <f>SUMIFS(Raw!$I:$I, Raw!$A:$A, 'Calls Abandoned'!JR$14, Raw!$C:$C, 'Calls Abandoned'!$C47, Raw!$H:$H, "B02")</f>
        <v>0</v>
      </c>
      <c r="JS47" s="52">
        <f>SUMIFS(Raw!$I:$I, Raw!$A:$A, 'Calls Abandoned'!JS$14, Raw!$C:$C, 'Calls Abandoned'!$C47, Raw!$H:$H, "B02")</f>
        <v>0</v>
      </c>
      <c r="JT47" s="52">
        <f>SUMIFS(Raw!$I:$I, Raw!$A:$A, 'Calls Abandoned'!JT$14, Raw!$C:$C, 'Calls Abandoned'!$C47, Raw!$H:$H, "B02")</f>
        <v>0</v>
      </c>
      <c r="JU47" s="52">
        <f>SUMIFS(Raw!$I:$I, Raw!$A:$A, 'Calls Abandoned'!JU$14, Raw!$C:$C, 'Calls Abandoned'!$C47, Raw!$H:$H, "B02")</f>
        <v>0</v>
      </c>
      <c r="JV47" s="52">
        <f>SUMIFS(Raw!$I:$I, Raw!$A:$A, 'Calls Abandoned'!JV$14, Raw!$C:$C, 'Calls Abandoned'!$C47, Raw!$H:$H, "B02")</f>
        <v>0</v>
      </c>
      <c r="JW47" s="52">
        <f>SUMIFS(Raw!$I:$I, Raw!$A:$A, 'Calls Abandoned'!JW$14, Raw!$C:$C, 'Calls Abandoned'!$C47, Raw!$H:$H, "B02")</f>
        <v>0</v>
      </c>
      <c r="JX47" s="53">
        <f>SUMIFS(Raw!$I:$I, Raw!$A:$A, 'Calls Abandoned'!JX$14, Raw!$C:$C, 'Calls Abandoned'!$C47, Raw!$H:$H, "B02")</f>
        <v>0</v>
      </c>
      <c r="JY47" s="70"/>
      <c r="JZ47" s="88" t="str">
        <f t="shared" si="329"/>
        <v>-</v>
      </c>
      <c r="KA47" s="92" t="str">
        <f t="shared" si="330"/>
        <v>-</v>
      </c>
      <c r="KB47" s="92" t="str">
        <f t="shared" si="331"/>
        <v>-</v>
      </c>
      <c r="KC47" s="92" t="str">
        <f t="shared" si="332"/>
        <v>-</v>
      </c>
      <c r="KD47" s="92" t="str">
        <f t="shared" si="333"/>
        <v>-</v>
      </c>
      <c r="KE47" s="92" t="str">
        <f t="shared" si="334"/>
        <v>-</v>
      </c>
      <c r="KF47" s="93" t="str">
        <f t="shared" si="335"/>
        <v>-</v>
      </c>
      <c r="KH47" s="46">
        <f>SUMIFS(Raw!$I:$I, Raw!$A:$A, 'Calls Abandoned'!KH$14, Raw!$C:$C, 'Calls Abandoned'!$C47, Raw!$H:$H, "A03")</f>
        <v>0</v>
      </c>
      <c r="KI47" s="52">
        <f>SUMIFS(Raw!$I:$I, Raw!$A:$A, 'Calls Abandoned'!KI$14, Raw!$C:$C, 'Calls Abandoned'!$C47, Raw!$H:$H, "A03")</f>
        <v>0</v>
      </c>
      <c r="KJ47" s="52">
        <f>SUMIFS(Raw!$I:$I, Raw!$A:$A, 'Calls Abandoned'!KJ$14, Raw!$C:$C, 'Calls Abandoned'!$C47, Raw!$H:$H, "A03")</f>
        <v>0</v>
      </c>
      <c r="KK47" s="52">
        <f>SUMIFS(Raw!$I:$I, Raw!$A:$A, 'Calls Abandoned'!KK$14, Raw!$C:$C, 'Calls Abandoned'!$C47, Raw!$H:$H, "A03")</f>
        <v>0</v>
      </c>
      <c r="KL47" s="52">
        <f>SUMIFS(Raw!$I:$I, Raw!$A:$A, 'Calls Abandoned'!KL$14, Raw!$C:$C, 'Calls Abandoned'!$C47, Raw!$H:$H, "A03")</f>
        <v>0</v>
      </c>
      <c r="KM47" s="52">
        <f>SUMIFS(Raw!$I:$I, Raw!$A:$A, 'Calls Abandoned'!KM$14, Raw!$C:$C, 'Calls Abandoned'!$C47, Raw!$H:$H, "A03")</f>
        <v>0</v>
      </c>
      <c r="KN47" s="53">
        <f>SUMIFS(Raw!$I:$I, Raw!$A:$A, 'Calls Abandoned'!KN$14, Raw!$C:$C, 'Calls Abandoned'!$C47, Raw!$H:$H, "A03")</f>
        <v>0</v>
      </c>
      <c r="KP47" s="46">
        <f>SUMIFS(Raw!$I:$I, Raw!$A:$A, 'Calls Abandoned'!KP$14, Raw!$C:$C, 'Calls Abandoned'!$C47, Raw!$H:$H, "B02")</f>
        <v>0</v>
      </c>
      <c r="KQ47" s="52">
        <f>SUMIFS(Raw!$I:$I, Raw!$A:$A, 'Calls Abandoned'!KQ$14, Raw!$C:$C, 'Calls Abandoned'!$C47, Raw!$H:$H, "B02")</f>
        <v>0</v>
      </c>
      <c r="KR47" s="52">
        <f>SUMIFS(Raw!$I:$I, Raw!$A:$A, 'Calls Abandoned'!KR$14, Raw!$C:$C, 'Calls Abandoned'!$C47, Raw!$H:$H, "B02")</f>
        <v>0</v>
      </c>
      <c r="KS47" s="52">
        <f>SUMIFS(Raw!$I:$I, Raw!$A:$A, 'Calls Abandoned'!KS$14, Raw!$C:$C, 'Calls Abandoned'!$C47, Raw!$H:$H, "B02")</f>
        <v>0</v>
      </c>
      <c r="KT47" s="52">
        <f>SUMIFS(Raw!$I:$I, Raw!$A:$A, 'Calls Abandoned'!KT$14, Raw!$C:$C, 'Calls Abandoned'!$C47, Raw!$H:$H, "B02")</f>
        <v>0</v>
      </c>
      <c r="KU47" s="52">
        <f>SUMIFS(Raw!$I:$I, Raw!$A:$A, 'Calls Abandoned'!KU$14, Raw!$C:$C, 'Calls Abandoned'!$C47, Raw!$H:$H, "B02")</f>
        <v>0</v>
      </c>
      <c r="KV47" s="53">
        <f>SUMIFS(Raw!$I:$I, Raw!$A:$A, 'Calls Abandoned'!KV$14, Raw!$C:$C, 'Calls Abandoned'!$C47, Raw!$H:$H, "B02")</f>
        <v>0</v>
      </c>
      <c r="KW47" s="70"/>
      <c r="KX47" s="88" t="str">
        <f t="shared" si="336"/>
        <v>-</v>
      </c>
      <c r="KY47" s="92" t="str">
        <f t="shared" si="337"/>
        <v>-</v>
      </c>
      <c r="KZ47" s="92" t="str">
        <f t="shared" si="338"/>
        <v>-</v>
      </c>
      <c r="LA47" s="92" t="str">
        <f t="shared" si="339"/>
        <v>-</v>
      </c>
      <c r="LB47" s="92" t="str">
        <f t="shared" si="340"/>
        <v>-</v>
      </c>
      <c r="LC47" s="92" t="str">
        <f t="shared" si="341"/>
        <v>-</v>
      </c>
      <c r="LD47" s="93" t="str">
        <f t="shared" si="342"/>
        <v>-</v>
      </c>
      <c r="LF47" s="46">
        <f>SUMIFS(Raw!$I:$I, Raw!$A:$A, 'Calls Abandoned'!LF$14, Raw!$C:$C, 'Calls Abandoned'!$C47, Raw!$H:$H, "A03")</f>
        <v>0</v>
      </c>
      <c r="LG47" s="52">
        <f>SUMIFS(Raw!$I:$I, Raw!$A:$A, 'Calls Abandoned'!LG$14, Raw!$C:$C, 'Calls Abandoned'!$C47, Raw!$H:$H, "A03")</f>
        <v>0</v>
      </c>
      <c r="LH47" s="52">
        <f>SUMIFS(Raw!$I:$I, Raw!$A:$A, 'Calls Abandoned'!LH$14, Raw!$C:$C, 'Calls Abandoned'!$C47, Raw!$H:$H, "A03")</f>
        <v>0</v>
      </c>
      <c r="LI47" s="52">
        <f>SUMIFS(Raw!$I:$I, Raw!$A:$A, 'Calls Abandoned'!LI$14, Raw!$C:$C, 'Calls Abandoned'!$C47, Raw!$H:$H, "A03")</f>
        <v>0</v>
      </c>
      <c r="LJ47" s="52">
        <f>SUMIFS(Raw!$I:$I, Raw!$A:$A, 'Calls Abandoned'!LJ$14, Raw!$C:$C, 'Calls Abandoned'!$C47, Raw!$H:$H, "A03")</f>
        <v>0</v>
      </c>
      <c r="LK47" s="52">
        <f>SUMIFS(Raw!$I:$I, Raw!$A:$A, 'Calls Abandoned'!LK$14, Raw!$C:$C, 'Calls Abandoned'!$C47, Raw!$H:$H, "A03")</f>
        <v>0</v>
      </c>
      <c r="LL47" s="53">
        <f>SUMIFS(Raw!$I:$I, Raw!$A:$A, 'Calls Abandoned'!LL$14, Raw!$C:$C, 'Calls Abandoned'!$C47, Raw!$H:$H, "A03")</f>
        <v>0</v>
      </c>
      <c r="LN47" s="46">
        <f>SUMIFS(Raw!$I:$I, Raw!$A:$A, 'Calls Abandoned'!LN$14, Raw!$C:$C, 'Calls Abandoned'!$C47, Raw!$H:$H, "B02")</f>
        <v>0</v>
      </c>
      <c r="LO47" s="52">
        <f>SUMIFS(Raw!$I:$I, Raw!$A:$A, 'Calls Abandoned'!LO$14, Raw!$C:$C, 'Calls Abandoned'!$C47, Raw!$H:$H, "B02")</f>
        <v>0</v>
      </c>
      <c r="LP47" s="52">
        <f>SUMIFS(Raw!$I:$I, Raw!$A:$A, 'Calls Abandoned'!LP$14, Raw!$C:$C, 'Calls Abandoned'!$C47, Raw!$H:$H, "B02")</f>
        <v>0</v>
      </c>
      <c r="LQ47" s="52">
        <f>SUMIFS(Raw!$I:$I, Raw!$A:$A, 'Calls Abandoned'!LQ$14, Raw!$C:$C, 'Calls Abandoned'!$C47, Raw!$H:$H, "B02")</f>
        <v>0</v>
      </c>
      <c r="LR47" s="52">
        <f>SUMIFS(Raw!$I:$I, Raw!$A:$A, 'Calls Abandoned'!LR$14, Raw!$C:$C, 'Calls Abandoned'!$C47, Raw!$H:$H, "B02")</f>
        <v>0</v>
      </c>
      <c r="LS47" s="52">
        <f>SUMIFS(Raw!$I:$I, Raw!$A:$A, 'Calls Abandoned'!LS$14, Raw!$C:$C, 'Calls Abandoned'!$C47, Raw!$H:$H, "B02")</f>
        <v>0</v>
      </c>
      <c r="LT47" s="53">
        <f>SUMIFS(Raw!$I:$I, Raw!$A:$A, 'Calls Abandoned'!LT$14, Raw!$C:$C, 'Calls Abandoned'!$C47, Raw!$H:$H, "B02")</f>
        <v>0</v>
      </c>
      <c r="LU47" s="70"/>
      <c r="LV47" s="88" t="str">
        <f t="shared" si="343"/>
        <v>-</v>
      </c>
      <c r="LW47" s="92" t="str">
        <f t="shared" si="344"/>
        <v>-</v>
      </c>
      <c r="LX47" s="92" t="str">
        <f t="shared" si="345"/>
        <v>-</v>
      </c>
      <c r="LY47" s="92" t="str">
        <f t="shared" si="346"/>
        <v>-</v>
      </c>
      <c r="LZ47" s="92" t="str">
        <f t="shared" si="347"/>
        <v>-</v>
      </c>
      <c r="MA47" s="92" t="str">
        <f t="shared" si="348"/>
        <v>-</v>
      </c>
      <c r="MB47" s="93" t="str">
        <f t="shared" si="349"/>
        <v>-</v>
      </c>
      <c r="MD47" s="46">
        <f>SUMIFS(Raw!$I:$I, Raw!$A:$A, 'Calls Abandoned'!MD$14, Raw!$C:$C, 'Calls Abandoned'!$C47, Raw!$H:$H, "A03")</f>
        <v>0</v>
      </c>
      <c r="ME47" s="52">
        <f>SUMIFS(Raw!$I:$I, Raw!$A:$A, 'Calls Abandoned'!ME$14, Raw!$C:$C, 'Calls Abandoned'!$C47, Raw!$H:$H, "A03")</f>
        <v>0</v>
      </c>
      <c r="MF47" s="52">
        <f>SUMIFS(Raw!$I:$I, Raw!$A:$A, 'Calls Abandoned'!MF$14, Raw!$C:$C, 'Calls Abandoned'!$C47, Raw!$H:$H, "A03")</f>
        <v>0</v>
      </c>
      <c r="MG47" s="52">
        <f>SUMIFS(Raw!$I:$I, Raw!$A:$A, 'Calls Abandoned'!MG$14, Raw!$C:$C, 'Calls Abandoned'!$C47, Raw!$H:$H, "A03")</f>
        <v>0</v>
      </c>
      <c r="MH47" s="52">
        <f>SUMIFS(Raw!$I:$I, Raw!$A:$A, 'Calls Abandoned'!MH$14, Raw!$C:$C, 'Calls Abandoned'!$C47, Raw!$H:$H, "A03")</f>
        <v>0</v>
      </c>
      <c r="MI47" s="52">
        <f>SUMIFS(Raw!$I:$I, Raw!$A:$A, 'Calls Abandoned'!MI$14, Raw!$C:$C, 'Calls Abandoned'!$C47, Raw!$H:$H, "A03")</f>
        <v>0</v>
      </c>
      <c r="MJ47" s="53">
        <f>SUMIFS(Raw!$I:$I, Raw!$A:$A, 'Calls Abandoned'!MJ$14, Raw!$C:$C, 'Calls Abandoned'!$C47, Raw!$H:$H, "A03")</f>
        <v>0</v>
      </c>
      <c r="ML47" s="46">
        <f>SUMIFS(Raw!$I:$I, Raw!$A:$A, 'Calls Abandoned'!ML$14, Raw!$C:$C, 'Calls Abandoned'!$C47, Raw!$H:$H, "B02")</f>
        <v>0</v>
      </c>
      <c r="MM47" s="52">
        <f>SUMIFS(Raw!$I:$I, Raw!$A:$A, 'Calls Abandoned'!MM$14, Raw!$C:$C, 'Calls Abandoned'!$C47, Raw!$H:$H, "B02")</f>
        <v>0</v>
      </c>
      <c r="MN47" s="52">
        <f>SUMIFS(Raw!$I:$I, Raw!$A:$A, 'Calls Abandoned'!MN$14, Raw!$C:$C, 'Calls Abandoned'!$C47, Raw!$H:$H, "B02")</f>
        <v>0</v>
      </c>
      <c r="MO47" s="52">
        <f>SUMIFS(Raw!$I:$I, Raw!$A:$A, 'Calls Abandoned'!MO$14, Raw!$C:$C, 'Calls Abandoned'!$C47, Raw!$H:$H, "B02")</f>
        <v>0</v>
      </c>
      <c r="MP47" s="52">
        <f>SUMIFS(Raw!$I:$I, Raw!$A:$A, 'Calls Abandoned'!MP$14, Raw!$C:$C, 'Calls Abandoned'!$C47, Raw!$H:$H, "B02")</f>
        <v>0</v>
      </c>
      <c r="MQ47" s="52">
        <f>SUMIFS(Raw!$I:$I, Raw!$A:$A, 'Calls Abandoned'!MQ$14, Raw!$C:$C, 'Calls Abandoned'!$C47, Raw!$H:$H, "B02")</f>
        <v>0</v>
      </c>
      <c r="MR47" s="53">
        <f>SUMIFS(Raw!$I:$I, Raw!$A:$A, 'Calls Abandoned'!MR$14, Raw!$C:$C, 'Calls Abandoned'!$C47, Raw!$H:$H, "B02")</f>
        <v>0</v>
      </c>
      <c r="MS47" s="70"/>
      <c r="MT47" s="88" t="str">
        <f t="shared" si="350"/>
        <v>-</v>
      </c>
      <c r="MU47" s="92" t="str">
        <f t="shared" si="351"/>
        <v>-</v>
      </c>
      <c r="MV47" s="92" t="str">
        <f t="shared" si="352"/>
        <v>-</v>
      </c>
      <c r="MW47" s="92" t="str">
        <f t="shared" si="353"/>
        <v>-</v>
      </c>
      <c r="MX47" s="92" t="str">
        <f t="shared" si="354"/>
        <v>-</v>
      </c>
      <c r="MY47" s="92" t="str">
        <f t="shared" si="355"/>
        <v>-</v>
      </c>
      <c r="MZ47" s="93" t="str">
        <f t="shared" si="356"/>
        <v>-</v>
      </c>
      <c r="NB47" s="46">
        <f>SUMIFS(Raw!$I:$I, Raw!$A:$A, 'Calls Abandoned'!NB$14, Raw!$C:$C, 'Calls Abandoned'!$C47, Raw!$H:$H, "A03")</f>
        <v>0</v>
      </c>
      <c r="NC47" s="52">
        <f>SUMIFS(Raw!$I:$I, Raw!$A:$A, 'Calls Abandoned'!NC$14, Raw!$C:$C, 'Calls Abandoned'!$C47, Raw!$H:$H, "A03")</f>
        <v>0</v>
      </c>
      <c r="ND47" s="52">
        <f>SUMIFS(Raw!$I:$I, Raw!$A:$A, 'Calls Abandoned'!ND$14, Raw!$C:$C, 'Calls Abandoned'!$C47, Raw!$H:$H, "A03")</f>
        <v>0</v>
      </c>
      <c r="NE47" s="52">
        <f>SUMIFS(Raw!$I:$I, Raw!$A:$A, 'Calls Abandoned'!NE$14, Raw!$C:$C, 'Calls Abandoned'!$C47, Raw!$H:$H, "A03")</f>
        <v>0</v>
      </c>
      <c r="NF47" s="52">
        <f>SUMIFS(Raw!$I:$I, Raw!$A:$A, 'Calls Abandoned'!NF$14, Raw!$C:$C, 'Calls Abandoned'!$C47, Raw!$H:$H, "A03")</f>
        <v>0</v>
      </c>
      <c r="NG47" s="52">
        <f>SUMIFS(Raw!$I:$I, Raw!$A:$A, 'Calls Abandoned'!NG$14, Raw!$C:$C, 'Calls Abandoned'!$C47, Raw!$H:$H, "A03")</f>
        <v>0</v>
      </c>
      <c r="NH47" s="53">
        <f>SUMIFS(Raw!$I:$I, Raw!$A:$A, 'Calls Abandoned'!NH$14, Raw!$C:$C, 'Calls Abandoned'!$C47, Raw!$H:$H, "A03")</f>
        <v>0</v>
      </c>
      <c r="NJ47" s="46">
        <f>SUMIFS(Raw!$I:$I, Raw!$A:$A, 'Calls Abandoned'!NJ$14, Raw!$C:$C, 'Calls Abandoned'!$C47, Raw!$H:$H, "B02")</f>
        <v>0</v>
      </c>
      <c r="NK47" s="52">
        <f>SUMIFS(Raw!$I:$I, Raw!$A:$A, 'Calls Abandoned'!NK$14, Raw!$C:$C, 'Calls Abandoned'!$C47, Raw!$H:$H, "B02")</f>
        <v>0</v>
      </c>
      <c r="NL47" s="52">
        <f>SUMIFS(Raw!$I:$I, Raw!$A:$A, 'Calls Abandoned'!NL$14, Raw!$C:$C, 'Calls Abandoned'!$C47, Raw!$H:$H, "B02")</f>
        <v>0</v>
      </c>
      <c r="NM47" s="52">
        <f>SUMIFS(Raw!$I:$I, Raw!$A:$A, 'Calls Abandoned'!NM$14, Raw!$C:$C, 'Calls Abandoned'!$C47, Raw!$H:$H, "B02")</f>
        <v>0</v>
      </c>
      <c r="NN47" s="52">
        <f>SUMIFS(Raw!$I:$I, Raw!$A:$A, 'Calls Abandoned'!NN$14, Raw!$C:$C, 'Calls Abandoned'!$C47, Raw!$H:$H, "B02")</f>
        <v>0</v>
      </c>
      <c r="NO47" s="52">
        <f>SUMIFS(Raw!$I:$I, Raw!$A:$A, 'Calls Abandoned'!NO$14, Raw!$C:$C, 'Calls Abandoned'!$C47, Raw!$H:$H, "B02")</f>
        <v>0</v>
      </c>
      <c r="NP47" s="53">
        <f>SUMIFS(Raw!$I:$I, Raw!$A:$A, 'Calls Abandoned'!NP$14, Raw!$C:$C, 'Calls Abandoned'!$C47, Raw!$H:$H, "B02")</f>
        <v>0</v>
      </c>
      <c r="NQ47" s="70"/>
      <c r="NR47" s="88" t="str">
        <f t="shared" si="357"/>
        <v>-</v>
      </c>
      <c r="NS47" s="92" t="str">
        <f t="shared" si="358"/>
        <v>-</v>
      </c>
      <c r="NT47" s="92" t="str">
        <f t="shared" si="359"/>
        <v>-</v>
      </c>
      <c r="NU47" s="92" t="str">
        <f t="shared" si="360"/>
        <v>-</v>
      </c>
      <c r="NV47" s="92" t="str">
        <f t="shared" si="361"/>
        <v>-</v>
      </c>
      <c r="NW47" s="92" t="str">
        <f t="shared" si="362"/>
        <v>-</v>
      </c>
      <c r="NX47" s="93" t="str">
        <f t="shared" si="363"/>
        <v>-</v>
      </c>
      <c r="NZ47" s="46">
        <f>SUMIFS(Raw!$I:$I, Raw!$A:$A, 'Calls Abandoned'!NZ$14, Raw!$C:$C, 'Calls Abandoned'!$C47, Raw!$H:$H, "A03")</f>
        <v>0</v>
      </c>
      <c r="OA47" s="52">
        <f>SUMIFS(Raw!$I:$I, Raw!$A:$A, 'Calls Abandoned'!OA$14, Raw!$C:$C, 'Calls Abandoned'!$C47, Raw!$H:$H, "A03")</f>
        <v>0</v>
      </c>
      <c r="OB47" s="52">
        <f>SUMIFS(Raw!$I:$I, Raw!$A:$A, 'Calls Abandoned'!OB$14, Raw!$C:$C, 'Calls Abandoned'!$C47, Raw!$H:$H, "A03")</f>
        <v>0</v>
      </c>
      <c r="OC47" s="52">
        <f>SUMIFS(Raw!$I:$I, Raw!$A:$A, 'Calls Abandoned'!OC$14, Raw!$C:$C, 'Calls Abandoned'!$C47, Raw!$H:$H, "A03")</f>
        <v>0</v>
      </c>
      <c r="OD47" s="52">
        <f>SUMIFS(Raw!$I:$I, Raw!$A:$A, 'Calls Abandoned'!OD$14, Raw!$C:$C, 'Calls Abandoned'!$C47, Raw!$H:$H, "A03")</f>
        <v>0</v>
      </c>
      <c r="OE47" s="52">
        <f>SUMIFS(Raw!$I:$I, Raw!$A:$A, 'Calls Abandoned'!OE$14, Raw!$C:$C, 'Calls Abandoned'!$C47, Raw!$H:$H, "A03")</f>
        <v>0</v>
      </c>
      <c r="OF47" s="53">
        <f>SUMIFS(Raw!$I:$I, Raw!$A:$A, 'Calls Abandoned'!OF$14, Raw!$C:$C, 'Calls Abandoned'!$C47, Raw!$H:$H, "A03")</f>
        <v>0</v>
      </c>
      <c r="OH47" s="46">
        <f>SUMIFS(Raw!$I:$I, Raw!$A:$A, 'Calls Abandoned'!OH$14, Raw!$C:$C, 'Calls Abandoned'!$C47, Raw!$H:$H, "B02")</f>
        <v>0</v>
      </c>
      <c r="OI47" s="52">
        <f>SUMIFS(Raw!$I:$I, Raw!$A:$A, 'Calls Abandoned'!OI$14, Raw!$C:$C, 'Calls Abandoned'!$C47, Raw!$H:$H, "B02")</f>
        <v>0</v>
      </c>
      <c r="OJ47" s="52">
        <f>SUMIFS(Raw!$I:$I, Raw!$A:$A, 'Calls Abandoned'!OJ$14, Raw!$C:$C, 'Calls Abandoned'!$C47, Raw!$H:$H, "B02")</f>
        <v>0</v>
      </c>
      <c r="OK47" s="52">
        <f>SUMIFS(Raw!$I:$I, Raw!$A:$A, 'Calls Abandoned'!OK$14, Raw!$C:$C, 'Calls Abandoned'!$C47, Raw!$H:$H, "B02")</f>
        <v>0</v>
      </c>
      <c r="OL47" s="52">
        <f>SUMIFS(Raw!$I:$I, Raw!$A:$A, 'Calls Abandoned'!OL$14, Raw!$C:$C, 'Calls Abandoned'!$C47, Raw!$H:$H, "B02")</f>
        <v>0</v>
      </c>
      <c r="OM47" s="52">
        <f>SUMIFS(Raw!$I:$I, Raw!$A:$A, 'Calls Abandoned'!OM$14, Raw!$C:$C, 'Calls Abandoned'!$C47, Raw!$H:$H, "B02")</f>
        <v>0</v>
      </c>
      <c r="ON47" s="53">
        <f>SUMIFS(Raw!$I:$I, Raw!$A:$A, 'Calls Abandoned'!ON$14, Raw!$C:$C, 'Calls Abandoned'!$C47, Raw!$H:$H, "B02")</f>
        <v>0</v>
      </c>
      <c r="OO47" s="70"/>
      <c r="OP47" s="88" t="str">
        <f t="shared" si="364"/>
        <v>-</v>
      </c>
      <c r="OQ47" s="92" t="str">
        <f t="shared" si="365"/>
        <v>-</v>
      </c>
      <c r="OR47" s="92" t="str">
        <f t="shared" si="366"/>
        <v>-</v>
      </c>
      <c r="OS47" s="92" t="str">
        <f t="shared" si="367"/>
        <v>-</v>
      </c>
      <c r="OT47" s="92" t="str">
        <f t="shared" si="368"/>
        <v>-</v>
      </c>
      <c r="OU47" s="92" t="str">
        <f t="shared" si="369"/>
        <v>-</v>
      </c>
      <c r="OV47" s="93" t="str">
        <f t="shared" si="370"/>
        <v>-</v>
      </c>
      <c r="OX47" s="46">
        <f>SUMIFS(Raw!$I:$I, Raw!$A:$A, 'Calls Abandoned'!OX$14, Raw!$C:$C, 'Calls Abandoned'!$C47, Raw!$H:$H, "A03")</f>
        <v>0</v>
      </c>
      <c r="OY47" s="52">
        <f>SUMIFS(Raw!$I:$I, Raw!$A:$A, 'Calls Abandoned'!OY$14, Raw!$C:$C, 'Calls Abandoned'!$C47, Raw!$H:$H, "A03")</f>
        <v>0</v>
      </c>
      <c r="OZ47" s="52">
        <f>SUMIFS(Raw!$I:$I, Raw!$A:$A, 'Calls Abandoned'!OZ$14, Raw!$C:$C, 'Calls Abandoned'!$C47, Raw!$H:$H, "A03")</f>
        <v>0</v>
      </c>
      <c r="PA47" s="52">
        <f>SUMIFS(Raw!$I:$I, Raw!$A:$A, 'Calls Abandoned'!PA$14, Raw!$C:$C, 'Calls Abandoned'!$C47, Raw!$H:$H, "A03")</f>
        <v>0</v>
      </c>
      <c r="PB47" s="52">
        <f>SUMIFS(Raw!$I:$I, Raw!$A:$A, 'Calls Abandoned'!PB$14, Raw!$C:$C, 'Calls Abandoned'!$C47, Raw!$H:$H, "A03")</f>
        <v>0</v>
      </c>
      <c r="PC47" s="52">
        <f>SUMIFS(Raw!$I:$I, Raw!$A:$A, 'Calls Abandoned'!PC$14, Raw!$C:$C, 'Calls Abandoned'!$C47, Raw!$H:$H, "A03")</f>
        <v>0</v>
      </c>
      <c r="PD47" s="53">
        <f>SUMIFS(Raw!$I:$I, Raw!$A:$A, 'Calls Abandoned'!PD$14, Raw!$C:$C, 'Calls Abandoned'!$C47, Raw!$H:$H, "A03")</f>
        <v>0</v>
      </c>
      <c r="PF47" s="46">
        <f>SUMIFS(Raw!$I:$I, Raw!$A:$A, 'Calls Abandoned'!PF$14, Raw!$C:$C, 'Calls Abandoned'!$C47, Raw!$H:$H, "B02")</f>
        <v>0</v>
      </c>
      <c r="PG47" s="52">
        <f>SUMIFS(Raw!$I:$I, Raw!$A:$A, 'Calls Abandoned'!PG$14, Raw!$C:$C, 'Calls Abandoned'!$C47, Raw!$H:$H, "B02")</f>
        <v>0</v>
      </c>
      <c r="PH47" s="52">
        <f>SUMIFS(Raw!$I:$I, Raw!$A:$A, 'Calls Abandoned'!PH$14, Raw!$C:$C, 'Calls Abandoned'!$C47, Raw!$H:$H, "B02")</f>
        <v>0</v>
      </c>
      <c r="PI47" s="52">
        <f>SUMIFS(Raw!$I:$I, Raw!$A:$A, 'Calls Abandoned'!PI$14, Raw!$C:$C, 'Calls Abandoned'!$C47, Raw!$H:$H, "B02")</f>
        <v>0</v>
      </c>
      <c r="PJ47" s="52">
        <f>SUMIFS(Raw!$I:$I, Raw!$A:$A, 'Calls Abandoned'!PJ$14, Raw!$C:$C, 'Calls Abandoned'!$C47, Raw!$H:$H, "B02")</f>
        <v>0</v>
      </c>
      <c r="PK47" s="52">
        <f>SUMIFS(Raw!$I:$I, Raw!$A:$A, 'Calls Abandoned'!PK$14, Raw!$C:$C, 'Calls Abandoned'!$C47, Raw!$H:$H, "B02")</f>
        <v>0</v>
      </c>
      <c r="PL47" s="53">
        <f>SUMIFS(Raw!$I:$I, Raw!$A:$A, 'Calls Abandoned'!PL$14, Raw!$C:$C, 'Calls Abandoned'!$C47, Raw!$H:$H, "B02")</f>
        <v>0</v>
      </c>
      <c r="PM47" s="70"/>
      <c r="PN47" s="88" t="str">
        <f t="shared" si="371"/>
        <v>-</v>
      </c>
      <c r="PO47" s="92" t="str">
        <f t="shared" si="372"/>
        <v>-</v>
      </c>
      <c r="PP47" s="92" t="str">
        <f t="shared" si="373"/>
        <v>-</v>
      </c>
      <c r="PQ47" s="92" t="str">
        <f t="shared" si="374"/>
        <v>-</v>
      </c>
      <c r="PR47" s="92" t="str">
        <f t="shared" si="375"/>
        <v>-</v>
      </c>
      <c r="PS47" s="92" t="str">
        <f t="shared" si="376"/>
        <v>-</v>
      </c>
      <c r="PT47" s="93" t="str">
        <f t="shared" si="377"/>
        <v>-</v>
      </c>
      <c r="PV47" s="46">
        <f>SUMIFS(Raw!$I:$I, Raw!$A:$A, 'Calls Abandoned'!PV$14, Raw!$C:$C, 'Calls Abandoned'!$C47, Raw!$H:$H, "A03")</f>
        <v>0</v>
      </c>
      <c r="PW47" s="52">
        <f>SUMIFS(Raw!$I:$I, Raw!$A:$A, 'Calls Abandoned'!PW$14, Raw!$C:$C, 'Calls Abandoned'!$C47, Raw!$H:$H, "A03")</f>
        <v>0</v>
      </c>
      <c r="PX47" s="52">
        <f>SUMIFS(Raw!$I:$I, Raw!$A:$A, 'Calls Abandoned'!PX$14, Raw!$C:$C, 'Calls Abandoned'!$C47, Raw!$H:$H, "A03")</f>
        <v>0</v>
      </c>
      <c r="PY47" s="52">
        <f>SUMIFS(Raw!$I:$I, Raw!$A:$A, 'Calls Abandoned'!PY$14, Raw!$C:$C, 'Calls Abandoned'!$C47, Raw!$H:$H, "A03")</f>
        <v>0</v>
      </c>
      <c r="PZ47" s="52">
        <f>SUMIFS(Raw!$I:$I, Raw!$A:$A, 'Calls Abandoned'!PZ$14, Raw!$C:$C, 'Calls Abandoned'!$C47, Raw!$H:$H, "A03")</f>
        <v>0</v>
      </c>
      <c r="QA47" s="52">
        <f>SUMIFS(Raw!$I:$I, Raw!$A:$A, 'Calls Abandoned'!QA$14, Raw!$C:$C, 'Calls Abandoned'!$C47, Raw!$H:$H, "A03")</f>
        <v>0</v>
      </c>
      <c r="QB47" s="53">
        <f>SUMIFS(Raw!$I:$I, Raw!$A:$A, 'Calls Abandoned'!QB$14, Raw!$C:$C, 'Calls Abandoned'!$C47, Raw!$H:$H, "A03")</f>
        <v>0</v>
      </c>
      <c r="QD47" s="46">
        <f>SUMIFS(Raw!$I:$I, Raw!$A:$A, 'Calls Abandoned'!QD$14, Raw!$C:$C, 'Calls Abandoned'!$C47, Raw!$H:$H, "B02")</f>
        <v>0</v>
      </c>
      <c r="QE47" s="52">
        <f>SUMIFS(Raw!$I:$I, Raw!$A:$A, 'Calls Abandoned'!QE$14, Raw!$C:$C, 'Calls Abandoned'!$C47, Raw!$H:$H, "B02")</f>
        <v>0</v>
      </c>
      <c r="QF47" s="52">
        <f>SUMIFS(Raw!$I:$I, Raw!$A:$A, 'Calls Abandoned'!QF$14, Raw!$C:$C, 'Calls Abandoned'!$C47, Raw!$H:$H, "B02")</f>
        <v>0</v>
      </c>
      <c r="QG47" s="52">
        <f>SUMIFS(Raw!$I:$I, Raw!$A:$A, 'Calls Abandoned'!QG$14, Raw!$C:$C, 'Calls Abandoned'!$C47, Raw!$H:$H, "B02")</f>
        <v>0</v>
      </c>
      <c r="QH47" s="52">
        <f>SUMIFS(Raw!$I:$I, Raw!$A:$A, 'Calls Abandoned'!QH$14, Raw!$C:$C, 'Calls Abandoned'!$C47, Raw!$H:$H, "B02")</f>
        <v>0</v>
      </c>
      <c r="QI47" s="52">
        <f>SUMIFS(Raw!$I:$I, Raw!$A:$A, 'Calls Abandoned'!QI$14, Raw!$C:$C, 'Calls Abandoned'!$C47, Raw!$H:$H, "B02")</f>
        <v>0</v>
      </c>
      <c r="QJ47" s="53">
        <f>SUMIFS(Raw!$I:$I, Raw!$A:$A, 'Calls Abandoned'!QJ$14, Raw!$C:$C, 'Calls Abandoned'!$C47, Raw!$H:$H, "B02")</f>
        <v>0</v>
      </c>
      <c r="QK47" s="70"/>
      <c r="QL47" s="88" t="str">
        <f t="shared" si="378"/>
        <v>-</v>
      </c>
      <c r="QM47" s="92" t="str">
        <f t="shared" si="379"/>
        <v>-</v>
      </c>
      <c r="QN47" s="92" t="str">
        <f t="shared" si="380"/>
        <v>-</v>
      </c>
      <c r="QO47" s="92" t="str">
        <f t="shared" si="381"/>
        <v>-</v>
      </c>
      <c r="QP47" s="92" t="str">
        <f t="shared" si="382"/>
        <v>-</v>
      </c>
      <c r="QQ47" s="92" t="str">
        <f t="shared" si="383"/>
        <v>-</v>
      </c>
      <c r="QR47" s="93" t="str">
        <f t="shared" si="384"/>
        <v>-</v>
      </c>
    </row>
    <row r="48" spans="1:460" x14ac:dyDescent="0.35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347</v>
      </c>
      <c r="O48" s="52">
        <v>213</v>
      </c>
      <c r="P48" s="52">
        <v>21</v>
      </c>
      <c r="Q48" s="52">
        <v>15</v>
      </c>
      <c r="R48" s="52">
        <v>55</v>
      </c>
      <c r="S48" s="52">
        <v>179</v>
      </c>
      <c r="T48" s="53">
        <v>364</v>
      </c>
      <c r="U48" s="70"/>
      <c r="V48" s="88">
        <v>3.0427920028060329E-2</v>
      </c>
      <c r="W48" s="92">
        <v>2.1047430830039526E-2</v>
      </c>
      <c r="X48" s="92">
        <v>2.2056506669467491E-3</v>
      </c>
      <c r="Y48" s="92">
        <v>1.5018021625951142E-3</v>
      </c>
      <c r="Z48" s="92">
        <v>5.3900431203449629E-3</v>
      </c>
      <c r="AA48" s="92">
        <v>1.1815181518151816E-2</v>
      </c>
      <c r="AB48" s="93">
        <v>2.6532546103943438E-2</v>
      </c>
      <c r="AD48" s="46">
        <v>12174</v>
      </c>
      <c r="AE48" s="52">
        <v>10277</v>
      </c>
      <c r="AF48" s="52">
        <v>10087</v>
      </c>
      <c r="AG48" s="52">
        <v>10051</v>
      </c>
      <c r="AH48" s="52">
        <v>10370</v>
      </c>
      <c r="AI48" s="52">
        <v>15295</v>
      </c>
      <c r="AJ48" s="53">
        <v>13626</v>
      </c>
      <c r="AL48" s="46">
        <v>87</v>
      </c>
      <c r="AM48" s="52">
        <v>59</v>
      </c>
      <c r="AN48" s="52">
        <v>63</v>
      </c>
      <c r="AO48" s="52">
        <v>87</v>
      </c>
      <c r="AP48" s="52">
        <v>114</v>
      </c>
      <c r="AQ48" s="52">
        <v>261</v>
      </c>
      <c r="AR48" s="53">
        <v>599</v>
      </c>
      <c r="AS48" s="70"/>
      <c r="AT48" s="88">
        <v>7.0956691950085637E-3</v>
      </c>
      <c r="AU48" s="92">
        <v>5.7082043343653251E-3</v>
      </c>
      <c r="AV48" s="92">
        <v>6.2068965517241377E-3</v>
      </c>
      <c r="AW48" s="92">
        <v>8.5815742750049318E-3</v>
      </c>
      <c r="AX48" s="92">
        <v>1.0873712323540634E-2</v>
      </c>
      <c r="AY48" s="92">
        <v>1.6778092054512729E-2</v>
      </c>
      <c r="AZ48" s="93">
        <v>4.2108963093145872E-2</v>
      </c>
      <c r="BB48" s="46">
        <v>12124</v>
      </c>
      <c r="BC48" s="52">
        <v>10619</v>
      </c>
      <c r="BD48" s="52">
        <v>9767</v>
      </c>
      <c r="BE48" s="52">
        <v>9743</v>
      </c>
      <c r="BF48" s="52">
        <v>10085</v>
      </c>
      <c r="BG48" s="52">
        <v>13984</v>
      </c>
      <c r="BH48" s="53">
        <v>12531</v>
      </c>
      <c r="BJ48" s="46">
        <v>302</v>
      </c>
      <c r="BK48" s="52">
        <v>124</v>
      </c>
      <c r="BL48" s="52">
        <v>102</v>
      </c>
      <c r="BM48" s="52">
        <v>14</v>
      </c>
      <c r="BN48" s="52">
        <v>43</v>
      </c>
      <c r="BO48" s="52">
        <v>20</v>
      </c>
      <c r="BP48" s="53">
        <v>50</v>
      </c>
      <c r="BQ48" s="70"/>
      <c r="BR48" s="88">
        <v>2.4303878963463706E-2</v>
      </c>
      <c r="BS48" s="92">
        <v>1.154239970213162E-2</v>
      </c>
      <c r="BT48" s="92">
        <v>1.0335393656905462E-2</v>
      </c>
      <c r="BU48" s="92">
        <v>1.4348672747770831E-3</v>
      </c>
      <c r="BV48" s="92">
        <v>4.2456556082148501E-3</v>
      </c>
      <c r="BW48" s="92">
        <v>1.4281633818908884E-3</v>
      </c>
      <c r="BX48" s="93">
        <v>3.9742468802161993E-3</v>
      </c>
      <c r="BZ48" s="46">
        <v>11010</v>
      </c>
      <c r="CA48" s="52">
        <v>9529</v>
      </c>
      <c r="CB48" s="52">
        <v>8938</v>
      </c>
      <c r="CC48" s="52">
        <v>9123</v>
      </c>
      <c r="CD48" s="52">
        <v>9420</v>
      </c>
      <c r="CE48" s="52">
        <v>14590</v>
      </c>
      <c r="CF48" s="53">
        <v>13009</v>
      </c>
      <c r="CH48" s="46">
        <v>20</v>
      </c>
      <c r="CI48" s="52">
        <v>32</v>
      </c>
      <c r="CJ48" s="52">
        <v>13</v>
      </c>
      <c r="CK48" s="52">
        <v>20</v>
      </c>
      <c r="CL48" s="52">
        <v>13</v>
      </c>
      <c r="CM48" s="52">
        <v>9</v>
      </c>
      <c r="CN48" s="53">
        <v>11</v>
      </c>
      <c r="CO48" s="70"/>
      <c r="CP48" s="88">
        <v>1.8132366273798731E-3</v>
      </c>
      <c r="CQ48" s="92">
        <v>3.3469302374228636E-3</v>
      </c>
      <c r="CR48" s="92">
        <v>1.4523516925483186E-3</v>
      </c>
      <c r="CS48" s="92">
        <v>2.1874658208465491E-3</v>
      </c>
      <c r="CT48" s="92">
        <v>1.3781405703381744E-3</v>
      </c>
      <c r="CU48" s="92">
        <v>6.164805808617029E-4</v>
      </c>
      <c r="CV48" s="93">
        <v>8.4485407066052227E-4</v>
      </c>
      <c r="CX48" s="46">
        <v>10217</v>
      </c>
      <c r="CY48" s="52">
        <v>8462</v>
      </c>
      <c r="CZ48" s="52">
        <v>7863</v>
      </c>
      <c r="DA48" s="52">
        <v>7938</v>
      </c>
      <c r="DB48" s="52">
        <v>15224</v>
      </c>
      <c r="DC48" s="52">
        <v>18662</v>
      </c>
      <c r="DD48" s="53">
        <v>14435</v>
      </c>
      <c r="DF48" s="46">
        <v>40</v>
      </c>
      <c r="DG48" s="52">
        <v>27</v>
      </c>
      <c r="DH48" s="52">
        <v>15</v>
      </c>
      <c r="DI48" s="52">
        <v>23</v>
      </c>
      <c r="DJ48" s="52">
        <v>65</v>
      </c>
      <c r="DK48" s="52">
        <v>203</v>
      </c>
      <c r="DL48" s="53">
        <v>158</v>
      </c>
      <c r="DM48" s="70"/>
      <c r="DN48" s="88">
        <v>3.8997757628936335E-3</v>
      </c>
      <c r="DO48" s="92">
        <v>3.1805866415361055E-3</v>
      </c>
      <c r="DP48" s="92">
        <v>1.904036557501904E-3</v>
      </c>
      <c r="DQ48" s="92">
        <v>2.889084285893732E-3</v>
      </c>
      <c r="DR48" s="92">
        <v>4.2514225914055855E-3</v>
      </c>
      <c r="DS48" s="92">
        <v>1.0760667903525046E-2</v>
      </c>
      <c r="DT48" s="93">
        <v>1.0827108887822928E-2</v>
      </c>
      <c r="DV48" s="46">
        <v>10955</v>
      </c>
      <c r="DW48" s="52">
        <v>9004</v>
      </c>
      <c r="DX48" s="52">
        <v>7902</v>
      </c>
      <c r="DY48" s="52">
        <v>10954</v>
      </c>
      <c r="DZ48" s="52">
        <v>10161</v>
      </c>
      <c r="EA48" s="52">
        <v>14738</v>
      </c>
      <c r="EB48" s="53">
        <v>12307</v>
      </c>
      <c r="ED48" s="46">
        <v>21</v>
      </c>
      <c r="EE48" s="52">
        <v>12</v>
      </c>
      <c r="EF48" s="52">
        <v>9</v>
      </c>
      <c r="EG48" s="52">
        <v>319</v>
      </c>
      <c r="EH48" s="52">
        <v>16</v>
      </c>
      <c r="EI48" s="52">
        <v>26</v>
      </c>
      <c r="EJ48" s="53">
        <v>25</v>
      </c>
      <c r="EK48" s="70"/>
      <c r="EL48" s="88">
        <v>1.9132653061224489E-3</v>
      </c>
      <c r="EM48" s="92">
        <v>1.3309671694764862E-3</v>
      </c>
      <c r="EN48" s="92">
        <v>1.1376564277588168E-3</v>
      </c>
      <c r="EO48" s="92">
        <v>2.8297702474940123E-2</v>
      </c>
      <c r="EP48" s="92">
        <v>1.5721725459369165E-3</v>
      </c>
      <c r="EQ48" s="92">
        <v>1.761040368463831E-3</v>
      </c>
      <c r="ER48" s="93">
        <v>2.0272461887771652E-3</v>
      </c>
      <c r="ET48" s="46">
        <v>9841</v>
      </c>
      <c r="EU48" s="52">
        <v>8461</v>
      </c>
      <c r="EV48" s="52">
        <v>9194</v>
      </c>
      <c r="EW48" s="52">
        <v>8457</v>
      </c>
      <c r="EX48" s="52">
        <v>8282</v>
      </c>
      <c r="EY48" s="52">
        <v>13545</v>
      </c>
      <c r="EZ48" s="53">
        <v>11757</v>
      </c>
      <c r="FB48" s="46">
        <v>11</v>
      </c>
      <c r="FC48" s="52">
        <v>12</v>
      </c>
      <c r="FD48" s="52">
        <v>11</v>
      </c>
      <c r="FE48" s="52">
        <v>15</v>
      </c>
      <c r="FF48" s="52">
        <v>442</v>
      </c>
      <c r="FG48" s="52">
        <v>46</v>
      </c>
      <c r="FH48" s="53">
        <v>53</v>
      </c>
      <c r="FI48" s="70"/>
      <c r="FJ48" s="88">
        <v>1.116524563540398E-3</v>
      </c>
      <c r="FK48" s="92">
        <v>1.4162634249970496E-3</v>
      </c>
      <c r="FL48" s="92">
        <v>1.1950027159152634E-3</v>
      </c>
      <c r="FM48" s="92">
        <v>1.7705382436260624E-3</v>
      </c>
      <c r="FN48" s="92">
        <v>5.0664832645575426E-2</v>
      </c>
      <c r="FO48" s="92">
        <v>3.3845927451990289E-3</v>
      </c>
      <c r="FP48" s="93">
        <v>4.487722269263336E-3</v>
      </c>
      <c r="FR48" s="46">
        <v>10364</v>
      </c>
      <c r="FS48" s="52">
        <v>9015</v>
      </c>
      <c r="FT48" s="52">
        <v>8791</v>
      </c>
      <c r="FU48" s="52">
        <v>8728</v>
      </c>
      <c r="FV48" s="52">
        <v>9032</v>
      </c>
      <c r="FW48" s="52">
        <v>12929</v>
      </c>
      <c r="FX48" s="53">
        <v>11232</v>
      </c>
      <c r="FZ48" s="46">
        <v>61</v>
      </c>
      <c r="GA48" s="52">
        <v>19</v>
      </c>
      <c r="GB48" s="52">
        <v>38</v>
      </c>
      <c r="GC48" s="52">
        <v>17</v>
      </c>
      <c r="GD48" s="52">
        <v>18</v>
      </c>
      <c r="GE48" s="52">
        <v>61</v>
      </c>
      <c r="GF48" s="53">
        <v>19</v>
      </c>
      <c r="GG48" s="70"/>
      <c r="GH48" s="88">
        <v>5.8513189448441251E-3</v>
      </c>
      <c r="GI48" s="92">
        <v>2.1031658180208101E-3</v>
      </c>
      <c r="GJ48" s="92">
        <v>4.3039981877902363E-3</v>
      </c>
      <c r="GK48" s="92">
        <v>1.9439679817038309E-3</v>
      </c>
      <c r="GL48" s="92">
        <v>1.9889502762430941E-3</v>
      </c>
      <c r="GM48" s="92">
        <v>4.6959199384141647E-3</v>
      </c>
      <c r="GN48" s="93">
        <v>1.6887387787752201E-3</v>
      </c>
      <c r="GP48" s="46">
        <f>SUMIFS(Raw!$I:$I, Raw!$A:$A, 'Calls Abandoned'!GP$14, Raw!$C:$C, 'Calls Abandoned'!$C48, Raw!$H:$H, "A03")</f>
        <v>10117</v>
      </c>
      <c r="GQ48" s="52">
        <f>SUMIFS(Raw!$I:$I, Raw!$A:$A, 'Calls Abandoned'!GQ$14, Raw!$C:$C, 'Calls Abandoned'!$C48, Raw!$H:$H, "A03")</f>
        <v>8730</v>
      </c>
      <c r="GR48" s="52">
        <f>SUMIFS(Raw!$I:$I, Raw!$A:$A, 'Calls Abandoned'!GR$14, Raw!$C:$C, 'Calls Abandoned'!$C48, Raw!$H:$H, "A03")</f>
        <v>8802</v>
      </c>
      <c r="GS48" s="52">
        <f>SUMIFS(Raw!$I:$I, Raw!$A:$A, 'Calls Abandoned'!GS$14, Raw!$C:$C, 'Calls Abandoned'!$C48, Raw!$H:$H, "A03")</f>
        <v>8521</v>
      </c>
      <c r="GT48" s="52">
        <f>SUMIFS(Raw!$I:$I, Raw!$A:$A, 'Calls Abandoned'!GT$14, Raw!$C:$C, 'Calls Abandoned'!$C48, Raw!$H:$H, "A03")</f>
        <v>9119</v>
      </c>
      <c r="GU48" s="52">
        <f>SUMIFS(Raw!$I:$I, Raw!$A:$A, 'Calls Abandoned'!GU$14, Raw!$C:$C, 'Calls Abandoned'!$C48, Raw!$H:$H, "A03")</f>
        <v>12816</v>
      </c>
      <c r="GV48" s="53">
        <f>SUMIFS(Raw!$I:$I, Raw!$A:$A, 'Calls Abandoned'!GV$14, Raw!$C:$C, 'Calls Abandoned'!$C48, Raw!$H:$H, "A03")</f>
        <v>11335</v>
      </c>
      <c r="GX48" s="46">
        <f>SUMIFS(Raw!$I:$I, Raw!$A:$A, 'Calls Abandoned'!GX$14, Raw!$C:$C, 'Calls Abandoned'!$C48, Raw!$H:$H, "B02")</f>
        <v>21</v>
      </c>
      <c r="GY48" s="52">
        <f>SUMIFS(Raw!$I:$I, Raw!$A:$A, 'Calls Abandoned'!GY$14, Raw!$C:$C, 'Calls Abandoned'!$C48, Raw!$H:$H, "B02")</f>
        <v>18</v>
      </c>
      <c r="GZ48" s="52">
        <f>SUMIFS(Raw!$I:$I, Raw!$A:$A, 'Calls Abandoned'!GZ$14, Raw!$C:$C, 'Calls Abandoned'!$C48, Raw!$H:$H, "B02")</f>
        <v>25</v>
      </c>
      <c r="HA48" s="52">
        <f>SUMIFS(Raw!$I:$I, Raw!$A:$A, 'Calls Abandoned'!HA$14, Raw!$C:$C, 'Calls Abandoned'!$C48, Raw!$H:$H, "B02")</f>
        <v>17</v>
      </c>
      <c r="HB48" s="52">
        <f>SUMIFS(Raw!$I:$I, Raw!$A:$A, 'Calls Abandoned'!HB$14, Raw!$C:$C, 'Calls Abandoned'!$C48, Raw!$H:$H, "B02")</f>
        <v>35</v>
      </c>
      <c r="HC48" s="52">
        <f>SUMIFS(Raw!$I:$I, Raw!$A:$A, 'Calls Abandoned'!HC$14, Raw!$C:$C, 'Calls Abandoned'!$C48, Raw!$H:$H, "B02")</f>
        <v>30</v>
      </c>
      <c r="HD48" s="53">
        <f>SUMIFS(Raw!$I:$I, Raw!$A:$A, 'Calls Abandoned'!HD$14, Raw!$C:$C, 'Calls Abandoned'!$C48, Raw!$H:$H, "B02")</f>
        <v>13</v>
      </c>
      <c r="HE48" s="70"/>
      <c r="HF48" s="88">
        <f t="shared" si="308"/>
        <v>2.0714144801736042E-3</v>
      </c>
      <c r="HG48" s="92">
        <f t="shared" si="309"/>
        <v>2.05761316872428E-3</v>
      </c>
      <c r="HH48" s="92">
        <f t="shared" si="310"/>
        <v>2.8322193270646878E-3</v>
      </c>
      <c r="HI48" s="92">
        <f t="shared" si="311"/>
        <v>1.9910986179433121E-3</v>
      </c>
      <c r="HJ48" s="92">
        <f t="shared" si="312"/>
        <v>3.8234651518461874E-3</v>
      </c>
      <c r="HK48" s="92">
        <f t="shared" si="313"/>
        <v>2.3353573096683792E-3</v>
      </c>
      <c r="HL48" s="93">
        <f t="shared" si="314"/>
        <v>1.1455763130066973E-3</v>
      </c>
      <c r="HN48" s="46">
        <f>SUMIFS(Raw!$I:$I, Raw!$A:$A, 'Calls Abandoned'!HN$14, Raw!$C:$C, 'Calls Abandoned'!$C48, Raw!$H:$H, "A03")</f>
        <v>0</v>
      </c>
      <c r="HO48" s="52">
        <f>SUMIFS(Raw!$I:$I, Raw!$A:$A, 'Calls Abandoned'!HO$14, Raw!$C:$C, 'Calls Abandoned'!$C48, Raw!$H:$H, "A03")</f>
        <v>0</v>
      </c>
      <c r="HP48" s="52">
        <f>SUMIFS(Raw!$I:$I, Raw!$A:$A, 'Calls Abandoned'!HP$14, Raw!$C:$C, 'Calls Abandoned'!$C48, Raw!$H:$H, "A03")</f>
        <v>0</v>
      </c>
      <c r="HQ48" s="52">
        <f>SUMIFS(Raw!$I:$I, Raw!$A:$A, 'Calls Abandoned'!HQ$14, Raw!$C:$C, 'Calls Abandoned'!$C48, Raw!$H:$H, "A03")</f>
        <v>0</v>
      </c>
      <c r="HR48" s="52">
        <f>SUMIFS(Raw!$I:$I, Raw!$A:$A, 'Calls Abandoned'!HR$14, Raw!$C:$C, 'Calls Abandoned'!$C48, Raw!$H:$H, "A03")</f>
        <v>0</v>
      </c>
      <c r="HS48" s="52">
        <f>SUMIFS(Raw!$I:$I, Raw!$A:$A, 'Calls Abandoned'!HS$14, Raw!$C:$C, 'Calls Abandoned'!$C48, Raw!$H:$H, "A03")</f>
        <v>0</v>
      </c>
      <c r="HT48" s="53">
        <f>SUMIFS(Raw!$I:$I, Raw!$A:$A, 'Calls Abandoned'!HT$14, Raw!$C:$C, 'Calls Abandoned'!$C48, Raw!$H:$H, "A03")</f>
        <v>0</v>
      </c>
      <c r="HV48" s="46">
        <f>SUMIFS(Raw!$I:$I, Raw!$A:$A, 'Calls Abandoned'!HV$14, Raw!$C:$C, 'Calls Abandoned'!$C48, Raw!$H:$H, "B02")</f>
        <v>0</v>
      </c>
      <c r="HW48" s="52">
        <f>SUMIFS(Raw!$I:$I, Raw!$A:$A, 'Calls Abandoned'!HW$14, Raw!$C:$C, 'Calls Abandoned'!$C48, Raw!$H:$H, "B02")</f>
        <v>0</v>
      </c>
      <c r="HX48" s="52">
        <f>SUMIFS(Raw!$I:$I, Raw!$A:$A, 'Calls Abandoned'!HX$14, Raw!$C:$C, 'Calls Abandoned'!$C48, Raw!$H:$H, "B02")</f>
        <v>0</v>
      </c>
      <c r="HY48" s="52">
        <f>SUMIFS(Raw!$I:$I, Raw!$A:$A, 'Calls Abandoned'!HY$14, Raw!$C:$C, 'Calls Abandoned'!$C48, Raw!$H:$H, "B02")</f>
        <v>0</v>
      </c>
      <c r="HZ48" s="52">
        <f>SUMIFS(Raw!$I:$I, Raw!$A:$A, 'Calls Abandoned'!HZ$14, Raw!$C:$C, 'Calls Abandoned'!$C48, Raw!$H:$H, "B02")</f>
        <v>0</v>
      </c>
      <c r="IA48" s="52">
        <f>SUMIFS(Raw!$I:$I, Raw!$A:$A, 'Calls Abandoned'!IA$14, Raw!$C:$C, 'Calls Abandoned'!$C48, Raw!$H:$H, "B02")</f>
        <v>0</v>
      </c>
      <c r="IB48" s="53">
        <f>SUMIFS(Raw!$I:$I, Raw!$A:$A, 'Calls Abandoned'!IB$14, Raw!$C:$C, 'Calls Abandoned'!$C48, Raw!$H:$H, "B02")</f>
        <v>0</v>
      </c>
      <c r="IC48" s="70"/>
      <c r="ID48" s="88" t="str">
        <f t="shared" si="315"/>
        <v>-</v>
      </c>
      <c r="IE48" s="92" t="str">
        <f t="shared" si="316"/>
        <v>-</v>
      </c>
      <c r="IF48" s="92" t="str">
        <f t="shared" si="317"/>
        <v>-</v>
      </c>
      <c r="IG48" s="92" t="str">
        <f t="shared" si="318"/>
        <v>-</v>
      </c>
      <c r="IH48" s="92" t="str">
        <f t="shared" si="319"/>
        <v>-</v>
      </c>
      <c r="II48" s="92" t="str">
        <f t="shared" si="320"/>
        <v>-</v>
      </c>
      <c r="IJ48" s="93" t="str">
        <f t="shared" si="321"/>
        <v>-</v>
      </c>
      <c r="IL48" s="46">
        <f>SUMIFS(Raw!$I:$I, Raw!$A:$A, 'Calls Abandoned'!IL$14, Raw!$C:$C, 'Calls Abandoned'!$C48, Raw!$H:$H, "A03")</f>
        <v>0</v>
      </c>
      <c r="IM48" s="52">
        <f>SUMIFS(Raw!$I:$I, Raw!$A:$A, 'Calls Abandoned'!IM$14, Raw!$C:$C, 'Calls Abandoned'!$C48, Raw!$H:$H, "A03")</f>
        <v>0</v>
      </c>
      <c r="IN48" s="52">
        <f>SUMIFS(Raw!$I:$I, Raw!$A:$A, 'Calls Abandoned'!IN$14, Raw!$C:$C, 'Calls Abandoned'!$C48, Raw!$H:$H, "A03")</f>
        <v>0</v>
      </c>
      <c r="IO48" s="52">
        <f>SUMIFS(Raw!$I:$I, Raw!$A:$A, 'Calls Abandoned'!IO$14, Raw!$C:$C, 'Calls Abandoned'!$C48, Raw!$H:$H, "A03")</f>
        <v>0</v>
      </c>
      <c r="IP48" s="52">
        <f>SUMIFS(Raw!$I:$I, Raw!$A:$A, 'Calls Abandoned'!IP$14, Raw!$C:$C, 'Calls Abandoned'!$C48, Raw!$H:$H, "A03")</f>
        <v>0</v>
      </c>
      <c r="IQ48" s="52">
        <f>SUMIFS(Raw!$I:$I, Raw!$A:$A, 'Calls Abandoned'!IQ$14, Raw!$C:$C, 'Calls Abandoned'!$C48, Raw!$H:$H, "A03")</f>
        <v>0</v>
      </c>
      <c r="IR48" s="53">
        <f>SUMIFS(Raw!$I:$I, Raw!$A:$A, 'Calls Abandoned'!IR$14, Raw!$C:$C, 'Calls Abandoned'!$C48, Raw!$H:$H, "A03")</f>
        <v>0</v>
      </c>
      <c r="IT48" s="46">
        <f>SUMIFS(Raw!$I:$I, Raw!$A:$A, 'Calls Abandoned'!IT$14, Raw!$C:$C, 'Calls Abandoned'!$C48, Raw!$H:$H, "B02")</f>
        <v>0</v>
      </c>
      <c r="IU48" s="52">
        <f>SUMIFS(Raw!$I:$I, Raw!$A:$A, 'Calls Abandoned'!IU$14, Raw!$C:$C, 'Calls Abandoned'!$C48, Raw!$H:$H, "B02")</f>
        <v>0</v>
      </c>
      <c r="IV48" s="52">
        <f>SUMIFS(Raw!$I:$I, Raw!$A:$A, 'Calls Abandoned'!IV$14, Raw!$C:$C, 'Calls Abandoned'!$C48, Raw!$H:$H, "B02")</f>
        <v>0</v>
      </c>
      <c r="IW48" s="52">
        <f>SUMIFS(Raw!$I:$I, Raw!$A:$A, 'Calls Abandoned'!IW$14, Raw!$C:$C, 'Calls Abandoned'!$C48, Raw!$H:$H, "B02")</f>
        <v>0</v>
      </c>
      <c r="IX48" s="52">
        <f>SUMIFS(Raw!$I:$I, Raw!$A:$A, 'Calls Abandoned'!IX$14, Raw!$C:$C, 'Calls Abandoned'!$C48, Raw!$H:$H, "B02")</f>
        <v>0</v>
      </c>
      <c r="IY48" s="52">
        <f>SUMIFS(Raw!$I:$I, Raw!$A:$A, 'Calls Abandoned'!IY$14, Raw!$C:$C, 'Calls Abandoned'!$C48, Raw!$H:$H, "B02")</f>
        <v>0</v>
      </c>
      <c r="IZ48" s="53">
        <f>SUMIFS(Raw!$I:$I, Raw!$A:$A, 'Calls Abandoned'!IZ$14, Raw!$C:$C, 'Calls Abandoned'!$C48, Raw!$H:$H, "B02")</f>
        <v>0</v>
      </c>
      <c r="JA48" s="70"/>
      <c r="JB48" s="88" t="str">
        <f t="shared" si="322"/>
        <v>-</v>
      </c>
      <c r="JC48" s="92" t="str">
        <f t="shared" si="323"/>
        <v>-</v>
      </c>
      <c r="JD48" s="92" t="str">
        <f t="shared" si="324"/>
        <v>-</v>
      </c>
      <c r="JE48" s="92" t="str">
        <f t="shared" si="325"/>
        <v>-</v>
      </c>
      <c r="JF48" s="92" t="str">
        <f t="shared" si="326"/>
        <v>-</v>
      </c>
      <c r="JG48" s="92" t="str">
        <f t="shared" si="327"/>
        <v>-</v>
      </c>
      <c r="JH48" s="93" t="str">
        <f t="shared" si="328"/>
        <v>-</v>
      </c>
      <c r="JJ48" s="46">
        <f>SUMIFS(Raw!$I:$I, Raw!$A:$A, 'Calls Abandoned'!JJ$14, Raw!$C:$C, 'Calls Abandoned'!$C48, Raw!$H:$H, "A03")</f>
        <v>0</v>
      </c>
      <c r="JK48" s="52">
        <f>SUMIFS(Raw!$I:$I, Raw!$A:$A, 'Calls Abandoned'!JK$14, Raw!$C:$C, 'Calls Abandoned'!$C48, Raw!$H:$H, "A03")</f>
        <v>0</v>
      </c>
      <c r="JL48" s="52">
        <f>SUMIFS(Raw!$I:$I, Raw!$A:$A, 'Calls Abandoned'!JL$14, Raw!$C:$C, 'Calls Abandoned'!$C48, Raw!$H:$H, "A03")</f>
        <v>0</v>
      </c>
      <c r="JM48" s="52">
        <f>SUMIFS(Raw!$I:$I, Raw!$A:$A, 'Calls Abandoned'!JM$14, Raw!$C:$C, 'Calls Abandoned'!$C48, Raw!$H:$H, "A03")</f>
        <v>0</v>
      </c>
      <c r="JN48" s="52">
        <f>SUMIFS(Raw!$I:$I, Raw!$A:$A, 'Calls Abandoned'!JN$14, Raw!$C:$C, 'Calls Abandoned'!$C48, Raw!$H:$H, "A03")</f>
        <v>0</v>
      </c>
      <c r="JO48" s="52">
        <f>SUMIFS(Raw!$I:$I, Raw!$A:$A, 'Calls Abandoned'!JO$14, Raw!$C:$C, 'Calls Abandoned'!$C48, Raw!$H:$H, "A03")</f>
        <v>0</v>
      </c>
      <c r="JP48" s="53">
        <f>SUMIFS(Raw!$I:$I, Raw!$A:$A, 'Calls Abandoned'!JP$14, Raw!$C:$C, 'Calls Abandoned'!$C48, Raw!$H:$H, "A03")</f>
        <v>0</v>
      </c>
      <c r="JR48" s="46">
        <f>SUMIFS(Raw!$I:$I, Raw!$A:$A, 'Calls Abandoned'!JR$14, Raw!$C:$C, 'Calls Abandoned'!$C48, Raw!$H:$H, "B02")</f>
        <v>0</v>
      </c>
      <c r="JS48" s="52">
        <f>SUMIFS(Raw!$I:$I, Raw!$A:$A, 'Calls Abandoned'!JS$14, Raw!$C:$C, 'Calls Abandoned'!$C48, Raw!$H:$H, "B02")</f>
        <v>0</v>
      </c>
      <c r="JT48" s="52">
        <f>SUMIFS(Raw!$I:$I, Raw!$A:$A, 'Calls Abandoned'!JT$14, Raw!$C:$C, 'Calls Abandoned'!$C48, Raw!$H:$H, "B02")</f>
        <v>0</v>
      </c>
      <c r="JU48" s="52">
        <f>SUMIFS(Raw!$I:$I, Raw!$A:$A, 'Calls Abandoned'!JU$14, Raw!$C:$C, 'Calls Abandoned'!$C48, Raw!$H:$H, "B02")</f>
        <v>0</v>
      </c>
      <c r="JV48" s="52">
        <f>SUMIFS(Raw!$I:$I, Raw!$A:$A, 'Calls Abandoned'!JV$14, Raw!$C:$C, 'Calls Abandoned'!$C48, Raw!$H:$H, "B02")</f>
        <v>0</v>
      </c>
      <c r="JW48" s="52">
        <f>SUMIFS(Raw!$I:$I, Raw!$A:$A, 'Calls Abandoned'!JW$14, Raw!$C:$C, 'Calls Abandoned'!$C48, Raw!$H:$H, "B02")</f>
        <v>0</v>
      </c>
      <c r="JX48" s="53">
        <f>SUMIFS(Raw!$I:$I, Raw!$A:$A, 'Calls Abandoned'!JX$14, Raw!$C:$C, 'Calls Abandoned'!$C48, Raw!$H:$H, "B02")</f>
        <v>0</v>
      </c>
      <c r="JY48" s="70"/>
      <c r="JZ48" s="88" t="str">
        <f t="shared" si="329"/>
        <v>-</v>
      </c>
      <c r="KA48" s="92" t="str">
        <f t="shared" si="330"/>
        <v>-</v>
      </c>
      <c r="KB48" s="92" t="str">
        <f t="shared" si="331"/>
        <v>-</v>
      </c>
      <c r="KC48" s="92" t="str">
        <f t="shared" si="332"/>
        <v>-</v>
      </c>
      <c r="KD48" s="92" t="str">
        <f t="shared" si="333"/>
        <v>-</v>
      </c>
      <c r="KE48" s="92" t="str">
        <f t="shared" si="334"/>
        <v>-</v>
      </c>
      <c r="KF48" s="93" t="str">
        <f t="shared" si="335"/>
        <v>-</v>
      </c>
      <c r="KH48" s="46">
        <f>SUMIFS(Raw!$I:$I, Raw!$A:$A, 'Calls Abandoned'!KH$14, Raw!$C:$C, 'Calls Abandoned'!$C48, Raw!$H:$H, "A03")</f>
        <v>0</v>
      </c>
      <c r="KI48" s="52">
        <f>SUMIFS(Raw!$I:$I, Raw!$A:$A, 'Calls Abandoned'!KI$14, Raw!$C:$C, 'Calls Abandoned'!$C48, Raw!$H:$H, "A03")</f>
        <v>0</v>
      </c>
      <c r="KJ48" s="52">
        <f>SUMIFS(Raw!$I:$I, Raw!$A:$A, 'Calls Abandoned'!KJ$14, Raw!$C:$C, 'Calls Abandoned'!$C48, Raw!$H:$H, "A03")</f>
        <v>0</v>
      </c>
      <c r="KK48" s="52">
        <f>SUMIFS(Raw!$I:$I, Raw!$A:$A, 'Calls Abandoned'!KK$14, Raw!$C:$C, 'Calls Abandoned'!$C48, Raw!$H:$H, "A03")</f>
        <v>0</v>
      </c>
      <c r="KL48" s="52">
        <f>SUMIFS(Raw!$I:$I, Raw!$A:$A, 'Calls Abandoned'!KL$14, Raw!$C:$C, 'Calls Abandoned'!$C48, Raw!$H:$H, "A03")</f>
        <v>0</v>
      </c>
      <c r="KM48" s="52">
        <f>SUMIFS(Raw!$I:$I, Raw!$A:$A, 'Calls Abandoned'!KM$14, Raw!$C:$C, 'Calls Abandoned'!$C48, Raw!$H:$H, "A03")</f>
        <v>0</v>
      </c>
      <c r="KN48" s="53">
        <f>SUMIFS(Raw!$I:$I, Raw!$A:$A, 'Calls Abandoned'!KN$14, Raw!$C:$C, 'Calls Abandoned'!$C48, Raw!$H:$H, "A03")</f>
        <v>0</v>
      </c>
      <c r="KP48" s="46">
        <f>SUMIFS(Raw!$I:$I, Raw!$A:$A, 'Calls Abandoned'!KP$14, Raw!$C:$C, 'Calls Abandoned'!$C48, Raw!$H:$H, "B02")</f>
        <v>0</v>
      </c>
      <c r="KQ48" s="52">
        <f>SUMIFS(Raw!$I:$I, Raw!$A:$A, 'Calls Abandoned'!KQ$14, Raw!$C:$C, 'Calls Abandoned'!$C48, Raw!$H:$H, "B02")</f>
        <v>0</v>
      </c>
      <c r="KR48" s="52">
        <f>SUMIFS(Raw!$I:$I, Raw!$A:$A, 'Calls Abandoned'!KR$14, Raw!$C:$C, 'Calls Abandoned'!$C48, Raw!$H:$H, "B02")</f>
        <v>0</v>
      </c>
      <c r="KS48" s="52">
        <f>SUMIFS(Raw!$I:$I, Raw!$A:$A, 'Calls Abandoned'!KS$14, Raw!$C:$C, 'Calls Abandoned'!$C48, Raw!$H:$H, "B02")</f>
        <v>0</v>
      </c>
      <c r="KT48" s="52">
        <f>SUMIFS(Raw!$I:$I, Raw!$A:$A, 'Calls Abandoned'!KT$14, Raw!$C:$C, 'Calls Abandoned'!$C48, Raw!$H:$H, "B02")</f>
        <v>0</v>
      </c>
      <c r="KU48" s="52">
        <f>SUMIFS(Raw!$I:$I, Raw!$A:$A, 'Calls Abandoned'!KU$14, Raw!$C:$C, 'Calls Abandoned'!$C48, Raw!$H:$H, "B02")</f>
        <v>0</v>
      </c>
      <c r="KV48" s="53">
        <f>SUMIFS(Raw!$I:$I, Raw!$A:$A, 'Calls Abandoned'!KV$14, Raw!$C:$C, 'Calls Abandoned'!$C48, Raw!$H:$H, "B02")</f>
        <v>0</v>
      </c>
      <c r="KW48" s="70"/>
      <c r="KX48" s="88" t="str">
        <f t="shared" si="336"/>
        <v>-</v>
      </c>
      <c r="KY48" s="92" t="str">
        <f t="shared" si="337"/>
        <v>-</v>
      </c>
      <c r="KZ48" s="92" t="str">
        <f t="shared" si="338"/>
        <v>-</v>
      </c>
      <c r="LA48" s="92" t="str">
        <f t="shared" si="339"/>
        <v>-</v>
      </c>
      <c r="LB48" s="92" t="str">
        <f t="shared" si="340"/>
        <v>-</v>
      </c>
      <c r="LC48" s="92" t="str">
        <f t="shared" si="341"/>
        <v>-</v>
      </c>
      <c r="LD48" s="93" t="str">
        <f t="shared" si="342"/>
        <v>-</v>
      </c>
      <c r="LF48" s="46">
        <f>SUMIFS(Raw!$I:$I, Raw!$A:$A, 'Calls Abandoned'!LF$14, Raw!$C:$C, 'Calls Abandoned'!$C48, Raw!$H:$H, "A03")</f>
        <v>0</v>
      </c>
      <c r="LG48" s="52">
        <f>SUMIFS(Raw!$I:$I, Raw!$A:$A, 'Calls Abandoned'!LG$14, Raw!$C:$C, 'Calls Abandoned'!$C48, Raw!$H:$H, "A03")</f>
        <v>0</v>
      </c>
      <c r="LH48" s="52">
        <f>SUMIFS(Raw!$I:$I, Raw!$A:$A, 'Calls Abandoned'!LH$14, Raw!$C:$C, 'Calls Abandoned'!$C48, Raw!$H:$H, "A03")</f>
        <v>0</v>
      </c>
      <c r="LI48" s="52">
        <f>SUMIFS(Raw!$I:$I, Raw!$A:$A, 'Calls Abandoned'!LI$14, Raw!$C:$C, 'Calls Abandoned'!$C48, Raw!$H:$H, "A03")</f>
        <v>0</v>
      </c>
      <c r="LJ48" s="52">
        <f>SUMIFS(Raw!$I:$I, Raw!$A:$A, 'Calls Abandoned'!LJ$14, Raw!$C:$C, 'Calls Abandoned'!$C48, Raw!$H:$H, "A03")</f>
        <v>0</v>
      </c>
      <c r="LK48" s="52">
        <f>SUMIFS(Raw!$I:$I, Raw!$A:$A, 'Calls Abandoned'!LK$14, Raw!$C:$C, 'Calls Abandoned'!$C48, Raw!$H:$H, "A03")</f>
        <v>0</v>
      </c>
      <c r="LL48" s="53">
        <f>SUMIFS(Raw!$I:$I, Raw!$A:$A, 'Calls Abandoned'!LL$14, Raw!$C:$C, 'Calls Abandoned'!$C48, Raw!$H:$H, "A03")</f>
        <v>0</v>
      </c>
      <c r="LN48" s="46">
        <f>SUMIFS(Raw!$I:$I, Raw!$A:$A, 'Calls Abandoned'!LN$14, Raw!$C:$C, 'Calls Abandoned'!$C48, Raw!$H:$H, "B02")</f>
        <v>0</v>
      </c>
      <c r="LO48" s="52">
        <f>SUMIFS(Raw!$I:$I, Raw!$A:$A, 'Calls Abandoned'!LO$14, Raw!$C:$C, 'Calls Abandoned'!$C48, Raw!$H:$H, "B02")</f>
        <v>0</v>
      </c>
      <c r="LP48" s="52">
        <f>SUMIFS(Raw!$I:$I, Raw!$A:$A, 'Calls Abandoned'!LP$14, Raw!$C:$C, 'Calls Abandoned'!$C48, Raw!$H:$H, "B02")</f>
        <v>0</v>
      </c>
      <c r="LQ48" s="52">
        <f>SUMIFS(Raw!$I:$I, Raw!$A:$A, 'Calls Abandoned'!LQ$14, Raw!$C:$C, 'Calls Abandoned'!$C48, Raw!$H:$H, "B02")</f>
        <v>0</v>
      </c>
      <c r="LR48" s="52">
        <f>SUMIFS(Raw!$I:$I, Raw!$A:$A, 'Calls Abandoned'!LR$14, Raw!$C:$C, 'Calls Abandoned'!$C48, Raw!$H:$H, "B02")</f>
        <v>0</v>
      </c>
      <c r="LS48" s="52">
        <f>SUMIFS(Raw!$I:$I, Raw!$A:$A, 'Calls Abandoned'!LS$14, Raw!$C:$C, 'Calls Abandoned'!$C48, Raw!$H:$H, "B02")</f>
        <v>0</v>
      </c>
      <c r="LT48" s="53">
        <f>SUMIFS(Raw!$I:$I, Raw!$A:$A, 'Calls Abandoned'!LT$14, Raw!$C:$C, 'Calls Abandoned'!$C48, Raw!$H:$H, "B02")</f>
        <v>0</v>
      </c>
      <c r="LU48" s="70"/>
      <c r="LV48" s="88" t="str">
        <f t="shared" si="343"/>
        <v>-</v>
      </c>
      <c r="LW48" s="92" t="str">
        <f t="shared" si="344"/>
        <v>-</v>
      </c>
      <c r="LX48" s="92" t="str">
        <f t="shared" si="345"/>
        <v>-</v>
      </c>
      <c r="LY48" s="92" t="str">
        <f t="shared" si="346"/>
        <v>-</v>
      </c>
      <c r="LZ48" s="92" t="str">
        <f t="shared" si="347"/>
        <v>-</v>
      </c>
      <c r="MA48" s="92" t="str">
        <f t="shared" si="348"/>
        <v>-</v>
      </c>
      <c r="MB48" s="93" t="str">
        <f t="shared" si="349"/>
        <v>-</v>
      </c>
      <c r="MD48" s="46">
        <f>SUMIFS(Raw!$I:$I, Raw!$A:$A, 'Calls Abandoned'!MD$14, Raw!$C:$C, 'Calls Abandoned'!$C48, Raw!$H:$H, "A03")</f>
        <v>0</v>
      </c>
      <c r="ME48" s="52">
        <f>SUMIFS(Raw!$I:$I, Raw!$A:$A, 'Calls Abandoned'!ME$14, Raw!$C:$C, 'Calls Abandoned'!$C48, Raw!$H:$H, "A03")</f>
        <v>0</v>
      </c>
      <c r="MF48" s="52">
        <f>SUMIFS(Raw!$I:$I, Raw!$A:$A, 'Calls Abandoned'!MF$14, Raw!$C:$C, 'Calls Abandoned'!$C48, Raw!$H:$H, "A03")</f>
        <v>0</v>
      </c>
      <c r="MG48" s="52">
        <f>SUMIFS(Raw!$I:$I, Raw!$A:$A, 'Calls Abandoned'!MG$14, Raw!$C:$C, 'Calls Abandoned'!$C48, Raw!$H:$H, "A03")</f>
        <v>0</v>
      </c>
      <c r="MH48" s="52">
        <f>SUMIFS(Raw!$I:$I, Raw!$A:$A, 'Calls Abandoned'!MH$14, Raw!$C:$C, 'Calls Abandoned'!$C48, Raw!$H:$H, "A03")</f>
        <v>0</v>
      </c>
      <c r="MI48" s="52">
        <f>SUMIFS(Raw!$I:$I, Raw!$A:$A, 'Calls Abandoned'!MI$14, Raw!$C:$C, 'Calls Abandoned'!$C48, Raw!$H:$H, "A03")</f>
        <v>0</v>
      </c>
      <c r="MJ48" s="53">
        <f>SUMIFS(Raw!$I:$I, Raw!$A:$A, 'Calls Abandoned'!MJ$14, Raw!$C:$C, 'Calls Abandoned'!$C48, Raw!$H:$H, "A03")</f>
        <v>0</v>
      </c>
      <c r="ML48" s="46">
        <f>SUMIFS(Raw!$I:$I, Raw!$A:$A, 'Calls Abandoned'!ML$14, Raw!$C:$C, 'Calls Abandoned'!$C48, Raw!$H:$H, "B02")</f>
        <v>0</v>
      </c>
      <c r="MM48" s="52">
        <f>SUMIFS(Raw!$I:$I, Raw!$A:$A, 'Calls Abandoned'!MM$14, Raw!$C:$C, 'Calls Abandoned'!$C48, Raw!$H:$H, "B02")</f>
        <v>0</v>
      </c>
      <c r="MN48" s="52">
        <f>SUMIFS(Raw!$I:$I, Raw!$A:$A, 'Calls Abandoned'!MN$14, Raw!$C:$C, 'Calls Abandoned'!$C48, Raw!$H:$H, "B02")</f>
        <v>0</v>
      </c>
      <c r="MO48" s="52">
        <f>SUMIFS(Raw!$I:$I, Raw!$A:$A, 'Calls Abandoned'!MO$14, Raw!$C:$C, 'Calls Abandoned'!$C48, Raw!$H:$H, "B02")</f>
        <v>0</v>
      </c>
      <c r="MP48" s="52">
        <f>SUMIFS(Raw!$I:$I, Raw!$A:$A, 'Calls Abandoned'!MP$14, Raw!$C:$C, 'Calls Abandoned'!$C48, Raw!$H:$H, "B02")</f>
        <v>0</v>
      </c>
      <c r="MQ48" s="52">
        <f>SUMIFS(Raw!$I:$I, Raw!$A:$A, 'Calls Abandoned'!MQ$14, Raw!$C:$C, 'Calls Abandoned'!$C48, Raw!$H:$H, "B02")</f>
        <v>0</v>
      </c>
      <c r="MR48" s="53">
        <f>SUMIFS(Raw!$I:$I, Raw!$A:$A, 'Calls Abandoned'!MR$14, Raw!$C:$C, 'Calls Abandoned'!$C48, Raw!$H:$H, "B02")</f>
        <v>0</v>
      </c>
      <c r="MS48" s="70"/>
      <c r="MT48" s="88" t="str">
        <f t="shared" si="350"/>
        <v>-</v>
      </c>
      <c r="MU48" s="92" t="str">
        <f t="shared" si="351"/>
        <v>-</v>
      </c>
      <c r="MV48" s="92" t="str">
        <f t="shared" si="352"/>
        <v>-</v>
      </c>
      <c r="MW48" s="92" t="str">
        <f t="shared" si="353"/>
        <v>-</v>
      </c>
      <c r="MX48" s="92" t="str">
        <f t="shared" si="354"/>
        <v>-</v>
      </c>
      <c r="MY48" s="92" t="str">
        <f t="shared" si="355"/>
        <v>-</v>
      </c>
      <c r="MZ48" s="93" t="str">
        <f t="shared" si="356"/>
        <v>-</v>
      </c>
      <c r="NB48" s="46">
        <f>SUMIFS(Raw!$I:$I, Raw!$A:$A, 'Calls Abandoned'!NB$14, Raw!$C:$C, 'Calls Abandoned'!$C48, Raw!$H:$H, "A03")</f>
        <v>0</v>
      </c>
      <c r="NC48" s="52">
        <f>SUMIFS(Raw!$I:$I, Raw!$A:$A, 'Calls Abandoned'!NC$14, Raw!$C:$C, 'Calls Abandoned'!$C48, Raw!$H:$H, "A03")</f>
        <v>0</v>
      </c>
      <c r="ND48" s="52">
        <f>SUMIFS(Raw!$I:$I, Raw!$A:$A, 'Calls Abandoned'!ND$14, Raw!$C:$C, 'Calls Abandoned'!$C48, Raw!$H:$H, "A03")</f>
        <v>0</v>
      </c>
      <c r="NE48" s="52">
        <f>SUMIFS(Raw!$I:$I, Raw!$A:$A, 'Calls Abandoned'!NE$14, Raw!$C:$C, 'Calls Abandoned'!$C48, Raw!$H:$H, "A03")</f>
        <v>0</v>
      </c>
      <c r="NF48" s="52">
        <f>SUMIFS(Raw!$I:$I, Raw!$A:$A, 'Calls Abandoned'!NF$14, Raw!$C:$C, 'Calls Abandoned'!$C48, Raw!$H:$H, "A03")</f>
        <v>0</v>
      </c>
      <c r="NG48" s="52">
        <f>SUMIFS(Raw!$I:$I, Raw!$A:$A, 'Calls Abandoned'!NG$14, Raw!$C:$C, 'Calls Abandoned'!$C48, Raw!$H:$H, "A03")</f>
        <v>0</v>
      </c>
      <c r="NH48" s="53">
        <f>SUMIFS(Raw!$I:$I, Raw!$A:$A, 'Calls Abandoned'!NH$14, Raw!$C:$C, 'Calls Abandoned'!$C48, Raw!$H:$H, "A03")</f>
        <v>0</v>
      </c>
      <c r="NJ48" s="46">
        <f>SUMIFS(Raw!$I:$I, Raw!$A:$A, 'Calls Abandoned'!NJ$14, Raw!$C:$C, 'Calls Abandoned'!$C48, Raw!$H:$H, "B02")</f>
        <v>0</v>
      </c>
      <c r="NK48" s="52">
        <f>SUMIFS(Raw!$I:$I, Raw!$A:$A, 'Calls Abandoned'!NK$14, Raw!$C:$C, 'Calls Abandoned'!$C48, Raw!$H:$H, "B02")</f>
        <v>0</v>
      </c>
      <c r="NL48" s="52">
        <f>SUMIFS(Raw!$I:$I, Raw!$A:$A, 'Calls Abandoned'!NL$14, Raw!$C:$C, 'Calls Abandoned'!$C48, Raw!$H:$H, "B02")</f>
        <v>0</v>
      </c>
      <c r="NM48" s="52">
        <f>SUMIFS(Raw!$I:$I, Raw!$A:$A, 'Calls Abandoned'!NM$14, Raw!$C:$C, 'Calls Abandoned'!$C48, Raw!$H:$H, "B02")</f>
        <v>0</v>
      </c>
      <c r="NN48" s="52">
        <f>SUMIFS(Raw!$I:$I, Raw!$A:$A, 'Calls Abandoned'!NN$14, Raw!$C:$C, 'Calls Abandoned'!$C48, Raw!$H:$H, "B02")</f>
        <v>0</v>
      </c>
      <c r="NO48" s="52">
        <f>SUMIFS(Raw!$I:$I, Raw!$A:$A, 'Calls Abandoned'!NO$14, Raw!$C:$C, 'Calls Abandoned'!$C48, Raw!$H:$H, "B02")</f>
        <v>0</v>
      </c>
      <c r="NP48" s="53">
        <f>SUMIFS(Raw!$I:$I, Raw!$A:$A, 'Calls Abandoned'!NP$14, Raw!$C:$C, 'Calls Abandoned'!$C48, Raw!$H:$H, "B02")</f>
        <v>0</v>
      </c>
      <c r="NQ48" s="70"/>
      <c r="NR48" s="88" t="str">
        <f t="shared" si="357"/>
        <v>-</v>
      </c>
      <c r="NS48" s="92" t="str">
        <f t="shared" si="358"/>
        <v>-</v>
      </c>
      <c r="NT48" s="92" t="str">
        <f t="shared" si="359"/>
        <v>-</v>
      </c>
      <c r="NU48" s="92" t="str">
        <f t="shared" si="360"/>
        <v>-</v>
      </c>
      <c r="NV48" s="92" t="str">
        <f t="shared" si="361"/>
        <v>-</v>
      </c>
      <c r="NW48" s="92" t="str">
        <f t="shared" si="362"/>
        <v>-</v>
      </c>
      <c r="NX48" s="93" t="str">
        <f t="shared" si="363"/>
        <v>-</v>
      </c>
      <c r="NZ48" s="46">
        <f>SUMIFS(Raw!$I:$I, Raw!$A:$A, 'Calls Abandoned'!NZ$14, Raw!$C:$C, 'Calls Abandoned'!$C48, Raw!$H:$H, "A03")</f>
        <v>0</v>
      </c>
      <c r="OA48" s="52">
        <f>SUMIFS(Raw!$I:$I, Raw!$A:$A, 'Calls Abandoned'!OA$14, Raw!$C:$C, 'Calls Abandoned'!$C48, Raw!$H:$H, "A03")</f>
        <v>0</v>
      </c>
      <c r="OB48" s="52">
        <f>SUMIFS(Raw!$I:$I, Raw!$A:$A, 'Calls Abandoned'!OB$14, Raw!$C:$C, 'Calls Abandoned'!$C48, Raw!$H:$H, "A03")</f>
        <v>0</v>
      </c>
      <c r="OC48" s="52">
        <f>SUMIFS(Raw!$I:$I, Raw!$A:$A, 'Calls Abandoned'!OC$14, Raw!$C:$C, 'Calls Abandoned'!$C48, Raw!$H:$H, "A03")</f>
        <v>0</v>
      </c>
      <c r="OD48" s="52">
        <f>SUMIFS(Raw!$I:$I, Raw!$A:$A, 'Calls Abandoned'!OD$14, Raw!$C:$C, 'Calls Abandoned'!$C48, Raw!$H:$H, "A03")</f>
        <v>0</v>
      </c>
      <c r="OE48" s="52">
        <f>SUMIFS(Raw!$I:$I, Raw!$A:$A, 'Calls Abandoned'!OE$14, Raw!$C:$C, 'Calls Abandoned'!$C48, Raw!$H:$H, "A03")</f>
        <v>0</v>
      </c>
      <c r="OF48" s="53">
        <f>SUMIFS(Raw!$I:$I, Raw!$A:$A, 'Calls Abandoned'!OF$14, Raw!$C:$C, 'Calls Abandoned'!$C48, Raw!$H:$H, "A03")</f>
        <v>0</v>
      </c>
      <c r="OH48" s="46">
        <f>SUMIFS(Raw!$I:$I, Raw!$A:$A, 'Calls Abandoned'!OH$14, Raw!$C:$C, 'Calls Abandoned'!$C48, Raw!$H:$H, "B02")</f>
        <v>0</v>
      </c>
      <c r="OI48" s="52">
        <f>SUMIFS(Raw!$I:$I, Raw!$A:$A, 'Calls Abandoned'!OI$14, Raw!$C:$C, 'Calls Abandoned'!$C48, Raw!$H:$H, "B02")</f>
        <v>0</v>
      </c>
      <c r="OJ48" s="52">
        <f>SUMIFS(Raw!$I:$I, Raw!$A:$A, 'Calls Abandoned'!OJ$14, Raw!$C:$C, 'Calls Abandoned'!$C48, Raw!$H:$H, "B02")</f>
        <v>0</v>
      </c>
      <c r="OK48" s="52">
        <f>SUMIFS(Raw!$I:$I, Raw!$A:$A, 'Calls Abandoned'!OK$14, Raw!$C:$C, 'Calls Abandoned'!$C48, Raw!$H:$H, "B02")</f>
        <v>0</v>
      </c>
      <c r="OL48" s="52">
        <f>SUMIFS(Raw!$I:$I, Raw!$A:$A, 'Calls Abandoned'!OL$14, Raw!$C:$C, 'Calls Abandoned'!$C48, Raw!$H:$H, "B02")</f>
        <v>0</v>
      </c>
      <c r="OM48" s="52">
        <f>SUMIFS(Raw!$I:$I, Raw!$A:$A, 'Calls Abandoned'!OM$14, Raw!$C:$C, 'Calls Abandoned'!$C48, Raw!$H:$H, "B02")</f>
        <v>0</v>
      </c>
      <c r="ON48" s="53">
        <f>SUMIFS(Raw!$I:$I, Raw!$A:$A, 'Calls Abandoned'!ON$14, Raw!$C:$C, 'Calls Abandoned'!$C48, Raw!$H:$H, "B02")</f>
        <v>0</v>
      </c>
      <c r="OO48" s="70"/>
      <c r="OP48" s="88" t="str">
        <f t="shared" si="364"/>
        <v>-</v>
      </c>
      <c r="OQ48" s="92" t="str">
        <f t="shared" si="365"/>
        <v>-</v>
      </c>
      <c r="OR48" s="92" t="str">
        <f t="shared" si="366"/>
        <v>-</v>
      </c>
      <c r="OS48" s="92" t="str">
        <f t="shared" si="367"/>
        <v>-</v>
      </c>
      <c r="OT48" s="92" t="str">
        <f t="shared" si="368"/>
        <v>-</v>
      </c>
      <c r="OU48" s="92" t="str">
        <f t="shared" si="369"/>
        <v>-</v>
      </c>
      <c r="OV48" s="93" t="str">
        <f t="shared" si="370"/>
        <v>-</v>
      </c>
      <c r="OX48" s="46">
        <f>SUMIFS(Raw!$I:$I, Raw!$A:$A, 'Calls Abandoned'!OX$14, Raw!$C:$C, 'Calls Abandoned'!$C48, Raw!$H:$H, "A03")</f>
        <v>0</v>
      </c>
      <c r="OY48" s="52">
        <f>SUMIFS(Raw!$I:$I, Raw!$A:$A, 'Calls Abandoned'!OY$14, Raw!$C:$C, 'Calls Abandoned'!$C48, Raw!$H:$H, "A03")</f>
        <v>0</v>
      </c>
      <c r="OZ48" s="52">
        <f>SUMIFS(Raw!$I:$I, Raw!$A:$A, 'Calls Abandoned'!OZ$14, Raw!$C:$C, 'Calls Abandoned'!$C48, Raw!$H:$H, "A03")</f>
        <v>0</v>
      </c>
      <c r="PA48" s="52">
        <f>SUMIFS(Raw!$I:$I, Raw!$A:$A, 'Calls Abandoned'!PA$14, Raw!$C:$C, 'Calls Abandoned'!$C48, Raw!$H:$H, "A03")</f>
        <v>0</v>
      </c>
      <c r="PB48" s="52">
        <f>SUMIFS(Raw!$I:$I, Raw!$A:$A, 'Calls Abandoned'!PB$14, Raw!$C:$C, 'Calls Abandoned'!$C48, Raw!$H:$H, "A03")</f>
        <v>0</v>
      </c>
      <c r="PC48" s="52">
        <f>SUMIFS(Raw!$I:$I, Raw!$A:$A, 'Calls Abandoned'!PC$14, Raw!$C:$C, 'Calls Abandoned'!$C48, Raw!$H:$H, "A03")</f>
        <v>0</v>
      </c>
      <c r="PD48" s="53">
        <f>SUMIFS(Raw!$I:$I, Raw!$A:$A, 'Calls Abandoned'!PD$14, Raw!$C:$C, 'Calls Abandoned'!$C48, Raw!$H:$H, "A03")</f>
        <v>0</v>
      </c>
      <c r="PF48" s="46">
        <f>SUMIFS(Raw!$I:$I, Raw!$A:$A, 'Calls Abandoned'!PF$14, Raw!$C:$C, 'Calls Abandoned'!$C48, Raw!$H:$H, "B02")</f>
        <v>0</v>
      </c>
      <c r="PG48" s="52">
        <f>SUMIFS(Raw!$I:$I, Raw!$A:$A, 'Calls Abandoned'!PG$14, Raw!$C:$C, 'Calls Abandoned'!$C48, Raw!$H:$H, "B02")</f>
        <v>0</v>
      </c>
      <c r="PH48" s="52">
        <f>SUMIFS(Raw!$I:$I, Raw!$A:$A, 'Calls Abandoned'!PH$14, Raw!$C:$C, 'Calls Abandoned'!$C48, Raw!$H:$H, "B02")</f>
        <v>0</v>
      </c>
      <c r="PI48" s="52">
        <f>SUMIFS(Raw!$I:$I, Raw!$A:$A, 'Calls Abandoned'!PI$14, Raw!$C:$C, 'Calls Abandoned'!$C48, Raw!$H:$H, "B02")</f>
        <v>0</v>
      </c>
      <c r="PJ48" s="52">
        <f>SUMIFS(Raw!$I:$I, Raw!$A:$A, 'Calls Abandoned'!PJ$14, Raw!$C:$C, 'Calls Abandoned'!$C48, Raw!$H:$H, "B02")</f>
        <v>0</v>
      </c>
      <c r="PK48" s="52">
        <f>SUMIFS(Raw!$I:$I, Raw!$A:$A, 'Calls Abandoned'!PK$14, Raw!$C:$C, 'Calls Abandoned'!$C48, Raw!$H:$H, "B02")</f>
        <v>0</v>
      </c>
      <c r="PL48" s="53">
        <f>SUMIFS(Raw!$I:$I, Raw!$A:$A, 'Calls Abandoned'!PL$14, Raw!$C:$C, 'Calls Abandoned'!$C48, Raw!$H:$H, "B02")</f>
        <v>0</v>
      </c>
      <c r="PM48" s="70"/>
      <c r="PN48" s="88" t="str">
        <f t="shared" si="371"/>
        <v>-</v>
      </c>
      <c r="PO48" s="92" t="str">
        <f t="shared" si="372"/>
        <v>-</v>
      </c>
      <c r="PP48" s="92" t="str">
        <f t="shared" si="373"/>
        <v>-</v>
      </c>
      <c r="PQ48" s="92" t="str">
        <f t="shared" si="374"/>
        <v>-</v>
      </c>
      <c r="PR48" s="92" t="str">
        <f t="shared" si="375"/>
        <v>-</v>
      </c>
      <c r="PS48" s="92" t="str">
        <f t="shared" si="376"/>
        <v>-</v>
      </c>
      <c r="PT48" s="93" t="str">
        <f t="shared" si="377"/>
        <v>-</v>
      </c>
      <c r="PV48" s="46">
        <f>SUMIFS(Raw!$I:$I, Raw!$A:$A, 'Calls Abandoned'!PV$14, Raw!$C:$C, 'Calls Abandoned'!$C48, Raw!$H:$H, "A03")</f>
        <v>0</v>
      </c>
      <c r="PW48" s="52">
        <f>SUMIFS(Raw!$I:$I, Raw!$A:$A, 'Calls Abandoned'!PW$14, Raw!$C:$C, 'Calls Abandoned'!$C48, Raw!$H:$H, "A03")</f>
        <v>0</v>
      </c>
      <c r="PX48" s="52">
        <f>SUMIFS(Raw!$I:$I, Raw!$A:$A, 'Calls Abandoned'!PX$14, Raw!$C:$C, 'Calls Abandoned'!$C48, Raw!$H:$H, "A03")</f>
        <v>0</v>
      </c>
      <c r="PY48" s="52">
        <f>SUMIFS(Raw!$I:$I, Raw!$A:$A, 'Calls Abandoned'!PY$14, Raw!$C:$C, 'Calls Abandoned'!$C48, Raw!$H:$H, "A03")</f>
        <v>0</v>
      </c>
      <c r="PZ48" s="52">
        <f>SUMIFS(Raw!$I:$I, Raw!$A:$A, 'Calls Abandoned'!PZ$14, Raw!$C:$C, 'Calls Abandoned'!$C48, Raw!$H:$H, "A03")</f>
        <v>0</v>
      </c>
      <c r="QA48" s="52">
        <f>SUMIFS(Raw!$I:$I, Raw!$A:$A, 'Calls Abandoned'!QA$14, Raw!$C:$C, 'Calls Abandoned'!$C48, Raw!$H:$H, "A03")</f>
        <v>0</v>
      </c>
      <c r="QB48" s="53">
        <f>SUMIFS(Raw!$I:$I, Raw!$A:$A, 'Calls Abandoned'!QB$14, Raw!$C:$C, 'Calls Abandoned'!$C48, Raw!$H:$H, "A03")</f>
        <v>0</v>
      </c>
      <c r="QD48" s="46">
        <f>SUMIFS(Raw!$I:$I, Raw!$A:$A, 'Calls Abandoned'!QD$14, Raw!$C:$C, 'Calls Abandoned'!$C48, Raw!$H:$H, "B02")</f>
        <v>0</v>
      </c>
      <c r="QE48" s="52">
        <f>SUMIFS(Raw!$I:$I, Raw!$A:$A, 'Calls Abandoned'!QE$14, Raw!$C:$C, 'Calls Abandoned'!$C48, Raw!$H:$H, "B02")</f>
        <v>0</v>
      </c>
      <c r="QF48" s="52">
        <f>SUMIFS(Raw!$I:$I, Raw!$A:$A, 'Calls Abandoned'!QF$14, Raw!$C:$C, 'Calls Abandoned'!$C48, Raw!$H:$H, "B02")</f>
        <v>0</v>
      </c>
      <c r="QG48" s="52">
        <f>SUMIFS(Raw!$I:$I, Raw!$A:$A, 'Calls Abandoned'!QG$14, Raw!$C:$C, 'Calls Abandoned'!$C48, Raw!$H:$H, "B02")</f>
        <v>0</v>
      </c>
      <c r="QH48" s="52">
        <f>SUMIFS(Raw!$I:$I, Raw!$A:$A, 'Calls Abandoned'!QH$14, Raw!$C:$C, 'Calls Abandoned'!$C48, Raw!$H:$H, "B02")</f>
        <v>0</v>
      </c>
      <c r="QI48" s="52">
        <f>SUMIFS(Raw!$I:$I, Raw!$A:$A, 'Calls Abandoned'!QI$14, Raw!$C:$C, 'Calls Abandoned'!$C48, Raw!$H:$H, "B02")</f>
        <v>0</v>
      </c>
      <c r="QJ48" s="53">
        <f>SUMIFS(Raw!$I:$I, Raw!$A:$A, 'Calls Abandoned'!QJ$14, Raw!$C:$C, 'Calls Abandoned'!$C48, Raw!$H:$H, "B02")</f>
        <v>0</v>
      </c>
      <c r="QK48" s="70"/>
      <c r="QL48" s="88" t="str">
        <f t="shared" si="378"/>
        <v>-</v>
      </c>
      <c r="QM48" s="92" t="str">
        <f t="shared" si="379"/>
        <v>-</v>
      </c>
      <c r="QN48" s="92" t="str">
        <f t="shared" si="380"/>
        <v>-</v>
      </c>
      <c r="QO48" s="92" t="str">
        <f t="shared" si="381"/>
        <v>-</v>
      </c>
      <c r="QP48" s="92" t="str">
        <f t="shared" si="382"/>
        <v>-</v>
      </c>
      <c r="QQ48" s="92" t="str">
        <f t="shared" si="383"/>
        <v>-</v>
      </c>
      <c r="QR48" s="93" t="str">
        <f t="shared" si="384"/>
        <v>-</v>
      </c>
    </row>
    <row r="49" spans="1:460" x14ac:dyDescent="0.35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149</v>
      </c>
      <c r="O49" s="52">
        <v>124</v>
      </c>
      <c r="P49" s="52">
        <v>145</v>
      </c>
      <c r="Q49" s="52">
        <v>221</v>
      </c>
      <c r="R49" s="52">
        <v>333</v>
      </c>
      <c r="S49" s="52">
        <v>278</v>
      </c>
      <c r="T49" s="53">
        <v>247</v>
      </c>
      <c r="U49" s="70"/>
      <c r="V49" s="88">
        <v>2.2582600788117611E-2</v>
      </c>
      <c r="W49" s="92">
        <v>2.1997516409437645E-2</v>
      </c>
      <c r="X49" s="92">
        <v>2.6620157885074353E-2</v>
      </c>
      <c r="Y49" s="92">
        <v>3.6981258366800537E-2</v>
      </c>
      <c r="Z49" s="92">
        <v>5.5389221556886227E-2</v>
      </c>
      <c r="AA49" s="92">
        <v>2.9665990822751041E-2</v>
      </c>
      <c r="AB49" s="93">
        <v>2.9698208488637731E-2</v>
      </c>
      <c r="AD49" s="46">
        <v>6738</v>
      </c>
      <c r="AE49" s="52">
        <v>6154</v>
      </c>
      <c r="AF49" s="52">
        <v>5982</v>
      </c>
      <c r="AG49" s="52">
        <v>5716</v>
      </c>
      <c r="AH49" s="52">
        <v>6013</v>
      </c>
      <c r="AI49" s="52">
        <v>9663</v>
      </c>
      <c r="AJ49" s="53">
        <v>8624</v>
      </c>
      <c r="AL49" s="46">
        <v>174</v>
      </c>
      <c r="AM49" s="52">
        <v>402</v>
      </c>
      <c r="AN49" s="52">
        <v>146</v>
      </c>
      <c r="AO49" s="52">
        <v>169</v>
      </c>
      <c r="AP49" s="52">
        <v>188</v>
      </c>
      <c r="AQ49" s="52">
        <v>660</v>
      </c>
      <c r="AR49" s="53">
        <v>607</v>
      </c>
      <c r="AS49" s="70"/>
      <c r="AT49" s="88">
        <v>2.5173611111111112E-2</v>
      </c>
      <c r="AU49" s="92">
        <v>6.1317876754118365E-2</v>
      </c>
      <c r="AV49" s="92">
        <v>2.3825065274151437E-2</v>
      </c>
      <c r="AW49" s="92">
        <v>2.8717077315208155E-2</v>
      </c>
      <c r="AX49" s="92">
        <v>3.0317690695049186E-2</v>
      </c>
      <c r="AY49" s="92">
        <v>6.3934902644580058E-2</v>
      </c>
      <c r="AZ49" s="93">
        <v>6.5756689416097927E-2</v>
      </c>
      <c r="BB49" s="46">
        <v>7112</v>
      </c>
      <c r="BC49" s="52">
        <v>6294</v>
      </c>
      <c r="BD49" s="52">
        <v>6112</v>
      </c>
      <c r="BE49" s="52">
        <v>5645</v>
      </c>
      <c r="BF49" s="52">
        <v>5904</v>
      </c>
      <c r="BG49" s="52">
        <v>9164</v>
      </c>
      <c r="BH49" s="53">
        <v>8496</v>
      </c>
      <c r="BJ49" s="46">
        <v>275</v>
      </c>
      <c r="BK49" s="52">
        <v>236</v>
      </c>
      <c r="BL49" s="52">
        <v>128</v>
      </c>
      <c r="BM49" s="52">
        <v>232</v>
      </c>
      <c r="BN49" s="52">
        <v>250</v>
      </c>
      <c r="BO49" s="52">
        <v>251</v>
      </c>
      <c r="BP49" s="53">
        <v>194</v>
      </c>
      <c r="BQ49" s="70"/>
      <c r="BR49" s="88">
        <v>3.7227561933125763E-2</v>
      </c>
      <c r="BS49" s="92">
        <v>3.6140888208269523E-2</v>
      </c>
      <c r="BT49" s="92">
        <v>2.0512820512820513E-2</v>
      </c>
      <c r="BU49" s="92">
        <v>3.9475923090011911E-2</v>
      </c>
      <c r="BV49" s="92">
        <v>4.0623984400389987E-2</v>
      </c>
      <c r="BW49" s="92">
        <v>2.6659585767392458E-2</v>
      </c>
      <c r="BX49" s="93">
        <v>2.232451093210587E-2</v>
      </c>
      <c r="BZ49" s="46">
        <v>6662</v>
      </c>
      <c r="CA49" s="52">
        <v>5997</v>
      </c>
      <c r="CB49" s="52">
        <v>5512</v>
      </c>
      <c r="CC49" s="52">
        <v>5458</v>
      </c>
      <c r="CD49" s="52">
        <v>5864</v>
      </c>
      <c r="CE49" s="52">
        <v>9776</v>
      </c>
      <c r="CF49" s="53">
        <v>8825</v>
      </c>
      <c r="CH49" s="46">
        <v>127</v>
      </c>
      <c r="CI49" s="52">
        <v>50</v>
      </c>
      <c r="CJ49" s="52">
        <v>51</v>
      </c>
      <c r="CK49" s="52">
        <v>88</v>
      </c>
      <c r="CL49" s="52">
        <v>106</v>
      </c>
      <c r="CM49" s="52">
        <v>412</v>
      </c>
      <c r="CN49" s="53">
        <v>405</v>
      </c>
      <c r="CO49" s="70"/>
      <c r="CP49" s="88">
        <v>1.8706731477389896E-2</v>
      </c>
      <c r="CQ49" s="92">
        <v>8.2685629237638503E-3</v>
      </c>
      <c r="CR49" s="92">
        <v>9.1677152615495233E-3</v>
      </c>
      <c r="CS49" s="92">
        <v>1.5867291741795887E-2</v>
      </c>
      <c r="CT49" s="92">
        <v>1.7755443886097153E-2</v>
      </c>
      <c r="CU49" s="92">
        <v>4.0439733019238318E-2</v>
      </c>
      <c r="CV49" s="93">
        <v>4.3878656554712896E-2</v>
      </c>
      <c r="CX49" s="46">
        <v>6785</v>
      </c>
      <c r="CY49" s="52">
        <v>5781</v>
      </c>
      <c r="CZ49" s="52">
        <v>5217</v>
      </c>
      <c r="DA49" s="52">
        <v>5721</v>
      </c>
      <c r="DB49" s="52">
        <v>9471</v>
      </c>
      <c r="DC49" s="52">
        <v>11515</v>
      </c>
      <c r="DD49" s="53">
        <v>9859</v>
      </c>
      <c r="DF49" s="46">
        <v>168</v>
      </c>
      <c r="DG49" s="52">
        <v>31</v>
      </c>
      <c r="DH49" s="52">
        <v>60</v>
      </c>
      <c r="DI49" s="52">
        <v>63</v>
      </c>
      <c r="DJ49" s="52">
        <v>1223</v>
      </c>
      <c r="DK49" s="52">
        <v>2029</v>
      </c>
      <c r="DL49" s="53">
        <v>591</v>
      </c>
      <c r="DM49" s="70"/>
      <c r="DN49" s="88">
        <v>2.416223213001582E-2</v>
      </c>
      <c r="DO49" s="92">
        <v>5.3337921541637993E-3</v>
      </c>
      <c r="DP49" s="92">
        <v>1.137009664582149E-2</v>
      </c>
      <c r="DQ49" s="92">
        <v>1.0892116182572614E-2</v>
      </c>
      <c r="DR49" s="92">
        <v>0.11436319431456891</v>
      </c>
      <c r="DS49" s="92">
        <v>0.14980803307737744</v>
      </c>
      <c r="DT49" s="93">
        <v>5.6555023923444976E-2</v>
      </c>
      <c r="DV49" s="46">
        <v>7029</v>
      </c>
      <c r="DW49" s="52">
        <v>6001</v>
      </c>
      <c r="DX49" s="52">
        <v>5124</v>
      </c>
      <c r="DY49" s="52">
        <v>7199</v>
      </c>
      <c r="DZ49" s="52">
        <v>6693</v>
      </c>
      <c r="EA49" s="52">
        <v>9901</v>
      </c>
      <c r="EB49" s="53">
        <v>8354</v>
      </c>
      <c r="ED49" s="46">
        <v>339</v>
      </c>
      <c r="EE49" s="52">
        <v>51</v>
      </c>
      <c r="EF49" s="52">
        <v>53</v>
      </c>
      <c r="EG49" s="52">
        <v>435</v>
      </c>
      <c r="EH49" s="52">
        <v>223</v>
      </c>
      <c r="EI49" s="52">
        <v>673</v>
      </c>
      <c r="EJ49" s="53">
        <v>466</v>
      </c>
      <c r="EK49" s="70"/>
      <c r="EL49" s="88">
        <v>4.6009771986970684E-2</v>
      </c>
      <c r="EM49" s="92">
        <v>8.4269662921348312E-3</v>
      </c>
      <c r="EN49" s="92">
        <v>1.0237589337454124E-2</v>
      </c>
      <c r="EO49" s="92">
        <v>5.698192297615929E-2</v>
      </c>
      <c r="EP49" s="92">
        <v>3.224407171775593E-2</v>
      </c>
      <c r="EQ49" s="92">
        <v>6.3646680537166642E-2</v>
      </c>
      <c r="ER49" s="93">
        <v>5.2834467120181403E-2</v>
      </c>
      <c r="ET49" s="46">
        <v>6507</v>
      </c>
      <c r="EU49" s="52">
        <v>5554</v>
      </c>
      <c r="EV49" s="52">
        <v>5663</v>
      </c>
      <c r="EW49" s="52">
        <v>5608</v>
      </c>
      <c r="EX49" s="52">
        <v>5920</v>
      </c>
      <c r="EY49" s="52">
        <v>9359</v>
      </c>
      <c r="EZ49" s="53">
        <v>7913</v>
      </c>
      <c r="FB49" s="46">
        <v>105</v>
      </c>
      <c r="FC49" s="52">
        <v>95</v>
      </c>
      <c r="FD49" s="52">
        <v>224</v>
      </c>
      <c r="FE49" s="52">
        <v>128</v>
      </c>
      <c r="FF49" s="52">
        <v>191</v>
      </c>
      <c r="FG49" s="52">
        <v>287</v>
      </c>
      <c r="FH49" s="53">
        <v>172</v>
      </c>
      <c r="FI49" s="70"/>
      <c r="FJ49" s="88">
        <v>1.588021778584392E-2</v>
      </c>
      <c r="FK49" s="92">
        <v>1.6817135776243584E-2</v>
      </c>
      <c r="FL49" s="92">
        <v>3.8049940546967892E-2</v>
      </c>
      <c r="FM49" s="92">
        <v>2.2315202231520222E-2</v>
      </c>
      <c r="FN49" s="92">
        <v>3.1255113729340533E-2</v>
      </c>
      <c r="FO49" s="92">
        <v>2.9753265602322207E-2</v>
      </c>
      <c r="FP49" s="93">
        <v>2.1273964131106989E-2</v>
      </c>
      <c r="FR49" s="46">
        <v>6494</v>
      </c>
      <c r="FS49" s="52">
        <v>5662</v>
      </c>
      <c r="FT49" s="52">
        <v>5378</v>
      </c>
      <c r="FU49" s="52">
        <v>5624</v>
      </c>
      <c r="FV49" s="52">
        <v>5785</v>
      </c>
      <c r="FW49" s="52">
        <v>9011</v>
      </c>
      <c r="FX49" s="53">
        <v>8040</v>
      </c>
      <c r="FZ49" s="46">
        <v>194</v>
      </c>
      <c r="GA49" s="52">
        <v>127</v>
      </c>
      <c r="GB49" s="52">
        <v>71</v>
      </c>
      <c r="GC49" s="52">
        <v>63</v>
      </c>
      <c r="GD49" s="52">
        <v>63</v>
      </c>
      <c r="GE49" s="52">
        <v>342</v>
      </c>
      <c r="GF49" s="53">
        <v>97</v>
      </c>
      <c r="GG49" s="70"/>
      <c r="GH49" s="88">
        <v>2.9007177033492822E-2</v>
      </c>
      <c r="GI49" s="92">
        <v>2.1938158576610814E-2</v>
      </c>
      <c r="GJ49" s="92">
        <v>1.3029913745641402E-2</v>
      </c>
      <c r="GK49" s="92">
        <v>1.1077896957974327E-2</v>
      </c>
      <c r="GL49" s="92">
        <v>1.0772913816689466E-2</v>
      </c>
      <c r="GM49" s="92">
        <v>3.6565807762215331E-2</v>
      </c>
      <c r="GN49" s="93">
        <v>1.1920855352095366E-2</v>
      </c>
      <c r="GP49" s="46">
        <f>SUMIFS(Raw!$I:$I, Raw!$A:$A, 'Calls Abandoned'!GP$14, Raw!$C:$C, 'Calls Abandoned'!$C49, Raw!$H:$H, "A03")</f>
        <v>6244</v>
      </c>
      <c r="GQ49" s="52">
        <f>SUMIFS(Raw!$I:$I, Raw!$A:$A, 'Calls Abandoned'!GQ$14, Raw!$C:$C, 'Calls Abandoned'!$C49, Raw!$H:$H, "A03")</f>
        <v>5408</v>
      </c>
      <c r="GR49" s="52">
        <f>SUMIFS(Raw!$I:$I, Raw!$A:$A, 'Calls Abandoned'!GR$14, Raw!$C:$C, 'Calls Abandoned'!$C49, Raw!$H:$H, "A03")</f>
        <v>5316</v>
      </c>
      <c r="GS49" s="52">
        <f>SUMIFS(Raw!$I:$I, Raw!$A:$A, 'Calls Abandoned'!GS$14, Raw!$C:$C, 'Calls Abandoned'!$C49, Raw!$H:$H, "A03")</f>
        <v>5374</v>
      </c>
      <c r="GT49" s="52">
        <f>SUMIFS(Raw!$I:$I, Raw!$A:$A, 'Calls Abandoned'!GT$14, Raw!$C:$C, 'Calls Abandoned'!$C49, Raw!$H:$H, "A03")</f>
        <v>5645</v>
      </c>
      <c r="GU49" s="52">
        <f>SUMIFS(Raw!$I:$I, Raw!$A:$A, 'Calls Abandoned'!GU$14, Raw!$C:$C, 'Calls Abandoned'!$C49, Raw!$H:$H, "A03")</f>
        <v>8715</v>
      </c>
      <c r="GV49" s="53">
        <f>SUMIFS(Raw!$I:$I, Raw!$A:$A, 'Calls Abandoned'!GV$14, Raw!$C:$C, 'Calls Abandoned'!$C49, Raw!$H:$H, "A03")</f>
        <v>7742</v>
      </c>
      <c r="GX49" s="46">
        <f>SUMIFS(Raw!$I:$I, Raw!$A:$A, 'Calls Abandoned'!GX$14, Raw!$C:$C, 'Calls Abandoned'!$C49, Raw!$H:$H, "B02")</f>
        <v>176</v>
      </c>
      <c r="GY49" s="52">
        <f>SUMIFS(Raw!$I:$I, Raw!$A:$A, 'Calls Abandoned'!GY$14, Raw!$C:$C, 'Calls Abandoned'!$C49, Raw!$H:$H, "B02")</f>
        <v>72</v>
      </c>
      <c r="GZ49" s="52">
        <f>SUMIFS(Raw!$I:$I, Raw!$A:$A, 'Calls Abandoned'!GZ$14, Raw!$C:$C, 'Calls Abandoned'!$C49, Raw!$H:$H, "B02")</f>
        <v>65</v>
      </c>
      <c r="HA49" s="52">
        <f>SUMIFS(Raw!$I:$I, Raw!$A:$A, 'Calls Abandoned'!HA$14, Raw!$C:$C, 'Calls Abandoned'!$C49, Raw!$H:$H, "B02")</f>
        <v>94</v>
      </c>
      <c r="HB49" s="52">
        <f>SUMIFS(Raw!$I:$I, Raw!$A:$A, 'Calls Abandoned'!HB$14, Raw!$C:$C, 'Calls Abandoned'!$C49, Raw!$H:$H, "B02")</f>
        <v>105</v>
      </c>
      <c r="HC49" s="52">
        <f>SUMIFS(Raw!$I:$I, Raw!$A:$A, 'Calls Abandoned'!HC$14, Raw!$C:$C, 'Calls Abandoned'!$C49, Raw!$H:$H, "B02")</f>
        <v>144</v>
      </c>
      <c r="HD49" s="53">
        <f>SUMIFS(Raw!$I:$I, Raw!$A:$A, 'Calls Abandoned'!HD$14, Raw!$C:$C, 'Calls Abandoned'!$C49, Raw!$H:$H, "B02")</f>
        <v>157</v>
      </c>
      <c r="HE49" s="70"/>
      <c r="HF49" s="88">
        <f t="shared" si="308"/>
        <v>2.7414330218068536E-2</v>
      </c>
      <c r="HG49" s="92">
        <f t="shared" si="309"/>
        <v>1.3138686131386862E-2</v>
      </c>
      <c r="HH49" s="92">
        <f t="shared" si="310"/>
        <v>1.207953911912284E-2</v>
      </c>
      <c r="HI49" s="92">
        <f t="shared" si="311"/>
        <v>1.7190929041697146E-2</v>
      </c>
      <c r="HJ49" s="92">
        <f t="shared" si="312"/>
        <v>1.8260869565217393E-2</v>
      </c>
      <c r="HK49" s="92">
        <f t="shared" si="313"/>
        <v>1.6254656281747375E-2</v>
      </c>
      <c r="HL49" s="93">
        <f t="shared" si="314"/>
        <v>1.9875933662488923E-2</v>
      </c>
      <c r="HN49" s="46">
        <f>SUMIFS(Raw!$I:$I, Raw!$A:$A, 'Calls Abandoned'!HN$14, Raw!$C:$C, 'Calls Abandoned'!$C49, Raw!$H:$H, "A03")</f>
        <v>0</v>
      </c>
      <c r="HO49" s="52">
        <f>SUMIFS(Raw!$I:$I, Raw!$A:$A, 'Calls Abandoned'!HO$14, Raw!$C:$C, 'Calls Abandoned'!$C49, Raw!$H:$H, "A03")</f>
        <v>0</v>
      </c>
      <c r="HP49" s="52">
        <f>SUMIFS(Raw!$I:$I, Raw!$A:$A, 'Calls Abandoned'!HP$14, Raw!$C:$C, 'Calls Abandoned'!$C49, Raw!$H:$H, "A03")</f>
        <v>0</v>
      </c>
      <c r="HQ49" s="52">
        <f>SUMIFS(Raw!$I:$I, Raw!$A:$A, 'Calls Abandoned'!HQ$14, Raw!$C:$C, 'Calls Abandoned'!$C49, Raw!$H:$H, "A03")</f>
        <v>0</v>
      </c>
      <c r="HR49" s="52">
        <f>SUMIFS(Raw!$I:$I, Raw!$A:$A, 'Calls Abandoned'!HR$14, Raw!$C:$C, 'Calls Abandoned'!$C49, Raw!$H:$H, "A03")</f>
        <v>0</v>
      </c>
      <c r="HS49" s="52">
        <f>SUMIFS(Raw!$I:$I, Raw!$A:$A, 'Calls Abandoned'!HS$14, Raw!$C:$C, 'Calls Abandoned'!$C49, Raw!$H:$H, "A03")</f>
        <v>0</v>
      </c>
      <c r="HT49" s="53">
        <f>SUMIFS(Raw!$I:$I, Raw!$A:$A, 'Calls Abandoned'!HT$14, Raw!$C:$C, 'Calls Abandoned'!$C49, Raw!$H:$H, "A03")</f>
        <v>0</v>
      </c>
      <c r="HV49" s="46">
        <f>SUMIFS(Raw!$I:$I, Raw!$A:$A, 'Calls Abandoned'!HV$14, Raw!$C:$C, 'Calls Abandoned'!$C49, Raw!$H:$H, "B02")</f>
        <v>0</v>
      </c>
      <c r="HW49" s="52">
        <f>SUMIFS(Raw!$I:$I, Raw!$A:$A, 'Calls Abandoned'!HW$14, Raw!$C:$C, 'Calls Abandoned'!$C49, Raw!$H:$H, "B02")</f>
        <v>0</v>
      </c>
      <c r="HX49" s="52">
        <f>SUMIFS(Raw!$I:$I, Raw!$A:$A, 'Calls Abandoned'!HX$14, Raw!$C:$C, 'Calls Abandoned'!$C49, Raw!$H:$H, "B02")</f>
        <v>0</v>
      </c>
      <c r="HY49" s="52">
        <f>SUMIFS(Raw!$I:$I, Raw!$A:$A, 'Calls Abandoned'!HY$14, Raw!$C:$C, 'Calls Abandoned'!$C49, Raw!$H:$H, "B02")</f>
        <v>0</v>
      </c>
      <c r="HZ49" s="52">
        <f>SUMIFS(Raw!$I:$I, Raw!$A:$A, 'Calls Abandoned'!HZ$14, Raw!$C:$C, 'Calls Abandoned'!$C49, Raw!$H:$H, "B02")</f>
        <v>0</v>
      </c>
      <c r="IA49" s="52">
        <f>SUMIFS(Raw!$I:$I, Raw!$A:$A, 'Calls Abandoned'!IA$14, Raw!$C:$C, 'Calls Abandoned'!$C49, Raw!$H:$H, "B02")</f>
        <v>0</v>
      </c>
      <c r="IB49" s="53">
        <f>SUMIFS(Raw!$I:$I, Raw!$A:$A, 'Calls Abandoned'!IB$14, Raw!$C:$C, 'Calls Abandoned'!$C49, Raw!$H:$H, "B02")</f>
        <v>0</v>
      </c>
      <c r="IC49" s="70"/>
      <c r="ID49" s="88" t="str">
        <f t="shared" si="315"/>
        <v>-</v>
      </c>
      <c r="IE49" s="92" t="str">
        <f t="shared" si="316"/>
        <v>-</v>
      </c>
      <c r="IF49" s="92" t="str">
        <f t="shared" si="317"/>
        <v>-</v>
      </c>
      <c r="IG49" s="92" t="str">
        <f t="shared" si="318"/>
        <v>-</v>
      </c>
      <c r="IH49" s="92" t="str">
        <f t="shared" si="319"/>
        <v>-</v>
      </c>
      <c r="II49" s="92" t="str">
        <f t="shared" si="320"/>
        <v>-</v>
      </c>
      <c r="IJ49" s="93" t="str">
        <f t="shared" si="321"/>
        <v>-</v>
      </c>
      <c r="IL49" s="46">
        <f>SUMIFS(Raw!$I:$I, Raw!$A:$A, 'Calls Abandoned'!IL$14, Raw!$C:$C, 'Calls Abandoned'!$C49, Raw!$H:$H, "A03")</f>
        <v>0</v>
      </c>
      <c r="IM49" s="52">
        <f>SUMIFS(Raw!$I:$I, Raw!$A:$A, 'Calls Abandoned'!IM$14, Raw!$C:$C, 'Calls Abandoned'!$C49, Raw!$H:$H, "A03")</f>
        <v>0</v>
      </c>
      <c r="IN49" s="52">
        <f>SUMIFS(Raw!$I:$I, Raw!$A:$A, 'Calls Abandoned'!IN$14, Raw!$C:$C, 'Calls Abandoned'!$C49, Raw!$H:$H, "A03")</f>
        <v>0</v>
      </c>
      <c r="IO49" s="52">
        <f>SUMIFS(Raw!$I:$I, Raw!$A:$A, 'Calls Abandoned'!IO$14, Raw!$C:$C, 'Calls Abandoned'!$C49, Raw!$H:$H, "A03")</f>
        <v>0</v>
      </c>
      <c r="IP49" s="52">
        <f>SUMIFS(Raw!$I:$I, Raw!$A:$A, 'Calls Abandoned'!IP$14, Raw!$C:$C, 'Calls Abandoned'!$C49, Raw!$H:$H, "A03")</f>
        <v>0</v>
      </c>
      <c r="IQ49" s="52">
        <f>SUMIFS(Raw!$I:$I, Raw!$A:$A, 'Calls Abandoned'!IQ$14, Raw!$C:$C, 'Calls Abandoned'!$C49, Raw!$H:$H, "A03")</f>
        <v>0</v>
      </c>
      <c r="IR49" s="53">
        <f>SUMIFS(Raw!$I:$I, Raw!$A:$A, 'Calls Abandoned'!IR$14, Raw!$C:$C, 'Calls Abandoned'!$C49, Raw!$H:$H, "A03")</f>
        <v>0</v>
      </c>
      <c r="IT49" s="46">
        <f>SUMIFS(Raw!$I:$I, Raw!$A:$A, 'Calls Abandoned'!IT$14, Raw!$C:$C, 'Calls Abandoned'!$C49, Raw!$H:$H, "B02")</f>
        <v>0</v>
      </c>
      <c r="IU49" s="52">
        <f>SUMIFS(Raw!$I:$I, Raw!$A:$A, 'Calls Abandoned'!IU$14, Raw!$C:$C, 'Calls Abandoned'!$C49, Raw!$H:$H, "B02")</f>
        <v>0</v>
      </c>
      <c r="IV49" s="52">
        <f>SUMIFS(Raw!$I:$I, Raw!$A:$A, 'Calls Abandoned'!IV$14, Raw!$C:$C, 'Calls Abandoned'!$C49, Raw!$H:$H, "B02")</f>
        <v>0</v>
      </c>
      <c r="IW49" s="52">
        <f>SUMIFS(Raw!$I:$I, Raw!$A:$A, 'Calls Abandoned'!IW$14, Raw!$C:$C, 'Calls Abandoned'!$C49, Raw!$H:$H, "B02")</f>
        <v>0</v>
      </c>
      <c r="IX49" s="52">
        <f>SUMIFS(Raw!$I:$I, Raw!$A:$A, 'Calls Abandoned'!IX$14, Raw!$C:$C, 'Calls Abandoned'!$C49, Raw!$H:$H, "B02")</f>
        <v>0</v>
      </c>
      <c r="IY49" s="52">
        <f>SUMIFS(Raw!$I:$I, Raw!$A:$A, 'Calls Abandoned'!IY$14, Raw!$C:$C, 'Calls Abandoned'!$C49, Raw!$H:$H, "B02")</f>
        <v>0</v>
      </c>
      <c r="IZ49" s="53">
        <f>SUMIFS(Raw!$I:$I, Raw!$A:$A, 'Calls Abandoned'!IZ$14, Raw!$C:$C, 'Calls Abandoned'!$C49, Raw!$H:$H, "B02")</f>
        <v>0</v>
      </c>
      <c r="JA49" s="70"/>
      <c r="JB49" s="88" t="str">
        <f t="shared" si="322"/>
        <v>-</v>
      </c>
      <c r="JC49" s="92" t="str">
        <f t="shared" si="323"/>
        <v>-</v>
      </c>
      <c r="JD49" s="92" t="str">
        <f t="shared" si="324"/>
        <v>-</v>
      </c>
      <c r="JE49" s="92" t="str">
        <f t="shared" si="325"/>
        <v>-</v>
      </c>
      <c r="JF49" s="92" t="str">
        <f t="shared" si="326"/>
        <v>-</v>
      </c>
      <c r="JG49" s="92" t="str">
        <f t="shared" si="327"/>
        <v>-</v>
      </c>
      <c r="JH49" s="93" t="str">
        <f t="shared" si="328"/>
        <v>-</v>
      </c>
      <c r="JJ49" s="46">
        <f>SUMIFS(Raw!$I:$I, Raw!$A:$A, 'Calls Abandoned'!JJ$14, Raw!$C:$C, 'Calls Abandoned'!$C49, Raw!$H:$H, "A03")</f>
        <v>0</v>
      </c>
      <c r="JK49" s="52">
        <f>SUMIFS(Raw!$I:$I, Raw!$A:$A, 'Calls Abandoned'!JK$14, Raw!$C:$C, 'Calls Abandoned'!$C49, Raw!$H:$H, "A03")</f>
        <v>0</v>
      </c>
      <c r="JL49" s="52">
        <f>SUMIFS(Raw!$I:$I, Raw!$A:$A, 'Calls Abandoned'!JL$14, Raw!$C:$C, 'Calls Abandoned'!$C49, Raw!$H:$H, "A03")</f>
        <v>0</v>
      </c>
      <c r="JM49" s="52">
        <f>SUMIFS(Raw!$I:$I, Raw!$A:$A, 'Calls Abandoned'!JM$14, Raw!$C:$C, 'Calls Abandoned'!$C49, Raw!$H:$H, "A03")</f>
        <v>0</v>
      </c>
      <c r="JN49" s="52">
        <f>SUMIFS(Raw!$I:$I, Raw!$A:$A, 'Calls Abandoned'!JN$14, Raw!$C:$C, 'Calls Abandoned'!$C49, Raw!$H:$H, "A03")</f>
        <v>0</v>
      </c>
      <c r="JO49" s="52">
        <f>SUMIFS(Raw!$I:$I, Raw!$A:$A, 'Calls Abandoned'!JO$14, Raw!$C:$C, 'Calls Abandoned'!$C49, Raw!$H:$H, "A03")</f>
        <v>0</v>
      </c>
      <c r="JP49" s="53">
        <f>SUMIFS(Raw!$I:$I, Raw!$A:$A, 'Calls Abandoned'!JP$14, Raw!$C:$C, 'Calls Abandoned'!$C49, Raw!$H:$H, "A03")</f>
        <v>0</v>
      </c>
      <c r="JR49" s="46">
        <f>SUMIFS(Raw!$I:$I, Raw!$A:$A, 'Calls Abandoned'!JR$14, Raw!$C:$C, 'Calls Abandoned'!$C49, Raw!$H:$H, "B02")</f>
        <v>0</v>
      </c>
      <c r="JS49" s="52">
        <f>SUMIFS(Raw!$I:$I, Raw!$A:$A, 'Calls Abandoned'!JS$14, Raw!$C:$C, 'Calls Abandoned'!$C49, Raw!$H:$H, "B02")</f>
        <v>0</v>
      </c>
      <c r="JT49" s="52">
        <f>SUMIFS(Raw!$I:$I, Raw!$A:$A, 'Calls Abandoned'!JT$14, Raw!$C:$C, 'Calls Abandoned'!$C49, Raw!$H:$H, "B02")</f>
        <v>0</v>
      </c>
      <c r="JU49" s="52">
        <f>SUMIFS(Raw!$I:$I, Raw!$A:$A, 'Calls Abandoned'!JU$14, Raw!$C:$C, 'Calls Abandoned'!$C49, Raw!$H:$H, "B02")</f>
        <v>0</v>
      </c>
      <c r="JV49" s="52">
        <f>SUMIFS(Raw!$I:$I, Raw!$A:$A, 'Calls Abandoned'!JV$14, Raw!$C:$C, 'Calls Abandoned'!$C49, Raw!$H:$H, "B02")</f>
        <v>0</v>
      </c>
      <c r="JW49" s="52">
        <f>SUMIFS(Raw!$I:$I, Raw!$A:$A, 'Calls Abandoned'!JW$14, Raw!$C:$C, 'Calls Abandoned'!$C49, Raw!$H:$H, "B02")</f>
        <v>0</v>
      </c>
      <c r="JX49" s="53">
        <f>SUMIFS(Raw!$I:$I, Raw!$A:$A, 'Calls Abandoned'!JX$14, Raw!$C:$C, 'Calls Abandoned'!$C49, Raw!$H:$H, "B02")</f>
        <v>0</v>
      </c>
      <c r="JY49" s="70"/>
      <c r="JZ49" s="88" t="str">
        <f t="shared" si="329"/>
        <v>-</v>
      </c>
      <c r="KA49" s="92" t="str">
        <f t="shared" si="330"/>
        <v>-</v>
      </c>
      <c r="KB49" s="92" t="str">
        <f t="shared" si="331"/>
        <v>-</v>
      </c>
      <c r="KC49" s="92" t="str">
        <f t="shared" si="332"/>
        <v>-</v>
      </c>
      <c r="KD49" s="92" t="str">
        <f t="shared" si="333"/>
        <v>-</v>
      </c>
      <c r="KE49" s="92" t="str">
        <f t="shared" si="334"/>
        <v>-</v>
      </c>
      <c r="KF49" s="93" t="str">
        <f t="shared" si="335"/>
        <v>-</v>
      </c>
      <c r="KH49" s="46">
        <f>SUMIFS(Raw!$I:$I, Raw!$A:$A, 'Calls Abandoned'!KH$14, Raw!$C:$C, 'Calls Abandoned'!$C49, Raw!$H:$H, "A03")</f>
        <v>0</v>
      </c>
      <c r="KI49" s="52">
        <f>SUMIFS(Raw!$I:$I, Raw!$A:$A, 'Calls Abandoned'!KI$14, Raw!$C:$C, 'Calls Abandoned'!$C49, Raw!$H:$H, "A03")</f>
        <v>0</v>
      </c>
      <c r="KJ49" s="52">
        <f>SUMIFS(Raw!$I:$I, Raw!$A:$A, 'Calls Abandoned'!KJ$14, Raw!$C:$C, 'Calls Abandoned'!$C49, Raw!$H:$H, "A03")</f>
        <v>0</v>
      </c>
      <c r="KK49" s="52">
        <f>SUMIFS(Raw!$I:$I, Raw!$A:$A, 'Calls Abandoned'!KK$14, Raw!$C:$C, 'Calls Abandoned'!$C49, Raw!$H:$H, "A03")</f>
        <v>0</v>
      </c>
      <c r="KL49" s="52">
        <f>SUMIFS(Raw!$I:$I, Raw!$A:$A, 'Calls Abandoned'!KL$14, Raw!$C:$C, 'Calls Abandoned'!$C49, Raw!$H:$H, "A03")</f>
        <v>0</v>
      </c>
      <c r="KM49" s="52">
        <f>SUMIFS(Raw!$I:$I, Raw!$A:$A, 'Calls Abandoned'!KM$14, Raw!$C:$C, 'Calls Abandoned'!$C49, Raw!$H:$H, "A03")</f>
        <v>0</v>
      </c>
      <c r="KN49" s="53">
        <f>SUMIFS(Raw!$I:$I, Raw!$A:$A, 'Calls Abandoned'!KN$14, Raw!$C:$C, 'Calls Abandoned'!$C49, Raw!$H:$H, "A03")</f>
        <v>0</v>
      </c>
      <c r="KP49" s="46">
        <f>SUMIFS(Raw!$I:$I, Raw!$A:$A, 'Calls Abandoned'!KP$14, Raw!$C:$C, 'Calls Abandoned'!$C49, Raw!$H:$H, "B02")</f>
        <v>0</v>
      </c>
      <c r="KQ49" s="52">
        <f>SUMIFS(Raw!$I:$I, Raw!$A:$A, 'Calls Abandoned'!KQ$14, Raw!$C:$C, 'Calls Abandoned'!$C49, Raw!$H:$H, "B02")</f>
        <v>0</v>
      </c>
      <c r="KR49" s="52">
        <f>SUMIFS(Raw!$I:$I, Raw!$A:$A, 'Calls Abandoned'!KR$14, Raw!$C:$C, 'Calls Abandoned'!$C49, Raw!$H:$H, "B02")</f>
        <v>0</v>
      </c>
      <c r="KS49" s="52">
        <f>SUMIFS(Raw!$I:$I, Raw!$A:$A, 'Calls Abandoned'!KS$14, Raw!$C:$C, 'Calls Abandoned'!$C49, Raw!$H:$H, "B02")</f>
        <v>0</v>
      </c>
      <c r="KT49" s="52">
        <f>SUMIFS(Raw!$I:$I, Raw!$A:$A, 'Calls Abandoned'!KT$14, Raw!$C:$C, 'Calls Abandoned'!$C49, Raw!$H:$H, "B02")</f>
        <v>0</v>
      </c>
      <c r="KU49" s="52">
        <f>SUMIFS(Raw!$I:$I, Raw!$A:$A, 'Calls Abandoned'!KU$14, Raw!$C:$C, 'Calls Abandoned'!$C49, Raw!$H:$H, "B02")</f>
        <v>0</v>
      </c>
      <c r="KV49" s="53">
        <f>SUMIFS(Raw!$I:$I, Raw!$A:$A, 'Calls Abandoned'!KV$14, Raw!$C:$C, 'Calls Abandoned'!$C49, Raw!$H:$H, "B02")</f>
        <v>0</v>
      </c>
      <c r="KW49" s="70"/>
      <c r="KX49" s="88" t="str">
        <f t="shared" si="336"/>
        <v>-</v>
      </c>
      <c r="KY49" s="92" t="str">
        <f t="shared" si="337"/>
        <v>-</v>
      </c>
      <c r="KZ49" s="92" t="str">
        <f t="shared" si="338"/>
        <v>-</v>
      </c>
      <c r="LA49" s="92" t="str">
        <f t="shared" si="339"/>
        <v>-</v>
      </c>
      <c r="LB49" s="92" t="str">
        <f t="shared" si="340"/>
        <v>-</v>
      </c>
      <c r="LC49" s="92" t="str">
        <f t="shared" si="341"/>
        <v>-</v>
      </c>
      <c r="LD49" s="93" t="str">
        <f t="shared" si="342"/>
        <v>-</v>
      </c>
      <c r="LF49" s="46">
        <f>SUMIFS(Raw!$I:$I, Raw!$A:$A, 'Calls Abandoned'!LF$14, Raw!$C:$C, 'Calls Abandoned'!$C49, Raw!$H:$H, "A03")</f>
        <v>0</v>
      </c>
      <c r="LG49" s="52">
        <f>SUMIFS(Raw!$I:$I, Raw!$A:$A, 'Calls Abandoned'!LG$14, Raw!$C:$C, 'Calls Abandoned'!$C49, Raw!$H:$H, "A03")</f>
        <v>0</v>
      </c>
      <c r="LH49" s="52">
        <f>SUMIFS(Raw!$I:$I, Raw!$A:$A, 'Calls Abandoned'!LH$14, Raw!$C:$C, 'Calls Abandoned'!$C49, Raw!$H:$H, "A03")</f>
        <v>0</v>
      </c>
      <c r="LI49" s="52">
        <f>SUMIFS(Raw!$I:$I, Raw!$A:$A, 'Calls Abandoned'!LI$14, Raw!$C:$C, 'Calls Abandoned'!$C49, Raw!$H:$H, "A03")</f>
        <v>0</v>
      </c>
      <c r="LJ49" s="52">
        <f>SUMIFS(Raw!$I:$I, Raw!$A:$A, 'Calls Abandoned'!LJ$14, Raw!$C:$C, 'Calls Abandoned'!$C49, Raw!$H:$H, "A03")</f>
        <v>0</v>
      </c>
      <c r="LK49" s="52">
        <f>SUMIFS(Raw!$I:$I, Raw!$A:$A, 'Calls Abandoned'!LK$14, Raw!$C:$C, 'Calls Abandoned'!$C49, Raw!$H:$H, "A03")</f>
        <v>0</v>
      </c>
      <c r="LL49" s="53">
        <f>SUMIFS(Raw!$I:$I, Raw!$A:$A, 'Calls Abandoned'!LL$14, Raw!$C:$C, 'Calls Abandoned'!$C49, Raw!$H:$H, "A03")</f>
        <v>0</v>
      </c>
      <c r="LN49" s="46">
        <f>SUMIFS(Raw!$I:$I, Raw!$A:$A, 'Calls Abandoned'!LN$14, Raw!$C:$C, 'Calls Abandoned'!$C49, Raw!$H:$H, "B02")</f>
        <v>0</v>
      </c>
      <c r="LO49" s="52">
        <f>SUMIFS(Raw!$I:$I, Raw!$A:$A, 'Calls Abandoned'!LO$14, Raw!$C:$C, 'Calls Abandoned'!$C49, Raw!$H:$H, "B02")</f>
        <v>0</v>
      </c>
      <c r="LP49" s="52">
        <f>SUMIFS(Raw!$I:$I, Raw!$A:$A, 'Calls Abandoned'!LP$14, Raw!$C:$C, 'Calls Abandoned'!$C49, Raw!$H:$H, "B02")</f>
        <v>0</v>
      </c>
      <c r="LQ49" s="52">
        <f>SUMIFS(Raw!$I:$I, Raw!$A:$A, 'Calls Abandoned'!LQ$14, Raw!$C:$C, 'Calls Abandoned'!$C49, Raw!$H:$H, "B02")</f>
        <v>0</v>
      </c>
      <c r="LR49" s="52">
        <f>SUMIFS(Raw!$I:$I, Raw!$A:$A, 'Calls Abandoned'!LR$14, Raw!$C:$C, 'Calls Abandoned'!$C49, Raw!$H:$H, "B02")</f>
        <v>0</v>
      </c>
      <c r="LS49" s="52">
        <f>SUMIFS(Raw!$I:$I, Raw!$A:$A, 'Calls Abandoned'!LS$14, Raw!$C:$C, 'Calls Abandoned'!$C49, Raw!$H:$H, "B02")</f>
        <v>0</v>
      </c>
      <c r="LT49" s="53">
        <f>SUMIFS(Raw!$I:$I, Raw!$A:$A, 'Calls Abandoned'!LT$14, Raw!$C:$C, 'Calls Abandoned'!$C49, Raw!$H:$H, "B02")</f>
        <v>0</v>
      </c>
      <c r="LU49" s="70"/>
      <c r="LV49" s="88" t="str">
        <f t="shared" si="343"/>
        <v>-</v>
      </c>
      <c r="LW49" s="92" t="str">
        <f t="shared" si="344"/>
        <v>-</v>
      </c>
      <c r="LX49" s="92" t="str">
        <f t="shared" si="345"/>
        <v>-</v>
      </c>
      <c r="LY49" s="92" t="str">
        <f t="shared" si="346"/>
        <v>-</v>
      </c>
      <c r="LZ49" s="92" t="str">
        <f t="shared" si="347"/>
        <v>-</v>
      </c>
      <c r="MA49" s="92" t="str">
        <f t="shared" si="348"/>
        <v>-</v>
      </c>
      <c r="MB49" s="93" t="str">
        <f t="shared" si="349"/>
        <v>-</v>
      </c>
      <c r="MD49" s="46">
        <f>SUMIFS(Raw!$I:$I, Raw!$A:$A, 'Calls Abandoned'!MD$14, Raw!$C:$C, 'Calls Abandoned'!$C49, Raw!$H:$H, "A03")</f>
        <v>0</v>
      </c>
      <c r="ME49" s="52">
        <f>SUMIFS(Raw!$I:$I, Raw!$A:$A, 'Calls Abandoned'!ME$14, Raw!$C:$C, 'Calls Abandoned'!$C49, Raw!$H:$H, "A03")</f>
        <v>0</v>
      </c>
      <c r="MF49" s="52">
        <f>SUMIFS(Raw!$I:$I, Raw!$A:$A, 'Calls Abandoned'!MF$14, Raw!$C:$C, 'Calls Abandoned'!$C49, Raw!$H:$H, "A03")</f>
        <v>0</v>
      </c>
      <c r="MG49" s="52">
        <f>SUMIFS(Raw!$I:$I, Raw!$A:$A, 'Calls Abandoned'!MG$14, Raw!$C:$C, 'Calls Abandoned'!$C49, Raw!$H:$H, "A03")</f>
        <v>0</v>
      </c>
      <c r="MH49" s="52">
        <f>SUMIFS(Raw!$I:$I, Raw!$A:$A, 'Calls Abandoned'!MH$14, Raw!$C:$C, 'Calls Abandoned'!$C49, Raw!$H:$H, "A03")</f>
        <v>0</v>
      </c>
      <c r="MI49" s="52">
        <f>SUMIFS(Raw!$I:$I, Raw!$A:$A, 'Calls Abandoned'!MI$14, Raw!$C:$C, 'Calls Abandoned'!$C49, Raw!$H:$H, "A03")</f>
        <v>0</v>
      </c>
      <c r="MJ49" s="53">
        <f>SUMIFS(Raw!$I:$I, Raw!$A:$A, 'Calls Abandoned'!MJ$14, Raw!$C:$C, 'Calls Abandoned'!$C49, Raw!$H:$H, "A03")</f>
        <v>0</v>
      </c>
      <c r="ML49" s="46">
        <f>SUMIFS(Raw!$I:$I, Raw!$A:$A, 'Calls Abandoned'!ML$14, Raw!$C:$C, 'Calls Abandoned'!$C49, Raw!$H:$H, "B02")</f>
        <v>0</v>
      </c>
      <c r="MM49" s="52">
        <f>SUMIFS(Raw!$I:$I, Raw!$A:$A, 'Calls Abandoned'!MM$14, Raw!$C:$C, 'Calls Abandoned'!$C49, Raw!$H:$H, "B02")</f>
        <v>0</v>
      </c>
      <c r="MN49" s="52">
        <f>SUMIFS(Raw!$I:$I, Raw!$A:$A, 'Calls Abandoned'!MN$14, Raw!$C:$C, 'Calls Abandoned'!$C49, Raw!$H:$H, "B02")</f>
        <v>0</v>
      </c>
      <c r="MO49" s="52">
        <f>SUMIFS(Raw!$I:$I, Raw!$A:$A, 'Calls Abandoned'!MO$14, Raw!$C:$C, 'Calls Abandoned'!$C49, Raw!$H:$H, "B02")</f>
        <v>0</v>
      </c>
      <c r="MP49" s="52">
        <f>SUMIFS(Raw!$I:$I, Raw!$A:$A, 'Calls Abandoned'!MP$14, Raw!$C:$C, 'Calls Abandoned'!$C49, Raw!$H:$H, "B02")</f>
        <v>0</v>
      </c>
      <c r="MQ49" s="52">
        <f>SUMIFS(Raw!$I:$I, Raw!$A:$A, 'Calls Abandoned'!MQ$14, Raw!$C:$C, 'Calls Abandoned'!$C49, Raw!$H:$H, "B02")</f>
        <v>0</v>
      </c>
      <c r="MR49" s="53">
        <f>SUMIFS(Raw!$I:$I, Raw!$A:$A, 'Calls Abandoned'!MR$14, Raw!$C:$C, 'Calls Abandoned'!$C49, Raw!$H:$H, "B02")</f>
        <v>0</v>
      </c>
      <c r="MS49" s="70"/>
      <c r="MT49" s="88" t="str">
        <f t="shared" si="350"/>
        <v>-</v>
      </c>
      <c r="MU49" s="92" t="str">
        <f t="shared" si="351"/>
        <v>-</v>
      </c>
      <c r="MV49" s="92" t="str">
        <f t="shared" si="352"/>
        <v>-</v>
      </c>
      <c r="MW49" s="92" t="str">
        <f t="shared" si="353"/>
        <v>-</v>
      </c>
      <c r="MX49" s="92" t="str">
        <f t="shared" si="354"/>
        <v>-</v>
      </c>
      <c r="MY49" s="92" t="str">
        <f t="shared" si="355"/>
        <v>-</v>
      </c>
      <c r="MZ49" s="93" t="str">
        <f t="shared" si="356"/>
        <v>-</v>
      </c>
      <c r="NB49" s="46">
        <f>SUMIFS(Raw!$I:$I, Raw!$A:$A, 'Calls Abandoned'!NB$14, Raw!$C:$C, 'Calls Abandoned'!$C49, Raw!$H:$H, "A03")</f>
        <v>0</v>
      </c>
      <c r="NC49" s="52">
        <f>SUMIFS(Raw!$I:$I, Raw!$A:$A, 'Calls Abandoned'!NC$14, Raw!$C:$C, 'Calls Abandoned'!$C49, Raw!$H:$H, "A03")</f>
        <v>0</v>
      </c>
      <c r="ND49" s="52">
        <f>SUMIFS(Raw!$I:$I, Raw!$A:$A, 'Calls Abandoned'!ND$14, Raw!$C:$C, 'Calls Abandoned'!$C49, Raw!$H:$H, "A03")</f>
        <v>0</v>
      </c>
      <c r="NE49" s="52">
        <f>SUMIFS(Raw!$I:$I, Raw!$A:$A, 'Calls Abandoned'!NE$14, Raw!$C:$C, 'Calls Abandoned'!$C49, Raw!$H:$H, "A03")</f>
        <v>0</v>
      </c>
      <c r="NF49" s="52">
        <f>SUMIFS(Raw!$I:$I, Raw!$A:$A, 'Calls Abandoned'!NF$14, Raw!$C:$C, 'Calls Abandoned'!$C49, Raw!$H:$H, "A03")</f>
        <v>0</v>
      </c>
      <c r="NG49" s="52">
        <f>SUMIFS(Raw!$I:$I, Raw!$A:$A, 'Calls Abandoned'!NG$14, Raw!$C:$C, 'Calls Abandoned'!$C49, Raw!$H:$H, "A03")</f>
        <v>0</v>
      </c>
      <c r="NH49" s="53">
        <f>SUMIFS(Raw!$I:$I, Raw!$A:$A, 'Calls Abandoned'!NH$14, Raw!$C:$C, 'Calls Abandoned'!$C49, Raw!$H:$H, "A03")</f>
        <v>0</v>
      </c>
      <c r="NJ49" s="46">
        <f>SUMIFS(Raw!$I:$I, Raw!$A:$A, 'Calls Abandoned'!NJ$14, Raw!$C:$C, 'Calls Abandoned'!$C49, Raw!$H:$H, "B02")</f>
        <v>0</v>
      </c>
      <c r="NK49" s="52">
        <f>SUMIFS(Raw!$I:$I, Raw!$A:$A, 'Calls Abandoned'!NK$14, Raw!$C:$C, 'Calls Abandoned'!$C49, Raw!$H:$H, "B02")</f>
        <v>0</v>
      </c>
      <c r="NL49" s="52">
        <f>SUMIFS(Raw!$I:$I, Raw!$A:$A, 'Calls Abandoned'!NL$14, Raw!$C:$C, 'Calls Abandoned'!$C49, Raw!$H:$H, "B02")</f>
        <v>0</v>
      </c>
      <c r="NM49" s="52">
        <f>SUMIFS(Raw!$I:$I, Raw!$A:$A, 'Calls Abandoned'!NM$14, Raw!$C:$C, 'Calls Abandoned'!$C49, Raw!$H:$H, "B02")</f>
        <v>0</v>
      </c>
      <c r="NN49" s="52">
        <f>SUMIFS(Raw!$I:$I, Raw!$A:$A, 'Calls Abandoned'!NN$14, Raw!$C:$C, 'Calls Abandoned'!$C49, Raw!$H:$H, "B02")</f>
        <v>0</v>
      </c>
      <c r="NO49" s="52">
        <f>SUMIFS(Raw!$I:$I, Raw!$A:$A, 'Calls Abandoned'!NO$14, Raw!$C:$C, 'Calls Abandoned'!$C49, Raw!$H:$H, "B02")</f>
        <v>0</v>
      </c>
      <c r="NP49" s="53">
        <f>SUMIFS(Raw!$I:$I, Raw!$A:$A, 'Calls Abandoned'!NP$14, Raw!$C:$C, 'Calls Abandoned'!$C49, Raw!$H:$H, "B02")</f>
        <v>0</v>
      </c>
      <c r="NQ49" s="70"/>
      <c r="NR49" s="88" t="str">
        <f t="shared" si="357"/>
        <v>-</v>
      </c>
      <c r="NS49" s="92" t="str">
        <f t="shared" si="358"/>
        <v>-</v>
      </c>
      <c r="NT49" s="92" t="str">
        <f t="shared" si="359"/>
        <v>-</v>
      </c>
      <c r="NU49" s="92" t="str">
        <f t="shared" si="360"/>
        <v>-</v>
      </c>
      <c r="NV49" s="92" t="str">
        <f t="shared" si="361"/>
        <v>-</v>
      </c>
      <c r="NW49" s="92" t="str">
        <f t="shared" si="362"/>
        <v>-</v>
      </c>
      <c r="NX49" s="93" t="str">
        <f t="shared" si="363"/>
        <v>-</v>
      </c>
      <c r="NZ49" s="46">
        <f>SUMIFS(Raw!$I:$I, Raw!$A:$A, 'Calls Abandoned'!NZ$14, Raw!$C:$C, 'Calls Abandoned'!$C49, Raw!$H:$H, "A03")</f>
        <v>0</v>
      </c>
      <c r="OA49" s="52">
        <f>SUMIFS(Raw!$I:$I, Raw!$A:$A, 'Calls Abandoned'!OA$14, Raw!$C:$C, 'Calls Abandoned'!$C49, Raw!$H:$H, "A03")</f>
        <v>0</v>
      </c>
      <c r="OB49" s="52">
        <f>SUMIFS(Raw!$I:$I, Raw!$A:$A, 'Calls Abandoned'!OB$14, Raw!$C:$C, 'Calls Abandoned'!$C49, Raw!$H:$H, "A03")</f>
        <v>0</v>
      </c>
      <c r="OC49" s="52">
        <f>SUMIFS(Raw!$I:$I, Raw!$A:$A, 'Calls Abandoned'!OC$14, Raw!$C:$C, 'Calls Abandoned'!$C49, Raw!$H:$H, "A03")</f>
        <v>0</v>
      </c>
      <c r="OD49" s="52">
        <f>SUMIFS(Raw!$I:$I, Raw!$A:$A, 'Calls Abandoned'!OD$14, Raw!$C:$C, 'Calls Abandoned'!$C49, Raw!$H:$H, "A03")</f>
        <v>0</v>
      </c>
      <c r="OE49" s="52">
        <f>SUMIFS(Raw!$I:$I, Raw!$A:$A, 'Calls Abandoned'!OE$14, Raw!$C:$C, 'Calls Abandoned'!$C49, Raw!$H:$H, "A03")</f>
        <v>0</v>
      </c>
      <c r="OF49" s="53">
        <f>SUMIFS(Raw!$I:$I, Raw!$A:$A, 'Calls Abandoned'!OF$14, Raw!$C:$C, 'Calls Abandoned'!$C49, Raw!$H:$H, "A03")</f>
        <v>0</v>
      </c>
      <c r="OH49" s="46">
        <f>SUMIFS(Raw!$I:$I, Raw!$A:$A, 'Calls Abandoned'!OH$14, Raw!$C:$C, 'Calls Abandoned'!$C49, Raw!$H:$H, "B02")</f>
        <v>0</v>
      </c>
      <c r="OI49" s="52">
        <f>SUMIFS(Raw!$I:$I, Raw!$A:$A, 'Calls Abandoned'!OI$14, Raw!$C:$C, 'Calls Abandoned'!$C49, Raw!$H:$H, "B02")</f>
        <v>0</v>
      </c>
      <c r="OJ49" s="52">
        <f>SUMIFS(Raw!$I:$I, Raw!$A:$A, 'Calls Abandoned'!OJ$14, Raw!$C:$C, 'Calls Abandoned'!$C49, Raw!$H:$H, "B02")</f>
        <v>0</v>
      </c>
      <c r="OK49" s="52">
        <f>SUMIFS(Raw!$I:$I, Raw!$A:$A, 'Calls Abandoned'!OK$14, Raw!$C:$C, 'Calls Abandoned'!$C49, Raw!$H:$H, "B02")</f>
        <v>0</v>
      </c>
      <c r="OL49" s="52">
        <f>SUMIFS(Raw!$I:$I, Raw!$A:$A, 'Calls Abandoned'!OL$14, Raw!$C:$C, 'Calls Abandoned'!$C49, Raw!$H:$H, "B02")</f>
        <v>0</v>
      </c>
      <c r="OM49" s="52">
        <f>SUMIFS(Raw!$I:$I, Raw!$A:$A, 'Calls Abandoned'!OM$14, Raw!$C:$C, 'Calls Abandoned'!$C49, Raw!$H:$H, "B02")</f>
        <v>0</v>
      </c>
      <c r="ON49" s="53">
        <f>SUMIFS(Raw!$I:$I, Raw!$A:$A, 'Calls Abandoned'!ON$14, Raw!$C:$C, 'Calls Abandoned'!$C49, Raw!$H:$H, "B02")</f>
        <v>0</v>
      </c>
      <c r="OO49" s="70"/>
      <c r="OP49" s="88" t="str">
        <f t="shared" si="364"/>
        <v>-</v>
      </c>
      <c r="OQ49" s="92" t="str">
        <f t="shared" si="365"/>
        <v>-</v>
      </c>
      <c r="OR49" s="92" t="str">
        <f t="shared" si="366"/>
        <v>-</v>
      </c>
      <c r="OS49" s="92" t="str">
        <f t="shared" si="367"/>
        <v>-</v>
      </c>
      <c r="OT49" s="92" t="str">
        <f t="shared" si="368"/>
        <v>-</v>
      </c>
      <c r="OU49" s="92" t="str">
        <f t="shared" si="369"/>
        <v>-</v>
      </c>
      <c r="OV49" s="93" t="str">
        <f t="shared" si="370"/>
        <v>-</v>
      </c>
      <c r="OX49" s="46">
        <f>SUMIFS(Raw!$I:$I, Raw!$A:$A, 'Calls Abandoned'!OX$14, Raw!$C:$C, 'Calls Abandoned'!$C49, Raw!$H:$H, "A03")</f>
        <v>0</v>
      </c>
      <c r="OY49" s="52">
        <f>SUMIFS(Raw!$I:$I, Raw!$A:$A, 'Calls Abandoned'!OY$14, Raw!$C:$C, 'Calls Abandoned'!$C49, Raw!$H:$H, "A03")</f>
        <v>0</v>
      </c>
      <c r="OZ49" s="52">
        <f>SUMIFS(Raw!$I:$I, Raw!$A:$A, 'Calls Abandoned'!OZ$14, Raw!$C:$C, 'Calls Abandoned'!$C49, Raw!$H:$H, "A03")</f>
        <v>0</v>
      </c>
      <c r="PA49" s="52">
        <f>SUMIFS(Raw!$I:$I, Raw!$A:$A, 'Calls Abandoned'!PA$14, Raw!$C:$C, 'Calls Abandoned'!$C49, Raw!$H:$H, "A03")</f>
        <v>0</v>
      </c>
      <c r="PB49" s="52">
        <f>SUMIFS(Raw!$I:$I, Raw!$A:$A, 'Calls Abandoned'!PB$14, Raw!$C:$C, 'Calls Abandoned'!$C49, Raw!$H:$H, "A03")</f>
        <v>0</v>
      </c>
      <c r="PC49" s="52">
        <f>SUMIFS(Raw!$I:$I, Raw!$A:$A, 'Calls Abandoned'!PC$14, Raw!$C:$C, 'Calls Abandoned'!$C49, Raw!$H:$H, "A03")</f>
        <v>0</v>
      </c>
      <c r="PD49" s="53">
        <f>SUMIFS(Raw!$I:$I, Raw!$A:$A, 'Calls Abandoned'!PD$14, Raw!$C:$C, 'Calls Abandoned'!$C49, Raw!$H:$H, "A03")</f>
        <v>0</v>
      </c>
      <c r="PF49" s="46">
        <f>SUMIFS(Raw!$I:$I, Raw!$A:$A, 'Calls Abandoned'!PF$14, Raw!$C:$C, 'Calls Abandoned'!$C49, Raw!$H:$H, "B02")</f>
        <v>0</v>
      </c>
      <c r="PG49" s="52">
        <f>SUMIFS(Raw!$I:$I, Raw!$A:$A, 'Calls Abandoned'!PG$14, Raw!$C:$C, 'Calls Abandoned'!$C49, Raw!$H:$H, "B02")</f>
        <v>0</v>
      </c>
      <c r="PH49" s="52">
        <f>SUMIFS(Raw!$I:$I, Raw!$A:$A, 'Calls Abandoned'!PH$14, Raw!$C:$C, 'Calls Abandoned'!$C49, Raw!$H:$H, "B02")</f>
        <v>0</v>
      </c>
      <c r="PI49" s="52">
        <f>SUMIFS(Raw!$I:$I, Raw!$A:$A, 'Calls Abandoned'!PI$14, Raw!$C:$C, 'Calls Abandoned'!$C49, Raw!$H:$H, "B02")</f>
        <v>0</v>
      </c>
      <c r="PJ49" s="52">
        <f>SUMIFS(Raw!$I:$I, Raw!$A:$A, 'Calls Abandoned'!PJ$14, Raw!$C:$C, 'Calls Abandoned'!$C49, Raw!$H:$H, "B02")</f>
        <v>0</v>
      </c>
      <c r="PK49" s="52">
        <f>SUMIFS(Raw!$I:$I, Raw!$A:$A, 'Calls Abandoned'!PK$14, Raw!$C:$C, 'Calls Abandoned'!$C49, Raw!$H:$H, "B02")</f>
        <v>0</v>
      </c>
      <c r="PL49" s="53">
        <f>SUMIFS(Raw!$I:$I, Raw!$A:$A, 'Calls Abandoned'!PL$14, Raw!$C:$C, 'Calls Abandoned'!$C49, Raw!$H:$H, "B02")</f>
        <v>0</v>
      </c>
      <c r="PM49" s="70"/>
      <c r="PN49" s="88" t="str">
        <f t="shared" si="371"/>
        <v>-</v>
      </c>
      <c r="PO49" s="92" t="str">
        <f t="shared" si="372"/>
        <v>-</v>
      </c>
      <c r="PP49" s="92" t="str">
        <f t="shared" si="373"/>
        <v>-</v>
      </c>
      <c r="PQ49" s="92" t="str">
        <f t="shared" si="374"/>
        <v>-</v>
      </c>
      <c r="PR49" s="92" t="str">
        <f t="shared" si="375"/>
        <v>-</v>
      </c>
      <c r="PS49" s="92" t="str">
        <f t="shared" si="376"/>
        <v>-</v>
      </c>
      <c r="PT49" s="93" t="str">
        <f t="shared" si="377"/>
        <v>-</v>
      </c>
      <c r="PV49" s="46">
        <f>SUMIFS(Raw!$I:$I, Raw!$A:$A, 'Calls Abandoned'!PV$14, Raw!$C:$C, 'Calls Abandoned'!$C49, Raw!$H:$H, "A03")</f>
        <v>0</v>
      </c>
      <c r="PW49" s="52">
        <f>SUMIFS(Raw!$I:$I, Raw!$A:$A, 'Calls Abandoned'!PW$14, Raw!$C:$C, 'Calls Abandoned'!$C49, Raw!$H:$H, "A03")</f>
        <v>0</v>
      </c>
      <c r="PX49" s="52">
        <f>SUMIFS(Raw!$I:$I, Raw!$A:$A, 'Calls Abandoned'!PX$14, Raw!$C:$C, 'Calls Abandoned'!$C49, Raw!$H:$H, "A03")</f>
        <v>0</v>
      </c>
      <c r="PY49" s="52">
        <f>SUMIFS(Raw!$I:$I, Raw!$A:$A, 'Calls Abandoned'!PY$14, Raw!$C:$C, 'Calls Abandoned'!$C49, Raw!$H:$H, "A03")</f>
        <v>0</v>
      </c>
      <c r="PZ49" s="52">
        <f>SUMIFS(Raw!$I:$I, Raw!$A:$A, 'Calls Abandoned'!PZ$14, Raw!$C:$C, 'Calls Abandoned'!$C49, Raw!$H:$H, "A03")</f>
        <v>0</v>
      </c>
      <c r="QA49" s="52">
        <f>SUMIFS(Raw!$I:$I, Raw!$A:$A, 'Calls Abandoned'!QA$14, Raw!$C:$C, 'Calls Abandoned'!$C49, Raw!$H:$H, "A03")</f>
        <v>0</v>
      </c>
      <c r="QB49" s="53">
        <f>SUMIFS(Raw!$I:$I, Raw!$A:$A, 'Calls Abandoned'!QB$14, Raw!$C:$C, 'Calls Abandoned'!$C49, Raw!$H:$H, "A03")</f>
        <v>0</v>
      </c>
      <c r="QD49" s="46">
        <f>SUMIFS(Raw!$I:$I, Raw!$A:$A, 'Calls Abandoned'!QD$14, Raw!$C:$C, 'Calls Abandoned'!$C49, Raw!$H:$H, "B02")</f>
        <v>0</v>
      </c>
      <c r="QE49" s="52">
        <f>SUMIFS(Raw!$I:$I, Raw!$A:$A, 'Calls Abandoned'!QE$14, Raw!$C:$C, 'Calls Abandoned'!$C49, Raw!$H:$H, "B02")</f>
        <v>0</v>
      </c>
      <c r="QF49" s="52">
        <f>SUMIFS(Raw!$I:$I, Raw!$A:$A, 'Calls Abandoned'!QF$14, Raw!$C:$C, 'Calls Abandoned'!$C49, Raw!$H:$H, "B02")</f>
        <v>0</v>
      </c>
      <c r="QG49" s="52">
        <f>SUMIFS(Raw!$I:$I, Raw!$A:$A, 'Calls Abandoned'!QG$14, Raw!$C:$C, 'Calls Abandoned'!$C49, Raw!$H:$H, "B02")</f>
        <v>0</v>
      </c>
      <c r="QH49" s="52">
        <f>SUMIFS(Raw!$I:$I, Raw!$A:$A, 'Calls Abandoned'!QH$14, Raw!$C:$C, 'Calls Abandoned'!$C49, Raw!$H:$H, "B02")</f>
        <v>0</v>
      </c>
      <c r="QI49" s="52">
        <f>SUMIFS(Raw!$I:$I, Raw!$A:$A, 'Calls Abandoned'!QI$14, Raw!$C:$C, 'Calls Abandoned'!$C49, Raw!$H:$H, "B02")</f>
        <v>0</v>
      </c>
      <c r="QJ49" s="53">
        <f>SUMIFS(Raw!$I:$I, Raw!$A:$A, 'Calls Abandoned'!QJ$14, Raw!$C:$C, 'Calls Abandoned'!$C49, Raw!$H:$H, "B02")</f>
        <v>0</v>
      </c>
      <c r="QK49" s="70"/>
      <c r="QL49" s="88" t="str">
        <f t="shared" si="378"/>
        <v>-</v>
      </c>
      <c r="QM49" s="92" t="str">
        <f t="shared" si="379"/>
        <v>-</v>
      </c>
      <c r="QN49" s="92" t="str">
        <f t="shared" si="380"/>
        <v>-</v>
      </c>
      <c r="QO49" s="92" t="str">
        <f t="shared" si="381"/>
        <v>-</v>
      </c>
      <c r="QP49" s="92" t="str">
        <f t="shared" si="382"/>
        <v>-</v>
      </c>
      <c r="QQ49" s="92" t="str">
        <f t="shared" si="383"/>
        <v>-</v>
      </c>
      <c r="QR49" s="93" t="str">
        <f t="shared" si="384"/>
        <v>-</v>
      </c>
    </row>
    <row r="50" spans="1:460" x14ac:dyDescent="0.35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319</v>
      </c>
      <c r="O50" s="52">
        <v>379</v>
      </c>
      <c r="P50" s="52">
        <v>142</v>
      </c>
      <c r="Q50" s="52">
        <v>280</v>
      </c>
      <c r="R50" s="52">
        <v>390</v>
      </c>
      <c r="S50" s="52">
        <v>770</v>
      </c>
      <c r="T50" s="53">
        <v>303</v>
      </c>
      <c r="U50" s="70"/>
      <c r="V50" s="88">
        <v>3.7227214377406934E-2</v>
      </c>
      <c r="W50" s="92">
        <v>5.0132275132275132E-2</v>
      </c>
      <c r="X50" s="92">
        <v>1.9017008169278156E-2</v>
      </c>
      <c r="Y50" s="92">
        <v>3.5874439461883408E-2</v>
      </c>
      <c r="Z50" s="92">
        <v>4.8501430170376822E-2</v>
      </c>
      <c r="AA50" s="92">
        <v>7.240244475787494E-2</v>
      </c>
      <c r="AB50" s="93">
        <v>3.3143732224896083E-2</v>
      </c>
      <c r="AD50" s="46">
        <v>8483</v>
      </c>
      <c r="AE50" s="52">
        <v>7709</v>
      </c>
      <c r="AF50" s="52">
        <v>7995</v>
      </c>
      <c r="AG50" s="52">
        <v>7572</v>
      </c>
      <c r="AH50" s="52">
        <v>7783</v>
      </c>
      <c r="AI50" s="52">
        <v>10226</v>
      </c>
      <c r="AJ50" s="53">
        <v>9247</v>
      </c>
      <c r="AL50" s="46">
        <v>748</v>
      </c>
      <c r="AM50" s="52">
        <v>192</v>
      </c>
      <c r="AN50" s="52">
        <v>149</v>
      </c>
      <c r="AO50" s="52">
        <v>177</v>
      </c>
      <c r="AP50" s="52">
        <v>229</v>
      </c>
      <c r="AQ50" s="52">
        <v>355</v>
      </c>
      <c r="AR50" s="53">
        <v>455</v>
      </c>
      <c r="AS50" s="70"/>
      <c r="AT50" s="88">
        <v>8.1031307550644568E-2</v>
      </c>
      <c r="AU50" s="92">
        <v>2.4300721427667385E-2</v>
      </c>
      <c r="AV50" s="92">
        <v>1.8295677799607071E-2</v>
      </c>
      <c r="AW50" s="92">
        <v>2.2841656987998452E-2</v>
      </c>
      <c r="AX50" s="92">
        <v>2.8582126809785321E-2</v>
      </c>
      <c r="AY50" s="92">
        <v>3.3550704092240806E-2</v>
      </c>
      <c r="AZ50" s="93">
        <v>4.6897546897546896E-2</v>
      </c>
      <c r="BB50" s="46">
        <v>9057</v>
      </c>
      <c r="BC50" s="52">
        <v>7807</v>
      </c>
      <c r="BD50" s="52">
        <v>7648</v>
      </c>
      <c r="BE50" s="52">
        <v>7365</v>
      </c>
      <c r="BF50" s="52">
        <v>7844</v>
      </c>
      <c r="BG50" s="52">
        <v>10386</v>
      </c>
      <c r="BH50" s="53">
        <v>8744</v>
      </c>
      <c r="BJ50" s="46">
        <v>423</v>
      </c>
      <c r="BK50" s="52">
        <v>466</v>
      </c>
      <c r="BL50" s="52">
        <v>152</v>
      </c>
      <c r="BM50" s="52">
        <v>101</v>
      </c>
      <c r="BN50" s="52">
        <v>140</v>
      </c>
      <c r="BO50" s="52">
        <v>127</v>
      </c>
      <c r="BP50" s="53">
        <v>76</v>
      </c>
      <c r="BQ50" s="70"/>
      <c r="BR50" s="88">
        <v>4.4620253164556964E-2</v>
      </c>
      <c r="BS50" s="92">
        <v>5.6327813368790038E-2</v>
      </c>
      <c r="BT50" s="92">
        <v>1.9487179487179488E-2</v>
      </c>
      <c r="BU50" s="92">
        <v>1.3527993570854541E-2</v>
      </c>
      <c r="BV50" s="92">
        <v>1.7535070140280561E-2</v>
      </c>
      <c r="BW50" s="92">
        <v>1.2080281556168554E-2</v>
      </c>
      <c r="BX50" s="93">
        <v>8.6167800453514735E-3</v>
      </c>
      <c r="BZ50" s="46">
        <v>8813</v>
      </c>
      <c r="CA50" s="52">
        <v>7694</v>
      </c>
      <c r="CB50" s="52">
        <v>7285</v>
      </c>
      <c r="CC50" s="52">
        <v>7201</v>
      </c>
      <c r="CD50" s="52">
        <v>7451</v>
      </c>
      <c r="CE50" s="52">
        <v>9913</v>
      </c>
      <c r="CF50" s="53">
        <v>8459</v>
      </c>
      <c r="CH50" s="46">
        <v>177</v>
      </c>
      <c r="CI50" s="52">
        <v>78</v>
      </c>
      <c r="CJ50" s="52">
        <v>55</v>
      </c>
      <c r="CK50" s="52">
        <v>55</v>
      </c>
      <c r="CL50" s="52">
        <v>94</v>
      </c>
      <c r="CM50" s="52">
        <v>147</v>
      </c>
      <c r="CN50" s="53">
        <v>80</v>
      </c>
      <c r="CO50" s="70"/>
      <c r="CP50" s="88">
        <v>1.9688542825361512E-2</v>
      </c>
      <c r="CQ50" s="92">
        <v>1.0036026762738034E-2</v>
      </c>
      <c r="CR50" s="92">
        <v>7.4931880108991822E-3</v>
      </c>
      <c r="CS50" s="92">
        <v>7.5799338478500554E-3</v>
      </c>
      <c r="CT50" s="92">
        <v>1.2458581842279656E-2</v>
      </c>
      <c r="CU50" s="92">
        <v>1.4612326043737574E-2</v>
      </c>
      <c r="CV50" s="93">
        <v>9.3687785454971313E-3</v>
      </c>
      <c r="CX50" s="46">
        <v>8055</v>
      </c>
      <c r="CY50" s="52">
        <v>6870</v>
      </c>
      <c r="CZ50" s="52">
        <v>6166</v>
      </c>
      <c r="DA50" s="52">
        <v>5476</v>
      </c>
      <c r="DB50" s="52">
        <v>9356</v>
      </c>
      <c r="DC50" s="52">
        <v>10328</v>
      </c>
      <c r="DD50" s="53">
        <v>8502</v>
      </c>
      <c r="DF50" s="46">
        <v>61</v>
      </c>
      <c r="DG50" s="52">
        <v>47</v>
      </c>
      <c r="DH50" s="52">
        <v>57</v>
      </c>
      <c r="DI50" s="52">
        <v>40</v>
      </c>
      <c r="DJ50" s="52">
        <v>687</v>
      </c>
      <c r="DK50" s="52">
        <v>808</v>
      </c>
      <c r="DL50" s="53">
        <v>43</v>
      </c>
      <c r="DM50" s="70"/>
      <c r="DN50" s="88">
        <v>7.5160177427304091E-3</v>
      </c>
      <c r="DO50" s="92">
        <v>6.7948532600838512E-3</v>
      </c>
      <c r="DP50" s="92">
        <v>9.1595693395468431E-3</v>
      </c>
      <c r="DQ50" s="92">
        <v>7.251631617113851E-3</v>
      </c>
      <c r="DR50" s="92">
        <v>6.8405854824255707E-2</v>
      </c>
      <c r="DS50" s="92">
        <v>7.2557471264367818E-2</v>
      </c>
      <c r="DT50" s="93">
        <v>5.0321825629022817E-3</v>
      </c>
      <c r="DV50" s="46">
        <v>7783</v>
      </c>
      <c r="DW50" s="52">
        <v>6637</v>
      </c>
      <c r="DX50" s="52">
        <v>6047</v>
      </c>
      <c r="DY50" s="52">
        <v>7867</v>
      </c>
      <c r="DZ50" s="52">
        <v>7731</v>
      </c>
      <c r="EA50" s="52">
        <v>10036</v>
      </c>
      <c r="EB50" s="53">
        <v>8560</v>
      </c>
      <c r="ED50" s="46">
        <v>110</v>
      </c>
      <c r="EE50" s="52">
        <v>39</v>
      </c>
      <c r="EF50" s="52">
        <v>51</v>
      </c>
      <c r="EG50" s="52">
        <v>187</v>
      </c>
      <c r="EH50" s="52">
        <v>102</v>
      </c>
      <c r="EI50" s="52">
        <v>80</v>
      </c>
      <c r="EJ50" s="53">
        <v>94</v>
      </c>
      <c r="EK50" s="70"/>
      <c r="EL50" s="88">
        <v>1.3936399341188396E-2</v>
      </c>
      <c r="EM50" s="92">
        <v>5.8418214499700418E-3</v>
      </c>
      <c r="EN50" s="92">
        <v>8.3633978353558538E-3</v>
      </c>
      <c r="EO50" s="92">
        <v>2.321827663272908E-2</v>
      </c>
      <c r="EP50" s="92">
        <v>1.3021830716200689E-2</v>
      </c>
      <c r="EQ50" s="92">
        <v>7.9082641360221431E-3</v>
      </c>
      <c r="ER50" s="93">
        <v>1.086202911948232E-2</v>
      </c>
      <c r="ET50" s="46">
        <v>7833</v>
      </c>
      <c r="EU50" s="52">
        <v>6905</v>
      </c>
      <c r="EV50" s="52">
        <v>7297</v>
      </c>
      <c r="EW50" s="52">
        <v>7374</v>
      </c>
      <c r="EX50" s="52">
        <v>7428</v>
      </c>
      <c r="EY50" s="52">
        <v>9596</v>
      </c>
      <c r="EZ50" s="53">
        <v>8269</v>
      </c>
      <c r="FB50" s="46">
        <v>80</v>
      </c>
      <c r="FC50" s="52">
        <v>79</v>
      </c>
      <c r="FD50" s="52">
        <v>178</v>
      </c>
      <c r="FE50" s="52">
        <v>107</v>
      </c>
      <c r="FF50" s="52">
        <v>175</v>
      </c>
      <c r="FG50" s="52">
        <v>87</v>
      </c>
      <c r="FH50" s="53">
        <v>95</v>
      </c>
      <c r="FI50" s="70"/>
      <c r="FJ50" s="88">
        <v>1.0109945659042083E-2</v>
      </c>
      <c r="FK50" s="92">
        <v>1.1311569301260023E-2</v>
      </c>
      <c r="FL50" s="92">
        <v>2.3812709030100333E-2</v>
      </c>
      <c r="FM50" s="92">
        <v>1.4302900681727041E-2</v>
      </c>
      <c r="FN50" s="92">
        <v>2.3017230040773377E-2</v>
      </c>
      <c r="FO50" s="92">
        <v>8.9848187545182277E-3</v>
      </c>
      <c r="FP50" s="93">
        <v>1.1358201817312291E-2</v>
      </c>
      <c r="FR50" s="46">
        <v>8049</v>
      </c>
      <c r="FS50" s="52">
        <v>7061</v>
      </c>
      <c r="FT50" s="52">
        <v>6929</v>
      </c>
      <c r="FU50" s="52">
        <v>6844</v>
      </c>
      <c r="FV50" s="52">
        <v>7153</v>
      </c>
      <c r="FW50" s="52">
        <v>9263</v>
      </c>
      <c r="FX50" s="53">
        <v>8191</v>
      </c>
      <c r="FZ50" s="46">
        <v>188</v>
      </c>
      <c r="GA50" s="52">
        <v>129</v>
      </c>
      <c r="GB50" s="52">
        <v>81</v>
      </c>
      <c r="GC50" s="52">
        <v>87</v>
      </c>
      <c r="GD50" s="52">
        <v>94</v>
      </c>
      <c r="GE50" s="52">
        <v>110</v>
      </c>
      <c r="GF50" s="53">
        <v>76</v>
      </c>
      <c r="GG50" s="70"/>
      <c r="GH50" s="88">
        <v>2.2823843632390435E-2</v>
      </c>
      <c r="GI50" s="92">
        <v>1.7941585535465925E-2</v>
      </c>
      <c r="GJ50" s="92">
        <v>1.1554921540656205E-2</v>
      </c>
      <c r="GK50" s="92">
        <v>1.2552301255230125E-2</v>
      </c>
      <c r="GL50" s="92">
        <v>1.2970884503932661E-2</v>
      </c>
      <c r="GM50" s="92">
        <v>1.1735836978555425E-2</v>
      </c>
      <c r="GN50" s="93">
        <v>9.1931776944478051E-3</v>
      </c>
      <c r="GP50" s="46">
        <f>SUMIFS(Raw!$I:$I, Raw!$A:$A, 'Calls Abandoned'!GP$14, Raw!$C:$C, 'Calls Abandoned'!$C50, Raw!$H:$H, "A03")</f>
        <v>7783</v>
      </c>
      <c r="GQ50" s="52">
        <f>SUMIFS(Raw!$I:$I, Raw!$A:$A, 'Calls Abandoned'!GQ$14, Raw!$C:$C, 'Calls Abandoned'!$C50, Raw!$H:$H, "A03")</f>
        <v>6865</v>
      </c>
      <c r="GR50" s="52">
        <f>SUMIFS(Raw!$I:$I, Raw!$A:$A, 'Calls Abandoned'!GR$14, Raw!$C:$C, 'Calls Abandoned'!$C50, Raw!$H:$H, "A03")</f>
        <v>6979</v>
      </c>
      <c r="GS50" s="52">
        <f>SUMIFS(Raw!$I:$I, Raw!$A:$A, 'Calls Abandoned'!GS$14, Raw!$C:$C, 'Calls Abandoned'!$C50, Raw!$H:$H, "A03")</f>
        <v>6857</v>
      </c>
      <c r="GT50" s="52">
        <f>SUMIFS(Raw!$I:$I, Raw!$A:$A, 'Calls Abandoned'!GT$14, Raw!$C:$C, 'Calls Abandoned'!$C50, Raw!$H:$H, "A03")</f>
        <v>7071</v>
      </c>
      <c r="GU50" s="52">
        <f>SUMIFS(Raw!$I:$I, Raw!$A:$A, 'Calls Abandoned'!GU$14, Raw!$C:$C, 'Calls Abandoned'!$C50, Raw!$H:$H, "A03")</f>
        <v>9151</v>
      </c>
      <c r="GV50" s="53">
        <f>SUMIFS(Raw!$I:$I, Raw!$A:$A, 'Calls Abandoned'!GV$14, Raw!$C:$C, 'Calls Abandoned'!$C50, Raw!$H:$H, "A03")</f>
        <v>7727</v>
      </c>
      <c r="GX50" s="46">
        <f>SUMIFS(Raw!$I:$I, Raw!$A:$A, 'Calls Abandoned'!GX$14, Raw!$C:$C, 'Calls Abandoned'!$C50, Raw!$H:$H, "B02")</f>
        <v>141</v>
      </c>
      <c r="GY50" s="52">
        <f>SUMIFS(Raw!$I:$I, Raw!$A:$A, 'Calls Abandoned'!GY$14, Raw!$C:$C, 'Calls Abandoned'!$C50, Raw!$H:$H, "B02")</f>
        <v>112</v>
      </c>
      <c r="GZ50" s="52">
        <f>SUMIFS(Raw!$I:$I, Raw!$A:$A, 'Calls Abandoned'!GZ$14, Raw!$C:$C, 'Calls Abandoned'!$C50, Raw!$H:$H, "B02")</f>
        <v>69</v>
      </c>
      <c r="HA50" s="52">
        <f>SUMIFS(Raw!$I:$I, Raw!$A:$A, 'Calls Abandoned'!HA$14, Raw!$C:$C, 'Calls Abandoned'!$C50, Raw!$H:$H, "B02")</f>
        <v>102</v>
      </c>
      <c r="HB50" s="52">
        <f>SUMIFS(Raw!$I:$I, Raw!$A:$A, 'Calls Abandoned'!HB$14, Raw!$C:$C, 'Calls Abandoned'!$C50, Raw!$H:$H, "B02")</f>
        <v>131</v>
      </c>
      <c r="HC50" s="52">
        <f>SUMIFS(Raw!$I:$I, Raw!$A:$A, 'Calls Abandoned'!HC$14, Raw!$C:$C, 'Calls Abandoned'!$C50, Raw!$H:$H, "B02")</f>
        <v>170</v>
      </c>
      <c r="HD50" s="53">
        <f>SUMIFS(Raw!$I:$I, Raw!$A:$A, 'Calls Abandoned'!HD$14, Raw!$C:$C, 'Calls Abandoned'!$C50, Raw!$H:$H, "B02")</f>
        <v>63</v>
      </c>
      <c r="HE50" s="70"/>
      <c r="HF50" s="88">
        <f t="shared" si="308"/>
        <v>1.779404341241797E-2</v>
      </c>
      <c r="HG50" s="92">
        <f t="shared" si="309"/>
        <v>1.6052744732693136E-2</v>
      </c>
      <c r="HH50" s="92">
        <f t="shared" si="310"/>
        <v>9.7900113507377977E-3</v>
      </c>
      <c r="HI50" s="92">
        <f t="shared" si="311"/>
        <v>1.465727834458974E-2</v>
      </c>
      <c r="HJ50" s="92">
        <f t="shared" si="312"/>
        <v>1.8189391835601223E-2</v>
      </c>
      <c r="HK50" s="92">
        <f t="shared" si="313"/>
        <v>1.8238386439223261E-2</v>
      </c>
      <c r="HL50" s="93">
        <f t="shared" si="314"/>
        <v>8.0872913992297811E-3</v>
      </c>
      <c r="HN50" s="46">
        <f>SUMIFS(Raw!$I:$I, Raw!$A:$A, 'Calls Abandoned'!HN$14, Raw!$C:$C, 'Calls Abandoned'!$C50, Raw!$H:$H, "A03")</f>
        <v>0</v>
      </c>
      <c r="HO50" s="52">
        <f>SUMIFS(Raw!$I:$I, Raw!$A:$A, 'Calls Abandoned'!HO$14, Raw!$C:$C, 'Calls Abandoned'!$C50, Raw!$H:$H, "A03")</f>
        <v>0</v>
      </c>
      <c r="HP50" s="52">
        <f>SUMIFS(Raw!$I:$I, Raw!$A:$A, 'Calls Abandoned'!HP$14, Raw!$C:$C, 'Calls Abandoned'!$C50, Raw!$H:$H, "A03")</f>
        <v>0</v>
      </c>
      <c r="HQ50" s="52">
        <f>SUMIFS(Raw!$I:$I, Raw!$A:$A, 'Calls Abandoned'!HQ$14, Raw!$C:$C, 'Calls Abandoned'!$C50, Raw!$H:$H, "A03")</f>
        <v>0</v>
      </c>
      <c r="HR50" s="52">
        <f>SUMIFS(Raw!$I:$I, Raw!$A:$A, 'Calls Abandoned'!HR$14, Raw!$C:$C, 'Calls Abandoned'!$C50, Raw!$H:$H, "A03")</f>
        <v>0</v>
      </c>
      <c r="HS50" s="52">
        <f>SUMIFS(Raw!$I:$I, Raw!$A:$A, 'Calls Abandoned'!HS$14, Raw!$C:$C, 'Calls Abandoned'!$C50, Raw!$H:$H, "A03")</f>
        <v>0</v>
      </c>
      <c r="HT50" s="53">
        <f>SUMIFS(Raw!$I:$I, Raw!$A:$A, 'Calls Abandoned'!HT$14, Raw!$C:$C, 'Calls Abandoned'!$C50, Raw!$H:$H, "A03")</f>
        <v>0</v>
      </c>
      <c r="HV50" s="46">
        <f>SUMIFS(Raw!$I:$I, Raw!$A:$A, 'Calls Abandoned'!HV$14, Raw!$C:$C, 'Calls Abandoned'!$C50, Raw!$H:$H, "B02")</f>
        <v>0</v>
      </c>
      <c r="HW50" s="52">
        <f>SUMIFS(Raw!$I:$I, Raw!$A:$A, 'Calls Abandoned'!HW$14, Raw!$C:$C, 'Calls Abandoned'!$C50, Raw!$H:$H, "B02")</f>
        <v>0</v>
      </c>
      <c r="HX50" s="52">
        <f>SUMIFS(Raw!$I:$I, Raw!$A:$A, 'Calls Abandoned'!HX$14, Raw!$C:$C, 'Calls Abandoned'!$C50, Raw!$H:$H, "B02")</f>
        <v>0</v>
      </c>
      <c r="HY50" s="52">
        <f>SUMIFS(Raw!$I:$I, Raw!$A:$A, 'Calls Abandoned'!HY$14, Raw!$C:$C, 'Calls Abandoned'!$C50, Raw!$H:$H, "B02")</f>
        <v>0</v>
      </c>
      <c r="HZ50" s="52">
        <f>SUMIFS(Raw!$I:$I, Raw!$A:$A, 'Calls Abandoned'!HZ$14, Raw!$C:$C, 'Calls Abandoned'!$C50, Raw!$H:$H, "B02")</f>
        <v>0</v>
      </c>
      <c r="IA50" s="52">
        <f>SUMIFS(Raw!$I:$I, Raw!$A:$A, 'Calls Abandoned'!IA$14, Raw!$C:$C, 'Calls Abandoned'!$C50, Raw!$H:$H, "B02")</f>
        <v>0</v>
      </c>
      <c r="IB50" s="53">
        <f>SUMIFS(Raw!$I:$I, Raw!$A:$A, 'Calls Abandoned'!IB$14, Raw!$C:$C, 'Calls Abandoned'!$C50, Raw!$H:$H, "B02")</f>
        <v>0</v>
      </c>
      <c r="IC50" s="70"/>
      <c r="ID50" s="88" t="str">
        <f t="shared" si="315"/>
        <v>-</v>
      </c>
      <c r="IE50" s="92" t="str">
        <f t="shared" si="316"/>
        <v>-</v>
      </c>
      <c r="IF50" s="92" t="str">
        <f t="shared" si="317"/>
        <v>-</v>
      </c>
      <c r="IG50" s="92" t="str">
        <f t="shared" si="318"/>
        <v>-</v>
      </c>
      <c r="IH50" s="92" t="str">
        <f t="shared" si="319"/>
        <v>-</v>
      </c>
      <c r="II50" s="92" t="str">
        <f t="shared" si="320"/>
        <v>-</v>
      </c>
      <c r="IJ50" s="93" t="str">
        <f t="shared" si="321"/>
        <v>-</v>
      </c>
      <c r="IL50" s="46">
        <f>SUMIFS(Raw!$I:$I, Raw!$A:$A, 'Calls Abandoned'!IL$14, Raw!$C:$C, 'Calls Abandoned'!$C50, Raw!$H:$H, "A03")</f>
        <v>0</v>
      </c>
      <c r="IM50" s="52">
        <f>SUMIFS(Raw!$I:$I, Raw!$A:$A, 'Calls Abandoned'!IM$14, Raw!$C:$C, 'Calls Abandoned'!$C50, Raw!$H:$H, "A03")</f>
        <v>0</v>
      </c>
      <c r="IN50" s="52">
        <f>SUMIFS(Raw!$I:$I, Raw!$A:$A, 'Calls Abandoned'!IN$14, Raw!$C:$C, 'Calls Abandoned'!$C50, Raw!$H:$H, "A03")</f>
        <v>0</v>
      </c>
      <c r="IO50" s="52">
        <f>SUMIFS(Raw!$I:$I, Raw!$A:$A, 'Calls Abandoned'!IO$14, Raw!$C:$C, 'Calls Abandoned'!$C50, Raw!$H:$H, "A03")</f>
        <v>0</v>
      </c>
      <c r="IP50" s="52">
        <f>SUMIFS(Raw!$I:$I, Raw!$A:$A, 'Calls Abandoned'!IP$14, Raw!$C:$C, 'Calls Abandoned'!$C50, Raw!$H:$H, "A03")</f>
        <v>0</v>
      </c>
      <c r="IQ50" s="52">
        <f>SUMIFS(Raw!$I:$I, Raw!$A:$A, 'Calls Abandoned'!IQ$14, Raw!$C:$C, 'Calls Abandoned'!$C50, Raw!$H:$H, "A03")</f>
        <v>0</v>
      </c>
      <c r="IR50" s="53">
        <f>SUMIFS(Raw!$I:$I, Raw!$A:$A, 'Calls Abandoned'!IR$14, Raw!$C:$C, 'Calls Abandoned'!$C50, Raw!$H:$H, "A03")</f>
        <v>0</v>
      </c>
      <c r="IT50" s="46">
        <f>SUMIFS(Raw!$I:$I, Raw!$A:$A, 'Calls Abandoned'!IT$14, Raw!$C:$C, 'Calls Abandoned'!$C50, Raw!$H:$H, "B02")</f>
        <v>0</v>
      </c>
      <c r="IU50" s="52">
        <f>SUMIFS(Raw!$I:$I, Raw!$A:$A, 'Calls Abandoned'!IU$14, Raw!$C:$C, 'Calls Abandoned'!$C50, Raw!$H:$H, "B02")</f>
        <v>0</v>
      </c>
      <c r="IV50" s="52">
        <f>SUMIFS(Raw!$I:$I, Raw!$A:$A, 'Calls Abandoned'!IV$14, Raw!$C:$C, 'Calls Abandoned'!$C50, Raw!$H:$H, "B02")</f>
        <v>0</v>
      </c>
      <c r="IW50" s="52">
        <f>SUMIFS(Raw!$I:$I, Raw!$A:$A, 'Calls Abandoned'!IW$14, Raw!$C:$C, 'Calls Abandoned'!$C50, Raw!$H:$H, "B02")</f>
        <v>0</v>
      </c>
      <c r="IX50" s="52">
        <f>SUMIFS(Raw!$I:$I, Raw!$A:$A, 'Calls Abandoned'!IX$14, Raw!$C:$C, 'Calls Abandoned'!$C50, Raw!$H:$H, "B02")</f>
        <v>0</v>
      </c>
      <c r="IY50" s="52">
        <f>SUMIFS(Raw!$I:$I, Raw!$A:$A, 'Calls Abandoned'!IY$14, Raw!$C:$C, 'Calls Abandoned'!$C50, Raw!$H:$H, "B02")</f>
        <v>0</v>
      </c>
      <c r="IZ50" s="53">
        <f>SUMIFS(Raw!$I:$I, Raw!$A:$A, 'Calls Abandoned'!IZ$14, Raw!$C:$C, 'Calls Abandoned'!$C50, Raw!$H:$H, "B02")</f>
        <v>0</v>
      </c>
      <c r="JA50" s="70"/>
      <c r="JB50" s="88" t="str">
        <f t="shared" si="322"/>
        <v>-</v>
      </c>
      <c r="JC50" s="92" t="str">
        <f t="shared" si="323"/>
        <v>-</v>
      </c>
      <c r="JD50" s="92" t="str">
        <f t="shared" si="324"/>
        <v>-</v>
      </c>
      <c r="JE50" s="92" t="str">
        <f t="shared" si="325"/>
        <v>-</v>
      </c>
      <c r="JF50" s="92" t="str">
        <f t="shared" si="326"/>
        <v>-</v>
      </c>
      <c r="JG50" s="92" t="str">
        <f t="shared" si="327"/>
        <v>-</v>
      </c>
      <c r="JH50" s="93" t="str">
        <f t="shared" si="328"/>
        <v>-</v>
      </c>
      <c r="JJ50" s="46">
        <f>SUMIFS(Raw!$I:$I, Raw!$A:$A, 'Calls Abandoned'!JJ$14, Raw!$C:$C, 'Calls Abandoned'!$C50, Raw!$H:$H, "A03")</f>
        <v>0</v>
      </c>
      <c r="JK50" s="52">
        <f>SUMIFS(Raw!$I:$I, Raw!$A:$A, 'Calls Abandoned'!JK$14, Raw!$C:$C, 'Calls Abandoned'!$C50, Raw!$H:$H, "A03")</f>
        <v>0</v>
      </c>
      <c r="JL50" s="52">
        <f>SUMIFS(Raw!$I:$I, Raw!$A:$A, 'Calls Abandoned'!JL$14, Raw!$C:$C, 'Calls Abandoned'!$C50, Raw!$H:$H, "A03")</f>
        <v>0</v>
      </c>
      <c r="JM50" s="52">
        <f>SUMIFS(Raw!$I:$I, Raw!$A:$A, 'Calls Abandoned'!JM$14, Raw!$C:$C, 'Calls Abandoned'!$C50, Raw!$H:$H, "A03")</f>
        <v>0</v>
      </c>
      <c r="JN50" s="52">
        <f>SUMIFS(Raw!$I:$I, Raw!$A:$A, 'Calls Abandoned'!JN$14, Raw!$C:$C, 'Calls Abandoned'!$C50, Raw!$H:$H, "A03")</f>
        <v>0</v>
      </c>
      <c r="JO50" s="52">
        <f>SUMIFS(Raw!$I:$I, Raw!$A:$A, 'Calls Abandoned'!JO$14, Raw!$C:$C, 'Calls Abandoned'!$C50, Raw!$H:$H, "A03")</f>
        <v>0</v>
      </c>
      <c r="JP50" s="53">
        <f>SUMIFS(Raw!$I:$I, Raw!$A:$A, 'Calls Abandoned'!JP$14, Raw!$C:$C, 'Calls Abandoned'!$C50, Raw!$H:$H, "A03")</f>
        <v>0</v>
      </c>
      <c r="JR50" s="46">
        <f>SUMIFS(Raw!$I:$I, Raw!$A:$A, 'Calls Abandoned'!JR$14, Raw!$C:$C, 'Calls Abandoned'!$C50, Raw!$H:$H, "B02")</f>
        <v>0</v>
      </c>
      <c r="JS50" s="52">
        <f>SUMIFS(Raw!$I:$I, Raw!$A:$A, 'Calls Abandoned'!JS$14, Raw!$C:$C, 'Calls Abandoned'!$C50, Raw!$H:$H, "B02")</f>
        <v>0</v>
      </c>
      <c r="JT50" s="52">
        <f>SUMIFS(Raw!$I:$I, Raw!$A:$A, 'Calls Abandoned'!JT$14, Raw!$C:$C, 'Calls Abandoned'!$C50, Raw!$H:$H, "B02")</f>
        <v>0</v>
      </c>
      <c r="JU50" s="52">
        <f>SUMIFS(Raw!$I:$I, Raw!$A:$A, 'Calls Abandoned'!JU$14, Raw!$C:$C, 'Calls Abandoned'!$C50, Raw!$H:$H, "B02")</f>
        <v>0</v>
      </c>
      <c r="JV50" s="52">
        <f>SUMIFS(Raw!$I:$I, Raw!$A:$A, 'Calls Abandoned'!JV$14, Raw!$C:$C, 'Calls Abandoned'!$C50, Raw!$H:$H, "B02")</f>
        <v>0</v>
      </c>
      <c r="JW50" s="52">
        <f>SUMIFS(Raw!$I:$I, Raw!$A:$A, 'Calls Abandoned'!JW$14, Raw!$C:$C, 'Calls Abandoned'!$C50, Raw!$H:$H, "B02")</f>
        <v>0</v>
      </c>
      <c r="JX50" s="53">
        <f>SUMIFS(Raw!$I:$I, Raw!$A:$A, 'Calls Abandoned'!JX$14, Raw!$C:$C, 'Calls Abandoned'!$C50, Raw!$H:$H, "B02")</f>
        <v>0</v>
      </c>
      <c r="JY50" s="70"/>
      <c r="JZ50" s="88" t="str">
        <f t="shared" si="329"/>
        <v>-</v>
      </c>
      <c r="KA50" s="92" t="str">
        <f t="shared" si="330"/>
        <v>-</v>
      </c>
      <c r="KB50" s="92" t="str">
        <f t="shared" si="331"/>
        <v>-</v>
      </c>
      <c r="KC50" s="92" t="str">
        <f t="shared" si="332"/>
        <v>-</v>
      </c>
      <c r="KD50" s="92" t="str">
        <f t="shared" si="333"/>
        <v>-</v>
      </c>
      <c r="KE50" s="92" t="str">
        <f t="shared" si="334"/>
        <v>-</v>
      </c>
      <c r="KF50" s="93" t="str">
        <f t="shared" si="335"/>
        <v>-</v>
      </c>
      <c r="KH50" s="46">
        <f>SUMIFS(Raw!$I:$I, Raw!$A:$A, 'Calls Abandoned'!KH$14, Raw!$C:$C, 'Calls Abandoned'!$C50, Raw!$H:$H, "A03")</f>
        <v>0</v>
      </c>
      <c r="KI50" s="52">
        <f>SUMIFS(Raw!$I:$I, Raw!$A:$A, 'Calls Abandoned'!KI$14, Raw!$C:$C, 'Calls Abandoned'!$C50, Raw!$H:$H, "A03")</f>
        <v>0</v>
      </c>
      <c r="KJ50" s="52">
        <f>SUMIFS(Raw!$I:$I, Raw!$A:$A, 'Calls Abandoned'!KJ$14, Raw!$C:$C, 'Calls Abandoned'!$C50, Raw!$H:$H, "A03")</f>
        <v>0</v>
      </c>
      <c r="KK50" s="52">
        <f>SUMIFS(Raw!$I:$I, Raw!$A:$A, 'Calls Abandoned'!KK$14, Raw!$C:$C, 'Calls Abandoned'!$C50, Raw!$H:$H, "A03")</f>
        <v>0</v>
      </c>
      <c r="KL50" s="52">
        <f>SUMIFS(Raw!$I:$I, Raw!$A:$A, 'Calls Abandoned'!KL$14, Raw!$C:$C, 'Calls Abandoned'!$C50, Raw!$H:$H, "A03")</f>
        <v>0</v>
      </c>
      <c r="KM50" s="52">
        <f>SUMIFS(Raw!$I:$I, Raw!$A:$A, 'Calls Abandoned'!KM$14, Raw!$C:$C, 'Calls Abandoned'!$C50, Raw!$H:$H, "A03")</f>
        <v>0</v>
      </c>
      <c r="KN50" s="53">
        <f>SUMIFS(Raw!$I:$I, Raw!$A:$A, 'Calls Abandoned'!KN$14, Raw!$C:$C, 'Calls Abandoned'!$C50, Raw!$H:$H, "A03")</f>
        <v>0</v>
      </c>
      <c r="KP50" s="46">
        <f>SUMIFS(Raw!$I:$I, Raw!$A:$A, 'Calls Abandoned'!KP$14, Raw!$C:$C, 'Calls Abandoned'!$C50, Raw!$H:$H, "B02")</f>
        <v>0</v>
      </c>
      <c r="KQ50" s="52">
        <f>SUMIFS(Raw!$I:$I, Raw!$A:$A, 'Calls Abandoned'!KQ$14, Raw!$C:$C, 'Calls Abandoned'!$C50, Raw!$H:$H, "B02")</f>
        <v>0</v>
      </c>
      <c r="KR50" s="52">
        <f>SUMIFS(Raw!$I:$I, Raw!$A:$A, 'Calls Abandoned'!KR$14, Raw!$C:$C, 'Calls Abandoned'!$C50, Raw!$H:$H, "B02")</f>
        <v>0</v>
      </c>
      <c r="KS50" s="52">
        <f>SUMIFS(Raw!$I:$I, Raw!$A:$A, 'Calls Abandoned'!KS$14, Raw!$C:$C, 'Calls Abandoned'!$C50, Raw!$H:$H, "B02")</f>
        <v>0</v>
      </c>
      <c r="KT50" s="52">
        <f>SUMIFS(Raw!$I:$I, Raw!$A:$A, 'Calls Abandoned'!KT$14, Raw!$C:$C, 'Calls Abandoned'!$C50, Raw!$H:$H, "B02")</f>
        <v>0</v>
      </c>
      <c r="KU50" s="52">
        <f>SUMIFS(Raw!$I:$I, Raw!$A:$A, 'Calls Abandoned'!KU$14, Raw!$C:$C, 'Calls Abandoned'!$C50, Raw!$H:$H, "B02")</f>
        <v>0</v>
      </c>
      <c r="KV50" s="53">
        <f>SUMIFS(Raw!$I:$I, Raw!$A:$A, 'Calls Abandoned'!KV$14, Raw!$C:$C, 'Calls Abandoned'!$C50, Raw!$H:$H, "B02")</f>
        <v>0</v>
      </c>
      <c r="KW50" s="70"/>
      <c r="KX50" s="88" t="str">
        <f t="shared" si="336"/>
        <v>-</v>
      </c>
      <c r="KY50" s="92" t="str">
        <f t="shared" si="337"/>
        <v>-</v>
      </c>
      <c r="KZ50" s="92" t="str">
        <f t="shared" si="338"/>
        <v>-</v>
      </c>
      <c r="LA50" s="92" t="str">
        <f t="shared" si="339"/>
        <v>-</v>
      </c>
      <c r="LB50" s="92" t="str">
        <f t="shared" si="340"/>
        <v>-</v>
      </c>
      <c r="LC50" s="92" t="str">
        <f t="shared" si="341"/>
        <v>-</v>
      </c>
      <c r="LD50" s="93" t="str">
        <f t="shared" si="342"/>
        <v>-</v>
      </c>
      <c r="LF50" s="46">
        <f>SUMIFS(Raw!$I:$I, Raw!$A:$A, 'Calls Abandoned'!LF$14, Raw!$C:$C, 'Calls Abandoned'!$C50, Raw!$H:$H, "A03")</f>
        <v>0</v>
      </c>
      <c r="LG50" s="52">
        <f>SUMIFS(Raw!$I:$I, Raw!$A:$A, 'Calls Abandoned'!LG$14, Raw!$C:$C, 'Calls Abandoned'!$C50, Raw!$H:$H, "A03")</f>
        <v>0</v>
      </c>
      <c r="LH50" s="52">
        <f>SUMIFS(Raw!$I:$I, Raw!$A:$A, 'Calls Abandoned'!LH$14, Raw!$C:$C, 'Calls Abandoned'!$C50, Raw!$H:$H, "A03")</f>
        <v>0</v>
      </c>
      <c r="LI50" s="52">
        <f>SUMIFS(Raw!$I:$I, Raw!$A:$A, 'Calls Abandoned'!LI$14, Raw!$C:$C, 'Calls Abandoned'!$C50, Raw!$H:$H, "A03")</f>
        <v>0</v>
      </c>
      <c r="LJ50" s="52">
        <f>SUMIFS(Raw!$I:$I, Raw!$A:$A, 'Calls Abandoned'!LJ$14, Raw!$C:$C, 'Calls Abandoned'!$C50, Raw!$H:$H, "A03")</f>
        <v>0</v>
      </c>
      <c r="LK50" s="52">
        <f>SUMIFS(Raw!$I:$I, Raw!$A:$A, 'Calls Abandoned'!LK$14, Raw!$C:$C, 'Calls Abandoned'!$C50, Raw!$H:$H, "A03")</f>
        <v>0</v>
      </c>
      <c r="LL50" s="53">
        <f>SUMIFS(Raw!$I:$I, Raw!$A:$A, 'Calls Abandoned'!LL$14, Raw!$C:$C, 'Calls Abandoned'!$C50, Raw!$H:$H, "A03")</f>
        <v>0</v>
      </c>
      <c r="LN50" s="46">
        <f>SUMIFS(Raw!$I:$I, Raw!$A:$A, 'Calls Abandoned'!LN$14, Raw!$C:$C, 'Calls Abandoned'!$C50, Raw!$H:$H, "B02")</f>
        <v>0</v>
      </c>
      <c r="LO50" s="52">
        <f>SUMIFS(Raw!$I:$I, Raw!$A:$A, 'Calls Abandoned'!LO$14, Raw!$C:$C, 'Calls Abandoned'!$C50, Raw!$H:$H, "B02")</f>
        <v>0</v>
      </c>
      <c r="LP50" s="52">
        <f>SUMIFS(Raw!$I:$I, Raw!$A:$A, 'Calls Abandoned'!LP$14, Raw!$C:$C, 'Calls Abandoned'!$C50, Raw!$H:$H, "B02")</f>
        <v>0</v>
      </c>
      <c r="LQ50" s="52">
        <f>SUMIFS(Raw!$I:$I, Raw!$A:$A, 'Calls Abandoned'!LQ$14, Raw!$C:$C, 'Calls Abandoned'!$C50, Raw!$H:$H, "B02")</f>
        <v>0</v>
      </c>
      <c r="LR50" s="52">
        <f>SUMIFS(Raw!$I:$I, Raw!$A:$A, 'Calls Abandoned'!LR$14, Raw!$C:$C, 'Calls Abandoned'!$C50, Raw!$H:$H, "B02")</f>
        <v>0</v>
      </c>
      <c r="LS50" s="52">
        <f>SUMIFS(Raw!$I:$I, Raw!$A:$A, 'Calls Abandoned'!LS$14, Raw!$C:$C, 'Calls Abandoned'!$C50, Raw!$H:$H, "B02")</f>
        <v>0</v>
      </c>
      <c r="LT50" s="53">
        <f>SUMIFS(Raw!$I:$I, Raw!$A:$A, 'Calls Abandoned'!LT$14, Raw!$C:$C, 'Calls Abandoned'!$C50, Raw!$H:$H, "B02")</f>
        <v>0</v>
      </c>
      <c r="LU50" s="70"/>
      <c r="LV50" s="88" t="str">
        <f t="shared" si="343"/>
        <v>-</v>
      </c>
      <c r="LW50" s="92" t="str">
        <f t="shared" si="344"/>
        <v>-</v>
      </c>
      <c r="LX50" s="92" t="str">
        <f t="shared" si="345"/>
        <v>-</v>
      </c>
      <c r="LY50" s="92" t="str">
        <f t="shared" si="346"/>
        <v>-</v>
      </c>
      <c r="LZ50" s="92" t="str">
        <f t="shared" si="347"/>
        <v>-</v>
      </c>
      <c r="MA50" s="92" t="str">
        <f t="shared" si="348"/>
        <v>-</v>
      </c>
      <c r="MB50" s="93" t="str">
        <f t="shared" si="349"/>
        <v>-</v>
      </c>
      <c r="MD50" s="46">
        <f>SUMIFS(Raw!$I:$I, Raw!$A:$A, 'Calls Abandoned'!MD$14, Raw!$C:$C, 'Calls Abandoned'!$C50, Raw!$H:$H, "A03")</f>
        <v>0</v>
      </c>
      <c r="ME50" s="52">
        <f>SUMIFS(Raw!$I:$I, Raw!$A:$A, 'Calls Abandoned'!ME$14, Raw!$C:$C, 'Calls Abandoned'!$C50, Raw!$H:$H, "A03")</f>
        <v>0</v>
      </c>
      <c r="MF50" s="52">
        <f>SUMIFS(Raw!$I:$I, Raw!$A:$A, 'Calls Abandoned'!MF$14, Raw!$C:$C, 'Calls Abandoned'!$C50, Raw!$H:$H, "A03")</f>
        <v>0</v>
      </c>
      <c r="MG50" s="52">
        <f>SUMIFS(Raw!$I:$I, Raw!$A:$A, 'Calls Abandoned'!MG$14, Raw!$C:$C, 'Calls Abandoned'!$C50, Raw!$H:$H, "A03")</f>
        <v>0</v>
      </c>
      <c r="MH50" s="52">
        <f>SUMIFS(Raw!$I:$I, Raw!$A:$A, 'Calls Abandoned'!MH$14, Raw!$C:$C, 'Calls Abandoned'!$C50, Raw!$H:$H, "A03")</f>
        <v>0</v>
      </c>
      <c r="MI50" s="52">
        <f>SUMIFS(Raw!$I:$I, Raw!$A:$A, 'Calls Abandoned'!MI$14, Raw!$C:$C, 'Calls Abandoned'!$C50, Raw!$H:$H, "A03")</f>
        <v>0</v>
      </c>
      <c r="MJ50" s="53">
        <f>SUMIFS(Raw!$I:$I, Raw!$A:$A, 'Calls Abandoned'!MJ$14, Raw!$C:$C, 'Calls Abandoned'!$C50, Raw!$H:$H, "A03")</f>
        <v>0</v>
      </c>
      <c r="ML50" s="46">
        <f>SUMIFS(Raw!$I:$I, Raw!$A:$A, 'Calls Abandoned'!ML$14, Raw!$C:$C, 'Calls Abandoned'!$C50, Raw!$H:$H, "B02")</f>
        <v>0</v>
      </c>
      <c r="MM50" s="52">
        <f>SUMIFS(Raw!$I:$I, Raw!$A:$A, 'Calls Abandoned'!MM$14, Raw!$C:$C, 'Calls Abandoned'!$C50, Raw!$H:$H, "B02")</f>
        <v>0</v>
      </c>
      <c r="MN50" s="52">
        <f>SUMIFS(Raw!$I:$I, Raw!$A:$A, 'Calls Abandoned'!MN$14, Raw!$C:$C, 'Calls Abandoned'!$C50, Raw!$H:$H, "B02")</f>
        <v>0</v>
      </c>
      <c r="MO50" s="52">
        <f>SUMIFS(Raw!$I:$I, Raw!$A:$A, 'Calls Abandoned'!MO$14, Raw!$C:$C, 'Calls Abandoned'!$C50, Raw!$H:$H, "B02")</f>
        <v>0</v>
      </c>
      <c r="MP50" s="52">
        <f>SUMIFS(Raw!$I:$I, Raw!$A:$A, 'Calls Abandoned'!MP$14, Raw!$C:$C, 'Calls Abandoned'!$C50, Raw!$H:$H, "B02")</f>
        <v>0</v>
      </c>
      <c r="MQ50" s="52">
        <f>SUMIFS(Raw!$I:$I, Raw!$A:$A, 'Calls Abandoned'!MQ$14, Raw!$C:$C, 'Calls Abandoned'!$C50, Raw!$H:$H, "B02")</f>
        <v>0</v>
      </c>
      <c r="MR50" s="53">
        <f>SUMIFS(Raw!$I:$I, Raw!$A:$A, 'Calls Abandoned'!MR$14, Raw!$C:$C, 'Calls Abandoned'!$C50, Raw!$H:$H, "B02")</f>
        <v>0</v>
      </c>
      <c r="MS50" s="70"/>
      <c r="MT50" s="88" t="str">
        <f t="shared" si="350"/>
        <v>-</v>
      </c>
      <c r="MU50" s="92" t="str">
        <f t="shared" si="351"/>
        <v>-</v>
      </c>
      <c r="MV50" s="92" t="str">
        <f t="shared" si="352"/>
        <v>-</v>
      </c>
      <c r="MW50" s="92" t="str">
        <f t="shared" si="353"/>
        <v>-</v>
      </c>
      <c r="MX50" s="92" t="str">
        <f t="shared" si="354"/>
        <v>-</v>
      </c>
      <c r="MY50" s="92" t="str">
        <f t="shared" si="355"/>
        <v>-</v>
      </c>
      <c r="MZ50" s="93" t="str">
        <f t="shared" si="356"/>
        <v>-</v>
      </c>
      <c r="NB50" s="46">
        <f>SUMIFS(Raw!$I:$I, Raw!$A:$A, 'Calls Abandoned'!NB$14, Raw!$C:$C, 'Calls Abandoned'!$C50, Raw!$H:$H, "A03")</f>
        <v>0</v>
      </c>
      <c r="NC50" s="52">
        <f>SUMIFS(Raw!$I:$I, Raw!$A:$A, 'Calls Abandoned'!NC$14, Raw!$C:$C, 'Calls Abandoned'!$C50, Raw!$H:$H, "A03")</f>
        <v>0</v>
      </c>
      <c r="ND50" s="52">
        <f>SUMIFS(Raw!$I:$I, Raw!$A:$A, 'Calls Abandoned'!ND$14, Raw!$C:$C, 'Calls Abandoned'!$C50, Raw!$H:$H, "A03")</f>
        <v>0</v>
      </c>
      <c r="NE50" s="52">
        <f>SUMIFS(Raw!$I:$I, Raw!$A:$A, 'Calls Abandoned'!NE$14, Raw!$C:$C, 'Calls Abandoned'!$C50, Raw!$H:$H, "A03")</f>
        <v>0</v>
      </c>
      <c r="NF50" s="52">
        <f>SUMIFS(Raw!$I:$I, Raw!$A:$A, 'Calls Abandoned'!NF$14, Raw!$C:$C, 'Calls Abandoned'!$C50, Raw!$H:$H, "A03")</f>
        <v>0</v>
      </c>
      <c r="NG50" s="52">
        <f>SUMIFS(Raw!$I:$I, Raw!$A:$A, 'Calls Abandoned'!NG$14, Raw!$C:$C, 'Calls Abandoned'!$C50, Raw!$H:$H, "A03")</f>
        <v>0</v>
      </c>
      <c r="NH50" s="53">
        <f>SUMIFS(Raw!$I:$I, Raw!$A:$A, 'Calls Abandoned'!NH$14, Raw!$C:$C, 'Calls Abandoned'!$C50, Raw!$H:$H, "A03")</f>
        <v>0</v>
      </c>
      <c r="NJ50" s="46">
        <f>SUMIFS(Raw!$I:$I, Raw!$A:$A, 'Calls Abandoned'!NJ$14, Raw!$C:$C, 'Calls Abandoned'!$C50, Raw!$H:$H, "B02")</f>
        <v>0</v>
      </c>
      <c r="NK50" s="52">
        <f>SUMIFS(Raw!$I:$I, Raw!$A:$A, 'Calls Abandoned'!NK$14, Raw!$C:$C, 'Calls Abandoned'!$C50, Raw!$H:$H, "B02")</f>
        <v>0</v>
      </c>
      <c r="NL50" s="52">
        <f>SUMIFS(Raw!$I:$I, Raw!$A:$A, 'Calls Abandoned'!NL$14, Raw!$C:$C, 'Calls Abandoned'!$C50, Raw!$H:$H, "B02")</f>
        <v>0</v>
      </c>
      <c r="NM50" s="52">
        <f>SUMIFS(Raw!$I:$I, Raw!$A:$A, 'Calls Abandoned'!NM$14, Raw!$C:$C, 'Calls Abandoned'!$C50, Raw!$H:$H, "B02")</f>
        <v>0</v>
      </c>
      <c r="NN50" s="52">
        <f>SUMIFS(Raw!$I:$I, Raw!$A:$A, 'Calls Abandoned'!NN$14, Raw!$C:$C, 'Calls Abandoned'!$C50, Raw!$H:$H, "B02")</f>
        <v>0</v>
      </c>
      <c r="NO50" s="52">
        <f>SUMIFS(Raw!$I:$I, Raw!$A:$A, 'Calls Abandoned'!NO$14, Raw!$C:$C, 'Calls Abandoned'!$C50, Raw!$H:$H, "B02")</f>
        <v>0</v>
      </c>
      <c r="NP50" s="53">
        <f>SUMIFS(Raw!$I:$I, Raw!$A:$A, 'Calls Abandoned'!NP$14, Raw!$C:$C, 'Calls Abandoned'!$C50, Raw!$H:$H, "B02")</f>
        <v>0</v>
      </c>
      <c r="NQ50" s="70"/>
      <c r="NR50" s="88" t="str">
        <f t="shared" si="357"/>
        <v>-</v>
      </c>
      <c r="NS50" s="92" t="str">
        <f t="shared" si="358"/>
        <v>-</v>
      </c>
      <c r="NT50" s="92" t="str">
        <f t="shared" si="359"/>
        <v>-</v>
      </c>
      <c r="NU50" s="92" t="str">
        <f t="shared" si="360"/>
        <v>-</v>
      </c>
      <c r="NV50" s="92" t="str">
        <f t="shared" si="361"/>
        <v>-</v>
      </c>
      <c r="NW50" s="92" t="str">
        <f t="shared" si="362"/>
        <v>-</v>
      </c>
      <c r="NX50" s="93" t="str">
        <f t="shared" si="363"/>
        <v>-</v>
      </c>
      <c r="NZ50" s="46">
        <f>SUMIFS(Raw!$I:$I, Raw!$A:$A, 'Calls Abandoned'!NZ$14, Raw!$C:$C, 'Calls Abandoned'!$C50, Raw!$H:$H, "A03")</f>
        <v>0</v>
      </c>
      <c r="OA50" s="52">
        <f>SUMIFS(Raw!$I:$I, Raw!$A:$A, 'Calls Abandoned'!OA$14, Raw!$C:$C, 'Calls Abandoned'!$C50, Raw!$H:$H, "A03")</f>
        <v>0</v>
      </c>
      <c r="OB50" s="52">
        <f>SUMIFS(Raw!$I:$I, Raw!$A:$A, 'Calls Abandoned'!OB$14, Raw!$C:$C, 'Calls Abandoned'!$C50, Raw!$H:$H, "A03")</f>
        <v>0</v>
      </c>
      <c r="OC50" s="52">
        <f>SUMIFS(Raw!$I:$I, Raw!$A:$A, 'Calls Abandoned'!OC$14, Raw!$C:$C, 'Calls Abandoned'!$C50, Raw!$H:$H, "A03")</f>
        <v>0</v>
      </c>
      <c r="OD50" s="52">
        <f>SUMIFS(Raw!$I:$I, Raw!$A:$A, 'Calls Abandoned'!OD$14, Raw!$C:$C, 'Calls Abandoned'!$C50, Raw!$H:$H, "A03")</f>
        <v>0</v>
      </c>
      <c r="OE50" s="52">
        <f>SUMIFS(Raw!$I:$I, Raw!$A:$A, 'Calls Abandoned'!OE$14, Raw!$C:$C, 'Calls Abandoned'!$C50, Raw!$H:$H, "A03")</f>
        <v>0</v>
      </c>
      <c r="OF50" s="53">
        <f>SUMIFS(Raw!$I:$I, Raw!$A:$A, 'Calls Abandoned'!OF$14, Raw!$C:$C, 'Calls Abandoned'!$C50, Raw!$H:$H, "A03")</f>
        <v>0</v>
      </c>
      <c r="OH50" s="46">
        <f>SUMIFS(Raw!$I:$I, Raw!$A:$A, 'Calls Abandoned'!OH$14, Raw!$C:$C, 'Calls Abandoned'!$C50, Raw!$H:$H, "B02")</f>
        <v>0</v>
      </c>
      <c r="OI50" s="52">
        <f>SUMIFS(Raw!$I:$I, Raw!$A:$A, 'Calls Abandoned'!OI$14, Raw!$C:$C, 'Calls Abandoned'!$C50, Raw!$H:$H, "B02")</f>
        <v>0</v>
      </c>
      <c r="OJ50" s="52">
        <f>SUMIFS(Raw!$I:$I, Raw!$A:$A, 'Calls Abandoned'!OJ$14, Raw!$C:$C, 'Calls Abandoned'!$C50, Raw!$H:$H, "B02")</f>
        <v>0</v>
      </c>
      <c r="OK50" s="52">
        <f>SUMIFS(Raw!$I:$I, Raw!$A:$A, 'Calls Abandoned'!OK$14, Raw!$C:$C, 'Calls Abandoned'!$C50, Raw!$H:$H, "B02")</f>
        <v>0</v>
      </c>
      <c r="OL50" s="52">
        <f>SUMIFS(Raw!$I:$I, Raw!$A:$A, 'Calls Abandoned'!OL$14, Raw!$C:$C, 'Calls Abandoned'!$C50, Raw!$H:$H, "B02")</f>
        <v>0</v>
      </c>
      <c r="OM50" s="52">
        <f>SUMIFS(Raw!$I:$I, Raw!$A:$A, 'Calls Abandoned'!OM$14, Raw!$C:$C, 'Calls Abandoned'!$C50, Raw!$H:$H, "B02")</f>
        <v>0</v>
      </c>
      <c r="ON50" s="53">
        <f>SUMIFS(Raw!$I:$I, Raw!$A:$A, 'Calls Abandoned'!ON$14, Raw!$C:$C, 'Calls Abandoned'!$C50, Raw!$H:$H, "B02")</f>
        <v>0</v>
      </c>
      <c r="OO50" s="70"/>
      <c r="OP50" s="88" t="str">
        <f t="shared" si="364"/>
        <v>-</v>
      </c>
      <c r="OQ50" s="92" t="str">
        <f t="shared" si="365"/>
        <v>-</v>
      </c>
      <c r="OR50" s="92" t="str">
        <f t="shared" si="366"/>
        <v>-</v>
      </c>
      <c r="OS50" s="92" t="str">
        <f t="shared" si="367"/>
        <v>-</v>
      </c>
      <c r="OT50" s="92" t="str">
        <f t="shared" si="368"/>
        <v>-</v>
      </c>
      <c r="OU50" s="92" t="str">
        <f t="shared" si="369"/>
        <v>-</v>
      </c>
      <c r="OV50" s="93" t="str">
        <f t="shared" si="370"/>
        <v>-</v>
      </c>
      <c r="OX50" s="46">
        <f>SUMIFS(Raw!$I:$I, Raw!$A:$A, 'Calls Abandoned'!OX$14, Raw!$C:$C, 'Calls Abandoned'!$C50, Raw!$H:$H, "A03")</f>
        <v>0</v>
      </c>
      <c r="OY50" s="52">
        <f>SUMIFS(Raw!$I:$I, Raw!$A:$A, 'Calls Abandoned'!OY$14, Raw!$C:$C, 'Calls Abandoned'!$C50, Raw!$H:$H, "A03")</f>
        <v>0</v>
      </c>
      <c r="OZ50" s="52">
        <f>SUMIFS(Raw!$I:$I, Raw!$A:$A, 'Calls Abandoned'!OZ$14, Raw!$C:$C, 'Calls Abandoned'!$C50, Raw!$H:$H, "A03")</f>
        <v>0</v>
      </c>
      <c r="PA50" s="52">
        <f>SUMIFS(Raw!$I:$I, Raw!$A:$A, 'Calls Abandoned'!PA$14, Raw!$C:$C, 'Calls Abandoned'!$C50, Raw!$H:$H, "A03")</f>
        <v>0</v>
      </c>
      <c r="PB50" s="52">
        <f>SUMIFS(Raw!$I:$I, Raw!$A:$A, 'Calls Abandoned'!PB$14, Raw!$C:$C, 'Calls Abandoned'!$C50, Raw!$H:$H, "A03")</f>
        <v>0</v>
      </c>
      <c r="PC50" s="52">
        <f>SUMIFS(Raw!$I:$I, Raw!$A:$A, 'Calls Abandoned'!PC$14, Raw!$C:$C, 'Calls Abandoned'!$C50, Raw!$H:$H, "A03")</f>
        <v>0</v>
      </c>
      <c r="PD50" s="53">
        <f>SUMIFS(Raw!$I:$I, Raw!$A:$A, 'Calls Abandoned'!PD$14, Raw!$C:$C, 'Calls Abandoned'!$C50, Raw!$H:$H, "A03")</f>
        <v>0</v>
      </c>
      <c r="PF50" s="46">
        <f>SUMIFS(Raw!$I:$I, Raw!$A:$A, 'Calls Abandoned'!PF$14, Raw!$C:$C, 'Calls Abandoned'!$C50, Raw!$H:$H, "B02")</f>
        <v>0</v>
      </c>
      <c r="PG50" s="52">
        <f>SUMIFS(Raw!$I:$I, Raw!$A:$A, 'Calls Abandoned'!PG$14, Raw!$C:$C, 'Calls Abandoned'!$C50, Raw!$H:$H, "B02")</f>
        <v>0</v>
      </c>
      <c r="PH50" s="52">
        <f>SUMIFS(Raw!$I:$I, Raw!$A:$A, 'Calls Abandoned'!PH$14, Raw!$C:$C, 'Calls Abandoned'!$C50, Raw!$H:$H, "B02")</f>
        <v>0</v>
      </c>
      <c r="PI50" s="52">
        <f>SUMIFS(Raw!$I:$I, Raw!$A:$A, 'Calls Abandoned'!PI$14, Raw!$C:$C, 'Calls Abandoned'!$C50, Raw!$H:$H, "B02")</f>
        <v>0</v>
      </c>
      <c r="PJ50" s="52">
        <f>SUMIFS(Raw!$I:$I, Raw!$A:$A, 'Calls Abandoned'!PJ$14, Raw!$C:$C, 'Calls Abandoned'!$C50, Raw!$H:$H, "B02")</f>
        <v>0</v>
      </c>
      <c r="PK50" s="52">
        <f>SUMIFS(Raw!$I:$I, Raw!$A:$A, 'Calls Abandoned'!PK$14, Raw!$C:$C, 'Calls Abandoned'!$C50, Raw!$H:$H, "B02")</f>
        <v>0</v>
      </c>
      <c r="PL50" s="53">
        <f>SUMIFS(Raw!$I:$I, Raw!$A:$A, 'Calls Abandoned'!PL$14, Raw!$C:$C, 'Calls Abandoned'!$C50, Raw!$H:$H, "B02")</f>
        <v>0</v>
      </c>
      <c r="PM50" s="70"/>
      <c r="PN50" s="88" t="str">
        <f t="shared" si="371"/>
        <v>-</v>
      </c>
      <c r="PO50" s="92" t="str">
        <f t="shared" si="372"/>
        <v>-</v>
      </c>
      <c r="PP50" s="92" t="str">
        <f t="shared" si="373"/>
        <v>-</v>
      </c>
      <c r="PQ50" s="92" t="str">
        <f t="shared" si="374"/>
        <v>-</v>
      </c>
      <c r="PR50" s="92" t="str">
        <f t="shared" si="375"/>
        <v>-</v>
      </c>
      <c r="PS50" s="92" t="str">
        <f t="shared" si="376"/>
        <v>-</v>
      </c>
      <c r="PT50" s="93" t="str">
        <f t="shared" si="377"/>
        <v>-</v>
      </c>
      <c r="PV50" s="46">
        <f>SUMIFS(Raw!$I:$I, Raw!$A:$A, 'Calls Abandoned'!PV$14, Raw!$C:$C, 'Calls Abandoned'!$C50, Raw!$H:$H, "A03")</f>
        <v>0</v>
      </c>
      <c r="PW50" s="52">
        <f>SUMIFS(Raw!$I:$I, Raw!$A:$A, 'Calls Abandoned'!PW$14, Raw!$C:$C, 'Calls Abandoned'!$C50, Raw!$H:$H, "A03")</f>
        <v>0</v>
      </c>
      <c r="PX50" s="52">
        <f>SUMIFS(Raw!$I:$I, Raw!$A:$A, 'Calls Abandoned'!PX$14, Raw!$C:$C, 'Calls Abandoned'!$C50, Raw!$H:$H, "A03")</f>
        <v>0</v>
      </c>
      <c r="PY50" s="52">
        <f>SUMIFS(Raw!$I:$I, Raw!$A:$A, 'Calls Abandoned'!PY$14, Raw!$C:$C, 'Calls Abandoned'!$C50, Raw!$H:$H, "A03")</f>
        <v>0</v>
      </c>
      <c r="PZ50" s="52">
        <f>SUMIFS(Raw!$I:$I, Raw!$A:$A, 'Calls Abandoned'!PZ$14, Raw!$C:$C, 'Calls Abandoned'!$C50, Raw!$H:$H, "A03")</f>
        <v>0</v>
      </c>
      <c r="QA50" s="52">
        <f>SUMIFS(Raw!$I:$I, Raw!$A:$A, 'Calls Abandoned'!QA$14, Raw!$C:$C, 'Calls Abandoned'!$C50, Raw!$H:$H, "A03")</f>
        <v>0</v>
      </c>
      <c r="QB50" s="53">
        <f>SUMIFS(Raw!$I:$I, Raw!$A:$A, 'Calls Abandoned'!QB$14, Raw!$C:$C, 'Calls Abandoned'!$C50, Raw!$H:$H, "A03")</f>
        <v>0</v>
      </c>
      <c r="QD50" s="46">
        <f>SUMIFS(Raw!$I:$I, Raw!$A:$A, 'Calls Abandoned'!QD$14, Raw!$C:$C, 'Calls Abandoned'!$C50, Raw!$H:$H, "B02")</f>
        <v>0</v>
      </c>
      <c r="QE50" s="52">
        <f>SUMIFS(Raw!$I:$I, Raw!$A:$A, 'Calls Abandoned'!QE$14, Raw!$C:$C, 'Calls Abandoned'!$C50, Raw!$H:$H, "B02")</f>
        <v>0</v>
      </c>
      <c r="QF50" s="52">
        <f>SUMIFS(Raw!$I:$I, Raw!$A:$A, 'Calls Abandoned'!QF$14, Raw!$C:$C, 'Calls Abandoned'!$C50, Raw!$H:$H, "B02")</f>
        <v>0</v>
      </c>
      <c r="QG50" s="52">
        <f>SUMIFS(Raw!$I:$I, Raw!$A:$A, 'Calls Abandoned'!QG$14, Raw!$C:$C, 'Calls Abandoned'!$C50, Raw!$H:$H, "B02")</f>
        <v>0</v>
      </c>
      <c r="QH50" s="52">
        <f>SUMIFS(Raw!$I:$I, Raw!$A:$A, 'Calls Abandoned'!QH$14, Raw!$C:$C, 'Calls Abandoned'!$C50, Raw!$H:$H, "B02")</f>
        <v>0</v>
      </c>
      <c r="QI50" s="52">
        <f>SUMIFS(Raw!$I:$I, Raw!$A:$A, 'Calls Abandoned'!QI$14, Raw!$C:$C, 'Calls Abandoned'!$C50, Raw!$H:$H, "B02")</f>
        <v>0</v>
      </c>
      <c r="QJ50" s="53">
        <f>SUMIFS(Raw!$I:$I, Raw!$A:$A, 'Calls Abandoned'!QJ$14, Raw!$C:$C, 'Calls Abandoned'!$C50, Raw!$H:$H, "B02")</f>
        <v>0</v>
      </c>
      <c r="QK50" s="70"/>
      <c r="QL50" s="88" t="str">
        <f t="shared" si="378"/>
        <v>-</v>
      </c>
      <c r="QM50" s="92" t="str">
        <f t="shared" si="379"/>
        <v>-</v>
      </c>
      <c r="QN50" s="92" t="str">
        <f t="shared" si="380"/>
        <v>-</v>
      </c>
      <c r="QO50" s="92" t="str">
        <f t="shared" si="381"/>
        <v>-</v>
      </c>
      <c r="QP50" s="92" t="str">
        <f t="shared" si="382"/>
        <v>-</v>
      </c>
      <c r="QQ50" s="92" t="str">
        <f t="shared" si="383"/>
        <v>-</v>
      </c>
      <c r="QR50" s="93" t="str">
        <f t="shared" si="384"/>
        <v>-</v>
      </c>
    </row>
    <row r="51" spans="1:460" x14ac:dyDescent="0.35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826</v>
      </c>
      <c r="O51" s="52">
        <v>513</v>
      </c>
      <c r="P51" s="52">
        <v>445</v>
      </c>
      <c r="Q51" s="52">
        <v>846</v>
      </c>
      <c r="R51" s="52">
        <v>771</v>
      </c>
      <c r="S51" s="52">
        <v>1458</v>
      </c>
      <c r="T51" s="53">
        <v>802</v>
      </c>
      <c r="U51" s="70"/>
      <c r="V51" s="88">
        <v>9.0441256980181753E-2</v>
      </c>
      <c r="W51" s="92">
        <v>6.3537280158533563E-2</v>
      </c>
      <c r="X51" s="92">
        <v>5.8078830592534589E-2</v>
      </c>
      <c r="Y51" s="92">
        <v>0.10489770613763175</v>
      </c>
      <c r="Z51" s="92">
        <v>9.180757323172184E-2</v>
      </c>
      <c r="AA51" s="92">
        <v>0.11838259175056837</v>
      </c>
      <c r="AB51" s="93">
        <v>7.4005721140537051E-2</v>
      </c>
      <c r="AD51" s="46">
        <v>8794</v>
      </c>
      <c r="AE51" s="52">
        <v>8009</v>
      </c>
      <c r="AF51" s="52">
        <v>7783</v>
      </c>
      <c r="AG51" s="52">
        <v>7447</v>
      </c>
      <c r="AH51" s="52">
        <v>7917</v>
      </c>
      <c r="AI51" s="52">
        <v>11225</v>
      </c>
      <c r="AJ51" s="53">
        <v>10195</v>
      </c>
      <c r="AL51" s="46">
        <v>1009</v>
      </c>
      <c r="AM51" s="52">
        <v>807</v>
      </c>
      <c r="AN51" s="52">
        <v>731</v>
      </c>
      <c r="AO51" s="52">
        <v>936</v>
      </c>
      <c r="AP51" s="52">
        <v>476</v>
      </c>
      <c r="AQ51" s="52">
        <v>1593</v>
      </c>
      <c r="AR51" s="53">
        <v>1365</v>
      </c>
      <c r="AS51" s="70"/>
      <c r="AT51" s="88">
        <v>0.10292767520146894</v>
      </c>
      <c r="AU51" s="92">
        <v>9.1538112522686024E-2</v>
      </c>
      <c r="AV51" s="92">
        <v>8.5858585858585856E-2</v>
      </c>
      <c r="AW51" s="92">
        <v>0.1116545389478707</v>
      </c>
      <c r="AX51" s="92">
        <v>5.6713928273561302E-2</v>
      </c>
      <c r="AY51" s="92">
        <v>0.12427835855827742</v>
      </c>
      <c r="AZ51" s="93">
        <v>0.11807958477508651</v>
      </c>
      <c r="BB51" s="46">
        <v>8867</v>
      </c>
      <c r="BC51" s="52">
        <v>8359</v>
      </c>
      <c r="BD51" s="52">
        <v>7866</v>
      </c>
      <c r="BE51" s="52">
        <v>7299</v>
      </c>
      <c r="BF51" s="52">
        <v>7993</v>
      </c>
      <c r="BG51" s="52">
        <v>11097</v>
      </c>
      <c r="BH51" s="53">
        <v>10055</v>
      </c>
      <c r="BJ51" s="46">
        <v>1625</v>
      </c>
      <c r="BK51" s="52">
        <v>686</v>
      </c>
      <c r="BL51" s="52">
        <v>511</v>
      </c>
      <c r="BM51" s="52">
        <v>742</v>
      </c>
      <c r="BN51" s="52">
        <v>536</v>
      </c>
      <c r="BO51" s="52">
        <v>1327</v>
      </c>
      <c r="BP51" s="53">
        <v>1015</v>
      </c>
      <c r="BQ51" s="70"/>
      <c r="BR51" s="88">
        <v>0.1548799085017156</v>
      </c>
      <c r="BS51" s="92">
        <v>7.5843007186290765E-2</v>
      </c>
      <c r="BT51" s="92">
        <v>6.1000358123433213E-2</v>
      </c>
      <c r="BU51" s="92">
        <v>9.2277079965178463E-2</v>
      </c>
      <c r="BV51" s="92">
        <v>6.2844413178567246E-2</v>
      </c>
      <c r="BW51" s="92">
        <v>0.10680940115904701</v>
      </c>
      <c r="BX51" s="93">
        <v>9.1689250225835586E-2</v>
      </c>
      <c r="BZ51" s="46">
        <v>8717</v>
      </c>
      <c r="CA51" s="52">
        <v>7974</v>
      </c>
      <c r="CB51" s="52">
        <v>7724</v>
      </c>
      <c r="CC51" s="52">
        <v>7410</v>
      </c>
      <c r="CD51" s="52">
        <v>7760</v>
      </c>
      <c r="CE51" s="52">
        <v>11832</v>
      </c>
      <c r="CF51" s="53">
        <v>11096</v>
      </c>
      <c r="CH51" s="46">
        <v>851</v>
      </c>
      <c r="CI51" s="52">
        <v>348</v>
      </c>
      <c r="CJ51" s="52">
        <v>234</v>
      </c>
      <c r="CK51" s="52">
        <v>426</v>
      </c>
      <c r="CL51" s="52">
        <v>616</v>
      </c>
      <c r="CM51" s="52">
        <v>1458</v>
      </c>
      <c r="CN51" s="53">
        <v>680</v>
      </c>
      <c r="CO51" s="70"/>
      <c r="CP51" s="88">
        <v>8.8942307692307696E-2</v>
      </c>
      <c r="CQ51" s="92">
        <v>4.1816870944484497E-2</v>
      </c>
      <c r="CR51" s="92">
        <v>2.9404372958029657E-2</v>
      </c>
      <c r="CS51" s="92">
        <v>5.436447166921899E-2</v>
      </c>
      <c r="CT51" s="92">
        <v>7.3543457497612222E-2</v>
      </c>
      <c r="CU51" s="92">
        <v>0.10970654627539503</v>
      </c>
      <c r="CV51" s="93">
        <v>5.7744565217391304E-2</v>
      </c>
      <c r="CX51" s="46">
        <v>9155</v>
      </c>
      <c r="CY51" s="52">
        <v>7703</v>
      </c>
      <c r="CZ51" s="52">
        <v>6746</v>
      </c>
      <c r="DA51" s="52">
        <v>6775</v>
      </c>
      <c r="DB51" s="52">
        <v>12007</v>
      </c>
      <c r="DC51" s="52">
        <v>14107</v>
      </c>
      <c r="DD51" s="53">
        <v>11659</v>
      </c>
      <c r="DF51" s="46">
        <v>398</v>
      </c>
      <c r="DG51" s="52">
        <v>164</v>
      </c>
      <c r="DH51" s="52">
        <v>146</v>
      </c>
      <c r="DI51" s="52">
        <v>85</v>
      </c>
      <c r="DJ51" s="52">
        <v>1005</v>
      </c>
      <c r="DK51" s="52">
        <v>3171</v>
      </c>
      <c r="DL51" s="53">
        <v>1040</v>
      </c>
      <c r="DM51" s="70"/>
      <c r="DN51" s="88">
        <v>4.1662305035067515E-2</v>
      </c>
      <c r="DO51" s="92">
        <v>2.084657429769925E-2</v>
      </c>
      <c r="DP51" s="92">
        <v>2.1183981427742311E-2</v>
      </c>
      <c r="DQ51" s="92">
        <v>1.239067055393586E-2</v>
      </c>
      <c r="DR51" s="92">
        <v>7.7236397171841373E-2</v>
      </c>
      <c r="DS51" s="92">
        <v>0.18352818613265423</v>
      </c>
      <c r="DT51" s="93">
        <v>8.1896212300181112E-2</v>
      </c>
      <c r="DV51" s="46">
        <v>8963</v>
      </c>
      <c r="DW51" s="52">
        <v>7812</v>
      </c>
      <c r="DX51" s="52">
        <v>6812</v>
      </c>
      <c r="DY51" s="52">
        <v>9626</v>
      </c>
      <c r="DZ51" s="52">
        <v>8428</v>
      </c>
      <c r="EA51" s="52">
        <v>12156</v>
      </c>
      <c r="EB51" s="53">
        <v>10547</v>
      </c>
      <c r="ED51" s="46">
        <v>831</v>
      </c>
      <c r="EE51" s="52">
        <v>155</v>
      </c>
      <c r="EF51" s="52">
        <v>99</v>
      </c>
      <c r="EG51" s="52">
        <v>307</v>
      </c>
      <c r="EH51" s="52">
        <v>1043</v>
      </c>
      <c r="EI51" s="52">
        <v>1091</v>
      </c>
      <c r="EJ51" s="53">
        <v>489</v>
      </c>
      <c r="EK51" s="70"/>
      <c r="EL51" s="88">
        <v>8.4847866040432915E-2</v>
      </c>
      <c r="EM51" s="92">
        <v>1.9455252918287938E-2</v>
      </c>
      <c r="EN51" s="92">
        <v>1.4324989147735494E-2</v>
      </c>
      <c r="EO51" s="92">
        <v>3.0907077418705325E-2</v>
      </c>
      <c r="EP51" s="92">
        <v>0.11012564671101256</v>
      </c>
      <c r="EQ51" s="92">
        <v>8.2358269796935155E-2</v>
      </c>
      <c r="ER51" s="93">
        <v>4.4309532439289596E-2</v>
      </c>
      <c r="ET51" s="46">
        <v>8052</v>
      </c>
      <c r="EU51" s="52">
        <v>7486</v>
      </c>
      <c r="EV51" s="52">
        <v>7482</v>
      </c>
      <c r="EW51" s="52">
        <v>7335</v>
      </c>
      <c r="EX51" s="52">
        <v>7865</v>
      </c>
      <c r="EY51" s="52">
        <v>10624</v>
      </c>
      <c r="EZ51" s="53">
        <v>9238</v>
      </c>
      <c r="FB51" s="46">
        <v>1235</v>
      </c>
      <c r="FC51" s="52">
        <v>358</v>
      </c>
      <c r="FD51" s="52">
        <v>731</v>
      </c>
      <c r="FE51" s="52">
        <v>453</v>
      </c>
      <c r="FF51" s="52">
        <v>444</v>
      </c>
      <c r="FG51" s="52">
        <v>1406</v>
      </c>
      <c r="FH51" s="53">
        <v>1094</v>
      </c>
      <c r="FI51" s="70"/>
      <c r="FJ51" s="88">
        <v>0.13298158716485409</v>
      </c>
      <c r="FK51" s="92">
        <v>4.5639979602243752E-2</v>
      </c>
      <c r="FL51" s="92">
        <v>8.9005235602094238E-2</v>
      </c>
      <c r="FM51" s="92">
        <v>5.8166409861325118E-2</v>
      </c>
      <c r="FN51" s="92">
        <v>5.3436033216993618E-2</v>
      </c>
      <c r="FO51" s="92">
        <v>0.1168744804655029</v>
      </c>
      <c r="FP51" s="93">
        <v>0.10588463027487417</v>
      </c>
      <c r="FR51" s="46">
        <v>8227</v>
      </c>
      <c r="FS51" s="52">
        <v>7501</v>
      </c>
      <c r="FT51" s="52">
        <v>7218</v>
      </c>
      <c r="FU51" s="52">
        <v>6798</v>
      </c>
      <c r="FV51" s="52">
        <v>7460</v>
      </c>
      <c r="FW51" s="52">
        <v>10915</v>
      </c>
      <c r="FX51" s="53">
        <v>9690</v>
      </c>
      <c r="FZ51" s="46">
        <v>1431</v>
      </c>
      <c r="GA51" s="52">
        <v>651</v>
      </c>
      <c r="GB51" s="52">
        <v>542</v>
      </c>
      <c r="GC51" s="52">
        <v>1086</v>
      </c>
      <c r="GD51" s="52">
        <v>567</v>
      </c>
      <c r="GE51" s="52">
        <v>1082</v>
      </c>
      <c r="GF51" s="53">
        <v>504</v>
      </c>
      <c r="GG51" s="70"/>
      <c r="GH51" s="88">
        <v>0.14816732242700353</v>
      </c>
      <c r="GI51" s="92">
        <v>7.9857703631010801E-2</v>
      </c>
      <c r="GJ51" s="92">
        <v>6.984536082474227E-2</v>
      </c>
      <c r="GK51" s="92">
        <v>0.13774733637747336</v>
      </c>
      <c r="GL51" s="92">
        <v>7.0636601470038626E-2</v>
      </c>
      <c r="GM51" s="92">
        <v>9.0189213970159207E-2</v>
      </c>
      <c r="GN51" s="93">
        <v>4.9440847557386695E-2</v>
      </c>
      <c r="GP51" s="46">
        <f>SUMIFS(Raw!$I:$I, Raw!$A:$A, 'Calls Abandoned'!GP$14, Raw!$C:$C, 'Calls Abandoned'!$C51, Raw!$H:$H, "A03")</f>
        <v>8688</v>
      </c>
      <c r="GQ51" s="52">
        <f>SUMIFS(Raw!$I:$I, Raw!$A:$A, 'Calls Abandoned'!GQ$14, Raw!$C:$C, 'Calls Abandoned'!$C51, Raw!$H:$H, "A03")</f>
        <v>7638</v>
      </c>
      <c r="GR51" s="52">
        <f>SUMIFS(Raw!$I:$I, Raw!$A:$A, 'Calls Abandoned'!GR$14, Raw!$C:$C, 'Calls Abandoned'!$C51, Raw!$H:$H, "A03")</f>
        <v>7443</v>
      </c>
      <c r="GS51" s="52">
        <f>SUMIFS(Raw!$I:$I, Raw!$A:$A, 'Calls Abandoned'!GS$14, Raw!$C:$C, 'Calls Abandoned'!$C51, Raw!$H:$H, "A03")</f>
        <v>7117</v>
      </c>
      <c r="GT51" s="52">
        <f>SUMIFS(Raw!$I:$I, Raw!$A:$A, 'Calls Abandoned'!GT$14, Raw!$C:$C, 'Calls Abandoned'!$C51, Raw!$H:$H, "A03")</f>
        <v>7583</v>
      </c>
      <c r="GU51" s="52">
        <f>SUMIFS(Raw!$I:$I, Raw!$A:$A, 'Calls Abandoned'!GU$14, Raw!$C:$C, 'Calls Abandoned'!$C51, Raw!$H:$H, "A03")</f>
        <v>10459</v>
      </c>
      <c r="GV51" s="53">
        <f>SUMIFS(Raw!$I:$I, Raw!$A:$A, 'Calls Abandoned'!GV$14, Raw!$C:$C, 'Calls Abandoned'!$C51, Raw!$H:$H, "A03")</f>
        <v>9310</v>
      </c>
      <c r="GX51" s="46">
        <f>SUMIFS(Raw!$I:$I, Raw!$A:$A, 'Calls Abandoned'!GX$14, Raw!$C:$C, 'Calls Abandoned'!$C51, Raw!$H:$H, "B02")</f>
        <v>841</v>
      </c>
      <c r="GY51" s="52">
        <f>SUMIFS(Raw!$I:$I, Raw!$A:$A, 'Calls Abandoned'!GY$14, Raw!$C:$C, 'Calls Abandoned'!$C51, Raw!$H:$H, "B02")</f>
        <v>357</v>
      </c>
      <c r="GZ51" s="52">
        <f>SUMIFS(Raw!$I:$I, Raw!$A:$A, 'Calls Abandoned'!GZ$14, Raw!$C:$C, 'Calls Abandoned'!$C51, Raw!$H:$H, "B02")</f>
        <v>347</v>
      </c>
      <c r="HA51" s="52">
        <f>SUMIFS(Raw!$I:$I, Raw!$A:$A, 'Calls Abandoned'!HA$14, Raw!$C:$C, 'Calls Abandoned'!$C51, Raw!$H:$H, "B02")</f>
        <v>507</v>
      </c>
      <c r="HB51" s="52">
        <f>SUMIFS(Raw!$I:$I, Raw!$A:$A, 'Calls Abandoned'!HB$14, Raw!$C:$C, 'Calls Abandoned'!$C51, Raw!$H:$H, "B02")</f>
        <v>563</v>
      </c>
      <c r="HC51" s="52">
        <f>SUMIFS(Raw!$I:$I, Raw!$A:$A, 'Calls Abandoned'!HC$14, Raw!$C:$C, 'Calls Abandoned'!$C51, Raw!$H:$H, "B02")</f>
        <v>1016</v>
      </c>
      <c r="HD51" s="53">
        <f>SUMIFS(Raw!$I:$I, Raw!$A:$A, 'Calls Abandoned'!HD$14, Raw!$C:$C, 'Calls Abandoned'!$C51, Raw!$H:$H, "B02")</f>
        <v>745</v>
      </c>
      <c r="HE51" s="70"/>
      <c r="HF51" s="88">
        <f t="shared" si="308"/>
        <v>8.8256899989505713E-2</v>
      </c>
      <c r="HG51" s="92">
        <f t="shared" si="309"/>
        <v>4.4652908067542213E-2</v>
      </c>
      <c r="HH51" s="92">
        <f t="shared" si="310"/>
        <v>4.454428754813864E-2</v>
      </c>
      <c r="HI51" s="92">
        <f t="shared" si="311"/>
        <v>6.6500524658971674E-2</v>
      </c>
      <c r="HJ51" s="92">
        <f t="shared" si="312"/>
        <v>6.9113675423520746E-2</v>
      </c>
      <c r="HK51" s="92">
        <f t="shared" si="313"/>
        <v>8.8540305010893244E-2</v>
      </c>
      <c r="HL51" s="93">
        <f t="shared" si="314"/>
        <v>7.4092491297861759E-2</v>
      </c>
      <c r="HN51" s="46">
        <f>SUMIFS(Raw!$I:$I, Raw!$A:$A, 'Calls Abandoned'!HN$14, Raw!$C:$C, 'Calls Abandoned'!$C51, Raw!$H:$H, "A03")</f>
        <v>0</v>
      </c>
      <c r="HO51" s="52">
        <f>SUMIFS(Raw!$I:$I, Raw!$A:$A, 'Calls Abandoned'!HO$14, Raw!$C:$C, 'Calls Abandoned'!$C51, Raw!$H:$H, "A03")</f>
        <v>0</v>
      </c>
      <c r="HP51" s="52">
        <f>SUMIFS(Raw!$I:$I, Raw!$A:$A, 'Calls Abandoned'!HP$14, Raw!$C:$C, 'Calls Abandoned'!$C51, Raw!$H:$H, "A03")</f>
        <v>0</v>
      </c>
      <c r="HQ51" s="52">
        <f>SUMIFS(Raw!$I:$I, Raw!$A:$A, 'Calls Abandoned'!HQ$14, Raw!$C:$C, 'Calls Abandoned'!$C51, Raw!$H:$H, "A03")</f>
        <v>0</v>
      </c>
      <c r="HR51" s="52">
        <f>SUMIFS(Raw!$I:$I, Raw!$A:$A, 'Calls Abandoned'!HR$14, Raw!$C:$C, 'Calls Abandoned'!$C51, Raw!$H:$H, "A03")</f>
        <v>0</v>
      </c>
      <c r="HS51" s="52">
        <f>SUMIFS(Raw!$I:$I, Raw!$A:$A, 'Calls Abandoned'!HS$14, Raw!$C:$C, 'Calls Abandoned'!$C51, Raw!$H:$H, "A03")</f>
        <v>0</v>
      </c>
      <c r="HT51" s="53">
        <f>SUMIFS(Raw!$I:$I, Raw!$A:$A, 'Calls Abandoned'!HT$14, Raw!$C:$C, 'Calls Abandoned'!$C51, Raw!$H:$H, "A03")</f>
        <v>0</v>
      </c>
      <c r="HV51" s="46">
        <f>SUMIFS(Raw!$I:$I, Raw!$A:$A, 'Calls Abandoned'!HV$14, Raw!$C:$C, 'Calls Abandoned'!$C51, Raw!$H:$H, "B02")</f>
        <v>0</v>
      </c>
      <c r="HW51" s="52">
        <f>SUMIFS(Raw!$I:$I, Raw!$A:$A, 'Calls Abandoned'!HW$14, Raw!$C:$C, 'Calls Abandoned'!$C51, Raw!$H:$H, "B02")</f>
        <v>0</v>
      </c>
      <c r="HX51" s="52">
        <f>SUMIFS(Raw!$I:$I, Raw!$A:$A, 'Calls Abandoned'!HX$14, Raw!$C:$C, 'Calls Abandoned'!$C51, Raw!$H:$H, "B02")</f>
        <v>0</v>
      </c>
      <c r="HY51" s="52">
        <f>SUMIFS(Raw!$I:$I, Raw!$A:$A, 'Calls Abandoned'!HY$14, Raw!$C:$C, 'Calls Abandoned'!$C51, Raw!$H:$H, "B02")</f>
        <v>0</v>
      </c>
      <c r="HZ51" s="52">
        <f>SUMIFS(Raw!$I:$I, Raw!$A:$A, 'Calls Abandoned'!HZ$14, Raw!$C:$C, 'Calls Abandoned'!$C51, Raw!$H:$H, "B02")</f>
        <v>0</v>
      </c>
      <c r="IA51" s="52">
        <f>SUMIFS(Raw!$I:$I, Raw!$A:$A, 'Calls Abandoned'!IA$14, Raw!$C:$C, 'Calls Abandoned'!$C51, Raw!$H:$H, "B02")</f>
        <v>0</v>
      </c>
      <c r="IB51" s="53">
        <f>SUMIFS(Raw!$I:$I, Raw!$A:$A, 'Calls Abandoned'!IB$14, Raw!$C:$C, 'Calls Abandoned'!$C51, Raw!$H:$H, "B02")</f>
        <v>0</v>
      </c>
      <c r="IC51" s="70"/>
      <c r="ID51" s="88" t="str">
        <f t="shared" si="315"/>
        <v>-</v>
      </c>
      <c r="IE51" s="92" t="str">
        <f t="shared" si="316"/>
        <v>-</v>
      </c>
      <c r="IF51" s="92" t="str">
        <f t="shared" si="317"/>
        <v>-</v>
      </c>
      <c r="IG51" s="92" t="str">
        <f t="shared" si="318"/>
        <v>-</v>
      </c>
      <c r="IH51" s="92" t="str">
        <f t="shared" si="319"/>
        <v>-</v>
      </c>
      <c r="II51" s="92" t="str">
        <f t="shared" si="320"/>
        <v>-</v>
      </c>
      <c r="IJ51" s="93" t="str">
        <f t="shared" si="321"/>
        <v>-</v>
      </c>
      <c r="IL51" s="46">
        <f>SUMIFS(Raw!$I:$I, Raw!$A:$A, 'Calls Abandoned'!IL$14, Raw!$C:$C, 'Calls Abandoned'!$C51, Raw!$H:$H, "A03")</f>
        <v>0</v>
      </c>
      <c r="IM51" s="52">
        <f>SUMIFS(Raw!$I:$I, Raw!$A:$A, 'Calls Abandoned'!IM$14, Raw!$C:$C, 'Calls Abandoned'!$C51, Raw!$H:$H, "A03")</f>
        <v>0</v>
      </c>
      <c r="IN51" s="52">
        <f>SUMIFS(Raw!$I:$I, Raw!$A:$A, 'Calls Abandoned'!IN$14, Raw!$C:$C, 'Calls Abandoned'!$C51, Raw!$H:$H, "A03")</f>
        <v>0</v>
      </c>
      <c r="IO51" s="52">
        <f>SUMIFS(Raw!$I:$I, Raw!$A:$A, 'Calls Abandoned'!IO$14, Raw!$C:$C, 'Calls Abandoned'!$C51, Raw!$H:$H, "A03")</f>
        <v>0</v>
      </c>
      <c r="IP51" s="52">
        <f>SUMIFS(Raw!$I:$I, Raw!$A:$A, 'Calls Abandoned'!IP$14, Raw!$C:$C, 'Calls Abandoned'!$C51, Raw!$H:$H, "A03")</f>
        <v>0</v>
      </c>
      <c r="IQ51" s="52">
        <f>SUMIFS(Raw!$I:$I, Raw!$A:$A, 'Calls Abandoned'!IQ$14, Raw!$C:$C, 'Calls Abandoned'!$C51, Raw!$H:$H, "A03")</f>
        <v>0</v>
      </c>
      <c r="IR51" s="53">
        <f>SUMIFS(Raw!$I:$I, Raw!$A:$A, 'Calls Abandoned'!IR$14, Raw!$C:$C, 'Calls Abandoned'!$C51, Raw!$H:$H, "A03")</f>
        <v>0</v>
      </c>
      <c r="IT51" s="46">
        <f>SUMIFS(Raw!$I:$I, Raw!$A:$A, 'Calls Abandoned'!IT$14, Raw!$C:$C, 'Calls Abandoned'!$C51, Raw!$H:$H, "B02")</f>
        <v>0</v>
      </c>
      <c r="IU51" s="52">
        <f>SUMIFS(Raw!$I:$I, Raw!$A:$A, 'Calls Abandoned'!IU$14, Raw!$C:$C, 'Calls Abandoned'!$C51, Raw!$H:$H, "B02")</f>
        <v>0</v>
      </c>
      <c r="IV51" s="52">
        <f>SUMIFS(Raw!$I:$I, Raw!$A:$A, 'Calls Abandoned'!IV$14, Raw!$C:$C, 'Calls Abandoned'!$C51, Raw!$H:$H, "B02")</f>
        <v>0</v>
      </c>
      <c r="IW51" s="52">
        <f>SUMIFS(Raw!$I:$I, Raw!$A:$A, 'Calls Abandoned'!IW$14, Raw!$C:$C, 'Calls Abandoned'!$C51, Raw!$H:$H, "B02")</f>
        <v>0</v>
      </c>
      <c r="IX51" s="52">
        <f>SUMIFS(Raw!$I:$I, Raw!$A:$A, 'Calls Abandoned'!IX$14, Raw!$C:$C, 'Calls Abandoned'!$C51, Raw!$H:$H, "B02")</f>
        <v>0</v>
      </c>
      <c r="IY51" s="52">
        <f>SUMIFS(Raw!$I:$I, Raw!$A:$A, 'Calls Abandoned'!IY$14, Raw!$C:$C, 'Calls Abandoned'!$C51, Raw!$H:$H, "B02")</f>
        <v>0</v>
      </c>
      <c r="IZ51" s="53">
        <f>SUMIFS(Raw!$I:$I, Raw!$A:$A, 'Calls Abandoned'!IZ$14, Raw!$C:$C, 'Calls Abandoned'!$C51, Raw!$H:$H, "B02")</f>
        <v>0</v>
      </c>
      <c r="JA51" s="70"/>
      <c r="JB51" s="88" t="str">
        <f t="shared" si="322"/>
        <v>-</v>
      </c>
      <c r="JC51" s="92" t="str">
        <f t="shared" si="323"/>
        <v>-</v>
      </c>
      <c r="JD51" s="92" t="str">
        <f t="shared" si="324"/>
        <v>-</v>
      </c>
      <c r="JE51" s="92" t="str">
        <f t="shared" si="325"/>
        <v>-</v>
      </c>
      <c r="JF51" s="92" t="str">
        <f t="shared" si="326"/>
        <v>-</v>
      </c>
      <c r="JG51" s="92" t="str">
        <f t="shared" si="327"/>
        <v>-</v>
      </c>
      <c r="JH51" s="93" t="str">
        <f t="shared" si="328"/>
        <v>-</v>
      </c>
      <c r="JJ51" s="46">
        <f>SUMIFS(Raw!$I:$I, Raw!$A:$A, 'Calls Abandoned'!JJ$14, Raw!$C:$C, 'Calls Abandoned'!$C51, Raw!$H:$H, "A03")</f>
        <v>0</v>
      </c>
      <c r="JK51" s="52">
        <f>SUMIFS(Raw!$I:$I, Raw!$A:$A, 'Calls Abandoned'!JK$14, Raw!$C:$C, 'Calls Abandoned'!$C51, Raw!$H:$H, "A03")</f>
        <v>0</v>
      </c>
      <c r="JL51" s="52">
        <f>SUMIFS(Raw!$I:$I, Raw!$A:$A, 'Calls Abandoned'!JL$14, Raw!$C:$C, 'Calls Abandoned'!$C51, Raw!$H:$H, "A03")</f>
        <v>0</v>
      </c>
      <c r="JM51" s="52">
        <f>SUMIFS(Raw!$I:$I, Raw!$A:$A, 'Calls Abandoned'!JM$14, Raw!$C:$C, 'Calls Abandoned'!$C51, Raw!$H:$H, "A03")</f>
        <v>0</v>
      </c>
      <c r="JN51" s="52">
        <f>SUMIFS(Raw!$I:$I, Raw!$A:$A, 'Calls Abandoned'!JN$14, Raw!$C:$C, 'Calls Abandoned'!$C51, Raw!$H:$H, "A03")</f>
        <v>0</v>
      </c>
      <c r="JO51" s="52">
        <f>SUMIFS(Raw!$I:$I, Raw!$A:$A, 'Calls Abandoned'!JO$14, Raw!$C:$C, 'Calls Abandoned'!$C51, Raw!$H:$H, "A03")</f>
        <v>0</v>
      </c>
      <c r="JP51" s="53">
        <f>SUMIFS(Raw!$I:$I, Raw!$A:$A, 'Calls Abandoned'!JP$14, Raw!$C:$C, 'Calls Abandoned'!$C51, Raw!$H:$H, "A03")</f>
        <v>0</v>
      </c>
      <c r="JR51" s="46">
        <f>SUMIFS(Raw!$I:$I, Raw!$A:$A, 'Calls Abandoned'!JR$14, Raw!$C:$C, 'Calls Abandoned'!$C51, Raw!$H:$H, "B02")</f>
        <v>0</v>
      </c>
      <c r="JS51" s="52">
        <f>SUMIFS(Raw!$I:$I, Raw!$A:$A, 'Calls Abandoned'!JS$14, Raw!$C:$C, 'Calls Abandoned'!$C51, Raw!$H:$H, "B02")</f>
        <v>0</v>
      </c>
      <c r="JT51" s="52">
        <f>SUMIFS(Raw!$I:$I, Raw!$A:$A, 'Calls Abandoned'!JT$14, Raw!$C:$C, 'Calls Abandoned'!$C51, Raw!$H:$H, "B02")</f>
        <v>0</v>
      </c>
      <c r="JU51" s="52">
        <f>SUMIFS(Raw!$I:$I, Raw!$A:$A, 'Calls Abandoned'!JU$14, Raw!$C:$C, 'Calls Abandoned'!$C51, Raw!$H:$H, "B02")</f>
        <v>0</v>
      </c>
      <c r="JV51" s="52">
        <f>SUMIFS(Raw!$I:$I, Raw!$A:$A, 'Calls Abandoned'!JV$14, Raw!$C:$C, 'Calls Abandoned'!$C51, Raw!$H:$H, "B02")</f>
        <v>0</v>
      </c>
      <c r="JW51" s="52">
        <f>SUMIFS(Raw!$I:$I, Raw!$A:$A, 'Calls Abandoned'!JW$14, Raw!$C:$C, 'Calls Abandoned'!$C51, Raw!$H:$H, "B02")</f>
        <v>0</v>
      </c>
      <c r="JX51" s="53">
        <f>SUMIFS(Raw!$I:$I, Raw!$A:$A, 'Calls Abandoned'!JX$14, Raw!$C:$C, 'Calls Abandoned'!$C51, Raw!$H:$H, "B02")</f>
        <v>0</v>
      </c>
      <c r="JY51" s="70"/>
      <c r="JZ51" s="88" t="str">
        <f t="shared" si="329"/>
        <v>-</v>
      </c>
      <c r="KA51" s="92" t="str">
        <f t="shared" si="330"/>
        <v>-</v>
      </c>
      <c r="KB51" s="92" t="str">
        <f t="shared" si="331"/>
        <v>-</v>
      </c>
      <c r="KC51" s="92" t="str">
        <f t="shared" si="332"/>
        <v>-</v>
      </c>
      <c r="KD51" s="92" t="str">
        <f t="shared" si="333"/>
        <v>-</v>
      </c>
      <c r="KE51" s="92" t="str">
        <f t="shared" si="334"/>
        <v>-</v>
      </c>
      <c r="KF51" s="93" t="str">
        <f t="shared" si="335"/>
        <v>-</v>
      </c>
      <c r="KH51" s="46">
        <f>SUMIFS(Raw!$I:$I, Raw!$A:$A, 'Calls Abandoned'!KH$14, Raw!$C:$C, 'Calls Abandoned'!$C51, Raw!$H:$H, "A03")</f>
        <v>0</v>
      </c>
      <c r="KI51" s="52">
        <f>SUMIFS(Raw!$I:$I, Raw!$A:$A, 'Calls Abandoned'!KI$14, Raw!$C:$C, 'Calls Abandoned'!$C51, Raw!$H:$H, "A03")</f>
        <v>0</v>
      </c>
      <c r="KJ51" s="52">
        <f>SUMIFS(Raw!$I:$I, Raw!$A:$A, 'Calls Abandoned'!KJ$14, Raw!$C:$C, 'Calls Abandoned'!$C51, Raw!$H:$H, "A03")</f>
        <v>0</v>
      </c>
      <c r="KK51" s="52">
        <f>SUMIFS(Raw!$I:$I, Raw!$A:$A, 'Calls Abandoned'!KK$14, Raw!$C:$C, 'Calls Abandoned'!$C51, Raw!$H:$H, "A03")</f>
        <v>0</v>
      </c>
      <c r="KL51" s="52">
        <f>SUMIFS(Raw!$I:$I, Raw!$A:$A, 'Calls Abandoned'!KL$14, Raw!$C:$C, 'Calls Abandoned'!$C51, Raw!$H:$H, "A03")</f>
        <v>0</v>
      </c>
      <c r="KM51" s="52">
        <f>SUMIFS(Raw!$I:$I, Raw!$A:$A, 'Calls Abandoned'!KM$14, Raw!$C:$C, 'Calls Abandoned'!$C51, Raw!$H:$H, "A03")</f>
        <v>0</v>
      </c>
      <c r="KN51" s="53">
        <f>SUMIFS(Raw!$I:$I, Raw!$A:$A, 'Calls Abandoned'!KN$14, Raw!$C:$C, 'Calls Abandoned'!$C51, Raw!$H:$H, "A03")</f>
        <v>0</v>
      </c>
      <c r="KP51" s="46">
        <f>SUMIFS(Raw!$I:$I, Raw!$A:$A, 'Calls Abandoned'!KP$14, Raw!$C:$C, 'Calls Abandoned'!$C51, Raw!$H:$H, "B02")</f>
        <v>0</v>
      </c>
      <c r="KQ51" s="52">
        <f>SUMIFS(Raw!$I:$I, Raw!$A:$A, 'Calls Abandoned'!KQ$14, Raw!$C:$C, 'Calls Abandoned'!$C51, Raw!$H:$H, "B02")</f>
        <v>0</v>
      </c>
      <c r="KR51" s="52">
        <f>SUMIFS(Raw!$I:$I, Raw!$A:$A, 'Calls Abandoned'!KR$14, Raw!$C:$C, 'Calls Abandoned'!$C51, Raw!$H:$H, "B02")</f>
        <v>0</v>
      </c>
      <c r="KS51" s="52">
        <f>SUMIFS(Raw!$I:$I, Raw!$A:$A, 'Calls Abandoned'!KS$14, Raw!$C:$C, 'Calls Abandoned'!$C51, Raw!$H:$H, "B02")</f>
        <v>0</v>
      </c>
      <c r="KT51" s="52">
        <f>SUMIFS(Raw!$I:$I, Raw!$A:$A, 'Calls Abandoned'!KT$14, Raw!$C:$C, 'Calls Abandoned'!$C51, Raw!$H:$H, "B02")</f>
        <v>0</v>
      </c>
      <c r="KU51" s="52">
        <f>SUMIFS(Raw!$I:$I, Raw!$A:$A, 'Calls Abandoned'!KU$14, Raw!$C:$C, 'Calls Abandoned'!$C51, Raw!$H:$H, "B02")</f>
        <v>0</v>
      </c>
      <c r="KV51" s="53">
        <f>SUMIFS(Raw!$I:$I, Raw!$A:$A, 'Calls Abandoned'!KV$14, Raw!$C:$C, 'Calls Abandoned'!$C51, Raw!$H:$H, "B02")</f>
        <v>0</v>
      </c>
      <c r="KW51" s="70"/>
      <c r="KX51" s="88" t="str">
        <f t="shared" si="336"/>
        <v>-</v>
      </c>
      <c r="KY51" s="92" t="str">
        <f t="shared" si="337"/>
        <v>-</v>
      </c>
      <c r="KZ51" s="92" t="str">
        <f t="shared" si="338"/>
        <v>-</v>
      </c>
      <c r="LA51" s="92" t="str">
        <f t="shared" si="339"/>
        <v>-</v>
      </c>
      <c r="LB51" s="92" t="str">
        <f t="shared" si="340"/>
        <v>-</v>
      </c>
      <c r="LC51" s="92" t="str">
        <f t="shared" si="341"/>
        <v>-</v>
      </c>
      <c r="LD51" s="93" t="str">
        <f t="shared" si="342"/>
        <v>-</v>
      </c>
      <c r="LF51" s="46">
        <f>SUMIFS(Raw!$I:$I, Raw!$A:$A, 'Calls Abandoned'!LF$14, Raw!$C:$C, 'Calls Abandoned'!$C51, Raw!$H:$H, "A03")</f>
        <v>0</v>
      </c>
      <c r="LG51" s="52">
        <f>SUMIFS(Raw!$I:$I, Raw!$A:$A, 'Calls Abandoned'!LG$14, Raw!$C:$C, 'Calls Abandoned'!$C51, Raw!$H:$H, "A03")</f>
        <v>0</v>
      </c>
      <c r="LH51" s="52">
        <f>SUMIFS(Raw!$I:$I, Raw!$A:$A, 'Calls Abandoned'!LH$14, Raw!$C:$C, 'Calls Abandoned'!$C51, Raw!$H:$H, "A03")</f>
        <v>0</v>
      </c>
      <c r="LI51" s="52">
        <f>SUMIFS(Raw!$I:$I, Raw!$A:$A, 'Calls Abandoned'!LI$14, Raw!$C:$C, 'Calls Abandoned'!$C51, Raw!$H:$H, "A03")</f>
        <v>0</v>
      </c>
      <c r="LJ51" s="52">
        <f>SUMIFS(Raw!$I:$I, Raw!$A:$A, 'Calls Abandoned'!LJ$14, Raw!$C:$C, 'Calls Abandoned'!$C51, Raw!$H:$H, "A03")</f>
        <v>0</v>
      </c>
      <c r="LK51" s="52">
        <f>SUMIFS(Raw!$I:$I, Raw!$A:$A, 'Calls Abandoned'!LK$14, Raw!$C:$C, 'Calls Abandoned'!$C51, Raw!$H:$H, "A03")</f>
        <v>0</v>
      </c>
      <c r="LL51" s="53">
        <f>SUMIFS(Raw!$I:$I, Raw!$A:$A, 'Calls Abandoned'!LL$14, Raw!$C:$C, 'Calls Abandoned'!$C51, Raw!$H:$H, "A03")</f>
        <v>0</v>
      </c>
      <c r="LN51" s="46">
        <f>SUMIFS(Raw!$I:$I, Raw!$A:$A, 'Calls Abandoned'!LN$14, Raw!$C:$C, 'Calls Abandoned'!$C51, Raw!$H:$H, "B02")</f>
        <v>0</v>
      </c>
      <c r="LO51" s="52">
        <f>SUMIFS(Raw!$I:$I, Raw!$A:$A, 'Calls Abandoned'!LO$14, Raw!$C:$C, 'Calls Abandoned'!$C51, Raw!$H:$H, "B02")</f>
        <v>0</v>
      </c>
      <c r="LP51" s="52">
        <f>SUMIFS(Raw!$I:$I, Raw!$A:$A, 'Calls Abandoned'!LP$14, Raw!$C:$C, 'Calls Abandoned'!$C51, Raw!$H:$H, "B02")</f>
        <v>0</v>
      </c>
      <c r="LQ51" s="52">
        <f>SUMIFS(Raw!$I:$I, Raw!$A:$A, 'Calls Abandoned'!LQ$14, Raw!$C:$C, 'Calls Abandoned'!$C51, Raw!$H:$H, "B02")</f>
        <v>0</v>
      </c>
      <c r="LR51" s="52">
        <f>SUMIFS(Raw!$I:$I, Raw!$A:$A, 'Calls Abandoned'!LR$14, Raw!$C:$C, 'Calls Abandoned'!$C51, Raw!$H:$H, "B02")</f>
        <v>0</v>
      </c>
      <c r="LS51" s="52">
        <f>SUMIFS(Raw!$I:$I, Raw!$A:$A, 'Calls Abandoned'!LS$14, Raw!$C:$C, 'Calls Abandoned'!$C51, Raw!$H:$H, "B02")</f>
        <v>0</v>
      </c>
      <c r="LT51" s="53">
        <f>SUMIFS(Raw!$I:$I, Raw!$A:$A, 'Calls Abandoned'!LT$14, Raw!$C:$C, 'Calls Abandoned'!$C51, Raw!$H:$H, "B02")</f>
        <v>0</v>
      </c>
      <c r="LU51" s="70"/>
      <c r="LV51" s="88" t="str">
        <f t="shared" si="343"/>
        <v>-</v>
      </c>
      <c r="LW51" s="92" t="str">
        <f t="shared" si="344"/>
        <v>-</v>
      </c>
      <c r="LX51" s="92" t="str">
        <f t="shared" si="345"/>
        <v>-</v>
      </c>
      <c r="LY51" s="92" t="str">
        <f t="shared" si="346"/>
        <v>-</v>
      </c>
      <c r="LZ51" s="92" t="str">
        <f t="shared" si="347"/>
        <v>-</v>
      </c>
      <c r="MA51" s="92" t="str">
        <f t="shared" si="348"/>
        <v>-</v>
      </c>
      <c r="MB51" s="93" t="str">
        <f t="shared" si="349"/>
        <v>-</v>
      </c>
      <c r="MD51" s="46">
        <f>SUMIFS(Raw!$I:$I, Raw!$A:$A, 'Calls Abandoned'!MD$14, Raw!$C:$C, 'Calls Abandoned'!$C51, Raw!$H:$H, "A03")</f>
        <v>0</v>
      </c>
      <c r="ME51" s="52">
        <f>SUMIFS(Raw!$I:$I, Raw!$A:$A, 'Calls Abandoned'!ME$14, Raw!$C:$C, 'Calls Abandoned'!$C51, Raw!$H:$H, "A03")</f>
        <v>0</v>
      </c>
      <c r="MF51" s="52">
        <f>SUMIFS(Raw!$I:$I, Raw!$A:$A, 'Calls Abandoned'!MF$14, Raw!$C:$C, 'Calls Abandoned'!$C51, Raw!$H:$H, "A03")</f>
        <v>0</v>
      </c>
      <c r="MG51" s="52">
        <f>SUMIFS(Raw!$I:$I, Raw!$A:$A, 'Calls Abandoned'!MG$14, Raw!$C:$C, 'Calls Abandoned'!$C51, Raw!$H:$H, "A03")</f>
        <v>0</v>
      </c>
      <c r="MH51" s="52">
        <f>SUMIFS(Raw!$I:$I, Raw!$A:$A, 'Calls Abandoned'!MH$14, Raw!$C:$C, 'Calls Abandoned'!$C51, Raw!$H:$H, "A03")</f>
        <v>0</v>
      </c>
      <c r="MI51" s="52">
        <f>SUMIFS(Raw!$I:$I, Raw!$A:$A, 'Calls Abandoned'!MI$14, Raw!$C:$C, 'Calls Abandoned'!$C51, Raw!$H:$H, "A03")</f>
        <v>0</v>
      </c>
      <c r="MJ51" s="53">
        <f>SUMIFS(Raw!$I:$I, Raw!$A:$A, 'Calls Abandoned'!MJ$14, Raw!$C:$C, 'Calls Abandoned'!$C51, Raw!$H:$H, "A03")</f>
        <v>0</v>
      </c>
      <c r="ML51" s="46">
        <f>SUMIFS(Raw!$I:$I, Raw!$A:$A, 'Calls Abandoned'!ML$14, Raw!$C:$C, 'Calls Abandoned'!$C51, Raw!$H:$H, "B02")</f>
        <v>0</v>
      </c>
      <c r="MM51" s="52">
        <f>SUMIFS(Raw!$I:$I, Raw!$A:$A, 'Calls Abandoned'!MM$14, Raw!$C:$C, 'Calls Abandoned'!$C51, Raw!$H:$H, "B02")</f>
        <v>0</v>
      </c>
      <c r="MN51" s="52">
        <f>SUMIFS(Raw!$I:$I, Raw!$A:$A, 'Calls Abandoned'!MN$14, Raw!$C:$C, 'Calls Abandoned'!$C51, Raw!$H:$H, "B02")</f>
        <v>0</v>
      </c>
      <c r="MO51" s="52">
        <f>SUMIFS(Raw!$I:$I, Raw!$A:$A, 'Calls Abandoned'!MO$14, Raw!$C:$C, 'Calls Abandoned'!$C51, Raw!$H:$H, "B02")</f>
        <v>0</v>
      </c>
      <c r="MP51" s="52">
        <f>SUMIFS(Raw!$I:$I, Raw!$A:$A, 'Calls Abandoned'!MP$14, Raw!$C:$C, 'Calls Abandoned'!$C51, Raw!$H:$H, "B02")</f>
        <v>0</v>
      </c>
      <c r="MQ51" s="52">
        <f>SUMIFS(Raw!$I:$I, Raw!$A:$A, 'Calls Abandoned'!MQ$14, Raw!$C:$C, 'Calls Abandoned'!$C51, Raw!$H:$H, "B02")</f>
        <v>0</v>
      </c>
      <c r="MR51" s="53">
        <f>SUMIFS(Raw!$I:$I, Raw!$A:$A, 'Calls Abandoned'!MR$14, Raw!$C:$C, 'Calls Abandoned'!$C51, Raw!$H:$H, "B02")</f>
        <v>0</v>
      </c>
      <c r="MS51" s="70"/>
      <c r="MT51" s="88" t="str">
        <f t="shared" si="350"/>
        <v>-</v>
      </c>
      <c r="MU51" s="92" t="str">
        <f t="shared" si="351"/>
        <v>-</v>
      </c>
      <c r="MV51" s="92" t="str">
        <f t="shared" si="352"/>
        <v>-</v>
      </c>
      <c r="MW51" s="92" t="str">
        <f t="shared" si="353"/>
        <v>-</v>
      </c>
      <c r="MX51" s="92" t="str">
        <f t="shared" si="354"/>
        <v>-</v>
      </c>
      <c r="MY51" s="92" t="str">
        <f t="shared" si="355"/>
        <v>-</v>
      </c>
      <c r="MZ51" s="93" t="str">
        <f t="shared" si="356"/>
        <v>-</v>
      </c>
      <c r="NB51" s="46">
        <f>SUMIFS(Raw!$I:$I, Raw!$A:$A, 'Calls Abandoned'!NB$14, Raw!$C:$C, 'Calls Abandoned'!$C51, Raw!$H:$H, "A03")</f>
        <v>0</v>
      </c>
      <c r="NC51" s="52">
        <f>SUMIFS(Raw!$I:$I, Raw!$A:$A, 'Calls Abandoned'!NC$14, Raw!$C:$C, 'Calls Abandoned'!$C51, Raw!$H:$H, "A03")</f>
        <v>0</v>
      </c>
      <c r="ND51" s="52">
        <f>SUMIFS(Raw!$I:$I, Raw!$A:$A, 'Calls Abandoned'!ND$14, Raw!$C:$C, 'Calls Abandoned'!$C51, Raw!$H:$H, "A03")</f>
        <v>0</v>
      </c>
      <c r="NE51" s="52">
        <f>SUMIFS(Raw!$I:$I, Raw!$A:$A, 'Calls Abandoned'!NE$14, Raw!$C:$C, 'Calls Abandoned'!$C51, Raw!$H:$H, "A03")</f>
        <v>0</v>
      </c>
      <c r="NF51" s="52">
        <f>SUMIFS(Raw!$I:$I, Raw!$A:$A, 'Calls Abandoned'!NF$14, Raw!$C:$C, 'Calls Abandoned'!$C51, Raw!$H:$H, "A03")</f>
        <v>0</v>
      </c>
      <c r="NG51" s="52">
        <f>SUMIFS(Raw!$I:$I, Raw!$A:$A, 'Calls Abandoned'!NG$14, Raw!$C:$C, 'Calls Abandoned'!$C51, Raw!$H:$H, "A03")</f>
        <v>0</v>
      </c>
      <c r="NH51" s="53">
        <f>SUMIFS(Raw!$I:$I, Raw!$A:$A, 'Calls Abandoned'!NH$14, Raw!$C:$C, 'Calls Abandoned'!$C51, Raw!$H:$H, "A03")</f>
        <v>0</v>
      </c>
      <c r="NJ51" s="46">
        <f>SUMIFS(Raw!$I:$I, Raw!$A:$A, 'Calls Abandoned'!NJ$14, Raw!$C:$C, 'Calls Abandoned'!$C51, Raw!$H:$H, "B02")</f>
        <v>0</v>
      </c>
      <c r="NK51" s="52">
        <f>SUMIFS(Raw!$I:$I, Raw!$A:$A, 'Calls Abandoned'!NK$14, Raw!$C:$C, 'Calls Abandoned'!$C51, Raw!$H:$H, "B02")</f>
        <v>0</v>
      </c>
      <c r="NL51" s="52">
        <f>SUMIFS(Raw!$I:$I, Raw!$A:$A, 'Calls Abandoned'!NL$14, Raw!$C:$C, 'Calls Abandoned'!$C51, Raw!$H:$H, "B02")</f>
        <v>0</v>
      </c>
      <c r="NM51" s="52">
        <f>SUMIFS(Raw!$I:$I, Raw!$A:$A, 'Calls Abandoned'!NM$14, Raw!$C:$C, 'Calls Abandoned'!$C51, Raw!$H:$H, "B02")</f>
        <v>0</v>
      </c>
      <c r="NN51" s="52">
        <f>SUMIFS(Raw!$I:$I, Raw!$A:$A, 'Calls Abandoned'!NN$14, Raw!$C:$C, 'Calls Abandoned'!$C51, Raw!$H:$H, "B02")</f>
        <v>0</v>
      </c>
      <c r="NO51" s="52">
        <f>SUMIFS(Raw!$I:$I, Raw!$A:$A, 'Calls Abandoned'!NO$14, Raw!$C:$C, 'Calls Abandoned'!$C51, Raw!$H:$H, "B02")</f>
        <v>0</v>
      </c>
      <c r="NP51" s="53">
        <f>SUMIFS(Raw!$I:$I, Raw!$A:$A, 'Calls Abandoned'!NP$14, Raw!$C:$C, 'Calls Abandoned'!$C51, Raw!$H:$H, "B02")</f>
        <v>0</v>
      </c>
      <c r="NQ51" s="70"/>
      <c r="NR51" s="88" t="str">
        <f t="shared" si="357"/>
        <v>-</v>
      </c>
      <c r="NS51" s="92" t="str">
        <f t="shared" si="358"/>
        <v>-</v>
      </c>
      <c r="NT51" s="92" t="str">
        <f t="shared" si="359"/>
        <v>-</v>
      </c>
      <c r="NU51" s="92" t="str">
        <f t="shared" si="360"/>
        <v>-</v>
      </c>
      <c r="NV51" s="92" t="str">
        <f t="shared" si="361"/>
        <v>-</v>
      </c>
      <c r="NW51" s="92" t="str">
        <f t="shared" si="362"/>
        <v>-</v>
      </c>
      <c r="NX51" s="93" t="str">
        <f t="shared" si="363"/>
        <v>-</v>
      </c>
      <c r="NZ51" s="46">
        <f>SUMIFS(Raw!$I:$I, Raw!$A:$A, 'Calls Abandoned'!NZ$14, Raw!$C:$C, 'Calls Abandoned'!$C51, Raw!$H:$H, "A03")</f>
        <v>0</v>
      </c>
      <c r="OA51" s="52">
        <f>SUMIFS(Raw!$I:$I, Raw!$A:$A, 'Calls Abandoned'!OA$14, Raw!$C:$C, 'Calls Abandoned'!$C51, Raw!$H:$H, "A03")</f>
        <v>0</v>
      </c>
      <c r="OB51" s="52">
        <f>SUMIFS(Raw!$I:$I, Raw!$A:$A, 'Calls Abandoned'!OB$14, Raw!$C:$C, 'Calls Abandoned'!$C51, Raw!$H:$H, "A03")</f>
        <v>0</v>
      </c>
      <c r="OC51" s="52">
        <f>SUMIFS(Raw!$I:$I, Raw!$A:$A, 'Calls Abandoned'!OC$14, Raw!$C:$C, 'Calls Abandoned'!$C51, Raw!$H:$H, "A03")</f>
        <v>0</v>
      </c>
      <c r="OD51" s="52">
        <f>SUMIFS(Raw!$I:$I, Raw!$A:$A, 'Calls Abandoned'!OD$14, Raw!$C:$C, 'Calls Abandoned'!$C51, Raw!$H:$H, "A03")</f>
        <v>0</v>
      </c>
      <c r="OE51" s="52">
        <f>SUMIFS(Raw!$I:$I, Raw!$A:$A, 'Calls Abandoned'!OE$14, Raw!$C:$C, 'Calls Abandoned'!$C51, Raw!$H:$H, "A03")</f>
        <v>0</v>
      </c>
      <c r="OF51" s="53">
        <f>SUMIFS(Raw!$I:$I, Raw!$A:$A, 'Calls Abandoned'!OF$14, Raw!$C:$C, 'Calls Abandoned'!$C51, Raw!$H:$H, "A03")</f>
        <v>0</v>
      </c>
      <c r="OH51" s="46">
        <f>SUMIFS(Raw!$I:$I, Raw!$A:$A, 'Calls Abandoned'!OH$14, Raw!$C:$C, 'Calls Abandoned'!$C51, Raw!$H:$H, "B02")</f>
        <v>0</v>
      </c>
      <c r="OI51" s="52">
        <f>SUMIFS(Raw!$I:$I, Raw!$A:$A, 'Calls Abandoned'!OI$14, Raw!$C:$C, 'Calls Abandoned'!$C51, Raw!$H:$H, "B02")</f>
        <v>0</v>
      </c>
      <c r="OJ51" s="52">
        <f>SUMIFS(Raw!$I:$I, Raw!$A:$A, 'Calls Abandoned'!OJ$14, Raw!$C:$C, 'Calls Abandoned'!$C51, Raw!$H:$H, "B02")</f>
        <v>0</v>
      </c>
      <c r="OK51" s="52">
        <f>SUMIFS(Raw!$I:$I, Raw!$A:$A, 'Calls Abandoned'!OK$14, Raw!$C:$C, 'Calls Abandoned'!$C51, Raw!$H:$H, "B02")</f>
        <v>0</v>
      </c>
      <c r="OL51" s="52">
        <f>SUMIFS(Raw!$I:$I, Raw!$A:$A, 'Calls Abandoned'!OL$14, Raw!$C:$C, 'Calls Abandoned'!$C51, Raw!$H:$H, "B02")</f>
        <v>0</v>
      </c>
      <c r="OM51" s="52">
        <f>SUMIFS(Raw!$I:$I, Raw!$A:$A, 'Calls Abandoned'!OM$14, Raw!$C:$C, 'Calls Abandoned'!$C51, Raw!$H:$H, "B02")</f>
        <v>0</v>
      </c>
      <c r="ON51" s="53">
        <f>SUMIFS(Raw!$I:$I, Raw!$A:$A, 'Calls Abandoned'!ON$14, Raw!$C:$C, 'Calls Abandoned'!$C51, Raw!$H:$H, "B02")</f>
        <v>0</v>
      </c>
      <c r="OO51" s="70"/>
      <c r="OP51" s="88" t="str">
        <f t="shared" si="364"/>
        <v>-</v>
      </c>
      <c r="OQ51" s="92" t="str">
        <f t="shared" si="365"/>
        <v>-</v>
      </c>
      <c r="OR51" s="92" t="str">
        <f t="shared" si="366"/>
        <v>-</v>
      </c>
      <c r="OS51" s="92" t="str">
        <f t="shared" si="367"/>
        <v>-</v>
      </c>
      <c r="OT51" s="92" t="str">
        <f t="shared" si="368"/>
        <v>-</v>
      </c>
      <c r="OU51" s="92" t="str">
        <f t="shared" si="369"/>
        <v>-</v>
      </c>
      <c r="OV51" s="93" t="str">
        <f t="shared" si="370"/>
        <v>-</v>
      </c>
      <c r="OX51" s="46">
        <f>SUMIFS(Raw!$I:$I, Raw!$A:$A, 'Calls Abandoned'!OX$14, Raw!$C:$C, 'Calls Abandoned'!$C51, Raw!$H:$H, "A03")</f>
        <v>0</v>
      </c>
      <c r="OY51" s="52">
        <f>SUMIFS(Raw!$I:$I, Raw!$A:$A, 'Calls Abandoned'!OY$14, Raw!$C:$C, 'Calls Abandoned'!$C51, Raw!$H:$H, "A03")</f>
        <v>0</v>
      </c>
      <c r="OZ51" s="52">
        <f>SUMIFS(Raw!$I:$I, Raw!$A:$A, 'Calls Abandoned'!OZ$14, Raw!$C:$C, 'Calls Abandoned'!$C51, Raw!$H:$H, "A03")</f>
        <v>0</v>
      </c>
      <c r="PA51" s="52">
        <f>SUMIFS(Raw!$I:$I, Raw!$A:$A, 'Calls Abandoned'!PA$14, Raw!$C:$C, 'Calls Abandoned'!$C51, Raw!$H:$H, "A03")</f>
        <v>0</v>
      </c>
      <c r="PB51" s="52">
        <f>SUMIFS(Raw!$I:$I, Raw!$A:$A, 'Calls Abandoned'!PB$14, Raw!$C:$C, 'Calls Abandoned'!$C51, Raw!$H:$H, "A03")</f>
        <v>0</v>
      </c>
      <c r="PC51" s="52">
        <f>SUMIFS(Raw!$I:$I, Raw!$A:$A, 'Calls Abandoned'!PC$14, Raw!$C:$C, 'Calls Abandoned'!$C51, Raw!$H:$H, "A03")</f>
        <v>0</v>
      </c>
      <c r="PD51" s="53">
        <f>SUMIFS(Raw!$I:$I, Raw!$A:$A, 'Calls Abandoned'!PD$14, Raw!$C:$C, 'Calls Abandoned'!$C51, Raw!$H:$H, "A03")</f>
        <v>0</v>
      </c>
      <c r="PF51" s="46">
        <f>SUMIFS(Raw!$I:$I, Raw!$A:$A, 'Calls Abandoned'!PF$14, Raw!$C:$C, 'Calls Abandoned'!$C51, Raw!$H:$H, "B02")</f>
        <v>0</v>
      </c>
      <c r="PG51" s="52">
        <f>SUMIFS(Raw!$I:$I, Raw!$A:$A, 'Calls Abandoned'!PG$14, Raw!$C:$C, 'Calls Abandoned'!$C51, Raw!$H:$H, "B02")</f>
        <v>0</v>
      </c>
      <c r="PH51" s="52">
        <f>SUMIFS(Raw!$I:$I, Raw!$A:$A, 'Calls Abandoned'!PH$14, Raw!$C:$C, 'Calls Abandoned'!$C51, Raw!$H:$H, "B02")</f>
        <v>0</v>
      </c>
      <c r="PI51" s="52">
        <f>SUMIFS(Raw!$I:$I, Raw!$A:$A, 'Calls Abandoned'!PI$14, Raw!$C:$C, 'Calls Abandoned'!$C51, Raw!$H:$H, "B02")</f>
        <v>0</v>
      </c>
      <c r="PJ51" s="52">
        <f>SUMIFS(Raw!$I:$I, Raw!$A:$A, 'Calls Abandoned'!PJ$14, Raw!$C:$C, 'Calls Abandoned'!$C51, Raw!$H:$H, "B02")</f>
        <v>0</v>
      </c>
      <c r="PK51" s="52">
        <f>SUMIFS(Raw!$I:$I, Raw!$A:$A, 'Calls Abandoned'!PK$14, Raw!$C:$C, 'Calls Abandoned'!$C51, Raw!$H:$H, "B02")</f>
        <v>0</v>
      </c>
      <c r="PL51" s="53">
        <f>SUMIFS(Raw!$I:$I, Raw!$A:$A, 'Calls Abandoned'!PL$14, Raw!$C:$C, 'Calls Abandoned'!$C51, Raw!$H:$H, "B02")</f>
        <v>0</v>
      </c>
      <c r="PM51" s="70"/>
      <c r="PN51" s="88" t="str">
        <f t="shared" si="371"/>
        <v>-</v>
      </c>
      <c r="PO51" s="92" t="str">
        <f t="shared" si="372"/>
        <v>-</v>
      </c>
      <c r="PP51" s="92" t="str">
        <f t="shared" si="373"/>
        <v>-</v>
      </c>
      <c r="PQ51" s="92" t="str">
        <f t="shared" si="374"/>
        <v>-</v>
      </c>
      <c r="PR51" s="92" t="str">
        <f t="shared" si="375"/>
        <v>-</v>
      </c>
      <c r="PS51" s="92" t="str">
        <f t="shared" si="376"/>
        <v>-</v>
      </c>
      <c r="PT51" s="93" t="str">
        <f t="shared" si="377"/>
        <v>-</v>
      </c>
      <c r="PV51" s="46">
        <f>SUMIFS(Raw!$I:$I, Raw!$A:$A, 'Calls Abandoned'!PV$14, Raw!$C:$C, 'Calls Abandoned'!$C51, Raw!$H:$H, "A03")</f>
        <v>0</v>
      </c>
      <c r="PW51" s="52">
        <f>SUMIFS(Raw!$I:$I, Raw!$A:$A, 'Calls Abandoned'!PW$14, Raw!$C:$C, 'Calls Abandoned'!$C51, Raw!$H:$H, "A03")</f>
        <v>0</v>
      </c>
      <c r="PX51" s="52">
        <f>SUMIFS(Raw!$I:$I, Raw!$A:$A, 'Calls Abandoned'!PX$14, Raw!$C:$C, 'Calls Abandoned'!$C51, Raw!$H:$H, "A03")</f>
        <v>0</v>
      </c>
      <c r="PY51" s="52">
        <f>SUMIFS(Raw!$I:$I, Raw!$A:$A, 'Calls Abandoned'!PY$14, Raw!$C:$C, 'Calls Abandoned'!$C51, Raw!$H:$H, "A03")</f>
        <v>0</v>
      </c>
      <c r="PZ51" s="52">
        <f>SUMIFS(Raw!$I:$I, Raw!$A:$A, 'Calls Abandoned'!PZ$14, Raw!$C:$C, 'Calls Abandoned'!$C51, Raw!$H:$H, "A03")</f>
        <v>0</v>
      </c>
      <c r="QA51" s="52">
        <f>SUMIFS(Raw!$I:$I, Raw!$A:$A, 'Calls Abandoned'!QA$14, Raw!$C:$C, 'Calls Abandoned'!$C51, Raw!$H:$H, "A03")</f>
        <v>0</v>
      </c>
      <c r="QB51" s="53">
        <f>SUMIFS(Raw!$I:$I, Raw!$A:$A, 'Calls Abandoned'!QB$14, Raw!$C:$C, 'Calls Abandoned'!$C51, Raw!$H:$H, "A03")</f>
        <v>0</v>
      </c>
      <c r="QD51" s="46">
        <f>SUMIFS(Raw!$I:$I, Raw!$A:$A, 'Calls Abandoned'!QD$14, Raw!$C:$C, 'Calls Abandoned'!$C51, Raw!$H:$H, "B02")</f>
        <v>0</v>
      </c>
      <c r="QE51" s="52">
        <f>SUMIFS(Raw!$I:$I, Raw!$A:$A, 'Calls Abandoned'!QE$14, Raw!$C:$C, 'Calls Abandoned'!$C51, Raw!$H:$H, "B02")</f>
        <v>0</v>
      </c>
      <c r="QF51" s="52">
        <f>SUMIFS(Raw!$I:$I, Raw!$A:$A, 'Calls Abandoned'!QF$14, Raw!$C:$C, 'Calls Abandoned'!$C51, Raw!$H:$H, "B02")</f>
        <v>0</v>
      </c>
      <c r="QG51" s="52">
        <f>SUMIFS(Raw!$I:$I, Raw!$A:$A, 'Calls Abandoned'!QG$14, Raw!$C:$C, 'Calls Abandoned'!$C51, Raw!$H:$H, "B02")</f>
        <v>0</v>
      </c>
      <c r="QH51" s="52">
        <f>SUMIFS(Raw!$I:$I, Raw!$A:$A, 'Calls Abandoned'!QH$14, Raw!$C:$C, 'Calls Abandoned'!$C51, Raw!$H:$H, "B02")</f>
        <v>0</v>
      </c>
      <c r="QI51" s="52">
        <f>SUMIFS(Raw!$I:$I, Raw!$A:$A, 'Calls Abandoned'!QI$14, Raw!$C:$C, 'Calls Abandoned'!$C51, Raw!$H:$H, "B02")</f>
        <v>0</v>
      </c>
      <c r="QJ51" s="53">
        <f>SUMIFS(Raw!$I:$I, Raw!$A:$A, 'Calls Abandoned'!QJ$14, Raw!$C:$C, 'Calls Abandoned'!$C51, Raw!$H:$H, "B02")</f>
        <v>0</v>
      </c>
      <c r="QK51" s="70"/>
      <c r="QL51" s="88" t="str">
        <f t="shared" si="378"/>
        <v>-</v>
      </c>
      <c r="QM51" s="92" t="str">
        <f t="shared" si="379"/>
        <v>-</v>
      </c>
      <c r="QN51" s="92" t="str">
        <f t="shared" si="380"/>
        <v>-</v>
      </c>
      <c r="QO51" s="92" t="str">
        <f t="shared" si="381"/>
        <v>-</v>
      </c>
      <c r="QP51" s="92" t="str">
        <f t="shared" si="382"/>
        <v>-</v>
      </c>
      <c r="QQ51" s="92" t="str">
        <f t="shared" si="383"/>
        <v>-</v>
      </c>
      <c r="QR51" s="93" t="str">
        <f t="shared" si="384"/>
        <v>-</v>
      </c>
    </row>
    <row r="52" spans="1:460" x14ac:dyDescent="0.35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120</v>
      </c>
      <c r="O52" s="52">
        <v>151</v>
      </c>
      <c r="P52" s="52">
        <v>122</v>
      </c>
      <c r="Q52" s="52">
        <v>168</v>
      </c>
      <c r="R52" s="52">
        <v>298</v>
      </c>
      <c r="S52" s="52">
        <v>312</v>
      </c>
      <c r="T52" s="53">
        <v>250</v>
      </c>
      <c r="U52" s="70"/>
      <c r="V52" s="88">
        <v>2.105632567117038E-2</v>
      </c>
      <c r="W52" s="92">
        <v>2.9212613658347843E-2</v>
      </c>
      <c r="X52" s="92">
        <v>2.4414648789273564E-2</v>
      </c>
      <c r="Y52" s="92">
        <v>3.3412887828162291E-2</v>
      </c>
      <c r="Z52" s="92">
        <v>5.586801649793776E-2</v>
      </c>
      <c r="AA52" s="92">
        <v>3.7258180081203726E-2</v>
      </c>
      <c r="AB52" s="93">
        <v>3.2552083333333336E-2</v>
      </c>
      <c r="AD52" s="46">
        <v>5789</v>
      </c>
      <c r="AE52" s="52">
        <v>5212</v>
      </c>
      <c r="AF52" s="52">
        <v>5083</v>
      </c>
      <c r="AG52" s="52">
        <v>5021</v>
      </c>
      <c r="AH52" s="52">
        <v>5257</v>
      </c>
      <c r="AI52" s="52">
        <v>8572</v>
      </c>
      <c r="AJ52" s="53">
        <v>8160</v>
      </c>
      <c r="AL52" s="46">
        <v>165</v>
      </c>
      <c r="AM52" s="52">
        <v>183</v>
      </c>
      <c r="AN52" s="52">
        <v>131</v>
      </c>
      <c r="AO52" s="52">
        <v>142</v>
      </c>
      <c r="AP52" s="52">
        <v>202</v>
      </c>
      <c r="AQ52" s="52">
        <v>431</v>
      </c>
      <c r="AR52" s="53">
        <v>390</v>
      </c>
      <c r="AS52" s="70"/>
      <c r="AT52" s="88">
        <v>2.7712462210278805E-2</v>
      </c>
      <c r="AU52" s="92">
        <v>3.3920296570898983E-2</v>
      </c>
      <c r="AV52" s="92">
        <v>2.5124664365170694E-2</v>
      </c>
      <c r="AW52" s="92">
        <v>2.7503389502227388E-2</v>
      </c>
      <c r="AX52" s="92">
        <v>3.7003114123465838E-2</v>
      </c>
      <c r="AY52" s="92">
        <v>4.7872931245140506E-2</v>
      </c>
      <c r="AZ52" s="93">
        <v>4.5614035087719301E-2</v>
      </c>
      <c r="BB52" s="46">
        <v>6242</v>
      </c>
      <c r="BC52" s="52">
        <v>5395</v>
      </c>
      <c r="BD52" s="52">
        <v>5287</v>
      </c>
      <c r="BE52" s="52">
        <v>5149</v>
      </c>
      <c r="BF52" s="52">
        <v>5181</v>
      </c>
      <c r="BG52" s="52">
        <v>8410</v>
      </c>
      <c r="BH52" s="53">
        <v>8048</v>
      </c>
      <c r="BJ52" s="46">
        <v>281</v>
      </c>
      <c r="BK52" s="52">
        <v>223</v>
      </c>
      <c r="BL52" s="52">
        <v>109</v>
      </c>
      <c r="BM52" s="52">
        <v>185</v>
      </c>
      <c r="BN52" s="52">
        <v>144</v>
      </c>
      <c r="BO52" s="52">
        <v>159</v>
      </c>
      <c r="BP52" s="53">
        <v>192</v>
      </c>
      <c r="BQ52" s="70"/>
      <c r="BR52" s="88">
        <v>4.307833818795033E-2</v>
      </c>
      <c r="BS52" s="92">
        <v>3.9693841224635103E-2</v>
      </c>
      <c r="BT52" s="92">
        <v>2.0200148257968866E-2</v>
      </c>
      <c r="BU52" s="92">
        <v>3.4683164604424443E-2</v>
      </c>
      <c r="BV52" s="92">
        <v>2.7042253521126762E-2</v>
      </c>
      <c r="BW52" s="92">
        <v>1.8555257322908157E-2</v>
      </c>
      <c r="BX52" s="93">
        <v>2.3300970873786409E-2</v>
      </c>
      <c r="BZ52" s="46">
        <v>6108</v>
      </c>
      <c r="CA52" s="52">
        <v>5082</v>
      </c>
      <c r="CB52" s="52">
        <v>4974</v>
      </c>
      <c r="CC52" s="52">
        <v>5062</v>
      </c>
      <c r="CD52" s="52">
        <v>5170</v>
      </c>
      <c r="CE52" s="52">
        <v>9238</v>
      </c>
      <c r="CF52" s="53">
        <v>8567</v>
      </c>
      <c r="CH52" s="46">
        <v>151</v>
      </c>
      <c r="CI52" s="52">
        <v>30</v>
      </c>
      <c r="CJ52" s="52">
        <v>51</v>
      </c>
      <c r="CK52" s="52">
        <v>73</v>
      </c>
      <c r="CL52" s="52">
        <v>78</v>
      </c>
      <c r="CM52" s="52">
        <v>260</v>
      </c>
      <c r="CN52" s="53">
        <v>219</v>
      </c>
      <c r="CO52" s="70"/>
      <c r="CP52" s="88">
        <v>2.412525962613836E-2</v>
      </c>
      <c r="CQ52" s="92">
        <v>5.8685446009389668E-3</v>
      </c>
      <c r="CR52" s="92">
        <v>1.0149253731343283E-2</v>
      </c>
      <c r="CS52" s="92">
        <v>1.421616358325219E-2</v>
      </c>
      <c r="CT52" s="92">
        <v>1.486280487804878E-2</v>
      </c>
      <c r="CU52" s="92">
        <v>2.7374184038745E-2</v>
      </c>
      <c r="CV52" s="93">
        <v>2.4926018666059639E-2</v>
      </c>
      <c r="CX52" s="46">
        <v>4852</v>
      </c>
      <c r="CY52" s="52">
        <v>4212</v>
      </c>
      <c r="CZ52" s="52">
        <v>3919</v>
      </c>
      <c r="DA52" s="52">
        <v>4349</v>
      </c>
      <c r="DB52" s="52">
        <v>7739</v>
      </c>
      <c r="DC52" s="52">
        <v>9557</v>
      </c>
      <c r="DD52" s="53">
        <v>7823</v>
      </c>
      <c r="DF52" s="46">
        <v>58</v>
      </c>
      <c r="DG52" s="52">
        <v>41</v>
      </c>
      <c r="DH52" s="52">
        <v>81</v>
      </c>
      <c r="DI52" s="52">
        <v>40</v>
      </c>
      <c r="DJ52" s="52">
        <v>576</v>
      </c>
      <c r="DK52" s="52">
        <v>1104</v>
      </c>
      <c r="DL52" s="53">
        <v>320</v>
      </c>
      <c r="DM52" s="70"/>
      <c r="DN52" s="88">
        <v>1.1812627291242363E-2</v>
      </c>
      <c r="DO52" s="92">
        <v>9.6402539383964262E-3</v>
      </c>
      <c r="DP52" s="92">
        <v>2.0250000000000001E-2</v>
      </c>
      <c r="DQ52" s="92">
        <v>9.1136933242196398E-3</v>
      </c>
      <c r="DR52" s="92">
        <v>6.9272399278412514E-2</v>
      </c>
      <c r="DS52" s="92">
        <v>0.10355501360097552</v>
      </c>
      <c r="DT52" s="93">
        <v>3.9297556183224856E-2</v>
      </c>
      <c r="DV52" s="46">
        <v>6127</v>
      </c>
      <c r="DW52" s="52">
        <v>5372</v>
      </c>
      <c r="DX52" s="52">
        <v>4765</v>
      </c>
      <c r="DY52" s="52">
        <v>7223</v>
      </c>
      <c r="DZ52" s="52">
        <v>6026</v>
      </c>
      <c r="EA52" s="52">
        <v>9523</v>
      </c>
      <c r="EB52" s="53">
        <v>8190</v>
      </c>
      <c r="ED52" s="46">
        <v>176</v>
      </c>
      <c r="EE52" s="52">
        <v>89</v>
      </c>
      <c r="EF52" s="52">
        <v>35</v>
      </c>
      <c r="EG52" s="52">
        <v>184</v>
      </c>
      <c r="EH52" s="52">
        <v>173</v>
      </c>
      <c r="EI52" s="52">
        <v>288</v>
      </c>
      <c r="EJ52" s="53">
        <v>219</v>
      </c>
      <c r="EK52" s="70"/>
      <c r="EL52" s="88">
        <v>2.7923211169284468E-2</v>
      </c>
      <c r="EM52" s="92">
        <v>1.6297381431972166E-2</v>
      </c>
      <c r="EN52" s="92">
        <v>7.2916666666666668E-3</v>
      </c>
      <c r="EO52" s="92">
        <v>2.4841366275145133E-2</v>
      </c>
      <c r="EP52" s="92">
        <v>2.7907727052750443E-2</v>
      </c>
      <c r="EQ52" s="92">
        <v>2.9354805830190601E-2</v>
      </c>
      <c r="ER52" s="93">
        <v>2.6043524794862646E-2</v>
      </c>
      <c r="ET52" s="46">
        <v>5853</v>
      </c>
      <c r="EU52" s="52">
        <v>5082</v>
      </c>
      <c r="EV52" s="52">
        <v>5212</v>
      </c>
      <c r="EW52" s="52">
        <v>4945</v>
      </c>
      <c r="EX52" s="52">
        <v>5427</v>
      </c>
      <c r="EY52" s="52">
        <v>8770</v>
      </c>
      <c r="EZ52" s="53">
        <v>7810</v>
      </c>
      <c r="FB52" s="46">
        <v>165</v>
      </c>
      <c r="FC52" s="52">
        <v>95</v>
      </c>
      <c r="FD52" s="52">
        <v>165</v>
      </c>
      <c r="FE52" s="52">
        <v>85</v>
      </c>
      <c r="FF52" s="52">
        <v>141</v>
      </c>
      <c r="FG52" s="52">
        <v>153</v>
      </c>
      <c r="FH52" s="53">
        <v>121</v>
      </c>
      <c r="FI52" s="70"/>
      <c r="FJ52" s="88">
        <v>2.7417746759720838E-2</v>
      </c>
      <c r="FK52" s="92">
        <v>1.8350395982229092E-2</v>
      </c>
      <c r="FL52" s="92">
        <v>3.0686256276734238E-2</v>
      </c>
      <c r="FM52" s="92">
        <v>1.6898608349900597E-2</v>
      </c>
      <c r="FN52" s="92">
        <v>2.5323275862068964E-2</v>
      </c>
      <c r="FO52" s="92">
        <v>1.7146699540513281E-2</v>
      </c>
      <c r="FP52" s="93">
        <v>1.5256588072122053E-2</v>
      </c>
      <c r="FR52" s="46">
        <v>6036</v>
      </c>
      <c r="FS52" s="52">
        <v>5223</v>
      </c>
      <c r="FT52" s="52">
        <v>4865</v>
      </c>
      <c r="FU52" s="52">
        <v>4971</v>
      </c>
      <c r="FV52" s="52">
        <v>5038</v>
      </c>
      <c r="FW52" s="52">
        <v>8413</v>
      </c>
      <c r="FX52" s="53">
        <v>7277</v>
      </c>
      <c r="FZ52" s="46">
        <v>141</v>
      </c>
      <c r="GA52" s="52">
        <v>95</v>
      </c>
      <c r="GB52" s="52">
        <v>89</v>
      </c>
      <c r="GC52" s="52">
        <v>62</v>
      </c>
      <c r="GD52" s="52">
        <v>57</v>
      </c>
      <c r="GE52" s="52">
        <v>185</v>
      </c>
      <c r="GF52" s="53">
        <v>83</v>
      </c>
      <c r="GG52" s="70"/>
      <c r="GH52" s="88">
        <v>2.2826614861583293E-2</v>
      </c>
      <c r="GI52" s="92">
        <v>1.7863858593456187E-2</v>
      </c>
      <c r="GJ52" s="92">
        <v>1.7965280581348407E-2</v>
      </c>
      <c r="GK52" s="92">
        <v>1.2318696602424002E-2</v>
      </c>
      <c r="GL52" s="92">
        <v>1.1187438665358195E-2</v>
      </c>
      <c r="GM52" s="92">
        <v>2.1516631774831357E-2</v>
      </c>
      <c r="GN52" s="93">
        <v>1.1277173913043479E-2</v>
      </c>
      <c r="GP52" s="46">
        <f>SUMIFS(Raw!$I:$I, Raw!$A:$A, 'Calls Abandoned'!GP$14, Raw!$C:$C, 'Calls Abandoned'!$C52, Raw!$H:$H, "A03")</f>
        <v>5651</v>
      </c>
      <c r="GQ52" s="52">
        <f>SUMIFS(Raw!$I:$I, Raw!$A:$A, 'Calls Abandoned'!GQ$14, Raw!$C:$C, 'Calls Abandoned'!$C52, Raw!$H:$H, "A03")</f>
        <v>5020</v>
      </c>
      <c r="GR52" s="52">
        <f>SUMIFS(Raw!$I:$I, Raw!$A:$A, 'Calls Abandoned'!GR$14, Raw!$C:$C, 'Calls Abandoned'!$C52, Raw!$H:$H, "A03")</f>
        <v>4879</v>
      </c>
      <c r="GS52" s="52">
        <f>SUMIFS(Raw!$I:$I, Raw!$A:$A, 'Calls Abandoned'!GS$14, Raw!$C:$C, 'Calls Abandoned'!$C52, Raw!$H:$H, "A03")</f>
        <v>4688</v>
      </c>
      <c r="GT52" s="52">
        <f>SUMIFS(Raw!$I:$I, Raw!$A:$A, 'Calls Abandoned'!GT$14, Raw!$C:$C, 'Calls Abandoned'!$C52, Raw!$H:$H, "A03")</f>
        <v>5095</v>
      </c>
      <c r="GU52" s="52">
        <f>SUMIFS(Raw!$I:$I, Raw!$A:$A, 'Calls Abandoned'!GU$14, Raw!$C:$C, 'Calls Abandoned'!$C52, Raw!$H:$H, "A03")</f>
        <v>8180</v>
      </c>
      <c r="GV52" s="53">
        <f>SUMIFS(Raw!$I:$I, Raw!$A:$A, 'Calls Abandoned'!GV$14, Raw!$C:$C, 'Calls Abandoned'!$C52, Raw!$H:$H, "A03")</f>
        <v>7132</v>
      </c>
      <c r="GX52" s="46">
        <f>SUMIFS(Raw!$I:$I, Raw!$A:$A, 'Calls Abandoned'!GX$14, Raw!$C:$C, 'Calls Abandoned'!$C52, Raw!$H:$H, "B02")</f>
        <v>116</v>
      </c>
      <c r="GY52" s="52">
        <f>SUMIFS(Raw!$I:$I, Raw!$A:$A, 'Calls Abandoned'!GY$14, Raw!$C:$C, 'Calls Abandoned'!$C52, Raw!$H:$H, "B02")</f>
        <v>78</v>
      </c>
      <c r="GZ52" s="52">
        <f>SUMIFS(Raw!$I:$I, Raw!$A:$A, 'Calls Abandoned'!GZ$14, Raw!$C:$C, 'Calls Abandoned'!$C52, Raw!$H:$H, "B02")</f>
        <v>69</v>
      </c>
      <c r="HA52" s="52">
        <f>SUMIFS(Raw!$I:$I, Raw!$A:$A, 'Calls Abandoned'!HA$14, Raw!$C:$C, 'Calls Abandoned'!$C52, Raw!$H:$H, "B02")</f>
        <v>65</v>
      </c>
      <c r="HB52" s="52">
        <f>SUMIFS(Raw!$I:$I, Raw!$A:$A, 'Calls Abandoned'!HB$14, Raw!$C:$C, 'Calls Abandoned'!$C52, Raw!$H:$H, "B02")</f>
        <v>117</v>
      </c>
      <c r="HC52" s="52">
        <f>SUMIFS(Raw!$I:$I, Raw!$A:$A, 'Calls Abandoned'!HC$14, Raw!$C:$C, 'Calls Abandoned'!$C52, Raw!$H:$H, "B02")</f>
        <v>101</v>
      </c>
      <c r="HD52" s="53">
        <f>SUMIFS(Raw!$I:$I, Raw!$A:$A, 'Calls Abandoned'!HD$14, Raw!$C:$C, 'Calls Abandoned'!$C52, Raw!$H:$H, "B02")</f>
        <v>65</v>
      </c>
      <c r="HE52" s="70"/>
      <c r="HF52" s="88">
        <f t="shared" si="308"/>
        <v>2.0114444251777355E-2</v>
      </c>
      <c r="HG52" s="92">
        <f t="shared" si="309"/>
        <v>1.5300117693213025E-2</v>
      </c>
      <c r="HH52" s="92">
        <f t="shared" si="310"/>
        <v>1.3945028294260307E-2</v>
      </c>
      <c r="HI52" s="92">
        <f t="shared" si="311"/>
        <v>1.3675573322112351E-2</v>
      </c>
      <c r="HJ52" s="92">
        <f t="shared" si="312"/>
        <v>2.2448196469685343E-2</v>
      </c>
      <c r="HK52" s="92">
        <f t="shared" si="313"/>
        <v>1.2196594614177032E-2</v>
      </c>
      <c r="HL52" s="93">
        <f t="shared" si="314"/>
        <v>9.0315409198277064E-3</v>
      </c>
      <c r="HN52" s="46">
        <f>SUMIFS(Raw!$I:$I, Raw!$A:$A, 'Calls Abandoned'!HN$14, Raw!$C:$C, 'Calls Abandoned'!$C52, Raw!$H:$H, "A03")</f>
        <v>0</v>
      </c>
      <c r="HO52" s="52">
        <f>SUMIFS(Raw!$I:$I, Raw!$A:$A, 'Calls Abandoned'!HO$14, Raw!$C:$C, 'Calls Abandoned'!$C52, Raw!$H:$H, "A03")</f>
        <v>0</v>
      </c>
      <c r="HP52" s="52">
        <f>SUMIFS(Raw!$I:$I, Raw!$A:$A, 'Calls Abandoned'!HP$14, Raw!$C:$C, 'Calls Abandoned'!$C52, Raw!$H:$H, "A03")</f>
        <v>0</v>
      </c>
      <c r="HQ52" s="52">
        <f>SUMIFS(Raw!$I:$I, Raw!$A:$A, 'Calls Abandoned'!HQ$14, Raw!$C:$C, 'Calls Abandoned'!$C52, Raw!$H:$H, "A03")</f>
        <v>0</v>
      </c>
      <c r="HR52" s="52">
        <f>SUMIFS(Raw!$I:$I, Raw!$A:$A, 'Calls Abandoned'!HR$14, Raw!$C:$C, 'Calls Abandoned'!$C52, Raw!$H:$H, "A03")</f>
        <v>0</v>
      </c>
      <c r="HS52" s="52">
        <f>SUMIFS(Raw!$I:$I, Raw!$A:$A, 'Calls Abandoned'!HS$14, Raw!$C:$C, 'Calls Abandoned'!$C52, Raw!$H:$H, "A03")</f>
        <v>0</v>
      </c>
      <c r="HT52" s="53">
        <f>SUMIFS(Raw!$I:$I, Raw!$A:$A, 'Calls Abandoned'!HT$14, Raw!$C:$C, 'Calls Abandoned'!$C52, Raw!$H:$H, "A03")</f>
        <v>0</v>
      </c>
      <c r="HV52" s="46">
        <f>SUMIFS(Raw!$I:$I, Raw!$A:$A, 'Calls Abandoned'!HV$14, Raw!$C:$C, 'Calls Abandoned'!$C52, Raw!$H:$H, "B02")</f>
        <v>0</v>
      </c>
      <c r="HW52" s="52">
        <f>SUMIFS(Raw!$I:$I, Raw!$A:$A, 'Calls Abandoned'!HW$14, Raw!$C:$C, 'Calls Abandoned'!$C52, Raw!$H:$H, "B02")</f>
        <v>0</v>
      </c>
      <c r="HX52" s="52">
        <f>SUMIFS(Raw!$I:$I, Raw!$A:$A, 'Calls Abandoned'!HX$14, Raw!$C:$C, 'Calls Abandoned'!$C52, Raw!$H:$H, "B02")</f>
        <v>0</v>
      </c>
      <c r="HY52" s="52">
        <f>SUMIFS(Raw!$I:$I, Raw!$A:$A, 'Calls Abandoned'!HY$14, Raw!$C:$C, 'Calls Abandoned'!$C52, Raw!$H:$H, "B02")</f>
        <v>0</v>
      </c>
      <c r="HZ52" s="52">
        <f>SUMIFS(Raw!$I:$I, Raw!$A:$A, 'Calls Abandoned'!HZ$14, Raw!$C:$C, 'Calls Abandoned'!$C52, Raw!$H:$H, "B02")</f>
        <v>0</v>
      </c>
      <c r="IA52" s="52">
        <f>SUMIFS(Raw!$I:$I, Raw!$A:$A, 'Calls Abandoned'!IA$14, Raw!$C:$C, 'Calls Abandoned'!$C52, Raw!$H:$H, "B02")</f>
        <v>0</v>
      </c>
      <c r="IB52" s="53">
        <f>SUMIFS(Raw!$I:$I, Raw!$A:$A, 'Calls Abandoned'!IB$14, Raw!$C:$C, 'Calls Abandoned'!$C52, Raw!$H:$H, "B02")</f>
        <v>0</v>
      </c>
      <c r="IC52" s="70"/>
      <c r="ID52" s="88" t="str">
        <f t="shared" si="315"/>
        <v>-</v>
      </c>
      <c r="IE52" s="92" t="str">
        <f t="shared" si="316"/>
        <v>-</v>
      </c>
      <c r="IF52" s="92" t="str">
        <f t="shared" si="317"/>
        <v>-</v>
      </c>
      <c r="IG52" s="92" t="str">
        <f t="shared" si="318"/>
        <v>-</v>
      </c>
      <c r="IH52" s="92" t="str">
        <f t="shared" si="319"/>
        <v>-</v>
      </c>
      <c r="II52" s="92" t="str">
        <f t="shared" si="320"/>
        <v>-</v>
      </c>
      <c r="IJ52" s="93" t="str">
        <f t="shared" si="321"/>
        <v>-</v>
      </c>
      <c r="IL52" s="46">
        <f>SUMIFS(Raw!$I:$I, Raw!$A:$A, 'Calls Abandoned'!IL$14, Raw!$C:$C, 'Calls Abandoned'!$C52, Raw!$H:$H, "A03")</f>
        <v>0</v>
      </c>
      <c r="IM52" s="52">
        <f>SUMIFS(Raw!$I:$I, Raw!$A:$A, 'Calls Abandoned'!IM$14, Raw!$C:$C, 'Calls Abandoned'!$C52, Raw!$H:$H, "A03")</f>
        <v>0</v>
      </c>
      <c r="IN52" s="52">
        <f>SUMIFS(Raw!$I:$I, Raw!$A:$A, 'Calls Abandoned'!IN$14, Raw!$C:$C, 'Calls Abandoned'!$C52, Raw!$H:$H, "A03")</f>
        <v>0</v>
      </c>
      <c r="IO52" s="52">
        <f>SUMIFS(Raw!$I:$I, Raw!$A:$A, 'Calls Abandoned'!IO$14, Raw!$C:$C, 'Calls Abandoned'!$C52, Raw!$H:$H, "A03")</f>
        <v>0</v>
      </c>
      <c r="IP52" s="52">
        <f>SUMIFS(Raw!$I:$I, Raw!$A:$A, 'Calls Abandoned'!IP$14, Raw!$C:$C, 'Calls Abandoned'!$C52, Raw!$H:$H, "A03")</f>
        <v>0</v>
      </c>
      <c r="IQ52" s="52">
        <f>SUMIFS(Raw!$I:$I, Raw!$A:$A, 'Calls Abandoned'!IQ$14, Raw!$C:$C, 'Calls Abandoned'!$C52, Raw!$H:$H, "A03")</f>
        <v>0</v>
      </c>
      <c r="IR52" s="53">
        <f>SUMIFS(Raw!$I:$I, Raw!$A:$A, 'Calls Abandoned'!IR$14, Raw!$C:$C, 'Calls Abandoned'!$C52, Raw!$H:$H, "A03")</f>
        <v>0</v>
      </c>
      <c r="IT52" s="46">
        <f>SUMIFS(Raw!$I:$I, Raw!$A:$A, 'Calls Abandoned'!IT$14, Raw!$C:$C, 'Calls Abandoned'!$C52, Raw!$H:$H, "B02")</f>
        <v>0</v>
      </c>
      <c r="IU52" s="52">
        <f>SUMIFS(Raw!$I:$I, Raw!$A:$A, 'Calls Abandoned'!IU$14, Raw!$C:$C, 'Calls Abandoned'!$C52, Raw!$H:$H, "B02")</f>
        <v>0</v>
      </c>
      <c r="IV52" s="52">
        <f>SUMIFS(Raw!$I:$I, Raw!$A:$A, 'Calls Abandoned'!IV$14, Raw!$C:$C, 'Calls Abandoned'!$C52, Raw!$H:$H, "B02")</f>
        <v>0</v>
      </c>
      <c r="IW52" s="52">
        <f>SUMIFS(Raw!$I:$I, Raw!$A:$A, 'Calls Abandoned'!IW$14, Raw!$C:$C, 'Calls Abandoned'!$C52, Raw!$H:$H, "B02")</f>
        <v>0</v>
      </c>
      <c r="IX52" s="52">
        <f>SUMIFS(Raw!$I:$I, Raw!$A:$A, 'Calls Abandoned'!IX$14, Raw!$C:$C, 'Calls Abandoned'!$C52, Raw!$H:$H, "B02")</f>
        <v>0</v>
      </c>
      <c r="IY52" s="52">
        <f>SUMIFS(Raw!$I:$I, Raw!$A:$A, 'Calls Abandoned'!IY$14, Raw!$C:$C, 'Calls Abandoned'!$C52, Raw!$H:$H, "B02")</f>
        <v>0</v>
      </c>
      <c r="IZ52" s="53">
        <f>SUMIFS(Raw!$I:$I, Raw!$A:$A, 'Calls Abandoned'!IZ$14, Raw!$C:$C, 'Calls Abandoned'!$C52, Raw!$H:$H, "B02")</f>
        <v>0</v>
      </c>
      <c r="JA52" s="70"/>
      <c r="JB52" s="88" t="str">
        <f t="shared" si="322"/>
        <v>-</v>
      </c>
      <c r="JC52" s="92" t="str">
        <f t="shared" si="323"/>
        <v>-</v>
      </c>
      <c r="JD52" s="92" t="str">
        <f t="shared" si="324"/>
        <v>-</v>
      </c>
      <c r="JE52" s="92" t="str">
        <f t="shared" si="325"/>
        <v>-</v>
      </c>
      <c r="JF52" s="92" t="str">
        <f t="shared" si="326"/>
        <v>-</v>
      </c>
      <c r="JG52" s="92" t="str">
        <f t="shared" si="327"/>
        <v>-</v>
      </c>
      <c r="JH52" s="93" t="str">
        <f t="shared" si="328"/>
        <v>-</v>
      </c>
      <c r="JJ52" s="46">
        <f>SUMIFS(Raw!$I:$I, Raw!$A:$A, 'Calls Abandoned'!JJ$14, Raw!$C:$C, 'Calls Abandoned'!$C52, Raw!$H:$H, "A03")</f>
        <v>0</v>
      </c>
      <c r="JK52" s="52">
        <f>SUMIFS(Raw!$I:$I, Raw!$A:$A, 'Calls Abandoned'!JK$14, Raw!$C:$C, 'Calls Abandoned'!$C52, Raw!$H:$H, "A03")</f>
        <v>0</v>
      </c>
      <c r="JL52" s="52">
        <f>SUMIFS(Raw!$I:$I, Raw!$A:$A, 'Calls Abandoned'!JL$14, Raw!$C:$C, 'Calls Abandoned'!$C52, Raw!$H:$H, "A03")</f>
        <v>0</v>
      </c>
      <c r="JM52" s="52">
        <f>SUMIFS(Raw!$I:$I, Raw!$A:$A, 'Calls Abandoned'!JM$14, Raw!$C:$C, 'Calls Abandoned'!$C52, Raw!$H:$H, "A03")</f>
        <v>0</v>
      </c>
      <c r="JN52" s="52">
        <f>SUMIFS(Raw!$I:$I, Raw!$A:$A, 'Calls Abandoned'!JN$14, Raw!$C:$C, 'Calls Abandoned'!$C52, Raw!$H:$H, "A03")</f>
        <v>0</v>
      </c>
      <c r="JO52" s="52">
        <f>SUMIFS(Raw!$I:$I, Raw!$A:$A, 'Calls Abandoned'!JO$14, Raw!$C:$C, 'Calls Abandoned'!$C52, Raw!$H:$H, "A03")</f>
        <v>0</v>
      </c>
      <c r="JP52" s="53">
        <f>SUMIFS(Raw!$I:$I, Raw!$A:$A, 'Calls Abandoned'!JP$14, Raw!$C:$C, 'Calls Abandoned'!$C52, Raw!$H:$H, "A03")</f>
        <v>0</v>
      </c>
      <c r="JR52" s="46">
        <f>SUMIFS(Raw!$I:$I, Raw!$A:$A, 'Calls Abandoned'!JR$14, Raw!$C:$C, 'Calls Abandoned'!$C52, Raw!$H:$H, "B02")</f>
        <v>0</v>
      </c>
      <c r="JS52" s="52">
        <f>SUMIFS(Raw!$I:$I, Raw!$A:$A, 'Calls Abandoned'!JS$14, Raw!$C:$C, 'Calls Abandoned'!$C52, Raw!$H:$H, "B02")</f>
        <v>0</v>
      </c>
      <c r="JT52" s="52">
        <f>SUMIFS(Raw!$I:$I, Raw!$A:$A, 'Calls Abandoned'!JT$14, Raw!$C:$C, 'Calls Abandoned'!$C52, Raw!$H:$H, "B02")</f>
        <v>0</v>
      </c>
      <c r="JU52" s="52">
        <f>SUMIFS(Raw!$I:$I, Raw!$A:$A, 'Calls Abandoned'!JU$14, Raw!$C:$C, 'Calls Abandoned'!$C52, Raw!$H:$H, "B02")</f>
        <v>0</v>
      </c>
      <c r="JV52" s="52">
        <f>SUMIFS(Raw!$I:$I, Raw!$A:$A, 'Calls Abandoned'!JV$14, Raw!$C:$C, 'Calls Abandoned'!$C52, Raw!$H:$H, "B02")</f>
        <v>0</v>
      </c>
      <c r="JW52" s="52">
        <f>SUMIFS(Raw!$I:$I, Raw!$A:$A, 'Calls Abandoned'!JW$14, Raw!$C:$C, 'Calls Abandoned'!$C52, Raw!$H:$H, "B02")</f>
        <v>0</v>
      </c>
      <c r="JX52" s="53">
        <f>SUMIFS(Raw!$I:$I, Raw!$A:$A, 'Calls Abandoned'!JX$14, Raw!$C:$C, 'Calls Abandoned'!$C52, Raw!$H:$H, "B02")</f>
        <v>0</v>
      </c>
      <c r="JY52" s="70"/>
      <c r="JZ52" s="88" t="str">
        <f t="shared" si="329"/>
        <v>-</v>
      </c>
      <c r="KA52" s="92" t="str">
        <f t="shared" si="330"/>
        <v>-</v>
      </c>
      <c r="KB52" s="92" t="str">
        <f t="shared" si="331"/>
        <v>-</v>
      </c>
      <c r="KC52" s="92" t="str">
        <f t="shared" si="332"/>
        <v>-</v>
      </c>
      <c r="KD52" s="92" t="str">
        <f t="shared" si="333"/>
        <v>-</v>
      </c>
      <c r="KE52" s="92" t="str">
        <f t="shared" si="334"/>
        <v>-</v>
      </c>
      <c r="KF52" s="93" t="str">
        <f t="shared" si="335"/>
        <v>-</v>
      </c>
      <c r="KH52" s="46">
        <f>SUMIFS(Raw!$I:$I, Raw!$A:$A, 'Calls Abandoned'!KH$14, Raw!$C:$C, 'Calls Abandoned'!$C52, Raw!$H:$H, "A03")</f>
        <v>0</v>
      </c>
      <c r="KI52" s="52">
        <f>SUMIFS(Raw!$I:$I, Raw!$A:$A, 'Calls Abandoned'!KI$14, Raw!$C:$C, 'Calls Abandoned'!$C52, Raw!$H:$H, "A03")</f>
        <v>0</v>
      </c>
      <c r="KJ52" s="52">
        <f>SUMIFS(Raw!$I:$I, Raw!$A:$A, 'Calls Abandoned'!KJ$14, Raw!$C:$C, 'Calls Abandoned'!$C52, Raw!$H:$H, "A03")</f>
        <v>0</v>
      </c>
      <c r="KK52" s="52">
        <f>SUMIFS(Raw!$I:$I, Raw!$A:$A, 'Calls Abandoned'!KK$14, Raw!$C:$C, 'Calls Abandoned'!$C52, Raw!$H:$H, "A03")</f>
        <v>0</v>
      </c>
      <c r="KL52" s="52">
        <f>SUMIFS(Raw!$I:$I, Raw!$A:$A, 'Calls Abandoned'!KL$14, Raw!$C:$C, 'Calls Abandoned'!$C52, Raw!$H:$H, "A03")</f>
        <v>0</v>
      </c>
      <c r="KM52" s="52">
        <f>SUMIFS(Raw!$I:$I, Raw!$A:$A, 'Calls Abandoned'!KM$14, Raw!$C:$C, 'Calls Abandoned'!$C52, Raw!$H:$H, "A03")</f>
        <v>0</v>
      </c>
      <c r="KN52" s="53">
        <f>SUMIFS(Raw!$I:$I, Raw!$A:$A, 'Calls Abandoned'!KN$14, Raw!$C:$C, 'Calls Abandoned'!$C52, Raw!$H:$H, "A03")</f>
        <v>0</v>
      </c>
      <c r="KP52" s="46">
        <f>SUMIFS(Raw!$I:$I, Raw!$A:$A, 'Calls Abandoned'!KP$14, Raw!$C:$C, 'Calls Abandoned'!$C52, Raw!$H:$H, "B02")</f>
        <v>0</v>
      </c>
      <c r="KQ52" s="52">
        <f>SUMIFS(Raw!$I:$I, Raw!$A:$A, 'Calls Abandoned'!KQ$14, Raw!$C:$C, 'Calls Abandoned'!$C52, Raw!$H:$H, "B02")</f>
        <v>0</v>
      </c>
      <c r="KR52" s="52">
        <f>SUMIFS(Raw!$I:$I, Raw!$A:$A, 'Calls Abandoned'!KR$14, Raw!$C:$C, 'Calls Abandoned'!$C52, Raw!$H:$H, "B02")</f>
        <v>0</v>
      </c>
      <c r="KS52" s="52">
        <f>SUMIFS(Raw!$I:$I, Raw!$A:$A, 'Calls Abandoned'!KS$14, Raw!$C:$C, 'Calls Abandoned'!$C52, Raw!$H:$H, "B02")</f>
        <v>0</v>
      </c>
      <c r="KT52" s="52">
        <f>SUMIFS(Raw!$I:$I, Raw!$A:$A, 'Calls Abandoned'!KT$14, Raw!$C:$C, 'Calls Abandoned'!$C52, Raw!$H:$H, "B02")</f>
        <v>0</v>
      </c>
      <c r="KU52" s="52">
        <f>SUMIFS(Raw!$I:$I, Raw!$A:$A, 'Calls Abandoned'!KU$14, Raw!$C:$C, 'Calls Abandoned'!$C52, Raw!$H:$H, "B02")</f>
        <v>0</v>
      </c>
      <c r="KV52" s="53">
        <f>SUMIFS(Raw!$I:$I, Raw!$A:$A, 'Calls Abandoned'!KV$14, Raw!$C:$C, 'Calls Abandoned'!$C52, Raw!$H:$H, "B02")</f>
        <v>0</v>
      </c>
      <c r="KW52" s="70"/>
      <c r="KX52" s="88" t="str">
        <f t="shared" si="336"/>
        <v>-</v>
      </c>
      <c r="KY52" s="92" t="str">
        <f t="shared" si="337"/>
        <v>-</v>
      </c>
      <c r="KZ52" s="92" t="str">
        <f t="shared" si="338"/>
        <v>-</v>
      </c>
      <c r="LA52" s="92" t="str">
        <f t="shared" si="339"/>
        <v>-</v>
      </c>
      <c r="LB52" s="92" t="str">
        <f t="shared" si="340"/>
        <v>-</v>
      </c>
      <c r="LC52" s="92" t="str">
        <f t="shared" si="341"/>
        <v>-</v>
      </c>
      <c r="LD52" s="93" t="str">
        <f t="shared" si="342"/>
        <v>-</v>
      </c>
      <c r="LF52" s="46">
        <f>SUMIFS(Raw!$I:$I, Raw!$A:$A, 'Calls Abandoned'!LF$14, Raw!$C:$C, 'Calls Abandoned'!$C52, Raw!$H:$H, "A03")</f>
        <v>0</v>
      </c>
      <c r="LG52" s="52">
        <f>SUMIFS(Raw!$I:$I, Raw!$A:$A, 'Calls Abandoned'!LG$14, Raw!$C:$C, 'Calls Abandoned'!$C52, Raw!$H:$H, "A03")</f>
        <v>0</v>
      </c>
      <c r="LH52" s="52">
        <f>SUMIFS(Raw!$I:$I, Raw!$A:$A, 'Calls Abandoned'!LH$14, Raw!$C:$C, 'Calls Abandoned'!$C52, Raw!$H:$H, "A03")</f>
        <v>0</v>
      </c>
      <c r="LI52" s="52">
        <f>SUMIFS(Raw!$I:$I, Raw!$A:$A, 'Calls Abandoned'!LI$14, Raw!$C:$C, 'Calls Abandoned'!$C52, Raw!$H:$H, "A03")</f>
        <v>0</v>
      </c>
      <c r="LJ52" s="52">
        <f>SUMIFS(Raw!$I:$I, Raw!$A:$A, 'Calls Abandoned'!LJ$14, Raw!$C:$C, 'Calls Abandoned'!$C52, Raw!$H:$H, "A03")</f>
        <v>0</v>
      </c>
      <c r="LK52" s="52">
        <f>SUMIFS(Raw!$I:$I, Raw!$A:$A, 'Calls Abandoned'!LK$14, Raw!$C:$C, 'Calls Abandoned'!$C52, Raw!$H:$H, "A03")</f>
        <v>0</v>
      </c>
      <c r="LL52" s="53">
        <f>SUMIFS(Raw!$I:$I, Raw!$A:$A, 'Calls Abandoned'!LL$14, Raw!$C:$C, 'Calls Abandoned'!$C52, Raw!$H:$H, "A03")</f>
        <v>0</v>
      </c>
      <c r="LN52" s="46">
        <f>SUMIFS(Raw!$I:$I, Raw!$A:$A, 'Calls Abandoned'!LN$14, Raw!$C:$C, 'Calls Abandoned'!$C52, Raw!$H:$H, "B02")</f>
        <v>0</v>
      </c>
      <c r="LO52" s="52">
        <f>SUMIFS(Raw!$I:$I, Raw!$A:$A, 'Calls Abandoned'!LO$14, Raw!$C:$C, 'Calls Abandoned'!$C52, Raw!$H:$H, "B02")</f>
        <v>0</v>
      </c>
      <c r="LP52" s="52">
        <f>SUMIFS(Raw!$I:$I, Raw!$A:$A, 'Calls Abandoned'!LP$14, Raw!$C:$C, 'Calls Abandoned'!$C52, Raw!$H:$H, "B02")</f>
        <v>0</v>
      </c>
      <c r="LQ52" s="52">
        <f>SUMIFS(Raw!$I:$I, Raw!$A:$A, 'Calls Abandoned'!LQ$14, Raw!$C:$C, 'Calls Abandoned'!$C52, Raw!$H:$H, "B02")</f>
        <v>0</v>
      </c>
      <c r="LR52" s="52">
        <f>SUMIFS(Raw!$I:$I, Raw!$A:$A, 'Calls Abandoned'!LR$14, Raw!$C:$C, 'Calls Abandoned'!$C52, Raw!$H:$H, "B02")</f>
        <v>0</v>
      </c>
      <c r="LS52" s="52">
        <f>SUMIFS(Raw!$I:$I, Raw!$A:$A, 'Calls Abandoned'!LS$14, Raw!$C:$C, 'Calls Abandoned'!$C52, Raw!$H:$H, "B02")</f>
        <v>0</v>
      </c>
      <c r="LT52" s="53">
        <f>SUMIFS(Raw!$I:$I, Raw!$A:$A, 'Calls Abandoned'!LT$14, Raw!$C:$C, 'Calls Abandoned'!$C52, Raw!$H:$H, "B02")</f>
        <v>0</v>
      </c>
      <c r="LU52" s="70"/>
      <c r="LV52" s="88" t="str">
        <f t="shared" si="343"/>
        <v>-</v>
      </c>
      <c r="LW52" s="92" t="str">
        <f t="shared" si="344"/>
        <v>-</v>
      </c>
      <c r="LX52" s="92" t="str">
        <f t="shared" si="345"/>
        <v>-</v>
      </c>
      <c r="LY52" s="92" t="str">
        <f t="shared" si="346"/>
        <v>-</v>
      </c>
      <c r="LZ52" s="92" t="str">
        <f t="shared" si="347"/>
        <v>-</v>
      </c>
      <c r="MA52" s="92" t="str">
        <f t="shared" si="348"/>
        <v>-</v>
      </c>
      <c r="MB52" s="93" t="str">
        <f t="shared" si="349"/>
        <v>-</v>
      </c>
      <c r="MD52" s="46">
        <f>SUMIFS(Raw!$I:$I, Raw!$A:$A, 'Calls Abandoned'!MD$14, Raw!$C:$C, 'Calls Abandoned'!$C52, Raw!$H:$H, "A03")</f>
        <v>0</v>
      </c>
      <c r="ME52" s="52">
        <f>SUMIFS(Raw!$I:$I, Raw!$A:$A, 'Calls Abandoned'!ME$14, Raw!$C:$C, 'Calls Abandoned'!$C52, Raw!$H:$H, "A03")</f>
        <v>0</v>
      </c>
      <c r="MF52" s="52">
        <f>SUMIFS(Raw!$I:$I, Raw!$A:$A, 'Calls Abandoned'!MF$14, Raw!$C:$C, 'Calls Abandoned'!$C52, Raw!$H:$H, "A03")</f>
        <v>0</v>
      </c>
      <c r="MG52" s="52">
        <f>SUMIFS(Raw!$I:$I, Raw!$A:$A, 'Calls Abandoned'!MG$14, Raw!$C:$C, 'Calls Abandoned'!$C52, Raw!$H:$H, "A03")</f>
        <v>0</v>
      </c>
      <c r="MH52" s="52">
        <f>SUMIFS(Raw!$I:$I, Raw!$A:$A, 'Calls Abandoned'!MH$14, Raw!$C:$C, 'Calls Abandoned'!$C52, Raw!$H:$H, "A03")</f>
        <v>0</v>
      </c>
      <c r="MI52" s="52">
        <f>SUMIFS(Raw!$I:$I, Raw!$A:$A, 'Calls Abandoned'!MI$14, Raw!$C:$C, 'Calls Abandoned'!$C52, Raw!$H:$H, "A03")</f>
        <v>0</v>
      </c>
      <c r="MJ52" s="53">
        <f>SUMIFS(Raw!$I:$I, Raw!$A:$A, 'Calls Abandoned'!MJ$14, Raw!$C:$C, 'Calls Abandoned'!$C52, Raw!$H:$H, "A03")</f>
        <v>0</v>
      </c>
      <c r="ML52" s="46">
        <f>SUMIFS(Raw!$I:$I, Raw!$A:$A, 'Calls Abandoned'!ML$14, Raw!$C:$C, 'Calls Abandoned'!$C52, Raw!$H:$H, "B02")</f>
        <v>0</v>
      </c>
      <c r="MM52" s="52">
        <f>SUMIFS(Raw!$I:$I, Raw!$A:$A, 'Calls Abandoned'!MM$14, Raw!$C:$C, 'Calls Abandoned'!$C52, Raw!$H:$H, "B02")</f>
        <v>0</v>
      </c>
      <c r="MN52" s="52">
        <f>SUMIFS(Raw!$I:$I, Raw!$A:$A, 'Calls Abandoned'!MN$14, Raw!$C:$C, 'Calls Abandoned'!$C52, Raw!$H:$H, "B02")</f>
        <v>0</v>
      </c>
      <c r="MO52" s="52">
        <f>SUMIFS(Raw!$I:$I, Raw!$A:$A, 'Calls Abandoned'!MO$14, Raw!$C:$C, 'Calls Abandoned'!$C52, Raw!$H:$H, "B02")</f>
        <v>0</v>
      </c>
      <c r="MP52" s="52">
        <f>SUMIFS(Raw!$I:$I, Raw!$A:$A, 'Calls Abandoned'!MP$14, Raw!$C:$C, 'Calls Abandoned'!$C52, Raw!$H:$H, "B02")</f>
        <v>0</v>
      </c>
      <c r="MQ52" s="52">
        <f>SUMIFS(Raw!$I:$I, Raw!$A:$A, 'Calls Abandoned'!MQ$14, Raw!$C:$C, 'Calls Abandoned'!$C52, Raw!$H:$H, "B02")</f>
        <v>0</v>
      </c>
      <c r="MR52" s="53">
        <f>SUMIFS(Raw!$I:$I, Raw!$A:$A, 'Calls Abandoned'!MR$14, Raw!$C:$C, 'Calls Abandoned'!$C52, Raw!$H:$H, "B02")</f>
        <v>0</v>
      </c>
      <c r="MS52" s="70"/>
      <c r="MT52" s="88" t="str">
        <f t="shared" si="350"/>
        <v>-</v>
      </c>
      <c r="MU52" s="92" t="str">
        <f t="shared" si="351"/>
        <v>-</v>
      </c>
      <c r="MV52" s="92" t="str">
        <f t="shared" si="352"/>
        <v>-</v>
      </c>
      <c r="MW52" s="92" t="str">
        <f t="shared" si="353"/>
        <v>-</v>
      </c>
      <c r="MX52" s="92" t="str">
        <f t="shared" si="354"/>
        <v>-</v>
      </c>
      <c r="MY52" s="92" t="str">
        <f t="shared" si="355"/>
        <v>-</v>
      </c>
      <c r="MZ52" s="93" t="str">
        <f t="shared" si="356"/>
        <v>-</v>
      </c>
      <c r="NB52" s="46">
        <f>SUMIFS(Raw!$I:$I, Raw!$A:$A, 'Calls Abandoned'!NB$14, Raw!$C:$C, 'Calls Abandoned'!$C52, Raw!$H:$H, "A03")</f>
        <v>0</v>
      </c>
      <c r="NC52" s="52">
        <f>SUMIFS(Raw!$I:$I, Raw!$A:$A, 'Calls Abandoned'!NC$14, Raw!$C:$C, 'Calls Abandoned'!$C52, Raw!$H:$H, "A03")</f>
        <v>0</v>
      </c>
      <c r="ND52" s="52">
        <f>SUMIFS(Raw!$I:$I, Raw!$A:$A, 'Calls Abandoned'!ND$14, Raw!$C:$C, 'Calls Abandoned'!$C52, Raw!$H:$H, "A03")</f>
        <v>0</v>
      </c>
      <c r="NE52" s="52">
        <f>SUMIFS(Raw!$I:$I, Raw!$A:$A, 'Calls Abandoned'!NE$14, Raw!$C:$C, 'Calls Abandoned'!$C52, Raw!$H:$H, "A03")</f>
        <v>0</v>
      </c>
      <c r="NF52" s="52">
        <f>SUMIFS(Raw!$I:$I, Raw!$A:$A, 'Calls Abandoned'!NF$14, Raw!$C:$C, 'Calls Abandoned'!$C52, Raw!$H:$H, "A03")</f>
        <v>0</v>
      </c>
      <c r="NG52" s="52">
        <f>SUMIFS(Raw!$I:$I, Raw!$A:$A, 'Calls Abandoned'!NG$14, Raw!$C:$C, 'Calls Abandoned'!$C52, Raw!$H:$H, "A03")</f>
        <v>0</v>
      </c>
      <c r="NH52" s="53">
        <f>SUMIFS(Raw!$I:$I, Raw!$A:$A, 'Calls Abandoned'!NH$14, Raw!$C:$C, 'Calls Abandoned'!$C52, Raw!$H:$H, "A03")</f>
        <v>0</v>
      </c>
      <c r="NJ52" s="46">
        <f>SUMIFS(Raw!$I:$I, Raw!$A:$A, 'Calls Abandoned'!NJ$14, Raw!$C:$C, 'Calls Abandoned'!$C52, Raw!$H:$H, "B02")</f>
        <v>0</v>
      </c>
      <c r="NK52" s="52">
        <f>SUMIFS(Raw!$I:$I, Raw!$A:$A, 'Calls Abandoned'!NK$14, Raw!$C:$C, 'Calls Abandoned'!$C52, Raw!$H:$H, "B02")</f>
        <v>0</v>
      </c>
      <c r="NL52" s="52">
        <f>SUMIFS(Raw!$I:$I, Raw!$A:$A, 'Calls Abandoned'!NL$14, Raw!$C:$C, 'Calls Abandoned'!$C52, Raw!$H:$H, "B02")</f>
        <v>0</v>
      </c>
      <c r="NM52" s="52">
        <f>SUMIFS(Raw!$I:$I, Raw!$A:$A, 'Calls Abandoned'!NM$14, Raw!$C:$C, 'Calls Abandoned'!$C52, Raw!$H:$H, "B02")</f>
        <v>0</v>
      </c>
      <c r="NN52" s="52">
        <f>SUMIFS(Raw!$I:$I, Raw!$A:$A, 'Calls Abandoned'!NN$14, Raw!$C:$C, 'Calls Abandoned'!$C52, Raw!$H:$H, "B02")</f>
        <v>0</v>
      </c>
      <c r="NO52" s="52">
        <f>SUMIFS(Raw!$I:$I, Raw!$A:$A, 'Calls Abandoned'!NO$14, Raw!$C:$C, 'Calls Abandoned'!$C52, Raw!$H:$H, "B02")</f>
        <v>0</v>
      </c>
      <c r="NP52" s="53">
        <f>SUMIFS(Raw!$I:$I, Raw!$A:$A, 'Calls Abandoned'!NP$14, Raw!$C:$C, 'Calls Abandoned'!$C52, Raw!$H:$H, "B02")</f>
        <v>0</v>
      </c>
      <c r="NQ52" s="70"/>
      <c r="NR52" s="88" t="str">
        <f t="shared" si="357"/>
        <v>-</v>
      </c>
      <c r="NS52" s="92" t="str">
        <f t="shared" si="358"/>
        <v>-</v>
      </c>
      <c r="NT52" s="92" t="str">
        <f t="shared" si="359"/>
        <v>-</v>
      </c>
      <c r="NU52" s="92" t="str">
        <f t="shared" si="360"/>
        <v>-</v>
      </c>
      <c r="NV52" s="92" t="str">
        <f t="shared" si="361"/>
        <v>-</v>
      </c>
      <c r="NW52" s="92" t="str">
        <f t="shared" si="362"/>
        <v>-</v>
      </c>
      <c r="NX52" s="93" t="str">
        <f t="shared" si="363"/>
        <v>-</v>
      </c>
      <c r="NZ52" s="46">
        <f>SUMIFS(Raw!$I:$I, Raw!$A:$A, 'Calls Abandoned'!NZ$14, Raw!$C:$C, 'Calls Abandoned'!$C52, Raw!$H:$H, "A03")</f>
        <v>0</v>
      </c>
      <c r="OA52" s="52">
        <f>SUMIFS(Raw!$I:$I, Raw!$A:$A, 'Calls Abandoned'!OA$14, Raw!$C:$C, 'Calls Abandoned'!$C52, Raw!$H:$H, "A03")</f>
        <v>0</v>
      </c>
      <c r="OB52" s="52">
        <f>SUMIFS(Raw!$I:$I, Raw!$A:$A, 'Calls Abandoned'!OB$14, Raw!$C:$C, 'Calls Abandoned'!$C52, Raw!$H:$H, "A03")</f>
        <v>0</v>
      </c>
      <c r="OC52" s="52">
        <f>SUMIFS(Raw!$I:$I, Raw!$A:$A, 'Calls Abandoned'!OC$14, Raw!$C:$C, 'Calls Abandoned'!$C52, Raw!$H:$H, "A03")</f>
        <v>0</v>
      </c>
      <c r="OD52" s="52">
        <f>SUMIFS(Raw!$I:$I, Raw!$A:$A, 'Calls Abandoned'!OD$14, Raw!$C:$C, 'Calls Abandoned'!$C52, Raw!$H:$H, "A03")</f>
        <v>0</v>
      </c>
      <c r="OE52" s="52">
        <f>SUMIFS(Raw!$I:$I, Raw!$A:$A, 'Calls Abandoned'!OE$14, Raw!$C:$C, 'Calls Abandoned'!$C52, Raw!$H:$H, "A03")</f>
        <v>0</v>
      </c>
      <c r="OF52" s="53">
        <f>SUMIFS(Raw!$I:$I, Raw!$A:$A, 'Calls Abandoned'!OF$14, Raw!$C:$C, 'Calls Abandoned'!$C52, Raw!$H:$H, "A03")</f>
        <v>0</v>
      </c>
      <c r="OH52" s="46">
        <f>SUMIFS(Raw!$I:$I, Raw!$A:$A, 'Calls Abandoned'!OH$14, Raw!$C:$C, 'Calls Abandoned'!$C52, Raw!$H:$H, "B02")</f>
        <v>0</v>
      </c>
      <c r="OI52" s="52">
        <f>SUMIFS(Raw!$I:$I, Raw!$A:$A, 'Calls Abandoned'!OI$14, Raw!$C:$C, 'Calls Abandoned'!$C52, Raw!$H:$H, "B02")</f>
        <v>0</v>
      </c>
      <c r="OJ52" s="52">
        <f>SUMIFS(Raw!$I:$I, Raw!$A:$A, 'Calls Abandoned'!OJ$14, Raw!$C:$C, 'Calls Abandoned'!$C52, Raw!$H:$H, "B02")</f>
        <v>0</v>
      </c>
      <c r="OK52" s="52">
        <f>SUMIFS(Raw!$I:$I, Raw!$A:$A, 'Calls Abandoned'!OK$14, Raw!$C:$C, 'Calls Abandoned'!$C52, Raw!$H:$H, "B02")</f>
        <v>0</v>
      </c>
      <c r="OL52" s="52">
        <f>SUMIFS(Raw!$I:$I, Raw!$A:$A, 'Calls Abandoned'!OL$14, Raw!$C:$C, 'Calls Abandoned'!$C52, Raw!$H:$H, "B02")</f>
        <v>0</v>
      </c>
      <c r="OM52" s="52">
        <f>SUMIFS(Raw!$I:$I, Raw!$A:$A, 'Calls Abandoned'!OM$14, Raw!$C:$C, 'Calls Abandoned'!$C52, Raw!$H:$H, "B02")</f>
        <v>0</v>
      </c>
      <c r="ON52" s="53">
        <f>SUMIFS(Raw!$I:$I, Raw!$A:$A, 'Calls Abandoned'!ON$14, Raw!$C:$C, 'Calls Abandoned'!$C52, Raw!$H:$H, "B02")</f>
        <v>0</v>
      </c>
      <c r="OO52" s="70"/>
      <c r="OP52" s="88" t="str">
        <f t="shared" si="364"/>
        <v>-</v>
      </c>
      <c r="OQ52" s="92" t="str">
        <f t="shared" si="365"/>
        <v>-</v>
      </c>
      <c r="OR52" s="92" t="str">
        <f t="shared" si="366"/>
        <v>-</v>
      </c>
      <c r="OS52" s="92" t="str">
        <f t="shared" si="367"/>
        <v>-</v>
      </c>
      <c r="OT52" s="92" t="str">
        <f t="shared" si="368"/>
        <v>-</v>
      </c>
      <c r="OU52" s="92" t="str">
        <f t="shared" si="369"/>
        <v>-</v>
      </c>
      <c r="OV52" s="93" t="str">
        <f t="shared" si="370"/>
        <v>-</v>
      </c>
      <c r="OX52" s="46">
        <f>SUMIFS(Raw!$I:$I, Raw!$A:$A, 'Calls Abandoned'!OX$14, Raw!$C:$C, 'Calls Abandoned'!$C52, Raw!$H:$H, "A03")</f>
        <v>0</v>
      </c>
      <c r="OY52" s="52">
        <f>SUMIFS(Raw!$I:$I, Raw!$A:$A, 'Calls Abandoned'!OY$14, Raw!$C:$C, 'Calls Abandoned'!$C52, Raw!$H:$H, "A03")</f>
        <v>0</v>
      </c>
      <c r="OZ52" s="52">
        <f>SUMIFS(Raw!$I:$I, Raw!$A:$A, 'Calls Abandoned'!OZ$14, Raw!$C:$C, 'Calls Abandoned'!$C52, Raw!$H:$H, "A03")</f>
        <v>0</v>
      </c>
      <c r="PA52" s="52">
        <f>SUMIFS(Raw!$I:$I, Raw!$A:$A, 'Calls Abandoned'!PA$14, Raw!$C:$C, 'Calls Abandoned'!$C52, Raw!$H:$H, "A03")</f>
        <v>0</v>
      </c>
      <c r="PB52" s="52">
        <f>SUMIFS(Raw!$I:$I, Raw!$A:$A, 'Calls Abandoned'!PB$14, Raw!$C:$C, 'Calls Abandoned'!$C52, Raw!$H:$H, "A03")</f>
        <v>0</v>
      </c>
      <c r="PC52" s="52">
        <f>SUMIFS(Raw!$I:$I, Raw!$A:$A, 'Calls Abandoned'!PC$14, Raw!$C:$C, 'Calls Abandoned'!$C52, Raw!$H:$H, "A03")</f>
        <v>0</v>
      </c>
      <c r="PD52" s="53">
        <f>SUMIFS(Raw!$I:$I, Raw!$A:$A, 'Calls Abandoned'!PD$14, Raw!$C:$C, 'Calls Abandoned'!$C52, Raw!$H:$H, "A03")</f>
        <v>0</v>
      </c>
      <c r="PF52" s="46">
        <f>SUMIFS(Raw!$I:$I, Raw!$A:$A, 'Calls Abandoned'!PF$14, Raw!$C:$C, 'Calls Abandoned'!$C52, Raw!$H:$H, "B02")</f>
        <v>0</v>
      </c>
      <c r="PG52" s="52">
        <f>SUMIFS(Raw!$I:$I, Raw!$A:$A, 'Calls Abandoned'!PG$14, Raw!$C:$C, 'Calls Abandoned'!$C52, Raw!$H:$H, "B02")</f>
        <v>0</v>
      </c>
      <c r="PH52" s="52">
        <f>SUMIFS(Raw!$I:$I, Raw!$A:$A, 'Calls Abandoned'!PH$14, Raw!$C:$C, 'Calls Abandoned'!$C52, Raw!$H:$H, "B02")</f>
        <v>0</v>
      </c>
      <c r="PI52" s="52">
        <f>SUMIFS(Raw!$I:$I, Raw!$A:$A, 'Calls Abandoned'!PI$14, Raw!$C:$C, 'Calls Abandoned'!$C52, Raw!$H:$H, "B02")</f>
        <v>0</v>
      </c>
      <c r="PJ52" s="52">
        <f>SUMIFS(Raw!$I:$I, Raw!$A:$A, 'Calls Abandoned'!PJ$14, Raw!$C:$C, 'Calls Abandoned'!$C52, Raw!$H:$H, "B02")</f>
        <v>0</v>
      </c>
      <c r="PK52" s="52">
        <f>SUMIFS(Raw!$I:$I, Raw!$A:$A, 'Calls Abandoned'!PK$14, Raw!$C:$C, 'Calls Abandoned'!$C52, Raw!$H:$H, "B02")</f>
        <v>0</v>
      </c>
      <c r="PL52" s="53">
        <f>SUMIFS(Raw!$I:$I, Raw!$A:$A, 'Calls Abandoned'!PL$14, Raw!$C:$C, 'Calls Abandoned'!$C52, Raw!$H:$H, "B02")</f>
        <v>0</v>
      </c>
      <c r="PM52" s="70"/>
      <c r="PN52" s="88" t="str">
        <f t="shared" si="371"/>
        <v>-</v>
      </c>
      <c r="PO52" s="92" t="str">
        <f t="shared" si="372"/>
        <v>-</v>
      </c>
      <c r="PP52" s="92" t="str">
        <f t="shared" si="373"/>
        <v>-</v>
      </c>
      <c r="PQ52" s="92" t="str">
        <f t="shared" si="374"/>
        <v>-</v>
      </c>
      <c r="PR52" s="92" t="str">
        <f t="shared" si="375"/>
        <v>-</v>
      </c>
      <c r="PS52" s="92" t="str">
        <f t="shared" si="376"/>
        <v>-</v>
      </c>
      <c r="PT52" s="93" t="str">
        <f t="shared" si="377"/>
        <v>-</v>
      </c>
      <c r="PV52" s="46">
        <f>SUMIFS(Raw!$I:$I, Raw!$A:$A, 'Calls Abandoned'!PV$14, Raw!$C:$C, 'Calls Abandoned'!$C52, Raw!$H:$H, "A03")</f>
        <v>0</v>
      </c>
      <c r="PW52" s="52">
        <f>SUMIFS(Raw!$I:$I, Raw!$A:$A, 'Calls Abandoned'!PW$14, Raw!$C:$C, 'Calls Abandoned'!$C52, Raw!$H:$H, "A03")</f>
        <v>0</v>
      </c>
      <c r="PX52" s="52">
        <f>SUMIFS(Raw!$I:$I, Raw!$A:$A, 'Calls Abandoned'!PX$14, Raw!$C:$C, 'Calls Abandoned'!$C52, Raw!$H:$H, "A03")</f>
        <v>0</v>
      </c>
      <c r="PY52" s="52">
        <f>SUMIFS(Raw!$I:$I, Raw!$A:$A, 'Calls Abandoned'!PY$14, Raw!$C:$C, 'Calls Abandoned'!$C52, Raw!$H:$H, "A03")</f>
        <v>0</v>
      </c>
      <c r="PZ52" s="52">
        <f>SUMIFS(Raw!$I:$I, Raw!$A:$A, 'Calls Abandoned'!PZ$14, Raw!$C:$C, 'Calls Abandoned'!$C52, Raw!$H:$H, "A03")</f>
        <v>0</v>
      </c>
      <c r="QA52" s="52">
        <f>SUMIFS(Raw!$I:$I, Raw!$A:$A, 'Calls Abandoned'!QA$14, Raw!$C:$C, 'Calls Abandoned'!$C52, Raw!$H:$H, "A03")</f>
        <v>0</v>
      </c>
      <c r="QB52" s="53">
        <f>SUMIFS(Raw!$I:$I, Raw!$A:$A, 'Calls Abandoned'!QB$14, Raw!$C:$C, 'Calls Abandoned'!$C52, Raw!$H:$H, "A03")</f>
        <v>0</v>
      </c>
      <c r="QD52" s="46">
        <f>SUMIFS(Raw!$I:$I, Raw!$A:$A, 'Calls Abandoned'!QD$14, Raw!$C:$C, 'Calls Abandoned'!$C52, Raw!$H:$H, "B02")</f>
        <v>0</v>
      </c>
      <c r="QE52" s="52">
        <f>SUMIFS(Raw!$I:$I, Raw!$A:$A, 'Calls Abandoned'!QE$14, Raw!$C:$C, 'Calls Abandoned'!$C52, Raw!$H:$H, "B02")</f>
        <v>0</v>
      </c>
      <c r="QF52" s="52">
        <f>SUMIFS(Raw!$I:$I, Raw!$A:$A, 'Calls Abandoned'!QF$14, Raw!$C:$C, 'Calls Abandoned'!$C52, Raw!$H:$H, "B02")</f>
        <v>0</v>
      </c>
      <c r="QG52" s="52">
        <f>SUMIFS(Raw!$I:$I, Raw!$A:$A, 'Calls Abandoned'!QG$14, Raw!$C:$C, 'Calls Abandoned'!$C52, Raw!$H:$H, "B02")</f>
        <v>0</v>
      </c>
      <c r="QH52" s="52">
        <f>SUMIFS(Raw!$I:$I, Raw!$A:$A, 'Calls Abandoned'!QH$14, Raw!$C:$C, 'Calls Abandoned'!$C52, Raw!$H:$H, "B02")</f>
        <v>0</v>
      </c>
      <c r="QI52" s="52">
        <f>SUMIFS(Raw!$I:$I, Raw!$A:$A, 'Calls Abandoned'!QI$14, Raw!$C:$C, 'Calls Abandoned'!$C52, Raw!$H:$H, "B02")</f>
        <v>0</v>
      </c>
      <c r="QJ52" s="53">
        <f>SUMIFS(Raw!$I:$I, Raw!$A:$A, 'Calls Abandoned'!QJ$14, Raw!$C:$C, 'Calls Abandoned'!$C52, Raw!$H:$H, "B02")</f>
        <v>0</v>
      </c>
      <c r="QK52" s="70"/>
      <c r="QL52" s="88" t="str">
        <f t="shared" si="378"/>
        <v>-</v>
      </c>
      <c r="QM52" s="92" t="str">
        <f t="shared" si="379"/>
        <v>-</v>
      </c>
      <c r="QN52" s="92" t="str">
        <f t="shared" si="380"/>
        <v>-</v>
      </c>
      <c r="QO52" s="92" t="str">
        <f t="shared" si="381"/>
        <v>-</v>
      </c>
      <c r="QP52" s="92" t="str">
        <f t="shared" si="382"/>
        <v>-</v>
      </c>
      <c r="QQ52" s="92" t="str">
        <f t="shared" si="383"/>
        <v>-</v>
      </c>
      <c r="QR52" s="93" t="str">
        <f t="shared" si="384"/>
        <v>-</v>
      </c>
    </row>
    <row r="53" spans="1:460" x14ac:dyDescent="0.35">
      <c r="A53" s="4"/>
    </row>
    <row r="54" spans="1:460" s="115" customFormat="1" hidden="1" x14ac:dyDescent="0.35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H54" s="121"/>
      <c r="N54" s="116">
        <f>SUM(N15:T15)</f>
        <v>21462</v>
      </c>
      <c r="O54" s="117" t="str">
        <f>IF(O55&lt;&gt;0,"Error",IF(O56&lt;&gt;0,"Error","OK"))</f>
        <v>OK</v>
      </c>
      <c r="AD54" s="116">
        <f>SUM(AD15:AJ15)</f>
        <v>402629</v>
      </c>
      <c r="AE54" s="117" t="str">
        <f>IF(AE55&lt;&gt;0,"Error",IF(AE56&lt;&gt;0,"Error","OK"))</f>
        <v>OK</v>
      </c>
      <c r="AF54" s="121"/>
      <c r="AL54" s="116">
        <f>SUM(AL15:AR15)</f>
        <v>26442</v>
      </c>
      <c r="AM54" s="117" t="str">
        <f>IF(AM55&lt;&gt;0,"Error",IF(AM56&lt;&gt;0,"Error","OK"))</f>
        <v>OK</v>
      </c>
      <c r="BB54" s="116">
        <f>SUM(BB15:BH15)</f>
        <v>395443</v>
      </c>
      <c r="BC54" s="117" t="str">
        <f>IF(BC55&lt;&gt;0,"Error",IF(BC56&lt;&gt;0,"Error","OK"))</f>
        <v>OK</v>
      </c>
      <c r="BD54" s="121"/>
      <c r="BJ54" s="116">
        <f>SUM(BJ15:BP15)</f>
        <v>21608</v>
      </c>
      <c r="BK54" s="117" t="str">
        <f>IF(BK55&lt;&gt;0,"Error",IF(BK56&lt;&gt;0,"Error","OK"))</f>
        <v>OK</v>
      </c>
      <c r="BZ54" s="116">
        <f>SUM(BZ15:CF15)</f>
        <v>390692</v>
      </c>
      <c r="CA54" s="117" t="str">
        <f>IF(CA55&lt;&gt;0,"Error",IF(CA56&lt;&gt;0,"Error","OK"))</f>
        <v>OK</v>
      </c>
      <c r="CB54" s="121"/>
      <c r="CH54" s="116">
        <f>SUM(CH15:CN15)</f>
        <v>13305</v>
      </c>
      <c r="CI54" s="117" t="str">
        <f>IF(CI55&lt;&gt;0,"Error",IF(CI56&lt;&gt;0,"Error","OK"))</f>
        <v>OK</v>
      </c>
      <c r="CX54" s="116">
        <f>SUM(CX15:DD15)</f>
        <v>414562</v>
      </c>
      <c r="CY54" s="117" t="str">
        <f>IF(CY55&lt;&gt;0,"Error",IF(CY56&lt;&gt;0,"Error","OK"))</f>
        <v>OK</v>
      </c>
      <c r="CZ54" s="121"/>
      <c r="DF54" s="116">
        <f>SUM(DF15:DL15)</f>
        <v>22438</v>
      </c>
      <c r="DG54" s="117" t="str">
        <f>IF(DG55&lt;&gt;0,"Error",IF(DG56&lt;&gt;0,"Error","OK"))</f>
        <v>OK</v>
      </c>
      <c r="DV54" s="116">
        <f>SUM(DV15:EB15)</f>
        <v>398439</v>
      </c>
      <c r="DW54" s="117" t="str">
        <f>IF(DW55&lt;&gt;0,"Error",IF(DW56&lt;&gt;0,"Error","OK"))</f>
        <v>OK</v>
      </c>
      <c r="DX54" s="121"/>
      <c r="ED54" s="116">
        <f>SUM(ED15:EJ15)</f>
        <v>12997</v>
      </c>
      <c r="EE54" s="117" t="str">
        <f>IF(EE55&lt;&gt;0,"Error",IF(EE56&lt;&gt;0,"Error","OK"))</f>
        <v>OK</v>
      </c>
      <c r="ET54" s="116">
        <f>SUM(ET15:EZ15)</f>
        <v>369676</v>
      </c>
      <c r="EU54" s="117" t="str">
        <f>IF(EU55&lt;&gt;0,"Error",IF(EU56&lt;&gt;0,"Error","OK"))</f>
        <v>OK</v>
      </c>
      <c r="EV54" s="121"/>
      <c r="FB54" s="116">
        <f>SUM(FB15:FH15)</f>
        <v>15149</v>
      </c>
      <c r="FC54" s="117" t="str">
        <f>IF(FC55&lt;&gt;0,"Error",IF(FC56&lt;&gt;0,"Error","OK"))</f>
        <v>OK</v>
      </c>
      <c r="FR54" s="116">
        <f>SUM(FR15:FX15)</f>
        <v>362832</v>
      </c>
      <c r="FS54" s="117" t="str">
        <f>IF(FS55&lt;&gt;0,"Error",IF(FS56&lt;&gt;0,"Error","OK"))</f>
        <v>OK</v>
      </c>
      <c r="FT54" s="121"/>
      <c r="FZ54" s="116">
        <f>SUM(FZ15:GF15)</f>
        <v>13417</v>
      </c>
      <c r="GA54" s="117" t="str">
        <f>IF(GA55&lt;&gt;0,"Error",IF(GA56&lt;&gt;0,"Error","OK"))</f>
        <v>OK</v>
      </c>
      <c r="GP54" s="116">
        <f>SUM(GP15:GV15)</f>
        <v>360286</v>
      </c>
      <c r="GQ54" s="117" t="str">
        <f>IF(GQ55&lt;&gt;0,"Error",IF(GQ56&lt;&gt;0,"Error","OK"))</f>
        <v>OK</v>
      </c>
      <c r="GR54" s="121"/>
      <c r="GX54" s="116">
        <f>SUM(GX15:HD15)</f>
        <v>11273</v>
      </c>
      <c r="GY54" s="117" t="str">
        <f>IF(GY55&lt;&gt;0,"Error",IF(GY56&lt;&gt;0,"Error","OK"))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P54" s="121"/>
      <c r="HV54" s="116">
        <f>SUM(HV15:IB15)</f>
        <v>0</v>
      </c>
      <c r="HW54" s="117" t="str">
        <f>IF(HW55&lt;&gt;0,"Error",IF(HW56&lt;&gt;0,"Error","OK"))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N54" s="121"/>
      <c r="IT54" s="116">
        <f>SUM(IT15:IZ15)</f>
        <v>0</v>
      </c>
      <c r="IU54" s="117" t="str">
        <f>IF(IU55&lt;&gt;0,"Error",IF(IU56&lt;&gt;0,"Error","OK"))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L54" s="121"/>
      <c r="JR54" s="116">
        <f>SUM(JR15:JX15)</f>
        <v>0</v>
      </c>
      <c r="JS54" s="117" t="str">
        <f>IF(JS55&lt;&gt;0,"Error",IF(JS56&lt;&gt;0,"Error","OK"))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J54" s="121"/>
      <c r="KP54" s="116">
        <f>SUM(KP15:KV15)</f>
        <v>0</v>
      </c>
      <c r="KQ54" s="117" t="str">
        <f>IF(KQ55&lt;&gt;0,"Error",IF(KQ56&lt;&gt;0,"Error","OK"))</f>
        <v>OK</v>
      </c>
      <c r="LF54" s="116">
        <f>SUM(LF15:LL15)</f>
        <v>0</v>
      </c>
      <c r="LG54" s="117" t="str">
        <f>IF(LG55&lt;&gt;0,"Error",IF(LG56&lt;&gt;0,"Error","OK"))</f>
        <v>OK</v>
      </c>
      <c r="LH54" s="121"/>
      <c r="LN54" s="116">
        <f>SUM(LN15:LT15)</f>
        <v>0</v>
      </c>
      <c r="LO54" s="117" t="str">
        <f>IF(LO55&lt;&gt;0,"Error",IF(LO56&lt;&gt;0,"Error","OK"))</f>
        <v>OK</v>
      </c>
      <c r="MD54" s="116">
        <f>SUM(MD15:MJ15)</f>
        <v>0</v>
      </c>
      <c r="ME54" s="117" t="str">
        <f>IF(ME55&lt;&gt;0,"Error",IF(ME56&lt;&gt;0,"Error","OK"))</f>
        <v>OK</v>
      </c>
      <c r="MF54" s="121"/>
      <c r="ML54" s="116">
        <f>SUM(ML15:MR15)</f>
        <v>0</v>
      </c>
      <c r="MM54" s="117" t="str">
        <f>IF(MM55&lt;&gt;0,"Error",IF(MM56&lt;&gt;0,"Error","OK"))</f>
        <v>OK</v>
      </c>
      <c r="NB54" s="116">
        <f>SUM(NB15:NH15)</f>
        <v>0</v>
      </c>
      <c r="NC54" s="117" t="str">
        <f>IF(NC55&lt;&gt;0,"Error",IF(NC56&lt;&gt;0,"Error","OK"))</f>
        <v>OK</v>
      </c>
      <c r="ND54" s="121"/>
      <c r="NJ54" s="116">
        <f>SUM(NJ15:NP15)</f>
        <v>0</v>
      </c>
      <c r="NK54" s="117" t="str">
        <f>IF(NK55&lt;&gt;0,"Error",IF(NK56&lt;&gt;0,"Error","OK"))</f>
        <v>OK</v>
      </c>
      <c r="NZ54" s="116">
        <f>SUM(NZ15:OF15)</f>
        <v>0</v>
      </c>
      <c r="OA54" s="117" t="str">
        <f>IF(OA55&lt;&gt;0,"Error",IF(OA56&lt;&gt;0,"Error","OK"))</f>
        <v>OK</v>
      </c>
      <c r="OB54" s="121"/>
      <c r="OH54" s="116">
        <f>SUM(OH15:ON15)</f>
        <v>0</v>
      </c>
      <c r="OI54" s="117" t="str">
        <f>IF(OI55&lt;&gt;0,"Error",IF(OI56&lt;&gt;0,"Error","OK"))</f>
        <v>OK</v>
      </c>
      <c r="OX54" s="116">
        <f>SUM(OX15:PD15)</f>
        <v>0</v>
      </c>
      <c r="OY54" s="117" t="str">
        <f>IF(OY55&lt;&gt;0,"Error",IF(OY56&lt;&gt;0,"Error","OK"))</f>
        <v>OK</v>
      </c>
      <c r="OZ54" s="121"/>
      <c r="PF54" s="116">
        <f>SUM(PF15:PL15)</f>
        <v>0</v>
      </c>
      <c r="PG54" s="117" t="str">
        <f>IF(PG55&lt;&gt;0,"Error",IF(PG56&lt;&gt;0,"Error","OK"))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PX54" s="121"/>
      <c r="QD54" s="116">
        <f>SUM(QD15:QJ15)</f>
        <v>0</v>
      </c>
      <c r="QE54" s="117" t="str">
        <f>IF(QE55&lt;&gt;0,"Error",IF(QE56&lt;&gt;0,"Error","OK"))</f>
        <v>OK</v>
      </c>
    </row>
    <row r="55" spans="1:460" s="115" customFormat="1" hidden="1" x14ac:dyDescent="0.35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21462</v>
      </c>
      <c r="O55" s="119">
        <f>N54-N55</f>
        <v>0</v>
      </c>
      <c r="AD55" s="116">
        <f>SUM(AD17:AJ44)</f>
        <v>402629</v>
      </c>
      <c r="AE55" s="119">
        <f>AD54-AD55</f>
        <v>0</v>
      </c>
      <c r="AL55" s="116">
        <f>SUM(AL17:AR44)</f>
        <v>26442</v>
      </c>
      <c r="AM55" s="119">
        <f>AL54-AL55</f>
        <v>0</v>
      </c>
      <c r="BB55" s="116">
        <f>SUM(BB17:BH44)</f>
        <v>395443</v>
      </c>
      <c r="BC55" s="119">
        <f>BB54-BB55</f>
        <v>0</v>
      </c>
      <c r="BJ55" s="116">
        <f>SUM(BJ17:BP44)</f>
        <v>21608</v>
      </c>
      <c r="BK55" s="119">
        <f>BJ54-BJ55</f>
        <v>0</v>
      </c>
      <c r="BZ55" s="116">
        <f>SUM(BZ17:CF44)</f>
        <v>390692</v>
      </c>
      <c r="CA55" s="119">
        <f>BZ54-BZ55</f>
        <v>0</v>
      </c>
      <c r="CH55" s="116">
        <f>SUM(CH17:CN44)</f>
        <v>13305</v>
      </c>
      <c r="CI55" s="119">
        <f>CH54-CH55</f>
        <v>0</v>
      </c>
      <c r="CX55" s="116">
        <f>SUM(CX17:DD44)</f>
        <v>414562</v>
      </c>
      <c r="CY55" s="119">
        <f>CX54-CX55</f>
        <v>0</v>
      </c>
      <c r="DF55" s="116">
        <f>SUM(DF17:DL44)</f>
        <v>22438</v>
      </c>
      <c r="DG55" s="119">
        <f>DF54-DF55</f>
        <v>0</v>
      </c>
      <c r="DV55" s="116">
        <f>SUM(DV17:EB44)</f>
        <v>398439</v>
      </c>
      <c r="DW55" s="119">
        <f>DV54-DV55</f>
        <v>0</v>
      </c>
      <c r="ED55" s="116">
        <f>SUM(ED17:EJ44)</f>
        <v>12997</v>
      </c>
      <c r="EE55" s="119">
        <f>ED54-ED55</f>
        <v>0</v>
      </c>
      <c r="ET55" s="116">
        <f>SUM(ET17:EZ44)</f>
        <v>369676</v>
      </c>
      <c r="EU55" s="119">
        <f>ET54-ET55</f>
        <v>0</v>
      </c>
      <c r="FB55" s="116">
        <f>SUM(FB17:FH44)</f>
        <v>15149</v>
      </c>
      <c r="FC55" s="119">
        <f>FB54-FB55</f>
        <v>0</v>
      </c>
      <c r="FR55" s="116">
        <f>SUM(FR17:FX44)</f>
        <v>362832</v>
      </c>
      <c r="FS55" s="119">
        <f>FR54-FR55</f>
        <v>0</v>
      </c>
      <c r="FZ55" s="116">
        <f>SUM(FZ17:GF44)</f>
        <v>13417</v>
      </c>
      <c r="GA55" s="119">
        <f>FZ54-FZ55</f>
        <v>0</v>
      </c>
      <c r="GP55" s="116">
        <f>SUM(GP17:GV44)</f>
        <v>360286</v>
      </c>
      <c r="GQ55" s="119">
        <f>GP54-GP55</f>
        <v>0</v>
      </c>
      <c r="GX55" s="116">
        <f>SUM(GX17:HD44)</f>
        <v>11273</v>
      </c>
      <c r="GY55" s="119">
        <f>GX54-GX55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  <c r="LF55" s="116">
        <f>SUM(LF17:LL44)</f>
        <v>0</v>
      </c>
      <c r="LG55" s="119">
        <f>LF54-LF55</f>
        <v>0</v>
      </c>
      <c r="LN55" s="116">
        <f>SUM(LN17:LT44)</f>
        <v>0</v>
      </c>
      <c r="LO55" s="119">
        <f>LN54-LN55</f>
        <v>0</v>
      </c>
      <c r="MD55" s="116">
        <f>SUM(MD17:MJ44)</f>
        <v>0</v>
      </c>
      <c r="ME55" s="119">
        <f>MD54-MD55</f>
        <v>0</v>
      </c>
      <c r="ML55" s="116">
        <f>SUM(ML17:MR44)</f>
        <v>0</v>
      </c>
      <c r="MM55" s="119">
        <f>ML54-ML55</f>
        <v>0</v>
      </c>
      <c r="NB55" s="116">
        <f>SUM(NB17:NH44)</f>
        <v>0</v>
      </c>
      <c r="NC55" s="119">
        <f>NB54-NB55</f>
        <v>0</v>
      </c>
      <c r="NJ55" s="116">
        <f>SUM(NJ17:NP44)</f>
        <v>0</v>
      </c>
      <c r="NK55" s="119">
        <f>NJ54-NJ55</f>
        <v>0</v>
      </c>
      <c r="NZ55" s="116">
        <f>SUM(NZ17:OF44)</f>
        <v>0</v>
      </c>
      <c r="OA55" s="119">
        <f>NZ54-NZ55</f>
        <v>0</v>
      </c>
      <c r="OH55" s="116">
        <f>SUM(OH17:ON44)</f>
        <v>0</v>
      </c>
      <c r="OI55" s="119">
        <f>OH54-OH55</f>
        <v>0</v>
      </c>
      <c r="OX55" s="116">
        <f>SUM(OX17:PD44)</f>
        <v>0</v>
      </c>
      <c r="OY55" s="119">
        <f>OX54-OX55</f>
        <v>0</v>
      </c>
      <c r="PF55" s="116">
        <f>SUM(PF17:PL44)</f>
        <v>0</v>
      </c>
      <c r="PG55" s="119">
        <f>PF54-PF55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</row>
    <row r="56" spans="1:460" s="115" customFormat="1" hidden="1" x14ac:dyDescent="0.35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21462</v>
      </c>
      <c r="O56" s="119">
        <f>N54-N56</f>
        <v>0</v>
      </c>
      <c r="AD56" s="116">
        <f>SUM(AD46:AJ52)</f>
        <v>402629</v>
      </c>
      <c r="AE56" s="119">
        <f>AD54-AD56</f>
        <v>0</v>
      </c>
      <c r="AL56" s="116">
        <f>SUM(AL46:AR52)</f>
        <v>26442</v>
      </c>
      <c r="AM56" s="119">
        <f>AL54-AL56</f>
        <v>0</v>
      </c>
      <c r="BB56" s="116">
        <f>SUM(BB46:BH52)</f>
        <v>395443</v>
      </c>
      <c r="BC56" s="119">
        <f>BB54-BB56</f>
        <v>0</v>
      </c>
      <c r="BJ56" s="116">
        <f>SUM(BJ46:BP52)</f>
        <v>21608</v>
      </c>
      <c r="BK56" s="119">
        <f>BJ54-BJ56</f>
        <v>0</v>
      </c>
      <c r="BZ56" s="116">
        <f>SUM(BZ46:CF52)</f>
        <v>390692</v>
      </c>
      <c r="CA56" s="119">
        <f>BZ54-BZ56</f>
        <v>0</v>
      </c>
      <c r="CH56" s="116">
        <f>SUM(CH46:CN52)</f>
        <v>13305</v>
      </c>
      <c r="CI56" s="119">
        <f>CH54-CH56</f>
        <v>0</v>
      </c>
      <c r="CX56" s="116">
        <f>SUM(CX46:DD52)</f>
        <v>414562</v>
      </c>
      <c r="CY56" s="119">
        <f>CX54-CX56</f>
        <v>0</v>
      </c>
      <c r="DF56" s="116">
        <f>SUM(DF46:DL52)</f>
        <v>22438</v>
      </c>
      <c r="DG56" s="119">
        <f>DF54-DF56</f>
        <v>0</v>
      </c>
      <c r="DV56" s="116">
        <f>SUM(DV46:EB52)</f>
        <v>398439</v>
      </c>
      <c r="DW56" s="119">
        <f>DV54-DV56</f>
        <v>0</v>
      </c>
      <c r="ED56" s="116">
        <f>SUM(ED46:EJ52)</f>
        <v>12997</v>
      </c>
      <c r="EE56" s="119">
        <f>ED54-ED56</f>
        <v>0</v>
      </c>
      <c r="ET56" s="116">
        <f>SUM(ET46:EZ52)</f>
        <v>369676</v>
      </c>
      <c r="EU56" s="119">
        <f>ET54-ET56</f>
        <v>0</v>
      </c>
      <c r="FB56" s="116">
        <f>SUM(FB46:FH52)</f>
        <v>15149</v>
      </c>
      <c r="FC56" s="119">
        <f>FB54-FB56</f>
        <v>0</v>
      </c>
      <c r="FR56" s="116">
        <f>SUM(FR46:FX52)</f>
        <v>362832</v>
      </c>
      <c r="FS56" s="119">
        <f>FR54-FR56</f>
        <v>0</v>
      </c>
      <c r="FZ56" s="116">
        <f>SUM(FZ46:GF52)</f>
        <v>13417</v>
      </c>
      <c r="GA56" s="119">
        <f>FZ54-FZ56</f>
        <v>0</v>
      </c>
      <c r="GP56" s="116">
        <f>SUM(GP46:GV52)</f>
        <v>360286</v>
      </c>
      <c r="GQ56" s="119">
        <f>GP54-GP56</f>
        <v>0</v>
      </c>
      <c r="GX56" s="116">
        <f>SUM(GX46:HD52)</f>
        <v>11273</v>
      </c>
      <c r="GY56" s="119">
        <f>GX54-GX56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  <c r="LF56" s="116">
        <f>SUM(LF46:LL52)</f>
        <v>0</v>
      </c>
      <c r="LG56" s="119">
        <f>LF54-LF56</f>
        <v>0</v>
      </c>
      <c r="LN56" s="116">
        <f>SUM(LN46:LT52)</f>
        <v>0</v>
      </c>
      <c r="LO56" s="119">
        <f>LN54-LN56</f>
        <v>0</v>
      </c>
      <c r="MD56" s="116">
        <f>SUM(MD46:MJ52)</f>
        <v>0</v>
      </c>
      <c r="ME56" s="119">
        <f>MD54-MD56</f>
        <v>0</v>
      </c>
      <c r="ML56" s="116">
        <f>SUM(ML46:MR52)</f>
        <v>0</v>
      </c>
      <c r="MM56" s="119">
        <f>ML54-ML56</f>
        <v>0</v>
      </c>
      <c r="NB56" s="116">
        <f>SUM(NB46:NH52)</f>
        <v>0</v>
      </c>
      <c r="NC56" s="119">
        <f>NB54-NB56</f>
        <v>0</v>
      </c>
      <c r="NJ56" s="116">
        <f>SUM(NJ46:NP52)</f>
        <v>0</v>
      </c>
      <c r="NK56" s="119">
        <f>NJ54-NJ56</f>
        <v>0</v>
      </c>
      <c r="NZ56" s="116">
        <f>SUM(NZ46:OF52)</f>
        <v>0</v>
      </c>
      <c r="OA56" s="119">
        <f>NZ54-NZ56</f>
        <v>0</v>
      </c>
      <c r="OH56" s="116">
        <f>SUM(OH46:ON52)</f>
        <v>0</v>
      </c>
      <c r="OI56" s="119">
        <f>OH54-OH56</f>
        <v>0</v>
      </c>
      <c r="OX56" s="116">
        <f>SUM(OX46:PD52)</f>
        <v>0</v>
      </c>
      <c r="OY56" s="119">
        <f>OX54-OX56</f>
        <v>0</v>
      </c>
      <c r="PF56" s="116">
        <f>SUM(PF46:PL52)</f>
        <v>0</v>
      </c>
      <c r="PG56" s="119">
        <f>PF54-PF56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</row>
    <row r="57" spans="1:460" x14ac:dyDescent="0.35">
      <c r="F57" s="97"/>
      <c r="G57" s="97"/>
      <c r="H57" s="97"/>
      <c r="I57" s="97"/>
      <c r="AD57" s="97"/>
      <c r="AE57" s="97"/>
      <c r="AF57" s="97"/>
      <c r="AG57" s="97"/>
      <c r="BB57" s="97"/>
      <c r="BC57" s="97"/>
      <c r="BD57" s="97"/>
      <c r="BE57" s="97"/>
      <c r="BZ57" s="97"/>
      <c r="CA57" s="97"/>
      <c r="CB57" s="97"/>
      <c r="CC57" s="97"/>
      <c r="CX57" s="139" t="s">
        <v>173</v>
      </c>
      <c r="CY57" s="139"/>
      <c r="CZ57" s="139"/>
      <c r="DA57" s="139"/>
      <c r="DB57" s="139"/>
      <c r="DC57" s="139"/>
      <c r="DD57" s="139"/>
      <c r="DF57" s="139" t="s">
        <v>173</v>
      </c>
      <c r="DG57" s="139"/>
      <c r="DH57" s="139"/>
      <c r="DI57" s="139"/>
      <c r="DJ57" s="139"/>
      <c r="DK57" s="139"/>
      <c r="DL57" s="139"/>
      <c r="DV57" s="97"/>
      <c r="DW57" s="97"/>
      <c r="DX57" s="97"/>
      <c r="DY57" s="97"/>
      <c r="ET57" s="97"/>
      <c r="EU57" s="97"/>
      <c r="EV57" s="97"/>
      <c r="EW57" s="97"/>
      <c r="FR57" s="97"/>
      <c r="FS57" s="97"/>
      <c r="FT57" s="97"/>
      <c r="FU57" s="97"/>
      <c r="GP57" s="97"/>
      <c r="GQ57" s="97"/>
      <c r="GR57" s="97"/>
      <c r="GS57" s="97"/>
      <c r="HN57" s="97"/>
      <c r="HO57" s="97"/>
      <c r="HP57" s="97"/>
      <c r="HQ57" s="97"/>
      <c r="IL57" s="97"/>
      <c r="IM57" s="97"/>
      <c r="IN57" s="97"/>
      <c r="IO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KH57" s="97"/>
      <c r="KI57" s="97"/>
      <c r="KJ57" s="97"/>
      <c r="KK57" s="97"/>
      <c r="LF57" s="97"/>
      <c r="LG57" s="97"/>
      <c r="LH57" s="97"/>
      <c r="LI57" s="97"/>
      <c r="MD57" s="97"/>
      <c r="ME57" s="97"/>
      <c r="MF57" s="97"/>
      <c r="MG57" s="97"/>
      <c r="NB57" s="97"/>
      <c r="NC57" s="97"/>
      <c r="ND57" s="97"/>
      <c r="NE57" s="97"/>
      <c r="NZ57" s="97"/>
      <c r="OA57" s="97"/>
      <c r="OB57" s="97"/>
      <c r="OC57" s="97"/>
      <c r="OX57" s="97"/>
      <c r="OY57" s="97"/>
      <c r="OZ57" s="97"/>
      <c r="PA57" s="97"/>
      <c r="PV57" s="97"/>
      <c r="PW57" s="97"/>
      <c r="PX57" s="97"/>
      <c r="PY57" s="97"/>
    </row>
    <row r="58" spans="1:460" x14ac:dyDescent="0.35">
      <c r="F58" s="97"/>
      <c r="G58" s="97"/>
      <c r="H58" s="97"/>
      <c r="I58" s="97"/>
      <c r="AD58" s="97"/>
      <c r="AE58" s="97"/>
      <c r="AF58" s="97"/>
      <c r="AG58" s="97"/>
      <c r="BB58" s="97"/>
      <c r="BC58" s="97"/>
      <c r="BD58" s="97"/>
      <c r="BE58" s="97"/>
      <c r="BZ58" s="97"/>
      <c r="CA58" s="97"/>
      <c r="CB58" s="97"/>
      <c r="CC58" s="97"/>
      <c r="CX58" s="139"/>
      <c r="CY58" s="139"/>
      <c r="CZ58" s="139"/>
      <c r="DA58" s="139"/>
      <c r="DB58" s="139"/>
      <c r="DC58" s="139"/>
      <c r="DD58" s="139"/>
      <c r="DF58" s="139"/>
      <c r="DG58" s="139"/>
      <c r="DH58" s="139"/>
      <c r="DI58" s="139"/>
      <c r="DJ58" s="139"/>
      <c r="DK58" s="139"/>
      <c r="DL58" s="139"/>
      <c r="DV58" s="97"/>
      <c r="DW58" s="97"/>
      <c r="DX58" s="97"/>
      <c r="DY58" s="97"/>
      <c r="ET58" s="97"/>
      <c r="EU58" s="97"/>
      <c r="EV58" s="97"/>
      <c r="EW58" s="97"/>
      <c r="FR58" s="97"/>
      <c r="FS58" s="97"/>
      <c r="FT58" s="97"/>
      <c r="FU58" s="97"/>
      <c r="GP58" s="97"/>
      <c r="GQ58" s="97"/>
      <c r="GR58" s="97"/>
      <c r="GS58" s="97"/>
      <c r="HN58" s="97"/>
      <c r="HO58" s="97"/>
      <c r="HP58" s="97"/>
      <c r="HQ58" s="97"/>
      <c r="IL58" s="97"/>
      <c r="IM58" s="97"/>
      <c r="IN58" s="97"/>
      <c r="IO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KH58" s="97"/>
      <c r="KI58" s="97"/>
      <c r="KJ58" s="97"/>
      <c r="KK58" s="97"/>
      <c r="LF58" s="97"/>
      <c r="LG58" s="97"/>
      <c r="LH58" s="97"/>
      <c r="LI58" s="97"/>
      <c r="MD58" s="97"/>
      <c r="ME58" s="97"/>
      <c r="MF58" s="97"/>
      <c r="MG58" s="97"/>
      <c r="NB58" s="97"/>
      <c r="NC58" s="97"/>
      <c r="ND58" s="97"/>
      <c r="NE58" s="97"/>
      <c r="NZ58" s="97"/>
      <c r="OA58" s="97"/>
      <c r="OB58" s="97"/>
      <c r="OC58" s="97"/>
      <c r="OX58" s="97"/>
      <c r="OY58" s="97"/>
      <c r="OZ58" s="97"/>
      <c r="PA58" s="97"/>
      <c r="PV58" s="97"/>
      <c r="PW58" s="97"/>
      <c r="PX58" s="97"/>
      <c r="PY58" s="97"/>
    </row>
    <row r="59" spans="1:460" x14ac:dyDescent="0.35">
      <c r="CX59" s="139"/>
      <c r="CY59" s="139"/>
      <c r="CZ59" s="139"/>
      <c r="DA59" s="139"/>
      <c r="DB59" s="139"/>
      <c r="DC59" s="139"/>
      <c r="DD59" s="139"/>
      <c r="DF59" s="139"/>
      <c r="DG59" s="139"/>
      <c r="DH59" s="139"/>
      <c r="DI59" s="139"/>
      <c r="DJ59" s="139"/>
      <c r="DK59" s="139"/>
      <c r="DL59" s="139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</row>
  </sheetData>
  <sortState xmlns:xlrd2="http://schemas.microsoft.com/office/spreadsheetml/2017/richdata2" ref="C38:D44">
    <sortCondition ref="C38:C44"/>
  </sortState>
  <mergeCells count="63">
    <mergeCell ref="CX57:DD59"/>
    <mergeCell ref="DF57:DL59"/>
    <mergeCell ref="MT13:MZ13"/>
    <mergeCell ref="OP13:OV13"/>
    <mergeCell ref="OX13:PD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  <mergeCell ref="PF13:PL13"/>
    <mergeCell ref="PN13:PT13"/>
    <mergeCell ref="NB13:NH13"/>
    <mergeCell ref="NJ13:NP13"/>
    <mergeCell ref="NR13:NX13"/>
    <mergeCell ref="NZ13:OF13"/>
    <mergeCell ref="OH13:ON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CX13:DD13"/>
    <mergeCell ref="DV13:EB13"/>
    <mergeCell ref="ED13:EJ13"/>
    <mergeCell ref="EL13:ER13"/>
    <mergeCell ref="ET13:EZ13"/>
    <mergeCell ref="C8:D8"/>
    <mergeCell ref="B13:B14"/>
    <mergeCell ref="C13:C14"/>
    <mergeCell ref="D13:D14"/>
    <mergeCell ref="F13:L13"/>
    <mergeCell ref="PV13:QB13"/>
    <mergeCell ref="QD13:QJ13"/>
    <mergeCell ref="QL13:QR13"/>
    <mergeCell ref="N13:T13"/>
    <mergeCell ref="V13:AB13"/>
    <mergeCell ref="AD13:AJ13"/>
    <mergeCell ref="AL13:AR13"/>
    <mergeCell ref="AT13:AZ13"/>
    <mergeCell ref="BB13:BH13"/>
    <mergeCell ref="BJ13:BP13"/>
    <mergeCell ref="DF13:DL13"/>
    <mergeCell ref="DN13:DT13"/>
    <mergeCell ref="BR13:BX13"/>
    <mergeCell ref="BZ13:CF13"/>
    <mergeCell ref="CH13:CN13"/>
    <mergeCell ref="CP13:CV13"/>
  </mergeCells>
  <conditionalFormatting sqref="C8">
    <cfRule type="notContainsBlanks" dxfId="1835" priority="754">
      <formula>LEN(TRIM(C8))&gt;0</formula>
    </cfRule>
  </conditionalFormatting>
  <conditionalFormatting sqref="C8:D8">
    <cfRule type="cellIs" dxfId="1834" priority="753" operator="lessThan">
      <formula>1</formula>
    </cfRule>
  </conditionalFormatting>
  <conditionalFormatting sqref="F54">
    <cfRule type="expression" dxfId="1833" priority="434">
      <formula>OR(G54="Error")</formula>
    </cfRule>
  </conditionalFormatting>
  <conditionalFormatting sqref="F55">
    <cfRule type="expression" dxfId="1832" priority="433">
      <formula>OR(G54="Error")</formula>
    </cfRule>
  </conditionalFormatting>
  <conditionalFormatting sqref="F56">
    <cfRule type="expression" dxfId="1831" priority="432">
      <formula>OR(G54="Error")</formula>
    </cfRule>
  </conditionalFormatting>
  <conditionalFormatting sqref="G54">
    <cfRule type="cellIs" dxfId="1830" priority="429" operator="equal">
      <formula>"Error"</formula>
    </cfRule>
  </conditionalFormatting>
  <conditionalFormatting sqref="G55">
    <cfRule type="expression" dxfId="1829" priority="430">
      <formula>OR(G54="Error")</formula>
    </cfRule>
  </conditionalFormatting>
  <conditionalFormatting sqref="G56">
    <cfRule type="expression" dxfId="1828" priority="431">
      <formula>OR(G54="Error")</formula>
    </cfRule>
  </conditionalFormatting>
  <conditionalFormatting sqref="N54">
    <cfRule type="expression" dxfId="1827" priority="426">
      <formula>OR(O54="Error")</formula>
    </cfRule>
  </conditionalFormatting>
  <conditionalFormatting sqref="N55">
    <cfRule type="expression" dxfId="1826" priority="425">
      <formula>OR(O54="Error")</formula>
    </cfRule>
  </conditionalFormatting>
  <conditionalFormatting sqref="N56">
    <cfRule type="expression" dxfId="1825" priority="424">
      <formula>OR(O54="Error")</formula>
    </cfRule>
  </conditionalFormatting>
  <conditionalFormatting sqref="O54">
    <cfRule type="cellIs" dxfId="1824" priority="421" operator="equal">
      <formula>"Error"</formula>
    </cfRule>
  </conditionalFormatting>
  <conditionalFormatting sqref="O55">
    <cfRule type="expression" dxfId="1823" priority="422">
      <formula>OR(O54="Error")</formula>
    </cfRule>
  </conditionalFormatting>
  <conditionalFormatting sqref="O56">
    <cfRule type="expression" dxfId="1822" priority="423">
      <formula>OR(O54="Error")</formula>
    </cfRule>
  </conditionalFormatting>
  <conditionalFormatting sqref="V15:AB52 AT15:AZ52 BR15:BX52 CP15:CV52 DN15:DT52 EL15:ER52 FJ15:FP52 GH15:GN52 HF15:HL52 ID15:IJ52 JB15:JH52 JZ15:KF52 KX15:LD52 LV15:MB52 MT15:MZ52 NR15:NX52 OP15:OV52 PN15:PT52">
    <cfRule type="cellIs" dxfId="1821" priority="381" operator="equal">
      <formula>FALSE</formula>
    </cfRule>
  </conditionalFormatting>
  <conditionalFormatting sqref="AD54">
    <cfRule type="expression" dxfId="1820" priority="419">
      <formula>OR(AE54="Error")</formula>
    </cfRule>
  </conditionalFormatting>
  <conditionalFormatting sqref="AD55">
    <cfRule type="expression" dxfId="1819" priority="418">
      <formula>OR(AE54="Error")</formula>
    </cfRule>
  </conditionalFormatting>
  <conditionalFormatting sqref="AD56">
    <cfRule type="expression" dxfId="1818" priority="417">
      <formula>OR(AE54="Error")</formula>
    </cfRule>
  </conditionalFormatting>
  <conditionalFormatting sqref="AE54">
    <cfRule type="cellIs" dxfId="1817" priority="414" operator="equal">
      <formula>"Error"</formula>
    </cfRule>
  </conditionalFormatting>
  <conditionalFormatting sqref="AE55">
    <cfRule type="expression" dxfId="1816" priority="415">
      <formula>OR(AE54="Error")</formula>
    </cfRule>
  </conditionalFormatting>
  <conditionalFormatting sqref="AE56">
    <cfRule type="expression" dxfId="1815" priority="416">
      <formula>OR(AE54="Error")</formula>
    </cfRule>
  </conditionalFormatting>
  <conditionalFormatting sqref="AL54">
    <cfRule type="expression" dxfId="1814" priority="413">
      <formula>OR(AM54="Error")</formula>
    </cfRule>
  </conditionalFormatting>
  <conditionalFormatting sqref="AL55">
    <cfRule type="expression" dxfId="1813" priority="412">
      <formula>OR(AM54="Error")</formula>
    </cfRule>
  </conditionalFormatting>
  <conditionalFormatting sqref="AL56">
    <cfRule type="expression" dxfId="1812" priority="411">
      <formula>OR(AM54="Error")</formula>
    </cfRule>
  </conditionalFormatting>
  <conditionalFormatting sqref="AM54">
    <cfRule type="cellIs" dxfId="1811" priority="408" operator="equal">
      <formula>"Error"</formula>
    </cfRule>
  </conditionalFormatting>
  <conditionalFormatting sqref="AM55">
    <cfRule type="expression" dxfId="1810" priority="409">
      <formula>OR(AM54="Error")</formula>
    </cfRule>
  </conditionalFormatting>
  <conditionalFormatting sqref="AM56">
    <cfRule type="expression" dxfId="1809" priority="410">
      <formula>OR(AM54="Error")</formula>
    </cfRule>
  </conditionalFormatting>
  <conditionalFormatting sqref="BB54">
    <cfRule type="expression" dxfId="1808" priority="406">
      <formula>OR(BC54="Error")</formula>
    </cfRule>
  </conditionalFormatting>
  <conditionalFormatting sqref="BB55">
    <cfRule type="expression" dxfId="1807" priority="405">
      <formula>OR(BC54="Error")</formula>
    </cfRule>
  </conditionalFormatting>
  <conditionalFormatting sqref="BB56">
    <cfRule type="expression" dxfId="1806" priority="404">
      <formula>OR(BC54="Error")</formula>
    </cfRule>
  </conditionalFormatting>
  <conditionalFormatting sqref="BC54">
    <cfRule type="cellIs" dxfId="1805" priority="401" operator="equal">
      <formula>"Error"</formula>
    </cfRule>
  </conditionalFormatting>
  <conditionalFormatting sqref="BC55">
    <cfRule type="expression" dxfId="1804" priority="402">
      <formula>OR(BC54="Error")</formula>
    </cfRule>
  </conditionalFormatting>
  <conditionalFormatting sqref="BC56">
    <cfRule type="expression" dxfId="1803" priority="403">
      <formula>OR(BC54="Error")</formula>
    </cfRule>
  </conditionalFormatting>
  <conditionalFormatting sqref="BJ54">
    <cfRule type="expression" dxfId="1802" priority="400">
      <formula>OR(BK54="Error")</formula>
    </cfRule>
  </conditionalFormatting>
  <conditionalFormatting sqref="BJ55">
    <cfRule type="expression" dxfId="1801" priority="399">
      <formula>OR(BK54="Error")</formula>
    </cfRule>
  </conditionalFormatting>
  <conditionalFormatting sqref="BJ56">
    <cfRule type="expression" dxfId="1800" priority="398">
      <formula>OR(BK54="Error")</formula>
    </cfRule>
  </conditionalFormatting>
  <conditionalFormatting sqref="BK54">
    <cfRule type="cellIs" dxfId="1799" priority="395" operator="equal">
      <formula>"Error"</formula>
    </cfRule>
  </conditionalFormatting>
  <conditionalFormatting sqref="BK55">
    <cfRule type="expression" dxfId="1798" priority="396">
      <formula>OR(BK54="Error")</formula>
    </cfRule>
  </conditionalFormatting>
  <conditionalFormatting sqref="BK56">
    <cfRule type="expression" dxfId="1797" priority="397">
      <formula>OR(BK54="Error")</formula>
    </cfRule>
  </conditionalFormatting>
  <conditionalFormatting sqref="BZ54">
    <cfRule type="expression" dxfId="1796" priority="393">
      <formula>OR(CA54="Error")</formula>
    </cfRule>
  </conditionalFormatting>
  <conditionalFormatting sqref="BZ55">
    <cfRule type="expression" dxfId="1795" priority="392">
      <formula>OR(CA54="Error")</formula>
    </cfRule>
  </conditionalFormatting>
  <conditionalFormatting sqref="BZ56">
    <cfRule type="expression" dxfId="1794" priority="391">
      <formula>OR(CA54="Error")</formula>
    </cfRule>
  </conditionalFormatting>
  <conditionalFormatting sqref="CA54">
    <cfRule type="cellIs" dxfId="1793" priority="388" operator="equal">
      <formula>"Error"</formula>
    </cfRule>
  </conditionalFormatting>
  <conditionalFormatting sqref="CA55">
    <cfRule type="expression" dxfId="1792" priority="389">
      <formula>OR(CA54="Error")</formula>
    </cfRule>
  </conditionalFormatting>
  <conditionalFormatting sqref="CA56">
    <cfRule type="expression" dxfId="1791" priority="390">
      <formula>OR(CA54="Error")</formula>
    </cfRule>
  </conditionalFormatting>
  <conditionalFormatting sqref="CH54">
    <cfRule type="expression" dxfId="1790" priority="387">
      <formula>OR(CI54="Error")</formula>
    </cfRule>
  </conditionalFormatting>
  <conditionalFormatting sqref="CH55">
    <cfRule type="expression" dxfId="1789" priority="386">
      <formula>OR(CI54="Error")</formula>
    </cfRule>
  </conditionalFormatting>
  <conditionalFormatting sqref="CH56">
    <cfRule type="expression" dxfId="1788" priority="385">
      <formula>OR(CI54="Error")</formula>
    </cfRule>
  </conditionalFormatting>
  <conditionalFormatting sqref="CI54">
    <cfRule type="cellIs" dxfId="1787" priority="382" operator="equal">
      <formula>"Error"</formula>
    </cfRule>
  </conditionalFormatting>
  <conditionalFormatting sqref="CI55">
    <cfRule type="expression" dxfId="1786" priority="383">
      <formula>OR(CI54="Error")</formula>
    </cfRule>
  </conditionalFormatting>
  <conditionalFormatting sqref="CI56">
    <cfRule type="expression" dxfId="1785" priority="384">
      <formula>OR(CI54="Error")</formula>
    </cfRule>
  </conditionalFormatting>
  <conditionalFormatting sqref="CX54">
    <cfRule type="expression" dxfId="1784" priority="380">
      <formula>OR(CY54="Error")</formula>
    </cfRule>
  </conditionalFormatting>
  <conditionalFormatting sqref="CX55">
    <cfRule type="expression" dxfId="1783" priority="379">
      <formula>OR(CY54="Error")</formula>
    </cfRule>
  </conditionalFormatting>
  <conditionalFormatting sqref="CX56">
    <cfRule type="expression" dxfId="1782" priority="378">
      <formula>OR(CY54="Error")</formula>
    </cfRule>
  </conditionalFormatting>
  <conditionalFormatting sqref="CY54">
    <cfRule type="cellIs" dxfId="1781" priority="375" operator="equal">
      <formula>"Error"</formula>
    </cfRule>
  </conditionalFormatting>
  <conditionalFormatting sqref="CY55">
    <cfRule type="expression" dxfId="1780" priority="376">
      <formula>OR(CY54="Error")</formula>
    </cfRule>
  </conditionalFormatting>
  <conditionalFormatting sqref="CY56">
    <cfRule type="expression" dxfId="1779" priority="377">
      <formula>OR(CY54="Error")</formula>
    </cfRule>
  </conditionalFormatting>
  <conditionalFormatting sqref="DF54">
    <cfRule type="expression" dxfId="1778" priority="374">
      <formula>OR(DG54="Error")</formula>
    </cfRule>
  </conditionalFormatting>
  <conditionalFormatting sqref="DF55">
    <cfRule type="expression" dxfId="1777" priority="373">
      <formula>OR(DG54="Error")</formula>
    </cfRule>
  </conditionalFormatting>
  <conditionalFormatting sqref="DF56">
    <cfRule type="expression" dxfId="1776" priority="372">
      <formula>OR(DG54="Error")</formula>
    </cfRule>
  </conditionalFormatting>
  <conditionalFormatting sqref="DG54">
    <cfRule type="cellIs" dxfId="1775" priority="369" operator="equal">
      <formula>"Error"</formula>
    </cfRule>
  </conditionalFormatting>
  <conditionalFormatting sqref="DG55">
    <cfRule type="expression" dxfId="1774" priority="370">
      <formula>OR(DG54="Error")</formula>
    </cfRule>
  </conditionalFormatting>
  <conditionalFormatting sqref="DG56">
    <cfRule type="expression" dxfId="1773" priority="371">
      <formula>OR(DG54="Error")</formula>
    </cfRule>
  </conditionalFormatting>
  <conditionalFormatting sqref="DV54">
    <cfRule type="expression" dxfId="1772" priority="181">
      <formula>OR(DW54="Error")</formula>
    </cfRule>
  </conditionalFormatting>
  <conditionalFormatting sqref="DV55">
    <cfRule type="expression" dxfId="1771" priority="180">
      <formula>OR(DW54="Error")</formula>
    </cfRule>
  </conditionalFormatting>
  <conditionalFormatting sqref="DV56">
    <cfRule type="expression" dxfId="1770" priority="179">
      <formula>OR(DW54="Error")</formula>
    </cfRule>
  </conditionalFormatting>
  <conditionalFormatting sqref="DW54">
    <cfRule type="cellIs" dxfId="1769" priority="176" operator="equal">
      <formula>"Error"</formula>
    </cfRule>
  </conditionalFormatting>
  <conditionalFormatting sqref="DW55">
    <cfRule type="expression" dxfId="1768" priority="177">
      <formula>OR(DW54="Error")</formula>
    </cfRule>
  </conditionalFormatting>
  <conditionalFormatting sqref="DW56">
    <cfRule type="expression" dxfId="1767" priority="178">
      <formula>OR(DW54="Error")</formula>
    </cfRule>
  </conditionalFormatting>
  <conditionalFormatting sqref="ED54">
    <cfRule type="expression" dxfId="1766" priority="175">
      <formula>OR(EE54="Error")</formula>
    </cfRule>
  </conditionalFormatting>
  <conditionalFormatting sqref="ED55">
    <cfRule type="expression" dxfId="1765" priority="174">
      <formula>OR(EE54="Error")</formula>
    </cfRule>
  </conditionalFormatting>
  <conditionalFormatting sqref="ED56">
    <cfRule type="expression" dxfId="1764" priority="173">
      <formula>OR(EE54="Error")</formula>
    </cfRule>
  </conditionalFormatting>
  <conditionalFormatting sqref="EE54">
    <cfRule type="cellIs" dxfId="1763" priority="170" operator="equal">
      <formula>"Error"</formula>
    </cfRule>
  </conditionalFormatting>
  <conditionalFormatting sqref="EE55">
    <cfRule type="expression" dxfId="1762" priority="171">
      <formula>OR(EE54="Error")</formula>
    </cfRule>
  </conditionalFormatting>
  <conditionalFormatting sqref="EE56">
    <cfRule type="expression" dxfId="1761" priority="172">
      <formula>OR(EE54="Error")</formula>
    </cfRule>
  </conditionalFormatting>
  <conditionalFormatting sqref="ET54">
    <cfRule type="expression" dxfId="1760" priority="168">
      <formula>OR(EU54="Error")</formula>
    </cfRule>
  </conditionalFormatting>
  <conditionalFormatting sqref="ET55">
    <cfRule type="expression" dxfId="1759" priority="167">
      <formula>OR(EU54="Error")</formula>
    </cfRule>
  </conditionalFormatting>
  <conditionalFormatting sqref="ET56">
    <cfRule type="expression" dxfId="1758" priority="166">
      <formula>OR(EU54="Error")</formula>
    </cfRule>
  </conditionalFormatting>
  <conditionalFormatting sqref="EU54">
    <cfRule type="cellIs" dxfId="1757" priority="163" operator="equal">
      <formula>"Error"</formula>
    </cfRule>
  </conditionalFormatting>
  <conditionalFormatting sqref="EU55">
    <cfRule type="expression" dxfId="1756" priority="164">
      <formula>OR(EU54="Error")</formula>
    </cfRule>
  </conditionalFormatting>
  <conditionalFormatting sqref="EU56">
    <cfRule type="expression" dxfId="1755" priority="165">
      <formula>OR(EU54="Error")</formula>
    </cfRule>
  </conditionalFormatting>
  <conditionalFormatting sqref="FB54">
    <cfRule type="expression" dxfId="1754" priority="162">
      <formula>OR(FC54="Error")</formula>
    </cfRule>
  </conditionalFormatting>
  <conditionalFormatting sqref="FB55">
    <cfRule type="expression" dxfId="1753" priority="161">
      <formula>OR(FC54="Error")</formula>
    </cfRule>
  </conditionalFormatting>
  <conditionalFormatting sqref="FB56">
    <cfRule type="expression" dxfId="1752" priority="160">
      <formula>OR(FC54="Error")</formula>
    </cfRule>
  </conditionalFormatting>
  <conditionalFormatting sqref="FC54">
    <cfRule type="cellIs" dxfId="1751" priority="157" operator="equal">
      <formula>"Error"</formula>
    </cfRule>
  </conditionalFormatting>
  <conditionalFormatting sqref="FC55">
    <cfRule type="expression" dxfId="1750" priority="158">
      <formula>OR(FC54="Error")</formula>
    </cfRule>
  </conditionalFormatting>
  <conditionalFormatting sqref="FC56">
    <cfRule type="expression" dxfId="1749" priority="159">
      <formula>OR(FC54="Error")</formula>
    </cfRule>
  </conditionalFormatting>
  <conditionalFormatting sqref="FR54">
    <cfRule type="expression" dxfId="1748" priority="155">
      <formula>OR(FS54="Error")</formula>
    </cfRule>
  </conditionalFormatting>
  <conditionalFormatting sqref="FR55">
    <cfRule type="expression" dxfId="1747" priority="154">
      <formula>OR(FS54="Error")</formula>
    </cfRule>
  </conditionalFormatting>
  <conditionalFormatting sqref="FR56">
    <cfRule type="expression" dxfId="1746" priority="153">
      <formula>OR(FS54="Error")</formula>
    </cfRule>
  </conditionalFormatting>
  <conditionalFormatting sqref="FS54">
    <cfRule type="cellIs" dxfId="1745" priority="150" operator="equal">
      <formula>"Error"</formula>
    </cfRule>
  </conditionalFormatting>
  <conditionalFormatting sqref="FS55">
    <cfRule type="expression" dxfId="1744" priority="151">
      <formula>OR(FS54="Error")</formula>
    </cfRule>
  </conditionalFormatting>
  <conditionalFormatting sqref="FS56">
    <cfRule type="expression" dxfId="1743" priority="152">
      <formula>OR(FS54="Error")</formula>
    </cfRule>
  </conditionalFormatting>
  <conditionalFormatting sqref="FZ54">
    <cfRule type="expression" dxfId="1742" priority="149">
      <formula>OR(GA54="Error")</formula>
    </cfRule>
  </conditionalFormatting>
  <conditionalFormatting sqref="FZ55">
    <cfRule type="expression" dxfId="1741" priority="148">
      <formula>OR(GA54="Error")</formula>
    </cfRule>
  </conditionalFormatting>
  <conditionalFormatting sqref="FZ56">
    <cfRule type="expression" dxfId="1740" priority="147">
      <formula>OR(GA54="Error")</formula>
    </cfRule>
  </conditionalFormatting>
  <conditionalFormatting sqref="GA54">
    <cfRule type="cellIs" dxfId="1739" priority="144" operator="equal">
      <formula>"Error"</formula>
    </cfRule>
  </conditionalFormatting>
  <conditionalFormatting sqref="GA55">
    <cfRule type="expression" dxfId="1738" priority="145">
      <formula>OR(GA54="Error")</formula>
    </cfRule>
  </conditionalFormatting>
  <conditionalFormatting sqref="GA56">
    <cfRule type="expression" dxfId="1737" priority="146">
      <formula>OR(GA54="Error")</formula>
    </cfRule>
  </conditionalFormatting>
  <conditionalFormatting sqref="GP54">
    <cfRule type="expression" dxfId="1736" priority="142">
      <formula>OR(GQ54="Error")</formula>
    </cfRule>
  </conditionalFormatting>
  <conditionalFormatting sqref="GP55">
    <cfRule type="expression" dxfId="1735" priority="141">
      <formula>OR(GQ54="Error")</formula>
    </cfRule>
  </conditionalFormatting>
  <conditionalFormatting sqref="GP56">
    <cfRule type="expression" dxfId="1734" priority="140">
      <formula>OR(GQ54="Error")</formula>
    </cfRule>
  </conditionalFormatting>
  <conditionalFormatting sqref="GQ54">
    <cfRule type="cellIs" dxfId="1733" priority="137" operator="equal">
      <formula>"Error"</formula>
    </cfRule>
  </conditionalFormatting>
  <conditionalFormatting sqref="GQ55">
    <cfRule type="expression" dxfId="1732" priority="138">
      <formula>OR(GQ54="Error")</formula>
    </cfRule>
  </conditionalFormatting>
  <conditionalFormatting sqref="GQ56">
    <cfRule type="expression" dxfId="1731" priority="139">
      <formula>OR(GQ54="Error")</formula>
    </cfRule>
  </conditionalFormatting>
  <conditionalFormatting sqref="GX54">
    <cfRule type="expression" dxfId="1730" priority="136">
      <formula>OR(GY54="Error")</formula>
    </cfRule>
  </conditionalFormatting>
  <conditionalFormatting sqref="GX55">
    <cfRule type="expression" dxfId="1729" priority="135">
      <formula>OR(GY54="Error")</formula>
    </cfRule>
  </conditionalFormatting>
  <conditionalFormatting sqref="GX56">
    <cfRule type="expression" dxfId="1728" priority="134">
      <formula>OR(GY54="Error")</formula>
    </cfRule>
  </conditionalFormatting>
  <conditionalFormatting sqref="GY54">
    <cfRule type="cellIs" dxfId="1727" priority="131" operator="equal">
      <formula>"Error"</formula>
    </cfRule>
  </conditionalFormatting>
  <conditionalFormatting sqref="GY55">
    <cfRule type="expression" dxfId="1726" priority="132">
      <formula>OR(GY54="Error")</formula>
    </cfRule>
  </conditionalFormatting>
  <conditionalFormatting sqref="GY56">
    <cfRule type="expression" dxfId="1725" priority="133">
      <formula>OR(GY54="Error")</formula>
    </cfRule>
  </conditionalFormatting>
  <conditionalFormatting sqref="HN54">
    <cfRule type="expression" dxfId="1724" priority="129">
      <formula>OR(HO54="Error")</formula>
    </cfRule>
  </conditionalFormatting>
  <conditionalFormatting sqref="HN55">
    <cfRule type="expression" dxfId="1723" priority="128">
      <formula>OR(HO54="Error")</formula>
    </cfRule>
  </conditionalFormatting>
  <conditionalFormatting sqref="HN56">
    <cfRule type="expression" dxfId="1722" priority="127">
      <formula>OR(HO54="Error")</formula>
    </cfRule>
  </conditionalFormatting>
  <conditionalFormatting sqref="HO54">
    <cfRule type="cellIs" dxfId="1721" priority="124" operator="equal">
      <formula>"Error"</formula>
    </cfRule>
  </conditionalFormatting>
  <conditionalFormatting sqref="HO55">
    <cfRule type="expression" dxfId="1720" priority="125">
      <formula>OR(HO54="Error")</formula>
    </cfRule>
  </conditionalFormatting>
  <conditionalFormatting sqref="HO56">
    <cfRule type="expression" dxfId="1719" priority="126">
      <formula>OR(HO54="Error")</formula>
    </cfRule>
  </conditionalFormatting>
  <conditionalFormatting sqref="HV54">
    <cfRule type="expression" dxfId="1718" priority="123">
      <formula>OR(HW54="Error")</formula>
    </cfRule>
  </conditionalFormatting>
  <conditionalFormatting sqref="HV55">
    <cfRule type="expression" dxfId="1717" priority="122">
      <formula>OR(HW54="Error")</formula>
    </cfRule>
  </conditionalFormatting>
  <conditionalFormatting sqref="HV56">
    <cfRule type="expression" dxfId="1716" priority="121">
      <formula>OR(HW54="Error")</formula>
    </cfRule>
  </conditionalFormatting>
  <conditionalFormatting sqref="HW54">
    <cfRule type="cellIs" dxfId="1715" priority="118" operator="equal">
      <formula>"Error"</formula>
    </cfRule>
  </conditionalFormatting>
  <conditionalFormatting sqref="HW55">
    <cfRule type="expression" dxfId="1714" priority="119">
      <formula>OR(HW54="Error")</formula>
    </cfRule>
  </conditionalFormatting>
  <conditionalFormatting sqref="HW56">
    <cfRule type="expression" dxfId="1713" priority="120">
      <formula>OR(HW54="Error")</formula>
    </cfRule>
  </conditionalFormatting>
  <conditionalFormatting sqref="IL54">
    <cfRule type="expression" dxfId="1712" priority="116">
      <formula>OR(IM54="Error")</formula>
    </cfRule>
  </conditionalFormatting>
  <conditionalFormatting sqref="IL55">
    <cfRule type="expression" dxfId="1711" priority="115">
      <formula>OR(IM54="Error")</formula>
    </cfRule>
  </conditionalFormatting>
  <conditionalFormatting sqref="IL56">
    <cfRule type="expression" dxfId="1710" priority="114">
      <formula>OR(IM54="Error")</formula>
    </cfRule>
  </conditionalFormatting>
  <conditionalFormatting sqref="IM54">
    <cfRule type="cellIs" dxfId="1709" priority="111" operator="equal">
      <formula>"Error"</formula>
    </cfRule>
  </conditionalFormatting>
  <conditionalFormatting sqref="IM55">
    <cfRule type="expression" dxfId="1708" priority="112">
      <formula>OR(IM54="Error")</formula>
    </cfRule>
  </conditionalFormatting>
  <conditionalFormatting sqref="IM56">
    <cfRule type="expression" dxfId="1707" priority="113">
      <formula>OR(IM54="Error")</formula>
    </cfRule>
  </conditionalFormatting>
  <conditionalFormatting sqref="IT54">
    <cfRule type="expression" dxfId="1706" priority="110">
      <formula>OR(IU54="Error")</formula>
    </cfRule>
  </conditionalFormatting>
  <conditionalFormatting sqref="IT55">
    <cfRule type="expression" dxfId="1705" priority="109">
      <formula>OR(IU54="Error")</formula>
    </cfRule>
  </conditionalFormatting>
  <conditionalFormatting sqref="IT56">
    <cfRule type="expression" dxfId="1704" priority="108">
      <formula>OR(IU54="Error")</formula>
    </cfRule>
  </conditionalFormatting>
  <conditionalFormatting sqref="IU54">
    <cfRule type="cellIs" dxfId="1703" priority="105" operator="equal">
      <formula>"Error"</formula>
    </cfRule>
  </conditionalFormatting>
  <conditionalFormatting sqref="IU55">
    <cfRule type="expression" dxfId="1702" priority="106">
      <formula>OR(IU54="Error")</formula>
    </cfRule>
  </conditionalFormatting>
  <conditionalFormatting sqref="IU56">
    <cfRule type="expression" dxfId="1701" priority="107">
      <formula>OR(IU54="Error")</formula>
    </cfRule>
  </conditionalFormatting>
  <conditionalFormatting sqref="JJ54">
    <cfRule type="expression" dxfId="1700" priority="103">
      <formula>OR(JK54="Error")</formula>
    </cfRule>
  </conditionalFormatting>
  <conditionalFormatting sqref="JJ55">
    <cfRule type="expression" dxfId="1699" priority="102">
      <formula>OR(JK54="Error")</formula>
    </cfRule>
  </conditionalFormatting>
  <conditionalFormatting sqref="JJ56">
    <cfRule type="expression" dxfId="1698" priority="101">
      <formula>OR(JK54="Error")</formula>
    </cfRule>
  </conditionalFormatting>
  <conditionalFormatting sqref="JK54">
    <cfRule type="cellIs" dxfId="1697" priority="98" operator="equal">
      <formula>"Error"</formula>
    </cfRule>
  </conditionalFormatting>
  <conditionalFormatting sqref="JK55">
    <cfRule type="expression" dxfId="1696" priority="99">
      <formula>OR(JK54="Error")</formula>
    </cfRule>
  </conditionalFormatting>
  <conditionalFormatting sqref="JK56">
    <cfRule type="expression" dxfId="1695" priority="100">
      <formula>OR(JK54="Error")</formula>
    </cfRule>
  </conditionalFormatting>
  <conditionalFormatting sqref="JR54">
    <cfRule type="expression" dxfId="1694" priority="97">
      <formula>OR(JS54="Error")</formula>
    </cfRule>
  </conditionalFormatting>
  <conditionalFormatting sqref="JR55">
    <cfRule type="expression" dxfId="1693" priority="96">
      <formula>OR(JS54="Error")</formula>
    </cfRule>
  </conditionalFormatting>
  <conditionalFormatting sqref="JR56">
    <cfRule type="expression" dxfId="1692" priority="95">
      <formula>OR(JS54="Error")</formula>
    </cfRule>
  </conditionalFormatting>
  <conditionalFormatting sqref="JS54">
    <cfRule type="cellIs" dxfId="1691" priority="92" operator="equal">
      <formula>"Error"</formula>
    </cfRule>
  </conditionalFormatting>
  <conditionalFormatting sqref="JS55">
    <cfRule type="expression" dxfId="1690" priority="93">
      <formula>OR(JS54="Error")</formula>
    </cfRule>
  </conditionalFormatting>
  <conditionalFormatting sqref="JS56">
    <cfRule type="expression" dxfId="1689" priority="94">
      <formula>OR(JS54="Error")</formula>
    </cfRule>
  </conditionalFormatting>
  <conditionalFormatting sqref="KH54">
    <cfRule type="expression" dxfId="1688" priority="90">
      <formula>OR(KI54="Error")</formula>
    </cfRule>
  </conditionalFormatting>
  <conditionalFormatting sqref="KH55">
    <cfRule type="expression" dxfId="1687" priority="89">
      <formula>OR(KI54="Error")</formula>
    </cfRule>
  </conditionalFormatting>
  <conditionalFormatting sqref="KH56">
    <cfRule type="expression" dxfId="1686" priority="88">
      <formula>OR(KI54="Error")</formula>
    </cfRule>
  </conditionalFormatting>
  <conditionalFormatting sqref="KI54">
    <cfRule type="cellIs" dxfId="1685" priority="85" operator="equal">
      <formula>"Error"</formula>
    </cfRule>
  </conditionalFormatting>
  <conditionalFormatting sqref="KI55">
    <cfRule type="expression" dxfId="1684" priority="86">
      <formula>OR(KI54="Error")</formula>
    </cfRule>
  </conditionalFormatting>
  <conditionalFormatting sqref="KI56">
    <cfRule type="expression" dxfId="1683" priority="87">
      <formula>OR(KI54="Error")</formula>
    </cfRule>
  </conditionalFormatting>
  <conditionalFormatting sqref="KP54">
    <cfRule type="expression" dxfId="1682" priority="84">
      <formula>OR(KQ54="Error")</formula>
    </cfRule>
  </conditionalFormatting>
  <conditionalFormatting sqref="KP55">
    <cfRule type="expression" dxfId="1681" priority="83">
      <formula>OR(KQ54="Error")</formula>
    </cfRule>
  </conditionalFormatting>
  <conditionalFormatting sqref="KP56">
    <cfRule type="expression" dxfId="1680" priority="82">
      <formula>OR(KQ54="Error")</formula>
    </cfRule>
  </conditionalFormatting>
  <conditionalFormatting sqref="KQ54">
    <cfRule type="cellIs" dxfId="1679" priority="79" operator="equal">
      <formula>"Error"</formula>
    </cfRule>
  </conditionalFormatting>
  <conditionalFormatting sqref="KQ55">
    <cfRule type="expression" dxfId="1678" priority="80">
      <formula>OR(KQ54="Error")</formula>
    </cfRule>
  </conditionalFormatting>
  <conditionalFormatting sqref="KQ56">
    <cfRule type="expression" dxfId="1677" priority="81">
      <formula>OR(KQ54="Error")</formula>
    </cfRule>
  </conditionalFormatting>
  <conditionalFormatting sqref="LF54">
    <cfRule type="expression" dxfId="1676" priority="77">
      <formula>OR(LG54="Error")</formula>
    </cfRule>
  </conditionalFormatting>
  <conditionalFormatting sqref="LF55">
    <cfRule type="expression" dxfId="1675" priority="76">
      <formula>OR(LG54="Error")</formula>
    </cfRule>
  </conditionalFormatting>
  <conditionalFormatting sqref="LF56">
    <cfRule type="expression" dxfId="1674" priority="75">
      <formula>OR(LG54="Error")</formula>
    </cfRule>
  </conditionalFormatting>
  <conditionalFormatting sqref="LG54">
    <cfRule type="cellIs" dxfId="1673" priority="72" operator="equal">
      <formula>"Error"</formula>
    </cfRule>
  </conditionalFormatting>
  <conditionalFormatting sqref="LG55">
    <cfRule type="expression" dxfId="1672" priority="73">
      <formula>OR(LG54="Error")</formula>
    </cfRule>
  </conditionalFormatting>
  <conditionalFormatting sqref="LG56">
    <cfRule type="expression" dxfId="1671" priority="74">
      <formula>OR(LG54="Error")</formula>
    </cfRule>
  </conditionalFormatting>
  <conditionalFormatting sqref="LN54">
    <cfRule type="expression" dxfId="1670" priority="71">
      <formula>OR(LO54="Error")</formula>
    </cfRule>
  </conditionalFormatting>
  <conditionalFormatting sqref="LN55">
    <cfRule type="expression" dxfId="1669" priority="70">
      <formula>OR(LO54="Error")</formula>
    </cfRule>
  </conditionalFormatting>
  <conditionalFormatting sqref="LN56">
    <cfRule type="expression" dxfId="1668" priority="69">
      <formula>OR(LO54="Error")</formula>
    </cfRule>
  </conditionalFormatting>
  <conditionalFormatting sqref="LO54">
    <cfRule type="cellIs" dxfId="1667" priority="66" operator="equal">
      <formula>"Error"</formula>
    </cfRule>
  </conditionalFormatting>
  <conditionalFormatting sqref="LO55">
    <cfRule type="expression" dxfId="1666" priority="67">
      <formula>OR(LO54="Error")</formula>
    </cfRule>
  </conditionalFormatting>
  <conditionalFormatting sqref="LO56">
    <cfRule type="expression" dxfId="1665" priority="68">
      <formula>OR(LO54="Error")</formula>
    </cfRule>
  </conditionalFormatting>
  <conditionalFormatting sqref="MD54">
    <cfRule type="expression" dxfId="1664" priority="64">
      <formula>OR(ME54="Error")</formula>
    </cfRule>
  </conditionalFormatting>
  <conditionalFormatting sqref="MD55">
    <cfRule type="expression" dxfId="1663" priority="63">
      <formula>OR(ME54="Error")</formula>
    </cfRule>
  </conditionalFormatting>
  <conditionalFormatting sqref="MD56">
    <cfRule type="expression" dxfId="1662" priority="62">
      <formula>OR(ME54="Error")</formula>
    </cfRule>
  </conditionalFormatting>
  <conditionalFormatting sqref="ME54">
    <cfRule type="cellIs" dxfId="1661" priority="59" operator="equal">
      <formula>"Error"</formula>
    </cfRule>
  </conditionalFormatting>
  <conditionalFormatting sqref="ME55">
    <cfRule type="expression" dxfId="1660" priority="60">
      <formula>OR(ME54="Error")</formula>
    </cfRule>
  </conditionalFormatting>
  <conditionalFormatting sqref="ME56">
    <cfRule type="expression" dxfId="1659" priority="61">
      <formula>OR(ME54="Error")</formula>
    </cfRule>
  </conditionalFormatting>
  <conditionalFormatting sqref="ML54">
    <cfRule type="expression" dxfId="1658" priority="58">
      <formula>OR(MM54="Error")</formula>
    </cfRule>
  </conditionalFormatting>
  <conditionalFormatting sqref="ML55">
    <cfRule type="expression" dxfId="1657" priority="57">
      <formula>OR(MM54="Error")</formula>
    </cfRule>
  </conditionalFormatting>
  <conditionalFormatting sqref="ML56">
    <cfRule type="expression" dxfId="1656" priority="56">
      <formula>OR(MM54="Error")</formula>
    </cfRule>
  </conditionalFormatting>
  <conditionalFormatting sqref="MM54">
    <cfRule type="cellIs" dxfId="1655" priority="53" operator="equal">
      <formula>"Error"</formula>
    </cfRule>
  </conditionalFormatting>
  <conditionalFormatting sqref="MM55">
    <cfRule type="expression" dxfId="1654" priority="54">
      <formula>OR(MM54="Error")</formula>
    </cfRule>
  </conditionalFormatting>
  <conditionalFormatting sqref="MM56">
    <cfRule type="expression" dxfId="1653" priority="55">
      <formula>OR(MM54="Error")</formula>
    </cfRule>
  </conditionalFormatting>
  <conditionalFormatting sqref="NB54">
    <cfRule type="expression" dxfId="1652" priority="51">
      <formula>OR(NC54="Error")</formula>
    </cfRule>
  </conditionalFormatting>
  <conditionalFormatting sqref="NB55">
    <cfRule type="expression" dxfId="1651" priority="50">
      <formula>OR(NC54="Error")</formula>
    </cfRule>
  </conditionalFormatting>
  <conditionalFormatting sqref="NB56">
    <cfRule type="expression" dxfId="1650" priority="49">
      <formula>OR(NC54="Error")</formula>
    </cfRule>
  </conditionalFormatting>
  <conditionalFormatting sqref="NC54">
    <cfRule type="cellIs" dxfId="1649" priority="46" operator="equal">
      <formula>"Error"</formula>
    </cfRule>
  </conditionalFormatting>
  <conditionalFormatting sqref="NC55">
    <cfRule type="expression" dxfId="1648" priority="47">
      <formula>OR(NC54="Error")</formula>
    </cfRule>
  </conditionalFormatting>
  <conditionalFormatting sqref="NC56">
    <cfRule type="expression" dxfId="1647" priority="48">
      <formula>OR(NC54="Error")</formula>
    </cfRule>
  </conditionalFormatting>
  <conditionalFormatting sqref="NJ54">
    <cfRule type="expression" dxfId="1646" priority="45">
      <formula>OR(NK54="Error")</formula>
    </cfRule>
  </conditionalFormatting>
  <conditionalFormatting sqref="NJ55">
    <cfRule type="expression" dxfId="1645" priority="44">
      <formula>OR(NK54="Error")</formula>
    </cfRule>
  </conditionalFormatting>
  <conditionalFormatting sqref="NJ56">
    <cfRule type="expression" dxfId="1644" priority="43">
      <formula>OR(NK54="Error")</formula>
    </cfRule>
  </conditionalFormatting>
  <conditionalFormatting sqref="NK54">
    <cfRule type="cellIs" dxfId="1643" priority="40" operator="equal">
      <formula>"Error"</formula>
    </cfRule>
  </conditionalFormatting>
  <conditionalFormatting sqref="NK55">
    <cfRule type="expression" dxfId="1642" priority="41">
      <formula>OR(NK54="Error")</formula>
    </cfRule>
  </conditionalFormatting>
  <conditionalFormatting sqref="NK56">
    <cfRule type="expression" dxfId="1641" priority="42">
      <formula>OR(NK54="Error")</formula>
    </cfRule>
  </conditionalFormatting>
  <conditionalFormatting sqref="NZ54">
    <cfRule type="expression" dxfId="1640" priority="38">
      <formula>OR(OA54="Error")</formula>
    </cfRule>
  </conditionalFormatting>
  <conditionalFormatting sqref="NZ55">
    <cfRule type="expression" dxfId="1639" priority="37">
      <formula>OR(OA54="Error")</formula>
    </cfRule>
  </conditionalFormatting>
  <conditionalFormatting sqref="NZ56">
    <cfRule type="expression" dxfId="1638" priority="36">
      <formula>OR(OA54="Error")</formula>
    </cfRule>
  </conditionalFormatting>
  <conditionalFormatting sqref="OA54">
    <cfRule type="cellIs" dxfId="1637" priority="33" operator="equal">
      <formula>"Error"</formula>
    </cfRule>
  </conditionalFormatting>
  <conditionalFormatting sqref="OA55">
    <cfRule type="expression" dxfId="1636" priority="34">
      <formula>OR(OA54="Error")</formula>
    </cfRule>
  </conditionalFormatting>
  <conditionalFormatting sqref="OA56">
    <cfRule type="expression" dxfId="1635" priority="35">
      <formula>OR(OA54="Error")</formula>
    </cfRule>
  </conditionalFormatting>
  <conditionalFormatting sqref="OH54">
    <cfRule type="expression" dxfId="1634" priority="32">
      <formula>OR(OI54="Error")</formula>
    </cfRule>
  </conditionalFormatting>
  <conditionalFormatting sqref="OH55">
    <cfRule type="expression" dxfId="1633" priority="31">
      <formula>OR(OI54="Error")</formula>
    </cfRule>
  </conditionalFormatting>
  <conditionalFormatting sqref="OH56">
    <cfRule type="expression" dxfId="1632" priority="30">
      <formula>OR(OI54="Error")</formula>
    </cfRule>
  </conditionalFormatting>
  <conditionalFormatting sqref="OI54">
    <cfRule type="cellIs" dxfId="1631" priority="27" operator="equal">
      <formula>"Error"</formula>
    </cfRule>
  </conditionalFormatting>
  <conditionalFormatting sqref="OI55">
    <cfRule type="expression" dxfId="1630" priority="28">
      <formula>OR(OI54="Error")</formula>
    </cfRule>
  </conditionalFormatting>
  <conditionalFormatting sqref="OI56">
    <cfRule type="expression" dxfId="1629" priority="29">
      <formula>OR(OI54="Error")</formula>
    </cfRule>
  </conditionalFormatting>
  <conditionalFormatting sqref="OX54">
    <cfRule type="expression" dxfId="1628" priority="25">
      <formula>OR(OY54="Error")</formula>
    </cfRule>
  </conditionalFormatting>
  <conditionalFormatting sqref="OX55">
    <cfRule type="expression" dxfId="1627" priority="24">
      <formula>OR(OY54="Error")</formula>
    </cfRule>
  </conditionalFormatting>
  <conditionalFormatting sqref="OX56">
    <cfRule type="expression" dxfId="1626" priority="23">
      <formula>OR(OY54="Error")</formula>
    </cfRule>
  </conditionalFormatting>
  <conditionalFormatting sqref="OY54">
    <cfRule type="cellIs" dxfId="1625" priority="20" operator="equal">
      <formula>"Error"</formula>
    </cfRule>
  </conditionalFormatting>
  <conditionalFormatting sqref="OY55">
    <cfRule type="expression" dxfId="1624" priority="21">
      <formula>OR(OY54="Error")</formula>
    </cfRule>
  </conditionalFormatting>
  <conditionalFormatting sqref="OY56">
    <cfRule type="expression" dxfId="1623" priority="22">
      <formula>OR(OY54="Error")</formula>
    </cfRule>
  </conditionalFormatting>
  <conditionalFormatting sqref="PF54">
    <cfRule type="expression" dxfId="1622" priority="19">
      <formula>OR(PG54="Error")</formula>
    </cfRule>
  </conditionalFormatting>
  <conditionalFormatting sqref="PF55">
    <cfRule type="expression" dxfId="1621" priority="18">
      <formula>OR(PG54="Error")</formula>
    </cfRule>
  </conditionalFormatting>
  <conditionalFormatting sqref="PF56">
    <cfRule type="expression" dxfId="1620" priority="17">
      <formula>OR(PG54="Error")</formula>
    </cfRule>
  </conditionalFormatting>
  <conditionalFormatting sqref="PG54">
    <cfRule type="cellIs" dxfId="1619" priority="14" operator="equal">
      <formula>"Error"</formula>
    </cfRule>
  </conditionalFormatting>
  <conditionalFormatting sqref="PG55">
    <cfRule type="expression" dxfId="1618" priority="15">
      <formula>OR(PG54="Error")</formula>
    </cfRule>
  </conditionalFormatting>
  <conditionalFormatting sqref="PG56">
    <cfRule type="expression" dxfId="1617" priority="16">
      <formula>OR(PG54="Error")</formula>
    </cfRule>
  </conditionalFormatting>
  <conditionalFormatting sqref="PV54">
    <cfRule type="expression" dxfId="1616" priority="12">
      <formula>OR(PW54="Error")</formula>
    </cfRule>
  </conditionalFormatting>
  <conditionalFormatting sqref="PV55">
    <cfRule type="expression" dxfId="1615" priority="11">
      <formula>OR(PW54="Error")</formula>
    </cfRule>
  </conditionalFormatting>
  <conditionalFormatting sqref="PV56">
    <cfRule type="expression" dxfId="1614" priority="10">
      <formula>OR(PW54="Error")</formula>
    </cfRule>
  </conditionalFormatting>
  <conditionalFormatting sqref="PW54">
    <cfRule type="cellIs" dxfId="1613" priority="7" operator="equal">
      <formula>"Error"</formula>
    </cfRule>
  </conditionalFormatting>
  <conditionalFormatting sqref="PW55">
    <cfRule type="expression" dxfId="1612" priority="8">
      <formula>OR(PW54="Error")</formula>
    </cfRule>
  </conditionalFormatting>
  <conditionalFormatting sqref="PW56">
    <cfRule type="expression" dxfId="1611" priority="9">
      <formula>OR(PW54="Error")</formula>
    </cfRule>
  </conditionalFormatting>
  <conditionalFormatting sqref="QD54">
    <cfRule type="expression" dxfId="1610" priority="6">
      <formula>OR(QE54="Error")</formula>
    </cfRule>
  </conditionalFormatting>
  <conditionalFormatting sqref="QD55">
    <cfRule type="expression" dxfId="1609" priority="5">
      <formula>OR(QE54="Error")</formula>
    </cfRule>
  </conditionalFormatting>
  <conditionalFormatting sqref="QD56">
    <cfRule type="expression" dxfId="1608" priority="4">
      <formula>OR(QE54="Error")</formula>
    </cfRule>
  </conditionalFormatting>
  <conditionalFormatting sqref="QE54">
    <cfRule type="cellIs" dxfId="1607" priority="1" operator="equal">
      <formula>"Error"</formula>
    </cfRule>
  </conditionalFormatting>
  <conditionalFormatting sqref="QE55">
    <cfRule type="expression" dxfId="1606" priority="2">
      <formula>OR(QE54="Error")</formula>
    </cfRule>
  </conditionalFormatting>
  <conditionalFormatting sqref="QE56">
    <cfRule type="expression" dxfId="1605" priority="3">
      <formula>OR(QE54="Error")</formula>
    </cfRule>
  </conditionalFormatting>
  <conditionalFormatting sqref="QL15:QR52">
    <cfRule type="cellIs" dxfId="1604" priority="13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9DA-7A7F-422C-B0C1-B5EEA2C575E1}">
  <sheetPr>
    <tabColor theme="0"/>
  </sheetPr>
  <dimension ref="A1:FA59"/>
  <sheetViews>
    <sheetView zoomScale="90" zoomScaleNormal="90" workbookViewId="0">
      <pane xSplit="4" topLeftCell="BI1" activePane="topRight" state="frozen"/>
      <selection activeCell="E19" sqref="E19"/>
      <selection pane="topRight" activeCell="BR13" sqref="BR13:BX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customWidth="1" outlineLevel="1"/>
    <col min="77" max="77" width="8.54296875" style="4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99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25 January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29/01/2026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100</v>
      </c>
      <c r="G13" s="137"/>
      <c r="H13" s="137"/>
      <c r="I13" s="137"/>
      <c r="J13" s="137"/>
      <c r="K13" s="137"/>
      <c r="L13" s="138"/>
      <c r="N13" s="136" t="s">
        <v>100</v>
      </c>
      <c r="O13" s="137"/>
      <c r="P13" s="137"/>
      <c r="Q13" s="137"/>
      <c r="R13" s="137"/>
      <c r="S13" s="137"/>
      <c r="T13" s="138"/>
      <c r="V13" s="136" t="s">
        <v>100</v>
      </c>
      <c r="W13" s="137"/>
      <c r="X13" s="137"/>
      <c r="Y13" s="137"/>
      <c r="Z13" s="137"/>
      <c r="AA13" s="137"/>
      <c r="AB13" s="138"/>
      <c r="AD13" s="136" t="s">
        <v>100</v>
      </c>
      <c r="AE13" s="137"/>
      <c r="AF13" s="137"/>
      <c r="AG13" s="137"/>
      <c r="AH13" s="137"/>
      <c r="AI13" s="137"/>
      <c r="AJ13" s="138"/>
      <c r="AL13" s="136" t="s">
        <v>100</v>
      </c>
      <c r="AM13" s="137"/>
      <c r="AN13" s="137"/>
      <c r="AO13" s="137"/>
      <c r="AP13" s="137"/>
      <c r="AQ13" s="137"/>
      <c r="AR13" s="138"/>
      <c r="AT13" s="136" t="s">
        <v>100</v>
      </c>
      <c r="AU13" s="137"/>
      <c r="AV13" s="137"/>
      <c r="AW13" s="137"/>
      <c r="AX13" s="137"/>
      <c r="AY13" s="137"/>
      <c r="AZ13" s="138"/>
      <c r="BB13" s="136" t="s">
        <v>100</v>
      </c>
      <c r="BC13" s="137"/>
      <c r="BD13" s="137"/>
      <c r="BE13" s="137"/>
      <c r="BF13" s="137"/>
      <c r="BG13" s="137"/>
      <c r="BH13" s="138"/>
      <c r="BJ13" s="136" t="s">
        <v>100</v>
      </c>
      <c r="BK13" s="137"/>
      <c r="BL13" s="137"/>
      <c r="BM13" s="137"/>
      <c r="BN13" s="137"/>
      <c r="BO13" s="137"/>
      <c r="BP13" s="138"/>
      <c r="BR13" s="136" t="s">
        <v>100</v>
      </c>
      <c r="BS13" s="137"/>
      <c r="BT13" s="137"/>
      <c r="BU13" s="137"/>
      <c r="BV13" s="137"/>
      <c r="BW13" s="137"/>
      <c r="BX13" s="138"/>
      <c r="BZ13" s="136" t="s">
        <v>100</v>
      </c>
      <c r="CA13" s="137"/>
      <c r="CB13" s="137"/>
      <c r="CC13" s="137"/>
      <c r="CD13" s="137"/>
      <c r="CE13" s="137"/>
      <c r="CF13" s="138"/>
      <c r="CH13" s="136" t="s">
        <v>100</v>
      </c>
      <c r="CI13" s="137"/>
      <c r="CJ13" s="137"/>
      <c r="CK13" s="137"/>
      <c r="CL13" s="137"/>
      <c r="CM13" s="137"/>
      <c r="CN13" s="138"/>
      <c r="CP13" s="136" t="s">
        <v>100</v>
      </c>
      <c r="CQ13" s="137"/>
      <c r="CR13" s="137"/>
      <c r="CS13" s="137"/>
      <c r="CT13" s="137"/>
      <c r="CU13" s="137"/>
      <c r="CV13" s="138"/>
      <c r="CX13" s="136" t="s">
        <v>100</v>
      </c>
      <c r="CY13" s="137"/>
      <c r="CZ13" s="137"/>
      <c r="DA13" s="137"/>
      <c r="DB13" s="137"/>
      <c r="DC13" s="137"/>
      <c r="DD13" s="138"/>
      <c r="DF13" s="136" t="s">
        <v>100</v>
      </c>
      <c r="DG13" s="137"/>
      <c r="DH13" s="137"/>
      <c r="DI13" s="137"/>
      <c r="DJ13" s="137"/>
      <c r="DK13" s="137"/>
      <c r="DL13" s="138"/>
      <c r="DN13" s="136" t="s">
        <v>100</v>
      </c>
      <c r="DO13" s="137"/>
      <c r="DP13" s="137"/>
      <c r="DQ13" s="137"/>
      <c r="DR13" s="137"/>
      <c r="DS13" s="137"/>
      <c r="DT13" s="138"/>
      <c r="DV13" s="136" t="s">
        <v>100</v>
      </c>
      <c r="DW13" s="137"/>
      <c r="DX13" s="137"/>
      <c r="DY13" s="137"/>
      <c r="DZ13" s="137"/>
      <c r="EA13" s="137"/>
      <c r="EB13" s="138"/>
      <c r="ED13" s="136" t="s">
        <v>100</v>
      </c>
      <c r="EE13" s="137"/>
      <c r="EF13" s="137"/>
      <c r="EG13" s="137"/>
      <c r="EH13" s="137"/>
      <c r="EI13" s="137"/>
      <c r="EJ13" s="138"/>
      <c r="EL13" s="136" t="s">
        <v>100</v>
      </c>
      <c r="EM13" s="137"/>
      <c r="EN13" s="137"/>
      <c r="EO13" s="137"/>
      <c r="EP13" s="137"/>
      <c r="EQ13" s="137"/>
      <c r="ER13" s="138"/>
      <c r="ET13" s="136" t="s">
        <v>100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51109</v>
      </c>
      <c r="G15" s="66">
        <v>45196</v>
      </c>
      <c r="H15" s="66">
        <v>44708</v>
      </c>
      <c r="I15" s="66">
        <v>45846</v>
      </c>
      <c r="J15" s="66">
        <v>46873</v>
      </c>
      <c r="K15" s="66">
        <v>69295</v>
      </c>
      <c r="L15" s="67">
        <v>61803</v>
      </c>
      <c r="N15" s="46">
        <v>53557</v>
      </c>
      <c r="O15" s="66">
        <v>47419</v>
      </c>
      <c r="P15" s="66">
        <v>47095</v>
      </c>
      <c r="Q15" s="66">
        <v>46151</v>
      </c>
      <c r="R15" s="66">
        <v>47966</v>
      </c>
      <c r="S15" s="66">
        <v>71009</v>
      </c>
      <c r="T15" s="67">
        <v>63750</v>
      </c>
      <c r="V15" s="46">
        <v>55080</v>
      </c>
      <c r="W15" s="66">
        <v>48902</v>
      </c>
      <c r="X15" s="66">
        <v>46780</v>
      </c>
      <c r="Y15" s="66">
        <v>44908</v>
      </c>
      <c r="Z15" s="66">
        <v>46869</v>
      </c>
      <c r="AA15" s="66">
        <v>68849</v>
      </c>
      <c r="AB15" s="67">
        <v>61815</v>
      </c>
      <c r="AD15" s="46">
        <v>52883</v>
      </c>
      <c r="AE15" s="66">
        <v>46335</v>
      </c>
      <c r="AF15" s="66">
        <v>43974</v>
      </c>
      <c r="AG15" s="66">
        <v>43678</v>
      </c>
      <c r="AH15" s="66">
        <v>45571</v>
      </c>
      <c r="AI15" s="66">
        <v>71149</v>
      </c>
      <c r="AJ15" s="67">
        <v>63780</v>
      </c>
      <c r="AL15" s="46">
        <v>50258</v>
      </c>
      <c r="AM15" s="66">
        <v>42563</v>
      </c>
      <c r="AN15" s="66">
        <v>38289</v>
      </c>
      <c r="AO15" s="66">
        <v>38889</v>
      </c>
      <c r="AP15" s="66">
        <v>70505</v>
      </c>
      <c r="AQ15" s="66">
        <v>82450</v>
      </c>
      <c r="AR15" s="67">
        <v>67337</v>
      </c>
      <c r="AT15" s="46">
        <v>52515</v>
      </c>
      <c r="AU15" s="66">
        <v>44691</v>
      </c>
      <c r="AV15" s="66">
        <v>39045</v>
      </c>
      <c r="AW15" s="66">
        <v>55588</v>
      </c>
      <c r="AX15" s="66">
        <v>50253</v>
      </c>
      <c r="AY15" s="66">
        <v>72967</v>
      </c>
      <c r="AZ15" s="67">
        <v>61127</v>
      </c>
      <c r="BB15" s="46">
        <v>48345</v>
      </c>
      <c r="BC15" s="66">
        <v>42745</v>
      </c>
      <c r="BD15" s="66">
        <v>44113</v>
      </c>
      <c r="BE15" s="66">
        <v>42528</v>
      </c>
      <c r="BF15" s="66">
        <v>44691</v>
      </c>
      <c r="BG15" s="66">
        <v>67392</v>
      </c>
      <c r="BH15" s="67">
        <v>57842</v>
      </c>
      <c r="BJ15" s="46">
        <v>49424</v>
      </c>
      <c r="BK15" s="66">
        <v>43065</v>
      </c>
      <c r="BL15" s="66">
        <v>41921</v>
      </c>
      <c r="BM15" s="66">
        <v>41739</v>
      </c>
      <c r="BN15" s="66">
        <v>43934</v>
      </c>
      <c r="BO15" s="66">
        <v>64522</v>
      </c>
      <c r="BP15" s="67">
        <v>57375</v>
      </c>
      <c r="BR15" s="46">
        <f>SUMIFS(Raw!$I:$I, Raw!$A:$A, 'Triaged Calls'!BR$14, Raw!$H:$H, "C01")</f>
        <v>48993</v>
      </c>
      <c r="BS15" s="66">
        <f>SUMIFS(Raw!$I:$I, Raw!$A:$A, 'Triaged Calls'!BS$14, Raw!$H:$H, "C01")</f>
        <v>42908</v>
      </c>
      <c r="BT15" s="66">
        <f>SUMIFS(Raw!$I:$I, Raw!$A:$A, 'Triaged Calls'!BT$14, Raw!$H:$H, "C01")</f>
        <v>42456</v>
      </c>
      <c r="BU15" s="66">
        <f>SUMIFS(Raw!$I:$I, Raw!$A:$A, 'Triaged Calls'!BU$14, Raw!$H:$H, "C01")</f>
        <v>41652</v>
      </c>
      <c r="BV15" s="66">
        <f>SUMIFS(Raw!$I:$I, Raw!$A:$A, 'Triaged Calls'!BV$14, Raw!$H:$H, "C01")</f>
        <v>43876</v>
      </c>
      <c r="BW15" s="66">
        <f>SUMIFS(Raw!$I:$I, Raw!$A:$A, 'Triaged Calls'!BW$14, Raw!$H:$H, "C01")</f>
        <v>64742</v>
      </c>
      <c r="BX15" s="67">
        <f>SUMIFS(Raw!$I:$I, Raw!$A:$A, 'Triaged Calls'!BX$14, Raw!$H:$H, "C01")</f>
        <v>56095</v>
      </c>
      <c r="BZ15" s="46">
        <f>SUMIFS(Raw!$I:$I, Raw!$A:$A, 'Triaged Calls'!BZ$14, Raw!$H:$H, "C01")</f>
        <v>0</v>
      </c>
      <c r="CA15" s="66">
        <f>SUMIFS(Raw!$I:$I, Raw!$A:$A, 'Triaged Calls'!CA$14, Raw!$H:$H, "C01")</f>
        <v>0</v>
      </c>
      <c r="CB15" s="66">
        <f>SUMIFS(Raw!$I:$I, Raw!$A:$A, 'Triaged Calls'!CB$14, Raw!$H:$H, "C01")</f>
        <v>0</v>
      </c>
      <c r="CC15" s="66">
        <f>SUMIFS(Raw!$I:$I, Raw!$A:$A, 'Triaged Calls'!CC$14, Raw!$H:$H, "C01")</f>
        <v>0</v>
      </c>
      <c r="CD15" s="66">
        <f>SUMIFS(Raw!$I:$I, Raw!$A:$A, 'Triaged Calls'!CD$14, Raw!$H:$H, "C01")</f>
        <v>0</v>
      </c>
      <c r="CE15" s="66">
        <f>SUMIFS(Raw!$I:$I, Raw!$A:$A, 'Triaged Calls'!CE$14, Raw!$H:$H, "C01")</f>
        <v>0</v>
      </c>
      <c r="CF15" s="67">
        <f>SUMIFS(Raw!$I:$I, Raw!$A:$A, 'Triaged Calls'!CF$14, Raw!$H:$H, "C01")</f>
        <v>0</v>
      </c>
      <c r="CH15" s="46">
        <f>SUMIFS(Raw!$I:$I, Raw!$A:$A, 'Triaged Calls'!CH$14, Raw!$H:$H, "C01")</f>
        <v>0</v>
      </c>
      <c r="CI15" s="66">
        <f>SUMIFS(Raw!$I:$I, Raw!$A:$A, 'Triaged Calls'!CI$14, Raw!$H:$H, "C01")</f>
        <v>0</v>
      </c>
      <c r="CJ15" s="66">
        <f>SUMIFS(Raw!$I:$I, Raw!$A:$A, 'Triaged Calls'!CJ$14, Raw!$H:$H, "C01")</f>
        <v>0</v>
      </c>
      <c r="CK15" s="66">
        <f>SUMIFS(Raw!$I:$I, Raw!$A:$A, 'Triaged Calls'!CK$14, Raw!$H:$H, "C01")</f>
        <v>0</v>
      </c>
      <c r="CL15" s="66">
        <f>SUMIFS(Raw!$I:$I, Raw!$A:$A, 'Triaged Calls'!CL$14, Raw!$H:$H, "C01")</f>
        <v>0</v>
      </c>
      <c r="CM15" s="66">
        <f>SUMIFS(Raw!$I:$I, Raw!$A:$A, 'Triaged Calls'!CM$14, Raw!$H:$H, "C01")</f>
        <v>0</v>
      </c>
      <c r="CN15" s="67">
        <f>SUMIFS(Raw!$I:$I, Raw!$A:$A, 'Triaged Calls'!CN$14, Raw!$H:$H, "C01")</f>
        <v>0</v>
      </c>
      <c r="CP15" s="46">
        <f>SUMIFS(Raw!$I:$I, Raw!$A:$A, 'Triaged Calls'!CP$14, Raw!$H:$H, "C01")</f>
        <v>0</v>
      </c>
      <c r="CQ15" s="66">
        <f>SUMIFS(Raw!$I:$I, Raw!$A:$A, 'Triaged Calls'!CQ$14, Raw!$H:$H, "C01")</f>
        <v>0</v>
      </c>
      <c r="CR15" s="66">
        <f>SUMIFS(Raw!$I:$I, Raw!$A:$A, 'Triaged Calls'!CR$14, Raw!$H:$H, "C01")</f>
        <v>0</v>
      </c>
      <c r="CS15" s="66">
        <f>SUMIFS(Raw!$I:$I, Raw!$A:$A, 'Triaged Calls'!CS$14, Raw!$H:$H, "C01")</f>
        <v>0</v>
      </c>
      <c r="CT15" s="66">
        <f>SUMIFS(Raw!$I:$I, Raw!$A:$A, 'Triaged Calls'!CT$14, Raw!$H:$H, "C01")</f>
        <v>0</v>
      </c>
      <c r="CU15" s="66">
        <f>SUMIFS(Raw!$I:$I, Raw!$A:$A, 'Triaged Calls'!CU$14, Raw!$H:$H, "C01")</f>
        <v>0</v>
      </c>
      <c r="CV15" s="67">
        <f>SUMIFS(Raw!$I:$I, Raw!$A:$A, 'Triaged Calls'!CV$14, Raw!$H:$H, "C01")</f>
        <v>0</v>
      </c>
      <c r="CX15" s="46">
        <f>SUMIFS(Raw!$I:$I, Raw!$A:$A, 'Triaged Calls'!CX$14, Raw!$H:$H, "C01")</f>
        <v>0</v>
      </c>
      <c r="CY15" s="66">
        <f>SUMIFS(Raw!$I:$I, Raw!$A:$A, 'Triaged Calls'!CY$14, Raw!$H:$H, "C01")</f>
        <v>0</v>
      </c>
      <c r="CZ15" s="66">
        <f>SUMIFS(Raw!$I:$I, Raw!$A:$A, 'Triaged Calls'!CZ$14, Raw!$H:$H, "C01")</f>
        <v>0</v>
      </c>
      <c r="DA15" s="66">
        <f>SUMIFS(Raw!$I:$I, Raw!$A:$A, 'Triaged Calls'!DA$14, Raw!$H:$H, "C01")</f>
        <v>0</v>
      </c>
      <c r="DB15" s="66">
        <f>SUMIFS(Raw!$I:$I, Raw!$A:$A, 'Triaged Calls'!DB$14, Raw!$H:$H, "C01")</f>
        <v>0</v>
      </c>
      <c r="DC15" s="66">
        <f>SUMIFS(Raw!$I:$I, Raw!$A:$A, 'Triaged Calls'!DC$14, Raw!$H:$H, "C01")</f>
        <v>0</v>
      </c>
      <c r="DD15" s="67">
        <f>SUMIFS(Raw!$I:$I, Raw!$A:$A, 'Triaged Calls'!DD$14, Raw!$H:$H, "C01")</f>
        <v>0</v>
      </c>
      <c r="DF15" s="46">
        <f>SUMIFS(Raw!$I:$I, Raw!$A:$A, 'Triaged Calls'!DF$14, Raw!$H:$H, "C01")</f>
        <v>0</v>
      </c>
      <c r="DG15" s="66">
        <f>SUMIFS(Raw!$I:$I, Raw!$A:$A, 'Triaged Calls'!DG$14, Raw!$H:$H, "C01")</f>
        <v>0</v>
      </c>
      <c r="DH15" s="66">
        <f>SUMIFS(Raw!$I:$I, Raw!$A:$A, 'Triaged Calls'!DH$14, Raw!$H:$H, "C01")</f>
        <v>0</v>
      </c>
      <c r="DI15" s="66">
        <f>SUMIFS(Raw!$I:$I, Raw!$A:$A, 'Triaged Calls'!DI$14, Raw!$H:$H, "C01")</f>
        <v>0</v>
      </c>
      <c r="DJ15" s="66">
        <f>SUMIFS(Raw!$I:$I, Raw!$A:$A, 'Triaged Calls'!DJ$14, Raw!$H:$H, "C01")</f>
        <v>0</v>
      </c>
      <c r="DK15" s="66">
        <f>SUMIFS(Raw!$I:$I, Raw!$A:$A, 'Triaged Calls'!DK$14, Raw!$H:$H, "C01")</f>
        <v>0</v>
      </c>
      <c r="DL15" s="67">
        <f>SUMIFS(Raw!$I:$I, Raw!$A:$A, 'Triaged Calls'!DL$14, Raw!$H:$H, "C01")</f>
        <v>0</v>
      </c>
      <c r="DN15" s="46">
        <f>SUMIFS(Raw!$I:$I, Raw!$A:$A, 'Triaged Calls'!DN$14, Raw!$H:$H, "C01")</f>
        <v>0</v>
      </c>
      <c r="DO15" s="66">
        <f>SUMIFS(Raw!$I:$I, Raw!$A:$A, 'Triaged Calls'!DO$14, Raw!$H:$H, "C01")</f>
        <v>0</v>
      </c>
      <c r="DP15" s="66">
        <f>SUMIFS(Raw!$I:$I, Raw!$A:$A, 'Triaged Calls'!DP$14, Raw!$H:$H, "C01")</f>
        <v>0</v>
      </c>
      <c r="DQ15" s="66">
        <f>SUMIFS(Raw!$I:$I, Raw!$A:$A, 'Triaged Calls'!DQ$14, Raw!$H:$H, "C01")</f>
        <v>0</v>
      </c>
      <c r="DR15" s="66">
        <f>SUMIFS(Raw!$I:$I, Raw!$A:$A, 'Triaged Calls'!DR$14, Raw!$H:$H, "C01")</f>
        <v>0</v>
      </c>
      <c r="DS15" s="66">
        <f>SUMIFS(Raw!$I:$I, Raw!$A:$A, 'Triaged Calls'!DS$14, Raw!$H:$H, "C01")</f>
        <v>0</v>
      </c>
      <c r="DT15" s="67">
        <f>SUMIFS(Raw!$I:$I, Raw!$A:$A, 'Triaged Calls'!DT$14, Raw!$H:$H, "C01")</f>
        <v>0</v>
      </c>
      <c r="DV15" s="46">
        <f>SUMIFS(Raw!$I:$I, Raw!$A:$A, 'Triaged Calls'!DV$14, Raw!$H:$H, "C01")</f>
        <v>0</v>
      </c>
      <c r="DW15" s="66">
        <f>SUMIFS(Raw!$I:$I, Raw!$A:$A, 'Triaged Calls'!DW$14, Raw!$H:$H, "C01")</f>
        <v>0</v>
      </c>
      <c r="DX15" s="66">
        <f>SUMIFS(Raw!$I:$I, Raw!$A:$A, 'Triaged Calls'!DX$14, Raw!$H:$H, "C01")</f>
        <v>0</v>
      </c>
      <c r="DY15" s="66">
        <f>SUMIFS(Raw!$I:$I, Raw!$A:$A, 'Triaged Calls'!DY$14, Raw!$H:$H, "C01")</f>
        <v>0</v>
      </c>
      <c r="DZ15" s="66">
        <f>SUMIFS(Raw!$I:$I, Raw!$A:$A, 'Triaged Calls'!DZ$14, Raw!$H:$H, "C01")</f>
        <v>0</v>
      </c>
      <c r="EA15" s="66">
        <f>SUMIFS(Raw!$I:$I, Raw!$A:$A, 'Triaged Calls'!EA$14, Raw!$H:$H, "C01")</f>
        <v>0</v>
      </c>
      <c r="EB15" s="67">
        <f>SUMIFS(Raw!$I:$I, Raw!$A:$A, 'Triaged Calls'!EB$14, Raw!$H:$H, "C01")</f>
        <v>0</v>
      </c>
      <c r="ED15" s="46">
        <f>SUMIFS(Raw!$I:$I, Raw!$A:$A, 'Triaged Calls'!ED$14, Raw!$H:$H, "C01")</f>
        <v>0</v>
      </c>
      <c r="EE15" s="66">
        <f>SUMIFS(Raw!$I:$I, Raw!$A:$A, 'Triaged Calls'!EE$14, Raw!$H:$H, "C01")</f>
        <v>0</v>
      </c>
      <c r="EF15" s="66">
        <f>SUMIFS(Raw!$I:$I, Raw!$A:$A, 'Triaged Calls'!EF$14, Raw!$H:$H, "C01")</f>
        <v>0</v>
      </c>
      <c r="EG15" s="66">
        <f>SUMIFS(Raw!$I:$I, Raw!$A:$A, 'Triaged Calls'!EG$14, Raw!$H:$H, "C01")</f>
        <v>0</v>
      </c>
      <c r="EH15" s="66">
        <f>SUMIFS(Raw!$I:$I, Raw!$A:$A, 'Triaged Calls'!EH$14, Raw!$H:$H, "C01")</f>
        <v>0</v>
      </c>
      <c r="EI15" s="66">
        <f>SUMIFS(Raw!$I:$I, Raw!$A:$A, 'Triaged Calls'!EI$14, Raw!$H:$H, "C01")</f>
        <v>0</v>
      </c>
      <c r="EJ15" s="67">
        <f>SUMIFS(Raw!$I:$I, Raw!$A:$A, 'Triaged Calls'!EJ$14, Raw!$H:$H, "C01")</f>
        <v>0</v>
      </c>
      <c r="EL15" s="46">
        <f>SUMIFS(Raw!$I:$I, Raw!$A:$A, 'Triaged Calls'!EL$14, Raw!$H:$H, "C01")</f>
        <v>0</v>
      </c>
      <c r="EM15" s="66">
        <f>SUMIFS(Raw!$I:$I, Raw!$A:$A, 'Triaged Calls'!EM$14, Raw!$H:$H, "C01")</f>
        <v>0</v>
      </c>
      <c r="EN15" s="66">
        <f>SUMIFS(Raw!$I:$I, Raw!$A:$A, 'Triaged Calls'!EN$14, Raw!$H:$H, "C01")</f>
        <v>0</v>
      </c>
      <c r="EO15" s="66">
        <f>SUMIFS(Raw!$I:$I, Raw!$A:$A, 'Triaged Calls'!EO$14, Raw!$H:$H, "C01")</f>
        <v>0</v>
      </c>
      <c r="EP15" s="66">
        <f>SUMIFS(Raw!$I:$I, Raw!$A:$A, 'Triaged Calls'!EP$14, Raw!$H:$H, "C01")</f>
        <v>0</v>
      </c>
      <c r="EQ15" s="66">
        <f>SUMIFS(Raw!$I:$I, Raw!$A:$A, 'Triaged Calls'!EQ$14, Raw!$H:$H, "C01")</f>
        <v>0</v>
      </c>
      <c r="ER15" s="67">
        <f>SUMIFS(Raw!$I:$I, Raw!$A:$A, 'Triaged Calls'!ER$14, Raw!$H:$H, "C01")</f>
        <v>0</v>
      </c>
      <c r="ET15" s="46">
        <f>SUMIFS(Raw!$I:$I, Raw!$A:$A, 'Triaged Calls'!ET$14, Raw!$H:$H, "C01")</f>
        <v>0</v>
      </c>
      <c r="EU15" s="66">
        <f>SUMIFS(Raw!$I:$I, Raw!$A:$A, 'Triaged Calls'!EU$14, Raw!$H:$H, "C01")</f>
        <v>0</v>
      </c>
      <c r="EV15" s="66">
        <f>SUMIFS(Raw!$I:$I, Raw!$A:$A, 'Triaged Calls'!EV$14, Raw!$H:$H, "C01")</f>
        <v>0</v>
      </c>
      <c r="EW15" s="66">
        <f>SUMIFS(Raw!$I:$I, Raw!$A:$A, 'Triaged Calls'!EW$14, Raw!$H:$H, "C01")</f>
        <v>0</v>
      </c>
      <c r="EX15" s="66">
        <f>SUMIFS(Raw!$I:$I, Raw!$A:$A, 'Triaged Calls'!EX$14, Raw!$H:$H, "C01")</f>
        <v>0</v>
      </c>
      <c r="EY15" s="66">
        <f>SUMIFS(Raw!$I:$I, Raw!$A:$A, 'Triaged Calls'!EY$14, Raw!$H:$H, "C01")</f>
        <v>0</v>
      </c>
      <c r="EZ15" s="67">
        <f>SUMIFS(Raw!$I:$I, Raw!$A:$A, 'Triaged Calls'!EZ$14, Raw!$H:$H, "C01")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2908</v>
      </c>
      <c r="G17" s="29">
        <v>2632</v>
      </c>
      <c r="H17" s="29">
        <v>2561</v>
      </c>
      <c r="I17" s="29">
        <v>2556</v>
      </c>
      <c r="J17" s="29">
        <v>2643</v>
      </c>
      <c r="K17" s="29">
        <v>3522</v>
      </c>
      <c r="L17" s="30">
        <v>3285</v>
      </c>
      <c r="N17" s="19">
        <v>3052</v>
      </c>
      <c r="O17" s="29">
        <v>2613</v>
      </c>
      <c r="P17" s="29">
        <v>2633</v>
      </c>
      <c r="Q17" s="29">
        <v>2595</v>
      </c>
      <c r="R17" s="29">
        <v>2498</v>
      </c>
      <c r="S17" s="29">
        <v>3725</v>
      </c>
      <c r="T17" s="30">
        <v>3412</v>
      </c>
      <c r="V17" s="19">
        <v>2970</v>
      </c>
      <c r="W17" s="29">
        <v>2583</v>
      </c>
      <c r="X17" s="29">
        <v>2468</v>
      </c>
      <c r="Y17" s="29">
        <v>2531</v>
      </c>
      <c r="Z17" s="29">
        <v>2383</v>
      </c>
      <c r="AA17" s="29">
        <v>3416</v>
      </c>
      <c r="AB17" s="30">
        <v>3003</v>
      </c>
      <c r="AD17" s="19">
        <v>2872</v>
      </c>
      <c r="AE17" s="29">
        <v>2566</v>
      </c>
      <c r="AF17" s="29">
        <v>2399</v>
      </c>
      <c r="AG17" s="29">
        <v>2413</v>
      </c>
      <c r="AH17" s="29">
        <v>2404</v>
      </c>
      <c r="AI17" s="29">
        <v>3503</v>
      </c>
      <c r="AJ17" s="30">
        <v>3288</v>
      </c>
      <c r="AL17" s="19">
        <v>2830</v>
      </c>
      <c r="AM17" s="29">
        <v>2229</v>
      </c>
      <c r="AN17" s="29">
        <v>1936</v>
      </c>
      <c r="AO17" s="29">
        <v>1820</v>
      </c>
      <c r="AP17" s="29">
        <v>3645</v>
      </c>
      <c r="AQ17" s="29">
        <v>4195</v>
      </c>
      <c r="AR17" s="30">
        <v>3340</v>
      </c>
      <c r="AT17" s="19">
        <v>3086</v>
      </c>
      <c r="AU17" s="29">
        <v>2419</v>
      </c>
      <c r="AV17" s="29">
        <v>1943</v>
      </c>
      <c r="AW17" s="29">
        <v>2650</v>
      </c>
      <c r="AX17" s="29">
        <v>2630</v>
      </c>
      <c r="AY17" s="29">
        <v>3485</v>
      </c>
      <c r="AZ17" s="30">
        <v>3049</v>
      </c>
      <c r="BB17" s="19">
        <v>2608</v>
      </c>
      <c r="BC17" s="29">
        <v>2270</v>
      </c>
      <c r="BD17" s="29">
        <v>2192</v>
      </c>
      <c r="BE17" s="29">
        <v>2282</v>
      </c>
      <c r="BF17" s="29">
        <v>2329</v>
      </c>
      <c r="BG17" s="29">
        <v>3270</v>
      </c>
      <c r="BH17" s="30">
        <v>2785</v>
      </c>
      <c r="BJ17" s="19">
        <v>2591</v>
      </c>
      <c r="BK17" s="29">
        <v>2213</v>
      </c>
      <c r="BL17" s="29">
        <v>2089</v>
      </c>
      <c r="BM17" s="29">
        <v>2187</v>
      </c>
      <c r="BN17" s="29">
        <v>2235</v>
      </c>
      <c r="BO17" s="29">
        <v>3187</v>
      </c>
      <c r="BP17" s="30">
        <v>2901</v>
      </c>
      <c r="BR17" s="19">
        <f>SUMIFS(Raw!$I:$I, Raw!$A:$A, 'Triaged Calls'!BR$14, Raw!$F:$F, 'Triaged Calls'!$C17, Raw!$H:$H, "C01")</f>
        <v>2686</v>
      </c>
      <c r="BS17" s="29">
        <f>SUMIFS(Raw!$I:$I, Raw!$A:$A, 'Triaged Calls'!BS$14, Raw!$F:$F, 'Triaged Calls'!$C17, Raw!$H:$H, "C01")</f>
        <v>2386</v>
      </c>
      <c r="BT17" s="29">
        <f>SUMIFS(Raw!$I:$I, Raw!$A:$A, 'Triaged Calls'!BT$14, Raw!$F:$F, 'Triaged Calls'!$C17, Raw!$H:$H, "C01")</f>
        <v>2241</v>
      </c>
      <c r="BU17" s="29">
        <f>SUMIFS(Raw!$I:$I, Raw!$A:$A, 'Triaged Calls'!BU$14, Raw!$F:$F, 'Triaged Calls'!$C17, Raw!$H:$H, "C01")</f>
        <v>2269</v>
      </c>
      <c r="BV17" s="29">
        <f>SUMIFS(Raw!$I:$I, Raw!$A:$A, 'Triaged Calls'!BV$14, Raw!$F:$F, 'Triaged Calls'!$C17, Raw!$H:$H, "C01")</f>
        <v>2307</v>
      </c>
      <c r="BW17" s="29">
        <f>SUMIFS(Raw!$I:$I, Raw!$A:$A, 'Triaged Calls'!BW$14, Raw!$F:$F, 'Triaged Calls'!$C17, Raw!$H:$H, "C01")</f>
        <v>3300</v>
      </c>
      <c r="BX17" s="30">
        <f>SUMIFS(Raw!$I:$I, Raw!$A:$A, 'Triaged Calls'!BX$14, Raw!$F:$F, 'Triaged Calls'!$C17, Raw!$H:$H, "C01")</f>
        <v>2948</v>
      </c>
      <c r="BZ17" s="19">
        <f>SUMIFS(Raw!$I:$I, Raw!$A:$A, 'Triaged Calls'!BZ$14, Raw!$F:$F, 'Triaged Calls'!$C17, Raw!$H:$H, "C01")</f>
        <v>0</v>
      </c>
      <c r="CA17" s="29">
        <f>SUMIFS(Raw!$I:$I, Raw!$A:$A, 'Triaged Calls'!CA$14, Raw!$F:$F, 'Triaged Calls'!$C17, Raw!$H:$H, "C01")</f>
        <v>0</v>
      </c>
      <c r="CB17" s="29">
        <f>SUMIFS(Raw!$I:$I, Raw!$A:$A, 'Triaged Calls'!CB$14, Raw!$F:$F, 'Triaged Calls'!$C17, Raw!$H:$H, "C01")</f>
        <v>0</v>
      </c>
      <c r="CC17" s="29">
        <f>SUMIFS(Raw!$I:$I, Raw!$A:$A, 'Triaged Calls'!CC$14, Raw!$F:$F, 'Triaged Calls'!$C17, Raw!$H:$H, "C01")</f>
        <v>0</v>
      </c>
      <c r="CD17" s="29">
        <f>SUMIFS(Raw!$I:$I, Raw!$A:$A, 'Triaged Calls'!CD$14, Raw!$F:$F, 'Triaged Calls'!$C17, Raw!$H:$H, "C01")</f>
        <v>0</v>
      </c>
      <c r="CE17" s="29">
        <f>SUMIFS(Raw!$I:$I, Raw!$A:$A, 'Triaged Calls'!CE$14, Raw!$F:$F, 'Triaged Calls'!$C17, Raw!$H:$H, "C01")</f>
        <v>0</v>
      </c>
      <c r="CF17" s="30">
        <f>SUMIFS(Raw!$I:$I, Raw!$A:$A, 'Triaged Calls'!CF$14, Raw!$F:$F, 'Triaged Calls'!$C17, Raw!$H:$H, "C01")</f>
        <v>0</v>
      </c>
      <c r="CH17" s="19">
        <f>SUMIFS(Raw!$I:$I, Raw!$A:$A, 'Triaged Calls'!CH$14, Raw!$F:$F, 'Triaged Calls'!$C17, Raw!$H:$H, "C01")</f>
        <v>0</v>
      </c>
      <c r="CI17" s="29">
        <f>SUMIFS(Raw!$I:$I, Raw!$A:$A, 'Triaged Calls'!CI$14, Raw!$F:$F, 'Triaged Calls'!$C17, Raw!$H:$H, "C01")</f>
        <v>0</v>
      </c>
      <c r="CJ17" s="29">
        <f>SUMIFS(Raw!$I:$I, Raw!$A:$A, 'Triaged Calls'!CJ$14, Raw!$F:$F, 'Triaged Calls'!$C17, Raw!$H:$H, "C01")</f>
        <v>0</v>
      </c>
      <c r="CK17" s="29">
        <f>SUMIFS(Raw!$I:$I, Raw!$A:$A, 'Triaged Calls'!CK$14, Raw!$F:$F, 'Triaged Calls'!$C17, Raw!$H:$H, "C01")</f>
        <v>0</v>
      </c>
      <c r="CL17" s="29">
        <f>SUMIFS(Raw!$I:$I, Raw!$A:$A, 'Triaged Calls'!CL$14, Raw!$F:$F, 'Triaged Calls'!$C17, Raw!$H:$H, "C01")</f>
        <v>0</v>
      </c>
      <c r="CM17" s="29">
        <f>SUMIFS(Raw!$I:$I, Raw!$A:$A, 'Triaged Calls'!CM$14, Raw!$F:$F, 'Triaged Calls'!$C17, Raw!$H:$H, "C01")</f>
        <v>0</v>
      </c>
      <c r="CN17" s="30">
        <f>SUMIFS(Raw!$I:$I, Raw!$A:$A, 'Triaged Calls'!CN$14, Raw!$F:$F, 'Triaged Calls'!$C17, Raw!$H:$H, "C01")</f>
        <v>0</v>
      </c>
      <c r="CP17" s="19">
        <f>SUMIFS(Raw!$I:$I, Raw!$A:$A, 'Triaged Calls'!CP$14, Raw!$F:$F, 'Triaged Calls'!$C17, Raw!$H:$H, "C01")</f>
        <v>0</v>
      </c>
      <c r="CQ17" s="29">
        <f>SUMIFS(Raw!$I:$I, Raw!$A:$A, 'Triaged Calls'!CQ$14, Raw!$F:$F, 'Triaged Calls'!$C17, Raw!$H:$H, "C01")</f>
        <v>0</v>
      </c>
      <c r="CR17" s="29">
        <f>SUMIFS(Raw!$I:$I, Raw!$A:$A, 'Triaged Calls'!CR$14, Raw!$F:$F, 'Triaged Calls'!$C17, Raw!$H:$H, "C01")</f>
        <v>0</v>
      </c>
      <c r="CS17" s="29">
        <f>SUMIFS(Raw!$I:$I, Raw!$A:$A, 'Triaged Calls'!CS$14, Raw!$F:$F, 'Triaged Calls'!$C17, Raw!$H:$H, "C01")</f>
        <v>0</v>
      </c>
      <c r="CT17" s="29">
        <f>SUMIFS(Raw!$I:$I, Raw!$A:$A, 'Triaged Calls'!CT$14, Raw!$F:$F, 'Triaged Calls'!$C17, Raw!$H:$H, "C01")</f>
        <v>0</v>
      </c>
      <c r="CU17" s="29">
        <f>SUMIFS(Raw!$I:$I, Raw!$A:$A, 'Triaged Calls'!CU$14, Raw!$F:$F, 'Triaged Calls'!$C17, Raw!$H:$H, "C01")</f>
        <v>0</v>
      </c>
      <c r="CV17" s="30">
        <f>SUMIFS(Raw!$I:$I, Raw!$A:$A, 'Triaged Calls'!CV$14, Raw!$F:$F, 'Triaged Calls'!$C17, Raw!$H:$H, "C01")</f>
        <v>0</v>
      </c>
      <c r="CX17" s="19">
        <f>SUMIFS(Raw!$I:$I, Raw!$A:$A, 'Triaged Calls'!CX$14, Raw!$F:$F, 'Triaged Calls'!$C17, Raw!$H:$H, "C01")</f>
        <v>0</v>
      </c>
      <c r="CY17" s="29">
        <f>SUMIFS(Raw!$I:$I, Raw!$A:$A, 'Triaged Calls'!CY$14, Raw!$F:$F, 'Triaged Calls'!$C17, Raw!$H:$H, "C01")</f>
        <v>0</v>
      </c>
      <c r="CZ17" s="29">
        <f>SUMIFS(Raw!$I:$I, Raw!$A:$A, 'Triaged Calls'!CZ$14, Raw!$F:$F, 'Triaged Calls'!$C17, Raw!$H:$H, "C01")</f>
        <v>0</v>
      </c>
      <c r="DA17" s="29">
        <f>SUMIFS(Raw!$I:$I, Raw!$A:$A, 'Triaged Calls'!DA$14, Raw!$F:$F, 'Triaged Calls'!$C17, Raw!$H:$H, "C01")</f>
        <v>0</v>
      </c>
      <c r="DB17" s="29">
        <f>SUMIFS(Raw!$I:$I, Raw!$A:$A, 'Triaged Calls'!DB$14, Raw!$F:$F, 'Triaged Calls'!$C17, Raw!$H:$H, "C01")</f>
        <v>0</v>
      </c>
      <c r="DC17" s="29">
        <f>SUMIFS(Raw!$I:$I, Raw!$A:$A, 'Triaged Calls'!DC$14, Raw!$F:$F, 'Triaged Calls'!$C17, Raw!$H:$H, "C01")</f>
        <v>0</v>
      </c>
      <c r="DD17" s="30">
        <f>SUMIFS(Raw!$I:$I, Raw!$A:$A, 'Triaged Calls'!DD$14, Raw!$F:$F, 'Triaged Calls'!$C17, Raw!$H:$H, "C01")</f>
        <v>0</v>
      </c>
      <c r="DF17" s="19">
        <f>SUMIFS(Raw!$I:$I, Raw!$A:$A, 'Triaged Calls'!DF$14, Raw!$F:$F, 'Triaged Calls'!$C17, Raw!$H:$H, "C01")</f>
        <v>0</v>
      </c>
      <c r="DG17" s="29">
        <f>SUMIFS(Raw!$I:$I, Raw!$A:$A, 'Triaged Calls'!DG$14, Raw!$F:$F, 'Triaged Calls'!$C17, Raw!$H:$H, "C01")</f>
        <v>0</v>
      </c>
      <c r="DH17" s="29">
        <f>SUMIFS(Raw!$I:$I, Raw!$A:$A, 'Triaged Calls'!DH$14, Raw!$F:$F, 'Triaged Calls'!$C17, Raw!$H:$H, "C01")</f>
        <v>0</v>
      </c>
      <c r="DI17" s="29">
        <f>SUMIFS(Raw!$I:$I, Raw!$A:$A, 'Triaged Calls'!DI$14, Raw!$F:$F, 'Triaged Calls'!$C17, Raw!$H:$H, "C01")</f>
        <v>0</v>
      </c>
      <c r="DJ17" s="29">
        <f>SUMIFS(Raw!$I:$I, Raw!$A:$A, 'Triaged Calls'!DJ$14, Raw!$F:$F, 'Triaged Calls'!$C17, Raw!$H:$H, "C01")</f>
        <v>0</v>
      </c>
      <c r="DK17" s="29">
        <f>SUMIFS(Raw!$I:$I, Raw!$A:$A, 'Triaged Calls'!DK$14, Raw!$F:$F, 'Triaged Calls'!$C17, Raw!$H:$H, "C01")</f>
        <v>0</v>
      </c>
      <c r="DL17" s="30">
        <f>SUMIFS(Raw!$I:$I, Raw!$A:$A, 'Triaged Calls'!DL$14, Raw!$F:$F, 'Triaged Calls'!$C17, Raw!$H:$H, "C01")</f>
        <v>0</v>
      </c>
      <c r="DN17" s="19">
        <f>SUMIFS(Raw!$I:$I, Raw!$A:$A, 'Triaged Calls'!DN$14, Raw!$F:$F, 'Triaged Calls'!$C17, Raw!$H:$H, "C01")</f>
        <v>0</v>
      </c>
      <c r="DO17" s="29">
        <f>SUMIFS(Raw!$I:$I, Raw!$A:$A, 'Triaged Calls'!DO$14, Raw!$F:$F, 'Triaged Calls'!$C17, Raw!$H:$H, "C01")</f>
        <v>0</v>
      </c>
      <c r="DP17" s="29">
        <f>SUMIFS(Raw!$I:$I, Raw!$A:$A, 'Triaged Calls'!DP$14, Raw!$F:$F, 'Triaged Calls'!$C17, Raw!$H:$H, "C01")</f>
        <v>0</v>
      </c>
      <c r="DQ17" s="29">
        <f>SUMIFS(Raw!$I:$I, Raw!$A:$A, 'Triaged Calls'!DQ$14, Raw!$F:$F, 'Triaged Calls'!$C17, Raw!$H:$H, "C01")</f>
        <v>0</v>
      </c>
      <c r="DR17" s="29">
        <f>SUMIFS(Raw!$I:$I, Raw!$A:$A, 'Triaged Calls'!DR$14, Raw!$F:$F, 'Triaged Calls'!$C17, Raw!$H:$H, "C01")</f>
        <v>0</v>
      </c>
      <c r="DS17" s="29">
        <f>SUMIFS(Raw!$I:$I, Raw!$A:$A, 'Triaged Calls'!DS$14, Raw!$F:$F, 'Triaged Calls'!$C17, Raw!$H:$H, "C01")</f>
        <v>0</v>
      </c>
      <c r="DT17" s="30">
        <f>SUMIFS(Raw!$I:$I, Raw!$A:$A, 'Triaged Calls'!DT$14, Raw!$F:$F, 'Triaged Calls'!$C17, Raw!$H:$H, "C01")</f>
        <v>0</v>
      </c>
      <c r="DV17" s="19">
        <f>SUMIFS(Raw!$I:$I, Raw!$A:$A, 'Triaged Calls'!DV$14, Raw!$F:$F, 'Triaged Calls'!$C17, Raw!$H:$H, "C01")</f>
        <v>0</v>
      </c>
      <c r="DW17" s="29">
        <f>SUMIFS(Raw!$I:$I, Raw!$A:$A, 'Triaged Calls'!DW$14, Raw!$F:$F, 'Triaged Calls'!$C17, Raw!$H:$H, "C01")</f>
        <v>0</v>
      </c>
      <c r="DX17" s="29">
        <f>SUMIFS(Raw!$I:$I, Raw!$A:$A, 'Triaged Calls'!DX$14, Raw!$F:$F, 'Triaged Calls'!$C17, Raw!$H:$H, "C01")</f>
        <v>0</v>
      </c>
      <c r="DY17" s="29">
        <f>SUMIFS(Raw!$I:$I, Raw!$A:$A, 'Triaged Calls'!DY$14, Raw!$F:$F, 'Triaged Calls'!$C17, Raw!$H:$H, "C01")</f>
        <v>0</v>
      </c>
      <c r="DZ17" s="29">
        <f>SUMIFS(Raw!$I:$I, Raw!$A:$A, 'Triaged Calls'!DZ$14, Raw!$F:$F, 'Triaged Calls'!$C17, Raw!$H:$H, "C01")</f>
        <v>0</v>
      </c>
      <c r="EA17" s="29">
        <f>SUMIFS(Raw!$I:$I, Raw!$A:$A, 'Triaged Calls'!EA$14, Raw!$F:$F, 'Triaged Calls'!$C17, Raw!$H:$H, "C01")</f>
        <v>0</v>
      </c>
      <c r="EB17" s="30">
        <f>SUMIFS(Raw!$I:$I, Raw!$A:$A, 'Triaged Calls'!EB$14, Raw!$F:$F, 'Triaged Calls'!$C17, Raw!$H:$H, "C01")</f>
        <v>0</v>
      </c>
      <c r="ED17" s="19">
        <f>SUMIFS(Raw!$I:$I, Raw!$A:$A, 'Triaged Calls'!ED$14, Raw!$F:$F, 'Triaged Calls'!$C17, Raw!$H:$H, "C01")</f>
        <v>0</v>
      </c>
      <c r="EE17" s="29">
        <f>SUMIFS(Raw!$I:$I, Raw!$A:$A, 'Triaged Calls'!EE$14, Raw!$F:$F, 'Triaged Calls'!$C17, Raw!$H:$H, "C01")</f>
        <v>0</v>
      </c>
      <c r="EF17" s="29">
        <f>SUMIFS(Raw!$I:$I, Raw!$A:$A, 'Triaged Calls'!EF$14, Raw!$F:$F, 'Triaged Calls'!$C17, Raw!$H:$H, "C01")</f>
        <v>0</v>
      </c>
      <c r="EG17" s="29">
        <f>SUMIFS(Raw!$I:$I, Raw!$A:$A, 'Triaged Calls'!EG$14, Raw!$F:$F, 'Triaged Calls'!$C17, Raw!$H:$H, "C01")</f>
        <v>0</v>
      </c>
      <c r="EH17" s="29">
        <f>SUMIFS(Raw!$I:$I, Raw!$A:$A, 'Triaged Calls'!EH$14, Raw!$F:$F, 'Triaged Calls'!$C17, Raw!$H:$H, "C01")</f>
        <v>0</v>
      </c>
      <c r="EI17" s="29">
        <f>SUMIFS(Raw!$I:$I, Raw!$A:$A, 'Triaged Calls'!EI$14, Raw!$F:$F, 'Triaged Calls'!$C17, Raw!$H:$H, "C01")</f>
        <v>0</v>
      </c>
      <c r="EJ17" s="30">
        <f>SUMIFS(Raw!$I:$I, Raw!$A:$A, 'Triaged Calls'!EJ$14, Raw!$F:$F, 'Triaged Calls'!$C17, Raw!$H:$H, "C01")</f>
        <v>0</v>
      </c>
      <c r="EL17" s="19">
        <f>SUMIFS(Raw!$I:$I, Raw!$A:$A, 'Triaged Calls'!EL$14, Raw!$F:$F, 'Triaged Calls'!$C17, Raw!$H:$H, "C01")</f>
        <v>0</v>
      </c>
      <c r="EM17" s="29">
        <f>SUMIFS(Raw!$I:$I, Raw!$A:$A, 'Triaged Calls'!EM$14, Raw!$F:$F, 'Triaged Calls'!$C17, Raw!$H:$H, "C01")</f>
        <v>0</v>
      </c>
      <c r="EN17" s="29">
        <f>SUMIFS(Raw!$I:$I, Raw!$A:$A, 'Triaged Calls'!EN$14, Raw!$F:$F, 'Triaged Calls'!$C17, Raw!$H:$H, "C01")</f>
        <v>0</v>
      </c>
      <c r="EO17" s="29">
        <f>SUMIFS(Raw!$I:$I, Raw!$A:$A, 'Triaged Calls'!EO$14, Raw!$F:$F, 'Triaged Calls'!$C17, Raw!$H:$H, "C01")</f>
        <v>0</v>
      </c>
      <c r="EP17" s="29">
        <f>SUMIFS(Raw!$I:$I, Raw!$A:$A, 'Triaged Calls'!EP$14, Raw!$F:$F, 'Triaged Calls'!$C17, Raw!$H:$H, "C01")</f>
        <v>0</v>
      </c>
      <c r="EQ17" s="29">
        <f>SUMIFS(Raw!$I:$I, Raw!$A:$A, 'Triaged Calls'!EQ$14, Raw!$F:$F, 'Triaged Calls'!$C17, Raw!$H:$H, "C01")</f>
        <v>0</v>
      </c>
      <c r="ER17" s="30">
        <f>SUMIFS(Raw!$I:$I, Raw!$A:$A, 'Triaged Calls'!ER$14, Raw!$F:$F, 'Triaged Calls'!$C17, Raw!$H:$H, "C01")</f>
        <v>0</v>
      </c>
      <c r="ET17" s="19">
        <f>SUMIFS(Raw!$I:$I, Raw!$A:$A, 'Triaged Calls'!ET$14, Raw!$F:$F, 'Triaged Calls'!$C17, Raw!$H:$H, "C01")</f>
        <v>0</v>
      </c>
      <c r="EU17" s="29">
        <f>SUMIFS(Raw!$I:$I, Raw!$A:$A, 'Triaged Calls'!EU$14, Raw!$F:$F, 'Triaged Calls'!$C17, Raw!$H:$H, "C01")</f>
        <v>0</v>
      </c>
      <c r="EV17" s="29">
        <f>SUMIFS(Raw!$I:$I, Raw!$A:$A, 'Triaged Calls'!EV$14, Raw!$F:$F, 'Triaged Calls'!$C17, Raw!$H:$H, "C01")</f>
        <v>0</v>
      </c>
      <c r="EW17" s="29">
        <f>SUMIFS(Raw!$I:$I, Raw!$A:$A, 'Triaged Calls'!EW$14, Raw!$F:$F, 'Triaged Calls'!$C17, Raw!$H:$H, "C01")</f>
        <v>0</v>
      </c>
      <c r="EX17" s="29">
        <f>SUMIFS(Raw!$I:$I, Raw!$A:$A, 'Triaged Calls'!EX$14, Raw!$F:$F, 'Triaged Calls'!$C17, Raw!$H:$H, "C01")</f>
        <v>0</v>
      </c>
      <c r="EY17" s="29">
        <f>SUMIFS(Raw!$I:$I, Raw!$A:$A, 'Triaged Calls'!EY$14, Raw!$F:$F, 'Triaged Calls'!$C17, Raw!$H:$H, "C01")</f>
        <v>0</v>
      </c>
      <c r="EZ17" s="30">
        <f>SUMIFS(Raw!$I:$I, Raw!$A:$A, 'Triaged Calls'!EZ$14, Raw!$F:$F, 'Triaged Calls'!$C17, Raw!$H:$H, "C01")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5168</v>
      </c>
      <c r="G18" s="35">
        <v>4655</v>
      </c>
      <c r="H18" s="35">
        <v>4766</v>
      </c>
      <c r="I18" s="35">
        <v>5003</v>
      </c>
      <c r="J18" s="35">
        <v>4880</v>
      </c>
      <c r="K18" s="35">
        <v>7549</v>
      </c>
      <c r="L18" s="36">
        <v>6565</v>
      </c>
      <c r="N18" s="34">
        <v>5071</v>
      </c>
      <c r="O18" s="35">
        <v>4796</v>
      </c>
      <c r="P18" s="35">
        <v>4984</v>
      </c>
      <c r="Q18" s="35">
        <v>4883</v>
      </c>
      <c r="R18" s="35">
        <v>5039</v>
      </c>
      <c r="S18" s="35">
        <v>7733</v>
      </c>
      <c r="T18" s="36">
        <v>6821</v>
      </c>
      <c r="V18" s="34">
        <v>5372</v>
      </c>
      <c r="W18" s="35">
        <v>4892</v>
      </c>
      <c r="X18" s="35">
        <v>4710</v>
      </c>
      <c r="Y18" s="35">
        <v>4426</v>
      </c>
      <c r="Z18" s="35">
        <v>4317</v>
      </c>
      <c r="AA18" s="35">
        <v>7129</v>
      </c>
      <c r="AB18" s="36">
        <v>6528</v>
      </c>
      <c r="AD18" s="34">
        <v>5276</v>
      </c>
      <c r="AE18" s="35">
        <v>4591</v>
      </c>
      <c r="AF18" s="35">
        <v>4554</v>
      </c>
      <c r="AG18" s="35">
        <v>4410</v>
      </c>
      <c r="AH18" s="35">
        <v>4359</v>
      </c>
      <c r="AI18" s="35">
        <v>7224</v>
      </c>
      <c r="AJ18" s="36">
        <v>6629</v>
      </c>
      <c r="AL18" s="34">
        <v>5008</v>
      </c>
      <c r="AM18" s="35">
        <v>4198</v>
      </c>
      <c r="AN18" s="35">
        <v>3923</v>
      </c>
      <c r="AO18" s="35">
        <v>4161</v>
      </c>
      <c r="AP18" s="35">
        <v>8031</v>
      </c>
      <c r="AQ18" s="35">
        <v>8224</v>
      </c>
      <c r="AR18" s="36">
        <v>7203</v>
      </c>
      <c r="AT18" s="34">
        <v>5032</v>
      </c>
      <c r="AU18" s="35">
        <v>4533</v>
      </c>
      <c r="AV18" s="35">
        <v>3916</v>
      </c>
      <c r="AW18" s="35">
        <v>5826</v>
      </c>
      <c r="AX18" s="35">
        <v>4930</v>
      </c>
      <c r="AY18" s="35">
        <v>7491</v>
      </c>
      <c r="AZ18" s="36">
        <v>6111</v>
      </c>
      <c r="BB18" s="34">
        <v>4515</v>
      </c>
      <c r="BC18" s="35">
        <v>3995</v>
      </c>
      <c r="BD18" s="35">
        <v>4261</v>
      </c>
      <c r="BE18" s="35">
        <v>4250</v>
      </c>
      <c r="BF18" s="35">
        <v>4401</v>
      </c>
      <c r="BG18" s="35">
        <v>6774</v>
      </c>
      <c r="BH18" s="36">
        <v>5820</v>
      </c>
      <c r="BJ18" s="34">
        <v>4657</v>
      </c>
      <c r="BK18" s="35">
        <v>3927</v>
      </c>
      <c r="BL18" s="35">
        <v>3923</v>
      </c>
      <c r="BM18" s="35">
        <v>3872</v>
      </c>
      <c r="BN18" s="35">
        <v>4022</v>
      </c>
      <c r="BO18" s="35">
        <v>5608</v>
      </c>
      <c r="BP18" s="36">
        <v>5873</v>
      </c>
      <c r="BR18" s="34">
        <f>SUMIFS(Raw!$I:$I, Raw!$A:$A, 'Triaged Calls'!BR$14, Raw!$F:$F, 'Triaged Calls'!$C18, Raw!$H:$H, "C01")</f>
        <v>4351</v>
      </c>
      <c r="BS18" s="35">
        <f>SUMIFS(Raw!$I:$I, Raw!$A:$A, 'Triaged Calls'!BS$14, Raw!$F:$F, 'Triaged Calls'!$C18, Raw!$H:$H, "C01")</f>
        <v>4044</v>
      </c>
      <c r="BT18" s="35">
        <f>SUMIFS(Raw!$I:$I, Raw!$A:$A, 'Triaged Calls'!BT$14, Raw!$F:$F, 'Triaged Calls'!$C18, Raw!$H:$H, "C01")</f>
        <v>3931</v>
      </c>
      <c r="BU18" s="35">
        <f>SUMIFS(Raw!$I:$I, Raw!$A:$A, 'Triaged Calls'!BU$14, Raw!$F:$F, 'Triaged Calls'!$C18, Raw!$H:$H, "C01")</f>
        <v>4078</v>
      </c>
      <c r="BV18" s="35">
        <f>SUMIFS(Raw!$I:$I, Raw!$A:$A, 'Triaged Calls'!BV$14, Raw!$F:$F, 'Triaged Calls'!$C18, Raw!$H:$H, "C01")</f>
        <v>4018</v>
      </c>
      <c r="BW18" s="35">
        <f>SUMIFS(Raw!$I:$I, Raw!$A:$A, 'Triaged Calls'!BW$14, Raw!$F:$F, 'Triaged Calls'!$C18, Raw!$H:$H, "C01")</f>
        <v>6643</v>
      </c>
      <c r="BX18" s="36">
        <f>SUMIFS(Raw!$I:$I, Raw!$A:$A, 'Triaged Calls'!BX$14, Raw!$F:$F, 'Triaged Calls'!$C18, Raw!$H:$H, "C01")</f>
        <v>5663</v>
      </c>
      <c r="BZ18" s="34">
        <f>SUMIFS(Raw!$I:$I, Raw!$A:$A, 'Triaged Calls'!BZ$14, Raw!$F:$F, 'Triaged Calls'!$C18, Raw!$H:$H, "C01")</f>
        <v>0</v>
      </c>
      <c r="CA18" s="35">
        <f>SUMIFS(Raw!$I:$I, Raw!$A:$A, 'Triaged Calls'!CA$14, Raw!$F:$F, 'Triaged Calls'!$C18, Raw!$H:$H, "C01")</f>
        <v>0</v>
      </c>
      <c r="CB18" s="35">
        <f>SUMIFS(Raw!$I:$I, Raw!$A:$A, 'Triaged Calls'!CB$14, Raw!$F:$F, 'Triaged Calls'!$C18, Raw!$H:$H, "C01")</f>
        <v>0</v>
      </c>
      <c r="CC18" s="35">
        <f>SUMIFS(Raw!$I:$I, Raw!$A:$A, 'Triaged Calls'!CC$14, Raw!$F:$F, 'Triaged Calls'!$C18, Raw!$H:$H, "C01")</f>
        <v>0</v>
      </c>
      <c r="CD18" s="35">
        <f>SUMIFS(Raw!$I:$I, Raw!$A:$A, 'Triaged Calls'!CD$14, Raw!$F:$F, 'Triaged Calls'!$C18, Raw!$H:$H, "C01")</f>
        <v>0</v>
      </c>
      <c r="CE18" s="35">
        <f>SUMIFS(Raw!$I:$I, Raw!$A:$A, 'Triaged Calls'!CE$14, Raw!$F:$F, 'Triaged Calls'!$C18, Raw!$H:$H, "C01")</f>
        <v>0</v>
      </c>
      <c r="CF18" s="36">
        <f>SUMIFS(Raw!$I:$I, Raw!$A:$A, 'Triaged Calls'!CF$14, Raw!$F:$F, 'Triaged Calls'!$C18, Raw!$H:$H, "C01")</f>
        <v>0</v>
      </c>
      <c r="CH18" s="34">
        <f>SUMIFS(Raw!$I:$I, Raw!$A:$A, 'Triaged Calls'!CH$14, Raw!$F:$F, 'Triaged Calls'!$C18, Raw!$H:$H, "C01")</f>
        <v>0</v>
      </c>
      <c r="CI18" s="35">
        <f>SUMIFS(Raw!$I:$I, Raw!$A:$A, 'Triaged Calls'!CI$14, Raw!$F:$F, 'Triaged Calls'!$C18, Raw!$H:$H, "C01")</f>
        <v>0</v>
      </c>
      <c r="CJ18" s="35">
        <f>SUMIFS(Raw!$I:$I, Raw!$A:$A, 'Triaged Calls'!CJ$14, Raw!$F:$F, 'Triaged Calls'!$C18, Raw!$H:$H, "C01")</f>
        <v>0</v>
      </c>
      <c r="CK18" s="35">
        <f>SUMIFS(Raw!$I:$I, Raw!$A:$A, 'Triaged Calls'!CK$14, Raw!$F:$F, 'Triaged Calls'!$C18, Raw!$H:$H, "C01")</f>
        <v>0</v>
      </c>
      <c r="CL18" s="35">
        <f>SUMIFS(Raw!$I:$I, Raw!$A:$A, 'Triaged Calls'!CL$14, Raw!$F:$F, 'Triaged Calls'!$C18, Raw!$H:$H, "C01")</f>
        <v>0</v>
      </c>
      <c r="CM18" s="35">
        <f>SUMIFS(Raw!$I:$I, Raw!$A:$A, 'Triaged Calls'!CM$14, Raw!$F:$F, 'Triaged Calls'!$C18, Raw!$H:$H, "C01")</f>
        <v>0</v>
      </c>
      <c r="CN18" s="36">
        <f>SUMIFS(Raw!$I:$I, Raw!$A:$A, 'Triaged Calls'!CN$14, Raw!$F:$F, 'Triaged Calls'!$C18, Raw!$H:$H, "C01")</f>
        <v>0</v>
      </c>
      <c r="CP18" s="34">
        <f>SUMIFS(Raw!$I:$I, Raw!$A:$A, 'Triaged Calls'!CP$14, Raw!$F:$F, 'Triaged Calls'!$C18, Raw!$H:$H, "C01")</f>
        <v>0</v>
      </c>
      <c r="CQ18" s="35">
        <f>SUMIFS(Raw!$I:$I, Raw!$A:$A, 'Triaged Calls'!CQ$14, Raw!$F:$F, 'Triaged Calls'!$C18, Raw!$H:$H, "C01")</f>
        <v>0</v>
      </c>
      <c r="CR18" s="35">
        <f>SUMIFS(Raw!$I:$I, Raw!$A:$A, 'Triaged Calls'!CR$14, Raw!$F:$F, 'Triaged Calls'!$C18, Raw!$H:$H, "C01")</f>
        <v>0</v>
      </c>
      <c r="CS18" s="35">
        <f>SUMIFS(Raw!$I:$I, Raw!$A:$A, 'Triaged Calls'!CS$14, Raw!$F:$F, 'Triaged Calls'!$C18, Raw!$H:$H, "C01")</f>
        <v>0</v>
      </c>
      <c r="CT18" s="35">
        <f>SUMIFS(Raw!$I:$I, Raw!$A:$A, 'Triaged Calls'!CT$14, Raw!$F:$F, 'Triaged Calls'!$C18, Raw!$H:$H, "C01")</f>
        <v>0</v>
      </c>
      <c r="CU18" s="35">
        <f>SUMIFS(Raw!$I:$I, Raw!$A:$A, 'Triaged Calls'!CU$14, Raw!$F:$F, 'Triaged Calls'!$C18, Raw!$H:$H, "C01")</f>
        <v>0</v>
      </c>
      <c r="CV18" s="36">
        <f>SUMIFS(Raw!$I:$I, Raw!$A:$A, 'Triaged Calls'!CV$14, Raw!$F:$F, 'Triaged Calls'!$C18, Raw!$H:$H, "C01")</f>
        <v>0</v>
      </c>
      <c r="CX18" s="34">
        <f>SUMIFS(Raw!$I:$I, Raw!$A:$A, 'Triaged Calls'!CX$14, Raw!$F:$F, 'Triaged Calls'!$C18, Raw!$H:$H, "C01")</f>
        <v>0</v>
      </c>
      <c r="CY18" s="35">
        <f>SUMIFS(Raw!$I:$I, Raw!$A:$A, 'Triaged Calls'!CY$14, Raw!$F:$F, 'Triaged Calls'!$C18, Raw!$H:$H, "C01")</f>
        <v>0</v>
      </c>
      <c r="CZ18" s="35">
        <f>SUMIFS(Raw!$I:$I, Raw!$A:$A, 'Triaged Calls'!CZ$14, Raw!$F:$F, 'Triaged Calls'!$C18, Raw!$H:$H, "C01")</f>
        <v>0</v>
      </c>
      <c r="DA18" s="35">
        <f>SUMIFS(Raw!$I:$I, Raw!$A:$A, 'Triaged Calls'!DA$14, Raw!$F:$F, 'Triaged Calls'!$C18, Raw!$H:$H, "C01")</f>
        <v>0</v>
      </c>
      <c r="DB18" s="35">
        <f>SUMIFS(Raw!$I:$I, Raw!$A:$A, 'Triaged Calls'!DB$14, Raw!$F:$F, 'Triaged Calls'!$C18, Raw!$H:$H, "C01")</f>
        <v>0</v>
      </c>
      <c r="DC18" s="35">
        <f>SUMIFS(Raw!$I:$I, Raw!$A:$A, 'Triaged Calls'!DC$14, Raw!$F:$F, 'Triaged Calls'!$C18, Raw!$H:$H, "C01")</f>
        <v>0</v>
      </c>
      <c r="DD18" s="36">
        <f>SUMIFS(Raw!$I:$I, Raw!$A:$A, 'Triaged Calls'!DD$14, Raw!$F:$F, 'Triaged Calls'!$C18, Raw!$H:$H, "C01")</f>
        <v>0</v>
      </c>
      <c r="DF18" s="34">
        <f>SUMIFS(Raw!$I:$I, Raw!$A:$A, 'Triaged Calls'!DF$14, Raw!$F:$F, 'Triaged Calls'!$C18, Raw!$H:$H, "C01")</f>
        <v>0</v>
      </c>
      <c r="DG18" s="35">
        <f>SUMIFS(Raw!$I:$I, Raw!$A:$A, 'Triaged Calls'!DG$14, Raw!$F:$F, 'Triaged Calls'!$C18, Raw!$H:$H, "C01")</f>
        <v>0</v>
      </c>
      <c r="DH18" s="35">
        <f>SUMIFS(Raw!$I:$I, Raw!$A:$A, 'Triaged Calls'!DH$14, Raw!$F:$F, 'Triaged Calls'!$C18, Raw!$H:$H, "C01")</f>
        <v>0</v>
      </c>
      <c r="DI18" s="35">
        <f>SUMIFS(Raw!$I:$I, Raw!$A:$A, 'Triaged Calls'!DI$14, Raw!$F:$F, 'Triaged Calls'!$C18, Raw!$H:$H, "C01")</f>
        <v>0</v>
      </c>
      <c r="DJ18" s="35">
        <f>SUMIFS(Raw!$I:$I, Raw!$A:$A, 'Triaged Calls'!DJ$14, Raw!$F:$F, 'Triaged Calls'!$C18, Raw!$H:$H, "C01")</f>
        <v>0</v>
      </c>
      <c r="DK18" s="35">
        <f>SUMIFS(Raw!$I:$I, Raw!$A:$A, 'Triaged Calls'!DK$14, Raw!$F:$F, 'Triaged Calls'!$C18, Raw!$H:$H, "C01")</f>
        <v>0</v>
      </c>
      <c r="DL18" s="36">
        <f>SUMIFS(Raw!$I:$I, Raw!$A:$A, 'Triaged Calls'!DL$14, Raw!$F:$F, 'Triaged Calls'!$C18, Raw!$H:$H, "C01")</f>
        <v>0</v>
      </c>
      <c r="DN18" s="34">
        <f>SUMIFS(Raw!$I:$I, Raw!$A:$A, 'Triaged Calls'!DN$14, Raw!$F:$F, 'Triaged Calls'!$C18, Raw!$H:$H, "C01")</f>
        <v>0</v>
      </c>
      <c r="DO18" s="35">
        <f>SUMIFS(Raw!$I:$I, Raw!$A:$A, 'Triaged Calls'!DO$14, Raw!$F:$F, 'Triaged Calls'!$C18, Raw!$H:$H, "C01")</f>
        <v>0</v>
      </c>
      <c r="DP18" s="35">
        <f>SUMIFS(Raw!$I:$I, Raw!$A:$A, 'Triaged Calls'!DP$14, Raw!$F:$F, 'Triaged Calls'!$C18, Raw!$H:$H, "C01")</f>
        <v>0</v>
      </c>
      <c r="DQ18" s="35">
        <f>SUMIFS(Raw!$I:$I, Raw!$A:$A, 'Triaged Calls'!DQ$14, Raw!$F:$F, 'Triaged Calls'!$C18, Raw!$H:$H, "C01")</f>
        <v>0</v>
      </c>
      <c r="DR18" s="35">
        <f>SUMIFS(Raw!$I:$I, Raw!$A:$A, 'Triaged Calls'!DR$14, Raw!$F:$F, 'Triaged Calls'!$C18, Raw!$H:$H, "C01")</f>
        <v>0</v>
      </c>
      <c r="DS18" s="35">
        <f>SUMIFS(Raw!$I:$I, Raw!$A:$A, 'Triaged Calls'!DS$14, Raw!$F:$F, 'Triaged Calls'!$C18, Raw!$H:$H, "C01")</f>
        <v>0</v>
      </c>
      <c r="DT18" s="36">
        <f>SUMIFS(Raw!$I:$I, Raw!$A:$A, 'Triaged Calls'!DT$14, Raw!$F:$F, 'Triaged Calls'!$C18, Raw!$H:$H, "C01")</f>
        <v>0</v>
      </c>
      <c r="DV18" s="34">
        <f>SUMIFS(Raw!$I:$I, Raw!$A:$A, 'Triaged Calls'!DV$14, Raw!$F:$F, 'Triaged Calls'!$C18, Raw!$H:$H, "C01")</f>
        <v>0</v>
      </c>
      <c r="DW18" s="35">
        <f>SUMIFS(Raw!$I:$I, Raw!$A:$A, 'Triaged Calls'!DW$14, Raw!$F:$F, 'Triaged Calls'!$C18, Raw!$H:$H, "C01")</f>
        <v>0</v>
      </c>
      <c r="DX18" s="35">
        <f>SUMIFS(Raw!$I:$I, Raw!$A:$A, 'Triaged Calls'!DX$14, Raw!$F:$F, 'Triaged Calls'!$C18, Raw!$H:$H, "C01")</f>
        <v>0</v>
      </c>
      <c r="DY18" s="35">
        <f>SUMIFS(Raw!$I:$I, Raw!$A:$A, 'Triaged Calls'!DY$14, Raw!$F:$F, 'Triaged Calls'!$C18, Raw!$H:$H, "C01")</f>
        <v>0</v>
      </c>
      <c r="DZ18" s="35">
        <f>SUMIFS(Raw!$I:$I, Raw!$A:$A, 'Triaged Calls'!DZ$14, Raw!$F:$F, 'Triaged Calls'!$C18, Raw!$H:$H, "C01")</f>
        <v>0</v>
      </c>
      <c r="EA18" s="35">
        <f>SUMIFS(Raw!$I:$I, Raw!$A:$A, 'Triaged Calls'!EA$14, Raw!$F:$F, 'Triaged Calls'!$C18, Raw!$H:$H, "C01")</f>
        <v>0</v>
      </c>
      <c r="EB18" s="36">
        <f>SUMIFS(Raw!$I:$I, Raw!$A:$A, 'Triaged Calls'!EB$14, Raw!$F:$F, 'Triaged Calls'!$C18, Raw!$H:$H, "C01")</f>
        <v>0</v>
      </c>
      <c r="ED18" s="34">
        <f>SUMIFS(Raw!$I:$I, Raw!$A:$A, 'Triaged Calls'!ED$14, Raw!$F:$F, 'Triaged Calls'!$C18, Raw!$H:$H, "C01")</f>
        <v>0</v>
      </c>
      <c r="EE18" s="35">
        <f>SUMIFS(Raw!$I:$I, Raw!$A:$A, 'Triaged Calls'!EE$14, Raw!$F:$F, 'Triaged Calls'!$C18, Raw!$H:$H, "C01")</f>
        <v>0</v>
      </c>
      <c r="EF18" s="35">
        <f>SUMIFS(Raw!$I:$I, Raw!$A:$A, 'Triaged Calls'!EF$14, Raw!$F:$F, 'Triaged Calls'!$C18, Raw!$H:$H, "C01")</f>
        <v>0</v>
      </c>
      <c r="EG18" s="35">
        <f>SUMIFS(Raw!$I:$I, Raw!$A:$A, 'Triaged Calls'!EG$14, Raw!$F:$F, 'Triaged Calls'!$C18, Raw!$H:$H, "C01")</f>
        <v>0</v>
      </c>
      <c r="EH18" s="35">
        <f>SUMIFS(Raw!$I:$I, Raw!$A:$A, 'Triaged Calls'!EH$14, Raw!$F:$F, 'Triaged Calls'!$C18, Raw!$H:$H, "C01")</f>
        <v>0</v>
      </c>
      <c r="EI18" s="35">
        <f>SUMIFS(Raw!$I:$I, Raw!$A:$A, 'Triaged Calls'!EI$14, Raw!$F:$F, 'Triaged Calls'!$C18, Raw!$H:$H, "C01")</f>
        <v>0</v>
      </c>
      <c r="EJ18" s="36">
        <f>SUMIFS(Raw!$I:$I, Raw!$A:$A, 'Triaged Calls'!EJ$14, Raw!$F:$F, 'Triaged Calls'!$C18, Raw!$H:$H, "C01")</f>
        <v>0</v>
      </c>
      <c r="EL18" s="34">
        <f>SUMIFS(Raw!$I:$I, Raw!$A:$A, 'Triaged Calls'!EL$14, Raw!$F:$F, 'Triaged Calls'!$C18, Raw!$H:$H, "C01")</f>
        <v>0</v>
      </c>
      <c r="EM18" s="35">
        <f>SUMIFS(Raw!$I:$I, Raw!$A:$A, 'Triaged Calls'!EM$14, Raw!$F:$F, 'Triaged Calls'!$C18, Raw!$H:$H, "C01")</f>
        <v>0</v>
      </c>
      <c r="EN18" s="35">
        <f>SUMIFS(Raw!$I:$I, Raw!$A:$A, 'Triaged Calls'!EN$14, Raw!$F:$F, 'Triaged Calls'!$C18, Raw!$H:$H, "C01")</f>
        <v>0</v>
      </c>
      <c r="EO18" s="35">
        <f>SUMIFS(Raw!$I:$I, Raw!$A:$A, 'Triaged Calls'!EO$14, Raw!$F:$F, 'Triaged Calls'!$C18, Raw!$H:$H, "C01")</f>
        <v>0</v>
      </c>
      <c r="EP18" s="35">
        <f>SUMIFS(Raw!$I:$I, Raw!$A:$A, 'Triaged Calls'!EP$14, Raw!$F:$F, 'Triaged Calls'!$C18, Raw!$H:$H, "C01")</f>
        <v>0</v>
      </c>
      <c r="EQ18" s="35">
        <f>SUMIFS(Raw!$I:$I, Raw!$A:$A, 'Triaged Calls'!EQ$14, Raw!$F:$F, 'Triaged Calls'!$C18, Raw!$H:$H, "C01")</f>
        <v>0</v>
      </c>
      <c r="ER18" s="36">
        <f>SUMIFS(Raw!$I:$I, Raw!$A:$A, 'Triaged Calls'!ER$14, Raw!$F:$F, 'Triaged Calls'!$C18, Raw!$H:$H, "C01")</f>
        <v>0</v>
      </c>
      <c r="ET18" s="34">
        <f>SUMIFS(Raw!$I:$I, Raw!$A:$A, 'Triaged Calls'!ET$14, Raw!$F:$F, 'Triaged Calls'!$C18, Raw!$H:$H, "C01")</f>
        <v>0</v>
      </c>
      <c r="EU18" s="35">
        <f>SUMIFS(Raw!$I:$I, Raw!$A:$A, 'Triaged Calls'!EU$14, Raw!$F:$F, 'Triaged Calls'!$C18, Raw!$H:$H, "C01")</f>
        <v>0</v>
      </c>
      <c r="EV18" s="35">
        <f>SUMIFS(Raw!$I:$I, Raw!$A:$A, 'Triaged Calls'!EV$14, Raw!$F:$F, 'Triaged Calls'!$C18, Raw!$H:$H, "C01")</f>
        <v>0</v>
      </c>
      <c r="EW18" s="35">
        <f>SUMIFS(Raw!$I:$I, Raw!$A:$A, 'Triaged Calls'!EW$14, Raw!$F:$F, 'Triaged Calls'!$C18, Raw!$H:$H, "C01")</f>
        <v>0</v>
      </c>
      <c r="EX18" s="35">
        <f>SUMIFS(Raw!$I:$I, Raw!$A:$A, 'Triaged Calls'!EX$14, Raw!$F:$F, 'Triaged Calls'!$C18, Raw!$H:$H, "C01")</f>
        <v>0</v>
      </c>
      <c r="EY18" s="35">
        <f>SUMIFS(Raw!$I:$I, Raw!$A:$A, 'Triaged Calls'!EY$14, Raw!$F:$F, 'Triaged Calls'!$C18, Raw!$H:$H, "C01")</f>
        <v>0</v>
      </c>
      <c r="EZ18" s="36">
        <f>SUMIFS(Raw!$I:$I, Raw!$A:$A, 'Triaged Calls'!EZ$14, Raw!$F:$F, 'Triaged Calls'!$C18, Raw!$H:$H, "C01")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5794</v>
      </c>
      <c r="G19" s="41">
        <v>4847</v>
      </c>
      <c r="H19" s="41">
        <v>4921</v>
      </c>
      <c r="I19" s="41">
        <v>5060</v>
      </c>
      <c r="J19" s="41">
        <v>5110</v>
      </c>
      <c r="K19" s="41">
        <v>8066</v>
      </c>
      <c r="L19" s="42">
        <v>7374</v>
      </c>
      <c r="N19" s="40">
        <v>5975</v>
      </c>
      <c r="O19" s="41">
        <v>5224</v>
      </c>
      <c r="P19" s="41">
        <v>5159</v>
      </c>
      <c r="Q19" s="41">
        <v>4898</v>
      </c>
      <c r="R19" s="41">
        <v>5255</v>
      </c>
      <c r="S19" s="41">
        <v>7482</v>
      </c>
      <c r="T19" s="42">
        <v>7245</v>
      </c>
      <c r="V19" s="40">
        <v>5902</v>
      </c>
      <c r="W19" s="41">
        <v>5225</v>
      </c>
      <c r="X19" s="41">
        <v>4915</v>
      </c>
      <c r="Y19" s="41">
        <v>4824</v>
      </c>
      <c r="Z19" s="41">
        <v>5153</v>
      </c>
      <c r="AA19" s="41">
        <v>7936</v>
      </c>
      <c r="AB19" s="42">
        <v>7192</v>
      </c>
      <c r="AD19" s="40">
        <v>5758</v>
      </c>
      <c r="AE19" s="41">
        <v>4985</v>
      </c>
      <c r="AF19" s="41">
        <v>4580</v>
      </c>
      <c r="AG19" s="41">
        <v>4585</v>
      </c>
      <c r="AH19" s="41">
        <v>5027</v>
      </c>
      <c r="AI19" s="41">
        <v>7896</v>
      </c>
      <c r="AJ19" s="42">
        <v>7118</v>
      </c>
      <c r="AL19" s="40">
        <v>5643</v>
      </c>
      <c r="AM19" s="41">
        <v>4841</v>
      </c>
      <c r="AN19" s="41">
        <v>4144</v>
      </c>
      <c r="AO19" s="41">
        <v>4462</v>
      </c>
      <c r="AP19" s="41">
        <v>7912</v>
      </c>
      <c r="AQ19" s="41">
        <v>9632</v>
      </c>
      <c r="AR19" s="42">
        <v>8032</v>
      </c>
      <c r="AT19" s="40">
        <v>5883</v>
      </c>
      <c r="AU19" s="41">
        <v>4965</v>
      </c>
      <c r="AV19" s="41">
        <v>4298</v>
      </c>
      <c r="AW19" s="41">
        <v>6082</v>
      </c>
      <c r="AX19" s="41">
        <v>5657</v>
      </c>
      <c r="AY19" s="41">
        <v>8424</v>
      </c>
      <c r="AZ19" s="42">
        <v>7084</v>
      </c>
      <c r="BB19" s="40">
        <v>5364</v>
      </c>
      <c r="BC19" s="41">
        <v>4825</v>
      </c>
      <c r="BD19" s="41">
        <v>4688</v>
      </c>
      <c r="BE19" s="41">
        <v>4495</v>
      </c>
      <c r="BF19" s="41">
        <v>5040</v>
      </c>
      <c r="BG19" s="41">
        <v>7984</v>
      </c>
      <c r="BH19" s="42">
        <v>6967</v>
      </c>
      <c r="BJ19" s="40">
        <v>5359</v>
      </c>
      <c r="BK19" s="41">
        <v>4602</v>
      </c>
      <c r="BL19" s="41">
        <v>4567</v>
      </c>
      <c r="BM19" s="41">
        <v>4523</v>
      </c>
      <c r="BN19" s="41">
        <v>4933</v>
      </c>
      <c r="BO19" s="41">
        <v>7495</v>
      </c>
      <c r="BP19" s="42">
        <v>6633</v>
      </c>
      <c r="BR19" s="40">
        <f>SUMIFS(Raw!$I:$I, Raw!$A:$A, 'Triaged Calls'!BR$14, Raw!$F:$F, 'Triaged Calls'!$C19, Raw!$H:$H, "C01")</f>
        <v>5407</v>
      </c>
      <c r="BS19" s="41">
        <f>SUMIFS(Raw!$I:$I, Raw!$A:$A, 'Triaged Calls'!BS$14, Raw!$F:$F, 'Triaged Calls'!$C19, Raw!$H:$H, "C01")</f>
        <v>4834</v>
      </c>
      <c r="BT19" s="41">
        <f>SUMIFS(Raw!$I:$I, Raw!$A:$A, 'Triaged Calls'!BT$14, Raw!$F:$F, 'Triaged Calls'!$C19, Raw!$H:$H, "C01")</f>
        <v>4711</v>
      </c>
      <c r="BU19" s="41">
        <f>SUMIFS(Raw!$I:$I, Raw!$A:$A, 'Triaged Calls'!BU$14, Raw!$F:$F, 'Triaged Calls'!$C19, Raw!$H:$H, "C01")</f>
        <v>4423</v>
      </c>
      <c r="BV19" s="41">
        <f>SUMIFS(Raw!$I:$I, Raw!$A:$A, 'Triaged Calls'!BV$14, Raw!$F:$F, 'Triaged Calls'!$C19, Raw!$H:$H, "C01")</f>
        <v>4895</v>
      </c>
      <c r="BW19" s="41">
        <f>SUMIFS(Raw!$I:$I, Raw!$A:$A, 'Triaged Calls'!BW$14, Raw!$F:$F, 'Triaged Calls'!$C19, Raw!$H:$H, "C01")</f>
        <v>7448</v>
      </c>
      <c r="BX19" s="42">
        <f>SUMIFS(Raw!$I:$I, Raw!$A:$A, 'Triaged Calls'!BX$14, Raw!$F:$F, 'Triaged Calls'!$C19, Raw!$H:$H, "C01")</f>
        <v>6447</v>
      </c>
      <c r="BZ19" s="40">
        <f>SUMIFS(Raw!$I:$I, Raw!$A:$A, 'Triaged Calls'!BZ$14, Raw!$F:$F, 'Triaged Calls'!$C19, Raw!$H:$H, "C01")</f>
        <v>0</v>
      </c>
      <c r="CA19" s="41">
        <f>SUMIFS(Raw!$I:$I, Raw!$A:$A, 'Triaged Calls'!CA$14, Raw!$F:$F, 'Triaged Calls'!$C19, Raw!$H:$H, "C01")</f>
        <v>0</v>
      </c>
      <c r="CB19" s="41">
        <f>SUMIFS(Raw!$I:$I, Raw!$A:$A, 'Triaged Calls'!CB$14, Raw!$F:$F, 'Triaged Calls'!$C19, Raw!$H:$H, "C01")</f>
        <v>0</v>
      </c>
      <c r="CC19" s="41">
        <f>SUMIFS(Raw!$I:$I, Raw!$A:$A, 'Triaged Calls'!CC$14, Raw!$F:$F, 'Triaged Calls'!$C19, Raw!$H:$H, "C01")</f>
        <v>0</v>
      </c>
      <c r="CD19" s="41">
        <f>SUMIFS(Raw!$I:$I, Raw!$A:$A, 'Triaged Calls'!CD$14, Raw!$F:$F, 'Triaged Calls'!$C19, Raw!$H:$H, "C01")</f>
        <v>0</v>
      </c>
      <c r="CE19" s="41">
        <f>SUMIFS(Raw!$I:$I, Raw!$A:$A, 'Triaged Calls'!CE$14, Raw!$F:$F, 'Triaged Calls'!$C19, Raw!$H:$H, "C01")</f>
        <v>0</v>
      </c>
      <c r="CF19" s="42">
        <f>SUMIFS(Raw!$I:$I, Raw!$A:$A, 'Triaged Calls'!CF$14, Raw!$F:$F, 'Triaged Calls'!$C19, Raw!$H:$H, "C01")</f>
        <v>0</v>
      </c>
      <c r="CH19" s="40">
        <f>SUMIFS(Raw!$I:$I, Raw!$A:$A, 'Triaged Calls'!CH$14, Raw!$F:$F, 'Triaged Calls'!$C19, Raw!$H:$H, "C01")</f>
        <v>0</v>
      </c>
      <c r="CI19" s="41">
        <f>SUMIFS(Raw!$I:$I, Raw!$A:$A, 'Triaged Calls'!CI$14, Raw!$F:$F, 'Triaged Calls'!$C19, Raw!$H:$H, "C01")</f>
        <v>0</v>
      </c>
      <c r="CJ19" s="41">
        <f>SUMIFS(Raw!$I:$I, Raw!$A:$A, 'Triaged Calls'!CJ$14, Raw!$F:$F, 'Triaged Calls'!$C19, Raw!$H:$H, "C01")</f>
        <v>0</v>
      </c>
      <c r="CK19" s="41">
        <f>SUMIFS(Raw!$I:$I, Raw!$A:$A, 'Triaged Calls'!CK$14, Raw!$F:$F, 'Triaged Calls'!$C19, Raw!$H:$H, "C01")</f>
        <v>0</v>
      </c>
      <c r="CL19" s="41">
        <f>SUMIFS(Raw!$I:$I, Raw!$A:$A, 'Triaged Calls'!CL$14, Raw!$F:$F, 'Triaged Calls'!$C19, Raw!$H:$H, "C01")</f>
        <v>0</v>
      </c>
      <c r="CM19" s="41">
        <f>SUMIFS(Raw!$I:$I, Raw!$A:$A, 'Triaged Calls'!CM$14, Raw!$F:$F, 'Triaged Calls'!$C19, Raw!$H:$H, "C01")</f>
        <v>0</v>
      </c>
      <c r="CN19" s="42">
        <f>SUMIFS(Raw!$I:$I, Raw!$A:$A, 'Triaged Calls'!CN$14, Raw!$F:$F, 'Triaged Calls'!$C19, Raw!$H:$H, "C01")</f>
        <v>0</v>
      </c>
      <c r="CP19" s="40">
        <f>SUMIFS(Raw!$I:$I, Raw!$A:$A, 'Triaged Calls'!CP$14, Raw!$F:$F, 'Triaged Calls'!$C19, Raw!$H:$H, "C01")</f>
        <v>0</v>
      </c>
      <c r="CQ19" s="41">
        <f>SUMIFS(Raw!$I:$I, Raw!$A:$A, 'Triaged Calls'!CQ$14, Raw!$F:$F, 'Triaged Calls'!$C19, Raw!$H:$H, "C01")</f>
        <v>0</v>
      </c>
      <c r="CR19" s="41">
        <f>SUMIFS(Raw!$I:$I, Raw!$A:$A, 'Triaged Calls'!CR$14, Raw!$F:$F, 'Triaged Calls'!$C19, Raw!$H:$H, "C01")</f>
        <v>0</v>
      </c>
      <c r="CS19" s="41">
        <f>SUMIFS(Raw!$I:$I, Raw!$A:$A, 'Triaged Calls'!CS$14, Raw!$F:$F, 'Triaged Calls'!$C19, Raw!$H:$H, "C01")</f>
        <v>0</v>
      </c>
      <c r="CT19" s="41">
        <f>SUMIFS(Raw!$I:$I, Raw!$A:$A, 'Triaged Calls'!CT$14, Raw!$F:$F, 'Triaged Calls'!$C19, Raw!$H:$H, "C01")</f>
        <v>0</v>
      </c>
      <c r="CU19" s="41">
        <f>SUMIFS(Raw!$I:$I, Raw!$A:$A, 'Triaged Calls'!CU$14, Raw!$F:$F, 'Triaged Calls'!$C19, Raw!$H:$H, "C01")</f>
        <v>0</v>
      </c>
      <c r="CV19" s="42">
        <f>SUMIFS(Raw!$I:$I, Raw!$A:$A, 'Triaged Calls'!CV$14, Raw!$F:$F, 'Triaged Calls'!$C19, Raw!$H:$H, "C01")</f>
        <v>0</v>
      </c>
      <c r="CX19" s="40">
        <f>SUMIFS(Raw!$I:$I, Raw!$A:$A, 'Triaged Calls'!CX$14, Raw!$F:$F, 'Triaged Calls'!$C19, Raw!$H:$H, "C01")</f>
        <v>0</v>
      </c>
      <c r="CY19" s="41">
        <f>SUMIFS(Raw!$I:$I, Raw!$A:$A, 'Triaged Calls'!CY$14, Raw!$F:$F, 'Triaged Calls'!$C19, Raw!$H:$H, "C01")</f>
        <v>0</v>
      </c>
      <c r="CZ19" s="41">
        <f>SUMIFS(Raw!$I:$I, Raw!$A:$A, 'Triaged Calls'!CZ$14, Raw!$F:$F, 'Triaged Calls'!$C19, Raw!$H:$H, "C01")</f>
        <v>0</v>
      </c>
      <c r="DA19" s="41">
        <f>SUMIFS(Raw!$I:$I, Raw!$A:$A, 'Triaged Calls'!DA$14, Raw!$F:$F, 'Triaged Calls'!$C19, Raw!$H:$H, "C01")</f>
        <v>0</v>
      </c>
      <c r="DB19" s="41">
        <f>SUMIFS(Raw!$I:$I, Raw!$A:$A, 'Triaged Calls'!DB$14, Raw!$F:$F, 'Triaged Calls'!$C19, Raw!$H:$H, "C01")</f>
        <v>0</v>
      </c>
      <c r="DC19" s="41">
        <f>SUMIFS(Raw!$I:$I, Raw!$A:$A, 'Triaged Calls'!DC$14, Raw!$F:$F, 'Triaged Calls'!$C19, Raw!$H:$H, "C01")</f>
        <v>0</v>
      </c>
      <c r="DD19" s="42">
        <f>SUMIFS(Raw!$I:$I, Raw!$A:$A, 'Triaged Calls'!DD$14, Raw!$F:$F, 'Triaged Calls'!$C19, Raw!$H:$H, "C01")</f>
        <v>0</v>
      </c>
      <c r="DF19" s="40">
        <f>SUMIFS(Raw!$I:$I, Raw!$A:$A, 'Triaged Calls'!DF$14, Raw!$F:$F, 'Triaged Calls'!$C19, Raw!$H:$H, "C01")</f>
        <v>0</v>
      </c>
      <c r="DG19" s="41">
        <f>SUMIFS(Raw!$I:$I, Raw!$A:$A, 'Triaged Calls'!DG$14, Raw!$F:$F, 'Triaged Calls'!$C19, Raw!$H:$H, "C01")</f>
        <v>0</v>
      </c>
      <c r="DH19" s="41">
        <f>SUMIFS(Raw!$I:$I, Raw!$A:$A, 'Triaged Calls'!DH$14, Raw!$F:$F, 'Triaged Calls'!$C19, Raw!$H:$H, "C01")</f>
        <v>0</v>
      </c>
      <c r="DI19" s="41">
        <f>SUMIFS(Raw!$I:$I, Raw!$A:$A, 'Triaged Calls'!DI$14, Raw!$F:$F, 'Triaged Calls'!$C19, Raw!$H:$H, "C01")</f>
        <v>0</v>
      </c>
      <c r="DJ19" s="41">
        <f>SUMIFS(Raw!$I:$I, Raw!$A:$A, 'Triaged Calls'!DJ$14, Raw!$F:$F, 'Triaged Calls'!$C19, Raw!$H:$H, "C01")</f>
        <v>0</v>
      </c>
      <c r="DK19" s="41">
        <f>SUMIFS(Raw!$I:$I, Raw!$A:$A, 'Triaged Calls'!DK$14, Raw!$F:$F, 'Triaged Calls'!$C19, Raw!$H:$H, "C01")</f>
        <v>0</v>
      </c>
      <c r="DL19" s="42">
        <f>SUMIFS(Raw!$I:$I, Raw!$A:$A, 'Triaged Calls'!DL$14, Raw!$F:$F, 'Triaged Calls'!$C19, Raw!$H:$H, "C01")</f>
        <v>0</v>
      </c>
      <c r="DN19" s="40">
        <f>SUMIFS(Raw!$I:$I, Raw!$A:$A, 'Triaged Calls'!DN$14, Raw!$F:$F, 'Triaged Calls'!$C19, Raw!$H:$H, "C01")</f>
        <v>0</v>
      </c>
      <c r="DO19" s="41">
        <f>SUMIFS(Raw!$I:$I, Raw!$A:$A, 'Triaged Calls'!DO$14, Raw!$F:$F, 'Triaged Calls'!$C19, Raw!$H:$H, "C01")</f>
        <v>0</v>
      </c>
      <c r="DP19" s="41">
        <f>SUMIFS(Raw!$I:$I, Raw!$A:$A, 'Triaged Calls'!DP$14, Raw!$F:$F, 'Triaged Calls'!$C19, Raw!$H:$H, "C01")</f>
        <v>0</v>
      </c>
      <c r="DQ19" s="41">
        <f>SUMIFS(Raw!$I:$I, Raw!$A:$A, 'Triaged Calls'!DQ$14, Raw!$F:$F, 'Triaged Calls'!$C19, Raw!$H:$H, "C01")</f>
        <v>0</v>
      </c>
      <c r="DR19" s="41">
        <f>SUMIFS(Raw!$I:$I, Raw!$A:$A, 'Triaged Calls'!DR$14, Raw!$F:$F, 'Triaged Calls'!$C19, Raw!$H:$H, "C01")</f>
        <v>0</v>
      </c>
      <c r="DS19" s="41">
        <f>SUMIFS(Raw!$I:$I, Raw!$A:$A, 'Triaged Calls'!DS$14, Raw!$F:$F, 'Triaged Calls'!$C19, Raw!$H:$H, "C01")</f>
        <v>0</v>
      </c>
      <c r="DT19" s="42">
        <f>SUMIFS(Raw!$I:$I, Raw!$A:$A, 'Triaged Calls'!DT$14, Raw!$F:$F, 'Triaged Calls'!$C19, Raw!$H:$H, "C01")</f>
        <v>0</v>
      </c>
      <c r="DV19" s="40">
        <f>SUMIFS(Raw!$I:$I, Raw!$A:$A, 'Triaged Calls'!DV$14, Raw!$F:$F, 'Triaged Calls'!$C19, Raw!$H:$H, "C01")</f>
        <v>0</v>
      </c>
      <c r="DW19" s="41">
        <f>SUMIFS(Raw!$I:$I, Raw!$A:$A, 'Triaged Calls'!DW$14, Raw!$F:$F, 'Triaged Calls'!$C19, Raw!$H:$H, "C01")</f>
        <v>0</v>
      </c>
      <c r="DX19" s="41">
        <f>SUMIFS(Raw!$I:$I, Raw!$A:$A, 'Triaged Calls'!DX$14, Raw!$F:$F, 'Triaged Calls'!$C19, Raw!$H:$H, "C01")</f>
        <v>0</v>
      </c>
      <c r="DY19" s="41">
        <f>SUMIFS(Raw!$I:$I, Raw!$A:$A, 'Triaged Calls'!DY$14, Raw!$F:$F, 'Triaged Calls'!$C19, Raw!$H:$H, "C01")</f>
        <v>0</v>
      </c>
      <c r="DZ19" s="41">
        <f>SUMIFS(Raw!$I:$I, Raw!$A:$A, 'Triaged Calls'!DZ$14, Raw!$F:$F, 'Triaged Calls'!$C19, Raw!$H:$H, "C01")</f>
        <v>0</v>
      </c>
      <c r="EA19" s="41">
        <f>SUMIFS(Raw!$I:$I, Raw!$A:$A, 'Triaged Calls'!EA$14, Raw!$F:$F, 'Triaged Calls'!$C19, Raw!$H:$H, "C01")</f>
        <v>0</v>
      </c>
      <c r="EB19" s="42">
        <f>SUMIFS(Raw!$I:$I, Raw!$A:$A, 'Triaged Calls'!EB$14, Raw!$F:$F, 'Triaged Calls'!$C19, Raw!$H:$H, "C01")</f>
        <v>0</v>
      </c>
      <c r="ED19" s="40">
        <f>SUMIFS(Raw!$I:$I, Raw!$A:$A, 'Triaged Calls'!ED$14, Raw!$F:$F, 'Triaged Calls'!$C19, Raw!$H:$H, "C01")</f>
        <v>0</v>
      </c>
      <c r="EE19" s="41">
        <f>SUMIFS(Raw!$I:$I, Raw!$A:$A, 'Triaged Calls'!EE$14, Raw!$F:$F, 'Triaged Calls'!$C19, Raw!$H:$H, "C01")</f>
        <v>0</v>
      </c>
      <c r="EF19" s="41">
        <f>SUMIFS(Raw!$I:$I, Raw!$A:$A, 'Triaged Calls'!EF$14, Raw!$F:$F, 'Triaged Calls'!$C19, Raw!$H:$H, "C01")</f>
        <v>0</v>
      </c>
      <c r="EG19" s="41">
        <f>SUMIFS(Raw!$I:$I, Raw!$A:$A, 'Triaged Calls'!EG$14, Raw!$F:$F, 'Triaged Calls'!$C19, Raw!$H:$H, "C01")</f>
        <v>0</v>
      </c>
      <c r="EH19" s="41">
        <f>SUMIFS(Raw!$I:$I, Raw!$A:$A, 'Triaged Calls'!EH$14, Raw!$F:$F, 'Triaged Calls'!$C19, Raw!$H:$H, "C01")</f>
        <v>0</v>
      </c>
      <c r="EI19" s="41">
        <f>SUMIFS(Raw!$I:$I, Raw!$A:$A, 'Triaged Calls'!EI$14, Raw!$F:$F, 'Triaged Calls'!$C19, Raw!$H:$H, "C01")</f>
        <v>0</v>
      </c>
      <c r="EJ19" s="42">
        <f>SUMIFS(Raw!$I:$I, Raw!$A:$A, 'Triaged Calls'!EJ$14, Raw!$F:$F, 'Triaged Calls'!$C19, Raw!$H:$H, "C01")</f>
        <v>0</v>
      </c>
      <c r="EL19" s="40">
        <f>SUMIFS(Raw!$I:$I, Raw!$A:$A, 'Triaged Calls'!EL$14, Raw!$F:$F, 'Triaged Calls'!$C19, Raw!$H:$H, "C01")</f>
        <v>0</v>
      </c>
      <c r="EM19" s="41">
        <f>SUMIFS(Raw!$I:$I, Raw!$A:$A, 'Triaged Calls'!EM$14, Raw!$F:$F, 'Triaged Calls'!$C19, Raw!$H:$H, "C01")</f>
        <v>0</v>
      </c>
      <c r="EN19" s="41">
        <f>SUMIFS(Raw!$I:$I, Raw!$A:$A, 'Triaged Calls'!EN$14, Raw!$F:$F, 'Triaged Calls'!$C19, Raw!$H:$H, "C01")</f>
        <v>0</v>
      </c>
      <c r="EO19" s="41">
        <f>SUMIFS(Raw!$I:$I, Raw!$A:$A, 'Triaged Calls'!EO$14, Raw!$F:$F, 'Triaged Calls'!$C19, Raw!$H:$H, "C01")</f>
        <v>0</v>
      </c>
      <c r="EP19" s="41">
        <f>SUMIFS(Raw!$I:$I, Raw!$A:$A, 'Triaged Calls'!EP$14, Raw!$F:$F, 'Triaged Calls'!$C19, Raw!$H:$H, "C01")</f>
        <v>0</v>
      </c>
      <c r="EQ19" s="41">
        <f>SUMIFS(Raw!$I:$I, Raw!$A:$A, 'Triaged Calls'!EQ$14, Raw!$F:$F, 'Triaged Calls'!$C19, Raw!$H:$H, "C01")</f>
        <v>0</v>
      </c>
      <c r="ER19" s="42">
        <f>SUMIFS(Raw!$I:$I, Raw!$A:$A, 'Triaged Calls'!ER$14, Raw!$F:$F, 'Triaged Calls'!$C19, Raw!$H:$H, "C01")</f>
        <v>0</v>
      </c>
      <c r="ET19" s="40">
        <f>SUMIFS(Raw!$I:$I, Raw!$A:$A, 'Triaged Calls'!ET$14, Raw!$F:$F, 'Triaged Calls'!$C19, Raw!$H:$H, "C01")</f>
        <v>0</v>
      </c>
      <c r="EU19" s="41">
        <f>SUMIFS(Raw!$I:$I, Raw!$A:$A, 'Triaged Calls'!EU$14, Raw!$F:$F, 'Triaged Calls'!$C19, Raw!$H:$H, "C01")</f>
        <v>0</v>
      </c>
      <c r="EV19" s="41">
        <f>SUMIFS(Raw!$I:$I, Raw!$A:$A, 'Triaged Calls'!EV$14, Raw!$F:$F, 'Triaged Calls'!$C19, Raw!$H:$H, "C01")</f>
        <v>0</v>
      </c>
      <c r="EW19" s="41">
        <f>SUMIFS(Raw!$I:$I, Raw!$A:$A, 'Triaged Calls'!EW$14, Raw!$F:$F, 'Triaged Calls'!$C19, Raw!$H:$H, "C01")</f>
        <v>0</v>
      </c>
      <c r="EX19" s="41">
        <f>SUMIFS(Raw!$I:$I, Raw!$A:$A, 'Triaged Calls'!EX$14, Raw!$F:$F, 'Triaged Calls'!$C19, Raw!$H:$H, "C01")</f>
        <v>0</v>
      </c>
      <c r="EY19" s="41">
        <f>SUMIFS(Raw!$I:$I, Raw!$A:$A, 'Triaged Calls'!EY$14, Raw!$F:$F, 'Triaged Calls'!$C19, Raw!$H:$H, "C01")</f>
        <v>0</v>
      </c>
      <c r="EZ19" s="42">
        <f>SUMIFS(Raw!$I:$I, Raw!$A:$A, 'Triaged Calls'!EZ$14, Raw!$F:$F, 'Triaged Calls'!$C19, Raw!$H:$H, "C01")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10286</v>
      </c>
      <c r="G20" s="35">
        <v>9270</v>
      </c>
      <c r="H20" s="35">
        <v>9043</v>
      </c>
      <c r="I20" s="35">
        <v>9228</v>
      </c>
      <c r="J20" s="35">
        <v>9479</v>
      </c>
      <c r="K20" s="35">
        <v>14139</v>
      </c>
      <c r="L20" s="36">
        <v>12466</v>
      </c>
      <c r="N20" s="34">
        <v>11447</v>
      </c>
      <c r="O20" s="35">
        <v>9653</v>
      </c>
      <c r="P20" s="35">
        <v>9497</v>
      </c>
      <c r="Q20" s="35">
        <v>9431</v>
      </c>
      <c r="R20" s="35">
        <v>9707</v>
      </c>
      <c r="S20" s="35">
        <v>14436</v>
      </c>
      <c r="T20" s="36">
        <v>12909</v>
      </c>
      <c r="V20" s="34">
        <v>11442</v>
      </c>
      <c r="W20" s="35">
        <v>9988</v>
      </c>
      <c r="X20" s="35">
        <v>9168</v>
      </c>
      <c r="Y20" s="35">
        <v>9098</v>
      </c>
      <c r="Z20" s="35">
        <v>9526</v>
      </c>
      <c r="AA20" s="35">
        <v>13332</v>
      </c>
      <c r="AB20" s="36">
        <v>11828</v>
      </c>
      <c r="AD20" s="34">
        <v>10420</v>
      </c>
      <c r="AE20" s="35">
        <v>8928</v>
      </c>
      <c r="AF20" s="35">
        <v>8404</v>
      </c>
      <c r="AG20" s="35">
        <v>8505</v>
      </c>
      <c r="AH20" s="35">
        <v>8900</v>
      </c>
      <c r="AI20" s="35">
        <v>13870</v>
      </c>
      <c r="AJ20" s="36">
        <v>12249</v>
      </c>
      <c r="AL20" s="34">
        <v>9623</v>
      </c>
      <c r="AM20" s="35">
        <v>7959</v>
      </c>
      <c r="AN20" s="35">
        <v>7320</v>
      </c>
      <c r="AO20" s="35">
        <v>7400</v>
      </c>
      <c r="AP20" s="35">
        <v>14378</v>
      </c>
      <c r="AQ20" s="35">
        <v>17710</v>
      </c>
      <c r="AR20" s="36">
        <v>13657</v>
      </c>
      <c r="AT20" s="34">
        <v>10377</v>
      </c>
      <c r="AU20" s="35">
        <v>8472</v>
      </c>
      <c r="AV20" s="35">
        <v>7317</v>
      </c>
      <c r="AW20" s="35">
        <v>10427</v>
      </c>
      <c r="AX20" s="35">
        <v>9647</v>
      </c>
      <c r="AY20" s="35">
        <v>14035</v>
      </c>
      <c r="AZ20" s="36">
        <v>11583</v>
      </c>
      <c r="BB20" s="34">
        <v>9245</v>
      </c>
      <c r="BC20" s="35">
        <v>8061</v>
      </c>
      <c r="BD20" s="35">
        <v>8627</v>
      </c>
      <c r="BE20" s="35">
        <v>7943</v>
      </c>
      <c r="BF20" s="35">
        <v>7874</v>
      </c>
      <c r="BG20" s="35">
        <v>13001</v>
      </c>
      <c r="BH20" s="36">
        <v>11214</v>
      </c>
      <c r="BJ20" s="34">
        <v>9768</v>
      </c>
      <c r="BK20" s="35">
        <v>8432</v>
      </c>
      <c r="BL20" s="35">
        <v>8281</v>
      </c>
      <c r="BM20" s="35">
        <v>8253</v>
      </c>
      <c r="BN20" s="35">
        <v>8535</v>
      </c>
      <c r="BO20" s="35">
        <v>12397</v>
      </c>
      <c r="BP20" s="36">
        <v>10706</v>
      </c>
      <c r="BR20" s="34">
        <f>SUMIFS(Raw!$I:$I, Raw!$A:$A, 'Triaged Calls'!BR$14, Raw!$F:$F, 'Triaged Calls'!$C20, Raw!$H:$H, "C01")</f>
        <v>9656</v>
      </c>
      <c r="BS20" s="35">
        <f>SUMIFS(Raw!$I:$I, Raw!$A:$A, 'Triaged Calls'!BS$14, Raw!$F:$F, 'Triaged Calls'!$C20, Raw!$H:$H, "C01")</f>
        <v>8289</v>
      </c>
      <c r="BT20" s="35">
        <f>SUMIFS(Raw!$I:$I, Raw!$A:$A, 'Triaged Calls'!BT$14, Raw!$F:$F, 'Triaged Calls'!$C20, Raw!$H:$H, "C01")</f>
        <v>8290</v>
      </c>
      <c r="BU20" s="35">
        <f>SUMIFS(Raw!$I:$I, Raw!$A:$A, 'Triaged Calls'!BU$14, Raw!$F:$F, 'Triaged Calls'!$C20, Raw!$H:$H, "C01")</f>
        <v>8073</v>
      </c>
      <c r="BV20" s="35">
        <f>SUMIFS(Raw!$I:$I, Raw!$A:$A, 'Triaged Calls'!BV$14, Raw!$F:$F, 'Triaged Calls'!$C20, Raw!$H:$H, "C01")</f>
        <v>8606</v>
      </c>
      <c r="BW20" s="35">
        <f>SUMIFS(Raw!$I:$I, Raw!$A:$A, 'Triaged Calls'!BW$14, Raw!$F:$F, 'Triaged Calls'!$C20, Raw!$H:$H, "C01")</f>
        <v>12316</v>
      </c>
      <c r="BX20" s="36">
        <f>SUMIFS(Raw!$I:$I, Raw!$A:$A, 'Triaged Calls'!BX$14, Raw!$F:$F, 'Triaged Calls'!$C20, Raw!$H:$H, "C01")</f>
        <v>10823</v>
      </c>
      <c r="BZ20" s="34">
        <f>SUMIFS(Raw!$I:$I, Raw!$A:$A, 'Triaged Calls'!BZ$14, Raw!$F:$F, 'Triaged Calls'!$C20, Raw!$H:$H, "C01")</f>
        <v>0</v>
      </c>
      <c r="CA20" s="35">
        <f>SUMIFS(Raw!$I:$I, Raw!$A:$A, 'Triaged Calls'!CA$14, Raw!$F:$F, 'Triaged Calls'!$C20, Raw!$H:$H, "C01")</f>
        <v>0</v>
      </c>
      <c r="CB20" s="35">
        <f>SUMIFS(Raw!$I:$I, Raw!$A:$A, 'Triaged Calls'!CB$14, Raw!$F:$F, 'Triaged Calls'!$C20, Raw!$H:$H, "C01")</f>
        <v>0</v>
      </c>
      <c r="CC20" s="35">
        <f>SUMIFS(Raw!$I:$I, Raw!$A:$A, 'Triaged Calls'!CC$14, Raw!$F:$F, 'Triaged Calls'!$C20, Raw!$H:$H, "C01")</f>
        <v>0</v>
      </c>
      <c r="CD20" s="35">
        <f>SUMIFS(Raw!$I:$I, Raw!$A:$A, 'Triaged Calls'!CD$14, Raw!$F:$F, 'Triaged Calls'!$C20, Raw!$H:$H, "C01")</f>
        <v>0</v>
      </c>
      <c r="CE20" s="35">
        <f>SUMIFS(Raw!$I:$I, Raw!$A:$A, 'Triaged Calls'!CE$14, Raw!$F:$F, 'Triaged Calls'!$C20, Raw!$H:$H, "C01")</f>
        <v>0</v>
      </c>
      <c r="CF20" s="36">
        <f>SUMIFS(Raw!$I:$I, Raw!$A:$A, 'Triaged Calls'!CF$14, Raw!$F:$F, 'Triaged Calls'!$C20, Raw!$H:$H, "C01")</f>
        <v>0</v>
      </c>
      <c r="CH20" s="34">
        <f>SUMIFS(Raw!$I:$I, Raw!$A:$A, 'Triaged Calls'!CH$14, Raw!$F:$F, 'Triaged Calls'!$C20, Raw!$H:$H, "C01")</f>
        <v>0</v>
      </c>
      <c r="CI20" s="35">
        <f>SUMIFS(Raw!$I:$I, Raw!$A:$A, 'Triaged Calls'!CI$14, Raw!$F:$F, 'Triaged Calls'!$C20, Raw!$H:$H, "C01")</f>
        <v>0</v>
      </c>
      <c r="CJ20" s="35">
        <f>SUMIFS(Raw!$I:$I, Raw!$A:$A, 'Triaged Calls'!CJ$14, Raw!$F:$F, 'Triaged Calls'!$C20, Raw!$H:$H, "C01")</f>
        <v>0</v>
      </c>
      <c r="CK20" s="35">
        <f>SUMIFS(Raw!$I:$I, Raw!$A:$A, 'Triaged Calls'!CK$14, Raw!$F:$F, 'Triaged Calls'!$C20, Raw!$H:$H, "C01")</f>
        <v>0</v>
      </c>
      <c r="CL20" s="35">
        <f>SUMIFS(Raw!$I:$I, Raw!$A:$A, 'Triaged Calls'!CL$14, Raw!$F:$F, 'Triaged Calls'!$C20, Raw!$H:$H, "C01")</f>
        <v>0</v>
      </c>
      <c r="CM20" s="35">
        <f>SUMIFS(Raw!$I:$I, Raw!$A:$A, 'Triaged Calls'!CM$14, Raw!$F:$F, 'Triaged Calls'!$C20, Raw!$H:$H, "C01")</f>
        <v>0</v>
      </c>
      <c r="CN20" s="36">
        <f>SUMIFS(Raw!$I:$I, Raw!$A:$A, 'Triaged Calls'!CN$14, Raw!$F:$F, 'Triaged Calls'!$C20, Raw!$H:$H, "C01")</f>
        <v>0</v>
      </c>
      <c r="CP20" s="34">
        <f>SUMIFS(Raw!$I:$I, Raw!$A:$A, 'Triaged Calls'!CP$14, Raw!$F:$F, 'Triaged Calls'!$C20, Raw!$H:$H, "C01")</f>
        <v>0</v>
      </c>
      <c r="CQ20" s="35">
        <f>SUMIFS(Raw!$I:$I, Raw!$A:$A, 'Triaged Calls'!CQ$14, Raw!$F:$F, 'Triaged Calls'!$C20, Raw!$H:$H, "C01")</f>
        <v>0</v>
      </c>
      <c r="CR20" s="35">
        <f>SUMIFS(Raw!$I:$I, Raw!$A:$A, 'Triaged Calls'!CR$14, Raw!$F:$F, 'Triaged Calls'!$C20, Raw!$H:$H, "C01")</f>
        <v>0</v>
      </c>
      <c r="CS20" s="35">
        <f>SUMIFS(Raw!$I:$I, Raw!$A:$A, 'Triaged Calls'!CS$14, Raw!$F:$F, 'Triaged Calls'!$C20, Raw!$H:$H, "C01")</f>
        <v>0</v>
      </c>
      <c r="CT20" s="35">
        <f>SUMIFS(Raw!$I:$I, Raw!$A:$A, 'Triaged Calls'!CT$14, Raw!$F:$F, 'Triaged Calls'!$C20, Raw!$H:$H, "C01")</f>
        <v>0</v>
      </c>
      <c r="CU20" s="35">
        <f>SUMIFS(Raw!$I:$I, Raw!$A:$A, 'Triaged Calls'!CU$14, Raw!$F:$F, 'Triaged Calls'!$C20, Raw!$H:$H, "C01")</f>
        <v>0</v>
      </c>
      <c r="CV20" s="36">
        <f>SUMIFS(Raw!$I:$I, Raw!$A:$A, 'Triaged Calls'!CV$14, Raw!$F:$F, 'Triaged Calls'!$C20, Raw!$H:$H, "C01")</f>
        <v>0</v>
      </c>
      <c r="CX20" s="34">
        <f>SUMIFS(Raw!$I:$I, Raw!$A:$A, 'Triaged Calls'!CX$14, Raw!$F:$F, 'Triaged Calls'!$C20, Raw!$H:$H, "C01")</f>
        <v>0</v>
      </c>
      <c r="CY20" s="35">
        <f>SUMIFS(Raw!$I:$I, Raw!$A:$A, 'Triaged Calls'!CY$14, Raw!$F:$F, 'Triaged Calls'!$C20, Raw!$H:$H, "C01")</f>
        <v>0</v>
      </c>
      <c r="CZ20" s="35">
        <f>SUMIFS(Raw!$I:$I, Raw!$A:$A, 'Triaged Calls'!CZ$14, Raw!$F:$F, 'Triaged Calls'!$C20, Raw!$H:$H, "C01")</f>
        <v>0</v>
      </c>
      <c r="DA20" s="35">
        <f>SUMIFS(Raw!$I:$I, Raw!$A:$A, 'Triaged Calls'!DA$14, Raw!$F:$F, 'Triaged Calls'!$C20, Raw!$H:$H, "C01")</f>
        <v>0</v>
      </c>
      <c r="DB20" s="35">
        <f>SUMIFS(Raw!$I:$I, Raw!$A:$A, 'Triaged Calls'!DB$14, Raw!$F:$F, 'Triaged Calls'!$C20, Raw!$H:$H, "C01")</f>
        <v>0</v>
      </c>
      <c r="DC20" s="35">
        <f>SUMIFS(Raw!$I:$I, Raw!$A:$A, 'Triaged Calls'!DC$14, Raw!$F:$F, 'Triaged Calls'!$C20, Raw!$H:$H, "C01")</f>
        <v>0</v>
      </c>
      <c r="DD20" s="36">
        <f>SUMIFS(Raw!$I:$I, Raw!$A:$A, 'Triaged Calls'!DD$14, Raw!$F:$F, 'Triaged Calls'!$C20, Raw!$H:$H, "C01")</f>
        <v>0</v>
      </c>
      <c r="DF20" s="34">
        <f>SUMIFS(Raw!$I:$I, Raw!$A:$A, 'Triaged Calls'!DF$14, Raw!$F:$F, 'Triaged Calls'!$C20, Raw!$H:$H, "C01")</f>
        <v>0</v>
      </c>
      <c r="DG20" s="35">
        <f>SUMIFS(Raw!$I:$I, Raw!$A:$A, 'Triaged Calls'!DG$14, Raw!$F:$F, 'Triaged Calls'!$C20, Raw!$H:$H, "C01")</f>
        <v>0</v>
      </c>
      <c r="DH20" s="35">
        <f>SUMIFS(Raw!$I:$I, Raw!$A:$A, 'Triaged Calls'!DH$14, Raw!$F:$F, 'Triaged Calls'!$C20, Raw!$H:$H, "C01")</f>
        <v>0</v>
      </c>
      <c r="DI20" s="35">
        <f>SUMIFS(Raw!$I:$I, Raw!$A:$A, 'Triaged Calls'!DI$14, Raw!$F:$F, 'Triaged Calls'!$C20, Raw!$H:$H, "C01")</f>
        <v>0</v>
      </c>
      <c r="DJ20" s="35">
        <f>SUMIFS(Raw!$I:$I, Raw!$A:$A, 'Triaged Calls'!DJ$14, Raw!$F:$F, 'Triaged Calls'!$C20, Raw!$H:$H, "C01")</f>
        <v>0</v>
      </c>
      <c r="DK20" s="35">
        <f>SUMIFS(Raw!$I:$I, Raw!$A:$A, 'Triaged Calls'!DK$14, Raw!$F:$F, 'Triaged Calls'!$C20, Raw!$H:$H, "C01")</f>
        <v>0</v>
      </c>
      <c r="DL20" s="36">
        <f>SUMIFS(Raw!$I:$I, Raw!$A:$A, 'Triaged Calls'!DL$14, Raw!$F:$F, 'Triaged Calls'!$C20, Raw!$H:$H, "C01")</f>
        <v>0</v>
      </c>
      <c r="DN20" s="34">
        <f>SUMIFS(Raw!$I:$I, Raw!$A:$A, 'Triaged Calls'!DN$14, Raw!$F:$F, 'Triaged Calls'!$C20, Raw!$H:$H, "C01")</f>
        <v>0</v>
      </c>
      <c r="DO20" s="35">
        <f>SUMIFS(Raw!$I:$I, Raw!$A:$A, 'Triaged Calls'!DO$14, Raw!$F:$F, 'Triaged Calls'!$C20, Raw!$H:$H, "C01")</f>
        <v>0</v>
      </c>
      <c r="DP20" s="35">
        <f>SUMIFS(Raw!$I:$I, Raw!$A:$A, 'Triaged Calls'!DP$14, Raw!$F:$F, 'Triaged Calls'!$C20, Raw!$H:$H, "C01")</f>
        <v>0</v>
      </c>
      <c r="DQ20" s="35">
        <f>SUMIFS(Raw!$I:$I, Raw!$A:$A, 'Triaged Calls'!DQ$14, Raw!$F:$F, 'Triaged Calls'!$C20, Raw!$H:$H, "C01")</f>
        <v>0</v>
      </c>
      <c r="DR20" s="35">
        <f>SUMIFS(Raw!$I:$I, Raw!$A:$A, 'Triaged Calls'!DR$14, Raw!$F:$F, 'Triaged Calls'!$C20, Raw!$H:$H, "C01")</f>
        <v>0</v>
      </c>
      <c r="DS20" s="35">
        <f>SUMIFS(Raw!$I:$I, Raw!$A:$A, 'Triaged Calls'!DS$14, Raw!$F:$F, 'Triaged Calls'!$C20, Raw!$H:$H, "C01")</f>
        <v>0</v>
      </c>
      <c r="DT20" s="36">
        <f>SUMIFS(Raw!$I:$I, Raw!$A:$A, 'Triaged Calls'!DT$14, Raw!$F:$F, 'Triaged Calls'!$C20, Raw!$H:$H, "C01")</f>
        <v>0</v>
      </c>
      <c r="DV20" s="34">
        <f>SUMIFS(Raw!$I:$I, Raw!$A:$A, 'Triaged Calls'!DV$14, Raw!$F:$F, 'Triaged Calls'!$C20, Raw!$H:$H, "C01")</f>
        <v>0</v>
      </c>
      <c r="DW20" s="35">
        <f>SUMIFS(Raw!$I:$I, Raw!$A:$A, 'Triaged Calls'!DW$14, Raw!$F:$F, 'Triaged Calls'!$C20, Raw!$H:$H, "C01")</f>
        <v>0</v>
      </c>
      <c r="DX20" s="35">
        <f>SUMIFS(Raw!$I:$I, Raw!$A:$A, 'Triaged Calls'!DX$14, Raw!$F:$F, 'Triaged Calls'!$C20, Raw!$H:$H, "C01")</f>
        <v>0</v>
      </c>
      <c r="DY20" s="35">
        <f>SUMIFS(Raw!$I:$I, Raw!$A:$A, 'Triaged Calls'!DY$14, Raw!$F:$F, 'Triaged Calls'!$C20, Raw!$H:$H, "C01")</f>
        <v>0</v>
      </c>
      <c r="DZ20" s="35">
        <f>SUMIFS(Raw!$I:$I, Raw!$A:$A, 'Triaged Calls'!DZ$14, Raw!$F:$F, 'Triaged Calls'!$C20, Raw!$H:$H, "C01")</f>
        <v>0</v>
      </c>
      <c r="EA20" s="35">
        <f>SUMIFS(Raw!$I:$I, Raw!$A:$A, 'Triaged Calls'!EA$14, Raw!$F:$F, 'Triaged Calls'!$C20, Raw!$H:$H, "C01")</f>
        <v>0</v>
      </c>
      <c r="EB20" s="36">
        <f>SUMIFS(Raw!$I:$I, Raw!$A:$A, 'Triaged Calls'!EB$14, Raw!$F:$F, 'Triaged Calls'!$C20, Raw!$H:$H, "C01")</f>
        <v>0</v>
      </c>
      <c r="ED20" s="34">
        <f>SUMIFS(Raw!$I:$I, Raw!$A:$A, 'Triaged Calls'!ED$14, Raw!$F:$F, 'Triaged Calls'!$C20, Raw!$H:$H, "C01")</f>
        <v>0</v>
      </c>
      <c r="EE20" s="35">
        <f>SUMIFS(Raw!$I:$I, Raw!$A:$A, 'Triaged Calls'!EE$14, Raw!$F:$F, 'Triaged Calls'!$C20, Raw!$H:$H, "C01")</f>
        <v>0</v>
      </c>
      <c r="EF20" s="35">
        <f>SUMIFS(Raw!$I:$I, Raw!$A:$A, 'Triaged Calls'!EF$14, Raw!$F:$F, 'Triaged Calls'!$C20, Raw!$H:$H, "C01")</f>
        <v>0</v>
      </c>
      <c r="EG20" s="35">
        <f>SUMIFS(Raw!$I:$I, Raw!$A:$A, 'Triaged Calls'!EG$14, Raw!$F:$F, 'Triaged Calls'!$C20, Raw!$H:$H, "C01")</f>
        <v>0</v>
      </c>
      <c r="EH20" s="35">
        <f>SUMIFS(Raw!$I:$I, Raw!$A:$A, 'Triaged Calls'!EH$14, Raw!$F:$F, 'Triaged Calls'!$C20, Raw!$H:$H, "C01")</f>
        <v>0</v>
      </c>
      <c r="EI20" s="35">
        <f>SUMIFS(Raw!$I:$I, Raw!$A:$A, 'Triaged Calls'!EI$14, Raw!$F:$F, 'Triaged Calls'!$C20, Raw!$H:$H, "C01")</f>
        <v>0</v>
      </c>
      <c r="EJ20" s="36">
        <f>SUMIFS(Raw!$I:$I, Raw!$A:$A, 'Triaged Calls'!EJ$14, Raw!$F:$F, 'Triaged Calls'!$C20, Raw!$H:$H, "C01")</f>
        <v>0</v>
      </c>
      <c r="EL20" s="34">
        <f>SUMIFS(Raw!$I:$I, Raw!$A:$A, 'Triaged Calls'!EL$14, Raw!$F:$F, 'Triaged Calls'!$C20, Raw!$H:$H, "C01")</f>
        <v>0</v>
      </c>
      <c r="EM20" s="35">
        <f>SUMIFS(Raw!$I:$I, Raw!$A:$A, 'Triaged Calls'!EM$14, Raw!$F:$F, 'Triaged Calls'!$C20, Raw!$H:$H, "C01")</f>
        <v>0</v>
      </c>
      <c r="EN20" s="35">
        <f>SUMIFS(Raw!$I:$I, Raw!$A:$A, 'Triaged Calls'!EN$14, Raw!$F:$F, 'Triaged Calls'!$C20, Raw!$H:$H, "C01")</f>
        <v>0</v>
      </c>
      <c r="EO20" s="35">
        <f>SUMIFS(Raw!$I:$I, Raw!$A:$A, 'Triaged Calls'!EO$14, Raw!$F:$F, 'Triaged Calls'!$C20, Raw!$H:$H, "C01")</f>
        <v>0</v>
      </c>
      <c r="EP20" s="35">
        <f>SUMIFS(Raw!$I:$I, Raw!$A:$A, 'Triaged Calls'!EP$14, Raw!$F:$F, 'Triaged Calls'!$C20, Raw!$H:$H, "C01")</f>
        <v>0</v>
      </c>
      <c r="EQ20" s="35">
        <f>SUMIFS(Raw!$I:$I, Raw!$A:$A, 'Triaged Calls'!EQ$14, Raw!$F:$F, 'Triaged Calls'!$C20, Raw!$H:$H, "C01")</f>
        <v>0</v>
      </c>
      <c r="ER20" s="36">
        <f>SUMIFS(Raw!$I:$I, Raw!$A:$A, 'Triaged Calls'!ER$14, Raw!$F:$F, 'Triaged Calls'!$C20, Raw!$H:$H, "C01")</f>
        <v>0</v>
      </c>
      <c r="ET20" s="34">
        <f>SUMIFS(Raw!$I:$I, Raw!$A:$A, 'Triaged Calls'!ET$14, Raw!$F:$F, 'Triaged Calls'!$C20, Raw!$H:$H, "C01")</f>
        <v>0</v>
      </c>
      <c r="EU20" s="35">
        <f>SUMIFS(Raw!$I:$I, Raw!$A:$A, 'Triaged Calls'!EU$14, Raw!$F:$F, 'Triaged Calls'!$C20, Raw!$H:$H, "C01")</f>
        <v>0</v>
      </c>
      <c r="EV20" s="35">
        <f>SUMIFS(Raw!$I:$I, Raw!$A:$A, 'Triaged Calls'!EV$14, Raw!$F:$F, 'Triaged Calls'!$C20, Raw!$H:$H, "C01")</f>
        <v>0</v>
      </c>
      <c r="EW20" s="35">
        <f>SUMIFS(Raw!$I:$I, Raw!$A:$A, 'Triaged Calls'!EW$14, Raw!$F:$F, 'Triaged Calls'!$C20, Raw!$H:$H, "C01")</f>
        <v>0</v>
      </c>
      <c r="EX20" s="35">
        <f>SUMIFS(Raw!$I:$I, Raw!$A:$A, 'Triaged Calls'!EX$14, Raw!$F:$F, 'Triaged Calls'!$C20, Raw!$H:$H, "C01")</f>
        <v>0</v>
      </c>
      <c r="EY20" s="35">
        <f>SUMIFS(Raw!$I:$I, Raw!$A:$A, 'Triaged Calls'!EY$14, Raw!$F:$F, 'Triaged Calls'!$C20, Raw!$H:$H, "C01")</f>
        <v>0</v>
      </c>
      <c r="EZ20" s="36">
        <f>SUMIFS(Raw!$I:$I, Raw!$A:$A, 'Triaged Calls'!EZ$14, Raw!$F:$F, 'Triaged Calls'!$C20, Raw!$H:$H, "C01")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804</v>
      </c>
      <c r="G21" s="52">
        <v>739</v>
      </c>
      <c r="H21" s="52">
        <v>703</v>
      </c>
      <c r="I21" s="52">
        <v>644</v>
      </c>
      <c r="J21" s="52">
        <v>712</v>
      </c>
      <c r="K21" s="52">
        <v>1142</v>
      </c>
      <c r="L21" s="53">
        <v>977</v>
      </c>
      <c r="N21" s="51">
        <v>867</v>
      </c>
      <c r="O21" s="52">
        <v>736</v>
      </c>
      <c r="P21" s="52">
        <v>797</v>
      </c>
      <c r="Q21" s="52">
        <v>729</v>
      </c>
      <c r="R21" s="52">
        <v>759</v>
      </c>
      <c r="S21" s="52">
        <v>1215</v>
      </c>
      <c r="T21" s="53">
        <v>1086</v>
      </c>
      <c r="V21" s="51">
        <v>883</v>
      </c>
      <c r="W21" s="52">
        <v>829</v>
      </c>
      <c r="X21" s="52">
        <v>775</v>
      </c>
      <c r="Y21" s="52">
        <v>777</v>
      </c>
      <c r="Z21" s="52">
        <v>794</v>
      </c>
      <c r="AA21" s="52">
        <v>1119</v>
      </c>
      <c r="AB21" s="53">
        <v>985</v>
      </c>
      <c r="AD21" s="51">
        <v>895</v>
      </c>
      <c r="AE21" s="52">
        <v>801</v>
      </c>
      <c r="AF21" s="52">
        <v>669</v>
      </c>
      <c r="AG21" s="52">
        <v>704</v>
      </c>
      <c r="AH21" s="52">
        <v>781</v>
      </c>
      <c r="AI21" s="52">
        <v>1199</v>
      </c>
      <c r="AJ21" s="53">
        <v>1039</v>
      </c>
      <c r="AL21" s="51">
        <v>900</v>
      </c>
      <c r="AM21" s="52">
        <v>763</v>
      </c>
      <c r="AN21" s="52">
        <v>624</v>
      </c>
      <c r="AO21" s="52">
        <v>731</v>
      </c>
      <c r="AP21" s="52">
        <v>1255</v>
      </c>
      <c r="AQ21" s="52">
        <v>1371</v>
      </c>
      <c r="AR21" s="53">
        <v>1196</v>
      </c>
      <c r="AT21" s="51">
        <v>914</v>
      </c>
      <c r="AU21" s="52">
        <v>741</v>
      </c>
      <c r="AV21" s="52">
        <v>596</v>
      </c>
      <c r="AW21" s="52">
        <v>986</v>
      </c>
      <c r="AX21" s="52">
        <v>845</v>
      </c>
      <c r="AY21" s="52">
        <v>1167</v>
      </c>
      <c r="AZ21" s="53">
        <v>1073</v>
      </c>
      <c r="BB21" s="51">
        <v>779</v>
      </c>
      <c r="BC21" s="52">
        <v>675</v>
      </c>
      <c r="BD21" s="52">
        <v>733</v>
      </c>
      <c r="BE21" s="52">
        <v>676</v>
      </c>
      <c r="BF21" s="52">
        <v>745</v>
      </c>
      <c r="BG21" s="52">
        <v>1162</v>
      </c>
      <c r="BH21" s="53">
        <v>929</v>
      </c>
      <c r="BJ21" s="51">
        <v>807</v>
      </c>
      <c r="BK21" s="52">
        <v>733</v>
      </c>
      <c r="BL21" s="52">
        <v>726</v>
      </c>
      <c r="BM21" s="52">
        <v>818</v>
      </c>
      <c r="BN21" s="52">
        <v>717</v>
      </c>
      <c r="BO21" s="52">
        <v>1154</v>
      </c>
      <c r="BP21" s="53">
        <v>1010</v>
      </c>
      <c r="BR21" s="51">
        <f>SUMIFS(Raw!$I:$I, Raw!$A:$A, 'Triaged Calls'!BR$14, Raw!$F:$F, 'Triaged Calls'!$C21, Raw!$H:$H, "C01")</f>
        <v>810</v>
      </c>
      <c r="BS21" s="52">
        <f>SUMIFS(Raw!$I:$I, Raw!$A:$A, 'Triaged Calls'!BS$14, Raw!$F:$F, 'Triaged Calls'!$C21, Raw!$H:$H, "C01")</f>
        <v>707</v>
      </c>
      <c r="BT21" s="52">
        <f>SUMIFS(Raw!$I:$I, Raw!$A:$A, 'Triaged Calls'!BT$14, Raw!$F:$F, 'Triaged Calls'!$C21, Raw!$H:$H, "C01")</f>
        <v>711</v>
      </c>
      <c r="BU21" s="52">
        <f>SUMIFS(Raw!$I:$I, Raw!$A:$A, 'Triaged Calls'!BU$14, Raw!$F:$F, 'Triaged Calls'!$C21, Raw!$H:$H, "C01")</f>
        <v>704</v>
      </c>
      <c r="BV21" s="52">
        <f>SUMIFS(Raw!$I:$I, Raw!$A:$A, 'Triaged Calls'!BV$14, Raw!$F:$F, 'Triaged Calls'!$C21, Raw!$H:$H, "C01")</f>
        <v>731</v>
      </c>
      <c r="BW21" s="52">
        <f>SUMIFS(Raw!$I:$I, Raw!$A:$A, 'Triaged Calls'!BW$14, Raw!$F:$F, 'Triaged Calls'!$C21, Raw!$H:$H, "C01")</f>
        <v>1108</v>
      </c>
      <c r="BX21" s="53">
        <f>SUMIFS(Raw!$I:$I, Raw!$A:$A, 'Triaged Calls'!BX$14, Raw!$F:$F, 'Triaged Calls'!$C21, Raw!$H:$H, "C01")</f>
        <v>979</v>
      </c>
      <c r="BZ21" s="51">
        <f>SUMIFS(Raw!$I:$I, Raw!$A:$A, 'Triaged Calls'!BZ$14, Raw!$F:$F, 'Triaged Calls'!$C21, Raw!$H:$H, "C01")</f>
        <v>0</v>
      </c>
      <c r="CA21" s="52">
        <f>SUMIFS(Raw!$I:$I, Raw!$A:$A, 'Triaged Calls'!CA$14, Raw!$F:$F, 'Triaged Calls'!$C21, Raw!$H:$H, "C01")</f>
        <v>0</v>
      </c>
      <c r="CB21" s="52">
        <f>SUMIFS(Raw!$I:$I, Raw!$A:$A, 'Triaged Calls'!CB$14, Raw!$F:$F, 'Triaged Calls'!$C21, Raw!$H:$H, "C01")</f>
        <v>0</v>
      </c>
      <c r="CC21" s="52">
        <f>SUMIFS(Raw!$I:$I, Raw!$A:$A, 'Triaged Calls'!CC$14, Raw!$F:$F, 'Triaged Calls'!$C21, Raw!$H:$H, "C01")</f>
        <v>0</v>
      </c>
      <c r="CD21" s="52">
        <f>SUMIFS(Raw!$I:$I, Raw!$A:$A, 'Triaged Calls'!CD$14, Raw!$F:$F, 'Triaged Calls'!$C21, Raw!$H:$H, "C01")</f>
        <v>0</v>
      </c>
      <c r="CE21" s="52">
        <f>SUMIFS(Raw!$I:$I, Raw!$A:$A, 'Triaged Calls'!CE$14, Raw!$F:$F, 'Triaged Calls'!$C21, Raw!$H:$H, "C01")</f>
        <v>0</v>
      </c>
      <c r="CF21" s="53">
        <f>SUMIFS(Raw!$I:$I, Raw!$A:$A, 'Triaged Calls'!CF$14, Raw!$F:$F, 'Triaged Calls'!$C21, Raw!$H:$H, "C01")</f>
        <v>0</v>
      </c>
      <c r="CH21" s="51">
        <f>SUMIFS(Raw!$I:$I, Raw!$A:$A, 'Triaged Calls'!CH$14, Raw!$F:$F, 'Triaged Calls'!$C21, Raw!$H:$H, "C01")</f>
        <v>0</v>
      </c>
      <c r="CI21" s="52">
        <f>SUMIFS(Raw!$I:$I, Raw!$A:$A, 'Triaged Calls'!CI$14, Raw!$F:$F, 'Triaged Calls'!$C21, Raw!$H:$H, "C01")</f>
        <v>0</v>
      </c>
      <c r="CJ21" s="52">
        <f>SUMIFS(Raw!$I:$I, Raw!$A:$A, 'Triaged Calls'!CJ$14, Raw!$F:$F, 'Triaged Calls'!$C21, Raw!$H:$H, "C01")</f>
        <v>0</v>
      </c>
      <c r="CK21" s="52">
        <f>SUMIFS(Raw!$I:$I, Raw!$A:$A, 'Triaged Calls'!CK$14, Raw!$F:$F, 'Triaged Calls'!$C21, Raw!$H:$H, "C01")</f>
        <v>0</v>
      </c>
      <c r="CL21" s="52">
        <f>SUMIFS(Raw!$I:$I, Raw!$A:$A, 'Triaged Calls'!CL$14, Raw!$F:$F, 'Triaged Calls'!$C21, Raw!$H:$H, "C01")</f>
        <v>0</v>
      </c>
      <c r="CM21" s="52">
        <f>SUMIFS(Raw!$I:$I, Raw!$A:$A, 'Triaged Calls'!CM$14, Raw!$F:$F, 'Triaged Calls'!$C21, Raw!$H:$H, "C01")</f>
        <v>0</v>
      </c>
      <c r="CN21" s="53">
        <f>SUMIFS(Raw!$I:$I, Raw!$A:$A, 'Triaged Calls'!CN$14, Raw!$F:$F, 'Triaged Calls'!$C21, Raw!$H:$H, "C01")</f>
        <v>0</v>
      </c>
      <c r="CP21" s="51">
        <f>SUMIFS(Raw!$I:$I, Raw!$A:$A, 'Triaged Calls'!CP$14, Raw!$F:$F, 'Triaged Calls'!$C21, Raw!$H:$H, "C01")</f>
        <v>0</v>
      </c>
      <c r="CQ21" s="52">
        <f>SUMIFS(Raw!$I:$I, Raw!$A:$A, 'Triaged Calls'!CQ$14, Raw!$F:$F, 'Triaged Calls'!$C21, Raw!$H:$H, "C01")</f>
        <v>0</v>
      </c>
      <c r="CR21" s="52">
        <f>SUMIFS(Raw!$I:$I, Raw!$A:$A, 'Triaged Calls'!CR$14, Raw!$F:$F, 'Triaged Calls'!$C21, Raw!$H:$H, "C01")</f>
        <v>0</v>
      </c>
      <c r="CS21" s="52">
        <f>SUMIFS(Raw!$I:$I, Raw!$A:$A, 'Triaged Calls'!CS$14, Raw!$F:$F, 'Triaged Calls'!$C21, Raw!$H:$H, "C01")</f>
        <v>0</v>
      </c>
      <c r="CT21" s="52">
        <f>SUMIFS(Raw!$I:$I, Raw!$A:$A, 'Triaged Calls'!CT$14, Raw!$F:$F, 'Triaged Calls'!$C21, Raw!$H:$H, "C01")</f>
        <v>0</v>
      </c>
      <c r="CU21" s="52">
        <f>SUMIFS(Raw!$I:$I, Raw!$A:$A, 'Triaged Calls'!CU$14, Raw!$F:$F, 'Triaged Calls'!$C21, Raw!$H:$H, "C01")</f>
        <v>0</v>
      </c>
      <c r="CV21" s="53">
        <f>SUMIFS(Raw!$I:$I, Raw!$A:$A, 'Triaged Calls'!CV$14, Raw!$F:$F, 'Triaged Calls'!$C21, Raw!$H:$H, "C01")</f>
        <v>0</v>
      </c>
      <c r="CX21" s="51">
        <f>SUMIFS(Raw!$I:$I, Raw!$A:$A, 'Triaged Calls'!CX$14, Raw!$F:$F, 'Triaged Calls'!$C21, Raw!$H:$H, "C01")</f>
        <v>0</v>
      </c>
      <c r="CY21" s="52">
        <f>SUMIFS(Raw!$I:$I, Raw!$A:$A, 'Triaged Calls'!CY$14, Raw!$F:$F, 'Triaged Calls'!$C21, Raw!$H:$H, "C01")</f>
        <v>0</v>
      </c>
      <c r="CZ21" s="52">
        <f>SUMIFS(Raw!$I:$I, Raw!$A:$A, 'Triaged Calls'!CZ$14, Raw!$F:$F, 'Triaged Calls'!$C21, Raw!$H:$H, "C01")</f>
        <v>0</v>
      </c>
      <c r="DA21" s="52">
        <f>SUMIFS(Raw!$I:$I, Raw!$A:$A, 'Triaged Calls'!DA$14, Raw!$F:$F, 'Triaged Calls'!$C21, Raw!$H:$H, "C01")</f>
        <v>0</v>
      </c>
      <c r="DB21" s="52">
        <f>SUMIFS(Raw!$I:$I, Raw!$A:$A, 'Triaged Calls'!DB$14, Raw!$F:$F, 'Triaged Calls'!$C21, Raw!$H:$H, "C01")</f>
        <v>0</v>
      </c>
      <c r="DC21" s="52">
        <f>SUMIFS(Raw!$I:$I, Raw!$A:$A, 'Triaged Calls'!DC$14, Raw!$F:$F, 'Triaged Calls'!$C21, Raw!$H:$H, "C01")</f>
        <v>0</v>
      </c>
      <c r="DD21" s="53">
        <f>SUMIFS(Raw!$I:$I, Raw!$A:$A, 'Triaged Calls'!DD$14, Raw!$F:$F, 'Triaged Calls'!$C21, Raw!$H:$H, "C01")</f>
        <v>0</v>
      </c>
      <c r="DF21" s="51">
        <f>SUMIFS(Raw!$I:$I, Raw!$A:$A, 'Triaged Calls'!DF$14, Raw!$F:$F, 'Triaged Calls'!$C21, Raw!$H:$H, "C01")</f>
        <v>0</v>
      </c>
      <c r="DG21" s="52">
        <f>SUMIFS(Raw!$I:$I, Raw!$A:$A, 'Triaged Calls'!DG$14, Raw!$F:$F, 'Triaged Calls'!$C21, Raw!$H:$H, "C01")</f>
        <v>0</v>
      </c>
      <c r="DH21" s="52">
        <f>SUMIFS(Raw!$I:$I, Raw!$A:$A, 'Triaged Calls'!DH$14, Raw!$F:$F, 'Triaged Calls'!$C21, Raw!$H:$H, "C01")</f>
        <v>0</v>
      </c>
      <c r="DI21" s="52">
        <f>SUMIFS(Raw!$I:$I, Raw!$A:$A, 'Triaged Calls'!DI$14, Raw!$F:$F, 'Triaged Calls'!$C21, Raw!$H:$H, "C01")</f>
        <v>0</v>
      </c>
      <c r="DJ21" s="52">
        <f>SUMIFS(Raw!$I:$I, Raw!$A:$A, 'Triaged Calls'!DJ$14, Raw!$F:$F, 'Triaged Calls'!$C21, Raw!$H:$H, "C01")</f>
        <v>0</v>
      </c>
      <c r="DK21" s="52">
        <f>SUMIFS(Raw!$I:$I, Raw!$A:$A, 'Triaged Calls'!DK$14, Raw!$F:$F, 'Triaged Calls'!$C21, Raw!$H:$H, "C01")</f>
        <v>0</v>
      </c>
      <c r="DL21" s="53">
        <f>SUMIFS(Raw!$I:$I, Raw!$A:$A, 'Triaged Calls'!DL$14, Raw!$F:$F, 'Triaged Calls'!$C21, Raw!$H:$H, "C01")</f>
        <v>0</v>
      </c>
      <c r="DN21" s="51">
        <f>SUMIFS(Raw!$I:$I, Raw!$A:$A, 'Triaged Calls'!DN$14, Raw!$F:$F, 'Triaged Calls'!$C21, Raw!$H:$H, "C01")</f>
        <v>0</v>
      </c>
      <c r="DO21" s="52">
        <f>SUMIFS(Raw!$I:$I, Raw!$A:$A, 'Triaged Calls'!DO$14, Raw!$F:$F, 'Triaged Calls'!$C21, Raw!$H:$H, "C01")</f>
        <v>0</v>
      </c>
      <c r="DP21" s="52">
        <f>SUMIFS(Raw!$I:$I, Raw!$A:$A, 'Triaged Calls'!DP$14, Raw!$F:$F, 'Triaged Calls'!$C21, Raw!$H:$H, "C01")</f>
        <v>0</v>
      </c>
      <c r="DQ21" s="52">
        <f>SUMIFS(Raw!$I:$I, Raw!$A:$A, 'Triaged Calls'!DQ$14, Raw!$F:$F, 'Triaged Calls'!$C21, Raw!$H:$H, "C01")</f>
        <v>0</v>
      </c>
      <c r="DR21" s="52">
        <f>SUMIFS(Raw!$I:$I, Raw!$A:$A, 'Triaged Calls'!DR$14, Raw!$F:$F, 'Triaged Calls'!$C21, Raw!$H:$H, "C01")</f>
        <v>0</v>
      </c>
      <c r="DS21" s="52">
        <f>SUMIFS(Raw!$I:$I, Raw!$A:$A, 'Triaged Calls'!DS$14, Raw!$F:$F, 'Triaged Calls'!$C21, Raw!$H:$H, "C01")</f>
        <v>0</v>
      </c>
      <c r="DT21" s="53">
        <f>SUMIFS(Raw!$I:$I, Raw!$A:$A, 'Triaged Calls'!DT$14, Raw!$F:$F, 'Triaged Calls'!$C21, Raw!$H:$H, "C01")</f>
        <v>0</v>
      </c>
      <c r="DV21" s="51">
        <f>SUMIFS(Raw!$I:$I, Raw!$A:$A, 'Triaged Calls'!DV$14, Raw!$F:$F, 'Triaged Calls'!$C21, Raw!$H:$H, "C01")</f>
        <v>0</v>
      </c>
      <c r="DW21" s="52">
        <f>SUMIFS(Raw!$I:$I, Raw!$A:$A, 'Triaged Calls'!DW$14, Raw!$F:$F, 'Triaged Calls'!$C21, Raw!$H:$H, "C01")</f>
        <v>0</v>
      </c>
      <c r="DX21" s="52">
        <f>SUMIFS(Raw!$I:$I, Raw!$A:$A, 'Triaged Calls'!DX$14, Raw!$F:$F, 'Triaged Calls'!$C21, Raw!$H:$H, "C01")</f>
        <v>0</v>
      </c>
      <c r="DY21" s="52">
        <f>SUMIFS(Raw!$I:$I, Raw!$A:$A, 'Triaged Calls'!DY$14, Raw!$F:$F, 'Triaged Calls'!$C21, Raw!$H:$H, "C01")</f>
        <v>0</v>
      </c>
      <c r="DZ21" s="52">
        <f>SUMIFS(Raw!$I:$I, Raw!$A:$A, 'Triaged Calls'!DZ$14, Raw!$F:$F, 'Triaged Calls'!$C21, Raw!$H:$H, "C01")</f>
        <v>0</v>
      </c>
      <c r="EA21" s="52">
        <f>SUMIFS(Raw!$I:$I, Raw!$A:$A, 'Triaged Calls'!EA$14, Raw!$F:$F, 'Triaged Calls'!$C21, Raw!$H:$H, "C01")</f>
        <v>0</v>
      </c>
      <c r="EB21" s="53">
        <f>SUMIFS(Raw!$I:$I, Raw!$A:$A, 'Triaged Calls'!EB$14, Raw!$F:$F, 'Triaged Calls'!$C21, Raw!$H:$H, "C01")</f>
        <v>0</v>
      </c>
      <c r="ED21" s="51">
        <f>SUMIFS(Raw!$I:$I, Raw!$A:$A, 'Triaged Calls'!ED$14, Raw!$F:$F, 'Triaged Calls'!$C21, Raw!$H:$H, "C01")</f>
        <v>0</v>
      </c>
      <c r="EE21" s="52">
        <f>SUMIFS(Raw!$I:$I, Raw!$A:$A, 'Triaged Calls'!EE$14, Raw!$F:$F, 'Triaged Calls'!$C21, Raw!$H:$H, "C01")</f>
        <v>0</v>
      </c>
      <c r="EF21" s="52">
        <f>SUMIFS(Raw!$I:$I, Raw!$A:$A, 'Triaged Calls'!EF$14, Raw!$F:$F, 'Triaged Calls'!$C21, Raw!$H:$H, "C01")</f>
        <v>0</v>
      </c>
      <c r="EG21" s="52">
        <f>SUMIFS(Raw!$I:$I, Raw!$A:$A, 'Triaged Calls'!EG$14, Raw!$F:$F, 'Triaged Calls'!$C21, Raw!$H:$H, "C01")</f>
        <v>0</v>
      </c>
      <c r="EH21" s="52">
        <f>SUMIFS(Raw!$I:$I, Raw!$A:$A, 'Triaged Calls'!EH$14, Raw!$F:$F, 'Triaged Calls'!$C21, Raw!$H:$H, "C01")</f>
        <v>0</v>
      </c>
      <c r="EI21" s="52">
        <f>SUMIFS(Raw!$I:$I, Raw!$A:$A, 'Triaged Calls'!EI$14, Raw!$F:$F, 'Triaged Calls'!$C21, Raw!$H:$H, "C01")</f>
        <v>0</v>
      </c>
      <c r="EJ21" s="53">
        <f>SUMIFS(Raw!$I:$I, Raw!$A:$A, 'Triaged Calls'!EJ$14, Raw!$F:$F, 'Triaged Calls'!$C21, Raw!$H:$H, "C01")</f>
        <v>0</v>
      </c>
      <c r="EL21" s="51">
        <f>SUMIFS(Raw!$I:$I, Raw!$A:$A, 'Triaged Calls'!EL$14, Raw!$F:$F, 'Triaged Calls'!$C21, Raw!$H:$H, "C01")</f>
        <v>0</v>
      </c>
      <c r="EM21" s="52">
        <f>SUMIFS(Raw!$I:$I, Raw!$A:$A, 'Triaged Calls'!EM$14, Raw!$F:$F, 'Triaged Calls'!$C21, Raw!$H:$H, "C01")</f>
        <v>0</v>
      </c>
      <c r="EN21" s="52">
        <f>SUMIFS(Raw!$I:$I, Raw!$A:$A, 'Triaged Calls'!EN$14, Raw!$F:$F, 'Triaged Calls'!$C21, Raw!$H:$H, "C01")</f>
        <v>0</v>
      </c>
      <c r="EO21" s="52">
        <f>SUMIFS(Raw!$I:$I, Raw!$A:$A, 'Triaged Calls'!EO$14, Raw!$F:$F, 'Triaged Calls'!$C21, Raw!$H:$H, "C01")</f>
        <v>0</v>
      </c>
      <c r="EP21" s="52">
        <f>SUMIFS(Raw!$I:$I, Raw!$A:$A, 'Triaged Calls'!EP$14, Raw!$F:$F, 'Triaged Calls'!$C21, Raw!$H:$H, "C01")</f>
        <v>0</v>
      </c>
      <c r="EQ21" s="52">
        <f>SUMIFS(Raw!$I:$I, Raw!$A:$A, 'Triaged Calls'!EQ$14, Raw!$F:$F, 'Triaged Calls'!$C21, Raw!$H:$H, "C01")</f>
        <v>0</v>
      </c>
      <c r="ER21" s="53">
        <f>SUMIFS(Raw!$I:$I, Raw!$A:$A, 'Triaged Calls'!ER$14, Raw!$F:$F, 'Triaged Calls'!$C21, Raw!$H:$H, "C01")</f>
        <v>0</v>
      </c>
      <c r="ET21" s="51">
        <f>SUMIFS(Raw!$I:$I, Raw!$A:$A, 'Triaged Calls'!ET$14, Raw!$F:$F, 'Triaged Calls'!$C21, Raw!$H:$H, "C01")</f>
        <v>0</v>
      </c>
      <c r="EU21" s="52">
        <f>SUMIFS(Raw!$I:$I, Raw!$A:$A, 'Triaged Calls'!EU$14, Raw!$F:$F, 'Triaged Calls'!$C21, Raw!$H:$H, "C01")</f>
        <v>0</v>
      </c>
      <c r="EV21" s="52">
        <f>SUMIFS(Raw!$I:$I, Raw!$A:$A, 'Triaged Calls'!EV$14, Raw!$F:$F, 'Triaged Calls'!$C21, Raw!$H:$H, "C01")</f>
        <v>0</v>
      </c>
      <c r="EW21" s="52">
        <f>SUMIFS(Raw!$I:$I, Raw!$A:$A, 'Triaged Calls'!EW$14, Raw!$F:$F, 'Triaged Calls'!$C21, Raw!$H:$H, "C01")</f>
        <v>0</v>
      </c>
      <c r="EX21" s="52">
        <f>SUMIFS(Raw!$I:$I, Raw!$A:$A, 'Triaged Calls'!EX$14, Raw!$F:$F, 'Triaged Calls'!$C21, Raw!$H:$H, "C01")</f>
        <v>0</v>
      </c>
      <c r="EY21" s="52">
        <f>SUMIFS(Raw!$I:$I, Raw!$A:$A, 'Triaged Calls'!EY$14, Raw!$F:$F, 'Triaged Calls'!$C21, Raw!$H:$H, "C01")</f>
        <v>0</v>
      </c>
      <c r="EZ21" s="53">
        <f>SUMIFS(Raw!$I:$I, Raw!$A:$A, 'Triaged Calls'!EZ$14, Raw!$F:$F, 'Triaged Calls'!$C21, Raw!$H:$H, "C01")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306</v>
      </c>
      <c r="G22" s="52">
        <v>255</v>
      </c>
      <c r="H22" s="52">
        <v>225</v>
      </c>
      <c r="I22" s="52">
        <v>247</v>
      </c>
      <c r="J22" s="52">
        <v>223</v>
      </c>
      <c r="K22" s="52">
        <v>307</v>
      </c>
      <c r="L22" s="53">
        <v>290</v>
      </c>
      <c r="N22" s="51">
        <v>272</v>
      </c>
      <c r="O22" s="52">
        <v>282</v>
      </c>
      <c r="P22" s="52">
        <v>233</v>
      </c>
      <c r="Q22" s="52">
        <v>222</v>
      </c>
      <c r="R22" s="52">
        <v>249</v>
      </c>
      <c r="S22" s="52">
        <v>302</v>
      </c>
      <c r="T22" s="53">
        <v>295</v>
      </c>
      <c r="V22" s="51">
        <v>294</v>
      </c>
      <c r="W22" s="52">
        <v>239</v>
      </c>
      <c r="X22" s="52">
        <v>269</v>
      </c>
      <c r="Y22" s="52">
        <v>194</v>
      </c>
      <c r="Z22" s="52">
        <v>224</v>
      </c>
      <c r="AA22" s="52">
        <v>251</v>
      </c>
      <c r="AB22" s="53">
        <v>291</v>
      </c>
      <c r="AD22" s="51">
        <v>266</v>
      </c>
      <c r="AE22" s="52">
        <v>245</v>
      </c>
      <c r="AF22" s="52">
        <v>234</v>
      </c>
      <c r="AG22" s="52">
        <v>210</v>
      </c>
      <c r="AH22" s="52">
        <v>257</v>
      </c>
      <c r="AI22" s="52">
        <v>320</v>
      </c>
      <c r="AJ22" s="53">
        <v>293</v>
      </c>
      <c r="AL22" s="51">
        <v>239</v>
      </c>
      <c r="AM22" s="52">
        <v>215</v>
      </c>
      <c r="AN22" s="52">
        <v>212</v>
      </c>
      <c r="AO22" s="52">
        <v>166</v>
      </c>
      <c r="AP22" s="52">
        <v>323</v>
      </c>
      <c r="AQ22" s="52">
        <v>380</v>
      </c>
      <c r="AR22" s="53">
        <v>312</v>
      </c>
      <c r="AT22" s="51">
        <v>286</v>
      </c>
      <c r="AU22" s="52">
        <v>252</v>
      </c>
      <c r="AV22" s="52">
        <v>191</v>
      </c>
      <c r="AW22" s="52">
        <v>233</v>
      </c>
      <c r="AX22" s="52">
        <v>266</v>
      </c>
      <c r="AY22" s="52">
        <v>383</v>
      </c>
      <c r="AZ22" s="53">
        <v>265</v>
      </c>
      <c r="BB22" s="51">
        <v>259</v>
      </c>
      <c r="BC22" s="52">
        <v>242</v>
      </c>
      <c r="BD22" s="52">
        <v>224</v>
      </c>
      <c r="BE22" s="52">
        <v>212</v>
      </c>
      <c r="BF22" s="52">
        <v>245</v>
      </c>
      <c r="BG22" s="52">
        <v>280</v>
      </c>
      <c r="BH22" s="53">
        <v>240</v>
      </c>
      <c r="BJ22" s="51">
        <v>262</v>
      </c>
      <c r="BK22" s="52">
        <v>219</v>
      </c>
      <c r="BL22" s="52">
        <v>186</v>
      </c>
      <c r="BM22" s="52">
        <v>191</v>
      </c>
      <c r="BN22" s="52">
        <v>223</v>
      </c>
      <c r="BO22" s="52">
        <v>272</v>
      </c>
      <c r="BP22" s="53">
        <v>252</v>
      </c>
      <c r="BR22" s="51">
        <f>SUMIFS(Raw!$I:$I, Raw!$A:$A, 'Triaged Calls'!BR$14, Raw!$F:$F, 'Triaged Calls'!$C22, Raw!$H:$H, "C01")</f>
        <v>278</v>
      </c>
      <c r="BS22" s="52">
        <f>SUMIFS(Raw!$I:$I, Raw!$A:$A, 'Triaged Calls'!BS$14, Raw!$F:$F, 'Triaged Calls'!$C22, Raw!$H:$H, "C01")</f>
        <v>206</v>
      </c>
      <c r="BT22" s="52">
        <f>SUMIFS(Raw!$I:$I, Raw!$A:$A, 'Triaged Calls'!BT$14, Raw!$F:$F, 'Triaged Calls'!$C22, Raw!$H:$H, "C01")</f>
        <v>223</v>
      </c>
      <c r="BU22" s="52">
        <f>SUMIFS(Raw!$I:$I, Raw!$A:$A, 'Triaged Calls'!BU$14, Raw!$F:$F, 'Triaged Calls'!$C22, Raw!$H:$H, "C01")</f>
        <v>265</v>
      </c>
      <c r="BV22" s="52">
        <f>SUMIFS(Raw!$I:$I, Raw!$A:$A, 'Triaged Calls'!BV$14, Raw!$F:$F, 'Triaged Calls'!$C22, Raw!$H:$H, "C01")</f>
        <v>244</v>
      </c>
      <c r="BW22" s="52">
        <f>SUMIFS(Raw!$I:$I, Raw!$A:$A, 'Triaged Calls'!BW$14, Raw!$F:$F, 'Triaged Calls'!$C22, Raw!$H:$H, "C01")</f>
        <v>304</v>
      </c>
      <c r="BX22" s="53">
        <f>SUMIFS(Raw!$I:$I, Raw!$A:$A, 'Triaged Calls'!BX$14, Raw!$F:$F, 'Triaged Calls'!$C22, Raw!$H:$H, "C01")</f>
        <v>234</v>
      </c>
      <c r="BZ22" s="51">
        <f>SUMIFS(Raw!$I:$I, Raw!$A:$A, 'Triaged Calls'!BZ$14, Raw!$F:$F, 'Triaged Calls'!$C22, Raw!$H:$H, "C01")</f>
        <v>0</v>
      </c>
      <c r="CA22" s="52">
        <f>SUMIFS(Raw!$I:$I, Raw!$A:$A, 'Triaged Calls'!CA$14, Raw!$F:$F, 'Triaged Calls'!$C22, Raw!$H:$H, "C01")</f>
        <v>0</v>
      </c>
      <c r="CB22" s="52">
        <f>SUMIFS(Raw!$I:$I, Raw!$A:$A, 'Triaged Calls'!CB$14, Raw!$F:$F, 'Triaged Calls'!$C22, Raw!$H:$H, "C01")</f>
        <v>0</v>
      </c>
      <c r="CC22" s="52">
        <f>SUMIFS(Raw!$I:$I, Raw!$A:$A, 'Triaged Calls'!CC$14, Raw!$F:$F, 'Triaged Calls'!$C22, Raw!$H:$H, "C01")</f>
        <v>0</v>
      </c>
      <c r="CD22" s="52">
        <f>SUMIFS(Raw!$I:$I, Raw!$A:$A, 'Triaged Calls'!CD$14, Raw!$F:$F, 'Triaged Calls'!$C22, Raw!$H:$H, "C01")</f>
        <v>0</v>
      </c>
      <c r="CE22" s="52">
        <f>SUMIFS(Raw!$I:$I, Raw!$A:$A, 'Triaged Calls'!CE$14, Raw!$F:$F, 'Triaged Calls'!$C22, Raw!$H:$H, "C01")</f>
        <v>0</v>
      </c>
      <c r="CF22" s="53">
        <f>SUMIFS(Raw!$I:$I, Raw!$A:$A, 'Triaged Calls'!CF$14, Raw!$F:$F, 'Triaged Calls'!$C22, Raw!$H:$H, "C01")</f>
        <v>0</v>
      </c>
      <c r="CH22" s="51">
        <f>SUMIFS(Raw!$I:$I, Raw!$A:$A, 'Triaged Calls'!CH$14, Raw!$F:$F, 'Triaged Calls'!$C22, Raw!$H:$H, "C01")</f>
        <v>0</v>
      </c>
      <c r="CI22" s="52">
        <f>SUMIFS(Raw!$I:$I, Raw!$A:$A, 'Triaged Calls'!CI$14, Raw!$F:$F, 'Triaged Calls'!$C22, Raw!$H:$H, "C01")</f>
        <v>0</v>
      </c>
      <c r="CJ22" s="52">
        <f>SUMIFS(Raw!$I:$I, Raw!$A:$A, 'Triaged Calls'!CJ$14, Raw!$F:$F, 'Triaged Calls'!$C22, Raw!$H:$H, "C01")</f>
        <v>0</v>
      </c>
      <c r="CK22" s="52">
        <f>SUMIFS(Raw!$I:$I, Raw!$A:$A, 'Triaged Calls'!CK$14, Raw!$F:$F, 'Triaged Calls'!$C22, Raw!$H:$H, "C01")</f>
        <v>0</v>
      </c>
      <c r="CL22" s="52">
        <f>SUMIFS(Raw!$I:$I, Raw!$A:$A, 'Triaged Calls'!CL$14, Raw!$F:$F, 'Triaged Calls'!$C22, Raw!$H:$H, "C01")</f>
        <v>0</v>
      </c>
      <c r="CM22" s="52">
        <f>SUMIFS(Raw!$I:$I, Raw!$A:$A, 'Triaged Calls'!CM$14, Raw!$F:$F, 'Triaged Calls'!$C22, Raw!$H:$H, "C01")</f>
        <v>0</v>
      </c>
      <c r="CN22" s="53">
        <f>SUMIFS(Raw!$I:$I, Raw!$A:$A, 'Triaged Calls'!CN$14, Raw!$F:$F, 'Triaged Calls'!$C22, Raw!$H:$H, "C01")</f>
        <v>0</v>
      </c>
      <c r="CP22" s="51">
        <f>SUMIFS(Raw!$I:$I, Raw!$A:$A, 'Triaged Calls'!CP$14, Raw!$F:$F, 'Triaged Calls'!$C22, Raw!$H:$H, "C01")</f>
        <v>0</v>
      </c>
      <c r="CQ22" s="52">
        <f>SUMIFS(Raw!$I:$I, Raw!$A:$A, 'Triaged Calls'!CQ$14, Raw!$F:$F, 'Triaged Calls'!$C22, Raw!$H:$H, "C01")</f>
        <v>0</v>
      </c>
      <c r="CR22" s="52">
        <f>SUMIFS(Raw!$I:$I, Raw!$A:$A, 'Triaged Calls'!CR$14, Raw!$F:$F, 'Triaged Calls'!$C22, Raw!$H:$H, "C01")</f>
        <v>0</v>
      </c>
      <c r="CS22" s="52">
        <f>SUMIFS(Raw!$I:$I, Raw!$A:$A, 'Triaged Calls'!CS$14, Raw!$F:$F, 'Triaged Calls'!$C22, Raw!$H:$H, "C01")</f>
        <v>0</v>
      </c>
      <c r="CT22" s="52">
        <f>SUMIFS(Raw!$I:$I, Raw!$A:$A, 'Triaged Calls'!CT$14, Raw!$F:$F, 'Triaged Calls'!$C22, Raw!$H:$H, "C01")</f>
        <v>0</v>
      </c>
      <c r="CU22" s="52">
        <f>SUMIFS(Raw!$I:$I, Raw!$A:$A, 'Triaged Calls'!CU$14, Raw!$F:$F, 'Triaged Calls'!$C22, Raw!$H:$H, "C01")</f>
        <v>0</v>
      </c>
      <c r="CV22" s="53">
        <f>SUMIFS(Raw!$I:$I, Raw!$A:$A, 'Triaged Calls'!CV$14, Raw!$F:$F, 'Triaged Calls'!$C22, Raw!$H:$H, "C01")</f>
        <v>0</v>
      </c>
      <c r="CX22" s="51">
        <f>SUMIFS(Raw!$I:$I, Raw!$A:$A, 'Triaged Calls'!CX$14, Raw!$F:$F, 'Triaged Calls'!$C22, Raw!$H:$H, "C01")</f>
        <v>0</v>
      </c>
      <c r="CY22" s="52">
        <f>SUMIFS(Raw!$I:$I, Raw!$A:$A, 'Triaged Calls'!CY$14, Raw!$F:$F, 'Triaged Calls'!$C22, Raw!$H:$H, "C01")</f>
        <v>0</v>
      </c>
      <c r="CZ22" s="52">
        <f>SUMIFS(Raw!$I:$I, Raw!$A:$A, 'Triaged Calls'!CZ$14, Raw!$F:$F, 'Triaged Calls'!$C22, Raw!$H:$H, "C01")</f>
        <v>0</v>
      </c>
      <c r="DA22" s="52">
        <f>SUMIFS(Raw!$I:$I, Raw!$A:$A, 'Triaged Calls'!DA$14, Raw!$F:$F, 'Triaged Calls'!$C22, Raw!$H:$H, "C01")</f>
        <v>0</v>
      </c>
      <c r="DB22" s="52">
        <f>SUMIFS(Raw!$I:$I, Raw!$A:$A, 'Triaged Calls'!DB$14, Raw!$F:$F, 'Triaged Calls'!$C22, Raw!$H:$H, "C01")</f>
        <v>0</v>
      </c>
      <c r="DC22" s="52">
        <f>SUMIFS(Raw!$I:$I, Raw!$A:$A, 'Triaged Calls'!DC$14, Raw!$F:$F, 'Triaged Calls'!$C22, Raw!$H:$H, "C01")</f>
        <v>0</v>
      </c>
      <c r="DD22" s="53">
        <f>SUMIFS(Raw!$I:$I, Raw!$A:$A, 'Triaged Calls'!DD$14, Raw!$F:$F, 'Triaged Calls'!$C22, Raw!$H:$H, "C01")</f>
        <v>0</v>
      </c>
      <c r="DF22" s="51">
        <f>SUMIFS(Raw!$I:$I, Raw!$A:$A, 'Triaged Calls'!DF$14, Raw!$F:$F, 'Triaged Calls'!$C22, Raw!$H:$H, "C01")</f>
        <v>0</v>
      </c>
      <c r="DG22" s="52">
        <f>SUMIFS(Raw!$I:$I, Raw!$A:$A, 'Triaged Calls'!DG$14, Raw!$F:$F, 'Triaged Calls'!$C22, Raw!$H:$H, "C01")</f>
        <v>0</v>
      </c>
      <c r="DH22" s="52">
        <f>SUMIFS(Raw!$I:$I, Raw!$A:$A, 'Triaged Calls'!DH$14, Raw!$F:$F, 'Triaged Calls'!$C22, Raw!$H:$H, "C01")</f>
        <v>0</v>
      </c>
      <c r="DI22" s="52">
        <f>SUMIFS(Raw!$I:$I, Raw!$A:$A, 'Triaged Calls'!DI$14, Raw!$F:$F, 'Triaged Calls'!$C22, Raw!$H:$H, "C01")</f>
        <v>0</v>
      </c>
      <c r="DJ22" s="52">
        <f>SUMIFS(Raw!$I:$I, Raw!$A:$A, 'Triaged Calls'!DJ$14, Raw!$F:$F, 'Triaged Calls'!$C22, Raw!$H:$H, "C01")</f>
        <v>0</v>
      </c>
      <c r="DK22" s="52">
        <f>SUMIFS(Raw!$I:$I, Raw!$A:$A, 'Triaged Calls'!DK$14, Raw!$F:$F, 'Triaged Calls'!$C22, Raw!$H:$H, "C01")</f>
        <v>0</v>
      </c>
      <c r="DL22" s="53">
        <f>SUMIFS(Raw!$I:$I, Raw!$A:$A, 'Triaged Calls'!DL$14, Raw!$F:$F, 'Triaged Calls'!$C22, Raw!$H:$H, "C01")</f>
        <v>0</v>
      </c>
      <c r="DN22" s="51">
        <f>SUMIFS(Raw!$I:$I, Raw!$A:$A, 'Triaged Calls'!DN$14, Raw!$F:$F, 'Triaged Calls'!$C22, Raw!$H:$H, "C01")</f>
        <v>0</v>
      </c>
      <c r="DO22" s="52">
        <f>SUMIFS(Raw!$I:$I, Raw!$A:$A, 'Triaged Calls'!DO$14, Raw!$F:$F, 'Triaged Calls'!$C22, Raw!$H:$H, "C01")</f>
        <v>0</v>
      </c>
      <c r="DP22" s="52">
        <f>SUMIFS(Raw!$I:$I, Raw!$A:$A, 'Triaged Calls'!DP$14, Raw!$F:$F, 'Triaged Calls'!$C22, Raw!$H:$H, "C01")</f>
        <v>0</v>
      </c>
      <c r="DQ22" s="52">
        <f>SUMIFS(Raw!$I:$I, Raw!$A:$A, 'Triaged Calls'!DQ$14, Raw!$F:$F, 'Triaged Calls'!$C22, Raw!$H:$H, "C01")</f>
        <v>0</v>
      </c>
      <c r="DR22" s="52">
        <f>SUMIFS(Raw!$I:$I, Raw!$A:$A, 'Triaged Calls'!DR$14, Raw!$F:$F, 'Triaged Calls'!$C22, Raw!$H:$H, "C01")</f>
        <v>0</v>
      </c>
      <c r="DS22" s="52">
        <f>SUMIFS(Raw!$I:$I, Raw!$A:$A, 'Triaged Calls'!DS$14, Raw!$F:$F, 'Triaged Calls'!$C22, Raw!$H:$H, "C01")</f>
        <v>0</v>
      </c>
      <c r="DT22" s="53">
        <f>SUMIFS(Raw!$I:$I, Raw!$A:$A, 'Triaged Calls'!DT$14, Raw!$F:$F, 'Triaged Calls'!$C22, Raw!$H:$H, "C01")</f>
        <v>0</v>
      </c>
      <c r="DV22" s="51">
        <f>SUMIFS(Raw!$I:$I, Raw!$A:$A, 'Triaged Calls'!DV$14, Raw!$F:$F, 'Triaged Calls'!$C22, Raw!$H:$H, "C01")</f>
        <v>0</v>
      </c>
      <c r="DW22" s="52">
        <f>SUMIFS(Raw!$I:$I, Raw!$A:$A, 'Triaged Calls'!DW$14, Raw!$F:$F, 'Triaged Calls'!$C22, Raw!$H:$H, "C01")</f>
        <v>0</v>
      </c>
      <c r="DX22" s="52">
        <f>SUMIFS(Raw!$I:$I, Raw!$A:$A, 'Triaged Calls'!DX$14, Raw!$F:$F, 'Triaged Calls'!$C22, Raw!$H:$H, "C01")</f>
        <v>0</v>
      </c>
      <c r="DY22" s="52">
        <f>SUMIFS(Raw!$I:$I, Raw!$A:$A, 'Triaged Calls'!DY$14, Raw!$F:$F, 'Triaged Calls'!$C22, Raw!$H:$H, "C01")</f>
        <v>0</v>
      </c>
      <c r="DZ22" s="52">
        <f>SUMIFS(Raw!$I:$I, Raw!$A:$A, 'Triaged Calls'!DZ$14, Raw!$F:$F, 'Triaged Calls'!$C22, Raw!$H:$H, "C01")</f>
        <v>0</v>
      </c>
      <c r="EA22" s="52">
        <f>SUMIFS(Raw!$I:$I, Raw!$A:$A, 'Triaged Calls'!EA$14, Raw!$F:$F, 'Triaged Calls'!$C22, Raw!$H:$H, "C01")</f>
        <v>0</v>
      </c>
      <c r="EB22" s="53">
        <f>SUMIFS(Raw!$I:$I, Raw!$A:$A, 'Triaged Calls'!EB$14, Raw!$F:$F, 'Triaged Calls'!$C22, Raw!$H:$H, "C01")</f>
        <v>0</v>
      </c>
      <c r="ED22" s="51">
        <f>SUMIFS(Raw!$I:$I, Raw!$A:$A, 'Triaged Calls'!ED$14, Raw!$F:$F, 'Triaged Calls'!$C22, Raw!$H:$H, "C01")</f>
        <v>0</v>
      </c>
      <c r="EE22" s="52">
        <f>SUMIFS(Raw!$I:$I, Raw!$A:$A, 'Triaged Calls'!EE$14, Raw!$F:$F, 'Triaged Calls'!$C22, Raw!$H:$H, "C01")</f>
        <v>0</v>
      </c>
      <c r="EF22" s="52">
        <f>SUMIFS(Raw!$I:$I, Raw!$A:$A, 'Triaged Calls'!EF$14, Raw!$F:$F, 'Triaged Calls'!$C22, Raw!$H:$H, "C01")</f>
        <v>0</v>
      </c>
      <c r="EG22" s="52">
        <f>SUMIFS(Raw!$I:$I, Raw!$A:$A, 'Triaged Calls'!EG$14, Raw!$F:$F, 'Triaged Calls'!$C22, Raw!$H:$H, "C01")</f>
        <v>0</v>
      </c>
      <c r="EH22" s="52">
        <f>SUMIFS(Raw!$I:$I, Raw!$A:$A, 'Triaged Calls'!EH$14, Raw!$F:$F, 'Triaged Calls'!$C22, Raw!$H:$H, "C01")</f>
        <v>0</v>
      </c>
      <c r="EI22" s="52">
        <f>SUMIFS(Raw!$I:$I, Raw!$A:$A, 'Triaged Calls'!EI$14, Raw!$F:$F, 'Triaged Calls'!$C22, Raw!$H:$H, "C01")</f>
        <v>0</v>
      </c>
      <c r="EJ22" s="53">
        <f>SUMIFS(Raw!$I:$I, Raw!$A:$A, 'Triaged Calls'!EJ$14, Raw!$F:$F, 'Triaged Calls'!$C22, Raw!$H:$H, "C01")</f>
        <v>0</v>
      </c>
      <c r="EL22" s="51">
        <f>SUMIFS(Raw!$I:$I, Raw!$A:$A, 'Triaged Calls'!EL$14, Raw!$F:$F, 'Triaged Calls'!$C22, Raw!$H:$H, "C01")</f>
        <v>0</v>
      </c>
      <c r="EM22" s="52">
        <f>SUMIFS(Raw!$I:$I, Raw!$A:$A, 'Triaged Calls'!EM$14, Raw!$F:$F, 'Triaged Calls'!$C22, Raw!$H:$H, "C01")</f>
        <v>0</v>
      </c>
      <c r="EN22" s="52">
        <f>SUMIFS(Raw!$I:$I, Raw!$A:$A, 'Triaged Calls'!EN$14, Raw!$F:$F, 'Triaged Calls'!$C22, Raw!$H:$H, "C01")</f>
        <v>0</v>
      </c>
      <c r="EO22" s="52">
        <f>SUMIFS(Raw!$I:$I, Raw!$A:$A, 'Triaged Calls'!EO$14, Raw!$F:$F, 'Triaged Calls'!$C22, Raw!$H:$H, "C01")</f>
        <v>0</v>
      </c>
      <c r="EP22" s="52">
        <f>SUMIFS(Raw!$I:$I, Raw!$A:$A, 'Triaged Calls'!EP$14, Raw!$F:$F, 'Triaged Calls'!$C22, Raw!$H:$H, "C01")</f>
        <v>0</v>
      </c>
      <c r="EQ22" s="52">
        <f>SUMIFS(Raw!$I:$I, Raw!$A:$A, 'Triaged Calls'!EQ$14, Raw!$F:$F, 'Triaged Calls'!$C22, Raw!$H:$H, "C01")</f>
        <v>0</v>
      </c>
      <c r="ER22" s="53">
        <f>SUMIFS(Raw!$I:$I, Raw!$A:$A, 'Triaged Calls'!ER$14, Raw!$F:$F, 'Triaged Calls'!$C22, Raw!$H:$H, "C01")</f>
        <v>0</v>
      </c>
      <c r="ET22" s="51">
        <f>SUMIFS(Raw!$I:$I, Raw!$A:$A, 'Triaged Calls'!ET$14, Raw!$F:$F, 'Triaged Calls'!$C22, Raw!$H:$H, "C01")</f>
        <v>0</v>
      </c>
      <c r="EU22" s="52">
        <f>SUMIFS(Raw!$I:$I, Raw!$A:$A, 'Triaged Calls'!EU$14, Raw!$F:$F, 'Triaged Calls'!$C22, Raw!$H:$H, "C01")</f>
        <v>0</v>
      </c>
      <c r="EV22" s="52">
        <f>SUMIFS(Raw!$I:$I, Raw!$A:$A, 'Triaged Calls'!EV$14, Raw!$F:$F, 'Triaged Calls'!$C22, Raw!$H:$H, "C01")</f>
        <v>0</v>
      </c>
      <c r="EW22" s="52">
        <f>SUMIFS(Raw!$I:$I, Raw!$A:$A, 'Triaged Calls'!EW$14, Raw!$F:$F, 'Triaged Calls'!$C22, Raw!$H:$H, "C01")</f>
        <v>0</v>
      </c>
      <c r="EX22" s="52">
        <f>SUMIFS(Raw!$I:$I, Raw!$A:$A, 'Triaged Calls'!EX$14, Raw!$F:$F, 'Triaged Calls'!$C22, Raw!$H:$H, "C01")</f>
        <v>0</v>
      </c>
      <c r="EY22" s="52">
        <f>SUMIFS(Raw!$I:$I, Raw!$A:$A, 'Triaged Calls'!EY$14, Raw!$F:$F, 'Triaged Calls'!$C22, Raw!$H:$H, "C01")</f>
        <v>0</v>
      </c>
      <c r="EZ22" s="53">
        <f>SUMIFS(Raw!$I:$I, Raw!$A:$A, 'Triaged Calls'!EZ$14, Raw!$F:$F, 'Triaged Calls'!$C22, Raw!$H:$H, "C01")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720</v>
      </c>
      <c r="G23" s="52">
        <v>642</v>
      </c>
      <c r="H23" s="52">
        <v>576</v>
      </c>
      <c r="I23" s="52">
        <v>637</v>
      </c>
      <c r="J23" s="52">
        <v>674</v>
      </c>
      <c r="K23" s="52">
        <v>816</v>
      </c>
      <c r="L23" s="53">
        <v>751</v>
      </c>
      <c r="N23" s="51">
        <v>750</v>
      </c>
      <c r="O23" s="52">
        <v>633</v>
      </c>
      <c r="P23" s="52">
        <v>636</v>
      </c>
      <c r="Q23" s="52">
        <v>606</v>
      </c>
      <c r="R23" s="52">
        <v>637</v>
      </c>
      <c r="S23" s="52">
        <v>873</v>
      </c>
      <c r="T23" s="53">
        <v>795</v>
      </c>
      <c r="V23" s="51">
        <v>814</v>
      </c>
      <c r="W23" s="52">
        <v>682</v>
      </c>
      <c r="X23" s="52">
        <v>692</v>
      </c>
      <c r="Y23" s="52">
        <v>573</v>
      </c>
      <c r="Z23" s="52">
        <v>646</v>
      </c>
      <c r="AA23" s="52">
        <v>841</v>
      </c>
      <c r="AB23" s="53">
        <v>846</v>
      </c>
      <c r="AD23" s="51">
        <v>737</v>
      </c>
      <c r="AE23" s="52">
        <v>636</v>
      </c>
      <c r="AF23" s="52">
        <v>626</v>
      </c>
      <c r="AG23" s="52">
        <v>647</v>
      </c>
      <c r="AH23" s="52">
        <v>607</v>
      </c>
      <c r="AI23" s="52">
        <v>870</v>
      </c>
      <c r="AJ23" s="53">
        <v>852</v>
      </c>
      <c r="AL23" s="51">
        <v>739</v>
      </c>
      <c r="AM23" s="52">
        <v>638</v>
      </c>
      <c r="AN23" s="52">
        <v>573</v>
      </c>
      <c r="AO23" s="52">
        <v>519</v>
      </c>
      <c r="AP23" s="52">
        <v>962</v>
      </c>
      <c r="AQ23" s="52">
        <v>1082</v>
      </c>
      <c r="AR23" s="53">
        <v>842</v>
      </c>
      <c r="AT23" s="51">
        <v>763</v>
      </c>
      <c r="AU23" s="52">
        <v>619</v>
      </c>
      <c r="AV23" s="52">
        <v>547</v>
      </c>
      <c r="AW23" s="52">
        <v>745</v>
      </c>
      <c r="AX23" s="52">
        <v>779</v>
      </c>
      <c r="AY23" s="52">
        <v>907</v>
      </c>
      <c r="AZ23" s="53">
        <v>706</v>
      </c>
      <c r="BB23" s="51">
        <v>674</v>
      </c>
      <c r="BC23" s="52">
        <v>534</v>
      </c>
      <c r="BD23" s="52">
        <v>627</v>
      </c>
      <c r="BE23" s="52">
        <v>596</v>
      </c>
      <c r="BF23" s="52">
        <v>607</v>
      </c>
      <c r="BG23" s="52">
        <v>848</v>
      </c>
      <c r="BH23" s="53">
        <v>709</v>
      </c>
      <c r="BJ23" s="51">
        <v>694</v>
      </c>
      <c r="BK23" s="52">
        <v>578</v>
      </c>
      <c r="BL23" s="52">
        <v>532</v>
      </c>
      <c r="BM23" s="52">
        <v>576</v>
      </c>
      <c r="BN23" s="52">
        <v>621</v>
      </c>
      <c r="BO23" s="52">
        <v>832</v>
      </c>
      <c r="BP23" s="53">
        <v>693</v>
      </c>
      <c r="BR23" s="51">
        <f>SUMIFS(Raw!$I:$I, Raw!$A:$A, 'Triaged Calls'!BR$14, Raw!$F:$F, 'Triaged Calls'!$C23, Raw!$H:$H, "C01")</f>
        <v>649</v>
      </c>
      <c r="BS23" s="52">
        <f>SUMIFS(Raw!$I:$I, Raw!$A:$A, 'Triaged Calls'!BS$14, Raw!$F:$F, 'Triaged Calls'!$C23, Raw!$H:$H, "C01")</f>
        <v>606</v>
      </c>
      <c r="BT23" s="52">
        <f>SUMIFS(Raw!$I:$I, Raw!$A:$A, 'Triaged Calls'!BT$14, Raw!$F:$F, 'Triaged Calls'!$C23, Raw!$H:$H, "C01")</f>
        <v>586</v>
      </c>
      <c r="BU23" s="52">
        <f>SUMIFS(Raw!$I:$I, Raw!$A:$A, 'Triaged Calls'!BU$14, Raw!$F:$F, 'Triaged Calls'!$C23, Raw!$H:$H, "C01")</f>
        <v>655</v>
      </c>
      <c r="BV23" s="52">
        <f>SUMIFS(Raw!$I:$I, Raw!$A:$A, 'Triaged Calls'!BV$14, Raw!$F:$F, 'Triaged Calls'!$C23, Raw!$H:$H, "C01")</f>
        <v>670</v>
      </c>
      <c r="BW23" s="52">
        <f>SUMIFS(Raw!$I:$I, Raw!$A:$A, 'Triaged Calls'!BW$14, Raw!$F:$F, 'Triaged Calls'!$C23, Raw!$H:$H, "C01")</f>
        <v>804</v>
      </c>
      <c r="BX23" s="53">
        <f>SUMIFS(Raw!$I:$I, Raw!$A:$A, 'Triaged Calls'!BX$14, Raw!$F:$F, 'Triaged Calls'!$C23, Raw!$H:$H, "C01")</f>
        <v>712</v>
      </c>
      <c r="BZ23" s="51">
        <f>SUMIFS(Raw!$I:$I, Raw!$A:$A, 'Triaged Calls'!BZ$14, Raw!$F:$F, 'Triaged Calls'!$C23, Raw!$H:$H, "C01")</f>
        <v>0</v>
      </c>
      <c r="CA23" s="52">
        <f>SUMIFS(Raw!$I:$I, Raw!$A:$A, 'Triaged Calls'!CA$14, Raw!$F:$F, 'Triaged Calls'!$C23, Raw!$H:$H, "C01")</f>
        <v>0</v>
      </c>
      <c r="CB23" s="52">
        <f>SUMIFS(Raw!$I:$I, Raw!$A:$A, 'Triaged Calls'!CB$14, Raw!$F:$F, 'Triaged Calls'!$C23, Raw!$H:$H, "C01")</f>
        <v>0</v>
      </c>
      <c r="CC23" s="52">
        <f>SUMIFS(Raw!$I:$I, Raw!$A:$A, 'Triaged Calls'!CC$14, Raw!$F:$F, 'Triaged Calls'!$C23, Raw!$H:$H, "C01")</f>
        <v>0</v>
      </c>
      <c r="CD23" s="52">
        <f>SUMIFS(Raw!$I:$I, Raw!$A:$A, 'Triaged Calls'!CD$14, Raw!$F:$F, 'Triaged Calls'!$C23, Raw!$H:$H, "C01")</f>
        <v>0</v>
      </c>
      <c r="CE23" s="52">
        <f>SUMIFS(Raw!$I:$I, Raw!$A:$A, 'Triaged Calls'!CE$14, Raw!$F:$F, 'Triaged Calls'!$C23, Raw!$H:$H, "C01")</f>
        <v>0</v>
      </c>
      <c r="CF23" s="53">
        <f>SUMIFS(Raw!$I:$I, Raw!$A:$A, 'Triaged Calls'!CF$14, Raw!$F:$F, 'Triaged Calls'!$C23, Raw!$H:$H, "C01")</f>
        <v>0</v>
      </c>
      <c r="CH23" s="51">
        <f>SUMIFS(Raw!$I:$I, Raw!$A:$A, 'Triaged Calls'!CH$14, Raw!$F:$F, 'Triaged Calls'!$C23, Raw!$H:$H, "C01")</f>
        <v>0</v>
      </c>
      <c r="CI23" s="52">
        <f>SUMIFS(Raw!$I:$I, Raw!$A:$A, 'Triaged Calls'!CI$14, Raw!$F:$F, 'Triaged Calls'!$C23, Raw!$H:$H, "C01")</f>
        <v>0</v>
      </c>
      <c r="CJ23" s="52">
        <f>SUMIFS(Raw!$I:$I, Raw!$A:$A, 'Triaged Calls'!CJ$14, Raw!$F:$F, 'Triaged Calls'!$C23, Raw!$H:$H, "C01")</f>
        <v>0</v>
      </c>
      <c r="CK23" s="52">
        <f>SUMIFS(Raw!$I:$I, Raw!$A:$A, 'Triaged Calls'!CK$14, Raw!$F:$F, 'Triaged Calls'!$C23, Raw!$H:$H, "C01")</f>
        <v>0</v>
      </c>
      <c r="CL23" s="52">
        <f>SUMIFS(Raw!$I:$I, Raw!$A:$A, 'Triaged Calls'!CL$14, Raw!$F:$F, 'Triaged Calls'!$C23, Raw!$H:$H, "C01")</f>
        <v>0</v>
      </c>
      <c r="CM23" s="52">
        <f>SUMIFS(Raw!$I:$I, Raw!$A:$A, 'Triaged Calls'!CM$14, Raw!$F:$F, 'Triaged Calls'!$C23, Raw!$H:$H, "C01")</f>
        <v>0</v>
      </c>
      <c r="CN23" s="53">
        <f>SUMIFS(Raw!$I:$I, Raw!$A:$A, 'Triaged Calls'!CN$14, Raw!$F:$F, 'Triaged Calls'!$C23, Raw!$H:$H, "C01")</f>
        <v>0</v>
      </c>
      <c r="CP23" s="51">
        <f>SUMIFS(Raw!$I:$I, Raw!$A:$A, 'Triaged Calls'!CP$14, Raw!$F:$F, 'Triaged Calls'!$C23, Raw!$H:$H, "C01")</f>
        <v>0</v>
      </c>
      <c r="CQ23" s="52">
        <f>SUMIFS(Raw!$I:$I, Raw!$A:$A, 'Triaged Calls'!CQ$14, Raw!$F:$F, 'Triaged Calls'!$C23, Raw!$H:$H, "C01")</f>
        <v>0</v>
      </c>
      <c r="CR23" s="52">
        <f>SUMIFS(Raw!$I:$I, Raw!$A:$A, 'Triaged Calls'!CR$14, Raw!$F:$F, 'Triaged Calls'!$C23, Raw!$H:$H, "C01")</f>
        <v>0</v>
      </c>
      <c r="CS23" s="52">
        <f>SUMIFS(Raw!$I:$I, Raw!$A:$A, 'Triaged Calls'!CS$14, Raw!$F:$F, 'Triaged Calls'!$C23, Raw!$H:$H, "C01")</f>
        <v>0</v>
      </c>
      <c r="CT23" s="52">
        <f>SUMIFS(Raw!$I:$I, Raw!$A:$A, 'Triaged Calls'!CT$14, Raw!$F:$F, 'Triaged Calls'!$C23, Raw!$H:$H, "C01")</f>
        <v>0</v>
      </c>
      <c r="CU23" s="52">
        <f>SUMIFS(Raw!$I:$I, Raw!$A:$A, 'Triaged Calls'!CU$14, Raw!$F:$F, 'Triaged Calls'!$C23, Raw!$H:$H, "C01")</f>
        <v>0</v>
      </c>
      <c r="CV23" s="53">
        <f>SUMIFS(Raw!$I:$I, Raw!$A:$A, 'Triaged Calls'!CV$14, Raw!$F:$F, 'Triaged Calls'!$C23, Raw!$H:$H, "C01")</f>
        <v>0</v>
      </c>
      <c r="CX23" s="51">
        <f>SUMIFS(Raw!$I:$I, Raw!$A:$A, 'Triaged Calls'!CX$14, Raw!$F:$F, 'Triaged Calls'!$C23, Raw!$H:$H, "C01")</f>
        <v>0</v>
      </c>
      <c r="CY23" s="52">
        <f>SUMIFS(Raw!$I:$I, Raw!$A:$A, 'Triaged Calls'!CY$14, Raw!$F:$F, 'Triaged Calls'!$C23, Raw!$H:$H, "C01")</f>
        <v>0</v>
      </c>
      <c r="CZ23" s="52">
        <f>SUMIFS(Raw!$I:$I, Raw!$A:$A, 'Triaged Calls'!CZ$14, Raw!$F:$F, 'Triaged Calls'!$C23, Raw!$H:$H, "C01")</f>
        <v>0</v>
      </c>
      <c r="DA23" s="52">
        <f>SUMIFS(Raw!$I:$I, Raw!$A:$A, 'Triaged Calls'!DA$14, Raw!$F:$F, 'Triaged Calls'!$C23, Raw!$H:$H, "C01")</f>
        <v>0</v>
      </c>
      <c r="DB23" s="52">
        <f>SUMIFS(Raw!$I:$I, Raw!$A:$A, 'Triaged Calls'!DB$14, Raw!$F:$F, 'Triaged Calls'!$C23, Raw!$H:$H, "C01")</f>
        <v>0</v>
      </c>
      <c r="DC23" s="52">
        <f>SUMIFS(Raw!$I:$I, Raw!$A:$A, 'Triaged Calls'!DC$14, Raw!$F:$F, 'Triaged Calls'!$C23, Raw!$H:$H, "C01")</f>
        <v>0</v>
      </c>
      <c r="DD23" s="53">
        <f>SUMIFS(Raw!$I:$I, Raw!$A:$A, 'Triaged Calls'!DD$14, Raw!$F:$F, 'Triaged Calls'!$C23, Raw!$H:$H, "C01")</f>
        <v>0</v>
      </c>
      <c r="DF23" s="51">
        <f>SUMIFS(Raw!$I:$I, Raw!$A:$A, 'Triaged Calls'!DF$14, Raw!$F:$F, 'Triaged Calls'!$C23, Raw!$H:$H, "C01")</f>
        <v>0</v>
      </c>
      <c r="DG23" s="52">
        <f>SUMIFS(Raw!$I:$I, Raw!$A:$A, 'Triaged Calls'!DG$14, Raw!$F:$F, 'Triaged Calls'!$C23, Raw!$H:$H, "C01")</f>
        <v>0</v>
      </c>
      <c r="DH23" s="52">
        <f>SUMIFS(Raw!$I:$I, Raw!$A:$A, 'Triaged Calls'!DH$14, Raw!$F:$F, 'Triaged Calls'!$C23, Raw!$H:$H, "C01")</f>
        <v>0</v>
      </c>
      <c r="DI23" s="52">
        <f>SUMIFS(Raw!$I:$I, Raw!$A:$A, 'Triaged Calls'!DI$14, Raw!$F:$F, 'Triaged Calls'!$C23, Raw!$H:$H, "C01")</f>
        <v>0</v>
      </c>
      <c r="DJ23" s="52">
        <f>SUMIFS(Raw!$I:$I, Raw!$A:$A, 'Triaged Calls'!DJ$14, Raw!$F:$F, 'Triaged Calls'!$C23, Raw!$H:$H, "C01")</f>
        <v>0</v>
      </c>
      <c r="DK23" s="52">
        <f>SUMIFS(Raw!$I:$I, Raw!$A:$A, 'Triaged Calls'!DK$14, Raw!$F:$F, 'Triaged Calls'!$C23, Raw!$H:$H, "C01")</f>
        <v>0</v>
      </c>
      <c r="DL23" s="53">
        <f>SUMIFS(Raw!$I:$I, Raw!$A:$A, 'Triaged Calls'!DL$14, Raw!$F:$F, 'Triaged Calls'!$C23, Raw!$H:$H, "C01")</f>
        <v>0</v>
      </c>
      <c r="DN23" s="51">
        <f>SUMIFS(Raw!$I:$I, Raw!$A:$A, 'Triaged Calls'!DN$14, Raw!$F:$F, 'Triaged Calls'!$C23, Raw!$H:$H, "C01")</f>
        <v>0</v>
      </c>
      <c r="DO23" s="52">
        <f>SUMIFS(Raw!$I:$I, Raw!$A:$A, 'Triaged Calls'!DO$14, Raw!$F:$F, 'Triaged Calls'!$C23, Raw!$H:$H, "C01")</f>
        <v>0</v>
      </c>
      <c r="DP23" s="52">
        <f>SUMIFS(Raw!$I:$I, Raw!$A:$A, 'Triaged Calls'!DP$14, Raw!$F:$F, 'Triaged Calls'!$C23, Raw!$H:$H, "C01")</f>
        <v>0</v>
      </c>
      <c r="DQ23" s="52">
        <f>SUMIFS(Raw!$I:$I, Raw!$A:$A, 'Triaged Calls'!DQ$14, Raw!$F:$F, 'Triaged Calls'!$C23, Raw!$H:$H, "C01")</f>
        <v>0</v>
      </c>
      <c r="DR23" s="52">
        <f>SUMIFS(Raw!$I:$I, Raw!$A:$A, 'Triaged Calls'!DR$14, Raw!$F:$F, 'Triaged Calls'!$C23, Raw!$H:$H, "C01")</f>
        <v>0</v>
      </c>
      <c r="DS23" s="52">
        <f>SUMIFS(Raw!$I:$I, Raw!$A:$A, 'Triaged Calls'!DS$14, Raw!$F:$F, 'Triaged Calls'!$C23, Raw!$H:$H, "C01")</f>
        <v>0</v>
      </c>
      <c r="DT23" s="53">
        <f>SUMIFS(Raw!$I:$I, Raw!$A:$A, 'Triaged Calls'!DT$14, Raw!$F:$F, 'Triaged Calls'!$C23, Raw!$H:$H, "C01")</f>
        <v>0</v>
      </c>
      <c r="DV23" s="51">
        <f>SUMIFS(Raw!$I:$I, Raw!$A:$A, 'Triaged Calls'!DV$14, Raw!$F:$F, 'Triaged Calls'!$C23, Raw!$H:$H, "C01")</f>
        <v>0</v>
      </c>
      <c r="DW23" s="52">
        <f>SUMIFS(Raw!$I:$I, Raw!$A:$A, 'Triaged Calls'!DW$14, Raw!$F:$F, 'Triaged Calls'!$C23, Raw!$H:$H, "C01")</f>
        <v>0</v>
      </c>
      <c r="DX23" s="52">
        <f>SUMIFS(Raw!$I:$I, Raw!$A:$A, 'Triaged Calls'!DX$14, Raw!$F:$F, 'Triaged Calls'!$C23, Raw!$H:$H, "C01")</f>
        <v>0</v>
      </c>
      <c r="DY23" s="52">
        <f>SUMIFS(Raw!$I:$I, Raw!$A:$A, 'Triaged Calls'!DY$14, Raw!$F:$F, 'Triaged Calls'!$C23, Raw!$H:$H, "C01")</f>
        <v>0</v>
      </c>
      <c r="DZ23" s="52">
        <f>SUMIFS(Raw!$I:$I, Raw!$A:$A, 'Triaged Calls'!DZ$14, Raw!$F:$F, 'Triaged Calls'!$C23, Raw!$H:$H, "C01")</f>
        <v>0</v>
      </c>
      <c r="EA23" s="52">
        <f>SUMIFS(Raw!$I:$I, Raw!$A:$A, 'Triaged Calls'!EA$14, Raw!$F:$F, 'Triaged Calls'!$C23, Raw!$H:$H, "C01")</f>
        <v>0</v>
      </c>
      <c r="EB23" s="53">
        <f>SUMIFS(Raw!$I:$I, Raw!$A:$A, 'Triaged Calls'!EB$14, Raw!$F:$F, 'Triaged Calls'!$C23, Raw!$H:$H, "C01")</f>
        <v>0</v>
      </c>
      <c r="ED23" s="51">
        <f>SUMIFS(Raw!$I:$I, Raw!$A:$A, 'Triaged Calls'!ED$14, Raw!$F:$F, 'Triaged Calls'!$C23, Raw!$H:$H, "C01")</f>
        <v>0</v>
      </c>
      <c r="EE23" s="52">
        <f>SUMIFS(Raw!$I:$I, Raw!$A:$A, 'Triaged Calls'!EE$14, Raw!$F:$F, 'Triaged Calls'!$C23, Raw!$H:$H, "C01")</f>
        <v>0</v>
      </c>
      <c r="EF23" s="52">
        <f>SUMIFS(Raw!$I:$I, Raw!$A:$A, 'Triaged Calls'!EF$14, Raw!$F:$F, 'Triaged Calls'!$C23, Raw!$H:$H, "C01")</f>
        <v>0</v>
      </c>
      <c r="EG23" s="52">
        <f>SUMIFS(Raw!$I:$I, Raw!$A:$A, 'Triaged Calls'!EG$14, Raw!$F:$F, 'Triaged Calls'!$C23, Raw!$H:$H, "C01")</f>
        <v>0</v>
      </c>
      <c r="EH23" s="52">
        <f>SUMIFS(Raw!$I:$I, Raw!$A:$A, 'Triaged Calls'!EH$14, Raw!$F:$F, 'Triaged Calls'!$C23, Raw!$H:$H, "C01")</f>
        <v>0</v>
      </c>
      <c r="EI23" s="52">
        <f>SUMIFS(Raw!$I:$I, Raw!$A:$A, 'Triaged Calls'!EI$14, Raw!$F:$F, 'Triaged Calls'!$C23, Raw!$H:$H, "C01")</f>
        <v>0</v>
      </c>
      <c r="EJ23" s="53">
        <f>SUMIFS(Raw!$I:$I, Raw!$A:$A, 'Triaged Calls'!EJ$14, Raw!$F:$F, 'Triaged Calls'!$C23, Raw!$H:$H, "C01")</f>
        <v>0</v>
      </c>
      <c r="EL23" s="51">
        <f>SUMIFS(Raw!$I:$I, Raw!$A:$A, 'Triaged Calls'!EL$14, Raw!$F:$F, 'Triaged Calls'!$C23, Raw!$H:$H, "C01")</f>
        <v>0</v>
      </c>
      <c r="EM23" s="52">
        <f>SUMIFS(Raw!$I:$I, Raw!$A:$A, 'Triaged Calls'!EM$14, Raw!$F:$F, 'Triaged Calls'!$C23, Raw!$H:$H, "C01")</f>
        <v>0</v>
      </c>
      <c r="EN23" s="52">
        <f>SUMIFS(Raw!$I:$I, Raw!$A:$A, 'Triaged Calls'!EN$14, Raw!$F:$F, 'Triaged Calls'!$C23, Raw!$H:$H, "C01")</f>
        <v>0</v>
      </c>
      <c r="EO23" s="52">
        <f>SUMIFS(Raw!$I:$I, Raw!$A:$A, 'Triaged Calls'!EO$14, Raw!$F:$F, 'Triaged Calls'!$C23, Raw!$H:$H, "C01")</f>
        <v>0</v>
      </c>
      <c r="EP23" s="52">
        <f>SUMIFS(Raw!$I:$I, Raw!$A:$A, 'Triaged Calls'!EP$14, Raw!$F:$F, 'Triaged Calls'!$C23, Raw!$H:$H, "C01")</f>
        <v>0</v>
      </c>
      <c r="EQ23" s="52">
        <f>SUMIFS(Raw!$I:$I, Raw!$A:$A, 'Triaged Calls'!EQ$14, Raw!$F:$F, 'Triaged Calls'!$C23, Raw!$H:$H, "C01")</f>
        <v>0</v>
      </c>
      <c r="ER23" s="53">
        <f>SUMIFS(Raw!$I:$I, Raw!$A:$A, 'Triaged Calls'!ER$14, Raw!$F:$F, 'Triaged Calls'!$C23, Raw!$H:$H, "C01")</f>
        <v>0</v>
      </c>
      <c r="ET23" s="51">
        <f>SUMIFS(Raw!$I:$I, Raw!$A:$A, 'Triaged Calls'!ET$14, Raw!$F:$F, 'Triaged Calls'!$C23, Raw!$H:$H, "C01")</f>
        <v>0</v>
      </c>
      <c r="EU23" s="52">
        <f>SUMIFS(Raw!$I:$I, Raw!$A:$A, 'Triaged Calls'!EU$14, Raw!$F:$F, 'Triaged Calls'!$C23, Raw!$H:$H, "C01")</f>
        <v>0</v>
      </c>
      <c r="EV23" s="52">
        <f>SUMIFS(Raw!$I:$I, Raw!$A:$A, 'Triaged Calls'!EV$14, Raw!$F:$F, 'Triaged Calls'!$C23, Raw!$H:$H, "C01")</f>
        <v>0</v>
      </c>
      <c r="EW23" s="52">
        <f>SUMIFS(Raw!$I:$I, Raw!$A:$A, 'Triaged Calls'!EW$14, Raw!$F:$F, 'Triaged Calls'!$C23, Raw!$H:$H, "C01")</f>
        <v>0</v>
      </c>
      <c r="EX23" s="52">
        <f>SUMIFS(Raw!$I:$I, Raw!$A:$A, 'Triaged Calls'!EX$14, Raw!$F:$F, 'Triaged Calls'!$C23, Raw!$H:$H, "C01")</f>
        <v>0</v>
      </c>
      <c r="EY23" s="52">
        <f>SUMIFS(Raw!$I:$I, Raw!$A:$A, 'Triaged Calls'!EY$14, Raw!$F:$F, 'Triaged Calls'!$C23, Raw!$H:$H, "C01")</f>
        <v>0</v>
      </c>
      <c r="EZ23" s="53">
        <f>SUMIFS(Raw!$I:$I, Raw!$A:$A, 'Triaged Calls'!EZ$14, Raw!$F:$F, 'Triaged Calls'!$C23, Raw!$H:$H, "C01")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871</v>
      </c>
      <c r="G24" s="52">
        <v>739</v>
      </c>
      <c r="H24" s="52">
        <v>791</v>
      </c>
      <c r="I24" s="52">
        <v>823</v>
      </c>
      <c r="J24" s="52">
        <v>841</v>
      </c>
      <c r="K24" s="52">
        <v>1439</v>
      </c>
      <c r="L24" s="53">
        <v>1221</v>
      </c>
      <c r="N24" s="51">
        <v>908</v>
      </c>
      <c r="O24" s="52">
        <v>865</v>
      </c>
      <c r="P24" s="52">
        <v>870</v>
      </c>
      <c r="Q24" s="52">
        <v>931</v>
      </c>
      <c r="R24" s="52">
        <v>990</v>
      </c>
      <c r="S24" s="52">
        <v>1424</v>
      </c>
      <c r="T24" s="53">
        <v>1238</v>
      </c>
      <c r="V24" s="51">
        <v>961</v>
      </c>
      <c r="W24" s="52">
        <v>910</v>
      </c>
      <c r="X24" s="52">
        <v>908</v>
      </c>
      <c r="Y24" s="52">
        <v>792</v>
      </c>
      <c r="Z24" s="52">
        <v>838</v>
      </c>
      <c r="AA24" s="52">
        <v>1412</v>
      </c>
      <c r="AB24" s="53">
        <v>1263</v>
      </c>
      <c r="AD24" s="51">
        <v>853</v>
      </c>
      <c r="AE24" s="52">
        <v>832</v>
      </c>
      <c r="AF24" s="52">
        <v>763</v>
      </c>
      <c r="AG24" s="52">
        <v>687</v>
      </c>
      <c r="AH24" s="52">
        <v>782</v>
      </c>
      <c r="AI24" s="52">
        <v>1350</v>
      </c>
      <c r="AJ24" s="53">
        <v>1157</v>
      </c>
      <c r="AL24" s="51">
        <v>952</v>
      </c>
      <c r="AM24" s="52">
        <v>912</v>
      </c>
      <c r="AN24" s="52">
        <v>791</v>
      </c>
      <c r="AO24" s="52">
        <v>1001</v>
      </c>
      <c r="AP24" s="52">
        <v>1274</v>
      </c>
      <c r="AQ24" s="52">
        <v>1486</v>
      </c>
      <c r="AR24" s="53">
        <v>1405</v>
      </c>
      <c r="AT24" s="51">
        <v>1007</v>
      </c>
      <c r="AU24" s="52">
        <v>881</v>
      </c>
      <c r="AV24" s="52">
        <v>859</v>
      </c>
      <c r="AW24" s="52">
        <v>1138</v>
      </c>
      <c r="AX24" s="52">
        <v>964</v>
      </c>
      <c r="AY24" s="52">
        <v>1496</v>
      </c>
      <c r="AZ24" s="53">
        <v>1247</v>
      </c>
      <c r="BB24" s="51">
        <v>1022</v>
      </c>
      <c r="BC24" s="52">
        <v>874</v>
      </c>
      <c r="BD24" s="52">
        <v>808</v>
      </c>
      <c r="BE24" s="52">
        <v>883</v>
      </c>
      <c r="BF24" s="52">
        <v>861</v>
      </c>
      <c r="BG24" s="52">
        <v>1419</v>
      </c>
      <c r="BH24" s="53">
        <v>1222</v>
      </c>
      <c r="BJ24" s="51">
        <v>972</v>
      </c>
      <c r="BK24" s="52">
        <v>897</v>
      </c>
      <c r="BL24" s="52">
        <v>840</v>
      </c>
      <c r="BM24" s="52">
        <v>832</v>
      </c>
      <c r="BN24" s="52">
        <v>923</v>
      </c>
      <c r="BO24" s="52">
        <v>1469</v>
      </c>
      <c r="BP24" s="53">
        <v>1214</v>
      </c>
      <c r="BR24" s="51">
        <f>SUMIFS(Raw!$I:$I, Raw!$A:$A, 'Triaged Calls'!BR$14, Raw!$F:$F, 'Triaged Calls'!$C24, Raw!$H:$H, "C01")</f>
        <v>955</v>
      </c>
      <c r="BS24" s="52">
        <f>SUMIFS(Raw!$I:$I, Raw!$A:$A, 'Triaged Calls'!BS$14, Raw!$F:$F, 'Triaged Calls'!$C24, Raw!$H:$H, "C01")</f>
        <v>777</v>
      </c>
      <c r="BT24" s="52">
        <f>SUMIFS(Raw!$I:$I, Raw!$A:$A, 'Triaged Calls'!BT$14, Raw!$F:$F, 'Triaged Calls'!$C24, Raw!$H:$H, "C01")</f>
        <v>791</v>
      </c>
      <c r="BU24" s="52">
        <f>SUMIFS(Raw!$I:$I, Raw!$A:$A, 'Triaged Calls'!BU$14, Raw!$F:$F, 'Triaged Calls'!$C24, Raw!$H:$H, "C01")</f>
        <v>761</v>
      </c>
      <c r="BV24" s="52">
        <f>SUMIFS(Raw!$I:$I, Raw!$A:$A, 'Triaged Calls'!BV$14, Raw!$F:$F, 'Triaged Calls'!$C24, Raw!$H:$H, "C01")</f>
        <v>846</v>
      </c>
      <c r="BW24" s="52">
        <f>SUMIFS(Raw!$I:$I, Raw!$A:$A, 'Triaged Calls'!BW$14, Raw!$F:$F, 'Triaged Calls'!$C24, Raw!$H:$H, "C01")</f>
        <v>1475</v>
      </c>
      <c r="BX24" s="53">
        <f>SUMIFS(Raw!$I:$I, Raw!$A:$A, 'Triaged Calls'!BX$14, Raw!$F:$F, 'Triaged Calls'!$C24, Raw!$H:$H, "C01")</f>
        <v>1207</v>
      </c>
      <c r="BZ24" s="51">
        <f>SUMIFS(Raw!$I:$I, Raw!$A:$A, 'Triaged Calls'!BZ$14, Raw!$F:$F, 'Triaged Calls'!$C24, Raw!$H:$H, "C01")</f>
        <v>0</v>
      </c>
      <c r="CA24" s="52">
        <f>SUMIFS(Raw!$I:$I, Raw!$A:$A, 'Triaged Calls'!CA$14, Raw!$F:$F, 'Triaged Calls'!$C24, Raw!$H:$H, "C01")</f>
        <v>0</v>
      </c>
      <c r="CB24" s="52">
        <f>SUMIFS(Raw!$I:$I, Raw!$A:$A, 'Triaged Calls'!CB$14, Raw!$F:$F, 'Triaged Calls'!$C24, Raw!$H:$H, "C01")</f>
        <v>0</v>
      </c>
      <c r="CC24" s="52">
        <f>SUMIFS(Raw!$I:$I, Raw!$A:$A, 'Triaged Calls'!CC$14, Raw!$F:$F, 'Triaged Calls'!$C24, Raw!$H:$H, "C01")</f>
        <v>0</v>
      </c>
      <c r="CD24" s="52">
        <f>SUMIFS(Raw!$I:$I, Raw!$A:$A, 'Triaged Calls'!CD$14, Raw!$F:$F, 'Triaged Calls'!$C24, Raw!$H:$H, "C01")</f>
        <v>0</v>
      </c>
      <c r="CE24" s="52">
        <f>SUMIFS(Raw!$I:$I, Raw!$A:$A, 'Triaged Calls'!CE$14, Raw!$F:$F, 'Triaged Calls'!$C24, Raw!$H:$H, "C01")</f>
        <v>0</v>
      </c>
      <c r="CF24" s="53">
        <f>SUMIFS(Raw!$I:$I, Raw!$A:$A, 'Triaged Calls'!CF$14, Raw!$F:$F, 'Triaged Calls'!$C24, Raw!$H:$H, "C01")</f>
        <v>0</v>
      </c>
      <c r="CH24" s="51">
        <f>SUMIFS(Raw!$I:$I, Raw!$A:$A, 'Triaged Calls'!CH$14, Raw!$F:$F, 'Triaged Calls'!$C24, Raw!$H:$H, "C01")</f>
        <v>0</v>
      </c>
      <c r="CI24" s="52">
        <f>SUMIFS(Raw!$I:$I, Raw!$A:$A, 'Triaged Calls'!CI$14, Raw!$F:$F, 'Triaged Calls'!$C24, Raw!$H:$H, "C01")</f>
        <v>0</v>
      </c>
      <c r="CJ24" s="52">
        <f>SUMIFS(Raw!$I:$I, Raw!$A:$A, 'Triaged Calls'!CJ$14, Raw!$F:$F, 'Triaged Calls'!$C24, Raw!$H:$H, "C01")</f>
        <v>0</v>
      </c>
      <c r="CK24" s="52">
        <f>SUMIFS(Raw!$I:$I, Raw!$A:$A, 'Triaged Calls'!CK$14, Raw!$F:$F, 'Triaged Calls'!$C24, Raw!$H:$H, "C01")</f>
        <v>0</v>
      </c>
      <c r="CL24" s="52">
        <f>SUMIFS(Raw!$I:$I, Raw!$A:$A, 'Triaged Calls'!CL$14, Raw!$F:$F, 'Triaged Calls'!$C24, Raw!$H:$H, "C01")</f>
        <v>0</v>
      </c>
      <c r="CM24" s="52">
        <f>SUMIFS(Raw!$I:$I, Raw!$A:$A, 'Triaged Calls'!CM$14, Raw!$F:$F, 'Triaged Calls'!$C24, Raw!$H:$H, "C01")</f>
        <v>0</v>
      </c>
      <c r="CN24" s="53">
        <f>SUMIFS(Raw!$I:$I, Raw!$A:$A, 'Triaged Calls'!CN$14, Raw!$F:$F, 'Triaged Calls'!$C24, Raw!$H:$H, "C01")</f>
        <v>0</v>
      </c>
      <c r="CP24" s="51">
        <f>SUMIFS(Raw!$I:$I, Raw!$A:$A, 'Triaged Calls'!CP$14, Raw!$F:$F, 'Triaged Calls'!$C24, Raw!$H:$H, "C01")</f>
        <v>0</v>
      </c>
      <c r="CQ24" s="52">
        <f>SUMIFS(Raw!$I:$I, Raw!$A:$A, 'Triaged Calls'!CQ$14, Raw!$F:$F, 'Triaged Calls'!$C24, Raw!$H:$H, "C01")</f>
        <v>0</v>
      </c>
      <c r="CR24" s="52">
        <f>SUMIFS(Raw!$I:$I, Raw!$A:$A, 'Triaged Calls'!CR$14, Raw!$F:$F, 'Triaged Calls'!$C24, Raw!$H:$H, "C01")</f>
        <v>0</v>
      </c>
      <c r="CS24" s="52">
        <f>SUMIFS(Raw!$I:$I, Raw!$A:$A, 'Triaged Calls'!CS$14, Raw!$F:$F, 'Triaged Calls'!$C24, Raw!$H:$H, "C01")</f>
        <v>0</v>
      </c>
      <c r="CT24" s="52">
        <f>SUMIFS(Raw!$I:$I, Raw!$A:$A, 'Triaged Calls'!CT$14, Raw!$F:$F, 'Triaged Calls'!$C24, Raw!$H:$H, "C01")</f>
        <v>0</v>
      </c>
      <c r="CU24" s="52">
        <f>SUMIFS(Raw!$I:$I, Raw!$A:$A, 'Triaged Calls'!CU$14, Raw!$F:$F, 'Triaged Calls'!$C24, Raw!$H:$H, "C01")</f>
        <v>0</v>
      </c>
      <c r="CV24" s="53">
        <f>SUMIFS(Raw!$I:$I, Raw!$A:$A, 'Triaged Calls'!CV$14, Raw!$F:$F, 'Triaged Calls'!$C24, Raw!$H:$H, "C01")</f>
        <v>0</v>
      </c>
      <c r="CX24" s="51">
        <f>SUMIFS(Raw!$I:$I, Raw!$A:$A, 'Triaged Calls'!CX$14, Raw!$F:$F, 'Triaged Calls'!$C24, Raw!$H:$H, "C01")</f>
        <v>0</v>
      </c>
      <c r="CY24" s="52">
        <f>SUMIFS(Raw!$I:$I, Raw!$A:$A, 'Triaged Calls'!CY$14, Raw!$F:$F, 'Triaged Calls'!$C24, Raw!$H:$H, "C01")</f>
        <v>0</v>
      </c>
      <c r="CZ24" s="52">
        <f>SUMIFS(Raw!$I:$I, Raw!$A:$A, 'Triaged Calls'!CZ$14, Raw!$F:$F, 'Triaged Calls'!$C24, Raw!$H:$H, "C01")</f>
        <v>0</v>
      </c>
      <c r="DA24" s="52">
        <f>SUMIFS(Raw!$I:$I, Raw!$A:$A, 'Triaged Calls'!DA$14, Raw!$F:$F, 'Triaged Calls'!$C24, Raw!$H:$H, "C01")</f>
        <v>0</v>
      </c>
      <c r="DB24" s="52">
        <f>SUMIFS(Raw!$I:$I, Raw!$A:$A, 'Triaged Calls'!DB$14, Raw!$F:$F, 'Triaged Calls'!$C24, Raw!$H:$H, "C01")</f>
        <v>0</v>
      </c>
      <c r="DC24" s="52">
        <f>SUMIFS(Raw!$I:$I, Raw!$A:$A, 'Triaged Calls'!DC$14, Raw!$F:$F, 'Triaged Calls'!$C24, Raw!$H:$H, "C01")</f>
        <v>0</v>
      </c>
      <c r="DD24" s="53">
        <f>SUMIFS(Raw!$I:$I, Raw!$A:$A, 'Triaged Calls'!DD$14, Raw!$F:$F, 'Triaged Calls'!$C24, Raw!$H:$H, "C01")</f>
        <v>0</v>
      </c>
      <c r="DF24" s="51">
        <f>SUMIFS(Raw!$I:$I, Raw!$A:$A, 'Triaged Calls'!DF$14, Raw!$F:$F, 'Triaged Calls'!$C24, Raw!$H:$H, "C01")</f>
        <v>0</v>
      </c>
      <c r="DG24" s="52">
        <f>SUMIFS(Raw!$I:$I, Raw!$A:$A, 'Triaged Calls'!DG$14, Raw!$F:$F, 'Triaged Calls'!$C24, Raw!$H:$H, "C01")</f>
        <v>0</v>
      </c>
      <c r="DH24" s="52">
        <f>SUMIFS(Raw!$I:$I, Raw!$A:$A, 'Triaged Calls'!DH$14, Raw!$F:$F, 'Triaged Calls'!$C24, Raw!$H:$H, "C01")</f>
        <v>0</v>
      </c>
      <c r="DI24" s="52">
        <f>SUMIFS(Raw!$I:$I, Raw!$A:$A, 'Triaged Calls'!DI$14, Raw!$F:$F, 'Triaged Calls'!$C24, Raw!$H:$H, "C01")</f>
        <v>0</v>
      </c>
      <c r="DJ24" s="52">
        <f>SUMIFS(Raw!$I:$I, Raw!$A:$A, 'Triaged Calls'!DJ$14, Raw!$F:$F, 'Triaged Calls'!$C24, Raw!$H:$H, "C01")</f>
        <v>0</v>
      </c>
      <c r="DK24" s="52">
        <f>SUMIFS(Raw!$I:$I, Raw!$A:$A, 'Triaged Calls'!DK$14, Raw!$F:$F, 'Triaged Calls'!$C24, Raw!$H:$H, "C01")</f>
        <v>0</v>
      </c>
      <c r="DL24" s="53">
        <f>SUMIFS(Raw!$I:$I, Raw!$A:$A, 'Triaged Calls'!DL$14, Raw!$F:$F, 'Triaged Calls'!$C24, Raw!$H:$H, "C01")</f>
        <v>0</v>
      </c>
      <c r="DN24" s="51">
        <f>SUMIFS(Raw!$I:$I, Raw!$A:$A, 'Triaged Calls'!DN$14, Raw!$F:$F, 'Triaged Calls'!$C24, Raw!$H:$H, "C01")</f>
        <v>0</v>
      </c>
      <c r="DO24" s="52">
        <f>SUMIFS(Raw!$I:$I, Raw!$A:$A, 'Triaged Calls'!DO$14, Raw!$F:$F, 'Triaged Calls'!$C24, Raw!$H:$H, "C01")</f>
        <v>0</v>
      </c>
      <c r="DP24" s="52">
        <f>SUMIFS(Raw!$I:$I, Raw!$A:$A, 'Triaged Calls'!DP$14, Raw!$F:$F, 'Triaged Calls'!$C24, Raw!$H:$H, "C01")</f>
        <v>0</v>
      </c>
      <c r="DQ24" s="52">
        <f>SUMIFS(Raw!$I:$I, Raw!$A:$A, 'Triaged Calls'!DQ$14, Raw!$F:$F, 'Triaged Calls'!$C24, Raw!$H:$H, "C01")</f>
        <v>0</v>
      </c>
      <c r="DR24" s="52">
        <f>SUMIFS(Raw!$I:$I, Raw!$A:$A, 'Triaged Calls'!DR$14, Raw!$F:$F, 'Triaged Calls'!$C24, Raw!$H:$H, "C01")</f>
        <v>0</v>
      </c>
      <c r="DS24" s="52">
        <f>SUMIFS(Raw!$I:$I, Raw!$A:$A, 'Triaged Calls'!DS$14, Raw!$F:$F, 'Triaged Calls'!$C24, Raw!$H:$H, "C01")</f>
        <v>0</v>
      </c>
      <c r="DT24" s="53">
        <f>SUMIFS(Raw!$I:$I, Raw!$A:$A, 'Triaged Calls'!DT$14, Raw!$F:$F, 'Triaged Calls'!$C24, Raw!$H:$H, "C01")</f>
        <v>0</v>
      </c>
      <c r="DV24" s="51">
        <f>SUMIFS(Raw!$I:$I, Raw!$A:$A, 'Triaged Calls'!DV$14, Raw!$F:$F, 'Triaged Calls'!$C24, Raw!$H:$H, "C01")</f>
        <v>0</v>
      </c>
      <c r="DW24" s="52">
        <f>SUMIFS(Raw!$I:$I, Raw!$A:$A, 'Triaged Calls'!DW$14, Raw!$F:$F, 'Triaged Calls'!$C24, Raw!$H:$H, "C01")</f>
        <v>0</v>
      </c>
      <c r="DX24" s="52">
        <f>SUMIFS(Raw!$I:$I, Raw!$A:$A, 'Triaged Calls'!DX$14, Raw!$F:$F, 'Triaged Calls'!$C24, Raw!$H:$H, "C01")</f>
        <v>0</v>
      </c>
      <c r="DY24" s="52">
        <f>SUMIFS(Raw!$I:$I, Raw!$A:$A, 'Triaged Calls'!DY$14, Raw!$F:$F, 'Triaged Calls'!$C24, Raw!$H:$H, "C01")</f>
        <v>0</v>
      </c>
      <c r="DZ24" s="52">
        <f>SUMIFS(Raw!$I:$I, Raw!$A:$A, 'Triaged Calls'!DZ$14, Raw!$F:$F, 'Triaged Calls'!$C24, Raw!$H:$H, "C01")</f>
        <v>0</v>
      </c>
      <c r="EA24" s="52">
        <f>SUMIFS(Raw!$I:$I, Raw!$A:$A, 'Triaged Calls'!EA$14, Raw!$F:$F, 'Triaged Calls'!$C24, Raw!$H:$H, "C01")</f>
        <v>0</v>
      </c>
      <c r="EB24" s="53">
        <f>SUMIFS(Raw!$I:$I, Raw!$A:$A, 'Triaged Calls'!EB$14, Raw!$F:$F, 'Triaged Calls'!$C24, Raw!$H:$H, "C01")</f>
        <v>0</v>
      </c>
      <c r="ED24" s="51">
        <f>SUMIFS(Raw!$I:$I, Raw!$A:$A, 'Triaged Calls'!ED$14, Raw!$F:$F, 'Triaged Calls'!$C24, Raw!$H:$H, "C01")</f>
        <v>0</v>
      </c>
      <c r="EE24" s="52">
        <f>SUMIFS(Raw!$I:$I, Raw!$A:$A, 'Triaged Calls'!EE$14, Raw!$F:$F, 'Triaged Calls'!$C24, Raw!$H:$H, "C01")</f>
        <v>0</v>
      </c>
      <c r="EF24" s="52">
        <f>SUMIFS(Raw!$I:$I, Raw!$A:$A, 'Triaged Calls'!EF$14, Raw!$F:$F, 'Triaged Calls'!$C24, Raw!$H:$H, "C01")</f>
        <v>0</v>
      </c>
      <c r="EG24" s="52">
        <f>SUMIFS(Raw!$I:$I, Raw!$A:$A, 'Triaged Calls'!EG$14, Raw!$F:$F, 'Triaged Calls'!$C24, Raw!$H:$H, "C01")</f>
        <v>0</v>
      </c>
      <c r="EH24" s="52">
        <f>SUMIFS(Raw!$I:$I, Raw!$A:$A, 'Triaged Calls'!EH$14, Raw!$F:$F, 'Triaged Calls'!$C24, Raw!$H:$H, "C01")</f>
        <v>0</v>
      </c>
      <c r="EI24" s="52">
        <f>SUMIFS(Raw!$I:$I, Raw!$A:$A, 'Triaged Calls'!EI$14, Raw!$F:$F, 'Triaged Calls'!$C24, Raw!$H:$H, "C01")</f>
        <v>0</v>
      </c>
      <c r="EJ24" s="53">
        <f>SUMIFS(Raw!$I:$I, Raw!$A:$A, 'Triaged Calls'!EJ$14, Raw!$F:$F, 'Triaged Calls'!$C24, Raw!$H:$H, "C01")</f>
        <v>0</v>
      </c>
      <c r="EL24" s="51">
        <f>SUMIFS(Raw!$I:$I, Raw!$A:$A, 'Triaged Calls'!EL$14, Raw!$F:$F, 'Triaged Calls'!$C24, Raw!$H:$H, "C01")</f>
        <v>0</v>
      </c>
      <c r="EM24" s="52">
        <f>SUMIFS(Raw!$I:$I, Raw!$A:$A, 'Triaged Calls'!EM$14, Raw!$F:$F, 'Triaged Calls'!$C24, Raw!$H:$H, "C01")</f>
        <v>0</v>
      </c>
      <c r="EN24" s="52">
        <f>SUMIFS(Raw!$I:$I, Raw!$A:$A, 'Triaged Calls'!EN$14, Raw!$F:$F, 'Triaged Calls'!$C24, Raw!$H:$H, "C01")</f>
        <v>0</v>
      </c>
      <c r="EO24" s="52">
        <f>SUMIFS(Raw!$I:$I, Raw!$A:$A, 'Triaged Calls'!EO$14, Raw!$F:$F, 'Triaged Calls'!$C24, Raw!$H:$H, "C01")</f>
        <v>0</v>
      </c>
      <c r="EP24" s="52">
        <f>SUMIFS(Raw!$I:$I, Raw!$A:$A, 'Triaged Calls'!EP$14, Raw!$F:$F, 'Triaged Calls'!$C24, Raw!$H:$H, "C01")</f>
        <v>0</v>
      </c>
      <c r="EQ24" s="52">
        <f>SUMIFS(Raw!$I:$I, Raw!$A:$A, 'Triaged Calls'!EQ$14, Raw!$F:$F, 'Triaged Calls'!$C24, Raw!$H:$H, "C01")</f>
        <v>0</v>
      </c>
      <c r="ER24" s="53">
        <f>SUMIFS(Raw!$I:$I, Raw!$A:$A, 'Triaged Calls'!ER$14, Raw!$F:$F, 'Triaged Calls'!$C24, Raw!$H:$H, "C01")</f>
        <v>0</v>
      </c>
      <c r="ET24" s="51">
        <f>SUMIFS(Raw!$I:$I, Raw!$A:$A, 'Triaged Calls'!ET$14, Raw!$F:$F, 'Triaged Calls'!$C24, Raw!$H:$H, "C01")</f>
        <v>0</v>
      </c>
      <c r="EU24" s="52">
        <f>SUMIFS(Raw!$I:$I, Raw!$A:$A, 'Triaged Calls'!EU$14, Raw!$F:$F, 'Triaged Calls'!$C24, Raw!$H:$H, "C01")</f>
        <v>0</v>
      </c>
      <c r="EV24" s="52">
        <f>SUMIFS(Raw!$I:$I, Raw!$A:$A, 'Triaged Calls'!EV$14, Raw!$F:$F, 'Triaged Calls'!$C24, Raw!$H:$H, "C01")</f>
        <v>0</v>
      </c>
      <c r="EW24" s="52">
        <f>SUMIFS(Raw!$I:$I, Raw!$A:$A, 'Triaged Calls'!EW$14, Raw!$F:$F, 'Triaged Calls'!$C24, Raw!$H:$H, "C01")</f>
        <v>0</v>
      </c>
      <c r="EX24" s="52">
        <f>SUMIFS(Raw!$I:$I, Raw!$A:$A, 'Triaged Calls'!EX$14, Raw!$F:$F, 'Triaged Calls'!$C24, Raw!$H:$H, "C01")</f>
        <v>0</v>
      </c>
      <c r="EY24" s="52">
        <f>SUMIFS(Raw!$I:$I, Raw!$A:$A, 'Triaged Calls'!EY$14, Raw!$F:$F, 'Triaged Calls'!$C24, Raw!$H:$H, "C01")</f>
        <v>0</v>
      </c>
      <c r="EZ24" s="53">
        <f>SUMIFS(Raw!$I:$I, Raw!$A:$A, 'Triaged Calls'!EZ$14, Raw!$F:$F, 'Triaged Calls'!$C24, Raw!$H:$H, "C01")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972</v>
      </c>
      <c r="G25" s="52">
        <v>833</v>
      </c>
      <c r="H25" s="52">
        <v>849</v>
      </c>
      <c r="I25" s="52">
        <v>887</v>
      </c>
      <c r="J25" s="52">
        <v>909</v>
      </c>
      <c r="K25" s="52">
        <v>1528</v>
      </c>
      <c r="L25" s="53">
        <v>1441</v>
      </c>
      <c r="N25" s="51">
        <v>1016</v>
      </c>
      <c r="O25" s="52">
        <v>1139</v>
      </c>
      <c r="P25" s="52">
        <v>955</v>
      </c>
      <c r="Q25" s="52">
        <v>870</v>
      </c>
      <c r="R25" s="52">
        <v>987</v>
      </c>
      <c r="S25" s="52">
        <v>1603</v>
      </c>
      <c r="T25" s="53">
        <v>1496</v>
      </c>
      <c r="V25" s="51">
        <v>1044</v>
      </c>
      <c r="W25" s="52">
        <v>1077</v>
      </c>
      <c r="X25" s="52">
        <v>952</v>
      </c>
      <c r="Y25" s="52">
        <v>1028</v>
      </c>
      <c r="Z25" s="52">
        <v>965</v>
      </c>
      <c r="AA25" s="52">
        <v>1647</v>
      </c>
      <c r="AB25" s="53">
        <v>1533</v>
      </c>
      <c r="AD25" s="51">
        <v>1088</v>
      </c>
      <c r="AE25" s="52">
        <v>908</v>
      </c>
      <c r="AF25" s="52">
        <v>879</v>
      </c>
      <c r="AG25" s="52">
        <v>899</v>
      </c>
      <c r="AH25" s="52">
        <v>928</v>
      </c>
      <c r="AI25" s="52">
        <v>1776</v>
      </c>
      <c r="AJ25" s="53">
        <v>1526</v>
      </c>
      <c r="AL25" s="51">
        <v>1097</v>
      </c>
      <c r="AM25" s="52">
        <v>907</v>
      </c>
      <c r="AN25" s="52">
        <v>855</v>
      </c>
      <c r="AO25" s="52">
        <v>878</v>
      </c>
      <c r="AP25" s="52">
        <v>1335</v>
      </c>
      <c r="AQ25" s="52">
        <v>1738</v>
      </c>
      <c r="AR25" s="53">
        <v>1531</v>
      </c>
      <c r="AT25" s="51">
        <v>984</v>
      </c>
      <c r="AU25" s="52">
        <v>908</v>
      </c>
      <c r="AV25" s="52">
        <v>775</v>
      </c>
      <c r="AW25" s="52">
        <v>1121</v>
      </c>
      <c r="AX25" s="52">
        <v>1051</v>
      </c>
      <c r="AY25" s="52">
        <v>1581</v>
      </c>
      <c r="AZ25" s="53">
        <v>1392</v>
      </c>
      <c r="BB25" s="51">
        <v>1022</v>
      </c>
      <c r="BC25" s="52">
        <v>886</v>
      </c>
      <c r="BD25" s="52">
        <v>892</v>
      </c>
      <c r="BE25" s="52">
        <v>832</v>
      </c>
      <c r="BF25" s="52">
        <v>945</v>
      </c>
      <c r="BG25" s="52">
        <v>1613</v>
      </c>
      <c r="BH25" s="53">
        <v>1350</v>
      </c>
      <c r="BJ25" s="51">
        <v>987</v>
      </c>
      <c r="BK25" s="52">
        <v>893</v>
      </c>
      <c r="BL25" s="52">
        <v>870</v>
      </c>
      <c r="BM25" s="52">
        <v>878</v>
      </c>
      <c r="BN25" s="52">
        <v>950</v>
      </c>
      <c r="BO25" s="52">
        <v>1514</v>
      </c>
      <c r="BP25" s="53">
        <v>1367</v>
      </c>
      <c r="BR25" s="51">
        <f>SUMIFS(Raw!$I:$I, Raw!$A:$A, 'Triaged Calls'!BR$14, Raw!$F:$F, 'Triaged Calls'!$C25, Raw!$H:$H, "C01")</f>
        <v>991</v>
      </c>
      <c r="BS25" s="52">
        <f>SUMIFS(Raw!$I:$I, Raw!$A:$A, 'Triaged Calls'!BS$14, Raw!$F:$F, 'Triaged Calls'!$C25, Raw!$H:$H, "C01")</f>
        <v>829</v>
      </c>
      <c r="BT25" s="52">
        <f>SUMIFS(Raw!$I:$I, Raw!$A:$A, 'Triaged Calls'!BT$14, Raw!$F:$F, 'Triaged Calls'!$C25, Raw!$H:$H, "C01")</f>
        <v>832</v>
      </c>
      <c r="BU25" s="52">
        <f>SUMIFS(Raw!$I:$I, Raw!$A:$A, 'Triaged Calls'!BU$14, Raw!$F:$F, 'Triaged Calls'!$C25, Raw!$H:$H, "C01")</f>
        <v>844</v>
      </c>
      <c r="BV25" s="52">
        <f>SUMIFS(Raw!$I:$I, Raw!$A:$A, 'Triaged Calls'!BV$14, Raw!$F:$F, 'Triaged Calls'!$C25, Raw!$H:$H, "C01")</f>
        <v>910</v>
      </c>
      <c r="BW25" s="52">
        <f>SUMIFS(Raw!$I:$I, Raw!$A:$A, 'Triaged Calls'!BW$14, Raw!$F:$F, 'Triaged Calls'!$C25, Raw!$H:$H, "C01")</f>
        <v>1513</v>
      </c>
      <c r="BX25" s="53">
        <f>SUMIFS(Raw!$I:$I, Raw!$A:$A, 'Triaged Calls'!BX$14, Raw!$F:$F, 'Triaged Calls'!$C25, Raw!$H:$H, "C01")</f>
        <v>1322</v>
      </c>
      <c r="BZ25" s="51">
        <f>SUMIFS(Raw!$I:$I, Raw!$A:$A, 'Triaged Calls'!BZ$14, Raw!$F:$F, 'Triaged Calls'!$C25, Raw!$H:$H, "C01")</f>
        <v>0</v>
      </c>
      <c r="CA25" s="52">
        <f>SUMIFS(Raw!$I:$I, Raw!$A:$A, 'Triaged Calls'!CA$14, Raw!$F:$F, 'Triaged Calls'!$C25, Raw!$H:$H, "C01")</f>
        <v>0</v>
      </c>
      <c r="CB25" s="52">
        <f>SUMIFS(Raw!$I:$I, Raw!$A:$A, 'Triaged Calls'!CB$14, Raw!$F:$F, 'Triaged Calls'!$C25, Raw!$H:$H, "C01")</f>
        <v>0</v>
      </c>
      <c r="CC25" s="52">
        <f>SUMIFS(Raw!$I:$I, Raw!$A:$A, 'Triaged Calls'!CC$14, Raw!$F:$F, 'Triaged Calls'!$C25, Raw!$H:$H, "C01")</f>
        <v>0</v>
      </c>
      <c r="CD25" s="52">
        <f>SUMIFS(Raw!$I:$I, Raw!$A:$A, 'Triaged Calls'!CD$14, Raw!$F:$F, 'Triaged Calls'!$C25, Raw!$H:$H, "C01")</f>
        <v>0</v>
      </c>
      <c r="CE25" s="52">
        <f>SUMIFS(Raw!$I:$I, Raw!$A:$A, 'Triaged Calls'!CE$14, Raw!$F:$F, 'Triaged Calls'!$C25, Raw!$H:$H, "C01")</f>
        <v>0</v>
      </c>
      <c r="CF25" s="53">
        <f>SUMIFS(Raw!$I:$I, Raw!$A:$A, 'Triaged Calls'!CF$14, Raw!$F:$F, 'Triaged Calls'!$C25, Raw!$H:$H, "C01")</f>
        <v>0</v>
      </c>
      <c r="CH25" s="51">
        <f>SUMIFS(Raw!$I:$I, Raw!$A:$A, 'Triaged Calls'!CH$14, Raw!$F:$F, 'Triaged Calls'!$C25, Raw!$H:$H, "C01")</f>
        <v>0</v>
      </c>
      <c r="CI25" s="52">
        <f>SUMIFS(Raw!$I:$I, Raw!$A:$A, 'Triaged Calls'!CI$14, Raw!$F:$F, 'Triaged Calls'!$C25, Raw!$H:$H, "C01")</f>
        <v>0</v>
      </c>
      <c r="CJ25" s="52">
        <f>SUMIFS(Raw!$I:$I, Raw!$A:$A, 'Triaged Calls'!CJ$14, Raw!$F:$F, 'Triaged Calls'!$C25, Raw!$H:$H, "C01")</f>
        <v>0</v>
      </c>
      <c r="CK25" s="52">
        <f>SUMIFS(Raw!$I:$I, Raw!$A:$A, 'Triaged Calls'!CK$14, Raw!$F:$F, 'Triaged Calls'!$C25, Raw!$H:$H, "C01")</f>
        <v>0</v>
      </c>
      <c r="CL25" s="52">
        <f>SUMIFS(Raw!$I:$I, Raw!$A:$A, 'Triaged Calls'!CL$14, Raw!$F:$F, 'Triaged Calls'!$C25, Raw!$H:$H, "C01")</f>
        <v>0</v>
      </c>
      <c r="CM25" s="52">
        <f>SUMIFS(Raw!$I:$I, Raw!$A:$A, 'Triaged Calls'!CM$14, Raw!$F:$F, 'Triaged Calls'!$C25, Raw!$H:$H, "C01")</f>
        <v>0</v>
      </c>
      <c r="CN25" s="53">
        <f>SUMIFS(Raw!$I:$I, Raw!$A:$A, 'Triaged Calls'!CN$14, Raw!$F:$F, 'Triaged Calls'!$C25, Raw!$H:$H, "C01")</f>
        <v>0</v>
      </c>
      <c r="CP25" s="51">
        <f>SUMIFS(Raw!$I:$I, Raw!$A:$A, 'Triaged Calls'!CP$14, Raw!$F:$F, 'Triaged Calls'!$C25, Raw!$H:$H, "C01")</f>
        <v>0</v>
      </c>
      <c r="CQ25" s="52">
        <f>SUMIFS(Raw!$I:$I, Raw!$A:$A, 'Triaged Calls'!CQ$14, Raw!$F:$F, 'Triaged Calls'!$C25, Raw!$H:$H, "C01")</f>
        <v>0</v>
      </c>
      <c r="CR25" s="52">
        <f>SUMIFS(Raw!$I:$I, Raw!$A:$A, 'Triaged Calls'!CR$14, Raw!$F:$F, 'Triaged Calls'!$C25, Raw!$H:$H, "C01")</f>
        <v>0</v>
      </c>
      <c r="CS25" s="52">
        <f>SUMIFS(Raw!$I:$I, Raw!$A:$A, 'Triaged Calls'!CS$14, Raw!$F:$F, 'Triaged Calls'!$C25, Raw!$H:$H, "C01")</f>
        <v>0</v>
      </c>
      <c r="CT25" s="52">
        <f>SUMIFS(Raw!$I:$I, Raw!$A:$A, 'Triaged Calls'!CT$14, Raw!$F:$F, 'Triaged Calls'!$C25, Raw!$H:$H, "C01")</f>
        <v>0</v>
      </c>
      <c r="CU25" s="52">
        <f>SUMIFS(Raw!$I:$I, Raw!$A:$A, 'Triaged Calls'!CU$14, Raw!$F:$F, 'Triaged Calls'!$C25, Raw!$H:$H, "C01")</f>
        <v>0</v>
      </c>
      <c r="CV25" s="53">
        <f>SUMIFS(Raw!$I:$I, Raw!$A:$A, 'Triaged Calls'!CV$14, Raw!$F:$F, 'Triaged Calls'!$C25, Raw!$H:$H, "C01")</f>
        <v>0</v>
      </c>
      <c r="CX25" s="51">
        <f>SUMIFS(Raw!$I:$I, Raw!$A:$A, 'Triaged Calls'!CX$14, Raw!$F:$F, 'Triaged Calls'!$C25, Raw!$H:$H, "C01")</f>
        <v>0</v>
      </c>
      <c r="CY25" s="52">
        <f>SUMIFS(Raw!$I:$I, Raw!$A:$A, 'Triaged Calls'!CY$14, Raw!$F:$F, 'Triaged Calls'!$C25, Raw!$H:$H, "C01")</f>
        <v>0</v>
      </c>
      <c r="CZ25" s="52">
        <f>SUMIFS(Raw!$I:$I, Raw!$A:$A, 'Triaged Calls'!CZ$14, Raw!$F:$F, 'Triaged Calls'!$C25, Raw!$H:$H, "C01")</f>
        <v>0</v>
      </c>
      <c r="DA25" s="52">
        <f>SUMIFS(Raw!$I:$I, Raw!$A:$A, 'Triaged Calls'!DA$14, Raw!$F:$F, 'Triaged Calls'!$C25, Raw!$H:$H, "C01")</f>
        <v>0</v>
      </c>
      <c r="DB25" s="52">
        <f>SUMIFS(Raw!$I:$I, Raw!$A:$A, 'Triaged Calls'!DB$14, Raw!$F:$F, 'Triaged Calls'!$C25, Raw!$H:$H, "C01")</f>
        <v>0</v>
      </c>
      <c r="DC25" s="52">
        <f>SUMIFS(Raw!$I:$I, Raw!$A:$A, 'Triaged Calls'!DC$14, Raw!$F:$F, 'Triaged Calls'!$C25, Raw!$H:$H, "C01")</f>
        <v>0</v>
      </c>
      <c r="DD25" s="53">
        <f>SUMIFS(Raw!$I:$I, Raw!$A:$A, 'Triaged Calls'!DD$14, Raw!$F:$F, 'Triaged Calls'!$C25, Raw!$H:$H, "C01")</f>
        <v>0</v>
      </c>
      <c r="DF25" s="51">
        <f>SUMIFS(Raw!$I:$I, Raw!$A:$A, 'Triaged Calls'!DF$14, Raw!$F:$F, 'Triaged Calls'!$C25, Raw!$H:$H, "C01")</f>
        <v>0</v>
      </c>
      <c r="DG25" s="52">
        <f>SUMIFS(Raw!$I:$I, Raw!$A:$A, 'Triaged Calls'!DG$14, Raw!$F:$F, 'Triaged Calls'!$C25, Raw!$H:$H, "C01")</f>
        <v>0</v>
      </c>
      <c r="DH25" s="52">
        <f>SUMIFS(Raw!$I:$I, Raw!$A:$A, 'Triaged Calls'!DH$14, Raw!$F:$F, 'Triaged Calls'!$C25, Raw!$H:$H, "C01")</f>
        <v>0</v>
      </c>
      <c r="DI25" s="52">
        <f>SUMIFS(Raw!$I:$I, Raw!$A:$A, 'Triaged Calls'!DI$14, Raw!$F:$F, 'Triaged Calls'!$C25, Raw!$H:$H, "C01")</f>
        <v>0</v>
      </c>
      <c r="DJ25" s="52">
        <f>SUMIFS(Raw!$I:$I, Raw!$A:$A, 'Triaged Calls'!DJ$14, Raw!$F:$F, 'Triaged Calls'!$C25, Raw!$H:$H, "C01")</f>
        <v>0</v>
      </c>
      <c r="DK25" s="52">
        <f>SUMIFS(Raw!$I:$I, Raw!$A:$A, 'Triaged Calls'!DK$14, Raw!$F:$F, 'Triaged Calls'!$C25, Raw!$H:$H, "C01")</f>
        <v>0</v>
      </c>
      <c r="DL25" s="53">
        <f>SUMIFS(Raw!$I:$I, Raw!$A:$A, 'Triaged Calls'!DL$14, Raw!$F:$F, 'Triaged Calls'!$C25, Raw!$H:$H, "C01")</f>
        <v>0</v>
      </c>
      <c r="DN25" s="51">
        <f>SUMIFS(Raw!$I:$I, Raw!$A:$A, 'Triaged Calls'!DN$14, Raw!$F:$F, 'Triaged Calls'!$C25, Raw!$H:$H, "C01")</f>
        <v>0</v>
      </c>
      <c r="DO25" s="52">
        <f>SUMIFS(Raw!$I:$I, Raw!$A:$A, 'Triaged Calls'!DO$14, Raw!$F:$F, 'Triaged Calls'!$C25, Raw!$H:$H, "C01")</f>
        <v>0</v>
      </c>
      <c r="DP25" s="52">
        <f>SUMIFS(Raw!$I:$I, Raw!$A:$A, 'Triaged Calls'!DP$14, Raw!$F:$F, 'Triaged Calls'!$C25, Raw!$H:$H, "C01")</f>
        <v>0</v>
      </c>
      <c r="DQ25" s="52">
        <f>SUMIFS(Raw!$I:$I, Raw!$A:$A, 'Triaged Calls'!DQ$14, Raw!$F:$F, 'Triaged Calls'!$C25, Raw!$H:$H, "C01")</f>
        <v>0</v>
      </c>
      <c r="DR25" s="52">
        <f>SUMIFS(Raw!$I:$I, Raw!$A:$A, 'Triaged Calls'!DR$14, Raw!$F:$F, 'Triaged Calls'!$C25, Raw!$H:$H, "C01")</f>
        <v>0</v>
      </c>
      <c r="DS25" s="52">
        <f>SUMIFS(Raw!$I:$I, Raw!$A:$A, 'Triaged Calls'!DS$14, Raw!$F:$F, 'Triaged Calls'!$C25, Raw!$H:$H, "C01")</f>
        <v>0</v>
      </c>
      <c r="DT25" s="53">
        <f>SUMIFS(Raw!$I:$I, Raw!$A:$A, 'Triaged Calls'!DT$14, Raw!$F:$F, 'Triaged Calls'!$C25, Raw!$H:$H, "C01")</f>
        <v>0</v>
      </c>
      <c r="DV25" s="51">
        <f>SUMIFS(Raw!$I:$I, Raw!$A:$A, 'Triaged Calls'!DV$14, Raw!$F:$F, 'Triaged Calls'!$C25, Raw!$H:$H, "C01")</f>
        <v>0</v>
      </c>
      <c r="DW25" s="52">
        <f>SUMIFS(Raw!$I:$I, Raw!$A:$A, 'Triaged Calls'!DW$14, Raw!$F:$F, 'Triaged Calls'!$C25, Raw!$H:$H, "C01")</f>
        <v>0</v>
      </c>
      <c r="DX25" s="52">
        <f>SUMIFS(Raw!$I:$I, Raw!$A:$A, 'Triaged Calls'!DX$14, Raw!$F:$F, 'Triaged Calls'!$C25, Raw!$H:$H, "C01")</f>
        <v>0</v>
      </c>
      <c r="DY25" s="52">
        <f>SUMIFS(Raw!$I:$I, Raw!$A:$A, 'Triaged Calls'!DY$14, Raw!$F:$F, 'Triaged Calls'!$C25, Raw!$H:$H, "C01")</f>
        <v>0</v>
      </c>
      <c r="DZ25" s="52">
        <f>SUMIFS(Raw!$I:$I, Raw!$A:$A, 'Triaged Calls'!DZ$14, Raw!$F:$F, 'Triaged Calls'!$C25, Raw!$H:$H, "C01")</f>
        <v>0</v>
      </c>
      <c r="EA25" s="52">
        <f>SUMIFS(Raw!$I:$I, Raw!$A:$A, 'Triaged Calls'!EA$14, Raw!$F:$F, 'Triaged Calls'!$C25, Raw!$H:$H, "C01")</f>
        <v>0</v>
      </c>
      <c r="EB25" s="53">
        <f>SUMIFS(Raw!$I:$I, Raw!$A:$A, 'Triaged Calls'!EB$14, Raw!$F:$F, 'Triaged Calls'!$C25, Raw!$H:$H, "C01")</f>
        <v>0</v>
      </c>
      <c r="ED25" s="51">
        <f>SUMIFS(Raw!$I:$I, Raw!$A:$A, 'Triaged Calls'!ED$14, Raw!$F:$F, 'Triaged Calls'!$C25, Raw!$H:$H, "C01")</f>
        <v>0</v>
      </c>
      <c r="EE25" s="52">
        <f>SUMIFS(Raw!$I:$I, Raw!$A:$A, 'Triaged Calls'!EE$14, Raw!$F:$F, 'Triaged Calls'!$C25, Raw!$H:$H, "C01")</f>
        <v>0</v>
      </c>
      <c r="EF25" s="52">
        <f>SUMIFS(Raw!$I:$I, Raw!$A:$A, 'Triaged Calls'!EF$14, Raw!$F:$F, 'Triaged Calls'!$C25, Raw!$H:$H, "C01")</f>
        <v>0</v>
      </c>
      <c r="EG25" s="52">
        <f>SUMIFS(Raw!$I:$I, Raw!$A:$A, 'Triaged Calls'!EG$14, Raw!$F:$F, 'Triaged Calls'!$C25, Raw!$H:$H, "C01")</f>
        <v>0</v>
      </c>
      <c r="EH25" s="52">
        <f>SUMIFS(Raw!$I:$I, Raw!$A:$A, 'Triaged Calls'!EH$14, Raw!$F:$F, 'Triaged Calls'!$C25, Raw!$H:$H, "C01")</f>
        <v>0</v>
      </c>
      <c r="EI25" s="52">
        <f>SUMIFS(Raw!$I:$I, Raw!$A:$A, 'Triaged Calls'!EI$14, Raw!$F:$F, 'Triaged Calls'!$C25, Raw!$H:$H, "C01")</f>
        <v>0</v>
      </c>
      <c r="EJ25" s="53">
        <f>SUMIFS(Raw!$I:$I, Raw!$A:$A, 'Triaged Calls'!EJ$14, Raw!$F:$F, 'Triaged Calls'!$C25, Raw!$H:$H, "C01")</f>
        <v>0</v>
      </c>
      <c r="EL25" s="51">
        <f>SUMIFS(Raw!$I:$I, Raw!$A:$A, 'Triaged Calls'!EL$14, Raw!$F:$F, 'Triaged Calls'!$C25, Raw!$H:$H, "C01")</f>
        <v>0</v>
      </c>
      <c r="EM25" s="52">
        <f>SUMIFS(Raw!$I:$I, Raw!$A:$A, 'Triaged Calls'!EM$14, Raw!$F:$F, 'Triaged Calls'!$C25, Raw!$H:$H, "C01")</f>
        <v>0</v>
      </c>
      <c r="EN25" s="52">
        <f>SUMIFS(Raw!$I:$I, Raw!$A:$A, 'Triaged Calls'!EN$14, Raw!$F:$F, 'Triaged Calls'!$C25, Raw!$H:$H, "C01")</f>
        <v>0</v>
      </c>
      <c r="EO25" s="52">
        <f>SUMIFS(Raw!$I:$I, Raw!$A:$A, 'Triaged Calls'!EO$14, Raw!$F:$F, 'Triaged Calls'!$C25, Raw!$H:$H, "C01")</f>
        <v>0</v>
      </c>
      <c r="EP25" s="52">
        <f>SUMIFS(Raw!$I:$I, Raw!$A:$A, 'Triaged Calls'!EP$14, Raw!$F:$F, 'Triaged Calls'!$C25, Raw!$H:$H, "C01")</f>
        <v>0</v>
      </c>
      <c r="EQ25" s="52">
        <f>SUMIFS(Raw!$I:$I, Raw!$A:$A, 'Triaged Calls'!EQ$14, Raw!$F:$F, 'Triaged Calls'!$C25, Raw!$H:$H, "C01")</f>
        <v>0</v>
      </c>
      <c r="ER25" s="53">
        <f>SUMIFS(Raw!$I:$I, Raw!$A:$A, 'Triaged Calls'!ER$14, Raw!$F:$F, 'Triaged Calls'!$C25, Raw!$H:$H, "C01")</f>
        <v>0</v>
      </c>
      <c r="ET25" s="51">
        <f>SUMIFS(Raw!$I:$I, Raw!$A:$A, 'Triaged Calls'!ET$14, Raw!$F:$F, 'Triaged Calls'!$C25, Raw!$H:$H, "C01")</f>
        <v>0</v>
      </c>
      <c r="EU25" s="52">
        <f>SUMIFS(Raw!$I:$I, Raw!$A:$A, 'Triaged Calls'!EU$14, Raw!$F:$F, 'Triaged Calls'!$C25, Raw!$H:$H, "C01")</f>
        <v>0</v>
      </c>
      <c r="EV25" s="52">
        <f>SUMIFS(Raw!$I:$I, Raw!$A:$A, 'Triaged Calls'!EV$14, Raw!$F:$F, 'Triaged Calls'!$C25, Raw!$H:$H, "C01")</f>
        <v>0</v>
      </c>
      <c r="EW25" s="52">
        <f>SUMIFS(Raw!$I:$I, Raw!$A:$A, 'Triaged Calls'!EW$14, Raw!$F:$F, 'Triaged Calls'!$C25, Raw!$H:$H, "C01")</f>
        <v>0</v>
      </c>
      <c r="EX25" s="52">
        <f>SUMIFS(Raw!$I:$I, Raw!$A:$A, 'Triaged Calls'!EX$14, Raw!$F:$F, 'Triaged Calls'!$C25, Raw!$H:$H, "C01")</f>
        <v>0</v>
      </c>
      <c r="EY25" s="52">
        <f>SUMIFS(Raw!$I:$I, Raw!$A:$A, 'Triaged Calls'!EY$14, Raw!$F:$F, 'Triaged Calls'!$C25, Raw!$H:$H, "C01")</f>
        <v>0</v>
      </c>
      <c r="EZ25" s="53">
        <f>SUMIFS(Raw!$I:$I, Raw!$A:$A, 'Triaged Calls'!EZ$14, Raw!$F:$F, 'Triaged Calls'!$C25, Raw!$H:$H, "C01")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881</v>
      </c>
      <c r="G26" s="52">
        <v>647</v>
      </c>
      <c r="H26" s="52">
        <v>663</v>
      </c>
      <c r="I26" s="52">
        <v>733</v>
      </c>
      <c r="J26" s="52">
        <v>778</v>
      </c>
      <c r="K26" s="52">
        <v>1324</v>
      </c>
      <c r="L26" s="53">
        <v>1015</v>
      </c>
      <c r="N26" s="51">
        <v>823</v>
      </c>
      <c r="O26" s="52">
        <v>705</v>
      </c>
      <c r="P26" s="52">
        <v>737</v>
      </c>
      <c r="Q26" s="52">
        <v>678</v>
      </c>
      <c r="R26" s="52">
        <v>699</v>
      </c>
      <c r="S26" s="52">
        <v>1379</v>
      </c>
      <c r="T26" s="53">
        <v>1204</v>
      </c>
      <c r="V26" s="51">
        <v>882</v>
      </c>
      <c r="W26" s="52">
        <v>738</v>
      </c>
      <c r="X26" s="52">
        <v>802</v>
      </c>
      <c r="Y26" s="52">
        <v>673</v>
      </c>
      <c r="Z26" s="52">
        <v>810</v>
      </c>
      <c r="AA26" s="52">
        <v>1317</v>
      </c>
      <c r="AB26" s="53">
        <v>1199</v>
      </c>
      <c r="AD26" s="51">
        <v>882</v>
      </c>
      <c r="AE26" s="52">
        <v>802</v>
      </c>
      <c r="AF26" s="52">
        <v>709</v>
      </c>
      <c r="AG26" s="52">
        <v>695</v>
      </c>
      <c r="AH26" s="52">
        <v>840</v>
      </c>
      <c r="AI26" s="52">
        <v>1495</v>
      </c>
      <c r="AJ26" s="53">
        <v>1335</v>
      </c>
      <c r="AL26" s="51">
        <v>869</v>
      </c>
      <c r="AM26" s="52">
        <v>793</v>
      </c>
      <c r="AN26" s="52">
        <v>748</v>
      </c>
      <c r="AO26" s="52">
        <v>798</v>
      </c>
      <c r="AP26" s="52">
        <v>1548</v>
      </c>
      <c r="AQ26" s="52">
        <v>1974</v>
      </c>
      <c r="AR26" s="53">
        <v>1548</v>
      </c>
      <c r="AT26" s="51">
        <v>1022</v>
      </c>
      <c r="AU26" s="52">
        <v>901</v>
      </c>
      <c r="AV26" s="52">
        <v>697</v>
      </c>
      <c r="AW26" s="52">
        <v>1130</v>
      </c>
      <c r="AX26" s="52">
        <v>919</v>
      </c>
      <c r="AY26" s="52">
        <v>1534</v>
      </c>
      <c r="AZ26" s="53">
        <v>1296</v>
      </c>
      <c r="BB26" s="51">
        <v>833</v>
      </c>
      <c r="BC26" s="52">
        <v>729</v>
      </c>
      <c r="BD26" s="52">
        <v>788</v>
      </c>
      <c r="BE26" s="52">
        <v>783</v>
      </c>
      <c r="BF26" s="52">
        <v>736</v>
      </c>
      <c r="BG26" s="52">
        <v>1427</v>
      </c>
      <c r="BH26" s="53">
        <v>1189</v>
      </c>
      <c r="BJ26" s="51">
        <v>870</v>
      </c>
      <c r="BK26" s="52">
        <v>724</v>
      </c>
      <c r="BL26" s="52">
        <v>710</v>
      </c>
      <c r="BM26" s="52">
        <v>744</v>
      </c>
      <c r="BN26" s="52">
        <v>786</v>
      </c>
      <c r="BO26" s="52">
        <v>1382</v>
      </c>
      <c r="BP26" s="53">
        <v>1194</v>
      </c>
      <c r="BR26" s="51">
        <f>SUMIFS(Raw!$I:$I, Raw!$A:$A, 'Triaged Calls'!BR$14, Raw!$F:$F, 'Triaged Calls'!$C26, Raw!$H:$H, "C01")</f>
        <v>814</v>
      </c>
      <c r="BS26" s="52">
        <f>SUMIFS(Raw!$I:$I, Raw!$A:$A, 'Triaged Calls'!BS$14, Raw!$F:$F, 'Triaged Calls'!$C26, Raw!$H:$H, "C01")</f>
        <v>706</v>
      </c>
      <c r="BT26" s="52">
        <f>SUMIFS(Raw!$I:$I, Raw!$A:$A, 'Triaged Calls'!BT$14, Raw!$F:$F, 'Triaged Calls'!$C26, Raw!$H:$H, "C01")</f>
        <v>686</v>
      </c>
      <c r="BU26" s="52">
        <f>SUMIFS(Raw!$I:$I, Raw!$A:$A, 'Triaged Calls'!BU$14, Raw!$F:$F, 'Triaged Calls'!$C26, Raw!$H:$H, "C01")</f>
        <v>717</v>
      </c>
      <c r="BV26" s="52">
        <f>SUMIFS(Raw!$I:$I, Raw!$A:$A, 'Triaged Calls'!BV$14, Raw!$F:$F, 'Triaged Calls'!$C26, Raw!$H:$H, "C01")</f>
        <v>796</v>
      </c>
      <c r="BW26" s="52">
        <f>SUMIFS(Raw!$I:$I, Raw!$A:$A, 'Triaged Calls'!BW$14, Raw!$F:$F, 'Triaged Calls'!$C26, Raw!$H:$H, "C01")</f>
        <v>1272</v>
      </c>
      <c r="BX26" s="53">
        <f>SUMIFS(Raw!$I:$I, Raw!$A:$A, 'Triaged Calls'!BX$14, Raw!$F:$F, 'Triaged Calls'!$C26, Raw!$H:$H, "C01")</f>
        <v>1120</v>
      </c>
      <c r="BZ26" s="51">
        <f>SUMIFS(Raw!$I:$I, Raw!$A:$A, 'Triaged Calls'!BZ$14, Raw!$F:$F, 'Triaged Calls'!$C26, Raw!$H:$H, "C01")</f>
        <v>0</v>
      </c>
      <c r="CA26" s="52">
        <f>SUMIFS(Raw!$I:$I, Raw!$A:$A, 'Triaged Calls'!CA$14, Raw!$F:$F, 'Triaged Calls'!$C26, Raw!$H:$H, "C01")</f>
        <v>0</v>
      </c>
      <c r="CB26" s="52">
        <f>SUMIFS(Raw!$I:$I, Raw!$A:$A, 'Triaged Calls'!CB$14, Raw!$F:$F, 'Triaged Calls'!$C26, Raw!$H:$H, "C01")</f>
        <v>0</v>
      </c>
      <c r="CC26" s="52">
        <f>SUMIFS(Raw!$I:$I, Raw!$A:$A, 'Triaged Calls'!CC$14, Raw!$F:$F, 'Triaged Calls'!$C26, Raw!$H:$H, "C01")</f>
        <v>0</v>
      </c>
      <c r="CD26" s="52">
        <f>SUMIFS(Raw!$I:$I, Raw!$A:$A, 'Triaged Calls'!CD$14, Raw!$F:$F, 'Triaged Calls'!$C26, Raw!$H:$H, "C01")</f>
        <v>0</v>
      </c>
      <c r="CE26" s="52">
        <f>SUMIFS(Raw!$I:$I, Raw!$A:$A, 'Triaged Calls'!CE$14, Raw!$F:$F, 'Triaged Calls'!$C26, Raw!$H:$H, "C01")</f>
        <v>0</v>
      </c>
      <c r="CF26" s="53">
        <f>SUMIFS(Raw!$I:$I, Raw!$A:$A, 'Triaged Calls'!CF$14, Raw!$F:$F, 'Triaged Calls'!$C26, Raw!$H:$H, "C01")</f>
        <v>0</v>
      </c>
      <c r="CH26" s="51">
        <f>SUMIFS(Raw!$I:$I, Raw!$A:$A, 'Triaged Calls'!CH$14, Raw!$F:$F, 'Triaged Calls'!$C26, Raw!$H:$H, "C01")</f>
        <v>0</v>
      </c>
      <c r="CI26" s="52">
        <f>SUMIFS(Raw!$I:$I, Raw!$A:$A, 'Triaged Calls'!CI$14, Raw!$F:$F, 'Triaged Calls'!$C26, Raw!$H:$H, "C01")</f>
        <v>0</v>
      </c>
      <c r="CJ26" s="52">
        <f>SUMIFS(Raw!$I:$I, Raw!$A:$A, 'Triaged Calls'!CJ$14, Raw!$F:$F, 'Triaged Calls'!$C26, Raw!$H:$H, "C01")</f>
        <v>0</v>
      </c>
      <c r="CK26" s="52">
        <f>SUMIFS(Raw!$I:$I, Raw!$A:$A, 'Triaged Calls'!CK$14, Raw!$F:$F, 'Triaged Calls'!$C26, Raw!$H:$H, "C01")</f>
        <v>0</v>
      </c>
      <c r="CL26" s="52">
        <f>SUMIFS(Raw!$I:$I, Raw!$A:$A, 'Triaged Calls'!CL$14, Raw!$F:$F, 'Triaged Calls'!$C26, Raw!$H:$H, "C01")</f>
        <v>0</v>
      </c>
      <c r="CM26" s="52">
        <f>SUMIFS(Raw!$I:$I, Raw!$A:$A, 'Triaged Calls'!CM$14, Raw!$F:$F, 'Triaged Calls'!$C26, Raw!$H:$H, "C01")</f>
        <v>0</v>
      </c>
      <c r="CN26" s="53">
        <f>SUMIFS(Raw!$I:$I, Raw!$A:$A, 'Triaged Calls'!CN$14, Raw!$F:$F, 'Triaged Calls'!$C26, Raw!$H:$H, "C01")</f>
        <v>0</v>
      </c>
      <c r="CP26" s="51">
        <f>SUMIFS(Raw!$I:$I, Raw!$A:$A, 'Triaged Calls'!CP$14, Raw!$F:$F, 'Triaged Calls'!$C26, Raw!$H:$H, "C01")</f>
        <v>0</v>
      </c>
      <c r="CQ26" s="52">
        <f>SUMIFS(Raw!$I:$I, Raw!$A:$A, 'Triaged Calls'!CQ$14, Raw!$F:$F, 'Triaged Calls'!$C26, Raw!$H:$H, "C01")</f>
        <v>0</v>
      </c>
      <c r="CR26" s="52">
        <f>SUMIFS(Raw!$I:$I, Raw!$A:$A, 'Triaged Calls'!CR$14, Raw!$F:$F, 'Triaged Calls'!$C26, Raw!$H:$H, "C01")</f>
        <v>0</v>
      </c>
      <c r="CS26" s="52">
        <f>SUMIFS(Raw!$I:$I, Raw!$A:$A, 'Triaged Calls'!CS$14, Raw!$F:$F, 'Triaged Calls'!$C26, Raw!$H:$H, "C01")</f>
        <v>0</v>
      </c>
      <c r="CT26" s="52">
        <f>SUMIFS(Raw!$I:$I, Raw!$A:$A, 'Triaged Calls'!CT$14, Raw!$F:$F, 'Triaged Calls'!$C26, Raw!$H:$H, "C01")</f>
        <v>0</v>
      </c>
      <c r="CU26" s="52">
        <f>SUMIFS(Raw!$I:$I, Raw!$A:$A, 'Triaged Calls'!CU$14, Raw!$F:$F, 'Triaged Calls'!$C26, Raw!$H:$H, "C01")</f>
        <v>0</v>
      </c>
      <c r="CV26" s="53">
        <f>SUMIFS(Raw!$I:$I, Raw!$A:$A, 'Triaged Calls'!CV$14, Raw!$F:$F, 'Triaged Calls'!$C26, Raw!$H:$H, "C01")</f>
        <v>0</v>
      </c>
      <c r="CX26" s="51">
        <f>SUMIFS(Raw!$I:$I, Raw!$A:$A, 'Triaged Calls'!CX$14, Raw!$F:$F, 'Triaged Calls'!$C26, Raw!$H:$H, "C01")</f>
        <v>0</v>
      </c>
      <c r="CY26" s="52">
        <f>SUMIFS(Raw!$I:$I, Raw!$A:$A, 'Triaged Calls'!CY$14, Raw!$F:$F, 'Triaged Calls'!$C26, Raw!$H:$H, "C01")</f>
        <v>0</v>
      </c>
      <c r="CZ26" s="52">
        <f>SUMIFS(Raw!$I:$I, Raw!$A:$A, 'Triaged Calls'!CZ$14, Raw!$F:$F, 'Triaged Calls'!$C26, Raw!$H:$H, "C01")</f>
        <v>0</v>
      </c>
      <c r="DA26" s="52">
        <f>SUMIFS(Raw!$I:$I, Raw!$A:$A, 'Triaged Calls'!DA$14, Raw!$F:$F, 'Triaged Calls'!$C26, Raw!$H:$H, "C01")</f>
        <v>0</v>
      </c>
      <c r="DB26" s="52">
        <f>SUMIFS(Raw!$I:$I, Raw!$A:$A, 'Triaged Calls'!DB$14, Raw!$F:$F, 'Triaged Calls'!$C26, Raw!$H:$H, "C01")</f>
        <v>0</v>
      </c>
      <c r="DC26" s="52">
        <f>SUMIFS(Raw!$I:$I, Raw!$A:$A, 'Triaged Calls'!DC$14, Raw!$F:$F, 'Triaged Calls'!$C26, Raw!$H:$H, "C01")</f>
        <v>0</v>
      </c>
      <c r="DD26" s="53">
        <f>SUMIFS(Raw!$I:$I, Raw!$A:$A, 'Triaged Calls'!DD$14, Raw!$F:$F, 'Triaged Calls'!$C26, Raw!$H:$H, "C01")</f>
        <v>0</v>
      </c>
      <c r="DF26" s="51">
        <f>SUMIFS(Raw!$I:$I, Raw!$A:$A, 'Triaged Calls'!DF$14, Raw!$F:$F, 'Triaged Calls'!$C26, Raw!$H:$H, "C01")</f>
        <v>0</v>
      </c>
      <c r="DG26" s="52">
        <f>SUMIFS(Raw!$I:$I, Raw!$A:$A, 'Triaged Calls'!DG$14, Raw!$F:$F, 'Triaged Calls'!$C26, Raw!$H:$H, "C01")</f>
        <v>0</v>
      </c>
      <c r="DH26" s="52">
        <f>SUMIFS(Raw!$I:$I, Raw!$A:$A, 'Triaged Calls'!DH$14, Raw!$F:$F, 'Triaged Calls'!$C26, Raw!$H:$H, "C01")</f>
        <v>0</v>
      </c>
      <c r="DI26" s="52">
        <f>SUMIFS(Raw!$I:$I, Raw!$A:$A, 'Triaged Calls'!DI$14, Raw!$F:$F, 'Triaged Calls'!$C26, Raw!$H:$H, "C01")</f>
        <v>0</v>
      </c>
      <c r="DJ26" s="52">
        <f>SUMIFS(Raw!$I:$I, Raw!$A:$A, 'Triaged Calls'!DJ$14, Raw!$F:$F, 'Triaged Calls'!$C26, Raw!$H:$H, "C01")</f>
        <v>0</v>
      </c>
      <c r="DK26" s="52">
        <f>SUMIFS(Raw!$I:$I, Raw!$A:$A, 'Triaged Calls'!DK$14, Raw!$F:$F, 'Triaged Calls'!$C26, Raw!$H:$H, "C01")</f>
        <v>0</v>
      </c>
      <c r="DL26" s="53">
        <f>SUMIFS(Raw!$I:$I, Raw!$A:$A, 'Triaged Calls'!DL$14, Raw!$F:$F, 'Triaged Calls'!$C26, Raw!$H:$H, "C01")</f>
        <v>0</v>
      </c>
      <c r="DN26" s="51">
        <f>SUMIFS(Raw!$I:$I, Raw!$A:$A, 'Triaged Calls'!DN$14, Raw!$F:$F, 'Triaged Calls'!$C26, Raw!$H:$H, "C01")</f>
        <v>0</v>
      </c>
      <c r="DO26" s="52">
        <f>SUMIFS(Raw!$I:$I, Raw!$A:$A, 'Triaged Calls'!DO$14, Raw!$F:$F, 'Triaged Calls'!$C26, Raw!$H:$H, "C01")</f>
        <v>0</v>
      </c>
      <c r="DP26" s="52">
        <f>SUMIFS(Raw!$I:$I, Raw!$A:$A, 'Triaged Calls'!DP$14, Raw!$F:$F, 'Triaged Calls'!$C26, Raw!$H:$H, "C01")</f>
        <v>0</v>
      </c>
      <c r="DQ26" s="52">
        <f>SUMIFS(Raw!$I:$I, Raw!$A:$A, 'Triaged Calls'!DQ$14, Raw!$F:$F, 'Triaged Calls'!$C26, Raw!$H:$H, "C01")</f>
        <v>0</v>
      </c>
      <c r="DR26" s="52">
        <f>SUMIFS(Raw!$I:$I, Raw!$A:$A, 'Triaged Calls'!DR$14, Raw!$F:$F, 'Triaged Calls'!$C26, Raw!$H:$H, "C01")</f>
        <v>0</v>
      </c>
      <c r="DS26" s="52">
        <f>SUMIFS(Raw!$I:$I, Raw!$A:$A, 'Triaged Calls'!DS$14, Raw!$F:$F, 'Triaged Calls'!$C26, Raw!$H:$H, "C01")</f>
        <v>0</v>
      </c>
      <c r="DT26" s="53">
        <f>SUMIFS(Raw!$I:$I, Raw!$A:$A, 'Triaged Calls'!DT$14, Raw!$F:$F, 'Triaged Calls'!$C26, Raw!$H:$H, "C01")</f>
        <v>0</v>
      </c>
      <c r="DV26" s="51">
        <f>SUMIFS(Raw!$I:$I, Raw!$A:$A, 'Triaged Calls'!DV$14, Raw!$F:$F, 'Triaged Calls'!$C26, Raw!$H:$H, "C01")</f>
        <v>0</v>
      </c>
      <c r="DW26" s="52">
        <f>SUMIFS(Raw!$I:$I, Raw!$A:$A, 'Triaged Calls'!DW$14, Raw!$F:$F, 'Triaged Calls'!$C26, Raw!$H:$H, "C01")</f>
        <v>0</v>
      </c>
      <c r="DX26" s="52">
        <f>SUMIFS(Raw!$I:$I, Raw!$A:$A, 'Triaged Calls'!DX$14, Raw!$F:$F, 'Triaged Calls'!$C26, Raw!$H:$H, "C01")</f>
        <v>0</v>
      </c>
      <c r="DY26" s="52">
        <f>SUMIFS(Raw!$I:$I, Raw!$A:$A, 'Triaged Calls'!DY$14, Raw!$F:$F, 'Triaged Calls'!$C26, Raw!$H:$H, "C01")</f>
        <v>0</v>
      </c>
      <c r="DZ26" s="52">
        <f>SUMIFS(Raw!$I:$I, Raw!$A:$A, 'Triaged Calls'!DZ$14, Raw!$F:$F, 'Triaged Calls'!$C26, Raw!$H:$H, "C01")</f>
        <v>0</v>
      </c>
      <c r="EA26" s="52">
        <f>SUMIFS(Raw!$I:$I, Raw!$A:$A, 'Triaged Calls'!EA$14, Raw!$F:$F, 'Triaged Calls'!$C26, Raw!$H:$H, "C01")</f>
        <v>0</v>
      </c>
      <c r="EB26" s="53">
        <f>SUMIFS(Raw!$I:$I, Raw!$A:$A, 'Triaged Calls'!EB$14, Raw!$F:$F, 'Triaged Calls'!$C26, Raw!$H:$H, "C01")</f>
        <v>0</v>
      </c>
      <c r="ED26" s="51">
        <f>SUMIFS(Raw!$I:$I, Raw!$A:$A, 'Triaged Calls'!ED$14, Raw!$F:$F, 'Triaged Calls'!$C26, Raw!$H:$H, "C01")</f>
        <v>0</v>
      </c>
      <c r="EE26" s="52">
        <f>SUMIFS(Raw!$I:$I, Raw!$A:$A, 'Triaged Calls'!EE$14, Raw!$F:$F, 'Triaged Calls'!$C26, Raw!$H:$H, "C01")</f>
        <v>0</v>
      </c>
      <c r="EF26" s="52">
        <f>SUMIFS(Raw!$I:$I, Raw!$A:$A, 'Triaged Calls'!EF$14, Raw!$F:$F, 'Triaged Calls'!$C26, Raw!$H:$H, "C01")</f>
        <v>0</v>
      </c>
      <c r="EG26" s="52">
        <f>SUMIFS(Raw!$I:$I, Raw!$A:$A, 'Triaged Calls'!EG$14, Raw!$F:$F, 'Triaged Calls'!$C26, Raw!$H:$H, "C01")</f>
        <v>0</v>
      </c>
      <c r="EH26" s="52">
        <f>SUMIFS(Raw!$I:$I, Raw!$A:$A, 'Triaged Calls'!EH$14, Raw!$F:$F, 'Triaged Calls'!$C26, Raw!$H:$H, "C01")</f>
        <v>0</v>
      </c>
      <c r="EI26" s="52">
        <f>SUMIFS(Raw!$I:$I, Raw!$A:$A, 'Triaged Calls'!EI$14, Raw!$F:$F, 'Triaged Calls'!$C26, Raw!$H:$H, "C01")</f>
        <v>0</v>
      </c>
      <c r="EJ26" s="53">
        <f>SUMIFS(Raw!$I:$I, Raw!$A:$A, 'Triaged Calls'!EJ$14, Raw!$F:$F, 'Triaged Calls'!$C26, Raw!$H:$H, "C01")</f>
        <v>0</v>
      </c>
      <c r="EL26" s="51">
        <f>SUMIFS(Raw!$I:$I, Raw!$A:$A, 'Triaged Calls'!EL$14, Raw!$F:$F, 'Triaged Calls'!$C26, Raw!$H:$H, "C01")</f>
        <v>0</v>
      </c>
      <c r="EM26" s="52">
        <f>SUMIFS(Raw!$I:$I, Raw!$A:$A, 'Triaged Calls'!EM$14, Raw!$F:$F, 'Triaged Calls'!$C26, Raw!$H:$H, "C01")</f>
        <v>0</v>
      </c>
      <c r="EN26" s="52">
        <f>SUMIFS(Raw!$I:$I, Raw!$A:$A, 'Triaged Calls'!EN$14, Raw!$F:$F, 'Triaged Calls'!$C26, Raw!$H:$H, "C01")</f>
        <v>0</v>
      </c>
      <c r="EO26" s="52">
        <f>SUMIFS(Raw!$I:$I, Raw!$A:$A, 'Triaged Calls'!EO$14, Raw!$F:$F, 'Triaged Calls'!$C26, Raw!$H:$H, "C01")</f>
        <v>0</v>
      </c>
      <c r="EP26" s="52">
        <f>SUMIFS(Raw!$I:$I, Raw!$A:$A, 'Triaged Calls'!EP$14, Raw!$F:$F, 'Triaged Calls'!$C26, Raw!$H:$H, "C01")</f>
        <v>0</v>
      </c>
      <c r="EQ26" s="52">
        <f>SUMIFS(Raw!$I:$I, Raw!$A:$A, 'Triaged Calls'!EQ$14, Raw!$F:$F, 'Triaged Calls'!$C26, Raw!$H:$H, "C01")</f>
        <v>0</v>
      </c>
      <c r="ER26" s="53">
        <f>SUMIFS(Raw!$I:$I, Raw!$A:$A, 'Triaged Calls'!ER$14, Raw!$F:$F, 'Triaged Calls'!$C26, Raw!$H:$H, "C01")</f>
        <v>0</v>
      </c>
      <c r="ET26" s="51">
        <f>SUMIFS(Raw!$I:$I, Raw!$A:$A, 'Triaged Calls'!ET$14, Raw!$F:$F, 'Triaged Calls'!$C26, Raw!$H:$H, "C01")</f>
        <v>0</v>
      </c>
      <c r="EU26" s="52">
        <f>SUMIFS(Raw!$I:$I, Raw!$A:$A, 'Triaged Calls'!EU$14, Raw!$F:$F, 'Triaged Calls'!$C26, Raw!$H:$H, "C01")</f>
        <v>0</v>
      </c>
      <c r="EV26" s="52">
        <f>SUMIFS(Raw!$I:$I, Raw!$A:$A, 'Triaged Calls'!EV$14, Raw!$F:$F, 'Triaged Calls'!$C26, Raw!$H:$H, "C01")</f>
        <v>0</v>
      </c>
      <c r="EW26" s="52">
        <f>SUMIFS(Raw!$I:$I, Raw!$A:$A, 'Triaged Calls'!EW$14, Raw!$F:$F, 'Triaged Calls'!$C26, Raw!$H:$H, "C01")</f>
        <v>0</v>
      </c>
      <c r="EX26" s="52">
        <f>SUMIFS(Raw!$I:$I, Raw!$A:$A, 'Triaged Calls'!EX$14, Raw!$F:$F, 'Triaged Calls'!$C26, Raw!$H:$H, "C01")</f>
        <v>0</v>
      </c>
      <c r="EY26" s="52">
        <f>SUMIFS(Raw!$I:$I, Raw!$A:$A, 'Triaged Calls'!EY$14, Raw!$F:$F, 'Triaged Calls'!$C26, Raw!$H:$H, "C01")</f>
        <v>0</v>
      </c>
      <c r="EZ26" s="53">
        <f>SUMIFS(Raw!$I:$I, Raw!$A:$A, 'Triaged Calls'!EZ$14, Raw!$F:$F, 'Triaged Calls'!$C26, Raw!$H:$H, "C01")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1235</v>
      </c>
      <c r="G27" s="35">
        <v>1119</v>
      </c>
      <c r="H27" s="35">
        <v>1103</v>
      </c>
      <c r="I27" s="35">
        <v>1307</v>
      </c>
      <c r="J27" s="35">
        <v>1059</v>
      </c>
      <c r="K27" s="35">
        <v>1711</v>
      </c>
      <c r="L27" s="36">
        <v>1610</v>
      </c>
      <c r="N27" s="34">
        <v>1332</v>
      </c>
      <c r="O27" s="35">
        <v>1093</v>
      </c>
      <c r="P27" s="35">
        <v>1162</v>
      </c>
      <c r="Q27" s="35">
        <v>1056</v>
      </c>
      <c r="R27" s="35">
        <v>1157</v>
      </c>
      <c r="S27" s="35">
        <v>1964</v>
      </c>
      <c r="T27" s="36">
        <v>1659</v>
      </c>
      <c r="V27" s="34">
        <v>1476</v>
      </c>
      <c r="W27" s="35">
        <v>1198</v>
      </c>
      <c r="X27" s="35">
        <v>1163</v>
      </c>
      <c r="Y27" s="35">
        <v>1012</v>
      </c>
      <c r="Z27" s="35">
        <v>1157</v>
      </c>
      <c r="AA27" s="35">
        <v>1866</v>
      </c>
      <c r="AB27" s="36">
        <v>1633</v>
      </c>
      <c r="AD27" s="34">
        <v>1298</v>
      </c>
      <c r="AE27" s="35">
        <v>1183</v>
      </c>
      <c r="AF27" s="35">
        <v>1069</v>
      </c>
      <c r="AG27" s="35">
        <v>1105</v>
      </c>
      <c r="AH27" s="35">
        <v>1170</v>
      </c>
      <c r="AI27" s="35">
        <v>1960</v>
      </c>
      <c r="AJ27" s="36">
        <v>1700</v>
      </c>
      <c r="AL27" s="34">
        <v>1307</v>
      </c>
      <c r="AM27" s="35">
        <v>1065</v>
      </c>
      <c r="AN27" s="35">
        <v>961</v>
      </c>
      <c r="AO27" s="35">
        <v>1014</v>
      </c>
      <c r="AP27" s="35">
        <v>1973</v>
      </c>
      <c r="AQ27" s="35">
        <v>2416</v>
      </c>
      <c r="AR27" s="36">
        <v>1844</v>
      </c>
      <c r="AT27" s="34">
        <v>1306</v>
      </c>
      <c r="AU27" s="35">
        <v>1091</v>
      </c>
      <c r="AV27" s="35">
        <v>1033</v>
      </c>
      <c r="AW27" s="35">
        <v>1470</v>
      </c>
      <c r="AX27" s="35">
        <v>1311</v>
      </c>
      <c r="AY27" s="35">
        <v>2012</v>
      </c>
      <c r="AZ27" s="36">
        <v>1598</v>
      </c>
      <c r="BB27" s="34">
        <v>1261</v>
      </c>
      <c r="BC27" s="35">
        <v>1061</v>
      </c>
      <c r="BD27" s="35">
        <v>1080</v>
      </c>
      <c r="BE27" s="35">
        <v>1032</v>
      </c>
      <c r="BF27" s="35">
        <v>1192</v>
      </c>
      <c r="BG27" s="35">
        <v>1899</v>
      </c>
      <c r="BH27" s="36">
        <v>1538</v>
      </c>
      <c r="BJ27" s="34">
        <v>1197</v>
      </c>
      <c r="BK27" s="35">
        <v>1019</v>
      </c>
      <c r="BL27" s="35">
        <v>1038</v>
      </c>
      <c r="BM27" s="35">
        <v>1009</v>
      </c>
      <c r="BN27" s="35">
        <v>1103</v>
      </c>
      <c r="BO27" s="35">
        <v>1788</v>
      </c>
      <c r="BP27" s="36">
        <v>1544</v>
      </c>
      <c r="BR27" s="34">
        <f>SUMIFS(Raw!$I:$I, Raw!$A:$A, 'Triaged Calls'!BR$14, Raw!$F:$F, 'Triaged Calls'!$C27, Raw!$H:$H, "C01")</f>
        <v>1182</v>
      </c>
      <c r="BS27" s="35">
        <f>SUMIFS(Raw!$I:$I, Raw!$A:$A, 'Triaged Calls'!BS$14, Raw!$F:$F, 'Triaged Calls'!$C27, Raw!$H:$H, "C01")</f>
        <v>1045</v>
      </c>
      <c r="BT27" s="35">
        <f>SUMIFS(Raw!$I:$I, Raw!$A:$A, 'Triaged Calls'!BT$14, Raw!$F:$F, 'Triaged Calls'!$C27, Raw!$H:$H, "C01")</f>
        <v>971</v>
      </c>
      <c r="BU27" s="35">
        <f>SUMIFS(Raw!$I:$I, Raw!$A:$A, 'Triaged Calls'!BU$14, Raw!$F:$F, 'Triaged Calls'!$C27, Raw!$H:$H, "C01")</f>
        <v>977</v>
      </c>
      <c r="BV27" s="35">
        <f>SUMIFS(Raw!$I:$I, Raw!$A:$A, 'Triaged Calls'!BV$14, Raw!$F:$F, 'Triaged Calls'!$C27, Raw!$H:$H, "C01")</f>
        <v>1025</v>
      </c>
      <c r="BW27" s="35">
        <f>SUMIFS(Raw!$I:$I, Raw!$A:$A, 'Triaged Calls'!BW$14, Raw!$F:$F, 'Triaged Calls'!$C27, Raw!$H:$H, "C01")</f>
        <v>1711</v>
      </c>
      <c r="BX27" s="36">
        <f>SUMIFS(Raw!$I:$I, Raw!$A:$A, 'Triaged Calls'!BX$14, Raw!$F:$F, 'Triaged Calls'!$C27, Raw!$H:$H, "C01")</f>
        <v>1515</v>
      </c>
      <c r="BZ27" s="34">
        <f>SUMIFS(Raw!$I:$I, Raw!$A:$A, 'Triaged Calls'!BZ$14, Raw!$F:$F, 'Triaged Calls'!$C27, Raw!$H:$H, "C01")</f>
        <v>0</v>
      </c>
      <c r="CA27" s="35">
        <f>SUMIFS(Raw!$I:$I, Raw!$A:$A, 'Triaged Calls'!CA$14, Raw!$F:$F, 'Triaged Calls'!$C27, Raw!$H:$H, "C01")</f>
        <v>0</v>
      </c>
      <c r="CB27" s="35">
        <f>SUMIFS(Raw!$I:$I, Raw!$A:$A, 'Triaged Calls'!CB$14, Raw!$F:$F, 'Triaged Calls'!$C27, Raw!$H:$H, "C01")</f>
        <v>0</v>
      </c>
      <c r="CC27" s="35">
        <f>SUMIFS(Raw!$I:$I, Raw!$A:$A, 'Triaged Calls'!CC$14, Raw!$F:$F, 'Triaged Calls'!$C27, Raw!$H:$H, "C01")</f>
        <v>0</v>
      </c>
      <c r="CD27" s="35">
        <f>SUMIFS(Raw!$I:$I, Raw!$A:$A, 'Triaged Calls'!CD$14, Raw!$F:$F, 'Triaged Calls'!$C27, Raw!$H:$H, "C01")</f>
        <v>0</v>
      </c>
      <c r="CE27" s="35">
        <f>SUMIFS(Raw!$I:$I, Raw!$A:$A, 'Triaged Calls'!CE$14, Raw!$F:$F, 'Triaged Calls'!$C27, Raw!$H:$H, "C01")</f>
        <v>0</v>
      </c>
      <c r="CF27" s="36">
        <f>SUMIFS(Raw!$I:$I, Raw!$A:$A, 'Triaged Calls'!CF$14, Raw!$F:$F, 'Triaged Calls'!$C27, Raw!$H:$H, "C01")</f>
        <v>0</v>
      </c>
      <c r="CH27" s="34">
        <f>SUMIFS(Raw!$I:$I, Raw!$A:$A, 'Triaged Calls'!CH$14, Raw!$F:$F, 'Triaged Calls'!$C27, Raw!$H:$H, "C01")</f>
        <v>0</v>
      </c>
      <c r="CI27" s="35">
        <f>SUMIFS(Raw!$I:$I, Raw!$A:$A, 'Triaged Calls'!CI$14, Raw!$F:$F, 'Triaged Calls'!$C27, Raw!$H:$H, "C01")</f>
        <v>0</v>
      </c>
      <c r="CJ27" s="35">
        <f>SUMIFS(Raw!$I:$I, Raw!$A:$A, 'Triaged Calls'!CJ$14, Raw!$F:$F, 'Triaged Calls'!$C27, Raw!$H:$H, "C01")</f>
        <v>0</v>
      </c>
      <c r="CK27" s="35">
        <f>SUMIFS(Raw!$I:$I, Raw!$A:$A, 'Triaged Calls'!CK$14, Raw!$F:$F, 'Triaged Calls'!$C27, Raw!$H:$H, "C01")</f>
        <v>0</v>
      </c>
      <c r="CL27" s="35">
        <f>SUMIFS(Raw!$I:$I, Raw!$A:$A, 'Triaged Calls'!CL$14, Raw!$F:$F, 'Triaged Calls'!$C27, Raw!$H:$H, "C01")</f>
        <v>0</v>
      </c>
      <c r="CM27" s="35">
        <f>SUMIFS(Raw!$I:$I, Raw!$A:$A, 'Triaged Calls'!CM$14, Raw!$F:$F, 'Triaged Calls'!$C27, Raw!$H:$H, "C01")</f>
        <v>0</v>
      </c>
      <c r="CN27" s="36">
        <f>SUMIFS(Raw!$I:$I, Raw!$A:$A, 'Triaged Calls'!CN$14, Raw!$F:$F, 'Triaged Calls'!$C27, Raw!$H:$H, "C01")</f>
        <v>0</v>
      </c>
      <c r="CP27" s="34">
        <f>SUMIFS(Raw!$I:$I, Raw!$A:$A, 'Triaged Calls'!CP$14, Raw!$F:$F, 'Triaged Calls'!$C27, Raw!$H:$H, "C01")</f>
        <v>0</v>
      </c>
      <c r="CQ27" s="35">
        <f>SUMIFS(Raw!$I:$I, Raw!$A:$A, 'Triaged Calls'!CQ$14, Raw!$F:$F, 'Triaged Calls'!$C27, Raw!$H:$H, "C01")</f>
        <v>0</v>
      </c>
      <c r="CR27" s="35">
        <f>SUMIFS(Raw!$I:$I, Raw!$A:$A, 'Triaged Calls'!CR$14, Raw!$F:$F, 'Triaged Calls'!$C27, Raw!$H:$H, "C01")</f>
        <v>0</v>
      </c>
      <c r="CS27" s="35">
        <f>SUMIFS(Raw!$I:$I, Raw!$A:$A, 'Triaged Calls'!CS$14, Raw!$F:$F, 'Triaged Calls'!$C27, Raw!$H:$H, "C01")</f>
        <v>0</v>
      </c>
      <c r="CT27" s="35">
        <f>SUMIFS(Raw!$I:$I, Raw!$A:$A, 'Triaged Calls'!CT$14, Raw!$F:$F, 'Triaged Calls'!$C27, Raw!$H:$H, "C01")</f>
        <v>0</v>
      </c>
      <c r="CU27" s="35">
        <f>SUMIFS(Raw!$I:$I, Raw!$A:$A, 'Triaged Calls'!CU$14, Raw!$F:$F, 'Triaged Calls'!$C27, Raw!$H:$H, "C01")</f>
        <v>0</v>
      </c>
      <c r="CV27" s="36">
        <f>SUMIFS(Raw!$I:$I, Raw!$A:$A, 'Triaged Calls'!CV$14, Raw!$F:$F, 'Triaged Calls'!$C27, Raw!$H:$H, "C01")</f>
        <v>0</v>
      </c>
      <c r="CX27" s="34">
        <f>SUMIFS(Raw!$I:$I, Raw!$A:$A, 'Triaged Calls'!CX$14, Raw!$F:$F, 'Triaged Calls'!$C27, Raw!$H:$H, "C01")</f>
        <v>0</v>
      </c>
      <c r="CY27" s="35">
        <f>SUMIFS(Raw!$I:$I, Raw!$A:$A, 'Triaged Calls'!CY$14, Raw!$F:$F, 'Triaged Calls'!$C27, Raw!$H:$H, "C01")</f>
        <v>0</v>
      </c>
      <c r="CZ27" s="35">
        <f>SUMIFS(Raw!$I:$I, Raw!$A:$A, 'Triaged Calls'!CZ$14, Raw!$F:$F, 'Triaged Calls'!$C27, Raw!$H:$H, "C01")</f>
        <v>0</v>
      </c>
      <c r="DA27" s="35">
        <f>SUMIFS(Raw!$I:$I, Raw!$A:$A, 'Triaged Calls'!DA$14, Raw!$F:$F, 'Triaged Calls'!$C27, Raw!$H:$H, "C01")</f>
        <v>0</v>
      </c>
      <c r="DB27" s="35">
        <f>SUMIFS(Raw!$I:$I, Raw!$A:$A, 'Triaged Calls'!DB$14, Raw!$F:$F, 'Triaged Calls'!$C27, Raw!$H:$H, "C01")</f>
        <v>0</v>
      </c>
      <c r="DC27" s="35">
        <f>SUMIFS(Raw!$I:$I, Raw!$A:$A, 'Triaged Calls'!DC$14, Raw!$F:$F, 'Triaged Calls'!$C27, Raw!$H:$H, "C01")</f>
        <v>0</v>
      </c>
      <c r="DD27" s="36">
        <f>SUMIFS(Raw!$I:$I, Raw!$A:$A, 'Triaged Calls'!DD$14, Raw!$F:$F, 'Triaged Calls'!$C27, Raw!$H:$H, "C01")</f>
        <v>0</v>
      </c>
      <c r="DF27" s="34">
        <f>SUMIFS(Raw!$I:$I, Raw!$A:$A, 'Triaged Calls'!DF$14, Raw!$F:$F, 'Triaged Calls'!$C27, Raw!$H:$H, "C01")</f>
        <v>0</v>
      </c>
      <c r="DG27" s="35">
        <f>SUMIFS(Raw!$I:$I, Raw!$A:$A, 'Triaged Calls'!DG$14, Raw!$F:$F, 'Triaged Calls'!$C27, Raw!$H:$H, "C01")</f>
        <v>0</v>
      </c>
      <c r="DH27" s="35">
        <f>SUMIFS(Raw!$I:$I, Raw!$A:$A, 'Triaged Calls'!DH$14, Raw!$F:$F, 'Triaged Calls'!$C27, Raw!$H:$H, "C01")</f>
        <v>0</v>
      </c>
      <c r="DI27" s="35">
        <f>SUMIFS(Raw!$I:$I, Raw!$A:$A, 'Triaged Calls'!DI$14, Raw!$F:$F, 'Triaged Calls'!$C27, Raw!$H:$H, "C01")</f>
        <v>0</v>
      </c>
      <c r="DJ27" s="35">
        <f>SUMIFS(Raw!$I:$I, Raw!$A:$A, 'Triaged Calls'!DJ$14, Raw!$F:$F, 'Triaged Calls'!$C27, Raw!$H:$H, "C01")</f>
        <v>0</v>
      </c>
      <c r="DK27" s="35">
        <f>SUMIFS(Raw!$I:$I, Raw!$A:$A, 'Triaged Calls'!DK$14, Raw!$F:$F, 'Triaged Calls'!$C27, Raw!$H:$H, "C01")</f>
        <v>0</v>
      </c>
      <c r="DL27" s="36">
        <f>SUMIFS(Raw!$I:$I, Raw!$A:$A, 'Triaged Calls'!DL$14, Raw!$F:$F, 'Triaged Calls'!$C27, Raw!$H:$H, "C01")</f>
        <v>0</v>
      </c>
      <c r="DN27" s="34">
        <f>SUMIFS(Raw!$I:$I, Raw!$A:$A, 'Triaged Calls'!DN$14, Raw!$F:$F, 'Triaged Calls'!$C27, Raw!$H:$H, "C01")</f>
        <v>0</v>
      </c>
      <c r="DO27" s="35">
        <f>SUMIFS(Raw!$I:$I, Raw!$A:$A, 'Triaged Calls'!DO$14, Raw!$F:$F, 'Triaged Calls'!$C27, Raw!$H:$H, "C01")</f>
        <v>0</v>
      </c>
      <c r="DP27" s="35">
        <f>SUMIFS(Raw!$I:$I, Raw!$A:$A, 'Triaged Calls'!DP$14, Raw!$F:$F, 'Triaged Calls'!$C27, Raw!$H:$H, "C01")</f>
        <v>0</v>
      </c>
      <c r="DQ27" s="35">
        <f>SUMIFS(Raw!$I:$I, Raw!$A:$A, 'Triaged Calls'!DQ$14, Raw!$F:$F, 'Triaged Calls'!$C27, Raw!$H:$H, "C01")</f>
        <v>0</v>
      </c>
      <c r="DR27" s="35">
        <f>SUMIFS(Raw!$I:$I, Raw!$A:$A, 'Triaged Calls'!DR$14, Raw!$F:$F, 'Triaged Calls'!$C27, Raw!$H:$H, "C01")</f>
        <v>0</v>
      </c>
      <c r="DS27" s="35">
        <f>SUMIFS(Raw!$I:$I, Raw!$A:$A, 'Triaged Calls'!DS$14, Raw!$F:$F, 'Triaged Calls'!$C27, Raw!$H:$H, "C01")</f>
        <v>0</v>
      </c>
      <c r="DT27" s="36">
        <f>SUMIFS(Raw!$I:$I, Raw!$A:$A, 'Triaged Calls'!DT$14, Raw!$F:$F, 'Triaged Calls'!$C27, Raw!$H:$H, "C01")</f>
        <v>0</v>
      </c>
      <c r="DV27" s="34">
        <f>SUMIFS(Raw!$I:$I, Raw!$A:$A, 'Triaged Calls'!DV$14, Raw!$F:$F, 'Triaged Calls'!$C27, Raw!$H:$H, "C01")</f>
        <v>0</v>
      </c>
      <c r="DW27" s="35">
        <f>SUMIFS(Raw!$I:$I, Raw!$A:$A, 'Triaged Calls'!DW$14, Raw!$F:$F, 'Triaged Calls'!$C27, Raw!$H:$H, "C01")</f>
        <v>0</v>
      </c>
      <c r="DX27" s="35">
        <f>SUMIFS(Raw!$I:$I, Raw!$A:$A, 'Triaged Calls'!DX$14, Raw!$F:$F, 'Triaged Calls'!$C27, Raw!$H:$H, "C01")</f>
        <v>0</v>
      </c>
      <c r="DY27" s="35">
        <f>SUMIFS(Raw!$I:$I, Raw!$A:$A, 'Triaged Calls'!DY$14, Raw!$F:$F, 'Triaged Calls'!$C27, Raw!$H:$H, "C01")</f>
        <v>0</v>
      </c>
      <c r="DZ27" s="35">
        <f>SUMIFS(Raw!$I:$I, Raw!$A:$A, 'Triaged Calls'!DZ$14, Raw!$F:$F, 'Triaged Calls'!$C27, Raw!$H:$H, "C01")</f>
        <v>0</v>
      </c>
      <c r="EA27" s="35">
        <f>SUMIFS(Raw!$I:$I, Raw!$A:$A, 'Triaged Calls'!EA$14, Raw!$F:$F, 'Triaged Calls'!$C27, Raw!$H:$H, "C01")</f>
        <v>0</v>
      </c>
      <c r="EB27" s="36">
        <f>SUMIFS(Raw!$I:$I, Raw!$A:$A, 'Triaged Calls'!EB$14, Raw!$F:$F, 'Triaged Calls'!$C27, Raw!$H:$H, "C01")</f>
        <v>0</v>
      </c>
      <c r="ED27" s="34">
        <f>SUMIFS(Raw!$I:$I, Raw!$A:$A, 'Triaged Calls'!ED$14, Raw!$F:$F, 'Triaged Calls'!$C27, Raw!$H:$H, "C01")</f>
        <v>0</v>
      </c>
      <c r="EE27" s="35">
        <f>SUMIFS(Raw!$I:$I, Raw!$A:$A, 'Triaged Calls'!EE$14, Raw!$F:$F, 'Triaged Calls'!$C27, Raw!$H:$H, "C01")</f>
        <v>0</v>
      </c>
      <c r="EF27" s="35">
        <f>SUMIFS(Raw!$I:$I, Raw!$A:$A, 'Triaged Calls'!EF$14, Raw!$F:$F, 'Triaged Calls'!$C27, Raw!$H:$H, "C01")</f>
        <v>0</v>
      </c>
      <c r="EG27" s="35">
        <f>SUMIFS(Raw!$I:$I, Raw!$A:$A, 'Triaged Calls'!EG$14, Raw!$F:$F, 'Triaged Calls'!$C27, Raw!$H:$H, "C01")</f>
        <v>0</v>
      </c>
      <c r="EH27" s="35">
        <f>SUMIFS(Raw!$I:$I, Raw!$A:$A, 'Triaged Calls'!EH$14, Raw!$F:$F, 'Triaged Calls'!$C27, Raw!$H:$H, "C01")</f>
        <v>0</v>
      </c>
      <c r="EI27" s="35">
        <f>SUMIFS(Raw!$I:$I, Raw!$A:$A, 'Triaged Calls'!EI$14, Raw!$F:$F, 'Triaged Calls'!$C27, Raw!$H:$H, "C01")</f>
        <v>0</v>
      </c>
      <c r="EJ27" s="36">
        <f>SUMIFS(Raw!$I:$I, Raw!$A:$A, 'Triaged Calls'!EJ$14, Raw!$F:$F, 'Triaged Calls'!$C27, Raw!$H:$H, "C01")</f>
        <v>0</v>
      </c>
      <c r="EL27" s="34">
        <f>SUMIFS(Raw!$I:$I, Raw!$A:$A, 'Triaged Calls'!EL$14, Raw!$F:$F, 'Triaged Calls'!$C27, Raw!$H:$H, "C01")</f>
        <v>0</v>
      </c>
      <c r="EM27" s="35">
        <f>SUMIFS(Raw!$I:$I, Raw!$A:$A, 'Triaged Calls'!EM$14, Raw!$F:$F, 'Triaged Calls'!$C27, Raw!$H:$H, "C01")</f>
        <v>0</v>
      </c>
      <c r="EN27" s="35">
        <f>SUMIFS(Raw!$I:$I, Raw!$A:$A, 'Triaged Calls'!EN$14, Raw!$F:$F, 'Triaged Calls'!$C27, Raw!$H:$H, "C01")</f>
        <v>0</v>
      </c>
      <c r="EO27" s="35">
        <f>SUMIFS(Raw!$I:$I, Raw!$A:$A, 'Triaged Calls'!EO$14, Raw!$F:$F, 'Triaged Calls'!$C27, Raw!$H:$H, "C01")</f>
        <v>0</v>
      </c>
      <c r="EP27" s="35">
        <f>SUMIFS(Raw!$I:$I, Raw!$A:$A, 'Triaged Calls'!EP$14, Raw!$F:$F, 'Triaged Calls'!$C27, Raw!$H:$H, "C01")</f>
        <v>0</v>
      </c>
      <c r="EQ27" s="35">
        <f>SUMIFS(Raw!$I:$I, Raw!$A:$A, 'Triaged Calls'!EQ$14, Raw!$F:$F, 'Triaged Calls'!$C27, Raw!$H:$H, "C01")</f>
        <v>0</v>
      </c>
      <c r="ER27" s="36">
        <f>SUMIFS(Raw!$I:$I, Raw!$A:$A, 'Triaged Calls'!ER$14, Raw!$F:$F, 'Triaged Calls'!$C27, Raw!$H:$H, "C01")</f>
        <v>0</v>
      </c>
      <c r="ET27" s="34">
        <f>SUMIFS(Raw!$I:$I, Raw!$A:$A, 'Triaged Calls'!ET$14, Raw!$F:$F, 'Triaged Calls'!$C27, Raw!$H:$H, "C01")</f>
        <v>0</v>
      </c>
      <c r="EU27" s="35">
        <f>SUMIFS(Raw!$I:$I, Raw!$A:$A, 'Triaged Calls'!EU$14, Raw!$F:$F, 'Triaged Calls'!$C27, Raw!$H:$H, "C01")</f>
        <v>0</v>
      </c>
      <c r="EV27" s="35">
        <f>SUMIFS(Raw!$I:$I, Raw!$A:$A, 'Triaged Calls'!EV$14, Raw!$F:$F, 'Triaged Calls'!$C27, Raw!$H:$H, "C01")</f>
        <v>0</v>
      </c>
      <c r="EW27" s="35">
        <f>SUMIFS(Raw!$I:$I, Raw!$A:$A, 'Triaged Calls'!EW$14, Raw!$F:$F, 'Triaged Calls'!$C27, Raw!$H:$H, "C01")</f>
        <v>0</v>
      </c>
      <c r="EX27" s="35">
        <f>SUMIFS(Raw!$I:$I, Raw!$A:$A, 'Triaged Calls'!EX$14, Raw!$F:$F, 'Triaged Calls'!$C27, Raw!$H:$H, "C01")</f>
        <v>0</v>
      </c>
      <c r="EY27" s="35">
        <f>SUMIFS(Raw!$I:$I, Raw!$A:$A, 'Triaged Calls'!EY$14, Raw!$F:$F, 'Triaged Calls'!$C27, Raw!$H:$H, "C01")</f>
        <v>0</v>
      </c>
      <c r="EZ27" s="36">
        <f>SUMIFS(Raw!$I:$I, Raw!$A:$A, 'Triaged Calls'!EZ$14, Raw!$F:$F, 'Triaged Calls'!$C27, Raw!$H:$H, "C01")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1190</v>
      </c>
      <c r="G28" s="47">
        <v>1008</v>
      </c>
      <c r="H28" s="47">
        <v>1075</v>
      </c>
      <c r="I28" s="47">
        <v>1060</v>
      </c>
      <c r="J28" s="47">
        <v>1107</v>
      </c>
      <c r="K28" s="47">
        <v>1372</v>
      </c>
      <c r="L28" s="48">
        <v>1276</v>
      </c>
      <c r="N28" s="46">
        <v>1129</v>
      </c>
      <c r="O28" s="47">
        <v>1049</v>
      </c>
      <c r="P28" s="47">
        <v>1077</v>
      </c>
      <c r="Q28" s="47">
        <v>1089</v>
      </c>
      <c r="R28" s="47">
        <v>1093</v>
      </c>
      <c r="S28" s="47">
        <v>1483</v>
      </c>
      <c r="T28" s="48">
        <v>1273</v>
      </c>
      <c r="V28" s="46">
        <v>1192</v>
      </c>
      <c r="W28" s="47">
        <v>1094</v>
      </c>
      <c r="X28" s="47">
        <v>1051</v>
      </c>
      <c r="Y28" s="47">
        <v>968</v>
      </c>
      <c r="Z28" s="47">
        <v>1064</v>
      </c>
      <c r="AA28" s="47">
        <v>1479</v>
      </c>
      <c r="AB28" s="48">
        <v>1234</v>
      </c>
      <c r="AD28" s="46">
        <v>1197</v>
      </c>
      <c r="AE28" s="47">
        <v>1011</v>
      </c>
      <c r="AF28" s="47">
        <v>1013</v>
      </c>
      <c r="AG28" s="47">
        <v>972</v>
      </c>
      <c r="AH28" s="47">
        <v>1000</v>
      </c>
      <c r="AI28" s="47">
        <v>1377</v>
      </c>
      <c r="AJ28" s="48">
        <v>1223</v>
      </c>
      <c r="AL28" s="46">
        <v>1059</v>
      </c>
      <c r="AM28" s="47">
        <v>937</v>
      </c>
      <c r="AN28" s="47">
        <v>867</v>
      </c>
      <c r="AO28" s="47">
        <v>819</v>
      </c>
      <c r="AP28" s="47">
        <v>1280</v>
      </c>
      <c r="AQ28" s="47">
        <v>1366</v>
      </c>
      <c r="AR28" s="48">
        <v>1166</v>
      </c>
      <c r="AT28" s="46">
        <v>1050</v>
      </c>
      <c r="AU28" s="47">
        <v>907</v>
      </c>
      <c r="AV28" s="47">
        <v>812</v>
      </c>
      <c r="AW28" s="47">
        <v>1065</v>
      </c>
      <c r="AX28" s="47">
        <v>1021</v>
      </c>
      <c r="AY28" s="47">
        <v>1409</v>
      </c>
      <c r="AZ28" s="48">
        <v>1149</v>
      </c>
      <c r="BB28" s="46">
        <v>1063</v>
      </c>
      <c r="BC28" s="47">
        <v>962</v>
      </c>
      <c r="BD28" s="47">
        <v>1101</v>
      </c>
      <c r="BE28" s="47">
        <v>998</v>
      </c>
      <c r="BF28" s="47">
        <v>968</v>
      </c>
      <c r="BG28" s="47">
        <v>1271</v>
      </c>
      <c r="BH28" s="48">
        <v>1066</v>
      </c>
      <c r="BJ28" s="46">
        <v>1101</v>
      </c>
      <c r="BK28" s="47">
        <v>1063</v>
      </c>
      <c r="BL28" s="47">
        <v>1003</v>
      </c>
      <c r="BM28" s="47">
        <v>942</v>
      </c>
      <c r="BN28" s="47">
        <v>1015</v>
      </c>
      <c r="BO28" s="47">
        <v>1305</v>
      </c>
      <c r="BP28" s="48">
        <v>1178</v>
      </c>
      <c r="BR28" s="46">
        <f>SUMIFS(Raw!$I:$I, Raw!$A:$A, 'Triaged Calls'!BR$14, Raw!$F:$F, 'Triaged Calls'!$C28, Raw!$H:$H, "C01")</f>
        <v>1049</v>
      </c>
      <c r="BS28" s="47">
        <f>SUMIFS(Raw!$I:$I, Raw!$A:$A, 'Triaged Calls'!BS$14, Raw!$F:$F, 'Triaged Calls'!$C28, Raw!$H:$H, "C01")</f>
        <v>908</v>
      </c>
      <c r="BT28" s="47">
        <f>SUMIFS(Raw!$I:$I, Raw!$A:$A, 'Triaged Calls'!BT$14, Raw!$F:$F, 'Triaged Calls'!$C28, Raw!$H:$H, "C01")</f>
        <v>1014</v>
      </c>
      <c r="BU28" s="47">
        <f>SUMIFS(Raw!$I:$I, Raw!$A:$A, 'Triaged Calls'!BU$14, Raw!$F:$F, 'Triaged Calls'!$C28, Raw!$H:$H, "C01")</f>
        <v>938</v>
      </c>
      <c r="BV28" s="47">
        <f>SUMIFS(Raw!$I:$I, Raw!$A:$A, 'Triaged Calls'!BV$14, Raw!$F:$F, 'Triaged Calls'!$C28, Raw!$H:$H, "C01")</f>
        <v>928</v>
      </c>
      <c r="BW28" s="47">
        <f>SUMIFS(Raw!$I:$I, Raw!$A:$A, 'Triaged Calls'!BW$14, Raw!$F:$F, 'Triaged Calls'!$C28, Raw!$H:$H, "C01")</f>
        <v>1256</v>
      </c>
      <c r="BX28" s="48">
        <f>SUMIFS(Raw!$I:$I, Raw!$A:$A, 'Triaged Calls'!BX$14, Raw!$F:$F, 'Triaged Calls'!$C28, Raw!$H:$H, "C01")</f>
        <v>1078</v>
      </c>
      <c r="BZ28" s="46">
        <f>SUMIFS(Raw!$I:$I, Raw!$A:$A, 'Triaged Calls'!BZ$14, Raw!$F:$F, 'Triaged Calls'!$C28, Raw!$H:$H, "C01")</f>
        <v>0</v>
      </c>
      <c r="CA28" s="47">
        <f>SUMIFS(Raw!$I:$I, Raw!$A:$A, 'Triaged Calls'!CA$14, Raw!$F:$F, 'Triaged Calls'!$C28, Raw!$H:$H, "C01")</f>
        <v>0</v>
      </c>
      <c r="CB28" s="47">
        <f>SUMIFS(Raw!$I:$I, Raw!$A:$A, 'Triaged Calls'!CB$14, Raw!$F:$F, 'Triaged Calls'!$C28, Raw!$H:$H, "C01")</f>
        <v>0</v>
      </c>
      <c r="CC28" s="47">
        <f>SUMIFS(Raw!$I:$I, Raw!$A:$A, 'Triaged Calls'!CC$14, Raw!$F:$F, 'Triaged Calls'!$C28, Raw!$H:$H, "C01")</f>
        <v>0</v>
      </c>
      <c r="CD28" s="47">
        <f>SUMIFS(Raw!$I:$I, Raw!$A:$A, 'Triaged Calls'!CD$14, Raw!$F:$F, 'Triaged Calls'!$C28, Raw!$H:$H, "C01")</f>
        <v>0</v>
      </c>
      <c r="CE28" s="47">
        <f>SUMIFS(Raw!$I:$I, Raw!$A:$A, 'Triaged Calls'!CE$14, Raw!$F:$F, 'Triaged Calls'!$C28, Raw!$H:$H, "C01")</f>
        <v>0</v>
      </c>
      <c r="CF28" s="48">
        <f>SUMIFS(Raw!$I:$I, Raw!$A:$A, 'Triaged Calls'!CF$14, Raw!$F:$F, 'Triaged Calls'!$C28, Raw!$H:$H, "C01")</f>
        <v>0</v>
      </c>
      <c r="CH28" s="46">
        <f>SUMIFS(Raw!$I:$I, Raw!$A:$A, 'Triaged Calls'!CH$14, Raw!$F:$F, 'Triaged Calls'!$C28, Raw!$H:$H, "C01")</f>
        <v>0</v>
      </c>
      <c r="CI28" s="47">
        <f>SUMIFS(Raw!$I:$I, Raw!$A:$A, 'Triaged Calls'!CI$14, Raw!$F:$F, 'Triaged Calls'!$C28, Raw!$H:$H, "C01")</f>
        <v>0</v>
      </c>
      <c r="CJ28" s="47">
        <f>SUMIFS(Raw!$I:$I, Raw!$A:$A, 'Triaged Calls'!CJ$14, Raw!$F:$F, 'Triaged Calls'!$C28, Raw!$H:$H, "C01")</f>
        <v>0</v>
      </c>
      <c r="CK28" s="47">
        <f>SUMIFS(Raw!$I:$I, Raw!$A:$A, 'Triaged Calls'!CK$14, Raw!$F:$F, 'Triaged Calls'!$C28, Raw!$H:$H, "C01")</f>
        <v>0</v>
      </c>
      <c r="CL28" s="47">
        <f>SUMIFS(Raw!$I:$I, Raw!$A:$A, 'Triaged Calls'!CL$14, Raw!$F:$F, 'Triaged Calls'!$C28, Raw!$H:$H, "C01")</f>
        <v>0</v>
      </c>
      <c r="CM28" s="47">
        <f>SUMIFS(Raw!$I:$I, Raw!$A:$A, 'Triaged Calls'!CM$14, Raw!$F:$F, 'Triaged Calls'!$C28, Raw!$H:$H, "C01")</f>
        <v>0</v>
      </c>
      <c r="CN28" s="48">
        <f>SUMIFS(Raw!$I:$I, Raw!$A:$A, 'Triaged Calls'!CN$14, Raw!$F:$F, 'Triaged Calls'!$C28, Raw!$H:$H, "C01")</f>
        <v>0</v>
      </c>
      <c r="CP28" s="46">
        <f>SUMIFS(Raw!$I:$I, Raw!$A:$A, 'Triaged Calls'!CP$14, Raw!$F:$F, 'Triaged Calls'!$C28, Raw!$H:$H, "C01")</f>
        <v>0</v>
      </c>
      <c r="CQ28" s="47">
        <f>SUMIFS(Raw!$I:$I, Raw!$A:$A, 'Triaged Calls'!CQ$14, Raw!$F:$F, 'Triaged Calls'!$C28, Raw!$H:$H, "C01")</f>
        <v>0</v>
      </c>
      <c r="CR28" s="47">
        <f>SUMIFS(Raw!$I:$I, Raw!$A:$A, 'Triaged Calls'!CR$14, Raw!$F:$F, 'Triaged Calls'!$C28, Raw!$H:$H, "C01")</f>
        <v>0</v>
      </c>
      <c r="CS28" s="47">
        <f>SUMIFS(Raw!$I:$I, Raw!$A:$A, 'Triaged Calls'!CS$14, Raw!$F:$F, 'Triaged Calls'!$C28, Raw!$H:$H, "C01")</f>
        <v>0</v>
      </c>
      <c r="CT28" s="47">
        <f>SUMIFS(Raw!$I:$I, Raw!$A:$A, 'Triaged Calls'!CT$14, Raw!$F:$F, 'Triaged Calls'!$C28, Raw!$H:$H, "C01")</f>
        <v>0</v>
      </c>
      <c r="CU28" s="47">
        <f>SUMIFS(Raw!$I:$I, Raw!$A:$A, 'Triaged Calls'!CU$14, Raw!$F:$F, 'Triaged Calls'!$C28, Raw!$H:$H, "C01")</f>
        <v>0</v>
      </c>
      <c r="CV28" s="48">
        <f>SUMIFS(Raw!$I:$I, Raw!$A:$A, 'Triaged Calls'!CV$14, Raw!$F:$F, 'Triaged Calls'!$C28, Raw!$H:$H, "C01")</f>
        <v>0</v>
      </c>
      <c r="CX28" s="46">
        <f>SUMIFS(Raw!$I:$I, Raw!$A:$A, 'Triaged Calls'!CX$14, Raw!$F:$F, 'Triaged Calls'!$C28, Raw!$H:$H, "C01")</f>
        <v>0</v>
      </c>
      <c r="CY28" s="47">
        <f>SUMIFS(Raw!$I:$I, Raw!$A:$A, 'Triaged Calls'!CY$14, Raw!$F:$F, 'Triaged Calls'!$C28, Raw!$H:$H, "C01")</f>
        <v>0</v>
      </c>
      <c r="CZ28" s="47">
        <f>SUMIFS(Raw!$I:$I, Raw!$A:$A, 'Triaged Calls'!CZ$14, Raw!$F:$F, 'Triaged Calls'!$C28, Raw!$H:$H, "C01")</f>
        <v>0</v>
      </c>
      <c r="DA28" s="47">
        <f>SUMIFS(Raw!$I:$I, Raw!$A:$A, 'Triaged Calls'!DA$14, Raw!$F:$F, 'Triaged Calls'!$C28, Raw!$H:$H, "C01")</f>
        <v>0</v>
      </c>
      <c r="DB28" s="47">
        <f>SUMIFS(Raw!$I:$I, Raw!$A:$A, 'Triaged Calls'!DB$14, Raw!$F:$F, 'Triaged Calls'!$C28, Raw!$H:$H, "C01")</f>
        <v>0</v>
      </c>
      <c r="DC28" s="47">
        <f>SUMIFS(Raw!$I:$I, Raw!$A:$A, 'Triaged Calls'!DC$14, Raw!$F:$F, 'Triaged Calls'!$C28, Raw!$H:$H, "C01")</f>
        <v>0</v>
      </c>
      <c r="DD28" s="48">
        <f>SUMIFS(Raw!$I:$I, Raw!$A:$A, 'Triaged Calls'!DD$14, Raw!$F:$F, 'Triaged Calls'!$C28, Raw!$H:$H, "C01")</f>
        <v>0</v>
      </c>
      <c r="DF28" s="46">
        <f>SUMIFS(Raw!$I:$I, Raw!$A:$A, 'Triaged Calls'!DF$14, Raw!$F:$F, 'Triaged Calls'!$C28, Raw!$H:$H, "C01")</f>
        <v>0</v>
      </c>
      <c r="DG28" s="47">
        <f>SUMIFS(Raw!$I:$I, Raw!$A:$A, 'Triaged Calls'!DG$14, Raw!$F:$F, 'Triaged Calls'!$C28, Raw!$H:$H, "C01")</f>
        <v>0</v>
      </c>
      <c r="DH28" s="47">
        <f>SUMIFS(Raw!$I:$I, Raw!$A:$A, 'Triaged Calls'!DH$14, Raw!$F:$F, 'Triaged Calls'!$C28, Raw!$H:$H, "C01")</f>
        <v>0</v>
      </c>
      <c r="DI28" s="47">
        <f>SUMIFS(Raw!$I:$I, Raw!$A:$A, 'Triaged Calls'!DI$14, Raw!$F:$F, 'Triaged Calls'!$C28, Raw!$H:$H, "C01")</f>
        <v>0</v>
      </c>
      <c r="DJ28" s="47">
        <f>SUMIFS(Raw!$I:$I, Raw!$A:$A, 'Triaged Calls'!DJ$14, Raw!$F:$F, 'Triaged Calls'!$C28, Raw!$H:$H, "C01")</f>
        <v>0</v>
      </c>
      <c r="DK28" s="47">
        <f>SUMIFS(Raw!$I:$I, Raw!$A:$A, 'Triaged Calls'!DK$14, Raw!$F:$F, 'Triaged Calls'!$C28, Raw!$H:$H, "C01")</f>
        <v>0</v>
      </c>
      <c r="DL28" s="48">
        <f>SUMIFS(Raw!$I:$I, Raw!$A:$A, 'Triaged Calls'!DL$14, Raw!$F:$F, 'Triaged Calls'!$C28, Raw!$H:$H, "C01")</f>
        <v>0</v>
      </c>
      <c r="DN28" s="46">
        <f>SUMIFS(Raw!$I:$I, Raw!$A:$A, 'Triaged Calls'!DN$14, Raw!$F:$F, 'Triaged Calls'!$C28, Raw!$H:$H, "C01")</f>
        <v>0</v>
      </c>
      <c r="DO28" s="47">
        <f>SUMIFS(Raw!$I:$I, Raw!$A:$A, 'Triaged Calls'!DO$14, Raw!$F:$F, 'Triaged Calls'!$C28, Raw!$H:$H, "C01")</f>
        <v>0</v>
      </c>
      <c r="DP28" s="47">
        <f>SUMIFS(Raw!$I:$I, Raw!$A:$A, 'Triaged Calls'!DP$14, Raw!$F:$F, 'Triaged Calls'!$C28, Raw!$H:$H, "C01")</f>
        <v>0</v>
      </c>
      <c r="DQ28" s="47">
        <f>SUMIFS(Raw!$I:$I, Raw!$A:$A, 'Triaged Calls'!DQ$14, Raw!$F:$F, 'Triaged Calls'!$C28, Raw!$H:$H, "C01")</f>
        <v>0</v>
      </c>
      <c r="DR28" s="47">
        <f>SUMIFS(Raw!$I:$I, Raw!$A:$A, 'Triaged Calls'!DR$14, Raw!$F:$F, 'Triaged Calls'!$C28, Raw!$H:$H, "C01")</f>
        <v>0</v>
      </c>
      <c r="DS28" s="47">
        <f>SUMIFS(Raw!$I:$I, Raw!$A:$A, 'Triaged Calls'!DS$14, Raw!$F:$F, 'Triaged Calls'!$C28, Raw!$H:$H, "C01")</f>
        <v>0</v>
      </c>
      <c r="DT28" s="48">
        <f>SUMIFS(Raw!$I:$I, Raw!$A:$A, 'Triaged Calls'!DT$14, Raw!$F:$F, 'Triaged Calls'!$C28, Raw!$H:$H, "C01")</f>
        <v>0</v>
      </c>
      <c r="DV28" s="46">
        <f>SUMIFS(Raw!$I:$I, Raw!$A:$A, 'Triaged Calls'!DV$14, Raw!$F:$F, 'Triaged Calls'!$C28, Raw!$H:$H, "C01")</f>
        <v>0</v>
      </c>
      <c r="DW28" s="47">
        <f>SUMIFS(Raw!$I:$I, Raw!$A:$A, 'Triaged Calls'!DW$14, Raw!$F:$F, 'Triaged Calls'!$C28, Raw!$H:$H, "C01")</f>
        <v>0</v>
      </c>
      <c r="DX28" s="47">
        <f>SUMIFS(Raw!$I:$I, Raw!$A:$A, 'Triaged Calls'!DX$14, Raw!$F:$F, 'Triaged Calls'!$C28, Raw!$H:$H, "C01")</f>
        <v>0</v>
      </c>
      <c r="DY28" s="47">
        <f>SUMIFS(Raw!$I:$I, Raw!$A:$A, 'Triaged Calls'!DY$14, Raw!$F:$F, 'Triaged Calls'!$C28, Raw!$H:$H, "C01")</f>
        <v>0</v>
      </c>
      <c r="DZ28" s="47">
        <f>SUMIFS(Raw!$I:$I, Raw!$A:$A, 'Triaged Calls'!DZ$14, Raw!$F:$F, 'Triaged Calls'!$C28, Raw!$H:$H, "C01")</f>
        <v>0</v>
      </c>
      <c r="EA28" s="47">
        <f>SUMIFS(Raw!$I:$I, Raw!$A:$A, 'Triaged Calls'!EA$14, Raw!$F:$F, 'Triaged Calls'!$C28, Raw!$H:$H, "C01")</f>
        <v>0</v>
      </c>
      <c r="EB28" s="48">
        <f>SUMIFS(Raw!$I:$I, Raw!$A:$A, 'Triaged Calls'!EB$14, Raw!$F:$F, 'Triaged Calls'!$C28, Raw!$H:$H, "C01")</f>
        <v>0</v>
      </c>
      <c r="ED28" s="46">
        <f>SUMIFS(Raw!$I:$I, Raw!$A:$A, 'Triaged Calls'!ED$14, Raw!$F:$F, 'Triaged Calls'!$C28, Raw!$H:$H, "C01")</f>
        <v>0</v>
      </c>
      <c r="EE28" s="47">
        <f>SUMIFS(Raw!$I:$I, Raw!$A:$A, 'Triaged Calls'!EE$14, Raw!$F:$F, 'Triaged Calls'!$C28, Raw!$H:$H, "C01")</f>
        <v>0</v>
      </c>
      <c r="EF28" s="47">
        <f>SUMIFS(Raw!$I:$I, Raw!$A:$A, 'Triaged Calls'!EF$14, Raw!$F:$F, 'Triaged Calls'!$C28, Raw!$H:$H, "C01")</f>
        <v>0</v>
      </c>
      <c r="EG28" s="47">
        <f>SUMIFS(Raw!$I:$I, Raw!$A:$A, 'Triaged Calls'!EG$14, Raw!$F:$F, 'Triaged Calls'!$C28, Raw!$H:$H, "C01")</f>
        <v>0</v>
      </c>
      <c r="EH28" s="47">
        <f>SUMIFS(Raw!$I:$I, Raw!$A:$A, 'Triaged Calls'!EH$14, Raw!$F:$F, 'Triaged Calls'!$C28, Raw!$H:$H, "C01")</f>
        <v>0</v>
      </c>
      <c r="EI28" s="47">
        <f>SUMIFS(Raw!$I:$I, Raw!$A:$A, 'Triaged Calls'!EI$14, Raw!$F:$F, 'Triaged Calls'!$C28, Raw!$H:$H, "C01")</f>
        <v>0</v>
      </c>
      <c r="EJ28" s="48">
        <f>SUMIFS(Raw!$I:$I, Raw!$A:$A, 'Triaged Calls'!EJ$14, Raw!$F:$F, 'Triaged Calls'!$C28, Raw!$H:$H, "C01")</f>
        <v>0</v>
      </c>
      <c r="EL28" s="46">
        <f>SUMIFS(Raw!$I:$I, Raw!$A:$A, 'Triaged Calls'!EL$14, Raw!$F:$F, 'Triaged Calls'!$C28, Raw!$H:$H, "C01")</f>
        <v>0</v>
      </c>
      <c r="EM28" s="47">
        <f>SUMIFS(Raw!$I:$I, Raw!$A:$A, 'Triaged Calls'!EM$14, Raw!$F:$F, 'Triaged Calls'!$C28, Raw!$H:$H, "C01")</f>
        <v>0</v>
      </c>
      <c r="EN28" s="47">
        <f>SUMIFS(Raw!$I:$I, Raw!$A:$A, 'Triaged Calls'!EN$14, Raw!$F:$F, 'Triaged Calls'!$C28, Raw!$H:$H, "C01")</f>
        <v>0</v>
      </c>
      <c r="EO28" s="47">
        <f>SUMIFS(Raw!$I:$I, Raw!$A:$A, 'Triaged Calls'!EO$14, Raw!$F:$F, 'Triaged Calls'!$C28, Raw!$H:$H, "C01")</f>
        <v>0</v>
      </c>
      <c r="EP28" s="47">
        <f>SUMIFS(Raw!$I:$I, Raw!$A:$A, 'Triaged Calls'!EP$14, Raw!$F:$F, 'Triaged Calls'!$C28, Raw!$H:$H, "C01")</f>
        <v>0</v>
      </c>
      <c r="EQ28" s="47">
        <f>SUMIFS(Raw!$I:$I, Raw!$A:$A, 'Triaged Calls'!EQ$14, Raw!$F:$F, 'Triaged Calls'!$C28, Raw!$H:$H, "C01")</f>
        <v>0</v>
      </c>
      <c r="ER28" s="48">
        <f>SUMIFS(Raw!$I:$I, Raw!$A:$A, 'Triaged Calls'!ER$14, Raw!$F:$F, 'Triaged Calls'!$C28, Raw!$H:$H, "C01")</f>
        <v>0</v>
      </c>
      <c r="ET28" s="46">
        <f>SUMIFS(Raw!$I:$I, Raw!$A:$A, 'Triaged Calls'!ET$14, Raw!$F:$F, 'Triaged Calls'!$C28, Raw!$H:$H, "C01")</f>
        <v>0</v>
      </c>
      <c r="EU28" s="47">
        <f>SUMIFS(Raw!$I:$I, Raw!$A:$A, 'Triaged Calls'!EU$14, Raw!$F:$F, 'Triaged Calls'!$C28, Raw!$H:$H, "C01")</f>
        <v>0</v>
      </c>
      <c r="EV28" s="47">
        <f>SUMIFS(Raw!$I:$I, Raw!$A:$A, 'Triaged Calls'!EV$14, Raw!$F:$F, 'Triaged Calls'!$C28, Raw!$H:$H, "C01")</f>
        <v>0</v>
      </c>
      <c r="EW28" s="47">
        <f>SUMIFS(Raw!$I:$I, Raw!$A:$A, 'Triaged Calls'!EW$14, Raw!$F:$F, 'Triaged Calls'!$C28, Raw!$H:$H, "C01")</f>
        <v>0</v>
      </c>
      <c r="EX28" s="47">
        <f>SUMIFS(Raw!$I:$I, Raw!$A:$A, 'Triaged Calls'!EX$14, Raw!$F:$F, 'Triaged Calls'!$C28, Raw!$H:$H, "C01")</f>
        <v>0</v>
      </c>
      <c r="EY28" s="47">
        <f>SUMIFS(Raw!$I:$I, Raw!$A:$A, 'Triaged Calls'!EY$14, Raw!$F:$F, 'Triaged Calls'!$C28, Raw!$H:$H, "C01")</f>
        <v>0</v>
      </c>
      <c r="EZ28" s="48">
        <f>SUMIFS(Raw!$I:$I, Raw!$A:$A, 'Triaged Calls'!EZ$14, Raw!$F:$F, 'Triaged Calls'!$C28, Raw!$H:$H, "C01")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1426</v>
      </c>
      <c r="G29" s="52">
        <v>1253</v>
      </c>
      <c r="H29" s="52">
        <v>1366</v>
      </c>
      <c r="I29" s="52">
        <v>1368</v>
      </c>
      <c r="J29" s="52">
        <v>1307</v>
      </c>
      <c r="K29" s="52">
        <v>1764</v>
      </c>
      <c r="L29" s="53">
        <v>1457</v>
      </c>
      <c r="N29" s="51">
        <v>1413</v>
      </c>
      <c r="O29" s="52">
        <v>1373</v>
      </c>
      <c r="P29" s="52">
        <v>1378</v>
      </c>
      <c r="Q29" s="52">
        <v>1405</v>
      </c>
      <c r="R29" s="52">
        <v>1368</v>
      </c>
      <c r="S29" s="52">
        <v>1868</v>
      </c>
      <c r="T29" s="53">
        <v>1566</v>
      </c>
      <c r="V29" s="51">
        <v>1607</v>
      </c>
      <c r="W29" s="52">
        <v>1381</v>
      </c>
      <c r="X29" s="52">
        <v>1338</v>
      </c>
      <c r="Y29" s="52">
        <v>1341</v>
      </c>
      <c r="Z29" s="52">
        <v>1426</v>
      </c>
      <c r="AA29" s="52">
        <v>1854</v>
      </c>
      <c r="AB29" s="53">
        <v>1546</v>
      </c>
      <c r="AD29" s="51">
        <v>1483</v>
      </c>
      <c r="AE29" s="52">
        <v>1386</v>
      </c>
      <c r="AF29" s="52">
        <v>1230</v>
      </c>
      <c r="AG29" s="52">
        <v>1277</v>
      </c>
      <c r="AH29" s="52">
        <v>1321</v>
      </c>
      <c r="AI29" s="52">
        <v>1786</v>
      </c>
      <c r="AJ29" s="53">
        <v>1422</v>
      </c>
      <c r="AL29" s="51">
        <v>1405</v>
      </c>
      <c r="AM29" s="52">
        <v>1173</v>
      </c>
      <c r="AN29" s="52">
        <v>1105</v>
      </c>
      <c r="AO29" s="52">
        <v>926</v>
      </c>
      <c r="AP29" s="52">
        <v>1682</v>
      </c>
      <c r="AQ29" s="52">
        <v>1860</v>
      </c>
      <c r="AR29" s="53">
        <v>1519</v>
      </c>
      <c r="AT29" s="51">
        <v>1447</v>
      </c>
      <c r="AU29" s="52">
        <v>1179</v>
      </c>
      <c r="AV29" s="52">
        <v>1107</v>
      </c>
      <c r="AW29" s="52">
        <v>1466</v>
      </c>
      <c r="AX29" s="52">
        <v>1399</v>
      </c>
      <c r="AY29" s="52">
        <v>1820</v>
      </c>
      <c r="AZ29" s="53">
        <v>1535</v>
      </c>
      <c r="BB29" s="51">
        <v>1446</v>
      </c>
      <c r="BC29" s="52">
        <v>1267</v>
      </c>
      <c r="BD29" s="52">
        <v>1379</v>
      </c>
      <c r="BE29" s="52">
        <v>1306</v>
      </c>
      <c r="BF29" s="52">
        <v>1356</v>
      </c>
      <c r="BG29" s="52">
        <v>1730</v>
      </c>
      <c r="BH29" s="53">
        <v>1430</v>
      </c>
      <c r="BJ29" s="51">
        <v>1479</v>
      </c>
      <c r="BK29" s="52">
        <v>1326</v>
      </c>
      <c r="BL29" s="52">
        <v>1259</v>
      </c>
      <c r="BM29" s="52">
        <v>1280</v>
      </c>
      <c r="BN29" s="52">
        <v>1223</v>
      </c>
      <c r="BO29" s="52">
        <v>1706</v>
      </c>
      <c r="BP29" s="53">
        <v>1427</v>
      </c>
      <c r="BR29" s="51">
        <f>SUMIFS(Raw!$I:$I, Raw!$A:$A, 'Triaged Calls'!BR$14, Raw!$F:$F, 'Triaged Calls'!$C29, Raw!$H:$H, "C01")</f>
        <v>1437</v>
      </c>
      <c r="BS29" s="52">
        <f>SUMIFS(Raw!$I:$I, Raw!$A:$A, 'Triaged Calls'!BS$14, Raw!$F:$F, 'Triaged Calls'!$C29, Raw!$H:$H, "C01")</f>
        <v>1225</v>
      </c>
      <c r="BT29" s="52">
        <f>SUMIFS(Raw!$I:$I, Raw!$A:$A, 'Triaged Calls'!BT$14, Raw!$F:$F, 'Triaged Calls'!$C29, Raw!$H:$H, "C01")</f>
        <v>1240</v>
      </c>
      <c r="BU29" s="52">
        <f>SUMIFS(Raw!$I:$I, Raw!$A:$A, 'Triaged Calls'!BU$14, Raw!$F:$F, 'Triaged Calls'!$C29, Raw!$H:$H, "C01")</f>
        <v>1191</v>
      </c>
      <c r="BV29" s="52">
        <f>SUMIFS(Raw!$I:$I, Raw!$A:$A, 'Triaged Calls'!BV$14, Raw!$F:$F, 'Triaged Calls'!$C29, Raw!$H:$H, "C01")</f>
        <v>1209</v>
      </c>
      <c r="BW29" s="52">
        <f>SUMIFS(Raw!$I:$I, Raw!$A:$A, 'Triaged Calls'!BW$14, Raw!$F:$F, 'Triaged Calls'!$C29, Raw!$H:$H, "C01")</f>
        <v>1692</v>
      </c>
      <c r="BX29" s="53">
        <f>SUMIFS(Raw!$I:$I, Raw!$A:$A, 'Triaged Calls'!BX$14, Raw!$F:$F, 'Triaged Calls'!$C29, Raw!$H:$H, "C01")</f>
        <v>1376</v>
      </c>
      <c r="BZ29" s="51">
        <f>SUMIFS(Raw!$I:$I, Raw!$A:$A, 'Triaged Calls'!BZ$14, Raw!$F:$F, 'Triaged Calls'!$C29, Raw!$H:$H, "C01")</f>
        <v>0</v>
      </c>
      <c r="CA29" s="52">
        <f>SUMIFS(Raw!$I:$I, Raw!$A:$A, 'Triaged Calls'!CA$14, Raw!$F:$F, 'Triaged Calls'!$C29, Raw!$H:$H, "C01")</f>
        <v>0</v>
      </c>
      <c r="CB29" s="52">
        <f>SUMIFS(Raw!$I:$I, Raw!$A:$A, 'Triaged Calls'!CB$14, Raw!$F:$F, 'Triaged Calls'!$C29, Raw!$H:$H, "C01")</f>
        <v>0</v>
      </c>
      <c r="CC29" s="52">
        <f>SUMIFS(Raw!$I:$I, Raw!$A:$A, 'Triaged Calls'!CC$14, Raw!$F:$F, 'Triaged Calls'!$C29, Raw!$H:$H, "C01")</f>
        <v>0</v>
      </c>
      <c r="CD29" s="52">
        <f>SUMIFS(Raw!$I:$I, Raw!$A:$A, 'Triaged Calls'!CD$14, Raw!$F:$F, 'Triaged Calls'!$C29, Raw!$H:$H, "C01")</f>
        <v>0</v>
      </c>
      <c r="CE29" s="52">
        <f>SUMIFS(Raw!$I:$I, Raw!$A:$A, 'Triaged Calls'!CE$14, Raw!$F:$F, 'Triaged Calls'!$C29, Raw!$H:$H, "C01")</f>
        <v>0</v>
      </c>
      <c r="CF29" s="53">
        <f>SUMIFS(Raw!$I:$I, Raw!$A:$A, 'Triaged Calls'!CF$14, Raw!$F:$F, 'Triaged Calls'!$C29, Raw!$H:$H, "C01")</f>
        <v>0</v>
      </c>
      <c r="CH29" s="51">
        <f>SUMIFS(Raw!$I:$I, Raw!$A:$A, 'Triaged Calls'!CH$14, Raw!$F:$F, 'Triaged Calls'!$C29, Raw!$H:$H, "C01")</f>
        <v>0</v>
      </c>
      <c r="CI29" s="52">
        <f>SUMIFS(Raw!$I:$I, Raw!$A:$A, 'Triaged Calls'!CI$14, Raw!$F:$F, 'Triaged Calls'!$C29, Raw!$H:$H, "C01")</f>
        <v>0</v>
      </c>
      <c r="CJ29" s="52">
        <f>SUMIFS(Raw!$I:$I, Raw!$A:$A, 'Triaged Calls'!CJ$14, Raw!$F:$F, 'Triaged Calls'!$C29, Raw!$H:$H, "C01")</f>
        <v>0</v>
      </c>
      <c r="CK29" s="52">
        <f>SUMIFS(Raw!$I:$I, Raw!$A:$A, 'Triaged Calls'!CK$14, Raw!$F:$F, 'Triaged Calls'!$C29, Raw!$H:$H, "C01")</f>
        <v>0</v>
      </c>
      <c r="CL29" s="52">
        <f>SUMIFS(Raw!$I:$I, Raw!$A:$A, 'Triaged Calls'!CL$14, Raw!$F:$F, 'Triaged Calls'!$C29, Raw!$H:$H, "C01")</f>
        <v>0</v>
      </c>
      <c r="CM29" s="52">
        <f>SUMIFS(Raw!$I:$I, Raw!$A:$A, 'Triaged Calls'!CM$14, Raw!$F:$F, 'Triaged Calls'!$C29, Raw!$H:$H, "C01")</f>
        <v>0</v>
      </c>
      <c r="CN29" s="53">
        <f>SUMIFS(Raw!$I:$I, Raw!$A:$A, 'Triaged Calls'!CN$14, Raw!$F:$F, 'Triaged Calls'!$C29, Raw!$H:$H, "C01")</f>
        <v>0</v>
      </c>
      <c r="CP29" s="51">
        <f>SUMIFS(Raw!$I:$I, Raw!$A:$A, 'Triaged Calls'!CP$14, Raw!$F:$F, 'Triaged Calls'!$C29, Raw!$H:$H, "C01")</f>
        <v>0</v>
      </c>
      <c r="CQ29" s="52">
        <f>SUMIFS(Raw!$I:$I, Raw!$A:$A, 'Triaged Calls'!CQ$14, Raw!$F:$F, 'Triaged Calls'!$C29, Raw!$H:$H, "C01")</f>
        <v>0</v>
      </c>
      <c r="CR29" s="52">
        <f>SUMIFS(Raw!$I:$I, Raw!$A:$A, 'Triaged Calls'!CR$14, Raw!$F:$F, 'Triaged Calls'!$C29, Raw!$H:$H, "C01")</f>
        <v>0</v>
      </c>
      <c r="CS29" s="52">
        <f>SUMIFS(Raw!$I:$I, Raw!$A:$A, 'Triaged Calls'!CS$14, Raw!$F:$F, 'Triaged Calls'!$C29, Raw!$H:$H, "C01")</f>
        <v>0</v>
      </c>
      <c r="CT29" s="52">
        <f>SUMIFS(Raw!$I:$I, Raw!$A:$A, 'Triaged Calls'!CT$14, Raw!$F:$F, 'Triaged Calls'!$C29, Raw!$H:$H, "C01")</f>
        <v>0</v>
      </c>
      <c r="CU29" s="52">
        <f>SUMIFS(Raw!$I:$I, Raw!$A:$A, 'Triaged Calls'!CU$14, Raw!$F:$F, 'Triaged Calls'!$C29, Raw!$H:$H, "C01")</f>
        <v>0</v>
      </c>
      <c r="CV29" s="53">
        <f>SUMIFS(Raw!$I:$I, Raw!$A:$A, 'Triaged Calls'!CV$14, Raw!$F:$F, 'Triaged Calls'!$C29, Raw!$H:$H, "C01")</f>
        <v>0</v>
      </c>
      <c r="CX29" s="51">
        <f>SUMIFS(Raw!$I:$I, Raw!$A:$A, 'Triaged Calls'!CX$14, Raw!$F:$F, 'Triaged Calls'!$C29, Raw!$H:$H, "C01")</f>
        <v>0</v>
      </c>
      <c r="CY29" s="52">
        <f>SUMIFS(Raw!$I:$I, Raw!$A:$A, 'Triaged Calls'!CY$14, Raw!$F:$F, 'Triaged Calls'!$C29, Raw!$H:$H, "C01")</f>
        <v>0</v>
      </c>
      <c r="CZ29" s="52">
        <f>SUMIFS(Raw!$I:$I, Raw!$A:$A, 'Triaged Calls'!CZ$14, Raw!$F:$F, 'Triaged Calls'!$C29, Raw!$H:$H, "C01")</f>
        <v>0</v>
      </c>
      <c r="DA29" s="52">
        <f>SUMIFS(Raw!$I:$I, Raw!$A:$A, 'Triaged Calls'!DA$14, Raw!$F:$F, 'Triaged Calls'!$C29, Raw!$H:$H, "C01")</f>
        <v>0</v>
      </c>
      <c r="DB29" s="52">
        <f>SUMIFS(Raw!$I:$I, Raw!$A:$A, 'Triaged Calls'!DB$14, Raw!$F:$F, 'Triaged Calls'!$C29, Raw!$H:$H, "C01")</f>
        <v>0</v>
      </c>
      <c r="DC29" s="52">
        <f>SUMIFS(Raw!$I:$I, Raw!$A:$A, 'Triaged Calls'!DC$14, Raw!$F:$F, 'Triaged Calls'!$C29, Raw!$H:$H, "C01")</f>
        <v>0</v>
      </c>
      <c r="DD29" s="53">
        <f>SUMIFS(Raw!$I:$I, Raw!$A:$A, 'Triaged Calls'!DD$14, Raw!$F:$F, 'Triaged Calls'!$C29, Raw!$H:$H, "C01")</f>
        <v>0</v>
      </c>
      <c r="DF29" s="51">
        <f>SUMIFS(Raw!$I:$I, Raw!$A:$A, 'Triaged Calls'!DF$14, Raw!$F:$F, 'Triaged Calls'!$C29, Raw!$H:$H, "C01")</f>
        <v>0</v>
      </c>
      <c r="DG29" s="52">
        <f>SUMIFS(Raw!$I:$I, Raw!$A:$A, 'Triaged Calls'!DG$14, Raw!$F:$F, 'Triaged Calls'!$C29, Raw!$H:$H, "C01")</f>
        <v>0</v>
      </c>
      <c r="DH29" s="52">
        <f>SUMIFS(Raw!$I:$I, Raw!$A:$A, 'Triaged Calls'!DH$14, Raw!$F:$F, 'Triaged Calls'!$C29, Raw!$H:$H, "C01")</f>
        <v>0</v>
      </c>
      <c r="DI29" s="52">
        <f>SUMIFS(Raw!$I:$I, Raw!$A:$A, 'Triaged Calls'!DI$14, Raw!$F:$F, 'Triaged Calls'!$C29, Raw!$H:$H, "C01")</f>
        <v>0</v>
      </c>
      <c r="DJ29" s="52">
        <f>SUMIFS(Raw!$I:$I, Raw!$A:$A, 'Triaged Calls'!DJ$14, Raw!$F:$F, 'Triaged Calls'!$C29, Raw!$H:$H, "C01")</f>
        <v>0</v>
      </c>
      <c r="DK29" s="52">
        <f>SUMIFS(Raw!$I:$I, Raw!$A:$A, 'Triaged Calls'!DK$14, Raw!$F:$F, 'Triaged Calls'!$C29, Raw!$H:$H, "C01")</f>
        <v>0</v>
      </c>
      <c r="DL29" s="53">
        <f>SUMIFS(Raw!$I:$I, Raw!$A:$A, 'Triaged Calls'!DL$14, Raw!$F:$F, 'Triaged Calls'!$C29, Raw!$H:$H, "C01")</f>
        <v>0</v>
      </c>
      <c r="DN29" s="51">
        <f>SUMIFS(Raw!$I:$I, Raw!$A:$A, 'Triaged Calls'!DN$14, Raw!$F:$F, 'Triaged Calls'!$C29, Raw!$H:$H, "C01")</f>
        <v>0</v>
      </c>
      <c r="DO29" s="52">
        <f>SUMIFS(Raw!$I:$I, Raw!$A:$A, 'Triaged Calls'!DO$14, Raw!$F:$F, 'Triaged Calls'!$C29, Raw!$H:$H, "C01")</f>
        <v>0</v>
      </c>
      <c r="DP29" s="52">
        <f>SUMIFS(Raw!$I:$I, Raw!$A:$A, 'Triaged Calls'!DP$14, Raw!$F:$F, 'Triaged Calls'!$C29, Raw!$H:$H, "C01")</f>
        <v>0</v>
      </c>
      <c r="DQ29" s="52">
        <f>SUMIFS(Raw!$I:$I, Raw!$A:$A, 'Triaged Calls'!DQ$14, Raw!$F:$F, 'Triaged Calls'!$C29, Raw!$H:$H, "C01")</f>
        <v>0</v>
      </c>
      <c r="DR29" s="52">
        <f>SUMIFS(Raw!$I:$I, Raw!$A:$A, 'Triaged Calls'!DR$14, Raw!$F:$F, 'Triaged Calls'!$C29, Raw!$H:$H, "C01")</f>
        <v>0</v>
      </c>
      <c r="DS29" s="52">
        <f>SUMIFS(Raw!$I:$I, Raw!$A:$A, 'Triaged Calls'!DS$14, Raw!$F:$F, 'Triaged Calls'!$C29, Raw!$H:$H, "C01")</f>
        <v>0</v>
      </c>
      <c r="DT29" s="53">
        <f>SUMIFS(Raw!$I:$I, Raw!$A:$A, 'Triaged Calls'!DT$14, Raw!$F:$F, 'Triaged Calls'!$C29, Raw!$H:$H, "C01")</f>
        <v>0</v>
      </c>
      <c r="DV29" s="51">
        <f>SUMIFS(Raw!$I:$I, Raw!$A:$A, 'Triaged Calls'!DV$14, Raw!$F:$F, 'Triaged Calls'!$C29, Raw!$H:$H, "C01")</f>
        <v>0</v>
      </c>
      <c r="DW29" s="52">
        <f>SUMIFS(Raw!$I:$I, Raw!$A:$A, 'Triaged Calls'!DW$14, Raw!$F:$F, 'Triaged Calls'!$C29, Raw!$H:$H, "C01")</f>
        <v>0</v>
      </c>
      <c r="DX29" s="52">
        <f>SUMIFS(Raw!$I:$I, Raw!$A:$A, 'Triaged Calls'!DX$14, Raw!$F:$F, 'Triaged Calls'!$C29, Raw!$H:$H, "C01")</f>
        <v>0</v>
      </c>
      <c r="DY29" s="52">
        <f>SUMIFS(Raw!$I:$I, Raw!$A:$A, 'Triaged Calls'!DY$14, Raw!$F:$F, 'Triaged Calls'!$C29, Raw!$H:$H, "C01")</f>
        <v>0</v>
      </c>
      <c r="DZ29" s="52">
        <f>SUMIFS(Raw!$I:$I, Raw!$A:$A, 'Triaged Calls'!DZ$14, Raw!$F:$F, 'Triaged Calls'!$C29, Raw!$H:$H, "C01")</f>
        <v>0</v>
      </c>
      <c r="EA29" s="52">
        <f>SUMIFS(Raw!$I:$I, Raw!$A:$A, 'Triaged Calls'!EA$14, Raw!$F:$F, 'Triaged Calls'!$C29, Raw!$H:$H, "C01")</f>
        <v>0</v>
      </c>
      <c r="EB29" s="53">
        <f>SUMIFS(Raw!$I:$I, Raw!$A:$A, 'Triaged Calls'!EB$14, Raw!$F:$F, 'Triaged Calls'!$C29, Raw!$H:$H, "C01")</f>
        <v>0</v>
      </c>
      <c r="ED29" s="51">
        <f>SUMIFS(Raw!$I:$I, Raw!$A:$A, 'Triaged Calls'!ED$14, Raw!$F:$F, 'Triaged Calls'!$C29, Raw!$H:$H, "C01")</f>
        <v>0</v>
      </c>
      <c r="EE29" s="52">
        <f>SUMIFS(Raw!$I:$I, Raw!$A:$A, 'Triaged Calls'!EE$14, Raw!$F:$F, 'Triaged Calls'!$C29, Raw!$H:$H, "C01")</f>
        <v>0</v>
      </c>
      <c r="EF29" s="52">
        <f>SUMIFS(Raw!$I:$I, Raw!$A:$A, 'Triaged Calls'!EF$14, Raw!$F:$F, 'Triaged Calls'!$C29, Raw!$H:$H, "C01")</f>
        <v>0</v>
      </c>
      <c r="EG29" s="52">
        <f>SUMIFS(Raw!$I:$I, Raw!$A:$A, 'Triaged Calls'!EG$14, Raw!$F:$F, 'Triaged Calls'!$C29, Raw!$H:$H, "C01")</f>
        <v>0</v>
      </c>
      <c r="EH29" s="52">
        <f>SUMIFS(Raw!$I:$I, Raw!$A:$A, 'Triaged Calls'!EH$14, Raw!$F:$F, 'Triaged Calls'!$C29, Raw!$H:$H, "C01")</f>
        <v>0</v>
      </c>
      <c r="EI29" s="52">
        <f>SUMIFS(Raw!$I:$I, Raw!$A:$A, 'Triaged Calls'!EI$14, Raw!$F:$F, 'Triaged Calls'!$C29, Raw!$H:$H, "C01")</f>
        <v>0</v>
      </c>
      <c r="EJ29" s="53">
        <f>SUMIFS(Raw!$I:$I, Raw!$A:$A, 'Triaged Calls'!EJ$14, Raw!$F:$F, 'Triaged Calls'!$C29, Raw!$H:$H, "C01")</f>
        <v>0</v>
      </c>
      <c r="EL29" s="51">
        <f>SUMIFS(Raw!$I:$I, Raw!$A:$A, 'Triaged Calls'!EL$14, Raw!$F:$F, 'Triaged Calls'!$C29, Raw!$H:$H, "C01")</f>
        <v>0</v>
      </c>
      <c r="EM29" s="52">
        <f>SUMIFS(Raw!$I:$I, Raw!$A:$A, 'Triaged Calls'!EM$14, Raw!$F:$F, 'Triaged Calls'!$C29, Raw!$H:$H, "C01")</f>
        <v>0</v>
      </c>
      <c r="EN29" s="52">
        <f>SUMIFS(Raw!$I:$I, Raw!$A:$A, 'Triaged Calls'!EN$14, Raw!$F:$F, 'Triaged Calls'!$C29, Raw!$H:$H, "C01")</f>
        <v>0</v>
      </c>
      <c r="EO29" s="52">
        <f>SUMIFS(Raw!$I:$I, Raw!$A:$A, 'Triaged Calls'!EO$14, Raw!$F:$F, 'Triaged Calls'!$C29, Raw!$H:$H, "C01")</f>
        <v>0</v>
      </c>
      <c r="EP29" s="52">
        <f>SUMIFS(Raw!$I:$I, Raw!$A:$A, 'Triaged Calls'!EP$14, Raw!$F:$F, 'Triaged Calls'!$C29, Raw!$H:$H, "C01")</f>
        <v>0</v>
      </c>
      <c r="EQ29" s="52">
        <f>SUMIFS(Raw!$I:$I, Raw!$A:$A, 'Triaged Calls'!EQ$14, Raw!$F:$F, 'Triaged Calls'!$C29, Raw!$H:$H, "C01")</f>
        <v>0</v>
      </c>
      <c r="ER29" s="53">
        <f>SUMIFS(Raw!$I:$I, Raw!$A:$A, 'Triaged Calls'!ER$14, Raw!$F:$F, 'Triaged Calls'!$C29, Raw!$H:$H, "C01")</f>
        <v>0</v>
      </c>
      <c r="ET29" s="51">
        <f>SUMIFS(Raw!$I:$I, Raw!$A:$A, 'Triaged Calls'!ET$14, Raw!$F:$F, 'Triaged Calls'!$C29, Raw!$H:$H, "C01")</f>
        <v>0</v>
      </c>
      <c r="EU29" s="52">
        <f>SUMIFS(Raw!$I:$I, Raw!$A:$A, 'Triaged Calls'!EU$14, Raw!$F:$F, 'Triaged Calls'!$C29, Raw!$H:$H, "C01")</f>
        <v>0</v>
      </c>
      <c r="EV29" s="52">
        <f>SUMIFS(Raw!$I:$I, Raw!$A:$A, 'Triaged Calls'!EV$14, Raw!$F:$F, 'Triaged Calls'!$C29, Raw!$H:$H, "C01")</f>
        <v>0</v>
      </c>
      <c r="EW29" s="52">
        <f>SUMIFS(Raw!$I:$I, Raw!$A:$A, 'Triaged Calls'!EW$14, Raw!$F:$F, 'Triaged Calls'!$C29, Raw!$H:$H, "C01")</f>
        <v>0</v>
      </c>
      <c r="EX29" s="52">
        <f>SUMIFS(Raw!$I:$I, Raw!$A:$A, 'Triaged Calls'!EX$14, Raw!$F:$F, 'Triaged Calls'!$C29, Raw!$H:$H, "C01")</f>
        <v>0</v>
      </c>
      <c r="EY29" s="52">
        <f>SUMIFS(Raw!$I:$I, Raw!$A:$A, 'Triaged Calls'!EY$14, Raw!$F:$F, 'Triaged Calls'!$C29, Raw!$H:$H, "C01")</f>
        <v>0</v>
      </c>
      <c r="EZ29" s="53">
        <f>SUMIFS(Raw!$I:$I, Raw!$A:$A, 'Triaged Calls'!EZ$14, Raw!$F:$F, 'Triaged Calls'!$C29, Raw!$H:$H, "C01")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2332</v>
      </c>
      <c r="G30" s="52">
        <v>2016</v>
      </c>
      <c r="H30" s="52">
        <v>2037</v>
      </c>
      <c r="I30" s="52">
        <v>2084</v>
      </c>
      <c r="J30" s="52">
        <v>2186</v>
      </c>
      <c r="K30" s="52">
        <v>2641</v>
      </c>
      <c r="L30" s="53">
        <v>2282</v>
      </c>
      <c r="N30" s="51">
        <v>2324</v>
      </c>
      <c r="O30" s="52">
        <v>2217</v>
      </c>
      <c r="P30" s="52">
        <v>2221</v>
      </c>
      <c r="Q30" s="52">
        <v>2115</v>
      </c>
      <c r="R30" s="52">
        <v>2185</v>
      </c>
      <c r="S30" s="52">
        <v>2704</v>
      </c>
      <c r="T30" s="53">
        <v>2330</v>
      </c>
      <c r="V30" s="51">
        <v>2588</v>
      </c>
      <c r="W30" s="52">
        <v>2191</v>
      </c>
      <c r="X30" s="52">
        <v>2157</v>
      </c>
      <c r="Y30" s="52">
        <v>2153</v>
      </c>
      <c r="Z30" s="52">
        <v>2135</v>
      </c>
      <c r="AA30" s="52">
        <v>2734</v>
      </c>
      <c r="AB30" s="53">
        <v>2286</v>
      </c>
      <c r="AD30" s="51">
        <v>2468</v>
      </c>
      <c r="AE30" s="52">
        <v>2146</v>
      </c>
      <c r="AF30" s="52">
        <v>2060</v>
      </c>
      <c r="AG30" s="52">
        <v>2001</v>
      </c>
      <c r="AH30" s="52">
        <v>2061</v>
      </c>
      <c r="AI30" s="52">
        <v>2540</v>
      </c>
      <c r="AJ30" s="53">
        <v>2216</v>
      </c>
      <c r="AL30" s="51">
        <v>2200</v>
      </c>
      <c r="AM30" s="52">
        <v>1966</v>
      </c>
      <c r="AN30" s="52">
        <v>1663</v>
      </c>
      <c r="AO30" s="52">
        <v>1501</v>
      </c>
      <c r="AP30" s="52">
        <v>2391</v>
      </c>
      <c r="AQ30" s="52">
        <v>2813</v>
      </c>
      <c r="AR30" s="53">
        <v>2236</v>
      </c>
      <c r="AT30" s="51">
        <v>2119</v>
      </c>
      <c r="AU30" s="52">
        <v>1824</v>
      </c>
      <c r="AV30" s="52">
        <v>1688</v>
      </c>
      <c r="AW30" s="52">
        <v>2070</v>
      </c>
      <c r="AX30" s="52">
        <v>2164</v>
      </c>
      <c r="AY30" s="52">
        <v>2723</v>
      </c>
      <c r="AZ30" s="53">
        <v>2204</v>
      </c>
      <c r="BB30" s="51">
        <v>2167</v>
      </c>
      <c r="BC30" s="52">
        <v>1853</v>
      </c>
      <c r="BD30" s="52">
        <v>2000</v>
      </c>
      <c r="BE30" s="52">
        <v>1969</v>
      </c>
      <c r="BF30" s="52">
        <v>1922</v>
      </c>
      <c r="BG30" s="52">
        <v>2409</v>
      </c>
      <c r="BH30" s="53">
        <v>2030</v>
      </c>
      <c r="BJ30" s="51">
        <v>2235</v>
      </c>
      <c r="BK30" s="52">
        <v>1847</v>
      </c>
      <c r="BL30" s="52">
        <v>1916</v>
      </c>
      <c r="BM30" s="52">
        <v>1887</v>
      </c>
      <c r="BN30" s="52">
        <v>1925</v>
      </c>
      <c r="BO30" s="52">
        <v>2346</v>
      </c>
      <c r="BP30" s="53">
        <v>2097</v>
      </c>
      <c r="BR30" s="51">
        <f>SUMIFS(Raw!$I:$I, Raw!$A:$A, 'Triaged Calls'!BR$14, Raw!$F:$F, 'Triaged Calls'!$C30, Raw!$H:$H, "C01")</f>
        <v>2134</v>
      </c>
      <c r="BS30" s="52">
        <f>SUMIFS(Raw!$I:$I, Raw!$A:$A, 'Triaged Calls'!BS$14, Raw!$F:$F, 'Triaged Calls'!$C30, Raw!$H:$H, "C01")</f>
        <v>1913</v>
      </c>
      <c r="BT30" s="52">
        <f>SUMIFS(Raw!$I:$I, Raw!$A:$A, 'Triaged Calls'!BT$14, Raw!$F:$F, 'Triaged Calls'!$C30, Raw!$H:$H, "C01")</f>
        <v>1894</v>
      </c>
      <c r="BU30" s="52">
        <f>SUMIFS(Raw!$I:$I, Raw!$A:$A, 'Triaged Calls'!BU$14, Raw!$F:$F, 'Triaged Calls'!$C30, Raw!$H:$H, "C01")</f>
        <v>1943</v>
      </c>
      <c r="BV30" s="52">
        <f>SUMIFS(Raw!$I:$I, Raw!$A:$A, 'Triaged Calls'!BV$14, Raw!$F:$F, 'Triaged Calls'!$C30, Raw!$H:$H, "C01")</f>
        <v>1941</v>
      </c>
      <c r="BW30" s="52">
        <f>SUMIFS(Raw!$I:$I, Raw!$A:$A, 'Triaged Calls'!BW$14, Raw!$F:$F, 'Triaged Calls'!$C30, Raw!$H:$H, "C01")</f>
        <v>2401</v>
      </c>
      <c r="BX30" s="53">
        <f>SUMIFS(Raw!$I:$I, Raw!$A:$A, 'Triaged Calls'!BX$14, Raw!$F:$F, 'Triaged Calls'!$C30, Raw!$H:$H, "C01")</f>
        <v>2064</v>
      </c>
      <c r="BZ30" s="51">
        <f>SUMIFS(Raw!$I:$I, Raw!$A:$A, 'Triaged Calls'!BZ$14, Raw!$F:$F, 'Triaged Calls'!$C30, Raw!$H:$H, "C01")</f>
        <v>0</v>
      </c>
      <c r="CA30" s="52">
        <f>SUMIFS(Raw!$I:$I, Raw!$A:$A, 'Triaged Calls'!CA$14, Raw!$F:$F, 'Triaged Calls'!$C30, Raw!$H:$H, "C01")</f>
        <v>0</v>
      </c>
      <c r="CB30" s="52">
        <f>SUMIFS(Raw!$I:$I, Raw!$A:$A, 'Triaged Calls'!CB$14, Raw!$F:$F, 'Triaged Calls'!$C30, Raw!$H:$H, "C01")</f>
        <v>0</v>
      </c>
      <c r="CC30" s="52">
        <f>SUMIFS(Raw!$I:$I, Raw!$A:$A, 'Triaged Calls'!CC$14, Raw!$F:$F, 'Triaged Calls'!$C30, Raw!$H:$H, "C01")</f>
        <v>0</v>
      </c>
      <c r="CD30" s="52">
        <f>SUMIFS(Raw!$I:$I, Raw!$A:$A, 'Triaged Calls'!CD$14, Raw!$F:$F, 'Triaged Calls'!$C30, Raw!$H:$H, "C01")</f>
        <v>0</v>
      </c>
      <c r="CE30" s="52">
        <f>SUMIFS(Raw!$I:$I, Raw!$A:$A, 'Triaged Calls'!CE$14, Raw!$F:$F, 'Triaged Calls'!$C30, Raw!$H:$H, "C01")</f>
        <v>0</v>
      </c>
      <c r="CF30" s="53">
        <f>SUMIFS(Raw!$I:$I, Raw!$A:$A, 'Triaged Calls'!CF$14, Raw!$F:$F, 'Triaged Calls'!$C30, Raw!$H:$H, "C01")</f>
        <v>0</v>
      </c>
      <c r="CH30" s="51">
        <f>SUMIFS(Raw!$I:$I, Raw!$A:$A, 'Triaged Calls'!CH$14, Raw!$F:$F, 'Triaged Calls'!$C30, Raw!$H:$H, "C01")</f>
        <v>0</v>
      </c>
      <c r="CI30" s="52">
        <f>SUMIFS(Raw!$I:$I, Raw!$A:$A, 'Triaged Calls'!CI$14, Raw!$F:$F, 'Triaged Calls'!$C30, Raw!$H:$H, "C01")</f>
        <v>0</v>
      </c>
      <c r="CJ30" s="52">
        <f>SUMIFS(Raw!$I:$I, Raw!$A:$A, 'Triaged Calls'!CJ$14, Raw!$F:$F, 'Triaged Calls'!$C30, Raw!$H:$H, "C01")</f>
        <v>0</v>
      </c>
      <c r="CK30" s="52">
        <f>SUMIFS(Raw!$I:$I, Raw!$A:$A, 'Triaged Calls'!CK$14, Raw!$F:$F, 'Triaged Calls'!$C30, Raw!$H:$H, "C01")</f>
        <v>0</v>
      </c>
      <c r="CL30" s="52">
        <f>SUMIFS(Raw!$I:$I, Raw!$A:$A, 'Triaged Calls'!CL$14, Raw!$F:$F, 'Triaged Calls'!$C30, Raw!$H:$H, "C01")</f>
        <v>0</v>
      </c>
      <c r="CM30" s="52">
        <f>SUMIFS(Raw!$I:$I, Raw!$A:$A, 'Triaged Calls'!CM$14, Raw!$F:$F, 'Triaged Calls'!$C30, Raw!$H:$H, "C01")</f>
        <v>0</v>
      </c>
      <c r="CN30" s="53">
        <f>SUMIFS(Raw!$I:$I, Raw!$A:$A, 'Triaged Calls'!CN$14, Raw!$F:$F, 'Triaged Calls'!$C30, Raw!$H:$H, "C01")</f>
        <v>0</v>
      </c>
      <c r="CP30" s="51">
        <f>SUMIFS(Raw!$I:$I, Raw!$A:$A, 'Triaged Calls'!CP$14, Raw!$F:$F, 'Triaged Calls'!$C30, Raw!$H:$H, "C01")</f>
        <v>0</v>
      </c>
      <c r="CQ30" s="52">
        <f>SUMIFS(Raw!$I:$I, Raw!$A:$A, 'Triaged Calls'!CQ$14, Raw!$F:$F, 'Triaged Calls'!$C30, Raw!$H:$H, "C01")</f>
        <v>0</v>
      </c>
      <c r="CR30" s="52">
        <f>SUMIFS(Raw!$I:$I, Raw!$A:$A, 'Triaged Calls'!CR$14, Raw!$F:$F, 'Triaged Calls'!$C30, Raw!$H:$H, "C01")</f>
        <v>0</v>
      </c>
      <c r="CS30" s="52">
        <f>SUMIFS(Raw!$I:$I, Raw!$A:$A, 'Triaged Calls'!CS$14, Raw!$F:$F, 'Triaged Calls'!$C30, Raw!$H:$H, "C01")</f>
        <v>0</v>
      </c>
      <c r="CT30" s="52">
        <f>SUMIFS(Raw!$I:$I, Raw!$A:$A, 'Triaged Calls'!CT$14, Raw!$F:$F, 'Triaged Calls'!$C30, Raw!$H:$H, "C01")</f>
        <v>0</v>
      </c>
      <c r="CU30" s="52">
        <f>SUMIFS(Raw!$I:$I, Raw!$A:$A, 'Triaged Calls'!CU$14, Raw!$F:$F, 'Triaged Calls'!$C30, Raw!$H:$H, "C01")</f>
        <v>0</v>
      </c>
      <c r="CV30" s="53">
        <f>SUMIFS(Raw!$I:$I, Raw!$A:$A, 'Triaged Calls'!CV$14, Raw!$F:$F, 'Triaged Calls'!$C30, Raw!$H:$H, "C01")</f>
        <v>0</v>
      </c>
      <c r="CX30" s="51">
        <f>SUMIFS(Raw!$I:$I, Raw!$A:$A, 'Triaged Calls'!CX$14, Raw!$F:$F, 'Triaged Calls'!$C30, Raw!$H:$H, "C01")</f>
        <v>0</v>
      </c>
      <c r="CY30" s="52">
        <f>SUMIFS(Raw!$I:$I, Raw!$A:$A, 'Triaged Calls'!CY$14, Raw!$F:$F, 'Triaged Calls'!$C30, Raw!$H:$H, "C01")</f>
        <v>0</v>
      </c>
      <c r="CZ30" s="52">
        <f>SUMIFS(Raw!$I:$I, Raw!$A:$A, 'Triaged Calls'!CZ$14, Raw!$F:$F, 'Triaged Calls'!$C30, Raw!$H:$H, "C01")</f>
        <v>0</v>
      </c>
      <c r="DA30" s="52">
        <f>SUMIFS(Raw!$I:$I, Raw!$A:$A, 'Triaged Calls'!DA$14, Raw!$F:$F, 'Triaged Calls'!$C30, Raw!$H:$H, "C01")</f>
        <v>0</v>
      </c>
      <c r="DB30" s="52">
        <f>SUMIFS(Raw!$I:$I, Raw!$A:$A, 'Triaged Calls'!DB$14, Raw!$F:$F, 'Triaged Calls'!$C30, Raw!$H:$H, "C01")</f>
        <v>0</v>
      </c>
      <c r="DC30" s="52">
        <f>SUMIFS(Raw!$I:$I, Raw!$A:$A, 'Triaged Calls'!DC$14, Raw!$F:$F, 'Triaged Calls'!$C30, Raw!$H:$H, "C01")</f>
        <v>0</v>
      </c>
      <c r="DD30" s="53">
        <f>SUMIFS(Raw!$I:$I, Raw!$A:$A, 'Triaged Calls'!DD$14, Raw!$F:$F, 'Triaged Calls'!$C30, Raw!$H:$H, "C01")</f>
        <v>0</v>
      </c>
      <c r="DF30" s="51">
        <f>SUMIFS(Raw!$I:$I, Raw!$A:$A, 'Triaged Calls'!DF$14, Raw!$F:$F, 'Triaged Calls'!$C30, Raw!$H:$H, "C01")</f>
        <v>0</v>
      </c>
      <c r="DG30" s="52">
        <f>SUMIFS(Raw!$I:$I, Raw!$A:$A, 'Triaged Calls'!DG$14, Raw!$F:$F, 'Triaged Calls'!$C30, Raw!$H:$H, "C01")</f>
        <v>0</v>
      </c>
      <c r="DH30" s="52">
        <f>SUMIFS(Raw!$I:$I, Raw!$A:$A, 'Triaged Calls'!DH$14, Raw!$F:$F, 'Triaged Calls'!$C30, Raw!$H:$H, "C01")</f>
        <v>0</v>
      </c>
      <c r="DI30" s="52">
        <f>SUMIFS(Raw!$I:$I, Raw!$A:$A, 'Triaged Calls'!DI$14, Raw!$F:$F, 'Triaged Calls'!$C30, Raw!$H:$H, "C01")</f>
        <v>0</v>
      </c>
      <c r="DJ30" s="52">
        <f>SUMIFS(Raw!$I:$I, Raw!$A:$A, 'Triaged Calls'!DJ$14, Raw!$F:$F, 'Triaged Calls'!$C30, Raw!$H:$H, "C01")</f>
        <v>0</v>
      </c>
      <c r="DK30" s="52">
        <f>SUMIFS(Raw!$I:$I, Raw!$A:$A, 'Triaged Calls'!DK$14, Raw!$F:$F, 'Triaged Calls'!$C30, Raw!$H:$H, "C01")</f>
        <v>0</v>
      </c>
      <c r="DL30" s="53">
        <f>SUMIFS(Raw!$I:$I, Raw!$A:$A, 'Triaged Calls'!DL$14, Raw!$F:$F, 'Triaged Calls'!$C30, Raw!$H:$H, "C01")</f>
        <v>0</v>
      </c>
      <c r="DN30" s="51">
        <f>SUMIFS(Raw!$I:$I, Raw!$A:$A, 'Triaged Calls'!DN$14, Raw!$F:$F, 'Triaged Calls'!$C30, Raw!$H:$H, "C01")</f>
        <v>0</v>
      </c>
      <c r="DO30" s="52">
        <f>SUMIFS(Raw!$I:$I, Raw!$A:$A, 'Triaged Calls'!DO$14, Raw!$F:$F, 'Triaged Calls'!$C30, Raw!$H:$H, "C01")</f>
        <v>0</v>
      </c>
      <c r="DP30" s="52">
        <f>SUMIFS(Raw!$I:$I, Raw!$A:$A, 'Triaged Calls'!DP$14, Raw!$F:$F, 'Triaged Calls'!$C30, Raw!$H:$H, "C01")</f>
        <v>0</v>
      </c>
      <c r="DQ30" s="52">
        <f>SUMIFS(Raw!$I:$I, Raw!$A:$A, 'Triaged Calls'!DQ$14, Raw!$F:$F, 'Triaged Calls'!$C30, Raw!$H:$H, "C01")</f>
        <v>0</v>
      </c>
      <c r="DR30" s="52">
        <f>SUMIFS(Raw!$I:$I, Raw!$A:$A, 'Triaged Calls'!DR$14, Raw!$F:$F, 'Triaged Calls'!$C30, Raw!$H:$H, "C01")</f>
        <v>0</v>
      </c>
      <c r="DS30" s="52">
        <f>SUMIFS(Raw!$I:$I, Raw!$A:$A, 'Triaged Calls'!DS$14, Raw!$F:$F, 'Triaged Calls'!$C30, Raw!$H:$H, "C01")</f>
        <v>0</v>
      </c>
      <c r="DT30" s="53">
        <f>SUMIFS(Raw!$I:$I, Raw!$A:$A, 'Triaged Calls'!DT$14, Raw!$F:$F, 'Triaged Calls'!$C30, Raw!$H:$H, "C01")</f>
        <v>0</v>
      </c>
      <c r="DV30" s="51">
        <f>SUMIFS(Raw!$I:$I, Raw!$A:$A, 'Triaged Calls'!DV$14, Raw!$F:$F, 'Triaged Calls'!$C30, Raw!$H:$H, "C01")</f>
        <v>0</v>
      </c>
      <c r="DW30" s="52">
        <f>SUMIFS(Raw!$I:$I, Raw!$A:$A, 'Triaged Calls'!DW$14, Raw!$F:$F, 'Triaged Calls'!$C30, Raw!$H:$H, "C01")</f>
        <v>0</v>
      </c>
      <c r="DX30" s="52">
        <f>SUMIFS(Raw!$I:$I, Raw!$A:$A, 'Triaged Calls'!DX$14, Raw!$F:$F, 'Triaged Calls'!$C30, Raw!$H:$H, "C01")</f>
        <v>0</v>
      </c>
      <c r="DY30" s="52">
        <f>SUMIFS(Raw!$I:$I, Raw!$A:$A, 'Triaged Calls'!DY$14, Raw!$F:$F, 'Triaged Calls'!$C30, Raw!$H:$H, "C01")</f>
        <v>0</v>
      </c>
      <c r="DZ30" s="52">
        <f>SUMIFS(Raw!$I:$I, Raw!$A:$A, 'Triaged Calls'!DZ$14, Raw!$F:$F, 'Triaged Calls'!$C30, Raw!$H:$H, "C01")</f>
        <v>0</v>
      </c>
      <c r="EA30" s="52">
        <f>SUMIFS(Raw!$I:$I, Raw!$A:$A, 'Triaged Calls'!EA$14, Raw!$F:$F, 'Triaged Calls'!$C30, Raw!$H:$H, "C01")</f>
        <v>0</v>
      </c>
      <c r="EB30" s="53">
        <f>SUMIFS(Raw!$I:$I, Raw!$A:$A, 'Triaged Calls'!EB$14, Raw!$F:$F, 'Triaged Calls'!$C30, Raw!$H:$H, "C01")</f>
        <v>0</v>
      </c>
      <c r="ED30" s="51">
        <f>SUMIFS(Raw!$I:$I, Raw!$A:$A, 'Triaged Calls'!ED$14, Raw!$F:$F, 'Triaged Calls'!$C30, Raw!$H:$H, "C01")</f>
        <v>0</v>
      </c>
      <c r="EE30" s="52">
        <f>SUMIFS(Raw!$I:$I, Raw!$A:$A, 'Triaged Calls'!EE$14, Raw!$F:$F, 'Triaged Calls'!$C30, Raw!$H:$H, "C01")</f>
        <v>0</v>
      </c>
      <c r="EF30" s="52">
        <f>SUMIFS(Raw!$I:$I, Raw!$A:$A, 'Triaged Calls'!EF$14, Raw!$F:$F, 'Triaged Calls'!$C30, Raw!$H:$H, "C01")</f>
        <v>0</v>
      </c>
      <c r="EG30" s="52">
        <f>SUMIFS(Raw!$I:$I, Raw!$A:$A, 'Triaged Calls'!EG$14, Raw!$F:$F, 'Triaged Calls'!$C30, Raw!$H:$H, "C01")</f>
        <v>0</v>
      </c>
      <c r="EH30" s="52">
        <f>SUMIFS(Raw!$I:$I, Raw!$A:$A, 'Triaged Calls'!EH$14, Raw!$F:$F, 'Triaged Calls'!$C30, Raw!$H:$H, "C01")</f>
        <v>0</v>
      </c>
      <c r="EI30" s="52">
        <f>SUMIFS(Raw!$I:$I, Raw!$A:$A, 'Triaged Calls'!EI$14, Raw!$F:$F, 'Triaged Calls'!$C30, Raw!$H:$H, "C01")</f>
        <v>0</v>
      </c>
      <c r="EJ30" s="53">
        <f>SUMIFS(Raw!$I:$I, Raw!$A:$A, 'Triaged Calls'!EJ$14, Raw!$F:$F, 'Triaged Calls'!$C30, Raw!$H:$H, "C01")</f>
        <v>0</v>
      </c>
      <c r="EL30" s="51">
        <f>SUMIFS(Raw!$I:$I, Raw!$A:$A, 'Triaged Calls'!EL$14, Raw!$F:$F, 'Triaged Calls'!$C30, Raw!$H:$H, "C01")</f>
        <v>0</v>
      </c>
      <c r="EM30" s="52">
        <f>SUMIFS(Raw!$I:$I, Raw!$A:$A, 'Triaged Calls'!EM$14, Raw!$F:$F, 'Triaged Calls'!$C30, Raw!$H:$H, "C01")</f>
        <v>0</v>
      </c>
      <c r="EN30" s="52">
        <f>SUMIFS(Raw!$I:$I, Raw!$A:$A, 'Triaged Calls'!EN$14, Raw!$F:$F, 'Triaged Calls'!$C30, Raw!$H:$H, "C01")</f>
        <v>0</v>
      </c>
      <c r="EO30" s="52">
        <f>SUMIFS(Raw!$I:$I, Raw!$A:$A, 'Triaged Calls'!EO$14, Raw!$F:$F, 'Triaged Calls'!$C30, Raw!$H:$H, "C01")</f>
        <v>0</v>
      </c>
      <c r="EP30" s="52">
        <f>SUMIFS(Raw!$I:$I, Raw!$A:$A, 'Triaged Calls'!EP$14, Raw!$F:$F, 'Triaged Calls'!$C30, Raw!$H:$H, "C01")</f>
        <v>0</v>
      </c>
      <c r="EQ30" s="52">
        <f>SUMIFS(Raw!$I:$I, Raw!$A:$A, 'Triaged Calls'!EQ$14, Raw!$F:$F, 'Triaged Calls'!$C30, Raw!$H:$H, "C01")</f>
        <v>0</v>
      </c>
      <c r="ER30" s="53">
        <f>SUMIFS(Raw!$I:$I, Raw!$A:$A, 'Triaged Calls'!ER$14, Raw!$F:$F, 'Triaged Calls'!$C30, Raw!$H:$H, "C01")</f>
        <v>0</v>
      </c>
      <c r="ET30" s="51">
        <f>SUMIFS(Raw!$I:$I, Raw!$A:$A, 'Triaged Calls'!ET$14, Raw!$F:$F, 'Triaged Calls'!$C30, Raw!$H:$H, "C01")</f>
        <v>0</v>
      </c>
      <c r="EU30" s="52">
        <f>SUMIFS(Raw!$I:$I, Raw!$A:$A, 'Triaged Calls'!EU$14, Raw!$F:$F, 'Triaged Calls'!$C30, Raw!$H:$H, "C01")</f>
        <v>0</v>
      </c>
      <c r="EV30" s="52">
        <f>SUMIFS(Raw!$I:$I, Raw!$A:$A, 'Triaged Calls'!EV$14, Raw!$F:$F, 'Triaged Calls'!$C30, Raw!$H:$H, "C01")</f>
        <v>0</v>
      </c>
      <c r="EW30" s="52">
        <f>SUMIFS(Raw!$I:$I, Raw!$A:$A, 'Triaged Calls'!EW$14, Raw!$F:$F, 'Triaged Calls'!$C30, Raw!$H:$H, "C01")</f>
        <v>0</v>
      </c>
      <c r="EX30" s="52">
        <f>SUMIFS(Raw!$I:$I, Raw!$A:$A, 'Triaged Calls'!EX$14, Raw!$F:$F, 'Triaged Calls'!$C30, Raw!$H:$H, "C01")</f>
        <v>0</v>
      </c>
      <c r="EY30" s="52">
        <f>SUMIFS(Raw!$I:$I, Raw!$A:$A, 'Triaged Calls'!EY$14, Raw!$F:$F, 'Triaged Calls'!$C30, Raw!$H:$H, "C01")</f>
        <v>0</v>
      </c>
      <c r="EZ30" s="53">
        <f>SUMIFS(Raw!$I:$I, Raw!$A:$A, 'Triaged Calls'!EZ$14, Raw!$F:$F, 'Triaged Calls'!$C30, Raw!$H:$H, "C01")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1759</v>
      </c>
      <c r="G31" s="52">
        <v>1587</v>
      </c>
      <c r="H31" s="52">
        <v>1567</v>
      </c>
      <c r="I31" s="52">
        <v>1599</v>
      </c>
      <c r="J31" s="52">
        <v>1680</v>
      </c>
      <c r="K31" s="52">
        <v>2175</v>
      </c>
      <c r="L31" s="53">
        <v>1898</v>
      </c>
      <c r="N31" s="51">
        <v>1759</v>
      </c>
      <c r="O31" s="52">
        <v>1605</v>
      </c>
      <c r="P31" s="52">
        <v>1741</v>
      </c>
      <c r="Q31" s="52">
        <v>1611</v>
      </c>
      <c r="R31" s="52">
        <v>1594</v>
      </c>
      <c r="S31" s="52">
        <v>2255</v>
      </c>
      <c r="T31" s="53">
        <v>1940</v>
      </c>
      <c r="V31" s="51">
        <v>1865</v>
      </c>
      <c r="W31" s="52">
        <v>1656</v>
      </c>
      <c r="X31" s="52">
        <v>1699</v>
      </c>
      <c r="Y31" s="52">
        <v>1659</v>
      </c>
      <c r="Z31" s="52">
        <v>1759</v>
      </c>
      <c r="AA31" s="52">
        <v>2259</v>
      </c>
      <c r="AB31" s="53">
        <v>1881</v>
      </c>
      <c r="AD31" s="51">
        <v>1900</v>
      </c>
      <c r="AE31" s="52">
        <v>1697</v>
      </c>
      <c r="AF31" s="52">
        <v>1545</v>
      </c>
      <c r="AG31" s="52">
        <v>1631</v>
      </c>
      <c r="AH31" s="52">
        <v>1722</v>
      </c>
      <c r="AI31" s="52">
        <v>2186</v>
      </c>
      <c r="AJ31" s="53">
        <v>1830</v>
      </c>
      <c r="AL31" s="51">
        <v>1796</v>
      </c>
      <c r="AM31" s="52">
        <v>1506</v>
      </c>
      <c r="AN31" s="52">
        <v>1345</v>
      </c>
      <c r="AO31" s="52">
        <v>1267</v>
      </c>
      <c r="AP31" s="52">
        <v>2156</v>
      </c>
      <c r="AQ31" s="52">
        <v>2199</v>
      </c>
      <c r="AR31" s="53">
        <v>1910</v>
      </c>
      <c r="AT31" s="51">
        <v>1700</v>
      </c>
      <c r="AU31" s="52">
        <v>1500</v>
      </c>
      <c r="AV31" s="52">
        <v>1347</v>
      </c>
      <c r="AW31" s="52">
        <v>1781</v>
      </c>
      <c r="AX31" s="52">
        <v>1728</v>
      </c>
      <c r="AY31" s="52">
        <v>2178</v>
      </c>
      <c r="AZ31" s="53">
        <v>1851</v>
      </c>
      <c r="BB31" s="51">
        <v>1574</v>
      </c>
      <c r="BC31" s="52">
        <v>1448</v>
      </c>
      <c r="BD31" s="52">
        <v>1623</v>
      </c>
      <c r="BE31" s="52">
        <v>1616</v>
      </c>
      <c r="BF31" s="52">
        <v>1617</v>
      </c>
      <c r="BG31" s="52">
        <v>1974</v>
      </c>
      <c r="BH31" s="53">
        <v>1781</v>
      </c>
      <c r="BJ31" s="51">
        <v>1717</v>
      </c>
      <c r="BK31" s="52">
        <v>1518</v>
      </c>
      <c r="BL31" s="52">
        <v>1488</v>
      </c>
      <c r="BM31" s="52">
        <v>1457</v>
      </c>
      <c r="BN31" s="52">
        <v>1598</v>
      </c>
      <c r="BO31" s="52">
        <v>2100</v>
      </c>
      <c r="BP31" s="53">
        <v>1750</v>
      </c>
      <c r="BR31" s="51">
        <f>SUMIFS(Raw!$I:$I, Raw!$A:$A, 'Triaged Calls'!BR$14, Raw!$F:$F, 'Triaged Calls'!$C31, Raw!$H:$H, "C01")</f>
        <v>1732</v>
      </c>
      <c r="BS31" s="52">
        <f>SUMIFS(Raw!$I:$I, Raw!$A:$A, 'Triaged Calls'!BS$14, Raw!$F:$F, 'Triaged Calls'!$C31, Raw!$H:$H, "C01")</f>
        <v>1495</v>
      </c>
      <c r="BT31" s="52">
        <f>SUMIFS(Raw!$I:$I, Raw!$A:$A, 'Triaged Calls'!BT$14, Raw!$F:$F, 'Triaged Calls'!$C31, Raw!$H:$H, "C01")</f>
        <v>1559</v>
      </c>
      <c r="BU31" s="52">
        <f>SUMIFS(Raw!$I:$I, Raw!$A:$A, 'Triaged Calls'!BU$14, Raw!$F:$F, 'Triaged Calls'!$C31, Raw!$H:$H, "C01")</f>
        <v>1504</v>
      </c>
      <c r="BV31" s="52">
        <f>SUMIFS(Raw!$I:$I, Raw!$A:$A, 'Triaged Calls'!BV$14, Raw!$F:$F, 'Triaged Calls'!$C31, Raw!$H:$H, "C01")</f>
        <v>1660</v>
      </c>
      <c r="BW31" s="52">
        <f>SUMIFS(Raw!$I:$I, Raw!$A:$A, 'Triaged Calls'!BW$14, Raw!$F:$F, 'Triaged Calls'!$C31, Raw!$H:$H, "C01")</f>
        <v>2040</v>
      </c>
      <c r="BX31" s="53">
        <f>SUMIFS(Raw!$I:$I, Raw!$A:$A, 'Triaged Calls'!BX$14, Raw!$F:$F, 'Triaged Calls'!$C31, Raw!$H:$H, "C01")</f>
        <v>1708</v>
      </c>
      <c r="BZ31" s="51">
        <f>SUMIFS(Raw!$I:$I, Raw!$A:$A, 'Triaged Calls'!BZ$14, Raw!$F:$F, 'Triaged Calls'!$C31, Raw!$H:$H, "C01")</f>
        <v>0</v>
      </c>
      <c r="CA31" s="52">
        <f>SUMIFS(Raw!$I:$I, Raw!$A:$A, 'Triaged Calls'!CA$14, Raw!$F:$F, 'Triaged Calls'!$C31, Raw!$H:$H, "C01")</f>
        <v>0</v>
      </c>
      <c r="CB31" s="52">
        <f>SUMIFS(Raw!$I:$I, Raw!$A:$A, 'Triaged Calls'!CB$14, Raw!$F:$F, 'Triaged Calls'!$C31, Raw!$H:$H, "C01")</f>
        <v>0</v>
      </c>
      <c r="CC31" s="52">
        <f>SUMIFS(Raw!$I:$I, Raw!$A:$A, 'Triaged Calls'!CC$14, Raw!$F:$F, 'Triaged Calls'!$C31, Raw!$H:$H, "C01")</f>
        <v>0</v>
      </c>
      <c r="CD31" s="52">
        <f>SUMIFS(Raw!$I:$I, Raw!$A:$A, 'Triaged Calls'!CD$14, Raw!$F:$F, 'Triaged Calls'!$C31, Raw!$H:$H, "C01")</f>
        <v>0</v>
      </c>
      <c r="CE31" s="52">
        <f>SUMIFS(Raw!$I:$I, Raw!$A:$A, 'Triaged Calls'!CE$14, Raw!$F:$F, 'Triaged Calls'!$C31, Raw!$H:$H, "C01")</f>
        <v>0</v>
      </c>
      <c r="CF31" s="53">
        <f>SUMIFS(Raw!$I:$I, Raw!$A:$A, 'Triaged Calls'!CF$14, Raw!$F:$F, 'Triaged Calls'!$C31, Raw!$H:$H, "C01")</f>
        <v>0</v>
      </c>
      <c r="CH31" s="51">
        <f>SUMIFS(Raw!$I:$I, Raw!$A:$A, 'Triaged Calls'!CH$14, Raw!$F:$F, 'Triaged Calls'!$C31, Raw!$H:$H, "C01")</f>
        <v>0</v>
      </c>
      <c r="CI31" s="52">
        <f>SUMIFS(Raw!$I:$I, Raw!$A:$A, 'Triaged Calls'!CI$14, Raw!$F:$F, 'Triaged Calls'!$C31, Raw!$H:$H, "C01")</f>
        <v>0</v>
      </c>
      <c r="CJ31" s="52">
        <f>SUMIFS(Raw!$I:$I, Raw!$A:$A, 'Triaged Calls'!CJ$14, Raw!$F:$F, 'Triaged Calls'!$C31, Raw!$H:$H, "C01")</f>
        <v>0</v>
      </c>
      <c r="CK31" s="52">
        <f>SUMIFS(Raw!$I:$I, Raw!$A:$A, 'Triaged Calls'!CK$14, Raw!$F:$F, 'Triaged Calls'!$C31, Raw!$H:$H, "C01")</f>
        <v>0</v>
      </c>
      <c r="CL31" s="52">
        <f>SUMIFS(Raw!$I:$I, Raw!$A:$A, 'Triaged Calls'!CL$14, Raw!$F:$F, 'Triaged Calls'!$C31, Raw!$H:$H, "C01")</f>
        <v>0</v>
      </c>
      <c r="CM31" s="52">
        <f>SUMIFS(Raw!$I:$I, Raw!$A:$A, 'Triaged Calls'!CM$14, Raw!$F:$F, 'Triaged Calls'!$C31, Raw!$H:$H, "C01")</f>
        <v>0</v>
      </c>
      <c r="CN31" s="53">
        <f>SUMIFS(Raw!$I:$I, Raw!$A:$A, 'Triaged Calls'!CN$14, Raw!$F:$F, 'Triaged Calls'!$C31, Raw!$H:$H, "C01")</f>
        <v>0</v>
      </c>
      <c r="CP31" s="51">
        <f>SUMIFS(Raw!$I:$I, Raw!$A:$A, 'Triaged Calls'!CP$14, Raw!$F:$F, 'Triaged Calls'!$C31, Raw!$H:$H, "C01")</f>
        <v>0</v>
      </c>
      <c r="CQ31" s="52">
        <f>SUMIFS(Raw!$I:$I, Raw!$A:$A, 'Triaged Calls'!CQ$14, Raw!$F:$F, 'Triaged Calls'!$C31, Raw!$H:$H, "C01")</f>
        <v>0</v>
      </c>
      <c r="CR31" s="52">
        <f>SUMIFS(Raw!$I:$I, Raw!$A:$A, 'Triaged Calls'!CR$14, Raw!$F:$F, 'Triaged Calls'!$C31, Raw!$H:$H, "C01")</f>
        <v>0</v>
      </c>
      <c r="CS31" s="52">
        <f>SUMIFS(Raw!$I:$I, Raw!$A:$A, 'Triaged Calls'!CS$14, Raw!$F:$F, 'Triaged Calls'!$C31, Raw!$H:$H, "C01")</f>
        <v>0</v>
      </c>
      <c r="CT31" s="52">
        <f>SUMIFS(Raw!$I:$I, Raw!$A:$A, 'Triaged Calls'!CT$14, Raw!$F:$F, 'Triaged Calls'!$C31, Raw!$H:$H, "C01")</f>
        <v>0</v>
      </c>
      <c r="CU31" s="52">
        <f>SUMIFS(Raw!$I:$I, Raw!$A:$A, 'Triaged Calls'!CU$14, Raw!$F:$F, 'Triaged Calls'!$C31, Raw!$H:$H, "C01")</f>
        <v>0</v>
      </c>
      <c r="CV31" s="53">
        <f>SUMIFS(Raw!$I:$I, Raw!$A:$A, 'Triaged Calls'!CV$14, Raw!$F:$F, 'Triaged Calls'!$C31, Raw!$H:$H, "C01")</f>
        <v>0</v>
      </c>
      <c r="CX31" s="51">
        <f>SUMIFS(Raw!$I:$I, Raw!$A:$A, 'Triaged Calls'!CX$14, Raw!$F:$F, 'Triaged Calls'!$C31, Raw!$H:$H, "C01")</f>
        <v>0</v>
      </c>
      <c r="CY31" s="52">
        <f>SUMIFS(Raw!$I:$I, Raw!$A:$A, 'Triaged Calls'!CY$14, Raw!$F:$F, 'Triaged Calls'!$C31, Raw!$H:$H, "C01")</f>
        <v>0</v>
      </c>
      <c r="CZ31" s="52">
        <f>SUMIFS(Raw!$I:$I, Raw!$A:$A, 'Triaged Calls'!CZ$14, Raw!$F:$F, 'Triaged Calls'!$C31, Raw!$H:$H, "C01")</f>
        <v>0</v>
      </c>
      <c r="DA31" s="52">
        <f>SUMIFS(Raw!$I:$I, Raw!$A:$A, 'Triaged Calls'!DA$14, Raw!$F:$F, 'Triaged Calls'!$C31, Raw!$H:$H, "C01")</f>
        <v>0</v>
      </c>
      <c r="DB31" s="52">
        <f>SUMIFS(Raw!$I:$I, Raw!$A:$A, 'Triaged Calls'!DB$14, Raw!$F:$F, 'Triaged Calls'!$C31, Raw!$H:$H, "C01")</f>
        <v>0</v>
      </c>
      <c r="DC31" s="52">
        <f>SUMIFS(Raw!$I:$I, Raw!$A:$A, 'Triaged Calls'!DC$14, Raw!$F:$F, 'Triaged Calls'!$C31, Raw!$H:$H, "C01")</f>
        <v>0</v>
      </c>
      <c r="DD31" s="53">
        <f>SUMIFS(Raw!$I:$I, Raw!$A:$A, 'Triaged Calls'!DD$14, Raw!$F:$F, 'Triaged Calls'!$C31, Raw!$H:$H, "C01")</f>
        <v>0</v>
      </c>
      <c r="DF31" s="51">
        <f>SUMIFS(Raw!$I:$I, Raw!$A:$A, 'Triaged Calls'!DF$14, Raw!$F:$F, 'Triaged Calls'!$C31, Raw!$H:$H, "C01")</f>
        <v>0</v>
      </c>
      <c r="DG31" s="52">
        <f>SUMIFS(Raw!$I:$I, Raw!$A:$A, 'Triaged Calls'!DG$14, Raw!$F:$F, 'Triaged Calls'!$C31, Raw!$H:$H, "C01")</f>
        <v>0</v>
      </c>
      <c r="DH31" s="52">
        <f>SUMIFS(Raw!$I:$I, Raw!$A:$A, 'Triaged Calls'!DH$14, Raw!$F:$F, 'Triaged Calls'!$C31, Raw!$H:$H, "C01")</f>
        <v>0</v>
      </c>
      <c r="DI31" s="52">
        <f>SUMIFS(Raw!$I:$I, Raw!$A:$A, 'Triaged Calls'!DI$14, Raw!$F:$F, 'Triaged Calls'!$C31, Raw!$H:$H, "C01")</f>
        <v>0</v>
      </c>
      <c r="DJ31" s="52">
        <f>SUMIFS(Raw!$I:$I, Raw!$A:$A, 'Triaged Calls'!DJ$14, Raw!$F:$F, 'Triaged Calls'!$C31, Raw!$H:$H, "C01")</f>
        <v>0</v>
      </c>
      <c r="DK31" s="52">
        <f>SUMIFS(Raw!$I:$I, Raw!$A:$A, 'Triaged Calls'!DK$14, Raw!$F:$F, 'Triaged Calls'!$C31, Raw!$H:$H, "C01")</f>
        <v>0</v>
      </c>
      <c r="DL31" s="53">
        <f>SUMIFS(Raw!$I:$I, Raw!$A:$A, 'Triaged Calls'!DL$14, Raw!$F:$F, 'Triaged Calls'!$C31, Raw!$H:$H, "C01")</f>
        <v>0</v>
      </c>
      <c r="DN31" s="51">
        <f>SUMIFS(Raw!$I:$I, Raw!$A:$A, 'Triaged Calls'!DN$14, Raw!$F:$F, 'Triaged Calls'!$C31, Raw!$H:$H, "C01")</f>
        <v>0</v>
      </c>
      <c r="DO31" s="52">
        <f>SUMIFS(Raw!$I:$I, Raw!$A:$A, 'Triaged Calls'!DO$14, Raw!$F:$F, 'Triaged Calls'!$C31, Raw!$H:$H, "C01")</f>
        <v>0</v>
      </c>
      <c r="DP31" s="52">
        <f>SUMIFS(Raw!$I:$I, Raw!$A:$A, 'Triaged Calls'!DP$14, Raw!$F:$F, 'Triaged Calls'!$C31, Raw!$H:$H, "C01")</f>
        <v>0</v>
      </c>
      <c r="DQ31" s="52">
        <f>SUMIFS(Raw!$I:$I, Raw!$A:$A, 'Triaged Calls'!DQ$14, Raw!$F:$F, 'Triaged Calls'!$C31, Raw!$H:$H, "C01")</f>
        <v>0</v>
      </c>
      <c r="DR31" s="52">
        <f>SUMIFS(Raw!$I:$I, Raw!$A:$A, 'Triaged Calls'!DR$14, Raw!$F:$F, 'Triaged Calls'!$C31, Raw!$H:$H, "C01")</f>
        <v>0</v>
      </c>
      <c r="DS31" s="52">
        <f>SUMIFS(Raw!$I:$I, Raw!$A:$A, 'Triaged Calls'!DS$14, Raw!$F:$F, 'Triaged Calls'!$C31, Raw!$H:$H, "C01")</f>
        <v>0</v>
      </c>
      <c r="DT31" s="53">
        <f>SUMIFS(Raw!$I:$I, Raw!$A:$A, 'Triaged Calls'!DT$14, Raw!$F:$F, 'Triaged Calls'!$C31, Raw!$H:$H, "C01")</f>
        <v>0</v>
      </c>
      <c r="DV31" s="51">
        <f>SUMIFS(Raw!$I:$I, Raw!$A:$A, 'Triaged Calls'!DV$14, Raw!$F:$F, 'Triaged Calls'!$C31, Raw!$H:$H, "C01")</f>
        <v>0</v>
      </c>
      <c r="DW31" s="52">
        <f>SUMIFS(Raw!$I:$I, Raw!$A:$A, 'Triaged Calls'!DW$14, Raw!$F:$F, 'Triaged Calls'!$C31, Raw!$H:$H, "C01")</f>
        <v>0</v>
      </c>
      <c r="DX31" s="52">
        <f>SUMIFS(Raw!$I:$I, Raw!$A:$A, 'Triaged Calls'!DX$14, Raw!$F:$F, 'Triaged Calls'!$C31, Raw!$H:$H, "C01")</f>
        <v>0</v>
      </c>
      <c r="DY31" s="52">
        <f>SUMIFS(Raw!$I:$I, Raw!$A:$A, 'Triaged Calls'!DY$14, Raw!$F:$F, 'Triaged Calls'!$C31, Raw!$H:$H, "C01")</f>
        <v>0</v>
      </c>
      <c r="DZ31" s="52">
        <f>SUMIFS(Raw!$I:$I, Raw!$A:$A, 'Triaged Calls'!DZ$14, Raw!$F:$F, 'Triaged Calls'!$C31, Raw!$H:$H, "C01")</f>
        <v>0</v>
      </c>
      <c r="EA31" s="52">
        <f>SUMIFS(Raw!$I:$I, Raw!$A:$A, 'Triaged Calls'!EA$14, Raw!$F:$F, 'Triaged Calls'!$C31, Raw!$H:$H, "C01")</f>
        <v>0</v>
      </c>
      <c r="EB31" s="53">
        <f>SUMIFS(Raw!$I:$I, Raw!$A:$A, 'Triaged Calls'!EB$14, Raw!$F:$F, 'Triaged Calls'!$C31, Raw!$H:$H, "C01")</f>
        <v>0</v>
      </c>
      <c r="ED31" s="51">
        <f>SUMIFS(Raw!$I:$I, Raw!$A:$A, 'Triaged Calls'!ED$14, Raw!$F:$F, 'Triaged Calls'!$C31, Raw!$H:$H, "C01")</f>
        <v>0</v>
      </c>
      <c r="EE31" s="52">
        <f>SUMIFS(Raw!$I:$I, Raw!$A:$A, 'Triaged Calls'!EE$14, Raw!$F:$F, 'Triaged Calls'!$C31, Raw!$H:$H, "C01")</f>
        <v>0</v>
      </c>
      <c r="EF31" s="52">
        <f>SUMIFS(Raw!$I:$I, Raw!$A:$A, 'Triaged Calls'!EF$14, Raw!$F:$F, 'Triaged Calls'!$C31, Raw!$H:$H, "C01")</f>
        <v>0</v>
      </c>
      <c r="EG31" s="52">
        <f>SUMIFS(Raw!$I:$I, Raw!$A:$A, 'Triaged Calls'!EG$14, Raw!$F:$F, 'Triaged Calls'!$C31, Raw!$H:$H, "C01")</f>
        <v>0</v>
      </c>
      <c r="EH31" s="52">
        <f>SUMIFS(Raw!$I:$I, Raw!$A:$A, 'Triaged Calls'!EH$14, Raw!$F:$F, 'Triaged Calls'!$C31, Raw!$H:$H, "C01")</f>
        <v>0</v>
      </c>
      <c r="EI31" s="52">
        <f>SUMIFS(Raw!$I:$I, Raw!$A:$A, 'Triaged Calls'!EI$14, Raw!$F:$F, 'Triaged Calls'!$C31, Raw!$H:$H, "C01")</f>
        <v>0</v>
      </c>
      <c r="EJ31" s="53">
        <f>SUMIFS(Raw!$I:$I, Raw!$A:$A, 'Triaged Calls'!EJ$14, Raw!$F:$F, 'Triaged Calls'!$C31, Raw!$H:$H, "C01")</f>
        <v>0</v>
      </c>
      <c r="EL31" s="51">
        <f>SUMIFS(Raw!$I:$I, Raw!$A:$A, 'Triaged Calls'!EL$14, Raw!$F:$F, 'Triaged Calls'!$C31, Raw!$H:$H, "C01")</f>
        <v>0</v>
      </c>
      <c r="EM31" s="52">
        <f>SUMIFS(Raw!$I:$I, Raw!$A:$A, 'Triaged Calls'!EM$14, Raw!$F:$F, 'Triaged Calls'!$C31, Raw!$H:$H, "C01")</f>
        <v>0</v>
      </c>
      <c r="EN31" s="52">
        <f>SUMIFS(Raw!$I:$I, Raw!$A:$A, 'Triaged Calls'!EN$14, Raw!$F:$F, 'Triaged Calls'!$C31, Raw!$H:$H, "C01")</f>
        <v>0</v>
      </c>
      <c r="EO31" s="52">
        <f>SUMIFS(Raw!$I:$I, Raw!$A:$A, 'Triaged Calls'!EO$14, Raw!$F:$F, 'Triaged Calls'!$C31, Raw!$H:$H, "C01")</f>
        <v>0</v>
      </c>
      <c r="EP31" s="52">
        <f>SUMIFS(Raw!$I:$I, Raw!$A:$A, 'Triaged Calls'!EP$14, Raw!$F:$F, 'Triaged Calls'!$C31, Raw!$H:$H, "C01")</f>
        <v>0</v>
      </c>
      <c r="EQ31" s="52">
        <f>SUMIFS(Raw!$I:$I, Raw!$A:$A, 'Triaged Calls'!EQ$14, Raw!$F:$F, 'Triaged Calls'!$C31, Raw!$H:$H, "C01")</f>
        <v>0</v>
      </c>
      <c r="ER31" s="53">
        <f>SUMIFS(Raw!$I:$I, Raw!$A:$A, 'Triaged Calls'!ER$14, Raw!$F:$F, 'Triaged Calls'!$C31, Raw!$H:$H, "C01")</f>
        <v>0</v>
      </c>
      <c r="ET31" s="51">
        <f>SUMIFS(Raw!$I:$I, Raw!$A:$A, 'Triaged Calls'!ET$14, Raw!$F:$F, 'Triaged Calls'!$C31, Raw!$H:$H, "C01")</f>
        <v>0</v>
      </c>
      <c r="EU31" s="52">
        <f>SUMIFS(Raw!$I:$I, Raw!$A:$A, 'Triaged Calls'!EU$14, Raw!$F:$F, 'Triaged Calls'!$C31, Raw!$H:$H, "C01")</f>
        <v>0</v>
      </c>
      <c r="EV31" s="52">
        <f>SUMIFS(Raw!$I:$I, Raw!$A:$A, 'Triaged Calls'!EV$14, Raw!$F:$F, 'Triaged Calls'!$C31, Raw!$H:$H, "C01")</f>
        <v>0</v>
      </c>
      <c r="EW31" s="52">
        <f>SUMIFS(Raw!$I:$I, Raw!$A:$A, 'Triaged Calls'!EW$14, Raw!$F:$F, 'Triaged Calls'!$C31, Raw!$H:$H, "C01")</f>
        <v>0</v>
      </c>
      <c r="EX31" s="52">
        <f>SUMIFS(Raw!$I:$I, Raw!$A:$A, 'Triaged Calls'!EX$14, Raw!$F:$F, 'Triaged Calls'!$C31, Raw!$H:$H, "C01")</f>
        <v>0</v>
      </c>
      <c r="EY31" s="52">
        <f>SUMIFS(Raw!$I:$I, Raw!$A:$A, 'Triaged Calls'!EY$14, Raw!$F:$F, 'Triaged Calls'!$C31, Raw!$H:$H, "C01")</f>
        <v>0</v>
      </c>
      <c r="EZ31" s="53">
        <f>SUMIFS(Raw!$I:$I, Raw!$A:$A, 'Triaged Calls'!EZ$14, Raw!$F:$F, 'Triaged Calls'!$C31, Raw!$H:$H, "C01")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1336</v>
      </c>
      <c r="G32" s="35">
        <v>1141</v>
      </c>
      <c r="H32" s="35">
        <v>1136</v>
      </c>
      <c r="I32" s="35">
        <v>1259</v>
      </c>
      <c r="J32" s="35">
        <v>1261</v>
      </c>
      <c r="K32" s="35">
        <v>1828</v>
      </c>
      <c r="L32" s="36">
        <v>1569</v>
      </c>
      <c r="N32" s="34">
        <v>1540</v>
      </c>
      <c r="O32" s="35">
        <v>1268</v>
      </c>
      <c r="P32" s="35">
        <v>1342</v>
      </c>
      <c r="Q32" s="35">
        <v>1292</v>
      </c>
      <c r="R32" s="35">
        <v>1279</v>
      </c>
      <c r="S32" s="35">
        <v>1725</v>
      </c>
      <c r="T32" s="36">
        <v>1751</v>
      </c>
      <c r="V32" s="34">
        <v>1485</v>
      </c>
      <c r="W32" s="35">
        <v>1307</v>
      </c>
      <c r="X32" s="35">
        <v>1313</v>
      </c>
      <c r="Y32" s="35">
        <v>1138</v>
      </c>
      <c r="Z32" s="35">
        <v>1226</v>
      </c>
      <c r="AA32" s="35">
        <v>1756</v>
      </c>
      <c r="AB32" s="36">
        <v>1568</v>
      </c>
      <c r="AD32" s="34">
        <v>1511</v>
      </c>
      <c r="AE32" s="35">
        <v>1243</v>
      </c>
      <c r="AF32" s="35">
        <v>1214</v>
      </c>
      <c r="AG32" s="35">
        <v>1182</v>
      </c>
      <c r="AH32" s="35">
        <v>1157</v>
      </c>
      <c r="AI32" s="35">
        <v>1763</v>
      </c>
      <c r="AJ32" s="36">
        <v>1548</v>
      </c>
      <c r="AL32" s="34">
        <v>1329</v>
      </c>
      <c r="AM32" s="35">
        <v>1105</v>
      </c>
      <c r="AN32" s="35">
        <v>1044</v>
      </c>
      <c r="AO32" s="35">
        <v>897</v>
      </c>
      <c r="AP32" s="35">
        <v>1647</v>
      </c>
      <c r="AQ32" s="35">
        <v>1931</v>
      </c>
      <c r="AR32" s="36">
        <v>1551</v>
      </c>
      <c r="AT32" s="34">
        <v>1333</v>
      </c>
      <c r="AU32" s="35">
        <v>1168</v>
      </c>
      <c r="AV32" s="35">
        <v>1001</v>
      </c>
      <c r="AW32" s="35">
        <v>1357</v>
      </c>
      <c r="AX32" s="35">
        <v>1223</v>
      </c>
      <c r="AY32" s="35">
        <v>1739</v>
      </c>
      <c r="AZ32" s="36">
        <v>1475</v>
      </c>
      <c r="BB32" s="34">
        <v>1339</v>
      </c>
      <c r="BC32" s="35">
        <v>1171</v>
      </c>
      <c r="BD32" s="35">
        <v>1181</v>
      </c>
      <c r="BE32" s="35">
        <v>1162</v>
      </c>
      <c r="BF32" s="35">
        <v>1219</v>
      </c>
      <c r="BG32" s="35">
        <v>1736</v>
      </c>
      <c r="BH32" s="36">
        <v>1504</v>
      </c>
      <c r="BJ32" s="34">
        <v>1272</v>
      </c>
      <c r="BK32" s="35">
        <v>1107</v>
      </c>
      <c r="BL32" s="35">
        <v>1092</v>
      </c>
      <c r="BM32" s="35">
        <v>1119</v>
      </c>
      <c r="BN32" s="35">
        <v>1225</v>
      </c>
      <c r="BO32" s="35">
        <v>1651</v>
      </c>
      <c r="BP32" s="36">
        <v>1537</v>
      </c>
      <c r="BR32" s="34">
        <f>SUMIFS(Raw!$I:$I, Raw!$A:$A, 'Triaged Calls'!BR$14, Raw!$F:$F, 'Triaged Calls'!$C32, Raw!$H:$H, "C01")</f>
        <v>1241</v>
      </c>
      <c r="BS32" s="35">
        <f>SUMIFS(Raw!$I:$I, Raw!$A:$A, 'Triaged Calls'!BS$14, Raw!$F:$F, 'Triaged Calls'!$C32, Raw!$H:$H, "C01")</f>
        <v>1128</v>
      </c>
      <c r="BT32" s="35">
        <f>SUMIFS(Raw!$I:$I, Raw!$A:$A, 'Triaged Calls'!BT$14, Raw!$F:$F, 'Triaged Calls'!$C32, Raw!$H:$H, "C01")</f>
        <v>1164</v>
      </c>
      <c r="BU32" s="35">
        <f>SUMIFS(Raw!$I:$I, Raw!$A:$A, 'Triaged Calls'!BU$14, Raw!$F:$F, 'Triaged Calls'!$C32, Raw!$H:$H, "C01")</f>
        <v>1132</v>
      </c>
      <c r="BV32" s="35">
        <f>SUMIFS(Raw!$I:$I, Raw!$A:$A, 'Triaged Calls'!BV$14, Raw!$F:$F, 'Triaged Calls'!$C32, Raw!$H:$H, "C01")</f>
        <v>1117</v>
      </c>
      <c r="BW32" s="35">
        <f>SUMIFS(Raw!$I:$I, Raw!$A:$A, 'Triaged Calls'!BW$14, Raw!$F:$F, 'Triaged Calls'!$C32, Raw!$H:$H, "C01")</f>
        <v>1647</v>
      </c>
      <c r="BX32" s="36">
        <f>SUMIFS(Raw!$I:$I, Raw!$A:$A, 'Triaged Calls'!BX$14, Raw!$F:$F, 'Triaged Calls'!$C32, Raw!$H:$H, "C01")</f>
        <v>1412</v>
      </c>
      <c r="BZ32" s="34">
        <f>SUMIFS(Raw!$I:$I, Raw!$A:$A, 'Triaged Calls'!BZ$14, Raw!$F:$F, 'Triaged Calls'!$C32, Raw!$H:$H, "C01")</f>
        <v>0</v>
      </c>
      <c r="CA32" s="35">
        <f>SUMIFS(Raw!$I:$I, Raw!$A:$A, 'Triaged Calls'!CA$14, Raw!$F:$F, 'Triaged Calls'!$C32, Raw!$H:$H, "C01")</f>
        <v>0</v>
      </c>
      <c r="CB32" s="35">
        <f>SUMIFS(Raw!$I:$I, Raw!$A:$A, 'Triaged Calls'!CB$14, Raw!$F:$F, 'Triaged Calls'!$C32, Raw!$H:$H, "C01")</f>
        <v>0</v>
      </c>
      <c r="CC32" s="35">
        <f>SUMIFS(Raw!$I:$I, Raw!$A:$A, 'Triaged Calls'!CC$14, Raw!$F:$F, 'Triaged Calls'!$C32, Raw!$H:$H, "C01")</f>
        <v>0</v>
      </c>
      <c r="CD32" s="35">
        <f>SUMIFS(Raw!$I:$I, Raw!$A:$A, 'Triaged Calls'!CD$14, Raw!$F:$F, 'Triaged Calls'!$C32, Raw!$H:$H, "C01")</f>
        <v>0</v>
      </c>
      <c r="CE32" s="35">
        <f>SUMIFS(Raw!$I:$I, Raw!$A:$A, 'Triaged Calls'!CE$14, Raw!$F:$F, 'Triaged Calls'!$C32, Raw!$H:$H, "C01")</f>
        <v>0</v>
      </c>
      <c r="CF32" s="36">
        <f>SUMIFS(Raw!$I:$I, Raw!$A:$A, 'Triaged Calls'!CF$14, Raw!$F:$F, 'Triaged Calls'!$C32, Raw!$H:$H, "C01")</f>
        <v>0</v>
      </c>
      <c r="CH32" s="34">
        <f>SUMIFS(Raw!$I:$I, Raw!$A:$A, 'Triaged Calls'!CH$14, Raw!$F:$F, 'Triaged Calls'!$C32, Raw!$H:$H, "C01")</f>
        <v>0</v>
      </c>
      <c r="CI32" s="35">
        <f>SUMIFS(Raw!$I:$I, Raw!$A:$A, 'Triaged Calls'!CI$14, Raw!$F:$F, 'Triaged Calls'!$C32, Raw!$H:$H, "C01")</f>
        <v>0</v>
      </c>
      <c r="CJ32" s="35">
        <f>SUMIFS(Raw!$I:$I, Raw!$A:$A, 'Triaged Calls'!CJ$14, Raw!$F:$F, 'Triaged Calls'!$C32, Raw!$H:$H, "C01")</f>
        <v>0</v>
      </c>
      <c r="CK32" s="35">
        <f>SUMIFS(Raw!$I:$I, Raw!$A:$A, 'Triaged Calls'!CK$14, Raw!$F:$F, 'Triaged Calls'!$C32, Raw!$H:$H, "C01")</f>
        <v>0</v>
      </c>
      <c r="CL32" s="35">
        <f>SUMIFS(Raw!$I:$I, Raw!$A:$A, 'Triaged Calls'!CL$14, Raw!$F:$F, 'Triaged Calls'!$C32, Raw!$H:$H, "C01")</f>
        <v>0</v>
      </c>
      <c r="CM32" s="35">
        <f>SUMIFS(Raw!$I:$I, Raw!$A:$A, 'Triaged Calls'!CM$14, Raw!$F:$F, 'Triaged Calls'!$C32, Raw!$H:$H, "C01")</f>
        <v>0</v>
      </c>
      <c r="CN32" s="36">
        <f>SUMIFS(Raw!$I:$I, Raw!$A:$A, 'Triaged Calls'!CN$14, Raw!$F:$F, 'Triaged Calls'!$C32, Raw!$H:$H, "C01")</f>
        <v>0</v>
      </c>
      <c r="CP32" s="34">
        <f>SUMIFS(Raw!$I:$I, Raw!$A:$A, 'Triaged Calls'!CP$14, Raw!$F:$F, 'Triaged Calls'!$C32, Raw!$H:$H, "C01")</f>
        <v>0</v>
      </c>
      <c r="CQ32" s="35">
        <f>SUMIFS(Raw!$I:$I, Raw!$A:$A, 'Triaged Calls'!CQ$14, Raw!$F:$F, 'Triaged Calls'!$C32, Raw!$H:$H, "C01")</f>
        <v>0</v>
      </c>
      <c r="CR32" s="35">
        <f>SUMIFS(Raw!$I:$I, Raw!$A:$A, 'Triaged Calls'!CR$14, Raw!$F:$F, 'Triaged Calls'!$C32, Raw!$H:$H, "C01")</f>
        <v>0</v>
      </c>
      <c r="CS32" s="35">
        <f>SUMIFS(Raw!$I:$I, Raw!$A:$A, 'Triaged Calls'!CS$14, Raw!$F:$F, 'Triaged Calls'!$C32, Raw!$H:$H, "C01")</f>
        <v>0</v>
      </c>
      <c r="CT32" s="35">
        <f>SUMIFS(Raw!$I:$I, Raw!$A:$A, 'Triaged Calls'!CT$14, Raw!$F:$F, 'Triaged Calls'!$C32, Raw!$H:$H, "C01")</f>
        <v>0</v>
      </c>
      <c r="CU32" s="35">
        <f>SUMIFS(Raw!$I:$I, Raw!$A:$A, 'Triaged Calls'!CU$14, Raw!$F:$F, 'Triaged Calls'!$C32, Raw!$H:$H, "C01")</f>
        <v>0</v>
      </c>
      <c r="CV32" s="36">
        <f>SUMIFS(Raw!$I:$I, Raw!$A:$A, 'Triaged Calls'!CV$14, Raw!$F:$F, 'Triaged Calls'!$C32, Raw!$H:$H, "C01")</f>
        <v>0</v>
      </c>
      <c r="CX32" s="34">
        <f>SUMIFS(Raw!$I:$I, Raw!$A:$A, 'Triaged Calls'!CX$14, Raw!$F:$F, 'Triaged Calls'!$C32, Raw!$H:$H, "C01")</f>
        <v>0</v>
      </c>
      <c r="CY32" s="35">
        <f>SUMIFS(Raw!$I:$I, Raw!$A:$A, 'Triaged Calls'!CY$14, Raw!$F:$F, 'Triaged Calls'!$C32, Raw!$H:$H, "C01")</f>
        <v>0</v>
      </c>
      <c r="CZ32" s="35">
        <f>SUMIFS(Raw!$I:$I, Raw!$A:$A, 'Triaged Calls'!CZ$14, Raw!$F:$F, 'Triaged Calls'!$C32, Raw!$H:$H, "C01")</f>
        <v>0</v>
      </c>
      <c r="DA32" s="35">
        <f>SUMIFS(Raw!$I:$I, Raw!$A:$A, 'Triaged Calls'!DA$14, Raw!$F:$F, 'Triaged Calls'!$C32, Raw!$H:$H, "C01")</f>
        <v>0</v>
      </c>
      <c r="DB32" s="35">
        <f>SUMIFS(Raw!$I:$I, Raw!$A:$A, 'Triaged Calls'!DB$14, Raw!$F:$F, 'Triaged Calls'!$C32, Raw!$H:$H, "C01")</f>
        <v>0</v>
      </c>
      <c r="DC32" s="35">
        <f>SUMIFS(Raw!$I:$I, Raw!$A:$A, 'Triaged Calls'!DC$14, Raw!$F:$F, 'Triaged Calls'!$C32, Raw!$H:$H, "C01")</f>
        <v>0</v>
      </c>
      <c r="DD32" s="36">
        <f>SUMIFS(Raw!$I:$I, Raw!$A:$A, 'Triaged Calls'!DD$14, Raw!$F:$F, 'Triaged Calls'!$C32, Raw!$H:$H, "C01")</f>
        <v>0</v>
      </c>
      <c r="DF32" s="34">
        <f>SUMIFS(Raw!$I:$I, Raw!$A:$A, 'Triaged Calls'!DF$14, Raw!$F:$F, 'Triaged Calls'!$C32, Raw!$H:$H, "C01")</f>
        <v>0</v>
      </c>
      <c r="DG32" s="35">
        <f>SUMIFS(Raw!$I:$I, Raw!$A:$A, 'Triaged Calls'!DG$14, Raw!$F:$F, 'Triaged Calls'!$C32, Raw!$H:$H, "C01")</f>
        <v>0</v>
      </c>
      <c r="DH32" s="35">
        <f>SUMIFS(Raw!$I:$I, Raw!$A:$A, 'Triaged Calls'!DH$14, Raw!$F:$F, 'Triaged Calls'!$C32, Raw!$H:$H, "C01")</f>
        <v>0</v>
      </c>
      <c r="DI32" s="35">
        <f>SUMIFS(Raw!$I:$I, Raw!$A:$A, 'Triaged Calls'!DI$14, Raw!$F:$F, 'Triaged Calls'!$C32, Raw!$H:$H, "C01")</f>
        <v>0</v>
      </c>
      <c r="DJ32" s="35">
        <f>SUMIFS(Raw!$I:$I, Raw!$A:$A, 'Triaged Calls'!DJ$14, Raw!$F:$F, 'Triaged Calls'!$C32, Raw!$H:$H, "C01")</f>
        <v>0</v>
      </c>
      <c r="DK32" s="35">
        <f>SUMIFS(Raw!$I:$I, Raw!$A:$A, 'Triaged Calls'!DK$14, Raw!$F:$F, 'Triaged Calls'!$C32, Raw!$H:$H, "C01")</f>
        <v>0</v>
      </c>
      <c r="DL32" s="36">
        <f>SUMIFS(Raw!$I:$I, Raw!$A:$A, 'Triaged Calls'!DL$14, Raw!$F:$F, 'Triaged Calls'!$C32, Raw!$H:$H, "C01")</f>
        <v>0</v>
      </c>
      <c r="DN32" s="34">
        <f>SUMIFS(Raw!$I:$I, Raw!$A:$A, 'Triaged Calls'!DN$14, Raw!$F:$F, 'Triaged Calls'!$C32, Raw!$H:$H, "C01")</f>
        <v>0</v>
      </c>
      <c r="DO32" s="35">
        <f>SUMIFS(Raw!$I:$I, Raw!$A:$A, 'Triaged Calls'!DO$14, Raw!$F:$F, 'Triaged Calls'!$C32, Raw!$H:$H, "C01")</f>
        <v>0</v>
      </c>
      <c r="DP32" s="35">
        <f>SUMIFS(Raw!$I:$I, Raw!$A:$A, 'Triaged Calls'!DP$14, Raw!$F:$F, 'Triaged Calls'!$C32, Raw!$H:$H, "C01")</f>
        <v>0</v>
      </c>
      <c r="DQ32" s="35">
        <f>SUMIFS(Raw!$I:$I, Raw!$A:$A, 'Triaged Calls'!DQ$14, Raw!$F:$F, 'Triaged Calls'!$C32, Raw!$H:$H, "C01")</f>
        <v>0</v>
      </c>
      <c r="DR32" s="35">
        <f>SUMIFS(Raw!$I:$I, Raw!$A:$A, 'Triaged Calls'!DR$14, Raw!$F:$F, 'Triaged Calls'!$C32, Raw!$H:$H, "C01")</f>
        <v>0</v>
      </c>
      <c r="DS32" s="35">
        <f>SUMIFS(Raw!$I:$I, Raw!$A:$A, 'Triaged Calls'!DS$14, Raw!$F:$F, 'Triaged Calls'!$C32, Raw!$H:$H, "C01")</f>
        <v>0</v>
      </c>
      <c r="DT32" s="36">
        <f>SUMIFS(Raw!$I:$I, Raw!$A:$A, 'Triaged Calls'!DT$14, Raw!$F:$F, 'Triaged Calls'!$C32, Raw!$H:$H, "C01")</f>
        <v>0</v>
      </c>
      <c r="DV32" s="34">
        <f>SUMIFS(Raw!$I:$I, Raw!$A:$A, 'Triaged Calls'!DV$14, Raw!$F:$F, 'Triaged Calls'!$C32, Raw!$H:$H, "C01")</f>
        <v>0</v>
      </c>
      <c r="DW32" s="35">
        <f>SUMIFS(Raw!$I:$I, Raw!$A:$A, 'Triaged Calls'!DW$14, Raw!$F:$F, 'Triaged Calls'!$C32, Raw!$H:$H, "C01")</f>
        <v>0</v>
      </c>
      <c r="DX32" s="35">
        <f>SUMIFS(Raw!$I:$I, Raw!$A:$A, 'Triaged Calls'!DX$14, Raw!$F:$F, 'Triaged Calls'!$C32, Raw!$H:$H, "C01")</f>
        <v>0</v>
      </c>
      <c r="DY32" s="35">
        <f>SUMIFS(Raw!$I:$I, Raw!$A:$A, 'Triaged Calls'!DY$14, Raw!$F:$F, 'Triaged Calls'!$C32, Raw!$H:$H, "C01")</f>
        <v>0</v>
      </c>
      <c r="DZ32" s="35">
        <f>SUMIFS(Raw!$I:$I, Raw!$A:$A, 'Triaged Calls'!DZ$14, Raw!$F:$F, 'Triaged Calls'!$C32, Raw!$H:$H, "C01")</f>
        <v>0</v>
      </c>
      <c r="EA32" s="35">
        <f>SUMIFS(Raw!$I:$I, Raw!$A:$A, 'Triaged Calls'!EA$14, Raw!$F:$F, 'Triaged Calls'!$C32, Raw!$H:$H, "C01")</f>
        <v>0</v>
      </c>
      <c r="EB32" s="36">
        <f>SUMIFS(Raw!$I:$I, Raw!$A:$A, 'Triaged Calls'!EB$14, Raw!$F:$F, 'Triaged Calls'!$C32, Raw!$H:$H, "C01")</f>
        <v>0</v>
      </c>
      <c r="ED32" s="34">
        <f>SUMIFS(Raw!$I:$I, Raw!$A:$A, 'Triaged Calls'!ED$14, Raw!$F:$F, 'Triaged Calls'!$C32, Raw!$H:$H, "C01")</f>
        <v>0</v>
      </c>
      <c r="EE32" s="35">
        <f>SUMIFS(Raw!$I:$I, Raw!$A:$A, 'Triaged Calls'!EE$14, Raw!$F:$F, 'Triaged Calls'!$C32, Raw!$H:$H, "C01")</f>
        <v>0</v>
      </c>
      <c r="EF32" s="35">
        <f>SUMIFS(Raw!$I:$I, Raw!$A:$A, 'Triaged Calls'!EF$14, Raw!$F:$F, 'Triaged Calls'!$C32, Raw!$H:$H, "C01")</f>
        <v>0</v>
      </c>
      <c r="EG32" s="35">
        <f>SUMIFS(Raw!$I:$I, Raw!$A:$A, 'Triaged Calls'!EG$14, Raw!$F:$F, 'Triaged Calls'!$C32, Raw!$H:$H, "C01")</f>
        <v>0</v>
      </c>
      <c r="EH32" s="35">
        <f>SUMIFS(Raw!$I:$I, Raw!$A:$A, 'Triaged Calls'!EH$14, Raw!$F:$F, 'Triaged Calls'!$C32, Raw!$H:$H, "C01")</f>
        <v>0</v>
      </c>
      <c r="EI32" s="35">
        <f>SUMIFS(Raw!$I:$I, Raw!$A:$A, 'Triaged Calls'!EI$14, Raw!$F:$F, 'Triaged Calls'!$C32, Raw!$H:$H, "C01")</f>
        <v>0</v>
      </c>
      <c r="EJ32" s="36">
        <f>SUMIFS(Raw!$I:$I, Raw!$A:$A, 'Triaged Calls'!EJ$14, Raw!$F:$F, 'Triaged Calls'!$C32, Raw!$H:$H, "C01")</f>
        <v>0</v>
      </c>
      <c r="EL32" s="34">
        <f>SUMIFS(Raw!$I:$I, Raw!$A:$A, 'Triaged Calls'!EL$14, Raw!$F:$F, 'Triaged Calls'!$C32, Raw!$H:$H, "C01")</f>
        <v>0</v>
      </c>
      <c r="EM32" s="35">
        <f>SUMIFS(Raw!$I:$I, Raw!$A:$A, 'Triaged Calls'!EM$14, Raw!$F:$F, 'Triaged Calls'!$C32, Raw!$H:$H, "C01")</f>
        <v>0</v>
      </c>
      <c r="EN32" s="35">
        <f>SUMIFS(Raw!$I:$I, Raw!$A:$A, 'Triaged Calls'!EN$14, Raw!$F:$F, 'Triaged Calls'!$C32, Raw!$H:$H, "C01")</f>
        <v>0</v>
      </c>
      <c r="EO32" s="35">
        <f>SUMIFS(Raw!$I:$I, Raw!$A:$A, 'Triaged Calls'!EO$14, Raw!$F:$F, 'Triaged Calls'!$C32, Raw!$H:$H, "C01")</f>
        <v>0</v>
      </c>
      <c r="EP32" s="35">
        <f>SUMIFS(Raw!$I:$I, Raw!$A:$A, 'Triaged Calls'!EP$14, Raw!$F:$F, 'Triaged Calls'!$C32, Raw!$H:$H, "C01")</f>
        <v>0</v>
      </c>
      <c r="EQ32" s="35">
        <f>SUMIFS(Raw!$I:$I, Raw!$A:$A, 'Triaged Calls'!EQ$14, Raw!$F:$F, 'Triaged Calls'!$C32, Raw!$H:$H, "C01")</f>
        <v>0</v>
      </c>
      <c r="ER32" s="36">
        <f>SUMIFS(Raw!$I:$I, Raw!$A:$A, 'Triaged Calls'!ER$14, Raw!$F:$F, 'Triaged Calls'!$C32, Raw!$H:$H, "C01")</f>
        <v>0</v>
      </c>
      <c r="ET32" s="34">
        <f>SUMIFS(Raw!$I:$I, Raw!$A:$A, 'Triaged Calls'!ET$14, Raw!$F:$F, 'Triaged Calls'!$C32, Raw!$H:$H, "C01")</f>
        <v>0</v>
      </c>
      <c r="EU32" s="35">
        <f>SUMIFS(Raw!$I:$I, Raw!$A:$A, 'Triaged Calls'!EU$14, Raw!$F:$F, 'Triaged Calls'!$C32, Raw!$H:$H, "C01")</f>
        <v>0</v>
      </c>
      <c r="EV32" s="35">
        <f>SUMIFS(Raw!$I:$I, Raw!$A:$A, 'Triaged Calls'!EV$14, Raw!$F:$F, 'Triaged Calls'!$C32, Raw!$H:$H, "C01")</f>
        <v>0</v>
      </c>
      <c r="EW32" s="35">
        <f>SUMIFS(Raw!$I:$I, Raw!$A:$A, 'Triaged Calls'!EW$14, Raw!$F:$F, 'Triaged Calls'!$C32, Raw!$H:$H, "C01")</f>
        <v>0</v>
      </c>
      <c r="EX32" s="35">
        <f>SUMIFS(Raw!$I:$I, Raw!$A:$A, 'Triaged Calls'!EX$14, Raw!$F:$F, 'Triaged Calls'!$C32, Raw!$H:$H, "C01")</f>
        <v>0</v>
      </c>
      <c r="EY32" s="35">
        <f>SUMIFS(Raw!$I:$I, Raw!$A:$A, 'Triaged Calls'!EY$14, Raw!$F:$F, 'Triaged Calls'!$C32, Raw!$H:$H, "C01")</f>
        <v>0</v>
      </c>
      <c r="EZ32" s="36">
        <f>SUMIFS(Raw!$I:$I, Raw!$A:$A, 'Triaged Calls'!EZ$14, Raw!$F:$F, 'Triaged Calls'!$C32, Raw!$H:$H, "C01")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252</v>
      </c>
      <c r="G33" s="52">
        <v>207</v>
      </c>
      <c r="H33" s="52">
        <v>206</v>
      </c>
      <c r="I33" s="52">
        <v>199</v>
      </c>
      <c r="J33" s="52">
        <v>217</v>
      </c>
      <c r="K33" s="52">
        <v>305</v>
      </c>
      <c r="L33" s="53">
        <v>259</v>
      </c>
      <c r="N33" s="51">
        <v>235</v>
      </c>
      <c r="O33" s="52">
        <v>230</v>
      </c>
      <c r="P33" s="52">
        <v>218</v>
      </c>
      <c r="Q33" s="52">
        <v>210</v>
      </c>
      <c r="R33" s="52">
        <v>195</v>
      </c>
      <c r="S33" s="52">
        <v>315</v>
      </c>
      <c r="T33" s="53">
        <v>257</v>
      </c>
      <c r="V33" s="51">
        <v>241</v>
      </c>
      <c r="W33" s="52">
        <v>228</v>
      </c>
      <c r="X33" s="52">
        <v>235</v>
      </c>
      <c r="Y33" s="52">
        <v>206</v>
      </c>
      <c r="Z33" s="52">
        <v>222</v>
      </c>
      <c r="AA33" s="52">
        <v>315</v>
      </c>
      <c r="AB33" s="53">
        <v>288</v>
      </c>
      <c r="AD33" s="51">
        <v>244</v>
      </c>
      <c r="AE33" s="52">
        <v>194</v>
      </c>
      <c r="AF33" s="52">
        <v>218</v>
      </c>
      <c r="AG33" s="52">
        <v>233</v>
      </c>
      <c r="AH33" s="52">
        <v>240</v>
      </c>
      <c r="AI33" s="52">
        <v>281</v>
      </c>
      <c r="AJ33" s="53">
        <v>299</v>
      </c>
      <c r="AL33" s="51">
        <v>261</v>
      </c>
      <c r="AM33" s="52">
        <v>244</v>
      </c>
      <c r="AN33" s="52">
        <v>208</v>
      </c>
      <c r="AO33" s="52">
        <v>174</v>
      </c>
      <c r="AP33" s="52">
        <v>339</v>
      </c>
      <c r="AQ33" s="52">
        <v>367</v>
      </c>
      <c r="AR33" s="53">
        <v>308</v>
      </c>
      <c r="AT33" s="51">
        <v>253</v>
      </c>
      <c r="AU33" s="52">
        <v>212</v>
      </c>
      <c r="AV33" s="52">
        <v>209</v>
      </c>
      <c r="AW33" s="52">
        <v>251</v>
      </c>
      <c r="AX33" s="52">
        <v>259</v>
      </c>
      <c r="AY33" s="52">
        <v>326</v>
      </c>
      <c r="AZ33" s="53">
        <v>303</v>
      </c>
      <c r="BB33" s="51">
        <v>201</v>
      </c>
      <c r="BC33" s="52">
        <v>186</v>
      </c>
      <c r="BD33" s="52">
        <v>206</v>
      </c>
      <c r="BE33" s="52">
        <v>179</v>
      </c>
      <c r="BF33" s="52">
        <v>203</v>
      </c>
      <c r="BG33" s="52">
        <v>318</v>
      </c>
      <c r="BH33" s="53">
        <v>285</v>
      </c>
      <c r="BJ33" s="51">
        <v>235</v>
      </c>
      <c r="BK33" s="52">
        <v>183</v>
      </c>
      <c r="BL33" s="52">
        <v>221</v>
      </c>
      <c r="BM33" s="52">
        <v>215</v>
      </c>
      <c r="BN33" s="52">
        <v>211</v>
      </c>
      <c r="BO33" s="52">
        <v>321</v>
      </c>
      <c r="BP33" s="53">
        <v>235</v>
      </c>
      <c r="BR33" s="51">
        <f>SUMIFS(Raw!$I:$I, Raw!$A:$A, 'Triaged Calls'!BR$14, Raw!$F:$F, 'Triaged Calls'!$C33, Raw!$H:$H, "C01")</f>
        <v>249</v>
      </c>
      <c r="BS33" s="52">
        <f>SUMIFS(Raw!$I:$I, Raw!$A:$A, 'Triaged Calls'!BS$14, Raw!$F:$F, 'Triaged Calls'!$C33, Raw!$H:$H, "C01")</f>
        <v>218</v>
      </c>
      <c r="BT33" s="52">
        <f>SUMIFS(Raw!$I:$I, Raw!$A:$A, 'Triaged Calls'!BT$14, Raw!$F:$F, 'Triaged Calls'!$C33, Raw!$H:$H, "C01")</f>
        <v>196</v>
      </c>
      <c r="BU33" s="52">
        <f>SUMIFS(Raw!$I:$I, Raw!$A:$A, 'Triaged Calls'!BU$14, Raw!$F:$F, 'Triaged Calls'!$C33, Raw!$H:$H, "C01")</f>
        <v>206</v>
      </c>
      <c r="BV33" s="52">
        <f>SUMIFS(Raw!$I:$I, Raw!$A:$A, 'Triaged Calls'!BV$14, Raw!$F:$F, 'Triaged Calls'!$C33, Raw!$H:$H, "C01")</f>
        <v>218</v>
      </c>
      <c r="BW33" s="52">
        <f>SUMIFS(Raw!$I:$I, Raw!$A:$A, 'Triaged Calls'!BW$14, Raw!$F:$F, 'Triaged Calls'!$C33, Raw!$H:$H, "C01")</f>
        <v>286</v>
      </c>
      <c r="BX33" s="53">
        <f>SUMIFS(Raw!$I:$I, Raw!$A:$A, 'Triaged Calls'!BX$14, Raw!$F:$F, 'Triaged Calls'!$C33, Raw!$H:$H, "C01")</f>
        <v>239</v>
      </c>
      <c r="BZ33" s="51">
        <f>SUMIFS(Raw!$I:$I, Raw!$A:$A, 'Triaged Calls'!BZ$14, Raw!$F:$F, 'Triaged Calls'!$C33, Raw!$H:$H, "C01")</f>
        <v>0</v>
      </c>
      <c r="CA33" s="52">
        <f>SUMIFS(Raw!$I:$I, Raw!$A:$A, 'Triaged Calls'!CA$14, Raw!$F:$F, 'Triaged Calls'!$C33, Raw!$H:$H, "C01")</f>
        <v>0</v>
      </c>
      <c r="CB33" s="52">
        <f>SUMIFS(Raw!$I:$I, Raw!$A:$A, 'Triaged Calls'!CB$14, Raw!$F:$F, 'Triaged Calls'!$C33, Raw!$H:$H, "C01")</f>
        <v>0</v>
      </c>
      <c r="CC33" s="52">
        <f>SUMIFS(Raw!$I:$I, Raw!$A:$A, 'Triaged Calls'!CC$14, Raw!$F:$F, 'Triaged Calls'!$C33, Raw!$H:$H, "C01")</f>
        <v>0</v>
      </c>
      <c r="CD33" s="52">
        <f>SUMIFS(Raw!$I:$I, Raw!$A:$A, 'Triaged Calls'!CD$14, Raw!$F:$F, 'Triaged Calls'!$C33, Raw!$H:$H, "C01")</f>
        <v>0</v>
      </c>
      <c r="CE33" s="52">
        <f>SUMIFS(Raw!$I:$I, Raw!$A:$A, 'Triaged Calls'!CE$14, Raw!$F:$F, 'Triaged Calls'!$C33, Raw!$H:$H, "C01")</f>
        <v>0</v>
      </c>
      <c r="CF33" s="53">
        <f>SUMIFS(Raw!$I:$I, Raw!$A:$A, 'Triaged Calls'!CF$14, Raw!$F:$F, 'Triaged Calls'!$C33, Raw!$H:$H, "C01")</f>
        <v>0</v>
      </c>
      <c r="CH33" s="51">
        <f>SUMIFS(Raw!$I:$I, Raw!$A:$A, 'Triaged Calls'!CH$14, Raw!$F:$F, 'Triaged Calls'!$C33, Raw!$H:$H, "C01")</f>
        <v>0</v>
      </c>
      <c r="CI33" s="52">
        <f>SUMIFS(Raw!$I:$I, Raw!$A:$A, 'Triaged Calls'!CI$14, Raw!$F:$F, 'Triaged Calls'!$C33, Raw!$H:$H, "C01")</f>
        <v>0</v>
      </c>
      <c r="CJ33" s="52">
        <f>SUMIFS(Raw!$I:$I, Raw!$A:$A, 'Triaged Calls'!CJ$14, Raw!$F:$F, 'Triaged Calls'!$C33, Raw!$H:$H, "C01")</f>
        <v>0</v>
      </c>
      <c r="CK33" s="52">
        <f>SUMIFS(Raw!$I:$I, Raw!$A:$A, 'Triaged Calls'!CK$14, Raw!$F:$F, 'Triaged Calls'!$C33, Raw!$H:$H, "C01")</f>
        <v>0</v>
      </c>
      <c r="CL33" s="52">
        <f>SUMIFS(Raw!$I:$I, Raw!$A:$A, 'Triaged Calls'!CL$14, Raw!$F:$F, 'Triaged Calls'!$C33, Raw!$H:$H, "C01")</f>
        <v>0</v>
      </c>
      <c r="CM33" s="52">
        <f>SUMIFS(Raw!$I:$I, Raw!$A:$A, 'Triaged Calls'!CM$14, Raw!$F:$F, 'Triaged Calls'!$C33, Raw!$H:$H, "C01")</f>
        <v>0</v>
      </c>
      <c r="CN33" s="53">
        <f>SUMIFS(Raw!$I:$I, Raw!$A:$A, 'Triaged Calls'!CN$14, Raw!$F:$F, 'Triaged Calls'!$C33, Raw!$H:$H, "C01")</f>
        <v>0</v>
      </c>
      <c r="CP33" s="51">
        <f>SUMIFS(Raw!$I:$I, Raw!$A:$A, 'Triaged Calls'!CP$14, Raw!$F:$F, 'Triaged Calls'!$C33, Raw!$H:$H, "C01")</f>
        <v>0</v>
      </c>
      <c r="CQ33" s="52">
        <f>SUMIFS(Raw!$I:$I, Raw!$A:$A, 'Triaged Calls'!CQ$14, Raw!$F:$F, 'Triaged Calls'!$C33, Raw!$H:$H, "C01")</f>
        <v>0</v>
      </c>
      <c r="CR33" s="52">
        <f>SUMIFS(Raw!$I:$I, Raw!$A:$A, 'Triaged Calls'!CR$14, Raw!$F:$F, 'Triaged Calls'!$C33, Raw!$H:$H, "C01")</f>
        <v>0</v>
      </c>
      <c r="CS33" s="52">
        <f>SUMIFS(Raw!$I:$I, Raw!$A:$A, 'Triaged Calls'!CS$14, Raw!$F:$F, 'Triaged Calls'!$C33, Raw!$H:$H, "C01")</f>
        <v>0</v>
      </c>
      <c r="CT33" s="52">
        <f>SUMIFS(Raw!$I:$I, Raw!$A:$A, 'Triaged Calls'!CT$14, Raw!$F:$F, 'Triaged Calls'!$C33, Raw!$H:$H, "C01")</f>
        <v>0</v>
      </c>
      <c r="CU33" s="52">
        <f>SUMIFS(Raw!$I:$I, Raw!$A:$A, 'Triaged Calls'!CU$14, Raw!$F:$F, 'Triaged Calls'!$C33, Raw!$H:$H, "C01")</f>
        <v>0</v>
      </c>
      <c r="CV33" s="53">
        <f>SUMIFS(Raw!$I:$I, Raw!$A:$A, 'Triaged Calls'!CV$14, Raw!$F:$F, 'Triaged Calls'!$C33, Raw!$H:$H, "C01")</f>
        <v>0</v>
      </c>
      <c r="CX33" s="51">
        <f>SUMIFS(Raw!$I:$I, Raw!$A:$A, 'Triaged Calls'!CX$14, Raw!$F:$F, 'Triaged Calls'!$C33, Raw!$H:$H, "C01")</f>
        <v>0</v>
      </c>
      <c r="CY33" s="52">
        <f>SUMIFS(Raw!$I:$I, Raw!$A:$A, 'Triaged Calls'!CY$14, Raw!$F:$F, 'Triaged Calls'!$C33, Raw!$H:$H, "C01")</f>
        <v>0</v>
      </c>
      <c r="CZ33" s="52">
        <f>SUMIFS(Raw!$I:$I, Raw!$A:$A, 'Triaged Calls'!CZ$14, Raw!$F:$F, 'Triaged Calls'!$C33, Raw!$H:$H, "C01")</f>
        <v>0</v>
      </c>
      <c r="DA33" s="52">
        <f>SUMIFS(Raw!$I:$I, Raw!$A:$A, 'Triaged Calls'!DA$14, Raw!$F:$F, 'Triaged Calls'!$C33, Raw!$H:$H, "C01")</f>
        <v>0</v>
      </c>
      <c r="DB33" s="52">
        <f>SUMIFS(Raw!$I:$I, Raw!$A:$A, 'Triaged Calls'!DB$14, Raw!$F:$F, 'Triaged Calls'!$C33, Raw!$H:$H, "C01")</f>
        <v>0</v>
      </c>
      <c r="DC33" s="52">
        <f>SUMIFS(Raw!$I:$I, Raw!$A:$A, 'Triaged Calls'!DC$14, Raw!$F:$F, 'Triaged Calls'!$C33, Raw!$H:$H, "C01")</f>
        <v>0</v>
      </c>
      <c r="DD33" s="53">
        <f>SUMIFS(Raw!$I:$I, Raw!$A:$A, 'Triaged Calls'!DD$14, Raw!$F:$F, 'Triaged Calls'!$C33, Raw!$H:$H, "C01")</f>
        <v>0</v>
      </c>
      <c r="DF33" s="51">
        <f>SUMIFS(Raw!$I:$I, Raw!$A:$A, 'Triaged Calls'!DF$14, Raw!$F:$F, 'Triaged Calls'!$C33, Raw!$H:$H, "C01")</f>
        <v>0</v>
      </c>
      <c r="DG33" s="52">
        <f>SUMIFS(Raw!$I:$I, Raw!$A:$A, 'Triaged Calls'!DG$14, Raw!$F:$F, 'Triaged Calls'!$C33, Raw!$H:$H, "C01")</f>
        <v>0</v>
      </c>
      <c r="DH33" s="52">
        <f>SUMIFS(Raw!$I:$I, Raw!$A:$A, 'Triaged Calls'!DH$14, Raw!$F:$F, 'Triaged Calls'!$C33, Raw!$H:$H, "C01")</f>
        <v>0</v>
      </c>
      <c r="DI33" s="52">
        <f>SUMIFS(Raw!$I:$I, Raw!$A:$A, 'Triaged Calls'!DI$14, Raw!$F:$F, 'Triaged Calls'!$C33, Raw!$H:$H, "C01")</f>
        <v>0</v>
      </c>
      <c r="DJ33" s="52">
        <f>SUMIFS(Raw!$I:$I, Raw!$A:$A, 'Triaged Calls'!DJ$14, Raw!$F:$F, 'Triaged Calls'!$C33, Raw!$H:$H, "C01")</f>
        <v>0</v>
      </c>
      <c r="DK33" s="52">
        <f>SUMIFS(Raw!$I:$I, Raw!$A:$A, 'Triaged Calls'!DK$14, Raw!$F:$F, 'Triaged Calls'!$C33, Raw!$H:$H, "C01")</f>
        <v>0</v>
      </c>
      <c r="DL33" s="53">
        <f>SUMIFS(Raw!$I:$I, Raw!$A:$A, 'Triaged Calls'!DL$14, Raw!$F:$F, 'Triaged Calls'!$C33, Raw!$H:$H, "C01")</f>
        <v>0</v>
      </c>
      <c r="DN33" s="51">
        <f>SUMIFS(Raw!$I:$I, Raw!$A:$A, 'Triaged Calls'!DN$14, Raw!$F:$F, 'Triaged Calls'!$C33, Raw!$H:$H, "C01")</f>
        <v>0</v>
      </c>
      <c r="DO33" s="52">
        <f>SUMIFS(Raw!$I:$I, Raw!$A:$A, 'Triaged Calls'!DO$14, Raw!$F:$F, 'Triaged Calls'!$C33, Raw!$H:$H, "C01")</f>
        <v>0</v>
      </c>
      <c r="DP33" s="52">
        <f>SUMIFS(Raw!$I:$I, Raw!$A:$A, 'Triaged Calls'!DP$14, Raw!$F:$F, 'Triaged Calls'!$C33, Raw!$H:$H, "C01")</f>
        <v>0</v>
      </c>
      <c r="DQ33" s="52">
        <f>SUMIFS(Raw!$I:$I, Raw!$A:$A, 'Triaged Calls'!DQ$14, Raw!$F:$F, 'Triaged Calls'!$C33, Raw!$H:$H, "C01")</f>
        <v>0</v>
      </c>
      <c r="DR33" s="52">
        <f>SUMIFS(Raw!$I:$I, Raw!$A:$A, 'Triaged Calls'!DR$14, Raw!$F:$F, 'Triaged Calls'!$C33, Raw!$H:$H, "C01")</f>
        <v>0</v>
      </c>
      <c r="DS33" s="52">
        <f>SUMIFS(Raw!$I:$I, Raw!$A:$A, 'Triaged Calls'!DS$14, Raw!$F:$F, 'Triaged Calls'!$C33, Raw!$H:$H, "C01")</f>
        <v>0</v>
      </c>
      <c r="DT33" s="53">
        <f>SUMIFS(Raw!$I:$I, Raw!$A:$A, 'Triaged Calls'!DT$14, Raw!$F:$F, 'Triaged Calls'!$C33, Raw!$H:$H, "C01")</f>
        <v>0</v>
      </c>
      <c r="DV33" s="51">
        <f>SUMIFS(Raw!$I:$I, Raw!$A:$A, 'Triaged Calls'!DV$14, Raw!$F:$F, 'Triaged Calls'!$C33, Raw!$H:$H, "C01")</f>
        <v>0</v>
      </c>
      <c r="DW33" s="52">
        <f>SUMIFS(Raw!$I:$I, Raw!$A:$A, 'Triaged Calls'!DW$14, Raw!$F:$F, 'Triaged Calls'!$C33, Raw!$H:$H, "C01")</f>
        <v>0</v>
      </c>
      <c r="DX33" s="52">
        <f>SUMIFS(Raw!$I:$I, Raw!$A:$A, 'Triaged Calls'!DX$14, Raw!$F:$F, 'Triaged Calls'!$C33, Raw!$H:$H, "C01")</f>
        <v>0</v>
      </c>
      <c r="DY33" s="52">
        <f>SUMIFS(Raw!$I:$I, Raw!$A:$A, 'Triaged Calls'!DY$14, Raw!$F:$F, 'Triaged Calls'!$C33, Raw!$H:$H, "C01")</f>
        <v>0</v>
      </c>
      <c r="DZ33" s="52">
        <f>SUMIFS(Raw!$I:$I, Raw!$A:$A, 'Triaged Calls'!DZ$14, Raw!$F:$F, 'Triaged Calls'!$C33, Raw!$H:$H, "C01")</f>
        <v>0</v>
      </c>
      <c r="EA33" s="52">
        <f>SUMIFS(Raw!$I:$I, Raw!$A:$A, 'Triaged Calls'!EA$14, Raw!$F:$F, 'Triaged Calls'!$C33, Raw!$H:$H, "C01")</f>
        <v>0</v>
      </c>
      <c r="EB33" s="53">
        <f>SUMIFS(Raw!$I:$I, Raw!$A:$A, 'Triaged Calls'!EB$14, Raw!$F:$F, 'Triaged Calls'!$C33, Raw!$H:$H, "C01")</f>
        <v>0</v>
      </c>
      <c r="ED33" s="51">
        <f>SUMIFS(Raw!$I:$I, Raw!$A:$A, 'Triaged Calls'!ED$14, Raw!$F:$F, 'Triaged Calls'!$C33, Raw!$H:$H, "C01")</f>
        <v>0</v>
      </c>
      <c r="EE33" s="52">
        <f>SUMIFS(Raw!$I:$I, Raw!$A:$A, 'Triaged Calls'!EE$14, Raw!$F:$F, 'Triaged Calls'!$C33, Raw!$H:$H, "C01")</f>
        <v>0</v>
      </c>
      <c r="EF33" s="52">
        <f>SUMIFS(Raw!$I:$I, Raw!$A:$A, 'Triaged Calls'!EF$14, Raw!$F:$F, 'Triaged Calls'!$C33, Raw!$H:$H, "C01")</f>
        <v>0</v>
      </c>
      <c r="EG33" s="52">
        <f>SUMIFS(Raw!$I:$I, Raw!$A:$A, 'Triaged Calls'!EG$14, Raw!$F:$F, 'Triaged Calls'!$C33, Raw!$H:$H, "C01")</f>
        <v>0</v>
      </c>
      <c r="EH33" s="52">
        <f>SUMIFS(Raw!$I:$I, Raw!$A:$A, 'Triaged Calls'!EH$14, Raw!$F:$F, 'Triaged Calls'!$C33, Raw!$H:$H, "C01")</f>
        <v>0</v>
      </c>
      <c r="EI33" s="52">
        <f>SUMIFS(Raw!$I:$I, Raw!$A:$A, 'Triaged Calls'!EI$14, Raw!$F:$F, 'Triaged Calls'!$C33, Raw!$H:$H, "C01")</f>
        <v>0</v>
      </c>
      <c r="EJ33" s="53">
        <f>SUMIFS(Raw!$I:$I, Raw!$A:$A, 'Triaged Calls'!EJ$14, Raw!$F:$F, 'Triaged Calls'!$C33, Raw!$H:$H, "C01")</f>
        <v>0</v>
      </c>
      <c r="EL33" s="51">
        <f>SUMIFS(Raw!$I:$I, Raw!$A:$A, 'Triaged Calls'!EL$14, Raw!$F:$F, 'Triaged Calls'!$C33, Raw!$H:$H, "C01")</f>
        <v>0</v>
      </c>
      <c r="EM33" s="52">
        <f>SUMIFS(Raw!$I:$I, Raw!$A:$A, 'Triaged Calls'!EM$14, Raw!$F:$F, 'Triaged Calls'!$C33, Raw!$H:$H, "C01")</f>
        <v>0</v>
      </c>
      <c r="EN33" s="52">
        <f>SUMIFS(Raw!$I:$I, Raw!$A:$A, 'Triaged Calls'!EN$14, Raw!$F:$F, 'Triaged Calls'!$C33, Raw!$H:$H, "C01")</f>
        <v>0</v>
      </c>
      <c r="EO33" s="52">
        <f>SUMIFS(Raw!$I:$I, Raw!$A:$A, 'Triaged Calls'!EO$14, Raw!$F:$F, 'Triaged Calls'!$C33, Raw!$H:$H, "C01")</f>
        <v>0</v>
      </c>
      <c r="EP33" s="52">
        <f>SUMIFS(Raw!$I:$I, Raw!$A:$A, 'Triaged Calls'!EP$14, Raw!$F:$F, 'Triaged Calls'!$C33, Raw!$H:$H, "C01")</f>
        <v>0</v>
      </c>
      <c r="EQ33" s="52">
        <f>SUMIFS(Raw!$I:$I, Raw!$A:$A, 'Triaged Calls'!EQ$14, Raw!$F:$F, 'Triaged Calls'!$C33, Raw!$H:$H, "C01")</f>
        <v>0</v>
      </c>
      <c r="ER33" s="53">
        <f>SUMIFS(Raw!$I:$I, Raw!$A:$A, 'Triaged Calls'!ER$14, Raw!$F:$F, 'Triaged Calls'!$C33, Raw!$H:$H, "C01")</f>
        <v>0</v>
      </c>
      <c r="ET33" s="51">
        <f>SUMIFS(Raw!$I:$I, Raw!$A:$A, 'Triaged Calls'!ET$14, Raw!$F:$F, 'Triaged Calls'!$C33, Raw!$H:$H, "C01")</f>
        <v>0</v>
      </c>
      <c r="EU33" s="52">
        <f>SUMIFS(Raw!$I:$I, Raw!$A:$A, 'Triaged Calls'!EU$14, Raw!$F:$F, 'Triaged Calls'!$C33, Raw!$H:$H, "C01")</f>
        <v>0</v>
      </c>
      <c r="EV33" s="52">
        <f>SUMIFS(Raw!$I:$I, Raw!$A:$A, 'Triaged Calls'!EV$14, Raw!$F:$F, 'Triaged Calls'!$C33, Raw!$H:$H, "C01")</f>
        <v>0</v>
      </c>
      <c r="EW33" s="52">
        <f>SUMIFS(Raw!$I:$I, Raw!$A:$A, 'Triaged Calls'!EW$14, Raw!$F:$F, 'Triaged Calls'!$C33, Raw!$H:$H, "C01")</f>
        <v>0</v>
      </c>
      <c r="EX33" s="52">
        <f>SUMIFS(Raw!$I:$I, Raw!$A:$A, 'Triaged Calls'!EX$14, Raw!$F:$F, 'Triaged Calls'!$C33, Raw!$H:$H, "C01")</f>
        <v>0</v>
      </c>
      <c r="EY33" s="52">
        <f>SUMIFS(Raw!$I:$I, Raw!$A:$A, 'Triaged Calls'!EY$14, Raw!$F:$F, 'Triaged Calls'!$C33, Raw!$H:$H, "C01")</f>
        <v>0</v>
      </c>
      <c r="EZ33" s="53">
        <f>SUMIFS(Raw!$I:$I, Raw!$A:$A, 'Triaged Calls'!EZ$14, Raw!$F:$F, 'Triaged Calls'!$C33, Raw!$H:$H, "C01")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2112</v>
      </c>
      <c r="G34" s="52">
        <v>1825</v>
      </c>
      <c r="H34" s="52">
        <v>1835</v>
      </c>
      <c r="I34" s="52">
        <v>1769</v>
      </c>
      <c r="J34" s="52">
        <v>1951</v>
      </c>
      <c r="K34" s="52">
        <v>2709</v>
      </c>
      <c r="L34" s="53">
        <v>2598</v>
      </c>
      <c r="N34" s="51">
        <v>2261</v>
      </c>
      <c r="O34" s="52">
        <v>2052</v>
      </c>
      <c r="P34" s="52">
        <v>2020</v>
      </c>
      <c r="Q34" s="52">
        <v>2024</v>
      </c>
      <c r="R34" s="52">
        <v>2021</v>
      </c>
      <c r="S34" s="52">
        <v>2836</v>
      </c>
      <c r="T34" s="53">
        <v>2379</v>
      </c>
      <c r="V34" s="51">
        <v>2228</v>
      </c>
      <c r="W34" s="52">
        <v>2128</v>
      </c>
      <c r="X34" s="52">
        <v>1971</v>
      </c>
      <c r="Y34" s="52">
        <v>1917</v>
      </c>
      <c r="Z34" s="52">
        <v>1984</v>
      </c>
      <c r="AA34" s="52">
        <v>2818</v>
      </c>
      <c r="AB34" s="53">
        <v>2689</v>
      </c>
      <c r="AD34" s="51">
        <v>2313</v>
      </c>
      <c r="AE34" s="52">
        <v>2063</v>
      </c>
      <c r="AF34" s="52">
        <v>1971</v>
      </c>
      <c r="AG34" s="52">
        <v>1982</v>
      </c>
      <c r="AH34" s="52">
        <v>1925</v>
      </c>
      <c r="AI34" s="52">
        <v>3081</v>
      </c>
      <c r="AJ34" s="53">
        <v>3035</v>
      </c>
      <c r="AL34" s="51">
        <v>2505</v>
      </c>
      <c r="AM34" s="52">
        <v>2054</v>
      </c>
      <c r="AN34" s="52">
        <v>1778</v>
      </c>
      <c r="AO34" s="52">
        <v>1710</v>
      </c>
      <c r="AP34" s="52">
        <v>3355</v>
      </c>
      <c r="AQ34" s="52">
        <v>3504</v>
      </c>
      <c r="AR34" s="53">
        <v>2903</v>
      </c>
      <c r="AT34" s="51">
        <v>2268</v>
      </c>
      <c r="AU34" s="52">
        <v>2042</v>
      </c>
      <c r="AV34" s="52">
        <v>1705</v>
      </c>
      <c r="AW34" s="52">
        <v>2492</v>
      </c>
      <c r="AX34" s="52">
        <v>2084</v>
      </c>
      <c r="AY34" s="52">
        <v>3063</v>
      </c>
      <c r="AZ34" s="53">
        <v>2658</v>
      </c>
      <c r="BB34" s="51">
        <v>2031</v>
      </c>
      <c r="BC34" s="52">
        <v>1910</v>
      </c>
      <c r="BD34" s="52">
        <v>1892</v>
      </c>
      <c r="BE34" s="52">
        <v>1879</v>
      </c>
      <c r="BF34" s="52">
        <v>2049</v>
      </c>
      <c r="BG34" s="52">
        <v>2690</v>
      </c>
      <c r="BH34" s="53">
        <v>2332</v>
      </c>
      <c r="BJ34" s="51">
        <v>2064</v>
      </c>
      <c r="BK34" s="52">
        <v>1891</v>
      </c>
      <c r="BL34" s="52">
        <v>1803</v>
      </c>
      <c r="BM34" s="52">
        <v>1741</v>
      </c>
      <c r="BN34" s="52">
        <v>1988</v>
      </c>
      <c r="BO34" s="52">
        <v>2776</v>
      </c>
      <c r="BP34" s="53">
        <v>2616</v>
      </c>
      <c r="BR34" s="51">
        <f>SUMIFS(Raw!$I:$I, Raw!$A:$A, 'Triaged Calls'!BR$14, Raw!$F:$F, 'Triaged Calls'!$C34, Raw!$H:$H, "C01")</f>
        <v>2176</v>
      </c>
      <c r="BS34" s="52">
        <f>SUMIFS(Raw!$I:$I, Raw!$A:$A, 'Triaged Calls'!BS$14, Raw!$F:$F, 'Triaged Calls'!$C34, Raw!$H:$H, "C01")</f>
        <v>1963</v>
      </c>
      <c r="BT34" s="52">
        <f>SUMIFS(Raw!$I:$I, Raw!$A:$A, 'Triaged Calls'!BT$14, Raw!$F:$F, 'Triaged Calls'!$C34, Raw!$H:$H, "C01")</f>
        <v>1984</v>
      </c>
      <c r="BU34" s="52">
        <f>SUMIFS(Raw!$I:$I, Raw!$A:$A, 'Triaged Calls'!BU$14, Raw!$F:$F, 'Triaged Calls'!$C34, Raw!$H:$H, "C01")</f>
        <v>1771</v>
      </c>
      <c r="BV34" s="52">
        <f>SUMIFS(Raw!$I:$I, Raw!$A:$A, 'Triaged Calls'!BV$14, Raw!$F:$F, 'Triaged Calls'!$C34, Raw!$H:$H, "C01")</f>
        <v>2014</v>
      </c>
      <c r="BW34" s="52">
        <f>SUMIFS(Raw!$I:$I, Raw!$A:$A, 'Triaged Calls'!BW$14, Raw!$F:$F, 'Triaged Calls'!$C34, Raw!$H:$H, "C01")</f>
        <v>2681</v>
      </c>
      <c r="BX34" s="53">
        <f>SUMIFS(Raw!$I:$I, Raw!$A:$A, 'Triaged Calls'!BX$14, Raw!$F:$F, 'Triaged Calls'!$C34, Raw!$H:$H, "C01")</f>
        <v>2363</v>
      </c>
      <c r="BZ34" s="51">
        <f>SUMIFS(Raw!$I:$I, Raw!$A:$A, 'Triaged Calls'!BZ$14, Raw!$F:$F, 'Triaged Calls'!$C34, Raw!$H:$H, "C01")</f>
        <v>0</v>
      </c>
      <c r="CA34" s="52">
        <f>SUMIFS(Raw!$I:$I, Raw!$A:$A, 'Triaged Calls'!CA$14, Raw!$F:$F, 'Triaged Calls'!$C34, Raw!$H:$H, "C01")</f>
        <v>0</v>
      </c>
      <c r="CB34" s="52">
        <f>SUMIFS(Raw!$I:$I, Raw!$A:$A, 'Triaged Calls'!CB$14, Raw!$F:$F, 'Triaged Calls'!$C34, Raw!$H:$H, "C01")</f>
        <v>0</v>
      </c>
      <c r="CC34" s="52">
        <f>SUMIFS(Raw!$I:$I, Raw!$A:$A, 'Triaged Calls'!CC$14, Raw!$F:$F, 'Triaged Calls'!$C34, Raw!$H:$H, "C01")</f>
        <v>0</v>
      </c>
      <c r="CD34" s="52">
        <f>SUMIFS(Raw!$I:$I, Raw!$A:$A, 'Triaged Calls'!CD$14, Raw!$F:$F, 'Triaged Calls'!$C34, Raw!$H:$H, "C01")</f>
        <v>0</v>
      </c>
      <c r="CE34" s="52">
        <f>SUMIFS(Raw!$I:$I, Raw!$A:$A, 'Triaged Calls'!CE$14, Raw!$F:$F, 'Triaged Calls'!$C34, Raw!$H:$H, "C01")</f>
        <v>0</v>
      </c>
      <c r="CF34" s="53">
        <f>SUMIFS(Raw!$I:$I, Raw!$A:$A, 'Triaged Calls'!CF$14, Raw!$F:$F, 'Triaged Calls'!$C34, Raw!$H:$H, "C01")</f>
        <v>0</v>
      </c>
      <c r="CH34" s="51">
        <f>SUMIFS(Raw!$I:$I, Raw!$A:$A, 'Triaged Calls'!CH$14, Raw!$F:$F, 'Triaged Calls'!$C34, Raw!$H:$H, "C01")</f>
        <v>0</v>
      </c>
      <c r="CI34" s="52">
        <f>SUMIFS(Raw!$I:$I, Raw!$A:$A, 'Triaged Calls'!CI$14, Raw!$F:$F, 'Triaged Calls'!$C34, Raw!$H:$H, "C01")</f>
        <v>0</v>
      </c>
      <c r="CJ34" s="52">
        <f>SUMIFS(Raw!$I:$I, Raw!$A:$A, 'Triaged Calls'!CJ$14, Raw!$F:$F, 'Triaged Calls'!$C34, Raw!$H:$H, "C01")</f>
        <v>0</v>
      </c>
      <c r="CK34" s="52">
        <f>SUMIFS(Raw!$I:$I, Raw!$A:$A, 'Triaged Calls'!CK$14, Raw!$F:$F, 'Triaged Calls'!$C34, Raw!$H:$H, "C01")</f>
        <v>0</v>
      </c>
      <c r="CL34" s="52">
        <f>SUMIFS(Raw!$I:$I, Raw!$A:$A, 'Triaged Calls'!CL$14, Raw!$F:$F, 'Triaged Calls'!$C34, Raw!$H:$H, "C01")</f>
        <v>0</v>
      </c>
      <c r="CM34" s="52">
        <f>SUMIFS(Raw!$I:$I, Raw!$A:$A, 'Triaged Calls'!CM$14, Raw!$F:$F, 'Triaged Calls'!$C34, Raw!$H:$H, "C01")</f>
        <v>0</v>
      </c>
      <c r="CN34" s="53">
        <f>SUMIFS(Raw!$I:$I, Raw!$A:$A, 'Triaged Calls'!CN$14, Raw!$F:$F, 'Triaged Calls'!$C34, Raw!$H:$H, "C01")</f>
        <v>0</v>
      </c>
      <c r="CP34" s="51">
        <f>SUMIFS(Raw!$I:$I, Raw!$A:$A, 'Triaged Calls'!CP$14, Raw!$F:$F, 'Triaged Calls'!$C34, Raw!$H:$H, "C01")</f>
        <v>0</v>
      </c>
      <c r="CQ34" s="52">
        <f>SUMIFS(Raw!$I:$I, Raw!$A:$A, 'Triaged Calls'!CQ$14, Raw!$F:$F, 'Triaged Calls'!$C34, Raw!$H:$H, "C01")</f>
        <v>0</v>
      </c>
      <c r="CR34" s="52">
        <f>SUMIFS(Raw!$I:$I, Raw!$A:$A, 'Triaged Calls'!CR$14, Raw!$F:$F, 'Triaged Calls'!$C34, Raw!$H:$H, "C01")</f>
        <v>0</v>
      </c>
      <c r="CS34" s="52">
        <f>SUMIFS(Raw!$I:$I, Raw!$A:$A, 'Triaged Calls'!CS$14, Raw!$F:$F, 'Triaged Calls'!$C34, Raw!$H:$H, "C01")</f>
        <v>0</v>
      </c>
      <c r="CT34" s="52">
        <f>SUMIFS(Raw!$I:$I, Raw!$A:$A, 'Triaged Calls'!CT$14, Raw!$F:$F, 'Triaged Calls'!$C34, Raw!$H:$H, "C01")</f>
        <v>0</v>
      </c>
      <c r="CU34" s="52">
        <f>SUMIFS(Raw!$I:$I, Raw!$A:$A, 'Triaged Calls'!CU$14, Raw!$F:$F, 'Triaged Calls'!$C34, Raw!$H:$H, "C01")</f>
        <v>0</v>
      </c>
      <c r="CV34" s="53">
        <f>SUMIFS(Raw!$I:$I, Raw!$A:$A, 'Triaged Calls'!CV$14, Raw!$F:$F, 'Triaged Calls'!$C34, Raw!$H:$H, "C01")</f>
        <v>0</v>
      </c>
      <c r="CX34" s="51">
        <f>SUMIFS(Raw!$I:$I, Raw!$A:$A, 'Triaged Calls'!CX$14, Raw!$F:$F, 'Triaged Calls'!$C34, Raw!$H:$H, "C01")</f>
        <v>0</v>
      </c>
      <c r="CY34" s="52">
        <f>SUMIFS(Raw!$I:$I, Raw!$A:$A, 'Triaged Calls'!CY$14, Raw!$F:$F, 'Triaged Calls'!$C34, Raw!$H:$H, "C01")</f>
        <v>0</v>
      </c>
      <c r="CZ34" s="52">
        <f>SUMIFS(Raw!$I:$I, Raw!$A:$A, 'Triaged Calls'!CZ$14, Raw!$F:$F, 'Triaged Calls'!$C34, Raw!$H:$H, "C01")</f>
        <v>0</v>
      </c>
      <c r="DA34" s="52">
        <f>SUMIFS(Raw!$I:$I, Raw!$A:$A, 'Triaged Calls'!DA$14, Raw!$F:$F, 'Triaged Calls'!$C34, Raw!$H:$H, "C01")</f>
        <v>0</v>
      </c>
      <c r="DB34" s="52">
        <f>SUMIFS(Raw!$I:$I, Raw!$A:$A, 'Triaged Calls'!DB$14, Raw!$F:$F, 'Triaged Calls'!$C34, Raw!$H:$H, "C01")</f>
        <v>0</v>
      </c>
      <c r="DC34" s="52">
        <f>SUMIFS(Raw!$I:$I, Raw!$A:$A, 'Triaged Calls'!DC$14, Raw!$F:$F, 'Triaged Calls'!$C34, Raw!$H:$H, "C01")</f>
        <v>0</v>
      </c>
      <c r="DD34" s="53">
        <f>SUMIFS(Raw!$I:$I, Raw!$A:$A, 'Triaged Calls'!DD$14, Raw!$F:$F, 'Triaged Calls'!$C34, Raw!$H:$H, "C01")</f>
        <v>0</v>
      </c>
      <c r="DF34" s="51">
        <f>SUMIFS(Raw!$I:$I, Raw!$A:$A, 'Triaged Calls'!DF$14, Raw!$F:$F, 'Triaged Calls'!$C34, Raw!$H:$H, "C01")</f>
        <v>0</v>
      </c>
      <c r="DG34" s="52">
        <f>SUMIFS(Raw!$I:$I, Raw!$A:$A, 'Triaged Calls'!DG$14, Raw!$F:$F, 'Triaged Calls'!$C34, Raw!$H:$H, "C01")</f>
        <v>0</v>
      </c>
      <c r="DH34" s="52">
        <f>SUMIFS(Raw!$I:$I, Raw!$A:$A, 'Triaged Calls'!DH$14, Raw!$F:$F, 'Triaged Calls'!$C34, Raw!$H:$H, "C01")</f>
        <v>0</v>
      </c>
      <c r="DI34" s="52">
        <f>SUMIFS(Raw!$I:$I, Raw!$A:$A, 'Triaged Calls'!DI$14, Raw!$F:$F, 'Triaged Calls'!$C34, Raw!$H:$H, "C01")</f>
        <v>0</v>
      </c>
      <c r="DJ34" s="52">
        <f>SUMIFS(Raw!$I:$I, Raw!$A:$A, 'Triaged Calls'!DJ$14, Raw!$F:$F, 'Triaged Calls'!$C34, Raw!$H:$H, "C01")</f>
        <v>0</v>
      </c>
      <c r="DK34" s="52">
        <f>SUMIFS(Raw!$I:$I, Raw!$A:$A, 'Triaged Calls'!DK$14, Raw!$F:$F, 'Triaged Calls'!$C34, Raw!$H:$H, "C01")</f>
        <v>0</v>
      </c>
      <c r="DL34" s="53">
        <f>SUMIFS(Raw!$I:$I, Raw!$A:$A, 'Triaged Calls'!DL$14, Raw!$F:$F, 'Triaged Calls'!$C34, Raw!$H:$H, "C01")</f>
        <v>0</v>
      </c>
      <c r="DN34" s="51">
        <f>SUMIFS(Raw!$I:$I, Raw!$A:$A, 'Triaged Calls'!DN$14, Raw!$F:$F, 'Triaged Calls'!$C34, Raw!$H:$H, "C01")</f>
        <v>0</v>
      </c>
      <c r="DO34" s="52">
        <f>SUMIFS(Raw!$I:$I, Raw!$A:$A, 'Triaged Calls'!DO$14, Raw!$F:$F, 'Triaged Calls'!$C34, Raw!$H:$H, "C01")</f>
        <v>0</v>
      </c>
      <c r="DP34" s="52">
        <f>SUMIFS(Raw!$I:$I, Raw!$A:$A, 'Triaged Calls'!DP$14, Raw!$F:$F, 'Triaged Calls'!$C34, Raw!$H:$H, "C01")</f>
        <v>0</v>
      </c>
      <c r="DQ34" s="52">
        <f>SUMIFS(Raw!$I:$I, Raw!$A:$A, 'Triaged Calls'!DQ$14, Raw!$F:$F, 'Triaged Calls'!$C34, Raw!$H:$H, "C01")</f>
        <v>0</v>
      </c>
      <c r="DR34" s="52">
        <f>SUMIFS(Raw!$I:$I, Raw!$A:$A, 'Triaged Calls'!DR$14, Raw!$F:$F, 'Triaged Calls'!$C34, Raw!$H:$H, "C01")</f>
        <v>0</v>
      </c>
      <c r="DS34" s="52">
        <f>SUMIFS(Raw!$I:$I, Raw!$A:$A, 'Triaged Calls'!DS$14, Raw!$F:$F, 'Triaged Calls'!$C34, Raw!$H:$H, "C01")</f>
        <v>0</v>
      </c>
      <c r="DT34" s="53">
        <f>SUMIFS(Raw!$I:$I, Raw!$A:$A, 'Triaged Calls'!DT$14, Raw!$F:$F, 'Triaged Calls'!$C34, Raw!$H:$H, "C01")</f>
        <v>0</v>
      </c>
      <c r="DV34" s="51">
        <f>SUMIFS(Raw!$I:$I, Raw!$A:$A, 'Triaged Calls'!DV$14, Raw!$F:$F, 'Triaged Calls'!$C34, Raw!$H:$H, "C01")</f>
        <v>0</v>
      </c>
      <c r="DW34" s="52">
        <f>SUMIFS(Raw!$I:$I, Raw!$A:$A, 'Triaged Calls'!DW$14, Raw!$F:$F, 'Triaged Calls'!$C34, Raw!$H:$H, "C01")</f>
        <v>0</v>
      </c>
      <c r="DX34" s="52">
        <f>SUMIFS(Raw!$I:$I, Raw!$A:$A, 'Triaged Calls'!DX$14, Raw!$F:$F, 'Triaged Calls'!$C34, Raw!$H:$H, "C01")</f>
        <v>0</v>
      </c>
      <c r="DY34" s="52">
        <f>SUMIFS(Raw!$I:$I, Raw!$A:$A, 'Triaged Calls'!DY$14, Raw!$F:$F, 'Triaged Calls'!$C34, Raw!$H:$H, "C01")</f>
        <v>0</v>
      </c>
      <c r="DZ34" s="52">
        <f>SUMIFS(Raw!$I:$I, Raw!$A:$A, 'Triaged Calls'!DZ$14, Raw!$F:$F, 'Triaged Calls'!$C34, Raw!$H:$H, "C01")</f>
        <v>0</v>
      </c>
      <c r="EA34" s="52">
        <f>SUMIFS(Raw!$I:$I, Raw!$A:$A, 'Triaged Calls'!EA$14, Raw!$F:$F, 'Triaged Calls'!$C34, Raw!$H:$H, "C01")</f>
        <v>0</v>
      </c>
      <c r="EB34" s="53">
        <f>SUMIFS(Raw!$I:$I, Raw!$A:$A, 'Triaged Calls'!EB$14, Raw!$F:$F, 'Triaged Calls'!$C34, Raw!$H:$H, "C01")</f>
        <v>0</v>
      </c>
      <c r="ED34" s="51">
        <f>SUMIFS(Raw!$I:$I, Raw!$A:$A, 'Triaged Calls'!ED$14, Raw!$F:$F, 'Triaged Calls'!$C34, Raw!$H:$H, "C01")</f>
        <v>0</v>
      </c>
      <c r="EE34" s="52">
        <f>SUMIFS(Raw!$I:$I, Raw!$A:$A, 'Triaged Calls'!EE$14, Raw!$F:$F, 'Triaged Calls'!$C34, Raw!$H:$H, "C01")</f>
        <v>0</v>
      </c>
      <c r="EF34" s="52">
        <f>SUMIFS(Raw!$I:$I, Raw!$A:$A, 'Triaged Calls'!EF$14, Raw!$F:$F, 'Triaged Calls'!$C34, Raw!$H:$H, "C01")</f>
        <v>0</v>
      </c>
      <c r="EG34" s="52">
        <f>SUMIFS(Raw!$I:$I, Raw!$A:$A, 'Triaged Calls'!EG$14, Raw!$F:$F, 'Triaged Calls'!$C34, Raw!$H:$H, "C01")</f>
        <v>0</v>
      </c>
      <c r="EH34" s="52">
        <f>SUMIFS(Raw!$I:$I, Raw!$A:$A, 'Triaged Calls'!EH$14, Raw!$F:$F, 'Triaged Calls'!$C34, Raw!$H:$H, "C01")</f>
        <v>0</v>
      </c>
      <c r="EI34" s="52">
        <f>SUMIFS(Raw!$I:$I, Raw!$A:$A, 'Triaged Calls'!EI$14, Raw!$F:$F, 'Triaged Calls'!$C34, Raw!$H:$H, "C01")</f>
        <v>0</v>
      </c>
      <c r="EJ34" s="53">
        <f>SUMIFS(Raw!$I:$I, Raw!$A:$A, 'Triaged Calls'!EJ$14, Raw!$F:$F, 'Triaged Calls'!$C34, Raw!$H:$H, "C01")</f>
        <v>0</v>
      </c>
      <c r="EL34" s="51">
        <f>SUMIFS(Raw!$I:$I, Raw!$A:$A, 'Triaged Calls'!EL$14, Raw!$F:$F, 'Triaged Calls'!$C34, Raw!$H:$H, "C01")</f>
        <v>0</v>
      </c>
      <c r="EM34" s="52">
        <f>SUMIFS(Raw!$I:$I, Raw!$A:$A, 'Triaged Calls'!EM$14, Raw!$F:$F, 'Triaged Calls'!$C34, Raw!$H:$H, "C01")</f>
        <v>0</v>
      </c>
      <c r="EN34" s="52">
        <f>SUMIFS(Raw!$I:$I, Raw!$A:$A, 'Triaged Calls'!EN$14, Raw!$F:$F, 'Triaged Calls'!$C34, Raw!$H:$H, "C01")</f>
        <v>0</v>
      </c>
      <c r="EO34" s="52">
        <f>SUMIFS(Raw!$I:$I, Raw!$A:$A, 'Triaged Calls'!EO$14, Raw!$F:$F, 'Triaged Calls'!$C34, Raw!$H:$H, "C01")</f>
        <v>0</v>
      </c>
      <c r="EP34" s="52">
        <f>SUMIFS(Raw!$I:$I, Raw!$A:$A, 'Triaged Calls'!EP$14, Raw!$F:$F, 'Triaged Calls'!$C34, Raw!$H:$H, "C01")</f>
        <v>0</v>
      </c>
      <c r="EQ34" s="52">
        <f>SUMIFS(Raw!$I:$I, Raw!$A:$A, 'Triaged Calls'!EQ$14, Raw!$F:$F, 'Triaged Calls'!$C34, Raw!$H:$H, "C01")</f>
        <v>0</v>
      </c>
      <c r="ER34" s="53">
        <f>SUMIFS(Raw!$I:$I, Raw!$A:$A, 'Triaged Calls'!ER$14, Raw!$F:$F, 'Triaged Calls'!$C34, Raw!$H:$H, "C01")</f>
        <v>0</v>
      </c>
      <c r="ET34" s="51">
        <f>SUMIFS(Raw!$I:$I, Raw!$A:$A, 'Triaged Calls'!ET$14, Raw!$F:$F, 'Triaged Calls'!$C34, Raw!$H:$H, "C01")</f>
        <v>0</v>
      </c>
      <c r="EU34" s="52">
        <f>SUMIFS(Raw!$I:$I, Raw!$A:$A, 'Triaged Calls'!EU$14, Raw!$F:$F, 'Triaged Calls'!$C34, Raw!$H:$H, "C01")</f>
        <v>0</v>
      </c>
      <c r="EV34" s="52">
        <f>SUMIFS(Raw!$I:$I, Raw!$A:$A, 'Triaged Calls'!EV$14, Raw!$F:$F, 'Triaged Calls'!$C34, Raw!$H:$H, "C01")</f>
        <v>0</v>
      </c>
      <c r="EW34" s="52">
        <f>SUMIFS(Raw!$I:$I, Raw!$A:$A, 'Triaged Calls'!EW$14, Raw!$F:$F, 'Triaged Calls'!$C34, Raw!$H:$H, "C01")</f>
        <v>0</v>
      </c>
      <c r="EX34" s="52">
        <f>SUMIFS(Raw!$I:$I, Raw!$A:$A, 'Triaged Calls'!EX$14, Raw!$F:$F, 'Triaged Calls'!$C34, Raw!$H:$H, "C01")</f>
        <v>0</v>
      </c>
      <c r="EY34" s="52">
        <f>SUMIFS(Raw!$I:$I, Raw!$A:$A, 'Triaged Calls'!EY$14, Raw!$F:$F, 'Triaged Calls'!$C34, Raw!$H:$H, "C01")</f>
        <v>0</v>
      </c>
      <c r="EZ34" s="53">
        <f>SUMIFS(Raw!$I:$I, Raw!$A:$A, 'Triaged Calls'!EZ$14, Raw!$F:$F, 'Triaged Calls'!$C34, Raw!$H:$H, "C01")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1787</v>
      </c>
      <c r="G35" s="47">
        <v>1818</v>
      </c>
      <c r="H35" s="47">
        <v>1713</v>
      </c>
      <c r="I35" s="47">
        <v>1668</v>
      </c>
      <c r="J35" s="47">
        <v>1665</v>
      </c>
      <c r="K35" s="47">
        <v>2422</v>
      </c>
      <c r="L35" s="48">
        <v>2211</v>
      </c>
      <c r="N35" s="46">
        <v>1780</v>
      </c>
      <c r="O35" s="47">
        <v>1725</v>
      </c>
      <c r="P35" s="47">
        <v>1713</v>
      </c>
      <c r="Q35" s="47">
        <v>1524</v>
      </c>
      <c r="R35" s="47">
        <v>1762</v>
      </c>
      <c r="S35" s="47">
        <v>2451</v>
      </c>
      <c r="T35" s="48">
        <v>1956</v>
      </c>
      <c r="V35" s="46">
        <v>1959</v>
      </c>
      <c r="W35" s="47">
        <v>1841</v>
      </c>
      <c r="X35" s="47">
        <v>1772</v>
      </c>
      <c r="Y35" s="47">
        <v>1688</v>
      </c>
      <c r="Z35" s="47">
        <v>1848</v>
      </c>
      <c r="AA35" s="47">
        <v>2609</v>
      </c>
      <c r="AB35" s="48">
        <v>2351</v>
      </c>
      <c r="AD35" s="46">
        <v>1892</v>
      </c>
      <c r="AE35" s="47">
        <v>1812</v>
      </c>
      <c r="AF35" s="47">
        <v>1757</v>
      </c>
      <c r="AG35" s="47">
        <v>1651</v>
      </c>
      <c r="AH35" s="47">
        <v>1769</v>
      </c>
      <c r="AI35" s="47">
        <v>2682</v>
      </c>
      <c r="AJ35" s="48">
        <v>2659</v>
      </c>
      <c r="AL35" s="46">
        <v>1922</v>
      </c>
      <c r="AM35" s="47">
        <v>1682</v>
      </c>
      <c r="AN35" s="47">
        <v>1520</v>
      </c>
      <c r="AO35" s="47">
        <v>1534</v>
      </c>
      <c r="AP35" s="47">
        <v>2855</v>
      </c>
      <c r="AQ35" s="47">
        <v>3117</v>
      </c>
      <c r="AR35" s="48">
        <v>2725</v>
      </c>
      <c r="AT35" s="46">
        <v>1915</v>
      </c>
      <c r="AU35" s="47">
        <v>1726</v>
      </c>
      <c r="AV35" s="47">
        <v>1587</v>
      </c>
      <c r="AW35" s="47">
        <v>2314</v>
      </c>
      <c r="AX35" s="47">
        <v>1821</v>
      </c>
      <c r="AY35" s="47">
        <v>2956</v>
      </c>
      <c r="AZ35" s="48">
        <v>2461</v>
      </c>
      <c r="BB35" s="46">
        <v>1682</v>
      </c>
      <c r="BC35" s="47">
        <v>1788</v>
      </c>
      <c r="BD35" s="47">
        <v>1696</v>
      </c>
      <c r="BE35" s="47">
        <v>1717</v>
      </c>
      <c r="BF35" s="47">
        <v>1848</v>
      </c>
      <c r="BG35" s="47">
        <v>2443</v>
      </c>
      <c r="BH35" s="48">
        <v>2151</v>
      </c>
      <c r="BJ35" s="46">
        <v>1888</v>
      </c>
      <c r="BK35" s="47">
        <v>1711</v>
      </c>
      <c r="BL35" s="47">
        <v>1616</v>
      </c>
      <c r="BM35" s="47">
        <v>1473</v>
      </c>
      <c r="BN35" s="47">
        <v>1769</v>
      </c>
      <c r="BO35" s="47">
        <v>2575</v>
      </c>
      <c r="BP35" s="48">
        <v>2348</v>
      </c>
      <c r="BR35" s="46">
        <f>SUMIFS(Raw!$I:$I, Raw!$A:$A, 'Triaged Calls'!BR$14, Raw!$F:$F, 'Triaged Calls'!$C35, Raw!$H:$H, "C01")</f>
        <v>1820</v>
      </c>
      <c r="BS35" s="47">
        <f>SUMIFS(Raw!$I:$I, Raw!$A:$A, 'Triaged Calls'!BS$14, Raw!$F:$F, 'Triaged Calls'!$C35, Raw!$H:$H, "C01")</f>
        <v>1811</v>
      </c>
      <c r="BT35" s="47">
        <f>SUMIFS(Raw!$I:$I, Raw!$A:$A, 'Triaged Calls'!BT$14, Raw!$F:$F, 'Triaged Calls'!$C35, Raw!$H:$H, "C01")</f>
        <v>1681</v>
      </c>
      <c r="BU35" s="47">
        <f>SUMIFS(Raw!$I:$I, Raw!$A:$A, 'Triaged Calls'!BU$14, Raw!$F:$F, 'Triaged Calls'!$C35, Raw!$H:$H, "C01")</f>
        <v>1699</v>
      </c>
      <c r="BV35" s="47">
        <f>SUMIFS(Raw!$I:$I, Raw!$A:$A, 'Triaged Calls'!BV$14, Raw!$F:$F, 'Triaged Calls'!$C35, Raw!$H:$H, "C01")</f>
        <v>1804</v>
      </c>
      <c r="BW35" s="47">
        <f>SUMIFS(Raw!$I:$I, Raw!$A:$A, 'Triaged Calls'!BW$14, Raw!$F:$F, 'Triaged Calls'!$C35, Raw!$H:$H, "C01")</f>
        <v>2326</v>
      </c>
      <c r="BX35" s="48">
        <f>SUMIFS(Raw!$I:$I, Raw!$A:$A, 'Triaged Calls'!BX$14, Raw!$F:$F, 'Triaged Calls'!$C35, Raw!$H:$H, "C01")</f>
        <v>2204</v>
      </c>
      <c r="BZ35" s="46">
        <f>SUMIFS(Raw!$I:$I, Raw!$A:$A, 'Triaged Calls'!BZ$14, Raw!$F:$F, 'Triaged Calls'!$C35, Raw!$H:$H, "C01")</f>
        <v>0</v>
      </c>
      <c r="CA35" s="47">
        <f>SUMIFS(Raw!$I:$I, Raw!$A:$A, 'Triaged Calls'!CA$14, Raw!$F:$F, 'Triaged Calls'!$C35, Raw!$H:$H, "C01")</f>
        <v>0</v>
      </c>
      <c r="CB35" s="47">
        <f>SUMIFS(Raw!$I:$I, Raw!$A:$A, 'Triaged Calls'!CB$14, Raw!$F:$F, 'Triaged Calls'!$C35, Raw!$H:$H, "C01")</f>
        <v>0</v>
      </c>
      <c r="CC35" s="47">
        <f>SUMIFS(Raw!$I:$I, Raw!$A:$A, 'Triaged Calls'!CC$14, Raw!$F:$F, 'Triaged Calls'!$C35, Raw!$H:$H, "C01")</f>
        <v>0</v>
      </c>
      <c r="CD35" s="47">
        <f>SUMIFS(Raw!$I:$I, Raw!$A:$A, 'Triaged Calls'!CD$14, Raw!$F:$F, 'Triaged Calls'!$C35, Raw!$H:$H, "C01")</f>
        <v>0</v>
      </c>
      <c r="CE35" s="47">
        <f>SUMIFS(Raw!$I:$I, Raw!$A:$A, 'Triaged Calls'!CE$14, Raw!$F:$F, 'Triaged Calls'!$C35, Raw!$H:$H, "C01")</f>
        <v>0</v>
      </c>
      <c r="CF35" s="48">
        <f>SUMIFS(Raw!$I:$I, Raw!$A:$A, 'Triaged Calls'!CF$14, Raw!$F:$F, 'Triaged Calls'!$C35, Raw!$H:$H, "C01")</f>
        <v>0</v>
      </c>
      <c r="CH35" s="46">
        <f>SUMIFS(Raw!$I:$I, Raw!$A:$A, 'Triaged Calls'!CH$14, Raw!$F:$F, 'Triaged Calls'!$C35, Raw!$H:$H, "C01")</f>
        <v>0</v>
      </c>
      <c r="CI35" s="47">
        <f>SUMIFS(Raw!$I:$I, Raw!$A:$A, 'Triaged Calls'!CI$14, Raw!$F:$F, 'Triaged Calls'!$C35, Raw!$H:$H, "C01")</f>
        <v>0</v>
      </c>
      <c r="CJ35" s="47">
        <f>SUMIFS(Raw!$I:$I, Raw!$A:$A, 'Triaged Calls'!CJ$14, Raw!$F:$F, 'Triaged Calls'!$C35, Raw!$H:$H, "C01")</f>
        <v>0</v>
      </c>
      <c r="CK35" s="47">
        <f>SUMIFS(Raw!$I:$I, Raw!$A:$A, 'Triaged Calls'!CK$14, Raw!$F:$F, 'Triaged Calls'!$C35, Raw!$H:$H, "C01")</f>
        <v>0</v>
      </c>
      <c r="CL35" s="47">
        <f>SUMIFS(Raw!$I:$I, Raw!$A:$A, 'Triaged Calls'!CL$14, Raw!$F:$F, 'Triaged Calls'!$C35, Raw!$H:$H, "C01")</f>
        <v>0</v>
      </c>
      <c r="CM35" s="47">
        <f>SUMIFS(Raw!$I:$I, Raw!$A:$A, 'Triaged Calls'!CM$14, Raw!$F:$F, 'Triaged Calls'!$C35, Raw!$H:$H, "C01")</f>
        <v>0</v>
      </c>
      <c r="CN35" s="48">
        <f>SUMIFS(Raw!$I:$I, Raw!$A:$A, 'Triaged Calls'!CN$14, Raw!$F:$F, 'Triaged Calls'!$C35, Raw!$H:$H, "C01")</f>
        <v>0</v>
      </c>
      <c r="CP35" s="46">
        <f>SUMIFS(Raw!$I:$I, Raw!$A:$A, 'Triaged Calls'!CP$14, Raw!$F:$F, 'Triaged Calls'!$C35, Raw!$H:$H, "C01")</f>
        <v>0</v>
      </c>
      <c r="CQ35" s="47">
        <f>SUMIFS(Raw!$I:$I, Raw!$A:$A, 'Triaged Calls'!CQ$14, Raw!$F:$F, 'Triaged Calls'!$C35, Raw!$H:$H, "C01")</f>
        <v>0</v>
      </c>
      <c r="CR35" s="47">
        <f>SUMIFS(Raw!$I:$I, Raw!$A:$A, 'Triaged Calls'!CR$14, Raw!$F:$F, 'Triaged Calls'!$C35, Raw!$H:$H, "C01")</f>
        <v>0</v>
      </c>
      <c r="CS35" s="47">
        <f>SUMIFS(Raw!$I:$I, Raw!$A:$A, 'Triaged Calls'!CS$14, Raw!$F:$F, 'Triaged Calls'!$C35, Raw!$H:$H, "C01")</f>
        <v>0</v>
      </c>
      <c r="CT35" s="47">
        <f>SUMIFS(Raw!$I:$I, Raw!$A:$A, 'Triaged Calls'!CT$14, Raw!$F:$F, 'Triaged Calls'!$C35, Raw!$H:$H, "C01")</f>
        <v>0</v>
      </c>
      <c r="CU35" s="47">
        <f>SUMIFS(Raw!$I:$I, Raw!$A:$A, 'Triaged Calls'!CU$14, Raw!$F:$F, 'Triaged Calls'!$C35, Raw!$H:$H, "C01")</f>
        <v>0</v>
      </c>
      <c r="CV35" s="48">
        <f>SUMIFS(Raw!$I:$I, Raw!$A:$A, 'Triaged Calls'!CV$14, Raw!$F:$F, 'Triaged Calls'!$C35, Raw!$H:$H, "C01")</f>
        <v>0</v>
      </c>
      <c r="CX35" s="46">
        <f>SUMIFS(Raw!$I:$I, Raw!$A:$A, 'Triaged Calls'!CX$14, Raw!$F:$F, 'Triaged Calls'!$C35, Raw!$H:$H, "C01")</f>
        <v>0</v>
      </c>
      <c r="CY35" s="47">
        <f>SUMIFS(Raw!$I:$I, Raw!$A:$A, 'Triaged Calls'!CY$14, Raw!$F:$F, 'Triaged Calls'!$C35, Raw!$H:$H, "C01")</f>
        <v>0</v>
      </c>
      <c r="CZ35" s="47">
        <f>SUMIFS(Raw!$I:$I, Raw!$A:$A, 'Triaged Calls'!CZ$14, Raw!$F:$F, 'Triaged Calls'!$C35, Raw!$H:$H, "C01")</f>
        <v>0</v>
      </c>
      <c r="DA35" s="47">
        <f>SUMIFS(Raw!$I:$I, Raw!$A:$A, 'Triaged Calls'!DA$14, Raw!$F:$F, 'Triaged Calls'!$C35, Raw!$H:$H, "C01")</f>
        <v>0</v>
      </c>
      <c r="DB35" s="47">
        <f>SUMIFS(Raw!$I:$I, Raw!$A:$A, 'Triaged Calls'!DB$14, Raw!$F:$F, 'Triaged Calls'!$C35, Raw!$H:$H, "C01")</f>
        <v>0</v>
      </c>
      <c r="DC35" s="47">
        <f>SUMIFS(Raw!$I:$I, Raw!$A:$A, 'Triaged Calls'!DC$14, Raw!$F:$F, 'Triaged Calls'!$C35, Raw!$H:$H, "C01")</f>
        <v>0</v>
      </c>
      <c r="DD35" s="48">
        <f>SUMIFS(Raw!$I:$I, Raw!$A:$A, 'Triaged Calls'!DD$14, Raw!$F:$F, 'Triaged Calls'!$C35, Raw!$H:$H, "C01")</f>
        <v>0</v>
      </c>
      <c r="DF35" s="46">
        <f>SUMIFS(Raw!$I:$I, Raw!$A:$A, 'Triaged Calls'!DF$14, Raw!$F:$F, 'Triaged Calls'!$C35, Raw!$H:$H, "C01")</f>
        <v>0</v>
      </c>
      <c r="DG35" s="47">
        <f>SUMIFS(Raw!$I:$I, Raw!$A:$A, 'Triaged Calls'!DG$14, Raw!$F:$F, 'Triaged Calls'!$C35, Raw!$H:$H, "C01")</f>
        <v>0</v>
      </c>
      <c r="DH35" s="47">
        <f>SUMIFS(Raw!$I:$I, Raw!$A:$A, 'Triaged Calls'!DH$14, Raw!$F:$F, 'Triaged Calls'!$C35, Raw!$H:$H, "C01")</f>
        <v>0</v>
      </c>
      <c r="DI35" s="47">
        <f>SUMIFS(Raw!$I:$I, Raw!$A:$A, 'Triaged Calls'!DI$14, Raw!$F:$F, 'Triaged Calls'!$C35, Raw!$H:$H, "C01")</f>
        <v>0</v>
      </c>
      <c r="DJ35" s="47">
        <f>SUMIFS(Raw!$I:$I, Raw!$A:$A, 'Triaged Calls'!DJ$14, Raw!$F:$F, 'Triaged Calls'!$C35, Raw!$H:$H, "C01")</f>
        <v>0</v>
      </c>
      <c r="DK35" s="47">
        <f>SUMIFS(Raw!$I:$I, Raw!$A:$A, 'Triaged Calls'!DK$14, Raw!$F:$F, 'Triaged Calls'!$C35, Raw!$H:$H, "C01")</f>
        <v>0</v>
      </c>
      <c r="DL35" s="48">
        <f>SUMIFS(Raw!$I:$I, Raw!$A:$A, 'Triaged Calls'!DL$14, Raw!$F:$F, 'Triaged Calls'!$C35, Raw!$H:$H, "C01")</f>
        <v>0</v>
      </c>
      <c r="DN35" s="46">
        <f>SUMIFS(Raw!$I:$I, Raw!$A:$A, 'Triaged Calls'!DN$14, Raw!$F:$F, 'Triaged Calls'!$C35, Raw!$H:$H, "C01")</f>
        <v>0</v>
      </c>
      <c r="DO35" s="47">
        <f>SUMIFS(Raw!$I:$I, Raw!$A:$A, 'Triaged Calls'!DO$14, Raw!$F:$F, 'Triaged Calls'!$C35, Raw!$H:$H, "C01")</f>
        <v>0</v>
      </c>
      <c r="DP35" s="47">
        <f>SUMIFS(Raw!$I:$I, Raw!$A:$A, 'Triaged Calls'!DP$14, Raw!$F:$F, 'Triaged Calls'!$C35, Raw!$H:$H, "C01")</f>
        <v>0</v>
      </c>
      <c r="DQ35" s="47">
        <f>SUMIFS(Raw!$I:$I, Raw!$A:$A, 'Triaged Calls'!DQ$14, Raw!$F:$F, 'Triaged Calls'!$C35, Raw!$H:$H, "C01")</f>
        <v>0</v>
      </c>
      <c r="DR35" s="47">
        <f>SUMIFS(Raw!$I:$I, Raw!$A:$A, 'Triaged Calls'!DR$14, Raw!$F:$F, 'Triaged Calls'!$C35, Raw!$H:$H, "C01")</f>
        <v>0</v>
      </c>
      <c r="DS35" s="47">
        <f>SUMIFS(Raw!$I:$I, Raw!$A:$A, 'Triaged Calls'!DS$14, Raw!$F:$F, 'Triaged Calls'!$C35, Raw!$H:$H, "C01")</f>
        <v>0</v>
      </c>
      <c r="DT35" s="48">
        <f>SUMIFS(Raw!$I:$I, Raw!$A:$A, 'Triaged Calls'!DT$14, Raw!$F:$F, 'Triaged Calls'!$C35, Raw!$H:$H, "C01")</f>
        <v>0</v>
      </c>
      <c r="DV35" s="46">
        <f>SUMIFS(Raw!$I:$I, Raw!$A:$A, 'Triaged Calls'!DV$14, Raw!$F:$F, 'Triaged Calls'!$C35, Raw!$H:$H, "C01")</f>
        <v>0</v>
      </c>
      <c r="DW35" s="47">
        <f>SUMIFS(Raw!$I:$I, Raw!$A:$A, 'Triaged Calls'!DW$14, Raw!$F:$F, 'Triaged Calls'!$C35, Raw!$H:$H, "C01")</f>
        <v>0</v>
      </c>
      <c r="DX35" s="47">
        <f>SUMIFS(Raw!$I:$I, Raw!$A:$A, 'Triaged Calls'!DX$14, Raw!$F:$F, 'Triaged Calls'!$C35, Raw!$H:$H, "C01")</f>
        <v>0</v>
      </c>
      <c r="DY35" s="47">
        <f>SUMIFS(Raw!$I:$I, Raw!$A:$A, 'Triaged Calls'!DY$14, Raw!$F:$F, 'Triaged Calls'!$C35, Raw!$H:$H, "C01")</f>
        <v>0</v>
      </c>
      <c r="DZ35" s="47">
        <f>SUMIFS(Raw!$I:$I, Raw!$A:$A, 'Triaged Calls'!DZ$14, Raw!$F:$F, 'Triaged Calls'!$C35, Raw!$H:$H, "C01")</f>
        <v>0</v>
      </c>
      <c r="EA35" s="47">
        <f>SUMIFS(Raw!$I:$I, Raw!$A:$A, 'Triaged Calls'!EA$14, Raw!$F:$F, 'Triaged Calls'!$C35, Raw!$H:$H, "C01")</f>
        <v>0</v>
      </c>
      <c r="EB35" s="48">
        <f>SUMIFS(Raw!$I:$I, Raw!$A:$A, 'Triaged Calls'!EB$14, Raw!$F:$F, 'Triaged Calls'!$C35, Raw!$H:$H, "C01")</f>
        <v>0</v>
      </c>
      <c r="ED35" s="46">
        <f>SUMIFS(Raw!$I:$I, Raw!$A:$A, 'Triaged Calls'!ED$14, Raw!$F:$F, 'Triaged Calls'!$C35, Raw!$H:$H, "C01")</f>
        <v>0</v>
      </c>
      <c r="EE35" s="47">
        <f>SUMIFS(Raw!$I:$I, Raw!$A:$A, 'Triaged Calls'!EE$14, Raw!$F:$F, 'Triaged Calls'!$C35, Raw!$H:$H, "C01")</f>
        <v>0</v>
      </c>
      <c r="EF35" s="47">
        <f>SUMIFS(Raw!$I:$I, Raw!$A:$A, 'Triaged Calls'!EF$14, Raw!$F:$F, 'Triaged Calls'!$C35, Raw!$H:$H, "C01")</f>
        <v>0</v>
      </c>
      <c r="EG35" s="47">
        <f>SUMIFS(Raw!$I:$I, Raw!$A:$A, 'Triaged Calls'!EG$14, Raw!$F:$F, 'Triaged Calls'!$C35, Raw!$H:$H, "C01")</f>
        <v>0</v>
      </c>
      <c r="EH35" s="47">
        <f>SUMIFS(Raw!$I:$I, Raw!$A:$A, 'Triaged Calls'!EH$14, Raw!$F:$F, 'Triaged Calls'!$C35, Raw!$H:$H, "C01")</f>
        <v>0</v>
      </c>
      <c r="EI35" s="47">
        <f>SUMIFS(Raw!$I:$I, Raw!$A:$A, 'Triaged Calls'!EI$14, Raw!$F:$F, 'Triaged Calls'!$C35, Raw!$H:$H, "C01")</f>
        <v>0</v>
      </c>
      <c r="EJ35" s="48">
        <f>SUMIFS(Raw!$I:$I, Raw!$A:$A, 'Triaged Calls'!EJ$14, Raw!$F:$F, 'Triaged Calls'!$C35, Raw!$H:$H, "C01")</f>
        <v>0</v>
      </c>
      <c r="EL35" s="46">
        <f>SUMIFS(Raw!$I:$I, Raw!$A:$A, 'Triaged Calls'!EL$14, Raw!$F:$F, 'Triaged Calls'!$C35, Raw!$H:$H, "C01")</f>
        <v>0</v>
      </c>
      <c r="EM35" s="47">
        <f>SUMIFS(Raw!$I:$I, Raw!$A:$A, 'Triaged Calls'!EM$14, Raw!$F:$F, 'Triaged Calls'!$C35, Raw!$H:$H, "C01")</f>
        <v>0</v>
      </c>
      <c r="EN35" s="47">
        <f>SUMIFS(Raw!$I:$I, Raw!$A:$A, 'Triaged Calls'!EN$14, Raw!$F:$F, 'Triaged Calls'!$C35, Raw!$H:$H, "C01")</f>
        <v>0</v>
      </c>
      <c r="EO35" s="47">
        <f>SUMIFS(Raw!$I:$I, Raw!$A:$A, 'Triaged Calls'!EO$14, Raw!$F:$F, 'Triaged Calls'!$C35, Raw!$H:$H, "C01")</f>
        <v>0</v>
      </c>
      <c r="EP35" s="47">
        <f>SUMIFS(Raw!$I:$I, Raw!$A:$A, 'Triaged Calls'!EP$14, Raw!$F:$F, 'Triaged Calls'!$C35, Raw!$H:$H, "C01")</f>
        <v>0</v>
      </c>
      <c r="EQ35" s="47">
        <f>SUMIFS(Raw!$I:$I, Raw!$A:$A, 'Triaged Calls'!EQ$14, Raw!$F:$F, 'Triaged Calls'!$C35, Raw!$H:$H, "C01")</f>
        <v>0</v>
      </c>
      <c r="ER35" s="48">
        <f>SUMIFS(Raw!$I:$I, Raw!$A:$A, 'Triaged Calls'!ER$14, Raw!$F:$F, 'Triaged Calls'!$C35, Raw!$H:$H, "C01")</f>
        <v>0</v>
      </c>
      <c r="ET35" s="46">
        <f>SUMIFS(Raw!$I:$I, Raw!$A:$A, 'Triaged Calls'!ET$14, Raw!$F:$F, 'Triaged Calls'!$C35, Raw!$H:$H, "C01")</f>
        <v>0</v>
      </c>
      <c r="EU35" s="47">
        <f>SUMIFS(Raw!$I:$I, Raw!$A:$A, 'Triaged Calls'!EU$14, Raw!$F:$F, 'Triaged Calls'!$C35, Raw!$H:$H, "C01")</f>
        <v>0</v>
      </c>
      <c r="EV35" s="47">
        <f>SUMIFS(Raw!$I:$I, Raw!$A:$A, 'Triaged Calls'!EV$14, Raw!$F:$F, 'Triaged Calls'!$C35, Raw!$H:$H, "C01")</f>
        <v>0</v>
      </c>
      <c r="EW35" s="47">
        <f>SUMIFS(Raw!$I:$I, Raw!$A:$A, 'Triaged Calls'!EW$14, Raw!$F:$F, 'Triaged Calls'!$C35, Raw!$H:$H, "C01")</f>
        <v>0</v>
      </c>
      <c r="EX35" s="47">
        <f>SUMIFS(Raw!$I:$I, Raw!$A:$A, 'Triaged Calls'!EX$14, Raw!$F:$F, 'Triaged Calls'!$C35, Raw!$H:$H, "C01")</f>
        <v>0</v>
      </c>
      <c r="EY35" s="47">
        <f>SUMIFS(Raw!$I:$I, Raw!$A:$A, 'Triaged Calls'!EY$14, Raw!$F:$F, 'Triaged Calls'!$C35, Raw!$H:$H, "C01")</f>
        <v>0</v>
      </c>
      <c r="EZ35" s="48">
        <f>SUMIFS(Raw!$I:$I, Raw!$A:$A, 'Triaged Calls'!EZ$14, Raw!$F:$F, 'Triaged Calls'!$C35, Raw!$H:$H, "C01")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674</v>
      </c>
      <c r="G36" s="52">
        <v>654</v>
      </c>
      <c r="H36" s="52">
        <v>581</v>
      </c>
      <c r="I36" s="52">
        <v>604</v>
      </c>
      <c r="J36" s="52">
        <v>634</v>
      </c>
      <c r="K36" s="52">
        <v>1101</v>
      </c>
      <c r="L36" s="53">
        <v>867</v>
      </c>
      <c r="N36" s="51">
        <v>701</v>
      </c>
      <c r="O36" s="52">
        <v>695</v>
      </c>
      <c r="P36" s="52">
        <v>616</v>
      </c>
      <c r="Q36" s="52">
        <v>608</v>
      </c>
      <c r="R36" s="52">
        <v>647</v>
      </c>
      <c r="S36" s="52">
        <v>1102</v>
      </c>
      <c r="T36" s="53">
        <v>1027</v>
      </c>
      <c r="V36" s="51">
        <v>667</v>
      </c>
      <c r="W36" s="52">
        <v>595</v>
      </c>
      <c r="X36" s="52">
        <v>612</v>
      </c>
      <c r="Y36" s="52">
        <v>595</v>
      </c>
      <c r="Z36" s="52">
        <v>668</v>
      </c>
      <c r="AA36" s="52">
        <v>1069</v>
      </c>
      <c r="AB36" s="53">
        <v>941</v>
      </c>
      <c r="AD36" s="51">
        <v>726</v>
      </c>
      <c r="AE36" s="52">
        <v>578</v>
      </c>
      <c r="AF36" s="52">
        <v>545</v>
      </c>
      <c r="AG36" s="52">
        <v>599</v>
      </c>
      <c r="AH36" s="52">
        <v>639</v>
      </c>
      <c r="AI36" s="52">
        <v>1204</v>
      </c>
      <c r="AJ36" s="53">
        <v>923</v>
      </c>
      <c r="AL36" s="51">
        <v>713</v>
      </c>
      <c r="AM36" s="52">
        <v>637</v>
      </c>
      <c r="AN36" s="52">
        <v>624</v>
      </c>
      <c r="AO36" s="52">
        <v>642</v>
      </c>
      <c r="AP36" s="52">
        <v>1130</v>
      </c>
      <c r="AQ36" s="52">
        <v>1451</v>
      </c>
      <c r="AR36" s="53">
        <v>1047</v>
      </c>
      <c r="AT36" s="51">
        <v>757</v>
      </c>
      <c r="AU36" s="52">
        <v>608</v>
      </c>
      <c r="AV36" s="52">
        <v>551</v>
      </c>
      <c r="AW36" s="52">
        <v>878</v>
      </c>
      <c r="AX36" s="52">
        <v>684</v>
      </c>
      <c r="AY36" s="52">
        <v>1185</v>
      </c>
      <c r="AZ36" s="53">
        <v>947</v>
      </c>
      <c r="BB36" s="51">
        <v>665</v>
      </c>
      <c r="BC36" s="52">
        <v>576</v>
      </c>
      <c r="BD36" s="52">
        <v>612</v>
      </c>
      <c r="BE36" s="52">
        <v>568</v>
      </c>
      <c r="BF36" s="52">
        <v>642</v>
      </c>
      <c r="BG36" s="52">
        <v>1035</v>
      </c>
      <c r="BH36" s="53">
        <v>856</v>
      </c>
      <c r="BJ36" s="51">
        <v>738</v>
      </c>
      <c r="BK36" s="52">
        <v>629</v>
      </c>
      <c r="BL36" s="52">
        <v>564</v>
      </c>
      <c r="BM36" s="52">
        <v>584</v>
      </c>
      <c r="BN36" s="52">
        <v>584</v>
      </c>
      <c r="BO36" s="52">
        <v>1047</v>
      </c>
      <c r="BP36" s="53">
        <v>862</v>
      </c>
      <c r="BR36" s="51">
        <f>SUMIFS(Raw!$I:$I, Raw!$A:$A, 'Triaged Calls'!BR$14, Raw!$F:$F, 'Triaged Calls'!$C36, Raw!$H:$H, "C01")</f>
        <v>682</v>
      </c>
      <c r="BS36" s="52">
        <f>SUMIFS(Raw!$I:$I, Raw!$A:$A, 'Triaged Calls'!BS$14, Raw!$F:$F, 'Triaged Calls'!$C36, Raw!$H:$H, "C01")</f>
        <v>566</v>
      </c>
      <c r="BT36" s="52">
        <f>SUMIFS(Raw!$I:$I, Raw!$A:$A, 'Triaged Calls'!BT$14, Raw!$F:$F, 'Triaged Calls'!$C36, Raw!$H:$H, "C01")</f>
        <v>597</v>
      </c>
      <c r="BU36" s="52">
        <f>SUMIFS(Raw!$I:$I, Raw!$A:$A, 'Triaged Calls'!BU$14, Raw!$F:$F, 'Triaged Calls'!$C36, Raw!$H:$H, "C01")</f>
        <v>567</v>
      </c>
      <c r="BV36" s="52">
        <f>SUMIFS(Raw!$I:$I, Raw!$A:$A, 'Triaged Calls'!BV$14, Raw!$F:$F, 'Triaged Calls'!$C36, Raw!$H:$H, "C01")</f>
        <v>597</v>
      </c>
      <c r="BW36" s="52">
        <f>SUMIFS(Raw!$I:$I, Raw!$A:$A, 'Triaged Calls'!BW$14, Raw!$F:$F, 'Triaged Calls'!$C36, Raw!$H:$H, "C01")</f>
        <v>1017</v>
      </c>
      <c r="BX36" s="53">
        <f>SUMIFS(Raw!$I:$I, Raw!$A:$A, 'Triaged Calls'!BX$14, Raw!$F:$F, 'Triaged Calls'!$C36, Raw!$H:$H, "C01")</f>
        <v>851</v>
      </c>
      <c r="BZ36" s="51">
        <f>SUMIFS(Raw!$I:$I, Raw!$A:$A, 'Triaged Calls'!BZ$14, Raw!$F:$F, 'Triaged Calls'!$C36, Raw!$H:$H, "C01")</f>
        <v>0</v>
      </c>
      <c r="CA36" s="52">
        <f>SUMIFS(Raw!$I:$I, Raw!$A:$A, 'Triaged Calls'!CA$14, Raw!$F:$F, 'Triaged Calls'!$C36, Raw!$H:$H, "C01")</f>
        <v>0</v>
      </c>
      <c r="CB36" s="52">
        <f>SUMIFS(Raw!$I:$I, Raw!$A:$A, 'Triaged Calls'!CB$14, Raw!$F:$F, 'Triaged Calls'!$C36, Raw!$H:$H, "C01")</f>
        <v>0</v>
      </c>
      <c r="CC36" s="52">
        <f>SUMIFS(Raw!$I:$I, Raw!$A:$A, 'Triaged Calls'!CC$14, Raw!$F:$F, 'Triaged Calls'!$C36, Raw!$H:$H, "C01")</f>
        <v>0</v>
      </c>
      <c r="CD36" s="52">
        <f>SUMIFS(Raw!$I:$I, Raw!$A:$A, 'Triaged Calls'!CD$14, Raw!$F:$F, 'Triaged Calls'!$C36, Raw!$H:$H, "C01")</f>
        <v>0</v>
      </c>
      <c r="CE36" s="52">
        <f>SUMIFS(Raw!$I:$I, Raw!$A:$A, 'Triaged Calls'!CE$14, Raw!$F:$F, 'Triaged Calls'!$C36, Raw!$H:$H, "C01")</f>
        <v>0</v>
      </c>
      <c r="CF36" s="53">
        <f>SUMIFS(Raw!$I:$I, Raw!$A:$A, 'Triaged Calls'!CF$14, Raw!$F:$F, 'Triaged Calls'!$C36, Raw!$H:$H, "C01")</f>
        <v>0</v>
      </c>
      <c r="CH36" s="51">
        <f>SUMIFS(Raw!$I:$I, Raw!$A:$A, 'Triaged Calls'!CH$14, Raw!$F:$F, 'Triaged Calls'!$C36, Raw!$H:$H, "C01")</f>
        <v>0</v>
      </c>
      <c r="CI36" s="52">
        <f>SUMIFS(Raw!$I:$I, Raw!$A:$A, 'Triaged Calls'!CI$14, Raw!$F:$F, 'Triaged Calls'!$C36, Raw!$H:$H, "C01")</f>
        <v>0</v>
      </c>
      <c r="CJ36" s="52">
        <f>SUMIFS(Raw!$I:$I, Raw!$A:$A, 'Triaged Calls'!CJ$14, Raw!$F:$F, 'Triaged Calls'!$C36, Raw!$H:$H, "C01")</f>
        <v>0</v>
      </c>
      <c r="CK36" s="52">
        <f>SUMIFS(Raw!$I:$I, Raw!$A:$A, 'Triaged Calls'!CK$14, Raw!$F:$F, 'Triaged Calls'!$C36, Raw!$H:$H, "C01")</f>
        <v>0</v>
      </c>
      <c r="CL36" s="52">
        <f>SUMIFS(Raw!$I:$I, Raw!$A:$A, 'Triaged Calls'!CL$14, Raw!$F:$F, 'Triaged Calls'!$C36, Raw!$H:$H, "C01")</f>
        <v>0</v>
      </c>
      <c r="CM36" s="52">
        <f>SUMIFS(Raw!$I:$I, Raw!$A:$A, 'Triaged Calls'!CM$14, Raw!$F:$F, 'Triaged Calls'!$C36, Raw!$H:$H, "C01")</f>
        <v>0</v>
      </c>
      <c r="CN36" s="53">
        <f>SUMIFS(Raw!$I:$I, Raw!$A:$A, 'Triaged Calls'!CN$14, Raw!$F:$F, 'Triaged Calls'!$C36, Raw!$H:$H, "C01")</f>
        <v>0</v>
      </c>
      <c r="CP36" s="51">
        <f>SUMIFS(Raw!$I:$I, Raw!$A:$A, 'Triaged Calls'!CP$14, Raw!$F:$F, 'Triaged Calls'!$C36, Raw!$H:$H, "C01")</f>
        <v>0</v>
      </c>
      <c r="CQ36" s="52">
        <f>SUMIFS(Raw!$I:$I, Raw!$A:$A, 'Triaged Calls'!CQ$14, Raw!$F:$F, 'Triaged Calls'!$C36, Raw!$H:$H, "C01")</f>
        <v>0</v>
      </c>
      <c r="CR36" s="52">
        <f>SUMIFS(Raw!$I:$I, Raw!$A:$A, 'Triaged Calls'!CR$14, Raw!$F:$F, 'Triaged Calls'!$C36, Raw!$H:$H, "C01")</f>
        <v>0</v>
      </c>
      <c r="CS36" s="52">
        <f>SUMIFS(Raw!$I:$I, Raw!$A:$A, 'Triaged Calls'!CS$14, Raw!$F:$F, 'Triaged Calls'!$C36, Raw!$H:$H, "C01")</f>
        <v>0</v>
      </c>
      <c r="CT36" s="52">
        <f>SUMIFS(Raw!$I:$I, Raw!$A:$A, 'Triaged Calls'!CT$14, Raw!$F:$F, 'Triaged Calls'!$C36, Raw!$H:$H, "C01")</f>
        <v>0</v>
      </c>
      <c r="CU36" s="52">
        <f>SUMIFS(Raw!$I:$I, Raw!$A:$A, 'Triaged Calls'!CU$14, Raw!$F:$F, 'Triaged Calls'!$C36, Raw!$H:$H, "C01")</f>
        <v>0</v>
      </c>
      <c r="CV36" s="53">
        <f>SUMIFS(Raw!$I:$I, Raw!$A:$A, 'Triaged Calls'!CV$14, Raw!$F:$F, 'Triaged Calls'!$C36, Raw!$H:$H, "C01")</f>
        <v>0</v>
      </c>
      <c r="CX36" s="51">
        <f>SUMIFS(Raw!$I:$I, Raw!$A:$A, 'Triaged Calls'!CX$14, Raw!$F:$F, 'Triaged Calls'!$C36, Raw!$H:$H, "C01")</f>
        <v>0</v>
      </c>
      <c r="CY36" s="52">
        <f>SUMIFS(Raw!$I:$I, Raw!$A:$A, 'Triaged Calls'!CY$14, Raw!$F:$F, 'Triaged Calls'!$C36, Raw!$H:$H, "C01")</f>
        <v>0</v>
      </c>
      <c r="CZ36" s="52">
        <f>SUMIFS(Raw!$I:$I, Raw!$A:$A, 'Triaged Calls'!CZ$14, Raw!$F:$F, 'Triaged Calls'!$C36, Raw!$H:$H, "C01")</f>
        <v>0</v>
      </c>
      <c r="DA36" s="52">
        <f>SUMIFS(Raw!$I:$I, Raw!$A:$A, 'Triaged Calls'!DA$14, Raw!$F:$F, 'Triaged Calls'!$C36, Raw!$H:$H, "C01")</f>
        <v>0</v>
      </c>
      <c r="DB36" s="52">
        <f>SUMIFS(Raw!$I:$I, Raw!$A:$A, 'Triaged Calls'!DB$14, Raw!$F:$F, 'Triaged Calls'!$C36, Raw!$H:$H, "C01")</f>
        <v>0</v>
      </c>
      <c r="DC36" s="52">
        <f>SUMIFS(Raw!$I:$I, Raw!$A:$A, 'Triaged Calls'!DC$14, Raw!$F:$F, 'Triaged Calls'!$C36, Raw!$H:$H, "C01")</f>
        <v>0</v>
      </c>
      <c r="DD36" s="53">
        <f>SUMIFS(Raw!$I:$I, Raw!$A:$A, 'Triaged Calls'!DD$14, Raw!$F:$F, 'Triaged Calls'!$C36, Raw!$H:$H, "C01")</f>
        <v>0</v>
      </c>
      <c r="DF36" s="51">
        <f>SUMIFS(Raw!$I:$I, Raw!$A:$A, 'Triaged Calls'!DF$14, Raw!$F:$F, 'Triaged Calls'!$C36, Raw!$H:$H, "C01")</f>
        <v>0</v>
      </c>
      <c r="DG36" s="52">
        <f>SUMIFS(Raw!$I:$I, Raw!$A:$A, 'Triaged Calls'!DG$14, Raw!$F:$F, 'Triaged Calls'!$C36, Raw!$H:$H, "C01")</f>
        <v>0</v>
      </c>
      <c r="DH36" s="52">
        <f>SUMIFS(Raw!$I:$I, Raw!$A:$A, 'Triaged Calls'!DH$14, Raw!$F:$F, 'Triaged Calls'!$C36, Raw!$H:$H, "C01")</f>
        <v>0</v>
      </c>
      <c r="DI36" s="52">
        <f>SUMIFS(Raw!$I:$I, Raw!$A:$A, 'Triaged Calls'!DI$14, Raw!$F:$F, 'Triaged Calls'!$C36, Raw!$H:$H, "C01")</f>
        <v>0</v>
      </c>
      <c r="DJ36" s="52">
        <f>SUMIFS(Raw!$I:$I, Raw!$A:$A, 'Triaged Calls'!DJ$14, Raw!$F:$F, 'Triaged Calls'!$C36, Raw!$H:$H, "C01")</f>
        <v>0</v>
      </c>
      <c r="DK36" s="52">
        <f>SUMIFS(Raw!$I:$I, Raw!$A:$A, 'Triaged Calls'!DK$14, Raw!$F:$F, 'Triaged Calls'!$C36, Raw!$H:$H, "C01")</f>
        <v>0</v>
      </c>
      <c r="DL36" s="53">
        <f>SUMIFS(Raw!$I:$I, Raw!$A:$A, 'Triaged Calls'!DL$14, Raw!$F:$F, 'Triaged Calls'!$C36, Raw!$H:$H, "C01")</f>
        <v>0</v>
      </c>
      <c r="DN36" s="51">
        <f>SUMIFS(Raw!$I:$I, Raw!$A:$A, 'Triaged Calls'!DN$14, Raw!$F:$F, 'Triaged Calls'!$C36, Raw!$H:$H, "C01")</f>
        <v>0</v>
      </c>
      <c r="DO36" s="52">
        <f>SUMIFS(Raw!$I:$I, Raw!$A:$A, 'Triaged Calls'!DO$14, Raw!$F:$F, 'Triaged Calls'!$C36, Raw!$H:$H, "C01")</f>
        <v>0</v>
      </c>
      <c r="DP36" s="52">
        <f>SUMIFS(Raw!$I:$I, Raw!$A:$A, 'Triaged Calls'!DP$14, Raw!$F:$F, 'Triaged Calls'!$C36, Raw!$H:$H, "C01")</f>
        <v>0</v>
      </c>
      <c r="DQ36" s="52">
        <f>SUMIFS(Raw!$I:$I, Raw!$A:$A, 'Triaged Calls'!DQ$14, Raw!$F:$F, 'Triaged Calls'!$C36, Raw!$H:$H, "C01")</f>
        <v>0</v>
      </c>
      <c r="DR36" s="52">
        <f>SUMIFS(Raw!$I:$I, Raw!$A:$A, 'Triaged Calls'!DR$14, Raw!$F:$F, 'Triaged Calls'!$C36, Raw!$H:$H, "C01")</f>
        <v>0</v>
      </c>
      <c r="DS36" s="52">
        <f>SUMIFS(Raw!$I:$I, Raw!$A:$A, 'Triaged Calls'!DS$14, Raw!$F:$F, 'Triaged Calls'!$C36, Raw!$H:$H, "C01")</f>
        <v>0</v>
      </c>
      <c r="DT36" s="53">
        <f>SUMIFS(Raw!$I:$I, Raw!$A:$A, 'Triaged Calls'!DT$14, Raw!$F:$F, 'Triaged Calls'!$C36, Raw!$H:$H, "C01")</f>
        <v>0</v>
      </c>
      <c r="DV36" s="51">
        <f>SUMIFS(Raw!$I:$I, Raw!$A:$A, 'Triaged Calls'!DV$14, Raw!$F:$F, 'Triaged Calls'!$C36, Raw!$H:$H, "C01")</f>
        <v>0</v>
      </c>
      <c r="DW36" s="52">
        <f>SUMIFS(Raw!$I:$I, Raw!$A:$A, 'Triaged Calls'!DW$14, Raw!$F:$F, 'Triaged Calls'!$C36, Raw!$H:$H, "C01")</f>
        <v>0</v>
      </c>
      <c r="DX36" s="52">
        <f>SUMIFS(Raw!$I:$I, Raw!$A:$A, 'Triaged Calls'!DX$14, Raw!$F:$F, 'Triaged Calls'!$C36, Raw!$H:$H, "C01")</f>
        <v>0</v>
      </c>
      <c r="DY36" s="52">
        <f>SUMIFS(Raw!$I:$I, Raw!$A:$A, 'Triaged Calls'!DY$14, Raw!$F:$F, 'Triaged Calls'!$C36, Raw!$H:$H, "C01")</f>
        <v>0</v>
      </c>
      <c r="DZ36" s="52">
        <f>SUMIFS(Raw!$I:$I, Raw!$A:$A, 'Triaged Calls'!DZ$14, Raw!$F:$F, 'Triaged Calls'!$C36, Raw!$H:$H, "C01")</f>
        <v>0</v>
      </c>
      <c r="EA36" s="52">
        <f>SUMIFS(Raw!$I:$I, Raw!$A:$A, 'Triaged Calls'!EA$14, Raw!$F:$F, 'Triaged Calls'!$C36, Raw!$H:$H, "C01")</f>
        <v>0</v>
      </c>
      <c r="EB36" s="53">
        <f>SUMIFS(Raw!$I:$I, Raw!$A:$A, 'Triaged Calls'!EB$14, Raw!$F:$F, 'Triaged Calls'!$C36, Raw!$H:$H, "C01")</f>
        <v>0</v>
      </c>
      <c r="ED36" s="51">
        <f>SUMIFS(Raw!$I:$I, Raw!$A:$A, 'Triaged Calls'!ED$14, Raw!$F:$F, 'Triaged Calls'!$C36, Raw!$H:$H, "C01")</f>
        <v>0</v>
      </c>
      <c r="EE36" s="52">
        <f>SUMIFS(Raw!$I:$I, Raw!$A:$A, 'Triaged Calls'!EE$14, Raw!$F:$F, 'Triaged Calls'!$C36, Raw!$H:$H, "C01")</f>
        <v>0</v>
      </c>
      <c r="EF36" s="52">
        <f>SUMIFS(Raw!$I:$I, Raw!$A:$A, 'Triaged Calls'!EF$14, Raw!$F:$F, 'Triaged Calls'!$C36, Raw!$H:$H, "C01")</f>
        <v>0</v>
      </c>
      <c r="EG36" s="52">
        <f>SUMIFS(Raw!$I:$I, Raw!$A:$A, 'Triaged Calls'!EG$14, Raw!$F:$F, 'Triaged Calls'!$C36, Raw!$H:$H, "C01")</f>
        <v>0</v>
      </c>
      <c r="EH36" s="52">
        <f>SUMIFS(Raw!$I:$I, Raw!$A:$A, 'Triaged Calls'!EH$14, Raw!$F:$F, 'Triaged Calls'!$C36, Raw!$H:$H, "C01")</f>
        <v>0</v>
      </c>
      <c r="EI36" s="52">
        <f>SUMIFS(Raw!$I:$I, Raw!$A:$A, 'Triaged Calls'!EI$14, Raw!$F:$F, 'Triaged Calls'!$C36, Raw!$H:$H, "C01")</f>
        <v>0</v>
      </c>
      <c r="EJ36" s="53">
        <f>SUMIFS(Raw!$I:$I, Raw!$A:$A, 'Triaged Calls'!EJ$14, Raw!$F:$F, 'Triaged Calls'!$C36, Raw!$H:$H, "C01")</f>
        <v>0</v>
      </c>
      <c r="EL36" s="51">
        <f>SUMIFS(Raw!$I:$I, Raw!$A:$A, 'Triaged Calls'!EL$14, Raw!$F:$F, 'Triaged Calls'!$C36, Raw!$H:$H, "C01")</f>
        <v>0</v>
      </c>
      <c r="EM36" s="52">
        <f>SUMIFS(Raw!$I:$I, Raw!$A:$A, 'Triaged Calls'!EM$14, Raw!$F:$F, 'Triaged Calls'!$C36, Raw!$H:$H, "C01")</f>
        <v>0</v>
      </c>
      <c r="EN36" s="52">
        <f>SUMIFS(Raw!$I:$I, Raw!$A:$A, 'Triaged Calls'!EN$14, Raw!$F:$F, 'Triaged Calls'!$C36, Raw!$H:$H, "C01")</f>
        <v>0</v>
      </c>
      <c r="EO36" s="52">
        <f>SUMIFS(Raw!$I:$I, Raw!$A:$A, 'Triaged Calls'!EO$14, Raw!$F:$F, 'Triaged Calls'!$C36, Raw!$H:$H, "C01")</f>
        <v>0</v>
      </c>
      <c r="EP36" s="52">
        <f>SUMIFS(Raw!$I:$I, Raw!$A:$A, 'Triaged Calls'!EP$14, Raw!$F:$F, 'Triaged Calls'!$C36, Raw!$H:$H, "C01")</f>
        <v>0</v>
      </c>
      <c r="EQ36" s="52">
        <f>SUMIFS(Raw!$I:$I, Raw!$A:$A, 'Triaged Calls'!EQ$14, Raw!$F:$F, 'Triaged Calls'!$C36, Raw!$H:$H, "C01")</f>
        <v>0</v>
      </c>
      <c r="ER36" s="53">
        <f>SUMIFS(Raw!$I:$I, Raw!$A:$A, 'Triaged Calls'!ER$14, Raw!$F:$F, 'Triaged Calls'!$C36, Raw!$H:$H, "C01")</f>
        <v>0</v>
      </c>
      <c r="ET36" s="51">
        <f>SUMIFS(Raw!$I:$I, Raw!$A:$A, 'Triaged Calls'!ET$14, Raw!$F:$F, 'Triaged Calls'!$C36, Raw!$H:$H, "C01")</f>
        <v>0</v>
      </c>
      <c r="EU36" s="52">
        <f>SUMIFS(Raw!$I:$I, Raw!$A:$A, 'Triaged Calls'!EU$14, Raw!$F:$F, 'Triaged Calls'!$C36, Raw!$H:$H, "C01")</f>
        <v>0</v>
      </c>
      <c r="EV36" s="52">
        <f>SUMIFS(Raw!$I:$I, Raw!$A:$A, 'Triaged Calls'!EV$14, Raw!$F:$F, 'Triaged Calls'!$C36, Raw!$H:$H, "C01")</f>
        <v>0</v>
      </c>
      <c r="EW36" s="52">
        <f>SUMIFS(Raw!$I:$I, Raw!$A:$A, 'Triaged Calls'!EW$14, Raw!$F:$F, 'Triaged Calls'!$C36, Raw!$H:$H, "C01")</f>
        <v>0</v>
      </c>
      <c r="EX36" s="52">
        <f>SUMIFS(Raw!$I:$I, Raw!$A:$A, 'Triaged Calls'!EX$14, Raw!$F:$F, 'Triaged Calls'!$C36, Raw!$H:$H, "C01")</f>
        <v>0</v>
      </c>
      <c r="EY36" s="52">
        <f>SUMIFS(Raw!$I:$I, Raw!$A:$A, 'Triaged Calls'!EY$14, Raw!$F:$F, 'Triaged Calls'!$C36, Raw!$H:$H, "C01")</f>
        <v>0</v>
      </c>
      <c r="EZ36" s="53">
        <f>SUMIFS(Raw!$I:$I, Raw!$A:$A, 'Triaged Calls'!EZ$14, Raw!$F:$F, 'Triaged Calls'!$C36, Raw!$H:$H, "C01")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3441</v>
      </c>
      <c r="O37" s="35">
        <v>2793</v>
      </c>
      <c r="P37" s="35">
        <v>2498</v>
      </c>
      <c r="Q37" s="35">
        <v>2688</v>
      </c>
      <c r="R37" s="35">
        <v>2906</v>
      </c>
      <c r="S37" s="35">
        <v>4063</v>
      </c>
      <c r="T37" s="36">
        <v>3547</v>
      </c>
      <c r="V37" s="34">
        <v>3389</v>
      </c>
      <c r="W37" s="35">
        <v>3135</v>
      </c>
      <c r="X37" s="35">
        <v>2906</v>
      </c>
      <c r="Y37" s="35">
        <v>2546</v>
      </c>
      <c r="Z37" s="35">
        <v>2917</v>
      </c>
      <c r="AA37" s="35">
        <v>3769</v>
      </c>
      <c r="AB37" s="36">
        <v>3373</v>
      </c>
      <c r="AD37" s="34">
        <v>3099</v>
      </c>
      <c r="AE37" s="35">
        <v>2950</v>
      </c>
      <c r="AF37" s="35">
        <v>2839</v>
      </c>
      <c r="AG37" s="35">
        <v>2585</v>
      </c>
      <c r="AH37" s="35">
        <v>2853</v>
      </c>
      <c r="AI37" s="35">
        <v>4119</v>
      </c>
      <c r="AJ37" s="36">
        <v>3665</v>
      </c>
      <c r="AL37" s="34">
        <v>3297</v>
      </c>
      <c r="AM37" s="35">
        <v>2756</v>
      </c>
      <c r="AN37" s="35">
        <v>2356</v>
      </c>
      <c r="AO37" s="35">
        <v>2362</v>
      </c>
      <c r="AP37" s="35">
        <v>3775</v>
      </c>
      <c r="AQ37" s="35">
        <v>4937</v>
      </c>
      <c r="AR37" s="36">
        <v>4103</v>
      </c>
      <c r="AT37" s="34">
        <v>3387</v>
      </c>
      <c r="AU37" s="35">
        <v>2871</v>
      </c>
      <c r="AV37" s="35">
        <v>2497</v>
      </c>
      <c r="AW37" s="35">
        <v>3255</v>
      </c>
      <c r="AX37" s="35">
        <v>3233</v>
      </c>
      <c r="AY37" s="35">
        <v>4165</v>
      </c>
      <c r="AZ37" s="36">
        <v>3699</v>
      </c>
      <c r="BB37" s="34">
        <v>3117</v>
      </c>
      <c r="BC37" s="35">
        <v>2700</v>
      </c>
      <c r="BD37" s="35">
        <v>2705</v>
      </c>
      <c r="BE37" s="35">
        <v>2604</v>
      </c>
      <c r="BF37" s="35">
        <v>2791</v>
      </c>
      <c r="BG37" s="35">
        <v>3709</v>
      </c>
      <c r="BH37" s="36">
        <v>3215</v>
      </c>
      <c r="BJ37" s="34">
        <v>2982</v>
      </c>
      <c r="BK37" s="35">
        <v>2724</v>
      </c>
      <c r="BL37" s="35">
        <v>2662</v>
      </c>
      <c r="BM37" s="35">
        <v>2526</v>
      </c>
      <c r="BN37" s="35">
        <v>2545</v>
      </c>
      <c r="BO37" s="35">
        <v>3690</v>
      </c>
      <c r="BP37" s="36">
        <v>3204</v>
      </c>
      <c r="BR37" s="34">
        <f>SUMIFS(Raw!$I:$I, Raw!$A:$A, 'Triaged Calls'!BR$14, Raw!$F:$F, 'Triaged Calls'!$C37, Raw!$H:$H, "C01")</f>
        <v>3416</v>
      </c>
      <c r="BS37" s="35">
        <f>SUMIFS(Raw!$I:$I, Raw!$A:$A, 'Triaged Calls'!BS$14, Raw!$F:$F, 'Triaged Calls'!$C37, Raw!$H:$H, "C01")</f>
        <v>2698</v>
      </c>
      <c r="BT37" s="35">
        <f>SUMIFS(Raw!$I:$I, Raw!$A:$A, 'Triaged Calls'!BT$14, Raw!$F:$F, 'Triaged Calls'!$C37, Raw!$H:$H, "C01")</f>
        <v>2605</v>
      </c>
      <c r="BU37" s="35">
        <f>SUMIFS(Raw!$I:$I, Raw!$A:$A, 'Triaged Calls'!BU$14, Raw!$F:$F, 'Triaged Calls'!$C37, Raw!$H:$H, "C01")</f>
        <v>2501</v>
      </c>
      <c r="BV37" s="35">
        <f>SUMIFS(Raw!$I:$I, Raw!$A:$A, 'Triaged Calls'!BV$14, Raw!$F:$F, 'Triaged Calls'!$C37, Raw!$H:$H, "C01")</f>
        <v>2560</v>
      </c>
      <c r="BW37" s="35">
        <f>SUMIFS(Raw!$I:$I, Raw!$A:$A, 'Triaged Calls'!BW$14, Raw!$F:$F, 'Triaged Calls'!$C37, Raw!$H:$H, "C01")</f>
        <v>3721</v>
      </c>
      <c r="BX37" s="36">
        <f>SUMIFS(Raw!$I:$I, Raw!$A:$A, 'Triaged Calls'!BX$14, Raw!$F:$F, 'Triaged Calls'!$C37, Raw!$H:$H, "C01")</f>
        <v>3264</v>
      </c>
      <c r="BZ37" s="34">
        <f>SUMIFS(Raw!$I:$I, Raw!$A:$A, 'Triaged Calls'!BZ$14, Raw!$F:$F, 'Triaged Calls'!$C37, Raw!$H:$H, "C01")</f>
        <v>0</v>
      </c>
      <c r="CA37" s="35">
        <f>SUMIFS(Raw!$I:$I, Raw!$A:$A, 'Triaged Calls'!CA$14, Raw!$F:$F, 'Triaged Calls'!$C37, Raw!$H:$H, "C01")</f>
        <v>0</v>
      </c>
      <c r="CB37" s="35">
        <f>SUMIFS(Raw!$I:$I, Raw!$A:$A, 'Triaged Calls'!CB$14, Raw!$F:$F, 'Triaged Calls'!$C37, Raw!$H:$H, "C01")</f>
        <v>0</v>
      </c>
      <c r="CC37" s="35">
        <f>SUMIFS(Raw!$I:$I, Raw!$A:$A, 'Triaged Calls'!CC$14, Raw!$F:$F, 'Triaged Calls'!$C37, Raw!$H:$H, "C01")</f>
        <v>0</v>
      </c>
      <c r="CD37" s="35">
        <f>SUMIFS(Raw!$I:$I, Raw!$A:$A, 'Triaged Calls'!CD$14, Raw!$F:$F, 'Triaged Calls'!$C37, Raw!$H:$H, "C01")</f>
        <v>0</v>
      </c>
      <c r="CE37" s="35">
        <f>SUMIFS(Raw!$I:$I, Raw!$A:$A, 'Triaged Calls'!CE$14, Raw!$F:$F, 'Triaged Calls'!$C37, Raw!$H:$H, "C01")</f>
        <v>0</v>
      </c>
      <c r="CF37" s="36">
        <f>SUMIFS(Raw!$I:$I, Raw!$A:$A, 'Triaged Calls'!CF$14, Raw!$F:$F, 'Triaged Calls'!$C37, Raw!$H:$H, "C01")</f>
        <v>0</v>
      </c>
      <c r="CH37" s="34">
        <f>SUMIFS(Raw!$I:$I, Raw!$A:$A, 'Triaged Calls'!CH$14, Raw!$F:$F, 'Triaged Calls'!$C37, Raw!$H:$H, "C01")</f>
        <v>0</v>
      </c>
      <c r="CI37" s="35">
        <f>SUMIFS(Raw!$I:$I, Raw!$A:$A, 'Triaged Calls'!CI$14, Raw!$F:$F, 'Triaged Calls'!$C37, Raw!$H:$H, "C01")</f>
        <v>0</v>
      </c>
      <c r="CJ37" s="35">
        <f>SUMIFS(Raw!$I:$I, Raw!$A:$A, 'Triaged Calls'!CJ$14, Raw!$F:$F, 'Triaged Calls'!$C37, Raw!$H:$H, "C01")</f>
        <v>0</v>
      </c>
      <c r="CK37" s="35">
        <f>SUMIFS(Raw!$I:$I, Raw!$A:$A, 'Triaged Calls'!CK$14, Raw!$F:$F, 'Triaged Calls'!$C37, Raw!$H:$H, "C01")</f>
        <v>0</v>
      </c>
      <c r="CL37" s="35">
        <f>SUMIFS(Raw!$I:$I, Raw!$A:$A, 'Triaged Calls'!CL$14, Raw!$F:$F, 'Triaged Calls'!$C37, Raw!$H:$H, "C01")</f>
        <v>0</v>
      </c>
      <c r="CM37" s="35">
        <f>SUMIFS(Raw!$I:$I, Raw!$A:$A, 'Triaged Calls'!CM$14, Raw!$F:$F, 'Triaged Calls'!$C37, Raw!$H:$H, "C01")</f>
        <v>0</v>
      </c>
      <c r="CN37" s="36">
        <f>SUMIFS(Raw!$I:$I, Raw!$A:$A, 'Triaged Calls'!CN$14, Raw!$F:$F, 'Triaged Calls'!$C37, Raw!$H:$H, "C01")</f>
        <v>0</v>
      </c>
      <c r="CP37" s="34">
        <f>SUMIFS(Raw!$I:$I, Raw!$A:$A, 'Triaged Calls'!CP$14, Raw!$F:$F, 'Triaged Calls'!$C37, Raw!$H:$H, "C01")</f>
        <v>0</v>
      </c>
      <c r="CQ37" s="35">
        <f>SUMIFS(Raw!$I:$I, Raw!$A:$A, 'Triaged Calls'!CQ$14, Raw!$F:$F, 'Triaged Calls'!$C37, Raw!$H:$H, "C01")</f>
        <v>0</v>
      </c>
      <c r="CR37" s="35">
        <f>SUMIFS(Raw!$I:$I, Raw!$A:$A, 'Triaged Calls'!CR$14, Raw!$F:$F, 'Triaged Calls'!$C37, Raw!$H:$H, "C01")</f>
        <v>0</v>
      </c>
      <c r="CS37" s="35">
        <f>SUMIFS(Raw!$I:$I, Raw!$A:$A, 'Triaged Calls'!CS$14, Raw!$F:$F, 'Triaged Calls'!$C37, Raw!$H:$H, "C01")</f>
        <v>0</v>
      </c>
      <c r="CT37" s="35">
        <f>SUMIFS(Raw!$I:$I, Raw!$A:$A, 'Triaged Calls'!CT$14, Raw!$F:$F, 'Triaged Calls'!$C37, Raw!$H:$H, "C01")</f>
        <v>0</v>
      </c>
      <c r="CU37" s="35">
        <f>SUMIFS(Raw!$I:$I, Raw!$A:$A, 'Triaged Calls'!CU$14, Raw!$F:$F, 'Triaged Calls'!$C37, Raw!$H:$H, "C01")</f>
        <v>0</v>
      </c>
      <c r="CV37" s="36">
        <f>SUMIFS(Raw!$I:$I, Raw!$A:$A, 'Triaged Calls'!CV$14, Raw!$F:$F, 'Triaged Calls'!$C37, Raw!$H:$H, "C01")</f>
        <v>0</v>
      </c>
      <c r="CX37" s="34">
        <f>SUMIFS(Raw!$I:$I, Raw!$A:$A, 'Triaged Calls'!CX$14, Raw!$F:$F, 'Triaged Calls'!$C37, Raw!$H:$H, "C01")</f>
        <v>0</v>
      </c>
      <c r="CY37" s="35">
        <f>SUMIFS(Raw!$I:$I, Raw!$A:$A, 'Triaged Calls'!CY$14, Raw!$F:$F, 'Triaged Calls'!$C37, Raw!$H:$H, "C01")</f>
        <v>0</v>
      </c>
      <c r="CZ37" s="35">
        <f>SUMIFS(Raw!$I:$I, Raw!$A:$A, 'Triaged Calls'!CZ$14, Raw!$F:$F, 'Triaged Calls'!$C37, Raw!$H:$H, "C01")</f>
        <v>0</v>
      </c>
      <c r="DA37" s="35">
        <f>SUMIFS(Raw!$I:$I, Raw!$A:$A, 'Triaged Calls'!DA$14, Raw!$F:$F, 'Triaged Calls'!$C37, Raw!$H:$H, "C01")</f>
        <v>0</v>
      </c>
      <c r="DB37" s="35">
        <f>SUMIFS(Raw!$I:$I, Raw!$A:$A, 'Triaged Calls'!DB$14, Raw!$F:$F, 'Triaged Calls'!$C37, Raw!$H:$H, "C01")</f>
        <v>0</v>
      </c>
      <c r="DC37" s="35">
        <f>SUMIFS(Raw!$I:$I, Raw!$A:$A, 'Triaged Calls'!DC$14, Raw!$F:$F, 'Triaged Calls'!$C37, Raw!$H:$H, "C01")</f>
        <v>0</v>
      </c>
      <c r="DD37" s="36">
        <f>SUMIFS(Raw!$I:$I, Raw!$A:$A, 'Triaged Calls'!DD$14, Raw!$F:$F, 'Triaged Calls'!$C37, Raw!$H:$H, "C01")</f>
        <v>0</v>
      </c>
      <c r="DF37" s="34">
        <f>SUMIFS(Raw!$I:$I, Raw!$A:$A, 'Triaged Calls'!DF$14, Raw!$F:$F, 'Triaged Calls'!$C37, Raw!$H:$H, "C01")</f>
        <v>0</v>
      </c>
      <c r="DG37" s="35">
        <f>SUMIFS(Raw!$I:$I, Raw!$A:$A, 'Triaged Calls'!DG$14, Raw!$F:$F, 'Triaged Calls'!$C37, Raw!$H:$H, "C01")</f>
        <v>0</v>
      </c>
      <c r="DH37" s="35">
        <f>SUMIFS(Raw!$I:$I, Raw!$A:$A, 'Triaged Calls'!DH$14, Raw!$F:$F, 'Triaged Calls'!$C37, Raw!$H:$H, "C01")</f>
        <v>0</v>
      </c>
      <c r="DI37" s="35">
        <f>SUMIFS(Raw!$I:$I, Raw!$A:$A, 'Triaged Calls'!DI$14, Raw!$F:$F, 'Triaged Calls'!$C37, Raw!$H:$H, "C01")</f>
        <v>0</v>
      </c>
      <c r="DJ37" s="35">
        <f>SUMIFS(Raw!$I:$I, Raw!$A:$A, 'Triaged Calls'!DJ$14, Raw!$F:$F, 'Triaged Calls'!$C37, Raw!$H:$H, "C01")</f>
        <v>0</v>
      </c>
      <c r="DK37" s="35">
        <f>SUMIFS(Raw!$I:$I, Raw!$A:$A, 'Triaged Calls'!DK$14, Raw!$F:$F, 'Triaged Calls'!$C37, Raw!$H:$H, "C01")</f>
        <v>0</v>
      </c>
      <c r="DL37" s="36">
        <f>SUMIFS(Raw!$I:$I, Raw!$A:$A, 'Triaged Calls'!DL$14, Raw!$F:$F, 'Triaged Calls'!$C37, Raw!$H:$H, "C01")</f>
        <v>0</v>
      </c>
      <c r="DN37" s="34">
        <f>SUMIFS(Raw!$I:$I, Raw!$A:$A, 'Triaged Calls'!DN$14, Raw!$F:$F, 'Triaged Calls'!$C37, Raw!$H:$H, "C01")</f>
        <v>0</v>
      </c>
      <c r="DO37" s="35">
        <f>SUMIFS(Raw!$I:$I, Raw!$A:$A, 'Triaged Calls'!DO$14, Raw!$F:$F, 'Triaged Calls'!$C37, Raw!$H:$H, "C01")</f>
        <v>0</v>
      </c>
      <c r="DP37" s="35">
        <f>SUMIFS(Raw!$I:$I, Raw!$A:$A, 'Triaged Calls'!DP$14, Raw!$F:$F, 'Triaged Calls'!$C37, Raw!$H:$H, "C01")</f>
        <v>0</v>
      </c>
      <c r="DQ37" s="35">
        <f>SUMIFS(Raw!$I:$I, Raw!$A:$A, 'Triaged Calls'!DQ$14, Raw!$F:$F, 'Triaged Calls'!$C37, Raw!$H:$H, "C01")</f>
        <v>0</v>
      </c>
      <c r="DR37" s="35">
        <f>SUMIFS(Raw!$I:$I, Raw!$A:$A, 'Triaged Calls'!DR$14, Raw!$F:$F, 'Triaged Calls'!$C37, Raw!$H:$H, "C01")</f>
        <v>0</v>
      </c>
      <c r="DS37" s="35">
        <f>SUMIFS(Raw!$I:$I, Raw!$A:$A, 'Triaged Calls'!DS$14, Raw!$F:$F, 'Triaged Calls'!$C37, Raw!$H:$H, "C01")</f>
        <v>0</v>
      </c>
      <c r="DT37" s="36">
        <f>SUMIFS(Raw!$I:$I, Raw!$A:$A, 'Triaged Calls'!DT$14, Raw!$F:$F, 'Triaged Calls'!$C37, Raw!$H:$H, "C01")</f>
        <v>0</v>
      </c>
      <c r="DV37" s="34">
        <f>SUMIFS(Raw!$I:$I, Raw!$A:$A, 'Triaged Calls'!DV$14, Raw!$F:$F, 'Triaged Calls'!$C37, Raw!$H:$H, "C01")</f>
        <v>0</v>
      </c>
      <c r="DW37" s="35">
        <f>SUMIFS(Raw!$I:$I, Raw!$A:$A, 'Triaged Calls'!DW$14, Raw!$F:$F, 'Triaged Calls'!$C37, Raw!$H:$H, "C01")</f>
        <v>0</v>
      </c>
      <c r="DX37" s="35">
        <f>SUMIFS(Raw!$I:$I, Raw!$A:$A, 'Triaged Calls'!DX$14, Raw!$F:$F, 'Triaged Calls'!$C37, Raw!$H:$H, "C01")</f>
        <v>0</v>
      </c>
      <c r="DY37" s="35">
        <f>SUMIFS(Raw!$I:$I, Raw!$A:$A, 'Triaged Calls'!DY$14, Raw!$F:$F, 'Triaged Calls'!$C37, Raw!$H:$H, "C01")</f>
        <v>0</v>
      </c>
      <c r="DZ37" s="35">
        <f>SUMIFS(Raw!$I:$I, Raw!$A:$A, 'Triaged Calls'!DZ$14, Raw!$F:$F, 'Triaged Calls'!$C37, Raw!$H:$H, "C01")</f>
        <v>0</v>
      </c>
      <c r="EA37" s="35">
        <f>SUMIFS(Raw!$I:$I, Raw!$A:$A, 'Triaged Calls'!EA$14, Raw!$F:$F, 'Triaged Calls'!$C37, Raw!$H:$H, "C01")</f>
        <v>0</v>
      </c>
      <c r="EB37" s="36">
        <f>SUMIFS(Raw!$I:$I, Raw!$A:$A, 'Triaged Calls'!EB$14, Raw!$F:$F, 'Triaged Calls'!$C37, Raw!$H:$H, "C01")</f>
        <v>0</v>
      </c>
      <c r="ED37" s="34">
        <f>SUMIFS(Raw!$I:$I, Raw!$A:$A, 'Triaged Calls'!ED$14, Raw!$F:$F, 'Triaged Calls'!$C37, Raw!$H:$H, "C01")</f>
        <v>0</v>
      </c>
      <c r="EE37" s="35">
        <f>SUMIFS(Raw!$I:$I, Raw!$A:$A, 'Triaged Calls'!EE$14, Raw!$F:$F, 'Triaged Calls'!$C37, Raw!$H:$H, "C01")</f>
        <v>0</v>
      </c>
      <c r="EF37" s="35">
        <f>SUMIFS(Raw!$I:$I, Raw!$A:$A, 'Triaged Calls'!EF$14, Raw!$F:$F, 'Triaged Calls'!$C37, Raw!$H:$H, "C01")</f>
        <v>0</v>
      </c>
      <c r="EG37" s="35">
        <f>SUMIFS(Raw!$I:$I, Raw!$A:$A, 'Triaged Calls'!EG$14, Raw!$F:$F, 'Triaged Calls'!$C37, Raw!$H:$H, "C01")</f>
        <v>0</v>
      </c>
      <c r="EH37" s="35">
        <f>SUMIFS(Raw!$I:$I, Raw!$A:$A, 'Triaged Calls'!EH$14, Raw!$F:$F, 'Triaged Calls'!$C37, Raw!$H:$H, "C01")</f>
        <v>0</v>
      </c>
      <c r="EI37" s="35">
        <f>SUMIFS(Raw!$I:$I, Raw!$A:$A, 'Triaged Calls'!EI$14, Raw!$F:$F, 'Triaged Calls'!$C37, Raw!$H:$H, "C01")</f>
        <v>0</v>
      </c>
      <c r="EJ37" s="36">
        <f>SUMIFS(Raw!$I:$I, Raw!$A:$A, 'Triaged Calls'!EJ$14, Raw!$F:$F, 'Triaged Calls'!$C37, Raw!$H:$H, "C01")</f>
        <v>0</v>
      </c>
      <c r="EL37" s="34">
        <f>SUMIFS(Raw!$I:$I, Raw!$A:$A, 'Triaged Calls'!EL$14, Raw!$F:$F, 'Triaged Calls'!$C37, Raw!$H:$H, "C01")</f>
        <v>0</v>
      </c>
      <c r="EM37" s="35">
        <f>SUMIFS(Raw!$I:$I, Raw!$A:$A, 'Triaged Calls'!EM$14, Raw!$F:$F, 'Triaged Calls'!$C37, Raw!$H:$H, "C01")</f>
        <v>0</v>
      </c>
      <c r="EN37" s="35">
        <f>SUMIFS(Raw!$I:$I, Raw!$A:$A, 'Triaged Calls'!EN$14, Raw!$F:$F, 'Triaged Calls'!$C37, Raw!$H:$H, "C01")</f>
        <v>0</v>
      </c>
      <c r="EO37" s="35">
        <f>SUMIFS(Raw!$I:$I, Raw!$A:$A, 'Triaged Calls'!EO$14, Raw!$F:$F, 'Triaged Calls'!$C37, Raw!$H:$H, "C01")</f>
        <v>0</v>
      </c>
      <c r="EP37" s="35">
        <f>SUMIFS(Raw!$I:$I, Raw!$A:$A, 'Triaged Calls'!EP$14, Raw!$F:$F, 'Triaged Calls'!$C37, Raw!$H:$H, "C01")</f>
        <v>0</v>
      </c>
      <c r="EQ37" s="35">
        <f>SUMIFS(Raw!$I:$I, Raw!$A:$A, 'Triaged Calls'!EQ$14, Raw!$F:$F, 'Triaged Calls'!$C37, Raw!$H:$H, "C01")</f>
        <v>0</v>
      </c>
      <c r="ER37" s="36">
        <f>SUMIFS(Raw!$I:$I, Raw!$A:$A, 'Triaged Calls'!ER$14, Raw!$F:$F, 'Triaged Calls'!$C37, Raw!$H:$H, "C01")</f>
        <v>0</v>
      </c>
      <c r="ET37" s="34">
        <f>SUMIFS(Raw!$I:$I, Raw!$A:$A, 'Triaged Calls'!ET$14, Raw!$F:$F, 'Triaged Calls'!$C37, Raw!$H:$H, "C01")</f>
        <v>0</v>
      </c>
      <c r="EU37" s="35">
        <f>SUMIFS(Raw!$I:$I, Raw!$A:$A, 'Triaged Calls'!EU$14, Raw!$F:$F, 'Triaged Calls'!$C37, Raw!$H:$H, "C01")</f>
        <v>0</v>
      </c>
      <c r="EV37" s="35">
        <f>SUMIFS(Raw!$I:$I, Raw!$A:$A, 'Triaged Calls'!EV$14, Raw!$F:$F, 'Triaged Calls'!$C37, Raw!$H:$H, "C01")</f>
        <v>0</v>
      </c>
      <c r="EW37" s="35">
        <f>SUMIFS(Raw!$I:$I, Raw!$A:$A, 'Triaged Calls'!EW$14, Raw!$F:$F, 'Triaged Calls'!$C37, Raw!$H:$H, "C01")</f>
        <v>0</v>
      </c>
      <c r="EX37" s="35">
        <f>SUMIFS(Raw!$I:$I, Raw!$A:$A, 'Triaged Calls'!EX$14, Raw!$F:$F, 'Triaged Calls'!$C37, Raw!$H:$H, "C01")</f>
        <v>0</v>
      </c>
      <c r="EY37" s="35">
        <f>SUMIFS(Raw!$I:$I, Raw!$A:$A, 'Triaged Calls'!EY$14, Raw!$F:$F, 'Triaged Calls'!$C37, Raw!$H:$H, "C01")</f>
        <v>0</v>
      </c>
      <c r="EZ37" s="36">
        <f>SUMIFS(Raw!$I:$I, Raw!$A:$A, 'Triaged Calls'!EZ$14, Raw!$F:$F, 'Triaged Calls'!$C37, Raw!$H:$H, "C01")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439</v>
      </c>
      <c r="G38" s="52">
        <v>432</v>
      </c>
      <c r="H38" s="52">
        <v>378</v>
      </c>
      <c r="I38" s="52">
        <v>364</v>
      </c>
      <c r="J38" s="52">
        <v>402</v>
      </c>
      <c r="K38" s="52">
        <v>724</v>
      </c>
      <c r="L38" s="53">
        <v>649</v>
      </c>
      <c r="N38" s="51">
        <v>460</v>
      </c>
      <c r="O38" s="52">
        <v>412</v>
      </c>
      <c r="P38" s="52">
        <v>440</v>
      </c>
      <c r="Q38" s="52">
        <v>405</v>
      </c>
      <c r="R38" s="52">
        <v>464</v>
      </c>
      <c r="S38" s="52">
        <v>875</v>
      </c>
      <c r="T38" s="53">
        <v>781</v>
      </c>
      <c r="V38" s="51">
        <v>463</v>
      </c>
      <c r="W38" s="52">
        <v>416</v>
      </c>
      <c r="X38" s="52">
        <v>461</v>
      </c>
      <c r="Y38" s="52">
        <v>399</v>
      </c>
      <c r="Z38" s="52">
        <v>411</v>
      </c>
      <c r="AA38" s="52">
        <v>813</v>
      </c>
      <c r="AB38" s="53">
        <v>721</v>
      </c>
      <c r="AD38" s="51">
        <v>504</v>
      </c>
      <c r="AE38" s="52">
        <v>410</v>
      </c>
      <c r="AF38" s="52">
        <v>404</v>
      </c>
      <c r="AG38" s="52">
        <v>487</v>
      </c>
      <c r="AH38" s="52">
        <v>438</v>
      </c>
      <c r="AI38" s="52">
        <v>900</v>
      </c>
      <c r="AJ38" s="53">
        <v>788</v>
      </c>
      <c r="AL38" s="51">
        <v>521</v>
      </c>
      <c r="AM38" s="52">
        <v>466</v>
      </c>
      <c r="AN38" s="52">
        <v>465</v>
      </c>
      <c r="AO38" s="52">
        <v>550</v>
      </c>
      <c r="AP38" s="52">
        <v>1001</v>
      </c>
      <c r="AQ38" s="52">
        <v>1141</v>
      </c>
      <c r="AR38" s="53">
        <v>938</v>
      </c>
      <c r="AT38" s="51">
        <v>518</v>
      </c>
      <c r="AU38" s="52">
        <v>493</v>
      </c>
      <c r="AV38" s="52">
        <v>473</v>
      </c>
      <c r="AW38" s="52">
        <v>787</v>
      </c>
      <c r="AX38" s="52">
        <v>521</v>
      </c>
      <c r="AY38" s="52">
        <v>909</v>
      </c>
      <c r="AZ38" s="53">
        <v>754</v>
      </c>
      <c r="BB38" s="51">
        <v>469</v>
      </c>
      <c r="BC38" s="52">
        <v>401</v>
      </c>
      <c r="BD38" s="52">
        <v>481</v>
      </c>
      <c r="BE38" s="52">
        <v>388</v>
      </c>
      <c r="BF38" s="52">
        <v>500</v>
      </c>
      <c r="BG38" s="52">
        <v>889</v>
      </c>
      <c r="BH38" s="53">
        <v>713</v>
      </c>
      <c r="BJ38" s="51">
        <v>495</v>
      </c>
      <c r="BK38" s="52">
        <v>410</v>
      </c>
      <c r="BL38" s="52">
        <v>378</v>
      </c>
      <c r="BM38" s="52">
        <v>389</v>
      </c>
      <c r="BN38" s="52">
        <v>414</v>
      </c>
      <c r="BO38" s="52">
        <v>791</v>
      </c>
      <c r="BP38" s="53">
        <v>652</v>
      </c>
      <c r="BR38" s="51">
        <f>SUMIFS(Raw!$I:$I, Raw!$A:$A, 'Triaged Calls'!BR$14, Raw!$F:$F, 'Triaged Calls'!$C38, Raw!$H:$H, "C01")</f>
        <v>433</v>
      </c>
      <c r="BS38" s="52">
        <f>SUMIFS(Raw!$I:$I, Raw!$A:$A, 'Triaged Calls'!BS$14, Raw!$F:$F, 'Triaged Calls'!$C38, Raw!$H:$H, "C01")</f>
        <v>386</v>
      </c>
      <c r="BT38" s="52">
        <f>SUMIFS(Raw!$I:$I, Raw!$A:$A, 'Triaged Calls'!BT$14, Raw!$F:$F, 'Triaged Calls'!$C38, Raw!$H:$H, "C01")</f>
        <v>460</v>
      </c>
      <c r="BU38" s="52">
        <f>SUMIFS(Raw!$I:$I, Raw!$A:$A, 'Triaged Calls'!BU$14, Raw!$F:$F, 'Triaged Calls'!$C38, Raw!$H:$H, "C01")</f>
        <v>393</v>
      </c>
      <c r="BV38" s="52">
        <f>SUMIFS(Raw!$I:$I, Raw!$A:$A, 'Triaged Calls'!BV$14, Raw!$F:$F, 'Triaged Calls'!$C38, Raw!$H:$H, "C01")</f>
        <v>419</v>
      </c>
      <c r="BW38" s="52">
        <f>SUMIFS(Raw!$I:$I, Raw!$A:$A, 'Triaged Calls'!BW$14, Raw!$F:$F, 'Triaged Calls'!$C38, Raw!$H:$H, "C01")</f>
        <v>787</v>
      </c>
      <c r="BX38" s="53">
        <f>SUMIFS(Raw!$I:$I, Raw!$A:$A, 'Triaged Calls'!BX$14, Raw!$F:$F, 'Triaged Calls'!$C38, Raw!$H:$H, "C01")</f>
        <v>669</v>
      </c>
      <c r="BZ38" s="51">
        <f>SUMIFS(Raw!$I:$I, Raw!$A:$A, 'Triaged Calls'!BZ$14, Raw!$F:$F, 'Triaged Calls'!$C38, Raw!$H:$H, "C01")</f>
        <v>0</v>
      </c>
      <c r="CA38" s="52">
        <f>SUMIFS(Raw!$I:$I, Raw!$A:$A, 'Triaged Calls'!CA$14, Raw!$F:$F, 'Triaged Calls'!$C38, Raw!$H:$H, "C01")</f>
        <v>0</v>
      </c>
      <c r="CB38" s="52">
        <f>SUMIFS(Raw!$I:$I, Raw!$A:$A, 'Triaged Calls'!CB$14, Raw!$F:$F, 'Triaged Calls'!$C38, Raw!$H:$H, "C01")</f>
        <v>0</v>
      </c>
      <c r="CC38" s="52">
        <f>SUMIFS(Raw!$I:$I, Raw!$A:$A, 'Triaged Calls'!CC$14, Raw!$F:$F, 'Triaged Calls'!$C38, Raw!$H:$H, "C01")</f>
        <v>0</v>
      </c>
      <c r="CD38" s="52">
        <f>SUMIFS(Raw!$I:$I, Raw!$A:$A, 'Triaged Calls'!CD$14, Raw!$F:$F, 'Triaged Calls'!$C38, Raw!$H:$H, "C01")</f>
        <v>0</v>
      </c>
      <c r="CE38" s="52">
        <f>SUMIFS(Raw!$I:$I, Raw!$A:$A, 'Triaged Calls'!CE$14, Raw!$F:$F, 'Triaged Calls'!$C38, Raw!$H:$H, "C01")</f>
        <v>0</v>
      </c>
      <c r="CF38" s="53">
        <f>SUMIFS(Raw!$I:$I, Raw!$A:$A, 'Triaged Calls'!CF$14, Raw!$F:$F, 'Triaged Calls'!$C38, Raw!$H:$H, "C01")</f>
        <v>0</v>
      </c>
      <c r="CH38" s="51">
        <f>SUMIFS(Raw!$I:$I, Raw!$A:$A, 'Triaged Calls'!CH$14, Raw!$F:$F, 'Triaged Calls'!$C38, Raw!$H:$H, "C01")</f>
        <v>0</v>
      </c>
      <c r="CI38" s="52">
        <f>SUMIFS(Raw!$I:$I, Raw!$A:$A, 'Triaged Calls'!CI$14, Raw!$F:$F, 'Triaged Calls'!$C38, Raw!$H:$H, "C01")</f>
        <v>0</v>
      </c>
      <c r="CJ38" s="52">
        <f>SUMIFS(Raw!$I:$I, Raw!$A:$A, 'Triaged Calls'!CJ$14, Raw!$F:$F, 'Triaged Calls'!$C38, Raw!$H:$H, "C01")</f>
        <v>0</v>
      </c>
      <c r="CK38" s="52">
        <f>SUMIFS(Raw!$I:$I, Raw!$A:$A, 'Triaged Calls'!CK$14, Raw!$F:$F, 'Triaged Calls'!$C38, Raw!$H:$H, "C01")</f>
        <v>0</v>
      </c>
      <c r="CL38" s="52">
        <f>SUMIFS(Raw!$I:$I, Raw!$A:$A, 'Triaged Calls'!CL$14, Raw!$F:$F, 'Triaged Calls'!$C38, Raw!$H:$H, "C01")</f>
        <v>0</v>
      </c>
      <c r="CM38" s="52">
        <f>SUMIFS(Raw!$I:$I, Raw!$A:$A, 'Triaged Calls'!CM$14, Raw!$F:$F, 'Triaged Calls'!$C38, Raw!$H:$H, "C01")</f>
        <v>0</v>
      </c>
      <c r="CN38" s="53">
        <f>SUMIFS(Raw!$I:$I, Raw!$A:$A, 'Triaged Calls'!CN$14, Raw!$F:$F, 'Triaged Calls'!$C38, Raw!$H:$H, "C01")</f>
        <v>0</v>
      </c>
      <c r="CP38" s="51">
        <f>SUMIFS(Raw!$I:$I, Raw!$A:$A, 'Triaged Calls'!CP$14, Raw!$F:$F, 'Triaged Calls'!$C38, Raw!$H:$H, "C01")</f>
        <v>0</v>
      </c>
      <c r="CQ38" s="52">
        <f>SUMIFS(Raw!$I:$I, Raw!$A:$A, 'Triaged Calls'!CQ$14, Raw!$F:$F, 'Triaged Calls'!$C38, Raw!$H:$H, "C01")</f>
        <v>0</v>
      </c>
      <c r="CR38" s="52">
        <f>SUMIFS(Raw!$I:$I, Raw!$A:$A, 'Triaged Calls'!CR$14, Raw!$F:$F, 'Triaged Calls'!$C38, Raw!$H:$H, "C01")</f>
        <v>0</v>
      </c>
      <c r="CS38" s="52">
        <f>SUMIFS(Raw!$I:$I, Raw!$A:$A, 'Triaged Calls'!CS$14, Raw!$F:$F, 'Triaged Calls'!$C38, Raw!$H:$H, "C01")</f>
        <v>0</v>
      </c>
      <c r="CT38" s="52">
        <f>SUMIFS(Raw!$I:$I, Raw!$A:$A, 'Triaged Calls'!CT$14, Raw!$F:$F, 'Triaged Calls'!$C38, Raw!$H:$H, "C01")</f>
        <v>0</v>
      </c>
      <c r="CU38" s="52">
        <f>SUMIFS(Raw!$I:$I, Raw!$A:$A, 'Triaged Calls'!CU$14, Raw!$F:$F, 'Triaged Calls'!$C38, Raw!$H:$H, "C01")</f>
        <v>0</v>
      </c>
      <c r="CV38" s="53">
        <f>SUMIFS(Raw!$I:$I, Raw!$A:$A, 'Triaged Calls'!CV$14, Raw!$F:$F, 'Triaged Calls'!$C38, Raw!$H:$H, "C01")</f>
        <v>0</v>
      </c>
      <c r="CX38" s="51">
        <f>SUMIFS(Raw!$I:$I, Raw!$A:$A, 'Triaged Calls'!CX$14, Raw!$F:$F, 'Triaged Calls'!$C38, Raw!$H:$H, "C01")</f>
        <v>0</v>
      </c>
      <c r="CY38" s="52">
        <f>SUMIFS(Raw!$I:$I, Raw!$A:$A, 'Triaged Calls'!CY$14, Raw!$F:$F, 'Triaged Calls'!$C38, Raw!$H:$H, "C01")</f>
        <v>0</v>
      </c>
      <c r="CZ38" s="52">
        <f>SUMIFS(Raw!$I:$I, Raw!$A:$A, 'Triaged Calls'!CZ$14, Raw!$F:$F, 'Triaged Calls'!$C38, Raw!$H:$H, "C01")</f>
        <v>0</v>
      </c>
      <c r="DA38" s="52">
        <f>SUMIFS(Raw!$I:$I, Raw!$A:$A, 'Triaged Calls'!DA$14, Raw!$F:$F, 'Triaged Calls'!$C38, Raw!$H:$H, "C01")</f>
        <v>0</v>
      </c>
      <c r="DB38" s="52">
        <f>SUMIFS(Raw!$I:$I, Raw!$A:$A, 'Triaged Calls'!DB$14, Raw!$F:$F, 'Triaged Calls'!$C38, Raw!$H:$H, "C01")</f>
        <v>0</v>
      </c>
      <c r="DC38" s="52">
        <f>SUMIFS(Raw!$I:$I, Raw!$A:$A, 'Triaged Calls'!DC$14, Raw!$F:$F, 'Triaged Calls'!$C38, Raw!$H:$H, "C01")</f>
        <v>0</v>
      </c>
      <c r="DD38" s="53">
        <f>SUMIFS(Raw!$I:$I, Raw!$A:$A, 'Triaged Calls'!DD$14, Raw!$F:$F, 'Triaged Calls'!$C38, Raw!$H:$H, "C01")</f>
        <v>0</v>
      </c>
      <c r="DF38" s="51">
        <f>SUMIFS(Raw!$I:$I, Raw!$A:$A, 'Triaged Calls'!DF$14, Raw!$F:$F, 'Triaged Calls'!$C38, Raw!$H:$H, "C01")</f>
        <v>0</v>
      </c>
      <c r="DG38" s="52">
        <f>SUMIFS(Raw!$I:$I, Raw!$A:$A, 'Triaged Calls'!DG$14, Raw!$F:$F, 'Triaged Calls'!$C38, Raw!$H:$H, "C01")</f>
        <v>0</v>
      </c>
      <c r="DH38" s="52">
        <f>SUMIFS(Raw!$I:$I, Raw!$A:$A, 'Triaged Calls'!DH$14, Raw!$F:$F, 'Triaged Calls'!$C38, Raw!$H:$H, "C01")</f>
        <v>0</v>
      </c>
      <c r="DI38" s="52">
        <f>SUMIFS(Raw!$I:$I, Raw!$A:$A, 'Triaged Calls'!DI$14, Raw!$F:$F, 'Triaged Calls'!$C38, Raw!$H:$H, "C01")</f>
        <v>0</v>
      </c>
      <c r="DJ38" s="52">
        <f>SUMIFS(Raw!$I:$I, Raw!$A:$A, 'Triaged Calls'!DJ$14, Raw!$F:$F, 'Triaged Calls'!$C38, Raw!$H:$H, "C01")</f>
        <v>0</v>
      </c>
      <c r="DK38" s="52">
        <f>SUMIFS(Raw!$I:$I, Raw!$A:$A, 'Triaged Calls'!DK$14, Raw!$F:$F, 'Triaged Calls'!$C38, Raw!$H:$H, "C01")</f>
        <v>0</v>
      </c>
      <c r="DL38" s="53">
        <f>SUMIFS(Raw!$I:$I, Raw!$A:$A, 'Triaged Calls'!DL$14, Raw!$F:$F, 'Triaged Calls'!$C38, Raw!$H:$H, "C01")</f>
        <v>0</v>
      </c>
      <c r="DN38" s="51">
        <f>SUMIFS(Raw!$I:$I, Raw!$A:$A, 'Triaged Calls'!DN$14, Raw!$F:$F, 'Triaged Calls'!$C38, Raw!$H:$H, "C01")</f>
        <v>0</v>
      </c>
      <c r="DO38" s="52">
        <f>SUMIFS(Raw!$I:$I, Raw!$A:$A, 'Triaged Calls'!DO$14, Raw!$F:$F, 'Triaged Calls'!$C38, Raw!$H:$H, "C01")</f>
        <v>0</v>
      </c>
      <c r="DP38" s="52">
        <f>SUMIFS(Raw!$I:$I, Raw!$A:$A, 'Triaged Calls'!DP$14, Raw!$F:$F, 'Triaged Calls'!$C38, Raw!$H:$H, "C01")</f>
        <v>0</v>
      </c>
      <c r="DQ38" s="52">
        <f>SUMIFS(Raw!$I:$I, Raw!$A:$A, 'Triaged Calls'!DQ$14, Raw!$F:$F, 'Triaged Calls'!$C38, Raw!$H:$H, "C01")</f>
        <v>0</v>
      </c>
      <c r="DR38" s="52">
        <f>SUMIFS(Raw!$I:$I, Raw!$A:$A, 'Triaged Calls'!DR$14, Raw!$F:$F, 'Triaged Calls'!$C38, Raw!$H:$H, "C01")</f>
        <v>0</v>
      </c>
      <c r="DS38" s="52">
        <f>SUMIFS(Raw!$I:$I, Raw!$A:$A, 'Triaged Calls'!DS$14, Raw!$F:$F, 'Triaged Calls'!$C38, Raw!$H:$H, "C01")</f>
        <v>0</v>
      </c>
      <c r="DT38" s="53">
        <f>SUMIFS(Raw!$I:$I, Raw!$A:$A, 'Triaged Calls'!DT$14, Raw!$F:$F, 'Triaged Calls'!$C38, Raw!$H:$H, "C01")</f>
        <v>0</v>
      </c>
      <c r="DV38" s="51">
        <f>SUMIFS(Raw!$I:$I, Raw!$A:$A, 'Triaged Calls'!DV$14, Raw!$F:$F, 'Triaged Calls'!$C38, Raw!$H:$H, "C01")</f>
        <v>0</v>
      </c>
      <c r="DW38" s="52">
        <f>SUMIFS(Raw!$I:$I, Raw!$A:$A, 'Triaged Calls'!DW$14, Raw!$F:$F, 'Triaged Calls'!$C38, Raw!$H:$H, "C01")</f>
        <v>0</v>
      </c>
      <c r="DX38" s="52">
        <f>SUMIFS(Raw!$I:$I, Raw!$A:$A, 'Triaged Calls'!DX$14, Raw!$F:$F, 'Triaged Calls'!$C38, Raw!$H:$H, "C01")</f>
        <v>0</v>
      </c>
      <c r="DY38" s="52">
        <f>SUMIFS(Raw!$I:$I, Raw!$A:$A, 'Triaged Calls'!DY$14, Raw!$F:$F, 'Triaged Calls'!$C38, Raw!$H:$H, "C01")</f>
        <v>0</v>
      </c>
      <c r="DZ38" s="52">
        <f>SUMIFS(Raw!$I:$I, Raw!$A:$A, 'Triaged Calls'!DZ$14, Raw!$F:$F, 'Triaged Calls'!$C38, Raw!$H:$H, "C01")</f>
        <v>0</v>
      </c>
      <c r="EA38" s="52">
        <f>SUMIFS(Raw!$I:$I, Raw!$A:$A, 'Triaged Calls'!EA$14, Raw!$F:$F, 'Triaged Calls'!$C38, Raw!$H:$H, "C01")</f>
        <v>0</v>
      </c>
      <c r="EB38" s="53">
        <f>SUMIFS(Raw!$I:$I, Raw!$A:$A, 'Triaged Calls'!EB$14, Raw!$F:$F, 'Triaged Calls'!$C38, Raw!$H:$H, "C01")</f>
        <v>0</v>
      </c>
      <c r="ED38" s="51">
        <f>SUMIFS(Raw!$I:$I, Raw!$A:$A, 'Triaged Calls'!ED$14, Raw!$F:$F, 'Triaged Calls'!$C38, Raw!$H:$H, "C01")</f>
        <v>0</v>
      </c>
      <c r="EE38" s="52">
        <f>SUMIFS(Raw!$I:$I, Raw!$A:$A, 'Triaged Calls'!EE$14, Raw!$F:$F, 'Triaged Calls'!$C38, Raw!$H:$H, "C01")</f>
        <v>0</v>
      </c>
      <c r="EF38" s="52">
        <f>SUMIFS(Raw!$I:$I, Raw!$A:$A, 'Triaged Calls'!EF$14, Raw!$F:$F, 'Triaged Calls'!$C38, Raw!$H:$H, "C01")</f>
        <v>0</v>
      </c>
      <c r="EG38" s="52">
        <f>SUMIFS(Raw!$I:$I, Raw!$A:$A, 'Triaged Calls'!EG$14, Raw!$F:$F, 'Triaged Calls'!$C38, Raw!$H:$H, "C01")</f>
        <v>0</v>
      </c>
      <c r="EH38" s="52">
        <f>SUMIFS(Raw!$I:$I, Raw!$A:$A, 'Triaged Calls'!EH$14, Raw!$F:$F, 'Triaged Calls'!$C38, Raw!$H:$H, "C01")</f>
        <v>0</v>
      </c>
      <c r="EI38" s="52">
        <f>SUMIFS(Raw!$I:$I, Raw!$A:$A, 'Triaged Calls'!EI$14, Raw!$F:$F, 'Triaged Calls'!$C38, Raw!$H:$H, "C01")</f>
        <v>0</v>
      </c>
      <c r="EJ38" s="53">
        <f>SUMIFS(Raw!$I:$I, Raw!$A:$A, 'Triaged Calls'!EJ$14, Raw!$F:$F, 'Triaged Calls'!$C38, Raw!$H:$H, "C01")</f>
        <v>0</v>
      </c>
      <c r="EL38" s="51">
        <f>SUMIFS(Raw!$I:$I, Raw!$A:$A, 'Triaged Calls'!EL$14, Raw!$F:$F, 'Triaged Calls'!$C38, Raw!$H:$H, "C01")</f>
        <v>0</v>
      </c>
      <c r="EM38" s="52">
        <f>SUMIFS(Raw!$I:$I, Raw!$A:$A, 'Triaged Calls'!EM$14, Raw!$F:$F, 'Triaged Calls'!$C38, Raw!$H:$H, "C01")</f>
        <v>0</v>
      </c>
      <c r="EN38" s="52">
        <f>SUMIFS(Raw!$I:$I, Raw!$A:$A, 'Triaged Calls'!EN$14, Raw!$F:$F, 'Triaged Calls'!$C38, Raw!$H:$H, "C01")</f>
        <v>0</v>
      </c>
      <c r="EO38" s="52">
        <f>SUMIFS(Raw!$I:$I, Raw!$A:$A, 'Triaged Calls'!EO$14, Raw!$F:$F, 'Triaged Calls'!$C38, Raw!$H:$H, "C01")</f>
        <v>0</v>
      </c>
      <c r="EP38" s="52">
        <f>SUMIFS(Raw!$I:$I, Raw!$A:$A, 'Triaged Calls'!EP$14, Raw!$F:$F, 'Triaged Calls'!$C38, Raw!$H:$H, "C01")</f>
        <v>0</v>
      </c>
      <c r="EQ38" s="52">
        <f>SUMIFS(Raw!$I:$I, Raw!$A:$A, 'Triaged Calls'!EQ$14, Raw!$F:$F, 'Triaged Calls'!$C38, Raw!$H:$H, "C01")</f>
        <v>0</v>
      </c>
      <c r="ER38" s="53">
        <f>SUMIFS(Raw!$I:$I, Raw!$A:$A, 'Triaged Calls'!ER$14, Raw!$F:$F, 'Triaged Calls'!$C38, Raw!$H:$H, "C01")</f>
        <v>0</v>
      </c>
      <c r="ET38" s="51">
        <f>SUMIFS(Raw!$I:$I, Raw!$A:$A, 'Triaged Calls'!ET$14, Raw!$F:$F, 'Triaged Calls'!$C38, Raw!$H:$H, "C01")</f>
        <v>0</v>
      </c>
      <c r="EU38" s="52">
        <f>SUMIFS(Raw!$I:$I, Raw!$A:$A, 'Triaged Calls'!EU$14, Raw!$F:$F, 'Triaged Calls'!$C38, Raw!$H:$H, "C01")</f>
        <v>0</v>
      </c>
      <c r="EV38" s="52">
        <f>SUMIFS(Raw!$I:$I, Raw!$A:$A, 'Triaged Calls'!EV$14, Raw!$F:$F, 'Triaged Calls'!$C38, Raw!$H:$H, "C01")</f>
        <v>0</v>
      </c>
      <c r="EW38" s="52">
        <f>SUMIFS(Raw!$I:$I, Raw!$A:$A, 'Triaged Calls'!EW$14, Raw!$F:$F, 'Triaged Calls'!$C38, Raw!$H:$H, "C01")</f>
        <v>0</v>
      </c>
      <c r="EX38" s="52">
        <f>SUMIFS(Raw!$I:$I, Raw!$A:$A, 'Triaged Calls'!EX$14, Raw!$F:$F, 'Triaged Calls'!$C38, Raw!$H:$H, "C01")</f>
        <v>0</v>
      </c>
      <c r="EY38" s="52">
        <f>SUMIFS(Raw!$I:$I, Raw!$A:$A, 'Triaged Calls'!EY$14, Raw!$F:$F, 'Triaged Calls'!$C38, Raw!$H:$H, "C01")</f>
        <v>0</v>
      </c>
      <c r="EZ38" s="53">
        <f>SUMIFS(Raw!$I:$I, Raw!$A:$A, 'Triaged Calls'!EZ$14, Raw!$F:$F, 'Triaged Calls'!$C38, Raw!$H:$H, "C01")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597</v>
      </c>
      <c r="G39" s="52">
        <v>484</v>
      </c>
      <c r="H39" s="52">
        <v>577</v>
      </c>
      <c r="I39" s="52">
        <v>527</v>
      </c>
      <c r="J39" s="52">
        <v>531</v>
      </c>
      <c r="K39" s="52">
        <v>941</v>
      </c>
      <c r="L39" s="53">
        <v>807</v>
      </c>
      <c r="N39" s="51">
        <v>586</v>
      </c>
      <c r="O39" s="52">
        <v>323</v>
      </c>
      <c r="P39" s="52">
        <v>368</v>
      </c>
      <c r="Q39" s="52">
        <v>531</v>
      </c>
      <c r="R39" s="52">
        <v>558</v>
      </c>
      <c r="S39" s="52">
        <v>928</v>
      </c>
      <c r="T39" s="53">
        <v>857</v>
      </c>
      <c r="V39" s="51">
        <v>623</v>
      </c>
      <c r="W39" s="52">
        <v>529</v>
      </c>
      <c r="X39" s="52">
        <v>530</v>
      </c>
      <c r="Y39" s="52">
        <v>501</v>
      </c>
      <c r="Z39" s="52">
        <v>527</v>
      </c>
      <c r="AA39" s="52">
        <v>952</v>
      </c>
      <c r="AB39" s="53">
        <v>862</v>
      </c>
      <c r="AD39" s="51">
        <v>611</v>
      </c>
      <c r="AE39" s="52">
        <v>530</v>
      </c>
      <c r="AF39" s="52">
        <v>491</v>
      </c>
      <c r="AG39" s="52">
        <v>462</v>
      </c>
      <c r="AH39" s="52">
        <v>540</v>
      </c>
      <c r="AI39" s="52">
        <v>1014</v>
      </c>
      <c r="AJ39" s="53">
        <v>917</v>
      </c>
      <c r="AL39" s="51">
        <v>598</v>
      </c>
      <c r="AM39" s="52">
        <v>510</v>
      </c>
      <c r="AN39" s="52">
        <v>458</v>
      </c>
      <c r="AO39" s="52">
        <v>566</v>
      </c>
      <c r="AP39" s="52">
        <v>845</v>
      </c>
      <c r="AQ39" s="52">
        <v>1086</v>
      </c>
      <c r="AR39" s="53">
        <v>922</v>
      </c>
      <c r="AT39" s="51">
        <v>563</v>
      </c>
      <c r="AU39" s="52">
        <v>488</v>
      </c>
      <c r="AV39" s="52">
        <v>432</v>
      </c>
      <c r="AW39" s="52">
        <v>740</v>
      </c>
      <c r="AX39" s="52">
        <v>592</v>
      </c>
      <c r="AY39" s="52">
        <v>1011</v>
      </c>
      <c r="AZ39" s="53">
        <v>803</v>
      </c>
      <c r="BB39" s="51">
        <v>603</v>
      </c>
      <c r="BC39" s="52">
        <v>527</v>
      </c>
      <c r="BD39" s="52">
        <v>482</v>
      </c>
      <c r="BE39" s="52">
        <v>446</v>
      </c>
      <c r="BF39" s="52">
        <v>527</v>
      </c>
      <c r="BG39" s="52">
        <v>1092</v>
      </c>
      <c r="BH39" s="53">
        <v>888</v>
      </c>
      <c r="BJ39" s="51">
        <v>603</v>
      </c>
      <c r="BK39" s="52">
        <v>562</v>
      </c>
      <c r="BL39" s="52">
        <v>519</v>
      </c>
      <c r="BM39" s="52">
        <v>536</v>
      </c>
      <c r="BN39" s="52">
        <v>557</v>
      </c>
      <c r="BO39" s="52">
        <v>953</v>
      </c>
      <c r="BP39" s="53">
        <v>826</v>
      </c>
      <c r="BR39" s="51">
        <f>SUMIFS(Raw!$I:$I, Raw!$A:$A, 'Triaged Calls'!BR$14, Raw!$F:$F, 'Triaged Calls'!$C39, Raw!$H:$H, "C01")</f>
        <v>494</v>
      </c>
      <c r="BS39" s="52">
        <f>SUMIFS(Raw!$I:$I, Raw!$A:$A, 'Triaged Calls'!BS$14, Raw!$F:$F, 'Triaged Calls'!$C39, Raw!$H:$H, "C01")</f>
        <v>490</v>
      </c>
      <c r="BT39" s="52">
        <f>SUMIFS(Raw!$I:$I, Raw!$A:$A, 'Triaged Calls'!BT$14, Raw!$F:$F, 'Triaged Calls'!$C39, Raw!$H:$H, "C01")</f>
        <v>505</v>
      </c>
      <c r="BU39" s="52">
        <f>SUMIFS(Raw!$I:$I, Raw!$A:$A, 'Triaged Calls'!BU$14, Raw!$F:$F, 'Triaged Calls'!$C39, Raw!$H:$H, "C01")</f>
        <v>483</v>
      </c>
      <c r="BV39" s="52">
        <f>SUMIFS(Raw!$I:$I, Raw!$A:$A, 'Triaged Calls'!BV$14, Raw!$F:$F, 'Triaged Calls'!$C39, Raw!$H:$H, "C01")</f>
        <v>531</v>
      </c>
      <c r="BW39" s="52">
        <f>SUMIFS(Raw!$I:$I, Raw!$A:$A, 'Triaged Calls'!BW$14, Raw!$F:$F, 'Triaged Calls'!$C39, Raw!$H:$H, "C01")</f>
        <v>968</v>
      </c>
      <c r="BX39" s="53">
        <f>SUMIFS(Raw!$I:$I, Raw!$A:$A, 'Triaged Calls'!BX$14, Raw!$F:$F, 'Triaged Calls'!$C39, Raw!$H:$H, "C01")</f>
        <v>796</v>
      </c>
      <c r="BZ39" s="51">
        <f>SUMIFS(Raw!$I:$I, Raw!$A:$A, 'Triaged Calls'!BZ$14, Raw!$F:$F, 'Triaged Calls'!$C39, Raw!$H:$H, "C01")</f>
        <v>0</v>
      </c>
      <c r="CA39" s="52">
        <f>SUMIFS(Raw!$I:$I, Raw!$A:$A, 'Triaged Calls'!CA$14, Raw!$F:$F, 'Triaged Calls'!$C39, Raw!$H:$H, "C01")</f>
        <v>0</v>
      </c>
      <c r="CB39" s="52">
        <f>SUMIFS(Raw!$I:$I, Raw!$A:$A, 'Triaged Calls'!CB$14, Raw!$F:$F, 'Triaged Calls'!$C39, Raw!$H:$H, "C01")</f>
        <v>0</v>
      </c>
      <c r="CC39" s="52">
        <f>SUMIFS(Raw!$I:$I, Raw!$A:$A, 'Triaged Calls'!CC$14, Raw!$F:$F, 'Triaged Calls'!$C39, Raw!$H:$H, "C01")</f>
        <v>0</v>
      </c>
      <c r="CD39" s="52">
        <f>SUMIFS(Raw!$I:$I, Raw!$A:$A, 'Triaged Calls'!CD$14, Raw!$F:$F, 'Triaged Calls'!$C39, Raw!$H:$H, "C01")</f>
        <v>0</v>
      </c>
      <c r="CE39" s="52">
        <f>SUMIFS(Raw!$I:$I, Raw!$A:$A, 'Triaged Calls'!CE$14, Raw!$F:$F, 'Triaged Calls'!$C39, Raw!$H:$H, "C01")</f>
        <v>0</v>
      </c>
      <c r="CF39" s="53">
        <f>SUMIFS(Raw!$I:$I, Raw!$A:$A, 'Triaged Calls'!CF$14, Raw!$F:$F, 'Triaged Calls'!$C39, Raw!$H:$H, "C01")</f>
        <v>0</v>
      </c>
      <c r="CH39" s="51">
        <f>SUMIFS(Raw!$I:$I, Raw!$A:$A, 'Triaged Calls'!CH$14, Raw!$F:$F, 'Triaged Calls'!$C39, Raw!$H:$H, "C01")</f>
        <v>0</v>
      </c>
      <c r="CI39" s="52">
        <f>SUMIFS(Raw!$I:$I, Raw!$A:$A, 'Triaged Calls'!CI$14, Raw!$F:$F, 'Triaged Calls'!$C39, Raw!$H:$H, "C01")</f>
        <v>0</v>
      </c>
      <c r="CJ39" s="52">
        <f>SUMIFS(Raw!$I:$I, Raw!$A:$A, 'Triaged Calls'!CJ$14, Raw!$F:$F, 'Triaged Calls'!$C39, Raw!$H:$H, "C01")</f>
        <v>0</v>
      </c>
      <c r="CK39" s="52">
        <f>SUMIFS(Raw!$I:$I, Raw!$A:$A, 'Triaged Calls'!CK$14, Raw!$F:$F, 'Triaged Calls'!$C39, Raw!$H:$H, "C01")</f>
        <v>0</v>
      </c>
      <c r="CL39" s="52">
        <f>SUMIFS(Raw!$I:$I, Raw!$A:$A, 'Triaged Calls'!CL$14, Raw!$F:$F, 'Triaged Calls'!$C39, Raw!$H:$H, "C01")</f>
        <v>0</v>
      </c>
      <c r="CM39" s="52">
        <f>SUMIFS(Raw!$I:$I, Raw!$A:$A, 'Triaged Calls'!CM$14, Raw!$F:$F, 'Triaged Calls'!$C39, Raw!$H:$H, "C01")</f>
        <v>0</v>
      </c>
      <c r="CN39" s="53">
        <f>SUMIFS(Raw!$I:$I, Raw!$A:$A, 'Triaged Calls'!CN$14, Raw!$F:$F, 'Triaged Calls'!$C39, Raw!$H:$H, "C01")</f>
        <v>0</v>
      </c>
      <c r="CP39" s="51">
        <f>SUMIFS(Raw!$I:$I, Raw!$A:$A, 'Triaged Calls'!CP$14, Raw!$F:$F, 'Triaged Calls'!$C39, Raw!$H:$H, "C01")</f>
        <v>0</v>
      </c>
      <c r="CQ39" s="52">
        <f>SUMIFS(Raw!$I:$I, Raw!$A:$A, 'Triaged Calls'!CQ$14, Raw!$F:$F, 'Triaged Calls'!$C39, Raw!$H:$H, "C01")</f>
        <v>0</v>
      </c>
      <c r="CR39" s="52">
        <f>SUMIFS(Raw!$I:$I, Raw!$A:$A, 'Triaged Calls'!CR$14, Raw!$F:$F, 'Triaged Calls'!$C39, Raw!$H:$H, "C01")</f>
        <v>0</v>
      </c>
      <c r="CS39" s="52">
        <f>SUMIFS(Raw!$I:$I, Raw!$A:$A, 'Triaged Calls'!CS$14, Raw!$F:$F, 'Triaged Calls'!$C39, Raw!$H:$H, "C01")</f>
        <v>0</v>
      </c>
      <c r="CT39" s="52">
        <f>SUMIFS(Raw!$I:$I, Raw!$A:$A, 'Triaged Calls'!CT$14, Raw!$F:$F, 'Triaged Calls'!$C39, Raw!$H:$H, "C01")</f>
        <v>0</v>
      </c>
      <c r="CU39" s="52">
        <f>SUMIFS(Raw!$I:$I, Raw!$A:$A, 'Triaged Calls'!CU$14, Raw!$F:$F, 'Triaged Calls'!$C39, Raw!$H:$H, "C01")</f>
        <v>0</v>
      </c>
      <c r="CV39" s="53">
        <f>SUMIFS(Raw!$I:$I, Raw!$A:$A, 'Triaged Calls'!CV$14, Raw!$F:$F, 'Triaged Calls'!$C39, Raw!$H:$H, "C01")</f>
        <v>0</v>
      </c>
      <c r="CX39" s="51">
        <f>SUMIFS(Raw!$I:$I, Raw!$A:$A, 'Triaged Calls'!CX$14, Raw!$F:$F, 'Triaged Calls'!$C39, Raw!$H:$H, "C01")</f>
        <v>0</v>
      </c>
      <c r="CY39" s="52">
        <f>SUMIFS(Raw!$I:$I, Raw!$A:$A, 'Triaged Calls'!CY$14, Raw!$F:$F, 'Triaged Calls'!$C39, Raw!$H:$H, "C01")</f>
        <v>0</v>
      </c>
      <c r="CZ39" s="52">
        <f>SUMIFS(Raw!$I:$I, Raw!$A:$A, 'Triaged Calls'!CZ$14, Raw!$F:$F, 'Triaged Calls'!$C39, Raw!$H:$H, "C01")</f>
        <v>0</v>
      </c>
      <c r="DA39" s="52">
        <f>SUMIFS(Raw!$I:$I, Raw!$A:$A, 'Triaged Calls'!DA$14, Raw!$F:$F, 'Triaged Calls'!$C39, Raw!$H:$H, "C01")</f>
        <v>0</v>
      </c>
      <c r="DB39" s="52">
        <f>SUMIFS(Raw!$I:$I, Raw!$A:$A, 'Triaged Calls'!DB$14, Raw!$F:$F, 'Triaged Calls'!$C39, Raw!$H:$H, "C01")</f>
        <v>0</v>
      </c>
      <c r="DC39" s="52">
        <f>SUMIFS(Raw!$I:$I, Raw!$A:$A, 'Triaged Calls'!DC$14, Raw!$F:$F, 'Triaged Calls'!$C39, Raw!$H:$H, "C01")</f>
        <v>0</v>
      </c>
      <c r="DD39" s="53">
        <f>SUMIFS(Raw!$I:$I, Raw!$A:$A, 'Triaged Calls'!DD$14, Raw!$F:$F, 'Triaged Calls'!$C39, Raw!$H:$H, "C01")</f>
        <v>0</v>
      </c>
      <c r="DF39" s="51">
        <f>SUMIFS(Raw!$I:$I, Raw!$A:$A, 'Triaged Calls'!DF$14, Raw!$F:$F, 'Triaged Calls'!$C39, Raw!$H:$H, "C01")</f>
        <v>0</v>
      </c>
      <c r="DG39" s="52">
        <f>SUMIFS(Raw!$I:$I, Raw!$A:$A, 'Triaged Calls'!DG$14, Raw!$F:$F, 'Triaged Calls'!$C39, Raw!$H:$H, "C01")</f>
        <v>0</v>
      </c>
      <c r="DH39" s="52">
        <f>SUMIFS(Raw!$I:$I, Raw!$A:$A, 'Triaged Calls'!DH$14, Raw!$F:$F, 'Triaged Calls'!$C39, Raw!$H:$H, "C01")</f>
        <v>0</v>
      </c>
      <c r="DI39" s="52">
        <f>SUMIFS(Raw!$I:$I, Raw!$A:$A, 'Triaged Calls'!DI$14, Raw!$F:$F, 'Triaged Calls'!$C39, Raw!$H:$H, "C01")</f>
        <v>0</v>
      </c>
      <c r="DJ39" s="52">
        <f>SUMIFS(Raw!$I:$I, Raw!$A:$A, 'Triaged Calls'!DJ$14, Raw!$F:$F, 'Triaged Calls'!$C39, Raw!$H:$H, "C01")</f>
        <v>0</v>
      </c>
      <c r="DK39" s="52">
        <f>SUMIFS(Raw!$I:$I, Raw!$A:$A, 'Triaged Calls'!DK$14, Raw!$F:$F, 'Triaged Calls'!$C39, Raw!$H:$H, "C01")</f>
        <v>0</v>
      </c>
      <c r="DL39" s="53">
        <f>SUMIFS(Raw!$I:$I, Raw!$A:$A, 'Triaged Calls'!DL$14, Raw!$F:$F, 'Triaged Calls'!$C39, Raw!$H:$H, "C01")</f>
        <v>0</v>
      </c>
      <c r="DN39" s="51">
        <f>SUMIFS(Raw!$I:$I, Raw!$A:$A, 'Triaged Calls'!DN$14, Raw!$F:$F, 'Triaged Calls'!$C39, Raw!$H:$H, "C01")</f>
        <v>0</v>
      </c>
      <c r="DO39" s="52">
        <f>SUMIFS(Raw!$I:$I, Raw!$A:$A, 'Triaged Calls'!DO$14, Raw!$F:$F, 'Triaged Calls'!$C39, Raw!$H:$H, "C01")</f>
        <v>0</v>
      </c>
      <c r="DP39" s="52">
        <f>SUMIFS(Raw!$I:$I, Raw!$A:$A, 'Triaged Calls'!DP$14, Raw!$F:$F, 'Triaged Calls'!$C39, Raw!$H:$H, "C01")</f>
        <v>0</v>
      </c>
      <c r="DQ39" s="52">
        <f>SUMIFS(Raw!$I:$I, Raw!$A:$A, 'Triaged Calls'!DQ$14, Raw!$F:$F, 'Triaged Calls'!$C39, Raw!$H:$H, "C01")</f>
        <v>0</v>
      </c>
      <c r="DR39" s="52">
        <f>SUMIFS(Raw!$I:$I, Raw!$A:$A, 'Triaged Calls'!DR$14, Raw!$F:$F, 'Triaged Calls'!$C39, Raw!$H:$H, "C01")</f>
        <v>0</v>
      </c>
      <c r="DS39" s="52">
        <f>SUMIFS(Raw!$I:$I, Raw!$A:$A, 'Triaged Calls'!DS$14, Raw!$F:$F, 'Triaged Calls'!$C39, Raw!$H:$H, "C01")</f>
        <v>0</v>
      </c>
      <c r="DT39" s="53">
        <f>SUMIFS(Raw!$I:$I, Raw!$A:$A, 'Triaged Calls'!DT$14, Raw!$F:$F, 'Triaged Calls'!$C39, Raw!$H:$H, "C01")</f>
        <v>0</v>
      </c>
      <c r="DV39" s="51">
        <f>SUMIFS(Raw!$I:$I, Raw!$A:$A, 'Triaged Calls'!DV$14, Raw!$F:$F, 'Triaged Calls'!$C39, Raw!$H:$H, "C01")</f>
        <v>0</v>
      </c>
      <c r="DW39" s="52">
        <f>SUMIFS(Raw!$I:$I, Raw!$A:$A, 'Triaged Calls'!DW$14, Raw!$F:$F, 'Triaged Calls'!$C39, Raw!$H:$H, "C01")</f>
        <v>0</v>
      </c>
      <c r="DX39" s="52">
        <f>SUMIFS(Raw!$I:$I, Raw!$A:$A, 'Triaged Calls'!DX$14, Raw!$F:$F, 'Triaged Calls'!$C39, Raw!$H:$H, "C01")</f>
        <v>0</v>
      </c>
      <c r="DY39" s="52">
        <f>SUMIFS(Raw!$I:$I, Raw!$A:$A, 'Triaged Calls'!DY$14, Raw!$F:$F, 'Triaged Calls'!$C39, Raw!$H:$H, "C01")</f>
        <v>0</v>
      </c>
      <c r="DZ39" s="52">
        <f>SUMIFS(Raw!$I:$I, Raw!$A:$A, 'Triaged Calls'!DZ$14, Raw!$F:$F, 'Triaged Calls'!$C39, Raw!$H:$H, "C01")</f>
        <v>0</v>
      </c>
      <c r="EA39" s="52">
        <f>SUMIFS(Raw!$I:$I, Raw!$A:$A, 'Triaged Calls'!EA$14, Raw!$F:$F, 'Triaged Calls'!$C39, Raw!$H:$H, "C01")</f>
        <v>0</v>
      </c>
      <c r="EB39" s="53">
        <f>SUMIFS(Raw!$I:$I, Raw!$A:$A, 'Triaged Calls'!EB$14, Raw!$F:$F, 'Triaged Calls'!$C39, Raw!$H:$H, "C01")</f>
        <v>0</v>
      </c>
      <c r="ED39" s="51">
        <f>SUMIFS(Raw!$I:$I, Raw!$A:$A, 'Triaged Calls'!ED$14, Raw!$F:$F, 'Triaged Calls'!$C39, Raw!$H:$H, "C01")</f>
        <v>0</v>
      </c>
      <c r="EE39" s="52">
        <f>SUMIFS(Raw!$I:$I, Raw!$A:$A, 'Triaged Calls'!EE$14, Raw!$F:$F, 'Triaged Calls'!$C39, Raw!$H:$H, "C01")</f>
        <v>0</v>
      </c>
      <c r="EF39" s="52">
        <f>SUMIFS(Raw!$I:$I, Raw!$A:$A, 'Triaged Calls'!EF$14, Raw!$F:$F, 'Triaged Calls'!$C39, Raw!$H:$H, "C01")</f>
        <v>0</v>
      </c>
      <c r="EG39" s="52">
        <f>SUMIFS(Raw!$I:$I, Raw!$A:$A, 'Triaged Calls'!EG$14, Raw!$F:$F, 'Triaged Calls'!$C39, Raw!$H:$H, "C01")</f>
        <v>0</v>
      </c>
      <c r="EH39" s="52">
        <f>SUMIFS(Raw!$I:$I, Raw!$A:$A, 'Triaged Calls'!EH$14, Raw!$F:$F, 'Triaged Calls'!$C39, Raw!$H:$H, "C01")</f>
        <v>0</v>
      </c>
      <c r="EI39" s="52">
        <f>SUMIFS(Raw!$I:$I, Raw!$A:$A, 'Triaged Calls'!EI$14, Raw!$F:$F, 'Triaged Calls'!$C39, Raw!$H:$H, "C01")</f>
        <v>0</v>
      </c>
      <c r="EJ39" s="53">
        <f>SUMIFS(Raw!$I:$I, Raw!$A:$A, 'Triaged Calls'!EJ$14, Raw!$F:$F, 'Triaged Calls'!$C39, Raw!$H:$H, "C01")</f>
        <v>0</v>
      </c>
      <c r="EL39" s="51">
        <f>SUMIFS(Raw!$I:$I, Raw!$A:$A, 'Triaged Calls'!EL$14, Raw!$F:$F, 'Triaged Calls'!$C39, Raw!$H:$H, "C01")</f>
        <v>0</v>
      </c>
      <c r="EM39" s="52">
        <f>SUMIFS(Raw!$I:$I, Raw!$A:$A, 'Triaged Calls'!EM$14, Raw!$F:$F, 'Triaged Calls'!$C39, Raw!$H:$H, "C01")</f>
        <v>0</v>
      </c>
      <c r="EN39" s="52">
        <f>SUMIFS(Raw!$I:$I, Raw!$A:$A, 'Triaged Calls'!EN$14, Raw!$F:$F, 'Triaged Calls'!$C39, Raw!$H:$H, "C01")</f>
        <v>0</v>
      </c>
      <c r="EO39" s="52">
        <f>SUMIFS(Raw!$I:$I, Raw!$A:$A, 'Triaged Calls'!EO$14, Raw!$F:$F, 'Triaged Calls'!$C39, Raw!$H:$H, "C01")</f>
        <v>0</v>
      </c>
      <c r="EP39" s="52">
        <f>SUMIFS(Raw!$I:$I, Raw!$A:$A, 'Triaged Calls'!EP$14, Raw!$F:$F, 'Triaged Calls'!$C39, Raw!$H:$H, "C01")</f>
        <v>0</v>
      </c>
      <c r="EQ39" s="52">
        <f>SUMIFS(Raw!$I:$I, Raw!$A:$A, 'Triaged Calls'!EQ$14, Raw!$F:$F, 'Triaged Calls'!$C39, Raw!$H:$H, "C01")</f>
        <v>0</v>
      </c>
      <c r="ER39" s="53">
        <f>SUMIFS(Raw!$I:$I, Raw!$A:$A, 'Triaged Calls'!ER$14, Raw!$F:$F, 'Triaged Calls'!$C39, Raw!$H:$H, "C01")</f>
        <v>0</v>
      </c>
      <c r="ET39" s="51">
        <f>SUMIFS(Raw!$I:$I, Raw!$A:$A, 'Triaged Calls'!ET$14, Raw!$F:$F, 'Triaged Calls'!$C39, Raw!$H:$H, "C01")</f>
        <v>0</v>
      </c>
      <c r="EU39" s="52">
        <f>SUMIFS(Raw!$I:$I, Raw!$A:$A, 'Triaged Calls'!EU$14, Raw!$F:$F, 'Triaged Calls'!$C39, Raw!$H:$H, "C01")</f>
        <v>0</v>
      </c>
      <c r="EV39" s="52">
        <f>SUMIFS(Raw!$I:$I, Raw!$A:$A, 'Triaged Calls'!EV$14, Raw!$F:$F, 'Triaged Calls'!$C39, Raw!$H:$H, "C01")</f>
        <v>0</v>
      </c>
      <c r="EW39" s="52">
        <f>SUMIFS(Raw!$I:$I, Raw!$A:$A, 'Triaged Calls'!EW$14, Raw!$F:$F, 'Triaged Calls'!$C39, Raw!$H:$H, "C01")</f>
        <v>0</v>
      </c>
      <c r="EX39" s="52">
        <f>SUMIFS(Raw!$I:$I, Raw!$A:$A, 'Triaged Calls'!EX$14, Raw!$F:$F, 'Triaged Calls'!$C39, Raw!$H:$H, "C01")</f>
        <v>0</v>
      </c>
      <c r="EY39" s="52">
        <f>SUMIFS(Raw!$I:$I, Raw!$A:$A, 'Triaged Calls'!EY$14, Raw!$F:$F, 'Triaged Calls'!$C39, Raw!$H:$H, "C01")</f>
        <v>0</v>
      </c>
      <c r="EZ39" s="53">
        <f>SUMIFS(Raw!$I:$I, Raw!$A:$A, 'Triaged Calls'!EZ$14, Raw!$F:$F, 'Triaged Calls'!$C39, Raw!$H:$H, "C01")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455</v>
      </c>
      <c r="G40" s="47">
        <v>422</v>
      </c>
      <c r="H40" s="47">
        <v>398</v>
      </c>
      <c r="I40" s="47">
        <v>387</v>
      </c>
      <c r="J40" s="47">
        <v>466</v>
      </c>
      <c r="K40" s="47">
        <v>666</v>
      </c>
      <c r="L40" s="48">
        <v>558</v>
      </c>
      <c r="N40" s="46">
        <v>498</v>
      </c>
      <c r="O40" s="47">
        <v>399</v>
      </c>
      <c r="P40" s="47">
        <v>456</v>
      </c>
      <c r="Q40" s="47">
        <v>428</v>
      </c>
      <c r="R40" s="47">
        <v>455</v>
      </c>
      <c r="S40" s="47">
        <v>709</v>
      </c>
      <c r="T40" s="48">
        <v>656</v>
      </c>
      <c r="V40" s="46">
        <v>567</v>
      </c>
      <c r="W40" s="47">
        <v>458</v>
      </c>
      <c r="X40" s="47">
        <v>433</v>
      </c>
      <c r="Y40" s="47">
        <v>398</v>
      </c>
      <c r="Z40" s="47">
        <v>439</v>
      </c>
      <c r="AA40" s="47">
        <v>649</v>
      </c>
      <c r="AB40" s="48">
        <v>605</v>
      </c>
      <c r="AD40" s="46">
        <v>502</v>
      </c>
      <c r="AE40" s="47">
        <v>437</v>
      </c>
      <c r="AF40" s="47">
        <v>419</v>
      </c>
      <c r="AG40" s="47">
        <v>405</v>
      </c>
      <c r="AH40" s="47">
        <v>434</v>
      </c>
      <c r="AI40" s="47">
        <v>745</v>
      </c>
      <c r="AJ40" s="48">
        <v>651</v>
      </c>
      <c r="AL40" s="46">
        <v>509</v>
      </c>
      <c r="AM40" s="47">
        <v>412</v>
      </c>
      <c r="AN40" s="47">
        <v>372</v>
      </c>
      <c r="AO40" s="47">
        <v>440</v>
      </c>
      <c r="AP40" s="47">
        <v>801</v>
      </c>
      <c r="AQ40" s="47">
        <v>957</v>
      </c>
      <c r="AR40" s="48">
        <v>656</v>
      </c>
      <c r="AT40" s="46">
        <v>535</v>
      </c>
      <c r="AU40" s="47">
        <v>424</v>
      </c>
      <c r="AV40" s="47">
        <v>397</v>
      </c>
      <c r="AW40" s="47">
        <v>608</v>
      </c>
      <c r="AX40" s="47">
        <v>533</v>
      </c>
      <c r="AY40" s="47">
        <v>743</v>
      </c>
      <c r="AZ40" s="48">
        <v>684</v>
      </c>
      <c r="BB40" s="46">
        <v>531</v>
      </c>
      <c r="BC40" s="47">
        <v>409</v>
      </c>
      <c r="BD40" s="47">
        <v>459</v>
      </c>
      <c r="BE40" s="47">
        <v>416</v>
      </c>
      <c r="BF40" s="47">
        <v>452</v>
      </c>
      <c r="BG40" s="47">
        <v>645</v>
      </c>
      <c r="BH40" s="48">
        <v>656</v>
      </c>
      <c r="BJ40" s="46">
        <v>544</v>
      </c>
      <c r="BK40" s="47">
        <v>438</v>
      </c>
      <c r="BL40" s="47">
        <v>422</v>
      </c>
      <c r="BM40" s="47">
        <v>399</v>
      </c>
      <c r="BN40" s="47">
        <v>385</v>
      </c>
      <c r="BO40" s="47">
        <v>668</v>
      </c>
      <c r="BP40" s="48">
        <v>605</v>
      </c>
      <c r="BR40" s="46">
        <f>SUMIFS(Raw!$I:$I, Raw!$A:$A, 'Triaged Calls'!BR$14, Raw!$F:$F, 'Triaged Calls'!$C40, Raw!$H:$H, "C01")</f>
        <v>492</v>
      </c>
      <c r="BS40" s="47">
        <f>SUMIFS(Raw!$I:$I, Raw!$A:$A, 'Triaged Calls'!BS$14, Raw!$F:$F, 'Triaged Calls'!$C40, Raw!$H:$H, "C01")</f>
        <v>436</v>
      </c>
      <c r="BT40" s="47">
        <f>SUMIFS(Raw!$I:$I, Raw!$A:$A, 'Triaged Calls'!BT$14, Raw!$F:$F, 'Triaged Calls'!$C40, Raw!$H:$H, "C01")</f>
        <v>393</v>
      </c>
      <c r="BU40" s="47">
        <f>SUMIFS(Raw!$I:$I, Raw!$A:$A, 'Triaged Calls'!BU$14, Raw!$F:$F, 'Triaged Calls'!$C40, Raw!$H:$H, "C01")</f>
        <v>368</v>
      </c>
      <c r="BV40" s="47">
        <f>SUMIFS(Raw!$I:$I, Raw!$A:$A, 'Triaged Calls'!BV$14, Raw!$F:$F, 'Triaged Calls'!$C40, Raw!$H:$H, "C01")</f>
        <v>418</v>
      </c>
      <c r="BW40" s="47">
        <f>SUMIFS(Raw!$I:$I, Raw!$A:$A, 'Triaged Calls'!BW$14, Raw!$F:$F, 'Triaged Calls'!$C40, Raw!$H:$H, "C01")</f>
        <v>681</v>
      </c>
      <c r="BX40" s="48">
        <f>SUMIFS(Raw!$I:$I, Raw!$A:$A, 'Triaged Calls'!BX$14, Raw!$F:$F, 'Triaged Calls'!$C40, Raw!$H:$H, "C01")</f>
        <v>573</v>
      </c>
      <c r="BZ40" s="46">
        <f>SUMIFS(Raw!$I:$I, Raw!$A:$A, 'Triaged Calls'!BZ$14, Raw!$F:$F, 'Triaged Calls'!$C40, Raw!$H:$H, "C01")</f>
        <v>0</v>
      </c>
      <c r="CA40" s="47">
        <f>SUMIFS(Raw!$I:$I, Raw!$A:$A, 'Triaged Calls'!CA$14, Raw!$F:$F, 'Triaged Calls'!$C40, Raw!$H:$H, "C01")</f>
        <v>0</v>
      </c>
      <c r="CB40" s="47">
        <f>SUMIFS(Raw!$I:$I, Raw!$A:$A, 'Triaged Calls'!CB$14, Raw!$F:$F, 'Triaged Calls'!$C40, Raw!$H:$H, "C01")</f>
        <v>0</v>
      </c>
      <c r="CC40" s="47">
        <f>SUMIFS(Raw!$I:$I, Raw!$A:$A, 'Triaged Calls'!CC$14, Raw!$F:$F, 'Triaged Calls'!$C40, Raw!$H:$H, "C01")</f>
        <v>0</v>
      </c>
      <c r="CD40" s="47">
        <f>SUMIFS(Raw!$I:$I, Raw!$A:$A, 'Triaged Calls'!CD$14, Raw!$F:$F, 'Triaged Calls'!$C40, Raw!$H:$H, "C01")</f>
        <v>0</v>
      </c>
      <c r="CE40" s="47">
        <f>SUMIFS(Raw!$I:$I, Raw!$A:$A, 'Triaged Calls'!CE$14, Raw!$F:$F, 'Triaged Calls'!$C40, Raw!$H:$H, "C01")</f>
        <v>0</v>
      </c>
      <c r="CF40" s="48">
        <f>SUMIFS(Raw!$I:$I, Raw!$A:$A, 'Triaged Calls'!CF$14, Raw!$F:$F, 'Triaged Calls'!$C40, Raw!$H:$H, "C01")</f>
        <v>0</v>
      </c>
      <c r="CH40" s="46">
        <f>SUMIFS(Raw!$I:$I, Raw!$A:$A, 'Triaged Calls'!CH$14, Raw!$F:$F, 'Triaged Calls'!$C40, Raw!$H:$H, "C01")</f>
        <v>0</v>
      </c>
      <c r="CI40" s="47">
        <f>SUMIFS(Raw!$I:$I, Raw!$A:$A, 'Triaged Calls'!CI$14, Raw!$F:$F, 'Triaged Calls'!$C40, Raw!$H:$H, "C01")</f>
        <v>0</v>
      </c>
      <c r="CJ40" s="47">
        <f>SUMIFS(Raw!$I:$I, Raw!$A:$A, 'Triaged Calls'!CJ$14, Raw!$F:$F, 'Triaged Calls'!$C40, Raw!$H:$H, "C01")</f>
        <v>0</v>
      </c>
      <c r="CK40" s="47">
        <f>SUMIFS(Raw!$I:$I, Raw!$A:$A, 'Triaged Calls'!CK$14, Raw!$F:$F, 'Triaged Calls'!$C40, Raw!$H:$H, "C01")</f>
        <v>0</v>
      </c>
      <c r="CL40" s="47">
        <f>SUMIFS(Raw!$I:$I, Raw!$A:$A, 'Triaged Calls'!CL$14, Raw!$F:$F, 'Triaged Calls'!$C40, Raw!$H:$H, "C01")</f>
        <v>0</v>
      </c>
      <c r="CM40" s="47">
        <f>SUMIFS(Raw!$I:$I, Raw!$A:$A, 'Triaged Calls'!CM$14, Raw!$F:$F, 'Triaged Calls'!$C40, Raw!$H:$H, "C01")</f>
        <v>0</v>
      </c>
      <c r="CN40" s="48">
        <f>SUMIFS(Raw!$I:$I, Raw!$A:$A, 'Triaged Calls'!CN$14, Raw!$F:$F, 'Triaged Calls'!$C40, Raw!$H:$H, "C01")</f>
        <v>0</v>
      </c>
      <c r="CP40" s="46">
        <f>SUMIFS(Raw!$I:$I, Raw!$A:$A, 'Triaged Calls'!CP$14, Raw!$F:$F, 'Triaged Calls'!$C40, Raw!$H:$H, "C01")</f>
        <v>0</v>
      </c>
      <c r="CQ40" s="47">
        <f>SUMIFS(Raw!$I:$I, Raw!$A:$A, 'Triaged Calls'!CQ$14, Raw!$F:$F, 'Triaged Calls'!$C40, Raw!$H:$H, "C01")</f>
        <v>0</v>
      </c>
      <c r="CR40" s="47">
        <f>SUMIFS(Raw!$I:$I, Raw!$A:$A, 'Triaged Calls'!CR$14, Raw!$F:$F, 'Triaged Calls'!$C40, Raw!$H:$H, "C01")</f>
        <v>0</v>
      </c>
      <c r="CS40" s="47">
        <f>SUMIFS(Raw!$I:$I, Raw!$A:$A, 'Triaged Calls'!CS$14, Raw!$F:$F, 'Triaged Calls'!$C40, Raw!$H:$H, "C01")</f>
        <v>0</v>
      </c>
      <c r="CT40" s="47">
        <f>SUMIFS(Raw!$I:$I, Raw!$A:$A, 'Triaged Calls'!CT$14, Raw!$F:$F, 'Triaged Calls'!$C40, Raw!$H:$H, "C01")</f>
        <v>0</v>
      </c>
      <c r="CU40" s="47">
        <f>SUMIFS(Raw!$I:$I, Raw!$A:$A, 'Triaged Calls'!CU$14, Raw!$F:$F, 'Triaged Calls'!$C40, Raw!$H:$H, "C01")</f>
        <v>0</v>
      </c>
      <c r="CV40" s="48">
        <f>SUMIFS(Raw!$I:$I, Raw!$A:$A, 'Triaged Calls'!CV$14, Raw!$F:$F, 'Triaged Calls'!$C40, Raw!$H:$H, "C01")</f>
        <v>0</v>
      </c>
      <c r="CX40" s="46">
        <f>SUMIFS(Raw!$I:$I, Raw!$A:$A, 'Triaged Calls'!CX$14, Raw!$F:$F, 'Triaged Calls'!$C40, Raw!$H:$H, "C01")</f>
        <v>0</v>
      </c>
      <c r="CY40" s="47">
        <f>SUMIFS(Raw!$I:$I, Raw!$A:$A, 'Triaged Calls'!CY$14, Raw!$F:$F, 'Triaged Calls'!$C40, Raw!$H:$H, "C01")</f>
        <v>0</v>
      </c>
      <c r="CZ40" s="47">
        <f>SUMIFS(Raw!$I:$I, Raw!$A:$A, 'Triaged Calls'!CZ$14, Raw!$F:$F, 'Triaged Calls'!$C40, Raw!$H:$H, "C01")</f>
        <v>0</v>
      </c>
      <c r="DA40" s="47">
        <f>SUMIFS(Raw!$I:$I, Raw!$A:$A, 'Triaged Calls'!DA$14, Raw!$F:$F, 'Triaged Calls'!$C40, Raw!$H:$H, "C01")</f>
        <v>0</v>
      </c>
      <c r="DB40" s="47">
        <f>SUMIFS(Raw!$I:$I, Raw!$A:$A, 'Triaged Calls'!DB$14, Raw!$F:$F, 'Triaged Calls'!$C40, Raw!$H:$H, "C01")</f>
        <v>0</v>
      </c>
      <c r="DC40" s="47">
        <f>SUMIFS(Raw!$I:$I, Raw!$A:$A, 'Triaged Calls'!DC$14, Raw!$F:$F, 'Triaged Calls'!$C40, Raw!$H:$H, "C01")</f>
        <v>0</v>
      </c>
      <c r="DD40" s="48">
        <f>SUMIFS(Raw!$I:$I, Raw!$A:$A, 'Triaged Calls'!DD$14, Raw!$F:$F, 'Triaged Calls'!$C40, Raw!$H:$H, "C01")</f>
        <v>0</v>
      </c>
      <c r="DF40" s="46">
        <f>SUMIFS(Raw!$I:$I, Raw!$A:$A, 'Triaged Calls'!DF$14, Raw!$F:$F, 'Triaged Calls'!$C40, Raw!$H:$H, "C01")</f>
        <v>0</v>
      </c>
      <c r="DG40" s="47">
        <f>SUMIFS(Raw!$I:$I, Raw!$A:$A, 'Triaged Calls'!DG$14, Raw!$F:$F, 'Triaged Calls'!$C40, Raw!$H:$H, "C01")</f>
        <v>0</v>
      </c>
      <c r="DH40" s="47">
        <f>SUMIFS(Raw!$I:$I, Raw!$A:$A, 'Triaged Calls'!DH$14, Raw!$F:$F, 'Triaged Calls'!$C40, Raw!$H:$H, "C01")</f>
        <v>0</v>
      </c>
      <c r="DI40" s="47">
        <f>SUMIFS(Raw!$I:$I, Raw!$A:$A, 'Triaged Calls'!DI$14, Raw!$F:$F, 'Triaged Calls'!$C40, Raw!$H:$H, "C01")</f>
        <v>0</v>
      </c>
      <c r="DJ40" s="47">
        <f>SUMIFS(Raw!$I:$I, Raw!$A:$A, 'Triaged Calls'!DJ$14, Raw!$F:$F, 'Triaged Calls'!$C40, Raw!$H:$H, "C01")</f>
        <v>0</v>
      </c>
      <c r="DK40" s="47">
        <f>SUMIFS(Raw!$I:$I, Raw!$A:$A, 'Triaged Calls'!DK$14, Raw!$F:$F, 'Triaged Calls'!$C40, Raw!$H:$H, "C01")</f>
        <v>0</v>
      </c>
      <c r="DL40" s="48">
        <f>SUMIFS(Raw!$I:$I, Raw!$A:$A, 'Triaged Calls'!DL$14, Raw!$F:$F, 'Triaged Calls'!$C40, Raw!$H:$H, "C01")</f>
        <v>0</v>
      </c>
      <c r="DN40" s="46">
        <f>SUMIFS(Raw!$I:$I, Raw!$A:$A, 'Triaged Calls'!DN$14, Raw!$F:$F, 'Triaged Calls'!$C40, Raw!$H:$H, "C01")</f>
        <v>0</v>
      </c>
      <c r="DO40" s="47">
        <f>SUMIFS(Raw!$I:$I, Raw!$A:$A, 'Triaged Calls'!DO$14, Raw!$F:$F, 'Triaged Calls'!$C40, Raw!$H:$H, "C01")</f>
        <v>0</v>
      </c>
      <c r="DP40" s="47">
        <f>SUMIFS(Raw!$I:$I, Raw!$A:$A, 'Triaged Calls'!DP$14, Raw!$F:$F, 'Triaged Calls'!$C40, Raw!$H:$H, "C01")</f>
        <v>0</v>
      </c>
      <c r="DQ40" s="47">
        <f>SUMIFS(Raw!$I:$I, Raw!$A:$A, 'Triaged Calls'!DQ$14, Raw!$F:$F, 'Triaged Calls'!$C40, Raw!$H:$H, "C01")</f>
        <v>0</v>
      </c>
      <c r="DR40" s="47">
        <f>SUMIFS(Raw!$I:$I, Raw!$A:$A, 'Triaged Calls'!DR$14, Raw!$F:$F, 'Triaged Calls'!$C40, Raw!$H:$H, "C01")</f>
        <v>0</v>
      </c>
      <c r="DS40" s="47">
        <f>SUMIFS(Raw!$I:$I, Raw!$A:$A, 'Triaged Calls'!DS$14, Raw!$F:$F, 'Triaged Calls'!$C40, Raw!$H:$H, "C01")</f>
        <v>0</v>
      </c>
      <c r="DT40" s="48">
        <f>SUMIFS(Raw!$I:$I, Raw!$A:$A, 'Triaged Calls'!DT$14, Raw!$F:$F, 'Triaged Calls'!$C40, Raw!$H:$H, "C01")</f>
        <v>0</v>
      </c>
      <c r="DV40" s="46">
        <f>SUMIFS(Raw!$I:$I, Raw!$A:$A, 'Triaged Calls'!DV$14, Raw!$F:$F, 'Triaged Calls'!$C40, Raw!$H:$H, "C01")</f>
        <v>0</v>
      </c>
      <c r="DW40" s="47">
        <f>SUMIFS(Raw!$I:$I, Raw!$A:$A, 'Triaged Calls'!DW$14, Raw!$F:$F, 'Triaged Calls'!$C40, Raw!$H:$H, "C01")</f>
        <v>0</v>
      </c>
      <c r="DX40" s="47">
        <f>SUMIFS(Raw!$I:$I, Raw!$A:$A, 'Triaged Calls'!DX$14, Raw!$F:$F, 'Triaged Calls'!$C40, Raw!$H:$H, "C01")</f>
        <v>0</v>
      </c>
      <c r="DY40" s="47">
        <f>SUMIFS(Raw!$I:$I, Raw!$A:$A, 'Triaged Calls'!DY$14, Raw!$F:$F, 'Triaged Calls'!$C40, Raw!$H:$H, "C01")</f>
        <v>0</v>
      </c>
      <c r="DZ40" s="47">
        <f>SUMIFS(Raw!$I:$I, Raw!$A:$A, 'Triaged Calls'!DZ$14, Raw!$F:$F, 'Triaged Calls'!$C40, Raw!$H:$H, "C01")</f>
        <v>0</v>
      </c>
      <c r="EA40" s="47">
        <f>SUMIFS(Raw!$I:$I, Raw!$A:$A, 'Triaged Calls'!EA$14, Raw!$F:$F, 'Triaged Calls'!$C40, Raw!$H:$H, "C01")</f>
        <v>0</v>
      </c>
      <c r="EB40" s="48">
        <f>SUMIFS(Raw!$I:$I, Raw!$A:$A, 'Triaged Calls'!EB$14, Raw!$F:$F, 'Triaged Calls'!$C40, Raw!$H:$H, "C01")</f>
        <v>0</v>
      </c>
      <c r="ED40" s="46">
        <f>SUMIFS(Raw!$I:$I, Raw!$A:$A, 'Triaged Calls'!ED$14, Raw!$F:$F, 'Triaged Calls'!$C40, Raw!$H:$H, "C01")</f>
        <v>0</v>
      </c>
      <c r="EE40" s="47">
        <f>SUMIFS(Raw!$I:$I, Raw!$A:$A, 'Triaged Calls'!EE$14, Raw!$F:$F, 'Triaged Calls'!$C40, Raw!$H:$H, "C01")</f>
        <v>0</v>
      </c>
      <c r="EF40" s="47">
        <f>SUMIFS(Raw!$I:$I, Raw!$A:$A, 'Triaged Calls'!EF$14, Raw!$F:$F, 'Triaged Calls'!$C40, Raw!$H:$H, "C01")</f>
        <v>0</v>
      </c>
      <c r="EG40" s="47">
        <f>SUMIFS(Raw!$I:$I, Raw!$A:$A, 'Triaged Calls'!EG$14, Raw!$F:$F, 'Triaged Calls'!$C40, Raw!$H:$H, "C01")</f>
        <v>0</v>
      </c>
      <c r="EH40" s="47">
        <f>SUMIFS(Raw!$I:$I, Raw!$A:$A, 'Triaged Calls'!EH$14, Raw!$F:$F, 'Triaged Calls'!$C40, Raw!$H:$H, "C01")</f>
        <v>0</v>
      </c>
      <c r="EI40" s="47">
        <f>SUMIFS(Raw!$I:$I, Raw!$A:$A, 'Triaged Calls'!EI$14, Raw!$F:$F, 'Triaged Calls'!$C40, Raw!$H:$H, "C01")</f>
        <v>0</v>
      </c>
      <c r="EJ40" s="48">
        <f>SUMIFS(Raw!$I:$I, Raw!$A:$A, 'Triaged Calls'!EJ$14, Raw!$F:$F, 'Triaged Calls'!$C40, Raw!$H:$H, "C01")</f>
        <v>0</v>
      </c>
      <c r="EL40" s="46">
        <f>SUMIFS(Raw!$I:$I, Raw!$A:$A, 'Triaged Calls'!EL$14, Raw!$F:$F, 'Triaged Calls'!$C40, Raw!$H:$H, "C01")</f>
        <v>0</v>
      </c>
      <c r="EM40" s="47">
        <f>SUMIFS(Raw!$I:$I, Raw!$A:$A, 'Triaged Calls'!EM$14, Raw!$F:$F, 'Triaged Calls'!$C40, Raw!$H:$H, "C01")</f>
        <v>0</v>
      </c>
      <c r="EN40" s="47">
        <f>SUMIFS(Raw!$I:$I, Raw!$A:$A, 'Triaged Calls'!EN$14, Raw!$F:$F, 'Triaged Calls'!$C40, Raw!$H:$H, "C01")</f>
        <v>0</v>
      </c>
      <c r="EO40" s="47">
        <f>SUMIFS(Raw!$I:$I, Raw!$A:$A, 'Triaged Calls'!EO$14, Raw!$F:$F, 'Triaged Calls'!$C40, Raw!$H:$H, "C01")</f>
        <v>0</v>
      </c>
      <c r="EP40" s="47">
        <f>SUMIFS(Raw!$I:$I, Raw!$A:$A, 'Triaged Calls'!EP$14, Raw!$F:$F, 'Triaged Calls'!$C40, Raw!$H:$H, "C01")</f>
        <v>0</v>
      </c>
      <c r="EQ40" s="47">
        <f>SUMIFS(Raw!$I:$I, Raw!$A:$A, 'Triaged Calls'!EQ$14, Raw!$F:$F, 'Triaged Calls'!$C40, Raw!$H:$H, "C01")</f>
        <v>0</v>
      </c>
      <c r="ER40" s="48">
        <f>SUMIFS(Raw!$I:$I, Raw!$A:$A, 'Triaged Calls'!ER$14, Raw!$F:$F, 'Triaged Calls'!$C40, Raw!$H:$H, "C01")</f>
        <v>0</v>
      </c>
      <c r="ET40" s="46">
        <f>SUMIFS(Raw!$I:$I, Raw!$A:$A, 'Triaged Calls'!ET$14, Raw!$F:$F, 'Triaged Calls'!$C40, Raw!$H:$H, "C01")</f>
        <v>0</v>
      </c>
      <c r="EU40" s="47">
        <f>SUMIFS(Raw!$I:$I, Raw!$A:$A, 'Triaged Calls'!EU$14, Raw!$F:$F, 'Triaged Calls'!$C40, Raw!$H:$H, "C01")</f>
        <v>0</v>
      </c>
      <c r="EV40" s="47">
        <f>SUMIFS(Raw!$I:$I, Raw!$A:$A, 'Triaged Calls'!EV$14, Raw!$F:$F, 'Triaged Calls'!$C40, Raw!$H:$H, "C01")</f>
        <v>0</v>
      </c>
      <c r="EW40" s="47">
        <f>SUMIFS(Raw!$I:$I, Raw!$A:$A, 'Triaged Calls'!EW$14, Raw!$F:$F, 'Triaged Calls'!$C40, Raw!$H:$H, "C01")</f>
        <v>0</v>
      </c>
      <c r="EX40" s="47">
        <f>SUMIFS(Raw!$I:$I, Raw!$A:$A, 'Triaged Calls'!EX$14, Raw!$F:$F, 'Triaged Calls'!$C40, Raw!$H:$H, "C01")</f>
        <v>0</v>
      </c>
      <c r="EY40" s="47">
        <f>SUMIFS(Raw!$I:$I, Raw!$A:$A, 'Triaged Calls'!EY$14, Raw!$F:$F, 'Triaged Calls'!$C40, Raw!$H:$H, "C01")</f>
        <v>0</v>
      </c>
      <c r="EZ40" s="48">
        <f>SUMIFS(Raw!$I:$I, Raw!$A:$A, 'Triaged Calls'!EZ$14, Raw!$F:$F, 'Triaged Calls'!$C40, Raw!$H:$H, "C01")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857</v>
      </c>
      <c r="G41" s="47">
        <v>757</v>
      </c>
      <c r="H41" s="47">
        <v>672</v>
      </c>
      <c r="I41" s="47">
        <v>742</v>
      </c>
      <c r="J41" s="47">
        <v>758</v>
      </c>
      <c r="K41" s="47">
        <v>1153</v>
      </c>
      <c r="L41" s="48">
        <v>988</v>
      </c>
      <c r="N41" s="46">
        <v>908</v>
      </c>
      <c r="O41" s="47">
        <v>822</v>
      </c>
      <c r="P41" s="47">
        <v>745</v>
      </c>
      <c r="Q41" s="47">
        <v>737</v>
      </c>
      <c r="R41" s="47">
        <v>751</v>
      </c>
      <c r="S41" s="47">
        <v>1150</v>
      </c>
      <c r="T41" s="48">
        <v>1097</v>
      </c>
      <c r="V41" s="46">
        <v>919</v>
      </c>
      <c r="W41" s="47">
        <v>763</v>
      </c>
      <c r="X41" s="47">
        <v>727</v>
      </c>
      <c r="Y41" s="47">
        <v>732</v>
      </c>
      <c r="Z41" s="47">
        <v>677</v>
      </c>
      <c r="AA41" s="47">
        <v>1041</v>
      </c>
      <c r="AB41" s="48">
        <v>944</v>
      </c>
      <c r="AD41" s="46">
        <v>944</v>
      </c>
      <c r="AE41" s="47">
        <v>769</v>
      </c>
      <c r="AF41" s="47">
        <v>725</v>
      </c>
      <c r="AG41" s="47">
        <v>796</v>
      </c>
      <c r="AH41" s="47">
        <v>730</v>
      </c>
      <c r="AI41" s="47">
        <v>1235</v>
      </c>
      <c r="AJ41" s="48">
        <v>1042</v>
      </c>
      <c r="AL41" s="46">
        <v>881</v>
      </c>
      <c r="AM41" s="47">
        <v>771</v>
      </c>
      <c r="AN41" s="47">
        <v>710</v>
      </c>
      <c r="AO41" s="47">
        <v>693</v>
      </c>
      <c r="AP41" s="47">
        <v>1201</v>
      </c>
      <c r="AQ41" s="47">
        <v>1355</v>
      </c>
      <c r="AR41" s="48">
        <v>1194</v>
      </c>
      <c r="AT41" s="46">
        <v>1000</v>
      </c>
      <c r="AU41" s="47">
        <v>832</v>
      </c>
      <c r="AV41" s="47">
        <v>696</v>
      </c>
      <c r="AW41" s="47">
        <v>970</v>
      </c>
      <c r="AX41" s="47">
        <v>857</v>
      </c>
      <c r="AY41" s="47">
        <v>1259</v>
      </c>
      <c r="AZ41" s="48">
        <v>1018</v>
      </c>
      <c r="BB41" s="46">
        <v>903</v>
      </c>
      <c r="BC41" s="47">
        <v>778</v>
      </c>
      <c r="BD41" s="47">
        <v>775</v>
      </c>
      <c r="BE41" s="47">
        <v>776</v>
      </c>
      <c r="BF41" s="47">
        <v>863</v>
      </c>
      <c r="BG41" s="47">
        <v>1104</v>
      </c>
      <c r="BH41" s="48">
        <v>1058</v>
      </c>
      <c r="BJ41" s="46">
        <v>865</v>
      </c>
      <c r="BK41" s="47">
        <v>747</v>
      </c>
      <c r="BL41" s="47">
        <v>657</v>
      </c>
      <c r="BM41" s="47">
        <v>738</v>
      </c>
      <c r="BN41" s="47">
        <v>754</v>
      </c>
      <c r="BO41" s="47">
        <v>1133</v>
      </c>
      <c r="BP41" s="48">
        <v>955</v>
      </c>
      <c r="BR41" s="46">
        <f>SUMIFS(Raw!$I:$I, Raw!$A:$A, 'Triaged Calls'!BR$14, Raw!$F:$F, 'Triaged Calls'!$C41, Raw!$H:$H, "C01")</f>
        <v>814</v>
      </c>
      <c r="BS41" s="47">
        <f>SUMIFS(Raw!$I:$I, Raw!$A:$A, 'Triaged Calls'!BS$14, Raw!$F:$F, 'Triaged Calls'!$C41, Raw!$H:$H, "C01")</f>
        <v>735</v>
      </c>
      <c r="BT41" s="47">
        <f>SUMIFS(Raw!$I:$I, Raw!$A:$A, 'Triaged Calls'!BT$14, Raw!$F:$F, 'Triaged Calls'!$C41, Raw!$H:$H, "C01")</f>
        <v>703</v>
      </c>
      <c r="BU41" s="47">
        <f>SUMIFS(Raw!$I:$I, Raw!$A:$A, 'Triaged Calls'!BU$14, Raw!$F:$F, 'Triaged Calls'!$C41, Raw!$H:$H, "C01")</f>
        <v>754</v>
      </c>
      <c r="BV41" s="47">
        <f>SUMIFS(Raw!$I:$I, Raw!$A:$A, 'Triaged Calls'!BV$14, Raw!$F:$F, 'Triaged Calls'!$C41, Raw!$H:$H, "C01")</f>
        <v>779</v>
      </c>
      <c r="BW41" s="47">
        <f>SUMIFS(Raw!$I:$I, Raw!$A:$A, 'Triaged Calls'!BW$14, Raw!$F:$F, 'Triaged Calls'!$C41, Raw!$H:$H, "C01")</f>
        <v>1105</v>
      </c>
      <c r="BX41" s="48">
        <f>SUMIFS(Raw!$I:$I, Raw!$A:$A, 'Triaged Calls'!BX$14, Raw!$F:$F, 'Triaged Calls'!$C41, Raw!$H:$H, "C01")</f>
        <v>927</v>
      </c>
      <c r="BZ41" s="46">
        <f>SUMIFS(Raw!$I:$I, Raw!$A:$A, 'Triaged Calls'!BZ$14, Raw!$F:$F, 'Triaged Calls'!$C41, Raw!$H:$H, "C01")</f>
        <v>0</v>
      </c>
      <c r="CA41" s="47">
        <f>SUMIFS(Raw!$I:$I, Raw!$A:$A, 'Triaged Calls'!CA$14, Raw!$F:$F, 'Triaged Calls'!$C41, Raw!$H:$H, "C01")</f>
        <v>0</v>
      </c>
      <c r="CB41" s="47">
        <f>SUMIFS(Raw!$I:$I, Raw!$A:$A, 'Triaged Calls'!CB$14, Raw!$F:$F, 'Triaged Calls'!$C41, Raw!$H:$H, "C01")</f>
        <v>0</v>
      </c>
      <c r="CC41" s="47">
        <f>SUMIFS(Raw!$I:$I, Raw!$A:$A, 'Triaged Calls'!CC$14, Raw!$F:$F, 'Triaged Calls'!$C41, Raw!$H:$H, "C01")</f>
        <v>0</v>
      </c>
      <c r="CD41" s="47">
        <f>SUMIFS(Raw!$I:$I, Raw!$A:$A, 'Triaged Calls'!CD$14, Raw!$F:$F, 'Triaged Calls'!$C41, Raw!$H:$H, "C01")</f>
        <v>0</v>
      </c>
      <c r="CE41" s="47">
        <f>SUMIFS(Raw!$I:$I, Raw!$A:$A, 'Triaged Calls'!CE$14, Raw!$F:$F, 'Triaged Calls'!$C41, Raw!$H:$H, "C01")</f>
        <v>0</v>
      </c>
      <c r="CF41" s="48">
        <f>SUMIFS(Raw!$I:$I, Raw!$A:$A, 'Triaged Calls'!CF$14, Raw!$F:$F, 'Triaged Calls'!$C41, Raw!$H:$H, "C01")</f>
        <v>0</v>
      </c>
      <c r="CH41" s="46">
        <f>SUMIFS(Raw!$I:$I, Raw!$A:$A, 'Triaged Calls'!CH$14, Raw!$F:$F, 'Triaged Calls'!$C41, Raw!$H:$H, "C01")</f>
        <v>0</v>
      </c>
      <c r="CI41" s="47">
        <f>SUMIFS(Raw!$I:$I, Raw!$A:$A, 'Triaged Calls'!CI$14, Raw!$F:$F, 'Triaged Calls'!$C41, Raw!$H:$H, "C01")</f>
        <v>0</v>
      </c>
      <c r="CJ41" s="47">
        <f>SUMIFS(Raw!$I:$I, Raw!$A:$A, 'Triaged Calls'!CJ$14, Raw!$F:$F, 'Triaged Calls'!$C41, Raw!$H:$H, "C01")</f>
        <v>0</v>
      </c>
      <c r="CK41" s="47">
        <f>SUMIFS(Raw!$I:$I, Raw!$A:$A, 'Triaged Calls'!CK$14, Raw!$F:$F, 'Triaged Calls'!$C41, Raw!$H:$H, "C01")</f>
        <v>0</v>
      </c>
      <c r="CL41" s="47">
        <f>SUMIFS(Raw!$I:$I, Raw!$A:$A, 'Triaged Calls'!CL$14, Raw!$F:$F, 'Triaged Calls'!$C41, Raw!$H:$H, "C01")</f>
        <v>0</v>
      </c>
      <c r="CM41" s="47">
        <f>SUMIFS(Raw!$I:$I, Raw!$A:$A, 'Triaged Calls'!CM$14, Raw!$F:$F, 'Triaged Calls'!$C41, Raw!$H:$H, "C01")</f>
        <v>0</v>
      </c>
      <c r="CN41" s="48">
        <f>SUMIFS(Raw!$I:$I, Raw!$A:$A, 'Triaged Calls'!CN$14, Raw!$F:$F, 'Triaged Calls'!$C41, Raw!$H:$H, "C01")</f>
        <v>0</v>
      </c>
      <c r="CP41" s="46">
        <f>SUMIFS(Raw!$I:$I, Raw!$A:$A, 'Triaged Calls'!CP$14, Raw!$F:$F, 'Triaged Calls'!$C41, Raw!$H:$H, "C01")</f>
        <v>0</v>
      </c>
      <c r="CQ41" s="47">
        <f>SUMIFS(Raw!$I:$I, Raw!$A:$A, 'Triaged Calls'!CQ$14, Raw!$F:$F, 'Triaged Calls'!$C41, Raw!$H:$H, "C01")</f>
        <v>0</v>
      </c>
      <c r="CR41" s="47">
        <f>SUMIFS(Raw!$I:$I, Raw!$A:$A, 'Triaged Calls'!CR$14, Raw!$F:$F, 'Triaged Calls'!$C41, Raw!$H:$H, "C01")</f>
        <v>0</v>
      </c>
      <c r="CS41" s="47">
        <f>SUMIFS(Raw!$I:$I, Raw!$A:$A, 'Triaged Calls'!CS$14, Raw!$F:$F, 'Triaged Calls'!$C41, Raw!$H:$H, "C01")</f>
        <v>0</v>
      </c>
      <c r="CT41" s="47">
        <f>SUMIFS(Raw!$I:$I, Raw!$A:$A, 'Triaged Calls'!CT$14, Raw!$F:$F, 'Triaged Calls'!$C41, Raw!$H:$H, "C01")</f>
        <v>0</v>
      </c>
      <c r="CU41" s="47">
        <f>SUMIFS(Raw!$I:$I, Raw!$A:$A, 'Triaged Calls'!CU$14, Raw!$F:$F, 'Triaged Calls'!$C41, Raw!$H:$H, "C01")</f>
        <v>0</v>
      </c>
      <c r="CV41" s="48">
        <f>SUMIFS(Raw!$I:$I, Raw!$A:$A, 'Triaged Calls'!CV$14, Raw!$F:$F, 'Triaged Calls'!$C41, Raw!$H:$H, "C01")</f>
        <v>0</v>
      </c>
      <c r="CX41" s="46">
        <f>SUMIFS(Raw!$I:$I, Raw!$A:$A, 'Triaged Calls'!CX$14, Raw!$F:$F, 'Triaged Calls'!$C41, Raw!$H:$H, "C01")</f>
        <v>0</v>
      </c>
      <c r="CY41" s="47">
        <f>SUMIFS(Raw!$I:$I, Raw!$A:$A, 'Triaged Calls'!CY$14, Raw!$F:$F, 'Triaged Calls'!$C41, Raw!$H:$H, "C01")</f>
        <v>0</v>
      </c>
      <c r="CZ41" s="47">
        <f>SUMIFS(Raw!$I:$I, Raw!$A:$A, 'Triaged Calls'!CZ$14, Raw!$F:$F, 'Triaged Calls'!$C41, Raw!$H:$H, "C01")</f>
        <v>0</v>
      </c>
      <c r="DA41" s="47">
        <f>SUMIFS(Raw!$I:$I, Raw!$A:$A, 'Triaged Calls'!DA$14, Raw!$F:$F, 'Triaged Calls'!$C41, Raw!$H:$H, "C01")</f>
        <v>0</v>
      </c>
      <c r="DB41" s="47">
        <f>SUMIFS(Raw!$I:$I, Raw!$A:$A, 'Triaged Calls'!DB$14, Raw!$F:$F, 'Triaged Calls'!$C41, Raw!$H:$H, "C01")</f>
        <v>0</v>
      </c>
      <c r="DC41" s="47">
        <f>SUMIFS(Raw!$I:$I, Raw!$A:$A, 'Triaged Calls'!DC$14, Raw!$F:$F, 'Triaged Calls'!$C41, Raw!$H:$H, "C01")</f>
        <v>0</v>
      </c>
      <c r="DD41" s="48">
        <f>SUMIFS(Raw!$I:$I, Raw!$A:$A, 'Triaged Calls'!DD$14, Raw!$F:$F, 'Triaged Calls'!$C41, Raw!$H:$H, "C01")</f>
        <v>0</v>
      </c>
      <c r="DF41" s="46">
        <f>SUMIFS(Raw!$I:$I, Raw!$A:$A, 'Triaged Calls'!DF$14, Raw!$F:$F, 'Triaged Calls'!$C41, Raw!$H:$H, "C01")</f>
        <v>0</v>
      </c>
      <c r="DG41" s="47">
        <f>SUMIFS(Raw!$I:$I, Raw!$A:$A, 'Triaged Calls'!DG$14, Raw!$F:$F, 'Triaged Calls'!$C41, Raw!$H:$H, "C01")</f>
        <v>0</v>
      </c>
      <c r="DH41" s="47">
        <f>SUMIFS(Raw!$I:$I, Raw!$A:$A, 'Triaged Calls'!DH$14, Raw!$F:$F, 'Triaged Calls'!$C41, Raw!$H:$H, "C01")</f>
        <v>0</v>
      </c>
      <c r="DI41" s="47">
        <f>SUMIFS(Raw!$I:$I, Raw!$A:$A, 'Triaged Calls'!DI$14, Raw!$F:$F, 'Triaged Calls'!$C41, Raw!$H:$H, "C01")</f>
        <v>0</v>
      </c>
      <c r="DJ41" s="47">
        <f>SUMIFS(Raw!$I:$I, Raw!$A:$A, 'Triaged Calls'!DJ$14, Raw!$F:$F, 'Triaged Calls'!$C41, Raw!$H:$H, "C01")</f>
        <v>0</v>
      </c>
      <c r="DK41" s="47">
        <f>SUMIFS(Raw!$I:$I, Raw!$A:$A, 'Triaged Calls'!DK$14, Raw!$F:$F, 'Triaged Calls'!$C41, Raw!$H:$H, "C01")</f>
        <v>0</v>
      </c>
      <c r="DL41" s="48">
        <f>SUMIFS(Raw!$I:$I, Raw!$A:$A, 'Triaged Calls'!DL$14, Raw!$F:$F, 'Triaged Calls'!$C41, Raw!$H:$H, "C01")</f>
        <v>0</v>
      </c>
      <c r="DN41" s="46">
        <f>SUMIFS(Raw!$I:$I, Raw!$A:$A, 'Triaged Calls'!DN$14, Raw!$F:$F, 'Triaged Calls'!$C41, Raw!$H:$H, "C01")</f>
        <v>0</v>
      </c>
      <c r="DO41" s="47">
        <f>SUMIFS(Raw!$I:$I, Raw!$A:$A, 'Triaged Calls'!DO$14, Raw!$F:$F, 'Triaged Calls'!$C41, Raw!$H:$H, "C01")</f>
        <v>0</v>
      </c>
      <c r="DP41" s="47">
        <f>SUMIFS(Raw!$I:$I, Raw!$A:$A, 'Triaged Calls'!DP$14, Raw!$F:$F, 'Triaged Calls'!$C41, Raw!$H:$H, "C01")</f>
        <v>0</v>
      </c>
      <c r="DQ41" s="47">
        <f>SUMIFS(Raw!$I:$I, Raw!$A:$A, 'Triaged Calls'!DQ$14, Raw!$F:$F, 'Triaged Calls'!$C41, Raw!$H:$H, "C01")</f>
        <v>0</v>
      </c>
      <c r="DR41" s="47">
        <f>SUMIFS(Raw!$I:$I, Raw!$A:$A, 'Triaged Calls'!DR$14, Raw!$F:$F, 'Triaged Calls'!$C41, Raw!$H:$H, "C01")</f>
        <v>0</v>
      </c>
      <c r="DS41" s="47">
        <f>SUMIFS(Raw!$I:$I, Raw!$A:$A, 'Triaged Calls'!DS$14, Raw!$F:$F, 'Triaged Calls'!$C41, Raw!$H:$H, "C01")</f>
        <v>0</v>
      </c>
      <c r="DT41" s="48">
        <f>SUMIFS(Raw!$I:$I, Raw!$A:$A, 'Triaged Calls'!DT$14, Raw!$F:$F, 'Triaged Calls'!$C41, Raw!$H:$H, "C01")</f>
        <v>0</v>
      </c>
      <c r="DV41" s="46">
        <f>SUMIFS(Raw!$I:$I, Raw!$A:$A, 'Triaged Calls'!DV$14, Raw!$F:$F, 'Triaged Calls'!$C41, Raw!$H:$H, "C01")</f>
        <v>0</v>
      </c>
      <c r="DW41" s="47">
        <f>SUMIFS(Raw!$I:$I, Raw!$A:$A, 'Triaged Calls'!DW$14, Raw!$F:$F, 'Triaged Calls'!$C41, Raw!$H:$H, "C01")</f>
        <v>0</v>
      </c>
      <c r="DX41" s="47">
        <f>SUMIFS(Raw!$I:$I, Raw!$A:$A, 'Triaged Calls'!DX$14, Raw!$F:$F, 'Triaged Calls'!$C41, Raw!$H:$H, "C01")</f>
        <v>0</v>
      </c>
      <c r="DY41" s="47">
        <f>SUMIFS(Raw!$I:$I, Raw!$A:$A, 'Triaged Calls'!DY$14, Raw!$F:$F, 'Triaged Calls'!$C41, Raw!$H:$H, "C01")</f>
        <v>0</v>
      </c>
      <c r="DZ41" s="47">
        <f>SUMIFS(Raw!$I:$I, Raw!$A:$A, 'Triaged Calls'!DZ$14, Raw!$F:$F, 'Triaged Calls'!$C41, Raw!$H:$H, "C01")</f>
        <v>0</v>
      </c>
      <c r="EA41" s="47">
        <f>SUMIFS(Raw!$I:$I, Raw!$A:$A, 'Triaged Calls'!EA$14, Raw!$F:$F, 'Triaged Calls'!$C41, Raw!$H:$H, "C01")</f>
        <v>0</v>
      </c>
      <c r="EB41" s="48">
        <f>SUMIFS(Raw!$I:$I, Raw!$A:$A, 'Triaged Calls'!EB$14, Raw!$F:$F, 'Triaged Calls'!$C41, Raw!$H:$H, "C01")</f>
        <v>0</v>
      </c>
      <c r="ED41" s="46">
        <f>SUMIFS(Raw!$I:$I, Raw!$A:$A, 'Triaged Calls'!ED$14, Raw!$F:$F, 'Triaged Calls'!$C41, Raw!$H:$H, "C01")</f>
        <v>0</v>
      </c>
      <c r="EE41" s="47">
        <f>SUMIFS(Raw!$I:$I, Raw!$A:$A, 'Triaged Calls'!EE$14, Raw!$F:$F, 'Triaged Calls'!$C41, Raw!$H:$H, "C01")</f>
        <v>0</v>
      </c>
      <c r="EF41" s="47">
        <f>SUMIFS(Raw!$I:$I, Raw!$A:$A, 'Triaged Calls'!EF$14, Raw!$F:$F, 'Triaged Calls'!$C41, Raw!$H:$H, "C01")</f>
        <v>0</v>
      </c>
      <c r="EG41" s="47">
        <f>SUMIFS(Raw!$I:$I, Raw!$A:$A, 'Triaged Calls'!EG$14, Raw!$F:$F, 'Triaged Calls'!$C41, Raw!$H:$H, "C01")</f>
        <v>0</v>
      </c>
      <c r="EH41" s="47">
        <f>SUMIFS(Raw!$I:$I, Raw!$A:$A, 'Triaged Calls'!EH$14, Raw!$F:$F, 'Triaged Calls'!$C41, Raw!$H:$H, "C01")</f>
        <v>0</v>
      </c>
      <c r="EI41" s="47">
        <f>SUMIFS(Raw!$I:$I, Raw!$A:$A, 'Triaged Calls'!EI$14, Raw!$F:$F, 'Triaged Calls'!$C41, Raw!$H:$H, "C01")</f>
        <v>0</v>
      </c>
      <c r="EJ41" s="48">
        <f>SUMIFS(Raw!$I:$I, Raw!$A:$A, 'Triaged Calls'!EJ$14, Raw!$F:$F, 'Triaged Calls'!$C41, Raw!$H:$H, "C01")</f>
        <v>0</v>
      </c>
      <c r="EL41" s="46">
        <f>SUMIFS(Raw!$I:$I, Raw!$A:$A, 'Triaged Calls'!EL$14, Raw!$F:$F, 'Triaged Calls'!$C41, Raw!$H:$H, "C01")</f>
        <v>0</v>
      </c>
      <c r="EM41" s="47">
        <f>SUMIFS(Raw!$I:$I, Raw!$A:$A, 'Triaged Calls'!EM$14, Raw!$F:$F, 'Triaged Calls'!$C41, Raw!$H:$H, "C01")</f>
        <v>0</v>
      </c>
      <c r="EN41" s="47">
        <f>SUMIFS(Raw!$I:$I, Raw!$A:$A, 'Triaged Calls'!EN$14, Raw!$F:$F, 'Triaged Calls'!$C41, Raw!$H:$H, "C01")</f>
        <v>0</v>
      </c>
      <c r="EO41" s="47">
        <f>SUMIFS(Raw!$I:$I, Raw!$A:$A, 'Triaged Calls'!EO$14, Raw!$F:$F, 'Triaged Calls'!$C41, Raw!$H:$H, "C01")</f>
        <v>0</v>
      </c>
      <c r="EP41" s="47">
        <f>SUMIFS(Raw!$I:$I, Raw!$A:$A, 'Triaged Calls'!EP$14, Raw!$F:$F, 'Triaged Calls'!$C41, Raw!$H:$H, "C01")</f>
        <v>0</v>
      </c>
      <c r="EQ41" s="47">
        <f>SUMIFS(Raw!$I:$I, Raw!$A:$A, 'Triaged Calls'!EQ$14, Raw!$F:$F, 'Triaged Calls'!$C41, Raw!$H:$H, "C01")</f>
        <v>0</v>
      </c>
      <c r="ER41" s="48">
        <f>SUMIFS(Raw!$I:$I, Raw!$A:$A, 'Triaged Calls'!ER$14, Raw!$F:$F, 'Triaged Calls'!$C41, Raw!$H:$H, "C01")</f>
        <v>0</v>
      </c>
      <c r="ET41" s="46">
        <f>SUMIFS(Raw!$I:$I, Raw!$A:$A, 'Triaged Calls'!ET$14, Raw!$F:$F, 'Triaged Calls'!$C41, Raw!$H:$H, "C01")</f>
        <v>0</v>
      </c>
      <c r="EU41" s="47">
        <f>SUMIFS(Raw!$I:$I, Raw!$A:$A, 'Triaged Calls'!EU$14, Raw!$F:$F, 'Triaged Calls'!$C41, Raw!$H:$H, "C01")</f>
        <v>0</v>
      </c>
      <c r="EV41" s="47">
        <f>SUMIFS(Raw!$I:$I, Raw!$A:$A, 'Triaged Calls'!EV$14, Raw!$F:$F, 'Triaged Calls'!$C41, Raw!$H:$H, "C01")</f>
        <v>0</v>
      </c>
      <c r="EW41" s="47">
        <f>SUMIFS(Raw!$I:$I, Raw!$A:$A, 'Triaged Calls'!EW$14, Raw!$F:$F, 'Triaged Calls'!$C41, Raw!$H:$H, "C01")</f>
        <v>0</v>
      </c>
      <c r="EX41" s="47">
        <f>SUMIFS(Raw!$I:$I, Raw!$A:$A, 'Triaged Calls'!EX$14, Raw!$F:$F, 'Triaged Calls'!$C41, Raw!$H:$H, "C01")</f>
        <v>0</v>
      </c>
      <c r="EY41" s="47">
        <f>SUMIFS(Raw!$I:$I, Raw!$A:$A, 'Triaged Calls'!EY$14, Raw!$F:$F, 'Triaged Calls'!$C41, Raw!$H:$H, "C01")</f>
        <v>0</v>
      </c>
      <c r="EZ41" s="48">
        <f>SUMIFS(Raw!$I:$I, Raw!$A:$A, 'Triaged Calls'!EZ$14, Raw!$F:$F, 'Triaged Calls'!$C41, Raw!$H:$H, "C01")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986</v>
      </c>
      <c r="G42" s="52">
        <v>889</v>
      </c>
      <c r="H42" s="52">
        <v>785</v>
      </c>
      <c r="I42" s="52">
        <v>820</v>
      </c>
      <c r="J42" s="52">
        <v>740</v>
      </c>
      <c r="K42" s="52">
        <v>1233</v>
      </c>
      <c r="L42" s="53">
        <v>1115</v>
      </c>
      <c r="N42" s="51">
        <v>1018</v>
      </c>
      <c r="O42" s="52">
        <v>911</v>
      </c>
      <c r="P42" s="52">
        <v>799</v>
      </c>
      <c r="Q42" s="52">
        <v>868</v>
      </c>
      <c r="R42" s="52">
        <v>935</v>
      </c>
      <c r="S42" s="52">
        <v>1424</v>
      </c>
      <c r="T42" s="53">
        <v>1367</v>
      </c>
      <c r="V42" s="51">
        <v>1062</v>
      </c>
      <c r="W42" s="52">
        <v>992</v>
      </c>
      <c r="X42" s="52">
        <v>945</v>
      </c>
      <c r="Y42" s="52">
        <v>910</v>
      </c>
      <c r="Z42" s="52">
        <v>799</v>
      </c>
      <c r="AA42" s="52">
        <v>1471</v>
      </c>
      <c r="AB42" s="53">
        <v>1366</v>
      </c>
      <c r="AD42" s="51">
        <v>1020</v>
      </c>
      <c r="AE42" s="52">
        <v>909</v>
      </c>
      <c r="AF42" s="52">
        <v>927</v>
      </c>
      <c r="AG42" s="52">
        <v>849</v>
      </c>
      <c r="AH42" s="52">
        <v>852</v>
      </c>
      <c r="AI42" s="52">
        <v>1466</v>
      </c>
      <c r="AJ42" s="53">
        <v>1312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929</v>
      </c>
      <c r="AU42" s="52">
        <v>785</v>
      </c>
      <c r="AV42" s="52">
        <v>668</v>
      </c>
      <c r="AW42" s="52">
        <v>1060</v>
      </c>
      <c r="AX42" s="52">
        <v>981</v>
      </c>
      <c r="AY42" s="52">
        <v>1478</v>
      </c>
      <c r="AZ42" s="53">
        <v>1252</v>
      </c>
      <c r="BB42" s="51">
        <v>946</v>
      </c>
      <c r="BC42" s="52">
        <v>817</v>
      </c>
      <c r="BD42" s="52">
        <v>815</v>
      </c>
      <c r="BE42" s="52">
        <v>783</v>
      </c>
      <c r="BF42" s="52">
        <v>894</v>
      </c>
      <c r="BG42" s="52">
        <v>1400</v>
      </c>
      <c r="BH42" s="53">
        <v>1130</v>
      </c>
      <c r="BJ42" s="51">
        <v>976</v>
      </c>
      <c r="BK42" s="52">
        <v>829</v>
      </c>
      <c r="BL42" s="52">
        <v>841</v>
      </c>
      <c r="BM42" s="52">
        <v>841</v>
      </c>
      <c r="BN42" s="52">
        <v>919</v>
      </c>
      <c r="BO42" s="52">
        <v>1323</v>
      </c>
      <c r="BP42" s="53">
        <v>1145</v>
      </c>
      <c r="BR42" s="51">
        <f>SUMIFS(Raw!$I:$I, Raw!$A:$A, 'Triaged Calls'!BR$14, Raw!$F:$F, 'Triaged Calls'!$C42, Raw!$H:$H, "C01")</f>
        <v>982</v>
      </c>
      <c r="BS42" s="52">
        <f>SUMIFS(Raw!$I:$I, Raw!$A:$A, 'Triaged Calls'!BS$14, Raw!$F:$F, 'Triaged Calls'!$C42, Raw!$H:$H, "C01")</f>
        <v>815</v>
      </c>
      <c r="BT42" s="52">
        <f>SUMIFS(Raw!$I:$I, Raw!$A:$A, 'Triaged Calls'!BT$14, Raw!$F:$F, 'Triaged Calls'!$C42, Raw!$H:$H, "C01")</f>
        <v>841</v>
      </c>
      <c r="BU42" s="52">
        <f>SUMIFS(Raw!$I:$I, Raw!$A:$A, 'Triaged Calls'!BU$14, Raw!$F:$F, 'Triaged Calls'!$C42, Raw!$H:$H, "C01")</f>
        <v>798</v>
      </c>
      <c r="BV42" s="52">
        <f>SUMIFS(Raw!$I:$I, Raw!$A:$A, 'Triaged Calls'!BV$14, Raw!$F:$F, 'Triaged Calls'!$C42, Raw!$H:$H, "C01")</f>
        <v>884</v>
      </c>
      <c r="BW42" s="52">
        <f>SUMIFS(Raw!$I:$I, Raw!$A:$A, 'Triaged Calls'!BW$14, Raw!$F:$F, 'Triaged Calls'!$C42, Raw!$H:$H, "C01")</f>
        <v>1236</v>
      </c>
      <c r="BX42" s="53">
        <f>SUMIFS(Raw!$I:$I, Raw!$A:$A, 'Triaged Calls'!BX$14, Raw!$F:$F, 'Triaged Calls'!$C42, Raw!$H:$H, "C01")</f>
        <v>988</v>
      </c>
      <c r="BZ42" s="51">
        <f>SUMIFS(Raw!$I:$I, Raw!$A:$A, 'Triaged Calls'!BZ$14, Raw!$F:$F, 'Triaged Calls'!$C42, Raw!$H:$H, "C01")</f>
        <v>0</v>
      </c>
      <c r="CA42" s="52">
        <f>SUMIFS(Raw!$I:$I, Raw!$A:$A, 'Triaged Calls'!CA$14, Raw!$F:$F, 'Triaged Calls'!$C42, Raw!$H:$H, "C01")</f>
        <v>0</v>
      </c>
      <c r="CB42" s="52">
        <f>SUMIFS(Raw!$I:$I, Raw!$A:$A, 'Triaged Calls'!CB$14, Raw!$F:$F, 'Triaged Calls'!$C42, Raw!$H:$H, "C01")</f>
        <v>0</v>
      </c>
      <c r="CC42" s="52">
        <f>SUMIFS(Raw!$I:$I, Raw!$A:$A, 'Triaged Calls'!CC$14, Raw!$F:$F, 'Triaged Calls'!$C42, Raw!$H:$H, "C01")</f>
        <v>0</v>
      </c>
      <c r="CD42" s="52">
        <f>SUMIFS(Raw!$I:$I, Raw!$A:$A, 'Triaged Calls'!CD$14, Raw!$F:$F, 'Triaged Calls'!$C42, Raw!$H:$H, "C01")</f>
        <v>0</v>
      </c>
      <c r="CE42" s="52">
        <f>SUMIFS(Raw!$I:$I, Raw!$A:$A, 'Triaged Calls'!CE$14, Raw!$F:$F, 'Triaged Calls'!$C42, Raw!$H:$H, "C01")</f>
        <v>0</v>
      </c>
      <c r="CF42" s="53">
        <f>SUMIFS(Raw!$I:$I, Raw!$A:$A, 'Triaged Calls'!CF$14, Raw!$F:$F, 'Triaged Calls'!$C42, Raw!$H:$H, "C01")</f>
        <v>0</v>
      </c>
      <c r="CH42" s="51">
        <f>SUMIFS(Raw!$I:$I, Raw!$A:$A, 'Triaged Calls'!CH$14, Raw!$F:$F, 'Triaged Calls'!$C42, Raw!$H:$H, "C01")</f>
        <v>0</v>
      </c>
      <c r="CI42" s="52">
        <f>SUMIFS(Raw!$I:$I, Raw!$A:$A, 'Triaged Calls'!CI$14, Raw!$F:$F, 'Triaged Calls'!$C42, Raw!$H:$H, "C01")</f>
        <v>0</v>
      </c>
      <c r="CJ42" s="52">
        <f>SUMIFS(Raw!$I:$I, Raw!$A:$A, 'Triaged Calls'!CJ$14, Raw!$F:$F, 'Triaged Calls'!$C42, Raw!$H:$H, "C01")</f>
        <v>0</v>
      </c>
      <c r="CK42" s="52">
        <f>SUMIFS(Raw!$I:$I, Raw!$A:$A, 'Triaged Calls'!CK$14, Raw!$F:$F, 'Triaged Calls'!$C42, Raw!$H:$H, "C01")</f>
        <v>0</v>
      </c>
      <c r="CL42" s="52">
        <f>SUMIFS(Raw!$I:$I, Raw!$A:$A, 'Triaged Calls'!CL$14, Raw!$F:$F, 'Triaged Calls'!$C42, Raw!$H:$H, "C01")</f>
        <v>0</v>
      </c>
      <c r="CM42" s="52">
        <f>SUMIFS(Raw!$I:$I, Raw!$A:$A, 'Triaged Calls'!CM$14, Raw!$F:$F, 'Triaged Calls'!$C42, Raw!$H:$H, "C01")</f>
        <v>0</v>
      </c>
      <c r="CN42" s="53">
        <f>SUMIFS(Raw!$I:$I, Raw!$A:$A, 'Triaged Calls'!CN$14, Raw!$F:$F, 'Triaged Calls'!$C42, Raw!$H:$H, "C01")</f>
        <v>0</v>
      </c>
      <c r="CP42" s="51">
        <f>SUMIFS(Raw!$I:$I, Raw!$A:$A, 'Triaged Calls'!CP$14, Raw!$F:$F, 'Triaged Calls'!$C42, Raw!$H:$H, "C01")</f>
        <v>0</v>
      </c>
      <c r="CQ42" s="52">
        <f>SUMIFS(Raw!$I:$I, Raw!$A:$A, 'Triaged Calls'!CQ$14, Raw!$F:$F, 'Triaged Calls'!$C42, Raw!$H:$H, "C01")</f>
        <v>0</v>
      </c>
      <c r="CR42" s="52">
        <f>SUMIFS(Raw!$I:$I, Raw!$A:$A, 'Triaged Calls'!CR$14, Raw!$F:$F, 'Triaged Calls'!$C42, Raw!$H:$H, "C01")</f>
        <v>0</v>
      </c>
      <c r="CS42" s="52">
        <f>SUMIFS(Raw!$I:$I, Raw!$A:$A, 'Triaged Calls'!CS$14, Raw!$F:$F, 'Triaged Calls'!$C42, Raw!$H:$H, "C01")</f>
        <v>0</v>
      </c>
      <c r="CT42" s="52">
        <f>SUMIFS(Raw!$I:$I, Raw!$A:$A, 'Triaged Calls'!CT$14, Raw!$F:$F, 'Triaged Calls'!$C42, Raw!$H:$H, "C01")</f>
        <v>0</v>
      </c>
      <c r="CU42" s="52">
        <f>SUMIFS(Raw!$I:$I, Raw!$A:$A, 'Triaged Calls'!CU$14, Raw!$F:$F, 'Triaged Calls'!$C42, Raw!$H:$H, "C01")</f>
        <v>0</v>
      </c>
      <c r="CV42" s="53">
        <f>SUMIFS(Raw!$I:$I, Raw!$A:$A, 'Triaged Calls'!CV$14, Raw!$F:$F, 'Triaged Calls'!$C42, Raw!$H:$H, "C01")</f>
        <v>0</v>
      </c>
      <c r="CX42" s="51">
        <f>SUMIFS(Raw!$I:$I, Raw!$A:$A, 'Triaged Calls'!CX$14, Raw!$F:$F, 'Triaged Calls'!$C42, Raw!$H:$H, "C01")</f>
        <v>0</v>
      </c>
      <c r="CY42" s="52">
        <f>SUMIFS(Raw!$I:$I, Raw!$A:$A, 'Triaged Calls'!CY$14, Raw!$F:$F, 'Triaged Calls'!$C42, Raw!$H:$H, "C01")</f>
        <v>0</v>
      </c>
      <c r="CZ42" s="52">
        <f>SUMIFS(Raw!$I:$I, Raw!$A:$A, 'Triaged Calls'!CZ$14, Raw!$F:$F, 'Triaged Calls'!$C42, Raw!$H:$H, "C01")</f>
        <v>0</v>
      </c>
      <c r="DA42" s="52">
        <f>SUMIFS(Raw!$I:$I, Raw!$A:$A, 'Triaged Calls'!DA$14, Raw!$F:$F, 'Triaged Calls'!$C42, Raw!$H:$H, "C01")</f>
        <v>0</v>
      </c>
      <c r="DB42" s="52">
        <f>SUMIFS(Raw!$I:$I, Raw!$A:$A, 'Triaged Calls'!DB$14, Raw!$F:$F, 'Triaged Calls'!$C42, Raw!$H:$H, "C01")</f>
        <v>0</v>
      </c>
      <c r="DC42" s="52">
        <f>SUMIFS(Raw!$I:$I, Raw!$A:$A, 'Triaged Calls'!DC$14, Raw!$F:$F, 'Triaged Calls'!$C42, Raw!$H:$H, "C01")</f>
        <v>0</v>
      </c>
      <c r="DD42" s="53">
        <f>SUMIFS(Raw!$I:$I, Raw!$A:$A, 'Triaged Calls'!DD$14, Raw!$F:$F, 'Triaged Calls'!$C42, Raw!$H:$H, "C01")</f>
        <v>0</v>
      </c>
      <c r="DF42" s="51">
        <f>SUMIFS(Raw!$I:$I, Raw!$A:$A, 'Triaged Calls'!DF$14, Raw!$F:$F, 'Triaged Calls'!$C42, Raw!$H:$H, "C01")</f>
        <v>0</v>
      </c>
      <c r="DG42" s="52">
        <f>SUMIFS(Raw!$I:$I, Raw!$A:$A, 'Triaged Calls'!DG$14, Raw!$F:$F, 'Triaged Calls'!$C42, Raw!$H:$H, "C01")</f>
        <v>0</v>
      </c>
      <c r="DH42" s="52">
        <f>SUMIFS(Raw!$I:$I, Raw!$A:$A, 'Triaged Calls'!DH$14, Raw!$F:$F, 'Triaged Calls'!$C42, Raw!$H:$H, "C01")</f>
        <v>0</v>
      </c>
      <c r="DI42" s="52">
        <f>SUMIFS(Raw!$I:$I, Raw!$A:$A, 'Triaged Calls'!DI$14, Raw!$F:$F, 'Triaged Calls'!$C42, Raw!$H:$H, "C01")</f>
        <v>0</v>
      </c>
      <c r="DJ42" s="52">
        <f>SUMIFS(Raw!$I:$I, Raw!$A:$A, 'Triaged Calls'!DJ$14, Raw!$F:$F, 'Triaged Calls'!$C42, Raw!$H:$H, "C01")</f>
        <v>0</v>
      </c>
      <c r="DK42" s="52">
        <f>SUMIFS(Raw!$I:$I, Raw!$A:$A, 'Triaged Calls'!DK$14, Raw!$F:$F, 'Triaged Calls'!$C42, Raw!$H:$H, "C01")</f>
        <v>0</v>
      </c>
      <c r="DL42" s="53">
        <f>SUMIFS(Raw!$I:$I, Raw!$A:$A, 'Triaged Calls'!DL$14, Raw!$F:$F, 'Triaged Calls'!$C42, Raw!$H:$H, "C01")</f>
        <v>0</v>
      </c>
      <c r="DN42" s="51">
        <f>SUMIFS(Raw!$I:$I, Raw!$A:$A, 'Triaged Calls'!DN$14, Raw!$F:$F, 'Triaged Calls'!$C42, Raw!$H:$H, "C01")</f>
        <v>0</v>
      </c>
      <c r="DO42" s="52">
        <f>SUMIFS(Raw!$I:$I, Raw!$A:$A, 'Triaged Calls'!DO$14, Raw!$F:$F, 'Triaged Calls'!$C42, Raw!$H:$H, "C01")</f>
        <v>0</v>
      </c>
      <c r="DP42" s="52">
        <f>SUMIFS(Raw!$I:$I, Raw!$A:$A, 'Triaged Calls'!DP$14, Raw!$F:$F, 'Triaged Calls'!$C42, Raw!$H:$H, "C01")</f>
        <v>0</v>
      </c>
      <c r="DQ42" s="52">
        <f>SUMIFS(Raw!$I:$I, Raw!$A:$A, 'Triaged Calls'!DQ$14, Raw!$F:$F, 'Triaged Calls'!$C42, Raw!$H:$H, "C01")</f>
        <v>0</v>
      </c>
      <c r="DR42" s="52">
        <f>SUMIFS(Raw!$I:$I, Raw!$A:$A, 'Triaged Calls'!DR$14, Raw!$F:$F, 'Triaged Calls'!$C42, Raw!$H:$H, "C01")</f>
        <v>0</v>
      </c>
      <c r="DS42" s="52">
        <f>SUMIFS(Raw!$I:$I, Raw!$A:$A, 'Triaged Calls'!DS$14, Raw!$F:$F, 'Triaged Calls'!$C42, Raw!$H:$H, "C01")</f>
        <v>0</v>
      </c>
      <c r="DT42" s="53">
        <f>SUMIFS(Raw!$I:$I, Raw!$A:$A, 'Triaged Calls'!DT$14, Raw!$F:$F, 'Triaged Calls'!$C42, Raw!$H:$H, "C01")</f>
        <v>0</v>
      </c>
      <c r="DV42" s="51">
        <f>SUMIFS(Raw!$I:$I, Raw!$A:$A, 'Triaged Calls'!DV$14, Raw!$F:$F, 'Triaged Calls'!$C42, Raw!$H:$H, "C01")</f>
        <v>0</v>
      </c>
      <c r="DW42" s="52">
        <f>SUMIFS(Raw!$I:$I, Raw!$A:$A, 'Triaged Calls'!DW$14, Raw!$F:$F, 'Triaged Calls'!$C42, Raw!$H:$H, "C01")</f>
        <v>0</v>
      </c>
      <c r="DX42" s="52">
        <f>SUMIFS(Raw!$I:$I, Raw!$A:$A, 'Triaged Calls'!DX$14, Raw!$F:$F, 'Triaged Calls'!$C42, Raw!$H:$H, "C01")</f>
        <v>0</v>
      </c>
      <c r="DY42" s="52">
        <f>SUMIFS(Raw!$I:$I, Raw!$A:$A, 'Triaged Calls'!DY$14, Raw!$F:$F, 'Triaged Calls'!$C42, Raw!$H:$H, "C01")</f>
        <v>0</v>
      </c>
      <c r="DZ42" s="52">
        <f>SUMIFS(Raw!$I:$I, Raw!$A:$A, 'Triaged Calls'!DZ$14, Raw!$F:$F, 'Triaged Calls'!$C42, Raw!$H:$H, "C01")</f>
        <v>0</v>
      </c>
      <c r="EA42" s="52">
        <f>SUMIFS(Raw!$I:$I, Raw!$A:$A, 'Triaged Calls'!EA$14, Raw!$F:$F, 'Triaged Calls'!$C42, Raw!$H:$H, "C01")</f>
        <v>0</v>
      </c>
      <c r="EB42" s="53">
        <f>SUMIFS(Raw!$I:$I, Raw!$A:$A, 'Triaged Calls'!EB$14, Raw!$F:$F, 'Triaged Calls'!$C42, Raw!$H:$H, "C01")</f>
        <v>0</v>
      </c>
      <c r="ED42" s="51">
        <f>SUMIFS(Raw!$I:$I, Raw!$A:$A, 'Triaged Calls'!ED$14, Raw!$F:$F, 'Triaged Calls'!$C42, Raw!$H:$H, "C01")</f>
        <v>0</v>
      </c>
      <c r="EE42" s="52">
        <f>SUMIFS(Raw!$I:$I, Raw!$A:$A, 'Triaged Calls'!EE$14, Raw!$F:$F, 'Triaged Calls'!$C42, Raw!$H:$H, "C01")</f>
        <v>0</v>
      </c>
      <c r="EF42" s="52">
        <f>SUMIFS(Raw!$I:$I, Raw!$A:$A, 'Triaged Calls'!EF$14, Raw!$F:$F, 'Triaged Calls'!$C42, Raw!$H:$H, "C01")</f>
        <v>0</v>
      </c>
      <c r="EG42" s="52">
        <f>SUMIFS(Raw!$I:$I, Raw!$A:$A, 'Triaged Calls'!EG$14, Raw!$F:$F, 'Triaged Calls'!$C42, Raw!$H:$H, "C01")</f>
        <v>0</v>
      </c>
      <c r="EH42" s="52">
        <f>SUMIFS(Raw!$I:$I, Raw!$A:$A, 'Triaged Calls'!EH$14, Raw!$F:$F, 'Triaged Calls'!$C42, Raw!$H:$H, "C01")</f>
        <v>0</v>
      </c>
      <c r="EI42" s="52">
        <f>SUMIFS(Raw!$I:$I, Raw!$A:$A, 'Triaged Calls'!EI$14, Raw!$F:$F, 'Triaged Calls'!$C42, Raw!$H:$H, "C01")</f>
        <v>0</v>
      </c>
      <c r="EJ42" s="53">
        <f>SUMIFS(Raw!$I:$I, Raw!$A:$A, 'Triaged Calls'!EJ$14, Raw!$F:$F, 'Triaged Calls'!$C42, Raw!$H:$H, "C01")</f>
        <v>0</v>
      </c>
      <c r="EL42" s="51">
        <f>SUMIFS(Raw!$I:$I, Raw!$A:$A, 'Triaged Calls'!EL$14, Raw!$F:$F, 'Triaged Calls'!$C42, Raw!$H:$H, "C01")</f>
        <v>0</v>
      </c>
      <c r="EM42" s="52">
        <f>SUMIFS(Raw!$I:$I, Raw!$A:$A, 'Triaged Calls'!EM$14, Raw!$F:$F, 'Triaged Calls'!$C42, Raw!$H:$H, "C01")</f>
        <v>0</v>
      </c>
      <c r="EN42" s="52">
        <f>SUMIFS(Raw!$I:$I, Raw!$A:$A, 'Triaged Calls'!EN$14, Raw!$F:$F, 'Triaged Calls'!$C42, Raw!$H:$H, "C01")</f>
        <v>0</v>
      </c>
      <c r="EO42" s="52">
        <f>SUMIFS(Raw!$I:$I, Raw!$A:$A, 'Triaged Calls'!EO$14, Raw!$F:$F, 'Triaged Calls'!$C42, Raw!$H:$H, "C01")</f>
        <v>0</v>
      </c>
      <c r="EP42" s="52">
        <f>SUMIFS(Raw!$I:$I, Raw!$A:$A, 'Triaged Calls'!EP$14, Raw!$F:$F, 'Triaged Calls'!$C42, Raw!$H:$H, "C01")</f>
        <v>0</v>
      </c>
      <c r="EQ42" s="52">
        <f>SUMIFS(Raw!$I:$I, Raw!$A:$A, 'Triaged Calls'!EQ$14, Raw!$F:$F, 'Triaged Calls'!$C42, Raw!$H:$H, "C01")</f>
        <v>0</v>
      </c>
      <c r="ER42" s="53">
        <f>SUMIFS(Raw!$I:$I, Raw!$A:$A, 'Triaged Calls'!ER$14, Raw!$F:$F, 'Triaged Calls'!$C42, Raw!$H:$H, "C01")</f>
        <v>0</v>
      </c>
      <c r="ET42" s="51">
        <f>SUMIFS(Raw!$I:$I, Raw!$A:$A, 'Triaged Calls'!ET$14, Raw!$F:$F, 'Triaged Calls'!$C42, Raw!$H:$H, "C01")</f>
        <v>0</v>
      </c>
      <c r="EU42" s="52">
        <f>SUMIFS(Raw!$I:$I, Raw!$A:$A, 'Triaged Calls'!EU$14, Raw!$F:$F, 'Triaged Calls'!$C42, Raw!$H:$H, "C01")</f>
        <v>0</v>
      </c>
      <c r="EV42" s="52">
        <f>SUMIFS(Raw!$I:$I, Raw!$A:$A, 'Triaged Calls'!EV$14, Raw!$F:$F, 'Triaged Calls'!$C42, Raw!$H:$H, "C01")</f>
        <v>0</v>
      </c>
      <c r="EW42" s="52">
        <f>SUMIFS(Raw!$I:$I, Raw!$A:$A, 'Triaged Calls'!EW$14, Raw!$F:$F, 'Triaged Calls'!$C42, Raw!$H:$H, "C01")</f>
        <v>0</v>
      </c>
      <c r="EX42" s="52">
        <f>SUMIFS(Raw!$I:$I, Raw!$A:$A, 'Triaged Calls'!EX$14, Raw!$F:$F, 'Triaged Calls'!$C42, Raw!$H:$H, "C01")</f>
        <v>0</v>
      </c>
      <c r="EY42" s="52">
        <f>SUMIFS(Raw!$I:$I, Raw!$A:$A, 'Triaged Calls'!EY$14, Raw!$F:$F, 'Triaged Calls'!$C42, Raw!$H:$H, "C01")</f>
        <v>0</v>
      </c>
      <c r="EZ42" s="53">
        <f>SUMIFS(Raw!$I:$I, Raw!$A:$A, 'Triaged Calls'!EZ$14, Raw!$F:$F, 'Triaged Calls'!$C42, Raw!$H:$H, "C01")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951</v>
      </c>
      <c r="G43" s="52">
        <v>786</v>
      </c>
      <c r="H43" s="52">
        <v>836</v>
      </c>
      <c r="I43" s="52">
        <v>794</v>
      </c>
      <c r="J43" s="52">
        <v>875</v>
      </c>
      <c r="K43" s="52">
        <v>1290</v>
      </c>
      <c r="L43" s="53">
        <v>1211</v>
      </c>
      <c r="N43" s="51">
        <v>975</v>
      </c>
      <c r="O43" s="52">
        <v>869</v>
      </c>
      <c r="P43" s="52">
        <v>870</v>
      </c>
      <c r="Q43" s="52">
        <v>800</v>
      </c>
      <c r="R43" s="52">
        <v>875</v>
      </c>
      <c r="S43" s="52">
        <v>1365</v>
      </c>
      <c r="T43" s="53">
        <v>1272</v>
      </c>
      <c r="V43" s="51">
        <v>1030</v>
      </c>
      <c r="W43" s="52">
        <v>909</v>
      </c>
      <c r="X43" s="52">
        <v>853</v>
      </c>
      <c r="Y43" s="52">
        <v>825</v>
      </c>
      <c r="Z43" s="52">
        <v>947</v>
      </c>
      <c r="AA43" s="52">
        <v>1351</v>
      </c>
      <c r="AB43" s="53">
        <v>1306</v>
      </c>
      <c r="AD43" s="51">
        <v>1060</v>
      </c>
      <c r="AE43" s="52">
        <v>864</v>
      </c>
      <c r="AF43" s="52">
        <v>823</v>
      </c>
      <c r="AG43" s="52">
        <v>819</v>
      </c>
      <c r="AH43" s="52">
        <v>905</v>
      </c>
      <c r="AI43" s="52">
        <v>1494</v>
      </c>
      <c r="AJ43" s="53">
        <v>1360</v>
      </c>
      <c r="AL43" s="51">
        <v>1011</v>
      </c>
      <c r="AM43" s="52">
        <v>857</v>
      </c>
      <c r="AN43" s="52">
        <v>759</v>
      </c>
      <c r="AO43" s="52">
        <v>880</v>
      </c>
      <c r="AP43" s="52">
        <v>1549</v>
      </c>
      <c r="AQ43" s="52">
        <v>1880</v>
      </c>
      <c r="AR43" s="53">
        <v>1439</v>
      </c>
      <c r="AT43" s="51">
        <v>1059</v>
      </c>
      <c r="AU43" s="52">
        <v>912</v>
      </c>
      <c r="AV43" s="52">
        <v>783</v>
      </c>
      <c r="AW43" s="52">
        <v>1233</v>
      </c>
      <c r="AX43" s="52">
        <v>1037</v>
      </c>
      <c r="AY43" s="52">
        <v>1602</v>
      </c>
      <c r="AZ43" s="53">
        <v>1341</v>
      </c>
      <c r="BB43" s="51">
        <v>948</v>
      </c>
      <c r="BC43" s="52">
        <v>858</v>
      </c>
      <c r="BD43" s="52">
        <v>888</v>
      </c>
      <c r="BE43" s="52">
        <v>834</v>
      </c>
      <c r="BF43" s="52">
        <v>914</v>
      </c>
      <c r="BG43" s="52">
        <v>1493</v>
      </c>
      <c r="BH43" s="53">
        <v>1249</v>
      </c>
      <c r="BJ43" s="51">
        <v>1011</v>
      </c>
      <c r="BK43" s="52">
        <v>894</v>
      </c>
      <c r="BL43" s="52">
        <v>825</v>
      </c>
      <c r="BM43" s="52">
        <v>841</v>
      </c>
      <c r="BN43" s="52">
        <v>909</v>
      </c>
      <c r="BO43" s="52">
        <v>1374</v>
      </c>
      <c r="BP43" s="53">
        <v>1211</v>
      </c>
      <c r="BR43" s="51">
        <f>SUMIFS(Raw!$I:$I, Raw!$A:$A, 'Triaged Calls'!BR$14, Raw!$F:$F, 'Triaged Calls'!$C43, Raw!$H:$H, "C01")</f>
        <v>1015</v>
      </c>
      <c r="BS43" s="52">
        <f>SUMIFS(Raw!$I:$I, Raw!$A:$A, 'Triaged Calls'!BS$14, Raw!$F:$F, 'Triaged Calls'!$C43, Raw!$H:$H, "C01")</f>
        <v>846</v>
      </c>
      <c r="BT43" s="52">
        <f>SUMIFS(Raw!$I:$I, Raw!$A:$A, 'Triaged Calls'!BT$14, Raw!$F:$F, 'Triaged Calls'!$C43, Raw!$H:$H, "C01")</f>
        <v>816</v>
      </c>
      <c r="BU43" s="52">
        <f>SUMIFS(Raw!$I:$I, Raw!$A:$A, 'Triaged Calls'!BU$14, Raw!$F:$F, 'Triaged Calls'!$C43, Raw!$H:$H, "C01")</f>
        <v>767</v>
      </c>
      <c r="BV43" s="52">
        <f>SUMIFS(Raw!$I:$I, Raw!$A:$A, 'Triaged Calls'!BV$14, Raw!$F:$F, 'Triaged Calls'!$C43, Raw!$H:$H, "C01")</f>
        <v>836</v>
      </c>
      <c r="BW43" s="52">
        <f>SUMIFS(Raw!$I:$I, Raw!$A:$A, 'Triaged Calls'!BW$14, Raw!$F:$F, 'Triaged Calls'!$C43, Raw!$H:$H, "C01")</f>
        <v>1380</v>
      </c>
      <c r="BX43" s="53">
        <f>SUMIFS(Raw!$I:$I, Raw!$A:$A, 'Triaged Calls'!BX$14, Raw!$F:$F, 'Triaged Calls'!$C43, Raw!$H:$H, "C01")</f>
        <v>1250</v>
      </c>
      <c r="BZ43" s="51">
        <f>SUMIFS(Raw!$I:$I, Raw!$A:$A, 'Triaged Calls'!BZ$14, Raw!$F:$F, 'Triaged Calls'!$C43, Raw!$H:$H, "C01")</f>
        <v>0</v>
      </c>
      <c r="CA43" s="52">
        <f>SUMIFS(Raw!$I:$I, Raw!$A:$A, 'Triaged Calls'!CA$14, Raw!$F:$F, 'Triaged Calls'!$C43, Raw!$H:$H, "C01")</f>
        <v>0</v>
      </c>
      <c r="CB43" s="52">
        <f>SUMIFS(Raw!$I:$I, Raw!$A:$A, 'Triaged Calls'!CB$14, Raw!$F:$F, 'Triaged Calls'!$C43, Raw!$H:$H, "C01")</f>
        <v>0</v>
      </c>
      <c r="CC43" s="52">
        <f>SUMIFS(Raw!$I:$I, Raw!$A:$A, 'Triaged Calls'!CC$14, Raw!$F:$F, 'Triaged Calls'!$C43, Raw!$H:$H, "C01")</f>
        <v>0</v>
      </c>
      <c r="CD43" s="52">
        <f>SUMIFS(Raw!$I:$I, Raw!$A:$A, 'Triaged Calls'!CD$14, Raw!$F:$F, 'Triaged Calls'!$C43, Raw!$H:$H, "C01")</f>
        <v>0</v>
      </c>
      <c r="CE43" s="52">
        <f>SUMIFS(Raw!$I:$I, Raw!$A:$A, 'Triaged Calls'!CE$14, Raw!$F:$F, 'Triaged Calls'!$C43, Raw!$H:$H, "C01")</f>
        <v>0</v>
      </c>
      <c r="CF43" s="53">
        <f>SUMIFS(Raw!$I:$I, Raw!$A:$A, 'Triaged Calls'!CF$14, Raw!$F:$F, 'Triaged Calls'!$C43, Raw!$H:$H, "C01")</f>
        <v>0</v>
      </c>
      <c r="CH43" s="51">
        <f>SUMIFS(Raw!$I:$I, Raw!$A:$A, 'Triaged Calls'!CH$14, Raw!$F:$F, 'Triaged Calls'!$C43, Raw!$H:$H, "C01")</f>
        <v>0</v>
      </c>
      <c r="CI43" s="52">
        <f>SUMIFS(Raw!$I:$I, Raw!$A:$A, 'Triaged Calls'!CI$14, Raw!$F:$F, 'Triaged Calls'!$C43, Raw!$H:$H, "C01")</f>
        <v>0</v>
      </c>
      <c r="CJ43" s="52">
        <f>SUMIFS(Raw!$I:$I, Raw!$A:$A, 'Triaged Calls'!CJ$14, Raw!$F:$F, 'Triaged Calls'!$C43, Raw!$H:$H, "C01")</f>
        <v>0</v>
      </c>
      <c r="CK43" s="52">
        <f>SUMIFS(Raw!$I:$I, Raw!$A:$A, 'Triaged Calls'!CK$14, Raw!$F:$F, 'Triaged Calls'!$C43, Raw!$H:$H, "C01")</f>
        <v>0</v>
      </c>
      <c r="CL43" s="52">
        <f>SUMIFS(Raw!$I:$I, Raw!$A:$A, 'Triaged Calls'!CL$14, Raw!$F:$F, 'Triaged Calls'!$C43, Raw!$H:$H, "C01")</f>
        <v>0</v>
      </c>
      <c r="CM43" s="52">
        <f>SUMIFS(Raw!$I:$I, Raw!$A:$A, 'Triaged Calls'!CM$14, Raw!$F:$F, 'Triaged Calls'!$C43, Raw!$H:$H, "C01")</f>
        <v>0</v>
      </c>
      <c r="CN43" s="53">
        <f>SUMIFS(Raw!$I:$I, Raw!$A:$A, 'Triaged Calls'!CN$14, Raw!$F:$F, 'Triaged Calls'!$C43, Raw!$H:$H, "C01")</f>
        <v>0</v>
      </c>
      <c r="CP43" s="51">
        <f>SUMIFS(Raw!$I:$I, Raw!$A:$A, 'Triaged Calls'!CP$14, Raw!$F:$F, 'Triaged Calls'!$C43, Raw!$H:$H, "C01")</f>
        <v>0</v>
      </c>
      <c r="CQ43" s="52">
        <f>SUMIFS(Raw!$I:$I, Raw!$A:$A, 'Triaged Calls'!CQ$14, Raw!$F:$F, 'Triaged Calls'!$C43, Raw!$H:$H, "C01")</f>
        <v>0</v>
      </c>
      <c r="CR43" s="52">
        <f>SUMIFS(Raw!$I:$I, Raw!$A:$A, 'Triaged Calls'!CR$14, Raw!$F:$F, 'Triaged Calls'!$C43, Raw!$H:$H, "C01")</f>
        <v>0</v>
      </c>
      <c r="CS43" s="52">
        <f>SUMIFS(Raw!$I:$I, Raw!$A:$A, 'Triaged Calls'!CS$14, Raw!$F:$F, 'Triaged Calls'!$C43, Raw!$H:$H, "C01")</f>
        <v>0</v>
      </c>
      <c r="CT43" s="52">
        <f>SUMIFS(Raw!$I:$I, Raw!$A:$A, 'Triaged Calls'!CT$14, Raw!$F:$F, 'Triaged Calls'!$C43, Raw!$H:$H, "C01")</f>
        <v>0</v>
      </c>
      <c r="CU43" s="52">
        <f>SUMIFS(Raw!$I:$I, Raw!$A:$A, 'Triaged Calls'!CU$14, Raw!$F:$F, 'Triaged Calls'!$C43, Raw!$H:$H, "C01")</f>
        <v>0</v>
      </c>
      <c r="CV43" s="53">
        <f>SUMIFS(Raw!$I:$I, Raw!$A:$A, 'Triaged Calls'!CV$14, Raw!$F:$F, 'Triaged Calls'!$C43, Raw!$H:$H, "C01")</f>
        <v>0</v>
      </c>
      <c r="CX43" s="51">
        <f>SUMIFS(Raw!$I:$I, Raw!$A:$A, 'Triaged Calls'!CX$14, Raw!$F:$F, 'Triaged Calls'!$C43, Raw!$H:$H, "C01")</f>
        <v>0</v>
      </c>
      <c r="CY43" s="52">
        <f>SUMIFS(Raw!$I:$I, Raw!$A:$A, 'Triaged Calls'!CY$14, Raw!$F:$F, 'Triaged Calls'!$C43, Raw!$H:$H, "C01")</f>
        <v>0</v>
      </c>
      <c r="CZ43" s="52">
        <f>SUMIFS(Raw!$I:$I, Raw!$A:$A, 'Triaged Calls'!CZ$14, Raw!$F:$F, 'Triaged Calls'!$C43, Raw!$H:$H, "C01")</f>
        <v>0</v>
      </c>
      <c r="DA43" s="52">
        <f>SUMIFS(Raw!$I:$I, Raw!$A:$A, 'Triaged Calls'!DA$14, Raw!$F:$F, 'Triaged Calls'!$C43, Raw!$H:$H, "C01")</f>
        <v>0</v>
      </c>
      <c r="DB43" s="52">
        <f>SUMIFS(Raw!$I:$I, Raw!$A:$A, 'Triaged Calls'!DB$14, Raw!$F:$F, 'Triaged Calls'!$C43, Raw!$H:$H, "C01")</f>
        <v>0</v>
      </c>
      <c r="DC43" s="52">
        <f>SUMIFS(Raw!$I:$I, Raw!$A:$A, 'Triaged Calls'!DC$14, Raw!$F:$F, 'Triaged Calls'!$C43, Raw!$H:$H, "C01")</f>
        <v>0</v>
      </c>
      <c r="DD43" s="53">
        <f>SUMIFS(Raw!$I:$I, Raw!$A:$A, 'Triaged Calls'!DD$14, Raw!$F:$F, 'Triaged Calls'!$C43, Raw!$H:$H, "C01")</f>
        <v>0</v>
      </c>
      <c r="DF43" s="51">
        <f>SUMIFS(Raw!$I:$I, Raw!$A:$A, 'Triaged Calls'!DF$14, Raw!$F:$F, 'Triaged Calls'!$C43, Raw!$H:$H, "C01")</f>
        <v>0</v>
      </c>
      <c r="DG43" s="52">
        <f>SUMIFS(Raw!$I:$I, Raw!$A:$A, 'Triaged Calls'!DG$14, Raw!$F:$F, 'Triaged Calls'!$C43, Raw!$H:$H, "C01")</f>
        <v>0</v>
      </c>
      <c r="DH43" s="52">
        <f>SUMIFS(Raw!$I:$I, Raw!$A:$A, 'Triaged Calls'!DH$14, Raw!$F:$F, 'Triaged Calls'!$C43, Raw!$H:$H, "C01")</f>
        <v>0</v>
      </c>
      <c r="DI43" s="52">
        <f>SUMIFS(Raw!$I:$I, Raw!$A:$A, 'Triaged Calls'!DI$14, Raw!$F:$F, 'Triaged Calls'!$C43, Raw!$H:$H, "C01")</f>
        <v>0</v>
      </c>
      <c r="DJ43" s="52">
        <f>SUMIFS(Raw!$I:$I, Raw!$A:$A, 'Triaged Calls'!DJ$14, Raw!$F:$F, 'Triaged Calls'!$C43, Raw!$H:$H, "C01")</f>
        <v>0</v>
      </c>
      <c r="DK43" s="52">
        <f>SUMIFS(Raw!$I:$I, Raw!$A:$A, 'Triaged Calls'!DK$14, Raw!$F:$F, 'Triaged Calls'!$C43, Raw!$H:$H, "C01")</f>
        <v>0</v>
      </c>
      <c r="DL43" s="53">
        <f>SUMIFS(Raw!$I:$I, Raw!$A:$A, 'Triaged Calls'!DL$14, Raw!$F:$F, 'Triaged Calls'!$C43, Raw!$H:$H, "C01")</f>
        <v>0</v>
      </c>
      <c r="DN43" s="51">
        <f>SUMIFS(Raw!$I:$I, Raw!$A:$A, 'Triaged Calls'!DN$14, Raw!$F:$F, 'Triaged Calls'!$C43, Raw!$H:$H, "C01")</f>
        <v>0</v>
      </c>
      <c r="DO43" s="52">
        <f>SUMIFS(Raw!$I:$I, Raw!$A:$A, 'Triaged Calls'!DO$14, Raw!$F:$F, 'Triaged Calls'!$C43, Raw!$H:$H, "C01")</f>
        <v>0</v>
      </c>
      <c r="DP43" s="52">
        <f>SUMIFS(Raw!$I:$I, Raw!$A:$A, 'Triaged Calls'!DP$14, Raw!$F:$F, 'Triaged Calls'!$C43, Raw!$H:$H, "C01")</f>
        <v>0</v>
      </c>
      <c r="DQ43" s="52">
        <f>SUMIFS(Raw!$I:$I, Raw!$A:$A, 'Triaged Calls'!DQ$14, Raw!$F:$F, 'Triaged Calls'!$C43, Raw!$H:$H, "C01")</f>
        <v>0</v>
      </c>
      <c r="DR43" s="52">
        <f>SUMIFS(Raw!$I:$I, Raw!$A:$A, 'Triaged Calls'!DR$14, Raw!$F:$F, 'Triaged Calls'!$C43, Raw!$H:$H, "C01")</f>
        <v>0</v>
      </c>
      <c r="DS43" s="52">
        <f>SUMIFS(Raw!$I:$I, Raw!$A:$A, 'Triaged Calls'!DS$14, Raw!$F:$F, 'Triaged Calls'!$C43, Raw!$H:$H, "C01")</f>
        <v>0</v>
      </c>
      <c r="DT43" s="53">
        <f>SUMIFS(Raw!$I:$I, Raw!$A:$A, 'Triaged Calls'!DT$14, Raw!$F:$F, 'Triaged Calls'!$C43, Raw!$H:$H, "C01")</f>
        <v>0</v>
      </c>
      <c r="DV43" s="51">
        <f>SUMIFS(Raw!$I:$I, Raw!$A:$A, 'Triaged Calls'!DV$14, Raw!$F:$F, 'Triaged Calls'!$C43, Raw!$H:$H, "C01")</f>
        <v>0</v>
      </c>
      <c r="DW43" s="52">
        <f>SUMIFS(Raw!$I:$I, Raw!$A:$A, 'Triaged Calls'!DW$14, Raw!$F:$F, 'Triaged Calls'!$C43, Raw!$H:$H, "C01")</f>
        <v>0</v>
      </c>
      <c r="DX43" s="52">
        <f>SUMIFS(Raw!$I:$I, Raw!$A:$A, 'Triaged Calls'!DX$14, Raw!$F:$F, 'Triaged Calls'!$C43, Raw!$H:$H, "C01")</f>
        <v>0</v>
      </c>
      <c r="DY43" s="52">
        <f>SUMIFS(Raw!$I:$I, Raw!$A:$A, 'Triaged Calls'!DY$14, Raw!$F:$F, 'Triaged Calls'!$C43, Raw!$H:$H, "C01")</f>
        <v>0</v>
      </c>
      <c r="DZ43" s="52">
        <f>SUMIFS(Raw!$I:$I, Raw!$A:$A, 'Triaged Calls'!DZ$14, Raw!$F:$F, 'Triaged Calls'!$C43, Raw!$H:$H, "C01")</f>
        <v>0</v>
      </c>
      <c r="EA43" s="52">
        <f>SUMIFS(Raw!$I:$I, Raw!$A:$A, 'Triaged Calls'!EA$14, Raw!$F:$F, 'Triaged Calls'!$C43, Raw!$H:$H, "C01")</f>
        <v>0</v>
      </c>
      <c r="EB43" s="53">
        <f>SUMIFS(Raw!$I:$I, Raw!$A:$A, 'Triaged Calls'!EB$14, Raw!$F:$F, 'Triaged Calls'!$C43, Raw!$H:$H, "C01")</f>
        <v>0</v>
      </c>
      <c r="ED43" s="51">
        <f>SUMIFS(Raw!$I:$I, Raw!$A:$A, 'Triaged Calls'!ED$14, Raw!$F:$F, 'Triaged Calls'!$C43, Raw!$H:$H, "C01")</f>
        <v>0</v>
      </c>
      <c r="EE43" s="52">
        <f>SUMIFS(Raw!$I:$I, Raw!$A:$A, 'Triaged Calls'!EE$14, Raw!$F:$F, 'Triaged Calls'!$C43, Raw!$H:$H, "C01")</f>
        <v>0</v>
      </c>
      <c r="EF43" s="52">
        <f>SUMIFS(Raw!$I:$I, Raw!$A:$A, 'Triaged Calls'!EF$14, Raw!$F:$F, 'Triaged Calls'!$C43, Raw!$H:$H, "C01")</f>
        <v>0</v>
      </c>
      <c r="EG43" s="52">
        <f>SUMIFS(Raw!$I:$I, Raw!$A:$A, 'Triaged Calls'!EG$14, Raw!$F:$F, 'Triaged Calls'!$C43, Raw!$H:$H, "C01")</f>
        <v>0</v>
      </c>
      <c r="EH43" s="52">
        <f>SUMIFS(Raw!$I:$I, Raw!$A:$A, 'Triaged Calls'!EH$14, Raw!$F:$F, 'Triaged Calls'!$C43, Raw!$H:$H, "C01")</f>
        <v>0</v>
      </c>
      <c r="EI43" s="52">
        <f>SUMIFS(Raw!$I:$I, Raw!$A:$A, 'Triaged Calls'!EI$14, Raw!$F:$F, 'Triaged Calls'!$C43, Raw!$H:$H, "C01")</f>
        <v>0</v>
      </c>
      <c r="EJ43" s="53">
        <f>SUMIFS(Raw!$I:$I, Raw!$A:$A, 'Triaged Calls'!EJ$14, Raw!$F:$F, 'Triaged Calls'!$C43, Raw!$H:$H, "C01")</f>
        <v>0</v>
      </c>
      <c r="EL43" s="51">
        <f>SUMIFS(Raw!$I:$I, Raw!$A:$A, 'Triaged Calls'!EL$14, Raw!$F:$F, 'Triaged Calls'!$C43, Raw!$H:$H, "C01")</f>
        <v>0</v>
      </c>
      <c r="EM43" s="52">
        <f>SUMIFS(Raw!$I:$I, Raw!$A:$A, 'Triaged Calls'!EM$14, Raw!$F:$F, 'Triaged Calls'!$C43, Raw!$H:$H, "C01")</f>
        <v>0</v>
      </c>
      <c r="EN43" s="52">
        <f>SUMIFS(Raw!$I:$I, Raw!$A:$A, 'Triaged Calls'!EN$14, Raw!$F:$F, 'Triaged Calls'!$C43, Raw!$H:$H, "C01")</f>
        <v>0</v>
      </c>
      <c r="EO43" s="52">
        <f>SUMIFS(Raw!$I:$I, Raw!$A:$A, 'Triaged Calls'!EO$14, Raw!$F:$F, 'Triaged Calls'!$C43, Raw!$H:$H, "C01")</f>
        <v>0</v>
      </c>
      <c r="EP43" s="52">
        <f>SUMIFS(Raw!$I:$I, Raw!$A:$A, 'Triaged Calls'!EP$14, Raw!$F:$F, 'Triaged Calls'!$C43, Raw!$H:$H, "C01")</f>
        <v>0</v>
      </c>
      <c r="EQ43" s="52">
        <f>SUMIFS(Raw!$I:$I, Raw!$A:$A, 'Triaged Calls'!EQ$14, Raw!$F:$F, 'Triaged Calls'!$C43, Raw!$H:$H, "C01")</f>
        <v>0</v>
      </c>
      <c r="ER43" s="53">
        <f>SUMIFS(Raw!$I:$I, Raw!$A:$A, 'Triaged Calls'!ER$14, Raw!$F:$F, 'Triaged Calls'!$C43, Raw!$H:$H, "C01")</f>
        <v>0</v>
      </c>
      <c r="ET43" s="51">
        <f>SUMIFS(Raw!$I:$I, Raw!$A:$A, 'Triaged Calls'!ET$14, Raw!$F:$F, 'Triaged Calls'!$C43, Raw!$H:$H, "C01")</f>
        <v>0</v>
      </c>
      <c r="EU43" s="52">
        <f>SUMIFS(Raw!$I:$I, Raw!$A:$A, 'Triaged Calls'!EU$14, Raw!$F:$F, 'Triaged Calls'!$C43, Raw!$H:$H, "C01")</f>
        <v>0</v>
      </c>
      <c r="EV43" s="52">
        <f>SUMIFS(Raw!$I:$I, Raw!$A:$A, 'Triaged Calls'!EV$14, Raw!$F:$F, 'Triaged Calls'!$C43, Raw!$H:$H, "C01")</f>
        <v>0</v>
      </c>
      <c r="EW43" s="52">
        <f>SUMIFS(Raw!$I:$I, Raw!$A:$A, 'Triaged Calls'!EW$14, Raw!$F:$F, 'Triaged Calls'!$C43, Raw!$H:$H, "C01")</f>
        <v>0</v>
      </c>
      <c r="EX43" s="52">
        <f>SUMIFS(Raw!$I:$I, Raw!$A:$A, 'Triaged Calls'!EX$14, Raw!$F:$F, 'Triaged Calls'!$C43, Raw!$H:$H, "C01")</f>
        <v>0</v>
      </c>
      <c r="EY43" s="52">
        <f>SUMIFS(Raw!$I:$I, Raw!$A:$A, 'Triaged Calls'!EY$14, Raw!$F:$F, 'Triaged Calls'!$C43, Raw!$H:$H, "C01")</f>
        <v>0</v>
      </c>
      <c r="EZ43" s="53">
        <f>SUMIFS(Raw!$I:$I, Raw!$A:$A, 'Triaged Calls'!EZ$14, Raw!$F:$F, 'Triaged Calls'!$C43, Raw!$H:$H, "C01")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942</v>
      </c>
      <c r="G44" s="35">
        <v>841</v>
      </c>
      <c r="H44" s="35">
        <v>855</v>
      </c>
      <c r="I44" s="35">
        <v>856</v>
      </c>
      <c r="J44" s="35">
        <v>955</v>
      </c>
      <c r="K44" s="35">
        <v>1608</v>
      </c>
      <c r="L44" s="36">
        <v>1448</v>
      </c>
      <c r="N44" s="34">
        <v>1016</v>
      </c>
      <c r="O44" s="35">
        <v>937</v>
      </c>
      <c r="P44" s="35">
        <v>930</v>
      </c>
      <c r="Q44" s="35">
        <v>917</v>
      </c>
      <c r="R44" s="35">
        <v>901</v>
      </c>
      <c r="S44" s="35">
        <v>1620</v>
      </c>
      <c r="T44" s="36">
        <v>1534</v>
      </c>
      <c r="V44" s="34">
        <v>1155</v>
      </c>
      <c r="W44" s="35">
        <v>918</v>
      </c>
      <c r="X44" s="35">
        <v>955</v>
      </c>
      <c r="Y44" s="35">
        <v>1004</v>
      </c>
      <c r="Z44" s="35">
        <v>1007</v>
      </c>
      <c r="AA44" s="35">
        <v>1644</v>
      </c>
      <c r="AB44" s="36">
        <v>1553</v>
      </c>
      <c r="AD44" s="34">
        <v>1064</v>
      </c>
      <c r="AE44" s="35">
        <v>859</v>
      </c>
      <c r="AF44" s="35">
        <v>907</v>
      </c>
      <c r="AG44" s="35">
        <v>887</v>
      </c>
      <c r="AH44" s="35">
        <v>930</v>
      </c>
      <c r="AI44" s="35">
        <v>1813</v>
      </c>
      <c r="AJ44" s="36">
        <v>1704</v>
      </c>
      <c r="AL44" s="34">
        <v>1044</v>
      </c>
      <c r="AM44" s="35">
        <v>967</v>
      </c>
      <c r="AN44" s="35">
        <v>928</v>
      </c>
      <c r="AO44" s="35">
        <v>978</v>
      </c>
      <c r="AP44" s="35">
        <v>1862</v>
      </c>
      <c r="AQ44" s="35">
        <v>2278</v>
      </c>
      <c r="AR44" s="36">
        <v>1810</v>
      </c>
      <c r="AT44" s="34">
        <v>1022</v>
      </c>
      <c r="AU44" s="35">
        <v>938</v>
      </c>
      <c r="AV44" s="35">
        <v>920</v>
      </c>
      <c r="AW44" s="35">
        <v>1453</v>
      </c>
      <c r="AX44" s="35">
        <v>1117</v>
      </c>
      <c r="AY44" s="35">
        <v>1886</v>
      </c>
      <c r="AZ44" s="36">
        <v>1589</v>
      </c>
      <c r="BB44" s="34">
        <v>1078</v>
      </c>
      <c r="BC44" s="35">
        <v>942</v>
      </c>
      <c r="BD44" s="35">
        <v>898</v>
      </c>
      <c r="BE44" s="35">
        <v>903</v>
      </c>
      <c r="BF44" s="35">
        <v>951</v>
      </c>
      <c r="BG44" s="35">
        <v>1777</v>
      </c>
      <c r="BH44" s="36">
        <v>1535</v>
      </c>
      <c r="BJ44" s="34">
        <v>1055</v>
      </c>
      <c r="BK44" s="35">
        <v>949</v>
      </c>
      <c r="BL44" s="35">
        <v>893</v>
      </c>
      <c r="BM44" s="35">
        <v>888</v>
      </c>
      <c r="BN44" s="35">
        <v>865</v>
      </c>
      <c r="BO44" s="35">
        <v>1665</v>
      </c>
      <c r="BP44" s="36">
        <v>1340</v>
      </c>
      <c r="BR44" s="34">
        <f>SUMIFS(Raw!$I:$I, Raw!$A:$A, 'Triaged Calls'!BR$14, Raw!$F:$F, 'Triaged Calls'!$C44, Raw!$H:$H, "C01")</f>
        <v>1048</v>
      </c>
      <c r="BS44" s="35">
        <f>SUMIFS(Raw!$I:$I, Raw!$A:$A, 'Triaged Calls'!BS$14, Raw!$F:$F, 'Triaged Calls'!$C44, Raw!$H:$H, "C01")</f>
        <v>846</v>
      </c>
      <c r="BT44" s="35">
        <f>SUMIFS(Raw!$I:$I, Raw!$A:$A, 'Triaged Calls'!BT$14, Raw!$F:$F, 'Triaged Calls'!$C44, Raw!$H:$H, "C01")</f>
        <v>831</v>
      </c>
      <c r="BU44" s="35">
        <f>SUMIFS(Raw!$I:$I, Raw!$A:$A, 'Triaged Calls'!BU$14, Raw!$F:$F, 'Triaged Calls'!$C44, Raw!$H:$H, "C01")</f>
        <v>871</v>
      </c>
      <c r="BV44" s="35">
        <f>SUMIFS(Raw!$I:$I, Raw!$A:$A, 'Triaged Calls'!BV$14, Raw!$F:$F, 'Triaged Calls'!$C44, Raw!$H:$H, "C01")</f>
        <v>913</v>
      </c>
      <c r="BW44" s="35">
        <f>SUMIFS(Raw!$I:$I, Raw!$A:$A, 'Triaged Calls'!BW$14, Raw!$F:$F, 'Triaged Calls'!$C44, Raw!$H:$H, "C01")</f>
        <v>1624</v>
      </c>
      <c r="BX44" s="36">
        <f>SUMIFS(Raw!$I:$I, Raw!$A:$A, 'Triaged Calls'!BX$14, Raw!$F:$F, 'Triaged Calls'!$C44, Raw!$H:$H, "C01")</f>
        <v>1363</v>
      </c>
      <c r="BZ44" s="34">
        <f>SUMIFS(Raw!$I:$I, Raw!$A:$A, 'Triaged Calls'!BZ$14, Raw!$F:$F, 'Triaged Calls'!$C44, Raw!$H:$H, "C01")</f>
        <v>0</v>
      </c>
      <c r="CA44" s="35">
        <f>SUMIFS(Raw!$I:$I, Raw!$A:$A, 'Triaged Calls'!CA$14, Raw!$F:$F, 'Triaged Calls'!$C44, Raw!$H:$H, "C01")</f>
        <v>0</v>
      </c>
      <c r="CB44" s="35">
        <f>SUMIFS(Raw!$I:$I, Raw!$A:$A, 'Triaged Calls'!CB$14, Raw!$F:$F, 'Triaged Calls'!$C44, Raw!$H:$H, "C01")</f>
        <v>0</v>
      </c>
      <c r="CC44" s="35">
        <f>SUMIFS(Raw!$I:$I, Raw!$A:$A, 'Triaged Calls'!CC$14, Raw!$F:$F, 'Triaged Calls'!$C44, Raw!$H:$H, "C01")</f>
        <v>0</v>
      </c>
      <c r="CD44" s="35">
        <f>SUMIFS(Raw!$I:$I, Raw!$A:$A, 'Triaged Calls'!CD$14, Raw!$F:$F, 'Triaged Calls'!$C44, Raw!$H:$H, "C01")</f>
        <v>0</v>
      </c>
      <c r="CE44" s="35">
        <f>SUMIFS(Raw!$I:$I, Raw!$A:$A, 'Triaged Calls'!CE$14, Raw!$F:$F, 'Triaged Calls'!$C44, Raw!$H:$H, "C01")</f>
        <v>0</v>
      </c>
      <c r="CF44" s="36">
        <f>SUMIFS(Raw!$I:$I, Raw!$A:$A, 'Triaged Calls'!CF$14, Raw!$F:$F, 'Triaged Calls'!$C44, Raw!$H:$H, "C01")</f>
        <v>0</v>
      </c>
      <c r="CH44" s="34">
        <f>SUMIFS(Raw!$I:$I, Raw!$A:$A, 'Triaged Calls'!CH$14, Raw!$F:$F, 'Triaged Calls'!$C44, Raw!$H:$H, "C01")</f>
        <v>0</v>
      </c>
      <c r="CI44" s="35">
        <f>SUMIFS(Raw!$I:$I, Raw!$A:$A, 'Triaged Calls'!CI$14, Raw!$F:$F, 'Triaged Calls'!$C44, Raw!$H:$H, "C01")</f>
        <v>0</v>
      </c>
      <c r="CJ44" s="35">
        <f>SUMIFS(Raw!$I:$I, Raw!$A:$A, 'Triaged Calls'!CJ$14, Raw!$F:$F, 'Triaged Calls'!$C44, Raw!$H:$H, "C01")</f>
        <v>0</v>
      </c>
      <c r="CK44" s="35">
        <f>SUMIFS(Raw!$I:$I, Raw!$A:$A, 'Triaged Calls'!CK$14, Raw!$F:$F, 'Triaged Calls'!$C44, Raw!$H:$H, "C01")</f>
        <v>0</v>
      </c>
      <c r="CL44" s="35">
        <f>SUMIFS(Raw!$I:$I, Raw!$A:$A, 'Triaged Calls'!CL$14, Raw!$F:$F, 'Triaged Calls'!$C44, Raw!$H:$H, "C01")</f>
        <v>0</v>
      </c>
      <c r="CM44" s="35">
        <f>SUMIFS(Raw!$I:$I, Raw!$A:$A, 'Triaged Calls'!CM$14, Raw!$F:$F, 'Triaged Calls'!$C44, Raw!$H:$H, "C01")</f>
        <v>0</v>
      </c>
      <c r="CN44" s="36">
        <f>SUMIFS(Raw!$I:$I, Raw!$A:$A, 'Triaged Calls'!CN$14, Raw!$F:$F, 'Triaged Calls'!$C44, Raw!$H:$H, "C01")</f>
        <v>0</v>
      </c>
      <c r="CP44" s="34">
        <f>SUMIFS(Raw!$I:$I, Raw!$A:$A, 'Triaged Calls'!CP$14, Raw!$F:$F, 'Triaged Calls'!$C44, Raw!$H:$H, "C01")</f>
        <v>0</v>
      </c>
      <c r="CQ44" s="35">
        <f>SUMIFS(Raw!$I:$I, Raw!$A:$A, 'Triaged Calls'!CQ$14, Raw!$F:$F, 'Triaged Calls'!$C44, Raw!$H:$H, "C01")</f>
        <v>0</v>
      </c>
      <c r="CR44" s="35">
        <f>SUMIFS(Raw!$I:$I, Raw!$A:$A, 'Triaged Calls'!CR$14, Raw!$F:$F, 'Triaged Calls'!$C44, Raw!$H:$H, "C01")</f>
        <v>0</v>
      </c>
      <c r="CS44" s="35">
        <f>SUMIFS(Raw!$I:$I, Raw!$A:$A, 'Triaged Calls'!CS$14, Raw!$F:$F, 'Triaged Calls'!$C44, Raw!$H:$H, "C01")</f>
        <v>0</v>
      </c>
      <c r="CT44" s="35">
        <f>SUMIFS(Raw!$I:$I, Raw!$A:$A, 'Triaged Calls'!CT$14, Raw!$F:$F, 'Triaged Calls'!$C44, Raw!$H:$H, "C01")</f>
        <v>0</v>
      </c>
      <c r="CU44" s="35">
        <f>SUMIFS(Raw!$I:$I, Raw!$A:$A, 'Triaged Calls'!CU$14, Raw!$F:$F, 'Triaged Calls'!$C44, Raw!$H:$H, "C01")</f>
        <v>0</v>
      </c>
      <c r="CV44" s="36">
        <f>SUMIFS(Raw!$I:$I, Raw!$A:$A, 'Triaged Calls'!CV$14, Raw!$F:$F, 'Triaged Calls'!$C44, Raw!$H:$H, "C01")</f>
        <v>0</v>
      </c>
      <c r="CX44" s="34">
        <f>SUMIFS(Raw!$I:$I, Raw!$A:$A, 'Triaged Calls'!CX$14, Raw!$F:$F, 'Triaged Calls'!$C44, Raw!$H:$H, "C01")</f>
        <v>0</v>
      </c>
      <c r="CY44" s="35">
        <f>SUMIFS(Raw!$I:$I, Raw!$A:$A, 'Triaged Calls'!CY$14, Raw!$F:$F, 'Triaged Calls'!$C44, Raw!$H:$H, "C01")</f>
        <v>0</v>
      </c>
      <c r="CZ44" s="35">
        <f>SUMIFS(Raw!$I:$I, Raw!$A:$A, 'Triaged Calls'!CZ$14, Raw!$F:$F, 'Triaged Calls'!$C44, Raw!$H:$H, "C01")</f>
        <v>0</v>
      </c>
      <c r="DA44" s="35">
        <f>SUMIFS(Raw!$I:$I, Raw!$A:$A, 'Triaged Calls'!DA$14, Raw!$F:$F, 'Triaged Calls'!$C44, Raw!$H:$H, "C01")</f>
        <v>0</v>
      </c>
      <c r="DB44" s="35">
        <f>SUMIFS(Raw!$I:$I, Raw!$A:$A, 'Triaged Calls'!DB$14, Raw!$F:$F, 'Triaged Calls'!$C44, Raw!$H:$H, "C01")</f>
        <v>0</v>
      </c>
      <c r="DC44" s="35">
        <f>SUMIFS(Raw!$I:$I, Raw!$A:$A, 'Triaged Calls'!DC$14, Raw!$F:$F, 'Triaged Calls'!$C44, Raw!$H:$H, "C01")</f>
        <v>0</v>
      </c>
      <c r="DD44" s="36">
        <f>SUMIFS(Raw!$I:$I, Raw!$A:$A, 'Triaged Calls'!DD$14, Raw!$F:$F, 'Triaged Calls'!$C44, Raw!$H:$H, "C01")</f>
        <v>0</v>
      </c>
      <c r="DF44" s="34">
        <f>SUMIFS(Raw!$I:$I, Raw!$A:$A, 'Triaged Calls'!DF$14, Raw!$F:$F, 'Triaged Calls'!$C44, Raw!$H:$H, "C01")</f>
        <v>0</v>
      </c>
      <c r="DG44" s="35">
        <f>SUMIFS(Raw!$I:$I, Raw!$A:$A, 'Triaged Calls'!DG$14, Raw!$F:$F, 'Triaged Calls'!$C44, Raw!$H:$H, "C01")</f>
        <v>0</v>
      </c>
      <c r="DH44" s="35">
        <f>SUMIFS(Raw!$I:$I, Raw!$A:$A, 'Triaged Calls'!DH$14, Raw!$F:$F, 'Triaged Calls'!$C44, Raw!$H:$H, "C01")</f>
        <v>0</v>
      </c>
      <c r="DI44" s="35">
        <f>SUMIFS(Raw!$I:$I, Raw!$A:$A, 'Triaged Calls'!DI$14, Raw!$F:$F, 'Triaged Calls'!$C44, Raw!$H:$H, "C01")</f>
        <v>0</v>
      </c>
      <c r="DJ44" s="35">
        <f>SUMIFS(Raw!$I:$I, Raw!$A:$A, 'Triaged Calls'!DJ$14, Raw!$F:$F, 'Triaged Calls'!$C44, Raw!$H:$H, "C01")</f>
        <v>0</v>
      </c>
      <c r="DK44" s="35">
        <f>SUMIFS(Raw!$I:$I, Raw!$A:$A, 'Triaged Calls'!DK$14, Raw!$F:$F, 'Triaged Calls'!$C44, Raw!$H:$H, "C01")</f>
        <v>0</v>
      </c>
      <c r="DL44" s="36">
        <f>SUMIFS(Raw!$I:$I, Raw!$A:$A, 'Triaged Calls'!DL$14, Raw!$F:$F, 'Triaged Calls'!$C44, Raw!$H:$H, "C01")</f>
        <v>0</v>
      </c>
      <c r="DN44" s="34">
        <f>SUMIFS(Raw!$I:$I, Raw!$A:$A, 'Triaged Calls'!DN$14, Raw!$F:$F, 'Triaged Calls'!$C44, Raw!$H:$H, "C01")</f>
        <v>0</v>
      </c>
      <c r="DO44" s="35">
        <f>SUMIFS(Raw!$I:$I, Raw!$A:$A, 'Triaged Calls'!DO$14, Raw!$F:$F, 'Triaged Calls'!$C44, Raw!$H:$H, "C01")</f>
        <v>0</v>
      </c>
      <c r="DP44" s="35">
        <f>SUMIFS(Raw!$I:$I, Raw!$A:$A, 'Triaged Calls'!DP$14, Raw!$F:$F, 'Triaged Calls'!$C44, Raw!$H:$H, "C01")</f>
        <v>0</v>
      </c>
      <c r="DQ44" s="35">
        <f>SUMIFS(Raw!$I:$I, Raw!$A:$A, 'Triaged Calls'!DQ$14, Raw!$F:$F, 'Triaged Calls'!$C44, Raw!$H:$H, "C01")</f>
        <v>0</v>
      </c>
      <c r="DR44" s="35">
        <f>SUMIFS(Raw!$I:$I, Raw!$A:$A, 'Triaged Calls'!DR$14, Raw!$F:$F, 'Triaged Calls'!$C44, Raw!$H:$H, "C01")</f>
        <v>0</v>
      </c>
      <c r="DS44" s="35">
        <f>SUMIFS(Raw!$I:$I, Raw!$A:$A, 'Triaged Calls'!DS$14, Raw!$F:$F, 'Triaged Calls'!$C44, Raw!$H:$H, "C01")</f>
        <v>0</v>
      </c>
      <c r="DT44" s="36">
        <f>SUMIFS(Raw!$I:$I, Raw!$A:$A, 'Triaged Calls'!DT$14, Raw!$F:$F, 'Triaged Calls'!$C44, Raw!$H:$H, "C01")</f>
        <v>0</v>
      </c>
      <c r="DV44" s="34">
        <f>SUMIFS(Raw!$I:$I, Raw!$A:$A, 'Triaged Calls'!DV$14, Raw!$F:$F, 'Triaged Calls'!$C44, Raw!$H:$H, "C01")</f>
        <v>0</v>
      </c>
      <c r="DW44" s="35">
        <f>SUMIFS(Raw!$I:$I, Raw!$A:$A, 'Triaged Calls'!DW$14, Raw!$F:$F, 'Triaged Calls'!$C44, Raw!$H:$H, "C01")</f>
        <v>0</v>
      </c>
      <c r="DX44" s="35">
        <f>SUMIFS(Raw!$I:$I, Raw!$A:$A, 'Triaged Calls'!DX$14, Raw!$F:$F, 'Triaged Calls'!$C44, Raw!$H:$H, "C01")</f>
        <v>0</v>
      </c>
      <c r="DY44" s="35">
        <f>SUMIFS(Raw!$I:$I, Raw!$A:$A, 'Triaged Calls'!DY$14, Raw!$F:$F, 'Triaged Calls'!$C44, Raw!$H:$H, "C01")</f>
        <v>0</v>
      </c>
      <c r="DZ44" s="35">
        <f>SUMIFS(Raw!$I:$I, Raw!$A:$A, 'Triaged Calls'!DZ$14, Raw!$F:$F, 'Triaged Calls'!$C44, Raw!$H:$H, "C01")</f>
        <v>0</v>
      </c>
      <c r="EA44" s="35">
        <f>SUMIFS(Raw!$I:$I, Raw!$A:$A, 'Triaged Calls'!EA$14, Raw!$F:$F, 'Triaged Calls'!$C44, Raw!$H:$H, "C01")</f>
        <v>0</v>
      </c>
      <c r="EB44" s="36">
        <f>SUMIFS(Raw!$I:$I, Raw!$A:$A, 'Triaged Calls'!EB$14, Raw!$F:$F, 'Triaged Calls'!$C44, Raw!$H:$H, "C01")</f>
        <v>0</v>
      </c>
      <c r="ED44" s="34">
        <f>SUMIFS(Raw!$I:$I, Raw!$A:$A, 'Triaged Calls'!ED$14, Raw!$F:$F, 'Triaged Calls'!$C44, Raw!$H:$H, "C01")</f>
        <v>0</v>
      </c>
      <c r="EE44" s="35">
        <f>SUMIFS(Raw!$I:$I, Raw!$A:$A, 'Triaged Calls'!EE$14, Raw!$F:$F, 'Triaged Calls'!$C44, Raw!$H:$H, "C01")</f>
        <v>0</v>
      </c>
      <c r="EF44" s="35">
        <f>SUMIFS(Raw!$I:$I, Raw!$A:$A, 'Triaged Calls'!EF$14, Raw!$F:$F, 'Triaged Calls'!$C44, Raw!$H:$H, "C01")</f>
        <v>0</v>
      </c>
      <c r="EG44" s="35">
        <f>SUMIFS(Raw!$I:$I, Raw!$A:$A, 'Triaged Calls'!EG$14, Raw!$F:$F, 'Triaged Calls'!$C44, Raw!$H:$H, "C01")</f>
        <v>0</v>
      </c>
      <c r="EH44" s="35">
        <f>SUMIFS(Raw!$I:$I, Raw!$A:$A, 'Triaged Calls'!EH$14, Raw!$F:$F, 'Triaged Calls'!$C44, Raw!$H:$H, "C01")</f>
        <v>0</v>
      </c>
      <c r="EI44" s="35">
        <f>SUMIFS(Raw!$I:$I, Raw!$A:$A, 'Triaged Calls'!EI$14, Raw!$F:$F, 'Triaged Calls'!$C44, Raw!$H:$H, "C01")</f>
        <v>0</v>
      </c>
      <c r="EJ44" s="36">
        <f>SUMIFS(Raw!$I:$I, Raw!$A:$A, 'Triaged Calls'!EJ$14, Raw!$F:$F, 'Triaged Calls'!$C44, Raw!$H:$H, "C01")</f>
        <v>0</v>
      </c>
      <c r="EL44" s="34">
        <f>SUMIFS(Raw!$I:$I, Raw!$A:$A, 'Triaged Calls'!EL$14, Raw!$F:$F, 'Triaged Calls'!$C44, Raw!$H:$H, "C01")</f>
        <v>0</v>
      </c>
      <c r="EM44" s="35">
        <f>SUMIFS(Raw!$I:$I, Raw!$A:$A, 'Triaged Calls'!EM$14, Raw!$F:$F, 'Triaged Calls'!$C44, Raw!$H:$H, "C01")</f>
        <v>0</v>
      </c>
      <c r="EN44" s="35">
        <f>SUMIFS(Raw!$I:$I, Raw!$A:$A, 'Triaged Calls'!EN$14, Raw!$F:$F, 'Triaged Calls'!$C44, Raw!$H:$H, "C01")</f>
        <v>0</v>
      </c>
      <c r="EO44" s="35">
        <f>SUMIFS(Raw!$I:$I, Raw!$A:$A, 'Triaged Calls'!EO$14, Raw!$F:$F, 'Triaged Calls'!$C44, Raw!$H:$H, "C01")</f>
        <v>0</v>
      </c>
      <c r="EP44" s="35">
        <f>SUMIFS(Raw!$I:$I, Raw!$A:$A, 'Triaged Calls'!EP$14, Raw!$F:$F, 'Triaged Calls'!$C44, Raw!$H:$H, "C01")</f>
        <v>0</v>
      </c>
      <c r="EQ44" s="35">
        <f>SUMIFS(Raw!$I:$I, Raw!$A:$A, 'Triaged Calls'!EQ$14, Raw!$F:$F, 'Triaged Calls'!$C44, Raw!$H:$H, "C01")</f>
        <v>0</v>
      </c>
      <c r="ER44" s="36">
        <f>SUMIFS(Raw!$I:$I, Raw!$A:$A, 'Triaged Calls'!ER$14, Raw!$F:$F, 'Triaged Calls'!$C44, Raw!$H:$H, "C01")</f>
        <v>0</v>
      </c>
      <c r="ET44" s="34">
        <f>SUMIFS(Raw!$I:$I, Raw!$A:$A, 'Triaged Calls'!ET$14, Raw!$F:$F, 'Triaged Calls'!$C44, Raw!$H:$H, "C01")</f>
        <v>0</v>
      </c>
      <c r="EU44" s="35">
        <f>SUMIFS(Raw!$I:$I, Raw!$A:$A, 'Triaged Calls'!EU$14, Raw!$F:$F, 'Triaged Calls'!$C44, Raw!$H:$H, "C01")</f>
        <v>0</v>
      </c>
      <c r="EV44" s="35">
        <f>SUMIFS(Raw!$I:$I, Raw!$A:$A, 'Triaged Calls'!EV$14, Raw!$F:$F, 'Triaged Calls'!$C44, Raw!$H:$H, "C01")</f>
        <v>0</v>
      </c>
      <c r="EW44" s="35">
        <f>SUMIFS(Raw!$I:$I, Raw!$A:$A, 'Triaged Calls'!EW$14, Raw!$F:$F, 'Triaged Calls'!$C44, Raw!$H:$H, "C01")</f>
        <v>0</v>
      </c>
      <c r="EX44" s="35">
        <f>SUMIFS(Raw!$I:$I, Raw!$A:$A, 'Triaged Calls'!EX$14, Raw!$F:$F, 'Triaged Calls'!$C44, Raw!$H:$H, "C01")</f>
        <v>0</v>
      </c>
      <c r="EY44" s="35">
        <f>SUMIFS(Raw!$I:$I, Raw!$A:$A, 'Triaged Calls'!EY$14, Raw!$F:$F, 'Triaged Calls'!$C44, Raw!$H:$H, "C01")</f>
        <v>0</v>
      </c>
      <c r="EZ44" s="36">
        <f>SUMIFS(Raw!$I:$I, Raw!$A:$A, 'Triaged Calls'!EZ$14, Raw!$F:$F, 'Triaged Calls'!$C44, Raw!$H:$H, "C01")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8076</v>
      </c>
      <c r="G46" s="29">
        <v>7287</v>
      </c>
      <c r="H46" s="29">
        <v>7327</v>
      </c>
      <c r="I46" s="29">
        <v>7559</v>
      </c>
      <c r="J46" s="29">
        <v>7523</v>
      </c>
      <c r="K46" s="29">
        <v>11071</v>
      </c>
      <c r="L46" s="30">
        <v>9850</v>
      </c>
      <c r="N46" s="19">
        <v>8123</v>
      </c>
      <c r="O46" s="29">
        <v>7409</v>
      </c>
      <c r="P46" s="29">
        <v>7617</v>
      </c>
      <c r="Q46" s="29">
        <v>7478</v>
      </c>
      <c r="R46" s="29">
        <v>7537</v>
      </c>
      <c r="S46" s="29">
        <v>11458</v>
      </c>
      <c r="T46" s="30">
        <v>10233</v>
      </c>
      <c r="V46" s="19">
        <v>8342</v>
      </c>
      <c r="W46" s="29">
        <v>7475</v>
      </c>
      <c r="X46" s="29">
        <v>7178</v>
      </c>
      <c r="Y46" s="29">
        <v>6957</v>
      </c>
      <c r="Z46" s="29">
        <v>6700</v>
      </c>
      <c r="AA46" s="29">
        <v>10545</v>
      </c>
      <c r="AB46" s="30">
        <v>9531</v>
      </c>
      <c r="AD46" s="19">
        <v>8148</v>
      </c>
      <c r="AE46" s="29">
        <v>7157</v>
      </c>
      <c r="AF46" s="29">
        <v>6953</v>
      </c>
      <c r="AG46" s="29">
        <v>6823</v>
      </c>
      <c r="AH46" s="29">
        <v>6763</v>
      </c>
      <c r="AI46" s="29">
        <v>10727</v>
      </c>
      <c r="AJ46" s="30">
        <v>9917</v>
      </c>
      <c r="AL46" s="19">
        <v>7838</v>
      </c>
      <c r="AM46" s="29">
        <v>6427</v>
      </c>
      <c r="AN46" s="29">
        <v>5859</v>
      </c>
      <c r="AO46" s="29">
        <v>5981</v>
      </c>
      <c r="AP46" s="29">
        <v>11676</v>
      </c>
      <c r="AQ46" s="29">
        <v>12419</v>
      </c>
      <c r="AR46" s="30">
        <v>10543</v>
      </c>
      <c r="AT46" s="19">
        <v>8118</v>
      </c>
      <c r="AU46" s="29">
        <v>6952</v>
      </c>
      <c r="AV46" s="29">
        <v>5859</v>
      </c>
      <c r="AW46" s="29">
        <v>8476</v>
      </c>
      <c r="AX46" s="29">
        <v>7560</v>
      </c>
      <c r="AY46" s="29">
        <v>10976</v>
      </c>
      <c r="AZ46" s="30">
        <v>9160</v>
      </c>
      <c r="BB46" s="19">
        <v>7123</v>
      </c>
      <c r="BC46" s="29">
        <v>6265</v>
      </c>
      <c r="BD46" s="29">
        <v>6453</v>
      </c>
      <c r="BE46" s="29">
        <v>6532</v>
      </c>
      <c r="BF46" s="29">
        <v>6730</v>
      </c>
      <c r="BG46" s="29">
        <v>10044</v>
      </c>
      <c r="BH46" s="30">
        <v>8605</v>
      </c>
      <c r="BJ46" s="19">
        <v>7248</v>
      </c>
      <c r="BK46" s="29">
        <v>6140</v>
      </c>
      <c r="BL46" s="29">
        <v>6012</v>
      </c>
      <c r="BM46" s="29">
        <v>6059</v>
      </c>
      <c r="BN46" s="29">
        <v>6257</v>
      </c>
      <c r="BO46" s="29">
        <v>8795</v>
      </c>
      <c r="BP46" s="30">
        <v>8774</v>
      </c>
      <c r="BR46" s="19">
        <f>SUMIFS(Raw!$I:$I, Raw!$A:$A, 'Triaged Calls'!BR$14, Raw!$C:$C, 'Triaged Calls'!$C46, Raw!$H:$H, "C01")</f>
        <v>7037</v>
      </c>
      <c r="BS46" s="29">
        <f>SUMIFS(Raw!$I:$I, Raw!$A:$A, 'Triaged Calls'!BS$14, Raw!$C:$C, 'Triaged Calls'!$C46, Raw!$H:$H, "C01")</f>
        <v>6430</v>
      </c>
      <c r="BT46" s="29">
        <f>SUMIFS(Raw!$I:$I, Raw!$A:$A, 'Triaged Calls'!BT$14, Raw!$C:$C, 'Triaged Calls'!$C46, Raw!$H:$H, "C01")</f>
        <v>6172</v>
      </c>
      <c r="BU46" s="29">
        <f>SUMIFS(Raw!$I:$I, Raw!$A:$A, 'Triaged Calls'!BU$14, Raw!$C:$C, 'Triaged Calls'!$C46, Raw!$H:$H, "C01")</f>
        <v>6347</v>
      </c>
      <c r="BV46" s="29">
        <f>SUMIFS(Raw!$I:$I, Raw!$A:$A, 'Triaged Calls'!BV$14, Raw!$C:$C, 'Triaged Calls'!$C46, Raw!$H:$H, "C01")</f>
        <v>6325</v>
      </c>
      <c r="BW46" s="29">
        <f>SUMIFS(Raw!$I:$I, Raw!$A:$A, 'Triaged Calls'!BW$14, Raw!$C:$C, 'Triaged Calls'!$C46, Raw!$H:$H, "C01")</f>
        <v>9943</v>
      </c>
      <c r="BX46" s="30">
        <f>SUMIFS(Raw!$I:$I, Raw!$A:$A, 'Triaged Calls'!BX$14, Raw!$C:$C, 'Triaged Calls'!$C46, Raw!$H:$H, "C01")</f>
        <v>8611</v>
      </c>
      <c r="BZ46" s="19">
        <f>SUMIFS(Raw!$I:$I, Raw!$A:$A, 'Triaged Calls'!BZ$14, Raw!$C:$C, 'Triaged Calls'!$C46, Raw!$H:$H, "C01")</f>
        <v>0</v>
      </c>
      <c r="CA46" s="29">
        <f>SUMIFS(Raw!$I:$I, Raw!$A:$A, 'Triaged Calls'!CA$14, Raw!$C:$C, 'Triaged Calls'!$C46, Raw!$H:$H, "C01")</f>
        <v>0</v>
      </c>
      <c r="CB46" s="29">
        <f>SUMIFS(Raw!$I:$I, Raw!$A:$A, 'Triaged Calls'!CB$14, Raw!$C:$C, 'Triaged Calls'!$C46, Raw!$H:$H, "C01")</f>
        <v>0</v>
      </c>
      <c r="CC46" s="29">
        <f>SUMIFS(Raw!$I:$I, Raw!$A:$A, 'Triaged Calls'!CC$14, Raw!$C:$C, 'Triaged Calls'!$C46, Raw!$H:$H, "C01")</f>
        <v>0</v>
      </c>
      <c r="CD46" s="29">
        <f>SUMIFS(Raw!$I:$I, Raw!$A:$A, 'Triaged Calls'!CD$14, Raw!$C:$C, 'Triaged Calls'!$C46, Raw!$H:$H, "C01")</f>
        <v>0</v>
      </c>
      <c r="CE46" s="29">
        <f>SUMIFS(Raw!$I:$I, Raw!$A:$A, 'Triaged Calls'!CE$14, Raw!$C:$C, 'Triaged Calls'!$C46, Raw!$H:$H, "C01")</f>
        <v>0</v>
      </c>
      <c r="CF46" s="30">
        <f>SUMIFS(Raw!$I:$I, Raw!$A:$A, 'Triaged Calls'!CF$14, Raw!$C:$C, 'Triaged Calls'!$C46, Raw!$H:$H, "C01")</f>
        <v>0</v>
      </c>
      <c r="CH46" s="19">
        <f>SUMIFS(Raw!$I:$I, Raw!$A:$A, 'Triaged Calls'!CH$14, Raw!$C:$C, 'Triaged Calls'!$C46, Raw!$H:$H, "C01")</f>
        <v>0</v>
      </c>
      <c r="CI46" s="29">
        <f>SUMIFS(Raw!$I:$I, Raw!$A:$A, 'Triaged Calls'!CI$14, Raw!$C:$C, 'Triaged Calls'!$C46, Raw!$H:$H, "C01")</f>
        <v>0</v>
      </c>
      <c r="CJ46" s="29">
        <f>SUMIFS(Raw!$I:$I, Raw!$A:$A, 'Triaged Calls'!CJ$14, Raw!$C:$C, 'Triaged Calls'!$C46, Raw!$H:$H, "C01")</f>
        <v>0</v>
      </c>
      <c r="CK46" s="29">
        <f>SUMIFS(Raw!$I:$I, Raw!$A:$A, 'Triaged Calls'!CK$14, Raw!$C:$C, 'Triaged Calls'!$C46, Raw!$H:$H, "C01")</f>
        <v>0</v>
      </c>
      <c r="CL46" s="29">
        <f>SUMIFS(Raw!$I:$I, Raw!$A:$A, 'Triaged Calls'!CL$14, Raw!$C:$C, 'Triaged Calls'!$C46, Raw!$H:$H, "C01")</f>
        <v>0</v>
      </c>
      <c r="CM46" s="29">
        <f>SUMIFS(Raw!$I:$I, Raw!$A:$A, 'Triaged Calls'!CM$14, Raw!$C:$C, 'Triaged Calls'!$C46, Raw!$H:$H, "C01")</f>
        <v>0</v>
      </c>
      <c r="CN46" s="30">
        <f>SUMIFS(Raw!$I:$I, Raw!$A:$A, 'Triaged Calls'!CN$14, Raw!$C:$C, 'Triaged Calls'!$C46, Raw!$H:$H, "C01")</f>
        <v>0</v>
      </c>
      <c r="CP46" s="19">
        <f>SUMIFS(Raw!$I:$I, Raw!$A:$A, 'Triaged Calls'!CP$14, Raw!$C:$C, 'Triaged Calls'!$C46, Raw!$H:$H, "C01")</f>
        <v>0</v>
      </c>
      <c r="CQ46" s="29">
        <f>SUMIFS(Raw!$I:$I, Raw!$A:$A, 'Triaged Calls'!CQ$14, Raw!$C:$C, 'Triaged Calls'!$C46, Raw!$H:$H, "C01")</f>
        <v>0</v>
      </c>
      <c r="CR46" s="29">
        <f>SUMIFS(Raw!$I:$I, Raw!$A:$A, 'Triaged Calls'!CR$14, Raw!$C:$C, 'Triaged Calls'!$C46, Raw!$H:$H, "C01")</f>
        <v>0</v>
      </c>
      <c r="CS46" s="29">
        <f>SUMIFS(Raw!$I:$I, Raw!$A:$A, 'Triaged Calls'!CS$14, Raw!$C:$C, 'Triaged Calls'!$C46, Raw!$H:$H, "C01")</f>
        <v>0</v>
      </c>
      <c r="CT46" s="29">
        <f>SUMIFS(Raw!$I:$I, Raw!$A:$A, 'Triaged Calls'!CT$14, Raw!$C:$C, 'Triaged Calls'!$C46, Raw!$H:$H, "C01")</f>
        <v>0</v>
      </c>
      <c r="CU46" s="29">
        <f>SUMIFS(Raw!$I:$I, Raw!$A:$A, 'Triaged Calls'!CU$14, Raw!$C:$C, 'Triaged Calls'!$C46, Raw!$H:$H, "C01")</f>
        <v>0</v>
      </c>
      <c r="CV46" s="30">
        <f>SUMIFS(Raw!$I:$I, Raw!$A:$A, 'Triaged Calls'!CV$14, Raw!$C:$C, 'Triaged Calls'!$C46, Raw!$H:$H, "C01")</f>
        <v>0</v>
      </c>
      <c r="CX46" s="19">
        <f>SUMIFS(Raw!$I:$I, Raw!$A:$A, 'Triaged Calls'!CX$14, Raw!$C:$C, 'Triaged Calls'!$C46, Raw!$H:$H, "C01")</f>
        <v>0</v>
      </c>
      <c r="CY46" s="29">
        <f>SUMIFS(Raw!$I:$I, Raw!$A:$A, 'Triaged Calls'!CY$14, Raw!$C:$C, 'Triaged Calls'!$C46, Raw!$H:$H, "C01")</f>
        <v>0</v>
      </c>
      <c r="CZ46" s="29">
        <f>SUMIFS(Raw!$I:$I, Raw!$A:$A, 'Triaged Calls'!CZ$14, Raw!$C:$C, 'Triaged Calls'!$C46, Raw!$H:$H, "C01")</f>
        <v>0</v>
      </c>
      <c r="DA46" s="29">
        <f>SUMIFS(Raw!$I:$I, Raw!$A:$A, 'Triaged Calls'!DA$14, Raw!$C:$C, 'Triaged Calls'!$C46, Raw!$H:$H, "C01")</f>
        <v>0</v>
      </c>
      <c r="DB46" s="29">
        <f>SUMIFS(Raw!$I:$I, Raw!$A:$A, 'Triaged Calls'!DB$14, Raw!$C:$C, 'Triaged Calls'!$C46, Raw!$H:$H, "C01")</f>
        <v>0</v>
      </c>
      <c r="DC46" s="29">
        <f>SUMIFS(Raw!$I:$I, Raw!$A:$A, 'Triaged Calls'!DC$14, Raw!$C:$C, 'Triaged Calls'!$C46, Raw!$H:$H, "C01")</f>
        <v>0</v>
      </c>
      <c r="DD46" s="30">
        <f>SUMIFS(Raw!$I:$I, Raw!$A:$A, 'Triaged Calls'!DD$14, Raw!$C:$C, 'Triaged Calls'!$C46, Raw!$H:$H, "C01")</f>
        <v>0</v>
      </c>
      <c r="DF46" s="19">
        <f>SUMIFS(Raw!$I:$I, Raw!$A:$A, 'Triaged Calls'!DF$14, Raw!$C:$C, 'Triaged Calls'!$C46, Raw!$H:$H, "C01")</f>
        <v>0</v>
      </c>
      <c r="DG46" s="29">
        <f>SUMIFS(Raw!$I:$I, Raw!$A:$A, 'Triaged Calls'!DG$14, Raw!$C:$C, 'Triaged Calls'!$C46, Raw!$H:$H, "C01")</f>
        <v>0</v>
      </c>
      <c r="DH46" s="29">
        <f>SUMIFS(Raw!$I:$I, Raw!$A:$A, 'Triaged Calls'!DH$14, Raw!$C:$C, 'Triaged Calls'!$C46, Raw!$H:$H, "C01")</f>
        <v>0</v>
      </c>
      <c r="DI46" s="29">
        <f>SUMIFS(Raw!$I:$I, Raw!$A:$A, 'Triaged Calls'!DI$14, Raw!$C:$C, 'Triaged Calls'!$C46, Raw!$H:$H, "C01")</f>
        <v>0</v>
      </c>
      <c r="DJ46" s="29">
        <f>SUMIFS(Raw!$I:$I, Raw!$A:$A, 'Triaged Calls'!DJ$14, Raw!$C:$C, 'Triaged Calls'!$C46, Raw!$H:$H, "C01")</f>
        <v>0</v>
      </c>
      <c r="DK46" s="29">
        <f>SUMIFS(Raw!$I:$I, Raw!$A:$A, 'Triaged Calls'!DK$14, Raw!$C:$C, 'Triaged Calls'!$C46, Raw!$H:$H, "C01")</f>
        <v>0</v>
      </c>
      <c r="DL46" s="30">
        <f>SUMIFS(Raw!$I:$I, Raw!$A:$A, 'Triaged Calls'!DL$14, Raw!$C:$C, 'Triaged Calls'!$C46, Raw!$H:$H, "C01")</f>
        <v>0</v>
      </c>
      <c r="DN46" s="19">
        <f>SUMIFS(Raw!$I:$I, Raw!$A:$A, 'Triaged Calls'!DN$14, Raw!$C:$C, 'Triaged Calls'!$C46, Raw!$H:$H, "C01")</f>
        <v>0</v>
      </c>
      <c r="DO46" s="29">
        <f>SUMIFS(Raw!$I:$I, Raw!$A:$A, 'Triaged Calls'!DO$14, Raw!$C:$C, 'Triaged Calls'!$C46, Raw!$H:$H, "C01")</f>
        <v>0</v>
      </c>
      <c r="DP46" s="29">
        <f>SUMIFS(Raw!$I:$I, Raw!$A:$A, 'Triaged Calls'!DP$14, Raw!$C:$C, 'Triaged Calls'!$C46, Raw!$H:$H, "C01")</f>
        <v>0</v>
      </c>
      <c r="DQ46" s="29">
        <f>SUMIFS(Raw!$I:$I, Raw!$A:$A, 'Triaged Calls'!DQ$14, Raw!$C:$C, 'Triaged Calls'!$C46, Raw!$H:$H, "C01")</f>
        <v>0</v>
      </c>
      <c r="DR46" s="29">
        <f>SUMIFS(Raw!$I:$I, Raw!$A:$A, 'Triaged Calls'!DR$14, Raw!$C:$C, 'Triaged Calls'!$C46, Raw!$H:$H, "C01")</f>
        <v>0</v>
      </c>
      <c r="DS46" s="29">
        <f>SUMIFS(Raw!$I:$I, Raw!$A:$A, 'Triaged Calls'!DS$14, Raw!$C:$C, 'Triaged Calls'!$C46, Raw!$H:$H, "C01")</f>
        <v>0</v>
      </c>
      <c r="DT46" s="30">
        <f>SUMIFS(Raw!$I:$I, Raw!$A:$A, 'Triaged Calls'!DT$14, Raw!$C:$C, 'Triaged Calls'!$C46, Raw!$H:$H, "C01")</f>
        <v>0</v>
      </c>
      <c r="DV46" s="19">
        <f>SUMIFS(Raw!$I:$I, Raw!$A:$A, 'Triaged Calls'!DV$14, Raw!$C:$C, 'Triaged Calls'!$C46, Raw!$H:$H, "C01")</f>
        <v>0</v>
      </c>
      <c r="DW46" s="29">
        <f>SUMIFS(Raw!$I:$I, Raw!$A:$A, 'Triaged Calls'!DW$14, Raw!$C:$C, 'Triaged Calls'!$C46, Raw!$H:$H, "C01")</f>
        <v>0</v>
      </c>
      <c r="DX46" s="29">
        <f>SUMIFS(Raw!$I:$I, Raw!$A:$A, 'Triaged Calls'!DX$14, Raw!$C:$C, 'Triaged Calls'!$C46, Raw!$H:$H, "C01")</f>
        <v>0</v>
      </c>
      <c r="DY46" s="29">
        <f>SUMIFS(Raw!$I:$I, Raw!$A:$A, 'Triaged Calls'!DY$14, Raw!$C:$C, 'Triaged Calls'!$C46, Raw!$H:$H, "C01")</f>
        <v>0</v>
      </c>
      <c r="DZ46" s="29">
        <f>SUMIFS(Raw!$I:$I, Raw!$A:$A, 'Triaged Calls'!DZ$14, Raw!$C:$C, 'Triaged Calls'!$C46, Raw!$H:$H, "C01")</f>
        <v>0</v>
      </c>
      <c r="EA46" s="29">
        <f>SUMIFS(Raw!$I:$I, Raw!$A:$A, 'Triaged Calls'!EA$14, Raw!$C:$C, 'Triaged Calls'!$C46, Raw!$H:$H, "C01")</f>
        <v>0</v>
      </c>
      <c r="EB46" s="30">
        <f>SUMIFS(Raw!$I:$I, Raw!$A:$A, 'Triaged Calls'!EB$14, Raw!$C:$C, 'Triaged Calls'!$C46, Raw!$H:$H, "C01")</f>
        <v>0</v>
      </c>
      <c r="ED46" s="19">
        <f>SUMIFS(Raw!$I:$I, Raw!$A:$A, 'Triaged Calls'!ED$14, Raw!$C:$C, 'Triaged Calls'!$C46, Raw!$H:$H, "C01")</f>
        <v>0</v>
      </c>
      <c r="EE46" s="29">
        <f>SUMIFS(Raw!$I:$I, Raw!$A:$A, 'Triaged Calls'!EE$14, Raw!$C:$C, 'Triaged Calls'!$C46, Raw!$H:$H, "C01")</f>
        <v>0</v>
      </c>
      <c r="EF46" s="29">
        <f>SUMIFS(Raw!$I:$I, Raw!$A:$A, 'Triaged Calls'!EF$14, Raw!$C:$C, 'Triaged Calls'!$C46, Raw!$H:$H, "C01")</f>
        <v>0</v>
      </c>
      <c r="EG46" s="29">
        <f>SUMIFS(Raw!$I:$I, Raw!$A:$A, 'Triaged Calls'!EG$14, Raw!$C:$C, 'Triaged Calls'!$C46, Raw!$H:$H, "C01")</f>
        <v>0</v>
      </c>
      <c r="EH46" s="29">
        <f>SUMIFS(Raw!$I:$I, Raw!$A:$A, 'Triaged Calls'!EH$14, Raw!$C:$C, 'Triaged Calls'!$C46, Raw!$H:$H, "C01")</f>
        <v>0</v>
      </c>
      <c r="EI46" s="29">
        <f>SUMIFS(Raw!$I:$I, Raw!$A:$A, 'Triaged Calls'!EI$14, Raw!$C:$C, 'Triaged Calls'!$C46, Raw!$H:$H, "C01")</f>
        <v>0</v>
      </c>
      <c r="EJ46" s="30">
        <f>SUMIFS(Raw!$I:$I, Raw!$A:$A, 'Triaged Calls'!EJ$14, Raw!$C:$C, 'Triaged Calls'!$C46, Raw!$H:$H, "C01")</f>
        <v>0</v>
      </c>
      <c r="EL46" s="19">
        <f>SUMIFS(Raw!$I:$I, Raw!$A:$A, 'Triaged Calls'!EL$14, Raw!$C:$C, 'Triaged Calls'!$C46, Raw!$H:$H, "C01")</f>
        <v>0</v>
      </c>
      <c r="EM46" s="29">
        <f>SUMIFS(Raw!$I:$I, Raw!$A:$A, 'Triaged Calls'!EM$14, Raw!$C:$C, 'Triaged Calls'!$C46, Raw!$H:$H, "C01")</f>
        <v>0</v>
      </c>
      <c r="EN46" s="29">
        <f>SUMIFS(Raw!$I:$I, Raw!$A:$A, 'Triaged Calls'!EN$14, Raw!$C:$C, 'Triaged Calls'!$C46, Raw!$H:$H, "C01")</f>
        <v>0</v>
      </c>
      <c r="EO46" s="29">
        <f>SUMIFS(Raw!$I:$I, Raw!$A:$A, 'Triaged Calls'!EO$14, Raw!$C:$C, 'Triaged Calls'!$C46, Raw!$H:$H, "C01")</f>
        <v>0</v>
      </c>
      <c r="EP46" s="29">
        <f>SUMIFS(Raw!$I:$I, Raw!$A:$A, 'Triaged Calls'!EP$14, Raw!$C:$C, 'Triaged Calls'!$C46, Raw!$H:$H, "C01")</f>
        <v>0</v>
      </c>
      <c r="EQ46" s="29">
        <f>SUMIFS(Raw!$I:$I, Raw!$A:$A, 'Triaged Calls'!EQ$14, Raw!$C:$C, 'Triaged Calls'!$C46, Raw!$H:$H, "C01")</f>
        <v>0</v>
      </c>
      <c r="ER46" s="30">
        <f>SUMIFS(Raw!$I:$I, Raw!$A:$A, 'Triaged Calls'!ER$14, Raw!$C:$C, 'Triaged Calls'!$C46, Raw!$H:$H, "C01")</f>
        <v>0</v>
      </c>
      <c r="ET46" s="19">
        <f>SUMIFS(Raw!$I:$I, Raw!$A:$A, 'Triaged Calls'!ET$14, Raw!$C:$C, 'Triaged Calls'!$C46, Raw!$H:$H, "C01")</f>
        <v>0</v>
      </c>
      <c r="EU46" s="29">
        <f>SUMIFS(Raw!$I:$I, Raw!$A:$A, 'Triaged Calls'!EU$14, Raw!$C:$C, 'Triaged Calls'!$C46, Raw!$H:$H, "C01")</f>
        <v>0</v>
      </c>
      <c r="EV46" s="29">
        <f>SUMIFS(Raw!$I:$I, Raw!$A:$A, 'Triaged Calls'!EV$14, Raw!$C:$C, 'Triaged Calls'!$C46, Raw!$H:$H, "C01")</f>
        <v>0</v>
      </c>
      <c r="EW46" s="29">
        <f>SUMIFS(Raw!$I:$I, Raw!$A:$A, 'Triaged Calls'!EW$14, Raw!$C:$C, 'Triaged Calls'!$C46, Raw!$H:$H, "C01")</f>
        <v>0</v>
      </c>
      <c r="EX46" s="29">
        <f>SUMIFS(Raw!$I:$I, Raw!$A:$A, 'Triaged Calls'!EX$14, Raw!$C:$C, 'Triaged Calls'!$C46, Raw!$H:$H, "C01")</f>
        <v>0</v>
      </c>
      <c r="EY46" s="29">
        <f>SUMIFS(Raw!$I:$I, Raw!$A:$A, 'Triaged Calls'!EY$14, Raw!$C:$C, 'Triaged Calls'!$C46, Raw!$H:$H, "C01")</f>
        <v>0</v>
      </c>
      <c r="EZ46" s="30">
        <f>SUMIFS(Raw!$I:$I, Raw!$A:$A, 'Triaged Calls'!EZ$14, Raw!$C:$C, 'Triaged Calls'!$C46, Raw!$H:$H, "C01")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5794</v>
      </c>
      <c r="G47" s="52">
        <v>4847</v>
      </c>
      <c r="H47" s="52">
        <v>4921</v>
      </c>
      <c r="I47" s="52">
        <v>5060</v>
      </c>
      <c r="J47" s="52">
        <v>5110</v>
      </c>
      <c r="K47" s="52">
        <v>8066</v>
      </c>
      <c r="L47" s="53">
        <v>7374</v>
      </c>
      <c r="N47" s="46">
        <v>5975</v>
      </c>
      <c r="O47" s="52">
        <v>5224</v>
      </c>
      <c r="P47" s="52">
        <v>5159</v>
      </c>
      <c r="Q47" s="52">
        <v>4898</v>
      </c>
      <c r="R47" s="52">
        <v>5255</v>
      </c>
      <c r="S47" s="52">
        <v>7482</v>
      </c>
      <c r="T47" s="53">
        <v>7245</v>
      </c>
      <c r="V47" s="46">
        <v>5902</v>
      </c>
      <c r="W47" s="52">
        <v>5225</v>
      </c>
      <c r="X47" s="52">
        <v>4915</v>
      </c>
      <c r="Y47" s="52">
        <v>4824</v>
      </c>
      <c r="Z47" s="52">
        <v>5153</v>
      </c>
      <c r="AA47" s="52">
        <v>7936</v>
      </c>
      <c r="AB47" s="53">
        <v>7192</v>
      </c>
      <c r="AD47" s="46">
        <v>5758</v>
      </c>
      <c r="AE47" s="52">
        <v>4985</v>
      </c>
      <c r="AF47" s="52">
        <v>4580</v>
      </c>
      <c r="AG47" s="52">
        <v>4585</v>
      </c>
      <c r="AH47" s="52">
        <v>5027</v>
      </c>
      <c r="AI47" s="52">
        <v>7896</v>
      </c>
      <c r="AJ47" s="53">
        <v>7118</v>
      </c>
      <c r="AL47" s="46">
        <v>5643</v>
      </c>
      <c r="AM47" s="52">
        <v>4841</v>
      </c>
      <c r="AN47" s="52">
        <v>4144</v>
      </c>
      <c r="AO47" s="52">
        <v>4462</v>
      </c>
      <c r="AP47" s="52">
        <v>7912</v>
      </c>
      <c r="AQ47" s="52">
        <v>9632</v>
      </c>
      <c r="AR47" s="53">
        <v>8032</v>
      </c>
      <c r="AT47" s="46">
        <v>5883</v>
      </c>
      <c r="AU47" s="52">
        <v>4965</v>
      </c>
      <c r="AV47" s="52">
        <v>4298</v>
      </c>
      <c r="AW47" s="52">
        <v>6082</v>
      </c>
      <c r="AX47" s="52">
        <v>5657</v>
      </c>
      <c r="AY47" s="52">
        <v>8424</v>
      </c>
      <c r="AZ47" s="53">
        <v>7084</v>
      </c>
      <c r="BB47" s="46">
        <v>5364</v>
      </c>
      <c r="BC47" s="52">
        <v>4825</v>
      </c>
      <c r="BD47" s="52">
        <v>4688</v>
      </c>
      <c r="BE47" s="52">
        <v>4495</v>
      </c>
      <c r="BF47" s="52">
        <v>5040</v>
      </c>
      <c r="BG47" s="52">
        <v>7984</v>
      </c>
      <c r="BH47" s="53">
        <v>6967</v>
      </c>
      <c r="BJ47" s="46">
        <v>5359</v>
      </c>
      <c r="BK47" s="52">
        <v>4602</v>
      </c>
      <c r="BL47" s="52">
        <v>4567</v>
      </c>
      <c r="BM47" s="52">
        <v>4523</v>
      </c>
      <c r="BN47" s="52">
        <v>4933</v>
      </c>
      <c r="BO47" s="52">
        <v>7495</v>
      </c>
      <c r="BP47" s="53">
        <v>6633</v>
      </c>
      <c r="BR47" s="46">
        <f>SUMIFS(Raw!$I:$I, Raw!$A:$A, 'Triaged Calls'!BR$14, Raw!$C:$C, 'Triaged Calls'!$C47, Raw!$H:$H, "C01")</f>
        <v>5407</v>
      </c>
      <c r="BS47" s="52">
        <f>SUMIFS(Raw!$I:$I, Raw!$A:$A, 'Triaged Calls'!BS$14, Raw!$C:$C, 'Triaged Calls'!$C47, Raw!$H:$H, "C01")</f>
        <v>4834</v>
      </c>
      <c r="BT47" s="52">
        <f>SUMIFS(Raw!$I:$I, Raw!$A:$A, 'Triaged Calls'!BT$14, Raw!$C:$C, 'Triaged Calls'!$C47, Raw!$H:$H, "C01")</f>
        <v>4711</v>
      </c>
      <c r="BU47" s="52">
        <f>SUMIFS(Raw!$I:$I, Raw!$A:$A, 'Triaged Calls'!BU$14, Raw!$C:$C, 'Triaged Calls'!$C47, Raw!$H:$H, "C01")</f>
        <v>4423</v>
      </c>
      <c r="BV47" s="52">
        <f>SUMIFS(Raw!$I:$I, Raw!$A:$A, 'Triaged Calls'!BV$14, Raw!$C:$C, 'Triaged Calls'!$C47, Raw!$H:$H, "C01")</f>
        <v>4895</v>
      </c>
      <c r="BW47" s="52">
        <f>SUMIFS(Raw!$I:$I, Raw!$A:$A, 'Triaged Calls'!BW$14, Raw!$C:$C, 'Triaged Calls'!$C47, Raw!$H:$H, "C01")</f>
        <v>7448</v>
      </c>
      <c r="BX47" s="53">
        <f>SUMIFS(Raw!$I:$I, Raw!$A:$A, 'Triaged Calls'!BX$14, Raw!$C:$C, 'Triaged Calls'!$C47, Raw!$H:$H, "C01")</f>
        <v>6447</v>
      </c>
      <c r="BZ47" s="46">
        <f>SUMIFS(Raw!$I:$I, Raw!$A:$A, 'Triaged Calls'!BZ$14, Raw!$C:$C, 'Triaged Calls'!$C47, Raw!$H:$H, "C01")</f>
        <v>0</v>
      </c>
      <c r="CA47" s="52">
        <f>SUMIFS(Raw!$I:$I, Raw!$A:$A, 'Triaged Calls'!CA$14, Raw!$C:$C, 'Triaged Calls'!$C47, Raw!$H:$H, "C01")</f>
        <v>0</v>
      </c>
      <c r="CB47" s="52">
        <f>SUMIFS(Raw!$I:$I, Raw!$A:$A, 'Triaged Calls'!CB$14, Raw!$C:$C, 'Triaged Calls'!$C47, Raw!$H:$H, "C01")</f>
        <v>0</v>
      </c>
      <c r="CC47" s="52">
        <f>SUMIFS(Raw!$I:$I, Raw!$A:$A, 'Triaged Calls'!CC$14, Raw!$C:$C, 'Triaged Calls'!$C47, Raw!$H:$H, "C01")</f>
        <v>0</v>
      </c>
      <c r="CD47" s="52">
        <f>SUMIFS(Raw!$I:$I, Raw!$A:$A, 'Triaged Calls'!CD$14, Raw!$C:$C, 'Triaged Calls'!$C47, Raw!$H:$H, "C01")</f>
        <v>0</v>
      </c>
      <c r="CE47" s="52">
        <f>SUMIFS(Raw!$I:$I, Raw!$A:$A, 'Triaged Calls'!CE$14, Raw!$C:$C, 'Triaged Calls'!$C47, Raw!$H:$H, "C01")</f>
        <v>0</v>
      </c>
      <c r="CF47" s="53">
        <f>SUMIFS(Raw!$I:$I, Raw!$A:$A, 'Triaged Calls'!CF$14, Raw!$C:$C, 'Triaged Calls'!$C47, Raw!$H:$H, "C01")</f>
        <v>0</v>
      </c>
      <c r="CH47" s="46">
        <f>SUMIFS(Raw!$I:$I, Raw!$A:$A, 'Triaged Calls'!CH$14, Raw!$C:$C, 'Triaged Calls'!$C47, Raw!$H:$H, "C01")</f>
        <v>0</v>
      </c>
      <c r="CI47" s="52">
        <f>SUMIFS(Raw!$I:$I, Raw!$A:$A, 'Triaged Calls'!CI$14, Raw!$C:$C, 'Triaged Calls'!$C47, Raw!$H:$H, "C01")</f>
        <v>0</v>
      </c>
      <c r="CJ47" s="52">
        <f>SUMIFS(Raw!$I:$I, Raw!$A:$A, 'Triaged Calls'!CJ$14, Raw!$C:$C, 'Triaged Calls'!$C47, Raw!$H:$H, "C01")</f>
        <v>0</v>
      </c>
      <c r="CK47" s="52">
        <f>SUMIFS(Raw!$I:$I, Raw!$A:$A, 'Triaged Calls'!CK$14, Raw!$C:$C, 'Triaged Calls'!$C47, Raw!$H:$H, "C01")</f>
        <v>0</v>
      </c>
      <c r="CL47" s="52">
        <f>SUMIFS(Raw!$I:$I, Raw!$A:$A, 'Triaged Calls'!CL$14, Raw!$C:$C, 'Triaged Calls'!$C47, Raw!$H:$H, "C01")</f>
        <v>0</v>
      </c>
      <c r="CM47" s="52">
        <f>SUMIFS(Raw!$I:$I, Raw!$A:$A, 'Triaged Calls'!CM$14, Raw!$C:$C, 'Triaged Calls'!$C47, Raw!$H:$H, "C01")</f>
        <v>0</v>
      </c>
      <c r="CN47" s="53">
        <f>SUMIFS(Raw!$I:$I, Raw!$A:$A, 'Triaged Calls'!CN$14, Raw!$C:$C, 'Triaged Calls'!$C47, Raw!$H:$H, "C01")</f>
        <v>0</v>
      </c>
      <c r="CP47" s="46">
        <f>SUMIFS(Raw!$I:$I, Raw!$A:$A, 'Triaged Calls'!CP$14, Raw!$C:$C, 'Triaged Calls'!$C47, Raw!$H:$H, "C01")</f>
        <v>0</v>
      </c>
      <c r="CQ47" s="52">
        <f>SUMIFS(Raw!$I:$I, Raw!$A:$A, 'Triaged Calls'!CQ$14, Raw!$C:$C, 'Triaged Calls'!$C47, Raw!$H:$H, "C01")</f>
        <v>0</v>
      </c>
      <c r="CR47" s="52">
        <f>SUMIFS(Raw!$I:$I, Raw!$A:$A, 'Triaged Calls'!CR$14, Raw!$C:$C, 'Triaged Calls'!$C47, Raw!$H:$H, "C01")</f>
        <v>0</v>
      </c>
      <c r="CS47" s="52">
        <f>SUMIFS(Raw!$I:$I, Raw!$A:$A, 'Triaged Calls'!CS$14, Raw!$C:$C, 'Triaged Calls'!$C47, Raw!$H:$H, "C01")</f>
        <v>0</v>
      </c>
      <c r="CT47" s="52">
        <f>SUMIFS(Raw!$I:$I, Raw!$A:$A, 'Triaged Calls'!CT$14, Raw!$C:$C, 'Triaged Calls'!$C47, Raw!$H:$H, "C01")</f>
        <v>0</v>
      </c>
      <c r="CU47" s="52">
        <f>SUMIFS(Raw!$I:$I, Raw!$A:$A, 'Triaged Calls'!CU$14, Raw!$C:$C, 'Triaged Calls'!$C47, Raw!$H:$H, "C01")</f>
        <v>0</v>
      </c>
      <c r="CV47" s="53">
        <f>SUMIFS(Raw!$I:$I, Raw!$A:$A, 'Triaged Calls'!CV$14, Raw!$C:$C, 'Triaged Calls'!$C47, Raw!$H:$H, "C01")</f>
        <v>0</v>
      </c>
      <c r="CX47" s="46">
        <f>SUMIFS(Raw!$I:$I, Raw!$A:$A, 'Triaged Calls'!CX$14, Raw!$C:$C, 'Triaged Calls'!$C47, Raw!$H:$H, "C01")</f>
        <v>0</v>
      </c>
      <c r="CY47" s="52">
        <f>SUMIFS(Raw!$I:$I, Raw!$A:$A, 'Triaged Calls'!CY$14, Raw!$C:$C, 'Triaged Calls'!$C47, Raw!$H:$H, "C01")</f>
        <v>0</v>
      </c>
      <c r="CZ47" s="52">
        <f>SUMIFS(Raw!$I:$I, Raw!$A:$A, 'Triaged Calls'!CZ$14, Raw!$C:$C, 'Triaged Calls'!$C47, Raw!$H:$H, "C01")</f>
        <v>0</v>
      </c>
      <c r="DA47" s="52">
        <f>SUMIFS(Raw!$I:$I, Raw!$A:$A, 'Triaged Calls'!DA$14, Raw!$C:$C, 'Triaged Calls'!$C47, Raw!$H:$H, "C01")</f>
        <v>0</v>
      </c>
      <c r="DB47" s="52">
        <f>SUMIFS(Raw!$I:$I, Raw!$A:$A, 'Triaged Calls'!DB$14, Raw!$C:$C, 'Triaged Calls'!$C47, Raw!$H:$H, "C01")</f>
        <v>0</v>
      </c>
      <c r="DC47" s="52">
        <f>SUMIFS(Raw!$I:$I, Raw!$A:$A, 'Triaged Calls'!DC$14, Raw!$C:$C, 'Triaged Calls'!$C47, Raw!$H:$H, "C01")</f>
        <v>0</v>
      </c>
      <c r="DD47" s="53">
        <f>SUMIFS(Raw!$I:$I, Raw!$A:$A, 'Triaged Calls'!DD$14, Raw!$C:$C, 'Triaged Calls'!$C47, Raw!$H:$H, "C01")</f>
        <v>0</v>
      </c>
      <c r="DF47" s="46">
        <f>SUMIFS(Raw!$I:$I, Raw!$A:$A, 'Triaged Calls'!DF$14, Raw!$C:$C, 'Triaged Calls'!$C47, Raw!$H:$H, "C01")</f>
        <v>0</v>
      </c>
      <c r="DG47" s="52">
        <f>SUMIFS(Raw!$I:$I, Raw!$A:$A, 'Triaged Calls'!DG$14, Raw!$C:$C, 'Triaged Calls'!$C47, Raw!$H:$H, "C01")</f>
        <v>0</v>
      </c>
      <c r="DH47" s="52">
        <f>SUMIFS(Raw!$I:$I, Raw!$A:$A, 'Triaged Calls'!DH$14, Raw!$C:$C, 'Triaged Calls'!$C47, Raw!$H:$H, "C01")</f>
        <v>0</v>
      </c>
      <c r="DI47" s="52">
        <f>SUMIFS(Raw!$I:$I, Raw!$A:$A, 'Triaged Calls'!DI$14, Raw!$C:$C, 'Triaged Calls'!$C47, Raw!$H:$H, "C01")</f>
        <v>0</v>
      </c>
      <c r="DJ47" s="52">
        <f>SUMIFS(Raw!$I:$I, Raw!$A:$A, 'Triaged Calls'!DJ$14, Raw!$C:$C, 'Triaged Calls'!$C47, Raw!$H:$H, "C01")</f>
        <v>0</v>
      </c>
      <c r="DK47" s="52">
        <f>SUMIFS(Raw!$I:$I, Raw!$A:$A, 'Triaged Calls'!DK$14, Raw!$C:$C, 'Triaged Calls'!$C47, Raw!$H:$H, "C01")</f>
        <v>0</v>
      </c>
      <c r="DL47" s="53">
        <f>SUMIFS(Raw!$I:$I, Raw!$A:$A, 'Triaged Calls'!DL$14, Raw!$C:$C, 'Triaged Calls'!$C47, Raw!$H:$H, "C01")</f>
        <v>0</v>
      </c>
      <c r="DN47" s="46">
        <f>SUMIFS(Raw!$I:$I, Raw!$A:$A, 'Triaged Calls'!DN$14, Raw!$C:$C, 'Triaged Calls'!$C47, Raw!$H:$H, "C01")</f>
        <v>0</v>
      </c>
      <c r="DO47" s="52">
        <f>SUMIFS(Raw!$I:$I, Raw!$A:$A, 'Triaged Calls'!DO$14, Raw!$C:$C, 'Triaged Calls'!$C47, Raw!$H:$H, "C01")</f>
        <v>0</v>
      </c>
      <c r="DP47" s="52">
        <f>SUMIFS(Raw!$I:$I, Raw!$A:$A, 'Triaged Calls'!DP$14, Raw!$C:$C, 'Triaged Calls'!$C47, Raw!$H:$H, "C01")</f>
        <v>0</v>
      </c>
      <c r="DQ47" s="52">
        <f>SUMIFS(Raw!$I:$I, Raw!$A:$A, 'Triaged Calls'!DQ$14, Raw!$C:$C, 'Triaged Calls'!$C47, Raw!$H:$H, "C01")</f>
        <v>0</v>
      </c>
      <c r="DR47" s="52">
        <f>SUMIFS(Raw!$I:$I, Raw!$A:$A, 'Triaged Calls'!DR$14, Raw!$C:$C, 'Triaged Calls'!$C47, Raw!$H:$H, "C01")</f>
        <v>0</v>
      </c>
      <c r="DS47" s="52">
        <f>SUMIFS(Raw!$I:$I, Raw!$A:$A, 'Triaged Calls'!DS$14, Raw!$C:$C, 'Triaged Calls'!$C47, Raw!$H:$H, "C01")</f>
        <v>0</v>
      </c>
      <c r="DT47" s="53">
        <f>SUMIFS(Raw!$I:$I, Raw!$A:$A, 'Triaged Calls'!DT$14, Raw!$C:$C, 'Triaged Calls'!$C47, Raw!$H:$H, "C01")</f>
        <v>0</v>
      </c>
      <c r="DV47" s="46">
        <f>SUMIFS(Raw!$I:$I, Raw!$A:$A, 'Triaged Calls'!DV$14, Raw!$C:$C, 'Triaged Calls'!$C47, Raw!$H:$H, "C01")</f>
        <v>0</v>
      </c>
      <c r="DW47" s="52">
        <f>SUMIFS(Raw!$I:$I, Raw!$A:$A, 'Triaged Calls'!DW$14, Raw!$C:$C, 'Triaged Calls'!$C47, Raw!$H:$H, "C01")</f>
        <v>0</v>
      </c>
      <c r="DX47" s="52">
        <f>SUMIFS(Raw!$I:$I, Raw!$A:$A, 'Triaged Calls'!DX$14, Raw!$C:$C, 'Triaged Calls'!$C47, Raw!$H:$H, "C01")</f>
        <v>0</v>
      </c>
      <c r="DY47" s="52">
        <f>SUMIFS(Raw!$I:$I, Raw!$A:$A, 'Triaged Calls'!DY$14, Raw!$C:$C, 'Triaged Calls'!$C47, Raw!$H:$H, "C01")</f>
        <v>0</v>
      </c>
      <c r="DZ47" s="52">
        <f>SUMIFS(Raw!$I:$I, Raw!$A:$A, 'Triaged Calls'!DZ$14, Raw!$C:$C, 'Triaged Calls'!$C47, Raw!$H:$H, "C01")</f>
        <v>0</v>
      </c>
      <c r="EA47" s="52">
        <f>SUMIFS(Raw!$I:$I, Raw!$A:$A, 'Triaged Calls'!EA$14, Raw!$C:$C, 'Triaged Calls'!$C47, Raw!$H:$H, "C01")</f>
        <v>0</v>
      </c>
      <c r="EB47" s="53">
        <f>SUMIFS(Raw!$I:$I, Raw!$A:$A, 'Triaged Calls'!EB$14, Raw!$C:$C, 'Triaged Calls'!$C47, Raw!$H:$H, "C01")</f>
        <v>0</v>
      </c>
      <c r="ED47" s="46">
        <f>SUMIFS(Raw!$I:$I, Raw!$A:$A, 'Triaged Calls'!ED$14, Raw!$C:$C, 'Triaged Calls'!$C47, Raw!$H:$H, "C01")</f>
        <v>0</v>
      </c>
      <c r="EE47" s="52">
        <f>SUMIFS(Raw!$I:$I, Raw!$A:$A, 'Triaged Calls'!EE$14, Raw!$C:$C, 'Triaged Calls'!$C47, Raw!$H:$H, "C01")</f>
        <v>0</v>
      </c>
      <c r="EF47" s="52">
        <f>SUMIFS(Raw!$I:$I, Raw!$A:$A, 'Triaged Calls'!EF$14, Raw!$C:$C, 'Triaged Calls'!$C47, Raw!$H:$H, "C01")</f>
        <v>0</v>
      </c>
      <c r="EG47" s="52">
        <f>SUMIFS(Raw!$I:$I, Raw!$A:$A, 'Triaged Calls'!EG$14, Raw!$C:$C, 'Triaged Calls'!$C47, Raw!$H:$H, "C01")</f>
        <v>0</v>
      </c>
      <c r="EH47" s="52">
        <f>SUMIFS(Raw!$I:$I, Raw!$A:$A, 'Triaged Calls'!EH$14, Raw!$C:$C, 'Triaged Calls'!$C47, Raw!$H:$H, "C01")</f>
        <v>0</v>
      </c>
      <c r="EI47" s="52">
        <f>SUMIFS(Raw!$I:$I, Raw!$A:$A, 'Triaged Calls'!EI$14, Raw!$C:$C, 'Triaged Calls'!$C47, Raw!$H:$H, "C01")</f>
        <v>0</v>
      </c>
      <c r="EJ47" s="53">
        <f>SUMIFS(Raw!$I:$I, Raw!$A:$A, 'Triaged Calls'!EJ$14, Raw!$C:$C, 'Triaged Calls'!$C47, Raw!$H:$H, "C01")</f>
        <v>0</v>
      </c>
      <c r="EL47" s="46">
        <f>SUMIFS(Raw!$I:$I, Raw!$A:$A, 'Triaged Calls'!EL$14, Raw!$C:$C, 'Triaged Calls'!$C47, Raw!$H:$H, "C01")</f>
        <v>0</v>
      </c>
      <c r="EM47" s="52">
        <f>SUMIFS(Raw!$I:$I, Raw!$A:$A, 'Triaged Calls'!EM$14, Raw!$C:$C, 'Triaged Calls'!$C47, Raw!$H:$H, "C01")</f>
        <v>0</v>
      </c>
      <c r="EN47" s="52">
        <f>SUMIFS(Raw!$I:$I, Raw!$A:$A, 'Triaged Calls'!EN$14, Raw!$C:$C, 'Triaged Calls'!$C47, Raw!$H:$H, "C01")</f>
        <v>0</v>
      </c>
      <c r="EO47" s="52">
        <f>SUMIFS(Raw!$I:$I, Raw!$A:$A, 'Triaged Calls'!EO$14, Raw!$C:$C, 'Triaged Calls'!$C47, Raw!$H:$H, "C01")</f>
        <v>0</v>
      </c>
      <c r="EP47" s="52">
        <f>SUMIFS(Raw!$I:$I, Raw!$A:$A, 'Triaged Calls'!EP$14, Raw!$C:$C, 'Triaged Calls'!$C47, Raw!$H:$H, "C01")</f>
        <v>0</v>
      </c>
      <c r="EQ47" s="52">
        <f>SUMIFS(Raw!$I:$I, Raw!$A:$A, 'Triaged Calls'!EQ$14, Raw!$C:$C, 'Triaged Calls'!$C47, Raw!$H:$H, "C01")</f>
        <v>0</v>
      </c>
      <c r="ER47" s="53">
        <f>SUMIFS(Raw!$I:$I, Raw!$A:$A, 'Triaged Calls'!ER$14, Raw!$C:$C, 'Triaged Calls'!$C47, Raw!$H:$H, "C01")</f>
        <v>0</v>
      </c>
      <c r="ET47" s="46">
        <f>SUMIFS(Raw!$I:$I, Raw!$A:$A, 'Triaged Calls'!ET$14, Raw!$C:$C, 'Triaged Calls'!$C47, Raw!$H:$H, "C01")</f>
        <v>0</v>
      </c>
      <c r="EU47" s="52">
        <f>SUMIFS(Raw!$I:$I, Raw!$A:$A, 'Triaged Calls'!EU$14, Raw!$C:$C, 'Triaged Calls'!$C47, Raw!$H:$H, "C01")</f>
        <v>0</v>
      </c>
      <c r="EV47" s="52">
        <f>SUMIFS(Raw!$I:$I, Raw!$A:$A, 'Triaged Calls'!EV$14, Raw!$C:$C, 'Triaged Calls'!$C47, Raw!$H:$H, "C01")</f>
        <v>0</v>
      </c>
      <c r="EW47" s="52">
        <f>SUMIFS(Raw!$I:$I, Raw!$A:$A, 'Triaged Calls'!EW$14, Raw!$C:$C, 'Triaged Calls'!$C47, Raw!$H:$H, "C01")</f>
        <v>0</v>
      </c>
      <c r="EX47" s="52">
        <f>SUMIFS(Raw!$I:$I, Raw!$A:$A, 'Triaged Calls'!EX$14, Raw!$C:$C, 'Triaged Calls'!$C47, Raw!$H:$H, "C01")</f>
        <v>0</v>
      </c>
      <c r="EY47" s="52">
        <f>SUMIFS(Raw!$I:$I, Raw!$A:$A, 'Triaged Calls'!EY$14, Raw!$C:$C, 'Triaged Calls'!$C47, Raw!$H:$H, "C01")</f>
        <v>0</v>
      </c>
      <c r="EZ47" s="53">
        <f>SUMIFS(Raw!$I:$I, Raw!$A:$A, 'Triaged Calls'!EZ$14, Raw!$C:$C, 'Triaged Calls'!$C47, Raw!$H:$H, "C01")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10286</v>
      </c>
      <c r="G48" s="52">
        <v>9270</v>
      </c>
      <c r="H48" s="52">
        <v>9043</v>
      </c>
      <c r="I48" s="52">
        <v>9228</v>
      </c>
      <c r="J48" s="52">
        <v>9479</v>
      </c>
      <c r="K48" s="52">
        <v>14139</v>
      </c>
      <c r="L48" s="53">
        <v>12466</v>
      </c>
      <c r="N48" s="46">
        <v>11447</v>
      </c>
      <c r="O48" s="52">
        <v>9653</v>
      </c>
      <c r="P48" s="52">
        <v>9497</v>
      </c>
      <c r="Q48" s="52">
        <v>9431</v>
      </c>
      <c r="R48" s="52">
        <v>9707</v>
      </c>
      <c r="S48" s="52">
        <v>14436</v>
      </c>
      <c r="T48" s="53">
        <v>12909</v>
      </c>
      <c r="V48" s="46">
        <v>11442</v>
      </c>
      <c r="W48" s="52">
        <v>9988</v>
      </c>
      <c r="X48" s="52">
        <v>9168</v>
      </c>
      <c r="Y48" s="52">
        <v>9098</v>
      </c>
      <c r="Z48" s="52">
        <v>9526</v>
      </c>
      <c r="AA48" s="52">
        <v>13332</v>
      </c>
      <c r="AB48" s="53">
        <v>11828</v>
      </c>
      <c r="AD48" s="46">
        <v>10420</v>
      </c>
      <c r="AE48" s="52">
        <v>8928</v>
      </c>
      <c r="AF48" s="52">
        <v>8404</v>
      </c>
      <c r="AG48" s="52">
        <v>8505</v>
      </c>
      <c r="AH48" s="52">
        <v>8900</v>
      </c>
      <c r="AI48" s="52">
        <v>13870</v>
      </c>
      <c r="AJ48" s="53">
        <v>12249</v>
      </c>
      <c r="AL48" s="46">
        <v>9623</v>
      </c>
      <c r="AM48" s="52">
        <v>7959</v>
      </c>
      <c r="AN48" s="52">
        <v>7320</v>
      </c>
      <c r="AO48" s="52">
        <v>7400</v>
      </c>
      <c r="AP48" s="52">
        <v>14378</v>
      </c>
      <c r="AQ48" s="52">
        <v>17710</v>
      </c>
      <c r="AR48" s="53">
        <v>13657</v>
      </c>
      <c r="AT48" s="46">
        <v>10377</v>
      </c>
      <c r="AU48" s="52">
        <v>8472</v>
      </c>
      <c r="AV48" s="52">
        <v>7317</v>
      </c>
      <c r="AW48" s="52">
        <v>10427</v>
      </c>
      <c r="AX48" s="52">
        <v>9647</v>
      </c>
      <c r="AY48" s="52">
        <v>14035</v>
      </c>
      <c r="AZ48" s="53">
        <v>11583</v>
      </c>
      <c r="BB48" s="46">
        <v>9245</v>
      </c>
      <c r="BC48" s="52">
        <v>8061</v>
      </c>
      <c r="BD48" s="52">
        <v>8627</v>
      </c>
      <c r="BE48" s="52">
        <v>7943</v>
      </c>
      <c r="BF48" s="52">
        <v>7874</v>
      </c>
      <c r="BG48" s="52">
        <v>13001</v>
      </c>
      <c r="BH48" s="53">
        <v>11214</v>
      </c>
      <c r="BJ48" s="46">
        <v>9768</v>
      </c>
      <c r="BK48" s="52">
        <v>8432</v>
      </c>
      <c r="BL48" s="52">
        <v>8281</v>
      </c>
      <c r="BM48" s="52">
        <v>8253</v>
      </c>
      <c r="BN48" s="52">
        <v>8535</v>
      </c>
      <c r="BO48" s="52">
        <v>12397</v>
      </c>
      <c r="BP48" s="53">
        <v>10706</v>
      </c>
      <c r="BR48" s="46">
        <f>SUMIFS(Raw!$I:$I, Raw!$A:$A, 'Triaged Calls'!BR$14, Raw!$C:$C, 'Triaged Calls'!$C48, Raw!$H:$H, "C01")</f>
        <v>9656</v>
      </c>
      <c r="BS48" s="52">
        <f>SUMIFS(Raw!$I:$I, Raw!$A:$A, 'Triaged Calls'!BS$14, Raw!$C:$C, 'Triaged Calls'!$C48, Raw!$H:$H, "C01")</f>
        <v>8289</v>
      </c>
      <c r="BT48" s="52">
        <f>SUMIFS(Raw!$I:$I, Raw!$A:$A, 'Triaged Calls'!BT$14, Raw!$C:$C, 'Triaged Calls'!$C48, Raw!$H:$H, "C01")</f>
        <v>8290</v>
      </c>
      <c r="BU48" s="52">
        <f>SUMIFS(Raw!$I:$I, Raw!$A:$A, 'Triaged Calls'!BU$14, Raw!$C:$C, 'Triaged Calls'!$C48, Raw!$H:$H, "C01")</f>
        <v>8073</v>
      </c>
      <c r="BV48" s="52">
        <f>SUMIFS(Raw!$I:$I, Raw!$A:$A, 'Triaged Calls'!BV$14, Raw!$C:$C, 'Triaged Calls'!$C48, Raw!$H:$H, "C01")</f>
        <v>8606</v>
      </c>
      <c r="BW48" s="52">
        <f>SUMIFS(Raw!$I:$I, Raw!$A:$A, 'Triaged Calls'!BW$14, Raw!$C:$C, 'Triaged Calls'!$C48, Raw!$H:$H, "C01")</f>
        <v>12316</v>
      </c>
      <c r="BX48" s="53">
        <f>SUMIFS(Raw!$I:$I, Raw!$A:$A, 'Triaged Calls'!BX$14, Raw!$C:$C, 'Triaged Calls'!$C48, Raw!$H:$H, "C01")</f>
        <v>10823</v>
      </c>
      <c r="BZ48" s="46">
        <f>SUMIFS(Raw!$I:$I, Raw!$A:$A, 'Triaged Calls'!BZ$14, Raw!$C:$C, 'Triaged Calls'!$C48, Raw!$H:$H, "C01")</f>
        <v>0</v>
      </c>
      <c r="CA48" s="52">
        <f>SUMIFS(Raw!$I:$I, Raw!$A:$A, 'Triaged Calls'!CA$14, Raw!$C:$C, 'Triaged Calls'!$C48, Raw!$H:$H, "C01")</f>
        <v>0</v>
      </c>
      <c r="CB48" s="52">
        <f>SUMIFS(Raw!$I:$I, Raw!$A:$A, 'Triaged Calls'!CB$14, Raw!$C:$C, 'Triaged Calls'!$C48, Raw!$H:$H, "C01")</f>
        <v>0</v>
      </c>
      <c r="CC48" s="52">
        <f>SUMIFS(Raw!$I:$I, Raw!$A:$A, 'Triaged Calls'!CC$14, Raw!$C:$C, 'Triaged Calls'!$C48, Raw!$H:$H, "C01")</f>
        <v>0</v>
      </c>
      <c r="CD48" s="52">
        <f>SUMIFS(Raw!$I:$I, Raw!$A:$A, 'Triaged Calls'!CD$14, Raw!$C:$C, 'Triaged Calls'!$C48, Raw!$H:$H, "C01")</f>
        <v>0</v>
      </c>
      <c r="CE48" s="52">
        <f>SUMIFS(Raw!$I:$I, Raw!$A:$A, 'Triaged Calls'!CE$14, Raw!$C:$C, 'Triaged Calls'!$C48, Raw!$H:$H, "C01")</f>
        <v>0</v>
      </c>
      <c r="CF48" s="53">
        <f>SUMIFS(Raw!$I:$I, Raw!$A:$A, 'Triaged Calls'!CF$14, Raw!$C:$C, 'Triaged Calls'!$C48, Raw!$H:$H, "C01")</f>
        <v>0</v>
      </c>
      <c r="CH48" s="46">
        <f>SUMIFS(Raw!$I:$I, Raw!$A:$A, 'Triaged Calls'!CH$14, Raw!$C:$C, 'Triaged Calls'!$C48, Raw!$H:$H, "C01")</f>
        <v>0</v>
      </c>
      <c r="CI48" s="52">
        <f>SUMIFS(Raw!$I:$I, Raw!$A:$A, 'Triaged Calls'!CI$14, Raw!$C:$C, 'Triaged Calls'!$C48, Raw!$H:$H, "C01")</f>
        <v>0</v>
      </c>
      <c r="CJ48" s="52">
        <f>SUMIFS(Raw!$I:$I, Raw!$A:$A, 'Triaged Calls'!CJ$14, Raw!$C:$C, 'Triaged Calls'!$C48, Raw!$H:$H, "C01")</f>
        <v>0</v>
      </c>
      <c r="CK48" s="52">
        <f>SUMIFS(Raw!$I:$I, Raw!$A:$A, 'Triaged Calls'!CK$14, Raw!$C:$C, 'Triaged Calls'!$C48, Raw!$H:$H, "C01")</f>
        <v>0</v>
      </c>
      <c r="CL48" s="52">
        <f>SUMIFS(Raw!$I:$I, Raw!$A:$A, 'Triaged Calls'!CL$14, Raw!$C:$C, 'Triaged Calls'!$C48, Raw!$H:$H, "C01")</f>
        <v>0</v>
      </c>
      <c r="CM48" s="52">
        <f>SUMIFS(Raw!$I:$I, Raw!$A:$A, 'Triaged Calls'!CM$14, Raw!$C:$C, 'Triaged Calls'!$C48, Raw!$H:$H, "C01")</f>
        <v>0</v>
      </c>
      <c r="CN48" s="53">
        <f>SUMIFS(Raw!$I:$I, Raw!$A:$A, 'Triaged Calls'!CN$14, Raw!$C:$C, 'Triaged Calls'!$C48, Raw!$H:$H, "C01")</f>
        <v>0</v>
      </c>
      <c r="CP48" s="46">
        <f>SUMIFS(Raw!$I:$I, Raw!$A:$A, 'Triaged Calls'!CP$14, Raw!$C:$C, 'Triaged Calls'!$C48, Raw!$H:$H, "C01")</f>
        <v>0</v>
      </c>
      <c r="CQ48" s="52">
        <f>SUMIFS(Raw!$I:$I, Raw!$A:$A, 'Triaged Calls'!CQ$14, Raw!$C:$C, 'Triaged Calls'!$C48, Raw!$H:$H, "C01")</f>
        <v>0</v>
      </c>
      <c r="CR48" s="52">
        <f>SUMIFS(Raw!$I:$I, Raw!$A:$A, 'Triaged Calls'!CR$14, Raw!$C:$C, 'Triaged Calls'!$C48, Raw!$H:$H, "C01")</f>
        <v>0</v>
      </c>
      <c r="CS48" s="52">
        <f>SUMIFS(Raw!$I:$I, Raw!$A:$A, 'Triaged Calls'!CS$14, Raw!$C:$C, 'Triaged Calls'!$C48, Raw!$H:$H, "C01")</f>
        <v>0</v>
      </c>
      <c r="CT48" s="52">
        <f>SUMIFS(Raw!$I:$I, Raw!$A:$A, 'Triaged Calls'!CT$14, Raw!$C:$C, 'Triaged Calls'!$C48, Raw!$H:$H, "C01")</f>
        <v>0</v>
      </c>
      <c r="CU48" s="52">
        <f>SUMIFS(Raw!$I:$I, Raw!$A:$A, 'Triaged Calls'!CU$14, Raw!$C:$C, 'Triaged Calls'!$C48, Raw!$H:$H, "C01")</f>
        <v>0</v>
      </c>
      <c r="CV48" s="53">
        <f>SUMIFS(Raw!$I:$I, Raw!$A:$A, 'Triaged Calls'!CV$14, Raw!$C:$C, 'Triaged Calls'!$C48, Raw!$H:$H, "C01")</f>
        <v>0</v>
      </c>
      <c r="CX48" s="46">
        <f>SUMIFS(Raw!$I:$I, Raw!$A:$A, 'Triaged Calls'!CX$14, Raw!$C:$C, 'Triaged Calls'!$C48, Raw!$H:$H, "C01")</f>
        <v>0</v>
      </c>
      <c r="CY48" s="52">
        <f>SUMIFS(Raw!$I:$I, Raw!$A:$A, 'Triaged Calls'!CY$14, Raw!$C:$C, 'Triaged Calls'!$C48, Raw!$H:$H, "C01")</f>
        <v>0</v>
      </c>
      <c r="CZ48" s="52">
        <f>SUMIFS(Raw!$I:$I, Raw!$A:$A, 'Triaged Calls'!CZ$14, Raw!$C:$C, 'Triaged Calls'!$C48, Raw!$H:$H, "C01")</f>
        <v>0</v>
      </c>
      <c r="DA48" s="52">
        <f>SUMIFS(Raw!$I:$I, Raw!$A:$A, 'Triaged Calls'!DA$14, Raw!$C:$C, 'Triaged Calls'!$C48, Raw!$H:$H, "C01")</f>
        <v>0</v>
      </c>
      <c r="DB48" s="52">
        <f>SUMIFS(Raw!$I:$I, Raw!$A:$A, 'Triaged Calls'!DB$14, Raw!$C:$C, 'Triaged Calls'!$C48, Raw!$H:$H, "C01")</f>
        <v>0</v>
      </c>
      <c r="DC48" s="52">
        <f>SUMIFS(Raw!$I:$I, Raw!$A:$A, 'Triaged Calls'!DC$14, Raw!$C:$C, 'Triaged Calls'!$C48, Raw!$H:$H, "C01")</f>
        <v>0</v>
      </c>
      <c r="DD48" s="53">
        <f>SUMIFS(Raw!$I:$I, Raw!$A:$A, 'Triaged Calls'!DD$14, Raw!$C:$C, 'Triaged Calls'!$C48, Raw!$H:$H, "C01")</f>
        <v>0</v>
      </c>
      <c r="DF48" s="46">
        <f>SUMIFS(Raw!$I:$I, Raw!$A:$A, 'Triaged Calls'!DF$14, Raw!$C:$C, 'Triaged Calls'!$C48, Raw!$H:$H, "C01")</f>
        <v>0</v>
      </c>
      <c r="DG48" s="52">
        <f>SUMIFS(Raw!$I:$I, Raw!$A:$A, 'Triaged Calls'!DG$14, Raw!$C:$C, 'Triaged Calls'!$C48, Raw!$H:$H, "C01")</f>
        <v>0</v>
      </c>
      <c r="DH48" s="52">
        <f>SUMIFS(Raw!$I:$I, Raw!$A:$A, 'Triaged Calls'!DH$14, Raw!$C:$C, 'Triaged Calls'!$C48, Raw!$H:$H, "C01")</f>
        <v>0</v>
      </c>
      <c r="DI48" s="52">
        <f>SUMIFS(Raw!$I:$I, Raw!$A:$A, 'Triaged Calls'!DI$14, Raw!$C:$C, 'Triaged Calls'!$C48, Raw!$H:$H, "C01")</f>
        <v>0</v>
      </c>
      <c r="DJ48" s="52">
        <f>SUMIFS(Raw!$I:$I, Raw!$A:$A, 'Triaged Calls'!DJ$14, Raw!$C:$C, 'Triaged Calls'!$C48, Raw!$H:$H, "C01")</f>
        <v>0</v>
      </c>
      <c r="DK48" s="52">
        <f>SUMIFS(Raw!$I:$I, Raw!$A:$A, 'Triaged Calls'!DK$14, Raw!$C:$C, 'Triaged Calls'!$C48, Raw!$H:$H, "C01")</f>
        <v>0</v>
      </c>
      <c r="DL48" s="53">
        <f>SUMIFS(Raw!$I:$I, Raw!$A:$A, 'Triaged Calls'!DL$14, Raw!$C:$C, 'Triaged Calls'!$C48, Raw!$H:$H, "C01")</f>
        <v>0</v>
      </c>
      <c r="DN48" s="46">
        <f>SUMIFS(Raw!$I:$I, Raw!$A:$A, 'Triaged Calls'!DN$14, Raw!$C:$C, 'Triaged Calls'!$C48, Raw!$H:$H, "C01")</f>
        <v>0</v>
      </c>
      <c r="DO48" s="52">
        <f>SUMIFS(Raw!$I:$I, Raw!$A:$A, 'Triaged Calls'!DO$14, Raw!$C:$C, 'Triaged Calls'!$C48, Raw!$H:$H, "C01")</f>
        <v>0</v>
      </c>
      <c r="DP48" s="52">
        <f>SUMIFS(Raw!$I:$I, Raw!$A:$A, 'Triaged Calls'!DP$14, Raw!$C:$C, 'Triaged Calls'!$C48, Raw!$H:$H, "C01")</f>
        <v>0</v>
      </c>
      <c r="DQ48" s="52">
        <f>SUMIFS(Raw!$I:$I, Raw!$A:$A, 'Triaged Calls'!DQ$14, Raw!$C:$C, 'Triaged Calls'!$C48, Raw!$H:$H, "C01")</f>
        <v>0</v>
      </c>
      <c r="DR48" s="52">
        <f>SUMIFS(Raw!$I:$I, Raw!$A:$A, 'Triaged Calls'!DR$14, Raw!$C:$C, 'Triaged Calls'!$C48, Raw!$H:$H, "C01")</f>
        <v>0</v>
      </c>
      <c r="DS48" s="52">
        <f>SUMIFS(Raw!$I:$I, Raw!$A:$A, 'Triaged Calls'!DS$14, Raw!$C:$C, 'Triaged Calls'!$C48, Raw!$H:$H, "C01")</f>
        <v>0</v>
      </c>
      <c r="DT48" s="53">
        <f>SUMIFS(Raw!$I:$I, Raw!$A:$A, 'Triaged Calls'!DT$14, Raw!$C:$C, 'Triaged Calls'!$C48, Raw!$H:$H, "C01")</f>
        <v>0</v>
      </c>
      <c r="DV48" s="46">
        <f>SUMIFS(Raw!$I:$I, Raw!$A:$A, 'Triaged Calls'!DV$14, Raw!$C:$C, 'Triaged Calls'!$C48, Raw!$H:$H, "C01")</f>
        <v>0</v>
      </c>
      <c r="DW48" s="52">
        <f>SUMIFS(Raw!$I:$I, Raw!$A:$A, 'Triaged Calls'!DW$14, Raw!$C:$C, 'Triaged Calls'!$C48, Raw!$H:$H, "C01")</f>
        <v>0</v>
      </c>
      <c r="DX48" s="52">
        <f>SUMIFS(Raw!$I:$I, Raw!$A:$A, 'Triaged Calls'!DX$14, Raw!$C:$C, 'Triaged Calls'!$C48, Raw!$H:$H, "C01")</f>
        <v>0</v>
      </c>
      <c r="DY48" s="52">
        <f>SUMIFS(Raw!$I:$I, Raw!$A:$A, 'Triaged Calls'!DY$14, Raw!$C:$C, 'Triaged Calls'!$C48, Raw!$H:$H, "C01")</f>
        <v>0</v>
      </c>
      <c r="DZ48" s="52">
        <f>SUMIFS(Raw!$I:$I, Raw!$A:$A, 'Triaged Calls'!DZ$14, Raw!$C:$C, 'Triaged Calls'!$C48, Raw!$H:$H, "C01")</f>
        <v>0</v>
      </c>
      <c r="EA48" s="52">
        <f>SUMIFS(Raw!$I:$I, Raw!$A:$A, 'Triaged Calls'!EA$14, Raw!$C:$C, 'Triaged Calls'!$C48, Raw!$H:$H, "C01")</f>
        <v>0</v>
      </c>
      <c r="EB48" s="53">
        <f>SUMIFS(Raw!$I:$I, Raw!$A:$A, 'Triaged Calls'!EB$14, Raw!$C:$C, 'Triaged Calls'!$C48, Raw!$H:$H, "C01")</f>
        <v>0</v>
      </c>
      <c r="ED48" s="46">
        <f>SUMIFS(Raw!$I:$I, Raw!$A:$A, 'Triaged Calls'!ED$14, Raw!$C:$C, 'Triaged Calls'!$C48, Raw!$H:$H, "C01")</f>
        <v>0</v>
      </c>
      <c r="EE48" s="52">
        <f>SUMIFS(Raw!$I:$I, Raw!$A:$A, 'Triaged Calls'!EE$14, Raw!$C:$C, 'Triaged Calls'!$C48, Raw!$H:$H, "C01")</f>
        <v>0</v>
      </c>
      <c r="EF48" s="52">
        <f>SUMIFS(Raw!$I:$I, Raw!$A:$A, 'Triaged Calls'!EF$14, Raw!$C:$C, 'Triaged Calls'!$C48, Raw!$H:$H, "C01")</f>
        <v>0</v>
      </c>
      <c r="EG48" s="52">
        <f>SUMIFS(Raw!$I:$I, Raw!$A:$A, 'Triaged Calls'!EG$14, Raw!$C:$C, 'Triaged Calls'!$C48, Raw!$H:$H, "C01")</f>
        <v>0</v>
      </c>
      <c r="EH48" s="52">
        <f>SUMIFS(Raw!$I:$I, Raw!$A:$A, 'Triaged Calls'!EH$14, Raw!$C:$C, 'Triaged Calls'!$C48, Raw!$H:$H, "C01")</f>
        <v>0</v>
      </c>
      <c r="EI48" s="52">
        <f>SUMIFS(Raw!$I:$I, Raw!$A:$A, 'Triaged Calls'!EI$14, Raw!$C:$C, 'Triaged Calls'!$C48, Raw!$H:$H, "C01")</f>
        <v>0</v>
      </c>
      <c r="EJ48" s="53">
        <f>SUMIFS(Raw!$I:$I, Raw!$A:$A, 'Triaged Calls'!EJ$14, Raw!$C:$C, 'Triaged Calls'!$C48, Raw!$H:$H, "C01")</f>
        <v>0</v>
      </c>
      <c r="EL48" s="46">
        <f>SUMIFS(Raw!$I:$I, Raw!$A:$A, 'Triaged Calls'!EL$14, Raw!$C:$C, 'Triaged Calls'!$C48, Raw!$H:$H, "C01")</f>
        <v>0</v>
      </c>
      <c r="EM48" s="52">
        <f>SUMIFS(Raw!$I:$I, Raw!$A:$A, 'Triaged Calls'!EM$14, Raw!$C:$C, 'Triaged Calls'!$C48, Raw!$H:$H, "C01")</f>
        <v>0</v>
      </c>
      <c r="EN48" s="52">
        <f>SUMIFS(Raw!$I:$I, Raw!$A:$A, 'Triaged Calls'!EN$14, Raw!$C:$C, 'Triaged Calls'!$C48, Raw!$H:$H, "C01")</f>
        <v>0</v>
      </c>
      <c r="EO48" s="52">
        <f>SUMIFS(Raw!$I:$I, Raw!$A:$A, 'Triaged Calls'!EO$14, Raw!$C:$C, 'Triaged Calls'!$C48, Raw!$H:$H, "C01")</f>
        <v>0</v>
      </c>
      <c r="EP48" s="52">
        <f>SUMIFS(Raw!$I:$I, Raw!$A:$A, 'Triaged Calls'!EP$14, Raw!$C:$C, 'Triaged Calls'!$C48, Raw!$H:$H, "C01")</f>
        <v>0</v>
      </c>
      <c r="EQ48" s="52">
        <f>SUMIFS(Raw!$I:$I, Raw!$A:$A, 'Triaged Calls'!EQ$14, Raw!$C:$C, 'Triaged Calls'!$C48, Raw!$H:$H, "C01")</f>
        <v>0</v>
      </c>
      <c r="ER48" s="53">
        <f>SUMIFS(Raw!$I:$I, Raw!$A:$A, 'Triaged Calls'!ER$14, Raw!$C:$C, 'Triaged Calls'!$C48, Raw!$H:$H, "C01")</f>
        <v>0</v>
      </c>
      <c r="ET48" s="46">
        <f>SUMIFS(Raw!$I:$I, Raw!$A:$A, 'Triaged Calls'!ET$14, Raw!$C:$C, 'Triaged Calls'!$C48, Raw!$H:$H, "C01")</f>
        <v>0</v>
      </c>
      <c r="EU48" s="52">
        <f>SUMIFS(Raw!$I:$I, Raw!$A:$A, 'Triaged Calls'!EU$14, Raw!$C:$C, 'Triaged Calls'!$C48, Raw!$H:$H, "C01")</f>
        <v>0</v>
      </c>
      <c r="EV48" s="52">
        <f>SUMIFS(Raw!$I:$I, Raw!$A:$A, 'Triaged Calls'!EV$14, Raw!$C:$C, 'Triaged Calls'!$C48, Raw!$H:$H, "C01")</f>
        <v>0</v>
      </c>
      <c r="EW48" s="52">
        <f>SUMIFS(Raw!$I:$I, Raw!$A:$A, 'Triaged Calls'!EW$14, Raw!$C:$C, 'Triaged Calls'!$C48, Raw!$H:$H, "C01")</f>
        <v>0</v>
      </c>
      <c r="EX48" s="52">
        <f>SUMIFS(Raw!$I:$I, Raw!$A:$A, 'Triaged Calls'!EX$14, Raw!$C:$C, 'Triaged Calls'!$C48, Raw!$H:$H, "C01")</f>
        <v>0</v>
      </c>
      <c r="EY48" s="52">
        <f>SUMIFS(Raw!$I:$I, Raw!$A:$A, 'Triaged Calls'!EY$14, Raw!$C:$C, 'Triaged Calls'!$C48, Raw!$H:$H, "C01")</f>
        <v>0</v>
      </c>
      <c r="EZ48" s="53">
        <f>SUMIFS(Raw!$I:$I, Raw!$A:$A, 'Triaged Calls'!EZ$14, Raw!$C:$C, 'Triaged Calls'!$C48, Raw!$H:$H, "C01")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5789</v>
      </c>
      <c r="G49" s="52">
        <v>4974</v>
      </c>
      <c r="H49" s="52">
        <v>4910</v>
      </c>
      <c r="I49" s="52">
        <v>5278</v>
      </c>
      <c r="J49" s="52">
        <v>5196</v>
      </c>
      <c r="K49" s="52">
        <v>8267</v>
      </c>
      <c r="L49" s="53">
        <v>7305</v>
      </c>
      <c r="N49" s="46">
        <v>5968</v>
      </c>
      <c r="O49" s="52">
        <v>5453</v>
      </c>
      <c r="P49" s="52">
        <v>5390</v>
      </c>
      <c r="Q49" s="52">
        <v>5092</v>
      </c>
      <c r="R49" s="52">
        <v>5478</v>
      </c>
      <c r="S49" s="52">
        <v>8760</v>
      </c>
      <c r="T49" s="53">
        <v>7773</v>
      </c>
      <c r="V49" s="46">
        <v>6354</v>
      </c>
      <c r="W49" s="52">
        <v>5673</v>
      </c>
      <c r="X49" s="52">
        <v>5561</v>
      </c>
      <c r="Y49" s="52">
        <v>5049</v>
      </c>
      <c r="Z49" s="52">
        <v>5434</v>
      </c>
      <c r="AA49" s="52">
        <v>8453</v>
      </c>
      <c r="AB49" s="53">
        <v>7750</v>
      </c>
      <c r="AD49" s="46">
        <v>6019</v>
      </c>
      <c r="AE49" s="52">
        <v>5407</v>
      </c>
      <c r="AF49" s="52">
        <v>4949</v>
      </c>
      <c r="AG49" s="52">
        <v>4947</v>
      </c>
      <c r="AH49" s="52">
        <v>5365</v>
      </c>
      <c r="AI49" s="52">
        <v>8970</v>
      </c>
      <c r="AJ49" s="53">
        <v>7902</v>
      </c>
      <c r="AL49" s="46">
        <v>6103</v>
      </c>
      <c r="AM49" s="52">
        <v>5293</v>
      </c>
      <c r="AN49" s="52">
        <v>4764</v>
      </c>
      <c r="AO49" s="52">
        <v>5107</v>
      </c>
      <c r="AP49" s="52">
        <v>8670</v>
      </c>
      <c r="AQ49" s="52">
        <v>10447</v>
      </c>
      <c r="AR49" s="53">
        <v>8678</v>
      </c>
      <c r="AT49" s="46">
        <v>6282</v>
      </c>
      <c r="AU49" s="52">
        <v>5393</v>
      </c>
      <c r="AV49" s="52">
        <v>4698</v>
      </c>
      <c r="AW49" s="52">
        <v>6823</v>
      </c>
      <c r="AX49" s="52">
        <v>6135</v>
      </c>
      <c r="AY49" s="52">
        <v>9080</v>
      </c>
      <c r="AZ49" s="53">
        <v>7577</v>
      </c>
      <c r="BB49" s="46">
        <v>5850</v>
      </c>
      <c r="BC49" s="52">
        <v>5001</v>
      </c>
      <c r="BD49" s="52">
        <v>5152</v>
      </c>
      <c r="BE49" s="52">
        <v>5014</v>
      </c>
      <c r="BF49" s="52">
        <v>5331</v>
      </c>
      <c r="BG49" s="52">
        <v>8648</v>
      </c>
      <c r="BH49" s="53">
        <v>7177</v>
      </c>
      <c r="BJ49" s="46">
        <v>5789</v>
      </c>
      <c r="BK49" s="52">
        <v>5063</v>
      </c>
      <c r="BL49" s="52">
        <v>4902</v>
      </c>
      <c r="BM49" s="52">
        <v>5048</v>
      </c>
      <c r="BN49" s="52">
        <v>5323</v>
      </c>
      <c r="BO49" s="52">
        <v>8411</v>
      </c>
      <c r="BP49" s="53">
        <v>7274</v>
      </c>
      <c r="BR49" s="46">
        <f>SUMIFS(Raw!$I:$I, Raw!$A:$A, 'Triaged Calls'!BR$14, Raw!$C:$C, 'Triaged Calls'!$C49, Raw!$H:$H, "C01")</f>
        <v>5679</v>
      </c>
      <c r="BS49" s="52">
        <f>SUMIFS(Raw!$I:$I, Raw!$A:$A, 'Triaged Calls'!BS$14, Raw!$C:$C, 'Triaged Calls'!$C49, Raw!$H:$H, "C01")</f>
        <v>4876</v>
      </c>
      <c r="BT49" s="52">
        <f>SUMIFS(Raw!$I:$I, Raw!$A:$A, 'Triaged Calls'!BT$14, Raw!$C:$C, 'Triaged Calls'!$C49, Raw!$H:$H, "C01")</f>
        <v>4800</v>
      </c>
      <c r="BU49" s="52">
        <f>SUMIFS(Raw!$I:$I, Raw!$A:$A, 'Triaged Calls'!BU$14, Raw!$C:$C, 'Triaged Calls'!$C49, Raw!$H:$H, "C01")</f>
        <v>4923</v>
      </c>
      <c r="BV49" s="52">
        <f>SUMIFS(Raw!$I:$I, Raw!$A:$A, 'Triaged Calls'!BV$14, Raw!$C:$C, 'Triaged Calls'!$C49, Raw!$H:$H, "C01")</f>
        <v>5222</v>
      </c>
      <c r="BW49" s="52">
        <f>SUMIFS(Raw!$I:$I, Raw!$A:$A, 'Triaged Calls'!BW$14, Raw!$C:$C, 'Triaged Calls'!$C49, Raw!$H:$H, "C01")</f>
        <v>8187</v>
      </c>
      <c r="BX49" s="53">
        <f>SUMIFS(Raw!$I:$I, Raw!$A:$A, 'Triaged Calls'!BX$14, Raw!$C:$C, 'Triaged Calls'!$C49, Raw!$H:$H, "C01")</f>
        <v>7089</v>
      </c>
      <c r="BZ49" s="46">
        <f>SUMIFS(Raw!$I:$I, Raw!$A:$A, 'Triaged Calls'!BZ$14, Raw!$C:$C, 'Triaged Calls'!$C49, Raw!$H:$H, "C01")</f>
        <v>0</v>
      </c>
      <c r="CA49" s="52">
        <f>SUMIFS(Raw!$I:$I, Raw!$A:$A, 'Triaged Calls'!CA$14, Raw!$C:$C, 'Triaged Calls'!$C49, Raw!$H:$H, "C01")</f>
        <v>0</v>
      </c>
      <c r="CB49" s="52">
        <f>SUMIFS(Raw!$I:$I, Raw!$A:$A, 'Triaged Calls'!CB$14, Raw!$C:$C, 'Triaged Calls'!$C49, Raw!$H:$H, "C01")</f>
        <v>0</v>
      </c>
      <c r="CC49" s="52">
        <f>SUMIFS(Raw!$I:$I, Raw!$A:$A, 'Triaged Calls'!CC$14, Raw!$C:$C, 'Triaged Calls'!$C49, Raw!$H:$H, "C01")</f>
        <v>0</v>
      </c>
      <c r="CD49" s="52">
        <f>SUMIFS(Raw!$I:$I, Raw!$A:$A, 'Triaged Calls'!CD$14, Raw!$C:$C, 'Triaged Calls'!$C49, Raw!$H:$H, "C01")</f>
        <v>0</v>
      </c>
      <c r="CE49" s="52">
        <f>SUMIFS(Raw!$I:$I, Raw!$A:$A, 'Triaged Calls'!CE$14, Raw!$C:$C, 'Triaged Calls'!$C49, Raw!$H:$H, "C01")</f>
        <v>0</v>
      </c>
      <c r="CF49" s="53">
        <f>SUMIFS(Raw!$I:$I, Raw!$A:$A, 'Triaged Calls'!CF$14, Raw!$C:$C, 'Triaged Calls'!$C49, Raw!$H:$H, "C01")</f>
        <v>0</v>
      </c>
      <c r="CH49" s="46">
        <f>SUMIFS(Raw!$I:$I, Raw!$A:$A, 'Triaged Calls'!CH$14, Raw!$C:$C, 'Triaged Calls'!$C49, Raw!$H:$H, "C01")</f>
        <v>0</v>
      </c>
      <c r="CI49" s="52">
        <f>SUMIFS(Raw!$I:$I, Raw!$A:$A, 'Triaged Calls'!CI$14, Raw!$C:$C, 'Triaged Calls'!$C49, Raw!$H:$H, "C01")</f>
        <v>0</v>
      </c>
      <c r="CJ49" s="52">
        <f>SUMIFS(Raw!$I:$I, Raw!$A:$A, 'Triaged Calls'!CJ$14, Raw!$C:$C, 'Triaged Calls'!$C49, Raw!$H:$H, "C01")</f>
        <v>0</v>
      </c>
      <c r="CK49" s="52">
        <f>SUMIFS(Raw!$I:$I, Raw!$A:$A, 'Triaged Calls'!CK$14, Raw!$C:$C, 'Triaged Calls'!$C49, Raw!$H:$H, "C01")</f>
        <v>0</v>
      </c>
      <c r="CL49" s="52">
        <f>SUMIFS(Raw!$I:$I, Raw!$A:$A, 'Triaged Calls'!CL$14, Raw!$C:$C, 'Triaged Calls'!$C49, Raw!$H:$H, "C01")</f>
        <v>0</v>
      </c>
      <c r="CM49" s="52">
        <f>SUMIFS(Raw!$I:$I, Raw!$A:$A, 'Triaged Calls'!CM$14, Raw!$C:$C, 'Triaged Calls'!$C49, Raw!$H:$H, "C01")</f>
        <v>0</v>
      </c>
      <c r="CN49" s="53">
        <f>SUMIFS(Raw!$I:$I, Raw!$A:$A, 'Triaged Calls'!CN$14, Raw!$C:$C, 'Triaged Calls'!$C49, Raw!$H:$H, "C01")</f>
        <v>0</v>
      </c>
      <c r="CP49" s="46">
        <f>SUMIFS(Raw!$I:$I, Raw!$A:$A, 'Triaged Calls'!CP$14, Raw!$C:$C, 'Triaged Calls'!$C49, Raw!$H:$H, "C01")</f>
        <v>0</v>
      </c>
      <c r="CQ49" s="52">
        <f>SUMIFS(Raw!$I:$I, Raw!$A:$A, 'Triaged Calls'!CQ$14, Raw!$C:$C, 'Triaged Calls'!$C49, Raw!$H:$H, "C01")</f>
        <v>0</v>
      </c>
      <c r="CR49" s="52">
        <f>SUMIFS(Raw!$I:$I, Raw!$A:$A, 'Triaged Calls'!CR$14, Raw!$C:$C, 'Triaged Calls'!$C49, Raw!$H:$H, "C01")</f>
        <v>0</v>
      </c>
      <c r="CS49" s="52">
        <f>SUMIFS(Raw!$I:$I, Raw!$A:$A, 'Triaged Calls'!CS$14, Raw!$C:$C, 'Triaged Calls'!$C49, Raw!$H:$H, "C01")</f>
        <v>0</v>
      </c>
      <c r="CT49" s="52">
        <f>SUMIFS(Raw!$I:$I, Raw!$A:$A, 'Triaged Calls'!CT$14, Raw!$C:$C, 'Triaged Calls'!$C49, Raw!$H:$H, "C01")</f>
        <v>0</v>
      </c>
      <c r="CU49" s="52">
        <f>SUMIFS(Raw!$I:$I, Raw!$A:$A, 'Triaged Calls'!CU$14, Raw!$C:$C, 'Triaged Calls'!$C49, Raw!$H:$H, "C01")</f>
        <v>0</v>
      </c>
      <c r="CV49" s="53">
        <f>SUMIFS(Raw!$I:$I, Raw!$A:$A, 'Triaged Calls'!CV$14, Raw!$C:$C, 'Triaged Calls'!$C49, Raw!$H:$H, "C01")</f>
        <v>0</v>
      </c>
      <c r="CX49" s="46">
        <f>SUMIFS(Raw!$I:$I, Raw!$A:$A, 'Triaged Calls'!CX$14, Raw!$C:$C, 'Triaged Calls'!$C49, Raw!$H:$H, "C01")</f>
        <v>0</v>
      </c>
      <c r="CY49" s="52">
        <f>SUMIFS(Raw!$I:$I, Raw!$A:$A, 'Triaged Calls'!CY$14, Raw!$C:$C, 'Triaged Calls'!$C49, Raw!$H:$H, "C01")</f>
        <v>0</v>
      </c>
      <c r="CZ49" s="52">
        <f>SUMIFS(Raw!$I:$I, Raw!$A:$A, 'Triaged Calls'!CZ$14, Raw!$C:$C, 'Triaged Calls'!$C49, Raw!$H:$H, "C01")</f>
        <v>0</v>
      </c>
      <c r="DA49" s="52">
        <f>SUMIFS(Raw!$I:$I, Raw!$A:$A, 'Triaged Calls'!DA$14, Raw!$C:$C, 'Triaged Calls'!$C49, Raw!$H:$H, "C01")</f>
        <v>0</v>
      </c>
      <c r="DB49" s="52">
        <f>SUMIFS(Raw!$I:$I, Raw!$A:$A, 'Triaged Calls'!DB$14, Raw!$C:$C, 'Triaged Calls'!$C49, Raw!$H:$H, "C01")</f>
        <v>0</v>
      </c>
      <c r="DC49" s="52">
        <f>SUMIFS(Raw!$I:$I, Raw!$A:$A, 'Triaged Calls'!DC$14, Raw!$C:$C, 'Triaged Calls'!$C49, Raw!$H:$H, "C01")</f>
        <v>0</v>
      </c>
      <c r="DD49" s="53">
        <f>SUMIFS(Raw!$I:$I, Raw!$A:$A, 'Triaged Calls'!DD$14, Raw!$C:$C, 'Triaged Calls'!$C49, Raw!$H:$H, "C01")</f>
        <v>0</v>
      </c>
      <c r="DF49" s="46">
        <f>SUMIFS(Raw!$I:$I, Raw!$A:$A, 'Triaged Calls'!DF$14, Raw!$C:$C, 'Triaged Calls'!$C49, Raw!$H:$H, "C01")</f>
        <v>0</v>
      </c>
      <c r="DG49" s="52">
        <f>SUMIFS(Raw!$I:$I, Raw!$A:$A, 'Triaged Calls'!DG$14, Raw!$C:$C, 'Triaged Calls'!$C49, Raw!$H:$H, "C01")</f>
        <v>0</v>
      </c>
      <c r="DH49" s="52">
        <f>SUMIFS(Raw!$I:$I, Raw!$A:$A, 'Triaged Calls'!DH$14, Raw!$C:$C, 'Triaged Calls'!$C49, Raw!$H:$H, "C01")</f>
        <v>0</v>
      </c>
      <c r="DI49" s="52">
        <f>SUMIFS(Raw!$I:$I, Raw!$A:$A, 'Triaged Calls'!DI$14, Raw!$C:$C, 'Triaged Calls'!$C49, Raw!$H:$H, "C01")</f>
        <v>0</v>
      </c>
      <c r="DJ49" s="52">
        <f>SUMIFS(Raw!$I:$I, Raw!$A:$A, 'Triaged Calls'!DJ$14, Raw!$C:$C, 'Triaged Calls'!$C49, Raw!$H:$H, "C01")</f>
        <v>0</v>
      </c>
      <c r="DK49" s="52">
        <f>SUMIFS(Raw!$I:$I, Raw!$A:$A, 'Triaged Calls'!DK$14, Raw!$C:$C, 'Triaged Calls'!$C49, Raw!$H:$H, "C01")</f>
        <v>0</v>
      </c>
      <c r="DL49" s="53">
        <f>SUMIFS(Raw!$I:$I, Raw!$A:$A, 'Triaged Calls'!DL$14, Raw!$C:$C, 'Triaged Calls'!$C49, Raw!$H:$H, "C01")</f>
        <v>0</v>
      </c>
      <c r="DN49" s="46">
        <f>SUMIFS(Raw!$I:$I, Raw!$A:$A, 'Triaged Calls'!DN$14, Raw!$C:$C, 'Triaged Calls'!$C49, Raw!$H:$H, "C01")</f>
        <v>0</v>
      </c>
      <c r="DO49" s="52">
        <f>SUMIFS(Raw!$I:$I, Raw!$A:$A, 'Triaged Calls'!DO$14, Raw!$C:$C, 'Triaged Calls'!$C49, Raw!$H:$H, "C01")</f>
        <v>0</v>
      </c>
      <c r="DP49" s="52">
        <f>SUMIFS(Raw!$I:$I, Raw!$A:$A, 'Triaged Calls'!DP$14, Raw!$C:$C, 'Triaged Calls'!$C49, Raw!$H:$H, "C01")</f>
        <v>0</v>
      </c>
      <c r="DQ49" s="52">
        <f>SUMIFS(Raw!$I:$I, Raw!$A:$A, 'Triaged Calls'!DQ$14, Raw!$C:$C, 'Triaged Calls'!$C49, Raw!$H:$H, "C01")</f>
        <v>0</v>
      </c>
      <c r="DR49" s="52">
        <f>SUMIFS(Raw!$I:$I, Raw!$A:$A, 'Triaged Calls'!DR$14, Raw!$C:$C, 'Triaged Calls'!$C49, Raw!$H:$H, "C01")</f>
        <v>0</v>
      </c>
      <c r="DS49" s="52">
        <f>SUMIFS(Raw!$I:$I, Raw!$A:$A, 'Triaged Calls'!DS$14, Raw!$C:$C, 'Triaged Calls'!$C49, Raw!$H:$H, "C01")</f>
        <v>0</v>
      </c>
      <c r="DT49" s="53">
        <f>SUMIFS(Raw!$I:$I, Raw!$A:$A, 'Triaged Calls'!DT$14, Raw!$C:$C, 'Triaged Calls'!$C49, Raw!$H:$H, "C01")</f>
        <v>0</v>
      </c>
      <c r="DV49" s="46">
        <f>SUMIFS(Raw!$I:$I, Raw!$A:$A, 'Triaged Calls'!DV$14, Raw!$C:$C, 'Triaged Calls'!$C49, Raw!$H:$H, "C01")</f>
        <v>0</v>
      </c>
      <c r="DW49" s="52">
        <f>SUMIFS(Raw!$I:$I, Raw!$A:$A, 'Triaged Calls'!DW$14, Raw!$C:$C, 'Triaged Calls'!$C49, Raw!$H:$H, "C01")</f>
        <v>0</v>
      </c>
      <c r="DX49" s="52">
        <f>SUMIFS(Raw!$I:$I, Raw!$A:$A, 'Triaged Calls'!DX$14, Raw!$C:$C, 'Triaged Calls'!$C49, Raw!$H:$H, "C01")</f>
        <v>0</v>
      </c>
      <c r="DY49" s="52">
        <f>SUMIFS(Raw!$I:$I, Raw!$A:$A, 'Triaged Calls'!DY$14, Raw!$C:$C, 'Triaged Calls'!$C49, Raw!$H:$H, "C01")</f>
        <v>0</v>
      </c>
      <c r="DZ49" s="52">
        <f>SUMIFS(Raw!$I:$I, Raw!$A:$A, 'Triaged Calls'!DZ$14, Raw!$C:$C, 'Triaged Calls'!$C49, Raw!$H:$H, "C01")</f>
        <v>0</v>
      </c>
      <c r="EA49" s="52">
        <f>SUMIFS(Raw!$I:$I, Raw!$A:$A, 'Triaged Calls'!EA$14, Raw!$C:$C, 'Triaged Calls'!$C49, Raw!$H:$H, "C01")</f>
        <v>0</v>
      </c>
      <c r="EB49" s="53">
        <f>SUMIFS(Raw!$I:$I, Raw!$A:$A, 'Triaged Calls'!EB$14, Raw!$C:$C, 'Triaged Calls'!$C49, Raw!$H:$H, "C01")</f>
        <v>0</v>
      </c>
      <c r="ED49" s="46">
        <f>SUMIFS(Raw!$I:$I, Raw!$A:$A, 'Triaged Calls'!ED$14, Raw!$C:$C, 'Triaged Calls'!$C49, Raw!$H:$H, "C01")</f>
        <v>0</v>
      </c>
      <c r="EE49" s="52">
        <f>SUMIFS(Raw!$I:$I, Raw!$A:$A, 'Triaged Calls'!EE$14, Raw!$C:$C, 'Triaged Calls'!$C49, Raw!$H:$H, "C01")</f>
        <v>0</v>
      </c>
      <c r="EF49" s="52">
        <f>SUMIFS(Raw!$I:$I, Raw!$A:$A, 'Triaged Calls'!EF$14, Raw!$C:$C, 'Triaged Calls'!$C49, Raw!$H:$H, "C01")</f>
        <v>0</v>
      </c>
      <c r="EG49" s="52">
        <f>SUMIFS(Raw!$I:$I, Raw!$A:$A, 'Triaged Calls'!EG$14, Raw!$C:$C, 'Triaged Calls'!$C49, Raw!$H:$H, "C01")</f>
        <v>0</v>
      </c>
      <c r="EH49" s="52">
        <f>SUMIFS(Raw!$I:$I, Raw!$A:$A, 'Triaged Calls'!EH$14, Raw!$C:$C, 'Triaged Calls'!$C49, Raw!$H:$H, "C01")</f>
        <v>0</v>
      </c>
      <c r="EI49" s="52">
        <f>SUMIFS(Raw!$I:$I, Raw!$A:$A, 'Triaged Calls'!EI$14, Raw!$C:$C, 'Triaged Calls'!$C49, Raw!$H:$H, "C01")</f>
        <v>0</v>
      </c>
      <c r="EJ49" s="53">
        <f>SUMIFS(Raw!$I:$I, Raw!$A:$A, 'Triaged Calls'!EJ$14, Raw!$C:$C, 'Triaged Calls'!$C49, Raw!$H:$H, "C01")</f>
        <v>0</v>
      </c>
      <c r="EL49" s="46">
        <f>SUMIFS(Raw!$I:$I, Raw!$A:$A, 'Triaged Calls'!EL$14, Raw!$C:$C, 'Triaged Calls'!$C49, Raw!$H:$H, "C01")</f>
        <v>0</v>
      </c>
      <c r="EM49" s="52">
        <f>SUMIFS(Raw!$I:$I, Raw!$A:$A, 'Triaged Calls'!EM$14, Raw!$C:$C, 'Triaged Calls'!$C49, Raw!$H:$H, "C01")</f>
        <v>0</v>
      </c>
      <c r="EN49" s="52">
        <f>SUMIFS(Raw!$I:$I, Raw!$A:$A, 'Triaged Calls'!EN$14, Raw!$C:$C, 'Triaged Calls'!$C49, Raw!$H:$H, "C01")</f>
        <v>0</v>
      </c>
      <c r="EO49" s="52">
        <f>SUMIFS(Raw!$I:$I, Raw!$A:$A, 'Triaged Calls'!EO$14, Raw!$C:$C, 'Triaged Calls'!$C49, Raw!$H:$H, "C01")</f>
        <v>0</v>
      </c>
      <c r="EP49" s="52">
        <f>SUMIFS(Raw!$I:$I, Raw!$A:$A, 'Triaged Calls'!EP$14, Raw!$C:$C, 'Triaged Calls'!$C49, Raw!$H:$H, "C01")</f>
        <v>0</v>
      </c>
      <c r="EQ49" s="52">
        <f>SUMIFS(Raw!$I:$I, Raw!$A:$A, 'Triaged Calls'!EQ$14, Raw!$C:$C, 'Triaged Calls'!$C49, Raw!$H:$H, "C01")</f>
        <v>0</v>
      </c>
      <c r="ER49" s="53">
        <f>SUMIFS(Raw!$I:$I, Raw!$A:$A, 'Triaged Calls'!ER$14, Raw!$C:$C, 'Triaged Calls'!$C49, Raw!$H:$H, "C01")</f>
        <v>0</v>
      </c>
      <c r="ET49" s="46">
        <f>SUMIFS(Raw!$I:$I, Raw!$A:$A, 'Triaged Calls'!ET$14, Raw!$C:$C, 'Triaged Calls'!$C49, Raw!$H:$H, "C01")</f>
        <v>0</v>
      </c>
      <c r="EU49" s="52">
        <f>SUMIFS(Raw!$I:$I, Raw!$A:$A, 'Triaged Calls'!EU$14, Raw!$C:$C, 'Triaged Calls'!$C49, Raw!$H:$H, "C01")</f>
        <v>0</v>
      </c>
      <c r="EV49" s="52">
        <f>SUMIFS(Raw!$I:$I, Raw!$A:$A, 'Triaged Calls'!EV$14, Raw!$C:$C, 'Triaged Calls'!$C49, Raw!$H:$H, "C01")</f>
        <v>0</v>
      </c>
      <c r="EW49" s="52">
        <f>SUMIFS(Raw!$I:$I, Raw!$A:$A, 'Triaged Calls'!EW$14, Raw!$C:$C, 'Triaged Calls'!$C49, Raw!$H:$H, "C01")</f>
        <v>0</v>
      </c>
      <c r="EX49" s="52">
        <f>SUMIFS(Raw!$I:$I, Raw!$A:$A, 'Triaged Calls'!EX$14, Raw!$C:$C, 'Triaged Calls'!$C49, Raw!$H:$H, "C01")</f>
        <v>0</v>
      </c>
      <c r="EY49" s="52">
        <f>SUMIFS(Raw!$I:$I, Raw!$A:$A, 'Triaged Calls'!EY$14, Raw!$C:$C, 'Triaged Calls'!$C49, Raw!$H:$H, "C01")</f>
        <v>0</v>
      </c>
      <c r="EZ49" s="53">
        <f>SUMIFS(Raw!$I:$I, Raw!$A:$A, 'Triaged Calls'!EZ$14, Raw!$C:$C, 'Triaged Calls'!$C49, Raw!$H:$H, "C01")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8043</v>
      </c>
      <c r="G50" s="52">
        <v>7005</v>
      </c>
      <c r="H50" s="52">
        <v>7181</v>
      </c>
      <c r="I50" s="52">
        <v>7370</v>
      </c>
      <c r="J50" s="52">
        <v>7541</v>
      </c>
      <c r="K50" s="52">
        <v>9780</v>
      </c>
      <c r="L50" s="53">
        <v>8482</v>
      </c>
      <c r="N50" s="46">
        <v>8165</v>
      </c>
      <c r="O50" s="52">
        <v>7512</v>
      </c>
      <c r="P50" s="52">
        <v>7759</v>
      </c>
      <c r="Q50" s="52">
        <v>7512</v>
      </c>
      <c r="R50" s="52">
        <v>7519</v>
      </c>
      <c r="S50" s="52">
        <v>10035</v>
      </c>
      <c r="T50" s="53">
        <v>8860</v>
      </c>
      <c r="V50" s="46">
        <v>8737</v>
      </c>
      <c r="W50" s="52">
        <v>7629</v>
      </c>
      <c r="X50" s="52">
        <v>7558</v>
      </c>
      <c r="Y50" s="52">
        <v>7259</v>
      </c>
      <c r="Z50" s="52">
        <v>7610</v>
      </c>
      <c r="AA50" s="52">
        <v>10082</v>
      </c>
      <c r="AB50" s="53">
        <v>8515</v>
      </c>
      <c r="AD50" s="46">
        <v>8559</v>
      </c>
      <c r="AE50" s="52">
        <v>7483</v>
      </c>
      <c r="AF50" s="52">
        <v>7062</v>
      </c>
      <c r="AG50" s="52">
        <v>7063</v>
      </c>
      <c r="AH50" s="52">
        <v>7261</v>
      </c>
      <c r="AI50" s="52">
        <v>9652</v>
      </c>
      <c r="AJ50" s="53">
        <v>8239</v>
      </c>
      <c r="AL50" s="46">
        <v>7789</v>
      </c>
      <c r="AM50" s="52">
        <v>6687</v>
      </c>
      <c r="AN50" s="52">
        <v>6024</v>
      </c>
      <c r="AO50" s="52">
        <v>5410</v>
      </c>
      <c r="AP50" s="52">
        <v>9156</v>
      </c>
      <c r="AQ50" s="52">
        <v>10169</v>
      </c>
      <c r="AR50" s="53">
        <v>8382</v>
      </c>
      <c r="AT50" s="46">
        <v>7649</v>
      </c>
      <c r="AU50" s="52">
        <v>6578</v>
      </c>
      <c r="AV50" s="52">
        <v>5955</v>
      </c>
      <c r="AW50" s="52">
        <v>7739</v>
      </c>
      <c r="AX50" s="52">
        <v>7535</v>
      </c>
      <c r="AY50" s="52">
        <v>9869</v>
      </c>
      <c r="AZ50" s="53">
        <v>8214</v>
      </c>
      <c r="BB50" s="46">
        <v>7589</v>
      </c>
      <c r="BC50" s="52">
        <v>6701</v>
      </c>
      <c r="BD50" s="52">
        <v>7284</v>
      </c>
      <c r="BE50" s="52">
        <v>7051</v>
      </c>
      <c r="BF50" s="52">
        <v>7082</v>
      </c>
      <c r="BG50" s="52">
        <v>9120</v>
      </c>
      <c r="BH50" s="53">
        <v>7811</v>
      </c>
      <c r="BJ50" s="46">
        <v>7804</v>
      </c>
      <c r="BK50" s="52">
        <v>6861</v>
      </c>
      <c r="BL50" s="52">
        <v>6758</v>
      </c>
      <c r="BM50" s="52">
        <v>6685</v>
      </c>
      <c r="BN50" s="52">
        <v>6986</v>
      </c>
      <c r="BO50" s="52">
        <v>9108</v>
      </c>
      <c r="BP50" s="53">
        <v>7989</v>
      </c>
      <c r="BR50" s="46">
        <f>SUMIFS(Raw!$I:$I, Raw!$A:$A, 'Triaged Calls'!BR$14, Raw!$C:$C, 'Triaged Calls'!$C50, Raw!$H:$H, "C01")</f>
        <v>7593</v>
      </c>
      <c r="BS50" s="52">
        <f>SUMIFS(Raw!$I:$I, Raw!$A:$A, 'Triaged Calls'!BS$14, Raw!$C:$C, 'Triaged Calls'!$C50, Raw!$H:$H, "C01")</f>
        <v>6669</v>
      </c>
      <c r="BT50" s="52">
        <f>SUMIFS(Raw!$I:$I, Raw!$A:$A, 'Triaged Calls'!BT$14, Raw!$C:$C, 'Triaged Calls'!$C50, Raw!$H:$H, "C01")</f>
        <v>6871</v>
      </c>
      <c r="BU50" s="52">
        <f>SUMIFS(Raw!$I:$I, Raw!$A:$A, 'Triaged Calls'!BU$14, Raw!$C:$C, 'Triaged Calls'!$C50, Raw!$H:$H, "C01")</f>
        <v>6708</v>
      </c>
      <c r="BV50" s="52">
        <f>SUMIFS(Raw!$I:$I, Raw!$A:$A, 'Triaged Calls'!BV$14, Raw!$C:$C, 'Triaged Calls'!$C50, Raw!$H:$H, "C01")</f>
        <v>6855</v>
      </c>
      <c r="BW50" s="52">
        <f>SUMIFS(Raw!$I:$I, Raw!$A:$A, 'Triaged Calls'!BW$14, Raw!$C:$C, 'Triaged Calls'!$C50, Raw!$H:$H, "C01")</f>
        <v>9036</v>
      </c>
      <c r="BX50" s="53">
        <f>SUMIFS(Raw!$I:$I, Raw!$A:$A, 'Triaged Calls'!BX$14, Raw!$C:$C, 'Triaged Calls'!$C50, Raw!$H:$H, "C01")</f>
        <v>7638</v>
      </c>
      <c r="BZ50" s="46">
        <f>SUMIFS(Raw!$I:$I, Raw!$A:$A, 'Triaged Calls'!BZ$14, Raw!$C:$C, 'Triaged Calls'!$C50, Raw!$H:$H, "C01")</f>
        <v>0</v>
      </c>
      <c r="CA50" s="52">
        <f>SUMIFS(Raw!$I:$I, Raw!$A:$A, 'Triaged Calls'!CA$14, Raw!$C:$C, 'Triaged Calls'!$C50, Raw!$H:$H, "C01")</f>
        <v>0</v>
      </c>
      <c r="CB50" s="52">
        <f>SUMIFS(Raw!$I:$I, Raw!$A:$A, 'Triaged Calls'!CB$14, Raw!$C:$C, 'Triaged Calls'!$C50, Raw!$H:$H, "C01")</f>
        <v>0</v>
      </c>
      <c r="CC50" s="52">
        <f>SUMIFS(Raw!$I:$I, Raw!$A:$A, 'Triaged Calls'!CC$14, Raw!$C:$C, 'Triaged Calls'!$C50, Raw!$H:$H, "C01")</f>
        <v>0</v>
      </c>
      <c r="CD50" s="52">
        <f>SUMIFS(Raw!$I:$I, Raw!$A:$A, 'Triaged Calls'!CD$14, Raw!$C:$C, 'Triaged Calls'!$C50, Raw!$H:$H, "C01")</f>
        <v>0</v>
      </c>
      <c r="CE50" s="52">
        <f>SUMIFS(Raw!$I:$I, Raw!$A:$A, 'Triaged Calls'!CE$14, Raw!$C:$C, 'Triaged Calls'!$C50, Raw!$H:$H, "C01")</f>
        <v>0</v>
      </c>
      <c r="CF50" s="53">
        <f>SUMIFS(Raw!$I:$I, Raw!$A:$A, 'Triaged Calls'!CF$14, Raw!$C:$C, 'Triaged Calls'!$C50, Raw!$H:$H, "C01")</f>
        <v>0</v>
      </c>
      <c r="CH50" s="46">
        <f>SUMIFS(Raw!$I:$I, Raw!$A:$A, 'Triaged Calls'!CH$14, Raw!$C:$C, 'Triaged Calls'!$C50, Raw!$H:$H, "C01")</f>
        <v>0</v>
      </c>
      <c r="CI50" s="52">
        <f>SUMIFS(Raw!$I:$I, Raw!$A:$A, 'Triaged Calls'!CI$14, Raw!$C:$C, 'Triaged Calls'!$C50, Raw!$H:$H, "C01")</f>
        <v>0</v>
      </c>
      <c r="CJ50" s="52">
        <f>SUMIFS(Raw!$I:$I, Raw!$A:$A, 'Triaged Calls'!CJ$14, Raw!$C:$C, 'Triaged Calls'!$C50, Raw!$H:$H, "C01")</f>
        <v>0</v>
      </c>
      <c r="CK50" s="52">
        <f>SUMIFS(Raw!$I:$I, Raw!$A:$A, 'Triaged Calls'!CK$14, Raw!$C:$C, 'Triaged Calls'!$C50, Raw!$H:$H, "C01")</f>
        <v>0</v>
      </c>
      <c r="CL50" s="52">
        <f>SUMIFS(Raw!$I:$I, Raw!$A:$A, 'Triaged Calls'!CL$14, Raw!$C:$C, 'Triaged Calls'!$C50, Raw!$H:$H, "C01")</f>
        <v>0</v>
      </c>
      <c r="CM50" s="52">
        <f>SUMIFS(Raw!$I:$I, Raw!$A:$A, 'Triaged Calls'!CM$14, Raw!$C:$C, 'Triaged Calls'!$C50, Raw!$H:$H, "C01")</f>
        <v>0</v>
      </c>
      <c r="CN50" s="53">
        <f>SUMIFS(Raw!$I:$I, Raw!$A:$A, 'Triaged Calls'!CN$14, Raw!$C:$C, 'Triaged Calls'!$C50, Raw!$H:$H, "C01")</f>
        <v>0</v>
      </c>
      <c r="CP50" s="46">
        <f>SUMIFS(Raw!$I:$I, Raw!$A:$A, 'Triaged Calls'!CP$14, Raw!$C:$C, 'Triaged Calls'!$C50, Raw!$H:$H, "C01")</f>
        <v>0</v>
      </c>
      <c r="CQ50" s="52">
        <f>SUMIFS(Raw!$I:$I, Raw!$A:$A, 'Triaged Calls'!CQ$14, Raw!$C:$C, 'Triaged Calls'!$C50, Raw!$H:$H, "C01")</f>
        <v>0</v>
      </c>
      <c r="CR50" s="52">
        <f>SUMIFS(Raw!$I:$I, Raw!$A:$A, 'Triaged Calls'!CR$14, Raw!$C:$C, 'Triaged Calls'!$C50, Raw!$H:$H, "C01")</f>
        <v>0</v>
      </c>
      <c r="CS50" s="52">
        <f>SUMIFS(Raw!$I:$I, Raw!$A:$A, 'Triaged Calls'!CS$14, Raw!$C:$C, 'Triaged Calls'!$C50, Raw!$H:$H, "C01")</f>
        <v>0</v>
      </c>
      <c r="CT50" s="52">
        <f>SUMIFS(Raw!$I:$I, Raw!$A:$A, 'Triaged Calls'!CT$14, Raw!$C:$C, 'Triaged Calls'!$C50, Raw!$H:$H, "C01")</f>
        <v>0</v>
      </c>
      <c r="CU50" s="52">
        <f>SUMIFS(Raw!$I:$I, Raw!$A:$A, 'Triaged Calls'!CU$14, Raw!$C:$C, 'Triaged Calls'!$C50, Raw!$H:$H, "C01")</f>
        <v>0</v>
      </c>
      <c r="CV50" s="53">
        <f>SUMIFS(Raw!$I:$I, Raw!$A:$A, 'Triaged Calls'!CV$14, Raw!$C:$C, 'Triaged Calls'!$C50, Raw!$H:$H, "C01")</f>
        <v>0</v>
      </c>
      <c r="CX50" s="46">
        <f>SUMIFS(Raw!$I:$I, Raw!$A:$A, 'Triaged Calls'!CX$14, Raw!$C:$C, 'Triaged Calls'!$C50, Raw!$H:$H, "C01")</f>
        <v>0</v>
      </c>
      <c r="CY50" s="52">
        <f>SUMIFS(Raw!$I:$I, Raw!$A:$A, 'Triaged Calls'!CY$14, Raw!$C:$C, 'Triaged Calls'!$C50, Raw!$H:$H, "C01")</f>
        <v>0</v>
      </c>
      <c r="CZ50" s="52">
        <f>SUMIFS(Raw!$I:$I, Raw!$A:$A, 'Triaged Calls'!CZ$14, Raw!$C:$C, 'Triaged Calls'!$C50, Raw!$H:$H, "C01")</f>
        <v>0</v>
      </c>
      <c r="DA50" s="52">
        <f>SUMIFS(Raw!$I:$I, Raw!$A:$A, 'Triaged Calls'!DA$14, Raw!$C:$C, 'Triaged Calls'!$C50, Raw!$H:$H, "C01")</f>
        <v>0</v>
      </c>
      <c r="DB50" s="52">
        <f>SUMIFS(Raw!$I:$I, Raw!$A:$A, 'Triaged Calls'!DB$14, Raw!$C:$C, 'Triaged Calls'!$C50, Raw!$H:$H, "C01")</f>
        <v>0</v>
      </c>
      <c r="DC50" s="52">
        <f>SUMIFS(Raw!$I:$I, Raw!$A:$A, 'Triaged Calls'!DC$14, Raw!$C:$C, 'Triaged Calls'!$C50, Raw!$H:$H, "C01")</f>
        <v>0</v>
      </c>
      <c r="DD50" s="53">
        <f>SUMIFS(Raw!$I:$I, Raw!$A:$A, 'Triaged Calls'!DD$14, Raw!$C:$C, 'Triaged Calls'!$C50, Raw!$H:$H, "C01")</f>
        <v>0</v>
      </c>
      <c r="DF50" s="46">
        <f>SUMIFS(Raw!$I:$I, Raw!$A:$A, 'Triaged Calls'!DF$14, Raw!$C:$C, 'Triaged Calls'!$C50, Raw!$H:$H, "C01")</f>
        <v>0</v>
      </c>
      <c r="DG50" s="52">
        <f>SUMIFS(Raw!$I:$I, Raw!$A:$A, 'Triaged Calls'!DG$14, Raw!$C:$C, 'Triaged Calls'!$C50, Raw!$H:$H, "C01")</f>
        <v>0</v>
      </c>
      <c r="DH50" s="52">
        <f>SUMIFS(Raw!$I:$I, Raw!$A:$A, 'Triaged Calls'!DH$14, Raw!$C:$C, 'Triaged Calls'!$C50, Raw!$H:$H, "C01")</f>
        <v>0</v>
      </c>
      <c r="DI50" s="52">
        <f>SUMIFS(Raw!$I:$I, Raw!$A:$A, 'Triaged Calls'!DI$14, Raw!$C:$C, 'Triaged Calls'!$C50, Raw!$H:$H, "C01")</f>
        <v>0</v>
      </c>
      <c r="DJ50" s="52">
        <f>SUMIFS(Raw!$I:$I, Raw!$A:$A, 'Triaged Calls'!DJ$14, Raw!$C:$C, 'Triaged Calls'!$C50, Raw!$H:$H, "C01")</f>
        <v>0</v>
      </c>
      <c r="DK50" s="52">
        <f>SUMIFS(Raw!$I:$I, Raw!$A:$A, 'Triaged Calls'!DK$14, Raw!$C:$C, 'Triaged Calls'!$C50, Raw!$H:$H, "C01")</f>
        <v>0</v>
      </c>
      <c r="DL50" s="53">
        <f>SUMIFS(Raw!$I:$I, Raw!$A:$A, 'Triaged Calls'!DL$14, Raw!$C:$C, 'Triaged Calls'!$C50, Raw!$H:$H, "C01")</f>
        <v>0</v>
      </c>
      <c r="DN50" s="46">
        <f>SUMIFS(Raw!$I:$I, Raw!$A:$A, 'Triaged Calls'!DN$14, Raw!$C:$C, 'Triaged Calls'!$C50, Raw!$H:$H, "C01")</f>
        <v>0</v>
      </c>
      <c r="DO50" s="52">
        <f>SUMIFS(Raw!$I:$I, Raw!$A:$A, 'Triaged Calls'!DO$14, Raw!$C:$C, 'Triaged Calls'!$C50, Raw!$H:$H, "C01")</f>
        <v>0</v>
      </c>
      <c r="DP50" s="52">
        <f>SUMIFS(Raw!$I:$I, Raw!$A:$A, 'Triaged Calls'!DP$14, Raw!$C:$C, 'Triaged Calls'!$C50, Raw!$H:$H, "C01")</f>
        <v>0</v>
      </c>
      <c r="DQ50" s="52">
        <f>SUMIFS(Raw!$I:$I, Raw!$A:$A, 'Triaged Calls'!DQ$14, Raw!$C:$C, 'Triaged Calls'!$C50, Raw!$H:$H, "C01")</f>
        <v>0</v>
      </c>
      <c r="DR50" s="52">
        <f>SUMIFS(Raw!$I:$I, Raw!$A:$A, 'Triaged Calls'!DR$14, Raw!$C:$C, 'Triaged Calls'!$C50, Raw!$H:$H, "C01")</f>
        <v>0</v>
      </c>
      <c r="DS50" s="52">
        <f>SUMIFS(Raw!$I:$I, Raw!$A:$A, 'Triaged Calls'!DS$14, Raw!$C:$C, 'Triaged Calls'!$C50, Raw!$H:$H, "C01")</f>
        <v>0</v>
      </c>
      <c r="DT50" s="53">
        <f>SUMIFS(Raw!$I:$I, Raw!$A:$A, 'Triaged Calls'!DT$14, Raw!$C:$C, 'Triaged Calls'!$C50, Raw!$H:$H, "C01")</f>
        <v>0</v>
      </c>
      <c r="DV50" s="46">
        <f>SUMIFS(Raw!$I:$I, Raw!$A:$A, 'Triaged Calls'!DV$14, Raw!$C:$C, 'Triaged Calls'!$C50, Raw!$H:$H, "C01")</f>
        <v>0</v>
      </c>
      <c r="DW50" s="52">
        <f>SUMIFS(Raw!$I:$I, Raw!$A:$A, 'Triaged Calls'!DW$14, Raw!$C:$C, 'Triaged Calls'!$C50, Raw!$H:$H, "C01")</f>
        <v>0</v>
      </c>
      <c r="DX50" s="52">
        <f>SUMIFS(Raw!$I:$I, Raw!$A:$A, 'Triaged Calls'!DX$14, Raw!$C:$C, 'Triaged Calls'!$C50, Raw!$H:$H, "C01")</f>
        <v>0</v>
      </c>
      <c r="DY50" s="52">
        <f>SUMIFS(Raw!$I:$I, Raw!$A:$A, 'Triaged Calls'!DY$14, Raw!$C:$C, 'Triaged Calls'!$C50, Raw!$H:$H, "C01")</f>
        <v>0</v>
      </c>
      <c r="DZ50" s="52">
        <f>SUMIFS(Raw!$I:$I, Raw!$A:$A, 'Triaged Calls'!DZ$14, Raw!$C:$C, 'Triaged Calls'!$C50, Raw!$H:$H, "C01")</f>
        <v>0</v>
      </c>
      <c r="EA50" s="52">
        <f>SUMIFS(Raw!$I:$I, Raw!$A:$A, 'Triaged Calls'!EA$14, Raw!$C:$C, 'Triaged Calls'!$C50, Raw!$H:$H, "C01")</f>
        <v>0</v>
      </c>
      <c r="EB50" s="53">
        <f>SUMIFS(Raw!$I:$I, Raw!$A:$A, 'Triaged Calls'!EB$14, Raw!$C:$C, 'Triaged Calls'!$C50, Raw!$H:$H, "C01")</f>
        <v>0</v>
      </c>
      <c r="ED50" s="46">
        <f>SUMIFS(Raw!$I:$I, Raw!$A:$A, 'Triaged Calls'!ED$14, Raw!$C:$C, 'Triaged Calls'!$C50, Raw!$H:$H, "C01")</f>
        <v>0</v>
      </c>
      <c r="EE50" s="52">
        <f>SUMIFS(Raw!$I:$I, Raw!$A:$A, 'Triaged Calls'!EE$14, Raw!$C:$C, 'Triaged Calls'!$C50, Raw!$H:$H, "C01")</f>
        <v>0</v>
      </c>
      <c r="EF50" s="52">
        <f>SUMIFS(Raw!$I:$I, Raw!$A:$A, 'Triaged Calls'!EF$14, Raw!$C:$C, 'Triaged Calls'!$C50, Raw!$H:$H, "C01")</f>
        <v>0</v>
      </c>
      <c r="EG50" s="52">
        <f>SUMIFS(Raw!$I:$I, Raw!$A:$A, 'Triaged Calls'!EG$14, Raw!$C:$C, 'Triaged Calls'!$C50, Raw!$H:$H, "C01")</f>
        <v>0</v>
      </c>
      <c r="EH50" s="52">
        <f>SUMIFS(Raw!$I:$I, Raw!$A:$A, 'Triaged Calls'!EH$14, Raw!$C:$C, 'Triaged Calls'!$C50, Raw!$H:$H, "C01")</f>
        <v>0</v>
      </c>
      <c r="EI50" s="52">
        <f>SUMIFS(Raw!$I:$I, Raw!$A:$A, 'Triaged Calls'!EI$14, Raw!$C:$C, 'Triaged Calls'!$C50, Raw!$H:$H, "C01")</f>
        <v>0</v>
      </c>
      <c r="EJ50" s="53">
        <f>SUMIFS(Raw!$I:$I, Raw!$A:$A, 'Triaged Calls'!EJ$14, Raw!$C:$C, 'Triaged Calls'!$C50, Raw!$H:$H, "C01")</f>
        <v>0</v>
      </c>
      <c r="EL50" s="46">
        <f>SUMIFS(Raw!$I:$I, Raw!$A:$A, 'Triaged Calls'!EL$14, Raw!$C:$C, 'Triaged Calls'!$C50, Raw!$H:$H, "C01")</f>
        <v>0</v>
      </c>
      <c r="EM50" s="52">
        <f>SUMIFS(Raw!$I:$I, Raw!$A:$A, 'Triaged Calls'!EM$14, Raw!$C:$C, 'Triaged Calls'!$C50, Raw!$H:$H, "C01")</f>
        <v>0</v>
      </c>
      <c r="EN50" s="52">
        <f>SUMIFS(Raw!$I:$I, Raw!$A:$A, 'Triaged Calls'!EN$14, Raw!$C:$C, 'Triaged Calls'!$C50, Raw!$H:$H, "C01")</f>
        <v>0</v>
      </c>
      <c r="EO50" s="52">
        <f>SUMIFS(Raw!$I:$I, Raw!$A:$A, 'Triaged Calls'!EO$14, Raw!$C:$C, 'Triaged Calls'!$C50, Raw!$H:$H, "C01")</f>
        <v>0</v>
      </c>
      <c r="EP50" s="52">
        <f>SUMIFS(Raw!$I:$I, Raw!$A:$A, 'Triaged Calls'!EP$14, Raw!$C:$C, 'Triaged Calls'!$C50, Raw!$H:$H, "C01")</f>
        <v>0</v>
      </c>
      <c r="EQ50" s="52">
        <f>SUMIFS(Raw!$I:$I, Raw!$A:$A, 'Triaged Calls'!EQ$14, Raw!$C:$C, 'Triaged Calls'!$C50, Raw!$H:$H, "C01")</f>
        <v>0</v>
      </c>
      <c r="ER50" s="53">
        <f>SUMIFS(Raw!$I:$I, Raw!$A:$A, 'Triaged Calls'!ER$14, Raw!$C:$C, 'Triaged Calls'!$C50, Raw!$H:$H, "C01")</f>
        <v>0</v>
      </c>
      <c r="ET50" s="46">
        <f>SUMIFS(Raw!$I:$I, Raw!$A:$A, 'Triaged Calls'!ET$14, Raw!$C:$C, 'Triaged Calls'!$C50, Raw!$H:$H, "C01")</f>
        <v>0</v>
      </c>
      <c r="EU50" s="52">
        <f>SUMIFS(Raw!$I:$I, Raw!$A:$A, 'Triaged Calls'!EU$14, Raw!$C:$C, 'Triaged Calls'!$C50, Raw!$H:$H, "C01")</f>
        <v>0</v>
      </c>
      <c r="EV50" s="52">
        <f>SUMIFS(Raw!$I:$I, Raw!$A:$A, 'Triaged Calls'!EV$14, Raw!$C:$C, 'Triaged Calls'!$C50, Raw!$H:$H, "C01")</f>
        <v>0</v>
      </c>
      <c r="EW50" s="52">
        <f>SUMIFS(Raw!$I:$I, Raw!$A:$A, 'Triaged Calls'!EW$14, Raw!$C:$C, 'Triaged Calls'!$C50, Raw!$H:$H, "C01")</f>
        <v>0</v>
      </c>
      <c r="EX50" s="52">
        <f>SUMIFS(Raw!$I:$I, Raw!$A:$A, 'Triaged Calls'!EX$14, Raw!$C:$C, 'Triaged Calls'!$C50, Raw!$H:$H, "C01")</f>
        <v>0</v>
      </c>
      <c r="EY50" s="52">
        <f>SUMIFS(Raw!$I:$I, Raw!$A:$A, 'Triaged Calls'!EY$14, Raw!$C:$C, 'Triaged Calls'!$C50, Raw!$H:$H, "C01")</f>
        <v>0</v>
      </c>
      <c r="EZ50" s="53">
        <f>SUMIFS(Raw!$I:$I, Raw!$A:$A, 'Triaged Calls'!EZ$14, Raw!$C:$C, 'Triaged Calls'!$C50, Raw!$H:$H, "C01")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7894</v>
      </c>
      <c r="G51" s="52">
        <v>7202</v>
      </c>
      <c r="H51" s="52">
        <v>6825</v>
      </c>
      <c r="I51" s="52">
        <v>6861</v>
      </c>
      <c r="J51" s="52">
        <v>7297</v>
      </c>
      <c r="K51" s="52">
        <v>10357</v>
      </c>
      <c r="L51" s="53">
        <v>9550</v>
      </c>
      <c r="N51" s="46">
        <v>8418</v>
      </c>
      <c r="O51" s="52">
        <v>7495</v>
      </c>
      <c r="P51" s="52">
        <v>7065</v>
      </c>
      <c r="Q51" s="52">
        <v>7054</v>
      </c>
      <c r="R51" s="52">
        <v>7531</v>
      </c>
      <c r="S51" s="52">
        <v>10767</v>
      </c>
      <c r="T51" s="53">
        <v>9166</v>
      </c>
      <c r="V51" s="46">
        <v>8484</v>
      </c>
      <c r="W51" s="52">
        <v>7927</v>
      </c>
      <c r="X51" s="52">
        <v>7496</v>
      </c>
      <c r="Y51" s="52">
        <v>6952</v>
      </c>
      <c r="Z51" s="52">
        <v>7639</v>
      </c>
      <c r="AA51" s="52">
        <v>10580</v>
      </c>
      <c r="AB51" s="53">
        <v>9642</v>
      </c>
      <c r="AD51" s="46">
        <v>8274</v>
      </c>
      <c r="AE51" s="52">
        <v>7597</v>
      </c>
      <c r="AF51" s="52">
        <v>7330</v>
      </c>
      <c r="AG51" s="52">
        <v>7050</v>
      </c>
      <c r="AH51" s="52">
        <v>7426</v>
      </c>
      <c r="AI51" s="52">
        <v>11367</v>
      </c>
      <c r="AJ51" s="53">
        <v>10581</v>
      </c>
      <c r="AL51" s="46">
        <v>8698</v>
      </c>
      <c r="AM51" s="52">
        <v>7373</v>
      </c>
      <c r="AN51" s="52">
        <v>6486</v>
      </c>
      <c r="AO51" s="52">
        <v>6422</v>
      </c>
      <c r="AP51" s="52">
        <v>11454</v>
      </c>
      <c r="AQ51" s="52">
        <v>13376</v>
      </c>
      <c r="AR51" s="53">
        <v>11086</v>
      </c>
      <c r="AT51" s="46">
        <v>8580</v>
      </c>
      <c r="AU51" s="52">
        <v>7459</v>
      </c>
      <c r="AV51" s="52">
        <v>6549</v>
      </c>
      <c r="AW51" s="52">
        <v>9190</v>
      </c>
      <c r="AX51" s="52">
        <v>8081</v>
      </c>
      <c r="AY51" s="52">
        <v>11695</v>
      </c>
      <c r="AZ51" s="53">
        <v>10068</v>
      </c>
      <c r="BB51" s="46">
        <v>7696</v>
      </c>
      <c r="BC51" s="52">
        <v>7160</v>
      </c>
      <c r="BD51" s="52">
        <v>7111</v>
      </c>
      <c r="BE51" s="52">
        <v>6947</v>
      </c>
      <c r="BF51" s="52">
        <v>7533</v>
      </c>
      <c r="BG51" s="52">
        <v>10195</v>
      </c>
      <c r="BH51" s="53">
        <v>8839</v>
      </c>
      <c r="BJ51" s="46">
        <v>7907</v>
      </c>
      <c r="BK51" s="52">
        <v>7138</v>
      </c>
      <c r="BL51" s="52">
        <v>6866</v>
      </c>
      <c r="BM51" s="52">
        <v>6539</v>
      </c>
      <c r="BN51" s="52">
        <v>7097</v>
      </c>
      <c r="BO51" s="52">
        <v>10409</v>
      </c>
      <c r="BP51" s="53">
        <v>9265</v>
      </c>
      <c r="BR51" s="46">
        <f>SUMIFS(Raw!$I:$I, Raw!$A:$A, 'Triaged Calls'!BR$14, Raw!$C:$C, 'Triaged Calls'!$C51, Raw!$H:$H, "C01")</f>
        <v>8343</v>
      </c>
      <c r="BS51" s="52">
        <f>SUMIFS(Raw!$I:$I, Raw!$A:$A, 'Triaged Calls'!BS$14, Raw!$C:$C, 'Triaged Calls'!$C51, Raw!$H:$H, "C01")</f>
        <v>7256</v>
      </c>
      <c r="BT51" s="52">
        <f>SUMIFS(Raw!$I:$I, Raw!$A:$A, 'Triaged Calls'!BT$14, Raw!$C:$C, 'Triaged Calls'!$C51, Raw!$H:$H, "C01")</f>
        <v>7063</v>
      </c>
      <c r="BU51" s="52">
        <f>SUMIFS(Raw!$I:$I, Raw!$A:$A, 'Triaged Calls'!BU$14, Raw!$C:$C, 'Triaged Calls'!$C51, Raw!$H:$H, "C01")</f>
        <v>6744</v>
      </c>
      <c r="BV51" s="52">
        <f>SUMIFS(Raw!$I:$I, Raw!$A:$A, 'Triaged Calls'!BV$14, Raw!$C:$C, 'Triaged Calls'!$C51, Raw!$H:$H, "C01")</f>
        <v>7193</v>
      </c>
      <c r="BW51" s="52">
        <f>SUMIFS(Raw!$I:$I, Raw!$A:$A, 'Triaged Calls'!BW$14, Raw!$C:$C, 'Triaged Calls'!$C51, Raw!$H:$H, "C01")</f>
        <v>10031</v>
      </c>
      <c r="BX51" s="53">
        <f>SUMIFS(Raw!$I:$I, Raw!$A:$A, 'Triaged Calls'!BX$14, Raw!$C:$C, 'Triaged Calls'!$C51, Raw!$H:$H, "C01")</f>
        <v>8921</v>
      </c>
      <c r="BZ51" s="46">
        <f>SUMIFS(Raw!$I:$I, Raw!$A:$A, 'Triaged Calls'!BZ$14, Raw!$C:$C, 'Triaged Calls'!$C51, Raw!$H:$H, "C01")</f>
        <v>0</v>
      </c>
      <c r="CA51" s="52">
        <f>SUMIFS(Raw!$I:$I, Raw!$A:$A, 'Triaged Calls'!CA$14, Raw!$C:$C, 'Triaged Calls'!$C51, Raw!$H:$H, "C01")</f>
        <v>0</v>
      </c>
      <c r="CB51" s="52">
        <f>SUMIFS(Raw!$I:$I, Raw!$A:$A, 'Triaged Calls'!CB$14, Raw!$C:$C, 'Triaged Calls'!$C51, Raw!$H:$H, "C01")</f>
        <v>0</v>
      </c>
      <c r="CC51" s="52">
        <f>SUMIFS(Raw!$I:$I, Raw!$A:$A, 'Triaged Calls'!CC$14, Raw!$C:$C, 'Triaged Calls'!$C51, Raw!$H:$H, "C01")</f>
        <v>0</v>
      </c>
      <c r="CD51" s="52">
        <f>SUMIFS(Raw!$I:$I, Raw!$A:$A, 'Triaged Calls'!CD$14, Raw!$C:$C, 'Triaged Calls'!$C51, Raw!$H:$H, "C01")</f>
        <v>0</v>
      </c>
      <c r="CE51" s="52">
        <f>SUMIFS(Raw!$I:$I, Raw!$A:$A, 'Triaged Calls'!CE$14, Raw!$C:$C, 'Triaged Calls'!$C51, Raw!$H:$H, "C01")</f>
        <v>0</v>
      </c>
      <c r="CF51" s="53">
        <f>SUMIFS(Raw!$I:$I, Raw!$A:$A, 'Triaged Calls'!CF$14, Raw!$C:$C, 'Triaged Calls'!$C51, Raw!$H:$H, "C01")</f>
        <v>0</v>
      </c>
      <c r="CH51" s="46">
        <f>SUMIFS(Raw!$I:$I, Raw!$A:$A, 'Triaged Calls'!CH$14, Raw!$C:$C, 'Triaged Calls'!$C51, Raw!$H:$H, "C01")</f>
        <v>0</v>
      </c>
      <c r="CI51" s="52">
        <f>SUMIFS(Raw!$I:$I, Raw!$A:$A, 'Triaged Calls'!CI$14, Raw!$C:$C, 'Triaged Calls'!$C51, Raw!$H:$H, "C01")</f>
        <v>0</v>
      </c>
      <c r="CJ51" s="52">
        <f>SUMIFS(Raw!$I:$I, Raw!$A:$A, 'Triaged Calls'!CJ$14, Raw!$C:$C, 'Triaged Calls'!$C51, Raw!$H:$H, "C01")</f>
        <v>0</v>
      </c>
      <c r="CK51" s="52">
        <f>SUMIFS(Raw!$I:$I, Raw!$A:$A, 'Triaged Calls'!CK$14, Raw!$C:$C, 'Triaged Calls'!$C51, Raw!$H:$H, "C01")</f>
        <v>0</v>
      </c>
      <c r="CL51" s="52">
        <f>SUMIFS(Raw!$I:$I, Raw!$A:$A, 'Triaged Calls'!CL$14, Raw!$C:$C, 'Triaged Calls'!$C51, Raw!$H:$H, "C01")</f>
        <v>0</v>
      </c>
      <c r="CM51" s="52">
        <f>SUMIFS(Raw!$I:$I, Raw!$A:$A, 'Triaged Calls'!CM$14, Raw!$C:$C, 'Triaged Calls'!$C51, Raw!$H:$H, "C01")</f>
        <v>0</v>
      </c>
      <c r="CN51" s="53">
        <f>SUMIFS(Raw!$I:$I, Raw!$A:$A, 'Triaged Calls'!CN$14, Raw!$C:$C, 'Triaged Calls'!$C51, Raw!$H:$H, "C01")</f>
        <v>0</v>
      </c>
      <c r="CP51" s="46">
        <f>SUMIFS(Raw!$I:$I, Raw!$A:$A, 'Triaged Calls'!CP$14, Raw!$C:$C, 'Triaged Calls'!$C51, Raw!$H:$H, "C01")</f>
        <v>0</v>
      </c>
      <c r="CQ51" s="52">
        <f>SUMIFS(Raw!$I:$I, Raw!$A:$A, 'Triaged Calls'!CQ$14, Raw!$C:$C, 'Triaged Calls'!$C51, Raw!$H:$H, "C01")</f>
        <v>0</v>
      </c>
      <c r="CR51" s="52">
        <f>SUMIFS(Raw!$I:$I, Raw!$A:$A, 'Triaged Calls'!CR$14, Raw!$C:$C, 'Triaged Calls'!$C51, Raw!$H:$H, "C01")</f>
        <v>0</v>
      </c>
      <c r="CS51" s="52">
        <f>SUMIFS(Raw!$I:$I, Raw!$A:$A, 'Triaged Calls'!CS$14, Raw!$C:$C, 'Triaged Calls'!$C51, Raw!$H:$H, "C01")</f>
        <v>0</v>
      </c>
      <c r="CT51" s="52">
        <f>SUMIFS(Raw!$I:$I, Raw!$A:$A, 'Triaged Calls'!CT$14, Raw!$C:$C, 'Triaged Calls'!$C51, Raw!$H:$H, "C01")</f>
        <v>0</v>
      </c>
      <c r="CU51" s="52">
        <f>SUMIFS(Raw!$I:$I, Raw!$A:$A, 'Triaged Calls'!CU$14, Raw!$C:$C, 'Triaged Calls'!$C51, Raw!$H:$H, "C01")</f>
        <v>0</v>
      </c>
      <c r="CV51" s="53">
        <f>SUMIFS(Raw!$I:$I, Raw!$A:$A, 'Triaged Calls'!CV$14, Raw!$C:$C, 'Triaged Calls'!$C51, Raw!$H:$H, "C01")</f>
        <v>0</v>
      </c>
      <c r="CX51" s="46">
        <f>SUMIFS(Raw!$I:$I, Raw!$A:$A, 'Triaged Calls'!CX$14, Raw!$C:$C, 'Triaged Calls'!$C51, Raw!$H:$H, "C01")</f>
        <v>0</v>
      </c>
      <c r="CY51" s="52">
        <f>SUMIFS(Raw!$I:$I, Raw!$A:$A, 'Triaged Calls'!CY$14, Raw!$C:$C, 'Triaged Calls'!$C51, Raw!$H:$H, "C01")</f>
        <v>0</v>
      </c>
      <c r="CZ51" s="52">
        <f>SUMIFS(Raw!$I:$I, Raw!$A:$A, 'Triaged Calls'!CZ$14, Raw!$C:$C, 'Triaged Calls'!$C51, Raw!$H:$H, "C01")</f>
        <v>0</v>
      </c>
      <c r="DA51" s="52">
        <f>SUMIFS(Raw!$I:$I, Raw!$A:$A, 'Triaged Calls'!DA$14, Raw!$C:$C, 'Triaged Calls'!$C51, Raw!$H:$H, "C01")</f>
        <v>0</v>
      </c>
      <c r="DB51" s="52">
        <f>SUMIFS(Raw!$I:$I, Raw!$A:$A, 'Triaged Calls'!DB$14, Raw!$C:$C, 'Triaged Calls'!$C51, Raw!$H:$H, "C01")</f>
        <v>0</v>
      </c>
      <c r="DC51" s="52">
        <f>SUMIFS(Raw!$I:$I, Raw!$A:$A, 'Triaged Calls'!DC$14, Raw!$C:$C, 'Triaged Calls'!$C51, Raw!$H:$H, "C01")</f>
        <v>0</v>
      </c>
      <c r="DD51" s="53">
        <f>SUMIFS(Raw!$I:$I, Raw!$A:$A, 'Triaged Calls'!DD$14, Raw!$C:$C, 'Triaged Calls'!$C51, Raw!$H:$H, "C01")</f>
        <v>0</v>
      </c>
      <c r="DF51" s="46">
        <f>SUMIFS(Raw!$I:$I, Raw!$A:$A, 'Triaged Calls'!DF$14, Raw!$C:$C, 'Triaged Calls'!$C51, Raw!$H:$H, "C01")</f>
        <v>0</v>
      </c>
      <c r="DG51" s="52">
        <f>SUMIFS(Raw!$I:$I, Raw!$A:$A, 'Triaged Calls'!DG$14, Raw!$C:$C, 'Triaged Calls'!$C51, Raw!$H:$H, "C01")</f>
        <v>0</v>
      </c>
      <c r="DH51" s="52">
        <f>SUMIFS(Raw!$I:$I, Raw!$A:$A, 'Triaged Calls'!DH$14, Raw!$C:$C, 'Triaged Calls'!$C51, Raw!$H:$H, "C01")</f>
        <v>0</v>
      </c>
      <c r="DI51" s="52">
        <f>SUMIFS(Raw!$I:$I, Raw!$A:$A, 'Triaged Calls'!DI$14, Raw!$C:$C, 'Triaged Calls'!$C51, Raw!$H:$H, "C01")</f>
        <v>0</v>
      </c>
      <c r="DJ51" s="52">
        <f>SUMIFS(Raw!$I:$I, Raw!$A:$A, 'Triaged Calls'!DJ$14, Raw!$C:$C, 'Triaged Calls'!$C51, Raw!$H:$H, "C01")</f>
        <v>0</v>
      </c>
      <c r="DK51" s="52">
        <f>SUMIFS(Raw!$I:$I, Raw!$A:$A, 'Triaged Calls'!DK$14, Raw!$C:$C, 'Triaged Calls'!$C51, Raw!$H:$H, "C01")</f>
        <v>0</v>
      </c>
      <c r="DL51" s="53">
        <f>SUMIFS(Raw!$I:$I, Raw!$A:$A, 'Triaged Calls'!DL$14, Raw!$C:$C, 'Triaged Calls'!$C51, Raw!$H:$H, "C01")</f>
        <v>0</v>
      </c>
      <c r="DN51" s="46">
        <f>SUMIFS(Raw!$I:$I, Raw!$A:$A, 'Triaged Calls'!DN$14, Raw!$C:$C, 'Triaged Calls'!$C51, Raw!$H:$H, "C01")</f>
        <v>0</v>
      </c>
      <c r="DO51" s="52">
        <f>SUMIFS(Raw!$I:$I, Raw!$A:$A, 'Triaged Calls'!DO$14, Raw!$C:$C, 'Triaged Calls'!$C51, Raw!$H:$H, "C01")</f>
        <v>0</v>
      </c>
      <c r="DP51" s="52">
        <f>SUMIFS(Raw!$I:$I, Raw!$A:$A, 'Triaged Calls'!DP$14, Raw!$C:$C, 'Triaged Calls'!$C51, Raw!$H:$H, "C01")</f>
        <v>0</v>
      </c>
      <c r="DQ51" s="52">
        <f>SUMIFS(Raw!$I:$I, Raw!$A:$A, 'Triaged Calls'!DQ$14, Raw!$C:$C, 'Triaged Calls'!$C51, Raw!$H:$H, "C01")</f>
        <v>0</v>
      </c>
      <c r="DR51" s="52">
        <f>SUMIFS(Raw!$I:$I, Raw!$A:$A, 'Triaged Calls'!DR$14, Raw!$C:$C, 'Triaged Calls'!$C51, Raw!$H:$H, "C01")</f>
        <v>0</v>
      </c>
      <c r="DS51" s="52">
        <f>SUMIFS(Raw!$I:$I, Raw!$A:$A, 'Triaged Calls'!DS$14, Raw!$C:$C, 'Triaged Calls'!$C51, Raw!$H:$H, "C01")</f>
        <v>0</v>
      </c>
      <c r="DT51" s="53">
        <f>SUMIFS(Raw!$I:$I, Raw!$A:$A, 'Triaged Calls'!DT$14, Raw!$C:$C, 'Triaged Calls'!$C51, Raw!$H:$H, "C01")</f>
        <v>0</v>
      </c>
      <c r="DV51" s="46">
        <f>SUMIFS(Raw!$I:$I, Raw!$A:$A, 'Triaged Calls'!DV$14, Raw!$C:$C, 'Triaged Calls'!$C51, Raw!$H:$H, "C01")</f>
        <v>0</v>
      </c>
      <c r="DW51" s="52">
        <f>SUMIFS(Raw!$I:$I, Raw!$A:$A, 'Triaged Calls'!DW$14, Raw!$C:$C, 'Triaged Calls'!$C51, Raw!$H:$H, "C01")</f>
        <v>0</v>
      </c>
      <c r="DX51" s="52">
        <f>SUMIFS(Raw!$I:$I, Raw!$A:$A, 'Triaged Calls'!DX$14, Raw!$C:$C, 'Triaged Calls'!$C51, Raw!$H:$H, "C01")</f>
        <v>0</v>
      </c>
      <c r="DY51" s="52">
        <f>SUMIFS(Raw!$I:$I, Raw!$A:$A, 'Triaged Calls'!DY$14, Raw!$C:$C, 'Triaged Calls'!$C51, Raw!$H:$H, "C01")</f>
        <v>0</v>
      </c>
      <c r="DZ51" s="52">
        <f>SUMIFS(Raw!$I:$I, Raw!$A:$A, 'Triaged Calls'!DZ$14, Raw!$C:$C, 'Triaged Calls'!$C51, Raw!$H:$H, "C01")</f>
        <v>0</v>
      </c>
      <c r="EA51" s="52">
        <f>SUMIFS(Raw!$I:$I, Raw!$A:$A, 'Triaged Calls'!EA$14, Raw!$C:$C, 'Triaged Calls'!$C51, Raw!$H:$H, "C01")</f>
        <v>0</v>
      </c>
      <c r="EB51" s="53">
        <f>SUMIFS(Raw!$I:$I, Raw!$A:$A, 'Triaged Calls'!EB$14, Raw!$C:$C, 'Triaged Calls'!$C51, Raw!$H:$H, "C01")</f>
        <v>0</v>
      </c>
      <c r="ED51" s="46">
        <f>SUMIFS(Raw!$I:$I, Raw!$A:$A, 'Triaged Calls'!ED$14, Raw!$C:$C, 'Triaged Calls'!$C51, Raw!$H:$H, "C01")</f>
        <v>0</v>
      </c>
      <c r="EE51" s="52">
        <f>SUMIFS(Raw!$I:$I, Raw!$A:$A, 'Triaged Calls'!EE$14, Raw!$C:$C, 'Triaged Calls'!$C51, Raw!$H:$H, "C01")</f>
        <v>0</v>
      </c>
      <c r="EF51" s="52">
        <f>SUMIFS(Raw!$I:$I, Raw!$A:$A, 'Triaged Calls'!EF$14, Raw!$C:$C, 'Triaged Calls'!$C51, Raw!$H:$H, "C01")</f>
        <v>0</v>
      </c>
      <c r="EG51" s="52">
        <f>SUMIFS(Raw!$I:$I, Raw!$A:$A, 'Triaged Calls'!EG$14, Raw!$C:$C, 'Triaged Calls'!$C51, Raw!$H:$H, "C01")</f>
        <v>0</v>
      </c>
      <c r="EH51" s="52">
        <f>SUMIFS(Raw!$I:$I, Raw!$A:$A, 'Triaged Calls'!EH$14, Raw!$C:$C, 'Triaged Calls'!$C51, Raw!$H:$H, "C01")</f>
        <v>0</v>
      </c>
      <c r="EI51" s="52">
        <f>SUMIFS(Raw!$I:$I, Raw!$A:$A, 'Triaged Calls'!EI$14, Raw!$C:$C, 'Triaged Calls'!$C51, Raw!$H:$H, "C01")</f>
        <v>0</v>
      </c>
      <c r="EJ51" s="53">
        <f>SUMIFS(Raw!$I:$I, Raw!$A:$A, 'Triaged Calls'!EJ$14, Raw!$C:$C, 'Triaged Calls'!$C51, Raw!$H:$H, "C01")</f>
        <v>0</v>
      </c>
      <c r="EL51" s="46">
        <f>SUMIFS(Raw!$I:$I, Raw!$A:$A, 'Triaged Calls'!EL$14, Raw!$C:$C, 'Triaged Calls'!$C51, Raw!$H:$H, "C01")</f>
        <v>0</v>
      </c>
      <c r="EM51" s="52">
        <f>SUMIFS(Raw!$I:$I, Raw!$A:$A, 'Triaged Calls'!EM$14, Raw!$C:$C, 'Triaged Calls'!$C51, Raw!$H:$H, "C01")</f>
        <v>0</v>
      </c>
      <c r="EN51" s="52">
        <f>SUMIFS(Raw!$I:$I, Raw!$A:$A, 'Triaged Calls'!EN$14, Raw!$C:$C, 'Triaged Calls'!$C51, Raw!$H:$H, "C01")</f>
        <v>0</v>
      </c>
      <c r="EO51" s="52">
        <f>SUMIFS(Raw!$I:$I, Raw!$A:$A, 'Triaged Calls'!EO$14, Raw!$C:$C, 'Triaged Calls'!$C51, Raw!$H:$H, "C01")</f>
        <v>0</v>
      </c>
      <c r="EP51" s="52">
        <f>SUMIFS(Raw!$I:$I, Raw!$A:$A, 'Triaged Calls'!EP$14, Raw!$C:$C, 'Triaged Calls'!$C51, Raw!$H:$H, "C01")</f>
        <v>0</v>
      </c>
      <c r="EQ51" s="52">
        <f>SUMIFS(Raw!$I:$I, Raw!$A:$A, 'Triaged Calls'!EQ$14, Raw!$C:$C, 'Triaged Calls'!$C51, Raw!$H:$H, "C01")</f>
        <v>0</v>
      </c>
      <c r="ER51" s="53">
        <f>SUMIFS(Raw!$I:$I, Raw!$A:$A, 'Triaged Calls'!ER$14, Raw!$C:$C, 'Triaged Calls'!$C51, Raw!$H:$H, "C01")</f>
        <v>0</v>
      </c>
      <c r="ET51" s="46">
        <f>SUMIFS(Raw!$I:$I, Raw!$A:$A, 'Triaged Calls'!ET$14, Raw!$C:$C, 'Triaged Calls'!$C51, Raw!$H:$H, "C01")</f>
        <v>0</v>
      </c>
      <c r="EU51" s="52">
        <f>SUMIFS(Raw!$I:$I, Raw!$A:$A, 'Triaged Calls'!EU$14, Raw!$C:$C, 'Triaged Calls'!$C51, Raw!$H:$H, "C01")</f>
        <v>0</v>
      </c>
      <c r="EV51" s="52">
        <f>SUMIFS(Raw!$I:$I, Raw!$A:$A, 'Triaged Calls'!EV$14, Raw!$C:$C, 'Triaged Calls'!$C51, Raw!$H:$H, "C01")</f>
        <v>0</v>
      </c>
      <c r="EW51" s="52">
        <f>SUMIFS(Raw!$I:$I, Raw!$A:$A, 'Triaged Calls'!EW$14, Raw!$C:$C, 'Triaged Calls'!$C51, Raw!$H:$H, "C01")</f>
        <v>0</v>
      </c>
      <c r="EX51" s="52">
        <f>SUMIFS(Raw!$I:$I, Raw!$A:$A, 'Triaged Calls'!EX$14, Raw!$C:$C, 'Triaged Calls'!$C51, Raw!$H:$H, "C01")</f>
        <v>0</v>
      </c>
      <c r="EY51" s="52">
        <f>SUMIFS(Raw!$I:$I, Raw!$A:$A, 'Triaged Calls'!EY$14, Raw!$C:$C, 'Triaged Calls'!$C51, Raw!$H:$H, "C01")</f>
        <v>0</v>
      </c>
      <c r="EZ51" s="53">
        <f>SUMIFS(Raw!$I:$I, Raw!$A:$A, 'Triaged Calls'!EZ$14, Raw!$C:$C, 'Triaged Calls'!$C51, Raw!$H:$H, "C01")</f>
        <v>0</v>
      </c>
    </row>
    <row r="52" spans="1:156" ht="15.65" customHeight="1" x14ac:dyDescent="0.35">
      <c r="A52" s="4"/>
      <c r="B52" s="62" t="s">
        <v>73</v>
      </c>
      <c r="C52" s="63" t="s">
        <v>92</v>
      </c>
      <c r="D52" s="64" t="s">
        <v>73</v>
      </c>
      <c r="F52" s="46">
        <v>5227</v>
      </c>
      <c r="G52" s="52">
        <v>4611</v>
      </c>
      <c r="H52" s="52">
        <v>4501</v>
      </c>
      <c r="I52" s="52">
        <v>4490</v>
      </c>
      <c r="J52" s="52">
        <v>4727</v>
      </c>
      <c r="K52" s="52">
        <v>7615</v>
      </c>
      <c r="L52" s="53">
        <v>6776</v>
      </c>
      <c r="N52" s="46">
        <v>5461</v>
      </c>
      <c r="O52" s="52">
        <v>4673</v>
      </c>
      <c r="P52" s="52">
        <v>4608</v>
      </c>
      <c r="Q52" s="52">
        <v>4686</v>
      </c>
      <c r="R52" s="52">
        <v>4939</v>
      </c>
      <c r="S52" s="52">
        <v>8071</v>
      </c>
      <c r="T52" s="53">
        <v>7564</v>
      </c>
      <c r="V52" s="46">
        <v>5819</v>
      </c>
      <c r="W52" s="52">
        <v>4985</v>
      </c>
      <c r="X52" s="52">
        <v>4904</v>
      </c>
      <c r="Y52" s="52">
        <v>4769</v>
      </c>
      <c r="Z52" s="52">
        <v>4807</v>
      </c>
      <c r="AA52" s="52">
        <v>7921</v>
      </c>
      <c r="AB52" s="53">
        <v>7357</v>
      </c>
      <c r="AD52" s="46">
        <v>5705</v>
      </c>
      <c r="AE52" s="52">
        <v>4778</v>
      </c>
      <c r="AF52" s="52">
        <v>4696</v>
      </c>
      <c r="AG52" s="52">
        <v>4705</v>
      </c>
      <c r="AH52" s="52">
        <v>4829</v>
      </c>
      <c r="AI52" s="52">
        <v>8667</v>
      </c>
      <c r="AJ52" s="53">
        <v>7774</v>
      </c>
      <c r="AL52" s="46">
        <v>4564</v>
      </c>
      <c r="AM52" s="52">
        <v>3983</v>
      </c>
      <c r="AN52" s="52">
        <v>3692</v>
      </c>
      <c r="AO52" s="52">
        <v>4107</v>
      </c>
      <c r="AP52" s="52">
        <v>7259</v>
      </c>
      <c r="AQ52" s="52">
        <v>8697</v>
      </c>
      <c r="AR52" s="53">
        <v>6959</v>
      </c>
      <c r="AT52" s="46">
        <v>5626</v>
      </c>
      <c r="AU52" s="52">
        <v>4872</v>
      </c>
      <c r="AV52" s="52">
        <v>4369</v>
      </c>
      <c r="AW52" s="52">
        <v>6851</v>
      </c>
      <c r="AX52" s="52">
        <v>5638</v>
      </c>
      <c r="AY52" s="52">
        <v>8888</v>
      </c>
      <c r="AZ52" s="53">
        <v>7441</v>
      </c>
      <c r="BB52" s="46">
        <v>5478</v>
      </c>
      <c r="BC52" s="52">
        <v>4732</v>
      </c>
      <c r="BD52" s="52">
        <v>4798</v>
      </c>
      <c r="BE52" s="52">
        <v>4546</v>
      </c>
      <c r="BF52" s="52">
        <v>5101</v>
      </c>
      <c r="BG52" s="52">
        <v>8400</v>
      </c>
      <c r="BH52" s="53">
        <v>7229</v>
      </c>
      <c r="BJ52" s="46">
        <v>5549</v>
      </c>
      <c r="BK52" s="52">
        <v>4829</v>
      </c>
      <c r="BL52" s="52">
        <v>4535</v>
      </c>
      <c r="BM52" s="52">
        <v>4632</v>
      </c>
      <c r="BN52" s="52">
        <v>4803</v>
      </c>
      <c r="BO52" s="52">
        <v>7907</v>
      </c>
      <c r="BP52" s="53">
        <v>6734</v>
      </c>
      <c r="BR52" s="46">
        <f>SUMIFS(Raw!$I:$I, Raw!$A:$A, 'Triaged Calls'!BR$14, Raw!$C:$C, 'Triaged Calls'!$C52, Raw!$H:$H, "C01")</f>
        <v>5278</v>
      </c>
      <c r="BS52" s="52">
        <f>SUMIFS(Raw!$I:$I, Raw!$A:$A, 'Triaged Calls'!BS$14, Raw!$C:$C, 'Triaged Calls'!$C52, Raw!$H:$H, "C01")</f>
        <v>4554</v>
      </c>
      <c r="BT52" s="52">
        <f>SUMIFS(Raw!$I:$I, Raw!$A:$A, 'Triaged Calls'!BT$14, Raw!$C:$C, 'Triaged Calls'!$C52, Raw!$H:$H, "C01")</f>
        <v>4549</v>
      </c>
      <c r="BU52" s="52">
        <f>SUMIFS(Raw!$I:$I, Raw!$A:$A, 'Triaged Calls'!BU$14, Raw!$C:$C, 'Triaged Calls'!$C52, Raw!$H:$H, "C01")</f>
        <v>4434</v>
      </c>
      <c r="BV52" s="52">
        <f>SUMIFS(Raw!$I:$I, Raw!$A:$A, 'Triaged Calls'!BV$14, Raw!$C:$C, 'Triaged Calls'!$C52, Raw!$H:$H, "C01")</f>
        <v>4780</v>
      </c>
      <c r="BW52" s="52">
        <f>SUMIFS(Raw!$I:$I, Raw!$A:$A, 'Triaged Calls'!BW$14, Raw!$C:$C, 'Triaged Calls'!$C52, Raw!$H:$H, "C01")</f>
        <v>7781</v>
      </c>
      <c r="BX52" s="53">
        <f>SUMIFS(Raw!$I:$I, Raw!$A:$A, 'Triaged Calls'!BX$14, Raw!$C:$C, 'Triaged Calls'!$C52, Raw!$H:$H, "C01")</f>
        <v>6566</v>
      </c>
      <c r="BZ52" s="46">
        <f>SUMIFS(Raw!$I:$I, Raw!$A:$A, 'Triaged Calls'!BZ$14, Raw!$C:$C, 'Triaged Calls'!$C52, Raw!$H:$H, "C01")</f>
        <v>0</v>
      </c>
      <c r="CA52" s="52">
        <f>SUMIFS(Raw!$I:$I, Raw!$A:$A, 'Triaged Calls'!CA$14, Raw!$C:$C, 'Triaged Calls'!$C52, Raw!$H:$H, "C01")</f>
        <v>0</v>
      </c>
      <c r="CB52" s="52">
        <f>SUMIFS(Raw!$I:$I, Raw!$A:$A, 'Triaged Calls'!CB$14, Raw!$C:$C, 'Triaged Calls'!$C52, Raw!$H:$H, "C01")</f>
        <v>0</v>
      </c>
      <c r="CC52" s="52">
        <f>SUMIFS(Raw!$I:$I, Raw!$A:$A, 'Triaged Calls'!CC$14, Raw!$C:$C, 'Triaged Calls'!$C52, Raw!$H:$H, "C01")</f>
        <v>0</v>
      </c>
      <c r="CD52" s="52">
        <f>SUMIFS(Raw!$I:$I, Raw!$A:$A, 'Triaged Calls'!CD$14, Raw!$C:$C, 'Triaged Calls'!$C52, Raw!$H:$H, "C01")</f>
        <v>0</v>
      </c>
      <c r="CE52" s="52">
        <f>SUMIFS(Raw!$I:$I, Raw!$A:$A, 'Triaged Calls'!CE$14, Raw!$C:$C, 'Triaged Calls'!$C52, Raw!$H:$H, "C01")</f>
        <v>0</v>
      </c>
      <c r="CF52" s="53">
        <f>SUMIFS(Raw!$I:$I, Raw!$A:$A, 'Triaged Calls'!CF$14, Raw!$C:$C, 'Triaged Calls'!$C52, Raw!$H:$H, "C01")</f>
        <v>0</v>
      </c>
      <c r="CH52" s="46">
        <f>SUMIFS(Raw!$I:$I, Raw!$A:$A, 'Triaged Calls'!CH$14, Raw!$C:$C, 'Triaged Calls'!$C52, Raw!$H:$H, "C01")</f>
        <v>0</v>
      </c>
      <c r="CI52" s="52">
        <f>SUMIFS(Raw!$I:$I, Raw!$A:$A, 'Triaged Calls'!CI$14, Raw!$C:$C, 'Triaged Calls'!$C52, Raw!$H:$H, "C01")</f>
        <v>0</v>
      </c>
      <c r="CJ52" s="52">
        <f>SUMIFS(Raw!$I:$I, Raw!$A:$A, 'Triaged Calls'!CJ$14, Raw!$C:$C, 'Triaged Calls'!$C52, Raw!$H:$H, "C01")</f>
        <v>0</v>
      </c>
      <c r="CK52" s="52">
        <f>SUMIFS(Raw!$I:$I, Raw!$A:$A, 'Triaged Calls'!CK$14, Raw!$C:$C, 'Triaged Calls'!$C52, Raw!$H:$H, "C01")</f>
        <v>0</v>
      </c>
      <c r="CL52" s="52">
        <f>SUMIFS(Raw!$I:$I, Raw!$A:$A, 'Triaged Calls'!CL$14, Raw!$C:$C, 'Triaged Calls'!$C52, Raw!$H:$H, "C01")</f>
        <v>0</v>
      </c>
      <c r="CM52" s="52">
        <f>SUMIFS(Raw!$I:$I, Raw!$A:$A, 'Triaged Calls'!CM$14, Raw!$C:$C, 'Triaged Calls'!$C52, Raw!$H:$H, "C01")</f>
        <v>0</v>
      </c>
      <c r="CN52" s="53">
        <f>SUMIFS(Raw!$I:$I, Raw!$A:$A, 'Triaged Calls'!CN$14, Raw!$C:$C, 'Triaged Calls'!$C52, Raw!$H:$H, "C01")</f>
        <v>0</v>
      </c>
      <c r="CP52" s="46">
        <f>SUMIFS(Raw!$I:$I, Raw!$A:$A, 'Triaged Calls'!CP$14, Raw!$C:$C, 'Triaged Calls'!$C52, Raw!$H:$H, "C01")</f>
        <v>0</v>
      </c>
      <c r="CQ52" s="52">
        <f>SUMIFS(Raw!$I:$I, Raw!$A:$A, 'Triaged Calls'!CQ$14, Raw!$C:$C, 'Triaged Calls'!$C52, Raw!$H:$H, "C01")</f>
        <v>0</v>
      </c>
      <c r="CR52" s="52">
        <f>SUMIFS(Raw!$I:$I, Raw!$A:$A, 'Triaged Calls'!CR$14, Raw!$C:$C, 'Triaged Calls'!$C52, Raw!$H:$H, "C01")</f>
        <v>0</v>
      </c>
      <c r="CS52" s="52">
        <f>SUMIFS(Raw!$I:$I, Raw!$A:$A, 'Triaged Calls'!CS$14, Raw!$C:$C, 'Triaged Calls'!$C52, Raw!$H:$H, "C01")</f>
        <v>0</v>
      </c>
      <c r="CT52" s="52">
        <f>SUMIFS(Raw!$I:$I, Raw!$A:$A, 'Triaged Calls'!CT$14, Raw!$C:$C, 'Triaged Calls'!$C52, Raw!$H:$H, "C01")</f>
        <v>0</v>
      </c>
      <c r="CU52" s="52">
        <f>SUMIFS(Raw!$I:$I, Raw!$A:$A, 'Triaged Calls'!CU$14, Raw!$C:$C, 'Triaged Calls'!$C52, Raw!$H:$H, "C01")</f>
        <v>0</v>
      </c>
      <c r="CV52" s="53">
        <f>SUMIFS(Raw!$I:$I, Raw!$A:$A, 'Triaged Calls'!CV$14, Raw!$C:$C, 'Triaged Calls'!$C52, Raw!$H:$H, "C01")</f>
        <v>0</v>
      </c>
      <c r="CX52" s="46">
        <f>SUMIFS(Raw!$I:$I, Raw!$A:$A, 'Triaged Calls'!CX$14, Raw!$C:$C, 'Triaged Calls'!$C52, Raw!$H:$H, "C01")</f>
        <v>0</v>
      </c>
      <c r="CY52" s="52">
        <f>SUMIFS(Raw!$I:$I, Raw!$A:$A, 'Triaged Calls'!CY$14, Raw!$C:$C, 'Triaged Calls'!$C52, Raw!$H:$H, "C01")</f>
        <v>0</v>
      </c>
      <c r="CZ52" s="52">
        <f>SUMIFS(Raw!$I:$I, Raw!$A:$A, 'Triaged Calls'!CZ$14, Raw!$C:$C, 'Triaged Calls'!$C52, Raw!$H:$H, "C01")</f>
        <v>0</v>
      </c>
      <c r="DA52" s="52">
        <f>SUMIFS(Raw!$I:$I, Raw!$A:$A, 'Triaged Calls'!DA$14, Raw!$C:$C, 'Triaged Calls'!$C52, Raw!$H:$H, "C01")</f>
        <v>0</v>
      </c>
      <c r="DB52" s="52">
        <f>SUMIFS(Raw!$I:$I, Raw!$A:$A, 'Triaged Calls'!DB$14, Raw!$C:$C, 'Triaged Calls'!$C52, Raw!$H:$H, "C01")</f>
        <v>0</v>
      </c>
      <c r="DC52" s="52">
        <f>SUMIFS(Raw!$I:$I, Raw!$A:$A, 'Triaged Calls'!DC$14, Raw!$C:$C, 'Triaged Calls'!$C52, Raw!$H:$H, "C01")</f>
        <v>0</v>
      </c>
      <c r="DD52" s="53">
        <f>SUMIFS(Raw!$I:$I, Raw!$A:$A, 'Triaged Calls'!DD$14, Raw!$C:$C, 'Triaged Calls'!$C52, Raw!$H:$H, "C01")</f>
        <v>0</v>
      </c>
      <c r="DF52" s="46">
        <f>SUMIFS(Raw!$I:$I, Raw!$A:$A, 'Triaged Calls'!DF$14, Raw!$C:$C, 'Triaged Calls'!$C52, Raw!$H:$H, "C01")</f>
        <v>0</v>
      </c>
      <c r="DG52" s="52">
        <f>SUMIFS(Raw!$I:$I, Raw!$A:$A, 'Triaged Calls'!DG$14, Raw!$C:$C, 'Triaged Calls'!$C52, Raw!$H:$H, "C01")</f>
        <v>0</v>
      </c>
      <c r="DH52" s="52">
        <f>SUMIFS(Raw!$I:$I, Raw!$A:$A, 'Triaged Calls'!DH$14, Raw!$C:$C, 'Triaged Calls'!$C52, Raw!$H:$H, "C01")</f>
        <v>0</v>
      </c>
      <c r="DI52" s="52">
        <f>SUMIFS(Raw!$I:$I, Raw!$A:$A, 'Triaged Calls'!DI$14, Raw!$C:$C, 'Triaged Calls'!$C52, Raw!$H:$H, "C01")</f>
        <v>0</v>
      </c>
      <c r="DJ52" s="52">
        <f>SUMIFS(Raw!$I:$I, Raw!$A:$A, 'Triaged Calls'!DJ$14, Raw!$C:$C, 'Triaged Calls'!$C52, Raw!$H:$H, "C01")</f>
        <v>0</v>
      </c>
      <c r="DK52" s="52">
        <f>SUMIFS(Raw!$I:$I, Raw!$A:$A, 'Triaged Calls'!DK$14, Raw!$C:$C, 'Triaged Calls'!$C52, Raw!$H:$H, "C01")</f>
        <v>0</v>
      </c>
      <c r="DL52" s="53">
        <f>SUMIFS(Raw!$I:$I, Raw!$A:$A, 'Triaged Calls'!DL$14, Raw!$C:$C, 'Triaged Calls'!$C52, Raw!$H:$H, "C01")</f>
        <v>0</v>
      </c>
      <c r="DN52" s="46">
        <f>SUMIFS(Raw!$I:$I, Raw!$A:$A, 'Triaged Calls'!DN$14, Raw!$C:$C, 'Triaged Calls'!$C52, Raw!$H:$H, "C01")</f>
        <v>0</v>
      </c>
      <c r="DO52" s="52">
        <f>SUMIFS(Raw!$I:$I, Raw!$A:$A, 'Triaged Calls'!DO$14, Raw!$C:$C, 'Triaged Calls'!$C52, Raw!$H:$H, "C01")</f>
        <v>0</v>
      </c>
      <c r="DP52" s="52">
        <f>SUMIFS(Raw!$I:$I, Raw!$A:$A, 'Triaged Calls'!DP$14, Raw!$C:$C, 'Triaged Calls'!$C52, Raw!$H:$H, "C01")</f>
        <v>0</v>
      </c>
      <c r="DQ52" s="52">
        <f>SUMIFS(Raw!$I:$I, Raw!$A:$A, 'Triaged Calls'!DQ$14, Raw!$C:$C, 'Triaged Calls'!$C52, Raw!$H:$H, "C01")</f>
        <v>0</v>
      </c>
      <c r="DR52" s="52">
        <f>SUMIFS(Raw!$I:$I, Raw!$A:$A, 'Triaged Calls'!DR$14, Raw!$C:$C, 'Triaged Calls'!$C52, Raw!$H:$H, "C01")</f>
        <v>0</v>
      </c>
      <c r="DS52" s="52">
        <f>SUMIFS(Raw!$I:$I, Raw!$A:$A, 'Triaged Calls'!DS$14, Raw!$C:$C, 'Triaged Calls'!$C52, Raw!$H:$H, "C01")</f>
        <v>0</v>
      </c>
      <c r="DT52" s="53">
        <f>SUMIFS(Raw!$I:$I, Raw!$A:$A, 'Triaged Calls'!DT$14, Raw!$C:$C, 'Triaged Calls'!$C52, Raw!$H:$H, "C01")</f>
        <v>0</v>
      </c>
      <c r="DV52" s="46">
        <f>SUMIFS(Raw!$I:$I, Raw!$A:$A, 'Triaged Calls'!DV$14, Raw!$C:$C, 'Triaged Calls'!$C52, Raw!$H:$H, "C01")</f>
        <v>0</v>
      </c>
      <c r="DW52" s="52">
        <f>SUMIFS(Raw!$I:$I, Raw!$A:$A, 'Triaged Calls'!DW$14, Raw!$C:$C, 'Triaged Calls'!$C52, Raw!$H:$H, "C01")</f>
        <v>0</v>
      </c>
      <c r="DX52" s="52">
        <f>SUMIFS(Raw!$I:$I, Raw!$A:$A, 'Triaged Calls'!DX$14, Raw!$C:$C, 'Triaged Calls'!$C52, Raw!$H:$H, "C01")</f>
        <v>0</v>
      </c>
      <c r="DY52" s="52">
        <f>SUMIFS(Raw!$I:$I, Raw!$A:$A, 'Triaged Calls'!DY$14, Raw!$C:$C, 'Triaged Calls'!$C52, Raw!$H:$H, "C01")</f>
        <v>0</v>
      </c>
      <c r="DZ52" s="52">
        <f>SUMIFS(Raw!$I:$I, Raw!$A:$A, 'Triaged Calls'!DZ$14, Raw!$C:$C, 'Triaged Calls'!$C52, Raw!$H:$H, "C01")</f>
        <v>0</v>
      </c>
      <c r="EA52" s="52">
        <f>SUMIFS(Raw!$I:$I, Raw!$A:$A, 'Triaged Calls'!EA$14, Raw!$C:$C, 'Triaged Calls'!$C52, Raw!$H:$H, "C01")</f>
        <v>0</v>
      </c>
      <c r="EB52" s="53">
        <f>SUMIFS(Raw!$I:$I, Raw!$A:$A, 'Triaged Calls'!EB$14, Raw!$C:$C, 'Triaged Calls'!$C52, Raw!$H:$H, "C01")</f>
        <v>0</v>
      </c>
      <c r="ED52" s="46">
        <f>SUMIFS(Raw!$I:$I, Raw!$A:$A, 'Triaged Calls'!ED$14, Raw!$C:$C, 'Triaged Calls'!$C52, Raw!$H:$H, "C01")</f>
        <v>0</v>
      </c>
      <c r="EE52" s="52">
        <f>SUMIFS(Raw!$I:$I, Raw!$A:$A, 'Triaged Calls'!EE$14, Raw!$C:$C, 'Triaged Calls'!$C52, Raw!$H:$H, "C01")</f>
        <v>0</v>
      </c>
      <c r="EF52" s="52">
        <f>SUMIFS(Raw!$I:$I, Raw!$A:$A, 'Triaged Calls'!EF$14, Raw!$C:$C, 'Triaged Calls'!$C52, Raw!$H:$H, "C01")</f>
        <v>0</v>
      </c>
      <c r="EG52" s="52">
        <f>SUMIFS(Raw!$I:$I, Raw!$A:$A, 'Triaged Calls'!EG$14, Raw!$C:$C, 'Triaged Calls'!$C52, Raw!$H:$H, "C01")</f>
        <v>0</v>
      </c>
      <c r="EH52" s="52">
        <f>SUMIFS(Raw!$I:$I, Raw!$A:$A, 'Triaged Calls'!EH$14, Raw!$C:$C, 'Triaged Calls'!$C52, Raw!$H:$H, "C01")</f>
        <v>0</v>
      </c>
      <c r="EI52" s="52">
        <f>SUMIFS(Raw!$I:$I, Raw!$A:$A, 'Triaged Calls'!EI$14, Raw!$C:$C, 'Triaged Calls'!$C52, Raw!$H:$H, "C01")</f>
        <v>0</v>
      </c>
      <c r="EJ52" s="53">
        <f>SUMIFS(Raw!$I:$I, Raw!$A:$A, 'Triaged Calls'!EJ$14, Raw!$C:$C, 'Triaged Calls'!$C52, Raw!$H:$H, "C01")</f>
        <v>0</v>
      </c>
      <c r="EL52" s="46">
        <f>SUMIFS(Raw!$I:$I, Raw!$A:$A, 'Triaged Calls'!EL$14, Raw!$C:$C, 'Triaged Calls'!$C52, Raw!$H:$H, "C01")</f>
        <v>0</v>
      </c>
      <c r="EM52" s="52">
        <f>SUMIFS(Raw!$I:$I, Raw!$A:$A, 'Triaged Calls'!EM$14, Raw!$C:$C, 'Triaged Calls'!$C52, Raw!$H:$H, "C01")</f>
        <v>0</v>
      </c>
      <c r="EN52" s="52">
        <f>SUMIFS(Raw!$I:$I, Raw!$A:$A, 'Triaged Calls'!EN$14, Raw!$C:$C, 'Triaged Calls'!$C52, Raw!$H:$H, "C01")</f>
        <v>0</v>
      </c>
      <c r="EO52" s="52">
        <f>SUMIFS(Raw!$I:$I, Raw!$A:$A, 'Triaged Calls'!EO$14, Raw!$C:$C, 'Triaged Calls'!$C52, Raw!$H:$H, "C01")</f>
        <v>0</v>
      </c>
      <c r="EP52" s="52">
        <f>SUMIFS(Raw!$I:$I, Raw!$A:$A, 'Triaged Calls'!EP$14, Raw!$C:$C, 'Triaged Calls'!$C52, Raw!$H:$H, "C01")</f>
        <v>0</v>
      </c>
      <c r="EQ52" s="52">
        <f>SUMIFS(Raw!$I:$I, Raw!$A:$A, 'Triaged Calls'!EQ$14, Raw!$C:$C, 'Triaged Calls'!$C52, Raw!$H:$H, "C01")</f>
        <v>0</v>
      </c>
      <c r="ER52" s="53">
        <f>SUMIFS(Raw!$I:$I, Raw!$A:$A, 'Triaged Calls'!ER$14, Raw!$C:$C, 'Triaged Calls'!$C52, Raw!$H:$H, "C01")</f>
        <v>0</v>
      </c>
      <c r="ET52" s="46">
        <f>SUMIFS(Raw!$I:$I, Raw!$A:$A, 'Triaged Calls'!ET$14, Raw!$C:$C, 'Triaged Calls'!$C52, Raw!$H:$H, "C01")</f>
        <v>0</v>
      </c>
      <c r="EU52" s="52">
        <f>SUMIFS(Raw!$I:$I, Raw!$A:$A, 'Triaged Calls'!EU$14, Raw!$C:$C, 'Triaged Calls'!$C52, Raw!$H:$H, "C01")</f>
        <v>0</v>
      </c>
      <c r="EV52" s="52">
        <f>SUMIFS(Raw!$I:$I, Raw!$A:$A, 'Triaged Calls'!EV$14, Raw!$C:$C, 'Triaged Calls'!$C52, Raw!$H:$H, "C01")</f>
        <v>0</v>
      </c>
      <c r="EW52" s="52">
        <f>SUMIFS(Raw!$I:$I, Raw!$A:$A, 'Triaged Calls'!EW$14, Raw!$C:$C, 'Triaged Calls'!$C52, Raw!$H:$H, "C01")</f>
        <v>0</v>
      </c>
      <c r="EX52" s="52">
        <f>SUMIFS(Raw!$I:$I, Raw!$A:$A, 'Triaged Calls'!EX$14, Raw!$C:$C, 'Triaged Calls'!$C52, Raw!$H:$H, "C01")</f>
        <v>0</v>
      </c>
      <c r="EY52" s="52">
        <f>SUMIFS(Raw!$I:$I, Raw!$A:$A, 'Triaged Calls'!EY$14, Raw!$C:$C, 'Triaged Calls'!$C52, Raw!$H:$H, "C01")</f>
        <v>0</v>
      </c>
      <c r="EZ52" s="53">
        <f>SUMIFS(Raw!$I:$I, Raw!$A:$A, 'Triaged Calls'!EZ$14, Raw!$C:$C, 'Triaged Calls'!$C52, Raw!$H:$H, "C01")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364830</v>
      </c>
      <c r="G54" s="117" t="str">
        <f>IF(G55&lt;&gt;0,"Error",IF(G56&lt;&gt;0,"Error","OK"))</f>
        <v>OK</v>
      </c>
      <c r="N54" s="116">
        <f>SUM(N15:T15)</f>
        <v>376947</v>
      </c>
      <c r="O54" s="117" t="str">
        <f>IF(O55&lt;&gt;0,"Error",IF(O56&lt;&gt;0,"Error","OK"))</f>
        <v>OK</v>
      </c>
      <c r="V54" s="116">
        <f>SUM(V15:AB15)</f>
        <v>373203</v>
      </c>
      <c r="W54" s="117" t="str">
        <f>IF(W55&lt;&gt;0,"Error",IF(W56&lt;&gt;0,"Error","OK"))</f>
        <v>OK</v>
      </c>
      <c r="AD54" s="116">
        <f>SUM(AD15:AJ15)</f>
        <v>367370</v>
      </c>
      <c r="AE54" s="117" t="str">
        <f>IF(AE55&lt;&gt;0,"Error",IF(AE56&lt;&gt;0,"Error","OK"))</f>
        <v>OK</v>
      </c>
      <c r="AL54" s="116">
        <f>SUM(AL15:AR15)</f>
        <v>390291</v>
      </c>
      <c r="AM54" s="117" t="str">
        <f>IF(AM55&lt;&gt;0,"Error",IF(AM56&lt;&gt;0,"Error","OK"))</f>
        <v>OK</v>
      </c>
      <c r="AT54" s="116">
        <f>SUM(AT15:AZ15)</f>
        <v>376186</v>
      </c>
      <c r="AU54" s="117" t="str">
        <f>IF(AU55&lt;&gt;0,"Error",IF(AU56&lt;&gt;0,"Error","OK"))</f>
        <v>OK</v>
      </c>
      <c r="BB54" s="116">
        <f>SUM(BB15:BH15)</f>
        <v>347656</v>
      </c>
      <c r="BC54" s="117" t="str">
        <f>IF(BC55&lt;&gt;0,"Error",IF(BC56&lt;&gt;0,"Error","OK"))</f>
        <v>OK</v>
      </c>
      <c r="BJ54" s="116">
        <f>SUM(BJ15:BP15)</f>
        <v>341980</v>
      </c>
      <c r="BK54" s="117" t="str">
        <f>IF(BK55&lt;&gt;0,"Error",IF(BK56&lt;&gt;0,"Error","OK"))</f>
        <v>OK</v>
      </c>
      <c r="BR54" s="116">
        <f>SUM(BR15:BX15)</f>
        <v>340722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364830</v>
      </c>
      <c r="G55" s="119">
        <f>F54-F55</f>
        <v>0</v>
      </c>
      <c r="N55" s="116">
        <f>SUM(N17:T44)</f>
        <v>376947</v>
      </c>
      <c r="O55" s="119">
        <f>N54-N55</f>
        <v>0</v>
      </c>
      <c r="V55" s="116">
        <f>SUM(V17:AB44)</f>
        <v>373203</v>
      </c>
      <c r="W55" s="119">
        <f>V54-V55</f>
        <v>0</v>
      </c>
      <c r="AD55" s="116">
        <f>SUM(AD17:AJ44)</f>
        <v>367370</v>
      </c>
      <c r="AE55" s="119">
        <f>AD54-AD55</f>
        <v>0</v>
      </c>
      <c r="AL55" s="116">
        <f>SUM(AL17:AR44)</f>
        <v>390291</v>
      </c>
      <c r="AM55" s="119">
        <f>AL54-AL55</f>
        <v>0</v>
      </c>
      <c r="AT55" s="116">
        <f>SUM(AT17:AZ44)</f>
        <v>376186</v>
      </c>
      <c r="AU55" s="119">
        <f>AT54-AT55</f>
        <v>0</v>
      </c>
      <c r="BB55" s="116">
        <f>SUM(BB17:BH44)</f>
        <v>347656</v>
      </c>
      <c r="BC55" s="119">
        <f>BB54-BB55</f>
        <v>0</v>
      </c>
      <c r="BJ55" s="116">
        <f>SUM(BJ17:BP44)</f>
        <v>341980</v>
      </c>
      <c r="BK55" s="119">
        <f>BJ54-BJ55</f>
        <v>0</v>
      </c>
      <c r="BR55" s="116">
        <f>SUM(BR17:BX44)</f>
        <v>340722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364830</v>
      </c>
      <c r="G56" s="119">
        <f>F54-F56</f>
        <v>0</v>
      </c>
      <c r="N56" s="116">
        <f>SUM(N46:T52)</f>
        <v>376947</v>
      </c>
      <c r="O56" s="119">
        <f>N54-N56</f>
        <v>0</v>
      </c>
      <c r="V56" s="116">
        <f>SUM(V46:AB52)</f>
        <v>373203</v>
      </c>
      <c r="W56" s="119">
        <f>V54-V56</f>
        <v>0</v>
      </c>
      <c r="AD56" s="116">
        <f>SUM(AD46:AJ52)</f>
        <v>367370</v>
      </c>
      <c r="AE56" s="119">
        <f>AD54-AD56</f>
        <v>0</v>
      </c>
      <c r="AL56" s="116">
        <f>SUM(AL46:AR52)</f>
        <v>390291</v>
      </c>
      <c r="AM56" s="119">
        <f>AL54-AL56</f>
        <v>0</v>
      </c>
      <c r="AT56" s="116">
        <f>SUM(AT46:AZ52)</f>
        <v>376186</v>
      </c>
      <c r="AU56" s="119">
        <f>AT54-AT56</f>
        <v>0</v>
      </c>
      <c r="BB56" s="116">
        <f>SUM(BB46:BH52)</f>
        <v>347656</v>
      </c>
      <c r="BC56" s="119">
        <f>BB54-BB56</f>
        <v>0</v>
      </c>
      <c r="BJ56" s="116">
        <f>SUM(BJ46:BP52)</f>
        <v>341980</v>
      </c>
      <c r="BK56" s="119">
        <f>BJ54-BJ56</f>
        <v>0</v>
      </c>
      <c r="BR56" s="116">
        <f>SUM(BR46:BX52)</f>
        <v>340722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AL57" s="139" t="s">
        <v>173</v>
      </c>
      <c r="AM57" s="139"/>
      <c r="AN57" s="139"/>
      <c r="AO57" s="139"/>
      <c r="AP57" s="139"/>
      <c r="AQ57" s="139"/>
      <c r="AR57" s="139"/>
      <c r="CP57" s="97"/>
      <c r="CQ57" s="97"/>
      <c r="CR57" s="97"/>
      <c r="CS57" s="97"/>
      <c r="CT57" s="97"/>
      <c r="CU57" s="97"/>
      <c r="CV57" s="97"/>
    </row>
    <row r="58" spans="1:156" x14ac:dyDescent="0.35">
      <c r="AL58" s="139"/>
      <c r="AM58" s="139"/>
      <c r="AN58" s="139"/>
      <c r="AO58" s="139"/>
      <c r="AP58" s="139"/>
      <c r="AQ58" s="139"/>
      <c r="AR58" s="139"/>
    </row>
    <row r="59" spans="1:156" x14ac:dyDescent="0.35">
      <c r="AL59" s="139"/>
      <c r="AM59" s="139"/>
      <c r="AN59" s="139"/>
      <c r="AO59" s="139"/>
      <c r="AP59" s="139"/>
      <c r="AQ59" s="139"/>
      <c r="AR59" s="139"/>
    </row>
  </sheetData>
  <mergeCells count="24"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  <mergeCell ref="BR13:BX13"/>
    <mergeCell ref="N13:T13"/>
    <mergeCell ref="AL57:AR59"/>
    <mergeCell ref="C8:D8"/>
    <mergeCell ref="ET13:EZ13"/>
    <mergeCell ref="DV13:EB13"/>
    <mergeCell ref="ED13:EJ13"/>
    <mergeCell ref="EL13:ER13"/>
  </mergeCells>
  <conditionalFormatting sqref="C8">
    <cfRule type="notContainsBlanks" dxfId="1603" priority="332">
      <formula>LEN(TRIM(C8))&gt;0</formula>
    </cfRule>
  </conditionalFormatting>
  <conditionalFormatting sqref="C8:D8">
    <cfRule type="cellIs" dxfId="1602" priority="331" operator="lessThan">
      <formula>1</formula>
    </cfRule>
  </conditionalFormatting>
  <conditionalFormatting sqref="F54">
    <cfRule type="expression" dxfId="1601" priority="198">
      <formula>OR(G54="Error")</formula>
    </cfRule>
  </conditionalFormatting>
  <conditionalFormatting sqref="F55">
    <cfRule type="expression" dxfId="1600" priority="197">
      <formula>OR(G54="Error")</formula>
    </cfRule>
  </conditionalFormatting>
  <conditionalFormatting sqref="F56">
    <cfRule type="expression" dxfId="1599" priority="196">
      <formula>OR(G54="Error")</formula>
    </cfRule>
  </conditionalFormatting>
  <conditionalFormatting sqref="G54">
    <cfRule type="cellIs" dxfId="1598" priority="193" operator="equal">
      <formula>"Error"</formula>
    </cfRule>
  </conditionalFormatting>
  <conditionalFormatting sqref="G55">
    <cfRule type="expression" dxfId="1597" priority="194">
      <formula>OR(G54="Error")</formula>
    </cfRule>
  </conditionalFormatting>
  <conditionalFormatting sqref="G56">
    <cfRule type="expression" dxfId="1596" priority="195">
      <formula>OR(G54="Error")</formula>
    </cfRule>
  </conditionalFormatting>
  <conditionalFormatting sqref="N54">
    <cfRule type="expression" dxfId="1595" priority="192">
      <formula>OR(O54="Error")</formula>
    </cfRule>
  </conditionalFormatting>
  <conditionalFormatting sqref="N55">
    <cfRule type="expression" dxfId="1594" priority="191">
      <formula>OR(O54="Error")</formula>
    </cfRule>
  </conditionalFormatting>
  <conditionalFormatting sqref="N56">
    <cfRule type="expression" dxfId="1593" priority="190">
      <formula>OR(O54="Error")</formula>
    </cfRule>
  </conditionalFormatting>
  <conditionalFormatting sqref="O54">
    <cfRule type="cellIs" dxfId="1592" priority="187" operator="equal">
      <formula>"Error"</formula>
    </cfRule>
  </conditionalFormatting>
  <conditionalFormatting sqref="O55">
    <cfRule type="expression" dxfId="1591" priority="188">
      <formula>OR(O54="Error")</formula>
    </cfRule>
  </conditionalFormatting>
  <conditionalFormatting sqref="O56">
    <cfRule type="expression" dxfId="1590" priority="189">
      <formula>OR(O54="Error")</formula>
    </cfRule>
  </conditionalFormatting>
  <conditionalFormatting sqref="V54">
    <cfRule type="expression" dxfId="1589" priority="186">
      <formula>OR(W54="Error")</formula>
    </cfRule>
  </conditionalFormatting>
  <conditionalFormatting sqref="V55">
    <cfRule type="expression" dxfId="1588" priority="185">
      <formula>OR(W54="Error")</formula>
    </cfRule>
  </conditionalFormatting>
  <conditionalFormatting sqref="V56">
    <cfRule type="expression" dxfId="1587" priority="184">
      <formula>OR(W54="Error")</formula>
    </cfRule>
  </conditionalFormatting>
  <conditionalFormatting sqref="W54">
    <cfRule type="cellIs" dxfId="1586" priority="181" operator="equal">
      <formula>"Error"</formula>
    </cfRule>
  </conditionalFormatting>
  <conditionalFormatting sqref="W55">
    <cfRule type="expression" dxfId="1585" priority="182">
      <formula>OR(W54="Error")</formula>
    </cfRule>
  </conditionalFormatting>
  <conditionalFormatting sqref="W56">
    <cfRule type="expression" dxfId="1584" priority="183">
      <formula>OR(W54="Error")</formula>
    </cfRule>
  </conditionalFormatting>
  <conditionalFormatting sqref="AD54">
    <cfRule type="expression" dxfId="1583" priority="180">
      <formula>OR(AE54="Error")</formula>
    </cfRule>
  </conditionalFormatting>
  <conditionalFormatting sqref="AD55">
    <cfRule type="expression" dxfId="1582" priority="179">
      <formula>OR(AE54="Error")</formula>
    </cfRule>
  </conditionalFormatting>
  <conditionalFormatting sqref="AD56">
    <cfRule type="expression" dxfId="1581" priority="178">
      <formula>OR(AE54="Error")</formula>
    </cfRule>
  </conditionalFormatting>
  <conditionalFormatting sqref="AE54">
    <cfRule type="cellIs" dxfId="1580" priority="175" operator="equal">
      <formula>"Error"</formula>
    </cfRule>
  </conditionalFormatting>
  <conditionalFormatting sqref="AE55">
    <cfRule type="expression" dxfId="1579" priority="176">
      <formula>OR(AE54="Error")</formula>
    </cfRule>
  </conditionalFormatting>
  <conditionalFormatting sqref="AE56">
    <cfRule type="expression" dxfId="1578" priority="177">
      <formula>OR(AE54="Error")</formula>
    </cfRule>
  </conditionalFormatting>
  <conditionalFormatting sqref="AL54">
    <cfRule type="expression" dxfId="1577" priority="174">
      <formula>OR(AM54="Error")</formula>
    </cfRule>
  </conditionalFormatting>
  <conditionalFormatting sqref="AL55">
    <cfRule type="expression" dxfId="1576" priority="173">
      <formula>OR(AM54="Error")</formula>
    </cfRule>
  </conditionalFormatting>
  <conditionalFormatting sqref="AL56">
    <cfRule type="expression" dxfId="1575" priority="172">
      <formula>OR(AM54="Error")</formula>
    </cfRule>
  </conditionalFormatting>
  <conditionalFormatting sqref="AM54">
    <cfRule type="cellIs" dxfId="1574" priority="169" operator="equal">
      <formula>"Error"</formula>
    </cfRule>
  </conditionalFormatting>
  <conditionalFormatting sqref="AM55">
    <cfRule type="expression" dxfId="1573" priority="170">
      <formula>OR(AM54="Error")</formula>
    </cfRule>
  </conditionalFormatting>
  <conditionalFormatting sqref="AM56">
    <cfRule type="expression" dxfId="1572" priority="171">
      <formula>OR(AM54="Error")</formula>
    </cfRule>
  </conditionalFormatting>
  <conditionalFormatting sqref="AT54">
    <cfRule type="expression" dxfId="1571" priority="84">
      <formula>OR(AU54="Error")</formula>
    </cfRule>
  </conditionalFormatting>
  <conditionalFormatting sqref="AT55">
    <cfRule type="expression" dxfId="1570" priority="83">
      <formula>OR(AU54="Error")</formula>
    </cfRule>
  </conditionalFormatting>
  <conditionalFormatting sqref="AT56">
    <cfRule type="expression" dxfId="1569" priority="82">
      <formula>OR(AU54="Error")</formula>
    </cfRule>
  </conditionalFormatting>
  <conditionalFormatting sqref="AU54">
    <cfRule type="cellIs" dxfId="1568" priority="79" operator="equal">
      <formula>"Error"</formula>
    </cfRule>
  </conditionalFormatting>
  <conditionalFormatting sqref="AU55">
    <cfRule type="expression" dxfId="1567" priority="80">
      <formula>OR(AU54="Error")</formula>
    </cfRule>
  </conditionalFormatting>
  <conditionalFormatting sqref="AU56">
    <cfRule type="expression" dxfId="1566" priority="81">
      <formula>OR(AU54="Error")</formula>
    </cfRule>
  </conditionalFormatting>
  <conditionalFormatting sqref="BB54">
    <cfRule type="expression" dxfId="1565" priority="78">
      <formula>OR(BC54="Error")</formula>
    </cfRule>
  </conditionalFormatting>
  <conditionalFormatting sqref="BB55">
    <cfRule type="expression" dxfId="1564" priority="77">
      <formula>OR(BC54="Error")</formula>
    </cfRule>
  </conditionalFormatting>
  <conditionalFormatting sqref="BB56">
    <cfRule type="expression" dxfId="1563" priority="76">
      <formula>OR(BC54="Error")</formula>
    </cfRule>
  </conditionalFormatting>
  <conditionalFormatting sqref="BC54">
    <cfRule type="cellIs" dxfId="1562" priority="73" operator="equal">
      <formula>"Error"</formula>
    </cfRule>
  </conditionalFormatting>
  <conditionalFormatting sqref="BC55">
    <cfRule type="expression" dxfId="1561" priority="74">
      <formula>OR(BC54="Error")</formula>
    </cfRule>
  </conditionalFormatting>
  <conditionalFormatting sqref="BC56">
    <cfRule type="expression" dxfId="1560" priority="75">
      <formula>OR(BC54="Error")</formula>
    </cfRule>
  </conditionalFormatting>
  <conditionalFormatting sqref="BJ54">
    <cfRule type="expression" dxfId="1559" priority="72">
      <formula>OR(BK54="Error")</formula>
    </cfRule>
  </conditionalFormatting>
  <conditionalFormatting sqref="BJ55">
    <cfRule type="expression" dxfId="1558" priority="71">
      <formula>OR(BK54="Error")</formula>
    </cfRule>
  </conditionalFormatting>
  <conditionalFormatting sqref="BJ56">
    <cfRule type="expression" dxfId="1557" priority="70">
      <formula>OR(BK54="Error")</formula>
    </cfRule>
  </conditionalFormatting>
  <conditionalFormatting sqref="BK54">
    <cfRule type="cellIs" dxfId="1556" priority="67" operator="equal">
      <formula>"Error"</formula>
    </cfRule>
  </conditionalFormatting>
  <conditionalFormatting sqref="BK55">
    <cfRule type="expression" dxfId="1555" priority="68">
      <formula>OR(BK54="Error")</formula>
    </cfRule>
  </conditionalFormatting>
  <conditionalFormatting sqref="BK56">
    <cfRule type="expression" dxfId="1554" priority="69">
      <formula>OR(BK54="Error")</formula>
    </cfRule>
  </conditionalFormatting>
  <conditionalFormatting sqref="BR54">
    <cfRule type="expression" dxfId="1553" priority="66">
      <formula>OR(BS54="Error")</formula>
    </cfRule>
  </conditionalFormatting>
  <conditionalFormatting sqref="BR55">
    <cfRule type="expression" dxfId="1552" priority="65">
      <formula>OR(BS54="Error")</formula>
    </cfRule>
  </conditionalFormatting>
  <conditionalFormatting sqref="BR56">
    <cfRule type="expression" dxfId="1551" priority="64">
      <formula>OR(BS54="Error")</formula>
    </cfRule>
  </conditionalFormatting>
  <conditionalFormatting sqref="BS54">
    <cfRule type="cellIs" dxfId="1550" priority="61" operator="equal">
      <formula>"Error"</formula>
    </cfRule>
  </conditionalFormatting>
  <conditionalFormatting sqref="BS55">
    <cfRule type="expression" dxfId="1549" priority="62">
      <formula>OR(BS54="Error")</formula>
    </cfRule>
  </conditionalFormatting>
  <conditionalFormatting sqref="BS56">
    <cfRule type="expression" dxfId="1548" priority="63">
      <formula>OR(BS54="Error")</formula>
    </cfRule>
  </conditionalFormatting>
  <conditionalFormatting sqref="BZ54">
    <cfRule type="expression" dxfId="1547" priority="60">
      <formula>OR(CA54="Error")</formula>
    </cfRule>
  </conditionalFormatting>
  <conditionalFormatting sqref="BZ55">
    <cfRule type="expression" dxfId="1546" priority="59">
      <formula>OR(CA54="Error")</formula>
    </cfRule>
  </conditionalFormatting>
  <conditionalFormatting sqref="BZ56">
    <cfRule type="expression" dxfId="1545" priority="58">
      <formula>OR(CA54="Error")</formula>
    </cfRule>
  </conditionalFormatting>
  <conditionalFormatting sqref="CA54">
    <cfRule type="cellIs" dxfId="1544" priority="55" operator="equal">
      <formula>"Error"</formula>
    </cfRule>
  </conditionalFormatting>
  <conditionalFormatting sqref="CA55">
    <cfRule type="expression" dxfId="1543" priority="56">
      <formula>OR(CA54="Error")</formula>
    </cfRule>
  </conditionalFormatting>
  <conditionalFormatting sqref="CA56">
    <cfRule type="expression" dxfId="1542" priority="57">
      <formula>OR(CA54="Error")</formula>
    </cfRule>
  </conditionalFormatting>
  <conditionalFormatting sqref="CH54">
    <cfRule type="expression" dxfId="1541" priority="54">
      <formula>OR(CI54="Error")</formula>
    </cfRule>
  </conditionalFormatting>
  <conditionalFormatting sqref="CH55">
    <cfRule type="expression" dxfId="1540" priority="53">
      <formula>OR(CI54="Error")</formula>
    </cfRule>
  </conditionalFormatting>
  <conditionalFormatting sqref="CH56">
    <cfRule type="expression" dxfId="1539" priority="52">
      <formula>OR(CI54="Error")</formula>
    </cfRule>
  </conditionalFormatting>
  <conditionalFormatting sqref="CI54">
    <cfRule type="cellIs" dxfId="1538" priority="49" operator="equal">
      <formula>"Error"</formula>
    </cfRule>
  </conditionalFormatting>
  <conditionalFormatting sqref="CI55">
    <cfRule type="expression" dxfId="1537" priority="50">
      <formula>OR(CI54="Error")</formula>
    </cfRule>
  </conditionalFormatting>
  <conditionalFormatting sqref="CI56">
    <cfRule type="expression" dxfId="1536" priority="51">
      <formula>OR(CI54="Error")</formula>
    </cfRule>
  </conditionalFormatting>
  <conditionalFormatting sqref="CP54">
    <cfRule type="expression" dxfId="1535" priority="48">
      <formula>OR(CQ54="Error")</formula>
    </cfRule>
  </conditionalFormatting>
  <conditionalFormatting sqref="CP55">
    <cfRule type="expression" dxfId="1534" priority="47">
      <formula>OR(CQ54="Error")</formula>
    </cfRule>
  </conditionalFormatting>
  <conditionalFormatting sqref="CP56">
    <cfRule type="expression" dxfId="1533" priority="46">
      <formula>OR(CQ54="Error")</formula>
    </cfRule>
  </conditionalFormatting>
  <conditionalFormatting sqref="CQ54">
    <cfRule type="cellIs" dxfId="1532" priority="43" operator="equal">
      <formula>"Error"</formula>
    </cfRule>
  </conditionalFormatting>
  <conditionalFormatting sqref="CQ55">
    <cfRule type="expression" dxfId="1531" priority="44">
      <formula>OR(CQ54="Error")</formula>
    </cfRule>
  </conditionalFormatting>
  <conditionalFormatting sqref="CQ56">
    <cfRule type="expression" dxfId="1530" priority="45">
      <formula>OR(CQ54="Error")</formula>
    </cfRule>
  </conditionalFormatting>
  <conditionalFormatting sqref="CX54">
    <cfRule type="expression" dxfId="1529" priority="42">
      <formula>OR(CY54="Error")</formula>
    </cfRule>
  </conditionalFormatting>
  <conditionalFormatting sqref="CX55">
    <cfRule type="expression" dxfId="1528" priority="41">
      <formula>OR(CY54="Error")</formula>
    </cfRule>
  </conditionalFormatting>
  <conditionalFormatting sqref="CX56">
    <cfRule type="expression" dxfId="1527" priority="40">
      <formula>OR(CY54="Error")</formula>
    </cfRule>
  </conditionalFormatting>
  <conditionalFormatting sqref="CY54">
    <cfRule type="cellIs" dxfId="1526" priority="37" operator="equal">
      <formula>"Error"</formula>
    </cfRule>
  </conditionalFormatting>
  <conditionalFormatting sqref="CY55">
    <cfRule type="expression" dxfId="1525" priority="38">
      <formula>OR(CY54="Error")</formula>
    </cfRule>
  </conditionalFormatting>
  <conditionalFormatting sqref="CY56">
    <cfRule type="expression" dxfId="1524" priority="39">
      <formula>OR(CY54="Error")</formula>
    </cfRule>
  </conditionalFormatting>
  <conditionalFormatting sqref="DF54">
    <cfRule type="expression" dxfId="1523" priority="36">
      <formula>OR(DG54="Error")</formula>
    </cfRule>
  </conditionalFormatting>
  <conditionalFormatting sqref="DF55">
    <cfRule type="expression" dxfId="1522" priority="35">
      <formula>OR(DG54="Error")</formula>
    </cfRule>
  </conditionalFormatting>
  <conditionalFormatting sqref="DF56">
    <cfRule type="expression" dxfId="1521" priority="34">
      <formula>OR(DG54="Error")</formula>
    </cfRule>
  </conditionalFormatting>
  <conditionalFormatting sqref="DG54">
    <cfRule type="cellIs" dxfId="1520" priority="31" operator="equal">
      <formula>"Error"</formula>
    </cfRule>
  </conditionalFormatting>
  <conditionalFormatting sqref="DG55">
    <cfRule type="expression" dxfId="1519" priority="32">
      <formula>OR(DG54="Error")</formula>
    </cfRule>
  </conditionalFormatting>
  <conditionalFormatting sqref="DG56">
    <cfRule type="expression" dxfId="1518" priority="33">
      <formula>OR(DG54="Error")</formula>
    </cfRule>
  </conditionalFormatting>
  <conditionalFormatting sqref="DN54">
    <cfRule type="expression" dxfId="1517" priority="30">
      <formula>OR(DO54="Error")</formula>
    </cfRule>
  </conditionalFormatting>
  <conditionalFormatting sqref="DN55">
    <cfRule type="expression" dxfId="1516" priority="29">
      <formula>OR(DO54="Error")</formula>
    </cfRule>
  </conditionalFormatting>
  <conditionalFormatting sqref="DN56">
    <cfRule type="expression" dxfId="1515" priority="28">
      <formula>OR(DO54="Error")</formula>
    </cfRule>
  </conditionalFormatting>
  <conditionalFormatting sqref="DO54">
    <cfRule type="cellIs" dxfId="1514" priority="25" operator="equal">
      <formula>"Error"</formula>
    </cfRule>
  </conditionalFormatting>
  <conditionalFormatting sqref="DO55">
    <cfRule type="expression" dxfId="1513" priority="26">
      <formula>OR(DO54="Error")</formula>
    </cfRule>
  </conditionalFormatting>
  <conditionalFormatting sqref="DO56">
    <cfRule type="expression" dxfId="1512" priority="27">
      <formula>OR(DO54="Error")</formula>
    </cfRule>
  </conditionalFormatting>
  <conditionalFormatting sqref="DV54">
    <cfRule type="expression" dxfId="1511" priority="24">
      <formula>OR(DW54="Error")</formula>
    </cfRule>
  </conditionalFormatting>
  <conditionalFormatting sqref="DV55">
    <cfRule type="expression" dxfId="1510" priority="23">
      <formula>OR(DW54="Error")</formula>
    </cfRule>
  </conditionalFormatting>
  <conditionalFormatting sqref="DV56">
    <cfRule type="expression" dxfId="1509" priority="22">
      <formula>OR(DW54="Error")</formula>
    </cfRule>
  </conditionalFormatting>
  <conditionalFormatting sqref="DW54">
    <cfRule type="cellIs" dxfId="1508" priority="19" operator="equal">
      <formula>"Error"</formula>
    </cfRule>
  </conditionalFormatting>
  <conditionalFormatting sqref="DW55">
    <cfRule type="expression" dxfId="1507" priority="20">
      <formula>OR(DW54="Error")</formula>
    </cfRule>
  </conditionalFormatting>
  <conditionalFormatting sqref="DW56">
    <cfRule type="expression" dxfId="1506" priority="21">
      <formula>OR(DW54="Error")</formula>
    </cfRule>
  </conditionalFormatting>
  <conditionalFormatting sqref="ED54">
    <cfRule type="expression" dxfId="1505" priority="18">
      <formula>OR(EE54="Error")</formula>
    </cfRule>
  </conditionalFormatting>
  <conditionalFormatting sqref="ED55">
    <cfRule type="expression" dxfId="1504" priority="17">
      <formula>OR(EE54="Error")</formula>
    </cfRule>
  </conditionalFormatting>
  <conditionalFormatting sqref="ED56">
    <cfRule type="expression" dxfId="1503" priority="16">
      <formula>OR(EE54="Error")</formula>
    </cfRule>
  </conditionalFormatting>
  <conditionalFormatting sqref="EE54">
    <cfRule type="cellIs" dxfId="1502" priority="13" operator="equal">
      <formula>"Error"</formula>
    </cfRule>
  </conditionalFormatting>
  <conditionalFormatting sqref="EE55">
    <cfRule type="expression" dxfId="1501" priority="14">
      <formula>OR(EE54="Error")</formula>
    </cfRule>
  </conditionalFormatting>
  <conditionalFormatting sqref="EE56">
    <cfRule type="expression" dxfId="1500" priority="15">
      <formula>OR(EE54="Error")</formula>
    </cfRule>
  </conditionalFormatting>
  <conditionalFormatting sqref="EL54">
    <cfRule type="expression" dxfId="1499" priority="12">
      <formula>OR(EM54="Error")</formula>
    </cfRule>
  </conditionalFormatting>
  <conditionalFormatting sqref="EL55">
    <cfRule type="expression" dxfId="1498" priority="11">
      <formula>OR(EM54="Error")</formula>
    </cfRule>
  </conditionalFormatting>
  <conditionalFormatting sqref="EL56">
    <cfRule type="expression" dxfId="1497" priority="10">
      <formula>OR(EM54="Error")</formula>
    </cfRule>
  </conditionalFormatting>
  <conditionalFormatting sqref="EM54">
    <cfRule type="cellIs" dxfId="1496" priority="7" operator="equal">
      <formula>"Error"</formula>
    </cfRule>
  </conditionalFormatting>
  <conditionalFormatting sqref="EM55">
    <cfRule type="expression" dxfId="1495" priority="8">
      <formula>OR(EM54="Error")</formula>
    </cfRule>
  </conditionalFormatting>
  <conditionalFormatting sqref="EM56">
    <cfRule type="expression" dxfId="1494" priority="9">
      <formula>OR(EM54="Error")</formula>
    </cfRule>
  </conditionalFormatting>
  <conditionalFormatting sqref="ET54">
    <cfRule type="expression" dxfId="1493" priority="6">
      <formula>OR(EU54="Error")</formula>
    </cfRule>
  </conditionalFormatting>
  <conditionalFormatting sqref="ET55">
    <cfRule type="expression" dxfId="1492" priority="5">
      <formula>OR(EU54="Error")</formula>
    </cfRule>
  </conditionalFormatting>
  <conditionalFormatting sqref="ET56">
    <cfRule type="expression" dxfId="1491" priority="4">
      <formula>OR(EU54="Error")</formula>
    </cfRule>
  </conditionalFormatting>
  <conditionalFormatting sqref="EU54">
    <cfRule type="cellIs" dxfId="1490" priority="1" operator="equal">
      <formula>"Error"</formula>
    </cfRule>
  </conditionalFormatting>
  <conditionalFormatting sqref="EU55">
    <cfRule type="expression" dxfId="1489" priority="2">
      <formula>OR(EU54="Error")</formula>
    </cfRule>
  </conditionalFormatting>
  <conditionalFormatting sqref="EU56">
    <cfRule type="expression" dxfId="1488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C-F7AF-4AF3-B591-84379A63478C}">
  <sheetPr>
    <tabColor theme="0"/>
  </sheetPr>
  <dimension ref="A1:FA60"/>
  <sheetViews>
    <sheetView zoomScale="90" zoomScaleNormal="90" workbookViewId="0">
      <pane xSplit="4" topLeftCell="BI1" activePane="topRight" state="frozen"/>
      <selection activeCell="E19" sqref="E19"/>
      <selection pane="topRight" activeCell="BR13" sqref="BR13:BX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12" width="8.54296875" style="4" hidden="1" customWidth="1" outlineLevel="1"/>
    <col min="13" max="13" width="8.54296875" style="4" collapsed="1"/>
    <col min="14" max="20" width="8.54296875" style="4" hidden="1" customWidth="1" outlineLevel="1"/>
    <col min="21" max="21" width="8.54296875" style="4" collapsed="1"/>
    <col min="22" max="28" width="8.54296875" style="4" hidden="1" customWidth="1" outlineLevel="1"/>
    <col min="29" max="29" width="8.54296875" style="4" collapsed="1"/>
    <col min="30" max="36" width="8.54296875" style="4" hidden="1" customWidth="1" outlineLevel="1"/>
    <col min="37" max="37" width="8.54296875" style="4" collapsed="1"/>
    <col min="38" max="44" width="8.54296875" style="4" hidden="1" customWidth="1" outlineLevel="1"/>
    <col min="45" max="45" width="8.54296875" style="4" collapsed="1"/>
    <col min="46" max="52" width="8.54296875" style="4" hidden="1" customWidth="1" outlineLevel="1"/>
    <col min="53" max="53" width="8.54296875" style="4" collapsed="1"/>
    <col min="54" max="60" width="8.54296875" style="4" hidden="1" customWidth="1" outlineLevel="1"/>
    <col min="61" max="61" width="8.54296875" style="4" collapsed="1"/>
    <col min="62" max="68" width="8.54296875" style="4" hidden="1" customWidth="1" outlineLevel="1"/>
    <col min="69" max="69" width="8.54296875" style="4" collapsed="1"/>
    <col min="70" max="76" width="8.54296875" style="4" customWidth="1" outlineLevel="1"/>
    <col min="77" max="77" width="8.54296875" style="4"/>
    <col min="78" max="84" width="8.54296875" style="4" hidden="1" customWidth="1" outlineLevel="1"/>
    <col min="85" max="85" width="8.54296875" style="4" collapsed="1"/>
    <col min="86" max="92" width="8.54296875" style="4" hidden="1" customWidth="1" outlineLevel="1"/>
    <col min="93" max="93" width="8.54296875" style="4" collapsed="1"/>
    <col min="94" max="100" width="8.54296875" style="4" hidden="1" customWidth="1" outlineLevel="1"/>
    <col min="101" max="101" width="8.54296875" style="4" collapsed="1"/>
    <col min="102" max="108" width="8.54296875" style="4" hidden="1" customWidth="1" outlineLevel="1"/>
    <col min="109" max="109" width="8.54296875" style="4" collapsed="1"/>
    <col min="110" max="116" width="8.54296875" style="4" hidden="1" customWidth="1" outlineLevel="1"/>
    <col min="117" max="117" width="8.54296875" style="4" collapsed="1"/>
    <col min="118" max="124" width="8.54296875" style="4" hidden="1" customWidth="1" outlineLevel="1"/>
    <col min="125" max="125" width="8.54296875" style="4" collapsed="1"/>
    <col min="126" max="132" width="8.54296875" style="4" hidden="1" customWidth="1" outlineLevel="1"/>
    <col min="133" max="133" width="8.54296875" style="4" collapsed="1"/>
    <col min="134" max="140" width="8.54296875" style="4" hidden="1" customWidth="1" outlineLevel="1"/>
    <col min="141" max="141" width="8.54296875" style="4" collapsed="1"/>
    <col min="142" max="148" width="8.54296875" style="4" hidden="1" customWidth="1" outlineLevel="1"/>
    <col min="149" max="149" width="8.54296875" style="4" collapsed="1"/>
    <col min="150" max="156" width="8.54296875" style="4" hidden="1" customWidth="1" outlineLevel="1"/>
    <col min="157" max="157" width="8.54296875" style="4" collapsed="1"/>
    <col min="158" max="16384" width="8.54296875" style="4"/>
  </cols>
  <sheetData>
    <row r="1" spans="2:156" x14ac:dyDescent="0.35">
      <c r="B1" s="3" t="s">
        <v>0</v>
      </c>
    </row>
    <row r="2" spans="2:156" ht="15" x14ac:dyDescent="0.35">
      <c r="B2" s="5" t="s">
        <v>1</v>
      </c>
      <c r="C2" s="6" t="s">
        <v>2</v>
      </c>
      <c r="D2" s="7"/>
    </row>
    <row r="3" spans="2:156" x14ac:dyDescent="0.35">
      <c r="B3" s="8" t="s">
        <v>3</v>
      </c>
      <c r="C3" s="9" t="s">
        <v>23</v>
      </c>
      <c r="D3" s="9"/>
    </row>
    <row r="4" spans="2:156" x14ac:dyDescent="0.35">
      <c r="B4" s="8"/>
      <c r="C4" s="9"/>
      <c r="D4" s="9"/>
    </row>
    <row r="5" spans="2:156" ht="15.5" x14ac:dyDescent="0.35">
      <c r="B5" s="8" t="s">
        <v>5</v>
      </c>
      <c r="C5" s="10" t="str">
        <f>Summary!C5</f>
        <v>24 November 2025 to 25 January 2026</v>
      </c>
      <c r="D5" s="11"/>
    </row>
    <row r="6" spans="2:156" x14ac:dyDescent="0.35">
      <c r="B6" s="8" t="s">
        <v>6</v>
      </c>
      <c r="C6" s="3" t="s">
        <v>7</v>
      </c>
    </row>
    <row r="7" spans="2:156" x14ac:dyDescent="0.35">
      <c r="B7" s="8" t="s">
        <v>8</v>
      </c>
      <c r="C7" s="3" t="s">
        <v>9</v>
      </c>
    </row>
    <row r="8" spans="2:156" x14ac:dyDescent="0.35">
      <c r="B8" s="8" t="s">
        <v>10</v>
      </c>
      <c r="C8" s="135" t="str">
        <f>Summary!C8</f>
        <v>Thursday 29/01/2026</v>
      </c>
      <c r="D8" s="135"/>
    </row>
    <row r="9" spans="2:156" x14ac:dyDescent="0.35">
      <c r="B9" s="8" t="s">
        <v>11</v>
      </c>
    </row>
    <row r="10" spans="2:156" x14ac:dyDescent="0.35">
      <c r="B10" s="8" t="s">
        <v>12</v>
      </c>
      <c r="C10" s="3" t="s">
        <v>13</v>
      </c>
    </row>
    <row r="11" spans="2:156" x14ac:dyDescent="0.35">
      <c r="B11" s="8" t="s">
        <v>14</v>
      </c>
      <c r="C11" s="3" t="str">
        <f>Summary!C11</f>
        <v>england.999iucdata@nhs.net</v>
      </c>
    </row>
    <row r="12" spans="2:156" ht="15" thickBot="1" x14ac:dyDescent="0.4"/>
    <row r="13" spans="2:156" ht="15" thickBot="1" x14ac:dyDescent="0.4">
      <c r="B13" s="140" t="s">
        <v>24</v>
      </c>
      <c r="C13" s="142" t="s">
        <v>25</v>
      </c>
      <c r="D13" s="144" t="s">
        <v>26</v>
      </c>
      <c r="F13" s="136" t="s">
        <v>101</v>
      </c>
      <c r="G13" s="137"/>
      <c r="H13" s="137"/>
      <c r="I13" s="137"/>
      <c r="J13" s="137"/>
      <c r="K13" s="137"/>
      <c r="L13" s="138"/>
      <c r="N13" s="136" t="s">
        <v>101</v>
      </c>
      <c r="O13" s="137"/>
      <c r="P13" s="137"/>
      <c r="Q13" s="137"/>
      <c r="R13" s="137"/>
      <c r="S13" s="137"/>
      <c r="T13" s="138"/>
      <c r="V13" s="136" t="s">
        <v>101</v>
      </c>
      <c r="W13" s="137"/>
      <c r="X13" s="137"/>
      <c r="Y13" s="137"/>
      <c r="Z13" s="137"/>
      <c r="AA13" s="137"/>
      <c r="AB13" s="138"/>
      <c r="AD13" s="136" t="s">
        <v>101</v>
      </c>
      <c r="AE13" s="137"/>
      <c r="AF13" s="137"/>
      <c r="AG13" s="137"/>
      <c r="AH13" s="137"/>
      <c r="AI13" s="137"/>
      <c r="AJ13" s="138"/>
      <c r="AL13" s="136" t="s">
        <v>101</v>
      </c>
      <c r="AM13" s="137"/>
      <c r="AN13" s="137"/>
      <c r="AO13" s="137"/>
      <c r="AP13" s="137"/>
      <c r="AQ13" s="137"/>
      <c r="AR13" s="138"/>
      <c r="AT13" s="136" t="s">
        <v>101</v>
      </c>
      <c r="AU13" s="137"/>
      <c r="AV13" s="137"/>
      <c r="AW13" s="137"/>
      <c r="AX13" s="137"/>
      <c r="AY13" s="137"/>
      <c r="AZ13" s="138"/>
      <c r="BB13" s="136" t="s">
        <v>101</v>
      </c>
      <c r="BC13" s="137"/>
      <c r="BD13" s="137"/>
      <c r="BE13" s="137"/>
      <c r="BF13" s="137"/>
      <c r="BG13" s="137"/>
      <c r="BH13" s="138"/>
      <c r="BJ13" s="136" t="s">
        <v>101</v>
      </c>
      <c r="BK13" s="137"/>
      <c r="BL13" s="137"/>
      <c r="BM13" s="137"/>
      <c r="BN13" s="137"/>
      <c r="BO13" s="137"/>
      <c r="BP13" s="138"/>
      <c r="BR13" s="136" t="s">
        <v>101</v>
      </c>
      <c r="BS13" s="137"/>
      <c r="BT13" s="137"/>
      <c r="BU13" s="137"/>
      <c r="BV13" s="137"/>
      <c r="BW13" s="137"/>
      <c r="BX13" s="138"/>
      <c r="BZ13" s="136" t="s">
        <v>101</v>
      </c>
      <c r="CA13" s="137"/>
      <c r="CB13" s="137"/>
      <c r="CC13" s="137"/>
      <c r="CD13" s="137"/>
      <c r="CE13" s="137"/>
      <c r="CF13" s="138"/>
      <c r="CH13" s="136" t="s">
        <v>101</v>
      </c>
      <c r="CI13" s="137"/>
      <c r="CJ13" s="137"/>
      <c r="CK13" s="137"/>
      <c r="CL13" s="137"/>
      <c r="CM13" s="137"/>
      <c r="CN13" s="138"/>
      <c r="CP13" s="136" t="s">
        <v>101</v>
      </c>
      <c r="CQ13" s="137"/>
      <c r="CR13" s="137"/>
      <c r="CS13" s="137"/>
      <c r="CT13" s="137"/>
      <c r="CU13" s="137"/>
      <c r="CV13" s="138"/>
      <c r="CX13" s="136" t="s">
        <v>101</v>
      </c>
      <c r="CY13" s="137"/>
      <c r="CZ13" s="137"/>
      <c r="DA13" s="137"/>
      <c r="DB13" s="137"/>
      <c r="DC13" s="137"/>
      <c r="DD13" s="138"/>
      <c r="DF13" s="136" t="s">
        <v>101</v>
      </c>
      <c r="DG13" s="137"/>
      <c r="DH13" s="137"/>
      <c r="DI13" s="137"/>
      <c r="DJ13" s="137"/>
      <c r="DK13" s="137"/>
      <c r="DL13" s="138"/>
      <c r="DN13" s="136" t="s">
        <v>101</v>
      </c>
      <c r="DO13" s="137"/>
      <c r="DP13" s="137"/>
      <c r="DQ13" s="137"/>
      <c r="DR13" s="137"/>
      <c r="DS13" s="137"/>
      <c r="DT13" s="138"/>
      <c r="DV13" s="136" t="s">
        <v>101</v>
      </c>
      <c r="DW13" s="137"/>
      <c r="DX13" s="137"/>
      <c r="DY13" s="137"/>
      <c r="DZ13" s="137"/>
      <c r="EA13" s="137"/>
      <c r="EB13" s="138"/>
      <c r="ED13" s="136" t="s">
        <v>101</v>
      </c>
      <c r="EE13" s="137"/>
      <c r="EF13" s="137"/>
      <c r="EG13" s="137"/>
      <c r="EH13" s="137"/>
      <c r="EI13" s="137"/>
      <c r="EJ13" s="138"/>
      <c r="EL13" s="136" t="s">
        <v>101</v>
      </c>
      <c r="EM13" s="137"/>
      <c r="EN13" s="137"/>
      <c r="EO13" s="137"/>
      <c r="EP13" s="137"/>
      <c r="EQ13" s="137"/>
      <c r="ER13" s="138"/>
      <c r="ET13" s="136" t="s">
        <v>101</v>
      </c>
      <c r="EU13" s="137"/>
      <c r="EV13" s="137"/>
      <c r="EW13" s="137"/>
      <c r="EX13" s="137"/>
      <c r="EY13" s="137"/>
      <c r="EZ13" s="138"/>
    </row>
    <row r="14" spans="2:156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4">
      <c r="B15" s="16" t="s">
        <v>28</v>
      </c>
      <c r="C15" s="17" t="s">
        <v>29</v>
      </c>
      <c r="D15" s="18" t="s">
        <v>30</v>
      </c>
      <c r="F15" s="46">
        <v>20715</v>
      </c>
      <c r="G15" s="66">
        <v>18798</v>
      </c>
      <c r="H15" s="66">
        <v>19142</v>
      </c>
      <c r="I15" s="66">
        <v>19706</v>
      </c>
      <c r="J15" s="66">
        <v>20086</v>
      </c>
      <c r="K15" s="66">
        <v>31467</v>
      </c>
      <c r="L15" s="67">
        <v>26974</v>
      </c>
      <c r="N15" s="46">
        <v>21494</v>
      </c>
      <c r="O15" s="66">
        <v>19623</v>
      </c>
      <c r="P15" s="66">
        <v>19196</v>
      </c>
      <c r="Q15" s="66">
        <v>19175</v>
      </c>
      <c r="R15" s="66">
        <v>20187</v>
      </c>
      <c r="S15" s="66">
        <v>31475</v>
      </c>
      <c r="T15" s="67">
        <v>27109</v>
      </c>
      <c r="V15" s="46">
        <v>21914</v>
      </c>
      <c r="W15" s="66">
        <v>19632</v>
      </c>
      <c r="X15" s="66">
        <v>19557</v>
      </c>
      <c r="Y15" s="66">
        <v>19141</v>
      </c>
      <c r="Z15" s="66">
        <v>20245</v>
      </c>
      <c r="AA15" s="66">
        <v>31918</v>
      </c>
      <c r="AB15" s="67">
        <v>27375</v>
      </c>
      <c r="AD15" s="46">
        <v>21530</v>
      </c>
      <c r="AE15" s="66">
        <v>19657</v>
      </c>
      <c r="AF15" s="66">
        <v>18994</v>
      </c>
      <c r="AG15" s="66">
        <v>18767</v>
      </c>
      <c r="AH15" s="66">
        <v>19788</v>
      </c>
      <c r="AI15" s="66">
        <v>33039</v>
      </c>
      <c r="AJ15" s="67">
        <v>28050</v>
      </c>
      <c r="AL15" s="46">
        <v>20385</v>
      </c>
      <c r="AM15" s="66">
        <v>18119</v>
      </c>
      <c r="AN15" s="66">
        <v>16505</v>
      </c>
      <c r="AO15" s="66">
        <v>19294</v>
      </c>
      <c r="AP15" s="66">
        <v>32517</v>
      </c>
      <c r="AQ15" s="66">
        <v>36108</v>
      </c>
      <c r="AR15" s="67">
        <v>28980</v>
      </c>
      <c r="AT15" s="46">
        <v>20991</v>
      </c>
      <c r="AU15" s="66">
        <v>18483</v>
      </c>
      <c r="AV15" s="66">
        <v>17166</v>
      </c>
      <c r="AW15" s="66">
        <v>26902</v>
      </c>
      <c r="AX15" s="66">
        <v>21156</v>
      </c>
      <c r="AY15" s="66">
        <v>33230</v>
      </c>
      <c r="AZ15" s="67">
        <v>26947</v>
      </c>
      <c r="BB15" s="46">
        <v>19365</v>
      </c>
      <c r="BC15" s="66">
        <v>18190</v>
      </c>
      <c r="BD15" s="66">
        <v>18880</v>
      </c>
      <c r="BE15" s="66">
        <v>18193</v>
      </c>
      <c r="BF15" s="66">
        <v>19353</v>
      </c>
      <c r="BG15" s="66">
        <v>31298</v>
      </c>
      <c r="BH15" s="67">
        <v>26163</v>
      </c>
      <c r="BJ15" s="46">
        <v>20396</v>
      </c>
      <c r="BK15" s="66">
        <v>18547</v>
      </c>
      <c r="BL15" s="66">
        <v>18172</v>
      </c>
      <c r="BM15" s="66">
        <v>18145</v>
      </c>
      <c r="BN15" s="66">
        <v>19093</v>
      </c>
      <c r="BO15" s="66">
        <v>30175</v>
      </c>
      <c r="BP15" s="67">
        <v>26373</v>
      </c>
      <c r="BR15" s="46">
        <f>SUMIFS(Raw!$I:$I, Raw!$A:$A, 'Clinical Input'!BR$14, Raw!$H:$H, "D01")</f>
        <v>20386</v>
      </c>
      <c r="BS15" s="66">
        <f>SUMIFS(Raw!$I:$I, Raw!$A:$A, 'Clinical Input'!BS$14, Raw!$H:$H, "D01")</f>
        <v>18448</v>
      </c>
      <c r="BT15" s="66">
        <f>SUMIFS(Raw!$I:$I, Raw!$A:$A, 'Clinical Input'!BT$14, Raw!$H:$H, "D01")</f>
        <v>18622</v>
      </c>
      <c r="BU15" s="66">
        <f>SUMIFS(Raw!$I:$I, Raw!$A:$A, 'Clinical Input'!BU$14, Raw!$H:$H, "D01")</f>
        <v>18076</v>
      </c>
      <c r="BV15" s="66">
        <f>SUMIFS(Raw!$I:$I, Raw!$A:$A, 'Clinical Input'!BV$14, Raw!$H:$H, "D01")</f>
        <v>19282</v>
      </c>
      <c r="BW15" s="66">
        <f>SUMIFS(Raw!$I:$I, Raw!$A:$A, 'Clinical Input'!BW$14, Raw!$H:$H, "D01")</f>
        <v>30653</v>
      </c>
      <c r="BX15" s="67">
        <f>SUMIFS(Raw!$I:$I, Raw!$A:$A, 'Clinical Input'!BX$14, Raw!$H:$H, "D01")</f>
        <v>25935</v>
      </c>
      <c r="BZ15" s="46">
        <f>SUMIFS(Raw!$I:$I, Raw!$A:$A, 'Clinical Input'!BZ$14, Raw!$H:$H, "D01")</f>
        <v>0</v>
      </c>
      <c r="CA15" s="66">
        <f>SUMIFS(Raw!$I:$I, Raw!$A:$A, 'Clinical Input'!CA$14, Raw!$H:$H, "D01")</f>
        <v>0</v>
      </c>
      <c r="CB15" s="66">
        <f>SUMIFS(Raw!$I:$I, Raw!$A:$A, 'Clinical Input'!CB$14, Raw!$H:$H, "D01")</f>
        <v>0</v>
      </c>
      <c r="CC15" s="66">
        <f>SUMIFS(Raw!$I:$I, Raw!$A:$A, 'Clinical Input'!CC$14, Raw!$H:$H, "D01")</f>
        <v>0</v>
      </c>
      <c r="CD15" s="66">
        <f>SUMIFS(Raw!$I:$I, Raw!$A:$A, 'Clinical Input'!CD$14, Raw!$H:$H, "D01")</f>
        <v>0</v>
      </c>
      <c r="CE15" s="66">
        <f>SUMIFS(Raw!$I:$I, Raw!$A:$A, 'Clinical Input'!CE$14, Raw!$H:$H, "D01")</f>
        <v>0</v>
      </c>
      <c r="CF15" s="67">
        <f>SUMIFS(Raw!$I:$I, Raw!$A:$A, 'Clinical Input'!CF$14, Raw!$H:$H, "D01")</f>
        <v>0</v>
      </c>
      <c r="CH15" s="46">
        <f>SUMIFS(Raw!$I:$I, Raw!$A:$A, 'Clinical Input'!CH$14, Raw!$H:$H, "D01")</f>
        <v>0</v>
      </c>
      <c r="CI15" s="66">
        <f>SUMIFS(Raw!$I:$I, Raw!$A:$A, 'Clinical Input'!CI$14, Raw!$H:$H, "D01")</f>
        <v>0</v>
      </c>
      <c r="CJ15" s="66">
        <f>SUMIFS(Raw!$I:$I, Raw!$A:$A, 'Clinical Input'!CJ$14, Raw!$H:$H, "D01")</f>
        <v>0</v>
      </c>
      <c r="CK15" s="66">
        <f>SUMIFS(Raw!$I:$I, Raw!$A:$A, 'Clinical Input'!CK$14, Raw!$H:$H, "D01")</f>
        <v>0</v>
      </c>
      <c r="CL15" s="66">
        <f>SUMIFS(Raw!$I:$I, Raw!$A:$A, 'Clinical Input'!CL$14, Raw!$H:$H, "D01")</f>
        <v>0</v>
      </c>
      <c r="CM15" s="66">
        <f>SUMIFS(Raw!$I:$I, Raw!$A:$A, 'Clinical Input'!CM$14, Raw!$H:$H, "D01")</f>
        <v>0</v>
      </c>
      <c r="CN15" s="67">
        <f>SUMIFS(Raw!$I:$I, Raw!$A:$A, 'Clinical Input'!CN$14, Raw!$H:$H, "D01")</f>
        <v>0</v>
      </c>
      <c r="CP15" s="46">
        <f>SUMIFS(Raw!$I:$I, Raw!$A:$A, 'Clinical Input'!CP$14, Raw!$H:$H, "D01")</f>
        <v>0</v>
      </c>
      <c r="CQ15" s="66">
        <f>SUMIFS(Raw!$I:$I, Raw!$A:$A, 'Clinical Input'!CQ$14, Raw!$H:$H, "D01")</f>
        <v>0</v>
      </c>
      <c r="CR15" s="66">
        <f>SUMIFS(Raw!$I:$I, Raw!$A:$A, 'Clinical Input'!CR$14, Raw!$H:$H, "D01")</f>
        <v>0</v>
      </c>
      <c r="CS15" s="66">
        <f>SUMIFS(Raw!$I:$I, Raw!$A:$A, 'Clinical Input'!CS$14, Raw!$H:$H, "D01")</f>
        <v>0</v>
      </c>
      <c r="CT15" s="66">
        <f>SUMIFS(Raw!$I:$I, Raw!$A:$A, 'Clinical Input'!CT$14, Raw!$H:$H, "D01")</f>
        <v>0</v>
      </c>
      <c r="CU15" s="66">
        <f>SUMIFS(Raw!$I:$I, Raw!$A:$A, 'Clinical Input'!CU$14, Raw!$H:$H, "D01")</f>
        <v>0</v>
      </c>
      <c r="CV15" s="67">
        <f>SUMIFS(Raw!$I:$I, Raw!$A:$A, 'Clinical Input'!CV$14, Raw!$H:$H, "D01")</f>
        <v>0</v>
      </c>
      <c r="CX15" s="46">
        <f>SUMIFS(Raw!$I:$I, Raw!$A:$A, 'Clinical Input'!CX$14, Raw!$H:$H, "D01")</f>
        <v>0</v>
      </c>
      <c r="CY15" s="66">
        <f>SUMIFS(Raw!$I:$I, Raw!$A:$A, 'Clinical Input'!CY$14, Raw!$H:$H, "D01")</f>
        <v>0</v>
      </c>
      <c r="CZ15" s="66">
        <f>SUMIFS(Raw!$I:$I, Raw!$A:$A, 'Clinical Input'!CZ$14, Raw!$H:$H, "D01")</f>
        <v>0</v>
      </c>
      <c r="DA15" s="66">
        <f>SUMIFS(Raw!$I:$I, Raw!$A:$A, 'Clinical Input'!DA$14, Raw!$H:$H, "D01")</f>
        <v>0</v>
      </c>
      <c r="DB15" s="66">
        <f>SUMIFS(Raw!$I:$I, Raw!$A:$A, 'Clinical Input'!DB$14, Raw!$H:$H, "D01")</f>
        <v>0</v>
      </c>
      <c r="DC15" s="66">
        <f>SUMIFS(Raw!$I:$I, Raw!$A:$A, 'Clinical Input'!DC$14, Raw!$H:$H, "D01")</f>
        <v>0</v>
      </c>
      <c r="DD15" s="67">
        <f>SUMIFS(Raw!$I:$I, Raw!$A:$A, 'Clinical Input'!DD$14, Raw!$H:$H, "D01")</f>
        <v>0</v>
      </c>
      <c r="DF15" s="46">
        <f>SUMIFS(Raw!$I:$I, Raw!$A:$A, 'Clinical Input'!DF$14, Raw!$H:$H, "D01")</f>
        <v>0</v>
      </c>
      <c r="DG15" s="66">
        <f>SUMIFS(Raw!$I:$I, Raw!$A:$A, 'Clinical Input'!DG$14, Raw!$H:$H, "D01")</f>
        <v>0</v>
      </c>
      <c r="DH15" s="66">
        <f>SUMIFS(Raw!$I:$I, Raw!$A:$A, 'Clinical Input'!DH$14, Raw!$H:$H, "D01")</f>
        <v>0</v>
      </c>
      <c r="DI15" s="66">
        <f>SUMIFS(Raw!$I:$I, Raw!$A:$A, 'Clinical Input'!DI$14, Raw!$H:$H, "D01")</f>
        <v>0</v>
      </c>
      <c r="DJ15" s="66">
        <f>SUMIFS(Raw!$I:$I, Raw!$A:$A, 'Clinical Input'!DJ$14, Raw!$H:$H, "D01")</f>
        <v>0</v>
      </c>
      <c r="DK15" s="66">
        <f>SUMIFS(Raw!$I:$I, Raw!$A:$A, 'Clinical Input'!DK$14, Raw!$H:$H, "D01")</f>
        <v>0</v>
      </c>
      <c r="DL15" s="67">
        <f>SUMIFS(Raw!$I:$I, Raw!$A:$A, 'Clinical Input'!DL$14, Raw!$H:$H, "D01")</f>
        <v>0</v>
      </c>
      <c r="DN15" s="46">
        <f>SUMIFS(Raw!$I:$I, Raw!$A:$A, 'Clinical Input'!DN$14, Raw!$H:$H, "D01")</f>
        <v>0</v>
      </c>
      <c r="DO15" s="66">
        <f>SUMIFS(Raw!$I:$I, Raw!$A:$A, 'Clinical Input'!DO$14, Raw!$H:$H, "D01")</f>
        <v>0</v>
      </c>
      <c r="DP15" s="66">
        <f>SUMIFS(Raw!$I:$I, Raw!$A:$A, 'Clinical Input'!DP$14, Raw!$H:$H, "D01")</f>
        <v>0</v>
      </c>
      <c r="DQ15" s="66">
        <f>SUMIFS(Raw!$I:$I, Raw!$A:$A, 'Clinical Input'!DQ$14, Raw!$H:$H, "D01")</f>
        <v>0</v>
      </c>
      <c r="DR15" s="66">
        <f>SUMIFS(Raw!$I:$I, Raw!$A:$A, 'Clinical Input'!DR$14, Raw!$H:$H, "D01")</f>
        <v>0</v>
      </c>
      <c r="DS15" s="66">
        <f>SUMIFS(Raw!$I:$I, Raw!$A:$A, 'Clinical Input'!DS$14, Raw!$H:$H, "D01")</f>
        <v>0</v>
      </c>
      <c r="DT15" s="67">
        <f>SUMIFS(Raw!$I:$I, Raw!$A:$A, 'Clinical Input'!DT$14, Raw!$H:$H, "D01")</f>
        <v>0</v>
      </c>
      <c r="DV15" s="46">
        <f>SUMIFS(Raw!$I:$I, Raw!$A:$A, 'Clinical Input'!DV$14, Raw!$H:$H, "D01")</f>
        <v>0</v>
      </c>
      <c r="DW15" s="66">
        <f>SUMIFS(Raw!$I:$I, Raw!$A:$A, 'Clinical Input'!DW$14, Raw!$H:$H, "D01")</f>
        <v>0</v>
      </c>
      <c r="DX15" s="66">
        <f>SUMIFS(Raw!$I:$I, Raw!$A:$A, 'Clinical Input'!DX$14, Raw!$H:$H, "D01")</f>
        <v>0</v>
      </c>
      <c r="DY15" s="66">
        <f>SUMIFS(Raw!$I:$I, Raw!$A:$A, 'Clinical Input'!DY$14, Raw!$H:$H, "D01")</f>
        <v>0</v>
      </c>
      <c r="DZ15" s="66">
        <f>SUMIFS(Raw!$I:$I, Raw!$A:$A, 'Clinical Input'!DZ$14, Raw!$H:$H, "D01")</f>
        <v>0</v>
      </c>
      <c r="EA15" s="66">
        <f>SUMIFS(Raw!$I:$I, Raw!$A:$A, 'Clinical Input'!EA$14, Raw!$H:$H, "D01")</f>
        <v>0</v>
      </c>
      <c r="EB15" s="67">
        <f>SUMIFS(Raw!$I:$I, Raw!$A:$A, 'Clinical Input'!EB$14, Raw!$H:$H, "D01")</f>
        <v>0</v>
      </c>
      <c r="ED15" s="46">
        <f>SUMIFS(Raw!$I:$I, Raw!$A:$A, 'Clinical Input'!ED$14, Raw!$H:$H, "D01")</f>
        <v>0</v>
      </c>
      <c r="EE15" s="66">
        <f>SUMIFS(Raw!$I:$I, Raw!$A:$A, 'Clinical Input'!EE$14, Raw!$H:$H, "D01")</f>
        <v>0</v>
      </c>
      <c r="EF15" s="66">
        <f>SUMIFS(Raw!$I:$I, Raw!$A:$A, 'Clinical Input'!EF$14, Raw!$H:$H, "D01")</f>
        <v>0</v>
      </c>
      <c r="EG15" s="66">
        <f>SUMIFS(Raw!$I:$I, Raw!$A:$A, 'Clinical Input'!EG$14, Raw!$H:$H, "D01")</f>
        <v>0</v>
      </c>
      <c r="EH15" s="66">
        <f>SUMIFS(Raw!$I:$I, Raw!$A:$A, 'Clinical Input'!EH$14, Raw!$H:$H, "D01")</f>
        <v>0</v>
      </c>
      <c r="EI15" s="66">
        <f>SUMIFS(Raw!$I:$I, Raw!$A:$A, 'Clinical Input'!EI$14, Raw!$H:$H, "D01")</f>
        <v>0</v>
      </c>
      <c r="EJ15" s="67">
        <f>SUMIFS(Raw!$I:$I, Raw!$A:$A, 'Clinical Input'!EJ$14, Raw!$H:$H, "D01")</f>
        <v>0</v>
      </c>
      <c r="EL15" s="46">
        <f>SUMIFS(Raw!$I:$I, Raw!$A:$A, 'Clinical Input'!EL$14, Raw!$H:$H, "D01")</f>
        <v>0</v>
      </c>
      <c r="EM15" s="66">
        <f>SUMIFS(Raw!$I:$I, Raw!$A:$A, 'Clinical Input'!EM$14, Raw!$H:$H, "D01")</f>
        <v>0</v>
      </c>
      <c r="EN15" s="66">
        <f>SUMIFS(Raw!$I:$I, Raw!$A:$A, 'Clinical Input'!EN$14, Raw!$H:$H, "D01")</f>
        <v>0</v>
      </c>
      <c r="EO15" s="66">
        <f>SUMIFS(Raw!$I:$I, Raw!$A:$A, 'Clinical Input'!EO$14, Raw!$H:$H, "D01")</f>
        <v>0</v>
      </c>
      <c r="EP15" s="66">
        <f>SUMIFS(Raw!$I:$I, Raw!$A:$A, 'Clinical Input'!EP$14, Raw!$H:$H, "D01")</f>
        <v>0</v>
      </c>
      <c r="EQ15" s="66">
        <f>SUMIFS(Raw!$I:$I, Raw!$A:$A, 'Clinical Input'!EQ$14, Raw!$H:$H, "D01")</f>
        <v>0</v>
      </c>
      <c r="ER15" s="67">
        <f>SUMIFS(Raw!$I:$I, Raw!$A:$A, 'Clinical Input'!ER$14, Raw!$H:$H, "D01")</f>
        <v>0</v>
      </c>
      <c r="ET15" s="46">
        <f>SUMIFS(Raw!$I:$I, Raw!$A:$A, 'Clinical Input'!ET$14, Raw!$H:$H, "D01")</f>
        <v>0</v>
      </c>
      <c r="EU15" s="66">
        <f>SUMIFS(Raw!$I:$I, Raw!$A:$A, 'Clinical Input'!EU$14, Raw!$H:$H, "D01")</f>
        <v>0</v>
      </c>
      <c r="EV15" s="66">
        <f>SUMIFS(Raw!$I:$I, Raw!$A:$A, 'Clinical Input'!EV$14, Raw!$H:$H, "D01")</f>
        <v>0</v>
      </c>
      <c r="EW15" s="66">
        <f>SUMIFS(Raw!$I:$I, Raw!$A:$A, 'Clinical Input'!EW$14, Raw!$H:$H, "D01")</f>
        <v>0</v>
      </c>
      <c r="EX15" s="66">
        <f>SUMIFS(Raw!$I:$I, Raw!$A:$A, 'Clinical Input'!EX$14, Raw!$H:$H, "D01")</f>
        <v>0</v>
      </c>
      <c r="EY15" s="66">
        <f>SUMIFS(Raw!$I:$I, Raw!$A:$A, 'Clinical Input'!EY$14, Raw!$H:$H, "D01")</f>
        <v>0</v>
      </c>
      <c r="EZ15" s="67">
        <f>SUMIFS(Raw!$I:$I, Raw!$A:$A, 'Clinical Input'!EZ$14, Raw!$H:$H, "D01")</f>
        <v>0</v>
      </c>
    </row>
    <row r="16" spans="2:156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5">
      <c r="B17" s="26" t="s">
        <v>31</v>
      </c>
      <c r="C17" s="27" t="s">
        <v>32</v>
      </c>
      <c r="D17" s="28" t="s">
        <v>33</v>
      </c>
      <c r="F17" s="19">
        <v>947</v>
      </c>
      <c r="G17" s="29">
        <v>811</v>
      </c>
      <c r="H17" s="29">
        <v>876</v>
      </c>
      <c r="I17" s="29">
        <v>848</v>
      </c>
      <c r="J17" s="29">
        <v>889</v>
      </c>
      <c r="K17" s="29">
        <v>1310</v>
      </c>
      <c r="L17" s="30">
        <v>1207</v>
      </c>
      <c r="N17" s="19">
        <v>992</v>
      </c>
      <c r="O17" s="29">
        <v>848</v>
      </c>
      <c r="P17" s="29">
        <v>819</v>
      </c>
      <c r="Q17" s="29">
        <v>835</v>
      </c>
      <c r="R17" s="29">
        <v>799</v>
      </c>
      <c r="S17" s="29">
        <v>1380</v>
      </c>
      <c r="T17" s="30">
        <v>1290</v>
      </c>
      <c r="V17" s="19">
        <v>978</v>
      </c>
      <c r="W17" s="29">
        <v>789</v>
      </c>
      <c r="X17" s="29">
        <v>755</v>
      </c>
      <c r="Y17" s="29">
        <v>911</v>
      </c>
      <c r="Z17" s="29">
        <v>805</v>
      </c>
      <c r="AA17" s="29">
        <v>1275</v>
      </c>
      <c r="AB17" s="30">
        <v>1160</v>
      </c>
      <c r="AD17" s="19">
        <v>892</v>
      </c>
      <c r="AE17" s="29">
        <v>852</v>
      </c>
      <c r="AF17" s="29">
        <v>834</v>
      </c>
      <c r="AG17" s="29">
        <v>860</v>
      </c>
      <c r="AH17" s="29">
        <v>871</v>
      </c>
      <c r="AI17" s="29">
        <v>1376</v>
      </c>
      <c r="AJ17" s="30">
        <v>1214</v>
      </c>
      <c r="AL17" s="19">
        <v>1008</v>
      </c>
      <c r="AM17" s="29">
        <v>790</v>
      </c>
      <c r="AN17" s="29">
        <v>742</v>
      </c>
      <c r="AO17" s="29">
        <v>799</v>
      </c>
      <c r="AP17" s="29">
        <v>1445</v>
      </c>
      <c r="AQ17" s="29">
        <v>1608</v>
      </c>
      <c r="AR17" s="30">
        <v>1347</v>
      </c>
      <c r="AT17" s="19">
        <v>1108</v>
      </c>
      <c r="AU17" s="29">
        <v>835</v>
      </c>
      <c r="AV17" s="29">
        <v>741</v>
      </c>
      <c r="AW17" s="29">
        <v>1102</v>
      </c>
      <c r="AX17" s="29">
        <v>939</v>
      </c>
      <c r="AY17" s="29">
        <v>1262</v>
      </c>
      <c r="AZ17" s="30">
        <v>1223</v>
      </c>
      <c r="BB17" s="19">
        <v>850</v>
      </c>
      <c r="BC17" s="29">
        <v>764</v>
      </c>
      <c r="BD17" s="29">
        <v>754</v>
      </c>
      <c r="BE17" s="29">
        <v>773</v>
      </c>
      <c r="BF17" s="29">
        <v>802</v>
      </c>
      <c r="BG17" s="29">
        <v>1263</v>
      </c>
      <c r="BH17" s="30">
        <v>1075</v>
      </c>
      <c r="BJ17" s="19">
        <v>843</v>
      </c>
      <c r="BK17" s="29">
        <v>754</v>
      </c>
      <c r="BL17" s="29">
        <v>704</v>
      </c>
      <c r="BM17" s="29">
        <v>754</v>
      </c>
      <c r="BN17" s="29">
        <v>746</v>
      </c>
      <c r="BO17" s="29">
        <v>1293</v>
      </c>
      <c r="BP17" s="30">
        <v>1156</v>
      </c>
      <c r="BR17" s="19">
        <f>SUMIFS(Raw!$I:$I, Raw!$A:$A, 'Clinical Input'!BR$14, Raw!$F:$F, 'Clinical Input'!$C17, Raw!$H:$H, "D01")</f>
        <v>851</v>
      </c>
      <c r="BS17" s="29">
        <f>SUMIFS(Raw!$I:$I, Raw!$A:$A, 'Clinical Input'!BS$14, Raw!$F:$F, 'Clinical Input'!$C17, Raw!$H:$H, "D01")</f>
        <v>726</v>
      </c>
      <c r="BT17" s="29">
        <f>SUMIFS(Raw!$I:$I, Raw!$A:$A, 'Clinical Input'!BT$14, Raw!$F:$F, 'Clinical Input'!$C17, Raw!$H:$H, "D01")</f>
        <v>723</v>
      </c>
      <c r="BU17" s="29">
        <f>SUMIFS(Raw!$I:$I, Raw!$A:$A, 'Clinical Input'!BU$14, Raw!$F:$F, 'Clinical Input'!$C17, Raw!$H:$H, "D01")</f>
        <v>792</v>
      </c>
      <c r="BV17" s="29">
        <f>SUMIFS(Raw!$I:$I, Raw!$A:$A, 'Clinical Input'!BV$14, Raw!$F:$F, 'Clinical Input'!$C17, Raw!$H:$H, "D01")</f>
        <v>827</v>
      </c>
      <c r="BW17" s="29">
        <f>SUMIFS(Raw!$I:$I, Raw!$A:$A, 'Clinical Input'!BW$14, Raw!$F:$F, 'Clinical Input'!$C17, Raw!$H:$H, "D01")</f>
        <v>1337</v>
      </c>
      <c r="BX17" s="30">
        <f>SUMIFS(Raw!$I:$I, Raw!$A:$A, 'Clinical Input'!BX$14, Raw!$F:$F, 'Clinical Input'!$C17, Raw!$H:$H, "D01")</f>
        <v>1229</v>
      </c>
      <c r="BZ17" s="19">
        <f>SUMIFS(Raw!$I:$I, Raw!$A:$A, 'Clinical Input'!BZ$14, Raw!$F:$F, 'Clinical Input'!$C17, Raw!$H:$H, "D01")</f>
        <v>0</v>
      </c>
      <c r="CA17" s="29">
        <f>SUMIFS(Raw!$I:$I, Raw!$A:$A, 'Clinical Input'!CA$14, Raw!$F:$F, 'Clinical Input'!$C17, Raw!$H:$H, "D01")</f>
        <v>0</v>
      </c>
      <c r="CB17" s="29">
        <f>SUMIFS(Raw!$I:$I, Raw!$A:$A, 'Clinical Input'!CB$14, Raw!$F:$F, 'Clinical Input'!$C17, Raw!$H:$H, "D01")</f>
        <v>0</v>
      </c>
      <c r="CC17" s="29">
        <f>SUMIFS(Raw!$I:$I, Raw!$A:$A, 'Clinical Input'!CC$14, Raw!$F:$F, 'Clinical Input'!$C17, Raw!$H:$H, "D01")</f>
        <v>0</v>
      </c>
      <c r="CD17" s="29">
        <f>SUMIFS(Raw!$I:$I, Raw!$A:$A, 'Clinical Input'!CD$14, Raw!$F:$F, 'Clinical Input'!$C17, Raw!$H:$H, "D01")</f>
        <v>0</v>
      </c>
      <c r="CE17" s="29">
        <f>SUMIFS(Raw!$I:$I, Raw!$A:$A, 'Clinical Input'!CE$14, Raw!$F:$F, 'Clinical Input'!$C17, Raw!$H:$H, "D01")</f>
        <v>0</v>
      </c>
      <c r="CF17" s="30">
        <f>SUMIFS(Raw!$I:$I, Raw!$A:$A, 'Clinical Input'!CF$14, Raw!$F:$F, 'Clinical Input'!$C17, Raw!$H:$H, "D01")</f>
        <v>0</v>
      </c>
      <c r="CH17" s="19">
        <f>SUMIFS(Raw!$I:$I, Raw!$A:$A, 'Clinical Input'!CH$14, Raw!$F:$F, 'Clinical Input'!$C17, Raw!$H:$H, "D01")</f>
        <v>0</v>
      </c>
      <c r="CI17" s="29">
        <f>SUMIFS(Raw!$I:$I, Raw!$A:$A, 'Clinical Input'!CI$14, Raw!$F:$F, 'Clinical Input'!$C17, Raw!$H:$H, "D01")</f>
        <v>0</v>
      </c>
      <c r="CJ17" s="29">
        <f>SUMIFS(Raw!$I:$I, Raw!$A:$A, 'Clinical Input'!CJ$14, Raw!$F:$F, 'Clinical Input'!$C17, Raw!$H:$H, "D01")</f>
        <v>0</v>
      </c>
      <c r="CK17" s="29">
        <f>SUMIFS(Raw!$I:$I, Raw!$A:$A, 'Clinical Input'!CK$14, Raw!$F:$F, 'Clinical Input'!$C17, Raw!$H:$H, "D01")</f>
        <v>0</v>
      </c>
      <c r="CL17" s="29">
        <f>SUMIFS(Raw!$I:$I, Raw!$A:$A, 'Clinical Input'!CL$14, Raw!$F:$F, 'Clinical Input'!$C17, Raw!$H:$H, "D01")</f>
        <v>0</v>
      </c>
      <c r="CM17" s="29">
        <f>SUMIFS(Raw!$I:$I, Raw!$A:$A, 'Clinical Input'!CM$14, Raw!$F:$F, 'Clinical Input'!$C17, Raw!$H:$H, "D01")</f>
        <v>0</v>
      </c>
      <c r="CN17" s="30">
        <f>SUMIFS(Raw!$I:$I, Raw!$A:$A, 'Clinical Input'!CN$14, Raw!$F:$F, 'Clinical Input'!$C17, Raw!$H:$H, "D01")</f>
        <v>0</v>
      </c>
      <c r="CP17" s="19">
        <f>SUMIFS(Raw!$I:$I, Raw!$A:$A, 'Clinical Input'!CP$14, Raw!$F:$F, 'Clinical Input'!$C17, Raw!$H:$H, "D01")</f>
        <v>0</v>
      </c>
      <c r="CQ17" s="29">
        <f>SUMIFS(Raw!$I:$I, Raw!$A:$A, 'Clinical Input'!CQ$14, Raw!$F:$F, 'Clinical Input'!$C17, Raw!$H:$H, "D01")</f>
        <v>0</v>
      </c>
      <c r="CR17" s="29">
        <f>SUMIFS(Raw!$I:$I, Raw!$A:$A, 'Clinical Input'!CR$14, Raw!$F:$F, 'Clinical Input'!$C17, Raw!$H:$H, "D01")</f>
        <v>0</v>
      </c>
      <c r="CS17" s="29">
        <f>SUMIFS(Raw!$I:$I, Raw!$A:$A, 'Clinical Input'!CS$14, Raw!$F:$F, 'Clinical Input'!$C17, Raw!$H:$H, "D01")</f>
        <v>0</v>
      </c>
      <c r="CT17" s="29">
        <f>SUMIFS(Raw!$I:$I, Raw!$A:$A, 'Clinical Input'!CT$14, Raw!$F:$F, 'Clinical Input'!$C17, Raw!$H:$H, "D01")</f>
        <v>0</v>
      </c>
      <c r="CU17" s="29">
        <f>SUMIFS(Raw!$I:$I, Raw!$A:$A, 'Clinical Input'!CU$14, Raw!$F:$F, 'Clinical Input'!$C17, Raw!$H:$H, "D01")</f>
        <v>0</v>
      </c>
      <c r="CV17" s="30">
        <f>SUMIFS(Raw!$I:$I, Raw!$A:$A, 'Clinical Input'!CV$14, Raw!$F:$F, 'Clinical Input'!$C17, Raw!$H:$H, "D01")</f>
        <v>0</v>
      </c>
      <c r="CX17" s="19">
        <f>SUMIFS(Raw!$I:$I, Raw!$A:$A, 'Clinical Input'!CX$14, Raw!$F:$F, 'Clinical Input'!$C17, Raw!$H:$H, "D01")</f>
        <v>0</v>
      </c>
      <c r="CY17" s="29">
        <f>SUMIFS(Raw!$I:$I, Raw!$A:$A, 'Clinical Input'!CY$14, Raw!$F:$F, 'Clinical Input'!$C17, Raw!$H:$H, "D01")</f>
        <v>0</v>
      </c>
      <c r="CZ17" s="29">
        <f>SUMIFS(Raw!$I:$I, Raw!$A:$A, 'Clinical Input'!CZ$14, Raw!$F:$F, 'Clinical Input'!$C17, Raw!$H:$H, "D01")</f>
        <v>0</v>
      </c>
      <c r="DA17" s="29">
        <f>SUMIFS(Raw!$I:$I, Raw!$A:$A, 'Clinical Input'!DA$14, Raw!$F:$F, 'Clinical Input'!$C17, Raw!$H:$H, "D01")</f>
        <v>0</v>
      </c>
      <c r="DB17" s="29">
        <f>SUMIFS(Raw!$I:$I, Raw!$A:$A, 'Clinical Input'!DB$14, Raw!$F:$F, 'Clinical Input'!$C17, Raw!$H:$H, "D01")</f>
        <v>0</v>
      </c>
      <c r="DC17" s="29">
        <f>SUMIFS(Raw!$I:$I, Raw!$A:$A, 'Clinical Input'!DC$14, Raw!$F:$F, 'Clinical Input'!$C17, Raw!$H:$H, "D01")</f>
        <v>0</v>
      </c>
      <c r="DD17" s="30">
        <f>SUMIFS(Raw!$I:$I, Raw!$A:$A, 'Clinical Input'!DD$14, Raw!$F:$F, 'Clinical Input'!$C17, Raw!$H:$H, "D01")</f>
        <v>0</v>
      </c>
      <c r="DF17" s="19">
        <f>SUMIFS(Raw!$I:$I, Raw!$A:$A, 'Clinical Input'!DF$14, Raw!$F:$F, 'Clinical Input'!$C17, Raw!$H:$H, "D01")</f>
        <v>0</v>
      </c>
      <c r="DG17" s="29">
        <f>SUMIFS(Raw!$I:$I, Raw!$A:$A, 'Clinical Input'!DG$14, Raw!$F:$F, 'Clinical Input'!$C17, Raw!$H:$H, "D01")</f>
        <v>0</v>
      </c>
      <c r="DH17" s="29">
        <f>SUMIFS(Raw!$I:$I, Raw!$A:$A, 'Clinical Input'!DH$14, Raw!$F:$F, 'Clinical Input'!$C17, Raw!$H:$H, "D01")</f>
        <v>0</v>
      </c>
      <c r="DI17" s="29">
        <f>SUMIFS(Raw!$I:$I, Raw!$A:$A, 'Clinical Input'!DI$14, Raw!$F:$F, 'Clinical Input'!$C17, Raw!$H:$H, "D01")</f>
        <v>0</v>
      </c>
      <c r="DJ17" s="29">
        <f>SUMIFS(Raw!$I:$I, Raw!$A:$A, 'Clinical Input'!DJ$14, Raw!$F:$F, 'Clinical Input'!$C17, Raw!$H:$H, "D01")</f>
        <v>0</v>
      </c>
      <c r="DK17" s="29">
        <f>SUMIFS(Raw!$I:$I, Raw!$A:$A, 'Clinical Input'!DK$14, Raw!$F:$F, 'Clinical Input'!$C17, Raw!$H:$H, "D01")</f>
        <v>0</v>
      </c>
      <c r="DL17" s="30">
        <f>SUMIFS(Raw!$I:$I, Raw!$A:$A, 'Clinical Input'!DL$14, Raw!$F:$F, 'Clinical Input'!$C17, Raw!$H:$H, "D01")</f>
        <v>0</v>
      </c>
      <c r="DN17" s="19">
        <f>SUMIFS(Raw!$I:$I, Raw!$A:$A, 'Clinical Input'!DN$14, Raw!$F:$F, 'Clinical Input'!$C17, Raw!$H:$H, "D01")</f>
        <v>0</v>
      </c>
      <c r="DO17" s="29">
        <f>SUMIFS(Raw!$I:$I, Raw!$A:$A, 'Clinical Input'!DO$14, Raw!$F:$F, 'Clinical Input'!$C17, Raw!$H:$H, "D01")</f>
        <v>0</v>
      </c>
      <c r="DP17" s="29">
        <f>SUMIFS(Raw!$I:$I, Raw!$A:$A, 'Clinical Input'!DP$14, Raw!$F:$F, 'Clinical Input'!$C17, Raw!$H:$H, "D01")</f>
        <v>0</v>
      </c>
      <c r="DQ17" s="29">
        <f>SUMIFS(Raw!$I:$I, Raw!$A:$A, 'Clinical Input'!DQ$14, Raw!$F:$F, 'Clinical Input'!$C17, Raw!$H:$H, "D01")</f>
        <v>0</v>
      </c>
      <c r="DR17" s="29">
        <f>SUMIFS(Raw!$I:$I, Raw!$A:$A, 'Clinical Input'!DR$14, Raw!$F:$F, 'Clinical Input'!$C17, Raw!$H:$H, "D01")</f>
        <v>0</v>
      </c>
      <c r="DS17" s="29">
        <f>SUMIFS(Raw!$I:$I, Raw!$A:$A, 'Clinical Input'!DS$14, Raw!$F:$F, 'Clinical Input'!$C17, Raw!$H:$H, "D01")</f>
        <v>0</v>
      </c>
      <c r="DT17" s="30">
        <f>SUMIFS(Raw!$I:$I, Raw!$A:$A, 'Clinical Input'!DT$14, Raw!$F:$F, 'Clinical Input'!$C17, Raw!$H:$H, "D01")</f>
        <v>0</v>
      </c>
      <c r="DV17" s="19">
        <f>SUMIFS(Raw!$I:$I, Raw!$A:$A, 'Clinical Input'!DV$14, Raw!$F:$F, 'Clinical Input'!$C17, Raw!$H:$H, "D01")</f>
        <v>0</v>
      </c>
      <c r="DW17" s="29">
        <f>SUMIFS(Raw!$I:$I, Raw!$A:$A, 'Clinical Input'!DW$14, Raw!$F:$F, 'Clinical Input'!$C17, Raw!$H:$H, "D01")</f>
        <v>0</v>
      </c>
      <c r="DX17" s="29">
        <f>SUMIFS(Raw!$I:$I, Raw!$A:$A, 'Clinical Input'!DX$14, Raw!$F:$F, 'Clinical Input'!$C17, Raw!$H:$H, "D01")</f>
        <v>0</v>
      </c>
      <c r="DY17" s="29">
        <f>SUMIFS(Raw!$I:$I, Raw!$A:$A, 'Clinical Input'!DY$14, Raw!$F:$F, 'Clinical Input'!$C17, Raw!$H:$H, "D01")</f>
        <v>0</v>
      </c>
      <c r="DZ17" s="29">
        <f>SUMIFS(Raw!$I:$I, Raw!$A:$A, 'Clinical Input'!DZ$14, Raw!$F:$F, 'Clinical Input'!$C17, Raw!$H:$H, "D01")</f>
        <v>0</v>
      </c>
      <c r="EA17" s="29">
        <f>SUMIFS(Raw!$I:$I, Raw!$A:$A, 'Clinical Input'!EA$14, Raw!$F:$F, 'Clinical Input'!$C17, Raw!$H:$H, "D01")</f>
        <v>0</v>
      </c>
      <c r="EB17" s="30">
        <f>SUMIFS(Raw!$I:$I, Raw!$A:$A, 'Clinical Input'!EB$14, Raw!$F:$F, 'Clinical Input'!$C17, Raw!$H:$H, "D01")</f>
        <v>0</v>
      </c>
      <c r="ED17" s="19">
        <f>SUMIFS(Raw!$I:$I, Raw!$A:$A, 'Clinical Input'!ED$14, Raw!$F:$F, 'Clinical Input'!$C17, Raw!$H:$H, "D01")</f>
        <v>0</v>
      </c>
      <c r="EE17" s="29">
        <f>SUMIFS(Raw!$I:$I, Raw!$A:$A, 'Clinical Input'!EE$14, Raw!$F:$F, 'Clinical Input'!$C17, Raw!$H:$H, "D01")</f>
        <v>0</v>
      </c>
      <c r="EF17" s="29">
        <f>SUMIFS(Raw!$I:$I, Raw!$A:$A, 'Clinical Input'!EF$14, Raw!$F:$F, 'Clinical Input'!$C17, Raw!$H:$H, "D01")</f>
        <v>0</v>
      </c>
      <c r="EG17" s="29">
        <f>SUMIFS(Raw!$I:$I, Raw!$A:$A, 'Clinical Input'!EG$14, Raw!$F:$F, 'Clinical Input'!$C17, Raw!$H:$H, "D01")</f>
        <v>0</v>
      </c>
      <c r="EH17" s="29">
        <f>SUMIFS(Raw!$I:$I, Raw!$A:$A, 'Clinical Input'!EH$14, Raw!$F:$F, 'Clinical Input'!$C17, Raw!$H:$H, "D01")</f>
        <v>0</v>
      </c>
      <c r="EI17" s="29">
        <f>SUMIFS(Raw!$I:$I, Raw!$A:$A, 'Clinical Input'!EI$14, Raw!$F:$F, 'Clinical Input'!$C17, Raw!$H:$H, "D01")</f>
        <v>0</v>
      </c>
      <c r="EJ17" s="30">
        <f>SUMIFS(Raw!$I:$I, Raw!$A:$A, 'Clinical Input'!EJ$14, Raw!$F:$F, 'Clinical Input'!$C17, Raw!$H:$H, "D01")</f>
        <v>0</v>
      </c>
      <c r="EL17" s="19">
        <f>SUMIFS(Raw!$I:$I, Raw!$A:$A, 'Clinical Input'!EL$14, Raw!$F:$F, 'Clinical Input'!$C17, Raw!$H:$H, "D01")</f>
        <v>0</v>
      </c>
      <c r="EM17" s="29">
        <f>SUMIFS(Raw!$I:$I, Raw!$A:$A, 'Clinical Input'!EM$14, Raw!$F:$F, 'Clinical Input'!$C17, Raw!$H:$H, "D01")</f>
        <v>0</v>
      </c>
      <c r="EN17" s="29">
        <f>SUMIFS(Raw!$I:$I, Raw!$A:$A, 'Clinical Input'!EN$14, Raw!$F:$F, 'Clinical Input'!$C17, Raw!$H:$H, "D01")</f>
        <v>0</v>
      </c>
      <c r="EO17" s="29">
        <f>SUMIFS(Raw!$I:$I, Raw!$A:$A, 'Clinical Input'!EO$14, Raw!$F:$F, 'Clinical Input'!$C17, Raw!$H:$H, "D01")</f>
        <v>0</v>
      </c>
      <c r="EP17" s="29">
        <f>SUMIFS(Raw!$I:$I, Raw!$A:$A, 'Clinical Input'!EP$14, Raw!$F:$F, 'Clinical Input'!$C17, Raw!$H:$H, "D01")</f>
        <v>0</v>
      </c>
      <c r="EQ17" s="29">
        <f>SUMIFS(Raw!$I:$I, Raw!$A:$A, 'Clinical Input'!EQ$14, Raw!$F:$F, 'Clinical Input'!$C17, Raw!$H:$H, "D01")</f>
        <v>0</v>
      </c>
      <c r="ER17" s="30">
        <f>SUMIFS(Raw!$I:$I, Raw!$A:$A, 'Clinical Input'!ER$14, Raw!$F:$F, 'Clinical Input'!$C17, Raw!$H:$H, "D01")</f>
        <v>0</v>
      </c>
      <c r="ET17" s="19">
        <f>SUMIFS(Raw!$I:$I, Raw!$A:$A, 'Clinical Input'!ET$14, Raw!$F:$F, 'Clinical Input'!$C17, Raw!$H:$H, "D01")</f>
        <v>0</v>
      </c>
      <c r="EU17" s="29">
        <f>SUMIFS(Raw!$I:$I, Raw!$A:$A, 'Clinical Input'!EU$14, Raw!$F:$F, 'Clinical Input'!$C17, Raw!$H:$H, "D01")</f>
        <v>0</v>
      </c>
      <c r="EV17" s="29">
        <f>SUMIFS(Raw!$I:$I, Raw!$A:$A, 'Clinical Input'!EV$14, Raw!$F:$F, 'Clinical Input'!$C17, Raw!$H:$H, "D01")</f>
        <v>0</v>
      </c>
      <c r="EW17" s="29">
        <f>SUMIFS(Raw!$I:$I, Raw!$A:$A, 'Clinical Input'!EW$14, Raw!$F:$F, 'Clinical Input'!$C17, Raw!$H:$H, "D01")</f>
        <v>0</v>
      </c>
      <c r="EX17" s="29">
        <f>SUMIFS(Raw!$I:$I, Raw!$A:$A, 'Clinical Input'!EX$14, Raw!$F:$F, 'Clinical Input'!$C17, Raw!$H:$H, "D01")</f>
        <v>0</v>
      </c>
      <c r="EY17" s="29">
        <f>SUMIFS(Raw!$I:$I, Raw!$A:$A, 'Clinical Input'!EY$14, Raw!$F:$F, 'Clinical Input'!$C17, Raw!$H:$H, "D01")</f>
        <v>0</v>
      </c>
      <c r="EZ17" s="30">
        <f>SUMIFS(Raw!$I:$I, Raw!$A:$A, 'Clinical Input'!EZ$14, Raw!$F:$F, 'Clinical Input'!$C17, Raw!$H:$H, "D01")</f>
        <v>0</v>
      </c>
    </row>
    <row r="18" spans="2:156" x14ac:dyDescent="0.35">
      <c r="B18" s="31" t="s">
        <v>31</v>
      </c>
      <c r="C18" s="32" t="s">
        <v>34</v>
      </c>
      <c r="D18" s="33" t="s">
        <v>35</v>
      </c>
      <c r="F18" s="34">
        <v>2116</v>
      </c>
      <c r="G18" s="35">
        <v>1865</v>
      </c>
      <c r="H18" s="35">
        <v>1930</v>
      </c>
      <c r="I18" s="35">
        <v>1979</v>
      </c>
      <c r="J18" s="35">
        <v>2096</v>
      </c>
      <c r="K18" s="35">
        <v>3986</v>
      </c>
      <c r="L18" s="36">
        <v>3281</v>
      </c>
      <c r="N18" s="34">
        <v>1889</v>
      </c>
      <c r="O18" s="35">
        <v>1909</v>
      </c>
      <c r="P18" s="35">
        <v>1974</v>
      </c>
      <c r="Q18" s="35">
        <v>2048</v>
      </c>
      <c r="R18" s="35">
        <v>2089</v>
      </c>
      <c r="S18" s="35">
        <v>3957</v>
      </c>
      <c r="T18" s="36">
        <v>3505</v>
      </c>
      <c r="V18" s="34">
        <v>2121</v>
      </c>
      <c r="W18" s="35">
        <v>1831</v>
      </c>
      <c r="X18" s="35">
        <v>1819</v>
      </c>
      <c r="Y18" s="35">
        <v>1913</v>
      </c>
      <c r="Z18" s="35">
        <v>1889</v>
      </c>
      <c r="AA18" s="35">
        <v>3673</v>
      </c>
      <c r="AB18" s="36">
        <v>3300</v>
      </c>
      <c r="AD18" s="34">
        <v>2021</v>
      </c>
      <c r="AE18" s="35">
        <v>1878</v>
      </c>
      <c r="AF18" s="35">
        <v>1895</v>
      </c>
      <c r="AG18" s="35">
        <v>1746</v>
      </c>
      <c r="AH18" s="35">
        <v>1996</v>
      </c>
      <c r="AI18" s="35">
        <v>3898</v>
      </c>
      <c r="AJ18" s="36">
        <v>3528</v>
      </c>
      <c r="AL18" s="34">
        <v>2044</v>
      </c>
      <c r="AM18" s="35">
        <v>1783</v>
      </c>
      <c r="AN18" s="35">
        <v>1709</v>
      </c>
      <c r="AO18" s="35">
        <v>2314</v>
      </c>
      <c r="AP18" s="35">
        <v>4377</v>
      </c>
      <c r="AQ18" s="35">
        <v>4439</v>
      </c>
      <c r="AR18" s="36">
        <v>3732</v>
      </c>
      <c r="AT18" s="34">
        <v>1881</v>
      </c>
      <c r="AU18" s="35">
        <v>1809</v>
      </c>
      <c r="AV18" s="35">
        <v>1746</v>
      </c>
      <c r="AW18" s="35">
        <v>3151</v>
      </c>
      <c r="AX18" s="35">
        <v>2297</v>
      </c>
      <c r="AY18" s="35">
        <v>3939</v>
      </c>
      <c r="AZ18" s="36">
        <v>3115</v>
      </c>
      <c r="BB18" s="34">
        <v>1742</v>
      </c>
      <c r="BC18" s="35">
        <v>1608</v>
      </c>
      <c r="BD18" s="35">
        <v>1769</v>
      </c>
      <c r="BE18" s="35">
        <v>1681</v>
      </c>
      <c r="BF18" s="35">
        <v>1846</v>
      </c>
      <c r="BG18" s="35">
        <v>3664</v>
      </c>
      <c r="BH18" s="36">
        <v>3172</v>
      </c>
      <c r="BJ18" s="34">
        <v>1782</v>
      </c>
      <c r="BK18" s="35">
        <v>1618</v>
      </c>
      <c r="BL18" s="35">
        <v>1643</v>
      </c>
      <c r="BM18" s="35">
        <v>1747</v>
      </c>
      <c r="BN18" s="35">
        <v>1776</v>
      </c>
      <c r="BO18" s="35">
        <v>2930</v>
      </c>
      <c r="BP18" s="36">
        <v>2781</v>
      </c>
      <c r="BR18" s="34">
        <f>SUMIFS(Raw!$I:$I, Raw!$A:$A, 'Clinical Input'!BR$14, Raw!$F:$F, 'Clinical Input'!$C18, Raw!$H:$H, "D01")</f>
        <v>1741</v>
      </c>
      <c r="BS18" s="35">
        <f>SUMIFS(Raw!$I:$I, Raw!$A:$A, 'Clinical Input'!BS$14, Raw!$F:$F, 'Clinical Input'!$C18, Raw!$H:$H, "D01")</f>
        <v>1711</v>
      </c>
      <c r="BT18" s="35">
        <f>SUMIFS(Raw!$I:$I, Raw!$A:$A, 'Clinical Input'!BT$14, Raw!$F:$F, 'Clinical Input'!$C18, Raw!$H:$H, "D01")</f>
        <v>1724</v>
      </c>
      <c r="BU18" s="35">
        <f>SUMIFS(Raw!$I:$I, Raw!$A:$A, 'Clinical Input'!BU$14, Raw!$F:$F, 'Clinical Input'!$C18, Raw!$H:$H, "D01")</f>
        <v>1748</v>
      </c>
      <c r="BV18" s="35">
        <f>SUMIFS(Raw!$I:$I, Raw!$A:$A, 'Clinical Input'!BV$14, Raw!$F:$F, 'Clinical Input'!$C18, Raw!$H:$H, "D01")</f>
        <v>1817</v>
      </c>
      <c r="BW18" s="35">
        <f>SUMIFS(Raw!$I:$I, Raw!$A:$A, 'Clinical Input'!BW$14, Raw!$F:$F, 'Clinical Input'!$C18, Raw!$H:$H, "D01")</f>
        <v>3627</v>
      </c>
      <c r="BX18" s="36">
        <f>SUMIFS(Raw!$I:$I, Raw!$A:$A, 'Clinical Input'!BX$14, Raw!$F:$F, 'Clinical Input'!$C18, Raw!$H:$H, "D01")</f>
        <v>3040</v>
      </c>
      <c r="BZ18" s="34">
        <f>SUMIFS(Raw!$I:$I, Raw!$A:$A, 'Clinical Input'!BZ$14, Raw!$F:$F, 'Clinical Input'!$C18, Raw!$H:$H, "D01")</f>
        <v>0</v>
      </c>
      <c r="CA18" s="35">
        <f>SUMIFS(Raw!$I:$I, Raw!$A:$A, 'Clinical Input'!CA$14, Raw!$F:$F, 'Clinical Input'!$C18, Raw!$H:$H, "D01")</f>
        <v>0</v>
      </c>
      <c r="CB18" s="35">
        <f>SUMIFS(Raw!$I:$I, Raw!$A:$A, 'Clinical Input'!CB$14, Raw!$F:$F, 'Clinical Input'!$C18, Raw!$H:$H, "D01")</f>
        <v>0</v>
      </c>
      <c r="CC18" s="35">
        <f>SUMIFS(Raw!$I:$I, Raw!$A:$A, 'Clinical Input'!CC$14, Raw!$F:$F, 'Clinical Input'!$C18, Raw!$H:$H, "D01")</f>
        <v>0</v>
      </c>
      <c r="CD18" s="35">
        <f>SUMIFS(Raw!$I:$I, Raw!$A:$A, 'Clinical Input'!CD$14, Raw!$F:$F, 'Clinical Input'!$C18, Raw!$H:$H, "D01")</f>
        <v>0</v>
      </c>
      <c r="CE18" s="35">
        <f>SUMIFS(Raw!$I:$I, Raw!$A:$A, 'Clinical Input'!CE$14, Raw!$F:$F, 'Clinical Input'!$C18, Raw!$H:$H, "D01")</f>
        <v>0</v>
      </c>
      <c r="CF18" s="36">
        <f>SUMIFS(Raw!$I:$I, Raw!$A:$A, 'Clinical Input'!CF$14, Raw!$F:$F, 'Clinical Input'!$C18, Raw!$H:$H, "D01")</f>
        <v>0</v>
      </c>
      <c r="CH18" s="34">
        <f>SUMIFS(Raw!$I:$I, Raw!$A:$A, 'Clinical Input'!CH$14, Raw!$F:$F, 'Clinical Input'!$C18, Raw!$H:$H, "D01")</f>
        <v>0</v>
      </c>
      <c r="CI18" s="35">
        <f>SUMIFS(Raw!$I:$I, Raw!$A:$A, 'Clinical Input'!CI$14, Raw!$F:$F, 'Clinical Input'!$C18, Raw!$H:$H, "D01")</f>
        <v>0</v>
      </c>
      <c r="CJ18" s="35">
        <f>SUMIFS(Raw!$I:$I, Raw!$A:$A, 'Clinical Input'!CJ$14, Raw!$F:$F, 'Clinical Input'!$C18, Raw!$H:$H, "D01")</f>
        <v>0</v>
      </c>
      <c r="CK18" s="35">
        <f>SUMIFS(Raw!$I:$I, Raw!$A:$A, 'Clinical Input'!CK$14, Raw!$F:$F, 'Clinical Input'!$C18, Raw!$H:$H, "D01")</f>
        <v>0</v>
      </c>
      <c r="CL18" s="35">
        <f>SUMIFS(Raw!$I:$I, Raw!$A:$A, 'Clinical Input'!CL$14, Raw!$F:$F, 'Clinical Input'!$C18, Raw!$H:$H, "D01")</f>
        <v>0</v>
      </c>
      <c r="CM18" s="35">
        <f>SUMIFS(Raw!$I:$I, Raw!$A:$A, 'Clinical Input'!CM$14, Raw!$F:$F, 'Clinical Input'!$C18, Raw!$H:$H, "D01")</f>
        <v>0</v>
      </c>
      <c r="CN18" s="36">
        <f>SUMIFS(Raw!$I:$I, Raw!$A:$A, 'Clinical Input'!CN$14, Raw!$F:$F, 'Clinical Input'!$C18, Raw!$H:$H, "D01")</f>
        <v>0</v>
      </c>
      <c r="CP18" s="34">
        <f>SUMIFS(Raw!$I:$I, Raw!$A:$A, 'Clinical Input'!CP$14, Raw!$F:$F, 'Clinical Input'!$C18, Raw!$H:$H, "D01")</f>
        <v>0</v>
      </c>
      <c r="CQ18" s="35">
        <f>SUMIFS(Raw!$I:$I, Raw!$A:$A, 'Clinical Input'!CQ$14, Raw!$F:$F, 'Clinical Input'!$C18, Raw!$H:$H, "D01")</f>
        <v>0</v>
      </c>
      <c r="CR18" s="35">
        <f>SUMIFS(Raw!$I:$I, Raw!$A:$A, 'Clinical Input'!CR$14, Raw!$F:$F, 'Clinical Input'!$C18, Raw!$H:$H, "D01")</f>
        <v>0</v>
      </c>
      <c r="CS18" s="35">
        <f>SUMIFS(Raw!$I:$I, Raw!$A:$A, 'Clinical Input'!CS$14, Raw!$F:$F, 'Clinical Input'!$C18, Raw!$H:$H, "D01")</f>
        <v>0</v>
      </c>
      <c r="CT18" s="35">
        <f>SUMIFS(Raw!$I:$I, Raw!$A:$A, 'Clinical Input'!CT$14, Raw!$F:$F, 'Clinical Input'!$C18, Raw!$H:$H, "D01")</f>
        <v>0</v>
      </c>
      <c r="CU18" s="35">
        <f>SUMIFS(Raw!$I:$I, Raw!$A:$A, 'Clinical Input'!CU$14, Raw!$F:$F, 'Clinical Input'!$C18, Raw!$H:$H, "D01")</f>
        <v>0</v>
      </c>
      <c r="CV18" s="36">
        <f>SUMIFS(Raw!$I:$I, Raw!$A:$A, 'Clinical Input'!CV$14, Raw!$F:$F, 'Clinical Input'!$C18, Raw!$H:$H, "D01")</f>
        <v>0</v>
      </c>
      <c r="CX18" s="34">
        <f>SUMIFS(Raw!$I:$I, Raw!$A:$A, 'Clinical Input'!CX$14, Raw!$F:$F, 'Clinical Input'!$C18, Raw!$H:$H, "D01")</f>
        <v>0</v>
      </c>
      <c r="CY18" s="35">
        <f>SUMIFS(Raw!$I:$I, Raw!$A:$A, 'Clinical Input'!CY$14, Raw!$F:$F, 'Clinical Input'!$C18, Raw!$H:$H, "D01")</f>
        <v>0</v>
      </c>
      <c r="CZ18" s="35">
        <f>SUMIFS(Raw!$I:$I, Raw!$A:$A, 'Clinical Input'!CZ$14, Raw!$F:$F, 'Clinical Input'!$C18, Raw!$H:$H, "D01")</f>
        <v>0</v>
      </c>
      <c r="DA18" s="35">
        <f>SUMIFS(Raw!$I:$I, Raw!$A:$A, 'Clinical Input'!DA$14, Raw!$F:$F, 'Clinical Input'!$C18, Raw!$H:$H, "D01")</f>
        <v>0</v>
      </c>
      <c r="DB18" s="35">
        <f>SUMIFS(Raw!$I:$I, Raw!$A:$A, 'Clinical Input'!DB$14, Raw!$F:$F, 'Clinical Input'!$C18, Raw!$H:$H, "D01")</f>
        <v>0</v>
      </c>
      <c r="DC18" s="35">
        <f>SUMIFS(Raw!$I:$I, Raw!$A:$A, 'Clinical Input'!DC$14, Raw!$F:$F, 'Clinical Input'!$C18, Raw!$H:$H, "D01")</f>
        <v>0</v>
      </c>
      <c r="DD18" s="36">
        <f>SUMIFS(Raw!$I:$I, Raw!$A:$A, 'Clinical Input'!DD$14, Raw!$F:$F, 'Clinical Input'!$C18, Raw!$H:$H, "D01")</f>
        <v>0</v>
      </c>
      <c r="DF18" s="34">
        <f>SUMIFS(Raw!$I:$I, Raw!$A:$A, 'Clinical Input'!DF$14, Raw!$F:$F, 'Clinical Input'!$C18, Raw!$H:$H, "D01")</f>
        <v>0</v>
      </c>
      <c r="DG18" s="35">
        <f>SUMIFS(Raw!$I:$I, Raw!$A:$A, 'Clinical Input'!DG$14, Raw!$F:$F, 'Clinical Input'!$C18, Raw!$H:$H, "D01")</f>
        <v>0</v>
      </c>
      <c r="DH18" s="35">
        <f>SUMIFS(Raw!$I:$I, Raw!$A:$A, 'Clinical Input'!DH$14, Raw!$F:$F, 'Clinical Input'!$C18, Raw!$H:$H, "D01")</f>
        <v>0</v>
      </c>
      <c r="DI18" s="35">
        <f>SUMIFS(Raw!$I:$I, Raw!$A:$A, 'Clinical Input'!DI$14, Raw!$F:$F, 'Clinical Input'!$C18, Raw!$H:$H, "D01")</f>
        <v>0</v>
      </c>
      <c r="DJ18" s="35">
        <f>SUMIFS(Raw!$I:$I, Raw!$A:$A, 'Clinical Input'!DJ$14, Raw!$F:$F, 'Clinical Input'!$C18, Raw!$H:$H, "D01")</f>
        <v>0</v>
      </c>
      <c r="DK18" s="35">
        <f>SUMIFS(Raw!$I:$I, Raw!$A:$A, 'Clinical Input'!DK$14, Raw!$F:$F, 'Clinical Input'!$C18, Raw!$H:$H, "D01")</f>
        <v>0</v>
      </c>
      <c r="DL18" s="36">
        <f>SUMIFS(Raw!$I:$I, Raw!$A:$A, 'Clinical Input'!DL$14, Raw!$F:$F, 'Clinical Input'!$C18, Raw!$H:$H, "D01")</f>
        <v>0</v>
      </c>
      <c r="DN18" s="34">
        <f>SUMIFS(Raw!$I:$I, Raw!$A:$A, 'Clinical Input'!DN$14, Raw!$F:$F, 'Clinical Input'!$C18, Raw!$H:$H, "D01")</f>
        <v>0</v>
      </c>
      <c r="DO18" s="35">
        <f>SUMIFS(Raw!$I:$I, Raw!$A:$A, 'Clinical Input'!DO$14, Raw!$F:$F, 'Clinical Input'!$C18, Raw!$H:$H, "D01")</f>
        <v>0</v>
      </c>
      <c r="DP18" s="35">
        <f>SUMIFS(Raw!$I:$I, Raw!$A:$A, 'Clinical Input'!DP$14, Raw!$F:$F, 'Clinical Input'!$C18, Raw!$H:$H, "D01")</f>
        <v>0</v>
      </c>
      <c r="DQ18" s="35">
        <f>SUMIFS(Raw!$I:$I, Raw!$A:$A, 'Clinical Input'!DQ$14, Raw!$F:$F, 'Clinical Input'!$C18, Raw!$H:$H, "D01")</f>
        <v>0</v>
      </c>
      <c r="DR18" s="35">
        <f>SUMIFS(Raw!$I:$I, Raw!$A:$A, 'Clinical Input'!DR$14, Raw!$F:$F, 'Clinical Input'!$C18, Raw!$H:$H, "D01")</f>
        <v>0</v>
      </c>
      <c r="DS18" s="35">
        <f>SUMIFS(Raw!$I:$I, Raw!$A:$A, 'Clinical Input'!DS$14, Raw!$F:$F, 'Clinical Input'!$C18, Raw!$H:$H, "D01")</f>
        <v>0</v>
      </c>
      <c r="DT18" s="36">
        <f>SUMIFS(Raw!$I:$I, Raw!$A:$A, 'Clinical Input'!DT$14, Raw!$F:$F, 'Clinical Input'!$C18, Raw!$H:$H, "D01")</f>
        <v>0</v>
      </c>
      <c r="DV18" s="34">
        <f>SUMIFS(Raw!$I:$I, Raw!$A:$A, 'Clinical Input'!DV$14, Raw!$F:$F, 'Clinical Input'!$C18, Raw!$H:$H, "D01")</f>
        <v>0</v>
      </c>
      <c r="DW18" s="35">
        <f>SUMIFS(Raw!$I:$I, Raw!$A:$A, 'Clinical Input'!DW$14, Raw!$F:$F, 'Clinical Input'!$C18, Raw!$H:$H, "D01")</f>
        <v>0</v>
      </c>
      <c r="DX18" s="35">
        <f>SUMIFS(Raw!$I:$I, Raw!$A:$A, 'Clinical Input'!DX$14, Raw!$F:$F, 'Clinical Input'!$C18, Raw!$H:$H, "D01")</f>
        <v>0</v>
      </c>
      <c r="DY18" s="35">
        <f>SUMIFS(Raw!$I:$I, Raw!$A:$A, 'Clinical Input'!DY$14, Raw!$F:$F, 'Clinical Input'!$C18, Raw!$H:$H, "D01")</f>
        <v>0</v>
      </c>
      <c r="DZ18" s="35">
        <f>SUMIFS(Raw!$I:$I, Raw!$A:$A, 'Clinical Input'!DZ$14, Raw!$F:$F, 'Clinical Input'!$C18, Raw!$H:$H, "D01")</f>
        <v>0</v>
      </c>
      <c r="EA18" s="35">
        <f>SUMIFS(Raw!$I:$I, Raw!$A:$A, 'Clinical Input'!EA$14, Raw!$F:$F, 'Clinical Input'!$C18, Raw!$H:$H, "D01")</f>
        <v>0</v>
      </c>
      <c r="EB18" s="36">
        <f>SUMIFS(Raw!$I:$I, Raw!$A:$A, 'Clinical Input'!EB$14, Raw!$F:$F, 'Clinical Input'!$C18, Raw!$H:$H, "D01")</f>
        <v>0</v>
      </c>
      <c r="ED18" s="34">
        <f>SUMIFS(Raw!$I:$I, Raw!$A:$A, 'Clinical Input'!ED$14, Raw!$F:$F, 'Clinical Input'!$C18, Raw!$H:$H, "D01")</f>
        <v>0</v>
      </c>
      <c r="EE18" s="35">
        <f>SUMIFS(Raw!$I:$I, Raw!$A:$A, 'Clinical Input'!EE$14, Raw!$F:$F, 'Clinical Input'!$C18, Raw!$H:$H, "D01")</f>
        <v>0</v>
      </c>
      <c r="EF18" s="35">
        <f>SUMIFS(Raw!$I:$I, Raw!$A:$A, 'Clinical Input'!EF$14, Raw!$F:$F, 'Clinical Input'!$C18, Raw!$H:$H, "D01")</f>
        <v>0</v>
      </c>
      <c r="EG18" s="35">
        <f>SUMIFS(Raw!$I:$I, Raw!$A:$A, 'Clinical Input'!EG$14, Raw!$F:$F, 'Clinical Input'!$C18, Raw!$H:$H, "D01")</f>
        <v>0</v>
      </c>
      <c r="EH18" s="35">
        <f>SUMIFS(Raw!$I:$I, Raw!$A:$A, 'Clinical Input'!EH$14, Raw!$F:$F, 'Clinical Input'!$C18, Raw!$H:$H, "D01")</f>
        <v>0</v>
      </c>
      <c r="EI18" s="35">
        <f>SUMIFS(Raw!$I:$I, Raw!$A:$A, 'Clinical Input'!EI$14, Raw!$F:$F, 'Clinical Input'!$C18, Raw!$H:$H, "D01")</f>
        <v>0</v>
      </c>
      <c r="EJ18" s="36">
        <f>SUMIFS(Raw!$I:$I, Raw!$A:$A, 'Clinical Input'!EJ$14, Raw!$F:$F, 'Clinical Input'!$C18, Raw!$H:$H, "D01")</f>
        <v>0</v>
      </c>
      <c r="EL18" s="34">
        <f>SUMIFS(Raw!$I:$I, Raw!$A:$A, 'Clinical Input'!EL$14, Raw!$F:$F, 'Clinical Input'!$C18, Raw!$H:$H, "D01")</f>
        <v>0</v>
      </c>
      <c r="EM18" s="35">
        <f>SUMIFS(Raw!$I:$I, Raw!$A:$A, 'Clinical Input'!EM$14, Raw!$F:$F, 'Clinical Input'!$C18, Raw!$H:$H, "D01")</f>
        <v>0</v>
      </c>
      <c r="EN18" s="35">
        <f>SUMIFS(Raw!$I:$I, Raw!$A:$A, 'Clinical Input'!EN$14, Raw!$F:$F, 'Clinical Input'!$C18, Raw!$H:$H, "D01")</f>
        <v>0</v>
      </c>
      <c r="EO18" s="35">
        <f>SUMIFS(Raw!$I:$I, Raw!$A:$A, 'Clinical Input'!EO$14, Raw!$F:$F, 'Clinical Input'!$C18, Raw!$H:$H, "D01")</f>
        <v>0</v>
      </c>
      <c r="EP18" s="35">
        <f>SUMIFS(Raw!$I:$I, Raw!$A:$A, 'Clinical Input'!EP$14, Raw!$F:$F, 'Clinical Input'!$C18, Raw!$H:$H, "D01")</f>
        <v>0</v>
      </c>
      <c r="EQ18" s="35">
        <f>SUMIFS(Raw!$I:$I, Raw!$A:$A, 'Clinical Input'!EQ$14, Raw!$F:$F, 'Clinical Input'!$C18, Raw!$H:$H, "D01")</f>
        <v>0</v>
      </c>
      <c r="ER18" s="36">
        <f>SUMIFS(Raw!$I:$I, Raw!$A:$A, 'Clinical Input'!ER$14, Raw!$F:$F, 'Clinical Input'!$C18, Raw!$H:$H, "D01")</f>
        <v>0</v>
      </c>
      <c r="ET18" s="34">
        <f>SUMIFS(Raw!$I:$I, Raw!$A:$A, 'Clinical Input'!ET$14, Raw!$F:$F, 'Clinical Input'!$C18, Raw!$H:$H, "D01")</f>
        <v>0</v>
      </c>
      <c r="EU18" s="35">
        <f>SUMIFS(Raw!$I:$I, Raw!$A:$A, 'Clinical Input'!EU$14, Raw!$F:$F, 'Clinical Input'!$C18, Raw!$H:$H, "D01")</f>
        <v>0</v>
      </c>
      <c r="EV18" s="35">
        <f>SUMIFS(Raw!$I:$I, Raw!$A:$A, 'Clinical Input'!EV$14, Raw!$F:$F, 'Clinical Input'!$C18, Raw!$H:$H, "D01")</f>
        <v>0</v>
      </c>
      <c r="EW18" s="35">
        <f>SUMIFS(Raw!$I:$I, Raw!$A:$A, 'Clinical Input'!EW$14, Raw!$F:$F, 'Clinical Input'!$C18, Raw!$H:$H, "D01")</f>
        <v>0</v>
      </c>
      <c r="EX18" s="35">
        <f>SUMIFS(Raw!$I:$I, Raw!$A:$A, 'Clinical Input'!EX$14, Raw!$F:$F, 'Clinical Input'!$C18, Raw!$H:$H, "D01")</f>
        <v>0</v>
      </c>
      <c r="EY18" s="35">
        <f>SUMIFS(Raw!$I:$I, Raw!$A:$A, 'Clinical Input'!EY$14, Raw!$F:$F, 'Clinical Input'!$C18, Raw!$H:$H, "D01")</f>
        <v>0</v>
      </c>
      <c r="EZ18" s="36">
        <f>SUMIFS(Raw!$I:$I, Raw!$A:$A, 'Clinical Input'!EZ$14, Raw!$F:$F, 'Clinical Input'!$C18, Raw!$H:$H, "D01")</f>
        <v>0</v>
      </c>
    </row>
    <row r="19" spans="2:156" x14ac:dyDescent="0.35">
      <c r="B19" s="37" t="s">
        <v>36</v>
      </c>
      <c r="C19" s="38" t="s">
        <v>37</v>
      </c>
      <c r="D19" s="39" t="s">
        <v>38</v>
      </c>
      <c r="F19" s="40">
        <v>2483</v>
      </c>
      <c r="G19" s="41">
        <v>2195</v>
      </c>
      <c r="H19" s="41">
        <v>2208</v>
      </c>
      <c r="I19" s="41">
        <v>2217</v>
      </c>
      <c r="J19" s="41">
        <v>2231</v>
      </c>
      <c r="K19" s="41">
        <v>3751</v>
      </c>
      <c r="L19" s="42">
        <v>3534</v>
      </c>
      <c r="N19" s="40">
        <v>2728</v>
      </c>
      <c r="O19" s="41">
        <v>2325</v>
      </c>
      <c r="P19" s="41">
        <v>2362</v>
      </c>
      <c r="Q19" s="41">
        <v>2223</v>
      </c>
      <c r="R19" s="41">
        <v>2459</v>
      </c>
      <c r="S19" s="41">
        <v>3543</v>
      </c>
      <c r="T19" s="42">
        <v>3582</v>
      </c>
      <c r="V19" s="40">
        <v>2602</v>
      </c>
      <c r="W19" s="41">
        <v>2355</v>
      </c>
      <c r="X19" s="41">
        <v>2235</v>
      </c>
      <c r="Y19" s="41">
        <v>2160</v>
      </c>
      <c r="Z19" s="41">
        <v>2288</v>
      </c>
      <c r="AA19" s="41">
        <v>3679</v>
      </c>
      <c r="AB19" s="42">
        <v>3082</v>
      </c>
      <c r="AD19" s="40">
        <v>2516</v>
      </c>
      <c r="AE19" s="41">
        <v>2312</v>
      </c>
      <c r="AF19" s="41">
        <v>1996</v>
      </c>
      <c r="AG19" s="41">
        <v>2003</v>
      </c>
      <c r="AH19" s="41">
        <v>2219</v>
      </c>
      <c r="AI19" s="41">
        <v>3435</v>
      </c>
      <c r="AJ19" s="42">
        <v>3204</v>
      </c>
      <c r="AL19" s="40">
        <v>2323</v>
      </c>
      <c r="AM19" s="41">
        <v>2130</v>
      </c>
      <c r="AN19" s="41">
        <v>1856</v>
      </c>
      <c r="AO19" s="41">
        <v>2165</v>
      </c>
      <c r="AP19" s="41">
        <v>3784</v>
      </c>
      <c r="AQ19" s="41">
        <v>4407</v>
      </c>
      <c r="AR19" s="42">
        <v>3565</v>
      </c>
      <c r="AT19" s="40">
        <v>2434</v>
      </c>
      <c r="AU19" s="41">
        <v>2013</v>
      </c>
      <c r="AV19" s="41">
        <v>1888</v>
      </c>
      <c r="AW19" s="41">
        <v>2889</v>
      </c>
      <c r="AX19" s="41">
        <v>2362</v>
      </c>
      <c r="AY19" s="41">
        <v>3804</v>
      </c>
      <c r="AZ19" s="42">
        <v>3155</v>
      </c>
      <c r="BB19" s="40">
        <v>2216</v>
      </c>
      <c r="BC19" s="41">
        <v>2097</v>
      </c>
      <c r="BD19" s="41">
        <v>2039</v>
      </c>
      <c r="BE19" s="41">
        <v>1936</v>
      </c>
      <c r="BF19" s="41">
        <v>2222</v>
      </c>
      <c r="BG19" s="41">
        <v>3365</v>
      </c>
      <c r="BH19" s="42">
        <v>3091</v>
      </c>
      <c r="BJ19" s="40">
        <v>2316</v>
      </c>
      <c r="BK19" s="41">
        <v>2013</v>
      </c>
      <c r="BL19" s="41">
        <v>1984</v>
      </c>
      <c r="BM19" s="41">
        <v>1902</v>
      </c>
      <c r="BN19" s="41">
        <v>2134</v>
      </c>
      <c r="BO19" s="41">
        <v>3425</v>
      </c>
      <c r="BP19" s="42">
        <v>3107</v>
      </c>
      <c r="BR19" s="40">
        <f>SUMIFS(Raw!$I:$I, Raw!$A:$A, 'Clinical Input'!BR$14, Raw!$F:$F, 'Clinical Input'!$C19, Raw!$H:$H, "D01")</f>
        <v>2222</v>
      </c>
      <c r="BS19" s="41">
        <f>SUMIFS(Raw!$I:$I, Raw!$A:$A, 'Clinical Input'!BS$14, Raw!$F:$F, 'Clinical Input'!$C19, Raw!$H:$H, "D01")</f>
        <v>2206</v>
      </c>
      <c r="BT19" s="41">
        <f>SUMIFS(Raw!$I:$I, Raw!$A:$A, 'Clinical Input'!BT$14, Raw!$F:$F, 'Clinical Input'!$C19, Raw!$H:$H, "D01")</f>
        <v>2054</v>
      </c>
      <c r="BU19" s="41">
        <f>SUMIFS(Raw!$I:$I, Raw!$A:$A, 'Clinical Input'!BU$14, Raw!$F:$F, 'Clinical Input'!$C19, Raw!$H:$H, "D01")</f>
        <v>1909</v>
      </c>
      <c r="BV19" s="41">
        <f>SUMIFS(Raw!$I:$I, Raw!$A:$A, 'Clinical Input'!BV$14, Raw!$F:$F, 'Clinical Input'!$C19, Raw!$H:$H, "D01")</f>
        <v>2221</v>
      </c>
      <c r="BW19" s="41">
        <f>SUMIFS(Raw!$I:$I, Raw!$A:$A, 'Clinical Input'!BW$14, Raw!$F:$F, 'Clinical Input'!$C19, Raw!$H:$H, "D01")</f>
        <v>3286</v>
      </c>
      <c r="BX19" s="42">
        <f>SUMIFS(Raw!$I:$I, Raw!$A:$A, 'Clinical Input'!BX$14, Raw!$F:$F, 'Clinical Input'!$C19, Raw!$H:$H, "D01")</f>
        <v>2932</v>
      </c>
      <c r="BZ19" s="40">
        <f>SUMIFS(Raw!$I:$I, Raw!$A:$A, 'Clinical Input'!BZ$14, Raw!$F:$F, 'Clinical Input'!$C19, Raw!$H:$H, "D01")</f>
        <v>0</v>
      </c>
      <c r="CA19" s="41">
        <f>SUMIFS(Raw!$I:$I, Raw!$A:$A, 'Clinical Input'!CA$14, Raw!$F:$F, 'Clinical Input'!$C19, Raw!$H:$H, "D01")</f>
        <v>0</v>
      </c>
      <c r="CB19" s="41">
        <f>SUMIFS(Raw!$I:$I, Raw!$A:$A, 'Clinical Input'!CB$14, Raw!$F:$F, 'Clinical Input'!$C19, Raw!$H:$H, "D01")</f>
        <v>0</v>
      </c>
      <c r="CC19" s="41">
        <f>SUMIFS(Raw!$I:$I, Raw!$A:$A, 'Clinical Input'!CC$14, Raw!$F:$F, 'Clinical Input'!$C19, Raw!$H:$H, "D01")</f>
        <v>0</v>
      </c>
      <c r="CD19" s="41">
        <f>SUMIFS(Raw!$I:$I, Raw!$A:$A, 'Clinical Input'!CD$14, Raw!$F:$F, 'Clinical Input'!$C19, Raw!$H:$H, "D01")</f>
        <v>0</v>
      </c>
      <c r="CE19" s="41">
        <f>SUMIFS(Raw!$I:$I, Raw!$A:$A, 'Clinical Input'!CE$14, Raw!$F:$F, 'Clinical Input'!$C19, Raw!$H:$H, "D01")</f>
        <v>0</v>
      </c>
      <c r="CF19" s="42">
        <f>SUMIFS(Raw!$I:$I, Raw!$A:$A, 'Clinical Input'!CF$14, Raw!$F:$F, 'Clinical Input'!$C19, Raw!$H:$H, "D01")</f>
        <v>0</v>
      </c>
      <c r="CH19" s="40">
        <f>SUMIFS(Raw!$I:$I, Raw!$A:$A, 'Clinical Input'!CH$14, Raw!$F:$F, 'Clinical Input'!$C19, Raw!$H:$H, "D01")</f>
        <v>0</v>
      </c>
      <c r="CI19" s="41">
        <f>SUMIFS(Raw!$I:$I, Raw!$A:$A, 'Clinical Input'!CI$14, Raw!$F:$F, 'Clinical Input'!$C19, Raw!$H:$H, "D01")</f>
        <v>0</v>
      </c>
      <c r="CJ19" s="41">
        <f>SUMIFS(Raw!$I:$I, Raw!$A:$A, 'Clinical Input'!CJ$14, Raw!$F:$F, 'Clinical Input'!$C19, Raw!$H:$H, "D01")</f>
        <v>0</v>
      </c>
      <c r="CK19" s="41">
        <f>SUMIFS(Raw!$I:$I, Raw!$A:$A, 'Clinical Input'!CK$14, Raw!$F:$F, 'Clinical Input'!$C19, Raw!$H:$H, "D01")</f>
        <v>0</v>
      </c>
      <c r="CL19" s="41">
        <f>SUMIFS(Raw!$I:$I, Raw!$A:$A, 'Clinical Input'!CL$14, Raw!$F:$F, 'Clinical Input'!$C19, Raw!$H:$H, "D01")</f>
        <v>0</v>
      </c>
      <c r="CM19" s="41">
        <f>SUMIFS(Raw!$I:$I, Raw!$A:$A, 'Clinical Input'!CM$14, Raw!$F:$F, 'Clinical Input'!$C19, Raw!$H:$H, "D01")</f>
        <v>0</v>
      </c>
      <c r="CN19" s="42">
        <f>SUMIFS(Raw!$I:$I, Raw!$A:$A, 'Clinical Input'!CN$14, Raw!$F:$F, 'Clinical Input'!$C19, Raw!$H:$H, "D01")</f>
        <v>0</v>
      </c>
      <c r="CP19" s="40">
        <f>SUMIFS(Raw!$I:$I, Raw!$A:$A, 'Clinical Input'!CP$14, Raw!$F:$F, 'Clinical Input'!$C19, Raw!$H:$H, "D01")</f>
        <v>0</v>
      </c>
      <c r="CQ19" s="41">
        <f>SUMIFS(Raw!$I:$I, Raw!$A:$A, 'Clinical Input'!CQ$14, Raw!$F:$F, 'Clinical Input'!$C19, Raw!$H:$H, "D01")</f>
        <v>0</v>
      </c>
      <c r="CR19" s="41">
        <f>SUMIFS(Raw!$I:$I, Raw!$A:$A, 'Clinical Input'!CR$14, Raw!$F:$F, 'Clinical Input'!$C19, Raw!$H:$H, "D01")</f>
        <v>0</v>
      </c>
      <c r="CS19" s="41">
        <f>SUMIFS(Raw!$I:$I, Raw!$A:$A, 'Clinical Input'!CS$14, Raw!$F:$F, 'Clinical Input'!$C19, Raw!$H:$H, "D01")</f>
        <v>0</v>
      </c>
      <c r="CT19" s="41">
        <f>SUMIFS(Raw!$I:$I, Raw!$A:$A, 'Clinical Input'!CT$14, Raw!$F:$F, 'Clinical Input'!$C19, Raw!$H:$H, "D01")</f>
        <v>0</v>
      </c>
      <c r="CU19" s="41">
        <f>SUMIFS(Raw!$I:$I, Raw!$A:$A, 'Clinical Input'!CU$14, Raw!$F:$F, 'Clinical Input'!$C19, Raw!$H:$H, "D01")</f>
        <v>0</v>
      </c>
      <c r="CV19" s="42">
        <f>SUMIFS(Raw!$I:$I, Raw!$A:$A, 'Clinical Input'!CV$14, Raw!$F:$F, 'Clinical Input'!$C19, Raw!$H:$H, "D01")</f>
        <v>0</v>
      </c>
      <c r="CX19" s="40">
        <f>SUMIFS(Raw!$I:$I, Raw!$A:$A, 'Clinical Input'!CX$14, Raw!$F:$F, 'Clinical Input'!$C19, Raw!$H:$H, "D01")</f>
        <v>0</v>
      </c>
      <c r="CY19" s="41">
        <f>SUMIFS(Raw!$I:$I, Raw!$A:$A, 'Clinical Input'!CY$14, Raw!$F:$F, 'Clinical Input'!$C19, Raw!$H:$H, "D01")</f>
        <v>0</v>
      </c>
      <c r="CZ19" s="41">
        <f>SUMIFS(Raw!$I:$I, Raw!$A:$A, 'Clinical Input'!CZ$14, Raw!$F:$F, 'Clinical Input'!$C19, Raw!$H:$H, "D01")</f>
        <v>0</v>
      </c>
      <c r="DA19" s="41">
        <f>SUMIFS(Raw!$I:$I, Raw!$A:$A, 'Clinical Input'!DA$14, Raw!$F:$F, 'Clinical Input'!$C19, Raw!$H:$H, "D01")</f>
        <v>0</v>
      </c>
      <c r="DB19" s="41">
        <f>SUMIFS(Raw!$I:$I, Raw!$A:$A, 'Clinical Input'!DB$14, Raw!$F:$F, 'Clinical Input'!$C19, Raw!$H:$H, "D01")</f>
        <v>0</v>
      </c>
      <c r="DC19" s="41">
        <f>SUMIFS(Raw!$I:$I, Raw!$A:$A, 'Clinical Input'!DC$14, Raw!$F:$F, 'Clinical Input'!$C19, Raw!$H:$H, "D01")</f>
        <v>0</v>
      </c>
      <c r="DD19" s="42">
        <f>SUMIFS(Raw!$I:$I, Raw!$A:$A, 'Clinical Input'!DD$14, Raw!$F:$F, 'Clinical Input'!$C19, Raw!$H:$H, "D01")</f>
        <v>0</v>
      </c>
      <c r="DF19" s="40">
        <f>SUMIFS(Raw!$I:$I, Raw!$A:$A, 'Clinical Input'!DF$14, Raw!$F:$F, 'Clinical Input'!$C19, Raw!$H:$H, "D01")</f>
        <v>0</v>
      </c>
      <c r="DG19" s="41">
        <f>SUMIFS(Raw!$I:$I, Raw!$A:$A, 'Clinical Input'!DG$14, Raw!$F:$F, 'Clinical Input'!$C19, Raw!$H:$H, "D01")</f>
        <v>0</v>
      </c>
      <c r="DH19" s="41">
        <f>SUMIFS(Raw!$I:$I, Raw!$A:$A, 'Clinical Input'!DH$14, Raw!$F:$F, 'Clinical Input'!$C19, Raw!$H:$H, "D01")</f>
        <v>0</v>
      </c>
      <c r="DI19" s="41">
        <f>SUMIFS(Raw!$I:$I, Raw!$A:$A, 'Clinical Input'!DI$14, Raw!$F:$F, 'Clinical Input'!$C19, Raw!$H:$H, "D01")</f>
        <v>0</v>
      </c>
      <c r="DJ19" s="41">
        <f>SUMIFS(Raw!$I:$I, Raw!$A:$A, 'Clinical Input'!DJ$14, Raw!$F:$F, 'Clinical Input'!$C19, Raw!$H:$H, "D01")</f>
        <v>0</v>
      </c>
      <c r="DK19" s="41">
        <f>SUMIFS(Raw!$I:$I, Raw!$A:$A, 'Clinical Input'!DK$14, Raw!$F:$F, 'Clinical Input'!$C19, Raw!$H:$H, "D01")</f>
        <v>0</v>
      </c>
      <c r="DL19" s="42">
        <f>SUMIFS(Raw!$I:$I, Raw!$A:$A, 'Clinical Input'!DL$14, Raw!$F:$F, 'Clinical Input'!$C19, Raw!$H:$H, "D01")</f>
        <v>0</v>
      </c>
      <c r="DN19" s="40">
        <f>SUMIFS(Raw!$I:$I, Raw!$A:$A, 'Clinical Input'!DN$14, Raw!$F:$F, 'Clinical Input'!$C19, Raw!$H:$H, "D01")</f>
        <v>0</v>
      </c>
      <c r="DO19" s="41">
        <f>SUMIFS(Raw!$I:$I, Raw!$A:$A, 'Clinical Input'!DO$14, Raw!$F:$F, 'Clinical Input'!$C19, Raw!$H:$H, "D01")</f>
        <v>0</v>
      </c>
      <c r="DP19" s="41">
        <f>SUMIFS(Raw!$I:$I, Raw!$A:$A, 'Clinical Input'!DP$14, Raw!$F:$F, 'Clinical Input'!$C19, Raw!$H:$H, "D01")</f>
        <v>0</v>
      </c>
      <c r="DQ19" s="41">
        <f>SUMIFS(Raw!$I:$I, Raw!$A:$A, 'Clinical Input'!DQ$14, Raw!$F:$F, 'Clinical Input'!$C19, Raw!$H:$H, "D01")</f>
        <v>0</v>
      </c>
      <c r="DR19" s="41">
        <f>SUMIFS(Raw!$I:$I, Raw!$A:$A, 'Clinical Input'!DR$14, Raw!$F:$F, 'Clinical Input'!$C19, Raw!$H:$H, "D01")</f>
        <v>0</v>
      </c>
      <c r="DS19" s="41">
        <f>SUMIFS(Raw!$I:$I, Raw!$A:$A, 'Clinical Input'!DS$14, Raw!$F:$F, 'Clinical Input'!$C19, Raw!$H:$H, "D01")</f>
        <v>0</v>
      </c>
      <c r="DT19" s="42">
        <f>SUMIFS(Raw!$I:$I, Raw!$A:$A, 'Clinical Input'!DT$14, Raw!$F:$F, 'Clinical Input'!$C19, Raw!$H:$H, "D01")</f>
        <v>0</v>
      </c>
      <c r="DV19" s="40">
        <f>SUMIFS(Raw!$I:$I, Raw!$A:$A, 'Clinical Input'!DV$14, Raw!$F:$F, 'Clinical Input'!$C19, Raw!$H:$H, "D01")</f>
        <v>0</v>
      </c>
      <c r="DW19" s="41">
        <f>SUMIFS(Raw!$I:$I, Raw!$A:$A, 'Clinical Input'!DW$14, Raw!$F:$F, 'Clinical Input'!$C19, Raw!$H:$H, "D01")</f>
        <v>0</v>
      </c>
      <c r="DX19" s="41">
        <f>SUMIFS(Raw!$I:$I, Raw!$A:$A, 'Clinical Input'!DX$14, Raw!$F:$F, 'Clinical Input'!$C19, Raw!$H:$H, "D01")</f>
        <v>0</v>
      </c>
      <c r="DY19" s="41">
        <f>SUMIFS(Raw!$I:$I, Raw!$A:$A, 'Clinical Input'!DY$14, Raw!$F:$F, 'Clinical Input'!$C19, Raw!$H:$H, "D01")</f>
        <v>0</v>
      </c>
      <c r="DZ19" s="41">
        <f>SUMIFS(Raw!$I:$I, Raw!$A:$A, 'Clinical Input'!DZ$14, Raw!$F:$F, 'Clinical Input'!$C19, Raw!$H:$H, "D01")</f>
        <v>0</v>
      </c>
      <c r="EA19" s="41">
        <f>SUMIFS(Raw!$I:$I, Raw!$A:$A, 'Clinical Input'!EA$14, Raw!$F:$F, 'Clinical Input'!$C19, Raw!$H:$H, "D01")</f>
        <v>0</v>
      </c>
      <c r="EB19" s="42">
        <f>SUMIFS(Raw!$I:$I, Raw!$A:$A, 'Clinical Input'!EB$14, Raw!$F:$F, 'Clinical Input'!$C19, Raw!$H:$H, "D01")</f>
        <v>0</v>
      </c>
      <c r="ED19" s="40">
        <f>SUMIFS(Raw!$I:$I, Raw!$A:$A, 'Clinical Input'!ED$14, Raw!$F:$F, 'Clinical Input'!$C19, Raw!$H:$H, "D01")</f>
        <v>0</v>
      </c>
      <c r="EE19" s="41">
        <f>SUMIFS(Raw!$I:$I, Raw!$A:$A, 'Clinical Input'!EE$14, Raw!$F:$F, 'Clinical Input'!$C19, Raw!$H:$H, "D01")</f>
        <v>0</v>
      </c>
      <c r="EF19" s="41">
        <f>SUMIFS(Raw!$I:$I, Raw!$A:$A, 'Clinical Input'!EF$14, Raw!$F:$F, 'Clinical Input'!$C19, Raw!$H:$H, "D01")</f>
        <v>0</v>
      </c>
      <c r="EG19" s="41">
        <f>SUMIFS(Raw!$I:$I, Raw!$A:$A, 'Clinical Input'!EG$14, Raw!$F:$F, 'Clinical Input'!$C19, Raw!$H:$H, "D01")</f>
        <v>0</v>
      </c>
      <c r="EH19" s="41">
        <f>SUMIFS(Raw!$I:$I, Raw!$A:$A, 'Clinical Input'!EH$14, Raw!$F:$F, 'Clinical Input'!$C19, Raw!$H:$H, "D01")</f>
        <v>0</v>
      </c>
      <c r="EI19" s="41">
        <f>SUMIFS(Raw!$I:$I, Raw!$A:$A, 'Clinical Input'!EI$14, Raw!$F:$F, 'Clinical Input'!$C19, Raw!$H:$H, "D01")</f>
        <v>0</v>
      </c>
      <c r="EJ19" s="42">
        <f>SUMIFS(Raw!$I:$I, Raw!$A:$A, 'Clinical Input'!EJ$14, Raw!$F:$F, 'Clinical Input'!$C19, Raw!$H:$H, "D01")</f>
        <v>0</v>
      </c>
      <c r="EL19" s="40">
        <f>SUMIFS(Raw!$I:$I, Raw!$A:$A, 'Clinical Input'!EL$14, Raw!$F:$F, 'Clinical Input'!$C19, Raw!$H:$H, "D01")</f>
        <v>0</v>
      </c>
      <c r="EM19" s="41">
        <f>SUMIFS(Raw!$I:$I, Raw!$A:$A, 'Clinical Input'!EM$14, Raw!$F:$F, 'Clinical Input'!$C19, Raw!$H:$H, "D01")</f>
        <v>0</v>
      </c>
      <c r="EN19" s="41">
        <f>SUMIFS(Raw!$I:$I, Raw!$A:$A, 'Clinical Input'!EN$14, Raw!$F:$F, 'Clinical Input'!$C19, Raw!$H:$H, "D01")</f>
        <v>0</v>
      </c>
      <c r="EO19" s="41">
        <f>SUMIFS(Raw!$I:$I, Raw!$A:$A, 'Clinical Input'!EO$14, Raw!$F:$F, 'Clinical Input'!$C19, Raw!$H:$H, "D01")</f>
        <v>0</v>
      </c>
      <c r="EP19" s="41">
        <f>SUMIFS(Raw!$I:$I, Raw!$A:$A, 'Clinical Input'!EP$14, Raw!$F:$F, 'Clinical Input'!$C19, Raw!$H:$H, "D01")</f>
        <v>0</v>
      </c>
      <c r="EQ19" s="41">
        <f>SUMIFS(Raw!$I:$I, Raw!$A:$A, 'Clinical Input'!EQ$14, Raw!$F:$F, 'Clinical Input'!$C19, Raw!$H:$H, "D01")</f>
        <v>0</v>
      </c>
      <c r="ER19" s="42">
        <f>SUMIFS(Raw!$I:$I, Raw!$A:$A, 'Clinical Input'!ER$14, Raw!$F:$F, 'Clinical Input'!$C19, Raw!$H:$H, "D01")</f>
        <v>0</v>
      </c>
      <c r="ET19" s="40">
        <f>SUMIFS(Raw!$I:$I, Raw!$A:$A, 'Clinical Input'!ET$14, Raw!$F:$F, 'Clinical Input'!$C19, Raw!$H:$H, "D01")</f>
        <v>0</v>
      </c>
      <c r="EU19" s="41">
        <f>SUMIFS(Raw!$I:$I, Raw!$A:$A, 'Clinical Input'!EU$14, Raw!$F:$F, 'Clinical Input'!$C19, Raw!$H:$H, "D01")</f>
        <v>0</v>
      </c>
      <c r="EV19" s="41">
        <f>SUMIFS(Raw!$I:$I, Raw!$A:$A, 'Clinical Input'!EV$14, Raw!$F:$F, 'Clinical Input'!$C19, Raw!$H:$H, "D01")</f>
        <v>0</v>
      </c>
      <c r="EW19" s="41">
        <f>SUMIFS(Raw!$I:$I, Raw!$A:$A, 'Clinical Input'!EW$14, Raw!$F:$F, 'Clinical Input'!$C19, Raw!$H:$H, "D01")</f>
        <v>0</v>
      </c>
      <c r="EX19" s="41">
        <f>SUMIFS(Raw!$I:$I, Raw!$A:$A, 'Clinical Input'!EX$14, Raw!$F:$F, 'Clinical Input'!$C19, Raw!$H:$H, "D01")</f>
        <v>0</v>
      </c>
      <c r="EY19" s="41">
        <f>SUMIFS(Raw!$I:$I, Raw!$A:$A, 'Clinical Input'!EY$14, Raw!$F:$F, 'Clinical Input'!$C19, Raw!$H:$H, "D01")</f>
        <v>0</v>
      </c>
      <c r="EZ19" s="42">
        <f>SUMIFS(Raw!$I:$I, Raw!$A:$A, 'Clinical Input'!EZ$14, Raw!$F:$F, 'Clinical Input'!$C19, Raw!$H:$H, "D01")</f>
        <v>0</v>
      </c>
    </row>
    <row r="20" spans="2:156" x14ac:dyDescent="0.35">
      <c r="B20" s="31" t="s">
        <v>39</v>
      </c>
      <c r="C20" s="32" t="s">
        <v>152</v>
      </c>
      <c r="D20" s="33" t="s">
        <v>39</v>
      </c>
      <c r="F20" s="34">
        <v>3206</v>
      </c>
      <c r="G20" s="35">
        <v>2992</v>
      </c>
      <c r="H20" s="35">
        <v>2964</v>
      </c>
      <c r="I20" s="35">
        <v>3051</v>
      </c>
      <c r="J20" s="35">
        <v>3203</v>
      </c>
      <c r="K20" s="35">
        <v>4222</v>
      </c>
      <c r="L20" s="36">
        <v>3766</v>
      </c>
      <c r="N20" s="34">
        <v>3397</v>
      </c>
      <c r="O20" s="35">
        <v>2979</v>
      </c>
      <c r="P20" s="35">
        <v>2820</v>
      </c>
      <c r="Q20" s="35">
        <v>2836</v>
      </c>
      <c r="R20" s="35">
        <v>2990</v>
      </c>
      <c r="S20" s="35">
        <v>3857</v>
      </c>
      <c r="T20" s="36">
        <v>3371</v>
      </c>
      <c r="V20" s="34">
        <v>3491</v>
      </c>
      <c r="W20" s="35">
        <v>3013</v>
      </c>
      <c r="X20" s="35">
        <v>2908</v>
      </c>
      <c r="Y20" s="35">
        <v>2750</v>
      </c>
      <c r="Z20" s="35">
        <v>3093</v>
      </c>
      <c r="AA20" s="35">
        <v>3951</v>
      </c>
      <c r="AB20" s="36">
        <v>3655</v>
      </c>
      <c r="AD20" s="34">
        <v>3417</v>
      </c>
      <c r="AE20" s="35">
        <v>2917</v>
      </c>
      <c r="AF20" s="35">
        <v>2708</v>
      </c>
      <c r="AG20" s="35">
        <v>2806</v>
      </c>
      <c r="AH20" s="35">
        <v>2804</v>
      </c>
      <c r="AI20" s="35">
        <v>4143</v>
      </c>
      <c r="AJ20" s="36">
        <v>3775</v>
      </c>
      <c r="AL20" s="34">
        <v>2996</v>
      </c>
      <c r="AM20" s="35">
        <v>2490</v>
      </c>
      <c r="AN20" s="35">
        <v>2176</v>
      </c>
      <c r="AO20" s="35">
        <v>2307</v>
      </c>
      <c r="AP20" s="35">
        <v>4091</v>
      </c>
      <c r="AQ20" s="35">
        <v>4500</v>
      </c>
      <c r="AR20" s="36">
        <v>3745</v>
      </c>
      <c r="AT20" s="34">
        <v>3005</v>
      </c>
      <c r="AU20" s="35">
        <v>2714</v>
      </c>
      <c r="AV20" s="35">
        <v>2432</v>
      </c>
      <c r="AW20" s="35">
        <v>3443</v>
      </c>
      <c r="AX20" s="35">
        <v>3045</v>
      </c>
      <c r="AY20" s="35">
        <v>4108</v>
      </c>
      <c r="AZ20" s="36">
        <v>3506</v>
      </c>
      <c r="BB20" s="34">
        <v>2913</v>
      </c>
      <c r="BC20" s="35">
        <v>2734</v>
      </c>
      <c r="BD20" s="35">
        <v>2895</v>
      </c>
      <c r="BE20" s="35">
        <v>2755</v>
      </c>
      <c r="BF20" s="35">
        <v>2556</v>
      </c>
      <c r="BG20" s="35">
        <v>3956</v>
      </c>
      <c r="BH20" s="36">
        <v>3553</v>
      </c>
      <c r="BJ20" s="34">
        <v>3040</v>
      </c>
      <c r="BK20" s="35">
        <v>2834</v>
      </c>
      <c r="BL20" s="35">
        <v>2745</v>
      </c>
      <c r="BM20" s="35">
        <v>2778</v>
      </c>
      <c r="BN20" s="35">
        <v>2812</v>
      </c>
      <c r="BO20" s="35">
        <v>3616</v>
      </c>
      <c r="BP20" s="36">
        <v>3415</v>
      </c>
      <c r="BR20" s="34">
        <f>SUMIFS(Raw!$I:$I, Raw!$A:$A, 'Clinical Input'!BR$14, Raw!$F:$F, 'Clinical Input'!$C20, Raw!$H:$H, "D01")</f>
        <v>3027</v>
      </c>
      <c r="BS20" s="35">
        <f>SUMIFS(Raw!$I:$I, Raw!$A:$A, 'Clinical Input'!BS$14, Raw!$F:$F, 'Clinical Input'!$C20, Raw!$H:$H, "D01")</f>
        <v>2750</v>
      </c>
      <c r="BT20" s="35">
        <f>SUMIFS(Raw!$I:$I, Raw!$A:$A, 'Clinical Input'!BT$14, Raw!$F:$F, 'Clinical Input'!$C20, Raw!$H:$H, "D01")</f>
        <v>2778</v>
      </c>
      <c r="BU20" s="35">
        <f>SUMIFS(Raw!$I:$I, Raw!$A:$A, 'Clinical Input'!BU$14, Raw!$F:$F, 'Clinical Input'!$C20, Raw!$H:$H, "D01")</f>
        <v>2829</v>
      </c>
      <c r="BV20" s="35">
        <f>SUMIFS(Raw!$I:$I, Raw!$A:$A, 'Clinical Input'!BV$14, Raw!$F:$F, 'Clinical Input'!$C20, Raw!$H:$H, "D01")</f>
        <v>2820</v>
      </c>
      <c r="BW20" s="35">
        <f>SUMIFS(Raw!$I:$I, Raw!$A:$A, 'Clinical Input'!BW$14, Raw!$F:$F, 'Clinical Input'!$C20, Raw!$H:$H, "D01")</f>
        <v>3961</v>
      </c>
      <c r="BX20" s="36">
        <f>SUMIFS(Raw!$I:$I, Raw!$A:$A, 'Clinical Input'!BX$14, Raw!$F:$F, 'Clinical Input'!$C20, Raw!$H:$H, "D01")</f>
        <v>3388</v>
      </c>
      <c r="BZ20" s="34">
        <f>SUMIFS(Raw!$I:$I, Raw!$A:$A, 'Clinical Input'!BZ$14, Raw!$F:$F, 'Clinical Input'!$C20, Raw!$H:$H, "D01")</f>
        <v>0</v>
      </c>
      <c r="CA20" s="35">
        <f>SUMIFS(Raw!$I:$I, Raw!$A:$A, 'Clinical Input'!CA$14, Raw!$F:$F, 'Clinical Input'!$C20, Raw!$H:$H, "D01")</f>
        <v>0</v>
      </c>
      <c r="CB20" s="35">
        <f>SUMIFS(Raw!$I:$I, Raw!$A:$A, 'Clinical Input'!CB$14, Raw!$F:$F, 'Clinical Input'!$C20, Raw!$H:$H, "D01")</f>
        <v>0</v>
      </c>
      <c r="CC20" s="35">
        <f>SUMIFS(Raw!$I:$I, Raw!$A:$A, 'Clinical Input'!CC$14, Raw!$F:$F, 'Clinical Input'!$C20, Raw!$H:$H, "D01")</f>
        <v>0</v>
      </c>
      <c r="CD20" s="35">
        <f>SUMIFS(Raw!$I:$I, Raw!$A:$A, 'Clinical Input'!CD$14, Raw!$F:$F, 'Clinical Input'!$C20, Raw!$H:$H, "D01")</f>
        <v>0</v>
      </c>
      <c r="CE20" s="35">
        <f>SUMIFS(Raw!$I:$I, Raw!$A:$A, 'Clinical Input'!CE$14, Raw!$F:$F, 'Clinical Input'!$C20, Raw!$H:$H, "D01")</f>
        <v>0</v>
      </c>
      <c r="CF20" s="36">
        <f>SUMIFS(Raw!$I:$I, Raw!$A:$A, 'Clinical Input'!CF$14, Raw!$F:$F, 'Clinical Input'!$C20, Raw!$H:$H, "D01")</f>
        <v>0</v>
      </c>
      <c r="CH20" s="34">
        <f>SUMIFS(Raw!$I:$I, Raw!$A:$A, 'Clinical Input'!CH$14, Raw!$F:$F, 'Clinical Input'!$C20, Raw!$H:$H, "D01")</f>
        <v>0</v>
      </c>
      <c r="CI20" s="35">
        <f>SUMIFS(Raw!$I:$I, Raw!$A:$A, 'Clinical Input'!CI$14, Raw!$F:$F, 'Clinical Input'!$C20, Raw!$H:$H, "D01")</f>
        <v>0</v>
      </c>
      <c r="CJ20" s="35">
        <f>SUMIFS(Raw!$I:$I, Raw!$A:$A, 'Clinical Input'!CJ$14, Raw!$F:$F, 'Clinical Input'!$C20, Raw!$H:$H, "D01")</f>
        <v>0</v>
      </c>
      <c r="CK20" s="35">
        <f>SUMIFS(Raw!$I:$I, Raw!$A:$A, 'Clinical Input'!CK$14, Raw!$F:$F, 'Clinical Input'!$C20, Raw!$H:$H, "D01")</f>
        <v>0</v>
      </c>
      <c r="CL20" s="35">
        <f>SUMIFS(Raw!$I:$I, Raw!$A:$A, 'Clinical Input'!CL$14, Raw!$F:$F, 'Clinical Input'!$C20, Raw!$H:$H, "D01")</f>
        <v>0</v>
      </c>
      <c r="CM20" s="35">
        <f>SUMIFS(Raw!$I:$I, Raw!$A:$A, 'Clinical Input'!CM$14, Raw!$F:$F, 'Clinical Input'!$C20, Raw!$H:$H, "D01")</f>
        <v>0</v>
      </c>
      <c r="CN20" s="36">
        <f>SUMIFS(Raw!$I:$I, Raw!$A:$A, 'Clinical Input'!CN$14, Raw!$F:$F, 'Clinical Input'!$C20, Raw!$H:$H, "D01")</f>
        <v>0</v>
      </c>
      <c r="CP20" s="34">
        <f>SUMIFS(Raw!$I:$I, Raw!$A:$A, 'Clinical Input'!CP$14, Raw!$F:$F, 'Clinical Input'!$C20, Raw!$H:$H, "D01")</f>
        <v>0</v>
      </c>
      <c r="CQ20" s="35">
        <f>SUMIFS(Raw!$I:$I, Raw!$A:$A, 'Clinical Input'!CQ$14, Raw!$F:$F, 'Clinical Input'!$C20, Raw!$H:$H, "D01")</f>
        <v>0</v>
      </c>
      <c r="CR20" s="35">
        <f>SUMIFS(Raw!$I:$I, Raw!$A:$A, 'Clinical Input'!CR$14, Raw!$F:$F, 'Clinical Input'!$C20, Raw!$H:$H, "D01")</f>
        <v>0</v>
      </c>
      <c r="CS20" s="35">
        <f>SUMIFS(Raw!$I:$I, Raw!$A:$A, 'Clinical Input'!CS$14, Raw!$F:$F, 'Clinical Input'!$C20, Raw!$H:$H, "D01")</f>
        <v>0</v>
      </c>
      <c r="CT20" s="35">
        <f>SUMIFS(Raw!$I:$I, Raw!$A:$A, 'Clinical Input'!CT$14, Raw!$F:$F, 'Clinical Input'!$C20, Raw!$H:$H, "D01")</f>
        <v>0</v>
      </c>
      <c r="CU20" s="35">
        <f>SUMIFS(Raw!$I:$I, Raw!$A:$A, 'Clinical Input'!CU$14, Raw!$F:$F, 'Clinical Input'!$C20, Raw!$H:$H, "D01")</f>
        <v>0</v>
      </c>
      <c r="CV20" s="36">
        <f>SUMIFS(Raw!$I:$I, Raw!$A:$A, 'Clinical Input'!CV$14, Raw!$F:$F, 'Clinical Input'!$C20, Raw!$H:$H, "D01")</f>
        <v>0</v>
      </c>
      <c r="CX20" s="34">
        <f>SUMIFS(Raw!$I:$I, Raw!$A:$A, 'Clinical Input'!CX$14, Raw!$F:$F, 'Clinical Input'!$C20, Raw!$H:$H, "D01")</f>
        <v>0</v>
      </c>
      <c r="CY20" s="35">
        <f>SUMIFS(Raw!$I:$I, Raw!$A:$A, 'Clinical Input'!CY$14, Raw!$F:$F, 'Clinical Input'!$C20, Raw!$H:$H, "D01")</f>
        <v>0</v>
      </c>
      <c r="CZ20" s="35">
        <f>SUMIFS(Raw!$I:$I, Raw!$A:$A, 'Clinical Input'!CZ$14, Raw!$F:$F, 'Clinical Input'!$C20, Raw!$H:$H, "D01")</f>
        <v>0</v>
      </c>
      <c r="DA20" s="35">
        <f>SUMIFS(Raw!$I:$I, Raw!$A:$A, 'Clinical Input'!DA$14, Raw!$F:$F, 'Clinical Input'!$C20, Raw!$H:$H, "D01")</f>
        <v>0</v>
      </c>
      <c r="DB20" s="35">
        <f>SUMIFS(Raw!$I:$I, Raw!$A:$A, 'Clinical Input'!DB$14, Raw!$F:$F, 'Clinical Input'!$C20, Raw!$H:$H, "D01")</f>
        <v>0</v>
      </c>
      <c r="DC20" s="35">
        <f>SUMIFS(Raw!$I:$I, Raw!$A:$A, 'Clinical Input'!DC$14, Raw!$F:$F, 'Clinical Input'!$C20, Raw!$H:$H, "D01")</f>
        <v>0</v>
      </c>
      <c r="DD20" s="36">
        <f>SUMIFS(Raw!$I:$I, Raw!$A:$A, 'Clinical Input'!DD$14, Raw!$F:$F, 'Clinical Input'!$C20, Raw!$H:$H, "D01")</f>
        <v>0</v>
      </c>
      <c r="DF20" s="34">
        <f>SUMIFS(Raw!$I:$I, Raw!$A:$A, 'Clinical Input'!DF$14, Raw!$F:$F, 'Clinical Input'!$C20, Raw!$H:$H, "D01")</f>
        <v>0</v>
      </c>
      <c r="DG20" s="35">
        <f>SUMIFS(Raw!$I:$I, Raw!$A:$A, 'Clinical Input'!DG$14, Raw!$F:$F, 'Clinical Input'!$C20, Raw!$H:$H, "D01")</f>
        <v>0</v>
      </c>
      <c r="DH20" s="35">
        <f>SUMIFS(Raw!$I:$I, Raw!$A:$A, 'Clinical Input'!DH$14, Raw!$F:$F, 'Clinical Input'!$C20, Raw!$H:$H, "D01")</f>
        <v>0</v>
      </c>
      <c r="DI20" s="35">
        <f>SUMIFS(Raw!$I:$I, Raw!$A:$A, 'Clinical Input'!DI$14, Raw!$F:$F, 'Clinical Input'!$C20, Raw!$H:$H, "D01")</f>
        <v>0</v>
      </c>
      <c r="DJ20" s="35">
        <f>SUMIFS(Raw!$I:$I, Raw!$A:$A, 'Clinical Input'!DJ$14, Raw!$F:$F, 'Clinical Input'!$C20, Raw!$H:$H, "D01")</f>
        <v>0</v>
      </c>
      <c r="DK20" s="35">
        <f>SUMIFS(Raw!$I:$I, Raw!$A:$A, 'Clinical Input'!DK$14, Raw!$F:$F, 'Clinical Input'!$C20, Raw!$H:$H, "D01")</f>
        <v>0</v>
      </c>
      <c r="DL20" s="36">
        <f>SUMIFS(Raw!$I:$I, Raw!$A:$A, 'Clinical Input'!DL$14, Raw!$F:$F, 'Clinical Input'!$C20, Raw!$H:$H, "D01")</f>
        <v>0</v>
      </c>
      <c r="DN20" s="34">
        <f>SUMIFS(Raw!$I:$I, Raw!$A:$A, 'Clinical Input'!DN$14, Raw!$F:$F, 'Clinical Input'!$C20, Raw!$H:$H, "D01")</f>
        <v>0</v>
      </c>
      <c r="DO20" s="35">
        <f>SUMIFS(Raw!$I:$I, Raw!$A:$A, 'Clinical Input'!DO$14, Raw!$F:$F, 'Clinical Input'!$C20, Raw!$H:$H, "D01")</f>
        <v>0</v>
      </c>
      <c r="DP20" s="35">
        <f>SUMIFS(Raw!$I:$I, Raw!$A:$A, 'Clinical Input'!DP$14, Raw!$F:$F, 'Clinical Input'!$C20, Raw!$H:$H, "D01")</f>
        <v>0</v>
      </c>
      <c r="DQ20" s="35">
        <f>SUMIFS(Raw!$I:$I, Raw!$A:$A, 'Clinical Input'!DQ$14, Raw!$F:$F, 'Clinical Input'!$C20, Raw!$H:$H, "D01")</f>
        <v>0</v>
      </c>
      <c r="DR20" s="35">
        <f>SUMIFS(Raw!$I:$I, Raw!$A:$A, 'Clinical Input'!DR$14, Raw!$F:$F, 'Clinical Input'!$C20, Raw!$H:$H, "D01")</f>
        <v>0</v>
      </c>
      <c r="DS20" s="35">
        <f>SUMIFS(Raw!$I:$I, Raw!$A:$A, 'Clinical Input'!DS$14, Raw!$F:$F, 'Clinical Input'!$C20, Raw!$H:$H, "D01")</f>
        <v>0</v>
      </c>
      <c r="DT20" s="36">
        <f>SUMIFS(Raw!$I:$I, Raw!$A:$A, 'Clinical Input'!DT$14, Raw!$F:$F, 'Clinical Input'!$C20, Raw!$H:$H, "D01")</f>
        <v>0</v>
      </c>
      <c r="DV20" s="34">
        <f>SUMIFS(Raw!$I:$I, Raw!$A:$A, 'Clinical Input'!DV$14, Raw!$F:$F, 'Clinical Input'!$C20, Raw!$H:$H, "D01")</f>
        <v>0</v>
      </c>
      <c r="DW20" s="35">
        <f>SUMIFS(Raw!$I:$I, Raw!$A:$A, 'Clinical Input'!DW$14, Raw!$F:$F, 'Clinical Input'!$C20, Raw!$H:$H, "D01")</f>
        <v>0</v>
      </c>
      <c r="DX20" s="35">
        <f>SUMIFS(Raw!$I:$I, Raw!$A:$A, 'Clinical Input'!DX$14, Raw!$F:$F, 'Clinical Input'!$C20, Raw!$H:$H, "D01")</f>
        <v>0</v>
      </c>
      <c r="DY20" s="35">
        <f>SUMIFS(Raw!$I:$I, Raw!$A:$A, 'Clinical Input'!DY$14, Raw!$F:$F, 'Clinical Input'!$C20, Raw!$H:$H, "D01")</f>
        <v>0</v>
      </c>
      <c r="DZ20" s="35">
        <f>SUMIFS(Raw!$I:$I, Raw!$A:$A, 'Clinical Input'!DZ$14, Raw!$F:$F, 'Clinical Input'!$C20, Raw!$H:$H, "D01")</f>
        <v>0</v>
      </c>
      <c r="EA20" s="35">
        <f>SUMIFS(Raw!$I:$I, Raw!$A:$A, 'Clinical Input'!EA$14, Raw!$F:$F, 'Clinical Input'!$C20, Raw!$H:$H, "D01")</f>
        <v>0</v>
      </c>
      <c r="EB20" s="36">
        <f>SUMIFS(Raw!$I:$I, Raw!$A:$A, 'Clinical Input'!EB$14, Raw!$F:$F, 'Clinical Input'!$C20, Raw!$H:$H, "D01")</f>
        <v>0</v>
      </c>
      <c r="ED20" s="34">
        <f>SUMIFS(Raw!$I:$I, Raw!$A:$A, 'Clinical Input'!ED$14, Raw!$F:$F, 'Clinical Input'!$C20, Raw!$H:$H, "D01")</f>
        <v>0</v>
      </c>
      <c r="EE20" s="35">
        <f>SUMIFS(Raw!$I:$I, Raw!$A:$A, 'Clinical Input'!EE$14, Raw!$F:$F, 'Clinical Input'!$C20, Raw!$H:$H, "D01")</f>
        <v>0</v>
      </c>
      <c r="EF20" s="35">
        <f>SUMIFS(Raw!$I:$I, Raw!$A:$A, 'Clinical Input'!EF$14, Raw!$F:$F, 'Clinical Input'!$C20, Raw!$H:$H, "D01")</f>
        <v>0</v>
      </c>
      <c r="EG20" s="35">
        <f>SUMIFS(Raw!$I:$I, Raw!$A:$A, 'Clinical Input'!EG$14, Raw!$F:$F, 'Clinical Input'!$C20, Raw!$H:$H, "D01")</f>
        <v>0</v>
      </c>
      <c r="EH20" s="35">
        <f>SUMIFS(Raw!$I:$I, Raw!$A:$A, 'Clinical Input'!EH$14, Raw!$F:$F, 'Clinical Input'!$C20, Raw!$H:$H, "D01")</f>
        <v>0</v>
      </c>
      <c r="EI20" s="35">
        <f>SUMIFS(Raw!$I:$I, Raw!$A:$A, 'Clinical Input'!EI$14, Raw!$F:$F, 'Clinical Input'!$C20, Raw!$H:$H, "D01")</f>
        <v>0</v>
      </c>
      <c r="EJ20" s="36">
        <f>SUMIFS(Raw!$I:$I, Raw!$A:$A, 'Clinical Input'!EJ$14, Raw!$F:$F, 'Clinical Input'!$C20, Raw!$H:$H, "D01")</f>
        <v>0</v>
      </c>
      <c r="EL20" s="34">
        <f>SUMIFS(Raw!$I:$I, Raw!$A:$A, 'Clinical Input'!EL$14, Raw!$F:$F, 'Clinical Input'!$C20, Raw!$H:$H, "D01")</f>
        <v>0</v>
      </c>
      <c r="EM20" s="35">
        <f>SUMIFS(Raw!$I:$I, Raw!$A:$A, 'Clinical Input'!EM$14, Raw!$F:$F, 'Clinical Input'!$C20, Raw!$H:$H, "D01")</f>
        <v>0</v>
      </c>
      <c r="EN20" s="35">
        <f>SUMIFS(Raw!$I:$I, Raw!$A:$A, 'Clinical Input'!EN$14, Raw!$F:$F, 'Clinical Input'!$C20, Raw!$H:$H, "D01")</f>
        <v>0</v>
      </c>
      <c r="EO20" s="35">
        <f>SUMIFS(Raw!$I:$I, Raw!$A:$A, 'Clinical Input'!EO$14, Raw!$F:$F, 'Clinical Input'!$C20, Raw!$H:$H, "D01")</f>
        <v>0</v>
      </c>
      <c r="EP20" s="35">
        <f>SUMIFS(Raw!$I:$I, Raw!$A:$A, 'Clinical Input'!EP$14, Raw!$F:$F, 'Clinical Input'!$C20, Raw!$H:$H, "D01")</f>
        <v>0</v>
      </c>
      <c r="EQ20" s="35">
        <f>SUMIFS(Raw!$I:$I, Raw!$A:$A, 'Clinical Input'!EQ$14, Raw!$F:$F, 'Clinical Input'!$C20, Raw!$H:$H, "D01")</f>
        <v>0</v>
      </c>
      <c r="ER20" s="36">
        <f>SUMIFS(Raw!$I:$I, Raw!$A:$A, 'Clinical Input'!ER$14, Raw!$F:$F, 'Clinical Input'!$C20, Raw!$H:$H, "D01")</f>
        <v>0</v>
      </c>
      <c r="ET20" s="34">
        <f>SUMIFS(Raw!$I:$I, Raw!$A:$A, 'Clinical Input'!ET$14, Raw!$F:$F, 'Clinical Input'!$C20, Raw!$H:$H, "D01")</f>
        <v>0</v>
      </c>
      <c r="EU20" s="35">
        <f>SUMIFS(Raw!$I:$I, Raw!$A:$A, 'Clinical Input'!EU$14, Raw!$F:$F, 'Clinical Input'!$C20, Raw!$H:$H, "D01")</f>
        <v>0</v>
      </c>
      <c r="EV20" s="35">
        <f>SUMIFS(Raw!$I:$I, Raw!$A:$A, 'Clinical Input'!EV$14, Raw!$F:$F, 'Clinical Input'!$C20, Raw!$H:$H, "D01")</f>
        <v>0</v>
      </c>
      <c r="EW20" s="35">
        <f>SUMIFS(Raw!$I:$I, Raw!$A:$A, 'Clinical Input'!EW$14, Raw!$F:$F, 'Clinical Input'!$C20, Raw!$H:$H, "D01")</f>
        <v>0</v>
      </c>
      <c r="EX20" s="35">
        <f>SUMIFS(Raw!$I:$I, Raw!$A:$A, 'Clinical Input'!EX$14, Raw!$F:$F, 'Clinical Input'!$C20, Raw!$H:$H, "D01")</f>
        <v>0</v>
      </c>
      <c r="EY20" s="35">
        <f>SUMIFS(Raw!$I:$I, Raw!$A:$A, 'Clinical Input'!EY$14, Raw!$F:$F, 'Clinical Input'!$C20, Raw!$H:$H, "D01")</f>
        <v>0</v>
      </c>
      <c r="EZ20" s="36">
        <f>SUMIFS(Raw!$I:$I, Raw!$A:$A, 'Clinical Input'!EZ$14, Raw!$F:$F, 'Clinical Input'!$C20, Raw!$H:$H, "D01")</f>
        <v>0</v>
      </c>
    </row>
    <row r="21" spans="2:156" x14ac:dyDescent="0.35">
      <c r="B21" s="43" t="s">
        <v>40</v>
      </c>
      <c r="C21" s="49" t="s">
        <v>41</v>
      </c>
      <c r="D21" s="50" t="s">
        <v>42</v>
      </c>
      <c r="F21" s="51">
        <v>404</v>
      </c>
      <c r="G21" s="52">
        <v>355</v>
      </c>
      <c r="H21" s="52">
        <v>364</v>
      </c>
      <c r="I21" s="52">
        <v>314</v>
      </c>
      <c r="J21" s="52">
        <v>370</v>
      </c>
      <c r="K21" s="52">
        <v>698</v>
      </c>
      <c r="L21" s="53">
        <v>465</v>
      </c>
      <c r="N21" s="51">
        <v>385</v>
      </c>
      <c r="O21" s="52">
        <v>345</v>
      </c>
      <c r="P21" s="52">
        <v>368</v>
      </c>
      <c r="Q21" s="52">
        <v>354</v>
      </c>
      <c r="R21" s="52">
        <v>407</v>
      </c>
      <c r="S21" s="52">
        <v>690</v>
      </c>
      <c r="T21" s="53">
        <v>452</v>
      </c>
      <c r="V21" s="51">
        <v>384</v>
      </c>
      <c r="W21" s="52">
        <v>341</v>
      </c>
      <c r="X21" s="52">
        <v>411</v>
      </c>
      <c r="Y21" s="52">
        <v>418</v>
      </c>
      <c r="Z21" s="52">
        <v>391</v>
      </c>
      <c r="AA21" s="52">
        <v>641</v>
      </c>
      <c r="AB21" s="53">
        <v>523</v>
      </c>
      <c r="AD21" s="51">
        <v>392</v>
      </c>
      <c r="AE21" s="52">
        <v>392</v>
      </c>
      <c r="AF21" s="52">
        <v>355</v>
      </c>
      <c r="AG21" s="52">
        <v>365</v>
      </c>
      <c r="AH21" s="52">
        <v>413</v>
      </c>
      <c r="AI21" s="52">
        <v>761</v>
      </c>
      <c r="AJ21" s="53">
        <v>439</v>
      </c>
      <c r="AL21" s="51">
        <v>339</v>
      </c>
      <c r="AM21" s="52">
        <v>394</v>
      </c>
      <c r="AN21" s="52">
        <v>358</v>
      </c>
      <c r="AO21" s="52">
        <v>496</v>
      </c>
      <c r="AP21" s="52">
        <v>788</v>
      </c>
      <c r="AQ21" s="52">
        <v>750</v>
      </c>
      <c r="AR21" s="53">
        <v>519</v>
      </c>
      <c r="AT21" s="51">
        <v>421</v>
      </c>
      <c r="AU21" s="52">
        <v>343</v>
      </c>
      <c r="AV21" s="52">
        <v>306</v>
      </c>
      <c r="AW21" s="52">
        <v>652</v>
      </c>
      <c r="AX21" s="52">
        <v>412</v>
      </c>
      <c r="AY21" s="52">
        <v>684</v>
      </c>
      <c r="AZ21" s="53">
        <v>515</v>
      </c>
      <c r="BB21" s="51">
        <v>352</v>
      </c>
      <c r="BC21" s="52">
        <v>315</v>
      </c>
      <c r="BD21" s="52">
        <v>355</v>
      </c>
      <c r="BE21" s="52">
        <v>354</v>
      </c>
      <c r="BF21" s="52">
        <v>366</v>
      </c>
      <c r="BG21" s="52">
        <v>689</v>
      </c>
      <c r="BH21" s="53">
        <v>433</v>
      </c>
      <c r="BJ21" s="51">
        <v>357</v>
      </c>
      <c r="BK21" s="52">
        <v>397</v>
      </c>
      <c r="BL21" s="52">
        <v>366</v>
      </c>
      <c r="BM21" s="52">
        <v>464</v>
      </c>
      <c r="BN21" s="52">
        <v>369</v>
      </c>
      <c r="BO21" s="52">
        <v>712</v>
      </c>
      <c r="BP21" s="53">
        <v>541</v>
      </c>
      <c r="BR21" s="51">
        <f>SUMIFS(Raw!$I:$I, Raw!$A:$A, 'Clinical Input'!BR$14, Raw!$F:$F, 'Clinical Input'!$C21, Raw!$H:$H, "D01")</f>
        <v>408</v>
      </c>
      <c r="BS21" s="52">
        <f>SUMIFS(Raw!$I:$I, Raw!$A:$A, 'Clinical Input'!BS$14, Raw!$F:$F, 'Clinical Input'!$C21, Raw!$H:$H, "D01")</f>
        <v>346</v>
      </c>
      <c r="BT21" s="52">
        <f>SUMIFS(Raw!$I:$I, Raw!$A:$A, 'Clinical Input'!BT$14, Raw!$F:$F, 'Clinical Input'!$C21, Raw!$H:$H, "D01")</f>
        <v>365</v>
      </c>
      <c r="BU21" s="52">
        <f>SUMIFS(Raw!$I:$I, Raw!$A:$A, 'Clinical Input'!BU$14, Raw!$F:$F, 'Clinical Input'!$C21, Raw!$H:$H, "D01")</f>
        <v>364</v>
      </c>
      <c r="BV21" s="52">
        <f>SUMIFS(Raw!$I:$I, Raw!$A:$A, 'Clinical Input'!BV$14, Raw!$F:$F, 'Clinical Input'!$C21, Raw!$H:$H, "D01")</f>
        <v>419</v>
      </c>
      <c r="BW21" s="52">
        <f>SUMIFS(Raw!$I:$I, Raw!$A:$A, 'Clinical Input'!BW$14, Raw!$F:$F, 'Clinical Input'!$C21, Raw!$H:$H, "D01")</f>
        <v>731</v>
      </c>
      <c r="BX21" s="53">
        <f>SUMIFS(Raw!$I:$I, Raw!$A:$A, 'Clinical Input'!BX$14, Raw!$F:$F, 'Clinical Input'!$C21, Raw!$H:$H, "D01")</f>
        <v>526</v>
      </c>
      <c r="BZ21" s="51">
        <f>SUMIFS(Raw!$I:$I, Raw!$A:$A, 'Clinical Input'!BZ$14, Raw!$F:$F, 'Clinical Input'!$C21, Raw!$H:$H, "D01")</f>
        <v>0</v>
      </c>
      <c r="CA21" s="52">
        <f>SUMIFS(Raw!$I:$I, Raw!$A:$A, 'Clinical Input'!CA$14, Raw!$F:$F, 'Clinical Input'!$C21, Raw!$H:$H, "D01")</f>
        <v>0</v>
      </c>
      <c r="CB21" s="52">
        <f>SUMIFS(Raw!$I:$I, Raw!$A:$A, 'Clinical Input'!CB$14, Raw!$F:$F, 'Clinical Input'!$C21, Raw!$H:$H, "D01")</f>
        <v>0</v>
      </c>
      <c r="CC21" s="52">
        <f>SUMIFS(Raw!$I:$I, Raw!$A:$A, 'Clinical Input'!CC$14, Raw!$F:$F, 'Clinical Input'!$C21, Raw!$H:$H, "D01")</f>
        <v>0</v>
      </c>
      <c r="CD21" s="52">
        <f>SUMIFS(Raw!$I:$I, Raw!$A:$A, 'Clinical Input'!CD$14, Raw!$F:$F, 'Clinical Input'!$C21, Raw!$H:$H, "D01")</f>
        <v>0</v>
      </c>
      <c r="CE21" s="52">
        <f>SUMIFS(Raw!$I:$I, Raw!$A:$A, 'Clinical Input'!CE$14, Raw!$F:$F, 'Clinical Input'!$C21, Raw!$H:$H, "D01")</f>
        <v>0</v>
      </c>
      <c r="CF21" s="53">
        <f>SUMIFS(Raw!$I:$I, Raw!$A:$A, 'Clinical Input'!CF$14, Raw!$F:$F, 'Clinical Input'!$C21, Raw!$H:$H, "D01")</f>
        <v>0</v>
      </c>
      <c r="CH21" s="51">
        <f>SUMIFS(Raw!$I:$I, Raw!$A:$A, 'Clinical Input'!CH$14, Raw!$F:$F, 'Clinical Input'!$C21, Raw!$H:$H, "D01")</f>
        <v>0</v>
      </c>
      <c r="CI21" s="52">
        <f>SUMIFS(Raw!$I:$I, Raw!$A:$A, 'Clinical Input'!CI$14, Raw!$F:$F, 'Clinical Input'!$C21, Raw!$H:$H, "D01")</f>
        <v>0</v>
      </c>
      <c r="CJ21" s="52">
        <f>SUMIFS(Raw!$I:$I, Raw!$A:$A, 'Clinical Input'!CJ$14, Raw!$F:$F, 'Clinical Input'!$C21, Raw!$H:$H, "D01")</f>
        <v>0</v>
      </c>
      <c r="CK21" s="52">
        <f>SUMIFS(Raw!$I:$I, Raw!$A:$A, 'Clinical Input'!CK$14, Raw!$F:$F, 'Clinical Input'!$C21, Raw!$H:$H, "D01")</f>
        <v>0</v>
      </c>
      <c r="CL21" s="52">
        <f>SUMIFS(Raw!$I:$I, Raw!$A:$A, 'Clinical Input'!CL$14, Raw!$F:$F, 'Clinical Input'!$C21, Raw!$H:$H, "D01")</f>
        <v>0</v>
      </c>
      <c r="CM21" s="52">
        <f>SUMIFS(Raw!$I:$I, Raw!$A:$A, 'Clinical Input'!CM$14, Raw!$F:$F, 'Clinical Input'!$C21, Raw!$H:$H, "D01")</f>
        <v>0</v>
      </c>
      <c r="CN21" s="53">
        <f>SUMIFS(Raw!$I:$I, Raw!$A:$A, 'Clinical Input'!CN$14, Raw!$F:$F, 'Clinical Input'!$C21, Raw!$H:$H, "D01")</f>
        <v>0</v>
      </c>
      <c r="CP21" s="51">
        <f>SUMIFS(Raw!$I:$I, Raw!$A:$A, 'Clinical Input'!CP$14, Raw!$F:$F, 'Clinical Input'!$C21, Raw!$H:$H, "D01")</f>
        <v>0</v>
      </c>
      <c r="CQ21" s="52">
        <f>SUMIFS(Raw!$I:$I, Raw!$A:$A, 'Clinical Input'!CQ$14, Raw!$F:$F, 'Clinical Input'!$C21, Raw!$H:$H, "D01")</f>
        <v>0</v>
      </c>
      <c r="CR21" s="52">
        <f>SUMIFS(Raw!$I:$I, Raw!$A:$A, 'Clinical Input'!CR$14, Raw!$F:$F, 'Clinical Input'!$C21, Raw!$H:$H, "D01")</f>
        <v>0</v>
      </c>
      <c r="CS21" s="52">
        <f>SUMIFS(Raw!$I:$I, Raw!$A:$A, 'Clinical Input'!CS$14, Raw!$F:$F, 'Clinical Input'!$C21, Raw!$H:$H, "D01")</f>
        <v>0</v>
      </c>
      <c r="CT21" s="52">
        <f>SUMIFS(Raw!$I:$I, Raw!$A:$A, 'Clinical Input'!CT$14, Raw!$F:$F, 'Clinical Input'!$C21, Raw!$H:$H, "D01")</f>
        <v>0</v>
      </c>
      <c r="CU21" s="52">
        <f>SUMIFS(Raw!$I:$I, Raw!$A:$A, 'Clinical Input'!CU$14, Raw!$F:$F, 'Clinical Input'!$C21, Raw!$H:$H, "D01")</f>
        <v>0</v>
      </c>
      <c r="CV21" s="53">
        <f>SUMIFS(Raw!$I:$I, Raw!$A:$A, 'Clinical Input'!CV$14, Raw!$F:$F, 'Clinical Input'!$C21, Raw!$H:$H, "D01")</f>
        <v>0</v>
      </c>
      <c r="CX21" s="51">
        <f>SUMIFS(Raw!$I:$I, Raw!$A:$A, 'Clinical Input'!CX$14, Raw!$F:$F, 'Clinical Input'!$C21, Raw!$H:$H, "D01")</f>
        <v>0</v>
      </c>
      <c r="CY21" s="52">
        <f>SUMIFS(Raw!$I:$I, Raw!$A:$A, 'Clinical Input'!CY$14, Raw!$F:$F, 'Clinical Input'!$C21, Raw!$H:$H, "D01")</f>
        <v>0</v>
      </c>
      <c r="CZ21" s="52">
        <f>SUMIFS(Raw!$I:$I, Raw!$A:$A, 'Clinical Input'!CZ$14, Raw!$F:$F, 'Clinical Input'!$C21, Raw!$H:$H, "D01")</f>
        <v>0</v>
      </c>
      <c r="DA21" s="52">
        <f>SUMIFS(Raw!$I:$I, Raw!$A:$A, 'Clinical Input'!DA$14, Raw!$F:$F, 'Clinical Input'!$C21, Raw!$H:$H, "D01")</f>
        <v>0</v>
      </c>
      <c r="DB21" s="52">
        <f>SUMIFS(Raw!$I:$I, Raw!$A:$A, 'Clinical Input'!DB$14, Raw!$F:$F, 'Clinical Input'!$C21, Raw!$H:$H, "D01")</f>
        <v>0</v>
      </c>
      <c r="DC21" s="52">
        <f>SUMIFS(Raw!$I:$I, Raw!$A:$A, 'Clinical Input'!DC$14, Raw!$F:$F, 'Clinical Input'!$C21, Raw!$H:$H, "D01")</f>
        <v>0</v>
      </c>
      <c r="DD21" s="53">
        <f>SUMIFS(Raw!$I:$I, Raw!$A:$A, 'Clinical Input'!DD$14, Raw!$F:$F, 'Clinical Input'!$C21, Raw!$H:$H, "D01")</f>
        <v>0</v>
      </c>
      <c r="DF21" s="51">
        <f>SUMIFS(Raw!$I:$I, Raw!$A:$A, 'Clinical Input'!DF$14, Raw!$F:$F, 'Clinical Input'!$C21, Raw!$H:$H, "D01")</f>
        <v>0</v>
      </c>
      <c r="DG21" s="52">
        <f>SUMIFS(Raw!$I:$I, Raw!$A:$A, 'Clinical Input'!DG$14, Raw!$F:$F, 'Clinical Input'!$C21, Raw!$H:$H, "D01")</f>
        <v>0</v>
      </c>
      <c r="DH21" s="52">
        <f>SUMIFS(Raw!$I:$I, Raw!$A:$A, 'Clinical Input'!DH$14, Raw!$F:$F, 'Clinical Input'!$C21, Raw!$H:$H, "D01")</f>
        <v>0</v>
      </c>
      <c r="DI21" s="52">
        <f>SUMIFS(Raw!$I:$I, Raw!$A:$A, 'Clinical Input'!DI$14, Raw!$F:$F, 'Clinical Input'!$C21, Raw!$H:$H, "D01")</f>
        <v>0</v>
      </c>
      <c r="DJ21" s="52">
        <f>SUMIFS(Raw!$I:$I, Raw!$A:$A, 'Clinical Input'!DJ$14, Raw!$F:$F, 'Clinical Input'!$C21, Raw!$H:$H, "D01")</f>
        <v>0</v>
      </c>
      <c r="DK21" s="52">
        <f>SUMIFS(Raw!$I:$I, Raw!$A:$A, 'Clinical Input'!DK$14, Raw!$F:$F, 'Clinical Input'!$C21, Raw!$H:$H, "D01")</f>
        <v>0</v>
      </c>
      <c r="DL21" s="53">
        <f>SUMIFS(Raw!$I:$I, Raw!$A:$A, 'Clinical Input'!DL$14, Raw!$F:$F, 'Clinical Input'!$C21, Raw!$H:$H, "D01")</f>
        <v>0</v>
      </c>
      <c r="DN21" s="51">
        <f>SUMIFS(Raw!$I:$I, Raw!$A:$A, 'Clinical Input'!DN$14, Raw!$F:$F, 'Clinical Input'!$C21, Raw!$H:$H, "D01")</f>
        <v>0</v>
      </c>
      <c r="DO21" s="52">
        <f>SUMIFS(Raw!$I:$I, Raw!$A:$A, 'Clinical Input'!DO$14, Raw!$F:$F, 'Clinical Input'!$C21, Raw!$H:$H, "D01")</f>
        <v>0</v>
      </c>
      <c r="DP21" s="52">
        <f>SUMIFS(Raw!$I:$I, Raw!$A:$A, 'Clinical Input'!DP$14, Raw!$F:$F, 'Clinical Input'!$C21, Raw!$H:$H, "D01")</f>
        <v>0</v>
      </c>
      <c r="DQ21" s="52">
        <f>SUMIFS(Raw!$I:$I, Raw!$A:$A, 'Clinical Input'!DQ$14, Raw!$F:$F, 'Clinical Input'!$C21, Raw!$H:$H, "D01")</f>
        <v>0</v>
      </c>
      <c r="DR21" s="52">
        <f>SUMIFS(Raw!$I:$I, Raw!$A:$A, 'Clinical Input'!DR$14, Raw!$F:$F, 'Clinical Input'!$C21, Raw!$H:$H, "D01")</f>
        <v>0</v>
      </c>
      <c r="DS21" s="52">
        <f>SUMIFS(Raw!$I:$I, Raw!$A:$A, 'Clinical Input'!DS$14, Raw!$F:$F, 'Clinical Input'!$C21, Raw!$H:$H, "D01")</f>
        <v>0</v>
      </c>
      <c r="DT21" s="53">
        <f>SUMIFS(Raw!$I:$I, Raw!$A:$A, 'Clinical Input'!DT$14, Raw!$F:$F, 'Clinical Input'!$C21, Raw!$H:$H, "D01")</f>
        <v>0</v>
      </c>
      <c r="DV21" s="51">
        <f>SUMIFS(Raw!$I:$I, Raw!$A:$A, 'Clinical Input'!DV$14, Raw!$F:$F, 'Clinical Input'!$C21, Raw!$H:$H, "D01")</f>
        <v>0</v>
      </c>
      <c r="DW21" s="52">
        <f>SUMIFS(Raw!$I:$I, Raw!$A:$A, 'Clinical Input'!DW$14, Raw!$F:$F, 'Clinical Input'!$C21, Raw!$H:$H, "D01")</f>
        <v>0</v>
      </c>
      <c r="DX21" s="52">
        <f>SUMIFS(Raw!$I:$I, Raw!$A:$A, 'Clinical Input'!DX$14, Raw!$F:$F, 'Clinical Input'!$C21, Raw!$H:$H, "D01")</f>
        <v>0</v>
      </c>
      <c r="DY21" s="52">
        <f>SUMIFS(Raw!$I:$I, Raw!$A:$A, 'Clinical Input'!DY$14, Raw!$F:$F, 'Clinical Input'!$C21, Raw!$H:$H, "D01")</f>
        <v>0</v>
      </c>
      <c r="DZ21" s="52">
        <f>SUMIFS(Raw!$I:$I, Raw!$A:$A, 'Clinical Input'!DZ$14, Raw!$F:$F, 'Clinical Input'!$C21, Raw!$H:$H, "D01")</f>
        <v>0</v>
      </c>
      <c r="EA21" s="52">
        <f>SUMIFS(Raw!$I:$I, Raw!$A:$A, 'Clinical Input'!EA$14, Raw!$F:$F, 'Clinical Input'!$C21, Raw!$H:$H, "D01")</f>
        <v>0</v>
      </c>
      <c r="EB21" s="53">
        <f>SUMIFS(Raw!$I:$I, Raw!$A:$A, 'Clinical Input'!EB$14, Raw!$F:$F, 'Clinical Input'!$C21, Raw!$H:$H, "D01")</f>
        <v>0</v>
      </c>
      <c r="ED21" s="51">
        <f>SUMIFS(Raw!$I:$I, Raw!$A:$A, 'Clinical Input'!ED$14, Raw!$F:$F, 'Clinical Input'!$C21, Raw!$H:$H, "D01")</f>
        <v>0</v>
      </c>
      <c r="EE21" s="52">
        <f>SUMIFS(Raw!$I:$I, Raw!$A:$A, 'Clinical Input'!EE$14, Raw!$F:$F, 'Clinical Input'!$C21, Raw!$H:$H, "D01")</f>
        <v>0</v>
      </c>
      <c r="EF21" s="52">
        <f>SUMIFS(Raw!$I:$I, Raw!$A:$A, 'Clinical Input'!EF$14, Raw!$F:$F, 'Clinical Input'!$C21, Raw!$H:$H, "D01")</f>
        <v>0</v>
      </c>
      <c r="EG21" s="52">
        <f>SUMIFS(Raw!$I:$I, Raw!$A:$A, 'Clinical Input'!EG$14, Raw!$F:$F, 'Clinical Input'!$C21, Raw!$H:$H, "D01")</f>
        <v>0</v>
      </c>
      <c r="EH21" s="52">
        <f>SUMIFS(Raw!$I:$I, Raw!$A:$A, 'Clinical Input'!EH$14, Raw!$F:$F, 'Clinical Input'!$C21, Raw!$H:$H, "D01")</f>
        <v>0</v>
      </c>
      <c r="EI21" s="52">
        <f>SUMIFS(Raw!$I:$I, Raw!$A:$A, 'Clinical Input'!EI$14, Raw!$F:$F, 'Clinical Input'!$C21, Raw!$H:$H, "D01")</f>
        <v>0</v>
      </c>
      <c r="EJ21" s="53">
        <f>SUMIFS(Raw!$I:$I, Raw!$A:$A, 'Clinical Input'!EJ$14, Raw!$F:$F, 'Clinical Input'!$C21, Raw!$H:$H, "D01")</f>
        <v>0</v>
      </c>
      <c r="EL21" s="51">
        <f>SUMIFS(Raw!$I:$I, Raw!$A:$A, 'Clinical Input'!EL$14, Raw!$F:$F, 'Clinical Input'!$C21, Raw!$H:$H, "D01")</f>
        <v>0</v>
      </c>
      <c r="EM21" s="52">
        <f>SUMIFS(Raw!$I:$I, Raw!$A:$A, 'Clinical Input'!EM$14, Raw!$F:$F, 'Clinical Input'!$C21, Raw!$H:$H, "D01")</f>
        <v>0</v>
      </c>
      <c r="EN21" s="52">
        <f>SUMIFS(Raw!$I:$I, Raw!$A:$A, 'Clinical Input'!EN$14, Raw!$F:$F, 'Clinical Input'!$C21, Raw!$H:$H, "D01")</f>
        <v>0</v>
      </c>
      <c r="EO21" s="52">
        <f>SUMIFS(Raw!$I:$I, Raw!$A:$A, 'Clinical Input'!EO$14, Raw!$F:$F, 'Clinical Input'!$C21, Raw!$H:$H, "D01")</f>
        <v>0</v>
      </c>
      <c r="EP21" s="52">
        <f>SUMIFS(Raw!$I:$I, Raw!$A:$A, 'Clinical Input'!EP$14, Raw!$F:$F, 'Clinical Input'!$C21, Raw!$H:$H, "D01")</f>
        <v>0</v>
      </c>
      <c r="EQ21" s="52">
        <f>SUMIFS(Raw!$I:$I, Raw!$A:$A, 'Clinical Input'!EQ$14, Raw!$F:$F, 'Clinical Input'!$C21, Raw!$H:$H, "D01")</f>
        <v>0</v>
      </c>
      <c r="ER21" s="53">
        <f>SUMIFS(Raw!$I:$I, Raw!$A:$A, 'Clinical Input'!ER$14, Raw!$F:$F, 'Clinical Input'!$C21, Raw!$H:$H, "D01")</f>
        <v>0</v>
      </c>
      <c r="ET21" s="51">
        <f>SUMIFS(Raw!$I:$I, Raw!$A:$A, 'Clinical Input'!ET$14, Raw!$F:$F, 'Clinical Input'!$C21, Raw!$H:$H, "D01")</f>
        <v>0</v>
      </c>
      <c r="EU21" s="52">
        <f>SUMIFS(Raw!$I:$I, Raw!$A:$A, 'Clinical Input'!EU$14, Raw!$F:$F, 'Clinical Input'!$C21, Raw!$H:$H, "D01")</f>
        <v>0</v>
      </c>
      <c r="EV21" s="52">
        <f>SUMIFS(Raw!$I:$I, Raw!$A:$A, 'Clinical Input'!EV$14, Raw!$F:$F, 'Clinical Input'!$C21, Raw!$H:$H, "D01")</f>
        <v>0</v>
      </c>
      <c r="EW21" s="52">
        <f>SUMIFS(Raw!$I:$I, Raw!$A:$A, 'Clinical Input'!EW$14, Raw!$F:$F, 'Clinical Input'!$C21, Raw!$H:$H, "D01")</f>
        <v>0</v>
      </c>
      <c r="EX21" s="52">
        <f>SUMIFS(Raw!$I:$I, Raw!$A:$A, 'Clinical Input'!EX$14, Raw!$F:$F, 'Clinical Input'!$C21, Raw!$H:$H, "D01")</f>
        <v>0</v>
      </c>
      <c r="EY21" s="52">
        <f>SUMIFS(Raw!$I:$I, Raw!$A:$A, 'Clinical Input'!EY$14, Raw!$F:$F, 'Clinical Input'!$C21, Raw!$H:$H, "D01")</f>
        <v>0</v>
      </c>
      <c r="EZ21" s="53">
        <f>SUMIFS(Raw!$I:$I, Raw!$A:$A, 'Clinical Input'!EZ$14, Raw!$F:$F, 'Clinical Input'!$C21, Raw!$H:$H, "D01")</f>
        <v>0</v>
      </c>
    </row>
    <row r="22" spans="2:156" x14ac:dyDescent="0.35">
      <c r="B22" s="43" t="s">
        <v>40</v>
      </c>
      <c r="C22" s="49" t="s">
        <v>43</v>
      </c>
      <c r="D22" s="50" t="s">
        <v>44</v>
      </c>
      <c r="F22" s="51">
        <v>111</v>
      </c>
      <c r="G22" s="52">
        <v>90</v>
      </c>
      <c r="H22" s="52">
        <v>73</v>
      </c>
      <c r="I22" s="52">
        <v>84</v>
      </c>
      <c r="J22" s="52">
        <v>92</v>
      </c>
      <c r="K22" s="52">
        <v>176</v>
      </c>
      <c r="L22" s="53">
        <v>142</v>
      </c>
      <c r="N22" s="51">
        <v>94</v>
      </c>
      <c r="O22" s="52">
        <v>117</v>
      </c>
      <c r="P22" s="52">
        <v>91</v>
      </c>
      <c r="Q22" s="52">
        <v>80</v>
      </c>
      <c r="R22" s="52">
        <v>105</v>
      </c>
      <c r="S22" s="52">
        <v>162</v>
      </c>
      <c r="T22" s="53">
        <v>129</v>
      </c>
      <c r="V22" s="51">
        <v>110</v>
      </c>
      <c r="W22" s="52">
        <v>88</v>
      </c>
      <c r="X22" s="52">
        <v>102</v>
      </c>
      <c r="Y22" s="52">
        <v>61</v>
      </c>
      <c r="Z22" s="52">
        <v>85</v>
      </c>
      <c r="AA22" s="52">
        <v>146</v>
      </c>
      <c r="AB22" s="53">
        <v>125</v>
      </c>
      <c r="AD22" s="51">
        <v>97</v>
      </c>
      <c r="AE22" s="52">
        <v>100</v>
      </c>
      <c r="AF22" s="52">
        <v>88</v>
      </c>
      <c r="AG22" s="52">
        <v>71</v>
      </c>
      <c r="AH22" s="52">
        <v>105</v>
      </c>
      <c r="AI22" s="52">
        <v>179</v>
      </c>
      <c r="AJ22" s="53">
        <v>132</v>
      </c>
      <c r="AL22" s="51">
        <v>88</v>
      </c>
      <c r="AM22" s="52">
        <v>80</v>
      </c>
      <c r="AN22" s="52">
        <v>84</v>
      </c>
      <c r="AO22" s="52">
        <v>94</v>
      </c>
      <c r="AP22" s="52">
        <v>179</v>
      </c>
      <c r="AQ22" s="52">
        <v>198</v>
      </c>
      <c r="AR22" s="53">
        <v>148</v>
      </c>
      <c r="AT22" s="51">
        <v>93</v>
      </c>
      <c r="AU22" s="52">
        <v>89</v>
      </c>
      <c r="AV22" s="52">
        <v>87</v>
      </c>
      <c r="AW22" s="52">
        <v>122</v>
      </c>
      <c r="AX22" s="52">
        <v>96</v>
      </c>
      <c r="AY22" s="52">
        <v>210</v>
      </c>
      <c r="AZ22" s="53">
        <v>124</v>
      </c>
      <c r="BB22" s="51">
        <v>96</v>
      </c>
      <c r="BC22" s="52">
        <v>74</v>
      </c>
      <c r="BD22" s="52">
        <v>85</v>
      </c>
      <c r="BE22" s="52">
        <v>87</v>
      </c>
      <c r="BF22" s="52">
        <v>90</v>
      </c>
      <c r="BG22" s="52">
        <v>168</v>
      </c>
      <c r="BH22" s="53">
        <v>138</v>
      </c>
      <c r="BJ22" s="51">
        <v>102</v>
      </c>
      <c r="BK22" s="52">
        <v>86</v>
      </c>
      <c r="BL22" s="52">
        <v>93</v>
      </c>
      <c r="BM22" s="52">
        <v>73</v>
      </c>
      <c r="BN22" s="52">
        <v>84</v>
      </c>
      <c r="BO22" s="52">
        <v>155</v>
      </c>
      <c r="BP22" s="53">
        <v>140</v>
      </c>
      <c r="BR22" s="51">
        <f>SUMIFS(Raw!$I:$I, Raw!$A:$A, 'Clinical Input'!BR$14, Raw!$F:$F, 'Clinical Input'!$C22, Raw!$H:$H, "D01")</f>
        <v>99</v>
      </c>
      <c r="BS22" s="52">
        <f>SUMIFS(Raw!$I:$I, Raw!$A:$A, 'Clinical Input'!BS$14, Raw!$F:$F, 'Clinical Input'!$C22, Raw!$H:$H, "D01")</f>
        <v>81</v>
      </c>
      <c r="BT22" s="52">
        <f>SUMIFS(Raw!$I:$I, Raw!$A:$A, 'Clinical Input'!BT$14, Raw!$F:$F, 'Clinical Input'!$C22, Raw!$H:$H, "D01")</f>
        <v>77</v>
      </c>
      <c r="BU22" s="52">
        <f>SUMIFS(Raw!$I:$I, Raw!$A:$A, 'Clinical Input'!BU$14, Raw!$F:$F, 'Clinical Input'!$C22, Raw!$H:$H, "D01")</f>
        <v>101</v>
      </c>
      <c r="BV22" s="52">
        <f>SUMIFS(Raw!$I:$I, Raw!$A:$A, 'Clinical Input'!BV$14, Raw!$F:$F, 'Clinical Input'!$C22, Raw!$H:$H, "D01")</f>
        <v>92</v>
      </c>
      <c r="BW22" s="52">
        <f>SUMIFS(Raw!$I:$I, Raw!$A:$A, 'Clinical Input'!BW$14, Raw!$F:$F, 'Clinical Input'!$C22, Raw!$H:$H, "D01")</f>
        <v>184</v>
      </c>
      <c r="BX22" s="53">
        <f>SUMIFS(Raw!$I:$I, Raw!$A:$A, 'Clinical Input'!BX$14, Raw!$F:$F, 'Clinical Input'!$C22, Raw!$H:$H, "D01")</f>
        <v>125</v>
      </c>
      <c r="BZ22" s="51">
        <f>SUMIFS(Raw!$I:$I, Raw!$A:$A, 'Clinical Input'!BZ$14, Raw!$F:$F, 'Clinical Input'!$C22, Raw!$H:$H, "D01")</f>
        <v>0</v>
      </c>
      <c r="CA22" s="52">
        <f>SUMIFS(Raw!$I:$I, Raw!$A:$A, 'Clinical Input'!CA$14, Raw!$F:$F, 'Clinical Input'!$C22, Raw!$H:$H, "D01")</f>
        <v>0</v>
      </c>
      <c r="CB22" s="52">
        <f>SUMIFS(Raw!$I:$I, Raw!$A:$A, 'Clinical Input'!CB$14, Raw!$F:$F, 'Clinical Input'!$C22, Raw!$H:$H, "D01")</f>
        <v>0</v>
      </c>
      <c r="CC22" s="52">
        <f>SUMIFS(Raw!$I:$I, Raw!$A:$A, 'Clinical Input'!CC$14, Raw!$F:$F, 'Clinical Input'!$C22, Raw!$H:$H, "D01")</f>
        <v>0</v>
      </c>
      <c r="CD22" s="52">
        <f>SUMIFS(Raw!$I:$I, Raw!$A:$A, 'Clinical Input'!CD$14, Raw!$F:$F, 'Clinical Input'!$C22, Raw!$H:$H, "D01")</f>
        <v>0</v>
      </c>
      <c r="CE22" s="52">
        <f>SUMIFS(Raw!$I:$I, Raw!$A:$A, 'Clinical Input'!CE$14, Raw!$F:$F, 'Clinical Input'!$C22, Raw!$H:$H, "D01")</f>
        <v>0</v>
      </c>
      <c r="CF22" s="53">
        <f>SUMIFS(Raw!$I:$I, Raw!$A:$A, 'Clinical Input'!CF$14, Raw!$F:$F, 'Clinical Input'!$C22, Raw!$H:$H, "D01")</f>
        <v>0</v>
      </c>
      <c r="CH22" s="51">
        <f>SUMIFS(Raw!$I:$I, Raw!$A:$A, 'Clinical Input'!CH$14, Raw!$F:$F, 'Clinical Input'!$C22, Raw!$H:$H, "D01")</f>
        <v>0</v>
      </c>
      <c r="CI22" s="52">
        <f>SUMIFS(Raw!$I:$I, Raw!$A:$A, 'Clinical Input'!CI$14, Raw!$F:$F, 'Clinical Input'!$C22, Raw!$H:$H, "D01")</f>
        <v>0</v>
      </c>
      <c r="CJ22" s="52">
        <f>SUMIFS(Raw!$I:$I, Raw!$A:$A, 'Clinical Input'!CJ$14, Raw!$F:$F, 'Clinical Input'!$C22, Raw!$H:$H, "D01")</f>
        <v>0</v>
      </c>
      <c r="CK22" s="52">
        <f>SUMIFS(Raw!$I:$I, Raw!$A:$A, 'Clinical Input'!CK$14, Raw!$F:$F, 'Clinical Input'!$C22, Raw!$H:$H, "D01")</f>
        <v>0</v>
      </c>
      <c r="CL22" s="52">
        <f>SUMIFS(Raw!$I:$I, Raw!$A:$A, 'Clinical Input'!CL$14, Raw!$F:$F, 'Clinical Input'!$C22, Raw!$H:$H, "D01")</f>
        <v>0</v>
      </c>
      <c r="CM22" s="52">
        <f>SUMIFS(Raw!$I:$I, Raw!$A:$A, 'Clinical Input'!CM$14, Raw!$F:$F, 'Clinical Input'!$C22, Raw!$H:$H, "D01")</f>
        <v>0</v>
      </c>
      <c r="CN22" s="53">
        <f>SUMIFS(Raw!$I:$I, Raw!$A:$A, 'Clinical Input'!CN$14, Raw!$F:$F, 'Clinical Input'!$C22, Raw!$H:$H, "D01")</f>
        <v>0</v>
      </c>
      <c r="CP22" s="51">
        <f>SUMIFS(Raw!$I:$I, Raw!$A:$A, 'Clinical Input'!CP$14, Raw!$F:$F, 'Clinical Input'!$C22, Raw!$H:$H, "D01")</f>
        <v>0</v>
      </c>
      <c r="CQ22" s="52">
        <f>SUMIFS(Raw!$I:$I, Raw!$A:$A, 'Clinical Input'!CQ$14, Raw!$F:$F, 'Clinical Input'!$C22, Raw!$H:$H, "D01")</f>
        <v>0</v>
      </c>
      <c r="CR22" s="52">
        <f>SUMIFS(Raw!$I:$I, Raw!$A:$A, 'Clinical Input'!CR$14, Raw!$F:$F, 'Clinical Input'!$C22, Raw!$H:$H, "D01")</f>
        <v>0</v>
      </c>
      <c r="CS22" s="52">
        <f>SUMIFS(Raw!$I:$I, Raw!$A:$A, 'Clinical Input'!CS$14, Raw!$F:$F, 'Clinical Input'!$C22, Raw!$H:$H, "D01")</f>
        <v>0</v>
      </c>
      <c r="CT22" s="52">
        <f>SUMIFS(Raw!$I:$I, Raw!$A:$A, 'Clinical Input'!CT$14, Raw!$F:$F, 'Clinical Input'!$C22, Raw!$H:$H, "D01")</f>
        <v>0</v>
      </c>
      <c r="CU22" s="52">
        <f>SUMIFS(Raw!$I:$I, Raw!$A:$A, 'Clinical Input'!CU$14, Raw!$F:$F, 'Clinical Input'!$C22, Raw!$H:$H, "D01")</f>
        <v>0</v>
      </c>
      <c r="CV22" s="53">
        <f>SUMIFS(Raw!$I:$I, Raw!$A:$A, 'Clinical Input'!CV$14, Raw!$F:$F, 'Clinical Input'!$C22, Raw!$H:$H, "D01")</f>
        <v>0</v>
      </c>
      <c r="CX22" s="51">
        <f>SUMIFS(Raw!$I:$I, Raw!$A:$A, 'Clinical Input'!CX$14, Raw!$F:$F, 'Clinical Input'!$C22, Raw!$H:$H, "D01")</f>
        <v>0</v>
      </c>
      <c r="CY22" s="52">
        <f>SUMIFS(Raw!$I:$I, Raw!$A:$A, 'Clinical Input'!CY$14, Raw!$F:$F, 'Clinical Input'!$C22, Raw!$H:$H, "D01")</f>
        <v>0</v>
      </c>
      <c r="CZ22" s="52">
        <f>SUMIFS(Raw!$I:$I, Raw!$A:$A, 'Clinical Input'!CZ$14, Raw!$F:$F, 'Clinical Input'!$C22, Raw!$H:$H, "D01")</f>
        <v>0</v>
      </c>
      <c r="DA22" s="52">
        <f>SUMIFS(Raw!$I:$I, Raw!$A:$A, 'Clinical Input'!DA$14, Raw!$F:$F, 'Clinical Input'!$C22, Raw!$H:$H, "D01")</f>
        <v>0</v>
      </c>
      <c r="DB22" s="52">
        <f>SUMIFS(Raw!$I:$I, Raw!$A:$A, 'Clinical Input'!DB$14, Raw!$F:$F, 'Clinical Input'!$C22, Raw!$H:$H, "D01")</f>
        <v>0</v>
      </c>
      <c r="DC22" s="52">
        <f>SUMIFS(Raw!$I:$I, Raw!$A:$A, 'Clinical Input'!DC$14, Raw!$F:$F, 'Clinical Input'!$C22, Raw!$H:$H, "D01")</f>
        <v>0</v>
      </c>
      <c r="DD22" s="53">
        <f>SUMIFS(Raw!$I:$I, Raw!$A:$A, 'Clinical Input'!DD$14, Raw!$F:$F, 'Clinical Input'!$C22, Raw!$H:$H, "D01")</f>
        <v>0</v>
      </c>
      <c r="DF22" s="51">
        <f>SUMIFS(Raw!$I:$I, Raw!$A:$A, 'Clinical Input'!DF$14, Raw!$F:$F, 'Clinical Input'!$C22, Raw!$H:$H, "D01")</f>
        <v>0</v>
      </c>
      <c r="DG22" s="52">
        <f>SUMIFS(Raw!$I:$I, Raw!$A:$A, 'Clinical Input'!DG$14, Raw!$F:$F, 'Clinical Input'!$C22, Raw!$H:$H, "D01")</f>
        <v>0</v>
      </c>
      <c r="DH22" s="52">
        <f>SUMIFS(Raw!$I:$I, Raw!$A:$A, 'Clinical Input'!DH$14, Raw!$F:$F, 'Clinical Input'!$C22, Raw!$H:$H, "D01")</f>
        <v>0</v>
      </c>
      <c r="DI22" s="52">
        <f>SUMIFS(Raw!$I:$I, Raw!$A:$A, 'Clinical Input'!DI$14, Raw!$F:$F, 'Clinical Input'!$C22, Raw!$H:$H, "D01")</f>
        <v>0</v>
      </c>
      <c r="DJ22" s="52">
        <f>SUMIFS(Raw!$I:$I, Raw!$A:$A, 'Clinical Input'!DJ$14, Raw!$F:$F, 'Clinical Input'!$C22, Raw!$H:$H, "D01")</f>
        <v>0</v>
      </c>
      <c r="DK22" s="52">
        <f>SUMIFS(Raw!$I:$I, Raw!$A:$A, 'Clinical Input'!DK$14, Raw!$F:$F, 'Clinical Input'!$C22, Raw!$H:$H, "D01")</f>
        <v>0</v>
      </c>
      <c r="DL22" s="53">
        <f>SUMIFS(Raw!$I:$I, Raw!$A:$A, 'Clinical Input'!DL$14, Raw!$F:$F, 'Clinical Input'!$C22, Raw!$H:$H, "D01")</f>
        <v>0</v>
      </c>
      <c r="DN22" s="51">
        <f>SUMIFS(Raw!$I:$I, Raw!$A:$A, 'Clinical Input'!DN$14, Raw!$F:$F, 'Clinical Input'!$C22, Raw!$H:$H, "D01")</f>
        <v>0</v>
      </c>
      <c r="DO22" s="52">
        <f>SUMIFS(Raw!$I:$I, Raw!$A:$A, 'Clinical Input'!DO$14, Raw!$F:$F, 'Clinical Input'!$C22, Raw!$H:$H, "D01")</f>
        <v>0</v>
      </c>
      <c r="DP22" s="52">
        <f>SUMIFS(Raw!$I:$I, Raw!$A:$A, 'Clinical Input'!DP$14, Raw!$F:$F, 'Clinical Input'!$C22, Raw!$H:$H, "D01")</f>
        <v>0</v>
      </c>
      <c r="DQ22" s="52">
        <f>SUMIFS(Raw!$I:$I, Raw!$A:$A, 'Clinical Input'!DQ$14, Raw!$F:$F, 'Clinical Input'!$C22, Raw!$H:$H, "D01")</f>
        <v>0</v>
      </c>
      <c r="DR22" s="52">
        <f>SUMIFS(Raw!$I:$I, Raw!$A:$A, 'Clinical Input'!DR$14, Raw!$F:$F, 'Clinical Input'!$C22, Raw!$H:$H, "D01")</f>
        <v>0</v>
      </c>
      <c r="DS22" s="52">
        <f>SUMIFS(Raw!$I:$I, Raw!$A:$A, 'Clinical Input'!DS$14, Raw!$F:$F, 'Clinical Input'!$C22, Raw!$H:$H, "D01")</f>
        <v>0</v>
      </c>
      <c r="DT22" s="53">
        <f>SUMIFS(Raw!$I:$I, Raw!$A:$A, 'Clinical Input'!DT$14, Raw!$F:$F, 'Clinical Input'!$C22, Raw!$H:$H, "D01")</f>
        <v>0</v>
      </c>
      <c r="DV22" s="51">
        <f>SUMIFS(Raw!$I:$I, Raw!$A:$A, 'Clinical Input'!DV$14, Raw!$F:$F, 'Clinical Input'!$C22, Raw!$H:$H, "D01")</f>
        <v>0</v>
      </c>
      <c r="DW22" s="52">
        <f>SUMIFS(Raw!$I:$I, Raw!$A:$A, 'Clinical Input'!DW$14, Raw!$F:$F, 'Clinical Input'!$C22, Raw!$H:$H, "D01")</f>
        <v>0</v>
      </c>
      <c r="DX22" s="52">
        <f>SUMIFS(Raw!$I:$I, Raw!$A:$A, 'Clinical Input'!DX$14, Raw!$F:$F, 'Clinical Input'!$C22, Raw!$H:$H, "D01")</f>
        <v>0</v>
      </c>
      <c r="DY22" s="52">
        <f>SUMIFS(Raw!$I:$I, Raw!$A:$A, 'Clinical Input'!DY$14, Raw!$F:$F, 'Clinical Input'!$C22, Raw!$H:$H, "D01")</f>
        <v>0</v>
      </c>
      <c r="DZ22" s="52">
        <f>SUMIFS(Raw!$I:$I, Raw!$A:$A, 'Clinical Input'!DZ$14, Raw!$F:$F, 'Clinical Input'!$C22, Raw!$H:$H, "D01")</f>
        <v>0</v>
      </c>
      <c r="EA22" s="52">
        <f>SUMIFS(Raw!$I:$I, Raw!$A:$A, 'Clinical Input'!EA$14, Raw!$F:$F, 'Clinical Input'!$C22, Raw!$H:$H, "D01")</f>
        <v>0</v>
      </c>
      <c r="EB22" s="53">
        <f>SUMIFS(Raw!$I:$I, Raw!$A:$A, 'Clinical Input'!EB$14, Raw!$F:$F, 'Clinical Input'!$C22, Raw!$H:$H, "D01")</f>
        <v>0</v>
      </c>
      <c r="ED22" s="51">
        <f>SUMIFS(Raw!$I:$I, Raw!$A:$A, 'Clinical Input'!ED$14, Raw!$F:$F, 'Clinical Input'!$C22, Raw!$H:$H, "D01")</f>
        <v>0</v>
      </c>
      <c r="EE22" s="52">
        <f>SUMIFS(Raw!$I:$I, Raw!$A:$A, 'Clinical Input'!EE$14, Raw!$F:$F, 'Clinical Input'!$C22, Raw!$H:$H, "D01")</f>
        <v>0</v>
      </c>
      <c r="EF22" s="52">
        <f>SUMIFS(Raw!$I:$I, Raw!$A:$A, 'Clinical Input'!EF$14, Raw!$F:$F, 'Clinical Input'!$C22, Raw!$H:$H, "D01")</f>
        <v>0</v>
      </c>
      <c r="EG22" s="52">
        <f>SUMIFS(Raw!$I:$I, Raw!$A:$A, 'Clinical Input'!EG$14, Raw!$F:$F, 'Clinical Input'!$C22, Raw!$H:$H, "D01")</f>
        <v>0</v>
      </c>
      <c r="EH22" s="52">
        <f>SUMIFS(Raw!$I:$I, Raw!$A:$A, 'Clinical Input'!EH$14, Raw!$F:$F, 'Clinical Input'!$C22, Raw!$H:$H, "D01")</f>
        <v>0</v>
      </c>
      <c r="EI22" s="52">
        <f>SUMIFS(Raw!$I:$I, Raw!$A:$A, 'Clinical Input'!EI$14, Raw!$F:$F, 'Clinical Input'!$C22, Raw!$H:$H, "D01")</f>
        <v>0</v>
      </c>
      <c r="EJ22" s="53">
        <f>SUMIFS(Raw!$I:$I, Raw!$A:$A, 'Clinical Input'!EJ$14, Raw!$F:$F, 'Clinical Input'!$C22, Raw!$H:$H, "D01")</f>
        <v>0</v>
      </c>
      <c r="EL22" s="51">
        <f>SUMIFS(Raw!$I:$I, Raw!$A:$A, 'Clinical Input'!EL$14, Raw!$F:$F, 'Clinical Input'!$C22, Raw!$H:$H, "D01")</f>
        <v>0</v>
      </c>
      <c r="EM22" s="52">
        <f>SUMIFS(Raw!$I:$I, Raw!$A:$A, 'Clinical Input'!EM$14, Raw!$F:$F, 'Clinical Input'!$C22, Raw!$H:$H, "D01")</f>
        <v>0</v>
      </c>
      <c r="EN22" s="52">
        <f>SUMIFS(Raw!$I:$I, Raw!$A:$A, 'Clinical Input'!EN$14, Raw!$F:$F, 'Clinical Input'!$C22, Raw!$H:$H, "D01")</f>
        <v>0</v>
      </c>
      <c r="EO22" s="52">
        <f>SUMIFS(Raw!$I:$I, Raw!$A:$A, 'Clinical Input'!EO$14, Raw!$F:$F, 'Clinical Input'!$C22, Raw!$H:$H, "D01")</f>
        <v>0</v>
      </c>
      <c r="EP22" s="52">
        <f>SUMIFS(Raw!$I:$I, Raw!$A:$A, 'Clinical Input'!EP$14, Raw!$F:$F, 'Clinical Input'!$C22, Raw!$H:$H, "D01")</f>
        <v>0</v>
      </c>
      <c r="EQ22" s="52">
        <f>SUMIFS(Raw!$I:$I, Raw!$A:$A, 'Clinical Input'!EQ$14, Raw!$F:$F, 'Clinical Input'!$C22, Raw!$H:$H, "D01")</f>
        <v>0</v>
      </c>
      <c r="ER22" s="53">
        <f>SUMIFS(Raw!$I:$I, Raw!$A:$A, 'Clinical Input'!ER$14, Raw!$F:$F, 'Clinical Input'!$C22, Raw!$H:$H, "D01")</f>
        <v>0</v>
      </c>
      <c r="ET22" s="51">
        <f>SUMIFS(Raw!$I:$I, Raw!$A:$A, 'Clinical Input'!ET$14, Raw!$F:$F, 'Clinical Input'!$C22, Raw!$H:$H, "D01")</f>
        <v>0</v>
      </c>
      <c r="EU22" s="52">
        <f>SUMIFS(Raw!$I:$I, Raw!$A:$A, 'Clinical Input'!EU$14, Raw!$F:$F, 'Clinical Input'!$C22, Raw!$H:$H, "D01")</f>
        <v>0</v>
      </c>
      <c r="EV22" s="52">
        <f>SUMIFS(Raw!$I:$I, Raw!$A:$A, 'Clinical Input'!EV$14, Raw!$F:$F, 'Clinical Input'!$C22, Raw!$H:$H, "D01")</f>
        <v>0</v>
      </c>
      <c r="EW22" s="52">
        <f>SUMIFS(Raw!$I:$I, Raw!$A:$A, 'Clinical Input'!EW$14, Raw!$F:$F, 'Clinical Input'!$C22, Raw!$H:$H, "D01")</f>
        <v>0</v>
      </c>
      <c r="EX22" s="52">
        <f>SUMIFS(Raw!$I:$I, Raw!$A:$A, 'Clinical Input'!EX$14, Raw!$F:$F, 'Clinical Input'!$C22, Raw!$H:$H, "D01")</f>
        <v>0</v>
      </c>
      <c r="EY22" s="52">
        <f>SUMIFS(Raw!$I:$I, Raw!$A:$A, 'Clinical Input'!EY$14, Raw!$F:$F, 'Clinical Input'!$C22, Raw!$H:$H, "D01")</f>
        <v>0</v>
      </c>
      <c r="EZ22" s="53">
        <f>SUMIFS(Raw!$I:$I, Raw!$A:$A, 'Clinical Input'!EZ$14, Raw!$F:$F, 'Clinical Input'!$C22, Raw!$H:$H, "D01")</f>
        <v>0</v>
      </c>
    </row>
    <row r="23" spans="2:156" x14ac:dyDescent="0.35">
      <c r="B23" s="43" t="s">
        <v>40</v>
      </c>
      <c r="C23" s="49" t="s">
        <v>45</v>
      </c>
      <c r="D23" s="50" t="s">
        <v>46</v>
      </c>
      <c r="F23" s="51">
        <v>300</v>
      </c>
      <c r="G23" s="52">
        <v>246</v>
      </c>
      <c r="H23" s="52">
        <v>234</v>
      </c>
      <c r="I23" s="52">
        <v>281</v>
      </c>
      <c r="J23" s="52">
        <v>313</v>
      </c>
      <c r="K23" s="52">
        <v>414</v>
      </c>
      <c r="L23" s="53">
        <v>299</v>
      </c>
      <c r="N23" s="51">
        <v>293</v>
      </c>
      <c r="O23" s="52">
        <v>282</v>
      </c>
      <c r="P23" s="52">
        <v>243</v>
      </c>
      <c r="Q23" s="52">
        <v>274</v>
      </c>
      <c r="R23" s="52">
        <v>312</v>
      </c>
      <c r="S23" s="52">
        <v>436</v>
      </c>
      <c r="T23" s="53">
        <v>252</v>
      </c>
      <c r="V23" s="51">
        <v>322</v>
      </c>
      <c r="W23" s="52">
        <v>238</v>
      </c>
      <c r="X23" s="52">
        <v>278</v>
      </c>
      <c r="Y23" s="52">
        <v>252</v>
      </c>
      <c r="Z23" s="52">
        <v>248</v>
      </c>
      <c r="AA23" s="52">
        <v>425</v>
      </c>
      <c r="AB23" s="53">
        <v>392</v>
      </c>
      <c r="AD23" s="51">
        <v>307</v>
      </c>
      <c r="AE23" s="52">
        <v>269</v>
      </c>
      <c r="AF23" s="52">
        <v>290</v>
      </c>
      <c r="AG23" s="52">
        <v>296</v>
      </c>
      <c r="AH23" s="52">
        <v>301</v>
      </c>
      <c r="AI23" s="52">
        <v>452</v>
      </c>
      <c r="AJ23" s="53">
        <v>293</v>
      </c>
      <c r="AL23" s="51">
        <v>232</v>
      </c>
      <c r="AM23" s="52">
        <v>263</v>
      </c>
      <c r="AN23" s="52">
        <v>261</v>
      </c>
      <c r="AO23" s="52">
        <v>303</v>
      </c>
      <c r="AP23" s="52">
        <v>471</v>
      </c>
      <c r="AQ23" s="52">
        <v>453</v>
      </c>
      <c r="AR23" s="53">
        <v>277</v>
      </c>
      <c r="AT23" s="51">
        <v>299</v>
      </c>
      <c r="AU23" s="52">
        <v>260</v>
      </c>
      <c r="AV23" s="52">
        <v>261</v>
      </c>
      <c r="AW23" s="52">
        <v>403</v>
      </c>
      <c r="AX23" s="52">
        <v>361</v>
      </c>
      <c r="AY23" s="52">
        <v>432</v>
      </c>
      <c r="AZ23" s="53">
        <v>267</v>
      </c>
      <c r="BB23" s="51">
        <v>260</v>
      </c>
      <c r="BC23" s="52">
        <v>200</v>
      </c>
      <c r="BD23" s="52">
        <v>275</v>
      </c>
      <c r="BE23" s="52">
        <v>281</v>
      </c>
      <c r="BF23" s="52">
        <v>266</v>
      </c>
      <c r="BG23" s="52">
        <v>396</v>
      </c>
      <c r="BH23" s="53">
        <v>276</v>
      </c>
      <c r="BJ23" s="51">
        <v>271</v>
      </c>
      <c r="BK23" s="52">
        <v>278</v>
      </c>
      <c r="BL23" s="52">
        <v>211</v>
      </c>
      <c r="BM23" s="52">
        <v>269</v>
      </c>
      <c r="BN23" s="52">
        <v>253</v>
      </c>
      <c r="BO23" s="52">
        <v>447</v>
      </c>
      <c r="BP23" s="53">
        <v>300</v>
      </c>
      <c r="BR23" s="51">
        <f>SUMIFS(Raw!$I:$I, Raw!$A:$A, 'Clinical Input'!BR$14, Raw!$F:$F, 'Clinical Input'!$C23, Raw!$H:$H, "D01")</f>
        <v>306</v>
      </c>
      <c r="BS23" s="52">
        <f>SUMIFS(Raw!$I:$I, Raw!$A:$A, 'Clinical Input'!BS$14, Raw!$F:$F, 'Clinical Input'!$C23, Raw!$H:$H, "D01")</f>
        <v>254</v>
      </c>
      <c r="BT23" s="52">
        <f>SUMIFS(Raw!$I:$I, Raw!$A:$A, 'Clinical Input'!BT$14, Raw!$F:$F, 'Clinical Input'!$C23, Raw!$H:$H, "D01")</f>
        <v>292</v>
      </c>
      <c r="BU23" s="52">
        <f>SUMIFS(Raw!$I:$I, Raw!$A:$A, 'Clinical Input'!BU$14, Raw!$F:$F, 'Clinical Input'!$C23, Raw!$H:$H, "D01")</f>
        <v>312</v>
      </c>
      <c r="BV23" s="52">
        <f>SUMIFS(Raw!$I:$I, Raw!$A:$A, 'Clinical Input'!BV$14, Raw!$F:$F, 'Clinical Input'!$C23, Raw!$H:$H, "D01")</f>
        <v>307</v>
      </c>
      <c r="BW23" s="52">
        <f>SUMIFS(Raw!$I:$I, Raw!$A:$A, 'Clinical Input'!BW$14, Raw!$F:$F, 'Clinical Input'!$C23, Raw!$H:$H, "D01")</f>
        <v>427</v>
      </c>
      <c r="BX23" s="53">
        <f>SUMIFS(Raw!$I:$I, Raw!$A:$A, 'Clinical Input'!BX$14, Raw!$F:$F, 'Clinical Input'!$C23, Raw!$H:$H, "D01")</f>
        <v>301</v>
      </c>
      <c r="BZ23" s="51">
        <f>SUMIFS(Raw!$I:$I, Raw!$A:$A, 'Clinical Input'!BZ$14, Raw!$F:$F, 'Clinical Input'!$C23, Raw!$H:$H, "D01")</f>
        <v>0</v>
      </c>
      <c r="CA23" s="52">
        <f>SUMIFS(Raw!$I:$I, Raw!$A:$A, 'Clinical Input'!CA$14, Raw!$F:$F, 'Clinical Input'!$C23, Raw!$H:$H, "D01")</f>
        <v>0</v>
      </c>
      <c r="CB23" s="52">
        <f>SUMIFS(Raw!$I:$I, Raw!$A:$A, 'Clinical Input'!CB$14, Raw!$F:$F, 'Clinical Input'!$C23, Raw!$H:$H, "D01")</f>
        <v>0</v>
      </c>
      <c r="CC23" s="52">
        <f>SUMIFS(Raw!$I:$I, Raw!$A:$A, 'Clinical Input'!CC$14, Raw!$F:$F, 'Clinical Input'!$C23, Raw!$H:$H, "D01")</f>
        <v>0</v>
      </c>
      <c r="CD23" s="52">
        <f>SUMIFS(Raw!$I:$I, Raw!$A:$A, 'Clinical Input'!CD$14, Raw!$F:$F, 'Clinical Input'!$C23, Raw!$H:$H, "D01")</f>
        <v>0</v>
      </c>
      <c r="CE23" s="52">
        <f>SUMIFS(Raw!$I:$I, Raw!$A:$A, 'Clinical Input'!CE$14, Raw!$F:$F, 'Clinical Input'!$C23, Raw!$H:$H, "D01")</f>
        <v>0</v>
      </c>
      <c r="CF23" s="53">
        <f>SUMIFS(Raw!$I:$I, Raw!$A:$A, 'Clinical Input'!CF$14, Raw!$F:$F, 'Clinical Input'!$C23, Raw!$H:$H, "D01")</f>
        <v>0</v>
      </c>
      <c r="CH23" s="51">
        <f>SUMIFS(Raw!$I:$I, Raw!$A:$A, 'Clinical Input'!CH$14, Raw!$F:$F, 'Clinical Input'!$C23, Raw!$H:$H, "D01")</f>
        <v>0</v>
      </c>
      <c r="CI23" s="52">
        <f>SUMIFS(Raw!$I:$I, Raw!$A:$A, 'Clinical Input'!CI$14, Raw!$F:$F, 'Clinical Input'!$C23, Raw!$H:$H, "D01")</f>
        <v>0</v>
      </c>
      <c r="CJ23" s="52">
        <f>SUMIFS(Raw!$I:$I, Raw!$A:$A, 'Clinical Input'!CJ$14, Raw!$F:$F, 'Clinical Input'!$C23, Raw!$H:$H, "D01")</f>
        <v>0</v>
      </c>
      <c r="CK23" s="52">
        <f>SUMIFS(Raw!$I:$I, Raw!$A:$A, 'Clinical Input'!CK$14, Raw!$F:$F, 'Clinical Input'!$C23, Raw!$H:$H, "D01")</f>
        <v>0</v>
      </c>
      <c r="CL23" s="52">
        <f>SUMIFS(Raw!$I:$I, Raw!$A:$A, 'Clinical Input'!CL$14, Raw!$F:$F, 'Clinical Input'!$C23, Raw!$H:$H, "D01")</f>
        <v>0</v>
      </c>
      <c r="CM23" s="52">
        <f>SUMIFS(Raw!$I:$I, Raw!$A:$A, 'Clinical Input'!CM$14, Raw!$F:$F, 'Clinical Input'!$C23, Raw!$H:$H, "D01")</f>
        <v>0</v>
      </c>
      <c r="CN23" s="53">
        <f>SUMIFS(Raw!$I:$I, Raw!$A:$A, 'Clinical Input'!CN$14, Raw!$F:$F, 'Clinical Input'!$C23, Raw!$H:$H, "D01")</f>
        <v>0</v>
      </c>
      <c r="CP23" s="51">
        <f>SUMIFS(Raw!$I:$I, Raw!$A:$A, 'Clinical Input'!CP$14, Raw!$F:$F, 'Clinical Input'!$C23, Raw!$H:$H, "D01")</f>
        <v>0</v>
      </c>
      <c r="CQ23" s="52">
        <f>SUMIFS(Raw!$I:$I, Raw!$A:$A, 'Clinical Input'!CQ$14, Raw!$F:$F, 'Clinical Input'!$C23, Raw!$H:$H, "D01")</f>
        <v>0</v>
      </c>
      <c r="CR23" s="52">
        <f>SUMIFS(Raw!$I:$I, Raw!$A:$A, 'Clinical Input'!CR$14, Raw!$F:$F, 'Clinical Input'!$C23, Raw!$H:$H, "D01")</f>
        <v>0</v>
      </c>
      <c r="CS23" s="52">
        <f>SUMIFS(Raw!$I:$I, Raw!$A:$A, 'Clinical Input'!CS$14, Raw!$F:$F, 'Clinical Input'!$C23, Raw!$H:$H, "D01")</f>
        <v>0</v>
      </c>
      <c r="CT23" s="52">
        <f>SUMIFS(Raw!$I:$I, Raw!$A:$A, 'Clinical Input'!CT$14, Raw!$F:$F, 'Clinical Input'!$C23, Raw!$H:$H, "D01")</f>
        <v>0</v>
      </c>
      <c r="CU23" s="52">
        <f>SUMIFS(Raw!$I:$I, Raw!$A:$A, 'Clinical Input'!CU$14, Raw!$F:$F, 'Clinical Input'!$C23, Raw!$H:$H, "D01")</f>
        <v>0</v>
      </c>
      <c r="CV23" s="53">
        <f>SUMIFS(Raw!$I:$I, Raw!$A:$A, 'Clinical Input'!CV$14, Raw!$F:$F, 'Clinical Input'!$C23, Raw!$H:$H, "D01")</f>
        <v>0</v>
      </c>
      <c r="CX23" s="51">
        <f>SUMIFS(Raw!$I:$I, Raw!$A:$A, 'Clinical Input'!CX$14, Raw!$F:$F, 'Clinical Input'!$C23, Raw!$H:$H, "D01")</f>
        <v>0</v>
      </c>
      <c r="CY23" s="52">
        <f>SUMIFS(Raw!$I:$I, Raw!$A:$A, 'Clinical Input'!CY$14, Raw!$F:$F, 'Clinical Input'!$C23, Raw!$H:$H, "D01")</f>
        <v>0</v>
      </c>
      <c r="CZ23" s="52">
        <f>SUMIFS(Raw!$I:$I, Raw!$A:$A, 'Clinical Input'!CZ$14, Raw!$F:$F, 'Clinical Input'!$C23, Raw!$H:$H, "D01")</f>
        <v>0</v>
      </c>
      <c r="DA23" s="52">
        <f>SUMIFS(Raw!$I:$I, Raw!$A:$A, 'Clinical Input'!DA$14, Raw!$F:$F, 'Clinical Input'!$C23, Raw!$H:$H, "D01")</f>
        <v>0</v>
      </c>
      <c r="DB23" s="52">
        <f>SUMIFS(Raw!$I:$I, Raw!$A:$A, 'Clinical Input'!DB$14, Raw!$F:$F, 'Clinical Input'!$C23, Raw!$H:$H, "D01")</f>
        <v>0</v>
      </c>
      <c r="DC23" s="52">
        <f>SUMIFS(Raw!$I:$I, Raw!$A:$A, 'Clinical Input'!DC$14, Raw!$F:$F, 'Clinical Input'!$C23, Raw!$H:$H, "D01")</f>
        <v>0</v>
      </c>
      <c r="DD23" s="53">
        <f>SUMIFS(Raw!$I:$I, Raw!$A:$A, 'Clinical Input'!DD$14, Raw!$F:$F, 'Clinical Input'!$C23, Raw!$H:$H, "D01")</f>
        <v>0</v>
      </c>
      <c r="DF23" s="51">
        <f>SUMIFS(Raw!$I:$I, Raw!$A:$A, 'Clinical Input'!DF$14, Raw!$F:$F, 'Clinical Input'!$C23, Raw!$H:$H, "D01")</f>
        <v>0</v>
      </c>
      <c r="DG23" s="52">
        <f>SUMIFS(Raw!$I:$I, Raw!$A:$A, 'Clinical Input'!DG$14, Raw!$F:$F, 'Clinical Input'!$C23, Raw!$H:$H, "D01")</f>
        <v>0</v>
      </c>
      <c r="DH23" s="52">
        <f>SUMIFS(Raw!$I:$I, Raw!$A:$A, 'Clinical Input'!DH$14, Raw!$F:$F, 'Clinical Input'!$C23, Raw!$H:$H, "D01")</f>
        <v>0</v>
      </c>
      <c r="DI23" s="52">
        <f>SUMIFS(Raw!$I:$I, Raw!$A:$A, 'Clinical Input'!DI$14, Raw!$F:$F, 'Clinical Input'!$C23, Raw!$H:$H, "D01")</f>
        <v>0</v>
      </c>
      <c r="DJ23" s="52">
        <f>SUMIFS(Raw!$I:$I, Raw!$A:$A, 'Clinical Input'!DJ$14, Raw!$F:$F, 'Clinical Input'!$C23, Raw!$H:$H, "D01")</f>
        <v>0</v>
      </c>
      <c r="DK23" s="52">
        <f>SUMIFS(Raw!$I:$I, Raw!$A:$A, 'Clinical Input'!DK$14, Raw!$F:$F, 'Clinical Input'!$C23, Raw!$H:$H, "D01")</f>
        <v>0</v>
      </c>
      <c r="DL23" s="53">
        <f>SUMIFS(Raw!$I:$I, Raw!$A:$A, 'Clinical Input'!DL$14, Raw!$F:$F, 'Clinical Input'!$C23, Raw!$H:$H, "D01")</f>
        <v>0</v>
      </c>
      <c r="DN23" s="51">
        <f>SUMIFS(Raw!$I:$I, Raw!$A:$A, 'Clinical Input'!DN$14, Raw!$F:$F, 'Clinical Input'!$C23, Raw!$H:$H, "D01")</f>
        <v>0</v>
      </c>
      <c r="DO23" s="52">
        <f>SUMIFS(Raw!$I:$I, Raw!$A:$A, 'Clinical Input'!DO$14, Raw!$F:$F, 'Clinical Input'!$C23, Raw!$H:$H, "D01")</f>
        <v>0</v>
      </c>
      <c r="DP23" s="52">
        <f>SUMIFS(Raw!$I:$I, Raw!$A:$A, 'Clinical Input'!DP$14, Raw!$F:$F, 'Clinical Input'!$C23, Raw!$H:$H, "D01")</f>
        <v>0</v>
      </c>
      <c r="DQ23" s="52">
        <f>SUMIFS(Raw!$I:$I, Raw!$A:$A, 'Clinical Input'!DQ$14, Raw!$F:$F, 'Clinical Input'!$C23, Raw!$H:$H, "D01")</f>
        <v>0</v>
      </c>
      <c r="DR23" s="52">
        <f>SUMIFS(Raw!$I:$I, Raw!$A:$A, 'Clinical Input'!DR$14, Raw!$F:$F, 'Clinical Input'!$C23, Raw!$H:$H, "D01")</f>
        <v>0</v>
      </c>
      <c r="DS23" s="52">
        <f>SUMIFS(Raw!$I:$I, Raw!$A:$A, 'Clinical Input'!DS$14, Raw!$F:$F, 'Clinical Input'!$C23, Raw!$H:$H, "D01")</f>
        <v>0</v>
      </c>
      <c r="DT23" s="53">
        <f>SUMIFS(Raw!$I:$I, Raw!$A:$A, 'Clinical Input'!DT$14, Raw!$F:$F, 'Clinical Input'!$C23, Raw!$H:$H, "D01")</f>
        <v>0</v>
      </c>
      <c r="DV23" s="51">
        <f>SUMIFS(Raw!$I:$I, Raw!$A:$A, 'Clinical Input'!DV$14, Raw!$F:$F, 'Clinical Input'!$C23, Raw!$H:$H, "D01")</f>
        <v>0</v>
      </c>
      <c r="DW23" s="52">
        <f>SUMIFS(Raw!$I:$I, Raw!$A:$A, 'Clinical Input'!DW$14, Raw!$F:$F, 'Clinical Input'!$C23, Raw!$H:$H, "D01")</f>
        <v>0</v>
      </c>
      <c r="DX23" s="52">
        <f>SUMIFS(Raw!$I:$I, Raw!$A:$A, 'Clinical Input'!DX$14, Raw!$F:$F, 'Clinical Input'!$C23, Raw!$H:$H, "D01")</f>
        <v>0</v>
      </c>
      <c r="DY23" s="52">
        <f>SUMIFS(Raw!$I:$I, Raw!$A:$A, 'Clinical Input'!DY$14, Raw!$F:$F, 'Clinical Input'!$C23, Raw!$H:$H, "D01")</f>
        <v>0</v>
      </c>
      <c r="DZ23" s="52">
        <f>SUMIFS(Raw!$I:$I, Raw!$A:$A, 'Clinical Input'!DZ$14, Raw!$F:$F, 'Clinical Input'!$C23, Raw!$H:$H, "D01")</f>
        <v>0</v>
      </c>
      <c r="EA23" s="52">
        <f>SUMIFS(Raw!$I:$I, Raw!$A:$A, 'Clinical Input'!EA$14, Raw!$F:$F, 'Clinical Input'!$C23, Raw!$H:$H, "D01")</f>
        <v>0</v>
      </c>
      <c r="EB23" s="53">
        <f>SUMIFS(Raw!$I:$I, Raw!$A:$A, 'Clinical Input'!EB$14, Raw!$F:$F, 'Clinical Input'!$C23, Raw!$H:$H, "D01")</f>
        <v>0</v>
      </c>
      <c r="ED23" s="51">
        <f>SUMIFS(Raw!$I:$I, Raw!$A:$A, 'Clinical Input'!ED$14, Raw!$F:$F, 'Clinical Input'!$C23, Raw!$H:$H, "D01")</f>
        <v>0</v>
      </c>
      <c r="EE23" s="52">
        <f>SUMIFS(Raw!$I:$I, Raw!$A:$A, 'Clinical Input'!EE$14, Raw!$F:$F, 'Clinical Input'!$C23, Raw!$H:$H, "D01")</f>
        <v>0</v>
      </c>
      <c r="EF23" s="52">
        <f>SUMIFS(Raw!$I:$I, Raw!$A:$A, 'Clinical Input'!EF$14, Raw!$F:$F, 'Clinical Input'!$C23, Raw!$H:$H, "D01")</f>
        <v>0</v>
      </c>
      <c r="EG23" s="52">
        <f>SUMIFS(Raw!$I:$I, Raw!$A:$A, 'Clinical Input'!EG$14, Raw!$F:$F, 'Clinical Input'!$C23, Raw!$H:$H, "D01")</f>
        <v>0</v>
      </c>
      <c r="EH23" s="52">
        <f>SUMIFS(Raw!$I:$I, Raw!$A:$A, 'Clinical Input'!EH$14, Raw!$F:$F, 'Clinical Input'!$C23, Raw!$H:$H, "D01")</f>
        <v>0</v>
      </c>
      <c r="EI23" s="52">
        <f>SUMIFS(Raw!$I:$I, Raw!$A:$A, 'Clinical Input'!EI$14, Raw!$F:$F, 'Clinical Input'!$C23, Raw!$H:$H, "D01")</f>
        <v>0</v>
      </c>
      <c r="EJ23" s="53">
        <f>SUMIFS(Raw!$I:$I, Raw!$A:$A, 'Clinical Input'!EJ$14, Raw!$F:$F, 'Clinical Input'!$C23, Raw!$H:$H, "D01")</f>
        <v>0</v>
      </c>
      <c r="EL23" s="51">
        <f>SUMIFS(Raw!$I:$I, Raw!$A:$A, 'Clinical Input'!EL$14, Raw!$F:$F, 'Clinical Input'!$C23, Raw!$H:$H, "D01")</f>
        <v>0</v>
      </c>
      <c r="EM23" s="52">
        <f>SUMIFS(Raw!$I:$I, Raw!$A:$A, 'Clinical Input'!EM$14, Raw!$F:$F, 'Clinical Input'!$C23, Raw!$H:$H, "D01")</f>
        <v>0</v>
      </c>
      <c r="EN23" s="52">
        <f>SUMIFS(Raw!$I:$I, Raw!$A:$A, 'Clinical Input'!EN$14, Raw!$F:$F, 'Clinical Input'!$C23, Raw!$H:$H, "D01")</f>
        <v>0</v>
      </c>
      <c r="EO23" s="52">
        <f>SUMIFS(Raw!$I:$I, Raw!$A:$A, 'Clinical Input'!EO$14, Raw!$F:$F, 'Clinical Input'!$C23, Raw!$H:$H, "D01")</f>
        <v>0</v>
      </c>
      <c r="EP23" s="52">
        <f>SUMIFS(Raw!$I:$I, Raw!$A:$A, 'Clinical Input'!EP$14, Raw!$F:$F, 'Clinical Input'!$C23, Raw!$H:$H, "D01")</f>
        <v>0</v>
      </c>
      <c r="EQ23" s="52">
        <f>SUMIFS(Raw!$I:$I, Raw!$A:$A, 'Clinical Input'!EQ$14, Raw!$F:$F, 'Clinical Input'!$C23, Raw!$H:$H, "D01")</f>
        <v>0</v>
      </c>
      <c r="ER23" s="53">
        <f>SUMIFS(Raw!$I:$I, Raw!$A:$A, 'Clinical Input'!ER$14, Raw!$F:$F, 'Clinical Input'!$C23, Raw!$H:$H, "D01")</f>
        <v>0</v>
      </c>
      <c r="ET23" s="51">
        <f>SUMIFS(Raw!$I:$I, Raw!$A:$A, 'Clinical Input'!ET$14, Raw!$F:$F, 'Clinical Input'!$C23, Raw!$H:$H, "D01")</f>
        <v>0</v>
      </c>
      <c r="EU23" s="52">
        <f>SUMIFS(Raw!$I:$I, Raw!$A:$A, 'Clinical Input'!EU$14, Raw!$F:$F, 'Clinical Input'!$C23, Raw!$H:$H, "D01")</f>
        <v>0</v>
      </c>
      <c r="EV23" s="52">
        <f>SUMIFS(Raw!$I:$I, Raw!$A:$A, 'Clinical Input'!EV$14, Raw!$F:$F, 'Clinical Input'!$C23, Raw!$H:$H, "D01")</f>
        <v>0</v>
      </c>
      <c r="EW23" s="52">
        <f>SUMIFS(Raw!$I:$I, Raw!$A:$A, 'Clinical Input'!EW$14, Raw!$F:$F, 'Clinical Input'!$C23, Raw!$H:$H, "D01")</f>
        <v>0</v>
      </c>
      <c r="EX23" s="52">
        <f>SUMIFS(Raw!$I:$I, Raw!$A:$A, 'Clinical Input'!EX$14, Raw!$F:$F, 'Clinical Input'!$C23, Raw!$H:$H, "D01")</f>
        <v>0</v>
      </c>
      <c r="EY23" s="52">
        <f>SUMIFS(Raw!$I:$I, Raw!$A:$A, 'Clinical Input'!EY$14, Raw!$F:$F, 'Clinical Input'!$C23, Raw!$H:$H, "D01")</f>
        <v>0</v>
      </c>
      <c r="EZ23" s="53">
        <f>SUMIFS(Raw!$I:$I, Raw!$A:$A, 'Clinical Input'!EZ$14, Raw!$F:$F, 'Clinical Input'!$C23, Raw!$H:$H, "D01")</f>
        <v>0</v>
      </c>
    </row>
    <row r="24" spans="2:156" x14ac:dyDescent="0.35">
      <c r="B24" s="43" t="s">
        <v>40</v>
      </c>
      <c r="C24" s="49" t="s">
        <v>47</v>
      </c>
      <c r="D24" s="50" t="s">
        <v>48</v>
      </c>
      <c r="F24" s="51">
        <v>500</v>
      </c>
      <c r="G24" s="52">
        <v>458</v>
      </c>
      <c r="H24" s="52">
        <v>491</v>
      </c>
      <c r="I24" s="52">
        <v>525</v>
      </c>
      <c r="J24" s="52">
        <v>529</v>
      </c>
      <c r="K24" s="52">
        <v>889</v>
      </c>
      <c r="L24" s="53">
        <v>792</v>
      </c>
      <c r="N24" s="51">
        <v>524</v>
      </c>
      <c r="O24" s="52">
        <v>498</v>
      </c>
      <c r="P24" s="52">
        <v>495</v>
      </c>
      <c r="Q24" s="52">
        <v>549</v>
      </c>
      <c r="R24" s="52">
        <v>549</v>
      </c>
      <c r="S24" s="52">
        <v>822</v>
      </c>
      <c r="T24" s="53">
        <v>751</v>
      </c>
      <c r="V24" s="51">
        <v>551</v>
      </c>
      <c r="W24" s="52">
        <v>522</v>
      </c>
      <c r="X24" s="52">
        <v>552</v>
      </c>
      <c r="Y24" s="52">
        <v>468</v>
      </c>
      <c r="Z24" s="52">
        <v>480</v>
      </c>
      <c r="AA24" s="52">
        <v>811</v>
      </c>
      <c r="AB24" s="53">
        <v>727</v>
      </c>
      <c r="AD24" s="51">
        <v>497</v>
      </c>
      <c r="AE24" s="52">
        <v>505</v>
      </c>
      <c r="AF24" s="52">
        <v>448</v>
      </c>
      <c r="AG24" s="52">
        <v>430</v>
      </c>
      <c r="AH24" s="52">
        <v>486</v>
      </c>
      <c r="AI24" s="52">
        <v>826</v>
      </c>
      <c r="AJ24" s="53">
        <v>730</v>
      </c>
      <c r="AL24" s="51">
        <v>536</v>
      </c>
      <c r="AM24" s="52">
        <v>507</v>
      </c>
      <c r="AN24" s="52">
        <v>441</v>
      </c>
      <c r="AO24" s="52">
        <v>583</v>
      </c>
      <c r="AP24" s="52">
        <v>776</v>
      </c>
      <c r="AQ24" s="52">
        <v>892</v>
      </c>
      <c r="AR24" s="53">
        <v>815</v>
      </c>
      <c r="AT24" s="51">
        <v>530</v>
      </c>
      <c r="AU24" s="52">
        <v>503</v>
      </c>
      <c r="AV24" s="52">
        <v>510</v>
      </c>
      <c r="AW24" s="52">
        <v>687</v>
      </c>
      <c r="AX24" s="52">
        <v>559</v>
      </c>
      <c r="AY24" s="52">
        <v>913</v>
      </c>
      <c r="AZ24" s="53">
        <v>728</v>
      </c>
      <c r="BB24" s="51">
        <v>581</v>
      </c>
      <c r="BC24" s="52">
        <v>504</v>
      </c>
      <c r="BD24" s="52">
        <v>473</v>
      </c>
      <c r="BE24" s="52">
        <v>504</v>
      </c>
      <c r="BF24" s="52">
        <v>518</v>
      </c>
      <c r="BG24" s="52">
        <v>874</v>
      </c>
      <c r="BH24" s="53">
        <v>754</v>
      </c>
      <c r="BJ24" s="51">
        <v>543</v>
      </c>
      <c r="BK24" s="52">
        <v>525</v>
      </c>
      <c r="BL24" s="52">
        <v>500</v>
      </c>
      <c r="BM24" s="52">
        <v>471</v>
      </c>
      <c r="BN24" s="52">
        <v>565</v>
      </c>
      <c r="BO24" s="52">
        <v>909</v>
      </c>
      <c r="BP24" s="53">
        <v>720</v>
      </c>
      <c r="BR24" s="51">
        <f>SUMIFS(Raw!$I:$I, Raw!$A:$A, 'Clinical Input'!BR$14, Raw!$F:$F, 'Clinical Input'!$C24, Raw!$H:$H, "D01")</f>
        <v>549</v>
      </c>
      <c r="BS24" s="52">
        <f>SUMIFS(Raw!$I:$I, Raw!$A:$A, 'Clinical Input'!BS$14, Raw!$F:$F, 'Clinical Input'!$C24, Raw!$H:$H, "D01")</f>
        <v>480</v>
      </c>
      <c r="BT24" s="52">
        <f>SUMIFS(Raw!$I:$I, Raw!$A:$A, 'Clinical Input'!BT$14, Raw!$F:$F, 'Clinical Input'!$C24, Raw!$H:$H, "D01")</f>
        <v>475</v>
      </c>
      <c r="BU24" s="52">
        <f>SUMIFS(Raw!$I:$I, Raw!$A:$A, 'Clinical Input'!BU$14, Raw!$F:$F, 'Clinical Input'!$C24, Raw!$H:$H, "D01")</f>
        <v>427</v>
      </c>
      <c r="BV24" s="52">
        <f>SUMIFS(Raw!$I:$I, Raw!$A:$A, 'Clinical Input'!BV$14, Raw!$F:$F, 'Clinical Input'!$C24, Raw!$H:$H, "D01")</f>
        <v>471</v>
      </c>
      <c r="BW24" s="52">
        <f>SUMIFS(Raw!$I:$I, Raw!$A:$A, 'Clinical Input'!BW$14, Raw!$F:$F, 'Clinical Input'!$C24, Raw!$H:$H, "D01")</f>
        <v>873</v>
      </c>
      <c r="BX24" s="53">
        <f>SUMIFS(Raw!$I:$I, Raw!$A:$A, 'Clinical Input'!BX$14, Raw!$F:$F, 'Clinical Input'!$C24, Raw!$H:$H, "D01")</f>
        <v>774</v>
      </c>
      <c r="BZ24" s="51">
        <f>SUMIFS(Raw!$I:$I, Raw!$A:$A, 'Clinical Input'!BZ$14, Raw!$F:$F, 'Clinical Input'!$C24, Raw!$H:$H, "D01")</f>
        <v>0</v>
      </c>
      <c r="CA24" s="52">
        <f>SUMIFS(Raw!$I:$I, Raw!$A:$A, 'Clinical Input'!CA$14, Raw!$F:$F, 'Clinical Input'!$C24, Raw!$H:$H, "D01")</f>
        <v>0</v>
      </c>
      <c r="CB24" s="52">
        <f>SUMIFS(Raw!$I:$I, Raw!$A:$A, 'Clinical Input'!CB$14, Raw!$F:$F, 'Clinical Input'!$C24, Raw!$H:$H, "D01")</f>
        <v>0</v>
      </c>
      <c r="CC24" s="52">
        <f>SUMIFS(Raw!$I:$I, Raw!$A:$A, 'Clinical Input'!CC$14, Raw!$F:$F, 'Clinical Input'!$C24, Raw!$H:$H, "D01")</f>
        <v>0</v>
      </c>
      <c r="CD24" s="52">
        <f>SUMIFS(Raw!$I:$I, Raw!$A:$A, 'Clinical Input'!CD$14, Raw!$F:$F, 'Clinical Input'!$C24, Raw!$H:$H, "D01")</f>
        <v>0</v>
      </c>
      <c r="CE24" s="52">
        <f>SUMIFS(Raw!$I:$I, Raw!$A:$A, 'Clinical Input'!CE$14, Raw!$F:$F, 'Clinical Input'!$C24, Raw!$H:$H, "D01")</f>
        <v>0</v>
      </c>
      <c r="CF24" s="53">
        <f>SUMIFS(Raw!$I:$I, Raw!$A:$A, 'Clinical Input'!CF$14, Raw!$F:$F, 'Clinical Input'!$C24, Raw!$H:$H, "D01")</f>
        <v>0</v>
      </c>
      <c r="CH24" s="51">
        <f>SUMIFS(Raw!$I:$I, Raw!$A:$A, 'Clinical Input'!CH$14, Raw!$F:$F, 'Clinical Input'!$C24, Raw!$H:$H, "D01")</f>
        <v>0</v>
      </c>
      <c r="CI24" s="52">
        <f>SUMIFS(Raw!$I:$I, Raw!$A:$A, 'Clinical Input'!CI$14, Raw!$F:$F, 'Clinical Input'!$C24, Raw!$H:$H, "D01")</f>
        <v>0</v>
      </c>
      <c r="CJ24" s="52">
        <f>SUMIFS(Raw!$I:$I, Raw!$A:$A, 'Clinical Input'!CJ$14, Raw!$F:$F, 'Clinical Input'!$C24, Raw!$H:$H, "D01")</f>
        <v>0</v>
      </c>
      <c r="CK24" s="52">
        <f>SUMIFS(Raw!$I:$I, Raw!$A:$A, 'Clinical Input'!CK$14, Raw!$F:$F, 'Clinical Input'!$C24, Raw!$H:$H, "D01")</f>
        <v>0</v>
      </c>
      <c r="CL24" s="52">
        <f>SUMIFS(Raw!$I:$I, Raw!$A:$A, 'Clinical Input'!CL$14, Raw!$F:$F, 'Clinical Input'!$C24, Raw!$H:$H, "D01")</f>
        <v>0</v>
      </c>
      <c r="CM24" s="52">
        <f>SUMIFS(Raw!$I:$I, Raw!$A:$A, 'Clinical Input'!CM$14, Raw!$F:$F, 'Clinical Input'!$C24, Raw!$H:$H, "D01")</f>
        <v>0</v>
      </c>
      <c r="CN24" s="53">
        <f>SUMIFS(Raw!$I:$I, Raw!$A:$A, 'Clinical Input'!CN$14, Raw!$F:$F, 'Clinical Input'!$C24, Raw!$H:$H, "D01")</f>
        <v>0</v>
      </c>
      <c r="CP24" s="51">
        <f>SUMIFS(Raw!$I:$I, Raw!$A:$A, 'Clinical Input'!CP$14, Raw!$F:$F, 'Clinical Input'!$C24, Raw!$H:$H, "D01")</f>
        <v>0</v>
      </c>
      <c r="CQ24" s="52">
        <f>SUMIFS(Raw!$I:$I, Raw!$A:$A, 'Clinical Input'!CQ$14, Raw!$F:$F, 'Clinical Input'!$C24, Raw!$H:$H, "D01")</f>
        <v>0</v>
      </c>
      <c r="CR24" s="52">
        <f>SUMIFS(Raw!$I:$I, Raw!$A:$A, 'Clinical Input'!CR$14, Raw!$F:$F, 'Clinical Input'!$C24, Raw!$H:$H, "D01")</f>
        <v>0</v>
      </c>
      <c r="CS24" s="52">
        <f>SUMIFS(Raw!$I:$I, Raw!$A:$A, 'Clinical Input'!CS$14, Raw!$F:$F, 'Clinical Input'!$C24, Raw!$H:$H, "D01")</f>
        <v>0</v>
      </c>
      <c r="CT24" s="52">
        <f>SUMIFS(Raw!$I:$I, Raw!$A:$A, 'Clinical Input'!CT$14, Raw!$F:$F, 'Clinical Input'!$C24, Raw!$H:$H, "D01")</f>
        <v>0</v>
      </c>
      <c r="CU24" s="52">
        <f>SUMIFS(Raw!$I:$I, Raw!$A:$A, 'Clinical Input'!CU$14, Raw!$F:$F, 'Clinical Input'!$C24, Raw!$H:$H, "D01")</f>
        <v>0</v>
      </c>
      <c r="CV24" s="53">
        <f>SUMIFS(Raw!$I:$I, Raw!$A:$A, 'Clinical Input'!CV$14, Raw!$F:$F, 'Clinical Input'!$C24, Raw!$H:$H, "D01")</f>
        <v>0</v>
      </c>
      <c r="CX24" s="51">
        <f>SUMIFS(Raw!$I:$I, Raw!$A:$A, 'Clinical Input'!CX$14, Raw!$F:$F, 'Clinical Input'!$C24, Raw!$H:$H, "D01")</f>
        <v>0</v>
      </c>
      <c r="CY24" s="52">
        <f>SUMIFS(Raw!$I:$I, Raw!$A:$A, 'Clinical Input'!CY$14, Raw!$F:$F, 'Clinical Input'!$C24, Raw!$H:$H, "D01")</f>
        <v>0</v>
      </c>
      <c r="CZ24" s="52">
        <f>SUMIFS(Raw!$I:$I, Raw!$A:$A, 'Clinical Input'!CZ$14, Raw!$F:$F, 'Clinical Input'!$C24, Raw!$H:$H, "D01")</f>
        <v>0</v>
      </c>
      <c r="DA24" s="52">
        <f>SUMIFS(Raw!$I:$I, Raw!$A:$A, 'Clinical Input'!DA$14, Raw!$F:$F, 'Clinical Input'!$C24, Raw!$H:$H, "D01")</f>
        <v>0</v>
      </c>
      <c r="DB24" s="52">
        <f>SUMIFS(Raw!$I:$I, Raw!$A:$A, 'Clinical Input'!DB$14, Raw!$F:$F, 'Clinical Input'!$C24, Raw!$H:$H, "D01")</f>
        <v>0</v>
      </c>
      <c r="DC24" s="52">
        <f>SUMIFS(Raw!$I:$I, Raw!$A:$A, 'Clinical Input'!DC$14, Raw!$F:$F, 'Clinical Input'!$C24, Raw!$H:$H, "D01")</f>
        <v>0</v>
      </c>
      <c r="DD24" s="53">
        <f>SUMIFS(Raw!$I:$I, Raw!$A:$A, 'Clinical Input'!DD$14, Raw!$F:$F, 'Clinical Input'!$C24, Raw!$H:$H, "D01")</f>
        <v>0</v>
      </c>
      <c r="DF24" s="51">
        <f>SUMIFS(Raw!$I:$I, Raw!$A:$A, 'Clinical Input'!DF$14, Raw!$F:$F, 'Clinical Input'!$C24, Raw!$H:$H, "D01")</f>
        <v>0</v>
      </c>
      <c r="DG24" s="52">
        <f>SUMIFS(Raw!$I:$I, Raw!$A:$A, 'Clinical Input'!DG$14, Raw!$F:$F, 'Clinical Input'!$C24, Raw!$H:$H, "D01")</f>
        <v>0</v>
      </c>
      <c r="DH24" s="52">
        <f>SUMIFS(Raw!$I:$I, Raw!$A:$A, 'Clinical Input'!DH$14, Raw!$F:$F, 'Clinical Input'!$C24, Raw!$H:$H, "D01")</f>
        <v>0</v>
      </c>
      <c r="DI24" s="52">
        <f>SUMIFS(Raw!$I:$I, Raw!$A:$A, 'Clinical Input'!DI$14, Raw!$F:$F, 'Clinical Input'!$C24, Raw!$H:$H, "D01")</f>
        <v>0</v>
      </c>
      <c r="DJ24" s="52">
        <f>SUMIFS(Raw!$I:$I, Raw!$A:$A, 'Clinical Input'!DJ$14, Raw!$F:$F, 'Clinical Input'!$C24, Raw!$H:$H, "D01")</f>
        <v>0</v>
      </c>
      <c r="DK24" s="52">
        <f>SUMIFS(Raw!$I:$I, Raw!$A:$A, 'Clinical Input'!DK$14, Raw!$F:$F, 'Clinical Input'!$C24, Raw!$H:$H, "D01")</f>
        <v>0</v>
      </c>
      <c r="DL24" s="53">
        <f>SUMIFS(Raw!$I:$I, Raw!$A:$A, 'Clinical Input'!DL$14, Raw!$F:$F, 'Clinical Input'!$C24, Raw!$H:$H, "D01")</f>
        <v>0</v>
      </c>
      <c r="DN24" s="51">
        <f>SUMIFS(Raw!$I:$I, Raw!$A:$A, 'Clinical Input'!DN$14, Raw!$F:$F, 'Clinical Input'!$C24, Raw!$H:$H, "D01")</f>
        <v>0</v>
      </c>
      <c r="DO24" s="52">
        <f>SUMIFS(Raw!$I:$I, Raw!$A:$A, 'Clinical Input'!DO$14, Raw!$F:$F, 'Clinical Input'!$C24, Raw!$H:$H, "D01")</f>
        <v>0</v>
      </c>
      <c r="DP24" s="52">
        <f>SUMIFS(Raw!$I:$I, Raw!$A:$A, 'Clinical Input'!DP$14, Raw!$F:$F, 'Clinical Input'!$C24, Raw!$H:$H, "D01")</f>
        <v>0</v>
      </c>
      <c r="DQ24" s="52">
        <f>SUMIFS(Raw!$I:$I, Raw!$A:$A, 'Clinical Input'!DQ$14, Raw!$F:$F, 'Clinical Input'!$C24, Raw!$H:$H, "D01")</f>
        <v>0</v>
      </c>
      <c r="DR24" s="52">
        <f>SUMIFS(Raw!$I:$I, Raw!$A:$A, 'Clinical Input'!DR$14, Raw!$F:$F, 'Clinical Input'!$C24, Raw!$H:$H, "D01")</f>
        <v>0</v>
      </c>
      <c r="DS24" s="52">
        <f>SUMIFS(Raw!$I:$I, Raw!$A:$A, 'Clinical Input'!DS$14, Raw!$F:$F, 'Clinical Input'!$C24, Raw!$H:$H, "D01")</f>
        <v>0</v>
      </c>
      <c r="DT24" s="53">
        <f>SUMIFS(Raw!$I:$I, Raw!$A:$A, 'Clinical Input'!DT$14, Raw!$F:$F, 'Clinical Input'!$C24, Raw!$H:$H, "D01")</f>
        <v>0</v>
      </c>
      <c r="DV24" s="51">
        <f>SUMIFS(Raw!$I:$I, Raw!$A:$A, 'Clinical Input'!DV$14, Raw!$F:$F, 'Clinical Input'!$C24, Raw!$H:$H, "D01")</f>
        <v>0</v>
      </c>
      <c r="DW24" s="52">
        <f>SUMIFS(Raw!$I:$I, Raw!$A:$A, 'Clinical Input'!DW$14, Raw!$F:$F, 'Clinical Input'!$C24, Raw!$H:$H, "D01")</f>
        <v>0</v>
      </c>
      <c r="DX24" s="52">
        <f>SUMIFS(Raw!$I:$I, Raw!$A:$A, 'Clinical Input'!DX$14, Raw!$F:$F, 'Clinical Input'!$C24, Raw!$H:$H, "D01")</f>
        <v>0</v>
      </c>
      <c r="DY24" s="52">
        <f>SUMIFS(Raw!$I:$I, Raw!$A:$A, 'Clinical Input'!DY$14, Raw!$F:$F, 'Clinical Input'!$C24, Raw!$H:$H, "D01")</f>
        <v>0</v>
      </c>
      <c r="DZ24" s="52">
        <f>SUMIFS(Raw!$I:$I, Raw!$A:$A, 'Clinical Input'!DZ$14, Raw!$F:$F, 'Clinical Input'!$C24, Raw!$H:$H, "D01")</f>
        <v>0</v>
      </c>
      <c r="EA24" s="52">
        <f>SUMIFS(Raw!$I:$I, Raw!$A:$A, 'Clinical Input'!EA$14, Raw!$F:$F, 'Clinical Input'!$C24, Raw!$H:$H, "D01")</f>
        <v>0</v>
      </c>
      <c r="EB24" s="53">
        <f>SUMIFS(Raw!$I:$I, Raw!$A:$A, 'Clinical Input'!EB$14, Raw!$F:$F, 'Clinical Input'!$C24, Raw!$H:$H, "D01")</f>
        <v>0</v>
      </c>
      <c r="ED24" s="51">
        <f>SUMIFS(Raw!$I:$I, Raw!$A:$A, 'Clinical Input'!ED$14, Raw!$F:$F, 'Clinical Input'!$C24, Raw!$H:$H, "D01")</f>
        <v>0</v>
      </c>
      <c r="EE24" s="52">
        <f>SUMIFS(Raw!$I:$I, Raw!$A:$A, 'Clinical Input'!EE$14, Raw!$F:$F, 'Clinical Input'!$C24, Raw!$H:$H, "D01")</f>
        <v>0</v>
      </c>
      <c r="EF24" s="52">
        <f>SUMIFS(Raw!$I:$I, Raw!$A:$A, 'Clinical Input'!EF$14, Raw!$F:$F, 'Clinical Input'!$C24, Raw!$H:$H, "D01")</f>
        <v>0</v>
      </c>
      <c r="EG24" s="52">
        <f>SUMIFS(Raw!$I:$I, Raw!$A:$A, 'Clinical Input'!EG$14, Raw!$F:$F, 'Clinical Input'!$C24, Raw!$H:$H, "D01")</f>
        <v>0</v>
      </c>
      <c r="EH24" s="52">
        <f>SUMIFS(Raw!$I:$I, Raw!$A:$A, 'Clinical Input'!EH$14, Raw!$F:$F, 'Clinical Input'!$C24, Raw!$H:$H, "D01")</f>
        <v>0</v>
      </c>
      <c r="EI24" s="52">
        <f>SUMIFS(Raw!$I:$I, Raw!$A:$A, 'Clinical Input'!EI$14, Raw!$F:$F, 'Clinical Input'!$C24, Raw!$H:$H, "D01")</f>
        <v>0</v>
      </c>
      <c r="EJ24" s="53">
        <f>SUMIFS(Raw!$I:$I, Raw!$A:$A, 'Clinical Input'!EJ$14, Raw!$F:$F, 'Clinical Input'!$C24, Raw!$H:$H, "D01")</f>
        <v>0</v>
      </c>
      <c r="EL24" s="51">
        <f>SUMIFS(Raw!$I:$I, Raw!$A:$A, 'Clinical Input'!EL$14, Raw!$F:$F, 'Clinical Input'!$C24, Raw!$H:$H, "D01")</f>
        <v>0</v>
      </c>
      <c r="EM24" s="52">
        <f>SUMIFS(Raw!$I:$I, Raw!$A:$A, 'Clinical Input'!EM$14, Raw!$F:$F, 'Clinical Input'!$C24, Raw!$H:$H, "D01")</f>
        <v>0</v>
      </c>
      <c r="EN24" s="52">
        <f>SUMIFS(Raw!$I:$I, Raw!$A:$A, 'Clinical Input'!EN$14, Raw!$F:$F, 'Clinical Input'!$C24, Raw!$H:$H, "D01")</f>
        <v>0</v>
      </c>
      <c r="EO24" s="52">
        <f>SUMIFS(Raw!$I:$I, Raw!$A:$A, 'Clinical Input'!EO$14, Raw!$F:$F, 'Clinical Input'!$C24, Raw!$H:$H, "D01")</f>
        <v>0</v>
      </c>
      <c r="EP24" s="52">
        <f>SUMIFS(Raw!$I:$I, Raw!$A:$A, 'Clinical Input'!EP$14, Raw!$F:$F, 'Clinical Input'!$C24, Raw!$H:$H, "D01")</f>
        <v>0</v>
      </c>
      <c r="EQ24" s="52">
        <f>SUMIFS(Raw!$I:$I, Raw!$A:$A, 'Clinical Input'!EQ$14, Raw!$F:$F, 'Clinical Input'!$C24, Raw!$H:$H, "D01")</f>
        <v>0</v>
      </c>
      <c r="ER24" s="53">
        <f>SUMIFS(Raw!$I:$I, Raw!$A:$A, 'Clinical Input'!ER$14, Raw!$F:$F, 'Clinical Input'!$C24, Raw!$H:$H, "D01")</f>
        <v>0</v>
      </c>
      <c r="ET24" s="51">
        <f>SUMIFS(Raw!$I:$I, Raw!$A:$A, 'Clinical Input'!ET$14, Raw!$F:$F, 'Clinical Input'!$C24, Raw!$H:$H, "D01")</f>
        <v>0</v>
      </c>
      <c r="EU24" s="52">
        <f>SUMIFS(Raw!$I:$I, Raw!$A:$A, 'Clinical Input'!EU$14, Raw!$F:$F, 'Clinical Input'!$C24, Raw!$H:$H, "D01")</f>
        <v>0</v>
      </c>
      <c r="EV24" s="52">
        <f>SUMIFS(Raw!$I:$I, Raw!$A:$A, 'Clinical Input'!EV$14, Raw!$F:$F, 'Clinical Input'!$C24, Raw!$H:$H, "D01")</f>
        <v>0</v>
      </c>
      <c r="EW24" s="52">
        <f>SUMIFS(Raw!$I:$I, Raw!$A:$A, 'Clinical Input'!EW$14, Raw!$F:$F, 'Clinical Input'!$C24, Raw!$H:$H, "D01")</f>
        <v>0</v>
      </c>
      <c r="EX24" s="52">
        <f>SUMIFS(Raw!$I:$I, Raw!$A:$A, 'Clinical Input'!EX$14, Raw!$F:$F, 'Clinical Input'!$C24, Raw!$H:$H, "D01")</f>
        <v>0</v>
      </c>
      <c r="EY24" s="52">
        <f>SUMIFS(Raw!$I:$I, Raw!$A:$A, 'Clinical Input'!EY$14, Raw!$F:$F, 'Clinical Input'!$C24, Raw!$H:$H, "D01")</f>
        <v>0</v>
      </c>
      <c r="EZ24" s="53">
        <f>SUMIFS(Raw!$I:$I, Raw!$A:$A, 'Clinical Input'!EZ$14, Raw!$F:$F, 'Clinical Input'!$C24, Raw!$H:$H, "D01")</f>
        <v>0</v>
      </c>
    </row>
    <row r="25" spans="2:156" x14ac:dyDescent="0.35">
      <c r="B25" s="43" t="s">
        <v>40</v>
      </c>
      <c r="C25" s="49" t="s">
        <v>49</v>
      </c>
      <c r="D25" s="50" t="s">
        <v>50</v>
      </c>
      <c r="F25" s="51">
        <v>542</v>
      </c>
      <c r="G25" s="52">
        <v>505</v>
      </c>
      <c r="H25" s="52">
        <v>509</v>
      </c>
      <c r="I25" s="52">
        <v>549</v>
      </c>
      <c r="J25" s="52">
        <v>552</v>
      </c>
      <c r="K25" s="52">
        <v>922</v>
      </c>
      <c r="L25" s="53">
        <v>826</v>
      </c>
      <c r="N25" s="51">
        <v>572</v>
      </c>
      <c r="O25" s="52">
        <v>686</v>
      </c>
      <c r="P25" s="52">
        <v>545</v>
      </c>
      <c r="Q25" s="52">
        <v>483</v>
      </c>
      <c r="R25" s="52">
        <v>550</v>
      </c>
      <c r="S25" s="52">
        <v>951</v>
      </c>
      <c r="T25" s="53">
        <v>839</v>
      </c>
      <c r="V25" s="51">
        <v>545</v>
      </c>
      <c r="W25" s="52">
        <v>573</v>
      </c>
      <c r="X25" s="52">
        <v>565</v>
      </c>
      <c r="Y25" s="52">
        <v>603</v>
      </c>
      <c r="Z25" s="52">
        <v>562</v>
      </c>
      <c r="AA25" s="52">
        <v>1006</v>
      </c>
      <c r="AB25" s="53">
        <v>892</v>
      </c>
      <c r="AD25" s="51">
        <v>571</v>
      </c>
      <c r="AE25" s="52">
        <v>524</v>
      </c>
      <c r="AF25" s="52">
        <v>487</v>
      </c>
      <c r="AG25" s="52">
        <v>547</v>
      </c>
      <c r="AH25" s="52">
        <v>552</v>
      </c>
      <c r="AI25" s="52">
        <v>1041</v>
      </c>
      <c r="AJ25" s="53">
        <v>870</v>
      </c>
      <c r="AL25" s="51">
        <v>578</v>
      </c>
      <c r="AM25" s="52">
        <v>510</v>
      </c>
      <c r="AN25" s="52">
        <v>508</v>
      </c>
      <c r="AO25" s="52">
        <v>564</v>
      </c>
      <c r="AP25" s="52">
        <v>787</v>
      </c>
      <c r="AQ25" s="52">
        <v>1018</v>
      </c>
      <c r="AR25" s="53">
        <v>900</v>
      </c>
      <c r="AT25" s="51">
        <v>549</v>
      </c>
      <c r="AU25" s="52">
        <v>531</v>
      </c>
      <c r="AV25" s="52">
        <v>448</v>
      </c>
      <c r="AW25" s="52">
        <v>665</v>
      </c>
      <c r="AX25" s="52">
        <v>617</v>
      </c>
      <c r="AY25" s="52">
        <v>967</v>
      </c>
      <c r="AZ25" s="53">
        <v>812</v>
      </c>
      <c r="BB25" s="51">
        <v>563</v>
      </c>
      <c r="BC25" s="52">
        <v>515</v>
      </c>
      <c r="BD25" s="52">
        <v>523</v>
      </c>
      <c r="BE25" s="52">
        <v>494</v>
      </c>
      <c r="BF25" s="52">
        <v>541</v>
      </c>
      <c r="BG25" s="52">
        <v>954</v>
      </c>
      <c r="BH25" s="53">
        <v>797</v>
      </c>
      <c r="BJ25" s="51">
        <v>553</v>
      </c>
      <c r="BK25" s="52">
        <v>544</v>
      </c>
      <c r="BL25" s="52">
        <v>514</v>
      </c>
      <c r="BM25" s="52">
        <v>534</v>
      </c>
      <c r="BN25" s="52">
        <v>547</v>
      </c>
      <c r="BO25" s="52">
        <v>889</v>
      </c>
      <c r="BP25" s="53">
        <v>809</v>
      </c>
      <c r="BR25" s="51">
        <f>SUMIFS(Raw!$I:$I, Raw!$A:$A, 'Clinical Input'!BR$14, Raw!$F:$F, 'Clinical Input'!$C25, Raw!$H:$H, "D01")</f>
        <v>594</v>
      </c>
      <c r="BS25" s="52">
        <f>SUMIFS(Raw!$I:$I, Raw!$A:$A, 'Clinical Input'!BS$14, Raw!$F:$F, 'Clinical Input'!$C25, Raw!$H:$H, "D01")</f>
        <v>479</v>
      </c>
      <c r="BT25" s="52">
        <f>SUMIFS(Raw!$I:$I, Raw!$A:$A, 'Clinical Input'!BT$14, Raw!$F:$F, 'Clinical Input'!$C25, Raw!$H:$H, "D01")</f>
        <v>512</v>
      </c>
      <c r="BU25" s="52">
        <f>SUMIFS(Raw!$I:$I, Raw!$A:$A, 'Clinical Input'!BU$14, Raw!$F:$F, 'Clinical Input'!$C25, Raw!$H:$H, "D01")</f>
        <v>497</v>
      </c>
      <c r="BV25" s="52">
        <f>SUMIFS(Raw!$I:$I, Raw!$A:$A, 'Clinical Input'!BV$14, Raw!$F:$F, 'Clinical Input'!$C25, Raw!$H:$H, "D01")</f>
        <v>523</v>
      </c>
      <c r="BW25" s="52">
        <f>SUMIFS(Raw!$I:$I, Raw!$A:$A, 'Clinical Input'!BW$14, Raw!$F:$F, 'Clinical Input'!$C25, Raw!$H:$H, "D01")</f>
        <v>922</v>
      </c>
      <c r="BX25" s="53">
        <f>SUMIFS(Raw!$I:$I, Raw!$A:$A, 'Clinical Input'!BX$14, Raw!$F:$F, 'Clinical Input'!$C25, Raw!$H:$H, "D01")</f>
        <v>806</v>
      </c>
      <c r="BZ25" s="51">
        <f>SUMIFS(Raw!$I:$I, Raw!$A:$A, 'Clinical Input'!BZ$14, Raw!$F:$F, 'Clinical Input'!$C25, Raw!$H:$H, "D01")</f>
        <v>0</v>
      </c>
      <c r="CA25" s="52">
        <f>SUMIFS(Raw!$I:$I, Raw!$A:$A, 'Clinical Input'!CA$14, Raw!$F:$F, 'Clinical Input'!$C25, Raw!$H:$H, "D01")</f>
        <v>0</v>
      </c>
      <c r="CB25" s="52">
        <f>SUMIFS(Raw!$I:$I, Raw!$A:$A, 'Clinical Input'!CB$14, Raw!$F:$F, 'Clinical Input'!$C25, Raw!$H:$H, "D01")</f>
        <v>0</v>
      </c>
      <c r="CC25" s="52">
        <f>SUMIFS(Raw!$I:$I, Raw!$A:$A, 'Clinical Input'!CC$14, Raw!$F:$F, 'Clinical Input'!$C25, Raw!$H:$H, "D01")</f>
        <v>0</v>
      </c>
      <c r="CD25" s="52">
        <f>SUMIFS(Raw!$I:$I, Raw!$A:$A, 'Clinical Input'!CD$14, Raw!$F:$F, 'Clinical Input'!$C25, Raw!$H:$H, "D01")</f>
        <v>0</v>
      </c>
      <c r="CE25" s="52">
        <f>SUMIFS(Raw!$I:$I, Raw!$A:$A, 'Clinical Input'!CE$14, Raw!$F:$F, 'Clinical Input'!$C25, Raw!$H:$H, "D01")</f>
        <v>0</v>
      </c>
      <c r="CF25" s="53">
        <f>SUMIFS(Raw!$I:$I, Raw!$A:$A, 'Clinical Input'!CF$14, Raw!$F:$F, 'Clinical Input'!$C25, Raw!$H:$H, "D01")</f>
        <v>0</v>
      </c>
      <c r="CH25" s="51">
        <f>SUMIFS(Raw!$I:$I, Raw!$A:$A, 'Clinical Input'!CH$14, Raw!$F:$F, 'Clinical Input'!$C25, Raw!$H:$H, "D01")</f>
        <v>0</v>
      </c>
      <c r="CI25" s="52">
        <f>SUMIFS(Raw!$I:$I, Raw!$A:$A, 'Clinical Input'!CI$14, Raw!$F:$F, 'Clinical Input'!$C25, Raw!$H:$H, "D01")</f>
        <v>0</v>
      </c>
      <c r="CJ25" s="52">
        <f>SUMIFS(Raw!$I:$I, Raw!$A:$A, 'Clinical Input'!CJ$14, Raw!$F:$F, 'Clinical Input'!$C25, Raw!$H:$H, "D01")</f>
        <v>0</v>
      </c>
      <c r="CK25" s="52">
        <f>SUMIFS(Raw!$I:$I, Raw!$A:$A, 'Clinical Input'!CK$14, Raw!$F:$F, 'Clinical Input'!$C25, Raw!$H:$H, "D01")</f>
        <v>0</v>
      </c>
      <c r="CL25" s="52">
        <f>SUMIFS(Raw!$I:$I, Raw!$A:$A, 'Clinical Input'!CL$14, Raw!$F:$F, 'Clinical Input'!$C25, Raw!$H:$H, "D01")</f>
        <v>0</v>
      </c>
      <c r="CM25" s="52">
        <f>SUMIFS(Raw!$I:$I, Raw!$A:$A, 'Clinical Input'!CM$14, Raw!$F:$F, 'Clinical Input'!$C25, Raw!$H:$H, "D01")</f>
        <v>0</v>
      </c>
      <c r="CN25" s="53">
        <f>SUMIFS(Raw!$I:$I, Raw!$A:$A, 'Clinical Input'!CN$14, Raw!$F:$F, 'Clinical Input'!$C25, Raw!$H:$H, "D01")</f>
        <v>0</v>
      </c>
      <c r="CP25" s="51">
        <f>SUMIFS(Raw!$I:$I, Raw!$A:$A, 'Clinical Input'!CP$14, Raw!$F:$F, 'Clinical Input'!$C25, Raw!$H:$H, "D01")</f>
        <v>0</v>
      </c>
      <c r="CQ25" s="52">
        <f>SUMIFS(Raw!$I:$I, Raw!$A:$A, 'Clinical Input'!CQ$14, Raw!$F:$F, 'Clinical Input'!$C25, Raw!$H:$H, "D01")</f>
        <v>0</v>
      </c>
      <c r="CR25" s="52">
        <f>SUMIFS(Raw!$I:$I, Raw!$A:$A, 'Clinical Input'!CR$14, Raw!$F:$F, 'Clinical Input'!$C25, Raw!$H:$H, "D01")</f>
        <v>0</v>
      </c>
      <c r="CS25" s="52">
        <f>SUMIFS(Raw!$I:$I, Raw!$A:$A, 'Clinical Input'!CS$14, Raw!$F:$F, 'Clinical Input'!$C25, Raw!$H:$H, "D01")</f>
        <v>0</v>
      </c>
      <c r="CT25" s="52">
        <f>SUMIFS(Raw!$I:$I, Raw!$A:$A, 'Clinical Input'!CT$14, Raw!$F:$F, 'Clinical Input'!$C25, Raw!$H:$H, "D01")</f>
        <v>0</v>
      </c>
      <c r="CU25" s="52">
        <f>SUMIFS(Raw!$I:$I, Raw!$A:$A, 'Clinical Input'!CU$14, Raw!$F:$F, 'Clinical Input'!$C25, Raw!$H:$H, "D01")</f>
        <v>0</v>
      </c>
      <c r="CV25" s="53">
        <f>SUMIFS(Raw!$I:$I, Raw!$A:$A, 'Clinical Input'!CV$14, Raw!$F:$F, 'Clinical Input'!$C25, Raw!$H:$H, "D01")</f>
        <v>0</v>
      </c>
      <c r="CX25" s="51">
        <f>SUMIFS(Raw!$I:$I, Raw!$A:$A, 'Clinical Input'!CX$14, Raw!$F:$F, 'Clinical Input'!$C25, Raw!$H:$H, "D01")</f>
        <v>0</v>
      </c>
      <c r="CY25" s="52">
        <f>SUMIFS(Raw!$I:$I, Raw!$A:$A, 'Clinical Input'!CY$14, Raw!$F:$F, 'Clinical Input'!$C25, Raw!$H:$H, "D01")</f>
        <v>0</v>
      </c>
      <c r="CZ25" s="52">
        <f>SUMIFS(Raw!$I:$I, Raw!$A:$A, 'Clinical Input'!CZ$14, Raw!$F:$F, 'Clinical Input'!$C25, Raw!$H:$H, "D01")</f>
        <v>0</v>
      </c>
      <c r="DA25" s="52">
        <f>SUMIFS(Raw!$I:$I, Raw!$A:$A, 'Clinical Input'!DA$14, Raw!$F:$F, 'Clinical Input'!$C25, Raw!$H:$H, "D01")</f>
        <v>0</v>
      </c>
      <c r="DB25" s="52">
        <f>SUMIFS(Raw!$I:$I, Raw!$A:$A, 'Clinical Input'!DB$14, Raw!$F:$F, 'Clinical Input'!$C25, Raw!$H:$H, "D01")</f>
        <v>0</v>
      </c>
      <c r="DC25" s="52">
        <f>SUMIFS(Raw!$I:$I, Raw!$A:$A, 'Clinical Input'!DC$14, Raw!$F:$F, 'Clinical Input'!$C25, Raw!$H:$H, "D01")</f>
        <v>0</v>
      </c>
      <c r="DD25" s="53">
        <f>SUMIFS(Raw!$I:$I, Raw!$A:$A, 'Clinical Input'!DD$14, Raw!$F:$F, 'Clinical Input'!$C25, Raw!$H:$H, "D01")</f>
        <v>0</v>
      </c>
      <c r="DF25" s="51">
        <f>SUMIFS(Raw!$I:$I, Raw!$A:$A, 'Clinical Input'!DF$14, Raw!$F:$F, 'Clinical Input'!$C25, Raw!$H:$H, "D01")</f>
        <v>0</v>
      </c>
      <c r="DG25" s="52">
        <f>SUMIFS(Raw!$I:$I, Raw!$A:$A, 'Clinical Input'!DG$14, Raw!$F:$F, 'Clinical Input'!$C25, Raw!$H:$H, "D01")</f>
        <v>0</v>
      </c>
      <c r="DH25" s="52">
        <f>SUMIFS(Raw!$I:$I, Raw!$A:$A, 'Clinical Input'!DH$14, Raw!$F:$F, 'Clinical Input'!$C25, Raw!$H:$H, "D01")</f>
        <v>0</v>
      </c>
      <c r="DI25" s="52">
        <f>SUMIFS(Raw!$I:$I, Raw!$A:$A, 'Clinical Input'!DI$14, Raw!$F:$F, 'Clinical Input'!$C25, Raw!$H:$H, "D01")</f>
        <v>0</v>
      </c>
      <c r="DJ25" s="52">
        <f>SUMIFS(Raw!$I:$I, Raw!$A:$A, 'Clinical Input'!DJ$14, Raw!$F:$F, 'Clinical Input'!$C25, Raw!$H:$H, "D01")</f>
        <v>0</v>
      </c>
      <c r="DK25" s="52">
        <f>SUMIFS(Raw!$I:$I, Raw!$A:$A, 'Clinical Input'!DK$14, Raw!$F:$F, 'Clinical Input'!$C25, Raw!$H:$H, "D01")</f>
        <v>0</v>
      </c>
      <c r="DL25" s="53">
        <f>SUMIFS(Raw!$I:$I, Raw!$A:$A, 'Clinical Input'!DL$14, Raw!$F:$F, 'Clinical Input'!$C25, Raw!$H:$H, "D01")</f>
        <v>0</v>
      </c>
      <c r="DN25" s="51">
        <f>SUMIFS(Raw!$I:$I, Raw!$A:$A, 'Clinical Input'!DN$14, Raw!$F:$F, 'Clinical Input'!$C25, Raw!$H:$H, "D01")</f>
        <v>0</v>
      </c>
      <c r="DO25" s="52">
        <f>SUMIFS(Raw!$I:$I, Raw!$A:$A, 'Clinical Input'!DO$14, Raw!$F:$F, 'Clinical Input'!$C25, Raw!$H:$H, "D01")</f>
        <v>0</v>
      </c>
      <c r="DP25" s="52">
        <f>SUMIFS(Raw!$I:$I, Raw!$A:$A, 'Clinical Input'!DP$14, Raw!$F:$F, 'Clinical Input'!$C25, Raw!$H:$H, "D01")</f>
        <v>0</v>
      </c>
      <c r="DQ25" s="52">
        <f>SUMIFS(Raw!$I:$I, Raw!$A:$A, 'Clinical Input'!DQ$14, Raw!$F:$F, 'Clinical Input'!$C25, Raw!$H:$H, "D01")</f>
        <v>0</v>
      </c>
      <c r="DR25" s="52">
        <f>SUMIFS(Raw!$I:$I, Raw!$A:$A, 'Clinical Input'!DR$14, Raw!$F:$F, 'Clinical Input'!$C25, Raw!$H:$H, "D01")</f>
        <v>0</v>
      </c>
      <c r="DS25" s="52">
        <f>SUMIFS(Raw!$I:$I, Raw!$A:$A, 'Clinical Input'!DS$14, Raw!$F:$F, 'Clinical Input'!$C25, Raw!$H:$H, "D01")</f>
        <v>0</v>
      </c>
      <c r="DT25" s="53">
        <f>SUMIFS(Raw!$I:$I, Raw!$A:$A, 'Clinical Input'!DT$14, Raw!$F:$F, 'Clinical Input'!$C25, Raw!$H:$H, "D01")</f>
        <v>0</v>
      </c>
      <c r="DV25" s="51">
        <f>SUMIFS(Raw!$I:$I, Raw!$A:$A, 'Clinical Input'!DV$14, Raw!$F:$F, 'Clinical Input'!$C25, Raw!$H:$H, "D01")</f>
        <v>0</v>
      </c>
      <c r="DW25" s="52">
        <f>SUMIFS(Raw!$I:$I, Raw!$A:$A, 'Clinical Input'!DW$14, Raw!$F:$F, 'Clinical Input'!$C25, Raw!$H:$H, "D01")</f>
        <v>0</v>
      </c>
      <c r="DX25" s="52">
        <f>SUMIFS(Raw!$I:$I, Raw!$A:$A, 'Clinical Input'!DX$14, Raw!$F:$F, 'Clinical Input'!$C25, Raw!$H:$H, "D01")</f>
        <v>0</v>
      </c>
      <c r="DY25" s="52">
        <f>SUMIFS(Raw!$I:$I, Raw!$A:$A, 'Clinical Input'!DY$14, Raw!$F:$F, 'Clinical Input'!$C25, Raw!$H:$H, "D01")</f>
        <v>0</v>
      </c>
      <c r="DZ25" s="52">
        <f>SUMIFS(Raw!$I:$I, Raw!$A:$A, 'Clinical Input'!DZ$14, Raw!$F:$F, 'Clinical Input'!$C25, Raw!$H:$H, "D01")</f>
        <v>0</v>
      </c>
      <c r="EA25" s="52">
        <f>SUMIFS(Raw!$I:$I, Raw!$A:$A, 'Clinical Input'!EA$14, Raw!$F:$F, 'Clinical Input'!$C25, Raw!$H:$H, "D01")</f>
        <v>0</v>
      </c>
      <c r="EB25" s="53">
        <f>SUMIFS(Raw!$I:$I, Raw!$A:$A, 'Clinical Input'!EB$14, Raw!$F:$F, 'Clinical Input'!$C25, Raw!$H:$H, "D01")</f>
        <v>0</v>
      </c>
      <c r="ED25" s="51">
        <f>SUMIFS(Raw!$I:$I, Raw!$A:$A, 'Clinical Input'!ED$14, Raw!$F:$F, 'Clinical Input'!$C25, Raw!$H:$H, "D01")</f>
        <v>0</v>
      </c>
      <c r="EE25" s="52">
        <f>SUMIFS(Raw!$I:$I, Raw!$A:$A, 'Clinical Input'!EE$14, Raw!$F:$F, 'Clinical Input'!$C25, Raw!$H:$H, "D01")</f>
        <v>0</v>
      </c>
      <c r="EF25" s="52">
        <f>SUMIFS(Raw!$I:$I, Raw!$A:$A, 'Clinical Input'!EF$14, Raw!$F:$F, 'Clinical Input'!$C25, Raw!$H:$H, "D01")</f>
        <v>0</v>
      </c>
      <c r="EG25" s="52">
        <f>SUMIFS(Raw!$I:$I, Raw!$A:$A, 'Clinical Input'!EG$14, Raw!$F:$F, 'Clinical Input'!$C25, Raw!$H:$H, "D01")</f>
        <v>0</v>
      </c>
      <c r="EH25" s="52">
        <f>SUMIFS(Raw!$I:$I, Raw!$A:$A, 'Clinical Input'!EH$14, Raw!$F:$F, 'Clinical Input'!$C25, Raw!$H:$H, "D01")</f>
        <v>0</v>
      </c>
      <c r="EI25" s="52">
        <f>SUMIFS(Raw!$I:$I, Raw!$A:$A, 'Clinical Input'!EI$14, Raw!$F:$F, 'Clinical Input'!$C25, Raw!$H:$H, "D01")</f>
        <v>0</v>
      </c>
      <c r="EJ25" s="53">
        <f>SUMIFS(Raw!$I:$I, Raw!$A:$A, 'Clinical Input'!EJ$14, Raw!$F:$F, 'Clinical Input'!$C25, Raw!$H:$H, "D01")</f>
        <v>0</v>
      </c>
      <c r="EL25" s="51">
        <f>SUMIFS(Raw!$I:$I, Raw!$A:$A, 'Clinical Input'!EL$14, Raw!$F:$F, 'Clinical Input'!$C25, Raw!$H:$H, "D01")</f>
        <v>0</v>
      </c>
      <c r="EM25" s="52">
        <f>SUMIFS(Raw!$I:$I, Raw!$A:$A, 'Clinical Input'!EM$14, Raw!$F:$F, 'Clinical Input'!$C25, Raw!$H:$H, "D01")</f>
        <v>0</v>
      </c>
      <c r="EN25" s="52">
        <f>SUMIFS(Raw!$I:$I, Raw!$A:$A, 'Clinical Input'!EN$14, Raw!$F:$F, 'Clinical Input'!$C25, Raw!$H:$H, "D01")</f>
        <v>0</v>
      </c>
      <c r="EO25" s="52">
        <f>SUMIFS(Raw!$I:$I, Raw!$A:$A, 'Clinical Input'!EO$14, Raw!$F:$F, 'Clinical Input'!$C25, Raw!$H:$H, "D01")</f>
        <v>0</v>
      </c>
      <c r="EP25" s="52">
        <f>SUMIFS(Raw!$I:$I, Raw!$A:$A, 'Clinical Input'!EP$14, Raw!$F:$F, 'Clinical Input'!$C25, Raw!$H:$H, "D01")</f>
        <v>0</v>
      </c>
      <c r="EQ25" s="52">
        <f>SUMIFS(Raw!$I:$I, Raw!$A:$A, 'Clinical Input'!EQ$14, Raw!$F:$F, 'Clinical Input'!$C25, Raw!$H:$H, "D01")</f>
        <v>0</v>
      </c>
      <c r="ER25" s="53">
        <f>SUMIFS(Raw!$I:$I, Raw!$A:$A, 'Clinical Input'!ER$14, Raw!$F:$F, 'Clinical Input'!$C25, Raw!$H:$H, "D01")</f>
        <v>0</v>
      </c>
      <c r="ET25" s="51">
        <f>SUMIFS(Raw!$I:$I, Raw!$A:$A, 'Clinical Input'!ET$14, Raw!$F:$F, 'Clinical Input'!$C25, Raw!$H:$H, "D01")</f>
        <v>0</v>
      </c>
      <c r="EU25" s="52">
        <f>SUMIFS(Raw!$I:$I, Raw!$A:$A, 'Clinical Input'!EU$14, Raw!$F:$F, 'Clinical Input'!$C25, Raw!$H:$H, "D01")</f>
        <v>0</v>
      </c>
      <c r="EV25" s="52">
        <f>SUMIFS(Raw!$I:$I, Raw!$A:$A, 'Clinical Input'!EV$14, Raw!$F:$F, 'Clinical Input'!$C25, Raw!$H:$H, "D01")</f>
        <v>0</v>
      </c>
      <c r="EW25" s="52">
        <f>SUMIFS(Raw!$I:$I, Raw!$A:$A, 'Clinical Input'!EW$14, Raw!$F:$F, 'Clinical Input'!$C25, Raw!$H:$H, "D01")</f>
        <v>0</v>
      </c>
      <c r="EX25" s="52">
        <f>SUMIFS(Raw!$I:$I, Raw!$A:$A, 'Clinical Input'!EX$14, Raw!$F:$F, 'Clinical Input'!$C25, Raw!$H:$H, "D01")</f>
        <v>0</v>
      </c>
      <c r="EY25" s="52">
        <f>SUMIFS(Raw!$I:$I, Raw!$A:$A, 'Clinical Input'!EY$14, Raw!$F:$F, 'Clinical Input'!$C25, Raw!$H:$H, "D01")</f>
        <v>0</v>
      </c>
      <c r="EZ25" s="53">
        <f>SUMIFS(Raw!$I:$I, Raw!$A:$A, 'Clinical Input'!EZ$14, Raw!$F:$F, 'Clinical Input'!$C25, Raw!$H:$H, "D01")</f>
        <v>0</v>
      </c>
    </row>
    <row r="26" spans="2:156" x14ac:dyDescent="0.35">
      <c r="B26" s="43" t="s">
        <v>40</v>
      </c>
      <c r="C26" s="49" t="s">
        <v>51</v>
      </c>
      <c r="D26" s="50" t="s">
        <v>52</v>
      </c>
      <c r="F26" s="51">
        <v>427</v>
      </c>
      <c r="G26" s="52">
        <v>325</v>
      </c>
      <c r="H26" s="52">
        <v>339</v>
      </c>
      <c r="I26" s="52">
        <v>421</v>
      </c>
      <c r="J26" s="52">
        <v>389</v>
      </c>
      <c r="K26" s="52">
        <v>739</v>
      </c>
      <c r="L26" s="53">
        <v>524</v>
      </c>
      <c r="N26" s="51">
        <v>439</v>
      </c>
      <c r="O26" s="52">
        <v>384</v>
      </c>
      <c r="P26" s="52">
        <v>420</v>
      </c>
      <c r="Q26" s="52">
        <v>377</v>
      </c>
      <c r="R26" s="52">
        <v>342</v>
      </c>
      <c r="S26" s="52">
        <v>708</v>
      </c>
      <c r="T26" s="53">
        <v>623</v>
      </c>
      <c r="V26" s="51">
        <v>410</v>
      </c>
      <c r="W26" s="52">
        <v>382</v>
      </c>
      <c r="X26" s="52">
        <v>403</v>
      </c>
      <c r="Y26" s="52">
        <v>357</v>
      </c>
      <c r="Z26" s="52">
        <v>456</v>
      </c>
      <c r="AA26" s="52">
        <v>686</v>
      </c>
      <c r="AB26" s="53">
        <v>622</v>
      </c>
      <c r="AD26" s="51">
        <v>480</v>
      </c>
      <c r="AE26" s="52">
        <v>436</v>
      </c>
      <c r="AF26" s="52">
        <v>375</v>
      </c>
      <c r="AG26" s="52">
        <v>380</v>
      </c>
      <c r="AH26" s="52">
        <v>426</v>
      </c>
      <c r="AI26" s="52">
        <v>753</v>
      </c>
      <c r="AJ26" s="53">
        <v>716</v>
      </c>
      <c r="AL26" s="51">
        <v>491</v>
      </c>
      <c r="AM26" s="52">
        <v>439</v>
      </c>
      <c r="AN26" s="52">
        <v>390</v>
      </c>
      <c r="AO26" s="52">
        <v>480</v>
      </c>
      <c r="AP26" s="52">
        <v>782</v>
      </c>
      <c r="AQ26" s="52">
        <v>872</v>
      </c>
      <c r="AR26" s="53">
        <v>806</v>
      </c>
      <c r="AT26" s="51">
        <v>521</v>
      </c>
      <c r="AU26" s="52">
        <v>444</v>
      </c>
      <c r="AV26" s="52">
        <v>360</v>
      </c>
      <c r="AW26" s="52">
        <v>662</v>
      </c>
      <c r="AX26" s="52">
        <v>464</v>
      </c>
      <c r="AY26" s="52">
        <v>793</v>
      </c>
      <c r="AZ26" s="53">
        <v>687</v>
      </c>
      <c r="BB26" s="51">
        <v>407</v>
      </c>
      <c r="BC26" s="52">
        <v>393</v>
      </c>
      <c r="BD26" s="52">
        <v>433</v>
      </c>
      <c r="BE26" s="52">
        <v>405</v>
      </c>
      <c r="BF26" s="52">
        <v>417</v>
      </c>
      <c r="BG26" s="52">
        <v>729</v>
      </c>
      <c r="BH26" s="53">
        <v>652</v>
      </c>
      <c r="BJ26" s="51">
        <v>412</v>
      </c>
      <c r="BK26" s="52">
        <v>390</v>
      </c>
      <c r="BL26" s="52">
        <v>402</v>
      </c>
      <c r="BM26" s="52">
        <v>385</v>
      </c>
      <c r="BN26" s="52">
        <v>435</v>
      </c>
      <c r="BO26" s="52">
        <v>747</v>
      </c>
      <c r="BP26" s="53">
        <v>685</v>
      </c>
      <c r="BR26" s="51">
        <f>SUMIFS(Raw!$I:$I, Raw!$A:$A, 'Clinical Input'!BR$14, Raw!$F:$F, 'Clinical Input'!$C26, Raw!$H:$H, "D01")</f>
        <v>488</v>
      </c>
      <c r="BS26" s="52">
        <f>SUMIFS(Raw!$I:$I, Raw!$A:$A, 'Clinical Input'!BS$14, Raw!$F:$F, 'Clinical Input'!$C26, Raw!$H:$H, "D01")</f>
        <v>385</v>
      </c>
      <c r="BT26" s="52">
        <f>SUMIFS(Raw!$I:$I, Raw!$A:$A, 'Clinical Input'!BT$14, Raw!$F:$F, 'Clinical Input'!$C26, Raw!$H:$H, "D01")</f>
        <v>397</v>
      </c>
      <c r="BU26" s="52">
        <f>SUMIFS(Raw!$I:$I, Raw!$A:$A, 'Clinical Input'!BU$14, Raw!$F:$F, 'Clinical Input'!$C26, Raw!$H:$H, "D01")</f>
        <v>386</v>
      </c>
      <c r="BV26" s="52">
        <f>SUMIFS(Raw!$I:$I, Raw!$A:$A, 'Clinical Input'!BV$14, Raw!$F:$F, 'Clinical Input'!$C26, Raw!$H:$H, "D01")</f>
        <v>449</v>
      </c>
      <c r="BW26" s="52">
        <f>SUMIFS(Raw!$I:$I, Raw!$A:$A, 'Clinical Input'!BW$14, Raw!$F:$F, 'Clinical Input'!$C26, Raw!$H:$H, "D01")</f>
        <v>679</v>
      </c>
      <c r="BX26" s="53">
        <f>SUMIFS(Raw!$I:$I, Raw!$A:$A, 'Clinical Input'!BX$14, Raw!$F:$F, 'Clinical Input'!$C26, Raw!$H:$H, "D01")</f>
        <v>643</v>
      </c>
      <c r="BZ26" s="51">
        <f>SUMIFS(Raw!$I:$I, Raw!$A:$A, 'Clinical Input'!BZ$14, Raw!$F:$F, 'Clinical Input'!$C26, Raw!$H:$H, "D01")</f>
        <v>0</v>
      </c>
      <c r="CA26" s="52">
        <f>SUMIFS(Raw!$I:$I, Raw!$A:$A, 'Clinical Input'!CA$14, Raw!$F:$F, 'Clinical Input'!$C26, Raw!$H:$H, "D01")</f>
        <v>0</v>
      </c>
      <c r="CB26" s="52">
        <f>SUMIFS(Raw!$I:$I, Raw!$A:$A, 'Clinical Input'!CB$14, Raw!$F:$F, 'Clinical Input'!$C26, Raw!$H:$H, "D01")</f>
        <v>0</v>
      </c>
      <c r="CC26" s="52">
        <f>SUMIFS(Raw!$I:$I, Raw!$A:$A, 'Clinical Input'!CC$14, Raw!$F:$F, 'Clinical Input'!$C26, Raw!$H:$H, "D01")</f>
        <v>0</v>
      </c>
      <c r="CD26" s="52">
        <f>SUMIFS(Raw!$I:$I, Raw!$A:$A, 'Clinical Input'!CD$14, Raw!$F:$F, 'Clinical Input'!$C26, Raw!$H:$H, "D01")</f>
        <v>0</v>
      </c>
      <c r="CE26" s="52">
        <f>SUMIFS(Raw!$I:$I, Raw!$A:$A, 'Clinical Input'!CE$14, Raw!$F:$F, 'Clinical Input'!$C26, Raw!$H:$H, "D01")</f>
        <v>0</v>
      </c>
      <c r="CF26" s="53">
        <f>SUMIFS(Raw!$I:$I, Raw!$A:$A, 'Clinical Input'!CF$14, Raw!$F:$F, 'Clinical Input'!$C26, Raw!$H:$H, "D01")</f>
        <v>0</v>
      </c>
      <c r="CH26" s="51">
        <f>SUMIFS(Raw!$I:$I, Raw!$A:$A, 'Clinical Input'!CH$14, Raw!$F:$F, 'Clinical Input'!$C26, Raw!$H:$H, "D01")</f>
        <v>0</v>
      </c>
      <c r="CI26" s="52">
        <f>SUMIFS(Raw!$I:$I, Raw!$A:$A, 'Clinical Input'!CI$14, Raw!$F:$F, 'Clinical Input'!$C26, Raw!$H:$H, "D01")</f>
        <v>0</v>
      </c>
      <c r="CJ26" s="52">
        <f>SUMIFS(Raw!$I:$I, Raw!$A:$A, 'Clinical Input'!CJ$14, Raw!$F:$F, 'Clinical Input'!$C26, Raw!$H:$H, "D01")</f>
        <v>0</v>
      </c>
      <c r="CK26" s="52">
        <f>SUMIFS(Raw!$I:$I, Raw!$A:$A, 'Clinical Input'!CK$14, Raw!$F:$F, 'Clinical Input'!$C26, Raw!$H:$H, "D01")</f>
        <v>0</v>
      </c>
      <c r="CL26" s="52">
        <f>SUMIFS(Raw!$I:$I, Raw!$A:$A, 'Clinical Input'!CL$14, Raw!$F:$F, 'Clinical Input'!$C26, Raw!$H:$H, "D01")</f>
        <v>0</v>
      </c>
      <c r="CM26" s="52">
        <f>SUMIFS(Raw!$I:$I, Raw!$A:$A, 'Clinical Input'!CM$14, Raw!$F:$F, 'Clinical Input'!$C26, Raw!$H:$H, "D01")</f>
        <v>0</v>
      </c>
      <c r="CN26" s="53">
        <f>SUMIFS(Raw!$I:$I, Raw!$A:$A, 'Clinical Input'!CN$14, Raw!$F:$F, 'Clinical Input'!$C26, Raw!$H:$H, "D01")</f>
        <v>0</v>
      </c>
      <c r="CP26" s="51">
        <f>SUMIFS(Raw!$I:$I, Raw!$A:$A, 'Clinical Input'!CP$14, Raw!$F:$F, 'Clinical Input'!$C26, Raw!$H:$H, "D01")</f>
        <v>0</v>
      </c>
      <c r="CQ26" s="52">
        <f>SUMIFS(Raw!$I:$I, Raw!$A:$A, 'Clinical Input'!CQ$14, Raw!$F:$F, 'Clinical Input'!$C26, Raw!$H:$H, "D01")</f>
        <v>0</v>
      </c>
      <c r="CR26" s="52">
        <f>SUMIFS(Raw!$I:$I, Raw!$A:$A, 'Clinical Input'!CR$14, Raw!$F:$F, 'Clinical Input'!$C26, Raw!$H:$H, "D01")</f>
        <v>0</v>
      </c>
      <c r="CS26" s="52">
        <f>SUMIFS(Raw!$I:$I, Raw!$A:$A, 'Clinical Input'!CS$14, Raw!$F:$F, 'Clinical Input'!$C26, Raw!$H:$H, "D01")</f>
        <v>0</v>
      </c>
      <c r="CT26" s="52">
        <f>SUMIFS(Raw!$I:$I, Raw!$A:$A, 'Clinical Input'!CT$14, Raw!$F:$F, 'Clinical Input'!$C26, Raw!$H:$H, "D01")</f>
        <v>0</v>
      </c>
      <c r="CU26" s="52">
        <f>SUMIFS(Raw!$I:$I, Raw!$A:$A, 'Clinical Input'!CU$14, Raw!$F:$F, 'Clinical Input'!$C26, Raw!$H:$H, "D01")</f>
        <v>0</v>
      </c>
      <c r="CV26" s="53">
        <f>SUMIFS(Raw!$I:$I, Raw!$A:$A, 'Clinical Input'!CV$14, Raw!$F:$F, 'Clinical Input'!$C26, Raw!$H:$H, "D01")</f>
        <v>0</v>
      </c>
      <c r="CX26" s="51">
        <f>SUMIFS(Raw!$I:$I, Raw!$A:$A, 'Clinical Input'!CX$14, Raw!$F:$F, 'Clinical Input'!$C26, Raw!$H:$H, "D01")</f>
        <v>0</v>
      </c>
      <c r="CY26" s="52">
        <f>SUMIFS(Raw!$I:$I, Raw!$A:$A, 'Clinical Input'!CY$14, Raw!$F:$F, 'Clinical Input'!$C26, Raw!$H:$H, "D01")</f>
        <v>0</v>
      </c>
      <c r="CZ26" s="52">
        <f>SUMIFS(Raw!$I:$I, Raw!$A:$A, 'Clinical Input'!CZ$14, Raw!$F:$F, 'Clinical Input'!$C26, Raw!$H:$H, "D01")</f>
        <v>0</v>
      </c>
      <c r="DA26" s="52">
        <f>SUMIFS(Raw!$I:$I, Raw!$A:$A, 'Clinical Input'!DA$14, Raw!$F:$F, 'Clinical Input'!$C26, Raw!$H:$H, "D01")</f>
        <v>0</v>
      </c>
      <c r="DB26" s="52">
        <f>SUMIFS(Raw!$I:$I, Raw!$A:$A, 'Clinical Input'!DB$14, Raw!$F:$F, 'Clinical Input'!$C26, Raw!$H:$H, "D01")</f>
        <v>0</v>
      </c>
      <c r="DC26" s="52">
        <f>SUMIFS(Raw!$I:$I, Raw!$A:$A, 'Clinical Input'!DC$14, Raw!$F:$F, 'Clinical Input'!$C26, Raw!$H:$H, "D01")</f>
        <v>0</v>
      </c>
      <c r="DD26" s="53">
        <f>SUMIFS(Raw!$I:$I, Raw!$A:$A, 'Clinical Input'!DD$14, Raw!$F:$F, 'Clinical Input'!$C26, Raw!$H:$H, "D01")</f>
        <v>0</v>
      </c>
      <c r="DF26" s="51">
        <f>SUMIFS(Raw!$I:$I, Raw!$A:$A, 'Clinical Input'!DF$14, Raw!$F:$F, 'Clinical Input'!$C26, Raw!$H:$H, "D01")</f>
        <v>0</v>
      </c>
      <c r="DG26" s="52">
        <f>SUMIFS(Raw!$I:$I, Raw!$A:$A, 'Clinical Input'!DG$14, Raw!$F:$F, 'Clinical Input'!$C26, Raw!$H:$H, "D01")</f>
        <v>0</v>
      </c>
      <c r="DH26" s="52">
        <f>SUMIFS(Raw!$I:$I, Raw!$A:$A, 'Clinical Input'!DH$14, Raw!$F:$F, 'Clinical Input'!$C26, Raw!$H:$H, "D01")</f>
        <v>0</v>
      </c>
      <c r="DI26" s="52">
        <f>SUMIFS(Raw!$I:$I, Raw!$A:$A, 'Clinical Input'!DI$14, Raw!$F:$F, 'Clinical Input'!$C26, Raw!$H:$H, "D01")</f>
        <v>0</v>
      </c>
      <c r="DJ26" s="52">
        <f>SUMIFS(Raw!$I:$I, Raw!$A:$A, 'Clinical Input'!DJ$14, Raw!$F:$F, 'Clinical Input'!$C26, Raw!$H:$H, "D01")</f>
        <v>0</v>
      </c>
      <c r="DK26" s="52">
        <f>SUMIFS(Raw!$I:$I, Raw!$A:$A, 'Clinical Input'!DK$14, Raw!$F:$F, 'Clinical Input'!$C26, Raw!$H:$H, "D01")</f>
        <v>0</v>
      </c>
      <c r="DL26" s="53">
        <f>SUMIFS(Raw!$I:$I, Raw!$A:$A, 'Clinical Input'!DL$14, Raw!$F:$F, 'Clinical Input'!$C26, Raw!$H:$H, "D01")</f>
        <v>0</v>
      </c>
      <c r="DN26" s="51">
        <f>SUMIFS(Raw!$I:$I, Raw!$A:$A, 'Clinical Input'!DN$14, Raw!$F:$F, 'Clinical Input'!$C26, Raw!$H:$H, "D01")</f>
        <v>0</v>
      </c>
      <c r="DO26" s="52">
        <f>SUMIFS(Raw!$I:$I, Raw!$A:$A, 'Clinical Input'!DO$14, Raw!$F:$F, 'Clinical Input'!$C26, Raw!$H:$H, "D01")</f>
        <v>0</v>
      </c>
      <c r="DP26" s="52">
        <f>SUMIFS(Raw!$I:$I, Raw!$A:$A, 'Clinical Input'!DP$14, Raw!$F:$F, 'Clinical Input'!$C26, Raw!$H:$H, "D01")</f>
        <v>0</v>
      </c>
      <c r="DQ26" s="52">
        <f>SUMIFS(Raw!$I:$I, Raw!$A:$A, 'Clinical Input'!DQ$14, Raw!$F:$F, 'Clinical Input'!$C26, Raw!$H:$H, "D01")</f>
        <v>0</v>
      </c>
      <c r="DR26" s="52">
        <f>SUMIFS(Raw!$I:$I, Raw!$A:$A, 'Clinical Input'!DR$14, Raw!$F:$F, 'Clinical Input'!$C26, Raw!$H:$H, "D01")</f>
        <v>0</v>
      </c>
      <c r="DS26" s="52">
        <f>SUMIFS(Raw!$I:$I, Raw!$A:$A, 'Clinical Input'!DS$14, Raw!$F:$F, 'Clinical Input'!$C26, Raw!$H:$H, "D01")</f>
        <v>0</v>
      </c>
      <c r="DT26" s="53">
        <f>SUMIFS(Raw!$I:$I, Raw!$A:$A, 'Clinical Input'!DT$14, Raw!$F:$F, 'Clinical Input'!$C26, Raw!$H:$H, "D01")</f>
        <v>0</v>
      </c>
      <c r="DV26" s="51">
        <f>SUMIFS(Raw!$I:$I, Raw!$A:$A, 'Clinical Input'!DV$14, Raw!$F:$F, 'Clinical Input'!$C26, Raw!$H:$H, "D01")</f>
        <v>0</v>
      </c>
      <c r="DW26" s="52">
        <f>SUMIFS(Raw!$I:$I, Raw!$A:$A, 'Clinical Input'!DW$14, Raw!$F:$F, 'Clinical Input'!$C26, Raw!$H:$H, "D01")</f>
        <v>0</v>
      </c>
      <c r="DX26" s="52">
        <f>SUMIFS(Raw!$I:$I, Raw!$A:$A, 'Clinical Input'!DX$14, Raw!$F:$F, 'Clinical Input'!$C26, Raw!$H:$H, "D01")</f>
        <v>0</v>
      </c>
      <c r="DY26" s="52">
        <f>SUMIFS(Raw!$I:$I, Raw!$A:$A, 'Clinical Input'!DY$14, Raw!$F:$F, 'Clinical Input'!$C26, Raw!$H:$H, "D01")</f>
        <v>0</v>
      </c>
      <c r="DZ26" s="52">
        <f>SUMIFS(Raw!$I:$I, Raw!$A:$A, 'Clinical Input'!DZ$14, Raw!$F:$F, 'Clinical Input'!$C26, Raw!$H:$H, "D01")</f>
        <v>0</v>
      </c>
      <c r="EA26" s="52">
        <f>SUMIFS(Raw!$I:$I, Raw!$A:$A, 'Clinical Input'!EA$14, Raw!$F:$F, 'Clinical Input'!$C26, Raw!$H:$H, "D01")</f>
        <v>0</v>
      </c>
      <c r="EB26" s="53">
        <f>SUMIFS(Raw!$I:$I, Raw!$A:$A, 'Clinical Input'!EB$14, Raw!$F:$F, 'Clinical Input'!$C26, Raw!$H:$H, "D01")</f>
        <v>0</v>
      </c>
      <c r="ED26" s="51">
        <f>SUMIFS(Raw!$I:$I, Raw!$A:$A, 'Clinical Input'!ED$14, Raw!$F:$F, 'Clinical Input'!$C26, Raw!$H:$H, "D01")</f>
        <v>0</v>
      </c>
      <c r="EE26" s="52">
        <f>SUMIFS(Raw!$I:$I, Raw!$A:$A, 'Clinical Input'!EE$14, Raw!$F:$F, 'Clinical Input'!$C26, Raw!$H:$H, "D01")</f>
        <v>0</v>
      </c>
      <c r="EF26" s="52">
        <f>SUMIFS(Raw!$I:$I, Raw!$A:$A, 'Clinical Input'!EF$14, Raw!$F:$F, 'Clinical Input'!$C26, Raw!$H:$H, "D01")</f>
        <v>0</v>
      </c>
      <c r="EG26" s="52">
        <f>SUMIFS(Raw!$I:$I, Raw!$A:$A, 'Clinical Input'!EG$14, Raw!$F:$F, 'Clinical Input'!$C26, Raw!$H:$H, "D01")</f>
        <v>0</v>
      </c>
      <c r="EH26" s="52">
        <f>SUMIFS(Raw!$I:$I, Raw!$A:$A, 'Clinical Input'!EH$14, Raw!$F:$F, 'Clinical Input'!$C26, Raw!$H:$H, "D01")</f>
        <v>0</v>
      </c>
      <c r="EI26" s="52">
        <f>SUMIFS(Raw!$I:$I, Raw!$A:$A, 'Clinical Input'!EI$14, Raw!$F:$F, 'Clinical Input'!$C26, Raw!$H:$H, "D01")</f>
        <v>0</v>
      </c>
      <c r="EJ26" s="53">
        <f>SUMIFS(Raw!$I:$I, Raw!$A:$A, 'Clinical Input'!EJ$14, Raw!$F:$F, 'Clinical Input'!$C26, Raw!$H:$H, "D01")</f>
        <v>0</v>
      </c>
      <c r="EL26" s="51">
        <f>SUMIFS(Raw!$I:$I, Raw!$A:$A, 'Clinical Input'!EL$14, Raw!$F:$F, 'Clinical Input'!$C26, Raw!$H:$H, "D01")</f>
        <v>0</v>
      </c>
      <c r="EM26" s="52">
        <f>SUMIFS(Raw!$I:$I, Raw!$A:$A, 'Clinical Input'!EM$14, Raw!$F:$F, 'Clinical Input'!$C26, Raw!$H:$H, "D01")</f>
        <v>0</v>
      </c>
      <c r="EN26" s="52">
        <f>SUMIFS(Raw!$I:$I, Raw!$A:$A, 'Clinical Input'!EN$14, Raw!$F:$F, 'Clinical Input'!$C26, Raw!$H:$H, "D01")</f>
        <v>0</v>
      </c>
      <c r="EO26" s="52">
        <f>SUMIFS(Raw!$I:$I, Raw!$A:$A, 'Clinical Input'!EO$14, Raw!$F:$F, 'Clinical Input'!$C26, Raw!$H:$H, "D01")</f>
        <v>0</v>
      </c>
      <c r="EP26" s="52">
        <f>SUMIFS(Raw!$I:$I, Raw!$A:$A, 'Clinical Input'!EP$14, Raw!$F:$F, 'Clinical Input'!$C26, Raw!$H:$H, "D01")</f>
        <v>0</v>
      </c>
      <c r="EQ26" s="52">
        <f>SUMIFS(Raw!$I:$I, Raw!$A:$A, 'Clinical Input'!EQ$14, Raw!$F:$F, 'Clinical Input'!$C26, Raw!$H:$H, "D01")</f>
        <v>0</v>
      </c>
      <c r="ER26" s="53">
        <f>SUMIFS(Raw!$I:$I, Raw!$A:$A, 'Clinical Input'!ER$14, Raw!$F:$F, 'Clinical Input'!$C26, Raw!$H:$H, "D01")</f>
        <v>0</v>
      </c>
      <c r="ET26" s="51">
        <f>SUMIFS(Raw!$I:$I, Raw!$A:$A, 'Clinical Input'!ET$14, Raw!$F:$F, 'Clinical Input'!$C26, Raw!$H:$H, "D01")</f>
        <v>0</v>
      </c>
      <c r="EU26" s="52">
        <f>SUMIFS(Raw!$I:$I, Raw!$A:$A, 'Clinical Input'!EU$14, Raw!$F:$F, 'Clinical Input'!$C26, Raw!$H:$H, "D01")</f>
        <v>0</v>
      </c>
      <c r="EV26" s="52">
        <f>SUMIFS(Raw!$I:$I, Raw!$A:$A, 'Clinical Input'!EV$14, Raw!$F:$F, 'Clinical Input'!$C26, Raw!$H:$H, "D01")</f>
        <v>0</v>
      </c>
      <c r="EW26" s="52">
        <f>SUMIFS(Raw!$I:$I, Raw!$A:$A, 'Clinical Input'!EW$14, Raw!$F:$F, 'Clinical Input'!$C26, Raw!$H:$H, "D01")</f>
        <v>0</v>
      </c>
      <c r="EX26" s="52">
        <f>SUMIFS(Raw!$I:$I, Raw!$A:$A, 'Clinical Input'!EX$14, Raw!$F:$F, 'Clinical Input'!$C26, Raw!$H:$H, "D01")</f>
        <v>0</v>
      </c>
      <c r="EY26" s="52">
        <f>SUMIFS(Raw!$I:$I, Raw!$A:$A, 'Clinical Input'!EY$14, Raw!$F:$F, 'Clinical Input'!$C26, Raw!$H:$H, "D01")</f>
        <v>0</v>
      </c>
      <c r="EZ26" s="53">
        <f>SUMIFS(Raw!$I:$I, Raw!$A:$A, 'Clinical Input'!EZ$14, Raw!$F:$F, 'Clinical Input'!$C26, Raw!$H:$H, "D01")</f>
        <v>0</v>
      </c>
    </row>
    <row r="27" spans="2:156" x14ac:dyDescent="0.35">
      <c r="B27" s="31" t="s">
        <v>40</v>
      </c>
      <c r="C27" s="32" t="s">
        <v>159</v>
      </c>
      <c r="D27" s="33" t="s">
        <v>158</v>
      </c>
      <c r="F27" s="34">
        <v>625</v>
      </c>
      <c r="G27" s="35">
        <v>575</v>
      </c>
      <c r="H27" s="35">
        <v>551</v>
      </c>
      <c r="I27" s="35">
        <v>710</v>
      </c>
      <c r="J27" s="35">
        <v>611</v>
      </c>
      <c r="K27" s="35">
        <v>1069</v>
      </c>
      <c r="L27" s="36">
        <v>797</v>
      </c>
      <c r="N27" s="34">
        <v>666</v>
      </c>
      <c r="O27" s="35">
        <v>623</v>
      </c>
      <c r="P27" s="35">
        <v>564</v>
      </c>
      <c r="Q27" s="35">
        <v>541</v>
      </c>
      <c r="R27" s="35">
        <v>655</v>
      </c>
      <c r="S27" s="35">
        <v>1188</v>
      </c>
      <c r="T27" s="36">
        <v>665</v>
      </c>
      <c r="V27" s="34">
        <v>693</v>
      </c>
      <c r="W27" s="35">
        <v>572</v>
      </c>
      <c r="X27" s="35">
        <v>630</v>
      </c>
      <c r="Y27" s="35">
        <v>535</v>
      </c>
      <c r="Z27" s="35">
        <v>621</v>
      </c>
      <c r="AA27" s="35">
        <v>1135</v>
      </c>
      <c r="AB27" s="36">
        <v>872</v>
      </c>
      <c r="AD27" s="34">
        <v>657</v>
      </c>
      <c r="AE27" s="35">
        <v>581</v>
      </c>
      <c r="AF27" s="35">
        <v>624</v>
      </c>
      <c r="AG27" s="35">
        <v>612</v>
      </c>
      <c r="AH27" s="35">
        <v>655</v>
      </c>
      <c r="AI27" s="35">
        <v>1286</v>
      </c>
      <c r="AJ27" s="36">
        <v>712</v>
      </c>
      <c r="AL27" s="34">
        <v>556</v>
      </c>
      <c r="AM27" s="35">
        <v>591</v>
      </c>
      <c r="AN27" s="35">
        <v>528</v>
      </c>
      <c r="AO27" s="35">
        <v>686</v>
      </c>
      <c r="AP27" s="35">
        <v>1272</v>
      </c>
      <c r="AQ27" s="35">
        <v>1381</v>
      </c>
      <c r="AR27" s="36">
        <v>818</v>
      </c>
      <c r="AT27" s="34">
        <v>651</v>
      </c>
      <c r="AU27" s="35">
        <v>579</v>
      </c>
      <c r="AV27" s="35">
        <v>595</v>
      </c>
      <c r="AW27" s="35">
        <v>960</v>
      </c>
      <c r="AX27" s="35">
        <v>701</v>
      </c>
      <c r="AY27" s="35">
        <v>1181</v>
      </c>
      <c r="AZ27" s="36">
        <v>791</v>
      </c>
      <c r="BB27" s="34">
        <v>615</v>
      </c>
      <c r="BC27" s="35">
        <v>542</v>
      </c>
      <c r="BD27" s="35">
        <v>558</v>
      </c>
      <c r="BE27" s="35">
        <v>581</v>
      </c>
      <c r="BF27" s="35">
        <v>632</v>
      </c>
      <c r="BG27" s="35">
        <v>1197</v>
      </c>
      <c r="BH27" s="36">
        <v>712</v>
      </c>
      <c r="BJ27" s="34">
        <v>571</v>
      </c>
      <c r="BK27" s="35">
        <v>549</v>
      </c>
      <c r="BL27" s="35">
        <v>542</v>
      </c>
      <c r="BM27" s="35">
        <v>527</v>
      </c>
      <c r="BN27" s="35">
        <v>551</v>
      </c>
      <c r="BO27" s="35">
        <v>1139</v>
      </c>
      <c r="BP27" s="36">
        <v>769</v>
      </c>
      <c r="BR27" s="34">
        <f>SUMIFS(Raw!$I:$I, Raw!$A:$A, 'Clinical Input'!BR$14, Raw!$F:$F, 'Clinical Input'!$C27, Raw!$H:$H, "D01")</f>
        <v>618</v>
      </c>
      <c r="BS27" s="35">
        <f>SUMIFS(Raw!$I:$I, Raw!$A:$A, 'Clinical Input'!BS$14, Raw!$F:$F, 'Clinical Input'!$C27, Raw!$H:$H, "D01")</f>
        <v>544</v>
      </c>
      <c r="BT27" s="35">
        <f>SUMIFS(Raw!$I:$I, Raw!$A:$A, 'Clinical Input'!BT$14, Raw!$F:$F, 'Clinical Input'!$C27, Raw!$H:$H, "D01")</f>
        <v>518</v>
      </c>
      <c r="BU27" s="35">
        <f>SUMIFS(Raw!$I:$I, Raw!$A:$A, 'Clinical Input'!BU$14, Raw!$F:$F, 'Clinical Input'!$C27, Raw!$H:$H, "D01")</f>
        <v>556</v>
      </c>
      <c r="BV27" s="35">
        <f>SUMIFS(Raw!$I:$I, Raw!$A:$A, 'Clinical Input'!BV$14, Raw!$F:$F, 'Clinical Input'!$C27, Raw!$H:$H, "D01")</f>
        <v>581</v>
      </c>
      <c r="BW27" s="35">
        <f>SUMIFS(Raw!$I:$I, Raw!$A:$A, 'Clinical Input'!BW$14, Raw!$F:$F, 'Clinical Input'!$C27, Raw!$H:$H, "D01")</f>
        <v>1147</v>
      </c>
      <c r="BX27" s="36">
        <f>SUMIFS(Raw!$I:$I, Raw!$A:$A, 'Clinical Input'!BX$14, Raw!$F:$F, 'Clinical Input'!$C27, Raw!$H:$H, "D01")</f>
        <v>781</v>
      </c>
      <c r="BZ27" s="34">
        <f>SUMIFS(Raw!$I:$I, Raw!$A:$A, 'Clinical Input'!BZ$14, Raw!$F:$F, 'Clinical Input'!$C27, Raw!$H:$H, "D01")</f>
        <v>0</v>
      </c>
      <c r="CA27" s="35">
        <f>SUMIFS(Raw!$I:$I, Raw!$A:$A, 'Clinical Input'!CA$14, Raw!$F:$F, 'Clinical Input'!$C27, Raw!$H:$H, "D01")</f>
        <v>0</v>
      </c>
      <c r="CB27" s="35">
        <f>SUMIFS(Raw!$I:$I, Raw!$A:$A, 'Clinical Input'!CB$14, Raw!$F:$F, 'Clinical Input'!$C27, Raw!$H:$H, "D01")</f>
        <v>0</v>
      </c>
      <c r="CC27" s="35">
        <f>SUMIFS(Raw!$I:$I, Raw!$A:$A, 'Clinical Input'!CC$14, Raw!$F:$F, 'Clinical Input'!$C27, Raw!$H:$H, "D01")</f>
        <v>0</v>
      </c>
      <c r="CD27" s="35">
        <f>SUMIFS(Raw!$I:$I, Raw!$A:$A, 'Clinical Input'!CD$14, Raw!$F:$F, 'Clinical Input'!$C27, Raw!$H:$H, "D01")</f>
        <v>0</v>
      </c>
      <c r="CE27" s="35">
        <f>SUMIFS(Raw!$I:$I, Raw!$A:$A, 'Clinical Input'!CE$14, Raw!$F:$F, 'Clinical Input'!$C27, Raw!$H:$H, "D01")</f>
        <v>0</v>
      </c>
      <c r="CF27" s="36">
        <f>SUMIFS(Raw!$I:$I, Raw!$A:$A, 'Clinical Input'!CF$14, Raw!$F:$F, 'Clinical Input'!$C27, Raw!$H:$H, "D01")</f>
        <v>0</v>
      </c>
      <c r="CH27" s="34">
        <f>SUMIFS(Raw!$I:$I, Raw!$A:$A, 'Clinical Input'!CH$14, Raw!$F:$F, 'Clinical Input'!$C27, Raw!$H:$H, "D01")</f>
        <v>0</v>
      </c>
      <c r="CI27" s="35">
        <f>SUMIFS(Raw!$I:$I, Raw!$A:$A, 'Clinical Input'!CI$14, Raw!$F:$F, 'Clinical Input'!$C27, Raw!$H:$H, "D01")</f>
        <v>0</v>
      </c>
      <c r="CJ27" s="35">
        <f>SUMIFS(Raw!$I:$I, Raw!$A:$A, 'Clinical Input'!CJ$14, Raw!$F:$F, 'Clinical Input'!$C27, Raw!$H:$H, "D01")</f>
        <v>0</v>
      </c>
      <c r="CK27" s="35">
        <f>SUMIFS(Raw!$I:$I, Raw!$A:$A, 'Clinical Input'!CK$14, Raw!$F:$F, 'Clinical Input'!$C27, Raw!$H:$H, "D01")</f>
        <v>0</v>
      </c>
      <c r="CL27" s="35">
        <f>SUMIFS(Raw!$I:$I, Raw!$A:$A, 'Clinical Input'!CL$14, Raw!$F:$F, 'Clinical Input'!$C27, Raw!$H:$H, "D01")</f>
        <v>0</v>
      </c>
      <c r="CM27" s="35">
        <f>SUMIFS(Raw!$I:$I, Raw!$A:$A, 'Clinical Input'!CM$14, Raw!$F:$F, 'Clinical Input'!$C27, Raw!$H:$H, "D01")</f>
        <v>0</v>
      </c>
      <c r="CN27" s="36">
        <f>SUMIFS(Raw!$I:$I, Raw!$A:$A, 'Clinical Input'!CN$14, Raw!$F:$F, 'Clinical Input'!$C27, Raw!$H:$H, "D01")</f>
        <v>0</v>
      </c>
      <c r="CP27" s="34">
        <f>SUMIFS(Raw!$I:$I, Raw!$A:$A, 'Clinical Input'!CP$14, Raw!$F:$F, 'Clinical Input'!$C27, Raw!$H:$H, "D01")</f>
        <v>0</v>
      </c>
      <c r="CQ27" s="35">
        <f>SUMIFS(Raw!$I:$I, Raw!$A:$A, 'Clinical Input'!CQ$14, Raw!$F:$F, 'Clinical Input'!$C27, Raw!$H:$H, "D01")</f>
        <v>0</v>
      </c>
      <c r="CR27" s="35">
        <f>SUMIFS(Raw!$I:$I, Raw!$A:$A, 'Clinical Input'!CR$14, Raw!$F:$F, 'Clinical Input'!$C27, Raw!$H:$H, "D01")</f>
        <v>0</v>
      </c>
      <c r="CS27" s="35">
        <f>SUMIFS(Raw!$I:$I, Raw!$A:$A, 'Clinical Input'!CS$14, Raw!$F:$F, 'Clinical Input'!$C27, Raw!$H:$H, "D01")</f>
        <v>0</v>
      </c>
      <c r="CT27" s="35">
        <f>SUMIFS(Raw!$I:$I, Raw!$A:$A, 'Clinical Input'!CT$14, Raw!$F:$F, 'Clinical Input'!$C27, Raw!$H:$H, "D01")</f>
        <v>0</v>
      </c>
      <c r="CU27" s="35">
        <f>SUMIFS(Raw!$I:$I, Raw!$A:$A, 'Clinical Input'!CU$14, Raw!$F:$F, 'Clinical Input'!$C27, Raw!$H:$H, "D01")</f>
        <v>0</v>
      </c>
      <c r="CV27" s="36">
        <f>SUMIFS(Raw!$I:$I, Raw!$A:$A, 'Clinical Input'!CV$14, Raw!$F:$F, 'Clinical Input'!$C27, Raw!$H:$H, "D01")</f>
        <v>0</v>
      </c>
      <c r="CX27" s="34">
        <f>SUMIFS(Raw!$I:$I, Raw!$A:$A, 'Clinical Input'!CX$14, Raw!$F:$F, 'Clinical Input'!$C27, Raw!$H:$H, "D01")</f>
        <v>0</v>
      </c>
      <c r="CY27" s="35">
        <f>SUMIFS(Raw!$I:$I, Raw!$A:$A, 'Clinical Input'!CY$14, Raw!$F:$F, 'Clinical Input'!$C27, Raw!$H:$H, "D01")</f>
        <v>0</v>
      </c>
      <c r="CZ27" s="35">
        <f>SUMIFS(Raw!$I:$I, Raw!$A:$A, 'Clinical Input'!CZ$14, Raw!$F:$F, 'Clinical Input'!$C27, Raw!$H:$H, "D01")</f>
        <v>0</v>
      </c>
      <c r="DA27" s="35">
        <f>SUMIFS(Raw!$I:$I, Raw!$A:$A, 'Clinical Input'!DA$14, Raw!$F:$F, 'Clinical Input'!$C27, Raw!$H:$H, "D01")</f>
        <v>0</v>
      </c>
      <c r="DB27" s="35">
        <f>SUMIFS(Raw!$I:$I, Raw!$A:$A, 'Clinical Input'!DB$14, Raw!$F:$F, 'Clinical Input'!$C27, Raw!$H:$H, "D01")</f>
        <v>0</v>
      </c>
      <c r="DC27" s="35">
        <f>SUMIFS(Raw!$I:$I, Raw!$A:$A, 'Clinical Input'!DC$14, Raw!$F:$F, 'Clinical Input'!$C27, Raw!$H:$H, "D01")</f>
        <v>0</v>
      </c>
      <c r="DD27" s="36">
        <f>SUMIFS(Raw!$I:$I, Raw!$A:$A, 'Clinical Input'!DD$14, Raw!$F:$F, 'Clinical Input'!$C27, Raw!$H:$H, "D01")</f>
        <v>0</v>
      </c>
      <c r="DF27" s="34">
        <f>SUMIFS(Raw!$I:$I, Raw!$A:$A, 'Clinical Input'!DF$14, Raw!$F:$F, 'Clinical Input'!$C27, Raw!$H:$H, "D01")</f>
        <v>0</v>
      </c>
      <c r="DG27" s="35">
        <f>SUMIFS(Raw!$I:$I, Raw!$A:$A, 'Clinical Input'!DG$14, Raw!$F:$F, 'Clinical Input'!$C27, Raw!$H:$H, "D01")</f>
        <v>0</v>
      </c>
      <c r="DH27" s="35">
        <f>SUMIFS(Raw!$I:$I, Raw!$A:$A, 'Clinical Input'!DH$14, Raw!$F:$F, 'Clinical Input'!$C27, Raw!$H:$H, "D01")</f>
        <v>0</v>
      </c>
      <c r="DI27" s="35">
        <f>SUMIFS(Raw!$I:$I, Raw!$A:$A, 'Clinical Input'!DI$14, Raw!$F:$F, 'Clinical Input'!$C27, Raw!$H:$H, "D01")</f>
        <v>0</v>
      </c>
      <c r="DJ27" s="35">
        <f>SUMIFS(Raw!$I:$I, Raw!$A:$A, 'Clinical Input'!DJ$14, Raw!$F:$F, 'Clinical Input'!$C27, Raw!$H:$H, "D01")</f>
        <v>0</v>
      </c>
      <c r="DK27" s="35">
        <f>SUMIFS(Raw!$I:$I, Raw!$A:$A, 'Clinical Input'!DK$14, Raw!$F:$F, 'Clinical Input'!$C27, Raw!$H:$H, "D01")</f>
        <v>0</v>
      </c>
      <c r="DL27" s="36">
        <f>SUMIFS(Raw!$I:$I, Raw!$A:$A, 'Clinical Input'!DL$14, Raw!$F:$F, 'Clinical Input'!$C27, Raw!$H:$H, "D01")</f>
        <v>0</v>
      </c>
      <c r="DN27" s="34">
        <f>SUMIFS(Raw!$I:$I, Raw!$A:$A, 'Clinical Input'!DN$14, Raw!$F:$F, 'Clinical Input'!$C27, Raw!$H:$H, "D01")</f>
        <v>0</v>
      </c>
      <c r="DO27" s="35">
        <f>SUMIFS(Raw!$I:$I, Raw!$A:$A, 'Clinical Input'!DO$14, Raw!$F:$F, 'Clinical Input'!$C27, Raw!$H:$H, "D01")</f>
        <v>0</v>
      </c>
      <c r="DP27" s="35">
        <f>SUMIFS(Raw!$I:$I, Raw!$A:$A, 'Clinical Input'!DP$14, Raw!$F:$F, 'Clinical Input'!$C27, Raw!$H:$H, "D01")</f>
        <v>0</v>
      </c>
      <c r="DQ27" s="35">
        <f>SUMIFS(Raw!$I:$I, Raw!$A:$A, 'Clinical Input'!DQ$14, Raw!$F:$F, 'Clinical Input'!$C27, Raw!$H:$H, "D01")</f>
        <v>0</v>
      </c>
      <c r="DR27" s="35">
        <f>SUMIFS(Raw!$I:$I, Raw!$A:$A, 'Clinical Input'!DR$14, Raw!$F:$F, 'Clinical Input'!$C27, Raw!$H:$H, "D01")</f>
        <v>0</v>
      </c>
      <c r="DS27" s="35">
        <f>SUMIFS(Raw!$I:$I, Raw!$A:$A, 'Clinical Input'!DS$14, Raw!$F:$F, 'Clinical Input'!$C27, Raw!$H:$H, "D01")</f>
        <v>0</v>
      </c>
      <c r="DT27" s="36">
        <f>SUMIFS(Raw!$I:$I, Raw!$A:$A, 'Clinical Input'!DT$14, Raw!$F:$F, 'Clinical Input'!$C27, Raw!$H:$H, "D01")</f>
        <v>0</v>
      </c>
      <c r="DV27" s="34">
        <f>SUMIFS(Raw!$I:$I, Raw!$A:$A, 'Clinical Input'!DV$14, Raw!$F:$F, 'Clinical Input'!$C27, Raw!$H:$H, "D01")</f>
        <v>0</v>
      </c>
      <c r="DW27" s="35">
        <f>SUMIFS(Raw!$I:$I, Raw!$A:$A, 'Clinical Input'!DW$14, Raw!$F:$F, 'Clinical Input'!$C27, Raw!$H:$H, "D01")</f>
        <v>0</v>
      </c>
      <c r="DX27" s="35">
        <f>SUMIFS(Raw!$I:$I, Raw!$A:$A, 'Clinical Input'!DX$14, Raw!$F:$F, 'Clinical Input'!$C27, Raw!$H:$H, "D01")</f>
        <v>0</v>
      </c>
      <c r="DY27" s="35">
        <f>SUMIFS(Raw!$I:$I, Raw!$A:$A, 'Clinical Input'!DY$14, Raw!$F:$F, 'Clinical Input'!$C27, Raw!$H:$H, "D01")</f>
        <v>0</v>
      </c>
      <c r="DZ27" s="35">
        <f>SUMIFS(Raw!$I:$I, Raw!$A:$A, 'Clinical Input'!DZ$14, Raw!$F:$F, 'Clinical Input'!$C27, Raw!$H:$H, "D01")</f>
        <v>0</v>
      </c>
      <c r="EA27" s="35">
        <f>SUMIFS(Raw!$I:$I, Raw!$A:$A, 'Clinical Input'!EA$14, Raw!$F:$F, 'Clinical Input'!$C27, Raw!$H:$H, "D01")</f>
        <v>0</v>
      </c>
      <c r="EB27" s="36">
        <f>SUMIFS(Raw!$I:$I, Raw!$A:$A, 'Clinical Input'!EB$14, Raw!$F:$F, 'Clinical Input'!$C27, Raw!$H:$H, "D01")</f>
        <v>0</v>
      </c>
      <c r="ED27" s="34">
        <f>SUMIFS(Raw!$I:$I, Raw!$A:$A, 'Clinical Input'!ED$14, Raw!$F:$F, 'Clinical Input'!$C27, Raw!$H:$H, "D01")</f>
        <v>0</v>
      </c>
      <c r="EE27" s="35">
        <f>SUMIFS(Raw!$I:$I, Raw!$A:$A, 'Clinical Input'!EE$14, Raw!$F:$F, 'Clinical Input'!$C27, Raw!$H:$H, "D01")</f>
        <v>0</v>
      </c>
      <c r="EF27" s="35">
        <f>SUMIFS(Raw!$I:$I, Raw!$A:$A, 'Clinical Input'!EF$14, Raw!$F:$F, 'Clinical Input'!$C27, Raw!$H:$H, "D01")</f>
        <v>0</v>
      </c>
      <c r="EG27" s="35">
        <f>SUMIFS(Raw!$I:$I, Raw!$A:$A, 'Clinical Input'!EG$14, Raw!$F:$F, 'Clinical Input'!$C27, Raw!$H:$H, "D01")</f>
        <v>0</v>
      </c>
      <c r="EH27" s="35">
        <f>SUMIFS(Raw!$I:$I, Raw!$A:$A, 'Clinical Input'!EH$14, Raw!$F:$F, 'Clinical Input'!$C27, Raw!$H:$H, "D01")</f>
        <v>0</v>
      </c>
      <c r="EI27" s="35">
        <f>SUMIFS(Raw!$I:$I, Raw!$A:$A, 'Clinical Input'!EI$14, Raw!$F:$F, 'Clinical Input'!$C27, Raw!$H:$H, "D01")</f>
        <v>0</v>
      </c>
      <c r="EJ27" s="36">
        <f>SUMIFS(Raw!$I:$I, Raw!$A:$A, 'Clinical Input'!EJ$14, Raw!$F:$F, 'Clinical Input'!$C27, Raw!$H:$H, "D01")</f>
        <v>0</v>
      </c>
      <c r="EL27" s="34">
        <f>SUMIFS(Raw!$I:$I, Raw!$A:$A, 'Clinical Input'!EL$14, Raw!$F:$F, 'Clinical Input'!$C27, Raw!$H:$H, "D01")</f>
        <v>0</v>
      </c>
      <c r="EM27" s="35">
        <f>SUMIFS(Raw!$I:$I, Raw!$A:$A, 'Clinical Input'!EM$14, Raw!$F:$F, 'Clinical Input'!$C27, Raw!$H:$H, "D01")</f>
        <v>0</v>
      </c>
      <c r="EN27" s="35">
        <f>SUMIFS(Raw!$I:$I, Raw!$A:$A, 'Clinical Input'!EN$14, Raw!$F:$F, 'Clinical Input'!$C27, Raw!$H:$H, "D01")</f>
        <v>0</v>
      </c>
      <c r="EO27" s="35">
        <f>SUMIFS(Raw!$I:$I, Raw!$A:$A, 'Clinical Input'!EO$14, Raw!$F:$F, 'Clinical Input'!$C27, Raw!$H:$H, "D01")</f>
        <v>0</v>
      </c>
      <c r="EP27" s="35">
        <f>SUMIFS(Raw!$I:$I, Raw!$A:$A, 'Clinical Input'!EP$14, Raw!$F:$F, 'Clinical Input'!$C27, Raw!$H:$H, "D01")</f>
        <v>0</v>
      </c>
      <c r="EQ27" s="35">
        <f>SUMIFS(Raw!$I:$I, Raw!$A:$A, 'Clinical Input'!EQ$14, Raw!$F:$F, 'Clinical Input'!$C27, Raw!$H:$H, "D01")</f>
        <v>0</v>
      </c>
      <c r="ER27" s="36">
        <f>SUMIFS(Raw!$I:$I, Raw!$A:$A, 'Clinical Input'!ER$14, Raw!$F:$F, 'Clinical Input'!$C27, Raw!$H:$H, "D01")</f>
        <v>0</v>
      </c>
      <c r="ET27" s="34">
        <f>SUMIFS(Raw!$I:$I, Raw!$A:$A, 'Clinical Input'!ET$14, Raw!$F:$F, 'Clinical Input'!$C27, Raw!$H:$H, "D01")</f>
        <v>0</v>
      </c>
      <c r="EU27" s="35">
        <f>SUMIFS(Raw!$I:$I, Raw!$A:$A, 'Clinical Input'!EU$14, Raw!$F:$F, 'Clinical Input'!$C27, Raw!$H:$H, "D01")</f>
        <v>0</v>
      </c>
      <c r="EV27" s="35">
        <f>SUMIFS(Raw!$I:$I, Raw!$A:$A, 'Clinical Input'!EV$14, Raw!$F:$F, 'Clinical Input'!$C27, Raw!$H:$H, "D01")</f>
        <v>0</v>
      </c>
      <c r="EW27" s="35">
        <f>SUMIFS(Raw!$I:$I, Raw!$A:$A, 'Clinical Input'!EW$14, Raw!$F:$F, 'Clinical Input'!$C27, Raw!$H:$H, "D01")</f>
        <v>0</v>
      </c>
      <c r="EX27" s="35">
        <f>SUMIFS(Raw!$I:$I, Raw!$A:$A, 'Clinical Input'!EX$14, Raw!$F:$F, 'Clinical Input'!$C27, Raw!$H:$H, "D01")</f>
        <v>0</v>
      </c>
      <c r="EY27" s="35">
        <f>SUMIFS(Raw!$I:$I, Raw!$A:$A, 'Clinical Input'!EY$14, Raw!$F:$F, 'Clinical Input'!$C27, Raw!$H:$H, "D01")</f>
        <v>0</v>
      </c>
      <c r="EZ27" s="36">
        <f>SUMIFS(Raw!$I:$I, Raw!$A:$A, 'Clinical Input'!EZ$14, Raw!$F:$F, 'Clinical Input'!$C27, Raw!$H:$H, "D01")</f>
        <v>0</v>
      </c>
    </row>
    <row r="28" spans="2:156" x14ac:dyDescent="0.35">
      <c r="B28" s="43" t="s">
        <v>53</v>
      </c>
      <c r="C28" s="44" t="s">
        <v>154</v>
      </c>
      <c r="D28" s="45" t="s">
        <v>155</v>
      </c>
      <c r="F28" s="46">
        <v>575</v>
      </c>
      <c r="G28" s="47">
        <v>538</v>
      </c>
      <c r="H28" s="47">
        <v>570</v>
      </c>
      <c r="I28" s="47">
        <v>550</v>
      </c>
      <c r="J28" s="47">
        <v>557</v>
      </c>
      <c r="K28" s="47">
        <v>733</v>
      </c>
      <c r="L28" s="48">
        <v>634</v>
      </c>
      <c r="N28" s="46">
        <v>536</v>
      </c>
      <c r="O28" s="47">
        <v>495</v>
      </c>
      <c r="P28" s="47">
        <v>559</v>
      </c>
      <c r="Q28" s="47">
        <v>540</v>
      </c>
      <c r="R28" s="47">
        <v>554</v>
      </c>
      <c r="S28" s="47">
        <v>728</v>
      </c>
      <c r="T28" s="48">
        <v>591</v>
      </c>
      <c r="V28" s="46">
        <v>561</v>
      </c>
      <c r="W28" s="47">
        <v>541</v>
      </c>
      <c r="X28" s="47">
        <v>518</v>
      </c>
      <c r="Y28" s="47">
        <v>506</v>
      </c>
      <c r="Z28" s="47">
        <v>518</v>
      </c>
      <c r="AA28" s="47">
        <v>742</v>
      </c>
      <c r="AB28" s="48">
        <v>632</v>
      </c>
      <c r="AD28" s="46">
        <v>548</v>
      </c>
      <c r="AE28" s="47">
        <v>517</v>
      </c>
      <c r="AF28" s="47">
        <v>536</v>
      </c>
      <c r="AG28" s="47">
        <v>492</v>
      </c>
      <c r="AH28" s="47">
        <v>507</v>
      </c>
      <c r="AI28" s="47">
        <v>727</v>
      </c>
      <c r="AJ28" s="48">
        <v>658</v>
      </c>
      <c r="AL28" s="46">
        <v>513</v>
      </c>
      <c r="AM28" s="47">
        <v>483</v>
      </c>
      <c r="AN28" s="47">
        <v>466</v>
      </c>
      <c r="AO28" s="47">
        <v>451</v>
      </c>
      <c r="AP28" s="47">
        <v>634</v>
      </c>
      <c r="AQ28" s="47">
        <v>660</v>
      </c>
      <c r="AR28" s="48">
        <v>593</v>
      </c>
      <c r="AT28" s="46">
        <v>492</v>
      </c>
      <c r="AU28" s="47">
        <v>454</v>
      </c>
      <c r="AV28" s="47">
        <v>404</v>
      </c>
      <c r="AW28" s="47">
        <v>548</v>
      </c>
      <c r="AX28" s="47">
        <v>523</v>
      </c>
      <c r="AY28" s="47">
        <v>700</v>
      </c>
      <c r="AZ28" s="48">
        <v>555</v>
      </c>
      <c r="BB28" s="46">
        <v>531</v>
      </c>
      <c r="BC28" s="47">
        <v>481</v>
      </c>
      <c r="BD28" s="47">
        <v>534</v>
      </c>
      <c r="BE28" s="47">
        <v>531</v>
      </c>
      <c r="BF28" s="47">
        <v>491</v>
      </c>
      <c r="BG28" s="47">
        <v>656</v>
      </c>
      <c r="BH28" s="48">
        <v>561</v>
      </c>
      <c r="BJ28" s="46">
        <v>535</v>
      </c>
      <c r="BK28" s="47">
        <v>549</v>
      </c>
      <c r="BL28" s="47">
        <v>547</v>
      </c>
      <c r="BM28" s="47">
        <v>501</v>
      </c>
      <c r="BN28" s="47">
        <v>511</v>
      </c>
      <c r="BO28" s="47">
        <v>670</v>
      </c>
      <c r="BP28" s="48">
        <v>609</v>
      </c>
      <c r="BR28" s="46">
        <f>SUMIFS(Raw!$I:$I, Raw!$A:$A, 'Clinical Input'!BR$14, Raw!$F:$F, 'Clinical Input'!$C28, Raw!$H:$H, "D01")</f>
        <v>543</v>
      </c>
      <c r="BS28" s="47">
        <f>SUMIFS(Raw!$I:$I, Raw!$A:$A, 'Clinical Input'!BS$14, Raw!$F:$F, 'Clinical Input'!$C28, Raw!$H:$H, "D01")</f>
        <v>458</v>
      </c>
      <c r="BT28" s="47">
        <f>SUMIFS(Raw!$I:$I, Raw!$A:$A, 'Clinical Input'!BT$14, Raw!$F:$F, 'Clinical Input'!$C28, Raw!$H:$H, "D01")</f>
        <v>517</v>
      </c>
      <c r="BU28" s="47">
        <f>SUMIFS(Raw!$I:$I, Raw!$A:$A, 'Clinical Input'!BU$14, Raw!$F:$F, 'Clinical Input'!$C28, Raw!$H:$H, "D01")</f>
        <v>474</v>
      </c>
      <c r="BV28" s="47">
        <f>SUMIFS(Raw!$I:$I, Raw!$A:$A, 'Clinical Input'!BV$14, Raw!$F:$F, 'Clinical Input'!$C28, Raw!$H:$H, "D01")</f>
        <v>466</v>
      </c>
      <c r="BW28" s="47">
        <f>SUMIFS(Raw!$I:$I, Raw!$A:$A, 'Clinical Input'!BW$14, Raw!$F:$F, 'Clinical Input'!$C28, Raw!$H:$H, "D01")</f>
        <v>617</v>
      </c>
      <c r="BX28" s="48">
        <f>SUMIFS(Raw!$I:$I, Raw!$A:$A, 'Clinical Input'!BX$14, Raw!$F:$F, 'Clinical Input'!$C28, Raw!$H:$H, "D01")</f>
        <v>525</v>
      </c>
      <c r="BZ28" s="46">
        <f>SUMIFS(Raw!$I:$I, Raw!$A:$A, 'Clinical Input'!BZ$14, Raw!$F:$F, 'Clinical Input'!$C28, Raw!$H:$H, "D01")</f>
        <v>0</v>
      </c>
      <c r="CA28" s="47">
        <f>SUMIFS(Raw!$I:$I, Raw!$A:$A, 'Clinical Input'!CA$14, Raw!$F:$F, 'Clinical Input'!$C28, Raw!$H:$H, "D01")</f>
        <v>0</v>
      </c>
      <c r="CB28" s="47">
        <f>SUMIFS(Raw!$I:$I, Raw!$A:$A, 'Clinical Input'!CB$14, Raw!$F:$F, 'Clinical Input'!$C28, Raw!$H:$H, "D01")</f>
        <v>0</v>
      </c>
      <c r="CC28" s="47">
        <f>SUMIFS(Raw!$I:$I, Raw!$A:$A, 'Clinical Input'!CC$14, Raw!$F:$F, 'Clinical Input'!$C28, Raw!$H:$H, "D01")</f>
        <v>0</v>
      </c>
      <c r="CD28" s="47">
        <f>SUMIFS(Raw!$I:$I, Raw!$A:$A, 'Clinical Input'!CD$14, Raw!$F:$F, 'Clinical Input'!$C28, Raw!$H:$H, "D01")</f>
        <v>0</v>
      </c>
      <c r="CE28" s="47">
        <f>SUMIFS(Raw!$I:$I, Raw!$A:$A, 'Clinical Input'!CE$14, Raw!$F:$F, 'Clinical Input'!$C28, Raw!$H:$H, "D01")</f>
        <v>0</v>
      </c>
      <c r="CF28" s="48">
        <f>SUMIFS(Raw!$I:$I, Raw!$A:$A, 'Clinical Input'!CF$14, Raw!$F:$F, 'Clinical Input'!$C28, Raw!$H:$H, "D01")</f>
        <v>0</v>
      </c>
      <c r="CH28" s="46">
        <f>SUMIFS(Raw!$I:$I, Raw!$A:$A, 'Clinical Input'!CH$14, Raw!$F:$F, 'Clinical Input'!$C28, Raw!$H:$H, "D01")</f>
        <v>0</v>
      </c>
      <c r="CI28" s="47">
        <f>SUMIFS(Raw!$I:$I, Raw!$A:$A, 'Clinical Input'!CI$14, Raw!$F:$F, 'Clinical Input'!$C28, Raw!$H:$H, "D01")</f>
        <v>0</v>
      </c>
      <c r="CJ28" s="47">
        <f>SUMIFS(Raw!$I:$I, Raw!$A:$A, 'Clinical Input'!CJ$14, Raw!$F:$F, 'Clinical Input'!$C28, Raw!$H:$H, "D01")</f>
        <v>0</v>
      </c>
      <c r="CK28" s="47">
        <f>SUMIFS(Raw!$I:$I, Raw!$A:$A, 'Clinical Input'!CK$14, Raw!$F:$F, 'Clinical Input'!$C28, Raw!$H:$H, "D01")</f>
        <v>0</v>
      </c>
      <c r="CL28" s="47">
        <f>SUMIFS(Raw!$I:$I, Raw!$A:$A, 'Clinical Input'!CL$14, Raw!$F:$F, 'Clinical Input'!$C28, Raw!$H:$H, "D01")</f>
        <v>0</v>
      </c>
      <c r="CM28" s="47">
        <f>SUMIFS(Raw!$I:$I, Raw!$A:$A, 'Clinical Input'!CM$14, Raw!$F:$F, 'Clinical Input'!$C28, Raw!$H:$H, "D01")</f>
        <v>0</v>
      </c>
      <c r="CN28" s="48">
        <f>SUMIFS(Raw!$I:$I, Raw!$A:$A, 'Clinical Input'!CN$14, Raw!$F:$F, 'Clinical Input'!$C28, Raw!$H:$H, "D01")</f>
        <v>0</v>
      </c>
      <c r="CP28" s="46">
        <f>SUMIFS(Raw!$I:$I, Raw!$A:$A, 'Clinical Input'!CP$14, Raw!$F:$F, 'Clinical Input'!$C28, Raw!$H:$H, "D01")</f>
        <v>0</v>
      </c>
      <c r="CQ28" s="47">
        <f>SUMIFS(Raw!$I:$I, Raw!$A:$A, 'Clinical Input'!CQ$14, Raw!$F:$F, 'Clinical Input'!$C28, Raw!$H:$H, "D01")</f>
        <v>0</v>
      </c>
      <c r="CR28" s="47">
        <f>SUMIFS(Raw!$I:$I, Raw!$A:$A, 'Clinical Input'!CR$14, Raw!$F:$F, 'Clinical Input'!$C28, Raw!$H:$H, "D01")</f>
        <v>0</v>
      </c>
      <c r="CS28" s="47">
        <f>SUMIFS(Raw!$I:$I, Raw!$A:$A, 'Clinical Input'!CS$14, Raw!$F:$F, 'Clinical Input'!$C28, Raw!$H:$H, "D01")</f>
        <v>0</v>
      </c>
      <c r="CT28" s="47">
        <f>SUMIFS(Raw!$I:$I, Raw!$A:$A, 'Clinical Input'!CT$14, Raw!$F:$F, 'Clinical Input'!$C28, Raw!$H:$H, "D01")</f>
        <v>0</v>
      </c>
      <c r="CU28" s="47">
        <f>SUMIFS(Raw!$I:$I, Raw!$A:$A, 'Clinical Input'!CU$14, Raw!$F:$F, 'Clinical Input'!$C28, Raw!$H:$H, "D01")</f>
        <v>0</v>
      </c>
      <c r="CV28" s="48">
        <f>SUMIFS(Raw!$I:$I, Raw!$A:$A, 'Clinical Input'!CV$14, Raw!$F:$F, 'Clinical Input'!$C28, Raw!$H:$H, "D01")</f>
        <v>0</v>
      </c>
      <c r="CX28" s="46">
        <f>SUMIFS(Raw!$I:$I, Raw!$A:$A, 'Clinical Input'!CX$14, Raw!$F:$F, 'Clinical Input'!$C28, Raw!$H:$H, "D01")</f>
        <v>0</v>
      </c>
      <c r="CY28" s="47">
        <f>SUMIFS(Raw!$I:$I, Raw!$A:$A, 'Clinical Input'!CY$14, Raw!$F:$F, 'Clinical Input'!$C28, Raw!$H:$H, "D01")</f>
        <v>0</v>
      </c>
      <c r="CZ28" s="47">
        <f>SUMIFS(Raw!$I:$I, Raw!$A:$A, 'Clinical Input'!CZ$14, Raw!$F:$F, 'Clinical Input'!$C28, Raw!$H:$H, "D01")</f>
        <v>0</v>
      </c>
      <c r="DA28" s="47">
        <f>SUMIFS(Raw!$I:$I, Raw!$A:$A, 'Clinical Input'!DA$14, Raw!$F:$F, 'Clinical Input'!$C28, Raw!$H:$H, "D01")</f>
        <v>0</v>
      </c>
      <c r="DB28" s="47">
        <f>SUMIFS(Raw!$I:$I, Raw!$A:$A, 'Clinical Input'!DB$14, Raw!$F:$F, 'Clinical Input'!$C28, Raw!$H:$H, "D01")</f>
        <v>0</v>
      </c>
      <c r="DC28" s="47">
        <f>SUMIFS(Raw!$I:$I, Raw!$A:$A, 'Clinical Input'!DC$14, Raw!$F:$F, 'Clinical Input'!$C28, Raw!$H:$H, "D01")</f>
        <v>0</v>
      </c>
      <c r="DD28" s="48">
        <f>SUMIFS(Raw!$I:$I, Raw!$A:$A, 'Clinical Input'!DD$14, Raw!$F:$F, 'Clinical Input'!$C28, Raw!$H:$H, "D01")</f>
        <v>0</v>
      </c>
      <c r="DF28" s="46">
        <f>SUMIFS(Raw!$I:$I, Raw!$A:$A, 'Clinical Input'!DF$14, Raw!$F:$F, 'Clinical Input'!$C28, Raw!$H:$H, "D01")</f>
        <v>0</v>
      </c>
      <c r="DG28" s="47">
        <f>SUMIFS(Raw!$I:$I, Raw!$A:$A, 'Clinical Input'!DG$14, Raw!$F:$F, 'Clinical Input'!$C28, Raw!$H:$H, "D01")</f>
        <v>0</v>
      </c>
      <c r="DH28" s="47">
        <f>SUMIFS(Raw!$I:$I, Raw!$A:$A, 'Clinical Input'!DH$14, Raw!$F:$F, 'Clinical Input'!$C28, Raw!$H:$H, "D01")</f>
        <v>0</v>
      </c>
      <c r="DI28" s="47">
        <f>SUMIFS(Raw!$I:$I, Raw!$A:$A, 'Clinical Input'!DI$14, Raw!$F:$F, 'Clinical Input'!$C28, Raw!$H:$H, "D01")</f>
        <v>0</v>
      </c>
      <c r="DJ28" s="47">
        <f>SUMIFS(Raw!$I:$I, Raw!$A:$A, 'Clinical Input'!DJ$14, Raw!$F:$F, 'Clinical Input'!$C28, Raw!$H:$H, "D01")</f>
        <v>0</v>
      </c>
      <c r="DK28" s="47">
        <f>SUMIFS(Raw!$I:$I, Raw!$A:$A, 'Clinical Input'!DK$14, Raw!$F:$F, 'Clinical Input'!$C28, Raw!$H:$H, "D01")</f>
        <v>0</v>
      </c>
      <c r="DL28" s="48">
        <f>SUMIFS(Raw!$I:$I, Raw!$A:$A, 'Clinical Input'!DL$14, Raw!$F:$F, 'Clinical Input'!$C28, Raw!$H:$H, "D01")</f>
        <v>0</v>
      </c>
      <c r="DN28" s="46">
        <f>SUMIFS(Raw!$I:$I, Raw!$A:$A, 'Clinical Input'!DN$14, Raw!$F:$F, 'Clinical Input'!$C28, Raw!$H:$H, "D01")</f>
        <v>0</v>
      </c>
      <c r="DO28" s="47">
        <f>SUMIFS(Raw!$I:$I, Raw!$A:$A, 'Clinical Input'!DO$14, Raw!$F:$F, 'Clinical Input'!$C28, Raw!$H:$H, "D01")</f>
        <v>0</v>
      </c>
      <c r="DP28" s="47">
        <f>SUMIFS(Raw!$I:$I, Raw!$A:$A, 'Clinical Input'!DP$14, Raw!$F:$F, 'Clinical Input'!$C28, Raw!$H:$H, "D01")</f>
        <v>0</v>
      </c>
      <c r="DQ28" s="47">
        <f>SUMIFS(Raw!$I:$I, Raw!$A:$A, 'Clinical Input'!DQ$14, Raw!$F:$F, 'Clinical Input'!$C28, Raw!$H:$H, "D01")</f>
        <v>0</v>
      </c>
      <c r="DR28" s="47">
        <f>SUMIFS(Raw!$I:$I, Raw!$A:$A, 'Clinical Input'!DR$14, Raw!$F:$F, 'Clinical Input'!$C28, Raw!$H:$H, "D01")</f>
        <v>0</v>
      </c>
      <c r="DS28" s="47">
        <f>SUMIFS(Raw!$I:$I, Raw!$A:$A, 'Clinical Input'!DS$14, Raw!$F:$F, 'Clinical Input'!$C28, Raw!$H:$H, "D01")</f>
        <v>0</v>
      </c>
      <c r="DT28" s="48">
        <f>SUMIFS(Raw!$I:$I, Raw!$A:$A, 'Clinical Input'!DT$14, Raw!$F:$F, 'Clinical Input'!$C28, Raw!$H:$H, "D01")</f>
        <v>0</v>
      </c>
      <c r="DV28" s="46">
        <f>SUMIFS(Raw!$I:$I, Raw!$A:$A, 'Clinical Input'!DV$14, Raw!$F:$F, 'Clinical Input'!$C28, Raw!$H:$H, "D01")</f>
        <v>0</v>
      </c>
      <c r="DW28" s="47">
        <f>SUMIFS(Raw!$I:$I, Raw!$A:$A, 'Clinical Input'!DW$14, Raw!$F:$F, 'Clinical Input'!$C28, Raw!$H:$H, "D01")</f>
        <v>0</v>
      </c>
      <c r="DX28" s="47">
        <f>SUMIFS(Raw!$I:$I, Raw!$A:$A, 'Clinical Input'!DX$14, Raw!$F:$F, 'Clinical Input'!$C28, Raw!$H:$H, "D01")</f>
        <v>0</v>
      </c>
      <c r="DY28" s="47">
        <f>SUMIFS(Raw!$I:$I, Raw!$A:$A, 'Clinical Input'!DY$14, Raw!$F:$F, 'Clinical Input'!$C28, Raw!$H:$H, "D01")</f>
        <v>0</v>
      </c>
      <c r="DZ28" s="47">
        <f>SUMIFS(Raw!$I:$I, Raw!$A:$A, 'Clinical Input'!DZ$14, Raw!$F:$F, 'Clinical Input'!$C28, Raw!$H:$H, "D01")</f>
        <v>0</v>
      </c>
      <c r="EA28" s="47">
        <f>SUMIFS(Raw!$I:$I, Raw!$A:$A, 'Clinical Input'!EA$14, Raw!$F:$F, 'Clinical Input'!$C28, Raw!$H:$H, "D01")</f>
        <v>0</v>
      </c>
      <c r="EB28" s="48">
        <f>SUMIFS(Raw!$I:$I, Raw!$A:$A, 'Clinical Input'!EB$14, Raw!$F:$F, 'Clinical Input'!$C28, Raw!$H:$H, "D01")</f>
        <v>0</v>
      </c>
      <c r="ED28" s="46">
        <f>SUMIFS(Raw!$I:$I, Raw!$A:$A, 'Clinical Input'!ED$14, Raw!$F:$F, 'Clinical Input'!$C28, Raw!$H:$H, "D01")</f>
        <v>0</v>
      </c>
      <c r="EE28" s="47">
        <f>SUMIFS(Raw!$I:$I, Raw!$A:$A, 'Clinical Input'!EE$14, Raw!$F:$F, 'Clinical Input'!$C28, Raw!$H:$H, "D01")</f>
        <v>0</v>
      </c>
      <c r="EF28" s="47">
        <f>SUMIFS(Raw!$I:$I, Raw!$A:$A, 'Clinical Input'!EF$14, Raw!$F:$F, 'Clinical Input'!$C28, Raw!$H:$H, "D01")</f>
        <v>0</v>
      </c>
      <c r="EG28" s="47">
        <f>SUMIFS(Raw!$I:$I, Raw!$A:$A, 'Clinical Input'!EG$14, Raw!$F:$F, 'Clinical Input'!$C28, Raw!$H:$H, "D01")</f>
        <v>0</v>
      </c>
      <c r="EH28" s="47">
        <f>SUMIFS(Raw!$I:$I, Raw!$A:$A, 'Clinical Input'!EH$14, Raw!$F:$F, 'Clinical Input'!$C28, Raw!$H:$H, "D01")</f>
        <v>0</v>
      </c>
      <c r="EI28" s="47">
        <f>SUMIFS(Raw!$I:$I, Raw!$A:$A, 'Clinical Input'!EI$14, Raw!$F:$F, 'Clinical Input'!$C28, Raw!$H:$H, "D01")</f>
        <v>0</v>
      </c>
      <c r="EJ28" s="48">
        <f>SUMIFS(Raw!$I:$I, Raw!$A:$A, 'Clinical Input'!EJ$14, Raw!$F:$F, 'Clinical Input'!$C28, Raw!$H:$H, "D01")</f>
        <v>0</v>
      </c>
      <c r="EL28" s="46">
        <f>SUMIFS(Raw!$I:$I, Raw!$A:$A, 'Clinical Input'!EL$14, Raw!$F:$F, 'Clinical Input'!$C28, Raw!$H:$H, "D01")</f>
        <v>0</v>
      </c>
      <c r="EM28" s="47">
        <f>SUMIFS(Raw!$I:$I, Raw!$A:$A, 'Clinical Input'!EM$14, Raw!$F:$F, 'Clinical Input'!$C28, Raw!$H:$H, "D01")</f>
        <v>0</v>
      </c>
      <c r="EN28" s="47">
        <f>SUMIFS(Raw!$I:$I, Raw!$A:$A, 'Clinical Input'!EN$14, Raw!$F:$F, 'Clinical Input'!$C28, Raw!$H:$H, "D01")</f>
        <v>0</v>
      </c>
      <c r="EO28" s="47">
        <f>SUMIFS(Raw!$I:$I, Raw!$A:$A, 'Clinical Input'!EO$14, Raw!$F:$F, 'Clinical Input'!$C28, Raw!$H:$H, "D01")</f>
        <v>0</v>
      </c>
      <c r="EP28" s="47">
        <f>SUMIFS(Raw!$I:$I, Raw!$A:$A, 'Clinical Input'!EP$14, Raw!$F:$F, 'Clinical Input'!$C28, Raw!$H:$H, "D01")</f>
        <v>0</v>
      </c>
      <c r="EQ28" s="47">
        <f>SUMIFS(Raw!$I:$I, Raw!$A:$A, 'Clinical Input'!EQ$14, Raw!$F:$F, 'Clinical Input'!$C28, Raw!$H:$H, "D01")</f>
        <v>0</v>
      </c>
      <c r="ER28" s="48">
        <f>SUMIFS(Raw!$I:$I, Raw!$A:$A, 'Clinical Input'!ER$14, Raw!$F:$F, 'Clinical Input'!$C28, Raw!$H:$H, "D01")</f>
        <v>0</v>
      </c>
      <c r="ET28" s="46">
        <f>SUMIFS(Raw!$I:$I, Raw!$A:$A, 'Clinical Input'!ET$14, Raw!$F:$F, 'Clinical Input'!$C28, Raw!$H:$H, "D01")</f>
        <v>0</v>
      </c>
      <c r="EU28" s="47">
        <f>SUMIFS(Raw!$I:$I, Raw!$A:$A, 'Clinical Input'!EU$14, Raw!$F:$F, 'Clinical Input'!$C28, Raw!$H:$H, "D01")</f>
        <v>0</v>
      </c>
      <c r="EV28" s="47">
        <f>SUMIFS(Raw!$I:$I, Raw!$A:$A, 'Clinical Input'!EV$14, Raw!$F:$F, 'Clinical Input'!$C28, Raw!$H:$H, "D01")</f>
        <v>0</v>
      </c>
      <c r="EW28" s="47">
        <f>SUMIFS(Raw!$I:$I, Raw!$A:$A, 'Clinical Input'!EW$14, Raw!$F:$F, 'Clinical Input'!$C28, Raw!$H:$H, "D01")</f>
        <v>0</v>
      </c>
      <c r="EX28" s="47">
        <f>SUMIFS(Raw!$I:$I, Raw!$A:$A, 'Clinical Input'!EX$14, Raw!$F:$F, 'Clinical Input'!$C28, Raw!$H:$H, "D01")</f>
        <v>0</v>
      </c>
      <c r="EY28" s="47">
        <f>SUMIFS(Raw!$I:$I, Raw!$A:$A, 'Clinical Input'!EY$14, Raw!$F:$F, 'Clinical Input'!$C28, Raw!$H:$H, "D01")</f>
        <v>0</v>
      </c>
      <c r="EZ28" s="48">
        <f>SUMIFS(Raw!$I:$I, Raw!$A:$A, 'Clinical Input'!EZ$14, Raw!$F:$F, 'Clinical Input'!$C28, Raw!$H:$H, "D01")</f>
        <v>0</v>
      </c>
    </row>
    <row r="29" spans="2:156" x14ac:dyDescent="0.35">
      <c r="B29" s="43" t="s">
        <v>53</v>
      </c>
      <c r="C29" s="49" t="s">
        <v>54</v>
      </c>
      <c r="D29" s="50" t="s">
        <v>55</v>
      </c>
      <c r="F29" s="51">
        <v>542</v>
      </c>
      <c r="G29" s="52">
        <v>518</v>
      </c>
      <c r="H29" s="52">
        <v>588</v>
      </c>
      <c r="I29" s="52">
        <v>585</v>
      </c>
      <c r="J29" s="52">
        <v>545</v>
      </c>
      <c r="K29" s="52">
        <v>744</v>
      </c>
      <c r="L29" s="53">
        <v>500</v>
      </c>
      <c r="N29" s="51">
        <v>494</v>
      </c>
      <c r="O29" s="52">
        <v>524</v>
      </c>
      <c r="P29" s="52">
        <v>555</v>
      </c>
      <c r="Q29" s="52">
        <v>572</v>
      </c>
      <c r="R29" s="52">
        <v>576</v>
      </c>
      <c r="S29" s="52">
        <v>716</v>
      </c>
      <c r="T29" s="53">
        <v>508</v>
      </c>
      <c r="V29" s="51">
        <v>545</v>
      </c>
      <c r="W29" s="52">
        <v>513</v>
      </c>
      <c r="X29" s="52">
        <v>512</v>
      </c>
      <c r="Y29" s="52">
        <v>544</v>
      </c>
      <c r="Z29" s="52">
        <v>603</v>
      </c>
      <c r="AA29" s="52">
        <v>742</v>
      </c>
      <c r="AB29" s="53">
        <v>533</v>
      </c>
      <c r="AD29" s="51">
        <v>535</v>
      </c>
      <c r="AE29" s="52">
        <v>584</v>
      </c>
      <c r="AF29" s="52">
        <v>537</v>
      </c>
      <c r="AG29" s="52">
        <v>539</v>
      </c>
      <c r="AH29" s="52">
        <v>527</v>
      </c>
      <c r="AI29" s="52">
        <v>770</v>
      </c>
      <c r="AJ29" s="53">
        <v>585</v>
      </c>
      <c r="AL29" s="51">
        <v>539</v>
      </c>
      <c r="AM29" s="52">
        <v>445</v>
      </c>
      <c r="AN29" s="52">
        <v>455</v>
      </c>
      <c r="AO29" s="52">
        <v>423</v>
      </c>
      <c r="AP29" s="52">
        <v>610</v>
      </c>
      <c r="AQ29" s="52">
        <v>701</v>
      </c>
      <c r="AR29" s="53">
        <v>597</v>
      </c>
      <c r="AT29" s="51">
        <v>586</v>
      </c>
      <c r="AU29" s="52">
        <v>457</v>
      </c>
      <c r="AV29" s="52">
        <v>432</v>
      </c>
      <c r="AW29" s="52">
        <v>602</v>
      </c>
      <c r="AX29" s="52">
        <v>466</v>
      </c>
      <c r="AY29" s="52">
        <v>679</v>
      </c>
      <c r="AZ29" s="53">
        <v>538</v>
      </c>
      <c r="BB29" s="51">
        <v>504</v>
      </c>
      <c r="BC29" s="52">
        <v>493</v>
      </c>
      <c r="BD29" s="52">
        <v>542</v>
      </c>
      <c r="BE29" s="52">
        <v>529</v>
      </c>
      <c r="BF29" s="52">
        <v>545</v>
      </c>
      <c r="BG29" s="52">
        <v>693</v>
      </c>
      <c r="BH29" s="53">
        <v>553</v>
      </c>
      <c r="BJ29" s="51">
        <v>583</v>
      </c>
      <c r="BK29" s="52">
        <v>512</v>
      </c>
      <c r="BL29" s="52">
        <v>489</v>
      </c>
      <c r="BM29" s="52">
        <v>530</v>
      </c>
      <c r="BN29" s="52">
        <v>492</v>
      </c>
      <c r="BO29" s="52">
        <v>749</v>
      </c>
      <c r="BP29" s="53">
        <v>649</v>
      </c>
      <c r="BR29" s="51">
        <f>SUMIFS(Raw!$I:$I, Raw!$A:$A, 'Clinical Input'!BR$14, Raw!$F:$F, 'Clinical Input'!$C29, Raw!$H:$H, "D01")</f>
        <v>577</v>
      </c>
      <c r="BS29" s="52">
        <f>SUMIFS(Raw!$I:$I, Raw!$A:$A, 'Clinical Input'!BS$14, Raw!$F:$F, 'Clinical Input'!$C29, Raw!$H:$H, "D01")</f>
        <v>511</v>
      </c>
      <c r="BT29" s="52">
        <f>SUMIFS(Raw!$I:$I, Raw!$A:$A, 'Clinical Input'!BT$14, Raw!$F:$F, 'Clinical Input'!$C29, Raw!$H:$H, "D01")</f>
        <v>511</v>
      </c>
      <c r="BU29" s="52">
        <f>SUMIFS(Raw!$I:$I, Raw!$A:$A, 'Clinical Input'!BU$14, Raw!$F:$F, 'Clinical Input'!$C29, Raw!$H:$H, "D01")</f>
        <v>496</v>
      </c>
      <c r="BV29" s="52">
        <f>SUMIFS(Raw!$I:$I, Raw!$A:$A, 'Clinical Input'!BV$14, Raw!$F:$F, 'Clinical Input'!$C29, Raw!$H:$H, "D01")</f>
        <v>539</v>
      </c>
      <c r="BW29" s="52">
        <f>SUMIFS(Raw!$I:$I, Raw!$A:$A, 'Clinical Input'!BW$14, Raw!$F:$F, 'Clinical Input'!$C29, Raw!$H:$H, "D01")</f>
        <v>757</v>
      </c>
      <c r="BX29" s="53">
        <f>SUMIFS(Raw!$I:$I, Raw!$A:$A, 'Clinical Input'!BX$14, Raw!$F:$F, 'Clinical Input'!$C29, Raw!$H:$H, "D01")</f>
        <v>573</v>
      </c>
      <c r="BZ29" s="51">
        <f>SUMIFS(Raw!$I:$I, Raw!$A:$A, 'Clinical Input'!BZ$14, Raw!$F:$F, 'Clinical Input'!$C29, Raw!$H:$H, "D01")</f>
        <v>0</v>
      </c>
      <c r="CA29" s="52">
        <f>SUMIFS(Raw!$I:$I, Raw!$A:$A, 'Clinical Input'!CA$14, Raw!$F:$F, 'Clinical Input'!$C29, Raw!$H:$H, "D01")</f>
        <v>0</v>
      </c>
      <c r="CB29" s="52">
        <f>SUMIFS(Raw!$I:$I, Raw!$A:$A, 'Clinical Input'!CB$14, Raw!$F:$F, 'Clinical Input'!$C29, Raw!$H:$H, "D01")</f>
        <v>0</v>
      </c>
      <c r="CC29" s="52">
        <f>SUMIFS(Raw!$I:$I, Raw!$A:$A, 'Clinical Input'!CC$14, Raw!$F:$F, 'Clinical Input'!$C29, Raw!$H:$H, "D01")</f>
        <v>0</v>
      </c>
      <c r="CD29" s="52">
        <f>SUMIFS(Raw!$I:$I, Raw!$A:$A, 'Clinical Input'!CD$14, Raw!$F:$F, 'Clinical Input'!$C29, Raw!$H:$H, "D01")</f>
        <v>0</v>
      </c>
      <c r="CE29" s="52">
        <f>SUMIFS(Raw!$I:$I, Raw!$A:$A, 'Clinical Input'!CE$14, Raw!$F:$F, 'Clinical Input'!$C29, Raw!$H:$H, "D01")</f>
        <v>0</v>
      </c>
      <c r="CF29" s="53">
        <f>SUMIFS(Raw!$I:$I, Raw!$A:$A, 'Clinical Input'!CF$14, Raw!$F:$F, 'Clinical Input'!$C29, Raw!$H:$H, "D01")</f>
        <v>0</v>
      </c>
      <c r="CH29" s="51">
        <f>SUMIFS(Raw!$I:$I, Raw!$A:$A, 'Clinical Input'!CH$14, Raw!$F:$F, 'Clinical Input'!$C29, Raw!$H:$H, "D01")</f>
        <v>0</v>
      </c>
      <c r="CI29" s="52">
        <f>SUMIFS(Raw!$I:$I, Raw!$A:$A, 'Clinical Input'!CI$14, Raw!$F:$F, 'Clinical Input'!$C29, Raw!$H:$H, "D01")</f>
        <v>0</v>
      </c>
      <c r="CJ29" s="52">
        <f>SUMIFS(Raw!$I:$I, Raw!$A:$A, 'Clinical Input'!CJ$14, Raw!$F:$F, 'Clinical Input'!$C29, Raw!$H:$H, "D01")</f>
        <v>0</v>
      </c>
      <c r="CK29" s="52">
        <f>SUMIFS(Raw!$I:$I, Raw!$A:$A, 'Clinical Input'!CK$14, Raw!$F:$F, 'Clinical Input'!$C29, Raw!$H:$H, "D01")</f>
        <v>0</v>
      </c>
      <c r="CL29" s="52">
        <f>SUMIFS(Raw!$I:$I, Raw!$A:$A, 'Clinical Input'!CL$14, Raw!$F:$F, 'Clinical Input'!$C29, Raw!$H:$H, "D01")</f>
        <v>0</v>
      </c>
      <c r="CM29" s="52">
        <f>SUMIFS(Raw!$I:$I, Raw!$A:$A, 'Clinical Input'!CM$14, Raw!$F:$F, 'Clinical Input'!$C29, Raw!$H:$H, "D01")</f>
        <v>0</v>
      </c>
      <c r="CN29" s="53">
        <f>SUMIFS(Raw!$I:$I, Raw!$A:$A, 'Clinical Input'!CN$14, Raw!$F:$F, 'Clinical Input'!$C29, Raw!$H:$H, "D01")</f>
        <v>0</v>
      </c>
      <c r="CP29" s="51">
        <f>SUMIFS(Raw!$I:$I, Raw!$A:$A, 'Clinical Input'!CP$14, Raw!$F:$F, 'Clinical Input'!$C29, Raw!$H:$H, "D01")</f>
        <v>0</v>
      </c>
      <c r="CQ29" s="52">
        <f>SUMIFS(Raw!$I:$I, Raw!$A:$A, 'Clinical Input'!CQ$14, Raw!$F:$F, 'Clinical Input'!$C29, Raw!$H:$H, "D01")</f>
        <v>0</v>
      </c>
      <c r="CR29" s="52">
        <f>SUMIFS(Raw!$I:$I, Raw!$A:$A, 'Clinical Input'!CR$14, Raw!$F:$F, 'Clinical Input'!$C29, Raw!$H:$H, "D01")</f>
        <v>0</v>
      </c>
      <c r="CS29" s="52">
        <f>SUMIFS(Raw!$I:$I, Raw!$A:$A, 'Clinical Input'!CS$14, Raw!$F:$F, 'Clinical Input'!$C29, Raw!$H:$H, "D01")</f>
        <v>0</v>
      </c>
      <c r="CT29" s="52">
        <f>SUMIFS(Raw!$I:$I, Raw!$A:$A, 'Clinical Input'!CT$14, Raw!$F:$F, 'Clinical Input'!$C29, Raw!$H:$H, "D01")</f>
        <v>0</v>
      </c>
      <c r="CU29" s="52">
        <f>SUMIFS(Raw!$I:$I, Raw!$A:$A, 'Clinical Input'!CU$14, Raw!$F:$F, 'Clinical Input'!$C29, Raw!$H:$H, "D01")</f>
        <v>0</v>
      </c>
      <c r="CV29" s="53">
        <f>SUMIFS(Raw!$I:$I, Raw!$A:$A, 'Clinical Input'!CV$14, Raw!$F:$F, 'Clinical Input'!$C29, Raw!$H:$H, "D01")</f>
        <v>0</v>
      </c>
      <c r="CX29" s="51">
        <f>SUMIFS(Raw!$I:$I, Raw!$A:$A, 'Clinical Input'!CX$14, Raw!$F:$F, 'Clinical Input'!$C29, Raw!$H:$H, "D01")</f>
        <v>0</v>
      </c>
      <c r="CY29" s="52">
        <f>SUMIFS(Raw!$I:$I, Raw!$A:$A, 'Clinical Input'!CY$14, Raw!$F:$F, 'Clinical Input'!$C29, Raw!$H:$H, "D01")</f>
        <v>0</v>
      </c>
      <c r="CZ29" s="52">
        <f>SUMIFS(Raw!$I:$I, Raw!$A:$A, 'Clinical Input'!CZ$14, Raw!$F:$F, 'Clinical Input'!$C29, Raw!$H:$H, "D01")</f>
        <v>0</v>
      </c>
      <c r="DA29" s="52">
        <f>SUMIFS(Raw!$I:$I, Raw!$A:$A, 'Clinical Input'!DA$14, Raw!$F:$F, 'Clinical Input'!$C29, Raw!$H:$H, "D01")</f>
        <v>0</v>
      </c>
      <c r="DB29" s="52">
        <f>SUMIFS(Raw!$I:$I, Raw!$A:$A, 'Clinical Input'!DB$14, Raw!$F:$F, 'Clinical Input'!$C29, Raw!$H:$H, "D01")</f>
        <v>0</v>
      </c>
      <c r="DC29" s="52">
        <f>SUMIFS(Raw!$I:$I, Raw!$A:$A, 'Clinical Input'!DC$14, Raw!$F:$F, 'Clinical Input'!$C29, Raw!$H:$H, "D01")</f>
        <v>0</v>
      </c>
      <c r="DD29" s="53">
        <f>SUMIFS(Raw!$I:$I, Raw!$A:$A, 'Clinical Input'!DD$14, Raw!$F:$F, 'Clinical Input'!$C29, Raw!$H:$H, "D01")</f>
        <v>0</v>
      </c>
      <c r="DF29" s="51">
        <f>SUMIFS(Raw!$I:$I, Raw!$A:$A, 'Clinical Input'!DF$14, Raw!$F:$F, 'Clinical Input'!$C29, Raw!$H:$H, "D01")</f>
        <v>0</v>
      </c>
      <c r="DG29" s="52">
        <f>SUMIFS(Raw!$I:$I, Raw!$A:$A, 'Clinical Input'!DG$14, Raw!$F:$F, 'Clinical Input'!$C29, Raw!$H:$H, "D01")</f>
        <v>0</v>
      </c>
      <c r="DH29" s="52">
        <f>SUMIFS(Raw!$I:$I, Raw!$A:$A, 'Clinical Input'!DH$14, Raw!$F:$F, 'Clinical Input'!$C29, Raw!$H:$H, "D01")</f>
        <v>0</v>
      </c>
      <c r="DI29" s="52">
        <f>SUMIFS(Raw!$I:$I, Raw!$A:$A, 'Clinical Input'!DI$14, Raw!$F:$F, 'Clinical Input'!$C29, Raw!$H:$H, "D01")</f>
        <v>0</v>
      </c>
      <c r="DJ29" s="52">
        <f>SUMIFS(Raw!$I:$I, Raw!$A:$A, 'Clinical Input'!DJ$14, Raw!$F:$F, 'Clinical Input'!$C29, Raw!$H:$H, "D01")</f>
        <v>0</v>
      </c>
      <c r="DK29" s="52">
        <f>SUMIFS(Raw!$I:$I, Raw!$A:$A, 'Clinical Input'!DK$14, Raw!$F:$F, 'Clinical Input'!$C29, Raw!$H:$H, "D01")</f>
        <v>0</v>
      </c>
      <c r="DL29" s="53">
        <f>SUMIFS(Raw!$I:$I, Raw!$A:$A, 'Clinical Input'!DL$14, Raw!$F:$F, 'Clinical Input'!$C29, Raw!$H:$H, "D01")</f>
        <v>0</v>
      </c>
      <c r="DN29" s="51">
        <f>SUMIFS(Raw!$I:$I, Raw!$A:$A, 'Clinical Input'!DN$14, Raw!$F:$F, 'Clinical Input'!$C29, Raw!$H:$H, "D01")</f>
        <v>0</v>
      </c>
      <c r="DO29" s="52">
        <f>SUMIFS(Raw!$I:$I, Raw!$A:$A, 'Clinical Input'!DO$14, Raw!$F:$F, 'Clinical Input'!$C29, Raw!$H:$H, "D01")</f>
        <v>0</v>
      </c>
      <c r="DP29" s="52">
        <f>SUMIFS(Raw!$I:$I, Raw!$A:$A, 'Clinical Input'!DP$14, Raw!$F:$F, 'Clinical Input'!$C29, Raw!$H:$H, "D01")</f>
        <v>0</v>
      </c>
      <c r="DQ29" s="52">
        <f>SUMIFS(Raw!$I:$I, Raw!$A:$A, 'Clinical Input'!DQ$14, Raw!$F:$F, 'Clinical Input'!$C29, Raw!$H:$H, "D01")</f>
        <v>0</v>
      </c>
      <c r="DR29" s="52">
        <f>SUMIFS(Raw!$I:$I, Raw!$A:$A, 'Clinical Input'!DR$14, Raw!$F:$F, 'Clinical Input'!$C29, Raw!$H:$H, "D01")</f>
        <v>0</v>
      </c>
      <c r="DS29" s="52">
        <f>SUMIFS(Raw!$I:$I, Raw!$A:$A, 'Clinical Input'!DS$14, Raw!$F:$F, 'Clinical Input'!$C29, Raw!$H:$H, "D01")</f>
        <v>0</v>
      </c>
      <c r="DT29" s="53">
        <f>SUMIFS(Raw!$I:$I, Raw!$A:$A, 'Clinical Input'!DT$14, Raw!$F:$F, 'Clinical Input'!$C29, Raw!$H:$H, "D01")</f>
        <v>0</v>
      </c>
      <c r="DV29" s="51">
        <f>SUMIFS(Raw!$I:$I, Raw!$A:$A, 'Clinical Input'!DV$14, Raw!$F:$F, 'Clinical Input'!$C29, Raw!$H:$H, "D01")</f>
        <v>0</v>
      </c>
      <c r="DW29" s="52">
        <f>SUMIFS(Raw!$I:$I, Raw!$A:$A, 'Clinical Input'!DW$14, Raw!$F:$F, 'Clinical Input'!$C29, Raw!$H:$H, "D01")</f>
        <v>0</v>
      </c>
      <c r="DX29" s="52">
        <f>SUMIFS(Raw!$I:$I, Raw!$A:$A, 'Clinical Input'!DX$14, Raw!$F:$F, 'Clinical Input'!$C29, Raw!$H:$H, "D01")</f>
        <v>0</v>
      </c>
      <c r="DY29" s="52">
        <f>SUMIFS(Raw!$I:$I, Raw!$A:$A, 'Clinical Input'!DY$14, Raw!$F:$F, 'Clinical Input'!$C29, Raw!$H:$H, "D01")</f>
        <v>0</v>
      </c>
      <c r="DZ29" s="52">
        <f>SUMIFS(Raw!$I:$I, Raw!$A:$A, 'Clinical Input'!DZ$14, Raw!$F:$F, 'Clinical Input'!$C29, Raw!$H:$H, "D01")</f>
        <v>0</v>
      </c>
      <c r="EA29" s="52">
        <f>SUMIFS(Raw!$I:$I, Raw!$A:$A, 'Clinical Input'!EA$14, Raw!$F:$F, 'Clinical Input'!$C29, Raw!$H:$H, "D01")</f>
        <v>0</v>
      </c>
      <c r="EB29" s="53">
        <f>SUMIFS(Raw!$I:$I, Raw!$A:$A, 'Clinical Input'!EB$14, Raw!$F:$F, 'Clinical Input'!$C29, Raw!$H:$H, "D01")</f>
        <v>0</v>
      </c>
      <c r="ED29" s="51">
        <f>SUMIFS(Raw!$I:$I, Raw!$A:$A, 'Clinical Input'!ED$14, Raw!$F:$F, 'Clinical Input'!$C29, Raw!$H:$H, "D01")</f>
        <v>0</v>
      </c>
      <c r="EE29" s="52">
        <f>SUMIFS(Raw!$I:$I, Raw!$A:$A, 'Clinical Input'!EE$14, Raw!$F:$F, 'Clinical Input'!$C29, Raw!$H:$H, "D01")</f>
        <v>0</v>
      </c>
      <c r="EF29" s="52">
        <f>SUMIFS(Raw!$I:$I, Raw!$A:$A, 'Clinical Input'!EF$14, Raw!$F:$F, 'Clinical Input'!$C29, Raw!$H:$H, "D01")</f>
        <v>0</v>
      </c>
      <c r="EG29" s="52">
        <f>SUMIFS(Raw!$I:$I, Raw!$A:$A, 'Clinical Input'!EG$14, Raw!$F:$F, 'Clinical Input'!$C29, Raw!$H:$H, "D01")</f>
        <v>0</v>
      </c>
      <c r="EH29" s="52">
        <f>SUMIFS(Raw!$I:$I, Raw!$A:$A, 'Clinical Input'!EH$14, Raw!$F:$F, 'Clinical Input'!$C29, Raw!$H:$H, "D01")</f>
        <v>0</v>
      </c>
      <c r="EI29" s="52">
        <f>SUMIFS(Raw!$I:$I, Raw!$A:$A, 'Clinical Input'!EI$14, Raw!$F:$F, 'Clinical Input'!$C29, Raw!$H:$H, "D01")</f>
        <v>0</v>
      </c>
      <c r="EJ29" s="53">
        <f>SUMIFS(Raw!$I:$I, Raw!$A:$A, 'Clinical Input'!EJ$14, Raw!$F:$F, 'Clinical Input'!$C29, Raw!$H:$H, "D01")</f>
        <v>0</v>
      </c>
      <c r="EL29" s="51">
        <f>SUMIFS(Raw!$I:$I, Raw!$A:$A, 'Clinical Input'!EL$14, Raw!$F:$F, 'Clinical Input'!$C29, Raw!$H:$H, "D01")</f>
        <v>0</v>
      </c>
      <c r="EM29" s="52">
        <f>SUMIFS(Raw!$I:$I, Raw!$A:$A, 'Clinical Input'!EM$14, Raw!$F:$F, 'Clinical Input'!$C29, Raw!$H:$H, "D01")</f>
        <v>0</v>
      </c>
      <c r="EN29" s="52">
        <f>SUMIFS(Raw!$I:$I, Raw!$A:$A, 'Clinical Input'!EN$14, Raw!$F:$F, 'Clinical Input'!$C29, Raw!$H:$H, "D01")</f>
        <v>0</v>
      </c>
      <c r="EO29" s="52">
        <f>SUMIFS(Raw!$I:$I, Raw!$A:$A, 'Clinical Input'!EO$14, Raw!$F:$F, 'Clinical Input'!$C29, Raw!$H:$H, "D01")</f>
        <v>0</v>
      </c>
      <c r="EP29" s="52">
        <f>SUMIFS(Raw!$I:$I, Raw!$A:$A, 'Clinical Input'!EP$14, Raw!$F:$F, 'Clinical Input'!$C29, Raw!$H:$H, "D01")</f>
        <v>0</v>
      </c>
      <c r="EQ29" s="52">
        <f>SUMIFS(Raw!$I:$I, Raw!$A:$A, 'Clinical Input'!EQ$14, Raw!$F:$F, 'Clinical Input'!$C29, Raw!$H:$H, "D01")</f>
        <v>0</v>
      </c>
      <c r="ER29" s="53">
        <f>SUMIFS(Raw!$I:$I, Raw!$A:$A, 'Clinical Input'!ER$14, Raw!$F:$F, 'Clinical Input'!$C29, Raw!$H:$H, "D01")</f>
        <v>0</v>
      </c>
      <c r="ET29" s="51">
        <f>SUMIFS(Raw!$I:$I, Raw!$A:$A, 'Clinical Input'!ET$14, Raw!$F:$F, 'Clinical Input'!$C29, Raw!$H:$H, "D01")</f>
        <v>0</v>
      </c>
      <c r="EU29" s="52">
        <f>SUMIFS(Raw!$I:$I, Raw!$A:$A, 'Clinical Input'!EU$14, Raw!$F:$F, 'Clinical Input'!$C29, Raw!$H:$H, "D01")</f>
        <v>0</v>
      </c>
      <c r="EV29" s="52">
        <f>SUMIFS(Raw!$I:$I, Raw!$A:$A, 'Clinical Input'!EV$14, Raw!$F:$F, 'Clinical Input'!$C29, Raw!$H:$H, "D01")</f>
        <v>0</v>
      </c>
      <c r="EW29" s="52">
        <f>SUMIFS(Raw!$I:$I, Raw!$A:$A, 'Clinical Input'!EW$14, Raw!$F:$F, 'Clinical Input'!$C29, Raw!$H:$H, "D01")</f>
        <v>0</v>
      </c>
      <c r="EX29" s="52">
        <f>SUMIFS(Raw!$I:$I, Raw!$A:$A, 'Clinical Input'!EX$14, Raw!$F:$F, 'Clinical Input'!$C29, Raw!$H:$H, "D01")</f>
        <v>0</v>
      </c>
      <c r="EY29" s="52">
        <f>SUMIFS(Raw!$I:$I, Raw!$A:$A, 'Clinical Input'!EY$14, Raw!$F:$F, 'Clinical Input'!$C29, Raw!$H:$H, "D01")</f>
        <v>0</v>
      </c>
      <c r="EZ29" s="53">
        <f>SUMIFS(Raw!$I:$I, Raw!$A:$A, 'Clinical Input'!EZ$14, Raw!$F:$F, 'Clinical Input'!$C29, Raw!$H:$H, "D01")</f>
        <v>0</v>
      </c>
    </row>
    <row r="30" spans="2:156" x14ac:dyDescent="0.35">
      <c r="B30" s="43" t="s">
        <v>53</v>
      </c>
      <c r="C30" s="49" t="s">
        <v>56</v>
      </c>
      <c r="D30" s="50" t="s">
        <v>57</v>
      </c>
      <c r="F30" s="51">
        <v>759</v>
      </c>
      <c r="G30" s="52">
        <v>730</v>
      </c>
      <c r="H30" s="52">
        <v>739</v>
      </c>
      <c r="I30" s="52">
        <v>798</v>
      </c>
      <c r="J30" s="52">
        <v>800</v>
      </c>
      <c r="K30" s="52">
        <v>1045</v>
      </c>
      <c r="L30" s="53">
        <v>746</v>
      </c>
      <c r="N30" s="51">
        <v>746</v>
      </c>
      <c r="O30" s="52">
        <v>770</v>
      </c>
      <c r="P30" s="52">
        <v>739</v>
      </c>
      <c r="Q30" s="52">
        <v>778</v>
      </c>
      <c r="R30" s="52">
        <v>775</v>
      </c>
      <c r="S30" s="52">
        <v>925</v>
      </c>
      <c r="T30" s="53">
        <v>663</v>
      </c>
      <c r="V30" s="51">
        <v>853</v>
      </c>
      <c r="W30" s="52">
        <v>684</v>
      </c>
      <c r="X30" s="52">
        <v>747</v>
      </c>
      <c r="Y30" s="52">
        <v>797</v>
      </c>
      <c r="Z30" s="52">
        <v>816</v>
      </c>
      <c r="AA30" s="52">
        <v>895</v>
      </c>
      <c r="AB30" s="53">
        <v>744</v>
      </c>
      <c r="AD30" s="51">
        <v>818</v>
      </c>
      <c r="AE30" s="52">
        <v>730</v>
      </c>
      <c r="AF30" s="52">
        <v>774</v>
      </c>
      <c r="AG30" s="52">
        <v>722</v>
      </c>
      <c r="AH30" s="52">
        <v>724</v>
      </c>
      <c r="AI30" s="52">
        <v>972</v>
      </c>
      <c r="AJ30" s="53">
        <v>738</v>
      </c>
      <c r="AL30" s="51">
        <v>758</v>
      </c>
      <c r="AM30" s="52">
        <v>628</v>
      </c>
      <c r="AN30" s="52">
        <v>544</v>
      </c>
      <c r="AO30" s="52">
        <v>598</v>
      </c>
      <c r="AP30" s="52">
        <v>763</v>
      </c>
      <c r="AQ30" s="52">
        <v>897</v>
      </c>
      <c r="AR30" s="53">
        <v>792</v>
      </c>
      <c r="AT30" s="51">
        <v>728</v>
      </c>
      <c r="AU30" s="52">
        <v>637</v>
      </c>
      <c r="AV30" s="52">
        <v>644</v>
      </c>
      <c r="AW30" s="52">
        <v>746</v>
      </c>
      <c r="AX30" s="52">
        <v>607</v>
      </c>
      <c r="AY30" s="52">
        <v>975</v>
      </c>
      <c r="AZ30" s="53">
        <v>671</v>
      </c>
      <c r="BB30" s="51">
        <v>710</v>
      </c>
      <c r="BC30" s="52">
        <v>614</v>
      </c>
      <c r="BD30" s="52">
        <v>681</v>
      </c>
      <c r="BE30" s="52">
        <v>680</v>
      </c>
      <c r="BF30" s="52">
        <v>694</v>
      </c>
      <c r="BG30" s="52">
        <v>887</v>
      </c>
      <c r="BH30" s="53">
        <v>674</v>
      </c>
      <c r="BJ30" s="51">
        <v>772</v>
      </c>
      <c r="BK30" s="52">
        <v>607</v>
      </c>
      <c r="BL30" s="52">
        <v>678</v>
      </c>
      <c r="BM30" s="52">
        <v>676</v>
      </c>
      <c r="BN30" s="52">
        <v>701</v>
      </c>
      <c r="BO30" s="52">
        <v>848</v>
      </c>
      <c r="BP30" s="53">
        <v>732</v>
      </c>
      <c r="BR30" s="51">
        <f>SUMIFS(Raw!$I:$I, Raw!$A:$A, 'Clinical Input'!BR$14, Raw!$F:$F, 'Clinical Input'!$C30, Raw!$H:$H, "D01")</f>
        <v>709</v>
      </c>
      <c r="BS30" s="52">
        <f>SUMIFS(Raw!$I:$I, Raw!$A:$A, 'Clinical Input'!BS$14, Raw!$F:$F, 'Clinical Input'!$C30, Raw!$H:$H, "D01")</f>
        <v>657</v>
      </c>
      <c r="BT30" s="52">
        <f>SUMIFS(Raw!$I:$I, Raw!$A:$A, 'Clinical Input'!BT$14, Raw!$F:$F, 'Clinical Input'!$C30, Raw!$H:$H, "D01")</f>
        <v>698</v>
      </c>
      <c r="BU30" s="52">
        <f>SUMIFS(Raw!$I:$I, Raw!$A:$A, 'Clinical Input'!BU$14, Raw!$F:$F, 'Clinical Input'!$C30, Raw!$H:$H, "D01")</f>
        <v>730</v>
      </c>
      <c r="BV30" s="52">
        <f>SUMIFS(Raw!$I:$I, Raw!$A:$A, 'Clinical Input'!BV$14, Raw!$F:$F, 'Clinical Input'!$C30, Raw!$H:$H, "D01")</f>
        <v>693</v>
      </c>
      <c r="BW30" s="52">
        <f>SUMIFS(Raw!$I:$I, Raw!$A:$A, 'Clinical Input'!BW$14, Raw!$F:$F, 'Clinical Input'!$C30, Raw!$H:$H, "D01")</f>
        <v>886</v>
      </c>
      <c r="BX30" s="53">
        <f>SUMIFS(Raw!$I:$I, Raw!$A:$A, 'Clinical Input'!BX$14, Raw!$F:$F, 'Clinical Input'!$C30, Raw!$H:$H, "D01")</f>
        <v>730</v>
      </c>
      <c r="BZ30" s="51">
        <f>SUMIFS(Raw!$I:$I, Raw!$A:$A, 'Clinical Input'!BZ$14, Raw!$F:$F, 'Clinical Input'!$C30, Raw!$H:$H, "D01")</f>
        <v>0</v>
      </c>
      <c r="CA30" s="52">
        <f>SUMIFS(Raw!$I:$I, Raw!$A:$A, 'Clinical Input'!CA$14, Raw!$F:$F, 'Clinical Input'!$C30, Raw!$H:$H, "D01")</f>
        <v>0</v>
      </c>
      <c r="CB30" s="52">
        <f>SUMIFS(Raw!$I:$I, Raw!$A:$A, 'Clinical Input'!CB$14, Raw!$F:$F, 'Clinical Input'!$C30, Raw!$H:$H, "D01")</f>
        <v>0</v>
      </c>
      <c r="CC30" s="52">
        <f>SUMIFS(Raw!$I:$I, Raw!$A:$A, 'Clinical Input'!CC$14, Raw!$F:$F, 'Clinical Input'!$C30, Raw!$H:$H, "D01")</f>
        <v>0</v>
      </c>
      <c r="CD30" s="52">
        <f>SUMIFS(Raw!$I:$I, Raw!$A:$A, 'Clinical Input'!CD$14, Raw!$F:$F, 'Clinical Input'!$C30, Raw!$H:$H, "D01")</f>
        <v>0</v>
      </c>
      <c r="CE30" s="52">
        <f>SUMIFS(Raw!$I:$I, Raw!$A:$A, 'Clinical Input'!CE$14, Raw!$F:$F, 'Clinical Input'!$C30, Raw!$H:$H, "D01")</f>
        <v>0</v>
      </c>
      <c r="CF30" s="53">
        <f>SUMIFS(Raw!$I:$I, Raw!$A:$A, 'Clinical Input'!CF$14, Raw!$F:$F, 'Clinical Input'!$C30, Raw!$H:$H, "D01")</f>
        <v>0</v>
      </c>
      <c r="CH30" s="51">
        <f>SUMIFS(Raw!$I:$I, Raw!$A:$A, 'Clinical Input'!CH$14, Raw!$F:$F, 'Clinical Input'!$C30, Raw!$H:$H, "D01")</f>
        <v>0</v>
      </c>
      <c r="CI30" s="52">
        <f>SUMIFS(Raw!$I:$I, Raw!$A:$A, 'Clinical Input'!CI$14, Raw!$F:$F, 'Clinical Input'!$C30, Raw!$H:$H, "D01")</f>
        <v>0</v>
      </c>
      <c r="CJ30" s="52">
        <f>SUMIFS(Raw!$I:$I, Raw!$A:$A, 'Clinical Input'!CJ$14, Raw!$F:$F, 'Clinical Input'!$C30, Raw!$H:$H, "D01")</f>
        <v>0</v>
      </c>
      <c r="CK30" s="52">
        <f>SUMIFS(Raw!$I:$I, Raw!$A:$A, 'Clinical Input'!CK$14, Raw!$F:$F, 'Clinical Input'!$C30, Raw!$H:$H, "D01")</f>
        <v>0</v>
      </c>
      <c r="CL30" s="52">
        <f>SUMIFS(Raw!$I:$I, Raw!$A:$A, 'Clinical Input'!CL$14, Raw!$F:$F, 'Clinical Input'!$C30, Raw!$H:$H, "D01")</f>
        <v>0</v>
      </c>
      <c r="CM30" s="52">
        <f>SUMIFS(Raw!$I:$I, Raw!$A:$A, 'Clinical Input'!CM$14, Raw!$F:$F, 'Clinical Input'!$C30, Raw!$H:$H, "D01")</f>
        <v>0</v>
      </c>
      <c r="CN30" s="53">
        <f>SUMIFS(Raw!$I:$I, Raw!$A:$A, 'Clinical Input'!CN$14, Raw!$F:$F, 'Clinical Input'!$C30, Raw!$H:$H, "D01")</f>
        <v>0</v>
      </c>
      <c r="CP30" s="51">
        <f>SUMIFS(Raw!$I:$I, Raw!$A:$A, 'Clinical Input'!CP$14, Raw!$F:$F, 'Clinical Input'!$C30, Raw!$H:$H, "D01")</f>
        <v>0</v>
      </c>
      <c r="CQ30" s="52">
        <f>SUMIFS(Raw!$I:$I, Raw!$A:$A, 'Clinical Input'!CQ$14, Raw!$F:$F, 'Clinical Input'!$C30, Raw!$H:$H, "D01")</f>
        <v>0</v>
      </c>
      <c r="CR30" s="52">
        <f>SUMIFS(Raw!$I:$I, Raw!$A:$A, 'Clinical Input'!CR$14, Raw!$F:$F, 'Clinical Input'!$C30, Raw!$H:$H, "D01")</f>
        <v>0</v>
      </c>
      <c r="CS30" s="52">
        <f>SUMIFS(Raw!$I:$I, Raw!$A:$A, 'Clinical Input'!CS$14, Raw!$F:$F, 'Clinical Input'!$C30, Raw!$H:$H, "D01")</f>
        <v>0</v>
      </c>
      <c r="CT30" s="52">
        <f>SUMIFS(Raw!$I:$I, Raw!$A:$A, 'Clinical Input'!CT$14, Raw!$F:$F, 'Clinical Input'!$C30, Raw!$H:$H, "D01")</f>
        <v>0</v>
      </c>
      <c r="CU30" s="52">
        <f>SUMIFS(Raw!$I:$I, Raw!$A:$A, 'Clinical Input'!CU$14, Raw!$F:$F, 'Clinical Input'!$C30, Raw!$H:$H, "D01")</f>
        <v>0</v>
      </c>
      <c r="CV30" s="53">
        <f>SUMIFS(Raw!$I:$I, Raw!$A:$A, 'Clinical Input'!CV$14, Raw!$F:$F, 'Clinical Input'!$C30, Raw!$H:$H, "D01")</f>
        <v>0</v>
      </c>
      <c r="CX30" s="51">
        <f>SUMIFS(Raw!$I:$I, Raw!$A:$A, 'Clinical Input'!CX$14, Raw!$F:$F, 'Clinical Input'!$C30, Raw!$H:$H, "D01")</f>
        <v>0</v>
      </c>
      <c r="CY30" s="52">
        <f>SUMIFS(Raw!$I:$I, Raw!$A:$A, 'Clinical Input'!CY$14, Raw!$F:$F, 'Clinical Input'!$C30, Raw!$H:$H, "D01")</f>
        <v>0</v>
      </c>
      <c r="CZ30" s="52">
        <f>SUMIFS(Raw!$I:$I, Raw!$A:$A, 'Clinical Input'!CZ$14, Raw!$F:$F, 'Clinical Input'!$C30, Raw!$H:$H, "D01")</f>
        <v>0</v>
      </c>
      <c r="DA30" s="52">
        <f>SUMIFS(Raw!$I:$I, Raw!$A:$A, 'Clinical Input'!DA$14, Raw!$F:$F, 'Clinical Input'!$C30, Raw!$H:$H, "D01")</f>
        <v>0</v>
      </c>
      <c r="DB30" s="52">
        <f>SUMIFS(Raw!$I:$I, Raw!$A:$A, 'Clinical Input'!DB$14, Raw!$F:$F, 'Clinical Input'!$C30, Raw!$H:$H, "D01")</f>
        <v>0</v>
      </c>
      <c r="DC30" s="52">
        <f>SUMIFS(Raw!$I:$I, Raw!$A:$A, 'Clinical Input'!DC$14, Raw!$F:$F, 'Clinical Input'!$C30, Raw!$H:$H, "D01")</f>
        <v>0</v>
      </c>
      <c r="DD30" s="53">
        <f>SUMIFS(Raw!$I:$I, Raw!$A:$A, 'Clinical Input'!DD$14, Raw!$F:$F, 'Clinical Input'!$C30, Raw!$H:$H, "D01")</f>
        <v>0</v>
      </c>
      <c r="DF30" s="51">
        <f>SUMIFS(Raw!$I:$I, Raw!$A:$A, 'Clinical Input'!DF$14, Raw!$F:$F, 'Clinical Input'!$C30, Raw!$H:$H, "D01")</f>
        <v>0</v>
      </c>
      <c r="DG30" s="52">
        <f>SUMIFS(Raw!$I:$I, Raw!$A:$A, 'Clinical Input'!DG$14, Raw!$F:$F, 'Clinical Input'!$C30, Raw!$H:$H, "D01")</f>
        <v>0</v>
      </c>
      <c r="DH30" s="52">
        <f>SUMIFS(Raw!$I:$I, Raw!$A:$A, 'Clinical Input'!DH$14, Raw!$F:$F, 'Clinical Input'!$C30, Raw!$H:$H, "D01")</f>
        <v>0</v>
      </c>
      <c r="DI30" s="52">
        <f>SUMIFS(Raw!$I:$I, Raw!$A:$A, 'Clinical Input'!DI$14, Raw!$F:$F, 'Clinical Input'!$C30, Raw!$H:$H, "D01")</f>
        <v>0</v>
      </c>
      <c r="DJ30" s="52">
        <f>SUMIFS(Raw!$I:$I, Raw!$A:$A, 'Clinical Input'!DJ$14, Raw!$F:$F, 'Clinical Input'!$C30, Raw!$H:$H, "D01")</f>
        <v>0</v>
      </c>
      <c r="DK30" s="52">
        <f>SUMIFS(Raw!$I:$I, Raw!$A:$A, 'Clinical Input'!DK$14, Raw!$F:$F, 'Clinical Input'!$C30, Raw!$H:$H, "D01")</f>
        <v>0</v>
      </c>
      <c r="DL30" s="53">
        <f>SUMIFS(Raw!$I:$I, Raw!$A:$A, 'Clinical Input'!DL$14, Raw!$F:$F, 'Clinical Input'!$C30, Raw!$H:$H, "D01")</f>
        <v>0</v>
      </c>
      <c r="DN30" s="51">
        <f>SUMIFS(Raw!$I:$I, Raw!$A:$A, 'Clinical Input'!DN$14, Raw!$F:$F, 'Clinical Input'!$C30, Raw!$H:$H, "D01")</f>
        <v>0</v>
      </c>
      <c r="DO30" s="52">
        <f>SUMIFS(Raw!$I:$I, Raw!$A:$A, 'Clinical Input'!DO$14, Raw!$F:$F, 'Clinical Input'!$C30, Raw!$H:$H, "D01")</f>
        <v>0</v>
      </c>
      <c r="DP30" s="52">
        <f>SUMIFS(Raw!$I:$I, Raw!$A:$A, 'Clinical Input'!DP$14, Raw!$F:$F, 'Clinical Input'!$C30, Raw!$H:$H, "D01")</f>
        <v>0</v>
      </c>
      <c r="DQ30" s="52">
        <f>SUMIFS(Raw!$I:$I, Raw!$A:$A, 'Clinical Input'!DQ$14, Raw!$F:$F, 'Clinical Input'!$C30, Raw!$H:$H, "D01")</f>
        <v>0</v>
      </c>
      <c r="DR30" s="52">
        <f>SUMIFS(Raw!$I:$I, Raw!$A:$A, 'Clinical Input'!DR$14, Raw!$F:$F, 'Clinical Input'!$C30, Raw!$H:$H, "D01")</f>
        <v>0</v>
      </c>
      <c r="DS30" s="52">
        <f>SUMIFS(Raw!$I:$I, Raw!$A:$A, 'Clinical Input'!DS$14, Raw!$F:$F, 'Clinical Input'!$C30, Raw!$H:$H, "D01")</f>
        <v>0</v>
      </c>
      <c r="DT30" s="53">
        <f>SUMIFS(Raw!$I:$I, Raw!$A:$A, 'Clinical Input'!DT$14, Raw!$F:$F, 'Clinical Input'!$C30, Raw!$H:$H, "D01")</f>
        <v>0</v>
      </c>
      <c r="DV30" s="51">
        <f>SUMIFS(Raw!$I:$I, Raw!$A:$A, 'Clinical Input'!DV$14, Raw!$F:$F, 'Clinical Input'!$C30, Raw!$H:$H, "D01")</f>
        <v>0</v>
      </c>
      <c r="DW30" s="52">
        <f>SUMIFS(Raw!$I:$I, Raw!$A:$A, 'Clinical Input'!DW$14, Raw!$F:$F, 'Clinical Input'!$C30, Raw!$H:$H, "D01")</f>
        <v>0</v>
      </c>
      <c r="DX30" s="52">
        <f>SUMIFS(Raw!$I:$I, Raw!$A:$A, 'Clinical Input'!DX$14, Raw!$F:$F, 'Clinical Input'!$C30, Raw!$H:$H, "D01")</f>
        <v>0</v>
      </c>
      <c r="DY30" s="52">
        <f>SUMIFS(Raw!$I:$I, Raw!$A:$A, 'Clinical Input'!DY$14, Raw!$F:$F, 'Clinical Input'!$C30, Raw!$H:$H, "D01")</f>
        <v>0</v>
      </c>
      <c r="DZ30" s="52">
        <f>SUMIFS(Raw!$I:$I, Raw!$A:$A, 'Clinical Input'!DZ$14, Raw!$F:$F, 'Clinical Input'!$C30, Raw!$H:$H, "D01")</f>
        <v>0</v>
      </c>
      <c r="EA30" s="52">
        <f>SUMIFS(Raw!$I:$I, Raw!$A:$A, 'Clinical Input'!EA$14, Raw!$F:$F, 'Clinical Input'!$C30, Raw!$H:$H, "D01")</f>
        <v>0</v>
      </c>
      <c r="EB30" s="53">
        <f>SUMIFS(Raw!$I:$I, Raw!$A:$A, 'Clinical Input'!EB$14, Raw!$F:$F, 'Clinical Input'!$C30, Raw!$H:$H, "D01")</f>
        <v>0</v>
      </c>
      <c r="ED30" s="51">
        <f>SUMIFS(Raw!$I:$I, Raw!$A:$A, 'Clinical Input'!ED$14, Raw!$F:$F, 'Clinical Input'!$C30, Raw!$H:$H, "D01")</f>
        <v>0</v>
      </c>
      <c r="EE30" s="52">
        <f>SUMIFS(Raw!$I:$I, Raw!$A:$A, 'Clinical Input'!EE$14, Raw!$F:$F, 'Clinical Input'!$C30, Raw!$H:$H, "D01")</f>
        <v>0</v>
      </c>
      <c r="EF30" s="52">
        <f>SUMIFS(Raw!$I:$I, Raw!$A:$A, 'Clinical Input'!EF$14, Raw!$F:$F, 'Clinical Input'!$C30, Raw!$H:$H, "D01")</f>
        <v>0</v>
      </c>
      <c r="EG30" s="52">
        <f>SUMIFS(Raw!$I:$I, Raw!$A:$A, 'Clinical Input'!EG$14, Raw!$F:$F, 'Clinical Input'!$C30, Raw!$H:$H, "D01")</f>
        <v>0</v>
      </c>
      <c r="EH30" s="52">
        <f>SUMIFS(Raw!$I:$I, Raw!$A:$A, 'Clinical Input'!EH$14, Raw!$F:$F, 'Clinical Input'!$C30, Raw!$H:$H, "D01")</f>
        <v>0</v>
      </c>
      <c r="EI30" s="52">
        <f>SUMIFS(Raw!$I:$I, Raw!$A:$A, 'Clinical Input'!EI$14, Raw!$F:$F, 'Clinical Input'!$C30, Raw!$H:$H, "D01")</f>
        <v>0</v>
      </c>
      <c r="EJ30" s="53">
        <f>SUMIFS(Raw!$I:$I, Raw!$A:$A, 'Clinical Input'!EJ$14, Raw!$F:$F, 'Clinical Input'!$C30, Raw!$H:$H, "D01")</f>
        <v>0</v>
      </c>
      <c r="EL30" s="51">
        <f>SUMIFS(Raw!$I:$I, Raw!$A:$A, 'Clinical Input'!EL$14, Raw!$F:$F, 'Clinical Input'!$C30, Raw!$H:$H, "D01")</f>
        <v>0</v>
      </c>
      <c r="EM30" s="52">
        <f>SUMIFS(Raw!$I:$I, Raw!$A:$A, 'Clinical Input'!EM$14, Raw!$F:$F, 'Clinical Input'!$C30, Raw!$H:$H, "D01")</f>
        <v>0</v>
      </c>
      <c r="EN30" s="52">
        <f>SUMIFS(Raw!$I:$I, Raw!$A:$A, 'Clinical Input'!EN$14, Raw!$F:$F, 'Clinical Input'!$C30, Raw!$H:$H, "D01")</f>
        <v>0</v>
      </c>
      <c r="EO30" s="52">
        <f>SUMIFS(Raw!$I:$I, Raw!$A:$A, 'Clinical Input'!EO$14, Raw!$F:$F, 'Clinical Input'!$C30, Raw!$H:$H, "D01")</f>
        <v>0</v>
      </c>
      <c r="EP30" s="52">
        <f>SUMIFS(Raw!$I:$I, Raw!$A:$A, 'Clinical Input'!EP$14, Raw!$F:$F, 'Clinical Input'!$C30, Raw!$H:$H, "D01")</f>
        <v>0</v>
      </c>
      <c r="EQ30" s="52">
        <f>SUMIFS(Raw!$I:$I, Raw!$A:$A, 'Clinical Input'!EQ$14, Raw!$F:$F, 'Clinical Input'!$C30, Raw!$H:$H, "D01")</f>
        <v>0</v>
      </c>
      <c r="ER30" s="53">
        <f>SUMIFS(Raw!$I:$I, Raw!$A:$A, 'Clinical Input'!ER$14, Raw!$F:$F, 'Clinical Input'!$C30, Raw!$H:$H, "D01")</f>
        <v>0</v>
      </c>
      <c r="ET30" s="51">
        <f>SUMIFS(Raw!$I:$I, Raw!$A:$A, 'Clinical Input'!ET$14, Raw!$F:$F, 'Clinical Input'!$C30, Raw!$H:$H, "D01")</f>
        <v>0</v>
      </c>
      <c r="EU30" s="52">
        <f>SUMIFS(Raw!$I:$I, Raw!$A:$A, 'Clinical Input'!EU$14, Raw!$F:$F, 'Clinical Input'!$C30, Raw!$H:$H, "D01")</f>
        <v>0</v>
      </c>
      <c r="EV30" s="52">
        <f>SUMIFS(Raw!$I:$I, Raw!$A:$A, 'Clinical Input'!EV$14, Raw!$F:$F, 'Clinical Input'!$C30, Raw!$H:$H, "D01")</f>
        <v>0</v>
      </c>
      <c r="EW30" s="52">
        <f>SUMIFS(Raw!$I:$I, Raw!$A:$A, 'Clinical Input'!EW$14, Raw!$F:$F, 'Clinical Input'!$C30, Raw!$H:$H, "D01")</f>
        <v>0</v>
      </c>
      <c r="EX30" s="52">
        <f>SUMIFS(Raw!$I:$I, Raw!$A:$A, 'Clinical Input'!EX$14, Raw!$F:$F, 'Clinical Input'!$C30, Raw!$H:$H, "D01")</f>
        <v>0</v>
      </c>
      <c r="EY30" s="52">
        <f>SUMIFS(Raw!$I:$I, Raw!$A:$A, 'Clinical Input'!EY$14, Raw!$F:$F, 'Clinical Input'!$C30, Raw!$H:$H, "D01")</f>
        <v>0</v>
      </c>
      <c r="EZ30" s="53">
        <f>SUMIFS(Raw!$I:$I, Raw!$A:$A, 'Clinical Input'!EZ$14, Raw!$F:$F, 'Clinical Input'!$C30, Raw!$H:$H, "D01")</f>
        <v>0</v>
      </c>
    </row>
    <row r="31" spans="2:156" x14ac:dyDescent="0.35">
      <c r="B31" s="43" t="s">
        <v>53</v>
      </c>
      <c r="C31" s="49" t="s">
        <v>58</v>
      </c>
      <c r="D31" s="50" t="s">
        <v>59</v>
      </c>
      <c r="F31" s="51">
        <v>768</v>
      </c>
      <c r="G31" s="52">
        <v>668</v>
      </c>
      <c r="H31" s="52">
        <v>636</v>
      </c>
      <c r="I31" s="52">
        <v>693</v>
      </c>
      <c r="J31" s="52">
        <v>637</v>
      </c>
      <c r="K31" s="52">
        <v>693</v>
      </c>
      <c r="L31" s="53">
        <v>621</v>
      </c>
      <c r="N31" s="51">
        <v>725</v>
      </c>
      <c r="O31" s="52">
        <v>655</v>
      </c>
      <c r="P31" s="52">
        <v>749</v>
      </c>
      <c r="Q31" s="52">
        <v>674</v>
      </c>
      <c r="R31" s="52">
        <v>652</v>
      </c>
      <c r="S31" s="52">
        <v>758</v>
      </c>
      <c r="T31" s="53">
        <v>628</v>
      </c>
      <c r="V31" s="51">
        <v>715</v>
      </c>
      <c r="W31" s="52">
        <v>682</v>
      </c>
      <c r="X31" s="52">
        <v>687</v>
      </c>
      <c r="Y31" s="52">
        <v>681</v>
      </c>
      <c r="Z31" s="52">
        <v>733</v>
      </c>
      <c r="AA31" s="52">
        <v>715</v>
      </c>
      <c r="AB31" s="53">
        <v>607</v>
      </c>
      <c r="AD31" s="51">
        <v>756</v>
      </c>
      <c r="AE31" s="52">
        <v>706</v>
      </c>
      <c r="AF31" s="52">
        <v>676</v>
      </c>
      <c r="AG31" s="52">
        <v>681</v>
      </c>
      <c r="AH31" s="52">
        <v>675</v>
      </c>
      <c r="AI31" s="52">
        <v>677</v>
      </c>
      <c r="AJ31" s="53">
        <v>615</v>
      </c>
      <c r="AL31" s="51">
        <v>707</v>
      </c>
      <c r="AM31" s="52">
        <v>615</v>
      </c>
      <c r="AN31" s="52">
        <v>475</v>
      </c>
      <c r="AO31" s="52">
        <v>424</v>
      </c>
      <c r="AP31" s="52">
        <v>687</v>
      </c>
      <c r="AQ31" s="52">
        <v>653</v>
      </c>
      <c r="AR31" s="53">
        <v>666</v>
      </c>
      <c r="AT31" s="51">
        <v>665</v>
      </c>
      <c r="AU31" s="52">
        <v>580</v>
      </c>
      <c r="AV31" s="52">
        <v>589</v>
      </c>
      <c r="AW31" s="52">
        <v>675</v>
      </c>
      <c r="AX31" s="52">
        <v>669</v>
      </c>
      <c r="AY31" s="52">
        <v>653</v>
      </c>
      <c r="AZ31" s="53">
        <v>600</v>
      </c>
      <c r="BB31" s="51">
        <v>572</v>
      </c>
      <c r="BC31" s="52">
        <v>571</v>
      </c>
      <c r="BD31" s="52">
        <v>649</v>
      </c>
      <c r="BE31" s="52">
        <v>634</v>
      </c>
      <c r="BF31" s="52">
        <v>648</v>
      </c>
      <c r="BG31" s="52">
        <v>646</v>
      </c>
      <c r="BH31" s="53">
        <v>588</v>
      </c>
      <c r="BJ31" s="51">
        <v>685</v>
      </c>
      <c r="BK31" s="52">
        <v>620</v>
      </c>
      <c r="BL31" s="52">
        <v>597</v>
      </c>
      <c r="BM31" s="52">
        <v>546</v>
      </c>
      <c r="BN31" s="52">
        <v>613</v>
      </c>
      <c r="BO31" s="52">
        <v>624</v>
      </c>
      <c r="BP31" s="53">
        <v>590</v>
      </c>
      <c r="BR31" s="51">
        <f>SUMIFS(Raw!$I:$I, Raw!$A:$A, 'Clinical Input'!BR$14, Raw!$F:$F, 'Clinical Input'!$C31, Raw!$H:$H, "D01")</f>
        <v>703</v>
      </c>
      <c r="BS31" s="52">
        <f>SUMIFS(Raw!$I:$I, Raw!$A:$A, 'Clinical Input'!BS$14, Raw!$F:$F, 'Clinical Input'!$C31, Raw!$H:$H, "D01")</f>
        <v>595</v>
      </c>
      <c r="BT31" s="52">
        <f>SUMIFS(Raw!$I:$I, Raw!$A:$A, 'Clinical Input'!BT$14, Raw!$F:$F, 'Clinical Input'!$C31, Raw!$H:$H, "D01")</f>
        <v>655</v>
      </c>
      <c r="BU31" s="52">
        <f>SUMIFS(Raw!$I:$I, Raw!$A:$A, 'Clinical Input'!BU$14, Raw!$F:$F, 'Clinical Input'!$C31, Raw!$H:$H, "D01")</f>
        <v>581</v>
      </c>
      <c r="BV31" s="52">
        <f>SUMIFS(Raw!$I:$I, Raw!$A:$A, 'Clinical Input'!BV$14, Raw!$F:$F, 'Clinical Input'!$C31, Raw!$H:$H, "D01")</f>
        <v>701</v>
      </c>
      <c r="BW31" s="52">
        <f>SUMIFS(Raw!$I:$I, Raw!$A:$A, 'Clinical Input'!BW$14, Raw!$F:$F, 'Clinical Input'!$C31, Raw!$H:$H, "D01")</f>
        <v>660</v>
      </c>
      <c r="BX31" s="53">
        <f>SUMIFS(Raw!$I:$I, Raw!$A:$A, 'Clinical Input'!BX$14, Raw!$F:$F, 'Clinical Input'!$C31, Raw!$H:$H, "D01")</f>
        <v>579</v>
      </c>
      <c r="BZ31" s="51">
        <f>SUMIFS(Raw!$I:$I, Raw!$A:$A, 'Clinical Input'!BZ$14, Raw!$F:$F, 'Clinical Input'!$C31, Raw!$H:$H, "D01")</f>
        <v>0</v>
      </c>
      <c r="CA31" s="52">
        <f>SUMIFS(Raw!$I:$I, Raw!$A:$A, 'Clinical Input'!CA$14, Raw!$F:$F, 'Clinical Input'!$C31, Raw!$H:$H, "D01")</f>
        <v>0</v>
      </c>
      <c r="CB31" s="52">
        <f>SUMIFS(Raw!$I:$I, Raw!$A:$A, 'Clinical Input'!CB$14, Raw!$F:$F, 'Clinical Input'!$C31, Raw!$H:$H, "D01")</f>
        <v>0</v>
      </c>
      <c r="CC31" s="52">
        <f>SUMIFS(Raw!$I:$I, Raw!$A:$A, 'Clinical Input'!CC$14, Raw!$F:$F, 'Clinical Input'!$C31, Raw!$H:$H, "D01")</f>
        <v>0</v>
      </c>
      <c r="CD31" s="52">
        <f>SUMIFS(Raw!$I:$I, Raw!$A:$A, 'Clinical Input'!CD$14, Raw!$F:$F, 'Clinical Input'!$C31, Raw!$H:$H, "D01")</f>
        <v>0</v>
      </c>
      <c r="CE31" s="52">
        <f>SUMIFS(Raw!$I:$I, Raw!$A:$A, 'Clinical Input'!CE$14, Raw!$F:$F, 'Clinical Input'!$C31, Raw!$H:$H, "D01")</f>
        <v>0</v>
      </c>
      <c r="CF31" s="53">
        <f>SUMIFS(Raw!$I:$I, Raw!$A:$A, 'Clinical Input'!CF$14, Raw!$F:$F, 'Clinical Input'!$C31, Raw!$H:$H, "D01")</f>
        <v>0</v>
      </c>
      <c r="CH31" s="51">
        <f>SUMIFS(Raw!$I:$I, Raw!$A:$A, 'Clinical Input'!CH$14, Raw!$F:$F, 'Clinical Input'!$C31, Raw!$H:$H, "D01")</f>
        <v>0</v>
      </c>
      <c r="CI31" s="52">
        <f>SUMIFS(Raw!$I:$I, Raw!$A:$A, 'Clinical Input'!CI$14, Raw!$F:$F, 'Clinical Input'!$C31, Raw!$H:$H, "D01")</f>
        <v>0</v>
      </c>
      <c r="CJ31" s="52">
        <f>SUMIFS(Raw!$I:$I, Raw!$A:$A, 'Clinical Input'!CJ$14, Raw!$F:$F, 'Clinical Input'!$C31, Raw!$H:$H, "D01")</f>
        <v>0</v>
      </c>
      <c r="CK31" s="52">
        <f>SUMIFS(Raw!$I:$I, Raw!$A:$A, 'Clinical Input'!CK$14, Raw!$F:$F, 'Clinical Input'!$C31, Raw!$H:$H, "D01")</f>
        <v>0</v>
      </c>
      <c r="CL31" s="52">
        <f>SUMIFS(Raw!$I:$I, Raw!$A:$A, 'Clinical Input'!CL$14, Raw!$F:$F, 'Clinical Input'!$C31, Raw!$H:$H, "D01")</f>
        <v>0</v>
      </c>
      <c r="CM31" s="52">
        <f>SUMIFS(Raw!$I:$I, Raw!$A:$A, 'Clinical Input'!CM$14, Raw!$F:$F, 'Clinical Input'!$C31, Raw!$H:$H, "D01")</f>
        <v>0</v>
      </c>
      <c r="CN31" s="53">
        <f>SUMIFS(Raw!$I:$I, Raw!$A:$A, 'Clinical Input'!CN$14, Raw!$F:$F, 'Clinical Input'!$C31, Raw!$H:$H, "D01")</f>
        <v>0</v>
      </c>
      <c r="CP31" s="51">
        <f>SUMIFS(Raw!$I:$I, Raw!$A:$A, 'Clinical Input'!CP$14, Raw!$F:$F, 'Clinical Input'!$C31, Raw!$H:$H, "D01")</f>
        <v>0</v>
      </c>
      <c r="CQ31" s="52">
        <f>SUMIFS(Raw!$I:$I, Raw!$A:$A, 'Clinical Input'!CQ$14, Raw!$F:$F, 'Clinical Input'!$C31, Raw!$H:$H, "D01")</f>
        <v>0</v>
      </c>
      <c r="CR31" s="52">
        <f>SUMIFS(Raw!$I:$I, Raw!$A:$A, 'Clinical Input'!CR$14, Raw!$F:$F, 'Clinical Input'!$C31, Raw!$H:$H, "D01")</f>
        <v>0</v>
      </c>
      <c r="CS31" s="52">
        <f>SUMIFS(Raw!$I:$I, Raw!$A:$A, 'Clinical Input'!CS$14, Raw!$F:$F, 'Clinical Input'!$C31, Raw!$H:$H, "D01")</f>
        <v>0</v>
      </c>
      <c r="CT31" s="52">
        <f>SUMIFS(Raw!$I:$I, Raw!$A:$A, 'Clinical Input'!CT$14, Raw!$F:$F, 'Clinical Input'!$C31, Raw!$H:$H, "D01")</f>
        <v>0</v>
      </c>
      <c r="CU31" s="52">
        <f>SUMIFS(Raw!$I:$I, Raw!$A:$A, 'Clinical Input'!CU$14, Raw!$F:$F, 'Clinical Input'!$C31, Raw!$H:$H, "D01")</f>
        <v>0</v>
      </c>
      <c r="CV31" s="53">
        <f>SUMIFS(Raw!$I:$I, Raw!$A:$A, 'Clinical Input'!CV$14, Raw!$F:$F, 'Clinical Input'!$C31, Raw!$H:$H, "D01")</f>
        <v>0</v>
      </c>
      <c r="CX31" s="51">
        <f>SUMIFS(Raw!$I:$I, Raw!$A:$A, 'Clinical Input'!CX$14, Raw!$F:$F, 'Clinical Input'!$C31, Raw!$H:$H, "D01")</f>
        <v>0</v>
      </c>
      <c r="CY31" s="52">
        <f>SUMIFS(Raw!$I:$I, Raw!$A:$A, 'Clinical Input'!CY$14, Raw!$F:$F, 'Clinical Input'!$C31, Raw!$H:$H, "D01")</f>
        <v>0</v>
      </c>
      <c r="CZ31" s="52">
        <f>SUMIFS(Raw!$I:$I, Raw!$A:$A, 'Clinical Input'!CZ$14, Raw!$F:$F, 'Clinical Input'!$C31, Raw!$H:$H, "D01")</f>
        <v>0</v>
      </c>
      <c r="DA31" s="52">
        <f>SUMIFS(Raw!$I:$I, Raw!$A:$A, 'Clinical Input'!DA$14, Raw!$F:$F, 'Clinical Input'!$C31, Raw!$H:$H, "D01")</f>
        <v>0</v>
      </c>
      <c r="DB31" s="52">
        <f>SUMIFS(Raw!$I:$I, Raw!$A:$A, 'Clinical Input'!DB$14, Raw!$F:$F, 'Clinical Input'!$C31, Raw!$H:$H, "D01")</f>
        <v>0</v>
      </c>
      <c r="DC31" s="52">
        <f>SUMIFS(Raw!$I:$I, Raw!$A:$A, 'Clinical Input'!DC$14, Raw!$F:$F, 'Clinical Input'!$C31, Raw!$H:$H, "D01")</f>
        <v>0</v>
      </c>
      <c r="DD31" s="53">
        <f>SUMIFS(Raw!$I:$I, Raw!$A:$A, 'Clinical Input'!DD$14, Raw!$F:$F, 'Clinical Input'!$C31, Raw!$H:$H, "D01")</f>
        <v>0</v>
      </c>
      <c r="DF31" s="51">
        <f>SUMIFS(Raw!$I:$I, Raw!$A:$A, 'Clinical Input'!DF$14, Raw!$F:$F, 'Clinical Input'!$C31, Raw!$H:$H, "D01")</f>
        <v>0</v>
      </c>
      <c r="DG31" s="52">
        <f>SUMIFS(Raw!$I:$I, Raw!$A:$A, 'Clinical Input'!DG$14, Raw!$F:$F, 'Clinical Input'!$C31, Raw!$H:$H, "D01")</f>
        <v>0</v>
      </c>
      <c r="DH31" s="52">
        <f>SUMIFS(Raw!$I:$I, Raw!$A:$A, 'Clinical Input'!DH$14, Raw!$F:$F, 'Clinical Input'!$C31, Raw!$H:$H, "D01")</f>
        <v>0</v>
      </c>
      <c r="DI31" s="52">
        <f>SUMIFS(Raw!$I:$I, Raw!$A:$A, 'Clinical Input'!DI$14, Raw!$F:$F, 'Clinical Input'!$C31, Raw!$H:$H, "D01")</f>
        <v>0</v>
      </c>
      <c r="DJ31" s="52">
        <f>SUMIFS(Raw!$I:$I, Raw!$A:$A, 'Clinical Input'!DJ$14, Raw!$F:$F, 'Clinical Input'!$C31, Raw!$H:$H, "D01")</f>
        <v>0</v>
      </c>
      <c r="DK31" s="52">
        <f>SUMIFS(Raw!$I:$I, Raw!$A:$A, 'Clinical Input'!DK$14, Raw!$F:$F, 'Clinical Input'!$C31, Raw!$H:$H, "D01")</f>
        <v>0</v>
      </c>
      <c r="DL31" s="53">
        <f>SUMIFS(Raw!$I:$I, Raw!$A:$A, 'Clinical Input'!DL$14, Raw!$F:$F, 'Clinical Input'!$C31, Raw!$H:$H, "D01")</f>
        <v>0</v>
      </c>
      <c r="DN31" s="51">
        <f>SUMIFS(Raw!$I:$I, Raw!$A:$A, 'Clinical Input'!DN$14, Raw!$F:$F, 'Clinical Input'!$C31, Raw!$H:$H, "D01")</f>
        <v>0</v>
      </c>
      <c r="DO31" s="52">
        <f>SUMIFS(Raw!$I:$I, Raw!$A:$A, 'Clinical Input'!DO$14, Raw!$F:$F, 'Clinical Input'!$C31, Raw!$H:$H, "D01")</f>
        <v>0</v>
      </c>
      <c r="DP31" s="52">
        <f>SUMIFS(Raw!$I:$I, Raw!$A:$A, 'Clinical Input'!DP$14, Raw!$F:$F, 'Clinical Input'!$C31, Raw!$H:$H, "D01")</f>
        <v>0</v>
      </c>
      <c r="DQ31" s="52">
        <f>SUMIFS(Raw!$I:$I, Raw!$A:$A, 'Clinical Input'!DQ$14, Raw!$F:$F, 'Clinical Input'!$C31, Raw!$H:$H, "D01")</f>
        <v>0</v>
      </c>
      <c r="DR31" s="52">
        <f>SUMIFS(Raw!$I:$I, Raw!$A:$A, 'Clinical Input'!DR$14, Raw!$F:$F, 'Clinical Input'!$C31, Raw!$H:$H, "D01")</f>
        <v>0</v>
      </c>
      <c r="DS31" s="52">
        <f>SUMIFS(Raw!$I:$I, Raw!$A:$A, 'Clinical Input'!DS$14, Raw!$F:$F, 'Clinical Input'!$C31, Raw!$H:$H, "D01")</f>
        <v>0</v>
      </c>
      <c r="DT31" s="53">
        <f>SUMIFS(Raw!$I:$I, Raw!$A:$A, 'Clinical Input'!DT$14, Raw!$F:$F, 'Clinical Input'!$C31, Raw!$H:$H, "D01")</f>
        <v>0</v>
      </c>
      <c r="DV31" s="51">
        <f>SUMIFS(Raw!$I:$I, Raw!$A:$A, 'Clinical Input'!DV$14, Raw!$F:$F, 'Clinical Input'!$C31, Raw!$H:$H, "D01")</f>
        <v>0</v>
      </c>
      <c r="DW31" s="52">
        <f>SUMIFS(Raw!$I:$I, Raw!$A:$A, 'Clinical Input'!DW$14, Raw!$F:$F, 'Clinical Input'!$C31, Raw!$H:$H, "D01")</f>
        <v>0</v>
      </c>
      <c r="DX31" s="52">
        <f>SUMIFS(Raw!$I:$I, Raw!$A:$A, 'Clinical Input'!DX$14, Raw!$F:$F, 'Clinical Input'!$C31, Raw!$H:$H, "D01")</f>
        <v>0</v>
      </c>
      <c r="DY31" s="52">
        <f>SUMIFS(Raw!$I:$I, Raw!$A:$A, 'Clinical Input'!DY$14, Raw!$F:$F, 'Clinical Input'!$C31, Raw!$H:$H, "D01")</f>
        <v>0</v>
      </c>
      <c r="DZ31" s="52">
        <f>SUMIFS(Raw!$I:$I, Raw!$A:$A, 'Clinical Input'!DZ$14, Raw!$F:$F, 'Clinical Input'!$C31, Raw!$H:$H, "D01")</f>
        <v>0</v>
      </c>
      <c r="EA31" s="52">
        <f>SUMIFS(Raw!$I:$I, Raw!$A:$A, 'Clinical Input'!EA$14, Raw!$F:$F, 'Clinical Input'!$C31, Raw!$H:$H, "D01")</f>
        <v>0</v>
      </c>
      <c r="EB31" s="53">
        <f>SUMIFS(Raw!$I:$I, Raw!$A:$A, 'Clinical Input'!EB$14, Raw!$F:$F, 'Clinical Input'!$C31, Raw!$H:$H, "D01")</f>
        <v>0</v>
      </c>
      <c r="ED31" s="51">
        <f>SUMIFS(Raw!$I:$I, Raw!$A:$A, 'Clinical Input'!ED$14, Raw!$F:$F, 'Clinical Input'!$C31, Raw!$H:$H, "D01")</f>
        <v>0</v>
      </c>
      <c r="EE31" s="52">
        <f>SUMIFS(Raw!$I:$I, Raw!$A:$A, 'Clinical Input'!EE$14, Raw!$F:$F, 'Clinical Input'!$C31, Raw!$H:$H, "D01")</f>
        <v>0</v>
      </c>
      <c r="EF31" s="52">
        <f>SUMIFS(Raw!$I:$I, Raw!$A:$A, 'Clinical Input'!EF$14, Raw!$F:$F, 'Clinical Input'!$C31, Raw!$H:$H, "D01")</f>
        <v>0</v>
      </c>
      <c r="EG31" s="52">
        <f>SUMIFS(Raw!$I:$I, Raw!$A:$A, 'Clinical Input'!EG$14, Raw!$F:$F, 'Clinical Input'!$C31, Raw!$H:$H, "D01")</f>
        <v>0</v>
      </c>
      <c r="EH31" s="52">
        <f>SUMIFS(Raw!$I:$I, Raw!$A:$A, 'Clinical Input'!EH$14, Raw!$F:$F, 'Clinical Input'!$C31, Raw!$H:$H, "D01")</f>
        <v>0</v>
      </c>
      <c r="EI31" s="52">
        <f>SUMIFS(Raw!$I:$I, Raw!$A:$A, 'Clinical Input'!EI$14, Raw!$F:$F, 'Clinical Input'!$C31, Raw!$H:$H, "D01")</f>
        <v>0</v>
      </c>
      <c r="EJ31" s="53">
        <f>SUMIFS(Raw!$I:$I, Raw!$A:$A, 'Clinical Input'!EJ$14, Raw!$F:$F, 'Clinical Input'!$C31, Raw!$H:$H, "D01")</f>
        <v>0</v>
      </c>
      <c r="EL31" s="51">
        <f>SUMIFS(Raw!$I:$I, Raw!$A:$A, 'Clinical Input'!EL$14, Raw!$F:$F, 'Clinical Input'!$C31, Raw!$H:$H, "D01")</f>
        <v>0</v>
      </c>
      <c r="EM31" s="52">
        <f>SUMIFS(Raw!$I:$I, Raw!$A:$A, 'Clinical Input'!EM$14, Raw!$F:$F, 'Clinical Input'!$C31, Raw!$H:$H, "D01")</f>
        <v>0</v>
      </c>
      <c r="EN31" s="52">
        <f>SUMIFS(Raw!$I:$I, Raw!$A:$A, 'Clinical Input'!EN$14, Raw!$F:$F, 'Clinical Input'!$C31, Raw!$H:$H, "D01")</f>
        <v>0</v>
      </c>
      <c r="EO31" s="52">
        <f>SUMIFS(Raw!$I:$I, Raw!$A:$A, 'Clinical Input'!EO$14, Raw!$F:$F, 'Clinical Input'!$C31, Raw!$H:$H, "D01")</f>
        <v>0</v>
      </c>
      <c r="EP31" s="52">
        <f>SUMIFS(Raw!$I:$I, Raw!$A:$A, 'Clinical Input'!EP$14, Raw!$F:$F, 'Clinical Input'!$C31, Raw!$H:$H, "D01")</f>
        <v>0</v>
      </c>
      <c r="EQ31" s="52">
        <f>SUMIFS(Raw!$I:$I, Raw!$A:$A, 'Clinical Input'!EQ$14, Raw!$F:$F, 'Clinical Input'!$C31, Raw!$H:$H, "D01")</f>
        <v>0</v>
      </c>
      <c r="ER31" s="53">
        <f>SUMIFS(Raw!$I:$I, Raw!$A:$A, 'Clinical Input'!ER$14, Raw!$F:$F, 'Clinical Input'!$C31, Raw!$H:$H, "D01")</f>
        <v>0</v>
      </c>
      <c r="ET31" s="51">
        <f>SUMIFS(Raw!$I:$I, Raw!$A:$A, 'Clinical Input'!ET$14, Raw!$F:$F, 'Clinical Input'!$C31, Raw!$H:$H, "D01")</f>
        <v>0</v>
      </c>
      <c r="EU31" s="52">
        <f>SUMIFS(Raw!$I:$I, Raw!$A:$A, 'Clinical Input'!EU$14, Raw!$F:$F, 'Clinical Input'!$C31, Raw!$H:$H, "D01")</f>
        <v>0</v>
      </c>
      <c r="EV31" s="52">
        <f>SUMIFS(Raw!$I:$I, Raw!$A:$A, 'Clinical Input'!EV$14, Raw!$F:$F, 'Clinical Input'!$C31, Raw!$H:$H, "D01")</f>
        <v>0</v>
      </c>
      <c r="EW31" s="52">
        <f>SUMIFS(Raw!$I:$I, Raw!$A:$A, 'Clinical Input'!EW$14, Raw!$F:$F, 'Clinical Input'!$C31, Raw!$H:$H, "D01")</f>
        <v>0</v>
      </c>
      <c r="EX31" s="52">
        <f>SUMIFS(Raw!$I:$I, Raw!$A:$A, 'Clinical Input'!EX$14, Raw!$F:$F, 'Clinical Input'!$C31, Raw!$H:$H, "D01")</f>
        <v>0</v>
      </c>
      <c r="EY31" s="52">
        <f>SUMIFS(Raw!$I:$I, Raw!$A:$A, 'Clinical Input'!EY$14, Raw!$F:$F, 'Clinical Input'!$C31, Raw!$H:$H, "D01")</f>
        <v>0</v>
      </c>
      <c r="EZ31" s="53">
        <f>SUMIFS(Raw!$I:$I, Raw!$A:$A, 'Clinical Input'!EZ$14, Raw!$F:$F, 'Clinical Input'!$C31, Raw!$H:$H, "D01")</f>
        <v>0</v>
      </c>
    </row>
    <row r="32" spans="2:156" x14ac:dyDescent="0.35">
      <c r="B32" s="31" t="s">
        <v>53</v>
      </c>
      <c r="C32" s="32" t="s">
        <v>60</v>
      </c>
      <c r="D32" s="33" t="s">
        <v>61</v>
      </c>
      <c r="F32" s="34">
        <v>611</v>
      </c>
      <c r="G32" s="35">
        <v>543</v>
      </c>
      <c r="H32" s="35">
        <v>569</v>
      </c>
      <c r="I32" s="35">
        <v>612</v>
      </c>
      <c r="J32" s="35">
        <v>617</v>
      </c>
      <c r="K32" s="35">
        <v>841</v>
      </c>
      <c r="L32" s="36">
        <v>712</v>
      </c>
      <c r="N32" s="34">
        <v>729</v>
      </c>
      <c r="O32" s="35">
        <v>639</v>
      </c>
      <c r="P32" s="35">
        <v>648</v>
      </c>
      <c r="Q32" s="35">
        <v>632</v>
      </c>
      <c r="R32" s="35">
        <v>587</v>
      </c>
      <c r="S32" s="35">
        <v>826</v>
      </c>
      <c r="T32" s="36">
        <v>845</v>
      </c>
      <c r="V32" s="34">
        <v>679</v>
      </c>
      <c r="W32" s="35">
        <v>613</v>
      </c>
      <c r="X32" s="35">
        <v>609</v>
      </c>
      <c r="Y32" s="35">
        <v>568</v>
      </c>
      <c r="Z32" s="35">
        <v>610</v>
      </c>
      <c r="AA32" s="35">
        <v>886</v>
      </c>
      <c r="AB32" s="36">
        <v>798</v>
      </c>
      <c r="AD32" s="34">
        <v>719</v>
      </c>
      <c r="AE32" s="35">
        <v>591</v>
      </c>
      <c r="AF32" s="35">
        <v>628</v>
      </c>
      <c r="AG32" s="35">
        <v>599</v>
      </c>
      <c r="AH32" s="35">
        <v>569</v>
      </c>
      <c r="AI32" s="35">
        <v>941</v>
      </c>
      <c r="AJ32" s="36">
        <v>784</v>
      </c>
      <c r="AL32" s="34">
        <v>639</v>
      </c>
      <c r="AM32" s="35">
        <v>534</v>
      </c>
      <c r="AN32" s="35">
        <v>538</v>
      </c>
      <c r="AO32" s="35">
        <v>428</v>
      </c>
      <c r="AP32" s="35">
        <v>846</v>
      </c>
      <c r="AQ32" s="35">
        <v>980</v>
      </c>
      <c r="AR32" s="36">
        <v>754</v>
      </c>
      <c r="AT32" s="34">
        <v>587</v>
      </c>
      <c r="AU32" s="35">
        <v>539</v>
      </c>
      <c r="AV32" s="35">
        <v>507</v>
      </c>
      <c r="AW32" s="35">
        <v>717</v>
      </c>
      <c r="AX32" s="35">
        <v>555</v>
      </c>
      <c r="AY32" s="35">
        <v>885</v>
      </c>
      <c r="AZ32" s="36">
        <v>734</v>
      </c>
      <c r="BB32" s="34">
        <v>631</v>
      </c>
      <c r="BC32" s="35">
        <v>555</v>
      </c>
      <c r="BD32" s="35">
        <v>559</v>
      </c>
      <c r="BE32" s="35">
        <v>554</v>
      </c>
      <c r="BF32" s="35">
        <v>611</v>
      </c>
      <c r="BG32" s="35">
        <v>847</v>
      </c>
      <c r="BH32" s="36">
        <v>731</v>
      </c>
      <c r="BJ32" s="34">
        <v>599</v>
      </c>
      <c r="BK32" s="35">
        <v>507</v>
      </c>
      <c r="BL32" s="35">
        <v>556</v>
      </c>
      <c r="BM32" s="35">
        <v>538</v>
      </c>
      <c r="BN32" s="35">
        <v>571</v>
      </c>
      <c r="BO32" s="35">
        <v>807</v>
      </c>
      <c r="BP32" s="36">
        <v>828</v>
      </c>
      <c r="BR32" s="34">
        <f>SUMIFS(Raw!$I:$I, Raw!$A:$A, 'Clinical Input'!BR$14, Raw!$F:$F, 'Clinical Input'!$C32, Raw!$H:$H, "D01")</f>
        <v>610</v>
      </c>
      <c r="BS32" s="35">
        <f>SUMIFS(Raw!$I:$I, Raw!$A:$A, 'Clinical Input'!BS$14, Raw!$F:$F, 'Clinical Input'!$C32, Raw!$H:$H, "D01")</f>
        <v>559</v>
      </c>
      <c r="BT32" s="35">
        <f>SUMIFS(Raw!$I:$I, Raw!$A:$A, 'Clinical Input'!BT$14, Raw!$F:$F, 'Clinical Input'!$C32, Raw!$H:$H, "D01")</f>
        <v>594</v>
      </c>
      <c r="BU32" s="35">
        <f>SUMIFS(Raw!$I:$I, Raw!$A:$A, 'Clinical Input'!BU$14, Raw!$F:$F, 'Clinical Input'!$C32, Raw!$H:$H, "D01")</f>
        <v>525</v>
      </c>
      <c r="BV32" s="35">
        <f>SUMIFS(Raw!$I:$I, Raw!$A:$A, 'Clinical Input'!BV$14, Raw!$F:$F, 'Clinical Input'!$C32, Raw!$H:$H, "D01")</f>
        <v>574</v>
      </c>
      <c r="BW32" s="35">
        <f>SUMIFS(Raw!$I:$I, Raw!$A:$A, 'Clinical Input'!BW$14, Raw!$F:$F, 'Clinical Input'!$C32, Raw!$H:$H, "D01")</f>
        <v>795</v>
      </c>
      <c r="BX32" s="36">
        <f>SUMIFS(Raw!$I:$I, Raw!$A:$A, 'Clinical Input'!BX$14, Raw!$F:$F, 'Clinical Input'!$C32, Raw!$H:$H, "D01")</f>
        <v>697</v>
      </c>
      <c r="BZ32" s="34">
        <f>SUMIFS(Raw!$I:$I, Raw!$A:$A, 'Clinical Input'!BZ$14, Raw!$F:$F, 'Clinical Input'!$C32, Raw!$H:$H, "D01")</f>
        <v>0</v>
      </c>
      <c r="CA32" s="35">
        <f>SUMIFS(Raw!$I:$I, Raw!$A:$A, 'Clinical Input'!CA$14, Raw!$F:$F, 'Clinical Input'!$C32, Raw!$H:$H, "D01")</f>
        <v>0</v>
      </c>
      <c r="CB32" s="35">
        <f>SUMIFS(Raw!$I:$I, Raw!$A:$A, 'Clinical Input'!CB$14, Raw!$F:$F, 'Clinical Input'!$C32, Raw!$H:$H, "D01")</f>
        <v>0</v>
      </c>
      <c r="CC32" s="35">
        <f>SUMIFS(Raw!$I:$I, Raw!$A:$A, 'Clinical Input'!CC$14, Raw!$F:$F, 'Clinical Input'!$C32, Raw!$H:$H, "D01")</f>
        <v>0</v>
      </c>
      <c r="CD32" s="35">
        <f>SUMIFS(Raw!$I:$I, Raw!$A:$A, 'Clinical Input'!CD$14, Raw!$F:$F, 'Clinical Input'!$C32, Raw!$H:$H, "D01")</f>
        <v>0</v>
      </c>
      <c r="CE32" s="35">
        <f>SUMIFS(Raw!$I:$I, Raw!$A:$A, 'Clinical Input'!CE$14, Raw!$F:$F, 'Clinical Input'!$C32, Raw!$H:$H, "D01")</f>
        <v>0</v>
      </c>
      <c r="CF32" s="36">
        <f>SUMIFS(Raw!$I:$I, Raw!$A:$A, 'Clinical Input'!CF$14, Raw!$F:$F, 'Clinical Input'!$C32, Raw!$H:$H, "D01")</f>
        <v>0</v>
      </c>
      <c r="CH32" s="34">
        <f>SUMIFS(Raw!$I:$I, Raw!$A:$A, 'Clinical Input'!CH$14, Raw!$F:$F, 'Clinical Input'!$C32, Raw!$H:$H, "D01")</f>
        <v>0</v>
      </c>
      <c r="CI32" s="35">
        <f>SUMIFS(Raw!$I:$I, Raw!$A:$A, 'Clinical Input'!CI$14, Raw!$F:$F, 'Clinical Input'!$C32, Raw!$H:$H, "D01")</f>
        <v>0</v>
      </c>
      <c r="CJ32" s="35">
        <f>SUMIFS(Raw!$I:$I, Raw!$A:$A, 'Clinical Input'!CJ$14, Raw!$F:$F, 'Clinical Input'!$C32, Raw!$H:$H, "D01")</f>
        <v>0</v>
      </c>
      <c r="CK32" s="35">
        <f>SUMIFS(Raw!$I:$I, Raw!$A:$A, 'Clinical Input'!CK$14, Raw!$F:$F, 'Clinical Input'!$C32, Raw!$H:$H, "D01")</f>
        <v>0</v>
      </c>
      <c r="CL32" s="35">
        <f>SUMIFS(Raw!$I:$I, Raw!$A:$A, 'Clinical Input'!CL$14, Raw!$F:$F, 'Clinical Input'!$C32, Raw!$H:$H, "D01")</f>
        <v>0</v>
      </c>
      <c r="CM32" s="35">
        <f>SUMIFS(Raw!$I:$I, Raw!$A:$A, 'Clinical Input'!CM$14, Raw!$F:$F, 'Clinical Input'!$C32, Raw!$H:$H, "D01")</f>
        <v>0</v>
      </c>
      <c r="CN32" s="36">
        <f>SUMIFS(Raw!$I:$I, Raw!$A:$A, 'Clinical Input'!CN$14, Raw!$F:$F, 'Clinical Input'!$C32, Raw!$H:$H, "D01")</f>
        <v>0</v>
      </c>
      <c r="CP32" s="34">
        <f>SUMIFS(Raw!$I:$I, Raw!$A:$A, 'Clinical Input'!CP$14, Raw!$F:$F, 'Clinical Input'!$C32, Raw!$H:$H, "D01")</f>
        <v>0</v>
      </c>
      <c r="CQ32" s="35">
        <f>SUMIFS(Raw!$I:$I, Raw!$A:$A, 'Clinical Input'!CQ$14, Raw!$F:$F, 'Clinical Input'!$C32, Raw!$H:$H, "D01")</f>
        <v>0</v>
      </c>
      <c r="CR32" s="35">
        <f>SUMIFS(Raw!$I:$I, Raw!$A:$A, 'Clinical Input'!CR$14, Raw!$F:$F, 'Clinical Input'!$C32, Raw!$H:$H, "D01")</f>
        <v>0</v>
      </c>
      <c r="CS32" s="35">
        <f>SUMIFS(Raw!$I:$I, Raw!$A:$A, 'Clinical Input'!CS$14, Raw!$F:$F, 'Clinical Input'!$C32, Raw!$H:$H, "D01")</f>
        <v>0</v>
      </c>
      <c r="CT32" s="35">
        <f>SUMIFS(Raw!$I:$I, Raw!$A:$A, 'Clinical Input'!CT$14, Raw!$F:$F, 'Clinical Input'!$C32, Raw!$H:$H, "D01")</f>
        <v>0</v>
      </c>
      <c r="CU32" s="35">
        <f>SUMIFS(Raw!$I:$I, Raw!$A:$A, 'Clinical Input'!CU$14, Raw!$F:$F, 'Clinical Input'!$C32, Raw!$H:$H, "D01")</f>
        <v>0</v>
      </c>
      <c r="CV32" s="36">
        <f>SUMIFS(Raw!$I:$I, Raw!$A:$A, 'Clinical Input'!CV$14, Raw!$F:$F, 'Clinical Input'!$C32, Raw!$H:$H, "D01")</f>
        <v>0</v>
      </c>
      <c r="CX32" s="34">
        <f>SUMIFS(Raw!$I:$I, Raw!$A:$A, 'Clinical Input'!CX$14, Raw!$F:$F, 'Clinical Input'!$C32, Raw!$H:$H, "D01")</f>
        <v>0</v>
      </c>
      <c r="CY32" s="35">
        <f>SUMIFS(Raw!$I:$I, Raw!$A:$A, 'Clinical Input'!CY$14, Raw!$F:$F, 'Clinical Input'!$C32, Raw!$H:$H, "D01")</f>
        <v>0</v>
      </c>
      <c r="CZ32" s="35">
        <f>SUMIFS(Raw!$I:$I, Raw!$A:$A, 'Clinical Input'!CZ$14, Raw!$F:$F, 'Clinical Input'!$C32, Raw!$H:$H, "D01")</f>
        <v>0</v>
      </c>
      <c r="DA32" s="35">
        <f>SUMIFS(Raw!$I:$I, Raw!$A:$A, 'Clinical Input'!DA$14, Raw!$F:$F, 'Clinical Input'!$C32, Raw!$H:$H, "D01")</f>
        <v>0</v>
      </c>
      <c r="DB32" s="35">
        <f>SUMIFS(Raw!$I:$I, Raw!$A:$A, 'Clinical Input'!DB$14, Raw!$F:$F, 'Clinical Input'!$C32, Raw!$H:$H, "D01")</f>
        <v>0</v>
      </c>
      <c r="DC32" s="35">
        <f>SUMIFS(Raw!$I:$I, Raw!$A:$A, 'Clinical Input'!DC$14, Raw!$F:$F, 'Clinical Input'!$C32, Raw!$H:$H, "D01")</f>
        <v>0</v>
      </c>
      <c r="DD32" s="36">
        <f>SUMIFS(Raw!$I:$I, Raw!$A:$A, 'Clinical Input'!DD$14, Raw!$F:$F, 'Clinical Input'!$C32, Raw!$H:$H, "D01")</f>
        <v>0</v>
      </c>
      <c r="DF32" s="34">
        <f>SUMIFS(Raw!$I:$I, Raw!$A:$A, 'Clinical Input'!DF$14, Raw!$F:$F, 'Clinical Input'!$C32, Raw!$H:$H, "D01")</f>
        <v>0</v>
      </c>
      <c r="DG32" s="35">
        <f>SUMIFS(Raw!$I:$I, Raw!$A:$A, 'Clinical Input'!DG$14, Raw!$F:$F, 'Clinical Input'!$C32, Raw!$H:$H, "D01")</f>
        <v>0</v>
      </c>
      <c r="DH32" s="35">
        <f>SUMIFS(Raw!$I:$I, Raw!$A:$A, 'Clinical Input'!DH$14, Raw!$F:$F, 'Clinical Input'!$C32, Raw!$H:$H, "D01")</f>
        <v>0</v>
      </c>
      <c r="DI32" s="35">
        <f>SUMIFS(Raw!$I:$I, Raw!$A:$A, 'Clinical Input'!DI$14, Raw!$F:$F, 'Clinical Input'!$C32, Raw!$H:$H, "D01")</f>
        <v>0</v>
      </c>
      <c r="DJ32" s="35">
        <f>SUMIFS(Raw!$I:$I, Raw!$A:$A, 'Clinical Input'!DJ$14, Raw!$F:$F, 'Clinical Input'!$C32, Raw!$H:$H, "D01")</f>
        <v>0</v>
      </c>
      <c r="DK32" s="35">
        <f>SUMIFS(Raw!$I:$I, Raw!$A:$A, 'Clinical Input'!DK$14, Raw!$F:$F, 'Clinical Input'!$C32, Raw!$H:$H, "D01")</f>
        <v>0</v>
      </c>
      <c r="DL32" s="36">
        <f>SUMIFS(Raw!$I:$I, Raw!$A:$A, 'Clinical Input'!DL$14, Raw!$F:$F, 'Clinical Input'!$C32, Raw!$H:$H, "D01")</f>
        <v>0</v>
      </c>
      <c r="DN32" s="34">
        <f>SUMIFS(Raw!$I:$I, Raw!$A:$A, 'Clinical Input'!DN$14, Raw!$F:$F, 'Clinical Input'!$C32, Raw!$H:$H, "D01")</f>
        <v>0</v>
      </c>
      <c r="DO32" s="35">
        <f>SUMIFS(Raw!$I:$I, Raw!$A:$A, 'Clinical Input'!DO$14, Raw!$F:$F, 'Clinical Input'!$C32, Raw!$H:$H, "D01")</f>
        <v>0</v>
      </c>
      <c r="DP32" s="35">
        <f>SUMIFS(Raw!$I:$I, Raw!$A:$A, 'Clinical Input'!DP$14, Raw!$F:$F, 'Clinical Input'!$C32, Raw!$H:$H, "D01")</f>
        <v>0</v>
      </c>
      <c r="DQ32" s="35">
        <f>SUMIFS(Raw!$I:$I, Raw!$A:$A, 'Clinical Input'!DQ$14, Raw!$F:$F, 'Clinical Input'!$C32, Raw!$H:$H, "D01")</f>
        <v>0</v>
      </c>
      <c r="DR32" s="35">
        <f>SUMIFS(Raw!$I:$I, Raw!$A:$A, 'Clinical Input'!DR$14, Raw!$F:$F, 'Clinical Input'!$C32, Raw!$H:$H, "D01")</f>
        <v>0</v>
      </c>
      <c r="DS32" s="35">
        <f>SUMIFS(Raw!$I:$I, Raw!$A:$A, 'Clinical Input'!DS$14, Raw!$F:$F, 'Clinical Input'!$C32, Raw!$H:$H, "D01")</f>
        <v>0</v>
      </c>
      <c r="DT32" s="36">
        <f>SUMIFS(Raw!$I:$I, Raw!$A:$A, 'Clinical Input'!DT$14, Raw!$F:$F, 'Clinical Input'!$C32, Raw!$H:$H, "D01")</f>
        <v>0</v>
      </c>
      <c r="DV32" s="34">
        <f>SUMIFS(Raw!$I:$I, Raw!$A:$A, 'Clinical Input'!DV$14, Raw!$F:$F, 'Clinical Input'!$C32, Raw!$H:$H, "D01")</f>
        <v>0</v>
      </c>
      <c r="DW32" s="35">
        <f>SUMIFS(Raw!$I:$I, Raw!$A:$A, 'Clinical Input'!DW$14, Raw!$F:$F, 'Clinical Input'!$C32, Raw!$H:$H, "D01")</f>
        <v>0</v>
      </c>
      <c r="DX32" s="35">
        <f>SUMIFS(Raw!$I:$I, Raw!$A:$A, 'Clinical Input'!DX$14, Raw!$F:$F, 'Clinical Input'!$C32, Raw!$H:$H, "D01")</f>
        <v>0</v>
      </c>
      <c r="DY32" s="35">
        <f>SUMIFS(Raw!$I:$I, Raw!$A:$A, 'Clinical Input'!DY$14, Raw!$F:$F, 'Clinical Input'!$C32, Raw!$H:$H, "D01")</f>
        <v>0</v>
      </c>
      <c r="DZ32" s="35">
        <f>SUMIFS(Raw!$I:$I, Raw!$A:$A, 'Clinical Input'!DZ$14, Raw!$F:$F, 'Clinical Input'!$C32, Raw!$H:$H, "D01")</f>
        <v>0</v>
      </c>
      <c r="EA32" s="35">
        <f>SUMIFS(Raw!$I:$I, Raw!$A:$A, 'Clinical Input'!EA$14, Raw!$F:$F, 'Clinical Input'!$C32, Raw!$H:$H, "D01")</f>
        <v>0</v>
      </c>
      <c r="EB32" s="36">
        <f>SUMIFS(Raw!$I:$I, Raw!$A:$A, 'Clinical Input'!EB$14, Raw!$F:$F, 'Clinical Input'!$C32, Raw!$H:$H, "D01")</f>
        <v>0</v>
      </c>
      <c r="ED32" s="34">
        <f>SUMIFS(Raw!$I:$I, Raw!$A:$A, 'Clinical Input'!ED$14, Raw!$F:$F, 'Clinical Input'!$C32, Raw!$H:$H, "D01")</f>
        <v>0</v>
      </c>
      <c r="EE32" s="35">
        <f>SUMIFS(Raw!$I:$I, Raw!$A:$A, 'Clinical Input'!EE$14, Raw!$F:$F, 'Clinical Input'!$C32, Raw!$H:$H, "D01")</f>
        <v>0</v>
      </c>
      <c r="EF32" s="35">
        <f>SUMIFS(Raw!$I:$I, Raw!$A:$A, 'Clinical Input'!EF$14, Raw!$F:$F, 'Clinical Input'!$C32, Raw!$H:$H, "D01")</f>
        <v>0</v>
      </c>
      <c r="EG32" s="35">
        <f>SUMIFS(Raw!$I:$I, Raw!$A:$A, 'Clinical Input'!EG$14, Raw!$F:$F, 'Clinical Input'!$C32, Raw!$H:$H, "D01")</f>
        <v>0</v>
      </c>
      <c r="EH32" s="35">
        <f>SUMIFS(Raw!$I:$I, Raw!$A:$A, 'Clinical Input'!EH$14, Raw!$F:$F, 'Clinical Input'!$C32, Raw!$H:$H, "D01")</f>
        <v>0</v>
      </c>
      <c r="EI32" s="35">
        <f>SUMIFS(Raw!$I:$I, Raw!$A:$A, 'Clinical Input'!EI$14, Raw!$F:$F, 'Clinical Input'!$C32, Raw!$H:$H, "D01")</f>
        <v>0</v>
      </c>
      <c r="EJ32" s="36">
        <f>SUMIFS(Raw!$I:$I, Raw!$A:$A, 'Clinical Input'!EJ$14, Raw!$F:$F, 'Clinical Input'!$C32, Raw!$H:$H, "D01")</f>
        <v>0</v>
      </c>
      <c r="EL32" s="34">
        <f>SUMIFS(Raw!$I:$I, Raw!$A:$A, 'Clinical Input'!EL$14, Raw!$F:$F, 'Clinical Input'!$C32, Raw!$H:$H, "D01")</f>
        <v>0</v>
      </c>
      <c r="EM32" s="35">
        <f>SUMIFS(Raw!$I:$I, Raw!$A:$A, 'Clinical Input'!EM$14, Raw!$F:$F, 'Clinical Input'!$C32, Raw!$H:$H, "D01")</f>
        <v>0</v>
      </c>
      <c r="EN32" s="35">
        <f>SUMIFS(Raw!$I:$I, Raw!$A:$A, 'Clinical Input'!EN$14, Raw!$F:$F, 'Clinical Input'!$C32, Raw!$H:$H, "D01")</f>
        <v>0</v>
      </c>
      <c r="EO32" s="35">
        <f>SUMIFS(Raw!$I:$I, Raw!$A:$A, 'Clinical Input'!EO$14, Raw!$F:$F, 'Clinical Input'!$C32, Raw!$H:$H, "D01")</f>
        <v>0</v>
      </c>
      <c r="EP32" s="35">
        <f>SUMIFS(Raw!$I:$I, Raw!$A:$A, 'Clinical Input'!EP$14, Raw!$F:$F, 'Clinical Input'!$C32, Raw!$H:$H, "D01")</f>
        <v>0</v>
      </c>
      <c r="EQ32" s="35">
        <f>SUMIFS(Raw!$I:$I, Raw!$A:$A, 'Clinical Input'!EQ$14, Raw!$F:$F, 'Clinical Input'!$C32, Raw!$H:$H, "D01")</f>
        <v>0</v>
      </c>
      <c r="ER32" s="36">
        <f>SUMIFS(Raw!$I:$I, Raw!$A:$A, 'Clinical Input'!ER$14, Raw!$F:$F, 'Clinical Input'!$C32, Raw!$H:$H, "D01")</f>
        <v>0</v>
      </c>
      <c r="ET32" s="34">
        <f>SUMIFS(Raw!$I:$I, Raw!$A:$A, 'Clinical Input'!ET$14, Raw!$F:$F, 'Clinical Input'!$C32, Raw!$H:$H, "D01")</f>
        <v>0</v>
      </c>
      <c r="EU32" s="35">
        <f>SUMIFS(Raw!$I:$I, Raw!$A:$A, 'Clinical Input'!EU$14, Raw!$F:$F, 'Clinical Input'!$C32, Raw!$H:$H, "D01")</f>
        <v>0</v>
      </c>
      <c r="EV32" s="35">
        <f>SUMIFS(Raw!$I:$I, Raw!$A:$A, 'Clinical Input'!EV$14, Raw!$F:$F, 'Clinical Input'!$C32, Raw!$H:$H, "D01")</f>
        <v>0</v>
      </c>
      <c r="EW32" s="35">
        <f>SUMIFS(Raw!$I:$I, Raw!$A:$A, 'Clinical Input'!EW$14, Raw!$F:$F, 'Clinical Input'!$C32, Raw!$H:$H, "D01")</f>
        <v>0</v>
      </c>
      <c r="EX32" s="35">
        <f>SUMIFS(Raw!$I:$I, Raw!$A:$A, 'Clinical Input'!EX$14, Raw!$F:$F, 'Clinical Input'!$C32, Raw!$H:$H, "D01")</f>
        <v>0</v>
      </c>
      <c r="EY32" s="35">
        <f>SUMIFS(Raw!$I:$I, Raw!$A:$A, 'Clinical Input'!EY$14, Raw!$F:$F, 'Clinical Input'!$C32, Raw!$H:$H, "D01")</f>
        <v>0</v>
      </c>
      <c r="EZ32" s="36">
        <f>SUMIFS(Raw!$I:$I, Raw!$A:$A, 'Clinical Input'!EZ$14, Raw!$F:$F, 'Clinical Input'!$C32, Raw!$H:$H, "D01")</f>
        <v>0</v>
      </c>
    </row>
    <row r="33" spans="1:156" x14ac:dyDescent="0.35">
      <c r="B33" s="43" t="s">
        <v>62</v>
      </c>
      <c r="C33" s="49" t="s">
        <v>63</v>
      </c>
      <c r="D33" s="50" t="s">
        <v>64</v>
      </c>
      <c r="F33" s="51">
        <v>125</v>
      </c>
      <c r="G33" s="52">
        <v>109</v>
      </c>
      <c r="H33" s="52">
        <v>111</v>
      </c>
      <c r="I33" s="52">
        <v>102</v>
      </c>
      <c r="J33" s="52">
        <v>109</v>
      </c>
      <c r="K33" s="52">
        <v>210</v>
      </c>
      <c r="L33" s="53">
        <v>171</v>
      </c>
      <c r="N33" s="51">
        <v>132</v>
      </c>
      <c r="O33" s="52">
        <v>124</v>
      </c>
      <c r="P33" s="52">
        <v>112</v>
      </c>
      <c r="Q33" s="52">
        <v>100</v>
      </c>
      <c r="R33" s="52">
        <v>104</v>
      </c>
      <c r="S33" s="52">
        <v>214</v>
      </c>
      <c r="T33" s="53">
        <v>163</v>
      </c>
      <c r="V33" s="51">
        <v>118</v>
      </c>
      <c r="W33" s="52">
        <v>115</v>
      </c>
      <c r="X33" s="52">
        <v>131</v>
      </c>
      <c r="Y33" s="52">
        <v>110</v>
      </c>
      <c r="Z33" s="52">
        <v>121</v>
      </c>
      <c r="AA33" s="52">
        <v>211</v>
      </c>
      <c r="AB33" s="53">
        <v>189</v>
      </c>
      <c r="AD33" s="51">
        <v>109</v>
      </c>
      <c r="AE33" s="52">
        <v>100</v>
      </c>
      <c r="AF33" s="52">
        <v>109</v>
      </c>
      <c r="AG33" s="52">
        <v>128</v>
      </c>
      <c r="AH33" s="52">
        <v>127</v>
      </c>
      <c r="AI33" s="52">
        <v>200</v>
      </c>
      <c r="AJ33" s="53">
        <v>202</v>
      </c>
      <c r="AL33" s="51">
        <v>126</v>
      </c>
      <c r="AM33" s="52">
        <v>127</v>
      </c>
      <c r="AN33" s="52">
        <v>122</v>
      </c>
      <c r="AO33" s="52">
        <v>115</v>
      </c>
      <c r="AP33" s="52">
        <v>232</v>
      </c>
      <c r="AQ33" s="52">
        <v>242</v>
      </c>
      <c r="AR33" s="53">
        <v>211</v>
      </c>
      <c r="AT33" s="51">
        <v>146</v>
      </c>
      <c r="AU33" s="52">
        <v>116</v>
      </c>
      <c r="AV33" s="52">
        <v>108</v>
      </c>
      <c r="AW33" s="52">
        <v>175</v>
      </c>
      <c r="AX33" s="52">
        <v>148</v>
      </c>
      <c r="AY33" s="52">
        <v>230</v>
      </c>
      <c r="AZ33" s="53">
        <v>196</v>
      </c>
      <c r="BB33" s="51">
        <v>106</v>
      </c>
      <c r="BC33" s="52">
        <v>91</v>
      </c>
      <c r="BD33" s="52">
        <v>122</v>
      </c>
      <c r="BE33" s="52">
        <v>102</v>
      </c>
      <c r="BF33" s="52">
        <v>99</v>
      </c>
      <c r="BG33" s="52">
        <v>194</v>
      </c>
      <c r="BH33" s="53">
        <v>183</v>
      </c>
      <c r="BJ33" s="51">
        <v>122</v>
      </c>
      <c r="BK33" s="52">
        <v>101</v>
      </c>
      <c r="BL33" s="52">
        <v>123</v>
      </c>
      <c r="BM33" s="52">
        <v>115</v>
      </c>
      <c r="BN33" s="52">
        <v>102</v>
      </c>
      <c r="BO33" s="52">
        <v>188</v>
      </c>
      <c r="BP33" s="53">
        <v>157</v>
      </c>
      <c r="BR33" s="51">
        <f>SUMIFS(Raw!$I:$I, Raw!$A:$A, 'Clinical Input'!BR$14, Raw!$F:$F, 'Clinical Input'!$C33, Raw!$H:$H, "D01")</f>
        <v>105</v>
      </c>
      <c r="BS33" s="52">
        <f>SUMIFS(Raw!$I:$I, Raw!$A:$A, 'Clinical Input'!BS$14, Raw!$F:$F, 'Clinical Input'!$C33, Raw!$H:$H, "D01")</f>
        <v>109</v>
      </c>
      <c r="BT33" s="52">
        <f>SUMIFS(Raw!$I:$I, Raw!$A:$A, 'Clinical Input'!BT$14, Raw!$F:$F, 'Clinical Input'!$C33, Raw!$H:$H, "D01")</f>
        <v>91</v>
      </c>
      <c r="BU33" s="52">
        <f>SUMIFS(Raw!$I:$I, Raw!$A:$A, 'Clinical Input'!BU$14, Raw!$F:$F, 'Clinical Input'!$C33, Raw!$H:$H, "D01")</f>
        <v>108</v>
      </c>
      <c r="BV33" s="52">
        <f>SUMIFS(Raw!$I:$I, Raw!$A:$A, 'Clinical Input'!BV$14, Raw!$F:$F, 'Clinical Input'!$C33, Raw!$H:$H, "D01")</f>
        <v>104</v>
      </c>
      <c r="BW33" s="52">
        <f>SUMIFS(Raw!$I:$I, Raw!$A:$A, 'Clinical Input'!BW$14, Raw!$F:$F, 'Clinical Input'!$C33, Raw!$H:$H, "D01")</f>
        <v>174</v>
      </c>
      <c r="BX33" s="53">
        <f>SUMIFS(Raw!$I:$I, Raw!$A:$A, 'Clinical Input'!BX$14, Raw!$F:$F, 'Clinical Input'!$C33, Raw!$H:$H, "D01")</f>
        <v>143</v>
      </c>
      <c r="BZ33" s="51">
        <f>SUMIFS(Raw!$I:$I, Raw!$A:$A, 'Clinical Input'!BZ$14, Raw!$F:$F, 'Clinical Input'!$C33, Raw!$H:$H, "D01")</f>
        <v>0</v>
      </c>
      <c r="CA33" s="52">
        <f>SUMIFS(Raw!$I:$I, Raw!$A:$A, 'Clinical Input'!CA$14, Raw!$F:$F, 'Clinical Input'!$C33, Raw!$H:$H, "D01")</f>
        <v>0</v>
      </c>
      <c r="CB33" s="52">
        <f>SUMIFS(Raw!$I:$I, Raw!$A:$A, 'Clinical Input'!CB$14, Raw!$F:$F, 'Clinical Input'!$C33, Raw!$H:$H, "D01")</f>
        <v>0</v>
      </c>
      <c r="CC33" s="52">
        <f>SUMIFS(Raw!$I:$I, Raw!$A:$A, 'Clinical Input'!CC$14, Raw!$F:$F, 'Clinical Input'!$C33, Raw!$H:$H, "D01")</f>
        <v>0</v>
      </c>
      <c r="CD33" s="52">
        <f>SUMIFS(Raw!$I:$I, Raw!$A:$A, 'Clinical Input'!CD$14, Raw!$F:$F, 'Clinical Input'!$C33, Raw!$H:$H, "D01")</f>
        <v>0</v>
      </c>
      <c r="CE33" s="52">
        <f>SUMIFS(Raw!$I:$I, Raw!$A:$A, 'Clinical Input'!CE$14, Raw!$F:$F, 'Clinical Input'!$C33, Raw!$H:$H, "D01")</f>
        <v>0</v>
      </c>
      <c r="CF33" s="53">
        <f>SUMIFS(Raw!$I:$I, Raw!$A:$A, 'Clinical Input'!CF$14, Raw!$F:$F, 'Clinical Input'!$C33, Raw!$H:$H, "D01")</f>
        <v>0</v>
      </c>
      <c r="CH33" s="51">
        <f>SUMIFS(Raw!$I:$I, Raw!$A:$A, 'Clinical Input'!CH$14, Raw!$F:$F, 'Clinical Input'!$C33, Raw!$H:$H, "D01")</f>
        <v>0</v>
      </c>
      <c r="CI33" s="52">
        <f>SUMIFS(Raw!$I:$I, Raw!$A:$A, 'Clinical Input'!CI$14, Raw!$F:$F, 'Clinical Input'!$C33, Raw!$H:$H, "D01")</f>
        <v>0</v>
      </c>
      <c r="CJ33" s="52">
        <f>SUMIFS(Raw!$I:$I, Raw!$A:$A, 'Clinical Input'!CJ$14, Raw!$F:$F, 'Clinical Input'!$C33, Raw!$H:$H, "D01")</f>
        <v>0</v>
      </c>
      <c r="CK33" s="52">
        <f>SUMIFS(Raw!$I:$I, Raw!$A:$A, 'Clinical Input'!CK$14, Raw!$F:$F, 'Clinical Input'!$C33, Raw!$H:$H, "D01")</f>
        <v>0</v>
      </c>
      <c r="CL33" s="52">
        <f>SUMIFS(Raw!$I:$I, Raw!$A:$A, 'Clinical Input'!CL$14, Raw!$F:$F, 'Clinical Input'!$C33, Raw!$H:$H, "D01")</f>
        <v>0</v>
      </c>
      <c r="CM33" s="52">
        <f>SUMIFS(Raw!$I:$I, Raw!$A:$A, 'Clinical Input'!CM$14, Raw!$F:$F, 'Clinical Input'!$C33, Raw!$H:$H, "D01")</f>
        <v>0</v>
      </c>
      <c r="CN33" s="53">
        <f>SUMIFS(Raw!$I:$I, Raw!$A:$A, 'Clinical Input'!CN$14, Raw!$F:$F, 'Clinical Input'!$C33, Raw!$H:$H, "D01")</f>
        <v>0</v>
      </c>
      <c r="CP33" s="51">
        <f>SUMIFS(Raw!$I:$I, Raw!$A:$A, 'Clinical Input'!CP$14, Raw!$F:$F, 'Clinical Input'!$C33, Raw!$H:$H, "D01")</f>
        <v>0</v>
      </c>
      <c r="CQ33" s="52">
        <f>SUMIFS(Raw!$I:$I, Raw!$A:$A, 'Clinical Input'!CQ$14, Raw!$F:$F, 'Clinical Input'!$C33, Raw!$H:$H, "D01")</f>
        <v>0</v>
      </c>
      <c r="CR33" s="52">
        <f>SUMIFS(Raw!$I:$I, Raw!$A:$A, 'Clinical Input'!CR$14, Raw!$F:$F, 'Clinical Input'!$C33, Raw!$H:$H, "D01")</f>
        <v>0</v>
      </c>
      <c r="CS33" s="52">
        <f>SUMIFS(Raw!$I:$I, Raw!$A:$A, 'Clinical Input'!CS$14, Raw!$F:$F, 'Clinical Input'!$C33, Raw!$H:$H, "D01")</f>
        <v>0</v>
      </c>
      <c r="CT33" s="52">
        <f>SUMIFS(Raw!$I:$I, Raw!$A:$A, 'Clinical Input'!CT$14, Raw!$F:$F, 'Clinical Input'!$C33, Raw!$H:$H, "D01")</f>
        <v>0</v>
      </c>
      <c r="CU33" s="52">
        <f>SUMIFS(Raw!$I:$I, Raw!$A:$A, 'Clinical Input'!CU$14, Raw!$F:$F, 'Clinical Input'!$C33, Raw!$H:$H, "D01")</f>
        <v>0</v>
      </c>
      <c r="CV33" s="53">
        <f>SUMIFS(Raw!$I:$I, Raw!$A:$A, 'Clinical Input'!CV$14, Raw!$F:$F, 'Clinical Input'!$C33, Raw!$H:$H, "D01")</f>
        <v>0</v>
      </c>
      <c r="CX33" s="51">
        <f>SUMIFS(Raw!$I:$I, Raw!$A:$A, 'Clinical Input'!CX$14, Raw!$F:$F, 'Clinical Input'!$C33, Raw!$H:$H, "D01")</f>
        <v>0</v>
      </c>
      <c r="CY33" s="52">
        <f>SUMIFS(Raw!$I:$I, Raw!$A:$A, 'Clinical Input'!CY$14, Raw!$F:$F, 'Clinical Input'!$C33, Raw!$H:$H, "D01")</f>
        <v>0</v>
      </c>
      <c r="CZ33" s="52">
        <f>SUMIFS(Raw!$I:$I, Raw!$A:$A, 'Clinical Input'!CZ$14, Raw!$F:$F, 'Clinical Input'!$C33, Raw!$H:$H, "D01")</f>
        <v>0</v>
      </c>
      <c r="DA33" s="52">
        <f>SUMIFS(Raw!$I:$I, Raw!$A:$A, 'Clinical Input'!DA$14, Raw!$F:$F, 'Clinical Input'!$C33, Raw!$H:$H, "D01")</f>
        <v>0</v>
      </c>
      <c r="DB33" s="52">
        <f>SUMIFS(Raw!$I:$I, Raw!$A:$A, 'Clinical Input'!DB$14, Raw!$F:$F, 'Clinical Input'!$C33, Raw!$H:$H, "D01")</f>
        <v>0</v>
      </c>
      <c r="DC33" s="52">
        <f>SUMIFS(Raw!$I:$I, Raw!$A:$A, 'Clinical Input'!DC$14, Raw!$F:$F, 'Clinical Input'!$C33, Raw!$H:$H, "D01")</f>
        <v>0</v>
      </c>
      <c r="DD33" s="53">
        <f>SUMIFS(Raw!$I:$I, Raw!$A:$A, 'Clinical Input'!DD$14, Raw!$F:$F, 'Clinical Input'!$C33, Raw!$H:$H, "D01")</f>
        <v>0</v>
      </c>
      <c r="DF33" s="51">
        <f>SUMIFS(Raw!$I:$I, Raw!$A:$A, 'Clinical Input'!DF$14, Raw!$F:$F, 'Clinical Input'!$C33, Raw!$H:$H, "D01")</f>
        <v>0</v>
      </c>
      <c r="DG33" s="52">
        <f>SUMIFS(Raw!$I:$I, Raw!$A:$A, 'Clinical Input'!DG$14, Raw!$F:$F, 'Clinical Input'!$C33, Raw!$H:$H, "D01")</f>
        <v>0</v>
      </c>
      <c r="DH33" s="52">
        <f>SUMIFS(Raw!$I:$I, Raw!$A:$A, 'Clinical Input'!DH$14, Raw!$F:$F, 'Clinical Input'!$C33, Raw!$H:$H, "D01")</f>
        <v>0</v>
      </c>
      <c r="DI33" s="52">
        <f>SUMIFS(Raw!$I:$I, Raw!$A:$A, 'Clinical Input'!DI$14, Raw!$F:$F, 'Clinical Input'!$C33, Raw!$H:$H, "D01")</f>
        <v>0</v>
      </c>
      <c r="DJ33" s="52">
        <f>SUMIFS(Raw!$I:$I, Raw!$A:$A, 'Clinical Input'!DJ$14, Raw!$F:$F, 'Clinical Input'!$C33, Raw!$H:$H, "D01")</f>
        <v>0</v>
      </c>
      <c r="DK33" s="52">
        <f>SUMIFS(Raw!$I:$I, Raw!$A:$A, 'Clinical Input'!DK$14, Raw!$F:$F, 'Clinical Input'!$C33, Raw!$H:$H, "D01")</f>
        <v>0</v>
      </c>
      <c r="DL33" s="53">
        <f>SUMIFS(Raw!$I:$I, Raw!$A:$A, 'Clinical Input'!DL$14, Raw!$F:$F, 'Clinical Input'!$C33, Raw!$H:$H, "D01")</f>
        <v>0</v>
      </c>
      <c r="DN33" s="51">
        <f>SUMIFS(Raw!$I:$I, Raw!$A:$A, 'Clinical Input'!DN$14, Raw!$F:$F, 'Clinical Input'!$C33, Raw!$H:$H, "D01")</f>
        <v>0</v>
      </c>
      <c r="DO33" s="52">
        <f>SUMIFS(Raw!$I:$I, Raw!$A:$A, 'Clinical Input'!DO$14, Raw!$F:$F, 'Clinical Input'!$C33, Raw!$H:$H, "D01")</f>
        <v>0</v>
      </c>
      <c r="DP33" s="52">
        <f>SUMIFS(Raw!$I:$I, Raw!$A:$A, 'Clinical Input'!DP$14, Raw!$F:$F, 'Clinical Input'!$C33, Raw!$H:$H, "D01")</f>
        <v>0</v>
      </c>
      <c r="DQ33" s="52">
        <f>SUMIFS(Raw!$I:$I, Raw!$A:$A, 'Clinical Input'!DQ$14, Raw!$F:$F, 'Clinical Input'!$C33, Raw!$H:$H, "D01")</f>
        <v>0</v>
      </c>
      <c r="DR33" s="52">
        <f>SUMIFS(Raw!$I:$I, Raw!$A:$A, 'Clinical Input'!DR$14, Raw!$F:$F, 'Clinical Input'!$C33, Raw!$H:$H, "D01")</f>
        <v>0</v>
      </c>
      <c r="DS33" s="52">
        <f>SUMIFS(Raw!$I:$I, Raw!$A:$A, 'Clinical Input'!DS$14, Raw!$F:$F, 'Clinical Input'!$C33, Raw!$H:$H, "D01")</f>
        <v>0</v>
      </c>
      <c r="DT33" s="53">
        <f>SUMIFS(Raw!$I:$I, Raw!$A:$A, 'Clinical Input'!DT$14, Raw!$F:$F, 'Clinical Input'!$C33, Raw!$H:$H, "D01")</f>
        <v>0</v>
      </c>
      <c r="DV33" s="51">
        <f>SUMIFS(Raw!$I:$I, Raw!$A:$A, 'Clinical Input'!DV$14, Raw!$F:$F, 'Clinical Input'!$C33, Raw!$H:$H, "D01")</f>
        <v>0</v>
      </c>
      <c r="DW33" s="52">
        <f>SUMIFS(Raw!$I:$I, Raw!$A:$A, 'Clinical Input'!DW$14, Raw!$F:$F, 'Clinical Input'!$C33, Raw!$H:$H, "D01")</f>
        <v>0</v>
      </c>
      <c r="DX33" s="52">
        <f>SUMIFS(Raw!$I:$I, Raw!$A:$A, 'Clinical Input'!DX$14, Raw!$F:$F, 'Clinical Input'!$C33, Raw!$H:$H, "D01")</f>
        <v>0</v>
      </c>
      <c r="DY33" s="52">
        <f>SUMIFS(Raw!$I:$I, Raw!$A:$A, 'Clinical Input'!DY$14, Raw!$F:$F, 'Clinical Input'!$C33, Raw!$H:$H, "D01")</f>
        <v>0</v>
      </c>
      <c r="DZ33" s="52">
        <f>SUMIFS(Raw!$I:$I, Raw!$A:$A, 'Clinical Input'!DZ$14, Raw!$F:$F, 'Clinical Input'!$C33, Raw!$H:$H, "D01")</f>
        <v>0</v>
      </c>
      <c r="EA33" s="52">
        <f>SUMIFS(Raw!$I:$I, Raw!$A:$A, 'Clinical Input'!EA$14, Raw!$F:$F, 'Clinical Input'!$C33, Raw!$H:$H, "D01")</f>
        <v>0</v>
      </c>
      <c r="EB33" s="53">
        <f>SUMIFS(Raw!$I:$I, Raw!$A:$A, 'Clinical Input'!EB$14, Raw!$F:$F, 'Clinical Input'!$C33, Raw!$H:$H, "D01")</f>
        <v>0</v>
      </c>
      <c r="ED33" s="51">
        <f>SUMIFS(Raw!$I:$I, Raw!$A:$A, 'Clinical Input'!ED$14, Raw!$F:$F, 'Clinical Input'!$C33, Raw!$H:$H, "D01")</f>
        <v>0</v>
      </c>
      <c r="EE33" s="52">
        <f>SUMIFS(Raw!$I:$I, Raw!$A:$A, 'Clinical Input'!EE$14, Raw!$F:$F, 'Clinical Input'!$C33, Raw!$H:$H, "D01")</f>
        <v>0</v>
      </c>
      <c r="EF33" s="52">
        <f>SUMIFS(Raw!$I:$I, Raw!$A:$A, 'Clinical Input'!EF$14, Raw!$F:$F, 'Clinical Input'!$C33, Raw!$H:$H, "D01")</f>
        <v>0</v>
      </c>
      <c r="EG33" s="52">
        <f>SUMIFS(Raw!$I:$I, Raw!$A:$A, 'Clinical Input'!EG$14, Raw!$F:$F, 'Clinical Input'!$C33, Raw!$H:$H, "D01")</f>
        <v>0</v>
      </c>
      <c r="EH33" s="52">
        <f>SUMIFS(Raw!$I:$I, Raw!$A:$A, 'Clinical Input'!EH$14, Raw!$F:$F, 'Clinical Input'!$C33, Raw!$H:$H, "D01")</f>
        <v>0</v>
      </c>
      <c r="EI33" s="52">
        <f>SUMIFS(Raw!$I:$I, Raw!$A:$A, 'Clinical Input'!EI$14, Raw!$F:$F, 'Clinical Input'!$C33, Raw!$H:$H, "D01")</f>
        <v>0</v>
      </c>
      <c r="EJ33" s="53">
        <f>SUMIFS(Raw!$I:$I, Raw!$A:$A, 'Clinical Input'!EJ$14, Raw!$F:$F, 'Clinical Input'!$C33, Raw!$H:$H, "D01")</f>
        <v>0</v>
      </c>
      <c r="EL33" s="51">
        <f>SUMIFS(Raw!$I:$I, Raw!$A:$A, 'Clinical Input'!EL$14, Raw!$F:$F, 'Clinical Input'!$C33, Raw!$H:$H, "D01")</f>
        <v>0</v>
      </c>
      <c r="EM33" s="52">
        <f>SUMIFS(Raw!$I:$I, Raw!$A:$A, 'Clinical Input'!EM$14, Raw!$F:$F, 'Clinical Input'!$C33, Raw!$H:$H, "D01")</f>
        <v>0</v>
      </c>
      <c r="EN33" s="52">
        <f>SUMIFS(Raw!$I:$I, Raw!$A:$A, 'Clinical Input'!EN$14, Raw!$F:$F, 'Clinical Input'!$C33, Raw!$H:$H, "D01")</f>
        <v>0</v>
      </c>
      <c r="EO33" s="52">
        <f>SUMIFS(Raw!$I:$I, Raw!$A:$A, 'Clinical Input'!EO$14, Raw!$F:$F, 'Clinical Input'!$C33, Raw!$H:$H, "D01")</f>
        <v>0</v>
      </c>
      <c r="EP33" s="52">
        <f>SUMIFS(Raw!$I:$I, Raw!$A:$A, 'Clinical Input'!EP$14, Raw!$F:$F, 'Clinical Input'!$C33, Raw!$H:$H, "D01")</f>
        <v>0</v>
      </c>
      <c r="EQ33" s="52">
        <f>SUMIFS(Raw!$I:$I, Raw!$A:$A, 'Clinical Input'!EQ$14, Raw!$F:$F, 'Clinical Input'!$C33, Raw!$H:$H, "D01")</f>
        <v>0</v>
      </c>
      <c r="ER33" s="53">
        <f>SUMIFS(Raw!$I:$I, Raw!$A:$A, 'Clinical Input'!ER$14, Raw!$F:$F, 'Clinical Input'!$C33, Raw!$H:$H, "D01")</f>
        <v>0</v>
      </c>
      <c r="ET33" s="51">
        <f>SUMIFS(Raw!$I:$I, Raw!$A:$A, 'Clinical Input'!ET$14, Raw!$F:$F, 'Clinical Input'!$C33, Raw!$H:$H, "D01")</f>
        <v>0</v>
      </c>
      <c r="EU33" s="52">
        <f>SUMIFS(Raw!$I:$I, Raw!$A:$A, 'Clinical Input'!EU$14, Raw!$F:$F, 'Clinical Input'!$C33, Raw!$H:$H, "D01")</f>
        <v>0</v>
      </c>
      <c r="EV33" s="52">
        <f>SUMIFS(Raw!$I:$I, Raw!$A:$A, 'Clinical Input'!EV$14, Raw!$F:$F, 'Clinical Input'!$C33, Raw!$H:$H, "D01")</f>
        <v>0</v>
      </c>
      <c r="EW33" s="52">
        <f>SUMIFS(Raw!$I:$I, Raw!$A:$A, 'Clinical Input'!EW$14, Raw!$F:$F, 'Clinical Input'!$C33, Raw!$H:$H, "D01")</f>
        <v>0</v>
      </c>
      <c r="EX33" s="52">
        <f>SUMIFS(Raw!$I:$I, Raw!$A:$A, 'Clinical Input'!EX$14, Raw!$F:$F, 'Clinical Input'!$C33, Raw!$H:$H, "D01")</f>
        <v>0</v>
      </c>
      <c r="EY33" s="52">
        <f>SUMIFS(Raw!$I:$I, Raw!$A:$A, 'Clinical Input'!EY$14, Raw!$F:$F, 'Clinical Input'!$C33, Raw!$H:$H, "D01")</f>
        <v>0</v>
      </c>
      <c r="EZ33" s="53">
        <f>SUMIFS(Raw!$I:$I, Raw!$A:$A, 'Clinical Input'!EZ$14, Raw!$F:$F, 'Clinical Input'!$C33, Raw!$H:$H, "D01")</f>
        <v>0</v>
      </c>
    </row>
    <row r="34" spans="1:156" x14ac:dyDescent="0.35">
      <c r="B34" s="43" t="s">
        <v>62</v>
      </c>
      <c r="C34" s="49" t="s">
        <v>65</v>
      </c>
      <c r="D34" s="50" t="s">
        <v>66</v>
      </c>
      <c r="F34" s="51">
        <v>666</v>
      </c>
      <c r="G34" s="52">
        <v>603</v>
      </c>
      <c r="H34" s="52">
        <v>710</v>
      </c>
      <c r="I34" s="52">
        <v>644</v>
      </c>
      <c r="J34" s="52">
        <v>704</v>
      </c>
      <c r="K34" s="52">
        <v>739</v>
      </c>
      <c r="L34" s="53">
        <v>745</v>
      </c>
      <c r="N34" s="51">
        <v>706</v>
      </c>
      <c r="O34" s="52">
        <v>682</v>
      </c>
      <c r="P34" s="52">
        <v>653</v>
      </c>
      <c r="Q34" s="52">
        <v>637</v>
      </c>
      <c r="R34" s="52">
        <v>717</v>
      </c>
      <c r="S34" s="52">
        <v>717</v>
      </c>
      <c r="T34" s="53">
        <v>636</v>
      </c>
      <c r="V34" s="51">
        <v>730</v>
      </c>
      <c r="W34" s="52">
        <v>698</v>
      </c>
      <c r="X34" s="52">
        <v>665</v>
      </c>
      <c r="Y34" s="52">
        <v>652</v>
      </c>
      <c r="Z34" s="52">
        <v>717</v>
      </c>
      <c r="AA34" s="52">
        <v>803</v>
      </c>
      <c r="AB34" s="53">
        <v>760</v>
      </c>
      <c r="AD34" s="51">
        <v>755</v>
      </c>
      <c r="AE34" s="52">
        <v>708</v>
      </c>
      <c r="AF34" s="52">
        <v>696</v>
      </c>
      <c r="AG34" s="52">
        <v>707</v>
      </c>
      <c r="AH34" s="52">
        <v>696</v>
      </c>
      <c r="AI34" s="52">
        <v>841</v>
      </c>
      <c r="AJ34" s="53">
        <v>812</v>
      </c>
      <c r="AL34" s="51">
        <v>799</v>
      </c>
      <c r="AM34" s="52">
        <v>756</v>
      </c>
      <c r="AN34" s="52">
        <v>675</v>
      </c>
      <c r="AO34" s="52">
        <v>544</v>
      </c>
      <c r="AP34" s="52">
        <v>931</v>
      </c>
      <c r="AQ34" s="52">
        <v>957</v>
      </c>
      <c r="AR34" s="53">
        <v>851</v>
      </c>
      <c r="AT34" s="51">
        <v>809</v>
      </c>
      <c r="AU34" s="52">
        <v>785</v>
      </c>
      <c r="AV34" s="52">
        <v>652</v>
      </c>
      <c r="AW34" s="52">
        <v>754</v>
      </c>
      <c r="AX34" s="52">
        <v>704</v>
      </c>
      <c r="AY34" s="52">
        <v>796</v>
      </c>
      <c r="AZ34" s="53">
        <v>821</v>
      </c>
      <c r="BB34" s="51">
        <v>664</v>
      </c>
      <c r="BC34" s="52">
        <v>683</v>
      </c>
      <c r="BD34" s="52">
        <v>676</v>
      </c>
      <c r="BE34" s="52">
        <v>690</v>
      </c>
      <c r="BF34" s="52">
        <v>709</v>
      </c>
      <c r="BG34" s="52">
        <v>792</v>
      </c>
      <c r="BH34" s="53">
        <v>737</v>
      </c>
      <c r="BJ34" s="51">
        <v>821</v>
      </c>
      <c r="BK34" s="52">
        <v>690</v>
      </c>
      <c r="BL34" s="52">
        <v>669</v>
      </c>
      <c r="BM34" s="52">
        <v>677</v>
      </c>
      <c r="BN34" s="52">
        <v>744</v>
      </c>
      <c r="BO34" s="52">
        <v>834</v>
      </c>
      <c r="BP34" s="53">
        <v>796</v>
      </c>
      <c r="BR34" s="51">
        <f>SUMIFS(Raw!$I:$I, Raw!$A:$A, 'Clinical Input'!BR$14, Raw!$F:$F, 'Clinical Input'!$C34, Raw!$H:$H, "D01")</f>
        <v>823</v>
      </c>
      <c r="BS34" s="52">
        <f>SUMIFS(Raw!$I:$I, Raw!$A:$A, 'Clinical Input'!BS$14, Raw!$F:$F, 'Clinical Input'!$C34, Raw!$H:$H, "D01")</f>
        <v>796</v>
      </c>
      <c r="BT34" s="52">
        <f>SUMIFS(Raw!$I:$I, Raw!$A:$A, 'Clinical Input'!BT$14, Raw!$F:$F, 'Clinical Input'!$C34, Raw!$H:$H, "D01")</f>
        <v>781</v>
      </c>
      <c r="BU34" s="52">
        <f>SUMIFS(Raw!$I:$I, Raw!$A:$A, 'Clinical Input'!BU$14, Raw!$F:$F, 'Clinical Input'!$C34, Raw!$H:$H, "D01")</f>
        <v>659</v>
      </c>
      <c r="BV34" s="52">
        <f>SUMIFS(Raw!$I:$I, Raw!$A:$A, 'Clinical Input'!BV$14, Raw!$F:$F, 'Clinical Input'!$C34, Raw!$H:$H, "D01")</f>
        <v>697</v>
      </c>
      <c r="BW34" s="52">
        <f>SUMIFS(Raw!$I:$I, Raw!$A:$A, 'Clinical Input'!BW$14, Raw!$F:$F, 'Clinical Input'!$C34, Raw!$H:$H, "D01")</f>
        <v>859</v>
      </c>
      <c r="BX34" s="53">
        <f>SUMIFS(Raw!$I:$I, Raw!$A:$A, 'Clinical Input'!BX$14, Raw!$F:$F, 'Clinical Input'!$C34, Raw!$H:$H, "D01")</f>
        <v>911</v>
      </c>
      <c r="BZ34" s="51">
        <f>SUMIFS(Raw!$I:$I, Raw!$A:$A, 'Clinical Input'!BZ$14, Raw!$F:$F, 'Clinical Input'!$C34, Raw!$H:$H, "D01")</f>
        <v>0</v>
      </c>
      <c r="CA34" s="52">
        <f>SUMIFS(Raw!$I:$I, Raw!$A:$A, 'Clinical Input'!CA$14, Raw!$F:$F, 'Clinical Input'!$C34, Raw!$H:$H, "D01")</f>
        <v>0</v>
      </c>
      <c r="CB34" s="52">
        <f>SUMIFS(Raw!$I:$I, Raw!$A:$A, 'Clinical Input'!CB$14, Raw!$F:$F, 'Clinical Input'!$C34, Raw!$H:$H, "D01")</f>
        <v>0</v>
      </c>
      <c r="CC34" s="52">
        <f>SUMIFS(Raw!$I:$I, Raw!$A:$A, 'Clinical Input'!CC$14, Raw!$F:$F, 'Clinical Input'!$C34, Raw!$H:$H, "D01")</f>
        <v>0</v>
      </c>
      <c r="CD34" s="52">
        <f>SUMIFS(Raw!$I:$I, Raw!$A:$A, 'Clinical Input'!CD$14, Raw!$F:$F, 'Clinical Input'!$C34, Raw!$H:$H, "D01")</f>
        <v>0</v>
      </c>
      <c r="CE34" s="52">
        <f>SUMIFS(Raw!$I:$I, Raw!$A:$A, 'Clinical Input'!CE$14, Raw!$F:$F, 'Clinical Input'!$C34, Raw!$H:$H, "D01")</f>
        <v>0</v>
      </c>
      <c r="CF34" s="53">
        <f>SUMIFS(Raw!$I:$I, Raw!$A:$A, 'Clinical Input'!CF$14, Raw!$F:$F, 'Clinical Input'!$C34, Raw!$H:$H, "D01")</f>
        <v>0</v>
      </c>
      <c r="CH34" s="51">
        <f>SUMIFS(Raw!$I:$I, Raw!$A:$A, 'Clinical Input'!CH$14, Raw!$F:$F, 'Clinical Input'!$C34, Raw!$H:$H, "D01")</f>
        <v>0</v>
      </c>
      <c r="CI34" s="52">
        <f>SUMIFS(Raw!$I:$I, Raw!$A:$A, 'Clinical Input'!CI$14, Raw!$F:$F, 'Clinical Input'!$C34, Raw!$H:$H, "D01")</f>
        <v>0</v>
      </c>
      <c r="CJ34" s="52">
        <f>SUMIFS(Raw!$I:$I, Raw!$A:$A, 'Clinical Input'!CJ$14, Raw!$F:$F, 'Clinical Input'!$C34, Raw!$H:$H, "D01")</f>
        <v>0</v>
      </c>
      <c r="CK34" s="52">
        <f>SUMIFS(Raw!$I:$I, Raw!$A:$A, 'Clinical Input'!CK$14, Raw!$F:$F, 'Clinical Input'!$C34, Raw!$H:$H, "D01")</f>
        <v>0</v>
      </c>
      <c r="CL34" s="52">
        <f>SUMIFS(Raw!$I:$I, Raw!$A:$A, 'Clinical Input'!CL$14, Raw!$F:$F, 'Clinical Input'!$C34, Raw!$H:$H, "D01")</f>
        <v>0</v>
      </c>
      <c r="CM34" s="52">
        <f>SUMIFS(Raw!$I:$I, Raw!$A:$A, 'Clinical Input'!CM$14, Raw!$F:$F, 'Clinical Input'!$C34, Raw!$H:$H, "D01")</f>
        <v>0</v>
      </c>
      <c r="CN34" s="53">
        <f>SUMIFS(Raw!$I:$I, Raw!$A:$A, 'Clinical Input'!CN$14, Raw!$F:$F, 'Clinical Input'!$C34, Raw!$H:$H, "D01")</f>
        <v>0</v>
      </c>
      <c r="CP34" s="51">
        <f>SUMIFS(Raw!$I:$I, Raw!$A:$A, 'Clinical Input'!CP$14, Raw!$F:$F, 'Clinical Input'!$C34, Raw!$H:$H, "D01")</f>
        <v>0</v>
      </c>
      <c r="CQ34" s="52">
        <f>SUMIFS(Raw!$I:$I, Raw!$A:$A, 'Clinical Input'!CQ$14, Raw!$F:$F, 'Clinical Input'!$C34, Raw!$H:$H, "D01")</f>
        <v>0</v>
      </c>
      <c r="CR34" s="52">
        <f>SUMIFS(Raw!$I:$I, Raw!$A:$A, 'Clinical Input'!CR$14, Raw!$F:$F, 'Clinical Input'!$C34, Raw!$H:$H, "D01")</f>
        <v>0</v>
      </c>
      <c r="CS34" s="52">
        <f>SUMIFS(Raw!$I:$I, Raw!$A:$A, 'Clinical Input'!CS$14, Raw!$F:$F, 'Clinical Input'!$C34, Raw!$H:$H, "D01")</f>
        <v>0</v>
      </c>
      <c r="CT34" s="52">
        <f>SUMIFS(Raw!$I:$I, Raw!$A:$A, 'Clinical Input'!CT$14, Raw!$F:$F, 'Clinical Input'!$C34, Raw!$H:$H, "D01")</f>
        <v>0</v>
      </c>
      <c r="CU34" s="52">
        <f>SUMIFS(Raw!$I:$I, Raw!$A:$A, 'Clinical Input'!CU$14, Raw!$F:$F, 'Clinical Input'!$C34, Raw!$H:$H, "D01")</f>
        <v>0</v>
      </c>
      <c r="CV34" s="53">
        <f>SUMIFS(Raw!$I:$I, Raw!$A:$A, 'Clinical Input'!CV$14, Raw!$F:$F, 'Clinical Input'!$C34, Raw!$H:$H, "D01")</f>
        <v>0</v>
      </c>
      <c r="CX34" s="51">
        <f>SUMIFS(Raw!$I:$I, Raw!$A:$A, 'Clinical Input'!CX$14, Raw!$F:$F, 'Clinical Input'!$C34, Raw!$H:$H, "D01")</f>
        <v>0</v>
      </c>
      <c r="CY34" s="52">
        <f>SUMIFS(Raw!$I:$I, Raw!$A:$A, 'Clinical Input'!CY$14, Raw!$F:$F, 'Clinical Input'!$C34, Raw!$H:$H, "D01")</f>
        <v>0</v>
      </c>
      <c r="CZ34" s="52">
        <f>SUMIFS(Raw!$I:$I, Raw!$A:$A, 'Clinical Input'!CZ$14, Raw!$F:$F, 'Clinical Input'!$C34, Raw!$H:$H, "D01")</f>
        <v>0</v>
      </c>
      <c r="DA34" s="52">
        <f>SUMIFS(Raw!$I:$I, Raw!$A:$A, 'Clinical Input'!DA$14, Raw!$F:$F, 'Clinical Input'!$C34, Raw!$H:$H, "D01")</f>
        <v>0</v>
      </c>
      <c r="DB34" s="52">
        <f>SUMIFS(Raw!$I:$I, Raw!$A:$A, 'Clinical Input'!DB$14, Raw!$F:$F, 'Clinical Input'!$C34, Raw!$H:$H, "D01")</f>
        <v>0</v>
      </c>
      <c r="DC34" s="52">
        <f>SUMIFS(Raw!$I:$I, Raw!$A:$A, 'Clinical Input'!DC$14, Raw!$F:$F, 'Clinical Input'!$C34, Raw!$H:$H, "D01")</f>
        <v>0</v>
      </c>
      <c r="DD34" s="53">
        <f>SUMIFS(Raw!$I:$I, Raw!$A:$A, 'Clinical Input'!DD$14, Raw!$F:$F, 'Clinical Input'!$C34, Raw!$H:$H, "D01")</f>
        <v>0</v>
      </c>
      <c r="DF34" s="51">
        <f>SUMIFS(Raw!$I:$I, Raw!$A:$A, 'Clinical Input'!DF$14, Raw!$F:$F, 'Clinical Input'!$C34, Raw!$H:$H, "D01")</f>
        <v>0</v>
      </c>
      <c r="DG34" s="52">
        <f>SUMIFS(Raw!$I:$I, Raw!$A:$A, 'Clinical Input'!DG$14, Raw!$F:$F, 'Clinical Input'!$C34, Raw!$H:$H, "D01")</f>
        <v>0</v>
      </c>
      <c r="DH34" s="52">
        <f>SUMIFS(Raw!$I:$I, Raw!$A:$A, 'Clinical Input'!DH$14, Raw!$F:$F, 'Clinical Input'!$C34, Raw!$H:$H, "D01")</f>
        <v>0</v>
      </c>
      <c r="DI34" s="52">
        <f>SUMIFS(Raw!$I:$I, Raw!$A:$A, 'Clinical Input'!DI$14, Raw!$F:$F, 'Clinical Input'!$C34, Raw!$H:$H, "D01")</f>
        <v>0</v>
      </c>
      <c r="DJ34" s="52">
        <f>SUMIFS(Raw!$I:$I, Raw!$A:$A, 'Clinical Input'!DJ$14, Raw!$F:$F, 'Clinical Input'!$C34, Raw!$H:$H, "D01")</f>
        <v>0</v>
      </c>
      <c r="DK34" s="52">
        <f>SUMIFS(Raw!$I:$I, Raw!$A:$A, 'Clinical Input'!DK$14, Raw!$F:$F, 'Clinical Input'!$C34, Raw!$H:$H, "D01")</f>
        <v>0</v>
      </c>
      <c r="DL34" s="53">
        <f>SUMIFS(Raw!$I:$I, Raw!$A:$A, 'Clinical Input'!DL$14, Raw!$F:$F, 'Clinical Input'!$C34, Raw!$H:$H, "D01")</f>
        <v>0</v>
      </c>
      <c r="DN34" s="51">
        <f>SUMIFS(Raw!$I:$I, Raw!$A:$A, 'Clinical Input'!DN$14, Raw!$F:$F, 'Clinical Input'!$C34, Raw!$H:$H, "D01")</f>
        <v>0</v>
      </c>
      <c r="DO34" s="52">
        <f>SUMIFS(Raw!$I:$I, Raw!$A:$A, 'Clinical Input'!DO$14, Raw!$F:$F, 'Clinical Input'!$C34, Raw!$H:$H, "D01")</f>
        <v>0</v>
      </c>
      <c r="DP34" s="52">
        <f>SUMIFS(Raw!$I:$I, Raw!$A:$A, 'Clinical Input'!DP$14, Raw!$F:$F, 'Clinical Input'!$C34, Raw!$H:$H, "D01")</f>
        <v>0</v>
      </c>
      <c r="DQ34" s="52">
        <f>SUMIFS(Raw!$I:$I, Raw!$A:$A, 'Clinical Input'!DQ$14, Raw!$F:$F, 'Clinical Input'!$C34, Raw!$H:$H, "D01")</f>
        <v>0</v>
      </c>
      <c r="DR34" s="52">
        <f>SUMIFS(Raw!$I:$I, Raw!$A:$A, 'Clinical Input'!DR$14, Raw!$F:$F, 'Clinical Input'!$C34, Raw!$H:$H, "D01")</f>
        <v>0</v>
      </c>
      <c r="DS34" s="52">
        <f>SUMIFS(Raw!$I:$I, Raw!$A:$A, 'Clinical Input'!DS$14, Raw!$F:$F, 'Clinical Input'!$C34, Raw!$H:$H, "D01")</f>
        <v>0</v>
      </c>
      <c r="DT34" s="53">
        <f>SUMIFS(Raw!$I:$I, Raw!$A:$A, 'Clinical Input'!DT$14, Raw!$F:$F, 'Clinical Input'!$C34, Raw!$H:$H, "D01")</f>
        <v>0</v>
      </c>
      <c r="DV34" s="51">
        <f>SUMIFS(Raw!$I:$I, Raw!$A:$A, 'Clinical Input'!DV$14, Raw!$F:$F, 'Clinical Input'!$C34, Raw!$H:$H, "D01")</f>
        <v>0</v>
      </c>
      <c r="DW34" s="52">
        <f>SUMIFS(Raw!$I:$I, Raw!$A:$A, 'Clinical Input'!DW$14, Raw!$F:$F, 'Clinical Input'!$C34, Raw!$H:$H, "D01")</f>
        <v>0</v>
      </c>
      <c r="DX34" s="52">
        <f>SUMIFS(Raw!$I:$I, Raw!$A:$A, 'Clinical Input'!DX$14, Raw!$F:$F, 'Clinical Input'!$C34, Raw!$H:$H, "D01")</f>
        <v>0</v>
      </c>
      <c r="DY34" s="52">
        <f>SUMIFS(Raw!$I:$I, Raw!$A:$A, 'Clinical Input'!DY$14, Raw!$F:$F, 'Clinical Input'!$C34, Raw!$H:$H, "D01")</f>
        <v>0</v>
      </c>
      <c r="DZ34" s="52">
        <f>SUMIFS(Raw!$I:$I, Raw!$A:$A, 'Clinical Input'!DZ$14, Raw!$F:$F, 'Clinical Input'!$C34, Raw!$H:$H, "D01")</f>
        <v>0</v>
      </c>
      <c r="EA34" s="52">
        <f>SUMIFS(Raw!$I:$I, Raw!$A:$A, 'Clinical Input'!EA$14, Raw!$F:$F, 'Clinical Input'!$C34, Raw!$H:$H, "D01")</f>
        <v>0</v>
      </c>
      <c r="EB34" s="53">
        <f>SUMIFS(Raw!$I:$I, Raw!$A:$A, 'Clinical Input'!EB$14, Raw!$F:$F, 'Clinical Input'!$C34, Raw!$H:$H, "D01")</f>
        <v>0</v>
      </c>
      <c r="ED34" s="51">
        <f>SUMIFS(Raw!$I:$I, Raw!$A:$A, 'Clinical Input'!ED$14, Raw!$F:$F, 'Clinical Input'!$C34, Raw!$H:$H, "D01")</f>
        <v>0</v>
      </c>
      <c r="EE34" s="52">
        <f>SUMIFS(Raw!$I:$I, Raw!$A:$A, 'Clinical Input'!EE$14, Raw!$F:$F, 'Clinical Input'!$C34, Raw!$H:$H, "D01")</f>
        <v>0</v>
      </c>
      <c r="EF34" s="52">
        <f>SUMIFS(Raw!$I:$I, Raw!$A:$A, 'Clinical Input'!EF$14, Raw!$F:$F, 'Clinical Input'!$C34, Raw!$H:$H, "D01")</f>
        <v>0</v>
      </c>
      <c r="EG34" s="52">
        <f>SUMIFS(Raw!$I:$I, Raw!$A:$A, 'Clinical Input'!EG$14, Raw!$F:$F, 'Clinical Input'!$C34, Raw!$H:$H, "D01")</f>
        <v>0</v>
      </c>
      <c r="EH34" s="52">
        <f>SUMIFS(Raw!$I:$I, Raw!$A:$A, 'Clinical Input'!EH$14, Raw!$F:$F, 'Clinical Input'!$C34, Raw!$H:$H, "D01")</f>
        <v>0</v>
      </c>
      <c r="EI34" s="52">
        <f>SUMIFS(Raw!$I:$I, Raw!$A:$A, 'Clinical Input'!EI$14, Raw!$F:$F, 'Clinical Input'!$C34, Raw!$H:$H, "D01")</f>
        <v>0</v>
      </c>
      <c r="EJ34" s="53">
        <f>SUMIFS(Raw!$I:$I, Raw!$A:$A, 'Clinical Input'!EJ$14, Raw!$F:$F, 'Clinical Input'!$C34, Raw!$H:$H, "D01")</f>
        <v>0</v>
      </c>
      <c r="EL34" s="51">
        <f>SUMIFS(Raw!$I:$I, Raw!$A:$A, 'Clinical Input'!EL$14, Raw!$F:$F, 'Clinical Input'!$C34, Raw!$H:$H, "D01")</f>
        <v>0</v>
      </c>
      <c r="EM34" s="52">
        <f>SUMIFS(Raw!$I:$I, Raw!$A:$A, 'Clinical Input'!EM$14, Raw!$F:$F, 'Clinical Input'!$C34, Raw!$H:$H, "D01")</f>
        <v>0</v>
      </c>
      <c r="EN34" s="52">
        <f>SUMIFS(Raw!$I:$I, Raw!$A:$A, 'Clinical Input'!EN$14, Raw!$F:$F, 'Clinical Input'!$C34, Raw!$H:$H, "D01")</f>
        <v>0</v>
      </c>
      <c r="EO34" s="52">
        <f>SUMIFS(Raw!$I:$I, Raw!$A:$A, 'Clinical Input'!EO$14, Raw!$F:$F, 'Clinical Input'!$C34, Raw!$H:$H, "D01")</f>
        <v>0</v>
      </c>
      <c r="EP34" s="52">
        <f>SUMIFS(Raw!$I:$I, Raw!$A:$A, 'Clinical Input'!EP$14, Raw!$F:$F, 'Clinical Input'!$C34, Raw!$H:$H, "D01")</f>
        <v>0</v>
      </c>
      <c r="EQ34" s="52">
        <f>SUMIFS(Raw!$I:$I, Raw!$A:$A, 'Clinical Input'!EQ$14, Raw!$F:$F, 'Clinical Input'!$C34, Raw!$H:$H, "D01")</f>
        <v>0</v>
      </c>
      <c r="ER34" s="53">
        <f>SUMIFS(Raw!$I:$I, Raw!$A:$A, 'Clinical Input'!ER$14, Raw!$F:$F, 'Clinical Input'!$C34, Raw!$H:$H, "D01")</f>
        <v>0</v>
      </c>
      <c r="ET34" s="51">
        <f>SUMIFS(Raw!$I:$I, Raw!$A:$A, 'Clinical Input'!ET$14, Raw!$F:$F, 'Clinical Input'!$C34, Raw!$H:$H, "D01")</f>
        <v>0</v>
      </c>
      <c r="EU34" s="52">
        <f>SUMIFS(Raw!$I:$I, Raw!$A:$A, 'Clinical Input'!EU$14, Raw!$F:$F, 'Clinical Input'!$C34, Raw!$H:$H, "D01")</f>
        <v>0</v>
      </c>
      <c r="EV34" s="52">
        <f>SUMIFS(Raw!$I:$I, Raw!$A:$A, 'Clinical Input'!EV$14, Raw!$F:$F, 'Clinical Input'!$C34, Raw!$H:$H, "D01")</f>
        <v>0</v>
      </c>
      <c r="EW34" s="52">
        <f>SUMIFS(Raw!$I:$I, Raw!$A:$A, 'Clinical Input'!EW$14, Raw!$F:$F, 'Clinical Input'!$C34, Raw!$H:$H, "D01")</f>
        <v>0</v>
      </c>
      <c r="EX34" s="52">
        <f>SUMIFS(Raw!$I:$I, Raw!$A:$A, 'Clinical Input'!EX$14, Raw!$F:$F, 'Clinical Input'!$C34, Raw!$H:$H, "D01")</f>
        <v>0</v>
      </c>
      <c r="EY34" s="52">
        <f>SUMIFS(Raw!$I:$I, Raw!$A:$A, 'Clinical Input'!EY$14, Raw!$F:$F, 'Clinical Input'!$C34, Raw!$H:$H, "D01")</f>
        <v>0</v>
      </c>
      <c r="EZ34" s="53">
        <f>SUMIFS(Raw!$I:$I, Raw!$A:$A, 'Clinical Input'!EZ$14, Raw!$F:$F, 'Clinical Input'!$C34, Raw!$H:$H, "D01")</f>
        <v>0</v>
      </c>
    </row>
    <row r="35" spans="1:156" x14ac:dyDescent="0.35">
      <c r="B35" s="43" t="s">
        <v>62</v>
      </c>
      <c r="C35" s="44" t="s">
        <v>67</v>
      </c>
      <c r="D35" s="45" t="s">
        <v>68</v>
      </c>
      <c r="F35" s="46">
        <v>905</v>
      </c>
      <c r="G35" s="47">
        <v>968</v>
      </c>
      <c r="H35" s="47">
        <v>929</v>
      </c>
      <c r="I35" s="47">
        <v>917</v>
      </c>
      <c r="J35" s="47">
        <v>941</v>
      </c>
      <c r="K35" s="47">
        <v>1504</v>
      </c>
      <c r="L35" s="48">
        <v>1335</v>
      </c>
      <c r="N35" s="46">
        <v>889</v>
      </c>
      <c r="O35" s="47">
        <v>900</v>
      </c>
      <c r="P35" s="47">
        <v>953</v>
      </c>
      <c r="Q35" s="47">
        <v>856</v>
      </c>
      <c r="R35" s="47">
        <v>940</v>
      </c>
      <c r="S35" s="47">
        <v>1529</v>
      </c>
      <c r="T35" s="48">
        <v>1127</v>
      </c>
      <c r="V35" s="46">
        <v>965</v>
      </c>
      <c r="W35" s="47">
        <v>949</v>
      </c>
      <c r="X35" s="47">
        <v>960</v>
      </c>
      <c r="Y35" s="47">
        <v>892</v>
      </c>
      <c r="Z35" s="47">
        <v>1011</v>
      </c>
      <c r="AA35" s="47">
        <v>1674</v>
      </c>
      <c r="AB35" s="48">
        <v>1484</v>
      </c>
      <c r="AD35" s="46">
        <v>961</v>
      </c>
      <c r="AE35" s="47">
        <v>972</v>
      </c>
      <c r="AF35" s="47">
        <v>902</v>
      </c>
      <c r="AG35" s="47">
        <v>861</v>
      </c>
      <c r="AH35" s="47">
        <v>988</v>
      </c>
      <c r="AI35" s="47">
        <v>1732</v>
      </c>
      <c r="AJ35" s="48">
        <v>1519</v>
      </c>
      <c r="AL35" s="46">
        <v>965</v>
      </c>
      <c r="AM35" s="47">
        <v>919</v>
      </c>
      <c r="AN35" s="47">
        <v>798</v>
      </c>
      <c r="AO35" s="47">
        <v>1043</v>
      </c>
      <c r="AP35" s="47">
        <v>1784</v>
      </c>
      <c r="AQ35" s="47">
        <v>1962</v>
      </c>
      <c r="AR35" s="48">
        <v>1616</v>
      </c>
      <c r="AT35" s="46">
        <v>980</v>
      </c>
      <c r="AU35" s="47">
        <v>981</v>
      </c>
      <c r="AV35" s="47">
        <v>866</v>
      </c>
      <c r="AW35" s="47">
        <v>1446</v>
      </c>
      <c r="AX35" s="47">
        <v>1012</v>
      </c>
      <c r="AY35" s="47">
        <v>1896</v>
      </c>
      <c r="AZ35" s="48">
        <v>1369</v>
      </c>
      <c r="BB35" s="46">
        <v>905</v>
      </c>
      <c r="BC35" s="47">
        <v>921</v>
      </c>
      <c r="BD35" s="47">
        <v>926</v>
      </c>
      <c r="BE35" s="47">
        <v>900</v>
      </c>
      <c r="BF35" s="47">
        <v>984</v>
      </c>
      <c r="BG35" s="47">
        <v>1571</v>
      </c>
      <c r="BH35" s="48">
        <v>1319</v>
      </c>
      <c r="BJ35" s="46">
        <v>1064</v>
      </c>
      <c r="BK35" s="47">
        <v>862</v>
      </c>
      <c r="BL35" s="47">
        <v>899</v>
      </c>
      <c r="BM35" s="47">
        <v>844</v>
      </c>
      <c r="BN35" s="47">
        <v>998</v>
      </c>
      <c r="BO35" s="47">
        <v>1692</v>
      </c>
      <c r="BP35" s="48">
        <v>1486</v>
      </c>
      <c r="BR35" s="46">
        <f>SUMIFS(Raw!$I:$I, Raw!$A:$A, 'Clinical Input'!BR$14, Raw!$F:$F, 'Clinical Input'!$C35, Raw!$H:$H, "D01")</f>
        <v>1002</v>
      </c>
      <c r="BS35" s="47">
        <f>SUMIFS(Raw!$I:$I, Raw!$A:$A, 'Clinical Input'!BS$14, Raw!$F:$F, 'Clinical Input'!$C35, Raw!$H:$H, "D01")</f>
        <v>988</v>
      </c>
      <c r="BT35" s="47">
        <f>SUMIFS(Raw!$I:$I, Raw!$A:$A, 'Clinical Input'!BT$14, Raw!$F:$F, 'Clinical Input'!$C35, Raw!$H:$H, "D01")</f>
        <v>926</v>
      </c>
      <c r="BU35" s="47">
        <f>SUMIFS(Raw!$I:$I, Raw!$A:$A, 'Clinical Input'!BU$14, Raw!$F:$F, 'Clinical Input'!$C35, Raw!$H:$H, "D01")</f>
        <v>898</v>
      </c>
      <c r="BV35" s="47">
        <f>SUMIFS(Raw!$I:$I, Raw!$A:$A, 'Clinical Input'!BV$14, Raw!$F:$F, 'Clinical Input'!$C35, Raw!$H:$H, "D01")</f>
        <v>974</v>
      </c>
      <c r="BW35" s="47">
        <f>SUMIFS(Raw!$I:$I, Raw!$A:$A, 'Clinical Input'!BW$14, Raw!$F:$F, 'Clinical Input'!$C35, Raw!$H:$H, "D01")</f>
        <v>1560</v>
      </c>
      <c r="BX35" s="48">
        <f>SUMIFS(Raw!$I:$I, Raw!$A:$A, 'Clinical Input'!BX$14, Raw!$F:$F, 'Clinical Input'!$C35, Raw!$H:$H, "D01")</f>
        <v>1457</v>
      </c>
      <c r="BZ35" s="46">
        <f>SUMIFS(Raw!$I:$I, Raw!$A:$A, 'Clinical Input'!BZ$14, Raw!$F:$F, 'Clinical Input'!$C35, Raw!$H:$H, "D01")</f>
        <v>0</v>
      </c>
      <c r="CA35" s="47">
        <f>SUMIFS(Raw!$I:$I, Raw!$A:$A, 'Clinical Input'!CA$14, Raw!$F:$F, 'Clinical Input'!$C35, Raw!$H:$H, "D01")</f>
        <v>0</v>
      </c>
      <c r="CB35" s="47">
        <f>SUMIFS(Raw!$I:$I, Raw!$A:$A, 'Clinical Input'!CB$14, Raw!$F:$F, 'Clinical Input'!$C35, Raw!$H:$H, "D01")</f>
        <v>0</v>
      </c>
      <c r="CC35" s="47">
        <f>SUMIFS(Raw!$I:$I, Raw!$A:$A, 'Clinical Input'!CC$14, Raw!$F:$F, 'Clinical Input'!$C35, Raw!$H:$H, "D01")</f>
        <v>0</v>
      </c>
      <c r="CD35" s="47">
        <f>SUMIFS(Raw!$I:$I, Raw!$A:$A, 'Clinical Input'!CD$14, Raw!$F:$F, 'Clinical Input'!$C35, Raw!$H:$H, "D01")</f>
        <v>0</v>
      </c>
      <c r="CE35" s="47">
        <f>SUMIFS(Raw!$I:$I, Raw!$A:$A, 'Clinical Input'!CE$14, Raw!$F:$F, 'Clinical Input'!$C35, Raw!$H:$H, "D01")</f>
        <v>0</v>
      </c>
      <c r="CF35" s="48">
        <f>SUMIFS(Raw!$I:$I, Raw!$A:$A, 'Clinical Input'!CF$14, Raw!$F:$F, 'Clinical Input'!$C35, Raw!$H:$H, "D01")</f>
        <v>0</v>
      </c>
      <c r="CH35" s="46">
        <f>SUMIFS(Raw!$I:$I, Raw!$A:$A, 'Clinical Input'!CH$14, Raw!$F:$F, 'Clinical Input'!$C35, Raw!$H:$H, "D01")</f>
        <v>0</v>
      </c>
      <c r="CI35" s="47">
        <f>SUMIFS(Raw!$I:$I, Raw!$A:$A, 'Clinical Input'!CI$14, Raw!$F:$F, 'Clinical Input'!$C35, Raw!$H:$H, "D01")</f>
        <v>0</v>
      </c>
      <c r="CJ35" s="47">
        <f>SUMIFS(Raw!$I:$I, Raw!$A:$A, 'Clinical Input'!CJ$14, Raw!$F:$F, 'Clinical Input'!$C35, Raw!$H:$H, "D01")</f>
        <v>0</v>
      </c>
      <c r="CK35" s="47">
        <f>SUMIFS(Raw!$I:$I, Raw!$A:$A, 'Clinical Input'!CK$14, Raw!$F:$F, 'Clinical Input'!$C35, Raw!$H:$H, "D01")</f>
        <v>0</v>
      </c>
      <c r="CL35" s="47">
        <f>SUMIFS(Raw!$I:$I, Raw!$A:$A, 'Clinical Input'!CL$14, Raw!$F:$F, 'Clinical Input'!$C35, Raw!$H:$H, "D01")</f>
        <v>0</v>
      </c>
      <c r="CM35" s="47">
        <f>SUMIFS(Raw!$I:$I, Raw!$A:$A, 'Clinical Input'!CM$14, Raw!$F:$F, 'Clinical Input'!$C35, Raw!$H:$H, "D01")</f>
        <v>0</v>
      </c>
      <c r="CN35" s="48">
        <f>SUMIFS(Raw!$I:$I, Raw!$A:$A, 'Clinical Input'!CN$14, Raw!$F:$F, 'Clinical Input'!$C35, Raw!$H:$H, "D01")</f>
        <v>0</v>
      </c>
      <c r="CP35" s="46">
        <f>SUMIFS(Raw!$I:$I, Raw!$A:$A, 'Clinical Input'!CP$14, Raw!$F:$F, 'Clinical Input'!$C35, Raw!$H:$H, "D01")</f>
        <v>0</v>
      </c>
      <c r="CQ35" s="47">
        <f>SUMIFS(Raw!$I:$I, Raw!$A:$A, 'Clinical Input'!CQ$14, Raw!$F:$F, 'Clinical Input'!$C35, Raw!$H:$H, "D01")</f>
        <v>0</v>
      </c>
      <c r="CR35" s="47">
        <f>SUMIFS(Raw!$I:$I, Raw!$A:$A, 'Clinical Input'!CR$14, Raw!$F:$F, 'Clinical Input'!$C35, Raw!$H:$H, "D01")</f>
        <v>0</v>
      </c>
      <c r="CS35" s="47">
        <f>SUMIFS(Raw!$I:$I, Raw!$A:$A, 'Clinical Input'!CS$14, Raw!$F:$F, 'Clinical Input'!$C35, Raw!$H:$H, "D01")</f>
        <v>0</v>
      </c>
      <c r="CT35" s="47">
        <f>SUMIFS(Raw!$I:$I, Raw!$A:$A, 'Clinical Input'!CT$14, Raw!$F:$F, 'Clinical Input'!$C35, Raw!$H:$H, "D01")</f>
        <v>0</v>
      </c>
      <c r="CU35" s="47">
        <f>SUMIFS(Raw!$I:$I, Raw!$A:$A, 'Clinical Input'!CU$14, Raw!$F:$F, 'Clinical Input'!$C35, Raw!$H:$H, "D01")</f>
        <v>0</v>
      </c>
      <c r="CV35" s="48">
        <f>SUMIFS(Raw!$I:$I, Raw!$A:$A, 'Clinical Input'!CV$14, Raw!$F:$F, 'Clinical Input'!$C35, Raw!$H:$H, "D01")</f>
        <v>0</v>
      </c>
      <c r="CX35" s="46">
        <f>SUMIFS(Raw!$I:$I, Raw!$A:$A, 'Clinical Input'!CX$14, Raw!$F:$F, 'Clinical Input'!$C35, Raw!$H:$H, "D01")</f>
        <v>0</v>
      </c>
      <c r="CY35" s="47">
        <f>SUMIFS(Raw!$I:$I, Raw!$A:$A, 'Clinical Input'!CY$14, Raw!$F:$F, 'Clinical Input'!$C35, Raw!$H:$H, "D01")</f>
        <v>0</v>
      </c>
      <c r="CZ35" s="47">
        <f>SUMIFS(Raw!$I:$I, Raw!$A:$A, 'Clinical Input'!CZ$14, Raw!$F:$F, 'Clinical Input'!$C35, Raw!$H:$H, "D01")</f>
        <v>0</v>
      </c>
      <c r="DA35" s="47">
        <f>SUMIFS(Raw!$I:$I, Raw!$A:$A, 'Clinical Input'!DA$14, Raw!$F:$F, 'Clinical Input'!$C35, Raw!$H:$H, "D01")</f>
        <v>0</v>
      </c>
      <c r="DB35" s="47">
        <f>SUMIFS(Raw!$I:$I, Raw!$A:$A, 'Clinical Input'!DB$14, Raw!$F:$F, 'Clinical Input'!$C35, Raw!$H:$H, "D01")</f>
        <v>0</v>
      </c>
      <c r="DC35" s="47">
        <f>SUMIFS(Raw!$I:$I, Raw!$A:$A, 'Clinical Input'!DC$14, Raw!$F:$F, 'Clinical Input'!$C35, Raw!$H:$H, "D01")</f>
        <v>0</v>
      </c>
      <c r="DD35" s="48">
        <f>SUMIFS(Raw!$I:$I, Raw!$A:$A, 'Clinical Input'!DD$14, Raw!$F:$F, 'Clinical Input'!$C35, Raw!$H:$H, "D01")</f>
        <v>0</v>
      </c>
      <c r="DF35" s="46">
        <f>SUMIFS(Raw!$I:$I, Raw!$A:$A, 'Clinical Input'!DF$14, Raw!$F:$F, 'Clinical Input'!$C35, Raw!$H:$H, "D01")</f>
        <v>0</v>
      </c>
      <c r="DG35" s="47">
        <f>SUMIFS(Raw!$I:$I, Raw!$A:$A, 'Clinical Input'!DG$14, Raw!$F:$F, 'Clinical Input'!$C35, Raw!$H:$H, "D01")</f>
        <v>0</v>
      </c>
      <c r="DH35" s="47">
        <f>SUMIFS(Raw!$I:$I, Raw!$A:$A, 'Clinical Input'!DH$14, Raw!$F:$F, 'Clinical Input'!$C35, Raw!$H:$H, "D01")</f>
        <v>0</v>
      </c>
      <c r="DI35" s="47">
        <f>SUMIFS(Raw!$I:$I, Raw!$A:$A, 'Clinical Input'!DI$14, Raw!$F:$F, 'Clinical Input'!$C35, Raw!$H:$H, "D01")</f>
        <v>0</v>
      </c>
      <c r="DJ35" s="47">
        <f>SUMIFS(Raw!$I:$I, Raw!$A:$A, 'Clinical Input'!DJ$14, Raw!$F:$F, 'Clinical Input'!$C35, Raw!$H:$H, "D01")</f>
        <v>0</v>
      </c>
      <c r="DK35" s="47">
        <f>SUMIFS(Raw!$I:$I, Raw!$A:$A, 'Clinical Input'!DK$14, Raw!$F:$F, 'Clinical Input'!$C35, Raw!$H:$H, "D01")</f>
        <v>0</v>
      </c>
      <c r="DL35" s="48">
        <f>SUMIFS(Raw!$I:$I, Raw!$A:$A, 'Clinical Input'!DL$14, Raw!$F:$F, 'Clinical Input'!$C35, Raw!$H:$H, "D01")</f>
        <v>0</v>
      </c>
      <c r="DN35" s="46">
        <f>SUMIFS(Raw!$I:$I, Raw!$A:$A, 'Clinical Input'!DN$14, Raw!$F:$F, 'Clinical Input'!$C35, Raw!$H:$H, "D01")</f>
        <v>0</v>
      </c>
      <c r="DO35" s="47">
        <f>SUMIFS(Raw!$I:$I, Raw!$A:$A, 'Clinical Input'!DO$14, Raw!$F:$F, 'Clinical Input'!$C35, Raw!$H:$H, "D01")</f>
        <v>0</v>
      </c>
      <c r="DP35" s="47">
        <f>SUMIFS(Raw!$I:$I, Raw!$A:$A, 'Clinical Input'!DP$14, Raw!$F:$F, 'Clinical Input'!$C35, Raw!$H:$H, "D01")</f>
        <v>0</v>
      </c>
      <c r="DQ35" s="47">
        <f>SUMIFS(Raw!$I:$I, Raw!$A:$A, 'Clinical Input'!DQ$14, Raw!$F:$F, 'Clinical Input'!$C35, Raw!$H:$H, "D01")</f>
        <v>0</v>
      </c>
      <c r="DR35" s="47">
        <f>SUMIFS(Raw!$I:$I, Raw!$A:$A, 'Clinical Input'!DR$14, Raw!$F:$F, 'Clinical Input'!$C35, Raw!$H:$H, "D01")</f>
        <v>0</v>
      </c>
      <c r="DS35" s="47">
        <f>SUMIFS(Raw!$I:$I, Raw!$A:$A, 'Clinical Input'!DS$14, Raw!$F:$F, 'Clinical Input'!$C35, Raw!$H:$H, "D01")</f>
        <v>0</v>
      </c>
      <c r="DT35" s="48">
        <f>SUMIFS(Raw!$I:$I, Raw!$A:$A, 'Clinical Input'!DT$14, Raw!$F:$F, 'Clinical Input'!$C35, Raw!$H:$H, "D01")</f>
        <v>0</v>
      </c>
      <c r="DV35" s="46">
        <f>SUMIFS(Raw!$I:$I, Raw!$A:$A, 'Clinical Input'!DV$14, Raw!$F:$F, 'Clinical Input'!$C35, Raw!$H:$H, "D01")</f>
        <v>0</v>
      </c>
      <c r="DW35" s="47">
        <f>SUMIFS(Raw!$I:$I, Raw!$A:$A, 'Clinical Input'!DW$14, Raw!$F:$F, 'Clinical Input'!$C35, Raw!$H:$H, "D01")</f>
        <v>0</v>
      </c>
      <c r="DX35" s="47">
        <f>SUMIFS(Raw!$I:$I, Raw!$A:$A, 'Clinical Input'!DX$14, Raw!$F:$F, 'Clinical Input'!$C35, Raw!$H:$H, "D01")</f>
        <v>0</v>
      </c>
      <c r="DY35" s="47">
        <f>SUMIFS(Raw!$I:$I, Raw!$A:$A, 'Clinical Input'!DY$14, Raw!$F:$F, 'Clinical Input'!$C35, Raw!$H:$H, "D01")</f>
        <v>0</v>
      </c>
      <c r="DZ35" s="47">
        <f>SUMIFS(Raw!$I:$I, Raw!$A:$A, 'Clinical Input'!DZ$14, Raw!$F:$F, 'Clinical Input'!$C35, Raw!$H:$H, "D01")</f>
        <v>0</v>
      </c>
      <c r="EA35" s="47">
        <f>SUMIFS(Raw!$I:$I, Raw!$A:$A, 'Clinical Input'!EA$14, Raw!$F:$F, 'Clinical Input'!$C35, Raw!$H:$H, "D01")</f>
        <v>0</v>
      </c>
      <c r="EB35" s="48">
        <f>SUMIFS(Raw!$I:$I, Raw!$A:$A, 'Clinical Input'!EB$14, Raw!$F:$F, 'Clinical Input'!$C35, Raw!$H:$H, "D01")</f>
        <v>0</v>
      </c>
      <c r="ED35" s="46">
        <f>SUMIFS(Raw!$I:$I, Raw!$A:$A, 'Clinical Input'!ED$14, Raw!$F:$F, 'Clinical Input'!$C35, Raw!$H:$H, "D01")</f>
        <v>0</v>
      </c>
      <c r="EE35" s="47">
        <f>SUMIFS(Raw!$I:$I, Raw!$A:$A, 'Clinical Input'!EE$14, Raw!$F:$F, 'Clinical Input'!$C35, Raw!$H:$H, "D01")</f>
        <v>0</v>
      </c>
      <c r="EF35" s="47">
        <f>SUMIFS(Raw!$I:$I, Raw!$A:$A, 'Clinical Input'!EF$14, Raw!$F:$F, 'Clinical Input'!$C35, Raw!$H:$H, "D01")</f>
        <v>0</v>
      </c>
      <c r="EG35" s="47">
        <f>SUMIFS(Raw!$I:$I, Raw!$A:$A, 'Clinical Input'!EG$14, Raw!$F:$F, 'Clinical Input'!$C35, Raw!$H:$H, "D01")</f>
        <v>0</v>
      </c>
      <c r="EH35" s="47">
        <f>SUMIFS(Raw!$I:$I, Raw!$A:$A, 'Clinical Input'!EH$14, Raw!$F:$F, 'Clinical Input'!$C35, Raw!$H:$H, "D01")</f>
        <v>0</v>
      </c>
      <c r="EI35" s="47">
        <f>SUMIFS(Raw!$I:$I, Raw!$A:$A, 'Clinical Input'!EI$14, Raw!$F:$F, 'Clinical Input'!$C35, Raw!$H:$H, "D01")</f>
        <v>0</v>
      </c>
      <c r="EJ35" s="48">
        <f>SUMIFS(Raw!$I:$I, Raw!$A:$A, 'Clinical Input'!EJ$14, Raw!$F:$F, 'Clinical Input'!$C35, Raw!$H:$H, "D01")</f>
        <v>0</v>
      </c>
      <c r="EL35" s="46">
        <f>SUMIFS(Raw!$I:$I, Raw!$A:$A, 'Clinical Input'!EL$14, Raw!$F:$F, 'Clinical Input'!$C35, Raw!$H:$H, "D01")</f>
        <v>0</v>
      </c>
      <c r="EM35" s="47">
        <f>SUMIFS(Raw!$I:$I, Raw!$A:$A, 'Clinical Input'!EM$14, Raw!$F:$F, 'Clinical Input'!$C35, Raw!$H:$H, "D01")</f>
        <v>0</v>
      </c>
      <c r="EN35" s="47">
        <f>SUMIFS(Raw!$I:$I, Raw!$A:$A, 'Clinical Input'!EN$14, Raw!$F:$F, 'Clinical Input'!$C35, Raw!$H:$H, "D01")</f>
        <v>0</v>
      </c>
      <c r="EO35" s="47">
        <f>SUMIFS(Raw!$I:$I, Raw!$A:$A, 'Clinical Input'!EO$14, Raw!$F:$F, 'Clinical Input'!$C35, Raw!$H:$H, "D01")</f>
        <v>0</v>
      </c>
      <c r="EP35" s="47">
        <f>SUMIFS(Raw!$I:$I, Raw!$A:$A, 'Clinical Input'!EP$14, Raw!$F:$F, 'Clinical Input'!$C35, Raw!$H:$H, "D01")</f>
        <v>0</v>
      </c>
      <c r="EQ35" s="47">
        <f>SUMIFS(Raw!$I:$I, Raw!$A:$A, 'Clinical Input'!EQ$14, Raw!$F:$F, 'Clinical Input'!$C35, Raw!$H:$H, "D01")</f>
        <v>0</v>
      </c>
      <c r="ER35" s="48">
        <f>SUMIFS(Raw!$I:$I, Raw!$A:$A, 'Clinical Input'!ER$14, Raw!$F:$F, 'Clinical Input'!$C35, Raw!$H:$H, "D01")</f>
        <v>0</v>
      </c>
      <c r="ET35" s="46">
        <f>SUMIFS(Raw!$I:$I, Raw!$A:$A, 'Clinical Input'!ET$14, Raw!$F:$F, 'Clinical Input'!$C35, Raw!$H:$H, "D01")</f>
        <v>0</v>
      </c>
      <c r="EU35" s="47">
        <f>SUMIFS(Raw!$I:$I, Raw!$A:$A, 'Clinical Input'!EU$14, Raw!$F:$F, 'Clinical Input'!$C35, Raw!$H:$H, "D01")</f>
        <v>0</v>
      </c>
      <c r="EV35" s="47">
        <f>SUMIFS(Raw!$I:$I, Raw!$A:$A, 'Clinical Input'!EV$14, Raw!$F:$F, 'Clinical Input'!$C35, Raw!$H:$H, "D01")</f>
        <v>0</v>
      </c>
      <c r="EW35" s="47">
        <f>SUMIFS(Raw!$I:$I, Raw!$A:$A, 'Clinical Input'!EW$14, Raw!$F:$F, 'Clinical Input'!$C35, Raw!$H:$H, "D01")</f>
        <v>0</v>
      </c>
      <c r="EX35" s="47">
        <f>SUMIFS(Raw!$I:$I, Raw!$A:$A, 'Clinical Input'!EX$14, Raw!$F:$F, 'Clinical Input'!$C35, Raw!$H:$H, "D01")</f>
        <v>0</v>
      </c>
      <c r="EY35" s="47">
        <f>SUMIFS(Raw!$I:$I, Raw!$A:$A, 'Clinical Input'!EY$14, Raw!$F:$F, 'Clinical Input'!$C35, Raw!$H:$H, "D01")</f>
        <v>0</v>
      </c>
      <c r="EZ35" s="48">
        <f>SUMIFS(Raw!$I:$I, Raw!$A:$A, 'Clinical Input'!EZ$14, Raw!$F:$F, 'Clinical Input'!$C35, Raw!$H:$H, "D01")</f>
        <v>0</v>
      </c>
    </row>
    <row r="36" spans="1:156" x14ac:dyDescent="0.35">
      <c r="B36" s="43" t="s">
        <v>62</v>
      </c>
      <c r="C36" s="49" t="s">
        <v>69</v>
      </c>
      <c r="D36" s="50" t="s">
        <v>70</v>
      </c>
      <c r="F36" s="51">
        <v>334</v>
      </c>
      <c r="G36" s="52">
        <v>334</v>
      </c>
      <c r="H36" s="52">
        <v>330</v>
      </c>
      <c r="I36" s="52">
        <v>309</v>
      </c>
      <c r="J36" s="52">
        <v>328</v>
      </c>
      <c r="K36" s="52">
        <v>646</v>
      </c>
      <c r="L36" s="53">
        <v>510</v>
      </c>
      <c r="N36" s="51">
        <v>345</v>
      </c>
      <c r="O36" s="52">
        <v>388</v>
      </c>
      <c r="P36" s="52">
        <v>367</v>
      </c>
      <c r="Q36" s="52">
        <v>334</v>
      </c>
      <c r="R36" s="52">
        <v>331</v>
      </c>
      <c r="S36" s="52">
        <v>569</v>
      </c>
      <c r="T36" s="53">
        <v>537</v>
      </c>
      <c r="V36" s="51">
        <v>332</v>
      </c>
      <c r="W36" s="52">
        <v>314</v>
      </c>
      <c r="X36" s="52">
        <v>308</v>
      </c>
      <c r="Y36" s="52">
        <v>317</v>
      </c>
      <c r="Z36" s="52">
        <v>373</v>
      </c>
      <c r="AA36" s="52">
        <v>632</v>
      </c>
      <c r="AB36" s="53">
        <v>567</v>
      </c>
      <c r="AD36" s="51">
        <v>416</v>
      </c>
      <c r="AE36" s="52">
        <v>308</v>
      </c>
      <c r="AF36" s="52">
        <v>306</v>
      </c>
      <c r="AG36" s="52">
        <v>321</v>
      </c>
      <c r="AH36" s="52">
        <v>342</v>
      </c>
      <c r="AI36" s="52">
        <v>734</v>
      </c>
      <c r="AJ36" s="53">
        <v>534</v>
      </c>
      <c r="AL36" s="51">
        <v>406</v>
      </c>
      <c r="AM36" s="52">
        <v>366</v>
      </c>
      <c r="AN36" s="52">
        <v>327</v>
      </c>
      <c r="AO36" s="52">
        <v>399</v>
      </c>
      <c r="AP36" s="52">
        <v>633</v>
      </c>
      <c r="AQ36" s="52">
        <v>728</v>
      </c>
      <c r="AR36" s="53">
        <v>556</v>
      </c>
      <c r="AT36" s="51">
        <v>348</v>
      </c>
      <c r="AU36" s="52">
        <v>311</v>
      </c>
      <c r="AV36" s="52">
        <v>313</v>
      </c>
      <c r="AW36" s="52">
        <v>586</v>
      </c>
      <c r="AX36" s="52">
        <v>369</v>
      </c>
      <c r="AY36" s="52">
        <v>686</v>
      </c>
      <c r="AZ36" s="53">
        <v>498</v>
      </c>
      <c r="BB36" s="51">
        <v>324</v>
      </c>
      <c r="BC36" s="52">
        <v>303</v>
      </c>
      <c r="BD36" s="52">
        <v>340</v>
      </c>
      <c r="BE36" s="52">
        <v>319</v>
      </c>
      <c r="BF36" s="52">
        <v>361</v>
      </c>
      <c r="BG36" s="52">
        <v>606</v>
      </c>
      <c r="BH36" s="53">
        <v>514</v>
      </c>
      <c r="BJ36" s="51">
        <v>377</v>
      </c>
      <c r="BK36" s="52">
        <v>341</v>
      </c>
      <c r="BL36" s="52">
        <v>327</v>
      </c>
      <c r="BM36" s="52">
        <v>318</v>
      </c>
      <c r="BN36" s="52">
        <v>346</v>
      </c>
      <c r="BO36" s="52">
        <v>616</v>
      </c>
      <c r="BP36" s="53">
        <v>529</v>
      </c>
      <c r="BR36" s="51">
        <f>SUMIFS(Raw!$I:$I, Raw!$A:$A, 'Clinical Input'!BR$14, Raw!$F:$F, 'Clinical Input'!$C36, Raw!$H:$H, "D01")</f>
        <v>370</v>
      </c>
      <c r="BS36" s="52">
        <f>SUMIFS(Raw!$I:$I, Raw!$A:$A, 'Clinical Input'!BS$14, Raw!$F:$F, 'Clinical Input'!$C36, Raw!$H:$H, "D01")</f>
        <v>339</v>
      </c>
      <c r="BT36" s="52">
        <f>SUMIFS(Raw!$I:$I, Raw!$A:$A, 'Clinical Input'!BT$14, Raw!$F:$F, 'Clinical Input'!$C36, Raw!$H:$H, "D01")</f>
        <v>349</v>
      </c>
      <c r="BU36" s="52">
        <f>SUMIFS(Raw!$I:$I, Raw!$A:$A, 'Clinical Input'!BU$14, Raw!$F:$F, 'Clinical Input'!$C36, Raw!$H:$H, "D01")</f>
        <v>291</v>
      </c>
      <c r="BV36" s="52">
        <f>SUMIFS(Raw!$I:$I, Raw!$A:$A, 'Clinical Input'!BV$14, Raw!$F:$F, 'Clinical Input'!$C36, Raw!$H:$H, "D01")</f>
        <v>337</v>
      </c>
      <c r="BW36" s="52">
        <f>SUMIFS(Raw!$I:$I, Raw!$A:$A, 'Clinical Input'!BW$14, Raw!$F:$F, 'Clinical Input'!$C36, Raw!$H:$H, "D01")</f>
        <v>627</v>
      </c>
      <c r="BX36" s="53">
        <f>SUMIFS(Raw!$I:$I, Raw!$A:$A, 'Clinical Input'!BX$14, Raw!$F:$F, 'Clinical Input'!$C36, Raw!$H:$H, "D01")</f>
        <v>465</v>
      </c>
      <c r="BZ36" s="51">
        <f>SUMIFS(Raw!$I:$I, Raw!$A:$A, 'Clinical Input'!BZ$14, Raw!$F:$F, 'Clinical Input'!$C36, Raw!$H:$H, "D01")</f>
        <v>0</v>
      </c>
      <c r="CA36" s="52">
        <f>SUMIFS(Raw!$I:$I, Raw!$A:$A, 'Clinical Input'!CA$14, Raw!$F:$F, 'Clinical Input'!$C36, Raw!$H:$H, "D01")</f>
        <v>0</v>
      </c>
      <c r="CB36" s="52">
        <f>SUMIFS(Raw!$I:$I, Raw!$A:$A, 'Clinical Input'!CB$14, Raw!$F:$F, 'Clinical Input'!$C36, Raw!$H:$H, "D01")</f>
        <v>0</v>
      </c>
      <c r="CC36" s="52">
        <f>SUMIFS(Raw!$I:$I, Raw!$A:$A, 'Clinical Input'!CC$14, Raw!$F:$F, 'Clinical Input'!$C36, Raw!$H:$H, "D01")</f>
        <v>0</v>
      </c>
      <c r="CD36" s="52">
        <f>SUMIFS(Raw!$I:$I, Raw!$A:$A, 'Clinical Input'!CD$14, Raw!$F:$F, 'Clinical Input'!$C36, Raw!$H:$H, "D01")</f>
        <v>0</v>
      </c>
      <c r="CE36" s="52">
        <f>SUMIFS(Raw!$I:$I, Raw!$A:$A, 'Clinical Input'!CE$14, Raw!$F:$F, 'Clinical Input'!$C36, Raw!$H:$H, "D01")</f>
        <v>0</v>
      </c>
      <c r="CF36" s="53">
        <f>SUMIFS(Raw!$I:$I, Raw!$A:$A, 'Clinical Input'!CF$14, Raw!$F:$F, 'Clinical Input'!$C36, Raw!$H:$H, "D01")</f>
        <v>0</v>
      </c>
      <c r="CH36" s="51">
        <f>SUMIFS(Raw!$I:$I, Raw!$A:$A, 'Clinical Input'!CH$14, Raw!$F:$F, 'Clinical Input'!$C36, Raw!$H:$H, "D01")</f>
        <v>0</v>
      </c>
      <c r="CI36" s="52">
        <f>SUMIFS(Raw!$I:$I, Raw!$A:$A, 'Clinical Input'!CI$14, Raw!$F:$F, 'Clinical Input'!$C36, Raw!$H:$H, "D01")</f>
        <v>0</v>
      </c>
      <c r="CJ36" s="52">
        <f>SUMIFS(Raw!$I:$I, Raw!$A:$A, 'Clinical Input'!CJ$14, Raw!$F:$F, 'Clinical Input'!$C36, Raw!$H:$H, "D01")</f>
        <v>0</v>
      </c>
      <c r="CK36" s="52">
        <f>SUMIFS(Raw!$I:$I, Raw!$A:$A, 'Clinical Input'!CK$14, Raw!$F:$F, 'Clinical Input'!$C36, Raw!$H:$H, "D01")</f>
        <v>0</v>
      </c>
      <c r="CL36" s="52">
        <f>SUMIFS(Raw!$I:$I, Raw!$A:$A, 'Clinical Input'!CL$14, Raw!$F:$F, 'Clinical Input'!$C36, Raw!$H:$H, "D01")</f>
        <v>0</v>
      </c>
      <c r="CM36" s="52">
        <f>SUMIFS(Raw!$I:$I, Raw!$A:$A, 'Clinical Input'!CM$14, Raw!$F:$F, 'Clinical Input'!$C36, Raw!$H:$H, "D01")</f>
        <v>0</v>
      </c>
      <c r="CN36" s="53">
        <f>SUMIFS(Raw!$I:$I, Raw!$A:$A, 'Clinical Input'!CN$14, Raw!$F:$F, 'Clinical Input'!$C36, Raw!$H:$H, "D01")</f>
        <v>0</v>
      </c>
      <c r="CP36" s="51">
        <f>SUMIFS(Raw!$I:$I, Raw!$A:$A, 'Clinical Input'!CP$14, Raw!$F:$F, 'Clinical Input'!$C36, Raw!$H:$H, "D01")</f>
        <v>0</v>
      </c>
      <c r="CQ36" s="52">
        <f>SUMIFS(Raw!$I:$I, Raw!$A:$A, 'Clinical Input'!CQ$14, Raw!$F:$F, 'Clinical Input'!$C36, Raw!$H:$H, "D01")</f>
        <v>0</v>
      </c>
      <c r="CR36" s="52">
        <f>SUMIFS(Raw!$I:$I, Raw!$A:$A, 'Clinical Input'!CR$14, Raw!$F:$F, 'Clinical Input'!$C36, Raw!$H:$H, "D01")</f>
        <v>0</v>
      </c>
      <c r="CS36" s="52">
        <f>SUMIFS(Raw!$I:$I, Raw!$A:$A, 'Clinical Input'!CS$14, Raw!$F:$F, 'Clinical Input'!$C36, Raw!$H:$H, "D01")</f>
        <v>0</v>
      </c>
      <c r="CT36" s="52">
        <f>SUMIFS(Raw!$I:$I, Raw!$A:$A, 'Clinical Input'!CT$14, Raw!$F:$F, 'Clinical Input'!$C36, Raw!$H:$H, "D01")</f>
        <v>0</v>
      </c>
      <c r="CU36" s="52">
        <f>SUMIFS(Raw!$I:$I, Raw!$A:$A, 'Clinical Input'!CU$14, Raw!$F:$F, 'Clinical Input'!$C36, Raw!$H:$H, "D01")</f>
        <v>0</v>
      </c>
      <c r="CV36" s="53">
        <f>SUMIFS(Raw!$I:$I, Raw!$A:$A, 'Clinical Input'!CV$14, Raw!$F:$F, 'Clinical Input'!$C36, Raw!$H:$H, "D01")</f>
        <v>0</v>
      </c>
      <c r="CX36" s="51">
        <f>SUMIFS(Raw!$I:$I, Raw!$A:$A, 'Clinical Input'!CX$14, Raw!$F:$F, 'Clinical Input'!$C36, Raw!$H:$H, "D01")</f>
        <v>0</v>
      </c>
      <c r="CY36" s="52">
        <f>SUMIFS(Raw!$I:$I, Raw!$A:$A, 'Clinical Input'!CY$14, Raw!$F:$F, 'Clinical Input'!$C36, Raw!$H:$H, "D01")</f>
        <v>0</v>
      </c>
      <c r="CZ36" s="52">
        <f>SUMIFS(Raw!$I:$I, Raw!$A:$A, 'Clinical Input'!CZ$14, Raw!$F:$F, 'Clinical Input'!$C36, Raw!$H:$H, "D01")</f>
        <v>0</v>
      </c>
      <c r="DA36" s="52">
        <f>SUMIFS(Raw!$I:$I, Raw!$A:$A, 'Clinical Input'!DA$14, Raw!$F:$F, 'Clinical Input'!$C36, Raw!$H:$H, "D01")</f>
        <v>0</v>
      </c>
      <c r="DB36" s="52">
        <f>SUMIFS(Raw!$I:$I, Raw!$A:$A, 'Clinical Input'!DB$14, Raw!$F:$F, 'Clinical Input'!$C36, Raw!$H:$H, "D01")</f>
        <v>0</v>
      </c>
      <c r="DC36" s="52">
        <f>SUMIFS(Raw!$I:$I, Raw!$A:$A, 'Clinical Input'!DC$14, Raw!$F:$F, 'Clinical Input'!$C36, Raw!$H:$H, "D01")</f>
        <v>0</v>
      </c>
      <c r="DD36" s="53">
        <f>SUMIFS(Raw!$I:$I, Raw!$A:$A, 'Clinical Input'!DD$14, Raw!$F:$F, 'Clinical Input'!$C36, Raw!$H:$H, "D01")</f>
        <v>0</v>
      </c>
      <c r="DF36" s="51">
        <f>SUMIFS(Raw!$I:$I, Raw!$A:$A, 'Clinical Input'!DF$14, Raw!$F:$F, 'Clinical Input'!$C36, Raw!$H:$H, "D01")</f>
        <v>0</v>
      </c>
      <c r="DG36" s="52">
        <f>SUMIFS(Raw!$I:$I, Raw!$A:$A, 'Clinical Input'!DG$14, Raw!$F:$F, 'Clinical Input'!$C36, Raw!$H:$H, "D01")</f>
        <v>0</v>
      </c>
      <c r="DH36" s="52">
        <f>SUMIFS(Raw!$I:$I, Raw!$A:$A, 'Clinical Input'!DH$14, Raw!$F:$F, 'Clinical Input'!$C36, Raw!$H:$H, "D01")</f>
        <v>0</v>
      </c>
      <c r="DI36" s="52">
        <f>SUMIFS(Raw!$I:$I, Raw!$A:$A, 'Clinical Input'!DI$14, Raw!$F:$F, 'Clinical Input'!$C36, Raw!$H:$H, "D01")</f>
        <v>0</v>
      </c>
      <c r="DJ36" s="52">
        <f>SUMIFS(Raw!$I:$I, Raw!$A:$A, 'Clinical Input'!DJ$14, Raw!$F:$F, 'Clinical Input'!$C36, Raw!$H:$H, "D01")</f>
        <v>0</v>
      </c>
      <c r="DK36" s="52">
        <f>SUMIFS(Raw!$I:$I, Raw!$A:$A, 'Clinical Input'!DK$14, Raw!$F:$F, 'Clinical Input'!$C36, Raw!$H:$H, "D01")</f>
        <v>0</v>
      </c>
      <c r="DL36" s="53">
        <f>SUMIFS(Raw!$I:$I, Raw!$A:$A, 'Clinical Input'!DL$14, Raw!$F:$F, 'Clinical Input'!$C36, Raw!$H:$H, "D01")</f>
        <v>0</v>
      </c>
      <c r="DN36" s="51">
        <f>SUMIFS(Raw!$I:$I, Raw!$A:$A, 'Clinical Input'!DN$14, Raw!$F:$F, 'Clinical Input'!$C36, Raw!$H:$H, "D01")</f>
        <v>0</v>
      </c>
      <c r="DO36" s="52">
        <f>SUMIFS(Raw!$I:$I, Raw!$A:$A, 'Clinical Input'!DO$14, Raw!$F:$F, 'Clinical Input'!$C36, Raw!$H:$H, "D01")</f>
        <v>0</v>
      </c>
      <c r="DP36" s="52">
        <f>SUMIFS(Raw!$I:$I, Raw!$A:$A, 'Clinical Input'!DP$14, Raw!$F:$F, 'Clinical Input'!$C36, Raw!$H:$H, "D01")</f>
        <v>0</v>
      </c>
      <c r="DQ36" s="52">
        <f>SUMIFS(Raw!$I:$I, Raw!$A:$A, 'Clinical Input'!DQ$14, Raw!$F:$F, 'Clinical Input'!$C36, Raw!$H:$H, "D01")</f>
        <v>0</v>
      </c>
      <c r="DR36" s="52">
        <f>SUMIFS(Raw!$I:$I, Raw!$A:$A, 'Clinical Input'!DR$14, Raw!$F:$F, 'Clinical Input'!$C36, Raw!$H:$H, "D01")</f>
        <v>0</v>
      </c>
      <c r="DS36" s="52">
        <f>SUMIFS(Raw!$I:$I, Raw!$A:$A, 'Clinical Input'!DS$14, Raw!$F:$F, 'Clinical Input'!$C36, Raw!$H:$H, "D01")</f>
        <v>0</v>
      </c>
      <c r="DT36" s="53">
        <f>SUMIFS(Raw!$I:$I, Raw!$A:$A, 'Clinical Input'!DT$14, Raw!$F:$F, 'Clinical Input'!$C36, Raw!$H:$H, "D01")</f>
        <v>0</v>
      </c>
      <c r="DV36" s="51">
        <f>SUMIFS(Raw!$I:$I, Raw!$A:$A, 'Clinical Input'!DV$14, Raw!$F:$F, 'Clinical Input'!$C36, Raw!$H:$H, "D01")</f>
        <v>0</v>
      </c>
      <c r="DW36" s="52">
        <f>SUMIFS(Raw!$I:$I, Raw!$A:$A, 'Clinical Input'!DW$14, Raw!$F:$F, 'Clinical Input'!$C36, Raw!$H:$H, "D01")</f>
        <v>0</v>
      </c>
      <c r="DX36" s="52">
        <f>SUMIFS(Raw!$I:$I, Raw!$A:$A, 'Clinical Input'!DX$14, Raw!$F:$F, 'Clinical Input'!$C36, Raw!$H:$H, "D01")</f>
        <v>0</v>
      </c>
      <c r="DY36" s="52">
        <f>SUMIFS(Raw!$I:$I, Raw!$A:$A, 'Clinical Input'!DY$14, Raw!$F:$F, 'Clinical Input'!$C36, Raw!$H:$H, "D01")</f>
        <v>0</v>
      </c>
      <c r="DZ36" s="52">
        <f>SUMIFS(Raw!$I:$I, Raw!$A:$A, 'Clinical Input'!DZ$14, Raw!$F:$F, 'Clinical Input'!$C36, Raw!$H:$H, "D01")</f>
        <v>0</v>
      </c>
      <c r="EA36" s="52">
        <f>SUMIFS(Raw!$I:$I, Raw!$A:$A, 'Clinical Input'!EA$14, Raw!$F:$F, 'Clinical Input'!$C36, Raw!$H:$H, "D01")</f>
        <v>0</v>
      </c>
      <c r="EB36" s="53">
        <f>SUMIFS(Raw!$I:$I, Raw!$A:$A, 'Clinical Input'!EB$14, Raw!$F:$F, 'Clinical Input'!$C36, Raw!$H:$H, "D01")</f>
        <v>0</v>
      </c>
      <c r="ED36" s="51">
        <f>SUMIFS(Raw!$I:$I, Raw!$A:$A, 'Clinical Input'!ED$14, Raw!$F:$F, 'Clinical Input'!$C36, Raw!$H:$H, "D01")</f>
        <v>0</v>
      </c>
      <c r="EE36" s="52">
        <f>SUMIFS(Raw!$I:$I, Raw!$A:$A, 'Clinical Input'!EE$14, Raw!$F:$F, 'Clinical Input'!$C36, Raw!$H:$H, "D01")</f>
        <v>0</v>
      </c>
      <c r="EF36" s="52">
        <f>SUMIFS(Raw!$I:$I, Raw!$A:$A, 'Clinical Input'!EF$14, Raw!$F:$F, 'Clinical Input'!$C36, Raw!$H:$H, "D01")</f>
        <v>0</v>
      </c>
      <c r="EG36" s="52">
        <f>SUMIFS(Raw!$I:$I, Raw!$A:$A, 'Clinical Input'!EG$14, Raw!$F:$F, 'Clinical Input'!$C36, Raw!$H:$H, "D01")</f>
        <v>0</v>
      </c>
      <c r="EH36" s="52">
        <f>SUMIFS(Raw!$I:$I, Raw!$A:$A, 'Clinical Input'!EH$14, Raw!$F:$F, 'Clinical Input'!$C36, Raw!$H:$H, "D01")</f>
        <v>0</v>
      </c>
      <c r="EI36" s="52">
        <f>SUMIFS(Raw!$I:$I, Raw!$A:$A, 'Clinical Input'!EI$14, Raw!$F:$F, 'Clinical Input'!$C36, Raw!$H:$H, "D01")</f>
        <v>0</v>
      </c>
      <c r="EJ36" s="53">
        <f>SUMIFS(Raw!$I:$I, Raw!$A:$A, 'Clinical Input'!EJ$14, Raw!$F:$F, 'Clinical Input'!$C36, Raw!$H:$H, "D01")</f>
        <v>0</v>
      </c>
      <c r="EL36" s="51">
        <f>SUMIFS(Raw!$I:$I, Raw!$A:$A, 'Clinical Input'!EL$14, Raw!$F:$F, 'Clinical Input'!$C36, Raw!$H:$H, "D01")</f>
        <v>0</v>
      </c>
      <c r="EM36" s="52">
        <f>SUMIFS(Raw!$I:$I, Raw!$A:$A, 'Clinical Input'!EM$14, Raw!$F:$F, 'Clinical Input'!$C36, Raw!$H:$H, "D01")</f>
        <v>0</v>
      </c>
      <c r="EN36" s="52">
        <f>SUMIFS(Raw!$I:$I, Raw!$A:$A, 'Clinical Input'!EN$14, Raw!$F:$F, 'Clinical Input'!$C36, Raw!$H:$H, "D01")</f>
        <v>0</v>
      </c>
      <c r="EO36" s="52">
        <f>SUMIFS(Raw!$I:$I, Raw!$A:$A, 'Clinical Input'!EO$14, Raw!$F:$F, 'Clinical Input'!$C36, Raw!$H:$H, "D01")</f>
        <v>0</v>
      </c>
      <c r="EP36" s="52">
        <f>SUMIFS(Raw!$I:$I, Raw!$A:$A, 'Clinical Input'!EP$14, Raw!$F:$F, 'Clinical Input'!$C36, Raw!$H:$H, "D01")</f>
        <v>0</v>
      </c>
      <c r="EQ36" s="52">
        <f>SUMIFS(Raw!$I:$I, Raw!$A:$A, 'Clinical Input'!EQ$14, Raw!$F:$F, 'Clinical Input'!$C36, Raw!$H:$H, "D01")</f>
        <v>0</v>
      </c>
      <c r="ER36" s="53">
        <f>SUMIFS(Raw!$I:$I, Raw!$A:$A, 'Clinical Input'!ER$14, Raw!$F:$F, 'Clinical Input'!$C36, Raw!$H:$H, "D01")</f>
        <v>0</v>
      </c>
      <c r="ET36" s="51">
        <f>SUMIFS(Raw!$I:$I, Raw!$A:$A, 'Clinical Input'!ET$14, Raw!$F:$F, 'Clinical Input'!$C36, Raw!$H:$H, "D01")</f>
        <v>0</v>
      </c>
      <c r="EU36" s="52">
        <f>SUMIFS(Raw!$I:$I, Raw!$A:$A, 'Clinical Input'!EU$14, Raw!$F:$F, 'Clinical Input'!$C36, Raw!$H:$H, "D01")</f>
        <v>0</v>
      </c>
      <c r="EV36" s="52">
        <f>SUMIFS(Raw!$I:$I, Raw!$A:$A, 'Clinical Input'!EV$14, Raw!$F:$F, 'Clinical Input'!$C36, Raw!$H:$H, "D01")</f>
        <v>0</v>
      </c>
      <c r="EW36" s="52">
        <f>SUMIFS(Raw!$I:$I, Raw!$A:$A, 'Clinical Input'!EW$14, Raw!$F:$F, 'Clinical Input'!$C36, Raw!$H:$H, "D01")</f>
        <v>0</v>
      </c>
      <c r="EX36" s="52">
        <f>SUMIFS(Raw!$I:$I, Raw!$A:$A, 'Clinical Input'!EX$14, Raw!$F:$F, 'Clinical Input'!$C36, Raw!$H:$H, "D01")</f>
        <v>0</v>
      </c>
      <c r="EY36" s="52">
        <f>SUMIFS(Raw!$I:$I, Raw!$A:$A, 'Clinical Input'!EY$14, Raw!$F:$F, 'Clinical Input'!$C36, Raw!$H:$H, "D01")</f>
        <v>0</v>
      </c>
      <c r="EZ36" s="53">
        <f>SUMIFS(Raw!$I:$I, Raw!$A:$A, 'Clinical Input'!EZ$14, Raw!$F:$F, 'Clinical Input'!$C36, Raw!$H:$H, "D01")</f>
        <v>0</v>
      </c>
    </row>
    <row r="37" spans="1:156" x14ac:dyDescent="0.35">
      <c r="B37" s="31" t="s">
        <v>62</v>
      </c>
      <c r="C37" s="32" t="s">
        <v>71</v>
      </c>
      <c r="D37" s="33" t="s">
        <v>72</v>
      </c>
      <c r="F37" s="34">
        <v>1146</v>
      </c>
      <c r="G37" s="35">
        <v>1107</v>
      </c>
      <c r="H37" s="35">
        <v>1122</v>
      </c>
      <c r="I37" s="35">
        <v>1197</v>
      </c>
      <c r="J37" s="35">
        <v>1283</v>
      </c>
      <c r="K37" s="35">
        <v>1885</v>
      </c>
      <c r="L37" s="36">
        <v>1757</v>
      </c>
      <c r="N37" s="34">
        <v>1442</v>
      </c>
      <c r="O37" s="35">
        <v>1031</v>
      </c>
      <c r="P37" s="35">
        <v>840</v>
      </c>
      <c r="Q37" s="35">
        <v>1004</v>
      </c>
      <c r="R37" s="35">
        <v>1146</v>
      </c>
      <c r="S37" s="35">
        <v>1988</v>
      </c>
      <c r="T37" s="36">
        <v>1751</v>
      </c>
      <c r="V37" s="34">
        <v>1360</v>
      </c>
      <c r="W37" s="35">
        <v>1269</v>
      </c>
      <c r="X37" s="35">
        <v>1275</v>
      </c>
      <c r="Y37" s="35">
        <v>1128</v>
      </c>
      <c r="Z37" s="35">
        <v>1294</v>
      </c>
      <c r="AA37" s="35">
        <v>1875</v>
      </c>
      <c r="AB37" s="36">
        <v>1639</v>
      </c>
      <c r="AD37" s="34">
        <v>1213</v>
      </c>
      <c r="AE37" s="35">
        <v>1206</v>
      </c>
      <c r="AF37" s="35">
        <v>1225</v>
      </c>
      <c r="AG37" s="35">
        <v>1114</v>
      </c>
      <c r="AH37" s="35">
        <v>1234</v>
      </c>
      <c r="AI37" s="35">
        <v>2022</v>
      </c>
      <c r="AJ37" s="36">
        <v>1686</v>
      </c>
      <c r="AL37" s="34">
        <v>1440</v>
      </c>
      <c r="AM37" s="35">
        <v>1190</v>
      </c>
      <c r="AN37" s="35">
        <v>1102</v>
      </c>
      <c r="AO37" s="35">
        <v>1361</v>
      </c>
      <c r="AP37" s="35">
        <v>2133</v>
      </c>
      <c r="AQ37" s="35">
        <v>2589</v>
      </c>
      <c r="AR37" s="36">
        <v>1843</v>
      </c>
      <c r="AT37" s="34">
        <v>1379</v>
      </c>
      <c r="AU37" s="35">
        <v>1065</v>
      </c>
      <c r="AV37" s="35">
        <v>963</v>
      </c>
      <c r="AW37" s="35">
        <v>1595</v>
      </c>
      <c r="AX37" s="35">
        <v>1266</v>
      </c>
      <c r="AY37" s="35">
        <v>2025</v>
      </c>
      <c r="AZ37" s="36">
        <v>1853</v>
      </c>
      <c r="BB37" s="34">
        <v>1194</v>
      </c>
      <c r="BC37" s="35">
        <v>1198</v>
      </c>
      <c r="BD37" s="35">
        <v>1169</v>
      </c>
      <c r="BE37" s="35">
        <v>1082</v>
      </c>
      <c r="BF37" s="35">
        <v>1278</v>
      </c>
      <c r="BG37" s="35">
        <v>1919</v>
      </c>
      <c r="BH37" s="36">
        <v>1633</v>
      </c>
      <c r="BJ37" s="34">
        <v>1294</v>
      </c>
      <c r="BK37" s="35">
        <v>1192</v>
      </c>
      <c r="BL37" s="35">
        <v>1135</v>
      </c>
      <c r="BM37" s="35">
        <v>1086</v>
      </c>
      <c r="BN37" s="35">
        <v>1186</v>
      </c>
      <c r="BO37" s="35">
        <v>1988</v>
      </c>
      <c r="BP37" s="36">
        <v>1587</v>
      </c>
      <c r="BR37" s="34">
        <f>SUMIFS(Raw!$I:$I, Raw!$A:$A, 'Clinical Input'!BR$14, Raw!$F:$F, 'Clinical Input'!$C37, Raw!$H:$H, "D01")</f>
        <v>1340</v>
      </c>
      <c r="BS37" s="35">
        <f>SUMIFS(Raw!$I:$I, Raw!$A:$A, 'Clinical Input'!BS$14, Raw!$F:$F, 'Clinical Input'!$C37, Raw!$H:$H, "D01")</f>
        <v>1113</v>
      </c>
      <c r="BT37" s="35">
        <f>SUMIFS(Raw!$I:$I, Raw!$A:$A, 'Clinical Input'!BT$14, Raw!$F:$F, 'Clinical Input'!$C37, Raw!$H:$H, "D01")</f>
        <v>1164</v>
      </c>
      <c r="BU37" s="35">
        <f>SUMIFS(Raw!$I:$I, Raw!$A:$A, 'Clinical Input'!BU$14, Raw!$F:$F, 'Clinical Input'!$C37, Raw!$H:$H, "D01")</f>
        <v>1014</v>
      </c>
      <c r="BV37" s="35">
        <f>SUMIFS(Raw!$I:$I, Raw!$A:$A, 'Clinical Input'!BV$14, Raw!$F:$F, 'Clinical Input'!$C37, Raw!$H:$H, "D01")</f>
        <v>1099</v>
      </c>
      <c r="BW37" s="35">
        <f>SUMIFS(Raw!$I:$I, Raw!$A:$A, 'Clinical Input'!BW$14, Raw!$F:$F, 'Clinical Input'!$C37, Raw!$H:$H, "D01")</f>
        <v>1818</v>
      </c>
      <c r="BX37" s="36">
        <f>SUMIFS(Raw!$I:$I, Raw!$A:$A, 'Clinical Input'!BX$14, Raw!$F:$F, 'Clinical Input'!$C37, Raw!$H:$H, "D01")</f>
        <v>1609</v>
      </c>
      <c r="BZ37" s="34">
        <f>SUMIFS(Raw!$I:$I, Raw!$A:$A, 'Clinical Input'!BZ$14, Raw!$F:$F, 'Clinical Input'!$C37, Raw!$H:$H, "D01")</f>
        <v>0</v>
      </c>
      <c r="CA37" s="35">
        <f>SUMIFS(Raw!$I:$I, Raw!$A:$A, 'Clinical Input'!CA$14, Raw!$F:$F, 'Clinical Input'!$C37, Raw!$H:$H, "D01")</f>
        <v>0</v>
      </c>
      <c r="CB37" s="35">
        <f>SUMIFS(Raw!$I:$I, Raw!$A:$A, 'Clinical Input'!CB$14, Raw!$F:$F, 'Clinical Input'!$C37, Raw!$H:$H, "D01")</f>
        <v>0</v>
      </c>
      <c r="CC37" s="35">
        <f>SUMIFS(Raw!$I:$I, Raw!$A:$A, 'Clinical Input'!CC$14, Raw!$F:$F, 'Clinical Input'!$C37, Raw!$H:$H, "D01")</f>
        <v>0</v>
      </c>
      <c r="CD37" s="35">
        <f>SUMIFS(Raw!$I:$I, Raw!$A:$A, 'Clinical Input'!CD$14, Raw!$F:$F, 'Clinical Input'!$C37, Raw!$H:$H, "D01")</f>
        <v>0</v>
      </c>
      <c r="CE37" s="35">
        <f>SUMIFS(Raw!$I:$I, Raw!$A:$A, 'Clinical Input'!CE$14, Raw!$F:$F, 'Clinical Input'!$C37, Raw!$H:$H, "D01")</f>
        <v>0</v>
      </c>
      <c r="CF37" s="36">
        <f>SUMIFS(Raw!$I:$I, Raw!$A:$A, 'Clinical Input'!CF$14, Raw!$F:$F, 'Clinical Input'!$C37, Raw!$H:$H, "D01")</f>
        <v>0</v>
      </c>
      <c r="CH37" s="34">
        <f>SUMIFS(Raw!$I:$I, Raw!$A:$A, 'Clinical Input'!CH$14, Raw!$F:$F, 'Clinical Input'!$C37, Raw!$H:$H, "D01")</f>
        <v>0</v>
      </c>
      <c r="CI37" s="35">
        <f>SUMIFS(Raw!$I:$I, Raw!$A:$A, 'Clinical Input'!CI$14, Raw!$F:$F, 'Clinical Input'!$C37, Raw!$H:$H, "D01")</f>
        <v>0</v>
      </c>
      <c r="CJ37" s="35">
        <f>SUMIFS(Raw!$I:$I, Raw!$A:$A, 'Clinical Input'!CJ$14, Raw!$F:$F, 'Clinical Input'!$C37, Raw!$H:$H, "D01")</f>
        <v>0</v>
      </c>
      <c r="CK37" s="35">
        <f>SUMIFS(Raw!$I:$I, Raw!$A:$A, 'Clinical Input'!CK$14, Raw!$F:$F, 'Clinical Input'!$C37, Raw!$H:$H, "D01")</f>
        <v>0</v>
      </c>
      <c r="CL37" s="35">
        <f>SUMIFS(Raw!$I:$I, Raw!$A:$A, 'Clinical Input'!CL$14, Raw!$F:$F, 'Clinical Input'!$C37, Raw!$H:$H, "D01")</f>
        <v>0</v>
      </c>
      <c r="CM37" s="35">
        <f>SUMIFS(Raw!$I:$I, Raw!$A:$A, 'Clinical Input'!CM$14, Raw!$F:$F, 'Clinical Input'!$C37, Raw!$H:$H, "D01")</f>
        <v>0</v>
      </c>
      <c r="CN37" s="36">
        <f>SUMIFS(Raw!$I:$I, Raw!$A:$A, 'Clinical Input'!CN$14, Raw!$F:$F, 'Clinical Input'!$C37, Raw!$H:$H, "D01")</f>
        <v>0</v>
      </c>
      <c r="CP37" s="34">
        <f>SUMIFS(Raw!$I:$I, Raw!$A:$A, 'Clinical Input'!CP$14, Raw!$F:$F, 'Clinical Input'!$C37, Raw!$H:$H, "D01")</f>
        <v>0</v>
      </c>
      <c r="CQ37" s="35">
        <f>SUMIFS(Raw!$I:$I, Raw!$A:$A, 'Clinical Input'!CQ$14, Raw!$F:$F, 'Clinical Input'!$C37, Raw!$H:$H, "D01")</f>
        <v>0</v>
      </c>
      <c r="CR37" s="35">
        <f>SUMIFS(Raw!$I:$I, Raw!$A:$A, 'Clinical Input'!CR$14, Raw!$F:$F, 'Clinical Input'!$C37, Raw!$H:$H, "D01")</f>
        <v>0</v>
      </c>
      <c r="CS37" s="35">
        <f>SUMIFS(Raw!$I:$I, Raw!$A:$A, 'Clinical Input'!CS$14, Raw!$F:$F, 'Clinical Input'!$C37, Raw!$H:$H, "D01")</f>
        <v>0</v>
      </c>
      <c r="CT37" s="35">
        <f>SUMIFS(Raw!$I:$I, Raw!$A:$A, 'Clinical Input'!CT$14, Raw!$F:$F, 'Clinical Input'!$C37, Raw!$H:$H, "D01")</f>
        <v>0</v>
      </c>
      <c r="CU37" s="35">
        <f>SUMIFS(Raw!$I:$I, Raw!$A:$A, 'Clinical Input'!CU$14, Raw!$F:$F, 'Clinical Input'!$C37, Raw!$H:$H, "D01")</f>
        <v>0</v>
      </c>
      <c r="CV37" s="36">
        <f>SUMIFS(Raw!$I:$I, Raw!$A:$A, 'Clinical Input'!CV$14, Raw!$F:$F, 'Clinical Input'!$C37, Raw!$H:$H, "D01")</f>
        <v>0</v>
      </c>
      <c r="CX37" s="34">
        <f>SUMIFS(Raw!$I:$I, Raw!$A:$A, 'Clinical Input'!CX$14, Raw!$F:$F, 'Clinical Input'!$C37, Raw!$H:$H, "D01")</f>
        <v>0</v>
      </c>
      <c r="CY37" s="35">
        <f>SUMIFS(Raw!$I:$I, Raw!$A:$A, 'Clinical Input'!CY$14, Raw!$F:$F, 'Clinical Input'!$C37, Raw!$H:$H, "D01")</f>
        <v>0</v>
      </c>
      <c r="CZ37" s="35">
        <f>SUMIFS(Raw!$I:$I, Raw!$A:$A, 'Clinical Input'!CZ$14, Raw!$F:$F, 'Clinical Input'!$C37, Raw!$H:$H, "D01")</f>
        <v>0</v>
      </c>
      <c r="DA37" s="35">
        <f>SUMIFS(Raw!$I:$I, Raw!$A:$A, 'Clinical Input'!DA$14, Raw!$F:$F, 'Clinical Input'!$C37, Raw!$H:$H, "D01")</f>
        <v>0</v>
      </c>
      <c r="DB37" s="35">
        <f>SUMIFS(Raw!$I:$I, Raw!$A:$A, 'Clinical Input'!DB$14, Raw!$F:$F, 'Clinical Input'!$C37, Raw!$H:$H, "D01")</f>
        <v>0</v>
      </c>
      <c r="DC37" s="35">
        <f>SUMIFS(Raw!$I:$I, Raw!$A:$A, 'Clinical Input'!DC$14, Raw!$F:$F, 'Clinical Input'!$C37, Raw!$H:$H, "D01")</f>
        <v>0</v>
      </c>
      <c r="DD37" s="36">
        <f>SUMIFS(Raw!$I:$I, Raw!$A:$A, 'Clinical Input'!DD$14, Raw!$F:$F, 'Clinical Input'!$C37, Raw!$H:$H, "D01")</f>
        <v>0</v>
      </c>
      <c r="DF37" s="34">
        <f>SUMIFS(Raw!$I:$I, Raw!$A:$A, 'Clinical Input'!DF$14, Raw!$F:$F, 'Clinical Input'!$C37, Raw!$H:$H, "D01")</f>
        <v>0</v>
      </c>
      <c r="DG37" s="35">
        <f>SUMIFS(Raw!$I:$I, Raw!$A:$A, 'Clinical Input'!DG$14, Raw!$F:$F, 'Clinical Input'!$C37, Raw!$H:$H, "D01")</f>
        <v>0</v>
      </c>
      <c r="DH37" s="35">
        <f>SUMIFS(Raw!$I:$I, Raw!$A:$A, 'Clinical Input'!DH$14, Raw!$F:$F, 'Clinical Input'!$C37, Raw!$H:$H, "D01")</f>
        <v>0</v>
      </c>
      <c r="DI37" s="35">
        <f>SUMIFS(Raw!$I:$I, Raw!$A:$A, 'Clinical Input'!DI$14, Raw!$F:$F, 'Clinical Input'!$C37, Raw!$H:$H, "D01")</f>
        <v>0</v>
      </c>
      <c r="DJ37" s="35">
        <f>SUMIFS(Raw!$I:$I, Raw!$A:$A, 'Clinical Input'!DJ$14, Raw!$F:$F, 'Clinical Input'!$C37, Raw!$H:$H, "D01")</f>
        <v>0</v>
      </c>
      <c r="DK37" s="35">
        <f>SUMIFS(Raw!$I:$I, Raw!$A:$A, 'Clinical Input'!DK$14, Raw!$F:$F, 'Clinical Input'!$C37, Raw!$H:$H, "D01")</f>
        <v>0</v>
      </c>
      <c r="DL37" s="36">
        <f>SUMIFS(Raw!$I:$I, Raw!$A:$A, 'Clinical Input'!DL$14, Raw!$F:$F, 'Clinical Input'!$C37, Raw!$H:$H, "D01")</f>
        <v>0</v>
      </c>
      <c r="DN37" s="34">
        <f>SUMIFS(Raw!$I:$I, Raw!$A:$A, 'Clinical Input'!DN$14, Raw!$F:$F, 'Clinical Input'!$C37, Raw!$H:$H, "D01")</f>
        <v>0</v>
      </c>
      <c r="DO37" s="35">
        <f>SUMIFS(Raw!$I:$I, Raw!$A:$A, 'Clinical Input'!DO$14, Raw!$F:$F, 'Clinical Input'!$C37, Raw!$H:$H, "D01")</f>
        <v>0</v>
      </c>
      <c r="DP37" s="35">
        <f>SUMIFS(Raw!$I:$I, Raw!$A:$A, 'Clinical Input'!DP$14, Raw!$F:$F, 'Clinical Input'!$C37, Raw!$H:$H, "D01")</f>
        <v>0</v>
      </c>
      <c r="DQ37" s="35">
        <f>SUMIFS(Raw!$I:$I, Raw!$A:$A, 'Clinical Input'!DQ$14, Raw!$F:$F, 'Clinical Input'!$C37, Raw!$H:$H, "D01")</f>
        <v>0</v>
      </c>
      <c r="DR37" s="35">
        <f>SUMIFS(Raw!$I:$I, Raw!$A:$A, 'Clinical Input'!DR$14, Raw!$F:$F, 'Clinical Input'!$C37, Raw!$H:$H, "D01")</f>
        <v>0</v>
      </c>
      <c r="DS37" s="35">
        <f>SUMIFS(Raw!$I:$I, Raw!$A:$A, 'Clinical Input'!DS$14, Raw!$F:$F, 'Clinical Input'!$C37, Raw!$H:$H, "D01")</f>
        <v>0</v>
      </c>
      <c r="DT37" s="36">
        <f>SUMIFS(Raw!$I:$I, Raw!$A:$A, 'Clinical Input'!DT$14, Raw!$F:$F, 'Clinical Input'!$C37, Raw!$H:$H, "D01")</f>
        <v>0</v>
      </c>
      <c r="DV37" s="34">
        <f>SUMIFS(Raw!$I:$I, Raw!$A:$A, 'Clinical Input'!DV$14, Raw!$F:$F, 'Clinical Input'!$C37, Raw!$H:$H, "D01")</f>
        <v>0</v>
      </c>
      <c r="DW37" s="35">
        <f>SUMIFS(Raw!$I:$I, Raw!$A:$A, 'Clinical Input'!DW$14, Raw!$F:$F, 'Clinical Input'!$C37, Raw!$H:$H, "D01")</f>
        <v>0</v>
      </c>
      <c r="DX37" s="35">
        <f>SUMIFS(Raw!$I:$I, Raw!$A:$A, 'Clinical Input'!DX$14, Raw!$F:$F, 'Clinical Input'!$C37, Raw!$H:$H, "D01")</f>
        <v>0</v>
      </c>
      <c r="DY37" s="35">
        <f>SUMIFS(Raw!$I:$I, Raw!$A:$A, 'Clinical Input'!DY$14, Raw!$F:$F, 'Clinical Input'!$C37, Raw!$H:$H, "D01")</f>
        <v>0</v>
      </c>
      <c r="DZ37" s="35">
        <f>SUMIFS(Raw!$I:$I, Raw!$A:$A, 'Clinical Input'!DZ$14, Raw!$F:$F, 'Clinical Input'!$C37, Raw!$H:$H, "D01")</f>
        <v>0</v>
      </c>
      <c r="EA37" s="35">
        <f>SUMIFS(Raw!$I:$I, Raw!$A:$A, 'Clinical Input'!EA$14, Raw!$F:$F, 'Clinical Input'!$C37, Raw!$H:$H, "D01")</f>
        <v>0</v>
      </c>
      <c r="EB37" s="36">
        <f>SUMIFS(Raw!$I:$I, Raw!$A:$A, 'Clinical Input'!EB$14, Raw!$F:$F, 'Clinical Input'!$C37, Raw!$H:$H, "D01")</f>
        <v>0</v>
      </c>
      <c r="ED37" s="34">
        <f>SUMIFS(Raw!$I:$I, Raw!$A:$A, 'Clinical Input'!ED$14, Raw!$F:$F, 'Clinical Input'!$C37, Raw!$H:$H, "D01")</f>
        <v>0</v>
      </c>
      <c r="EE37" s="35">
        <f>SUMIFS(Raw!$I:$I, Raw!$A:$A, 'Clinical Input'!EE$14, Raw!$F:$F, 'Clinical Input'!$C37, Raw!$H:$H, "D01")</f>
        <v>0</v>
      </c>
      <c r="EF37" s="35">
        <f>SUMIFS(Raw!$I:$I, Raw!$A:$A, 'Clinical Input'!EF$14, Raw!$F:$F, 'Clinical Input'!$C37, Raw!$H:$H, "D01")</f>
        <v>0</v>
      </c>
      <c r="EG37" s="35">
        <f>SUMIFS(Raw!$I:$I, Raw!$A:$A, 'Clinical Input'!EG$14, Raw!$F:$F, 'Clinical Input'!$C37, Raw!$H:$H, "D01")</f>
        <v>0</v>
      </c>
      <c r="EH37" s="35">
        <f>SUMIFS(Raw!$I:$I, Raw!$A:$A, 'Clinical Input'!EH$14, Raw!$F:$F, 'Clinical Input'!$C37, Raw!$H:$H, "D01")</f>
        <v>0</v>
      </c>
      <c r="EI37" s="35">
        <f>SUMIFS(Raw!$I:$I, Raw!$A:$A, 'Clinical Input'!EI$14, Raw!$F:$F, 'Clinical Input'!$C37, Raw!$H:$H, "D01")</f>
        <v>0</v>
      </c>
      <c r="EJ37" s="36">
        <f>SUMIFS(Raw!$I:$I, Raw!$A:$A, 'Clinical Input'!EJ$14, Raw!$F:$F, 'Clinical Input'!$C37, Raw!$H:$H, "D01")</f>
        <v>0</v>
      </c>
      <c r="EL37" s="34">
        <f>SUMIFS(Raw!$I:$I, Raw!$A:$A, 'Clinical Input'!EL$14, Raw!$F:$F, 'Clinical Input'!$C37, Raw!$H:$H, "D01")</f>
        <v>0</v>
      </c>
      <c r="EM37" s="35">
        <f>SUMIFS(Raw!$I:$I, Raw!$A:$A, 'Clinical Input'!EM$14, Raw!$F:$F, 'Clinical Input'!$C37, Raw!$H:$H, "D01")</f>
        <v>0</v>
      </c>
      <c r="EN37" s="35">
        <f>SUMIFS(Raw!$I:$I, Raw!$A:$A, 'Clinical Input'!EN$14, Raw!$F:$F, 'Clinical Input'!$C37, Raw!$H:$H, "D01")</f>
        <v>0</v>
      </c>
      <c r="EO37" s="35">
        <f>SUMIFS(Raw!$I:$I, Raw!$A:$A, 'Clinical Input'!EO$14, Raw!$F:$F, 'Clinical Input'!$C37, Raw!$H:$H, "D01")</f>
        <v>0</v>
      </c>
      <c r="EP37" s="35">
        <f>SUMIFS(Raw!$I:$I, Raw!$A:$A, 'Clinical Input'!EP$14, Raw!$F:$F, 'Clinical Input'!$C37, Raw!$H:$H, "D01")</f>
        <v>0</v>
      </c>
      <c r="EQ37" s="35">
        <f>SUMIFS(Raw!$I:$I, Raw!$A:$A, 'Clinical Input'!EQ$14, Raw!$F:$F, 'Clinical Input'!$C37, Raw!$H:$H, "D01")</f>
        <v>0</v>
      </c>
      <c r="ER37" s="36">
        <f>SUMIFS(Raw!$I:$I, Raw!$A:$A, 'Clinical Input'!ER$14, Raw!$F:$F, 'Clinical Input'!$C37, Raw!$H:$H, "D01")</f>
        <v>0</v>
      </c>
      <c r="ET37" s="34">
        <f>SUMIFS(Raw!$I:$I, Raw!$A:$A, 'Clinical Input'!ET$14, Raw!$F:$F, 'Clinical Input'!$C37, Raw!$H:$H, "D01")</f>
        <v>0</v>
      </c>
      <c r="EU37" s="35">
        <f>SUMIFS(Raw!$I:$I, Raw!$A:$A, 'Clinical Input'!EU$14, Raw!$F:$F, 'Clinical Input'!$C37, Raw!$H:$H, "D01")</f>
        <v>0</v>
      </c>
      <c r="EV37" s="35">
        <f>SUMIFS(Raw!$I:$I, Raw!$A:$A, 'Clinical Input'!EV$14, Raw!$F:$F, 'Clinical Input'!$C37, Raw!$H:$H, "D01")</f>
        <v>0</v>
      </c>
      <c r="EW37" s="35">
        <f>SUMIFS(Raw!$I:$I, Raw!$A:$A, 'Clinical Input'!EW$14, Raw!$F:$F, 'Clinical Input'!$C37, Raw!$H:$H, "D01")</f>
        <v>0</v>
      </c>
      <c r="EX37" s="35">
        <f>SUMIFS(Raw!$I:$I, Raw!$A:$A, 'Clinical Input'!EX$14, Raw!$F:$F, 'Clinical Input'!$C37, Raw!$H:$H, "D01")</f>
        <v>0</v>
      </c>
      <c r="EY37" s="35">
        <f>SUMIFS(Raw!$I:$I, Raw!$A:$A, 'Clinical Input'!EY$14, Raw!$F:$F, 'Clinical Input'!$C37, Raw!$H:$H, "D01")</f>
        <v>0</v>
      </c>
      <c r="EZ37" s="36">
        <f>SUMIFS(Raw!$I:$I, Raw!$A:$A, 'Clinical Input'!EZ$14, Raw!$F:$F, 'Clinical Input'!$C37, Raw!$H:$H, "D01")</f>
        <v>0</v>
      </c>
    </row>
    <row r="38" spans="1:156" x14ac:dyDescent="0.35">
      <c r="B38" s="43" t="s">
        <v>73</v>
      </c>
      <c r="C38" s="49" t="s">
        <v>74</v>
      </c>
      <c r="D38" s="50" t="s">
        <v>75</v>
      </c>
      <c r="F38" s="51">
        <v>301</v>
      </c>
      <c r="G38" s="52">
        <v>306</v>
      </c>
      <c r="H38" s="52">
        <v>241</v>
      </c>
      <c r="I38" s="52">
        <v>245</v>
      </c>
      <c r="J38" s="52">
        <v>272</v>
      </c>
      <c r="K38" s="52">
        <v>590</v>
      </c>
      <c r="L38" s="53">
        <v>469</v>
      </c>
      <c r="N38" s="51">
        <v>318</v>
      </c>
      <c r="O38" s="52">
        <v>274</v>
      </c>
      <c r="P38" s="52">
        <v>299</v>
      </c>
      <c r="Q38" s="52">
        <v>274</v>
      </c>
      <c r="R38" s="52">
        <v>294</v>
      </c>
      <c r="S38" s="52">
        <v>681</v>
      </c>
      <c r="T38" s="53">
        <v>464</v>
      </c>
      <c r="V38" s="51">
        <v>294</v>
      </c>
      <c r="W38" s="52">
        <v>267</v>
      </c>
      <c r="X38" s="52">
        <v>292</v>
      </c>
      <c r="Y38" s="52">
        <v>280</v>
      </c>
      <c r="Z38" s="52">
        <v>284</v>
      </c>
      <c r="AA38" s="52">
        <v>657</v>
      </c>
      <c r="AB38" s="53">
        <v>464</v>
      </c>
      <c r="AD38" s="51">
        <v>317</v>
      </c>
      <c r="AE38" s="52">
        <v>257</v>
      </c>
      <c r="AF38" s="52">
        <v>257</v>
      </c>
      <c r="AG38" s="52">
        <v>331</v>
      </c>
      <c r="AH38" s="52">
        <v>293</v>
      </c>
      <c r="AI38" s="52">
        <v>708</v>
      </c>
      <c r="AJ38" s="53">
        <v>488</v>
      </c>
      <c r="AL38" s="51">
        <v>315</v>
      </c>
      <c r="AM38" s="52">
        <v>301</v>
      </c>
      <c r="AN38" s="52">
        <v>292</v>
      </c>
      <c r="AO38" s="52">
        <v>445</v>
      </c>
      <c r="AP38" s="52">
        <v>813</v>
      </c>
      <c r="AQ38" s="52">
        <v>901</v>
      </c>
      <c r="AR38" s="53">
        <v>621</v>
      </c>
      <c r="AT38" s="51">
        <v>308</v>
      </c>
      <c r="AU38" s="52">
        <v>301</v>
      </c>
      <c r="AV38" s="52">
        <v>310</v>
      </c>
      <c r="AW38" s="52">
        <v>628</v>
      </c>
      <c r="AX38" s="52">
        <v>343</v>
      </c>
      <c r="AY38" s="52">
        <v>736</v>
      </c>
      <c r="AZ38" s="53">
        <v>527</v>
      </c>
      <c r="BB38" s="51">
        <v>292</v>
      </c>
      <c r="BC38" s="52">
        <v>273</v>
      </c>
      <c r="BD38" s="52">
        <v>297</v>
      </c>
      <c r="BE38" s="52">
        <v>240</v>
      </c>
      <c r="BF38" s="52">
        <v>335</v>
      </c>
      <c r="BG38" s="52">
        <v>731</v>
      </c>
      <c r="BH38" s="53">
        <v>475</v>
      </c>
      <c r="BJ38" s="51">
        <v>309</v>
      </c>
      <c r="BK38" s="52">
        <v>276</v>
      </c>
      <c r="BL38" s="52">
        <v>262</v>
      </c>
      <c r="BM38" s="52">
        <v>263</v>
      </c>
      <c r="BN38" s="52">
        <v>263</v>
      </c>
      <c r="BO38" s="52">
        <v>644</v>
      </c>
      <c r="BP38" s="53">
        <v>478</v>
      </c>
      <c r="BR38" s="51">
        <f>SUMIFS(Raw!$I:$I, Raw!$A:$A, 'Clinical Input'!BR$14, Raw!$F:$F, 'Clinical Input'!$C38, Raw!$H:$H, "D01")</f>
        <v>302</v>
      </c>
      <c r="BS38" s="52">
        <f>SUMIFS(Raw!$I:$I, Raw!$A:$A, 'Clinical Input'!BS$14, Raw!$F:$F, 'Clinical Input'!$C38, Raw!$H:$H, "D01")</f>
        <v>257</v>
      </c>
      <c r="BT38" s="52">
        <f>SUMIFS(Raw!$I:$I, Raw!$A:$A, 'Clinical Input'!BT$14, Raw!$F:$F, 'Clinical Input'!$C38, Raw!$H:$H, "D01")</f>
        <v>300</v>
      </c>
      <c r="BU38" s="52">
        <f>SUMIFS(Raw!$I:$I, Raw!$A:$A, 'Clinical Input'!BU$14, Raw!$F:$F, 'Clinical Input'!$C38, Raw!$H:$H, "D01")</f>
        <v>262</v>
      </c>
      <c r="BV38" s="52">
        <f>SUMIFS(Raw!$I:$I, Raw!$A:$A, 'Clinical Input'!BV$14, Raw!$F:$F, 'Clinical Input'!$C38, Raw!$H:$H, "D01")</f>
        <v>300</v>
      </c>
      <c r="BW38" s="52">
        <f>SUMIFS(Raw!$I:$I, Raw!$A:$A, 'Clinical Input'!BW$14, Raw!$F:$F, 'Clinical Input'!$C38, Raw!$H:$H, "D01")</f>
        <v>637</v>
      </c>
      <c r="BX38" s="53">
        <f>SUMIFS(Raw!$I:$I, Raw!$A:$A, 'Clinical Input'!BX$14, Raw!$F:$F, 'Clinical Input'!$C38, Raw!$H:$H, "D01")</f>
        <v>484</v>
      </c>
      <c r="BZ38" s="51">
        <f>SUMIFS(Raw!$I:$I, Raw!$A:$A, 'Clinical Input'!BZ$14, Raw!$F:$F, 'Clinical Input'!$C38, Raw!$H:$H, "D01")</f>
        <v>0</v>
      </c>
      <c r="CA38" s="52">
        <f>SUMIFS(Raw!$I:$I, Raw!$A:$A, 'Clinical Input'!CA$14, Raw!$F:$F, 'Clinical Input'!$C38, Raw!$H:$H, "D01")</f>
        <v>0</v>
      </c>
      <c r="CB38" s="52">
        <f>SUMIFS(Raw!$I:$I, Raw!$A:$A, 'Clinical Input'!CB$14, Raw!$F:$F, 'Clinical Input'!$C38, Raw!$H:$H, "D01")</f>
        <v>0</v>
      </c>
      <c r="CC38" s="52">
        <f>SUMIFS(Raw!$I:$I, Raw!$A:$A, 'Clinical Input'!CC$14, Raw!$F:$F, 'Clinical Input'!$C38, Raw!$H:$H, "D01")</f>
        <v>0</v>
      </c>
      <c r="CD38" s="52">
        <f>SUMIFS(Raw!$I:$I, Raw!$A:$A, 'Clinical Input'!CD$14, Raw!$F:$F, 'Clinical Input'!$C38, Raw!$H:$H, "D01")</f>
        <v>0</v>
      </c>
      <c r="CE38" s="52">
        <f>SUMIFS(Raw!$I:$I, Raw!$A:$A, 'Clinical Input'!CE$14, Raw!$F:$F, 'Clinical Input'!$C38, Raw!$H:$H, "D01")</f>
        <v>0</v>
      </c>
      <c r="CF38" s="53">
        <f>SUMIFS(Raw!$I:$I, Raw!$A:$A, 'Clinical Input'!CF$14, Raw!$F:$F, 'Clinical Input'!$C38, Raw!$H:$H, "D01")</f>
        <v>0</v>
      </c>
      <c r="CH38" s="51">
        <f>SUMIFS(Raw!$I:$I, Raw!$A:$A, 'Clinical Input'!CH$14, Raw!$F:$F, 'Clinical Input'!$C38, Raw!$H:$H, "D01")</f>
        <v>0</v>
      </c>
      <c r="CI38" s="52">
        <f>SUMIFS(Raw!$I:$I, Raw!$A:$A, 'Clinical Input'!CI$14, Raw!$F:$F, 'Clinical Input'!$C38, Raw!$H:$H, "D01")</f>
        <v>0</v>
      </c>
      <c r="CJ38" s="52">
        <f>SUMIFS(Raw!$I:$I, Raw!$A:$A, 'Clinical Input'!CJ$14, Raw!$F:$F, 'Clinical Input'!$C38, Raw!$H:$H, "D01")</f>
        <v>0</v>
      </c>
      <c r="CK38" s="52">
        <f>SUMIFS(Raw!$I:$I, Raw!$A:$A, 'Clinical Input'!CK$14, Raw!$F:$F, 'Clinical Input'!$C38, Raw!$H:$H, "D01")</f>
        <v>0</v>
      </c>
      <c r="CL38" s="52">
        <f>SUMIFS(Raw!$I:$I, Raw!$A:$A, 'Clinical Input'!CL$14, Raw!$F:$F, 'Clinical Input'!$C38, Raw!$H:$H, "D01")</f>
        <v>0</v>
      </c>
      <c r="CM38" s="52">
        <f>SUMIFS(Raw!$I:$I, Raw!$A:$A, 'Clinical Input'!CM$14, Raw!$F:$F, 'Clinical Input'!$C38, Raw!$H:$H, "D01")</f>
        <v>0</v>
      </c>
      <c r="CN38" s="53">
        <f>SUMIFS(Raw!$I:$I, Raw!$A:$A, 'Clinical Input'!CN$14, Raw!$F:$F, 'Clinical Input'!$C38, Raw!$H:$H, "D01")</f>
        <v>0</v>
      </c>
      <c r="CP38" s="51">
        <f>SUMIFS(Raw!$I:$I, Raw!$A:$A, 'Clinical Input'!CP$14, Raw!$F:$F, 'Clinical Input'!$C38, Raw!$H:$H, "D01")</f>
        <v>0</v>
      </c>
      <c r="CQ38" s="52">
        <f>SUMIFS(Raw!$I:$I, Raw!$A:$A, 'Clinical Input'!CQ$14, Raw!$F:$F, 'Clinical Input'!$C38, Raw!$H:$H, "D01")</f>
        <v>0</v>
      </c>
      <c r="CR38" s="52">
        <f>SUMIFS(Raw!$I:$I, Raw!$A:$A, 'Clinical Input'!CR$14, Raw!$F:$F, 'Clinical Input'!$C38, Raw!$H:$H, "D01")</f>
        <v>0</v>
      </c>
      <c r="CS38" s="52">
        <f>SUMIFS(Raw!$I:$I, Raw!$A:$A, 'Clinical Input'!CS$14, Raw!$F:$F, 'Clinical Input'!$C38, Raw!$H:$H, "D01")</f>
        <v>0</v>
      </c>
      <c r="CT38" s="52">
        <f>SUMIFS(Raw!$I:$I, Raw!$A:$A, 'Clinical Input'!CT$14, Raw!$F:$F, 'Clinical Input'!$C38, Raw!$H:$H, "D01")</f>
        <v>0</v>
      </c>
      <c r="CU38" s="52">
        <f>SUMIFS(Raw!$I:$I, Raw!$A:$A, 'Clinical Input'!CU$14, Raw!$F:$F, 'Clinical Input'!$C38, Raw!$H:$H, "D01")</f>
        <v>0</v>
      </c>
      <c r="CV38" s="53">
        <f>SUMIFS(Raw!$I:$I, Raw!$A:$A, 'Clinical Input'!CV$14, Raw!$F:$F, 'Clinical Input'!$C38, Raw!$H:$H, "D01")</f>
        <v>0</v>
      </c>
      <c r="CX38" s="51">
        <f>SUMIFS(Raw!$I:$I, Raw!$A:$A, 'Clinical Input'!CX$14, Raw!$F:$F, 'Clinical Input'!$C38, Raw!$H:$H, "D01")</f>
        <v>0</v>
      </c>
      <c r="CY38" s="52">
        <f>SUMIFS(Raw!$I:$I, Raw!$A:$A, 'Clinical Input'!CY$14, Raw!$F:$F, 'Clinical Input'!$C38, Raw!$H:$H, "D01")</f>
        <v>0</v>
      </c>
      <c r="CZ38" s="52">
        <f>SUMIFS(Raw!$I:$I, Raw!$A:$A, 'Clinical Input'!CZ$14, Raw!$F:$F, 'Clinical Input'!$C38, Raw!$H:$H, "D01")</f>
        <v>0</v>
      </c>
      <c r="DA38" s="52">
        <f>SUMIFS(Raw!$I:$I, Raw!$A:$A, 'Clinical Input'!DA$14, Raw!$F:$F, 'Clinical Input'!$C38, Raw!$H:$H, "D01")</f>
        <v>0</v>
      </c>
      <c r="DB38" s="52">
        <f>SUMIFS(Raw!$I:$I, Raw!$A:$A, 'Clinical Input'!DB$14, Raw!$F:$F, 'Clinical Input'!$C38, Raw!$H:$H, "D01")</f>
        <v>0</v>
      </c>
      <c r="DC38" s="52">
        <f>SUMIFS(Raw!$I:$I, Raw!$A:$A, 'Clinical Input'!DC$14, Raw!$F:$F, 'Clinical Input'!$C38, Raw!$H:$H, "D01")</f>
        <v>0</v>
      </c>
      <c r="DD38" s="53">
        <f>SUMIFS(Raw!$I:$I, Raw!$A:$A, 'Clinical Input'!DD$14, Raw!$F:$F, 'Clinical Input'!$C38, Raw!$H:$H, "D01")</f>
        <v>0</v>
      </c>
      <c r="DF38" s="51">
        <f>SUMIFS(Raw!$I:$I, Raw!$A:$A, 'Clinical Input'!DF$14, Raw!$F:$F, 'Clinical Input'!$C38, Raw!$H:$H, "D01")</f>
        <v>0</v>
      </c>
      <c r="DG38" s="52">
        <f>SUMIFS(Raw!$I:$I, Raw!$A:$A, 'Clinical Input'!DG$14, Raw!$F:$F, 'Clinical Input'!$C38, Raw!$H:$H, "D01")</f>
        <v>0</v>
      </c>
      <c r="DH38" s="52">
        <f>SUMIFS(Raw!$I:$I, Raw!$A:$A, 'Clinical Input'!DH$14, Raw!$F:$F, 'Clinical Input'!$C38, Raw!$H:$H, "D01")</f>
        <v>0</v>
      </c>
      <c r="DI38" s="52">
        <f>SUMIFS(Raw!$I:$I, Raw!$A:$A, 'Clinical Input'!DI$14, Raw!$F:$F, 'Clinical Input'!$C38, Raw!$H:$H, "D01")</f>
        <v>0</v>
      </c>
      <c r="DJ38" s="52">
        <f>SUMIFS(Raw!$I:$I, Raw!$A:$A, 'Clinical Input'!DJ$14, Raw!$F:$F, 'Clinical Input'!$C38, Raw!$H:$H, "D01")</f>
        <v>0</v>
      </c>
      <c r="DK38" s="52">
        <f>SUMIFS(Raw!$I:$I, Raw!$A:$A, 'Clinical Input'!DK$14, Raw!$F:$F, 'Clinical Input'!$C38, Raw!$H:$H, "D01")</f>
        <v>0</v>
      </c>
      <c r="DL38" s="53">
        <f>SUMIFS(Raw!$I:$I, Raw!$A:$A, 'Clinical Input'!DL$14, Raw!$F:$F, 'Clinical Input'!$C38, Raw!$H:$H, "D01")</f>
        <v>0</v>
      </c>
      <c r="DN38" s="51">
        <f>SUMIFS(Raw!$I:$I, Raw!$A:$A, 'Clinical Input'!DN$14, Raw!$F:$F, 'Clinical Input'!$C38, Raw!$H:$H, "D01")</f>
        <v>0</v>
      </c>
      <c r="DO38" s="52">
        <f>SUMIFS(Raw!$I:$I, Raw!$A:$A, 'Clinical Input'!DO$14, Raw!$F:$F, 'Clinical Input'!$C38, Raw!$H:$H, "D01")</f>
        <v>0</v>
      </c>
      <c r="DP38" s="52">
        <f>SUMIFS(Raw!$I:$I, Raw!$A:$A, 'Clinical Input'!DP$14, Raw!$F:$F, 'Clinical Input'!$C38, Raw!$H:$H, "D01")</f>
        <v>0</v>
      </c>
      <c r="DQ38" s="52">
        <f>SUMIFS(Raw!$I:$I, Raw!$A:$A, 'Clinical Input'!DQ$14, Raw!$F:$F, 'Clinical Input'!$C38, Raw!$H:$H, "D01")</f>
        <v>0</v>
      </c>
      <c r="DR38" s="52">
        <f>SUMIFS(Raw!$I:$I, Raw!$A:$A, 'Clinical Input'!DR$14, Raw!$F:$F, 'Clinical Input'!$C38, Raw!$H:$H, "D01")</f>
        <v>0</v>
      </c>
      <c r="DS38" s="52">
        <f>SUMIFS(Raw!$I:$I, Raw!$A:$A, 'Clinical Input'!DS$14, Raw!$F:$F, 'Clinical Input'!$C38, Raw!$H:$H, "D01")</f>
        <v>0</v>
      </c>
      <c r="DT38" s="53">
        <f>SUMIFS(Raw!$I:$I, Raw!$A:$A, 'Clinical Input'!DT$14, Raw!$F:$F, 'Clinical Input'!$C38, Raw!$H:$H, "D01")</f>
        <v>0</v>
      </c>
      <c r="DV38" s="51">
        <f>SUMIFS(Raw!$I:$I, Raw!$A:$A, 'Clinical Input'!DV$14, Raw!$F:$F, 'Clinical Input'!$C38, Raw!$H:$H, "D01")</f>
        <v>0</v>
      </c>
      <c r="DW38" s="52">
        <f>SUMIFS(Raw!$I:$I, Raw!$A:$A, 'Clinical Input'!DW$14, Raw!$F:$F, 'Clinical Input'!$C38, Raw!$H:$H, "D01")</f>
        <v>0</v>
      </c>
      <c r="DX38" s="52">
        <f>SUMIFS(Raw!$I:$I, Raw!$A:$A, 'Clinical Input'!DX$14, Raw!$F:$F, 'Clinical Input'!$C38, Raw!$H:$H, "D01")</f>
        <v>0</v>
      </c>
      <c r="DY38" s="52">
        <f>SUMIFS(Raw!$I:$I, Raw!$A:$A, 'Clinical Input'!DY$14, Raw!$F:$F, 'Clinical Input'!$C38, Raw!$H:$H, "D01")</f>
        <v>0</v>
      </c>
      <c r="DZ38" s="52">
        <f>SUMIFS(Raw!$I:$I, Raw!$A:$A, 'Clinical Input'!DZ$14, Raw!$F:$F, 'Clinical Input'!$C38, Raw!$H:$H, "D01")</f>
        <v>0</v>
      </c>
      <c r="EA38" s="52">
        <f>SUMIFS(Raw!$I:$I, Raw!$A:$A, 'Clinical Input'!EA$14, Raw!$F:$F, 'Clinical Input'!$C38, Raw!$H:$H, "D01")</f>
        <v>0</v>
      </c>
      <c r="EB38" s="53">
        <f>SUMIFS(Raw!$I:$I, Raw!$A:$A, 'Clinical Input'!EB$14, Raw!$F:$F, 'Clinical Input'!$C38, Raw!$H:$H, "D01")</f>
        <v>0</v>
      </c>
      <c r="ED38" s="51">
        <f>SUMIFS(Raw!$I:$I, Raw!$A:$A, 'Clinical Input'!ED$14, Raw!$F:$F, 'Clinical Input'!$C38, Raw!$H:$H, "D01")</f>
        <v>0</v>
      </c>
      <c r="EE38" s="52">
        <f>SUMIFS(Raw!$I:$I, Raw!$A:$A, 'Clinical Input'!EE$14, Raw!$F:$F, 'Clinical Input'!$C38, Raw!$H:$H, "D01")</f>
        <v>0</v>
      </c>
      <c r="EF38" s="52">
        <f>SUMIFS(Raw!$I:$I, Raw!$A:$A, 'Clinical Input'!EF$14, Raw!$F:$F, 'Clinical Input'!$C38, Raw!$H:$H, "D01")</f>
        <v>0</v>
      </c>
      <c r="EG38" s="52">
        <f>SUMIFS(Raw!$I:$I, Raw!$A:$A, 'Clinical Input'!EG$14, Raw!$F:$F, 'Clinical Input'!$C38, Raw!$H:$H, "D01")</f>
        <v>0</v>
      </c>
      <c r="EH38" s="52">
        <f>SUMIFS(Raw!$I:$I, Raw!$A:$A, 'Clinical Input'!EH$14, Raw!$F:$F, 'Clinical Input'!$C38, Raw!$H:$H, "D01")</f>
        <v>0</v>
      </c>
      <c r="EI38" s="52">
        <f>SUMIFS(Raw!$I:$I, Raw!$A:$A, 'Clinical Input'!EI$14, Raw!$F:$F, 'Clinical Input'!$C38, Raw!$H:$H, "D01")</f>
        <v>0</v>
      </c>
      <c r="EJ38" s="53">
        <f>SUMIFS(Raw!$I:$I, Raw!$A:$A, 'Clinical Input'!EJ$14, Raw!$F:$F, 'Clinical Input'!$C38, Raw!$H:$H, "D01")</f>
        <v>0</v>
      </c>
      <c r="EL38" s="51">
        <f>SUMIFS(Raw!$I:$I, Raw!$A:$A, 'Clinical Input'!EL$14, Raw!$F:$F, 'Clinical Input'!$C38, Raw!$H:$H, "D01")</f>
        <v>0</v>
      </c>
      <c r="EM38" s="52">
        <f>SUMIFS(Raw!$I:$I, Raw!$A:$A, 'Clinical Input'!EM$14, Raw!$F:$F, 'Clinical Input'!$C38, Raw!$H:$H, "D01")</f>
        <v>0</v>
      </c>
      <c r="EN38" s="52">
        <f>SUMIFS(Raw!$I:$I, Raw!$A:$A, 'Clinical Input'!EN$14, Raw!$F:$F, 'Clinical Input'!$C38, Raw!$H:$H, "D01")</f>
        <v>0</v>
      </c>
      <c r="EO38" s="52">
        <f>SUMIFS(Raw!$I:$I, Raw!$A:$A, 'Clinical Input'!EO$14, Raw!$F:$F, 'Clinical Input'!$C38, Raw!$H:$H, "D01")</f>
        <v>0</v>
      </c>
      <c r="EP38" s="52">
        <f>SUMIFS(Raw!$I:$I, Raw!$A:$A, 'Clinical Input'!EP$14, Raw!$F:$F, 'Clinical Input'!$C38, Raw!$H:$H, "D01")</f>
        <v>0</v>
      </c>
      <c r="EQ38" s="52">
        <f>SUMIFS(Raw!$I:$I, Raw!$A:$A, 'Clinical Input'!EQ$14, Raw!$F:$F, 'Clinical Input'!$C38, Raw!$H:$H, "D01")</f>
        <v>0</v>
      </c>
      <c r="ER38" s="53">
        <f>SUMIFS(Raw!$I:$I, Raw!$A:$A, 'Clinical Input'!ER$14, Raw!$F:$F, 'Clinical Input'!$C38, Raw!$H:$H, "D01")</f>
        <v>0</v>
      </c>
      <c r="ET38" s="51">
        <f>SUMIFS(Raw!$I:$I, Raw!$A:$A, 'Clinical Input'!ET$14, Raw!$F:$F, 'Clinical Input'!$C38, Raw!$H:$H, "D01")</f>
        <v>0</v>
      </c>
      <c r="EU38" s="52">
        <f>SUMIFS(Raw!$I:$I, Raw!$A:$A, 'Clinical Input'!EU$14, Raw!$F:$F, 'Clinical Input'!$C38, Raw!$H:$H, "D01")</f>
        <v>0</v>
      </c>
      <c r="EV38" s="52">
        <f>SUMIFS(Raw!$I:$I, Raw!$A:$A, 'Clinical Input'!EV$14, Raw!$F:$F, 'Clinical Input'!$C38, Raw!$H:$H, "D01")</f>
        <v>0</v>
      </c>
      <c r="EW38" s="52">
        <f>SUMIFS(Raw!$I:$I, Raw!$A:$A, 'Clinical Input'!EW$14, Raw!$F:$F, 'Clinical Input'!$C38, Raw!$H:$H, "D01")</f>
        <v>0</v>
      </c>
      <c r="EX38" s="52">
        <f>SUMIFS(Raw!$I:$I, Raw!$A:$A, 'Clinical Input'!EX$14, Raw!$F:$F, 'Clinical Input'!$C38, Raw!$H:$H, "D01")</f>
        <v>0</v>
      </c>
      <c r="EY38" s="52">
        <f>SUMIFS(Raw!$I:$I, Raw!$A:$A, 'Clinical Input'!EY$14, Raw!$F:$F, 'Clinical Input'!$C38, Raw!$H:$H, "D01")</f>
        <v>0</v>
      </c>
      <c r="EZ38" s="53">
        <f>SUMIFS(Raw!$I:$I, Raw!$A:$A, 'Clinical Input'!EZ$14, Raw!$F:$F, 'Clinical Input'!$C38, Raw!$H:$H, "D01")</f>
        <v>0</v>
      </c>
    </row>
    <row r="39" spans="1:156" x14ac:dyDescent="0.35">
      <c r="B39" s="43" t="s">
        <v>73</v>
      </c>
      <c r="C39" s="44" t="s">
        <v>156</v>
      </c>
      <c r="D39" s="45" t="s">
        <v>167</v>
      </c>
      <c r="F39" s="51">
        <v>317</v>
      </c>
      <c r="G39" s="52">
        <v>284</v>
      </c>
      <c r="H39" s="52">
        <v>339</v>
      </c>
      <c r="I39" s="52">
        <v>303</v>
      </c>
      <c r="J39" s="52">
        <v>313</v>
      </c>
      <c r="K39" s="52">
        <v>545</v>
      </c>
      <c r="L39" s="53">
        <v>489</v>
      </c>
      <c r="N39" s="51">
        <v>329</v>
      </c>
      <c r="O39" s="52">
        <v>174</v>
      </c>
      <c r="P39" s="52">
        <v>212</v>
      </c>
      <c r="Q39" s="52">
        <v>295</v>
      </c>
      <c r="R39" s="52">
        <v>305</v>
      </c>
      <c r="S39" s="52">
        <v>542</v>
      </c>
      <c r="T39" s="53">
        <v>475</v>
      </c>
      <c r="V39" s="51">
        <v>326</v>
      </c>
      <c r="W39" s="52">
        <v>309</v>
      </c>
      <c r="X39" s="52">
        <v>311</v>
      </c>
      <c r="Y39" s="52">
        <v>304</v>
      </c>
      <c r="Z39" s="52">
        <v>312</v>
      </c>
      <c r="AA39" s="52">
        <v>535</v>
      </c>
      <c r="AB39" s="53">
        <v>487</v>
      </c>
      <c r="AD39" s="51">
        <v>338</v>
      </c>
      <c r="AE39" s="52">
        <v>292</v>
      </c>
      <c r="AF39" s="52">
        <v>282</v>
      </c>
      <c r="AG39" s="52">
        <v>268</v>
      </c>
      <c r="AH39" s="52">
        <v>313</v>
      </c>
      <c r="AI39" s="52">
        <v>577</v>
      </c>
      <c r="AJ39" s="53">
        <v>509</v>
      </c>
      <c r="AL39" s="51">
        <v>330</v>
      </c>
      <c r="AM39" s="52">
        <v>273</v>
      </c>
      <c r="AN39" s="52">
        <v>268</v>
      </c>
      <c r="AO39" s="52">
        <v>384</v>
      </c>
      <c r="AP39" s="52">
        <v>500</v>
      </c>
      <c r="AQ39" s="52">
        <v>620</v>
      </c>
      <c r="AR39" s="53">
        <v>521</v>
      </c>
      <c r="AT39" s="51">
        <v>301</v>
      </c>
      <c r="AU39" s="52">
        <v>280</v>
      </c>
      <c r="AV39" s="52">
        <v>240</v>
      </c>
      <c r="AW39" s="52">
        <v>471</v>
      </c>
      <c r="AX39" s="52">
        <v>352</v>
      </c>
      <c r="AY39" s="52">
        <v>605</v>
      </c>
      <c r="AZ39" s="53">
        <v>463</v>
      </c>
      <c r="BB39" s="51">
        <v>318</v>
      </c>
      <c r="BC39" s="52">
        <v>292</v>
      </c>
      <c r="BD39" s="52">
        <v>292</v>
      </c>
      <c r="BE39" s="52">
        <v>258</v>
      </c>
      <c r="BF39" s="52">
        <v>278</v>
      </c>
      <c r="BG39" s="52">
        <v>611</v>
      </c>
      <c r="BH39" s="53">
        <v>487</v>
      </c>
      <c r="BJ39" s="51">
        <v>326</v>
      </c>
      <c r="BK39" s="52">
        <v>315</v>
      </c>
      <c r="BL39" s="52">
        <v>302</v>
      </c>
      <c r="BM39" s="52">
        <v>310</v>
      </c>
      <c r="BN39" s="52">
        <v>302</v>
      </c>
      <c r="BO39" s="52">
        <v>525</v>
      </c>
      <c r="BP39" s="53">
        <v>463</v>
      </c>
      <c r="BR39" s="51">
        <f>SUMIFS(Raw!$I:$I, Raw!$A:$A, 'Clinical Input'!BR$14, Raw!$F:$F, 'Clinical Input'!$C39, Raw!$H:$H, "D01")</f>
        <v>277</v>
      </c>
      <c r="BS39" s="52">
        <f>SUMIFS(Raw!$I:$I, Raw!$A:$A, 'Clinical Input'!BS$14, Raw!$F:$F, 'Clinical Input'!$C39, Raw!$H:$H, "D01")</f>
        <v>295</v>
      </c>
      <c r="BT39" s="52">
        <f>SUMIFS(Raw!$I:$I, Raw!$A:$A, 'Clinical Input'!BT$14, Raw!$F:$F, 'Clinical Input'!$C39, Raw!$H:$H, "D01")</f>
        <v>311</v>
      </c>
      <c r="BU39" s="52">
        <f>SUMIFS(Raw!$I:$I, Raw!$A:$A, 'Clinical Input'!BU$14, Raw!$F:$F, 'Clinical Input'!$C39, Raw!$H:$H, "D01")</f>
        <v>289</v>
      </c>
      <c r="BV39" s="52">
        <f>SUMIFS(Raw!$I:$I, Raw!$A:$A, 'Clinical Input'!BV$14, Raw!$F:$F, 'Clinical Input'!$C39, Raw!$H:$H, "D01")</f>
        <v>290</v>
      </c>
      <c r="BW39" s="52">
        <f>SUMIFS(Raw!$I:$I, Raw!$A:$A, 'Clinical Input'!BW$14, Raw!$F:$F, 'Clinical Input'!$C39, Raw!$H:$H, "D01")</f>
        <v>535</v>
      </c>
      <c r="BX39" s="53">
        <f>SUMIFS(Raw!$I:$I, Raw!$A:$A, 'Clinical Input'!BX$14, Raw!$F:$F, 'Clinical Input'!$C39, Raw!$H:$H, "D01")</f>
        <v>451</v>
      </c>
      <c r="BZ39" s="51">
        <f>SUMIFS(Raw!$I:$I, Raw!$A:$A, 'Clinical Input'!BZ$14, Raw!$F:$F, 'Clinical Input'!$C39, Raw!$H:$H, "D01")</f>
        <v>0</v>
      </c>
      <c r="CA39" s="52">
        <f>SUMIFS(Raw!$I:$I, Raw!$A:$A, 'Clinical Input'!CA$14, Raw!$F:$F, 'Clinical Input'!$C39, Raw!$H:$H, "D01")</f>
        <v>0</v>
      </c>
      <c r="CB39" s="52">
        <f>SUMIFS(Raw!$I:$I, Raw!$A:$A, 'Clinical Input'!CB$14, Raw!$F:$F, 'Clinical Input'!$C39, Raw!$H:$H, "D01")</f>
        <v>0</v>
      </c>
      <c r="CC39" s="52">
        <f>SUMIFS(Raw!$I:$I, Raw!$A:$A, 'Clinical Input'!CC$14, Raw!$F:$F, 'Clinical Input'!$C39, Raw!$H:$H, "D01")</f>
        <v>0</v>
      </c>
      <c r="CD39" s="52">
        <f>SUMIFS(Raw!$I:$I, Raw!$A:$A, 'Clinical Input'!CD$14, Raw!$F:$F, 'Clinical Input'!$C39, Raw!$H:$H, "D01")</f>
        <v>0</v>
      </c>
      <c r="CE39" s="52">
        <f>SUMIFS(Raw!$I:$I, Raw!$A:$A, 'Clinical Input'!CE$14, Raw!$F:$F, 'Clinical Input'!$C39, Raw!$H:$H, "D01")</f>
        <v>0</v>
      </c>
      <c r="CF39" s="53">
        <f>SUMIFS(Raw!$I:$I, Raw!$A:$A, 'Clinical Input'!CF$14, Raw!$F:$F, 'Clinical Input'!$C39, Raw!$H:$H, "D01")</f>
        <v>0</v>
      </c>
      <c r="CH39" s="51">
        <f>SUMIFS(Raw!$I:$I, Raw!$A:$A, 'Clinical Input'!CH$14, Raw!$F:$F, 'Clinical Input'!$C39, Raw!$H:$H, "D01")</f>
        <v>0</v>
      </c>
      <c r="CI39" s="52">
        <f>SUMIFS(Raw!$I:$I, Raw!$A:$A, 'Clinical Input'!CI$14, Raw!$F:$F, 'Clinical Input'!$C39, Raw!$H:$H, "D01")</f>
        <v>0</v>
      </c>
      <c r="CJ39" s="52">
        <f>SUMIFS(Raw!$I:$I, Raw!$A:$A, 'Clinical Input'!CJ$14, Raw!$F:$F, 'Clinical Input'!$C39, Raw!$H:$H, "D01")</f>
        <v>0</v>
      </c>
      <c r="CK39" s="52">
        <f>SUMIFS(Raw!$I:$I, Raw!$A:$A, 'Clinical Input'!CK$14, Raw!$F:$F, 'Clinical Input'!$C39, Raw!$H:$H, "D01")</f>
        <v>0</v>
      </c>
      <c r="CL39" s="52">
        <f>SUMIFS(Raw!$I:$I, Raw!$A:$A, 'Clinical Input'!CL$14, Raw!$F:$F, 'Clinical Input'!$C39, Raw!$H:$H, "D01")</f>
        <v>0</v>
      </c>
      <c r="CM39" s="52">
        <f>SUMIFS(Raw!$I:$I, Raw!$A:$A, 'Clinical Input'!CM$14, Raw!$F:$F, 'Clinical Input'!$C39, Raw!$H:$H, "D01")</f>
        <v>0</v>
      </c>
      <c r="CN39" s="53">
        <f>SUMIFS(Raw!$I:$I, Raw!$A:$A, 'Clinical Input'!CN$14, Raw!$F:$F, 'Clinical Input'!$C39, Raw!$H:$H, "D01")</f>
        <v>0</v>
      </c>
      <c r="CP39" s="51">
        <f>SUMIFS(Raw!$I:$I, Raw!$A:$A, 'Clinical Input'!CP$14, Raw!$F:$F, 'Clinical Input'!$C39, Raw!$H:$H, "D01")</f>
        <v>0</v>
      </c>
      <c r="CQ39" s="52">
        <f>SUMIFS(Raw!$I:$I, Raw!$A:$A, 'Clinical Input'!CQ$14, Raw!$F:$F, 'Clinical Input'!$C39, Raw!$H:$H, "D01")</f>
        <v>0</v>
      </c>
      <c r="CR39" s="52">
        <f>SUMIFS(Raw!$I:$I, Raw!$A:$A, 'Clinical Input'!CR$14, Raw!$F:$F, 'Clinical Input'!$C39, Raw!$H:$H, "D01")</f>
        <v>0</v>
      </c>
      <c r="CS39" s="52">
        <f>SUMIFS(Raw!$I:$I, Raw!$A:$A, 'Clinical Input'!CS$14, Raw!$F:$F, 'Clinical Input'!$C39, Raw!$H:$H, "D01")</f>
        <v>0</v>
      </c>
      <c r="CT39" s="52">
        <f>SUMIFS(Raw!$I:$I, Raw!$A:$A, 'Clinical Input'!CT$14, Raw!$F:$F, 'Clinical Input'!$C39, Raw!$H:$H, "D01")</f>
        <v>0</v>
      </c>
      <c r="CU39" s="52">
        <f>SUMIFS(Raw!$I:$I, Raw!$A:$A, 'Clinical Input'!CU$14, Raw!$F:$F, 'Clinical Input'!$C39, Raw!$H:$H, "D01")</f>
        <v>0</v>
      </c>
      <c r="CV39" s="53">
        <f>SUMIFS(Raw!$I:$I, Raw!$A:$A, 'Clinical Input'!CV$14, Raw!$F:$F, 'Clinical Input'!$C39, Raw!$H:$H, "D01")</f>
        <v>0</v>
      </c>
      <c r="CX39" s="51">
        <f>SUMIFS(Raw!$I:$I, Raw!$A:$A, 'Clinical Input'!CX$14, Raw!$F:$F, 'Clinical Input'!$C39, Raw!$H:$H, "D01")</f>
        <v>0</v>
      </c>
      <c r="CY39" s="52">
        <f>SUMIFS(Raw!$I:$I, Raw!$A:$A, 'Clinical Input'!CY$14, Raw!$F:$F, 'Clinical Input'!$C39, Raw!$H:$H, "D01")</f>
        <v>0</v>
      </c>
      <c r="CZ39" s="52">
        <f>SUMIFS(Raw!$I:$I, Raw!$A:$A, 'Clinical Input'!CZ$14, Raw!$F:$F, 'Clinical Input'!$C39, Raw!$H:$H, "D01")</f>
        <v>0</v>
      </c>
      <c r="DA39" s="52">
        <f>SUMIFS(Raw!$I:$I, Raw!$A:$A, 'Clinical Input'!DA$14, Raw!$F:$F, 'Clinical Input'!$C39, Raw!$H:$H, "D01")</f>
        <v>0</v>
      </c>
      <c r="DB39" s="52">
        <f>SUMIFS(Raw!$I:$I, Raw!$A:$A, 'Clinical Input'!DB$14, Raw!$F:$F, 'Clinical Input'!$C39, Raw!$H:$H, "D01")</f>
        <v>0</v>
      </c>
      <c r="DC39" s="52">
        <f>SUMIFS(Raw!$I:$I, Raw!$A:$A, 'Clinical Input'!DC$14, Raw!$F:$F, 'Clinical Input'!$C39, Raw!$H:$H, "D01")</f>
        <v>0</v>
      </c>
      <c r="DD39" s="53">
        <f>SUMIFS(Raw!$I:$I, Raw!$A:$A, 'Clinical Input'!DD$14, Raw!$F:$F, 'Clinical Input'!$C39, Raw!$H:$H, "D01")</f>
        <v>0</v>
      </c>
      <c r="DF39" s="51">
        <f>SUMIFS(Raw!$I:$I, Raw!$A:$A, 'Clinical Input'!DF$14, Raw!$F:$F, 'Clinical Input'!$C39, Raw!$H:$H, "D01")</f>
        <v>0</v>
      </c>
      <c r="DG39" s="52">
        <f>SUMIFS(Raw!$I:$I, Raw!$A:$A, 'Clinical Input'!DG$14, Raw!$F:$F, 'Clinical Input'!$C39, Raw!$H:$H, "D01")</f>
        <v>0</v>
      </c>
      <c r="DH39" s="52">
        <f>SUMIFS(Raw!$I:$I, Raw!$A:$A, 'Clinical Input'!DH$14, Raw!$F:$F, 'Clinical Input'!$C39, Raw!$H:$H, "D01")</f>
        <v>0</v>
      </c>
      <c r="DI39" s="52">
        <f>SUMIFS(Raw!$I:$I, Raw!$A:$A, 'Clinical Input'!DI$14, Raw!$F:$F, 'Clinical Input'!$C39, Raw!$H:$H, "D01")</f>
        <v>0</v>
      </c>
      <c r="DJ39" s="52">
        <f>SUMIFS(Raw!$I:$I, Raw!$A:$A, 'Clinical Input'!DJ$14, Raw!$F:$F, 'Clinical Input'!$C39, Raw!$H:$H, "D01")</f>
        <v>0</v>
      </c>
      <c r="DK39" s="52">
        <f>SUMIFS(Raw!$I:$I, Raw!$A:$A, 'Clinical Input'!DK$14, Raw!$F:$F, 'Clinical Input'!$C39, Raw!$H:$H, "D01")</f>
        <v>0</v>
      </c>
      <c r="DL39" s="53">
        <f>SUMIFS(Raw!$I:$I, Raw!$A:$A, 'Clinical Input'!DL$14, Raw!$F:$F, 'Clinical Input'!$C39, Raw!$H:$H, "D01")</f>
        <v>0</v>
      </c>
      <c r="DN39" s="51">
        <f>SUMIFS(Raw!$I:$I, Raw!$A:$A, 'Clinical Input'!DN$14, Raw!$F:$F, 'Clinical Input'!$C39, Raw!$H:$H, "D01")</f>
        <v>0</v>
      </c>
      <c r="DO39" s="52">
        <f>SUMIFS(Raw!$I:$I, Raw!$A:$A, 'Clinical Input'!DO$14, Raw!$F:$F, 'Clinical Input'!$C39, Raw!$H:$H, "D01")</f>
        <v>0</v>
      </c>
      <c r="DP39" s="52">
        <f>SUMIFS(Raw!$I:$I, Raw!$A:$A, 'Clinical Input'!DP$14, Raw!$F:$F, 'Clinical Input'!$C39, Raw!$H:$H, "D01")</f>
        <v>0</v>
      </c>
      <c r="DQ39" s="52">
        <f>SUMIFS(Raw!$I:$I, Raw!$A:$A, 'Clinical Input'!DQ$14, Raw!$F:$F, 'Clinical Input'!$C39, Raw!$H:$H, "D01")</f>
        <v>0</v>
      </c>
      <c r="DR39" s="52">
        <f>SUMIFS(Raw!$I:$I, Raw!$A:$A, 'Clinical Input'!DR$14, Raw!$F:$F, 'Clinical Input'!$C39, Raw!$H:$H, "D01")</f>
        <v>0</v>
      </c>
      <c r="DS39" s="52">
        <f>SUMIFS(Raw!$I:$I, Raw!$A:$A, 'Clinical Input'!DS$14, Raw!$F:$F, 'Clinical Input'!$C39, Raw!$H:$H, "D01")</f>
        <v>0</v>
      </c>
      <c r="DT39" s="53">
        <f>SUMIFS(Raw!$I:$I, Raw!$A:$A, 'Clinical Input'!DT$14, Raw!$F:$F, 'Clinical Input'!$C39, Raw!$H:$H, "D01")</f>
        <v>0</v>
      </c>
      <c r="DV39" s="51">
        <f>SUMIFS(Raw!$I:$I, Raw!$A:$A, 'Clinical Input'!DV$14, Raw!$F:$F, 'Clinical Input'!$C39, Raw!$H:$H, "D01")</f>
        <v>0</v>
      </c>
      <c r="DW39" s="52">
        <f>SUMIFS(Raw!$I:$I, Raw!$A:$A, 'Clinical Input'!DW$14, Raw!$F:$F, 'Clinical Input'!$C39, Raw!$H:$H, "D01")</f>
        <v>0</v>
      </c>
      <c r="DX39" s="52">
        <f>SUMIFS(Raw!$I:$I, Raw!$A:$A, 'Clinical Input'!DX$14, Raw!$F:$F, 'Clinical Input'!$C39, Raw!$H:$H, "D01")</f>
        <v>0</v>
      </c>
      <c r="DY39" s="52">
        <f>SUMIFS(Raw!$I:$I, Raw!$A:$A, 'Clinical Input'!DY$14, Raw!$F:$F, 'Clinical Input'!$C39, Raw!$H:$H, "D01")</f>
        <v>0</v>
      </c>
      <c r="DZ39" s="52">
        <f>SUMIFS(Raw!$I:$I, Raw!$A:$A, 'Clinical Input'!DZ$14, Raw!$F:$F, 'Clinical Input'!$C39, Raw!$H:$H, "D01")</f>
        <v>0</v>
      </c>
      <c r="EA39" s="52">
        <f>SUMIFS(Raw!$I:$I, Raw!$A:$A, 'Clinical Input'!EA$14, Raw!$F:$F, 'Clinical Input'!$C39, Raw!$H:$H, "D01")</f>
        <v>0</v>
      </c>
      <c r="EB39" s="53">
        <f>SUMIFS(Raw!$I:$I, Raw!$A:$A, 'Clinical Input'!EB$14, Raw!$F:$F, 'Clinical Input'!$C39, Raw!$H:$H, "D01")</f>
        <v>0</v>
      </c>
      <c r="ED39" s="51">
        <f>SUMIFS(Raw!$I:$I, Raw!$A:$A, 'Clinical Input'!ED$14, Raw!$F:$F, 'Clinical Input'!$C39, Raw!$H:$H, "D01")</f>
        <v>0</v>
      </c>
      <c r="EE39" s="52">
        <f>SUMIFS(Raw!$I:$I, Raw!$A:$A, 'Clinical Input'!EE$14, Raw!$F:$F, 'Clinical Input'!$C39, Raw!$H:$H, "D01")</f>
        <v>0</v>
      </c>
      <c r="EF39" s="52">
        <f>SUMIFS(Raw!$I:$I, Raw!$A:$A, 'Clinical Input'!EF$14, Raw!$F:$F, 'Clinical Input'!$C39, Raw!$H:$H, "D01")</f>
        <v>0</v>
      </c>
      <c r="EG39" s="52">
        <f>SUMIFS(Raw!$I:$I, Raw!$A:$A, 'Clinical Input'!EG$14, Raw!$F:$F, 'Clinical Input'!$C39, Raw!$H:$H, "D01")</f>
        <v>0</v>
      </c>
      <c r="EH39" s="52">
        <f>SUMIFS(Raw!$I:$I, Raw!$A:$A, 'Clinical Input'!EH$14, Raw!$F:$F, 'Clinical Input'!$C39, Raw!$H:$H, "D01")</f>
        <v>0</v>
      </c>
      <c r="EI39" s="52">
        <f>SUMIFS(Raw!$I:$I, Raw!$A:$A, 'Clinical Input'!EI$14, Raw!$F:$F, 'Clinical Input'!$C39, Raw!$H:$H, "D01")</f>
        <v>0</v>
      </c>
      <c r="EJ39" s="53">
        <f>SUMIFS(Raw!$I:$I, Raw!$A:$A, 'Clinical Input'!EJ$14, Raw!$F:$F, 'Clinical Input'!$C39, Raw!$H:$H, "D01")</f>
        <v>0</v>
      </c>
      <c r="EL39" s="51">
        <f>SUMIFS(Raw!$I:$I, Raw!$A:$A, 'Clinical Input'!EL$14, Raw!$F:$F, 'Clinical Input'!$C39, Raw!$H:$H, "D01")</f>
        <v>0</v>
      </c>
      <c r="EM39" s="52">
        <f>SUMIFS(Raw!$I:$I, Raw!$A:$A, 'Clinical Input'!EM$14, Raw!$F:$F, 'Clinical Input'!$C39, Raw!$H:$H, "D01")</f>
        <v>0</v>
      </c>
      <c r="EN39" s="52">
        <f>SUMIFS(Raw!$I:$I, Raw!$A:$A, 'Clinical Input'!EN$14, Raw!$F:$F, 'Clinical Input'!$C39, Raw!$H:$H, "D01")</f>
        <v>0</v>
      </c>
      <c r="EO39" s="52">
        <f>SUMIFS(Raw!$I:$I, Raw!$A:$A, 'Clinical Input'!EO$14, Raw!$F:$F, 'Clinical Input'!$C39, Raw!$H:$H, "D01")</f>
        <v>0</v>
      </c>
      <c r="EP39" s="52">
        <f>SUMIFS(Raw!$I:$I, Raw!$A:$A, 'Clinical Input'!EP$14, Raw!$F:$F, 'Clinical Input'!$C39, Raw!$H:$H, "D01")</f>
        <v>0</v>
      </c>
      <c r="EQ39" s="52">
        <f>SUMIFS(Raw!$I:$I, Raw!$A:$A, 'Clinical Input'!EQ$14, Raw!$F:$F, 'Clinical Input'!$C39, Raw!$H:$H, "D01")</f>
        <v>0</v>
      </c>
      <c r="ER39" s="53">
        <f>SUMIFS(Raw!$I:$I, Raw!$A:$A, 'Clinical Input'!ER$14, Raw!$F:$F, 'Clinical Input'!$C39, Raw!$H:$H, "D01")</f>
        <v>0</v>
      </c>
      <c r="ET39" s="51">
        <f>SUMIFS(Raw!$I:$I, Raw!$A:$A, 'Clinical Input'!ET$14, Raw!$F:$F, 'Clinical Input'!$C39, Raw!$H:$H, "D01")</f>
        <v>0</v>
      </c>
      <c r="EU39" s="52">
        <f>SUMIFS(Raw!$I:$I, Raw!$A:$A, 'Clinical Input'!EU$14, Raw!$F:$F, 'Clinical Input'!$C39, Raw!$H:$H, "D01")</f>
        <v>0</v>
      </c>
      <c r="EV39" s="52">
        <f>SUMIFS(Raw!$I:$I, Raw!$A:$A, 'Clinical Input'!EV$14, Raw!$F:$F, 'Clinical Input'!$C39, Raw!$H:$H, "D01")</f>
        <v>0</v>
      </c>
      <c r="EW39" s="52">
        <f>SUMIFS(Raw!$I:$I, Raw!$A:$A, 'Clinical Input'!EW$14, Raw!$F:$F, 'Clinical Input'!$C39, Raw!$H:$H, "D01")</f>
        <v>0</v>
      </c>
      <c r="EX39" s="52">
        <f>SUMIFS(Raw!$I:$I, Raw!$A:$A, 'Clinical Input'!EX$14, Raw!$F:$F, 'Clinical Input'!$C39, Raw!$H:$H, "D01")</f>
        <v>0</v>
      </c>
      <c r="EY39" s="52">
        <f>SUMIFS(Raw!$I:$I, Raw!$A:$A, 'Clinical Input'!EY$14, Raw!$F:$F, 'Clinical Input'!$C39, Raw!$H:$H, "D01")</f>
        <v>0</v>
      </c>
      <c r="EZ39" s="53">
        <f>SUMIFS(Raw!$I:$I, Raw!$A:$A, 'Clinical Input'!EZ$14, Raw!$F:$F, 'Clinical Input'!$C39, Raw!$H:$H, "D01")</f>
        <v>0</v>
      </c>
    </row>
    <row r="40" spans="1:156" x14ac:dyDescent="0.35">
      <c r="B40" s="43" t="s">
        <v>73</v>
      </c>
      <c r="C40" s="44" t="s">
        <v>76</v>
      </c>
      <c r="D40" s="45" t="s">
        <v>77</v>
      </c>
      <c r="F40" s="46">
        <v>224</v>
      </c>
      <c r="G40" s="47">
        <v>234</v>
      </c>
      <c r="H40" s="47">
        <v>188</v>
      </c>
      <c r="I40" s="47">
        <v>212</v>
      </c>
      <c r="J40" s="47">
        <v>241</v>
      </c>
      <c r="K40" s="47">
        <v>426</v>
      </c>
      <c r="L40" s="48">
        <v>336</v>
      </c>
      <c r="N40" s="46">
        <v>233</v>
      </c>
      <c r="O40" s="47">
        <v>214</v>
      </c>
      <c r="P40" s="47">
        <v>228</v>
      </c>
      <c r="Q40" s="47">
        <v>218</v>
      </c>
      <c r="R40" s="47">
        <v>249</v>
      </c>
      <c r="S40" s="47">
        <v>444</v>
      </c>
      <c r="T40" s="48">
        <v>340</v>
      </c>
      <c r="V40" s="46">
        <v>300</v>
      </c>
      <c r="W40" s="47">
        <v>207</v>
      </c>
      <c r="X40" s="47">
        <v>229</v>
      </c>
      <c r="Y40" s="47">
        <v>208</v>
      </c>
      <c r="Z40" s="47">
        <v>231</v>
      </c>
      <c r="AA40" s="47">
        <v>403</v>
      </c>
      <c r="AB40" s="48">
        <v>292</v>
      </c>
      <c r="AD40" s="46">
        <v>244</v>
      </c>
      <c r="AE40" s="47">
        <v>219</v>
      </c>
      <c r="AF40" s="47">
        <v>245</v>
      </c>
      <c r="AG40" s="47">
        <v>212</v>
      </c>
      <c r="AH40" s="47">
        <v>232</v>
      </c>
      <c r="AI40" s="47">
        <v>469</v>
      </c>
      <c r="AJ40" s="48">
        <v>296</v>
      </c>
      <c r="AL40" s="46">
        <v>241</v>
      </c>
      <c r="AM40" s="47">
        <v>209</v>
      </c>
      <c r="AN40" s="47">
        <v>180</v>
      </c>
      <c r="AO40" s="47">
        <v>291</v>
      </c>
      <c r="AP40" s="47">
        <v>501</v>
      </c>
      <c r="AQ40" s="47">
        <v>565</v>
      </c>
      <c r="AR40" s="48">
        <v>285</v>
      </c>
      <c r="AT40" s="46">
        <v>250</v>
      </c>
      <c r="AU40" s="47">
        <v>207</v>
      </c>
      <c r="AV40" s="47">
        <v>217</v>
      </c>
      <c r="AW40" s="47">
        <v>421</v>
      </c>
      <c r="AX40" s="47">
        <v>278</v>
      </c>
      <c r="AY40" s="47">
        <v>485</v>
      </c>
      <c r="AZ40" s="48">
        <v>305</v>
      </c>
      <c r="BB40" s="46">
        <v>224</v>
      </c>
      <c r="BC40" s="47">
        <v>206</v>
      </c>
      <c r="BD40" s="47">
        <v>238</v>
      </c>
      <c r="BE40" s="47">
        <v>212</v>
      </c>
      <c r="BF40" s="47">
        <v>231</v>
      </c>
      <c r="BG40" s="47">
        <v>444</v>
      </c>
      <c r="BH40" s="48">
        <v>359</v>
      </c>
      <c r="BJ40" s="46">
        <v>276</v>
      </c>
      <c r="BK40" s="47">
        <v>242</v>
      </c>
      <c r="BL40" s="47">
        <v>231</v>
      </c>
      <c r="BM40" s="47">
        <v>217</v>
      </c>
      <c r="BN40" s="47">
        <v>206</v>
      </c>
      <c r="BO40" s="47">
        <v>472</v>
      </c>
      <c r="BP40" s="48">
        <v>353</v>
      </c>
      <c r="BR40" s="46">
        <f>SUMIFS(Raw!$I:$I, Raw!$A:$A, 'Clinical Input'!BR$14, Raw!$F:$F, 'Clinical Input'!$C40, Raw!$H:$H, "D01")</f>
        <v>239</v>
      </c>
      <c r="BS40" s="47">
        <f>SUMIFS(Raw!$I:$I, Raw!$A:$A, 'Clinical Input'!BS$14, Raw!$F:$F, 'Clinical Input'!$C40, Raw!$H:$H, "D01")</f>
        <v>210</v>
      </c>
      <c r="BT40" s="47">
        <f>SUMIFS(Raw!$I:$I, Raw!$A:$A, 'Clinical Input'!BT$14, Raw!$F:$F, 'Clinical Input'!$C40, Raw!$H:$H, "D01")</f>
        <v>207</v>
      </c>
      <c r="BU40" s="47">
        <f>SUMIFS(Raw!$I:$I, Raw!$A:$A, 'Clinical Input'!BU$14, Raw!$F:$F, 'Clinical Input'!$C40, Raw!$H:$H, "D01")</f>
        <v>193</v>
      </c>
      <c r="BV40" s="47">
        <f>SUMIFS(Raw!$I:$I, Raw!$A:$A, 'Clinical Input'!BV$14, Raw!$F:$F, 'Clinical Input'!$C40, Raw!$H:$H, "D01")</f>
        <v>230</v>
      </c>
      <c r="BW40" s="47">
        <f>SUMIFS(Raw!$I:$I, Raw!$A:$A, 'Clinical Input'!BW$14, Raw!$F:$F, 'Clinical Input'!$C40, Raw!$H:$H, "D01")</f>
        <v>467</v>
      </c>
      <c r="BX40" s="48">
        <f>SUMIFS(Raw!$I:$I, Raw!$A:$A, 'Clinical Input'!BX$14, Raw!$F:$F, 'Clinical Input'!$C40, Raw!$H:$H, "D01")</f>
        <v>340</v>
      </c>
      <c r="BZ40" s="46">
        <f>SUMIFS(Raw!$I:$I, Raw!$A:$A, 'Clinical Input'!BZ$14, Raw!$F:$F, 'Clinical Input'!$C40, Raw!$H:$H, "D01")</f>
        <v>0</v>
      </c>
      <c r="CA40" s="47">
        <f>SUMIFS(Raw!$I:$I, Raw!$A:$A, 'Clinical Input'!CA$14, Raw!$F:$F, 'Clinical Input'!$C40, Raw!$H:$H, "D01")</f>
        <v>0</v>
      </c>
      <c r="CB40" s="47">
        <f>SUMIFS(Raw!$I:$I, Raw!$A:$A, 'Clinical Input'!CB$14, Raw!$F:$F, 'Clinical Input'!$C40, Raw!$H:$H, "D01")</f>
        <v>0</v>
      </c>
      <c r="CC40" s="47">
        <f>SUMIFS(Raw!$I:$I, Raw!$A:$A, 'Clinical Input'!CC$14, Raw!$F:$F, 'Clinical Input'!$C40, Raw!$H:$H, "D01")</f>
        <v>0</v>
      </c>
      <c r="CD40" s="47">
        <f>SUMIFS(Raw!$I:$I, Raw!$A:$A, 'Clinical Input'!CD$14, Raw!$F:$F, 'Clinical Input'!$C40, Raw!$H:$H, "D01")</f>
        <v>0</v>
      </c>
      <c r="CE40" s="47">
        <f>SUMIFS(Raw!$I:$I, Raw!$A:$A, 'Clinical Input'!CE$14, Raw!$F:$F, 'Clinical Input'!$C40, Raw!$H:$H, "D01")</f>
        <v>0</v>
      </c>
      <c r="CF40" s="48">
        <f>SUMIFS(Raw!$I:$I, Raw!$A:$A, 'Clinical Input'!CF$14, Raw!$F:$F, 'Clinical Input'!$C40, Raw!$H:$H, "D01")</f>
        <v>0</v>
      </c>
      <c r="CH40" s="46">
        <f>SUMIFS(Raw!$I:$I, Raw!$A:$A, 'Clinical Input'!CH$14, Raw!$F:$F, 'Clinical Input'!$C40, Raw!$H:$H, "D01")</f>
        <v>0</v>
      </c>
      <c r="CI40" s="47">
        <f>SUMIFS(Raw!$I:$I, Raw!$A:$A, 'Clinical Input'!CI$14, Raw!$F:$F, 'Clinical Input'!$C40, Raw!$H:$H, "D01")</f>
        <v>0</v>
      </c>
      <c r="CJ40" s="47">
        <f>SUMIFS(Raw!$I:$I, Raw!$A:$A, 'Clinical Input'!CJ$14, Raw!$F:$F, 'Clinical Input'!$C40, Raw!$H:$H, "D01")</f>
        <v>0</v>
      </c>
      <c r="CK40" s="47">
        <f>SUMIFS(Raw!$I:$I, Raw!$A:$A, 'Clinical Input'!CK$14, Raw!$F:$F, 'Clinical Input'!$C40, Raw!$H:$H, "D01")</f>
        <v>0</v>
      </c>
      <c r="CL40" s="47">
        <f>SUMIFS(Raw!$I:$I, Raw!$A:$A, 'Clinical Input'!CL$14, Raw!$F:$F, 'Clinical Input'!$C40, Raw!$H:$H, "D01")</f>
        <v>0</v>
      </c>
      <c r="CM40" s="47">
        <f>SUMIFS(Raw!$I:$I, Raw!$A:$A, 'Clinical Input'!CM$14, Raw!$F:$F, 'Clinical Input'!$C40, Raw!$H:$H, "D01")</f>
        <v>0</v>
      </c>
      <c r="CN40" s="48">
        <f>SUMIFS(Raw!$I:$I, Raw!$A:$A, 'Clinical Input'!CN$14, Raw!$F:$F, 'Clinical Input'!$C40, Raw!$H:$H, "D01")</f>
        <v>0</v>
      </c>
      <c r="CP40" s="46">
        <f>SUMIFS(Raw!$I:$I, Raw!$A:$A, 'Clinical Input'!CP$14, Raw!$F:$F, 'Clinical Input'!$C40, Raw!$H:$H, "D01")</f>
        <v>0</v>
      </c>
      <c r="CQ40" s="47">
        <f>SUMIFS(Raw!$I:$I, Raw!$A:$A, 'Clinical Input'!CQ$14, Raw!$F:$F, 'Clinical Input'!$C40, Raw!$H:$H, "D01")</f>
        <v>0</v>
      </c>
      <c r="CR40" s="47">
        <f>SUMIFS(Raw!$I:$I, Raw!$A:$A, 'Clinical Input'!CR$14, Raw!$F:$F, 'Clinical Input'!$C40, Raw!$H:$H, "D01")</f>
        <v>0</v>
      </c>
      <c r="CS40" s="47">
        <f>SUMIFS(Raw!$I:$I, Raw!$A:$A, 'Clinical Input'!CS$14, Raw!$F:$F, 'Clinical Input'!$C40, Raw!$H:$H, "D01")</f>
        <v>0</v>
      </c>
      <c r="CT40" s="47">
        <f>SUMIFS(Raw!$I:$I, Raw!$A:$A, 'Clinical Input'!CT$14, Raw!$F:$F, 'Clinical Input'!$C40, Raw!$H:$H, "D01")</f>
        <v>0</v>
      </c>
      <c r="CU40" s="47">
        <f>SUMIFS(Raw!$I:$I, Raw!$A:$A, 'Clinical Input'!CU$14, Raw!$F:$F, 'Clinical Input'!$C40, Raw!$H:$H, "D01")</f>
        <v>0</v>
      </c>
      <c r="CV40" s="48">
        <f>SUMIFS(Raw!$I:$I, Raw!$A:$A, 'Clinical Input'!CV$14, Raw!$F:$F, 'Clinical Input'!$C40, Raw!$H:$H, "D01")</f>
        <v>0</v>
      </c>
      <c r="CX40" s="46">
        <f>SUMIFS(Raw!$I:$I, Raw!$A:$A, 'Clinical Input'!CX$14, Raw!$F:$F, 'Clinical Input'!$C40, Raw!$H:$H, "D01")</f>
        <v>0</v>
      </c>
      <c r="CY40" s="47">
        <f>SUMIFS(Raw!$I:$I, Raw!$A:$A, 'Clinical Input'!CY$14, Raw!$F:$F, 'Clinical Input'!$C40, Raw!$H:$H, "D01")</f>
        <v>0</v>
      </c>
      <c r="CZ40" s="47">
        <f>SUMIFS(Raw!$I:$I, Raw!$A:$A, 'Clinical Input'!CZ$14, Raw!$F:$F, 'Clinical Input'!$C40, Raw!$H:$H, "D01")</f>
        <v>0</v>
      </c>
      <c r="DA40" s="47">
        <f>SUMIFS(Raw!$I:$I, Raw!$A:$A, 'Clinical Input'!DA$14, Raw!$F:$F, 'Clinical Input'!$C40, Raw!$H:$H, "D01")</f>
        <v>0</v>
      </c>
      <c r="DB40" s="47">
        <f>SUMIFS(Raw!$I:$I, Raw!$A:$A, 'Clinical Input'!DB$14, Raw!$F:$F, 'Clinical Input'!$C40, Raw!$H:$H, "D01")</f>
        <v>0</v>
      </c>
      <c r="DC40" s="47">
        <f>SUMIFS(Raw!$I:$I, Raw!$A:$A, 'Clinical Input'!DC$14, Raw!$F:$F, 'Clinical Input'!$C40, Raw!$H:$H, "D01")</f>
        <v>0</v>
      </c>
      <c r="DD40" s="48">
        <f>SUMIFS(Raw!$I:$I, Raw!$A:$A, 'Clinical Input'!DD$14, Raw!$F:$F, 'Clinical Input'!$C40, Raw!$H:$H, "D01")</f>
        <v>0</v>
      </c>
      <c r="DF40" s="46">
        <f>SUMIFS(Raw!$I:$I, Raw!$A:$A, 'Clinical Input'!DF$14, Raw!$F:$F, 'Clinical Input'!$C40, Raw!$H:$H, "D01")</f>
        <v>0</v>
      </c>
      <c r="DG40" s="47">
        <f>SUMIFS(Raw!$I:$I, Raw!$A:$A, 'Clinical Input'!DG$14, Raw!$F:$F, 'Clinical Input'!$C40, Raw!$H:$H, "D01")</f>
        <v>0</v>
      </c>
      <c r="DH40" s="47">
        <f>SUMIFS(Raw!$I:$I, Raw!$A:$A, 'Clinical Input'!DH$14, Raw!$F:$F, 'Clinical Input'!$C40, Raw!$H:$H, "D01")</f>
        <v>0</v>
      </c>
      <c r="DI40" s="47">
        <f>SUMIFS(Raw!$I:$I, Raw!$A:$A, 'Clinical Input'!DI$14, Raw!$F:$F, 'Clinical Input'!$C40, Raw!$H:$H, "D01")</f>
        <v>0</v>
      </c>
      <c r="DJ40" s="47">
        <f>SUMIFS(Raw!$I:$I, Raw!$A:$A, 'Clinical Input'!DJ$14, Raw!$F:$F, 'Clinical Input'!$C40, Raw!$H:$H, "D01")</f>
        <v>0</v>
      </c>
      <c r="DK40" s="47">
        <f>SUMIFS(Raw!$I:$I, Raw!$A:$A, 'Clinical Input'!DK$14, Raw!$F:$F, 'Clinical Input'!$C40, Raw!$H:$H, "D01")</f>
        <v>0</v>
      </c>
      <c r="DL40" s="48">
        <f>SUMIFS(Raw!$I:$I, Raw!$A:$A, 'Clinical Input'!DL$14, Raw!$F:$F, 'Clinical Input'!$C40, Raw!$H:$H, "D01")</f>
        <v>0</v>
      </c>
      <c r="DN40" s="46">
        <f>SUMIFS(Raw!$I:$I, Raw!$A:$A, 'Clinical Input'!DN$14, Raw!$F:$F, 'Clinical Input'!$C40, Raw!$H:$H, "D01")</f>
        <v>0</v>
      </c>
      <c r="DO40" s="47">
        <f>SUMIFS(Raw!$I:$I, Raw!$A:$A, 'Clinical Input'!DO$14, Raw!$F:$F, 'Clinical Input'!$C40, Raw!$H:$H, "D01")</f>
        <v>0</v>
      </c>
      <c r="DP40" s="47">
        <f>SUMIFS(Raw!$I:$I, Raw!$A:$A, 'Clinical Input'!DP$14, Raw!$F:$F, 'Clinical Input'!$C40, Raw!$H:$H, "D01")</f>
        <v>0</v>
      </c>
      <c r="DQ40" s="47">
        <f>SUMIFS(Raw!$I:$I, Raw!$A:$A, 'Clinical Input'!DQ$14, Raw!$F:$F, 'Clinical Input'!$C40, Raw!$H:$H, "D01")</f>
        <v>0</v>
      </c>
      <c r="DR40" s="47">
        <f>SUMIFS(Raw!$I:$I, Raw!$A:$A, 'Clinical Input'!DR$14, Raw!$F:$F, 'Clinical Input'!$C40, Raw!$H:$H, "D01")</f>
        <v>0</v>
      </c>
      <c r="DS40" s="47">
        <f>SUMIFS(Raw!$I:$I, Raw!$A:$A, 'Clinical Input'!DS$14, Raw!$F:$F, 'Clinical Input'!$C40, Raw!$H:$H, "D01")</f>
        <v>0</v>
      </c>
      <c r="DT40" s="48">
        <f>SUMIFS(Raw!$I:$I, Raw!$A:$A, 'Clinical Input'!DT$14, Raw!$F:$F, 'Clinical Input'!$C40, Raw!$H:$H, "D01")</f>
        <v>0</v>
      </c>
      <c r="DV40" s="46">
        <f>SUMIFS(Raw!$I:$I, Raw!$A:$A, 'Clinical Input'!DV$14, Raw!$F:$F, 'Clinical Input'!$C40, Raw!$H:$H, "D01")</f>
        <v>0</v>
      </c>
      <c r="DW40" s="47">
        <f>SUMIFS(Raw!$I:$I, Raw!$A:$A, 'Clinical Input'!DW$14, Raw!$F:$F, 'Clinical Input'!$C40, Raw!$H:$H, "D01")</f>
        <v>0</v>
      </c>
      <c r="DX40" s="47">
        <f>SUMIFS(Raw!$I:$I, Raw!$A:$A, 'Clinical Input'!DX$14, Raw!$F:$F, 'Clinical Input'!$C40, Raw!$H:$H, "D01")</f>
        <v>0</v>
      </c>
      <c r="DY40" s="47">
        <f>SUMIFS(Raw!$I:$I, Raw!$A:$A, 'Clinical Input'!DY$14, Raw!$F:$F, 'Clinical Input'!$C40, Raw!$H:$H, "D01")</f>
        <v>0</v>
      </c>
      <c r="DZ40" s="47">
        <f>SUMIFS(Raw!$I:$I, Raw!$A:$A, 'Clinical Input'!DZ$14, Raw!$F:$F, 'Clinical Input'!$C40, Raw!$H:$H, "D01")</f>
        <v>0</v>
      </c>
      <c r="EA40" s="47">
        <f>SUMIFS(Raw!$I:$I, Raw!$A:$A, 'Clinical Input'!EA$14, Raw!$F:$F, 'Clinical Input'!$C40, Raw!$H:$H, "D01")</f>
        <v>0</v>
      </c>
      <c r="EB40" s="48">
        <f>SUMIFS(Raw!$I:$I, Raw!$A:$A, 'Clinical Input'!EB$14, Raw!$F:$F, 'Clinical Input'!$C40, Raw!$H:$H, "D01")</f>
        <v>0</v>
      </c>
      <c r="ED40" s="46">
        <f>SUMIFS(Raw!$I:$I, Raw!$A:$A, 'Clinical Input'!ED$14, Raw!$F:$F, 'Clinical Input'!$C40, Raw!$H:$H, "D01")</f>
        <v>0</v>
      </c>
      <c r="EE40" s="47">
        <f>SUMIFS(Raw!$I:$I, Raw!$A:$A, 'Clinical Input'!EE$14, Raw!$F:$F, 'Clinical Input'!$C40, Raw!$H:$H, "D01")</f>
        <v>0</v>
      </c>
      <c r="EF40" s="47">
        <f>SUMIFS(Raw!$I:$I, Raw!$A:$A, 'Clinical Input'!EF$14, Raw!$F:$F, 'Clinical Input'!$C40, Raw!$H:$H, "D01")</f>
        <v>0</v>
      </c>
      <c r="EG40" s="47">
        <f>SUMIFS(Raw!$I:$I, Raw!$A:$A, 'Clinical Input'!EG$14, Raw!$F:$F, 'Clinical Input'!$C40, Raw!$H:$H, "D01")</f>
        <v>0</v>
      </c>
      <c r="EH40" s="47">
        <f>SUMIFS(Raw!$I:$I, Raw!$A:$A, 'Clinical Input'!EH$14, Raw!$F:$F, 'Clinical Input'!$C40, Raw!$H:$H, "D01")</f>
        <v>0</v>
      </c>
      <c r="EI40" s="47">
        <f>SUMIFS(Raw!$I:$I, Raw!$A:$A, 'Clinical Input'!EI$14, Raw!$F:$F, 'Clinical Input'!$C40, Raw!$H:$H, "D01")</f>
        <v>0</v>
      </c>
      <c r="EJ40" s="48">
        <f>SUMIFS(Raw!$I:$I, Raw!$A:$A, 'Clinical Input'!EJ$14, Raw!$F:$F, 'Clinical Input'!$C40, Raw!$H:$H, "D01")</f>
        <v>0</v>
      </c>
      <c r="EL40" s="46">
        <f>SUMIFS(Raw!$I:$I, Raw!$A:$A, 'Clinical Input'!EL$14, Raw!$F:$F, 'Clinical Input'!$C40, Raw!$H:$H, "D01")</f>
        <v>0</v>
      </c>
      <c r="EM40" s="47">
        <f>SUMIFS(Raw!$I:$I, Raw!$A:$A, 'Clinical Input'!EM$14, Raw!$F:$F, 'Clinical Input'!$C40, Raw!$H:$H, "D01")</f>
        <v>0</v>
      </c>
      <c r="EN40" s="47">
        <f>SUMIFS(Raw!$I:$I, Raw!$A:$A, 'Clinical Input'!EN$14, Raw!$F:$F, 'Clinical Input'!$C40, Raw!$H:$H, "D01")</f>
        <v>0</v>
      </c>
      <c r="EO40" s="47">
        <f>SUMIFS(Raw!$I:$I, Raw!$A:$A, 'Clinical Input'!EO$14, Raw!$F:$F, 'Clinical Input'!$C40, Raw!$H:$H, "D01")</f>
        <v>0</v>
      </c>
      <c r="EP40" s="47">
        <f>SUMIFS(Raw!$I:$I, Raw!$A:$A, 'Clinical Input'!EP$14, Raw!$F:$F, 'Clinical Input'!$C40, Raw!$H:$H, "D01")</f>
        <v>0</v>
      </c>
      <c r="EQ40" s="47">
        <f>SUMIFS(Raw!$I:$I, Raw!$A:$A, 'Clinical Input'!EQ$14, Raw!$F:$F, 'Clinical Input'!$C40, Raw!$H:$H, "D01")</f>
        <v>0</v>
      </c>
      <c r="ER40" s="48">
        <f>SUMIFS(Raw!$I:$I, Raw!$A:$A, 'Clinical Input'!ER$14, Raw!$F:$F, 'Clinical Input'!$C40, Raw!$H:$H, "D01")</f>
        <v>0</v>
      </c>
      <c r="ET40" s="46">
        <f>SUMIFS(Raw!$I:$I, Raw!$A:$A, 'Clinical Input'!ET$14, Raw!$F:$F, 'Clinical Input'!$C40, Raw!$H:$H, "D01")</f>
        <v>0</v>
      </c>
      <c r="EU40" s="47">
        <f>SUMIFS(Raw!$I:$I, Raw!$A:$A, 'Clinical Input'!EU$14, Raw!$F:$F, 'Clinical Input'!$C40, Raw!$H:$H, "D01")</f>
        <v>0</v>
      </c>
      <c r="EV40" s="47">
        <f>SUMIFS(Raw!$I:$I, Raw!$A:$A, 'Clinical Input'!EV$14, Raw!$F:$F, 'Clinical Input'!$C40, Raw!$H:$H, "D01")</f>
        <v>0</v>
      </c>
      <c r="EW40" s="47">
        <f>SUMIFS(Raw!$I:$I, Raw!$A:$A, 'Clinical Input'!EW$14, Raw!$F:$F, 'Clinical Input'!$C40, Raw!$H:$H, "D01")</f>
        <v>0</v>
      </c>
      <c r="EX40" s="47">
        <f>SUMIFS(Raw!$I:$I, Raw!$A:$A, 'Clinical Input'!EX$14, Raw!$F:$F, 'Clinical Input'!$C40, Raw!$H:$H, "D01")</f>
        <v>0</v>
      </c>
      <c r="EY40" s="47">
        <f>SUMIFS(Raw!$I:$I, Raw!$A:$A, 'Clinical Input'!EY$14, Raw!$F:$F, 'Clinical Input'!$C40, Raw!$H:$H, "D01")</f>
        <v>0</v>
      </c>
      <c r="EZ40" s="48">
        <f>SUMIFS(Raw!$I:$I, Raw!$A:$A, 'Clinical Input'!EZ$14, Raw!$F:$F, 'Clinical Input'!$C40, Raw!$H:$H, "D01")</f>
        <v>0</v>
      </c>
    </row>
    <row r="41" spans="1:156" x14ac:dyDescent="0.35">
      <c r="B41" s="43" t="s">
        <v>73</v>
      </c>
      <c r="C41" s="44" t="s">
        <v>78</v>
      </c>
      <c r="D41" s="45" t="s">
        <v>79</v>
      </c>
      <c r="F41" s="46">
        <v>247</v>
      </c>
      <c r="G41" s="47">
        <v>225</v>
      </c>
      <c r="H41" s="47">
        <v>216</v>
      </c>
      <c r="I41" s="47">
        <v>245</v>
      </c>
      <c r="J41" s="47">
        <v>261</v>
      </c>
      <c r="K41" s="47">
        <v>438</v>
      </c>
      <c r="L41" s="48">
        <v>341</v>
      </c>
      <c r="N41" s="46">
        <v>318</v>
      </c>
      <c r="O41" s="47">
        <v>267</v>
      </c>
      <c r="P41" s="47">
        <v>221</v>
      </c>
      <c r="Q41" s="47">
        <v>242</v>
      </c>
      <c r="R41" s="47">
        <v>249</v>
      </c>
      <c r="S41" s="47">
        <v>398</v>
      </c>
      <c r="T41" s="48">
        <v>385</v>
      </c>
      <c r="V41" s="46">
        <v>258</v>
      </c>
      <c r="W41" s="47">
        <v>241</v>
      </c>
      <c r="X41" s="47">
        <v>220</v>
      </c>
      <c r="Y41" s="47">
        <v>263</v>
      </c>
      <c r="Z41" s="47">
        <v>230</v>
      </c>
      <c r="AA41" s="47">
        <v>383</v>
      </c>
      <c r="AB41" s="48">
        <v>336</v>
      </c>
      <c r="AD41" s="46">
        <v>275</v>
      </c>
      <c r="AE41" s="47">
        <v>223</v>
      </c>
      <c r="AF41" s="47">
        <v>224</v>
      </c>
      <c r="AG41" s="47">
        <v>267</v>
      </c>
      <c r="AH41" s="47">
        <v>240</v>
      </c>
      <c r="AI41" s="47">
        <v>442</v>
      </c>
      <c r="AJ41" s="48">
        <v>399</v>
      </c>
      <c r="AL41" s="46">
        <v>300</v>
      </c>
      <c r="AM41" s="47">
        <v>276</v>
      </c>
      <c r="AN41" s="47">
        <v>258</v>
      </c>
      <c r="AO41" s="47">
        <v>293</v>
      </c>
      <c r="AP41" s="47">
        <v>439</v>
      </c>
      <c r="AQ41" s="47">
        <v>492</v>
      </c>
      <c r="AR41" s="48">
        <v>412</v>
      </c>
      <c r="AT41" s="46">
        <v>296</v>
      </c>
      <c r="AU41" s="47">
        <v>269</v>
      </c>
      <c r="AV41" s="47">
        <v>235</v>
      </c>
      <c r="AW41" s="47">
        <v>333</v>
      </c>
      <c r="AX41" s="47">
        <v>312</v>
      </c>
      <c r="AY41" s="47">
        <v>438</v>
      </c>
      <c r="AZ41" s="48">
        <v>404</v>
      </c>
      <c r="BB41" s="46">
        <v>267</v>
      </c>
      <c r="BC41" s="47">
        <v>276</v>
      </c>
      <c r="BD41" s="47">
        <v>219</v>
      </c>
      <c r="BE41" s="47">
        <v>251</v>
      </c>
      <c r="BF41" s="47">
        <v>263</v>
      </c>
      <c r="BG41" s="47">
        <v>407</v>
      </c>
      <c r="BH41" s="48">
        <v>370</v>
      </c>
      <c r="BJ41" s="46">
        <v>276</v>
      </c>
      <c r="BK41" s="47">
        <v>232</v>
      </c>
      <c r="BL41" s="47">
        <v>197</v>
      </c>
      <c r="BM41" s="47">
        <v>239</v>
      </c>
      <c r="BN41" s="47">
        <v>257</v>
      </c>
      <c r="BO41" s="47">
        <v>433</v>
      </c>
      <c r="BP41" s="48">
        <v>374</v>
      </c>
      <c r="BR41" s="46">
        <f>SUMIFS(Raw!$I:$I, Raw!$A:$A, 'Clinical Input'!BR$14, Raw!$F:$F, 'Clinical Input'!$C41, Raw!$H:$H, "D01")</f>
        <v>228</v>
      </c>
      <c r="BS41" s="47">
        <f>SUMIFS(Raw!$I:$I, Raw!$A:$A, 'Clinical Input'!BS$14, Raw!$F:$F, 'Clinical Input'!$C41, Raw!$H:$H, "D01")</f>
        <v>219</v>
      </c>
      <c r="BT41" s="47">
        <f>SUMIFS(Raw!$I:$I, Raw!$A:$A, 'Clinical Input'!BT$14, Raw!$F:$F, 'Clinical Input'!$C41, Raw!$H:$H, "D01")</f>
        <v>198</v>
      </c>
      <c r="BU41" s="47">
        <f>SUMIFS(Raw!$I:$I, Raw!$A:$A, 'Clinical Input'!BU$14, Raw!$F:$F, 'Clinical Input'!$C41, Raw!$H:$H, "D01")</f>
        <v>257</v>
      </c>
      <c r="BV41" s="47">
        <f>SUMIFS(Raw!$I:$I, Raw!$A:$A, 'Clinical Input'!BV$14, Raw!$F:$F, 'Clinical Input'!$C41, Raw!$H:$H, "D01")</f>
        <v>263</v>
      </c>
      <c r="BW41" s="47">
        <f>SUMIFS(Raw!$I:$I, Raw!$A:$A, 'Clinical Input'!BW$14, Raw!$F:$F, 'Clinical Input'!$C41, Raw!$H:$H, "D01")</f>
        <v>422</v>
      </c>
      <c r="BX41" s="48">
        <f>SUMIFS(Raw!$I:$I, Raw!$A:$A, 'Clinical Input'!BX$14, Raw!$F:$F, 'Clinical Input'!$C41, Raw!$H:$H, "D01")</f>
        <v>347</v>
      </c>
      <c r="BZ41" s="46">
        <f>SUMIFS(Raw!$I:$I, Raw!$A:$A, 'Clinical Input'!BZ$14, Raw!$F:$F, 'Clinical Input'!$C41, Raw!$H:$H, "D01")</f>
        <v>0</v>
      </c>
      <c r="CA41" s="47">
        <f>SUMIFS(Raw!$I:$I, Raw!$A:$A, 'Clinical Input'!CA$14, Raw!$F:$F, 'Clinical Input'!$C41, Raw!$H:$H, "D01")</f>
        <v>0</v>
      </c>
      <c r="CB41" s="47">
        <f>SUMIFS(Raw!$I:$I, Raw!$A:$A, 'Clinical Input'!CB$14, Raw!$F:$F, 'Clinical Input'!$C41, Raw!$H:$H, "D01")</f>
        <v>0</v>
      </c>
      <c r="CC41" s="47">
        <f>SUMIFS(Raw!$I:$I, Raw!$A:$A, 'Clinical Input'!CC$14, Raw!$F:$F, 'Clinical Input'!$C41, Raw!$H:$H, "D01")</f>
        <v>0</v>
      </c>
      <c r="CD41" s="47">
        <f>SUMIFS(Raw!$I:$I, Raw!$A:$A, 'Clinical Input'!CD$14, Raw!$F:$F, 'Clinical Input'!$C41, Raw!$H:$H, "D01")</f>
        <v>0</v>
      </c>
      <c r="CE41" s="47">
        <f>SUMIFS(Raw!$I:$I, Raw!$A:$A, 'Clinical Input'!CE$14, Raw!$F:$F, 'Clinical Input'!$C41, Raw!$H:$H, "D01")</f>
        <v>0</v>
      </c>
      <c r="CF41" s="48">
        <f>SUMIFS(Raw!$I:$I, Raw!$A:$A, 'Clinical Input'!CF$14, Raw!$F:$F, 'Clinical Input'!$C41, Raw!$H:$H, "D01")</f>
        <v>0</v>
      </c>
      <c r="CH41" s="46">
        <f>SUMIFS(Raw!$I:$I, Raw!$A:$A, 'Clinical Input'!CH$14, Raw!$F:$F, 'Clinical Input'!$C41, Raw!$H:$H, "D01")</f>
        <v>0</v>
      </c>
      <c r="CI41" s="47">
        <f>SUMIFS(Raw!$I:$I, Raw!$A:$A, 'Clinical Input'!CI$14, Raw!$F:$F, 'Clinical Input'!$C41, Raw!$H:$H, "D01")</f>
        <v>0</v>
      </c>
      <c r="CJ41" s="47">
        <f>SUMIFS(Raw!$I:$I, Raw!$A:$A, 'Clinical Input'!CJ$14, Raw!$F:$F, 'Clinical Input'!$C41, Raw!$H:$H, "D01")</f>
        <v>0</v>
      </c>
      <c r="CK41" s="47">
        <f>SUMIFS(Raw!$I:$I, Raw!$A:$A, 'Clinical Input'!CK$14, Raw!$F:$F, 'Clinical Input'!$C41, Raw!$H:$H, "D01")</f>
        <v>0</v>
      </c>
      <c r="CL41" s="47">
        <f>SUMIFS(Raw!$I:$I, Raw!$A:$A, 'Clinical Input'!CL$14, Raw!$F:$F, 'Clinical Input'!$C41, Raw!$H:$H, "D01")</f>
        <v>0</v>
      </c>
      <c r="CM41" s="47">
        <f>SUMIFS(Raw!$I:$I, Raw!$A:$A, 'Clinical Input'!CM$14, Raw!$F:$F, 'Clinical Input'!$C41, Raw!$H:$H, "D01")</f>
        <v>0</v>
      </c>
      <c r="CN41" s="48">
        <f>SUMIFS(Raw!$I:$I, Raw!$A:$A, 'Clinical Input'!CN$14, Raw!$F:$F, 'Clinical Input'!$C41, Raw!$H:$H, "D01")</f>
        <v>0</v>
      </c>
      <c r="CP41" s="46">
        <f>SUMIFS(Raw!$I:$I, Raw!$A:$A, 'Clinical Input'!CP$14, Raw!$F:$F, 'Clinical Input'!$C41, Raw!$H:$H, "D01")</f>
        <v>0</v>
      </c>
      <c r="CQ41" s="47">
        <f>SUMIFS(Raw!$I:$I, Raw!$A:$A, 'Clinical Input'!CQ$14, Raw!$F:$F, 'Clinical Input'!$C41, Raw!$H:$H, "D01")</f>
        <v>0</v>
      </c>
      <c r="CR41" s="47">
        <f>SUMIFS(Raw!$I:$I, Raw!$A:$A, 'Clinical Input'!CR$14, Raw!$F:$F, 'Clinical Input'!$C41, Raw!$H:$H, "D01")</f>
        <v>0</v>
      </c>
      <c r="CS41" s="47">
        <f>SUMIFS(Raw!$I:$I, Raw!$A:$A, 'Clinical Input'!CS$14, Raw!$F:$F, 'Clinical Input'!$C41, Raw!$H:$H, "D01")</f>
        <v>0</v>
      </c>
      <c r="CT41" s="47">
        <f>SUMIFS(Raw!$I:$I, Raw!$A:$A, 'Clinical Input'!CT$14, Raw!$F:$F, 'Clinical Input'!$C41, Raw!$H:$H, "D01")</f>
        <v>0</v>
      </c>
      <c r="CU41" s="47">
        <f>SUMIFS(Raw!$I:$I, Raw!$A:$A, 'Clinical Input'!CU$14, Raw!$F:$F, 'Clinical Input'!$C41, Raw!$H:$H, "D01")</f>
        <v>0</v>
      </c>
      <c r="CV41" s="48">
        <f>SUMIFS(Raw!$I:$I, Raw!$A:$A, 'Clinical Input'!CV$14, Raw!$F:$F, 'Clinical Input'!$C41, Raw!$H:$H, "D01")</f>
        <v>0</v>
      </c>
      <c r="CX41" s="46">
        <f>SUMIFS(Raw!$I:$I, Raw!$A:$A, 'Clinical Input'!CX$14, Raw!$F:$F, 'Clinical Input'!$C41, Raw!$H:$H, "D01")</f>
        <v>0</v>
      </c>
      <c r="CY41" s="47">
        <f>SUMIFS(Raw!$I:$I, Raw!$A:$A, 'Clinical Input'!CY$14, Raw!$F:$F, 'Clinical Input'!$C41, Raw!$H:$H, "D01")</f>
        <v>0</v>
      </c>
      <c r="CZ41" s="47">
        <f>SUMIFS(Raw!$I:$I, Raw!$A:$A, 'Clinical Input'!CZ$14, Raw!$F:$F, 'Clinical Input'!$C41, Raw!$H:$H, "D01")</f>
        <v>0</v>
      </c>
      <c r="DA41" s="47">
        <f>SUMIFS(Raw!$I:$I, Raw!$A:$A, 'Clinical Input'!DA$14, Raw!$F:$F, 'Clinical Input'!$C41, Raw!$H:$H, "D01")</f>
        <v>0</v>
      </c>
      <c r="DB41" s="47">
        <f>SUMIFS(Raw!$I:$I, Raw!$A:$A, 'Clinical Input'!DB$14, Raw!$F:$F, 'Clinical Input'!$C41, Raw!$H:$H, "D01")</f>
        <v>0</v>
      </c>
      <c r="DC41" s="47">
        <f>SUMIFS(Raw!$I:$I, Raw!$A:$A, 'Clinical Input'!DC$14, Raw!$F:$F, 'Clinical Input'!$C41, Raw!$H:$H, "D01")</f>
        <v>0</v>
      </c>
      <c r="DD41" s="48">
        <f>SUMIFS(Raw!$I:$I, Raw!$A:$A, 'Clinical Input'!DD$14, Raw!$F:$F, 'Clinical Input'!$C41, Raw!$H:$H, "D01")</f>
        <v>0</v>
      </c>
      <c r="DF41" s="46">
        <f>SUMIFS(Raw!$I:$I, Raw!$A:$A, 'Clinical Input'!DF$14, Raw!$F:$F, 'Clinical Input'!$C41, Raw!$H:$H, "D01")</f>
        <v>0</v>
      </c>
      <c r="DG41" s="47">
        <f>SUMIFS(Raw!$I:$I, Raw!$A:$A, 'Clinical Input'!DG$14, Raw!$F:$F, 'Clinical Input'!$C41, Raw!$H:$H, "D01")</f>
        <v>0</v>
      </c>
      <c r="DH41" s="47">
        <f>SUMIFS(Raw!$I:$I, Raw!$A:$A, 'Clinical Input'!DH$14, Raw!$F:$F, 'Clinical Input'!$C41, Raw!$H:$H, "D01")</f>
        <v>0</v>
      </c>
      <c r="DI41" s="47">
        <f>SUMIFS(Raw!$I:$I, Raw!$A:$A, 'Clinical Input'!DI$14, Raw!$F:$F, 'Clinical Input'!$C41, Raw!$H:$H, "D01")</f>
        <v>0</v>
      </c>
      <c r="DJ41" s="47">
        <f>SUMIFS(Raw!$I:$I, Raw!$A:$A, 'Clinical Input'!DJ$14, Raw!$F:$F, 'Clinical Input'!$C41, Raw!$H:$H, "D01")</f>
        <v>0</v>
      </c>
      <c r="DK41" s="47">
        <f>SUMIFS(Raw!$I:$I, Raw!$A:$A, 'Clinical Input'!DK$14, Raw!$F:$F, 'Clinical Input'!$C41, Raw!$H:$H, "D01")</f>
        <v>0</v>
      </c>
      <c r="DL41" s="48">
        <f>SUMIFS(Raw!$I:$I, Raw!$A:$A, 'Clinical Input'!DL$14, Raw!$F:$F, 'Clinical Input'!$C41, Raw!$H:$H, "D01")</f>
        <v>0</v>
      </c>
      <c r="DN41" s="46">
        <f>SUMIFS(Raw!$I:$I, Raw!$A:$A, 'Clinical Input'!DN$14, Raw!$F:$F, 'Clinical Input'!$C41, Raw!$H:$H, "D01")</f>
        <v>0</v>
      </c>
      <c r="DO41" s="47">
        <f>SUMIFS(Raw!$I:$I, Raw!$A:$A, 'Clinical Input'!DO$14, Raw!$F:$F, 'Clinical Input'!$C41, Raw!$H:$H, "D01")</f>
        <v>0</v>
      </c>
      <c r="DP41" s="47">
        <f>SUMIFS(Raw!$I:$I, Raw!$A:$A, 'Clinical Input'!DP$14, Raw!$F:$F, 'Clinical Input'!$C41, Raw!$H:$H, "D01")</f>
        <v>0</v>
      </c>
      <c r="DQ41" s="47">
        <f>SUMIFS(Raw!$I:$I, Raw!$A:$A, 'Clinical Input'!DQ$14, Raw!$F:$F, 'Clinical Input'!$C41, Raw!$H:$H, "D01")</f>
        <v>0</v>
      </c>
      <c r="DR41" s="47">
        <f>SUMIFS(Raw!$I:$I, Raw!$A:$A, 'Clinical Input'!DR$14, Raw!$F:$F, 'Clinical Input'!$C41, Raw!$H:$H, "D01")</f>
        <v>0</v>
      </c>
      <c r="DS41" s="47">
        <f>SUMIFS(Raw!$I:$I, Raw!$A:$A, 'Clinical Input'!DS$14, Raw!$F:$F, 'Clinical Input'!$C41, Raw!$H:$H, "D01")</f>
        <v>0</v>
      </c>
      <c r="DT41" s="48">
        <f>SUMIFS(Raw!$I:$I, Raw!$A:$A, 'Clinical Input'!DT$14, Raw!$F:$F, 'Clinical Input'!$C41, Raw!$H:$H, "D01")</f>
        <v>0</v>
      </c>
      <c r="DV41" s="46">
        <f>SUMIFS(Raw!$I:$I, Raw!$A:$A, 'Clinical Input'!DV$14, Raw!$F:$F, 'Clinical Input'!$C41, Raw!$H:$H, "D01")</f>
        <v>0</v>
      </c>
      <c r="DW41" s="47">
        <f>SUMIFS(Raw!$I:$I, Raw!$A:$A, 'Clinical Input'!DW$14, Raw!$F:$F, 'Clinical Input'!$C41, Raw!$H:$H, "D01")</f>
        <v>0</v>
      </c>
      <c r="DX41" s="47">
        <f>SUMIFS(Raw!$I:$I, Raw!$A:$A, 'Clinical Input'!DX$14, Raw!$F:$F, 'Clinical Input'!$C41, Raw!$H:$H, "D01")</f>
        <v>0</v>
      </c>
      <c r="DY41" s="47">
        <f>SUMIFS(Raw!$I:$I, Raw!$A:$A, 'Clinical Input'!DY$14, Raw!$F:$F, 'Clinical Input'!$C41, Raw!$H:$H, "D01")</f>
        <v>0</v>
      </c>
      <c r="DZ41" s="47">
        <f>SUMIFS(Raw!$I:$I, Raw!$A:$A, 'Clinical Input'!DZ$14, Raw!$F:$F, 'Clinical Input'!$C41, Raw!$H:$H, "D01")</f>
        <v>0</v>
      </c>
      <c r="EA41" s="47">
        <f>SUMIFS(Raw!$I:$I, Raw!$A:$A, 'Clinical Input'!EA$14, Raw!$F:$F, 'Clinical Input'!$C41, Raw!$H:$H, "D01")</f>
        <v>0</v>
      </c>
      <c r="EB41" s="48">
        <f>SUMIFS(Raw!$I:$I, Raw!$A:$A, 'Clinical Input'!EB$14, Raw!$F:$F, 'Clinical Input'!$C41, Raw!$H:$H, "D01")</f>
        <v>0</v>
      </c>
      <c r="ED41" s="46">
        <f>SUMIFS(Raw!$I:$I, Raw!$A:$A, 'Clinical Input'!ED$14, Raw!$F:$F, 'Clinical Input'!$C41, Raw!$H:$H, "D01")</f>
        <v>0</v>
      </c>
      <c r="EE41" s="47">
        <f>SUMIFS(Raw!$I:$I, Raw!$A:$A, 'Clinical Input'!EE$14, Raw!$F:$F, 'Clinical Input'!$C41, Raw!$H:$H, "D01")</f>
        <v>0</v>
      </c>
      <c r="EF41" s="47">
        <f>SUMIFS(Raw!$I:$I, Raw!$A:$A, 'Clinical Input'!EF$14, Raw!$F:$F, 'Clinical Input'!$C41, Raw!$H:$H, "D01")</f>
        <v>0</v>
      </c>
      <c r="EG41" s="47">
        <f>SUMIFS(Raw!$I:$I, Raw!$A:$A, 'Clinical Input'!EG$14, Raw!$F:$F, 'Clinical Input'!$C41, Raw!$H:$H, "D01")</f>
        <v>0</v>
      </c>
      <c r="EH41" s="47">
        <f>SUMIFS(Raw!$I:$I, Raw!$A:$A, 'Clinical Input'!EH$14, Raw!$F:$F, 'Clinical Input'!$C41, Raw!$H:$H, "D01")</f>
        <v>0</v>
      </c>
      <c r="EI41" s="47">
        <f>SUMIFS(Raw!$I:$I, Raw!$A:$A, 'Clinical Input'!EI$14, Raw!$F:$F, 'Clinical Input'!$C41, Raw!$H:$H, "D01")</f>
        <v>0</v>
      </c>
      <c r="EJ41" s="48">
        <f>SUMIFS(Raw!$I:$I, Raw!$A:$A, 'Clinical Input'!EJ$14, Raw!$F:$F, 'Clinical Input'!$C41, Raw!$H:$H, "D01")</f>
        <v>0</v>
      </c>
      <c r="EL41" s="46">
        <f>SUMIFS(Raw!$I:$I, Raw!$A:$A, 'Clinical Input'!EL$14, Raw!$F:$F, 'Clinical Input'!$C41, Raw!$H:$H, "D01")</f>
        <v>0</v>
      </c>
      <c r="EM41" s="47">
        <f>SUMIFS(Raw!$I:$I, Raw!$A:$A, 'Clinical Input'!EM$14, Raw!$F:$F, 'Clinical Input'!$C41, Raw!$H:$H, "D01")</f>
        <v>0</v>
      </c>
      <c r="EN41" s="47">
        <f>SUMIFS(Raw!$I:$I, Raw!$A:$A, 'Clinical Input'!EN$14, Raw!$F:$F, 'Clinical Input'!$C41, Raw!$H:$H, "D01")</f>
        <v>0</v>
      </c>
      <c r="EO41" s="47">
        <f>SUMIFS(Raw!$I:$I, Raw!$A:$A, 'Clinical Input'!EO$14, Raw!$F:$F, 'Clinical Input'!$C41, Raw!$H:$H, "D01")</f>
        <v>0</v>
      </c>
      <c r="EP41" s="47">
        <f>SUMIFS(Raw!$I:$I, Raw!$A:$A, 'Clinical Input'!EP$14, Raw!$F:$F, 'Clinical Input'!$C41, Raw!$H:$H, "D01")</f>
        <v>0</v>
      </c>
      <c r="EQ41" s="47">
        <f>SUMIFS(Raw!$I:$I, Raw!$A:$A, 'Clinical Input'!EQ$14, Raw!$F:$F, 'Clinical Input'!$C41, Raw!$H:$H, "D01")</f>
        <v>0</v>
      </c>
      <c r="ER41" s="48">
        <f>SUMIFS(Raw!$I:$I, Raw!$A:$A, 'Clinical Input'!ER$14, Raw!$F:$F, 'Clinical Input'!$C41, Raw!$H:$H, "D01")</f>
        <v>0</v>
      </c>
      <c r="ET41" s="46">
        <f>SUMIFS(Raw!$I:$I, Raw!$A:$A, 'Clinical Input'!ET$14, Raw!$F:$F, 'Clinical Input'!$C41, Raw!$H:$H, "D01")</f>
        <v>0</v>
      </c>
      <c r="EU41" s="47">
        <f>SUMIFS(Raw!$I:$I, Raw!$A:$A, 'Clinical Input'!EU$14, Raw!$F:$F, 'Clinical Input'!$C41, Raw!$H:$H, "D01")</f>
        <v>0</v>
      </c>
      <c r="EV41" s="47">
        <f>SUMIFS(Raw!$I:$I, Raw!$A:$A, 'Clinical Input'!EV$14, Raw!$F:$F, 'Clinical Input'!$C41, Raw!$H:$H, "D01")</f>
        <v>0</v>
      </c>
      <c r="EW41" s="47">
        <f>SUMIFS(Raw!$I:$I, Raw!$A:$A, 'Clinical Input'!EW$14, Raw!$F:$F, 'Clinical Input'!$C41, Raw!$H:$H, "D01")</f>
        <v>0</v>
      </c>
      <c r="EX41" s="47">
        <f>SUMIFS(Raw!$I:$I, Raw!$A:$A, 'Clinical Input'!EX$14, Raw!$F:$F, 'Clinical Input'!$C41, Raw!$H:$H, "D01")</f>
        <v>0</v>
      </c>
      <c r="EY41" s="47">
        <f>SUMIFS(Raw!$I:$I, Raw!$A:$A, 'Clinical Input'!EY$14, Raw!$F:$F, 'Clinical Input'!$C41, Raw!$H:$H, "D01")</f>
        <v>0</v>
      </c>
      <c r="EZ41" s="48">
        <f>SUMIFS(Raw!$I:$I, Raw!$A:$A, 'Clinical Input'!EZ$14, Raw!$F:$F, 'Clinical Input'!$C41, Raw!$H:$H, "D01")</f>
        <v>0</v>
      </c>
    </row>
    <row r="42" spans="1:156" x14ac:dyDescent="0.35">
      <c r="B42" s="43" t="s">
        <v>73</v>
      </c>
      <c r="C42" s="49" t="s">
        <v>80</v>
      </c>
      <c r="D42" s="50" t="s">
        <v>81</v>
      </c>
      <c r="F42" s="51">
        <v>546</v>
      </c>
      <c r="G42" s="52">
        <v>411</v>
      </c>
      <c r="H42" s="52">
        <v>410</v>
      </c>
      <c r="I42" s="52">
        <v>411</v>
      </c>
      <c r="J42" s="52">
        <v>225</v>
      </c>
      <c r="K42" s="52">
        <v>330</v>
      </c>
      <c r="L42" s="53">
        <v>277</v>
      </c>
      <c r="N42" s="51">
        <v>523</v>
      </c>
      <c r="O42" s="52">
        <v>519</v>
      </c>
      <c r="P42" s="52">
        <v>349</v>
      </c>
      <c r="Q42" s="52">
        <v>493</v>
      </c>
      <c r="R42" s="52">
        <v>491</v>
      </c>
      <c r="S42" s="52">
        <v>828</v>
      </c>
      <c r="T42" s="53">
        <v>701</v>
      </c>
      <c r="V42" s="51">
        <v>553</v>
      </c>
      <c r="W42" s="52">
        <v>530</v>
      </c>
      <c r="X42" s="52">
        <v>484</v>
      </c>
      <c r="Y42" s="52">
        <v>471</v>
      </c>
      <c r="Z42" s="52">
        <v>342</v>
      </c>
      <c r="AA42" s="52">
        <v>1307</v>
      </c>
      <c r="AB42" s="53">
        <v>700</v>
      </c>
      <c r="AD42" s="51">
        <v>548</v>
      </c>
      <c r="AE42" s="52">
        <v>509</v>
      </c>
      <c r="AF42" s="52">
        <v>522</v>
      </c>
      <c r="AG42" s="52">
        <v>440</v>
      </c>
      <c r="AH42" s="52">
        <v>475</v>
      </c>
      <c r="AI42" s="52">
        <v>896</v>
      </c>
      <c r="AJ42" s="53">
        <v>710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524</v>
      </c>
      <c r="AU42" s="52">
        <v>414</v>
      </c>
      <c r="AV42" s="52">
        <v>378</v>
      </c>
      <c r="AW42" s="52">
        <v>626</v>
      </c>
      <c r="AX42" s="52">
        <v>555</v>
      </c>
      <c r="AY42" s="52">
        <v>820</v>
      </c>
      <c r="AZ42" s="53">
        <v>679</v>
      </c>
      <c r="BB42" s="51">
        <v>499</v>
      </c>
      <c r="BC42" s="52">
        <v>443</v>
      </c>
      <c r="BD42" s="52">
        <v>489</v>
      </c>
      <c r="BE42" s="52">
        <v>415</v>
      </c>
      <c r="BF42" s="52">
        <v>504</v>
      </c>
      <c r="BG42" s="52">
        <v>862</v>
      </c>
      <c r="BH42" s="53">
        <v>577</v>
      </c>
      <c r="BJ42" s="51">
        <v>485</v>
      </c>
      <c r="BK42" s="52">
        <v>468</v>
      </c>
      <c r="BL42" s="52">
        <v>482</v>
      </c>
      <c r="BM42" s="52">
        <v>441</v>
      </c>
      <c r="BN42" s="52">
        <v>526</v>
      </c>
      <c r="BO42" s="52">
        <v>794</v>
      </c>
      <c r="BP42" s="53">
        <v>576</v>
      </c>
      <c r="BR42" s="51">
        <f>SUMIFS(Raw!$I:$I, Raw!$A:$A, 'Clinical Input'!BR$14, Raw!$F:$F, 'Clinical Input'!$C42, Raw!$H:$H, "D01")</f>
        <v>538</v>
      </c>
      <c r="BS42" s="52">
        <f>SUMIFS(Raw!$I:$I, Raw!$A:$A, 'Clinical Input'!BS$14, Raw!$F:$F, 'Clinical Input'!$C42, Raw!$H:$H, "D01")</f>
        <v>460</v>
      </c>
      <c r="BT42" s="52">
        <f>SUMIFS(Raw!$I:$I, Raw!$A:$A, 'Clinical Input'!BT$14, Raw!$F:$F, 'Clinical Input'!$C42, Raw!$H:$H, "D01")</f>
        <v>483</v>
      </c>
      <c r="BU42" s="52">
        <f>SUMIFS(Raw!$I:$I, Raw!$A:$A, 'Clinical Input'!BU$14, Raw!$F:$F, 'Clinical Input'!$C42, Raw!$H:$H, "D01")</f>
        <v>449</v>
      </c>
      <c r="BV42" s="52">
        <f>SUMIFS(Raw!$I:$I, Raw!$A:$A, 'Clinical Input'!BV$14, Raw!$F:$F, 'Clinical Input'!$C42, Raw!$H:$H, "D01")</f>
        <v>476</v>
      </c>
      <c r="BW42" s="52">
        <f>SUMIFS(Raw!$I:$I, Raw!$A:$A, 'Clinical Input'!BW$14, Raw!$F:$F, 'Clinical Input'!$C42, Raw!$H:$H, "D01")</f>
        <v>646</v>
      </c>
      <c r="BX42" s="53">
        <f>SUMIFS(Raw!$I:$I, Raw!$A:$A, 'Clinical Input'!BX$14, Raw!$F:$F, 'Clinical Input'!$C42, Raw!$H:$H, "D01")</f>
        <v>323</v>
      </c>
      <c r="BZ42" s="51">
        <f>SUMIFS(Raw!$I:$I, Raw!$A:$A, 'Clinical Input'!BZ$14, Raw!$F:$F, 'Clinical Input'!$C42, Raw!$H:$H, "D01")</f>
        <v>0</v>
      </c>
      <c r="CA42" s="52">
        <f>SUMIFS(Raw!$I:$I, Raw!$A:$A, 'Clinical Input'!CA$14, Raw!$F:$F, 'Clinical Input'!$C42, Raw!$H:$H, "D01")</f>
        <v>0</v>
      </c>
      <c r="CB42" s="52">
        <f>SUMIFS(Raw!$I:$I, Raw!$A:$A, 'Clinical Input'!CB$14, Raw!$F:$F, 'Clinical Input'!$C42, Raw!$H:$H, "D01")</f>
        <v>0</v>
      </c>
      <c r="CC42" s="52">
        <f>SUMIFS(Raw!$I:$I, Raw!$A:$A, 'Clinical Input'!CC$14, Raw!$F:$F, 'Clinical Input'!$C42, Raw!$H:$H, "D01")</f>
        <v>0</v>
      </c>
      <c r="CD42" s="52">
        <f>SUMIFS(Raw!$I:$I, Raw!$A:$A, 'Clinical Input'!CD$14, Raw!$F:$F, 'Clinical Input'!$C42, Raw!$H:$H, "D01")</f>
        <v>0</v>
      </c>
      <c r="CE42" s="52">
        <f>SUMIFS(Raw!$I:$I, Raw!$A:$A, 'Clinical Input'!CE$14, Raw!$F:$F, 'Clinical Input'!$C42, Raw!$H:$H, "D01")</f>
        <v>0</v>
      </c>
      <c r="CF42" s="53">
        <f>SUMIFS(Raw!$I:$I, Raw!$A:$A, 'Clinical Input'!CF$14, Raw!$F:$F, 'Clinical Input'!$C42, Raw!$H:$H, "D01")</f>
        <v>0</v>
      </c>
      <c r="CH42" s="51">
        <f>SUMIFS(Raw!$I:$I, Raw!$A:$A, 'Clinical Input'!CH$14, Raw!$F:$F, 'Clinical Input'!$C42, Raw!$H:$H, "D01")</f>
        <v>0</v>
      </c>
      <c r="CI42" s="52">
        <f>SUMIFS(Raw!$I:$I, Raw!$A:$A, 'Clinical Input'!CI$14, Raw!$F:$F, 'Clinical Input'!$C42, Raw!$H:$H, "D01")</f>
        <v>0</v>
      </c>
      <c r="CJ42" s="52">
        <f>SUMIFS(Raw!$I:$I, Raw!$A:$A, 'Clinical Input'!CJ$14, Raw!$F:$F, 'Clinical Input'!$C42, Raw!$H:$H, "D01")</f>
        <v>0</v>
      </c>
      <c r="CK42" s="52">
        <f>SUMIFS(Raw!$I:$I, Raw!$A:$A, 'Clinical Input'!CK$14, Raw!$F:$F, 'Clinical Input'!$C42, Raw!$H:$H, "D01")</f>
        <v>0</v>
      </c>
      <c r="CL42" s="52">
        <f>SUMIFS(Raw!$I:$I, Raw!$A:$A, 'Clinical Input'!CL$14, Raw!$F:$F, 'Clinical Input'!$C42, Raw!$H:$H, "D01")</f>
        <v>0</v>
      </c>
      <c r="CM42" s="52">
        <f>SUMIFS(Raw!$I:$I, Raw!$A:$A, 'Clinical Input'!CM$14, Raw!$F:$F, 'Clinical Input'!$C42, Raw!$H:$H, "D01")</f>
        <v>0</v>
      </c>
      <c r="CN42" s="53">
        <f>SUMIFS(Raw!$I:$I, Raw!$A:$A, 'Clinical Input'!CN$14, Raw!$F:$F, 'Clinical Input'!$C42, Raw!$H:$H, "D01")</f>
        <v>0</v>
      </c>
      <c r="CP42" s="51">
        <f>SUMIFS(Raw!$I:$I, Raw!$A:$A, 'Clinical Input'!CP$14, Raw!$F:$F, 'Clinical Input'!$C42, Raw!$H:$H, "D01")</f>
        <v>0</v>
      </c>
      <c r="CQ42" s="52">
        <f>SUMIFS(Raw!$I:$I, Raw!$A:$A, 'Clinical Input'!CQ$14, Raw!$F:$F, 'Clinical Input'!$C42, Raw!$H:$H, "D01")</f>
        <v>0</v>
      </c>
      <c r="CR42" s="52">
        <f>SUMIFS(Raw!$I:$I, Raw!$A:$A, 'Clinical Input'!CR$14, Raw!$F:$F, 'Clinical Input'!$C42, Raw!$H:$H, "D01")</f>
        <v>0</v>
      </c>
      <c r="CS42" s="52">
        <f>SUMIFS(Raw!$I:$I, Raw!$A:$A, 'Clinical Input'!CS$14, Raw!$F:$F, 'Clinical Input'!$C42, Raw!$H:$H, "D01")</f>
        <v>0</v>
      </c>
      <c r="CT42" s="52">
        <f>SUMIFS(Raw!$I:$I, Raw!$A:$A, 'Clinical Input'!CT$14, Raw!$F:$F, 'Clinical Input'!$C42, Raw!$H:$H, "D01")</f>
        <v>0</v>
      </c>
      <c r="CU42" s="52">
        <f>SUMIFS(Raw!$I:$I, Raw!$A:$A, 'Clinical Input'!CU$14, Raw!$F:$F, 'Clinical Input'!$C42, Raw!$H:$H, "D01")</f>
        <v>0</v>
      </c>
      <c r="CV42" s="53">
        <f>SUMIFS(Raw!$I:$I, Raw!$A:$A, 'Clinical Input'!CV$14, Raw!$F:$F, 'Clinical Input'!$C42, Raw!$H:$H, "D01")</f>
        <v>0</v>
      </c>
      <c r="CX42" s="51">
        <f>SUMIFS(Raw!$I:$I, Raw!$A:$A, 'Clinical Input'!CX$14, Raw!$F:$F, 'Clinical Input'!$C42, Raw!$H:$H, "D01")</f>
        <v>0</v>
      </c>
      <c r="CY42" s="52">
        <f>SUMIFS(Raw!$I:$I, Raw!$A:$A, 'Clinical Input'!CY$14, Raw!$F:$F, 'Clinical Input'!$C42, Raw!$H:$H, "D01")</f>
        <v>0</v>
      </c>
      <c r="CZ42" s="52">
        <f>SUMIFS(Raw!$I:$I, Raw!$A:$A, 'Clinical Input'!CZ$14, Raw!$F:$F, 'Clinical Input'!$C42, Raw!$H:$H, "D01")</f>
        <v>0</v>
      </c>
      <c r="DA42" s="52">
        <f>SUMIFS(Raw!$I:$I, Raw!$A:$A, 'Clinical Input'!DA$14, Raw!$F:$F, 'Clinical Input'!$C42, Raw!$H:$H, "D01")</f>
        <v>0</v>
      </c>
      <c r="DB42" s="52">
        <f>SUMIFS(Raw!$I:$I, Raw!$A:$A, 'Clinical Input'!DB$14, Raw!$F:$F, 'Clinical Input'!$C42, Raw!$H:$H, "D01")</f>
        <v>0</v>
      </c>
      <c r="DC42" s="52">
        <f>SUMIFS(Raw!$I:$I, Raw!$A:$A, 'Clinical Input'!DC$14, Raw!$F:$F, 'Clinical Input'!$C42, Raw!$H:$H, "D01")</f>
        <v>0</v>
      </c>
      <c r="DD42" s="53">
        <f>SUMIFS(Raw!$I:$I, Raw!$A:$A, 'Clinical Input'!DD$14, Raw!$F:$F, 'Clinical Input'!$C42, Raw!$H:$H, "D01")</f>
        <v>0</v>
      </c>
      <c r="DF42" s="51">
        <f>SUMIFS(Raw!$I:$I, Raw!$A:$A, 'Clinical Input'!DF$14, Raw!$F:$F, 'Clinical Input'!$C42, Raw!$H:$H, "D01")</f>
        <v>0</v>
      </c>
      <c r="DG42" s="52">
        <f>SUMIFS(Raw!$I:$I, Raw!$A:$A, 'Clinical Input'!DG$14, Raw!$F:$F, 'Clinical Input'!$C42, Raw!$H:$H, "D01")</f>
        <v>0</v>
      </c>
      <c r="DH42" s="52">
        <f>SUMIFS(Raw!$I:$I, Raw!$A:$A, 'Clinical Input'!DH$14, Raw!$F:$F, 'Clinical Input'!$C42, Raw!$H:$H, "D01")</f>
        <v>0</v>
      </c>
      <c r="DI42" s="52">
        <f>SUMIFS(Raw!$I:$I, Raw!$A:$A, 'Clinical Input'!DI$14, Raw!$F:$F, 'Clinical Input'!$C42, Raw!$H:$H, "D01")</f>
        <v>0</v>
      </c>
      <c r="DJ42" s="52">
        <f>SUMIFS(Raw!$I:$I, Raw!$A:$A, 'Clinical Input'!DJ$14, Raw!$F:$F, 'Clinical Input'!$C42, Raw!$H:$H, "D01")</f>
        <v>0</v>
      </c>
      <c r="DK42" s="52">
        <f>SUMIFS(Raw!$I:$I, Raw!$A:$A, 'Clinical Input'!DK$14, Raw!$F:$F, 'Clinical Input'!$C42, Raw!$H:$H, "D01")</f>
        <v>0</v>
      </c>
      <c r="DL42" s="53">
        <f>SUMIFS(Raw!$I:$I, Raw!$A:$A, 'Clinical Input'!DL$14, Raw!$F:$F, 'Clinical Input'!$C42, Raw!$H:$H, "D01")</f>
        <v>0</v>
      </c>
      <c r="DN42" s="51">
        <f>SUMIFS(Raw!$I:$I, Raw!$A:$A, 'Clinical Input'!DN$14, Raw!$F:$F, 'Clinical Input'!$C42, Raw!$H:$H, "D01")</f>
        <v>0</v>
      </c>
      <c r="DO42" s="52">
        <f>SUMIFS(Raw!$I:$I, Raw!$A:$A, 'Clinical Input'!DO$14, Raw!$F:$F, 'Clinical Input'!$C42, Raw!$H:$H, "D01")</f>
        <v>0</v>
      </c>
      <c r="DP42" s="52">
        <f>SUMIFS(Raw!$I:$I, Raw!$A:$A, 'Clinical Input'!DP$14, Raw!$F:$F, 'Clinical Input'!$C42, Raw!$H:$H, "D01")</f>
        <v>0</v>
      </c>
      <c r="DQ42" s="52">
        <f>SUMIFS(Raw!$I:$I, Raw!$A:$A, 'Clinical Input'!DQ$14, Raw!$F:$F, 'Clinical Input'!$C42, Raw!$H:$H, "D01")</f>
        <v>0</v>
      </c>
      <c r="DR42" s="52">
        <f>SUMIFS(Raw!$I:$I, Raw!$A:$A, 'Clinical Input'!DR$14, Raw!$F:$F, 'Clinical Input'!$C42, Raw!$H:$H, "D01")</f>
        <v>0</v>
      </c>
      <c r="DS42" s="52">
        <f>SUMIFS(Raw!$I:$I, Raw!$A:$A, 'Clinical Input'!DS$14, Raw!$F:$F, 'Clinical Input'!$C42, Raw!$H:$H, "D01")</f>
        <v>0</v>
      </c>
      <c r="DT42" s="53">
        <f>SUMIFS(Raw!$I:$I, Raw!$A:$A, 'Clinical Input'!DT$14, Raw!$F:$F, 'Clinical Input'!$C42, Raw!$H:$H, "D01")</f>
        <v>0</v>
      </c>
      <c r="DV42" s="51">
        <f>SUMIFS(Raw!$I:$I, Raw!$A:$A, 'Clinical Input'!DV$14, Raw!$F:$F, 'Clinical Input'!$C42, Raw!$H:$H, "D01")</f>
        <v>0</v>
      </c>
      <c r="DW42" s="52">
        <f>SUMIFS(Raw!$I:$I, Raw!$A:$A, 'Clinical Input'!DW$14, Raw!$F:$F, 'Clinical Input'!$C42, Raw!$H:$H, "D01")</f>
        <v>0</v>
      </c>
      <c r="DX42" s="52">
        <f>SUMIFS(Raw!$I:$I, Raw!$A:$A, 'Clinical Input'!DX$14, Raw!$F:$F, 'Clinical Input'!$C42, Raw!$H:$H, "D01")</f>
        <v>0</v>
      </c>
      <c r="DY42" s="52">
        <f>SUMIFS(Raw!$I:$I, Raw!$A:$A, 'Clinical Input'!DY$14, Raw!$F:$F, 'Clinical Input'!$C42, Raw!$H:$H, "D01")</f>
        <v>0</v>
      </c>
      <c r="DZ42" s="52">
        <f>SUMIFS(Raw!$I:$I, Raw!$A:$A, 'Clinical Input'!DZ$14, Raw!$F:$F, 'Clinical Input'!$C42, Raw!$H:$H, "D01")</f>
        <v>0</v>
      </c>
      <c r="EA42" s="52">
        <f>SUMIFS(Raw!$I:$I, Raw!$A:$A, 'Clinical Input'!EA$14, Raw!$F:$F, 'Clinical Input'!$C42, Raw!$H:$H, "D01")</f>
        <v>0</v>
      </c>
      <c r="EB42" s="53">
        <f>SUMIFS(Raw!$I:$I, Raw!$A:$A, 'Clinical Input'!EB$14, Raw!$F:$F, 'Clinical Input'!$C42, Raw!$H:$H, "D01")</f>
        <v>0</v>
      </c>
      <c r="ED42" s="51">
        <f>SUMIFS(Raw!$I:$I, Raw!$A:$A, 'Clinical Input'!ED$14, Raw!$F:$F, 'Clinical Input'!$C42, Raw!$H:$H, "D01")</f>
        <v>0</v>
      </c>
      <c r="EE42" s="52">
        <f>SUMIFS(Raw!$I:$I, Raw!$A:$A, 'Clinical Input'!EE$14, Raw!$F:$F, 'Clinical Input'!$C42, Raw!$H:$H, "D01")</f>
        <v>0</v>
      </c>
      <c r="EF42" s="52">
        <f>SUMIFS(Raw!$I:$I, Raw!$A:$A, 'Clinical Input'!EF$14, Raw!$F:$F, 'Clinical Input'!$C42, Raw!$H:$H, "D01")</f>
        <v>0</v>
      </c>
      <c r="EG42" s="52">
        <f>SUMIFS(Raw!$I:$I, Raw!$A:$A, 'Clinical Input'!EG$14, Raw!$F:$F, 'Clinical Input'!$C42, Raw!$H:$H, "D01")</f>
        <v>0</v>
      </c>
      <c r="EH42" s="52">
        <f>SUMIFS(Raw!$I:$I, Raw!$A:$A, 'Clinical Input'!EH$14, Raw!$F:$F, 'Clinical Input'!$C42, Raw!$H:$H, "D01")</f>
        <v>0</v>
      </c>
      <c r="EI42" s="52">
        <f>SUMIFS(Raw!$I:$I, Raw!$A:$A, 'Clinical Input'!EI$14, Raw!$F:$F, 'Clinical Input'!$C42, Raw!$H:$H, "D01")</f>
        <v>0</v>
      </c>
      <c r="EJ42" s="53">
        <f>SUMIFS(Raw!$I:$I, Raw!$A:$A, 'Clinical Input'!EJ$14, Raw!$F:$F, 'Clinical Input'!$C42, Raw!$H:$H, "D01")</f>
        <v>0</v>
      </c>
      <c r="EL42" s="51">
        <f>SUMIFS(Raw!$I:$I, Raw!$A:$A, 'Clinical Input'!EL$14, Raw!$F:$F, 'Clinical Input'!$C42, Raw!$H:$H, "D01")</f>
        <v>0</v>
      </c>
      <c r="EM42" s="52">
        <f>SUMIFS(Raw!$I:$I, Raw!$A:$A, 'Clinical Input'!EM$14, Raw!$F:$F, 'Clinical Input'!$C42, Raw!$H:$H, "D01")</f>
        <v>0</v>
      </c>
      <c r="EN42" s="52">
        <f>SUMIFS(Raw!$I:$I, Raw!$A:$A, 'Clinical Input'!EN$14, Raw!$F:$F, 'Clinical Input'!$C42, Raw!$H:$H, "D01")</f>
        <v>0</v>
      </c>
      <c r="EO42" s="52">
        <f>SUMIFS(Raw!$I:$I, Raw!$A:$A, 'Clinical Input'!EO$14, Raw!$F:$F, 'Clinical Input'!$C42, Raw!$H:$H, "D01")</f>
        <v>0</v>
      </c>
      <c r="EP42" s="52">
        <f>SUMIFS(Raw!$I:$I, Raw!$A:$A, 'Clinical Input'!EP$14, Raw!$F:$F, 'Clinical Input'!$C42, Raw!$H:$H, "D01")</f>
        <v>0</v>
      </c>
      <c r="EQ42" s="52">
        <f>SUMIFS(Raw!$I:$I, Raw!$A:$A, 'Clinical Input'!EQ$14, Raw!$F:$F, 'Clinical Input'!$C42, Raw!$H:$H, "D01")</f>
        <v>0</v>
      </c>
      <c r="ER42" s="53">
        <f>SUMIFS(Raw!$I:$I, Raw!$A:$A, 'Clinical Input'!ER$14, Raw!$F:$F, 'Clinical Input'!$C42, Raw!$H:$H, "D01")</f>
        <v>0</v>
      </c>
      <c r="ET42" s="51">
        <f>SUMIFS(Raw!$I:$I, Raw!$A:$A, 'Clinical Input'!ET$14, Raw!$F:$F, 'Clinical Input'!$C42, Raw!$H:$H, "D01")</f>
        <v>0</v>
      </c>
      <c r="EU42" s="52">
        <f>SUMIFS(Raw!$I:$I, Raw!$A:$A, 'Clinical Input'!EU$14, Raw!$F:$F, 'Clinical Input'!$C42, Raw!$H:$H, "D01")</f>
        <v>0</v>
      </c>
      <c r="EV42" s="52">
        <f>SUMIFS(Raw!$I:$I, Raw!$A:$A, 'Clinical Input'!EV$14, Raw!$F:$F, 'Clinical Input'!$C42, Raw!$H:$H, "D01")</f>
        <v>0</v>
      </c>
      <c r="EW42" s="52">
        <f>SUMIFS(Raw!$I:$I, Raw!$A:$A, 'Clinical Input'!EW$14, Raw!$F:$F, 'Clinical Input'!$C42, Raw!$H:$H, "D01")</f>
        <v>0</v>
      </c>
      <c r="EX42" s="52">
        <f>SUMIFS(Raw!$I:$I, Raw!$A:$A, 'Clinical Input'!EX$14, Raw!$F:$F, 'Clinical Input'!$C42, Raw!$H:$H, "D01")</f>
        <v>0</v>
      </c>
      <c r="EY42" s="52">
        <f>SUMIFS(Raw!$I:$I, Raw!$A:$A, 'Clinical Input'!EY$14, Raw!$F:$F, 'Clinical Input'!$C42, Raw!$H:$H, "D01")</f>
        <v>0</v>
      </c>
      <c r="EZ42" s="53">
        <f>SUMIFS(Raw!$I:$I, Raw!$A:$A, 'Clinical Input'!EZ$14, Raw!$F:$F, 'Clinical Input'!$C42, Raw!$H:$H, "D01")</f>
        <v>0</v>
      </c>
    </row>
    <row r="43" spans="1:156" x14ac:dyDescent="0.35">
      <c r="B43" s="43" t="s">
        <v>73</v>
      </c>
      <c r="C43" s="49" t="s">
        <v>82</v>
      </c>
      <c r="D43" s="50" t="s">
        <v>83</v>
      </c>
      <c r="F43" s="51">
        <v>509</v>
      </c>
      <c r="G43" s="52">
        <v>437</v>
      </c>
      <c r="H43" s="52">
        <v>476</v>
      </c>
      <c r="I43" s="52">
        <v>429</v>
      </c>
      <c r="J43" s="52">
        <v>498</v>
      </c>
      <c r="K43" s="52">
        <v>917</v>
      </c>
      <c r="L43" s="53">
        <v>834</v>
      </c>
      <c r="N43" s="51">
        <v>535</v>
      </c>
      <c r="O43" s="52">
        <v>461</v>
      </c>
      <c r="P43" s="52">
        <v>506</v>
      </c>
      <c r="Q43" s="52">
        <v>492</v>
      </c>
      <c r="R43" s="52">
        <v>497</v>
      </c>
      <c r="S43" s="52">
        <v>936</v>
      </c>
      <c r="T43" s="53">
        <v>868</v>
      </c>
      <c r="V43" s="51">
        <v>555</v>
      </c>
      <c r="W43" s="52">
        <v>516</v>
      </c>
      <c r="X43" s="52">
        <v>473</v>
      </c>
      <c r="Y43" s="52">
        <v>447</v>
      </c>
      <c r="Z43" s="52">
        <v>582</v>
      </c>
      <c r="AA43" s="52">
        <v>937</v>
      </c>
      <c r="AB43" s="53">
        <v>850</v>
      </c>
      <c r="AD43" s="51">
        <v>561</v>
      </c>
      <c r="AE43" s="52">
        <v>479</v>
      </c>
      <c r="AF43" s="52">
        <v>470</v>
      </c>
      <c r="AG43" s="52">
        <v>469</v>
      </c>
      <c r="AH43" s="52">
        <v>513</v>
      </c>
      <c r="AI43" s="52">
        <v>1002</v>
      </c>
      <c r="AJ43" s="53">
        <v>872</v>
      </c>
      <c r="AL43" s="51">
        <v>555</v>
      </c>
      <c r="AM43" s="52">
        <v>498</v>
      </c>
      <c r="AN43" s="52">
        <v>445</v>
      </c>
      <c r="AO43" s="52">
        <v>630</v>
      </c>
      <c r="AP43" s="52">
        <v>1070</v>
      </c>
      <c r="AQ43" s="52">
        <v>1256</v>
      </c>
      <c r="AR43" s="53">
        <v>957</v>
      </c>
      <c r="AT43" s="51">
        <v>557</v>
      </c>
      <c r="AU43" s="52">
        <v>471</v>
      </c>
      <c r="AV43" s="52">
        <v>432</v>
      </c>
      <c r="AW43" s="52">
        <v>848</v>
      </c>
      <c r="AX43" s="52">
        <v>557</v>
      </c>
      <c r="AY43" s="52">
        <v>1149</v>
      </c>
      <c r="AZ43" s="53">
        <v>851</v>
      </c>
      <c r="BB43" s="51">
        <v>494</v>
      </c>
      <c r="BC43" s="52">
        <v>513</v>
      </c>
      <c r="BD43" s="52">
        <v>509</v>
      </c>
      <c r="BE43" s="52">
        <v>474</v>
      </c>
      <c r="BF43" s="52">
        <v>547</v>
      </c>
      <c r="BG43" s="52">
        <v>1081</v>
      </c>
      <c r="BH43" s="53">
        <v>852</v>
      </c>
      <c r="BJ43" s="51">
        <v>545</v>
      </c>
      <c r="BK43" s="52">
        <v>507</v>
      </c>
      <c r="BL43" s="52">
        <v>470</v>
      </c>
      <c r="BM43" s="52">
        <v>481</v>
      </c>
      <c r="BN43" s="52">
        <v>551</v>
      </c>
      <c r="BO43" s="52">
        <v>998</v>
      </c>
      <c r="BP43" s="53">
        <v>832</v>
      </c>
      <c r="BR43" s="51">
        <f>SUMIFS(Raw!$I:$I, Raw!$A:$A, 'Clinical Input'!BR$14, Raw!$F:$F, 'Clinical Input'!$C43, Raw!$H:$H, "D01")</f>
        <v>554</v>
      </c>
      <c r="BS43" s="52">
        <f>SUMIFS(Raw!$I:$I, Raw!$A:$A, 'Clinical Input'!BS$14, Raw!$F:$F, 'Clinical Input'!$C43, Raw!$H:$H, "D01")</f>
        <v>458</v>
      </c>
      <c r="BT43" s="52">
        <f>SUMIFS(Raw!$I:$I, Raw!$A:$A, 'Clinical Input'!BT$14, Raw!$F:$F, 'Clinical Input'!$C43, Raw!$H:$H, "D01")</f>
        <v>444</v>
      </c>
      <c r="BU43" s="52">
        <f>SUMIFS(Raw!$I:$I, Raw!$A:$A, 'Clinical Input'!BU$14, Raw!$F:$F, 'Clinical Input'!$C43, Raw!$H:$H, "D01")</f>
        <v>448</v>
      </c>
      <c r="BV43" s="52">
        <f>SUMIFS(Raw!$I:$I, Raw!$A:$A, 'Clinical Input'!BV$14, Raw!$F:$F, 'Clinical Input'!$C43, Raw!$H:$H, "D01")</f>
        <v>495</v>
      </c>
      <c r="BW43" s="52">
        <f>SUMIFS(Raw!$I:$I, Raw!$A:$A, 'Clinical Input'!BW$14, Raw!$F:$F, 'Clinical Input'!$C43, Raw!$H:$H, "D01")</f>
        <v>984</v>
      </c>
      <c r="BX43" s="53">
        <f>SUMIFS(Raw!$I:$I, Raw!$A:$A, 'Clinical Input'!BX$14, Raw!$F:$F, 'Clinical Input'!$C43, Raw!$H:$H, "D01")</f>
        <v>846</v>
      </c>
      <c r="BZ43" s="51">
        <f>SUMIFS(Raw!$I:$I, Raw!$A:$A, 'Clinical Input'!BZ$14, Raw!$F:$F, 'Clinical Input'!$C43, Raw!$H:$H, "D01")</f>
        <v>0</v>
      </c>
      <c r="CA43" s="52">
        <f>SUMIFS(Raw!$I:$I, Raw!$A:$A, 'Clinical Input'!CA$14, Raw!$F:$F, 'Clinical Input'!$C43, Raw!$H:$H, "D01")</f>
        <v>0</v>
      </c>
      <c r="CB43" s="52">
        <f>SUMIFS(Raw!$I:$I, Raw!$A:$A, 'Clinical Input'!CB$14, Raw!$F:$F, 'Clinical Input'!$C43, Raw!$H:$H, "D01")</f>
        <v>0</v>
      </c>
      <c r="CC43" s="52">
        <f>SUMIFS(Raw!$I:$I, Raw!$A:$A, 'Clinical Input'!CC$14, Raw!$F:$F, 'Clinical Input'!$C43, Raw!$H:$H, "D01")</f>
        <v>0</v>
      </c>
      <c r="CD43" s="52">
        <f>SUMIFS(Raw!$I:$I, Raw!$A:$A, 'Clinical Input'!CD$14, Raw!$F:$F, 'Clinical Input'!$C43, Raw!$H:$H, "D01")</f>
        <v>0</v>
      </c>
      <c r="CE43" s="52">
        <f>SUMIFS(Raw!$I:$I, Raw!$A:$A, 'Clinical Input'!CE$14, Raw!$F:$F, 'Clinical Input'!$C43, Raw!$H:$H, "D01")</f>
        <v>0</v>
      </c>
      <c r="CF43" s="53">
        <f>SUMIFS(Raw!$I:$I, Raw!$A:$A, 'Clinical Input'!CF$14, Raw!$F:$F, 'Clinical Input'!$C43, Raw!$H:$H, "D01")</f>
        <v>0</v>
      </c>
      <c r="CH43" s="51">
        <f>SUMIFS(Raw!$I:$I, Raw!$A:$A, 'Clinical Input'!CH$14, Raw!$F:$F, 'Clinical Input'!$C43, Raw!$H:$H, "D01")</f>
        <v>0</v>
      </c>
      <c r="CI43" s="52">
        <f>SUMIFS(Raw!$I:$I, Raw!$A:$A, 'Clinical Input'!CI$14, Raw!$F:$F, 'Clinical Input'!$C43, Raw!$H:$H, "D01")</f>
        <v>0</v>
      </c>
      <c r="CJ43" s="52">
        <f>SUMIFS(Raw!$I:$I, Raw!$A:$A, 'Clinical Input'!CJ$14, Raw!$F:$F, 'Clinical Input'!$C43, Raw!$H:$H, "D01")</f>
        <v>0</v>
      </c>
      <c r="CK43" s="52">
        <f>SUMIFS(Raw!$I:$I, Raw!$A:$A, 'Clinical Input'!CK$14, Raw!$F:$F, 'Clinical Input'!$C43, Raw!$H:$H, "D01")</f>
        <v>0</v>
      </c>
      <c r="CL43" s="52">
        <f>SUMIFS(Raw!$I:$I, Raw!$A:$A, 'Clinical Input'!CL$14, Raw!$F:$F, 'Clinical Input'!$C43, Raw!$H:$H, "D01")</f>
        <v>0</v>
      </c>
      <c r="CM43" s="52">
        <f>SUMIFS(Raw!$I:$I, Raw!$A:$A, 'Clinical Input'!CM$14, Raw!$F:$F, 'Clinical Input'!$C43, Raw!$H:$H, "D01")</f>
        <v>0</v>
      </c>
      <c r="CN43" s="53">
        <f>SUMIFS(Raw!$I:$I, Raw!$A:$A, 'Clinical Input'!CN$14, Raw!$F:$F, 'Clinical Input'!$C43, Raw!$H:$H, "D01")</f>
        <v>0</v>
      </c>
      <c r="CP43" s="51">
        <f>SUMIFS(Raw!$I:$I, Raw!$A:$A, 'Clinical Input'!CP$14, Raw!$F:$F, 'Clinical Input'!$C43, Raw!$H:$H, "D01")</f>
        <v>0</v>
      </c>
      <c r="CQ43" s="52">
        <f>SUMIFS(Raw!$I:$I, Raw!$A:$A, 'Clinical Input'!CQ$14, Raw!$F:$F, 'Clinical Input'!$C43, Raw!$H:$H, "D01")</f>
        <v>0</v>
      </c>
      <c r="CR43" s="52">
        <f>SUMIFS(Raw!$I:$I, Raw!$A:$A, 'Clinical Input'!CR$14, Raw!$F:$F, 'Clinical Input'!$C43, Raw!$H:$H, "D01")</f>
        <v>0</v>
      </c>
      <c r="CS43" s="52">
        <f>SUMIFS(Raw!$I:$I, Raw!$A:$A, 'Clinical Input'!CS$14, Raw!$F:$F, 'Clinical Input'!$C43, Raw!$H:$H, "D01")</f>
        <v>0</v>
      </c>
      <c r="CT43" s="52">
        <f>SUMIFS(Raw!$I:$I, Raw!$A:$A, 'Clinical Input'!CT$14, Raw!$F:$F, 'Clinical Input'!$C43, Raw!$H:$H, "D01")</f>
        <v>0</v>
      </c>
      <c r="CU43" s="52">
        <f>SUMIFS(Raw!$I:$I, Raw!$A:$A, 'Clinical Input'!CU$14, Raw!$F:$F, 'Clinical Input'!$C43, Raw!$H:$H, "D01")</f>
        <v>0</v>
      </c>
      <c r="CV43" s="53">
        <f>SUMIFS(Raw!$I:$I, Raw!$A:$A, 'Clinical Input'!CV$14, Raw!$F:$F, 'Clinical Input'!$C43, Raw!$H:$H, "D01")</f>
        <v>0</v>
      </c>
      <c r="CX43" s="51">
        <f>SUMIFS(Raw!$I:$I, Raw!$A:$A, 'Clinical Input'!CX$14, Raw!$F:$F, 'Clinical Input'!$C43, Raw!$H:$H, "D01")</f>
        <v>0</v>
      </c>
      <c r="CY43" s="52">
        <f>SUMIFS(Raw!$I:$I, Raw!$A:$A, 'Clinical Input'!CY$14, Raw!$F:$F, 'Clinical Input'!$C43, Raw!$H:$H, "D01")</f>
        <v>0</v>
      </c>
      <c r="CZ43" s="52">
        <f>SUMIFS(Raw!$I:$I, Raw!$A:$A, 'Clinical Input'!CZ$14, Raw!$F:$F, 'Clinical Input'!$C43, Raw!$H:$H, "D01")</f>
        <v>0</v>
      </c>
      <c r="DA43" s="52">
        <f>SUMIFS(Raw!$I:$I, Raw!$A:$A, 'Clinical Input'!DA$14, Raw!$F:$F, 'Clinical Input'!$C43, Raw!$H:$H, "D01")</f>
        <v>0</v>
      </c>
      <c r="DB43" s="52">
        <f>SUMIFS(Raw!$I:$I, Raw!$A:$A, 'Clinical Input'!DB$14, Raw!$F:$F, 'Clinical Input'!$C43, Raw!$H:$H, "D01")</f>
        <v>0</v>
      </c>
      <c r="DC43" s="52">
        <f>SUMIFS(Raw!$I:$I, Raw!$A:$A, 'Clinical Input'!DC$14, Raw!$F:$F, 'Clinical Input'!$C43, Raw!$H:$H, "D01")</f>
        <v>0</v>
      </c>
      <c r="DD43" s="53">
        <f>SUMIFS(Raw!$I:$I, Raw!$A:$A, 'Clinical Input'!DD$14, Raw!$F:$F, 'Clinical Input'!$C43, Raw!$H:$H, "D01")</f>
        <v>0</v>
      </c>
      <c r="DF43" s="51">
        <f>SUMIFS(Raw!$I:$I, Raw!$A:$A, 'Clinical Input'!DF$14, Raw!$F:$F, 'Clinical Input'!$C43, Raw!$H:$H, "D01")</f>
        <v>0</v>
      </c>
      <c r="DG43" s="52">
        <f>SUMIFS(Raw!$I:$I, Raw!$A:$A, 'Clinical Input'!DG$14, Raw!$F:$F, 'Clinical Input'!$C43, Raw!$H:$H, "D01")</f>
        <v>0</v>
      </c>
      <c r="DH43" s="52">
        <f>SUMIFS(Raw!$I:$I, Raw!$A:$A, 'Clinical Input'!DH$14, Raw!$F:$F, 'Clinical Input'!$C43, Raw!$H:$H, "D01")</f>
        <v>0</v>
      </c>
      <c r="DI43" s="52">
        <f>SUMIFS(Raw!$I:$I, Raw!$A:$A, 'Clinical Input'!DI$14, Raw!$F:$F, 'Clinical Input'!$C43, Raw!$H:$H, "D01")</f>
        <v>0</v>
      </c>
      <c r="DJ43" s="52">
        <f>SUMIFS(Raw!$I:$I, Raw!$A:$A, 'Clinical Input'!DJ$14, Raw!$F:$F, 'Clinical Input'!$C43, Raw!$H:$H, "D01")</f>
        <v>0</v>
      </c>
      <c r="DK43" s="52">
        <f>SUMIFS(Raw!$I:$I, Raw!$A:$A, 'Clinical Input'!DK$14, Raw!$F:$F, 'Clinical Input'!$C43, Raw!$H:$H, "D01")</f>
        <v>0</v>
      </c>
      <c r="DL43" s="53">
        <f>SUMIFS(Raw!$I:$I, Raw!$A:$A, 'Clinical Input'!DL$14, Raw!$F:$F, 'Clinical Input'!$C43, Raw!$H:$H, "D01")</f>
        <v>0</v>
      </c>
      <c r="DN43" s="51">
        <f>SUMIFS(Raw!$I:$I, Raw!$A:$A, 'Clinical Input'!DN$14, Raw!$F:$F, 'Clinical Input'!$C43, Raw!$H:$H, "D01")</f>
        <v>0</v>
      </c>
      <c r="DO43" s="52">
        <f>SUMIFS(Raw!$I:$I, Raw!$A:$A, 'Clinical Input'!DO$14, Raw!$F:$F, 'Clinical Input'!$C43, Raw!$H:$H, "D01")</f>
        <v>0</v>
      </c>
      <c r="DP43" s="52">
        <f>SUMIFS(Raw!$I:$I, Raw!$A:$A, 'Clinical Input'!DP$14, Raw!$F:$F, 'Clinical Input'!$C43, Raw!$H:$H, "D01")</f>
        <v>0</v>
      </c>
      <c r="DQ43" s="52">
        <f>SUMIFS(Raw!$I:$I, Raw!$A:$A, 'Clinical Input'!DQ$14, Raw!$F:$F, 'Clinical Input'!$C43, Raw!$H:$H, "D01")</f>
        <v>0</v>
      </c>
      <c r="DR43" s="52">
        <f>SUMIFS(Raw!$I:$I, Raw!$A:$A, 'Clinical Input'!DR$14, Raw!$F:$F, 'Clinical Input'!$C43, Raw!$H:$H, "D01")</f>
        <v>0</v>
      </c>
      <c r="DS43" s="52">
        <f>SUMIFS(Raw!$I:$I, Raw!$A:$A, 'Clinical Input'!DS$14, Raw!$F:$F, 'Clinical Input'!$C43, Raw!$H:$H, "D01")</f>
        <v>0</v>
      </c>
      <c r="DT43" s="53">
        <f>SUMIFS(Raw!$I:$I, Raw!$A:$A, 'Clinical Input'!DT$14, Raw!$F:$F, 'Clinical Input'!$C43, Raw!$H:$H, "D01")</f>
        <v>0</v>
      </c>
      <c r="DV43" s="51">
        <f>SUMIFS(Raw!$I:$I, Raw!$A:$A, 'Clinical Input'!DV$14, Raw!$F:$F, 'Clinical Input'!$C43, Raw!$H:$H, "D01")</f>
        <v>0</v>
      </c>
      <c r="DW43" s="52">
        <f>SUMIFS(Raw!$I:$I, Raw!$A:$A, 'Clinical Input'!DW$14, Raw!$F:$F, 'Clinical Input'!$C43, Raw!$H:$H, "D01")</f>
        <v>0</v>
      </c>
      <c r="DX43" s="52">
        <f>SUMIFS(Raw!$I:$I, Raw!$A:$A, 'Clinical Input'!DX$14, Raw!$F:$F, 'Clinical Input'!$C43, Raw!$H:$H, "D01")</f>
        <v>0</v>
      </c>
      <c r="DY43" s="52">
        <f>SUMIFS(Raw!$I:$I, Raw!$A:$A, 'Clinical Input'!DY$14, Raw!$F:$F, 'Clinical Input'!$C43, Raw!$H:$H, "D01")</f>
        <v>0</v>
      </c>
      <c r="DZ43" s="52">
        <f>SUMIFS(Raw!$I:$I, Raw!$A:$A, 'Clinical Input'!DZ$14, Raw!$F:$F, 'Clinical Input'!$C43, Raw!$H:$H, "D01")</f>
        <v>0</v>
      </c>
      <c r="EA43" s="52">
        <f>SUMIFS(Raw!$I:$I, Raw!$A:$A, 'Clinical Input'!EA$14, Raw!$F:$F, 'Clinical Input'!$C43, Raw!$H:$H, "D01")</f>
        <v>0</v>
      </c>
      <c r="EB43" s="53">
        <f>SUMIFS(Raw!$I:$I, Raw!$A:$A, 'Clinical Input'!EB$14, Raw!$F:$F, 'Clinical Input'!$C43, Raw!$H:$H, "D01")</f>
        <v>0</v>
      </c>
      <c r="ED43" s="51">
        <f>SUMIFS(Raw!$I:$I, Raw!$A:$A, 'Clinical Input'!ED$14, Raw!$F:$F, 'Clinical Input'!$C43, Raw!$H:$H, "D01")</f>
        <v>0</v>
      </c>
      <c r="EE43" s="52">
        <f>SUMIFS(Raw!$I:$I, Raw!$A:$A, 'Clinical Input'!EE$14, Raw!$F:$F, 'Clinical Input'!$C43, Raw!$H:$H, "D01")</f>
        <v>0</v>
      </c>
      <c r="EF43" s="52">
        <f>SUMIFS(Raw!$I:$I, Raw!$A:$A, 'Clinical Input'!EF$14, Raw!$F:$F, 'Clinical Input'!$C43, Raw!$H:$H, "D01")</f>
        <v>0</v>
      </c>
      <c r="EG43" s="52">
        <f>SUMIFS(Raw!$I:$I, Raw!$A:$A, 'Clinical Input'!EG$14, Raw!$F:$F, 'Clinical Input'!$C43, Raw!$H:$H, "D01")</f>
        <v>0</v>
      </c>
      <c r="EH43" s="52">
        <f>SUMIFS(Raw!$I:$I, Raw!$A:$A, 'Clinical Input'!EH$14, Raw!$F:$F, 'Clinical Input'!$C43, Raw!$H:$H, "D01")</f>
        <v>0</v>
      </c>
      <c r="EI43" s="52">
        <f>SUMIFS(Raw!$I:$I, Raw!$A:$A, 'Clinical Input'!EI$14, Raw!$F:$F, 'Clinical Input'!$C43, Raw!$H:$H, "D01")</f>
        <v>0</v>
      </c>
      <c r="EJ43" s="53">
        <f>SUMIFS(Raw!$I:$I, Raw!$A:$A, 'Clinical Input'!EJ$14, Raw!$F:$F, 'Clinical Input'!$C43, Raw!$H:$H, "D01")</f>
        <v>0</v>
      </c>
      <c r="EL43" s="51">
        <f>SUMIFS(Raw!$I:$I, Raw!$A:$A, 'Clinical Input'!EL$14, Raw!$F:$F, 'Clinical Input'!$C43, Raw!$H:$H, "D01")</f>
        <v>0</v>
      </c>
      <c r="EM43" s="52">
        <f>SUMIFS(Raw!$I:$I, Raw!$A:$A, 'Clinical Input'!EM$14, Raw!$F:$F, 'Clinical Input'!$C43, Raw!$H:$H, "D01")</f>
        <v>0</v>
      </c>
      <c r="EN43" s="52">
        <f>SUMIFS(Raw!$I:$I, Raw!$A:$A, 'Clinical Input'!EN$14, Raw!$F:$F, 'Clinical Input'!$C43, Raw!$H:$H, "D01")</f>
        <v>0</v>
      </c>
      <c r="EO43" s="52">
        <f>SUMIFS(Raw!$I:$I, Raw!$A:$A, 'Clinical Input'!EO$14, Raw!$F:$F, 'Clinical Input'!$C43, Raw!$H:$H, "D01")</f>
        <v>0</v>
      </c>
      <c r="EP43" s="52">
        <f>SUMIFS(Raw!$I:$I, Raw!$A:$A, 'Clinical Input'!EP$14, Raw!$F:$F, 'Clinical Input'!$C43, Raw!$H:$H, "D01")</f>
        <v>0</v>
      </c>
      <c r="EQ43" s="52">
        <f>SUMIFS(Raw!$I:$I, Raw!$A:$A, 'Clinical Input'!EQ$14, Raw!$F:$F, 'Clinical Input'!$C43, Raw!$H:$H, "D01")</f>
        <v>0</v>
      </c>
      <c r="ER43" s="53">
        <f>SUMIFS(Raw!$I:$I, Raw!$A:$A, 'Clinical Input'!ER$14, Raw!$F:$F, 'Clinical Input'!$C43, Raw!$H:$H, "D01")</f>
        <v>0</v>
      </c>
      <c r="ET43" s="51">
        <f>SUMIFS(Raw!$I:$I, Raw!$A:$A, 'Clinical Input'!ET$14, Raw!$F:$F, 'Clinical Input'!$C43, Raw!$H:$H, "D01")</f>
        <v>0</v>
      </c>
      <c r="EU43" s="52">
        <f>SUMIFS(Raw!$I:$I, Raw!$A:$A, 'Clinical Input'!EU$14, Raw!$F:$F, 'Clinical Input'!$C43, Raw!$H:$H, "D01")</f>
        <v>0</v>
      </c>
      <c r="EV43" s="52">
        <f>SUMIFS(Raw!$I:$I, Raw!$A:$A, 'Clinical Input'!EV$14, Raw!$F:$F, 'Clinical Input'!$C43, Raw!$H:$H, "D01")</f>
        <v>0</v>
      </c>
      <c r="EW43" s="52">
        <f>SUMIFS(Raw!$I:$I, Raw!$A:$A, 'Clinical Input'!EW$14, Raw!$F:$F, 'Clinical Input'!$C43, Raw!$H:$H, "D01")</f>
        <v>0</v>
      </c>
      <c r="EX43" s="52">
        <f>SUMIFS(Raw!$I:$I, Raw!$A:$A, 'Clinical Input'!EX$14, Raw!$F:$F, 'Clinical Input'!$C43, Raw!$H:$H, "D01")</f>
        <v>0</v>
      </c>
      <c r="EY43" s="52">
        <f>SUMIFS(Raw!$I:$I, Raw!$A:$A, 'Clinical Input'!EY$14, Raw!$F:$F, 'Clinical Input'!$C43, Raw!$H:$H, "D01")</f>
        <v>0</v>
      </c>
      <c r="EZ43" s="53">
        <f>SUMIFS(Raw!$I:$I, Raw!$A:$A, 'Clinical Input'!EZ$14, Raw!$F:$F, 'Clinical Input'!$C43, Raw!$H:$H, "D01")</f>
        <v>0</v>
      </c>
    </row>
    <row r="44" spans="1:156" x14ac:dyDescent="0.35">
      <c r="B44" s="31" t="s">
        <v>73</v>
      </c>
      <c r="C44" s="32" t="s">
        <v>84</v>
      </c>
      <c r="D44" s="33" t="s">
        <v>85</v>
      </c>
      <c r="F44" s="34">
        <v>479</v>
      </c>
      <c r="G44" s="35">
        <v>366</v>
      </c>
      <c r="H44" s="35">
        <v>429</v>
      </c>
      <c r="I44" s="35">
        <v>475</v>
      </c>
      <c r="J44" s="35">
        <v>480</v>
      </c>
      <c r="K44" s="35">
        <v>1005</v>
      </c>
      <c r="L44" s="36">
        <v>864</v>
      </c>
      <c r="N44" s="34">
        <v>515</v>
      </c>
      <c r="O44" s="35">
        <v>510</v>
      </c>
      <c r="P44" s="35">
        <v>505</v>
      </c>
      <c r="Q44" s="35">
        <v>434</v>
      </c>
      <c r="R44" s="35">
        <v>463</v>
      </c>
      <c r="S44" s="35">
        <v>982</v>
      </c>
      <c r="T44" s="36">
        <v>968</v>
      </c>
      <c r="V44" s="34">
        <v>563</v>
      </c>
      <c r="W44" s="35">
        <v>480</v>
      </c>
      <c r="X44" s="35">
        <v>478</v>
      </c>
      <c r="Y44" s="35">
        <v>545</v>
      </c>
      <c r="Z44" s="35">
        <v>550</v>
      </c>
      <c r="AA44" s="35">
        <v>1093</v>
      </c>
      <c r="AB44" s="36">
        <v>943</v>
      </c>
      <c r="AD44" s="34">
        <v>570</v>
      </c>
      <c r="AE44" s="35">
        <v>490</v>
      </c>
      <c r="AF44" s="35">
        <v>505</v>
      </c>
      <c r="AG44" s="35">
        <v>500</v>
      </c>
      <c r="AH44" s="35">
        <v>505</v>
      </c>
      <c r="AI44" s="35">
        <v>1179</v>
      </c>
      <c r="AJ44" s="36">
        <v>1030</v>
      </c>
      <c r="AL44" s="34">
        <v>561</v>
      </c>
      <c r="AM44" s="35">
        <v>522</v>
      </c>
      <c r="AN44" s="35">
        <v>507</v>
      </c>
      <c r="AO44" s="35">
        <v>674</v>
      </c>
      <c r="AP44" s="35">
        <v>1189</v>
      </c>
      <c r="AQ44" s="35">
        <v>1387</v>
      </c>
      <c r="AR44" s="36">
        <v>1033</v>
      </c>
      <c r="AT44" s="34">
        <v>543</v>
      </c>
      <c r="AU44" s="35">
        <v>496</v>
      </c>
      <c r="AV44" s="35">
        <v>502</v>
      </c>
      <c r="AW44" s="35">
        <v>995</v>
      </c>
      <c r="AX44" s="35">
        <v>587</v>
      </c>
      <c r="AY44" s="35">
        <v>1179</v>
      </c>
      <c r="AZ44" s="36">
        <v>960</v>
      </c>
      <c r="BB44" s="34">
        <v>535</v>
      </c>
      <c r="BC44" s="35">
        <v>531</v>
      </c>
      <c r="BD44" s="35">
        <v>479</v>
      </c>
      <c r="BE44" s="35">
        <v>471</v>
      </c>
      <c r="BF44" s="35">
        <v>519</v>
      </c>
      <c r="BG44" s="35">
        <v>1096</v>
      </c>
      <c r="BH44" s="36">
        <v>897</v>
      </c>
      <c r="BJ44" s="34">
        <v>537</v>
      </c>
      <c r="BK44" s="35">
        <v>538</v>
      </c>
      <c r="BL44" s="35">
        <v>504</v>
      </c>
      <c r="BM44" s="35">
        <v>459</v>
      </c>
      <c r="BN44" s="35">
        <v>452</v>
      </c>
      <c r="BO44" s="35">
        <v>1031</v>
      </c>
      <c r="BP44" s="36">
        <v>911</v>
      </c>
      <c r="BR44" s="34">
        <f>SUMIFS(Raw!$I:$I, Raw!$A:$A, 'Clinical Input'!BR$14, Raw!$F:$F, 'Clinical Input'!$C44, Raw!$H:$H, "D01")</f>
        <v>563</v>
      </c>
      <c r="BS44" s="35">
        <f>SUMIFS(Raw!$I:$I, Raw!$A:$A, 'Clinical Input'!BS$14, Raw!$F:$F, 'Clinical Input'!$C44, Raw!$H:$H, "D01")</f>
        <v>462</v>
      </c>
      <c r="BT44" s="35">
        <f>SUMIFS(Raw!$I:$I, Raw!$A:$A, 'Clinical Input'!BT$14, Raw!$F:$F, 'Clinical Input'!$C44, Raw!$H:$H, "D01")</f>
        <v>478</v>
      </c>
      <c r="BU44" s="35">
        <f>SUMIFS(Raw!$I:$I, Raw!$A:$A, 'Clinical Input'!BU$14, Raw!$F:$F, 'Clinical Input'!$C44, Raw!$H:$H, "D01")</f>
        <v>481</v>
      </c>
      <c r="BV44" s="35">
        <f>SUMIFS(Raw!$I:$I, Raw!$A:$A, 'Clinical Input'!BV$14, Raw!$F:$F, 'Clinical Input'!$C44, Raw!$H:$H, "D01")</f>
        <v>517</v>
      </c>
      <c r="BW44" s="35">
        <f>SUMIFS(Raw!$I:$I, Raw!$A:$A, 'Clinical Input'!BW$14, Raw!$F:$F, 'Clinical Input'!$C44, Raw!$H:$H, "D01")</f>
        <v>1035</v>
      </c>
      <c r="BX44" s="36">
        <f>SUMIFS(Raw!$I:$I, Raw!$A:$A, 'Clinical Input'!BX$14, Raw!$F:$F, 'Clinical Input'!$C44, Raw!$H:$H, "D01")</f>
        <v>910</v>
      </c>
      <c r="BZ44" s="34">
        <f>SUMIFS(Raw!$I:$I, Raw!$A:$A, 'Clinical Input'!BZ$14, Raw!$F:$F, 'Clinical Input'!$C44, Raw!$H:$H, "D01")</f>
        <v>0</v>
      </c>
      <c r="CA44" s="35">
        <f>SUMIFS(Raw!$I:$I, Raw!$A:$A, 'Clinical Input'!CA$14, Raw!$F:$F, 'Clinical Input'!$C44, Raw!$H:$H, "D01")</f>
        <v>0</v>
      </c>
      <c r="CB44" s="35">
        <f>SUMIFS(Raw!$I:$I, Raw!$A:$A, 'Clinical Input'!CB$14, Raw!$F:$F, 'Clinical Input'!$C44, Raw!$H:$H, "D01")</f>
        <v>0</v>
      </c>
      <c r="CC44" s="35">
        <f>SUMIFS(Raw!$I:$I, Raw!$A:$A, 'Clinical Input'!CC$14, Raw!$F:$F, 'Clinical Input'!$C44, Raw!$H:$H, "D01")</f>
        <v>0</v>
      </c>
      <c r="CD44" s="35">
        <f>SUMIFS(Raw!$I:$I, Raw!$A:$A, 'Clinical Input'!CD$14, Raw!$F:$F, 'Clinical Input'!$C44, Raw!$H:$H, "D01")</f>
        <v>0</v>
      </c>
      <c r="CE44" s="35">
        <f>SUMIFS(Raw!$I:$I, Raw!$A:$A, 'Clinical Input'!CE$14, Raw!$F:$F, 'Clinical Input'!$C44, Raw!$H:$H, "D01")</f>
        <v>0</v>
      </c>
      <c r="CF44" s="36">
        <f>SUMIFS(Raw!$I:$I, Raw!$A:$A, 'Clinical Input'!CF$14, Raw!$F:$F, 'Clinical Input'!$C44, Raw!$H:$H, "D01")</f>
        <v>0</v>
      </c>
      <c r="CH44" s="34">
        <f>SUMIFS(Raw!$I:$I, Raw!$A:$A, 'Clinical Input'!CH$14, Raw!$F:$F, 'Clinical Input'!$C44, Raw!$H:$H, "D01")</f>
        <v>0</v>
      </c>
      <c r="CI44" s="35">
        <f>SUMIFS(Raw!$I:$I, Raw!$A:$A, 'Clinical Input'!CI$14, Raw!$F:$F, 'Clinical Input'!$C44, Raw!$H:$H, "D01")</f>
        <v>0</v>
      </c>
      <c r="CJ44" s="35">
        <f>SUMIFS(Raw!$I:$I, Raw!$A:$A, 'Clinical Input'!CJ$14, Raw!$F:$F, 'Clinical Input'!$C44, Raw!$H:$H, "D01")</f>
        <v>0</v>
      </c>
      <c r="CK44" s="35">
        <f>SUMIFS(Raw!$I:$I, Raw!$A:$A, 'Clinical Input'!CK$14, Raw!$F:$F, 'Clinical Input'!$C44, Raw!$H:$H, "D01")</f>
        <v>0</v>
      </c>
      <c r="CL44" s="35">
        <f>SUMIFS(Raw!$I:$I, Raw!$A:$A, 'Clinical Input'!CL$14, Raw!$F:$F, 'Clinical Input'!$C44, Raw!$H:$H, "D01")</f>
        <v>0</v>
      </c>
      <c r="CM44" s="35">
        <f>SUMIFS(Raw!$I:$I, Raw!$A:$A, 'Clinical Input'!CM$14, Raw!$F:$F, 'Clinical Input'!$C44, Raw!$H:$H, "D01")</f>
        <v>0</v>
      </c>
      <c r="CN44" s="36">
        <f>SUMIFS(Raw!$I:$I, Raw!$A:$A, 'Clinical Input'!CN$14, Raw!$F:$F, 'Clinical Input'!$C44, Raw!$H:$H, "D01")</f>
        <v>0</v>
      </c>
      <c r="CP44" s="34">
        <f>SUMIFS(Raw!$I:$I, Raw!$A:$A, 'Clinical Input'!CP$14, Raw!$F:$F, 'Clinical Input'!$C44, Raw!$H:$H, "D01")</f>
        <v>0</v>
      </c>
      <c r="CQ44" s="35">
        <f>SUMIFS(Raw!$I:$I, Raw!$A:$A, 'Clinical Input'!CQ$14, Raw!$F:$F, 'Clinical Input'!$C44, Raw!$H:$H, "D01")</f>
        <v>0</v>
      </c>
      <c r="CR44" s="35">
        <f>SUMIFS(Raw!$I:$I, Raw!$A:$A, 'Clinical Input'!CR$14, Raw!$F:$F, 'Clinical Input'!$C44, Raw!$H:$H, "D01")</f>
        <v>0</v>
      </c>
      <c r="CS44" s="35">
        <f>SUMIFS(Raw!$I:$I, Raw!$A:$A, 'Clinical Input'!CS$14, Raw!$F:$F, 'Clinical Input'!$C44, Raw!$H:$H, "D01")</f>
        <v>0</v>
      </c>
      <c r="CT44" s="35">
        <f>SUMIFS(Raw!$I:$I, Raw!$A:$A, 'Clinical Input'!CT$14, Raw!$F:$F, 'Clinical Input'!$C44, Raw!$H:$H, "D01")</f>
        <v>0</v>
      </c>
      <c r="CU44" s="35">
        <f>SUMIFS(Raw!$I:$I, Raw!$A:$A, 'Clinical Input'!CU$14, Raw!$F:$F, 'Clinical Input'!$C44, Raw!$H:$H, "D01")</f>
        <v>0</v>
      </c>
      <c r="CV44" s="36">
        <f>SUMIFS(Raw!$I:$I, Raw!$A:$A, 'Clinical Input'!CV$14, Raw!$F:$F, 'Clinical Input'!$C44, Raw!$H:$H, "D01")</f>
        <v>0</v>
      </c>
      <c r="CX44" s="34">
        <f>SUMIFS(Raw!$I:$I, Raw!$A:$A, 'Clinical Input'!CX$14, Raw!$F:$F, 'Clinical Input'!$C44, Raw!$H:$H, "D01")</f>
        <v>0</v>
      </c>
      <c r="CY44" s="35">
        <f>SUMIFS(Raw!$I:$I, Raw!$A:$A, 'Clinical Input'!CY$14, Raw!$F:$F, 'Clinical Input'!$C44, Raw!$H:$H, "D01")</f>
        <v>0</v>
      </c>
      <c r="CZ44" s="35">
        <f>SUMIFS(Raw!$I:$I, Raw!$A:$A, 'Clinical Input'!CZ$14, Raw!$F:$F, 'Clinical Input'!$C44, Raw!$H:$H, "D01")</f>
        <v>0</v>
      </c>
      <c r="DA44" s="35">
        <f>SUMIFS(Raw!$I:$I, Raw!$A:$A, 'Clinical Input'!DA$14, Raw!$F:$F, 'Clinical Input'!$C44, Raw!$H:$H, "D01")</f>
        <v>0</v>
      </c>
      <c r="DB44" s="35">
        <f>SUMIFS(Raw!$I:$I, Raw!$A:$A, 'Clinical Input'!DB$14, Raw!$F:$F, 'Clinical Input'!$C44, Raw!$H:$H, "D01")</f>
        <v>0</v>
      </c>
      <c r="DC44" s="35">
        <f>SUMIFS(Raw!$I:$I, Raw!$A:$A, 'Clinical Input'!DC$14, Raw!$F:$F, 'Clinical Input'!$C44, Raw!$H:$H, "D01")</f>
        <v>0</v>
      </c>
      <c r="DD44" s="36">
        <f>SUMIFS(Raw!$I:$I, Raw!$A:$A, 'Clinical Input'!DD$14, Raw!$F:$F, 'Clinical Input'!$C44, Raw!$H:$H, "D01")</f>
        <v>0</v>
      </c>
      <c r="DF44" s="34">
        <f>SUMIFS(Raw!$I:$I, Raw!$A:$A, 'Clinical Input'!DF$14, Raw!$F:$F, 'Clinical Input'!$C44, Raw!$H:$H, "D01")</f>
        <v>0</v>
      </c>
      <c r="DG44" s="35">
        <f>SUMIFS(Raw!$I:$I, Raw!$A:$A, 'Clinical Input'!DG$14, Raw!$F:$F, 'Clinical Input'!$C44, Raw!$H:$H, "D01")</f>
        <v>0</v>
      </c>
      <c r="DH44" s="35">
        <f>SUMIFS(Raw!$I:$I, Raw!$A:$A, 'Clinical Input'!DH$14, Raw!$F:$F, 'Clinical Input'!$C44, Raw!$H:$H, "D01")</f>
        <v>0</v>
      </c>
      <c r="DI44" s="35">
        <f>SUMIFS(Raw!$I:$I, Raw!$A:$A, 'Clinical Input'!DI$14, Raw!$F:$F, 'Clinical Input'!$C44, Raw!$H:$H, "D01")</f>
        <v>0</v>
      </c>
      <c r="DJ44" s="35">
        <f>SUMIFS(Raw!$I:$I, Raw!$A:$A, 'Clinical Input'!DJ$14, Raw!$F:$F, 'Clinical Input'!$C44, Raw!$H:$H, "D01")</f>
        <v>0</v>
      </c>
      <c r="DK44" s="35">
        <f>SUMIFS(Raw!$I:$I, Raw!$A:$A, 'Clinical Input'!DK$14, Raw!$F:$F, 'Clinical Input'!$C44, Raw!$H:$H, "D01")</f>
        <v>0</v>
      </c>
      <c r="DL44" s="36">
        <f>SUMIFS(Raw!$I:$I, Raw!$A:$A, 'Clinical Input'!DL$14, Raw!$F:$F, 'Clinical Input'!$C44, Raw!$H:$H, "D01")</f>
        <v>0</v>
      </c>
      <c r="DN44" s="34">
        <f>SUMIFS(Raw!$I:$I, Raw!$A:$A, 'Clinical Input'!DN$14, Raw!$F:$F, 'Clinical Input'!$C44, Raw!$H:$H, "D01")</f>
        <v>0</v>
      </c>
      <c r="DO44" s="35">
        <f>SUMIFS(Raw!$I:$I, Raw!$A:$A, 'Clinical Input'!DO$14, Raw!$F:$F, 'Clinical Input'!$C44, Raw!$H:$H, "D01")</f>
        <v>0</v>
      </c>
      <c r="DP44" s="35">
        <f>SUMIFS(Raw!$I:$I, Raw!$A:$A, 'Clinical Input'!DP$14, Raw!$F:$F, 'Clinical Input'!$C44, Raw!$H:$H, "D01")</f>
        <v>0</v>
      </c>
      <c r="DQ44" s="35">
        <f>SUMIFS(Raw!$I:$I, Raw!$A:$A, 'Clinical Input'!DQ$14, Raw!$F:$F, 'Clinical Input'!$C44, Raw!$H:$H, "D01")</f>
        <v>0</v>
      </c>
      <c r="DR44" s="35">
        <f>SUMIFS(Raw!$I:$I, Raw!$A:$A, 'Clinical Input'!DR$14, Raw!$F:$F, 'Clinical Input'!$C44, Raw!$H:$H, "D01")</f>
        <v>0</v>
      </c>
      <c r="DS44" s="35">
        <f>SUMIFS(Raw!$I:$I, Raw!$A:$A, 'Clinical Input'!DS$14, Raw!$F:$F, 'Clinical Input'!$C44, Raw!$H:$H, "D01")</f>
        <v>0</v>
      </c>
      <c r="DT44" s="36">
        <f>SUMIFS(Raw!$I:$I, Raw!$A:$A, 'Clinical Input'!DT$14, Raw!$F:$F, 'Clinical Input'!$C44, Raw!$H:$H, "D01")</f>
        <v>0</v>
      </c>
      <c r="DV44" s="34">
        <f>SUMIFS(Raw!$I:$I, Raw!$A:$A, 'Clinical Input'!DV$14, Raw!$F:$F, 'Clinical Input'!$C44, Raw!$H:$H, "D01")</f>
        <v>0</v>
      </c>
      <c r="DW44" s="35">
        <f>SUMIFS(Raw!$I:$I, Raw!$A:$A, 'Clinical Input'!DW$14, Raw!$F:$F, 'Clinical Input'!$C44, Raw!$H:$H, "D01")</f>
        <v>0</v>
      </c>
      <c r="DX44" s="35">
        <f>SUMIFS(Raw!$I:$I, Raw!$A:$A, 'Clinical Input'!DX$14, Raw!$F:$F, 'Clinical Input'!$C44, Raw!$H:$H, "D01")</f>
        <v>0</v>
      </c>
      <c r="DY44" s="35">
        <f>SUMIFS(Raw!$I:$I, Raw!$A:$A, 'Clinical Input'!DY$14, Raw!$F:$F, 'Clinical Input'!$C44, Raw!$H:$H, "D01")</f>
        <v>0</v>
      </c>
      <c r="DZ44" s="35">
        <f>SUMIFS(Raw!$I:$I, Raw!$A:$A, 'Clinical Input'!DZ$14, Raw!$F:$F, 'Clinical Input'!$C44, Raw!$H:$H, "D01")</f>
        <v>0</v>
      </c>
      <c r="EA44" s="35">
        <f>SUMIFS(Raw!$I:$I, Raw!$A:$A, 'Clinical Input'!EA$14, Raw!$F:$F, 'Clinical Input'!$C44, Raw!$H:$H, "D01")</f>
        <v>0</v>
      </c>
      <c r="EB44" s="36">
        <f>SUMIFS(Raw!$I:$I, Raw!$A:$A, 'Clinical Input'!EB$14, Raw!$F:$F, 'Clinical Input'!$C44, Raw!$H:$H, "D01")</f>
        <v>0</v>
      </c>
      <c r="ED44" s="34">
        <f>SUMIFS(Raw!$I:$I, Raw!$A:$A, 'Clinical Input'!ED$14, Raw!$F:$F, 'Clinical Input'!$C44, Raw!$H:$H, "D01")</f>
        <v>0</v>
      </c>
      <c r="EE44" s="35">
        <f>SUMIFS(Raw!$I:$I, Raw!$A:$A, 'Clinical Input'!EE$14, Raw!$F:$F, 'Clinical Input'!$C44, Raw!$H:$H, "D01")</f>
        <v>0</v>
      </c>
      <c r="EF44" s="35">
        <f>SUMIFS(Raw!$I:$I, Raw!$A:$A, 'Clinical Input'!EF$14, Raw!$F:$F, 'Clinical Input'!$C44, Raw!$H:$H, "D01")</f>
        <v>0</v>
      </c>
      <c r="EG44" s="35">
        <f>SUMIFS(Raw!$I:$I, Raw!$A:$A, 'Clinical Input'!EG$14, Raw!$F:$F, 'Clinical Input'!$C44, Raw!$H:$H, "D01")</f>
        <v>0</v>
      </c>
      <c r="EH44" s="35">
        <f>SUMIFS(Raw!$I:$I, Raw!$A:$A, 'Clinical Input'!EH$14, Raw!$F:$F, 'Clinical Input'!$C44, Raw!$H:$H, "D01")</f>
        <v>0</v>
      </c>
      <c r="EI44" s="35">
        <f>SUMIFS(Raw!$I:$I, Raw!$A:$A, 'Clinical Input'!EI$14, Raw!$F:$F, 'Clinical Input'!$C44, Raw!$H:$H, "D01")</f>
        <v>0</v>
      </c>
      <c r="EJ44" s="36">
        <f>SUMIFS(Raw!$I:$I, Raw!$A:$A, 'Clinical Input'!EJ$14, Raw!$F:$F, 'Clinical Input'!$C44, Raw!$H:$H, "D01")</f>
        <v>0</v>
      </c>
      <c r="EL44" s="34">
        <f>SUMIFS(Raw!$I:$I, Raw!$A:$A, 'Clinical Input'!EL$14, Raw!$F:$F, 'Clinical Input'!$C44, Raw!$H:$H, "D01")</f>
        <v>0</v>
      </c>
      <c r="EM44" s="35">
        <f>SUMIFS(Raw!$I:$I, Raw!$A:$A, 'Clinical Input'!EM$14, Raw!$F:$F, 'Clinical Input'!$C44, Raw!$H:$H, "D01")</f>
        <v>0</v>
      </c>
      <c r="EN44" s="35">
        <f>SUMIFS(Raw!$I:$I, Raw!$A:$A, 'Clinical Input'!EN$14, Raw!$F:$F, 'Clinical Input'!$C44, Raw!$H:$H, "D01")</f>
        <v>0</v>
      </c>
      <c r="EO44" s="35">
        <f>SUMIFS(Raw!$I:$I, Raw!$A:$A, 'Clinical Input'!EO$14, Raw!$F:$F, 'Clinical Input'!$C44, Raw!$H:$H, "D01")</f>
        <v>0</v>
      </c>
      <c r="EP44" s="35">
        <f>SUMIFS(Raw!$I:$I, Raw!$A:$A, 'Clinical Input'!EP$14, Raw!$F:$F, 'Clinical Input'!$C44, Raw!$H:$H, "D01")</f>
        <v>0</v>
      </c>
      <c r="EQ44" s="35">
        <f>SUMIFS(Raw!$I:$I, Raw!$A:$A, 'Clinical Input'!EQ$14, Raw!$F:$F, 'Clinical Input'!$C44, Raw!$H:$H, "D01")</f>
        <v>0</v>
      </c>
      <c r="ER44" s="36">
        <f>SUMIFS(Raw!$I:$I, Raw!$A:$A, 'Clinical Input'!ER$14, Raw!$F:$F, 'Clinical Input'!$C44, Raw!$H:$H, "D01")</f>
        <v>0</v>
      </c>
      <c r="ET44" s="34">
        <f>SUMIFS(Raw!$I:$I, Raw!$A:$A, 'Clinical Input'!ET$14, Raw!$F:$F, 'Clinical Input'!$C44, Raw!$H:$H, "D01")</f>
        <v>0</v>
      </c>
      <c r="EU44" s="35">
        <f>SUMIFS(Raw!$I:$I, Raw!$A:$A, 'Clinical Input'!EU$14, Raw!$F:$F, 'Clinical Input'!$C44, Raw!$H:$H, "D01")</f>
        <v>0</v>
      </c>
      <c r="EV44" s="35">
        <f>SUMIFS(Raw!$I:$I, Raw!$A:$A, 'Clinical Input'!EV$14, Raw!$F:$F, 'Clinical Input'!$C44, Raw!$H:$H, "D01")</f>
        <v>0</v>
      </c>
      <c r="EW44" s="35">
        <f>SUMIFS(Raw!$I:$I, Raw!$A:$A, 'Clinical Input'!EW$14, Raw!$F:$F, 'Clinical Input'!$C44, Raw!$H:$H, "D01")</f>
        <v>0</v>
      </c>
      <c r="EX44" s="35">
        <f>SUMIFS(Raw!$I:$I, Raw!$A:$A, 'Clinical Input'!EX$14, Raw!$F:$F, 'Clinical Input'!$C44, Raw!$H:$H, "D01")</f>
        <v>0</v>
      </c>
      <c r="EY44" s="35">
        <f>SUMIFS(Raw!$I:$I, Raw!$A:$A, 'Clinical Input'!EY$14, Raw!$F:$F, 'Clinical Input'!$C44, Raw!$H:$H, "D01")</f>
        <v>0</v>
      </c>
      <c r="EZ44" s="36">
        <f>SUMIFS(Raw!$I:$I, Raw!$A:$A, 'Clinical Input'!EZ$14, Raw!$F:$F, 'Clinical Input'!$C44, Raw!$H:$H, "D01")</f>
        <v>0</v>
      </c>
    </row>
    <row r="45" spans="1:156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5">
      <c r="A46" s="4"/>
      <c r="B46" s="26" t="s">
        <v>31</v>
      </c>
      <c r="C46" s="59" t="s">
        <v>86</v>
      </c>
      <c r="D46" s="28" t="s">
        <v>31</v>
      </c>
      <c r="F46" s="19">
        <v>3063</v>
      </c>
      <c r="G46" s="29">
        <v>2676</v>
      </c>
      <c r="H46" s="29">
        <v>2806</v>
      </c>
      <c r="I46" s="29">
        <v>2827</v>
      </c>
      <c r="J46" s="29">
        <v>2985</v>
      </c>
      <c r="K46" s="29">
        <v>5296</v>
      </c>
      <c r="L46" s="30">
        <v>4488</v>
      </c>
      <c r="N46" s="19">
        <v>2881</v>
      </c>
      <c r="O46" s="29">
        <v>2757</v>
      </c>
      <c r="P46" s="29">
        <v>2793</v>
      </c>
      <c r="Q46" s="29">
        <v>2883</v>
      </c>
      <c r="R46" s="29">
        <v>2888</v>
      </c>
      <c r="S46" s="29">
        <v>5337</v>
      </c>
      <c r="T46" s="30">
        <v>4795</v>
      </c>
      <c r="V46" s="19">
        <v>3099</v>
      </c>
      <c r="W46" s="29">
        <v>2620</v>
      </c>
      <c r="X46" s="29">
        <v>2574</v>
      </c>
      <c r="Y46" s="29">
        <v>2824</v>
      </c>
      <c r="Z46" s="29">
        <v>2694</v>
      </c>
      <c r="AA46" s="29">
        <v>4948</v>
      </c>
      <c r="AB46" s="30">
        <v>4460</v>
      </c>
      <c r="AD46" s="19">
        <v>2913</v>
      </c>
      <c r="AE46" s="29">
        <v>2730</v>
      </c>
      <c r="AF46" s="29">
        <v>2729</v>
      </c>
      <c r="AG46" s="29">
        <v>2606</v>
      </c>
      <c r="AH46" s="29">
        <v>2867</v>
      </c>
      <c r="AI46" s="29">
        <v>5274</v>
      </c>
      <c r="AJ46" s="30">
        <v>4742</v>
      </c>
      <c r="AL46" s="19">
        <v>3052</v>
      </c>
      <c r="AM46" s="29">
        <v>2573</v>
      </c>
      <c r="AN46" s="29">
        <v>2451</v>
      </c>
      <c r="AO46" s="29">
        <v>3113</v>
      </c>
      <c r="AP46" s="29">
        <v>5822</v>
      </c>
      <c r="AQ46" s="29">
        <v>6047</v>
      </c>
      <c r="AR46" s="30">
        <v>5079</v>
      </c>
      <c r="AT46" s="19">
        <v>2989</v>
      </c>
      <c r="AU46" s="29">
        <v>2644</v>
      </c>
      <c r="AV46" s="29">
        <v>2487</v>
      </c>
      <c r="AW46" s="29">
        <v>4253</v>
      </c>
      <c r="AX46" s="29">
        <v>3236</v>
      </c>
      <c r="AY46" s="29">
        <v>5201</v>
      </c>
      <c r="AZ46" s="30">
        <v>4338</v>
      </c>
      <c r="BB46" s="19">
        <v>2592</v>
      </c>
      <c r="BC46" s="29">
        <v>2372</v>
      </c>
      <c r="BD46" s="29">
        <v>2523</v>
      </c>
      <c r="BE46" s="29">
        <v>2454</v>
      </c>
      <c r="BF46" s="29">
        <v>2648</v>
      </c>
      <c r="BG46" s="29">
        <v>4927</v>
      </c>
      <c r="BH46" s="30">
        <v>4247</v>
      </c>
      <c r="BJ46" s="19">
        <v>2625</v>
      </c>
      <c r="BK46" s="29">
        <v>2372</v>
      </c>
      <c r="BL46" s="29">
        <v>2347</v>
      </c>
      <c r="BM46" s="29">
        <v>2501</v>
      </c>
      <c r="BN46" s="29">
        <v>2522</v>
      </c>
      <c r="BO46" s="29">
        <v>4223</v>
      </c>
      <c r="BP46" s="30">
        <v>3937</v>
      </c>
      <c r="BR46" s="19">
        <f>SUMIFS(Raw!$I:$I, Raw!$A:$A, 'Clinical Input'!BR$14, Raw!$C:$C, 'Clinical Input'!$C46, Raw!$H:$H, "D01")</f>
        <v>2592</v>
      </c>
      <c r="BS46" s="29">
        <f>SUMIFS(Raw!$I:$I, Raw!$A:$A, 'Clinical Input'!BS$14, Raw!$C:$C, 'Clinical Input'!$C46, Raw!$H:$H, "D01")</f>
        <v>2437</v>
      </c>
      <c r="BT46" s="29">
        <f>SUMIFS(Raw!$I:$I, Raw!$A:$A, 'Clinical Input'!BT$14, Raw!$C:$C, 'Clinical Input'!$C46, Raw!$H:$H, "D01")</f>
        <v>2447</v>
      </c>
      <c r="BU46" s="29">
        <f>SUMIFS(Raw!$I:$I, Raw!$A:$A, 'Clinical Input'!BU$14, Raw!$C:$C, 'Clinical Input'!$C46, Raw!$H:$H, "D01")</f>
        <v>2540</v>
      </c>
      <c r="BV46" s="29">
        <f>SUMIFS(Raw!$I:$I, Raw!$A:$A, 'Clinical Input'!BV$14, Raw!$C:$C, 'Clinical Input'!$C46, Raw!$H:$H, "D01")</f>
        <v>2644</v>
      </c>
      <c r="BW46" s="29">
        <f>SUMIFS(Raw!$I:$I, Raw!$A:$A, 'Clinical Input'!BW$14, Raw!$C:$C, 'Clinical Input'!$C46, Raw!$H:$H, "D01")</f>
        <v>4964</v>
      </c>
      <c r="BX46" s="30">
        <f>SUMIFS(Raw!$I:$I, Raw!$A:$A, 'Clinical Input'!BX$14, Raw!$C:$C, 'Clinical Input'!$C46, Raw!$H:$H, "D01")</f>
        <v>4269</v>
      </c>
      <c r="BZ46" s="19">
        <f>SUMIFS(Raw!$I:$I, Raw!$A:$A, 'Clinical Input'!BZ$14, Raw!$C:$C, 'Clinical Input'!$C46, Raw!$H:$H, "D01")</f>
        <v>0</v>
      </c>
      <c r="CA46" s="29">
        <f>SUMIFS(Raw!$I:$I, Raw!$A:$A, 'Clinical Input'!CA$14, Raw!$C:$C, 'Clinical Input'!$C46, Raw!$H:$H, "D01")</f>
        <v>0</v>
      </c>
      <c r="CB46" s="29">
        <f>SUMIFS(Raw!$I:$I, Raw!$A:$A, 'Clinical Input'!CB$14, Raw!$C:$C, 'Clinical Input'!$C46, Raw!$H:$H, "D01")</f>
        <v>0</v>
      </c>
      <c r="CC46" s="29">
        <f>SUMIFS(Raw!$I:$I, Raw!$A:$A, 'Clinical Input'!CC$14, Raw!$C:$C, 'Clinical Input'!$C46, Raw!$H:$H, "D01")</f>
        <v>0</v>
      </c>
      <c r="CD46" s="29">
        <f>SUMIFS(Raw!$I:$I, Raw!$A:$A, 'Clinical Input'!CD$14, Raw!$C:$C, 'Clinical Input'!$C46, Raw!$H:$H, "D01")</f>
        <v>0</v>
      </c>
      <c r="CE46" s="29">
        <f>SUMIFS(Raw!$I:$I, Raw!$A:$A, 'Clinical Input'!CE$14, Raw!$C:$C, 'Clinical Input'!$C46, Raw!$H:$H, "D01")</f>
        <v>0</v>
      </c>
      <c r="CF46" s="30">
        <f>SUMIFS(Raw!$I:$I, Raw!$A:$A, 'Clinical Input'!CF$14, Raw!$C:$C, 'Clinical Input'!$C46, Raw!$H:$H, "D01")</f>
        <v>0</v>
      </c>
      <c r="CH46" s="19">
        <f>SUMIFS(Raw!$I:$I, Raw!$A:$A, 'Clinical Input'!CH$14, Raw!$C:$C, 'Clinical Input'!$C46, Raw!$H:$H, "D01")</f>
        <v>0</v>
      </c>
      <c r="CI46" s="29">
        <f>SUMIFS(Raw!$I:$I, Raw!$A:$A, 'Clinical Input'!CI$14, Raw!$C:$C, 'Clinical Input'!$C46, Raw!$H:$H, "D01")</f>
        <v>0</v>
      </c>
      <c r="CJ46" s="29">
        <f>SUMIFS(Raw!$I:$I, Raw!$A:$A, 'Clinical Input'!CJ$14, Raw!$C:$C, 'Clinical Input'!$C46, Raw!$H:$H, "D01")</f>
        <v>0</v>
      </c>
      <c r="CK46" s="29">
        <f>SUMIFS(Raw!$I:$I, Raw!$A:$A, 'Clinical Input'!CK$14, Raw!$C:$C, 'Clinical Input'!$C46, Raw!$H:$H, "D01")</f>
        <v>0</v>
      </c>
      <c r="CL46" s="29">
        <f>SUMIFS(Raw!$I:$I, Raw!$A:$A, 'Clinical Input'!CL$14, Raw!$C:$C, 'Clinical Input'!$C46, Raw!$H:$H, "D01")</f>
        <v>0</v>
      </c>
      <c r="CM46" s="29">
        <f>SUMIFS(Raw!$I:$I, Raw!$A:$A, 'Clinical Input'!CM$14, Raw!$C:$C, 'Clinical Input'!$C46, Raw!$H:$H, "D01")</f>
        <v>0</v>
      </c>
      <c r="CN46" s="30">
        <f>SUMIFS(Raw!$I:$I, Raw!$A:$A, 'Clinical Input'!CN$14, Raw!$C:$C, 'Clinical Input'!$C46, Raw!$H:$H, "D01")</f>
        <v>0</v>
      </c>
      <c r="CP46" s="19">
        <f>SUMIFS(Raw!$I:$I, Raw!$A:$A, 'Clinical Input'!CP$14, Raw!$C:$C, 'Clinical Input'!$C46, Raw!$H:$H, "D01")</f>
        <v>0</v>
      </c>
      <c r="CQ46" s="29">
        <f>SUMIFS(Raw!$I:$I, Raw!$A:$A, 'Clinical Input'!CQ$14, Raw!$C:$C, 'Clinical Input'!$C46, Raw!$H:$H, "D01")</f>
        <v>0</v>
      </c>
      <c r="CR46" s="29">
        <f>SUMIFS(Raw!$I:$I, Raw!$A:$A, 'Clinical Input'!CR$14, Raw!$C:$C, 'Clinical Input'!$C46, Raw!$H:$H, "D01")</f>
        <v>0</v>
      </c>
      <c r="CS46" s="29">
        <f>SUMIFS(Raw!$I:$I, Raw!$A:$A, 'Clinical Input'!CS$14, Raw!$C:$C, 'Clinical Input'!$C46, Raw!$H:$H, "D01")</f>
        <v>0</v>
      </c>
      <c r="CT46" s="29">
        <f>SUMIFS(Raw!$I:$I, Raw!$A:$A, 'Clinical Input'!CT$14, Raw!$C:$C, 'Clinical Input'!$C46, Raw!$H:$H, "D01")</f>
        <v>0</v>
      </c>
      <c r="CU46" s="29">
        <f>SUMIFS(Raw!$I:$I, Raw!$A:$A, 'Clinical Input'!CU$14, Raw!$C:$C, 'Clinical Input'!$C46, Raw!$H:$H, "D01")</f>
        <v>0</v>
      </c>
      <c r="CV46" s="30">
        <f>SUMIFS(Raw!$I:$I, Raw!$A:$A, 'Clinical Input'!CV$14, Raw!$C:$C, 'Clinical Input'!$C46, Raw!$H:$H, "D01")</f>
        <v>0</v>
      </c>
      <c r="CX46" s="19">
        <f>SUMIFS(Raw!$I:$I, Raw!$A:$A, 'Clinical Input'!CX$14, Raw!$C:$C, 'Clinical Input'!$C46, Raw!$H:$H, "D01")</f>
        <v>0</v>
      </c>
      <c r="CY46" s="29">
        <f>SUMIFS(Raw!$I:$I, Raw!$A:$A, 'Clinical Input'!CY$14, Raw!$C:$C, 'Clinical Input'!$C46, Raw!$H:$H, "D01")</f>
        <v>0</v>
      </c>
      <c r="CZ46" s="29">
        <f>SUMIFS(Raw!$I:$I, Raw!$A:$A, 'Clinical Input'!CZ$14, Raw!$C:$C, 'Clinical Input'!$C46, Raw!$H:$H, "D01")</f>
        <v>0</v>
      </c>
      <c r="DA46" s="29">
        <f>SUMIFS(Raw!$I:$I, Raw!$A:$A, 'Clinical Input'!DA$14, Raw!$C:$C, 'Clinical Input'!$C46, Raw!$H:$H, "D01")</f>
        <v>0</v>
      </c>
      <c r="DB46" s="29">
        <f>SUMIFS(Raw!$I:$I, Raw!$A:$A, 'Clinical Input'!DB$14, Raw!$C:$C, 'Clinical Input'!$C46, Raw!$H:$H, "D01")</f>
        <v>0</v>
      </c>
      <c r="DC46" s="29">
        <f>SUMIFS(Raw!$I:$I, Raw!$A:$A, 'Clinical Input'!DC$14, Raw!$C:$C, 'Clinical Input'!$C46, Raw!$H:$H, "D01")</f>
        <v>0</v>
      </c>
      <c r="DD46" s="30">
        <f>SUMIFS(Raw!$I:$I, Raw!$A:$A, 'Clinical Input'!DD$14, Raw!$C:$C, 'Clinical Input'!$C46, Raw!$H:$H, "D01")</f>
        <v>0</v>
      </c>
      <c r="DF46" s="19">
        <f>SUMIFS(Raw!$I:$I, Raw!$A:$A, 'Clinical Input'!DF$14, Raw!$C:$C, 'Clinical Input'!$C46, Raw!$H:$H, "D01")</f>
        <v>0</v>
      </c>
      <c r="DG46" s="29">
        <f>SUMIFS(Raw!$I:$I, Raw!$A:$A, 'Clinical Input'!DG$14, Raw!$C:$C, 'Clinical Input'!$C46, Raw!$H:$H, "D01")</f>
        <v>0</v>
      </c>
      <c r="DH46" s="29">
        <f>SUMIFS(Raw!$I:$I, Raw!$A:$A, 'Clinical Input'!DH$14, Raw!$C:$C, 'Clinical Input'!$C46, Raw!$H:$H, "D01")</f>
        <v>0</v>
      </c>
      <c r="DI46" s="29">
        <f>SUMIFS(Raw!$I:$I, Raw!$A:$A, 'Clinical Input'!DI$14, Raw!$C:$C, 'Clinical Input'!$C46, Raw!$H:$H, "D01")</f>
        <v>0</v>
      </c>
      <c r="DJ46" s="29">
        <f>SUMIFS(Raw!$I:$I, Raw!$A:$A, 'Clinical Input'!DJ$14, Raw!$C:$C, 'Clinical Input'!$C46, Raw!$H:$H, "D01")</f>
        <v>0</v>
      </c>
      <c r="DK46" s="29">
        <f>SUMIFS(Raw!$I:$I, Raw!$A:$A, 'Clinical Input'!DK$14, Raw!$C:$C, 'Clinical Input'!$C46, Raw!$H:$H, "D01")</f>
        <v>0</v>
      </c>
      <c r="DL46" s="30">
        <f>SUMIFS(Raw!$I:$I, Raw!$A:$A, 'Clinical Input'!DL$14, Raw!$C:$C, 'Clinical Input'!$C46, Raw!$H:$H, "D01")</f>
        <v>0</v>
      </c>
      <c r="DN46" s="19">
        <f>SUMIFS(Raw!$I:$I, Raw!$A:$A, 'Clinical Input'!DN$14, Raw!$C:$C, 'Clinical Input'!$C46, Raw!$H:$H, "D01")</f>
        <v>0</v>
      </c>
      <c r="DO46" s="29">
        <f>SUMIFS(Raw!$I:$I, Raw!$A:$A, 'Clinical Input'!DO$14, Raw!$C:$C, 'Clinical Input'!$C46, Raw!$H:$H, "D01")</f>
        <v>0</v>
      </c>
      <c r="DP46" s="29">
        <f>SUMIFS(Raw!$I:$I, Raw!$A:$A, 'Clinical Input'!DP$14, Raw!$C:$C, 'Clinical Input'!$C46, Raw!$H:$H, "D01")</f>
        <v>0</v>
      </c>
      <c r="DQ46" s="29">
        <f>SUMIFS(Raw!$I:$I, Raw!$A:$A, 'Clinical Input'!DQ$14, Raw!$C:$C, 'Clinical Input'!$C46, Raw!$H:$H, "D01")</f>
        <v>0</v>
      </c>
      <c r="DR46" s="29">
        <f>SUMIFS(Raw!$I:$I, Raw!$A:$A, 'Clinical Input'!DR$14, Raw!$C:$C, 'Clinical Input'!$C46, Raw!$H:$H, "D01")</f>
        <v>0</v>
      </c>
      <c r="DS46" s="29">
        <f>SUMIFS(Raw!$I:$I, Raw!$A:$A, 'Clinical Input'!DS$14, Raw!$C:$C, 'Clinical Input'!$C46, Raw!$H:$H, "D01")</f>
        <v>0</v>
      </c>
      <c r="DT46" s="30">
        <f>SUMIFS(Raw!$I:$I, Raw!$A:$A, 'Clinical Input'!DT$14, Raw!$C:$C, 'Clinical Input'!$C46, Raw!$H:$H, "D01")</f>
        <v>0</v>
      </c>
      <c r="DV46" s="19">
        <f>SUMIFS(Raw!$I:$I, Raw!$A:$A, 'Clinical Input'!DV$14, Raw!$C:$C, 'Clinical Input'!$C46, Raw!$H:$H, "D01")</f>
        <v>0</v>
      </c>
      <c r="DW46" s="29">
        <f>SUMIFS(Raw!$I:$I, Raw!$A:$A, 'Clinical Input'!DW$14, Raw!$C:$C, 'Clinical Input'!$C46, Raw!$H:$H, "D01")</f>
        <v>0</v>
      </c>
      <c r="DX46" s="29">
        <f>SUMIFS(Raw!$I:$I, Raw!$A:$A, 'Clinical Input'!DX$14, Raw!$C:$C, 'Clinical Input'!$C46, Raw!$H:$H, "D01")</f>
        <v>0</v>
      </c>
      <c r="DY46" s="29">
        <f>SUMIFS(Raw!$I:$I, Raw!$A:$A, 'Clinical Input'!DY$14, Raw!$C:$C, 'Clinical Input'!$C46, Raw!$H:$H, "D01")</f>
        <v>0</v>
      </c>
      <c r="DZ46" s="29">
        <f>SUMIFS(Raw!$I:$I, Raw!$A:$A, 'Clinical Input'!DZ$14, Raw!$C:$C, 'Clinical Input'!$C46, Raw!$H:$H, "D01")</f>
        <v>0</v>
      </c>
      <c r="EA46" s="29">
        <f>SUMIFS(Raw!$I:$I, Raw!$A:$A, 'Clinical Input'!EA$14, Raw!$C:$C, 'Clinical Input'!$C46, Raw!$H:$H, "D01")</f>
        <v>0</v>
      </c>
      <c r="EB46" s="30">
        <f>SUMIFS(Raw!$I:$I, Raw!$A:$A, 'Clinical Input'!EB$14, Raw!$C:$C, 'Clinical Input'!$C46, Raw!$H:$H, "D01")</f>
        <v>0</v>
      </c>
      <c r="ED46" s="19">
        <f>SUMIFS(Raw!$I:$I, Raw!$A:$A, 'Clinical Input'!ED$14, Raw!$C:$C, 'Clinical Input'!$C46, Raw!$H:$H, "D01")</f>
        <v>0</v>
      </c>
      <c r="EE46" s="29">
        <f>SUMIFS(Raw!$I:$I, Raw!$A:$A, 'Clinical Input'!EE$14, Raw!$C:$C, 'Clinical Input'!$C46, Raw!$H:$H, "D01")</f>
        <v>0</v>
      </c>
      <c r="EF46" s="29">
        <f>SUMIFS(Raw!$I:$I, Raw!$A:$A, 'Clinical Input'!EF$14, Raw!$C:$C, 'Clinical Input'!$C46, Raw!$H:$H, "D01")</f>
        <v>0</v>
      </c>
      <c r="EG46" s="29">
        <f>SUMIFS(Raw!$I:$I, Raw!$A:$A, 'Clinical Input'!EG$14, Raw!$C:$C, 'Clinical Input'!$C46, Raw!$H:$H, "D01")</f>
        <v>0</v>
      </c>
      <c r="EH46" s="29">
        <f>SUMIFS(Raw!$I:$I, Raw!$A:$A, 'Clinical Input'!EH$14, Raw!$C:$C, 'Clinical Input'!$C46, Raw!$H:$H, "D01")</f>
        <v>0</v>
      </c>
      <c r="EI46" s="29">
        <f>SUMIFS(Raw!$I:$I, Raw!$A:$A, 'Clinical Input'!EI$14, Raw!$C:$C, 'Clinical Input'!$C46, Raw!$H:$H, "D01")</f>
        <v>0</v>
      </c>
      <c r="EJ46" s="30">
        <f>SUMIFS(Raw!$I:$I, Raw!$A:$A, 'Clinical Input'!EJ$14, Raw!$C:$C, 'Clinical Input'!$C46, Raw!$H:$H, "D01")</f>
        <v>0</v>
      </c>
      <c r="EL46" s="19">
        <f>SUMIFS(Raw!$I:$I, Raw!$A:$A, 'Clinical Input'!EL$14, Raw!$C:$C, 'Clinical Input'!$C46, Raw!$H:$H, "D01")</f>
        <v>0</v>
      </c>
      <c r="EM46" s="29">
        <f>SUMIFS(Raw!$I:$I, Raw!$A:$A, 'Clinical Input'!EM$14, Raw!$C:$C, 'Clinical Input'!$C46, Raw!$H:$H, "D01")</f>
        <v>0</v>
      </c>
      <c r="EN46" s="29">
        <f>SUMIFS(Raw!$I:$I, Raw!$A:$A, 'Clinical Input'!EN$14, Raw!$C:$C, 'Clinical Input'!$C46, Raw!$H:$H, "D01")</f>
        <v>0</v>
      </c>
      <c r="EO46" s="29">
        <f>SUMIFS(Raw!$I:$I, Raw!$A:$A, 'Clinical Input'!EO$14, Raw!$C:$C, 'Clinical Input'!$C46, Raw!$H:$H, "D01")</f>
        <v>0</v>
      </c>
      <c r="EP46" s="29">
        <f>SUMIFS(Raw!$I:$I, Raw!$A:$A, 'Clinical Input'!EP$14, Raw!$C:$C, 'Clinical Input'!$C46, Raw!$H:$H, "D01")</f>
        <v>0</v>
      </c>
      <c r="EQ46" s="29">
        <f>SUMIFS(Raw!$I:$I, Raw!$A:$A, 'Clinical Input'!EQ$14, Raw!$C:$C, 'Clinical Input'!$C46, Raw!$H:$H, "D01")</f>
        <v>0</v>
      </c>
      <c r="ER46" s="30">
        <f>SUMIFS(Raw!$I:$I, Raw!$A:$A, 'Clinical Input'!ER$14, Raw!$C:$C, 'Clinical Input'!$C46, Raw!$H:$H, "D01")</f>
        <v>0</v>
      </c>
      <c r="ET46" s="19">
        <f>SUMIFS(Raw!$I:$I, Raw!$A:$A, 'Clinical Input'!ET$14, Raw!$C:$C, 'Clinical Input'!$C46, Raw!$H:$H, "D01")</f>
        <v>0</v>
      </c>
      <c r="EU46" s="29">
        <f>SUMIFS(Raw!$I:$I, Raw!$A:$A, 'Clinical Input'!EU$14, Raw!$C:$C, 'Clinical Input'!$C46, Raw!$H:$H, "D01")</f>
        <v>0</v>
      </c>
      <c r="EV46" s="29">
        <f>SUMIFS(Raw!$I:$I, Raw!$A:$A, 'Clinical Input'!EV$14, Raw!$C:$C, 'Clinical Input'!$C46, Raw!$H:$H, "D01")</f>
        <v>0</v>
      </c>
      <c r="EW46" s="29">
        <f>SUMIFS(Raw!$I:$I, Raw!$A:$A, 'Clinical Input'!EW$14, Raw!$C:$C, 'Clinical Input'!$C46, Raw!$H:$H, "D01")</f>
        <v>0</v>
      </c>
      <c r="EX46" s="29">
        <f>SUMIFS(Raw!$I:$I, Raw!$A:$A, 'Clinical Input'!EX$14, Raw!$C:$C, 'Clinical Input'!$C46, Raw!$H:$H, "D01")</f>
        <v>0</v>
      </c>
      <c r="EY46" s="29">
        <f>SUMIFS(Raw!$I:$I, Raw!$A:$A, 'Clinical Input'!EY$14, Raw!$C:$C, 'Clinical Input'!$C46, Raw!$H:$H, "D01")</f>
        <v>0</v>
      </c>
      <c r="EZ46" s="30">
        <f>SUMIFS(Raw!$I:$I, Raw!$A:$A, 'Clinical Input'!EZ$14, Raw!$C:$C, 'Clinical Input'!$C46, Raw!$H:$H, "D01")</f>
        <v>0</v>
      </c>
    </row>
    <row r="47" spans="1:156" x14ac:dyDescent="0.35">
      <c r="A47" s="4"/>
      <c r="B47" s="60" t="s">
        <v>36</v>
      </c>
      <c r="C47" s="49" t="s">
        <v>87</v>
      </c>
      <c r="D47" s="61" t="s">
        <v>36</v>
      </c>
      <c r="F47" s="46">
        <v>2483</v>
      </c>
      <c r="G47" s="52">
        <v>2195</v>
      </c>
      <c r="H47" s="52">
        <v>2208</v>
      </c>
      <c r="I47" s="52">
        <v>2217</v>
      </c>
      <c r="J47" s="52">
        <v>2231</v>
      </c>
      <c r="K47" s="52">
        <v>3751</v>
      </c>
      <c r="L47" s="53">
        <v>3534</v>
      </c>
      <c r="N47" s="46">
        <v>2728</v>
      </c>
      <c r="O47" s="52">
        <v>2325</v>
      </c>
      <c r="P47" s="52">
        <v>2362</v>
      </c>
      <c r="Q47" s="52">
        <v>2223</v>
      </c>
      <c r="R47" s="52">
        <v>2459</v>
      </c>
      <c r="S47" s="52">
        <v>3543</v>
      </c>
      <c r="T47" s="53">
        <v>3582</v>
      </c>
      <c r="V47" s="46">
        <v>2602</v>
      </c>
      <c r="W47" s="52">
        <v>2355</v>
      </c>
      <c r="X47" s="52">
        <v>2235</v>
      </c>
      <c r="Y47" s="52">
        <v>2160</v>
      </c>
      <c r="Z47" s="52">
        <v>2288</v>
      </c>
      <c r="AA47" s="52">
        <v>3679</v>
      </c>
      <c r="AB47" s="53">
        <v>3082</v>
      </c>
      <c r="AD47" s="46">
        <v>2516</v>
      </c>
      <c r="AE47" s="52">
        <v>2312</v>
      </c>
      <c r="AF47" s="52">
        <v>1996</v>
      </c>
      <c r="AG47" s="52">
        <v>2003</v>
      </c>
      <c r="AH47" s="52">
        <v>2219</v>
      </c>
      <c r="AI47" s="52">
        <v>3435</v>
      </c>
      <c r="AJ47" s="53">
        <v>3204</v>
      </c>
      <c r="AL47" s="46">
        <v>2323</v>
      </c>
      <c r="AM47" s="52">
        <v>2130</v>
      </c>
      <c r="AN47" s="52">
        <v>1856</v>
      </c>
      <c r="AO47" s="52">
        <v>2165</v>
      </c>
      <c r="AP47" s="52">
        <v>3784</v>
      </c>
      <c r="AQ47" s="52">
        <v>4407</v>
      </c>
      <c r="AR47" s="53">
        <v>3565</v>
      </c>
      <c r="AT47" s="46">
        <v>2434</v>
      </c>
      <c r="AU47" s="52">
        <v>2013</v>
      </c>
      <c r="AV47" s="52">
        <v>1888</v>
      </c>
      <c r="AW47" s="52">
        <v>2889</v>
      </c>
      <c r="AX47" s="52">
        <v>2362</v>
      </c>
      <c r="AY47" s="52">
        <v>3804</v>
      </c>
      <c r="AZ47" s="53">
        <v>3155</v>
      </c>
      <c r="BB47" s="46">
        <v>2216</v>
      </c>
      <c r="BC47" s="52">
        <v>2097</v>
      </c>
      <c r="BD47" s="52">
        <v>2039</v>
      </c>
      <c r="BE47" s="52">
        <v>1936</v>
      </c>
      <c r="BF47" s="52">
        <v>2222</v>
      </c>
      <c r="BG47" s="52">
        <v>3365</v>
      </c>
      <c r="BH47" s="53">
        <v>3091</v>
      </c>
      <c r="BJ47" s="46">
        <v>2316</v>
      </c>
      <c r="BK47" s="52">
        <v>2013</v>
      </c>
      <c r="BL47" s="52">
        <v>1984</v>
      </c>
      <c r="BM47" s="52">
        <v>1902</v>
      </c>
      <c r="BN47" s="52">
        <v>2134</v>
      </c>
      <c r="BO47" s="52">
        <v>3425</v>
      </c>
      <c r="BP47" s="53">
        <v>3107</v>
      </c>
      <c r="BR47" s="46">
        <f>SUMIFS(Raw!$I:$I, Raw!$A:$A, 'Clinical Input'!BR$14, Raw!$C:$C, 'Clinical Input'!$C47, Raw!$H:$H, "D01")</f>
        <v>2222</v>
      </c>
      <c r="BS47" s="52">
        <f>SUMIFS(Raw!$I:$I, Raw!$A:$A, 'Clinical Input'!BS$14, Raw!$C:$C, 'Clinical Input'!$C47, Raw!$H:$H, "D01")</f>
        <v>2206</v>
      </c>
      <c r="BT47" s="52">
        <f>SUMIFS(Raw!$I:$I, Raw!$A:$A, 'Clinical Input'!BT$14, Raw!$C:$C, 'Clinical Input'!$C47, Raw!$H:$H, "D01")</f>
        <v>2054</v>
      </c>
      <c r="BU47" s="52">
        <f>SUMIFS(Raw!$I:$I, Raw!$A:$A, 'Clinical Input'!BU$14, Raw!$C:$C, 'Clinical Input'!$C47, Raw!$H:$H, "D01")</f>
        <v>1909</v>
      </c>
      <c r="BV47" s="52">
        <f>SUMIFS(Raw!$I:$I, Raw!$A:$A, 'Clinical Input'!BV$14, Raw!$C:$C, 'Clinical Input'!$C47, Raw!$H:$H, "D01")</f>
        <v>2221</v>
      </c>
      <c r="BW47" s="52">
        <f>SUMIFS(Raw!$I:$I, Raw!$A:$A, 'Clinical Input'!BW$14, Raw!$C:$C, 'Clinical Input'!$C47, Raw!$H:$H, "D01")</f>
        <v>3286</v>
      </c>
      <c r="BX47" s="53">
        <f>SUMIFS(Raw!$I:$I, Raw!$A:$A, 'Clinical Input'!BX$14, Raw!$C:$C, 'Clinical Input'!$C47, Raw!$H:$H, "D01")</f>
        <v>2932</v>
      </c>
      <c r="BZ47" s="46">
        <f>SUMIFS(Raw!$I:$I, Raw!$A:$A, 'Clinical Input'!BZ$14, Raw!$C:$C, 'Clinical Input'!$C47, Raw!$H:$H, "D01")</f>
        <v>0</v>
      </c>
      <c r="CA47" s="52">
        <f>SUMIFS(Raw!$I:$I, Raw!$A:$A, 'Clinical Input'!CA$14, Raw!$C:$C, 'Clinical Input'!$C47, Raw!$H:$H, "D01")</f>
        <v>0</v>
      </c>
      <c r="CB47" s="52">
        <f>SUMIFS(Raw!$I:$I, Raw!$A:$A, 'Clinical Input'!CB$14, Raw!$C:$C, 'Clinical Input'!$C47, Raw!$H:$H, "D01")</f>
        <v>0</v>
      </c>
      <c r="CC47" s="52">
        <f>SUMIFS(Raw!$I:$I, Raw!$A:$A, 'Clinical Input'!CC$14, Raw!$C:$C, 'Clinical Input'!$C47, Raw!$H:$H, "D01")</f>
        <v>0</v>
      </c>
      <c r="CD47" s="52">
        <f>SUMIFS(Raw!$I:$I, Raw!$A:$A, 'Clinical Input'!CD$14, Raw!$C:$C, 'Clinical Input'!$C47, Raw!$H:$H, "D01")</f>
        <v>0</v>
      </c>
      <c r="CE47" s="52">
        <f>SUMIFS(Raw!$I:$I, Raw!$A:$A, 'Clinical Input'!CE$14, Raw!$C:$C, 'Clinical Input'!$C47, Raw!$H:$H, "D01")</f>
        <v>0</v>
      </c>
      <c r="CF47" s="53">
        <f>SUMIFS(Raw!$I:$I, Raw!$A:$A, 'Clinical Input'!CF$14, Raw!$C:$C, 'Clinical Input'!$C47, Raw!$H:$H, "D01")</f>
        <v>0</v>
      </c>
      <c r="CH47" s="46">
        <f>SUMIFS(Raw!$I:$I, Raw!$A:$A, 'Clinical Input'!CH$14, Raw!$C:$C, 'Clinical Input'!$C47, Raw!$H:$H, "D01")</f>
        <v>0</v>
      </c>
      <c r="CI47" s="52">
        <f>SUMIFS(Raw!$I:$I, Raw!$A:$A, 'Clinical Input'!CI$14, Raw!$C:$C, 'Clinical Input'!$C47, Raw!$H:$H, "D01")</f>
        <v>0</v>
      </c>
      <c r="CJ47" s="52">
        <f>SUMIFS(Raw!$I:$I, Raw!$A:$A, 'Clinical Input'!CJ$14, Raw!$C:$C, 'Clinical Input'!$C47, Raw!$H:$H, "D01")</f>
        <v>0</v>
      </c>
      <c r="CK47" s="52">
        <f>SUMIFS(Raw!$I:$I, Raw!$A:$A, 'Clinical Input'!CK$14, Raw!$C:$C, 'Clinical Input'!$C47, Raw!$H:$H, "D01")</f>
        <v>0</v>
      </c>
      <c r="CL47" s="52">
        <f>SUMIFS(Raw!$I:$I, Raw!$A:$A, 'Clinical Input'!CL$14, Raw!$C:$C, 'Clinical Input'!$C47, Raw!$H:$H, "D01")</f>
        <v>0</v>
      </c>
      <c r="CM47" s="52">
        <f>SUMIFS(Raw!$I:$I, Raw!$A:$A, 'Clinical Input'!CM$14, Raw!$C:$C, 'Clinical Input'!$C47, Raw!$H:$H, "D01")</f>
        <v>0</v>
      </c>
      <c r="CN47" s="53">
        <f>SUMIFS(Raw!$I:$I, Raw!$A:$A, 'Clinical Input'!CN$14, Raw!$C:$C, 'Clinical Input'!$C47, Raw!$H:$H, "D01")</f>
        <v>0</v>
      </c>
      <c r="CP47" s="46">
        <f>SUMIFS(Raw!$I:$I, Raw!$A:$A, 'Clinical Input'!CP$14, Raw!$C:$C, 'Clinical Input'!$C47, Raw!$H:$H, "D01")</f>
        <v>0</v>
      </c>
      <c r="CQ47" s="52">
        <f>SUMIFS(Raw!$I:$I, Raw!$A:$A, 'Clinical Input'!CQ$14, Raw!$C:$C, 'Clinical Input'!$C47, Raw!$H:$H, "D01")</f>
        <v>0</v>
      </c>
      <c r="CR47" s="52">
        <f>SUMIFS(Raw!$I:$I, Raw!$A:$A, 'Clinical Input'!CR$14, Raw!$C:$C, 'Clinical Input'!$C47, Raw!$H:$H, "D01")</f>
        <v>0</v>
      </c>
      <c r="CS47" s="52">
        <f>SUMIFS(Raw!$I:$I, Raw!$A:$A, 'Clinical Input'!CS$14, Raw!$C:$C, 'Clinical Input'!$C47, Raw!$H:$H, "D01")</f>
        <v>0</v>
      </c>
      <c r="CT47" s="52">
        <f>SUMIFS(Raw!$I:$I, Raw!$A:$A, 'Clinical Input'!CT$14, Raw!$C:$C, 'Clinical Input'!$C47, Raw!$H:$H, "D01")</f>
        <v>0</v>
      </c>
      <c r="CU47" s="52">
        <f>SUMIFS(Raw!$I:$I, Raw!$A:$A, 'Clinical Input'!CU$14, Raw!$C:$C, 'Clinical Input'!$C47, Raw!$H:$H, "D01")</f>
        <v>0</v>
      </c>
      <c r="CV47" s="53">
        <f>SUMIFS(Raw!$I:$I, Raw!$A:$A, 'Clinical Input'!CV$14, Raw!$C:$C, 'Clinical Input'!$C47, Raw!$H:$H, "D01")</f>
        <v>0</v>
      </c>
      <c r="CX47" s="46">
        <f>SUMIFS(Raw!$I:$I, Raw!$A:$A, 'Clinical Input'!CX$14, Raw!$C:$C, 'Clinical Input'!$C47, Raw!$H:$H, "D01")</f>
        <v>0</v>
      </c>
      <c r="CY47" s="52">
        <f>SUMIFS(Raw!$I:$I, Raw!$A:$A, 'Clinical Input'!CY$14, Raw!$C:$C, 'Clinical Input'!$C47, Raw!$H:$H, "D01")</f>
        <v>0</v>
      </c>
      <c r="CZ47" s="52">
        <f>SUMIFS(Raw!$I:$I, Raw!$A:$A, 'Clinical Input'!CZ$14, Raw!$C:$C, 'Clinical Input'!$C47, Raw!$H:$H, "D01")</f>
        <v>0</v>
      </c>
      <c r="DA47" s="52">
        <f>SUMIFS(Raw!$I:$I, Raw!$A:$A, 'Clinical Input'!DA$14, Raw!$C:$C, 'Clinical Input'!$C47, Raw!$H:$H, "D01")</f>
        <v>0</v>
      </c>
      <c r="DB47" s="52">
        <f>SUMIFS(Raw!$I:$I, Raw!$A:$A, 'Clinical Input'!DB$14, Raw!$C:$C, 'Clinical Input'!$C47, Raw!$H:$H, "D01")</f>
        <v>0</v>
      </c>
      <c r="DC47" s="52">
        <f>SUMIFS(Raw!$I:$I, Raw!$A:$A, 'Clinical Input'!DC$14, Raw!$C:$C, 'Clinical Input'!$C47, Raw!$H:$H, "D01")</f>
        <v>0</v>
      </c>
      <c r="DD47" s="53">
        <f>SUMIFS(Raw!$I:$I, Raw!$A:$A, 'Clinical Input'!DD$14, Raw!$C:$C, 'Clinical Input'!$C47, Raw!$H:$H, "D01")</f>
        <v>0</v>
      </c>
      <c r="DF47" s="46">
        <f>SUMIFS(Raw!$I:$I, Raw!$A:$A, 'Clinical Input'!DF$14, Raw!$C:$C, 'Clinical Input'!$C47, Raw!$H:$H, "D01")</f>
        <v>0</v>
      </c>
      <c r="DG47" s="52">
        <f>SUMIFS(Raw!$I:$I, Raw!$A:$A, 'Clinical Input'!DG$14, Raw!$C:$C, 'Clinical Input'!$C47, Raw!$H:$H, "D01")</f>
        <v>0</v>
      </c>
      <c r="DH47" s="52">
        <f>SUMIFS(Raw!$I:$I, Raw!$A:$A, 'Clinical Input'!DH$14, Raw!$C:$C, 'Clinical Input'!$C47, Raw!$H:$H, "D01")</f>
        <v>0</v>
      </c>
      <c r="DI47" s="52">
        <f>SUMIFS(Raw!$I:$I, Raw!$A:$A, 'Clinical Input'!DI$14, Raw!$C:$C, 'Clinical Input'!$C47, Raw!$H:$H, "D01")</f>
        <v>0</v>
      </c>
      <c r="DJ47" s="52">
        <f>SUMIFS(Raw!$I:$I, Raw!$A:$A, 'Clinical Input'!DJ$14, Raw!$C:$C, 'Clinical Input'!$C47, Raw!$H:$H, "D01")</f>
        <v>0</v>
      </c>
      <c r="DK47" s="52">
        <f>SUMIFS(Raw!$I:$I, Raw!$A:$A, 'Clinical Input'!DK$14, Raw!$C:$C, 'Clinical Input'!$C47, Raw!$H:$H, "D01")</f>
        <v>0</v>
      </c>
      <c r="DL47" s="53">
        <f>SUMIFS(Raw!$I:$I, Raw!$A:$A, 'Clinical Input'!DL$14, Raw!$C:$C, 'Clinical Input'!$C47, Raw!$H:$H, "D01")</f>
        <v>0</v>
      </c>
      <c r="DN47" s="46">
        <f>SUMIFS(Raw!$I:$I, Raw!$A:$A, 'Clinical Input'!DN$14, Raw!$C:$C, 'Clinical Input'!$C47, Raw!$H:$H, "D01")</f>
        <v>0</v>
      </c>
      <c r="DO47" s="52">
        <f>SUMIFS(Raw!$I:$I, Raw!$A:$A, 'Clinical Input'!DO$14, Raw!$C:$C, 'Clinical Input'!$C47, Raw!$H:$H, "D01")</f>
        <v>0</v>
      </c>
      <c r="DP47" s="52">
        <f>SUMIFS(Raw!$I:$I, Raw!$A:$A, 'Clinical Input'!DP$14, Raw!$C:$C, 'Clinical Input'!$C47, Raw!$H:$H, "D01")</f>
        <v>0</v>
      </c>
      <c r="DQ47" s="52">
        <f>SUMIFS(Raw!$I:$I, Raw!$A:$A, 'Clinical Input'!DQ$14, Raw!$C:$C, 'Clinical Input'!$C47, Raw!$H:$H, "D01")</f>
        <v>0</v>
      </c>
      <c r="DR47" s="52">
        <f>SUMIFS(Raw!$I:$I, Raw!$A:$A, 'Clinical Input'!DR$14, Raw!$C:$C, 'Clinical Input'!$C47, Raw!$H:$H, "D01")</f>
        <v>0</v>
      </c>
      <c r="DS47" s="52">
        <f>SUMIFS(Raw!$I:$I, Raw!$A:$A, 'Clinical Input'!DS$14, Raw!$C:$C, 'Clinical Input'!$C47, Raw!$H:$H, "D01")</f>
        <v>0</v>
      </c>
      <c r="DT47" s="53">
        <f>SUMIFS(Raw!$I:$I, Raw!$A:$A, 'Clinical Input'!DT$14, Raw!$C:$C, 'Clinical Input'!$C47, Raw!$H:$H, "D01")</f>
        <v>0</v>
      </c>
      <c r="DV47" s="46">
        <f>SUMIFS(Raw!$I:$I, Raw!$A:$A, 'Clinical Input'!DV$14, Raw!$C:$C, 'Clinical Input'!$C47, Raw!$H:$H, "D01")</f>
        <v>0</v>
      </c>
      <c r="DW47" s="52">
        <f>SUMIFS(Raw!$I:$I, Raw!$A:$A, 'Clinical Input'!DW$14, Raw!$C:$C, 'Clinical Input'!$C47, Raw!$H:$H, "D01")</f>
        <v>0</v>
      </c>
      <c r="DX47" s="52">
        <f>SUMIFS(Raw!$I:$I, Raw!$A:$A, 'Clinical Input'!DX$14, Raw!$C:$C, 'Clinical Input'!$C47, Raw!$H:$H, "D01")</f>
        <v>0</v>
      </c>
      <c r="DY47" s="52">
        <f>SUMIFS(Raw!$I:$I, Raw!$A:$A, 'Clinical Input'!DY$14, Raw!$C:$C, 'Clinical Input'!$C47, Raw!$H:$H, "D01")</f>
        <v>0</v>
      </c>
      <c r="DZ47" s="52">
        <f>SUMIFS(Raw!$I:$I, Raw!$A:$A, 'Clinical Input'!DZ$14, Raw!$C:$C, 'Clinical Input'!$C47, Raw!$H:$H, "D01")</f>
        <v>0</v>
      </c>
      <c r="EA47" s="52">
        <f>SUMIFS(Raw!$I:$I, Raw!$A:$A, 'Clinical Input'!EA$14, Raw!$C:$C, 'Clinical Input'!$C47, Raw!$H:$H, "D01")</f>
        <v>0</v>
      </c>
      <c r="EB47" s="53">
        <f>SUMIFS(Raw!$I:$I, Raw!$A:$A, 'Clinical Input'!EB$14, Raw!$C:$C, 'Clinical Input'!$C47, Raw!$H:$H, "D01")</f>
        <v>0</v>
      </c>
      <c r="ED47" s="46">
        <f>SUMIFS(Raw!$I:$I, Raw!$A:$A, 'Clinical Input'!ED$14, Raw!$C:$C, 'Clinical Input'!$C47, Raw!$H:$H, "D01")</f>
        <v>0</v>
      </c>
      <c r="EE47" s="52">
        <f>SUMIFS(Raw!$I:$I, Raw!$A:$A, 'Clinical Input'!EE$14, Raw!$C:$C, 'Clinical Input'!$C47, Raw!$H:$H, "D01")</f>
        <v>0</v>
      </c>
      <c r="EF47" s="52">
        <f>SUMIFS(Raw!$I:$I, Raw!$A:$A, 'Clinical Input'!EF$14, Raw!$C:$C, 'Clinical Input'!$C47, Raw!$H:$H, "D01")</f>
        <v>0</v>
      </c>
      <c r="EG47" s="52">
        <f>SUMIFS(Raw!$I:$I, Raw!$A:$A, 'Clinical Input'!EG$14, Raw!$C:$C, 'Clinical Input'!$C47, Raw!$H:$H, "D01")</f>
        <v>0</v>
      </c>
      <c r="EH47" s="52">
        <f>SUMIFS(Raw!$I:$I, Raw!$A:$A, 'Clinical Input'!EH$14, Raw!$C:$C, 'Clinical Input'!$C47, Raw!$H:$H, "D01")</f>
        <v>0</v>
      </c>
      <c r="EI47" s="52">
        <f>SUMIFS(Raw!$I:$I, Raw!$A:$A, 'Clinical Input'!EI$14, Raw!$C:$C, 'Clinical Input'!$C47, Raw!$H:$H, "D01")</f>
        <v>0</v>
      </c>
      <c r="EJ47" s="53">
        <f>SUMIFS(Raw!$I:$I, Raw!$A:$A, 'Clinical Input'!EJ$14, Raw!$C:$C, 'Clinical Input'!$C47, Raw!$H:$H, "D01")</f>
        <v>0</v>
      </c>
      <c r="EL47" s="46">
        <f>SUMIFS(Raw!$I:$I, Raw!$A:$A, 'Clinical Input'!EL$14, Raw!$C:$C, 'Clinical Input'!$C47, Raw!$H:$H, "D01")</f>
        <v>0</v>
      </c>
      <c r="EM47" s="52">
        <f>SUMIFS(Raw!$I:$I, Raw!$A:$A, 'Clinical Input'!EM$14, Raw!$C:$C, 'Clinical Input'!$C47, Raw!$H:$H, "D01")</f>
        <v>0</v>
      </c>
      <c r="EN47" s="52">
        <f>SUMIFS(Raw!$I:$I, Raw!$A:$A, 'Clinical Input'!EN$14, Raw!$C:$C, 'Clinical Input'!$C47, Raw!$H:$H, "D01")</f>
        <v>0</v>
      </c>
      <c r="EO47" s="52">
        <f>SUMIFS(Raw!$I:$I, Raw!$A:$A, 'Clinical Input'!EO$14, Raw!$C:$C, 'Clinical Input'!$C47, Raw!$H:$H, "D01")</f>
        <v>0</v>
      </c>
      <c r="EP47" s="52">
        <f>SUMIFS(Raw!$I:$I, Raw!$A:$A, 'Clinical Input'!EP$14, Raw!$C:$C, 'Clinical Input'!$C47, Raw!$H:$H, "D01")</f>
        <v>0</v>
      </c>
      <c r="EQ47" s="52">
        <f>SUMIFS(Raw!$I:$I, Raw!$A:$A, 'Clinical Input'!EQ$14, Raw!$C:$C, 'Clinical Input'!$C47, Raw!$H:$H, "D01")</f>
        <v>0</v>
      </c>
      <c r="ER47" s="53">
        <f>SUMIFS(Raw!$I:$I, Raw!$A:$A, 'Clinical Input'!ER$14, Raw!$C:$C, 'Clinical Input'!$C47, Raw!$H:$H, "D01")</f>
        <v>0</v>
      </c>
      <c r="ET47" s="46">
        <f>SUMIFS(Raw!$I:$I, Raw!$A:$A, 'Clinical Input'!ET$14, Raw!$C:$C, 'Clinical Input'!$C47, Raw!$H:$H, "D01")</f>
        <v>0</v>
      </c>
      <c r="EU47" s="52">
        <f>SUMIFS(Raw!$I:$I, Raw!$A:$A, 'Clinical Input'!EU$14, Raw!$C:$C, 'Clinical Input'!$C47, Raw!$H:$H, "D01")</f>
        <v>0</v>
      </c>
      <c r="EV47" s="52">
        <f>SUMIFS(Raw!$I:$I, Raw!$A:$A, 'Clinical Input'!EV$14, Raw!$C:$C, 'Clinical Input'!$C47, Raw!$H:$H, "D01")</f>
        <v>0</v>
      </c>
      <c r="EW47" s="52">
        <f>SUMIFS(Raw!$I:$I, Raw!$A:$A, 'Clinical Input'!EW$14, Raw!$C:$C, 'Clinical Input'!$C47, Raw!$H:$H, "D01")</f>
        <v>0</v>
      </c>
      <c r="EX47" s="52">
        <f>SUMIFS(Raw!$I:$I, Raw!$A:$A, 'Clinical Input'!EX$14, Raw!$C:$C, 'Clinical Input'!$C47, Raw!$H:$H, "D01")</f>
        <v>0</v>
      </c>
      <c r="EY47" s="52">
        <f>SUMIFS(Raw!$I:$I, Raw!$A:$A, 'Clinical Input'!EY$14, Raw!$C:$C, 'Clinical Input'!$C47, Raw!$H:$H, "D01")</f>
        <v>0</v>
      </c>
      <c r="EZ47" s="53">
        <f>SUMIFS(Raw!$I:$I, Raw!$A:$A, 'Clinical Input'!EZ$14, Raw!$C:$C, 'Clinical Input'!$C47, Raw!$H:$H, "D01")</f>
        <v>0</v>
      </c>
    </row>
    <row r="48" spans="1:156" x14ac:dyDescent="0.35">
      <c r="A48" s="4"/>
      <c r="B48" s="60" t="s">
        <v>39</v>
      </c>
      <c r="C48" s="49" t="s">
        <v>88</v>
      </c>
      <c r="D48" s="61" t="s">
        <v>39</v>
      </c>
      <c r="F48" s="46">
        <v>3206</v>
      </c>
      <c r="G48" s="52">
        <v>2992</v>
      </c>
      <c r="H48" s="52">
        <v>2964</v>
      </c>
      <c r="I48" s="52">
        <v>3051</v>
      </c>
      <c r="J48" s="52">
        <v>3203</v>
      </c>
      <c r="K48" s="52">
        <v>4222</v>
      </c>
      <c r="L48" s="53">
        <v>3766</v>
      </c>
      <c r="N48" s="46">
        <v>3397</v>
      </c>
      <c r="O48" s="52">
        <v>2979</v>
      </c>
      <c r="P48" s="52">
        <v>2820</v>
      </c>
      <c r="Q48" s="52">
        <v>2836</v>
      </c>
      <c r="R48" s="52">
        <v>2990</v>
      </c>
      <c r="S48" s="52">
        <v>3857</v>
      </c>
      <c r="T48" s="53">
        <v>3371</v>
      </c>
      <c r="V48" s="46">
        <v>3491</v>
      </c>
      <c r="W48" s="52">
        <v>3013</v>
      </c>
      <c r="X48" s="52">
        <v>2908</v>
      </c>
      <c r="Y48" s="52">
        <v>2750</v>
      </c>
      <c r="Z48" s="52">
        <v>3093</v>
      </c>
      <c r="AA48" s="52">
        <v>3951</v>
      </c>
      <c r="AB48" s="53">
        <v>3655</v>
      </c>
      <c r="AD48" s="46">
        <v>3417</v>
      </c>
      <c r="AE48" s="52">
        <v>2917</v>
      </c>
      <c r="AF48" s="52">
        <v>2708</v>
      </c>
      <c r="AG48" s="52">
        <v>2806</v>
      </c>
      <c r="AH48" s="52">
        <v>2804</v>
      </c>
      <c r="AI48" s="52">
        <v>4143</v>
      </c>
      <c r="AJ48" s="53">
        <v>3775</v>
      </c>
      <c r="AL48" s="46">
        <v>2996</v>
      </c>
      <c r="AM48" s="52">
        <v>2490</v>
      </c>
      <c r="AN48" s="52">
        <v>2176</v>
      </c>
      <c r="AO48" s="52">
        <v>2307</v>
      </c>
      <c r="AP48" s="52">
        <v>4091</v>
      </c>
      <c r="AQ48" s="52">
        <v>4500</v>
      </c>
      <c r="AR48" s="53">
        <v>3745</v>
      </c>
      <c r="AT48" s="46">
        <v>3005</v>
      </c>
      <c r="AU48" s="52">
        <v>2714</v>
      </c>
      <c r="AV48" s="52">
        <v>2432</v>
      </c>
      <c r="AW48" s="52">
        <v>3443</v>
      </c>
      <c r="AX48" s="52">
        <v>3045</v>
      </c>
      <c r="AY48" s="52">
        <v>4108</v>
      </c>
      <c r="AZ48" s="53">
        <v>3506</v>
      </c>
      <c r="BB48" s="46">
        <v>2913</v>
      </c>
      <c r="BC48" s="52">
        <v>2734</v>
      </c>
      <c r="BD48" s="52">
        <v>2895</v>
      </c>
      <c r="BE48" s="52">
        <v>2755</v>
      </c>
      <c r="BF48" s="52">
        <v>2556</v>
      </c>
      <c r="BG48" s="52">
        <v>3956</v>
      </c>
      <c r="BH48" s="53">
        <v>3553</v>
      </c>
      <c r="BJ48" s="46">
        <v>3040</v>
      </c>
      <c r="BK48" s="52">
        <v>2834</v>
      </c>
      <c r="BL48" s="52">
        <v>2745</v>
      </c>
      <c r="BM48" s="52">
        <v>2778</v>
      </c>
      <c r="BN48" s="52">
        <v>2812</v>
      </c>
      <c r="BO48" s="52">
        <v>3616</v>
      </c>
      <c r="BP48" s="53">
        <v>3415</v>
      </c>
      <c r="BR48" s="46">
        <f>SUMIFS(Raw!$I:$I, Raw!$A:$A, 'Clinical Input'!BR$14, Raw!$C:$C, 'Clinical Input'!$C48, Raw!$H:$H, "D01")</f>
        <v>3027</v>
      </c>
      <c r="BS48" s="52">
        <f>SUMIFS(Raw!$I:$I, Raw!$A:$A, 'Clinical Input'!BS$14, Raw!$C:$C, 'Clinical Input'!$C48, Raw!$H:$H, "D01")</f>
        <v>2750</v>
      </c>
      <c r="BT48" s="52">
        <f>SUMIFS(Raw!$I:$I, Raw!$A:$A, 'Clinical Input'!BT$14, Raw!$C:$C, 'Clinical Input'!$C48, Raw!$H:$H, "D01")</f>
        <v>2778</v>
      </c>
      <c r="BU48" s="52">
        <f>SUMIFS(Raw!$I:$I, Raw!$A:$A, 'Clinical Input'!BU$14, Raw!$C:$C, 'Clinical Input'!$C48, Raw!$H:$H, "D01")</f>
        <v>2829</v>
      </c>
      <c r="BV48" s="52">
        <f>SUMIFS(Raw!$I:$I, Raw!$A:$A, 'Clinical Input'!BV$14, Raw!$C:$C, 'Clinical Input'!$C48, Raw!$H:$H, "D01")</f>
        <v>2820</v>
      </c>
      <c r="BW48" s="52">
        <f>SUMIFS(Raw!$I:$I, Raw!$A:$A, 'Clinical Input'!BW$14, Raw!$C:$C, 'Clinical Input'!$C48, Raw!$H:$H, "D01")</f>
        <v>3961</v>
      </c>
      <c r="BX48" s="53">
        <f>SUMIFS(Raw!$I:$I, Raw!$A:$A, 'Clinical Input'!BX$14, Raw!$C:$C, 'Clinical Input'!$C48, Raw!$H:$H, "D01")</f>
        <v>3388</v>
      </c>
      <c r="BZ48" s="46">
        <f>SUMIFS(Raw!$I:$I, Raw!$A:$A, 'Clinical Input'!BZ$14, Raw!$C:$C, 'Clinical Input'!$C48, Raw!$H:$H, "D01")</f>
        <v>0</v>
      </c>
      <c r="CA48" s="52">
        <f>SUMIFS(Raw!$I:$I, Raw!$A:$A, 'Clinical Input'!CA$14, Raw!$C:$C, 'Clinical Input'!$C48, Raw!$H:$H, "D01")</f>
        <v>0</v>
      </c>
      <c r="CB48" s="52">
        <f>SUMIFS(Raw!$I:$I, Raw!$A:$A, 'Clinical Input'!CB$14, Raw!$C:$C, 'Clinical Input'!$C48, Raw!$H:$H, "D01")</f>
        <v>0</v>
      </c>
      <c r="CC48" s="52">
        <f>SUMIFS(Raw!$I:$I, Raw!$A:$A, 'Clinical Input'!CC$14, Raw!$C:$C, 'Clinical Input'!$C48, Raw!$H:$H, "D01")</f>
        <v>0</v>
      </c>
      <c r="CD48" s="52">
        <f>SUMIFS(Raw!$I:$I, Raw!$A:$A, 'Clinical Input'!CD$14, Raw!$C:$C, 'Clinical Input'!$C48, Raw!$H:$H, "D01")</f>
        <v>0</v>
      </c>
      <c r="CE48" s="52">
        <f>SUMIFS(Raw!$I:$I, Raw!$A:$A, 'Clinical Input'!CE$14, Raw!$C:$C, 'Clinical Input'!$C48, Raw!$H:$H, "D01")</f>
        <v>0</v>
      </c>
      <c r="CF48" s="53">
        <f>SUMIFS(Raw!$I:$I, Raw!$A:$A, 'Clinical Input'!CF$14, Raw!$C:$C, 'Clinical Input'!$C48, Raw!$H:$H, "D01")</f>
        <v>0</v>
      </c>
      <c r="CH48" s="46">
        <f>SUMIFS(Raw!$I:$I, Raw!$A:$A, 'Clinical Input'!CH$14, Raw!$C:$C, 'Clinical Input'!$C48, Raw!$H:$H, "D01")</f>
        <v>0</v>
      </c>
      <c r="CI48" s="52">
        <f>SUMIFS(Raw!$I:$I, Raw!$A:$A, 'Clinical Input'!CI$14, Raw!$C:$C, 'Clinical Input'!$C48, Raw!$H:$H, "D01")</f>
        <v>0</v>
      </c>
      <c r="CJ48" s="52">
        <f>SUMIFS(Raw!$I:$I, Raw!$A:$A, 'Clinical Input'!CJ$14, Raw!$C:$C, 'Clinical Input'!$C48, Raw!$H:$H, "D01")</f>
        <v>0</v>
      </c>
      <c r="CK48" s="52">
        <f>SUMIFS(Raw!$I:$I, Raw!$A:$A, 'Clinical Input'!CK$14, Raw!$C:$C, 'Clinical Input'!$C48, Raw!$H:$H, "D01")</f>
        <v>0</v>
      </c>
      <c r="CL48" s="52">
        <f>SUMIFS(Raw!$I:$I, Raw!$A:$A, 'Clinical Input'!CL$14, Raw!$C:$C, 'Clinical Input'!$C48, Raw!$H:$H, "D01")</f>
        <v>0</v>
      </c>
      <c r="CM48" s="52">
        <f>SUMIFS(Raw!$I:$I, Raw!$A:$A, 'Clinical Input'!CM$14, Raw!$C:$C, 'Clinical Input'!$C48, Raw!$H:$H, "D01")</f>
        <v>0</v>
      </c>
      <c r="CN48" s="53">
        <f>SUMIFS(Raw!$I:$I, Raw!$A:$A, 'Clinical Input'!CN$14, Raw!$C:$C, 'Clinical Input'!$C48, Raw!$H:$H, "D01")</f>
        <v>0</v>
      </c>
      <c r="CP48" s="46">
        <f>SUMIFS(Raw!$I:$I, Raw!$A:$A, 'Clinical Input'!CP$14, Raw!$C:$C, 'Clinical Input'!$C48, Raw!$H:$H, "D01")</f>
        <v>0</v>
      </c>
      <c r="CQ48" s="52">
        <f>SUMIFS(Raw!$I:$I, Raw!$A:$A, 'Clinical Input'!CQ$14, Raw!$C:$C, 'Clinical Input'!$C48, Raw!$H:$H, "D01")</f>
        <v>0</v>
      </c>
      <c r="CR48" s="52">
        <f>SUMIFS(Raw!$I:$I, Raw!$A:$A, 'Clinical Input'!CR$14, Raw!$C:$C, 'Clinical Input'!$C48, Raw!$H:$H, "D01")</f>
        <v>0</v>
      </c>
      <c r="CS48" s="52">
        <f>SUMIFS(Raw!$I:$I, Raw!$A:$A, 'Clinical Input'!CS$14, Raw!$C:$C, 'Clinical Input'!$C48, Raw!$H:$H, "D01")</f>
        <v>0</v>
      </c>
      <c r="CT48" s="52">
        <f>SUMIFS(Raw!$I:$I, Raw!$A:$A, 'Clinical Input'!CT$14, Raw!$C:$C, 'Clinical Input'!$C48, Raw!$H:$H, "D01")</f>
        <v>0</v>
      </c>
      <c r="CU48" s="52">
        <f>SUMIFS(Raw!$I:$I, Raw!$A:$A, 'Clinical Input'!CU$14, Raw!$C:$C, 'Clinical Input'!$C48, Raw!$H:$H, "D01")</f>
        <v>0</v>
      </c>
      <c r="CV48" s="53">
        <f>SUMIFS(Raw!$I:$I, Raw!$A:$A, 'Clinical Input'!CV$14, Raw!$C:$C, 'Clinical Input'!$C48, Raw!$H:$H, "D01")</f>
        <v>0</v>
      </c>
      <c r="CX48" s="46">
        <f>SUMIFS(Raw!$I:$I, Raw!$A:$A, 'Clinical Input'!CX$14, Raw!$C:$C, 'Clinical Input'!$C48, Raw!$H:$H, "D01")</f>
        <v>0</v>
      </c>
      <c r="CY48" s="52">
        <f>SUMIFS(Raw!$I:$I, Raw!$A:$A, 'Clinical Input'!CY$14, Raw!$C:$C, 'Clinical Input'!$C48, Raw!$H:$H, "D01")</f>
        <v>0</v>
      </c>
      <c r="CZ48" s="52">
        <f>SUMIFS(Raw!$I:$I, Raw!$A:$A, 'Clinical Input'!CZ$14, Raw!$C:$C, 'Clinical Input'!$C48, Raw!$H:$H, "D01")</f>
        <v>0</v>
      </c>
      <c r="DA48" s="52">
        <f>SUMIFS(Raw!$I:$I, Raw!$A:$A, 'Clinical Input'!DA$14, Raw!$C:$C, 'Clinical Input'!$C48, Raw!$H:$H, "D01")</f>
        <v>0</v>
      </c>
      <c r="DB48" s="52">
        <f>SUMIFS(Raw!$I:$I, Raw!$A:$A, 'Clinical Input'!DB$14, Raw!$C:$C, 'Clinical Input'!$C48, Raw!$H:$H, "D01")</f>
        <v>0</v>
      </c>
      <c r="DC48" s="52">
        <f>SUMIFS(Raw!$I:$I, Raw!$A:$A, 'Clinical Input'!DC$14, Raw!$C:$C, 'Clinical Input'!$C48, Raw!$H:$H, "D01")</f>
        <v>0</v>
      </c>
      <c r="DD48" s="53">
        <f>SUMIFS(Raw!$I:$I, Raw!$A:$A, 'Clinical Input'!DD$14, Raw!$C:$C, 'Clinical Input'!$C48, Raw!$H:$H, "D01")</f>
        <v>0</v>
      </c>
      <c r="DF48" s="46">
        <f>SUMIFS(Raw!$I:$I, Raw!$A:$A, 'Clinical Input'!DF$14, Raw!$C:$C, 'Clinical Input'!$C48, Raw!$H:$H, "D01")</f>
        <v>0</v>
      </c>
      <c r="DG48" s="52">
        <f>SUMIFS(Raw!$I:$I, Raw!$A:$A, 'Clinical Input'!DG$14, Raw!$C:$C, 'Clinical Input'!$C48, Raw!$H:$H, "D01")</f>
        <v>0</v>
      </c>
      <c r="DH48" s="52">
        <f>SUMIFS(Raw!$I:$I, Raw!$A:$A, 'Clinical Input'!DH$14, Raw!$C:$C, 'Clinical Input'!$C48, Raw!$H:$H, "D01")</f>
        <v>0</v>
      </c>
      <c r="DI48" s="52">
        <f>SUMIFS(Raw!$I:$I, Raw!$A:$A, 'Clinical Input'!DI$14, Raw!$C:$C, 'Clinical Input'!$C48, Raw!$H:$H, "D01")</f>
        <v>0</v>
      </c>
      <c r="DJ48" s="52">
        <f>SUMIFS(Raw!$I:$I, Raw!$A:$A, 'Clinical Input'!DJ$14, Raw!$C:$C, 'Clinical Input'!$C48, Raw!$H:$H, "D01")</f>
        <v>0</v>
      </c>
      <c r="DK48" s="52">
        <f>SUMIFS(Raw!$I:$I, Raw!$A:$A, 'Clinical Input'!DK$14, Raw!$C:$C, 'Clinical Input'!$C48, Raw!$H:$H, "D01")</f>
        <v>0</v>
      </c>
      <c r="DL48" s="53">
        <f>SUMIFS(Raw!$I:$I, Raw!$A:$A, 'Clinical Input'!DL$14, Raw!$C:$C, 'Clinical Input'!$C48, Raw!$H:$H, "D01")</f>
        <v>0</v>
      </c>
      <c r="DN48" s="46">
        <f>SUMIFS(Raw!$I:$I, Raw!$A:$A, 'Clinical Input'!DN$14, Raw!$C:$C, 'Clinical Input'!$C48, Raw!$H:$H, "D01")</f>
        <v>0</v>
      </c>
      <c r="DO48" s="52">
        <f>SUMIFS(Raw!$I:$I, Raw!$A:$A, 'Clinical Input'!DO$14, Raw!$C:$C, 'Clinical Input'!$C48, Raw!$H:$H, "D01")</f>
        <v>0</v>
      </c>
      <c r="DP48" s="52">
        <f>SUMIFS(Raw!$I:$I, Raw!$A:$A, 'Clinical Input'!DP$14, Raw!$C:$C, 'Clinical Input'!$C48, Raw!$H:$H, "D01")</f>
        <v>0</v>
      </c>
      <c r="DQ48" s="52">
        <f>SUMIFS(Raw!$I:$I, Raw!$A:$A, 'Clinical Input'!DQ$14, Raw!$C:$C, 'Clinical Input'!$C48, Raw!$H:$H, "D01")</f>
        <v>0</v>
      </c>
      <c r="DR48" s="52">
        <f>SUMIFS(Raw!$I:$I, Raw!$A:$A, 'Clinical Input'!DR$14, Raw!$C:$C, 'Clinical Input'!$C48, Raw!$H:$H, "D01")</f>
        <v>0</v>
      </c>
      <c r="DS48" s="52">
        <f>SUMIFS(Raw!$I:$I, Raw!$A:$A, 'Clinical Input'!DS$14, Raw!$C:$C, 'Clinical Input'!$C48, Raw!$H:$H, "D01")</f>
        <v>0</v>
      </c>
      <c r="DT48" s="53">
        <f>SUMIFS(Raw!$I:$I, Raw!$A:$A, 'Clinical Input'!DT$14, Raw!$C:$C, 'Clinical Input'!$C48, Raw!$H:$H, "D01")</f>
        <v>0</v>
      </c>
      <c r="DV48" s="46">
        <f>SUMIFS(Raw!$I:$I, Raw!$A:$A, 'Clinical Input'!DV$14, Raw!$C:$C, 'Clinical Input'!$C48, Raw!$H:$H, "D01")</f>
        <v>0</v>
      </c>
      <c r="DW48" s="52">
        <f>SUMIFS(Raw!$I:$I, Raw!$A:$A, 'Clinical Input'!DW$14, Raw!$C:$C, 'Clinical Input'!$C48, Raw!$H:$H, "D01")</f>
        <v>0</v>
      </c>
      <c r="DX48" s="52">
        <f>SUMIFS(Raw!$I:$I, Raw!$A:$A, 'Clinical Input'!DX$14, Raw!$C:$C, 'Clinical Input'!$C48, Raw!$H:$H, "D01")</f>
        <v>0</v>
      </c>
      <c r="DY48" s="52">
        <f>SUMIFS(Raw!$I:$I, Raw!$A:$A, 'Clinical Input'!DY$14, Raw!$C:$C, 'Clinical Input'!$C48, Raw!$H:$H, "D01")</f>
        <v>0</v>
      </c>
      <c r="DZ48" s="52">
        <f>SUMIFS(Raw!$I:$I, Raw!$A:$A, 'Clinical Input'!DZ$14, Raw!$C:$C, 'Clinical Input'!$C48, Raw!$H:$H, "D01")</f>
        <v>0</v>
      </c>
      <c r="EA48" s="52">
        <f>SUMIFS(Raw!$I:$I, Raw!$A:$A, 'Clinical Input'!EA$14, Raw!$C:$C, 'Clinical Input'!$C48, Raw!$H:$H, "D01")</f>
        <v>0</v>
      </c>
      <c r="EB48" s="53">
        <f>SUMIFS(Raw!$I:$I, Raw!$A:$A, 'Clinical Input'!EB$14, Raw!$C:$C, 'Clinical Input'!$C48, Raw!$H:$H, "D01")</f>
        <v>0</v>
      </c>
      <c r="ED48" s="46">
        <f>SUMIFS(Raw!$I:$I, Raw!$A:$A, 'Clinical Input'!ED$14, Raw!$C:$C, 'Clinical Input'!$C48, Raw!$H:$H, "D01")</f>
        <v>0</v>
      </c>
      <c r="EE48" s="52">
        <f>SUMIFS(Raw!$I:$I, Raw!$A:$A, 'Clinical Input'!EE$14, Raw!$C:$C, 'Clinical Input'!$C48, Raw!$H:$H, "D01")</f>
        <v>0</v>
      </c>
      <c r="EF48" s="52">
        <f>SUMIFS(Raw!$I:$I, Raw!$A:$A, 'Clinical Input'!EF$14, Raw!$C:$C, 'Clinical Input'!$C48, Raw!$H:$H, "D01")</f>
        <v>0</v>
      </c>
      <c r="EG48" s="52">
        <f>SUMIFS(Raw!$I:$I, Raw!$A:$A, 'Clinical Input'!EG$14, Raw!$C:$C, 'Clinical Input'!$C48, Raw!$H:$H, "D01")</f>
        <v>0</v>
      </c>
      <c r="EH48" s="52">
        <f>SUMIFS(Raw!$I:$I, Raw!$A:$A, 'Clinical Input'!EH$14, Raw!$C:$C, 'Clinical Input'!$C48, Raw!$H:$H, "D01")</f>
        <v>0</v>
      </c>
      <c r="EI48" s="52">
        <f>SUMIFS(Raw!$I:$I, Raw!$A:$A, 'Clinical Input'!EI$14, Raw!$C:$C, 'Clinical Input'!$C48, Raw!$H:$H, "D01")</f>
        <v>0</v>
      </c>
      <c r="EJ48" s="53">
        <f>SUMIFS(Raw!$I:$I, Raw!$A:$A, 'Clinical Input'!EJ$14, Raw!$C:$C, 'Clinical Input'!$C48, Raw!$H:$H, "D01")</f>
        <v>0</v>
      </c>
      <c r="EL48" s="46">
        <f>SUMIFS(Raw!$I:$I, Raw!$A:$A, 'Clinical Input'!EL$14, Raw!$C:$C, 'Clinical Input'!$C48, Raw!$H:$H, "D01")</f>
        <v>0</v>
      </c>
      <c r="EM48" s="52">
        <f>SUMIFS(Raw!$I:$I, Raw!$A:$A, 'Clinical Input'!EM$14, Raw!$C:$C, 'Clinical Input'!$C48, Raw!$H:$H, "D01")</f>
        <v>0</v>
      </c>
      <c r="EN48" s="52">
        <f>SUMIFS(Raw!$I:$I, Raw!$A:$A, 'Clinical Input'!EN$14, Raw!$C:$C, 'Clinical Input'!$C48, Raw!$H:$H, "D01")</f>
        <v>0</v>
      </c>
      <c r="EO48" s="52">
        <f>SUMIFS(Raw!$I:$I, Raw!$A:$A, 'Clinical Input'!EO$14, Raw!$C:$C, 'Clinical Input'!$C48, Raw!$H:$H, "D01")</f>
        <v>0</v>
      </c>
      <c r="EP48" s="52">
        <f>SUMIFS(Raw!$I:$I, Raw!$A:$A, 'Clinical Input'!EP$14, Raw!$C:$C, 'Clinical Input'!$C48, Raw!$H:$H, "D01")</f>
        <v>0</v>
      </c>
      <c r="EQ48" s="52">
        <f>SUMIFS(Raw!$I:$I, Raw!$A:$A, 'Clinical Input'!EQ$14, Raw!$C:$C, 'Clinical Input'!$C48, Raw!$H:$H, "D01")</f>
        <v>0</v>
      </c>
      <c r="ER48" s="53">
        <f>SUMIFS(Raw!$I:$I, Raw!$A:$A, 'Clinical Input'!ER$14, Raw!$C:$C, 'Clinical Input'!$C48, Raw!$H:$H, "D01")</f>
        <v>0</v>
      </c>
      <c r="ET48" s="46">
        <f>SUMIFS(Raw!$I:$I, Raw!$A:$A, 'Clinical Input'!ET$14, Raw!$C:$C, 'Clinical Input'!$C48, Raw!$H:$H, "D01")</f>
        <v>0</v>
      </c>
      <c r="EU48" s="52">
        <f>SUMIFS(Raw!$I:$I, Raw!$A:$A, 'Clinical Input'!EU$14, Raw!$C:$C, 'Clinical Input'!$C48, Raw!$H:$H, "D01")</f>
        <v>0</v>
      </c>
      <c r="EV48" s="52">
        <f>SUMIFS(Raw!$I:$I, Raw!$A:$A, 'Clinical Input'!EV$14, Raw!$C:$C, 'Clinical Input'!$C48, Raw!$H:$H, "D01")</f>
        <v>0</v>
      </c>
      <c r="EW48" s="52">
        <f>SUMIFS(Raw!$I:$I, Raw!$A:$A, 'Clinical Input'!EW$14, Raw!$C:$C, 'Clinical Input'!$C48, Raw!$H:$H, "D01")</f>
        <v>0</v>
      </c>
      <c r="EX48" s="52">
        <f>SUMIFS(Raw!$I:$I, Raw!$A:$A, 'Clinical Input'!EX$14, Raw!$C:$C, 'Clinical Input'!$C48, Raw!$H:$H, "D01")</f>
        <v>0</v>
      </c>
      <c r="EY48" s="52">
        <f>SUMIFS(Raw!$I:$I, Raw!$A:$A, 'Clinical Input'!EY$14, Raw!$C:$C, 'Clinical Input'!$C48, Raw!$H:$H, "D01")</f>
        <v>0</v>
      </c>
      <c r="EZ48" s="53">
        <f>SUMIFS(Raw!$I:$I, Raw!$A:$A, 'Clinical Input'!EZ$14, Raw!$C:$C, 'Clinical Input'!$C48, Raw!$H:$H, "D01")</f>
        <v>0</v>
      </c>
    </row>
    <row r="49" spans="1:156" x14ac:dyDescent="0.35">
      <c r="A49" s="4"/>
      <c r="B49" s="60" t="s">
        <v>40</v>
      </c>
      <c r="C49" s="49" t="s">
        <v>89</v>
      </c>
      <c r="D49" s="61" t="s">
        <v>40</v>
      </c>
      <c r="F49" s="46">
        <v>2909</v>
      </c>
      <c r="G49" s="52">
        <v>2554</v>
      </c>
      <c r="H49" s="52">
        <v>2561</v>
      </c>
      <c r="I49" s="52">
        <v>2884</v>
      </c>
      <c r="J49" s="52">
        <v>2856</v>
      </c>
      <c r="K49" s="52">
        <v>4907</v>
      </c>
      <c r="L49" s="53">
        <v>3845</v>
      </c>
      <c r="N49" s="46">
        <v>2973</v>
      </c>
      <c r="O49" s="52">
        <v>2935</v>
      </c>
      <c r="P49" s="52">
        <v>2726</v>
      </c>
      <c r="Q49" s="52">
        <v>2658</v>
      </c>
      <c r="R49" s="52">
        <v>2920</v>
      </c>
      <c r="S49" s="52">
        <v>4957</v>
      </c>
      <c r="T49" s="53">
        <v>3711</v>
      </c>
      <c r="V49" s="46">
        <v>3015</v>
      </c>
      <c r="W49" s="52">
        <v>2716</v>
      </c>
      <c r="X49" s="52">
        <v>2941</v>
      </c>
      <c r="Y49" s="52">
        <v>2694</v>
      </c>
      <c r="Z49" s="52">
        <v>2843</v>
      </c>
      <c r="AA49" s="52">
        <v>4850</v>
      </c>
      <c r="AB49" s="53">
        <v>4153</v>
      </c>
      <c r="AD49" s="46">
        <v>3001</v>
      </c>
      <c r="AE49" s="52">
        <v>2807</v>
      </c>
      <c r="AF49" s="52">
        <v>2667</v>
      </c>
      <c r="AG49" s="52">
        <v>2701</v>
      </c>
      <c r="AH49" s="52">
        <v>2938</v>
      </c>
      <c r="AI49" s="52">
        <v>5298</v>
      </c>
      <c r="AJ49" s="53">
        <v>3892</v>
      </c>
      <c r="AL49" s="46">
        <v>2820</v>
      </c>
      <c r="AM49" s="52">
        <v>2784</v>
      </c>
      <c r="AN49" s="52">
        <v>2570</v>
      </c>
      <c r="AO49" s="52">
        <v>3206</v>
      </c>
      <c r="AP49" s="52">
        <v>5055</v>
      </c>
      <c r="AQ49" s="52">
        <v>5564</v>
      </c>
      <c r="AR49" s="53">
        <v>4283</v>
      </c>
      <c r="AT49" s="46">
        <v>3064</v>
      </c>
      <c r="AU49" s="52">
        <v>2749</v>
      </c>
      <c r="AV49" s="52">
        <v>2567</v>
      </c>
      <c r="AW49" s="52">
        <v>4151</v>
      </c>
      <c r="AX49" s="52">
        <v>3210</v>
      </c>
      <c r="AY49" s="52">
        <v>5180</v>
      </c>
      <c r="AZ49" s="53">
        <v>3924</v>
      </c>
      <c r="BB49" s="46">
        <v>2874</v>
      </c>
      <c r="BC49" s="52">
        <v>2543</v>
      </c>
      <c r="BD49" s="52">
        <v>2702</v>
      </c>
      <c r="BE49" s="52">
        <v>2706</v>
      </c>
      <c r="BF49" s="52">
        <v>2830</v>
      </c>
      <c r="BG49" s="52">
        <v>5007</v>
      </c>
      <c r="BH49" s="53">
        <v>3762</v>
      </c>
      <c r="BJ49" s="46">
        <v>2809</v>
      </c>
      <c r="BK49" s="52">
        <v>2769</v>
      </c>
      <c r="BL49" s="52">
        <v>2628</v>
      </c>
      <c r="BM49" s="52">
        <v>2723</v>
      </c>
      <c r="BN49" s="52">
        <v>2804</v>
      </c>
      <c r="BO49" s="52">
        <v>4998</v>
      </c>
      <c r="BP49" s="53">
        <v>3964</v>
      </c>
      <c r="BR49" s="46">
        <f>SUMIFS(Raw!$I:$I, Raw!$A:$A, 'Clinical Input'!BR$14, Raw!$C:$C, 'Clinical Input'!$C49, Raw!$H:$H, "D01")</f>
        <v>3062</v>
      </c>
      <c r="BS49" s="52">
        <f>SUMIFS(Raw!$I:$I, Raw!$A:$A, 'Clinical Input'!BS$14, Raw!$C:$C, 'Clinical Input'!$C49, Raw!$H:$H, "D01")</f>
        <v>2569</v>
      </c>
      <c r="BT49" s="52">
        <f>SUMIFS(Raw!$I:$I, Raw!$A:$A, 'Clinical Input'!BT$14, Raw!$C:$C, 'Clinical Input'!$C49, Raw!$H:$H, "D01")</f>
        <v>2636</v>
      </c>
      <c r="BU49" s="52">
        <f>SUMIFS(Raw!$I:$I, Raw!$A:$A, 'Clinical Input'!BU$14, Raw!$C:$C, 'Clinical Input'!$C49, Raw!$H:$H, "D01")</f>
        <v>2643</v>
      </c>
      <c r="BV49" s="52">
        <f>SUMIFS(Raw!$I:$I, Raw!$A:$A, 'Clinical Input'!BV$14, Raw!$C:$C, 'Clinical Input'!$C49, Raw!$H:$H, "D01")</f>
        <v>2842</v>
      </c>
      <c r="BW49" s="52">
        <f>SUMIFS(Raw!$I:$I, Raw!$A:$A, 'Clinical Input'!BW$14, Raw!$C:$C, 'Clinical Input'!$C49, Raw!$H:$H, "D01")</f>
        <v>4963</v>
      </c>
      <c r="BX49" s="53">
        <f>SUMIFS(Raw!$I:$I, Raw!$A:$A, 'Clinical Input'!BX$14, Raw!$C:$C, 'Clinical Input'!$C49, Raw!$H:$H, "D01")</f>
        <v>3956</v>
      </c>
      <c r="BZ49" s="46">
        <f>SUMIFS(Raw!$I:$I, Raw!$A:$A, 'Clinical Input'!BZ$14, Raw!$C:$C, 'Clinical Input'!$C49, Raw!$H:$H, "D01")</f>
        <v>0</v>
      </c>
      <c r="CA49" s="52">
        <f>SUMIFS(Raw!$I:$I, Raw!$A:$A, 'Clinical Input'!CA$14, Raw!$C:$C, 'Clinical Input'!$C49, Raw!$H:$H, "D01")</f>
        <v>0</v>
      </c>
      <c r="CB49" s="52">
        <f>SUMIFS(Raw!$I:$I, Raw!$A:$A, 'Clinical Input'!CB$14, Raw!$C:$C, 'Clinical Input'!$C49, Raw!$H:$H, "D01")</f>
        <v>0</v>
      </c>
      <c r="CC49" s="52">
        <f>SUMIFS(Raw!$I:$I, Raw!$A:$A, 'Clinical Input'!CC$14, Raw!$C:$C, 'Clinical Input'!$C49, Raw!$H:$H, "D01")</f>
        <v>0</v>
      </c>
      <c r="CD49" s="52">
        <f>SUMIFS(Raw!$I:$I, Raw!$A:$A, 'Clinical Input'!CD$14, Raw!$C:$C, 'Clinical Input'!$C49, Raw!$H:$H, "D01")</f>
        <v>0</v>
      </c>
      <c r="CE49" s="52">
        <f>SUMIFS(Raw!$I:$I, Raw!$A:$A, 'Clinical Input'!CE$14, Raw!$C:$C, 'Clinical Input'!$C49, Raw!$H:$H, "D01")</f>
        <v>0</v>
      </c>
      <c r="CF49" s="53">
        <f>SUMIFS(Raw!$I:$I, Raw!$A:$A, 'Clinical Input'!CF$14, Raw!$C:$C, 'Clinical Input'!$C49, Raw!$H:$H, "D01")</f>
        <v>0</v>
      </c>
      <c r="CH49" s="46">
        <f>SUMIFS(Raw!$I:$I, Raw!$A:$A, 'Clinical Input'!CH$14, Raw!$C:$C, 'Clinical Input'!$C49, Raw!$H:$H, "D01")</f>
        <v>0</v>
      </c>
      <c r="CI49" s="52">
        <f>SUMIFS(Raw!$I:$I, Raw!$A:$A, 'Clinical Input'!CI$14, Raw!$C:$C, 'Clinical Input'!$C49, Raw!$H:$H, "D01")</f>
        <v>0</v>
      </c>
      <c r="CJ49" s="52">
        <f>SUMIFS(Raw!$I:$I, Raw!$A:$A, 'Clinical Input'!CJ$14, Raw!$C:$C, 'Clinical Input'!$C49, Raw!$H:$H, "D01")</f>
        <v>0</v>
      </c>
      <c r="CK49" s="52">
        <f>SUMIFS(Raw!$I:$I, Raw!$A:$A, 'Clinical Input'!CK$14, Raw!$C:$C, 'Clinical Input'!$C49, Raw!$H:$H, "D01")</f>
        <v>0</v>
      </c>
      <c r="CL49" s="52">
        <f>SUMIFS(Raw!$I:$I, Raw!$A:$A, 'Clinical Input'!CL$14, Raw!$C:$C, 'Clinical Input'!$C49, Raw!$H:$H, "D01")</f>
        <v>0</v>
      </c>
      <c r="CM49" s="52">
        <f>SUMIFS(Raw!$I:$I, Raw!$A:$A, 'Clinical Input'!CM$14, Raw!$C:$C, 'Clinical Input'!$C49, Raw!$H:$H, "D01")</f>
        <v>0</v>
      </c>
      <c r="CN49" s="53">
        <f>SUMIFS(Raw!$I:$I, Raw!$A:$A, 'Clinical Input'!CN$14, Raw!$C:$C, 'Clinical Input'!$C49, Raw!$H:$H, "D01")</f>
        <v>0</v>
      </c>
      <c r="CP49" s="46">
        <f>SUMIFS(Raw!$I:$I, Raw!$A:$A, 'Clinical Input'!CP$14, Raw!$C:$C, 'Clinical Input'!$C49, Raw!$H:$H, "D01")</f>
        <v>0</v>
      </c>
      <c r="CQ49" s="52">
        <f>SUMIFS(Raw!$I:$I, Raw!$A:$A, 'Clinical Input'!CQ$14, Raw!$C:$C, 'Clinical Input'!$C49, Raw!$H:$H, "D01")</f>
        <v>0</v>
      </c>
      <c r="CR49" s="52">
        <f>SUMIFS(Raw!$I:$I, Raw!$A:$A, 'Clinical Input'!CR$14, Raw!$C:$C, 'Clinical Input'!$C49, Raw!$H:$H, "D01")</f>
        <v>0</v>
      </c>
      <c r="CS49" s="52">
        <f>SUMIFS(Raw!$I:$I, Raw!$A:$A, 'Clinical Input'!CS$14, Raw!$C:$C, 'Clinical Input'!$C49, Raw!$H:$H, "D01")</f>
        <v>0</v>
      </c>
      <c r="CT49" s="52">
        <f>SUMIFS(Raw!$I:$I, Raw!$A:$A, 'Clinical Input'!CT$14, Raw!$C:$C, 'Clinical Input'!$C49, Raw!$H:$H, "D01")</f>
        <v>0</v>
      </c>
      <c r="CU49" s="52">
        <f>SUMIFS(Raw!$I:$I, Raw!$A:$A, 'Clinical Input'!CU$14, Raw!$C:$C, 'Clinical Input'!$C49, Raw!$H:$H, "D01")</f>
        <v>0</v>
      </c>
      <c r="CV49" s="53">
        <f>SUMIFS(Raw!$I:$I, Raw!$A:$A, 'Clinical Input'!CV$14, Raw!$C:$C, 'Clinical Input'!$C49, Raw!$H:$H, "D01")</f>
        <v>0</v>
      </c>
      <c r="CX49" s="46">
        <f>SUMIFS(Raw!$I:$I, Raw!$A:$A, 'Clinical Input'!CX$14, Raw!$C:$C, 'Clinical Input'!$C49, Raw!$H:$H, "D01")</f>
        <v>0</v>
      </c>
      <c r="CY49" s="52">
        <f>SUMIFS(Raw!$I:$I, Raw!$A:$A, 'Clinical Input'!CY$14, Raw!$C:$C, 'Clinical Input'!$C49, Raw!$H:$H, "D01")</f>
        <v>0</v>
      </c>
      <c r="CZ49" s="52">
        <f>SUMIFS(Raw!$I:$I, Raw!$A:$A, 'Clinical Input'!CZ$14, Raw!$C:$C, 'Clinical Input'!$C49, Raw!$H:$H, "D01")</f>
        <v>0</v>
      </c>
      <c r="DA49" s="52">
        <f>SUMIFS(Raw!$I:$I, Raw!$A:$A, 'Clinical Input'!DA$14, Raw!$C:$C, 'Clinical Input'!$C49, Raw!$H:$H, "D01")</f>
        <v>0</v>
      </c>
      <c r="DB49" s="52">
        <f>SUMIFS(Raw!$I:$I, Raw!$A:$A, 'Clinical Input'!DB$14, Raw!$C:$C, 'Clinical Input'!$C49, Raw!$H:$H, "D01")</f>
        <v>0</v>
      </c>
      <c r="DC49" s="52">
        <f>SUMIFS(Raw!$I:$I, Raw!$A:$A, 'Clinical Input'!DC$14, Raw!$C:$C, 'Clinical Input'!$C49, Raw!$H:$H, "D01")</f>
        <v>0</v>
      </c>
      <c r="DD49" s="53">
        <f>SUMIFS(Raw!$I:$I, Raw!$A:$A, 'Clinical Input'!DD$14, Raw!$C:$C, 'Clinical Input'!$C49, Raw!$H:$H, "D01")</f>
        <v>0</v>
      </c>
      <c r="DF49" s="46">
        <f>SUMIFS(Raw!$I:$I, Raw!$A:$A, 'Clinical Input'!DF$14, Raw!$C:$C, 'Clinical Input'!$C49, Raw!$H:$H, "D01")</f>
        <v>0</v>
      </c>
      <c r="DG49" s="52">
        <f>SUMIFS(Raw!$I:$I, Raw!$A:$A, 'Clinical Input'!DG$14, Raw!$C:$C, 'Clinical Input'!$C49, Raw!$H:$H, "D01")</f>
        <v>0</v>
      </c>
      <c r="DH49" s="52">
        <f>SUMIFS(Raw!$I:$I, Raw!$A:$A, 'Clinical Input'!DH$14, Raw!$C:$C, 'Clinical Input'!$C49, Raw!$H:$H, "D01")</f>
        <v>0</v>
      </c>
      <c r="DI49" s="52">
        <f>SUMIFS(Raw!$I:$I, Raw!$A:$A, 'Clinical Input'!DI$14, Raw!$C:$C, 'Clinical Input'!$C49, Raw!$H:$H, "D01")</f>
        <v>0</v>
      </c>
      <c r="DJ49" s="52">
        <f>SUMIFS(Raw!$I:$I, Raw!$A:$A, 'Clinical Input'!DJ$14, Raw!$C:$C, 'Clinical Input'!$C49, Raw!$H:$H, "D01")</f>
        <v>0</v>
      </c>
      <c r="DK49" s="52">
        <f>SUMIFS(Raw!$I:$I, Raw!$A:$A, 'Clinical Input'!DK$14, Raw!$C:$C, 'Clinical Input'!$C49, Raw!$H:$H, "D01")</f>
        <v>0</v>
      </c>
      <c r="DL49" s="53">
        <f>SUMIFS(Raw!$I:$I, Raw!$A:$A, 'Clinical Input'!DL$14, Raw!$C:$C, 'Clinical Input'!$C49, Raw!$H:$H, "D01")</f>
        <v>0</v>
      </c>
      <c r="DN49" s="46">
        <f>SUMIFS(Raw!$I:$I, Raw!$A:$A, 'Clinical Input'!DN$14, Raw!$C:$C, 'Clinical Input'!$C49, Raw!$H:$H, "D01")</f>
        <v>0</v>
      </c>
      <c r="DO49" s="52">
        <f>SUMIFS(Raw!$I:$I, Raw!$A:$A, 'Clinical Input'!DO$14, Raw!$C:$C, 'Clinical Input'!$C49, Raw!$H:$H, "D01")</f>
        <v>0</v>
      </c>
      <c r="DP49" s="52">
        <f>SUMIFS(Raw!$I:$I, Raw!$A:$A, 'Clinical Input'!DP$14, Raw!$C:$C, 'Clinical Input'!$C49, Raw!$H:$H, "D01")</f>
        <v>0</v>
      </c>
      <c r="DQ49" s="52">
        <f>SUMIFS(Raw!$I:$I, Raw!$A:$A, 'Clinical Input'!DQ$14, Raw!$C:$C, 'Clinical Input'!$C49, Raw!$H:$H, "D01")</f>
        <v>0</v>
      </c>
      <c r="DR49" s="52">
        <f>SUMIFS(Raw!$I:$I, Raw!$A:$A, 'Clinical Input'!DR$14, Raw!$C:$C, 'Clinical Input'!$C49, Raw!$H:$H, "D01")</f>
        <v>0</v>
      </c>
      <c r="DS49" s="52">
        <f>SUMIFS(Raw!$I:$I, Raw!$A:$A, 'Clinical Input'!DS$14, Raw!$C:$C, 'Clinical Input'!$C49, Raw!$H:$H, "D01")</f>
        <v>0</v>
      </c>
      <c r="DT49" s="53">
        <f>SUMIFS(Raw!$I:$I, Raw!$A:$A, 'Clinical Input'!DT$14, Raw!$C:$C, 'Clinical Input'!$C49, Raw!$H:$H, "D01")</f>
        <v>0</v>
      </c>
      <c r="DV49" s="46">
        <f>SUMIFS(Raw!$I:$I, Raw!$A:$A, 'Clinical Input'!DV$14, Raw!$C:$C, 'Clinical Input'!$C49, Raw!$H:$H, "D01")</f>
        <v>0</v>
      </c>
      <c r="DW49" s="52">
        <f>SUMIFS(Raw!$I:$I, Raw!$A:$A, 'Clinical Input'!DW$14, Raw!$C:$C, 'Clinical Input'!$C49, Raw!$H:$H, "D01")</f>
        <v>0</v>
      </c>
      <c r="DX49" s="52">
        <f>SUMIFS(Raw!$I:$I, Raw!$A:$A, 'Clinical Input'!DX$14, Raw!$C:$C, 'Clinical Input'!$C49, Raw!$H:$H, "D01")</f>
        <v>0</v>
      </c>
      <c r="DY49" s="52">
        <f>SUMIFS(Raw!$I:$I, Raw!$A:$A, 'Clinical Input'!DY$14, Raw!$C:$C, 'Clinical Input'!$C49, Raw!$H:$H, "D01")</f>
        <v>0</v>
      </c>
      <c r="DZ49" s="52">
        <f>SUMIFS(Raw!$I:$I, Raw!$A:$A, 'Clinical Input'!DZ$14, Raw!$C:$C, 'Clinical Input'!$C49, Raw!$H:$H, "D01")</f>
        <v>0</v>
      </c>
      <c r="EA49" s="52">
        <f>SUMIFS(Raw!$I:$I, Raw!$A:$A, 'Clinical Input'!EA$14, Raw!$C:$C, 'Clinical Input'!$C49, Raw!$H:$H, "D01")</f>
        <v>0</v>
      </c>
      <c r="EB49" s="53">
        <f>SUMIFS(Raw!$I:$I, Raw!$A:$A, 'Clinical Input'!EB$14, Raw!$C:$C, 'Clinical Input'!$C49, Raw!$H:$H, "D01")</f>
        <v>0</v>
      </c>
      <c r="ED49" s="46">
        <f>SUMIFS(Raw!$I:$I, Raw!$A:$A, 'Clinical Input'!ED$14, Raw!$C:$C, 'Clinical Input'!$C49, Raw!$H:$H, "D01")</f>
        <v>0</v>
      </c>
      <c r="EE49" s="52">
        <f>SUMIFS(Raw!$I:$I, Raw!$A:$A, 'Clinical Input'!EE$14, Raw!$C:$C, 'Clinical Input'!$C49, Raw!$H:$H, "D01")</f>
        <v>0</v>
      </c>
      <c r="EF49" s="52">
        <f>SUMIFS(Raw!$I:$I, Raw!$A:$A, 'Clinical Input'!EF$14, Raw!$C:$C, 'Clinical Input'!$C49, Raw!$H:$H, "D01")</f>
        <v>0</v>
      </c>
      <c r="EG49" s="52">
        <f>SUMIFS(Raw!$I:$I, Raw!$A:$A, 'Clinical Input'!EG$14, Raw!$C:$C, 'Clinical Input'!$C49, Raw!$H:$H, "D01")</f>
        <v>0</v>
      </c>
      <c r="EH49" s="52">
        <f>SUMIFS(Raw!$I:$I, Raw!$A:$A, 'Clinical Input'!EH$14, Raw!$C:$C, 'Clinical Input'!$C49, Raw!$H:$H, "D01")</f>
        <v>0</v>
      </c>
      <c r="EI49" s="52">
        <f>SUMIFS(Raw!$I:$I, Raw!$A:$A, 'Clinical Input'!EI$14, Raw!$C:$C, 'Clinical Input'!$C49, Raw!$H:$H, "D01")</f>
        <v>0</v>
      </c>
      <c r="EJ49" s="53">
        <f>SUMIFS(Raw!$I:$I, Raw!$A:$A, 'Clinical Input'!EJ$14, Raw!$C:$C, 'Clinical Input'!$C49, Raw!$H:$H, "D01")</f>
        <v>0</v>
      </c>
      <c r="EL49" s="46">
        <f>SUMIFS(Raw!$I:$I, Raw!$A:$A, 'Clinical Input'!EL$14, Raw!$C:$C, 'Clinical Input'!$C49, Raw!$H:$H, "D01")</f>
        <v>0</v>
      </c>
      <c r="EM49" s="52">
        <f>SUMIFS(Raw!$I:$I, Raw!$A:$A, 'Clinical Input'!EM$14, Raw!$C:$C, 'Clinical Input'!$C49, Raw!$H:$H, "D01")</f>
        <v>0</v>
      </c>
      <c r="EN49" s="52">
        <f>SUMIFS(Raw!$I:$I, Raw!$A:$A, 'Clinical Input'!EN$14, Raw!$C:$C, 'Clinical Input'!$C49, Raw!$H:$H, "D01")</f>
        <v>0</v>
      </c>
      <c r="EO49" s="52">
        <f>SUMIFS(Raw!$I:$I, Raw!$A:$A, 'Clinical Input'!EO$14, Raw!$C:$C, 'Clinical Input'!$C49, Raw!$H:$H, "D01")</f>
        <v>0</v>
      </c>
      <c r="EP49" s="52">
        <f>SUMIFS(Raw!$I:$I, Raw!$A:$A, 'Clinical Input'!EP$14, Raw!$C:$C, 'Clinical Input'!$C49, Raw!$H:$H, "D01")</f>
        <v>0</v>
      </c>
      <c r="EQ49" s="52">
        <f>SUMIFS(Raw!$I:$I, Raw!$A:$A, 'Clinical Input'!EQ$14, Raw!$C:$C, 'Clinical Input'!$C49, Raw!$H:$H, "D01")</f>
        <v>0</v>
      </c>
      <c r="ER49" s="53">
        <f>SUMIFS(Raw!$I:$I, Raw!$A:$A, 'Clinical Input'!ER$14, Raw!$C:$C, 'Clinical Input'!$C49, Raw!$H:$H, "D01")</f>
        <v>0</v>
      </c>
      <c r="ET49" s="46">
        <f>SUMIFS(Raw!$I:$I, Raw!$A:$A, 'Clinical Input'!ET$14, Raw!$C:$C, 'Clinical Input'!$C49, Raw!$H:$H, "D01")</f>
        <v>0</v>
      </c>
      <c r="EU49" s="52">
        <f>SUMIFS(Raw!$I:$I, Raw!$A:$A, 'Clinical Input'!EU$14, Raw!$C:$C, 'Clinical Input'!$C49, Raw!$H:$H, "D01")</f>
        <v>0</v>
      </c>
      <c r="EV49" s="52">
        <f>SUMIFS(Raw!$I:$I, Raw!$A:$A, 'Clinical Input'!EV$14, Raw!$C:$C, 'Clinical Input'!$C49, Raw!$H:$H, "D01")</f>
        <v>0</v>
      </c>
      <c r="EW49" s="52">
        <f>SUMIFS(Raw!$I:$I, Raw!$A:$A, 'Clinical Input'!EW$14, Raw!$C:$C, 'Clinical Input'!$C49, Raw!$H:$H, "D01")</f>
        <v>0</v>
      </c>
      <c r="EX49" s="52">
        <f>SUMIFS(Raw!$I:$I, Raw!$A:$A, 'Clinical Input'!EX$14, Raw!$C:$C, 'Clinical Input'!$C49, Raw!$H:$H, "D01")</f>
        <v>0</v>
      </c>
      <c r="EY49" s="52">
        <f>SUMIFS(Raw!$I:$I, Raw!$A:$A, 'Clinical Input'!EY$14, Raw!$C:$C, 'Clinical Input'!$C49, Raw!$H:$H, "D01")</f>
        <v>0</v>
      </c>
      <c r="EZ49" s="53">
        <f>SUMIFS(Raw!$I:$I, Raw!$A:$A, 'Clinical Input'!EZ$14, Raw!$C:$C, 'Clinical Input'!$C49, Raw!$H:$H, "D01")</f>
        <v>0</v>
      </c>
    </row>
    <row r="50" spans="1:156" x14ac:dyDescent="0.35">
      <c r="A50" s="4"/>
      <c r="B50" s="62" t="s">
        <v>53</v>
      </c>
      <c r="C50" s="63" t="s">
        <v>90</v>
      </c>
      <c r="D50" s="64" t="s">
        <v>53</v>
      </c>
      <c r="F50" s="46">
        <v>3255</v>
      </c>
      <c r="G50" s="52">
        <v>2997</v>
      </c>
      <c r="H50" s="52">
        <v>3102</v>
      </c>
      <c r="I50" s="52">
        <v>3238</v>
      </c>
      <c r="J50" s="52">
        <v>3156</v>
      </c>
      <c r="K50" s="52">
        <v>4056</v>
      </c>
      <c r="L50" s="53">
        <v>3213</v>
      </c>
      <c r="N50" s="46">
        <v>3230</v>
      </c>
      <c r="O50" s="52">
        <v>3083</v>
      </c>
      <c r="P50" s="52">
        <v>3250</v>
      </c>
      <c r="Q50" s="52">
        <v>3196</v>
      </c>
      <c r="R50" s="52">
        <v>3144</v>
      </c>
      <c r="S50" s="52">
        <v>3953</v>
      </c>
      <c r="T50" s="53">
        <v>3235</v>
      </c>
      <c r="V50" s="46">
        <v>3353</v>
      </c>
      <c r="W50" s="52">
        <v>3033</v>
      </c>
      <c r="X50" s="52">
        <v>3073</v>
      </c>
      <c r="Y50" s="52">
        <v>3096</v>
      </c>
      <c r="Z50" s="52">
        <v>3280</v>
      </c>
      <c r="AA50" s="52">
        <v>3980</v>
      </c>
      <c r="AB50" s="53">
        <v>3314</v>
      </c>
      <c r="AD50" s="46">
        <v>3376</v>
      </c>
      <c r="AE50" s="52">
        <v>3128</v>
      </c>
      <c r="AF50" s="52">
        <v>3151</v>
      </c>
      <c r="AG50" s="52">
        <v>3033</v>
      </c>
      <c r="AH50" s="52">
        <v>3002</v>
      </c>
      <c r="AI50" s="52">
        <v>4087</v>
      </c>
      <c r="AJ50" s="53">
        <v>3380</v>
      </c>
      <c r="AL50" s="46">
        <v>3156</v>
      </c>
      <c r="AM50" s="52">
        <v>2705</v>
      </c>
      <c r="AN50" s="52">
        <v>2478</v>
      </c>
      <c r="AO50" s="52">
        <v>2324</v>
      </c>
      <c r="AP50" s="52">
        <v>3540</v>
      </c>
      <c r="AQ50" s="52">
        <v>3891</v>
      </c>
      <c r="AR50" s="53">
        <v>3402</v>
      </c>
      <c r="AT50" s="46">
        <v>3058</v>
      </c>
      <c r="AU50" s="52">
        <v>2667</v>
      </c>
      <c r="AV50" s="52">
        <v>2576</v>
      </c>
      <c r="AW50" s="52">
        <v>3288</v>
      </c>
      <c r="AX50" s="52">
        <v>2820</v>
      </c>
      <c r="AY50" s="52">
        <v>3892</v>
      </c>
      <c r="AZ50" s="53">
        <v>3098</v>
      </c>
      <c r="BB50" s="46">
        <v>2948</v>
      </c>
      <c r="BC50" s="52">
        <v>2714</v>
      </c>
      <c r="BD50" s="52">
        <v>2965</v>
      </c>
      <c r="BE50" s="52">
        <v>2928</v>
      </c>
      <c r="BF50" s="52">
        <v>2989</v>
      </c>
      <c r="BG50" s="52">
        <v>3729</v>
      </c>
      <c r="BH50" s="53">
        <v>3107</v>
      </c>
      <c r="BJ50" s="46">
        <v>3174</v>
      </c>
      <c r="BK50" s="52">
        <v>2795</v>
      </c>
      <c r="BL50" s="52">
        <v>2867</v>
      </c>
      <c r="BM50" s="52">
        <v>2791</v>
      </c>
      <c r="BN50" s="52">
        <v>2888</v>
      </c>
      <c r="BO50" s="52">
        <v>3698</v>
      </c>
      <c r="BP50" s="53">
        <v>3408</v>
      </c>
      <c r="BR50" s="46">
        <f>SUMIFS(Raw!$I:$I, Raw!$A:$A, 'Clinical Input'!BR$14, Raw!$C:$C, 'Clinical Input'!$C50, Raw!$H:$H, "D01")</f>
        <v>3142</v>
      </c>
      <c r="BS50" s="52">
        <f>SUMIFS(Raw!$I:$I, Raw!$A:$A, 'Clinical Input'!BS$14, Raw!$C:$C, 'Clinical Input'!$C50, Raw!$H:$H, "D01")</f>
        <v>2780</v>
      </c>
      <c r="BT50" s="52">
        <f>SUMIFS(Raw!$I:$I, Raw!$A:$A, 'Clinical Input'!BT$14, Raw!$C:$C, 'Clinical Input'!$C50, Raw!$H:$H, "D01")</f>
        <v>2975</v>
      </c>
      <c r="BU50" s="52">
        <f>SUMIFS(Raw!$I:$I, Raw!$A:$A, 'Clinical Input'!BU$14, Raw!$C:$C, 'Clinical Input'!$C50, Raw!$H:$H, "D01")</f>
        <v>2806</v>
      </c>
      <c r="BV50" s="52">
        <f>SUMIFS(Raw!$I:$I, Raw!$A:$A, 'Clinical Input'!BV$14, Raw!$C:$C, 'Clinical Input'!$C50, Raw!$H:$H, "D01")</f>
        <v>2973</v>
      </c>
      <c r="BW50" s="52">
        <f>SUMIFS(Raw!$I:$I, Raw!$A:$A, 'Clinical Input'!BW$14, Raw!$C:$C, 'Clinical Input'!$C50, Raw!$H:$H, "D01")</f>
        <v>3715</v>
      </c>
      <c r="BX50" s="53">
        <f>SUMIFS(Raw!$I:$I, Raw!$A:$A, 'Clinical Input'!BX$14, Raw!$C:$C, 'Clinical Input'!$C50, Raw!$H:$H, "D01")</f>
        <v>3104</v>
      </c>
      <c r="BZ50" s="46">
        <f>SUMIFS(Raw!$I:$I, Raw!$A:$A, 'Clinical Input'!BZ$14, Raw!$C:$C, 'Clinical Input'!$C50, Raw!$H:$H, "D01")</f>
        <v>0</v>
      </c>
      <c r="CA50" s="52">
        <f>SUMIFS(Raw!$I:$I, Raw!$A:$A, 'Clinical Input'!CA$14, Raw!$C:$C, 'Clinical Input'!$C50, Raw!$H:$H, "D01")</f>
        <v>0</v>
      </c>
      <c r="CB50" s="52">
        <f>SUMIFS(Raw!$I:$I, Raw!$A:$A, 'Clinical Input'!CB$14, Raw!$C:$C, 'Clinical Input'!$C50, Raw!$H:$H, "D01")</f>
        <v>0</v>
      </c>
      <c r="CC50" s="52">
        <f>SUMIFS(Raw!$I:$I, Raw!$A:$A, 'Clinical Input'!CC$14, Raw!$C:$C, 'Clinical Input'!$C50, Raw!$H:$H, "D01")</f>
        <v>0</v>
      </c>
      <c r="CD50" s="52">
        <f>SUMIFS(Raw!$I:$I, Raw!$A:$A, 'Clinical Input'!CD$14, Raw!$C:$C, 'Clinical Input'!$C50, Raw!$H:$H, "D01")</f>
        <v>0</v>
      </c>
      <c r="CE50" s="52">
        <f>SUMIFS(Raw!$I:$I, Raw!$A:$A, 'Clinical Input'!CE$14, Raw!$C:$C, 'Clinical Input'!$C50, Raw!$H:$H, "D01")</f>
        <v>0</v>
      </c>
      <c r="CF50" s="53">
        <f>SUMIFS(Raw!$I:$I, Raw!$A:$A, 'Clinical Input'!CF$14, Raw!$C:$C, 'Clinical Input'!$C50, Raw!$H:$H, "D01")</f>
        <v>0</v>
      </c>
      <c r="CH50" s="46">
        <f>SUMIFS(Raw!$I:$I, Raw!$A:$A, 'Clinical Input'!CH$14, Raw!$C:$C, 'Clinical Input'!$C50, Raw!$H:$H, "D01")</f>
        <v>0</v>
      </c>
      <c r="CI50" s="52">
        <f>SUMIFS(Raw!$I:$I, Raw!$A:$A, 'Clinical Input'!CI$14, Raw!$C:$C, 'Clinical Input'!$C50, Raw!$H:$H, "D01")</f>
        <v>0</v>
      </c>
      <c r="CJ50" s="52">
        <f>SUMIFS(Raw!$I:$I, Raw!$A:$A, 'Clinical Input'!CJ$14, Raw!$C:$C, 'Clinical Input'!$C50, Raw!$H:$H, "D01")</f>
        <v>0</v>
      </c>
      <c r="CK50" s="52">
        <f>SUMIFS(Raw!$I:$I, Raw!$A:$A, 'Clinical Input'!CK$14, Raw!$C:$C, 'Clinical Input'!$C50, Raw!$H:$H, "D01")</f>
        <v>0</v>
      </c>
      <c r="CL50" s="52">
        <f>SUMIFS(Raw!$I:$I, Raw!$A:$A, 'Clinical Input'!CL$14, Raw!$C:$C, 'Clinical Input'!$C50, Raw!$H:$H, "D01")</f>
        <v>0</v>
      </c>
      <c r="CM50" s="52">
        <f>SUMIFS(Raw!$I:$I, Raw!$A:$A, 'Clinical Input'!CM$14, Raw!$C:$C, 'Clinical Input'!$C50, Raw!$H:$H, "D01")</f>
        <v>0</v>
      </c>
      <c r="CN50" s="53">
        <f>SUMIFS(Raw!$I:$I, Raw!$A:$A, 'Clinical Input'!CN$14, Raw!$C:$C, 'Clinical Input'!$C50, Raw!$H:$H, "D01")</f>
        <v>0</v>
      </c>
      <c r="CP50" s="46">
        <f>SUMIFS(Raw!$I:$I, Raw!$A:$A, 'Clinical Input'!CP$14, Raw!$C:$C, 'Clinical Input'!$C50, Raw!$H:$H, "D01")</f>
        <v>0</v>
      </c>
      <c r="CQ50" s="52">
        <f>SUMIFS(Raw!$I:$I, Raw!$A:$A, 'Clinical Input'!CQ$14, Raw!$C:$C, 'Clinical Input'!$C50, Raw!$H:$H, "D01")</f>
        <v>0</v>
      </c>
      <c r="CR50" s="52">
        <f>SUMIFS(Raw!$I:$I, Raw!$A:$A, 'Clinical Input'!CR$14, Raw!$C:$C, 'Clinical Input'!$C50, Raw!$H:$H, "D01")</f>
        <v>0</v>
      </c>
      <c r="CS50" s="52">
        <f>SUMIFS(Raw!$I:$I, Raw!$A:$A, 'Clinical Input'!CS$14, Raw!$C:$C, 'Clinical Input'!$C50, Raw!$H:$H, "D01")</f>
        <v>0</v>
      </c>
      <c r="CT50" s="52">
        <f>SUMIFS(Raw!$I:$I, Raw!$A:$A, 'Clinical Input'!CT$14, Raw!$C:$C, 'Clinical Input'!$C50, Raw!$H:$H, "D01")</f>
        <v>0</v>
      </c>
      <c r="CU50" s="52">
        <f>SUMIFS(Raw!$I:$I, Raw!$A:$A, 'Clinical Input'!CU$14, Raw!$C:$C, 'Clinical Input'!$C50, Raw!$H:$H, "D01")</f>
        <v>0</v>
      </c>
      <c r="CV50" s="53">
        <f>SUMIFS(Raw!$I:$I, Raw!$A:$A, 'Clinical Input'!CV$14, Raw!$C:$C, 'Clinical Input'!$C50, Raw!$H:$H, "D01")</f>
        <v>0</v>
      </c>
      <c r="CX50" s="46">
        <f>SUMIFS(Raw!$I:$I, Raw!$A:$A, 'Clinical Input'!CX$14, Raw!$C:$C, 'Clinical Input'!$C50, Raw!$H:$H, "D01")</f>
        <v>0</v>
      </c>
      <c r="CY50" s="52">
        <f>SUMIFS(Raw!$I:$I, Raw!$A:$A, 'Clinical Input'!CY$14, Raw!$C:$C, 'Clinical Input'!$C50, Raw!$H:$H, "D01")</f>
        <v>0</v>
      </c>
      <c r="CZ50" s="52">
        <f>SUMIFS(Raw!$I:$I, Raw!$A:$A, 'Clinical Input'!CZ$14, Raw!$C:$C, 'Clinical Input'!$C50, Raw!$H:$H, "D01")</f>
        <v>0</v>
      </c>
      <c r="DA50" s="52">
        <f>SUMIFS(Raw!$I:$I, Raw!$A:$A, 'Clinical Input'!DA$14, Raw!$C:$C, 'Clinical Input'!$C50, Raw!$H:$H, "D01")</f>
        <v>0</v>
      </c>
      <c r="DB50" s="52">
        <f>SUMIFS(Raw!$I:$I, Raw!$A:$A, 'Clinical Input'!DB$14, Raw!$C:$C, 'Clinical Input'!$C50, Raw!$H:$H, "D01")</f>
        <v>0</v>
      </c>
      <c r="DC50" s="52">
        <f>SUMIFS(Raw!$I:$I, Raw!$A:$A, 'Clinical Input'!DC$14, Raw!$C:$C, 'Clinical Input'!$C50, Raw!$H:$H, "D01")</f>
        <v>0</v>
      </c>
      <c r="DD50" s="53">
        <f>SUMIFS(Raw!$I:$I, Raw!$A:$A, 'Clinical Input'!DD$14, Raw!$C:$C, 'Clinical Input'!$C50, Raw!$H:$H, "D01")</f>
        <v>0</v>
      </c>
      <c r="DF50" s="46">
        <f>SUMIFS(Raw!$I:$I, Raw!$A:$A, 'Clinical Input'!DF$14, Raw!$C:$C, 'Clinical Input'!$C50, Raw!$H:$H, "D01")</f>
        <v>0</v>
      </c>
      <c r="DG50" s="52">
        <f>SUMIFS(Raw!$I:$I, Raw!$A:$A, 'Clinical Input'!DG$14, Raw!$C:$C, 'Clinical Input'!$C50, Raw!$H:$H, "D01")</f>
        <v>0</v>
      </c>
      <c r="DH50" s="52">
        <f>SUMIFS(Raw!$I:$I, Raw!$A:$A, 'Clinical Input'!DH$14, Raw!$C:$C, 'Clinical Input'!$C50, Raw!$H:$H, "D01")</f>
        <v>0</v>
      </c>
      <c r="DI50" s="52">
        <f>SUMIFS(Raw!$I:$I, Raw!$A:$A, 'Clinical Input'!DI$14, Raw!$C:$C, 'Clinical Input'!$C50, Raw!$H:$H, "D01")</f>
        <v>0</v>
      </c>
      <c r="DJ50" s="52">
        <f>SUMIFS(Raw!$I:$I, Raw!$A:$A, 'Clinical Input'!DJ$14, Raw!$C:$C, 'Clinical Input'!$C50, Raw!$H:$H, "D01")</f>
        <v>0</v>
      </c>
      <c r="DK50" s="52">
        <f>SUMIFS(Raw!$I:$I, Raw!$A:$A, 'Clinical Input'!DK$14, Raw!$C:$C, 'Clinical Input'!$C50, Raw!$H:$H, "D01")</f>
        <v>0</v>
      </c>
      <c r="DL50" s="53">
        <f>SUMIFS(Raw!$I:$I, Raw!$A:$A, 'Clinical Input'!DL$14, Raw!$C:$C, 'Clinical Input'!$C50, Raw!$H:$H, "D01")</f>
        <v>0</v>
      </c>
      <c r="DN50" s="46">
        <f>SUMIFS(Raw!$I:$I, Raw!$A:$A, 'Clinical Input'!DN$14, Raw!$C:$C, 'Clinical Input'!$C50, Raw!$H:$H, "D01")</f>
        <v>0</v>
      </c>
      <c r="DO50" s="52">
        <f>SUMIFS(Raw!$I:$I, Raw!$A:$A, 'Clinical Input'!DO$14, Raw!$C:$C, 'Clinical Input'!$C50, Raw!$H:$H, "D01")</f>
        <v>0</v>
      </c>
      <c r="DP50" s="52">
        <f>SUMIFS(Raw!$I:$I, Raw!$A:$A, 'Clinical Input'!DP$14, Raw!$C:$C, 'Clinical Input'!$C50, Raw!$H:$H, "D01")</f>
        <v>0</v>
      </c>
      <c r="DQ50" s="52">
        <f>SUMIFS(Raw!$I:$I, Raw!$A:$A, 'Clinical Input'!DQ$14, Raw!$C:$C, 'Clinical Input'!$C50, Raw!$H:$H, "D01")</f>
        <v>0</v>
      </c>
      <c r="DR50" s="52">
        <f>SUMIFS(Raw!$I:$I, Raw!$A:$A, 'Clinical Input'!DR$14, Raw!$C:$C, 'Clinical Input'!$C50, Raw!$H:$H, "D01")</f>
        <v>0</v>
      </c>
      <c r="DS50" s="52">
        <f>SUMIFS(Raw!$I:$I, Raw!$A:$A, 'Clinical Input'!DS$14, Raw!$C:$C, 'Clinical Input'!$C50, Raw!$H:$H, "D01")</f>
        <v>0</v>
      </c>
      <c r="DT50" s="53">
        <f>SUMIFS(Raw!$I:$I, Raw!$A:$A, 'Clinical Input'!DT$14, Raw!$C:$C, 'Clinical Input'!$C50, Raw!$H:$H, "D01")</f>
        <v>0</v>
      </c>
      <c r="DV50" s="46">
        <f>SUMIFS(Raw!$I:$I, Raw!$A:$A, 'Clinical Input'!DV$14, Raw!$C:$C, 'Clinical Input'!$C50, Raw!$H:$H, "D01")</f>
        <v>0</v>
      </c>
      <c r="DW50" s="52">
        <f>SUMIFS(Raw!$I:$I, Raw!$A:$A, 'Clinical Input'!DW$14, Raw!$C:$C, 'Clinical Input'!$C50, Raw!$H:$H, "D01")</f>
        <v>0</v>
      </c>
      <c r="DX50" s="52">
        <f>SUMIFS(Raw!$I:$I, Raw!$A:$A, 'Clinical Input'!DX$14, Raw!$C:$C, 'Clinical Input'!$C50, Raw!$H:$H, "D01")</f>
        <v>0</v>
      </c>
      <c r="DY50" s="52">
        <f>SUMIFS(Raw!$I:$I, Raw!$A:$A, 'Clinical Input'!DY$14, Raw!$C:$C, 'Clinical Input'!$C50, Raw!$H:$H, "D01")</f>
        <v>0</v>
      </c>
      <c r="DZ50" s="52">
        <f>SUMIFS(Raw!$I:$I, Raw!$A:$A, 'Clinical Input'!DZ$14, Raw!$C:$C, 'Clinical Input'!$C50, Raw!$H:$H, "D01")</f>
        <v>0</v>
      </c>
      <c r="EA50" s="52">
        <f>SUMIFS(Raw!$I:$I, Raw!$A:$A, 'Clinical Input'!EA$14, Raw!$C:$C, 'Clinical Input'!$C50, Raw!$H:$H, "D01")</f>
        <v>0</v>
      </c>
      <c r="EB50" s="53">
        <f>SUMIFS(Raw!$I:$I, Raw!$A:$A, 'Clinical Input'!EB$14, Raw!$C:$C, 'Clinical Input'!$C50, Raw!$H:$H, "D01")</f>
        <v>0</v>
      </c>
      <c r="ED50" s="46">
        <f>SUMIFS(Raw!$I:$I, Raw!$A:$A, 'Clinical Input'!ED$14, Raw!$C:$C, 'Clinical Input'!$C50, Raw!$H:$H, "D01")</f>
        <v>0</v>
      </c>
      <c r="EE50" s="52">
        <f>SUMIFS(Raw!$I:$I, Raw!$A:$A, 'Clinical Input'!EE$14, Raw!$C:$C, 'Clinical Input'!$C50, Raw!$H:$H, "D01")</f>
        <v>0</v>
      </c>
      <c r="EF50" s="52">
        <f>SUMIFS(Raw!$I:$I, Raw!$A:$A, 'Clinical Input'!EF$14, Raw!$C:$C, 'Clinical Input'!$C50, Raw!$H:$H, "D01")</f>
        <v>0</v>
      </c>
      <c r="EG50" s="52">
        <f>SUMIFS(Raw!$I:$I, Raw!$A:$A, 'Clinical Input'!EG$14, Raw!$C:$C, 'Clinical Input'!$C50, Raw!$H:$H, "D01")</f>
        <v>0</v>
      </c>
      <c r="EH50" s="52">
        <f>SUMIFS(Raw!$I:$I, Raw!$A:$A, 'Clinical Input'!EH$14, Raw!$C:$C, 'Clinical Input'!$C50, Raw!$H:$H, "D01")</f>
        <v>0</v>
      </c>
      <c r="EI50" s="52">
        <f>SUMIFS(Raw!$I:$I, Raw!$A:$A, 'Clinical Input'!EI$14, Raw!$C:$C, 'Clinical Input'!$C50, Raw!$H:$H, "D01")</f>
        <v>0</v>
      </c>
      <c r="EJ50" s="53">
        <f>SUMIFS(Raw!$I:$I, Raw!$A:$A, 'Clinical Input'!EJ$14, Raw!$C:$C, 'Clinical Input'!$C50, Raw!$H:$H, "D01")</f>
        <v>0</v>
      </c>
      <c r="EL50" s="46">
        <f>SUMIFS(Raw!$I:$I, Raw!$A:$A, 'Clinical Input'!EL$14, Raw!$C:$C, 'Clinical Input'!$C50, Raw!$H:$H, "D01")</f>
        <v>0</v>
      </c>
      <c r="EM50" s="52">
        <f>SUMIFS(Raw!$I:$I, Raw!$A:$A, 'Clinical Input'!EM$14, Raw!$C:$C, 'Clinical Input'!$C50, Raw!$H:$H, "D01")</f>
        <v>0</v>
      </c>
      <c r="EN50" s="52">
        <f>SUMIFS(Raw!$I:$I, Raw!$A:$A, 'Clinical Input'!EN$14, Raw!$C:$C, 'Clinical Input'!$C50, Raw!$H:$H, "D01")</f>
        <v>0</v>
      </c>
      <c r="EO50" s="52">
        <f>SUMIFS(Raw!$I:$I, Raw!$A:$A, 'Clinical Input'!EO$14, Raw!$C:$C, 'Clinical Input'!$C50, Raw!$H:$H, "D01")</f>
        <v>0</v>
      </c>
      <c r="EP50" s="52">
        <f>SUMIFS(Raw!$I:$I, Raw!$A:$A, 'Clinical Input'!EP$14, Raw!$C:$C, 'Clinical Input'!$C50, Raw!$H:$H, "D01")</f>
        <v>0</v>
      </c>
      <c r="EQ50" s="52">
        <f>SUMIFS(Raw!$I:$I, Raw!$A:$A, 'Clinical Input'!EQ$14, Raw!$C:$C, 'Clinical Input'!$C50, Raw!$H:$H, "D01")</f>
        <v>0</v>
      </c>
      <c r="ER50" s="53">
        <f>SUMIFS(Raw!$I:$I, Raw!$A:$A, 'Clinical Input'!ER$14, Raw!$C:$C, 'Clinical Input'!$C50, Raw!$H:$H, "D01")</f>
        <v>0</v>
      </c>
      <c r="ET50" s="46">
        <f>SUMIFS(Raw!$I:$I, Raw!$A:$A, 'Clinical Input'!ET$14, Raw!$C:$C, 'Clinical Input'!$C50, Raw!$H:$H, "D01")</f>
        <v>0</v>
      </c>
      <c r="EU50" s="52">
        <f>SUMIFS(Raw!$I:$I, Raw!$A:$A, 'Clinical Input'!EU$14, Raw!$C:$C, 'Clinical Input'!$C50, Raw!$H:$H, "D01")</f>
        <v>0</v>
      </c>
      <c r="EV50" s="52">
        <f>SUMIFS(Raw!$I:$I, Raw!$A:$A, 'Clinical Input'!EV$14, Raw!$C:$C, 'Clinical Input'!$C50, Raw!$H:$H, "D01")</f>
        <v>0</v>
      </c>
      <c r="EW50" s="52">
        <f>SUMIFS(Raw!$I:$I, Raw!$A:$A, 'Clinical Input'!EW$14, Raw!$C:$C, 'Clinical Input'!$C50, Raw!$H:$H, "D01")</f>
        <v>0</v>
      </c>
      <c r="EX50" s="52">
        <f>SUMIFS(Raw!$I:$I, Raw!$A:$A, 'Clinical Input'!EX$14, Raw!$C:$C, 'Clinical Input'!$C50, Raw!$H:$H, "D01")</f>
        <v>0</v>
      </c>
      <c r="EY50" s="52">
        <f>SUMIFS(Raw!$I:$I, Raw!$A:$A, 'Clinical Input'!EY$14, Raw!$C:$C, 'Clinical Input'!$C50, Raw!$H:$H, "D01")</f>
        <v>0</v>
      </c>
      <c r="EZ50" s="53">
        <f>SUMIFS(Raw!$I:$I, Raw!$A:$A, 'Clinical Input'!EZ$14, Raw!$C:$C, 'Clinical Input'!$C50, Raw!$H:$H, "D01")</f>
        <v>0</v>
      </c>
    </row>
    <row r="51" spans="1:156" x14ac:dyDescent="0.35">
      <c r="A51" s="4"/>
      <c r="B51" s="62" t="s">
        <v>62</v>
      </c>
      <c r="C51" s="63" t="s">
        <v>91</v>
      </c>
      <c r="D51" s="64" t="s">
        <v>62</v>
      </c>
      <c r="F51" s="46">
        <v>3176</v>
      </c>
      <c r="G51" s="52">
        <v>3121</v>
      </c>
      <c r="H51" s="52">
        <v>3202</v>
      </c>
      <c r="I51" s="52">
        <v>3169</v>
      </c>
      <c r="J51" s="52">
        <v>3365</v>
      </c>
      <c r="K51" s="52">
        <v>4984</v>
      </c>
      <c r="L51" s="53">
        <v>4518</v>
      </c>
      <c r="N51" s="46">
        <v>3514</v>
      </c>
      <c r="O51" s="52">
        <v>3125</v>
      </c>
      <c r="P51" s="52">
        <v>2925</v>
      </c>
      <c r="Q51" s="52">
        <v>2931</v>
      </c>
      <c r="R51" s="52">
        <v>3238</v>
      </c>
      <c r="S51" s="52">
        <v>5017</v>
      </c>
      <c r="T51" s="53">
        <v>4214</v>
      </c>
      <c r="V51" s="46">
        <v>3505</v>
      </c>
      <c r="W51" s="52">
        <v>3345</v>
      </c>
      <c r="X51" s="52">
        <v>3339</v>
      </c>
      <c r="Y51" s="52">
        <v>3099</v>
      </c>
      <c r="Z51" s="52">
        <v>3516</v>
      </c>
      <c r="AA51" s="52">
        <v>5195</v>
      </c>
      <c r="AB51" s="53">
        <v>4639</v>
      </c>
      <c r="AD51" s="46">
        <v>3454</v>
      </c>
      <c r="AE51" s="52">
        <v>3294</v>
      </c>
      <c r="AF51" s="52">
        <v>3238</v>
      </c>
      <c r="AG51" s="52">
        <v>3131</v>
      </c>
      <c r="AH51" s="52">
        <v>3387</v>
      </c>
      <c r="AI51" s="52">
        <v>5529</v>
      </c>
      <c r="AJ51" s="53">
        <v>4753</v>
      </c>
      <c r="AL51" s="46">
        <v>3736</v>
      </c>
      <c r="AM51" s="52">
        <v>3358</v>
      </c>
      <c r="AN51" s="52">
        <v>3024</v>
      </c>
      <c r="AO51" s="52">
        <v>3462</v>
      </c>
      <c r="AP51" s="52">
        <v>5713</v>
      </c>
      <c r="AQ51" s="52">
        <v>6478</v>
      </c>
      <c r="AR51" s="53">
        <v>5077</v>
      </c>
      <c r="AT51" s="46">
        <v>3662</v>
      </c>
      <c r="AU51" s="52">
        <v>3258</v>
      </c>
      <c r="AV51" s="52">
        <v>2902</v>
      </c>
      <c r="AW51" s="52">
        <v>4556</v>
      </c>
      <c r="AX51" s="52">
        <v>3499</v>
      </c>
      <c r="AY51" s="52">
        <v>5633</v>
      </c>
      <c r="AZ51" s="53">
        <v>4737</v>
      </c>
      <c r="BB51" s="46">
        <v>3193</v>
      </c>
      <c r="BC51" s="52">
        <v>3196</v>
      </c>
      <c r="BD51" s="52">
        <v>3233</v>
      </c>
      <c r="BE51" s="52">
        <v>3093</v>
      </c>
      <c r="BF51" s="52">
        <v>3431</v>
      </c>
      <c r="BG51" s="52">
        <v>5082</v>
      </c>
      <c r="BH51" s="53">
        <v>4386</v>
      </c>
      <c r="BJ51" s="46">
        <v>3678</v>
      </c>
      <c r="BK51" s="52">
        <v>3186</v>
      </c>
      <c r="BL51" s="52">
        <v>3153</v>
      </c>
      <c r="BM51" s="52">
        <v>3040</v>
      </c>
      <c r="BN51" s="52">
        <v>3376</v>
      </c>
      <c r="BO51" s="52">
        <v>5318</v>
      </c>
      <c r="BP51" s="53">
        <v>4555</v>
      </c>
      <c r="BR51" s="46">
        <f>SUMIFS(Raw!$I:$I, Raw!$A:$A, 'Clinical Input'!BR$14, Raw!$C:$C, 'Clinical Input'!$C51, Raw!$H:$H, "D01")</f>
        <v>3640</v>
      </c>
      <c r="BS51" s="52">
        <f>SUMIFS(Raw!$I:$I, Raw!$A:$A, 'Clinical Input'!BS$14, Raw!$C:$C, 'Clinical Input'!$C51, Raw!$H:$H, "D01")</f>
        <v>3345</v>
      </c>
      <c r="BT51" s="52">
        <f>SUMIFS(Raw!$I:$I, Raw!$A:$A, 'Clinical Input'!BT$14, Raw!$C:$C, 'Clinical Input'!$C51, Raw!$H:$H, "D01")</f>
        <v>3311</v>
      </c>
      <c r="BU51" s="52">
        <f>SUMIFS(Raw!$I:$I, Raw!$A:$A, 'Clinical Input'!BU$14, Raw!$C:$C, 'Clinical Input'!$C51, Raw!$H:$H, "D01")</f>
        <v>2970</v>
      </c>
      <c r="BV51" s="52">
        <f>SUMIFS(Raw!$I:$I, Raw!$A:$A, 'Clinical Input'!BV$14, Raw!$C:$C, 'Clinical Input'!$C51, Raw!$H:$H, "D01")</f>
        <v>3211</v>
      </c>
      <c r="BW51" s="52">
        <f>SUMIFS(Raw!$I:$I, Raw!$A:$A, 'Clinical Input'!BW$14, Raw!$C:$C, 'Clinical Input'!$C51, Raw!$H:$H, "D01")</f>
        <v>5038</v>
      </c>
      <c r="BX51" s="53">
        <f>SUMIFS(Raw!$I:$I, Raw!$A:$A, 'Clinical Input'!BX$14, Raw!$C:$C, 'Clinical Input'!$C51, Raw!$H:$H, "D01")</f>
        <v>4585</v>
      </c>
      <c r="BZ51" s="46">
        <f>SUMIFS(Raw!$I:$I, Raw!$A:$A, 'Clinical Input'!BZ$14, Raw!$C:$C, 'Clinical Input'!$C51, Raw!$H:$H, "D01")</f>
        <v>0</v>
      </c>
      <c r="CA51" s="52">
        <f>SUMIFS(Raw!$I:$I, Raw!$A:$A, 'Clinical Input'!CA$14, Raw!$C:$C, 'Clinical Input'!$C51, Raw!$H:$H, "D01")</f>
        <v>0</v>
      </c>
      <c r="CB51" s="52">
        <f>SUMIFS(Raw!$I:$I, Raw!$A:$A, 'Clinical Input'!CB$14, Raw!$C:$C, 'Clinical Input'!$C51, Raw!$H:$H, "D01")</f>
        <v>0</v>
      </c>
      <c r="CC51" s="52">
        <f>SUMIFS(Raw!$I:$I, Raw!$A:$A, 'Clinical Input'!CC$14, Raw!$C:$C, 'Clinical Input'!$C51, Raw!$H:$H, "D01")</f>
        <v>0</v>
      </c>
      <c r="CD51" s="52">
        <f>SUMIFS(Raw!$I:$I, Raw!$A:$A, 'Clinical Input'!CD$14, Raw!$C:$C, 'Clinical Input'!$C51, Raw!$H:$H, "D01")</f>
        <v>0</v>
      </c>
      <c r="CE51" s="52">
        <f>SUMIFS(Raw!$I:$I, Raw!$A:$A, 'Clinical Input'!CE$14, Raw!$C:$C, 'Clinical Input'!$C51, Raw!$H:$H, "D01")</f>
        <v>0</v>
      </c>
      <c r="CF51" s="53">
        <f>SUMIFS(Raw!$I:$I, Raw!$A:$A, 'Clinical Input'!CF$14, Raw!$C:$C, 'Clinical Input'!$C51, Raw!$H:$H, "D01")</f>
        <v>0</v>
      </c>
      <c r="CH51" s="46">
        <f>SUMIFS(Raw!$I:$I, Raw!$A:$A, 'Clinical Input'!CH$14, Raw!$C:$C, 'Clinical Input'!$C51, Raw!$H:$H, "D01")</f>
        <v>0</v>
      </c>
      <c r="CI51" s="52">
        <f>SUMIFS(Raw!$I:$I, Raw!$A:$A, 'Clinical Input'!CI$14, Raw!$C:$C, 'Clinical Input'!$C51, Raw!$H:$H, "D01")</f>
        <v>0</v>
      </c>
      <c r="CJ51" s="52">
        <f>SUMIFS(Raw!$I:$I, Raw!$A:$A, 'Clinical Input'!CJ$14, Raw!$C:$C, 'Clinical Input'!$C51, Raw!$H:$H, "D01")</f>
        <v>0</v>
      </c>
      <c r="CK51" s="52">
        <f>SUMIFS(Raw!$I:$I, Raw!$A:$A, 'Clinical Input'!CK$14, Raw!$C:$C, 'Clinical Input'!$C51, Raw!$H:$H, "D01")</f>
        <v>0</v>
      </c>
      <c r="CL51" s="52">
        <f>SUMIFS(Raw!$I:$I, Raw!$A:$A, 'Clinical Input'!CL$14, Raw!$C:$C, 'Clinical Input'!$C51, Raw!$H:$H, "D01")</f>
        <v>0</v>
      </c>
      <c r="CM51" s="52">
        <f>SUMIFS(Raw!$I:$I, Raw!$A:$A, 'Clinical Input'!CM$14, Raw!$C:$C, 'Clinical Input'!$C51, Raw!$H:$H, "D01")</f>
        <v>0</v>
      </c>
      <c r="CN51" s="53">
        <f>SUMIFS(Raw!$I:$I, Raw!$A:$A, 'Clinical Input'!CN$14, Raw!$C:$C, 'Clinical Input'!$C51, Raw!$H:$H, "D01")</f>
        <v>0</v>
      </c>
      <c r="CP51" s="46">
        <f>SUMIFS(Raw!$I:$I, Raw!$A:$A, 'Clinical Input'!CP$14, Raw!$C:$C, 'Clinical Input'!$C51, Raw!$H:$H, "D01")</f>
        <v>0</v>
      </c>
      <c r="CQ51" s="52">
        <f>SUMIFS(Raw!$I:$I, Raw!$A:$A, 'Clinical Input'!CQ$14, Raw!$C:$C, 'Clinical Input'!$C51, Raw!$H:$H, "D01")</f>
        <v>0</v>
      </c>
      <c r="CR51" s="52">
        <f>SUMIFS(Raw!$I:$I, Raw!$A:$A, 'Clinical Input'!CR$14, Raw!$C:$C, 'Clinical Input'!$C51, Raw!$H:$H, "D01")</f>
        <v>0</v>
      </c>
      <c r="CS51" s="52">
        <f>SUMIFS(Raw!$I:$I, Raw!$A:$A, 'Clinical Input'!CS$14, Raw!$C:$C, 'Clinical Input'!$C51, Raw!$H:$H, "D01")</f>
        <v>0</v>
      </c>
      <c r="CT51" s="52">
        <f>SUMIFS(Raw!$I:$I, Raw!$A:$A, 'Clinical Input'!CT$14, Raw!$C:$C, 'Clinical Input'!$C51, Raw!$H:$H, "D01")</f>
        <v>0</v>
      </c>
      <c r="CU51" s="52">
        <f>SUMIFS(Raw!$I:$I, Raw!$A:$A, 'Clinical Input'!CU$14, Raw!$C:$C, 'Clinical Input'!$C51, Raw!$H:$H, "D01")</f>
        <v>0</v>
      </c>
      <c r="CV51" s="53">
        <f>SUMIFS(Raw!$I:$I, Raw!$A:$A, 'Clinical Input'!CV$14, Raw!$C:$C, 'Clinical Input'!$C51, Raw!$H:$H, "D01")</f>
        <v>0</v>
      </c>
      <c r="CX51" s="46">
        <f>SUMIFS(Raw!$I:$I, Raw!$A:$A, 'Clinical Input'!CX$14, Raw!$C:$C, 'Clinical Input'!$C51, Raw!$H:$H, "D01")</f>
        <v>0</v>
      </c>
      <c r="CY51" s="52">
        <f>SUMIFS(Raw!$I:$I, Raw!$A:$A, 'Clinical Input'!CY$14, Raw!$C:$C, 'Clinical Input'!$C51, Raw!$H:$H, "D01")</f>
        <v>0</v>
      </c>
      <c r="CZ51" s="52">
        <f>SUMIFS(Raw!$I:$I, Raw!$A:$A, 'Clinical Input'!CZ$14, Raw!$C:$C, 'Clinical Input'!$C51, Raw!$H:$H, "D01")</f>
        <v>0</v>
      </c>
      <c r="DA51" s="52">
        <f>SUMIFS(Raw!$I:$I, Raw!$A:$A, 'Clinical Input'!DA$14, Raw!$C:$C, 'Clinical Input'!$C51, Raw!$H:$H, "D01")</f>
        <v>0</v>
      </c>
      <c r="DB51" s="52">
        <f>SUMIFS(Raw!$I:$I, Raw!$A:$A, 'Clinical Input'!DB$14, Raw!$C:$C, 'Clinical Input'!$C51, Raw!$H:$H, "D01")</f>
        <v>0</v>
      </c>
      <c r="DC51" s="52">
        <f>SUMIFS(Raw!$I:$I, Raw!$A:$A, 'Clinical Input'!DC$14, Raw!$C:$C, 'Clinical Input'!$C51, Raw!$H:$H, "D01")</f>
        <v>0</v>
      </c>
      <c r="DD51" s="53">
        <f>SUMIFS(Raw!$I:$I, Raw!$A:$A, 'Clinical Input'!DD$14, Raw!$C:$C, 'Clinical Input'!$C51, Raw!$H:$H, "D01")</f>
        <v>0</v>
      </c>
      <c r="DF51" s="46">
        <f>SUMIFS(Raw!$I:$I, Raw!$A:$A, 'Clinical Input'!DF$14, Raw!$C:$C, 'Clinical Input'!$C51, Raw!$H:$H, "D01")</f>
        <v>0</v>
      </c>
      <c r="DG51" s="52">
        <f>SUMIFS(Raw!$I:$I, Raw!$A:$A, 'Clinical Input'!DG$14, Raw!$C:$C, 'Clinical Input'!$C51, Raw!$H:$H, "D01")</f>
        <v>0</v>
      </c>
      <c r="DH51" s="52">
        <f>SUMIFS(Raw!$I:$I, Raw!$A:$A, 'Clinical Input'!DH$14, Raw!$C:$C, 'Clinical Input'!$C51, Raw!$H:$H, "D01")</f>
        <v>0</v>
      </c>
      <c r="DI51" s="52">
        <f>SUMIFS(Raw!$I:$I, Raw!$A:$A, 'Clinical Input'!DI$14, Raw!$C:$C, 'Clinical Input'!$C51, Raw!$H:$H, "D01")</f>
        <v>0</v>
      </c>
      <c r="DJ51" s="52">
        <f>SUMIFS(Raw!$I:$I, Raw!$A:$A, 'Clinical Input'!DJ$14, Raw!$C:$C, 'Clinical Input'!$C51, Raw!$H:$H, "D01")</f>
        <v>0</v>
      </c>
      <c r="DK51" s="52">
        <f>SUMIFS(Raw!$I:$I, Raw!$A:$A, 'Clinical Input'!DK$14, Raw!$C:$C, 'Clinical Input'!$C51, Raw!$H:$H, "D01")</f>
        <v>0</v>
      </c>
      <c r="DL51" s="53">
        <f>SUMIFS(Raw!$I:$I, Raw!$A:$A, 'Clinical Input'!DL$14, Raw!$C:$C, 'Clinical Input'!$C51, Raw!$H:$H, "D01")</f>
        <v>0</v>
      </c>
      <c r="DN51" s="46">
        <f>SUMIFS(Raw!$I:$I, Raw!$A:$A, 'Clinical Input'!DN$14, Raw!$C:$C, 'Clinical Input'!$C51, Raw!$H:$H, "D01")</f>
        <v>0</v>
      </c>
      <c r="DO51" s="52">
        <f>SUMIFS(Raw!$I:$I, Raw!$A:$A, 'Clinical Input'!DO$14, Raw!$C:$C, 'Clinical Input'!$C51, Raw!$H:$H, "D01")</f>
        <v>0</v>
      </c>
      <c r="DP51" s="52">
        <f>SUMIFS(Raw!$I:$I, Raw!$A:$A, 'Clinical Input'!DP$14, Raw!$C:$C, 'Clinical Input'!$C51, Raw!$H:$H, "D01")</f>
        <v>0</v>
      </c>
      <c r="DQ51" s="52">
        <f>SUMIFS(Raw!$I:$I, Raw!$A:$A, 'Clinical Input'!DQ$14, Raw!$C:$C, 'Clinical Input'!$C51, Raw!$H:$H, "D01")</f>
        <v>0</v>
      </c>
      <c r="DR51" s="52">
        <f>SUMIFS(Raw!$I:$I, Raw!$A:$A, 'Clinical Input'!DR$14, Raw!$C:$C, 'Clinical Input'!$C51, Raw!$H:$H, "D01")</f>
        <v>0</v>
      </c>
      <c r="DS51" s="52">
        <f>SUMIFS(Raw!$I:$I, Raw!$A:$A, 'Clinical Input'!DS$14, Raw!$C:$C, 'Clinical Input'!$C51, Raw!$H:$H, "D01")</f>
        <v>0</v>
      </c>
      <c r="DT51" s="53">
        <f>SUMIFS(Raw!$I:$I, Raw!$A:$A, 'Clinical Input'!DT$14, Raw!$C:$C, 'Clinical Input'!$C51, Raw!$H:$H, "D01")</f>
        <v>0</v>
      </c>
      <c r="DV51" s="46">
        <f>SUMIFS(Raw!$I:$I, Raw!$A:$A, 'Clinical Input'!DV$14, Raw!$C:$C, 'Clinical Input'!$C51, Raw!$H:$H, "D01")</f>
        <v>0</v>
      </c>
      <c r="DW51" s="52">
        <f>SUMIFS(Raw!$I:$I, Raw!$A:$A, 'Clinical Input'!DW$14, Raw!$C:$C, 'Clinical Input'!$C51, Raw!$H:$H, "D01")</f>
        <v>0</v>
      </c>
      <c r="DX51" s="52">
        <f>SUMIFS(Raw!$I:$I, Raw!$A:$A, 'Clinical Input'!DX$14, Raw!$C:$C, 'Clinical Input'!$C51, Raw!$H:$H, "D01")</f>
        <v>0</v>
      </c>
      <c r="DY51" s="52">
        <f>SUMIFS(Raw!$I:$I, Raw!$A:$A, 'Clinical Input'!DY$14, Raw!$C:$C, 'Clinical Input'!$C51, Raw!$H:$H, "D01")</f>
        <v>0</v>
      </c>
      <c r="DZ51" s="52">
        <f>SUMIFS(Raw!$I:$I, Raw!$A:$A, 'Clinical Input'!DZ$14, Raw!$C:$C, 'Clinical Input'!$C51, Raw!$H:$H, "D01")</f>
        <v>0</v>
      </c>
      <c r="EA51" s="52">
        <f>SUMIFS(Raw!$I:$I, Raw!$A:$A, 'Clinical Input'!EA$14, Raw!$C:$C, 'Clinical Input'!$C51, Raw!$H:$H, "D01")</f>
        <v>0</v>
      </c>
      <c r="EB51" s="53">
        <f>SUMIFS(Raw!$I:$I, Raw!$A:$A, 'Clinical Input'!EB$14, Raw!$C:$C, 'Clinical Input'!$C51, Raw!$H:$H, "D01")</f>
        <v>0</v>
      </c>
      <c r="ED51" s="46">
        <f>SUMIFS(Raw!$I:$I, Raw!$A:$A, 'Clinical Input'!ED$14, Raw!$C:$C, 'Clinical Input'!$C51, Raw!$H:$H, "D01")</f>
        <v>0</v>
      </c>
      <c r="EE51" s="52">
        <f>SUMIFS(Raw!$I:$I, Raw!$A:$A, 'Clinical Input'!EE$14, Raw!$C:$C, 'Clinical Input'!$C51, Raw!$H:$H, "D01")</f>
        <v>0</v>
      </c>
      <c r="EF51" s="52">
        <f>SUMIFS(Raw!$I:$I, Raw!$A:$A, 'Clinical Input'!EF$14, Raw!$C:$C, 'Clinical Input'!$C51, Raw!$H:$H, "D01")</f>
        <v>0</v>
      </c>
      <c r="EG51" s="52">
        <f>SUMIFS(Raw!$I:$I, Raw!$A:$A, 'Clinical Input'!EG$14, Raw!$C:$C, 'Clinical Input'!$C51, Raw!$H:$H, "D01")</f>
        <v>0</v>
      </c>
      <c r="EH51" s="52">
        <f>SUMIFS(Raw!$I:$I, Raw!$A:$A, 'Clinical Input'!EH$14, Raw!$C:$C, 'Clinical Input'!$C51, Raw!$H:$H, "D01")</f>
        <v>0</v>
      </c>
      <c r="EI51" s="52">
        <f>SUMIFS(Raw!$I:$I, Raw!$A:$A, 'Clinical Input'!EI$14, Raw!$C:$C, 'Clinical Input'!$C51, Raw!$H:$H, "D01")</f>
        <v>0</v>
      </c>
      <c r="EJ51" s="53">
        <f>SUMIFS(Raw!$I:$I, Raw!$A:$A, 'Clinical Input'!EJ$14, Raw!$C:$C, 'Clinical Input'!$C51, Raw!$H:$H, "D01")</f>
        <v>0</v>
      </c>
      <c r="EL51" s="46">
        <f>SUMIFS(Raw!$I:$I, Raw!$A:$A, 'Clinical Input'!EL$14, Raw!$C:$C, 'Clinical Input'!$C51, Raw!$H:$H, "D01")</f>
        <v>0</v>
      </c>
      <c r="EM51" s="52">
        <f>SUMIFS(Raw!$I:$I, Raw!$A:$A, 'Clinical Input'!EM$14, Raw!$C:$C, 'Clinical Input'!$C51, Raw!$H:$H, "D01")</f>
        <v>0</v>
      </c>
      <c r="EN51" s="52">
        <f>SUMIFS(Raw!$I:$I, Raw!$A:$A, 'Clinical Input'!EN$14, Raw!$C:$C, 'Clinical Input'!$C51, Raw!$H:$H, "D01")</f>
        <v>0</v>
      </c>
      <c r="EO51" s="52">
        <f>SUMIFS(Raw!$I:$I, Raw!$A:$A, 'Clinical Input'!EO$14, Raw!$C:$C, 'Clinical Input'!$C51, Raw!$H:$H, "D01")</f>
        <v>0</v>
      </c>
      <c r="EP51" s="52">
        <f>SUMIFS(Raw!$I:$I, Raw!$A:$A, 'Clinical Input'!EP$14, Raw!$C:$C, 'Clinical Input'!$C51, Raw!$H:$H, "D01")</f>
        <v>0</v>
      </c>
      <c r="EQ51" s="52">
        <f>SUMIFS(Raw!$I:$I, Raw!$A:$A, 'Clinical Input'!EQ$14, Raw!$C:$C, 'Clinical Input'!$C51, Raw!$H:$H, "D01")</f>
        <v>0</v>
      </c>
      <c r="ER51" s="53">
        <f>SUMIFS(Raw!$I:$I, Raw!$A:$A, 'Clinical Input'!ER$14, Raw!$C:$C, 'Clinical Input'!$C51, Raw!$H:$H, "D01")</f>
        <v>0</v>
      </c>
      <c r="ET51" s="46">
        <f>SUMIFS(Raw!$I:$I, Raw!$A:$A, 'Clinical Input'!ET$14, Raw!$C:$C, 'Clinical Input'!$C51, Raw!$H:$H, "D01")</f>
        <v>0</v>
      </c>
      <c r="EU51" s="52">
        <f>SUMIFS(Raw!$I:$I, Raw!$A:$A, 'Clinical Input'!EU$14, Raw!$C:$C, 'Clinical Input'!$C51, Raw!$H:$H, "D01")</f>
        <v>0</v>
      </c>
      <c r="EV51" s="52">
        <f>SUMIFS(Raw!$I:$I, Raw!$A:$A, 'Clinical Input'!EV$14, Raw!$C:$C, 'Clinical Input'!$C51, Raw!$H:$H, "D01")</f>
        <v>0</v>
      </c>
      <c r="EW51" s="52">
        <f>SUMIFS(Raw!$I:$I, Raw!$A:$A, 'Clinical Input'!EW$14, Raw!$C:$C, 'Clinical Input'!$C51, Raw!$H:$H, "D01")</f>
        <v>0</v>
      </c>
      <c r="EX51" s="52">
        <f>SUMIFS(Raw!$I:$I, Raw!$A:$A, 'Clinical Input'!EX$14, Raw!$C:$C, 'Clinical Input'!$C51, Raw!$H:$H, "D01")</f>
        <v>0</v>
      </c>
      <c r="EY51" s="52">
        <f>SUMIFS(Raw!$I:$I, Raw!$A:$A, 'Clinical Input'!EY$14, Raw!$C:$C, 'Clinical Input'!$C51, Raw!$H:$H, "D01")</f>
        <v>0</v>
      </c>
      <c r="EZ51" s="53">
        <f>SUMIFS(Raw!$I:$I, Raw!$A:$A, 'Clinical Input'!EZ$14, Raw!$C:$C, 'Clinical Input'!$C51, Raw!$H:$H, "D01")</f>
        <v>0</v>
      </c>
    </row>
    <row r="52" spans="1:156" x14ac:dyDescent="0.35">
      <c r="A52" s="4"/>
      <c r="B52" s="62" t="s">
        <v>73</v>
      </c>
      <c r="C52" s="63" t="s">
        <v>92</v>
      </c>
      <c r="D52" s="64" t="s">
        <v>73</v>
      </c>
      <c r="F52" s="100">
        <v>2623</v>
      </c>
      <c r="G52" s="101">
        <v>2263</v>
      </c>
      <c r="H52" s="101">
        <v>2299</v>
      </c>
      <c r="I52" s="101">
        <v>2320</v>
      </c>
      <c r="J52" s="101">
        <v>2290</v>
      </c>
      <c r="K52" s="101">
        <v>4251</v>
      </c>
      <c r="L52" s="102">
        <v>3610</v>
      </c>
      <c r="N52" s="100">
        <v>2771</v>
      </c>
      <c r="O52" s="101">
        <v>2419</v>
      </c>
      <c r="P52" s="101">
        <v>2320</v>
      </c>
      <c r="Q52" s="101">
        <v>2448</v>
      </c>
      <c r="R52" s="101">
        <v>2548</v>
      </c>
      <c r="S52" s="101">
        <v>4811</v>
      </c>
      <c r="T52" s="102">
        <v>4201</v>
      </c>
      <c r="V52" s="100">
        <v>2849</v>
      </c>
      <c r="W52" s="101">
        <v>2550</v>
      </c>
      <c r="X52" s="101">
        <v>2487</v>
      </c>
      <c r="Y52" s="101">
        <v>2518</v>
      </c>
      <c r="Z52" s="101">
        <v>2531</v>
      </c>
      <c r="AA52" s="101">
        <v>5315</v>
      </c>
      <c r="AB52" s="102">
        <v>4072</v>
      </c>
      <c r="AD52" s="100">
        <v>2853</v>
      </c>
      <c r="AE52" s="101">
        <v>2469</v>
      </c>
      <c r="AF52" s="101">
        <v>2505</v>
      </c>
      <c r="AG52" s="101">
        <v>2487</v>
      </c>
      <c r="AH52" s="101">
        <v>2571</v>
      </c>
      <c r="AI52" s="101">
        <v>5273</v>
      </c>
      <c r="AJ52" s="102">
        <v>4304</v>
      </c>
      <c r="AL52" s="100">
        <v>2302</v>
      </c>
      <c r="AM52" s="101">
        <v>2079</v>
      </c>
      <c r="AN52" s="101">
        <v>1950</v>
      </c>
      <c r="AO52" s="101">
        <v>2717</v>
      </c>
      <c r="AP52" s="101">
        <v>4512</v>
      </c>
      <c r="AQ52" s="101">
        <v>5221</v>
      </c>
      <c r="AR52" s="102">
        <v>3829</v>
      </c>
      <c r="AT52" s="100">
        <v>2779</v>
      </c>
      <c r="AU52" s="101">
        <v>2438</v>
      </c>
      <c r="AV52" s="101">
        <v>2314</v>
      </c>
      <c r="AW52" s="101">
        <v>4322</v>
      </c>
      <c r="AX52" s="101">
        <v>2984</v>
      </c>
      <c r="AY52" s="101">
        <v>5412</v>
      </c>
      <c r="AZ52" s="102">
        <v>4189</v>
      </c>
      <c r="BB52" s="100">
        <v>2629</v>
      </c>
      <c r="BC52" s="101">
        <v>2534</v>
      </c>
      <c r="BD52" s="101">
        <v>2523</v>
      </c>
      <c r="BE52" s="101">
        <v>2321</v>
      </c>
      <c r="BF52" s="101">
        <v>2677</v>
      </c>
      <c r="BG52" s="101">
        <v>5232</v>
      </c>
      <c r="BH52" s="102">
        <v>4017</v>
      </c>
      <c r="BJ52" s="100">
        <v>2754</v>
      </c>
      <c r="BK52" s="101">
        <v>2578</v>
      </c>
      <c r="BL52" s="101">
        <v>2448</v>
      </c>
      <c r="BM52" s="101">
        <v>2410</v>
      </c>
      <c r="BN52" s="101">
        <v>2557</v>
      </c>
      <c r="BO52" s="101">
        <v>4897</v>
      </c>
      <c r="BP52" s="102">
        <v>3987</v>
      </c>
      <c r="BR52" s="100">
        <f>SUMIFS(Raw!$I:$I, Raw!$A:$A, 'Clinical Input'!BR$14, Raw!$C:$C, 'Clinical Input'!$C52, Raw!$H:$H, "D01")</f>
        <v>2701</v>
      </c>
      <c r="BS52" s="101">
        <f>SUMIFS(Raw!$I:$I, Raw!$A:$A, 'Clinical Input'!BS$14, Raw!$C:$C, 'Clinical Input'!$C52, Raw!$H:$H, "D01")</f>
        <v>2361</v>
      </c>
      <c r="BT52" s="101">
        <f>SUMIFS(Raw!$I:$I, Raw!$A:$A, 'Clinical Input'!BT$14, Raw!$C:$C, 'Clinical Input'!$C52, Raw!$H:$H, "D01")</f>
        <v>2421</v>
      </c>
      <c r="BU52" s="101">
        <f>SUMIFS(Raw!$I:$I, Raw!$A:$A, 'Clinical Input'!BU$14, Raw!$C:$C, 'Clinical Input'!$C52, Raw!$H:$H, "D01")</f>
        <v>2379</v>
      </c>
      <c r="BV52" s="101">
        <f>SUMIFS(Raw!$I:$I, Raw!$A:$A, 'Clinical Input'!BV$14, Raw!$C:$C, 'Clinical Input'!$C52, Raw!$H:$H, "D01")</f>
        <v>2571</v>
      </c>
      <c r="BW52" s="101">
        <f>SUMIFS(Raw!$I:$I, Raw!$A:$A, 'Clinical Input'!BW$14, Raw!$C:$C, 'Clinical Input'!$C52, Raw!$H:$H, "D01")</f>
        <v>4726</v>
      </c>
      <c r="BX52" s="102">
        <f>SUMIFS(Raw!$I:$I, Raw!$A:$A, 'Clinical Input'!BX$14, Raw!$C:$C, 'Clinical Input'!$C52, Raw!$H:$H, "D01")</f>
        <v>3701</v>
      </c>
      <c r="BZ52" s="100">
        <f>SUMIFS(Raw!$I:$I, Raw!$A:$A, 'Clinical Input'!BZ$14, Raw!$C:$C, 'Clinical Input'!$C52, Raw!$H:$H, "D01")</f>
        <v>0</v>
      </c>
      <c r="CA52" s="101">
        <f>SUMIFS(Raw!$I:$I, Raw!$A:$A, 'Clinical Input'!CA$14, Raw!$C:$C, 'Clinical Input'!$C52, Raw!$H:$H, "D01")</f>
        <v>0</v>
      </c>
      <c r="CB52" s="101">
        <f>SUMIFS(Raw!$I:$I, Raw!$A:$A, 'Clinical Input'!CB$14, Raw!$C:$C, 'Clinical Input'!$C52, Raw!$H:$H, "D01")</f>
        <v>0</v>
      </c>
      <c r="CC52" s="101">
        <f>SUMIFS(Raw!$I:$I, Raw!$A:$A, 'Clinical Input'!CC$14, Raw!$C:$C, 'Clinical Input'!$C52, Raw!$H:$H, "D01")</f>
        <v>0</v>
      </c>
      <c r="CD52" s="101">
        <f>SUMIFS(Raw!$I:$I, Raw!$A:$A, 'Clinical Input'!CD$14, Raw!$C:$C, 'Clinical Input'!$C52, Raw!$H:$H, "D01")</f>
        <v>0</v>
      </c>
      <c r="CE52" s="101">
        <f>SUMIFS(Raw!$I:$I, Raw!$A:$A, 'Clinical Input'!CE$14, Raw!$C:$C, 'Clinical Input'!$C52, Raw!$H:$H, "D01")</f>
        <v>0</v>
      </c>
      <c r="CF52" s="102">
        <f>SUMIFS(Raw!$I:$I, Raw!$A:$A, 'Clinical Input'!CF$14, Raw!$C:$C, 'Clinical Input'!$C52, Raw!$H:$H, "D01")</f>
        <v>0</v>
      </c>
      <c r="CH52" s="100">
        <f>SUMIFS(Raw!$I:$I, Raw!$A:$A, 'Clinical Input'!CH$14, Raw!$C:$C, 'Clinical Input'!$C52, Raw!$H:$H, "D01")</f>
        <v>0</v>
      </c>
      <c r="CI52" s="101">
        <f>SUMIFS(Raw!$I:$I, Raw!$A:$A, 'Clinical Input'!CI$14, Raw!$C:$C, 'Clinical Input'!$C52, Raw!$H:$H, "D01")</f>
        <v>0</v>
      </c>
      <c r="CJ52" s="101">
        <f>SUMIFS(Raw!$I:$I, Raw!$A:$A, 'Clinical Input'!CJ$14, Raw!$C:$C, 'Clinical Input'!$C52, Raw!$H:$H, "D01")</f>
        <v>0</v>
      </c>
      <c r="CK52" s="101">
        <f>SUMIFS(Raw!$I:$I, Raw!$A:$A, 'Clinical Input'!CK$14, Raw!$C:$C, 'Clinical Input'!$C52, Raw!$H:$H, "D01")</f>
        <v>0</v>
      </c>
      <c r="CL52" s="101">
        <f>SUMIFS(Raw!$I:$I, Raw!$A:$A, 'Clinical Input'!CL$14, Raw!$C:$C, 'Clinical Input'!$C52, Raw!$H:$H, "D01")</f>
        <v>0</v>
      </c>
      <c r="CM52" s="101">
        <f>SUMIFS(Raw!$I:$I, Raw!$A:$A, 'Clinical Input'!CM$14, Raw!$C:$C, 'Clinical Input'!$C52, Raw!$H:$H, "D01")</f>
        <v>0</v>
      </c>
      <c r="CN52" s="102">
        <f>SUMIFS(Raw!$I:$I, Raw!$A:$A, 'Clinical Input'!CN$14, Raw!$C:$C, 'Clinical Input'!$C52, Raw!$H:$H, "D01")</f>
        <v>0</v>
      </c>
      <c r="CP52" s="100">
        <f>SUMIFS(Raw!$I:$I, Raw!$A:$A, 'Clinical Input'!CP$14, Raw!$C:$C, 'Clinical Input'!$C52, Raw!$H:$H, "D01")</f>
        <v>0</v>
      </c>
      <c r="CQ52" s="101">
        <f>SUMIFS(Raw!$I:$I, Raw!$A:$A, 'Clinical Input'!CQ$14, Raw!$C:$C, 'Clinical Input'!$C52, Raw!$H:$H, "D01")</f>
        <v>0</v>
      </c>
      <c r="CR52" s="101">
        <f>SUMIFS(Raw!$I:$I, Raw!$A:$A, 'Clinical Input'!CR$14, Raw!$C:$C, 'Clinical Input'!$C52, Raw!$H:$H, "D01")</f>
        <v>0</v>
      </c>
      <c r="CS52" s="101">
        <f>SUMIFS(Raw!$I:$I, Raw!$A:$A, 'Clinical Input'!CS$14, Raw!$C:$C, 'Clinical Input'!$C52, Raw!$H:$H, "D01")</f>
        <v>0</v>
      </c>
      <c r="CT52" s="101">
        <f>SUMIFS(Raw!$I:$I, Raw!$A:$A, 'Clinical Input'!CT$14, Raw!$C:$C, 'Clinical Input'!$C52, Raw!$H:$H, "D01")</f>
        <v>0</v>
      </c>
      <c r="CU52" s="101">
        <f>SUMIFS(Raw!$I:$I, Raw!$A:$A, 'Clinical Input'!CU$14, Raw!$C:$C, 'Clinical Input'!$C52, Raw!$H:$H, "D01")</f>
        <v>0</v>
      </c>
      <c r="CV52" s="102">
        <f>SUMIFS(Raw!$I:$I, Raw!$A:$A, 'Clinical Input'!CV$14, Raw!$C:$C, 'Clinical Input'!$C52, Raw!$H:$H, "D01")</f>
        <v>0</v>
      </c>
      <c r="CX52" s="100">
        <f>SUMIFS(Raw!$I:$I, Raw!$A:$A, 'Clinical Input'!CX$14, Raw!$C:$C, 'Clinical Input'!$C52, Raw!$H:$H, "D01")</f>
        <v>0</v>
      </c>
      <c r="CY52" s="101">
        <f>SUMIFS(Raw!$I:$I, Raw!$A:$A, 'Clinical Input'!CY$14, Raw!$C:$C, 'Clinical Input'!$C52, Raw!$H:$H, "D01")</f>
        <v>0</v>
      </c>
      <c r="CZ52" s="101">
        <f>SUMIFS(Raw!$I:$I, Raw!$A:$A, 'Clinical Input'!CZ$14, Raw!$C:$C, 'Clinical Input'!$C52, Raw!$H:$H, "D01")</f>
        <v>0</v>
      </c>
      <c r="DA52" s="101">
        <f>SUMIFS(Raw!$I:$I, Raw!$A:$A, 'Clinical Input'!DA$14, Raw!$C:$C, 'Clinical Input'!$C52, Raw!$H:$H, "D01")</f>
        <v>0</v>
      </c>
      <c r="DB52" s="101">
        <f>SUMIFS(Raw!$I:$I, Raw!$A:$A, 'Clinical Input'!DB$14, Raw!$C:$C, 'Clinical Input'!$C52, Raw!$H:$H, "D01")</f>
        <v>0</v>
      </c>
      <c r="DC52" s="101">
        <f>SUMIFS(Raw!$I:$I, Raw!$A:$A, 'Clinical Input'!DC$14, Raw!$C:$C, 'Clinical Input'!$C52, Raw!$H:$H, "D01")</f>
        <v>0</v>
      </c>
      <c r="DD52" s="102">
        <f>SUMIFS(Raw!$I:$I, Raw!$A:$A, 'Clinical Input'!DD$14, Raw!$C:$C, 'Clinical Input'!$C52, Raw!$H:$H, "D01")</f>
        <v>0</v>
      </c>
      <c r="DF52" s="100">
        <f>SUMIFS(Raw!$I:$I, Raw!$A:$A, 'Clinical Input'!DF$14, Raw!$C:$C, 'Clinical Input'!$C52, Raw!$H:$H, "D01")</f>
        <v>0</v>
      </c>
      <c r="DG52" s="101">
        <f>SUMIFS(Raw!$I:$I, Raw!$A:$A, 'Clinical Input'!DG$14, Raw!$C:$C, 'Clinical Input'!$C52, Raw!$H:$H, "D01")</f>
        <v>0</v>
      </c>
      <c r="DH52" s="101">
        <f>SUMIFS(Raw!$I:$I, Raw!$A:$A, 'Clinical Input'!DH$14, Raw!$C:$C, 'Clinical Input'!$C52, Raw!$H:$H, "D01")</f>
        <v>0</v>
      </c>
      <c r="DI52" s="101">
        <f>SUMIFS(Raw!$I:$I, Raw!$A:$A, 'Clinical Input'!DI$14, Raw!$C:$C, 'Clinical Input'!$C52, Raw!$H:$H, "D01")</f>
        <v>0</v>
      </c>
      <c r="DJ52" s="101">
        <f>SUMIFS(Raw!$I:$I, Raw!$A:$A, 'Clinical Input'!DJ$14, Raw!$C:$C, 'Clinical Input'!$C52, Raw!$H:$H, "D01")</f>
        <v>0</v>
      </c>
      <c r="DK52" s="101">
        <f>SUMIFS(Raw!$I:$I, Raw!$A:$A, 'Clinical Input'!DK$14, Raw!$C:$C, 'Clinical Input'!$C52, Raw!$H:$H, "D01")</f>
        <v>0</v>
      </c>
      <c r="DL52" s="102">
        <f>SUMIFS(Raw!$I:$I, Raw!$A:$A, 'Clinical Input'!DL$14, Raw!$C:$C, 'Clinical Input'!$C52, Raw!$H:$H, "D01")</f>
        <v>0</v>
      </c>
      <c r="DN52" s="100">
        <f>SUMIFS(Raw!$I:$I, Raw!$A:$A, 'Clinical Input'!DN$14, Raw!$C:$C, 'Clinical Input'!$C52, Raw!$H:$H, "D01")</f>
        <v>0</v>
      </c>
      <c r="DO52" s="101">
        <f>SUMIFS(Raw!$I:$I, Raw!$A:$A, 'Clinical Input'!DO$14, Raw!$C:$C, 'Clinical Input'!$C52, Raw!$H:$H, "D01")</f>
        <v>0</v>
      </c>
      <c r="DP52" s="101">
        <f>SUMIFS(Raw!$I:$I, Raw!$A:$A, 'Clinical Input'!DP$14, Raw!$C:$C, 'Clinical Input'!$C52, Raw!$H:$H, "D01")</f>
        <v>0</v>
      </c>
      <c r="DQ52" s="101">
        <f>SUMIFS(Raw!$I:$I, Raw!$A:$A, 'Clinical Input'!DQ$14, Raw!$C:$C, 'Clinical Input'!$C52, Raw!$H:$H, "D01")</f>
        <v>0</v>
      </c>
      <c r="DR52" s="101">
        <f>SUMIFS(Raw!$I:$I, Raw!$A:$A, 'Clinical Input'!DR$14, Raw!$C:$C, 'Clinical Input'!$C52, Raw!$H:$H, "D01")</f>
        <v>0</v>
      </c>
      <c r="DS52" s="101">
        <f>SUMIFS(Raw!$I:$I, Raw!$A:$A, 'Clinical Input'!DS$14, Raw!$C:$C, 'Clinical Input'!$C52, Raw!$H:$H, "D01")</f>
        <v>0</v>
      </c>
      <c r="DT52" s="102">
        <f>SUMIFS(Raw!$I:$I, Raw!$A:$A, 'Clinical Input'!DT$14, Raw!$C:$C, 'Clinical Input'!$C52, Raw!$H:$H, "D01")</f>
        <v>0</v>
      </c>
      <c r="DV52" s="100">
        <f>SUMIFS(Raw!$I:$I, Raw!$A:$A, 'Clinical Input'!DV$14, Raw!$C:$C, 'Clinical Input'!$C52, Raw!$H:$H, "D01")</f>
        <v>0</v>
      </c>
      <c r="DW52" s="101">
        <f>SUMIFS(Raw!$I:$I, Raw!$A:$A, 'Clinical Input'!DW$14, Raw!$C:$C, 'Clinical Input'!$C52, Raw!$H:$H, "D01")</f>
        <v>0</v>
      </c>
      <c r="DX52" s="101">
        <f>SUMIFS(Raw!$I:$I, Raw!$A:$A, 'Clinical Input'!DX$14, Raw!$C:$C, 'Clinical Input'!$C52, Raw!$H:$H, "D01")</f>
        <v>0</v>
      </c>
      <c r="DY52" s="101">
        <f>SUMIFS(Raw!$I:$I, Raw!$A:$A, 'Clinical Input'!DY$14, Raw!$C:$C, 'Clinical Input'!$C52, Raw!$H:$H, "D01")</f>
        <v>0</v>
      </c>
      <c r="DZ52" s="101">
        <f>SUMIFS(Raw!$I:$I, Raw!$A:$A, 'Clinical Input'!DZ$14, Raw!$C:$C, 'Clinical Input'!$C52, Raw!$H:$H, "D01")</f>
        <v>0</v>
      </c>
      <c r="EA52" s="101">
        <f>SUMIFS(Raw!$I:$I, Raw!$A:$A, 'Clinical Input'!EA$14, Raw!$C:$C, 'Clinical Input'!$C52, Raw!$H:$H, "D01")</f>
        <v>0</v>
      </c>
      <c r="EB52" s="102">
        <f>SUMIFS(Raw!$I:$I, Raw!$A:$A, 'Clinical Input'!EB$14, Raw!$C:$C, 'Clinical Input'!$C52, Raw!$H:$H, "D01")</f>
        <v>0</v>
      </c>
      <c r="ED52" s="100">
        <f>SUMIFS(Raw!$I:$I, Raw!$A:$A, 'Clinical Input'!ED$14, Raw!$C:$C, 'Clinical Input'!$C52, Raw!$H:$H, "D01")</f>
        <v>0</v>
      </c>
      <c r="EE52" s="101">
        <f>SUMIFS(Raw!$I:$I, Raw!$A:$A, 'Clinical Input'!EE$14, Raw!$C:$C, 'Clinical Input'!$C52, Raw!$H:$H, "D01")</f>
        <v>0</v>
      </c>
      <c r="EF52" s="101">
        <f>SUMIFS(Raw!$I:$I, Raw!$A:$A, 'Clinical Input'!EF$14, Raw!$C:$C, 'Clinical Input'!$C52, Raw!$H:$H, "D01")</f>
        <v>0</v>
      </c>
      <c r="EG52" s="101">
        <f>SUMIFS(Raw!$I:$I, Raw!$A:$A, 'Clinical Input'!EG$14, Raw!$C:$C, 'Clinical Input'!$C52, Raw!$H:$H, "D01")</f>
        <v>0</v>
      </c>
      <c r="EH52" s="101">
        <f>SUMIFS(Raw!$I:$I, Raw!$A:$A, 'Clinical Input'!EH$14, Raw!$C:$C, 'Clinical Input'!$C52, Raw!$H:$H, "D01")</f>
        <v>0</v>
      </c>
      <c r="EI52" s="101">
        <f>SUMIFS(Raw!$I:$I, Raw!$A:$A, 'Clinical Input'!EI$14, Raw!$C:$C, 'Clinical Input'!$C52, Raw!$H:$H, "D01")</f>
        <v>0</v>
      </c>
      <c r="EJ52" s="102">
        <f>SUMIFS(Raw!$I:$I, Raw!$A:$A, 'Clinical Input'!EJ$14, Raw!$C:$C, 'Clinical Input'!$C52, Raw!$H:$H, "D01")</f>
        <v>0</v>
      </c>
      <c r="EL52" s="100">
        <f>SUMIFS(Raw!$I:$I, Raw!$A:$A, 'Clinical Input'!EL$14, Raw!$C:$C, 'Clinical Input'!$C52, Raw!$H:$H, "D01")</f>
        <v>0</v>
      </c>
      <c r="EM52" s="101">
        <f>SUMIFS(Raw!$I:$I, Raw!$A:$A, 'Clinical Input'!EM$14, Raw!$C:$C, 'Clinical Input'!$C52, Raw!$H:$H, "D01")</f>
        <v>0</v>
      </c>
      <c r="EN52" s="101">
        <f>SUMIFS(Raw!$I:$I, Raw!$A:$A, 'Clinical Input'!EN$14, Raw!$C:$C, 'Clinical Input'!$C52, Raw!$H:$H, "D01")</f>
        <v>0</v>
      </c>
      <c r="EO52" s="101">
        <f>SUMIFS(Raw!$I:$I, Raw!$A:$A, 'Clinical Input'!EO$14, Raw!$C:$C, 'Clinical Input'!$C52, Raw!$H:$H, "D01")</f>
        <v>0</v>
      </c>
      <c r="EP52" s="101">
        <f>SUMIFS(Raw!$I:$I, Raw!$A:$A, 'Clinical Input'!EP$14, Raw!$C:$C, 'Clinical Input'!$C52, Raw!$H:$H, "D01")</f>
        <v>0</v>
      </c>
      <c r="EQ52" s="101">
        <f>SUMIFS(Raw!$I:$I, Raw!$A:$A, 'Clinical Input'!EQ$14, Raw!$C:$C, 'Clinical Input'!$C52, Raw!$H:$H, "D01")</f>
        <v>0</v>
      </c>
      <c r="ER52" s="102">
        <f>SUMIFS(Raw!$I:$I, Raw!$A:$A, 'Clinical Input'!ER$14, Raw!$C:$C, 'Clinical Input'!$C52, Raw!$H:$H, "D01")</f>
        <v>0</v>
      </c>
      <c r="ET52" s="100">
        <f>SUMIFS(Raw!$I:$I, Raw!$A:$A, 'Clinical Input'!ET$14, Raw!$C:$C, 'Clinical Input'!$C52, Raw!$H:$H, "D01")</f>
        <v>0</v>
      </c>
      <c r="EU52" s="101">
        <f>SUMIFS(Raw!$I:$I, Raw!$A:$A, 'Clinical Input'!EU$14, Raw!$C:$C, 'Clinical Input'!$C52, Raw!$H:$H, "D01")</f>
        <v>0</v>
      </c>
      <c r="EV52" s="101">
        <f>SUMIFS(Raw!$I:$I, Raw!$A:$A, 'Clinical Input'!EV$14, Raw!$C:$C, 'Clinical Input'!$C52, Raw!$H:$H, "D01")</f>
        <v>0</v>
      </c>
      <c r="EW52" s="101">
        <f>SUMIFS(Raw!$I:$I, Raw!$A:$A, 'Clinical Input'!EW$14, Raw!$C:$C, 'Clinical Input'!$C52, Raw!$H:$H, "D01")</f>
        <v>0</v>
      </c>
      <c r="EX52" s="101">
        <f>SUMIFS(Raw!$I:$I, Raw!$A:$A, 'Clinical Input'!EX$14, Raw!$C:$C, 'Clinical Input'!$C52, Raw!$H:$H, "D01")</f>
        <v>0</v>
      </c>
      <c r="EY52" s="101">
        <f>SUMIFS(Raw!$I:$I, Raw!$A:$A, 'Clinical Input'!EY$14, Raw!$C:$C, 'Clinical Input'!$C52, Raw!$H:$H, "D01")</f>
        <v>0</v>
      </c>
      <c r="EZ52" s="102">
        <f>SUMIFS(Raw!$I:$I, Raw!$A:$A, 'Clinical Input'!EZ$14, Raw!$C:$C, 'Clinical Input'!$C52, Raw!$H:$H, "D01")</f>
        <v>0</v>
      </c>
    </row>
    <row r="53" spans="1:156" x14ac:dyDescent="0.35">
      <c r="A53" s="4"/>
    </row>
    <row r="54" spans="1:156" s="115" customFormat="1" hidden="1" x14ac:dyDescent="0.35">
      <c r="A54" s="114"/>
      <c r="B54" s="114"/>
      <c r="C54" s="114"/>
      <c r="D54" s="114"/>
      <c r="F54" s="116">
        <f>SUM(F15:L15)</f>
        <v>156888</v>
      </c>
      <c r="G54" s="117" t="str">
        <f>IF(G55&lt;&gt;0,"Error",IF(G56&lt;&gt;0,"Error","OK"))</f>
        <v>OK</v>
      </c>
      <c r="N54" s="116">
        <f>SUM(N15:T15)</f>
        <v>158259</v>
      </c>
      <c r="O54" s="117" t="str">
        <f>IF(O55&lt;&gt;0,"Error",IF(O56&lt;&gt;0,"Error","OK"))</f>
        <v>OK</v>
      </c>
      <c r="V54" s="116">
        <f>SUM(V15:AB15)</f>
        <v>159782</v>
      </c>
      <c r="W54" s="117" t="str">
        <f>IF(W55&lt;&gt;0,"Error",IF(W56&lt;&gt;0,"Error","OK"))</f>
        <v>OK</v>
      </c>
      <c r="AD54" s="116">
        <f>SUM(AD15:AJ15)</f>
        <v>159825</v>
      </c>
      <c r="AE54" s="117" t="str">
        <f>IF(AE55&lt;&gt;0,"Error",IF(AE56&lt;&gt;0,"Error","OK"))</f>
        <v>OK</v>
      </c>
      <c r="AL54" s="116">
        <f>SUM(AL15:AR15)</f>
        <v>171908</v>
      </c>
      <c r="AM54" s="117" t="str">
        <f>IF(AM55&lt;&gt;0,"Error",IF(AM56&lt;&gt;0,"Error","OK"))</f>
        <v>OK</v>
      </c>
      <c r="AT54" s="116">
        <f>SUM(AT15:AZ15)</f>
        <v>164875</v>
      </c>
      <c r="AU54" s="117" t="str">
        <f>IF(AU55&lt;&gt;0,"Error",IF(AU56&lt;&gt;0,"Error","OK"))</f>
        <v>OK</v>
      </c>
      <c r="BB54" s="116">
        <f>SUM(BB15:BH15)</f>
        <v>151442</v>
      </c>
      <c r="BC54" s="117" t="str">
        <f>IF(BC55&lt;&gt;0,"Error",IF(BC56&lt;&gt;0,"Error","OK"))</f>
        <v>OK</v>
      </c>
      <c r="BJ54" s="116">
        <f>SUM(BJ15:BP15)</f>
        <v>150901</v>
      </c>
      <c r="BK54" s="117" t="str">
        <f>IF(BK55&lt;&gt;0,"Error",IF(BK56&lt;&gt;0,"Error","OK"))</f>
        <v>OK</v>
      </c>
      <c r="BR54" s="116">
        <f>SUM(BR15:BX15)</f>
        <v>151402</v>
      </c>
      <c r="BS54" s="117" t="str">
        <f>IF(BS55&lt;&gt;0,"Error",IF(BS56&lt;&gt;0,"Error","OK"))</f>
        <v>OK</v>
      </c>
      <c r="BZ54" s="116">
        <f>SUM(BZ15:CF15)</f>
        <v>0</v>
      </c>
      <c r="CA54" s="117" t="str">
        <f>IF(CA55&lt;&gt;0,"Error",IF(CA56&lt;&gt;0,"Error","OK"))</f>
        <v>OK</v>
      </c>
      <c r="CH54" s="116">
        <f>SUM(CH15:CN15)</f>
        <v>0</v>
      </c>
      <c r="CI54" s="117" t="str">
        <f>IF(CI55&lt;&gt;0,"Error",IF(CI56&lt;&gt;0,"Error","OK"))</f>
        <v>OK</v>
      </c>
      <c r="CP54" s="116">
        <f>SUM(CP15:CV15)</f>
        <v>0</v>
      </c>
      <c r="CQ54" s="117" t="str">
        <f>IF(CQ55&lt;&gt;0,"Error",IF(CQ56&lt;&gt;0,"Error","OK"))</f>
        <v>OK</v>
      </c>
      <c r="CX54" s="116">
        <f>SUM(CX15:DD15)</f>
        <v>0</v>
      </c>
      <c r="CY54" s="117" t="str">
        <f>IF(CY55&lt;&gt;0,"Error",IF(CY56&lt;&gt;0,"Error","OK"))</f>
        <v>OK</v>
      </c>
      <c r="DF54" s="116">
        <f>SUM(DF15:DL15)</f>
        <v>0</v>
      </c>
      <c r="DG54" s="117" t="str">
        <f>IF(DG55&lt;&gt;0,"Error",IF(DG56&lt;&gt;0,"Error","OK"))</f>
        <v>OK</v>
      </c>
      <c r="DN54" s="116">
        <f>SUM(DN15:DT15)</f>
        <v>0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5">
      <c r="B55" s="118"/>
      <c r="C55" s="114"/>
      <c r="D55" s="114"/>
      <c r="F55" s="116">
        <f>SUM(F17:L44)</f>
        <v>156888</v>
      </c>
      <c r="G55" s="119">
        <f>F54-F55</f>
        <v>0</v>
      </c>
      <c r="N55" s="116">
        <f>SUM(N17:T44)</f>
        <v>158259</v>
      </c>
      <c r="O55" s="119">
        <f>N54-N55</f>
        <v>0</v>
      </c>
      <c r="V55" s="116">
        <f>SUM(V17:AB44)</f>
        <v>159782</v>
      </c>
      <c r="W55" s="119">
        <f>V54-V55</f>
        <v>0</v>
      </c>
      <c r="AD55" s="116">
        <f>SUM(AD17:AJ44)</f>
        <v>159825</v>
      </c>
      <c r="AE55" s="119">
        <f>AD54-AD55</f>
        <v>0</v>
      </c>
      <c r="AL55" s="116">
        <f>SUM(AL17:AR44)</f>
        <v>171908</v>
      </c>
      <c r="AM55" s="119">
        <f>AL54-AL55</f>
        <v>0</v>
      </c>
      <c r="AT55" s="116">
        <f>SUM(AT17:AZ44)</f>
        <v>164875</v>
      </c>
      <c r="AU55" s="119">
        <f>AT54-AT55</f>
        <v>0</v>
      </c>
      <c r="BB55" s="116">
        <f>SUM(BB17:BH44)</f>
        <v>151442</v>
      </c>
      <c r="BC55" s="119">
        <f>BB54-BB55</f>
        <v>0</v>
      </c>
      <c r="BJ55" s="116">
        <f>SUM(BJ17:BP44)</f>
        <v>150901</v>
      </c>
      <c r="BK55" s="119">
        <f>BJ54-BJ55</f>
        <v>0</v>
      </c>
      <c r="BR55" s="116">
        <f>SUM(BR17:BX44)</f>
        <v>151402</v>
      </c>
      <c r="BS55" s="119">
        <f>BR54-BR55</f>
        <v>0</v>
      </c>
      <c r="BZ55" s="116">
        <f>SUM(BZ17:CF44)</f>
        <v>0</v>
      </c>
      <c r="CA55" s="119">
        <f>BZ54-BZ55</f>
        <v>0</v>
      </c>
      <c r="CH55" s="116">
        <f>SUM(CH17:CN44)</f>
        <v>0</v>
      </c>
      <c r="CI55" s="119">
        <f>CH54-CH55</f>
        <v>0</v>
      </c>
      <c r="CP55" s="116">
        <f>SUM(CP17:CV44)</f>
        <v>0</v>
      </c>
      <c r="CQ55" s="119">
        <f>CP54-CP55</f>
        <v>0</v>
      </c>
      <c r="CX55" s="116">
        <f>SUM(CX17:DD44)</f>
        <v>0</v>
      </c>
      <c r="CY55" s="119">
        <f>CX54-CX55</f>
        <v>0</v>
      </c>
      <c r="DF55" s="116">
        <f>SUM(DF17:DL44)</f>
        <v>0</v>
      </c>
      <c r="DG55" s="119">
        <f>DF54-DF55</f>
        <v>0</v>
      </c>
      <c r="DN55" s="116">
        <f>SUM(DN17:DT44)</f>
        <v>0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5">
      <c r="B56" s="120"/>
      <c r="C56" s="114"/>
      <c r="D56" s="114"/>
      <c r="F56" s="116">
        <f>SUM(F46:L52)</f>
        <v>156888</v>
      </c>
      <c r="G56" s="119">
        <f>F54-F56</f>
        <v>0</v>
      </c>
      <c r="N56" s="116">
        <f>SUM(N46:T52)</f>
        <v>158259</v>
      </c>
      <c r="O56" s="119">
        <f>N54-N56</f>
        <v>0</v>
      </c>
      <c r="V56" s="116">
        <f>SUM(V46:AB52)</f>
        <v>159782</v>
      </c>
      <c r="W56" s="119">
        <f>V54-V56</f>
        <v>0</v>
      </c>
      <c r="AD56" s="116">
        <f>SUM(AD46:AJ52)</f>
        <v>159825</v>
      </c>
      <c r="AE56" s="119">
        <f>AD54-AD56</f>
        <v>0</v>
      </c>
      <c r="AL56" s="116">
        <f>SUM(AL46:AR52)</f>
        <v>171908</v>
      </c>
      <c r="AM56" s="119">
        <f>AL54-AL56</f>
        <v>0</v>
      </c>
      <c r="AT56" s="116">
        <f>SUM(AT46:AZ52)</f>
        <v>164875</v>
      </c>
      <c r="AU56" s="119">
        <f>AT54-AT56</f>
        <v>0</v>
      </c>
      <c r="BB56" s="116">
        <f>SUM(BB46:BH52)</f>
        <v>151442</v>
      </c>
      <c r="BC56" s="119">
        <f>BB54-BB56</f>
        <v>0</v>
      </c>
      <c r="BJ56" s="116">
        <f>SUM(BJ46:BP52)</f>
        <v>150901</v>
      </c>
      <c r="BK56" s="119">
        <f>BJ54-BJ56</f>
        <v>0</v>
      </c>
      <c r="BR56" s="116">
        <f>SUM(BR46:BX52)</f>
        <v>151402</v>
      </c>
      <c r="BS56" s="119">
        <f>BR54-BR56</f>
        <v>0</v>
      </c>
      <c r="BZ56" s="116">
        <f>SUM(BZ46:CF52)</f>
        <v>0</v>
      </c>
      <c r="CA56" s="119">
        <f>BZ54-BZ56</f>
        <v>0</v>
      </c>
      <c r="CH56" s="116">
        <f>SUM(CH46:CN52)</f>
        <v>0</v>
      </c>
      <c r="CI56" s="119">
        <f>CH54-CH56</f>
        <v>0</v>
      </c>
      <c r="CP56" s="116">
        <f>SUM(CP46:CV52)</f>
        <v>0</v>
      </c>
      <c r="CQ56" s="119">
        <f>CP54-CP56</f>
        <v>0</v>
      </c>
      <c r="CX56" s="116">
        <f>SUM(CX46:DD52)</f>
        <v>0</v>
      </c>
      <c r="CY56" s="119">
        <f>CX54-CX56</f>
        <v>0</v>
      </c>
      <c r="DF56" s="116">
        <f>SUM(DF46:DL52)</f>
        <v>0</v>
      </c>
      <c r="DG56" s="119">
        <f>DF54-DF56</f>
        <v>0</v>
      </c>
      <c r="DN56" s="116">
        <f>SUM(DN46:DT52)</f>
        <v>0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5">
      <c r="F57" s="98"/>
      <c r="G57" s="98"/>
      <c r="H57" s="98"/>
      <c r="I57" s="98"/>
      <c r="J57" s="98"/>
      <c r="N57" s="98"/>
      <c r="O57" s="98"/>
      <c r="P57" s="98"/>
      <c r="Q57" s="98"/>
      <c r="R57" s="98"/>
      <c r="V57" s="98"/>
      <c r="W57" s="98"/>
      <c r="X57" s="98"/>
      <c r="Y57" s="98"/>
      <c r="Z57" s="98"/>
      <c r="AD57" s="98"/>
      <c r="AE57" s="98"/>
      <c r="AF57" s="98"/>
      <c r="AG57" s="98"/>
      <c r="AH57" s="98"/>
      <c r="AL57" s="139" t="s">
        <v>173</v>
      </c>
      <c r="AM57" s="139"/>
      <c r="AN57" s="139"/>
      <c r="AO57" s="139"/>
      <c r="AP57" s="139"/>
      <c r="AQ57" s="139"/>
      <c r="AR57" s="139"/>
      <c r="AT57" s="98"/>
      <c r="AU57" s="98"/>
      <c r="AV57" s="98"/>
      <c r="AW57" s="98"/>
      <c r="AX57" s="98"/>
      <c r="BB57" s="98"/>
      <c r="BC57" s="98"/>
      <c r="BD57" s="98"/>
      <c r="BE57" s="98"/>
      <c r="BF57" s="98"/>
      <c r="BJ57" s="98"/>
      <c r="BK57" s="98"/>
      <c r="BL57" s="98"/>
      <c r="BM57" s="98"/>
      <c r="BN57" s="98"/>
      <c r="BR57" s="98"/>
      <c r="BS57" s="98"/>
      <c r="BT57" s="98"/>
      <c r="BU57" s="98"/>
      <c r="BV57" s="98"/>
      <c r="BZ57" s="98"/>
      <c r="CA57" s="98"/>
      <c r="CB57" s="98"/>
      <c r="CC57" s="98"/>
      <c r="CD57" s="98"/>
      <c r="CH57" s="98"/>
      <c r="CI57" s="98"/>
      <c r="CJ57" s="98"/>
      <c r="CK57" s="98"/>
      <c r="CL57" s="98"/>
      <c r="CP57" s="97"/>
      <c r="CQ57" s="97"/>
      <c r="CR57" s="97"/>
      <c r="CS57" s="97"/>
      <c r="CT57" s="97"/>
      <c r="CU57" s="97"/>
      <c r="CV57" s="97"/>
      <c r="CW57" s="97"/>
      <c r="CX57" s="98"/>
      <c r="CY57" s="98"/>
      <c r="CZ57" s="98"/>
      <c r="DA57" s="98"/>
      <c r="DB57" s="98"/>
      <c r="DF57" s="98"/>
      <c r="DG57" s="98"/>
      <c r="DH57" s="98"/>
      <c r="DI57" s="98"/>
      <c r="DJ57" s="98"/>
      <c r="DN57" s="98"/>
      <c r="DO57" s="98"/>
      <c r="DP57" s="98"/>
      <c r="DQ57" s="98"/>
      <c r="DR57" s="98"/>
      <c r="DV57" s="98"/>
      <c r="DW57" s="98"/>
      <c r="DX57" s="98"/>
      <c r="DY57" s="98"/>
      <c r="DZ57" s="98"/>
      <c r="ED57" s="98"/>
      <c r="EE57" s="98"/>
      <c r="EF57" s="98"/>
      <c r="EG57" s="98"/>
      <c r="EH57" s="98"/>
      <c r="EL57" s="98"/>
      <c r="EM57" s="98"/>
      <c r="EN57" s="98"/>
      <c r="EO57" s="98"/>
      <c r="EP57" s="98"/>
      <c r="ET57" s="98"/>
      <c r="EU57" s="98"/>
      <c r="EV57" s="98"/>
      <c r="EW57" s="98"/>
      <c r="EX57" s="98"/>
    </row>
    <row r="58" spans="1:156" x14ac:dyDescent="0.35">
      <c r="F58" s="98"/>
      <c r="G58" s="98"/>
      <c r="H58" s="98"/>
      <c r="I58" s="98"/>
      <c r="J58" s="98"/>
      <c r="N58" s="98"/>
      <c r="O58" s="98"/>
      <c r="P58" s="98"/>
      <c r="Q58" s="98"/>
      <c r="R58" s="98"/>
      <c r="V58" s="98"/>
      <c r="W58" s="98"/>
      <c r="X58" s="98"/>
      <c r="Y58" s="98"/>
      <c r="Z58" s="98"/>
      <c r="AD58" s="98"/>
      <c r="AE58" s="98"/>
      <c r="AF58" s="98"/>
      <c r="AG58" s="98"/>
      <c r="AH58" s="98"/>
      <c r="AL58" s="139"/>
      <c r="AM58" s="139"/>
      <c r="AN58" s="139"/>
      <c r="AO58" s="139"/>
      <c r="AP58" s="139"/>
      <c r="AQ58" s="139"/>
      <c r="AR58" s="139"/>
      <c r="AT58" s="98"/>
      <c r="AU58" s="98"/>
      <c r="AV58" s="98"/>
      <c r="AW58" s="98"/>
      <c r="AX58" s="98"/>
      <c r="BB58" s="98"/>
      <c r="BC58" s="98"/>
      <c r="BD58" s="98"/>
      <c r="BE58" s="98"/>
      <c r="BF58" s="98"/>
      <c r="BJ58" s="98"/>
      <c r="BK58" s="98"/>
      <c r="BL58" s="98"/>
      <c r="BM58" s="98"/>
      <c r="BN58" s="98"/>
      <c r="BR58" s="98"/>
      <c r="BS58" s="98"/>
      <c r="BT58" s="98"/>
      <c r="BU58" s="98"/>
      <c r="BV58" s="98"/>
      <c r="BZ58" s="98"/>
      <c r="CA58" s="98"/>
      <c r="CB58" s="98"/>
      <c r="CC58" s="98"/>
      <c r="CD58" s="98"/>
      <c r="CH58" s="98"/>
      <c r="CI58" s="98"/>
      <c r="CJ58" s="98"/>
      <c r="CK58" s="98"/>
      <c r="CL58" s="98"/>
      <c r="CP58" s="97"/>
      <c r="CQ58" s="97"/>
      <c r="CR58" s="97"/>
      <c r="CS58" s="97"/>
      <c r="CT58" s="97"/>
      <c r="CU58" s="97"/>
      <c r="CV58" s="97"/>
      <c r="CW58" s="97"/>
      <c r="CX58" s="98"/>
      <c r="CY58" s="98"/>
      <c r="CZ58" s="98"/>
      <c r="DA58" s="98"/>
      <c r="DB58" s="98"/>
      <c r="DF58" s="98"/>
      <c r="DG58" s="98"/>
      <c r="DH58" s="98"/>
      <c r="DI58" s="98"/>
      <c r="DJ58" s="98"/>
      <c r="DN58" s="98"/>
      <c r="DO58" s="98"/>
      <c r="DP58" s="98"/>
      <c r="DQ58" s="98"/>
      <c r="DR58" s="98"/>
      <c r="DV58" s="98"/>
      <c r="DW58" s="98"/>
      <c r="DX58" s="98"/>
      <c r="DY58" s="98"/>
      <c r="DZ58" s="98"/>
      <c r="ED58" s="98"/>
      <c r="EE58" s="98"/>
      <c r="EF58" s="98"/>
      <c r="EG58" s="98"/>
      <c r="EH58" s="98"/>
      <c r="EL58" s="98"/>
      <c r="EM58" s="98"/>
      <c r="EN58" s="98"/>
      <c r="EO58" s="98"/>
      <c r="EP58" s="98"/>
      <c r="ET58" s="98"/>
      <c r="EU58" s="98"/>
      <c r="EV58" s="98"/>
      <c r="EW58" s="98"/>
      <c r="EX58" s="98"/>
    </row>
    <row r="59" spans="1:156" x14ac:dyDescent="0.35">
      <c r="F59" s="98"/>
      <c r="G59" s="98"/>
      <c r="H59" s="98"/>
      <c r="I59" s="98"/>
      <c r="J59" s="98"/>
      <c r="N59" s="98"/>
      <c r="O59" s="98"/>
      <c r="P59" s="98"/>
      <c r="Q59" s="98"/>
      <c r="R59" s="98"/>
      <c r="V59" s="98"/>
      <c r="W59" s="98"/>
      <c r="X59" s="98"/>
      <c r="Y59" s="98"/>
      <c r="Z59" s="98"/>
      <c r="AD59" s="98"/>
      <c r="AE59" s="98"/>
      <c r="AF59" s="98"/>
      <c r="AG59" s="98"/>
      <c r="AH59" s="98"/>
      <c r="AL59" s="139"/>
      <c r="AM59" s="139"/>
      <c r="AN59" s="139"/>
      <c r="AO59" s="139"/>
      <c r="AP59" s="139"/>
      <c r="AQ59" s="139"/>
      <c r="AR59" s="139"/>
      <c r="AT59" s="98"/>
      <c r="AU59" s="98"/>
      <c r="AV59" s="98"/>
      <c r="AW59" s="98"/>
      <c r="AX59" s="98"/>
      <c r="BB59" s="98"/>
      <c r="BC59" s="98"/>
      <c r="BD59" s="98"/>
      <c r="BE59" s="98"/>
      <c r="BF59" s="98"/>
      <c r="BJ59" s="98"/>
      <c r="BK59" s="98"/>
      <c r="BL59" s="98"/>
      <c r="BM59" s="98"/>
      <c r="BN59" s="98"/>
      <c r="BR59" s="98"/>
      <c r="BS59" s="98"/>
      <c r="BT59" s="98"/>
      <c r="BU59" s="98"/>
      <c r="BV59" s="98"/>
      <c r="BZ59" s="98"/>
      <c r="CA59" s="98"/>
      <c r="CB59" s="98"/>
      <c r="CC59" s="98"/>
      <c r="CD59" s="98"/>
      <c r="CH59" s="98"/>
      <c r="CI59" s="98"/>
      <c r="CJ59" s="98"/>
      <c r="CK59" s="98"/>
      <c r="CL59" s="98"/>
      <c r="CP59" s="97"/>
      <c r="CQ59" s="97"/>
      <c r="CR59" s="97"/>
      <c r="CS59" s="97"/>
      <c r="CT59" s="97"/>
      <c r="CU59" s="97"/>
      <c r="CV59" s="97"/>
      <c r="CW59" s="97"/>
      <c r="CX59" s="98"/>
      <c r="CY59" s="98"/>
      <c r="CZ59" s="98"/>
      <c r="DA59" s="98"/>
      <c r="DB59" s="98"/>
      <c r="DF59" s="98"/>
      <c r="DG59" s="98"/>
      <c r="DH59" s="98"/>
      <c r="DI59" s="98"/>
      <c r="DJ59" s="98"/>
      <c r="DN59" s="98"/>
      <c r="DO59" s="98"/>
      <c r="DP59" s="98"/>
      <c r="DQ59" s="98"/>
      <c r="DR59" s="98"/>
      <c r="DV59" s="98"/>
      <c r="DW59" s="98"/>
      <c r="DX59" s="98"/>
      <c r="DY59" s="98"/>
      <c r="DZ59" s="98"/>
      <c r="ED59" s="98"/>
      <c r="EE59" s="98"/>
      <c r="EF59" s="98"/>
      <c r="EG59" s="98"/>
      <c r="EH59" s="98"/>
      <c r="EL59" s="98"/>
      <c r="EM59" s="98"/>
      <c r="EN59" s="98"/>
      <c r="EO59" s="98"/>
      <c r="EP59" s="98"/>
      <c r="ET59" s="98"/>
      <c r="EU59" s="98"/>
      <c r="EV59" s="98"/>
      <c r="EW59" s="98"/>
      <c r="EX59" s="98"/>
    </row>
    <row r="60" spans="1:156" x14ac:dyDescent="0.35">
      <c r="F60" s="98"/>
      <c r="G60" s="98"/>
      <c r="H60" s="98"/>
      <c r="I60" s="98"/>
      <c r="J60" s="98"/>
      <c r="N60" s="98"/>
      <c r="O60" s="98"/>
      <c r="P60" s="98"/>
      <c r="Q60" s="98"/>
      <c r="R60" s="98"/>
      <c r="V60" s="98"/>
      <c r="W60" s="98"/>
      <c r="X60" s="98"/>
      <c r="Y60" s="98"/>
      <c r="Z60" s="98"/>
      <c r="AD60" s="98"/>
      <c r="AE60" s="98"/>
      <c r="AF60" s="98"/>
      <c r="AG60" s="98"/>
      <c r="AH60" s="98"/>
      <c r="AL60" s="98"/>
      <c r="AM60" s="98"/>
      <c r="AN60" s="98"/>
      <c r="AO60" s="98"/>
      <c r="AP60" s="98"/>
      <c r="AT60" s="98"/>
      <c r="AU60" s="98"/>
      <c r="AV60" s="98"/>
      <c r="AW60" s="98"/>
      <c r="AX60" s="98"/>
      <c r="BB60" s="98"/>
      <c r="BC60" s="98"/>
      <c r="BD60" s="98"/>
      <c r="BE60" s="98"/>
      <c r="BF60" s="98"/>
      <c r="BJ60" s="98"/>
      <c r="BK60" s="98"/>
      <c r="BL60" s="98"/>
      <c r="BM60" s="98"/>
      <c r="BN60" s="98"/>
      <c r="BR60" s="98"/>
      <c r="BS60" s="98"/>
      <c r="BT60" s="98"/>
      <c r="BU60" s="98"/>
      <c r="BV60" s="98"/>
      <c r="BZ60" s="98"/>
      <c r="CA60" s="98"/>
      <c r="CB60" s="98"/>
      <c r="CC60" s="98"/>
      <c r="CD60" s="98"/>
      <c r="CH60" s="98"/>
      <c r="CI60" s="98"/>
      <c r="CJ60" s="98"/>
      <c r="CK60" s="98"/>
      <c r="CL60" s="98"/>
      <c r="CP60" s="98"/>
      <c r="CQ60" s="98"/>
      <c r="CR60" s="98"/>
      <c r="CS60" s="98"/>
      <c r="CT60" s="98"/>
      <c r="CX60" s="98"/>
      <c r="CY60" s="98"/>
      <c r="CZ60" s="98"/>
      <c r="DA60" s="98"/>
      <c r="DB60" s="98"/>
      <c r="DF60" s="98"/>
      <c r="DG60" s="98"/>
      <c r="DH60" s="98"/>
      <c r="DI60" s="98"/>
      <c r="DJ60" s="98"/>
      <c r="DN60" s="98"/>
      <c r="DO60" s="98"/>
      <c r="DP60" s="98"/>
      <c r="DQ60" s="98"/>
      <c r="DR60" s="98"/>
      <c r="DV60" s="98"/>
      <c r="DW60" s="98"/>
      <c r="DX60" s="98"/>
      <c r="DY60" s="98"/>
      <c r="DZ60" s="98"/>
      <c r="ED60" s="98"/>
      <c r="EE60" s="98"/>
      <c r="EF60" s="98"/>
      <c r="EG60" s="98"/>
      <c r="EH60" s="98"/>
      <c r="EL60" s="98"/>
      <c r="EM60" s="98"/>
      <c r="EN60" s="98"/>
      <c r="EO60" s="98"/>
      <c r="EP60" s="98"/>
      <c r="ET60" s="98"/>
      <c r="EU60" s="98"/>
      <c r="EV60" s="98"/>
      <c r="EW60" s="98"/>
      <c r="EX60" s="98"/>
    </row>
  </sheetData>
  <mergeCells count="24"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  <mergeCell ref="BR13:BX13"/>
    <mergeCell ref="N13:T13"/>
    <mergeCell ref="AL57:AR59"/>
    <mergeCell ref="C8:D8"/>
    <mergeCell ref="ET13:EZ13"/>
    <mergeCell ref="DV13:EB13"/>
    <mergeCell ref="ED13:EJ13"/>
    <mergeCell ref="EL13:ER13"/>
  </mergeCells>
  <conditionalFormatting sqref="C8">
    <cfRule type="notContainsBlanks" dxfId="1487" priority="332">
      <formula>LEN(TRIM(C8))&gt;0</formula>
    </cfRule>
  </conditionalFormatting>
  <conditionalFormatting sqref="C8:D8">
    <cfRule type="cellIs" dxfId="1486" priority="331" operator="lessThan">
      <formula>1</formula>
    </cfRule>
  </conditionalFormatting>
  <conditionalFormatting sqref="F54">
    <cfRule type="expression" dxfId="1485" priority="198">
      <formula>OR(G54="Error")</formula>
    </cfRule>
  </conditionalFormatting>
  <conditionalFormatting sqref="F55">
    <cfRule type="expression" dxfId="1484" priority="197">
      <formula>OR(G54="Error")</formula>
    </cfRule>
  </conditionalFormatting>
  <conditionalFormatting sqref="F56">
    <cfRule type="expression" dxfId="1483" priority="196">
      <formula>OR(G54="Error")</formula>
    </cfRule>
  </conditionalFormatting>
  <conditionalFormatting sqref="G54">
    <cfRule type="cellIs" dxfId="1482" priority="193" operator="equal">
      <formula>"Error"</formula>
    </cfRule>
  </conditionalFormatting>
  <conditionalFormatting sqref="G55">
    <cfRule type="expression" dxfId="1481" priority="194">
      <formula>OR(G54="Error")</formula>
    </cfRule>
  </conditionalFormatting>
  <conditionalFormatting sqref="G56">
    <cfRule type="expression" dxfId="1480" priority="195">
      <formula>OR(G54="Error")</formula>
    </cfRule>
  </conditionalFormatting>
  <conditionalFormatting sqref="N54">
    <cfRule type="expression" dxfId="1479" priority="192">
      <formula>OR(O54="Error")</formula>
    </cfRule>
  </conditionalFormatting>
  <conditionalFormatting sqref="N55">
    <cfRule type="expression" dxfId="1478" priority="191">
      <formula>OR(O54="Error")</formula>
    </cfRule>
  </conditionalFormatting>
  <conditionalFormatting sqref="N56">
    <cfRule type="expression" dxfId="1477" priority="190">
      <formula>OR(O54="Error")</formula>
    </cfRule>
  </conditionalFormatting>
  <conditionalFormatting sqref="O54">
    <cfRule type="cellIs" dxfId="1476" priority="187" operator="equal">
      <formula>"Error"</formula>
    </cfRule>
  </conditionalFormatting>
  <conditionalFormatting sqref="O55">
    <cfRule type="expression" dxfId="1475" priority="188">
      <formula>OR(O54="Error")</formula>
    </cfRule>
  </conditionalFormatting>
  <conditionalFormatting sqref="O56">
    <cfRule type="expression" dxfId="1474" priority="189">
      <formula>OR(O54="Error")</formula>
    </cfRule>
  </conditionalFormatting>
  <conditionalFormatting sqref="V54">
    <cfRule type="expression" dxfId="1473" priority="186">
      <formula>OR(W54="Error")</formula>
    </cfRule>
  </conditionalFormatting>
  <conditionalFormatting sqref="V55">
    <cfRule type="expression" dxfId="1472" priority="185">
      <formula>OR(W54="Error")</formula>
    </cfRule>
  </conditionalFormatting>
  <conditionalFormatting sqref="V56">
    <cfRule type="expression" dxfId="1471" priority="184">
      <formula>OR(W54="Error")</formula>
    </cfRule>
  </conditionalFormatting>
  <conditionalFormatting sqref="W54">
    <cfRule type="cellIs" dxfId="1470" priority="181" operator="equal">
      <formula>"Error"</formula>
    </cfRule>
  </conditionalFormatting>
  <conditionalFormatting sqref="W55">
    <cfRule type="expression" dxfId="1469" priority="182">
      <formula>OR(W54="Error")</formula>
    </cfRule>
  </conditionalFormatting>
  <conditionalFormatting sqref="W56">
    <cfRule type="expression" dxfId="1468" priority="183">
      <formula>OR(W54="Error")</formula>
    </cfRule>
  </conditionalFormatting>
  <conditionalFormatting sqref="AD54">
    <cfRule type="expression" dxfId="1467" priority="180">
      <formula>OR(AE54="Error")</formula>
    </cfRule>
  </conditionalFormatting>
  <conditionalFormatting sqref="AD55">
    <cfRule type="expression" dxfId="1466" priority="179">
      <formula>OR(AE54="Error")</formula>
    </cfRule>
  </conditionalFormatting>
  <conditionalFormatting sqref="AD56">
    <cfRule type="expression" dxfId="1465" priority="178">
      <formula>OR(AE54="Error")</formula>
    </cfRule>
  </conditionalFormatting>
  <conditionalFormatting sqref="AE54">
    <cfRule type="cellIs" dxfId="1464" priority="175" operator="equal">
      <formula>"Error"</formula>
    </cfRule>
  </conditionalFormatting>
  <conditionalFormatting sqref="AE55">
    <cfRule type="expression" dxfId="1463" priority="176">
      <formula>OR(AE54="Error")</formula>
    </cfRule>
  </conditionalFormatting>
  <conditionalFormatting sqref="AE56">
    <cfRule type="expression" dxfId="1462" priority="177">
      <formula>OR(AE54="Error")</formula>
    </cfRule>
  </conditionalFormatting>
  <conditionalFormatting sqref="AL54">
    <cfRule type="expression" dxfId="1461" priority="174">
      <formula>OR(AM54="Error")</formula>
    </cfRule>
  </conditionalFormatting>
  <conditionalFormatting sqref="AL55">
    <cfRule type="expression" dxfId="1460" priority="173">
      <formula>OR(AM54="Error")</formula>
    </cfRule>
  </conditionalFormatting>
  <conditionalFormatting sqref="AL56">
    <cfRule type="expression" dxfId="1459" priority="172">
      <formula>OR(AM54="Error")</formula>
    </cfRule>
  </conditionalFormatting>
  <conditionalFormatting sqref="AM54">
    <cfRule type="cellIs" dxfId="1458" priority="169" operator="equal">
      <formula>"Error"</formula>
    </cfRule>
  </conditionalFormatting>
  <conditionalFormatting sqref="AM55">
    <cfRule type="expression" dxfId="1457" priority="170">
      <formula>OR(AM54="Error")</formula>
    </cfRule>
  </conditionalFormatting>
  <conditionalFormatting sqref="AM56">
    <cfRule type="expression" dxfId="1456" priority="171">
      <formula>OR(AM54="Error")</formula>
    </cfRule>
  </conditionalFormatting>
  <conditionalFormatting sqref="AT54">
    <cfRule type="expression" dxfId="1455" priority="84">
      <formula>OR(AU54="Error")</formula>
    </cfRule>
  </conditionalFormatting>
  <conditionalFormatting sqref="AT55">
    <cfRule type="expression" dxfId="1454" priority="83">
      <formula>OR(AU54="Error")</formula>
    </cfRule>
  </conditionalFormatting>
  <conditionalFormatting sqref="AT56">
    <cfRule type="expression" dxfId="1453" priority="82">
      <formula>OR(AU54="Error")</formula>
    </cfRule>
  </conditionalFormatting>
  <conditionalFormatting sqref="AU54">
    <cfRule type="cellIs" dxfId="1452" priority="79" operator="equal">
      <formula>"Error"</formula>
    </cfRule>
  </conditionalFormatting>
  <conditionalFormatting sqref="AU55">
    <cfRule type="expression" dxfId="1451" priority="80">
      <formula>OR(AU54="Error")</formula>
    </cfRule>
  </conditionalFormatting>
  <conditionalFormatting sqref="AU56">
    <cfRule type="expression" dxfId="1450" priority="81">
      <formula>OR(AU54="Error")</formula>
    </cfRule>
  </conditionalFormatting>
  <conditionalFormatting sqref="BB54">
    <cfRule type="expression" dxfId="1449" priority="78">
      <formula>OR(BC54="Error")</formula>
    </cfRule>
  </conditionalFormatting>
  <conditionalFormatting sqref="BB55">
    <cfRule type="expression" dxfId="1448" priority="77">
      <formula>OR(BC54="Error")</formula>
    </cfRule>
  </conditionalFormatting>
  <conditionalFormatting sqref="BB56">
    <cfRule type="expression" dxfId="1447" priority="76">
      <formula>OR(BC54="Error")</formula>
    </cfRule>
  </conditionalFormatting>
  <conditionalFormatting sqref="BC54">
    <cfRule type="cellIs" dxfId="1446" priority="73" operator="equal">
      <formula>"Error"</formula>
    </cfRule>
  </conditionalFormatting>
  <conditionalFormatting sqref="BC55">
    <cfRule type="expression" dxfId="1445" priority="74">
      <formula>OR(BC54="Error")</formula>
    </cfRule>
  </conditionalFormatting>
  <conditionalFormatting sqref="BC56">
    <cfRule type="expression" dxfId="1444" priority="75">
      <formula>OR(BC54="Error")</formula>
    </cfRule>
  </conditionalFormatting>
  <conditionalFormatting sqref="BJ54">
    <cfRule type="expression" dxfId="1443" priority="72">
      <formula>OR(BK54="Error")</formula>
    </cfRule>
  </conditionalFormatting>
  <conditionalFormatting sqref="BJ55">
    <cfRule type="expression" dxfId="1442" priority="71">
      <formula>OR(BK54="Error")</formula>
    </cfRule>
  </conditionalFormatting>
  <conditionalFormatting sqref="BJ56">
    <cfRule type="expression" dxfId="1441" priority="70">
      <formula>OR(BK54="Error")</formula>
    </cfRule>
  </conditionalFormatting>
  <conditionalFormatting sqref="BK54">
    <cfRule type="cellIs" dxfId="1440" priority="67" operator="equal">
      <formula>"Error"</formula>
    </cfRule>
  </conditionalFormatting>
  <conditionalFormatting sqref="BK55">
    <cfRule type="expression" dxfId="1439" priority="68">
      <formula>OR(BK54="Error")</formula>
    </cfRule>
  </conditionalFormatting>
  <conditionalFormatting sqref="BK56">
    <cfRule type="expression" dxfId="1438" priority="69">
      <formula>OR(BK54="Error")</formula>
    </cfRule>
  </conditionalFormatting>
  <conditionalFormatting sqref="BR54">
    <cfRule type="expression" dxfId="1437" priority="66">
      <formula>OR(BS54="Error")</formula>
    </cfRule>
  </conditionalFormatting>
  <conditionalFormatting sqref="BR55">
    <cfRule type="expression" dxfId="1436" priority="65">
      <formula>OR(BS54="Error")</formula>
    </cfRule>
  </conditionalFormatting>
  <conditionalFormatting sqref="BR56">
    <cfRule type="expression" dxfId="1435" priority="64">
      <formula>OR(BS54="Error")</formula>
    </cfRule>
  </conditionalFormatting>
  <conditionalFormatting sqref="BS54">
    <cfRule type="cellIs" dxfId="1434" priority="61" operator="equal">
      <formula>"Error"</formula>
    </cfRule>
  </conditionalFormatting>
  <conditionalFormatting sqref="BS55">
    <cfRule type="expression" dxfId="1433" priority="62">
      <formula>OR(BS54="Error")</formula>
    </cfRule>
  </conditionalFormatting>
  <conditionalFormatting sqref="BS56">
    <cfRule type="expression" dxfId="1432" priority="63">
      <formula>OR(BS54="Error")</formula>
    </cfRule>
  </conditionalFormatting>
  <conditionalFormatting sqref="BZ54">
    <cfRule type="expression" dxfId="1431" priority="60">
      <formula>OR(CA54="Error")</formula>
    </cfRule>
  </conditionalFormatting>
  <conditionalFormatting sqref="BZ55">
    <cfRule type="expression" dxfId="1430" priority="59">
      <formula>OR(CA54="Error")</formula>
    </cfRule>
  </conditionalFormatting>
  <conditionalFormatting sqref="BZ56">
    <cfRule type="expression" dxfId="1429" priority="58">
      <formula>OR(CA54="Error")</formula>
    </cfRule>
  </conditionalFormatting>
  <conditionalFormatting sqref="CA54">
    <cfRule type="cellIs" dxfId="1428" priority="55" operator="equal">
      <formula>"Error"</formula>
    </cfRule>
  </conditionalFormatting>
  <conditionalFormatting sqref="CA55">
    <cfRule type="expression" dxfId="1427" priority="56">
      <formula>OR(CA54="Error")</formula>
    </cfRule>
  </conditionalFormatting>
  <conditionalFormatting sqref="CA56">
    <cfRule type="expression" dxfId="1426" priority="57">
      <formula>OR(CA54="Error")</formula>
    </cfRule>
  </conditionalFormatting>
  <conditionalFormatting sqref="CH54">
    <cfRule type="expression" dxfId="1425" priority="54">
      <formula>OR(CI54="Error")</formula>
    </cfRule>
  </conditionalFormatting>
  <conditionalFormatting sqref="CH55">
    <cfRule type="expression" dxfId="1424" priority="53">
      <formula>OR(CI54="Error")</formula>
    </cfRule>
  </conditionalFormatting>
  <conditionalFormatting sqref="CH56">
    <cfRule type="expression" dxfId="1423" priority="52">
      <formula>OR(CI54="Error")</formula>
    </cfRule>
  </conditionalFormatting>
  <conditionalFormatting sqref="CI54">
    <cfRule type="cellIs" dxfId="1422" priority="49" operator="equal">
      <formula>"Error"</formula>
    </cfRule>
  </conditionalFormatting>
  <conditionalFormatting sqref="CI55">
    <cfRule type="expression" dxfId="1421" priority="50">
      <formula>OR(CI54="Error")</formula>
    </cfRule>
  </conditionalFormatting>
  <conditionalFormatting sqref="CI56">
    <cfRule type="expression" dxfId="1420" priority="51">
      <formula>OR(CI54="Error")</formula>
    </cfRule>
  </conditionalFormatting>
  <conditionalFormatting sqref="CP54">
    <cfRule type="expression" dxfId="1419" priority="48">
      <formula>OR(CQ54="Error")</formula>
    </cfRule>
  </conditionalFormatting>
  <conditionalFormatting sqref="CP55">
    <cfRule type="expression" dxfId="1418" priority="47">
      <formula>OR(CQ54="Error")</formula>
    </cfRule>
  </conditionalFormatting>
  <conditionalFormatting sqref="CP56">
    <cfRule type="expression" dxfId="1417" priority="46">
      <formula>OR(CQ54="Error")</formula>
    </cfRule>
  </conditionalFormatting>
  <conditionalFormatting sqref="CQ54">
    <cfRule type="cellIs" dxfId="1416" priority="43" operator="equal">
      <formula>"Error"</formula>
    </cfRule>
  </conditionalFormatting>
  <conditionalFormatting sqref="CQ55">
    <cfRule type="expression" dxfId="1415" priority="44">
      <formula>OR(CQ54="Error")</formula>
    </cfRule>
  </conditionalFormatting>
  <conditionalFormatting sqref="CQ56">
    <cfRule type="expression" dxfId="1414" priority="45">
      <formula>OR(CQ54="Error")</formula>
    </cfRule>
  </conditionalFormatting>
  <conditionalFormatting sqref="CX54">
    <cfRule type="expression" dxfId="1413" priority="42">
      <formula>OR(CY54="Error")</formula>
    </cfRule>
  </conditionalFormatting>
  <conditionalFormatting sqref="CX55">
    <cfRule type="expression" dxfId="1412" priority="41">
      <formula>OR(CY54="Error")</formula>
    </cfRule>
  </conditionalFormatting>
  <conditionalFormatting sqref="CX56">
    <cfRule type="expression" dxfId="1411" priority="40">
      <formula>OR(CY54="Error")</formula>
    </cfRule>
  </conditionalFormatting>
  <conditionalFormatting sqref="CY54">
    <cfRule type="cellIs" dxfId="1410" priority="37" operator="equal">
      <formula>"Error"</formula>
    </cfRule>
  </conditionalFormatting>
  <conditionalFormatting sqref="CY55">
    <cfRule type="expression" dxfId="1409" priority="38">
      <formula>OR(CY54="Error")</formula>
    </cfRule>
  </conditionalFormatting>
  <conditionalFormatting sqref="CY56">
    <cfRule type="expression" dxfId="1408" priority="39">
      <formula>OR(CY54="Error")</formula>
    </cfRule>
  </conditionalFormatting>
  <conditionalFormatting sqref="DF54">
    <cfRule type="expression" dxfId="1407" priority="36">
      <formula>OR(DG54="Error")</formula>
    </cfRule>
  </conditionalFormatting>
  <conditionalFormatting sqref="DF55">
    <cfRule type="expression" dxfId="1406" priority="35">
      <formula>OR(DG54="Error")</formula>
    </cfRule>
  </conditionalFormatting>
  <conditionalFormatting sqref="DF56">
    <cfRule type="expression" dxfId="1405" priority="34">
      <formula>OR(DG54="Error")</formula>
    </cfRule>
  </conditionalFormatting>
  <conditionalFormatting sqref="DG54">
    <cfRule type="cellIs" dxfId="1404" priority="31" operator="equal">
      <formula>"Error"</formula>
    </cfRule>
  </conditionalFormatting>
  <conditionalFormatting sqref="DG55">
    <cfRule type="expression" dxfId="1403" priority="32">
      <formula>OR(DG54="Error")</formula>
    </cfRule>
  </conditionalFormatting>
  <conditionalFormatting sqref="DG56">
    <cfRule type="expression" dxfId="1402" priority="33">
      <formula>OR(DG54="Error")</formula>
    </cfRule>
  </conditionalFormatting>
  <conditionalFormatting sqref="DN54">
    <cfRule type="expression" dxfId="1401" priority="30">
      <formula>OR(DO54="Error")</formula>
    </cfRule>
  </conditionalFormatting>
  <conditionalFormatting sqref="DN55">
    <cfRule type="expression" dxfId="1400" priority="29">
      <formula>OR(DO54="Error")</formula>
    </cfRule>
  </conditionalFormatting>
  <conditionalFormatting sqref="DN56">
    <cfRule type="expression" dxfId="1399" priority="28">
      <formula>OR(DO54="Error")</formula>
    </cfRule>
  </conditionalFormatting>
  <conditionalFormatting sqref="DO54">
    <cfRule type="cellIs" dxfId="1398" priority="25" operator="equal">
      <formula>"Error"</formula>
    </cfRule>
  </conditionalFormatting>
  <conditionalFormatting sqref="DO55">
    <cfRule type="expression" dxfId="1397" priority="26">
      <formula>OR(DO54="Error")</formula>
    </cfRule>
  </conditionalFormatting>
  <conditionalFormatting sqref="DO56">
    <cfRule type="expression" dxfId="1396" priority="27">
      <formula>OR(DO54="Error")</formula>
    </cfRule>
  </conditionalFormatting>
  <conditionalFormatting sqref="DV54">
    <cfRule type="expression" dxfId="1395" priority="24">
      <formula>OR(DW54="Error")</formula>
    </cfRule>
  </conditionalFormatting>
  <conditionalFormatting sqref="DV55">
    <cfRule type="expression" dxfId="1394" priority="23">
      <formula>OR(DW54="Error")</formula>
    </cfRule>
  </conditionalFormatting>
  <conditionalFormatting sqref="DV56">
    <cfRule type="expression" dxfId="1393" priority="22">
      <formula>OR(DW54="Error")</formula>
    </cfRule>
  </conditionalFormatting>
  <conditionalFormatting sqref="DW54">
    <cfRule type="cellIs" dxfId="1392" priority="19" operator="equal">
      <formula>"Error"</formula>
    </cfRule>
  </conditionalFormatting>
  <conditionalFormatting sqref="DW55">
    <cfRule type="expression" dxfId="1391" priority="20">
      <formula>OR(DW54="Error")</formula>
    </cfRule>
  </conditionalFormatting>
  <conditionalFormatting sqref="DW56">
    <cfRule type="expression" dxfId="1390" priority="21">
      <formula>OR(DW54="Error")</formula>
    </cfRule>
  </conditionalFormatting>
  <conditionalFormatting sqref="ED54">
    <cfRule type="expression" dxfId="1389" priority="18">
      <formula>OR(EE54="Error")</formula>
    </cfRule>
  </conditionalFormatting>
  <conditionalFormatting sqref="ED55">
    <cfRule type="expression" dxfId="1388" priority="17">
      <formula>OR(EE54="Error")</formula>
    </cfRule>
  </conditionalFormatting>
  <conditionalFormatting sqref="ED56">
    <cfRule type="expression" dxfId="1387" priority="16">
      <formula>OR(EE54="Error")</formula>
    </cfRule>
  </conditionalFormatting>
  <conditionalFormatting sqref="EE54">
    <cfRule type="cellIs" dxfId="1386" priority="13" operator="equal">
      <formula>"Error"</formula>
    </cfRule>
  </conditionalFormatting>
  <conditionalFormatting sqref="EE55">
    <cfRule type="expression" dxfId="1385" priority="14">
      <formula>OR(EE54="Error")</formula>
    </cfRule>
  </conditionalFormatting>
  <conditionalFormatting sqref="EE56">
    <cfRule type="expression" dxfId="1384" priority="15">
      <formula>OR(EE54="Error")</formula>
    </cfRule>
  </conditionalFormatting>
  <conditionalFormatting sqref="EL54">
    <cfRule type="expression" dxfId="1383" priority="12">
      <formula>OR(EM54="Error")</formula>
    </cfRule>
  </conditionalFormatting>
  <conditionalFormatting sqref="EL55">
    <cfRule type="expression" dxfId="1382" priority="11">
      <formula>OR(EM54="Error")</formula>
    </cfRule>
  </conditionalFormatting>
  <conditionalFormatting sqref="EL56">
    <cfRule type="expression" dxfId="1381" priority="10">
      <formula>OR(EM54="Error")</formula>
    </cfRule>
  </conditionalFormatting>
  <conditionalFormatting sqref="EM54">
    <cfRule type="cellIs" dxfId="1380" priority="7" operator="equal">
      <formula>"Error"</formula>
    </cfRule>
  </conditionalFormatting>
  <conditionalFormatting sqref="EM55">
    <cfRule type="expression" dxfId="1379" priority="8">
      <formula>OR(EM54="Error")</formula>
    </cfRule>
  </conditionalFormatting>
  <conditionalFormatting sqref="EM56">
    <cfRule type="expression" dxfId="1378" priority="9">
      <formula>OR(EM54="Error")</formula>
    </cfRule>
  </conditionalFormatting>
  <conditionalFormatting sqref="ET54">
    <cfRule type="expression" dxfId="1377" priority="6">
      <formula>OR(EU54="Error")</formula>
    </cfRule>
  </conditionalFormatting>
  <conditionalFormatting sqref="ET55">
    <cfRule type="expression" dxfId="1376" priority="5">
      <formula>OR(EU54="Error")</formula>
    </cfRule>
  </conditionalFormatting>
  <conditionalFormatting sqref="ET56">
    <cfRule type="expression" dxfId="1375" priority="4">
      <formula>OR(EU54="Error")</formula>
    </cfRule>
  </conditionalFormatting>
  <conditionalFormatting sqref="EU54">
    <cfRule type="cellIs" dxfId="1374" priority="1" operator="equal">
      <formula>"Error"</formula>
    </cfRule>
  </conditionalFormatting>
  <conditionalFormatting sqref="EU55">
    <cfRule type="expression" dxfId="1373" priority="2">
      <formula>OR(EU54="Error")</formula>
    </cfRule>
  </conditionalFormatting>
  <conditionalFormatting sqref="EU56">
    <cfRule type="expression" dxfId="1372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3397-F8BF-41B0-862A-9345EF15C40A}">
  <sheetPr>
    <tabColor theme="0"/>
  </sheetPr>
  <dimension ref="A1:KW59"/>
  <sheetViews>
    <sheetView zoomScale="90" zoomScaleNormal="90" workbookViewId="0">
      <pane xSplit="4" topLeftCell="EC1" activePane="topRight" state="frozen"/>
      <selection activeCell="E19" sqref="E19"/>
      <selection pane="topRight" activeCell="ED13" sqref="ED13:EJ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20" width="8.54296875" style="4" hidden="1" customWidth="1" outlineLevel="1"/>
    <col min="21" max="21" width="8.54296875" style="4" collapsed="1"/>
    <col min="22" max="36" width="8.54296875" style="4" hidden="1" customWidth="1" outlineLevel="1"/>
    <col min="37" max="37" width="8.54296875" style="4" collapsed="1"/>
    <col min="38" max="52" width="8.54296875" style="4" hidden="1" customWidth="1" outlineLevel="1"/>
    <col min="53" max="53" width="8.54296875" style="4" collapsed="1"/>
    <col min="54" max="68" width="8.54296875" style="4" hidden="1" customWidth="1" outlineLevel="1"/>
    <col min="69" max="69" width="8.54296875" style="4" collapsed="1"/>
    <col min="70" max="84" width="8.54296875" style="4" hidden="1" customWidth="1" outlineLevel="1"/>
    <col min="85" max="85" width="8.54296875" style="4" collapsed="1"/>
    <col min="86" max="100" width="8.54296875" style="4" hidden="1" customWidth="1" outlineLevel="1"/>
    <col min="101" max="101" width="8.54296875" style="4" collapsed="1"/>
    <col min="102" max="116" width="8.54296875" style="4" hidden="1" customWidth="1" outlineLevel="1"/>
    <col min="117" max="117" width="8.54296875" style="4" collapsed="1"/>
    <col min="118" max="132" width="8.54296875" style="4" hidden="1" customWidth="1" outlineLevel="1"/>
    <col min="133" max="133" width="8.54296875" style="4" collapsed="1"/>
    <col min="134" max="148" width="8.54296875" style="4" customWidth="1" outlineLevel="1"/>
    <col min="149" max="149" width="8.54296875" style="4"/>
    <col min="150" max="164" width="8.54296875" style="4" hidden="1" customWidth="1" outlineLevel="1"/>
    <col min="165" max="165" width="8.54296875" style="4" collapsed="1"/>
    <col min="166" max="180" width="8.54296875" style="4" hidden="1" customWidth="1" outlineLevel="1"/>
    <col min="181" max="181" width="8.54296875" style="4" collapsed="1"/>
    <col min="182" max="196" width="8.54296875" style="4" hidden="1" customWidth="1" outlineLevel="1"/>
    <col min="197" max="197" width="8.54296875" style="4" collapsed="1"/>
    <col min="198" max="212" width="8.54296875" style="4" hidden="1" customWidth="1" outlineLevel="1"/>
    <col min="213" max="213" width="8.54296875" style="4" collapsed="1"/>
    <col min="214" max="228" width="8.54296875" style="4" hidden="1" customWidth="1" outlineLevel="1"/>
    <col min="229" max="229" width="8.54296875" style="4" collapsed="1"/>
    <col min="230" max="244" width="8.54296875" style="4" hidden="1" customWidth="1" outlineLevel="1"/>
    <col min="245" max="245" width="8.54296875" style="4" collapsed="1"/>
    <col min="246" max="260" width="8.54296875" style="4" hidden="1" customWidth="1" outlineLevel="1"/>
    <col min="261" max="261" width="8.54296875" style="4" collapsed="1"/>
    <col min="262" max="276" width="8.54296875" style="4" hidden="1" customWidth="1" outlineLevel="1"/>
    <col min="277" max="277" width="8.54296875" style="4" collapsed="1"/>
    <col min="278" max="292" width="8.54296875" style="4" hidden="1" customWidth="1" outlineLevel="1"/>
    <col min="293" max="293" width="8.54296875" style="4" collapsed="1"/>
    <col min="294" max="308" width="8.54296875" style="4" hidden="1" customWidth="1" outlineLevel="1"/>
    <col min="309" max="309" width="8.54296875" style="4" collapsed="1"/>
    <col min="310" max="16384" width="8.54296875" style="4"/>
  </cols>
  <sheetData>
    <row r="1" spans="2:308" x14ac:dyDescent="0.35">
      <c r="B1" s="3" t="s">
        <v>0</v>
      </c>
    </row>
    <row r="2" spans="2:308" ht="15" x14ac:dyDescent="0.35">
      <c r="B2" s="5" t="s">
        <v>1</v>
      </c>
      <c r="C2" s="6" t="s">
        <v>2</v>
      </c>
      <c r="D2" s="7"/>
    </row>
    <row r="3" spans="2:308" ht="39" customHeight="1" x14ac:dyDescent="0.35">
      <c r="B3" s="5" t="s">
        <v>3</v>
      </c>
      <c r="C3" s="153" t="s">
        <v>102</v>
      </c>
      <c r="D3" s="153"/>
    </row>
    <row r="4" spans="2:308" x14ac:dyDescent="0.35">
      <c r="B4" s="8"/>
      <c r="C4" s="9"/>
      <c r="D4" s="9"/>
    </row>
    <row r="5" spans="2:308" ht="15.5" x14ac:dyDescent="0.35">
      <c r="B5" s="8" t="s">
        <v>5</v>
      </c>
      <c r="C5" s="10" t="str">
        <f>Summary!C5</f>
        <v>24 November 2025 to 25 January 2026</v>
      </c>
      <c r="D5" s="11"/>
    </row>
    <row r="6" spans="2:308" x14ac:dyDescent="0.35">
      <c r="B6" s="8" t="s">
        <v>6</v>
      </c>
      <c r="C6" s="3" t="s">
        <v>7</v>
      </c>
    </row>
    <row r="7" spans="2:308" x14ac:dyDescent="0.35">
      <c r="B7" s="8" t="s">
        <v>8</v>
      </c>
      <c r="C7" s="3" t="s">
        <v>9</v>
      </c>
    </row>
    <row r="8" spans="2:308" x14ac:dyDescent="0.35">
      <c r="B8" s="8" t="s">
        <v>10</v>
      </c>
      <c r="C8" s="135" t="str">
        <f>Summary!C8</f>
        <v>Thursday 29/01/2026</v>
      </c>
      <c r="D8" s="135"/>
    </row>
    <row r="9" spans="2:308" x14ac:dyDescent="0.35">
      <c r="B9" s="8" t="s">
        <v>11</v>
      </c>
    </row>
    <row r="10" spans="2:308" x14ac:dyDescent="0.35">
      <c r="B10" s="8" t="s">
        <v>12</v>
      </c>
      <c r="C10" s="3" t="s">
        <v>13</v>
      </c>
    </row>
    <row r="11" spans="2:308" x14ac:dyDescent="0.35">
      <c r="B11" s="8" t="s">
        <v>14</v>
      </c>
      <c r="C11" s="3" t="str">
        <f>Summary!C11</f>
        <v>england.999iucdata@nhs.net</v>
      </c>
    </row>
    <row r="12" spans="2:308" ht="15" thickBot="1" x14ac:dyDescent="0.4"/>
    <row r="13" spans="2:308" ht="54.65" customHeight="1" thickBot="1" x14ac:dyDescent="0.4">
      <c r="B13" s="140" t="s">
        <v>24</v>
      </c>
      <c r="C13" s="142" t="s">
        <v>25</v>
      </c>
      <c r="D13" s="144" t="s">
        <v>26</v>
      </c>
      <c r="F13" s="150" t="s">
        <v>103</v>
      </c>
      <c r="G13" s="151"/>
      <c r="H13" s="151"/>
      <c r="I13" s="151"/>
      <c r="J13" s="151"/>
      <c r="K13" s="151"/>
      <c r="L13" s="152"/>
      <c r="N13" s="150" t="s">
        <v>104</v>
      </c>
      <c r="O13" s="151"/>
      <c r="P13" s="151"/>
      <c r="Q13" s="151"/>
      <c r="R13" s="151"/>
      <c r="S13" s="151"/>
      <c r="T13" s="152"/>
      <c r="V13" s="150" t="s">
        <v>103</v>
      </c>
      <c r="W13" s="151"/>
      <c r="X13" s="151"/>
      <c r="Y13" s="151"/>
      <c r="Z13" s="151"/>
      <c r="AA13" s="151"/>
      <c r="AB13" s="152"/>
      <c r="AD13" s="150" t="s">
        <v>104</v>
      </c>
      <c r="AE13" s="151"/>
      <c r="AF13" s="151"/>
      <c r="AG13" s="151"/>
      <c r="AH13" s="151"/>
      <c r="AI13" s="151"/>
      <c r="AJ13" s="152"/>
      <c r="AL13" s="150" t="s">
        <v>103</v>
      </c>
      <c r="AM13" s="151"/>
      <c r="AN13" s="151"/>
      <c r="AO13" s="151"/>
      <c r="AP13" s="151"/>
      <c r="AQ13" s="151"/>
      <c r="AR13" s="152"/>
      <c r="AT13" s="150" t="s">
        <v>104</v>
      </c>
      <c r="AU13" s="151"/>
      <c r="AV13" s="151"/>
      <c r="AW13" s="151"/>
      <c r="AX13" s="151"/>
      <c r="AY13" s="151"/>
      <c r="AZ13" s="152"/>
      <c r="BB13" s="150" t="s">
        <v>103</v>
      </c>
      <c r="BC13" s="151"/>
      <c r="BD13" s="151"/>
      <c r="BE13" s="151"/>
      <c r="BF13" s="151"/>
      <c r="BG13" s="151"/>
      <c r="BH13" s="152"/>
      <c r="BJ13" s="150" t="s">
        <v>104</v>
      </c>
      <c r="BK13" s="151"/>
      <c r="BL13" s="151"/>
      <c r="BM13" s="151"/>
      <c r="BN13" s="151"/>
      <c r="BO13" s="151"/>
      <c r="BP13" s="152"/>
      <c r="BR13" s="150" t="s">
        <v>103</v>
      </c>
      <c r="BS13" s="151"/>
      <c r="BT13" s="151"/>
      <c r="BU13" s="151"/>
      <c r="BV13" s="151"/>
      <c r="BW13" s="151"/>
      <c r="BX13" s="152"/>
      <c r="BZ13" s="150" t="s">
        <v>104</v>
      </c>
      <c r="CA13" s="151"/>
      <c r="CB13" s="151"/>
      <c r="CC13" s="151"/>
      <c r="CD13" s="151"/>
      <c r="CE13" s="151"/>
      <c r="CF13" s="152"/>
      <c r="CH13" s="150" t="s">
        <v>103</v>
      </c>
      <c r="CI13" s="151"/>
      <c r="CJ13" s="151"/>
      <c r="CK13" s="151"/>
      <c r="CL13" s="151"/>
      <c r="CM13" s="151"/>
      <c r="CN13" s="152"/>
      <c r="CP13" s="150" t="s">
        <v>104</v>
      </c>
      <c r="CQ13" s="151"/>
      <c r="CR13" s="151"/>
      <c r="CS13" s="151"/>
      <c r="CT13" s="151"/>
      <c r="CU13" s="151"/>
      <c r="CV13" s="152"/>
      <c r="CX13" s="150" t="s">
        <v>103</v>
      </c>
      <c r="CY13" s="151"/>
      <c r="CZ13" s="151"/>
      <c r="DA13" s="151"/>
      <c r="DB13" s="151"/>
      <c r="DC13" s="151"/>
      <c r="DD13" s="152"/>
      <c r="DF13" s="150" t="s">
        <v>104</v>
      </c>
      <c r="DG13" s="151"/>
      <c r="DH13" s="151"/>
      <c r="DI13" s="151"/>
      <c r="DJ13" s="151"/>
      <c r="DK13" s="151"/>
      <c r="DL13" s="152"/>
      <c r="DN13" s="150" t="s">
        <v>103</v>
      </c>
      <c r="DO13" s="151"/>
      <c r="DP13" s="151"/>
      <c r="DQ13" s="151"/>
      <c r="DR13" s="151"/>
      <c r="DS13" s="151"/>
      <c r="DT13" s="152"/>
      <c r="DV13" s="150" t="s">
        <v>104</v>
      </c>
      <c r="DW13" s="151"/>
      <c r="DX13" s="151"/>
      <c r="DY13" s="151"/>
      <c r="DZ13" s="151"/>
      <c r="EA13" s="151"/>
      <c r="EB13" s="152"/>
      <c r="ED13" s="150" t="s">
        <v>103</v>
      </c>
      <c r="EE13" s="151"/>
      <c r="EF13" s="151"/>
      <c r="EG13" s="151"/>
      <c r="EH13" s="151"/>
      <c r="EI13" s="151"/>
      <c r="EJ13" s="152"/>
      <c r="EL13" s="150" t="s">
        <v>104</v>
      </c>
      <c r="EM13" s="151"/>
      <c r="EN13" s="151"/>
      <c r="EO13" s="151"/>
      <c r="EP13" s="151"/>
      <c r="EQ13" s="151"/>
      <c r="ER13" s="152"/>
      <c r="ET13" s="150" t="s">
        <v>103</v>
      </c>
      <c r="EU13" s="151"/>
      <c r="EV13" s="151"/>
      <c r="EW13" s="151"/>
      <c r="EX13" s="151"/>
      <c r="EY13" s="151"/>
      <c r="EZ13" s="152"/>
      <c r="FB13" s="150" t="s">
        <v>104</v>
      </c>
      <c r="FC13" s="151"/>
      <c r="FD13" s="151"/>
      <c r="FE13" s="151"/>
      <c r="FF13" s="151"/>
      <c r="FG13" s="151"/>
      <c r="FH13" s="152"/>
      <c r="FJ13" s="150" t="s">
        <v>103</v>
      </c>
      <c r="FK13" s="151"/>
      <c r="FL13" s="151"/>
      <c r="FM13" s="151"/>
      <c r="FN13" s="151"/>
      <c r="FO13" s="151"/>
      <c r="FP13" s="152"/>
      <c r="FR13" s="150" t="s">
        <v>104</v>
      </c>
      <c r="FS13" s="151"/>
      <c r="FT13" s="151"/>
      <c r="FU13" s="151"/>
      <c r="FV13" s="151"/>
      <c r="FW13" s="151"/>
      <c r="FX13" s="152"/>
      <c r="FZ13" s="150" t="s">
        <v>103</v>
      </c>
      <c r="GA13" s="151"/>
      <c r="GB13" s="151"/>
      <c r="GC13" s="151"/>
      <c r="GD13" s="151"/>
      <c r="GE13" s="151"/>
      <c r="GF13" s="152"/>
      <c r="GH13" s="150" t="s">
        <v>104</v>
      </c>
      <c r="GI13" s="151"/>
      <c r="GJ13" s="151"/>
      <c r="GK13" s="151"/>
      <c r="GL13" s="151"/>
      <c r="GM13" s="151"/>
      <c r="GN13" s="152"/>
      <c r="GP13" s="150" t="s">
        <v>103</v>
      </c>
      <c r="GQ13" s="151"/>
      <c r="GR13" s="151"/>
      <c r="GS13" s="151"/>
      <c r="GT13" s="151"/>
      <c r="GU13" s="151"/>
      <c r="GV13" s="152"/>
      <c r="GX13" s="150" t="s">
        <v>104</v>
      </c>
      <c r="GY13" s="151"/>
      <c r="GZ13" s="151"/>
      <c r="HA13" s="151"/>
      <c r="HB13" s="151"/>
      <c r="HC13" s="151"/>
      <c r="HD13" s="152"/>
      <c r="HF13" s="150" t="s">
        <v>103</v>
      </c>
      <c r="HG13" s="151"/>
      <c r="HH13" s="151"/>
      <c r="HI13" s="151"/>
      <c r="HJ13" s="151"/>
      <c r="HK13" s="151"/>
      <c r="HL13" s="152"/>
      <c r="HN13" s="150" t="s">
        <v>104</v>
      </c>
      <c r="HO13" s="151"/>
      <c r="HP13" s="151"/>
      <c r="HQ13" s="151"/>
      <c r="HR13" s="151"/>
      <c r="HS13" s="151"/>
      <c r="HT13" s="152"/>
      <c r="HV13" s="150" t="s">
        <v>103</v>
      </c>
      <c r="HW13" s="151"/>
      <c r="HX13" s="151"/>
      <c r="HY13" s="151"/>
      <c r="HZ13" s="151"/>
      <c r="IA13" s="151"/>
      <c r="IB13" s="152"/>
      <c r="ID13" s="150" t="s">
        <v>104</v>
      </c>
      <c r="IE13" s="151"/>
      <c r="IF13" s="151"/>
      <c r="IG13" s="151"/>
      <c r="IH13" s="151"/>
      <c r="II13" s="151"/>
      <c r="IJ13" s="152"/>
      <c r="IL13" s="150" t="s">
        <v>103</v>
      </c>
      <c r="IM13" s="151"/>
      <c r="IN13" s="151"/>
      <c r="IO13" s="151"/>
      <c r="IP13" s="151"/>
      <c r="IQ13" s="151"/>
      <c r="IR13" s="152"/>
      <c r="IT13" s="150" t="s">
        <v>104</v>
      </c>
      <c r="IU13" s="151"/>
      <c r="IV13" s="151"/>
      <c r="IW13" s="151"/>
      <c r="IX13" s="151"/>
      <c r="IY13" s="151"/>
      <c r="IZ13" s="152"/>
      <c r="JB13" s="150" t="s">
        <v>103</v>
      </c>
      <c r="JC13" s="151"/>
      <c r="JD13" s="151"/>
      <c r="JE13" s="151"/>
      <c r="JF13" s="151"/>
      <c r="JG13" s="151"/>
      <c r="JH13" s="152"/>
      <c r="JJ13" s="150" t="s">
        <v>104</v>
      </c>
      <c r="JK13" s="151"/>
      <c r="JL13" s="151"/>
      <c r="JM13" s="151"/>
      <c r="JN13" s="151"/>
      <c r="JO13" s="151"/>
      <c r="JP13" s="152"/>
      <c r="JR13" s="150" t="s">
        <v>103</v>
      </c>
      <c r="JS13" s="151"/>
      <c r="JT13" s="151"/>
      <c r="JU13" s="151"/>
      <c r="JV13" s="151"/>
      <c r="JW13" s="151"/>
      <c r="JX13" s="152"/>
      <c r="JZ13" s="150" t="s">
        <v>104</v>
      </c>
      <c r="KA13" s="151"/>
      <c r="KB13" s="151"/>
      <c r="KC13" s="151"/>
      <c r="KD13" s="151"/>
      <c r="KE13" s="151"/>
      <c r="KF13" s="152"/>
      <c r="KH13" s="150" t="s">
        <v>103</v>
      </c>
      <c r="KI13" s="151"/>
      <c r="KJ13" s="151"/>
      <c r="KK13" s="151"/>
      <c r="KL13" s="151"/>
      <c r="KM13" s="151"/>
      <c r="KN13" s="152"/>
      <c r="KP13" s="150" t="s">
        <v>104</v>
      </c>
      <c r="KQ13" s="151"/>
      <c r="KR13" s="151"/>
      <c r="KS13" s="151"/>
      <c r="KT13" s="151"/>
      <c r="KU13" s="151"/>
      <c r="KV13" s="152"/>
    </row>
    <row r="14" spans="2:308" ht="15" thickBot="1" x14ac:dyDescent="0.4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T14+1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:AI14" si="3">X14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4">BC14+1</f>
        <v>46008</v>
      </c>
      <c r="BE14" s="14">
        <f t="shared" si="4"/>
        <v>46009</v>
      </c>
      <c r="BF14" s="14">
        <f t="shared" si="4"/>
        <v>46010</v>
      </c>
      <c r="BG14" s="14">
        <f t="shared" si="4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5">BD14</f>
        <v>46008</v>
      </c>
      <c r="BM14" s="14">
        <f t="shared" ref="BM14" si="6">BE14</f>
        <v>46009</v>
      </c>
      <c r="BN14" s="14">
        <f t="shared" ref="BN14" si="7">BF14</f>
        <v>46010</v>
      </c>
      <c r="BO14" s="14">
        <f t="shared" ref="BO14" si="8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9">BS14+1</f>
        <v>46015</v>
      </c>
      <c r="BU14" s="14">
        <f t="shared" si="9"/>
        <v>46016</v>
      </c>
      <c r="BV14" s="14">
        <f t="shared" si="9"/>
        <v>46017</v>
      </c>
      <c r="BW14" s="14">
        <f t="shared" si="9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0">BT14</f>
        <v>46015</v>
      </c>
      <c r="CC14" s="14">
        <f t="shared" ref="CC14" si="11">BU14</f>
        <v>46016</v>
      </c>
      <c r="CD14" s="14">
        <f t="shared" ref="CD14" si="12">BV14</f>
        <v>46017</v>
      </c>
      <c r="CE14" s="14">
        <f t="shared" ref="CE14" si="13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4">CI14+1</f>
        <v>46022</v>
      </c>
      <c r="CK14" s="14">
        <f t="shared" ref="CK14" si="15">CJ14+1</f>
        <v>46023</v>
      </c>
      <c r="CL14" s="14">
        <f t="shared" ref="CL14" si="16">CK14+1</f>
        <v>46024</v>
      </c>
      <c r="CM14" s="14">
        <f t="shared" ref="CM14" si="17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18">CJ14</f>
        <v>46022</v>
      </c>
      <c r="CS14" s="14">
        <f t="shared" ref="CS14" si="19">CK14</f>
        <v>46023</v>
      </c>
      <c r="CT14" s="14">
        <f t="shared" ref="CT14" si="20">CL14</f>
        <v>46024</v>
      </c>
      <c r="CU14" s="14">
        <f t="shared" ref="CU14" si="21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2">CY14+1</f>
        <v>46029</v>
      </c>
      <c r="DA14" s="14">
        <f t="shared" ref="DA14" si="23">CZ14+1</f>
        <v>46030</v>
      </c>
      <c r="DB14" s="14">
        <f t="shared" ref="DB14" si="24">DA14+1</f>
        <v>46031</v>
      </c>
      <c r="DC14" s="14">
        <f t="shared" ref="DC14" si="25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6">CZ14</f>
        <v>46029</v>
      </c>
      <c r="DI14" s="14">
        <f t="shared" ref="DI14" si="27">DA14</f>
        <v>46030</v>
      </c>
      <c r="DJ14" s="14">
        <f t="shared" ref="DJ14" si="28">DB14</f>
        <v>46031</v>
      </c>
      <c r="DK14" s="14">
        <f t="shared" ref="DK14" si="29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0">DO14+1</f>
        <v>46036</v>
      </c>
      <c r="DQ14" s="14">
        <f t="shared" ref="DQ14" si="31">DP14+1</f>
        <v>46037</v>
      </c>
      <c r="DR14" s="14">
        <f t="shared" ref="DR14" si="32">DQ14+1</f>
        <v>46038</v>
      </c>
      <c r="DS14" s="14">
        <f t="shared" ref="DS14" si="33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4">DP14</f>
        <v>46036</v>
      </c>
      <c r="DY14" s="14">
        <f t="shared" ref="DY14" si="35">DQ14</f>
        <v>46037</v>
      </c>
      <c r="DZ14" s="14">
        <f t="shared" ref="DZ14" si="36">DR14</f>
        <v>46038</v>
      </c>
      <c r="EA14" s="14">
        <f t="shared" ref="EA14" si="37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38">EE14+1</f>
        <v>46043</v>
      </c>
      <c r="EG14" s="14">
        <f t="shared" ref="EG14" si="39">EF14+1</f>
        <v>46044</v>
      </c>
      <c r="EH14" s="14">
        <f t="shared" ref="EH14" si="40">EG14+1</f>
        <v>46045</v>
      </c>
      <c r="EI14" s="14">
        <f t="shared" ref="EI14" si="41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2">EF14</f>
        <v>46043</v>
      </c>
      <c r="EO14" s="14">
        <f t="shared" ref="EO14" si="43">EG14</f>
        <v>46044</v>
      </c>
      <c r="EP14" s="14">
        <f t="shared" ref="EP14" si="44">EH14</f>
        <v>46045</v>
      </c>
      <c r="EQ14" s="14">
        <f t="shared" ref="EQ14" si="45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6">EU14+1</f>
        <v>46050</v>
      </c>
      <c r="EW14" s="14">
        <f t="shared" ref="EW14" si="47">EV14+1</f>
        <v>46051</v>
      </c>
      <c r="EX14" s="14">
        <f t="shared" ref="EX14" si="48">EW14+1</f>
        <v>46052</v>
      </c>
      <c r="EY14" s="14">
        <f t="shared" ref="EY14" si="49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0">EV14</f>
        <v>46050</v>
      </c>
      <c r="FE14" s="14">
        <f t="shared" ref="FE14" si="51">EW14</f>
        <v>46051</v>
      </c>
      <c r="FF14" s="14">
        <f t="shared" ref="FF14" si="52">EX14</f>
        <v>46052</v>
      </c>
      <c r="FG14" s="14">
        <f t="shared" ref="FG14" si="53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4">FK14+1</f>
        <v>46057</v>
      </c>
      <c r="FM14" s="14">
        <f t="shared" ref="FM14" si="55">FL14+1</f>
        <v>46058</v>
      </c>
      <c r="FN14" s="14">
        <f t="shared" ref="FN14" si="56">FM14+1</f>
        <v>46059</v>
      </c>
      <c r="FO14" s="14">
        <f t="shared" ref="FO14" si="57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58">FL14</f>
        <v>46057</v>
      </c>
      <c r="FU14" s="14">
        <f t="shared" ref="FU14" si="59">FM14</f>
        <v>46058</v>
      </c>
      <c r="FV14" s="14">
        <f t="shared" ref="FV14" si="60">FN14</f>
        <v>46059</v>
      </c>
      <c r="FW14" s="14">
        <f t="shared" ref="FW14" si="61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2">GA14+1</f>
        <v>46064</v>
      </c>
      <c r="GC14" s="14">
        <f t="shared" ref="GC14" si="63">GB14+1</f>
        <v>46065</v>
      </c>
      <c r="GD14" s="14">
        <f t="shared" ref="GD14" si="64">GC14+1</f>
        <v>46066</v>
      </c>
      <c r="GE14" s="14">
        <f t="shared" ref="GE14" si="65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6">GB14</f>
        <v>46064</v>
      </c>
      <c r="GK14" s="14">
        <f t="shared" ref="GK14" si="67">GC14</f>
        <v>46065</v>
      </c>
      <c r="GL14" s="14">
        <f t="shared" ref="GL14" si="68">GD14</f>
        <v>46066</v>
      </c>
      <c r="GM14" s="14">
        <f t="shared" ref="GM14" si="69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0">GQ14+1</f>
        <v>46071</v>
      </c>
      <c r="GS14" s="14">
        <f t="shared" ref="GS14" si="71">GR14+1</f>
        <v>46072</v>
      </c>
      <c r="GT14" s="14">
        <f t="shared" ref="GT14" si="72">GS14+1</f>
        <v>46073</v>
      </c>
      <c r="GU14" s="14">
        <f t="shared" ref="GU14" si="73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4">GR14</f>
        <v>46071</v>
      </c>
      <c r="HA14" s="14">
        <f t="shared" ref="HA14" si="75">GS14</f>
        <v>46072</v>
      </c>
      <c r="HB14" s="14">
        <f t="shared" ref="HB14" si="76">GT14</f>
        <v>46073</v>
      </c>
      <c r="HC14" s="14">
        <f t="shared" ref="HC14" si="77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78">HG14+1</f>
        <v>46078</v>
      </c>
      <c r="HI14" s="14">
        <f t="shared" ref="HI14" si="79">HH14+1</f>
        <v>46079</v>
      </c>
      <c r="HJ14" s="14">
        <f t="shared" ref="HJ14" si="80">HI14+1</f>
        <v>46080</v>
      </c>
      <c r="HK14" s="14">
        <f t="shared" ref="HK14" si="81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2">HH14</f>
        <v>46078</v>
      </c>
      <c r="HQ14" s="14">
        <f t="shared" ref="HQ14" si="83">HI14</f>
        <v>46079</v>
      </c>
      <c r="HR14" s="14">
        <f t="shared" ref="HR14" si="84">HJ14</f>
        <v>46080</v>
      </c>
      <c r="HS14" s="14">
        <f t="shared" ref="HS14" si="85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6">HW14+1</f>
        <v>46085</v>
      </c>
      <c r="HY14" s="14">
        <f t="shared" ref="HY14" si="87">HX14+1</f>
        <v>46086</v>
      </c>
      <c r="HZ14" s="14">
        <f t="shared" ref="HZ14" si="88">HY14+1</f>
        <v>46087</v>
      </c>
      <c r="IA14" s="14">
        <f t="shared" ref="IA14" si="89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0">HX14</f>
        <v>46085</v>
      </c>
      <c r="IG14" s="14">
        <f t="shared" ref="IG14" si="91">HY14</f>
        <v>46086</v>
      </c>
      <c r="IH14" s="14">
        <f t="shared" ref="IH14" si="92">HZ14</f>
        <v>46087</v>
      </c>
      <c r="II14" s="14">
        <f t="shared" ref="II14" si="93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4">IM14+1</f>
        <v>46092</v>
      </c>
      <c r="IO14" s="14">
        <f t="shared" ref="IO14" si="95">IN14+1</f>
        <v>46093</v>
      </c>
      <c r="IP14" s="14">
        <f t="shared" ref="IP14" si="96">IO14+1</f>
        <v>46094</v>
      </c>
      <c r="IQ14" s="14">
        <f t="shared" ref="IQ14" si="97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98">IN14</f>
        <v>46092</v>
      </c>
      <c r="IW14" s="14">
        <f t="shared" ref="IW14" si="99">IO14</f>
        <v>46093</v>
      </c>
      <c r="IX14" s="14">
        <f t="shared" ref="IX14" si="100">IP14</f>
        <v>46094</v>
      </c>
      <c r="IY14" s="14">
        <f t="shared" ref="IY14" si="101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2">JC14+1</f>
        <v>46099</v>
      </c>
      <c r="JE14" s="14">
        <f t="shared" ref="JE14" si="103">JD14+1</f>
        <v>46100</v>
      </c>
      <c r="JF14" s="14">
        <f t="shared" ref="JF14" si="104">JE14+1</f>
        <v>46101</v>
      </c>
      <c r="JG14" s="14">
        <f t="shared" ref="JG14" si="105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6">JD14</f>
        <v>46099</v>
      </c>
      <c r="JM14" s="14">
        <f t="shared" ref="JM14" si="107">JE14</f>
        <v>46100</v>
      </c>
      <c r="JN14" s="14">
        <f t="shared" ref="JN14" si="108">JF14</f>
        <v>46101</v>
      </c>
      <c r="JO14" s="14">
        <f t="shared" ref="JO14" si="109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0">JS14+1</f>
        <v>46106</v>
      </c>
      <c r="JU14" s="14">
        <f t="shared" ref="JU14" si="111">JT14+1</f>
        <v>46107</v>
      </c>
      <c r="JV14" s="14">
        <f t="shared" ref="JV14" si="112">JU14+1</f>
        <v>46108</v>
      </c>
      <c r="JW14" s="14">
        <f t="shared" ref="JW14" si="113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4">JT14</f>
        <v>46106</v>
      </c>
      <c r="KC14" s="14">
        <f t="shared" ref="KC14" si="115">JU14</f>
        <v>46107</v>
      </c>
      <c r="KD14" s="14">
        <f t="shared" ref="KD14" si="116">JV14</f>
        <v>46108</v>
      </c>
      <c r="KE14" s="14">
        <f t="shared" ref="KE14" si="117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18">KI14+1</f>
        <v>46113</v>
      </c>
      <c r="KK14" s="14">
        <f t="shared" ref="KK14" si="119">KJ14+1</f>
        <v>46114</v>
      </c>
      <c r="KL14" s="14">
        <f t="shared" ref="KL14" si="120">KK14+1</f>
        <v>46115</v>
      </c>
      <c r="KM14" s="14">
        <f t="shared" ref="KM14" si="121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2">KJ14</f>
        <v>46113</v>
      </c>
      <c r="KS14" s="14">
        <f t="shared" ref="KS14" si="123">KK14</f>
        <v>46114</v>
      </c>
      <c r="KT14" s="14">
        <f t="shared" ref="KT14" si="124">KL14</f>
        <v>46115</v>
      </c>
      <c r="KU14" s="14">
        <f t="shared" ref="KU14" si="125">KM14</f>
        <v>46116</v>
      </c>
      <c r="KV14" s="15">
        <f>KN14</f>
        <v>46117</v>
      </c>
    </row>
    <row r="15" spans="2:308" ht="15" thickBot="1" x14ac:dyDescent="0.4">
      <c r="B15" s="16" t="s">
        <v>28</v>
      </c>
      <c r="C15" s="17" t="s">
        <v>29</v>
      </c>
      <c r="D15" s="18" t="s">
        <v>30</v>
      </c>
      <c r="F15" s="19">
        <v>10619</v>
      </c>
      <c r="G15" s="20">
        <v>9593</v>
      </c>
      <c r="H15" s="20">
        <v>9412</v>
      </c>
      <c r="I15" s="20">
        <v>9674</v>
      </c>
      <c r="J15" s="20">
        <v>9984</v>
      </c>
      <c r="K15" s="20">
        <v>11988</v>
      </c>
      <c r="L15" s="21">
        <v>11211</v>
      </c>
      <c r="N15" s="19">
        <v>3624</v>
      </c>
      <c r="O15" s="20">
        <v>2800</v>
      </c>
      <c r="P15" s="20">
        <v>2878</v>
      </c>
      <c r="Q15" s="20">
        <v>2823</v>
      </c>
      <c r="R15" s="20">
        <v>3013</v>
      </c>
      <c r="S15" s="20">
        <v>4067</v>
      </c>
      <c r="T15" s="21">
        <v>3076</v>
      </c>
      <c r="V15" s="19">
        <v>10987</v>
      </c>
      <c r="W15" s="20">
        <v>9687</v>
      </c>
      <c r="X15" s="20">
        <v>9164</v>
      </c>
      <c r="Y15" s="20">
        <v>9558</v>
      </c>
      <c r="Z15" s="20">
        <v>9883</v>
      </c>
      <c r="AA15" s="20">
        <v>12053</v>
      </c>
      <c r="AB15" s="21">
        <v>11178</v>
      </c>
      <c r="AD15" s="19">
        <v>3113</v>
      </c>
      <c r="AE15" s="20">
        <v>3274</v>
      </c>
      <c r="AF15" s="20">
        <v>3353</v>
      </c>
      <c r="AG15" s="20">
        <v>2284</v>
      </c>
      <c r="AH15" s="20">
        <v>3077</v>
      </c>
      <c r="AI15" s="20">
        <v>3241</v>
      </c>
      <c r="AJ15" s="21">
        <v>3085</v>
      </c>
      <c r="AL15" s="19">
        <v>10929</v>
      </c>
      <c r="AM15" s="20">
        <v>9684</v>
      </c>
      <c r="AN15" s="20">
        <v>9797</v>
      </c>
      <c r="AO15" s="20">
        <v>9512</v>
      </c>
      <c r="AP15" s="20">
        <v>9718</v>
      </c>
      <c r="AQ15" s="20">
        <v>11389</v>
      </c>
      <c r="AR15" s="21">
        <v>11226</v>
      </c>
      <c r="AT15" s="19">
        <v>3470</v>
      </c>
      <c r="AU15" s="20">
        <v>2987</v>
      </c>
      <c r="AV15" s="20">
        <v>2864</v>
      </c>
      <c r="AW15" s="20">
        <v>2718</v>
      </c>
      <c r="AX15" s="20">
        <v>3371</v>
      </c>
      <c r="AY15" s="20">
        <v>5145</v>
      </c>
      <c r="AZ15" s="21">
        <v>3948</v>
      </c>
      <c r="BB15" s="19">
        <v>10982</v>
      </c>
      <c r="BC15" s="20">
        <v>9807</v>
      </c>
      <c r="BD15" s="20">
        <v>9514</v>
      </c>
      <c r="BE15" s="20">
        <v>9344</v>
      </c>
      <c r="BF15" s="20">
        <v>9609</v>
      </c>
      <c r="BG15" s="20">
        <v>12430</v>
      </c>
      <c r="BH15" s="21">
        <v>11271</v>
      </c>
      <c r="BJ15" s="19">
        <v>3717</v>
      </c>
      <c r="BK15" s="20">
        <v>4083</v>
      </c>
      <c r="BL15" s="20">
        <v>4156</v>
      </c>
      <c r="BM15" s="20">
        <v>4175</v>
      </c>
      <c r="BN15" s="20">
        <v>3610</v>
      </c>
      <c r="BO15" s="20">
        <v>4806</v>
      </c>
      <c r="BP15" s="21">
        <v>4526</v>
      </c>
      <c r="BR15" s="19">
        <v>10073</v>
      </c>
      <c r="BS15" s="20">
        <v>8645</v>
      </c>
      <c r="BT15" s="20">
        <v>7861</v>
      </c>
      <c r="BU15" s="20">
        <v>7813</v>
      </c>
      <c r="BV15" s="20">
        <v>12360</v>
      </c>
      <c r="BW15" s="20">
        <v>13167</v>
      </c>
      <c r="BX15" s="21">
        <v>11882</v>
      </c>
      <c r="BZ15" s="19">
        <v>4291</v>
      </c>
      <c r="CA15" s="20">
        <v>3798</v>
      </c>
      <c r="CB15" s="20">
        <v>3880</v>
      </c>
      <c r="CC15" s="20">
        <v>3967</v>
      </c>
      <c r="CD15" s="20">
        <v>5393</v>
      </c>
      <c r="CE15" s="20">
        <v>5485</v>
      </c>
      <c r="CF15" s="21">
        <v>4272</v>
      </c>
      <c r="CH15" s="19">
        <v>10994</v>
      </c>
      <c r="CI15" s="20">
        <v>9310</v>
      </c>
      <c r="CJ15" s="20">
        <v>8512</v>
      </c>
      <c r="CK15" s="20">
        <v>11234</v>
      </c>
      <c r="CL15" s="20">
        <v>10600</v>
      </c>
      <c r="CM15" s="20">
        <v>12647</v>
      </c>
      <c r="CN15" s="21">
        <v>11221</v>
      </c>
      <c r="CP15" s="19">
        <v>4214</v>
      </c>
      <c r="CQ15" s="20">
        <v>4085</v>
      </c>
      <c r="CR15" s="20">
        <v>4505</v>
      </c>
      <c r="CS15" s="20">
        <v>6364</v>
      </c>
      <c r="CT15" s="20">
        <v>3925</v>
      </c>
      <c r="CU15" s="20">
        <v>5145</v>
      </c>
      <c r="CV15" s="21">
        <v>3734</v>
      </c>
      <c r="CX15" s="19">
        <v>9830</v>
      </c>
      <c r="CY15" s="20">
        <v>9366</v>
      </c>
      <c r="CZ15" s="20">
        <v>9770</v>
      </c>
      <c r="DA15" s="20">
        <v>9285</v>
      </c>
      <c r="DB15" s="20">
        <v>9507</v>
      </c>
      <c r="DC15" s="20">
        <v>11938</v>
      </c>
      <c r="DD15" s="21">
        <v>10884</v>
      </c>
      <c r="DF15" s="19">
        <v>3165</v>
      </c>
      <c r="DG15" s="20">
        <v>3403</v>
      </c>
      <c r="DH15" s="20">
        <v>3267</v>
      </c>
      <c r="DI15" s="20">
        <v>3560</v>
      </c>
      <c r="DJ15" s="20">
        <v>3451</v>
      </c>
      <c r="DK15" s="20">
        <v>5052</v>
      </c>
      <c r="DL15" s="21">
        <v>4001</v>
      </c>
      <c r="DN15" s="19">
        <v>10316</v>
      </c>
      <c r="DO15" s="20">
        <v>9257</v>
      </c>
      <c r="DP15" s="20">
        <v>9135</v>
      </c>
      <c r="DQ15" s="20">
        <v>8990</v>
      </c>
      <c r="DR15" s="20">
        <v>9358</v>
      </c>
      <c r="DS15" s="20">
        <v>11164</v>
      </c>
      <c r="DT15" s="21">
        <v>10777</v>
      </c>
      <c r="DV15" s="19">
        <v>3794</v>
      </c>
      <c r="DW15" s="20">
        <v>3414</v>
      </c>
      <c r="DX15" s="20">
        <v>2739</v>
      </c>
      <c r="DY15" s="20">
        <v>3467</v>
      </c>
      <c r="DZ15" s="20">
        <v>2790</v>
      </c>
      <c r="EA15" s="20">
        <v>4212</v>
      </c>
      <c r="EB15" s="21">
        <v>4039</v>
      </c>
      <c r="ED15" s="19">
        <f>SUMIFS(Raw!$I:$I, Raw!$A:$A, 'Call Back'!ED$14, Raw!$H:$H, "D13")</f>
        <v>10195</v>
      </c>
      <c r="EE15" s="20">
        <f>SUMIFS(Raw!$I:$I, Raw!$A:$A, 'Call Back'!EE$14, Raw!$H:$H, "D13")</f>
        <v>8941</v>
      </c>
      <c r="EF15" s="20">
        <f>SUMIFS(Raw!$I:$I, Raw!$A:$A, 'Call Back'!EF$14, Raw!$H:$H, "D13")</f>
        <v>9466</v>
      </c>
      <c r="EG15" s="20">
        <f>SUMIFS(Raw!$I:$I, Raw!$A:$A, 'Call Back'!EG$14, Raw!$H:$H, "D13")</f>
        <v>9083</v>
      </c>
      <c r="EH15" s="20">
        <f>SUMIFS(Raw!$I:$I, Raw!$A:$A, 'Call Back'!EH$14, Raw!$H:$H, "D13")</f>
        <v>9507</v>
      </c>
      <c r="EI15" s="20">
        <f>SUMIFS(Raw!$I:$I, Raw!$A:$A, 'Call Back'!EI$14, Raw!$H:$H, "D13")</f>
        <v>11688</v>
      </c>
      <c r="EJ15" s="21">
        <f>SUMIFS(Raw!$I:$I, Raw!$A:$A, 'Call Back'!EJ$14, Raw!$H:$H, "D13")</f>
        <v>10568</v>
      </c>
      <c r="EL15" s="19">
        <f>SUMIFS(Raw!$I:$I, Raw!$A:$A, 'Call Back'!EL$14, Raw!$H:$H, "D14")</f>
        <v>4666</v>
      </c>
      <c r="EM15" s="20">
        <f>SUMIFS(Raw!$I:$I, Raw!$A:$A, 'Call Back'!EM$14, Raw!$H:$H, "D14")</f>
        <v>4025</v>
      </c>
      <c r="EN15" s="20">
        <f>SUMIFS(Raw!$I:$I, Raw!$A:$A, 'Call Back'!EN$14, Raw!$H:$H, "D14")</f>
        <v>4187</v>
      </c>
      <c r="EO15" s="20">
        <f>SUMIFS(Raw!$I:$I, Raw!$A:$A, 'Call Back'!EO$14, Raw!$H:$H, "D14")</f>
        <v>3672</v>
      </c>
      <c r="EP15" s="20">
        <f>SUMIFS(Raw!$I:$I, Raw!$A:$A, 'Call Back'!EP$14, Raw!$H:$H, "D14")</f>
        <v>4252</v>
      </c>
      <c r="EQ15" s="20">
        <f>SUMIFS(Raw!$I:$I, Raw!$A:$A, 'Call Back'!EQ$14, Raw!$H:$H, "D14")</f>
        <v>5923</v>
      </c>
      <c r="ER15" s="21">
        <f>SUMIFS(Raw!$I:$I, Raw!$A:$A, 'Call Back'!ER$14, Raw!$H:$H, "D14")</f>
        <v>4453</v>
      </c>
      <c r="ET15" s="19">
        <f>SUMIFS(Raw!$I:$I, Raw!$A:$A, 'Call Back'!ET$14, Raw!$H:$H, "D13")</f>
        <v>0</v>
      </c>
      <c r="EU15" s="20">
        <f>SUMIFS(Raw!$I:$I, Raw!$A:$A, 'Call Back'!EU$14, Raw!$H:$H, "D13")</f>
        <v>0</v>
      </c>
      <c r="EV15" s="20">
        <f>SUMIFS(Raw!$I:$I, Raw!$A:$A, 'Call Back'!EV$14, Raw!$H:$H, "D13")</f>
        <v>0</v>
      </c>
      <c r="EW15" s="20">
        <f>SUMIFS(Raw!$I:$I, Raw!$A:$A, 'Call Back'!EW$14, Raw!$H:$H, "D13")</f>
        <v>0</v>
      </c>
      <c r="EX15" s="20">
        <f>SUMIFS(Raw!$I:$I, Raw!$A:$A, 'Call Back'!EX$14, Raw!$H:$H, "D13")</f>
        <v>0</v>
      </c>
      <c r="EY15" s="20">
        <f>SUMIFS(Raw!$I:$I, Raw!$A:$A, 'Call Back'!EY$14, Raw!$H:$H, "D13")</f>
        <v>0</v>
      </c>
      <c r="EZ15" s="21">
        <f>SUMIFS(Raw!$I:$I, Raw!$A:$A, 'Call Back'!EZ$14, Raw!$H:$H, "D13")</f>
        <v>0</v>
      </c>
      <c r="FB15" s="19">
        <f>SUMIFS(Raw!$I:$I, Raw!$A:$A, 'Call Back'!FB$14, Raw!$H:$H, "D14")</f>
        <v>0</v>
      </c>
      <c r="FC15" s="20">
        <f>SUMIFS(Raw!$I:$I, Raw!$A:$A, 'Call Back'!FC$14, Raw!$H:$H, "D14")</f>
        <v>0</v>
      </c>
      <c r="FD15" s="20">
        <f>SUMIFS(Raw!$I:$I, Raw!$A:$A, 'Call Back'!FD$14, Raw!$H:$H, "D14")</f>
        <v>0</v>
      </c>
      <c r="FE15" s="20">
        <f>SUMIFS(Raw!$I:$I, Raw!$A:$A, 'Call Back'!FE$14, Raw!$H:$H, "D14")</f>
        <v>0</v>
      </c>
      <c r="FF15" s="20">
        <f>SUMIFS(Raw!$I:$I, Raw!$A:$A, 'Call Back'!FF$14, Raw!$H:$H, "D14")</f>
        <v>0</v>
      </c>
      <c r="FG15" s="20">
        <f>SUMIFS(Raw!$I:$I, Raw!$A:$A, 'Call Back'!FG$14, Raw!$H:$H, "D14")</f>
        <v>0</v>
      </c>
      <c r="FH15" s="21">
        <f>SUMIFS(Raw!$I:$I, Raw!$A:$A, 'Call Back'!FH$14, Raw!$H:$H, "D14")</f>
        <v>0</v>
      </c>
      <c r="FJ15" s="19">
        <f>SUMIFS(Raw!$I:$I, Raw!$A:$A, 'Call Back'!FJ$14, Raw!$H:$H, "D13")</f>
        <v>0</v>
      </c>
      <c r="FK15" s="20">
        <f>SUMIFS(Raw!$I:$I, Raw!$A:$A, 'Call Back'!FK$14, Raw!$H:$H, "D13")</f>
        <v>0</v>
      </c>
      <c r="FL15" s="20">
        <f>SUMIFS(Raw!$I:$I, Raw!$A:$A, 'Call Back'!FL$14, Raw!$H:$H, "D13")</f>
        <v>0</v>
      </c>
      <c r="FM15" s="20">
        <f>SUMIFS(Raw!$I:$I, Raw!$A:$A, 'Call Back'!FM$14, Raw!$H:$H, "D13")</f>
        <v>0</v>
      </c>
      <c r="FN15" s="20">
        <f>SUMIFS(Raw!$I:$I, Raw!$A:$A, 'Call Back'!FN$14, Raw!$H:$H, "D13")</f>
        <v>0</v>
      </c>
      <c r="FO15" s="20">
        <f>SUMIFS(Raw!$I:$I, Raw!$A:$A, 'Call Back'!FO$14, Raw!$H:$H, "D13")</f>
        <v>0</v>
      </c>
      <c r="FP15" s="21">
        <f>SUMIFS(Raw!$I:$I, Raw!$A:$A, 'Call Back'!FP$14, Raw!$H:$H, "D13")</f>
        <v>0</v>
      </c>
      <c r="FR15" s="19">
        <f>SUMIFS(Raw!$I:$I, Raw!$A:$A, 'Call Back'!FR$14, Raw!$H:$H, "D14")</f>
        <v>0</v>
      </c>
      <c r="FS15" s="20">
        <f>SUMIFS(Raw!$I:$I, Raw!$A:$A, 'Call Back'!FS$14, Raw!$H:$H, "D14")</f>
        <v>0</v>
      </c>
      <c r="FT15" s="20">
        <f>SUMIFS(Raw!$I:$I, Raw!$A:$A, 'Call Back'!FT$14, Raw!$H:$H, "D14")</f>
        <v>0</v>
      </c>
      <c r="FU15" s="20">
        <f>SUMIFS(Raw!$I:$I, Raw!$A:$A, 'Call Back'!FU$14, Raw!$H:$H, "D14")</f>
        <v>0</v>
      </c>
      <c r="FV15" s="20">
        <f>SUMIFS(Raw!$I:$I, Raw!$A:$A, 'Call Back'!FV$14, Raw!$H:$H, "D14")</f>
        <v>0</v>
      </c>
      <c r="FW15" s="20">
        <f>SUMIFS(Raw!$I:$I, Raw!$A:$A, 'Call Back'!FW$14, Raw!$H:$H, "D14")</f>
        <v>0</v>
      </c>
      <c r="FX15" s="21">
        <f>SUMIFS(Raw!$I:$I, Raw!$A:$A, 'Call Back'!FX$14, Raw!$H:$H, "D14")</f>
        <v>0</v>
      </c>
      <c r="FZ15" s="19">
        <f>SUMIFS(Raw!$I:$I, Raw!$A:$A, 'Call Back'!FZ$14, Raw!$H:$H, "D13")</f>
        <v>0</v>
      </c>
      <c r="GA15" s="20">
        <f>SUMIFS(Raw!$I:$I, Raw!$A:$A, 'Call Back'!GA$14, Raw!$H:$H, "D13")</f>
        <v>0</v>
      </c>
      <c r="GB15" s="20">
        <f>SUMIFS(Raw!$I:$I, Raw!$A:$A, 'Call Back'!GB$14, Raw!$H:$H, "D13")</f>
        <v>0</v>
      </c>
      <c r="GC15" s="20">
        <f>SUMIFS(Raw!$I:$I, Raw!$A:$A, 'Call Back'!GC$14, Raw!$H:$H, "D13")</f>
        <v>0</v>
      </c>
      <c r="GD15" s="20">
        <f>SUMIFS(Raw!$I:$I, Raw!$A:$A, 'Call Back'!GD$14, Raw!$H:$H, "D13")</f>
        <v>0</v>
      </c>
      <c r="GE15" s="20">
        <f>SUMIFS(Raw!$I:$I, Raw!$A:$A, 'Call Back'!GE$14, Raw!$H:$H, "D13")</f>
        <v>0</v>
      </c>
      <c r="GF15" s="21">
        <f>SUMIFS(Raw!$I:$I, Raw!$A:$A, 'Call Back'!GF$14, Raw!$H:$H, "D13")</f>
        <v>0</v>
      </c>
      <c r="GH15" s="19">
        <f>SUMIFS(Raw!$I:$I, Raw!$A:$A, 'Call Back'!GH$14, Raw!$H:$H, "D14")</f>
        <v>0</v>
      </c>
      <c r="GI15" s="20">
        <f>SUMIFS(Raw!$I:$I, Raw!$A:$A, 'Call Back'!GI$14, Raw!$H:$H, "D14")</f>
        <v>0</v>
      </c>
      <c r="GJ15" s="20">
        <f>SUMIFS(Raw!$I:$I, Raw!$A:$A, 'Call Back'!GJ$14, Raw!$H:$H, "D14")</f>
        <v>0</v>
      </c>
      <c r="GK15" s="20">
        <f>SUMIFS(Raw!$I:$I, Raw!$A:$A, 'Call Back'!GK$14, Raw!$H:$H, "D14")</f>
        <v>0</v>
      </c>
      <c r="GL15" s="20">
        <f>SUMIFS(Raw!$I:$I, Raw!$A:$A, 'Call Back'!GL$14, Raw!$H:$H, "D14")</f>
        <v>0</v>
      </c>
      <c r="GM15" s="20">
        <f>SUMIFS(Raw!$I:$I, Raw!$A:$A, 'Call Back'!GM$14, Raw!$H:$H, "D14")</f>
        <v>0</v>
      </c>
      <c r="GN15" s="21">
        <f>SUMIFS(Raw!$I:$I, Raw!$A:$A, 'Call Back'!GN$14, Raw!$H:$H, "D14")</f>
        <v>0</v>
      </c>
      <c r="GP15" s="19">
        <f>SUMIFS(Raw!$I:$I, Raw!$A:$A, 'Call Back'!GP$14, Raw!$H:$H, "D13")</f>
        <v>0</v>
      </c>
      <c r="GQ15" s="20">
        <f>SUMIFS(Raw!$I:$I, Raw!$A:$A, 'Call Back'!GQ$14, Raw!$H:$H, "D13")</f>
        <v>0</v>
      </c>
      <c r="GR15" s="20">
        <f>SUMIFS(Raw!$I:$I, Raw!$A:$A, 'Call Back'!GR$14, Raw!$H:$H, "D13")</f>
        <v>0</v>
      </c>
      <c r="GS15" s="20">
        <f>SUMIFS(Raw!$I:$I, Raw!$A:$A, 'Call Back'!GS$14, Raw!$H:$H, "D13")</f>
        <v>0</v>
      </c>
      <c r="GT15" s="20">
        <f>SUMIFS(Raw!$I:$I, Raw!$A:$A, 'Call Back'!GT$14, Raw!$H:$H, "D13")</f>
        <v>0</v>
      </c>
      <c r="GU15" s="20">
        <f>SUMIFS(Raw!$I:$I, Raw!$A:$A, 'Call Back'!GU$14, Raw!$H:$H, "D13")</f>
        <v>0</v>
      </c>
      <c r="GV15" s="21">
        <f>SUMIFS(Raw!$I:$I, Raw!$A:$A, 'Call Back'!GV$14, Raw!$H:$H, "D13")</f>
        <v>0</v>
      </c>
      <c r="GX15" s="19">
        <f>SUMIFS(Raw!$I:$I, Raw!$A:$A, 'Call Back'!GX$14, Raw!$H:$H, "D14")</f>
        <v>0</v>
      </c>
      <c r="GY15" s="20">
        <f>SUMIFS(Raw!$I:$I, Raw!$A:$A, 'Call Back'!GY$14, Raw!$H:$H, "D14")</f>
        <v>0</v>
      </c>
      <c r="GZ15" s="20">
        <f>SUMIFS(Raw!$I:$I, Raw!$A:$A, 'Call Back'!GZ$14, Raw!$H:$H, "D14")</f>
        <v>0</v>
      </c>
      <c r="HA15" s="20">
        <f>SUMIFS(Raw!$I:$I, Raw!$A:$A, 'Call Back'!HA$14, Raw!$H:$H, "D14")</f>
        <v>0</v>
      </c>
      <c r="HB15" s="20">
        <f>SUMIFS(Raw!$I:$I, Raw!$A:$A, 'Call Back'!HB$14, Raw!$H:$H, "D14")</f>
        <v>0</v>
      </c>
      <c r="HC15" s="20">
        <f>SUMIFS(Raw!$I:$I, Raw!$A:$A, 'Call Back'!HC$14, Raw!$H:$H, "D14")</f>
        <v>0</v>
      </c>
      <c r="HD15" s="21">
        <f>SUMIFS(Raw!$I:$I, Raw!$A:$A, 'Call Back'!HD$14, Raw!$H:$H, "D14")</f>
        <v>0</v>
      </c>
      <c r="HF15" s="19">
        <f>SUMIFS(Raw!$I:$I, Raw!$A:$A, 'Call Back'!HF$14, Raw!$H:$H, "D13")</f>
        <v>0</v>
      </c>
      <c r="HG15" s="20">
        <f>SUMIFS(Raw!$I:$I, Raw!$A:$A, 'Call Back'!HG$14, Raw!$H:$H, "D13")</f>
        <v>0</v>
      </c>
      <c r="HH15" s="20">
        <f>SUMIFS(Raw!$I:$I, Raw!$A:$A, 'Call Back'!HH$14, Raw!$H:$H, "D13")</f>
        <v>0</v>
      </c>
      <c r="HI15" s="20">
        <f>SUMIFS(Raw!$I:$I, Raw!$A:$A, 'Call Back'!HI$14, Raw!$H:$H, "D13")</f>
        <v>0</v>
      </c>
      <c r="HJ15" s="20">
        <f>SUMIFS(Raw!$I:$I, Raw!$A:$A, 'Call Back'!HJ$14, Raw!$H:$H, "D13")</f>
        <v>0</v>
      </c>
      <c r="HK15" s="20">
        <f>SUMIFS(Raw!$I:$I, Raw!$A:$A, 'Call Back'!HK$14, Raw!$H:$H, "D13")</f>
        <v>0</v>
      </c>
      <c r="HL15" s="21">
        <f>SUMIFS(Raw!$I:$I, Raw!$A:$A, 'Call Back'!HL$14, Raw!$H:$H, "D13")</f>
        <v>0</v>
      </c>
      <c r="HN15" s="19">
        <f>SUMIFS(Raw!$I:$I, Raw!$A:$A, 'Call Back'!HN$14, Raw!$H:$H, "D14")</f>
        <v>0</v>
      </c>
      <c r="HO15" s="20">
        <f>SUMIFS(Raw!$I:$I, Raw!$A:$A, 'Call Back'!HO$14, Raw!$H:$H, "D14")</f>
        <v>0</v>
      </c>
      <c r="HP15" s="20">
        <f>SUMIFS(Raw!$I:$I, Raw!$A:$A, 'Call Back'!HP$14, Raw!$H:$H, "D14")</f>
        <v>0</v>
      </c>
      <c r="HQ15" s="20">
        <f>SUMIFS(Raw!$I:$I, Raw!$A:$A, 'Call Back'!HQ$14, Raw!$H:$H, "D14")</f>
        <v>0</v>
      </c>
      <c r="HR15" s="20">
        <f>SUMIFS(Raw!$I:$I, Raw!$A:$A, 'Call Back'!HR$14, Raw!$H:$H, "D14")</f>
        <v>0</v>
      </c>
      <c r="HS15" s="20">
        <f>SUMIFS(Raw!$I:$I, Raw!$A:$A, 'Call Back'!HS$14, Raw!$H:$H, "D14")</f>
        <v>0</v>
      </c>
      <c r="HT15" s="21">
        <f>SUMIFS(Raw!$I:$I, Raw!$A:$A, 'Call Back'!HT$14, Raw!$H:$H, "D14")</f>
        <v>0</v>
      </c>
      <c r="HV15" s="19">
        <f>SUMIFS(Raw!$I:$I, Raw!$A:$A, 'Call Back'!HV$14, Raw!$H:$H, "D13")</f>
        <v>0</v>
      </c>
      <c r="HW15" s="20">
        <f>SUMIFS(Raw!$I:$I, Raw!$A:$A, 'Call Back'!HW$14, Raw!$H:$H, "D13")</f>
        <v>0</v>
      </c>
      <c r="HX15" s="20">
        <f>SUMIFS(Raw!$I:$I, Raw!$A:$A, 'Call Back'!HX$14, Raw!$H:$H, "D13")</f>
        <v>0</v>
      </c>
      <c r="HY15" s="20">
        <f>SUMIFS(Raw!$I:$I, Raw!$A:$A, 'Call Back'!HY$14, Raw!$H:$H, "D13")</f>
        <v>0</v>
      </c>
      <c r="HZ15" s="20">
        <f>SUMIFS(Raw!$I:$I, Raw!$A:$A, 'Call Back'!HZ$14, Raw!$H:$H, "D13")</f>
        <v>0</v>
      </c>
      <c r="IA15" s="20">
        <f>SUMIFS(Raw!$I:$I, Raw!$A:$A, 'Call Back'!IA$14, Raw!$H:$H, "D13")</f>
        <v>0</v>
      </c>
      <c r="IB15" s="21">
        <f>SUMIFS(Raw!$I:$I, Raw!$A:$A, 'Call Back'!IB$14, Raw!$H:$H, "D13")</f>
        <v>0</v>
      </c>
      <c r="ID15" s="19">
        <f>SUMIFS(Raw!$I:$I, Raw!$A:$A, 'Call Back'!ID$14, Raw!$H:$H, "D14")</f>
        <v>0</v>
      </c>
      <c r="IE15" s="20">
        <f>SUMIFS(Raw!$I:$I, Raw!$A:$A, 'Call Back'!IE$14, Raw!$H:$H, "D14")</f>
        <v>0</v>
      </c>
      <c r="IF15" s="20">
        <f>SUMIFS(Raw!$I:$I, Raw!$A:$A, 'Call Back'!IF$14, Raw!$H:$H, "D14")</f>
        <v>0</v>
      </c>
      <c r="IG15" s="20">
        <f>SUMIFS(Raw!$I:$I, Raw!$A:$A, 'Call Back'!IG$14, Raw!$H:$H, "D14")</f>
        <v>0</v>
      </c>
      <c r="IH15" s="20">
        <f>SUMIFS(Raw!$I:$I, Raw!$A:$A, 'Call Back'!IH$14, Raw!$H:$H, "D14")</f>
        <v>0</v>
      </c>
      <c r="II15" s="20">
        <f>SUMIFS(Raw!$I:$I, Raw!$A:$A, 'Call Back'!II$14, Raw!$H:$H, "D14")</f>
        <v>0</v>
      </c>
      <c r="IJ15" s="21">
        <f>SUMIFS(Raw!$I:$I, Raw!$A:$A, 'Call Back'!IJ$14, Raw!$H:$H, "D14")</f>
        <v>0</v>
      </c>
      <c r="IL15" s="19">
        <f>SUMIFS(Raw!$I:$I, Raw!$A:$A, 'Call Back'!IL$14, Raw!$H:$H, "D13")</f>
        <v>0</v>
      </c>
      <c r="IM15" s="20">
        <f>SUMIFS(Raw!$I:$I, Raw!$A:$A, 'Call Back'!IM$14, Raw!$H:$H, "D13")</f>
        <v>0</v>
      </c>
      <c r="IN15" s="20">
        <f>SUMIFS(Raw!$I:$I, Raw!$A:$A, 'Call Back'!IN$14, Raw!$H:$H, "D13")</f>
        <v>0</v>
      </c>
      <c r="IO15" s="20">
        <f>SUMIFS(Raw!$I:$I, Raw!$A:$A, 'Call Back'!IO$14, Raw!$H:$H, "D13")</f>
        <v>0</v>
      </c>
      <c r="IP15" s="20">
        <f>SUMIFS(Raw!$I:$I, Raw!$A:$A, 'Call Back'!IP$14, Raw!$H:$H, "D13")</f>
        <v>0</v>
      </c>
      <c r="IQ15" s="20">
        <f>SUMIFS(Raw!$I:$I, Raw!$A:$A, 'Call Back'!IQ$14, Raw!$H:$H, "D13")</f>
        <v>0</v>
      </c>
      <c r="IR15" s="21">
        <f>SUMIFS(Raw!$I:$I, Raw!$A:$A, 'Call Back'!IR$14, Raw!$H:$H, "D13")</f>
        <v>0</v>
      </c>
      <c r="IT15" s="19">
        <f>SUMIFS(Raw!$I:$I, Raw!$A:$A, 'Call Back'!IT$14, Raw!$H:$H, "D14")</f>
        <v>0</v>
      </c>
      <c r="IU15" s="20">
        <f>SUMIFS(Raw!$I:$I, Raw!$A:$A, 'Call Back'!IU$14, Raw!$H:$H, "D14")</f>
        <v>0</v>
      </c>
      <c r="IV15" s="20">
        <f>SUMIFS(Raw!$I:$I, Raw!$A:$A, 'Call Back'!IV$14, Raw!$H:$H, "D14")</f>
        <v>0</v>
      </c>
      <c r="IW15" s="20">
        <f>SUMIFS(Raw!$I:$I, Raw!$A:$A, 'Call Back'!IW$14, Raw!$H:$H, "D14")</f>
        <v>0</v>
      </c>
      <c r="IX15" s="20">
        <f>SUMIFS(Raw!$I:$I, Raw!$A:$A, 'Call Back'!IX$14, Raw!$H:$H, "D14")</f>
        <v>0</v>
      </c>
      <c r="IY15" s="20">
        <f>SUMIFS(Raw!$I:$I, Raw!$A:$A, 'Call Back'!IY$14, Raw!$H:$H, "D14")</f>
        <v>0</v>
      </c>
      <c r="IZ15" s="21">
        <f>SUMIFS(Raw!$I:$I, Raw!$A:$A, 'Call Back'!IZ$14, Raw!$H:$H, "D14")</f>
        <v>0</v>
      </c>
      <c r="JB15" s="19">
        <f>SUMIFS(Raw!$I:$I, Raw!$A:$A, 'Call Back'!JB$14, Raw!$H:$H, "D13")</f>
        <v>0</v>
      </c>
      <c r="JC15" s="20">
        <f>SUMIFS(Raw!$I:$I, Raw!$A:$A, 'Call Back'!JC$14, Raw!$H:$H, "D13")</f>
        <v>0</v>
      </c>
      <c r="JD15" s="20">
        <f>SUMIFS(Raw!$I:$I, Raw!$A:$A, 'Call Back'!JD$14, Raw!$H:$H, "D13")</f>
        <v>0</v>
      </c>
      <c r="JE15" s="20">
        <f>SUMIFS(Raw!$I:$I, Raw!$A:$A, 'Call Back'!JE$14, Raw!$H:$H, "D13")</f>
        <v>0</v>
      </c>
      <c r="JF15" s="20">
        <f>SUMIFS(Raw!$I:$I, Raw!$A:$A, 'Call Back'!JF$14, Raw!$H:$H, "D13")</f>
        <v>0</v>
      </c>
      <c r="JG15" s="20">
        <f>SUMIFS(Raw!$I:$I, Raw!$A:$A, 'Call Back'!JG$14, Raw!$H:$H, "D13")</f>
        <v>0</v>
      </c>
      <c r="JH15" s="21">
        <f>SUMIFS(Raw!$I:$I, Raw!$A:$A, 'Call Back'!JH$14, Raw!$H:$H, "D13")</f>
        <v>0</v>
      </c>
      <c r="JJ15" s="19">
        <f>SUMIFS(Raw!$I:$I, Raw!$A:$A, 'Call Back'!JJ$14, Raw!$H:$H, "D14")</f>
        <v>0</v>
      </c>
      <c r="JK15" s="20">
        <f>SUMIFS(Raw!$I:$I, Raw!$A:$A, 'Call Back'!JK$14, Raw!$H:$H, "D14")</f>
        <v>0</v>
      </c>
      <c r="JL15" s="20">
        <f>SUMIFS(Raw!$I:$I, Raw!$A:$A, 'Call Back'!JL$14, Raw!$H:$H, "D14")</f>
        <v>0</v>
      </c>
      <c r="JM15" s="20">
        <f>SUMIFS(Raw!$I:$I, Raw!$A:$A, 'Call Back'!JM$14, Raw!$H:$H, "D14")</f>
        <v>0</v>
      </c>
      <c r="JN15" s="20">
        <f>SUMIFS(Raw!$I:$I, Raw!$A:$A, 'Call Back'!JN$14, Raw!$H:$H, "D14")</f>
        <v>0</v>
      </c>
      <c r="JO15" s="20">
        <f>SUMIFS(Raw!$I:$I, Raw!$A:$A, 'Call Back'!JO$14, Raw!$H:$H, "D14")</f>
        <v>0</v>
      </c>
      <c r="JP15" s="21">
        <f>SUMIFS(Raw!$I:$I, Raw!$A:$A, 'Call Back'!JP$14, Raw!$H:$H, "D14")</f>
        <v>0</v>
      </c>
      <c r="JR15" s="19">
        <f>SUMIFS(Raw!$I:$I, Raw!$A:$A, 'Call Back'!JR$14, Raw!$H:$H, "D13")</f>
        <v>0</v>
      </c>
      <c r="JS15" s="20">
        <f>SUMIFS(Raw!$I:$I, Raw!$A:$A, 'Call Back'!JS$14, Raw!$H:$H, "D13")</f>
        <v>0</v>
      </c>
      <c r="JT15" s="20">
        <f>SUMIFS(Raw!$I:$I, Raw!$A:$A, 'Call Back'!JT$14, Raw!$H:$H, "D13")</f>
        <v>0</v>
      </c>
      <c r="JU15" s="20">
        <f>SUMIFS(Raw!$I:$I, Raw!$A:$A, 'Call Back'!JU$14, Raw!$H:$H, "D13")</f>
        <v>0</v>
      </c>
      <c r="JV15" s="20">
        <f>SUMIFS(Raw!$I:$I, Raw!$A:$A, 'Call Back'!JV$14, Raw!$H:$H, "D13")</f>
        <v>0</v>
      </c>
      <c r="JW15" s="20">
        <f>SUMIFS(Raw!$I:$I, Raw!$A:$A, 'Call Back'!JW$14, Raw!$H:$H, "D13")</f>
        <v>0</v>
      </c>
      <c r="JX15" s="21">
        <f>SUMIFS(Raw!$I:$I, Raw!$A:$A, 'Call Back'!JX$14, Raw!$H:$H, "D13")</f>
        <v>0</v>
      </c>
      <c r="JZ15" s="19">
        <f>SUMIFS(Raw!$I:$I, Raw!$A:$A, 'Call Back'!JZ$14, Raw!$H:$H, "D14")</f>
        <v>0</v>
      </c>
      <c r="KA15" s="20">
        <f>SUMIFS(Raw!$I:$I, Raw!$A:$A, 'Call Back'!KA$14, Raw!$H:$H, "D14")</f>
        <v>0</v>
      </c>
      <c r="KB15" s="20">
        <f>SUMIFS(Raw!$I:$I, Raw!$A:$A, 'Call Back'!KB$14, Raw!$H:$H, "D14")</f>
        <v>0</v>
      </c>
      <c r="KC15" s="20">
        <f>SUMIFS(Raw!$I:$I, Raw!$A:$A, 'Call Back'!KC$14, Raw!$H:$H, "D14")</f>
        <v>0</v>
      </c>
      <c r="KD15" s="20">
        <f>SUMIFS(Raw!$I:$I, Raw!$A:$A, 'Call Back'!KD$14, Raw!$H:$H, "D14")</f>
        <v>0</v>
      </c>
      <c r="KE15" s="20">
        <f>SUMIFS(Raw!$I:$I, Raw!$A:$A, 'Call Back'!KE$14, Raw!$H:$H, "D14")</f>
        <v>0</v>
      </c>
      <c r="KF15" s="21">
        <f>SUMIFS(Raw!$I:$I, Raw!$A:$A, 'Call Back'!KF$14, Raw!$H:$H, "D14")</f>
        <v>0</v>
      </c>
      <c r="KH15" s="19">
        <f>SUMIFS(Raw!$I:$I, Raw!$A:$A, 'Call Back'!KH$14, Raw!$H:$H, "D13")</f>
        <v>0</v>
      </c>
      <c r="KI15" s="20">
        <f>SUMIFS(Raw!$I:$I, Raw!$A:$A, 'Call Back'!KI$14, Raw!$H:$H, "D13")</f>
        <v>0</v>
      </c>
      <c r="KJ15" s="20">
        <f>SUMIFS(Raw!$I:$I, Raw!$A:$A, 'Call Back'!KJ$14, Raw!$H:$H, "D13")</f>
        <v>0</v>
      </c>
      <c r="KK15" s="20">
        <f>SUMIFS(Raw!$I:$I, Raw!$A:$A, 'Call Back'!KK$14, Raw!$H:$H, "D13")</f>
        <v>0</v>
      </c>
      <c r="KL15" s="20">
        <f>SUMIFS(Raw!$I:$I, Raw!$A:$A, 'Call Back'!KL$14, Raw!$H:$H, "D13")</f>
        <v>0</v>
      </c>
      <c r="KM15" s="20">
        <f>SUMIFS(Raw!$I:$I, Raw!$A:$A, 'Call Back'!KM$14, Raw!$H:$H, "D13")</f>
        <v>0</v>
      </c>
      <c r="KN15" s="21">
        <f>SUMIFS(Raw!$I:$I, Raw!$A:$A, 'Call Back'!KN$14, Raw!$H:$H, "D13")</f>
        <v>0</v>
      </c>
      <c r="KP15" s="19">
        <f>SUMIFS(Raw!$I:$I, Raw!$A:$A, 'Call Back'!KP$14, Raw!$H:$H, "D14")</f>
        <v>0</v>
      </c>
      <c r="KQ15" s="20">
        <f>SUMIFS(Raw!$I:$I, Raw!$A:$A, 'Call Back'!KQ$14, Raw!$H:$H, "D14")</f>
        <v>0</v>
      </c>
      <c r="KR15" s="20">
        <f>SUMIFS(Raw!$I:$I, Raw!$A:$A, 'Call Back'!KR$14, Raw!$H:$H, "D14")</f>
        <v>0</v>
      </c>
      <c r="KS15" s="20">
        <f>SUMIFS(Raw!$I:$I, Raw!$A:$A, 'Call Back'!KS$14, Raw!$H:$H, "D14")</f>
        <v>0</v>
      </c>
      <c r="KT15" s="20">
        <f>SUMIFS(Raw!$I:$I, Raw!$A:$A, 'Call Back'!KT$14, Raw!$H:$H, "D14")</f>
        <v>0</v>
      </c>
      <c r="KU15" s="20">
        <f>SUMIFS(Raw!$I:$I, Raw!$A:$A, 'Call Back'!KU$14, Raw!$H:$H, "D14")</f>
        <v>0</v>
      </c>
      <c r="KV15" s="21">
        <f>SUMIFS(Raw!$I:$I, Raw!$A:$A, 'Call Back'!KV$14, Raw!$H:$H, "D14")</f>
        <v>0</v>
      </c>
    </row>
    <row r="16" spans="2:308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5">
      <c r="B17" s="26" t="s">
        <v>31</v>
      </c>
      <c r="C17" s="27" t="s">
        <v>32</v>
      </c>
      <c r="D17" s="28" t="s">
        <v>33</v>
      </c>
      <c r="F17" s="19">
        <v>234</v>
      </c>
      <c r="G17" s="29">
        <v>197</v>
      </c>
      <c r="H17" s="29">
        <v>193</v>
      </c>
      <c r="I17" s="29">
        <v>231</v>
      </c>
      <c r="J17" s="29">
        <v>208</v>
      </c>
      <c r="K17" s="29">
        <v>222</v>
      </c>
      <c r="L17" s="30">
        <v>225</v>
      </c>
      <c r="N17" s="19">
        <v>36</v>
      </c>
      <c r="O17" s="29">
        <v>47</v>
      </c>
      <c r="P17" s="29">
        <v>65</v>
      </c>
      <c r="Q17" s="29">
        <v>55</v>
      </c>
      <c r="R17" s="29">
        <v>70</v>
      </c>
      <c r="S17" s="29">
        <v>35</v>
      </c>
      <c r="T17" s="30">
        <v>34</v>
      </c>
      <c r="V17" s="19">
        <v>252</v>
      </c>
      <c r="W17" s="29">
        <v>196</v>
      </c>
      <c r="X17" s="29">
        <v>207</v>
      </c>
      <c r="Y17" s="29">
        <v>207</v>
      </c>
      <c r="Z17" s="29">
        <v>174</v>
      </c>
      <c r="AA17" s="29">
        <v>255</v>
      </c>
      <c r="AB17" s="30">
        <v>199</v>
      </c>
      <c r="AD17" s="19">
        <v>96</v>
      </c>
      <c r="AE17" s="29">
        <v>103</v>
      </c>
      <c r="AF17" s="29">
        <v>56</v>
      </c>
      <c r="AG17" s="29">
        <v>50</v>
      </c>
      <c r="AH17" s="29">
        <v>28</v>
      </c>
      <c r="AI17" s="29">
        <v>32</v>
      </c>
      <c r="AJ17" s="30">
        <v>27</v>
      </c>
      <c r="AL17" s="19">
        <v>201</v>
      </c>
      <c r="AM17" s="29">
        <v>196</v>
      </c>
      <c r="AN17" s="29">
        <v>164</v>
      </c>
      <c r="AO17" s="29">
        <v>233</v>
      </c>
      <c r="AP17" s="29">
        <v>182</v>
      </c>
      <c r="AQ17" s="29">
        <v>223</v>
      </c>
      <c r="AR17" s="30">
        <v>226</v>
      </c>
      <c r="AT17" s="19">
        <v>71</v>
      </c>
      <c r="AU17" s="29">
        <v>37</v>
      </c>
      <c r="AV17" s="29">
        <v>41</v>
      </c>
      <c r="AW17" s="29">
        <v>74</v>
      </c>
      <c r="AX17" s="29">
        <v>85</v>
      </c>
      <c r="AY17" s="29">
        <v>73</v>
      </c>
      <c r="AZ17" s="30">
        <v>40</v>
      </c>
      <c r="BB17" s="19">
        <v>202</v>
      </c>
      <c r="BC17" s="29">
        <v>172</v>
      </c>
      <c r="BD17" s="29">
        <v>181</v>
      </c>
      <c r="BE17" s="29">
        <v>191</v>
      </c>
      <c r="BF17" s="29">
        <v>209</v>
      </c>
      <c r="BG17" s="29">
        <v>272</v>
      </c>
      <c r="BH17" s="30">
        <v>247</v>
      </c>
      <c r="BJ17" s="19">
        <v>72</v>
      </c>
      <c r="BK17" s="29">
        <v>62</v>
      </c>
      <c r="BL17" s="29">
        <v>46</v>
      </c>
      <c r="BM17" s="29">
        <v>105</v>
      </c>
      <c r="BN17" s="29">
        <v>72</v>
      </c>
      <c r="BO17" s="29">
        <v>80</v>
      </c>
      <c r="BP17" s="30">
        <v>52</v>
      </c>
      <c r="BR17" s="19">
        <v>235</v>
      </c>
      <c r="BS17" s="29">
        <v>186</v>
      </c>
      <c r="BT17" s="29">
        <v>182</v>
      </c>
      <c r="BU17" s="29">
        <v>180</v>
      </c>
      <c r="BV17" s="29">
        <v>273</v>
      </c>
      <c r="BW17" s="29">
        <v>309</v>
      </c>
      <c r="BX17" s="30">
        <v>246</v>
      </c>
      <c r="BZ17" s="19">
        <v>95</v>
      </c>
      <c r="CA17" s="29">
        <v>99</v>
      </c>
      <c r="CB17" s="29">
        <v>116</v>
      </c>
      <c r="CC17" s="29">
        <v>118</v>
      </c>
      <c r="CD17" s="29">
        <v>57</v>
      </c>
      <c r="CE17" s="29">
        <v>141</v>
      </c>
      <c r="CF17" s="30">
        <v>175</v>
      </c>
      <c r="CH17" s="19">
        <v>272</v>
      </c>
      <c r="CI17" s="29">
        <v>196</v>
      </c>
      <c r="CJ17" s="29">
        <v>202</v>
      </c>
      <c r="CK17" s="29">
        <v>262</v>
      </c>
      <c r="CL17" s="29">
        <v>250</v>
      </c>
      <c r="CM17" s="29">
        <v>229</v>
      </c>
      <c r="CN17" s="30">
        <v>240</v>
      </c>
      <c r="CP17" s="19">
        <v>89</v>
      </c>
      <c r="CQ17" s="29">
        <v>127</v>
      </c>
      <c r="CR17" s="29">
        <v>137</v>
      </c>
      <c r="CS17" s="29">
        <v>154</v>
      </c>
      <c r="CT17" s="29">
        <v>172</v>
      </c>
      <c r="CU17" s="29">
        <v>68</v>
      </c>
      <c r="CV17" s="30">
        <v>34</v>
      </c>
      <c r="CX17" s="19">
        <v>211</v>
      </c>
      <c r="CY17" s="29">
        <v>186</v>
      </c>
      <c r="CZ17" s="29">
        <v>172</v>
      </c>
      <c r="DA17" s="29">
        <v>203</v>
      </c>
      <c r="DB17" s="29">
        <v>236</v>
      </c>
      <c r="DC17" s="29">
        <v>224</v>
      </c>
      <c r="DD17" s="30">
        <v>205</v>
      </c>
      <c r="DF17" s="19">
        <v>77</v>
      </c>
      <c r="DG17" s="29">
        <v>90</v>
      </c>
      <c r="DH17" s="29">
        <v>60</v>
      </c>
      <c r="DI17" s="29">
        <v>119</v>
      </c>
      <c r="DJ17" s="29">
        <v>54</v>
      </c>
      <c r="DK17" s="29">
        <v>42</v>
      </c>
      <c r="DL17" s="30">
        <v>39</v>
      </c>
      <c r="DN17" s="19">
        <v>209</v>
      </c>
      <c r="DO17" s="29">
        <v>196</v>
      </c>
      <c r="DP17" s="29">
        <v>189</v>
      </c>
      <c r="DQ17" s="29">
        <v>200</v>
      </c>
      <c r="DR17" s="29">
        <v>219</v>
      </c>
      <c r="DS17" s="29">
        <v>264</v>
      </c>
      <c r="DT17" s="30">
        <v>236</v>
      </c>
      <c r="DV17" s="19">
        <v>124</v>
      </c>
      <c r="DW17" s="29">
        <v>71</v>
      </c>
      <c r="DX17" s="29">
        <v>74</v>
      </c>
      <c r="DY17" s="29">
        <v>147</v>
      </c>
      <c r="DZ17" s="29">
        <v>83</v>
      </c>
      <c r="EA17" s="29">
        <v>108</v>
      </c>
      <c r="EB17" s="30">
        <v>154</v>
      </c>
      <c r="ED17" s="19">
        <f>SUMIFS(Raw!$I:$I, Raw!$A:$A, 'Call Back'!ED$14, Raw!$F:$F, 'Call Back'!$C17, Raw!$H:$H, "D13")</f>
        <v>228</v>
      </c>
      <c r="EE17" s="29">
        <f>SUMIFS(Raw!$I:$I, Raw!$A:$A, 'Call Back'!EE$14, Raw!$F:$F, 'Call Back'!$C17, Raw!$H:$H, "D13")</f>
        <v>196</v>
      </c>
      <c r="EF17" s="29">
        <f>SUMIFS(Raw!$I:$I, Raw!$A:$A, 'Call Back'!EF$14, Raw!$F:$F, 'Call Back'!$C17, Raw!$H:$H, "D13")</f>
        <v>191</v>
      </c>
      <c r="EG17" s="29">
        <f>SUMIFS(Raw!$I:$I, Raw!$A:$A, 'Call Back'!EG$14, Raw!$F:$F, 'Call Back'!$C17, Raw!$H:$H, "D13")</f>
        <v>235</v>
      </c>
      <c r="EH17" s="29">
        <f>SUMIFS(Raw!$I:$I, Raw!$A:$A, 'Call Back'!EH$14, Raw!$F:$F, 'Call Back'!$C17, Raw!$H:$H, "D13")</f>
        <v>219</v>
      </c>
      <c r="EI17" s="29">
        <f>SUMIFS(Raw!$I:$I, Raw!$A:$A, 'Call Back'!EI$14, Raw!$F:$F, 'Call Back'!$C17, Raw!$H:$H, "D13")</f>
        <v>270</v>
      </c>
      <c r="EJ17" s="30">
        <f>SUMIFS(Raw!$I:$I, Raw!$A:$A, 'Call Back'!EJ$14, Raw!$F:$F, 'Call Back'!$C17, Raw!$H:$H, "D13")</f>
        <v>234</v>
      </c>
      <c r="EL17" s="19">
        <f>SUMIFS(Raw!$I:$I, Raw!$A:$A, 'Call Back'!EL$14, Raw!$F:$F, 'Call Back'!$C17, Raw!$H:$H, "D14")</f>
        <v>48</v>
      </c>
      <c r="EM17" s="29">
        <f>SUMIFS(Raw!$I:$I, Raw!$A:$A, 'Call Back'!EM$14, Raw!$F:$F, 'Call Back'!$C17, Raw!$H:$H, "D14")</f>
        <v>45</v>
      </c>
      <c r="EN17" s="29">
        <f>SUMIFS(Raw!$I:$I, Raw!$A:$A, 'Call Back'!EN$14, Raw!$F:$F, 'Call Back'!$C17, Raw!$H:$H, "D14")</f>
        <v>49</v>
      </c>
      <c r="EO17" s="29">
        <f>SUMIFS(Raw!$I:$I, Raw!$A:$A, 'Call Back'!EO$14, Raw!$F:$F, 'Call Back'!$C17, Raw!$H:$H, "D14")</f>
        <v>131</v>
      </c>
      <c r="EP17" s="29">
        <f>SUMIFS(Raw!$I:$I, Raw!$A:$A, 'Call Back'!EP$14, Raw!$F:$F, 'Call Back'!$C17, Raw!$H:$H, "D14")</f>
        <v>99</v>
      </c>
      <c r="EQ17" s="29">
        <f>SUMIFS(Raw!$I:$I, Raw!$A:$A, 'Call Back'!EQ$14, Raw!$F:$F, 'Call Back'!$C17, Raw!$H:$H, "D14")</f>
        <v>100</v>
      </c>
      <c r="ER17" s="30">
        <f>SUMIFS(Raw!$I:$I, Raw!$A:$A, 'Call Back'!ER$14, Raw!$F:$F, 'Call Back'!$C17, Raw!$H:$H, "D14")</f>
        <v>135</v>
      </c>
      <c r="ET17" s="19">
        <f>SUMIFS(Raw!$I:$I, Raw!$A:$A, 'Call Back'!ET$14, Raw!$F:$F, 'Call Back'!$C17, Raw!$H:$H, "D13")</f>
        <v>0</v>
      </c>
      <c r="EU17" s="29">
        <f>SUMIFS(Raw!$I:$I, Raw!$A:$A, 'Call Back'!EU$14, Raw!$F:$F, 'Call Back'!$C17, Raw!$H:$H, "D13")</f>
        <v>0</v>
      </c>
      <c r="EV17" s="29">
        <f>SUMIFS(Raw!$I:$I, Raw!$A:$A, 'Call Back'!EV$14, Raw!$F:$F, 'Call Back'!$C17, Raw!$H:$H, "D13")</f>
        <v>0</v>
      </c>
      <c r="EW17" s="29">
        <f>SUMIFS(Raw!$I:$I, Raw!$A:$A, 'Call Back'!EW$14, Raw!$F:$F, 'Call Back'!$C17, Raw!$H:$H, "D13")</f>
        <v>0</v>
      </c>
      <c r="EX17" s="29">
        <f>SUMIFS(Raw!$I:$I, Raw!$A:$A, 'Call Back'!EX$14, Raw!$F:$F, 'Call Back'!$C17, Raw!$H:$H, "D13")</f>
        <v>0</v>
      </c>
      <c r="EY17" s="29">
        <f>SUMIFS(Raw!$I:$I, Raw!$A:$A, 'Call Back'!EY$14, Raw!$F:$F, 'Call Back'!$C17, Raw!$H:$H, "D13")</f>
        <v>0</v>
      </c>
      <c r="EZ17" s="30">
        <f>SUMIFS(Raw!$I:$I, Raw!$A:$A, 'Call Back'!EZ$14, Raw!$F:$F, 'Call Back'!$C17, Raw!$H:$H, "D13")</f>
        <v>0</v>
      </c>
      <c r="FB17" s="19">
        <f>SUMIFS(Raw!$I:$I, Raw!$A:$A, 'Call Back'!FB$14, Raw!$F:$F, 'Call Back'!$C17, Raw!$H:$H, "D14")</f>
        <v>0</v>
      </c>
      <c r="FC17" s="29">
        <f>SUMIFS(Raw!$I:$I, Raw!$A:$A, 'Call Back'!FC$14, Raw!$F:$F, 'Call Back'!$C17, Raw!$H:$H, "D14")</f>
        <v>0</v>
      </c>
      <c r="FD17" s="29">
        <f>SUMIFS(Raw!$I:$I, Raw!$A:$A, 'Call Back'!FD$14, Raw!$F:$F, 'Call Back'!$C17, Raw!$H:$H, "D14")</f>
        <v>0</v>
      </c>
      <c r="FE17" s="29">
        <f>SUMIFS(Raw!$I:$I, Raw!$A:$A, 'Call Back'!FE$14, Raw!$F:$F, 'Call Back'!$C17, Raw!$H:$H, "D14")</f>
        <v>0</v>
      </c>
      <c r="FF17" s="29">
        <f>SUMIFS(Raw!$I:$I, Raw!$A:$A, 'Call Back'!FF$14, Raw!$F:$F, 'Call Back'!$C17, Raw!$H:$H, "D14")</f>
        <v>0</v>
      </c>
      <c r="FG17" s="29">
        <f>SUMIFS(Raw!$I:$I, Raw!$A:$A, 'Call Back'!FG$14, Raw!$F:$F, 'Call Back'!$C17, Raw!$H:$H, "D14")</f>
        <v>0</v>
      </c>
      <c r="FH17" s="30">
        <f>SUMIFS(Raw!$I:$I, Raw!$A:$A, 'Call Back'!FH$14, Raw!$F:$F, 'Call Back'!$C17, Raw!$H:$H, "D14")</f>
        <v>0</v>
      </c>
      <c r="FJ17" s="19">
        <f>SUMIFS(Raw!$I:$I, Raw!$A:$A, 'Call Back'!FJ$14, Raw!$F:$F, 'Call Back'!$C17, Raw!$H:$H, "D13")</f>
        <v>0</v>
      </c>
      <c r="FK17" s="29">
        <f>SUMIFS(Raw!$I:$I, Raw!$A:$A, 'Call Back'!FK$14, Raw!$F:$F, 'Call Back'!$C17, Raw!$H:$H, "D13")</f>
        <v>0</v>
      </c>
      <c r="FL17" s="29">
        <f>SUMIFS(Raw!$I:$I, Raw!$A:$A, 'Call Back'!FL$14, Raw!$F:$F, 'Call Back'!$C17, Raw!$H:$H, "D13")</f>
        <v>0</v>
      </c>
      <c r="FM17" s="29">
        <f>SUMIFS(Raw!$I:$I, Raw!$A:$A, 'Call Back'!FM$14, Raw!$F:$F, 'Call Back'!$C17, Raw!$H:$H, "D13")</f>
        <v>0</v>
      </c>
      <c r="FN17" s="29">
        <f>SUMIFS(Raw!$I:$I, Raw!$A:$A, 'Call Back'!FN$14, Raw!$F:$F, 'Call Back'!$C17, Raw!$H:$H, "D13")</f>
        <v>0</v>
      </c>
      <c r="FO17" s="29">
        <f>SUMIFS(Raw!$I:$I, Raw!$A:$A, 'Call Back'!FO$14, Raw!$F:$F, 'Call Back'!$C17, Raw!$H:$H, "D13")</f>
        <v>0</v>
      </c>
      <c r="FP17" s="30">
        <f>SUMIFS(Raw!$I:$I, Raw!$A:$A, 'Call Back'!FP$14, Raw!$F:$F, 'Call Back'!$C17, Raw!$H:$H, "D13")</f>
        <v>0</v>
      </c>
      <c r="FR17" s="19">
        <f>SUMIFS(Raw!$I:$I, Raw!$A:$A, 'Call Back'!FR$14, Raw!$F:$F, 'Call Back'!$C17, Raw!$H:$H, "D14")</f>
        <v>0</v>
      </c>
      <c r="FS17" s="29">
        <f>SUMIFS(Raw!$I:$I, Raw!$A:$A, 'Call Back'!FS$14, Raw!$F:$F, 'Call Back'!$C17, Raw!$H:$H, "D14")</f>
        <v>0</v>
      </c>
      <c r="FT17" s="29">
        <f>SUMIFS(Raw!$I:$I, Raw!$A:$A, 'Call Back'!FT$14, Raw!$F:$F, 'Call Back'!$C17, Raw!$H:$H, "D14")</f>
        <v>0</v>
      </c>
      <c r="FU17" s="29">
        <f>SUMIFS(Raw!$I:$I, Raw!$A:$A, 'Call Back'!FU$14, Raw!$F:$F, 'Call Back'!$C17, Raw!$H:$H, "D14")</f>
        <v>0</v>
      </c>
      <c r="FV17" s="29">
        <f>SUMIFS(Raw!$I:$I, Raw!$A:$A, 'Call Back'!FV$14, Raw!$F:$F, 'Call Back'!$C17, Raw!$H:$H, "D14")</f>
        <v>0</v>
      </c>
      <c r="FW17" s="29">
        <f>SUMIFS(Raw!$I:$I, Raw!$A:$A, 'Call Back'!FW$14, Raw!$F:$F, 'Call Back'!$C17, Raw!$H:$H, "D14")</f>
        <v>0</v>
      </c>
      <c r="FX17" s="30">
        <f>SUMIFS(Raw!$I:$I, Raw!$A:$A, 'Call Back'!FX$14, Raw!$F:$F, 'Call Back'!$C17, Raw!$H:$H, "D14")</f>
        <v>0</v>
      </c>
      <c r="FZ17" s="19">
        <f>SUMIFS(Raw!$I:$I, Raw!$A:$A, 'Call Back'!FZ$14, Raw!$F:$F, 'Call Back'!$C17, Raw!$H:$H, "D13")</f>
        <v>0</v>
      </c>
      <c r="GA17" s="29">
        <f>SUMIFS(Raw!$I:$I, Raw!$A:$A, 'Call Back'!GA$14, Raw!$F:$F, 'Call Back'!$C17, Raw!$H:$H, "D13")</f>
        <v>0</v>
      </c>
      <c r="GB17" s="29">
        <f>SUMIFS(Raw!$I:$I, Raw!$A:$A, 'Call Back'!GB$14, Raw!$F:$F, 'Call Back'!$C17, Raw!$H:$H, "D13")</f>
        <v>0</v>
      </c>
      <c r="GC17" s="29">
        <f>SUMIFS(Raw!$I:$I, Raw!$A:$A, 'Call Back'!GC$14, Raw!$F:$F, 'Call Back'!$C17, Raw!$H:$H, "D13")</f>
        <v>0</v>
      </c>
      <c r="GD17" s="29">
        <f>SUMIFS(Raw!$I:$I, Raw!$A:$A, 'Call Back'!GD$14, Raw!$F:$F, 'Call Back'!$C17, Raw!$H:$H, "D13")</f>
        <v>0</v>
      </c>
      <c r="GE17" s="29">
        <f>SUMIFS(Raw!$I:$I, Raw!$A:$A, 'Call Back'!GE$14, Raw!$F:$F, 'Call Back'!$C17, Raw!$H:$H, "D13")</f>
        <v>0</v>
      </c>
      <c r="GF17" s="30">
        <f>SUMIFS(Raw!$I:$I, Raw!$A:$A, 'Call Back'!GF$14, Raw!$F:$F, 'Call Back'!$C17, Raw!$H:$H, "D13")</f>
        <v>0</v>
      </c>
      <c r="GH17" s="19">
        <f>SUMIFS(Raw!$I:$I, Raw!$A:$A, 'Call Back'!GH$14, Raw!$F:$F, 'Call Back'!$C17, Raw!$H:$H, "D14")</f>
        <v>0</v>
      </c>
      <c r="GI17" s="29">
        <f>SUMIFS(Raw!$I:$I, Raw!$A:$A, 'Call Back'!GI$14, Raw!$F:$F, 'Call Back'!$C17, Raw!$H:$H, "D14")</f>
        <v>0</v>
      </c>
      <c r="GJ17" s="29">
        <f>SUMIFS(Raw!$I:$I, Raw!$A:$A, 'Call Back'!GJ$14, Raw!$F:$F, 'Call Back'!$C17, Raw!$H:$H, "D14")</f>
        <v>0</v>
      </c>
      <c r="GK17" s="29">
        <f>SUMIFS(Raw!$I:$I, Raw!$A:$A, 'Call Back'!GK$14, Raw!$F:$F, 'Call Back'!$C17, Raw!$H:$H, "D14")</f>
        <v>0</v>
      </c>
      <c r="GL17" s="29">
        <f>SUMIFS(Raw!$I:$I, Raw!$A:$A, 'Call Back'!GL$14, Raw!$F:$F, 'Call Back'!$C17, Raw!$H:$H, "D14")</f>
        <v>0</v>
      </c>
      <c r="GM17" s="29">
        <f>SUMIFS(Raw!$I:$I, Raw!$A:$A, 'Call Back'!GM$14, Raw!$F:$F, 'Call Back'!$C17, Raw!$H:$H, "D14")</f>
        <v>0</v>
      </c>
      <c r="GN17" s="30">
        <f>SUMIFS(Raw!$I:$I, Raw!$A:$A, 'Call Back'!GN$14, Raw!$F:$F, 'Call Back'!$C17, Raw!$H:$H, "D14")</f>
        <v>0</v>
      </c>
      <c r="GP17" s="19">
        <f>SUMIFS(Raw!$I:$I, Raw!$A:$A, 'Call Back'!GP$14, Raw!$F:$F, 'Call Back'!$C17, Raw!$H:$H, "D13")</f>
        <v>0</v>
      </c>
      <c r="GQ17" s="29">
        <f>SUMIFS(Raw!$I:$I, Raw!$A:$A, 'Call Back'!GQ$14, Raw!$F:$F, 'Call Back'!$C17, Raw!$H:$H, "D13")</f>
        <v>0</v>
      </c>
      <c r="GR17" s="29">
        <f>SUMIFS(Raw!$I:$I, Raw!$A:$A, 'Call Back'!GR$14, Raw!$F:$F, 'Call Back'!$C17, Raw!$H:$H, "D13")</f>
        <v>0</v>
      </c>
      <c r="GS17" s="29">
        <f>SUMIFS(Raw!$I:$I, Raw!$A:$A, 'Call Back'!GS$14, Raw!$F:$F, 'Call Back'!$C17, Raw!$H:$H, "D13")</f>
        <v>0</v>
      </c>
      <c r="GT17" s="29">
        <f>SUMIFS(Raw!$I:$I, Raw!$A:$A, 'Call Back'!GT$14, Raw!$F:$F, 'Call Back'!$C17, Raw!$H:$H, "D13")</f>
        <v>0</v>
      </c>
      <c r="GU17" s="29">
        <f>SUMIFS(Raw!$I:$I, Raw!$A:$A, 'Call Back'!GU$14, Raw!$F:$F, 'Call Back'!$C17, Raw!$H:$H, "D13")</f>
        <v>0</v>
      </c>
      <c r="GV17" s="30">
        <f>SUMIFS(Raw!$I:$I, Raw!$A:$A, 'Call Back'!GV$14, Raw!$F:$F, 'Call Back'!$C17, Raw!$H:$H, "D13")</f>
        <v>0</v>
      </c>
      <c r="GX17" s="19">
        <f>SUMIFS(Raw!$I:$I, Raw!$A:$A, 'Call Back'!GX$14, Raw!$F:$F, 'Call Back'!$C17, Raw!$H:$H, "D14")</f>
        <v>0</v>
      </c>
      <c r="GY17" s="29">
        <f>SUMIFS(Raw!$I:$I, Raw!$A:$A, 'Call Back'!GY$14, Raw!$F:$F, 'Call Back'!$C17, Raw!$H:$H, "D14")</f>
        <v>0</v>
      </c>
      <c r="GZ17" s="29">
        <f>SUMIFS(Raw!$I:$I, Raw!$A:$A, 'Call Back'!GZ$14, Raw!$F:$F, 'Call Back'!$C17, Raw!$H:$H, "D14")</f>
        <v>0</v>
      </c>
      <c r="HA17" s="29">
        <f>SUMIFS(Raw!$I:$I, Raw!$A:$A, 'Call Back'!HA$14, Raw!$F:$F, 'Call Back'!$C17, Raw!$H:$H, "D14")</f>
        <v>0</v>
      </c>
      <c r="HB17" s="29">
        <f>SUMIFS(Raw!$I:$I, Raw!$A:$A, 'Call Back'!HB$14, Raw!$F:$F, 'Call Back'!$C17, Raw!$H:$H, "D14")</f>
        <v>0</v>
      </c>
      <c r="HC17" s="29">
        <f>SUMIFS(Raw!$I:$I, Raw!$A:$A, 'Call Back'!HC$14, Raw!$F:$F, 'Call Back'!$C17, Raw!$H:$H, "D14")</f>
        <v>0</v>
      </c>
      <c r="HD17" s="30">
        <f>SUMIFS(Raw!$I:$I, Raw!$A:$A, 'Call Back'!HD$14, Raw!$F:$F, 'Call Back'!$C17, Raw!$H:$H, "D14")</f>
        <v>0</v>
      </c>
      <c r="HF17" s="19">
        <f>SUMIFS(Raw!$I:$I, Raw!$A:$A, 'Call Back'!HF$14, Raw!$F:$F, 'Call Back'!$C17, Raw!$H:$H, "D13")</f>
        <v>0</v>
      </c>
      <c r="HG17" s="29">
        <f>SUMIFS(Raw!$I:$I, Raw!$A:$A, 'Call Back'!HG$14, Raw!$F:$F, 'Call Back'!$C17, Raw!$H:$H, "D13")</f>
        <v>0</v>
      </c>
      <c r="HH17" s="29">
        <f>SUMIFS(Raw!$I:$I, Raw!$A:$A, 'Call Back'!HH$14, Raw!$F:$F, 'Call Back'!$C17, Raw!$H:$H, "D13")</f>
        <v>0</v>
      </c>
      <c r="HI17" s="29">
        <f>SUMIFS(Raw!$I:$I, Raw!$A:$A, 'Call Back'!HI$14, Raw!$F:$F, 'Call Back'!$C17, Raw!$H:$H, "D13")</f>
        <v>0</v>
      </c>
      <c r="HJ17" s="29">
        <f>SUMIFS(Raw!$I:$I, Raw!$A:$A, 'Call Back'!HJ$14, Raw!$F:$F, 'Call Back'!$C17, Raw!$H:$H, "D13")</f>
        <v>0</v>
      </c>
      <c r="HK17" s="29">
        <f>SUMIFS(Raw!$I:$I, Raw!$A:$A, 'Call Back'!HK$14, Raw!$F:$F, 'Call Back'!$C17, Raw!$H:$H, "D13")</f>
        <v>0</v>
      </c>
      <c r="HL17" s="30">
        <f>SUMIFS(Raw!$I:$I, Raw!$A:$A, 'Call Back'!HL$14, Raw!$F:$F, 'Call Back'!$C17, Raw!$H:$H, "D13")</f>
        <v>0</v>
      </c>
      <c r="HN17" s="19">
        <f>SUMIFS(Raw!$I:$I, Raw!$A:$A, 'Call Back'!HN$14, Raw!$F:$F, 'Call Back'!$C17, Raw!$H:$H, "D14")</f>
        <v>0</v>
      </c>
      <c r="HO17" s="29">
        <f>SUMIFS(Raw!$I:$I, Raw!$A:$A, 'Call Back'!HO$14, Raw!$F:$F, 'Call Back'!$C17, Raw!$H:$H, "D14")</f>
        <v>0</v>
      </c>
      <c r="HP17" s="29">
        <f>SUMIFS(Raw!$I:$I, Raw!$A:$A, 'Call Back'!HP$14, Raw!$F:$F, 'Call Back'!$C17, Raw!$H:$H, "D14")</f>
        <v>0</v>
      </c>
      <c r="HQ17" s="29">
        <f>SUMIFS(Raw!$I:$I, Raw!$A:$A, 'Call Back'!HQ$14, Raw!$F:$F, 'Call Back'!$C17, Raw!$H:$H, "D14")</f>
        <v>0</v>
      </c>
      <c r="HR17" s="29">
        <f>SUMIFS(Raw!$I:$I, Raw!$A:$A, 'Call Back'!HR$14, Raw!$F:$F, 'Call Back'!$C17, Raw!$H:$H, "D14")</f>
        <v>0</v>
      </c>
      <c r="HS17" s="29">
        <f>SUMIFS(Raw!$I:$I, Raw!$A:$A, 'Call Back'!HS$14, Raw!$F:$F, 'Call Back'!$C17, Raw!$H:$H, "D14")</f>
        <v>0</v>
      </c>
      <c r="HT17" s="30">
        <f>SUMIFS(Raw!$I:$I, Raw!$A:$A, 'Call Back'!HT$14, Raw!$F:$F, 'Call Back'!$C17, Raw!$H:$H, "D14")</f>
        <v>0</v>
      </c>
      <c r="HV17" s="19">
        <f>SUMIFS(Raw!$I:$I, Raw!$A:$A, 'Call Back'!HV$14, Raw!$F:$F, 'Call Back'!$C17, Raw!$H:$H, "D13")</f>
        <v>0</v>
      </c>
      <c r="HW17" s="29">
        <f>SUMIFS(Raw!$I:$I, Raw!$A:$A, 'Call Back'!HW$14, Raw!$F:$F, 'Call Back'!$C17, Raw!$H:$H, "D13")</f>
        <v>0</v>
      </c>
      <c r="HX17" s="29">
        <f>SUMIFS(Raw!$I:$I, Raw!$A:$A, 'Call Back'!HX$14, Raw!$F:$F, 'Call Back'!$C17, Raw!$H:$H, "D13")</f>
        <v>0</v>
      </c>
      <c r="HY17" s="29">
        <f>SUMIFS(Raw!$I:$I, Raw!$A:$A, 'Call Back'!HY$14, Raw!$F:$F, 'Call Back'!$C17, Raw!$H:$H, "D13")</f>
        <v>0</v>
      </c>
      <c r="HZ17" s="29">
        <f>SUMIFS(Raw!$I:$I, Raw!$A:$A, 'Call Back'!HZ$14, Raw!$F:$F, 'Call Back'!$C17, Raw!$H:$H, "D13")</f>
        <v>0</v>
      </c>
      <c r="IA17" s="29">
        <f>SUMIFS(Raw!$I:$I, Raw!$A:$A, 'Call Back'!IA$14, Raw!$F:$F, 'Call Back'!$C17, Raw!$H:$H, "D13")</f>
        <v>0</v>
      </c>
      <c r="IB17" s="30">
        <f>SUMIFS(Raw!$I:$I, Raw!$A:$A, 'Call Back'!IB$14, Raw!$F:$F, 'Call Back'!$C17, Raw!$H:$H, "D13")</f>
        <v>0</v>
      </c>
      <c r="ID17" s="19">
        <f>SUMIFS(Raw!$I:$I, Raw!$A:$A, 'Call Back'!ID$14, Raw!$F:$F, 'Call Back'!$C17, Raw!$H:$H, "D14")</f>
        <v>0</v>
      </c>
      <c r="IE17" s="29">
        <f>SUMIFS(Raw!$I:$I, Raw!$A:$A, 'Call Back'!IE$14, Raw!$F:$F, 'Call Back'!$C17, Raw!$H:$H, "D14")</f>
        <v>0</v>
      </c>
      <c r="IF17" s="29">
        <f>SUMIFS(Raw!$I:$I, Raw!$A:$A, 'Call Back'!IF$14, Raw!$F:$F, 'Call Back'!$C17, Raw!$H:$H, "D14")</f>
        <v>0</v>
      </c>
      <c r="IG17" s="29">
        <f>SUMIFS(Raw!$I:$I, Raw!$A:$A, 'Call Back'!IG$14, Raw!$F:$F, 'Call Back'!$C17, Raw!$H:$H, "D14")</f>
        <v>0</v>
      </c>
      <c r="IH17" s="29">
        <f>SUMIFS(Raw!$I:$I, Raw!$A:$A, 'Call Back'!IH$14, Raw!$F:$F, 'Call Back'!$C17, Raw!$H:$H, "D14")</f>
        <v>0</v>
      </c>
      <c r="II17" s="29">
        <f>SUMIFS(Raw!$I:$I, Raw!$A:$A, 'Call Back'!II$14, Raw!$F:$F, 'Call Back'!$C17, Raw!$H:$H, "D14")</f>
        <v>0</v>
      </c>
      <c r="IJ17" s="30">
        <f>SUMIFS(Raw!$I:$I, Raw!$A:$A, 'Call Back'!IJ$14, Raw!$F:$F, 'Call Back'!$C17, Raw!$H:$H, "D14")</f>
        <v>0</v>
      </c>
      <c r="IL17" s="19">
        <f>SUMIFS(Raw!$I:$I, Raw!$A:$A, 'Call Back'!IL$14, Raw!$F:$F, 'Call Back'!$C17, Raw!$H:$H, "D13")</f>
        <v>0</v>
      </c>
      <c r="IM17" s="29">
        <f>SUMIFS(Raw!$I:$I, Raw!$A:$A, 'Call Back'!IM$14, Raw!$F:$F, 'Call Back'!$C17, Raw!$H:$H, "D13")</f>
        <v>0</v>
      </c>
      <c r="IN17" s="29">
        <f>SUMIFS(Raw!$I:$I, Raw!$A:$A, 'Call Back'!IN$14, Raw!$F:$F, 'Call Back'!$C17, Raw!$H:$H, "D13")</f>
        <v>0</v>
      </c>
      <c r="IO17" s="29">
        <f>SUMIFS(Raw!$I:$I, Raw!$A:$A, 'Call Back'!IO$14, Raw!$F:$F, 'Call Back'!$C17, Raw!$H:$H, "D13")</f>
        <v>0</v>
      </c>
      <c r="IP17" s="29">
        <f>SUMIFS(Raw!$I:$I, Raw!$A:$A, 'Call Back'!IP$14, Raw!$F:$F, 'Call Back'!$C17, Raw!$H:$H, "D13")</f>
        <v>0</v>
      </c>
      <c r="IQ17" s="29">
        <f>SUMIFS(Raw!$I:$I, Raw!$A:$A, 'Call Back'!IQ$14, Raw!$F:$F, 'Call Back'!$C17, Raw!$H:$H, "D13")</f>
        <v>0</v>
      </c>
      <c r="IR17" s="30">
        <f>SUMIFS(Raw!$I:$I, Raw!$A:$A, 'Call Back'!IR$14, Raw!$F:$F, 'Call Back'!$C17, Raw!$H:$H, "D13")</f>
        <v>0</v>
      </c>
      <c r="IT17" s="19">
        <f>SUMIFS(Raw!$I:$I, Raw!$A:$A, 'Call Back'!IT$14, Raw!$F:$F, 'Call Back'!$C17, Raw!$H:$H, "D14")</f>
        <v>0</v>
      </c>
      <c r="IU17" s="29">
        <f>SUMIFS(Raw!$I:$I, Raw!$A:$A, 'Call Back'!IU$14, Raw!$F:$F, 'Call Back'!$C17, Raw!$H:$H, "D14")</f>
        <v>0</v>
      </c>
      <c r="IV17" s="29">
        <f>SUMIFS(Raw!$I:$I, Raw!$A:$A, 'Call Back'!IV$14, Raw!$F:$F, 'Call Back'!$C17, Raw!$H:$H, "D14")</f>
        <v>0</v>
      </c>
      <c r="IW17" s="29">
        <f>SUMIFS(Raw!$I:$I, Raw!$A:$A, 'Call Back'!IW$14, Raw!$F:$F, 'Call Back'!$C17, Raw!$H:$H, "D14")</f>
        <v>0</v>
      </c>
      <c r="IX17" s="29">
        <f>SUMIFS(Raw!$I:$I, Raw!$A:$A, 'Call Back'!IX$14, Raw!$F:$F, 'Call Back'!$C17, Raw!$H:$H, "D14")</f>
        <v>0</v>
      </c>
      <c r="IY17" s="29">
        <f>SUMIFS(Raw!$I:$I, Raw!$A:$A, 'Call Back'!IY$14, Raw!$F:$F, 'Call Back'!$C17, Raw!$H:$H, "D14")</f>
        <v>0</v>
      </c>
      <c r="IZ17" s="30">
        <f>SUMIFS(Raw!$I:$I, Raw!$A:$A, 'Call Back'!IZ$14, Raw!$F:$F, 'Call Back'!$C17, Raw!$H:$H, "D14")</f>
        <v>0</v>
      </c>
      <c r="JB17" s="19">
        <f>SUMIFS(Raw!$I:$I, Raw!$A:$A, 'Call Back'!JB$14, Raw!$F:$F, 'Call Back'!$C17, Raw!$H:$H, "D13")</f>
        <v>0</v>
      </c>
      <c r="JC17" s="29">
        <f>SUMIFS(Raw!$I:$I, Raw!$A:$A, 'Call Back'!JC$14, Raw!$F:$F, 'Call Back'!$C17, Raw!$H:$H, "D13")</f>
        <v>0</v>
      </c>
      <c r="JD17" s="29">
        <f>SUMIFS(Raw!$I:$I, Raw!$A:$A, 'Call Back'!JD$14, Raw!$F:$F, 'Call Back'!$C17, Raw!$H:$H, "D13")</f>
        <v>0</v>
      </c>
      <c r="JE17" s="29">
        <f>SUMIFS(Raw!$I:$I, Raw!$A:$A, 'Call Back'!JE$14, Raw!$F:$F, 'Call Back'!$C17, Raw!$H:$H, "D13")</f>
        <v>0</v>
      </c>
      <c r="JF17" s="29">
        <f>SUMIFS(Raw!$I:$I, Raw!$A:$A, 'Call Back'!JF$14, Raw!$F:$F, 'Call Back'!$C17, Raw!$H:$H, "D13")</f>
        <v>0</v>
      </c>
      <c r="JG17" s="29">
        <f>SUMIFS(Raw!$I:$I, Raw!$A:$A, 'Call Back'!JG$14, Raw!$F:$F, 'Call Back'!$C17, Raw!$H:$H, "D13")</f>
        <v>0</v>
      </c>
      <c r="JH17" s="30">
        <f>SUMIFS(Raw!$I:$I, Raw!$A:$A, 'Call Back'!JH$14, Raw!$F:$F, 'Call Back'!$C17, Raw!$H:$H, "D13")</f>
        <v>0</v>
      </c>
      <c r="JJ17" s="19">
        <f>SUMIFS(Raw!$I:$I, Raw!$A:$A, 'Call Back'!JJ$14, Raw!$F:$F, 'Call Back'!$C17, Raw!$H:$H, "D14")</f>
        <v>0</v>
      </c>
      <c r="JK17" s="29">
        <f>SUMIFS(Raw!$I:$I, Raw!$A:$A, 'Call Back'!JK$14, Raw!$F:$F, 'Call Back'!$C17, Raw!$H:$H, "D14")</f>
        <v>0</v>
      </c>
      <c r="JL17" s="29">
        <f>SUMIFS(Raw!$I:$I, Raw!$A:$A, 'Call Back'!JL$14, Raw!$F:$F, 'Call Back'!$C17, Raw!$H:$H, "D14")</f>
        <v>0</v>
      </c>
      <c r="JM17" s="29">
        <f>SUMIFS(Raw!$I:$I, Raw!$A:$A, 'Call Back'!JM$14, Raw!$F:$F, 'Call Back'!$C17, Raw!$H:$H, "D14")</f>
        <v>0</v>
      </c>
      <c r="JN17" s="29">
        <f>SUMIFS(Raw!$I:$I, Raw!$A:$A, 'Call Back'!JN$14, Raw!$F:$F, 'Call Back'!$C17, Raw!$H:$H, "D14")</f>
        <v>0</v>
      </c>
      <c r="JO17" s="29">
        <f>SUMIFS(Raw!$I:$I, Raw!$A:$A, 'Call Back'!JO$14, Raw!$F:$F, 'Call Back'!$C17, Raw!$H:$H, "D14")</f>
        <v>0</v>
      </c>
      <c r="JP17" s="30">
        <f>SUMIFS(Raw!$I:$I, Raw!$A:$A, 'Call Back'!JP$14, Raw!$F:$F, 'Call Back'!$C17, Raw!$H:$H, "D14")</f>
        <v>0</v>
      </c>
      <c r="JR17" s="19">
        <f>SUMIFS(Raw!$I:$I, Raw!$A:$A, 'Call Back'!JR$14, Raw!$F:$F, 'Call Back'!$C17, Raw!$H:$H, "D13")</f>
        <v>0</v>
      </c>
      <c r="JS17" s="29">
        <f>SUMIFS(Raw!$I:$I, Raw!$A:$A, 'Call Back'!JS$14, Raw!$F:$F, 'Call Back'!$C17, Raw!$H:$H, "D13")</f>
        <v>0</v>
      </c>
      <c r="JT17" s="29">
        <f>SUMIFS(Raw!$I:$I, Raw!$A:$A, 'Call Back'!JT$14, Raw!$F:$F, 'Call Back'!$C17, Raw!$H:$H, "D13")</f>
        <v>0</v>
      </c>
      <c r="JU17" s="29">
        <f>SUMIFS(Raw!$I:$I, Raw!$A:$A, 'Call Back'!JU$14, Raw!$F:$F, 'Call Back'!$C17, Raw!$H:$H, "D13")</f>
        <v>0</v>
      </c>
      <c r="JV17" s="29">
        <f>SUMIFS(Raw!$I:$I, Raw!$A:$A, 'Call Back'!JV$14, Raw!$F:$F, 'Call Back'!$C17, Raw!$H:$H, "D13")</f>
        <v>0</v>
      </c>
      <c r="JW17" s="29">
        <f>SUMIFS(Raw!$I:$I, Raw!$A:$A, 'Call Back'!JW$14, Raw!$F:$F, 'Call Back'!$C17, Raw!$H:$H, "D13")</f>
        <v>0</v>
      </c>
      <c r="JX17" s="30">
        <f>SUMIFS(Raw!$I:$I, Raw!$A:$A, 'Call Back'!JX$14, Raw!$F:$F, 'Call Back'!$C17, Raw!$H:$H, "D13")</f>
        <v>0</v>
      </c>
      <c r="JZ17" s="19">
        <f>SUMIFS(Raw!$I:$I, Raw!$A:$A, 'Call Back'!JZ$14, Raw!$F:$F, 'Call Back'!$C17, Raw!$H:$H, "D14")</f>
        <v>0</v>
      </c>
      <c r="KA17" s="29">
        <f>SUMIFS(Raw!$I:$I, Raw!$A:$A, 'Call Back'!KA$14, Raw!$F:$F, 'Call Back'!$C17, Raw!$H:$H, "D14")</f>
        <v>0</v>
      </c>
      <c r="KB17" s="29">
        <f>SUMIFS(Raw!$I:$I, Raw!$A:$A, 'Call Back'!KB$14, Raw!$F:$F, 'Call Back'!$C17, Raw!$H:$H, "D14")</f>
        <v>0</v>
      </c>
      <c r="KC17" s="29">
        <f>SUMIFS(Raw!$I:$I, Raw!$A:$A, 'Call Back'!KC$14, Raw!$F:$F, 'Call Back'!$C17, Raw!$H:$H, "D14")</f>
        <v>0</v>
      </c>
      <c r="KD17" s="29">
        <f>SUMIFS(Raw!$I:$I, Raw!$A:$A, 'Call Back'!KD$14, Raw!$F:$F, 'Call Back'!$C17, Raw!$H:$H, "D14")</f>
        <v>0</v>
      </c>
      <c r="KE17" s="29">
        <f>SUMIFS(Raw!$I:$I, Raw!$A:$A, 'Call Back'!KE$14, Raw!$F:$F, 'Call Back'!$C17, Raw!$H:$H, "D14")</f>
        <v>0</v>
      </c>
      <c r="KF17" s="30">
        <f>SUMIFS(Raw!$I:$I, Raw!$A:$A, 'Call Back'!KF$14, Raw!$F:$F, 'Call Back'!$C17, Raw!$H:$H, "D14")</f>
        <v>0</v>
      </c>
      <c r="KH17" s="19">
        <f>SUMIFS(Raw!$I:$I, Raw!$A:$A, 'Call Back'!KH$14, Raw!$F:$F, 'Call Back'!$C17, Raw!$H:$H, "D13")</f>
        <v>0</v>
      </c>
      <c r="KI17" s="29">
        <f>SUMIFS(Raw!$I:$I, Raw!$A:$A, 'Call Back'!KI$14, Raw!$F:$F, 'Call Back'!$C17, Raw!$H:$H, "D13")</f>
        <v>0</v>
      </c>
      <c r="KJ17" s="29">
        <f>SUMIFS(Raw!$I:$I, Raw!$A:$A, 'Call Back'!KJ$14, Raw!$F:$F, 'Call Back'!$C17, Raw!$H:$H, "D13")</f>
        <v>0</v>
      </c>
      <c r="KK17" s="29">
        <f>SUMIFS(Raw!$I:$I, Raw!$A:$A, 'Call Back'!KK$14, Raw!$F:$F, 'Call Back'!$C17, Raw!$H:$H, "D13")</f>
        <v>0</v>
      </c>
      <c r="KL17" s="29">
        <f>SUMIFS(Raw!$I:$I, Raw!$A:$A, 'Call Back'!KL$14, Raw!$F:$F, 'Call Back'!$C17, Raw!$H:$H, "D13")</f>
        <v>0</v>
      </c>
      <c r="KM17" s="29">
        <f>SUMIFS(Raw!$I:$I, Raw!$A:$A, 'Call Back'!KM$14, Raw!$F:$F, 'Call Back'!$C17, Raw!$H:$H, "D13")</f>
        <v>0</v>
      </c>
      <c r="KN17" s="30">
        <f>SUMIFS(Raw!$I:$I, Raw!$A:$A, 'Call Back'!KN$14, Raw!$F:$F, 'Call Back'!$C17, Raw!$H:$H, "D13")</f>
        <v>0</v>
      </c>
      <c r="KP17" s="19">
        <f>SUMIFS(Raw!$I:$I, Raw!$A:$A, 'Call Back'!KP$14, Raw!$F:$F, 'Call Back'!$C17, Raw!$H:$H, "D14")</f>
        <v>0</v>
      </c>
      <c r="KQ17" s="29">
        <f>SUMIFS(Raw!$I:$I, Raw!$A:$A, 'Call Back'!KQ$14, Raw!$F:$F, 'Call Back'!$C17, Raw!$H:$H, "D14")</f>
        <v>0</v>
      </c>
      <c r="KR17" s="29">
        <f>SUMIFS(Raw!$I:$I, Raw!$A:$A, 'Call Back'!KR$14, Raw!$F:$F, 'Call Back'!$C17, Raw!$H:$H, "D14")</f>
        <v>0</v>
      </c>
      <c r="KS17" s="29">
        <f>SUMIFS(Raw!$I:$I, Raw!$A:$A, 'Call Back'!KS$14, Raw!$F:$F, 'Call Back'!$C17, Raw!$H:$H, "D14")</f>
        <v>0</v>
      </c>
      <c r="KT17" s="29">
        <f>SUMIFS(Raw!$I:$I, Raw!$A:$A, 'Call Back'!KT$14, Raw!$F:$F, 'Call Back'!$C17, Raw!$H:$H, "D14")</f>
        <v>0</v>
      </c>
      <c r="KU17" s="29">
        <f>SUMIFS(Raw!$I:$I, Raw!$A:$A, 'Call Back'!KU$14, Raw!$F:$F, 'Call Back'!$C17, Raw!$H:$H, "D14")</f>
        <v>0</v>
      </c>
      <c r="KV17" s="30">
        <f>SUMIFS(Raw!$I:$I, Raw!$A:$A, 'Call Back'!KV$14, Raw!$F:$F, 'Call Back'!$C17, Raw!$H:$H, "D14")</f>
        <v>0</v>
      </c>
    </row>
    <row r="18" spans="2:308" x14ac:dyDescent="0.35">
      <c r="B18" s="31" t="s">
        <v>31</v>
      </c>
      <c r="C18" s="32" t="s">
        <v>34</v>
      </c>
      <c r="D18" s="33" t="s">
        <v>35</v>
      </c>
      <c r="F18" s="34">
        <v>912</v>
      </c>
      <c r="G18" s="35">
        <v>846</v>
      </c>
      <c r="H18" s="35">
        <v>872</v>
      </c>
      <c r="I18" s="35">
        <v>802</v>
      </c>
      <c r="J18" s="35">
        <v>889</v>
      </c>
      <c r="K18" s="35">
        <v>1012</v>
      </c>
      <c r="L18" s="36">
        <v>933</v>
      </c>
      <c r="N18" s="34">
        <v>120</v>
      </c>
      <c r="O18" s="35">
        <v>110</v>
      </c>
      <c r="P18" s="35">
        <v>105</v>
      </c>
      <c r="Q18" s="35">
        <v>88</v>
      </c>
      <c r="R18" s="35">
        <v>139</v>
      </c>
      <c r="S18" s="35">
        <v>272</v>
      </c>
      <c r="T18" s="36">
        <v>202</v>
      </c>
      <c r="V18" s="34">
        <v>871</v>
      </c>
      <c r="W18" s="35">
        <v>868</v>
      </c>
      <c r="X18" s="35">
        <v>846</v>
      </c>
      <c r="Y18" s="35">
        <v>874</v>
      </c>
      <c r="Z18" s="35">
        <v>904</v>
      </c>
      <c r="AA18" s="35">
        <v>1022</v>
      </c>
      <c r="AB18" s="36">
        <v>1000</v>
      </c>
      <c r="AD18" s="34">
        <v>122</v>
      </c>
      <c r="AE18" s="35">
        <v>113</v>
      </c>
      <c r="AF18" s="35">
        <v>114</v>
      </c>
      <c r="AG18" s="35">
        <v>100</v>
      </c>
      <c r="AH18" s="35">
        <v>140</v>
      </c>
      <c r="AI18" s="35">
        <v>194</v>
      </c>
      <c r="AJ18" s="36">
        <v>196</v>
      </c>
      <c r="AL18" s="34">
        <v>999</v>
      </c>
      <c r="AM18" s="35">
        <v>842</v>
      </c>
      <c r="AN18" s="35">
        <v>841</v>
      </c>
      <c r="AO18" s="35">
        <v>874</v>
      </c>
      <c r="AP18" s="35">
        <v>830</v>
      </c>
      <c r="AQ18" s="35">
        <v>1000</v>
      </c>
      <c r="AR18" s="36">
        <v>966</v>
      </c>
      <c r="AT18" s="34">
        <v>151</v>
      </c>
      <c r="AU18" s="35">
        <v>141</v>
      </c>
      <c r="AV18" s="35">
        <v>138</v>
      </c>
      <c r="AW18" s="35">
        <v>180</v>
      </c>
      <c r="AX18" s="35">
        <v>108</v>
      </c>
      <c r="AY18" s="35">
        <v>315</v>
      </c>
      <c r="AZ18" s="36">
        <v>208</v>
      </c>
      <c r="BB18" s="34">
        <v>893</v>
      </c>
      <c r="BC18" s="35">
        <v>820</v>
      </c>
      <c r="BD18" s="35">
        <v>874</v>
      </c>
      <c r="BE18" s="35">
        <v>763</v>
      </c>
      <c r="BF18" s="35">
        <v>878</v>
      </c>
      <c r="BG18" s="35">
        <v>907</v>
      </c>
      <c r="BH18" s="36">
        <v>959</v>
      </c>
      <c r="BJ18" s="34">
        <v>143</v>
      </c>
      <c r="BK18" s="35">
        <v>157</v>
      </c>
      <c r="BL18" s="35">
        <v>159</v>
      </c>
      <c r="BM18" s="35">
        <v>95</v>
      </c>
      <c r="BN18" s="35">
        <v>174</v>
      </c>
      <c r="BO18" s="35">
        <v>168</v>
      </c>
      <c r="BP18" s="36">
        <v>235</v>
      </c>
      <c r="BR18" s="34">
        <v>878</v>
      </c>
      <c r="BS18" s="35">
        <v>764</v>
      </c>
      <c r="BT18" s="35">
        <v>673</v>
      </c>
      <c r="BU18" s="35">
        <v>680</v>
      </c>
      <c r="BV18" s="35">
        <v>1133</v>
      </c>
      <c r="BW18" s="35">
        <v>1034</v>
      </c>
      <c r="BX18" s="36">
        <v>1089</v>
      </c>
      <c r="BZ18" s="34">
        <v>153</v>
      </c>
      <c r="CA18" s="35">
        <v>142</v>
      </c>
      <c r="CB18" s="35">
        <v>147</v>
      </c>
      <c r="CC18" s="35">
        <v>166</v>
      </c>
      <c r="CD18" s="35">
        <v>319</v>
      </c>
      <c r="CE18" s="35">
        <v>196</v>
      </c>
      <c r="CF18" s="36">
        <v>204</v>
      </c>
      <c r="CH18" s="34">
        <v>991</v>
      </c>
      <c r="CI18" s="35">
        <v>852</v>
      </c>
      <c r="CJ18" s="35">
        <v>730</v>
      </c>
      <c r="CK18" s="35">
        <v>920</v>
      </c>
      <c r="CL18" s="35">
        <v>983</v>
      </c>
      <c r="CM18" s="35">
        <v>1084</v>
      </c>
      <c r="CN18" s="36">
        <v>974</v>
      </c>
      <c r="CP18" s="34">
        <v>123</v>
      </c>
      <c r="CQ18" s="35">
        <v>129</v>
      </c>
      <c r="CR18" s="35">
        <v>194</v>
      </c>
      <c r="CS18" s="35">
        <v>245</v>
      </c>
      <c r="CT18" s="35">
        <v>229</v>
      </c>
      <c r="CU18" s="35">
        <v>248</v>
      </c>
      <c r="CV18" s="36">
        <v>219</v>
      </c>
      <c r="CX18" s="34">
        <v>826</v>
      </c>
      <c r="CY18" s="35">
        <v>804</v>
      </c>
      <c r="CZ18" s="35">
        <v>843</v>
      </c>
      <c r="DA18" s="35">
        <v>715</v>
      </c>
      <c r="DB18" s="35">
        <v>864</v>
      </c>
      <c r="DC18" s="35">
        <v>880</v>
      </c>
      <c r="DD18" s="36">
        <v>942</v>
      </c>
      <c r="DF18" s="34">
        <v>123</v>
      </c>
      <c r="DG18" s="35">
        <v>126</v>
      </c>
      <c r="DH18" s="35">
        <v>112</v>
      </c>
      <c r="DI18" s="35">
        <v>114</v>
      </c>
      <c r="DJ18" s="35">
        <v>112</v>
      </c>
      <c r="DK18" s="35">
        <v>206</v>
      </c>
      <c r="DL18" s="36">
        <v>204</v>
      </c>
      <c r="DN18" s="34">
        <v>814</v>
      </c>
      <c r="DO18" s="35">
        <v>729</v>
      </c>
      <c r="DP18" s="35">
        <v>717</v>
      </c>
      <c r="DQ18" s="35">
        <v>731</v>
      </c>
      <c r="DR18" s="35">
        <v>756</v>
      </c>
      <c r="DS18" s="35">
        <v>754</v>
      </c>
      <c r="DT18" s="36">
        <v>840</v>
      </c>
      <c r="DV18" s="34">
        <v>125</v>
      </c>
      <c r="DW18" s="35">
        <v>118</v>
      </c>
      <c r="DX18" s="35">
        <v>119</v>
      </c>
      <c r="DY18" s="35">
        <v>127</v>
      </c>
      <c r="DZ18" s="35">
        <v>103</v>
      </c>
      <c r="EA18" s="35">
        <v>119</v>
      </c>
      <c r="EB18" s="36">
        <v>131</v>
      </c>
      <c r="ED18" s="34">
        <f>SUMIFS(Raw!$I:$I, Raw!$A:$A, 'Call Back'!ED$14, Raw!$F:$F, 'Call Back'!$C18, Raw!$H:$H, "D13")</f>
        <v>781</v>
      </c>
      <c r="EE18" s="35">
        <f>SUMIFS(Raw!$I:$I, Raw!$A:$A, 'Call Back'!EE$14, Raw!$F:$F, 'Call Back'!$C18, Raw!$H:$H, "D13")</f>
        <v>757</v>
      </c>
      <c r="EF18" s="35">
        <f>SUMIFS(Raw!$I:$I, Raw!$A:$A, 'Call Back'!EF$14, Raw!$F:$F, 'Call Back'!$C18, Raw!$H:$H, "D13")</f>
        <v>797</v>
      </c>
      <c r="EG18" s="35">
        <f>SUMIFS(Raw!$I:$I, Raw!$A:$A, 'Call Back'!EG$14, Raw!$F:$F, 'Call Back'!$C18, Raw!$H:$H, "D13")</f>
        <v>761</v>
      </c>
      <c r="EH18" s="35">
        <f>SUMIFS(Raw!$I:$I, Raw!$A:$A, 'Call Back'!EH$14, Raw!$F:$F, 'Call Back'!$C18, Raw!$H:$H, "D13")</f>
        <v>760</v>
      </c>
      <c r="EI18" s="35">
        <f>SUMIFS(Raw!$I:$I, Raw!$A:$A, 'Call Back'!EI$14, Raw!$F:$F, 'Call Back'!$C18, Raw!$H:$H, "D13")</f>
        <v>961</v>
      </c>
      <c r="EJ18" s="36">
        <f>SUMIFS(Raw!$I:$I, Raw!$A:$A, 'Call Back'!EJ$14, Raw!$F:$F, 'Call Back'!$C18, Raw!$H:$H, "D13")</f>
        <v>900</v>
      </c>
      <c r="EL18" s="34">
        <f>SUMIFS(Raw!$I:$I, Raw!$A:$A, 'Call Back'!EL$14, Raw!$F:$F, 'Call Back'!$C18, Raw!$H:$H, "D14")</f>
        <v>105</v>
      </c>
      <c r="EM18" s="35">
        <f>SUMIFS(Raw!$I:$I, Raw!$A:$A, 'Call Back'!EM$14, Raw!$F:$F, 'Call Back'!$C18, Raw!$H:$H, "D14")</f>
        <v>83</v>
      </c>
      <c r="EN18" s="35">
        <f>SUMIFS(Raw!$I:$I, Raw!$A:$A, 'Call Back'!EN$14, Raw!$F:$F, 'Call Back'!$C18, Raw!$H:$H, "D14")</f>
        <v>125</v>
      </c>
      <c r="EO18" s="35">
        <f>SUMIFS(Raw!$I:$I, Raw!$A:$A, 'Call Back'!EO$14, Raw!$F:$F, 'Call Back'!$C18, Raw!$H:$H, "D14")</f>
        <v>96</v>
      </c>
      <c r="EP18" s="35">
        <f>SUMIFS(Raw!$I:$I, Raw!$A:$A, 'Call Back'!EP$14, Raw!$F:$F, 'Call Back'!$C18, Raw!$H:$H, "D14")</f>
        <v>121</v>
      </c>
      <c r="EQ18" s="35">
        <f>SUMIFS(Raw!$I:$I, Raw!$A:$A, 'Call Back'!EQ$14, Raw!$F:$F, 'Call Back'!$C18, Raw!$H:$H, "D14")</f>
        <v>271</v>
      </c>
      <c r="ER18" s="36">
        <f>SUMIFS(Raw!$I:$I, Raw!$A:$A, 'Call Back'!ER$14, Raw!$F:$F, 'Call Back'!$C18, Raw!$H:$H, "D14")</f>
        <v>220</v>
      </c>
      <c r="ET18" s="34">
        <f>SUMIFS(Raw!$I:$I, Raw!$A:$A, 'Call Back'!ET$14, Raw!$F:$F, 'Call Back'!$C18, Raw!$H:$H, "D13")</f>
        <v>0</v>
      </c>
      <c r="EU18" s="35">
        <f>SUMIFS(Raw!$I:$I, Raw!$A:$A, 'Call Back'!EU$14, Raw!$F:$F, 'Call Back'!$C18, Raw!$H:$H, "D13")</f>
        <v>0</v>
      </c>
      <c r="EV18" s="35">
        <f>SUMIFS(Raw!$I:$I, Raw!$A:$A, 'Call Back'!EV$14, Raw!$F:$F, 'Call Back'!$C18, Raw!$H:$H, "D13")</f>
        <v>0</v>
      </c>
      <c r="EW18" s="35">
        <f>SUMIFS(Raw!$I:$I, Raw!$A:$A, 'Call Back'!EW$14, Raw!$F:$F, 'Call Back'!$C18, Raw!$H:$H, "D13")</f>
        <v>0</v>
      </c>
      <c r="EX18" s="35">
        <f>SUMIFS(Raw!$I:$I, Raw!$A:$A, 'Call Back'!EX$14, Raw!$F:$F, 'Call Back'!$C18, Raw!$H:$H, "D13")</f>
        <v>0</v>
      </c>
      <c r="EY18" s="35">
        <f>SUMIFS(Raw!$I:$I, Raw!$A:$A, 'Call Back'!EY$14, Raw!$F:$F, 'Call Back'!$C18, Raw!$H:$H, "D13")</f>
        <v>0</v>
      </c>
      <c r="EZ18" s="36">
        <f>SUMIFS(Raw!$I:$I, Raw!$A:$A, 'Call Back'!EZ$14, Raw!$F:$F, 'Call Back'!$C18, Raw!$H:$H, "D13")</f>
        <v>0</v>
      </c>
      <c r="FB18" s="34">
        <f>SUMIFS(Raw!$I:$I, Raw!$A:$A, 'Call Back'!FB$14, Raw!$F:$F, 'Call Back'!$C18, Raw!$H:$H, "D14")</f>
        <v>0</v>
      </c>
      <c r="FC18" s="35">
        <f>SUMIFS(Raw!$I:$I, Raw!$A:$A, 'Call Back'!FC$14, Raw!$F:$F, 'Call Back'!$C18, Raw!$H:$H, "D14")</f>
        <v>0</v>
      </c>
      <c r="FD18" s="35">
        <f>SUMIFS(Raw!$I:$I, Raw!$A:$A, 'Call Back'!FD$14, Raw!$F:$F, 'Call Back'!$C18, Raw!$H:$H, "D14")</f>
        <v>0</v>
      </c>
      <c r="FE18" s="35">
        <f>SUMIFS(Raw!$I:$I, Raw!$A:$A, 'Call Back'!FE$14, Raw!$F:$F, 'Call Back'!$C18, Raw!$H:$H, "D14")</f>
        <v>0</v>
      </c>
      <c r="FF18" s="35">
        <f>SUMIFS(Raw!$I:$I, Raw!$A:$A, 'Call Back'!FF$14, Raw!$F:$F, 'Call Back'!$C18, Raw!$H:$H, "D14")</f>
        <v>0</v>
      </c>
      <c r="FG18" s="35">
        <f>SUMIFS(Raw!$I:$I, Raw!$A:$A, 'Call Back'!FG$14, Raw!$F:$F, 'Call Back'!$C18, Raw!$H:$H, "D14")</f>
        <v>0</v>
      </c>
      <c r="FH18" s="36">
        <f>SUMIFS(Raw!$I:$I, Raw!$A:$A, 'Call Back'!FH$14, Raw!$F:$F, 'Call Back'!$C18, Raw!$H:$H, "D14")</f>
        <v>0</v>
      </c>
      <c r="FJ18" s="34">
        <f>SUMIFS(Raw!$I:$I, Raw!$A:$A, 'Call Back'!FJ$14, Raw!$F:$F, 'Call Back'!$C18, Raw!$H:$H, "D13")</f>
        <v>0</v>
      </c>
      <c r="FK18" s="35">
        <f>SUMIFS(Raw!$I:$I, Raw!$A:$A, 'Call Back'!FK$14, Raw!$F:$F, 'Call Back'!$C18, Raw!$H:$H, "D13")</f>
        <v>0</v>
      </c>
      <c r="FL18" s="35">
        <f>SUMIFS(Raw!$I:$I, Raw!$A:$A, 'Call Back'!FL$14, Raw!$F:$F, 'Call Back'!$C18, Raw!$H:$H, "D13")</f>
        <v>0</v>
      </c>
      <c r="FM18" s="35">
        <f>SUMIFS(Raw!$I:$I, Raw!$A:$A, 'Call Back'!FM$14, Raw!$F:$F, 'Call Back'!$C18, Raw!$H:$H, "D13")</f>
        <v>0</v>
      </c>
      <c r="FN18" s="35">
        <f>SUMIFS(Raw!$I:$I, Raw!$A:$A, 'Call Back'!FN$14, Raw!$F:$F, 'Call Back'!$C18, Raw!$H:$H, "D13")</f>
        <v>0</v>
      </c>
      <c r="FO18" s="35">
        <f>SUMIFS(Raw!$I:$I, Raw!$A:$A, 'Call Back'!FO$14, Raw!$F:$F, 'Call Back'!$C18, Raw!$H:$H, "D13")</f>
        <v>0</v>
      </c>
      <c r="FP18" s="36">
        <f>SUMIFS(Raw!$I:$I, Raw!$A:$A, 'Call Back'!FP$14, Raw!$F:$F, 'Call Back'!$C18, Raw!$H:$H, "D13")</f>
        <v>0</v>
      </c>
      <c r="FR18" s="34">
        <f>SUMIFS(Raw!$I:$I, Raw!$A:$A, 'Call Back'!FR$14, Raw!$F:$F, 'Call Back'!$C18, Raw!$H:$H, "D14")</f>
        <v>0</v>
      </c>
      <c r="FS18" s="35">
        <f>SUMIFS(Raw!$I:$I, Raw!$A:$A, 'Call Back'!FS$14, Raw!$F:$F, 'Call Back'!$C18, Raw!$H:$H, "D14")</f>
        <v>0</v>
      </c>
      <c r="FT18" s="35">
        <f>SUMIFS(Raw!$I:$I, Raw!$A:$A, 'Call Back'!FT$14, Raw!$F:$F, 'Call Back'!$C18, Raw!$H:$H, "D14")</f>
        <v>0</v>
      </c>
      <c r="FU18" s="35">
        <f>SUMIFS(Raw!$I:$I, Raw!$A:$A, 'Call Back'!FU$14, Raw!$F:$F, 'Call Back'!$C18, Raw!$H:$H, "D14")</f>
        <v>0</v>
      </c>
      <c r="FV18" s="35">
        <f>SUMIFS(Raw!$I:$I, Raw!$A:$A, 'Call Back'!FV$14, Raw!$F:$F, 'Call Back'!$C18, Raw!$H:$H, "D14")</f>
        <v>0</v>
      </c>
      <c r="FW18" s="35">
        <f>SUMIFS(Raw!$I:$I, Raw!$A:$A, 'Call Back'!FW$14, Raw!$F:$F, 'Call Back'!$C18, Raw!$H:$H, "D14")</f>
        <v>0</v>
      </c>
      <c r="FX18" s="36">
        <f>SUMIFS(Raw!$I:$I, Raw!$A:$A, 'Call Back'!FX$14, Raw!$F:$F, 'Call Back'!$C18, Raw!$H:$H, "D14")</f>
        <v>0</v>
      </c>
      <c r="FZ18" s="34">
        <f>SUMIFS(Raw!$I:$I, Raw!$A:$A, 'Call Back'!FZ$14, Raw!$F:$F, 'Call Back'!$C18, Raw!$H:$H, "D13")</f>
        <v>0</v>
      </c>
      <c r="GA18" s="35">
        <f>SUMIFS(Raw!$I:$I, Raw!$A:$A, 'Call Back'!GA$14, Raw!$F:$F, 'Call Back'!$C18, Raw!$H:$H, "D13")</f>
        <v>0</v>
      </c>
      <c r="GB18" s="35">
        <f>SUMIFS(Raw!$I:$I, Raw!$A:$A, 'Call Back'!GB$14, Raw!$F:$F, 'Call Back'!$C18, Raw!$H:$H, "D13")</f>
        <v>0</v>
      </c>
      <c r="GC18" s="35">
        <f>SUMIFS(Raw!$I:$I, Raw!$A:$A, 'Call Back'!GC$14, Raw!$F:$F, 'Call Back'!$C18, Raw!$H:$H, "D13")</f>
        <v>0</v>
      </c>
      <c r="GD18" s="35">
        <f>SUMIFS(Raw!$I:$I, Raw!$A:$A, 'Call Back'!GD$14, Raw!$F:$F, 'Call Back'!$C18, Raw!$H:$H, "D13")</f>
        <v>0</v>
      </c>
      <c r="GE18" s="35">
        <f>SUMIFS(Raw!$I:$I, Raw!$A:$A, 'Call Back'!GE$14, Raw!$F:$F, 'Call Back'!$C18, Raw!$H:$H, "D13")</f>
        <v>0</v>
      </c>
      <c r="GF18" s="36">
        <f>SUMIFS(Raw!$I:$I, Raw!$A:$A, 'Call Back'!GF$14, Raw!$F:$F, 'Call Back'!$C18, Raw!$H:$H, "D13")</f>
        <v>0</v>
      </c>
      <c r="GH18" s="34">
        <f>SUMIFS(Raw!$I:$I, Raw!$A:$A, 'Call Back'!GH$14, Raw!$F:$F, 'Call Back'!$C18, Raw!$H:$H, "D14")</f>
        <v>0</v>
      </c>
      <c r="GI18" s="35">
        <f>SUMIFS(Raw!$I:$I, Raw!$A:$A, 'Call Back'!GI$14, Raw!$F:$F, 'Call Back'!$C18, Raw!$H:$H, "D14")</f>
        <v>0</v>
      </c>
      <c r="GJ18" s="35">
        <f>SUMIFS(Raw!$I:$I, Raw!$A:$A, 'Call Back'!GJ$14, Raw!$F:$F, 'Call Back'!$C18, Raw!$H:$H, "D14")</f>
        <v>0</v>
      </c>
      <c r="GK18" s="35">
        <f>SUMIFS(Raw!$I:$I, Raw!$A:$A, 'Call Back'!GK$14, Raw!$F:$F, 'Call Back'!$C18, Raw!$H:$H, "D14")</f>
        <v>0</v>
      </c>
      <c r="GL18" s="35">
        <f>SUMIFS(Raw!$I:$I, Raw!$A:$A, 'Call Back'!GL$14, Raw!$F:$F, 'Call Back'!$C18, Raw!$H:$H, "D14")</f>
        <v>0</v>
      </c>
      <c r="GM18" s="35">
        <f>SUMIFS(Raw!$I:$I, Raw!$A:$A, 'Call Back'!GM$14, Raw!$F:$F, 'Call Back'!$C18, Raw!$H:$H, "D14")</f>
        <v>0</v>
      </c>
      <c r="GN18" s="36">
        <f>SUMIFS(Raw!$I:$I, Raw!$A:$A, 'Call Back'!GN$14, Raw!$F:$F, 'Call Back'!$C18, Raw!$H:$H, "D14")</f>
        <v>0</v>
      </c>
      <c r="GP18" s="34">
        <f>SUMIFS(Raw!$I:$I, Raw!$A:$A, 'Call Back'!GP$14, Raw!$F:$F, 'Call Back'!$C18, Raw!$H:$H, "D13")</f>
        <v>0</v>
      </c>
      <c r="GQ18" s="35">
        <f>SUMIFS(Raw!$I:$I, Raw!$A:$A, 'Call Back'!GQ$14, Raw!$F:$F, 'Call Back'!$C18, Raw!$H:$H, "D13")</f>
        <v>0</v>
      </c>
      <c r="GR18" s="35">
        <f>SUMIFS(Raw!$I:$I, Raw!$A:$A, 'Call Back'!GR$14, Raw!$F:$F, 'Call Back'!$C18, Raw!$H:$H, "D13")</f>
        <v>0</v>
      </c>
      <c r="GS18" s="35">
        <f>SUMIFS(Raw!$I:$I, Raw!$A:$A, 'Call Back'!GS$14, Raw!$F:$F, 'Call Back'!$C18, Raw!$H:$H, "D13")</f>
        <v>0</v>
      </c>
      <c r="GT18" s="35">
        <f>SUMIFS(Raw!$I:$I, Raw!$A:$A, 'Call Back'!GT$14, Raw!$F:$F, 'Call Back'!$C18, Raw!$H:$H, "D13")</f>
        <v>0</v>
      </c>
      <c r="GU18" s="35">
        <f>SUMIFS(Raw!$I:$I, Raw!$A:$A, 'Call Back'!GU$14, Raw!$F:$F, 'Call Back'!$C18, Raw!$H:$H, "D13")</f>
        <v>0</v>
      </c>
      <c r="GV18" s="36">
        <f>SUMIFS(Raw!$I:$I, Raw!$A:$A, 'Call Back'!GV$14, Raw!$F:$F, 'Call Back'!$C18, Raw!$H:$H, "D13")</f>
        <v>0</v>
      </c>
      <c r="GX18" s="34">
        <f>SUMIFS(Raw!$I:$I, Raw!$A:$A, 'Call Back'!GX$14, Raw!$F:$F, 'Call Back'!$C18, Raw!$H:$H, "D14")</f>
        <v>0</v>
      </c>
      <c r="GY18" s="35">
        <f>SUMIFS(Raw!$I:$I, Raw!$A:$A, 'Call Back'!GY$14, Raw!$F:$F, 'Call Back'!$C18, Raw!$H:$H, "D14")</f>
        <v>0</v>
      </c>
      <c r="GZ18" s="35">
        <f>SUMIFS(Raw!$I:$I, Raw!$A:$A, 'Call Back'!GZ$14, Raw!$F:$F, 'Call Back'!$C18, Raw!$H:$H, "D14")</f>
        <v>0</v>
      </c>
      <c r="HA18" s="35">
        <f>SUMIFS(Raw!$I:$I, Raw!$A:$A, 'Call Back'!HA$14, Raw!$F:$F, 'Call Back'!$C18, Raw!$H:$H, "D14")</f>
        <v>0</v>
      </c>
      <c r="HB18" s="35">
        <f>SUMIFS(Raw!$I:$I, Raw!$A:$A, 'Call Back'!HB$14, Raw!$F:$F, 'Call Back'!$C18, Raw!$H:$H, "D14")</f>
        <v>0</v>
      </c>
      <c r="HC18" s="35">
        <f>SUMIFS(Raw!$I:$I, Raw!$A:$A, 'Call Back'!HC$14, Raw!$F:$F, 'Call Back'!$C18, Raw!$H:$H, "D14")</f>
        <v>0</v>
      </c>
      <c r="HD18" s="36">
        <f>SUMIFS(Raw!$I:$I, Raw!$A:$A, 'Call Back'!HD$14, Raw!$F:$F, 'Call Back'!$C18, Raw!$H:$H, "D14")</f>
        <v>0</v>
      </c>
      <c r="HF18" s="34">
        <f>SUMIFS(Raw!$I:$I, Raw!$A:$A, 'Call Back'!HF$14, Raw!$F:$F, 'Call Back'!$C18, Raw!$H:$H, "D13")</f>
        <v>0</v>
      </c>
      <c r="HG18" s="35">
        <f>SUMIFS(Raw!$I:$I, Raw!$A:$A, 'Call Back'!HG$14, Raw!$F:$F, 'Call Back'!$C18, Raw!$H:$H, "D13")</f>
        <v>0</v>
      </c>
      <c r="HH18" s="35">
        <f>SUMIFS(Raw!$I:$I, Raw!$A:$A, 'Call Back'!HH$14, Raw!$F:$F, 'Call Back'!$C18, Raw!$H:$H, "D13")</f>
        <v>0</v>
      </c>
      <c r="HI18" s="35">
        <f>SUMIFS(Raw!$I:$I, Raw!$A:$A, 'Call Back'!HI$14, Raw!$F:$F, 'Call Back'!$C18, Raw!$H:$H, "D13")</f>
        <v>0</v>
      </c>
      <c r="HJ18" s="35">
        <f>SUMIFS(Raw!$I:$I, Raw!$A:$A, 'Call Back'!HJ$14, Raw!$F:$F, 'Call Back'!$C18, Raw!$H:$H, "D13")</f>
        <v>0</v>
      </c>
      <c r="HK18" s="35">
        <f>SUMIFS(Raw!$I:$I, Raw!$A:$A, 'Call Back'!HK$14, Raw!$F:$F, 'Call Back'!$C18, Raw!$H:$H, "D13")</f>
        <v>0</v>
      </c>
      <c r="HL18" s="36">
        <f>SUMIFS(Raw!$I:$I, Raw!$A:$A, 'Call Back'!HL$14, Raw!$F:$F, 'Call Back'!$C18, Raw!$H:$H, "D13")</f>
        <v>0</v>
      </c>
      <c r="HN18" s="34">
        <f>SUMIFS(Raw!$I:$I, Raw!$A:$A, 'Call Back'!HN$14, Raw!$F:$F, 'Call Back'!$C18, Raw!$H:$H, "D14")</f>
        <v>0</v>
      </c>
      <c r="HO18" s="35">
        <f>SUMIFS(Raw!$I:$I, Raw!$A:$A, 'Call Back'!HO$14, Raw!$F:$F, 'Call Back'!$C18, Raw!$H:$H, "D14")</f>
        <v>0</v>
      </c>
      <c r="HP18" s="35">
        <f>SUMIFS(Raw!$I:$I, Raw!$A:$A, 'Call Back'!HP$14, Raw!$F:$F, 'Call Back'!$C18, Raw!$H:$H, "D14")</f>
        <v>0</v>
      </c>
      <c r="HQ18" s="35">
        <f>SUMIFS(Raw!$I:$I, Raw!$A:$A, 'Call Back'!HQ$14, Raw!$F:$F, 'Call Back'!$C18, Raw!$H:$H, "D14")</f>
        <v>0</v>
      </c>
      <c r="HR18" s="35">
        <f>SUMIFS(Raw!$I:$I, Raw!$A:$A, 'Call Back'!HR$14, Raw!$F:$F, 'Call Back'!$C18, Raw!$H:$H, "D14")</f>
        <v>0</v>
      </c>
      <c r="HS18" s="35">
        <f>SUMIFS(Raw!$I:$I, Raw!$A:$A, 'Call Back'!HS$14, Raw!$F:$F, 'Call Back'!$C18, Raw!$H:$H, "D14")</f>
        <v>0</v>
      </c>
      <c r="HT18" s="36">
        <f>SUMIFS(Raw!$I:$I, Raw!$A:$A, 'Call Back'!HT$14, Raw!$F:$F, 'Call Back'!$C18, Raw!$H:$H, "D14")</f>
        <v>0</v>
      </c>
      <c r="HV18" s="34">
        <f>SUMIFS(Raw!$I:$I, Raw!$A:$A, 'Call Back'!HV$14, Raw!$F:$F, 'Call Back'!$C18, Raw!$H:$H, "D13")</f>
        <v>0</v>
      </c>
      <c r="HW18" s="35">
        <f>SUMIFS(Raw!$I:$I, Raw!$A:$A, 'Call Back'!HW$14, Raw!$F:$F, 'Call Back'!$C18, Raw!$H:$H, "D13")</f>
        <v>0</v>
      </c>
      <c r="HX18" s="35">
        <f>SUMIFS(Raw!$I:$I, Raw!$A:$A, 'Call Back'!HX$14, Raw!$F:$F, 'Call Back'!$C18, Raw!$H:$H, "D13")</f>
        <v>0</v>
      </c>
      <c r="HY18" s="35">
        <f>SUMIFS(Raw!$I:$I, Raw!$A:$A, 'Call Back'!HY$14, Raw!$F:$F, 'Call Back'!$C18, Raw!$H:$H, "D13")</f>
        <v>0</v>
      </c>
      <c r="HZ18" s="35">
        <f>SUMIFS(Raw!$I:$I, Raw!$A:$A, 'Call Back'!HZ$14, Raw!$F:$F, 'Call Back'!$C18, Raw!$H:$H, "D13")</f>
        <v>0</v>
      </c>
      <c r="IA18" s="35">
        <f>SUMIFS(Raw!$I:$I, Raw!$A:$A, 'Call Back'!IA$14, Raw!$F:$F, 'Call Back'!$C18, Raw!$H:$H, "D13")</f>
        <v>0</v>
      </c>
      <c r="IB18" s="36">
        <f>SUMIFS(Raw!$I:$I, Raw!$A:$A, 'Call Back'!IB$14, Raw!$F:$F, 'Call Back'!$C18, Raw!$H:$H, "D13")</f>
        <v>0</v>
      </c>
      <c r="ID18" s="34">
        <f>SUMIFS(Raw!$I:$I, Raw!$A:$A, 'Call Back'!ID$14, Raw!$F:$F, 'Call Back'!$C18, Raw!$H:$H, "D14")</f>
        <v>0</v>
      </c>
      <c r="IE18" s="35">
        <f>SUMIFS(Raw!$I:$I, Raw!$A:$A, 'Call Back'!IE$14, Raw!$F:$F, 'Call Back'!$C18, Raw!$H:$H, "D14")</f>
        <v>0</v>
      </c>
      <c r="IF18" s="35">
        <f>SUMIFS(Raw!$I:$I, Raw!$A:$A, 'Call Back'!IF$14, Raw!$F:$F, 'Call Back'!$C18, Raw!$H:$H, "D14")</f>
        <v>0</v>
      </c>
      <c r="IG18" s="35">
        <f>SUMIFS(Raw!$I:$I, Raw!$A:$A, 'Call Back'!IG$14, Raw!$F:$F, 'Call Back'!$C18, Raw!$H:$H, "D14")</f>
        <v>0</v>
      </c>
      <c r="IH18" s="35">
        <f>SUMIFS(Raw!$I:$I, Raw!$A:$A, 'Call Back'!IH$14, Raw!$F:$F, 'Call Back'!$C18, Raw!$H:$H, "D14")</f>
        <v>0</v>
      </c>
      <c r="II18" s="35">
        <f>SUMIFS(Raw!$I:$I, Raw!$A:$A, 'Call Back'!II$14, Raw!$F:$F, 'Call Back'!$C18, Raw!$H:$H, "D14")</f>
        <v>0</v>
      </c>
      <c r="IJ18" s="36">
        <f>SUMIFS(Raw!$I:$I, Raw!$A:$A, 'Call Back'!IJ$14, Raw!$F:$F, 'Call Back'!$C18, Raw!$H:$H, "D14")</f>
        <v>0</v>
      </c>
      <c r="IL18" s="34">
        <f>SUMIFS(Raw!$I:$I, Raw!$A:$A, 'Call Back'!IL$14, Raw!$F:$F, 'Call Back'!$C18, Raw!$H:$H, "D13")</f>
        <v>0</v>
      </c>
      <c r="IM18" s="35">
        <f>SUMIFS(Raw!$I:$I, Raw!$A:$A, 'Call Back'!IM$14, Raw!$F:$F, 'Call Back'!$C18, Raw!$H:$H, "D13")</f>
        <v>0</v>
      </c>
      <c r="IN18" s="35">
        <f>SUMIFS(Raw!$I:$I, Raw!$A:$A, 'Call Back'!IN$14, Raw!$F:$F, 'Call Back'!$C18, Raw!$H:$H, "D13")</f>
        <v>0</v>
      </c>
      <c r="IO18" s="35">
        <f>SUMIFS(Raw!$I:$I, Raw!$A:$A, 'Call Back'!IO$14, Raw!$F:$F, 'Call Back'!$C18, Raw!$H:$H, "D13")</f>
        <v>0</v>
      </c>
      <c r="IP18" s="35">
        <f>SUMIFS(Raw!$I:$I, Raw!$A:$A, 'Call Back'!IP$14, Raw!$F:$F, 'Call Back'!$C18, Raw!$H:$H, "D13")</f>
        <v>0</v>
      </c>
      <c r="IQ18" s="35">
        <f>SUMIFS(Raw!$I:$I, Raw!$A:$A, 'Call Back'!IQ$14, Raw!$F:$F, 'Call Back'!$C18, Raw!$H:$H, "D13")</f>
        <v>0</v>
      </c>
      <c r="IR18" s="36">
        <f>SUMIFS(Raw!$I:$I, Raw!$A:$A, 'Call Back'!IR$14, Raw!$F:$F, 'Call Back'!$C18, Raw!$H:$H, "D13")</f>
        <v>0</v>
      </c>
      <c r="IT18" s="34">
        <f>SUMIFS(Raw!$I:$I, Raw!$A:$A, 'Call Back'!IT$14, Raw!$F:$F, 'Call Back'!$C18, Raw!$H:$H, "D14")</f>
        <v>0</v>
      </c>
      <c r="IU18" s="35">
        <f>SUMIFS(Raw!$I:$I, Raw!$A:$A, 'Call Back'!IU$14, Raw!$F:$F, 'Call Back'!$C18, Raw!$H:$H, "D14")</f>
        <v>0</v>
      </c>
      <c r="IV18" s="35">
        <f>SUMIFS(Raw!$I:$I, Raw!$A:$A, 'Call Back'!IV$14, Raw!$F:$F, 'Call Back'!$C18, Raw!$H:$H, "D14")</f>
        <v>0</v>
      </c>
      <c r="IW18" s="35">
        <f>SUMIFS(Raw!$I:$I, Raw!$A:$A, 'Call Back'!IW$14, Raw!$F:$F, 'Call Back'!$C18, Raw!$H:$H, "D14")</f>
        <v>0</v>
      </c>
      <c r="IX18" s="35">
        <f>SUMIFS(Raw!$I:$I, Raw!$A:$A, 'Call Back'!IX$14, Raw!$F:$F, 'Call Back'!$C18, Raw!$H:$H, "D14")</f>
        <v>0</v>
      </c>
      <c r="IY18" s="35">
        <f>SUMIFS(Raw!$I:$I, Raw!$A:$A, 'Call Back'!IY$14, Raw!$F:$F, 'Call Back'!$C18, Raw!$H:$H, "D14")</f>
        <v>0</v>
      </c>
      <c r="IZ18" s="36">
        <f>SUMIFS(Raw!$I:$I, Raw!$A:$A, 'Call Back'!IZ$14, Raw!$F:$F, 'Call Back'!$C18, Raw!$H:$H, "D14")</f>
        <v>0</v>
      </c>
      <c r="JB18" s="34">
        <f>SUMIFS(Raw!$I:$I, Raw!$A:$A, 'Call Back'!JB$14, Raw!$F:$F, 'Call Back'!$C18, Raw!$H:$H, "D13")</f>
        <v>0</v>
      </c>
      <c r="JC18" s="35">
        <f>SUMIFS(Raw!$I:$I, Raw!$A:$A, 'Call Back'!JC$14, Raw!$F:$F, 'Call Back'!$C18, Raw!$H:$H, "D13")</f>
        <v>0</v>
      </c>
      <c r="JD18" s="35">
        <f>SUMIFS(Raw!$I:$I, Raw!$A:$A, 'Call Back'!JD$14, Raw!$F:$F, 'Call Back'!$C18, Raw!$H:$H, "D13")</f>
        <v>0</v>
      </c>
      <c r="JE18" s="35">
        <f>SUMIFS(Raw!$I:$I, Raw!$A:$A, 'Call Back'!JE$14, Raw!$F:$F, 'Call Back'!$C18, Raw!$H:$H, "D13")</f>
        <v>0</v>
      </c>
      <c r="JF18" s="35">
        <f>SUMIFS(Raw!$I:$I, Raw!$A:$A, 'Call Back'!JF$14, Raw!$F:$F, 'Call Back'!$C18, Raw!$H:$H, "D13")</f>
        <v>0</v>
      </c>
      <c r="JG18" s="35">
        <f>SUMIFS(Raw!$I:$I, Raw!$A:$A, 'Call Back'!JG$14, Raw!$F:$F, 'Call Back'!$C18, Raw!$H:$H, "D13")</f>
        <v>0</v>
      </c>
      <c r="JH18" s="36">
        <f>SUMIFS(Raw!$I:$I, Raw!$A:$A, 'Call Back'!JH$14, Raw!$F:$F, 'Call Back'!$C18, Raw!$H:$H, "D13")</f>
        <v>0</v>
      </c>
      <c r="JJ18" s="34">
        <f>SUMIFS(Raw!$I:$I, Raw!$A:$A, 'Call Back'!JJ$14, Raw!$F:$F, 'Call Back'!$C18, Raw!$H:$H, "D14")</f>
        <v>0</v>
      </c>
      <c r="JK18" s="35">
        <f>SUMIFS(Raw!$I:$I, Raw!$A:$A, 'Call Back'!JK$14, Raw!$F:$F, 'Call Back'!$C18, Raw!$H:$H, "D14")</f>
        <v>0</v>
      </c>
      <c r="JL18" s="35">
        <f>SUMIFS(Raw!$I:$I, Raw!$A:$A, 'Call Back'!JL$14, Raw!$F:$F, 'Call Back'!$C18, Raw!$H:$H, "D14")</f>
        <v>0</v>
      </c>
      <c r="JM18" s="35">
        <f>SUMIFS(Raw!$I:$I, Raw!$A:$A, 'Call Back'!JM$14, Raw!$F:$F, 'Call Back'!$C18, Raw!$H:$H, "D14")</f>
        <v>0</v>
      </c>
      <c r="JN18" s="35">
        <f>SUMIFS(Raw!$I:$I, Raw!$A:$A, 'Call Back'!JN$14, Raw!$F:$F, 'Call Back'!$C18, Raw!$H:$H, "D14")</f>
        <v>0</v>
      </c>
      <c r="JO18" s="35">
        <f>SUMIFS(Raw!$I:$I, Raw!$A:$A, 'Call Back'!JO$14, Raw!$F:$F, 'Call Back'!$C18, Raw!$H:$H, "D14")</f>
        <v>0</v>
      </c>
      <c r="JP18" s="36">
        <f>SUMIFS(Raw!$I:$I, Raw!$A:$A, 'Call Back'!JP$14, Raw!$F:$F, 'Call Back'!$C18, Raw!$H:$H, "D14")</f>
        <v>0</v>
      </c>
      <c r="JR18" s="34">
        <f>SUMIFS(Raw!$I:$I, Raw!$A:$A, 'Call Back'!JR$14, Raw!$F:$F, 'Call Back'!$C18, Raw!$H:$H, "D13")</f>
        <v>0</v>
      </c>
      <c r="JS18" s="35">
        <f>SUMIFS(Raw!$I:$I, Raw!$A:$A, 'Call Back'!JS$14, Raw!$F:$F, 'Call Back'!$C18, Raw!$H:$H, "D13")</f>
        <v>0</v>
      </c>
      <c r="JT18" s="35">
        <f>SUMIFS(Raw!$I:$I, Raw!$A:$A, 'Call Back'!JT$14, Raw!$F:$F, 'Call Back'!$C18, Raw!$H:$H, "D13")</f>
        <v>0</v>
      </c>
      <c r="JU18" s="35">
        <f>SUMIFS(Raw!$I:$I, Raw!$A:$A, 'Call Back'!JU$14, Raw!$F:$F, 'Call Back'!$C18, Raw!$H:$H, "D13")</f>
        <v>0</v>
      </c>
      <c r="JV18" s="35">
        <f>SUMIFS(Raw!$I:$I, Raw!$A:$A, 'Call Back'!JV$14, Raw!$F:$F, 'Call Back'!$C18, Raw!$H:$H, "D13")</f>
        <v>0</v>
      </c>
      <c r="JW18" s="35">
        <f>SUMIFS(Raw!$I:$I, Raw!$A:$A, 'Call Back'!JW$14, Raw!$F:$F, 'Call Back'!$C18, Raw!$H:$H, "D13")</f>
        <v>0</v>
      </c>
      <c r="JX18" s="36">
        <f>SUMIFS(Raw!$I:$I, Raw!$A:$A, 'Call Back'!JX$14, Raw!$F:$F, 'Call Back'!$C18, Raw!$H:$H, "D13")</f>
        <v>0</v>
      </c>
      <c r="JZ18" s="34">
        <f>SUMIFS(Raw!$I:$I, Raw!$A:$A, 'Call Back'!JZ$14, Raw!$F:$F, 'Call Back'!$C18, Raw!$H:$H, "D14")</f>
        <v>0</v>
      </c>
      <c r="KA18" s="35">
        <f>SUMIFS(Raw!$I:$I, Raw!$A:$A, 'Call Back'!KA$14, Raw!$F:$F, 'Call Back'!$C18, Raw!$H:$H, "D14")</f>
        <v>0</v>
      </c>
      <c r="KB18" s="35">
        <f>SUMIFS(Raw!$I:$I, Raw!$A:$A, 'Call Back'!KB$14, Raw!$F:$F, 'Call Back'!$C18, Raw!$H:$H, "D14")</f>
        <v>0</v>
      </c>
      <c r="KC18" s="35">
        <f>SUMIFS(Raw!$I:$I, Raw!$A:$A, 'Call Back'!KC$14, Raw!$F:$F, 'Call Back'!$C18, Raw!$H:$H, "D14")</f>
        <v>0</v>
      </c>
      <c r="KD18" s="35">
        <f>SUMIFS(Raw!$I:$I, Raw!$A:$A, 'Call Back'!KD$14, Raw!$F:$F, 'Call Back'!$C18, Raw!$H:$H, "D14")</f>
        <v>0</v>
      </c>
      <c r="KE18" s="35">
        <f>SUMIFS(Raw!$I:$I, Raw!$A:$A, 'Call Back'!KE$14, Raw!$F:$F, 'Call Back'!$C18, Raw!$H:$H, "D14")</f>
        <v>0</v>
      </c>
      <c r="KF18" s="36">
        <f>SUMIFS(Raw!$I:$I, Raw!$A:$A, 'Call Back'!KF$14, Raw!$F:$F, 'Call Back'!$C18, Raw!$H:$H, "D14")</f>
        <v>0</v>
      </c>
      <c r="KH18" s="34">
        <f>SUMIFS(Raw!$I:$I, Raw!$A:$A, 'Call Back'!KH$14, Raw!$F:$F, 'Call Back'!$C18, Raw!$H:$H, "D13")</f>
        <v>0</v>
      </c>
      <c r="KI18" s="35">
        <f>SUMIFS(Raw!$I:$I, Raw!$A:$A, 'Call Back'!KI$14, Raw!$F:$F, 'Call Back'!$C18, Raw!$H:$H, "D13")</f>
        <v>0</v>
      </c>
      <c r="KJ18" s="35">
        <f>SUMIFS(Raw!$I:$I, Raw!$A:$A, 'Call Back'!KJ$14, Raw!$F:$F, 'Call Back'!$C18, Raw!$H:$H, "D13")</f>
        <v>0</v>
      </c>
      <c r="KK18" s="35">
        <f>SUMIFS(Raw!$I:$I, Raw!$A:$A, 'Call Back'!KK$14, Raw!$F:$F, 'Call Back'!$C18, Raw!$H:$H, "D13")</f>
        <v>0</v>
      </c>
      <c r="KL18" s="35">
        <f>SUMIFS(Raw!$I:$I, Raw!$A:$A, 'Call Back'!KL$14, Raw!$F:$F, 'Call Back'!$C18, Raw!$H:$H, "D13")</f>
        <v>0</v>
      </c>
      <c r="KM18" s="35">
        <f>SUMIFS(Raw!$I:$I, Raw!$A:$A, 'Call Back'!KM$14, Raw!$F:$F, 'Call Back'!$C18, Raw!$H:$H, "D13")</f>
        <v>0</v>
      </c>
      <c r="KN18" s="36">
        <f>SUMIFS(Raw!$I:$I, Raw!$A:$A, 'Call Back'!KN$14, Raw!$F:$F, 'Call Back'!$C18, Raw!$H:$H, "D13")</f>
        <v>0</v>
      </c>
      <c r="KP18" s="34">
        <f>SUMIFS(Raw!$I:$I, Raw!$A:$A, 'Call Back'!KP$14, Raw!$F:$F, 'Call Back'!$C18, Raw!$H:$H, "D14")</f>
        <v>0</v>
      </c>
      <c r="KQ18" s="35">
        <f>SUMIFS(Raw!$I:$I, Raw!$A:$A, 'Call Back'!KQ$14, Raw!$F:$F, 'Call Back'!$C18, Raw!$H:$H, "D14")</f>
        <v>0</v>
      </c>
      <c r="KR18" s="35">
        <f>SUMIFS(Raw!$I:$I, Raw!$A:$A, 'Call Back'!KR$14, Raw!$F:$F, 'Call Back'!$C18, Raw!$H:$H, "D14")</f>
        <v>0</v>
      </c>
      <c r="KS18" s="35">
        <f>SUMIFS(Raw!$I:$I, Raw!$A:$A, 'Call Back'!KS$14, Raw!$F:$F, 'Call Back'!$C18, Raw!$H:$H, "D14")</f>
        <v>0</v>
      </c>
      <c r="KT18" s="35">
        <f>SUMIFS(Raw!$I:$I, Raw!$A:$A, 'Call Back'!KT$14, Raw!$F:$F, 'Call Back'!$C18, Raw!$H:$H, "D14")</f>
        <v>0</v>
      </c>
      <c r="KU18" s="35">
        <f>SUMIFS(Raw!$I:$I, Raw!$A:$A, 'Call Back'!KU$14, Raw!$F:$F, 'Call Back'!$C18, Raw!$H:$H, "D14")</f>
        <v>0</v>
      </c>
      <c r="KV18" s="36">
        <f>SUMIFS(Raw!$I:$I, Raw!$A:$A, 'Call Back'!KV$14, Raw!$F:$F, 'Call Back'!$C18, Raw!$H:$H, "D14")</f>
        <v>0</v>
      </c>
    </row>
    <row r="19" spans="2:308" x14ac:dyDescent="0.35">
      <c r="B19" s="37" t="s">
        <v>36</v>
      </c>
      <c r="C19" s="38" t="s">
        <v>37</v>
      </c>
      <c r="D19" s="39" t="s">
        <v>38</v>
      </c>
      <c r="F19" s="40">
        <v>437</v>
      </c>
      <c r="G19" s="41">
        <v>396</v>
      </c>
      <c r="H19" s="41">
        <v>423</v>
      </c>
      <c r="I19" s="41">
        <v>402</v>
      </c>
      <c r="J19" s="41">
        <v>408</v>
      </c>
      <c r="K19" s="41">
        <v>491</v>
      </c>
      <c r="L19" s="42">
        <v>510</v>
      </c>
      <c r="N19" s="40">
        <v>156</v>
      </c>
      <c r="O19" s="41">
        <v>110</v>
      </c>
      <c r="P19" s="41">
        <v>71</v>
      </c>
      <c r="Q19" s="41">
        <v>131</v>
      </c>
      <c r="R19" s="41">
        <v>122</v>
      </c>
      <c r="S19" s="41">
        <v>205</v>
      </c>
      <c r="T19" s="42">
        <v>87</v>
      </c>
      <c r="V19" s="40">
        <v>495</v>
      </c>
      <c r="W19" s="41">
        <v>457</v>
      </c>
      <c r="X19" s="41">
        <v>446</v>
      </c>
      <c r="Y19" s="41">
        <v>393</v>
      </c>
      <c r="Z19" s="41">
        <v>440</v>
      </c>
      <c r="AA19" s="41">
        <v>451</v>
      </c>
      <c r="AB19" s="42">
        <v>512</v>
      </c>
      <c r="AD19" s="40">
        <v>146</v>
      </c>
      <c r="AE19" s="41">
        <v>114</v>
      </c>
      <c r="AF19" s="41">
        <v>99</v>
      </c>
      <c r="AG19" s="41">
        <v>195</v>
      </c>
      <c r="AH19" s="41">
        <v>132</v>
      </c>
      <c r="AI19" s="41">
        <v>77</v>
      </c>
      <c r="AJ19" s="42">
        <v>145</v>
      </c>
      <c r="AL19" s="40">
        <v>440</v>
      </c>
      <c r="AM19" s="41">
        <v>451</v>
      </c>
      <c r="AN19" s="41">
        <v>471</v>
      </c>
      <c r="AO19" s="41">
        <v>412</v>
      </c>
      <c r="AP19" s="41">
        <v>393</v>
      </c>
      <c r="AQ19" s="41">
        <v>420</v>
      </c>
      <c r="AR19" s="42">
        <v>429</v>
      </c>
      <c r="AT19" s="40">
        <v>140</v>
      </c>
      <c r="AU19" s="41">
        <v>216</v>
      </c>
      <c r="AV19" s="41">
        <v>72</v>
      </c>
      <c r="AW19" s="41">
        <v>149</v>
      </c>
      <c r="AX19" s="41">
        <v>92</v>
      </c>
      <c r="AY19" s="41">
        <v>53</v>
      </c>
      <c r="AZ19" s="42">
        <v>93</v>
      </c>
      <c r="BB19" s="40">
        <v>478</v>
      </c>
      <c r="BC19" s="41">
        <v>459</v>
      </c>
      <c r="BD19" s="41">
        <v>415</v>
      </c>
      <c r="BE19" s="41">
        <v>402</v>
      </c>
      <c r="BF19" s="41">
        <v>456</v>
      </c>
      <c r="BG19" s="41">
        <v>494</v>
      </c>
      <c r="BH19" s="42">
        <v>464</v>
      </c>
      <c r="BJ19" s="40">
        <v>181</v>
      </c>
      <c r="BK19" s="41">
        <v>160</v>
      </c>
      <c r="BL19" s="41">
        <v>137</v>
      </c>
      <c r="BM19" s="41">
        <v>177</v>
      </c>
      <c r="BN19" s="41">
        <v>118</v>
      </c>
      <c r="BO19" s="41">
        <v>50</v>
      </c>
      <c r="BP19" s="42">
        <v>47</v>
      </c>
      <c r="BR19" s="40">
        <v>450</v>
      </c>
      <c r="BS19" s="41">
        <v>427</v>
      </c>
      <c r="BT19" s="41">
        <v>404</v>
      </c>
      <c r="BU19" s="41">
        <v>306</v>
      </c>
      <c r="BV19" s="41">
        <v>516</v>
      </c>
      <c r="BW19" s="41">
        <v>551</v>
      </c>
      <c r="BX19" s="42">
        <v>529</v>
      </c>
      <c r="BZ19" s="40">
        <v>192</v>
      </c>
      <c r="CA19" s="41">
        <v>277</v>
      </c>
      <c r="CB19" s="41">
        <v>255</v>
      </c>
      <c r="CC19" s="41">
        <v>110</v>
      </c>
      <c r="CD19" s="41">
        <v>107</v>
      </c>
      <c r="CE19" s="41">
        <v>98</v>
      </c>
      <c r="CF19" s="42">
        <v>173</v>
      </c>
      <c r="CH19" s="40">
        <v>511</v>
      </c>
      <c r="CI19" s="41">
        <v>466</v>
      </c>
      <c r="CJ19" s="41">
        <v>430</v>
      </c>
      <c r="CK19" s="41">
        <v>454</v>
      </c>
      <c r="CL19" s="41">
        <v>467</v>
      </c>
      <c r="CM19" s="41">
        <v>572</v>
      </c>
      <c r="CN19" s="42">
        <v>461</v>
      </c>
      <c r="CP19" s="40">
        <v>134</v>
      </c>
      <c r="CQ19" s="41">
        <v>172</v>
      </c>
      <c r="CR19" s="41">
        <v>208</v>
      </c>
      <c r="CS19" s="41">
        <v>209</v>
      </c>
      <c r="CT19" s="41">
        <v>226</v>
      </c>
      <c r="CU19" s="41">
        <v>131</v>
      </c>
      <c r="CV19" s="42">
        <v>101</v>
      </c>
      <c r="CX19" s="40">
        <v>477</v>
      </c>
      <c r="CY19" s="41">
        <v>447</v>
      </c>
      <c r="CZ19" s="41">
        <v>405</v>
      </c>
      <c r="DA19" s="41">
        <v>436</v>
      </c>
      <c r="DB19" s="41">
        <v>395</v>
      </c>
      <c r="DC19" s="41">
        <v>485</v>
      </c>
      <c r="DD19" s="42">
        <v>495</v>
      </c>
      <c r="DF19" s="40">
        <v>118</v>
      </c>
      <c r="DG19" s="41">
        <v>66</v>
      </c>
      <c r="DH19" s="41">
        <v>91</v>
      </c>
      <c r="DI19" s="41">
        <v>106</v>
      </c>
      <c r="DJ19" s="41">
        <v>54</v>
      </c>
      <c r="DK19" s="41">
        <v>52</v>
      </c>
      <c r="DL19" s="42">
        <v>32</v>
      </c>
      <c r="DN19" s="40">
        <v>475</v>
      </c>
      <c r="DO19" s="41">
        <v>383</v>
      </c>
      <c r="DP19" s="41">
        <v>374</v>
      </c>
      <c r="DQ19" s="41">
        <v>335</v>
      </c>
      <c r="DR19" s="41">
        <v>390</v>
      </c>
      <c r="DS19" s="41">
        <v>503</v>
      </c>
      <c r="DT19" s="42">
        <v>457</v>
      </c>
      <c r="DV19" s="40">
        <v>76</v>
      </c>
      <c r="DW19" s="41">
        <v>73</v>
      </c>
      <c r="DX19" s="41">
        <v>92</v>
      </c>
      <c r="DY19" s="41">
        <v>87</v>
      </c>
      <c r="DZ19" s="41">
        <v>63</v>
      </c>
      <c r="EA19" s="41">
        <v>66</v>
      </c>
      <c r="EB19" s="42">
        <v>160</v>
      </c>
      <c r="ED19" s="40">
        <f>SUMIFS(Raw!$I:$I, Raw!$A:$A, 'Call Back'!ED$14, Raw!$F:$F, 'Call Back'!$C19, Raw!$H:$H, "D13")</f>
        <v>421</v>
      </c>
      <c r="EE19" s="41">
        <f>SUMIFS(Raw!$I:$I, Raw!$A:$A, 'Call Back'!EE$14, Raw!$F:$F, 'Call Back'!$C19, Raw!$H:$H, "D13")</f>
        <v>440</v>
      </c>
      <c r="EF19" s="41">
        <f>SUMIFS(Raw!$I:$I, Raw!$A:$A, 'Call Back'!EF$14, Raw!$F:$F, 'Call Back'!$C19, Raw!$H:$H, "D13")</f>
        <v>398</v>
      </c>
      <c r="EG19" s="41">
        <f>SUMIFS(Raw!$I:$I, Raw!$A:$A, 'Call Back'!EG$14, Raw!$F:$F, 'Call Back'!$C19, Raw!$H:$H, "D13")</f>
        <v>376</v>
      </c>
      <c r="EH19" s="41">
        <f>SUMIFS(Raw!$I:$I, Raw!$A:$A, 'Call Back'!EH$14, Raw!$F:$F, 'Call Back'!$C19, Raw!$H:$H, "D13")</f>
        <v>399</v>
      </c>
      <c r="EI19" s="41">
        <f>SUMIFS(Raw!$I:$I, Raw!$A:$A, 'Call Back'!EI$14, Raw!$F:$F, 'Call Back'!$C19, Raw!$H:$H, "D13")</f>
        <v>489</v>
      </c>
      <c r="EJ19" s="42">
        <f>SUMIFS(Raw!$I:$I, Raw!$A:$A, 'Call Back'!EJ$14, Raw!$F:$F, 'Call Back'!$C19, Raw!$H:$H, "D13")</f>
        <v>479</v>
      </c>
      <c r="EL19" s="40">
        <f>SUMIFS(Raw!$I:$I, Raw!$A:$A, 'Call Back'!EL$14, Raw!$F:$F, 'Call Back'!$C19, Raw!$H:$H, "D14")</f>
        <v>217</v>
      </c>
      <c r="EM19" s="41">
        <f>SUMIFS(Raw!$I:$I, Raw!$A:$A, 'Call Back'!EM$14, Raw!$F:$F, 'Call Back'!$C19, Raw!$H:$H, "D14")</f>
        <v>165</v>
      </c>
      <c r="EN19" s="41">
        <f>SUMIFS(Raw!$I:$I, Raw!$A:$A, 'Call Back'!EN$14, Raw!$F:$F, 'Call Back'!$C19, Raw!$H:$H, "D14")</f>
        <v>114</v>
      </c>
      <c r="EO19" s="41">
        <f>SUMIFS(Raw!$I:$I, Raw!$A:$A, 'Call Back'!EO$14, Raw!$F:$F, 'Call Back'!$C19, Raw!$H:$H, "D14")</f>
        <v>94</v>
      </c>
      <c r="EP19" s="41">
        <f>SUMIFS(Raw!$I:$I, Raw!$A:$A, 'Call Back'!EP$14, Raw!$F:$F, 'Call Back'!$C19, Raw!$H:$H, "D14")</f>
        <v>150</v>
      </c>
      <c r="EQ19" s="41">
        <f>SUMIFS(Raw!$I:$I, Raw!$A:$A, 'Call Back'!EQ$14, Raw!$F:$F, 'Call Back'!$C19, Raw!$H:$H, "D14")</f>
        <v>161</v>
      </c>
      <c r="ER19" s="42">
        <f>SUMIFS(Raw!$I:$I, Raw!$A:$A, 'Call Back'!ER$14, Raw!$F:$F, 'Call Back'!$C19, Raw!$H:$H, "D14")</f>
        <v>130</v>
      </c>
      <c r="ET19" s="40">
        <f>SUMIFS(Raw!$I:$I, Raw!$A:$A, 'Call Back'!ET$14, Raw!$F:$F, 'Call Back'!$C19, Raw!$H:$H, "D13")</f>
        <v>0</v>
      </c>
      <c r="EU19" s="41">
        <f>SUMIFS(Raw!$I:$I, Raw!$A:$A, 'Call Back'!EU$14, Raw!$F:$F, 'Call Back'!$C19, Raw!$H:$H, "D13")</f>
        <v>0</v>
      </c>
      <c r="EV19" s="41">
        <f>SUMIFS(Raw!$I:$I, Raw!$A:$A, 'Call Back'!EV$14, Raw!$F:$F, 'Call Back'!$C19, Raw!$H:$H, "D13")</f>
        <v>0</v>
      </c>
      <c r="EW19" s="41">
        <f>SUMIFS(Raw!$I:$I, Raw!$A:$A, 'Call Back'!EW$14, Raw!$F:$F, 'Call Back'!$C19, Raw!$H:$H, "D13")</f>
        <v>0</v>
      </c>
      <c r="EX19" s="41">
        <f>SUMIFS(Raw!$I:$I, Raw!$A:$A, 'Call Back'!EX$14, Raw!$F:$F, 'Call Back'!$C19, Raw!$H:$H, "D13")</f>
        <v>0</v>
      </c>
      <c r="EY19" s="41">
        <f>SUMIFS(Raw!$I:$I, Raw!$A:$A, 'Call Back'!EY$14, Raw!$F:$F, 'Call Back'!$C19, Raw!$H:$H, "D13")</f>
        <v>0</v>
      </c>
      <c r="EZ19" s="42">
        <f>SUMIFS(Raw!$I:$I, Raw!$A:$A, 'Call Back'!EZ$14, Raw!$F:$F, 'Call Back'!$C19, Raw!$H:$H, "D13")</f>
        <v>0</v>
      </c>
      <c r="FB19" s="40">
        <f>SUMIFS(Raw!$I:$I, Raw!$A:$A, 'Call Back'!FB$14, Raw!$F:$F, 'Call Back'!$C19, Raw!$H:$H, "D14")</f>
        <v>0</v>
      </c>
      <c r="FC19" s="41">
        <f>SUMIFS(Raw!$I:$I, Raw!$A:$A, 'Call Back'!FC$14, Raw!$F:$F, 'Call Back'!$C19, Raw!$H:$H, "D14")</f>
        <v>0</v>
      </c>
      <c r="FD19" s="41">
        <f>SUMIFS(Raw!$I:$I, Raw!$A:$A, 'Call Back'!FD$14, Raw!$F:$F, 'Call Back'!$C19, Raw!$H:$H, "D14")</f>
        <v>0</v>
      </c>
      <c r="FE19" s="41">
        <f>SUMIFS(Raw!$I:$I, Raw!$A:$A, 'Call Back'!FE$14, Raw!$F:$F, 'Call Back'!$C19, Raw!$H:$H, "D14")</f>
        <v>0</v>
      </c>
      <c r="FF19" s="41">
        <f>SUMIFS(Raw!$I:$I, Raw!$A:$A, 'Call Back'!FF$14, Raw!$F:$F, 'Call Back'!$C19, Raw!$H:$H, "D14")</f>
        <v>0</v>
      </c>
      <c r="FG19" s="41">
        <f>SUMIFS(Raw!$I:$I, Raw!$A:$A, 'Call Back'!FG$14, Raw!$F:$F, 'Call Back'!$C19, Raw!$H:$H, "D14")</f>
        <v>0</v>
      </c>
      <c r="FH19" s="42">
        <f>SUMIFS(Raw!$I:$I, Raw!$A:$A, 'Call Back'!FH$14, Raw!$F:$F, 'Call Back'!$C19, Raw!$H:$H, "D14")</f>
        <v>0</v>
      </c>
      <c r="FJ19" s="40">
        <f>SUMIFS(Raw!$I:$I, Raw!$A:$A, 'Call Back'!FJ$14, Raw!$F:$F, 'Call Back'!$C19, Raw!$H:$H, "D13")</f>
        <v>0</v>
      </c>
      <c r="FK19" s="41">
        <f>SUMIFS(Raw!$I:$I, Raw!$A:$A, 'Call Back'!FK$14, Raw!$F:$F, 'Call Back'!$C19, Raw!$H:$H, "D13")</f>
        <v>0</v>
      </c>
      <c r="FL19" s="41">
        <f>SUMIFS(Raw!$I:$I, Raw!$A:$A, 'Call Back'!FL$14, Raw!$F:$F, 'Call Back'!$C19, Raw!$H:$H, "D13")</f>
        <v>0</v>
      </c>
      <c r="FM19" s="41">
        <f>SUMIFS(Raw!$I:$I, Raw!$A:$A, 'Call Back'!FM$14, Raw!$F:$F, 'Call Back'!$C19, Raw!$H:$H, "D13")</f>
        <v>0</v>
      </c>
      <c r="FN19" s="41">
        <f>SUMIFS(Raw!$I:$I, Raw!$A:$A, 'Call Back'!FN$14, Raw!$F:$F, 'Call Back'!$C19, Raw!$H:$H, "D13")</f>
        <v>0</v>
      </c>
      <c r="FO19" s="41">
        <f>SUMIFS(Raw!$I:$I, Raw!$A:$A, 'Call Back'!FO$14, Raw!$F:$F, 'Call Back'!$C19, Raw!$H:$H, "D13")</f>
        <v>0</v>
      </c>
      <c r="FP19" s="42">
        <f>SUMIFS(Raw!$I:$I, Raw!$A:$A, 'Call Back'!FP$14, Raw!$F:$F, 'Call Back'!$C19, Raw!$H:$H, "D13")</f>
        <v>0</v>
      </c>
      <c r="FR19" s="40">
        <f>SUMIFS(Raw!$I:$I, Raw!$A:$A, 'Call Back'!FR$14, Raw!$F:$F, 'Call Back'!$C19, Raw!$H:$H, "D14")</f>
        <v>0</v>
      </c>
      <c r="FS19" s="41">
        <f>SUMIFS(Raw!$I:$I, Raw!$A:$A, 'Call Back'!FS$14, Raw!$F:$F, 'Call Back'!$C19, Raw!$H:$H, "D14")</f>
        <v>0</v>
      </c>
      <c r="FT19" s="41">
        <f>SUMIFS(Raw!$I:$I, Raw!$A:$A, 'Call Back'!FT$14, Raw!$F:$F, 'Call Back'!$C19, Raw!$H:$H, "D14")</f>
        <v>0</v>
      </c>
      <c r="FU19" s="41">
        <f>SUMIFS(Raw!$I:$I, Raw!$A:$A, 'Call Back'!FU$14, Raw!$F:$F, 'Call Back'!$C19, Raw!$H:$H, "D14")</f>
        <v>0</v>
      </c>
      <c r="FV19" s="41">
        <f>SUMIFS(Raw!$I:$I, Raw!$A:$A, 'Call Back'!FV$14, Raw!$F:$F, 'Call Back'!$C19, Raw!$H:$H, "D14")</f>
        <v>0</v>
      </c>
      <c r="FW19" s="41">
        <f>SUMIFS(Raw!$I:$I, Raw!$A:$A, 'Call Back'!FW$14, Raw!$F:$F, 'Call Back'!$C19, Raw!$H:$H, "D14")</f>
        <v>0</v>
      </c>
      <c r="FX19" s="42">
        <f>SUMIFS(Raw!$I:$I, Raw!$A:$A, 'Call Back'!FX$14, Raw!$F:$F, 'Call Back'!$C19, Raw!$H:$H, "D14")</f>
        <v>0</v>
      </c>
      <c r="FZ19" s="40">
        <f>SUMIFS(Raw!$I:$I, Raw!$A:$A, 'Call Back'!FZ$14, Raw!$F:$F, 'Call Back'!$C19, Raw!$H:$H, "D13")</f>
        <v>0</v>
      </c>
      <c r="GA19" s="41">
        <f>SUMIFS(Raw!$I:$I, Raw!$A:$A, 'Call Back'!GA$14, Raw!$F:$F, 'Call Back'!$C19, Raw!$H:$H, "D13")</f>
        <v>0</v>
      </c>
      <c r="GB19" s="41">
        <f>SUMIFS(Raw!$I:$I, Raw!$A:$A, 'Call Back'!GB$14, Raw!$F:$F, 'Call Back'!$C19, Raw!$H:$H, "D13")</f>
        <v>0</v>
      </c>
      <c r="GC19" s="41">
        <f>SUMIFS(Raw!$I:$I, Raw!$A:$A, 'Call Back'!GC$14, Raw!$F:$F, 'Call Back'!$C19, Raw!$H:$H, "D13")</f>
        <v>0</v>
      </c>
      <c r="GD19" s="41">
        <f>SUMIFS(Raw!$I:$I, Raw!$A:$A, 'Call Back'!GD$14, Raw!$F:$F, 'Call Back'!$C19, Raw!$H:$H, "D13")</f>
        <v>0</v>
      </c>
      <c r="GE19" s="41">
        <f>SUMIFS(Raw!$I:$I, Raw!$A:$A, 'Call Back'!GE$14, Raw!$F:$F, 'Call Back'!$C19, Raw!$H:$H, "D13")</f>
        <v>0</v>
      </c>
      <c r="GF19" s="42">
        <f>SUMIFS(Raw!$I:$I, Raw!$A:$A, 'Call Back'!GF$14, Raw!$F:$F, 'Call Back'!$C19, Raw!$H:$H, "D13")</f>
        <v>0</v>
      </c>
      <c r="GH19" s="40">
        <f>SUMIFS(Raw!$I:$I, Raw!$A:$A, 'Call Back'!GH$14, Raw!$F:$F, 'Call Back'!$C19, Raw!$H:$H, "D14")</f>
        <v>0</v>
      </c>
      <c r="GI19" s="41">
        <f>SUMIFS(Raw!$I:$I, Raw!$A:$A, 'Call Back'!GI$14, Raw!$F:$F, 'Call Back'!$C19, Raw!$H:$H, "D14")</f>
        <v>0</v>
      </c>
      <c r="GJ19" s="41">
        <f>SUMIFS(Raw!$I:$I, Raw!$A:$A, 'Call Back'!GJ$14, Raw!$F:$F, 'Call Back'!$C19, Raw!$H:$H, "D14")</f>
        <v>0</v>
      </c>
      <c r="GK19" s="41">
        <f>SUMIFS(Raw!$I:$I, Raw!$A:$A, 'Call Back'!GK$14, Raw!$F:$F, 'Call Back'!$C19, Raw!$H:$H, "D14")</f>
        <v>0</v>
      </c>
      <c r="GL19" s="41">
        <f>SUMIFS(Raw!$I:$I, Raw!$A:$A, 'Call Back'!GL$14, Raw!$F:$F, 'Call Back'!$C19, Raw!$H:$H, "D14")</f>
        <v>0</v>
      </c>
      <c r="GM19" s="41">
        <f>SUMIFS(Raw!$I:$I, Raw!$A:$A, 'Call Back'!GM$14, Raw!$F:$F, 'Call Back'!$C19, Raw!$H:$H, "D14")</f>
        <v>0</v>
      </c>
      <c r="GN19" s="42">
        <f>SUMIFS(Raw!$I:$I, Raw!$A:$A, 'Call Back'!GN$14, Raw!$F:$F, 'Call Back'!$C19, Raw!$H:$H, "D14")</f>
        <v>0</v>
      </c>
      <c r="GP19" s="40">
        <f>SUMIFS(Raw!$I:$I, Raw!$A:$A, 'Call Back'!GP$14, Raw!$F:$F, 'Call Back'!$C19, Raw!$H:$H, "D13")</f>
        <v>0</v>
      </c>
      <c r="GQ19" s="41">
        <f>SUMIFS(Raw!$I:$I, Raw!$A:$A, 'Call Back'!GQ$14, Raw!$F:$F, 'Call Back'!$C19, Raw!$H:$H, "D13")</f>
        <v>0</v>
      </c>
      <c r="GR19" s="41">
        <f>SUMIFS(Raw!$I:$I, Raw!$A:$A, 'Call Back'!GR$14, Raw!$F:$F, 'Call Back'!$C19, Raw!$H:$H, "D13")</f>
        <v>0</v>
      </c>
      <c r="GS19" s="41">
        <f>SUMIFS(Raw!$I:$I, Raw!$A:$A, 'Call Back'!GS$14, Raw!$F:$F, 'Call Back'!$C19, Raw!$H:$H, "D13")</f>
        <v>0</v>
      </c>
      <c r="GT19" s="41">
        <f>SUMIFS(Raw!$I:$I, Raw!$A:$A, 'Call Back'!GT$14, Raw!$F:$F, 'Call Back'!$C19, Raw!$H:$H, "D13")</f>
        <v>0</v>
      </c>
      <c r="GU19" s="41">
        <f>SUMIFS(Raw!$I:$I, Raw!$A:$A, 'Call Back'!GU$14, Raw!$F:$F, 'Call Back'!$C19, Raw!$H:$H, "D13")</f>
        <v>0</v>
      </c>
      <c r="GV19" s="42">
        <f>SUMIFS(Raw!$I:$I, Raw!$A:$A, 'Call Back'!GV$14, Raw!$F:$F, 'Call Back'!$C19, Raw!$H:$H, "D13")</f>
        <v>0</v>
      </c>
      <c r="GX19" s="40">
        <f>SUMIFS(Raw!$I:$I, Raw!$A:$A, 'Call Back'!GX$14, Raw!$F:$F, 'Call Back'!$C19, Raw!$H:$H, "D14")</f>
        <v>0</v>
      </c>
      <c r="GY19" s="41">
        <f>SUMIFS(Raw!$I:$I, Raw!$A:$A, 'Call Back'!GY$14, Raw!$F:$F, 'Call Back'!$C19, Raw!$H:$H, "D14")</f>
        <v>0</v>
      </c>
      <c r="GZ19" s="41">
        <f>SUMIFS(Raw!$I:$I, Raw!$A:$A, 'Call Back'!GZ$14, Raw!$F:$F, 'Call Back'!$C19, Raw!$H:$H, "D14")</f>
        <v>0</v>
      </c>
      <c r="HA19" s="41">
        <f>SUMIFS(Raw!$I:$I, Raw!$A:$A, 'Call Back'!HA$14, Raw!$F:$F, 'Call Back'!$C19, Raw!$H:$H, "D14")</f>
        <v>0</v>
      </c>
      <c r="HB19" s="41">
        <f>SUMIFS(Raw!$I:$I, Raw!$A:$A, 'Call Back'!HB$14, Raw!$F:$F, 'Call Back'!$C19, Raw!$H:$H, "D14")</f>
        <v>0</v>
      </c>
      <c r="HC19" s="41">
        <f>SUMIFS(Raw!$I:$I, Raw!$A:$A, 'Call Back'!HC$14, Raw!$F:$F, 'Call Back'!$C19, Raw!$H:$H, "D14")</f>
        <v>0</v>
      </c>
      <c r="HD19" s="42">
        <f>SUMIFS(Raw!$I:$I, Raw!$A:$A, 'Call Back'!HD$14, Raw!$F:$F, 'Call Back'!$C19, Raw!$H:$H, "D14")</f>
        <v>0</v>
      </c>
      <c r="HF19" s="40">
        <f>SUMIFS(Raw!$I:$I, Raw!$A:$A, 'Call Back'!HF$14, Raw!$F:$F, 'Call Back'!$C19, Raw!$H:$H, "D13")</f>
        <v>0</v>
      </c>
      <c r="HG19" s="41">
        <f>SUMIFS(Raw!$I:$I, Raw!$A:$A, 'Call Back'!HG$14, Raw!$F:$F, 'Call Back'!$C19, Raw!$H:$H, "D13")</f>
        <v>0</v>
      </c>
      <c r="HH19" s="41">
        <f>SUMIFS(Raw!$I:$I, Raw!$A:$A, 'Call Back'!HH$14, Raw!$F:$F, 'Call Back'!$C19, Raw!$H:$H, "D13")</f>
        <v>0</v>
      </c>
      <c r="HI19" s="41">
        <f>SUMIFS(Raw!$I:$I, Raw!$A:$A, 'Call Back'!HI$14, Raw!$F:$F, 'Call Back'!$C19, Raw!$H:$H, "D13")</f>
        <v>0</v>
      </c>
      <c r="HJ19" s="41">
        <f>SUMIFS(Raw!$I:$I, Raw!$A:$A, 'Call Back'!HJ$14, Raw!$F:$F, 'Call Back'!$C19, Raw!$H:$H, "D13")</f>
        <v>0</v>
      </c>
      <c r="HK19" s="41">
        <f>SUMIFS(Raw!$I:$I, Raw!$A:$A, 'Call Back'!HK$14, Raw!$F:$F, 'Call Back'!$C19, Raw!$H:$H, "D13")</f>
        <v>0</v>
      </c>
      <c r="HL19" s="42">
        <f>SUMIFS(Raw!$I:$I, Raw!$A:$A, 'Call Back'!HL$14, Raw!$F:$F, 'Call Back'!$C19, Raw!$H:$H, "D13")</f>
        <v>0</v>
      </c>
      <c r="HN19" s="40">
        <f>SUMIFS(Raw!$I:$I, Raw!$A:$A, 'Call Back'!HN$14, Raw!$F:$F, 'Call Back'!$C19, Raw!$H:$H, "D14")</f>
        <v>0</v>
      </c>
      <c r="HO19" s="41">
        <f>SUMIFS(Raw!$I:$I, Raw!$A:$A, 'Call Back'!HO$14, Raw!$F:$F, 'Call Back'!$C19, Raw!$H:$H, "D14")</f>
        <v>0</v>
      </c>
      <c r="HP19" s="41">
        <f>SUMIFS(Raw!$I:$I, Raw!$A:$A, 'Call Back'!HP$14, Raw!$F:$F, 'Call Back'!$C19, Raw!$H:$H, "D14")</f>
        <v>0</v>
      </c>
      <c r="HQ19" s="41">
        <f>SUMIFS(Raw!$I:$I, Raw!$A:$A, 'Call Back'!HQ$14, Raw!$F:$F, 'Call Back'!$C19, Raw!$H:$H, "D14")</f>
        <v>0</v>
      </c>
      <c r="HR19" s="41">
        <f>SUMIFS(Raw!$I:$I, Raw!$A:$A, 'Call Back'!HR$14, Raw!$F:$F, 'Call Back'!$C19, Raw!$H:$H, "D14")</f>
        <v>0</v>
      </c>
      <c r="HS19" s="41">
        <f>SUMIFS(Raw!$I:$I, Raw!$A:$A, 'Call Back'!HS$14, Raw!$F:$F, 'Call Back'!$C19, Raw!$H:$H, "D14")</f>
        <v>0</v>
      </c>
      <c r="HT19" s="42">
        <f>SUMIFS(Raw!$I:$I, Raw!$A:$A, 'Call Back'!HT$14, Raw!$F:$F, 'Call Back'!$C19, Raw!$H:$H, "D14")</f>
        <v>0</v>
      </c>
      <c r="HV19" s="40">
        <f>SUMIFS(Raw!$I:$I, Raw!$A:$A, 'Call Back'!HV$14, Raw!$F:$F, 'Call Back'!$C19, Raw!$H:$H, "D13")</f>
        <v>0</v>
      </c>
      <c r="HW19" s="41">
        <f>SUMIFS(Raw!$I:$I, Raw!$A:$A, 'Call Back'!HW$14, Raw!$F:$F, 'Call Back'!$C19, Raw!$H:$H, "D13")</f>
        <v>0</v>
      </c>
      <c r="HX19" s="41">
        <f>SUMIFS(Raw!$I:$I, Raw!$A:$A, 'Call Back'!HX$14, Raw!$F:$F, 'Call Back'!$C19, Raw!$H:$H, "D13")</f>
        <v>0</v>
      </c>
      <c r="HY19" s="41">
        <f>SUMIFS(Raw!$I:$I, Raw!$A:$A, 'Call Back'!HY$14, Raw!$F:$F, 'Call Back'!$C19, Raw!$H:$H, "D13")</f>
        <v>0</v>
      </c>
      <c r="HZ19" s="41">
        <f>SUMIFS(Raw!$I:$I, Raw!$A:$A, 'Call Back'!HZ$14, Raw!$F:$F, 'Call Back'!$C19, Raw!$H:$H, "D13")</f>
        <v>0</v>
      </c>
      <c r="IA19" s="41">
        <f>SUMIFS(Raw!$I:$I, Raw!$A:$A, 'Call Back'!IA$14, Raw!$F:$F, 'Call Back'!$C19, Raw!$H:$H, "D13")</f>
        <v>0</v>
      </c>
      <c r="IB19" s="42">
        <f>SUMIFS(Raw!$I:$I, Raw!$A:$A, 'Call Back'!IB$14, Raw!$F:$F, 'Call Back'!$C19, Raw!$H:$H, "D13")</f>
        <v>0</v>
      </c>
      <c r="ID19" s="40">
        <f>SUMIFS(Raw!$I:$I, Raw!$A:$A, 'Call Back'!ID$14, Raw!$F:$F, 'Call Back'!$C19, Raw!$H:$H, "D14")</f>
        <v>0</v>
      </c>
      <c r="IE19" s="41">
        <f>SUMIFS(Raw!$I:$I, Raw!$A:$A, 'Call Back'!IE$14, Raw!$F:$F, 'Call Back'!$C19, Raw!$H:$H, "D14")</f>
        <v>0</v>
      </c>
      <c r="IF19" s="41">
        <f>SUMIFS(Raw!$I:$I, Raw!$A:$A, 'Call Back'!IF$14, Raw!$F:$F, 'Call Back'!$C19, Raw!$H:$H, "D14")</f>
        <v>0</v>
      </c>
      <c r="IG19" s="41">
        <f>SUMIFS(Raw!$I:$I, Raw!$A:$A, 'Call Back'!IG$14, Raw!$F:$F, 'Call Back'!$C19, Raw!$H:$H, "D14")</f>
        <v>0</v>
      </c>
      <c r="IH19" s="41">
        <f>SUMIFS(Raw!$I:$I, Raw!$A:$A, 'Call Back'!IH$14, Raw!$F:$F, 'Call Back'!$C19, Raw!$H:$H, "D14")</f>
        <v>0</v>
      </c>
      <c r="II19" s="41">
        <f>SUMIFS(Raw!$I:$I, Raw!$A:$A, 'Call Back'!II$14, Raw!$F:$F, 'Call Back'!$C19, Raw!$H:$H, "D14")</f>
        <v>0</v>
      </c>
      <c r="IJ19" s="42">
        <f>SUMIFS(Raw!$I:$I, Raw!$A:$A, 'Call Back'!IJ$14, Raw!$F:$F, 'Call Back'!$C19, Raw!$H:$H, "D14")</f>
        <v>0</v>
      </c>
      <c r="IL19" s="40">
        <f>SUMIFS(Raw!$I:$I, Raw!$A:$A, 'Call Back'!IL$14, Raw!$F:$F, 'Call Back'!$C19, Raw!$H:$H, "D13")</f>
        <v>0</v>
      </c>
      <c r="IM19" s="41">
        <f>SUMIFS(Raw!$I:$I, Raw!$A:$A, 'Call Back'!IM$14, Raw!$F:$F, 'Call Back'!$C19, Raw!$H:$H, "D13")</f>
        <v>0</v>
      </c>
      <c r="IN19" s="41">
        <f>SUMIFS(Raw!$I:$I, Raw!$A:$A, 'Call Back'!IN$14, Raw!$F:$F, 'Call Back'!$C19, Raw!$H:$H, "D13")</f>
        <v>0</v>
      </c>
      <c r="IO19" s="41">
        <f>SUMIFS(Raw!$I:$I, Raw!$A:$A, 'Call Back'!IO$14, Raw!$F:$F, 'Call Back'!$C19, Raw!$H:$H, "D13")</f>
        <v>0</v>
      </c>
      <c r="IP19" s="41">
        <f>SUMIFS(Raw!$I:$I, Raw!$A:$A, 'Call Back'!IP$14, Raw!$F:$F, 'Call Back'!$C19, Raw!$H:$H, "D13")</f>
        <v>0</v>
      </c>
      <c r="IQ19" s="41">
        <f>SUMIFS(Raw!$I:$I, Raw!$A:$A, 'Call Back'!IQ$14, Raw!$F:$F, 'Call Back'!$C19, Raw!$H:$H, "D13")</f>
        <v>0</v>
      </c>
      <c r="IR19" s="42">
        <f>SUMIFS(Raw!$I:$I, Raw!$A:$A, 'Call Back'!IR$14, Raw!$F:$F, 'Call Back'!$C19, Raw!$H:$H, "D13")</f>
        <v>0</v>
      </c>
      <c r="IT19" s="40">
        <f>SUMIFS(Raw!$I:$I, Raw!$A:$A, 'Call Back'!IT$14, Raw!$F:$F, 'Call Back'!$C19, Raw!$H:$H, "D14")</f>
        <v>0</v>
      </c>
      <c r="IU19" s="41">
        <f>SUMIFS(Raw!$I:$I, Raw!$A:$A, 'Call Back'!IU$14, Raw!$F:$F, 'Call Back'!$C19, Raw!$H:$H, "D14")</f>
        <v>0</v>
      </c>
      <c r="IV19" s="41">
        <f>SUMIFS(Raw!$I:$I, Raw!$A:$A, 'Call Back'!IV$14, Raw!$F:$F, 'Call Back'!$C19, Raw!$H:$H, "D14")</f>
        <v>0</v>
      </c>
      <c r="IW19" s="41">
        <f>SUMIFS(Raw!$I:$I, Raw!$A:$A, 'Call Back'!IW$14, Raw!$F:$F, 'Call Back'!$C19, Raw!$H:$H, "D14")</f>
        <v>0</v>
      </c>
      <c r="IX19" s="41">
        <f>SUMIFS(Raw!$I:$I, Raw!$A:$A, 'Call Back'!IX$14, Raw!$F:$F, 'Call Back'!$C19, Raw!$H:$H, "D14")</f>
        <v>0</v>
      </c>
      <c r="IY19" s="41">
        <f>SUMIFS(Raw!$I:$I, Raw!$A:$A, 'Call Back'!IY$14, Raw!$F:$F, 'Call Back'!$C19, Raw!$H:$H, "D14")</f>
        <v>0</v>
      </c>
      <c r="IZ19" s="42">
        <f>SUMIFS(Raw!$I:$I, Raw!$A:$A, 'Call Back'!IZ$14, Raw!$F:$F, 'Call Back'!$C19, Raw!$H:$H, "D14")</f>
        <v>0</v>
      </c>
      <c r="JB19" s="40">
        <f>SUMIFS(Raw!$I:$I, Raw!$A:$A, 'Call Back'!JB$14, Raw!$F:$F, 'Call Back'!$C19, Raw!$H:$H, "D13")</f>
        <v>0</v>
      </c>
      <c r="JC19" s="41">
        <f>SUMIFS(Raw!$I:$I, Raw!$A:$A, 'Call Back'!JC$14, Raw!$F:$F, 'Call Back'!$C19, Raw!$H:$H, "D13")</f>
        <v>0</v>
      </c>
      <c r="JD19" s="41">
        <f>SUMIFS(Raw!$I:$I, Raw!$A:$A, 'Call Back'!JD$14, Raw!$F:$F, 'Call Back'!$C19, Raw!$H:$H, "D13")</f>
        <v>0</v>
      </c>
      <c r="JE19" s="41">
        <f>SUMIFS(Raw!$I:$I, Raw!$A:$A, 'Call Back'!JE$14, Raw!$F:$F, 'Call Back'!$C19, Raw!$H:$H, "D13")</f>
        <v>0</v>
      </c>
      <c r="JF19" s="41">
        <f>SUMIFS(Raw!$I:$I, Raw!$A:$A, 'Call Back'!JF$14, Raw!$F:$F, 'Call Back'!$C19, Raw!$H:$H, "D13")</f>
        <v>0</v>
      </c>
      <c r="JG19" s="41">
        <f>SUMIFS(Raw!$I:$I, Raw!$A:$A, 'Call Back'!JG$14, Raw!$F:$F, 'Call Back'!$C19, Raw!$H:$H, "D13")</f>
        <v>0</v>
      </c>
      <c r="JH19" s="42">
        <f>SUMIFS(Raw!$I:$I, Raw!$A:$A, 'Call Back'!JH$14, Raw!$F:$F, 'Call Back'!$C19, Raw!$H:$H, "D13")</f>
        <v>0</v>
      </c>
      <c r="JJ19" s="40">
        <f>SUMIFS(Raw!$I:$I, Raw!$A:$A, 'Call Back'!JJ$14, Raw!$F:$F, 'Call Back'!$C19, Raw!$H:$H, "D14")</f>
        <v>0</v>
      </c>
      <c r="JK19" s="41">
        <f>SUMIFS(Raw!$I:$I, Raw!$A:$A, 'Call Back'!JK$14, Raw!$F:$F, 'Call Back'!$C19, Raw!$H:$H, "D14")</f>
        <v>0</v>
      </c>
      <c r="JL19" s="41">
        <f>SUMIFS(Raw!$I:$I, Raw!$A:$A, 'Call Back'!JL$14, Raw!$F:$F, 'Call Back'!$C19, Raw!$H:$H, "D14")</f>
        <v>0</v>
      </c>
      <c r="JM19" s="41">
        <f>SUMIFS(Raw!$I:$I, Raw!$A:$A, 'Call Back'!JM$14, Raw!$F:$F, 'Call Back'!$C19, Raw!$H:$H, "D14")</f>
        <v>0</v>
      </c>
      <c r="JN19" s="41">
        <f>SUMIFS(Raw!$I:$I, Raw!$A:$A, 'Call Back'!JN$14, Raw!$F:$F, 'Call Back'!$C19, Raw!$H:$H, "D14")</f>
        <v>0</v>
      </c>
      <c r="JO19" s="41">
        <f>SUMIFS(Raw!$I:$I, Raw!$A:$A, 'Call Back'!JO$14, Raw!$F:$F, 'Call Back'!$C19, Raw!$H:$H, "D14")</f>
        <v>0</v>
      </c>
      <c r="JP19" s="42">
        <f>SUMIFS(Raw!$I:$I, Raw!$A:$A, 'Call Back'!JP$14, Raw!$F:$F, 'Call Back'!$C19, Raw!$H:$H, "D14")</f>
        <v>0</v>
      </c>
      <c r="JR19" s="40">
        <f>SUMIFS(Raw!$I:$I, Raw!$A:$A, 'Call Back'!JR$14, Raw!$F:$F, 'Call Back'!$C19, Raw!$H:$H, "D13")</f>
        <v>0</v>
      </c>
      <c r="JS19" s="41">
        <f>SUMIFS(Raw!$I:$I, Raw!$A:$A, 'Call Back'!JS$14, Raw!$F:$F, 'Call Back'!$C19, Raw!$H:$H, "D13")</f>
        <v>0</v>
      </c>
      <c r="JT19" s="41">
        <f>SUMIFS(Raw!$I:$I, Raw!$A:$A, 'Call Back'!JT$14, Raw!$F:$F, 'Call Back'!$C19, Raw!$H:$H, "D13")</f>
        <v>0</v>
      </c>
      <c r="JU19" s="41">
        <f>SUMIFS(Raw!$I:$I, Raw!$A:$A, 'Call Back'!JU$14, Raw!$F:$F, 'Call Back'!$C19, Raw!$H:$H, "D13")</f>
        <v>0</v>
      </c>
      <c r="JV19" s="41">
        <f>SUMIFS(Raw!$I:$I, Raw!$A:$A, 'Call Back'!JV$14, Raw!$F:$F, 'Call Back'!$C19, Raw!$H:$H, "D13")</f>
        <v>0</v>
      </c>
      <c r="JW19" s="41">
        <f>SUMIFS(Raw!$I:$I, Raw!$A:$A, 'Call Back'!JW$14, Raw!$F:$F, 'Call Back'!$C19, Raw!$H:$H, "D13")</f>
        <v>0</v>
      </c>
      <c r="JX19" s="42">
        <f>SUMIFS(Raw!$I:$I, Raw!$A:$A, 'Call Back'!JX$14, Raw!$F:$F, 'Call Back'!$C19, Raw!$H:$H, "D13")</f>
        <v>0</v>
      </c>
      <c r="JZ19" s="40">
        <f>SUMIFS(Raw!$I:$I, Raw!$A:$A, 'Call Back'!JZ$14, Raw!$F:$F, 'Call Back'!$C19, Raw!$H:$H, "D14")</f>
        <v>0</v>
      </c>
      <c r="KA19" s="41">
        <f>SUMIFS(Raw!$I:$I, Raw!$A:$A, 'Call Back'!KA$14, Raw!$F:$F, 'Call Back'!$C19, Raw!$H:$H, "D14")</f>
        <v>0</v>
      </c>
      <c r="KB19" s="41">
        <f>SUMIFS(Raw!$I:$I, Raw!$A:$A, 'Call Back'!KB$14, Raw!$F:$F, 'Call Back'!$C19, Raw!$H:$H, "D14")</f>
        <v>0</v>
      </c>
      <c r="KC19" s="41">
        <f>SUMIFS(Raw!$I:$I, Raw!$A:$A, 'Call Back'!KC$14, Raw!$F:$F, 'Call Back'!$C19, Raw!$H:$H, "D14")</f>
        <v>0</v>
      </c>
      <c r="KD19" s="41">
        <f>SUMIFS(Raw!$I:$I, Raw!$A:$A, 'Call Back'!KD$14, Raw!$F:$F, 'Call Back'!$C19, Raw!$H:$H, "D14")</f>
        <v>0</v>
      </c>
      <c r="KE19" s="41">
        <f>SUMIFS(Raw!$I:$I, Raw!$A:$A, 'Call Back'!KE$14, Raw!$F:$F, 'Call Back'!$C19, Raw!$H:$H, "D14")</f>
        <v>0</v>
      </c>
      <c r="KF19" s="42">
        <f>SUMIFS(Raw!$I:$I, Raw!$A:$A, 'Call Back'!KF$14, Raw!$F:$F, 'Call Back'!$C19, Raw!$H:$H, "D14")</f>
        <v>0</v>
      </c>
      <c r="KH19" s="40">
        <f>SUMIFS(Raw!$I:$I, Raw!$A:$A, 'Call Back'!KH$14, Raw!$F:$F, 'Call Back'!$C19, Raw!$H:$H, "D13")</f>
        <v>0</v>
      </c>
      <c r="KI19" s="41">
        <f>SUMIFS(Raw!$I:$I, Raw!$A:$A, 'Call Back'!KI$14, Raw!$F:$F, 'Call Back'!$C19, Raw!$H:$H, "D13")</f>
        <v>0</v>
      </c>
      <c r="KJ19" s="41">
        <f>SUMIFS(Raw!$I:$I, Raw!$A:$A, 'Call Back'!KJ$14, Raw!$F:$F, 'Call Back'!$C19, Raw!$H:$H, "D13")</f>
        <v>0</v>
      </c>
      <c r="KK19" s="41">
        <f>SUMIFS(Raw!$I:$I, Raw!$A:$A, 'Call Back'!KK$14, Raw!$F:$F, 'Call Back'!$C19, Raw!$H:$H, "D13")</f>
        <v>0</v>
      </c>
      <c r="KL19" s="41">
        <f>SUMIFS(Raw!$I:$I, Raw!$A:$A, 'Call Back'!KL$14, Raw!$F:$F, 'Call Back'!$C19, Raw!$H:$H, "D13")</f>
        <v>0</v>
      </c>
      <c r="KM19" s="41">
        <f>SUMIFS(Raw!$I:$I, Raw!$A:$A, 'Call Back'!KM$14, Raw!$F:$F, 'Call Back'!$C19, Raw!$H:$H, "D13")</f>
        <v>0</v>
      </c>
      <c r="KN19" s="42">
        <f>SUMIFS(Raw!$I:$I, Raw!$A:$A, 'Call Back'!KN$14, Raw!$F:$F, 'Call Back'!$C19, Raw!$H:$H, "D13")</f>
        <v>0</v>
      </c>
      <c r="KP19" s="40">
        <f>SUMIFS(Raw!$I:$I, Raw!$A:$A, 'Call Back'!KP$14, Raw!$F:$F, 'Call Back'!$C19, Raw!$H:$H, "D14")</f>
        <v>0</v>
      </c>
      <c r="KQ19" s="41">
        <f>SUMIFS(Raw!$I:$I, Raw!$A:$A, 'Call Back'!KQ$14, Raw!$F:$F, 'Call Back'!$C19, Raw!$H:$H, "D14")</f>
        <v>0</v>
      </c>
      <c r="KR19" s="41">
        <f>SUMIFS(Raw!$I:$I, Raw!$A:$A, 'Call Back'!KR$14, Raw!$F:$F, 'Call Back'!$C19, Raw!$H:$H, "D14")</f>
        <v>0</v>
      </c>
      <c r="KS19" s="41">
        <f>SUMIFS(Raw!$I:$I, Raw!$A:$A, 'Call Back'!KS$14, Raw!$F:$F, 'Call Back'!$C19, Raw!$H:$H, "D14")</f>
        <v>0</v>
      </c>
      <c r="KT19" s="41">
        <f>SUMIFS(Raw!$I:$I, Raw!$A:$A, 'Call Back'!KT$14, Raw!$F:$F, 'Call Back'!$C19, Raw!$H:$H, "D14")</f>
        <v>0</v>
      </c>
      <c r="KU19" s="41">
        <f>SUMIFS(Raw!$I:$I, Raw!$A:$A, 'Call Back'!KU$14, Raw!$F:$F, 'Call Back'!$C19, Raw!$H:$H, "D14")</f>
        <v>0</v>
      </c>
      <c r="KV19" s="42">
        <f>SUMIFS(Raw!$I:$I, Raw!$A:$A, 'Call Back'!KV$14, Raw!$F:$F, 'Call Back'!$C19, Raw!$H:$H, "D14")</f>
        <v>0</v>
      </c>
    </row>
    <row r="20" spans="2:308" x14ac:dyDescent="0.35">
      <c r="B20" s="31" t="s">
        <v>39</v>
      </c>
      <c r="C20" s="32" t="s">
        <v>152</v>
      </c>
      <c r="D20" s="33" t="s">
        <v>39</v>
      </c>
      <c r="F20" s="34">
        <v>2499</v>
      </c>
      <c r="G20" s="35">
        <v>2315</v>
      </c>
      <c r="H20" s="35">
        <v>2322</v>
      </c>
      <c r="I20" s="35">
        <v>2378</v>
      </c>
      <c r="J20" s="35">
        <v>2476</v>
      </c>
      <c r="K20" s="35">
        <v>2984</v>
      </c>
      <c r="L20" s="36">
        <v>2765</v>
      </c>
      <c r="N20" s="34">
        <v>1818</v>
      </c>
      <c r="O20" s="35">
        <v>1222</v>
      </c>
      <c r="P20" s="35">
        <v>1114</v>
      </c>
      <c r="Q20" s="35">
        <v>1007</v>
      </c>
      <c r="R20" s="35">
        <v>1351</v>
      </c>
      <c r="S20" s="35">
        <v>1660</v>
      </c>
      <c r="T20" s="36">
        <v>1126</v>
      </c>
      <c r="V20" s="34">
        <v>2821</v>
      </c>
      <c r="W20" s="35">
        <v>2446</v>
      </c>
      <c r="X20" s="35">
        <v>2325</v>
      </c>
      <c r="Y20" s="35">
        <v>2333</v>
      </c>
      <c r="Z20" s="35">
        <v>2420</v>
      </c>
      <c r="AA20" s="35">
        <v>3049</v>
      </c>
      <c r="AB20" s="36">
        <v>2771</v>
      </c>
      <c r="AD20" s="34">
        <v>1143</v>
      </c>
      <c r="AE20" s="35">
        <v>1716</v>
      </c>
      <c r="AF20" s="35">
        <v>1381</v>
      </c>
      <c r="AG20" s="35">
        <v>599</v>
      </c>
      <c r="AH20" s="35">
        <v>1279</v>
      </c>
      <c r="AI20" s="35">
        <v>891</v>
      </c>
      <c r="AJ20" s="36">
        <v>580</v>
      </c>
      <c r="AL20" s="34">
        <v>2689</v>
      </c>
      <c r="AM20" s="35">
        <v>2314</v>
      </c>
      <c r="AN20" s="35">
        <v>2274</v>
      </c>
      <c r="AO20" s="35">
        <v>2231</v>
      </c>
      <c r="AP20" s="35">
        <v>2395</v>
      </c>
      <c r="AQ20" s="35">
        <v>2801</v>
      </c>
      <c r="AR20" s="36">
        <v>2833</v>
      </c>
      <c r="AT20" s="34">
        <v>1466</v>
      </c>
      <c r="AU20" s="35">
        <v>1340</v>
      </c>
      <c r="AV20" s="35">
        <v>1267</v>
      </c>
      <c r="AW20" s="35">
        <v>1034</v>
      </c>
      <c r="AX20" s="35">
        <v>1359</v>
      </c>
      <c r="AY20" s="35">
        <v>1928</v>
      </c>
      <c r="AZ20" s="36">
        <v>1478</v>
      </c>
      <c r="BB20" s="34">
        <v>2660</v>
      </c>
      <c r="BC20" s="35">
        <v>2281</v>
      </c>
      <c r="BD20" s="35">
        <v>2134</v>
      </c>
      <c r="BE20" s="35">
        <v>2215</v>
      </c>
      <c r="BF20" s="35">
        <v>2128</v>
      </c>
      <c r="BG20" s="35">
        <v>2939</v>
      </c>
      <c r="BH20" s="36">
        <v>2785</v>
      </c>
      <c r="BJ20" s="34">
        <v>1434</v>
      </c>
      <c r="BK20" s="35">
        <v>1412</v>
      </c>
      <c r="BL20" s="35">
        <v>1598</v>
      </c>
      <c r="BM20" s="35">
        <v>1584</v>
      </c>
      <c r="BN20" s="35">
        <v>1454</v>
      </c>
      <c r="BO20" s="35">
        <v>1975</v>
      </c>
      <c r="BP20" s="36">
        <v>1921</v>
      </c>
      <c r="BR20" s="34">
        <v>2388</v>
      </c>
      <c r="BS20" s="35">
        <v>1999</v>
      </c>
      <c r="BT20" s="35">
        <v>1709</v>
      </c>
      <c r="BU20" s="35">
        <v>1793</v>
      </c>
      <c r="BV20" s="35">
        <v>2999</v>
      </c>
      <c r="BW20" s="35">
        <v>3287</v>
      </c>
      <c r="BX20" s="36">
        <v>2911</v>
      </c>
      <c r="BZ20" s="34">
        <v>1549</v>
      </c>
      <c r="CA20" s="35">
        <v>1088</v>
      </c>
      <c r="CB20" s="35">
        <v>1229</v>
      </c>
      <c r="CC20" s="35">
        <v>1370</v>
      </c>
      <c r="CD20" s="35">
        <v>2385</v>
      </c>
      <c r="CE20" s="35">
        <v>2588</v>
      </c>
      <c r="CF20" s="36">
        <v>1278</v>
      </c>
      <c r="CH20" s="34">
        <v>2351</v>
      </c>
      <c r="CI20" s="35">
        <v>2105</v>
      </c>
      <c r="CJ20" s="35">
        <v>1923</v>
      </c>
      <c r="CK20" s="35">
        <v>2518</v>
      </c>
      <c r="CL20" s="35">
        <v>2391</v>
      </c>
      <c r="CM20" s="35">
        <v>3005</v>
      </c>
      <c r="CN20" s="36">
        <v>2605</v>
      </c>
      <c r="CP20" s="34">
        <v>1776</v>
      </c>
      <c r="CQ20" s="35">
        <v>1559</v>
      </c>
      <c r="CR20" s="35">
        <v>1570</v>
      </c>
      <c r="CS20" s="35">
        <v>2014</v>
      </c>
      <c r="CT20" s="35">
        <v>1133</v>
      </c>
      <c r="CU20" s="35">
        <v>1723</v>
      </c>
      <c r="CV20" s="36">
        <v>1239</v>
      </c>
      <c r="CX20" s="34">
        <v>2276</v>
      </c>
      <c r="CY20" s="35">
        <v>2149</v>
      </c>
      <c r="CZ20" s="35">
        <v>2293</v>
      </c>
      <c r="DA20" s="35">
        <v>2168</v>
      </c>
      <c r="DB20" s="35">
        <v>1961</v>
      </c>
      <c r="DC20" s="35">
        <v>2858</v>
      </c>
      <c r="DD20" s="36">
        <v>2668</v>
      </c>
      <c r="DF20" s="34">
        <v>1315</v>
      </c>
      <c r="DG20" s="35">
        <v>1519</v>
      </c>
      <c r="DH20" s="35">
        <v>1216</v>
      </c>
      <c r="DI20" s="35">
        <v>1382</v>
      </c>
      <c r="DJ20" s="35">
        <v>1524</v>
      </c>
      <c r="DK20" s="35">
        <v>1925</v>
      </c>
      <c r="DL20" s="36">
        <v>1385</v>
      </c>
      <c r="DN20" s="34">
        <v>2339</v>
      </c>
      <c r="DO20" s="35">
        <v>2173</v>
      </c>
      <c r="DP20" s="35">
        <v>2171</v>
      </c>
      <c r="DQ20" s="35">
        <v>2174</v>
      </c>
      <c r="DR20" s="35">
        <v>2223</v>
      </c>
      <c r="DS20" s="35">
        <v>2528</v>
      </c>
      <c r="DT20" s="36">
        <v>2488</v>
      </c>
      <c r="DV20" s="34">
        <v>1552</v>
      </c>
      <c r="DW20" s="35">
        <v>1451</v>
      </c>
      <c r="DX20" s="35">
        <v>564</v>
      </c>
      <c r="DY20" s="35">
        <v>1472</v>
      </c>
      <c r="DZ20" s="35">
        <v>895</v>
      </c>
      <c r="EA20" s="35">
        <v>1394</v>
      </c>
      <c r="EB20" s="36">
        <v>1201</v>
      </c>
      <c r="ED20" s="34">
        <f>SUMIFS(Raw!$I:$I, Raw!$A:$A, 'Call Back'!ED$14, Raw!$F:$F, 'Call Back'!$C20, Raw!$H:$H, "D13")</f>
        <v>2351</v>
      </c>
      <c r="EE20" s="35">
        <f>SUMIFS(Raw!$I:$I, Raw!$A:$A, 'Call Back'!EE$14, Raw!$F:$F, 'Call Back'!$C20, Raw!$H:$H, "D13")</f>
        <v>2117</v>
      </c>
      <c r="EF20" s="35">
        <f>SUMIFS(Raw!$I:$I, Raw!$A:$A, 'Call Back'!EF$14, Raw!$F:$F, 'Call Back'!$C20, Raw!$H:$H, "D13")</f>
        <v>2202</v>
      </c>
      <c r="EG20" s="35">
        <f>SUMIFS(Raw!$I:$I, Raw!$A:$A, 'Call Back'!EG$14, Raw!$F:$F, 'Call Back'!$C20, Raw!$H:$H, "D13")</f>
        <v>2229</v>
      </c>
      <c r="EH20" s="35">
        <f>SUMIFS(Raw!$I:$I, Raw!$A:$A, 'Call Back'!EH$14, Raw!$F:$F, 'Call Back'!$C20, Raw!$H:$H, "D13")</f>
        <v>2182</v>
      </c>
      <c r="EI20" s="35">
        <f>SUMIFS(Raw!$I:$I, Raw!$A:$A, 'Call Back'!EI$14, Raw!$F:$F, 'Call Back'!$C20, Raw!$H:$H, "D13")</f>
        <v>2832</v>
      </c>
      <c r="EJ20" s="36">
        <f>SUMIFS(Raw!$I:$I, Raw!$A:$A, 'Call Back'!EJ$14, Raw!$F:$F, 'Call Back'!$C20, Raw!$H:$H, "D13")</f>
        <v>2510</v>
      </c>
      <c r="EL20" s="34">
        <f>SUMIFS(Raw!$I:$I, Raw!$A:$A, 'Call Back'!EL$14, Raw!$F:$F, 'Call Back'!$C20, Raw!$H:$H, "D14")</f>
        <v>2004</v>
      </c>
      <c r="EM20" s="35">
        <f>SUMIFS(Raw!$I:$I, Raw!$A:$A, 'Call Back'!EM$14, Raw!$F:$F, 'Call Back'!$C20, Raw!$H:$H, "D14")</f>
        <v>1607</v>
      </c>
      <c r="EN20" s="35">
        <f>SUMIFS(Raw!$I:$I, Raw!$A:$A, 'Call Back'!EN$14, Raw!$F:$F, 'Call Back'!$C20, Raw!$H:$H, "D14")</f>
        <v>1655</v>
      </c>
      <c r="EO20" s="35">
        <f>SUMIFS(Raw!$I:$I, Raw!$A:$A, 'Call Back'!EO$14, Raw!$F:$F, 'Call Back'!$C20, Raw!$H:$H, "D14")</f>
        <v>1278</v>
      </c>
      <c r="EP20" s="35">
        <f>SUMIFS(Raw!$I:$I, Raw!$A:$A, 'Call Back'!EP$14, Raw!$F:$F, 'Call Back'!$C20, Raw!$H:$H, "D14")</f>
        <v>1672</v>
      </c>
      <c r="EQ20" s="35">
        <f>SUMIFS(Raw!$I:$I, Raw!$A:$A, 'Call Back'!EQ$14, Raw!$F:$F, 'Call Back'!$C20, Raw!$H:$H, "D14")</f>
        <v>2400</v>
      </c>
      <c r="ER20" s="36">
        <f>SUMIFS(Raw!$I:$I, Raw!$A:$A, 'Call Back'!ER$14, Raw!$F:$F, 'Call Back'!$C20, Raw!$H:$H, "D14")</f>
        <v>1227</v>
      </c>
      <c r="ET20" s="34">
        <f>SUMIFS(Raw!$I:$I, Raw!$A:$A, 'Call Back'!ET$14, Raw!$F:$F, 'Call Back'!$C20, Raw!$H:$H, "D13")</f>
        <v>0</v>
      </c>
      <c r="EU20" s="35">
        <f>SUMIFS(Raw!$I:$I, Raw!$A:$A, 'Call Back'!EU$14, Raw!$F:$F, 'Call Back'!$C20, Raw!$H:$H, "D13")</f>
        <v>0</v>
      </c>
      <c r="EV20" s="35">
        <f>SUMIFS(Raw!$I:$I, Raw!$A:$A, 'Call Back'!EV$14, Raw!$F:$F, 'Call Back'!$C20, Raw!$H:$H, "D13")</f>
        <v>0</v>
      </c>
      <c r="EW20" s="35">
        <f>SUMIFS(Raw!$I:$I, Raw!$A:$A, 'Call Back'!EW$14, Raw!$F:$F, 'Call Back'!$C20, Raw!$H:$H, "D13")</f>
        <v>0</v>
      </c>
      <c r="EX20" s="35">
        <f>SUMIFS(Raw!$I:$I, Raw!$A:$A, 'Call Back'!EX$14, Raw!$F:$F, 'Call Back'!$C20, Raw!$H:$H, "D13")</f>
        <v>0</v>
      </c>
      <c r="EY20" s="35">
        <f>SUMIFS(Raw!$I:$I, Raw!$A:$A, 'Call Back'!EY$14, Raw!$F:$F, 'Call Back'!$C20, Raw!$H:$H, "D13")</f>
        <v>0</v>
      </c>
      <c r="EZ20" s="36">
        <f>SUMIFS(Raw!$I:$I, Raw!$A:$A, 'Call Back'!EZ$14, Raw!$F:$F, 'Call Back'!$C20, Raw!$H:$H, "D13")</f>
        <v>0</v>
      </c>
      <c r="FB20" s="34">
        <f>SUMIFS(Raw!$I:$I, Raw!$A:$A, 'Call Back'!FB$14, Raw!$F:$F, 'Call Back'!$C20, Raw!$H:$H, "D14")</f>
        <v>0</v>
      </c>
      <c r="FC20" s="35">
        <f>SUMIFS(Raw!$I:$I, Raw!$A:$A, 'Call Back'!FC$14, Raw!$F:$F, 'Call Back'!$C20, Raw!$H:$H, "D14")</f>
        <v>0</v>
      </c>
      <c r="FD20" s="35">
        <f>SUMIFS(Raw!$I:$I, Raw!$A:$A, 'Call Back'!FD$14, Raw!$F:$F, 'Call Back'!$C20, Raw!$H:$H, "D14")</f>
        <v>0</v>
      </c>
      <c r="FE20" s="35">
        <f>SUMIFS(Raw!$I:$I, Raw!$A:$A, 'Call Back'!FE$14, Raw!$F:$F, 'Call Back'!$C20, Raw!$H:$H, "D14")</f>
        <v>0</v>
      </c>
      <c r="FF20" s="35">
        <f>SUMIFS(Raw!$I:$I, Raw!$A:$A, 'Call Back'!FF$14, Raw!$F:$F, 'Call Back'!$C20, Raw!$H:$H, "D14")</f>
        <v>0</v>
      </c>
      <c r="FG20" s="35">
        <f>SUMIFS(Raw!$I:$I, Raw!$A:$A, 'Call Back'!FG$14, Raw!$F:$F, 'Call Back'!$C20, Raw!$H:$H, "D14")</f>
        <v>0</v>
      </c>
      <c r="FH20" s="36">
        <f>SUMIFS(Raw!$I:$I, Raw!$A:$A, 'Call Back'!FH$14, Raw!$F:$F, 'Call Back'!$C20, Raw!$H:$H, "D14")</f>
        <v>0</v>
      </c>
      <c r="FJ20" s="34">
        <f>SUMIFS(Raw!$I:$I, Raw!$A:$A, 'Call Back'!FJ$14, Raw!$F:$F, 'Call Back'!$C20, Raw!$H:$H, "D13")</f>
        <v>0</v>
      </c>
      <c r="FK20" s="35">
        <f>SUMIFS(Raw!$I:$I, Raw!$A:$A, 'Call Back'!FK$14, Raw!$F:$F, 'Call Back'!$C20, Raw!$H:$H, "D13")</f>
        <v>0</v>
      </c>
      <c r="FL20" s="35">
        <f>SUMIFS(Raw!$I:$I, Raw!$A:$A, 'Call Back'!FL$14, Raw!$F:$F, 'Call Back'!$C20, Raw!$H:$H, "D13")</f>
        <v>0</v>
      </c>
      <c r="FM20" s="35">
        <f>SUMIFS(Raw!$I:$I, Raw!$A:$A, 'Call Back'!FM$14, Raw!$F:$F, 'Call Back'!$C20, Raw!$H:$H, "D13")</f>
        <v>0</v>
      </c>
      <c r="FN20" s="35">
        <f>SUMIFS(Raw!$I:$I, Raw!$A:$A, 'Call Back'!FN$14, Raw!$F:$F, 'Call Back'!$C20, Raw!$H:$H, "D13")</f>
        <v>0</v>
      </c>
      <c r="FO20" s="35">
        <f>SUMIFS(Raw!$I:$I, Raw!$A:$A, 'Call Back'!FO$14, Raw!$F:$F, 'Call Back'!$C20, Raw!$H:$H, "D13")</f>
        <v>0</v>
      </c>
      <c r="FP20" s="36">
        <f>SUMIFS(Raw!$I:$I, Raw!$A:$A, 'Call Back'!FP$14, Raw!$F:$F, 'Call Back'!$C20, Raw!$H:$H, "D13")</f>
        <v>0</v>
      </c>
      <c r="FR20" s="34">
        <f>SUMIFS(Raw!$I:$I, Raw!$A:$A, 'Call Back'!FR$14, Raw!$F:$F, 'Call Back'!$C20, Raw!$H:$H, "D14")</f>
        <v>0</v>
      </c>
      <c r="FS20" s="35">
        <f>SUMIFS(Raw!$I:$I, Raw!$A:$A, 'Call Back'!FS$14, Raw!$F:$F, 'Call Back'!$C20, Raw!$H:$H, "D14")</f>
        <v>0</v>
      </c>
      <c r="FT20" s="35">
        <f>SUMIFS(Raw!$I:$I, Raw!$A:$A, 'Call Back'!FT$14, Raw!$F:$F, 'Call Back'!$C20, Raw!$H:$H, "D14")</f>
        <v>0</v>
      </c>
      <c r="FU20" s="35">
        <f>SUMIFS(Raw!$I:$I, Raw!$A:$A, 'Call Back'!FU$14, Raw!$F:$F, 'Call Back'!$C20, Raw!$H:$H, "D14")</f>
        <v>0</v>
      </c>
      <c r="FV20" s="35">
        <f>SUMIFS(Raw!$I:$I, Raw!$A:$A, 'Call Back'!FV$14, Raw!$F:$F, 'Call Back'!$C20, Raw!$H:$H, "D14")</f>
        <v>0</v>
      </c>
      <c r="FW20" s="35">
        <f>SUMIFS(Raw!$I:$I, Raw!$A:$A, 'Call Back'!FW$14, Raw!$F:$F, 'Call Back'!$C20, Raw!$H:$H, "D14")</f>
        <v>0</v>
      </c>
      <c r="FX20" s="36">
        <f>SUMIFS(Raw!$I:$I, Raw!$A:$A, 'Call Back'!FX$14, Raw!$F:$F, 'Call Back'!$C20, Raw!$H:$H, "D14")</f>
        <v>0</v>
      </c>
      <c r="FZ20" s="34">
        <f>SUMIFS(Raw!$I:$I, Raw!$A:$A, 'Call Back'!FZ$14, Raw!$F:$F, 'Call Back'!$C20, Raw!$H:$H, "D13")</f>
        <v>0</v>
      </c>
      <c r="GA20" s="35">
        <f>SUMIFS(Raw!$I:$I, Raw!$A:$A, 'Call Back'!GA$14, Raw!$F:$F, 'Call Back'!$C20, Raw!$H:$H, "D13")</f>
        <v>0</v>
      </c>
      <c r="GB20" s="35">
        <f>SUMIFS(Raw!$I:$I, Raw!$A:$A, 'Call Back'!GB$14, Raw!$F:$F, 'Call Back'!$C20, Raw!$H:$H, "D13")</f>
        <v>0</v>
      </c>
      <c r="GC20" s="35">
        <f>SUMIFS(Raw!$I:$I, Raw!$A:$A, 'Call Back'!GC$14, Raw!$F:$F, 'Call Back'!$C20, Raw!$H:$H, "D13")</f>
        <v>0</v>
      </c>
      <c r="GD20" s="35">
        <f>SUMIFS(Raw!$I:$I, Raw!$A:$A, 'Call Back'!GD$14, Raw!$F:$F, 'Call Back'!$C20, Raw!$H:$H, "D13")</f>
        <v>0</v>
      </c>
      <c r="GE20" s="35">
        <f>SUMIFS(Raw!$I:$I, Raw!$A:$A, 'Call Back'!GE$14, Raw!$F:$F, 'Call Back'!$C20, Raw!$H:$H, "D13")</f>
        <v>0</v>
      </c>
      <c r="GF20" s="36">
        <f>SUMIFS(Raw!$I:$I, Raw!$A:$A, 'Call Back'!GF$14, Raw!$F:$F, 'Call Back'!$C20, Raw!$H:$H, "D13")</f>
        <v>0</v>
      </c>
      <c r="GH20" s="34">
        <f>SUMIFS(Raw!$I:$I, Raw!$A:$A, 'Call Back'!GH$14, Raw!$F:$F, 'Call Back'!$C20, Raw!$H:$H, "D14")</f>
        <v>0</v>
      </c>
      <c r="GI20" s="35">
        <f>SUMIFS(Raw!$I:$I, Raw!$A:$A, 'Call Back'!GI$14, Raw!$F:$F, 'Call Back'!$C20, Raw!$H:$H, "D14")</f>
        <v>0</v>
      </c>
      <c r="GJ20" s="35">
        <f>SUMIFS(Raw!$I:$I, Raw!$A:$A, 'Call Back'!GJ$14, Raw!$F:$F, 'Call Back'!$C20, Raw!$H:$H, "D14")</f>
        <v>0</v>
      </c>
      <c r="GK20" s="35">
        <f>SUMIFS(Raw!$I:$I, Raw!$A:$A, 'Call Back'!GK$14, Raw!$F:$F, 'Call Back'!$C20, Raw!$H:$H, "D14")</f>
        <v>0</v>
      </c>
      <c r="GL20" s="35">
        <f>SUMIFS(Raw!$I:$I, Raw!$A:$A, 'Call Back'!GL$14, Raw!$F:$F, 'Call Back'!$C20, Raw!$H:$H, "D14")</f>
        <v>0</v>
      </c>
      <c r="GM20" s="35">
        <f>SUMIFS(Raw!$I:$I, Raw!$A:$A, 'Call Back'!GM$14, Raw!$F:$F, 'Call Back'!$C20, Raw!$H:$H, "D14")</f>
        <v>0</v>
      </c>
      <c r="GN20" s="36">
        <f>SUMIFS(Raw!$I:$I, Raw!$A:$A, 'Call Back'!GN$14, Raw!$F:$F, 'Call Back'!$C20, Raw!$H:$H, "D14")</f>
        <v>0</v>
      </c>
      <c r="GP20" s="34">
        <f>SUMIFS(Raw!$I:$I, Raw!$A:$A, 'Call Back'!GP$14, Raw!$F:$F, 'Call Back'!$C20, Raw!$H:$H, "D13")</f>
        <v>0</v>
      </c>
      <c r="GQ20" s="35">
        <f>SUMIFS(Raw!$I:$I, Raw!$A:$A, 'Call Back'!GQ$14, Raw!$F:$F, 'Call Back'!$C20, Raw!$H:$H, "D13")</f>
        <v>0</v>
      </c>
      <c r="GR20" s="35">
        <f>SUMIFS(Raw!$I:$I, Raw!$A:$A, 'Call Back'!GR$14, Raw!$F:$F, 'Call Back'!$C20, Raw!$H:$H, "D13")</f>
        <v>0</v>
      </c>
      <c r="GS20" s="35">
        <f>SUMIFS(Raw!$I:$I, Raw!$A:$A, 'Call Back'!GS$14, Raw!$F:$F, 'Call Back'!$C20, Raw!$H:$H, "D13")</f>
        <v>0</v>
      </c>
      <c r="GT20" s="35">
        <f>SUMIFS(Raw!$I:$I, Raw!$A:$A, 'Call Back'!GT$14, Raw!$F:$F, 'Call Back'!$C20, Raw!$H:$H, "D13")</f>
        <v>0</v>
      </c>
      <c r="GU20" s="35">
        <f>SUMIFS(Raw!$I:$I, Raw!$A:$A, 'Call Back'!GU$14, Raw!$F:$F, 'Call Back'!$C20, Raw!$H:$H, "D13")</f>
        <v>0</v>
      </c>
      <c r="GV20" s="36">
        <f>SUMIFS(Raw!$I:$I, Raw!$A:$A, 'Call Back'!GV$14, Raw!$F:$F, 'Call Back'!$C20, Raw!$H:$H, "D13")</f>
        <v>0</v>
      </c>
      <c r="GX20" s="34">
        <f>SUMIFS(Raw!$I:$I, Raw!$A:$A, 'Call Back'!GX$14, Raw!$F:$F, 'Call Back'!$C20, Raw!$H:$H, "D14")</f>
        <v>0</v>
      </c>
      <c r="GY20" s="35">
        <f>SUMIFS(Raw!$I:$I, Raw!$A:$A, 'Call Back'!GY$14, Raw!$F:$F, 'Call Back'!$C20, Raw!$H:$H, "D14")</f>
        <v>0</v>
      </c>
      <c r="GZ20" s="35">
        <f>SUMIFS(Raw!$I:$I, Raw!$A:$A, 'Call Back'!GZ$14, Raw!$F:$F, 'Call Back'!$C20, Raw!$H:$H, "D14")</f>
        <v>0</v>
      </c>
      <c r="HA20" s="35">
        <f>SUMIFS(Raw!$I:$I, Raw!$A:$A, 'Call Back'!HA$14, Raw!$F:$F, 'Call Back'!$C20, Raw!$H:$H, "D14")</f>
        <v>0</v>
      </c>
      <c r="HB20" s="35">
        <f>SUMIFS(Raw!$I:$I, Raw!$A:$A, 'Call Back'!HB$14, Raw!$F:$F, 'Call Back'!$C20, Raw!$H:$H, "D14")</f>
        <v>0</v>
      </c>
      <c r="HC20" s="35">
        <f>SUMIFS(Raw!$I:$I, Raw!$A:$A, 'Call Back'!HC$14, Raw!$F:$F, 'Call Back'!$C20, Raw!$H:$H, "D14")</f>
        <v>0</v>
      </c>
      <c r="HD20" s="36">
        <f>SUMIFS(Raw!$I:$I, Raw!$A:$A, 'Call Back'!HD$14, Raw!$F:$F, 'Call Back'!$C20, Raw!$H:$H, "D14")</f>
        <v>0</v>
      </c>
      <c r="HF20" s="34">
        <f>SUMIFS(Raw!$I:$I, Raw!$A:$A, 'Call Back'!HF$14, Raw!$F:$F, 'Call Back'!$C20, Raw!$H:$H, "D13")</f>
        <v>0</v>
      </c>
      <c r="HG20" s="35">
        <f>SUMIFS(Raw!$I:$I, Raw!$A:$A, 'Call Back'!HG$14, Raw!$F:$F, 'Call Back'!$C20, Raw!$H:$H, "D13")</f>
        <v>0</v>
      </c>
      <c r="HH20" s="35">
        <f>SUMIFS(Raw!$I:$I, Raw!$A:$A, 'Call Back'!HH$14, Raw!$F:$F, 'Call Back'!$C20, Raw!$H:$H, "D13")</f>
        <v>0</v>
      </c>
      <c r="HI20" s="35">
        <f>SUMIFS(Raw!$I:$I, Raw!$A:$A, 'Call Back'!HI$14, Raw!$F:$F, 'Call Back'!$C20, Raw!$H:$H, "D13")</f>
        <v>0</v>
      </c>
      <c r="HJ20" s="35">
        <f>SUMIFS(Raw!$I:$I, Raw!$A:$A, 'Call Back'!HJ$14, Raw!$F:$F, 'Call Back'!$C20, Raw!$H:$H, "D13")</f>
        <v>0</v>
      </c>
      <c r="HK20" s="35">
        <f>SUMIFS(Raw!$I:$I, Raw!$A:$A, 'Call Back'!HK$14, Raw!$F:$F, 'Call Back'!$C20, Raw!$H:$H, "D13")</f>
        <v>0</v>
      </c>
      <c r="HL20" s="36">
        <f>SUMIFS(Raw!$I:$I, Raw!$A:$A, 'Call Back'!HL$14, Raw!$F:$F, 'Call Back'!$C20, Raw!$H:$H, "D13")</f>
        <v>0</v>
      </c>
      <c r="HN20" s="34">
        <f>SUMIFS(Raw!$I:$I, Raw!$A:$A, 'Call Back'!HN$14, Raw!$F:$F, 'Call Back'!$C20, Raw!$H:$H, "D14")</f>
        <v>0</v>
      </c>
      <c r="HO20" s="35">
        <f>SUMIFS(Raw!$I:$I, Raw!$A:$A, 'Call Back'!HO$14, Raw!$F:$F, 'Call Back'!$C20, Raw!$H:$H, "D14")</f>
        <v>0</v>
      </c>
      <c r="HP20" s="35">
        <f>SUMIFS(Raw!$I:$I, Raw!$A:$A, 'Call Back'!HP$14, Raw!$F:$F, 'Call Back'!$C20, Raw!$H:$H, "D14")</f>
        <v>0</v>
      </c>
      <c r="HQ20" s="35">
        <f>SUMIFS(Raw!$I:$I, Raw!$A:$A, 'Call Back'!HQ$14, Raw!$F:$F, 'Call Back'!$C20, Raw!$H:$H, "D14")</f>
        <v>0</v>
      </c>
      <c r="HR20" s="35">
        <f>SUMIFS(Raw!$I:$I, Raw!$A:$A, 'Call Back'!HR$14, Raw!$F:$F, 'Call Back'!$C20, Raw!$H:$H, "D14")</f>
        <v>0</v>
      </c>
      <c r="HS20" s="35">
        <f>SUMIFS(Raw!$I:$I, Raw!$A:$A, 'Call Back'!HS$14, Raw!$F:$F, 'Call Back'!$C20, Raw!$H:$H, "D14")</f>
        <v>0</v>
      </c>
      <c r="HT20" s="36">
        <f>SUMIFS(Raw!$I:$I, Raw!$A:$A, 'Call Back'!HT$14, Raw!$F:$F, 'Call Back'!$C20, Raw!$H:$H, "D14")</f>
        <v>0</v>
      </c>
      <c r="HV20" s="34">
        <f>SUMIFS(Raw!$I:$I, Raw!$A:$A, 'Call Back'!HV$14, Raw!$F:$F, 'Call Back'!$C20, Raw!$H:$H, "D13")</f>
        <v>0</v>
      </c>
      <c r="HW20" s="35">
        <f>SUMIFS(Raw!$I:$I, Raw!$A:$A, 'Call Back'!HW$14, Raw!$F:$F, 'Call Back'!$C20, Raw!$H:$H, "D13")</f>
        <v>0</v>
      </c>
      <c r="HX20" s="35">
        <f>SUMIFS(Raw!$I:$I, Raw!$A:$A, 'Call Back'!HX$14, Raw!$F:$F, 'Call Back'!$C20, Raw!$H:$H, "D13")</f>
        <v>0</v>
      </c>
      <c r="HY20" s="35">
        <f>SUMIFS(Raw!$I:$I, Raw!$A:$A, 'Call Back'!HY$14, Raw!$F:$F, 'Call Back'!$C20, Raw!$H:$H, "D13")</f>
        <v>0</v>
      </c>
      <c r="HZ20" s="35">
        <f>SUMIFS(Raw!$I:$I, Raw!$A:$A, 'Call Back'!HZ$14, Raw!$F:$F, 'Call Back'!$C20, Raw!$H:$H, "D13")</f>
        <v>0</v>
      </c>
      <c r="IA20" s="35">
        <f>SUMIFS(Raw!$I:$I, Raw!$A:$A, 'Call Back'!IA$14, Raw!$F:$F, 'Call Back'!$C20, Raw!$H:$H, "D13")</f>
        <v>0</v>
      </c>
      <c r="IB20" s="36">
        <f>SUMIFS(Raw!$I:$I, Raw!$A:$A, 'Call Back'!IB$14, Raw!$F:$F, 'Call Back'!$C20, Raw!$H:$H, "D13")</f>
        <v>0</v>
      </c>
      <c r="ID20" s="34">
        <f>SUMIFS(Raw!$I:$I, Raw!$A:$A, 'Call Back'!ID$14, Raw!$F:$F, 'Call Back'!$C20, Raw!$H:$H, "D14")</f>
        <v>0</v>
      </c>
      <c r="IE20" s="35">
        <f>SUMIFS(Raw!$I:$I, Raw!$A:$A, 'Call Back'!IE$14, Raw!$F:$F, 'Call Back'!$C20, Raw!$H:$H, "D14")</f>
        <v>0</v>
      </c>
      <c r="IF20" s="35">
        <f>SUMIFS(Raw!$I:$I, Raw!$A:$A, 'Call Back'!IF$14, Raw!$F:$F, 'Call Back'!$C20, Raw!$H:$H, "D14")</f>
        <v>0</v>
      </c>
      <c r="IG20" s="35">
        <f>SUMIFS(Raw!$I:$I, Raw!$A:$A, 'Call Back'!IG$14, Raw!$F:$F, 'Call Back'!$C20, Raw!$H:$H, "D14")</f>
        <v>0</v>
      </c>
      <c r="IH20" s="35">
        <f>SUMIFS(Raw!$I:$I, Raw!$A:$A, 'Call Back'!IH$14, Raw!$F:$F, 'Call Back'!$C20, Raw!$H:$H, "D14")</f>
        <v>0</v>
      </c>
      <c r="II20" s="35">
        <f>SUMIFS(Raw!$I:$I, Raw!$A:$A, 'Call Back'!II$14, Raw!$F:$F, 'Call Back'!$C20, Raw!$H:$H, "D14")</f>
        <v>0</v>
      </c>
      <c r="IJ20" s="36">
        <f>SUMIFS(Raw!$I:$I, Raw!$A:$A, 'Call Back'!IJ$14, Raw!$F:$F, 'Call Back'!$C20, Raw!$H:$H, "D14")</f>
        <v>0</v>
      </c>
      <c r="IL20" s="34">
        <f>SUMIFS(Raw!$I:$I, Raw!$A:$A, 'Call Back'!IL$14, Raw!$F:$F, 'Call Back'!$C20, Raw!$H:$H, "D13")</f>
        <v>0</v>
      </c>
      <c r="IM20" s="35">
        <f>SUMIFS(Raw!$I:$I, Raw!$A:$A, 'Call Back'!IM$14, Raw!$F:$F, 'Call Back'!$C20, Raw!$H:$H, "D13")</f>
        <v>0</v>
      </c>
      <c r="IN20" s="35">
        <f>SUMIFS(Raw!$I:$I, Raw!$A:$A, 'Call Back'!IN$14, Raw!$F:$F, 'Call Back'!$C20, Raw!$H:$H, "D13")</f>
        <v>0</v>
      </c>
      <c r="IO20" s="35">
        <f>SUMIFS(Raw!$I:$I, Raw!$A:$A, 'Call Back'!IO$14, Raw!$F:$F, 'Call Back'!$C20, Raw!$H:$H, "D13")</f>
        <v>0</v>
      </c>
      <c r="IP20" s="35">
        <f>SUMIFS(Raw!$I:$I, Raw!$A:$A, 'Call Back'!IP$14, Raw!$F:$F, 'Call Back'!$C20, Raw!$H:$H, "D13")</f>
        <v>0</v>
      </c>
      <c r="IQ20" s="35">
        <f>SUMIFS(Raw!$I:$I, Raw!$A:$A, 'Call Back'!IQ$14, Raw!$F:$F, 'Call Back'!$C20, Raw!$H:$H, "D13")</f>
        <v>0</v>
      </c>
      <c r="IR20" s="36">
        <f>SUMIFS(Raw!$I:$I, Raw!$A:$A, 'Call Back'!IR$14, Raw!$F:$F, 'Call Back'!$C20, Raw!$H:$H, "D13")</f>
        <v>0</v>
      </c>
      <c r="IT20" s="34">
        <f>SUMIFS(Raw!$I:$I, Raw!$A:$A, 'Call Back'!IT$14, Raw!$F:$F, 'Call Back'!$C20, Raw!$H:$H, "D14")</f>
        <v>0</v>
      </c>
      <c r="IU20" s="35">
        <f>SUMIFS(Raw!$I:$I, Raw!$A:$A, 'Call Back'!IU$14, Raw!$F:$F, 'Call Back'!$C20, Raw!$H:$H, "D14")</f>
        <v>0</v>
      </c>
      <c r="IV20" s="35">
        <f>SUMIFS(Raw!$I:$I, Raw!$A:$A, 'Call Back'!IV$14, Raw!$F:$F, 'Call Back'!$C20, Raw!$H:$H, "D14")</f>
        <v>0</v>
      </c>
      <c r="IW20" s="35">
        <f>SUMIFS(Raw!$I:$I, Raw!$A:$A, 'Call Back'!IW$14, Raw!$F:$F, 'Call Back'!$C20, Raw!$H:$H, "D14")</f>
        <v>0</v>
      </c>
      <c r="IX20" s="35">
        <f>SUMIFS(Raw!$I:$I, Raw!$A:$A, 'Call Back'!IX$14, Raw!$F:$F, 'Call Back'!$C20, Raw!$H:$H, "D14")</f>
        <v>0</v>
      </c>
      <c r="IY20" s="35">
        <f>SUMIFS(Raw!$I:$I, Raw!$A:$A, 'Call Back'!IY$14, Raw!$F:$F, 'Call Back'!$C20, Raw!$H:$H, "D14")</f>
        <v>0</v>
      </c>
      <c r="IZ20" s="36">
        <f>SUMIFS(Raw!$I:$I, Raw!$A:$A, 'Call Back'!IZ$14, Raw!$F:$F, 'Call Back'!$C20, Raw!$H:$H, "D14")</f>
        <v>0</v>
      </c>
      <c r="JB20" s="34">
        <f>SUMIFS(Raw!$I:$I, Raw!$A:$A, 'Call Back'!JB$14, Raw!$F:$F, 'Call Back'!$C20, Raw!$H:$H, "D13")</f>
        <v>0</v>
      </c>
      <c r="JC20" s="35">
        <f>SUMIFS(Raw!$I:$I, Raw!$A:$A, 'Call Back'!JC$14, Raw!$F:$F, 'Call Back'!$C20, Raw!$H:$H, "D13")</f>
        <v>0</v>
      </c>
      <c r="JD20" s="35">
        <f>SUMIFS(Raw!$I:$I, Raw!$A:$A, 'Call Back'!JD$14, Raw!$F:$F, 'Call Back'!$C20, Raw!$H:$H, "D13")</f>
        <v>0</v>
      </c>
      <c r="JE20" s="35">
        <f>SUMIFS(Raw!$I:$I, Raw!$A:$A, 'Call Back'!JE$14, Raw!$F:$F, 'Call Back'!$C20, Raw!$H:$H, "D13")</f>
        <v>0</v>
      </c>
      <c r="JF20" s="35">
        <f>SUMIFS(Raw!$I:$I, Raw!$A:$A, 'Call Back'!JF$14, Raw!$F:$F, 'Call Back'!$C20, Raw!$H:$H, "D13")</f>
        <v>0</v>
      </c>
      <c r="JG20" s="35">
        <f>SUMIFS(Raw!$I:$I, Raw!$A:$A, 'Call Back'!JG$14, Raw!$F:$F, 'Call Back'!$C20, Raw!$H:$H, "D13")</f>
        <v>0</v>
      </c>
      <c r="JH20" s="36">
        <f>SUMIFS(Raw!$I:$I, Raw!$A:$A, 'Call Back'!JH$14, Raw!$F:$F, 'Call Back'!$C20, Raw!$H:$H, "D13")</f>
        <v>0</v>
      </c>
      <c r="JJ20" s="34">
        <f>SUMIFS(Raw!$I:$I, Raw!$A:$A, 'Call Back'!JJ$14, Raw!$F:$F, 'Call Back'!$C20, Raw!$H:$H, "D14")</f>
        <v>0</v>
      </c>
      <c r="JK20" s="35">
        <f>SUMIFS(Raw!$I:$I, Raw!$A:$A, 'Call Back'!JK$14, Raw!$F:$F, 'Call Back'!$C20, Raw!$H:$H, "D14")</f>
        <v>0</v>
      </c>
      <c r="JL20" s="35">
        <f>SUMIFS(Raw!$I:$I, Raw!$A:$A, 'Call Back'!JL$14, Raw!$F:$F, 'Call Back'!$C20, Raw!$H:$H, "D14")</f>
        <v>0</v>
      </c>
      <c r="JM20" s="35">
        <f>SUMIFS(Raw!$I:$I, Raw!$A:$A, 'Call Back'!JM$14, Raw!$F:$F, 'Call Back'!$C20, Raw!$H:$H, "D14")</f>
        <v>0</v>
      </c>
      <c r="JN20" s="35">
        <f>SUMIFS(Raw!$I:$I, Raw!$A:$A, 'Call Back'!JN$14, Raw!$F:$F, 'Call Back'!$C20, Raw!$H:$H, "D14")</f>
        <v>0</v>
      </c>
      <c r="JO20" s="35">
        <f>SUMIFS(Raw!$I:$I, Raw!$A:$A, 'Call Back'!JO$14, Raw!$F:$F, 'Call Back'!$C20, Raw!$H:$H, "D14")</f>
        <v>0</v>
      </c>
      <c r="JP20" s="36">
        <f>SUMIFS(Raw!$I:$I, Raw!$A:$A, 'Call Back'!JP$14, Raw!$F:$F, 'Call Back'!$C20, Raw!$H:$H, "D14")</f>
        <v>0</v>
      </c>
      <c r="JR20" s="34">
        <f>SUMIFS(Raw!$I:$I, Raw!$A:$A, 'Call Back'!JR$14, Raw!$F:$F, 'Call Back'!$C20, Raw!$H:$H, "D13")</f>
        <v>0</v>
      </c>
      <c r="JS20" s="35">
        <f>SUMIFS(Raw!$I:$I, Raw!$A:$A, 'Call Back'!JS$14, Raw!$F:$F, 'Call Back'!$C20, Raw!$H:$H, "D13")</f>
        <v>0</v>
      </c>
      <c r="JT20" s="35">
        <f>SUMIFS(Raw!$I:$I, Raw!$A:$A, 'Call Back'!JT$14, Raw!$F:$F, 'Call Back'!$C20, Raw!$H:$H, "D13")</f>
        <v>0</v>
      </c>
      <c r="JU20" s="35">
        <f>SUMIFS(Raw!$I:$I, Raw!$A:$A, 'Call Back'!JU$14, Raw!$F:$F, 'Call Back'!$C20, Raw!$H:$H, "D13")</f>
        <v>0</v>
      </c>
      <c r="JV20" s="35">
        <f>SUMIFS(Raw!$I:$I, Raw!$A:$A, 'Call Back'!JV$14, Raw!$F:$F, 'Call Back'!$C20, Raw!$H:$H, "D13")</f>
        <v>0</v>
      </c>
      <c r="JW20" s="35">
        <f>SUMIFS(Raw!$I:$I, Raw!$A:$A, 'Call Back'!JW$14, Raw!$F:$F, 'Call Back'!$C20, Raw!$H:$H, "D13")</f>
        <v>0</v>
      </c>
      <c r="JX20" s="36">
        <f>SUMIFS(Raw!$I:$I, Raw!$A:$A, 'Call Back'!JX$14, Raw!$F:$F, 'Call Back'!$C20, Raw!$H:$H, "D13")</f>
        <v>0</v>
      </c>
      <c r="JZ20" s="34">
        <f>SUMIFS(Raw!$I:$I, Raw!$A:$A, 'Call Back'!JZ$14, Raw!$F:$F, 'Call Back'!$C20, Raw!$H:$H, "D14")</f>
        <v>0</v>
      </c>
      <c r="KA20" s="35">
        <f>SUMIFS(Raw!$I:$I, Raw!$A:$A, 'Call Back'!KA$14, Raw!$F:$F, 'Call Back'!$C20, Raw!$H:$H, "D14")</f>
        <v>0</v>
      </c>
      <c r="KB20" s="35">
        <f>SUMIFS(Raw!$I:$I, Raw!$A:$A, 'Call Back'!KB$14, Raw!$F:$F, 'Call Back'!$C20, Raw!$H:$H, "D14")</f>
        <v>0</v>
      </c>
      <c r="KC20" s="35">
        <f>SUMIFS(Raw!$I:$I, Raw!$A:$A, 'Call Back'!KC$14, Raw!$F:$F, 'Call Back'!$C20, Raw!$H:$H, "D14")</f>
        <v>0</v>
      </c>
      <c r="KD20" s="35">
        <f>SUMIFS(Raw!$I:$I, Raw!$A:$A, 'Call Back'!KD$14, Raw!$F:$F, 'Call Back'!$C20, Raw!$H:$H, "D14")</f>
        <v>0</v>
      </c>
      <c r="KE20" s="35">
        <f>SUMIFS(Raw!$I:$I, Raw!$A:$A, 'Call Back'!KE$14, Raw!$F:$F, 'Call Back'!$C20, Raw!$H:$H, "D14")</f>
        <v>0</v>
      </c>
      <c r="KF20" s="36">
        <f>SUMIFS(Raw!$I:$I, Raw!$A:$A, 'Call Back'!KF$14, Raw!$F:$F, 'Call Back'!$C20, Raw!$H:$H, "D14")</f>
        <v>0</v>
      </c>
      <c r="KH20" s="34">
        <f>SUMIFS(Raw!$I:$I, Raw!$A:$A, 'Call Back'!KH$14, Raw!$F:$F, 'Call Back'!$C20, Raw!$H:$H, "D13")</f>
        <v>0</v>
      </c>
      <c r="KI20" s="35">
        <f>SUMIFS(Raw!$I:$I, Raw!$A:$A, 'Call Back'!KI$14, Raw!$F:$F, 'Call Back'!$C20, Raw!$H:$H, "D13")</f>
        <v>0</v>
      </c>
      <c r="KJ20" s="35">
        <f>SUMIFS(Raw!$I:$I, Raw!$A:$A, 'Call Back'!KJ$14, Raw!$F:$F, 'Call Back'!$C20, Raw!$H:$H, "D13")</f>
        <v>0</v>
      </c>
      <c r="KK20" s="35">
        <f>SUMIFS(Raw!$I:$I, Raw!$A:$A, 'Call Back'!KK$14, Raw!$F:$F, 'Call Back'!$C20, Raw!$H:$H, "D13")</f>
        <v>0</v>
      </c>
      <c r="KL20" s="35">
        <f>SUMIFS(Raw!$I:$I, Raw!$A:$A, 'Call Back'!KL$14, Raw!$F:$F, 'Call Back'!$C20, Raw!$H:$H, "D13")</f>
        <v>0</v>
      </c>
      <c r="KM20" s="35">
        <f>SUMIFS(Raw!$I:$I, Raw!$A:$A, 'Call Back'!KM$14, Raw!$F:$F, 'Call Back'!$C20, Raw!$H:$H, "D13")</f>
        <v>0</v>
      </c>
      <c r="KN20" s="36">
        <f>SUMIFS(Raw!$I:$I, Raw!$A:$A, 'Call Back'!KN$14, Raw!$F:$F, 'Call Back'!$C20, Raw!$H:$H, "D13")</f>
        <v>0</v>
      </c>
      <c r="KP20" s="34">
        <f>SUMIFS(Raw!$I:$I, Raw!$A:$A, 'Call Back'!KP$14, Raw!$F:$F, 'Call Back'!$C20, Raw!$H:$H, "D14")</f>
        <v>0</v>
      </c>
      <c r="KQ20" s="35">
        <f>SUMIFS(Raw!$I:$I, Raw!$A:$A, 'Call Back'!KQ$14, Raw!$F:$F, 'Call Back'!$C20, Raw!$H:$H, "D14")</f>
        <v>0</v>
      </c>
      <c r="KR20" s="35">
        <f>SUMIFS(Raw!$I:$I, Raw!$A:$A, 'Call Back'!KR$14, Raw!$F:$F, 'Call Back'!$C20, Raw!$H:$H, "D14")</f>
        <v>0</v>
      </c>
      <c r="KS20" s="35">
        <f>SUMIFS(Raw!$I:$I, Raw!$A:$A, 'Call Back'!KS$14, Raw!$F:$F, 'Call Back'!$C20, Raw!$H:$H, "D14")</f>
        <v>0</v>
      </c>
      <c r="KT20" s="35">
        <f>SUMIFS(Raw!$I:$I, Raw!$A:$A, 'Call Back'!KT$14, Raw!$F:$F, 'Call Back'!$C20, Raw!$H:$H, "D14")</f>
        <v>0</v>
      </c>
      <c r="KU20" s="35">
        <f>SUMIFS(Raw!$I:$I, Raw!$A:$A, 'Call Back'!KU$14, Raw!$F:$F, 'Call Back'!$C20, Raw!$H:$H, "D14")</f>
        <v>0</v>
      </c>
      <c r="KV20" s="36">
        <f>SUMIFS(Raw!$I:$I, Raw!$A:$A, 'Call Back'!KV$14, Raw!$F:$F, 'Call Back'!$C20, Raw!$H:$H, "D14")</f>
        <v>0</v>
      </c>
    </row>
    <row r="21" spans="2:308" x14ac:dyDescent="0.35">
      <c r="B21" s="43" t="s">
        <v>40</v>
      </c>
      <c r="C21" s="49" t="s">
        <v>41</v>
      </c>
      <c r="D21" s="50" t="s">
        <v>42</v>
      </c>
      <c r="F21" s="51">
        <v>270</v>
      </c>
      <c r="G21" s="52">
        <v>216</v>
      </c>
      <c r="H21" s="52">
        <v>155</v>
      </c>
      <c r="I21" s="52">
        <v>139</v>
      </c>
      <c r="J21" s="52">
        <v>163</v>
      </c>
      <c r="K21" s="52">
        <v>203</v>
      </c>
      <c r="L21" s="53">
        <v>159</v>
      </c>
      <c r="N21" s="51">
        <v>34</v>
      </c>
      <c r="O21" s="52">
        <v>28</v>
      </c>
      <c r="P21" s="52">
        <v>12</v>
      </c>
      <c r="Q21" s="52">
        <v>15</v>
      </c>
      <c r="R21" s="52">
        <v>19</v>
      </c>
      <c r="S21" s="52">
        <v>30</v>
      </c>
      <c r="T21" s="53">
        <v>28</v>
      </c>
      <c r="V21" s="51">
        <v>144</v>
      </c>
      <c r="W21" s="52">
        <v>152</v>
      </c>
      <c r="X21" s="52">
        <v>158</v>
      </c>
      <c r="Y21" s="52">
        <v>172</v>
      </c>
      <c r="Z21" s="52">
        <v>164</v>
      </c>
      <c r="AA21" s="52">
        <v>191</v>
      </c>
      <c r="AB21" s="53">
        <v>116</v>
      </c>
      <c r="AD21" s="51">
        <v>17</v>
      </c>
      <c r="AE21" s="52">
        <v>14</v>
      </c>
      <c r="AF21" s="52">
        <v>21</v>
      </c>
      <c r="AG21" s="52">
        <v>16</v>
      </c>
      <c r="AH21" s="52">
        <v>19</v>
      </c>
      <c r="AI21" s="52">
        <v>8</v>
      </c>
      <c r="AJ21" s="53">
        <v>28</v>
      </c>
      <c r="AL21" s="51">
        <v>180</v>
      </c>
      <c r="AM21" s="52">
        <v>125</v>
      </c>
      <c r="AN21" s="52">
        <v>164</v>
      </c>
      <c r="AO21" s="52">
        <v>175</v>
      </c>
      <c r="AP21" s="52">
        <v>135</v>
      </c>
      <c r="AQ21" s="52">
        <v>187</v>
      </c>
      <c r="AR21" s="53">
        <v>159</v>
      </c>
      <c r="AT21" s="51">
        <v>24</v>
      </c>
      <c r="AU21" s="52">
        <v>20</v>
      </c>
      <c r="AV21" s="52">
        <v>17</v>
      </c>
      <c r="AW21" s="52">
        <v>37</v>
      </c>
      <c r="AX21" s="52">
        <v>15</v>
      </c>
      <c r="AY21" s="52">
        <v>33</v>
      </c>
      <c r="AZ21" s="53">
        <v>26</v>
      </c>
      <c r="BB21" s="51">
        <v>187</v>
      </c>
      <c r="BC21" s="52">
        <v>166</v>
      </c>
      <c r="BD21" s="52">
        <v>153</v>
      </c>
      <c r="BE21" s="52">
        <v>143</v>
      </c>
      <c r="BF21" s="52">
        <v>177</v>
      </c>
      <c r="BG21" s="52">
        <v>235</v>
      </c>
      <c r="BH21" s="53">
        <v>101</v>
      </c>
      <c r="BJ21" s="51">
        <v>20</v>
      </c>
      <c r="BK21" s="52">
        <v>19</v>
      </c>
      <c r="BL21" s="52">
        <v>26</v>
      </c>
      <c r="BM21" s="52">
        <v>30</v>
      </c>
      <c r="BN21" s="52">
        <v>25</v>
      </c>
      <c r="BO21" s="52">
        <v>46</v>
      </c>
      <c r="BP21" s="53">
        <v>23</v>
      </c>
      <c r="BR21" s="51">
        <v>139</v>
      </c>
      <c r="BS21" s="52">
        <v>162</v>
      </c>
      <c r="BT21" s="52">
        <v>153</v>
      </c>
      <c r="BU21" s="52">
        <v>163</v>
      </c>
      <c r="BV21" s="52">
        <v>215</v>
      </c>
      <c r="BW21" s="52">
        <v>214</v>
      </c>
      <c r="BX21" s="53">
        <v>155</v>
      </c>
      <c r="BZ21" s="51">
        <v>28</v>
      </c>
      <c r="CA21" s="52">
        <v>29</v>
      </c>
      <c r="CB21" s="52">
        <v>45</v>
      </c>
      <c r="CC21" s="52">
        <v>84</v>
      </c>
      <c r="CD21" s="52">
        <v>94</v>
      </c>
      <c r="CE21" s="52">
        <v>57</v>
      </c>
      <c r="CF21" s="53">
        <v>39</v>
      </c>
      <c r="CH21" s="51">
        <v>220</v>
      </c>
      <c r="CI21" s="52">
        <v>139</v>
      </c>
      <c r="CJ21" s="52">
        <v>127</v>
      </c>
      <c r="CK21" s="52">
        <v>226</v>
      </c>
      <c r="CL21" s="52">
        <v>177</v>
      </c>
      <c r="CM21" s="52">
        <v>201</v>
      </c>
      <c r="CN21" s="53">
        <v>151</v>
      </c>
      <c r="CP21" s="51">
        <v>32</v>
      </c>
      <c r="CQ21" s="52">
        <v>13</v>
      </c>
      <c r="CR21" s="52">
        <v>49</v>
      </c>
      <c r="CS21" s="52">
        <v>85</v>
      </c>
      <c r="CT21" s="52">
        <v>19</v>
      </c>
      <c r="CU21" s="52">
        <v>25</v>
      </c>
      <c r="CV21" s="53">
        <v>36</v>
      </c>
      <c r="CX21" s="51">
        <v>147</v>
      </c>
      <c r="CY21" s="52">
        <v>139</v>
      </c>
      <c r="CZ21" s="52">
        <v>157</v>
      </c>
      <c r="DA21" s="52">
        <v>172</v>
      </c>
      <c r="DB21" s="52">
        <v>165</v>
      </c>
      <c r="DC21" s="52">
        <v>217</v>
      </c>
      <c r="DD21" s="53">
        <v>123</v>
      </c>
      <c r="DF21" s="51">
        <v>20</v>
      </c>
      <c r="DG21" s="52">
        <v>12</v>
      </c>
      <c r="DH21" s="52">
        <v>22</v>
      </c>
      <c r="DI21" s="52">
        <v>18</v>
      </c>
      <c r="DJ21" s="52">
        <v>18</v>
      </c>
      <c r="DK21" s="52">
        <v>46</v>
      </c>
      <c r="DL21" s="53">
        <v>24</v>
      </c>
      <c r="DN21" s="51">
        <v>162</v>
      </c>
      <c r="DO21" s="52">
        <v>146</v>
      </c>
      <c r="DP21" s="52">
        <v>166</v>
      </c>
      <c r="DQ21" s="52">
        <v>157</v>
      </c>
      <c r="DR21" s="52">
        <v>172</v>
      </c>
      <c r="DS21" s="52">
        <v>196</v>
      </c>
      <c r="DT21" s="53">
        <v>179</v>
      </c>
      <c r="DV21" s="51">
        <v>24</v>
      </c>
      <c r="DW21" s="52">
        <v>18</v>
      </c>
      <c r="DX21" s="52">
        <v>16</v>
      </c>
      <c r="DY21" s="52">
        <v>20</v>
      </c>
      <c r="DZ21" s="52">
        <v>19</v>
      </c>
      <c r="EA21" s="52">
        <v>19</v>
      </c>
      <c r="EB21" s="53">
        <v>35</v>
      </c>
      <c r="ED21" s="51">
        <f>SUMIFS(Raw!$I:$I, Raw!$A:$A, 'Call Back'!ED$14, Raw!$F:$F, 'Call Back'!$C21, Raw!$H:$H, "D13")</f>
        <v>185</v>
      </c>
      <c r="EE21" s="52">
        <f>SUMIFS(Raw!$I:$I, Raw!$A:$A, 'Call Back'!EE$14, Raw!$F:$F, 'Call Back'!$C21, Raw!$H:$H, "D13")</f>
        <v>130</v>
      </c>
      <c r="EF21" s="52">
        <f>SUMIFS(Raw!$I:$I, Raw!$A:$A, 'Call Back'!EF$14, Raw!$F:$F, 'Call Back'!$C21, Raw!$H:$H, "D13")</f>
        <v>147</v>
      </c>
      <c r="EG21" s="52">
        <f>SUMIFS(Raw!$I:$I, Raw!$A:$A, 'Call Back'!EG$14, Raw!$F:$F, 'Call Back'!$C21, Raw!$H:$H, "D13")</f>
        <v>150</v>
      </c>
      <c r="EH21" s="52">
        <f>SUMIFS(Raw!$I:$I, Raw!$A:$A, 'Call Back'!EH$14, Raw!$F:$F, 'Call Back'!$C21, Raw!$H:$H, "D13")</f>
        <v>187</v>
      </c>
      <c r="EI21" s="52">
        <f>SUMIFS(Raw!$I:$I, Raw!$A:$A, 'Call Back'!EI$14, Raw!$F:$F, 'Call Back'!$C21, Raw!$H:$H, "D13")</f>
        <v>225</v>
      </c>
      <c r="EJ21" s="53">
        <f>SUMIFS(Raw!$I:$I, Raw!$A:$A, 'Call Back'!EJ$14, Raw!$F:$F, 'Call Back'!$C21, Raw!$H:$H, "D13")</f>
        <v>182</v>
      </c>
      <c r="EL21" s="51">
        <f>SUMIFS(Raw!$I:$I, Raw!$A:$A, 'Call Back'!EL$14, Raw!$F:$F, 'Call Back'!$C21, Raw!$H:$H, "D14")</f>
        <v>30</v>
      </c>
      <c r="EM21" s="52">
        <f>SUMIFS(Raw!$I:$I, Raw!$A:$A, 'Call Back'!EM$14, Raw!$F:$F, 'Call Back'!$C21, Raw!$H:$H, "D14")</f>
        <v>17</v>
      </c>
      <c r="EN21" s="52">
        <f>SUMIFS(Raw!$I:$I, Raw!$A:$A, 'Call Back'!EN$14, Raw!$F:$F, 'Call Back'!$C21, Raw!$H:$H, "D14")</f>
        <v>29</v>
      </c>
      <c r="EO21" s="52">
        <f>SUMIFS(Raw!$I:$I, Raw!$A:$A, 'Call Back'!EO$14, Raw!$F:$F, 'Call Back'!$C21, Raw!$H:$H, "D14")</f>
        <v>24</v>
      </c>
      <c r="EP21" s="52">
        <f>SUMIFS(Raw!$I:$I, Raw!$A:$A, 'Call Back'!EP$14, Raw!$F:$F, 'Call Back'!$C21, Raw!$H:$H, "D14")</f>
        <v>34</v>
      </c>
      <c r="EQ21" s="52">
        <f>SUMIFS(Raw!$I:$I, Raw!$A:$A, 'Call Back'!EQ$14, Raw!$F:$F, 'Call Back'!$C21, Raw!$H:$H, "D14")</f>
        <v>53</v>
      </c>
      <c r="ER21" s="53">
        <f>SUMIFS(Raw!$I:$I, Raw!$A:$A, 'Call Back'!ER$14, Raw!$F:$F, 'Call Back'!$C21, Raw!$H:$H, "D14")</f>
        <v>49</v>
      </c>
      <c r="ET21" s="51">
        <f>SUMIFS(Raw!$I:$I, Raw!$A:$A, 'Call Back'!ET$14, Raw!$F:$F, 'Call Back'!$C21, Raw!$H:$H, "D13")</f>
        <v>0</v>
      </c>
      <c r="EU21" s="52">
        <f>SUMIFS(Raw!$I:$I, Raw!$A:$A, 'Call Back'!EU$14, Raw!$F:$F, 'Call Back'!$C21, Raw!$H:$H, "D13")</f>
        <v>0</v>
      </c>
      <c r="EV21" s="52">
        <f>SUMIFS(Raw!$I:$I, Raw!$A:$A, 'Call Back'!EV$14, Raw!$F:$F, 'Call Back'!$C21, Raw!$H:$H, "D13")</f>
        <v>0</v>
      </c>
      <c r="EW21" s="52">
        <f>SUMIFS(Raw!$I:$I, Raw!$A:$A, 'Call Back'!EW$14, Raw!$F:$F, 'Call Back'!$C21, Raw!$H:$H, "D13")</f>
        <v>0</v>
      </c>
      <c r="EX21" s="52">
        <f>SUMIFS(Raw!$I:$I, Raw!$A:$A, 'Call Back'!EX$14, Raw!$F:$F, 'Call Back'!$C21, Raw!$H:$H, "D13")</f>
        <v>0</v>
      </c>
      <c r="EY21" s="52">
        <f>SUMIFS(Raw!$I:$I, Raw!$A:$A, 'Call Back'!EY$14, Raw!$F:$F, 'Call Back'!$C21, Raw!$H:$H, "D13")</f>
        <v>0</v>
      </c>
      <c r="EZ21" s="53">
        <f>SUMIFS(Raw!$I:$I, Raw!$A:$A, 'Call Back'!EZ$14, Raw!$F:$F, 'Call Back'!$C21, Raw!$H:$H, "D13")</f>
        <v>0</v>
      </c>
      <c r="FB21" s="51">
        <f>SUMIFS(Raw!$I:$I, Raw!$A:$A, 'Call Back'!FB$14, Raw!$F:$F, 'Call Back'!$C21, Raw!$H:$H, "D14")</f>
        <v>0</v>
      </c>
      <c r="FC21" s="52">
        <f>SUMIFS(Raw!$I:$I, Raw!$A:$A, 'Call Back'!FC$14, Raw!$F:$F, 'Call Back'!$C21, Raw!$H:$H, "D14")</f>
        <v>0</v>
      </c>
      <c r="FD21" s="52">
        <f>SUMIFS(Raw!$I:$I, Raw!$A:$A, 'Call Back'!FD$14, Raw!$F:$F, 'Call Back'!$C21, Raw!$H:$H, "D14")</f>
        <v>0</v>
      </c>
      <c r="FE21" s="52">
        <f>SUMIFS(Raw!$I:$I, Raw!$A:$A, 'Call Back'!FE$14, Raw!$F:$F, 'Call Back'!$C21, Raw!$H:$H, "D14")</f>
        <v>0</v>
      </c>
      <c r="FF21" s="52">
        <f>SUMIFS(Raw!$I:$I, Raw!$A:$A, 'Call Back'!FF$14, Raw!$F:$F, 'Call Back'!$C21, Raw!$H:$H, "D14")</f>
        <v>0</v>
      </c>
      <c r="FG21" s="52">
        <f>SUMIFS(Raw!$I:$I, Raw!$A:$A, 'Call Back'!FG$14, Raw!$F:$F, 'Call Back'!$C21, Raw!$H:$H, "D14")</f>
        <v>0</v>
      </c>
      <c r="FH21" s="53">
        <f>SUMIFS(Raw!$I:$I, Raw!$A:$A, 'Call Back'!FH$14, Raw!$F:$F, 'Call Back'!$C21, Raw!$H:$H, "D14")</f>
        <v>0</v>
      </c>
      <c r="FJ21" s="51">
        <f>SUMIFS(Raw!$I:$I, Raw!$A:$A, 'Call Back'!FJ$14, Raw!$F:$F, 'Call Back'!$C21, Raw!$H:$H, "D13")</f>
        <v>0</v>
      </c>
      <c r="FK21" s="52">
        <f>SUMIFS(Raw!$I:$I, Raw!$A:$A, 'Call Back'!FK$14, Raw!$F:$F, 'Call Back'!$C21, Raw!$H:$H, "D13")</f>
        <v>0</v>
      </c>
      <c r="FL21" s="52">
        <f>SUMIFS(Raw!$I:$I, Raw!$A:$A, 'Call Back'!FL$14, Raw!$F:$F, 'Call Back'!$C21, Raw!$H:$H, "D13")</f>
        <v>0</v>
      </c>
      <c r="FM21" s="52">
        <f>SUMIFS(Raw!$I:$I, Raw!$A:$A, 'Call Back'!FM$14, Raw!$F:$F, 'Call Back'!$C21, Raw!$H:$H, "D13")</f>
        <v>0</v>
      </c>
      <c r="FN21" s="52">
        <f>SUMIFS(Raw!$I:$I, Raw!$A:$A, 'Call Back'!FN$14, Raw!$F:$F, 'Call Back'!$C21, Raw!$H:$H, "D13")</f>
        <v>0</v>
      </c>
      <c r="FO21" s="52">
        <f>SUMIFS(Raw!$I:$I, Raw!$A:$A, 'Call Back'!FO$14, Raw!$F:$F, 'Call Back'!$C21, Raw!$H:$H, "D13")</f>
        <v>0</v>
      </c>
      <c r="FP21" s="53">
        <f>SUMIFS(Raw!$I:$I, Raw!$A:$A, 'Call Back'!FP$14, Raw!$F:$F, 'Call Back'!$C21, Raw!$H:$H, "D13")</f>
        <v>0</v>
      </c>
      <c r="FR21" s="51">
        <f>SUMIFS(Raw!$I:$I, Raw!$A:$A, 'Call Back'!FR$14, Raw!$F:$F, 'Call Back'!$C21, Raw!$H:$H, "D14")</f>
        <v>0</v>
      </c>
      <c r="FS21" s="52">
        <f>SUMIFS(Raw!$I:$I, Raw!$A:$A, 'Call Back'!FS$14, Raw!$F:$F, 'Call Back'!$C21, Raw!$H:$H, "D14")</f>
        <v>0</v>
      </c>
      <c r="FT21" s="52">
        <f>SUMIFS(Raw!$I:$I, Raw!$A:$A, 'Call Back'!FT$14, Raw!$F:$F, 'Call Back'!$C21, Raw!$H:$H, "D14")</f>
        <v>0</v>
      </c>
      <c r="FU21" s="52">
        <f>SUMIFS(Raw!$I:$I, Raw!$A:$A, 'Call Back'!FU$14, Raw!$F:$F, 'Call Back'!$C21, Raw!$H:$H, "D14")</f>
        <v>0</v>
      </c>
      <c r="FV21" s="52">
        <f>SUMIFS(Raw!$I:$I, Raw!$A:$A, 'Call Back'!FV$14, Raw!$F:$F, 'Call Back'!$C21, Raw!$H:$H, "D14")</f>
        <v>0</v>
      </c>
      <c r="FW21" s="52">
        <f>SUMIFS(Raw!$I:$I, Raw!$A:$A, 'Call Back'!FW$14, Raw!$F:$F, 'Call Back'!$C21, Raw!$H:$H, "D14")</f>
        <v>0</v>
      </c>
      <c r="FX21" s="53">
        <f>SUMIFS(Raw!$I:$I, Raw!$A:$A, 'Call Back'!FX$14, Raw!$F:$F, 'Call Back'!$C21, Raw!$H:$H, "D14")</f>
        <v>0</v>
      </c>
      <c r="FZ21" s="51">
        <f>SUMIFS(Raw!$I:$I, Raw!$A:$A, 'Call Back'!FZ$14, Raw!$F:$F, 'Call Back'!$C21, Raw!$H:$H, "D13")</f>
        <v>0</v>
      </c>
      <c r="GA21" s="52">
        <f>SUMIFS(Raw!$I:$I, Raw!$A:$A, 'Call Back'!GA$14, Raw!$F:$F, 'Call Back'!$C21, Raw!$H:$H, "D13")</f>
        <v>0</v>
      </c>
      <c r="GB21" s="52">
        <f>SUMIFS(Raw!$I:$I, Raw!$A:$A, 'Call Back'!GB$14, Raw!$F:$F, 'Call Back'!$C21, Raw!$H:$H, "D13")</f>
        <v>0</v>
      </c>
      <c r="GC21" s="52">
        <f>SUMIFS(Raw!$I:$I, Raw!$A:$A, 'Call Back'!GC$14, Raw!$F:$F, 'Call Back'!$C21, Raw!$H:$H, "D13")</f>
        <v>0</v>
      </c>
      <c r="GD21" s="52">
        <f>SUMIFS(Raw!$I:$I, Raw!$A:$A, 'Call Back'!GD$14, Raw!$F:$F, 'Call Back'!$C21, Raw!$H:$H, "D13")</f>
        <v>0</v>
      </c>
      <c r="GE21" s="52">
        <f>SUMIFS(Raw!$I:$I, Raw!$A:$A, 'Call Back'!GE$14, Raw!$F:$F, 'Call Back'!$C21, Raw!$H:$H, "D13")</f>
        <v>0</v>
      </c>
      <c r="GF21" s="53">
        <f>SUMIFS(Raw!$I:$I, Raw!$A:$A, 'Call Back'!GF$14, Raw!$F:$F, 'Call Back'!$C21, Raw!$H:$H, "D13")</f>
        <v>0</v>
      </c>
      <c r="GH21" s="51">
        <f>SUMIFS(Raw!$I:$I, Raw!$A:$A, 'Call Back'!GH$14, Raw!$F:$F, 'Call Back'!$C21, Raw!$H:$H, "D14")</f>
        <v>0</v>
      </c>
      <c r="GI21" s="52">
        <f>SUMIFS(Raw!$I:$I, Raw!$A:$A, 'Call Back'!GI$14, Raw!$F:$F, 'Call Back'!$C21, Raw!$H:$H, "D14")</f>
        <v>0</v>
      </c>
      <c r="GJ21" s="52">
        <f>SUMIFS(Raw!$I:$I, Raw!$A:$A, 'Call Back'!GJ$14, Raw!$F:$F, 'Call Back'!$C21, Raw!$H:$H, "D14")</f>
        <v>0</v>
      </c>
      <c r="GK21" s="52">
        <f>SUMIFS(Raw!$I:$I, Raw!$A:$A, 'Call Back'!GK$14, Raw!$F:$F, 'Call Back'!$C21, Raw!$H:$H, "D14")</f>
        <v>0</v>
      </c>
      <c r="GL21" s="52">
        <f>SUMIFS(Raw!$I:$I, Raw!$A:$A, 'Call Back'!GL$14, Raw!$F:$F, 'Call Back'!$C21, Raw!$H:$H, "D14")</f>
        <v>0</v>
      </c>
      <c r="GM21" s="52">
        <f>SUMIFS(Raw!$I:$I, Raw!$A:$A, 'Call Back'!GM$14, Raw!$F:$F, 'Call Back'!$C21, Raw!$H:$H, "D14")</f>
        <v>0</v>
      </c>
      <c r="GN21" s="53">
        <f>SUMIFS(Raw!$I:$I, Raw!$A:$A, 'Call Back'!GN$14, Raw!$F:$F, 'Call Back'!$C21, Raw!$H:$H, "D14")</f>
        <v>0</v>
      </c>
      <c r="GP21" s="51">
        <f>SUMIFS(Raw!$I:$I, Raw!$A:$A, 'Call Back'!GP$14, Raw!$F:$F, 'Call Back'!$C21, Raw!$H:$H, "D13")</f>
        <v>0</v>
      </c>
      <c r="GQ21" s="52">
        <f>SUMIFS(Raw!$I:$I, Raw!$A:$A, 'Call Back'!GQ$14, Raw!$F:$F, 'Call Back'!$C21, Raw!$H:$H, "D13")</f>
        <v>0</v>
      </c>
      <c r="GR21" s="52">
        <f>SUMIFS(Raw!$I:$I, Raw!$A:$A, 'Call Back'!GR$14, Raw!$F:$F, 'Call Back'!$C21, Raw!$H:$H, "D13")</f>
        <v>0</v>
      </c>
      <c r="GS21" s="52">
        <f>SUMIFS(Raw!$I:$I, Raw!$A:$A, 'Call Back'!GS$14, Raw!$F:$F, 'Call Back'!$C21, Raw!$H:$H, "D13")</f>
        <v>0</v>
      </c>
      <c r="GT21" s="52">
        <f>SUMIFS(Raw!$I:$I, Raw!$A:$A, 'Call Back'!GT$14, Raw!$F:$F, 'Call Back'!$C21, Raw!$H:$H, "D13")</f>
        <v>0</v>
      </c>
      <c r="GU21" s="52">
        <f>SUMIFS(Raw!$I:$I, Raw!$A:$A, 'Call Back'!GU$14, Raw!$F:$F, 'Call Back'!$C21, Raw!$H:$H, "D13")</f>
        <v>0</v>
      </c>
      <c r="GV21" s="53">
        <f>SUMIFS(Raw!$I:$I, Raw!$A:$A, 'Call Back'!GV$14, Raw!$F:$F, 'Call Back'!$C21, Raw!$H:$H, "D13")</f>
        <v>0</v>
      </c>
      <c r="GX21" s="51">
        <f>SUMIFS(Raw!$I:$I, Raw!$A:$A, 'Call Back'!GX$14, Raw!$F:$F, 'Call Back'!$C21, Raw!$H:$H, "D14")</f>
        <v>0</v>
      </c>
      <c r="GY21" s="52">
        <f>SUMIFS(Raw!$I:$I, Raw!$A:$A, 'Call Back'!GY$14, Raw!$F:$F, 'Call Back'!$C21, Raw!$H:$H, "D14")</f>
        <v>0</v>
      </c>
      <c r="GZ21" s="52">
        <f>SUMIFS(Raw!$I:$I, Raw!$A:$A, 'Call Back'!GZ$14, Raw!$F:$F, 'Call Back'!$C21, Raw!$H:$H, "D14")</f>
        <v>0</v>
      </c>
      <c r="HA21" s="52">
        <f>SUMIFS(Raw!$I:$I, Raw!$A:$A, 'Call Back'!HA$14, Raw!$F:$F, 'Call Back'!$C21, Raw!$H:$H, "D14")</f>
        <v>0</v>
      </c>
      <c r="HB21" s="52">
        <f>SUMIFS(Raw!$I:$I, Raw!$A:$A, 'Call Back'!HB$14, Raw!$F:$F, 'Call Back'!$C21, Raw!$H:$H, "D14")</f>
        <v>0</v>
      </c>
      <c r="HC21" s="52">
        <f>SUMIFS(Raw!$I:$I, Raw!$A:$A, 'Call Back'!HC$14, Raw!$F:$F, 'Call Back'!$C21, Raw!$H:$H, "D14")</f>
        <v>0</v>
      </c>
      <c r="HD21" s="53">
        <f>SUMIFS(Raw!$I:$I, Raw!$A:$A, 'Call Back'!HD$14, Raw!$F:$F, 'Call Back'!$C21, Raw!$H:$H, "D14")</f>
        <v>0</v>
      </c>
      <c r="HF21" s="51">
        <f>SUMIFS(Raw!$I:$I, Raw!$A:$A, 'Call Back'!HF$14, Raw!$F:$F, 'Call Back'!$C21, Raw!$H:$H, "D13")</f>
        <v>0</v>
      </c>
      <c r="HG21" s="52">
        <f>SUMIFS(Raw!$I:$I, Raw!$A:$A, 'Call Back'!HG$14, Raw!$F:$F, 'Call Back'!$C21, Raw!$H:$H, "D13")</f>
        <v>0</v>
      </c>
      <c r="HH21" s="52">
        <f>SUMIFS(Raw!$I:$I, Raw!$A:$A, 'Call Back'!HH$14, Raw!$F:$F, 'Call Back'!$C21, Raw!$H:$H, "D13")</f>
        <v>0</v>
      </c>
      <c r="HI21" s="52">
        <f>SUMIFS(Raw!$I:$I, Raw!$A:$A, 'Call Back'!HI$14, Raw!$F:$F, 'Call Back'!$C21, Raw!$H:$H, "D13")</f>
        <v>0</v>
      </c>
      <c r="HJ21" s="52">
        <f>SUMIFS(Raw!$I:$I, Raw!$A:$A, 'Call Back'!HJ$14, Raw!$F:$F, 'Call Back'!$C21, Raw!$H:$H, "D13")</f>
        <v>0</v>
      </c>
      <c r="HK21" s="52">
        <f>SUMIFS(Raw!$I:$I, Raw!$A:$A, 'Call Back'!HK$14, Raw!$F:$F, 'Call Back'!$C21, Raw!$H:$H, "D13")</f>
        <v>0</v>
      </c>
      <c r="HL21" s="53">
        <f>SUMIFS(Raw!$I:$I, Raw!$A:$A, 'Call Back'!HL$14, Raw!$F:$F, 'Call Back'!$C21, Raw!$H:$H, "D13")</f>
        <v>0</v>
      </c>
      <c r="HN21" s="51">
        <f>SUMIFS(Raw!$I:$I, Raw!$A:$A, 'Call Back'!HN$14, Raw!$F:$F, 'Call Back'!$C21, Raw!$H:$H, "D14")</f>
        <v>0</v>
      </c>
      <c r="HO21" s="52">
        <f>SUMIFS(Raw!$I:$I, Raw!$A:$A, 'Call Back'!HO$14, Raw!$F:$F, 'Call Back'!$C21, Raw!$H:$H, "D14")</f>
        <v>0</v>
      </c>
      <c r="HP21" s="52">
        <f>SUMIFS(Raw!$I:$I, Raw!$A:$A, 'Call Back'!HP$14, Raw!$F:$F, 'Call Back'!$C21, Raw!$H:$H, "D14")</f>
        <v>0</v>
      </c>
      <c r="HQ21" s="52">
        <f>SUMIFS(Raw!$I:$I, Raw!$A:$A, 'Call Back'!HQ$14, Raw!$F:$F, 'Call Back'!$C21, Raw!$H:$H, "D14")</f>
        <v>0</v>
      </c>
      <c r="HR21" s="52">
        <f>SUMIFS(Raw!$I:$I, Raw!$A:$A, 'Call Back'!HR$14, Raw!$F:$F, 'Call Back'!$C21, Raw!$H:$H, "D14")</f>
        <v>0</v>
      </c>
      <c r="HS21" s="52">
        <f>SUMIFS(Raw!$I:$I, Raw!$A:$A, 'Call Back'!HS$14, Raw!$F:$F, 'Call Back'!$C21, Raw!$H:$H, "D14")</f>
        <v>0</v>
      </c>
      <c r="HT21" s="53">
        <f>SUMIFS(Raw!$I:$I, Raw!$A:$A, 'Call Back'!HT$14, Raw!$F:$F, 'Call Back'!$C21, Raw!$H:$H, "D14")</f>
        <v>0</v>
      </c>
      <c r="HV21" s="51">
        <f>SUMIFS(Raw!$I:$I, Raw!$A:$A, 'Call Back'!HV$14, Raw!$F:$F, 'Call Back'!$C21, Raw!$H:$H, "D13")</f>
        <v>0</v>
      </c>
      <c r="HW21" s="52">
        <f>SUMIFS(Raw!$I:$I, Raw!$A:$A, 'Call Back'!HW$14, Raw!$F:$F, 'Call Back'!$C21, Raw!$H:$H, "D13")</f>
        <v>0</v>
      </c>
      <c r="HX21" s="52">
        <f>SUMIFS(Raw!$I:$I, Raw!$A:$A, 'Call Back'!HX$14, Raw!$F:$F, 'Call Back'!$C21, Raw!$H:$H, "D13")</f>
        <v>0</v>
      </c>
      <c r="HY21" s="52">
        <f>SUMIFS(Raw!$I:$I, Raw!$A:$A, 'Call Back'!HY$14, Raw!$F:$F, 'Call Back'!$C21, Raw!$H:$H, "D13")</f>
        <v>0</v>
      </c>
      <c r="HZ21" s="52">
        <f>SUMIFS(Raw!$I:$I, Raw!$A:$A, 'Call Back'!HZ$14, Raw!$F:$F, 'Call Back'!$C21, Raw!$H:$H, "D13")</f>
        <v>0</v>
      </c>
      <c r="IA21" s="52">
        <f>SUMIFS(Raw!$I:$I, Raw!$A:$A, 'Call Back'!IA$14, Raw!$F:$F, 'Call Back'!$C21, Raw!$H:$H, "D13")</f>
        <v>0</v>
      </c>
      <c r="IB21" s="53">
        <f>SUMIFS(Raw!$I:$I, Raw!$A:$A, 'Call Back'!IB$14, Raw!$F:$F, 'Call Back'!$C21, Raw!$H:$H, "D13")</f>
        <v>0</v>
      </c>
      <c r="ID21" s="51">
        <f>SUMIFS(Raw!$I:$I, Raw!$A:$A, 'Call Back'!ID$14, Raw!$F:$F, 'Call Back'!$C21, Raw!$H:$H, "D14")</f>
        <v>0</v>
      </c>
      <c r="IE21" s="52">
        <f>SUMIFS(Raw!$I:$I, Raw!$A:$A, 'Call Back'!IE$14, Raw!$F:$F, 'Call Back'!$C21, Raw!$H:$H, "D14")</f>
        <v>0</v>
      </c>
      <c r="IF21" s="52">
        <f>SUMIFS(Raw!$I:$I, Raw!$A:$A, 'Call Back'!IF$14, Raw!$F:$F, 'Call Back'!$C21, Raw!$H:$H, "D14")</f>
        <v>0</v>
      </c>
      <c r="IG21" s="52">
        <f>SUMIFS(Raw!$I:$I, Raw!$A:$A, 'Call Back'!IG$14, Raw!$F:$F, 'Call Back'!$C21, Raw!$H:$H, "D14")</f>
        <v>0</v>
      </c>
      <c r="IH21" s="52">
        <f>SUMIFS(Raw!$I:$I, Raw!$A:$A, 'Call Back'!IH$14, Raw!$F:$F, 'Call Back'!$C21, Raw!$H:$H, "D14")</f>
        <v>0</v>
      </c>
      <c r="II21" s="52">
        <f>SUMIFS(Raw!$I:$I, Raw!$A:$A, 'Call Back'!II$14, Raw!$F:$F, 'Call Back'!$C21, Raw!$H:$H, "D14")</f>
        <v>0</v>
      </c>
      <c r="IJ21" s="53">
        <f>SUMIFS(Raw!$I:$I, Raw!$A:$A, 'Call Back'!IJ$14, Raw!$F:$F, 'Call Back'!$C21, Raw!$H:$H, "D14")</f>
        <v>0</v>
      </c>
      <c r="IL21" s="51">
        <f>SUMIFS(Raw!$I:$I, Raw!$A:$A, 'Call Back'!IL$14, Raw!$F:$F, 'Call Back'!$C21, Raw!$H:$H, "D13")</f>
        <v>0</v>
      </c>
      <c r="IM21" s="52">
        <f>SUMIFS(Raw!$I:$I, Raw!$A:$A, 'Call Back'!IM$14, Raw!$F:$F, 'Call Back'!$C21, Raw!$H:$H, "D13")</f>
        <v>0</v>
      </c>
      <c r="IN21" s="52">
        <f>SUMIFS(Raw!$I:$I, Raw!$A:$A, 'Call Back'!IN$14, Raw!$F:$F, 'Call Back'!$C21, Raw!$H:$H, "D13")</f>
        <v>0</v>
      </c>
      <c r="IO21" s="52">
        <f>SUMIFS(Raw!$I:$I, Raw!$A:$A, 'Call Back'!IO$14, Raw!$F:$F, 'Call Back'!$C21, Raw!$H:$H, "D13")</f>
        <v>0</v>
      </c>
      <c r="IP21" s="52">
        <f>SUMIFS(Raw!$I:$I, Raw!$A:$A, 'Call Back'!IP$14, Raw!$F:$F, 'Call Back'!$C21, Raw!$H:$H, "D13")</f>
        <v>0</v>
      </c>
      <c r="IQ21" s="52">
        <f>SUMIFS(Raw!$I:$I, Raw!$A:$A, 'Call Back'!IQ$14, Raw!$F:$F, 'Call Back'!$C21, Raw!$H:$H, "D13")</f>
        <v>0</v>
      </c>
      <c r="IR21" s="53">
        <f>SUMIFS(Raw!$I:$I, Raw!$A:$A, 'Call Back'!IR$14, Raw!$F:$F, 'Call Back'!$C21, Raw!$H:$H, "D13")</f>
        <v>0</v>
      </c>
      <c r="IT21" s="51">
        <f>SUMIFS(Raw!$I:$I, Raw!$A:$A, 'Call Back'!IT$14, Raw!$F:$F, 'Call Back'!$C21, Raw!$H:$H, "D14")</f>
        <v>0</v>
      </c>
      <c r="IU21" s="52">
        <f>SUMIFS(Raw!$I:$I, Raw!$A:$A, 'Call Back'!IU$14, Raw!$F:$F, 'Call Back'!$C21, Raw!$H:$H, "D14")</f>
        <v>0</v>
      </c>
      <c r="IV21" s="52">
        <f>SUMIFS(Raw!$I:$I, Raw!$A:$A, 'Call Back'!IV$14, Raw!$F:$F, 'Call Back'!$C21, Raw!$H:$H, "D14")</f>
        <v>0</v>
      </c>
      <c r="IW21" s="52">
        <f>SUMIFS(Raw!$I:$I, Raw!$A:$A, 'Call Back'!IW$14, Raw!$F:$F, 'Call Back'!$C21, Raw!$H:$H, "D14")</f>
        <v>0</v>
      </c>
      <c r="IX21" s="52">
        <f>SUMIFS(Raw!$I:$I, Raw!$A:$A, 'Call Back'!IX$14, Raw!$F:$F, 'Call Back'!$C21, Raw!$H:$H, "D14")</f>
        <v>0</v>
      </c>
      <c r="IY21" s="52">
        <f>SUMIFS(Raw!$I:$I, Raw!$A:$A, 'Call Back'!IY$14, Raw!$F:$F, 'Call Back'!$C21, Raw!$H:$H, "D14")</f>
        <v>0</v>
      </c>
      <c r="IZ21" s="53">
        <f>SUMIFS(Raw!$I:$I, Raw!$A:$A, 'Call Back'!IZ$14, Raw!$F:$F, 'Call Back'!$C21, Raw!$H:$H, "D14")</f>
        <v>0</v>
      </c>
      <c r="JB21" s="51">
        <f>SUMIFS(Raw!$I:$I, Raw!$A:$A, 'Call Back'!JB$14, Raw!$F:$F, 'Call Back'!$C21, Raw!$H:$H, "D13")</f>
        <v>0</v>
      </c>
      <c r="JC21" s="52">
        <f>SUMIFS(Raw!$I:$I, Raw!$A:$A, 'Call Back'!JC$14, Raw!$F:$F, 'Call Back'!$C21, Raw!$H:$H, "D13")</f>
        <v>0</v>
      </c>
      <c r="JD21" s="52">
        <f>SUMIFS(Raw!$I:$I, Raw!$A:$A, 'Call Back'!JD$14, Raw!$F:$F, 'Call Back'!$C21, Raw!$H:$H, "D13")</f>
        <v>0</v>
      </c>
      <c r="JE21" s="52">
        <f>SUMIFS(Raw!$I:$I, Raw!$A:$A, 'Call Back'!JE$14, Raw!$F:$F, 'Call Back'!$C21, Raw!$H:$H, "D13")</f>
        <v>0</v>
      </c>
      <c r="JF21" s="52">
        <f>SUMIFS(Raw!$I:$I, Raw!$A:$A, 'Call Back'!JF$14, Raw!$F:$F, 'Call Back'!$C21, Raw!$H:$H, "D13")</f>
        <v>0</v>
      </c>
      <c r="JG21" s="52">
        <f>SUMIFS(Raw!$I:$I, Raw!$A:$A, 'Call Back'!JG$14, Raw!$F:$F, 'Call Back'!$C21, Raw!$H:$H, "D13")</f>
        <v>0</v>
      </c>
      <c r="JH21" s="53">
        <f>SUMIFS(Raw!$I:$I, Raw!$A:$A, 'Call Back'!JH$14, Raw!$F:$F, 'Call Back'!$C21, Raw!$H:$H, "D13")</f>
        <v>0</v>
      </c>
      <c r="JJ21" s="51">
        <f>SUMIFS(Raw!$I:$I, Raw!$A:$A, 'Call Back'!JJ$14, Raw!$F:$F, 'Call Back'!$C21, Raw!$H:$H, "D14")</f>
        <v>0</v>
      </c>
      <c r="JK21" s="52">
        <f>SUMIFS(Raw!$I:$I, Raw!$A:$A, 'Call Back'!JK$14, Raw!$F:$F, 'Call Back'!$C21, Raw!$H:$H, "D14")</f>
        <v>0</v>
      </c>
      <c r="JL21" s="52">
        <f>SUMIFS(Raw!$I:$I, Raw!$A:$A, 'Call Back'!JL$14, Raw!$F:$F, 'Call Back'!$C21, Raw!$H:$H, "D14")</f>
        <v>0</v>
      </c>
      <c r="JM21" s="52">
        <f>SUMIFS(Raw!$I:$I, Raw!$A:$A, 'Call Back'!JM$14, Raw!$F:$F, 'Call Back'!$C21, Raw!$H:$H, "D14")</f>
        <v>0</v>
      </c>
      <c r="JN21" s="52">
        <f>SUMIFS(Raw!$I:$I, Raw!$A:$A, 'Call Back'!JN$14, Raw!$F:$F, 'Call Back'!$C21, Raw!$H:$H, "D14")</f>
        <v>0</v>
      </c>
      <c r="JO21" s="52">
        <f>SUMIFS(Raw!$I:$I, Raw!$A:$A, 'Call Back'!JO$14, Raw!$F:$F, 'Call Back'!$C21, Raw!$H:$H, "D14")</f>
        <v>0</v>
      </c>
      <c r="JP21" s="53">
        <f>SUMIFS(Raw!$I:$I, Raw!$A:$A, 'Call Back'!JP$14, Raw!$F:$F, 'Call Back'!$C21, Raw!$H:$H, "D14")</f>
        <v>0</v>
      </c>
      <c r="JR21" s="51">
        <f>SUMIFS(Raw!$I:$I, Raw!$A:$A, 'Call Back'!JR$14, Raw!$F:$F, 'Call Back'!$C21, Raw!$H:$H, "D13")</f>
        <v>0</v>
      </c>
      <c r="JS21" s="52">
        <f>SUMIFS(Raw!$I:$I, Raw!$A:$A, 'Call Back'!JS$14, Raw!$F:$F, 'Call Back'!$C21, Raw!$H:$H, "D13")</f>
        <v>0</v>
      </c>
      <c r="JT21" s="52">
        <f>SUMIFS(Raw!$I:$I, Raw!$A:$A, 'Call Back'!JT$14, Raw!$F:$F, 'Call Back'!$C21, Raw!$H:$H, "D13")</f>
        <v>0</v>
      </c>
      <c r="JU21" s="52">
        <f>SUMIFS(Raw!$I:$I, Raw!$A:$A, 'Call Back'!JU$14, Raw!$F:$F, 'Call Back'!$C21, Raw!$H:$H, "D13")</f>
        <v>0</v>
      </c>
      <c r="JV21" s="52">
        <f>SUMIFS(Raw!$I:$I, Raw!$A:$A, 'Call Back'!JV$14, Raw!$F:$F, 'Call Back'!$C21, Raw!$H:$H, "D13")</f>
        <v>0</v>
      </c>
      <c r="JW21" s="52">
        <f>SUMIFS(Raw!$I:$I, Raw!$A:$A, 'Call Back'!JW$14, Raw!$F:$F, 'Call Back'!$C21, Raw!$H:$H, "D13")</f>
        <v>0</v>
      </c>
      <c r="JX21" s="53">
        <f>SUMIFS(Raw!$I:$I, Raw!$A:$A, 'Call Back'!JX$14, Raw!$F:$F, 'Call Back'!$C21, Raw!$H:$H, "D13")</f>
        <v>0</v>
      </c>
      <c r="JZ21" s="51">
        <f>SUMIFS(Raw!$I:$I, Raw!$A:$A, 'Call Back'!JZ$14, Raw!$F:$F, 'Call Back'!$C21, Raw!$H:$H, "D14")</f>
        <v>0</v>
      </c>
      <c r="KA21" s="52">
        <f>SUMIFS(Raw!$I:$I, Raw!$A:$A, 'Call Back'!KA$14, Raw!$F:$F, 'Call Back'!$C21, Raw!$H:$H, "D14")</f>
        <v>0</v>
      </c>
      <c r="KB21" s="52">
        <f>SUMIFS(Raw!$I:$I, Raw!$A:$A, 'Call Back'!KB$14, Raw!$F:$F, 'Call Back'!$C21, Raw!$H:$H, "D14")</f>
        <v>0</v>
      </c>
      <c r="KC21" s="52">
        <f>SUMIFS(Raw!$I:$I, Raw!$A:$A, 'Call Back'!KC$14, Raw!$F:$F, 'Call Back'!$C21, Raw!$H:$H, "D14")</f>
        <v>0</v>
      </c>
      <c r="KD21" s="52">
        <f>SUMIFS(Raw!$I:$I, Raw!$A:$A, 'Call Back'!KD$14, Raw!$F:$F, 'Call Back'!$C21, Raw!$H:$H, "D14")</f>
        <v>0</v>
      </c>
      <c r="KE21" s="52">
        <f>SUMIFS(Raw!$I:$I, Raw!$A:$A, 'Call Back'!KE$14, Raw!$F:$F, 'Call Back'!$C21, Raw!$H:$H, "D14")</f>
        <v>0</v>
      </c>
      <c r="KF21" s="53">
        <f>SUMIFS(Raw!$I:$I, Raw!$A:$A, 'Call Back'!KF$14, Raw!$F:$F, 'Call Back'!$C21, Raw!$H:$H, "D14")</f>
        <v>0</v>
      </c>
      <c r="KH21" s="51">
        <f>SUMIFS(Raw!$I:$I, Raw!$A:$A, 'Call Back'!KH$14, Raw!$F:$F, 'Call Back'!$C21, Raw!$H:$H, "D13")</f>
        <v>0</v>
      </c>
      <c r="KI21" s="52">
        <f>SUMIFS(Raw!$I:$I, Raw!$A:$A, 'Call Back'!KI$14, Raw!$F:$F, 'Call Back'!$C21, Raw!$H:$H, "D13")</f>
        <v>0</v>
      </c>
      <c r="KJ21" s="52">
        <f>SUMIFS(Raw!$I:$I, Raw!$A:$A, 'Call Back'!KJ$14, Raw!$F:$F, 'Call Back'!$C21, Raw!$H:$H, "D13")</f>
        <v>0</v>
      </c>
      <c r="KK21" s="52">
        <f>SUMIFS(Raw!$I:$I, Raw!$A:$A, 'Call Back'!KK$14, Raw!$F:$F, 'Call Back'!$C21, Raw!$H:$H, "D13")</f>
        <v>0</v>
      </c>
      <c r="KL21" s="52">
        <f>SUMIFS(Raw!$I:$I, Raw!$A:$A, 'Call Back'!KL$14, Raw!$F:$F, 'Call Back'!$C21, Raw!$H:$H, "D13")</f>
        <v>0</v>
      </c>
      <c r="KM21" s="52">
        <f>SUMIFS(Raw!$I:$I, Raw!$A:$A, 'Call Back'!KM$14, Raw!$F:$F, 'Call Back'!$C21, Raw!$H:$H, "D13")</f>
        <v>0</v>
      </c>
      <c r="KN21" s="53">
        <f>SUMIFS(Raw!$I:$I, Raw!$A:$A, 'Call Back'!KN$14, Raw!$F:$F, 'Call Back'!$C21, Raw!$H:$H, "D13")</f>
        <v>0</v>
      </c>
      <c r="KP21" s="51">
        <f>SUMIFS(Raw!$I:$I, Raw!$A:$A, 'Call Back'!KP$14, Raw!$F:$F, 'Call Back'!$C21, Raw!$H:$H, "D14")</f>
        <v>0</v>
      </c>
      <c r="KQ21" s="52">
        <f>SUMIFS(Raw!$I:$I, Raw!$A:$A, 'Call Back'!KQ$14, Raw!$F:$F, 'Call Back'!$C21, Raw!$H:$H, "D14")</f>
        <v>0</v>
      </c>
      <c r="KR21" s="52">
        <f>SUMIFS(Raw!$I:$I, Raw!$A:$A, 'Call Back'!KR$14, Raw!$F:$F, 'Call Back'!$C21, Raw!$H:$H, "D14")</f>
        <v>0</v>
      </c>
      <c r="KS21" s="52">
        <f>SUMIFS(Raw!$I:$I, Raw!$A:$A, 'Call Back'!KS$14, Raw!$F:$F, 'Call Back'!$C21, Raw!$H:$H, "D14")</f>
        <v>0</v>
      </c>
      <c r="KT21" s="52">
        <f>SUMIFS(Raw!$I:$I, Raw!$A:$A, 'Call Back'!KT$14, Raw!$F:$F, 'Call Back'!$C21, Raw!$H:$H, "D14")</f>
        <v>0</v>
      </c>
      <c r="KU21" s="52">
        <f>SUMIFS(Raw!$I:$I, Raw!$A:$A, 'Call Back'!KU$14, Raw!$F:$F, 'Call Back'!$C21, Raw!$H:$H, "D14")</f>
        <v>0</v>
      </c>
      <c r="KV21" s="53">
        <f>SUMIFS(Raw!$I:$I, Raw!$A:$A, 'Call Back'!KV$14, Raw!$F:$F, 'Call Back'!$C21, Raw!$H:$H, "D14")</f>
        <v>0</v>
      </c>
    </row>
    <row r="22" spans="2:308" x14ac:dyDescent="0.35">
      <c r="B22" s="43" t="s">
        <v>40</v>
      </c>
      <c r="C22" s="49" t="s">
        <v>43</v>
      </c>
      <c r="D22" s="50" t="s">
        <v>44</v>
      </c>
      <c r="F22" s="51">
        <v>64</v>
      </c>
      <c r="G22" s="52">
        <v>52</v>
      </c>
      <c r="H22" s="52">
        <v>50</v>
      </c>
      <c r="I22" s="52">
        <v>56</v>
      </c>
      <c r="J22" s="52">
        <v>41</v>
      </c>
      <c r="K22" s="52">
        <v>71</v>
      </c>
      <c r="L22" s="53">
        <v>61</v>
      </c>
      <c r="N22" s="51">
        <v>50</v>
      </c>
      <c r="O22" s="52">
        <v>38</v>
      </c>
      <c r="P22" s="52">
        <v>21</v>
      </c>
      <c r="Q22" s="52">
        <v>29</v>
      </c>
      <c r="R22" s="52">
        <v>25</v>
      </c>
      <c r="S22" s="52">
        <v>50</v>
      </c>
      <c r="T22" s="53">
        <v>29</v>
      </c>
      <c r="V22" s="51">
        <v>49</v>
      </c>
      <c r="W22" s="52">
        <v>67</v>
      </c>
      <c r="X22" s="52">
        <v>63</v>
      </c>
      <c r="Y22" s="52">
        <v>52</v>
      </c>
      <c r="Z22" s="52">
        <v>56</v>
      </c>
      <c r="AA22" s="52">
        <v>47</v>
      </c>
      <c r="AB22" s="53">
        <v>54</v>
      </c>
      <c r="AD22" s="51">
        <v>26</v>
      </c>
      <c r="AE22" s="52">
        <v>51</v>
      </c>
      <c r="AF22" s="52">
        <v>48</v>
      </c>
      <c r="AG22" s="52">
        <v>11</v>
      </c>
      <c r="AH22" s="52">
        <v>33</v>
      </c>
      <c r="AI22" s="52">
        <v>15</v>
      </c>
      <c r="AJ22" s="53">
        <v>11</v>
      </c>
      <c r="AL22" s="51">
        <v>71</v>
      </c>
      <c r="AM22" s="52">
        <v>55</v>
      </c>
      <c r="AN22" s="52">
        <v>55</v>
      </c>
      <c r="AO22" s="52">
        <v>40</v>
      </c>
      <c r="AP22" s="52">
        <v>47</v>
      </c>
      <c r="AQ22" s="52">
        <v>54</v>
      </c>
      <c r="AR22" s="53">
        <v>59</v>
      </c>
      <c r="AT22" s="51">
        <v>47</v>
      </c>
      <c r="AU22" s="52">
        <v>34</v>
      </c>
      <c r="AV22" s="52">
        <v>41</v>
      </c>
      <c r="AW22" s="52">
        <v>21</v>
      </c>
      <c r="AX22" s="52">
        <v>27</v>
      </c>
      <c r="AY22" s="52">
        <v>40</v>
      </c>
      <c r="AZ22" s="53">
        <v>43</v>
      </c>
      <c r="BB22" s="51">
        <v>57</v>
      </c>
      <c r="BC22" s="52">
        <v>58</v>
      </c>
      <c r="BD22" s="52">
        <v>50</v>
      </c>
      <c r="BE22" s="52">
        <v>45</v>
      </c>
      <c r="BF22" s="52">
        <v>59</v>
      </c>
      <c r="BG22" s="52">
        <v>63</v>
      </c>
      <c r="BH22" s="53">
        <v>64</v>
      </c>
      <c r="BJ22" s="51">
        <v>34</v>
      </c>
      <c r="BK22" s="52">
        <v>45</v>
      </c>
      <c r="BL22" s="52">
        <v>48</v>
      </c>
      <c r="BM22" s="52">
        <v>42</v>
      </c>
      <c r="BN22" s="52">
        <v>50</v>
      </c>
      <c r="BO22" s="52">
        <v>53</v>
      </c>
      <c r="BP22" s="53">
        <v>57</v>
      </c>
      <c r="BR22" s="51">
        <v>51</v>
      </c>
      <c r="BS22" s="52">
        <v>49</v>
      </c>
      <c r="BT22" s="52">
        <v>54</v>
      </c>
      <c r="BU22" s="52">
        <v>35</v>
      </c>
      <c r="BV22" s="52">
        <v>61</v>
      </c>
      <c r="BW22" s="52">
        <v>67</v>
      </c>
      <c r="BX22" s="53">
        <v>66</v>
      </c>
      <c r="BZ22" s="51">
        <v>47</v>
      </c>
      <c r="CA22" s="52">
        <v>28</v>
      </c>
      <c r="CB22" s="52">
        <v>50</v>
      </c>
      <c r="CC22" s="52">
        <v>32</v>
      </c>
      <c r="CD22" s="52">
        <v>56</v>
      </c>
      <c r="CE22" s="52">
        <v>61</v>
      </c>
      <c r="CF22" s="53">
        <v>30</v>
      </c>
      <c r="CH22" s="51">
        <v>61</v>
      </c>
      <c r="CI22" s="52">
        <v>59</v>
      </c>
      <c r="CJ22" s="52">
        <v>51</v>
      </c>
      <c r="CK22" s="52">
        <v>49</v>
      </c>
      <c r="CL22" s="52">
        <v>58</v>
      </c>
      <c r="CM22" s="52">
        <v>72</v>
      </c>
      <c r="CN22" s="53">
        <v>64</v>
      </c>
      <c r="CP22" s="51">
        <v>54</v>
      </c>
      <c r="CQ22" s="52">
        <v>54</v>
      </c>
      <c r="CR22" s="52">
        <v>49</v>
      </c>
      <c r="CS22" s="52">
        <v>44</v>
      </c>
      <c r="CT22" s="52">
        <v>27</v>
      </c>
      <c r="CU22" s="52">
        <v>45</v>
      </c>
      <c r="CV22" s="53">
        <v>37</v>
      </c>
      <c r="CX22" s="51">
        <v>59</v>
      </c>
      <c r="CY22" s="52">
        <v>42</v>
      </c>
      <c r="CZ22" s="52">
        <v>53</v>
      </c>
      <c r="DA22" s="52">
        <v>55</v>
      </c>
      <c r="DB22" s="52">
        <v>54</v>
      </c>
      <c r="DC22" s="52">
        <v>53</v>
      </c>
      <c r="DD22" s="53">
        <v>53</v>
      </c>
      <c r="DF22" s="51">
        <v>40</v>
      </c>
      <c r="DG22" s="52">
        <v>32</v>
      </c>
      <c r="DH22" s="52">
        <v>32</v>
      </c>
      <c r="DI22" s="52">
        <v>36</v>
      </c>
      <c r="DJ22" s="52">
        <v>48</v>
      </c>
      <c r="DK22" s="52">
        <v>42</v>
      </c>
      <c r="DL22" s="53">
        <v>26</v>
      </c>
      <c r="DN22" s="51">
        <v>55</v>
      </c>
      <c r="DO22" s="52">
        <v>59</v>
      </c>
      <c r="DP22" s="52">
        <v>61</v>
      </c>
      <c r="DQ22" s="52">
        <v>45</v>
      </c>
      <c r="DR22" s="52">
        <v>47</v>
      </c>
      <c r="DS22" s="52">
        <v>53</v>
      </c>
      <c r="DT22" s="53">
        <v>59</v>
      </c>
      <c r="DV22" s="51">
        <v>43</v>
      </c>
      <c r="DW22" s="52">
        <v>43</v>
      </c>
      <c r="DX22" s="52">
        <v>17</v>
      </c>
      <c r="DY22" s="52">
        <v>39</v>
      </c>
      <c r="DZ22" s="52">
        <v>21</v>
      </c>
      <c r="EA22" s="52">
        <v>33</v>
      </c>
      <c r="EB22" s="53">
        <v>25</v>
      </c>
      <c r="ED22" s="51">
        <f>SUMIFS(Raw!$I:$I, Raw!$A:$A, 'Call Back'!ED$14, Raw!$F:$F, 'Call Back'!$C22, Raw!$H:$H, "D13")</f>
        <v>59</v>
      </c>
      <c r="EE22" s="52">
        <f>SUMIFS(Raw!$I:$I, Raw!$A:$A, 'Call Back'!EE$14, Raw!$F:$F, 'Call Back'!$C22, Raw!$H:$H, "D13")</f>
        <v>55</v>
      </c>
      <c r="EF22" s="52">
        <f>SUMIFS(Raw!$I:$I, Raw!$A:$A, 'Call Back'!EF$14, Raw!$F:$F, 'Call Back'!$C22, Raw!$H:$H, "D13")</f>
        <v>51</v>
      </c>
      <c r="EG22" s="52">
        <f>SUMIFS(Raw!$I:$I, Raw!$A:$A, 'Call Back'!EG$14, Raw!$F:$F, 'Call Back'!$C22, Raw!$H:$H, "D13")</f>
        <v>60</v>
      </c>
      <c r="EH22" s="52">
        <f>SUMIFS(Raw!$I:$I, Raw!$A:$A, 'Call Back'!EH$14, Raw!$F:$F, 'Call Back'!$C22, Raw!$H:$H, "D13")</f>
        <v>60</v>
      </c>
      <c r="EI22" s="52">
        <f>SUMIFS(Raw!$I:$I, Raw!$A:$A, 'Call Back'!EI$14, Raw!$F:$F, 'Call Back'!$C22, Raw!$H:$H, "D13")</f>
        <v>71</v>
      </c>
      <c r="EJ22" s="53">
        <f>SUMIFS(Raw!$I:$I, Raw!$A:$A, 'Call Back'!EJ$14, Raw!$F:$F, 'Call Back'!$C22, Raw!$H:$H, "D13")</f>
        <v>54</v>
      </c>
      <c r="EL22" s="51">
        <f>SUMIFS(Raw!$I:$I, Raw!$A:$A, 'Call Back'!EL$14, Raw!$F:$F, 'Call Back'!$C22, Raw!$H:$H, "D14")</f>
        <v>57</v>
      </c>
      <c r="EM22" s="52">
        <f>SUMIFS(Raw!$I:$I, Raw!$A:$A, 'Call Back'!EM$14, Raw!$F:$F, 'Call Back'!$C22, Raw!$H:$H, "D14")</f>
        <v>40</v>
      </c>
      <c r="EN22" s="52">
        <f>SUMIFS(Raw!$I:$I, Raw!$A:$A, 'Call Back'!EN$14, Raw!$F:$F, 'Call Back'!$C22, Raw!$H:$H, "D14")</f>
        <v>44</v>
      </c>
      <c r="EO22" s="52">
        <f>SUMIFS(Raw!$I:$I, Raw!$A:$A, 'Call Back'!EO$14, Raw!$F:$F, 'Call Back'!$C22, Raw!$H:$H, "D14")</f>
        <v>34</v>
      </c>
      <c r="EP22" s="52">
        <f>SUMIFS(Raw!$I:$I, Raw!$A:$A, 'Call Back'!EP$14, Raw!$F:$F, 'Call Back'!$C22, Raw!$H:$H, "D14")</f>
        <v>53</v>
      </c>
      <c r="EQ22" s="52">
        <f>SUMIFS(Raw!$I:$I, Raw!$A:$A, 'Call Back'!EQ$14, Raw!$F:$F, 'Call Back'!$C22, Raw!$H:$H, "D14")</f>
        <v>60</v>
      </c>
      <c r="ER22" s="53">
        <f>SUMIFS(Raw!$I:$I, Raw!$A:$A, 'Call Back'!ER$14, Raw!$F:$F, 'Call Back'!$C22, Raw!$H:$H, "D14")</f>
        <v>22</v>
      </c>
      <c r="ET22" s="51">
        <f>SUMIFS(Raw!$I:$I, Raw!$A:$A, 'Call Back'!ET$14, Raw!$F:$F, 'Call Back'!$C22, Raw!$H:$H, "D13")</f>
        <v>0</v>
      </c>
      <c r="EU22" s="52">
        <f>SUMIFS(Raw!$I:$I, Raw!$A:$A, 'Call Back'!EU$14, Raw!$F:$F, 'Call Back'!$C22, Raw!$H:$H, "D13")</f>
        <v>0</v>
      </c>
      <c r="EV22" s="52">
        <f>SUMIFS(Raw!$I:$I, Raw!$A:$A, 'Call Back'!EV$14, Raw!$F:$F, 'Call Back'!$C22, Raw!$H:$H, "D13")</f>
        <v>0</v>
      </c>
      <c r="EW22" s="52">
        <f>SUMIFS(Raw!$I:$I, Raw!$A:$A, 'Call Back'!EW$14, Raw!$F:$F, 'Call Back'!$C22, Raw!$H:$H, "D13")</f>
        <v>0</v>
      </c>
      <c r="EX22" s="52">
        <f>SUMIFS(Raw!$I:$I, Raw!$A:$A, 'Call Back'!EX$14, Raw!$F:$F, 'Call Back'!$C22, Raw!$H:$H, "D13")</f>
        <v>0</v>
      </c>
      <c r="EY22" s="52">
        <f>SUMIFS(Raw!$I:$I, Raw!$A:$A, 'Call Back'!EY$14, Raw!$F:$F, 'Call Back'!$C22, Raw!$H:$H, "D13")</f>
        <v>0</v>
      </c>
      <c r="EZ22" s="53">
        <f>SUMIFS(Raw!$I:$I, Raw!$A:$A, 'Call Back'!EZ$14, Raw!$F:$F, 'Call Back'!$C22, Raw!$H:$H, "D13")</f>
        <v>0</v>
      </c>
      <c r="FB22" s="51">
        <f>SUMIFS(Raw!$I:$I, Raw!$A:$A, 'Call Back'!FB$14, Raw!$F:$F, 'Call Back'!$C22, Raw!$H:$H, "D14")</f>
        <v>0</v>
      </c>
      <c r="FC22" s="52">
        <f>SUMIFS(Raw!$I:$I, Raw!$A:$A, 'Call Back'!FC$14, Raw!$F:$F, 'Call Back'!$C22, Raw!$H:$H, "D14")</f>
        <v>0</v>
      </c>
      <c r="FD22" s="52">
        <f>SUMIFS(Raw!$I:$I, Raw!$A:$A, 'Call Back'!FD$14, Raw!$F:$F, 'Call Back'!$C22, Raw!$H:$H, "D14")</f>
        <v>0</v>
      </c>
      <c r="FE22" s="52">
        <f>SUMIFS(Raw!$I:$I, Raw!$A:$A, 'Call Back'!FE$14, Raw!$F:$F, 'Call Back'!$C22, Raw!$H:$H, "D14")</f>
        <v>0</v>
      </c>
      <c r="FF22" s="52">
        <f>SUMIFS(Raw!$I:$I, Raw!$A:$A, 'Call Back'!FF$14, Raw!$F:$F, 'Call Back'!$C22, Raw!$H:$H, "D14")</f>
        <v>0</v>
      </c>
      <c r="FG22" s="52">
        <f>SUMIFS(Raw!$I:$I, Raw!$A:$A, 'Call Back'!FG$14, Raw!$F:$F, 'Call Back'!$C22, Raw!$H:$H, "D14")</f>
        <v>0</v>
      </c>
      <c r="FH22" s="53">
        <f>SUMIFS(Raw!$I:$I, Raw!$A:$A, 'Call Back'!FH$14, Raw!$F:$F, 'Call Back'!$C22, Raw!$H:$H, "D14")</f>
        <v>0</v>
      </c>
      <c r="FJ22" s="51">
        <f>SUMIFS(Raw!$I:$I, Raw!$A:$A, 'Call Back'!FJ$14, Raw!$F:$F, 'Call Back'!$C22, Raw!$H:$H, "D13")</f>
        <v>0</v>
      </c>
      <c r="FK22" s="52">
        <f>SUMIFS(Raw!$I:$I, Raw!$A:$A, 'Call Back'!FK$14, Raw!$F:$F, 'Call Back'!$C22, Raw!$H:$H, "D13")</f>
        <v>0</v>
      </c>
      <c r="FL22" s="52">
        <f>SUMIFS(Raw!$I:$I, Raw!$A:$A, 'Call Back'!FL$14, Raw!$F:$F, 'Call Back'!$C22, Raw!$H:$H, "D13")</f>
        <v>0</v>
      </c>
      <c r="FM22" s="52">
        <f>SUMIFS(Raw!$I:$I, Raw!$A:$A, 'Call Back'!FM$14, Raw!$F:$F, 'Call Back'!$C22, Raw!$H:$H, "D13")</f>
        <v>0</v>
      </c>
      <c r="FN22" s="52">
        <f>SUMIFS(Raw!$I:$I, Raw!$A:$A, 'Call Back'!FN$14, Raw!$F:$F, 'Call Back'!$C22, Raw!$H:$H, "D13")</f>
        <v>0</v>
      </c>
      <c r="FO22" s="52">
        <f>SUMIFS(Raw!$I:$I, Raw!$A:$A, 'Call Back'!FO$14, Raw!$F:$F, 'Call Back'!$C22, Raw!$H:$H, "D13")</f>
        <v>0</v>
      </c>
      <c r="FP22" s="53">
        <f>SUMIFS(Raw!$I:$I, Raw!$A:$A, 'Call Back'!FP$14, Raw!$F:$F, 'Call Back'!$C22, Raw!$H:$H, "D13")</f>
        <v>0</v>
      </c>
      <c r="FR22" s="51">
        <f>SUMIFS(Raw!$I:$I, Raw!$A:$A, 'Call Back'!FR$14, Raw!$F:$F, 'Call Back'!$C22, Raw!$H:$H, "D14")</f>
        <v>0</v>
      </c>
      <c r="FS22" s="52">
        <f>SUMIFS(Raw!$I:$I, Raw!$A:$A, 'Call Back'!FS$14, Raw!$F:$F, 'Call Back'!$C22, Raw!$H:$H, "D14")</f>
        <v>0</v>
      </c>
      <c r="FT22" s="52">
        <f>SUMIFS(Raw!$I:$I, Raw!$A:$A, 'Call Back'!FT$14, Raw!$F:$F, 'Call Back'!$C22, Raw!$H:$H, "D14")</f>
        <v>0</v>
      </c>
      <c r="FU22" s="52">
        <f>SUMIFS(Raw!$I:$I, Raw!$A:$A, 'Call Back'!FU$14, Raw!$F:$F, 'Call Back'!$C22, Raw!$H:$H, "D14")</f>
        <v>0</v>
      </c>
      <c r="FV22" s="52">
        <f>SUMIFS(Raw!$I:$I, Raw!$A:$A, 'Call Back'!FV$14, Raw!$F:$F, 'Call Back'!$C22, Raw!$H:$H, "D14")</f>
        <v>0</v>
      </c>
      <c r="FW22" s="52">
        <f>SUMIFS(Raw!$I:$I, Raw!$A:$A, 'Call Back'!FW$14, Raw!$F:$F, 'Call Back'!$C22, Raw!$H:$H, "D14")</f>
        <v>0</v>
      </c>
      <c r="FX22" s="53">
        <f>SUMIFS(Raw!$I:$I, Raw!$A:$A, 'Call Back'!FX$14, Raw!$F:$F, 'Call Back'!$C22, Raw!$H:$H, "D14")</f>
        <v>0</v>
      </c>
      <c r="FZ22" s="51">
        <f>SUMIFS(Raw!$I:$I, Raw!$A:$A, 'Call Back'!FZ$14, Raw!$F:$F, 'Call Back'!$C22, Raw!$H:$H, "D13")</f>
        <v>0</v>
      </c>
      <c r="GA22" s="52">
        <f>SUMIFS(Raw!$I:$I, Raw!$A:$A, 'Call Back'!GA$14, Raw!$F:$F, 'Call Back'!$C22, Raw!$H:$H, "D13")</f>
        <v>0</v>
      </c>
      <c r="GB22" s="52">
        <f>SUMIFS(Raw!$I:$I, Raw!$A:$A, 'Call Back'!GB$14, Raw!$F:$F, 'Call Back'!$C22, Raw!$H:$H, "D13")</f>
        <v>0</v>
      </c>
      <c r="GC22" s="52">
        <f>SUMIFS(Raw!$I:$I, Raw!$A:$A, 'Call Back'!GC$14, Raw!$F:$F, 'Call Back'!$C22, Raw!$H:$H, "D13")</f>
        <v>0</v>
      </c>
      <c r="GD22" s="52">
        <f>SUMIFS(Raw!$I:$I, Raw!$A:$A, 'Call Back'!GD$14, Raw!$F:$F, 'Call Back'!$C22, Raw!$H:$H, "D13")</f>
        <v>0</v>
      </c>
      <c r="GE22" s="52">
        <f>SUMIFS(Raw!$I:$I, Raw!$A:$A, 'Call Back'!GE$14, Raw!$F:$F, 'Call Back'!$C22, Raw!$H:$H, "D13")</f>
        <v>0</v>
      </c>
      <c r="GF22" s="53">
        <f>SUMIFS(Raw!$I:$I, Raw!$A:$A, 'Call Back'!GF$14, Raw!$F:$F, 'Call Back'!$C22, Raw!$H:$H, "D13")</f>
        <v>0</v>
      </c>
      <c r="GH22" s="51">
        <f>SUMIFS(Raw!$I:$I, Raw!$A:$A, 'Call Back'!GH$14, Raw!$F:$F, 'Call Back'!$C22, Raw!$H:$H, "D14")</f>
        <v>0</v>
      </c>
      <c r="GI22" s="52">
        <f>SUMIFS(Raw!$I:$I, Raw!$A:$A, 'Call Back'!GI$14, Raw!$F:$F, 'Call Back'!$C22, Raw!$H:$H, "D14")</f>
        <v>0</v>
      </c>
      <c r="GJ22" s="52">
        <f>SUMIFS(Raw!$I:$I, Raw!$A:$A, 'Call Back'!GJ$14, Raw!$F:$F, 'Call Back'!$C22, Raw!$H:$H, "D14")</f>
        <v>0</v>
      </c>
      <c r="GK22" s="52">
        <f>SUMIFS(Raw!$I:$I, Raw!$A:$A, 'Call Back'!GK$14, Raw!$F:$F, 'Call Back'!$C22, Raw!$H:$H, "D14")</f>
        <v>0</v>
      </c>
      <c r="GL22" s="52">
        <f>SUMIFS(Raw!$I:$I, Raw!$A:$A, 'Call Back'!GL$14, Raw!$F:$F, 'Call Back'!$C22, Raw!$H:$H, "D14")</f>
        <v>0</v>
      </c>
      <c r="GM22" s="52">
        <f>SUMIFS(Raw!$I:$I, Raw!$A:$A, 'Call Back'!GM$14, Raw!$F:$F, 'Call Back'!$C22, Raw!$H:$H, "D14")</f>
        <v>0</v>
      </c>
      <c r="GN22" s="53">
        <f>SUMIFS(Raw!$I:$I, Raw!$A:$A, 'Call Back'!GN$14, Raw!$F:$F, 'Call Back'!$C22, Raw!$H:$H, "D14")</f>
        <v>0</v>
      </c>
      <c r="GP22" s="51">
        <f>SUMIFS(Raw!$I:$I, Raw!$A:$A, 'Call Back'!GP$14, Raw!$F:$F, 'Call Back'!$C22, Raw!$H:$H, "D13")</f>
        <v>0</v>
      </c>
      <c r="GQ22" s="52">
        <f>SUMIFS(Raw!$I:$I, Raw!$A:$A, 'Call Back'!GQ$14, Raw!$F:$F, 'Call Back'!$C22, Raw!$H:$H, "D13")</f>
        <v>0</v>
      </c>
      <c r="GR22" s="52">
        <f>SUMIFS(Raw!$I:$I, Raw!$A:$A, 'Call Back'!GR$14, Raw!$F:$F, 'Call Back'!$C22, Raw!$H:$H, "D13")</f>
        <v>0</v>
      </c>
      <c r="GS22" s="52">
        <f>SUMIFS(Raw!$I:$I, Raw!$A:$A, 'Call Back'!GS$14, Raw!$F:$F, 'Call Back'!$C22, Raw!$H:$H, "D13")</f>
        <v>0</v>
      </c>
      <c r="GT22" s="52">
        <f>SUMIFS(Raw!$I:$I, Raw!$A:$A, 'Call Back'!GT$14, Raw!$F:$F, 'Call Back'!$C22, Raw!$H:$H, "D13")</f>
        <v>0</v>
      </c>
      <c r="GU22" s="52">
        <f>SUMIFS(Raw!$I:$I, Raw!$A:$A, 'Call Back'!GU$14, Raw!$F:$F, 'Call Back'!$C22, Raw!$H:$H, "D13")</f>
        <v>0</v>
      </c>
      <c r="GV22" s="53">
        <f>SUMIFS(Raw!$I:$I, Raw!$A:$A, 'Call Back'!GV$14, Raw!$F:$F, 'Call Back'!$C22, Raw!$H:$H, "D13")</f>
        <v>0</v>
      </c>
      <c r="GX22" s="51">
        <f>SUMIFS(Raw!$I:$I, Raw!$A:$A, 'Call Back'!GX$14, Raw!$F:$F, 'Call Back'!$C22, Raw!$H:$H, "D14")</f>
        <v>0</v>
      </c>
      <c r="GY22" s="52">
        <f>SUMIFS(Raw!$I:$I, Raw!$A:$A, 'Call Back'!GY$14, Raw!$F:$F, 'Call Back'!$C22, Raw!$H:$H, "D14")</f>
        <v>0</v>
      </c>
      <c r="GZ22" s="52">
        <f>SUMIFS(Raw!$I:$I, Raw!$A:$A, 'Call Back'!GZ$14, Raw!$F:$F, 'Call Back'!$C22, Raw!$H:$H, "D14")</f>
        <v>0</v>
      </c>
      <c r="HA22" s="52">
        <f>SUMIFS(Raw!$I:$I, Raw!$A:$A, 'Call Back'!HA$14, Raw!$F:$F, 'Call Back'!$C22, Raw!$H:$H, "D14")</f>
        <v>0</v>
      </c>
      <c r="HB22" s="52">
        <f>SUMIFS(Raw!$I:$I, Raw!$A:$A, 'Call Back'!HB$14, Raw!$F:$F, 'Call Back'!$C22, Raw!$H:$H, "D14")</f>
        <v>0</v>
      </c>
      <c r="HC22" s="52">
        <f>SUMIFS(Raw!$I:$I, Raw!$A:$A, 'Call Back'!HC$14, Raw!$F:$F, 'Call Back'!$C22, Raw!$H:$H, "D14")</f>
        <v>0</v>
      </c>
      <c r="HD22" s="53">
        <f>SUMIFS(Raw!$I:$I, Raw!$A:$A, 'Call Back'!HD$14, Raw!$F:$F, 'Call Back'!$C22, Raw!$H:$H, "D14")</f>
        <v>0</v>
      </c>
      <c r="HF22" s="51">
        <f>SUMIFS(Raw!$I:$I, Raw!$A:$A, 'Call Back'!HF$14, Raw!$F:$F, 'Call Back'!$C22, Raw!$H:$H, "D13")</f>
        <v>0</v>
      </c>
      <c r="HG22" s="52">
        <f>SUMIFS(Raw!$I:$I, Raw!$A:$A, 'Call Back'!HG$14, Raw!$F:$F, 'Call Back'!$C22, Raw!$H:$H, "D13")</f>
        <v>0</v>
      </c>
      <c r="HH22" s="52">
        <f>SUMIFS(Raw!$I:$I, Raw!$A:$A, 'Call Back'!HH$14, Raw!$F:$F, 'Call Back'!$C22, Raw!$H:$H, "D13")</f>
        <v>0</v>
      </c>
      <c r="HI22" s="52">
        <f>SUMIFS(Raw!$I:$I, Raw!$A:$A, 'Call Back'!HI$14, Raw!$F:$F, 'Call Back'!$C22, Raw!$H:$H, "D13")</f>
        <v>0</v>
      </c>
      <c r="HJ22" s="52">
        <f>SUMIFS(Raw!$I:$I, Raw!$A:$A, 'Call Back'!HJ$14, Raw!$F:$F, 'Call Back'!$C22, Raw!$H:$H, "D13")</f>
        <v>0</v>
      </c>
      <c r="HK22" s="52">
        <f>SUMIFS(Raw!$I:$I, Raw!$A:$A, 'Call Back'!HK$14, Raw!$F:$F, 'Call Back'!$C22, Raw!$H:$H, "D13")</f>
        <v>0</v>
      </c>
      <c r="HL22" s="53">
        <f>SUMIFS(Raw!$I:$I, Raw!$A:$A, 'Call Back'!HL$14, Raw!$F:$F, 'Call Back'!$C22, Raw!$H:$H, "D13")</f>
        <v>0</v>
      </c>
      <c r="HN22" s="51">
        <f>SUMIFS(Raw!$I:$I, Raw!$A:$A, 'Call Back'!HN$14, Raw!$F:$F, 'Call Back'!$C22, Raw!$H:$H, "D14")</f>
        <v>0</v>
      </c>
      <c r="HO22" s="52">
        <f>SUMIFS(Raw!$I:$I, Raw!$A:$A, 'Call Back'!HO$14, Raw!$F:$F, 'Call Back'!$C22, Raw!$H:$H, "D14")</f>
        <v>0</v>
      </c>
      <c r="HP22" s="52">
        <f>SUMIFS(Raw!$I:$I, Raw!$A:$A, 'Call Back'!HP$14, Raw!$F:$F, 'Call Back'!$C22, Raw!$H:$H, "D14")</f>
        <v>0</v>
      </c>
      <c r="HQ22" s="52">
        <f>SUMIFS(Raw!$I:$I, Raw!$A:$A, 'Call Back'!HQ$14, Raw!$F:$F, 'Call Back'!$C22, Raw!$H:$H, "D14")</f>
        <v>0</v>
      </c>
      <c r="HR22" s="52">
        <f>SUMIFS(Raw!$I:$I, Raw!$A:$A, 'Call Back'!HR$14, Raw!$F:$F, 'Call Back'!$C22, Raw!$H:$H, "D14")</f>
        <v>0</v>
      </c>
      <c r="HS22" s="52">
        <f>SUMIFS(Raw!$I:$I, Raw!$A:$A, 'Call Back'!HS$14, Raw!$F:$F, 'Call Back'!$C22, Raw!$H:$H, "D14")</f>
        <v>0</v>
      </c>
      <c r="HT22" s="53">
        <f>SUMIFS(Raw!$I:$I, Raw!$A:$A, 'Call Back'!HT$14, Raw!$F:$F, 'Call Back'!$C22, Raw!$H:$H, "D14")</f>
        <v>0</v>
      </c>
      <c r="HV22" s="51">
        <f>SUMIFS(Raw!$I:$I, Raw!$A:$A, 'Call Back'!HV$14, Raw!$F:$F, 'Call Back'!$C22, Raw!$H:$H, "D13")</f>
        <v>0</v>
      </c>
      <c r="HW22" s="52">
        <f>SUMIFS(Raw!$I:$I, Raw!$A:$A, 'Call Back'!HW$14, Raw!$F:$F, 'Call Back'!$C22, Raw!$H:$H, "D13")</f>
        <v>0</v>
      </c>
      <c r="HX22" s="52">
        <f>SUMIFS(Raw!$I:$I, Raw!$A:$A, 'Call Back'!HX$14, Raw!$F:$F, 'Call Back'!$C22, Raw!$H:$H, "D13")</f>
        <v>0</v>
      </c>
      <c r="HY22" s="52">
        <f>SUMIFS(Raw!$I:$I, Raw!$A:$A, 'Call Back'!HY$14, Raw!$F:$F, 'Call Back'!$C22, Raw!$H:$H, "D13")</f>
        <v>0</v>
      </c>
      <c r="HZ22" s="52">
        <f>SUMIFS(Raw!$I:$I, Raw!$A:$A, 'Call Back'!HZ$14, Raw!$F:$F, 'Call Back'!$C22, Raw!$H:$H, "D13")</f>
        <v>0</v>
      </c>
      <c r="IA22" s="52">
        <f>SUMIFS(Raw!$I:$I, Raw!$A:$A, 'Call Back'!IA$14, Raw!$F:$F, 'Call Back'!$C22, Raw!$H:$H, "D13")</f>
        <v>0</v>
      </c>
      <c r="IB22" s="53">
        <f>SUMIFS(Raw!$I:$I, Raw!$A:$A, 'Call Back'!IB$14, Raw!$F:$F, 'Call Back'!$C22, Raw!$H:$H, "D13")</f>
        <v>0</v>
      </c>
      <c r="ID22" s="51">
        <f>SUMIFS(Raw!$I:$I, Raw!$A:$A, 'Call Back'!ID$14, Raw!$F:$F, 'Call Back'!$C22, Raw!$H:$H, "D14")</f>
        <v>0</v>
      </c>
      <c r="IE22" s="52">
        <f>SUMIFS(Raw!$I:$I, Raw!$A:$A, 'Call Back'!IE$14, Raw!$F:$F, 'Call Back'!$C22, Raw!$H:$H, "D14")</f>
        <v>0</v>
      </c>
      <c r="IF22" s="52">
        <f>SUMIFS(Raw!$I:$I, Raw!$A:$A, 'Call Back'!IF$14, Raw!$F:$F, 'Call Back'!$C22, Raw!$H:$H, "D14")</f>
        <v>0</v>
      </c>
      <c r="IG22" s="52">
        <f>SUMIFS(Raw!$I:$I, Raw!$A:$A, 'Call Back'!IG$14, Raw!$F:$F, 'Call Back'!$C22, Raw!$H:$H, "D14")</f>
        <v>0</v>
      </c>
      <c r="IH22" s="52">
        <f>SUMIFS(Raw!$I:$I, Raw!$A:$A, 'Call Back'!IH$14, Raw!$F:$F, 'Call Back'!$C22, Raw!$H:$H, "D14")</f>
        <v>0</v>
      </c>
      <c r="II22" s="52">
        <f>SUMIFS(Raw!$I:$I, Raw!$A:$A, 'Call Back'!II$14, Raw!$F:$F, 'Call Back'!$C22, Raw!$H:$H, "D14")</f>
        <v>0</v>
      </c>
      <c r="IJ22" s="53">
        <f>SUMIFS(Raw!$I:$I, Raw!$A:$A, 'Call Back'!IJ$14, Raw!$F:$F, 'Call Back'!$C22, Raw!$H:$H, "D14")</f>
        <v>0</v>
      </c>
      <c r="IL22" s="51">
        <f>SUMIFS(Raw!$I:$I, Raw!$A:$A, 'Call Back'!IL$14, Raw!$F:$F, 'Call Back'!$C22, Raw!$H:$H, "D13")</f>
        <v>0</v>
      </c>
      <c r="IM22" s="52">
        <f>SUMIFS(Raw!$I:$I, Raw!$A:$A, 'Call Back'!IM$14, Raw!$F:$F, 'Call Back'!$C22, Raw!$H:$H, "D13")</f>
        <v>0</v>
      </c>
      <c r="IN22" s="52">
        <f>SUMIFS(Raw!$I:$I, Raw!$A:$A, 'Call Back'!IN$14, Raw!$F:$F, 'Call Back'!$C22, Raw!$H:$H, "D13")</f>
        <v>0</v>
      </c>
      <c r="IO22" s="52">
        <f>SUMIFS(Raw!$I:$I, Raw!$A:$A, 'Call Back'!IO$14, Raw!$F:$F, 'Call Back'!$C22, Raw!$H:$H, "D13")</f>
        <v>0</v>
      </c>
      <c r="IP22" s="52">
        <f>SUMIFS(Raw!$I:$I, Raw!$A:$A, 'Call Back'!IP$14, Raw!$F:$F, 'Call Back'!$C22, Raw!$H:$H, "D13")</f>
        <v>0</v>
      </c>
      <c r="IQ22" s="52">
        <f>SUMIFS(Raw!$I:$I, Raw!$A:$A, 'Call Back'!IQ$14, Raw!$F:$F, 'Call Back'!$C22, Raw!$H:$H, "D13")</f>
        <v>0</v>
      </c>
      <c r="IR22" s="53">
        <f>SUMIFS(Raw!$I:$I, Raw!$A:$A, 'Call Back'!IR$14, Raw!$F:$F, 'Call Back'!$C22, Raw!$H:$H, "D13")</f>
        <v>0</v>
      </c>
      <c r="IT22" s="51">
        <f>SUMIFS(Raw!$I:$I, Raw!$A:$A, 'Call Back'!IT$14, Raw!$F:$F, 'Call Back'!$C22, Raw!$H:$H, "D14")</f>
        <v>0</v>
      </c>
      <c r="IU22" s="52">
        <f>SUMIFS(Raw!$I:$I, Raw!$A:$A, 'Call Back'!IU$14, Raw!$F:$F, 'Call Back'!$C22, Raw!$H:$H, "D14")</f>
        <v>0</v>
      </c>
      <c r="IV22" s="52">
        <f>SUMIFS(Raw!$I:$I, Raw!$A:$A, 'Call Back'!IV$14, Raw!$F:$F, 'Call Back'!$C22, Raw!$H:$H, "D14")</f>
        <v>0</v>
      </c>
      <c r="IW22" s="52">
        <f>SUMIFS(Raw!$I:$I, Raw!$A:$A, 'Call Back'!IW$14, Raw!$F:$F, 'Call Back'!$C22, Raw!$H:$H, "D14")</f>
        <v>0</v>
      </c>
      <c r="IX22" s="52">
        <f>SUMIFS(Raw!$I:$I, Raw!$A:$A, 'Call Back'!IX$14, Raw!$F:$F, 'Call Back'!$C22, Raw!$H:$H, "D14")</f>
        <v>0</v>
      </c>
      <c r="IY22" s="52">
        <f>SUMIFS(Raw!$I:$I, Raw!$A:$A, 'Call Back'!IY$14, Raw!$F:$F, 'Call Back'!$C22, Raw!$H:$H, "D14")</f>
        <v>0</v>
      </c>
      <c r="IZ22" s="53">
        <f>SUMIFS(Raw!$I:$I, Raw!$A:$A, 'Call Back'!IZ$14, Raw!$F:$F, 'Call Back'!$C22, Raw!$H:$H, "D14")</f>
        <v>0</v>
      </c>
      <c r="JB22" s="51">
        <f>SUMIFS(Raw!$I:$I, Raw!$A:$A, 'Call Back'!JB$14, Raw!$F:$F, 'Call Back'!$C22, Raw!$H:$H, "D13")</f>
        <v>0</v>
      </c>
      <c r="JC22" s="52">
        <f>SUMIFS(Raw!$I:$I, Raw!$A:$A, 'Call Back'!JC$14, Raw!$F:$F, 'Call Back'!$C22, Raw!$H:$H, "D13")</f>
        <v>0</v>
      </c>
      <c r="JD22" s="52">
        <f>SUMIFS(Raw!$I:$I, Raw!$A:$A, 'Call Back'!JD$14, Raw!$F:$F, 'Call Back'!$C22, Raw!$H:$H, "D13")</f>
        <v>0</v>
      </c>
      <c r="JE22" s="52">
        <f>SUMIFS(Raw!$I:$I, Raw!$A:$A, 'Call Back'!JE$14, Raw!$F:$F, 'Call Back'!$C22, Raw!$H:$H, "D13")</f>
        <v>0</v>
      </c>
      <c r="JF22" s="52">
        <f>SUMIFS(Raw!$I:$I, Raw!$A:$A, 'Call Back'!JF$14, Raw!$F:$F, 'Call Back'!$C22, Raw!$H:$H, "D13")</f>
        <v>0</v>
      </c>
      <c r="JG22" s="52">
        <f>SUMIFS(Raw!$I:$I, Raw!$A:$A, 'Call Back'!JG$14, Raw!$F:$F, 'Call Back'!$C22, Raw!$H:$H, "D13")</f>
        <v>0</v>
      </c>
      <c r="JH22" s="53">
        <f>SUMIFS(Raw!$I:$I, Raw!$A:$A, 'Call Back'!JH$14, Raw!$F:$F, 'Call Back'!$C22, Raw!$H:$H, "D13")</f>
        <v>0</v>
      </c>
      <c r="JJ22" s="51">
        <f>SUMIFS(Raw!$I:$I, Raw!$A:$A, 'Call Back'!JJ$14, Raw!$F:$F, 'Call Back'!$C22, Raw!$H:$H, "D14")</f>
        <v>0</v>
      </c>
      <c r="JK22" s="52">
        <f>SUMIFS(Raw!$I:$I, Raw!$A:$A, 'Call Back'!JK$14, Raw!$F:$F, 'Call Back'!$C22, Raw!$H:$H, "D14")</f>
        <v>0</v>
      </c>
      <c r="JL22" s="52">
        <f>SUMIFS(Raw!$I:$I, Raw!$A:$A, 'Call Back'!JL$14, Raw!$F:$F, 'Call Back'!$C22, Raw!$H:$H, "D14")</f>
        <v>0</v>
      </c>
      <c r="JM22" s="52">
        <f>SUMIFS(Raw!$I:$I, Raw!$A:$A, 'Call Back'!JM$14, Raw!$F:$F, 'Call Back'!$C22, Raw!$H:$H, "D14")</f>
        <v>0</v>
      </c>
      <c r="JN22" s="52">
        <f>SUMIFS(Raw!$I:$I, Raw!$A:$A, 'Call Back'!JN$14, Raw!$F:$F, 'Call Back'!$C22, Raw!$H:$H, "D14")</f>
        <v>0</v>
      </c>
      <c r="JO22" s="52">
        <f>SUMIFS(Raw!$I:$I, Raw!$A:$A, 'Call Back'!JO$14, Raw!$F:$F, 'Call Back'!$C22, Raw!$H:$H, "D14")</f>
        <v>0</v>
      </c>
      <c r="JP22" s="53">
        <f>SUMIFS(Raw!$I:$I, Raw!$A:$A, 'Call Back'!JP$14, Raw!$F:$F, 'Call Back'!$C22, Raw!$H:$H, "D14")</f>
        <v>0</v>
      </c>
      <c r="JR22" s="51">
        <f>SUMIFS(Raw!$I:$I, Raw!$A:$A, 'Call Back'!JR$14, Raw!$F:$F, 'Call Back'!$C22, Raw!$H:$H, "D13")</f>
        <v>0</v>
      </c>
      <c r="JS22" s="52">
        <f>SUMIFS(Raw!$I:$I, Raw!$A:$A, 'Call Back'!JS$14, Raw!$F:$F, 'Call Back'!$C22, Raw!$H:$H, "D13")</f>
        <v>0</v>
      </c>
      <c r="JT22" s="52">
        <f>SUMIFS(Raw!$I:$I, Raw!$A:$A, 'Call Back'!JT$14, Raw!$F:$F, 'Call Back'!$C22, Raw!$H:$H, "D13")</f>
        <v>0</v>
      </c>
      <c r="JU22" s="52">
        <f>SUMIFS(Raw!$I:$I, Raw!$A:$A, 'Call Back'!JU$14, Raw!$F:$F, 'Call Back'!$C22, Raw!$H:$H, "D13")</f>
        <v>0</v>
      </c>
      <c r="JV22" s="52">
        <f>SUMIFS(Raw!$I:$I, Raw!$A:$A, 'Call Back'!JV$14, Raw!$F:$F, 'Call Back'!$C22, Raw!$H:$H, "D13")</f>
        <v>0</v>
      </c>
      <c r="JW22" s="52">
        <f>SUMIFS(Raw!$I:$I, Raw!$A:$A, 'Call Back'!JW$14, Raw!$F:$F, 'Call Back'!$C22, Raw!$H:$H, "D13")</f>
        <v>0</v>
      </c>
      <c r="JX22" s="53">
        <f>SUMIFS(Raw!$I:$I, Raw!$A:$A, 'Call Back'!JX$14, Raw!$F:$F, 'Call Back'!$C22, Raw!$H:$H, "D13")</f>
        <v>0</v>
      </c>
      <c r="JZ22" s="51">
        <f>SUMIFS(Raw!$I:$I, Raw!$A:$A, 'Call Back'!JZ$14, Raw!$F:$F, 'Call Back'!$C22, Raw!$H:$H, "D14")</f>
        <v>0</v>
      </c>
      <c r="KA22" s="52">
        <f>SUMIFS(Raw!$I:$I, Raw!$A:$A, 'Call Back'!KA$14, Raw!$F:$F, 'Call Back'!$C22, Raw!$H:$H, "D14")</f>
        <v>0</v>
      </c>
      <c r="KB22" s="52">
        <f>SUMIFS(Raw!$I:$I, Raw!$A:$A, 'Call Back'!KB$14, Raw!$F:$F, 'Call Back'!$C22, Raw!$H:$H, "D14")</f>
        <v>0</v>
      </c>
      <c r="KC22" s="52">
        <f>SUMIFS(Raw!$I:$I, Raw!$A:$A, 'Call Back'!KC$14, Raw!$F:$F, 'Call Back'!$C22, Raw!$H:$H, "D14")</f>
        <v>0</v>
      </c>
      <c r="KD22" s="52">
        <f>SUMIFS(Raw!$I:$I, Raw!$A:$A, 'Call Back'!KD$14, Raw!$F:$F, 'Call Back'!$C22, Raw!$H:$H, "D14")</f>
        <v>0</v>
      </c>
      <c r="KE22" s="52">
        <f>SUMIFS(Raw!$I:$I, Raw!$A:$A, 'Call Back'!KE$14, Raw!$F:$F, 'Call Back'!$C22, Raw!$H:$H, "D14")</f>
        <v>0</v>
      </c>
      <c r="KF22" s="53">
        <f>SUMIFS(Raw!$I:$I, Raw!$A:$A, 'Call Back'!KF$14, Raw!$F:$F, 'Call Back'!$C22, Raw!$H:$H, "D14")</f>
        <v>0</v>
      </c>
      <c r="KH22" s="51">
        <f>SUMIFS(Raw!$I:$I, Raw!$A:$A, 'Call Back'!KH$14, Raw!$F:$F, 'Call Back'!$C22, Raw!$H:$H, "D13")</f>
        <v>0</v>
      </c>
      <c r="KI22" s="52">
        <f>SUMIFS(Raw!$I:$I, Raw!$A:$A, 'Call Back'!KI$14, Raw!$F:$F, 'Call Back'!$C22, Raw!$H:$H, "D13")</f>
        <v>0</v>
      </c>
      <c r="KJ22" s="52">
        <f>SUMIFS(Raw!$I:$I, Raw!$A:$A, 'Call Back'!KJ$14, Raw!$F:$F, 'Call Back'!$C22, Raw!$H:$H, "D13")</f>
        <v>0</v>
      </c>
      <c r="KK22" s="52">
        <f>SUMIFS(Raw!$I:$I, Raw!$A:$A, 'Call Back'!KK$14, Raw!$F:$F, 'Call Back'!$C22, Raw!$H:$H, "D13")</f>
        <v>0</v>
      </c>
      <c r="KL22" s="52">
        <f>SUMIFS(Raw!$I:$I, Raw!$A:$A, 'Call Back'!KL$14, Raw!$F:$F, 'Call Back'!$C22, Raw!$H:$H, "D13")</f>
        <v>0</v>
      </c>
      <c r="KM22" s="52">
        <f>SUMIFS(Raw!$I:$I, Raw!$A:$A, 'Call Back'!KM$14, Raw!$F:$F, 'Call Back'!$C22, Raw!$H:$H, "D13")</f>
        <v>0</v>
      </c>
      <c r="KN22" s="53">
        <f>SUMIFS(Raw!$I:$I, Raw!$A:$A, 'Call Back'!KN$14, Raw!$F:$F, 'Call Back'!$C22, Raw!$H:$H, "D13")</f>
        <v>0</v>
      </c>
      <c r="KP22" s="51">
        <f>SUMIFS(Raw!$I:$I, Raw!$A:$A, 'Call Back'!KP$14, Raw!$F:$F, 'Call Back'!$C22, Raw!$H:$H, "D14")</f>
        <v>0</v>
      </c>
      <c r="KQ22" s="52">
        <f>SUMIFS(Raw!$I:$I, Raw!$A:$A, 'Call Back'!KQ$14, Raw!$F:$F, 'Call Back'!$C22, Raw!$H:$H, "D14")</f>
        <v>0</v>
      </c>
      <c r="KR22" s="52">
        <f>SUMIFS(Raw!$I:$I, Raw!$A:$A, 'Call Back'!KR$14, Raw!$F:$F, 'Call Back'!$C22, Raw!$H:$H, "D14")</f>
        <v>0</v>
      </c>
      <c r="KS22" s="52">
        <f>SUMIFS(Raw!$I:$I, Raw!$A:$A, 'Call Back'!KS$14, Raw!$F:$F, 'Call Back'!$C22, Raw!$H:$H, "D14")</f>
        <v>0</v>
      </c>
      <c r="KT22" s="52">
        <f>SUMIFS(Raw!$I:$I, Raw!$A:$A, 'Call Back'!KT$14, Raw!$F:$F, 'Call Back'!$C22, Raw!$H:$H, "D14")</f>
        <v>0</v>
      </c>
      <c r="KU22" s="52">
        <f>SUMIFS(Raw!$I:$I, Raw!$A:$A, 'Call Back'!KU$14, Raw!$F:$F, 'Call Back'!$C22, Raw!$H:$H, "D14")</f>
        <v>0</v>
      </c>
      <c r="KV22" s="53">
        <f>SUMIFS(Raw!$I:$I, Raw!$A:$A, 'Call Back'!KV$14, Raw!$F:$F, 'Call Back'!$C22, Raw!$H:$H, "D14")</f>
        <v>0</v>
      </c>
    </row>
    <row r="23" spans="2:308" x14ac:dyDescent="0.35">
      <c r="B23" s="43" t="s">
        <v>40</v>
      </c>
      <c r="C23" s="49" t="s">
        <v>45</v>
      </c>
      <c r="D23" s="50" t="s">
        <v>46</v>
      </c>
      <c r="F23" s="51">
        <v>200</v>
      </c>
      <c r="G23" s="52">
        <v>162</v>
      </c>
      <c r="H23" s="52">
        <v>109</v>
      </c>
      <c r="I23" s="52">
        <v>122</v>
      </c>
      <c r="J23" s="52">
        <v>145</v>
      </c>
      <c r="K23" s="52">
        <v>125</v>
      </c>
      <c r="L23" s="53">
        <v>125</v>
      </c>
      <c r="N23" s="51">
        <v>32</v>
      </c>
      <c r="O23" s="52">
        <v>34</v>
      </c>
      <c r="P23" s="52">
        <v>11</v>
      </c>
      <c r="Q23" s="52">
        <v>14</v>
      </c>
      <c r="R23" s="52">
        <v>19</v>
      </c>
      <c r="S23" s="52">
        <v>20</v>
      </c>
      <c r="T23" s="53">
        <v>22</v>
      </c>
      <c r="V23" s="51">
        <v>138</v>
      </c>
      <c r="W23" s="52">
        <v>124</v>
      </c>
      <c r="X23" s="52">
        <v>83</v>
      </c>
      <c r="Y23" s="52">
        <v>137</v>
      </c>
      <c r="Z23" s="52">
        <v>141</v>
      </c>
      <c r="AA23" s="52">
        <v>137</v>
      </c>
      <c r="AB23" s="53">
        <v>79</v>
      </c>
      <c r="AD23" s="51">
        <v>20</v>
      </c>
      <c r="AE23" s="52">
        <v>12</v>
      </c>
      <c r="AF23" s="52">
        <v>12</v>
      </c>
      <c r="AG23" s="52">
        <v>19</v>
      </c>
      <c r="AH23" s="52">
        <v>22</v>
      </c>
      <c r="AI23" s="52">
        <v>15</v>
      </c>
      <c r="AJ23" s="53">
        <v>24</v>
      </c>
      <c r="AL23" s="51">
        <v>151</v>
      </c>
      <c r="AM23" s="52">
        <v>93</v>
      </c>
      <c r="AN23" s="52">
        <v>131</v>
      </c>
      <c r="AO23" s="52">
        <v>124</v>
      </c>
      <c r="AP23" s="52">
        <v>83</v>
      </c>
      <c r="AQ23" s="52">
        <v>137</v>
      </c>
      <c r="AR23" s="53">
        <v>144</v>
      </c>
      <c r="AT23" s="51">
        <v>16</v>
      </c>
      <c r="AU23" s="52">
        <v>13</v>
      </c>
      <c r="AV23" s="52">
        <v>15</v>
      </c>
      <c r="AW23" s="52">
        <v>17</v>
      </c>
      <c r="AX23" s="52">
        <v>10</v>
      </c>
      <c r="AY23" s="52">
        <v>17</v>
      </c>
      <c r="AZ23" s="53">
        <v>36</v>
      </c>
      <c r="BB23" s="51">
        <v>126</v>
      </c>
      <c r="BC23" s="52">
        <v>124</v>
      </c>
      <c r="BD23" s="52">
        <v>125</v>
      </c>
      <c r="BE23" s="52">
        <v>123</v>
      </c>
      <c r="BF23" s="52">
        <v>136</v>
      </c>
      <c r="BG23" s="52">
        <v>164</v>
      </c>
      <c r="BH23" s="53">
        <v>87</v>
      </c>
      <c r="BJ23" s="51">
        <v>15</v>
      </c>
      <c r="BK23" s="52">
        <v>14</v>
      </c>
      <c r="BL23" s="52">
        <v>28</v>
      </c>
      <c r="BM23" s="52">
        <v>29</v>
      </c>
      <c r="BN23" s="52">
        <v>17</v>
      </c>
      <c r="BO23" s="52">
        <v>30</v>
      </c>
      <c r="BP23" s="53">
        <v>15</v>
      </c>
      <c r="BR23" s="51">
        <v>75</v>
      </c>
      <c r="BS23" s="52">
        <v>103</v>
      </c>
      <c r="BT23" s="52">
        <v>90</v>
      </c>
      <c r="BU23" s="52">
        <v>112</v>
      </c>
      <c r="BV23" s="52">
        <v>152</v>
      </c>
      <c r="BW23" s="52">
        <v>150</v>
      </c>
      <c r="BX23" s="53">
        <v>111</v>
      </c>
      <c r="BZ23" s="51">
        <v>15</v>
      </c>
      <c r="CA23" s="52">
        <v>22</v>
      </c>
      <c r="CB23" s="52">
        <v>17</v>
      </c>
      <c r="CC23" s="52">
        <v>65</v>
      </c>
      <c r="CD23" s="52">
        <v>66</v>
      </c>
      <c r="CE23" s="52">
        <v>41</v>
      </c>
      <c r="CF23" s="53">
        <v>32</v>
      </c>
      <c r="CH23" s="51">
        <v>162</v>
      </c>
      <c r="CI23" s="52">
        <v>121</v>
      </c>
      <c r="CJ23" s="52">
        <v>123</v>
      </c>
      <c r="CK23" s="52">
        <v>139</v>
      </c>
      <c r="CL23" s="52">
        <v>157</v>
      </c>
      <c r="CM23" s="52">
        <v>141</v>
      </c>
      <c r="CN23" s="53">
        <v>96</v>
      </c>
      <c r="CP23" s="51">
        <v>20</v>
      </c>
      <c r="CQ23" s="52">
        <v>15</v>
      </c>
      <c r="CR23" s="52">
        <v>46</v>
      </c>
      <c r="CS23" s="52">
        <v>48</v>
      </c>
      <c r="CT23" s="52">
        <v>18</v>
      </c>
      <c r="CU23" s="52">
        <v>27</v>
      </c>
      <c r="CV23" s="53">
        <v>25</v>
      </c>
      <c r="CX23" s="51">
        <v>121</v>
      </c>
      <c r="CY23" s="52">
        <v>89</v>
      </c>
      <c r="CZ23" s="52">
        <v>114</v>
      </c>
      <c r="DA23" s="52">
        <v>141</v>
      </c>
      <c r="DB23" s="52">
        <v>130</v>
      </c>
      <c r="DC23" s="52">
        <v>139</v>
      </c>
      <c r="DD23" s="53">
        <v>108</v>
      </c>
      <c r="DF23" s="51">
        <v>12</v>
      </c>
      <c r="DG23" s="52">
        <v>10</v>
      </c>
      <c r="DH23" s="52">
        <v>19</v>
      </c>
      <c r="DI23" s="52">
        <v>15</v>
      </c>
      <c r="DJ23" s="52">
        <v>12</v>
      </c>
      <c r="DK23" s="52">
        <v>28</v>
      </c>
      <c r="DL23" s="53">
        <v>22</v>
      </c>
      <c r="DN23" s="51">
        <v>126</v>
      </c>
      <c r="DO23" s="52">
        <v>134</v>
      </c>
      <c r="DP23" s="52">
        <v>91</v>
      </c>
      <c r="DQ23" s="52">
        <v>118</v>
      </c>
      <c r="DR23" s="52">
        <v>110</v>
      </c>
      <c r="DS23" s="52">
        <v>142</v>
      </c>
      <c r="DT23" s="53">
        <v>123</v>
      </c>
      <c r="DV23" s="51">
        <v>16</v>
      </c>
      <c r="DW23" s="52">
        <v>20</v>
      </c>
      <c r="DX23" s="52">
        <v>8</v>
      </c>
      <c r="DY23" s="52">
        <v>18</v>
      </c>
      <c r="DZ23" s="52">
        <v>10</v>
      </c>
      <c r="EA23" s="52">
        <v>14</v>
      </c>
      <c r="EB23" s="53">
        <v>20</v>
      </c>
      <c r="ED23" s="51">
        <f>SUMIFS(Raw!$I:$I, Raw!$A:$A, 'Call Back'!ED$14, Raw!$F:$F, 'Call Back'!$C23, Raw!$H:$H, "D13")</f>
        <v>128</v>
      </c>
      <c r="EE23" s="52">
        <f>SUMIFS(Raw!$I:$I, Raw!$A:$A, 'Call Back'!EE$14, Raw!$F:$F, 'Call Back'!$C23, Raw!$H:$H, "D13")</f>
        <v>112</v>
      </c>
      <c r="EF23" s="52">
        <f>SUMIFS(Raw!$I:$I, Raw!$A:$A, 'Call Back'!EF$14, Raw!$F:$F, 'Call Back'!$C23, Raw!$H:$H, "D13")</f>
        <v>139</v>
      </c>
      <c r="EG23" s="52">
        <f>SUMIFS(Raw!$I:$I, Raw!$A:$A, 'Call Back'!EG$14, Raw!$F:$F, 'Call Back'!$C23, Raw!$H:$H, "D13")</f>
        <v>114</v>
      </c>
      <c r="EH23" s="52">
        <f>SUMIFS(Raw!$I:$I, Raw!$A:$A, 'Call Back'!EH$14, Raw!$F:$F, 'Call Back'!$C23, Raw!$H:$H, "D13")</f>
        <v>133</v>
      </c>
      <c r="EI23" s="52">
        <f>SUMIFS(Raw!$I:$I, Raw!$A:$A, 'Call Back'!EI$14, Raw!$F:$F, 'Call Back'!$C23, Raw!$H:$H, "D13")</f>
        <v>127</v>
      </c>
      <c r="EJ23" s="53">
        <f>SUMIFS(Raw!$I:$I, Raw!$A:$A, 'Call Back'!EJ$14, Raw!$F:$F, 'Call Back'!$C23, Raw!$H:$H, "D13")</f>
        <v>111</v>
      </c>
      <c r="EL23" s="51">
        <f>SUMIFS(Raw!$I:$I, Raw!$A:$A, 'Call Back'!EL$14, Raw!$F:$F, 'Call Back'!$C23, Raw!$H:$H, "D14")</f>
        <v>29</v>
      </c>
      <c r="EM23" s="52">
        <f>SUMIFS(Raw!$I:$I, Raw!$A:$A, 'Call Back'!EM$14, Raw!$F:$F, 'Call Back'!$C23, Raw!$H:$H, "D14")</f>
        <v>18</v>
      </c>
      <c r="EN23" s="52">
        <f>SUMIFS(Raw!$I:$I, Raw!$A:$A, 'Call Back'!EN$14, Raw!$F:$F, 'Call Back'!$C23, Raw!$H:$H, "D14")</f>
        <v>30</v>
      </c>
      <c r="EO23" s="52">
        <f>SUMIFS(Raw!$I:$I, Raw!$A:$A, 'Call Back'!EO$14, Raw!$F:$F, 'Call Back'!$C23, Raw!$H:$H, "D14")</f>
        <v>18</v>
      </c>
      <c r="EP23" s="52">
        <f>SUMIFS(Raw!$I:$I, Raw!$A:$A, 'Call Back'!EP$14, Raw!$F:$F, 'Call Back'!$C23, Raw!$H:$H, "D14")</f>
        <v>40</v>
      </c>
      <c r="EQ23" s="52">
        <f>SUMIFS(Raw!$I:$I, Raw!$A:$A, 'Call Back'!EQ$14, Raw!$F:$F, 'Call Back'!$C23, Raw!$H:$H, "D14")</f>
        <v>46</v>
      </c>
      <c r="ER23" s="53">
        <f>SUMIFS(Raw!$I:$I, Raw!$A:$A, 'Call Back'!ER$14, Raw!$F:$F, 'Call Back'!$C23, Raw!$H:$H, "D14")</f>
        <v>24</v>
      </c>
      <c r="ET23" s="51">
        <f>SUMIFS(Raw!$I:$I, Raw!$A:$A, 'Call Back'!ET$14, Raw!$F:$F, 'Call Back'!$C23, Raw!$H:$H, "D13")</f>
        <v>0</v>
      </c>
      <c r="EU23" s="52">
        <f>SUMIFS(Raw!$I:$I, Raw!$A:$A, 'Call Back'!EU$14, Raw!$F:$F, 'Call Back'!$C23, Raw!$H:$H, "D13")</f>
        <v>0</v>
      </c>
      <c r="EV23" s="52">
        <f>SUMIFS(Raw!$I:$I, Raw!$A:$A, 'Call Back'!EV$14, Raw!$F:$F, 'Call Back'!$C23, Raw!$H:$H, "D13")</f>
        <v>0</v>
      </c>
      <c r="EW23" s="52">
        <f>SUMIFS(Raw!$I:$I, Raw!$A:$A, 'Call Back'!EW$14, Raw!$F:$F, 'Call Back'!$C23, Raw!$H:$H, "D13")</f>
        <v>0</v>
      </c>
      <c r="EX23" s="52">
        <f>SUMIFS(Raw!$I:$I, Raw!$A:$A, 'Call Back'!EX$14, Raw!$F:$F, 'Call Back'!$C23, Raw!$H:$H, "D13")</f>
        <v>0</v>
      </c>
      <c r="EY23" s="52">
        <f>SUMIFS(Raw!$I:$I, Raw!$A:$A, 'Call Back'!EY$14, Raw!$F:$F, 'Call Back'!$C23, Raw!$H:$H, "D13")</f>
        <v>0</v>
      </c>
      <c r="EZ23" s="53">
        <f>SUMIFS(Raw!$I:$I, Raw!$A:$A, 'Call Back'!EZ$14, Raw!$F:$F, 'Call Back'!$C23, Raw!$H:$H, "D13")</f>
        <v>0</v>
      </c>
      <c r="FB23" s="51">
        <f>SUMIFS(Raw!$I:$I, Raw!$A:$A, 'Call Back'!FB$14, Raw!$F:$F, 'Call Back'!$C23, Raw!$H:$H, "D14")</f>
        <v>0</v>
      </c>
      <c r="FC23" s="52">
        <f>SUMIFS(Raw!$I:$I, Raw!$A:$A, 'Call Back'!FC$14, Raw!$F:$F, 'Call Back'!$C23, Raw!$H:$H, "D14")</f>
        <v>0</v>
      </c>
      <c r="FD23" s="52">
        <f>SUMIFS(Raw!$I:$I, Raw!$A:$A, 'Call Back'!FD$14, Raw!$F:$F, 'Call Back'!$C23, Raw!$H:$H, "D14")</f>
        <v>0</v>
      </c>
      <c r="FE23" s="52">
        <f>SUMIFS(Raw!$I:$I, Raw!$A:$A, 'Call Back'!FE$14, Raw!$F:$F, 'Call Back'!$C23, Raw!$H:$H, "D14")</f>
        <v>0</v>
      </c>
      <c r="FF23" s="52">
        <f>SUMIFS(Raw!$I:$I, Raw!$A:$A, 'Call Back'!FF$14, Raw!$F:$F, 'Call Back'!$C23, Raw!$H:$H, "D14")</f>
        <v>0</v>
      </c>
      <c r="FG23" s="52">
        <f>SUMIFS(Raw!$I:$I, Raw!$A:$A, 'Call Back'!FG$14, Raw!$F:$F, 'Call Back'!$C23, Raw!$H:$H, "D14")</f>
        <v>0</v>
      </c>
      <c r="FH23" s="53">
        <f>SUMIFS(Raw!$I:$I, Raw!$A:$A, 'Call Back'!FH$14, Raw!$F:$F, 'Call Back'!$C23, Raw!$H:$H, "D14")</f>
        <v>0</v>
      </c>
      <c r="FJ23" s="51">
        <f>SUMIFS(Raw!$I:$I, Raw!$A:$A, 'Call Back'!FJ$14, Raw!$F:$F, 'Call Back'!$C23, Raw!$H:$H, "D13")</f>
        <v>0</v>
      </c>
      <c r="FK23" s="52">
        <f>SUMIFS(Raw!$I:$I, Raw!$A:$A, 'Call Back'!FK$14, Raw!$F:$F, 'Call Back'!$C23, Raw!$H:$H, "D13")</f>
        <v>0</v>
      </c>
      <c r="FL23" s="52">
        <f>SUMIFS(Raw!$I:$I, Raw!$A:$A, 'Call Back'!FL$14, Raw!$F:$F, 'Call Back'!$C23, Raw!$H:$H, "D13")</f>
        <v>0</v>
      </c>
      <c r="FM23" s="52">
        <f>SUMIFS(Raw!$I:$I, Raw!$A:$A, 'Call Back'!FM$14, Raw!$F:$F, 'Call Back'!$C23, Raw!$H:$H, "D13")</f>
        <v>0</v>
      </c>
      <c r="FN23" s="52">
        <f>SUMIFS(Raw!$I:$I, Raw!$A:$A, 'Call Back'!FN$14, Raw!$F:$F, 'Call Back'!$C23, Raw!$H:$H, "D13")</f>
        <v>0</v>
      </c>
      <c r="FO23" s="52">
        <f>SUMIFS(Raw!$I:$I, Raw!$A:$A, 'Call Back'!FO$14, Raw!$F:$F, 'Call Back'!$C23, Raw!$H:$H, "D13")</f>
        <v>0</v>
      </c>
      <c r="FP23" s="53">
        <f>SUMIFS(Raw!$I:$I, Raw!$A:$A, 'Call Back'!FP$14, Raw!$F:$F, 'Call Back'!$C23, Raw!$H:$H, "D13")</f>
        <v>0</v>
      </c>
      <c r="FR23" s="51">
        <f>SUMIFS(Raw!$I:$I, Raw!$A:$A, 'Call Back'!FR$14, Raw!$F:$F, 'Call Back'!$C23, Raw!$H:$H, "D14")</f>
        <v>0</v>
      </c>
      <c r="FS23" s="52">
        <f>SUMIFS(Raw!$I:$I, Raw!$A:$A, 'Call Back'!FS$14, Raw!$F:$F, 'Call Back'!$C23, Raw!$H:$H, "D14")</f>
        <v>0</v>
      </c>
      <c r="FT23" s="52">
        <f>SUMIFS(Raw!$I:$I, Raw!$A:$A, 'Call Back'!FT$14, Raw!$F:$F, 'Call Back'!$C23, Raw!$H:$H, "D14")</f>
        <v>0</v>
      </c>
      <c r="FU23" s="52">
        <f>SUMIFS(Raw!$I:$I, Raw!$A:$A, 'Call Back'!FU$14, Raw!$F:$F, 'Call Back'!$C23, Raw!$H:$H, "D14")</f>
        <v>0</v>
      </c>
      <c r="FV23" s="52">
        <f>SUMIFS(Raw!$I:$I, Raw!$A:$A, 'Call Back'!FV$14, Raw!$F:$F, 'Call Back'!$C23, Raw!$H:$H, "D14")</f>
        <v>0</v>
      </c>
      <c r="FW23" s="52">
        <f>SUMIFS(Raw!$I:$I, Raw!$A:$A, 'Call Back'!FW$14, Raw!$F:$F, 'Call Back'!$C23, Raw!$H:$H, "D14")</f>
        <v>0</v>
      </c>
      <c r="FX23" s="53">
        <f>SUMIFS(Raw!$I:$I, Raw!$A:$A, 'Call Back'!FX$14, Raw!$F:$F, 'Call Back'!$C23, Raw!$H:$H, "D14")</f>
        <v>0</v>
      </c>
      <c r="FZ23" s="51">
        <f>SUMIFS(Raw!$I:$I, Raw!$A:$A, 'Call Back'!FZ$14, Raw!$F:$F, 'Call Back'!$C23, Raw!$H:$H, "D13")</f>
        <v>0</v>
      </c>
      <c r="GA23" s="52">
        <f>SUMIFS(Raw!$I:$I, Raw!$A:$A, 'Call Back'!GA$14, Raw!$F:$F, 'Call Back'!$C23, Raw!$H:$H, "D13")</f>
        <v>0</v>
      </c>
      <c r="GB23" s="52">
        <f>SUMIFS(Raw!$I:$I, Raw!$A:$A, 'Call Back'!GB$14, Raw!$F:$F, 'Call Back'!$C23, Raw!$H:$H, "D13")</f>
        <v>0</v>
      </c>
      <c r="GC23" s="52">
        <f>SUMIFS(Raw!$I:$I, Raw!$A:$A, 'Call Back'!GC$14, Raw!$F:$F, 'Call Back'!$C23, Raw!$H:$H, "D13")</f>
        <v>0</v>
      </c>
      <c r="GD23" s="52">
        <f>SUMIFS(Raw!$I:$I, Raw!$A:$A, 'Call Back'!GD$14, Raw!$F:$F, 'Call Back'!$C23, Raw!$H:$H, "D13")</f>
        <v>0</v>
      </c>
      <c r="GE23" s="52">
        <f>SUMIFS(Raw!$I:$I, Raw!$A:$A, 'Call Back'!GE$14, Raw!$F:$F, 'Call Back'!$C23, Raw!$H:$H, "D13")</f>
        <v>0</v>
      </c>
      <c r="GF23" s="53">
        <f>SUMIFS(Raw!$I:$I, Raw!$A:$A, 'Call Back'!GF$14, Raw!$F:$F, 'Call Back'!$C23, Raw!$H:$H, "D13")</f>
        <v>0</v>
      </c>
      <c r="GH23" s="51">
        <f>SUMIFS(Raw!$I:$I, Raw!$A:$A, 'Call Back'!GH$14, Raw!$F:$F, 'Call Back'!$C23, Raw!$H:$H, "D14")</f>
        <v>0</v>
      </c>
      <c r="GI23" s="52">
        <f>SUMIFS(Raw!$I:$I, Raw!$A:$A, 'Call Back'!GI$14, Raw!$F:$F, 'Call Back'!$C23, Raw!$H:$H, "D14")</f>
        <v>0</v>
      </c>
      <c r="GJ23" s="52">
        <f>SUMIFS(Raw!$I:$I, Raw!$A:$A, 'Call Back'!GJ$14, Raw!$F:$F, 'Call Back'!$C23, Raw!$H:$H, "D14")</f>
        <v>0</v>
      </c>
      <c r="GK23" s="52">
        <f>SUMIFS(Raw!$I:$I, Raw!$A:$A, 'Call Back'!GK$14, Raw!$F:$F, 'Call Back'!$C23, Raw!$H:$H, "D14")</f>
        <v>0</v>
      </c>
      <c r="GL23" s="52">
        <f>SUMIFS(Raw!$I:$I, Raw!$A:$A, 'Call Back'!GL$14, Raw!$F:$F, 'Call Back'!$C23, Raw!$H:$H, "D14")</f>
        <v>0</v>
      </c>
      <c r="GM23" s="52">
        <f>SUMIFS(Raw!$I:$I, Raw!$A:$A, 'Call Back'!GM$14, Raw!$F:$F, 'Call Back'!$C23, Raw!$H:$H, "D14")</f>
        <v>0</v>
      </c>
      <c r="GN23" s="53">
        <f>SUMIFS(Raw!$I:$I, Raw!$A:$A, 'Call Back'!GN$14, Raw!$F:$F, 'Call Back'!$C23, Raw!$H:$H, "D14")</f>
        <v>0</v>
      </c>
      <c r="GP23" s="51">
        <f>SUMIFS(Raw!$I:$I, Raw!$A:$A, 'Call Back'!GP$14, Raw!$F:$F, 'Call Back'!$C23, Raw!$H:$H, "D13")</f>
        <v>0</v>
      </c>
      <c r="GQ23" s="52">
        <f>SUMIFS(Raw!$I:$I, Raw!$A:$A, 'Call Back'!GQ$14, Raw!$F:$F, 'Call Back'!$C23, Raw!$H:$H, "D13")</f>
        <v>0</v>
      </c>
      <c r="GR23" s="52">
        <f>SUMIFS(Raw!$I:$I, Raw!$A:$A, 'Call Back'!GR$14, Raw!$F:$F, 'Call Back'!$C23, Raw!$H:$H, "D13")</f>
        <v>0</v>
      </c>
      <c r="GS23" s="52">
        <f>SUMIFS(Raw!$I:$I, Raw!$A:$A, 'Call Back'!GS$14, Raw!$F:$F, 'Call Back'!$C23, Raw!$H:$H, "D13")</f>
        <v>0</v>
      </c>
      <c r="GT23" s="52">
        <f>SUMIFS(Raw!$I:$I, Raw!$A:$A, 'Call Back'!GT$14, Raw!$F:$F, 'Call Back'!$C23, Raw!$H:$H, "D13")</f>
        <v>0</v>
      </c>
      <c r="GU23" s="52">
        <f>SUMIFS(Raw!$I:$I, Raw!$A:$A, 'Call Back'!GU$14, Raw!$F:$F, 'Call Back'!$C23, Raw!$H:$H, "D13")</f>
        <v>0</v>
      </c>
      <c r="GV23" s="53">
        <f>SUMIFS(Raw!$I:$I, Raw!$A:$A, 'Call Back'!GV$14, Raw!$F:$F, 'Call Back'!$C23, Raw!$H:$H, "D13")</f>
        <v>0</v>
      </c>
      <c r="GX23" s="51">
        <f>SUMIFS(Raw!$I:$I, Raw!$A:$A, 'Call Back'!GX$14, Raw!$F:$F, 'Call Back'!$C23, Raw!$H:$H, "D14")</f>
        <v>0</v>
      </c>
      <c r="GY23" s="52">
        <f>SUMIFS(Raw!$I:$I, Raw!$A:$A, 'Call Back'!GY$14, Raw!$F:$F, 'Call Back'!$C23, Raw!$H:$H, "D14")</f>
        <v>0</v>
      </c>
      <c r="GZ23" s="52">
        <f>SUMIFS(Raw!$I:$I, Raw!$A:$A, 'Call Back'!GZ$14, Raw!$F:$F, 'Call Back'!$C23, Raw!$H:$H, "D14")</f>
        <v>0</v>
      </c>
      <c r="HA23" s="52">
        <f>SUMIFS(Raw!$I:$I, Raw!$A:$A, 'Call Back'!HA$14, Raw!$F:$F, 'Call Back'!$C23, Raw!$H:$H, "D14")</f>
        <v>0</v>
      </c>
      <c r="HB23" s="52">
        <f>SUMIFS(Raw!$I:$I, Raw!$A:$A, 'Call Back'!HB$14, Raw!$F:$F, 'Call Back'!$C23, Raw!$H:$H, "D14")</f>
        <v>0</v>
      </c>
      <c r="HC23" s="52">
        <f>SUMIFS(Raw!$I:$I, Raw!$A:$A, 'Call Back'!HC$14, Raw!$F:$F, 'Call Back'!$C23, Raw!$H:$H, "D14")</f>
        <v>0</v>
      </c>
      <c r="HD23" s="53">
        <f>SUMIFS(Raw!$I:$I, Raw!$A:$A, 'Call Back'!HD$14, Raw!$F:$F, 'Call Back'!$C23, Raw!$H:$H, "D14")</f>
        <v>0</v>
      </c>
      <c r="HF23" s="51">
        <f>SUMIFS(Raw!$I:$I, Raw!$A:$A, 'Call Back'!HF$14, Raw!$F:$F, 'Call Back'!$C23, Raw!$H:$H, "D13")</f>
        <v>0</v>
      </c>
      <c r="HG23" s="52">
        <f>SUMIFS(Raw!$I:$I, Raw!$A:$A, 'Call Back'!HG$14, Raw!$F:$F, 'Call Back'!$C23, Raw!$H:$H, "D13")</f>
        <v>0</v>
      </c>
      <c r="HH23" s="52">
        <f>SUMIFS(Raw!$I:$I, Raw!$A:$A, 'Call Back'!HH$14, Raw!$F:$F, 'Call Back'!$C23, Raw!$H:$H, "D13")</f>
        <v>0</v>
      </c>
      <c r="HI23" s="52">
        <f>SUMIFS(Raw!$I:$I, Raw!$A:$A, 'Call Back'!HI$14, Raw!$F:$F, 'Call Back'!$C23, Raw!$H:$H, "D13")</f>
        <v>0</v>
      </c>
      <c r="HJ23" s="52">
        <f>SUMIFS(Raw!$I:$I, Raw!$A:$A, 'Call Back'!HJ$14, Raw!$F:$F, 'Call Back'!$C23, Raw!$H:$H, "D13")</f>
        <v>0</v>
      </c>
      <c r="HK23" s="52">
        <f>SUMIFS(Raw!$I:$I, Raw!$A:$A, 'Call Back'!HK$14, Raw!$F:$F, 'Call Back'!$C23, Raw!$H:$H, "D13")</f>
        <v>0</v>
      </c>
      <c r="HL23" s="53">
        <f>SUMIFS(Raw!$I:$I, Raw!$A:$A, 'Call Back'!HL$14, Raw!$F:$F, 'Call Back'!$C23, Raw!$H:$H, "D13")</f>
        <v>0</v>
      </c>
      <c r="HN23" s="51">
        <f>SUMIFS(Raw!$I:$I, Raw!$A:$A, 'Call Back'!HN$14, Raw!$F:$F, 'Call Back'!$C23, Raw!$H:$H, "D14")</f>
        <v>0</v>
      </c>
      <c r="HO23" s="52">
        <f>SUMIFS(Raw!$I:$I, Raw!$A:$A, 'Call Back'!HO$14, Raw!$F:$F, 'Call Back'!$C23, Raw!$H:$H, "D14")</f>
        <v>0</v>
      </c>
      <c r="HP23" s="52">
        <f>SUMIFS(Raw!$I:$I, Raw!$A:$A, 'Call Back'!HP$14, Raw!$F:$F, 'Call Back'!$C23, Raw!$H:$H, "D14")</f>
        <v>0</v>
      </c>
      <c r="HQ23" s="52">
        <f>SUMIFS(Raw!$I:$I, Raw!$A:$A, 'Call Back'!HQ$14, Raw!$F:$F, 'Call Back'!$C23, Raw!$H:$H, "D14")</f>
        <v>0</v>
      </c>
      <c r="HR23" s="52">
        <f>SUMIFS(Raw!$I:$I, Raw!$A:$A, 'Call Back'!HR$14, Raw!$F:$F, 'Call Back'!$C23, Raw!$H:$H, "D14")</f>
        <v>0</v>
      </c>
      <c r="HS23" s="52">
        <f>SUMIFS(Raw!$I:$I, Raw!$A:$A, 'Call Back'!HS$14, Raw!$F:$F, 'Call Back'!$C23, Raw!$H:$H, "D14")</f>
        <v>0</v>
      </c>
      <c r="HT23" s="53">
        <f>SUMIFS(Raw!$I:$I, Raw!$A:$A, 'Call Back'!HT$14, Raw!$F:$F, 'Call Back'!$C23, Raw!$H:$H, "D14")</f>
        <v>0</v>
      </c>
      <c r="HV23" s="51">
        <f>SUMIFS(Raw!$I:$I, Raw!$A:$A, 'Call Back'!HV$14, Raw!$F:$F, 'Call Back'!$C23, Raw!$H:$H, "D13")</f>
        <v>0</v>
      </c>
      <c r="HW23" s="52">
        <f>SUMIFS(Raw!$I:$I, Raw!$A:$A, 'Call Back'!HW$14, Raw!$F:$F, 'Call Back'!$C23, Raw!$H:$H, "D13")</f>
        <v>0</v>
      </c>
      <c r="HX23" s="52">
        <f>SUMIFS(Raw!$I:$I, Raw!$A:$A, 'Call Back'!HX$14, Raw!$F:$F, 'Call Back'!$C23, Raw!$H:$H, "D13")</f>
        <v>0</v>
      </c>
      <c r="HY23" s="52">
        <f>SUMIFS(Raw!$I:$I, Raw!$A:$A, 'Call Back'!HY$14, Raw!$F:$F, 'Call Back'!$C23, Raw!$H:$H, "D13")</f>
        <v>0</v>
      </c>
      <c r="HZ23" s="52">
        <f>SUMIFS(Raw!$I:$I, Raw!$A:$A, 'Call Back'!HZ$14, Raw!$F:$F, 'Call Back'!$C23, Raw!$H:$H, "D13")</f>
        <v>0</v>
      </c>
      <c r="IA23" s="52">
        <f>SUMIFS(Raw!$I:$I, Raw!$A:$A, 'Call Back'!IA$14, Raw!$F:$F, 'Call Back'!$C23, Raw!$H:$H, "D13")</f>
        <v>0</v>
      </c>
      <c r="IB23" s="53">
        <f>SUMIFS(Raw!$I:$I, Raw!$A:$A, 'Call Back'!IB$14, Raw!$F:$F, 'Call Back'!$C23, Raw!$H:$H, "D13")</f>
        <v>0</v>
      </c>
      <c r="ID23" s="51">
        <f>SUMIFS(Raw!$I:$I, Raw!$A:$A, 'Call Back'!ID$14, Raw!$F:$F, 'Call Back'!$C23, Raw!$H:$H, "D14")</f>
        <v>0</v>
      </c>
      <c r="IE23" s="52">
        <f>SUMIFS(Raw!$I:$I, Raw!$A:$A, 'Call Back'!IE$14, Raw!$F:$F, 'Call Back'!$C23, Raw!$H:$H, "D14")</f>
        <v>0</v>
      </c>
      <c r="IF23" s="52">
        <f>SUMIFS(Raw!$I:$I, Raw!$A:$A, 'Call Back'!IF$14, Raw!$F:$F, 'Call Back'!$C23, Raw!$H:$H, "D14")</f>
        <v>0</v>
      </c>
      <c r="IG23" s="52">
        <f>SUMIFS(Raw!$I:$I, Raw!$A:$A, 'Call Back'!IG$14, Raw!$F:$F, 'Call Back'!$C23, Raw!$H:$H, "D14")</f>
        <v>0</v>
      </c>
      <c r="IH23" s="52">
        <f>SUMIFS(Raw!$I:$I, Raw!$A:$A, 'Call Back'!IH$14, Raw!$F:$F, 'Call Back'!$C23, Raw!$H:$H, "D14")</f>
        <v>0</v>
      </c>
      <c r="II23" s="52">
        <f>SUMIFS(Raw!$I:$I, Raw!$A:$A, 'Call Back'!II$14, Raw!$F:$F, 'Call Back'!$C23, Raw!$H:$H, "D14")</f>
        <v>0</v>
      </c>
      <c r="IJ23" s="53">
        <f>SUMIFS(Raw!$I:$I, Raw!$A:$A, 'Call Back'!IJ$14, Raw!$F:$F, 'Call Back'!$C23, Raw!$H:$H, "D14")</f>
        <v>0</v>
      </c>
      <c r="IL23" s="51">
        <f>SUMIFS(Raw!$I:$I, Raw!$A:$A, 'Call Back'!IL$14, Raw!$F:$F, 'Call Back'!$C23, Raw!$H:$H, "D13")</f>
        <v>0</v>
      </c>
      <c r="IM23" s="52">
        <f>SUMIFS(Raw!$I:$I, Raw!$A:$A, 'Call Back'!IM$14, Raw!$F:$F, 'Call Back'!$C23, Raw!$H:$H, "D13")</f>
        <v>0</v>
      </c>
      <c r="IN23" s="52">
        <f>SUMIFS(Raw!$I:$I, Raw!$A:$A, 'Call Back'!IN$14, Raw!$F:$F, 'Call Back'!$C23, Raw!$H:$H, "D13")</f>
        <v>0</v>
      </c>
      <c r="IO23" s="52">
        <f>SUMIFS(Raw!$I:$I, Raw!$A:$A, 'Call Back'!IO$14, Raw!$F:$F, 'Call Back'!$C23, Raw!$H:$H, "D13")</f>
        <v>0</v>
      </c>
      <c r="IP23" s="52">
        <f>SUMIFS(Raw!$I:$I, Raw!$A:$A, 'Call Back'!IP$14, Raw!$F:$F, 'Call Back'!$C23, Raw!$H:$H, "D13")</f>
        <v>0</v>
      </c>
      <c r="IQ23" s="52">
        <f>SUMIFS(Raw!$I:$I, Raw!$A:$A, 'Call Back'!IQ$14, Raw!$F:$F, 'Call Back'!$C23, Raw!$H:$H, "D13")</f>
        <v>0</v>
      </c>
      <c r="IR23" s="53">
        <f>SUMIFS(Raw!$I:$I, Raw!$A:$A, 'Call Back'!IR$14, Raw!$F:$F, 'Call Back'!$C23, Raw!$H:$H, "D13")</f>
        <v>0</v>
      </c>
      <c r="IT23" s="51">
        <f>SUMIFS(Raw!$I:$I, Raw!$A:$A, 'Call Back'!IT$14, Raw!$F:$F, 'Call Back'!$C23, Raw!$H:$H, "D14")</f>
        <v>0</v>
      </c>
      <c r="IU23" s="52">
        <f>SUMIFS(Raw!$I:$I, Raw!$A:$A, 'Call Back'!IU$14, Raw!$F:$F, 'Call Back'!$C23, Raw!$H:$H, "D14")</f>
        <v>0</v>
      </c>
      <c r="IV23" s="52">
        <f>SUMIFS(Raw!$I:$I, Raw!$A:$A, 'Call Back'!IV$14, Raw!$F:$F, 'Call Back'!$C23, Raw!$H:$H, "D14")</f>
        <v>0</v>
      </c>
      <c r="IW23" s="52">
        <f>SUMIFS(Raw!$I:$I, Raw!$A:$A, 'Call Back'!IW$14, Raw!$F:$F, 'Call Back'!$C23, Raw!$H:$H, "D14")</f>
        <v>0</v>
      </c>
      <c r="IX23" s="52">
        <f>SUMIFS(Raw!$I:$I, Raw!$A:$A, 'Call Back'!IX$14, Raw!$F:$F, 'Call Back'!$C23, Raw!$H:$H, "D14")</f>
        <v>0</v>
      </c>
      <c r="IY23" s="52">
        <f>SUMIFS(Raw!$I:$I, Raw!$A:$A, 'Call Back'!IY$14, Raw!$F:$F, 'Call Back'!$C23, Raw!$H:$H, "D14")</f>
        <v>0</v>
      </c>
      <c r="IZ23" s="53">
        <f>SUMIFS(Raw!$I:$I, Raw!$A:$A, 'Call Back'!IZ$14, Raw!$F:$F, 'Call Back'!$C23, Raw!$H:$H, "D14")</f>
        <v>0</v>
      </c>
      <c r="JB23" s="51">
        <f>SUMIFS(Raw!$I:$I, Raw!$A:$A, 'Call Back'!JB$14, Raw!$F:$F, 'Call Back'!$C23, Raw!$H:$H, "D13")</f>
        <v>0</v>
      </c>
      <c r="JC23" s="52">
        <f>SUMIFS(Raw!$I:$I, Raw!$A:$A, 'Call Back'!JC$14, Raw!$F:$F, 'Call Back'!$C23, Raw!$H:$H, "D13")</f>
        <v>0</v>
      </c>
      <c r="JD23" s="52">
        <f>SUMIFS(Raw!$I:$I, Raw!$A:$A, 'Call Back'!JD$14, Raw!$F:$F, 'Call Back'!$C23, Raw!$H:$H, "D13")</f>
        <v>0</v>
      </c>
      <c r="JE23" s="52">
        <f>SUMIFS(Raw!$I:$I, Raw!$A:$A, 'Call Back'!JE$14, Raw!$F:$F, 'Call Back'!$C23, Raw!$H:$H, "D13")</f>
        <v>0</v>
      </c>
      <c r="JF23" s="52">
        <f>SUMIFS(Raw!$I:$I, Raw!$A:$A, 'Call Back'!JF$14, Raw!$F:$F, 'Call Back'!$C23, Raw!$H:$H, "D13")</f>
        <v>0</v>
      </c>
      <c r="JG23" s="52">
        <f>SUMIFS(Raw!$I:$I, Raw!$A:$A, 'Call Back'!JG$14, Raw!$F:$F, 'Call Back'!$C23, Raw!$H:$H, "D13")</f>
        <v>0</v>
      </c>
      <c r="JH23" s="53">
        <f>SUMIFS(Raw!$I:$I, Raw!$A:$A, 'Call Back'!JH$14, Raw!$F:$F, 'Call Back'!$C23, Raw!$H:$H, "D13")</f>
        <v>0</v>
      </c>
      <c r="JJ23" s="51">
        <f>SUMIFS(Raw!$I:$I, Raw!$A:$A, 'Call Back'!JJ$14, Raw!$F:$F, 'Call Back'!$C23, Raw!$H:$H, "D14")</f>
        <v>0</v>
      </c>
      <c r="JK23" s="52">
        <f>SUMIFS(Raw!$I:$I, Raw!$A:$A, 'Call Back'!JK$14, Raw!$F:$F, 'Call Back'!$C23, Raw!$H:$H, "D14")</f>
        <v>0</v>
      </c>
      <c r="JL23" s="52">
        <f>SUMIFS(Raw!$I:$I, Raw!$A:$A, 'Call Back'!JL$14, Raw!$F:$F, 'Call Back'!$C23, Raw!$H:$H, "D14")</f>
        <v>0</v>
      </c>
      <c r="JM23" s="52">
        <f>SUMIFS(Raw!$I:$I, Raw!$A:$A, 'Call Back'!JM$14, Raw!$F:$F, 'Call Back'!$C23, Raw!$H:$H, "D14")</f>
        <v>0</v>
      </c>
      <c r="JN23" s="52">
        <f>SUMIFS(Raw!$I:$I, Raw!$A:$A, 'Call Back'!JN$14, Raw!$F:$F, 'Call Back'!$C23, Raw!$H:$H, "D14")</f>
        <v>0</v>
      </c>
      <c r="JO23" s="52">
        <f>SUMIFS(Raw!$I:$I, Raw!$A:$A, 'Call Back'!JO$14, Raw!$F:$F, 'Call Back'!$C23, Raw!$H:$H, "D14")</f>
        <v>0</v>
      </c>
      <c r="JP23" s="53">
        <f>SUMIFS(Raw!$I:$I, Raw!$A:$A, 'Call Back'!JP$14, Raw!$F:$F, 'Call Back'!$C23, Raw!$H:$H, "D14")</f>
        <v>0</v>
      </c>
      <c r="JR23" s="51">
        <f>SUMIFS(Raw!$I:$I, Raw!$A:$A, 'Call Back'!JR$14, Raw!$F:$F, 'Call Back'!$C23, Raw!$H:$H, "D13")</f>
        <v>0</v>
      </c>
      <c r="JS23" s="52">
        <f>SUMIFS(Raw!$I:$I, Raw!$A:$A, 'Call Back'!JS$14, Raw!$F:$F, 'Call Back'!$C23, Raw!$H:$H, "D13")</f>
        <v>0</v>
      </c>
      <c r="JT23" s="52">
        <f>SUMIFS(Raw!$I:$I, Raw!$A:$A, 'Call Back'!JT$14, Raw!$F:$F, 'Call Back'!$C23, Raw!$H:$H, "D13")</f>
        <v>0</v>
      </c>
      <c r="JU23" s="52">
        <f>SUMIFS(Raw!$I:$I, Raw!$A:$A, 'Call Back'!JU$14, Raw!$F:$F, 'Call Back'!$C23, Raw!$H:$H, "D13")</f>
        <v>0</v>
      </c>
      <c r="JV23" s="52">
        <f>SUMIFS(Raw!$I:$I, Raw!$A:$A, 'Call Back'!JV$14, Raw!$F:$F, 'Call Back'!$C23, Raw!$H:$H, "D13")</f>
        <v>0</v>
      </c>
      <c r="JW23" s="52">
        <f>SUMIFS(Raw!$I:$I, Raw!$A:$A, 'Call Back'!JW$14, Raw!$F:$F, 'Call Back'!$C23, Raw!$H:$H, "D13")</f>
        <v>0</v>
      </c>
      <c r="JX23" s="53">
        <f>SUMIFS(Raw!$I:$I, Raw!$A:$A, 'Call Back'!JX$14, Raw!$F:$F, 'Call Back'!$C23, Raw!$H:$H, "D13")</f>
        <v>0</v>
      </c>
      <c r="JZ23" s="51">
        <f>SUMIFS(Raw!$I:$I, Raw!$A:$A, 'Call Back'!JZ$14, Raw!$F:$F, 'Call Back'!$C23, Raw!$H:$H, "D14")</f>
        <v>0</v>
      </c>
      <c r="KA23" s="52">
        <f>SUMIFS(Raw!$I:$I, Raw!$A:$A, 'Call Back'!KA$14, Raw!$F:$F, 'Call Back'!$C23, Raw!$H:$H, "D14")</f>
        <v>0</v>
      </c>
      <c r="KB23" s="52">
        <f>SUMIFS(Raw!$I:$I, Raw!$A:$A, 'Call Back'!KB$14, Raw!$F:$F, 'Call Back'!$C23, Raw!$H:$H, "D14")</f>
        <v>0</v>
      </c>
      <c r="KC23" s="52">
        <f>SUMIFS(Raw!$I:$I, Raw!$A:$A, 'Call Back'!KC$14, Raw!$F:$F, 'Call Back'!$C23, Raw!$H:$H, "D14")</f>
        <v>0</v>
      </c>
      <c r="KD23" s="52">
        <f>SUMIFS(Raw!$I:$I, Raw!$A:$A, 'Call Back'!KD$14, Raw!$F:$F, 'Call Back'!$C23, Raw!$H:$H, "D14")</f>
        <v>0</v>
      </c>
      <c r="KE23" s="52">
        <f>SUMIFS(Raw!$I:$I, Raw!$A:$A, 'Call Back'!KE$14, Raw!$F:$F, 'Call Back'!$C23, Raw!$H:$H, "D14")</f>
        <v>0</v>
      </c>
      <c r="KF23" s="53">
        <f>SUMIFS(Raw!$I:$I, Raw!$A:$A, 'Call Back'!KF$14, Raw!$F:$F, 'Call Back'!$C23, Raw!$H:$H, "D14")</f>
        <v>0</v>
      </c>
      <c r="KH23" s="51">
        <f>SUMIFS(Raw!$I:$I, Raw!$A:$A, 'Call Back'!KH$14, Raw!$F:$F, 'Call Back'!$C23, Raw!$H:$H, "D13")</f>
        <v>0</v>
      </c>
      <c r="KI23" s="52">
        <f>SUMIFS(Raw!$I:$I, Raw!$A:$A, 'Call Back'!KI$14, Raw!$F:$F, 'Call Back'!$C23, Raw!$H:$H, "D13")</f>
        <v>0</v>
      </c>
      <c r="KJ23" s="52">
        <f>SUMIFS(Raw!$I:$I, Raw!$A:$A, 'Call Back'!KJ$14, Raw!$F:$F, 'Call Back'!$C23, Raw!$H:$H, "D13")</f>
        <v>0</v>
      </c>
      <c r="KK23" s="52">
        <f>SUMIFS(Raw!$I:$I, Raw!$A:$A, 'Call Back'!KK$14, Raw!$F:$F, 'Call Back'!$C23, Raw!$H:$H, "D13")</f>
        <v>0</v>
      </c>
      <c r="KL23" s="52">
        <f>SUMIFS(Raw!$I:$I, Raw!$A:$A, 'Call Back'!KL$14, Raw!$F:$F, 'Call Back'!$C23, Raw!$H:$H, "D13")</f>
        <v>0</v>
      </c>
      <c r="KM23" s="52">
        <f>SUMIFS(Raw!$I:$I, Raw!$A:$A, 'Call Back'!KM$14, Raw!$F:$F, 'Call Back'!$C23, Raw!$H:$H, "D13")</f>
        <v>0</v>
      </c>
      <c r="KN23" s="53">
        <f>SUMIFS(Raw!$I:$I, Raw!$A:$A, 'Call Back'!KN$14, Raw!$F:$F, 'Call Back'!$C23, Raw!$H:$H, "D13")</f>
        <v>0</v>
      </c>
      <c r="KP23" s="51">
        <f>SUMIFS(Raw!$I:$I, Raw!$A:$A, 'Call Back'!KP$14, Raw!$F:$F, 'Call Back'!$C23, Raw!$H:$H, "D14")</f>
        <v>0</v>
      </c>
      <c r="KQ23" s="52">
        <f>SUMIFS(Raw!$I:$I, Raw!$A:$A, 'Call Back'!KQ$14, Raw!$F:$F, 'Call Back'!$C23, Raw!$H:$H, "D14")</f>
        <v>0</v>
      </c>
      <c r="KR23" s="52">
        <f>SUMIFS(Raw!$I:$I, Raw!$A:$A, 'Call Back'!KR$14, Raw!$F:$F, 'Call Back'!$C23, Raw!$H:$H, "D14")</f>
        <v>0</v>
      </c>
      <c r="KS23" s="52">
        <f>SUMIFS(Raw!$I:$I, Raw!$A:$A, 'Call Back'!KS$14, Raw!$F:$F, 'Call Back'!$C23, Raw!$H:$H, "D14")</f>
        <v>0</v>
      </c>
      <c r="KT23" s="52">
        <f>SUMIFS(Raw!$I:$I, Raw!$A:$A, 'Call Back'!KT$14, Raw!$F:$F, 'Call Back'!$C23, Raw!$H:$H, "D14")</f>
        <v>0</v>
      </c>
      <c r="KU23" s="52">
        <f>SUMIFS(Raw!$I:$I, Raw!$A:$A, 'Call Back'!KU$14, Raw!$F:$F, 'Call Back'!$C23, Raw!$H:$H, "D14")</f>
        <v>0</v>
      </c>
      <c r="KV23" s="53">
        <f>SUMIFS(Raw!$I:$I, Raw!$A:$A, 'Call Back'!KV$14, Raw!$F:$F, 'Call Back'!$C23, Raw!$H:$H, "D14")</f>
        <v>0</v>
      </c>
    </row>
    <row r="24" spans="2:308" x14ac:dyDescent="0.35">
      <c r="B24" s="43" t="s">
        <v>40</v>
      </c>
      <c r="C24" s="49" t="s">
        <v>47</v>
      </c>
      <c r="D24" s="50" t="s">
        <v>48</v>
      </c>
      <c r="F24" s="51">
        <v>279</v>
      </c>
      <c r="G24" s="52">
        <v>245</v>
      </c>
      <c r="H24" s="52">
        <v>264</v>
      </c>
      <c r="I24" s="52">
        <v>304</v>
      </c>
      <c r="J24" s="52">
        <v>289</v>
      </c>
      <c r="K24" s="52">
        <v>348</v>
      </c>
      <c r="L24" s="53">
        <v>372</v>
      </c>
      <c r="N24" s="51">
        <v>34</v>
      </c>
      <c r="O24" s="52">
        <v>7</v>
      </c>
      <c r="P24" s="52">
        <v>34</v>
      </c>
      <c r="Q24" s="52">
        <v>32</v>
      </c>
      <c r="R24" s="52">
        <v>34</v>
      </c>
      <c r="S24" s="52">
        <v>40</v>
      </c>
      <c r="T24" s="53">
        <v>20</v>
      </c>
      <c r="V24" s="51">
        <v>284</v>
      </c>
      <c r="W24" s="52">
        <v>165</v>
      </c>
      <c r="X24" s="52">
        <v>92</v>
      </c>
      <c r="Y24" s="52">
        <v>261</v>
      </c>
      <c r="Z24" s="52">
        <v>264</v>
      </c>
      <c r="AA24" s="52">
        <v>328</v>
      </c>
      <c r="AB24" s="53">
        <v>308</v>
      </c>
      <c r="AD24" s="51">
        <v>61</v>
      </c>
      <c r="AE24" s="52">
        <v>15</v>
      </c>
      <c r="AF24" s="52">
        <v>22</v>
      </c>
      <c r="AG24" s="52">
        <v>34</v>
      </c>
      <c r="AH24" s="52">
        <v>30</v>
      </c>
      <c r="AI24" s="52">
        <v>23</v>
      </c>
      <c r="AJ24" s="53">
        <v>14</v>
      </c>
      <c r="AL24" s="51">
        <v>275</v>
      </c>
      <c r="AM24" s="52">
        <v>298</v>
      </c>
      <c r="AN24" s="52">
        <v>315</v>
      </c>
      <c r="AO24" s="52">
        <v>231</v>
      </c>
      <c r="AP24" s="52">
        <v>242</v>
      </c>
      <c r="AQ24" s="52">
        <v>312</v>
      </c>
      <c r="AR24" s="53">
        <v>326</v>
      </c>
      <c r="AT24" s="51">
        <v>46</v>
      </c>
      <c r="AU24" s="52">
        <v>27</v>
      </c>
      <c r="AV24" s="52">
        <v>44</v>
      </c>
      <c r="AW24" s="52">
        <v>23</v>
      </c>
      <c r="AX24" s="52">
        <v>51</v>
      </c>
      <c r="AY24" s="52">
        <v>37</v>
      </c>
      <c r="AZ24" s="53">
        <v>38</v>
      </c>
      <c r="BB24" s="51">
        <v>266</v>
      </c>
      <c r="BC24" s="52">
        <v>271</v>
      </c>
      <c r="BD24" s="52">
        <v>260</v>
      </c>
      <c r="BE24" s="52">
        <v>233</v>
      </c>
      <c r="BF24" s="52">
        <v>256</v>
      </c>
      <c r="BG24" s="52">
        <v>351</v>
      </c>
      <c r="BH24" s="53">
        <v>347</v>
      </c>
      <c r="BJ24" s="51">
        <v>33</v>
      </c>
      <c r="BK24" s="52">
        <v>83</v>
      </c>
      <c r="BL24" s="52">
        <v>28</v>
      </c>
      <c r="BM24" s="52">
        <v>19</v>
      </c>
      <c r="BN24" s="52">
        <v>14</v>
      </c>
      <c r="BO24" s="52">
        <v>22</v>
      </c>
      <c r="BP24" s="53">
        <v>24</v>
      </c>
      <c r="BR24" s="51">
        <v>272</v>
      </c>
      <c r="BS24" s="52">
        <v>223</v>
      </c>
      <c r="BT24" s="52">
        <v>214</v>
      </c>
      <c r="BU24" s="52">
        <v>223</v>
      </c>
      <c r="BV24" s="52">
        <v>310</v>
      </c>
      <c r="BW24" s="52">
        <v>367</v>
      </c>
      <c r="BX24" s="53">
        <v>363</v>
      </c>
      <c r="BZ24" s="51">
        <v>42</v>
      </c>
      <c r="CA24" s="52">
        <v>39</v>
      </c>
      <c r="CB24" s="52">
        <v>109</v>
      </c>
      <c r="CC24" s="52">
        <v>28</v>
      </c>
      <c r="CD24" s="52">
        <v>44</v>
      </c>
      <c r="CE24" s="52">
        <v>60</v>
      </c>
      <c r="CF24" s="53">
        <v>36</v>
      </c>
      <c r="CH24" s="51">
        <v>284</v>
      </c>
      <c r="CI24" s="52">
        <v>263</v>
      </c>
      <c r="CJ24" s="52">
        <v>264</v>
      </c>
      <c r="CK24" s="52">
        <v>281</v>
      </c>
      <c r="CL24" s="52">
        <v>304</v>
      </c>
      <c r="CM24" s="52">
        <v>364</v>
      </c>
      <c r="CN24" s="53">
        <v>342</v>
      </c>
      <c r="CP24" s="51">
        <v>28</v>
      </c>
      <c r="CQ24" s="52">
        <v>65</v>
      </c>
      <c r="CR24" s="52">
        <v>97</v>
      </c>
      <c r="CS24" s="52">
        <v>128</v>
      </c>
      <c r="CT24" s="52">
        <v>116</v>
      </c>
      <c r="CU24" s="52">
        <v>59</v>
      </c>
      <c r="CV24" s="53">
        <v>20</v>
      </c>
      <c r="CX24" s="51">
        <v>297</v>
      </c>
      <c r="CY24" s="52">
        <v>265</v>
      </c>
      <c r="CZ24" s="52">
        <v>262</v>
      </c>
      <c r="DA24" s="52">
        <v>257</v>
      </c>
      <c r="DB24" s="52">
        <v>278</v>
      </c>
      <c r="DC24" s="52">
        <v>336</v>
      </c>
      <c r="DD24" s="53">
        <v>346</v>
      </c>
      <c r="DF24" s="51">
        <v>45</v>
      </c>
      <c r="DG24" s="52">
        <v>47</v>
      </c>
      <c r="DH24" s="52">
        <v>82</v>
      </c>
      <c r="DI24" s="52">
        <v>73</v>
      </c>
      <c r="DJ24" s="52">
        <v>35</v>
      </c>
      <c r="DK24" s="52">
        <v>64</v>
      </c>
      <c r="DL24" s="53">
        <v>39</v>
      </c>
      <c r="DN24" s="51">
        <v>291</v>
      </c>
      <c r="DO24" s="52">
        <v>280</v>
      </c>
      <c r="DP24" s="52">
        <v>266</v>
      </c>
      <c r="DQ24" s="52">
        <v>256</v>
      </c>
      <c r="DR24" s="52">
        <v>278</v>
      </c>
      <c r="DS24" s="52">
        <v>369</v>
      </c>
      <c r="DT24" s="53">
        <v>327</v>
      </c>
      <c r="DV24" s="51">
        <v>49</v>
      </c>
      <c r="DW24" s="52">
        <v>59</v>
      </c>
      <c r="DX24" s="52">
        <v>57</v>
      </c>
      <c r="DY24" s="52">
        <v>71</v>
      </c>
      <c r="DZ24" s="52">
        <v>43</v>
      </c>
      <c r="EA24" s="52">
        <v>43</v>
      </c>
      <c r="EB24" s="53">
        <v>44</v>
      </c>
      <c r="ED24" s="51">
        <f>SUMIFS(Raw!$I:$I, Raw!$A:$A, 'Call Back'!ED$14, Raw!$F:$F, 'Call Back'!$C24, Raw!$H:$H, "D13")</f>
        <v>269</v>
      </c>
      <c r="EE24" s="52">
        <f>SUMIFS(Raw!$I:$I, Raw!$A:$A, 'Call Back'!EE$14, Raw!$F:$F, 'Call Back'!$C24, Raw!$H:$H, "D13")</f>
        <v>211</v>
      </c>
      <c r="EF24" s="52">
        <f>SUMIFS(Raw!$I:$I, Raw!$A:$A, 'Call Back'!EF$14, Raw!$F:$F, 'Call Back'!$C24, Raw!$H:$H, "D13")</f>
        <v>252</v>
      </c>
      <c r="EG24" s="52">
        <f>SUMIFS(Raw!$I:$I, Raw!$A:$A, 'Call Back'!EG$14, Raw!$F:$F, 'Call Back'!$C24, Raw!$H:$H, "D13")</f>
        <v>240</v>
      </c>
      <c r="EH24" s="52">
        <f>SUMIFS(Raw!$I:$I, Raw!$A:$A, 'Call Back'!EH$14, Raw!$F:$F, 'Call Back'!$C24, Raw!$H:$H, "D13")</f>
        <v>245</v>
      </c>
      <c r="EI24" s="52">
        <f>SUMIFS(Raw!$I:$I, Raw!$A:$A, 'Call Back'!EI$14, Raw!$F:$F, 'Call Back'!$C24, Raw!$H:$H, "D13")</f>
        <v>357</v>
      </c>
      <c r="EJ24" s="53">
        <f>SUMIFS(Raw!$I:$I, Raw!$A:$A, 'Call Back'!EJ$14, Raw!$F:$F, 'Call Back'!$C24, Raw!$H:$H, "D13")</f>
        <v>330</v>
      </c>
      <c r="EL24" s="51">
        <f>SUMIFS(Raw!$I:$I, Raw!$A:$A, 'Call Back'!EL$14, Raw!$F:$F, 'Call Back'!$C24, Raw!$H:$H, "D14")</f>
        <v>92</v>
      </c>
      <c r="EM24" s="52">
        <f>SUMIFS(Raw!$I:$I, Raw!$A:$A, 'Call Back'!EM$14, Raw!$F:$F, 'Call Back'!$C24, Raw!$H:$H, "D14")</f>
        <v>58</v>
      </c>
      <c r="EN24" s="52">
        <f>SUMIFS(Raw!$I:$I, Raw!$A:$A, 'Call Back'!EN$14, Raw!$F:$F, 'Call Back'!$C24, Raw!$H:$H, "D14")</f>
        <v>36</v>
      </c>
      <c r="EO24" s="52">
        <f>SUMIFS(Raw!$I:$I, Raw!$A:$A, 'Call Back'!EO$14, Raw!$F:$F, 'Call Back'!$C24, Raw!$H:$H, "D14")</f>
        <v>66</v>
      </c>
      <c r="EP24" s="52">
        <f>SUMIFS(Raw!$I:$I, Raw!$A:$A, 'Call Back'!EP$14, Raw!$F:$F, 'Call Back'!$C24, Raw!$H:$H, "D14")</f>
        <v>49</v>
      </c>
      <c r="EQ24" s="52">
        <f>SUMIFS(Raw!$I:$I, Raw!$A:$A, 'Call Back'!EQ$14, Raw!$F:$F, 'Call Back'!$C24, Raw!$H:$H, "D14")</f>
        <v>44</v>
      </c>
      <c r="ER24" s="53">
        <f>SUMIFS(Raw!$I:$I, Raw!$A:$A, 'Call Back'!ER$14, Raw!$F:$F, 'Call Back'!$C24, Raw!$H:$H, "D14")</f>
        <v>55</v>
      </c>
      <c r="ET24" s="51">
        <f>SUMIFS(Raw!$I:$I, Raw!$A:$A, 'Call Back'!ET$14, Raw!$F:$F, 'Call Back'!$C24, Raw!$H:$H, "D13")</f>
        <v>0</v>
      </c>
      <c r="EU24" s="52">
        <f>SUMIFS(Raw!$I:$I, Raw!$A:$A, 'Call Back'!EU$14, Raw!$F:$F, 'Call Back'!$C24, Raw!$H:$H, "D13")</f>
        <v>0</v>
      </c>
      <c r="EV24" s="52">
        <f>SUMIFS(Raw!$I:$I, Raw!$A:$A, 'Call Back'!EV$14, Raw!$F:$F, 'Call Back'!$C24, Raw!$H:$H, "D13")</f>
        <v>0</v>
      </c>
      <c r="EW24" s="52">
        <f>SUMIFS(Raw!$I:$I, Raw!$A:$A, 'Call Back'!EW$14, Raw!$F:$F, 'Call Back'!$C24, Raw!$H:$H, "D13")</f>
        <v>0</v>
      </c>
      <c r="EX24" s="52">
        <f>SUMIFS(Raw!$I:$I, Raw!$A:$A, 'Call Back'!EX$14, Raw!$F:$F, 'Call Back'!$C24, Raw!$H:$H, "D13")</f>
        <v>0</v>
      </c>
      <c r="EY24" s="52">
        <f>SUMIFS(Raw!$I:$I, Raw!$A:$A, 'Call Back'!EY$14, Raw!$F:$F, 'Call Back'!$C24, Raw!$H:$H, "D13")</f>
        <v>0</v>
      </c>
      <c r="EZ24" s="53">
        <f>SUMIFS(Raw!$I:$I, Raw!$A:$A, 'Call Back'!EZ$14, Raw!$F:$F, 'Call Back'!$C24, Raw!$H:$H, "D13")</f>
        <v>0</v>
      </c>
      <c r="FB24" s="51">
        <f>SUMIFS(Raw!$I:$I, Raw!$A:$A, 'Call Back'!FB$14, Raw!$F:$F, 'Call Back'!$C24, Raw!$H:$H, "D14")</f>
        <v>0</v>
      </c>
      <c r="FC24" s="52">
        <f>SUMIFS(Raw!$I:$I, Raw!$A:$A, 'Call Back'!FC$14, Raw!$F:$F, 'Call Back'!$C24, Raw!$H:$H, "D14")</f>
        <v>0</v>
      </c>
      <c r="FD24" s="52">
        <f>SUMIFS(Raw!$I:$I, Raw!$A:$A, 'Call Back'!FD$14, Raw!$F:$F, 'Call Back'!$C24, Raw!$H:$H, "D14")</f>
        <v>0</v>
      </c>
      <c r="FE24" s="52">
        <f>SUMIFS(Raw!$I:$I, Raw!$A:$A, 'Call Back'!FE$14, Raw!$F:$F, 'Call Back'!$C24, Raw!$H:$H, "D14")</f>
        <v>0</v>
      </c>
      <c r="FF24" s="52">
        <f>SUMIFS(Raw!$I:$I, Raw!$A:$A, 'Call Back'!FF$14, Raw!$F:$F, 'Call Back'!$C24, Raw!$H:$H, "D14")</f>
        <v>0</v>
      </c>
      <c r="FG24" s="52">
        <f>SUMIFS(Raw!$I:$I, Raw!$A:$A, 'Call Back'!FG$14, Raw!$F:$F, 'Call Back'!$C24, Raw!$H:$H, "D14")</f>
        <v>0</v>
      </c>
      <c r="FH24" s="53">
        <f>SUMIFS(Raw!$I:$I, Raw!$A:$A, 'Call Back'!FH$14, Raw!$F:$F, 'Call Back'!$C24, Raw!$H:$H, "D14")</f>
        <v>0</v>
      </c>
      <c r="FJ24" s="51">
        <f>SUMIFS(Raw!$I:$I, Raw!$A:$A, 'Call Back'!FJ$14, Raw!$F:$F, 'Call Back'!$C24, Raw!$H:$H, "D13")</f>
        <v>0</v>
      </c>
      <c r="FK24" s="52">
        <f>SUMIFS(Raw!$I:$I, Raw!$A:$A, 'Call Back'!FK$14, Raw!$F:$F, 'Call Back'!$C24, Raw!$H:$H, "D13")</f>
        <v>0</v>
      </c>
      <c r="FL24" s="52">
        <f>SUMIFS(Raw!$I:$I, Raw!$A:$A, 'Call Back'!FL$14, Raw!$F:$F, 'Call Back'!$C24, Raw!$H:$H, "D13")</f>
        <v>0</v>
      </c>
      <c r="FM24" s="52">
        <f>SUMIFS(Raw!$I:$I, Raw!$A:$A, 'Call Back'!FM$14, Raw!$F:$F, 'Call Back'!$C24, Raw!$H:$H, "D13")</f>
        <v>0</v>
      </c>
      <c r="FN24" s="52">
        <f>SUMIFS(Raw!$I:$I, Raw!$A:$A, 'Call Back'!FN$14, Raw!$F:$F, 'Call Back'!$C24, Raw!$H:$H, "D13")</f>
        <v>0</v>
      </c>
      <c r="FO24" s="52">
        <f>SUMIFS(Raw!$I:$I, Raw!$A:$A, 'Call Back'!FO$14, Raw!$F:$F, 'Call Back'!$C24, Raw!$H:$H, "D13")</f>
        <v>0</v>
      </c>
      <c r="FP24" s="53">
        <f>SUMIFS(Raw!$I:$I, Raw!$A:$A, 'Call Back'!FP$14, Raw!$F:$F, 'Call Back'!$C24, Raw!$H:$H, "D13")</f>
        <v>0</v>
      </c>
      <c r="FR24" s="51">
        <f>SUMIFS(Raw!$I:$I, Raw!$A:$A, 'Call Back'!FR$14, Raw!$F:$F, 'Call Back'!$C24, Raw!$H:$H, "D14")</f>
        <v>0</v>
      </c>
      <c r="FS24" s="52">
        <f>SUMIFS(Raw!$I:$I, Raw!$A:$A, 'Call Back'!FS$14, Raw!$F:$F, 'Call Back'!$C24, Raw!$H:$H, "D14")</f>
        <v>0</v>
      </c>
      <c r="FT24" s="52">
        <f>SUMIFS(Raw!$I:$I, Raw!$A:$A, 'Call Back'!FT$14, Raw!$F:$F, 'Call Back'!$C24, Raw!$H:$H, "D14")</f>
        <v>0</v>
      </c>
      <c r="FU24" s="52">
        <f>SUMIFS(Raw!$I:$I, Raw!$A:$A, 'Call Back'!FU$14, Raw!$F:$F, 'Call Back'!$C24, Raw!$H:$H, "D14")</f>
        <v>0</v>
      </c>
      <c r="FV24" s="52">
        <f>SUMIFS(Raw!$I:$I, Raw!$A:$A, 'Call Back'!FV$14, Raw!$F:$F, 'Call Back'!$C24, Raw!$H:$H, "D14")</f>
        <v>0</v>
      </c>
      <c r="FW24" s="52">
        <f>SUMIFS(Raw!$I:$I, Raw!$A:$A, 'Call Back'!FW$14, Raw!$F:$F, 'Call Back'!$C24, Raw!$H:$H, "D14")</f>
        <v>0</v>
      </c>
      <c r="FX24" s="53">
        <f>SUMIFS(Raw!$I:$I, Raw!$A:$A, 'Call Back'!FX$14, Raw!$F:$F, 'Call Back'!$C24, Raw!$H:$H, "D14")</f>
        <v>0</v>
      </c>
      <c r="FZ24" s="51">
        <f>SUMIFS(Raw!$I:$I, Raw!$A:$A, 'Call Back'!FZ$14, Raw!$F:$F, 'Call Back'!$C24, Raw!$H:$H, "D13")</f>
        <v>0</v>
      </c>
      <c r="GA24" s="52">
        <f>SUMIFS(Raw!$I:$I, Raw!$A:$A, 'Call Back'!GA$14, Raw!$F:$F, 'Call Back'!$C24, Raw!$H:$H, "D13")</f>
        <v>0</v>
      </c>
      <c r="GB24" s="52">
        <f>SUMIFS(Raw!$I:$I, Raw!$A:$A, 'Call Back'!GB$14, Raw!$F:$F, 'Call Back'!$C24, Raw!$H:$H, "D13")</f>
        <v>0</v>
      </c>
      <c r="GC24" s="52">
        <f>SUMIFS(Raw!$I:$I, Raw!$A:$A, 'Call Back'!GC$14, Raw!$F:$F, 'Call Back'!$C24, Raw!$H:$H, "D13")</f>
        <v>0</v>
      </c>
      <c r="GD24" s="52">
        <f>SUMIFS(Raw!$I:$I, Raw!$A:$A, 'Call Back'!GD$14, Raw!$F:$F, 'Call Back'!$C24, Raw!$H:$H, "D13")</f>
        <v>0</v>
      </c>
      <c r="GE24" s="52">
        <f>SUMIFS(Raw!$I:$I, Raw!$A:$A, 'Call Back'!GE$14, Raw!$F:$F, 'Call Back'!$C24, Raw!$H:$H, "D13")</f>
        <v>0</v>
      </c>
      <c r="GF24" s="53">
        <f>SUMIFS(Raw!$I:$I, Raw!$A:$A, 'Call Back'!GF$14, Raw!$F:$F, 'Call Back'!$C24, Raw!$H:$H, "D13")</f>
        <v>0</v>
      </c>
      <c r="GH24" s="51">
        <f>SUMIFS(Raw!$I:$I, Raw!$A:$A, 'Call Back'!GH$14, Raw!$F:$F, 'Call Back'!$C24, Raw!$H:$H, "D14")</f>
        <v>0</v>
      </c>
      <c r="GI24" s="52">
        <f>SUMIFS(Raw!$I:$I, Raw!$A:$A, 'Call Back'!GI$14, Raw!$F:$F, 'Call Back'!$C24, Raw!$H:$H, "D14")</f>
        <v>0</v>
      </c>
      <c r="GJ24" s="52">
        <f>SUMIFS(Raw!$I:$I, Raw!$A:$A, 'Call Back'!GJ$14, Raw!$F:$F, 'Call Back'!$C24, Raw!$H:$H, "D14")</f>
        <v>0</v>
      </c>
      <c r="GK24" s="52">
        <f>SUMIFS(Raw!$I:$I, Raw!$A:$A, 'Call Back'!GK$14, Raw!$F:$F, 'Call Back'!$C24, Raw!$H:$H, "D14")</f>
        <v>0</v>
      </c>
      <c r="GL24" s="52">
        <f>SUMIFS(Raw!$I:$I, Raw!$A:$A, 'Call Back'!GL$14, Raw!$F:$F, 'Call Back'!$C24, Raw!$H:$H, "D14")</f>
        <v>0</v>
      </c>
      <c r="GM24" s="52">
        <f>SUMIFS(Raw!$I:$I, Raw!$A:$A, 'Call Back'!GM$14, Raw!$F:$F, 'Call Back'!$C24, Raw!$H:$H, "D14")</f>
        <v>0</v>
      </c>
      <c r="GN24" s="53">
        <f>SUMIFS(Raw!$I:$I, Raw!$A:$A, 'Call Back'!GN$14, Raw!$F:$F, 'Call Back'!$C24, Raw!$H:$H, "D14")</f>
        <v>0</v>
      </c>
      <c r="GP24" s="51">
        <f>SUMIFS(Raw!$I:$I, Raw!$A:$A, 'Call Back'!GP$14, Raw!$F:$F, 'Call Back'!$C24, Raw!$H:$H, "D13")</f>
        <v>0</v>
      </c>
      <c r="GQ24" s="52">
        <f>SUMIFS(Raw!$I:$I, Raw!$A:$A, 'Call Back'!GQ$14, Raw!$F:$F, 'Call Back'!$C24, Raw!$H:$H, "D13")</f>
        <v>0</v>
      </c>
      <c r="GR24" s="52">
        <f>SUMIFS(Raw!$I:$I, Raw!$A:$A, 'Call Back'!GR$14, Raw!$F:$F, 'Call Back'!$C24, Raw!$H:$H, "D13")</f>
        <v>0</v>
      </c>
      <c r="GS24" s="52">
        <f>SUMIFS(Raw!$I:$I, Raw!$A:$A, 'Call Back'!GS$14, Raw!$F:$F, 'Call Back'!$C24, Raw!$H:$H, "D13")</f>
        <v>0</v>
      </c>
      <c r="GT24" s="52">
        <f>SUMIFS(Raw!$I:$I, Raw!$A:$A, 'Call Back'!GT$14, Raw!$F:$F, 'Call Back'!$C24, Raw!$H:$H, "D13")</f>
        <v>0</v>
      </c>
      <c r="GU24" s="52">
        <f>SUMIFS(Raw!$I:$I, Raw!$A:$A, 'Call Back'!GU$14, Raw!$F:$F, 'Call Back'!$C24, Raw!$H:$H, "D13")</f>
        <v>0</v>
      </c>
      <c r="GV24" s="53">
        <f>SUMIFS(Raw!$I:$I, Raw!$A:$A, 'Call Back'!GV$14, Raw!$F:$F, 'Call Back'!$C24, Raw!$H:$H, "D13")</f>
        <v>0</v>
      </c>
      <c r="GX24" s="51">
        <f>SUMIFS(Raw!$I:$I, Raw!$A:$A, 'Call Back'!GX$14, Raw!$F:$F, 'Call Back'!$C24, Raw!$H:$H, "D14")</f>
        <v>0</v>
      </c>
      <c r="GY24" s="52">
        <f>SUMIFS(Raw!$I:$I, Raw!$A:$A, 'Call Back'!GY$14, Raw!$F:$F, 'Call Back'!$C24, Raw!$H:$H, "D14")</f>
        <v>0</v>
      </c>
      <c r="GZ24" s="52">
        <f>SUMIFS(Raw!$I:$I, Raw!$A:$A, 'Call Back'!GZ$14, Raw!$F:$F, 'Call Back'!$C24, Raw!$H:$H, "D14")</f>
        <v>0</v>
      </c>
      <c r="HA24" s="52">
        <f>SUMIFS(Raw!$I:$I, Raw!$A:$A, 'Call Back'!HA$14, Raw!$F:$F, 'Call Back'!$C24, Raw!$H:$H, "D14")</f>
        <v>0</v>
      </c>
      <c r="HB24" s="52">
        <f>SUMIFS(Raw!$I:$I, Raw!$A:$A, 'Call Back'!HB$14, Raw!$F:$F, 'Call Back'!$C24, Raw!$H:$H, "D14")</f>
        <v>0</v>
      </c>
      <c r="HC24" s="52">
        <f>SUMIFS(Raw!$I:$I, Raw!$A:$A, 'Call Back'!HC$14, Raw!$F:$F, 'Call Back'!$C24, Raw!$H:$H, "D14")</f>
        <v>0</v>
      </c>
      <c r="HD24" s="53">
        <f>SUMIFS(Raw!$I:$I, Raw!$A:$A, 'Call Back'!HD$14, Raw!$F:$F, 'Call Back'!$C24, Raw!$H:$H, "D14")</f>
        <v>0</v>
      </c>
      <c r="HF24" s="51">
        <f>SUMIFS(Raw!$I:$I, Raw!$A:$A, 'Call Back'!HF$14, Raw!$F:$F, 'Call Back'!$C24, Raw!$H:$H, "D13")</f>
        <v>0</v>
      </c>
      <c r="HG24" s="52">
        <f>SUMIFS(Raw!$I:$I, Raw!$A:$A, 'Call Back'!HG$14, Raw!$F:$F, 'Call Back'!$C24, Raw!$H:$H, "D13")</f>
        <v>0</v>
      </c>
      <c r="HH24" s="52">
        <f>SUMIFS(Raw!$I:$I, Raw!$A:$A, 'Call Back'!HH$14, Raw!$F:$F, 'Call Back'!$C24, Raw!$H:$H, "D13")</f>
        <v>0</v>
      </c>
      <c r="HI24" s="52">
        <f>SUMIFS(Raw!$I:$I, Raw!$A:$A, 'Call Back'!HI$14, Raw!$F:$F, 'Call Back'!$C24, Raw!$H:$H, "D13")</f>
        <v>0</v>
      </c>
      <c r="HJ24" s="52">
        <f>SUMIFS(Raw!$I:$I, Raw!$A:$A, 'Call Back'!HJ$14, Raw!$F:$F, 'Call Back'!$C24, Raw!$H:$H, "D13")</f>
        <v>0</v>
      </c>
      <c r="HK24" s="52">
        <f>SUMIFS(Raw!$I:$I, Raw!$A:$A, 'Call Back'!HK$14, Raw!$F:$F, 'Call Back'!$C24, Raw!$H:$H, "D13")</f>
        <v>0</v>
      </c>
      <c r="HL24" s="53">
        <f>SUMIFS(Raw!$I:$I, Raw!$A:$A, 'Call Back'!HL$14, Raw!$F:$F, 'Call Back'!$C24, Raw!$H:$H, "D13")</f>
        <v>0</v>
      </c>
      <c r="HN24" s="51">
        <f>SUMIFS(Raw!$I:$I, Raw!$A:$A, 'Call Back'!HN$14, Raw!$F:$F, 'Call Back'!$C24, Raw!$H:$H, "D14")</f>
        <v>0</v>
      </c>
      <c r="HO24" s="52">
        <f>SUMIFS(Raw!$I:$I, Raw!$A:$A, 'Call Back'!HO$14, Raw!$F:$F, 'Call Back'!$C24, Raw!$H:$H, "D14")</f>
        <v>0</v>
      </c>
      <c r="HP24" s="52">
        <f>SUMIFS(Raw!$I:$I, Raw!$A:$A, 'Call Back'!HP$14, Raw!$F:$F, 'Call Back'!$C24, Raw!$H:$H, "D14")</f>
        <v>0</v>
      </c>
      <c r="HQ24" s="52">
        <f>SUMIFS(Raw!$I:$I, Raw!$A:$A, 'Call Back'!HQ$14, Raw!$F:$F, 'Call Back'!$C24, Raw!$H:$H, "D14")</f>
        <v>0</v>
      </c>
      <c r="HR24" s="52">
        <f>SUMIFS(Raw!$I:$I, Raw!$A:$A, 'Call Back'!HR$14, Raw!$F:$F, 'Call Back'!$C24, Raw!$H:$H, "D14")</f>
        <v>0</v>
      </c>
      <c r="HS24" s="52">
        <f>SUMIFS(Raw!$I:$I, Raw!$A:$A, 'Call Back'!HS$14, Raw!$F:$F, 'Call Back'!$C24, Raw!$H:$H, "D14")</f>
        <v>0</v>
      </c>
      <c r="HT24" s="53">
        <f>SUMIFS(Raw!$I:$I, Raw!$A:$A, 'Call Back'!HT$14, Raw!$F:$F, 'Call Back'!$C24, Raw!$H:$H, "D14")</f>
        <v>0</v>
      </c>
      <c r="HV24" s="51">
        <f>SUMIFS(Raw!$I:$I, Raw!$A:$A, 'Call Back'!HV$14, Raw!$F:$F, 'Call Back'!$C24, Raw!$H:$H, "D13")</f>
        <v>0</v>
      </c>
      <c r="HW24" s="52">
        <f>SUMIFS(Raw!$I:$I, Raw!$A:$A, 'Call Back'!HW$14, Raw!$F:$F, 'Call Back'!$C24, Raw!$H:$H, "D13")</f>
        <v>0</v>
      </c>
      <c r="HX24" s="52">
        <f>SUMIFS(Raw!$I:$I, Raw!$A:$A, 'Call Back'!HX$14, Raw!$F:$F, 'Call Back'!$C24, Raw!$H:$H, "D13")</f>
        <v>0</v>
      </c>
      <c r="HY24" s="52">
        <f>SUMIFS(Raw!$I:$I, Raw!$A:$A, 'Call Back'!HY$14, Raw!$F:$F, 'Call Back'!$C24, Raw!$H:$H, "D13")</f>
        <v>0</v>
      </c>
      <c r="HZ24" s="52">
        <f>SUMIFS(Raw!$I:$I, Raw!$A:$A, 'Call Back'!HZ$14, Raw!$F:$F, 'Call Back'!$C24, Raw!$H:$H, "D13")</f>
        <v>0</v>
      </c>
      <c r="IA24" s="52">
        <f>SUMIFS(Raw!$I:$I, Raw!$A:$A, 'Call Back'!IA$14, Raw!$F:$F, 'Call Back'!$C24, Raw!$H:$H, "D13")</f>
        <v>0</v>
      </c>
      <c r="IB24" s="53">
        <f>SUMIFS(Raw!$I:$I, Raw!$A:$A, 'Call Back'!IB$14, Raw!$F:$F, 'Call Back'!$C24, Raw!$H:$H, "D13")</f>
        <v>0</v>
      </c>
      <c r="ID24" s="51">
        <f>SUMIFS(Raw!$I:$I, Raw!$A:$A, 'Call Back'!ID$14, Raw!$F:$F, 'Call Back'!$C24, Raw!$H:$H, "D14")</f>
        <v>0</v>
      </c>
      <c r="IE24" s="52">
        <f>SUMIFS(Raw!$I:$I, Raw!$A:$A, 'Call Back'!IE$14, Raw!$F:$F, 'Call Back'!$C24, Raw!$H:$H, "D14")</f>
        <v>0</v>
      </c>
      <c r="IF24" s="52">
        <f>SUMIFS(Raw!$I:$I, Raw!$A:$A, 'Call Back'!IF$14, Raw!$F:$F, 'Call Back'!$C24, Raw!$H:$H, "D14")</f>
        <v>0</v>
      </c>
      <c r="IG24" s="52">
        <f>SUMIFS(Raw!$I:$I, Raw!$A:$A, 'Call Back'!IG$14, Raw!$F:$F, 'Call Back'!$C24, Raw!$H:$H, "D14")</f>
        <v>0</v>
      </c>
      <c r="IH24" s="52">
        <f>SUMIFS(Raw!$I:$I, Raw!$A:$A, 'Call Back'!IH$14, Raw!$F:$F, 'Call Back'!$C24, Raw!$H:$H, "D14")</f>
        <v>0</v>
      </c>
      <c r="II24" s="52">
        <f>SUMIFS(Raw!$I:$I, Raw!$A:$A, 'Call Back'!II$14, Raw!$F:$F, 'Call Back'!$C24, Raw!$H:$H, "D14")</f>
        <v>0</v>
      </c>
      <c r="IJ24" s="53">
        <f>SUMIFS(Raw!$I:$I, Raw!$A:$A, 'Call Back'!IJ$14, Raw!$F:$F, 'Call Back'!$C24, Raw!$H:$H, "D14")</f>
        <v>0</v>
      </c>
      <c r="IL24" s="51">
        <f>SUMIFS(Raw!$I:$I, Raw!$A:$A, 'Call Back'!IL$14, Raw!$F:$F, 'Call Back'!$C24, Raw!$H:$H, "D13")</f>
        <v>0</v>
      </c>
      <c r="IM24" s="52">
        <f>SUMIFS(Raw!$I:$I, Raw!$A:$A, 'Call Back'!IM$14, Raw!$F:$F, 'Call Back'!$C24, Raw!$H:$H, "D13")</f>
        <v>0</v>
      </c>
      <c r="IN24" s="52">
        <f>SUMIFS(Raw!$I:$I, Raw!$A:$A, 'Call Back'!IN$14, Raw!$F:$F, 'Call Back'!$C24, Raw!$H:$H, "D13")</f>
        <v>0</v>
      </c>
      <c r="IO24" s="52">
        <f>SUMIFS(Raw!$I:$I, Raw!$A:$A, 'Call Back'!IO$14, Raw!$F:$F, 'Call Back'!$C24, Raw!$H:$H, "D13")</f>
        <v>0</v>
      </c>
      <c r="IP24" s="52">
        <f>SUMIFS(Raw!$I:$I, Raw!$A:$A, 'Call Back'!IP$14, Raw!$F:$F, 'Call Back'!$C24, Raw!$H:$H, "D13")</f>
        <v>0</v>
      </c>
      <c r="IQ24" s="52">
        <f>SUMIFS(Raw!$I:$I, Raw!$A:$A, 'Call Back'!IQ$14, Raw!$F:$F, 'Call Back'!$C24, Raw!$H:$H, "D13")</f>
        <v>0</v>
      </c>
      <c r="IR24" s="53">
        <f>SUMIFS(Raw!$I:$I, Raw!$A:$A, 'Call Back'!IR$14, Raw!$F:$F, 'Call Back'!$C24, Raw!$H:$H, "D13")</f>
        <v>0</v>
      </c>
      <c r="IT24" s="51">
        <f>SUMIFS(Raw!$I:$I, Raw!$A:$A, 'Call Back'!IT$14, Raw!$F:$F, 'Call Back'!$C24, Raw!$H:$H, "D14")</f>
        <v>0</v>
      </c>
      <c r="IU24" s="52">
        <f>SUMIFS(Raw!$I:$I, Raw!$A:$A, 'Call Back'!IU$14, Raw!$F:$F, 'Call Back'!$C24, Raw!$H:$H, "D14")</f>
        <v>0</v>
      </c>
      <c r="IV24" s="52">
        <f>SUMIFS(Raw!$I:$I, Raw!$A:$A, 'Call Back'!IV$14, Raw!$F:$F, 'Call Back'!$C24, Raw!$H:$H, "D14")</f>
        <v>0</v>
      </c>
      <c r="IW24" s="52">
        <f>SUMIFS(Raw!$I:$I, Raw!$A:$A, 'Call Back'!IW$14, Raw!$F:$F, 'Call Back'!$C24, Raw!$H:$H, "D14")</f>
        <v>0</v>
      </c>
      <c r="IX24" s="52">
        <f>SUMIFS(Raw!$I:$I, Raw!$A:$A, 'Call Back'!IX$14, Raw!$F:$F, 'Call Back'!$C24, Raw!$H:$H, "D14")</f>
        <v>0</v>
      </c>
      <c r="IY24" s="52">
        <f>SUMIFS(Raw!$I:$I, Raw!$A:$A, 'Call Back'!IY$14, Raw!$F:$F, 'Call Back'!$C24, Raw!$H:$H, "D14")</f>
        <v>0</v>
      </c>
      <c r="IZ24" s="53">
        <f>SUMIFS(Raw!$I:$I, Raw!$A:$A, 'Call Back'!IZ$14, Raw!$F:$F, 'Call Back'!$C24, Raw!$H:$H, "D14")</f>
        <v>0</v>
      </c>
      <c r="JB24" s="51">
        <f>SUMIFS(Raw!$I:$I, Raw!$A:$A, 'Call Back'!JB$14, Raw!$F:$F, 'Call Back'!$C24, Raw!$H:$H, "D13")</f>
        <v>0</v>
      </c>
      <c r="JC24" s="52">
        <f>SUMIFS(Raw!$I:$I, Raw!$A:$A, 'Call Back'!JC$14, Raw!$F:$F, 'Call Back'!$C24, Raw!$H:$H, "D13")</f>
        <v>0</v>
      </c>
      <c r="JD24" s="52">
        <f>SUMIFS(Raw!$I:$I, Raw!$A:$A, 'Call Back'!JD$14, Raw!$F:$F, 'Call Back'!$C24, Raw!$H:$H, "D13")</f>
        <v>0</v>
      </c>
      <c r="JE24" s="52">
        <f>SUMIFS(Raw!$I:$I, Raw!$A:$A, 'Call Back'!JE$14, Raw!$F:$F, 'Call Back'!$C24, Raw!$H:$H, "D13")</f>
        <v>0</v>
      </c>
      <c r="JF24" s="52">
        <f>SUMIFS(Raw!$I:$I, Raw!$A:$A, 'Call Back'!JF$14, Raw!$F:$F, 'Call Back'!$C24, Raw!$H:$H, "D13")</f>
        <v>0</v>
      </c>
      <c r="JG24" s="52">
        <f>SUMIFS(Raw!$I:$I, Raw!$A:$A, 'Call Back'!JG$14, Raw!$F:$F, 'Call Back'!$C24, Raw!$H:$H, "D13")</f>
        <v>0</v>
      </c>
      <c r="JH24" s="53">
        <f>SUMIFS(Raw!$I:$I, Raw!$A:$A, 'Call Back'!JH$14, Raw!$F:$F, 'Call Back'!$C24, Raw!$H:$H, "D13")</f>
        <v>0</v>
      </c>
      <c r="JJ24" s="51">
        <f>SUMIFS(Raw!$I:$I, Raw!$A:$A, 'Call Back'!JJ$14, Raw!$F:$F, 'Call Back'!$C24, Raw!$H:$H, "D14")</f>
        <v>0</v>
      </c>
      <c r="JK24" s="52">
        <f>SUMIFS(Raw!$I:$I, Raw!$A:$A, 'Call Back'!JK$14, Raw!$F:$F, 'Call Back'!$C24, Raw!$H:$H, "D14")</f>
        <v>0</v>
      </c>
      <c r="JL24" s="52">
        <f>SUMIFS(Raw!$I:$I, Raw!$A:$A, 'Call Back'!JL$14, Raw!$F:$F, 'Call Back'!$C24, Raw!$H:$H, "D14")</f>
        <v>0</v>
      </c>
      <c r="JM24" s="52">
        <f>SUMIFS(Raw!$I:$I, Raw!$A:$A, 'Call Back'!JM$14, Raw!$F:$F, 'Call Back'!$C24, Raw!$H:$H, "D14")</f>
        <v>0</v>
      </c>
      <c r="JN24" s="52">
        <f>SUMIFS(Raw!$I:$I, Raw!$A:$A, 'Call Back'!JN$14, Raw!$F:$F, 'Call Back'!$C24, Raw!$H:$H, "D14")</f>
        <v>0</v>
      </c>
      <c r="JO24" s="52">
        <f>SUMIFS(Raw!$I:$I, Raw!$A:$A, 'Call Back'!JO$14, Raw!$F:$F, 'Call Back'!$C24, Raw!$H:$H, "D14")</f>
        <v>0</v>
      </c>
      <c r="JP24" s="53">
        <f>SUMIFS(Raw!$I:$I, Raw!$A:$A, 'Call Back'!JP$14, Raw!$F:$F, 'Call Back'!$C24, Raw!$H:$H, "D14")</f>
        <v>0</v>
      </c>
      <c r="JR24" s="51">
        <f>SUMIFS(Raw!$I:$I, Raw!$A:$A, 'Call Back'!JR$14, Raw!$F:$F, 'Call Back'!$C24, Raw!$H:$H, "D13")</f>
        <v>0</v>
      </c>
      <c r="JS24" s="52">
        <f>SUMIFS(Raw!$I:$I, Raw!$A:$A, 'Call Back'!JS$14, Raw!$F:$F, 'Call Back'!$C24, Raw!$H:$H, "D13")</f>
        <v>0</v>
      </c>
      <c r="JT24" s="52">
        <f>SUMIFS(Raw!$I:$I, Raw!$A:$A, 'Call Back'!JT$14, Raw!$F:$F, 'Call Back'!$C24, Raw!$H:$H, "D13")</f>
        <v>0</v>
      </c>
      <c r="JU24" s="52">
        <f>SUMIFS(Raw!$I:$I, Raw!$A:$A, 'Call Back'!JU$14, Raw!$F:$F, 'Call Back'!$C24, Raw!$H:$H, "D13")</f>
        <v>0</v>
      </c>
      <c r="JV24" s="52">
        <f>SUMIFS(Raw!$I:$I, Raw!$A:$A, 'Call Back'!JV$14, Raw!$F:$F, 'Call Back'!$C24, Raw!$H:$H, "D13")</f>
        <v>0</v>
      </c>
      <c r="JW24" s="52">
        <f>SUMIFS(Raw!$I:$I, Raw!$A:$A, 'Call Back'!JW$14, Raw!$F:$F, 'Call Back'!$C24, Raw!$H:$H, "D13")</f>
        <v>0</v>
      </c>
      <c r="JX24" s="53">
        <f>SUMIFS(Raw!$I:$I, Raw!$A:$A, 'Call Back'!JX$14, Raw!$F:$F, 'Call Back'!$C24, Raw!$H:$H, "D13")</f>
        <v>0</v>
      </c>
      <c r="JZ24" s="51">
        <f>SUMIFS(Raw!$I:$I, Raw!$A:$A, 'Call Back'!JZ$14, Raw!$F:$F, 'Call Back'!$C24, Raw!$H:$H, "D14")</f>
        <v>0</v>
      </c>
      <c r="KA24" s="52">
        <f>SUMIFS(Raw!$I:$I, Raw!$A:$A, 'Call Back'!KA$14, Raw!$F:$F, 'Call Back'!$C24, Raw!$H:$H, "D14")</f>
        <v>0</v>
      </c>
      <c r="KB24" s="52">
        <f>SUMIFS(Raw!$I:$I, Raw!$A:$A, 'Call Back'!KB$14, Raw!$F:$F, 'Call Back'!$C24, Raw!$H:$H, "D14")</f>
        <v>0</v>
      </c>
      <c r="KC24" s="52">
        <f>SUMIFS(Raw!$I:$I, Raw!$A:$A, 'Call Back'!KC$14, Raw!$F:$F, 'Call Back'!$C24, Raw!$H:$H, "D14")</f>
        <v>0</v>
      </c>
      <c r="KD24" s="52">
        <f>SUMIFS(Raw!$I:$I, Raw!$A:$A, 'Call Back'!KD$14, Raw!$F:$F, 'Call Back'!$C24, Raw!$H:$H, "D14")</f>
        <v>0</v>
      </c>
      <c r="KE24" s="52">
        <f>SUMIFS(Raw!$I:$I, Raw!$A:$A, 'Call Back'!KE$14, Raw!$F:$F, 'Call Back'!$C24, Raw!$H:$H, "D14")</f>
        <v>0</v>
      </c>
      <c r="KF24" s="53">
        <f>SUMIFS(Raw!$I:$I, Raw!$A:$A, 'Call Back'!KF$14, Raw!$F:$F, 'Call Back'!$C24, Raw!$H:$H, "D14")</f>
        <v>0</v>
      </c>
      <c r="KH24" s="51">
        <f>SUMIFS(Raw!$I:$I, Raw!$A:$A, 'Call Back'!KH$14, Raw!$F:$F, 'Call Back'!$C24, Raw!$H:$H, "D13")</f>
        <v>0</v>
      </c>
      <c r="KI24" s="52">
        <f>SUMIFS(Raw!$I:$I, Raw!$A:$A, 'Call Back'!KI$14, Raw!$F:$F, 'Call Back'!$C24, Raw!$H:$H, "D13")</f>
        <v>0</v>
      </c>
      <c r="KJ24" s="52">
        <f>SUMIFS(Raw!$I:$I, Raw!$A:$A, 'Call Back'!KJ$14, Raw!$F:$F, 'Call Back'!$C24, Raw!$H:$H, "D13")</f>
        <v>0</v>
      </c>
      <c r="KK24" s="52">
        <f>SUMIFS(Raw!$I:$I, Raw!$A:$A, 'Call Back'!KK$14, Raw!$F:$F, 'Call Back'!$C24, Raw!$H:$H, "D13")</f>
        <v>0</v>
      </c>
      <c r="KL24" s="52">
        <f>SUMIFS(Raw!$I:$I, Raw!$A:$A, 'Call Back'!KL$14, Raw!$F:$F, 'Call Back'!$C24, Raw!$H:$H, "D13")</f>
        <v>0</v>
      </c>
      <c r="KM24" s="52">
        <f>SUMIFS(Raw!$I:$I, Raw!$A:$A, 'Call Back'!KM$14, Raw!$F:$F, 'Call Back'!$C24, Raw!$H:$H, "D13")</f>
        <v>0</v>
      </c>
      <c r="KN24" s="53">
        <f>SUMIFS(Raw!$I:$I, Raw!$A:$A, 'Call Back'!KN$14, Raw!$F:$F, 'Call Back'!$C24, Raw!$H:$H, "D13")</f>
        <v>0</v>
      </c>
      <c r="KP24" s="51">
        <f>SUMIFS(Raw!$I:$I, Raw!$A:$A, 'Call Back'!KP$14, Raw!$F:$F, 'Call Back'!$C24, Raw!$H:$H, "D14")</f>
        <v>0</v>
      </c>
      <c r="KQ24" s="52">
        <f>SUMIFS(Raw!$I:$I, Raw!$A:$A, 'Call Back'!KQ$14, Raw!$F:$F, 'Call Back'!$C24, Raw!$H:$H, "D14")</f>
        <v>0</v>
      </c>
      <c r="KR24" s="52">
        <f>SUMIFS(Raw!$I:$I, Raw!$A:$A, 'Call Back'!KR$14, Raw!$F:$F, 'Call Back'!$C24, Raw!$H:$H, "D14")</f>
        <v>0</v>
      </c>
      <c r="KS24" s="52">
        <f>SUMIFS(Raw!$I:$I, Raw!$A:$A, 'Call Back'!KS$14, Raw!$F:$F, 'Call Back'!$C24, Raw!$H:$H, "D14")</f>
        <v>0</v>
      </c>
      <c r="KT24" s="52">
        <f>SUMIFS(Raw!$I:$I, Raw!$A:$A, 'Call Back'!KT$14, Raw!$F:$F, 'Call Back'!$C24, Raw!$H:$H, "D14")</f>
        <v>0</v>
      </c>
      <c r="KU24" s="52">
        <f>SUMIFS(Raw!$I:$I, Raw!$A:$A, 'Call Back'!KU$14, Raw!$F:$F, 'Call Back'!$C24, Raw!$H:$H, "D14")</f>
        <v>0</v>
      </c>
      <c r="KV24" s="53">
        <f>SUMIFS(Raw!$I:$I, Raw!$A:$A, 'Call Back'!KV$14, Raw!$F:$F, 'Call Back'!$C24, Raw!$H:$H, "D14")</f>
        <v>0</v>
      </c>
    </row>
    <row r="25" spans="2:308" x14ac:dyDescent="0.35">
      <c r="B25" s="43" t="s">
        <v>40</v>
      </c>
      <c r="C25" s="49" t="s">
        <v>49</v>
      </c>
      <c r="D25" s="50" t="s">
        <v>50</v>
      </c>
      <c r="F25" s="51">
        <v>303</v>
      </c>
      <c r="G25" s="52">
        <v>251</v>
      </c>
      <c r="H25" s="52">
        <v>272</v>
      </c>
      <c r="I25" s="52">
        <v>332</v>
      </c>
      <c r="J25" s="52">
        <v>315</v>
      </c>
      <c r="K25" s="52">
        <v>369</v>
      </c>
      <c r="L25" s="53">
        <v>401</v>
      </c>
      <c r="N25" s="51">
        <v>47</v>
      </c>
      <c r="O25" s="52">
        <v>20</v>
      </c>
      <c r="P25" s="52">
        <v>55</v>
      </c>
      <c r="Q25" s="52">
        <v>45</v>
      </c>
      <c r="R25" s="52">
        <v>52</v>
      </c>
      <c r="S25" s="52">
        <v>69</v>
      </c>
      <c r="T25" s="53">
        <v>37</v>
      </c>
      <c r="V25" s="51">
        <v>307</v>
      </c>
      <c r="W25" s="52">
        <v>194</v>
      </c>
      <c r="X25" s="52">
        <v>103</v>
      </c>
      <c r="Y25" s="52">
        <v>237</v>
      </c>
      <c r="Z25" s="52">
        <v>284</v>
      </c>
      <c r="AA25" s="52">
        <v>381</v>
      </c>
      <c r="AB25" s="53">
        <v>379</v>
      </c>
      <c r="AD25" s="51">
        <v>63</v>
      </c>
      <c r="AE25" s="52">
        <v>23</v>
      </c>
      <c r="AF25" s="52">
        <v>39</v>
      </c>
      <c r="AG25" s="52">
        <v>45</v>
      </c>
      <c r="AH25" s="52">
        <v>85</v>
      </c>
      <c r="AI25" s="52">
        <v>50</v>
      </c>
      <c r="AJ25" s="53">
        <v>25</v>
      </c>
      <c r="AL25" s="51">
        <v>296</v>
      </c>
      <c r="AM25" s="52">
        <v>311</v>
      </c>
      <c r="AN25" s="52">
        <v>294</v>
      </c>
      <c r="AO25" s="52">
        <v>323</v>
      </c>
      <c r="AP25" s="52">
        <v>276</v>
      </c>
      <c r="AQ25" s="52">
        <v>357</v>
      </c>
      <c r="AR25" s="53">
        <v>376</v>
      </c>
      <c r="AT25" s="51">
        <v>70</v>
      </c>
      <c r="AU25" s="52">
        <v>57</v>
      </c>
      <c r="AV25" s="52">
        <v>76</v>
      </c>
      <c r="AW25" s="52">
        <v>57</v>
      </c>
      <c r="AX25" s="52">
        <v>87</v>
      </c>
      <c r="AY25" s="52">
        <v>51</v>
      </c>
      <c r="AZ25" s="53">
        <v>38</v>
      </c>
      <c r="BB25" s="51">
        <v>330</v>
      </c>
      <c r="BC25" s="52">
        <v>284</v>
      </c>
      <c r="BD25" s="52">
        <v>265</v>
      </c>
      <c r="BE25" s="52">
        <v>281</v>
      </c>
      <c r="BF25" s="52">
        <v>269</v>
      </c>
      <c r="BG25" s="52">
        <v>395</v>
      </c>
      <c r="BH25" s="53">
        <v>398</v>
      </c>
      <c r="BJ25" s="51">
        <v>43</v>
      </c>
      <c r="BK25" s="52">
        <v>142</v>
      </c>
      <c r="BL25" s="52">
        <v>144</v>
      </c>
      <c r="BM25" s="52">
        <v>177</v>
      </c>
      <c r="BN25" s="52">
        <v>103</v>
      </c>
      <c r="BO25" s="52">
        <v>74</v>
      </c>
      <c r="BP25" s="53">
        <v>39</v>
      </c>
      <c r="BR25" s="51">
        <v>304</v>
      </c>
      <c r="BS25" s="52">
        <v>238</v>
      </c>
      <c r="BT25" s="52">
        <v>213</v>
      </c>
      <c r="BU25" s="52">
        <v>264</v>
      </c>
      <c r="BV25" s="52">
        <v>323</v>
      </c>
      <c r="BW25" s="52">
        <v>391</v>
      </c>
      <c r="BX25" s="53">
        <v>394</v>
      </c>
      <c r="BZ25" s="51">
        <v>49</v>
      </c>
      <c r="CA25" s="52">
        <v>77</v>
      </c>
      <c r="CB25" s="52">
        <v>115</v>
      </c>
      <c r="CC25" s="52">
        <v>35</v>
      </c>
      <c r="CD25" s="52">
        <v>67</v>
      </c>
      <c r="CE25" s="52">
        <v>85</v>
      </c>
      <c r="CF25" s="53">
        <v>57</v>
      </c>
      <c r="CH25" s="51">
        <v>319</v>
      </c>
      <c r="CI25" s="52">
        <v>291</v>
      </c>
      <c r="CJ25" s="52">
        <v>223</v>
      </c>
      <c r="CK25" s="52">
        <v>334</v>
      </c>
      <c r="CL25" s="52">
        <v>328</v>
      </c>
      <c r="CM25" s="52">
        <v>399</v>
      </c>
      <c r="CN25" s="53">
        <v>355</v>
      </c>
      <c r="CP25" s="51">
        <v>38</v>
      </c>
      <c r="CQ25" s="52">
        <v>106</v>
      </c>
      <c r="CR25" s="52">
        <v>84</v>
      </c>
      <c r="CS25" s="52">
        <v>165</v>
      </c>
      <c r="CT25" s="52">
        <v>171</v>
      </c>
      <c r="CU25" s="52">
        <v>84</v>
      </c>
      <c r="CV25" s="53">
        <v>43</v>
      </c>
      <c r="CX25" s="51">
        <v>302</v>
      </c>
      <c r="CY25" s="52">
        <v>272</v>
      </c>
      <c r="CZ25" s="52">
        <v>315</v>
      </c>
      <c r="DA25" s="52">
        <v>286</v>
      </c>
      <c r="DB25" s="52">
        <v>274</v>
      </c>
      <c r="DC25" s="52">
        <v>366</v>
      </c>
      <c r="DD25" s="53">
        <v>342</v>
      </c>
      <c r="DF25" s="51">
        <v>57</v>
      </c>
      <c r="DG25" s="52">
        <v>64</v>
      </c>
      <c r="DH25" s="52">
        <v>130</v>
      </c>
      <c r="DI25" s="52">
        <v>81</v>
      </c>
      <c r="DJ25" s="52">
        <v>72</v>
      </c>
      <c r="DK25" s="52">
        <v>71</v>
      </c>
      <c r="DL25" s="53">
        <v>68</v>
      </c>
      <c r="DN25" s="51">
        <v>303</v>
      </c>
      <c r="DO25" s="52">
        <v>299</v>
      </c>
      <c r="DP25" s="52">
        <v>289</v>
      </c>
      <c r="DQ25" s="52">
        <v>294</v>
      </c>
      <c r="DR25" s="52">
        <v>298</v>
      </c>
      <c r="DS25" s="52">
        <v>361</v>
      </c>
      <c r="DT25" s="53">
        <v>384</v>
      </c>
      <c r="DV25" s="51">
        <v>103</v>
      </c>
      <c r="DW25" s="52">
        <v>74</v>
      </c>
      <c r="DX25" s="52">
        <v>90</v>
      </c>
      <c r="DY25" s="52">
        <v>102</v>
      </c>
      <c r="DZ25" s="52">
        <v>63</v>
      </c>
      <c r="EA25" s="52">
        <v>42</v>
      </c>
      <c r="EB25" s="53">
        <v>72</v>
      </c>
      <c r="ED25" s="51">
        <f>SUMIFS(Raw!$I:$I, Raw!$A:$A, 'Call Back'!ED$14, Raw!$F:$F, 'Call Back'!$C25, Raw!$H:$H, "D13")</f>
        <v>341</v>
      </c>
      <c r="EE25" s="52">
        <f>SUMIFS(Raw!$I:$I, Raw!$A:$A, 'Call Back'!EE$14, Raw!$F:$F, 'Call Back'!$C25, Raw!$H:$H, "D13")</f>
        <v>263</v>
      </c>
      <c r="EF25" s="52">
        <f>SUMIFS(Raw!$I:$I, Raw!$A:$A, 'Call Back'!EF$14, Raw!$F:$F, 'Call Back'!$C25, Raw!$H:$H, "D13")</f>
        <v>296</v>
      </c>
      <c r="EG25" s="52">
        <f>SUMIFS(Raw!$I:$I, Raw!$A:$A, 'Call Back'!EG$14, Raw!$F:$F, 'Call Back'!$C25, Raw!$H:$H, "D13")</f>
        <v>265</v>
      </c>
      <c r="EH25" s="52">
        <f>SUMIFS(Raw!$I:$I, Raw!$A:$A, 'Call Back'!EH$14, Raw!$F:$F, 'Call Back'!$C25, Raw!$H:$H, "D13")</f>
        <v>283</v>
      </c>
      <c r="EI25" s="52">
        <f>SUMIFS(Raw!$I:$I, Raw!$A:$A, 'Call Back'!EI$14, Raw!$F:$F, 'Call Back'!$C25, Raw!$H:$H, "D13")</f>
        <v>384</v>
      </c>
      <c r="EJ25" s="53">
        <f>SUMIFS(Raw!$I:$I, Raw!$A:$A, 'Call Back'!EJ$14, Raw!$F:$F, 'Call Back'!$C25, Raw!$H:$H, "D13")</f>
        <v>381</v>
      </c>
      <c r="EL25" s="51">
        <f>SUMIFS(Raw!$I:$I, Raw!$A:$A, 'Call Back'!EL$14, Raw!$F:$F, 'Call Back'!$C25, Raw!$H:$H, "D14")</f>
        <v>139</v>
      </c>
      <c r="EM25" s="52">
        <f>SUMIFS(Raw!$I:$I, Raw!$A:$A, 'Call Back'!EM$14, Raw!$F:$F, 'Call Back'!$C25, Raw!$H:$H, "D14")</f>
        <v>92</v>
      </c>
      <c r="EN25" s="52">
        <f>SUMIFS(Raw!$I:$I, Raw!$A:$A, 'Call Back'!EN$14, Raw!$F:$F, 'Call Back'!$C25, Raw!$H:$H, "D14")</f>
        <v>79</v>
      </c>
      <c r="EO25" s="52">
        <f>SUMIFS(Raw!$I:$I, Raw!$A:$A, 'Call Back'!EO$14, Raw!$F:$F, 'Call Back'!$C25, Raw!$H:$H, "D14")</f>
        <v>76</v>
      </c>
      <c r="EP25" s="52">
        <f>SUMIFS(Raw!$I:$I, Raw!$A:$A, 'Call Back'!EP$14, Raw!$F:$F, 'Call Back'!$C25, Raw!$H:$H, "D14")</f>
        <v>76</v>
      </c>
      <c r="EQ25" s="52">
        <f>SUMIFS(Raw!$I:$I, Raw!$A:$A, 'Call Back'!EQ$14, Raw!$F:$F, 'Call Back'!$C25, Raw!$H:$H, "D14")</f>
        <v>43</v>
      </c>
      <c r="ER25" s="53">
        <f>SUMIFS(Raw!$I:$I, Raw!$A:$A, 'Call Back'!ER$14, Raw!$F:$F, 'Call Back'!$C25, Raw!$H:$H, "D14")</f>
        <v>97</v>
      </c>
      <c r="ET25" s="51">
        <f>SUMIFS(Raw!$I:$I, Raw!$A:$A, 'Call Back'!ET$14, Raw!$F:$F, 'Call Back'!$C25, Raw!$H:$H, "D13")</f>
        <v>0</v>
      </c>
      <c r="EU25" s="52">
        <f>SUMIFS(Raw!$I:$I, Raw!$A:$A, 'Call Back'!EU$14, Raw!$F:$F, 'Call Back'!$C25, Raw!$H:$H, "D13")</f>
        <v>0</v>
      </c>
      <c r="EV25" s="52">
        <f>SUMIFS(Raw!$I:$I, Raw!$A:$A, 'Call Back'!EV$14, Raw!$F:$F, 'Call Back'!$C25, Raw!$H:$H, "D13")</f>
        <v>0</v>
      </c>
      <c r="EW25" s="52">
        <f>SUMIFS(Raw!$I:$I, Raw!$A:$A, 'Call Back'!EW$14, Raw!$F:$F, 'Call Back'!$C25, Raw!$H:$H, "D13")</f>
        <v>0</v>
      </c>
      <c r="EX25" s="52">
        <f>SUMIFS(Raw!$I:$I, Raw!$A:$A, 'Call Back'!EX$14, Raw!$F:$F, 'Call Back'!$C25, Raw!$H:$H, "D13")</f>
        <v>0</v>
      </c>
      <c r="EY25" s="52">
        <f>SUMIFS(Raw!$I:$I, Raw!$A:$A, 'Call Back'!EY$14, Raw!$F:$F, 'Call Back'!$C25, Raw!$H:$H, "D13")</f>
        <v>0</v>
      </c>
      <c r="EZ25" s="53">
        <f>SUMIFS(Raw!$I:$I, Raw!$A:$A, 'Call Back'!EZ$14, Raw!$F:$F, 'Call Back'!$C25, Raw!$H:$H, "D13")</f>
        <v>0</v>
      </c>
      <c r="FB25" s="51">
        <f>SUMIFS(Raw!$I:$I, Raw!$A:$A, 'Call Back'!FB$14, Raw!$F:$F, 'Call Back'!$C25, Raw!$H:$H, "D14")</f>
        <v>0</v>
      </c>
      <c r="FC25" s="52">
        <f>SUMIFS(Raw!$I:$I, Raw!$A:$A, 'Call Back'!FC$14, Raw!$F:$F, 'Call Back'!$C25, Raw!$H:$H, "D14")</f>
        <v>0</v>
      </c>
      <c r="FD25" s="52">
        <f>SUMIFS(Raw!$I:$I, Raw!$A:$A, 'Call Back'!FD$14, Raw!$F:$F, 'Call Back'!$C25, Raw!$H:$H, "D14")</f>
        <v>0</v>
      </c>
      <c r="FE25" s="52">
        <f>SUMIFS(Raw!$I:$I, Raw!$A:$A, 'Call Back'!FE$14, Raw!$F:$F, 'Call Back'!$C25, Raw!$H:$H, "D14")</f>
        <v>0</v>
      </c>
      <c r="FF25" s="52">
        <f>SUMIFS(Raw!$I:$I, Raw!$A:$A, 'Call Back'!FF$14, Raw!$F:$F, 'Call Back'!$C25, Raw!$H:$H, "D14")</f>
        <v>0</v>
      </c>
      <c r="FG25" s="52">
        <f>SUMIFS(Raw!$I:$I, Raw!$A:$A, 'Call Back'!FG$14, Raw!$F:$F, 'Call Back'!$C25, Raw!$H:$H, "D14")</f>
        <v>0</v>
      </c>
      <c r="FH25" s="53">
        <f>SUMIFS(Raw!$I:$I, Raw!$A:$A, 'Call Back'!FH$14, Raw!$F:$F, 'Call Back'!$C25, Raw!$H:$H, "D14")</f>
        <v>0</v>
      </c>
      <c r="FJ25" s="51">
        <f>SUMIFS(Raw!$I:$I, Raw!$A:$A, 'Call Back'!FJ$14, Raw!$F:$F, 'Call Back'!$C25, Raw!$H:$H, "D13")</f>
        <v>0</v>
      </c>
      <c r="FK25" s="52">
        <f>SUMIFS(Raw!$I:$I, Raw!$A:$A, 'Call Back'!FK$14, Raw!$F:$F, 'Call Back'!$C25, Raw!$H:$H, "D13")</f>
        <v>0</v>
      </c>
      <c r="FL25" s="52">
        <f>SUMIFS(Raw!$I:$I, Raw!$A:$A, 'Call Back'!FL$14, Raw!$F:$F, 'Call Back'!$C25, Raw!$H:$H, "D13")</f>
        <v>0</v>
      </c>
      <c r="FM25" s="52">
        <f>SUMIFS(Raw!$I:$I, Raw!$A:$A, 'Call Back'!FM$14, Raw!$F:$F, 'Call Back'!$C25, Raw!$H:$H, "D13")</f>
        <v>0</v>
      </c>
      <c r="FN25" s="52">
        <f>SUMIFS(Raw!$I:$I, Raw!$A:$A, 'Call Back'!FN$14, Raw!$F:$F, 'Call Back'!$C25, Raw!$H:$H, "D13")</f>
        <v>0</v>
      </c>
      <c r="FO25" s="52">
        <f>SUMIFS(Raw!$I:$I, Raw!$A:$A, 'Call Back'!FO$14, Raw!$F:$F, 'Call Back'!$C25, Raw!$H:$H, "D13")</f>
        <v>0</v>
      </c>
      <c r="FP25" s="53">
        <f>SUMIFS(Raw!$I:$I, Raw!$A:$A, 'Call Back'!FP$14, Raw!$F:$F, 'Call Back'!$C25, Raw!$H:$H, "D13")</f>
        <v>0</v>
      </c>
      <c r="FR25" s="51">
        <f>SUMIFS(Raw!$I:$I, Raw!$A:$A, 'Call Back'!FR$14, Raw!$F:$F, 'Call Back'!$C25, Raw!$H:$H, "D14")</f>
        <v>0</v>
      </c>
      <c r="FS25" s="52">
        <f>SUMIFS(Raw!$I:$I, Raw!$A:$A, 'Call Back'!FS$14, Raw!$F:$F, 'Call Back'!$C25, Raw!$H:$H, "D14")</f>
        <v>0</v>
      </c>
      <c r="FT25" s="52">
        <f>SUMIFS(Raw!$I:$I, Raw!$A:$A, 'Call Back'!FT$14, Raw!$F:$F, 'Call Back'!$C25, Raw!$H:$H, "D14")</f>
        <v>0</v>
      </c>
      <c r="FU25" s="52">
        <f>SUMIFS(Raw!$I:$I, Raw!$A:$A, 'Call Back'!FU$14, Raw!$F:$F, 'Call Back'!$C25, Raw!$H:$H, "D14")</f>
        <v>0</v>
      </c>
      <c r="FV25" s="52">
        <f>SUMIFS(Raw!$I:$I, Raw!$A:$A, 'Call Back'!FV$14, Raw!$F:$F, 'Call Back'!$C25, Raw!$H:$H, "D14")</f>
        <v>0</v>
      </c>
      <c r="FW25" s="52">
        <f>SUMIFS(Raw!$I:$I, Raw!$A:$A, 'Call Back'!FW$14, Raw!$F:$F, 'Call Back'!$C25, Raw!$H:$H, "D14")</f>
        <v>0</v>
      </c>
      <c r="FX25" s="53">
        <f>SUMIFS(Raw!$I:$I, Raw!$A:$A, 'Call Back'!FX$14, Raw!$F:$F, 'Call Back'!$C25, Raw!$H:$H, "D14")</f>
        <v>0</v>
      </c>
      <c r="FZ25" s="51">
        <f>SUMIFS(Raw!$I:$I, Raw!$A:$A, 'Call Back'!FZ$14, Raw!$F:$F, 'Call Back'!$C25, Raw!$H:$H, "D13")</f>
        <v>0</v>
      </c>
      <c r="GA25" s="52">
        <f>SUMIFS(Raw!$I:$I, Raw!$A:$A, 'Call Back'!GA$14, Raw!$F:$F, 'Call Back'!$C25, Raw!$H:$H, "D13")</f>
        <v>0</v>
      </c>
      <c r="GB25" s="52">
        <f>SUMIFS(Raw!$I:$I, Raw!$A:$A, 'Call Back'!GB$14, Raw!$F:$F, 'Call Back'!$C25, Raw!$H:$H, "D13")</f>
        <v>0</v>
      </c>
      <c r="GC25" s="52">
        <f>SUMIFS(Raw!$I:$I, Raw!$A:$A, 'Call Back'!GC$14, Raw!$F:$F, 'Call Back'!$C25, Raw!$H:$H, "D13")</f>
        <v>0</v>
      </c>
      <c r="GD25" s="52">
        <f>SUMIFS(Raw!$I:$I, Raw!$A:$A, 'Call Back'!GD$14, Raw!$F:$F, 'Call Back'!$C25, Raw!$H:$H, "D13")</f>
        <v>0</v>
      </c>
      <c r="GE25" s="52">
        <f>SUMIFS(Raw!$I:$I, Raw!$A:$A, 'Call Back'!GE$14, Raw!$F:$F, 'Call Back'!$C25, Raw!$H:$H, "D13")</f>
        <v>0</v>
      </c>
      <c r="GF25" s="53">
        <f>SUMIFS(Raw!$I:$I, Raw!$A:$A, 'Call Back'!GF$14, Raw!$F:$F, 'Call Back'!$C25, Raw!$H:$H, "D13")</f>
        <v>0</v>
      </c>
      <c r="GH25" s="51">
        <f>SUMIFS(Raw!$I:$I, Raw!$A:$A, 'Call Back'!GH$14, Raw!$F:$F, 'Call Back'!$C25, Raw!$H:$H, "D14")</f>
        <v>0</v>
      </c>
      <c r="GI25" s="52">
        <f>SUMIFS(Raw!$I:$I, Raw!$A:$A, 'Call Back'!GI$14, Raw!$F:$F, 'Call Back'!$C25, Raw!$H:$H, "D14")</f>
        <v>0</v>
      </c>
      <c r="GJ25" s="52">
        <f>SUMIFS(Raw!$I:$I, Raw!$A:$A, 'Call Back'!GJ$14, Raw!$F:$F, 'Call Back'!$C25, Raw!$H:$H, "D14")</f>
        <v>0</v>
      </c>
      <c r="GK25" s="52">
        <f>SUMIFS(Raw!$I:$I, Raw!$A:$A, 'Call Back'!GK$14, Raw!$F:$F, 'Call Back'!$C25, Raw!$H:$H, "D14")</f>
        <v>0</v>
      </c>
      <c r="GL25" s="52">
        <f>SUMIFS(Raw!$I:$I, Raw!$A:$A, 'Call Back'!GL$14, Raw!$F:$F, 'Call Back'!$C25, Raw!$H:$H, "D14")</f>
        <v>0</v>
      </c>
      <c r="GM25" s="52">
        <f>SUMIFS(Raw!$I:$I, Raw!$A:$A, 'Call Back'!GM$14, Raw!$F:$F, 'Call Back'!$C25, Raw!$H:$H, "D14")</f>
        <v>0</v>
      </c>
      <c r="GN25" s="53">
        <f>SUMIFS(Raw!$I:$I, Raw!$A:$A, 'Call Back'!GN$14, Raw!$F:$F, 'Call Back'!$C25, Raw!$H:$H, "D14")</f>
        <v>0</v>
      </c>
      <c r="GP25" s="51">
        <f>SUMIFS(Raw!$I:$I, Raw!$A:$A, 'Call Back'!GP$14, Raw!$F:$F, 'Call Back'!$C25, Raw!$H:$H, "D13")</f>
        <v>0</v>
      </c>
      <c r="GQ25" s="52">
        <f>SUMIFS(Raw!$I:$I, Raw!$A:$A, 'Call Back'!GQ$14, Raw!$F:$F, 'Call Back'!$C25, Raw!$H:$H, "D13")</f>
        <v>0</v>
      </c>
      <c r="GR25" s="52">
        <f>SUMIFS(Raw!$I:$I, Raw!$A:$A, 'Call Back'!GR$14, Raw!$F:$F, 'Call Back'!$C25, Raw!$H:$H, "D13")</f>
        <v>0</v>
      </c>
      <c r="GS25" s="52">
        <f>SUMIFS(Raw!$I:$I, Raw!$A:$A, 'Call Back'!GS$14, Raw!$F:$F, 'Call Back'!$C25, Raw!$H:$H, "D13")</f>
        <v>0</v>
      </c>
      <c r="GT25" s="52">
        <f>SUMIFS(Raw!$I:$I, Raw!$A:$A, 'Call Back'!GT$14, Raw!$F:$F, 'Call Back'!$C25, Raw!$H:$H, "D13")</f>
        <v>0</v>
      </c>
      <c r="GU25" s="52">
        <f>SUMIFS(Raw!$I:$I, Raw!$A:$A, 'Call Back'!GU$14, Raw!$F:$F, 'Call Back'!$C25, Raw!$H:$H, "D13")</f>
        <v>0</v>
      </c>
      <c r="GV25" s="53">
        <f>SUMIFS(Raw!$I:$I, Raw!$A:$A, 'Call Back'!GV$14, Raw!$F:$F, 'Call Back'!$C25, Raw!$H:$H, "D13")</f>
        <v>0</v>
      </c>
      <c r="GX25" s="51">
        <f>SUMIFS(Raw!$I:$I, Raw!$A:$A, 'Call Back'!GX$14, Raw!$F:$F, 'Call Back'!$C25, Raw!$H:$H, "D14")</f>
        <v>0</v>
      </c>
      <c r="GY25" s="52">
        <f>SUMIFS(Raw!$I:$I, Raw!$A:$A, 'Call Back'!GY$14, Raw!$F:$F, 'Call Back'!$C25, Raw!$H:$H, "D14")</f>
        <v>0</v>
      </c>
      <c r="GZ25" s="52">
        <f>SUMIFS(Raw!$I:$I, Raw!$A:$A, 'Call Back'!GZ$14, Raw!$F:$F, 'Call Back'!$C25, Raw!$H:$H, "D14")</f>
        <v>0</v>
      </c>
      <c r="HA25" s="52">
        <f>SUMIFS(Raw!$I:$I, Raw!$A:$A, 'Call Back'!HA$14, Raw!$F:$F, 'Call Back'!$C25, Raw!$H:$H, "D14")</f>
        <v>0</v>
      </c>
      <c r="HB25" s="52">
        <f>SUMIFS(Raw!$I:$I, Raw!$A:$A, 'Call Back'!HB$14, Raw!$F:$F, 'Call Back'!$C25, Raw!$H:$H, "D14")</f>
        <v>0</v>
      </c>
      <c r="HC25" s="52">
        <f>SUMIFS(Raw!$I:$I, Raw!$A:$A, 'Call Back'!HC$14, Raw!$F:$F, 'Call Back'!$C25, Raw!$H:$H, "D14")</f>
        <v>0</v>
      </c>
      <c r="HD25" s="53">
        <f>SUMIFS(Raw!$I:$I, Raw!$A:$A, 'Call Back'!HD$14, Raw!$F:$F, 'Call Back'!$C25, Raw!$H:$H, "D14")</f>
        <v>0</v>
      </c>
      <c r="HF25" s="51">
        <f>SUMIFS(Raw!$I:$I, Raw!$A:$A, 'Call Back'!HF$14, Raw!$F:$F, 'Call Back'!$C25, Raw!$H:$H, "D13")</f>
        <v>0</v>
      </c>
      <c r="HG25" s="52">
        <f>SUMIFS(Raw!$I:$I, Raw!$A:$A, 'Call Back'!HG$14, Raw!$F:$F, 'Call Back'!$C25, Raw!$H:$H, "D13")</f>
        <v>0</v>
      </c>
      <c r="HH25" s="52">
        <f>SUMIFS(Raw!$I:$I, Raw!$A:$A, 'Call Back'!HH$14, Raw!$F:$F, 'Call Back'!$C25, Raw!$H:$H, "D13")</f>
        <v>0</v>
      </c>
      <c r="HI25" s="52">
        <f>SUMIFS(Raw!$I:$I, Raw!$A:$A, 'Call Back'!HI$14, Raw!$F:$F, 'Call Back'!$C25, Raw!$H:$H, "D13")</f>
        <v>0</v>
      </c>
      <c r="HJ25" s="52">
        <f>SUMIFS(Raw!$I:$I, Raw!$A:$A, 'Call Back'!HJ$14, Raw!$F:$F, 'Call Back'!$C25, Raw!$H:$H, "D13")</f>
        <v>0</v>
      </c>
      <c r="HK25" s="52">
        <f>SUMIFS(Raw!$I:$I, Raw!$A:$A, 'Call Back'!HK$14, Raw!$F:$F, 'Call Back'!$C25, Raw!$H:$H, "D13")</f>
        <v>0</v>
      </c>
      <c r="HL25" s="53">
        <f>SUMIFS(Raw!$I:$I, Raw!$A:$A, 'Call Back'!HL$14, Raw!$F:$F, 'Call Back'!$C25, Raw!$H:$H, "D13")</f>
        <v>0</v>
      </c>
      <c r="HN25" s="51">
        <f>SUMIFS(Raw!$I:$I, Raw!$A:$A, 'Call Back'!HN$14, Raw!$F:$F, 'Call Back'!$C25, Raw!$H:$H, "D14")</f>
        <v>0</v>
      </c>
      <c r="HO25" s="52">
        <f>SUMIFS(Raw!$I:$I, Raw!$A:$A, 'Call Back'!HO$14, Raw!$F:$F, 'Call Back'!$C25, Raw!$H:$H, "D14")</f>
        <v>0</v>
      </c>
      <c r="HP25" s="52">
        <f>SUMIFS(Raw!$I:$I, Raw!$A:$A, 'Call Back'!HP$14, Raw!$F:$F, 'Call Back'!$C25, Raw!$H:$H, "D14")</f>
        <v>0</v>
      </c>
      <c r="HQ25" s="52">
        <f>SUMIFS(Raw!$I:$I, Raw!$A:$A, 'Call Back'!HQ$14, Raw!$F:$F, 'Call Back'!$C25, Raw!$H:$H, "D14")</f>
        <v>0</v>
      </c>
      <c r="HR25" s="52">
        <f>SUMIFS(Raw!$I:$I, Raw!$A:$A, 'Call Back'!HR$14, Raw!$F:$F, 'Call Back'!$C25, Raw!$H:$H, "D14")</f>
        <v>0</v>
      </c>
      <c r="HS25" s="52">
        <f>SUMIFS(Raw!$I:$I, Raw!$A:$A, 'Call Back'!HS$14, Raw!$F:$F, 'Call Back'!$C25, Raw!$H:$H, "D14")</f>
        <v>0</v>
      </c>
      <c r="HT25" s="53">
        <f>SUMIFS(Raw!$I:$I, Raw!$A:$A, 'Call Back'!HT$14, Raw!$F:$F, 'Call Back'!$C25, Raw!$H:$H, "D14")</f>
        <v>0</v>
      </c>
      <c r="HV25" s="51">
        <f>SUMIFS(Raw!$I:$I, Raw!$A:$A, 'Call Back'!HV$14, Raw!$F:$F, 'Call Back'!$C25, Raw!$H:$H, "D13")</f>
        <v>0</v>
      </c>
      <c r="HW25" s="52">
        <f>SUMIFS(Raw!$I:$I, Raw!$A:$A, 'Call Back'!HW$14, Raw!$F:$F, 'Call Back'!$C25, Raw!$H:$H, "D13")</f>
        <v>0</v>
      </c>
      <c r="HX25" s="52">
        <f>SUMIFS(Raw!$I:$I, Raw!$A:$A, 'Call Back'!HX$14, Raw!$F:$F, 'Call Back'!$C25, Raw!$H:$H, "D13")</f>
        <v>0</v>
      </c>
      <c r="HY25" s="52">
        <f>SUMIFS(Raw!$I:$I, Raw!$A:$A, 'Call Back'!HY$14, Raw!$F:$F, 'Call Back'!$C25, Raw!$H:$H, "D13")</f>
        <v>0</v>
      </c>
      <c r="HZ25" s="52">
        <f>SUMIFS(Raw!$I:$I, Raw!$A:$A, 'Call Back'!HZ$14, Raw!$F:$F, 'Call Back'!$C25, Raw!$H:$H, "D13")</f>
        <v>0</v>
      </c>
      <c r="IA25" s="52">
        <f>SUMIFS(Raw!$I:$I, Raw!$A:$A, 'Call Back'!IA$14, Raw!$F:$F, 'Call Back'!$C25, Raw!$H:$H, "D13")</f>
        <v>0</v>
      </c>
      <c r="IB25" s="53">
        <f>SUMIFS(Raw!$I:$I, Raw!$A:$A, 'Call Back'!IB$14, Raw!$F:$F, 'Call Back'!$C25, Raw!$H:$H, "D13")</f>
        <v>0</v>
      </c>
      <c r="ID25" s="51">
        <f>SUMIFS(Raw!$I:$I, Raw!$A:$A, 'Call Back'!ID$14, Raw!$F:$F, 'Call Back'!$C25, Raw!$H:$H, "D14")</f>
        <v>0</v>
      </c>
      <c r="IE25" s="52">
        <f>SUMIFS(Raw!$I:$I, Raw!$A:$A, 'Call Back'!IE$14, Raw!$F:$F, 'Call Back'!$C25, Raw!$H:$H, "D14")</f>
        <v>0</v>
      </c>
      <c r="IF25" s="52">
        <f>SUMIFS(Raw!$I:$I, Raw!$A:$A, 'Call Back'!IF$14, Raw!$F:$F, 'Call Back'!$C25, Raw!$H:$H, "D14")</f>
        <v>0</v>
      </c>
      <c r="IG25" s="52">
        <f>SUMIFS(Raw!$I:$I, Raw!$A:$A, 'Call Back'!IG$14, Raw!$F:$F, 'Call Back'!$C25, Raw!$H:$H, "D14")</f>
        <v>0</v>
      </c>
      <c r="IH25" s="52">
        <f>SUMIFS(Raw!$I:$I, Raw!$A:$A, 'Call Back'!IH$14, Raw!$F:$F, 'Call Back'!$C25, Raw!$H:$H, "D14")</f>
        <v>0</v>
      </c>
      <c r="II25" s="52">
        <f>SUMIFS(Raw!$I:$I, Raw!$A:$A, 'Call Back'!II$14, Raw!$F:$F, 'Call Back'!$C25, Raw!$H:$H, "D14")</f>
        <v>0</v>
      </c>
      <c r="IJ25" s="53">
        <f>SUMIFS(Raw!$I:$I, Raw!$A:$A, 'Call Back'!IJ$14, Raw!$F:$F, 'Call Back'!$C25, Raw!$H:$H, "D14")</f>
        <v>0</v>
      </c>
      <c r="IL25" s="51">
        <f>SUMIFS(Raw!$I:$I, Raw!$A:$A, 'Call Back'!IL$14, Raw!$F:$F, 'Call Back'!$C25, Raw!$H:$H, "D13")</f>
        <v>0</v>
      </c>
      <c r="IM25" s="52">
        <f>SUMIFS(Raw!$I:$I, Raw!$A:$A, 'Call Back'!IM$14, Raw!$F:$F, 'Call Back'!$C25, Raw!$H:$H, "D13")</f>
        <v>0</v>
      </c>
      <c r="IN25" s="52">
        <f>SUMIFS(Raw!$I:$I, Raw!$A:$A, 'Call Back'!IN$14, Raw!$F:$F, 'Call Back'!$C25, Raw!$H:$H, "D13")</f>
        <v>0</v>
      </c>
      <c r="IO25" s="52">
        <f>SUMIFS(Raw!$I:$I, Raw!$A:$A, 'Call Back'!IO$14, Raw!$F:$F, 'Call Back'!$C25, Raw!$H:$H, "D13")</f>
        <v>0</v>
      </c>
      <c r="IP25" s="52">
        <f>SUMIFS(Raw!$I:$I, Raw!$A:$A, 'Call Back'!IP$14, Raw!$F:$F, 'Call Back'!$C25, Raw!$H:$H, "D13")</f>
        <v>0</v>
      </c>
      <c r="IQ25" s="52">
        <f>SUMIFS(Raw!$I:$I, Raw!$A:$A, 'Call Back'!IQ$14, Raw!$F:$F, 'Call Back'!$C25, Raw!$H:$H, "D13")</f>
        <v>0</v>
      </c>
      <c r="IR25" s="53">
        <f>SUMIFS(Raw!$I:$I, Raw!$A:$A, 'Call Back'!IR$14, Raw!$F:$F, 'Call Back'!$C25, Raw!$H:$H, "D13")</f>
        <v>0</v>
      </c>
      <c r="IT25" s="51">
        <f>SUMIFS(Raw!$I:$I, Raw!$A:$A, 'Call Back'!IT$14, Raw!$F:$F, 'Call Back'!$C25, Raw!$H:$H, "D14")</f>
        <v>0</v>
      </c>
      <c r="IU25" s="52">
        <f>SUMIFS(Raw!$I:$I, Raw!$A:$A, 'Call Back'!IU$14, Raw!$F:$F, 'Call Back'!$C25, Raw!$H:$H, "D14")</f>
        <v>0</v>
      </c>
      <c r="IV25" s="52">
        <f>SUMIFS(Raw!$I:$I, Raw!$A:$A, 'Call Back'!IV$14, Raw!$F:$F, 'Call Back'!$C25, Raw!$H:$H, "D14")</f>
        <v>0</v>
      </c>
      <c r="IW25" s="52">
        <f>SUMIFS(Raw!$I:$I, Raw!$A:$A, 'Call Back'!IW$14, Raw!$F:$F, 'Call Back'!$C25, Raw!$H:$H, "D14")</f>
        <v>0</v>
      </c>
      <c r="IX25" s="52">
        <f>SUMIFS(Raw!$I:$I, Raw!$A:$A, 'Call Back'!IX$14, Raw!$F:$F, 'Call Back'!$C25, Raw!$H:$H, "D14")</f>
        <v>0</v>
      </c>
      <c r="IY25" s="52">
        <f>SUMIFS(Raw!$I:$I, Raw!$A:$A, 'Call Back'!IY$14, Raw!$F:$F, 'Call Back'!$C25, Raw!$H:$H, "D14")</f>
        <v>0</v>
      </c>
      <c r="IZ25" s="53">
        <f>SUMIFS(Raw!$I:$I, Raw!$A:$A, 'Call Back'!IZ$14, Raw!$F:$F, 'Call Back'!$C25, Raw!$H:$H, "D14")</f>
        <v>0</v>
      </c>
      <c r="JB25" s="51">
        <f>SUMIFS(Raw!$I:$I, Raw!$A:$A, 'Call Back'!JB$14, Raw!$F:$F, 'Call Back'!$C25, Raw!$H:$H, "D13")</f>
        <v>0</v>
      </c>
      <c r="JC25" s="52">
        <f>SUMIFS(Raw!$I:$I, Raw!$A:$A, 'Call Back'!JC$14, Raw!$F:$F, 'Call Back'!$C25, Raw!$H:$H, "D13")</f>
        <v>0</v>
      </c>
      <c r="JD25" s="52">
        <f>SUMIFS(Raw!$I:$I, Raw!$A:$A, 'Call Back'!JD$14, Raw!$F:$F, 'Call Back'!$C25, Raw!$H:$H, "D13")</f>
        <v>0</v>
      </c>
      <c r="JE25" s="52">
        <f>SUMIFS(Raw!$I:$I, Raw!$A:$A, 'Call Back'!JE$14, Raw!$F:$F, 'Call Back'!$C25, Raw!$H:$H, "D13")</f>
        <v>0</v>
      </c>
      <c r="JF25" s="52">
        <f>SUMIFS(Raw!$I:$I, Raw!$A:$A, 'Call Back'!JF$14, Raw!$F:$F, 'Call Back'!$C25, Raw!$H:$H, "D13")</f>
        <v>0</v>
      </c>
      <c r="JG25" s="52">
        <f>SUMIFS(Raw!$I:$I, Raw!$A:$A, 'Call Back'!JG$14, Raw!$F:$F, 'Call Back'!$C25, Raw!$H:$H, "D13")</f>
        <v>0</v>
      </c>
      <c r="JH25" s="53">
        <f>SUMIFS(Raw!$I:$I, Raw!$A:$A, 'Call Back'!JH$14, Raw!$F:$F, 'Call Back'!$C25, Raw!$H:$H, "D13")</f>
        <v>0</v>
      </c>
      <c r="JJ25" s="51">
        <f>SUMIFS(Raw!$I:$I, Raw!$A:$A, 'Call Back'!JJ$14, Raw!$F:$F, 'Call Back'!$C25, Raw!$H:$H, "D14")</f>
        <v>0</v>
      </c>
      <c r="JK25" s="52">
        <f>SUMIFS(Raw!$I:$I, Raw!$A:$A, 'Call Back'!JK$14, Raw!$F:$F, 'Call Back'!$C25, Raw!$H:$H, "D14")</f>
        <v>0</v>
      </c>
      <c r="JL25" s="52">
        <f>SUMIFS(Raw!$I:$I, Raw!$A:$A, 'Call Back'!JL$14, Raw!$F:$F, 'Call Back'!$C25, Raw!$H:$H, "D14")</f>
        <v>0</v>
      </c>
      <c r="JM25" s="52">
        <f>SUMIFS(Raw!$I:$I, Raw!$A:$A, 'Call Back'!JM$14, Raw!$F:$F, 'Call Back'!$C25, Raw!$H:$H, "D14")</f>
        <v>0</v>
      </c>
      <c r="JN25" s="52">
        <f>SUMIFS(Raw!$I:$I, Raw!$A:$A, 'Call Back'!JN$14, Raw!$F:$F, 'Call Back'!$C25, Raw!$H:$H, "D14")</f>
        <v>0</v>
      </c>
      <c r="JO25" s="52">
        <f>SUMIFS(Raw!$I:$I, Raw!$A:$A, 'Call Back'!JO$14, Raw!$F:$F, 'Call Back'!$C25, Raw!$H:$H, "D14")</f>
        <v>0</v>
      </c>
      <c r="JP25" s="53">
        <f>SUMIFS(Raw!$I:$I, Raw!$A:$A, 'Call Back'!JP$14, Raw!$F:$F, 'Call Back'!$C25, Raw!$H:$H, "D14")</f>
        <v>0</v>
      </c>
      <c r="JR25" s="51">
        <f>SUMIFS(Raw!$I:$I, Raw!$A:$A, 'Call Back'!JR$14, Raw!$F:$F, 'Call Back'!$C25, Raw!$H:$H, "D13")</f>
        <v>0</v>
      </c>
      <c r="JS25" s="52">
        <f>SUMIFS(Raw!$I:$I, Raw!$A:$A, 'Call Back'!JS$14, Raw!$F:$F, 'Call Back'!$C25, Raw!$H:$H, "D13")</f>
        <v>0</v>
      </c>
      <c r="JT25" s="52">
        <f>SUMIFS(Raw!$I:$I, Raw!$A:$A, 'Call Back'!JT$14, Raw!$F:$F, 'Call Back'!$C25, Raw!$H:$H, "D13")</f>
        <v>0</v>
      </c>
      <c r="JU25" s="52">
        <f>SUMIFS(Raw!$I:$I, Raw!$A:$A, 'Call Back'!JU$14, Raw!$F:$F, 'Call Back'!$C25, Raw!$H:$H, "D13")</f>
        <v>0</v>
      </c>
      <c r="JV25" s="52">
        <f>SUMIFS(Raw!$I:$I, Raw!$A:$A, 'Call Back'!JV$14, Raw!$F:$F, 'Call Back'!$C25, Raw!$H:$H, "D13")</f>
        <v>0</v>
      </c>
      <c r="JW25" s="52">
        <f>SUMIFS(Raw!$I:$I, Raw!$A:$A, 'Call Back'!JW$14, Raw!$F:$F, 'Call Back'!$C25, Raw!$H:$H, "D13")</f>
        <v>0</v>
      </c>
      <c r="JX25" s="53">
        <f>SUMIFS(Raw!$I:$I, Raw!$A:$A, 'Call Back'!JX$14, Raw!$F:$F, 'Call Back'!$C25, Raw!$H:$H, "D13")</f>
        <v>0</v>
      </c>
      <c r="JZ25" s="51">
        <f>SUMIFS(Raw!$I:$I, Raw!$A:$A, 'Call Back'!JZ$14, Raw!$F:$F, 'Call Back'!$C25, Raw!$H:$H, "D14")</f>
        <v>0</v>
      </c>
      <c r="KA25" s="52">
        <f>SUMIFS(Raw!$I:$I, Raw!$A:$A, 'Call Back'!KA$14, Raw!$F:$F, 'Call Back'!$C25, Raw!$H:$H, "D14")</f>
        <v>0</v>
      </c>
      <c r="KB25" s="52">
        <f>SUMIFS(Raw!$I:$I, Raw!$A:$A, 'Call Back'!KB$14, Raw!$F:$F, 'Call Back'!$C25, Raw!$H:$H, "D14")</f>
        <v>0</v>
      </c>
      <c r="KC25" s="52">
        <f>SUMIFS(Raw!$I:$I, Raw!$A:$A, 'Call Back'!KC$14, Raw!$F:$F, 'Call Back'!$C25, Raw!$H:$H, "D14")</f>
        <v>0</v>
      </c>
      <c r="KD25" s="52">
        <f>SUMIFS(Raw!$I:$I, Raw!$A:$A, 'Call Back'!KD$14, Raw!$F:$F, 'Call Back'!$C25, Raw!$H:$H, "D14")</f>
        <v>0</v>
      </c>
      <c r="KE25" s="52">
        <f>SUMIFS(Raw!$I:$I, Raw!$A:$A, 'Call Back'!KE$14, Raw!$F:$F, 'Call Back'!$C25, Raw!$H:$H, "D14")</f>
        <v>0</v>
      </c>
      <c r="KF25" s="53">
        <f>SUMIFS(Raw!$I:$I, Raw!$A:$A, 'Call Back'!KF$14, Raw!$F:$F, 'Call Back'!$C25, Raw!$H:$H, "D14")</f>
        <v>0</v>
      </c>
      <c r="KH25" s="51">
        <f>SUMIFS(Raw!$I:$I, Raw!$A:$A, 'Call Back'!KH$14, Raw!$F:$F, 'Call Back'!$C25, Raw!$H:$H, "D13")</f>
        <v>0</v>
      </c>
      <c r="KI25" s="52">
        <f>SUMIFS(Raw!$I:$I, Raw!$A:$A, 'Call Back'!KI$14, Raw!$F:$F, 'Call Back'!$C25, Raw!$H:$H, "D13")</f>
        <v>0</v>
      </c>
      <c r="KJ25" s="52">
        <f>SUMIFS(Raw!$I:$I, Raw!$A:$A, 'Call Back'!KJ$14, Raw!$F:$F, 'Call Back'!$C25, Raw!$H:$H, "D13")</f>
        <v>0</v>
      </c>
      <c r="KK25" s="52">
        <f>SUMIFS(Raw!$I:$I, Raw!$A:$A, 'Call Back'!KK$14, Raw!$F:$F, 'Call Back'!$C25, Raw!$H:$H, "D13")</f>
        <v>0</v>
      </c>
      <c r="KL25" s="52">
        <f>SUMIFS(Raw!$I:$I, Raw!$A:$A, 'Call Back'!KL$14, Raw!$F:$F, 'Call Back'!$C25, Raw!$H:$H, "D13")</f>
        <v>0</v>
      </c>
      <c r="KM25" s="52">
        <f>SUMIFS(Raw!$I:$I, Raw!$A:$A, 'Call Back'!KM$14, Raw!$F:$F, 'Call Back'!$C25, Raw!$H:$H, "D13")</f>
        <v>0</v>
      </c>
      <c r="KN25" s="53">
        <f>SUMIFS(Raw!$I:$I, Raw!$A:$A, 'Call Back'!KN$14, Raw!$F:$F, 'Call Back'!$C25, Raw!$H:$H, "D13")</f>
        <v>0</v>
      </c>
      <c r="KP25" s="51">
        <f>SUMIFS(Raw!$I:$I, Raw!$A:$A, 'Call Back'!KP$14, Raw!$F:$F, 'Call Back'!$C25, Raw!$H:$H, "D14")</f>
        <v>0</v>
      </c>
      <c r="KQ25" s="52">
        <f>SUMIFS(Raw!$I:$I, Raw!$A:$A, 'Call Back'!KQ$14, Raw!$F:$F, 'Call Back'!$C25, Raw!$H:$H, "D14")</f>
        <v>0</v>
      </c>
      <c r="KR25" s="52">
        <f>SUMIFS(Raw!$I:$I, Raw!$A:$A, 'Call Back'!KR$14, Raw!$F:$F, 'Call Back'!$C25, Raw!$H:$H, "D14")</f>
        <v>0</v>
      </c>
      <c r="KS25" s="52">
        <f>SUMIFS(Raw!$I:$I, Raw!$A:$A, 'Call Back'!KS$14, Raw!$F:$F, 'Call Back'!$C25, Raw!$H:$H, "D14")</f>
        <v>0</v>
      </c>
      <c r="KT25" s="52">
        <f>SUMIFS(Raw!$I:$I, Raw!$A:$A, 'Call Back'!KT$14, Raw!$F:$F, 'Call Back'!$C25, Raw!$H:$H, "D14")</f>
        <v>0</v>
      </c>
      <c r="KU25" s="52">
        <f>SUMIFS(Raw!$I:$I, Raw!$A:$A, 'Call Back'!KU$14, Raw!$F:$F, 'Call Back'!$C25, Raw!$H:$H, "D14")</f>
        <v>0</v>
      </c>
      <c r="KV25" s="53">
        <f>SUMIFS(Raw!$I:$I, Raw!$A:$A, 'Call Back'!KV$14, Raw!$F:$F, 'Call Back'!$C25, Raw!$H:$H, "D14")</f>
        <v>0</v>
      </c>
    </row>
    <row r="26" spans="2:308" x14ac:dyDescent="0.35">
      <c r="B26" s="43" t="s">
        <v>40</v>
      </c>
      <c r="C26" s="49" t="s">
        <v>51</v>
      </c>
      <c r="D26" s="50" t="s">
        <v>52</v>
      </c>
      <c r="F26" s="51">
        <v>309</v>
      </c>
      <c r="G26" s="52">
        <v>219</v>
      </c>
      <c r="H26" s="52">
        <v>221</v>
      </c>
      <c r="I26" s="52">
        <v>280</v>
      </c>
      <c r="J26" s="52">
        <v>255</v>
      </c>
      <c r="K26" s="52">
        <v>378</v>
      </c>
      <c r="L26" s="53">
        <v>269</v>
      </c>
      <c r="N26" s="51">
        <v>83</v>
      </c>
      <c r="O26" s="52">
        <v>41</v>
      </c>
      <c r="P26" s="52">
        <v>80</v>
      </c>
      <c r="Q26" s="52">
        <v>113</v>
      </c>
      <c r="R26" s="52">
        <v>73</v>
      </c>
      <c r="S26" s="52">
        <v>100</v>
      </c>
      <c r="T26" s="53">
        <v>100</v>
      </c>
      <c r="V26" s="51">
        <v>305</v>
      </c>
      <c r="W26" s="52">
        <v>259</v>
      </c>
      <c r="X26" s="52">
        <v>272</v>
      </c>
      <c r="Y26" s="52">
        <v>257</v>
      </c>
      <c r="Z26" s="52">
        <v>227</v>
      </c>
      <c r="AA26" s="52">
        <v>348</v>
      </c>
      <c r="AB26" s="53">
        <v>343</v>
      </c>
      <c r="AD26" s="51">
        <v>94</v>
      </c>
      <c r="AE26" s="52">
        <v>51</v>
      </c>
      <c r="AF26" s="52">
        <v>126</v>
      </c>
      <c r="AG26" s="52">
        <v>57</v>
      </c>
      <c r="AH26" s="52">
        <v>73</v>
      </c>
      <c r="AI26" s="52">
        <v>147</v>
      </c>
      <c r="AJ26" s="53">
        <v>167</v>
      </c>
      <c r="AL26" s="51">
        <v>290</v>
      </c>
      <c r="AM26" s="52">
        <v>239</v>
      </c>
      <c r="AN26" s="52">
        <v>284</v>
      </c>
      <c r="AO26" s="52">
        <v>259</v>
      </c>
      <c r="AP26" s="52">
        <v>305</v>
      </c>
      <c r="AQ26" s="52">
        <v>338</v>
      </c>
      <c r="AR26" s="53">
        <v>315</v>
      </c>
      <c r="AT26" s="51">
        <v>109</v>
      </c>
      <c r="AU26" s="52">
        <v>59</v>
      </c>
      <c r="AV26" s="52">
        <v>68</v>
      </c>
      <c r="AW26" s="52">
        <v>56</v>
      </c>
      <c r="AX26" s="52">
        <v>137</v>
      </c>
      <c r="AY26" s="52">
        <v>264</v>
      </c>
      <c r="AZ26" s="53">
        <v>189</v>
      </c>
      <c r="BB26" s="51">
        <v>344</v>
      </c>
      <c r="BC26" s="52">
        <v>315</v>
      </c>
      <c r="BD26" s="52">
        <v>261</v>
      </c>
      <c r="BE26" s="52">
        <v>272</v>
      </c>
      <c r="BF26" s="52">
        <v>296</v>
      </c>
      <c r="BG26" s="52">
        <v>380</v>
      </c>
      <c r="BH26" s="53">
        <v>393</v>
      </c>
      <c r="BJ26" s="51">
        <v>137</v>
      </c>
      <c r="BK26" s="52">
        <v>193</v>
      </c>
      <c r="BL26" s="52">
        <v>134</v>
      </c>
      <c r="BM26" s="52">
        <v>140</v>
      </c>
      <c r="BN26" s="52">
        <v>122</v>
      </c>
      <c r="BO26" s="52">
        <v>156</v>
      </c>
      <c r="BP26" s="53">
        <v>233</v>
      </c>
      <c r="BR26" s="51">
        <v>328</v>
      </c>
      <c r="BS26" s="52">
        <v>290</v>
      </c>
      <c r="BT26" s="52">
        <v>271</v>
      </c>
      <c r="BU26" s="52">
        <v>262</v>
      </c>
      <c r="BV26" s="52">
        <v>427</v>
      </c>
      <c r="BW26" s="52">
        <v>460</v>
      </c>
      <c r="BX26" s="53">
        <v>460</v>
      </c>
      <c r="BZ26" s="51">
        <v>250</v>
      </c>
      <c r="CA26" s="52">
        <v>195</v>
      </c>
      <c r="CB26" s="52">
        <v>131</v>
      </c>
      <c r="CC26" s="52">
        <v>151</v>
      </c>
      <c r="CD26" s="52">
        <v>165</v>
      </c>
      <c r="CE26" s="52">
        <v>206</v>
      </c>
      <c r="CF26" s="53">
        <v>292</v>
      </c>
      <c r="CH26" s="51">
        <v>402</v>
      </c>
      <c r="CI26" s="52">
        <v>295</v>
      </c>
      <c r="CJ26" s="52">
        <v>242</v>
      </c>
      <c r="CK26" s="52">
        <v>340</v>
      </c>
      <c r="CL26" s="52">
        <v>348</v>
      </c>
      <c r="CM26" s="52">
        <v>405</v>
      </c>
      <c r="CN26" s="53">
        <v>373</v>
      </c>
      <c r="CP26" s="51">
        <v>193</v>
      </c>
      <c r="CQ26" s="52">
        <v>178</v>
      </c>
      <c r="CR26" s="52">
        <v>183</v>
      </c>
      <c r="CS26" s="52">
        <v>291</v>
      </c>
      <c r="CT26" s="52">
        <v>140</v>
      </c>
      <c r="CU26" s="52">
        <v>280</v>
      </c>
      <c r="CV26" s="53">
        <v>177</v>
      </c>
      <c r="CX26" s="51">
        <v>317</v>
      </c>
      <c r="CY26" s="52">
        <v>277</v>
      </c>
      <c r="CZ26" s="52">
        <v>296</v>
      </c>
      <c r="DA26" s="52">
        <v>264</v>
      </c>
      <c r="DB26" s="52">
        <v>290</v>
      </c>
      <c r="DC26" s="52">
        <v>386</v>
      </c>
      <c r="DD26" s="53">
        <v>342</v>
      </c>
      <c r="DF26" s="51">
        <v>86</v>
      </c>
      <c r="DG26" s="52">
        <v>77</v>
      </c>
      <c r="DH26" s="52">
        <v>118</v>
      </c>
      <c r="DI26" s="52">
        <v>134</v>
      </c>
      <c r="DJ26" s="52">
        <v>106</v>
      </c>
      <c r="DK26" s="52">
        <v>228</v>
      </c>
      <c r="DL26" s="53">
        <v>213</v>
      </c>
      <c r="DN26" s="51">
        <v>293</v>
      </c>
      <c r="DO26" s="52">
        <v>269</v>
      </c>
      <c r="DP26" s="52">
        <v>273</v>
      </c>
      <c r="DQ26" s="52">
        <v>281</v>
      </c>
      <c r="DR26" s="52">
        <v>307</v>
      </c>
      <c r="DS26" s="52">
        <v>354</v>
      </c>
      <c r="DT26" s="53">
        <v>365</v>
      </c>
      <c r="DV26" s="51">
        <v>118</v>
      </c>
      <c r="DW26" s="52">
        <v>92</v>
      </c>
      <c r="DX26" s="52">
        <v>146</v>
      </c>
      <c r="DY26" s="52">
        <v>108</v>
      </c>
      <c r="DZ26" s="52">
        <v>124</v>
      </c>
      <c r="EA26" s="52">
        <v>203</v>
      </c>
      <c r="EB26" s="53">
        <v>191</v>
      </c>
      <c r="ED26" s="51">
        <f>SUMIFS(Raw!$I:$I, Raw!$A:$A, 'Call Back'!ED$14, Raw!$F:$F, 'Call Back'!$C26, Raw!$H:$H, "D13")</f>
        <v>351</v>
      </c>
      <c r="EE26" s="52">
        <f>SUMIFS(Raw!$I:$I, Raw!$A:$A, 'Call Back'!EE$14, Raw!$F:$F, 'Call Back'!$C26, Raw!$H:$H, "D13")</f>
        <v>256</v>
      </c>
      <c r="EF26" s="52">
        <f>SUMIFS(Raw!$I:$I, Raw!$A:$A, 'Call Back'!EF$14, Raw!$F:$F, 'Call Back'!$C26, Raw!$H:$H, "D13")</f>
        <v>271</v>
      </c>
      <c r="EG26" s="52">
        <f>SUMIFS(Raw!$I:$I, Raw!$A:$A, 'Call Back'!EG$14, Raw!$F:$F, 'Call Back'!$C26, Raw!$H:$H, "D13")</f>
        <v>247</v>
      </c>
      <c r="EH26" s="52">
        <f>SUMIFS(Raw!$I:$I, Raw!$A:$A, 'Call Back'!EH$14, Raw!$F:$F, 'Call Back'!$C26, Raw!$H:$H, "D13")</f>
        <v>298</v>
      </c>
      <c r="EI26" s="52">
        <f>SUMIFS(Raw!$I:$I, Raw!$A:$A, 'Call Back'!EI$14, Raw!$F:$F, 'Call Back'!$C26, Raw!$H:$H, "D13")</f>
        <v>319</v>
      </c>
      <c r="EJ26" s="53">
        <f>SUMIFS(Raw!$I:$I, Raw!$A:$A, 'Call Back'!EJ$14, Raw!$F:$F, 'Call Back'!$C26, Raw!$H:$H, "D13")</f>
        <v>329</v>
      </c>
      <c r="EL26" s="51">
        <f>SUMIFS(Raw!$I:$I, Raw!$A:$A, 'Call Back'!EL$14, Raw!$F:$F, 'Call Back'!$C26, Raw!$H:$H, "D14")</f>
        <v>182</v>
      </c>
      <c r="EM26" s="52">
        <f>SUMIFS(Raw!$I:$I, Raw!$A:$A, 'Call Back'!EM$14, Raw!$F:$F, 'Call Back'!$C26, Raw!$H:$H, "D14")</f>
        <v>150</v>
      </c>
      <c r="EN26" s="52">
        <f>SUMIFS(Raw!$I:$I, Raw!$A:$A, 'Call Back'!EN$14, Raw!$F:$F, 'Call Back'!$C26, Raw!$H:$H, "D14")</f>
        <v>189</v>
      </c>
      <c r="EO26" s="52">
        <f>SUMIFS(Raw!$I:$I, Raw!$A:$A, 'Call Back'!EO$14, Raw!$F:$F, 'Call Back'!$C26, Raw!$H:$H, "D14")</f>
        <v>167</v>
      </c>
      <c r="EP26" s="52">
        <f>SUMIFS(Raw!$I:$I, Raw!$A:$A, 'Call Back'!EP$14, Raw!$F:$F, 'Call Back'!$C26, Raw!$H:$H, "D14")</f>
        <v>211</v>
      </c>
      <c r="EQ26" s="52">
        <f>SUMIFS(Raw!$I:$I, Raw!$A:$A, 'Call Back'!EQ$14, Raw!$F:$F, 'Call Back'!$C26, Raw!$H:$H, "D14")</f>
        <v>247</v>
      </c>
      <c r="ER26" s="53">
        <f>SUMIFS(Raw!$I:$I, Raw!$A:$A, 'Call Back'!ER$14, Raw!$F:$F, 'Call Back'!$C26, Raw!$H:$H, "D14")</f>
        <v>264</v>
      </c>
      <c r="ET26" s="51">
        <f>SUMIFS(Raw!$I:$I, Raw!$A:$A, 'Call Back'!ET$14, Raw!$F:$F, 'Call Back'!$C26, Raw!$H:$H, "D13")</f>
        <v>0</v>
      </c>
      <c r="EU26" s="52">
        <f>SUMIFS(Raw!$I:$I, Raw!$A:$A, 'Call Back'!EU$14, Raw!$F:$F, 'Call Back'!$C26, Raw!$H:$H, "D13")</f>
        <v>0</v>
      </c>
      <c r="EV26" s="52">
        <f>SUMIFS(Raw!$I:$I, Raw!$A:$A, 'Call Back'!EV$14, Raw!$F:$F, 'Call Back'!$C26, Raw!$H:$H, "D13")</f>
        <v>0</v>
      </c>
      <c r="EW26" s="52">
        <f>SUMIFS(Raw!$I:$I, Raw!$A:$A, 'Call Back'!EW$14, Raw!$F:$F, 'Call Back'!$C26, Raw!$H:$H, "D13")</f>
        <v>0</v>
      </c>
      <c r="EX26" s="52">
        <f>SUMIFS(Raw!$I:$I, Raw!$A:$A, 'Call Back'!EX$14, Raw!$F:$F, 'Call Back'!$C26, Raw!$H:$H, "D13")</f>
        <v>0</v>
      </c>
      <c r="EY26" s="52">
        <f>SUMIFS(Raw!$I:$I, Raw!$A:$A, 'Call Back'!EY$14, Raw!$F:$F, 'Call Back'!$C26, Raw!$H:$H, "D13")</f>
        <v>0</v>
      </c>
      <c r="EZ26" s="53">
        <f>SUMIFS(Raw!$I:$I, Raw!$A:$A, 'Call Back'!EZ$14, Raw!$F:$F, 'Call Back'!$C26, Raw!$H:$H, "D13")</f>
        <v>0</v>
      </c>
      <c r="FB26" s="51">
        <f>SUMIFS(Raw!$I:$I, Raw!$A:$A, 'Call Back'!FB$14, Raw!$F:$F, 'Call Back'!$C26, Raw!$H:$H, "D14")</f>
        <v>0</v>
      </c>
      <c r="FC26" s="52">
        <f>SUMIFS(Raw!$I:$I, Raw!$A:$A, 'Call Back'!FC$14, Raw!$F:$F, 'Call Back'!$C26, Raw!$H:$H, "D14")</f>
        <v>0</v>
      </c>
      <c r="FD26" s="52">
        <f>SUMIFS(Raw!$I:$I, Raw!$A:$A, 'Call Back'!FD$14, Raw!$F:$F, 'Call Back'!$C26, Raw!$H:$H, "D14")</f>
        <v>0</v>
      </c>
      <c r="FE26" s="52">
        <f>SUMIFS(Raw!$I:$I, Raw!$A:$A, 'Call Back'!FE$14, Raw!$F:$F, 'Call Back'!$C26, Raw!$H:$H, "D14")</f>
        <v>0</v>
      </c>
      <c r="FF26" s="52">
        <f>SUMIFS(Raw!$I:$I, Raw!$A:$A, 'Call Back'!FF$14, Raw!$F:$F, 'Call Back'!$C26, Raw!$H:$H, "D14")</f>
        <v>0</v>
      </c>
      <c r="FG26" s="52">
        <f>SUMIFS(Raw!$I:$I, Raw!$A:$A, 'Call Back'!FG$14, Raw!$F:$F, 'Call Back'!$C26, Raw!$H:$H, "D14")</f>
        <v>0</v>
      </c>
      <c r="FH26" s="53">
        <f>SUMIFS(Raw!$I:$I, Raw!$A:$A, 'Call Back'!FH$14, Raw!$F:$F, 'Call Back'!$C26, Raw!$H:$H, "D14")</f>
        <v>0</v>
      </c>
      <c r="FJ26" s="51">
        <f>SUMIFS(Raw!$I:$I, Raw!$A:$A, 'Call Back'!FJ$14, Raw!$F:$F, 'Call Back'!$C26, Raw!$H:$H, "D13")</f>
        <v>0</v>
      </c>
      <c r="FK26" s="52">
        <f>SUMIFS(Raw!$I:$I, Raw!$A:$A, 'Call Back'!FK$14, Raw!$F:$F, 'Call Back'!$C26, Raw!$H:$H, "D13")</f>
        <v>0</v>
      </c>
      <c r="FL26" s="52">
        <f>SUMIFS(Raw!$I:$I, Raw!$A:$A, 'Call Back'!FL$14, Raw!$F:$F, 'Call Back'!$C26, Raw!$H:$H, "D13")</f>
        <v>0</v>
      </c>
      <c r="FM26" s="52">
        <f>SUMIFS(Raw!$I:$I, Raw!$A:$A, 'Call Back'!FM$14, Raw!$F:$F, 'Call Back'!$C26, Raw!$H:$H, "D13")</f>
        <v>0</v>
      </c>
      <c r="FN26" s="52">
        <f>SUMIFS(Raw!$I:$I, Raw!$A:$A, 'Call Back'!FN$14, Raw!$F:$F, 'Call Back'!$C26, Raw!$H:$H, "D13")</f>
        <v>0</v>
      </c>
      <c r="FO26" s="52">
        <f>SUMIFS(Raw!$I:$I, Raw!$A:$A, 'Call Back'!FO$14, Raw!$F:$F, 'Call Back'!$C26, Raw!$H:$H, "D13")</f>
        <v>0</v>
      </c>
      <c r="FP26" s="53">
        <f>SUMIFS(Raw!$I:$I, Raw!$A:$A, 'Call Back'!FP$14, Raw!$F:$F, 'Call Back'!$C26, Raw!$H:$H, "D13")</f>
        <v>0</v>
      </c>
      <c r="FR26" s="51">
        <f>SUMIFS(Raw!$I:$I, Raw!$A:$A, 'Call Back'!FR$14, Raw!$F:$F, 'Call Back'!$C26, Raw!$H:$H, "D14")</f>
        <v>0</v>
      </c>
      <c r="FS26" s="52">
        <f>SUMIFS(Raw!$I:$I, Raw!$A:$A, 'Call Back'!FS$14, Raw!$F:$F, 'Call Back'!$C26, Raw!$H:$H, "D14")</f>
        <v>0</v>
      </c>
      <c r="FT26" s="52">
        <f>SUMIFS(Raw!$I:$I, Raw!$A:$A, 'Call Back'!FT$14, Raw!$F:$F, 'Call Back'!$C26, Raw!$H:$H, "D14")</f>
        <v>0</v>
      </c>
      <c r="FU26" s="52">
        <f>SUMIFS(Raw!$I:$I, Raw!$A:$A, 'Call Back'!FU$14, Raw!$F:$F, 'Call Back'!$C26, Raw!$H:$H, "D14")</f>
        <v>0</v>
      </c>
      <c r="FV26" s="52">
        <f>SUMIFS(Raw!$I:$I, Raw!$A:$A, 'Call Back'!FV$14, Raw!$F:$F, 'Call Back'!$C26, Raw!$H:$H, "D14")</f>
        <v>0</v>
      </c>
      <c r="FW26" s="52">
        <f>SUMIFS(Raw!$I:$I, Raw!$A:$A, 'Call Back'!FW$14, Raw!$F:$F, 'Call Back'!$C26, Raw!$H:$H, "D14")</f>
        <v>0</v>
      </c>
      <c r="FX26" s="53">
        <f>SUMIFS(Raw!$I:$I, Raw!$A:$A, 'Call Back'!FX$14, Raw!$F:$F, 'Call Back'!$C26, Raw!$H:$H, "D14")</f>
        <v>0</v>
      </c>
      <c r="FZ26" s="51">
        <f>SUMIFS(Raw!$I:$I, Raw!$A:$A, 'Call Back'!FZ$14, Raw!$F:$F, 'Call Back'!$C26, Raw!$H:$H, "D13")</f>
        <v>0</v>
      </c>
      <c r="GA26" s="52">
        <f>SUMIFS(Raw!$I:$I, Raw!$A:$A, 'Call Back'!GA$14, Raw!$F:$F, 'Call Back'!$C26, Raw!$H:$H, "D13")</f>
        <v>0</v>
      </c>
      <c r="GB26" s="52">
        <f>SUMIFS(Raw!$I:$I, Raw!$A:$A, 'Call Back'!GB$14, Raw!$F:$F, 'Call Back'!$C26, Raw!$H:$H, "D13")</f>
        <v>0</v>
      </c>
      <c r="GC26" s="52">
        <f>SUMIFS(Raw!$I:$I, Raw!$A:$A, 'Call Back'!GC$14, Raw!$F:$F, 'Call Back'!$C26, Raw!$H:$H, "D13")</f>
        <v>0</v>
      </c>
      <c r="GD26" s="52">
        <f>SUMIFS(Raw!$I:$I, Raw!$A:$A, 'Call Back'!GD$14, Raw!$F:$F, 'Call Back'!$C26, Raw!$H:$H, "D13")</f>
        <v>0</v>
      </c>
      <c r="GE26" s="52">
        <f>SUMIFS(Raw!$I:$I, Raw!$A:$A, 'Call Back'!GE$14, Raw!$F:$F, 'Call Back'!$C26, Raw!$H:$H, "D13")</f>
        <v>0</v>
      </c>
      <c r="GF26" s="53">
        <f>SUMIFS(Raw!$I:$I, Raw!$A:$A, 'Call Back'!GF$14, Raw!$F:$F, 'Call Back'!$C26, Raw!$H:$H, "D13")</f>
        <v>0</v>
      </c>
      <c r="GH26" s="51">
        <f>SUMIFS(Raw!$I:$I, Raw!$A:$A, 'Call Back'!GH$14, Raw!$F:$F, 'Call Back'!$C26, Raw!$H:$H, "D14")</f>
        <v>0</v>
      </c>
      <c r="GI26" s="52">
        <f>SUMIFS(Raw!$I:$I, Raw!$A:$A, 'Call Back'!GI$14, Raw!$F:$F, 'Call Back'!$C26, Raw!$H:$H, "D14")</f>
        <v>0</v>
      </c>
      <c r="GJ26" s="52">
        <f>SUMIFS(Raw!$I:$I, Raw!$A:$A, 'Call Back'!GJ$14, Raw!$F:$F, 'Call Back'!$C26, Raw!$H:$H, "D14")</f>
        <v>0</v>
      </c>
      <c r="GK26" s="52">
        <f>SUMIFS(Raw!$I:$I, Raw!$A:$A, 'Call Back'!GK$14, Raw!$F:$F, 'Call Back'!$C26, Raw!$H:$H, "D14")</f>
        <v>0</v>
      </c>
      <c r="GL26" s="52">
        <f>SUMIFS(Raw!$I:$I, Raw!$A:$A, 'Call Back'!GL$14, Raw!$F:$F, 'Call Back'!$C26, Raw!$H:$H, "D14")</f>
        <v>0</v>
      </c>
      <c r="GM26" s="52">
        <f>SUMIFS(Raw!$I:$I, Raw!$A:$A, 'Call Back'!GM$14, Raw!$F:$F, 'Call Back'!$C26, Raw!$H:$H, "D14")</f>
        <v>0</v>
      </c>
      <c r="GN26" s="53">
        <f>SUMIFS(Raw!$I:$I, Raw!$A:$A, 'Call Back'!GN$14, Raw!$F:$F, 'Call Back'!$C26, Raw!$H:$H, "D14")</f>
        <v>0</v>
      </c>
      <c r="GP26" s="51">
        <f>SUMIFS(Raw!$I:$I, Raw!$A:$A, 'Call Back'!GP$14, Raw!$F:$F, 'Call Back'!$C26, Raw!$H:$H, "D13")</f>
        <v>0</v>
      </c>
      <c r="GQ26" s="52">
        <f>SUMIFS(Raw!$I:$I, Raw!$A:$A, 'Call Back'!GQ$14, Raw!$F:$F, 'Call Back'!$C26, Raw!$H:$H, "D13")</f>
        <v>0</v>
      </c>
      <c r="GR26" s="52">
        <f>SUMIFS(Raw!$I:$I, Raw!$A:$A, 'Call Back'!GR$14, Raw!$F:$F, 'Call Back'!$C26, Raw!$H:$H, "D13")</f>
        <v>0</v>
      </c>
      <c r="GS26" s="52">
        <f>SUMIFS(Raw!$I:$I, Raw!$A:$A, 'Call Back'!GS$14, Raw!$F:$F, 'Call Back'!$C26, Raw!$H:$H, "D13")</f>
        <v>0</v>
      </c>
      <c r="GT26" s="52">
        <f>SUMIFS(Raw!$I:$I, Raw!$A:$A, 'Call Back'!GT$14, Raw!$F:$F, 'Call Back'!$C26, Raw!$H:$H, "D13")</f>
        <v>0</v>
      </c>
      <c r="GU26" s="52">
        <f>SUMIFS(Raw!$I:$I, Raw!$A:$A, 'Call Back'!GU$14, Raw!$F:$F, 'Call Back'!$C26, Raw!$H:$H, "D13")</f>
        <v>0</v>
      </c>
      <c r="GV26" s="53">
        <f>SUMIFS(Raw!$I:$I, Raw!$A:$A, 'Call Back'!GV$14, Raw!$F:$F, 'Call Back'!$C26, Raw!$H:$H, "D13")</f>
        <v>0</v>
      </c>
      <c r="GX26" s="51">
        <f>SUMIFS(Raw!$I:$I, Raw!$A:$A, 'Call Back'!GX$14, Raw!$F:$F, 'Call Back'!$C26, Raw!$H:$H, "D14")</f>
        <v>0</v>
      </c>
      <c r="GY26" s="52">
        <f>SUMIFS(Raw!$I:$I, Raw!$A:$A, 'Call Back'!GY$14, Raw!$F:$F, 'Call Back'!$C26, Raw!$H:$H, "D14")</f>
        <v>0</v>
      </c>
      <c r="GZ26" s="52">
        <f>SUMIFS(Raw!$I:$I, Raw!$A:$A, 'Call Back'!GZ$14, Raw!$F:$F, 'Call Back'!$C26, Raw!$H:$H, "D14")</f>
        <v>0</v>
      </c>
      <c r="HA26" s="52">
        <f>SUMIFS(Raw!$I:$I, Raw!$A:$A, 'Call Back'!HA$14, Raw!$F:$F, 'Call Back'!$C26, Raw!$H:$H, "D14")</f>
        <v>0</v>
      </c>
      <c r="HB26" s="52">
        <f>SUMIFS(Raw!$I:$I, Raw!$A:$A, 'Call Back'!HB$14, Raw!$F:$F, 'Call Back'!$C26, Raw!$H:$H, "D14")</f>
        <v>0</v>
      </c>
      <c r="HC26" s="52">
        <f>SUMIFS(Raw!$I:$I, Raw!$A:$A, 'Call Back'!HC$14, Raw!$F:$F, 'Call Back'!$C26, Raw!$H:$H, "D14")</f>
        <v>0</v>
      </c>
      <c r="HD26" s="53">
        <f>SUMIFS(Raw!$I:$I, Raw!$A:$A, 'Call Back'!HD$14, Raw!$F:$F, 'Call Back'!$C26, Raw!$H:$H, "D14")</f>
        <v>0</v>
      </c>
      <c r="HF26" s="51">
        <f>SUMIFS(Raw!$I:$I, Raw!$A:$A, 'Call Back'!HF$14, Raw!$F:$F, 'Call Back'!$C26, Raw!$H:$H, "D13")</f>
        <v>0</v>
      </c>
      <c r="HG26" s="52">
        <f>SUMIFS(Raw!$I:$I, Raw!$A:$A, 'Call Back'!HG$14, Raw!$F:$F, 'Call Back'!$C26, Raw!$H:$H, "D13")</f>
        <v>0</v>
      </c>
      <c r="HH26" s="52">
        <f>SUMIFS(Raw!$I:$I, Raw!$A:$A, 'Call Back'!HH$14, Raw!$F:$F, 'Call Back'!$C26, Raw!$H:$H, "D13")</f>
        <v>0</v>
      </c>
      <c r="HI26" s="52">
        <f>SUMIFS(Raw!$I:$I, Raw!$A:$A, 'Call Back'!HI$14, Raw!$F:$F, 'Call Back'!$C26, Raw!$H:$H, "D13")</f>
        <v>0</v>
      </c>
      <c r="HJ26" s="52">
        <f>SUMIFS(Raw!$I:$I, Raw!$A:$A, 'Call Back'!HJ$14, Raw!$F:$F, 'Call Back'!$C26, Raw!$H:$H, "D13")</f>
        <v>0</v>
      </c>
      <c r="HK26" s="52">
        <f>SUMIFS(Raw!$I:$I, Raw!$A:$A, 'Call Back'!HK$14, Raw!$F:$F, 'Call Back'!$C26, Raw!$H:$H, "D13")</f>
        <v>0</v>
      </c>
      <c r="HL26" s="53">
        <f>SUMIFS(Raw!$I:$I, Raw!$A:$A, 'Call Back'!HL$14, Raw!$F:$F, 'Call Back'!$C26, Raw!$H:$H, "D13")</f>
        <v>0</v>
      </c>
      <c r="HN26" s="51">
        <f>SUMIFS(Raw!$I:$I, Raw!$A:$A, 'Call Back'!HN$14, Raw!$F:$F, 'Call Back'!$C26, Raw!$H:$H, "D14")</f>
        <v>0</v>
      </c>
      <c r="HO26" s="52">
        <f>SUMIFS(Raw!$I:$I, Raw!$A:$A, 'Call Back'!HO$14, Raw!$F:$F, 'Call Back'!$C26, Raw!$H:$H, "D14")</f>
        <v>0</v>
      </c>
      <c r="HP26" s="52">
        <f>SUMIFS(Raw!$I:$I, Raw!$A:$A, 'Call Back'!HP$14, Raw!$F:$F, 'Call Back'!$C26, Raw!$H:$H, "D14")</f>
        <v>0</v>
      </c>
      <c r="HQ26" s="52">
        <f>SUMIFS(Raw!$I:$I, Raw!$A:$A, 'Call Back'!HQ$14, Raw!$F:$F, 'Call Back'!$C26, Raw!$H:$H, "D14")</f>
        <v>0</v>
      </c>
      <c r="HR26" s="52">
        <f>SUMIFS(Raw!$I:$I, Raw!$A:$A, 'Call Back'!HR$14, Raw!$F:$F, 'Call Back'!$C26, Raw!$H:$H, "D14")</f>
        <v>0</v>
      </c>
      <c r="HS26" s="52">
        <f>SUMIFS(Raw!$I:$I, Raw!$A:$A, 'Call Back'!HS$14, Raw!$F:$F, 'Call Back'!$C26, Raw!$H:$H, "D14")</f>
        <v>0</v>
      </c>
      <c r="HT26" s="53">
        <f>SUMIFS(Raw!$I:$I, Raw!$A:$A, 'Call Back'!HT$14, Raw!$F:$F, 'Call Back'!$C26, Raw!$H:$H, "D14")</f>
        <v>0</v>
      </c>
      <c r="HV26" s="51">
        <f>SUMIFS(Raw!$I:$I, Raw!$A:$A, 'Call Back'!HV$14, Raw!$F:$F, 'Call Back'!$C26, Raw!$H:$H, "D13")</f>
        <v>0</v>
      </c>
      <c r="HW26" s="52">
        <f>SUMIFS(Raw!$I:$I, Raw!$A:$A, 'Call Back'!HW$14, Raw!$F:$F, 'Call Back'!$C26, Raw!$H:$H, "D13")</f>
        <v>0</v>
      </c>
      <c r="HX26" s="52">
        <f>SUMIFS(Raw!$I:$I, Raw!$A:$A, 'Call Back'!HX$14, Raw!$F:$F, 'Call Back'!$C26, Raw!$H:$H, "D13")</f>
        <v>0</v>
      </c>
      <c r="HY26" s="52">
        <f>SUMIFS(Raw!$I:$I, Raw!$A:$A, 'Call Back'!HY$14, Raw!$F:$F, 'Call Back'!$C26, Raw!$H:$H, "D13")</f>
        <v>0</v>
      </c>
      <c r="HZ26" s="52">
        <f>SUMIFS(Raw!$I:$I, Raw!$A:$A, 'Call Back'!HZ$14, Raw!$F:$F, 'Call Back'!$C26, Raw!$H:$H, "D13")</f>
        <v>0</v>
      </c>
      <c r="IA26" s="52">
        <f>SUMIFS(Raw!$I:$I, Raw!$A:$A, 'Call Back'!IA$14, Raw!$F:$F, 'Call Back'!$C26, Raw!$H:$H, "D13")</f>
        <v>0</v>
      </c>
      <c r="IB26" s="53">
        <f>SUMIFS(Raw!$I:$I, Raw!$A:$A, 'Call Back'!IB$14, Raw!$F:$F, 'Call Back'!$C26, Raw!$H:$H, "D13")</f>
        <v>0</v>
      </c>
      <c r="ID26" s="51">
        <f>SUMIFS(Raw!$I:$I, Raw!$A:$A, 'Call Back'!ID$14, Raw!$F:$F, 'Call Back'!$C26, Raw!$H:$H, "D14")</f>
        <v>0</v>
      </c>
      <c r="IE26" s="52">
        <f>SUMIFS(Raw!$I:$I, Raw!$A:$A, 'Call Back'!IE$14, Raw!$F:$F, 'Call Back'!$C26, Raw!$H:$H, "D14")</f>
        <v>0</v>
      </c>
      <c r="IF26" s="52">
        <f>SUMIFS(Raw!$I:$I, Raw!$A:$A, 'Call Back'!IF$14, Raw!$F:$F, 'Call Back'!$C26, Raw!$H:$H, "D14")</f>
        <v>0</v>
      </c>
      <c r="IG26" s="52">
        <f>SUMIFS(Raw!$I:$I, Raw!$A:$A, 'Call Back'!IG$14, Raw!$F:$F, 'Call Back'!$C26, Raw!$H:$H, "D14")</f>
        <v>0</v>
      </c>
      <c r="IH26" s="52">
        <f>SUMIFS(Raw!$I:$I, Raw!$A:$A, 'Call Back'!IH$14, Raw!$F:$F, 'Call Back'!$C26, Raw!$H:$H, "D14")</f>
        <v>0</v>
      </c>
      <c r="II26" s="52">
        <f>SUMIFS(Raw!$I:$I, Raw!$A:$A, 'Call Back'!II$14, Raw!$F:$F, 'Call Back'!$C26, Raw!$H:$H, "D14")</f>
        <v>0</v>
      </c>
      <c r="IJ26" s="53">
        <f>SUMIFS(Raw!$I:$I, Raw!$A:$A, 'Call Back'!IJ$14, Raw!$F:$F, 'Call Back'!$C26, Raw!$H:$H, "D14")</f>
        <v>0</v>
      </c>
      <c r="IL26" s="51">
        <f>SUMIFS(Raw!$I:$I, Raw!$A:$A, 'Call Back'!IL$14, Raw!$F:$F, 'Call Back'!$C26, Raw!$H:$H, "D13")</f>
        <v>0</v>
      </c>
      <c r="IM26" s="52">
        <f>SUMIFS(Raw!$I:$I, Raw!$A:$A, 'Call Back'!IM$14, Raw!$F:$F, 'Call Back'!$C26, Raw!$H:$H, "D13")</f>
        <v>0</v>
      </c>
      <c r="IN26" s="52">
        <f>SUMIFS(Raw!$I:$I, Raw!$A:$A, 'Call Back'!IN$14, Raw!$F:$F, 'Call Back'!$C26, Raw!$H:$H, "D13")</f>
        <v>0</v>
      </c>
      <c r="IO26" s="52">
        <f>SUMIFS(Raw!$I:$I, Raw!$A:$A, 'Call Back'!IO$14, Raw!$F:$F, 'Call Back'!$C26, Raw!$H:$H, "D13")</f>
        <v>0</v>
      </c>
      <c r="IP26" s="52">
        <f>SUMIFS(Raw!$I:$I, Raw!$A:$A, 'Call Back'!IP$14, Raw!$F:$F, 'Call Back'!$C26, Raw!$H:$H, "D13")</f>
        <v>0</v>
      </c>
      <c r="IQ26" s="52">
        <f>SUMIFS(Raw!$I:$I, Raw!$A:$A, 'Call Back'!IQ$14, Raw!$F:$F, 'Call Back'!$C26, Raw!$H:$H, "D13")</f>
        <v>0</v>
      </c>
      <c r="IR26" s="53">
        <f>SUMIFS(Raw!$I:$I, Raw!$A:$A, 'Call Back'!IR$14, Raw!$F:$F, 'Call Back'!$C26, Raw!$H:$H, "D13")</f>
        <v>0</v>
      </c>
      <c r="IT26" s="51">
        <f>SUMIFS(Raw!$I:$I, Raw!$A:$A, 'Call Back'!IT$14, Raw!$F:$F, 'Call Back'!$C26, Raw!$H:$H, "D14")</f>
        <v>0</v>
      </c>
      <c r="IU26" s="52">
        <f>SUMIFS(Raw!$I:$I, Raw!$A:$A, 'Call Back'!IU$14, Raw!$F:$F, 'Call Back'!$C26, Raw!$H:$H, "D14")</f>
        <v>0</v>
      </c>
      <c r="IV26" s="52">
        <f>SUMIFS(Raw!$I:$I, Raw!$A:$A, 'Call Back'!IV$14, Raw!$F:$F, 'Call Back'!$C26, Raw!$H:$H, "D14")</f>
        <v>0</v>
      </c>
      <c r="IW26" s="52">
        <f>SUMIFS(Raw!$I:$I, Raw!$A:$A, 'Call Back'!IW$14, Raw!$F:$F, 'Call Back'!$C26, Raw!$H:$H, "D14")</f>
        <v>0</v>
      </c>
      <c r="IX26" s="52">
        <f>SUMIFS(Raw!$I:$I, Raw!$A:$A, 'Call Back'!IX$14, Raw!$F:$F, 'Call Back'!$C26, Raw!$H:$H, "D14")</f>
        <v>0</v>
      </c>
      <c r="IY26" s="52">
        <f>SUMIFS(Raw!$I:$I, Raw!$A:$A, 'Call Back'!IY$14, Raw!$F:$F, 'Call Back'!$C26, Raw!$H:$H, "D14")</f>
        <v>0</v>
      </c>
      <c r="IZ26" s="53">
        <f>SUMIFS(Raw!$I:$I, Raw!$A:$A, 'Call Back'!IZ$14, Raw!$F:$F, 'Call Back'!$C26, Raw!$H:$H, "D14")</f>
        <v>0</v>
      </c>
      <c r="JB26" s="51">
        <f>SUMIFS(Raw!$I:$I, Raw!$A:$A, 'Call Back'!JB$14, Raw!$F:$F, 'Call Back'!$C26, Raw!$H:$H, "D13")</f>
        <v>0</v>
      </c>
      <c r="JC26" s="52">
        <f>SUMIFS(Raw!$I:$I, Raw!$A:$A, 'Call Back'!JC$14, Raw!$F:$F, 'Call Back'!$C26, Raw!$H:$H, "D13")</f>
        <v>0</v>
      </c>
      <c r="JD26" s="52">
        <f>SUMIFS(Raw!$I:$I, Raw!$A:$A, 'Call Back'!JD$14, Raw!$F:$F, 'Call Back'!$C26, Raw!$H:$H, "D13")</f>
        <v>0</v>
      </c>
      <c r="JE26" s="52">
        <f>SUMIFS(Raw!$I:$I, Raw!$A:$A, 'Call Back'!JE$14, Raw!$F:$F, 'Call Back'!$C26, Raw!$H:$H, "D13")</f>
        <v>0</v>
      </c>
      <c r="JF26" s="52">
        <f>SUMIFS(Raw!$I:$I, Raw!$A:$A, 'Call Back'!JF$14, Raw!$F:$F, 'Call Back'!$C26, Raw!$H:$H, "D13")</f>
        <v>0</v>
      </c>
      <c r="JG26" s="52">
        <f>SUMIFS(Raw!$I:$I, Raw!$A:$A, 'Call Back'!JG$14, Raw!$F:$F, 'Call Back'!$C26, Raw!$H:$H, "D13")</f>
        <v>0</v>
      </c>
      <c r="JH26" s="53">
        <f>SUMIFS(Raw!$I:$I, Raw!$A:$A, 'Call Back'!JH$14, Raw!$F:$F, 'Call Back'!$C26, Raw!$H:$H, "D13")</f>
        <v>0</v>
      </c>
      <c r="JJ26" s="51">
        <f>SUMIFS(Raw!$I:$I, Raw!$A:$A, 'Call Back'!JJ$14, Raw!$F:$F, 'Call Back'!$C26, Raw!$H:$H, "D14")</f>
        <v>0</v>
      </c>
      <c r="JK26" s="52">
        <f>SUMIFS(Raw!$I:$I, Raw!$A:$A, 'Call Back'!JK$14, Raw!$F:$F, 'Call Back'!$C26, Raw!$H:$H, "D14")</f>
        <v>0</v>
      </c>
      <c r="JL26" s="52">
        <f>SUMIFS(Raw!$I:$I, Raw!$A:$A, 'Call Back'!JL$14, Raw!$F:$F, 'Call Back'!$C26, Raw!$H:$H, "D14")</f>
        <v>0</v>
      </c>
      <c r="JM26" s="52">
        <f>SUMIFS(Raw!$I:$I, Raw!$A:$A, 'Call Back'!JM$14, Raw!$F:$F, 'Call Back'!$C26, Raw!$H:$H, "D14")</f>
        <v>0</v>
      </c>
      <c r="JN26" s="52">
        <f>SUMIFS(Raw!$I:$I, Raw!$A:$A, 'Call Back'!JN$14, Raw!$F:$F, 'Call Back'!$C26, Raw!$H:$H, "D14")</f>
        <v>0</v>
      </c>
      <c r="JO26" s="52">
        <f>SUMIFS(Raw!$I:$I, Raw!$A:$A, 'Call Back'!JO$14, Raw!$F:$F, 'Call Back'!$C26, Raw!$H:$H, "D14")</f>
        <v>0</v>
      </c>
      <c r="JP26" s="53">
        <f>SUMIFS(Raw!$I:$I, Raw!$A:$A, 'Call Back'!JP$14, Raw!$F:$F, 'Call Back'!$C26, Raw!$H:$H, "D14")</f>
        <v>0</v>
      </c>
      <c r="JR26" s="51">
        <f>SUMIFS(Raw!$I:$I, Raw!$A:$A, 'Call Back'!JR$14, Raw!$F:$F, 'Call Back'!$C26, Raw!$H:$H, "D13")</f>
        <v>0</v>
      </c>
      <c r="JS26" s="52">
        <f>SUMIFS(Raw!$I:$I, Raw!$A:$A, 'Call Back'!JS$14, Raw!$F:$F, 'Call Back'!$C26, Raw!$H:$H, "D13")</f>
        <v>0</v>
      </c>
      <c r="JT26" s="52">
        <f>SUMIFS(Raw!$I:$I, Raw!$A:$A, 'Call Back'!JT$14, Raw!$F:$F, 'Call Back'!$C26, Raw!$H:$H, "D13")</f>
        <v>0</v>
      </c>
      <c r="JU26" s="52">
        <f>SUMIFS(Raw!$I:$I, Raw!$A:$A, 'Call Back'!JU$14, Raw!$F:$F, 'Call Back'!$C26, Raw!$H:$H, "D13")</f>
        <v>0</v>
      </c>
      <c r="JV26" s="52">
        <f>SUMIFS(Raw!$I:$I, Raw!$A:$A, 'Call Back'!JV$14, Raw!$F:$F, 'Call Back'!$C26, Raw!$H:$H, "D13")</f>
        <v>0</v>
      </c>
      <c r="JW26" s="52">
        <f>SUMIFS(Raw!$I:$I, Raw!$A:$A, 'Call Back'!JW$14, Raw!$F:$F, 'Call Back'!$C26, Raw!$H:$H, "D13")</f>
        <v>0</v>
      </c>
      <c r="JX26" s="53">
        <f>SUMIFS(Raw!$I:$I, Raw!$A:$A, 'Call Back'!JX$14, Raw!$F:$F, 'Call Back'!$C26, Raw!$H:$H, "D13")</f>
        <v>0</v>
      </c>
      <c r="JZ26" s="51">
        <f>SUMIFS(Raw!$I:$I, Raw!$A:$A, 'Call Back'!JZ$14, Raw!$F:$F, 'Call Back'!$C26, Raw!$H:$H, "D14")</f>
        <v>0</v>
      </c>
      <c r="KA26" s="52">
        <f>SUMIFS(Raw!$I:$I, Raw!$A:$A, 'Call Back'!KA$14, Raw!$F:$F, 'Call Back'!$C26, Raw!$H:$H, "D14")</f>
        <v>0</v>
      </c>
      <c r="KB26" s="52">
        <f>SUMIFS(Raw!$I:$I, Raw!$A:$A, 'Call Back'!KB$14, Raw!$F:$F, 'Call Back'!$C26, Raw!$H:$H, "D14")</f>
        <v>0</v>
      </c>
      <c r="KC26" s="52">
        <f>SUMIFS(Raw!$I:$I, Raw!$A:$A, 'Call Back'!KC$14, Raw!$F:$F, 'Call Back'!$C26, Raw!$H:$H, "D14")</f>
        <v>0</v>
      </c>
      <c r="KD26" s="52">
        <f>SUMIFS(Raw!$I:$I, Raw!$A:$A, 'Call Back'!KD$14, Raw!$F:$F, 'Call Back'!$C26, Raw!$H:$H, "D14")</f>
        <v>0</v>
      </c>
      <c r="KE26" s="52">
        <f>SUMIFS(Raw!$I:$I, Raw!$A:$A, 'Call Back'!KE$14, Raw!$F:$F, 'Call Back'!$C26, Raw!$H:$H, "D14")</f>
        <v>0</v>
      </c>
      <c r="KF26" s="53">
        <f>SUMIFS(Raw!$I:$I, Raw!$A:$A, 'Call Back'!KF$14, Raw!$F:$F, 'Call Back'!$C26, Raw!$H:$H, "D14")</f>
        <v>0</v>
      </c>
      <c r="KH26" s="51">
        <f>SUMIFS(Raw!$I:$I, Raw!$A:$A, 'Call Back'!KH$14, Raw!$F:$F, 'Call Back'!$C26, Raw!$H:$H, "D13")</f>
        <v>0</v>
      </c>
      <c r="KI26" s="52">
        <f>SUMIFS(Raw!$I:$I, Raw!$A:$A, 'Call Back'!KI$14, Raw!$F:$F, 'Call Back'!$C26, Raw!$H:$H, "D13")</f>
        <v>0</v>
      </c>
      <c r="KJ26" s="52">
        <f>SUMIFS(Raw!$I:$I, Raw!$A:$A, 'Call Back'!KJ$14, Raw!$F:$F, 'Call Back'!$C26, Raw!$H:$H, "D13")</f>
        <v>0</v>
      </c>
      <c r="KK26" s="52">
        <f>SUMIFS(Raw!$I:$I, Raw!$A:$A, 'Call Back'!KK$14, Raw!$F:$F, 'Call Back'!$C26, Raw!$H:$H, "D13")</f>
        <v>0</v>
      </c>
      <c r="KL26" s="52">
        <f>SUMIFS(Raw!$I:$I, Raw!$A:$A, 'Call Back'!KL$14, Raw!$F:$F, 'Call Back'!$C26, Raw!$H:$H, "D13")</f>
        <v>0</v>
      </c>
      <c r="KM26" s="52">
        <f>SUMIFS(Raw!$I:$I, Raw!$A:$A, 'Call Back'!KM$14, Raw!$F:$F, 'Call Back'!$C26, Raw!$H:$H, "D13")</f>
        <v>0</v>
      </c>
      <c r="KN26" s="53">
        <f>SUMIFS(Raw!$I:$I, Raw!$A:$A, 'Call Back'!KN$14, Raw!$F:$F, 'Call Back'!$C26, Raw!$H:$H, "D13")</f>
        <v>0</v>
      </c>
      <c r="KP26" s="51">
        <f>SUMIFS(Raw!$I:$I, Raw!$A:$A, 'Call Back'!KP$14, Raw!$F:$F, 'Call Back'!$C26, Raw!$H:$H, "D14")</f>
        <v>0</v>
      </c>
      <c r="KQ26" s="52">
        <f>SUMIFS(Raw!$I:$I, Raw!$A:$A, 'Call Back'!KQ$14, Raw!$F:$F, 'Call Back'!$C26, Raw!$H:$H, "D14")</f>
        <v>0</v>
      </c>
      <c r="KR26" s="52">
        <f>SUMIFS(Raw!$I:$I, Raw!$A:$A, 'Call Back'!KR$14, Raw!$F:$F, 'Call Back'!$C26, Raw!$H:$H, "D14")</f>
        <v>0</v>
      </c>
      <c r="KS26" s="52">
        <f>SUMIFS(Raw!$I:$I, Raw!$A:$A, 'Call Back'!KS$14, Raw!$F:$F, 'Call Back'!$C26, Raw!$H:$H, "D14")</f>
        <v>0</v>
      </c>
      <c r="KT26" s="52">
        <f>SUMIFS(Raw!$I:$I, Raw!$A:$A, 'Call Back'!KT$14, Raw!$F:$F, 'Call Back'!$C26, Raw!$H:$H, "D14")</f>
        <v>0</v>
      </c>
      <c r="KU26" s="52">
        <f>SUMIFS(Raw!$I:$I, Raw!$A:$A, 'Call Back'!KU$14, Raw!$F:$F, 'Call Back'!$C26, Raw!$H:$H, "D14")</f>
        <v>0</v>
      </c>
      <c r="KV26" s="53">
        <f>SUMIFS(Raw!$I:$I, Raw!$A:$A, 'Call Back'!KV$14, Raw!$F:$F, 'Call Back'!$C26, Raw!$H:$H, "D14")</f>
        <v>0</v>
      </c>
    </row>
    <row r="27" spans="2:308" x14ac:dyDescent="0.35">
      <c r="B27" s="31" t="s">
        <v>40</v>
      </c>
      <c r="C27" s="32" t="s">
        <v>159</v>
      </c>
      <c r="D27" s="33" t="s">
        <v>158</v>
      </c>
      <c r="F27" s="34">
        <v>353</v>
      </c>
      <c r="G27" s="35">
        <v>319</v>
      </c>
      <c r="H27" s="35">
        <v>224</v>
      </c>
      <c r="I27" s="35">
        <v>255</v>
      </c>
      <c r="J27" s="35">
        <v>230</v>
      </c>
      <c r="K27" s="35">
        <v>314</v>
      </c>
      <c r="L27" s="36">
        <v>290</v>
      </c>
      <c r="N27" s="34">
        <v>55</v>
      </c>
      <c r="O27" s="35">
        <v>52</v>
      </c>
      <c r="P27" s="35">
        <v>28</v>
      </c>
      <c r="Q27" s="35">
        <v>23</v>
      </c>
      <c r="R27" s="35">
        <v>20</v>
      </c>
      <c r="S27" s="35">
        <v>52</v>
      </c>
      <c r="T27" s="36">
        <v>53</v>
      </c>
      <c r="V27" s="34">
        <v>245</v>
      </c>
      <c r="W27" s="35">
        <v>233</v>
      </c>
      <c r="X27" s="35">
        <v>178</v>
      </c>
      <c r="Y27" s="35">
        <v>213</v>
      </c>
      <c r="Z27" s="35">
        <v>253</v>
      </c>
      <c r="AA27" s="35">
        <v>344</v>
      </c>
      <c r="AB27" s="36">
        <v>170</v>
      </c>
      <c r="AD27" s="34">
        <v>33</v>
      </c>
      <c r="AE27" s="35">
        <v>20</v>
      </c>
      <c r="AF27" s="35">
        <v>30</v>
      </c>
      <c r="AG27" s="35">
        <v>27</v>
      </c>
      <c r="AH27" s="35">
        <v>32</v>
      </c>
      <c r="AI27" s="35">
        <v>33</v>
      </c>
      <c r="AJ27" s="36">
        <v>44</v>
      </c>
      <c r="AL27" s="34">
        <v>274</v>
      </c>
      <c r="AM27" s="35">
        <v>187</v>
      </c>
      <c r="AN27" s="35">
        <v>240</v>
      </c>
      <c r="AO27" s="35">
        <v>201</v>
      </c>
      <c r="AP27" s="35">
        <v>222</v>
      </c>
      <c r="AQ27" s="35">
        <v>302</v>
      </c>
      <c r="AR27" s="36">
        <v>255</v>
      </c>
      <c r="AT27" s="34">
        <v>31</v>
      </c>
      <c r="AU27" s="35">
        <v>39</v>
      </c>
      <c r="AV27" s="35">
        <v>32</v>
      </c>
      <c r="AW27" s="35">
        <v>42</v>
      </c>
      <c r="AX27" s="35">
        <v>22</v>
      </c>
      <c r="AY27" s="35">
        <v>57</v>
      </c>
      <c r="AZ27" s="36">
        <v>55</v>
      </c>
      <c r="BB27" s="34">
        <v>250</v>
      </c>
      <c r="BC27" s="35">
        <v>207</v>
      </c>
      <c r="BD27" s="35">
        <v>227</v>
      </c>
      <c r="BE27" s="35">
        <v>216</v>
      </c>
      <c r="BF27" s="35">
        <v>222</v>
      </c>
      <c r="BG27" s="35">
        <v>383</v>
      </c>
      <c r="BH27" s="36">
        <v>136</v>
      </c>
      <c r="BJ27" s="34">
        <v>31</v>
      </c>
      <c r="BK27" s="35">
        <v>30</v>
      </c>
      <c r="BL27" s="35">
        <v>46</v>
      </c>
      <c r="BM27" s="35">
        <v>50</v>
      </c>
      <c r="BN27" s="35">
        <v>20</v>
      </c>
      <c r="BO27" s="35">
        <v>74</v>
      </c>
      <c r="BP27" s="36">
        <v>27</v>
      </c>
      <c r="BR27" s="34">
        <v>188</v>
      </c>
      <c r="BS27" s="35">
        <v>202</v>
      </c>
      <c r="BT27" s="35">
        <v>202</v>
      </c>
      <c r="BU27" s="35">
        <v>248</v>
      </c>
      <c r="BV27" s="35">
        <v>418</v>
      </c>
      <c r="BW27" s="35">
        <v>414</v>
      </c>
      <c r="BX27" s="36">
        <v>256</v>
      </c>
      <c r="BZ27" s="34">
        <v>42</v>
      </c>
      <c r="CA27" s="35">
        <v>36</v>
      </c>
      <c r="CB27" s="35">
        <v>54</v>
      </c>
      <c r="CC27" s="35">
        <v>162</v>
      </c>
      <c r="CD27" s="35">
        <v>174</v>
      </c>
      <c r="CE27" s="35">
        <v>64</v>
      </c>
      <c r="CF27" s="36">
        <v>57</v>
      </c>
      <c r="CH27" s="34">
        <v>271</v>
      </c>
      <c r="CI27" s="35">
        <v>221</v>
      </c>
      <c r="CJ27" s="35">
        <v>221</v>
      </c>
      <c r="CK27" s="35">
        <v>287</v>
      </c>
      <c r="CL27" s="35">
        <v>245</v>
      </c>
      <c r="CM27" s="35">
        <v>321</v>
      </c>
      <c r="CN27" s="36">
        <v>242</v>
      </c>
      <c r="CP27" s="34">
        <v>31</v>
      </c>
      <c r="CQ27" s="35">
        <v>31</v>
      </c>
      <c r="CR27" s="35">
        <v>87</v>
      </c>
      <c r="CS27" s="35">
        <v>116</v>
      </c>
      <c r="CT27" s="35">
        <v>29</v>
      </c>
      <c r="CU27" s="35">
        <v>50</v>
      </c>
      <c r="CV27" s="36">
        <v>54</v>
      </c>
      <c r="CX27" s="34">
        <v>224</v>
      </c>
      <c r="CY27" s="35">
        <v>194</v>
      </c>
      <c r="CZ27" s="35">
        <v>229</v>
      </c>
      <c r="DA27" s="35">
        <v>247</v>
      </c>
      <c r="DB27" s="35">
        <v>239</v>
      </c>
      <c r="DC27" s="35">
        <v>373</v>
      </c>
      <c r="DD27" s="36">
        <v>197</v>
      </c>
      <c r="DF27" s="34">
        <v>25</v>
      </c>
      <c r="DG27" s="35">
        <v>21</v>
      </c>
      <c r="DH27" s="35">
        <v>33</v>
      </c>
      <c r="DI27" s="35">
        <v>25</v>
      </c>
      <c r="DJ27" s="35">
        <v>22</v>
      </c>
      <c r="DK27" s="35">
        <v>69</v>
      </c>
      <c r="DL27" s="36">
        <v>49</v>
      </c>
      <c r="DN27" s="34">
        <v>234</v>
      </c>
      <c r="DO27" s="35">
        <v>215</v>
      </c>
      <c r="DP27" s="35">
        <v>195</v>
      </c>
      <c r="DQ27" s="35">
        <v>195</v>
      </c>
      <c r="DR27" s="35">
        <v>226</v>
      </c>
      <c r="DS27" s="35">
        <v>328</v>
      </c>
      <c r="DT27" s="36">
        <v>251</v>
      </c>
      <c r="DV27" s="34">
        <v>27</v>
      </c>
      <c r="DW27" s="35">
        <v>29</v>
      </c>
      <c r="DX27" s="35">
        <v>13</v>
      </c>
      <c r="DY27" s="35">
        <v>29</v>
      </c>
      <c r="DZ27" s="35">
        <v>38</v>
      </c>
      <c r="EA27" s="35">
        <v>41</v>
      </c>
      <c r="EB27" s="36">
        <v>61</v>
      </c>
      <c r="ED27" s="34">
        <f>SUMIFS(Raw!$I:$I, Raw!$A:$A, 'Call Back'!ED$14, Raw!$F:$F, 'Call Back'!$C27, Raw!$H:$H, "D13")</f>
        <v>234</v>
      </c>
      <c r="EE27" s="35">
        <f>SUMIFS(Raw!$I:$I, Raw!$A:$A, 'Call Back'!EE$14, Raw!$F:$F, 'Call Back'!$C27, Raw!$H:$H, "D13")</f>
        <v>203</v>
      </c>
      <c r="EF27" s="35">
        <f>SUMIFS(Raw!$I:$I, Raw!$A:$A, 'Call Back'!EF$14, Raw!$F:$F, 'Call Back'!$C27, Raw!$H:$H, "D13")</f>
        <v>216</v>
      </c>
      <c r="EG27" s="35">
        <f>SUMIFS(Raw!$I:$I, Raw!$A:$A, 'Call Back'!EG$14, Raw!$F:$F, 'Call Back'!$C27, Raw!$H:$H, "D13")</f>
        <v>231</v>
      </c>
      <c r="EH27" s="35">
        <f>SUMIFS(Raw!$I:$I, Raw!$A:$A, 'Call Back'!EH$14, Raw!$F:$F, 'Call Back'!$C27, Raw!$H:$H, "D13")</f>
        <v>220</v>
      </c>
      <c r="EI27" s="35">
        <f>SUMIFS(Raw!$I:$I, Raw!$A:$A, 'Call Back'!EI$14, Raw!$F:$F, 'Call Back'!$C27, Raw!$H:$H, "D13")</f>
        <v>323</v>
      </c>
      <c r="EJ27" s="36">
        <f>SUMIFS(Raw!$I:$I, Raw!$A:$A, 'Call Back'!EJ$14, Raw!$F:$F, 'Call Back'!$C27, Raw!$H:$H, "D13")</f>
        <v>241</v>
      </c>
      <c r="EL27" s="34">
        <f>SUMIFS(Raw!$I:$I, Raw!$A:$A, 'Call Back'!EL$14, Raw!$F:$F, 'Call Back'!$C27, Raw!$H:$H, "D14")</f>
        <v>40</v>
      </c>
      <c r="EM27" s="35">
        <f>SUMIFS(Raw!$I:$I, Raw!$A:$A, 'Call Back'!EM$14, Raw!$F:$F, 'Call Back'!$C27, Raw!$H:$H, "D14")</f>
        <v>29</v>
      </c>
      <c r="EN27" s="35">
        <f>SUMIFS(Raw!$I:$I, Raw!$A:$A, 'Call Back'!EN$14, Raw!$F:$F, 'Call Back'!$C27, Raw!$H:$H, "D14")</f>
        <v>36</v>
      </c>
      <c r="EO27" s="35">
        <f>SUMIFS(Raw!$I:$I, Raw!$A:$A, 'Call Back'!EO$14, Raw!$F:$F, 'Call Back'!$C27, Raw!$H:$H, "D14")</f>
        <v>41</v>
      </c>
      <c r="EP27" s="35">
        <f>SUMIFS(Raw!$I:$I, Raw!$A:$A, 'Call Back'!EP$14, Raw!$F:$F, 'Call Back'!$C27, Raw!$H:$H, "D14")</f>
        <v>47</v>
      </c>
      <c r="EQ27" s="35">
        <f>SUMIFS(Raw!$I:$I, Raw!$A:$A, 'Call Back'!EQ$14, Raw!$F:$F, 'Call Back'!$C27, Raw!$H:$H, "D14")</f>
        <v>100</v>
      </c>
      <c r="ER27" s="36">
        <f>SUMIFS(Raw!$I:$I, Raw!$A:$A, 'Call Back'!ER$14, Raw!$F:$F, 'Call Back'!$C27, Raw!$H:$H, "D14")</f>
        <v>56</v>
      </c>
      <c r="ET27" s="34">
        <f>SUMIFS(Raw!$I:$I, Raw!$A:$A, 'Call Back'!ET$14, Raw!$F:$F, 'Call Back'!$C27, Raw!$H:$H, "D13")</f>
        <v>0</v>
      </c>
      <c r="EU27" s="35">
        <f>SUMIFS(Raw!$I:$I, Raw!$A:$A, 'Call Back'!EU$14, Raw!$F:$F, 'Call Back'!$C27, Raw!$H:$H, "D13")</f>
        <v>0</v>
      </c>
      <c r="EV27" s="35">
        <f>SUMIFS(Raw!$I:$I, Raw!$A:$A, 'Call Back'!EV$14, Raw!$F:$F, 'Call Back'!$C27, Raw!$H:$H, "D13")</f>
        <v>0</v>
      </c>
      <c r="EW27" s="35">
        <f>SUMIFS(Raw!$I:$I, Raw!$A:$A, 'Call Back'!EW$14, Raw!$F:$F, 'Call Back'!$C27, Raw!$H:$H, "D13")</f>
        <v>0</v>
      </c>
      <c r="EX27" s="35">
        <f>SUMIFS(Raw!$I:$I, Raw!$A:$A, 'Call Back'!EX$14, Raw!$F:$F, 'Call Back'!$C27, Raw!$H:$H, "D13")</f>
        <v>0</v>
      </c>
      <c r="EY27" s="35">
        <f>SUMIFS(Raw!$I:$I, Raw!$A:$A, 'Call Back'!EY$14, Raw!$F:$F, 'Call Back'!$C27, Raw!$H:$H, "D13")</f>
        <v>0</v>
      </c>
      <c r="EZ27" s="36">
        <f>SUMIFS(Raw!$I:$I, Raw!$A:$A, 'Call Back'!EZ$14, Raw!$F:$F, 'Call Back'!$C27, Raw!$H:$H, "D13")</f>
        <v>0</v>
      </c>
      <c r="FB27" s="34">
        <f>SUMIFS(Raw!$I:$I, Raw!$A:$A, 'Call Back'!FB$14, Raw!$F:$F, 'Call Back'!$C27, Raw!$H:$H, "D14")</f>
        <v>0</v>
      </c>
      <c r="FC27" s="35">
        <f>SUMIFS(Raw!$I:$I, Raw!$A:$A, 'Call Back'!FC$14, Raw!$F:$F, 'Call Back'!$C27, Raw!$H:$H, "D14")</f>
        <v>0</v>
      </c>
      <c r="FD27" s="35">
        <f>SUMIFS(Raw!$I:$I, Raw!$A:$A, 'Call Back'!FD$14, Raw!$F:$F, 'Call Back'!$C27, Raw!$H:$H, "D14")</f>
        <v>0</v>
      </c>
      <c r="FE27" s="35">
        <f>SUMIFS(Raw!$I:$I, Raw!$A:$A, 'Call Back'!FE$14, Raw!$F:$F, 'Call Back'!$C27, Raw!$H:$H, "D14")</f>
        <v>0</v>
      </c>
      <c r="FF27" s="35">
        <f>SUMIFS(Raw!$I:$I, Raw!$A:$A, 'Call Back'!FF$14, Raw!$F:$F, 'Call Back'!$C27, Raw!$H:$H, "D14")</f>
        <v>0</v>
      </c>
      <c r="FG27" s="35">
        <f>SUMIFS(Raw!$I:$I, Raw!$A:$A, 'Call Back'!FG$14, Raw!$F:$F, 'Call Back'!$C27, Raw!$H:$H, "D14")</f>
        <v>0</v>
      </c>
      <c r="FH27" s="36">
        <f>SUMIFS(Raw!$I:$I, Raw!$A:$A, 'Call Back'!FH$14, Raw!$F:$F, 'Call Back'!$C27, Raw!$H:$H, "D14")</f>
        <v>0</v>
      </c>
      <c r="FJ27" s="34">
        <f>SUMIFS(Raw!$I:$I, Raw!$A:$A, 'Call Back'!FJ$14, Raw!$F:$F, 'Call Back'!$C27, Raw!$H:$H, "D13")</f>
        <v>0</v>
      </c>
      <c r="FK27" s="35">
        <f>SUMIFS(Raw!$I:$I, Raw!$A:$A, 'Call Back'!FK$14, Raw!$F:$F, 'Call Back'!$C27, Raw!$H:$H, "D13")</f>
        <v>0</v>
      </c>
      <c r="FL27" s="35">
        <f>SUMIFS(Raw!$I:$I, Raw!$A:$A, 'Call Back'!FL$14, Raw!$F:$F, 'Call Back'!$C27, Raw!$H:$H, "D13")</f>
        <v>0</v>
      </c>
      <c r="FM27" s="35">
        <f>SUMIFS(Raw!$I:$I, Raw!$A:$A, 'Call Back'!FM$14, Raw!$F:$F, 'Call Back'!$C27, Raw!$H:$H, "D13")</f>
        <v>0</v>
      </c>
      <c r="FN27" s="35">
        <f>SUMIFS(Raw!$I:$I, Raw!$A:$A, 'Call Back'!FN$14, Raw!$F:$F, 'Call Back'!$C27, Raw!$H:$H, "D13")</f>
        <v>0</v>
      </c>
      <c r="FO27" s="35">
        <f>SUMIFS(Raw!$I:$I, Raw!$A:$A, 'Call Back'!FO$14, Raw!$F:$F, 'Call Back'!$C27, Raw!$H:$H, "D13")</f>
        <v>0</v>
      </c>
      <c r="FP27" s="36">
        <f>SUMIFS(Raw!$I:$I, Raw!$A:$A, 'Call Back'!FP$14, Raw!$F:$F, 'Call Back'!$C27, Raw!$H:$H, "D13")</f>
        <v>0</v>
      </c>
      <c r="FR27" s="34">
        <f>SUMIFS(Raw!$I:$I, Raw!$A:$A, 'Call Back'!FR$14, Raw!$F:$F, 'Call Back'!$C27, Raw!$H:$H, "D14")</f>
        <v>0</v>
      </c>
      <c r="FS27" s="35">
        <f>SUMIFS(Raw!$I:$I, Raw!$A:$A, 'Call Back'!FS$14, Raw!$F:$F, 'Call Back'!$C27, Raw!$H:$H, "D14")</f>
        <v>0</v>
      </c>
      <c r="FT27" s="35">
        <f>SUMIFS(Raw!$I:$I, Raw!$A:$A, 'Call Back'!FT$14, Raw!$F:$F, 'Call Back'!$C27, Raw!$H:$H, "D14")</f>
        <v>0</v>
      </c>
      <c r="FU27" s="35">
        <f>SUMIFS(Raw!$I:$I, Raw!$A:$A, 'Call Back'!FU$14, Raw!$F:$F, 'Call Back'!$C27, Raw!$H:$H, "D14")</f>
        <v>0</v>
      </c>
      <c r="FV27" s="35">
        <f>SUMIFS(Raw!$I:$I, Raw!$A:$A, 'Call Back'!FV$14, Raw!$F:$F, 'Call Back'!$C27, Raw!$H:$H, "D14")</f>
        <v>0</v>
      </c>
      <c r="FW27" s="35">
        <f>SUMIFS(Raw!$I:$I, Raw!$A:$A, 'Call Back'!FW$14, Raw!$F:$F, 'Call Back'!$C27, Raw!$H:$H, "D14")</f>
        <v>0</v>
      </c>
      <c r="FX27" s="36">
        <f>SUMIFS(Raw!$I:$I, Raw!$A:$A, 'Call Back'!FX$14, Raw!$F:$F, 'Call Back'!$C27, Raw!$H:$H, "D14")</f>
        <v>0</v>
      </c>
      <c r="FZ27" s="34">
        <f>SUMIFS(Raw!$I:$I, Raw!$A:$A, 'Call Back'!FZ$14, Raw!$F:$F, 'Call Back'!$C27, Raw!$H:$H, "D13")</f>
        <v>0</v>
      </c>
      <c r="GA27" s="35">
        <f>SUMIFS(Raw!$I:$I, Raw!$A:$A, 'Call Back'!GA$14, Raw!$F:$F, 'Call Back'!$C27, Raw!$H:$H, "D13")</f>
        <v>0</v>
      </c>
      <c r="GB27" s="35">
        <f>SUMIFS(Raw!$I:$I, Raw!$A:$A, 'Call Back'!GB$14, Raw!$F:$F, 'Call Back'!$C27, Raw!$H:$H, "D13")</f>
        <v>0</v>
      </c>
      <c r="GC27" s="35">
        <f>SUMIFS(Raw!$I:$I, Raw!$A:$A, 'Call Back'!GC$14, Raw!$F:$F, 'Call Back'!$C27, Raw!$H:$H, "D13")</f>
        <v>0</v>
      </c>
      <c r="GD27" s="35">
        <f>SUMIFS(Raw!$I:$I, Raw!$A:$A, 'Call Back'!GD$14, Raw!$F:$F, 'Call Back'!$C27, Raw!$H:$H, "D13")</f>
        <v>0</v>
      </c>
      <c r="GE27" s="35">
        <f>SUMIFS(Raw!$I:$I, Raw!$A:$A, 'Call Back'!GE$14, Raw!$F:$F, 'Call Back'!$C27, Raw!$H:$H, "D13")</f>
        <v>0</v>
      </c>
      <c r="GF27" s="36">
        <f>SUMIFS(Raw!$I:$I, Raw!$A:$A, 'Call Back'!GF$14, Raw!$F:$F, 'Call Back'!$C27, Raw!$H:$H, "D13")</f>
        <v>0</v>
      </c>
      <c r="GH27" s="34">
        <f>SUMIFS(Raw!$I:$I, Raw!$A:$A, 'Call Back'!GH$14, Raw!$F:$F, 'Call Back'!$C27, Raw!$H:$H, "D14")</f>
        <v>0</v>
      </c>
      <c r="GI27" s="35">
        <f>SUMIFS(Raw!$I:$I, Raw!$A:$A, 'Call Back'!GI$14, Raw!$F:$F, 'Call Back'!$C27, Raw!$H:$H, "D14")</f>
        <v>0</v>
      </c>
      <c r="GJ27" s="35">
        <f>SUMIFS(Raw!$I:$I, Raw!$A:$A, 'Call Back'!GJ$14, Raw!$F:$F, 'Call Back'!$C27, Raw!$H:$H, "D14")</f>
        <v>0</v>
      </c>
      <c r="GK27" s="35">
        <f>SUMIFS(Raw!$I:$I, Raw!$A:$A, 'Call Back'!GK$14, Raw!$F:$F, 'Call Back'!$C27, Raw!$H:$H, "D14")</f>
        <v>0</v>
      </c>
      <c r="GL27" s="35">
        <f>SUMIFS(Raw!$I:$I, Raw!$A:$A, 'Call Back'!GL$14, Raw!$F:$F, 'Call Back'!$C27, Raw!$H:$H, "D14")</f>
        <v>0</v>
      </c>
      <c r="GM27" s="35">
        <f>SUMIFS(Raw!$I:$I, Raw!$A:$A, 'Call Back'!GM$14, Raw!$F:$F, 'Call Back'!$C27, Raw!$H:$H, "D14")</f>
        <v>0</v>
      </c>
      <c r="GN27" s="36">
        <f>SUMIFS(Raw!$I:$I, Raw!$A:$A, 'Call Back'!GN$14, Raw!$F:$F, 'Call Back'!$C27, Raw!$H:$H, "D14")</f>
        <v>0</v>
      </c>
      <c r="GP27" s="34">
        <f>SUMIFS(Raw!$I:$I, Raw!$A:$A, 'Call Back'!GP$14, Raw!$F:$F, 'Call Back'!$C27, Raw!$H:$H, "D13")</f>
        <v>0</v>
      </c>
      <c r="GQ27" s="35">
        <f>SUMIFS(Raw!$I:$I, Raw!$A:$A, 'Call Back'!GQ$14, Raw!$F:$F, 'Call Back'!$C27, Raw!$H:$H, "D13")</f>
        <v>0</v>
      </c>
      <c r="GR27" s="35">
        <f>SUMIFS(Raw!$I:$I, Raw!$A:$A, 'Call Back'!GR$14, Raw!$F:$F, 'Call Back'!$C27, Raw!$H:$H, "D13")</f>
        <v>0</v>
      </c>
      <c r="GS27" s="35">
        <f>SUMIFS(Raw!$I:$I, Raw!$A:$A, 'Call Back'!GS$14, Raw!$F:$F, 'Call Back'!$C27, Raw!$H:$H, "D13")</f>
        <v>0</v>
      </c>
      <c r="GT27" s="35">
        <f>SUMIFS(Raw!$I:$I, Raw!$A:$A, 'Call Back'!GT$14, Raw!$F:$F, 'Call Back'!$C27, Raw!$H:$H, "D13")</f>
        <v>0</v>
      </c>
      <c r="GU27" s="35">
        <f>SUMIFS(Raw!$I:$I, Raw!$A:$A, 'Call Back'!GU$14, Raw!$F:$F, 'Call Back'!$C27, Raw!$H:$H, "D13")</f>
        <v>0</v>
      </c>
      <c r="GV27" s="36">
        <f>SUMIFS(Raw!$I:$I, Raw!$A:$A, 'Call Back'!GV$14, Raw!$F:$F, 'Call Back'!$C27, Raw!$H:$H, "D13")</f>
        <v>0</v>
      </c>
      <c r="GX27" s="34">
        <f>SUMIFS(Raw!$I:$I, Raw!$A:$A, 'Call Back'!GX$14, Raw!$F:$F, 'Call Back'!$C27, Raw!$H:$H, "D14")</f>
        <v>0</v>
      </c>
      <c r="GY27" s="35">
        <f>SUMIFS(Raw!$I:$I, Raw!$A:$A, 'Call Back'!GY$14, Raw!$F:$F, 'Call Back'!$C27, Raw!$H:$H, "D14")</f>
        <v>0</v>
      </c>
      <c r="GZ27" s="35">
        <f>SUMIFS(Raw!$I:$I, Raw!$A:$A, 'Call Back'!GZ$14, Raw!$F:$F, 'Call Back'!$C27, Raw!$H:$H, "D14")</f>
        <v>0</v>
      </c>
      <c r="HA27" s="35">
        <f>SUMIFS(Raw!$I:$I, Raw!$A:$A, 'Call Back'!HA$14, Raw!$F:$F, 'Call Back'!$C27, Raw!$H:$H, "D14")</f>
        <v>0</v>
      </c>
      <c r="HB27" s="35">
        <f>SUMIFS(Raw!$I:$I, Raw!$A:$A, 'Call Back'!HB$14, Raw!$F:$F, 'Call Back'!$C27, Raw!$H:$H, "D14")</f>
        <v>0</v>
      </c>
      <c r="HC27" s="35">
        <f>SUMIFS(Raw!$I:$I, Raw!$A:$A, 'Call Back'!HC$14, Raw!$F:$F, 'Call Back'!$C27, Raw!$H:$H, "D14")</f>
        <v>0</v>
      </c>
      <c r="HD27" s="36">
        <f>SUMIFS(Raw!$I:$I, Raw!$A:$A, 'Call Back'!HD$14, Raw!$F:$F, 'Call Back'!$C27, Raw!$H:$H, "D14")</f>
        <v>0</v>
      </c>
      <c r="HF27" s="34">
        <f>SUMIFS(Raw!$I:$I, Raw!$A:$A, 'Call Back'!HF$14, Raw!$F:$F, 'Call Back'!$C27, Raw!$H:$H, "D13")</f>
        <v>0</v>
      </c>
      <c r="HG27" s="35">
        <f>SUMIFS(Raw!$I:$I, Raw!$A:$A, 'Call Back'!HG$14, Raw!$F:$F, 'Call Back'!$C27, Raw!$H:$H, "D13")</f>
        <v>0</v>
      </c>
      <c r="HH27" s="35">
        <f>SUMIFS(Raw!$I:$I, Raw!$A:$A, 'Call Back'!HH$14, Raw!$F:$F, 'Call Back'!$C27, Raw!$H:$H, "D13")</f>
        <v>0</v>
      </c>
      <c r="HI27" s="35">
        <f>SUMIFS(Raw!$I:$I, Raw!$A:$A, 'Call Back'!HI$14, Raw!$F:$F, 'Call Back'!$C27, Raw!$H:$H, "D13")</f>
        <v>0</v>
      </c>
      <c r="HJ27" s="35">
        <f>SUMIFS(Raw!$I:$I, Raw!$A:$A, 'Call Back'!HJ$14, Raw!$F:$F, 'Call Back'!$C27, Raw!$H:$H, "D13")</f>
        <v>0</v>
      </c>
      <c r="HK27" s="35">
        <f>SUMIFS(Raw!$I:$I, Raw!$A:$A, 'Call Back'!HK$14, Raw!$F:$F, 'Call Back'!$C27, Raw!$H:$H, "D13")</f>
        <v>0</v>
      </c>
      <c r="HL27" s="36">
        <f>SUMIFS(Raw!$I:$I, Raw!$A:$A, 'Call Back'!HL$14, Raw!$F:$F, 'Call Back'!$C27, Raw!$H:$H, "D13")</f>
        <v>0</v>
      </c>
      <c r="HN27" s="34">
        <f>SUMIFS(Raw!$I:$I, Raw!$A:$A, 'Call Back'!HN$14, Raw!$F:$F, 'Call Back'!$C27, Raw!$H:$H, "D14")</f>
        <v>0</v>
      </c>
      <c r="HO27" s="35">
        <f>SUMIFS(Raw!$I:$I, Raw!$A:$A, 'Call Back'!HO$14, Raw!$F:$F, 'Call Back'!$C27, Raw!$H:$H, "D14")</f>
        <v>0</v>
      </c>
      <c r="HP27" s="35">
        <f>SUMIFS(Raw!$I:$I, Raw!$A:$A, 'Call Back'!HP$14, Raw!$F:$F, 'Call Back'!$C27, Raw!$H:$H, "D14")</f>
        <v>0</v>
      </c>
      <c r="HQ27" s="35">
        <f>SUMIFS(Raw!$I:$I, Raw!$A:$A, 'Call Back'!HQ$14, Raw!$F:$F, 'Call Back'!$C27, Raw!$H:$H, "D14")</f>
        <v>0</v>
      </c>
      <c r="HR27" s="35">
        <f>SUMIFS(Raw!$I:$I, Raw!$A:$A, 'Call Back'!HR$14, Raw!$F:$F, 'Call Back'!$C27, Raw!$H:$H, "D14")</f>
        <v>0</v>
      </c>
      <c r="HS27" s="35">
        <f>SUMIFS(Raw!$I:$I, Raw!$A:$A, 'Call Back'!HS$14, Raw!$F:$F, 'Call Back'!$C27, Raw!$H:$H, "D14")</f>
        <v>0</v>
      </c>
      <c r="HT27" s="36">
        <f>SUMIFS(Raw!$I:$I, Raw!$A:$A, 'Call Back'!HT$14, Raw!$F:$F, 'Call Back'!$C27, Raw!$H:$H, "D14")</f>
        <v>0</v>
      </c>
      <c r="HV27" s="34">
        <f>SUMIFS(Raw!$I:$I, Raw!$A:$A, 'Call Back'!HV$14, Raw!$F:$F, 'Call Back'!$C27, Raw!$H:$H, "D13")</f>
        <v>0</v>
      </c>
      <c r="HW27" s="35">
        <f>SUMIFS(Raw!$I:$I, Raw!$A:$A, 'Call Back'!HW$14, Raw!$F:$F, 'Call Back'!$C27, Raw!$H:$H, "D13")</f>
        <v>0</v>
      </c>
      <c r="HX27" s="35">
        <f>SUMIFS(Raw!$I:$I, Raw!$A:$A, 'Call Back'!HX$14, Raw!$F:$F, 'Call Back'!$C27, Raw!$H:$H, "D13")</f>
        <v>0</v>
      </c>
      <c r="HY27" s="35">
        <f>SUMIFS(Raw!$I:$I, Raw!$A:$A, 'Call Back'!HY$14, Raw!$F:$F, 'Call Back'!$C27, Raw!$H:$H, "D13")</f>
        <v>0</v>
      </c>
      <c r="HZ27" s="35">
        <f>SUMIFS(Raw!$I:$I, Raw!$A:$A, 'Call Back'!HZ$14, Raw!$F:$F, 'Call Back'!$C27, Raw!$H:$H, "D13")</f>
        <v>0</v>
      </c>
      <c r="IA27" s="35">
        <f>SUMIFS(Raw!$I:$I, Raw!$A:$A, 'Call Back'!IA$14, Raw!$F:$F, 'Call Back'!$C27, Raw!$H:$H, "D13")</f>
        <v>0</v>
      </c>
      <c r="IB27" s="36">
        <f>SUMIFS(Raw!$I:$I, Raw!$A:$A, 'Call Back'!IB$14, Raw!$F:$F, 'Call Back'!$C27, Raw!$H:$H, "D13")</f>
        <v>0</v>
      </c>
      <c r="ID27" s="34">
        <f>SUMIFS(Raw!$I:$I, Raw!$A:$A, 'Call Back'!ID$14, Raw!$F:$F, 'Call Back'!$C27, Raw!$H:$H, "D14")</f>
        <v>0</v>
      </c>
      <c r="IE27" s="35">
        <f>SUMIFS(Raw!$I:$I, Raw!$A:$A, 'Call Back'!IE$14, Raw!$F:$F, 'Call Back'!$C27, Raw!$H:$H, "D14")</f>
        <v>0</v>
      </c>
      <c r="IF27" s="35">
        <f>SUMIFS(Raw!$I:$I, Raw!$A:$A, 'Call Back'!IF$14, Raw!$F:$F, 'Call Back'!$C27, Raw!$H:$H, "D14")</f>
        <v>0</v>
      </c>
      <c r="IG27" s="35">
        <f>SUMIFS(Raw!$I:$I, Raw!$A:$A, 'Call Back'!IG$14, Raw!$F:$F, 'Call Back'!$C27, Raw!$H:$H, "D14")</f>
        <v>0</v>
      </c>
      <c r="IH27" s="35">
        <f>SUMIFS(Raw!$I:$I, Raw!$A:$A, 'Call Back'!IH$14, Raw!$F:$F, 'Call Back'!$C27, Raw!$H:$H, "D14")</f>
        <v>0</v>
      </c>
      <c r="II27" s="35">
        <f>SUMIFS(Raw!$I:$I, Raw!$A:$A, 'Call Back'!II$14, Raw!$F:$F, 'Call Back'!$C27, Raw!$H:$H, "D14")</f>
        <v>0</v>
      </c>
      <c r="IJ27" s="36">
        <f>SUMIFS(Raw!$I:$I, Raw!$A:$A, 'Call Back'!IJ$14, Raw!$F:$F, 'Call Back'!$C27, Raw!$H:$H, "D14")</f>
        <v>0</v>
      </c>
      <c r="IL27" s="34">
        <f>SUMIFS(Raw!$I:$I, Raw!$A:$A, 'Call Back'!IL$14, Raw!$F:$F, 'Call Back'!$C27, Raw!$H:$H, "D13")</f>
        <v>0</v>
      </c>
      <c r="IM27" s="35">
        <f>SUMIFS(Raw!$I:$I, Raw!$A:$A, 'Call Back'!IM$14, Raw!$F:$F, 'Call Back'!$C27, Raw!$H:$H, "D13")</f>
        <v>0</v>
      </c>
      <c r="IN27" s="35">
        <f>SUMIFS(Raw!$I:$I, Raw!$A:$A, 'Call Back'!IN$14, Raw!$F:$F, 'Call Back'!$C27, Raw!$H:$H, "D13")</f>
        <v>0</v>
      </c>
      <c r="IO27" s="35">
        <f>SUMIFS(Raw!$I:$I, Raw!$A:$A, 'Call Back'!IO$14, Raw!$F:$F, 'Call Back'!$C27, Raw!$H:$H, "D13")</f>
        <v>0</v>
      </c>
      <c r="IP27" s="35">
        <f>SUMIFS(Raw!$I:$I, Raw!$A:$A, 'Call Back'!IP$14, Raw!$F:$F, 'Call Back'!$C27, Raw!$H:$H, "D13")</f>
        <v>0</v>
      </c>
      <c r="IQ27" s="35">
        <f>SUMIFS(Raw!$I:$I, Raw!$A:$A, 'Call Back'!IQ$14, Raw!$F:$F, 'Call Back'!$C27, Raw!$H:$H, "D13")</f>
        <v>0</v>
      </c>
      <c r="IR27" s="36">
        <f>SUMIFS(Raw!$I:$I, Raw!$A:$A, 'Call Back'!IR$14, Raw!$F:$F, 'Call Back'!$C27, Raw!$H:$H, "D13")</f>
        <v>0</v>
      </c>
      <c r="IT27" s="34">
        <f>SUMIFS(Raw!$I:$I, Raw!$A:$A, 'Call Back'!IT$14, Raw!$F:$F, 'Call Back'!$C27, Raw!$H:$H, "D14")</f>
        <v>0</v>
      </c>
      <c r="IU27" s="35">
        <f>SUMIFS(Raw!$I:$I, Raw!$A:$A, 'Call Back'!IU$14, Raw!$F:$F, 'Call Back'!$C27, Raw!$H:$H, "D14")</f>
        <v>0</v>
      </c>
      <c r="IV27" s="35">
        <f>SUMIFS(Raw!$I:$I, Raw!$A:$A, 'Call Back'!IV$14, Raw!$F:$F, 'Call Back'!$C27, Raw!$H:$H, "D14")</f>
        <v>0</v>
      </c>
      <c r="IW27" s="35">
        <f>SUMIFS(Raw!$I:$I, Raw!$A:$A, 'Call Back'!IW$14, Raw!$F:$F, 'Call Back'!$C27, Raw!$H:$H, "D14")</f>
        <v>0</v>
      </c>
      <c r="IX27" s="35">
        <f>SUMIFS(Raw!$I:$I, Raw!$A:$A, 'Call Back'!IX$14, Raw!$F:$F, 'Call Back'!$C27, Raw!$H:$H, "D14")</f>
        <v>0</v>
      </c>
      <c r="IY27" s="35">
        <f>SUMIFS(Raw!$I:$I, Raw!$A:$A, 'Call Back'!IY$14, Raw!$F:$F, 'Call Back'!$C27, Raw!$H:$H, "D14")</f>
        <v>0</v>
      </c>
      <c r="IZ27" s="36">
        <f>SUMIFS(Raw!$I:$I, Raw!$A:$A, 'Call Back'!IZ$14, Raw!$F:$F, 'Call Back'!$C27, Raw!$H:$H, "D14")</f>
        <v>0</v>
      </c>
      <c r="JB27" s="34">
        <f>SUMIFS(Raw!$I:$I, Raw!$A:$A, 'Call Back'!JB$14, Raw!$F:$F, 'Call Back'!$C27, Raw!$H:$H, "D13")</f>
        <v>0</v>
      </c>
      <c r="JC27" s="35">
        <f>SUMIFS(Raw!$I:$I, Raw!$A:$A, 'Call Back'!JC$14, Raw!$F:$F, 'Call Back'!$C27, Raw!$H:$H, "D13")</f>
        <v>0</v>
      </c>
      <c r="JD27" s="35">
        <f>SUMIFS(Raw!$I:$I, Raw!$A:$A, 'Call Back'!JD$14, Raw!$F:$F, 'Call Back'!$C27, Raw!$H:$H, "D13")</f>
        <v>0</v>
      </c>
      <c r="JE27" s="35">
        <f>SUMIFS(Raw!$I:$I, Raw!$A:$A, 'Call Back'!JE$14, Raw!$F:$F, 'Call Back'!$C27, Raw!$H:$H, "D13")</f>
        <v>0</v>
      </c>
      <c r="JF27" s="35">
        <f>SUMIFS(Raw!$I:$I, Raw!$A:$A, 'Call Back'!JF$14, Raw!$F:$F, 'Call Back'!$C27, Raw!$H:$H, "D13")</f>
        <v>0</v>
      </c>
      <c r="JG27" s="35">
        <f>SUMIFS(Raw!$I:$I, Raw!$A:$A, 'Call Back'!JG$14, Raw!$F:$F, 'Call Back'!$C27, Raw!$H:$H, "D13")</f>
        <v>0</v>
      </c>
      <c r="JH27" s="36">
        <f>SUMIFS(Raw!$I:$I, Raw!$A:$A, 'Call Back'!JH$14, Raw!$F:$F, 'Call Back'!$C27, Raw!$H:$H, "D13")</f>
        <v>0</v>
      </c>
      <c r="JJ27" s="34">
        <f>SUMIFS(Raw!$I:$I, Raw!$A:$A, 'Call Back'!JJ$14, Raw!$F:$F, 'Call Back'!$C27, Raw!$H:$H, "D14")</f>
        <v>0</v>
      </c>
      <c r="JK27" s="35">
        <f>SUMIFS(Raw!$I:$I, Raw!$A:$A, 'Call Back'!JK$14, Raw!$F:$F, 'Call Back'!$C27, Raw!$H:$H, "D14")</f>
        <v>0</v>
      </c>
      <c r="JL27" s="35">
        <f>SUMIFS(Raw!$I:$I, Raw!$A:$A, 'Call Back'!JL$14, Raw!$F:$F, 'Call Back'!$C27, Raw!$H:$H, "D14")</f>
        <v>0</v>
      </c>
      <c r="JM27" s="35">
        <f>SUMIFS(Raw!$I:$I, Raw!$A:$A, 'Call Back'!JM$14, Raw!$F:$F, 'Call Back'!$C27, Raw!$H:$H, "D14")</f>
        <v>0</v>
      </c>
      <c r="JN27" s="35">
        <f>SUMIFS(Raw!$I:$I, Raw!$A:$A, 'Call Back'!JN$14, Raw!$F:$F, 'Call Back'!$C27, Raw!$H:$H, "D14")</f>
        <v>0</v>
      </c>
      <c r="JO27" s="35">
        <f>SUMIFS(Raw!$I:$I, Raw!$A:$A, 'Call Back'!JO$14, Raw!$F:$F, 'Call Back'!$C27, Raw!$H:$H, "D14")</f>
        <v>0</v>
      </c>
      <c r="JP27" s="36">
        <f>SUMIFS(Raw!$I:$I, Raw!$A:$A, 'Call Back'!JP$14, Raw!$F:$F, 'Call Back'!$C27, Raw!$H:$H, "D14")</f>
        <v>0</v>
      </c>
      <c r="JR27" s="34">
        <f>SUMIFS(Raw!$I:$I, Raw!$A:$A, 'Call Back'!JR$14, Raw!$F:$F, 'Call Back'!$C27, Raw!$H:$H, "D13")</f>
        <v>0</v>
      </c>
      <c r="JS27" s="35">
        <f>SUMIFS(Raw!$I:$I, Raw!$A:$A, 'Call Back'!JS$14, Raw!$F:$F, 'Call Back'!$C27, Raw!$H:$H, "D13")</f>
        <v>0</v>
      </c>
      <c r="JT27" s="35">
        <f>SUMIFS(Raw!$I:$I, Raw!$A:$A, 'Call Back'!JT$14, Raw!$F:$F, 'Call Back'!$C27, Raw!$H:$H, "D13")</f>
        <v>0</v>
      </c>
      <c r="JU27" s="35">
        <f>SUMIFS(Raw!$I:$I, Raw!$A:$A, 'Call Back'!JU$14, Raw!$F:$F, 'Call Back'!$C27, Raw!$H:$H, "D13")</f>
        <v>0</v>
      </c>
      <c r="JV27" s="35">
        <f>SUMIFS(Raw!$I:$I, Raw!$A:$A, 'Call Back'!JV$14, Raw!$F:$F, 'Call Back'!$C27, Raw!$H:$H, "D13")</f>
        <v>0</v>
      </c>
      <c r="JW27" s="35">
        <f>SUMIFS(Raw!$I:$I, Raw!$A:$A, 'Call Back'!JW$14, Raw!$F:$F, 'Call Back'!$C27, Raw!$H:$H, "D13")</f>
        <v>0</v>
      </c>
      <c r="JX27" s="36">
        <f>SUMIFS(Raw!$I:$I, Raw!$A:$A, 'Call Back'!JX$14, Raw!$F:$F, 'Call Back'!$C27, Raw!$H:$H, "D13")</f>
        <v>0</v>
      </c>
      <c r="JZ27" s="34">
        <f>SUMIFS(Raw!$I:$I, Raw!$A:$A, 'Call Back'!JZ$14, Raw!$F:$F, 'Call Back'!$C27, Raw!$H:$H, "D14")</f>
        <v>0</v>
      </c>
      <c r="KA27" s="35">
        <f>SUMIFS(Raw!$I:$I, Raw!$A:$A, 'Call Back'!KA$14, Raw!$F:$F, 'Call Back'!$C27, Raw!$H:$H, "D14")</f>
        <v>0</v>
      </c>
      <c r="KB27" s="35">
        <f>SUMIFS(Raw!$I:$I, Raw!$A:$A, 'Call Back'!KB$14, Raw!$F:$F, 'Call Back'!$C27, Raw!$H:$H, "D14")</f>
        <v>0</v>
      </c>
      <c r="KC27" s="35">
        <f>SUMIFS(Raw!$I:$I, Raw!$A:$A, 'Call Back'!KC$14, Raw!$F:$F, 'Call Back'!$C27, Raw!$H:$H, "D14")</f>
        <v>0</v>
      </c>
      <c r="KD27" s="35">
        <f>SUMIFS(Raw!$I:$I, Raw!$A:$A, 'Call Back'!KD$14, Raw!$F:$F, 'Call Back'!$C27, Raw!$H:$H, "D14")</f>
        <v>0</v>
      </c>
      <c r="KE27" s="35">
        <f>SUMIFS(Raw!$I:$I, Raw!$A:$A, 'Call Back'!KE$14, Raw!$F:$F, 'Call Back'!$C27, Raw!$H:$H, "D14")</f>
        <v>0</v>
      </c>
      <c r="KF27" s="36">
        <f>SUMIFS(Raw!$I:$I, Raw!$A:$A, 'Call Back'!KF$14, Raw!$F:$F, 'Call Back'!$C27, Raw!$H:$H, "D14")</f>
        <v>0</v>
      </c>
      <c r="KH27" s="34">
        <f>SUMIFS(Raw!$I:$I, Raw!$A:$A, 'Call Back'!KH$14, Raw!$F:$F, 'Call Back'!$C27, Raw!$H:$H, "D13")</f>
        <v>0</v>
      </c>
      <c r="KI27" s="35">
        <f>SUMIFS(Raw!$I:$I, Raw!$A:$A, 'Call Back'!KI$14, Raw!$F:$F, 'Call Back'!$C27, Raw!$H:$H, "D13")</f>
        <v>0</v>
      </c>
      <c r="KJ27" s="35">
        <f>SUMIFS(Raw!$I:$I, Raw!$A:$A, 'Call Back'!KJ$14, Raw!$F:$F, 'Call Back'!$C27, Raw!$H:$H, "D13")</f>
        <v>0</v>
      </c>
      <c r="KK27" s="35">
        <f>SUMIFS(Raw!$I:$I, Raw!$A:$A, 'Call Back'!KK$14, Raw!$F:$F, 'Call Back'!$C27, Raw!$H:$H, "D13")</f>
        <v>0</v>
      </c>
      <c r="KL27" s="35">
        <f>SUMIFS(Raw!$I:$I, Raw!$A:$A, 'Call Back'!KL$14, Raw!$F:$F, 'Call Back'!$C27, Raw!$H:$H, "D13")</f>
        <v>0</v>
      </c>
      <c r="KM27" s="35">
        <f>SUMIFS(Raw!$I:$I, Raw!$A:$A, 'Call Back'!KM$14, Raw!$F:$F, 'Call Back'!$C27, Raw!$H:$H, "D13")</f>
        <v>0</v>
      </c>
      <c r="KN27" s="36">
        <f>SUMIFS(Raw!$I:$I, Raw!$A:$A, 'Call Back'!KN$14, Raw!$F:$F, 'Call Back'!$C27, Raw!$H:$H, "D13")</f>
        <v>0</v>
      </c>
      <c r="KP27" s="34">
        <f>SUMIFS(Raw!$I:$I, Raw!$A:$A, 'Call Back'!KP$14, Raw!$F:$F, 'Call Back'!$C27, Raw!$H:$H, "D14")</f>
        <v>0</v>
      </c>
      <c r="KQ27" s="35">
        <f>SUMIFS(Raw!$I:$I, Raw!$A:$A, 'Call Back'!KQ$14, Raw!$F:$F, 'Call Back'!$C27, Raw!$H:$H, "D14")</f>
        <v>0</v>
      </c>
      <c r="KR27" s="35">
        <f>SUMIFS(Raw!$I:$I, Raw!$A:$A, 'Call Back'!KR$14, Raw!$F:$F, 'Call Back'!$C27, Raw!$H:$H, "D14")</f>
        <v>0</v>
      </c>
      <c r="KS27" s="35">
        <f>SUMIFS(Raw!$I:$I, Raw!$A:$A, 'Call Back'!KS$14, Raw!$F:$F, 'Call Back'!$C27, Raw!$H:$H, "D14")</f>
        <v>0</v>
      </c>
      <c r="KT27" s="35">
        <f>SUMIFS(Raw!$I:$I, Raw!$A:$A, 'Call Back'!KT$14, Raw!$F:$F, 'Call Back'!$C27, Raw!$H:$H, "D14")</f>
        <v>0</v>
      </c>
      <c r="KU27" s="35">
        <f>SUMIFS(Raw!$I:$I, Raw!$A:$A, 'Call Back'!KU$14, Raw!$F:$F, 'Call Back'!$C27, Raw!$H:$H, "D14")</f>
        <v>0</v>
      </c>
      <c r="KV27" s="36">
        <f>SUMIFS(Raw!$I:$I, Raw!$A:$A, 'Call Back'!KV$14, Raw!$F:$F, 'Call Back'!$C27, Raw!$H:$H, "D14")</f>
        <v>0</v>
      </c>
    </row>
    <row r="28" spans="2:308" x14ac:dyDescent="0.35">
      <c r="B28" s="43" t="s">
        <v>53</v>
      </c>
      <c r="C28" s="44" t="s">
        <v>154</v>
      </c>
      <c r="D28" s="45" t="s">
        <v>155</v>
      </c>
      <c r="F28" s="46">
        <v>204</v>
      </c>
      <c r="G28" s="47">
        <v>218</v>
      </c>
      <c r="H28" s="47">
        <v>198</v>
      </c>
      <c r="I28" s="47">
        <v>203</v>
      </c>
      <c r="J28" s="47">
        <v>209</v>
      </c>
      <c r="K28" s="47">
        <v>258</v>
      </c>
      <c r="L28" s="48">
        <v>203</v>
      </c>
      <c r="N28" s="46">
        <v>81</v>
      </c>
      <c r="O28" s="47">
        <v>83</v>
      </c>
      <c r="P28" s="47">
        <v>80</v>
      </c>
      <c r="Q28" s="47">
        <v>78</v>
      </c>
      <c r="R28" s="47">
        <v>84</v>
      </c>
      <c r="S28" s="47">
        <v>113</v>
      </c>
      <c r="T28" s="48">
        <v>74</v>
      </c>
      <c r="V28" s="46">
        <v>192</v>
      </c>
      <c r="W28" s="47">
        <v>182</v>
      </c>
      <c r="X28" s="47">
        <v>216</v>
      </c>
      <c r="Y28" s="47">
        <v>238</v>
      </c>
      <c r="Z28" s="47">
        <v>230</v>
      </c>
      <c r="AA28" s="47">
        <v>259</v>
      </c>
      <c r="AB28" s="48">
        <v>217</v>
      </c>
      <c r="AD28" s="46">
        <v>63</v>
      </c>
      <c r="AE28" s="47">
        <v>76</v>
      </c>
      <c r="AF28" s="47">
        <v>80</v>
      </c>
      <c r="AG28" s="47">
        <v>95</v>
      </c>
      <c r="AH28" s="47">
        <v>58</v>
      </c>
      <c r="AI28" s="47">
        <v>124</v>
      </c>
      <c r="AJ28" s="48">
        <v>100</v>
      </c>
      <c r="AL28" s="46">
        <v>216</v>
      </c>
      <c r="AM28" s="47">
        <v>198</v>
      </c>
      <c r="AN28" s="47">
        <v>199</v>
      </c>
      <c r="AO28" s="47">
        <v>173</v>
      </c>
      <c r="AP28" s="47">
        <v>188</v>
      </c>
      <c r="AQ28" s="47">
        <v>248</v>
      </c>
      <c r="AR28" s="48">
        <v>217</v>
      </c>
      <c r="AT28" s="46">
        <v>66</v>
      </c>
      <c r="AU28" s="47">
        <v>63</v>
      </c>
      <c r="AV28" s="47">
        <v>61</v>
      </c>
      <c r="AW28" s="47">
        <v>47</v>
      </c>
      <c r="AX28" s="47">
        <v>70</v>
      </c>
      <c r="AY28" s="47">
        <v>117</v>
      </c>
      <c r="AZ28" s="48">
        <v>105</v>
      </c>
      <c r="BB28" s="46">
        <v>209</v>
      </c>
      <c r="BC28" s="47">
        <v>192</v>
      </c>
      <c r="BD28" s="47">
        <v>203</v>
      </c>
      <c r="BE28" s="47">
        <v>203</v>
      </c>
      <c r="BF28" s="47">
        <v>182</v>
      </c>
      <c r="BG28" s="47">
        <v>237</v>
      </c>
      <c r="BH28" s="48">
        <v>217</v>
      </c>
      <c r="BJ28" s="46">
        <v>80</v>
      </c>
      <c r="BK28" s="47">
        <v>76</v>
      </c>
      <c r="BL28" s="47">
        <v>77</v>
      </c>
      <c r="BM28" s="47">
        <v>91</v>
      </c>
      <c r="BN28" s="47">
        <v>94</v>
      </c>
      <c r="BO28" s="47">
        <v>141</v>
      </c>
      <c r="BP28" s="48">
        <v>91</v>
      </c>
      <c r="BR28" s="46">
        <v>198</v>
      </c>
      <c r="BS28" s="47">
        <v>177</v>
      </c>
      <c r="BT28" s="47">
        <v>179</v>
      </c>
      <c r="BU28" s="47">
        <v>168</v>
      </c>
      <c r="BV28" s="47">
        <v>209</v>
      </c>
      <c r="BW28" s="47">
        <v>221</v>
      </c>
      <c r="BX28" s="48">
        <v>212</v>
      </c>
      <c r="BZ28" s="46">
        <v>90</v>
      </c>
      <c r="CA28" s="47">
        <v>93</v>
      </c>
      <c r="CB28" s="47">
        <v>96</v>
      </c>
      <c r="CC28" s="47">
        <v>99</v>
      </c>
      <c r="CD28" s="47">
        <v>116</v>
      </c>
      <c r="CE28" s="47">
        <v>107</v>
      </c>
      <c r="CF28" s="48">
        <v>108</v>
      </c>
      <c r="CH28" s="46">
        <v>201</v>
      </c>
      <c r="CI28" s="47">
        <v>180</v>
      </c>
      <c r="CJ28" s="47">
        <v>165</v>
      </c>
      <c r="CK28" s="47">
        <v>201</v>
      </c>
      <c r="CL28" s="47">
        <v>201</v>
      </c>
      <c r="CM28" s="47">
        <v>251</v>
      </c>
      <c r="CN28" s="48">
        <v>202</v>
      </c>
      <c r="CP28" s="46">
        <v>86</v>
      </c>
      <c r="CQ28" s="47">
        <v>86</v>
      </c>
      <c r="CR28" s="47">
        <v>90</v>
      </c>
      <c r="CS28" s="47">
        <v>95</v>
      </c>
      <c r="CT28" s="47">
        <v>81</v>
      </c>
      <c r="CU28" s="47">
        <v>138</v>
      </c>
      <c r="CV28" s="48">
        <v>102</v>
      </c>
      <c r="CX28" s="46">
        <v>192</v>
      </c>
      <c r="CY28" s="47">
        <v>199</v>
      </c>
      <c r="CZ28" s="47">
        <v>180</v>
      </c>
      <c r="DA28" s="47">
        <v>176</v>
      </c>
      <c r="DB28" s="47">
        <v>196</v>
      </c>
      <c r="DC28" s="47">
        <v>241</v>
      </c>
      <c r="DD28" s="48">
        <v>221</v>
      </c>
      <c r="DF28" s="46">
        <v>103</v>
      </c>
      <c r="DG28" s="47">
        <v>97</v>
      </c>
      <c r="DH28" s="47">
        <v>53</v>
      </c>
      <c r="DI28" s="47">
        <v>61</v>
      </c>
      <c r="DJ28" s="47">
        <v>88</v>
      </c>
      <c r="DK28" s="47">
        <v>131</v>
      </c>
      <c r="DL28" s="48">
        <v>123</v>
      </c>
      <c r="DN28" s="46">
        <v>209</v>
      </c>
      <c r="DO28" s="47">
        <v>203</v>
      </c>
      <c r="DP28" s="47">
        <v>185</v>
      </c>
      <c r="DQ28" s="47">
        <v>183</v>
      </c>
      <c r="DR28" s="47">
        <v>179</v>
      </c>
      <c r="DS28" s="47">
        <v>209</v>
      </c>
      <c r="DT28" s="48">
        <v>218</v>
      </c>
      <c r="DV28" s="46">
        <v>85</v>
      </c>
      <c r="DW28" s="47">
        <v>80</v>
      </c>
      <c r="DX28" s="47">
        <v>64</v>
      </c>
      <c r="DY28" s="47">
        <v>62</v>
      </c>
      <c r="DZ28" s="47">
        <v>66</v>
      </c>
      <c r="EA28" s="47">
        <v>91</v>
      </c>
      <c r="EB28" s="48">
        <v>121</v>
      </c>
      <c r="ED28" s="46">
        <f>SUMIFS(Raw!$I:$I, Raw!$A:$A, 'Call Back'!ED$14, Raw!$F:$F, 'Call Back'!$C28, Raw!$H:$H, "D13")</f>
        <v>190</v>
      </c>
      <c r="EE28" s="47">
        <f>SUMIFS(Raw!$I:$I, Raw!$A:$A, 'Call Back'!EE$14, Raw!$F:$F, 'Call Back'!$C28, Raw!$H:$H, "D13")</f>
        <v>164</v>
      </c>
      <c r="EF28" s="47">
        <f>SUMIFS(Raw!$I:$I, Raw!$A:$A, 'Call Back'!EF$14, Raw!$F:$F, 'Call Back'!$C28, Raw!$H:$H, "D13")</f>
        <v>199</v>
      </c>
      <c r="EG28" s="47">
        <f>SUMIFS(Raw!$I:$I, Raw!$A:$A, 'Call Back'!EG$14, Raw!$F:$F, 'Call Back'!$C28, Raw!$H:$H, "D13")</f>
        <v>174</v>
      </c>
      <c r="EH28" s="47">
        <f>SUMIFS(Raw!$I:$I, Raw!$A:$A, 'Call Back'!EH$14, Raw!$F:$F, 'Call Back'!$C28, Raw!$H:$H, "D13")</f>
        <v>188</v>
      </c>
      <c r="EI28" s="47">
        <f>SUMIFS(Raw!$I:$I, Raw!$A:$A, 'Call Back'!EI$14, Raw!$F:$F, 'Call Back'!$C28, Raw!$H:$H, "D13")</f>
        <v>203</v>
      </c>
      <c r="EJ28" s="48">
        <f>SUMIFS(Raw!$I:$I, Raw!$A:$A, 'Call Back'!EJ$14, Raw!$F:$F, 'Call Back'!$C28, Raw!$H:$H, "D13")</f>
        <v>199</v>
      </c>
      <c r="EL28" s="46">
        <f>SUMIFS(Raw!$I:$I, Raw!$A:$A, 'Call Back'!EL$14, Raw!$F:$F, 'Call Back'!$C28, Raw!$H:$H, "D14")</f>
        <v>85</v>
      </c>
      <c r="EM28" s="47">
        <f>SUMIFS(Raw!$I:$I, Raw!$A:$A, 'Call Back'!EM$14, Raw!$F:$F, 'Call Back'!$C28, Raw!$H:$H, "D14")</f>
        <v>82</v>
      </c>
      <c r="EN28" s="47">
        <f>SUMIFS(Raw!$I:$I, Raw!$A:$A, 'Call Back'!EN$14, Raw!$F:$F, 'Call Back'!$C28, Raw!$H:$H, "D14")</f>
        <v>76</v>
      </c>
      <c r="EO28" s="47">
        <f>SUMIFS(Raw!$I:$I, Raw!$A:$A, 'Call Back'!EO$14, Raw!$F:$F, 'Call Back'!$C28, Raw!$H:$H, "D14")</f>
        <v>65</v>
      </c>
      <c r="EP28" s="47">
        <f>SUMIFS(Raw!$I:$I, Raw!$A:$A, 'Call Back'!EP$14, Raw!$F:$F, 'Call Back'!$C28, Raw!$H:$H, "D14")</f>
        <v>77</v>
      </c>
      <c r="EQ28" s="47">
        <f>SUMIFS(Raw!$I:$I, Raw!$A:$A, 'Call Back'!EQ$14, Raw!$F:$F, 'Call Back'!$C28, Raw!$H:$H, "D14")</f>
        <v>112</v>
      </c>
      <c r="ER28" s="48">
        <f>SUMIFS(Raw!$I:$I, Raw!$A:$A, 'Call Back'!ER$14, Raw!$F:$F, 'Call Back'!$C28, Raw!$H:$H, "D14")</f>
        <v>96</v>
      </c>
      <c r="ET28" s="46">
        <f>SUMIFS(Raw!$I:$I, Raw!$A:$A, 'Call Back'!ET$14, Raw!$F:$F, 'Call Back'!$C28, Raw!$H:$H, "D13")</f>
        <v>0</v>
      </c>
      <c r="EU28" s="47">
        <f>SUMIFS(Raw!$I:$I, Raw!$A:$A, 'Call Back'!EU$14, Raw!$F:$F, 'Call Back'!$C28, Raw!$H:$H, "D13")</f>
        <v>0</v>
      </c>
      <c r="EV28" s="47">
        <f>SUMIFS(Raw!$I:$I, Raw!$A:$A, 'Call Back'!EV$14, Raw!$F:$F, 'Call Back'!$C28, Raw!$H:$H, "D13")</f>
        <v>0</v>
      </c>
      <c r="EW28" s="47">
        <f>SUMIFS(Raw!$I:$I, Raw!$A:$A, 'Call Back'!EW$14, Raw!$F:$F, 'Call Back'!$C28, Raw!$H:$H, "D13")</f>
        <v>0</v>
      </c>
      <c r="EX28" s="47">
        <f>SUMIFS(Raw!$I:$I, Raw!$A:$A, 'Call Back'!EX$14, Raw!$F:$F, 'Call Back'!$C28, Raw!$H:$H, "D13")</f>
        <v>0</v>
      </c>
      <c r="EY28" s="47">
        <f>SUMIFS(Raw!$I:$I, Raw!$A:$A, 'Call Back'!EY$14, Raw!$F:$F, 'Call Back'!$C28, Raw!$H:$H, "D13")</f>
        <v>0</v>
      </c>
      <c r="EZ28" s="48">
        <f>SUMIFS(Raw!$I:$I, Raw!$A:$A, 'Call Back'!EZ$14, Raw!$F:$F, 'Call Back'!$C28, Raw!$H:$H, "D13")</f>
        <v>0</v>
      </c>
      <c r="FB28" s="46">
        <f>SUMIFS(Raw!$I:$I, Raw!$A:$A, 'Call Back'!FB$14, Raw!$F:$F, 'Call Back'!$C28, Raw!$H:$H, "D14")</f>
        <v>0</v>
      </c>
      <c r="FC28" s="47">
        <f>SUMIFS(Raw!$I:$I, Raw!$A:$A, 'Call Back'!FC$14, Raw!$F:$F, 'Call Back'!$C28, Raw!$H:$H, "D14")</f>
        <v>0</v>
      </c>
      <c r="FD28" s="47">
        <f>SUMIFS(Raw!$I:$I, Raw!$A:$A, 'Call Back'!FD$14, Raw!$F:$F, 'Call Back'!$C28, Raw!$H:$H, "D14")</f>
        <v>0</v>
      </c>
      <c r="FE28" s="47">
        <f>SUMIFS(Raw!$I:$I, Raw!$A:$A, 'Call Back'!FE$14, Raw!$F:$F, 'Call Back'!$C28, Raw!$H:$H, "D14")</f>
        <v>0</v>
      </c>
      <c r="FF28" s="47">
        <f>SUMIFS(Raw!$I:$I, Raw!$A:$A, 'Call Back'!FF$14, Raw!$F:$F, 'Call Back'!$C28, Raw!$H:$H, "D14")</f>
        <v>0</v>
      </c>
      <c r="FG28" s="47">
        <f>SUMIFS(Raw!$I:$I, Raw!$A:$A, 'Call Back'!FG$14, Raw!$F:$F, 'Call Back'!$C28, Raw!$H:$H, "D14")</f>
        <v>0</v>
      </c>
      <c r="FH28" s="48">
        <f>SUMIFS(Raw!$I:$I, Raw!$A:$A, 'Call Back'!FH$14, Raw!$F:$F, 'Call Back'!$C28, Raw!$H:$H, "D14")</f>
        <v>0</v>
      </c>
      <c r="FJ28" s="46">
        <f>SUMIFS(Raw!$I:$I, Raw!$A:$A, 'Call Back'!FJ$14, Raw!$F:$F, 'Call Back'!$C28, Raw!$H:$H, "D13")</f>
        <v>0</v>
      </c>
      <c r="FK28" s="47">
        <f>SUMIFS(Raw!$I:$I, Raw!$A:$A, 'Call Back'!FK$14, Raw!$F:$F, 'Call Back'!$C28, Raw!$H:$H, "D13")</f>
        <v>0</v>
      </c>
      <c r="FL28" s="47">
        <f>SUMIFS(Raw!$I:$I, Raw!$A:$A, 'Call Back'!FL$14, Raw!$F:$F, 'Call Back'!$C28, Raw!$H:$H, "D13")</f>
        <v>0</v>
      </c>
      <c r="FM28" s="47">
        <f>SUMIFS(Raw!$I:$I, Raw!$A:$A, 'Call Back'!FM$14, Raw!$F:$F, 'Call Back'!$C28, Raw!$H:$H, "D13")</f>
        <v>0</v>
      </c>
      <c r="FN28" s="47">
        <f>SUMIFS(Raw!$I:$I, Raw!$A:$A, 'Call Back'!FN$14, Raw!$F:$F, 'Call Back'!$C28, Raw!$H:$H, "D13")</f>
        <v>0</v>
      </c>
      <c r="FO28" s="47">
        <f>SUMIFS(Raw!$I:$I, Raw!$A:$A, 'Call Back'!FO$14, Raw!$F:$F, 'Call Back'!$C28, Raw!$H:$H, "D13")</f>
        <v>0</v>
      </c>
      <c r="FP28" s="48">
        <f>SUMIFS(Raw!$I:$I, Raw!$A:$A, 'Call Back'!FP$14, Raw!$F:$F, 'Call Back'!$C28, Raw!$H:$H, "D13")</f>
        <v>0</v>
      </c>
      <c r="FR28" s="46">
        <f>SUMIFS(Raw!$I:$I, Raw!$A:$A, 'Call Back'!FR$14, Raw!$F:$F, 'Call Back'!$C28, Raw!$H:$H, "D14")</f>
        <v>0</v>
      </c>
      <c r="FS28" s="47">
        <f>SUMIFS(Raw!$I:$I, Raw!$A:$A, 'Call Back'!FS$14, Raw!$F:$F, 'Call Back'!$C28, Raw!$H:$H, "D14")</f>
        <v>0</v>
      </c>
      <c r="FT28" s="47">
        <f>SUMIFS(Raw!$I:$I, Raw!$A:$A, 'Call Back'!FT$14, Raw!$F:$F, 'Call Back'!$C28, Raw!$H:$H, "D14")</f>
        <v>0</v>
      </c>
      <c r="FU28" s="47">
        <f>SUMIFS(Raw!$I:$I, Raw!$A:$A, 'Call Back'!FU$14, Raw!$F:$F, 'Call Back'!$C28, Raw!$H:$H, "D14")</f>
        <v>0</v>
      </c>
      <c r="FV28" s="47">
        <f>SUMIFS(Raw!$I:$I, Raw!$A:$A, 'Call Back'!FV$14, Raw!$F:$F, 'Call Back'!$C28, Raw!$H:$H, "D14")</f>
        <v>0</v>
      </c>
      <c r="FW28" s="47">
        <f>SUMIFS(Raw!$I:$I, Raw!$A:$A, 'Call Back'!FW$14, Raw!$F:$F, 'Call Back'!$C28, Raw!$H:$H, "D14")</f>
        <v>0</v>
      </c>
      <c r="FX28" s="48">
        <f>SUMIFS(Raw!$I:$I, Raw!$A:$A, 'Call Back'!FX$14, Raw!$F:$F, 'Call Back'!$C28, Raw!$H:$H, "D14")</f>
        <v>0</v>
      </c>
      <c r="FZ28" s="46">
        <f>SUMIFS(Raw!$I:$I, Raw!$A:$A, 'Call Back'!FZ$14, Raw!$F:$F, 'Call Back'!$C28, Raw!$H:$H, "D13")</f>
        <v>0</v>
      </c>
      <c r="GA28" s="47">
        <f>SUMIFS(Raw!$I:$I, Raw!$A:$A, 'Call Back'!GA$14, Raw!$F:$F, 'Call Back'!$C28, Raw!$H:$H, "D13")</f>
        <v>0</v>
      </c>
      <c r="GB28" s="47">
        <f>SUMIFS(Raw!$I:$I, Raw!$A:$A, 'Call Back'!GB$14, Raw!$F:$F, 'Call Back'!$C28, Raw!$H:$H, "D13")</f>
        <v>0</v>
      </c>
      <c r="GC28" s="47">
        <f>SUMIFS(Raw!$I:$I, Raw!$A:$A, 'Call Back'!GC$14, Raw!$F:$F, 'Call Back'!$C28, Raw!$H:$H, "D13")</f>
        <v>0</v>
      </c>
      <c r="GD28" s="47">
        <f>SUMIFS(Raw!$I:$I, Raw!$A:$A, 'Call Back'!GD$14, Raw!$F:$F, 'Call Back'!$C28, Raw!$H:$H, "D13")</f>
        <v>0</v>
      </c>
      <c r="GE28" s="47">
        <f>SUMIFS(Raw!$I:$I, Raw!$A:$A, 'Call Back'!GE$14, Raw!$F:$F, 'Call Back'!$C28, Raw!$H:$H, "D13")</f>
        <v>0</v>
      </c>
      <c r="GF28" s="48">
        <f>SUMIFS(Raw!$I:$I, Raw!$A:$A, 'Call Back'!GF$14, Raw!$F:$F, 'Call Back'!$C28, Raw!$H:$H, "D13")</f>
        <v>0</v>
      </c>
      <c r="GH28" s="46">
        <f>SUMIFS(Raw!$I:$I, Raw!$A:$A, 'Call Back'!GH$14, Raw!$F:$F, 'Call Back'!$C28, Raw!$H:$H, "D14")</f>
        <v>0</v>
      </c>
      <c r="GI28" s="47">
        <f>SUMIFS(Raw!$I:$I, Raw!$A:$A, 'Call Back'!GI$14, Raw!$F:$F, 'Call Back'!$C28, Raw!$H:$H, "D14")</f>
        <v>0</v>
      </c>
      <c r="GJ28" s="47">
        <f>SUMIFS(Raw!$I:$I, Raw!$A:$A, 'Call Back'!GJ$14, Raw!$F:$F, 'Call Back'!$C28, Raw!$H:$H, "D14")</f>
        <v>0</v>
      </c>
      <c r="GK28" s="47">
        <f>SUMIFS(Raw!$I:$I, Raw!$A:$A, 'Call Back'!GK$14, Raw!$F:$F, 'Call Back'!$C28, Raw!$H:$H, "D14")</f>
        <v>0</v>
      </c>
      <c r="GL28" s="47">
        <f>SUMIFS(Raw!$I:$I, Raw!$A:$A, 'Call Back'!GL$14, Raw!$F:$F, 'Call Back'!$C28, Raw!$H:$H, "D14")</f>
        <v>0</v>
      </c>
      <c r="GM28" s="47">
        <f>SUMIFS(Raw!$I:$I, Raw!$A:$A, 'Call Back'!GM$14, Raw!$F:$F, 'Call Back'!$C28, Raw!$H:$H, "D14")</f>
        <v>0</v>
      </c>
      <c r="GN28" s="48">
        <f>SUMIFS(Raw!$I:$I, Raw!$A:$A, 'Call Back'!GN$14, Raw!$F:$F, 'Call Back'!$C28, Raw!$H:$H, "D14")</f>
        <v>0</v>
      </c>
      <c r="GP28" s="46">
        <f>SUMIFS(Raw!$I:$I, Raw!$A:$A, 'Call Back'!GP$14, Raw!$F:$F, 'Call Back'!$C28, Raw!$H:$H, "D13")</f>
        <v>0</v>
      </c>
      <c r="GQ28" s="47">
        <f>SUMIFS(Raw!$I:$I, Raw!$A:$A, 'Call Back'!GQ$14, Raw!$F:$F, 'Call Back'!$C28, Raw!$H:$H, "D13")</f>
        <v>0</v>
      </c>
      <c r="GR28" s="47">
        <f>SUMIFS(Raw!$I:$I, Raw!$A:$A, 'Call Back'!GR$14, Raw!$F:$F, 'Call Back'!$C28, Raw!$H:$H, "D13")</f>
        <v>0</v>
      </c>
      <c r="GS28" s="47">
        <f>SUMIFS(Raw!$I:$I, Raw!$A:$A, 'Call Back'!GS$14, Raw!$F:$F, 'Call Back'!$C28, Raw!$H:$H, "D13")</f>
        <v>0</v>
      </c>
      <c r="GT28" s="47">
        <f>SUMIFS(Raw!$I:$I, Raw!$A:$A, 'Call Back'!GT$14, Raw!$F:$F, 'Call Back'!$C28, Raw!$H:$H, "D13")</f>
        <v>0</v>
      </c>
      <c r="GU28" s="47">
        <f>SUMIFS(Raw!$I:$I, Raw!$A:$A, 'Call Back'!GU$14, Raw!$F:$F, 'Call Back'!$C28, Raw!$H:$H, "D13")</f>
        <v>0</v>
      </c>
      <c r="GV28" s="48">
        <f>SUMIFS(Raw!$I:$I, Raw!$A:$A, 'Call Back'!GV$14, Raw!$F:$F, 'Call Back'!$C28, Raw!$H:$H, "D13")</f>
        <v>0</v>
      </c>
      <c r="GX28" s="46">
        <f>SUMIFS(Raw!$I:$I, Raw!$A:$A, 'Call Back'!GX$14, Raw!$F:$F, 'Call Back'!$C28, Raw!$H:$H, "D14")</f>
        <v>0</v>
      </c>
      <c r="GY28" s="47">
        <f>SUMIFS(Raw!$I:$I, Raw!$A:$A, 'Call Back'!GY$14, Raw!$F:$F, 'Call Back'!$C28, Raw!$H:$H, "D14")</f>
        <v>0</v>
      </c>
      <c r="GZ28" s="47">
        <f>SUMIFS(Raw!$I:$I, Raw!$A:$A, 'Call Back'!GZ$14, Raw!$F:$F, 'Call Back'!$C28, Raw!$H:$H, "D14")</f>
        <v>0</v>
      </c>
      <c r="HA28" s="47">
        <f>SUMIFS(Raw!$I:$I, Raw!$A:$A, 'Call Back'!HA$14, Raw!$F:$F, 'Call Back'!$C28, Raw!$H:$H, "D14")</f>
        <v>0</v>
      </c>
      <c r="HB28" s="47">
        <f>SUMIFS(Raw!$I:$I, Raw!$A:$A, 'Call Back'!HB$14, Raw!$F:$F, 'Call Back'!$C28, Raw!$H:$H, "D14")</f>
        <v>0</v>
      </c>
      <c r="HC28" s="47">
        <f>SUMIFS(Raw!$I:$I, Raw!$A:$A, 'Call Back'!HC$14, Raw!$F:$F, 'Call Back'!$C28, Raw!$H:$H, "D14")</f>
        <v>0</v>
      </c>
      <c r="HD28" s="48">
        <f>SUMIFS(Raw!$I:$I, Raw!$A:$A, 'Call Back'!HD$14, Raw!$F:$F, 'Call Back'!$C28, Raw!$H:$H, "D14")</f>
        <v>0</v>
      </c>
      <c r="HF28" s="46">
        <f>SUMIFS(Raw!$I:$I, Raw!$A:$A, 'Call Back'!HF$14, Raw!$F:$F, 'Call Back'!$C28, Raw!$H:$H, "D13")</f>
        <v>0</v>
      </c>
      <c r="HG28" s="47">
        <f>SUMIFS(Raw!$I:$I, Raw!$A:$A, 'Call Back'!HG$14, Raw!$F:$F, 'Call Back'!$C28, Raw!$H:$H, "D13")</f>
        <v>0</v>
      </c>
      <c r="HH28" s="47">
        <f>SUMIFS(Raw!$I:$I, Raw!$A:$A, 'Call Back'!HH$14, Raw!$F:$F, 'Call Back'!$C28, Raw!$H:$H, "D13")</f>
        <v>0</v>
      </c>
      <c r="HI28" s="47">
        <f>SUMIFS(Raw!$I:$I, Raw!$A:$A, 'Call Back'!HI$14, Raw!$F:$F, 'Call Back'!$C28, Raw!$H:$H, "D13")</f>
        <v>0</v>
      </c>
      <c r="HJ28" s="47">
        <f>SUMIFS(Raw!$I:$I, Raw!$A:$A, 'Call Back'!HJ$14, Raw!$F:$F, 'Call Back'!$C28, Raw!$H:$H, "D13")</f>
        <v>0</v>
      </c>
      <c r="HK28" s="47">
        <f>SUMIFS(Raw!$I:$I, Raw!$A:$A, 'Call Back'!HK$14, Raw!$F:$F, 'Call Back'!$C28, Raw!$H:$H, "D13")</f>
        <v>0</v>
      </c>
      <c r="HL28" s="48">
        <f>SUMIFS(Raw!$I:$I, Raw!$A:$A, 'Call Back'!HL$14, Raw!$F:$F, 'Call Back'!$C28, Raw!$H:$H, "D13")</f>
        <v>0</v>
      </c>
      <c r="HN28" s="46">
        <f>SUMIFS(Raw!$I:$I, Raw!$A:$A, 'Call Back'!HN$14, Raw!$F:$F, 'Call Back'!$C28, Raw!$H:$H, "D14")</f>
        <v>0</v>
      </c>
      <c r="HO28" s="47">
        <f>SUMIFS(Raw!$I:$I, Raw!$A:$A, 'Call Back'!HO$14, Raw!$F:$F, 'Call Back'!$C28, Raw!$H:$H, "D14")</f>
        <v>0</v>
      </c>
      <c r="HP28" s="47">
        <f>SUMIFS(Raw!$I:$I, Raw!$A:$A, 'Call Back'!HP$14, Raw!$F:$F, 'Call Back'!$C28, Raw!$H:$H, "D14")</f>
        <v>0</v>
      </c>
      <c r="HQ28" s="47">
        <f>SUMIFS(Raw!$I:$I, Raw!$A:$A, 'Call Back'!HQ$14, Raw!$F:$F, 'Call Back'!$C28, Raw!$H:$H, "D14")</f>
        <v>0</v>
      </c>
      <c r="HR28" s="47">
        <f>SUMIFS(Raw!$I:$I, Raw!$A:$A, 'Call Back'!HR$14, Raw!$F:$F, 'Call Back'!$C28, Raw!$H:$H, "D14")</f>
        <v>0</v>
      </c>
      <c r="HS28" s="47">
        <f>SUMIFS(Raw!$I:$I, Raw!$A:$A, 'Call Back'!HS$14, Raw!$F:$F, 'Call Back'!$C28, Raw!$H:$H, "D14")</f>
        <v>0</v>
      </c>
      <c r="HT28" s="48">
        <f>SUMIFS(Raw!$I:$I, Raw!$A:$A, 'Call Back'!HT$14, Raw!$F:$F, 'Call Back'!$C28, Raw!$H:$H, "D14")</f>
        <v>0</v>
      </c>
      <c r="HV28" s="46">
        <f>SUMIFS(Raw!$I:$I, Raw!$A:$A, 'Call Back'!HV$14, Raw!$F:$F, 'Call Back'!$C28, Raw!$H:$H, "D13")</f>
        <v>0</v>
      </c>
      <c r="HW28" s="47">
        <f>SUMIFS(Raw!$I:$I, Raw!$A:$A, 'Call Back'!HW$14, Raw!$F:$F, 'Call Back'!$C28, Raw!$H:$H, "D13")</f>
        <v>0</v>
      </c>
      <c r="HX28" s="47">
        <f>SUMIFS(Raw!$I:$I, Raw!$A:$A, 'Call Back'!HX$14, Raw!$F:$F, 'Call Back'!$C28, Raw!$H:$H, "D13")</f>
        <v>0</v>
      </c>
      <c r="HY28" s="47">
        <f>SUMIFS(Raw!$I:$I, Raw!$A:$A, 'Call Back'!HY$14, Raw!$F:$F, 'Call Back'!$C28, Raw!$H:$H, "D13")</f>
        <v>0</v>
      </c>
      <c r="HZ28" s="47">
        <f>SUMIFS(Raw!$I:$I, Raw!$A:$A, 'Call Back'!HZ$14, Raw!$F:$F, 'Call Back'!$C28, Raw!$H:$H, "D13")</f>
        <v>0</v>
      </c>
      <c r="IA28" s="47">
        <f>SUMIFS(Raw!$I:$I, Raw!$A:$A, 'Call Back'!IA$14, Raw!$F:$F, 'Call Back'!$C28, Raw!$H:$H, "D13")</f>
        <v>0</v>
      </c>
      <c r="IB28" s="48">
        <f>SUMIFS(Raw!$I:$I, Raw!$A:$A, 'Call Back'!IB$14, Raw!$F:$F, 'Call Back'!$C28, Raw!$H:$H, "D13")</f>
        <v>0</v>
      </c>
      <c r="ID28" s="46">
        <f>SUMIFS(Raw!$I:$I, Raw!$A:$A, 'Call Back'!ID$14, Raw!$F:$F, 'Call Back'!$C28, Raw!$H:$H, "D14")</f>
        <v>0</v>
      </c>
      <c r="IE28" s="47">
        <f>SUMIFS(Raw!$I:$I, Raw!$A:$A, 'Call Back'!IE$14, Raw!$F:$F, 'Call Back'!$C28, Raw!$H:$H, "D14")</f>
        <v>0</v>
      </c>
      <c r="IF28" s="47">
        <f>SUMIFS(Raw!$I:$I, Raw!$A:$A, 'Call Back'!IF$14, Raw!$F:$F, 'Call Back'!$C28, Raw!$H:$H, "D14")</f>
        <v>0</v>
      </c>
      <c r="IG28" s="47">
        <f>SUMIFS(Raw!$I:$I, Raw!$A:$A, 'Call Back'!IG$14, Raw!$F:$F, 'Call Back'!$C28, Raw!$H:$H, "D14")</f>
        <v>0</v>
      </c>
      <c r="IH28" s="47">
        <f>SUMIFS(Raw!$I:$I, Raw!$A:$A, 'Call Back'!IH$14, Raw!$F:$F, 'Call Back'!$C28, Raw!$H:$H, "D14")</f>
        <v>0</v>
      </c>
      <c r="II28" s="47">
        <f>SUMIFS(Raw!$I:$I, Raw!$A:$A, 'Call Back'!II$14, Raw!$F:$F, 'Call Back'!$C28, Raw!$H:$H, "D14")</f>
        <v>0</v>
      </c>
      <c r="IJ28" s="48">
        <f>SUMIFS(Raw!$I:$I, Raw!$A:$A, 'Call Back'!IJ$14, Raw!$F:$F, 'Call Back'!$C28, Raw!$H:$H, "D14")</f>
        <v>0</v>
      </c>
      <c r="IL28" s="46">
        <f>SUMIFS(Raw!$I:$I, Raw!$A:$A, 'Call Back'!IL$14, Raw!$F:$F, 'Call Back'!$C28, Raw!$H:$H, "D13")</f>
        <v>0</v>
      </c>
      <c r="IM28" s="47">
        <f>SUMIFS(Raw!$I:$I, Raw!$A:$A, 'Call Back'!IM$14, Raw!$F:$F, 'Call Back'!$C28, Raw!$H:$H, "D13")</f>
        <v>0</v>
      </c>
      <c r="IN28" s="47">
        <f>SUMIFS(Raw!$I:$I, Raw!$A:$A, 'Call Back'!IN$14, Raw!$F:$F, 'Call Back'!$C28, Raw!$H:$H, "D13")</f>
        <v>0</v>
      </c>
      <c r="IO28" s="47">
        <f>SUMIFS(Raw!$I:$I, Raw!$A:$A, 'Call Back'!IO$14, Raw!$F:$F, 'Call Back'!$C28, Raw!$H:$H, "D13")</f>
        <v>0</v>
      </c>
      <c r="IP28" s="47">
        <f>SUMIFS(Raw!$I:$I, Raw!$A:$A, 'Call Back'!IP$14, Raw!$F:$F, 'Call Back'!$C28, Raw!$H:$H, "D13")</f>
        <v>0</v>
      </c>
      <c r="IQ28" s="47">
        <f>SUMIFS(Raw!$I:$I, Raw!$A:$A, 'Call Back'!IQ$14, Raw!$F:$F, 'Call Back'!$C28, Raw!$H:$H, "D13")</f>
        <v>0</v>
      </c>
      <c r="IR28" s="48">
        <f>SUMIFS(Raw!$I:$I, Raw!$A:$A, 'Call Back'!IR$14, Raw!$F:$F, 'Call Back'!$C28, Raw!$H:$H, "D13")</f>
        <v>0</v>
      </c>
      <c r="IT28" s="46">
        <f>SUMIFS(Raw!$I:$I, Raw!$A:$A, 'Call Back'!IT$14, Raw!$F:$F, 'Call Back'!$C28, Raw!$H:$H, "D14")</f>
        <v>0</v>
      </c>
      <c r="IU28" s="47">
        <f>SUMIFS(Raw!$I:$I, Raw!$A:$A, 'Call Back'!IU$14, Raw!$F:$F, 'Call Back'!$C28, Raw!$H:$H, "D14")</f>
        <v>0</v>
      </c>
      <c r="IV28" s="47">
        <f>SUMIFS(Raw!$I:$I, Raw!$A:$A, 'Call Back'!IV$14, Raw!$F:$F, 'Call Back'!$C28, Raw!$H:$H, "D14")</f>
        <v>0</v>
      </c>
      <c r="IW28" s="47">
        <f>SUMIFS(Raw!$I:$I, Raw!$A:$A, 'Call Back'!IW$14, Raw!$F:$F, 'Call Back'!$C28, Raw!$H:$H, "D14")</f>
        <v>0</v>
      </c>
      <c r="IX28" s="47">
        <f>SUMIFS(Raw!$I:$I, Raw!$A:$A, 'Call Back'!IX$14, Raw!$F:$F, 'Call Back'!$C28, Raw!$H:$H, "D14")</f>
        <v>0</v>
      </c>
      <c r="IY28" s="47">
        <f>SUMIFS(Raw!$I:$I, Raw!$A:$A, 'Call Back'!IY$14, Raw!$F:$F, 'Call Back'!$C28, Raw!$H:$H, "D14")</f>
        <v>0</v>
      </c>
      <c r="IZ28" s="48">
        <f>SUMIFS(Raw!$I:$I, Raw!$A:$A, 'Call Back'!IZ$14, Raw!$F:$F, 'Call Back'!$C28, Raw!$H:$H, "D14")</f>
        <v>0</v>
      </c>
      <c r="JB28" s="46">
        <f>SUMIFS(Raw!$I:$I, Raw!$A:$A, 'Call Back'!JB$14, Raw!$F:$F, 'Call Back'!$C28, Raw!$H:$H, "D13")</f>
        <v>0</v>
      </c>
      <c r="JC28" s="47">
        <f>SUMIFS(Raw!$I:$I, Raw!$A:$A, 'Call Back'!JC$14, Raw!$F:$F, 'Call Back'!$C28, Raw!$H:$H, "D13")</f>
        <v>0</v>
      </c>
      <c r="JD28" s="47">
        <f>SUMIFS(Raw!$I:$I, Raw!$A:$A, 'Call Back'!JD$14, Raw!$F:$F, 'Call Back'!$C28, Raw!$H:$H, "D13")</f>
        <v>0</v>
      </c>
      <c r="JE28" s="47">
        <f>SUMIFS(Raw!$I:$I, Raw!$A:$A, 'Call Back'!JE$14, Raw!$F:$F, 'Call Back'!$C28, Raw!$H:$H, "D13")</f>
        <v>0</v>
      </c>
      <c r="JF28" s="47">
        <f>SUMIFS(Raw!$I:$I, Raw!$A:$A, 'Call Back'!JF$14, Raw!$F:$F, 'Call Back'!$C28, Raw!$H:$H, "D13")</f>
        <v>0</v>
      </c>
      <c r="JG28" s="47">
        <f>SUMIFS(Raw!$I:$I, Raw!$A:$A, 'Call Back'!JG$14, Raw!$F:$F, 'Call Back'!$C28, Raw!$H:$H, "D13")</f>
        <v>0</v>
      </c>
      <c r="JH28" s="48">
        <f>SUMIFS(Raw!$I:$I, Raw!$A:$A, 'Call Back'!JH$14, Raw!$F:$F, 'Call Back'!$C28, Raw!$H:$H, "D13")</f>
        <v>0</v>
      </c>
      <c r="JJ28" s="46">
        <f>SUMIFS(Raw!$I:$I, Raw!$A:$A, 'Call Back'!JJ$14, Raw!$F:$F, 'Call Back'!$C28, Raw!$H:$H, "D14")</f>
        <v>0</v>
      </c>
      <c r="JK28" s="47">
        <f>SUMIFS(Raw!$I:$I, Raw!$A:$A, 'Call Back'!JK$14, Raw!$F:$F, 'Call Back'!$C28, Raw!$H:$H, "D14")</f>
        <v>0</v>
      </c>
      <c r="JL28" s="47">
        <f>SUMIFS(Raw!$I:$I, Raw!$A:$A, 'Call Back'!JL$14, Raw!$F:$F, 'Call Back'!$C28, Raw!$H:$H, "D14")</f>
        <v>0</v>
      </c>
      <c r="JM28" s="47">
        <f>SUMIFS(Raw!$I:$I, Raw!$A:$A, 'Call Back'!JM$14, Raw!$F:$F, 'Call Back'!$C28, Raw!$H:$H, "D14")</f>
        <v>0</v>
      </c>
      <c r="JN28" s="47">
        <f>SUMIFS(Raw!$I:$I, Raw!$A:$A, 'Call Back'!JN$14, Raw!$F:$F, 'Call Back'!$C28, Raw!$H:$H, "D14")</f>
        <v>0</v>
      </c>
      <c r="JO28" s="47">
        <f>SUMIFS(Raw!$I:$I, Raw!$A:$A, 'Call Back'!JO$14, Raw!$F:$F, 'Call Back'!$C28, Raw!$H:$H, "D14")</f>
        <v>0</v>
      </c>
      <c r="JP28" s="48">
        <f>SUMIFS(Raw!$I:$I, Raw!$A:$A, 'Call Back'!JP$14, Raw!$F:$F, 'Call Back'!$C28, Raw!$H:$H, "D14")</f>
        <v>0</v>
      </c>
      <c r="JR28" s="46">
        <f>SUMIFS(Raw!$I:$I, Raw!$A:$A, 'Call Back'!JR$14, Raw!$F:$F, 'Call Back'!$C28, Raw!$H:$H, "D13")</f>
        <v>0</v>
      </c>
      <c r="JS28" s="47">
        <f>SUMIFS(Raw!$I:$I, Raw!$A:$A, 'Call Back'!JS$14, Raw!$F:$F, 'Call Back'!$C28, Raw!$H:$H, "D13")</f>
        <v>0</v>
      </c>
      <c r="JT28" s="47">
        <f>SUMIFS(Raw!$I:$I, Raw!$A:$A, 'Call Back'!JT$14, Raw!$F:$F, 'Call Back'!$C28, Raw!$H:$H, "D13")</f>
        <v>0</v>
      </c>
      <c r="JU28" s="47">
        <f>SUMIFS(Raw!$I:$I, Raw!$A:$A, 'Call Back'!JU$14, Raw!$F:$F, 'Call Back'!$C28, Raw!$H:$H, "D13")</f>
        <v>0</v>
      </c>
      <c r="JV28" s="47">
        <f>SUMIFS(Raw!$I:$I, Raw!$A:$A, 'Call Back'!JV$14, Raw!$F:$F, 'Call Back'!$C28, Raw!$H:$H, "D13")</f>
        <v>0</v>
      </c>
      <c r="JW28" s="47">
        <f>SUMIFS(Raw!$I:$I, Raw!$A:$A, 'Call Back'!JW$14, Raw!$F:$F, 'Call Back'!$C28, Raw!$H:$H, "D13")</f>
        <v>0</v>
      </c>
      <c r="JX28" s="48">
        <f>SUMIFS(Raw!$I:$I, Raw!$A:$A, 'Call Back'!JX$14, Raw!$F:$F, 'Call Back'!$C28, Raw!$H:$H, "D13")</f>
        <v>0</v>
      </c>
      <c r="JZ28" s="46">
        <f>SUMIFS(Raw!$I:$I, Raw!$A:$A, 'Call Back'!JZ$14, Raw!$F:$F, 'Call Back'!$C28, Raw!$H:$H, "D14")</f>
        <v>0</v>
      </c>
      <c r="KA28" s="47">
        <f>SUMIFS(Raw!$I:$I, Raw!$A:$A, 'Call Back'!KA$14, Raw!$F:$F, 'Call Back'!$C28, Raw!$H:$H, "D14")</f>
        <v>0</v>
      </c>
      <c r="KB28" s="47">
        <f>SUMIFS(Raw!$I:$I, Raw!$A:$A, 'Call Back'!KB$14, Raw!$F:$F, 'Call Back'!$C28, Raw!$H:$H, "D14")</f>
        <v>0</v>
      </c>
      <c r="KC28" s="47">
        <f>SUMIFS(Raw!$I:$I, Raw!$A:$A, 'Call Back'!KC$14, Raw!$F:$F, 'Call Back'!$C28, Raw!$H:$H, "D14")</f>
        <v>0</v>
      </c>
      <c r="KD28" s="47">
        <f>SUMIFS(Raw!$I:$I, Raw!$A:$A, 'Call Back'!KD$14, Raw!$F:$F, 'Call Back'!$C28, Raw!$H:$H, "D14")</f>
        <v>0</v>
      </c>
      <c r="KE28" s="47">
        <f>SUMIFS(Raw!$I:$I, Raw!$A:$A, 'Call Back'!KE$14, Raw!$F:$F, 'Call Back'!$C28, Raw!$H:$H, "D14")</f>
        <v>0</v>
      </c>
      <c r="KF28" s="48">
        <f>SUMIFS(Raw!$I:$I, Raw!$A:$A, 'Call Back'!KF$14, Raw!$F:$F, 'Call Back'!$C28, Raw!$H:$H, "D14")</f>
        <v>0</v>
      </c>
      <c r="KH28" s="46">
        <f>SUMIFS(Raw!$I:$I, Raw!$A:$A, 'Call Back'!KH$14, Raw!$F:$F, 'Call Back'!$C28, Raw!$H:$H, "D13")</f>
        <v>0</v>
      </c>
      <c r="KI28" s="47">
        <f>SUMIFS(Raw!$I:$I, Raw!$A:$A, 'Call Back'!KI$14, Raw!$F:$F, 'Call Back'!$C28, Raw!$H:$H, "D13")</f>
        <v>0</v>
      </c>
      <c r="KJ28" s="47">
        <f>SUMIFS(Raw!$I:$I, Raw!$A:$A, 'Call Back'!KJ$14, Raw!$F:$F, 'Call Back'!$C28, Raw!$H:$H, "D13")</f>
        <v>0</v>
      </c>
      <c r="KK28" s="47">
        <f>SUMIFS(Raw!$I:$I, Raw!$A:$A, 'Call Back'!KK$14, Raw!$F:$F, 'Call Back'!$C28, Raw!$H:$H, "D13")</f>
        <v>0</v>
      </c>
      <c r="KL28" s="47">
        <f>SUMIFS(Raw!$I:$I, Raw!$A:$A, 'Call Back'!KL$14, Raw!$F:$F, 'Call Back'!$C28, Raw!$H:$H, "D13")</f>
        <v>0</v>
      </c>
      <c r="KM28" s="47">
        <f>SUMIFS(Raw!$I:$I, Raw!$A:$A, 'Call Back'!KM$14, Raw!$F:$F, 'Call Back'!$C28, Raw!$H:$H, "D13")</f>
        <v>0</v>
      </c>
      <c r="KN28" s="48">
        <f>SUMIFS(Raw!$I:$I, Raw!$A:$A, 'Call Back'!KN$14, Raw!$F:$F, 'Call Back'!$C28, Raw!$H:$H, "D13")</f>
        <v>0</v>
      </c>
      <c r="KP28" s="46">
        <f>SUMIFS(Raw!$I:$I, Raw!$A:$A, 'Call Back'!KP$14, Raw!$F:$F, 'Call Back'!$C28, Raw!$H:$H, "D14")</f>
        <v>0</v>
      </c>
      <c r="KQ28" s="47">
        <f>SUMIFS(Raw!$I:$I, Raw!$A:$A, 'Call Back'!KQ$14, Raw!$F:$F, 'Call Back'!$C28, Raw!$H:$H, "D14")</f>
        <v>0</v>
      </c>
      <c r="KR28" s="47">
        <f>SUMIFS(Raw!$I:$I, Raw!$A:$A, 'Call Back'!KR$14, Raw!$F:$F, 'Call Back'!$C28, Raw!$H:$H, "D14")</f>
        <v>0</v>
      </c>
      <c r="KS28" s="47">
        <f>SUMIFS(Raw!$I:$I, Raw!$A:$A, 'Call Back'!KS$14, Raw!$F:$F, 'Call Back'!$C28, Raw!$H:$H, "D14")</f>
        <v>0</v>
      </c>
      <c r="KT28" s="47">
        <f>SUMIFS(Raw!$I:$I, Raw!$A:$A, 'Call Back'!KT$14, Raw!$F:$F, 'Call Back'!$C28, Raw!$H:$H, "D14")</f>
        <v>0</v>
      </c>
      <c r="KU28" s="47">
        <f>SUMIFS(Raw!$I:$I, Raw!$A:$A, 'Call Back'!KU$14, Raw!$F:$F, 'Call Back'!$C28, Raw!$H:$H, "D14")</f>
        <v>0</v>
      </c>
      <c r="KV28" s="48">
        <f>SUMIFS(Raw!$I:$I, Raw!$A:$A, 'Call Back'!KV$14, Raw!$F:$F, 'Call Back'!$C28, Raw!$H:$H, "D14")</f>
        <v>0</v>
      </c>
    </row>
    <row r="29" spans="2:308" x14ac:dyDescent="0.35">
      <c r="B29" s="43" t="s">
        <v>53</v>
      </c>
      <c r="C29" s="49" t="s">
        <v>54</v>
      </c>
      <c r="D29" s="50" t="s">
        <v>55</v>
      </c>
      <c r="F29" s="51">
        <v>252</v>
      </c>
      <c r="G29" s="52">
        <v>218</v>
      </c>
      <c r="H29" s="52">
        <v>271</v>
      </c>
      <c r="I29" s="52">
        <v>254</v>
      </c>
      <c r="J29" s="52">
        <v>213</v>
      </c>
      <c r="K29" s="52">
        <v>266</v>
      </c>
      <c r="L29" s="53">
        <v>233</v>
      </c>
      <c r="N29" s="51">
        <v>57</v>
      </c>
      <c r="O29" s="52">
        <v>45</v>
      </c>
      <c r="P29" s="52">
        <v>63</v>
      </c>
      <c r="Q29" s="52">
        <v>48</v>
      </c>
      <c r="R29" s="52">
        <v>56</v>
      </c>
      <c r="S29" s="52">
        <v>54</v>
      </c>
      <c r="T29" s="53">
        <v>48</v>
      </c>
      <c r="V29" s="51">
        <v>246</v>
      </c>
      <c r="W29" s="52">
        <v>261</v>
      </c>
      <c r="X29" s="52">
        <v>227</v>
      </c>
      <c r="Y29" s="52">
        <v>259</v>
      </c>
      <c r="Z29" s="52">
        <v>249</v>
      </c>
      <c r="AA29" s="52">
        <v>303</v>
      </c>
      <c r="AB29" s="53">
        <v>284</v>
      </c>
      <c r="AD29" s="51">
        <v>40</v>
      </c>
      <c r="AE29" s="52">
        <v>65</v>
      </c>
      <c r="AF29" s="52">
        <v>43</v>
      </c>
      <c r="AG29" s="52">
        <v>57</v>
      </c>
      <c r="AH29" s="52">
        <v>53</v>
      </c>
      <c r="AI29" s="52">
        <v>62</v>
      </c>
      <c r="AJ29" s="53">
        <v>52</v>
      </c>
      <c r="AL29" s="51">
        <v>279</v>
      </c>
      <c r="AM29" s="52">
        <v>235</v>
      </c>
      <c r="AN29" s="52">
        <v>216</v>
      </c>
      <c r="AO29" s="52">
        <v>238</v>
      </c>
      <c r="AP29" s="52">
        <v>238</v>
      </c>
      <c r="AQ29" s="52">
        <v>299</v>
      </c>
      <c r="AR29" s="53">
        <v>241</v>
      </c>
      <c r="AT29" s="51">
        <v>35</v>
      </c>
      <c r="AU29" s="52">
        <v>30</v>
      </c>
      <c r="AV29" s="52">
        <v>44</v>
      </c>
      <c r="AW29" s="52">
        <v>54</v>
      </c>
      <c r="AX29" s="52">
        <v>44</v>
      </c>
      <c r="AY29" s="52">
        <v>70</v>
      </c>
      <c r="AZ29" s="53">
        <v>48</v>
      </c>
      <c r="BB29" s="51">
        <v>273</v>
      </c>
      <c r="BC29" s="52">
        <v>267</v>
      </c>
      <c r="BD29" s="52">
        <v>237</v>
      </c>
      <c r="BE29" s="52">
        <v>229</v>
      </c>
      <c r="BF29" s="52">
        <v>226</v>
      </c>
      <c r="BG29" s="52">
        <v>264</v>
      </c>
      <c r="BH29" s="53">
        <v>233</v>
      </c>
      <c r="BJ29" s="51">
        <v>47</v>
      </c>
      <c r="BK29" s="52">
        <v>51</v>
      </c>
      <c r="BL29" s="52">
        <v>51</v>
      </c>
      <c r="BM29" s="52">
        <v>47</v>
      </c>
      <c r="BN29" s="52">
        <v>49</v>
      </c>
      <c r="BO29" s="52">
        <v>84</v>
      </c>
      <c r="BP29" s="53">
        <v>58</v>
      </c>
      <c r="BR29" s="51">
        <v>266</v>
      </c>
      <c r="BS29" s="52">
        <v>181</v>
      </c>
      <c r="BT29" s="52">
        <v>201</v>
      </c>
      <c r="BU29" s="52">
        <v>177</v>
      </c>
      <c r="BV29" s="52">
        <v>243</v>
      </c>
      <c r="BW29" s="52">
        <v>261</v>
      </c>
      <c r="BX29" s="53">
        <v>218</v>
      </c>
      <c r="BZ29" s="51">
        <v>43</v>
      </c>
      <c r="CA29" s="52">
        <v>36</v>
      </c>
      <c r="CB29" s="52">
        <v>57</v>
      </c>
      <c r="CC29" s="52">
        <v>72</v>
      </c>
      <c r="CD29" s="52">
        <v>37</v>
      </c>
      <c r="CE29" s="52">
        <v>37</v>
      </c>
      <c r="CF29" s="53">
        <v>40</v>
      </c>
      <c r="CH29" s="51">
        <v>261</v>
      </c>
      <c r="CI29" s="52">
        <v>204</v>
      </c>
      <c r="CJ29" s="52">
        <v>199</v>
      </c>
      <c r="CK29" s="52">
        <v>267</v>
      </c>
      <c r="CL29" s="52">
        <v>217</v>
      </c>
      <c r="CM29" s="52">
        <v>258</v>
      </c>
      <c r="CN29" s="53">
        <v>258</v>
      </c>
      <c r="CP29" s="51">
        <v>57</v>
      </c>
      <c r="CQ29" s="52">
        <v>54</v>
      </c>
      <c r="CR29" s="52">
        <v>60</v>
      </c>
      <c r="CS29" s="52">
        <v>45</v>
      </c>
      <c r="CT29" s="52">
        <v>28</v>
      </c>
      <c r="CU29" s="52">
        <v>70</v>
      </c>
      <c r="CV29" s="53">
        <v>45</v>
      </c>
      <c r="CX29" s="51">
        <v>241</v>
      </c>
      <c r="CY29" s="52">
        <v>224</v>
      </c>
      <c r="CZ29" s="52">
        <v>260</v>
      </c>
      <c r="DA29" s="52">
        <v>225</v>
      </c>
      <c r="DB29" s="52">
        <v>230</v>
      </c>
      <c r="DC29" s="52">
        <v>258</v>
      </c>
      <c r="DD29" s="53">
        <v>232</v>
      </c>
      <c r="DF29" s="51">
        <v>41</v>
      </c>
      <c r="DG29" s="52">
        <v>41</v>
      </c>
      <c r="DH29" s="52">
        <v>51</v>
      </c>
      <c r="DI29" s="52">
        <v>43</v>
      </c>
      <c r="DJ29" s="52">
        <v>38</v>
      </c>
      <c r="DK29" s="52">
        <v>52</v>
      </c>
      <c r="DL29" s="53">
        <v>56</v>
      </c>
      <c r="DN29" s="51">
        <v>258</v>
      </c>
      <c r="DO29" s="52">
        <v>226</v>
      </c>
      <c r="DP29" s="52">
        <v>229</v>
      </c>
      <c r="DQ29" s="52">
        <v>221</v>
      </c>
      <c r="DR29" s="52">
        <v>214</v>
      </c>
      <c r="DS29" s="52">
        <v>260</v>
      </c>
      <c r="DT29" s="53">
        <v>245</v>
      </c>
      <c r="DV29" s="51">
        <v>50</v>
      </c>
      <c r="DW29" s="52">
        <v>36</v>
      </c>
      <c r="DX29" s="52">
        <v>39</v>
      </c>
      <c r="DY29" s="52">
        <v>43</v>
      </c>
      <c r="DZ29" s="52">
        <v>46</v>
      </c>
      <c r="EA29" s="52">
        <v>62</v>
      </c>
      <c r="EB29" s="53">
        <v>60</v>
      </c>
      <c r="ED29" s="51">
        <f>SUMIFS(Raw!$I:$I, Raw!$A:$A, 'Call Back'!ED$14, Raw!$F:$F, 'Call Back'!$C29, Raw!$H:$H, "D13")</f>
        <v>251</v>
      </c>
      <c r="EE29" s="52">
        <f>SUMIFS(Raw!$I:$I, Raw!$A:$A, 'Call Back'!EE$14, Raw!$F:$F, 'Call Back'!$C29, Raw!$H:$H, "D13")</f>
        <v>212</v>
      </c>
      <c r="EF29" s="52">
        <f>SUMIFS(Raw!$I:$I, Raw!$A:$A, 'Call Back'!EF$14, Raw!$F:$F, 'Call Back'!$C29, Raw!$H:$H, "D13")</f>
        <v>206</v>
      </c>
      <c r="EG29" s="52">
        <f>SUMIFS(Raw!$I:$I, Raw!$A:$A, 'Call Back'!EG$14, Raw!$F:$F, 'Call Back'!$C29, Raw!$H:$H, "D13")</f>
        <v>219</v>
      </c>
      <c r="EH29" s="52">
        <f>SUMIFS(Raw!$I:$I, Raw!$A:$A, 'Call Back'!EH$14, Raw!$F:$F, 'Call Back'!$C29, Raw!$H:$H, "D13")</f>
        <v>243</v>
      </c>
      <c r="EI29" s="52">
        <f>SUMIFS(Raw!$I:$I, Raw!$A:$A, 'Call Back'!EI$14, Raw!$F:$F, 'Call Back'!$C29, Raw!$H:$H, "D13")</f>
        <v>279</v>
      </c>
      <c r="EJ29" s="53">
        <f>SUMIFS(Raw!$I:$I, Raw!$A:$A, 'Call Back'!EJ$14, Raw!$F:$F, 'Call Back'!$C29, Raw!$H:$H, "D13")</f>
        <v>225</v>
      </c>
      <c r="EL29" s="51">
        <f>SUMIFS(Raw!$I:$I, Raw!$A:$A, 'Call Back'!EL$14, Raw!$F:$F, 'Call Back'!$C29, Raw!$H:$H, "D14")</f>
        <v>42</v>
      </c>
      <c r="EM29" s="52">
        <f>SUMIFS(Raw!$I:$I, Raw!$A:$A, 'Call Back'!EM$14, Raw!$F:$F, 'Call Back'!$C29, Raw!$H:$H, "D14")</f>
        <v>60</v>
      </c>
      <c r="EN29" s="52">
        <f>SUMIFS(Raw!$I:$I, Raw!$A:$A, 'Call Back'!EN$14, Raw!$F:$F, 'Call Back'!$C29, Raw!$H:$H, "D14")</f>
        <v>40</v>
      </c>
      <c r="EO29" s="52">
        <f>SUMIFS(Raw!$I:$I, Raw!$A:$A, 'Call Back'!EO$14, Raw!$F:$F, 'Call Back'!$C29, Raw!$H:$H, "D14")</f>
        <v>51</v>
      </c>
      <c r="EP29" s="52">
        <f>SUMIFS(Raw!$I:$I, Raw!$A:$A, 'Call Back'!EP$14, Raw!$F:$F, 'Call Back'!$C29, Raw!$H:$H, "D14")</f>
        <v>52</v>
      </c>
      <c r="EQ29" s="52">
        <f>SUMIFS(Raw!$I:$I, Raw!$A:$A, 'Call Back'!EQ$14, Raw!$F:$F, 'Call Back'!$C29, Raw!$H:$H, "D14")</f>
        <v>77</v>
      </c>
      <c r="ER29" s="53">
        <f>SUMIFS(Raw!$I:$I, Raw!$A:$A, 'Call Back'!ER$14, Raw!$F:$F, 'Call Back'!$C29, Raw!$H:$H, "D14")</f>
        <v>49</v>
      </c>
      <c r="ET29" s="51">
        <f>SUMIFS(Raw!$I:$I, Raw!$A:$A, 'Call Back'!ET$14, Raw!$F:$F, 'Call Back'!$C29, Raw!$H:$H, "D13")</f>
        <v>0</v>
      </c>
      <c r="EU29" s="52">
        <f>SUMIFS(Raw!$I:$I, Raw!$A:$A, 'Call Back'!EU$14, Raw!$F:$F, 'Call Back'!$C29, Raw!$H:$H, "D13")</f>
        <v>0</v>
      </c>
      <c r="EV29" s="52">
        <f>SUMIFS(Raw!$I:$I, Raw!$A:$A, 'Call Back'!EV$14, Raw!$F:$F, 'Call Back'!$C29, Raw!$H:$H, "D13")</f>
        <v>0</v>
      </c>
      <c r="EW29" s="52">
        <f>SUMIFS(Raw!$I:$I, Raw!$A:$A, 'Call Back'!EW$14, Raw!$F:$F, 'Call Back'!$C29, Raw!$H:$H, "D13")</f>
        <v>0</v>
      </c>
      <c r="EX29" s="52">
        <f>SUMIFS(Raw!$I:$I, Raw!$A:$A, 'Call Back'!EX$14, Raw!$F:$F, 'Call Back'!$C29, Raw!$H:$H, "D13")</f>
        <v>0</v>
      </c>
      <c r="EY29" s="52">
        <f>SUMIFS(Raw!$I:$I, Raw!$A:$A, 'Call Back'!EY$14, Raw!$F:$F, 'Call Back'!$C29, Raw!$H:$H, "D13")</f>
        <v>0</v>
      </c>
      <c r="EZ29" s="53">
        <f>SUMIFS(Raw!$I:$I, Raw!$A:$A, 'Call Back'!EZ$14, Raw!$F:$F, 'Call Back'!$C29, Raw!$H:$H, "D13")</f>
        <v>0</v>
      </c>
      <c r="FB29" s="51">
        <f>SUMIFS(Raw!$I:$I, Raw!$A:$A, 'Call Back'!FB$14, Raw!$F:$F, 'Call Back'!$C29, Raw!$H:$H, "D14")</f>
        <v>0</v>
      </c>
      <c r="FC29" s="52">
        <f>SUMIFS(Raw!$I:$I, Raw!$A:$A, 'Call Back'!FC$14, Raw!$F:$F, 'Call Back'!$C29, Raw!$H:$H, "D14")</f>
        <v>0</v>
      </c>
      <c r="FD29" s="52">
        <f>SUMIFS(Raw!$I:$I, Raw!$A:$A, 'Call Back'!FD$14, Raw!$F:$F, 'Call Back'!$C29, Raw!$H:$H, "D14")</f>
        <v>0</v>
      </c>
      <c r="FE29" s="52">
        <f>SUMIFS(Raw!$I:$I, Raw!$A:$A, 'Call Back'!FE$14, Raw!$F:$F, 'Call Back'!$C29, Raw!$H:$H, "D14")</f>
        <v>0</v>
      </c>
      <c r="FF29" s="52">
        <f>SUMIFS(Raw!$I:$I, Raw!$A:$A, 'Call Back'!FF$14, Raw!$F:$F, 'Call Back'!$C29, Raw!$H:$H, "D14")</f>
        <v>0</v>
      </c>
      <c r="FG29" s="52">
        <f>SUMIFS(Raw!$I:$I, Raw!$A:$A, 'Call Back'!FG$14, Raw!$F:$F, 'Call Back'!$C29, Raw!$H:$H, "D14")</f>
        <v>0</v>
      </c>
      <c r="FH29" s="53">
        <f>SUMIFS(Raw!$I:$I, Raw!$A:$A, 'Call Back'!FH$14, Raw!$F:$F, 'Call Back'!$C29, Raw!$H:$H, "D14")</f>
        <v>0</v>
      </c>
      <c r="FJ29" s="51">
        <f>SUMIFS(Raw!$I:$I, Raw!$A:$A, 'Call Back'!FJ$14, Raw!$F:$F, 'Call Back'!$C29, Raw!$H:$H, "D13")</f>
        <v>0</v>
      </c>
      <c r="FK29" s="52">
        <f>SUMIFS(Raw!$I:$I, Raw!$A:$A, 'Call Back'!FK$14, Raw!$F:$F, 'Call Back'!$C29, Raw!$H:$H, "D13")</f>
        <v>0</v>
      </c>
      <c r="FL29" s="52">
        <f>SUMIFS(Raw!$I:$I, Raw!$A:$A, 'Call Back'!FL$14, Raw!$F:$F, 'Call Back'!$C29, Raw!$H:$H, "D13")</f>
        <v>0</v>
      </c>
      <c r="FM29" s="52">
        <f>SUMIFS(Raw!$I:$I, Raw!$A:$A, 'Call Back'!FM$14, Raw!$F:$F, 'Call Back'!$C29, Raw!$H:$H, "D13")</f>
        <v>0</v>
      </c>
      <c r="FN29" s="52">
        <f>SUMIFS(Raw!$I:$I, Raw!$A:$A, 'Call Back'!FN$14, Raw!$F:$F, 'Call Back'!$C29, Raw!$H:$H, "D13")</f>
        <v>0</v>
      </c>
      <c r="FO29" s="52">
        <f>SUMIFS(Raw!$I:$I, Raw!$A:$A, 'Call Back'!FO$14, Raw!$F:$F, 'Call Back'!$C29, Raw!$H:$H, "D13")</f>
        <v>0</v>
      </c>
      <c r="FP29" s="53">
        <f>SUMIFS(Raw!$I:$I, Raw!$A:$A, 'Call Back'!FP$14, Raw!$F:$F, 'Call Back'!$C29, Raw!$H:$H, "D13")</f>
        <v>0</v>
      </c>
      <c r="FR29" s="51">
        <f>SUMIFS(Raw!$I:$I, Raw!$A:$A, 'Call Back'!FR$14, Raw!$F:$F, 'Call Back'!$C29, Raw!$H:$H, "D14")</f>
        <v>0</v>
      </c>
      <c r="FS29" s="52">
        <f>SUMIFS(Raw!$I:$I, Raw!$A:$A, 'Call Back'!FS$14, Raw!$F:$F, 'Call Back'!$C29, Raw!$H:$H, "D14")</f>
        <v>0</v>
      </c>
      <c r="FT29" s="52">
        <f>SUMIFS(Raw!$I:$I, Raw!$A:$A, 'Call Back'!FT$14, Raw!$F:$F, 'Call Back'!$C29, Raw!$H:$H, "D14")</f>
        <v>0</v>
      </c>
      <c r="FU29" s="52">
        <f>SUMIFS(Raw!$I:$I, Raw!$A:$A, 'Call Back'!FU$14, Raw!$F:$F, 'Call Back'!$C29, Raw!$H:$H, "D14")</f>
        <v>0</v>
      </c>
      <c r="FV29" s="52">
        <f>SUMIFS(Raw!$I:$I, Raw!$A:$A, 'Call Back'!FV$14, Raw!$F:$F, 'Call Back'!$C29, Raw!$H:$H, "D14")</f>
        <v>0</v>
      </c>
      <c r="FW29" s="52">
        <f>SUMIFS(Raw!$I:$I, Raw!$A:$A, 'Call Back'!FW$14, Raw!$F:$F, 'Call Back'!$C29, Raw!$H:$H, "D14")</f>
        <v>0</v>
      </c>
      <c r="FX29" s="53">
        <f>SUMIFS(Raw!$I:$I, Raw!$A:$A, 'Call Back'!FX$14, Raw!$F:$F, 'Call Back'!$C29, Raw!$H:$H, "D14")</f>
        <v>0</v>
      </c>
      <c r="FZ29" s="51">
        <f>SUMIFS(Raw!$I:$I, Raw!$A:$A, 'Call Back'!FZ$14, Raw!$F:$F, 'Call Back'!$C29, Raw!$H:$H, "D13")</f>
        <v>0</v>
      </c>
      <c r="GA29" s="52">
        <f>SUMIFS(Raw!$I:$I, Raw!$A:$A, 'Call Back'!GA$14, Raw!$F:$F, 'Call Back'!$C29, Raw!$H:$H, "D13")</f>
        <v>0</v>
      </c>
      <c r="GB29" s="52">
        <f>SUMIFS(Raw!$I:$I, Raw!$A:$A, 'Call Back'!GB$14, Raw!$F:$F, 'Call Back'!$C29, Raw!$H:$H, "D13")</f>
        <v>0</v>
      </c>
      <c r="GC29" s="52">
        <f>SUMIFS(Raw!$I:$I, Raw!$A:$A, 'Call Back'!GC$14, Raw!$F:$F, 'Call Back'!$C29, Raw!$H:$H, "D13")</f>
        <v>0</v>
      </c>
      <c r="GD29" s="52">
        <f>SUMIFS(Raw!$I:$I, Raw!$A:$A, 'Call Back'!GD$14, Raw!$F:$F, 'Call Back'!$C29, Raw!$H:$H, "D13")</f>
        <v>0</v>
      </c>
      <c r="GE29" s="52">
        <f>SUMIFS(Raw!$I:$I, Raw!$A:$A, 'Call Back'!GE$14, Raw!$F:$F, 'Call Back'!$C29, Raw!$H:$H, "D13")</f>
        <v>0</v>
      </c>
      <c r="GF29" s="53">
        <f>SUMIFS(Raw!$I:$I, Raw!$A:$A, 'Call Back'!GF$14, Raw!$F:$F, 'Call Back'!$C29, Raw!$H:$H, "D13")</f>
        <v>0</v>
      </c>
      <c r="GH29" s="51">
        <f>SUMIFS(Raw!$I:$I, Raw!$A:$A, 'Call Back'!GH$14, Raw!$F:$F, 'Call Back'!$C29, Raw!$H:$H, "D14")</f>
        <v>0</v>
      </c>
      <c r="GI29" s="52">
        <f>SUMIFS(Raw!$I:$I, Raw!$A:$A, 'Call Back'!GI$14, Raw!$F:$F, 'Call Back'!$C29, Raw!$H:$H, "D14")</f>
        <v>0</v>
      </c>
      <c r="GJ29" s="52">
        <f>SUMIFS(Raw!$I:$I, Raw!$A:$A, 'Call Back'!GJ$14, Raw!$F:$F, 'Call Back'!$C29, Raw!$H:$H, "D14")</f>
        <v>0</v>
      </c>
      <c r="GK29" s="52">
        <f>SUMIFS(Raw!$I:$I, Raw!$A:$A, 'Call Back'!GK$14, Raw!$F:$F, 'Call Back'!$C29, Raw!$H:$H, "D14")</f>
        <v>0</v>
      </c>
      <c r="GL29" s="52">
        <f>SUMIFS(Raw!$I:$I, Raw!$A:$A, 'Call Back'!GL$14, Raw!$F:$F, 'Call Back'!$C29, Raw!$H:$H, "D14")</f>
        <v>0</v>
      </c>
      <c r="GM29" s="52">
        <f>SUMIFS(Raw!$I:$I, Raw!$A:$A, 'Call Back'!GM$14, Raw!$F:$F, 'Call Back'!$C29, Raw!$H:$H, "D14")</f>
        <v>0</v>
      </c>
      <c r="GN29" s="53">
        <f>SUMIFS(Raw!$I:$I, Raw!$A:$A, 'Call Back'!GN$14, Raw!$F:$F, 'Call Back'!$C29, Raw!$H:$H, "D14")</f>
        <v>0</v>
      </c>
      <c r="GP29" s="51">
        <f>SUMIFS(Raw!$I:$I, Raw!$A:$A, 'Call Back'!GP$14, Raw!$F:$F, 'Call Back'!$C29, Raw!$H:$H, "D13")</f>
        <v>0</v>
      </c>
      <c r="GQ29" s="52">
        <f>SUMIFS(Raw!$I:$I, Raw!$A:$A, 'Call Back'!GQ$14, Raw!$F:$F, 'Call Back'!$C29, Raw!$H:$H, "D13")</f>
        <v>0</v>
      </c>
      <c r="GR29" s="52">
        <f>SUMIFS(Raw!$I:$I, Raw!$A:$A, 'Call Back'!GR$14, Raw!$F:$F, 'Call Back'!$C29, Raw!$H:$H, "D13")</f>
        <v>0</v>
      </c>
      <c r="GS29" s="52">
        <f>SUMIFS(Raw!$I:$I, Raw!$A:$A, 'Call Back'!GS$14, Raw!$F:$F, 'Call Back'!$C29, Raw!$H:$H, "D13")</f>
        <v>0</v>
      </c>
      <c r="GT29" s="52">
        <f>SUMIFS(Raw!$I:$I, Raw!$A:$A, 'Call Back'!GT$14, Raw!$F:$F, 'Call Back'!$C29, Raw!$H:$H, "D13")</f>
        <v>0</v>
      </c>
      <c r="GU29" s="52">
        <f>SUMIFS(Raw!$I:$I, Raw!$A:$A, 'Call Back'!GU$14, Raw!$F:$F, 'Call Back'!$C29, Raw!$H:$H, "D13")</f>
        <v>0</v>
      </c>
      <c r="GV29" s="53">
        <f>SUMIFS(Raw!$I:$I, Raw!$A:$A, 'Call Back'!GV$14, Raw!$F:$F, 'Call Back'!$C29, Raw!$H:$H, "D13")</f>
        <v>0</v>
      </c>
      <c r="GX29" s="51">
        <f>SUMIFS(Raw!$I:$I, Raw!$A:$A, 'Call Back'!GX$14, Raw!$F:$F, 'Call Back'!$C29, Raw!$H:$H, "D14")</f>
        <v>0</v>
      </c>
      <c r="GY29" s="52">
        <f>SUMIFS(Raw!$I:$I, Raw!$A:$A, 'Call Back'!GY$14, Raw!$F:$F, 'Call Back'!$C29, Raw!$H:$H, "D14")</f>
        <v>0</v>
      </c>
      <c r="GZ29" s="52">
        <f>SUMIFS(Raw!$I:$I, Raw!$A:$A, 'Call Back'!GZ$14, Raw!$F:$F, 'Call Back'!$C29, Raw!$H:$H, "D14")</f>
        <v>0</v>
      </c>
      <c r="HA29" s="52">
        <f>SUMIFS(Raw!$I:$I, Raw!$A:$A, 'Call Back'!HA$14, Raw!$F:$F, 'Call Back'!$C29, Raw!$H:$H, "D14")</f>
        <v>0</v>
      </c>
      <c r="HB29" s="52">
        <f>SUMIFS(Raw!$I:$I, Raw!$A:$A, 'Call Back'!HB$14, Raw!$F:$F, 'Call Back'!$C29, Raw!$H:$H, "D14")</f>
        <v>0</v>
      </c>
      <c r="HC29" s="52">
        <f>SUMIFS(Raw!$I:$I, Raw!$A:$A, 'Call Back'!HC$14, Raw!$F:$F, 'Call Back'!$C29, Raw!$H:$H, "D14")</f>
        <v>0</v>
      </c>
      <c r="HD29" s="53">
        <f>SUMIFS(Raw!$I:$I, Raw!$A:$A, 'Call Back'!HD$14, Raw!$F:$F, 'Call Back'!$C29, Raw!$H:$H, "D14")</f>
        <v>0</v>
      </c>
      <c r="HF29" s="51">
        <f>SUMIFS(Raw!$I:$I, Raw!$A:$A, 'Call Back'!HF$14, Raw!$F:$F, 'Call Back'!$C29, Raw!$H:$H, "D13")</f>
        <v>0</v>
      </c>
      <c r="HG29" s="52">
        <f>SUMIFS(Raw!$I:$I, Raw!$A:$A, 'Call Back'!HG$14, Raw!$F:$F, 'Call Back'!$C29, Raw!$H:$H, "D13")</f>
        <v>0</v>
      </c>
      <c r="HH29" s="52">
        <f>SUMIFS(Raw!$I:$I, Raw!$A:$A, 'Call Back'!HH$14, Raw!$F:$F, 'Call Back'!$C29, Raw!$H:$H, "D13")</f>
        <v>0</v>
      </c>
      <c r="HI29" s="52">
        <f>SUMIFS(Raw!$I:$I, Raw!$A:$A, 'Call Back'!HI$14, Raw!$F:$F, 'Call Back'!$C29, Raw!$H:$H, "D13")</f>
        <v>0</v>
      </c>
      <c r="HJ29" s="52">
        <f>SUMIFS(Raw!$I:$I, Raw!$A:$A, 'Call Back'!HJ$14, Raw!$F:$F, 'Call Back'!$C29, Raw!$H:$H, "D13")</f>
        <v>0</v>
      </c>
      <c r="HK29" s="52">
        <f>SUMIFS(Raw!$I:$I, Raw!$A:$A, 'Call Back'!HK$14, Raw!$F:$F, 'Call Back'!$C29, Raw!$H:$H, "D13")</f>
        <v>0</v>
      </c>
      <c r="HL29" s="53">
        <f>SUMIFS(Raw!$I:$I, Raw!$A:$A, 'Call Back'!HL$14, Raw!$F:$F, 'Call Back'!$C29, Raw!$H:$H, "D13")</f>
        <v>0</v>
      </c>
      <c r="HN29" s="51">
        <f>SUMIFS(Raw!$I:$I, Raw!$A:$A, 'Call Back'!HN$14, Raw!$F:$F, 'Call Back'!$C29, Raw!$H:$H, "D14")</f>
        <v>0</v>
      </c>
      <c r="HO29" s="52">
        <f>SUMIFS(Raw!$I:$I, Raw!$A:$A, 'Call Back'!HO$14, Raw!$F:$F, 'Call Back'!$C29, Raw!$H:$H, "D14")</f>
        <v>0</v>
      </c>
      <c r="HP29" s="52">
        <f>SUMIFS(Raw!$I:$I, Raw!$A:$A, 'Call Back'!HP$14, Raw!$F:$F, 'Call Back'!$C29, Raw!$H:$H, "D14")</f>
        <v>0</v>
      </c>
      <c r="HQ29" s="52">
        <f>SUMIFS(Raw!$I:$I, Raw!$A:$A, 'Call Back'!HQ$14, Raw!$F:$F, 'Call Back'!$C29, Raw!$H:$H, "D14")</f>
        <v>0</v>
      </c>
      <c r="HR29" s="52">
        <f>SUMIFS(Raw!$I:$I, Raw!$A:$A, 'Call Back'!HR$14, Raw!$F:$F, 'Call Back'!$C29, Raw!$H:$H, "D14")</f>
        <v>0</v>
      </c>
      <c r="HS29" s="52">
        <f>SUMIFS(Raw!$I:$I, Raw!$A:$A, 'Call Back'!HS$14, Raw!$F:$F, 'Call Back'!$C29, Raw!$H:$H, "D14")</f>
        <v>0</v>
      </c>
      <c r="HT29" s="53">
        <f>SUMIFS(Raw!$I:$I, Raw!$A:$A, 'Call Back'!HT$14, Raw!$F:$F, 'Call Back'!$C29, Raw!$H:$H, "D14")</f>
        <v>0</v>
      </c>
      <c r="HV29" s="51">
        <f>SUMIFS(Raw!$I:$I, Raw!$A:$A, 'Call Back'!HV$14, Raw!$F:$F, 'Call Back'!$C29, Raw!$H:$H, "D13")</f>
        <v>0</v>
      </c>
      <c r="HW29" s="52">
        <f>SUMIFS(Raw!$I:$I, Raw!$A:$A, 'Call Back'!HW$14, Raw!$F:$F, 'Call Back'!$C29, Raw!$H:$H, "D13")</f>
        <v>0</v>
      </c>
      <c r="HX29" s="52">
        <f>SUMIFS(Raw!$I:$I, Raw!$A:$A, 'Call Back'!HX$14, Raw!$F:$F, 'Call Back'!$C29, Raw!$H:$H, "D13")</f>
        <v>0</v>
      </c>
      <c r="HY29" s="52">
        <f>SUMIFS(Raw!$I:$I, Raw!$A:$A, 'Call Back'!HY$14, Raw!$F:$F, 'Call Back'!$C29, Raw!$H:$H, "D13")</f>
        <v>0</v>
      </c>
      <c r="HZ29" s="52">
        <f>SUMIFS(Raw!$I:$I, Raw!$A:$A, 'Call Back'!HZ$14, Raw!$F:$F, 'Call Back'!$C29, Raw!$H:$H, "D13")</f>
        <v>0</v>
      </c>
      <c r="IA29" s="52">
        <f>SUMIFS(Raw!$I:$I, Raw!$A:$A, 'Call Back'!IA$14, Raw!$F:$F, 'Call Back'!$C29, Raw!$H:$H, "D13")</f>
        <v>0</v>
      </c>
      <c r="IB29" s="53">
        <f>SUMIFS(Raw!$I:$I, Raw!$A:$A, 'Call Back'!IB$14, Raw!$F:$F, 'Call Back'!$C29, Raw!$H:$H, "D13")</f>
        <v>0</v>
      </c>
      <c r="ID29" s="51">
        <f>SUMIFS(Raw!$I:$I, Raw!$A:$A, 'Call Back'!ID$14, Raw!$F:$F, 'Call Back'!$C29, Raw!$H:$H, "D14")</f>
        <v>0</v>
      </c>
      <c r="IE29" s="52">
        <f>SUMIFS(Raw!$I:$I, Raw!$A:$A, 'Call Back'!IE$14, Raw!$F:$F, 'Call Back'!$C29, Raw!$H:$H, "D14")</f>
        <v>0</v>
      </c>
      <c r="IF29" s="52">
        <f>SUMIFS(Raw!$I:$I, Raw!$A:$A, 'Call Back'!IF$14, Raw!$F:$F, 'Call Back'!$C29, Raw!$H:$H, "D14")</f>
        <v>0</v>
      </c>
      <c r="IG29" s="52">
        <f>SUMIFS(Raw!$I:$I, Raw!$A:$A, 'Call Back'!IG$14, Raw!$F:$F, 'Call Back'!$C29, Raw!$H:$H, "D14")</f>
        <v>0</v>
      </c>
      <c r="IH29" s="52">
        <f>SUMIFS(Raw!$I:$I, Raw!$A:$A, 'Call Back'!IH$14, Raw!$F:$F, 'Call Back'!$C29, Raw!$H:$H, "D14")</f>
        <v>0</v>
      </c>
      <c r="II29" s="52">
        <f>SUMIFS(Raw!$I:$I, Raw!$A:$A, 'Call Back'!II$14, Raw!$F:$F, 'Call Back'!$C29, Raw!$H:$H, "D14")</f>
        <v>0</v>
      </c>
      <c r="IJ29" s="53">
        <f>SUMIFS(Raw!$I:$I, Raw!$A:$A, 'Call Back'!IJ$14, Raw!$F:$F, 'Call Back'!$C29, Raw!$H:$H, "D14")</f>
        <v>0</v>
      </c>
      <c r="IL29" s="51">
        <f>SUMIFS(Raw!$I:$I, Raw!$A:$A, 'Call Back'!IL$14, Raw!$F:$F, 'Call Back'!$C29, Raw!$H:$H, "D13")</f>
        <v>0</v>
      </c>
      <c r="IM29" s="52">
        <f>SUMIFS(Raw!$I:$I, Raw!$A:$A, 'Call Back'!IM$14, Raw!$F:$F, 'Call Back'!$C29, Raw!$H:$H, "D13")</f>
        <v>0</v>
      </c>
      <c r="IN29" s="52">
        <f>SUMIFS(Raw!$I:$I, Raw!$A:$A, 'Call Back'!IN$14, Raw!$F:$F, 'Call Back'!$C29, Raw!$H:$H, "D13")</f>
        <v>0</v>
      </c>
      <c r="IO29" s="52">
        <f>SUMIFS(Raw!$I:$I, Raw!$A:$A, 'Call Back'!IO$14, Raw!$F:$F, 'Call Back'!$C29, Raw!$H:$H, "D13")</f>
        <v>0</v>
      </c>
      <c r="IP29" s="52">
        <f>SUMIFS(Raw!$I:$I, Raw!$A:$A, 'Call Back'!IP$14, Raw!$F:$F, 'Call Back'!$C29, Raw!$H:$H, "D13")</f>
        <v>0</v>
      </c>
      <c r="IQ29" s="52">
        <f>SUMIFS(Raw!$I:$I, Raw!$A:$A, 'Call Back'!IQ$14, Raw!$F:$F, 'Call Back'!$C29, Raw!$H:$H, "D13")</f>
        <v>0</v>
      </c>
      <c r="IR29" s="53">
        <f>SUMIFS(Raw!$I:$I, Raw!$A:$A, 'Call Back'!IR$14, Raw!$F:$F, 'Call Back'!$C29, Raw!$H:$H, "D13")</f>
        <v>0</v>
      </c>
      <c r="IT29" s="51">
        <f>SUMIFS(Raw!$I:$I, Raw!$A:$A, 'Call Back'!IT$14, Raw!$F:$F, 'Call Back'!$C29, Raw!$H:$H, "D14")</f>
        <v>0</v>
      </c>
      <c r="IU29" s="52">
        <f>SUMIFS(Raw!$I:$I, Raw!$A:$A, 'Call Back'!IU$14, Raw!$F:$F, 'Call Back'!$C29, Raw!$H:$H, "D14")</f>
        <v>0</v>
      </c>
      <c r="IV29" s="52">
        <f>SUMIFS(Raw!$I:$I, Raw!$A:$A, 'Call Back'!IV$14, Raw!$F:$F, 'Call Back'!$C29, Raw!$H:$H, "D14")</f>
        <v>0</v>
      </c>
      <c r="IW29" s="52">
        <f>SUMIFS(Raw!$I:$I, Raw!$A:$A, 'Call Back'!IW$14, Raw!$F:$F, 'Call Back'!$C29, Raw!$H:$H, "D14")</f>
        <v>0</v>
      </c>
      <c r="IX29" s="52">
        <f>SUMIFS(Raw!$I:$I, Raw!$A:$A, 'Call Back'!IX$14, Raw!$F:$F, 'Call Back'!$C29, Raw!$H:$H, "D14")</f>
        <v>0</v>
      </c>
      <c r="IY29" s="52">
        <f>SUMIFS(Raw!$I:$I, Raw!$A:$A, 'Call Back'!IY$14, Raw!$F:$F, 'Call Back'!$C29, Raw!$H:$H, "D14")</f>
        <v>0</v>
      </c>
      <c r="IZ29" s="53">
        <f>SUMIFS(Raw!$I:$I, Raw!$A:$A, 'Call Back'!IZ$14, Raw!$F:$F, 'Call Back'!$C29, Raw!$H:$H, "D14")</f>
        <v>0</v>
      </c>
      <c r="JB29" s="51">
        <f>SUMIFS(Raw!$I:$I, Raw!$A:$A, 'Call Back'!JB$14, Raw!$F:$F, 'Call Back'!$C29, Raw!$H:$H, "D13")</f>
        <v>0</v>
      </c>
      <c r="JC29" s="52">
        <f>SUMIFS(Raw!$I:$I, Raw!$A:$A, 'Call Back'!JC$14, Raw!$F:$F, 'Call Back'!$C29, Raw!$H:$H, "D13")</f>
        <v>0</v>
      </c>
      <c r="JD29" s="52">
        <f>SUMIFS(Raw!$I:$I, Raw!$A:$A, 'Call Back'!JD$14, Raw!$F:$F, 'Call Back'!$C29, Raw!$H:$H, "D13")</f>
        <v>0</v>
      </c>
      <c r="JE29" s="52">
        <f>SUMIFS(Raw!$I:$I, Raw!$A:$A, 'Call Back'!JE$14, Raw!$F:$F, 'Call Back'!$C29, Raw!$H:$H, "D13")</f>
        <v>0</v>
      </c>
      <c r="JF29" s="52">
        <f>SUMIFS(Raw!$I:$I, Raw!$A:$A, 'Call Back'!JF$14, Raw!$F:$F, 'Call Back'!$C29, Raw!$H:$H, "D13")</f>
        <v>0</v>
      </c>
      <c r="JG29" s="52">
        <f>SUMIFS(Raw!$I:$I, Raw!$A:$A, 'Call Back'!JG$14, Raw!$F:$F, 'Call Back'!$C29, Raw!$H:$H, "D13")</f>
        <v>0</v>
      </c>
      <c r="JH29" s="53">
        <f>SUMIFS(Raw!$I:$I, Raw!$A:$A, 'Call Back'!JH$14, Raw!$F:$F, 'Call Back'!$C29, Raw!$H:$H, "D13")</f>
        <v>0</v>
      </c>
      <c r="JJ29" s="51">
        <f>SUMIFS(Raw!$I:$I, Raw!$A:$A, 'Call Back'!JJ$14, Raw!$F:$F, 'Call Back'!$C29, Raw!$H:$H, "D14")</f>
        <v>0</v>
      </c>
      <c r="JK29" s="52">
        <f>SUMIFS(Raw!$I:$I, Raw!$A:$A, 'Call Back'!JK$14, Raw!$F:$F, 'Call Back'!$C29, Raw!$H:$H, "D14")</f>
        <v>0</v>
      </c>
      <c r="JL29" s="52">
        <f>SUMIFS(Raw!$I:$I, Raw!$A:$A, 'Call Back'!JL$14, Raw!$F:$F, 'Call Back'!$C29, Raw!$H:$H, "D14")</f>
        <v>0</v>
      </c>
      <c r="JM29" s="52">
        <f>SUMIFS(Raw!$I:$I, Raw!$A:$A, 'Call Back'!JM$14, Raw!$F:$F, 'Call Back'!$C29, Raw!$H:$H, "D14")</f>
        <v>0</v>
      </c>
      <c r="JN29" s="52">
        <f>SUMIFS(Raw!$I:$I, Raw!$A:$A, 'Call Back'!JN$14, Raw!$F:$F, 'Call Back'!$C29, Raw!$H:$H, "D14")</f>
        <v>0</v>
      </c>
      <c r="JO29" s="52">
        <f>SUMIFS(Raw!$I:$I, Raw!$A:$A, 'Call Back'!JO$14, Raw!$F:$F, 'Call Back'!$C29, Raw!$H:$H, "D14")</f>
        <v>0</v>
      </c>
      <c r="JP29" s="53">
        <f>SUMIFS(Raw!$I:$I, Raw!$A:$A, 'Call Back'!JP$14, Raw!$F:$F, 'Call Back'!$C29, Raw!$H:$H, "D14")</f>
        <v>0</v>
      </c>
      <c r="JR29" s="51">
        <f>SUMIFS(Raw!$I:$I, Raw!$A:$A, 'Call Back'!JR$14, Raw!$F:$F, 'Call Back'!$C29, Raw!$H:$H, "D13")</f>
        <v>0</v>
      </c>
      <c r="JS29" s="52">
        <f>SUMIFS(Raw!$I:$I, Raw!$A:$A, 'Call Back'!JS$14, Raw!$F:$F, 'Call Back'!$C29, Raw!$H:$H, "D13")</f>
        <v>0</v>
      </c>
      <c r="JT29" s="52">
        <f>SUMIFS(Raw!$I:$I, Raw!$A:$A, 'Call Back'!JT$14, Raw!$F:$F, 'Call Back'!$C29, Raw!$H:$H, "D13")</f>
        <v>0</v>
      </c>
      <c r="JU29" s="52">
        <f>SUMIFS(Raw!$I:$I, Raw!$A:$A, 'Call Back'!JU$14, Raw!$F:$F, 'Call Back'!$C29, Raw!$H:$H, "D13")</f>
        <v>0</v>
      </c>
      <c r="JV29" s="52">
        <f>SUMIFS(Raw!$I:$I, Raw!$A:$A, 'Call Back'!JV$14, Raw!$F:$F, 'Call Back'!$C29, Raw!$H:$H, "D13")</f>
        <v>0</v>
      </c>
      <c r="JW29" s="52">
        <f>SUMIFS(Raw!$I:$I, Raw!$A:$A, 'Call Back'!JW$14, Raw!$F:$F, 'Call Back'!$C29, Raw!$H:$H, "D13")</f>
        <v>0</v>
      </c>
      <c r="JX29" s="53">
        <f>SUMIFS(Raw!$I:$I, Raw!$A:$A, 'Call Back'!JX$14, Raw!$F:$F, 'Call Back'!$C29, Raw!$H:$H, "D13")</f>
        <v>0</v>
      </c>
      <c r="JZ29" s="51">
        <f>SUMIFS(Raw!$I:$I, Raw!$A:$A, 'Call Back'!JZ$14, Raw!$F:$F, 'Call Back'!$C29, Raw!$H:$H, "D14")</f>
        <v>0</v>
      </c>
      <c r="KA29" s="52">
        <f>SUMIFS(Raw!$I:$I, Raw!$A:$A, 'Call Back'!KA$14, Raw!$F:$F, 'Call Back'!$C29, Raw!$H:$H, "D14")</f>
        <v>0</v>
      </c>
      <c r="KB29" s="52">
        <f>SUMIFS(Raw!$I:$I, Raw!$A:$A, 'Call Back'!KB$14, Raw!$F:$F, 'Call Back'!$C29, Raw!$H:$H, "D14")</f>
        <v>0</v>
      </c>
      <c r="KC29" s="52">
        <f>SUMIFS(Raw!$I:$I, Raw!$A:$A, 'Call Back'!KC$14, Raw!$F:$F, 'Call Back'!$C29, Raw!$H:$H, "D14")</f>
        <v>0</v>
      </c>
      <c r="KD29" s="52">
        <f>SUMIFS(Raw!$I:$I, Raw!$A:$A, 'Call Back'!KD$14, Raw!$F:$F, 'Call Back'!$C29, Raw!$H:$H, "D14")</f>
        <v>0</v>
      </c>
      <c r="KE29" s="52">
        <f>SUMIFS(Raw!$I:$I, Raw!$A:$A, 'Call Back'!KE$14, Raw!$F:$F, 'Call Back'!$C29, Raw!$H:$H, "D14")</f>
        <v>0</v>
      </c>
      <c r="KF29" s="53">
        <f>SUMIFS(Raw!$I:$I, Raw!$A:$A, 'Call Back'!KF$14, Raw!$F:$F, 'Call Back'!$C29, Raw!$H:$H, "D14")</f>
        <v>0</v>
      </c>
      <c r="KH29" s="51">
        <f>SUMIFS(Raw!$I:$I, Raw!$A:$A, 'Call Back'!KH$14, Raw!$F:$F, 'Call Back'!$C29, Raw!$H:$H, "D13")</f>
        <v>0</v>
      </c>
      <c r="KI29" s="52">
        <f>SUMIFS(Raw!$I:$I, Raw!$A:$A, 'Call Back'!KI$14, Raw!$F:$F, 'Call Back'!$C29, Raw!$H:$H, "D13")</f>
        <v>0</v>
      </c>
      <c r="KJ29" s="52">
        <f>SUMIFS(Raw!$I:$I, Raw!$A:$A, 'Call Back'!KJ$14, Raw!$F:$F, 'Call Back'!$C29, Raw!$H:$H, "D13")</f>
        <v>0</v>
      </c>
      <c r="KK29" s="52">
        <f>SUMIFS(Raw!$I:$I, Raw!$A:$A, 'Call Back'!KK$14, Raw!$F:$F, 'Call Back'!$C29, Raw!$H:$H, "D13")</f>
        <v>0</v>
      </c>
      <c r="KL29" s="52">
        <f>SUMIFS(Raw!$I:$I, Raw!$A:$A, 'Call Back'!KL$14, Raw!$F:$F, 'Call Back'!$C29, Raw!$H:$H, "D13")</f>
        <v>0</v>
      </c>
      <c r="KM29" s="52">
        <f>SUMIFS(Raw!$I:$I, Raw!$A:$A, 'Call Back'!KM$14, Raw!$F:$F, 'Call Back'!$C29, Raw!$H:$H, "D13")</f>
        <v>0</v>
      </c>
      <c r="KN29" s="53">
        <f>SUMIFS(Raw!$I:$I, Raw!$A:$A, 'Call Back'!KN$14, Raw!$F:$F, 'Call Back'!$C29, Raw!$H:$H, "D13")</f>
        <v>0</v>
      </c>
      <c r="KP29" s="51">
        <f>SUMIFS(Raw!$I:$I, Raw!$A:$A, 'Call Back'!KP$14, Raw!$F:$F, 'Call Back'!$C29, Raw!$H:$H, "D14")</f>
        <v>0</v>
      </c>
      <c r="KQ29" s="52">
        <f>SUMIFS(Raw!$I:$I, Raw!$A:$A, 'Call Back'!KQ$14, Raw!$F:$F, 'Call Back'!$C29, Raw!$H:$H, "D14")</f>
        <v>0</v>
      </c>
      <c r="KR29" s="52">
        <f>SUMIFS(Raw!$I:$I, Raw!$A:$A, 'Call Back'!KR$14, Raw!$F:$F, 'Call Back'!$C29, Raw!$H:$H, "D14")</f>
        <v>0</v>
      </c>
      <c r="KS29" s="52">
        <f>SUMIFS(Raw!$I:$I, Raw!$A:$A, 'Call Back'!KS$14, Raw!$F:$F, 'Call Back'!$C29, Raw!$H:$H, "D14")</f>
        <v>0</v>
      </c>
      <c r="KT29" s="52">
        <f>SUMIFS(Raw!$I:$I, Raw!$A:$A, 'Call Back'!KT$14, Raw!$F:$F, 'Call Back'!$C29, Raw!$H:$H, "D14")</f>
        <v>0</v>
      </c>
      <c r="KU29" s="52">
        <f>SUMIFS(Raw!$I:$I, Raw!$A:$A, 'Call Back'!KU$14, Raw!$F:$F, 'Call Back'!$C29, Raw!$H:$H, "D14")</f>
        <v>0</v>
      </c>
      <c r="KV29" s="53">
        <f>SUMIFS(Raw!$I:$I, Raw!$A:$A, 'Call Back'!KV$14, Raw!$F:$F, 'Call Back'!$C29, Raw!$H:$H, "D14")</f>
        <v>0</v>
      </c>
    </row>
    <row r="30" spans="2:308" x14ac:dyDescent="0.35">
      <c r="B30" s="43" t="s">
        <v>53</v>
      </c>
      <c r="C30" s="49" t="s">
        <v>56</v>
      </c>
      <c r="D30" s="50" t="s">
        <v>57</v>
      </c>
      <c r="F30" s="51">
        <v>358</v>
      </c>
      <c r="G30" s="52">
        <v>345</v>
      </c>
      <c r="H30" s="52">
        <v>324</v>
      </c>
      <c r="I30" s="52">
        <v>352</v>
      </c>
      <c r="J30" s="52">
        <v>365</v>
      </c>
      <c r="K30" s="52">
        <v>419</v>
      </c>
      <c r="L30" s="53">
        <v>372</v>
      </c>
      <c r="N30" s="51">
        <v>72</v>
      </c>
      <c r="O30" s="52">
        <v>84</v>
      </c>
      <c r="P30" s="52">
        <v>74</v>
      </c>
      <c r="Q30" s="52">
        <v>72</v>
      </c>
      <c r="R30" s="52">
        <v>78</v>
      </c>
      <c r="S30" s="52">
        <v>101</v>
      </c>
      <c r="T30" s="53">
        <v>89</v>
      </c>
      <c r="V30" s="51">
        <v>403</v>
      </c>
      <c r="W30" s="52">
        <v>390</v>
      </c>
      <c r="X30" s="52">
        <v>339</v>
      </c>
      <c r="Y30" s="52">
        <v>333</v>
      </c>
      <c r="Z30" s="52">
        <v>338</v>
      </c>
      <c r="AA30" s="52">
        <v>396</v>
      </c>
      <c r="AB30" s="53">
        <v>341</v>
      </c>
      <c r="AD30" s="51">
        <v>68</v>
      </c>
      <c r="AE30" s="52">
        <v>87</v>
      </c>
      <c r="AF30" s="52">
        <v>76</v>
      </c>
      <c r="AG30" s="52">
        <v>88</v>
      </c>
      <c r="AH30" s="52">
        <v>77</v>
      </c>
      <c r="AI30" s="52">
        <v>70</v>
      </c>
      <c r="AJ30" s="53">
        <v>63</v>
      </c>
      <c r="AL30" s="51">
        <v>420</v>
      </c>
      <c r="AM30" s="52">
        <v>339</v>
      </c>
      <c r="AN30" s="52">
        <v>366</v>
      </c>
      <c r="AO30" s="52">
        <v>351</v>
      </c>
      <c r="AP30" s="52">
        <v>348</v>
      </c>
      <c r="AQ30" s="52">
        <v>369</v>
      </c>
      <c r="AR30" s="53">
        <v>369</v>
      </c>
      <c r="AT30" s="51">
        <v>70</v>
      </c>
      <c r="AU30" s="52">
        <v>52</v>
      </c>
      <c r="AV30" s="52">
        <v>79</v>
      </c>
      <c r="AW30" s="52">
        <v>55</v>
      </c>
      <c r="AX30" s="52">
        <v>87</v>
      </c>
      <c r="AY30" s="52">
        <v>104</v>
      </c>
      <c r="AZ30" s="53">
        <v>88</v>
      </c>
      <c r="BB30" s="51">
        <v>395</v>
      </c>
      <c r="BC30" s="52">
        <v>341</v>
      </c>
      <c r="BD30" s="52">
        <v>309</v>
      </c>
      <c r="BE30" s="52">
        <v>325</v>
      </c>
      <c r="BF30" s="52">
        <v>338</v>
      </c>
      <c r="BG30" s="52">
        <v>330</v>
      </c>
      <c r="BH30" s="53">
        <v>346</v>
      </c>
      <c r="BJ30" s="51">
        <v>74</v>
      </c>
      <c r="BK30" s="52">
        <v>63</v>
      </c>
      <c r="BL30" s="52">
        <v>89</v>
      </c>
      <c r="BM30" s="52">
        <v>74</v>
      </c>
      <c r="BN30" s="52">
        <v>83</v>
      </c>
      <c r="BO30" s="52">
        <v>103</v>
      </c>
      <c r="BP30" s="53">
        <v>63</v>
      </c>
      <c r="BR30" s="51">
        <v>360</v>
      </c>
      <c r="BS30" s="52">
        <v>284</v>
      </c>
      <c r="BT30" s="52">
        <v>242</v>
      </c>
      <c r="BU30" s="52">
        <v>226</v>
      </c>
      <c r="BV30" s="52">
        <v>328</v>
      </c>
      <c r="BW30" s="52">
        <v>344</v>
      </c>
      <c r="BX30" s="53">
        <v>367</v>
      </c>
      <c r="BZ30" s="51">
        <v>90</v>
      </c>
      <c r="CA30" s="52">
        <v>61</v>
      </c>
      <c r="CB30" s="52">
        <v>64</v>
      </c>
      <c r="CC30" s="52">
        <v>85</v>
      </c>
      <c r="CD30" s="52">
        <v>80</v>
      </c>
      <c r="CE30" s="52">
        <v>63</v>
      </c>
      <c r="CF30" s="53">
        <v>83</v>
      </c>
      <c r="CH30" s="51">
        <v>344</v>
      </c>
      <c r="CI30" s="52">
        <v>310</v>
      </c>
      <c r="CJ30" s="52">
        <v>306</v>
      </c>
      <c r="CK30" s="52">
        <v>340</v>
      </c>
      <c r="CL30" s="52">
        <v>315</v>
      </c>
      <c r="CM30" s="52">
        <v>373</v>
      </c>
      <c r="CN30" s="53">
        <v>329</v>
      </c>
      <c r="CP30" s="51">
        <v>84</v>
      </c>
      <c r="CQ30" s="52">
        <v>74</v>
      </c>
      <c r="CR30" s="52">
        <v>78</v>
      </c>
      <c r="CS30" s="52">
        <v>67</v>
      </c>
      <c r="CT30" s="52">
        <v>41</v>
      </c>
      <c r="CU30" s="52">
        <v>108</v>
      </c>
      <c r="CV30" s="53">
        <v>60</v>
      </c>
      <c r="CX30" s="51">
        <v>366</v>
      </c>
      <c r="CY30" s="52">
        <v>309</v>
      </c>
      <c r="CZ30" s="52">
        <v>345</v>
      </c>
      <c r="DA30" s="52">
        <v>361</v>
      </c>
      <c r="DB30" s="52">
        <v>324</v>
      </c>
      <c r="DC30" s="52">
        <v>375</v>
      </c>
      <c r="DD30" s="53">
        <v>310</v>
      </c>
      <c r="DF30" s="51">
        <v>74</v>
      </c>
      <c r="DG30" s="52">
        <v>66</v>
      </c>
      <c r="DH30" s="52">
        <v>51</v>
      </c>
      <c r="DI30" s="52">
        <v>76</v>
      </c>
      <c r="DJ30" s="52">
        <v>69</v>
      </c>
      <c r="DK30" s="52">
        <v>97</v>
      </c>
      <c r="DL30" s="53">
        <v>87</v>
      </c>
      <c r="DN30" s="51">
        <v>398</v>
      </c>
      <c r="DO30" s="52">
        <v>293</v>
      </c>
      <c r="DP30" s="52">
        <v>317</v>
      </c>
      <c r="DQ30" s="52">
        <v>320</v>
      </c>
      <c r="DR30" s="52">
        <v>298</v>
      </c>
      <c r="DS30" s="52">
        <v>318</v>
      </c>
      <c r="DT30" s="53">
        <v>305</v>
      </c>
      <c r="DV30" s="51">
        <v>82</v>
      </c>
      <c r="DW30" s="52">
        <v>48</v>
      </c>
      <c r="DX30" s="52">
        <v>54</v>
      </c>
      <c r="DY30" s="52">
        <v>62</v>
      </c>
      <c r="DZ30" s="52">
        <v>62</v>
      </c>
      <c r="EA30" s="52">
        <v>64</v>
      </c>
      <c r="EB30" s="53">
        <v>60</v>
      </c>
      <c r="ED30" s="51">
        <f>SUMIFS(Raw!$I:$I, Raw!$A:$A, 'Call Back'!ED$14, Raw!$F:$F, 'Call Back'!$C30, Raw!$H:$H, "D13")</f>
        <v>324</v>
      </c>
      <c r="EE30" s="52">
        <f>SUMIFS(Raw!$I:$I, Raw!$A:$A, 'Call Back'!EE$14, Raw!$F:$F, 'Call Back'!$C30, Raw!$H:$H, "D13")</f>
        <v>292</v>
      </c>
      <c r="EF30" s="52">
        <f>SUMIFS(Raw!$I:$I, Raw!$A:$A, 'Call Back'!EF$14, Raw!$F:$F, 'Call Back'!$C30, Raw!$H:$H, "D13")</f>
        <v>317</v>
      </c>
      <c r="EG30" s="52">
        <f>SUMIFS(Raw!$I:$I, Raw!$A:$A, 'Call Back'!EG$14, Raw!$F:$F, 'Call Back'!$C30, Raw!$H:$H, "D13")</f>
        <v>318</v>
      </c>
      <c r="EH30" s="52">
        <f>SUMIFS(Raw!$I:$I, Raw!$A:$A, 'Call Back'!EH$14, Raw!$F:$F, 'Call Back'!$C30, Raw!$H:$H, "D13")</f>
        <v>336</v>
      </c>
      <c r="EI30" s="52">
        <f>SUMIFS(Raw!$I:$I, Raw!$A:$A, 'Call Back'!EI$14, Raw!$F:$F, 'Call Back'!$C30, Raw!$H:$H, "D13")</f>
        <v>364</v>
      </c>
      <c r="EJ30" s="53">
        <f>SUMIFS(Raw!$I:$I, Raw!$A:$A, 'Call Back'!EJ$14, Raw!$F:$F, 'Call Back'!$C30, Raw!$H:$H, "D13")</f>
        <v>316</v>
      </c>
      <c r="EL30" s="51">
        <f>SUMIFS(Raw!$I:$I, Raw!$A:$A, 'Call Back'!EL$14, Raw!$F:$F, 'Call Back'!$C30, Raw!$H:$H, "D14")</f>
        <v>65</v>
      </c>
      <c r="EM30" s="52">
        <f>SUMIFS(Raw!$I:$I, Raw!$A:$A, 'Call Back'!EM$14, Raw!$F:$F, 'Call Back'!$C30, Raw!$H:$H, "D14")</f>
        <v>79</v>
      </c>
      <c r="EN30" s="52">
        <f>SUMIFS(Raw!$I:$I, Raw!$A:$A, 'Call Back'!EN$14, Raw!$F:$F, 'Call Back'!$C30, Raw!$H:$H, "D14")</f>
        <v>79</v>
      </c>
      <c r="EO30" s="52">
        <f>SUMIFS(Raw!$I:$I, Raw!$A:$A, 'Call Back'!EO$14, Raw!$F:$F, 'Call Back'!$C30, Raw!$H:$H, "D14")</f>
        <v>58</v>
      </c>
      <c r="EP30" s="52">
        <f>SUMIFS(Raw!$I:$I, Raw!$A:$A, 'Call Back'!EP$14, Raw!$F:$F, 'Call Back'!$C30, Raw!$H:$H, "D14")</f>
        <v>66</v>
      </c>
      <c r="EQ30" s="52">
        <f>SUMIFS(Raw!$I:$I, Raw!$A:$A, 'Call Back'!EQ$14, Raw!$F:$F, 'Call Back'!$C30, Raw!$H:$H, "D14")</f>
        <v>90</v>
      </c>
      <c r="ER30" s="53">
        <f>SUMIFS(Raw!$I:$I, Raw!$A:$A, 'Call Back'!ER$14, Raw!$F:$F, 'Call Back'!$C30, Raw!$H:$H, "D14")</f>
        <v>62</v>
      </c>
      <c r="ET30" s="51">
        <f>SUMIFS(Raw!$I:$I, Raw!$A:$A, 'Call Back'!ET$14, Raw!$F:$F, 'Call Back'!$C30, Raw!$H:$H, "D13")</f>
        <v>0</v>
      </c>
      <c r="EU30" s="52">
        <f>SUMIFS(Raw!$I:$I, Raw!$A:$A, 'Call Back'!EU$14, Raw!$F:$F, 'Call Back'!$C30, Raw!$H:$H, "D13")</f>
        <v>0</v>
      </c>
      <c r="EV30" s="52">
        <f>SUMIFS(Raw!$I:$I, Raw!$A:$A, 'Call Back'!EV$14, Raw!$F:$F, 'Call Back'!$C30, Raw!$H:$H, "D13")</f>
        <v>0</v>
      </c>
      <c r="EW30" s="52">
        <f>SUMIFS(Raw!$I:$I, Raw!$A:$A, 'Call Back'!EW$14, Raw!$F:$F, 'Call Back'!$C30, Raw!$H:$H, "D13")</f>
        <v>0</v>
      </c>
      <c r="EX30" s="52">
        <f>SUMIFS(Raw!$I:$I, Raw!$A:$A, 'Call Back'!EX$14, Raw!$F:$F, 'Call Back'!$C30, Raw!$H:$H, "D13")</f>
        <v>0</v>
      </c>
      <c r="EY30" s="52">
        <f>SUMIFS(Raw!$I:$I, Raw!$A:$A, 'Call Back'!EY$14, Raw!$F:$F, 'Call Back'!$C30, Raw!$H:$H, "D13")</f>
        <v>0</v>
      </c>
      <c r="EZ30" s="53">
        <f>SUMIFS(Raw!$I:$I, Raw!$A:$A, 'Call Back'!EZ$14, Raw!$F:$F, 'Call Back'!$C30, Raw!$H:$H, "D13")</f>
        <v>0</v>
      </c>
      <c r="FB30" s="51">
        <f>SUMIFS(Raw!$I:$I, Raw!$A:$A, 'Call Back'!FB$14, Raw!$F:$F, 'Call Back'!$C30, Raw!$H:$H, "D14")</f>
        <v>0</v>
      </c>
      <c r="FC30" s="52">
        <f>SUMIFS(Raw!$I:$I, Raw!$A:$A, 'Call Back'!FC$14, Raw!$F:$F, 'Call Back'!$C30, Raw!$H:$H, "D14")</f>
        <v>0</v>
      </c>
      <c r="FD30" s="52">
        <f>SUMIFS(Raw!$I:$I, Raw!$A:$A, 'Call Back'!FD$14, Raw!$F:$F, 'Call Back'!$C30, Raw!$H:$H, "D14")</f>
        <v>0</v>
      </c>
      <c r="FE30" s="52">
        <f>SUMIFS(Raw!$I:$I, Raw!$A:$A, 'Call Back'!FE$14, Raw!$F:$F, 'Call Back'!$C30, Raw!$H:$H, "D14")</f>
        <v>0</v>
      </c>
      <c r="FF30" s="52">
        <f>SUMIFS(Raw!$I:$I, Raw!$A:$A, 'Call Back'!FF$14, Raw!$F:$F, 'Call Back'!$C30, Raw!$H:$H, "D14")</f>
        <v>0</v>
      </c>
      <c r="FG30" s="52">
        <f>SUMIFS(Raw!$I:$I, Raw!$A:$A, 'Call Back'!FG$14, Raw!$F:$F, 'Call Back'!$C30, Raw!$H:$H, "D14")</f>
        <v>0</v>
      </c>
      <c r="FH30" s="53">
        <f>SUMIFS(Raw!$I:$I, Raw!$A:$A, 'Call Back'!FH$14, Raw!$F:$F, 'Call Back'!$C30, Raw!$H:$H, "D14")</f>
        <v>0</v>
      </c>
      <c r="FJ30" s="51">
        <f>SUMIFS(Raw!$I:$I, Raw!$A:$A, 'Call Back'!FJ$14, Raw!$F:$F, 'Call Back'!$C30, Raw!$H:$H, "D13")</f>
        <v>0</v>
      </c>
      <c r="FK30" s="52">
        <f>SUMIFS(Raw!$I:$I, Raw!$A:$A, 'Call Back'!FK$14, Raw!$F:$F, 'Call Back'!$C30, Raw!$H:$H, "D13")</f>
        <v>0</v>
      </c>
      <c r="FL30" s="52">
        <f>SUMIFS(Raw!$I:$I, Raw!$A:$A, 'Call Back'!FL$14, Raw!$F:$F, 'Call Back'!$C30, Raw!$H:$H, "D13")</f>
        <v>0</v>
      </c>
      <c r="FM30" s="52">
        <f>SUMIFS(Raw!$I:$I, Raw!$A:$A, 'Call Back'!FM$14, Raw!$F:$F, 'Call Back'!$C30, Raw!$H:$H, "D13")</f>
        <v>0</v>
      </c>
      <c r="FN30" s="52">
        <f>SUMIFS(Raw!$I:$I, Raw!$A:$A, 'Call Back'!FN$14, Raw!$F:$F, 'Call Back'!$C30, Raw!$H:$H, "D13")</f>
        <v>0</v>
      </c>
      <c r="FO30" s="52">
        <f>SUMIFS(Raw!$I:$I, Raw!$A:$A, 'Call Back'!FO$14, Raw!$F:$F, 'Call Back'!$C30, Raw!$H:$H, "D13")</f>
        <v>0</v>
      </c>
      <c r="FP30" s="53">
        <f>SUMIFS(Raw!$I:$I, Raw!$A:$A, 'Call Back'!FP$14, Raw!$F:$F, 'Call Back'!$C30, Raw!$H:$H, "D13")</f>
        <v>0</v>
      </c>
      <c r="FR30" s="51">
        <f>SUMIFS(Raw!$I:$I, Raw!$A:$A, 'Call Back'!FR$14, Raw!$F:$F, 'Call Back'!$C30, Raw!$H:$H, "D14")</f>
        <v>0</v>
      </c>
      <c r="FS30" s="52">
        <f>SUMIFS(Raw!$I:$I, Raw!$A:$A, 'Call Back'!FS$14, Raw!$F:$F, 'Call Back'!$C30, Raw!$H:$H, "D14")</f>
        <v>0</v>
      </c>
      <c r="FT30" s="52">
        <f>SUMIFS(Raw!$I:$I, Raw!$A:$A, 'Call Back'!FT$14, Raw!$F:$F, 'Call Back'!$C30, Raw!$H:$H, "D14")</f>
        <v>0</v>
      </c>
      <c r="FU30" s="52">
        <f>SUMIFS(Raw!$I:$I, Raw!$A:$A, 'Call Back'!FU$14, Raw!$F:$F, 'Call Back'!$C30, Raw!$H:$H, "D14")</f>
        <v>0</v>
      </c>
      <c r="FV30" s="52">
        <f>SUMIFS(Raw!$I:$I, Raw!$A:$A, 'Call Back'!FV$14, Raw!$F:$F, 'Call Back'!$C30, Raw!$H:$H, "D14")</f>
        <v>0</v>
      </c>
      <c r="FW30" s="52">
        <f>SUMIFS(Raw!$I:$I, Raw!$A:$A, 'Call Back'!FW$14, Raw!$F:$F, 'Call Back'!$C30, Raw!$H:$H, "D14")</f>
        <v>0</v>
      </c>
      <c r="FX30" s="53">
        <f>SUMIFS(Raw!$I:$I, Raw!$A:$A, 'Call Back'!FX$14, Raw!$F:$F, 'Call Back'!$C30, Raw!$H:$H, "D14")</f>
        <v>0</v>
      </c>
      <c r="FZ30" s="51">
        <f>SUMIFS(Raw!$I:$I, Raw!$A:$A, 'Call Back'!FZ$14, Raw!$F:$F, 'Call Back'!$C30, Raw!$H:$H, "D13")</f>
        <v>0</v>
      </c>
      <c r="GA30" s="52">
        <f>SUMIFS(Raw!$I:$I, Raw!$A:$A, 'Call Back'!GA$14, Raw!$F:$F, 'Call Back'!$C30, Raw!$H:$H, "D13")</f>
        <v>0</v>
      </c>
      <c r="GB30" s="52">
        <f>SUMIFS(Raw!$I:$I, Raw!$A:$A, 'Call Back'!GB$14, Raw!$F:$F, 'Call Back'!$C30, Raw!$H:$H, "D13")</f>
        <v>0</v>
      </c>
      <c r="GC30" s="52">
        <f>SUMIFS(Raw!$I:$I, Raw!$A:$A, 'Call Back'!GC$14, Raw!$F:$F, 'Call Back'!$C30, Raw!$H:$H, "D13")</f>
        <v>0</v>
      </c>
      <c r="GD30" s="52">
        <f>SUMIFS(Raw!$I:$I, Raw!$A:$A, 'Call Back'!GD$14, Raw!$F:$F, 'Call Back'!$C30, Raw!$H:$H, "D13")</f>
        <v>0</v>
      </c>
      <c r="GE30" s="52">
        <f>SUMIFS(Raw!$I:$I, Raw!$A:$A, 'Call Back'!GE$14, Raw!$F:$F, 'Call Back'!$C30, Raw!$H:$H, "D13")</f>
        <v>0</v>
      </c>
      <c r="GF30" s="53">
        <f>SUMIFS(Raw!$I:$I, Raw!$A:$A, 'Call Back'!GF$14, Raw!$F:$F, 'Call Back'!$C30, Raw!$H:$H, "D13")</f>
        <v>0</v>
      </c>
      <c r="GH30" s="51">
        <f>SUMIFS(Raw!$I:$I, Raw!$A:$A, 'Call Back'!GH$14, Raw!$F:$F, 'Call Back'!$C30, Raw!$H:$H, "D14")</f>
        <v>0</v>
      </c>
      <c r="GI30" s="52">
        <f>SUMIFS(Raw!$I:$I, Raw!$A:$A, 'Call Back'!GI$14, Raw!$F:$F, 'Call Back'!$C30, Raw!$H:$H, "D14")</f>
        <v>0</v>
      </c>
      <c r="GJ30" s="52">
        <f>SUMIFS(Raw!$I:$I, Raw!$A:$A, 'Call Back'!GJ$14, Raw!$F:$F, 'Call Back'!$C30, Raw!$H:$H, "D14")</f>
        <v>0</v>
      </c>
      <c r="GK30" s="52">
        <f>SUMIFS(Raw!$I:$I, Raw!$A:$A, 'Call Back'!GK$14, Raw!$F:$F, 'Call Back'!$C30, Raw!$H:$H, "D14")</f>
        <v>0</v>
      </c>
      <c r="GL30" s="52">
        <f>SUMIFS(Raw!$I:$I, Raw!$A:$A, 'Call Back'!GL$14, Raw!$F:$F, 'Call Back'!$C30, Raw!$H:$H, "D14")</f>
        <v>0</v>
      </c>
      <c r="GM30" s="52">
        <f>SUMIFS(Raw!$I:$I, Raw!$A:$A, 'Call Back'!GM$14, Raw!$F:$F, 'Call Back'!$C30, Raw!$H:$H, "D14")</f>
        <v>0</v>
      </c>
      <c r="GN30" s="53">
        <f>SUMIFS(Raw!$I:$I, Raw!$A:$A, 'Call Back'!GN$14, Raw!$F:$F, 'Call Back'!$C30, Raw!$H:$H, "D14")</f>
        <v>0</v>
      </c>
      <c r="GP30" s="51">
        <f>SUMIFS(Raw!$I:$I, Raw!$A:$A, 'Call Back'!GP$14, Raw!$F:$F, 'Call Back'!$C30, Raw!$H:$H, "D13")</f>
        <v>0</v>
      </c>
      <c r="GQ30" s="52">
        <f>SUMIFS(Raw!$I:$I, Raw!$A:$A, 'Call Back'!GQ$14, Raw!$F:$F, 'Call Back'!$C30, Raw!$H:$H, "D13")</f>
        <v>0</v>
      </c>
      <c r="GR30" s="52">
        <f>SUMIFS(Raw!$I:$I, Raw!$A:$A, 'Call Back'!GR$14, Raw!$F:$F, 'Call Back'!$C30, Raw!$H:$H, "D13")</f>
        <v>0</v>
      </c>
      <c r="GS30" s="52">
        <f>SUMIFS(Raw!$I:$I, Raw!$A:$A, 'Call Back'!GS$14, Raw!$F:$F, 'Call Back'!$C30, Raw!$H:$H, "D13")</f>
        <v>0</v>
      </c>
      <c r="GT30" s="52">
        <f>SUMIFS(Raw!$I:$I, Raw!$A:$A, 'Call Back'!GT$14, Raw!$F:$F, 'Call Back'!$C30, Raw!$H:$H, "D13")</f>
        <v>0</v>
      </c>
      <c r="GU30" s="52">
        <f>SUMIFS(Raw!$I:$I, Raw!$A:$A, 'Call Back'!GU$14, Raw!$F:$F, 'Call Back'!$C30, Raw!$H:$H, "D13")</f>
        <v>0</v>
      </c>
      <c r="GV30" s="53">
        <f>SUMIFS(Raw!$I:$I, Raw!$A:$A, 'Call Back'!GV$14, Raw!$F:$F, 'Call Back'!$C30, Raw!$H:$H, "D13")</f>
        <v>0</v>
      </c>
      <c r="GX30" s="51">
        <f>SUMIFS(Raw!$I:$I, Raw!$A:$A, 'Call Back'!GX$14, Raw!$F:$F, 'Call Back'!$C30, Raw!$H:$H, "D14")</f>
        <v>0</v>
      </c>
      <c r="GY30" s="52">
        <f>SUMIFS(Raw!$I:$I, Raw!$A:$A, 'Call Back'!GY$14, Raw!$F:$F, 'Call Back'!$C30, Raw!$H:$H, "D14")</f>
        <v>0</v>
      </c>
      <c r="GZ30" s="52">
        <f>SUMIFS(Raw!$I:$I, Raw!$A:$A, 'Call Back'!GZ$14, Raw!$F:$F, 'Call Back'!$C30, Raw!$H:$H, "D14")</f>
        <v>0</v>
      </c>
      <c r="HA30" s="52">
        <f>SUMIFS(Raw!$I:$I, Raw!$A:$A, 'Call Back'!HA$14, Raw!$F:$F, 'Call Back'!$C30, Raw!$H:$H, "D14")</f>
        <v>0</v>
      </c>
      <c r="HB30" s="52">
        <f>SUMIFS(Raw!$I:$I, Raw!$A:$A, 'Call Back'!HB$14, Raw!$F:$F, 'Call Back'!$C30, Raw!$H:$H, "D14")</f>
        <v>0</v>
      </c>
      <c r="HC30" s="52">
        <f>SUMIFS(Raw!$I:$I, Raw!$A:$A, 'Call Back'!HC$14, Raw!$F:$F, 'Call Back'!$C30, Raw!$H:$H, "D14")</f>
        <v>0</v>
      </c>
      <c r="HD30" s="53">
        <f>SUMIFS(Raw!$I:$I, Raw!$A:$A, 'Call Back'!HD$14, Raw!$F:$F, 'Call Back'!$C30, Raw!$H:$H, "D14")</f>
        <v>0</v>
      </c>
      <c r="HF30" s="51">
        <f>SUMIFS(Raw!$I:$I, Raw!$A:$A, 'Call Back'!HF$14, Raw!$F:$F, 'Call Back'!$C30, Raw!$H:$H, "D13")</f>
        <v>0</v>
      </c>
      <c r="HG30" s="52">
        <f>SUMIFS(Raw!$I:$I, Raw!$A:$A, 'Call Back'!HG$14, Raw!$F:$F, 'Call Back'!$C30, Raw!$H:$H, "D13")</f>
        <v>0</v>
      </c>
      <c r="HH30" s="52">
        <f>SUMIFS(Raw!$I:$I, Raw!$A:$A, 'Call Back'!HH$14, Raw!$F:$F, 'Call Back'!$C30, Raw!$H:$H, "D13")</f>
        <v>0</v>
      </c>
      <c r="HI30" s="52">
        <f>SUMIFS(Raw!$I:$I, Raw!$A:$A, 'Call Back'!HI$14, Raw!$F:$F, 'Call Back'!$C30, Raw!$H:$H, "D13")</f>
        <v>0</v>
      </c>
      <c r="HJ30" s="52">
        <f>SUMIFS(Raw!$I:$I, Raw!$A:$A, 'Call Back'!HJ$14, Raw!$F:$F, 'Call Back'!$C30, Raw!$H:$H, "D13")</f>
        <v>0</v>
      </c>
      <c r="HK30" s="52">
        <f>SUMIFS(Raw!$I:$I, Raw!$A:$A, 'Call Back'!HK$14, Raw!$F:$F, 'Call Back'!$C30, Raw!$H:$H, "D13")</f>
        <v>0</v>
      </c>
      <c r="HL30" s="53">
        <f>SUMIFS(Raw!$I:$I, Raw!$A:$A, 'Call Back'!HL$14, Raw!$F:$F, 'Call Back'!$C30, Raw!$H:$H, "D13")</f>
        <v>0</v>
      </c>
      <c r="HN30" s="51">
        <f>SUMIFS(Raw!$I:$I, Raw!$A:$A, 'Call Back'!HN$14, Raw!$F:$F, 'Call Back'!$C30, Raw!$H:$H, "D14")</f>
        <v>0</v>
      </c>
      <c r="HO30" s="52">
        <f>SUMIFS(Raw!$I:$I, Raw!$A:$A, 'Call Back'!HO$14, Raw!$F:$F, 'Call Back'!$C30, Raw!$H:$H, "D14")</f>
        <v>0</v>
      </c>
      <c r="HP30" s="52">
        <f>SUMIFS(Raw!$I:$I, Raw!$A:$A, 'Call Back'!HP$14, Raw!$F:$F, 'Call Back'!$C30, Raw!$H:$H, "D14")</f>
        <v>0</v>
      </c>
      <c r="HQ30" s="52">
        <f>SUMIFS(Raw!$I:$I, Raw!$A:$A, 'Call Back'!HQ$14, Raw!$F:$F, 'Call Back'!$C30, Raw!$H:$H, "D14")</f>
        <v>0</v>
      </c>
      <c r="HR30" s="52">
        <f>SUMIFS(Raw!$I:$I, Raw!$A:$A, 'Call Back'!HR$14, Raw!$F:$F, 'Call Back'!$C30, Raw!$H:$H, "D14")</f>
        <v>0</v>
      </c>
      <c r="HS30" s="52">
        <f>SUMIFS(Raw!$I:$I, Raw!$A:$A, 'Call Back'!HS$14, Raw!$F:$F, 'Call Back'!$C30, Raw!$H:$H, "D14")</f>
        <v>0</v>
      </c>
      <c r="HT30" s="53">
        <f>SUMIFS(Raw!$I:$I, Raw!$A:$A, 'Call Back'!HT$14, Raw!$F:$F, 'Call Back'!$C30, Raw!$H:$H, "D14")</f>
        <v>0</v>
      </c>
      <c r="HV30" s="51">
        <f>SUMIFS(Raw!$I:$I, Raw!$A:$A, 'Call Back'!HV$14, Raw!$F:$F, 'Call Back'!$C30, Raw!$H:$H, "D13")</f>
        <v>0</v>
      </c>
      <c r="HW30" s="52">
        <f>SUMIFS(Raw!$I:$I, Raw!$A:$A, 'Call Back'!HW$14, Raw!$F:$F, 'Call Back'!$C30, Raw!$H:$H, "D13")</f>
        <v>0</v>
      </c>
      <c r="HX30" s="52">
        <f>SUMIFS(Raw!$I:$I, Raw!$A:$A, 'Call Back'!HX$14, Raw!$F:$F, 'Call Back'!$C30, Raw!$H:$H, "D13")</f>
        <v>0</v>
      </c>
      <c r="HY30" s="52">
        <f>SUMIFS(Raw!$I:$I, Raw!$A:$A, 'Call Back'!HY$14, Raw!$F:$F, 'Call Back'!$C30, Raw!$H:$H, "D13")</f>
        <v>0</v>
      </c>
      <c r="HZ30" s="52">
        <f>SUMIFS(Raw!$I:$I, Raw!$A:$A, 'Call Back'!HZ$14, Raw!$F:$F, 'Call Back'!$C30, Raw!$H:$H, "D13")</f>
        <v>0</v>
      </c>
      <c r="IA30" s="52">
        <f>SUMIFS(Raw!$I:$I, Raw!$A:$A, 'Call Back'!IA$14, Raw!$F:$F, 'Call Back'!$C30, Raw!$H:$H, "D13")</f>
        <v>0</v>
      </c>
      <c r="IB30" s="53">
        <f>SUMIFS(Raw!$I:$I, Raw!$A:$A, 'Call Back'!IB$14, Raw!$F:$F, 'Call Back'!$C30, Raw!$H:$H, "D13")</f>
        <v>0</v>
      </c>
      <c r="ID30" s="51">
        <f>SUMIFS(Raw!$I:$I, Raw!$A:$A, 'Call Back'!ID$14, Raw!$F:$F, 'Call Back'!$C30, Raw!$H:$H, "D14")</f>
        <v>0</v>
      </c>
      <c r="IE30" s="52">
        <f>SUMIFS(Raw!$I:$I, Raw!$A:$A, 'Call Back'!IE$14, Raw!$F:$F, 'Call Back'!$C30, Raw!$H:$H, "D14")</f>
        <v>0</v>
      </c>
      <c r="IF30" s="52">
        <f>SUMIFS(Raw!$I:$I, Raw!$A:$A, 'Call Back'!IF$14, Raw!$F:$F, 'Call Back'!$C30, Raw!$H:$H, "D14")</f>
        <v>0</v>
      </c>
      <c r="IG30" s="52">
        <f>SUMIFS(Raw!$I:$I, Raw!$A:$A, 'Call Back'!IG$14, Raw!$F:$F, 'Call Back'!$C30, Raw!$H:$H, "D14")</f>
        <v>0</v>
      </c>
      <c r="IH30" s="52">
        <f>SUMIFS(Raw!$I:$I, Raw!$A:$A, 'Call Back'!IH$14, Raw!$F:$F, 'Call Back'!$C30, Raw!$H:$H, "D14")</f>
        <v>0</v>
      </c>
      <c r="II30" s="52">
        <f>SUMIFS(Raw!$I:$I, Raw!$A:$A, 'Call Back'!II$14, Raw!$F:$F, 'Call Back'!$C30, Raw!$H:$H, "D14")</f>
        <v>0</v>
      </c>
      <c r="IJ30" s="53">
        <f>SUMIFS(Raw!$I:$I, Raw!$A:$A, 'Call Back'!IJ$14, Raw!$F:$F, 'Call Back'!$C30, Raw!$H:$H, "D14")</f>
        <v>0</v>
      </c>
      <c r="IL30" s="51">
        <f>SUMIFS(Raw!$I:$I, Raw!$A:$A, 'Call Back'!IL$14, Raw!$F:$F, 'Call Back'!$C30, Raw!$H:$H, "D13")</f>
        <v>0</v>
      </c>
      <c r="IM30" s="52">
        <f>SUMIFS(Raw!$I:$I, Raw!$A:$A, 'Call Back'!IM$14, Raw!$F:$F, 'Call Back'!$C30, Raw!$H:$H, "D13")</f>
        <v>0</v>
      </c>
      <c r="IN30" s="52">
        <f>SUMIFS(Raw!$I:$I, Raw!$A:$A, 'Call Back'!IN$14, Raw!$F:$F, 'Call Back'!$C30, Raw!$H:$H, "D13")</f>
        <v>0</v>
      </c>
      <c r="IO30" s="52">
        <f>SUMIFS(Raw!$I:$I, Raw!$A:$A, 'Call Back'!IO$14, Raw!$F:$F, 'Call Back'!$C30, Raw!$H:$H, "D13")</f>
        <v>0</v>
      </c>
      <c r="IP30" s="52">
        <f>SUMIFS(Raw!$I:$I, Raw!$A:$A, 'Call Back'!IP$14, Raw!$F:$F, 'Call Back'!$C30, Raw!$H:$H, "D13")</f>
        <v>0</v>
      </c>
      <c r="IQ30" s="52">
        <f>SUMIFS(Raw!$I:$I, Raw!$A:$A, 'Call Back'!IQ$14, Raw!$F:$F, 'Call Back'!$C30, Raw!$H:$H, "D13")</f>
        <v>0</v>
      </c>
      <c r="IR30" s="53">
        <f>SUMIFS(Raw!$I:$I, Raw!$A:$A, 'Call Back'!IR$14, Raw!$F:$F, 'Call Back'!$C30, Raw!$H:$H, "D13")</f>
        <v>0</v>
      </c>
      <c r="IT30" s="51">
        <f>SUMIFS(Raw!$I:$I, Raw!$A:$A, 'Call Back'!IT$14, Raw!$F:$F, 'Call Back'!$C30, Raw!$H:$H, "D14")</f>
        <v>0</v>
      </c>
      <c r="IU30" s="52">
        <f>SUMIFS(Raw!$I:$I, Raw!$A:$A, 'Call Back'!IU$14, Raw!$F:$F, 'Call Back'!$C30, Raw!$H:$H, "D14")</f>
        <v>0</v>
      </c>
      <c r="IV30" s="52">
        <f>SUMIFS(Raw!$I:$I, Raw!$A:$A, 'Call Back'!IV$14, Raw!$F:$F, 'Call Back'!$C30, Raw!$H:$H, "D14")</f>
        <v>0</v>
      </c>
      <c r="IW30" s="52">
        <f>SUMIFS(Raw!$I:$I, Raw!$A:$A, 'Call Back'!IW$14, Raw!$F:$F, 'Call Back'!$C30, Raw!$H:$H, "D14")</f>
        <v>0</v>
      </c>
      <c r="IX30" s="52">
        <f>SUMIFS(Raw!$I:$I, Raw!$A:$A, 'Call Back'!IX$14, Raw!$F:$F, 'Call Back'!$C30, Raw!$H:$H, "D14")</f>
        <v>0</v>
      </c>
      <c r="IY30" s="52">
        <f>SUMIFS(Raw!$I:$I, Raw!$A:$A, 'Call Back'!IY$14, Raw!$F:$F, 'Call Back'!$C30, Raw!$H:$H, "D14")</f>
        <v>0</v>
      </c>
      <c r="IZ30" s="53">
        <f>SUMIFS(Raw!$I:$I, Raw!$A:$A, 'Call Back'!IZ$14, Raw!$F:$F, 'Call Back'!$C30, Raw!$H:$H, "D14")</f>
        <v>0</v>
      </c>
      <c r="JB30" s="51">
        <f>SUMIFS(Raw!$I:$I, Raw!$A:$A, 'Call Back'!JB$14, Raw!$F:$F, 'Call Back'!$C30, Raw!$H:$H, "D13")</f>
        <v>0</v>
      </c>
      <c r="JC30" s="52">
        <f>SUMIFS(Raw!$I:$I, Raw!$A:$A, 'Call Back'!JC$14, Raw!$F:$F, 'Call Back'!$C30, Raw!$H:$H, "D13")</f>
        <v>0</v>
      </c>
      <c r="JD30" s="52">
        <f>SUMIFS(Raw!$I:$I, Raw!$A:$A, 'Call Back'!JD$14, Raw!$F:$F, 'Call Back'!$C30, Raw!$H:$H, "D13")</f>
        <v>0</v>
      </c>
      <c r="JE30" s="52">
        <f>SUMIFS(Raw!$I:$I, Raw!$A:$A, 'Call Back'!JE$14, Raw!$F:$F, 'Call Back'!$C30, Raw!$H:$H, "D13")</f>
        <v>0</v>
      </c>
      <c r="JF30" s="52">
        <f>SUMIFS(Raw!$I:$I, Raw!$A:$A, 'Call Back'!JF$14, Raw!$F:$F, 'Call Back'!$C30, Raw!$H:$H, "D13")</f>
        <v>0</v>
      </c>
      <c r="JG30" s="52">
        <f>SUMIFS(Raw!$I:$I, Raw!$A:$A, 'Call Back'!JG$14, Raw!$F:$F, 'Call Back'!$C30, Raw!$H:$H, "D13")</f>
        <v>0</v>
      </c>
      <c r="JH30" s="53">
        <f>SUMIFS(Raw!$I:$I, Raw!$A:$A, 'Call Back'!JH$14, Raw!$F:$F, 'Call Back'!$C30, Raw!$H:$H, "D13")</f>
        <v>0</v>
      </c>
      <c r="JJ30" s="51">
        <f>SUMIFS(Raw!$I:$I, Raw!$A:$A, 'Call Back'!JJ$14, Raw!$F:$F, 'Call Back'!$C30, Raw!$H:$H, "D14")</f>
        <v>0</v>
      </c>
      <c r="JK30" s="52">
        <f>SUMIFS(Raw!$I:$I, Raw!$A:$A, 'Call Back'!JK$14, Raw!$F:$F, 'Call Back'!$C30, Raw!$H:$H, "D14")</f>
        <v>0</v>
      </c>
      <c r="JL30" s="52">
        <f>SUMIFS(Raw!$I:$I, Raw!$A:$A, 'Call Back'!JL$14, Raw!$F:$F, 'Call Back'!$C30, Raw!$H:$H, "D14")</f>
        <v>0</v>
      </c>
      <c r="JM30" s="52">
        <f>SUMIFS(Raw!$I:$I, Raw!$A:$A, 'Call Back'!JM$14, Raw!$F:$F, 'Call Back'!$C30, Raw!$H:$H, "D14")</f>
        <v>0</v>
      </c>
      <c r="JN30" s="52">
        <f>SUMIFS(Raw!$I:$I, Raw!$A:$A, 'Call Back'!JN$14, Raw!$F:$F, 'Call Back'!$C30, Raw!$H:$H, "D14")</f>
        <v>0</v>
      </c>
      <c r="JO30" s="52">
        <f>SUMIFS(Raw!$I:$I, Raw!$A:$A, 'Call Back'!JO$14, Raw!$F:$F, 'Call Back'!$C30, Raw!$H:$H, "D14")</f>
        <v>0</v>
      </c>
      <c r="JP30" s="53">
        <f>SUMIFS(Raw!$I:$I, Raw!$A:$A, 'Call Back'!JP$14, Raw!$F:$F, 'Call Back'!$C30, Raw!$H:$H, "D14")</f>
        <v>0</v>
      </c>
      <c r="JR30" s="51">
        <f>SUMIFS(Raw!$I:$I, Raw!$A:$A, 'Call Back'!JR$14, Raw!$F:$F, 'Call Back'!$C30, Raw!$H:$H, "D13")</f>
        <v>0</v>
      </c>
      <c r="JS30" s="52">
        <f>SUMIFS(Raw!$I:$I, Raw!$A:$A, 'Call Back'!JS$14, Raw!$F:$F, 'Call Back'!$C30, Raw!$H:$H, "D13")</f>
        <v>0</v>
      </c>
      <c r="JT30" s="52">
        <f>SUMIFS(Raw!$I:$I, Raw!$A:$A, 'Call Back'!JT$14, Raw!$F:$F, 'Call Back'!$C30, Raw!$H:$H, "D13")</f>
        <v>0</v>
      </c>
      <c r="JU30" s="52">
        <f>SUMIFS(Raw!$I:$I, Raw!$A:$A, 'Call Back'!JU$14, Raw!$F:$F, 'Call Back'!$C30, Raw!$H:$H, "D13")</f>
        <v>0</v>
      </c>
      <c r="JV30" s="52">
        <f>SUMIFS(Raw!$I:$I, Raw!$A:$A, 'Call Back'!JV$14, Raw!$F:$F, 'Call Back'!$C30, Raw!$H:$H, "D13")</f>
        <v>0</v>
      </c>
      <c r="JW30" s="52">
        <f>SUMIFS(Raw!$I:$I, Raw!$A:$A, 'Call Back'!JW$14, Raw!$F:$F, 'Call Back'!$C30, Raw!$H:$H, "D13")</f>
        <v>0</v>
      </c>
      <c r="JX30" s="53">
        <f>SUMIFS(Raw!$I:$I, Raw!$A:$A, 'Call Back'!JX$14, Raw!$F:$F, 'Call Back'!$C30, Raw!$H:$H, "D13")</f>
        <v>0</v>
      </c>
      <c r="JZ30" s="51">
        <f>SUMIFS(Raw!$I:$I, Raw!$A:$A, 'Call Back'!JZ$14, Raw!$F:$F, 'Call Back'!$C30, Raw!$H:$H, "D14")</f>
        <v>0</v>
      </c>
      <c r="KA30" s="52">
        <f>SUMIFS(Raw!$I:$I, Raw!$A:$A, 'Call Back'!KA$14, Raw!$F:$F, 'Call Back'!$C30, Raw!$H:$H, "D14")</f>
        <v>0</v>
      </c>
      <c r="KB30" s="52">
        <f>SUMIFS(Raw!$I:$I, Raw!$A:$A, 'Call Back'!KB$14, Raw!$F:$F, 'Call Back'!$C30, Raw!$H:$H, "D14")</f>
        <v>0</v>
      </c>
      <c r="KC30" s="52">
        <f>SUMIFS(Raw!$I:$I, Raw!$A:$A, 'Call Back'!KC$14, Raw!$F:$F, 'Call Back'!$C30, Raw!$H:$H, "D14")</f>
        <v>0</v>
      </c>
      <c r="KD30" s="52">
        <f>SUMIFS(Raw!$I:$I, Raw!$A:$A, 'Call Back'!KD$14, Raw!$F:$F, 'Call Back'!$C30, Raw!$H:$H, "D14")</f>
        <v>0</v>
      </c>
      <c r="KE30" s="52">
        <f>SUMIFS(Raw!$I:$I, Raw!$A:$A, 'Call Back'!KE$14, Raw!$F:$F, 'Call Back'!$C30, Raw!$H:$H, "D14")</f>
        <v>0</v>
      </c>
      <c r="KF30" s="53">
        <f>SUMIFS(Raw!$I:$I, Raw!$A:$A, 'Call Back'!KF$14, Raw!$F:$F, 'Call Back'!$C30, Raw!$H:$H, "D14")</f>
        <v>0</v>
      </c>
      <c r="KH30" s="51">
        <f>SUMIFS(Raw!$I:$I, Raw!$A:$A, 'Call Back'!KH$14, Raw!$F:$F, 'Call Back'!$C30, Raw!$H:$H, "D13")</f>
        <v>0</v>
      </c>
      <c r="KI30" s="52">
        <f>SUMIFS(Raw!$I:$I, Raw!$A:$A, 'Call Back'!KI$14, Raw!$F:$F, 'Call Back'!$C30, Raw!$H:$H, "D13")</f>
        <v>0</v>
      </c>
      <c r="KJ30" s="52">
        <f>SUMIFS(Raw!$I:$I, Raw!$A:$A, 'Call Back'!KJ$14, Raw!$F:$F, 'Call Back'!$C30, Raw!$H:$H, "D13")</f>
        <v>0</v>
      </c>
      <c r="KK30" s="52">
        <f>SUMIFS(Raw!$I:$I, Raw!$A:$A, 'Call Back'!KK$14, Raw!$F:$F, 'Call Back'!$C30, Raw!$H:$H, "D13")</f>
        <v>0</v>
      </c>
      <c r="KL30" s="52">
        <f>SUMIFS(Raw!$I:$I, Raw!$A:$A, 'Call Back'!KL$14, Raw!$F:$F, 'Call Back'!$C30, Raw!$H:$H, "D13")</f>
        <v>0</v>
      </c>
      <c r="KM30" s="52">
        <f>SUMIFS(Raw!$I:$I, Raw!$A:$A, 'Call Back'!KM$14, Raw!$F:$F, 'Call Back'!$C30, Raw!$H:$H, "D13")</f>
        <v>0</v>
      </c>
      <c r="KN30" s="53">
        <f>SUMIFS(Raw!$I:$I, Raw!$A:$A, 'Call Back'!KN$14, Raw!$F:$F, 'Call Back'!$C30, Raw!$H:$H, "D13")</f>
        <v>0</v>
      </c>
      <c r="KP30" s="51">
        <f>SUMIFS(Raw!$I:$I, Raw!$A:$A, 'Call Back'!KP$14, Raw!$F:$F, 'Call Back'!$C30, Raw!$H:$H, "D14")</f>
        <v>0</v>
      </c>
      <c r="KQ30" s="52">
        <f>SUMIFS(Raw!$I:$I, Raw!$A:$A, 'Call Back'!KQ$14, Raw!$F:$F, 'Call Back'!$C30, Raw!$H:$H, "D14")</f>
        <v>0</v>
      </c>
      <c r="KR30" s="52">
        <f>SUMIFS(Raw!$I:$I, Raw!$A:$A, 'Call Back'!KR$14, Raw!$F:$F, 'Call Back'!$C30, Raw!$H:$H, "D14")</f>
        <v>0</v>
      </c>
      <c r="KS30" s="52">
        <f>SUMIFS(Raw!$I:$I, Raw!$A:$A, 'Call Back'!KS$14, Raw!$F:$F, 'Call Back'!$C30, Raw!$H:$H, "D14")</f>
        <v>0</v>
      </c>
      <c r="KT30" s="52">
        <f>SUMIFS(Raw!$I:$I, Raw!$A:$A, 'Call Back'!KT$14, Raw!$F:$F, 'Call Back'!$C30, Raw!$H:$H, "D14")</f>
        <v>0</v>
      </c>
      <c r="KU30" s="52">
        <f>SUMIFS(Raw!$I:$I, Raw!$A:$A, 'Call Back'!KU$14, Raw!$F:$F, 'Call Back'!$C30, Raw!$H:$H, "D14")</f>
        <v>0</v>
      </c>
      <c r="KV30" s="53">
        <f>SUMIFS(Raw!$I:$I, Raw!$A:$A, 'Call Back'!KV$14, Raw!$F:$F, 'Call Back'!$C30, Raw!$H:$H, "D14")</f>
        <v>0</v>
      </c>
    </row>
    <row r="31" spans="2:308" x14ac:dyDescent="0.35">
      <c r="B31" s="43" t="s">
        <v>53</v>
      </c>
      <c r="C31" s="49" t="s">
        <v>58</v>
      </c>
      <c r="D31" s="50" t="s">
        <v>59</v>
      </c>
      <c r="F31" s="51">
        <v>346</v>
      </c>
      <c r="G31" s="52">
        <v>326</v>
      </c>
      <c r="H31" s="52">
        <v>363</v>
      </c>
      <c r="I31" s="52">
        <v>346</v>
      </c>
      <c r="J31" s="52">
        <v>324</v>
      </c>
      <c r="K31" s="52">
        <v>446</v>
      </c>
      <c r="L31" s="53">
        <v>390</v>
      </c>
      <c r="N31" s="51">
        <v>98</v>
      </c>
      <c r="O31" s="52">
        <v>83</v>
      </c>
      <c r="P31" s="52">
        <v>118</v>
      </c>
      <c r="Q31" s="52">
        <v>104</v>
      </c>
      <c r="R31" s="52">
        <v>90</v>
      </c>
      <c r="S31" s="52">
        <v>146</v>
      </c>
      <c r="T31" s="53">
        <v>127</v>
      </c>
      <c r="V31" s="51">
        <v>386</v>
      </c>
      <c r="W31" s="52">
        <v>352</v>
      </c>
      <c r="X31" s="52">
        <v>397</v>
      </c>
      <c r="Y31" s="52">
        <v>344</v>
      </c>
      <c r="Z31" s="52">
        <v>335</v>
      </c>
      <c r="AA31" s="52">
        <v>499</v>
      </c>
      <c r="AB31" s="53">
        <v>409</v>
      </c>
      <c r="AD31" s="51">
        <v>94</v>
      </c>
      <c r="AE31" s="52">
        <v>86</v>
      </c>
      <c r="AF31" s="52">
        <v>137</v>
      </c>
      <c r="AG31" s="52">
        <v>88</v>
      </c>
      <c r="AH31" s="52">
        <v>91</v>
      </c>
      <c r="AI31" s="52">
        <v>171</v>
      </c>
      <c r="AJ31" s="53">
        <v>147</v>
      </c>
      <c r="AL31" s="51">
        <v>386</v>
      </c>
      <c r="AM31" s="52">
        <v>329</v>
      </c>
      <c r="AN31" s="52">
        <v>335</v>
      </c>
      <c r="AO31" s="52">
        <v>357</v>
      </c>
      <c r="AP31" s="52">
        <v>366</v>
      </c>
      <c r="AQ31" s="52">
        <v>445</v>
      </c>
      <c r="AR31" s="53">
        <v>369</v>
      </c>
      <c r="AT31" s="51">
        <v>121</v>
      </c>
      <c r="AU31" s="52">
        <v>71</v>
      </c>
      <c r="AV31" s="52">
        <v>103</v>
      </c>
      <c r="AW31" s="52">
        <v>78</v>
      </c>
      <c r="AX31" s="52">
        <v>121</v>
      </c>
      <c r="AY31" s="52">
        <v>201</v>
      </c>
      <c r="AZ31" s="53">
        <v>138</v>
      </c>
      <c r="BB31" s="51">
        <v>405</v>
      </c>
      <c r="BC31" s="52">
        <v>387</v>
      </c>
      <c r="BD31" s="52">
        <v>379</v>
      </c>
      <c r="BE31" s="52">
        <v>358</v>
      </c>
      <c r="BF31" s="52">
        <v>374</v>
      </c>
      <c r="BG31" s="52">
        <v>472</v>
      </c>
      <c r="BH31" s="53">
        <v>408</v>
      </c>
      <c r="BJ31" s="51">
        <v>132</v>
      </c>
      <c r="BK31" s="52">
        <v>161</v>
      </c>
      <c r="BL31" s="52">
        <v>135</v>
      </c>
      <c r="BM31" s="52">
        <v>131</v>
      </c>
      <c r="BN31" s="52">
        <v>144</v>
      </c>
      <c r="BO31" s="52">
        <v>204</v>
      </c>
      <c r="BP31" s="53">
        <v>175</v>
      </c>
      <c r="BR31" s="51">
        <v>376</v>
      </c>
      <c r="BS31" s="52">
        <v>321</v>
      </c>
      <c r="BT31" s="52">
        <v>280</v>
      </c>
      <c r="BU31" s="52">
        <v>299</v>
      </c>
      <c r="BV31" s="52">
        <v>468</v>
      </c>
      <c r="BW31" s="52">
        <v>449</v>
      </c>
      <c r="BX31" s="53">
        <v>430</v>
      </c>
      <c r="BZ31" s="51">
        <v>162</v>
      </c>
      <c r="CA31" s="52">
        <v>159</v>
      </c>
      <c r="CB31" s="52">
        <v>115</v>
      </c>
      <c r="CC31" s="52">
        <v>142</v>
      </c>
      <c r="CD31" s="52">
        <v>166</v>
      </c>
      <c r="CE31" s="52">
        <v>161</v>
      </c>
      <c r="CF31" s="53">
        <v>204</v>
      </c>
      <c r="CH31" s="51">
        <v>384</v>
      </c>
      <c r="CI31" s="52">
        <v>322</v>
      </c>
      <c r="CJ31" s="52">
        <v>313</v>
      </c>
      <c r="CK31" s="52">
        <v>473</v>
      </c>
      <c r="CL31" s="52">
        <v>366</v>
      </c>
      <c r="CM31" s="52">
        <v>445</v>
      </c>
      <c r="CN31" s="53">
        <v>405</v>
      </c>
      <c r="CP31" s="51">
        <v>144</v>
      </c>
      <c r="CQ31" s="52">
        <v>147</v>
      </c>
      <c r="CR31" s="52">
        <v>156</v>
      </c>
      <c r="CS31" s="52">
        <v>252</v>
      </c>
      <c r="CT31" s="52">
        <v>110</v>
      </c>
      <c r="CU31" s="52">
        <v>213</v>
      </c>
      <c r="CV31" s="53">
        <v>136</v>
      </c>
      <c r="CX31" s="51">
        <v>304</v>
      </c>
      <c r="CY31" s="52">
        <v>355</v>
      </c>
      <c r="CZ31" s="52">
        <v>374</v>
      </c>
      <c r="DA31" s="52">
        <v>348</v>
      </c>
      <c r="DB31" s="52">
        <v>357</v>
      </c>
      <c r="DC31" s="52">
        <v>442</v>
      </c>
      <c r="DD31" s="53">
        <v>398</v>
      </c>
      <c r="DF31" s="51">
        <v>83</v>
      </c>
      <c r="DG31" s="52">
        <v>103</v>
      </c>
      <c r="DH31" s="52">
        <v>113</v>
      </c>
      <c r="DI31" s="52">
        <v>115</v>
      </c>
      <c r="DJ31" s="52">
        <v>103</v>
      </c>
      <c r="DK31" s="52">
        <v>187</v>
      </c>
      <c r="DL31" s="53">
        <v>172</v>
      </c>
      <c r="DN31" s="51">
        <v>374</v>
      </c>
      <c r="DO31" s="52">
        <v>321</v>
      </c>
      <c r="DP31" s="52">
        <v>313</v>
      </c>
      <c r="DQ31" s="52">
        <v>310</v>
      </c>
      <c r="DR31" s="52">
        <v>316</v>
      </c>
      <c r="DS31" s="52">
        <v>400</v>
      </c>
      <c r="DT31" s="53">
        <v>385</v>
      </c>
      <c r="DV31" s="51">
        <v>123</v>
      </c>
      <c r="DW31" s="52">
        <v>100</v>
      </c>
      <c r="DX31" s="52">
        <v>115</v>
      </c>
      <c r="DY31" s="52">
        <v>114</v>
      </c>
      <c r="DZ31" s="52">
        <v>94</v>
      </c>
      <c r="EA31" s="52">
        <v>164</v>
      </c>
      <c r="EB31" s="53">
        <v>165</v>
      </c>
      <c r="ED31" s="51">
        <f>SUMIFS(Raw!$I:$I, Raw!$A:$A, 'Call Back'!ED$14, Raw!$F:$F, 'Call Back'!$C31, Raw!$H:$H, "D13")</f>
        <v>382</v>
      </c>
      <c r="EE31" s="52">
        <f>SUMIFS(Raw!$I:$I, Raw!$A:$A, 'Call Back'!EE$14, Raw!$F:$F, 'Call Back'!$C31, Raw!$H:$H, "D13")</f>
        <v>323</v>
      </c>
      <c r="EF31" s="52">
        <f>SUMIFS(Raw!$I:$I, Raw!$A:$A, 'Call Back'!EF$14, Raw!$F:$F, 'Call Back'!$C31, Raw!$H:$H, "D13")</f>
        <v>355</v>
      </c>
      <c r="EG31" s="52">
        <f>SUMIFS(Raw!$I:$I, Raw!$A:$A, 'Call Back'!EG$14, Raw!$F:$F, 'Call Back'!$C31, Raw!$H:$H, "D13")</f>
        <v>296</v>
      </c>
      <c r="EH31" s="52">
        <f>SUMIFS(Raw!$I:$I, Raw!$A:$A, 'Call Back'!EH$14, Raw!$F:$F, 'Call Back'!$C31, Raw!$H:$H, "D13")</f>
        <v>379</v>
      </c>
      <c r="EI31" s="52">
        <f>SUMIFS(Raw!$I:$I, Raw!$A:$A, 'Call Back'!EI$14, Raw!$F:$F, 'Call Back'!$C31, Raw!$H:$H, "D13")</f>
        <v>442</v>
      </c>
      <c r="EJ31" s="53">
        <f>SUMIFS(Raw!$I:$I, Raw!$A:$A, 'Call Back'!EJ$14, Raw!$F:$F, 'Call Back'!$C31, Raw!$H:$H, "D13")</f>
        <v>385</v>
      </c>
      <c r="EL31" s="51">
        <f>SUMIFS(Raw!$I:$I, Raw!$A:$A, 'Call Back'!EL$14, Raw!$F:$F, 'Call Back'!$C31, Raw!$H:$H, "D14")</f>
        <v>161</v>
      </c>
      <c r="EM31" s="52">
        <f>SUMIFS(Raw!$I:$I, Raw!$A:$A, 'Call Back'!EM$14, Raw!$F:$F, 'Call Back'!$C31, Raw!$H:$H, "D14")</f>
        <v>139</v>
      </c>
      <c r="EN31" s="52">
        <f>SUMIFS(Raw!$I:$I, Raw!$A:$A, 'Call Back'!EN$14, Raw!$F:$F, 'Call Back'!$C31, Raw!$H:$H, "D14")</f>
        <v>156</v>
      </c>
      <c r="EO31" s="52">
        <f>SUMIFS(Raw!$I:$I, Raw!$A:$A, 'Call Back'!EO$14, Raw!$F:$F, 'Call Back'!$C31, Raw!$H:$H, "D14")</f>
        <v>130</v>
      </c>
      <c r="EP31" s="52">
        <f>SUMIFS(Raw!$I:$I, Raw!$A:$A, 'Call Back'!EP$14, Raw!$F:$F, 'Call Back'!$C31, Raw!$H:$H, "D14")</f>
        <v>153</v>
      </c>
      <c r="EQ31" s="52">
        <f>SUMIFS(Raw!$I:$I, Raw!$A:$A, 'Call Back'!EQ$14, Raw!$F:$F, 'Call Back'!$C31, Raw!$H:$H, "D14")</f>
        <v>208</v>
      </c>
      <c r="ER31" s="53">
        <f>SUMIFS(Raw!$I:$I, Raw!$A:$A, 'Call Back'!ER$14, Raw!$F:$F, 'Call Back'!$C31, Raw!$H:$H, "D14")</f>
        <v>185</v>
      </c>
      <c r="ET31" s="51">
        <f>SUMIFS(Raw!$I:$I, Raw!$A:$A, 'Call Back'!ET$14, Raw!$F:$F, 'Call Back'!$C31, Raw!$H:$H, "D13")</f>
        <v>0</v>
      </c>
      <c r="EU31" s="52">
        <f>SUMIFS(Raw!$I:$I, Raw!$A:$A, 'Call Back'!EU$14, Raw!$F:$F, 'Call Back'!$C31, Raw!$H:$H, "D13")</f>
        <v>0</v>
      </c>
      <c r="EV31" s="52">
        <f>SUMIFS(Raw!$I:$I, Raw!$A:$A, 'Call Back'!EV$14, Raw!$F:$F, 'Call Back'!$C31, Raw!$H:$H, "D13")</f>
        <v>0</v>
      </c>
      <c r="EW31" s="52">
        <f>SUMIFS(Raw!$I:$I, Raw!$A:$A, 'Call Back'!EW$14, Raw!$F:$F, 'Call Back'!$C31, Raw!$H:$H, "D13")</f>
        <v>0</v>
      </c>
      <c r="EX31" s="52">
        <f>SUMIFS(Raw!$I:$I, Raw!$A:$A, 'Call Back'!EX$14, Raw!$F:$F, 'Call Back'!$C31, Raw!$H:$H, "D13")</f>
        <v>0</v>
      </c>
      <c r="EY31" s="52">
        <f>SUMIFS(Raw!$I:$I, Raw!$A:$A, 'Call Back'!EY$14, Raw!$F:$F, 'Call Back'!$C31, Raw!$H:$H, "D13")</f>
        <v>0</v>
      </c>
      <c r="EZ31" s="53">
        <f>SUMIFS(Raw!$I:$I, Raw!$A:$A, 'Call Back'!EZ$14, Raw!$F:$F, 'Call Back'!$C31, Raw!$H:$H, "D13")</f>
        <v>0</v>
      </c>
      <c r="FB31" s="51">
        <f>SUMIFS(Raw!$I:$I, Raw!$A:$A, 'Call Back'!FB$14, Raw!$F:$F, 'Call Back'!$C31, Raw!$H:$H, "D14")</f>
        <v>0</v>
      </c>
      <c r="FC31" s="52">
        <f>SUMIFS(Raw!$I:$I, Raw!$A:$A, 'Call Back'!FC$14, Raw!$F:$F, 'Call Back'!$C31, Raw!$H:$H, "D14")</f>
        <v>0</v>
      </c>
      <c r="FD31" s="52">
        <f>SUMIFS(Raw!$I:$I, Raw!$A:$A, 'Call Back'!FD$14, Raw!$F:$F, 'Call Back'!$C31, Raw!$H:$H, "D14")</f>
        <v>0</v>
      </c>
      <c r="FE31" s="52">
        <f>SUMIFS(Raw!$I:$I, Raw!$A:$A, 'Call Back'!FE$14, Raw!$F:$F, 'Call Back'!$C31, Raw!$H:$H, "D14")</f>
        <v>0</v>
      </c>
      <c r="FF31" s="52">
        <f>SUMIFS(Raw!$I:$I, Raw!$A:$A, 'Call Back'!FF$14, Raw!$F:$F, 'Call Back'!$C31, Raw!$H:$H, "D14")</f>
        <v>0</v>
      </c>
      <c r="FG31" s="52">
        <f>SUMIFS(Raw!$I:$I, Raw!$A:$A, 'Call Back'!FG$14, Raw!$F:$F, 'Call Back'!$C31, Raw!$H:$H, "D14")</f>
        <v>0</v>
      </c>
      <c r="FH31" s="53">
        <f>SUMIFS(Raw!$I:$I, Raw!$A:$A, 'Call Back'!FH$14, Raw!$F:$F, 'Call Back'!$C31, Raw!$H:$H, "D14")</f>
        <v>0</v>
      </c>
      <c r="FJ31" s="51">
        <f>SUMIFS(Raw!$I:$I, Raw!$A:$A, 'Call Back'!FJ$14, Raw!$F:$F, 'Call Back'!$C31, Raw!$H:$H, "D13")</f>
        <v>0</v>
      </c>
      <c r="FK31" s="52">
        <f>SUMIFS(Raw!$I:$I, Raw!$A:$A, 'Call Back'!FK$14, Raw!$F:$F, 'Call Back'!$C31, Raw!$H:$H, "D13")</f>
        <v>0</v>
      </c>
      <c r="FL31" s="52">
        <f>SUMIFS(Raw!$I:$I, Raw!$A:$A, 'Call Back'!FL$14, Raw!$F:$F, 'Call Back'!$C31, Raw!$H:$H, "D13")</f>
        <v>0</v>
      </c>
      <c r="FM31" s="52">
        <f>SUMIFS(Raw!$I:$I, Raw!$A:$A, 'Call Back'!FM$14, Raw!$F:$F, 'Call Back'!$C31, Raw!$H:$H, "D13")</f>
        <v>0</v>
      </c>
      <c r="FN31" s="52">
        <f>SUMIFS(Raw!$I:$I, Raw!$A:$A, 'Call Back'!FN$14, Raw!$F:$F, 'Call Back'!$C31, Raw!$H:$H, "D13")</f>
        <v>0</v>
      </c>
      <c r="FO31" s="52">
        <f>SUMIFS(Raw!$I:$I, Raw!$A:$A, 'Call Back'!FO$14, Raw!$F:$F, 'Call Back'!$C31, Raw!$H:$H, "D13")</f>
        <v>0</v>
      </c>
      <c r="FP31" s="53">
        <f>SUMIFS(Raw!$I:$I, Raw!$A:$A, 'Call Back'!FP$14, Raw!$F:$F, 'Call Back'!$C31, Raw!$H:$H, "D13")</f>
        <v>0</v>
      </c>
      <c r="FR31" s="51">
        <f>SUMIFS(Raw!$I:$I, Raw!$A:$A, 'Call Back'!FR$14, Raw!$F:$F, 'Call Back'!$C31, Raw!$H:$H, "D14")</f>
        <v>0</v>
      </c>
      <c r="FS31" s="52">
        <f>SUMIFS(Raw!$I:$I, Raw!$A:$A, 'Call Back'!FS$14, Raw!$F:$F, 'Call Back'!$C31, Raw!$H:$H, "D14")</f>
        <v>0</v>
      </c>
      <c r="FT31" s="52">
        <f>SUMIFS(Raw!$I:$I, Raw!$A:$A, 'Call Back'!FT$14, Raw!$F:$F, 'Call Back'!$C31, Raw!$H:$H, "D14")</f>
        <v>0</v>
      </c>
      <c r="FU31" s="52">
        <f>SUMIFS(Raw!$I:$I, Raw!$A:$A, 'Call Back'!FU$14, Raw!$F:$F, 'Call Back'!$C31, Raw!$H:$H, "D14")</f>
        <v>0</v>
      </c>
      <c r="FV31" s="52">
        <f>SUMIFS(Raw!$I:$I, Raw!$A:$A, 'Call Back'!FV$14, Raw!$F:$F, 'Call Back'!$C31, Raw!$H:$H, "D14")</f>
        <v>0</v>
      </c>
      <c r="FW31" s="52">
        <f>SUMIFS(Raw!$I:$I, Raw!$A:$A, 'Call Back'!FW$14, Raw!$F:$F, 'Call Back'!$C31, Raw!$H:$H, "D14")</f>
        <v>0</v>
      </c>
      <c r="FX31" s="53">
        <f>SUMIFS(Raw!$I:$I, Raw!$A:$A, 'Call Back'!FX$14, Raw!$F:$F, 'Call Back'!$C31, Raw!$H:$H, "D14")</f>
        <v>0</v>
      </c>
      <c r="FZ31" s="51">
        <f>SUMIFS(Raw!$I:$I, Raw!$A:$A, 'Call Back'!FZ$14, Raw!$F:$F, 'Call Back'!$C31, Raw!$H:$H, "D13")</f>
        <v>0</v>
      </c>
      <c r="GA31" s="52">
        <f>SUMIFS(Raw!$I:$I, Raw!$A:$A, 'Call Back'!GA$14, Raw!$F:$F, 'Call Back'!$C31, Raw!$H:$H, "D13")</f>
        <v>0</v>
      </c>
      <c r="GB31" s="52">
        <f>SUMIFS(Raw!$I:$I, Raw!$A:$A, 'Call Back'!GB$14, Raw!$F:$F, 'Call Back'!$C31, Raw!$H:$H, "D13")</f>
        <v>0</v>
      </c>
      <c r="GC31" s="52">
        <f>SUMIFS(Raw!$I:$I, Raw!$A:$A, 'Call Back'!GC$14, Raw!$F:$F, 'Call Back'!$C31, Raw!$H:$H, "D13")</f>
        <v>0</v>
      </c>
      <c r="GD31" s="52">
        <f>SUMIFS(Raw!$I:$I, Raw!$A:$A, 'Call Back'!GD$14, Raw!$F:$F, 'Call Back'!$C31, Raw!$H:$H, "D13")</f>
        <v>0</v>
      </c>
      <c r="GE31" s="52">
        <f>SUMIFS(Raw!$I:$I, Raw!$A:$A, 'Call Back'!GE$14, Raw!$F:$F, 'Call Back'!$C31, Raw!$H:$H, "D13")</f>
        <v>0</v>
      </c>
      <c r="GF31" s="53">
        <f>SUMIFS(Raw!$I:$I, Raw!$A:$A, 'Call Back'!GF$14, Raw!$F:$F, 'Call Back'!$C31, Raw!$H:$H, "D13")</f>
        <v>0</v>
      </c>
      <c r="GH31" s="51">
        <f>SUMIFS(Raw!$I:$I, Raw!$A:$A, 'Call Back'!GH$14, Raw!$F:$F, 'Call Back'!$C31, Raw!$H:$H, "D14")</f>
        <v>0</v>
      </c>
      <c r="GI31" s="52">
        <f>SUMIFS(Raw!$I:$I, Raw!$A:$A, 'Call Back'!GI$14, Raw!$F:$F, 'Call Back'!$C31, Raw!$H:$H, "D14")</f>
        <v>0</v>
      </c>
      <c r="GJ31" s="52">
        <f>SUMIFS(Raw!$I:$I, Raw!$A:$A, 'Call Back'!GJ$14, Raw!$F:$F, 'Call Back'!$C31, Raw!$H:$H, "D14")</f>
        <v>0</v>
      </c>
      <c r="GK31" s="52">
        <f>SUMIFS(Raw!$I:$I, Raw!$A:$A, 'Call Back'!GK$14, Raw!$F:$F, 'Call Back'!$C31, Raw!$H:$H, "D14")</f>
        <v>0</v>
      </c>
      <c r="GL31" s="52">
        <f>SUMIFS(Raw!$I:$I, Raw!$A:$A, 'Call Back'!GL$14, Raw!$F:$F, 'Call Back'!$C31, Raw!$H:$H, "D14")</f>
        <v>0</v>
      </c>
      <c r="GM31" s="52">
        <f>SUMIFS(Raw!$I:$I, Raw!$A:$A, 'Call Back'!GM$14, Raw!$F:$F, 'Call Back'!$C31, Raw!$H:$H, "D14")</f>
        <v>0</v>
      </c>
      <c r="GN31" s="53">
        <f>SUMIFS(Raw!$I:$I, Raw!$A:$A, 'Call Back'!GN$14, Raw!$F:$F, 'Call Back'!$C31, Raw!$H:$H, "D14")</f>
        <v>0</v>
      </c>
      <c r="GP31" s="51">
        <f>SUMIFS(Raw!$I:$I, Raw!$A:$A, 'Call Back'!GP$14, Raw!$F:$F, 'Call Back'!$C31, Raw!$H:$H, "D13")</f>
        <v>0</v>
      </c>
      <c r="GQ31" s="52">
        <f>SUMIFS(Raw!$I:$I, Raw!$A:$A, 'Call Back'!GQ$14, Raw!$F:$F, 'Call Back'!$C31, Raw!$H:$H, "D13")</f>
        <v>0</v>
      </c>
      <c r="GR31" s="52">
        <f>SUMIFS(Raw!$I:$I, Raw!$A:$A, 'Call Back'!GR$14, Raw!$F:$F, 'Call Back'!$C31, Raw!$H:$H, "D13")</f>
        <v>0</v>
      </c>
      <c r="GS31" s="52">
        <f>SUMIFS(Raw!$I:$I, Raw!$A:$A, 'Call Back'!GS$14, Raw!$F:$F, 'Call Back'!$C31, Raw!$H:$H, "D13")</f>
        <v>0</v>
      </c>
      <c r="GT31" s="52">
        <f>SUMIFS(Raw!$I:$I, Raw!$A:$A, 'Call Back'!GT$14, Raw!$F:$F, 'Call Back'!$C31, Raw!$H:$H, "D13")</f>
        <v>0</v>
      </c>
      <c r="GU31" s="52">
        <f>SUMIFS(Raw!$I:$I, Raw!$A:$A, 'Call Back'!GU$14, Raw!$F:$F, 'Call Back'!$C31, Raw!$H:$H, "D13")</f>
        <v>0</v>
      </c>
      <c r="GV31" s="53">
        <f>SUMIFS(Raw!$I:$I, Raw!$A:$A, 'Call Back'!GV$14, Raw!$F:$F, 'Call Back'!$C31, Raw!$H:$H, "D13")</f>
        <v>0</v>
      </c>
      <c r="GX31" s="51">
        <f>SUMIFS(Raw!$I:$I, Raw!$A:$A, 'Call Back'!GX$14, Raw!$F:$F, 'Call Back'!$C31, Raw!$H:$H, "D14")</f>
        <v>0</v>
      </c>
      <c r="GY31" s="52">
        <f>SUMIFS(Raw!$I:$I, Raw!$A:$A, 'Call Back'!GY$14, Raw!$F:$F, 'Call Back'!$C31, Raw!$H:$H, "D14")</f>
        <v>0</v>
      </c>
      <c r="GZ31" s="52">
        <f>SUMIFS(Raw!$I:$I, Raw!$A:$A, 'Call Back'!GZ$14, Raw!$F:$F, 'Call Back'!$C31, Raw!$H:$H, "D14")</f>
        <v>0</v>
      </c>
      <c r="HA31" s="52">
        <f>SUMIFS(Raw!$I:$I, Raw!$A:$A, 'Call Back'!HA$14, Raw!$F:$F, 'Call Back'!$C31, Raw!$H:$H, "D14")</f>
        <v>0</v>
      </c>
      <c r="HB31" s="52">
        <f>SUMIFS(Raw!$I:$I, Raw!$A:$A, 'Call Back'!HB$14, Raw!$F:$F, 'Call Back'!$C31, Raw!$H:$H, "D14")</f>
        <v>0</v>
      </c>
      <c r="HC31" s="52">
        <f>SUMIFS(Raw!$I:$I, Raw!$A:$A, 'Call Back'!HC$14, Raw!$F:$F, 'Call Back'!$C31, Raw!$H:$H, "D14")</f>
        <v>0</v>
      </c>
      <c r="HD31" s="53">
        <f>SUMIFS(Raw!$I:$I, Raw!$A:$A, 'Call Back'!HD$14, Raw!$F:$F, 'Call Back'!$C31, Raw!$H:$H, "D14")</f>
        <v>0</v>
      </c>
      <c r="HF31" s="51">
        <f>SUMIFS(Raw!$I:$I, Raw!$A:$A, 'Call Back'!HF$14, Raw!$F:$F, 'Call Back'!$C31, Raw!$H:$H, "D13")</f>
        <v>0</v>
      </c>
      <c r="HG31" s="52">
        <f>SUMIFS(Raw!$I:$I, Raw!$A:$A, 'Call Back'!HG$14, Raw!$F:$F, 'Call Back'!$C31, Raw!$H:$H, "D13")</f>
        <v>0</v>
      </c>
      <c r="HH31" s="52">
        <f>SUMIFS(Raw!$I:$I, Raw!$A:$A, 'Call Back'!HH$14, Raw!$F:$F, 'Call Back'!$C31, Raw!$H:$H, "D13")</f>
        <v>0</v>
      </c>
      <c r="HI31" s="52">
        <f>SUMIFS(Raw!$I:$I, Raw!$A:$A, 'Call Back'!HI$14, Raw!$F:$F, 'Call Back'!$C31, Raw!$H:$H, "D13")</f>
        <v>0</v>
      </c>
      <c r="HJ31" s="52">
        <f>SUMIFS(Raw!$I:$I, Raw!$A:$A, 'Call Back'!HJ$14, Raw!$F:$F, 'Call Back'!$C31, Raw!$H:$H, "D13")</f>
        <v>0</v>
      </c>
      <c r="HK31" s="52">
        <f>SUMIFS(Raw!$I:$I, Raw!$A:$A, 'Call Back'!HK$14, Raw!$F:$F, 'Call Back'!$C31, Raw!$H:$H, "D13")</f>
        <v>0</v>
      </c>
      <c r="HL31" s="53">
        <f>SUMIFS(Raw!$I:$I, Raw!$A:$A, 'Call Back'!HL$14, Raw!$F:$F, 'Call Back'!$C31, Raw!$H:$H, "D13")</f>
        <v>0</v>
      </c>
      <c r="HN31" s="51">
        <f>SUMIFS(Raw!$I:$I, Raw!$A:$A, 'Call Back'!HN$14, Raw!$F:$F, 'Call Back'!$C31, Raw!$H:$H, "D14")</f>
        <v>0</v>
      </c>
      <c r="HO31" s="52">
        <f>SUMIFS(Raw!$I:$I, Raw!$A:$A, 'Call Back'!HO$14, Raw!$F:$F, 'Call Back'!$C31, Raw!$H:$H, "D14")</f>
        <v>0</v>
      </c>
      <c r="HP31" s="52">
        <f>SUMIFS(Raw!$I:$I, Raw!$A:$A, 'Call Back'!HP$14, Raw!$F:$F, 'Call Back'!$C31, Raw!$H:$H, "D14")</f>
        <v>0</v>
      </c>
      <c r="HQ31" s="52">
        <f>SUMIFS(Raw!$I:$I, Raw!$A:$A, 'Call Back'!HQ$14, Raw!$F:$F, 'Call Back'!$C31, Raw!$H:$H, "D14")</f>
        <v>0</v>
      </c>
      <c r="HR31" s="52">
        <f>SUMIFS(Raw!$I:$I, Raw!$A:$A, 'Call Back'!HR$14, Raw!$F:$F, 'Call Back'!$C31, Raw!$H:$H, "D14")</f>
        <v>0</v>
      </c>
      <c r="HS31" s="52">
        <f>SUMIFS(Raw!$I:$I, Raw!$A:$A, 'Call Back'!HS$14, Raw!$F:$F, 'Call Back'!$C31, Raw!$H:$H, "D14")</f>
        <v>0</v>
      </c>
      <c r="HT31" s="53">
        <f>SUMIFS(Raw!$I:$I, Raw!$A:$A, 'Call Back'!HT$14, Raw!$F:$F, 'Call Back'!$C31, Raw!$H:$H, "D14")</f>
        <v>0</v>
      </c>
      <c r="HV31" s="51">
        <f>SUMIFS(Raw!$I:$I, Raw!$A:$A, 'Call Back'!HV$14, Raw!$F:$F, 'Call Back'!$C31, Raw!$H:$H, "D13")</f>
        <v>0</v>
      </c>
      <c r="HW31" s="52">
        <f>SUMIFS(Raw!$I:$I, Raw!$A:$A, 'Call Back'!HW$14, Raw!$F:$F, 'Call Back'!$C31, Raw!$H:$H, "D13")</f>
        <v>0</v>
      </c>
      <c r="HX31" s="52">
        <f>SUMIFS(Raw!$I:$I, Raw!$A:$A, 'Call Back'!HX$14, Raw!$F:$F, 'Call Back'!$C31, Raw!$H:$H, "D13")</f>
        <v>0</v>
      </c>
      <c r="HY31" s="52">
        <f>SUMIFS(Raw!$I:$I, Raw!$A:$A, 'Call Back'!HY$14, Raw!$F:$F, 'Call Back'!$C31, Raw!$H:$H, "D13")</f>
        <v>0</v>
      </c>
      <c r="HZ31" s="52">
        <f>SUMIFS(Raw!$I:$I, Raw!$A:$A, 'Call Back'!HZ$14, Raw!$F:$F, 'Call Back'!$C31, Raw!$H:$H, "D13")</f>
        <v>0</v>
      </c>
      <c r="IA31" s="52">
        <f>SUMIFS(Raw!$I:$I, Raw!$A:$A, 'Call Back'!IA$14, Raw!$F:$F, 'Call Back'!$C31, Raw!$H:$H, "D13")</f>
        <v>0</v>
      </c>
      <c r="IB31" s="53">
        <f>SUMIFS(Raw!$I:$I, Raw!$A:$A, 'Call Back'!IB$14, Raw!$F:$F, 'Call Back'!$C31, Raw!$H:$H, "D13")</f>
        <v>0</v>
      </c>
      <c r="ID31" s="51">
        <f>SUMIFS(Raw!$I:$I, Raw!$A:$A, 'Call Back'!ID$14, Raw!$F:$F, 'Call Back'!$C31, Raw!$H:$H, "D14")</f>
        <v>0</v>
      </c>
      <c r="IE31" s="52">
        <f>SUMIFS(Raw!$I:$I, Raw!$A:$A, 'Call Back'!IE$14, Raw!$F:$F, 'Call Back'!$C31, Raw!$H:$H, "D14")</f>
        <v>0</v>
      </c>
      <c r="IF31" s="52">
        <f>SUMIFS(Raw!$I:$I, Raw!$A:$A, 'Call Back'!IF$14, Raw!$F:$F, 'Call Back'!$C31, Raw!$H:$H, "D14")</f>
        <v>0</v>
      </c>
      <c r="IG31" s="52">
        <f>SUMIFS(Raw!$I:$I, Raw!$A:$A, 'Call Back'!IG$14, Raw!$F:$F, 'Call Back'!$C31, Raw!$H:$H, "D14")</f>
        <v>0</v>
      </c>
      <c r="IH31" s="52">
        <f>SUMIFS(Raw!$I:$I, Raw!$A:$A, 'Call Back'!IH$14, Raw!$F:$F, 'Call Back'!$C31, Raw!$H:$H, "D14")</f>
        <v>0</v>
      </c>
      <c r="II31" s="52">
        <f>SUMIFS(Raw!$I:$I, Raw!$A:$A, 'Call Back'!II$14, Raw!$F:$F, 'Call Back'!$C31, Raw!$H:$H, "D14")</f>
        <v>0</v>
      </c>
      <c r="IJ31" s="53">
        <f>SUMIFS(Raw!$I:$I, Raw!$A:$A, 'Call Back'!IJ$14, Raw!$F:$F, 'Call Back'!$C31, Raw!$H:$H, "D14")</f>
        <v>0</v>
      </c>
      <c r="IL31" s="51">
        <f>SUMIFS(Raw!$I:$I, Raw!$A:$A, 'Call Back'!IL$14, Raw!$F:$F, 'Call Back'!$C31, Raw!$H:$H, "D13")</f>
        <v>0</v>
      </c>
      <c r="IM31" s="52">
        <f>SUMIFS(Raw!$I:$I, Raw!$A:$A, 'Call Back'!IM$14, Raw!$F:$F, 'Call Back'!$C31, Raw!$H:$H, "D13")</f>
        <v>0</v>
      </c>
      <c r="IN31" s="52">
        <f>SUMIFS(Raw!$I:$I, Raw!$A:$A, 'Call Back'!IN$14, Raw!$F:$F, 'Call Back'!$C31, Raw!$H:$H, "D13")</f>
        <v>0</v>
      </c>
      <c r="IO31" s="52">
        <f>SUMIFS(Raw!$I:$I, Raw!$A:$A, 'Call Back'!IO$14, Raw!$F:$F, 'Call Back'!$C31, Raw!$H:$H, "D13")</f>
        <v>0</v>
      </c>
      <c r="IP31" s="52">
        <f>SUMIFS(Raw!$I:$I, Raw!$A:$A, 'Call Back'!IP$14, Raw!$F:$F, 'Call Back'!$C31, Raw!$H:$H, "D13")</f>
        <v>0</v>
      </c>
      <c r="IQ31" s="52">
        <f>SUMIFS(Raw!$I:$I, Raw!$A:$A, 'Call Back'!IQ$14, Raw!$F:$F, 'Call Back'!$C31, Raw!$H:$H, "D13")</f>
        <v>0</v>
      </c>
      <c r="IR31" s="53">
        <f>SUMIFS(Raw!$I:$I, Raw!$A:$A, 'Call Back'!IR$14, Raw!$F:$F, 'Call Back'!$C31, Raw!$H:$H, "D13")</f>
        <v>0</v>
      </c>
      <c r="IT31" s="51">
        <f>SUMIFS(Raw!$I:$I, Raw!$A:$A, 'Call Back'!IT$14, Raw!$F:$F, 'Call Back'!$C31, Raw!$H:$H, "D14")</f>
        <v>0</v>
      </c>
      <c r="IU31" s="52">
        <f>SUMIFS(Raw!$I:$I, Raw!$A:$A, 'Call Back'!IU$14, Raw!$F:$F, 'Call Back'!$C31, Raw!$H:$H, "D14")</f>
        <v>0</v>
      </c>
      <c r="IV31" s="52">
        <f>SUMIFS(Raw!$I:$I, Raw!$A:$A, 'Call Back'!IV$14, Raw!$F:$F, 'Call Back'!$C31, Raw!$H:$H, "D14")</f>
        <v>0</v>
      </c>
      <c r="IW31" s="52">
        <f>SUMIFS(Raw!$I:$I, Raw!$A:$A, 'Call Back'!IW$14, Raw!$F:$F, 'Call Back'!$C31, Raw!$H:$H, "D14")</f>
        <v>0</v>
      </c>
      <c r="IX31" s="52">
        <f>SUMIFS(Raw!$I:$I, Raw!$A:$A, 'Call Back'!IX$14, Raw!$F:$F, 'Call Back'!$C31, Raw!$H:$H, "D14")</f>
        <v>0</v>
      </c>
      <c r="IY31" s="52">
        <f>SUMIFS(Raw!$I:$I, Raw!$A:$A, 'Call Back'!IY$14, Raw!$F:$F, 'Call Back'!$C31, Raw!$H:$H, "D14")</f>
        <v>0</v>
      </c>
      <c r="IZ31" s="53">
        <f>SUMIFS(Raw!$I:$I, Raw!$A:$A, 'Call Back'!IZ$14, Raw!$F:$F, 'Call Back'!$C31, Raw!$H:$H, "D14")</f>
        <v>0</v>
      </c>
      <c r="JB31" s="51">
        <f>SUMIFS(Raw!$I:$I, Raw!$A:$A, 'Call Back'!JB$14, Raw!$F:$F, 'Call Back'!$C31, Raw!$H:$H, "D13")</f>
        <v>0</v>
      </c>
      <c r="JC31" s="52">
        <f>SUMIFS(Raw!$I:$I, Raw!$A:$A, 'Call Back'!JC$14, Raw!$F:$F, 'Call Back'!$C31, Raw!$H:$H, "D13")</f>
        <v>0</v>
      </c>
      <c r="JD31" s="52">
        <f>SUMIFS(Raw!$I:$I, Raw!$A:$A, 'Call Back'!JD$14, Raw!$F:$F, 'Call Back'!$C31, Raw!$H:$H, "D13")</f>
        <v>0</v>
      </c>
      <c r="JE31" s="52">
        <f>SUMIFS(Raw!$I:$I, Raw!$A:$A, 'Call Back'!JE$14, Raw!$F:$F, 'Call Back'!$C31, Raw!$H:$H, "D13")</f>
        <v>0</v>
      </c>
      <c r="JF31" s="52">
        <f>SUMIFS(Raw!$I:$I, Raw!$A:$A, 'Call Back'!JF$14, Raw!$F:$F, 'Call Back'!$C31, Raw!$H:$H, "D13")</f>
        <v>0</v>
      </c>
      <c r="JG31" s="52">
        <f>SUMIFS(Raw!$I:$I, Raw!$A:$A, 'Call Back'!JG$14, Raw!$F:$F, 'Call Back'!$C31, Raw!$H:$H, "D13")</f>
        <v>0</v>
      </c>
      <c r="JH31" s="53">
        <f>SUMIFS(Raw!$I:$I, Raw!$A:$A, 'Call Back'!JH$14, Raw!$F:$F, 'Call Back'!$C31, Raw!$H:$H, "D13")</f>
        <v>0</v>
      </c>
      <c r="JJ31" s="51">
        <f>SUMIFS(Raw!$I:$I, Raw!$A:$A, 'Call Back'!JJ$14, Raw!$F:$F, 'Call Back'!$C31, Raw!$H:$H, "D14")</f>
        <v>0</v>
      </c>
      <c r="JK31" s="52">
        <f>SUMIFS(Raw!$I:$I, Raw!$A:$A, 'Call Back'!JK$14, Raw!$F:$F, 'Call Back'!$C31, Raw!$H:$H, "D14")</f>
        <v>0</v>
      </c>
      <c r="JL31" s="52">
        <f>SUMIFS(Raw!$I:$I, Raw!$A:$A, 'Call Back'!JL$14, Raw!$F:$F, 'Call Back'!$C31, Raw!$H:$H, "D14")</f>
        <v>0</v>
      </c>
      <c r="JM31" s="52">
        <f>SUMIFS(Raw!$I:$I, Raw!$A:$A, 'Call Back'!JM$14, Raw!$F:$F, 'Call Back'!$C31, Raw!$H:$H, "D14")</f>
        <v>0</v>
      </c>
      <c r="JN31" s="52">
        <f>SUMIFS(Raw!$I:$I, Raw!$A:$A, 'Call Back'!JN$14, Raw!$F:$F, 'Call Back'!$C31, Raw!$H:$H, "D14")</f>
        <v>0</v>
      </c>
      <c r="JO31" s="52">
        <f>SUMIFS(Raw!$I:$I, Raw!$A:$A, 'Call Back'!JO$14, Raw!$F:$F, 'Call Back'!$C31, Raw!$H:$H, "D14")</f>
        <v>0</v>
      </c>
      <c r="JP31" s="53">
        <f>SUMIFS(Raw!$I:$I, Raw!$A:$A, 'Call Back'!JP$14, Raw!$F:$F, 'Call Back'!$C31, Raw!$H:$H, "D14")</f>
        <v>0</v>
      </c>
      <c r="JR31" s="51">
        <f>SUMIFS(Raw!$I:$I, Raw!$A:$A, 'Call Back'!JR$14, Raw!$F:$F, 'Call Back'!$C31, Raw!$H:$H, "D13")</f>
        <v>0</v>
      </c>
      <c r="JS31" s="52">
        <f>SUMIFS(Raw!$I:$I, Raw!$A:$A, 'Call Back'!JS$14, Raw!$F:$F, 'Call Back'!$C31, Raw!$H:$H, "D13")</f>
        <v>0</v>
      </c>
      <c r="JT31" s="52">
        <f>SUMIFS(Raw!$I:$I, Raw!$A:$A, 'Call Back'!JT$14, Raw!$F:$F, 'Call Back'!$C31, Raw!$H:$H, "D13")</f>
        <v>0</v>
      </c>
      <c r="JU31" s="52">
        <f>SUMIFS(Raw!$I:$I, Raw!$A:$A, 'Call Back'!JU$14, Raw!$F:$F, 'Call Back'!$C31, Raw!$H:$H, "D13")</f>
        <v>0</v>
      </c>
      <c r="JV31" s="52">
        <f>SUMIFS(Raw!$I:$I, Raw!$A:$A, 'Call Back'!JV$14, Raw!$F:$F, 'Call Back'!$C31, Raw!$H:$H, "D13")</f>
        <v>0</v>
      </c>
      <c r="JW31" s="52">
        <f>SUMIFS(Raw!$I:$I, Raw!$A:$A, 'Call Back'!JW$14, Raw!$F:$F, 'Call Back'!$C31, Raw!$H:$H, "D13")</f>
        <v>0</v>
      </c>
      <c r="JX31" s="53">
        <f>SUMIFS(Raw!$I:$I, Raw!$A:$A, 'Call Back'!JX$14, Raw!$F:$F, 'Call Back'!$C31, Raw!$H:$H, "D13")</f>
        <v>0</v>
      </c>
      <c r="JZ31" s="51">
        <f>SUMIFS(Raw!$I:$I, Raw!$A:$A, 'Call Back'!JZ$14, Raw!$F:$F, 'Call Back'!$C31, Raw!$H:$H, "D14")</f>
        <v>0</v>
      </c>
      <c r="KA31" s="52">
        <f>SUMIFS(Raw!$I:$I, Raw!$A:$A, 'Call Back'!KA$14, Raw!$F:$F, 'Call Back'!$C31, Raw!$H:$H, "D14")</f>
        <v>0</v>
      </c>
      <c r="KB31" s="52">
        <f>SUMIFS(Raw!$I:$I, Raw!$A:$A, 'Call Back'!KB$14, Raw!$F:$F, 'Call Back'!$C31, Raw!$H:$H, "D14")</f>
        <v>0</v>
      </c>
      <c r="KC31" s="52">
        <f>SUMIFS(Raw!$I:$I, Raw!$A:$A, 'Call Back'!KC$14, Raw!$F:$F, 'Call Back'!$C31, Raw!$H:$H, "D14")</f>
        <v>0</v>
      </c>
      <c r="KD31" s="52">
        <f>SUMIFS(Raw!$I:$I, Raw!$A:$A, 'Call Back'!KD$14, Raw!$F:$F, 'Call Back'!$C31, Raw!$H:$H, "D14")</f>
        <v>0</v>
      </c>
      <c r="KE31" s="52">
        <f>SUMIFS(Raw!$I:$I, Raw!$A:$A, 'Call Back'!KE$14, Raw!$F:$F, 'Call Back'!$C31, Raw!$H:$H, "D14")</f>
        <v>0</v>
      </c>
      <c r="KF31" s="53">
        <f>SUMIFS(Raw!$I:$I, Raw!$A:$A, 'Call Back'!KF$14, Raw!$F:$F, 'Call Back'!$C31, Raw!$H:$H, "D14")</f>
        <v>0</v>
      </c>
      <c r="KH31" s="51">
        <f>SUMIFS(Raw!$I:$I, Raw!$A:$A, 'Call Back'!KH$14, Raw!$F:$F, 'Call Back'!$C31, Raw!$H:$H, "D13")</f>
        <v>0</v>
      </c>
      <c r="KI31" s="52">
        <f>SUMIFS(Raw!$I:$I, Raw!$A:$A, 'Call Back'!KI$14, Raw!$F:$F, 'Call Back'!$C31, Raw!$H:$H, "D13")</f>
        <v>0</v>
      </c>
      <c r="KJ31" s="52">
        <f>SUMIFS(Raw!$I:$I, Raw!$A:$A, 'Call Back'!KJ$14, Raw!$F:$F, 'Call Back'!$C31, Raw!$H:$H, "D13")</f>
        <v>0</v>
      </c>
      <c r="KK31" s="52">
        <f>SUMIFS(Raw!$I:$I, Raw!$A:$A, 'Call Back'!KK$14, Raw!$F:$F, 'Call Back'!$C31, Raw!$H:$H, "D13")</f>
        <v>0</v>
      </c>
      <c r="KL31" s="52">
        <f>SUMIFS(Raw!$I:$I, Raw!$A:$A, 'Call Back'!KL$14, Raw!$F:$F, 'Call Back'!$C31, Raw!$H:$H, "D13")</f>
        <v>0</v>
      </c>
      <c r="KM31" s="52">
        <f>SUMIFS(Raw!$I:$I, Raw!$A:$A, 'Call Back'!KM$14, Raw!$F:$F, 'Call Back'!$C31, Raw!$H:$H, "D13")</f>
        <v>0</v>
      </c>
      <c r="KN31" s="53">
        <f>SUMIFS(Raw!$I:$I, Raw!$A:$A, 'Call Back'!KN$14, Raw!$F:$F, 'Call Back'!$C31, Raw!$H:$H, "D13")</f>
        <v>0</v>
      </c>
      <c r="KP31" s="51">
        <f>SUMIFS(Raw!$I:$I, Raw!$A:$A, 'Call Back'!KP$14, Raw!$F:$F, 'Call Back'!$C31, Raw!$H:$H, "D14")</f>
        <v>0</v>
      </c>
      <c r="KQ31" s="52">
        <f>SUMIFS(Raw!$I:$I, Raw!$A:$A, 'Call Back'!KQ$14, Raw!$F:$F, 'Call Back'!$C31, Raw!$H:$H, "D14")</f>
        <v>0</v>
      </c>
      <c r="KR31" s="52">
        <f>SUMIFS(Raw!$I:$I, Raw!$A:$A, 'Call Back'!KR$14, Raw!$F:$F, 'Call Back'!$C31, Raw!$H:$H, "D14")</f>
        <v>0</v>
      </c>
      <c r="KS31" s="52">
        <f>SUMIFS(Raw!$I:$I, Raw!$A:$A, 'Call Back'!KS$14, Raw!$F:$F, 'Call Back'!$C31, Raw!$H:$H, "D14")</f>
        <v>0</v>
      </c>
      <c r="KT31" s="52">
        <f>SUMIFS(Raw!$I:$I, Raw!$A:$A, 'Call Back'!KT$14, Raw!$F:$F, 'Call Back'!$C31, Raw!$H:$H, "D14")</f>
        <v>0</v>
      </c>
      <c r="KU31" s="52">
        <f>SUMIFS(Raw!$I:$I, Raw!$A:$A, 'Call Back'!KU$14, Raw!$F:$F, 'Call Back'!$C31, Raw!$H:$H, "D14")</f>
        <v>0</v>
      </c>
      <c r="KV31" s="53">
        <f>SUMIFS(Raw!$I:$I, Raw!$A:$A, 'Call Back'!KV$14, Raw!$F:$F, 'Call Back'!$C31, Raw!$H:$H, "D14")</f>
        <v>0</v>
      </c>
    </row>
    <row r="32" spans="2:308" x14ac:dyDescent="0.35">
      <c r="B32" s="31" t="s">
        <v>53</v>
      </c>
      <c r="C32" s="32" t="s">
        <v>60</v>
      </c>
      <c r="D32" s="33" t="s">
        <v>61</v>
      </c>
      <c r="F32" s="34">
        <v>365</v>
      </c>
      <c r="G32" s="35">
        <v>345</v>
      </c>
      <c r="H32" s="35">
        <v>355</v>
      </c>
      <c r="I32" s="35">
        <v>362</v>
      </c>
      <c r="J32" s="35">
        <v>391</v>
      </c>
      <c r="K32" s="35">
        <v>530</v>
      </c>
      <c r="L32" s="36">
        <v>417</v>
      </c>
      <c r="N32" s="34">
        <v>88</v>
      </c>
      <c r="O32" s="35">
        <v>79</v>
      </c>
      <c r="P32" s="35">
        <v>86</v>
      </c>
      <c r="Q32" s="35">
        <v>124</v>
      </c>
      <c r="R32" s="35">
        <v>69</v>
      </c>
      <c r="S32" s="35">
        <v>115</v>
      </c>
      <c r="T32" s="36">
        <v>73</v>
      </c>
      <c r="V32" s="34">
        <v>443</v>
      </c>
      <c r="W32" s="35">
        <v>386</v>
      </c>
      <c r="X32" s="35">
        <v>391</v>
      </c>
      <c r="Y32" s="35">
        <v>404</v>
      </c>
      <c r="Z32" s="35">
        <v>387</v>
      </c>
      <c r="AA32" s="35">
        <v>447</v>
      </c>
      <c r="AB32" s="36">
        <v>496</v>
      </c>
      <c r="AD32" s="34">
        <v>92</v>
      </c>
      <c r="AE32" s="35">
        <v>61</v>
      </c>
      <c r="AF32" s="35">
        <v>120</v>
      </c>
      <c r="AG32" s="35">
        <v>100</v>
      </c>
      <c r="AH32" s="35">
        <v>105</v>
      </c>
      <c r="AI32" s="35">
        <v>79</v>
      </c>
      <c r="AJ32" s="36">
        <v>121</v>
      </c>
      <c r="AL32" s="34">
        <v>439</v>
      </c>
      <c r="AM32" s="35">
        <v>364</v>
      </c>
      <c r="AN32" s="35">
        <v>424</v>
      </c>
      <c r="AO32" s="35">
        <v>366</v>
      </c>
      <c r="AP32" s="35">
        <v>376</v>
      </c>
      <c r="AQ32" s="35">
        <v>520</v>
      </c>
      <c r="AR32" s="36">
        <v>441</v>
      </c>
      <c r="AT32" s="34">
        <v>94</v>
      </c>
      <c r="AU32" s="35">
        <v>74</v>
      </c>
      <c r="AV32" s="35">
        <v>94</v>
      </c>
      <c r="AW32" s="35">
        <v>87</v>
      </c>
      <c r="AX32" s="35">
        <v>144</v>
      </c>
      <c r="AY32" s="35">
        <v>231</v>
      </c>
      <c r="AZ32" s="36">
        <v>140</v>
      </c>
      <c r="BB32" s="34">
        <v>466</v>
      </c>
      <c r="BC32" s="35">
        <v>390</v>
      </c>
      <c r="BD32" s="35">
        <v>397</v>
      </c>
      <c r="BE32" s="35">
        <v>371</v>
      </c>
      <c r="BF32" s="35">
        <v>365</v>
      </c>
      <c r="BG32" s="35">
        <v>542</v>
      </c>
      <c r="BH32" s="36">
        <v>455</v>
      </c>
      <c r="BJ32" s="34">
        <v>124</v>
      </c>
      <c r="BK32" s="35">
        <v>146</v>
      </c>
      <c r="BL32" s="35">
        <v>146</v>
      </c>
      <c r="BM32" s="35">
        <v>145</v>
      </c>
      <c r="BN32" s="35">
        <v>129</v>
      </c>
      <c r="BO32" s="35">
        <v>191</v>
      </c>
      <c r="BP32" s="36">
        <v>171</v>
      </c>
      <c r="BR32" s="34">
        <v>383</v>
      </c>
      <c r="BS32" s="35">
        <v>336</v>
      </c>
      <c r="BT32" s="35">
        <v>336</v>
      </c>
      <c r="BU32" s="35">
        <v>280</v>
      </c>
      <c r="BV32" s="35">
        <v>511</v>
      </c>
      <c r="BW32" s="35">
        <v>573</v>
      </c>
      <c r="BX32" s="36">
        <v>428</v>
      </c>
      <c r="BZ32" s="34">
        <v>170</v>
      </c>
      <c r="CA32" s="35">
        <v>126</v>
      </c>
      <c r="CB32" s="35">
        <v>107</v>
      </c>
      <c r="CC32" s="35">
        <v>111</v>
      </c>
      <c r="CD32" s="35">
        <v>201</v>
      </c>
      <c r="CE32" s="35">
        <v>177</v>
      </c>
      <c r="CF32" s="36">
        <v>156</v>
      </c>
      <c r="CH32" s="34">
        <v>388</v>
      </c>
      <c r="CI32" s="35">
        <v>341</v>
      </c>
      <c r="CJ32" s="35">
        <v>281</v>
      </c>
      <c r="CK32" s="35">
        <v>446</v>
      </c>
      <c r="CL32" s="35">
        <v>395</v>
      </c>
      <c r="CM32" s="35">
        <v>505</v>
      </c>
      <c r="CN32" s="36">
        <v>439</v>
      </c>
      <c r="CP32" s="34">
        <v>105</v>
      </c>
      <c r="CQ32" s="35">
        <v>112</v>
      </c>
      <c r="CR32" s="35">
        <v>123</v>
      </c>
      <c r="CS32" s="35">
        <v>261</v>
      </c>
      <c r="CT32" s="35">
        <v>111</v>
      </c>
      <c r="CU32" s="35">
        <v>193</v>
      </c>
      <c r="CV32" s="36">
        <v>151</v>
      </c>
      <c r="CX32" s="34">
        <v>431</v>
      </c>
      <c r="CY32" s="35">
        <v>365</v>
      </c>
      <c r="CZ32" s="35">
        <v>349</v>
      </c>
      <c r="DA32" s="35">
        <v>357</v>
      </c>
      <c r="DB32" s="35">
        <v>403</v>
      </c>
      <c r="DC32" s="35">
        <v>519</v>
      </c>
      <c r="DD32" s="36">
        <v>435</v>
      </c>
      <c r="DF32" s="34">
        <v>87</v>
      </c>
      <c r="DG32" s="35">
        <v>84</v>
      </c>
      <c r="DH32" s="35">
        <v>106</v>
      </c>
      <c r="DI32" s="35">
        <v>108</v>
      </c>
      <c r="DJ32" s="35">
        <v>67</v>
      </c>
      <c r="DK32" s="35">
        <v>217</v>
      </c>
      <c r="DL32" s="36">
        <v>97</v>
      </c>
      <c r="DN32" s="34">
        <v>376</v>
      </c>
      <c r="DO32" s="35">
        <v>332</v>
      </c>
      <c r="DP32" s="35">
        <v>337</v>
      </c>
      <c r="DQ32" s="35">
        <v>349</v>
      </c>
      <c r="DR32" s="35">
        <v>375</v>
      </c>
      <c r="DS32" s="35">
        <v>478</v>
      </c>
      <c r="DT32" s="36">
        <v>462</v>
      </c>
      <c r="DV32" s="34">
        <v>86</v>
      </c>
      <c r="DW32" s="35">
        <v>89</v>
      </c>
      <c r="DX32" s="35">
        <v>134</v>
      </c>
      <c r="DY32" s="35">
        <v>89</v>
      </c>
      <c r="DZ32" s="35">
        <v>106</v>
      </c>
      <c r="EA32" s="35">
        <v>183</v>
      </c>
      <c r="EB32" s="36">
        <v>162</v>
      </c>
      <c r="ED32" s="34">
        <f>SUMIFS(Raw!$I:$I, Raw!$A:$A, 'Call Back'!ED$14, Raw!$F:$F, 'Call Back'!$C32, Raw!$H:$H, "D13")</f>
        <v>362</v>
      </c>
      <c r="EE32" s="35">
        <f>SUMIFS(Raw!$I:$I, Raw!$A:$A, 'Call Back'!EE$14, Raw!$F:$F, 'Call Back'!$C32, Raw!$H:$H, "D13")</f>
        <v>364</v>
      </c>
      <c r="EF32" s="35">
        <f>SUMIFS(Raw!$I:$I, Raw!$A:$A, 'Call Back'!EF$14, Raw!$F:$F, 'Call Back'!$C32, Raw!$H:$H, "D13")</f>
        <v>387</v>
      </c>
      <c r="EG32" s="35">
        <f>SUMIFS(Raw!$I:$I, Raw!$A:$A, 'Call Back'!EG$14, Raw!$F:$F, 'Call Back'!$C32, Raw!$H:$H, "D13")</f>
        <v>304</v>
      </c>
      <c r="EH32" s="35">
        <f>SUMIFS(Raw!$I:$I, Raw!$A:$A, 'Call Back'!EH$14, Raw!$F:$F, 'Call Back'!$C32, Raw!$H:$H, "D13")</f>
        <v>382</v>
      </c>
      <c r="EI32" s="35">
        <f>SUMIFS(Raw!$I:$I, Raw!$A:$A, 'Call Back'!EI$14, Raw!$F:$F, 'Call Back'!$C32, Raw!$H:$H, "D13")</f>
        <v>478</v>
      </c>
      <c r="EJ32" s="36">
        <f>SUMIFS(Raw!$I:$I, Raw!$A:$A, 'Call Back'!EJ$14, Raw!$F:$F, 'Call Back'!$C32, Raw!$H:$H, "D13")</f>
        <v>384</v>
      </c>
      <c r="EL32" s="34">
        <f>SUMIFS(Raw!$I:$I, Raw!$A:$A, 'Call Back'!EL$14, Raw!$F:$F, 'Call Back'!$C32, Raw!$H:$H, "D14")</f>
        <v>104</v>
      </c>
      <c r="EM32" s="35">
        <f>SUMIFS(Raw!$I:$I, Raw!$A:$A, 'Call Back'!EM$14, Raw!$F:$F, 'Call Back'!$C32, Raw!$H:$H, "D14")</f>
        <v>149</v>
      </c>
      <c r="EN32" s="35">
        <f>SUMIFS(Raw!$I:$I, Raw!$A:$A, 'Call Back'!EN$14, Raw!$F:$F, 'Call Back'!$C32, Raw!$H:$H, "D14")</f>
        <v>163</v>
      </c>
      <c r="EO32" s="35">
        <f>SUMIFS(Raw!$I:$I, Raw!$A:$A, 'Call Back'!EO$14, Raw!$F:$F, 'Call Back'!$C32, Raw!$H:$H, "D14")</f>
        <v>124</v>
      </c>
      <c r="EP32" s="35">
        <f>SUMIFS(Raw!$I:$I, Raw!$A:$A, 'Call Back'!EP$14, Raw!$F:$F, 'Call Back'!$C32, Raw!$H:$H, "D14")</f>
        <v>180</v>
      </c>
      <c r="EQ32" s="35">
        <f>SUMIFS(Raw!$I:$I, Raw!$A:$A, 'Call Back'!EQ$14, Raw!$F:$F, 'Call Back'!$C32, Raw!$H:$H, "D14")</f>
        <v>219</v>
      </c>
      <c r="ER32" s="36">
        <f>SUMIFS(Raw!$I:$I, Raw!$A:$A, 'Call Back'!ER$14, Raw!$F:$F, 'Call Back'!$C32, Raw!$H:$H, "D14")</f>
        <v>168</v>
      </c>
      <c r="ET32" s="34">
        <f>SUMIFS(Raw!$I:$I, Raw!$A:$A, 'Call Back'!ET$14, Raw!$F:$F, 'Call Back'!$C32, Raw!$H:$H, "D13")</f>
        <v>0</v>
      </c>
      <c r="EU32" s="35">
        <f>SUMIFS(Raw!$I:$I, Raw!$A:$A, 'Call Back'!EU$14, Raw!$F:$F, 'Call Back'!$C32, Raw!$H:$H, "D13")</f>
        <v>0</v>
      </c>
      <c r="EV32" s="35">
        <f>SUMIFS(Raw!$I:$I, Raw!$A:$A, 'Call Back'!EV$14, Raw!$F:$F, 'Call Back'!$C32, Raw!$H:$H, "D13")</f>
        <v>0</v>
      </c>
      <c r="EW32" s="35">
        <f>SUMIFS(Raw!$I:$I, Raw!$A:$A, 'Call Back'!EW$14, Raw!$F:$F, 'Call Back'!$C32, Raw!$H:$H, "D13")</f>
        <v>0</v>
      </c>
      <c r="EX32" s="35">
        <f>SUMIFS(Raw!$I:$I, Raw!$A:$A, 'Call Back'!EX$14, Raw!$F:$F, 'Call Back'!$C32, Raw!$H:$H, "D13")</f>
        <v>0</v>
      </c>
      <c r="EY32" s="35">
        <f>SUMIFS(Raw!$I:$I, Raw!$A:$A, 'Call Back'!EY$14, Raw!$F:$F, 'Call Back'!$C32, Raw!$H:$H, "D13")</f>
        <v>0</v>
      </c>
      <c r="EZ32" s="36">
        <f>SUMIFS(Raw!$I:$I, Raw!$A:$A, 'Call Back'!EZ$14, Raw!$F:$F, 'Call Back'!$C32, Raw!$H:$H, "D13")</f>
        <v>0</v>
      </c>
      <c r="FB32" s="34">
        <f>SUMIFS(Raw!$I:$I, Raw!$A:$A, 'Call Back'!FB$14, Raw!$F:$F, 'Call Back'!$C32, Raw!$H:$H, "D14")</f>
        <v>0</v>
      </c>
      <c r="FC32" s="35">
        <f>SUMIFS(Raw!$I:$I, Raw!$A:$A, 'Call Back'!FC$14, Raw!$F:$F, 'Call Back'!$C32, Raw!$H:$H, "D14")</f>
        <v>0</v>
      </c>
      <c r="FD32" s="35">
        <f>SUMIFS(Raw!$I:$I, Raw!$A:$A, 'Call Back'!FD$14, Raw!$F:$F, 'Call Back'!$C32, Raw!$H:$H, "D14")</f>
        <v>0</v>
      </c>
      <c r="FE32" s="35">
        <f>SUMIFS(Raw!$I:$I, Raw!$A:$A, 'Call Back'!FE$14, Raw!$F:$F, 'Call Back'!$C32, Raw!$H:$H, "D14")</f>
        <v>0</v>
      </c>
      <c r="FF32" s="35">
        <f>SUMIFS(Raw!$I:$I, Raw!$A:$A, 'Call Back'!FF$14, Raw!$F:$F, 'Call Back'!$C32, Raw!$H:$H, "D14")</f>
        <v>0</v>
      </c>
      <c r="FG32" s="35">
        <f>SUMIFS(Raw!$I:$I, Raw!$A:$A, 'Call Back'!FG$14, Raw!$F:$F, 'Call Back'!$C32, Raw!$H:$H, "D14")</f>
        <v>0</v>
      </c>
      <c r="FH32" s="36">
        <f>SUMIFS(Raw!$I:$I, Raw!$A:$A, 'Call Back'!FH$14, Raw!$F:$F, 'Call Back'!$C32, Raw!$H:$H, "D14")</f>
        <v>0</v>
      </c>
      <c r="FJ32" s="34">
        <f>SUMIFS(Raw!$I:$I, Raw!$A:$A, 'Call Back'!FJ$14, Raw!$F:$F, 'Call Back'!$C32, Raw!$H:$H, "D13")</f>
        <v>0</v>
      </c>
      <c r="FK32" s="35">
        <f>SUMIFS(Raw!$I:$I, Raw!$A:$A, 'Call Back'!FK$14, Raw!$F:$F, 'Call Back'!$C32, Raw!$H:$H, "D13")</f>
        <v>0</v>
      </c>
      <c r="FL32" s="35">
        <f>SUMIFS(Raw!$I:$I, Raw!$A:$A, 'Call Back'!FL$14, Raw!$F:$F, 'Call Back'!$C32, Raw!$H:$H, "D13")</f>
        <v>0</v>
      </c>
      <c r="FM32" s="35">
        <f>SUMIFS(Raw!$I:$I, Raw!$A:$A, 'Call Back'!FM$14, Raw!$F:$F, 'Call Back'!$C32, Raw!$H:$H, "D13")</f>
        <v>0</v>
      </c>
      <c r="FN32" s="35">
        <f>SUMIFS(Raw!$I:$I, Raw!$A:$A, 'Call Back'!FN$14, Raw!$F:$F, 'Call Back'!$C32, Raw!$H:$H, "D13")</f>
        <v>0</v>
      </c>
      <c r="FO32" s="35">
        <f>SUMIFS(Raw!$I:$I, Raw!$A:$A, 'Call Back'!FO$14, Raw!$F:$F, 'Call Back'!$C32, Raw!$H:$H, "D13")</f>
        <v>0</v>
      </c>
      <c r="FP32" s="36">
        <f>SUMIFS(Raw!$I:$I, Raw!$A:$A, 'Call Back'!FP$14, Raw!$F:$F, 'Call Back'!$C32, Raw!$H:$H, "D13")</f>
        <v>0</v>
      </c>
      <c r="FR32" s="34">
        <f>SUMIFS(Raw!$I:$I, Raw!$A:$A, 'Call Back'!FR$14, Raw!$F:$F, 'Call Back'!$C32, Raw!$H:$H, "D14")</f>
        <v>0</v>
      </c>
      <c r="FS32" s="35">
        <f>SUMIFS(Raw!$I:$I, Raw!$A:$A, 'Call Back'!FS$14, Raw!$F:$F, 'Call Back'!$C32, Raw!$H:$H, "D14")</f>
        <v>0</v>
      </c>
      <c r="FT32" s="35">
        <f>SUMIFS(Raw!$I:$I, Raw!$A:$A, 'Call Back'!FT$14, Raw!$F:$F, 'Call Back'!$C32, Raw!$H:$H, "D14")</f>
        <v>0</v>
      </c>
      <c r="FU32" s="35">
        <f>SUMIFS(Raw!$I:$I, Raw!$A:$A, 'Call Back'!FU$14, Raw!$F:$F, 'Call Back'!$C32, Raw!$H:$H, "D14")</f>
        <v>0</v>
      </c>
      <c r="FV32" s="35">
        <f>SUMIFS(Raw!$I:$I, Raw!$A:$A, 'Call Back'!FV$14, Raw!$F:$F, 'Call Back'!$C32, Raw!$H:$H, "D14")</f>
        <v>0</v>
      </c>
      <c r="FW32" s="35">
        <f>SUMIFS(Raw!$I:$I, Raw!$A:$A, 'Call Back'!FW$14, Raw!$F:$F, 'Call Back'!$C32, Raw!$H:$H, "D14")</f>
        <v>0</v>
      </c>
      <c r="FX32" s="36">
        <f>SUMIFS(Raw!$I:$I, Raw!$A:$A, 'Call Back'!FX$14, Raw!$F:$F, 'Call Back'!$C32, Raw!$H:$H, "D14")</f>
        <v>0</v>
      </c>
      <c r="FZ32" s="34">
        <f>SUMIFS(Raw!$I:$I, Raw!$A:$A, 'Call Back'!FZ$14, Raw!$F:$F, 'Call Back'!$C32, Raw!$H:$H, "D13")</f>
        <v>0</v>
      </c>
      <c r="GA32" s="35">
        <f>SUMIFS(Raw!$I:$I, Raw!$A:$A, 'Call Back'!GA$14, Raw!$F:$F, 'Call Back'!$C32, Raw!$H:$H, "D13")</f>
        <v>0</v>
      </c>
      <c r="GB32" s="35">
        <f>SUMIFS(Raw!$I:$I, Raw!$A:$A, 'Call Back'!GB$14, Raw!$F:$F, 'Call Back'!$C32, Raw!$H:$H, "D13")</f>
        <v>0</v>
      </c>
      <c r="GC32" s="35">
        <f>SUMIFS(Raw!$I:$I, Raw!$A:$A, 'Call Back'!GC$14, Raw!$F:$F, 'Call Back'!$C32, Raw!$H:$H, "D13")</f>
        <v>0</v>
      </c>
      <c r="GD32" s="35">
        <f>SUMIFS(Raw!$I:$I, Raw!$A:$A, 'Call Back'!GD$14, Raw!$F:$F, 'Call Back'!$C32, Raw!$H:$H, "D13")</f>
        <v>0</v>
      </c>
      <c r="GE32" s="35">
        <f>SUMIFS(Raw!$I:$I, Raw!$A:$A, 'Call Back'!GE$14, Raw!$F:$F, 'Call Back'!$C32, Raw!$H:$H, "D13")</f>
        <v>0</v>
      </c>
      <c r="GF32" s="36">
        <f>SUMIFS(Raw!$I:$I, Raw!$A:$A, 'Call Back'!GF$14, Raw!$F:$F, 'Call Back'!$C32, Raw!$H:$H, "D13")</f>
        <v>0</v>
      </c>
      <c r="GH32" s="34">
        <f>SUMIFS(Raw!$I:$I, Raw!$A:$A, 'Call Back'!GH$14, Raw!$F:$F, 'Call Back'!$C32, Raw!$H:$H, "D14")</f>
        <v>0</v>
      </c>
      <c r="GI32" s="35">
        <f>SUMIFS(Raw!$I:$I, Raw!$A:$A, 'Call Back'!GI$14, Raw!$F:$F, 'Call Back'!$C32, Raw!$H:$H, "D14")</f>
        <v>0</v>
      </c>
      <c r="GJ32" s="35">
        <f>SUMIFS(Raw!$I:$I, Raw!$A:$A, 'Call Back'!GJ$14, Raw!$F:$F, 'Call Back'!$C32, Raw!$H:$H, "D14")</f>
        <v>0</v>
      </c>
      <c r="GK32" s="35">
        <f>SUMIFS(Raw!$I:$I, Raw!$A:$A, 'Call Back'!GK$14, Raw!$F:$F, 'Call Back'!$C32, Raw!$H:$H, "D14")</f>
        <v>0</v>
      </c>
      <c r="GL32" s="35">
        <f>SUMIFS(Raw!$I:$I, Raw!$A:$A, 'Call Back'!GL$14, Raw!$F:$F, 'Call Back'!$C32, Raw!$H:$H, "D14")</f>
        <v>0</v>
      </c>
      <c r="GM32" s="35">
        <f>SUMIFS(Raw!$I:$I, Raw!$A:$A, 'Call Back'!GM$14, Raw!$F:$F, 'Call Back'!$C32, Raw!$H:$H, "D14")</f>
        <v>0</v>
      </c>
      <c r="GN32" s="36">
        <f>SUMIFS(Raw!$I:$I, Raw!$A:$A, 'Call Back'!GN$14, Raw!$F:$F, 'Call Back'!$C32, Raw!$H:$H, "D14")</f>
        <v>0</v>
      </c>
      <c r="GP32" s="34">
        <f>SUMIFS(Raw!$I:$I, Raw!$A:$A, 'Call Back'!GP$14, Raw!$F:$F, 'Call Back'!$C32, Raw!$H:$H, "D13")</f>
        <v>0</v>
      </c>
      <c r="GQ32" s="35">
        <f>SUMIFS(Raw!$I:$I, Raw!$A:$A, 'Call Back'!GQ$14, Raw!$F:$F, 'Call Back'!$C32, Raw!$H:$H, "D13")</f>
        <v>0</v>
      </c>
      <c r="GR32" s="35">
        <f>SUMIFS(Raw!$I:$I, Raw!$A:$A, 'Call Back'!GR$14, Raw!$F:$F, 'Call Back'!$C32, Raw!$H:$H, "D13")</f>
        <v>0</v>
      </c>
      <c r="GS32" s="35">
        <f>SUMIFS(Raw!$I:$I, Raw!$A:$A, 'Call Back'!GS$14, Raw!$F:$F, 'Call Back'!$C32, Raw!$H:$H, "D13")</f>
        <v>0</v>
      </c>
      <c r="GT32" s="35">
        <f>SUMIFS(Raw!$I:$I, Raw!$A:$A, 'Call Back'!GT$14, Raw!$F:$F, 'Call Back'!$C32, Raw!$H:$H, "D13")</f>
        <v>0</v>
      </c>
      <c r="GU32" s="35">
        <f>SUMIFS(Raw!$I:$I, Raw!$A:$A, 'Call Back'!GU$14, Raw!$F:$F, 'Call Back'!$C32, Raw!$H:$H, "D13")</f>
        <v>0</v>
      </c>
      <c r="GV32" s="36">
        <f>SUMIFS(Raw!$I:$I, Raw!$A:$A, 'Call Back'!GV$14, Raw!$F:$F, 'Call Back'!$C32, Raw!$H:$H, "D13")</f>
        <v>0</v>
      </c>
      <c r="GX32" s="34">
        <f>SUMIFS(Raw!$I:$I, Raw!$A:$A, 'Call Back'!GX$14, Raw!$F:$F, 'Call Back'!$C32, Raw!$H:$H, "D14")</f>
        <v>0</v>
      </c>
      <c r="GY32" s="35">
        <f>SUMIFS(Raw!$I:$I, Raw!$A:$A, 'Call Back'!GY$14, Raw!$F:$F, 'Call Back'!$C32, Raw!$H:$H, "D14")</f>
        <v>0</v>
      </c>
      <c r="GZ32" s="35">
        <f>SUMIFS(Raw!$I:$I, Raw!$A:$A, 'Call Back'!GZ$14, Raw!$F:$F, 'Call Back'!$C32, Raw!$H:$H, "D14")</f>
        <v>0</v>
      </c>
      <c r="HA32" s="35">
        <f>SUMIFS(Raw!$I:$I, Raw!$A:$A, 'Call Back'!HA$14, Raw!$F:$F, 'Call Back'!$C32, Raw!$H:$H, "D14")</f>
        <v>0</v>
      </c>
      <c r="HB32" s="35">
        <f>SUMIFS(Raw!$I:$I, Raw!$A:$A, 'Call Back'!HB$14, Raw!$F:$F, 'Call Back'!$C32, Raw!$H:$H, "D14")</f>
        <v>0</v>
      </c>
      <c r="HC32" s="35">
        <f>SUMIFS(Raw!$I:$I, Raw!$A:$A, 'Call Back'!HC$14, Raw!$F:$F, 'Call Back'!$C32, Raw!$H:$H, "D14")</f>
        <v>0</v>
      </c>
      <c r="HD32" s="36">
        <f>SUMIFS(Raw!$I:$I, Raw!$A:$A, 'Call Back'!HD$14, Raw!$F:$F, 'Call Back'!$C32, Raw!$H:$H, "D14")</f>
        <v>0</v>
      </c>
      <c r="HF32" s="34">
        <f>SUMIFS(Raw!$I:$I, Raw!$A:$A, 'Call Back'!HF$14, Raw!$F:$F, 'Call Back'!$C32, Raw!$H:$H, "D13")</f>
        <v>0</v>
      </c>
      <c r="HG32" s="35">
        <f>SUMIFS(Raw!$I:$I, Raw!$A:$A, 'Call Back'!HG$14, Raw!$F:$F, 'Call Back'!$C32, Raw!$H:$H, "D13")</f>
        <v>0</v>
      </c>
      <c r="HH32" s="35">
        <f>SUMIFS(Raw!$I:$I, Raw!$A:$A, 'Call Back'!HH$14, Raw!$F:$F, 'Call Back'!$C32, Raw!$H:$H, "D13")</f>
        <v>0</v>
      </c>
      <c r="HI32" s="35">
        <f>SUMIFS(Raw!$I:$I, Raw!$A:$A, 'Call Back'!HI$14, Raw!$F:$F, 'Call Back'!$C32, Raw!$H:$H, "D13")</f>
        <v>0</v>
      </c>
      <c r="HJ32" s="35">
        <f>SUMIFS(Raw!$I:$I, Raw!$A:$A, 'Call Back'!HJ$14, Raw!$F:$F, 'Call Back'!$C32, Raw!$H:$H, "D13")</f>
        <v>0</v>
      </c>
      <c r="HK32" s="35">
        <f>SUMIFS(Raw!$I:$I, Raw!$A:$A, 'Call Back'!HK$14, Raw!$F:$F, 'Call Back'!$C32, Raw!$H:$H, "D13")</f>
        <v>0</v>
      </c>
      <c r="HL32" s="36">
        <f>SUMIFS(Raw!$I:$I, Raw!$A:$A, 'Call Back'!HL$14, Raw!$F:$F, 'Call Back'!$C32, Raw!$H:$H, "D13")</f>
        <v>0</v>
      </c>
      <c r="HN32" s="34">
        <f>SUMIFS(Raw!$I:$I, Raw!$A:$A, 'Call Back'!HN$14, Raw!$F:$F, 'Call Back'!$C32, Raw!$H:$H, "D14")</f>
        <v>0</v>
      </c>
      <c r="HO32" s="35">
        <f>SUMIFS(Raw!$I:$I, Raw!$A:$A, 'Call Back'!HO$14, Raw!$F:$F, 'Call Back'!$C32, Raw!$H:$H, "D14")</f>
        <v>0</v>
      </c>
      <c r="HP32" s="35">
        <f>SUMIFS(Raw!$I:$I, Raw!$A:$A, 'Call Back'!HP$14, Raw!$F:$F, 'Call Back'!$C32, Raw!$H:$H, "D14")</f>
        <v>0</v>
      </c>
      <c r="HQ32" s="35">
        <f>SUMIFS(Raw!$I:$I, Raw!$A:$A, 'Call Back'!HQ$14, Raw!$F:$F, 'Call Back'!$C32, Raw!$H:$H, "D14")</f>
        <v>0</v>
      </c>
      <c r="HR32" s="35">
        <f>SUMIFS(Raw!$I:$I, Raw!$A:$A, 'Call Back'!HR$14, Raw!$F:$F, 'Call Back'!$C32, Raw!$H:$H, "D14")</f>
        <v>0</v>
      </c>
      <c r="HS32" s="35">
        <f>SUMIFS(Raw!$I:$I, Raw!$A:$A, 'Call Back'!HS$14, Raw!$F:$F, 'Call Back'!$C32, Raw!$H:$H, "D14")</f>
        <v>0</v>
      </c>
      <c r="HT32" s="36">
        <f>SUMIFS(Raw!$I:$I, Raw!$A:$A, 'Call Back'!HT$14, Raw!$F:$F, 'Call Back'!$C32, Raw!$H:$H, "D14")</f>
        <v>0</v>
      </c>
      <c r="HV32" s="34">
        <f>SUMIFS(Raw!$I:$I, Raw!$A:$A, 'Call Back'!HV$14, Raw!$F:$F, 'Call Back'!$C32, Raw!$H:$H, "D13")</f>
        <v>0</v>
      </c>
      <c r="HW32" s="35">
        <f>SUMIFS(Raw!$I:$I, Raw!$A:$A, 'Call Back'!HW$14, Raw!$F:$F, 'Call Back'!$C32, Raw!$H:$H, "D13")</f>
        <v>0</v>
      </c>
      <c r="HX32" s="35">
        <f>SUMIFS(Raw!$I:$I, Raw!$A:$A, 'Call Back'!HX$14, Raw!$F:$F, 'Call Back'!$C32, Raw!$H:$H, "D13")</f>
        <v>0</v>
      </c>
      <c r="HY32" s="35">
        <f>SUMIFS(Raw!$I:$I, Raw!$A:$A, 'Call Back'!HY$14, Raw!$F:$F, 'Call Back'!$C32, Raw!$H:$H, "D13")</f>
        <v>0</v>
      </c>
      <c r="HZ32" s="35">
        <f>SUMIFS(Raw!$I:$I, Raw!$A:$A, 'Call Back'!HZ$14, Raw!$F:$F, 'Call Back'!$C32, Raw!$H:$H, "D13")</f>
        <v>0</v>
      </c>
      <c r="IA32" s="35">
        <f>SUMIFS(Raw!$I:$I, Raw!$A:$A, 'Call Back'!IA$14, Raw!$F:$F, 'Call Back'!$C32, Raw!$H:$H, "D13")</f>
        <v>0</v>
      </c>
      <c r="IB32" s="36">
        <f>SUMIFS(Raw!$I:$I, Raw!$A:$A, 'Call Back'!IB$14, Raw!$F:$F, 'Call Back'!$C32, Raw!$H:$H, "D13")</f>
        <v>0</v>
      </c>
      <c r="ID32" s="34">
        <f>SUMIFS(Raw!$I:$I, Raw!$A:$A, 'Call Back'!ID$14, Raw!$F:$F, 'Call Back'!$C32, Raw!$H:$H, "D14")</f>
        <v>0</v>
      </c>
      <c r="IE32" s="35">
        <f>SUMIFS(Raw!$I:$I, Raw!$A:$A, 'Call Back'!IE$14, Raw!$F:$F, 'Call Back'!$C32, Raw!$H:$H, "D14")</f>
        <v>0</v>
      </c>
      <c r="IF32" s="35">
        <f>SUMIFS(Raw!$I:$I, Raw!$A:$A, 'Call Back'!IF$14, Raw!$F:$F, 'Call Back'!$C32, Raw!$H:$H, "D14")</f>
        <v>0</v>
      </c>
      <c r="IG32" s="35">
        <f>SUMIFS(Raw!$I:$I, Raw!$A:$A, 'Call Back'!IG$14, Raw!$F:$F, 'Call Back'!$C32, Raw!$H:$H, "D14")</f>
        <v>0</v>
      </c>
      <c r="IH32" s="35">
        <f>SUMIFS(Raw!$I:$I, Raw!$A:$A, 'Call Back'!IH$14, Raw!$F:$F, 'Call Back'!$C32, Raw!$H:$H, "D14")</f>
        <v>0</v>
      </c>
      <c r="II32" s="35">
        <f>SUMIFS(Raw!$I:$I, Raw!$A:$A, 'Call Back'!II$14, Raw!$F:$F, 'Call Back'!$C32, Raw!$H:$H, "D14")</f>
        <v>0</v>
      </c>
      <c r="IJ32" s="36">
        <f>SUMIFS(Raw!$I:$I, Raw!$A:$A, 'Call Back'!IJ$14, Raw!$F:$F, 'Call Back'!$C32, Raw!$H:$H, "D14")</f>
        <v>0</v>
      </c>
      <c r="IL32" s="34">
        <f>SUMIFS(Raw!$I:$I, Raw!$A:$A, 'Call Back'!IL$14, Raw!$F:$F, 'Call Back'!$C32, Raw!$H:$H, "D13")</f>
        <v>0</v>
      </c>
      <c r="IM32" s="35">
        <f>SUMIFS(Raw!$I:$I, Raw!$A:$A, 'Call Back'!IM$14, Raw!$F:$F, 'Call Back'!$C32, Raw!$H:$H, "D13")</f>
        <v>0</v>
      </c>
      <c r="IN32" s="35">
        <f>SUMIFS(Raw!$I:$I, Raw!$A:$A, 'Call Back'!IN$14, Raw!$F:$F, 'Call Back'!$C32, Raw!$H:$H, "D13")</f>
        <v>0</v>
      </c>
      <c r="IO32" s="35">
        <f>SUMIFS(Raw!$I:$I, Raw!$A:$A, 'Call Back'!IO$14, Raw!$F:$F, 'Call Back'!$C32, Raw!$H:$H, "D13")</f>
        <v>0</v>
      </c>
      <c r="IP32" s="35">
        <f>SUMIFS(Raw!$I:$I, Raw!$A:$A, 'Call Back'!IP$14, Raw!$F:$F, 'Call Back'!$C32, Raw!$H:$H, "D13")</f>
        <v>0</v>
      </c>
      <c r="IQ32" s="35">
        <f>SUMIFS(Raw!$I:$I, Raw!$A:$A, 'Call Back'!IQ$14, Raw!$F:$F, 'Call Back'!$C32, Raw!$H:$H, "D13")</f>
        <v>0</v>
      </c>
      <c r="IR32" s="36">
        <f>SUMIFS(Raw!$I:$I, Raw!$A:$A, 'Call Back'!IR$14, Raw!$F:$F, 'Call Back'!$C32, Raw!$H:$H, "D13")</f>
        <v>0</v>
      </c>
      <c r="IT32" s="34">
        <f>SUMIFS(Raw!$I:$I, Raw!$A:$A, 'Call Back'!IT$14, Raw!$F:$F, 'Call Back'!$C32, Raw!$H:$H, "D14")</f>
        <v>0</v>
      </c>
      <c r="IU32" s="35">
        <f>SUMIFS(Raw!$I:$I, Raw!$A:$A, 'Call Back'!IU$14, Raw!$F:$F, 'Call Back'!$C32, Raw!$H:$H, "D14")</f>
        <v>0</v>
      </c>
      <c r="IV32" s="35">
        <f>SUMIFS(Raw!$I:$I, Raw!$A:$A, 'Call Back'!IV$14, Raw!$F:$F, 'Call Back'!$C32, Raw!$H:$H, "D14")</f>
        <v>0</v>
      </c>
      <c r="IW32" s="35">
        <f>SUMIFS(Raw!$I:$I, Raw!$A:$A, 'Call Back'!IW$14, Raw!$F:$F, 'Call Back'!$C32, Raw!$H:$H, "D14")</f>
        <v>0</v>
      </c>
      <c r="IX32" s="35">
        <f>SUMIFS(Raw!$I:$I, Raw!$A:$A, 'Call Back'!IX$14, Raw!$F:$F, 'Call Back'!$C32, Raw!$H:$H, "D14")</f>
        <v>0</v>
      </c>
      <c r="IY32" s="35">
        <f>SUMIFS(Raw!$I:$I, Raw!$A:$A, 'Call Back'!IY$14, Raw!$F:$F, 'Call Back'!$C32, Raw!$H:$H, "D14")</f>
        <v>0</v>
      </c>
      <c r="IZ32" s="36">
        <f>SUMIFS(Raw!$I:$I, Raw!$A:$A, 'Call Back'!IZ$14, Raw!$F:$F, 'Call Back'!$C32, Raw!$H:$H, "D14")</f>
        <v>0</v>
      </c>
      <c r="JB32" s="34">
        <f>SUMIFS(Raw!$I:$I, Raw!$A:$A, 'Call Back'!JB$14, Raw!$F:$F, 'Call Back'!$C32, Raw!$H:$H, "D13")</f>
        <v>0</v>
      </c>
      <c r="JC32" s="35">
        <f>SUMIFS(Raw!$I:$I, Raw!$A:$A, 'Call Back'!JC$14, Raw!$F:$F, 'Call Back'!$C32, Raw!$H:$H, "D13")</f>
        <v>0</v>
      </c>
      <c r="JD32" s="35">
        <f>SUMIFS(Raw!$I:$I, Raw!$A:$A, 'Call Back'!JD$14, Raw!$F:$F, 'Call Back'!$C32, Raw!$H:$H, "D13")</f>
        <v>0</v>
      </c>
      <c r="JE32" s="35">
        <f>SUMIFS(Raw!$I:$I, Raw!$A:$A, 'Call Back'!JE$14, Raw!$F:$F, 'Call Back'!$C32, Raw!$H:$H, "D13")</f>
        <v>0</v>
      </c>
      <c r="JF32" s="35">
        <f>SUMIFS(Raw!$I:$I, Raw!$A:$A, 'Call Back'!JF$14, Raw!$F:$F, 'Call Back'!$C32, Raw!$H:$H, "D13")</f>
        <v>0</v>
      </c>
      <c r="JG32" s="35">
        <f>SUMIFS(Raw!$I:$I, Raw!$A:$A, 'Call Back'!JG$14, Raw!$F:$F, 'Call Back'!$C32, Raw!$H:$H, "D13")</f>
        <v>0</v>
      </c>
      <c r="JH32" s="36">
        <f>SUMIFS(Raw!$I:$I, Raw!$A:$A, 'Call Back'!JH$14, Raw!$F:$F, 'Call Back'!$C32, Raw!$H:$H, "D13")</f>
        <v>0</v>
      </c>
      <c r="JJ32" s="34">
        <f>SUMIFS(Raw!$I:$I, Raw!$A:$A, 'Call Back'!JJ$14, Raw!$F:$F, 'Call Back'!$C32, Raw!$H:$H, "D14")</f>
        <v>0</v>
      </c>
      <c r="JK32" s="35">
        <f>SUMIFS(Raw!$I:$I, Raw!$A:$A, 'Call Back'!JK$14, Raw!$F:$F, 'Call Back'!$C32, Raw!$H:$H, "D14")</f>
        <v>0</v>
      </c>
      <c r="JL32" s="35">
        <f>SUMIFS(Raw!$I:$I, Raw!$A:$A, 'Call Back'!JL$14, Raw!$F:$F, 'Call Back'!$C32, Raw!$H:$H, "D14")</f>
        <v>0</v>
      </c>
      <c r="JM32" s="35">
        <f>SUMIFS(Raw!$I:$I, Raw!$A:$A, 'Call Back'!JM$14, Raw!$F:$F, 'Call Back'!$C32, Raw!$H:$H, "D14")</f>
        <v>0</v>
      </c>
      <c r="JN32" s="35">
        <f>SUMIFS(Raw!$I:$I, Raw!$A:$A, 'Call Back'!JN$14, Raw!$F:$F, 'Call Back'!$C32, Raw!$H:$H, "D14")</f>
        <v>0</v>
      </c>
      <c r="JO32" s="35">
        <f>SUMIFS(Raw!$I:$I, Raw!$A:$A, 'Call Back'!JO$14, Raw!$F:$F, 'Call Back'!$C32, Raw!$H:$H, "D14")</f>
        <v>0</v>
      </c>
      <c r="JP32" s="36">
        <f>SUMIFS(Raw!$I:$I, Raw!$A:$A, 'Call Back'!JP$14, Raw!$F:$F, 'Call Back'!$C32, Raw!$H:$H, "D14")</f>
        <v>0</v>
      </c>
      <c r="JR32" s="34">
        <f>SUMIFS(Raw!$I:$I, Raw!$A:$A, 'Call Back'!JR$14, Raw!$F:$F, 'Call Back'!$C32, Raw!$H:$H, "D13")</f>
        <v>0</v>
      </c>
      <c r="JS32" s="35">
        <f>SUMIFS(Raw!$I:$I, Raw!$A:$A, 'Call Back'!JS$14, Raw!$F:$F, 'Call Back'!$C32, Raw!$H:$H, "D13")</f>
        <v>0</v>
      </c>
      <c r="JT32" s="35">
        <f>SUMIFS(Raw!$I:$I, Raw!$A:$A, 'Call Back'!JT$14, Raw!$F:$F, 'Call Back'!$C32, Raw!$H:$H, "D13")</f>
        <v>0</v>
      </c>
      <c r="JU32" s="35">
        <f>SUMIFS(Raw!$I:$I, Raw!$A:$A, 'Call Back'!JU$14, Raw!$F:$F, 'Call Back'!$C32, Raw!$H:$H, "D13")</f>
        <v>0</v>
      </c>
      <c r="JV32" s="35">
        <f>SUMIFS(Raw!$I:$I, Raw!$A:$A, 'Call Back'!JV$14, Raw!$F:$F, 'Call Back'!$C32, Raw!$H:$H, "D13")</f>
        <v>0</v>
      </c>
      <c r="JW32" s="35">
        <f>SUMIFS(Raw!$I:$I, Raw!$A:$A, 'Call Back'!JW$14, Raw!$F:$F, 'Call Back'!$C32, Raw!$H:$H, "D13")</f>
        <v>0</v>
      </c>
      <c r="JX32" s="36">
        <f>SUMIFS(Raw!$I:$I, Raw!$A:$A, 'Call Back'!JX$14, Raw!$F:$F, 'Call Back'!$C32, Raw!$H:$H, "D13")</f>
        <v>0</v>
      </c>
      <c r="JZ32" s="34">
        <f>SUMIFS(Raw!$I:$I, Raw!$A:$A, 'Call Back'!JZ$14, Raw!$F:$F, 'Call Back'!$C32, Raw!$H:$H, "D14")</f>
        <v>0</v>
      </c>
      <c r="KA32" s="35">
        <f>SUMIFS(Raw!$I:$I, Raw!$A:$A, 'Call Back'!KA$14, Raw!$F:$F, 'Call Back'!$C32, Raw!$H:$H, "D14")</f>
        <v>0</v>
      </c>
      <c r="KB32" s="35">
        <f>SUMIFS(Raw!$I:$I, Raw!$A:$A, 'Call Back'!KB$14, Raw!$F:$F, 'Call Back'!$C32, Raw!$H:$H, "D14")</f>
        <v>0</v>
      </c>
      <c r="KC32" s="35">
        <f>SUMIFS(Raw!$I:$I, Raw!$A:$A, 'Call Back'!KC$14, Raw!$F:$F, 'Call Back'!$C32, Raw!$H:$H, "D14")</f>
        <v>0</v>
      </c>
      <c r="KD32" s="35">
        <f>SUMIFS(Raw!$I:$I, Raw!$A:$A, 'Call Back'!KD$14, Raw!$F:$F, 'Call Back'!$C32, Raw!$H:$H, "D14")</f>
        <v>0</v>
      </c>
      <c r="KE32" s="35">
        <f>SUMIFS(Raw!$I:$I, Raw!$A:$A, 'Call Back'!KE$14, Raw!$F:$F, 'Call Back'!$C32, Raw!$H:$H, "D14")</f>
        <v>0</v>
      </c>
      <c r="KF32" s="36">
        <f>SUMIFS(Raw!$I:$I, Raw!$A:$A, 'Call Back'!KF$14, Raw!$F:$F, 'Call Back'!$C32, Raw!$H:$H, "D14")</f>
        <v>0</v>
      </c>
      <c r="KH32" s="34">
        <f>SUMIFS(Raw!$I:$I, Raw!$A:$A, 'Call Back'!KH$14, Raw!$F:$F, 'Call Back'!$C32, Raw!$H:$H, "D13")</f>
        <v>0</v>
      </c>
      <c r="KI32" s="35">
        <f>SUMIFS(Raw!$I:$I, Raw!$A:$A, 'Call Back'!KI$14, Raw!$F:$F, 'Call Back'!$C32, Raw!$H:$H, "D13")</f>
        <v>0</v>
      </c>
      <c r="KJ32" s="35">
        <f>SUMIFS(Raw!$I:$I, Raw!$A:$A, 'Call Back'!KJ$14, Raw!$F:$F, 'Call Back'!$C32, Raw!$H:$H, "D13")</f>
        <v>0</v>
      </c>
      <c r="KK32" s="35">
        <f>SUMIFS(Raw!$I:$I, Raw!$A:$A, 'Call Back'!KK$14, Raw!$F:$F, 'Call Back'!$C32, Raw!$H:$H, "D13")</f>
        <v>0</v>
      </c>
      <c r="KL32" s="35">
        <f>SUMIFS(Raw!$I:$I, Raw!$A:$A, 'Call Back'!KL$14, Raw!$F:$F, 'Call Back'!$C32, Raw!$H:$H, "D13")</f>
        <v>0</v>
      </c>
      <c r="KM32" s="35">
        <f>SUMIFS(Raw!$I:$I, Raw!$A:$A, 'Call Back'!KM$14, Raw!$F:$F, 'Call Back'!$C32, Raw!$H:$H, "D13")</f>
        <v>0</v>
      </c>
      <c r="KN32" s="36">
        <f>SUMIFS(Raw!$I:$I, Raw!$A:$A, 'Call Back'!KN$14, Raw!$F:$F, 'Call Back'!$C32, Raw!$H:$H, "D13")</f>
        <v>0</v>
      </c>
      <c r="KP32" s="34">
        <f>SUMIFS(Raw!$I:$I, Raw!$A:$A, 'Call Back'!KP$14, Raw!$F:$F, 'Call Back'!$C32, Raw!$H:$H, "D14")</f>
        <v>0</v>
      </c>
      <c r="KQ32" s="35">
        <f>SUMIFS(Raw!$I:$I, Raw!$A:$A, 'Call Back'!KQ$14, Raw!$F:$F, 'Call Back'!$C32, Raw!$H:$H, "D14")</f>
        <v>0</v>
      </c>
      <c r="KR32" s="35">
        <f>SUMIFS(Raw!$I:$I, Raw!$A:$A, 'Call Back'!KR$14, Raw!$F:$F, 'Call Back'!$C32, Raw!$H:$H, "D14")</f>
        <v>0</v>
      </c>
      <c r="KS32" s="35">
        <f>SUMIFS(Raw!$I:$I, Raw!$A:$A, 'Call Back'!KS$14, Raw!$F:$F, 'Call Back'!$C32, Raw!$H:$H, "D14")</f>
        <v>0</v>
      </c>
      <c r="KT32" s="35">
        <f>SUMIFS(Raw!$I:$I, Raw!$A:$A, 'Call Back'!KT$14, Raw!$F:$F, 'Call Back'!$C32, Raw!$H:$H, "D14")</f>
        <v>0</v>
      </c>
      <c r="KU32" s="35">
        <f>SUMIFS(Raw!$I:$I, Raw!$A:$A, 'Call Back'!KU$14, Raw!$F:$F, 'Call Back'!$C32, Raw!$H:$H, "D14")</f>
        <v>0</v>
      </c>
      <c r="KV32" s="36">
        <f>SUMIFS(Raw!$I:$I, Raw!$A:$A, 'Call Back'!KV$14, Raw!$F:$F, 'Call Back'!$C32, Raw!$H:$H, "D14")</f>
        <v>0</v>
      </c>
    </row>
    <row r="33" spans="1:308" x14ac:dyDescent="0.35">
      <c r="B33" s="43" t="s">
        <v>62</v>
      </c>
      <c r="C33" s="49" t="s">
        <v>63</v>
      </c>
      <c r="D33" s="50" t="s">
        <v>64</v>
      </c>
      <c r="F33" s="51">
        <v>63</v>
      </c>
      <c r="G33" s="52">
        <v>61</v>
      </c>
      <c r="H33" s="52">
        <v>49</v>
      </c>
      <c r="I33" s="52">
        <v>58</v>
      </c>
      <c r="J33" s="52">
        <v>48</v>
      </c>
      <c r="K33" s="52">
        <v>65</v>
      </c>
      <c r="L33" s="53">
        <v>53</v>
      </c>
      <c r="N33" s="51">
        <v>31</v>
      </c>
      <c r="O33" s="52">
        <v>59</v>
      </c>
      <c r="P33" s="52">
        <v>28</v>
      </c>
      <c r="Q33" s="52">
        <v>37</v>
      </c>
      <c r="R33" s="52">
        <v>28</v>
      </c>
      <c r="S33" s="52">
        <v>62</v>
      </c>
      <c r="T33" s="53">
        <v>46</v>
      </c>
      <c r="V33" s="51">
        <v>69</v>
      </c>
      <c r="W33" s="52">
        <v>53</v>
      </c>
      <c r="X33" s="52">
        <v>49</v>
      </c>
      <c r="Y33" s="52">
        <v>57</v>
      </c>
      <c r="Z33" s="52">
        <v>50</v>
      </c>
      <c r="AA33" s="52">
        <v>70</v>
      </c>
      <c r="AB33" s="53">
        <v>60</v>
      </c>
      <c r="AD33" s="51">
        <v>57</v>
      </c>
      <c r="AE33" s="52">
        <v>49</v>
      </c>
      <c r="AF33" s="52">
        <v>42</v>
      </c>
      <c r="AG33" s="52">
        <v>57</v>
      </c>
      <c r="AH33" s="52">
        <v>41</v>
      </c>
      <c r="AI33" s="52">
        <v>62</v>
      </c>
      <c r="AJ33" s="53">
        <v>38</v>
      </c>
      <c r="AL33" s="51">
        <v>58</v>
      </c>
      <c r="AM33" s="52">
        <v>51</v>
      </c>
      <c r="AN33" s="52">
        <v>47</v>
      </c>
      <c r="AO33" s="52">
        <v>48</v>
      </c>
      <c r="AP33" s="52">
        <v>55</v>
      </c>
      <c r="AQ33" s="52">
        <v>60</v>
      </c>
      <c r="AR33" s="53">
        <v>51</v>
      </c>
      <c r="AT33" s="51">
        <v>54</v>
      </c>
      <c r="AU33" s="52">
        <v>34</v>
      </c>
      <c r="AV33" s="52">
        <v>30</v>
      </c>
      <c r="AW33" s="52">
        <v>29</v>
      </c>
      <c r="AX33" s="52">
        <v>34</v>
      </c>
      <c r="AY33" s="52">
        <v>50</v>
      </c>
      <c r="AZ33" s="53">
        <v>44</v>
      </c>
      <c r="BB33" s="51">
        <v>51</v>
      </c>
      <c r="BC33" s="52">
        <v>37</v>
      </c>
      <c r="BD33" s="52">
        <v>35</v>
      </c>
      <c r="BE33" s="52">
        <v>59</v>
      </c>
      <c r="BF33" s="52">
        <v>61</v>
      </c>
      <c r="BG33" s="52">
        <v>53</v>
      </c>
      <c r="BH33" s="53">
        <v>50</v>
      </c>
      <c r="BJ33" s="51">
        <v>43</v>
      </c>
      <c r="BK33" s="52">
        <v>34</v>
      </c>
      <c r="BL33" s="52">
        <v>33</v>
      </c>
      <c r="BM33" s="52">
        <v>52</v>
      </c>
      <c r="BN33" s="52">
        <v>51</v>
      </c>
      <c r="BO33" s="52">
        <v>49</v>
      </c>
      <c r="BP33" s="53">
        <v>43</v>
      </c>
      <c r="BR33" s="51">
        <v>61</v>
      </c>
      <c r="BS33" s="52">
        <v>56</v>
      </c>
      <c r="BT33" s="52">
        <v>53</v>
      </c>
      <c r="BU33" s="52">
        <v>33</v>
      </c>
      <c r="BV33" s="52">
        <v>70</v>
      </c>
      <c r="BW33" s="52">
        <v>62</v>
      </c>
      <c r="BX33" s="53">
        <v>53</v>
      </c>
      <c r="BZ33" s="51">
        <v>51</v>
      </c>
      <c r="CA33" s="52">
        <v>48</v>
      </c>
      <c r="CB33" s="52">
        <v>46</v>
      </c>
      <c r="CC33" s="52">
        <v>32</v>
      </c>
      <c r="CD33" s="52">
        <v>70</v>
      </c>
      <c r="CE33" s="52">
        <v>55</v>
      </c>
      <c r="CF33" s="53">
        <v>47</v>
      </c>
      <c r="CH33" s="51">
        <v>56</v>
      </c>
      <c r="CI33" s="52">
        <v>50</v>
      </c>
      <c r="CJ33" s="52">
        <v>52</v>
      </c>
      <c r="CK33" s="52">
        <v>60</v>
      </c>
      <c r="CL33" s="52">
        <v>61</v>
      </c>
      <c r="CM33" s="52">
        <v>66</v>
      </c>
      <c r="CN33" s="53">
        <v>58</v>
      </c>
      <c r="CP33" s="51">
        <v>47</v>
      </c>
      <c r="CQ33" s="52">
        <v>41</v>
      </c>
      <c r="CR33" s="52">
        <v>51</v>
      </c>
      <c r="CS33" s="52">
        <v>57</v>
      </c>
      <c r="CT33" s="52">
        <v>40</v>
      </c>
      <c r="CU33" s="52">
        <v>52</v>
      </c>
      <c r="CV33" s="53">
        <v>56</v>
      </c>
      <c r="CX33" s="51">
        <v>39</v>
      </c>
      <c r="CY33" s="52">
        <v>46</v>
      </c>
      <c r="CZ33" s="52">
        <v>62</v>
      </c>
      <c r="DA33" s="52">
        <v>61</v>
      </c>
      <c r="DB33" s="52">
        <v>45</v>
      </c>
      <c r="DC33" s="52">
        <v>52</v>
      </c>
      <c r="DD33" s="53">
        <v>71</v>
      </c>
      <c r="DF33" s="51">
        <v>34</v>
      </c>
      <c r="DG33" s="52">
        <v>42</v>
      </c>
      <c r="DH33" s="52">
        <v>57</v>
      </c>
      <c r="DI33" s="52">
        <v>53</v>
      </c>
      <c r="DJ33" s="52">
        <v>44</v>
      </c>
      <c r="DK33" s="52">
        <v>40</v>
      </c>
      <c r="DL33" s="53">
        <v>60</v>
      </c>
      <c r="DN33" s="51">
        <v>55</v>
      </c>
      <c r="DO33" s="52">
        <v>52</v>
      </c>
      <c r="DP33" s="52">
        <v>60</v>
      </c>
      <c r="DQ33" s="52">
        <v>52</v>
      </c>
      <c r="DR33" s="52">
        <v>42</v>
      </c>
      <c r="DS33" s="52">
        <v>64</v>
      </c>
      <c r="DT33" s="53">
        <v>65</v>
      </c>
      <c r="DV33" s="51">
        <v>46</v>
      </c>
      <c r="DW33" s="52">
        <v>47</v>
      </c>
      <c r="DX33" s="52">
        <v>53</v>
      </c>
      <c r="DY33" s="52">
        <v>40</v>
      </c>
      <c r="DZ33" s="52">
        <v>36</v>
      </c>
      <c r="EA33" s="52">
        <v>63</v>
      </c>
      <c r="EB33" s="53">
        <v>64</v>
      </c>
      <c r="ED33" s="51">
        <f>SUMIFS(Raw!$I:$I, Raw!$A:$A, 'Call Back'!ED$14, Raw!$F:$F, 'Call Back'!$C33, Raw!$H:$H, "D13")</f>
        <v>46</v>
      </c>
      <c r="EE33" s="52">
        <f>SUMIFS(Raw!$I:$I, Raw!$A:$A, 'Call Back'!EE$14, Raw!$F:$F, 'Call Back'!$C33, Raw!$H:$H, "D13")</f>
        <v>52</v>
      </c>
      <c r="EF33" s="52">
        <f>SUMIFS(Raw!$I:$I, Raw!$A:$A, 'Call Back'!EF$14, Raw!$F:$F, 'Call Back'!$C33, Raw!$H:$H, "D13")</f>
        <v>45</v>
      </c>
      <c r="EG33" s="52">
        <f>SUMIFS(Raw!$I:$I, Raw!$A:$A, 'Call Back'!EG$14, Raw!$F:$F, 'Call Back'!$C33, Raw!$H:$H, "D13")</f>
        <v>51</v>
      </c>
      <c r="EH33" s="52">
        <f>SUMIFS(Raw!$I:$I, Raw!$A:$A, 'Call Back'!EH$14, Raw!$F:$F, 'Call Back'!$C33, Raw!$H:$H, "D13")</f>
        <v>35</v>
      </c>
      <c r="EI33" s="52">
        <f>SUMIFS(Raw!$I:$I, Raw!$A:$A, 'Call Back'!EI$14, Raw!$F:$F, 'Call Back'!$C33, Raw!$H:$H, "D13")</f>
        <v>59</v>
      </c>
      <c r="EJ33" s="53">
        <f>SUMIFS(Raw!$I:$I, Raw!$A:$A, 'Call Back'!EJ$14, Raw!$F:$F, 'Call Back'!$C33, Raw!$H:$H, "D13")</f>
        <v>57</v>
      </c>
      <c r="EL33" s="51">
        <f>SUMIFS(Raw!$I:$I, Raw!$A:$A, 'Call Back'!EL$14, Raw!$F:$F, 'Call Back'!$C33, Raw!$H:$H, "D14")</f>
        <v>34</v>
      </c>
      <c r="EM33" s="52">
        <f>SUMIFS(Raw!$I:$I, Raw!$A:$A, 'Call Back'!EM$14, Raw!$F:$F, 'Call Back'!$C33, Raw!$H:$H, "D14")</f>
        <v>44</v>
      </c>
      <c r="EN33" s="52">
        <f>SUMIFS(Raw!$I:$I, Raw!$A:$A, 'Call Back'!EN$14, Raw!$F:$F, 'Call Back'!$C33, Raw!$H:$H, "D14")</f>
        <v>42</v>
      </c>
      <c r="EO33" s="52">
        <f>SUMIFS(Raw!$I:$I, Raw!$A:$A, 'Call Back'!EO$14, Raw!$F:$F, 'Call Back'!$C33, Raw!$H:$H, "D14")</f>
        <v>47</v>
      </c>
      <c r="EP33" s="52">
        <f>SUMIFS(Raw!$I:$I, Raw!$A:$A, 'Call Back'!EP$14, Raw!$F:$F, 'Call Back'!$C33, Raw!$H:$H, "D14")</f>
        <v>30</v>
      </c>
      <c r="EQ33" s="52">
        <f>SUMIFS(Raw!$I:$I, Raw!$A:$A, 'Call Back'!EQ$14, Raw!$F:$F, 'Call Back'!$C33, Raw!$H:$H, "D14")</f>
        <v>55</v>
      </c>
      <c r="ER33" s="53">
        <f>SUMIFS(Raw!$I:$I, Raw!$A:$A, 'Call Back'!ER$14, Raw!$F:$F, 'Call Back'!$C33, Raw!$H:$H, "D14")</f>
        <v>44</v>
      </c>
      <c r="ET33" s="51">
        <f>SUMIFS(Raw!$I:$I, Raw!$A:$A, 'Call Back'!ET$14, Raw!$F:$F, 'Call Back'!$C33, Raw!$H:$H, "D13")</f>
        <v>0</v>
      </c>
      <c r="EU33" s="52">
        <f>SUMIFS(Raw!$I:$I, Raw!$A:$A, 'Call Back'!EU$14, Raw!$F:$F, 'Call Back'!$C33, Raw!$H:$H, "D13")</f>
        <v>0</v>
      </c>
      <c r="EV33" s="52">
        <f>SUMIFS(Raw!$I:$I, Raw!$A:$A, 'Call Back'!EV$14, Raw!$F:$F, 'Call Back'!$C33, Raw!$H:$H, "D13")</f>
        <v>0</v>
      </c>
      <c r="EW33" s="52">
        <f>SUMIFS(Raw!$I:$I, Raw!$A:$A, 'Call Back'!EW$14, Raw!$F:$F, 'Call Back'!$C33, Raw!$H:$H, "D13")</f>
        <v>0</v>
      </c>
      <c r="EX33" s="52">
        <f>SUMIFS(Raw!$I:$I, Raw!$A:$A, 'Call Back'!EX$14, Raw!$F:$F, 'Call Back'!$C33, Raw!$H:$H, "D13")</f>
        <v>0</v>
      </c>
      <c r="EY33" s="52">
        <f>SUMIFS(Raw!$I:$I, Raw!$A:$A, 'Call Back'!EY$14, Raw!$F:$F, 'Call Back'!$C33, Raw!$H:$H, "D13")</f>
        <v>0</v>
      </c>
      <c r="EZ33" s="53">
        <f>SUMIFS(Raw!$I:$I, Raw!$A:$A, 'Call Back'!EZ$14, Raw!$F:$F, 'Call Back'!$C33, Raw!$H:$H, "D13")</f>
        <v>0</v>
      </c>
      <c r="FB33" s="51">
        <f>SUMIFS(Raw!$I:$I, Raw!$A:$A, 'Call Back'!FB$14, Raw!$F:$F, 'Call Back'!$C33, Raw!$H:$H, "D14")</f>
        <v>0</v>
      </c>
      <c r="FC33" s="52">
        <f>SUMIFS(Raw!$I:$I, Raw!$A:$A, 'Call Back'!FC$14, Raw!$F:$F, 'Call Back'!$C33, Raw!$H:$H, "D14")</f>
        <v>0</v>
      </c>
      <c r="FD33" s="52">
        <f>SUMIFS(Raw!$I:$I, Raw!$A:$A, 'Call Back'!FD$14, Raw!$F:$F, 'Call Back'!$C33, Raw!$H:$H, "D14")</f>
        <v>0</v>
      </c>
      <c r="FE33" s="52">
        <f>SUMIFS(Raw!$I:$I, Raw!$A:$A, 'Call Back'!FE$14, Raw!$F:$F, 'Call Back'!$C33, Raw!$H:$H, "D14")</f>
        <v>0</v>
      </c>
      <c r="FF33" s="52">
        <f>SUMIFS(Raw!$I:$I, Raw!$A:$A, 'Call Back'!FF$14, Raw!$F:$F, 'Call Back'!$C33, Raw!$H:$H, "D14")</f>
        <v>0</v>
      </c>
      <c r="FG33" s="52">
        <f>SUMIFS(Raw!$I:$I, Raw!$A:$A, 'Call Back'!FG$14, Raw!$F:$F, 'Call Back'!$C33, Raw!$H:$H, "D14")</f>
        <v>0</v>
      </c>
      <c r="FH33" s="53">
        <f>SUMIFS(Raw!$I:$I, Raw!$A:$A, 'Call Back'!FH$14, Raw!$F:$F, 'Call Back'!$C33, Raw!$H:$H, "D14")</f>
        <v>0</v>
      </c>
      <c r="FJ33" s="51">
        <f>SUMIFS(Raw!$I:$I, Raw!$A:$A, 'Call Back'!FJ$14, Raw!$F:$F, 'Call Back'!$C33, Raw!$H:$H, "D13")</f>
        <v>0</v>
      </c>
      <c r="FK33" s="52">
        <f>SUMIFS(Raw!$I:$I, Raw!$A:$A, 'Call Back'!FK$14, Raw!$F:$F, 'Call Back'!$C33, Raw!$H:$H, "D13")</f>
        <v>0</v>
      </c>
      <c r="FL33" s="52">
        <f>SUMIFS(Raw!$I:$I, Raw!$A:$A, 'Call Back'!FL$14, Raw!$F:$F, 'Call Back'!$C33, Raw!$H:$H, "D13")</f>
        <v>0</v>
      </c>
      <c r="FM33" s="52">
        <f>SUMIFS(Raw!$I:$I, Raw!$A:$A, 'Call Back'!FM$14, Raw!$F:$F, 'Call Back'!$C33, Raw!$H:$H, "D13")</f>
        <v>0</v>
      </c>
      <c r="FN33" s="52">
        <f>SUMIFS(Raw!$I:$I, Raw!$A:$A, 'Call Back'!FN$14, Raw!$F:$F, 'Call Back'!$C33, Raw!$H:$H, "D13")</f>
        <v>0</v>
      </c>
      <c r="FO33" s="52">
        <f>SUMIFS(Raw!$I:$I, Raw!$A:$A, 'Call Back'!FO$14, Raw!$F:$F, 'Call Back'!$C33, Raw!$H:$H, "D13")</f>
        <v>0</v>
      </c>
      <c r="FP33" s="53">
        <f>SUMIFS(Raw!$I:$I, Raw!$A:$A, 'Call Back'!FP$14, Raw!$F:$F, 'Call Back'!$C33, Raw!$H:$H, "D13")</f>
        <v>0</v>
      </c>
      <c r="FR33" s="51">
        <f>SUMIFS(Raw!$I:$I, Raw!$A:$A, 'Call Back'!FR$14, Raw!$F:$F, 'Call Back'!$C33, Raw!$H:$H, "D14")</f>
        <v>0</v>
      </c>
      <c r="FS33" s="52">
        <f>SUMIFS(Raw!$I:$I, Raw!$A:$A, 'Call Back'!FS$14, Raw!$F:$F, 'Call Back'!$C33, Raw!$H:$H, "D14")</f>
        <v>0</v>
      </c>
      <c r="FT33" s="52">
        <f>SUMIFS(Raw!$I:$I, Raw!$A:$A, 'Call Back'!FT$14, Raw!$F:$F, 'Call Back'!$C33, Raw!$H:$H, "D14")</f>
        <v>0</v>
      </c>
      <c r="FU33" s="52">
        <f>SUMIFS(Raw!$I:$I, Raw!$A:$A, 'Call Back'!FU$14, Raw!$F:$F, 'Call Back'!$C33, Raw!$H:$H, "D14")</f>
        <v>0</v>
      </c>
      <c r="FV33" s="52">
        <f>SUMIFS(Raw!$I:$I, Raw!$A:$A, 'Call Back'!FV$14, Raw!$F:$F, 'Call Back'!$C33, Raw!$H:$H, "D14")</f>
        <v>0</v>
      </c>
      <c r="FW33" s="52">
        <f>SUMIFS(Raw!$I:$I, Raw!$A:$A, 'Call Back'!FW$14, Raw!$F:$F, 'Call Back'!$C33, Raw!$H:$H, "D14")</f>
        <v>0</v>
      </c>
      <c r="FX33" s="53">
        <f>SUMIFS(Raw!$I:$I, Raw!$A:$A, 'Call Back'!FX$14, Raw!$F:$F, 'Call Back'!$C33, Raw!$H:$H, "D14")</f>
        <v>0</v>
      </c>
      <c r="FZ33" s="51">
        <f>SUMIFS(Raw!$I:$I, Raw!$A:$A, 'Call Back'!FZ$14, Raw!$F:$F, 'Call Back'!$C33, Raw!$H:$H, "D13")</f>
        <v>0</v>
      </c>
      <c r="GA33" s="52">
        <f>SUMIFS(Raw!$I:$I, Raw!$A:$A, 'Call Back'!GA$14, Raw!$F:$F, 'Call Back'!$C33, Raw!$H:$H, "D13")</f>
        <v>0</v>
      </c>
      <c r="GB33" s="52">
        <f>SUMIFS(Raw!$I:$I, Raw!$A:$A, 'Call Back'!GB$14, Raw!$F:$F, 'Call Back'!$C33, Raw!$H:$H, "D13")</f>
        <v>0</v>
      </c>
      <c r="GC33" s="52">
        <f>SUMIFS(Raw!$I:$I, Raw!$A:$A, 'Call Back'!GC$14, Raw!$F:$F, 'Call Back'!$C33, Raw!$H:$H, "D13")</f>
        <v>0</v>
      </c>
      <c r="GD33" s="52">
        <f>SUMIFS(Raw!$I:$I, Raw!$A:$A, 'Call Back'!GD$14, Raw!$F:$F, 'Call Back'!$C33, Raw!$H:$H, "D13")</f>
        <v>0</v>
      </c>
      <c r="GE33" s="52">
        <f>SUMIFS(Raw!$I:$I, Raw!$A:$A, 'Call Back'!GE$14, Raw!$F:$F, 'Call Back'!$C33, Raw!$H:$H, "D13")</f>
        <v>0</v>
      </c>
      <c r="GF33" s="53">
        <f>SUMIFS(Raw!$I:$I, Raw!$A:$A, 'Call Back'!GF$14, Raw!$F:$F, 'Call Back'!$C33, Raw!$H:$H, "D13")</f>
        <v>0</v>
      </c>
      <c r="GH33" s="51">
        <f>SUMIFS(Raw!$I:$I, Raw!$A:$A, 'Call Back'!GH$14, Raw!$F:$F, 'Call Back'!$C33, Raw!$H:$H, "D14")</f>
        <v>0</v>
      </c>
      <c r="GI33" s="52">
        <f>SUMIFS(Raw!$I:$I, Raw!$A:$A, 'Call Back'!GI$14, Raw!$F:$F, 'Call Back'!$C33, Raw!$H:$H, "D14")</f>
        <v>0</v>
      </c>
      <c r="GJ33" s="52">
        <f>SUMIFS(Raw!$I:$I, Raw!$A:$A, 'Call Back'!GJ$14, Raw!$F:$F, 'Call Back'!$C33, Raw!$H:$H, "D14")</f>
        <v>0</v>
      </c>
      <c r="GK33" s="52">
        <f>SUMIFS(Raw!$I:$I, Raw!$A:$A, 'Call Back'!GK$14, Raw!$F:$F, 'Call Back'!$C33, Raw!$H:$H, "D14")</f>
        <v>0</v>
      </c>
      <c r="GL33" s="52">
        <f>SUMIFS(Raw!$I:$I, Raw!$A:$A, 'Call Back'!GL$14, Raw!$F:$F, 'Call Back'!$C33, Raw!$H:$H, "D14")</f>
        <v>0</v>
      </c>
      <c r="GM33" s="52">
        <f>SUMIFS(Raw!$I:$I, Raw!$A:$A, 'Call Back'!GM$14, Raw!$F:$F, 'Call Back'!$C33, Raw!$H:$H, "D14")</f>
        <v>0</v>
      </c>
      <c r="GN33" s="53">
        <f>SUMIFS(Raw!$I:$I, Raw!$A:$A, 'Call Back'!GN$14, Raw!$F:$F, 'Call Back'!$C33, Raw!$H:$H, "D14")</f>
        <v>0</v>
      </c>
      <c r="GP33" s="51">
        <f>SUMIFS(Raw!$I:$I, Raw!$A:$A, 'Call Back'!GP$14, Raw!$F:$F, 'Call Back'!$C33, Raw!$H:$H, "D13")</f>
        <v>0</v>
      </c>
      <c r="GQ33" s="52">
        <f>SUMIFS(Raw!$I:$I, Raw!$A:$A, 'Call Back'!GQ$14, Raw!$F:$F, 'Call Back'!$C33, Raw!$H:$H, "D13")</f>
        <v>0</v>
      </c>
      <c r="GR33" s="52">
        <f>SUMIFS(Raw!$I:$I, Raw!$A:$A, 'Call Back'!GR$14, Raw!$F:$F, 'Call Back'!$C33, Raw!$H:$H, "D13")</f>
        <v>0</v>
      </c>
      <c r="GS33" s="52">
        <f>SUMIFS(Raw!$I:$I, Raw!$A:$A, 'Call Back'!GS$14, Raw!$F:$F, 'Call Back'!$C33, Raw!$H:$H, "D13")</f>
        <v>0</v>
      </c>
      <c r="GT33" s="52">
        <f>SUMIFS(Raw!$I:$I, Raw!$A:$A, 'Call Back'!GT$14, Raw!$F:$F, 'Call Back'!$C33, Raw!$H:$H, "D13")</f>
        <v>0</v>
      </c>
      <c r="GU33" s="52">
        <f>SUMIFS(Raw!$I:$I, Raw!$A:$A, 'Call Back'!GU$14, Raw!$F:$F, 'Call Back'!$C33, Raw!$H:$H, "D13")</f>
        <v>0</v>
      </c>
      <c r="GV33" s="53">
        <f>SUMIFS(Raw!$I:$I, Raw!$A:$A, 'Call Back'!GV$14, Raw!$F:$F, 'Call Back'!$C33, Raw!$H:$H, "D13")</f>
        <v>0</v>
      </c>
      <c r="GX33" s="51">
        <f>SUMIFS(Raw!$I:$I, Raw!$A:$A, 'Call Back'!GX$14, Raw!$F:$F, 'Call Back'!$C33, Raw!$H:$H, "D14")</f>
        <v>0</v>
      </c>
      <c r="GY33" s="52">
        <f>SUMIFS(Raw!$I:$I, Raw!$A:$A, 'Call Back'!GY$14, Raw!$F:$F, 'Call Back'!$C33, Raw!$H:$H, "D14")</f>
        <v>0</v>
      </c>
      <c r="GZ33" s="52">
        <f>SUMIFS(Raw!$I:$I, Raw!$A:$A, 'Call Back'!GZ$14, Raw!$F:$F, 'Call Back'!$C33, Raw!$H:$H, "D14")</f>
        <v>0</v>
      </c>
      <c r="HA33" s="52">
        <f>SUMIFS(Raw!$I:$I, Raw!$A:$A, 'Call Back'!HA$14, Raw!$F:$F, 'Call Back'!$C33, Raw!$H:$H, "D14")</f>
        <v>0</v>
      </c>
      <c r="HB33" s="52">
        <f>SUMIFS(Raw!$I:$I, Raw!$A:$A, 'Call Back'!HB$14, Raw!$F:$F, 'Call Back'!$C33, Raw!$H:$H, "D14")</f>
        <v>0</v>
      </c>
      <c r="HC33" s="52">
        <f>SUMIFS(Raw!$I:$I, Raw!$A:$A, 'Call Back'!HC$14, Raw!$F:$F, 'Call Back'!$C33, Raw!$H:$H, "D14")</f>
        <v>0</v>
      </c>
      <c r="HD33" s="53">
        <f>SUMIFS(Raw!$I:$I, Raw!$A:$A, 'Call Back'!HD$14, Raw!$F:$F, 'Call Back'!$C33, Raw!$H:$H, "D14")</f>
        <v>0</v>
      </c>
      <c r="HF33" s="51">
        <f>SUMIFS(Raw!$I:$I, Raw!$A:$A, 'Call Back'!HF$14, Raw!$F:$F, 'Call Back'!$C33, Raw!$H:$H, "D13")</f>
        <v>0</v>
      </c>
      <c r="HG33" s="52">
        <f>SUMIFS(Raw!$I:$I, Raw!$A:$A, 'Call Back'!HG$14, Raw!$F:$F, 'Call Back'!$C33, Raw!$H:$H, "D13")</f>
        <v>0</v>
      </c>
      <c r="HH33" s="52">
        <f>SUMIFS(Raw!$I:$I, Raw!$A:$A, 'Call Back'!HH$14, Raw!$F:$F, 'Call Back'!$C33, Raw!$H:$H, "D13")</f>
        <v>0</v>
      </c>
      <c r="HI33" s="52">
        <f>SUMIFS(Raw!$I:$I, Raw!$A:$A, 'Call Back'!HI$14, Raw!$F:$F, 'Call Back'!$C33, Raw!$H:$H, "D13")</f>
        <v>0</v>
      </c>
      <c r="HJ33" s="52">
        <f>SUMIFS(Raw!$I:$I, Raw!$A:$A, 'Call Back'!HJ$14, Raw!$F:$F, 'Call Back'!$C33, Raw!$H:$H, "D13")</f>
        <v>0</v>
      </c>
      <c r="HK33" s="52">
        <f>SUMIFS(Raw!$I:$I, Raw!$A:$A, 'Call Back'!HK$14, Raw!$F:$F, 'Call Back'!$C33, Raw!$H:$H, "D13")</f>
        <v>0</v>
      </c>
      <c r="HL33" s="53">
        <f>SUMIFS(Raw!$I:$I, Raw!$A:$A, 'Call Back'!HL$14, Raw!$F:$F, 'Call Back'!$C33, Raw!$H:$H, "D13")</f>
        <v>0</v>
      </c>
      <c r="HN33" s="51">
        <f>SUMIFS(Raw!$I:$I, Raw!$A:$A, 'Call Back'!HN$14, Raw!$F:$F, 'Call Back'!$C33, Raw!$H:$H, "D14")</f>
        <v>0</v>
      </c>
      <c r="HO33" s="52">
        <f>SUMIFS(Raw!$I:$I, Raw!$A:$A, 'Call Back'!HO$14, Raw!$F:$F, 'Call Back'!$C33, Raw!$H:$H, "D14")</f>
        <v>0</v>
      </c>
      <c r="HP33" s="52">
        <f>SUMIFS(Raw!$I:$I, Raw!$A:$A, 'Call Back'!HP$14, Raw!$F:$F, 'Call Back'!$C33, Raw!$H:$H, "D14")</f>
        <v>0</v>
      </c>
      <c r="HQ33" s="52">
        <f>SUMIFS(Raw!$I:$I, Raw!$A:$A, 'Call Back'!HQ$14, Raw!$F:$F, 'Call Back'!$C33, Raw!$H:$H, "D14")</f>
        <v>0</v>
      </c>
      <c r="HR33" s="52">
        <f>SUMIFS(Raw!$I:$I, Raw!$A:$A, 'Call Back'!HR$14, Raw!$F:$F, 'Call Back'!$C33, Raw!$H:$H, "D14")</f>
        <v>0</v>
      </c>
      <c r="HS33" s="52">
        <f>SUMIFS(Raw!$I:$I, Raw!$A:$A, 'Call Back'!HS$14, Raw!$F:$F, 'Call Back'!$C33, Raw!$H:$H, "D14")</f>
        <v>0</v>
      </c>
      <c r="HT33" s="53">
        <f>SUMIFS(Raw!$I:$I, Raw!$A:$A, 'Call Back'!HT$14, Raw!$F:$F, 'Call Back'!$C33, Raw!$H:$H, "D14")</f>
        <v>0</v>
      </c>
      <c r="HV33" s="51">
        <f>SUMIFS(Raw!$I:$I, Raw!$A:$A, 'Call Back'!HV$14, Raw!$F:$F, 'Call Back'!$C33, Raw!$H:$H, "D13")</f>
        <v>0</v>
      </c>
      <c r="HW33" s="52">
        <f>SUMIFS(Raw!$I:$I, Raw!$A:$A, 'Call Back'!HW$14, Raw!$F:$F, 'Call Back'!$C33, Raw!$H:$H, "D13")</f>
        <v>0</v>
      </c>
      <c r="HX33" s="52">
        <f>SUMIFS(Raw!$I:$I, Raw!$A:$A, 'Call Back'!HX$14, Raw!$F:$F, 'Call Back'!$C33, Raw!$H:$H, "D13")</f>
        <v>0</v>
      </c>
      <c r="HY33" s="52">
        <f>SUMIFS(Raw!$I:$I, Raw!$A:$A, 'Call Back'!HY$14, Raw!$F:$F, 'Call Back'!$C33, Raw!$H:$H, "D13")</f>
        <v>0</v>
      </c>
      <c r="HZ33" s="52">
        <f>SUMIFS(Raw!$I:$I, Raw!$A:$A, 'Call Back'!HZ$14, Raw!$F:$F, 'Call Back'!$C33, Raw!$H:$H, "D13")</f>
        <v>0</v>
      </c>
      <c r="IA33" s="52">
        <f>SUMIFS(Raw!$I:$I, Raw!$A:$A, 'Call Back'!IA$14, Raw!$F:$F, 'Call Back'!$C33, Raw!$H:$H, "D13")</f>
        <v>0</v>
      </c>
      <c r="IB33" s="53">
        <f>SUMIFS(Raw!$I:$I, Raw!$A:$A, 'Call Back'!IB$14, Raw!$F:$F, 'Call Back'!$C33, Raw!$H:$H, "D13")</f>
        <v>0</v>
      </c>
      <c r="ID33" s="51">
        <f>SUMIFS(Raw!$I:$I, Raw!$A:$A, 'Call Back'!ID$14, Raw!$F:$F, 'Call Back'!$C33, Raw!$H:$H, "D14")</f>
        <v>0</v>
      </c>
      <c r="IE33" s="52">
        <f>SUMIFS(Raw!$I:$I, Raw!$A:$A, 'Call Back'!IE$14, Raw!$F:$F, 'Call Back'!$C33, Raw!$H:$H, "D14")</f>
        <v>0</v>
      </c>
      <c r="IF33" s="52">
        <f>SUMIFS(Raw!$I:$I, Raw!$A:$A, 'Call Back'!IF$14, Raw!$F:$F, 'Call Back'!$C33, Raw!$H:$H, "D14")</f>
        <v>0</v>
      </c>
      <c r="IG33" s="52">
        <f>SUMIFS(Raw!$I:$I, Raw!$A:$A, 'Call Back'!IG$14, Raw!$F:$F, 'Call Back'!$C33, Raw!$H:$H, "D14")</f>
        <v>0</v>
      </c>
      <c r="IH33" s="52">
        <f>SUMIFS(Raw!$I:$I, Raw!$A:$A, 'Call Back'!IH$14, Raw!$F:$F, 'Call Back'!$C33, Raw!$H:$H, "D14")</f>
        <v>0</v>
      </c>
      <c r="II33" s="52">
        <f>SUMIFS(Raw!$I:$I, Raw!$A:$A, 'Call Back'!II$14, Raw!$F:$F, 'Call Back'!$C33, Raw!$H:$H, "D14")</f>
        <v>0</v>
      </c>
      <c r="IJ33" s="53">
        <f>SUMIFS(Raw!$I:$I, Raw!$A:$A, 'Call Back'!IJ$14, Raw!$F:$F, 'Call Back'!$C33, Raw!$H:$H, "D14")</f>
        <v>0</v>
      </c>
      <c r="IL33" s="51">
        <f>SUMIFS(Raw!$I:$I, Raw!$A:$A, 'Call Back'!IL$14, Raw!$F:$F, 'Call Back'!$C33, Raw!$H:$H, "D13")</f>
        <v>0</v>
      </c>
      <c r="IM33" s="52">
        <f>SUMIFS(Raw!$I:$I, Raw!$A:$A, 'Call Back'!IM$14, Raw!$F:$F, 'Call Back'!$C33, Raw!$H:$H, "D13")</f>
        <v>0</v>
      </c>
      <c r="IN33" s="52">
        <f>SUMIFS(Raw!$I:$I, Raw!$A:$A, 'Call Back'!IN$14, Raw!$F:$F, 'Call Back'!$C33, Raw!$H:$H, "D13")</f>
        <v>0</v>
      </c>
      <c r="IO33" s="52">
        <f>SUMIFS(Raw!$I:$I, Raw!$A:$A, 'Call Back'!IO$14, Raw!$F:$F, 'Call Back'!$C33, Raw!$H:$H, "D13")</f>
        <v>0</v>
      </c>
      <c r="IP33" s="52">
        <f>SUMIFS(Raw!$I:$I, Raw!$A:$A, 'Call Back'!IP$14, Raw!$F:$F, 'Call Back'!$C33, Raw!$H:$H, "D13")</f>
        <v>0</v>
      </c>
      <c r="IQ33" s="52">
        <f>SUMIFS(Raw!$I:$I, Raw!$A:$A, 'Call Back'!IQ$14, Raw!$F:$F, 'Call Back'!$C33, Raw!$H:$H, "D13")</f>
        <v>0</v>
      </c>
      <c r="IR33" s="53">
        <f>SUMIFS(Raw!$I:$I, Raw!$A:$A, 'Call Back'!IR$14, Raw!$F:$F, 'Call Back'!$C33, Raw!$H:$H, "D13")</f>
        <v>0</v>
      </c>
      <c r="IT33" s="51">
        <f>SUMIFS(Raw!$I:$I, Raw!$A:$A, 'Call Back'!IT$14, Raw!$F:$F, 'Call Back'!$C33, Raw!$H:$H, "D14")</f>
        <v>0</v>
      </c>
      <c r="IU33" s="52">
        <f>SUMIFS(Raw!$I:$I, Raw!$A:$A, 'Call Back'!IU$14, Raw!$F:$F, 'Call Back'!$C33, Raw!$H:$H, "D14")</f>
        <v>0</v>
      </c>
      <c r="IV33" s="52">
        <f>SUMIFS(Raw!$I:$I, Raw!$A:$A, 'Call Back'!IV$14, Raw!$F:$F, 'Call Back'!$C33, Raw!$H:$H, "D14")</f>
        <v>0</v>
      </c>
      <c r="IW33" s="52">
        <f>SUMIFS(Raw!$I:$I, Raw!$A:$A, 'Call Back'!IW$14, Raw!$F:$F, 'Call Back'!$C33, Raw!$H:$H, "D14")</f>
        <v>0</v>
      </c>
      <c r="IX33" s="52">
        <f>SUMIFS(Raw!$I:$I, Raw!$A:$A, 'Call Back'!IX$14, Raw!$F:$F, 'Call Back'!$C33, Raw!$H:$H, "D14")</f>
        <v>0</v>
      </c>
      <c r="IY33" s="52">
        <f>SUMIFS(Raw!$I:$I, Raw!$A:$A, 'Call Back'!IY$14, Raw!$F:$F, 'Call Back'!$C33, Raw!$H:$H, "D14")</f>
        <v>0</v>
      </c>
      <c r="IZ33" s="53">
        <f>SUMIFS(Raw!$I:$I, Raw!$A:$A, 'Call Back'!IZ$14, Raw!$F:$F, 'Call Back'!$C33, Raw!$H:$H, "D14")</f>
        <v>0</v>
      </c>
      <c r="JB33" s="51">
        <f>SUMIFS(Raw!$I:$I, Raw!$A:$A, 'Call Back'!JB$14, Raw!$F:$F, 'Call Back'!$C33, Raw!$H:$H, "D13")</f>
        <v>0</v>
      </c>
      <c r="JC33" s="52">
        <f>SUMIFS(Raw!$I:$I, Raw!$A:$A, 'Call Back'!JC$14, Raw!$F:$F, 'Call Back'!$C33, Raw!$H:$H, "D13")</f>
        <v>0</v>
      </c>
      <c r="JD33" s="52">
        <f>SUMIFS(Raw!$I:$I, Raw!$A:$A, 'Call Back'!JD$14, Raw!$F:$F, 'Call Back'!$C33, Raw!$H:$H, "D13")</f>
        <v>0</v>
      </c>
      <c r="JE33" s="52">
        <f>SUMIFS(Raw!$I:$I, Raw!$A:$A, 'Call Back'!JE$14, Raw!$F:$F, 'Call Back'!$C33, Raw!$H:$H, "D13")</f>
        <v>0</v>
      </c>
      <c r="JF33" s="52">
        <f>SUMIFS(Raw!$I:$I, Raw!$A:$A, 'Call Back'!JF$14, Raw!$F:$F, 'Call Back'!$C33, Raw!$H:$H, "D13")</f>
        <v>0</v>
      </c>
      <c r="JG33" s="52">
        <f>SUMIFS(Raw!$I:$I, Raw!$A:$A, 'Call Back'!JG$14, Raw!$F:$F, 'Call Back'!$C33, Raw!$H:$H, "D13")</f>
        <v>0</v>
      </c>
      <c r="JH33" s="53">
        <f>SUMIFS(Raw!$I:$I, Raw!$A:$A, 'Call Back'!JH$14, Raw!$F:$F, 'Call Back'!$C33, Raw!$H:$H, "D13")</f>
        <v>0</v>
      </c>
      <c r="JJ33" s="51">
        <f>SUMIFS(Raw!$I:$I, Raw!$A:$A, 'Call Back'!JJ$14, Raw!$F:$F, 'Call Back'!$C33, Raw!$H:$H, "D14")</f>
        <v>0</v>
      </c>
      <c r="JK33" s="52">
        <f>SUMIFS(Raw!$I:$I, Raw!$A:$A, 'Call Back'!JK$14, Raw!$F:$F, 'Call Back'!$C33, Raw!$H:$H, "D14")</f>
        <v>0</v>
      </c>
      <c r="JL33" s="52">
        <f>SUMIFS(Raw!$I:$I, Raw!$A:$A, 'Call Back'!JL$14, Raw!$F:$F, 'Call Back'!$C33, Raw!$H:$H, "D14")</f>
        <v>0</v>
      </c>
      <c r="JM33" s="52">
        <f>SUMIFS(Raw!$I:$I, Raw!$A:$A, 'Call Back'!JM$14, Raw!$F:$F, 'Call Back'!$C33, Raw!$H:$H, "D14")</f>
        <v>0</v>
      </c>
      <c r="JN33" s="52">
        <f>SUMIFS(Raw!$I:$I, Raw!$A:$A, 'Call Back'!JN$14, Raw!$F:$F, 'Call Back'!$C33, Raw!$H:$H, "D14")</f>
        <v>0</v>
      </c>
      <c r="JO33" s="52">
        <f>SUMIFS(Raw!$I:$I, Raw!$A:$A, 'Call Back'!JO$14, Raw!$F:$F, 'Call Back'!$C33, Raw!$H:$H, "D14")</f>
        <v>0</v>
      </c>
      <c r="JP33" s="53">
        <f>SUMIFS(Raw!$I:$I, Raw!$A:$A, 'Call Back'!JP$14, Raw!$F:$F, 'Call Back'!$C33, Raw!$H:$H, "D14")</f>
        <v>0</v>
      </c>
      <c r="JR33" s="51">
        <f>SUMIFS(Raw!$I:$I, Raw!$A:$A, 'Call Back'!JR$14, Raw!$F:$F, 'Call Back'!$C33, Raw!$H:$H, "D13")</f>
        <v>0</v>
      </c>
      <c r="JS33" s="52">
        <f>SUMIFS(Raw!$I:$I, Raw!$A:$A, 'Call Back'!JS$14, Raw!$F:$F, 'Call Back'!$C33, Raw!$H:$H, "D13")</f>
        <v>0</v>
      </c>
      <c r="JT33" s="52">
        <f>SUMIFS(Raw!$I:$I, Raw!$A:$A, 'Call Back'!JT$14, Raw!$F:$F, 'Call Back'!$C33, Raw!$H:$H, "D13")</f>
        <v>0</v>
      </c>
      <c r="JU33" s="52">
        <f>SUMIFS(Raw!$I:$I, Raw!$A:$A, 'Call Back'!JU$14, Raw!$F:$F, 'Call Back'!$C33, Raw!$H:$H, "D13")</f>
        <v>0</v>
      </c>
      <c r="JV33" s="52">
        <f>SUMIFS(Raw!$I:$I, Raw!$A:$A, 'Call Back'!JV$14, Raw!$F:$F, 'Call Back'!$C33, Raw!$H:$H, "D13")</f>
        <v>0</v>
      </c>
      <c r="JW33" s="52">
        <f>SUMIFS(Raw!$I:$I, Raw!$A:$A, 'Call Back'!JW$14, Raw!$F:$F, 'Call Back'!$C33, Raw!$H:$H, "D13")</f>
        <v>0</v>
      </c>
      <c r="JX33" s="53">
        <f>SUMIFS(Raw!$I:$I, Raw!$A:$A, 'Call Back'!JX$14, Raw!$F:$F, 'Call Back'!$C33, Raw!$H:$H, "D13")</f>
        <v>0</v>
      </c>
      <c r="JZ33" s="51">
        <f>SUMIFS(Raw!$I:$I, Raw!$A:$A, 'Call Back'!JZ$14, Raw!$F:$F, 'Call Back'!$C33, Raw!$H:$H, "D14")</f>
        <v>0</v>
      </c>
      <c r="KA33" s="52">
        <f>SUMIFS(Raw!$I:$I, Raw!$A:$A, 'Call Back'!KA$14, Raw!$F:$F, 'Call Back'!$C33, Raw!$H:$H, "D14")</f>
        <v>0</v>
      </c>
      <c r="KB33" s="52">
        <f>SUMIFS(Raw!$I:$I, Raw!$A:$A, 'Call Back'!KB$14, Raw!$F:$F, 'Call Back'!$C33, Raw!$H:$H, "D14")</f>
        <v>0</v>
      </c>
      <c r="KC33" s="52">
        <f>SUMIFS(Raw!$I:$I, Raw!$A:$A, 'Call Back'!KC$14, Raw!$F:$F, 'Call Back'!$C33, Raw!$H:$H, "D14")</f>
        <v>0</v>
      </c>
      <c r="KD33" s="52">
        <f>SUMIFS(Raw!$I:$I, Raw!$A:$A, 'Call Back'!KD$14, Raw!$F:$F, 'Call Back'!$C33, Raw!$H:$H, "D14")</f>
        <v>0</v>
      </c>
      <c r="KE33" s="52">
        <f>SUMIFS(Raw!$I:$I, Raw!$A:$A, 'Call Back'!KE$14, Raw!$F:$F, 'Call Back'!$C33, Raw!$H:$H, "D14")</f>
        <v>0</v>
      </c>
      <c r="KF33" s="53">
        <f>SUMIFS(Raw!$I:$I, Raw!$A:$A, 'Call Back'!KF$14, Raw!$F:$F, 'Call Back'!$C33, Raw!$H:$H, "D14")</f>
        <v>0</v>
      </c>
      <c r="KH33" s="51">
        <f>SUMIFS(Raw!$I:$I, Raw!$A:$A, 'Call Back'!KH$14, Raw!$F:$F, 'Call Back'!$C33, Raw!$H:$H, "D13")</f>
        <v>0</v>
      </c>
      <c r="KI33" s="52">
        <f>SUMIFS(Raw!$I:$I, Raw!$A:$A, 'Call Back'!KI$14, Raw!$F:$F, 'Call Back'!$C33, Raw!$H:$H, "D13")</f>
        <v>0</v>
      </c>
      <c r="KJ33" s="52">
        <f>SUMIFS(Raw!$I:$I, Raw!$A:$A, 'Call Back'!KJ$14, Raw!$F:$F, 'Call Back'!$C33, Raw!$H:$H, "D13")</f>
        <v>0</v>
      </c>
      <c r="KK33" s="52">
        <f>SUMIFS(Raw!$I:$I, Raw!$A:$A, 'Call Back'!KK$14, Raw!$F:$F, 'Call Back'!$C33, Raw!$H:$H, "D13")</f>
        <v>0</v>
      </c>
      <c r="KL33" s="52">
        <f>SUMIFS(Raw!$I:$I, Raw!$A:$A, 'Call Back'!KL$14, Raw!$F:$F, 'Call Back'!$C33, Raw!$H:$H, "D13")</f>
        <v>0</v>
      </c>
      <c r="KM33" s="52">
        <f>SUMIFS(Raw!$I:$I, Raw!$A:$A, 'Call Back'!KM$14, Raw!$F:$F, 'Call Back'!$C33, Raw!$H:$H, "D13")</f>
        <v>0</v>
      </c>
      <c r="KN33" s="53">
        <f>SUMIFS(Raw!$I:$I, Raw!$A:$A, 'Call Back'!KN$14, Raw!$F:$F, 'Call Back'!$C33, Raw!$H:$H, "D13")</f>
        <v>0</v>
      </c>
      <c r="KP33" s="51">
        <f>SUMIFS(Raw!$I:$I, Raw!$A:$A, 'Call Back'!KP$14, Raw!$F:$F, 'Call Back'!$C33, Raw!$H:$H, "D14")</f>
        <v>0</v>
      </c>
      <c r="KQ33" s="52">
        <f>SUMIFS(Raw!$I:$I, Raw!$A:$A, 'Call Back'!KQ$14, Raw!$F:$F, 'Call Back'!$C33, Raw!$H:$H, "D14")</f>
        <v>0</v>
      </c>
      <c r="KR33" s="52">
        <f>SUMIFS(Raw!$I:$I, Raw!$A:$A, 'Call Back'!KR$14, Raw!$F:$F, 'Call Back'!$C33, Raw!$H:$H, "D14")</f>
        <v>0</v>
      </c>
      <c r="KS33" s="52">
        <f>SUMIFS(Raw!$I:$I, Raw!$A:$A, 'Call Back'!KS$14, Raw!$F:$F, 'Call Back'!$C33, Raw!$H:$H, "D14")</f>
        <v>0</v>
      </c>
      <c r="KT33" s="52">
        <f>SUMIFS(Raw!$I:$I, Raw!$A:$A, 'Call Back'!KT$14, Raw!$F:$F, 'Call Back'!$C33, Raw!$H:$H, "D14")</f>
        <v>0</v>
      </c>
      <c r="KU33" s="52">
        <f>SUMIFS(Raw!$I:$I, Raw!$A:$A, 'Call Back'!KU$14, Raw!$F:$F, 'Call Back'!$C33, Raw!$H:$H, "D14")</f>
        <v>0</v>
      </c>
      <c r="KV33" s="53">
        <f>SUMIFS(Raw!$I:$I, Raw!$A:$A, 'Call Back'!KV$14, Raw!$F:$F, 'Call Back'!$C33, Raw!$H:$H, "D14")</f>
        <v>0</v>
      </c>
    </row>
    <row r="34" spans="1:308" x14ac:dyDescent="0.35">
      <c r="B34" s="43" t="s">
        <v>62</v>
      </c>
      <c r="C34" s="49" t="s">
        <v>65</v>
      </c>
      <c r="D34" s="50" t="s">
        <v>66</v>
      </c>
      <c r="F34" s="51">
        <v>380</v>
      </c>
      <c r="G34" s="52">
        <v>322</v>
      </c>
      <c r="H34" s="52">
        <v>331</v>
      </c>
      <c r="I34" s="52">
        <v>298</v>
      </c>
      <c r="J34" s="52">
        <v>386</v>
      </c>
      <c r="K34" s="52">
        <v>407</v>
      </c>
      <c r="L34" s="53">
        <v>487</v>
      </c>
      <c r="N34" s="51">
        <v>45</v>
      </c>
      <c r="O34" s="52">
        <v>81</v>
      </c>
      <c r="P34" s="52">
        <v>102</v>
      </c>
      <c r="Q34" s="52">
        <v>70</v>
      </c>
      <c r="R34" s="52">
        <v>75</v>
      </c>
      <c r="S34" s="52">
        <v>133</v>
      </c>
      <c r="T34" s="53">
        <v>146</v>
      </c>
      <c r="V34" s="51">
        <v>400</v>
      </c>
      <c r="W34" s="52">
        <v>403</v>
      </c>
      <c r="X34" s="52">
        <v>372</v>
      </c>
      <c r="Y34" s="52">
        <v>346</v>
      </c>
      <c r="Z34" s="52">
        <v>404</v>
      </c>
      <c r="AA34" s="52">
        <v>429</v>
      </c>
      <c r="AB34" s="53">
        <v>378</v>
      </c>
      <c r="AD34" s="51">
        <v>65</v>
      </c>
      <c r="AE34" s="52">
        <v>54</v>
      </c>
      <c r="AF34" s="52">
        <v>80</v>
      </c>
      <c r="AG34" s="52">
        <v>70</v>
      </c>
      <c r="AH34" s="52">
        <v>100</v>
      </c>
      <c r="AI34" s="52">
        <v>190</v>
      </c>
      <c r="AJ34" s="53">
        <v>119</v>
      </c>
      <c r="AL34" s="51">
        <v>393</v>
      </c>
      <c r="AM34" s="52">
        <v>368</v>
      </c>
      <c r="AN34" s="52">
        <v>349</v>
      </c>
      <c r="AO34" s="52">
        <v>325</v>
      </c>
      <c r="AP34" s="52">
        <v>323</v>
      </c>
      <c r="AQ34" s="52">
        <v>382</v>
      </c>
      <c r="AR34" s="53">
        <v>419</v>
      </c>
      <c r="AT34" s="51">
        <v>72</v>
      </c>
      <c r="AU34" s="52">
        <v>47</v>
      </c>
      <c r="AV34" s="52">
        <v>66</v>
      </c>
      <c r="AW34" s="52">
        <v>51</v>
      </c>
      <c r="AX34" s="52">
        <v>57</v>
      </c>
      <c r="AY34" s="52">
        <v>125</v>
      </c>
      <c r="AZ34" s="53">
        <v>122</v>
      </c>
      <c r="BB34" s="51">
        <v>422</v>
      </c>
      <c r="BC34" s="52">
        <v>343</v>
      </c>
      <c r="BD34" s="52">
        <v>361</v>
      </c>
      <c r="BE34" s="52">
        <v>363</v>
      </c>
      <c r="BF34" s="52">
        <v>356</v>
      </c>
      <c r="BG34" s="52">
        <v>446</v>
      </c>
      <c r="BH34" s="53">
        <v>404</v>
      </c>
      <c r="BJ34" s="51">
        <v>95</v>
      </c>
      <c r="BK34" s="52">
        <v>97</v>
      </c>
      <c r="BL34" s="52">
        <v>107</v>
      </c>
      <c r="BM34" s="52">
        <v>141</v>
      </c>
      <c r="BN34" s="52">
        <v>102</v>
      </c>
      <c r="BO34" s="52">
        <v>144</v>
      </c>
      <c r="BP34" s="53">
        <v>109</v>
      </c>
      <c r="BR34" s="51">
        <v>421</v>
      </c>
      <c r="BS34" s="52">
        <v>335</v>
      </c>
      <c r="BT34" s="52">
        <v>337</v>
      </c>
      <c r="BU34" s="52">
        <v>319</v>
      </c>
      <c r="BV34" s="52">
        <v>526</v>
      </c>
      <c r="BW34" s="52">
        <v>484</v>
      </c>
      <c r="BX34" s="53">
        <v>460</v>
      </c>
      <c r="BZ34" s="51">
        <v>150</v>
      </c>
      <c r="CA34" s="52">
        <v>177</v>
      </c>
      <c r="CB34" s="52">
        <v>217</v>
      </c>
      <c r="CC34" s="52">
        <v>172</v>
      </c>
      <c r="CD34" s="52">
        <v>214</v>
      </c>
      <c r="CE34" s="52">
        <v>208</v>
      </c>
      <c r="CF34" s="53">
        <v>114</v>
      </c>
      <c r="CH34" s="51">
        <v>405</v>
      </c>
      <c r="CI34" s="52">
        <v>344</v>
      </c>
      <c r="CJ34" s="52">
        <v>301</v>
      </c>
      <c r="CK34" s="52">
        <v>416</v>
      </c>
      <c r="CL34" s="52">
        <v>375</v>
      </c>
      <c r="CM34" s="52">
        <v>455</v>
      </c>
      <c r="CN34" s="53">
        <v>454</v>
      </c>
      <c r="CP34" s="51">
        <v>103</v>
      </c>
      <c r="CQ34" s="52">
        <v>113</v>
      </c>
      <c r="CR34" s="52">
        <v>155</v>
      </c>
      <c r="CS34" s="52">
        <v>212</v>
      </c>
      <c r="CT34" s="52">
        <v>111</v>
      </c>
      <c r="CU34" s="52">
        <v>128</v>
      </c>
      <c r="CV34" s="53">
        <v>112</v>
      </c>
      <c r="CX34" s="51">
        <v>340</v>
      </c>
      <c r="CY34" s="52">
        <v>323</v>
      </c>
      <c r="CZ34" s="52">
        <v>334</v>
      </c>
      <c r="DA34" s="52">
        <v>334</v>
      </c>
      <c r="DB34" s="52">
        <v>360</v>
      </c>
      <c r="DC34" s="52">
        <v>431</v>
      </c>
      <c r="DD34" s="53">
        <v>417</v>
      </c>
      <c r="DF34" s="51">
        <v>97</v>
      </c>
      <c r="DG34" s="52">
        <v>84</v>
      </c>
      <c r="DH34" s="52">
        <v>62</v>
      </c>
      <c r="DI34" s="52">
        <v>63</v>
      </c>
      <c r="DJ34" s="52">
        <v>116</v>
      </c>
      <c r="DK34" s="52">
        <v>153</v>
      </c>
      <c r="DL34" s="53">
        <v>142</v>
      </c>
      <c r="DN34" s="51">
        <v>352</v>
      </c>
      <c r="DO34" s="52">
        <v>306</v>
      </c>
      <c r="DP34" s="52">
        <v>329</v>
      </c>
      <c r="DQ34" s="52">
        <v>318</v>
      </c>
      <c r="DR34" s="52">
        <v>362</v>
      </c>
      <c r="DS34" s="52">
        <v>387</v>
      </c>
      <c r="DT34" s="53">
        <v>405</v>
      </c>
      <c r="DV34" s="51">
        <v>99</v>
      </c>
      <c r="DW34" s="52">
        <v>78</v>
      </c>
      <c r="DX34" s="52">
        <v>87</v>
      </c>
      <c r="DY34" s="52">
        <v>82</v>
      </c>
      <c r="DZ34" s="52">
        <v>78</v>
      </c>
      <c r="EA34" s="52">
        <v>170</v>
      </c>
      <c r="EB34" s="53">
        <v>145</v>
      </c>
      <c r="ED34" s="51">
        <f>SUMIFS(Raw!$I:$I, Raw!$A:$A, 'Call Back'!ED$14, Raw!$F:$F, 'Call Back'!$C34, Raw!$H:$H, "D13")</f>
        <v>358</v>
      </c>
      <c r="EE34" s="52">
        <f>SUMIFS(Raw!$I:$I, Raw!$A:$A, 'Call Back'!EE$14, Raw!$F:$F, 'Call Back'!$C34, Raw!$H:$H, "D13")</f>
        <v>365</v>
      </c>
      <c r="EF34" s="52">
        <f>SUMIFS(Raw!$I:$I, Raw!$A:$A, 'Call Back'!EF$14, Raw!$F:$F, 'Call Back'!$C34, Raw!$H:$H, "D13")</f>
        <v>359</v>
      </c>
      <c r="EG34" s="52">
        <f>SUMIFS(Raw!$I:$I, Raw!$A:$A, 'Call Back'!EG$14, Raw!$F:$F, 'Call Back'!$C34, Raw!$H:$H, "D13")</f>
        <v>296</v>
      </c>
      <c r="EH34" s="52">
        <f>SUMIFS(Raw!$I:$I, Raw!$A:$A, 'Call Back'!EH$14, Raw!$F:$F, 'Call Back'!$C34, Raw!$H:$H, "D13")</f>
        <v>357</v>
      </c>
      <c r="EI34" s="52">
        <f>SUMIFS(Raw!$I:$I, Raw!$A:$A, 'Call Back'!EI$14, Raw!$F:$F, 'Call Back'!$C34, Raw!$H:$H, "D13")</f>
        <v>380</v>
      </c>
      <c r="EJ34" s="53">
        <f>SUMIFS(Raw!$I:$I, Raw!$A:$A, 'Call Back'!EJ$14, Raw!$F:$F, 'Call Back'!$C34, Raw!$H:$H, "D13")</f>
        <v>379</v>
      </c>
      <c r="EL34" s="51">
        <f>SUMIFS(Raw!$I:$I, Raw!$A:$A, 'Call Back'!EL$14, Raw!$F:$F, 'Call Back'!$C34, Raw!$H:$H, "D14")</f>
        <v>118</v>
      </c>
      <c r="EM34" s="52">
        <f>SUMIFS(Raw!$I:$I, Raw!$A:$A, 'Call Back'!EM$14, Raw!$F:$F, 'Call Back'!$C34, Raw!$H:$H, "D14")</f>
        <v>113</v>
      </c>
      <c r="EN34" s="52">
        <f>SUMIFS(Raw!$I:$I, Raw!$A:$A, 'Call Back'!EN$14, Raw!$F:$F, 'Call Back'!$C34, Raw!$H:$H, "D14")</f>
        <v>96</v>
      </c>
      <c r="EO34" s="52">
        <f>SUMIFS(Raw!$I:$I, Raw!$A:$A, 'Call Back'!EO$14, Raw!$F:$F, 'Call Back'!$C34, Raw!$H:$H, "D14")</f>
        <v>93</v>
      </c>
      <c r="EP34" s="52">
        <f>SUMIFS(Raw!$I:$I, Raw!$A:$A, 'Call Back'!EP$14, Raw!$F:$F, 'Call Back'!$C34, Raw!$H:$H, "D14")</f>
        <v>79</v>
      </c>
      <c r="EQ34" s="52">
        <f>SUMIFS(Raw!$I:$I, Raw!$A:$A, 'Call Back'!EQ$14, Raw!$F:$F, 'Call Back'!$C34, Raw!$H:$H, "D14")</f>
        <v>129</v>
      </c>
      <c r="ER34" s="53">
        <f>SUMIFS(Raw!$I:$I, Raw!$A:$A, 'Call Back'!ER$14, Raw!$F:$F, 'Call Back'!$C34, Raw!$H:$H, "D14")</f>
        <v>139</v>
      </c>
      <c r="ET34" s="51">
        <f>SUMIFS(Raw!$I:$I, Raw!$A:$A, 'Call Back'!ET$14, Raw!$F:$F, 'Call Back'!$C34, Raw!$H:$H, "D13")</f>
        <v>0</v>
      </c>
      <c r="EU34" s="52">
        <f>SUMIFS(Raw!$I:$I, Raw!$A:$A, 'Call Back'!EU$14, Raw!$F:$F, 'Call Back'!$C34, Raw!$H:$H, "D13")</f>
        <v>0</v>
      </c>
      <c r="EV34" s="52">
        <f>SUMIFS(Raw!$I:$I, Raw!$A:$A, 'Call Back'!EV$14, Raw!$F:$F, 'Call Back'!$C34, Raw!$H:$H, "D13")</f>
        <v>0</v>
      </c>
      <c r="EW34" s="52">
        <f>SUMIFS(Raw!$I:$I, Raw!$A:$A, 'Call Back'!EW$14, Raw!$F:$F, 'Call Back'!$C34, Raw!$H:$H, "D13")</f>
        <v>0</v>
      </c>
      <c r="EX34" s="52">
        <f>SUMIFS(Raw!$I:$I, Raw!$A:$A, 'Call Back'!EX$14, Raw!$F:$F, 'Call Back'!$C34, Raw!$H:$H, "D13")</f>
        <v>0</v>
      </c>
      <c r="EY34" s="52">
        <f>SUMIFS(Raw!$I:$I, Raw!$A:$A, 'Call Back'!EY$14, Raw!$F:$F, 'Call Back'!$C34, Raw!$H:$H, "D13")</f>
        <v>0</v>
      </c>
      <c r="EZ34" s="53">
        <f>SUMIFS(Raw!$I:$I, Raw!$A:$A, 'Call Back'!EZ$14, Raw!$F:$F, 'Call Back'!$C34, Raw!$H:$H, "D13")</f>
        <v>0</v>
      </c>
      <c r="FB34" s="51">
        <f>SUMIFS(Raw!$I:$I, Raw!$A:$A, 'Call Back'!FB$14, Raw!$F:$F, 'Call Back'!$C34, Raw!$H:$H, "D14")</f>
        <v>0</v>
      </c>
      <c r="FC34" s="52">
        <f>SUMIFS(Raw!$I:$I, Raw!$A:$A, 'Call Back'!FC$14, Raw!$F:$F, 'Call Back'!$C34, Raw!$H:$H, "D14")</f>
        <v>0</v>
      </c>
      <c r="FD34" s="52">
        <f>SUMIFS(Raw!$I:$I, Raw!$A:$A, 'Call Back'!FD$14, Raw!$F:$F, 'Call Back'!$C34, Raw!$H:$H, "D14")</f>
        <v>0</v>
      </c>
      <c r="FE34" s="52">
        <f>SUMIFS(Raw!$I:$I, Raw!$A:$A, 'Call Back'!FE$14, Raw!$F:$F, 'Call Back'!$C34, Raw!$H:$H, "D14")</f>
        <v>0</v>
      </c>
      <c r="FF34" s="52">
        <f>SUMIFS(Raw!$I:$I, Raw!$A:$A, 'Call Back'!FF$14, Raw!$F:$F, 'Call Back'!$C34, Raw!$H:$H, "D14")</f>
        <v>0</v>
      </c>
      <c r="FG34" s="52">
        <f>SUMIFS(Raw!$I:$I, Raw!$A:$A, 'Call Back'!FG$14, Raw!$F:$F, 'Call Back'!$C34, Raw!$H:$H, "D14")</f>
        <v>0</v>
      </c>
      <c r="FH34" s="53">
        <f>SUMIFS(Raw!$I:$I, Raw!$A:$A, 'Call Back'!FH$14, Raw!$F:$F, 'Call Back'!$C34, Raw!$H:$H, "D14")</f>
        <v>0</v>
      </c>
      <c r="FJ34" s="51">
        <f>SUMIFS(Raw!$I:$I, Raw!$A:$A, 'Call Back'!FJ$14, Raw!$F:$F, 'Call Back'!$C34, Raw!$H:$H, "D13")</f>
        <v>0</v>
      </c>
      <c r="FK34" s="52">
        <f>SUMIFS(Raw!$I:$I, Raw!$A:$A, 'Call Back'!FK$14, Raw!$F:$F, 'Call Back'!$C34, Raw!$H:$H, "D13")</f>
        <v>0</v>
      </c>
      <c r="FL34" s="52">
        <f>SUMIFS(Raw!$I:$I, Raw!$A:$A, 'Call Back'!FL$14, Raw!$F:$F, 'Call Back'!$C34, Raw!$H:$H, "D13")</f>
        <v>0</v>
      </c>
      <c r="FM34" s="52">
        <f>SUMIFS(Raw!$I:$I, Raw!$A:$A, 'Call Back'!FM$14, Raw!$F:$F, 'Call Back'!$C34, Raw!$H:$H, "D13")</f>
        <v>0</v>
      </c>
      <c r="FN34" s="52">
        <f>SUMIFS(Raw!$I:$I, Raw!$A:$A, 'Call Back'!FN$14, Raw!$F:$F, 'Call Back'!$C34, Raw!$H:$H, "D13")</f>
        <v>0</v>
      </c>
      <c r="FO34" s="52">
        <f>SUMIFS(Raw!$I:$I, Raw!$A:$A, 'Call Back'!FO$14, Raw!$F:$F, 'Call Back'!$C34, Raw!$H:$H, "D13")</f>
        <v>0</v>
      </c>
      <c r="FP34" s="53">
        <f>SUMIFS(Raw!$I:$I, Raw!$A:$A, 'Call Back'!FP$14, Raw!$F:$F, 'Call Back'!$C34, Raw!$H:$H, "D13")</f>
        <v>0</v>
      </c>
      <c r="FR34" s="51">
        <f>SUMIFS(Raw!$I:$I, Raw!$A:$A, 'Call Back'!FR$14, Raw!$F:$F, 'Call Back'!$C34, Raw!$H:$H, "D14")</f>
        <v>0</v>
      </c>
      <c r="FS34" s="52">
        <f>SUMIFS(Raw!$I:$I, Raw!$A:$A, 'Call Back'!FS$14, Raw!$F:$F, 'Call Back'!$C34, Raw!$H:$H, "D14")</f>
        <v>0</v>
      </c>
      <c r="FT34" s="52">
        <f>SUMIFS(Raw!$I:$I, Raw!$A:$A, 'Call Back'!FT$14, Raw!$F:$F, 'Call Back'!$C34, Raw!$H:$H, "D14")</f>
        <v>0</v>
      </c>
      <c r="FU34" s="52">
        <f>SUMIFS(Raw!$I:$I, Raw!$A:$A, 'Call Back'!FU$14, Raw!$F:$F, 'Call Back'!$C34, Raw!$H:$H, "D14")</f>
        <v>0</v>
      </c>
      <c r="FV34" s="52">
        <f>SUMIFS(Raw!$I:$I, Raw!$A:$A, 'Call Back'!FV$14, Raw!$F:$F, 'Call Back'!$C34, Raw!$H:$H, "D14")</f>
        <v>0</v>
      </c>
      <c r="FW34" s="52">
        <f>SUMIFS(Raw!$I:$I, Raw!$A:$A, 'Call Back'!FW$14, Raw!$F:$F, 'Call Back'!$C34, Raw!$H:$H, "D14")</f>
        <v>0</v>
      </c>
      <c r="FX34" s="53">
        <f>SUMIFS(Raw!$I:$I, Raw!$A:$A, 'Call Back'!FX$14, Raw!$F:$F, 'Call Back'!$C34, Raw!$H:$H, "D14")</f>
        <v>0</v>
      </c>
      <c r="FZ34" s="51">
        <f>SUMIFS(Raw!$I:$I, Raw!$A:$A, 'Call Back'!FZ$14, Raw!$F:$F, 'Call Back'!$C34, Raw!$H:$H, "D13")</f>
        <v>0</v>
      </c>
      <c r="GA34" s="52">
        <f>SUMIFS(Raw!$I:$I, Raw!$A:$A, 'Call Back'!GA$14, Raw!$F:$F, 'Call Back'!$C34, Raw!$H:$H, "D13")</f>
        <v>0</v>
      </c>
      <c r="GB34" s="52">
        <f>SUMIFS(Raw!$I:$I, Raw!$A:$A, 'Call Back'!GB$14, Raw!$F:$F, 'Call Back'!$C34, Raw!$H:$H, "D13")</f>
        <v>0</v>
      </c>
      <c r="GC34" s="52">
        <f>SUMIFS(Raw!$I:$I, Raw!$A:$A, 'Call Back'!GC$14, Raw!$F:$F, 'Call Back'!$C34, Raw!$H:$H, "D13")</f>
        <v>0</v>
      </c>
      <c r="GD34" s="52">
        <f>SUMIFS(Raw!$I:$I, Raw!$A:$A, 'Call Back'!GD$14, Raw!$F:$F, 'Call Back'!$C34, Raw!$H:$H, "D13")</f>
        <v>0</v>
      </c>
      <c r="GE34" s="52">
        <f>SUMIFS(Raw!$I:$I, Raw!$A:$A, 'Call Back'!GE$14, Raw!$F:$F, 'Call Back'!$C34, Raw!$H:$H, "D13")</f>
        <v>0</v>
      </c>
      <c r="GF34" s="53">
        <f>SUMIFS(Raw!$I:$I, Raw!$A:$A, 'Call Back'!GF$14, Raw!$F:$F, 'Call Back'!$C34, Raw!$H:$H, "D13")</f>
        <v>0</v>
      </c>
      <c r="GH34" s="51">
        <f>SUMIFS(Raw!$I:$I, Raw!$A:$A, 'Call Back'!GH$14, Raw!$F:$F, 'Call Back'!$C34, Raw!$H:$H, "D14")</f>
        <v>0</v>
      </c>
      <c r="GI34" s="52">
        <f>SUMIFS(Raw!$I:$I, Raw!$A:$A, 'Call Back'!GI$14, Raw!$F:$F, 'Call Back'!$C34, Raw!$H:$H, "D14")</f>
        <v>0</v>
      </c>
      <c r="GJ34" s="52">
        <f>SUMIFS(Raw!$I:$I, Raw!$A:$A, 'Call Back'!GJ$14, Raw!$F:$F, 'Call Back'!$C34, Raw!$H:$H, "D14")</f>
        <v>0</v>
      </c>
      <c r="GK34" s="52">
        <f>SUMIFS(Raw!$I:$I, Raw!$A:$A, 'Call Back'!GK$14, Raw!$F:$F, 'Call Back'!$C34, Raw!$H:$H, "D14")</f>
        <v>0</v>
      </c>
      <c r="GL34" s="52">
        <f>SUMIFS(Raw!$I:$I, Raw!$A:$A, 'Call Back'!GL$14, Raw!$F:$F, 'Call Back'!$C34, Raw!$H:$H, "D14")</f>
        <v>0</v>
      </c>
      <c r="GM34" s="52">
        <f>SUMIFS(Raw!$I:$I, Raw!$A:$A, 'Call Back'!GM$14, Raw!$F:$F, 'Call Back'!$C34, Raw!$H:$H, "D14")</f>
        <v>0</v>
      </c>
      <c r="GN34" s="53">
        <f>SUMIFS(Raw!$I:$I, Raw!$A:$A, 'Call Back'!GN$14, Raw!$F:$F, 'Call Back'!$C34, Raw!$H:$H, "D14")</f>
        <v>0</v>
      </c>
      <c r="GP34" s="51">
        <f>SUMIFS(Raw!$I:$I, Raw!$A:$A, 'Call Back'!GP$14, Raw!$F:$F, 'Call Back'!$C34, Raw!$H:$H, "D13")</f>
        <v>0</v>
      </c>
      <c r="GQ34" s="52">
        <f>SUMIFS(Raw!$I:$I, Raw!$A:$A, 'Call Back'!GQ$14, Raw!$F:$F, 'Call Back'!$C34, Raw!$H:$H, "D13")</f>
        <v>0</v>
      </c>
      <c r="GR34" s="52">
        <f>SUMIFS(Raw!$I:$I, Raw!$A:$A, 'Call Back'!GR$14, Raw!$F:$F, 'Call Back'!$C34, Raw!$H:$H, "D13")</f>
        <v>0</v>
      </c>
      <c r="GS34" s="52">
        <f>SUMIFS(Raw!$I:$I, Raw!$A:$A, 'Call Back'!GS$14, Raw!$F:$F, 'Call Back'!$C34, Raw!$H:$H, "D13")</f>
        <v>0</v>
      </c>
      <c r="GT34" s="52">
        <f>SUMIFS(Raw!$I:$I, Raw!$A:$A, 'Call Back'!GT$14, Raw!$F:$F, 'Call Back'!$C34, Raw!$H:$H, "D13")</f>
        <v>0</v>
      </c>
      <c r="GU34" s="52">
        <f>SUMIFS(Raw!$I:$I, Raw!$A:$A, 'Call Back'!GU$14, Raw!$F:$F, 'Call Back'!$C34, Raw!$H:$H, "D13")</f>
        <v>0</v>
      </c>
      <c r="GV34" s="53">
        <f>SUMIFS(Raw!$I:$I, Raw!$A:$A, 'Call Back'!GV$14, Raw!$F:$F, 'Call Back'!$C34, Raw!$H:$H, "D13")</f>
        <v>0</v>
      </c>
      <c r="GX34" s="51">
        <f>SUMIFS(Raw!$I:$I, Raw!$A:$A, 'Call Back'!GX$14, Raw!$F:$F, 'Call Back'!$C34, Raw!$H:$H, "D14")</f>
        <v>0</v>
      </c>
      <c r="GY34" s="52">
        <f>SUMIFS(Raw!$I:$I, Raw!$A:$A, 'Call Back'!GY$14, Raw!$F:$F, 'Call Back'!$C34, Raw!$H:$H, "D14")</f>
        <v>0</v>
      </c>
      <c r="GZ34" s="52">
        <f>SUMIFS(Raw!$I:$I, Raw!$A:$A, 'Call Back'!GZ$14, Raw!$F:$F, 'Call Back'!$C34, Raw!$H:$H, "D14")</f>
        <v>0</v>
      </c>
      <c r="HA34" s="52">
        <f>SUMIFS(Raw!$I:$I, Raw!$A:$A, 'Call Back'!HA$14, Raw!$F:$F, 'Call Back'!$C34, Raw!$H:$H, "D14")</f>
        <v>0</v>
      </c>
      <c r="HB34" s="52">
        <f>SUMIFS(Raw!$I:$I, Raw!$A:$A, 'Call Back'!HB$14, Raw!$F:$F, 'Call Back'!$C34, Raw!$H:$H, "D14")</f>
        <v>0</v>
      </c>
      <c r="HC34" s="52">
        <f>SUMIFS(Raw!$I:$I, Raw!$A:$A, 'Call Back'!HC$14, Raw!$F:$F, 'Call Back'!$C34, Raw!$H:$H, "D14")</f>
        <v>0</v>
      </c>
      <c r="HD34" s="53">
        <f>SUMIFS(Raw!$I:$I, Raw!$A:$A, 'Call Back'!HD$14, Raw!$F:$F, 'Call Back'!$C34, Raw!$H:$H, "D14")</f>
        <v>0</v>
      </c>
      <c r="HF34" s="51">
        <f>SUMIFS(Raw!$I:$I, Raw!$A:$A, 'Call Back'!HF$14, Raw!$F:$F, 'Call Back'!$C34, Raw!$H:$H, "D13")</f>
        <v>0</v>
      </c>
      <c r="HG34" s="52">
        <f>SUMIFS(Raw!$I:$I, Raw!$A:$A, 'Call Back'!HG$14, Raw!$F:$F, 'Call Back'!$C34, Raw!$H:$H, "D13")</f>
        <v>0</v>
      </c>
      <c r="HH34" s="52">
        <f>SUMIFS(Raw!$I:$I, Raw!$A:$A, 'Call Back'!HH$14, Raw!$F:$F, 'Call Back'!$C34, Raw!$H:$H, "D13")</f>
        <v>0</v>
      </c>
      <c r="HI34" s="52">
        <f>SUMIFS(Raw!$I:$I, Raw!$A:$A, 'Call Back'!HI$14, Raw!$F:$F, 'Call Back'!$C34, Raw!$H:$H, "D13")</f>
        <v>0</v>
      </c>
      <c r="HJ34" s="52">
        <f>SUMIFS(Raw!$I:$I, Raw!$A:$A, 'Call Back'!HJ$14, Raw!$F:$F, 'Call Back'!$C34, Raw!$H:$H, "D13")</f>
        <v>0</v>
      </c>
      <c r="HK34" s="52">
        <f>SUMIFS(Raw!$I:$I, Raw!$A:$A, 'Call Back'!HK$14, Raw!$F:$F, 'Call Back'!$C34, Raw!$H:$H, "D13")</f>
        <v>0</v>
      </c>
      <c r="HL34" s="53">
        <f>SUMIFS(Raw!$I:$I, Raw!$A:$A, 'Call Back'!HL$14, Raw!$F:$F, 'Call Back'!$C34, Raw!$H:$H, "D13")</f>
        <v>0</v>
      </c>
      <c r="HN34" s="51">
        <f>SUMIFS(Raw!$I:$I, Raw!$A:$A, 'Call Back'!HN$14, Raw!$F:$F, 'Call Back'!$C34, Raw!$H:$H, "D14")</f>
        <v>0</v>
      </c>
      <c r="HO34" s="52">
        <f>SUMIFS(Raw!$I:$I, Raw!$A:$A, 'Call Back'!HO$14, Raw!$F:$F, 'Call Back'!$C34, Raw!$H:$H, "D14")</f>
        <v>0</v>
      </c>
      <c r="HP34" s="52">
        <f>SUMIFS(Raw!$I:$I, Raw!$A:$A, 'Call Back'!HP$14, Raw!$F:$F, 'Call Back'!$C34, Raw!$H:$H, "D14")</f>
        <v>0</v>
      </c>
      <c r="HQ34" s="52">
        <f>SUMIFS(Raw!$I:$I, Raw!$A:$A, 'Call Back'!HQ$14, Raw!$F:$F, 'Call Back'!$C34, Raw!$H:$H, "D14")</f>
        <v>0</v>
      </c>
      <c r="HR34" s="52">
        <f>SUMIFS(Raw!$I:$I, Raw!$A:$A, 'Call Back'!HR$14, Raw!$F:$F, 'Call Back'!$C34, Raw!$H:$H, "D14")</f>
        <v>0</v>
      </c>
      <c r="HS34" s="52">
        <f>SUMIFS(Raw!$I:$I, Raw!$A:$A, 'Call Back'!HS$14, Raw!$F:$F, 'Call Back'!$C34, Raw!$H:$H, "D14")</f>
        <v>0</v>
      </c>
      <c r="HT34" s="53">
        <f>SUMIFS(Raw!$I:$I, Raw!$A:$A, 'Call Back'!HT$14, Raw!$F:$F, 'Call Back'!$C34, Raw!$H:$H, "D14")</f>
        <v>0</v>
      </c>
      <c r="HV34" s="51">
        <f>SUMIFS(Raw!$I:$I, Raw!$A:$A, 'Call Back'!HV$14, Raw!$F:$F, 'Call Back'!$C34, Raw!$H:$H, "D13")</f>
        <v>0</v>
      </c>
      <c r="HW34" s="52">
        <f>SUMIFS(Raw!$I:$I, Raw!$A:$A, 'Call Back'!HW$14, Raw!$F:$F, 'Call Back'!$C34, Raw!$H:$H, "D13")</f>
        <v>0</v>
      </c>
      <c r="HX34" s="52">
        <f>SUMIFS(Raw!$I:$I, Raw!$A:$A, 'Call Back'!HX$14, Raw!$F:$F, 'Call Back'!$C34, Raw!$H:$H, "D13")</f>
        <v>0</v>
      </c>
      <c r="HY34" s="52">
        <f>SUMIFS(Raw!$I:$I, Raw!$A:$A, 'Call Back'!HY$14, Raw!$F:$F, 'Call Back'!$C34, Raw!$H:$H, "D13")</f>
        <v>0</v>
      </c>
      <c r="HZ34" s="52">
        <f>SUMIFS(Raw!$I:$I, Raw!$A:$A, 'Call Back'!HZ$14, Raw!$F:$F, 'Call Back'!$C34, Raw!$H:$H, "D13")</f>
        <v>0</v>
      </c>
      <c r="IA34" s="52">
        <f>SUMIFS(Raw!$I:$I, Raw!$A:$A, 'Call Back'!IA$14, Raw!$F:$F, 'Call Back'!$C34, Raw!$H:$H, "D13")</f>
        <v>0</v>
      </c>
      <c r="IB34" s="53">
        <f>SUMIFS(Raw!$I:$I, Raw!$A:$A, 'Call Back'!IB$14, Raw!$F:$F, 'Call Back'!$C34, Raw!$H:$H, "D13")</f>
        <v>0</v>
      </c>
      <c r="ID34" s="51">
        <f>SUMIFS(Raw!$I:$I, Raw!$A:$A, 'Call Back'!ID$14, Raw!$F:$F, 'Call Back'!$C34, Raw!$H:$H, "D14")</f>
        <v>0</v>
      </c>
      <c r="IE34" s="52">
        <f>SUMIFS(Raw!$I:$I, Raw!$A:$A, 'Call Back'!IE$14, Raw!$F:$F, 'Call Back'!$C34, Raw!$H:$H, "D14")</f>
        <v>0</v>
      </c>
      <c r="IF34" s="52">
        <f>SUMIFS(Raw!$I:$I, Raw!$A:$A, 'Call Back'!IF$14, Raw!$F:$F, 'Call Back'!$C34, Raw!$H:$H, "D14")</f>
        <v>0</v>
      </c>
      <c r="IG34" s="52">
        <f>SUMIFS(Raw!$I:$I, Raw!$A:$A, 'Call Back'!IG$14, Raw!$F:$F, 'Call Back'!$C34, Raw!$H:$H, "D14")</f>
        <v>0</v>
      </c>
      <c r="IH34" s="52">
        <f>SUMIFS(Raw!$I:$I, Raw!$A:$A, 'Call Back'!IH$14, Raw!$F:$F, 'Call Back'!$C34, Raw!$H:$H, "D14")</f>
        <v>0</v>
      </c>
      <c r="II34" s="52">
        <f>SUMIFS(Raw!$I:$I, Raw!$A:$A, 'Call Back'!II$14, Raw!$F:$F, 'Call Back'!$C34, Raw!$H:$H, "D14")</f>
        <v>0</v>
      </c>
      <c r="IJ34" s="53">
        <f>SUMIFS(Raw!$I:$I, Raw!$A:$A, 'Call Back'!IJ$14, Raw!$F:$F, 'Call Back'!$C34, Raw!$H:$H, "D14")</f>
        <v>0</v>
      </c>
      <c r="IL34" s="51">
        <f>SUMIFS(Raw!$I:$I, Raw!$A:$A, 'Call Back'!IL$14, Raw!$F:$F, 'Call Back'!$C34, Raw!$H:$H, "D13")</f>
        <v>0</v>
      </c>
      <c r="IM34" s="52">
        <f>SUMIFS(Raw!$I:$I, Raw!$A:$A, 'Call Back'!IM$14, Raw!$F:$F, 'Call Back'!$C34, Raw!$H:$H, "D13")</f>
        <v>0</v>
      </c>
      <c r="IN34" s="52">
        <f>SUMIFS(Raw!$I:$I, Raw!$A:$A, 'Call Back'!IN$14, Raw!$F:$F, 'Call Back'!$C34, Raw!$H:$H, "D13")</f>
        <v>0</v>
      </c>
      <c r="IO34" s="52">
        <f>SUMIFS(Raw!$I:$I, Raw!$A:$A, 'Call Back'!IO$14, Raw!$F:$F, 'Call Back'!$C34, Raw!$H:$H, "D13")</f>
        <v>0</v>
      </c>
      <c r="IP34" s="52">
        <f>SUMIFS(Raw!$I:$I, Raw!$A:$A, 'Call Back'!IP$14, Raw!$F:$F, 'Call Back'!$C34, Raw!$H:$H, "D13")</f>
        <v>0</v>
      </c>
      <c r="IQ34" s="52">
        <f>SUMIFS(Raw!$I:$I, Raw!$A:$A, 'Call Back'!IQ$14, Raw!$F:$F, 'Call Back'!$C34, Raw!$H:$H, "D13")</f>
        <v>0</v>
      </c>
      <c r="IR34" s="53">
        <f>SUMIFS(Raw!$I:$I, Raw!$A:$A, 'Call Back'!IR$14, Raw!$F:$F, 'Call Back'!$C34, Raw!$H:$H, "D13")</f>
        <v>0</v>
      </c>
      <c r="IT34" s="51">
        <f>SUMIFS(Raw!$I:$I, Raw!$A:$A, 'Call Back'!IT$14, Raw!$F:$F, 'Call Back'!$C34, Raw!$H:$H, "D14")</f>
        <v>0</v>
      </c>
      <c r="IU34" s="52">
        <f>SUMIFS(Raw!$I:$I, Raw!$A:$A, 'Call Back'!IU$14, Raw!$F:$F, 'Call Back'!$C34, Raw!$H:$H, "D14")</f>
        <v>0</v>
      </c>
      <c r="IV34" s="52">
        <f>SUMIFS(Raw!$I:$I, Raw!$A:$A, 'Call Back'!IV$14, Raw!$F:$F, 'Call Back'!$C34, Raw!$H:$H, "D14")</f>
        <v>0</v>
      </c>
      <c r="IW34" s="52">
        <f>SUMIFS(Raw!$I:$I, Raw!$A:$A, 'Call Back'!IW$14, Raw!$F:$F, 'Call Back'!$C34, Raw!$H:$H, "D14")</f>
        <v>0</v>
      </c>
      <c r="IX34" s="52">
        <f>SUMIFS(Raw!$I:$I, Raw!$A:$A, 'Call Back'!IX$14, Raw!$F:$F, 'Call Back'!$C34, Raw!$H:$H, "D14")</f>
        <v>0</v>
      </c>
      <c r="IY34" s="52">
        <f>SUMIFS(Raw!$I:$I, Raw!$A:$A, 'Call Back'!IY$14, Raw!$F:$F, 'Call Back'!$C34, Raw!$H:$H, "D14")</f>
        <v>0</v>
      </c>
      <c r="IZ34" s="53">
        <f>SUMIFS(Raw!$I:$I, Raw!$A:$A, 'Call Back'!IZ$14, Raw!$F:$F, 'Call Back'!$C34, Raw!$H:$H, "D14")</f>
        <v>0</v>
      </c>
      <c r="JB34" s="51">
        <f>SUMIFS(Raw!$I:$I, Raw!$A:$A, 'Call Back'!JB$14, Raw!$F:$F, 'Call Back'!$C34, Raw!$H:$H, "D13")</f>
        <v>0</v>
      </c>
      <c r="JC34" s="52">
        <f>SUMIFS(Raw!$I:$I, Raw!$A:$A, 'Call Back'!JC$14, Raw!$F:$F, 'Call Back'!$C34, Raw!$H:$H, "D13")</f>
        <v>0</v>
      </c>
      <c r="JD34" s="52">
        <f>SUMIFS(Raw!$I:$I, Raw!$A:$A, 'Call Back'!JD$14, Raw!$F:$F, 'Call Back'!$C34, Raw!$H:$H, "D13")</f>
        <v>0</v>
      </c>
      <c r="JE34" s="52">
        <f>SUMIFS(Raw!$I:$I, Raw!$A:$A, 'Call Back'!JE$14, Raw!$F:$F, 'Call Back'!$C34, Raw!$H:$H, "D13")</f>
        <v>0</v>
      </c>
      <c r="JF34" s="52">
        <f>SUMIFS(Raw!$I:$I, Raw!$A:$A, 'Call Back'!JF$14, Raw!$F:$F, 'Call Back'!$C34, Raw!$H:$H, "D13")</f>
        <v>0</v>
      </c>
      <c r="JG34" s="52">
        <f>SUMIFS(Raw!$I:$I, Raw!$A:$A, 'Call Back'!JG$14, Raw!$F:$F, 'Call Back'!$C34, Raw!$H:$H, "D13")</f>
        <v>0</v>
      </c>
      <c r="JH34" s="53">
        <f>SUMIFS(Raw!$I:$I, Raw!$A:$A, 'Call Back'!JH$14, Raw!$F:$F, 'Call Back'!$C34, Raw!$H:$H, "D13")</f>
        <v>0</v>
      </c>
      <c r="JJ34" s="51">
        <f>SUMIFS(Raw!$I:$I, Raw!$A:$A, 'Call Back'!JJ$14, Raw!$F:$F, 'Call Back'!$C34, Raw!$H:$H, "D14")</f>
        <v>0</v>
      </c>
      <c r="JK34" s="52">
        <f>SUMIFS(Raw!$I:$I, Raw!$A:$A, 'Call Back'!JK$14, Raw!$F:$F, 'Call Back'!$C34, Raw!$H:$H, "D14")</f>
        <v>0</v>
      </c>
      <c r="JL34" s="52">
        <f>SUMIFS(Raw!$I:$I, Raw!$A:$A, 'Call Back'!JL$14, Raw!$F:$F, 'Call Back'!$C34, Raw!$H:$H, "D14")</f>
        <v>0</v>
      </c>
      <c r="JM34" s="52">
        <f>SUMIFS(Raw!$I:$I, Raw!$A:$A, 'Call Back'!JM$14, Raw!$F:$F, 'Call Back'!$C34, Raw!$H:$H, "D14")</f>
        <v>0</v>
      </c>
      <c r="JN34" s="52">
        <f>SUMIFS(Raw!$I:$I, Raw!$A:$A, 'Call Back'!JN$14, Raw!$F:$F, 'Call Back'!$C34, Raw!$H:$H, "D14")</f>
        <v>0</v>
      </c>
      <c r="JO34" s="52">
        <f>SUMIFS(Raw!$I:$I, Raw!$A:$A, 'Call Back'!JO$14, Raw!$F:$F, 'Call Back'!$C34, Raw!$H:$H, "D14")</f>
        <v>0</v>
      </c>
      <c r="JP34" s="53">
        <f>SUMIFS(Raw!$I:$I, Raw!$A:$A, 'Call Back'!JP$14, Raw!$F:$F, 'Call Back'!$C34, Raw!$H:$H, "D14")</f>
        <v>0</v>
      </c>
      <c r="JR34" s="51">
        <f>SUMIFS(Raw!$I:$I, Raw!$A:$A, 'Call Back'!JR$14, Raw!$F:$F, 'Call Back'!$C34, Raw!$H:$H, "D13")</f>
        <v>0</v>
      </c>
      <c r="JS34" s="52">
        <f>SUMIFS(Raw!$I:$I, Raw!$A:$A, 'Call Back'!JS$14, Raw!$F:$F, 'Call Back'!$C34, Raw!$H:$H, "D13")</f>
        <v>0</v>
      </c>
      <c r="JT34" s="52">
        <f>SUMIFS(Raw!$I:$I, Raw!$A:$A, 'Call Back'!JT$14, Raw!$F:$F, 'Call Back'!$C34, Raw!$H:$H, "D13")</f>
        <v>0</v>
      </c>
      <c r="JU34" s="52">
        <f>SUMIFS(Raw!$I:$I, Raw!$A:$A, 'Call Back'!JU$14, Raw!$F:$F, 'Call Back'!$C34, Raw!$H:$H, "D13")</f>
        <v>0</v>
      </c>
      <c r="JV34" s="52">
        <f>SUMIFS(Raw!$I:$I, Raw!$A:$A, 'Call Back'!JV$14, Raw!$F:$F, 'Call Back'!$C34, Raw!$H:$H, "D13")</f>
        <v>0</v>
      </c>
      <c r="JW34" s="52">
        <f>SUMIFS(Raw!$I:$I, Raw!$A:$A, 'Call Back'!JW$14, Raw!$F:$F, 'Call Back'!$C34, Raw!$H:$H, "D13")</f>
        <v>0</v>
      </c>
      <c r="JX34" s="53">
        <f>SUMIFS(Raw!$I:$I, Raw!$A:$A, 'Call Back'!JX$14, Raw!$F:$F, 'Call Back'!$C34, Raw!$H:$H, "D13")</f>
        <v>0</v>
      </c>
      <c r="JZ34" s="51">
        <f>SUMIFS(Raw!$I:$I, Raw!$A:$A, 'Call Back'!JZ$14, Raw!$F:$F, 'Call Back'!$C34, Raw!$H:$H, "D14")</f>
        <v>0</v>
      </c>
      <c r="KA34" s="52">
        <f>SUMIFS(Raw!$I:$I, Raw!$A:$A, 'Call Back'!KA$14, Raw!$F:$F, 'Call Back'!$C34, Raw!$H:$H, "D14")</f>
        <v>0</v>
      </c>
      <c r="KB34" s="52">
        <f>SUMIFS(Raw!$I:$I, Raw!$A:$A, 'Call Back'!KB$14, Raw!$F:$F, 'Call Back'!$C34, Raw!$H:$H, "D14")</f>
        <v>0</v>
      </c>
      <c r="KC34" s="52">
        <f>SUMIFS(Raw!$I:$I, Raw!$A:$A, 'Call Back'!KC$14, Raw!$F:$F, 'Call Back'!$C34, Raw!$H:$H, "D14")</f>
        <v>0</v>
      </c>
      <c r="KD34" s="52">
        <f>SUMIFS(Raw!$I:$I, Raw!$A:$A, 'Call Back'!KD$14, Raw!$F:$F, 'Call Back'!$C34, Raw!$H:$H, "D14")</f>
        <v>0</v>
      </c>
      <c r="KE34" s="52">
        <f>SUMIFS(Raw!$I:$I, Raw!$A:$A, 'Call Back'!KE$14, Raw!$F:$F, 'Call Back'!$C34, Raw!$H:$H, "D14")</f>
        <v>0</v>
      </c>
      <c r="KF34" s="53">
        <f>SUMIFS(Raw!$I:$I, Raw!$A:$A, 'Call Back'!KF$14, Raw!$F:$F, 'Call Back'!$C34, Raw!$H:$H, "D14")</f>
        <v>0</v>
      </c>
      <c r="KH34" s="51">
        <f>SUMIFS(Raw!$I:$I, Raw!$A:$A, 'Call Back'!KH$14, Raw!$F:$F, 'Call Back'!$C34, Raw!$H:$H, "D13")</f>
        <v>0</v>
      </c>
      <c r="KI34" s="52">
        <f>SUMIFS(Raw!$I:$I, Raw!$A:$A, 'Call Back'!KI$14, Raw!$F:$F, 'Call Back'!$C34, Raw!$H:$H, "D13")</f>
        <v>0</v>
      </c>
      <c r="KJ34" s="52">
        <f>SUMIFS(Raw!$I:$I, Raw!$A:$A, 'Call Back'!KJ$14, Raw!$F:$F, 'Call Back'!$C34, Raw!$H:$H, "D13")</f>
        <v>0</v>
      </c>
      <c r="KK34" s="52">
        <f>SUMIFS(Raw!$I:$I, Raw!$A:$A, 'Call Back'!KK$14, Raw!$F:$F, 'Call Back'!$C34, Raw!$H:$H, "D13")</f>
        <v>0</v>
      </c>
      <c r="KL34" s="52">
        <f>SUMIFS(Raw!$I:$I, Raw!$A:$A, 'Call Back'!KL$14, Raw!$F:$F, 'Call Back'!$C34, Raw!$H:$H, "D13")</f>
        <v>0</v>
      </c>
      <c r="KM34" s="52">
        <f>SUMIFS(Raw!$I:$I, Raw!$A:$A, 'Call Back'!KM$14, Raw!$F:$F, 'Call Back'!$C34, Raw!$H:$H, "D13")</f>
        <v>0</v>
      </c>
      <c r="KN34" s="53">
        <f>SUMIFS(Raw!$I:$I, Raw!$A:$A, 'Call Back'!KN$14, Raw!$F:$F, 'Call Back'!$C34, Raw!$H:$H, "D13")</f>
        <v>0</v>
      </c>
      <c r="KP34" s="51">
        <f>SUMIFS(Raw!$I:$I, Raw!$A:$A, 'Call Back'!KP$14, Raw!$F:$F, 'Call Back'!$C34, Raw!$H:$H, "D14")</f>
        <v>0</v>
      </c>
      <c r="KQ34" s="52">
        <f>SUMIFS(Raw!$I:$I, Raw!$A:$A, 'Call Back'!KQ$14, Raw!$F:$F, 'Call Back'!$C34, Raw!$H:$H, "D14")</f>
        <v>0</v>
      </c>
      <c r="KR34" s="52">
        <f>SUMIFS(Raw!$I:$I, Raw!$A:$A, 'Call Back'!KR$14, Raw!$F:$F, 'Call Back'!$C34, Raw!$H:$H, "D14")</f>
        <v>0</v>
      </c>
      <c r="KS34" s="52">
        <f>SUMIFS(Raw!$I:$I, Raw!$A:$A, 'Call Back'!KS$14, Raw!$F:$F, 'Call Back'!$C34, Raw!$H:$H, "D14")</f>
        <v>0</v>
      </c>
      <c r="KT34" s="52">
        <f>SUMIFS(Raw!$I:$I, Raw!$A:$A, 'Call Back'!KT$14, Raw!$F:$F, 'Call Back'!$C34, Raw!$H:$H, "D14")</f>
        <v>0</v>
      </c>
      <c r="KU34" s="52">
        <f>SUMIFS(Raw!$I:$I, Raw!$A:$A, 'Call Back'!KU$14, Raw!$F:$F, 'Call Back'!$C34, Raw!$H:$H, "D14")</f>
        <v>0</v>
      </c>
      <c r="KV34" s="53">
        <f>SUMIFS(Raw!$I:$I, Raw!$A:$A, 'Call Back'!KV$14, Raw!$F:$F, 'Call Back'!$C34, Raw!$H:$H, "D14")</f>
        <v>0</v>
      </c>
    </row>
    <row r="35" spans="1:308" x14ac:dyDescent="0.35">
      <c r="B35" s="43" t="s">
        <v>62</v>
      </c>
      <c r="C35" s="44" t="s">
        <v>67</v>
      </c>
      <c r="D35" s="45" t="s">
        <v>68</v>
      </c>
      <c r="F35" s="46">
        <v>327</v>
      </c>
      <c r="G35" s="47">
        <v>347</v>
      </c>
      <c r="H35" s="47">
        <v>297</v>
      </c>
      <c r="I35" s="47">
        <v>336</v>
      </c>
      <c r="J35" s="47">
        <v>297</v>
      </c>
      <c r="K35" s="47">
        <v>387</v>
      </c>
      <c r="L35" s="48">
        <v>445</v>
      </c>
      <c r="N35" s="46">
        <v>40</v>
      </c>
      <c r="O35" s="47">
        <v>71</v>
      </c>
      <c r="P35" s="47">
        <v>61</v>
      </c>
      <c r="Q35" s="47">
        <v>51</v>
      </c>
      <c r="R35" s="47">
        <v>40</v>
      </c>
      <c r="S35" s="47">
        <v>72</v>
      </c>
      <c r="T35" s="48">
        <v>79</v>
      </c>
      <c r="V35" s="46">
        <v>302</v>
      </c>
      <c r="W35" s="47">
        <v>320</v>
      </c>
      <c r="X35" s="47">
        <v>329</v>
      </c>
      <c r="Y35" s="47">
        <v>299</v>
      </c>
      <c r="Z35" s="47">
        <v>318</v>
      </c>
      <c r="AA35" s="47">
        <v>368</v>
      </c>
      <c r="AB35" s="48">
        <v>300</v>
      </c>
      <c r="AD35" s="46">
        <v>36</v>
      </c>
      <c r="AE35" s="47">
        <v>35</v>
      </c>
      <c r="AF35" s="47">
        <v>49</v>
      </c>
      <c r="AG35" s="47">
        <v>45</v>
      </c>
      <c r="AH35" s="47">
        <v>53</v>
      </c>
      <c r="AI35" s="47">
        <v>98</v>
      </c>
      <c r="AJ35" s="48">
        <v>54</v>
      </c>
      <c r="AL35" s="46">
        <v>331</v>
      </c>
      <c r="AM35" s="47">
        <v>338</v>
      </c>
      <c r="AN35" s="47">
        <v>333</v>
      </c>
      <c r="AO35" s="47">
        <v>303</v>
      </c>
      <c r="AP35" s="47">
        <v>319</v>
      </c>
      <c r="AQ35" s="47">
        <v>366</v>
      </c>
      <c r="AR35" s="48">
        <v>422</v>
      </c>
      <c r="AT35" s="46">
        <v>45</v>
      </c>
      <c r="AU35" s="47">
        <v>57</v>
      </c>
      <c r="AV35" s="47">
        <v>53</v>
      </c>
      <c r="AW35" s="47">
        <v>40</v>
      </c>
      <c r="AX35" s="47">
        <v>33</v>
      </c>
      <c r="AY35" s="47">
        <v>75</v>
      </c>
      <c r="AZ35" s="48">
        <v>82</v>
      </c>
      <c r="BB35" s="46">
        <v>337</v>
      </c>
      <c r="BC35" s="47">
        <v>343</v>
      </c>
      <c r="BD35" s="47">
        <v>331</v>
      </c>
      <c r="BE35" s="47">
        <v>314</v>
      </c>
      <c r="BF35" s="47">
        <v>329</v>
      </c>
      <c r="BG35" s="47">
        <v>425</v>
      </c>
      <c r="BH35" s="48">
        <v>411</v>
      </c>
      <c r="BJ35" s="46">
        <v>62</v>
      </c>
      <c r="BK35" s="47">
        <v>66</v>
      </c>
      <c r="BL35" s="47">
        <v>74</v>
      </c>
      <c r="BM35" s="47">
        <v>81</v>
      </c>
      <c r="BN35" s="47">
        <v>81</v>
      </c>
      <c r="BO35" s="47">
        <v>68</v>
      </c>
      <c r="BP35" s="48">
        <v>80</v>
      </c>
      <c r="BR35" s="46">
        <v>338</v>
      </c>
      <c r="BS35" s="47">
        <v>322</v>
      </c>
      <c r="BT35" s="47">
        <v>282</v>
      </c>
      <c r="BU35" s="47">
        <v>315</v>
      </c>
      <c r="BV35" s="47">
        <v>473</v>
      </c>
      <c r="BW35" s="47">
        <v>462</v>
      </c>
      <c r="BX35" s="48">
        <v>466</v>
      </c>
      <c r="BZ35" s="46">
        <v>104</v>
      </c>
      <c r="CA35" s="47">
        <v>156</v>
      </c>
      <c r="CB35" s="47">
        <v>134</v>
      </c>
      <c r="CC35" s="47">
        <v>120</v>
      </c>
      <c r="CD35" s="47">
        <v>100</v>
      </c>
      <c r="CE35" s="47">
        <v>113</v>
      </c>
      <c r="CF35" s="48">
        <v>73</v>
      </c>
      <c r="CH35" s="46">
        <v>350</v>
      </c>
      <c r="CI35" s="47">
        <v>280</v>
      </c>
      <c r="CJ35" s="47">
        <v>282</v>
      </c>
      <c r="CK35" s="47">
        <v>466</v>
      </c>
      <c r="CL35" s="47">
        <v>355</v>
      </c>
      <c r="CM35" s="47">
        <v>461</v>
      </c>
      <c r="CN35" s="48">
        <v>440</v>
      </c>
      <c r="CP35" s="46">
        <v>83</v>
      </c>
      <c r="CQ35" s="47">
        <v>62</v>
      </c>
      <c r="CR35" s="47">
        <v>91</v>
      </c>
      <c r="CS35" s="47">
        <v>146</v>
      </c>
      <c r="CT35" s="47">
        <v>66</v>
      </c>
      <c r="CU35" s="47">
        <v>75</v>
      </c>
      <c r="CV35" s="48">
        <v>75</v>
      </c>
      <c r="CX35" s="46">
        <v>316</v>
      </c>
      <c r="CY35" s="47">
        <v>317</v>
      </c>
      <c r="CZ35" s="47">
        <v>339</v>
      </c>
      <c r="DA35" s="47">
        <v>309</v>
      </c>
      <c r="DB35" s="47">
        <v>293</v>
      </c>
      <c r="DC35" s="47">
        <v>354</v>
      </c>
      <c r="DD35" s="48">
        <v>395</v>
      </c>
      <c r="DF35" s="46">
        <v>71</v>
      </c>
      <c r="DG35" s="47">
        <v>51</v>
      </c>
      <c r="DH35" s="47">
        <v>56</v>
      </c>
      <c r="DI35" s="47">
        <v>52</v>
      </c>
      <c r="DJ35" s="47">
        <v>79</v>
      </c>
      <c r="DK35" s="47">
        <v>61</v>
      </c>
      <c r="DL35" s="48">
        <v>63</v>
      </c>
      <c r="DN35" s="46">
        <v>336</v>
      </c>
      <c r="DO35" s="47">
        <v>284</v>
      </c>
      <c r="DP35" s="47">
        <v>305</v>
      </c>
      <c r="DQ35" s="47">
        <v>258</v>
      </c>
      <c r="DR35" s="47">
        <v>304</v>
      </c>
      <c r="DS35" s="47">
        <v>385</v>
      </c>
      <c r="DT35" s="48">
        <v>400</v>
      </c>
      <c r="DV35" s="46">
        <v>70</v>
      </c>
      <c r="DW35" s="47">
        <v>61</v>
      </c>
      <c r="DX35" s="47">
        <v>62</v>
      </c>
      <c r="DY35" s="47">
        <v>56</v>
      </c>
      <c r="DZ35" s="47">
        <v>48</v>
      </c>
      <c r="EA35" s="47">
        <v>99</v>
      </c>
      <c r="EB35" s="48">
        <v>77</v>
      </c>
      <c r="ED35" s="46">
        <f>SUMIFS(Raw!$I:$I, Raw!$A:$A, 'Call Back'!ED$14, Raw!$F:$F, 'Call Back'!$C35, Raw!$H:$H, "D13")</f>
        <v>319</v>
      </c>
      <c r="EE35" s="47">
        <f>SUMIFS(Raw!$I:$I, Raw!$A:$A, 'Call Back'!EE$14, Raw!$F:$F, 'Call Back'!$C35, Raw!$H:$H, "D13")</f>
        <v>291</v>
      </c>
      <c r="EF35" s="47">
        <f>SUMIFS(Raw!$I:$I, Raw!$A:$A, 'Call Back'!EF$14, Raw!$F:$F, 'Call Back'!$C35, Raw!$H:$H, "D13")</f>
        <v>263</v>
      </c>
      <c r="EG35" s="47">
        <f>SUMIFS(Raw!$I:$I, Raw!$A:$A, 'Call Back'!EG$14, Raw!$F:$F, 'Call Back'!$C35, Raw!$H:$H, "D13")</f>
        <v>307</v>
      </c>
      <c r="EH35" s="47">
        <f>SUMIFS(Raw!$I:$I, Raw!$A:$A, 'Call Back'!EH$14, Raw!$F:$F, 'Call Back'!$C35, Raw!$H:$H, "D13")</f>
        <v>324</v>
      </c>
      <c r="EI35" s="47">
        <f>SUMIFS(Raw!$I:$I, Raw!$A:$A, 'Call Back'!EI$14, Raw!$F:$F, 'Call Back'!$C35, Raw!$H:$H, "D13")</f>
        <v>345</v>
      </c>
      <c r="EJ35" s="48">
        <f>SUMIFS(Raw!$I:$I, Raw!$A:$A, 'Call Back'!EJ$14, Raw!$F:$F, 'Call Back'!$C35, Raw!$H:$H, "D13")</f>
        <v>350</v>
      </c>
      <c r="EL35" s="46">
        <f>SUMIFS(Raw!$I:$I, Raw!$A:$A, 'Call Back'!EL$14, Raw!$F:$F, 'Call Back'!$C35, Raw!$H:$H, "D14")</f>
        <v>65</v>
      </c>
      <c r="EM35" s="47">
        <f>SUMIFS(Raw!$I:$I, Raw!$A:$A, 'Call Back'!EM$14, Raw!$F:$F, 'Call Back'!$C35, Raw!$H:$H, "D14")</f>
        <v>81</v>
      </c>
      <c r="EN35" s="47">
        <f>SUMIFS(Raw!$I:$I, Raw!$A:$A, 'Call Back'!EN$14, Raw!$F:$F, 'Call Back'!$C35, Raw!$H:$H, "D14")</f>
        <v>51</v>
      </c>
      <c r="EO35" s="47">
        <f>SUMIFS(Raw!$I:$I, Raw!$A:$A, 'Call Back'!EO$14, Raw!$F:$F, 'Call Back'!$C35, Raw!$H:$H, "D14")</f>
        <v>66</v>
      </c>
      <c r="EP35" s="47">
        <f>SUMIFS(Raw!$I:$I, Raw!$A:$A, 'Call Back'!EP$14, Raw!$F:$F, 'Call Back'!$C35, Raw!$H:$H, "D14")</f>
        <v>45</v>
      </c>
      <c r="EQ35" s="47">
        <f>SUMIFS(Raw!$I:$I, Raw!$A:$A, 'Call Back'!EQ$14, Raw!$F:$F, 'Call Back'!$C35, Raw!$H:$H, "D14")</f>
        <v>59</v>
      </c>
      <c r="ER35" s="48">
        <f>SUMIFS(Raw!$I:$I, Raw!$A:$A, 'Call Back'!ER$14, Raw!$F:$F, 'Call Back'!$C35, Raw!$H:$H, "D14")</f>
        <v>86</v>
      </c>
      <c r="ET35" s="46">
        <f>SUMIFS(Raw!$I:$I, Raw!$A:$A, 'Call Back'!ET$14, Raw!$F:$F, 'Call Back'!$C35, Raw!$H:$H, "D13")</f>
        <v>0</v>
      </c>
      <c r="EU35" s="47">
        <f>SUMIFS(Raw!$I:$I, Raw!$A:$A, 'Call Back'!EU$14, Raw!$F:$F, 'Call Back'!$C35, Raw!$H:$H, "D13")</f>
        <v>0</v>
      </c>
      <c r="EV35" s="47">
        <f>SUMIFS(Raw!$I:$I, Raw!$A:$A, 'Call Back'!EV$14, Raw!$F:$F, 'Call Back'!$C35, Raw!$H:$H, "D13")</f>
        <v>0</v>
      </c>
      <c r="EW35" s="47">
        <f>SUMIFS(Raw!$I:$I, Raw!$A:$A, 'Call Back'!EW$14, Raw!$F:$F, 'Call Back'!$C35, Raw!$H:$H, "D13")</f>
        <v>0</v>
      </c>
      <c r="EX35" s="47">
        <f>SUMIFS(Raw!$I:$I, Raw!$A:$A, 'Call Back'!EX$14, Raw!$F:$F, 'Call Back'!$C35, Raw!$H:$H, "D13")</f>
        <v>0</v>
      </c>
      <c r="EY35" s="47">
        <f>SUMIFS(Raw!$I:$I, Raw!$A:$A, 'Call Back'!EY$14, Raw!$F:$F, 'Call Back'!$C35, Raw!$H:$H, "D13")</f>
        <v>0</v>
      </c>
      <c r="EZ35" s="48">
        <f>SUMIFS(Raw!$I:$I, Raw!$A:$A, 'Call Back'!EZ$14, Raw!$F:$F, 'Call Back'!$C35, Raw!$H:$H, "D13")</f>
        <v>0</v>
      </c>
      <c r="FB35" s="46">
        <f>SUMIFS(Raw!$I:$I, Raw!$A:$A, 'Call Back'!FB$14, Raw!$F:$F, 'Call Back'!$C35, Raw!$H:$H, "D14")</f>
        <v>0</v>
      </c>
      <c r="FC35" s="47">
        <f>SUMIFS(Raw!$I:$I, Raw!$A:$A, 'Call Back'!FC$14, Raw!$F:$F, 'Call Back'!$C35, Raw!$H:$H, "D14")</f>
        <v>0</v>
      </c>
      <c r="FD35" s="47">
        <f>SUMIFS(Raw!$I:$I, Raw!$A:$A, 'Call Back'!FD$14, Raw!$F:$F, 'Call Back'!$C35, Raw!$H:$H, "D14")</f>
        <v>0</v>
      </c>
      <c r="FE35" s="47">
        <f>SUMIFS(Raw!$I:$I, Raw!$A:$A, 'Call Back'!FE$14, Raw!$F:$F, 'Call Back'!$C35, Raw!$H:$H, "D14")</f>
        <v>0</v>
      </c>
      <c r="FF35" s="47">
        <f>SUMIFS(Raw!$I:$I, Raw!$A:$A, 'Call Back'!FF$14, Raw!$F:$F, 'Call Back'!$C35, Raw!$H:$H, "D14")</f>
        <v>0</v>
      </c>
      <c r="FG35" s="47">
        <f>SUMIFS(Raw!$I:$I, Raw!$A:$A, 'Call Back'!FG$14, Raw!$F:$F, 'Call Back'!$C35, Raw!$H:$H, "D14")</f>
        <v>0</v>
      </c>
      <c r="FH35" s="48">
        <f>SUMIFS(Raw!$I:$I, Raw!$A:$A, 'Call Back'!FH$14, Raw!$F:$F, 'Call Back'!$C35, Raw!$H:$H, "D14")</f>
        <v>0</v>
      </c>
      <c r="FJ35" s="46">
        <f>SUMIFS(Raw!$I:$I, Raw!$A:$A, 'Call Back'!FJ$14, Raw!$F:$F, 'Call Back'!$C35, Raw!$H:$H, "D13")</f>
        <v>0</v>
      </c>
      <c r="FK35" s="47">
        <f>SUMIFS(Raw!$I:$I, Raw!$A:$A, 'Call Back'!FK$14, Raw!$F:$F, 'Call Back'!$C35, Raw!$H:$H, "D13")</f>
        <v>0</v>
      </c>
      <c r="FL35" s="47">
        <f>SUMIFS(Raw!$I:$I, Raw!$A:$A, 'Call Back'!FL$14, Raw!$F:$F, 'Call Back'!$C35, Raw!$H:$H, "D13")</f>
        <v>0</v>
      </c>
      <c r="FM35" s="47">
        <f>SUMIFS(Raw!$I:$I, Raw!$A:$A, 'Call Back'!FM$14, Raw!$F:$F, 'Call Back'!$C35, Raw!$H:$H, "D13")</f>
        <v>0</v>
      </c>
      <c r="FN35" s="47">
        <f>SUMIFS(Raw!$I:$I, Raw!$A:$A, 'Call Back'!FN$14, Raw!$F:$F, 'Call Back'!$C35, Raw!$H:$H, "D13")</f>
        <v>0</v>
      </c>
      <c r="FO35" s="47">
        <f>SUMIFS(Raw!$I:$I, Raw!$A:$A, 'Call Back'!FO$14, Raw!$F:$F, 'Call Back'!$C35, Raw!$H:$H, "D13")</f>
        <v>0</v>
      </c>
      <c r="FP35" s="48">
        <f>SUMIFS(Raw!$I:$I, Raw!$A:$A, 'Call Back'!FP$14, Raw!$F:$F, 'Call Back'!$C35, Raw!$H:$H, "D13")</f>
        <v>0</v>
      </c>
      <c r="FR35" s="46">
        <f>SUMIFS(Raw!$I:$I, Raw!$A:$A, 'Call Back'!FR$14, Raw!$F:$F, 'Call Back'!$C35, Raw!$H:$H, "D14")</f>
        <v>0</v>
      </c>
      <c r="FS35" s="47">
        <f>SUMIFS(Raw!$I:$I, Raw!$A:$A, 'Call Back'!FS$14, Raw!$F:$F, 'Call Back'!$C35, Raw!$H:$H, "D14")</f>
        <v>0</v>
      </c>
      <c r="FT35" s="47">
        <f>SUMIFS(Raw!$I:$I, Raw!$A:$A, 'Call Back'!FT$14, Raw!$F:$F, 'Call Back'!$C35, Raw!$H:$H, "D14")</f>
        <v>0</v>
      </c>
      <c r="FU35" s="47">
        <f>SUMIFS(Raw!$I:$I, Raw!$A:$A, 'Call Back'!FU$14, Raw!$F:$F, 'Call Back'!$C35, Raw!$H:$H, "D14")</f>
        <v>0</v>
      </c>
      <c r="FV35" s="47">
        <f>SUMIFS(Raw!$I:$I, Raw!$A:$A, 'Call Back'!FV$14, Raw!$F:$F, 'Call Back'!$C35, Raw!$H:$H, "D14")</f>
        <v>0</v>
      </c>
      <c r="FW35" s="47">
        <f>SUMIFS(Raw!$I:$I, Raw!$A:$A, 'Call Back'!FW$14, Raw!$F:$F, 'Call Back'!$C35, Raw!$H:$H, "D14")</f>
        <v>0</v>
      </c>
      <c r="FX35" s="48">
        <f>SUMIFS(Raw!$I:$I, Raw!$A:$A, 'Call Back'!FX$14, Raw!$F:$F, 'Call Back'!$C35, Raw!$H:$H, "D14")</f>
        <v>0</v>
      </c>
      <c r="FZ35" s="46">
        <f>SUMIFS(Raw!$I:$I, Raw!$A:$A, 'Call Back'!FZ$14, Raw!$F:$F, 'Call Back'!$C35, Raw!$H:$H, "D13")</f>
        <v>0</v>
      </c>
      <c r="GA35" s="47">
        <f>SUMIFS(Raw!$I:$I, Raw!$A:$A, 'Call Back'!GA$14, Raw!$F:$F, 'Call Back'!$C35, Raw!$H:$H, "D13")</f>
        <v>0</v>
      </c>
      <c r="GB35" s="47">
        <f>SUMIFS(Raw!$I:$I, Raw!$A:$A, 'Call Back'!GB$14, Raw!$F:$F, 'Call Back'!$C35, Raw!$H:$H, "D13")</f>
        <v>0</v>
      </c>
      <c r="GC35" s="47">
        <f>SUMIFS(Raw!$I:$I, Raw!$A:$A, 'Call Back'!GC$14, Raw!$F:$F, 'Call Back'!$C35, Raw!$H:$H, "D13")</f>
        <v>0</v>
      </c>
      <c r="GD35" s="47">
        <f>SUMIFS(Raw!$I:$I, Raw!$A:$A, 'Call Back'!GD$14, Raw!$F:$F, 'Call Back'!$C35, Raw!$H:$H, "D13")</f>
        <v>0</v>
      </c>
      <c r="GE35" s="47">
        <f>SUMIFS(Raw!$I:$I, Raw!$A:$A, 'Call Back'!GE$14, Raw!$F:$F, 'Call Back'!$C35, Raw!$H:$H, "D13")</f>
        <v>0</v>
      </c>
      <c r="GF35" s="48">
        <f>SUMIFS(Raw!$I:$I, Raw!$A:$A, 'Call Back'!GF$14, Raw!$F:$F, 'Call Back'!$C35, Raw!$H:$H, "D13")</f>
        <v>0</v>
      </c>
      <c r="GH35" s="46">
        <f>SUMIFS(Raw!$I:$I, Raw!$A:$A, 'Call Back'!GH$14, Raw!$F:$F, 'Call Back'!$C35, Raw!$H:$H, "D14")</f>
        <v>0</v>
      </c>
      <c r="GI35" s="47">
        <f>SUMIFS(Raw!$I:$I, Raw!$A:$A, 'Call Back'!GI$14, Raw!$F:$F, 'Call Back'!$C35, Raw!$H:$H, "D14")</f>
        <v>0</v>
      </c>
      <c r="GJ35" s="47">
        <f>SUMIFS(Raw!$I:$I, Raw!$A:$A, 'Call Back'!GJ$14, Raw!$F:$F, 'Call Back'!$C35, Raw!$H:$H, "D14")</f>
        <v>0</v>
      </c>
      <c r="GK35" s="47">
        <f>SUMIFS(Raw!$I:$I, Raw!$A:$A, 'Call Back'!GK$14, Raw!$F:$F, 'Call Back'!$C35, Raw!$H:$H, "D14")</f>
        <v>0</v>
      </c>
      <c r="GL35" s="47">
        <f>SUMIFS(Raw!$I:$I, Raw!$A:$A, 'Call Back'!GL$14, Raw!$F:$F, 'Call Back'!$C35, Raw!$H:$H, "D14")</f>
        <v>0</v>
      </c>
      <c r="GM35" s="47">
        <f>SUMIFS(Raw!$I:$I, Raw!$A:$A, 'Call Back'!GM$14, Raw!$F:$F, 'Call Back'!$C35, Raw!$H:$H, "D14")</f>
        <v>0</v>
      </c>
      <c r="GN35" s="48">
        <f>SUMIFS(Raw!$I:$I, Raw!$A:$A, 'Call Back'!GN$14, Raw!$F:$F, 'Call Back'!$C35, Raw!$H:$H, "D14")</f>
        <v>0</v>
      </c>
      <c r="GP35" s="46">
        <f>SUMIFS(Raw!$I:$I, Raw!$A:$A, 'Call Back'!GP$14, Raw!$F:$F, 'Call Back'!$C35, Raw!$H:$H, "D13")</f>
        <v>0</v>
      </c>
      <c r="GQ35" s="47">
        <f>SUMIFS(Raw!$I:$I, Raw!$A:$A, 'Call Back'!GQ$14, Raw!$F:$F, 'Call Back'!$C35, Raw!$H:$H, "D13")</f>
        <v>0</v>
      </c>
      <c r="GR35" s="47">
        <f>SUMIFS(Raw!$I:$I, Raw!$A:$A, 'Call Back'!GR$14, Raw!$F:$F, 'Call Back'!$C35, Raw!$H:$H, "D13")</f>
        <v>0</v>
      </c>
      <c r="GS35" s="47">
        <f>SUMIFS(Raw!$I:$I, Raw!$A:$A, 'Call Back'!GS$14, Raw!$F:$F, 'Call Back'!$C35, Raw!$H:$H, "D13")</f>
        <v>0</v>
      </c>
      <c r="GT35" s="47">
        <f>SUMIFS(Raw!$I:$I, Raw!$A:$A, 'Call Back'!GT$14, Raw!$F:$F, 'Call Back'!$C35, Raw!$H:$H, "D13")</f>
        <v>0</v>
      </c>
      <c r="GU35" s="47">
        <f>SUMIFS(Raw!$I:$I, Raw!$A:$A, 'Call Back'!GU$14, Raw!$F:$F, 'Call Back'!$C35, Raw!$H:$H, "D13")</f>
        <v>0</v>
      </c>
      <c r="GV35" s="48">
        <f>SUMIFS(Raw!$I:$I, Raw!$A:$A, 'Call Back'!GV$14, Raw!$F:$F, 'Call Back'!$C35, Raw!$H:$H, "D13")</f>
        <v>0</v>
      </c>
      <c r="GX35" s="46">
        <f>SUMIFS(Raw!$I:$I, Raw!$A:$A, 'Call Back'!GX$14, Raw!$F:$F, 'Call Back'!$C35, Raw!$H:$H, "D14")</f>
        <v>0</v>
      </c>
      <c r="GY35" s="47">
        <f>SUMIFS(Raw!$I:$I, Raw!$A:$A, 'Call Back'!GY$14, Raw!$F:$F, 'Call Back'!$C35, Raw!$H:$H, "D14")</f>
        <v>0</v>
      </c>
      <c r="GZ35" s="47">
        <f>SUMIFS(Raw!$I:$I, Raw!$A:$A, 'Call Back'!GZ$14, Raw!$F:$F, 'Call Back'!$C35, Raw!$H:$H, "D14")</f>
        <v>0</v>
      </c>
      <c r="HA35" s="47">
        <f>SUMIFS(Raw!$I:$I, Raw!$A:$A, 'Call Back'!HA$14, Raw!$F:$F, 'Call Back'!$C35, Raw!$H:$H, "D14")</f>
        <v>0</v>
      </c>
      <c r="HB35" s="47">
        <f>SUMIFS(Raw!$I:$I, Raw!$A:$A, 'Call Back'!HB$14, Raw!$F:$F, 'Call Back'!$C35, Raw!$H:$H, "D14")</f>
        <v>0</v>
      </c>
      <c r="HC35" s="47">
        <f>SUMIFS(Raw!$I:$I, Raw!$A:$A, 'Call Back'!HC$14, Raw!$F:$F, 'Call Back'!$C35, Raw!$H:$H, "D14")</f>
        <v>0</v>
      </c>
      <c r="HD35" s="48">
        <f>SUMIFS(Raw!$I:$I, Raw!$A:$A, 'Call Back'!HD$14, Raw!$F:$F, 'Call Back'!$C35, Raw!$H:$H, "D14")</f>
        <v>0</v>
      </c>
      <c r="HF35" s="46">
        <f>SUMIFS(Raw!$I:$I, Raw!$A:$A, 'Call Back'!HF$14, Raw!$F:$F, 'Call Back'!$C35, Raw!$H:$H, "D13")</f>
        <v>0</v>
      </c>
      <c r="HG35" s="47">
        <f>SUMIFS(Raw!$I:$I, Raw!$A:$A, 'Call Back'!HG$14, Raw!$F:$F, 'Call Back'!$C35, Raw!$H:$H, "D13")</f>
        <v>0</v>
      </c>
      <c r="HH35" s="47">
        <f>SUMIFS(Raw!$I:$I, Raw!$A:$A, 'Call Back'!HH$14, Raw!$F:$F, 'Call Back'!$C35, Raw!$H:$H, "D13")</f>
        <v>0</v>
      </c>
      <c r="HI35" s="47">
        <f>SUMIFS(Raw!$I:$I, Raw!$A:$A, 'Call Back'!HI$14, Raw!$F:$F, 'Call Back'!$C35, Raw!$H:$H, "D13")</f>
        <v>0</v>
      </c>
      <c r="HJ35" s="47">
        <f>SUMIFS(Raw!$I:$I, Raw!$A:$A, 'Call Back'!HJ$14, Raw!$F:$F, 'Call Back'!$C35, Raw!$H:$H, "D13")</f>
        <v>0</v>
      </c>
      <c r="HK35" s="47">
        <f>SUMIFS(Raw!$I:$I, Raw!$A:$A, 'Call Back'!HK$14, Raw!$F:$F, 'Call Back'!$C35, Raw!$H:$H, "D13")</f>
        <v>0</v>
      </c>
      <c r="HL35" s="48">
        <f>SUMIFS(Raw!$I:$I, Raw!$A:$A, 'Call Back'!HL$14, Raw!$F:$F, 'Call Back'!$C35, Raw!$H:$H, "D13")</f>
        <v>0</v>
      </c>
      <c r="HN35" s="46">
        <f>SUMIFS(Raw!$I:$I, Raw!$A:$A, 'Call Back'!HN$14, Raw!$F:$F, 'Call Back'!$C35, Raw!$H:$H, "D14")</f>
        <v>0</v>
      </c>
      <c r="HO35" s="47">
        <f>SUMIFS(Raw!$I:$I, Raw!$A:$A, 'Call Back'!HO$14, Raw!$F:$F, 'Call Back'!$C35, Raw!$H:$H, "D14")</f>
        <v>0</v>
      </c>
      <c r="HP35" s="47">
        <f>SUMIFS(Raw!$I:$I, Raw!$A:$A, 'Call Back'!HP$14, Raw!$F:$F, 'Call Back'!$C35, Raw!$H:$H, "D14")</f>
        <v>0</v>
      </c>
      <c r="HQ35" s="47">
        <f>SUMIFS(Raw!$I:$I, Raw!$A:$A, 'Call Back'!HQ$14, Raw!$F:$F, 'Call Back'!$C35, Raw!$H:$H, "D14")</f>
        <v>0</v>
      </c>
      <c r="HR35" s="47">
        <f>SUMIFS(Raw!$I:$I, Raw!$A:$A, 'Call Back'!HR$14, Raw!$F:$F, 'Call Back'!$C35, Raw!$H:$H, "D14")</f>
        <v>0</v>
      </c>
      <c r="HS35" s="47">
        <f>SUMIFS(Raw!$I:$I, Raw!$A:$A, 'Call Back'!HS$14, Raw!$F:$F, 'Call Back'!$C35, Raw!$H:$H, "D14")</f>
        <v>0</v>
      </c>
      <c r="HT35" s="48">
        <f>SUMIFS(Raw!$I:$I, Raw!$A:$A, 'Call Back'!HT$14, Raw!$F:$F, 'Call Back'!$C35, Raw!$H:$H, "D14")</f>
        <v>0</v>
      </c>
      <c r="HV35" s="46">
        <f>SUMIFS(Raw!$I:$I, Raw!$A:$A, 'Call Back'!HV$14, Raw!$F:$F, 'Call Back'!$C35, Raw!$H:$H, "D13")</f>
        <v>0</v>
      </c>
      <c r="HW35" s="47">
        <f>SUMIFS(Raw!$I:$I, Raw!$A:$A, 'Call Back'!HW$14, Raw!$F:$F, 'Call Back'!$C35, Raw!$H:$H, "D13")</f>
        <v>0</v>
      </c>
      <c r="HX35" s="47">
        <f>SUMIFS(Raw!$I:$I, Raw!$A:$A, 'Call Back'!HX$14, Raw!$F:$F, 'Call Back'!$C35, Raw!$H:$H, "D13")</f>
        <v>0</v>
      </c>
      <c r="HY35" s="47">
        <f>SUMIFS(Raw!$I:$I, Raw!$A:$A, 'Call Back'!HY$14, Raw!$F:$F, 'Call Back'!$C35, Raw!$H:$H, "D13")</f>
        <v>0</v>
      </c>
      <c r="HZ35" s="47">
        <f>SUMIFS(Raw!$I:$I, Raw!$A:$A, 'Call Back'!HZ$14, Raw!$F:$F, 'Call Back'!$C35, Raw!$H:$H, "D13")</f>
        <v>0</v>
      </c>
      <c r="IA35" s="47">
        <f>SUMIFS(Raw!$I:$I, Raw!$A:$A, 'Call Back'!IA$14, Raw!$F:$F, 'Call Back'!$C35, Raw!$H:$H, "D13")</f>
        <v>0</v>
      </c>
      <c r="IB35" s="48">
        <f>SUMIFS(Raw!$I:$I, Raw!$A:$A, 'Call Back'!IB$14, Raw!$F:$F, 'Call Back'!$C35, Raw!$H:$H, "D13")</f>
        <v>0</v>
      </c>
      <c r="ID35" s="46">
        <f>SUMIFS(Raw!$I:$I, Raw!$A:$A, 'Call Back'!ID$14, Raw!$F:$F, 'Call Back'!$C35, Raw!$H:$H, "D14")</f>
        <v>0</v>
      </c>
      <c r="IE35" s="47">
        <f>SUMIFS(Raw!$I:$I, Raw!$A:$A, 'Call Back'!IE$14, Raw!$F:$F, 'Call Back'!$C35, Raw!$H:$H, "D14")</f>
        <v>0</v>
      </c>
      <c r="IF35" s="47">
        <f>SUMIFS(Raw!$I:$I, Raw!$A:$A, 'Call Back'!IF$14, Raw!$F:$F, 'Call Back'!$C35, Raw!$H:$H, "D14")</f>
        <v>0</v>
      </c>
      <c r="IG35" s="47">
        <f>SUMIFS(Raw!$I:$I, Raw!$A:$A, 'Call Back'!IG$14, Raw!$F:$F, 'Call Back'!$C35, Raw!$H:$H, "D14")</f>
        <v>0</v>
      </c>
      <c r="IH35" s="47">
        <f>SUMIFS(Raw!$I:$I, Raw!$A:$A, 'Call Back'!IH$14, Raw!$F:$F, 'Call Back'!$C35, Raw!$H:$H, "D14")</f>
        <v>0</v>
      </c>
      <c r="II35" s="47">
        <f>SUMIFS(Raw!$I:$I, Raw!$A:$A, 'Call Back'!II$14, Raw!$F:$F, 'Call Back'!$C35, Raw!$H:$H, "D14")</f>
        <v>0</v>
      </c>
      <c r="IJ35" s="48">
        <f>SUMIFS(Raw!$I:$I, Raw!$A:$A, 'Call Back'!IJ$14, Raw!$F:$F, 'Call Back'!$C35, Raw!$H:$H, "D14")</f>
        <v>0</v>
      </c>
      <c r="IL35" s="46">
        <f>SUMIFS(Raw!$I:$I, Raw!$A:$A, 'Call Back'!IL$14, Raw!$F:$F, 'Call Back'!$C35, Raw!$H:$H, "D13")</f>
        <v>0</v>
      </c>
      <c r="IM35" s="47">
        <f>SUMIFS(Raw!$I:$I, Raw!$A:$A, 'Call Back'!IM$14, Raw!$F:$F, 'Call Back'!$C35, Raw!$H:$H, "D13")</f>
        <v>0</v>
      </c>
      <c r="IN35" s="47">
        <f>SUMIFS(Raw!$I:$I, Raw!$A:$A, 'Call Back'!IN$14, Raw!$F:$F, 'Call Back'!$C35, Raw!$H:$H, "D13")</f>
        <v>0</v>
      </c>
      <c r="IO35" s="47">
        <f>SUMIFS(Raw!$I:$I, Raw!$A:$A, 'Call Back'!IO$14, Raw!$F:$F, 'Call Back'!$C35, Raw!$H:$H, "D13")</f>
        <v>0</v>
      </c>
      <c r="IP35" s="47">
        <f>SUMIFS(Raw!$I:$I, Raw!$A:$A, 'Call Back'!IP$14, Raw!$F:$F, 'Call Back'!$C35, Raw!$H:$H, "D13")</f>
        <v>0</v>
      </c>
      <c r="IQ35" s="47">
        <f>SUMIFS(Raw!$I:$I, Raw!$A:$A, 'Call Back'!IQ$14, Raw!$F:$F, 'Call Back'!$C35, Raw!$H:$H, "D13")</f>
        <v>0</v>
      </c>
      <c r="IR35" s="48">
        <f>SUMIFS(Raw!$I:$I, Raw!$A:$A, 'Call Back'!IR$14, Raw!$F:$F, 'Call Back'!$C35, Raw!$H:$H, "D13")</f>
        <v>0</v>
      </c>
      <c r="IT35" s="46">
        <f>SUMIFS(Raw!$I:$I, Raw!$A:$A, 'Call Back'!IT$14, Raw!$F:$F, 'Call Back'!$C35, Raw!$H:$H, "D14")</f>
        <v>0</v>
      </c>
      <c r="IU35" s="47">
        <f>SUMIFS(Raw!$I:$I, Raw!$A:$A, 'Call Back'!IU$14, Raw!$F:$F, 'Call Back'!$C35, Raw!$H:$H, "D14")</f>
        <v>0</v>
      </c>
      <c r="IV35" s="47">
        <f>SUMIFS(Raw!$I:$I, Raw!$A:$A, 'Call Back'!IV$14, Raw!$F:$F, 'Call Back'!$C35, Raw!$H:$H, "D14")</f>
        <v>0</v>
      </c>
      <c r="IW35" s="47">
        <f>SUMIFS(Raw!$I:$I, Raw!$A:$A, 'Call Back'!IW$14, Raw!$F:$F, 'Call Back'!$C35, Raw!$H:$H, "D14")</f>
        <v>0</v>
      </c>
      <c r="IX35" s="47">
        <f>SUMIFS(Raw!$I:$I, Raw!$A:$A, 'Call Back'!IX$14, Raw!$F:$F, 'Call Back'!$C35, Raw!$H:$H, "D14")</f>
        <v>0</v>
      </c>
      <c r="IY35" s="47">
        <f>SUMIFS(Raw!$I:$I, Raw!$A:$A, 'Call Back'!IY$14, Raw!$F:$F, 'Call Back'!$C35, Raw!$H:$H, "D14")</f>
        <v>0</v>
      </c>
      <c r="IZ35" s="48">
        <f>SUMIFS(Raw!$I:$I, Raw!$A:$A, 'Call Back'!IZ$14, Raw!$F:$F, 'Call Back'!$C35, Raw!$H:$H, "D14")</f>
        <v>0</v>
      </c>
      <c r="JB35" s="46">
        <f>SUMIFS(Raw!$I:$I, Raw!$A:$A, 'Call Back'!JB$14, Raw!$F:$F, 'Call Back'!$C35, Raw!$H:$H, "D13")</f>
        <v>0</v>
      </c>
      <c r="JC35" s="47">
        <f>SUMIFS(Raw!$I:$I, Raw!$A:$A, 'Call Back'!JC$14, Raw!$F:$F, 'Call Back'!$C35, Raw!$H:$H, "D13")</f>
        <v>0</v>
      </c>
      <c r="JD35" s="47">
        <f>SUMIFS(Raw!$I:$I, Raw!$A:$A, 'Call Back'!JD$14, Raw!$F:$F, 'Call Back'!$C35, Raw!$H:$H, "D13")</f>
        <v>0</v>
      </c>
      <c r="JE35" s="47">
        <f>SUMIFS(Raw!$I:$I, Raw!$A:$A, 'Call Back'!JE$14, Raw!$F:$F, 'Call Back'!$C35, Raw!$H:$H, "D13")</f>
        <v>0</v>
      </c>
      <c r="JF35" s="47">
        <f>SUMIFS(Raw!$I:$I, Raw!$A:$A, 'Call Back'!JF$14, Raw!$F:$F, 'Call Back'!$C35, Raw!$H:$H, "D13")</f>
        <v>0</v>
      </c>
      <c r="JG35" s="47">
        <f>SUMIFS(Raw!$I:$I, Raw!$A:$A, 'Call Back'!JG$14, Raw!$F:$F, 'Call Back'!$C35, Raw!$H:$H, "D13")</f>
        <v>0</v>
      </c>
      <c r="JH35" s="48">
        <f>SUMIFS(Raw!$I:$I, Raw!$A:$A, 'Call Back'!JH$14, Raw!$F:$F, 'Call Back'!$C35, Raw!$H:$H, "D13")</f>
        <v>0</v>
      </c>
      <c r="JJ35" s="46">
        <f>SUMIFS(Raw!$I:$I, Raw!$A:$A, 'Call Back'!JJ$14, Raw!$F:$F, 'Call Back'!$C35, Raw!$H:$H, "D14")</f>
        <v>0</v>
      </c>
      <c r="JK35" s="47">
        <f>SUMIFS(Raw!$I:$I, Raw!$A:$A, 'Call Back'!JK$14, Raw!$F:$F, 'Call Back'!$C35, Raw!$H:$H, "D14")</f>
        <v>0</v>
      </c>
      <c r="JL35" s="47">
        <f>SUMIFS(Raw!$I:$I, Raw!$A:$A, 'Call Back'!JL$14, Raw!$F:$F, 'Call Back'!$C35, Raw!$H:$H, "D14")</f>
        <v>0</v>
      </c>
      <c r="JM35" s="47">
        <f>SUMIFS(Raw!$I:$I, Raw!$A:$A, 'Call Back'!JM$14, Raw!$F:$F, 'Call Back'!$C35, Raw!$H:$H, "D14")</f>
        <v>0</v>
      </c>
      <c r="JN35" s="47">
        <f>SUMIFS(Raw!$I:$I, Raw!$A:$A, 'Call Back'!JN$14, Raw!$F:$F, 'Call Back'!$C35, Raw!$H:$H, "D14")</f>
        <v>0</v>
      </c>
      <c r="JO35" s="47">
        <f>SUMIFS(Raw!$I:$I, Raw!$A:$A, 'Call Back'!JO$14, Raw!$F:$F, 'Call Back'!$C35, Raw!$H:$H, "D14")</f>
        <v>0</v>
      </c>
      <c r="JP35" s="48">
        <f>SUMIFS(Raw!$I:$I, Raw!$A:$A, 'Call Back'!JP$14, Raw!$F:$F, 'Call Back'!$C35, Raw!$H:$H, "D14")</f>
        <v>0</v>
      </c>
      <c r="JR35" s="46">
        <f>SUMIFS(Raw!$I:$I, Raw!$A:$A, 'Call Back'!JR$14, Raw!$F:$F, 'Call Back'!$C35, Raw!$H:$H, "D13")</f>
        <v>0</v>
      </c>
      <c r="JS35" s="47">
        <f>SUMIFS(Raw!$I:$I, Raw!$A:$A, 'Call Back'!JS$14, Raw!$F:$F, 'Call Back'!$C35, Raw!$H:$H, "D13")</f>
        <v>0</v>
      </c>
      <c r="JT35" s="47">
        <f>SUMIFS(Raw!$I:$I, Raw!$A:$A, 'Call Back'!JT$14, Raw!$F:$F, 'Call Back'!$C35, Raw!$H:$H, "D13")</f>
        <v>0</v>
      </c>
      <c r="JU35" s="47">
        <f>SUMIFS(Raw!$I:$I, Raw!$A:$A, 'Call Back'!JU$14, Raw!$F:$F, 'Call Back'!$C35, Raw!$H:$H, "D13")</f>
        <v>0</v>
      </c>
      <c r="JV35" s="47">
        <f>SUMIFS(Raw!$I:$I, Raw!$A:$A, 'Call Back'!JV$14, Raw!$F:$F, 'Call Back'!$C35, Raw!$H:$H, "D13")</f>
        <v>0</v>
      </c>
      <c r="JW35" s="47">
        <f>SUMIFS(Raw!$I:$I, Raw!$A:$A, 'Call Back'!JW$14, Raw!$F:$F, 'Call Back'!$C35, Raw!$H:$H, "D13")</f>
        <v>0</v>
      </c>
      <c r="JX35" s="48">
        <f>SUMIFS(Raw!$I:$I, Raw!$A:$A, 'Call Back'!JX$14, Raw!$F:$F, 'Call Back'!$C35, Raw!$H:$H, "D13")</f>
        <v>0</v>
      </c>
      <c r="JZ35" s="46">
        <f>SUMIFS(Raw!$I:$I, Raw!$A:$A, 'Call Back'!JZ$14, Raw!$F:$F, 'Call Back'!$C35, Raw!$H:$H, "D14")</f>
        <v>0</v>
      </c>
      <c r="KA35" s="47">
        <f>SUMIFS(Raw!$I:$I, Raw!$A:$A, 'Call Back'!KA$14, Raw!$F:$F, 'Call Back'!$C35, Raw!$H:$H, "D14")</f>
        <v>0</v>
      </c>
      <c r="KB35" s="47">
        <f>SUMIFS(Raw!$I:$I, Raw!$A:$A, 'Call Back'!KB$14, Raw!$F:$F, 'Call Back'!$C35, Raw!$H:$H, "D14")</f>
        <v>0</v>
      </c>
      <c r="KC35" s="47">
        <f>SUMIFS(Raw!$I:$I, Raw!$A:$A, 'Call Back'!KC$14, Raw!$F:$F, 'Call Back'!$C35, Raw!$H:$H, "D14")</f>
        <v>0</v>
      </c>
      <c r="KD35" s="47">
        <f>SUMIFS(Raw!$I:$I, Raw!$A:$A, 'Call Back'!KD$14, Raw!$F:$F, 'Call Back'!$C35, Raw!$H:$H, "D14")</f>
        <v>0</v>
      </c>
      <c r="KE35" s="47">
        <f>SUMIFS(Raw!$I:$I, Raw!$A:$A, 'Call Back'!KE$14, Raw!$F:$F, 'Call Back'!$C35, Raw!$H:$H, "D14")</f>
        <v>0</v>
      </c>
      <c r="KF35" s="48">
        <f>SUMIFS(Raw!$I:$I, Raw!$A:$A, 'Call Back'!KF$14, Raw!$F:$F, 'Call Back'!$C35, Raw!$H:$H, "D14")</f>
        <v>0</v>
      </c>
      <c r="KH35" s="46">
        <f>SUMIFS(Raw!$I:$I, Raw!$A:$A, 'Call Back'!KH$14, Raw!$F:$F, 'Call Back'!$C35, Raw!$H:$H, "D13")</f>
        <v>0</v>
      </c>
      <c r="KI35" s="47">
        <f>SUMIFS(Raw!$I:$I, Raw!$A:$A, 'Call Back'!KI$14, Raw!$F:$F, 'Call Back'!$C35, Raw!$H:$H, "D13")</f>
        <v>0</v>
      </c>
      <c r="KJ35" s="47">
        <f>SUMIFS(Raw!$I:$I, Raw!$A:$A, 'Call Back'!KJ$14, Raw!$F:$F, 'Call Back'!$C35, Raw!$H:$H, "D13")</f>
        <v>0</v>
      </c>
      <c r="KK35" s="47">
        <f>SUMIFS(Raw!$I:$I, Raw!$A:$A, 'Call Back'!KK$14, Raw!$F:$F, 'Call Back'!$C35, Raw!$H:$H, "D13")</f>
        <v>0</v>
      </c>
      <c r="KL35" s="47">
        <f>SUMIFS(Raw!$I:$I, Raw!$A:$A, 'Call Back'!KL$14, Raw!$F:$F, 'Call Back'!$C35, Raw!$H:$H, "D13")</f>
        <v>0</v>
      </c>
      <c r="KM35" s="47">
        <f>SUMIFS(Raw!$I:$I, Raw!$A:$A, 'Call Back'!KM$14, Raw!$F:$F, 'Call Back'!$C35, Raw!$H:$H, "D13")</f>
        <v>0</v>
      </c>
      <c r="KN35" s="48">
        <f>SUMIFS(Raw!$I:$I, Raw!$A:$A, 'Call Back'!KN$14, Raw!$F:$F, 'Call Back'!$C35, Raw!$H:$H, "D13")</f>
        <v>0</v>
      </c>
      <c r="KP35" s="46">
        <f>SUMIFS(Raw!$I:$I, Raw!$A:$A, 'Call Back'!KP$14, Raw!$F:$F, 'Call Back'!$C35, Raw!$H:$H, "D14")</f>
        <v>0</v>
      </c>
      <c r="KQ35" s="47">
        <f>SUMIFS(Raw!$I:$I, Raw!$A:$A, 'Call Back'!KQ$14, Raw!$F:$F, 'Call Back'!$C35, Raw!$H:$H, "D14")</f>
        <v>0</v>
      </c>
      <c r="KR35" s="47">
        <f>SUMIFS(Raw!$I:$I, Raw!$A:$A, 'Call Back'!KR$14, Raw!$F:$F, 'Call Back'!$C35, Raw!$H:$H, "D14")</f>
        <v>0</v>
      </c>
      <c r="KS35" s="47">
        <f>SUMIFS(Raw!$I:$I, Raw!$A:$A, 'Call Back'!KS$14, Raw!$F:$F, 'Call Back'!$C35, Raw!$H:$H, "D14")</f>
        <v>0</v>
      </c>
      <c r="KT35" s="47">
        <f>SUMIFS(Raw!$I:$I, Raw!$A:$A, 'Call Back'!KT$14, Raw!$F:$F, 'Call Back'!$C35, Raw!$H:$H, "D14")</f>
        <v>0</v>
      </c>
      <c r="KU35" s="47">
        <f>SUMIFS(Raw!$I:$I, Raw!$A:$A, 'Call Back'!KU$14, Raw!$F:$F, 'Call Back'!$C35, Raw!$H:$H, "D14")</f>
        <v>0</v>
      </c>
      <c r="KV35" s="48">
        <f>SUMIFS(Raw!$I:$I, Raw!$A:$A, 'Call Back'!KV$14, Raw!$F:$F, 'Call Back'!$C35, Raw!$H:$H, "D14")</f>
        <v>0</v>
      </c>
    </row>
    <row r="36" spans="1:308" x14ac:dyDescent="0.35">
      <c r="B36" s="43" t="s">
        <v>62</v>
      </c>
      <c r="C36" s="49" t="s">
        <v>69</v>
      </c>
      <c r="D36" s="50" t="s">
        <v>70</v>
      </c>
      <c r="F36" s="51">
        <v>215</v>
      </c>
      <c r="G36" s="52">
        <v>197</v>
      </c>
      <c r="H36" s="52">
        <v>195</v>
      </c>
      <c r="I36" s="52">
        <v>189</v>
      </c>
      <c r="J36" s="52">
        <v>210</v>
      </c>
      <c r="K36" s="52">
        <v>279</v>
      </c>
      <c r="L36" s="53">
        <v>211</v>
      </c>
      <c r="N36" s="51">
        <v>67</v>
      </c>
      <c r="O36" s="52">
        <v>35</v>
      </c>
      <c r="P36" s="52">
        <v>77</v>
      </c>
      <c r="Q36" s="52">
        <v>75</v>
      </c>
      <c r="R36" s="52">
        <v>61</v>
      </c>
      <c r="S36" s="52">
        <v>75</v>
      </c>
      <c r="T36" s="53">
        <v>69</v>
      </c>
      <c r="V36" s="51">
        <v>223</v>
      </c>
      <c r="W36" s="52">
        <v>224</v>
      </c>
      <c r="X36" s="52">
        <v>203</v>
      </c>
      <c r="Y36" s="52">
        <v>204</v>
      </c>
      <c r="Z36" s="52">
        <v>211</v>
      </c>
      <c r="AA36" s="52">
        <v>236</v>
      </c>
      <c r="AB36" s="53">
        <v>246</v>
      </c>
      <c r="AD36" s="51">
        <v>60</v>
      </c>
      <c r="AE36" s="52">
        <v>40</v>
      </c>
      <c r="AF36" s="52">
        <v>102</v>
      </c>
      <c r="AG36" s="52">
        <v>43</v>
      </c>
      <c r="AH36" s="52">
        <v>55</v>
      </c>
      <c r="AI36" s="52">
        <v>92</v>
      </c>
      <c r="AJ36" s="53">
        <v>124</v>
      </c>
      <c r="AL36" s="51">
        <v>203</v>
      </c>
      <c r="AM36" s="52">
        <v>182</v>
      </c>
      <c r="AN36" s="52">
        <v>196</v>
      </c>
      <c r="AO36" s="52">
        <v>199</v>
      </c>
      <c r="AP36" s="52">
        <v>210</v>
      </c>
      <c r="AQ36" s="52">
        <v>284</v>
      </c>
      <c r="AR36" s="53">
        <v>248</v>
      </c>
      <c r="AT36" s="51">
        <v>82</v>
      </c>
      <c r="AU36" s="52">
        <v>42</v>
      </c>
      <c r="AV36" s="52">
        <v>47</v>
      </c>
      <c r="AW36" s="52">
        <v>41</v>
      </c>
      <c r="AX36" s="52">
        <v>93</v>
      </c>
      <c r="AY36" s="52">
        <v>220</v>
      </c>
      <c r="AZ36" s="53">
        <v>148</v>
      </c>
      <c r="BB36" s="51">
        <v>286</v>
      </c>
      <c r="BC36" s="52">
        <v>190</v>
      </c>
      <c r="BD36" s="52">
        <v>180</v>
      </c>
      <c r="BE36" s="52">
        <v>197</v>
      </c>
      <c r="BF36" s="52">
        <v>217</v>
      </c>
      <c r="BG36" s="52">
        <v>320</v>
      </c>
      <c r="BH36" s="53">
        <v>271</v>
      </c>
      <c r="BJ36" s="51">
        <v>133</v>
      </c>
      <c r="BK36" s="52">
        <v>111</v>
      </c>
      <c r="BL36" s="52">
        <v>97</v>
      </c>
      <c r="BM36" s="52">
        <v>87</v>
      </c>
      <c r="BN36" s="52">
        <v>78</v>
      </c>
      <c r="BO36" s="52">
        <v>141</v>
      </c>
      <c r="BP36" s="53">
        <v>156</v>
      </c>
      <c r="BR36" s="51">
        <v>247</v>
      </c>
      <c r="BS36" s="52">
        <v>216</v>
      </c>
      <c r="BT36" s="52">
        <v>190</v>
      </c>
      <c r="BU36" s="52">
        <v>153</v>
      </c>
      <c r="BV36" s="52">
        <v>284</v>
      </c>
      <c r="BW36" s="52">
        <v>334</v>
      </c>
      <c r="BX36" s="53">
        <v>262</v>
      </c>
      <c r="BZ36" s="51">
        <v>181</v>
      </c>
      <c r="CA36" s="52">
        <v>135</v>
      </c>
      <c r="CB36" s="52">
        <v>76</v>
      </c>
      <c r="CC36" s="52">
        <v>81</v>
      </c>
      <c r="CD36" s="52">
        <v>105</v>
      </c>
      <c r="CE36" s="52">
        <v>142</v>
      </c>
      <c r="CF36" s="53">
        <v>173</v>
      </c>
      <c r="CH36" s="51">
        <v>236</v>
      </c>
      <c r="CI36" s="52">
        <v>188</v>
      </c>
      <c r="CJ36" s="52">
        <v>167</v>
      </c>
      <c r="CK36" s="52">
        <v>265</v>
      </c>
      <c r="CL36" s="52">
        <v>234</v>
      </c>
      <c r="CM36" s="52">
        <v>284</v>
      </c>
      <c r="CN36" s="53">
        <v>235</v>
      </c>
      <c r="CP36" s="51">
        <v>97</v>
      </c>
      <c r="CQ36" s="52">
        <v>126</v>
      </c>
      <c r="CR36" s="52">
        <v>123</v>
      </c>
      <c r="CS36" s="52">
        <v>227</v>
      </c>
      <c r="CT36" s="52">
        <v>102</v>
      </c>
      <c r="CU36" s="52">
        <v>190</v>
      </c>
      <c r="CV36" s="53">
        <v>104</v>
      </c>
      <c r="CX36" s="51">
        <v>205</v>
      </c>
      <c r="CY36" s="52">
        <v>200</v>
      </c>
      <c r="CZ36" s="52">
        <v>199</v>
      </c>
      <c r="DA36" s="52">
        <v>207</v>
      </c>
      <c r="DB36" s="52">
        <v>220</v>
      </c>
      <c r="DC36" s="52">
        <v>259</v>
      </c>
      <c r="DD36" s="53">
        <v>234</v>
      </c>
      <c r="DF36" s="51">
        <v>52</v>
      </c>
      <c r="DG36" s="52">
        <v>61</v>
      </c>
      <c r="DH36" s="52">
        <v>69</v>
      </c>
      <c r="DI36" s="52">
        <v>99</v>
      </c>
      <c r="DJ36" s="52">
        <v>89</v>
      </c>
      <c r="DK36" s="52">
        <v>151</v>
      </c>
      <c r="DL36" s="53">
        <v>141</v>
      </c>
      <c r="DN36" s="51">
        <v>270</v>
      </c>
      <c r="DO36" s="52">
        <v>199</v>
      </c>
      <c r="DP36" s="52">
        <v>181</v>
      </c>
      <c r="DQ36" s="52">
        <v>205</v>
      </c>
      <c r="DR36" s="52">
        <v>215</v>
      </c>
      <c r="DS36" s="52">
        <v>259</v>
      </c>
      <c r="DT36" s="53">
        <v>252</v>
      </c>
      <c r="DV36" s="51">
        <v>110</v>
      </c>
      <c r="DW36" s="52">
        <v>75</v>
      </c>
      <c r="DX36" s="52">
        <v>109</v>
      </c>
      <c r="DY36" s="52">
        <v>81</v>
      </c>
      <c r="DZ36" s="52">
        <v>95</v>
      </c>
      <c r="EA36" s="52">
        <v>151</v>
      </c>
      <c r="EB36" s="53">
        <v>132</v>
      </c>
      <c r="ED36" s="51">
        <f>SUMIFS(Raw!$I:$I, Raw!$A:$A, 'Call Back'!ED$14, Raw!$F:$F, 'Call Back'!$C36, Raw!$H:$H, "D13")</f>
        <v>225</v>
      </c>
      <c r="EE36" s="52">
        <f>SUMIFS(Raw!$I:$I, Raw!$A:$A, 'Call Back'!EE$14, Raw!$F:$F, 'Call Back'!$C36, Raw!$H:$H, "D13")</f>
        <v>206</v>
      </c>
      <c r="EF36" s="52">
        <f>SUMIFS(Raw!$I:$I, Raw!$A:$A, 'Call Back'!EF$14, Raw!$F:$F, 'Call Back'!$C36, Raw!$H:$H, "D13")</f>
        <v>213</v>
      </c>
      <c r="EG36" s="52">
        <f>SUMIFS(Raw!$I:$I, Raw!$A:$A, 'Call Back'!EG$14, Raw!$F:$F, 'Call Back'!$C36, Raw!$H:$H, "D13")</f>
        <v>179</v>
      </c>
      <c r="EH36" s="52">
        <f>SUMIFS(Raw!$I:$I, Raw!$A:$A, 'Call Back'!EH$14, Raw!$F:$F, 'Call Back'!$C36, Raw!$H:$H, "D13")</f>
        <v>204</v>
      </c>
      <c r="EI36" s="52">
        <f>SUMIFS(Raw!$I:$I, Raw!$A:$A, 'Call Back'!EI$14, Raw!$F:$F, 'Call Back'!$C36, Raw!$H:$H, "D13")</f>
        <v>269</v>
      </c>
      <c r="EJ36" s="53">
        <f>SUMIFS(Raw!$I:$I, Raw!$A:$A, 'Call Back'!EJ$14, Raw!$F:$F, 'Call Back'!$C36, Raw!$H:$H, "D13")</f>
        <v>203</v>
      </c>
      <c r="EL36" s="51">
        <f>SUMIFS(Raw!$I:$I, Raw!$A:$A, 'Call Back'!EL$14, Raw!$F:$F, 'Call Back'!$C36, Raw!$H:$H, "D14")</f>
        <v>97</v>
      </c>
      <c r="EM36" s="52">
        <f>SUMIFS(Raw!$I:$I, Raw!$A:$A, 'Call Back'!EM$14, Raw!$F:$F, 'Call Back'!$C36, Raw!$H:$H, "D14")</f>
        <v>124</v>
      </c>
      <c r="EN36" s="52">
        <f>SUMIFS(Raw!$I:$I, Raw!$A:$A, 'Call Back'!EN$14, Raw!$F:$F, 'Call Back'!$C36, Raw!$H:$H, "D14")</f>
        <v>131</v>
      </c>
      <c r="EO36" s="52">
        <f>SUMIFS(Raw!$I:$I, Raw!$A:$A, 'Call Back'!EO$14, Raw!$F:$F, 'Call Back'!$C36, Raw!$H:$H, "D14")</f>
        <v>119</v>
      </c>
      <c r="EP36" s="52">
        <f>SUMIFS(Raw!$I:$I, Raw!$A:$A, 'Call Back'!EP$14, Raw!$F:$F, 'Call Back'!$C36, Raw!$H:$H, "D14")</f>
        <v>144</v>
      </c>
      <c r="EQ36" s="52">
        <f>SUMIFS(Raw!$I:$I, Raw!$A:$A, 'Call Back'!EQ$14, Raw!$F:$F, 'Call Back'!$C36, Raw!$H:$H, "D14")</f>
        <v>205</v>
      </c>
      <c r="ER36" s="53">
        <f>SUMIFS(Raw!$I:$I, Raw!$A:$A, 'Call Back'!ER$14, Raw!$F:$F, 'Call Back'!$C36, Raw!$H:$H, "D14")</f>
        <v>169</v>
      </c>
      <c r="ET36" s="51">
        <f>SUMIFS(Raw!$I:$I, Raw!$A:$A, 'Call Back'!ET$14, Raw!$F:$F, 'Call Back'!$C36, Raw!$H:$H, "D13")</f>
        <v>0</v>
      </c>
      <c r="EU36" s="52">
        <f>SUMIFS(Raw!$I:$I, Raw!$A:$A, 'Call Back'!EU$14, Raw!$F:$F, 'Call Back'!$C36, Raw!$H:$H, "D13")</f>
        <v>0</v>
      </c>
      <c r="EV36" s="52">
        <f>SUMIFS(Raw!$I:$I, Raw!$A:$A, 'Call Back'!EV$14, Raw!$F:$F, 'Call Back'!$C36, Raw!$H:$H, "D13")</f>
        <v>0</v>
      </c>
      <c r="EW36" s="52">
        <f>SUMIFS(Raw!$I:$I, Raw!$A:$A, 'Call Back'!EW$14, Raw!$F:$F, 'Call Back'!$C36, Raw!$H:$H, "D13")</f>
        <v>0</v>
      </c>
      <c r="EX36" s="52">
        <f>SUMIFS(Raw!$I:$I, Raw!$A:$A, 'Call Back'!EX$14, Raw!$F:$F, 'Call Back'!$C36, Raw!$H:$H, "D13")</f>
        <v>0</v>
      </c>
      <c r="EY36" s="52">
        <f>SUMIFS(Raw!$I:$I, Raw!$A:$A, 'Call Back'!EY$14, Raw!$F:$F, 'Call Back'!$C36, Raw!$H:$H, "D13")</f>
        <v>0</v>
      </c>
      <c r="EZ36" s="53">
        <f>SUMIFS(Raw!$I:$I, Raw!$A:$A, 'Call Back'!EZ$14, Raw!$F:$F, 'Call Back'!$C36, Raw!$H:$H, "D13")</f>
        <v>0</v>
      </c>
      <c r="FB36" s="51">
        <f>SUMIFS(Raw!$I:$I, Raw!$A:$A, 'Call Back'!FB$14, Raw!$F:$F, 'Call Back'!$C36, Raw!$H:$H, "D14")</f>
        <v>0</v>
      </c>
      <c r="FC36" s="52">
        <f>SUMIFS(Raw!$I:$I, Raw!$A:$A, 'Call Back'!FC$14, Raw!$F:$F, 'Call Back'!$C36, Raw!$H:$H, "D14")</f>
        <v>0</v>
      </c>
      <c r="FD36" s="52">
        <f>SUMIFS(Raw!$I:$I, Raw!$A:$A, 'Call Back'!FD$14, Raw!$F:$F, 'Call Back'!$C36, Raw!$H:$H, "D14")</f>
        <v>0</v>
      </c>
      <c r="FE36" s="52">
        <f>SUMIFS(Raw!$I:$I, Raw!$A:$A, 'Call Back'!FE$14, Raw!$F:$F, 'Call Back'!$C36, Raw!$H:$H, "D14")</f>
        <v>0</v>
      </c>
      <c r="FF36" s="52">
        <f>SUMIFS(Raw!$I:$I, Raw!$A:$A, 'Call Back'!FF$14, Raw!$F:$F, 'Call Back'!$C36, Raw!$H:$H, "D14")</f>
        <v>0</v>
      </c>
      <c r="FG36" s="52">
        <f>SUMIFS(Raw!$I:$I, Raw!$A:$A, 'Call Back'!FG$14, Raw!$F:$F, 'Call Back'!$C36, Raw!$H:$H, "D14")</f>
        <v>0</v>
      </c>
      <c r="FH36" s="53">
        <f>SUMIFS(Raw!$I:$I, Raw!$A:$A, 'Call Back'!FH$14, Raw!$F:$F, 'Call Back'!$C36, Raw!$H:$H, "D14")</f>
        <v>0</v>
      </c>
      <c r="FJ36" s="51">
        <f>SUMIFS(Raw!$I:$I, Raw!$A:$A, 'Call Back'!FJ$14, Raw!$F:$F, 'Call Back'!$C36, Raw!$H:$H, "D13")</f>
        <v>0</v>
      </c>
      <c r="FK36" s="52">
        <f>SUMIFS(Raw!$I:$I, Raw!$A:$A, 'Call Back'!FK$14, Raw!$F:$F, 'Call Back'!$C36, Raw!$H:$H, "D13")</f>
        <v>0</v>
      </c>
      <c r="FL36" s="52">
        <f>SUMIFS(Raw!$I:$I, Raw!$A:$A, 'Call Back'!FL$14, Raw!$F:$F, 'Call Back'!$C36, Raw!$H:$H, "D13")</f>
        <v>0</v>
      </c>
      <c r="FM36" s="52">
        <f>SUMIFS(Raw!$I:$I, Raw!$A:$A, 'Call Back'!FM$14, Raw!$F:$F, 'Call Back'!$C36, Raw!$H:$H, "D13")</f>
        <v>0</v>
      </c>
      <c r="FN36" s="52">
        <f>SUMIFS(Raw!$I:$I, Raw!$A:$A, 'Call Back'!FN$14, Raw!$F:$F, 'Call Back'!$C36, Raw!$H:$H, "D13")</f>
        <v>0</v>
      </c>
      <c r="FO36" s="52">
        <f>SUMIFS(Raw!$I:$I, Raw!$A:$A, 'Call Back'!FO$14, Raw!$F:$F, 'Call Back'!$C36, Raw!$H:$H, "D13")</f>
        <v>0</v>
      </c>
      <c r="FP36" s="53">
        <f>SUMIFS(Raw!$I:$I, Raw!$A:$A, 'Call Back'!FP$14, Raw!$F:$F, 'Call Back'!$C36, Raw!$H:$H, "D13")</f>
        <v>0</v>
      </c>
      <c r="FR36" s="51">
        <f>SUMIFS(Raw!$I:$I, Raw!$A:$A, 'Call Back'!FR$14, Raw!$F:$F, 'Call Back'!$C36, Raw!$H:$H, "D14")</f>
        <v>0</v>
      </c>
      <c r="FS36" s="52">
        <f>SUMIFS(Raw!$I:$I, Raw!$A:$A, 'Call Back'!FS$14, Raw!$F:$F, 'Call Back'!$C36, Raw!$H:$H, "D14")</f>
        <v>0</v>
      </c>
      <c r="FT36" s="52">
        <f>SUMIFS(Raw!$I:$I, Raw!$A:$A, 'Call Back'!FT$14, Raw!$F:$F, 'Call Back'!$C36, Raw!$H:$H, "D14")</f>
        <v>0</v>
      </c>
      <c r="FU36" s="52">
        <f>SUMIFS(Raw!$I:$I, Raw!$A:$A, 'Call Back'!FU$14, Raw!$F:$F, 'Call Back'!$C36, Raw!$H:$H, "D14")</f>
        <v>0</v>
      </c>
      <c r="FV36" s="52">
        <f>SUMIFS(Raw!$I:$I, Raw!$A:$A, 'Call Back'!FV$14, Raw!$F:$F, 'Call Back'!$C36, Raw!$H:$H, "D14")</f>
        <v>0</v>
      </c>
      <c r="FW36" s="52">
        <f>SUMIFS(Raw!$I:$I, Raw!$A:$A, 'Call Back'!FW$14, Raw!$F:$F, 'Call Back'!$C36, Raw!$H:$H, "D14")</f>
        <v>0</v>
      </c>
      <c r="FX36" s="53">
        <f>SUMIFS(Raw!$I:$I, Raw!$A:$A, 'Call Back'!FX$14, Raw!$F:$F, 'Call Back'!$C36, Raw!$H:$H, "D14")</f>
        <v>0</v>
      </c>
      <c r="FZ36" s="51">
        <f>SUMIFS(Raw!$I:$I, Raw!$A:$A, 'Call Back'!FZ$14, Raw!$F:$F, 'Call Back'!$C36, Raw!$H:$H, "D13")</f>
        <v>0</v>
      </c>
      <c r="GA36" s="52">
        <f>SUMIFS(Raw!$I:$I, Raw!$A:$A, 'Call Back'!GA$14, Raw!$F:$F, 'Call Back'!$C36, Raw!$H:$H, "D13")</f>
        <v>0</v>
      </c>
      <c r="GB36" s="52">
        <f>SUMIFS(Raw!$I:$I, Raw!$A:$A, 'Call Back'!GB$14, Raw!$F:$F, 'Call Back'!$C36, Raw!$H:$H, "D13")</f>
        <v>0</v>
      </c>
      <c r="GC36" s="52">
        <f>SUMIFS(Raw!$I:$I, Raw!$A:$A, 'Call Back'!GC$14, Raw!$F:$F, 'Call Back'!$C36, Raw!$H:$H, "D13")</f>
        <v>0</v>
      </c>
      <c r="GD36" s="52">
        <f>SUMIFS(Raw!$I:$I, Raw!$A:$A, 'Call Back'!GD$14, Raw!$F:$F, 'Call Back'!$C36, Raw!$H:$H, "D13")</f>
        <v>0</v>
      </c>
      <c r="GE36" s="52">
        <f>SUMIFS(Raw!$I:$I, Raw!$A:$A, 'Call Back'!GE$14, Raw!$F:$F, 'Call Back'!$C36, Raw!$H:$H, "D13")</f>
        <v>0</v>
      </c>
      <c r="GF36" s="53">
        <f>SUMIFS(Raw!$I:$I, Raw!$A:$A, 'Call Back'!GF$14, Raw!$F:$F, 'Call Back'!$C36, Raw!$H:$H, "D13")</f>
        <v>0</v>
      </c>
      <c r="GH36" s="51">
        <f>SUMIFS(Raw!$I:$I, Raw!$A:$A, 'Call Back'!GH$14, Raw!$F:$F, 'Call Back'!$C36, Raw!$H:$H, "D14")</f>
        <v>0</v>
      </c>
      <c r="GI36" s="52">
        <f>SUMIFS(Raw!$I:$I, Raw!$A:$A, 'Call Back'!GI$14, Raw!$F:$F, 'Call Back'!$C36, Raw!$H:$H, "D14")</f>
        <v>0</v>
      </c>
      <c r="GJ36" s="52">
        <f>SUMIFS(Raw!$I:$I, Raw!$A:$A, 'Call Back'!GJ$14, Raw!$F:$F, 'Call Back'!$C36, Raw!$H:$H, "D14")</f>
        <v>0</v>
      </c>
      <c r="GK36" s="52">
        <f>SUMIFS(Raw!$I:$I, Raw!$A:$A, 'Call Back'!GK$14, Raw!$F:$F, 'Call Back'!$C36, Raw!$H:$H, "D14")</f>
        <v>0</v>
      </c>
      <c r="GL36" s="52">
        <f>SUMIFS(Raw!$I:$I, Raw!$A:$A, 'Call Back'!GL$14, Raw!$F:$F, 'Call Back'!$C36, Raw!$H:$H, "D14")</f>
        <v>0</v>
      </c>
      <c r="GM36" s="52">
        <f>SUMIFS(Raw!$I:$I, Raw!$A:$A, 'Call Back'!GM$14, Raw!$F:$F, 'Call Back'!$C36, Raw!$H:$H, "D14")</f>
        <v>0</v>
      </c>
      <c r="GN36" s="53">
        <f>SUMIFS(Raw!$I:$I, Raw!$A:$A, 'Call Back'!GN$14, Raw!$F:$F, 'Call Back'!$C36, Raw!$H:$H, "D14")</f>
        <v>0</v>
      </c>
      <c r="GP36" s="51">
        <f>SUMIFS(Raw!$I:$I, Raw!$A:$A, 'Call Back'!GP$14, Raw!$F:$F, 'Call Back'!$C36, Raw!$H:$H, "D13")</f>
        <v>0</v>
      </c>
      <c r="GQ36" s="52">
        <f>SUMIFS(Raw!$I:$I, Raw!$A:$A, 'Call Back'!GQ$14, Raw!$F:$F, 'Call Back'!$C36, Raw!$H:$H, "D13")</f>
        <v>0</v>
      </c>
      <c r="GR36" s="52">
        <f>SUMIFS(Raw!$I:$I, Raw!$A:$A, 'Call Back'!GR$14, Raw!$F:$F, 'Call Back'!$C36, Raw!$H:$H, "D13")</f>
        <v>0</v>
      </c>
      <c r="GS36" s="52">
        <f>SUMIFS(Raw!$I:$I, Raw!$A:$A, 'Call Back'!GS$14, Raw!$F:$F, 'Call Back'!$C36, Raw!$H:$H, "D13")</f>
        <v>0</v>
      </c>
      <c r="GT36" s="52">
        <f>SUMIFS(Raw!$I:$I, Raw!$A:$A, 'Call Back'!GT$14, Raw!$F:$F, 'Call Back'!$C36, Raw!$H:$H, "D13")</f>
        <v>0</v>
      </c>
      <c r="GU36" s="52">
        <f>SUMIFS(Raw!$I:$I, Raw!$A:$A, 'Call Back'!GU$14, Raw!$F:$F, 'Call Back'!$C36, Raw!$H:$H, "D13")</f>
        <v>0</v>
      </c>
      <c r="GV36" s="53">
        <f>SUMIFS(Raw!$I:$I, Raw!$A:$A, 'Call Back'!GV$14, Raw!$F:$F, 'Call Back'!$C36, Raw!$H:$H, "D13")</f>
        <v>0</v>
      </c>
      <c r="GX36" s="51">
        <f>SUMIFS(Raw!$I:$I, Raw!$A:$A, 'Call Back'!GX$14, Raw!$F:$F, 'Call Back'!$C36, Raw!$H:$H, "D14")</f>
        <v>0</v>
      </c>
      <c r="GY36" s="52">
        <f>SUMIFS(Raw!$I:$I, Raw!$A:$A, 'Call Back'!GY$14, Raw!$F:$F, 'Call Back'!$C36, Raw!$H:$H, "D14")</f>
        <v>0</v>
      </c>
      <c r="GZ36" s="52">
        <f>SUMIFS(Raw!$I:$I, Raw!$A:$A, 'Call Back'!GZ$14, Raw!$F:$F, 'Call Back'!$C36, Raw!$H:$H, "D14")</f>
        <v>0</v>
      </c>
      <c r="HA36" s="52">
        <f>SUMIFS(Raw!$I:$I, Raw!$A:$A, 'Call Back'!HA$14, Raw!$F:$F, 'Call Back'!$C36, Raw!$H:$H, "D14")</f>
        <v>0</v>
      </c>
      <c r="HB36" s="52">
        <f>SUMIFS(Raw!$I:$I, Raw!$A:$A, 'Call Back'!HB$14, Raw!$F:$F, 'Call Back'!$C36, Raw!$H:$H, "D14")</f>
        <v>0</v>
      </c>
      <c r="HC36" s="52">
        <f>SUMIFS(Raw!$I:$I, Raw!$A:$A, 'Call Back'!HC$14, Raw!$F:$F, 'Call Back'!$C36, Raw!$H:$H, "D14")</f>
        <v>0</v>
      </c>
      <c r="HD36" s="53">
        <f>SUMIFS(Raw!$I:$I, Raw!$A:$A, 'Call Back'!HD$14, Raw!$F:$F, 'Call Back'!$C36, Raw!$H:$H, "D14")</f>
        <v>0</v>
      </c>
      <c r="HF36" s="51">
        <f>SUMIFS(Raw!$I:$I, Raw!$A:$A, 'Call Back'!HF$14, Raw!$F:$F, 'Call Back'!$C36, Raw!$H:$H, "D13")</f>
        <v>0</v>
      </c>
      <c r="HG36" s="52">
        <f>SUMIFS(Raw!$I:$I, Raw!$A:$A, 'Call Back'!HG$14, Raw!$F:$F, 'Call Back'!$C36, Raw!$H:$H, "D13")</f>
        <v>0</v>
      </c>
      <c r="HH36" s="52">
        <f>SUMIFS(Raw!$I:$I, Raw!$A:$A, 'Call Back'!HH$14, Raw!$F:$F, 'Call Back'!$C36, Raw!$H:$H, "D13")</f>
        <v>0</v>
      </c>
      <c r="HI36" s="52">
        <f>SUMIFS(Raw!$I:$I, Raw!$A:$A, 'Call Back'!HI$14, Raw!$F:$F, 'Call Back'!$C36, Raw!$H:$H, "D13")</f>
        <v>0</v>
      </c>
      <c r="HJ36" s="52">
        <f>SUMIFS(Raw!$I:$I, Raw!$A:$A, 'Call Back'!HJ$14, Raw!$F:$F, 'Call Back'!$C36, Raw!$H:$H, "D13")</f>
        <v>0</v>
      </c>
      <c r="HK36" s="52">
        <f>SUMIFS(Raw!$I:$I, Raw!$A:$A, 'Call Back'!HK$14, Raw!$F:$F, 'Call Back'!$C36, Raw!$H:$H, "D13")</f>
        <v>0</v>
      </c>
      <c r="HL36" s="53">
        <f>SUMIFS(Raw!$I:$I, Raw!$A:$A, 'Call Back'!HL$14, Raw!$F:$F, 'Call Back'!$C36, Raw!$H:$H, "D13")</f>
        <v>0</v>
      </c>
      <c r="HN36" s="51">
        <f>SUMIFS(Raw!$I:$I, Raw!$A:$A, 'Call Back'!HN$14, Raw!$F:$F, 'Call Back'!$C36, Raw!$H:$H, "D14")</f>
        <v>0</v>
      </c>
      <c r="HO36" s="52">
        <f>SUMIFS(Raw!$I:$I, Raw!$A:$A, 'Call Back'!HO$14, Raw!$F:$F, 'Call Back'!$C36, Raw!$H:$H, "D14")</f>
        <v>0</v>
      </c>
      <c r="HP36" s="52">
        <f>SUMIFS(Raw!$I:$I, Raw!$A:$A, 'Call Back'!HP$14, Raw!$F:$F, 'Call Back'!$C36, Raw!$H:$H, "D14")</f>
        <v>0</v>
      </c>
      <c r="HQ36" s="52">
        <f>SUMIFS(Raw!$I:$I, Raw!$A:$A, 'Call Back'!HQ$14, Raw!$F:$F, 'Call Back'!$C36, Raw!$H:$H, "D14")</f>
        <v>0</v>
      </c>
      <c r="HR36" s="52">
        <f>SUMIFS(Raw!$I:$I, Raw!$A:$A, 'Call Back'!HR$14, Raw!$F:$F, 'Call Back'!$C36, Raw!$H:$H, "D14")</f>
        <v>0</v>
      </c>
      <c r="HS36" s="52">
        <f>SUMIFS(Raw!$I:$I, Raw!$A:$A, 'Call Back'!HS$14, Raw!$F:$F, 'Call Back'!$C36, Raw!$H:$H, "D14")</f>
        <v>0</v>
      </c>
      <c r="HT36" s="53">
        <f>SUMIFS(Raw!$I:$I, Raw!$A:$A, 'Call Back'!HT$14, Raw!$F:$F, 'Call Back'!$C36, Raw!$H:$H, "D14")</f>
        <v>0</v>
      </c>
      <c r="HV36" s="51">
        <f>SUMIFS(Raw!$I:$I, Raw!$A:$A, 'Call Back'!HV$14, Raw!$F:$F, 'Call Back'!$C36, Raw!$H:$H, "D13")</f>
        <v>0</v>
      </c>
      <c r="HW36" s="52">
        <f>SUMIFS(Raw!$I:$I, Raw!$A:$A, 'Call Back'!HW$14, Raw!$F:$F, 'Call Back'!$C36, Raw!$H:$H, "D13")</f>
        <v>0</v>
      </c>
      <c r="HX36" s="52">
        <f>SUMIFS(Raw!$I:$I, Raw!$A:$A, 'Call Back'!HX$14, Raw!$F:$F, 'Call Back'!$C36, Raw!$H:$H, "D13")</f>
        <v>0</v>
      </c>
      <c r="HY36" s="52">
        <f>SUMIFS(Raw!$I:$I, Raw!$A:$A, 'Call Back'!HY$14, Raw!$F:$F, 'Call Back'!$C36, Raw!$H:$H, "D13")</f>
        <v>0</v>
      </c>
      <c r="HZ36" s="52">
        <f>SUMIFS(Raw!$I:$I, Raw!$A:$A, 'Call Back'!HZ$14, Raw!$F:$F, 'Call Back'!$C36, Raw!$H:$H, "D13")</f>
        <v>0</v>
      </c>
      <c r="IA36" s="52">
        <f>SUMIFS(Raw!$I:$I, Raw!$A:$A, 'Call Back'!IA$14, Raw!$F:$F, 'Call Back'!$C36, Raw!$H:$H, "D13")</f>
        <v>0</v>
      </c>
      <c r="IB36" s="53">
        <f>SUMIFS(Raw!$I:$I, Raw!$A:$A, 'Call Back'!IB$14, Raw!$F:$F, 'Call Back'!$C36, Raw!$H:$H, "D13")</f>
        <v>0</v>
      </c>
      <c r="ID36" s="51">
        <f>SUMIFS(Raw!$I:$I, Raw!$A:$A, 'Call Back'!ID$14, Raw!$F:$F, 'Call Back'!$C36, Raw!$H:$H, "D14")</f>
        <v>0</v>
      </c>
      <c r="IE36" s="52">
        <f>SUMIFS(Raw!$I:$I, Raw!$A:$A, 'Call Back'!IE$14, Raw!$F:$F, 'Call Back'!$C36, Raw!$H:$H, "D14")</f>
        <v>0</v>
      </c>
      <c r="IF36" s="52">
        <f>SUMIFS(Raw!$I:$I, Raw!$A:$A, 'Call Back'!IF$14, Raw!$F:$F, 'Call Back'!$C36, Raw!$H:$H, "D14")</f>
        <v>0</v>
      </c>
      <c r="IG36" s="52">
        <f>SUMIFS(Raw!$I:$I, Raw!$A:$A, 'Call Back'!IG$14, Raw!$F:$F, 'Call Back'!$C36, Raw!$H:$H, "D14")</f>
        <v>0</v>
      </c>
      <c r="IH36" s="52">
        <f>SUMIFS(Raw!$I:$I, Raw!$A:$A, 'Call Back'!IH$14, Raw!$F:$F, 'Call Back'!$C36, Raw!$H:$H, "D14")</f>
        <v>0</v>
      </c>
      <c r="II36" s="52">
        <f>SUMIFS(Raw!$I:$I, Raw!$A:$A, 'Call Back'!II$14, Raw!$F:$F, 'Call Back'!$C36, Raw!$H:$H, "D14")</f>
        <v>0</v>
      </c>
      <c r="IJ36" s="53">
        <f>SUMIFS(Raw!$I:$I, Raw!$A:$A, 'Call Back'!IJ$14, Raw!$F:$F, 'Call Back'!$C36, Raw!$H:$H, "D14")</f>
        <v>0</v>
      </c>
      <c r="IL36" s="51">
        <f>SUMIFS(Raw!$I:$I, Raw!$A:$A, 'Call Back'!IL$14, Raw!$F:$F, 'Call Back'!$C36, Raw!$H:$H, "D13")</f>
        <v>0</v>
      </c>
      <c r="IM36" s="52">
        <f>SUMIFS(Raw!$I:$I, Raw!$A:$A, 'Call Back'!IM$14, Raw!$F:$F, 'Call Back'!$C36, Raw!$H:$H, "D13")</f>
        <v>0</v>
      </c>
      <c r="IN36" s="52">
        <f>SUMIFS(Raw!$I:$I, Raw!$A:$A, 'Call Back'!IN$14, Raw!$F:$F, 'Call Back'!$C36, Raw!$H:$H, "D13")</f>
        <v>0</v>
      </c>
      <c r="IO36" s="52">
        <f>SUMIFS(Raw!$I:$I, Raw!$A:$A, 'Call Back'!IO$14, Raw!$F:$F, 'Call Back'!$C36, Raw!$H:$H, "D13")</f>
        <v>0</v>
      </c>
      <c r="IP36" s="52">
        <f>SUMIFS(Raw!$I:$I, Raw!$A:$A, 'Call Back'!IP$14, Raw!$F:$F, 'Call Back'!$C36, Raw!$H:$H, "D13")</f>
        <v>0</v>
      </c>
      <c r="IQ36" s="52">
        <f>SUMIFS(Raw!$I:$I, Raw!$A:$A, 'Call Back'!IQ$14, Raw!$F:$F, 'Call Back'!$C36, Raw!$H:$H, "D13")</f>
        <v>0</v>
      </c>
      <c r="IR36" s="53">
        <f>SUMIFS(Raw!$I:$I, Raw!$A:$A, 'Call Back'!IR$14, Raw!$F:$F, 'Call Back'!$C36, Raw!$H:$H, "D13")</f>
        <v>0</v>
      </c>
      <c r="IT36" s="51">
        <f>SUMIFS(Raw!$I:$I, Raw!$A:$A, 'Call Back'!IT$14, Raw!$F:$F, 'Call Back'!$C36, Raw!$H:$H, "D14")</f>
        <v>0</v>
      </c>
      <c r="IU36" s="52">
        <f>SUMIFS(Raw!$I:$I, Raw!$A:$A, 'Call Back'!IU$14, Raw!$F:$F, 'Call Back'!$C36, Raw!$H:$H, "D14")</f>
        <v>0</v>
      </c>
      <c r="IV36" s="52">
        <f>SUMIFS(Raw!$I:$I, Raw!$A:$A, 'Call Back'!IV$14, Raw!$F:$F, 'Call Back'!$C36, Raw!$H:$H, "D14")</f>
        <v>0</v>
      </c>
      <c r="IW36" s="52">
        <f>SUMIFS(Raw!$I:$I, Raw!$A:$A, 'Call Back'!IW$14, Raw!$F:$F, 'Call Back'!$C36, Raw!$H:$H, "D14")</f>
        <v>0</v>
      </c>
      <c r="IX36" s="52">
        <f>SUMIFS(Raw!$I:$I, Raw!$A:$A, 'Call Back'!IX$14, Raw!$F:$F, 'Call Back'!$C36, Raw!$H:$H, "D14")</f>
        <v>0</v>
      </c>
      <c r="IY36" s="52">
        <f>SUMIFS(Raw!$I:$I, Raw!$A:$A, 'Call Back'!IY$14, Raw!$F:$F, 'Call Back'!$C36, Raw!$H:$H, "D14")</f>
        <v>0</v>
      </c>
      <c r="IZ36" s="53">
        <f>SUMIFS(Raw!$I:$I, Raw!$A:$A, 'Call Back'!IZ$14, Raw!$F:$F, 'Call Back'!$C36, Raw!$H:$H, "D14")</f>
        <v>0</v>
      </c>
      <c r="JB36" s="51">
        <f>SUMIFS(Raw!$I:$I, Raw!$A:$A, 'Call Back'!JB$14, Raw!$F:$F, 'Call Back'!$C36, Raw!$H:$H, "D13")</f>
        <v>0</v>
      </c>
      <c r="JC36" s="52">
        <f>SUMIFS(Raw!$I:$I, Raw!$A:$A, 'Call Back'!JC$14, Raw!$F:$F, 'Call Back'!$C36, Raw!$H:$H, "D13")</f>
        <v>0</v>
      </c>
      <c r="JD36" s="52">
        <f>SUMIFS(Raw!$I:$I, Raw!$A:$A, 'Call Back'!JD$14, Raw!$F:$F, 'Call Back'!$C36, Raw!$H:$H, "D13")</f>
        <v>0</v>
      </c>
      <c r="JE36" s="52">
        <f>SUMIFS(Raw!$I:$I, Raw!$A:$A, 'Call Back'!JE$14, Raw!$F:$F, 'Call Back'!$C36, Raw!$H:$H, "D13")</f>
        <v>0</v>
      </c>
      <c r="JF36" s="52">
        <f>SUMIFS(Raw!$I:$I, Raw!$A:$A, 'Call Back'!JF$14, Raw!$F:$F, 'Call Back'!$C36, Raw!$H:$H, "D13")</f>
        <v>0</v>
      </c>
      <c r="JG36" s="52">
        <f>SUMIFS(Raw!$I:$I, Raw!$A:$A, 'Call Back'!JG$14, Raw!$F:$F, 'Call Back'!$C36, Raw!$H:$H, "D13")</f>
        <v>0</v>
      </c>
      <c r="JH36" s="53">
        <f>SUMIFS(Raw!$I:$I, Raw!$A:$A, 'Call Back'!JH$14, Raw!$F:$F, 'Call Back'!$C36, Raw!$H:$H, "D13")</f>
        <v>0</v>
      </c>
      <c r="JJ36" s="51">
        <f>SUMIFS(Raw!$I:$I, Raw!$A:$A, 'Call Back'!JJ$14, Raw!$F:$F, 'Call Back'!$C36, Raw!$H:$H, "D14")</f>
        <v>0</v>
      </c>
      <c r="JK36" s="52">
        <f>SUMIFS(Raw!$I:$I, Raw!$A:$A, 'Call Back'!JK$14, Raw!$F:$F, 'Call Back'!$C36, Raw!$H:$H, "D14")</f>
        <v>0</v>
      </c>
      <c r="JL36" s="52">
        <f>SUMIFS(Raw!$I:$I, Raw!$A:$A, 'Call Back'!JL$14, Raw!$F:$F, 'Call Back'!$C36, Raw!$H:$H, "D14")</f>
        <v>0</v>
      </c>
      <c r="JM36" s="52">
        <f>SUMIFS(Raw!$I:$I, Raw!$A:$A, 'Call Back'!JM$14, Raw!$F:$F, 'Call Back'!$C36, Raw!$H:$H, "D14")</f>
        <v>0</v>
      </c>
      <c r="JN36" s="52">
        <f>SUMIFS(Raw!$I:$I, Raw!$A:$A, 'Call Back'!JN$14, Raw!$F:$F, 'Call Back'!$C36, Raw!$H:$H, "D14")</f>
        <v>0</v>
      </c>
      <c r="JO36" s="52">
        <f>SUMIFS(Raw!$I:$I, Raw!$A:$A, 'Call Back'!JO$14, Raw!$F:$F, 'Call Back'!$C36, Raw!$H:$H, "D14")</f>
        <v>0</v>
      </c>
      <c r="JP36" s="53">
        <f>SUMIFS(Raw!$I:$I, Raw!$A:$A, 'Call Back'!JP$14, Raw!$F:$F, 'Call Back'!$C36, Raw!$H:$H, "D14")</f>
        <v>0</v>
      </c>
      <c r="JR36" s="51">
        <f>SUMIFS(Raw!$I:$I, Raw!$A:$A, 'Call Back'!JR$14, Raw!$F:$F, 'Call Back'!$C36, Raw!$H:$H, "D13")</f>
        <v>0</v>
      </c>
      <c r="JS36" s="52">
        <f>SUMIFS(Raw!$I:$I, Raw!$A:$A, 'Call Back'!JS$14, Raw!$F:$F, 'Call Back'!$C36, Raw!$H:$H, "D13")</f>
        <v>0</v>
      </c>
      <c r="JT36" s="52">
        <f>SUMIFS(Raw!$I:$I, Raw!$A:$A, 'Call Back'!JT$14, Raw!$F:$F, 'Call Back'!$C36, Raw!$H:$H, "D13")</f>
        <v>0</v>
      </c>
      <c r="JU36" s="52">
        <f>SUMIFS(Raw!$I:$I, Raw!$A:$A, 'Call Back'!JU$14, Raw!$F:$F, 'Call Back'!$C36, Raw!$H:$H, "D13")</f>
        <v>0</v>
      </c>
      <c r="JV36" s="52">
        <f>SUMIFS(Raw!$I:$I, Raw!$A:$A, 'Call Back'!JV$14, Raw!$F:$F, 'Call Back'!$C36, Raw!$H:$H, "D13")</f>
        <v>0</v>
      </c>
      <c r="JW36" s="52">
        <f>SUMIFS(Raw!$I:$I, Raw!$A:$A, 'Call Back'!JW$14, Raw!$F:$F, 'Call Back'!$C36, Raw!$H:$H, "D13")</f>
        <v>0</v>
      </c>
      <c r="JX36" s="53">
        <f>SUMIFS(Raw!$I:$I, Raw!$A:$A, 'Call Back'!JX$14, Raw!$F:$F, 'Call Back'!$C36, Raw!$H:$H, "D13")</f>
        <v>0</v>
      </c>
      <c r="JZ36" s="51">
        <f>SUMIFS(Raw!$I:$I, Raw!$A:$A, 'Call Back'!JZ$14, Raw!$F:$F, 'Call Back'!$C36, Raw!$H:$H, "D14")</f>
        <v>0</v>
      </c>
      <c r="KA36" s="52">
        <f>SUMIFS(Raw!$I:$I, Raw!$A:$A, 'Call Back'!KA$14, Raw!$F:$F, 'Call Back'!$C36, Raw!$H:$H, "D14")</f>
        <v>0</v>
      </c>
      <c r="KB36" s="52">
        <f>SUMIFS(Raw!$I:$I, Raw!$A:$A, 'Call Back'!KB$14, Raw!$F:$F, 'Call Back'!$C36, Raw!$H:$H, "D14")</f>
        <v>0</v>
      </c>
      <c r="KC36" s="52">
        <f>SUMIFS(Raw!$I:$I, Raw!$A:$A, 'Call Back'!KC$14, Raw!$F:$F, 'Call Back'!$C36, Raw!$H:$H, "D14")</f>
        <v>0</v>
      </c>
      <c r="KD36" s="52">
        <f>SUMIFS(Raw!$I:$I, Raw!$A:$A, 'Call Back'!KD$14, Raw!$F:$F, 'Call Back'!$C36, Raw!$H:$H, "D14")</f>
        <v>0</v>
      </c>
      <c r="KE36" s="52">
        <f>SUMIFS(Raw!$I:$I, Raw!$A:$A, 'Call Back'!KE$14, Raw!$F:$F, 'Call Back'!$C36, Raw!$H:$H, "D14")</f>
        <v>0</v>
      </c>
      <c r="KF36" s="53">
        <f>SUMIFS(Raw!$I:$I, Raw!$A:$A, 'Call Back'!KF$14, Raw!$F:$F, 'Call Back'!$C36, Raw!$H:$H, "D14")</f>
        <v>0</v>
      </c>
      <c r="KH36" s="51">
        <f>SUMIFS(Raw!$I:$I, Raw!$A:$A, 'Call Back'!KH$14, Raw!$F:$F, 'Call Back'!$C36, Raw!$H:$H, "D13")</f>
        <v>0</v>
      </c>
      <c r="KI36" s="52">
        <f>SUMIFS(Raw!$I:$I, Raw!$A:$A, 'Call Back'!KI$14, Raw!$F:$F, 'Call Back'!$C36, Raw!$H:$H, "D13")</f>
        <v>0</v>
      </c>
      <c r="KJ36" s="52">
        <f>SUMIFS(Raw!$I:$I, Raw!$A:$A, 'Call Back'!KJ$14, Raw!$F:$F, 'Call Back'!$C36, Raw!$H:$H, "D13")</f>
        <v>0</v>
      </c>
      <c r="KK36" s="52">
        <f>SUMIFS(Raw!$I:$I, Raw!$A:$A, 'Call Back'!KK$14, Raw!$F:$F, 'Call Back'!$C36, Raw!$H:$H, "D13")</f>
        <v>0</v>
      </c>
      <c r="KL36" s="52">
        <f>SUMIFS(Raw!$I:$I, Raw!$A:$A, 'Call Back'!KL$14, Raw!$F:$F, 'Call Back'!$C36, Raw!$H:$H, "D13")</f>
        <v>0</v>
      </c>
      <c r="KM36" s="52">
        <f>SUMIFS(Raw!$I:$I, Raw!$A:$A, 'Call Back'!KM$14, Raw!$F:$F, 'Call Back'!$C36, Raw!$H:$H, "D13")</f>
        <v>0</v>
      </c>
      <c r="KN36" s="53">
        <f>SUMIFS(Raw!$I:$I, Raw!$A:$A, 'Call Back'!KN$14, Raw!$F:$F, 'Call Back'!$C36, Raw!$H:$H, "D13")</f>
        <v>0</v>
      </c>
      <c r="KP36" s="51">
        <f>SUMIFS(Raw!$I:$I, Raw!$A:$A, 'Call Back'!KP$14, Raw!$F:$F, 'Call Back'!$C36, Raw!$H:$H, "D14")</f>
        <v>0</v>
      </c>
      <c r="KQ36" s="52">
        <f>SUMIFS(Raw!$I:$I, Raw!$A:$A, 'Call Back'!KQ$14, Raw!$F:$F, 'Call Back'!$C36, Raw!$H:$H, "D14")</f>
        <v>0</v>
      </c>
      <c r="KR36" s="52">
        <f>SUMIFS(Raw!$I:$I, Raw!$A:$A, 'Call Back'!KR$14, Raw!$F:$F, 'Call Back'!$C36, Raw!$H:$H, "D14")</f>
        <v>0</v>
      </c>
      <c r="KS36" s="52">
        <f>SUMIFS(Raw!$I:$I, Raw!$A:$A, 'Call Back'!KS$14, Raw!$F:$F, 'Call Back'!$C36, Raw!$H:$H, "D14")</f>
        <v>0</v>
      </c>
      <c r="KT36" s="52">
        <f>SUMIFS(Raw!$I:$I, Raw!$A:$A, 'Call Back'!KT$14, Raw!$F:$F, 'Call Back'!$C36, Raw!$H:$H, "D14")</f>
        <v>0</v>
      </c>
      <c r="KU36" s="52">
        <f>SUMIFS(Raw!$I:$I, Raw!$A:$A, 'Call Back'!KU$14, Raw!$F:$F, 'Call Back'!$C36, Raw!$H:$H, "D14")</f>
        <v>0</v>
      </c>
      <c r="KV36" s="53">
        <f>SUMIFS(Raw!$I:$I, Raw!$A:$A, 'Call Back'!KV$14, Raw!$F:$F, 'Call Back'!$C36, Raw!$H:$H, "D14")</f>
        <v>0</v>
      </c>
    </row>
    <row r="37" spans="1:308" x14ac:dyDescent="0.35">
      <c r="B37" s="31" t="s">
        <v>62</v>
      </c>
      <c r="C37" s="32" t="s">
        <v>71</v>
      </c>
      <c r="D37" s="33" t="s">
        <v>72</v>
      </c>
      <c r="F37" s="34">
        <v>699</v>
      </c>
      <c r="G37" s="35">
        <v>638</v>
      </c>
      <c r="H37" s="35">
        <v>656</v>
      </c>
      <c r="I37" s="35">
        <v>689</v>
      </c>
      <c r="J37" s="35">
        <v>722</v>
      </c>
      <c r="K37" s="35">
        <v>658</v>
      </c>
      <c r="L37" s="36">
        <v>722</v>
      </c>
      <c r="N37" s="34">
        <v>138</v>
      </c>
      <c r="O37" s="35">
        <v>139</v>
      </c>
      <c r="P37" s="35">
        <v>159</v>
      </c>
      <c r="Q37" s="35">
        <v>185</v>
      </c>
      <c r="R37" s="35">
        <v>197</v>
      </c>
      <c r="S37" s="35">
        <v>136</v>
      </c>
      <c r="T37" s="36">
        <v>160</v>
      </c>
      <c r="V37" s="34">
        <v>843</v>
      </c>
      <c r="W37" s="35">
        <v>666</v>
      </c>
      <c r="X37" s="35">
        <v>514</v>
      </c>
      <c r="Y37" s="35">
        <v>578</v>
      </c>
      <c r="Z37" s="35">
        <v>662</v>
      </c>
      <c r="AA37" s="35">
        <v>707</v>
      </c>
      <c r="AB37" s="36">
        <v>712</v>
      </c>
      <c r="AD37" s="34">
        <v>210</v>
      </c>
      <c r="AE37" s="35">
        <v>194</v>
      </c>
      <c r="AF37" s="35">
        <v>139</v>
      </c>
      <c r="AG37" s="35">
        <v>132</v>
      </c>
      <c r="AH37" s="35">
        <v>144</v>
      </c>
      <c r="AI37" s="35">
        <v>198</v>
      </c>
      <c r="AJ37" s="36">
        <v>290</v>
      </c>
      <c r="AL37" s="34">
        <v>704</v>
      </c>
      <c r="AM37" s="35">
        <v>757</v>
      </c>
      <c r="AN37" s="35">
        <v>677</v>
      </c>
      <c r="AO37" s="35">
        <v>648</v>
      </c>
      <c r="AP37" s="35">
        <v>712</v>
      </c>
      <c r="AQ37" s="35">
        <v>672</v>
      </c>
      <c r="AR37" s="36">
        <v>676</v>
      </c>
      <c r="AT37" s="34">
        <v>152</v>
      </c>
      <c r="AU37" s="35">
        <v>158</v>
      </c>
      <c r="AV37" s="35">
        <v>141</v>
      </c>
      <c r="AW37" s="35">
        <v>170</v>
      </c>
      <c r="AX37" s="35">
        <v>121</v>
      </c>
      <c r="AY37" s="35">
        <v>138</v>
      </c>
      <c r="AZ37" s="36">
        <v>130</v>
      </c>
      <c r="BB37" s="34">
        <v>686</v>
      </c>
      <c r="BC37" s="35">
        <v>732</v>
      </c>
      <c r="BD37" s="35">
        <v>713</v>
      </c>
      <c r="BE37" s="35">
        <v>677</v>
      </c>
      <c r="BF37" s="35">
        <v>677</v>
      </c>
      <c r="BG37" s="35">
        <v>756</v>
      </c>
      <c r="BH37" s="36">
        <v>713</v>
      </c>
      <c r="BJ37" s="34">
        <v>125</v>
      </c>
      <c r="BK37" s="35">
        <v>239</v>
      </c>
      <c r="BL37" s="35">
        <v>253</v>
      </c>
      <c r="BM37" s="35">
        <v>254</v>
      </c>
      <c r="BN37" s="35">
        <v>156</v>
      </c>
      <c r="BO37" s="35">
        <v>223</v>
      </c>
      <c r="BP37" s="36">
        <v>165</v>
      </c>
      <c r="BR37" s="34">
        <v>797</v>
      </c>
      <c r="BS37" s="35">
        <v>621</v>
      </c>
      <c r="BT37" s="35">
        <v>560</v>
      </c>
      <c r="BU37" s="35">
        <v>556</v>
      </c>
      <c r="BV37" s="35">
        <v>786</v>
      </c>
      <c r="BW37" s="35">
        <v>894</v>
      </c>
      <c r="BX37" s="36">
        <v>818</v>
      </c>
      <c r="BZ37" s="34">
        <v>160</v>
      </c>
      <c r="CA37" s="35">
        <v>162</v>
      </c>
      <c r="CB37" s="35">
        <v>227</v>
      </c>
      <c r="CC37" s="35">
        <v>168</v>
      </c>
      <c r="CD37" s="35">
        <v>177</v>
      </c>
      <c r="CE37" s="35">
        <v>216</v>
      </c>
      <c r="CF37" s="36">
        <v>185</v>
      </c>
      <c r="CH37" s="34">
        <v>843</v>
      </c>
      <c r="CI37" s="35">
        <v>711</v>
      </c>
      <c r="CJ37" s="35">
        <v>621</v>
      </c>
      <c r="CK37" s="35">
        <v>756</v>
      </c>
      <c r="CL37" s="35">
        <v>749</v>
      </c>
      <c r="CM37" s="35">
        <v>733</v>
      </c>
      <c r="CN37" s="36">
        <v>728</v>
      </c>
      <c r="CP37" s="34">
        <v>201</v>
      </c>
      <c r="CQ37" s="35">
        <v>178</v>
      </c>
      <c r="CR37" s="35">
        <v>145</v>
      </c>
      <c r="CS37" s="35">
        <v>315</v>
      </c>
      <c r="CT37" s="35">
        <v>249</v>
      </c>
      <c r="CU37" s="35">
        <v>194</v>
      </c>
      <c r="CV37" s="36">
        <v>245</v>
      </c>
      <c r="CX37" s="34">
        <v>684</v>
      </c>
      <c r="CY37" s="35">
        <v>683</v>
      </c>
      <c r="CZ37" s="35">
        <v>754</v>
      </c>
      <c r="DA37" s="35">
        <v>653</v>
      </c>
      <c r="DB37" s="35">
        <v>693</v>
      </c>
      <c r="DC37" s="35">
        <v>730</v>
      </c>
      <c r="DD37" s="36">
        <v>701</v>
      </c>
      <c r="DF37" s="34">
        <v>179</v>
      </c>
      <c r="DG37" s="35">
        <v>227</v>
      </c>
      <c r="DH37" s="35">
        <v>257</v>
      </c>
      <c r="DI37" s="35">
        <v>226</v>
      </c>
      <c r="DJ37" s="35">
        <v>188</v>
      </c>
      <c r="DK37" s="35">
        <v>235</v>
      </c>
      <c r="DL37" s="36">
        <v>151</v>
      </c>
      <c r="DN37" s="34">
        <v>784</v>
      </c>
      <c r="DO37" s="35">
        <v>690</v>
      </c>
      <c r="DP37" s="35">
        <v>698</v>
      </c>
      <c r="DQ37" s="35">
        <v>650</v>
      </c>
      <c r="DR37" s="35">
        <v>687</v>
      </c>
      <c r="DS37" s="35">
        <v>708</v>
      </c>
      <c r="DT37" s="36">
        <v>661</v>
      </c>
      <c r="DV37" s="34">
        <v>198</v>
      </c>
      <c r="DW37" s="35">
        <v>220</v>
      </c>
      <c r="DX37" s="35">
        <v>192</v>
      </c>
      <c r="DY37" s="35">
        <v>156</v>
      </c>
      <c r="DZ37" s="35">
        <v>201</v>
      </c>
      <c r="EA37" s="35">
        <v>253</v>
      </c>
      <c r="EB37" s="36">
        <v>240</v>
      </c>
      <c r="ED37" s="34">
        <f>SUMIFS(Raw!$I:$I, Raw!$A:$A, 'Call Back'!ED$14, Raw!$F:$F, 'Call Back'!$C37, Raw!$H:$H, "D13")</f>
        <v>853</v>
      </c>
      <c r="EE37" s="35">
        <f>SUMIFS(Raw!$I:$I, Raw!$A:$A, 'Call Back'!EE$14, Raw!$F:$F, 'Call Back'!$C37, Raw!$H:$H, "D13")</f>
        <v>553</v>
      </c>
      <c r="EF37" s="35">
        <f>SUMIFS(Raw!$I:$I, Raw!$A:$A, 'Call Back'!EF$14, Raw!$F:$F, 'Call Back'!$C37, Raw!$H:$H, "D13")</f>
        <v>745</v>
      </c>
      <c r="EG37" s="35">
        <f>SUMIFS(Raw!$I:$I, Raw!$A:$A, 'Call Back'!EG$14, Raw!$F:$F, 'Call Back'!$C37, Raw!$H:$H, "D13")</f>
        <v>677</v>
      </c>
      <c r="EH37" s="35">
        <f>SUMIFS(Raw!$I:$I, Raw!$A:$A, 'Call Back'!EH$14, Raw!$F:$F, 'Call Back'!$C37, Raw!$H:$H, "D13")</f>
        <v>677</v>
      </c>
      <c r="EI37" s="35">
        <f>SUMIFS(Raw!$I:$I, Raw!$A:$A, 'Call Back'!EI$14, Raw!$F:$F, 'Call Back'!$C37, Raw!$H:$H, "D13")</f>
        <v>716</v>
      </c>
      <c r="EJ37" s="36">
        <f>SUMIFS(Raw!$I:$I, Raw!$A:$A, 'Call Back'!EJ$14, Raw!$F:$F, 'Call Back'!$C37, Raw!$H:$H, "D13")</f>
        <v>662</v>
      </c>
      <c r="EL37" s="34">
        <f>SUMIFS(Raw!$I:$I, Raw!$A:$A, 'Call Back'!EL$14, Raw!$F:$F, 'Call Back'!$C37, Raw!$H:$H, "D14")</f>
        <v>258</v>
      </c>
      <c r="EM37" s="35">
        <f>SUMIFS(Raw!$I:$I, Raw!$A:$A, 'Call Back'!EM$14, Raw!$F:$F, 'Call Back'!$C37, Raw!$H:$H, "D14")</f>
        <v>178</v>
      </c>
      <c r="EN37" s="35">
        <f>SUMIFS(Raw!$I:$I, Raw!$A:$A, 'Call Back'!EN$14, Raw!$F:$F, 'Call Back'!$C37, Raw!$H:$H, "D14")</f>
        <v>215</v>
      </c>
      <c r="EO37" s="35">
        <f>SUMIFS(Raw!$I:$I, Raw!$A:$A, 'Call Back'!EO$14, Raw!$F:$F, 'Call Back'!$C37, Raw!$H:$H, "D14")</f>
        <v>189</v>
      </c>
      <c r="EP37" s="35">
        <f>SUMIFS(Raw!$I:$I, Raw!$A:$A, 'Call Back'!EP$14, Raw!$F:$F, 'Call Back'!$C37, Raw!$H:$H, "D14")</f>
        <v>156</v>
      </c>
      <c r="EQ37" s="35">
        <f>SUMIFS(Raw!$I:$I, Raw!$A:$A, 'Call Back'!EQ$14, Raw!$F:$F, 'Call Back'!$C37, Raw!$H:$H, "D14")</f>
        <v>200</v>
      </c>
      <c r="ER37" s="36">
        <f>SUMIFS(Raw!$I:$I, Raw!$A:$A, 'Call Back'!ER$14, Raw!$F:$F, 'Call Back'!$C37, Raw!$H:$H, "D14")</f>
        <v>234</v>
      </c>
      <c r="ET37" s="34">
        <f>SUMIFS(Raw!$I:$I, Raw!$A:$A, 'Call Back'!ET$14, Raw!$F:$F, 'Call Back'!$C37, Raw!$H:$H, "D13")</f>
        <v>0</v>
      </c>
      <c r="EU37" s="35">
        <f>SUMIFS(Raw!$I:$I, Raw!$A:$A, 'Call Back'!EU$14, Raw!$F:$F, 'Call Back'!$C37, Raw!$H:$H, "D13")</f>
        <v>0</v>
      </c>
      <c r="EV37" s="35">
        <f>SUMIFS(Raw!$I:$I, Raw!$A:$A, 'Call Back'!EV$14, Raw!$F:$F, 'Call Back'!$C37, Raw!$H:$H, "D13")</f>
        <v>0</v>
      </c>
      <c r="EW37" s="35">
        <f>SUMIFS(Raw!$I:$I, Raw!$A:$A, 'Call Back'!EW$14, Raw!$F:$F, 'Call Back'!$C37, Raw!$H:$H, "D13")</f>
        <v>0</v>
      </c>
      <c r="EX37" s="35">
        <f>SUMIFS(Raw!$I:$I, Raw!$A:$A, 'Call Back'!EX$14, Raw!$F:$F, 'Call Back'!$C37, Raw!$H:$H, "D13")</f>
        <v>0</v>
      </c>
      <c r="EY37" s="35">
        <f>SUMIFS(Raw!$I:$I, Raw!$A:$A, 'Call Back'!EY$14, Raw!$F:$F, 'Call Back'!$C37, Raw!$H:$H, "D13")</f>
        <v>0</v>
      </c>
      <c r="EZ37" s="36">
        <f>SUMIFS(Raw!$I:$I, Raw!$A:$A, 'Call Back'!EZ$14, Raw!$F:$F, 'Call Back'!$C37, Raw!$H:$H, "D13")</f>
        <v>0</v>
      </c>
      <c r="FB37" s="34">
        <f>SUMIFS(Raw!$I:$I, Raw!$A:$A, 'Call Back'!FB$14, Raw!$F:$F, 'Call Back'!$C37, Raw!$H:$H, "D14")</f>
        <v>0</v>
      </c>
      <c r="FC37" s="35">
        <f>SUMIFS(Raw!$I:$I, Raw!$A:$A, 'Call Back'!FC$14, Raw!$F:$F, 'Call Back'!$C37, Raw!$H:$H, "D14")</f>
        <v>0</v>
      </c>
      <c r="FD37" s="35">
        <f>SUMIFS(Raw!$I:$I, Raw!$A:$A, 'Call Back'!FD$14, Raw!$F:$F, 'Call Back'!$C37, Raw!$H:$H, "D14")</f>
        <v>0</v>
      </c>
      <c r="FE37" s="35">
        <f>SUMIFS(Raw!$I:$I, Raw!$A:$A, 'Call Back'!FE$14, Raw!$F:$F, 'Call Back'!$C37, Raw!$H:$H, "D14")</f>
        <v>0</v>
      </c>
      <c r="FF37" s="35">
        <f>SUMIFS(Raw!$I:$I, Raw!$A:$A, 'Call Back'!FF$14, Raw!$F:$F, 'Call Back'!$C37, Raw!$H:$H, "D14")</f>
        <v>0</v>
      </c>
      <c r="FG37" s="35">
        <f>SUMIFS(Raw!$I:$I, Raw!$A:$A, 'Call Back'!FG$14, Raw!$F:$F, 'Call Back'!$C37, Raw!$H:$H, "D14")</f>
        <v>0</v>
      </c>
      <c r="FH37" s="36">
        <f>SUMIFS(Raw!$I:$I, Raw!$A:$A, 'Call Back'!FH$14, Raw!$F:$F, 'Call Back'!$C37, Raw!$H:$H, "D14")</f>
        <v>0</v>
      </c>
      <c r="FJ37" s="34">
        <f>SUMIFS(Raw!$I:$I, Raw!$A:$A, 'Call Back'!FJ$14, Raw!$F:$F, 'Call Back'!$C37, Raw!$H:$H, "D13")</f>
        <v>0</v>
      </c>
      <c r="FK37" s="35">
        <f>SUMIFS(Raw!$I:$I, Raw!$A:$A, 'Call Back'!FK$14, Raw!$F:$F, 'Call Back'!$C37, Raw!$H:$H, "D13")</f>
        <v>0</v>
      </c>
      <c r="FL37" s="35">
        <f>SUMIFS(Raw!$I:$I, Raw!$A:$A, 'Call Back'!FL$14, Raw!$F:$F, 'Call Back'!$C37, Raw!$H:$H, "D13")</f>
        <v>0</v>
      </c>
      <c r="FM37" s="35">
        <f>SUMIFS(Raw!$I:$I, Raw!$A:$A, 'Call Back'!FM$14, Raw!$F:$F, 'Call Back'!$C37, Raw!$H:$H, "D13")</f>
        <v>0</v>
      </c>
      <c r="FN37" s="35">
        <f>SUMIFS(Raw!$I:$I, Raw!$A:$A, 'Call Back'!FN$14, Raw!$F:$F, 'Call Back'!$C37, Raw!$H:$H, "D13")</f>
        <v>0</v>
      </c>
      <c r="FO37" s="35">
        <f>SUMIFS(Raw!$I:$I, Raw!$A:$A, 'Call Back'!FO$14, Raw!$F:$F, 'Call Back'!$C37, Raw!$H:$H, "D13")</f>
        <v>0</v>
      </c>
      <c r="FP37" s="36">
        <f>SUMIFS(Raw!$I:$I, Raw!$A:$A, 'Call Back'!FP$14, Raw!$F:$F, 'Call Back'!$C37, Raw!$H:$H, "D13")</f>
        <v>0</v>
      </c>
      <c r="FR37" s="34">
        <f>SUMIFS(Raw!$I:$I, Raw!$A:$A, 'Call Back'!FR$14, Raw!$F:$F, 'Call Back'!$C37, Raw!$H:$H, "D14")</f>
        <v>0</v>
      </c>
      <c r="FS37" s="35">
        <f>SUMIFS(Raw!$I:$I, Raw!$A:$A, 'Call Back'!FS$14, Raw!$F:$F, 'Call Back'!$C37, Raw!$H:$H, "D14")</f>
        <v>0</v>
      </c>
      <c r="FT37" s="35">
        <f>SUMIFS(Raw!$I:$I, Raw!$A:$A, 'Call Back'!FT$14, Raw!$F:$F, 'Call Back'!$C37, Raw!$H:$H, "D14")</f>
        <v>0</v>
      </c>
      <c r="FU37" s="35">
        <f>SUMIFS(Raw!$I:$I, Raw!$A:$A, 'Call Back'!FU$14, Raw!$F:$F, 'Call Back'!$C37, Raw!$H:$H, "D14")</f>
        <v>0</v>
      </c>
      <c r="FV37" s="35">
        <f>SUMIFS(Raw!$I:$I, Raw!$A:$A, 'Call Back'!FV$14, Raw!$F:$F, 'Call Back'!$C37, Raw!$H:$H, "D14")</f>
        <v>0</v>
      </c>
      <c r="FW37" s="35">
        <f>SUMIFS(Raw!$I:$I, Raw!$A:$A, 'Call Back'!FW$14, Raw!$F:$F, 'Call Back'!$C37, Raw!$H:$H, "D14")</f>
        <v>0</v>
      </c>
      <c r="FX37" s="36">
        <f>SUMIFS(Raw!$I:$I, Raw!$A:$A, 'Call Back'!FX$14, Raw!$F:$F, 'Call Back'!$C37, Raw!$H:$H, "D14")</f>
        <v>0</v>
      </c>
      <c r="FZ37" s="34">
        <f>SUMIFS(Raw!$I:$I, Raw!$A:$A, 'Call Back'!FZ$14, Raw!$F:$F, 'Call Back'!$C37, Raw!$H:$H, "D13")</f>
        <v>0</v>
      </c>
      <c r="GA37" s="35">
        <f>SUMIFS(Raw!$I:$I, Raw!$A:$A, 'Call Back'!GA$14, Raw!$F:$F, 'Call Back'!$C37, Raw!$H:$H, "D13")</f>
        <v>0</v>
      </c>
      <c r="GB37" s="35">
        <f>SUMIFS(Raw!$I:$I, Raw!$A:$A, 'Call Back'!GB$14, Raw!$F:$F, 'Call Back'!$C37, Raw!$H:$H, "D13")</f>
        <v>0</v>
      </c>
      <c r="GC37" s="35">
        <f>SUMIFS(Raw!$I:$I, Raw!$A:$A, 'Call Back'!GC$14, Raw!$F:$F, 'Call Back'!$C37, Raw!$H:$H, "D13")</f>
        <v>0</v>
      </c>
      <c r="GD37" s="35">
        <f>SUMIFS(Raw!$I:$I, Raw!$A:$A, 'Call Back'!GD$14, Raw!$F:$F, 'Call Back'!$C37, Raw!$H:$H, "D13")</f>
        <v>0</v>
      </c>
      <c r="GE37" s="35">
        <f>SUMIFS(Raw!$I:$I, Raw!$A:$A, 'Call Back'!GE$14, Raw!$F:$F, 'Call Back'!$C37, Raw!$H:$H, "D13")</f>
        <v>0</v>
      </c>
      <c r="GF37" s="36">
        <f>SUMIFS(Raw!$I:$I, Raw!$A:$A, 'Call Back'!GF$14, Raw!$F:$F, 'Call Back'!$C37, Raw!$H:$H, "D13")</f>
        <v>0</v>
      </c>
      <c r="GH37" s="34">
        <f>SUMIFS(Raw!$I:$I, Raw!$A:$A, 'Call Back'!GH$14, Raw!$F:$F, 'Call Back'!$C37, Raw!$H:$H, "D14")</f>
        <v>0</v>
      </c>
      <c r="GI37" s="35">
        <f>SUMIFS(Raw!$I:$I, Raw!$A:$A, 'Call Back'!GI$14, Raw!$F:$F, 'Call Back'!$C37, Raw!$H:$H, "D14")</f>
        <v>0</v>
      </c>
      <c r="GJ37" s="35">
        <f>SUMIFS(Raw!$I:$I, Raw!$A:$A, 'Call Back'!GJ$14, Raw!$F:$F, 'Call Back'!$C37, Raw!$H:$H, "D14")</f>
        <v>0</v>
      </c>
      <c r="GK37" s="35">
        <f>SUMIFS(Raw!$I:$I, Raw!$A:$A, 'Call Back'!GK$14, Raw!$F:$F, 'Call Back'!$C37, Raw!$H:$H, "D14")</f>
        <v>0</v>
      </c>
      <c r="GL37" s="35">
        <f>SUMIFS(Raw!$I:$I, Raw!$A:$A, 'Call Back'!GL$14, Raw!$F:$F, 'Call Back'!$C37, Raw!$H:$H, "D14")</f>
        <v>0</v>
      </c>
      <c r="GM37" s="35">
        <f>SUMIFS(Raw!$I:$I, Raw!$A:$A, 'Call Back'!GM$14, Raw!$F:$F, 'Call Back'!$C37, Raw!$H:$H, "D14")</f>
        <v>0</v>
      </c>
      <c r="GN37" s="36">
        <f>SUMIFS(Raw!$I:$I, Raw!$A:$A, 'Call Back'!GN$14, Raw!$F:$F, 'Call Back'!$C37, Raw!$H:$H, "D14")</f>
        <v>0</v>
      </c>
      <c r="GP37" s="34">
        <f>SUMIFS(Raw!$I:$I, Raw!$A:$A, 'Call Back'!GP$14, Raw!$F:$F, 'Call Back'!$C37, Raw!$H:$H, "D13")</f>
        <v>0</v>
      </c>
      <c r="GQ37" s="35">
        <f>SUMIFS(Raw!$I:$I, Raw!$A:$A, 'Call Back'!GQ$14, Raw!$F:$F, 'Call Back'!$C37, Raw!$H:$H, "D13")</f>
        <v>0</v>
      </c>
      <c r="GR37" s="35">
        <f>SUMIFS(Raw!$I:$I, Raw!$A:$A, 'Call Back'!GR$14, Raw!$F:$F, 'Call Back'!$C37, Raw!$H:$H, "D13")</f>
        <v>0</v>
      </c>
      <c r="GS37" s="35">
        <f>SUMIFS(Raw!$I:$I, Raw!$A:$A, 'Call Back'!GS$14, Raw!$F:$F, 'Call Back'!$C37, Raw!$H:$H, "D13")</f>
        <v>0</v>
      </c>
      <c r="GT37" s="35">
        <f>SUMIFS(Raw!$I:$I, Raw!$A:$A, 'Call Back'!GT$14, Raw!$F:$F, 'Call Back'!$C37, Raw!$H:$H, "D13")</f>
        <v>0</v>
      </c>
      <c r="GU37" s="35">
        <f>SUMIFS(Raw!$I:$I, Raw!$A:$A, 'Call Back'!GU$14, Raw!$F:$F, 'Call Back'!$C37, Raw!$H:$H, "D13")</f>
        <v>0</v>
      </c>
      <c r="GV37" s="36">
        <f>SUMIFS(Raw!$I:$I, Raw!$A:$A, 'Call Back'!GV$14, Raw!$F:$F, 'Call Back'!$C37, Raw!$H:$H, "D13")</f>
        <v>0</v>
      </c>
      <c r="GX37" s="34">
        <f>SUMIFS(Raw!$I:$I, Raw!$A:$A, 'Call Back'!GX$14, Raw!$F:$F, 'Call Back'!$C37, Raw!$H:$H, "D14")</f>
        <v>0</v>
      </c>
      <c r="GY37" s="35">
        <f>SUMIFS(Raw!$I:$I, Raw!$A:$A, 'Call Back'!GY$14, Raw!$F:$F, 'Call Back'!$C37, Raw!$H:$H, "D14")</f>
        <v>0</v>
      </c>
      <c r="GZ37" s="35">
        <f>SUMIFS(Raw!$I:$I, Raw!$A:$A, 'Call Back'!GZ$14, Raw!$F:$F, 'Call Back'!$C37, Raw!$H:$H, "D14")</f>
        <v>0</v>
      </c>
      <c r="HA37" s="35">
        <f>SUMIFS(Raw!$I:$I, Raw!$A:$A, 'Call Back'!HA$14, Raw!$F:$F, 'Call Back'!$C37, Raw!$H:$H, "D14")</f>
        <v>0</v>
      </c>
      <c r="HB37" s="35">
        <f>SUMIFS(Raw!$I:$I, Raw!$A:$A, 'Call Back'!HB$14, Raw!$F:$F, 'Call Back'!$C37, Raw!$H:$H, "D14")</f>
        <v>0</v>
      </c>
      <c r="HC37" s="35">
        <f>SUMIFS(Raw!$I:$I, Raw!$A:$A, 'Call Back'!HC$14, Raw!$F:$F, 'Call Back'!$C37, Raw!$H:$H, "D14")</f>
        <v>0</v>
      </c>
      <c r="HD37" s="36">
        <f>SUMIFS(Raw!$I:$I, Raw!$A:$A, 'Call Back'!HD$14, Raw!$F:$F, 'Call Back'!$C37, Raw!$H:$H, "D14")</f>
        <v>0</v>
      </c>
      <c r="HF37" s="34">
        <f>SUMIFS(Raw!$I:$I, Raw!$A:$A, 'Call Back'!HF$14, Raw!$F:$F, 'Call Back'!$C37, Raw!$H:$H, "D13")</f>
        <v>0</v>
      </c>
      <c r="HG37" s="35">
        <f>SUMIFS(Raw!$I:$I, Raw!$A:$A, 'Call Back'!HG$14, Raw!$F:$F, 'Call Back'!$C37, Raw!$H:$H, "D13")</f>
        <v>0</v>
      </c>
      <c r="HH37" s="35">
        <f>SUMIFS(Raw!$I:$I, Raw!$A:$A, 'Call Back'!HH$14, Raw!$F:$F, 'Call Back'!$C37, Raw!$H:$H, "D13")</f>
        <v>0</v>
      </c>
      <c r="HI37" s="35">
        <f>SUMIFS(Raw!$I:$I, Raw!$A:$A, 'Call Back'!HI$14, Raw!$F:$F, 'Call Back'!$C37, Raw!$H:$H, "D13")</f>
        <v>0</v>
      </c>
      <c r="HJ37" s="35">
        <f>SUMIFS(Raw!$I:$I, Raw!$A:$A, 'Call Back'!HJ$14, Raw!$F:$F, 'Call Back'!$C37, Raw!$H:$H, "D13")</f>
        <v>0</v>
      </c>
      <c r="HK37" s="35">
        <f>SUMIFS(Raw!$I:$I, Raw!$A:$A, 'Call Back'!HK$14, Raw!$F:$F, 'Call Back'!$C37, Raw!$H:$H, "D13")</f>
        <v>0</v>
      </c>
      <c r="HL37" s="36">
        <f>SUMIFS(Raw!$I:$I, Raw!$A:$A, 'Call Back'!HL$14, Raw!$F:$F, 'Call Back'!$C37, Raw!$H:$H, "D13")</f>
        <v>0</v>
      </c>
      <c r="HN37" s="34">
        <f>SUMIFS(Raw!$I:$I, Raw!$A:$A, 'Call Back'!HN$14, Raw!$F:$F, 'Call Back'!$C37, Raw!$H:$H, "D14")</f>
        <v>0</v>
      </c>
      <c r="HO37" s="35">
        <f>SUMIFS(Raw!$I:$I, Raw!$A:$A, 'Call Back'!HO$14, Raw!$F:$F, 'Call Back'!$C37, Raw!$H:$H, "D14")</f>
        <v>0</v>
      </c>
      <c r="HP37" s="35">
        <f>SUMIFS(Raw!$I:$I, Raw!$A:$A, 'Call Back'!HP$14, Raw!$F:$F, 'Call Back'!$C37, Raw!$H:$H, "D14")</f>
        <v>0</v>
      </c>
      <c r="HQ37" s="35">
        <f>SUMIFS(Raw!$I:$I, Raw!$A:$A, 'Call Back'!HQ$14, Raw!$F:$F, 'Call Back'!$C37, Raw!$H:$H, "D14")</f>
        <v>0</v>
      </c>
      <c r="HR37" s="35">
        <f>SUMIFS(Raw!$I:$I, Raw!$A:$A, 'Call Back'!HR$14, Raw!$F:$F, 'Call Back'!$C37, Raw!$H:$H, "D14")</f>
        <v>0</v>
      </c>
      <c r="HS37" s="35">
        <f>SUMIFS(Raw!$I:$I, Raw!$A:$A, 'Call Back'!HS$14, Raw!$F:$F, 'Call Back'!$C37, Raw!$H:$H, "D14")</f>
        <v>0</v>
      </c>
      <c r="HT37" s="36">
        <f>SUMIFS(Raw!$I:$I, Raw!$A:$A, 'Call Back'!HT$14, Raw!$F:$F, 'Call Back'!$C37, Raw!$H:$H, "D14")</f>
        <v>0</v>
      </c>
      <c r="HV37" s="34">
        <f>SUMIFS(Raw!$I:$I, Raw!$A:$A, 'Call Back'!HV$14, Raw!$F:$F, 'Call Back'!$C37, Raw!$H:$H, "D13")</f>
        <v>0</v>
      </c>
      <c r="HW37" s="35">
        <f>SUMIFS(Raw!$I:$I, Raw!$A:$A, 'Call Back'!HW$14, Raw!$F:$F, 'Call Back'!$C37, Raw!$H:$H, "D13")</f>
        <v>0</v>
      </c>
      <c r="HX37" s="35">
        <f>SUMIFS(Raw!$I:$I, Raw!$A:$A, 'Call Back'!HX$14, Raw!$F:$F, 'Call Back'!$C37, Raw!$H:$H, "D13")</f>
        <v>0</v>
      </c>
      <c r="HY37" s="35">
        <f>SUMIFS(Raw!$I:$I, Raw!$A:$A, 'Call Back'!HY$14, Raw!$F:$F, 'Call Back'!$C37, Raw!$H:$H, "D13")</f>
        <v>0</v>
      </c>
      <c r="HZ37" s="35">
        <f>SUMIFS(Raw!$I:$I, Raw!$A:$A, 'Call Back'!HZ$14, Raw!$F:$F, 'Call Back'!$C37, Raw!$H:$H, "D13")</f>
        <v>0</v>
      </c>
      <c r="IA37" s="35">
        <f>SUMIFS(Raw!$I:$I, Raw!$A:$A, 'Call Back'!IA$14, Raw!$F:$F, 'Call Back'!$C37, Raw!$H:$H, "D13")</f>
        <v>0</v>
      </c>
      <c r="IB37" s="36">
        <f>SUMIFS(Raw!$I:$I, Raw!$A:$A, 'Call Back'!IB$14, Raw!$F:$F, 'Call Back'!$C37, Raw!$H:$H, "D13")</f>
        <v>0</v>
      </c>
      <c r="ID37" s="34">
        <f>SUMIFS(Raw!$I:$I, Raw!$A:$A, 'Call Back'!ID$14, Raw!$F:$F, 'Call Back'!$C37, Raw!$H:$H, "D14")</f>
        <v>0</v>
      </c>
      <c r="IE37" s="35">
        <f>SUMIFS(Raw!$I:$I, Raw!$A:$A, 'Call Back'!IE$14, Raw!$F:$F, 'Call Back'!$C37, Raw!$H:$H, "D14")</f>
        <v>0</v>
      </c>
      <c r="IF37" s="35">
        <f>SUMIFS(Raw!$I:$I, Raw!$A:$A, 'Call Back'!IF$14, Raw!$F:$F, 'Call Back'!$C37, Raw!$H:$H, "D14")</f>
        <v>0</v>
      </c>
      <c r="IG37" s="35">
        <f>SUMIFS(Raw!$I:$I, Raw!$A:$A, 'Call Back'!IG$14, Raw!$F:$F, 'Call Back'!$C37, Raw!$H:$H, "D14")</f>
        <v>0</v>
      </c>
      <c r="IH37" s="35">
        <f>SUMIFS(Raw!$I:$I, Raw!$A:$A, 'Call Back'!IH$14, Raw!$F:$F, 'Call Back'!$C37, Raw!$H:$H, "D14")</f>
        <v>0</v>
      </c>
      <c r="II37" s="35">
        <f>SUMIFS(Raw!$I:$I, Raw!$A:$A, 'Call Back'!II$14, Raw!$F:$F, 'Call Back'!$C37, Raw!$H:$H, "D14")</f>
        <v>0</v>
      </c>
      <c r="IJ37" s="36">
        <f>SUMIFS(Raw!$I:$I, Raw!$A:$A, 'Call Back'!IJ$14, Raw!$F:$F, 'Call Back'!$C37, Raw!$H:$H, "D14")</f>
        <v>0</v>
      </c>
      <c r="IL37" s="34">
        <f>SUMIFS(Raw!$I:$I, Raw!$A:$A, 'Call Back'!IL$14, Raw!$F:$F, 'Call Back'!$C37, Raw!$H:$H, "D13")</f>
        <v>0</v>
      </c>
      <c r="IM37" s="35">
        <f>SUMIFS(Raw!$I:$I, Raw!$A:$A, 'Call Back'!IM$14, Raw!$F:$F, 'Call Back'!$C37, Raw!$H:$H, "D13")</f>
        <v>0</v>
      </c>
      <c r="IN37" s="35">
        <f>SUMIFS(Raw!$I:$I, Raw!$A:$A, 'Call Back'!IN$14, Raw!$F:$F, 'Call Back'!$C37, Raw!$H:$H, "D13")</f>
        <v>0</v>
      </c>
      <c r="IO37" s="35">
        <f>SUMIFS(Raw!$I:$I, Raw!$A:$A, 'Call Back'!IO$14, Raw!$F:$F, 'Call Back'!$C37, Raw!$H:$H, "D13")</f>
        <v>0</v>
      </c>
      <c r="IP37" s="35">
        <f>SUMIFS(Raw!$I:$I, Raw!$A:$A, 'Call Back'!IP$14, Raw!$F:$F, 'Call Back'!$C37, Raw!$H:$H, "D13")</f>
        <v>0</v>
      </c>
      <c r="IQ37" s="35">
        <f>SUMIFS(Raw!$I:$I, Raw!$A:$A, 'Call Back'!IQ$14, Raw!$F:$F, 'Call Back'!$C37, Raw!$H:$H, "D13")</f>
        <v>0</v>
      </c>
      <c r="IR37" s="36">
        <f>SUMIFS(Raw!$I:$I, Raw!$A:$A, 'Call Back'!IR$14, Raw!$F:$F, 'Call Back'!$C37, Raw!$H:$H, "D13")</f>
        <v>0</v>
      </c>
      <c r="IT37" s="34">
        <f>SUMIFS(Raw!$I:$I, Raw!$A:$A, 'Call Back'!IT$14, Raw!$F:$F, 'Call Back'!$C37, Raw!$H:$H, "D14")</f>
        <v>0</v>
      </c>
      <c r="IU37" s="35">
        <f>SUMIFS(Raw!$I:$I, Raw!$A:$A, 'Call Back'!IU$14, Raw!$F:$F, 'Call Back'!$C37, Raw!$H:$H, "D14")</f>
        <v>0</v>
      </c>
      <c r="IV37" s="35">
        <f>SUMIFS(Raw!$I:$I, Raw!$A:$A, 'Call Back'!IV$14, Raw!$F:$F, 'Call Back'!$C37, Raw!$H:$H, "D14")</f>
        <v>0</v>
      </c>
      <c r="IW37" s="35">
        <f>SUMIFS(Raw!$I:$I, Raw!$A:$A, 'Call Back'!IW$14, Raw!$F:$F, 'Call Back'!$C37, Raw!$H:$H, "D14")</f>
        <v>0</v>
      </c>
      <c r="IX37" s="35">
        <f>SUMIFS(Raw!$I:$I, Raw!$A:$A, 'Call Back'!IX$14, Raw!$F:$F, 'Call Back'!$C37, Raw!$H:$H, "D14")</f>
        <v>0</v>
      </c>
      <c r="IY37" s="35">
        <f>SUMIFS(Raw!$I:$I, Raw!$A:$A, 'Call Back'!IY$14, Raw!$F:$F, 'Call Back'!$C37, Raw!$H:$H, "D14")</f>
        <v>0</v>
      </c>
      <c r="IZ37" s="36">
        <f>SUMIFS(Raw!$I:$I, Raw!$A:$A, 'Call Back'!IZ$14, Raw!$F:$F, 'Call Back'!$C37, Raw!$H:$H, "D14")</f>
        <v>0</v>
      </c>
      <c r="JB37" s="34">
        <f>SUMIFS(Raw!$I:$I, Raw!$A:$A, 'Call Back'!JB$14, Raw!$F:$F, 'Call Back'!$C37, Raw!$H:$H, "D13")</f>
        <v>0</v>
      </c>
      <c r="JC37" s="35">
        <f>SUMIFS(Raw!$I:$I, Raw!$A:$A, 'Call Back'!JC$14, Raw!$F:$F, 'Call Back'!$C37, Raw!$H:$H, "D13")</f>
        <v>0</v>
      </c>
      <c r="JD37" s="35">
        <f>SUMIFS(Raw!$I:$I, Raw!$A:$A, 'Call Back'!JD$14, Raw!$F:$F, 'Call Back'!$C37, Raw!$H:$H, "D13")</f>
        <v>0</v>
      </c>
      <c r="JE37" s="35">
        <f>SUMIFS(Raw!$I:$I, Raw!$A:$A, 'Call Back'!JE$14, Raw!$F:$F, 'Call Back'!$C37, Raw!$H:$H, "D13")</f>
        <v>0</v>
      </c>
      <c r="JF37" s="35">
        <f>SUMIFS(Raw!$I:$I, Raw!$A:$A, 'Call Back'!JF$14, Raw!$F:$F, 'Call Back'!$C37, Raw!$H:$H, "D13")</f>
        <v>0</v>
      </c>
      <c r="JG37" s="35">
        <f>SUMIFS(Raw!$I:$I, Raw!$A:$A, 'Call Back'!JG$14, Raw!$F:$F, 'Call Back'!$C37, Raw!$H:$H, "D13")</f>
        <v>0</v>
      </c>
      <c r="JH37" s="36">
        <f>SUMIFS(Raw!$I:$I, Raw!$A:$A, 'Call Back'!JH$14, Raw!$F:$F, 'Call Back'!$C37, Raw!$H:$H, "D13")</f>
        <v>0</v>
      </c>
      <c r="JJ37" s="34">
        <f>SUMIFS(Raw!$I:$I, Raw!$A:$A, 'Call Back'!JJ$14, Raw!$F:$F, 'Call Back'!$C37, Raw!$H:$H, "D14")</f>
        <v>0</v>
      </c>
      <c r="JK37" s="35">
        <f>SUMIFS(Raw!$I:$I, Raw!$A:$A, 'Call Back'!JK$14, Raw!$F:$F, 'Call Back'!$C37, Raw!$H:$H, "D14")</f>
        <v>0</v>
      </c>
      <c r="JL37" s="35">
        <f>SUMIFS(Raw!$I:$I, Raw!$A:$A, 'Call Back'!JL$14, Raw!$F:$F, 'Call Back'!$C37, Raw!$H:$H, "D14")</f>
        <v>0</v>
      </c>
      <c r="JM37" s="35">
        <f>SUMIFS(Raw!$I:$I, Raw!$A:$A, 'Call Back'!JM$14, Raw!$F:$F, 'Call Back'!$C37, Raw!$H:$H, "D14")</f>
        <v>0</v>
      </c>
      <c r="JN37" s="35">
        <f>SUMIFS(Raw!$I:$I, Raw!$A:$A, 'Call Back'!JN$14, Raw!$F:$F, 'Call Back'!$C37, Raw!$H:$H, "D14")</f>
        <v>0</v>
      </c>
      <c r="JO37" s="35">
        <f>SUMIFS(Raw!$I:$I, Raw!$A:$A, 'Call Back'!JO$14, Raw!$F:$F, 'Call Back'!$C37, Raw!$H:$H, "D14")</f>
        <v>0</v>
      </c>
      <c r="JP37" s="36">
        <f>SUMIFS(Raw!$I:$I, Raw!$A:$A, 'Call Back'!JP$14, Raw!$F:$F, 'Call Back'!$C37, Raw!$H:$H, "D14")</f>
        <v>0</v>
      </c>
      <c r="JR37" s="34">
        <f>SUMIFS(Raw!$I:$I, Raw!$A:$A, 'Call Back'!JR$14, Raw!$F:$F, 'Call Back'!$C37, Raw!$H:$H, "D13")</f>
        <v>0</v>
      </c>
      <c r="JS37" s="35">
        <f>SUMIFS(Raw!$I:$I, Raw!$A:$A, 'Call Back'!JS$14, Raw!$F:$F, 'Call Back'!$C37, Raw!$H:$H, "D13")</f>
        <v>0</v>
      </c>
      <c r="JT37" s="35">
        <f>SUMIFS(Raw!$I:$I, Raw!$A:$A, 'Call Back'!JT$14, Raw!$F:$F, 'Call Back'!$C37, Raw!$H:$H, "D13")</f>
        <v>0</v>
      </c>
      <c r="JU37" s="35">
        <f>SUMIFS(Raw!$I:$I, Raw!$A:$A, 'Call Back'!JU$14, Raw!$F:$F, 'Call Back'!$C37, Raw!$H:$H, "D13")</f>
        <v>0</v>
      </c>
      <c r="JV37" s="35">
        <f>SUMIFS(Raw!$I:$I, Raw!$A:$A, 'Call Back'!JV$14, Raw!$F:$F, 'Call Back'!$C37, Raw!$H:$H, "D13")</f>
        <v>0</v>
      </c>
      <c r="JW37" s="35">
        <f>SUMIFS(Raw!$I:$I, Raw!$A:$A, 'Call Back'!JW$14, Raw!$F:$F, 'Call Back'!$C37, Raw!$H:$H, "D13")</f>
        <v>0</v>
      </c>
      <c r="JX37" s="36">
        <f>SUMIFS(Raw!$I:$I, Raw!$A:$A, 'Call Back'!JX$14, Raw!$F:$F, 'Call Back'!$C37, Raw!$H:$H, "D13")</f>
        <v>0</v>
      </c>
      <c r="JZ37" s="34">
        <f>SUMIFS(Raw!$I:$I, Raw!$A:$A, 'Call Back'!JZ$14, Raw!$F:$F, 'Call Back'!$C37, Raw!$H:$H, "D14")</f>
        <v>0</v>
      </c>
      <c r="KA37" s="35">
        <f>SUMIFS(Raw!$I:$I, Raw!$A:$A, 'Call Back'!KA$14, Raw!$F:$F, 'Call Back'!$C37, Raw!$H:$H, "D14")</f>
        <v>0</v>
      </c>
      <c r="KB37" s="35">
        <f>SUMIFS(Raw!$I:$I, Raw!$A:$A, 'Call Back'!KB$14, Raw!$F:$F, 'Call Back'!$C37, Raw!$H:$H, "D14")</f>
        <v>0</v>
      </c>
      <c r="KC37" s="35">
        <f>SUMIFS(Raw!$I:$I, Raw!$A:$A, 'Call Back'!KC$14, Raw!$F:$F, 'Call Back'!$C37, Raw!$H:$H, "D14")</f>
        <v>0</v>
      </c>
      <c r="KD37" s="35">
        <f>SUMIFS(Raw!$I:$I, Raw!$A:$A, 'Call Back'!KD$14, Raw!$F:$F, 'Call Back'!$C37, Raw!$H:$H, "D14")</f>
        <v>0</v>
      </c>
      <c r="KE37" s="35">
        <f>SUMIFS(Raw!$I:$I, Raw!$A:$A, 'Call Back'!KE$14, Raw!$F:$F, 'Call Back'!$C37, Raw!$H:$H, "D14")</f>
        <v>0</v>
      </c>
      <c r="KF37" s="36">
        <f>SUMIFS(Raw!$I:$I, Raw!$A:$A, 'Call Back'!KF$14, Raw!$F:$F, 'Call Back'!$C37, Raw!$H:$H, "D14")</f>
        <v>0</v>
      </c>
      <c r="KH37" s="34">
        <f>SUMIFS(Raw!$I:$I, Raw!$A:$A, 'Call Back'!KH$14, Raw!$F:$F, 'Call Back'!$C37, Raw!$H:$H, "D13")</f>
        <v>0</v>
      </c>
      <c r="KI37" s="35">
        <f>SUMIFS(Raw!$I:$I, Raw!$A:$A, 'Call Back'!KI$14, Raw!$F:$F, 'Call Back'!$C37, Raw!$H:$H, "D13")</f>
        <v>0</v>
      </c>
      <c r="KJ37" s="35">
        <f>SUMIFS(Raw!$I:$I, Raw!$A:$A, 'Call Back'!KJ$14, Raw!$F:$F, 'Call Back'!$C37, Raw!$H:$H, "D13")</f>
        <v>0</v>
      </c>
      <c r="KK37" s="35">
        <f>SUMIFS(Raw!$I:$I, Raw!$A:$A, 'Call Back'!KK$14, Raw!$F:$F, 'Call Back'!$C37, Raw!$H:$H, "D13")</f>
        <v>0</v>
      </c>
      <c r="KL37" s="35">
        <f>SUMIFS(Raw!$I:$I, Raw!$A:$A, 'Call Back'!KL$14, Raw!$F:$F, 'Call Back'!$C37, Raw!$H:$H, "D13")</f>
        <v>0</v>
      </c>
      <c r="KM37" s="35">
        <f>SUMIFS(Raw!$I:$I, Raw!$A:$A, 'Call Back'!KM$14, Raw!$F:$F, 'Call Back'!$C37, Raw!$H:$H, "D13")</f>
        <v>0</v>
      </c>
      <c r="KN37" s="36">
        <f>SUMIFS(Raw!$I:$I, Raw!$A:$A, 'Call Back'!KN$14, Raw!$F:$F, 'Call Back'!$C37, Raw!$H:$H, "D13")</f>
        <v>0</v>
      </c>
      <c r="KP37" s="34">
        <f>SUMIFS(Raw!$I:$I, Raw!$A:$A, 'Call Back'!KP$14, Raw!$F:$F, 'Call Back'!$C37, Raw!$H:$H, "D14")</f>
        <v>0</v>
      </c>
      <c r="KQ37" s="35">
        <f>SUMIFS(Raw!$I:$I, Raw!$A:$A, 'Call Back'!KQ$14, Raw!$F:$F, 'Call Back'!$C37, Raw!$H:$H, "D14")</f>
        <v>0</v>
      </c>
      <c r="KR37" s="35">
        <f>SUMIFS(Raw!$I:$I, Raw!$A:$A, 'Call Back'!KR$14, Raw!$F:$F, 'Call Back'!$C37, Raw!$H:$H, "D14")</f>
        <v>0</v>
      </c>
      <c r="KS37" s="35">
        <f>SUMIFS(Raw!$I:$I, Raw!$A:$A, 'Call Back'!KS$14, Raw!$F:$F, 'Call Back'!$C37, Raw!$H:$H, "D14")</f>
        <v>0</v>
      </c>
      <c r="KT37" s="35">
        <f>SUMIFS(Raw!$I:$I, Raw!$A:$A, 'Call Back'!KT$14, Raw!$F:$F, 'Call Back'!$C37, Raw!$H:$H, "D14")</f>
        <v>0</v>
      </c>
      <c r="KU37" s="35">
        <f>SUMIFS(Raw!$I:$I, Raw!$A:$A, 'Call Back'!KU$14, Raw!$F:$F, 'Call Back'!$C37, Raw!$H:$H, "D14")</f>
        <v>0</v>
      </c>
      <c r="KV37" s="36">
        <f>SUMIFS(Raw!$I:$I, Raw!$A:$A, 'Call Back'!KV$14, Raw!$F:$F, 'Call Back'!$C37, Raw!$H:$H, "D14")</f>
        <v>0</v>
      </c>
    </row>
    <row r="38" spans="1:308" x14ac:dyDescent="0.35">
      <c r="B38" s="43" t="s">
        <v>73</v>
      </c>
      <c r="C38" s="49" t="s">
        <v>74</v>
      </c>
      <c r="D38" s="50" t="s">
        <v>75</v>
      </c>
      <c r="F38" s="51">
        <v>163</v>
      </c>
      <c r="G38" s="52">
        <v>146</v>
      </c>
      <c r="H38" s="52">
        <v>90</v>
      </c>
      <c r="I38" s="52">
        <v>89</v>
      </c>
      <c r="J38" s="52">
        <v>100</v>
      </c>
      <c r="K38" s="52">
        <v>136</v>
      </c>
      <c r="L38" s="53">
        <v>122</v>
      </c>
      <c r="N38" s="51">
        <v>66</v>
      </c>
      <c r="O38" s="52">
        <v>39</v>
      </c>
      <c r="P38" s="52">
        <v>22</v>
      </c>
      <c r="Q38" s="52">
        <v>33</v>
      </c>
      <c r="R38" s="52">
        <v>19</v>
      </c>
      <c r="S38" s="52">
        <v>17</v>
      </c>
      <c r="T38" s="53">
        <v>27</v>
      </c>
      <c r="V38" s="51">
        <v>144</v>
      </c>
      <c r="W38" s="52">
        <v>103</v>
      </c>
      <c r="X38" s="52">
        <v>101</v>
      </c>
      <c r="Y38" s="52">
        <v>104</v>
      </c>
      <c r="Z38" s="52">
        <v>100</v>
      </c>
      <c r="AA38" s="52">
        <v>138</v>
      </c>
      <c r="AB38" s="53">
        <v>111</v>
      </c>
      <c r="AD38" s="51">
        <v>61</v>
      </c>
      <c r="AE38" s="52">
        <v>32</v>
      </c>
      <c r="AF38" s="52">
        <v>41</v>
      </c>
      <c r="AG38" s="52">
        <v>35</v>
      </c>
      <c r="AH38" s="52">
        <v>24</v>
      </c>
      <c r="AI38" s="52">
        <v>20</v>
      </c>
      <c r="AJ38" s="53">
        <v>26</v>
      </c>
      <c r="AL38" s="51">
        <v>112</v>
      </c>
      <c r="AM38" s="52">
        <v>105</v>
      </c>
      <c r="AN38" s="52">
        <v>103</v>
      </c>
      <c r="AO38" s="52">
        <v>106</v>
      </c>
      <c r="AP38" s="52">
        <v>106</v>
      </c>
      <c r="AQ38" s="52">
        <v>147</v>
      </c>
      <c r="AR38" s="53">
        <v>112</v>
      </c>
      <c r="AT38" s="51">
        <v>20</v>
      </c>
      <c r="AU38" s="52">
        <v>35</v>
      </c>
      <c r="AV38" s="52">
        <v>19</v>
      </c>
      <c r="AW38" s="52">
        <v>44</v>
      </c>
      <c r="AX38" s="52">
        <v>39</v>
      </c>
      <c r="AY38" s="52">
        <v>26</v>
      </c>
      <c r="AZ38" s="53">
        <v>25</v>
      </c>
      <c r="BB38" s="51">
        <v>116</v>
      </c>
      <c r="BC38" s="52">
        <v>102</v>
      </c>
      <c r="BD38" s="52">
        <v>93</v>
      </c>
      <c r="BE38" s="52">
        <v>128</v>
      </c>
      <c r="BF38" s="52">
        <v>112</v>
      </c>
      <c r="BG38" s="52">
        <v>169</v>
      </c>
      <c r="BH38" s="53">
        <v>101</v>
      </c>
      <c r="BJ38" s="51">
        <v>50</v>
      </c>
      <c r="BK38" s="52">
        <v>35</v>
      </c>
      <c r="BL38" s="52">
        <v>30</v>
      </c>
      <c r="BM38" s="52">
        <v>23</v>
      </c>
      <c r="BN38" s="52">
        <v>33</v>
      </c>
      <c r="BO38" s="52">
        <v>32</v>
      </c>
      <c r="BP38" s="53">
        <v>16</v>
      </c>
      <c r="BR38" s="51">
        <v>135</v>
      </c>
      <c r="BS38" s="52">
        <v>105</v>
      </c>
      <c r="BT38" s="52">
        <v>109</v>
      </c>
      <c r="BU38" s="52">
        <v>112</v>
      </c>
      <c r="BV38" s="52">
        <v>216</v>
      </c>
      <c r="BW38" s="52">
        <v>242</v>
      </c>
      <c r="BX38" s="53">
        <v>187</v>
      </c>
      <c r="BZ38" s="51">
        <v>28</v>
      </c>
      <c r="CA38" s="52">
        <v>38</v>
      </c>
      <c r="CB38" s="52">
        <v>33</v>
      </c>
      <c r="CC38" s="52">
        <v>56</v>
      </c>
      <c r="CD38" s="52">
        <v>58</v>
      </c>
      <c r="CE38" s="52">
        <v>33</v>
      </c>
      <c r="CF38" s="53">
        <v>18</v>
      </c>
      <c r="CH38" s="51">
        <v>130</v>
      </c>
      <c r="CI38" s="52">
        <v>128</v>
      </c>
      <c r="CJ38" s="52">
        <v>130</v>
      </c>
      <c r="CK38" s="52">
        <v>170</v>
      </c>
      <c r="CL38" s="52">
        <v>134</v>
      </c>
      <c r="CM38" s="52">
        <v>155</v>
      </c>
      <c r="CN38" s="53">
        <v>136</v>
      </c>
      <c r="CP38" s="51">
        <v>22</v>
      </c>
      <c r="CQ38" s="52">
        <v>38</v>
      </c>
      <c r="CR38" s="52">
        <v>30</v>
      </c>
      <c r="CS38" s="52">
        <v>52</v>
      </c>
      <c r="CT38" s="52">
        <v>27</v>
      </c>
      <c r="CU38" s="52">
        <v>17</v>
      </c>
      <c r="CV38" s="53">
        <v>30</v>
      </c>
      <c r="CX38" s="51">
        <v>116</v>
      </c>
      <c r="CY38" s="52">
        <v>117</v>
      </c>
      <c r="CZ38" s="52">
        <v>104</v>
      </c>
      <c r="DA38" s="52">
        <v>116</v>
      </c>
      <c r="DB38" s="52">
        <v>136</v>
      </c>
      <c r="DC38" s="52">
        <v>173</v>
      </c>
      <c r="DD38" s="53">
        <v>112</v>
      </c>
      <c r="DF38" s="51">
        <v>36</v>
      </c>
      <c r="DG38" s="52">
        <v>31</v>
      </c>
      <c r="DH38" s="52">
        <v>13</v>
      </c>
      <c r="DI38" s="52">
        <v>31</v>
      </c>
      <c r="DJ38" s="52">
        <v>27</v>
      </c>
      <c r="DK38" s="52">
        <v>37</v>
      </c>
      <c r="DL38" s="53">
        <v>27</v>
      </c>
      <c r="DN38" s="51">
        <v>124</v>
      </c>
      <c r="DO38" s="52">
        <v>112</v>
      </c>
      <c r="DP38" s="52">
        <v>101</v>
      </c>
      <c r="DQ38" s="52">
        <v>112</v>
      </c>
      <c r="DR38" s="52">
        <v>88</v>
      </c>
      <c r="DS38" s="52">
        <v>152</v>
      </c>
      <c r="DT38" s="53">
        <v>124</v>
      </c>
      <c r="DV38" s="51">
        <v>16</v>
      </c>
      <c r="DW38" s="52">
        <v>25</v>
      </c>
      <c r="DX38" s="52">
        <v>34</v>
      </c>
      <c r="DY38" s="52">
        <v>25</v>
      </c>
      <c r="DZ38" s="52">
        <v>28</v>
      </c>
      <c r="EA38" s="52">
        <v>28</v>
      </c>
      <c r="EB38" s="53">
        <v>43</v>
      </c>
      <c r="ED38" s="51">
        <f>SUMIFS(Raw!$I:$I, Raw!$A:$A, 'Call Back'!ED$14, Raw!$F:$F, 'Call Back'!$C38, Raw!$H:$H, "D13")</f>
        <v>120</v>
      </c>
      <c r="EE38" s="52">
        <f>SUMIFS(Raw!$I:$I, Raw!$A:$A, 'Call Back'!EE$14, Raw!$F:$F, 'Call Back'!$C38, Raw!$H:$H, "D13")</f>
        <v>101</v>
      </c>
      <c r="EF38" s="52">
        <f>SUMIFS(Raw!$I:$I, Raw!$A:$A, 'Call Back'!EF$14, Raw!$F:$F, 'Call Back'!$C38, Raw!$H:$H, "D13")</f>
        <v>129</v>
      </c>
      <c r="EG38" s="52">
        <f>SUMIFS(Raw!$I:$I, Raw!$A:$A, 'Call Back'!EG$14, Raw!$F:$F, 'Call Back'!$C38, Raw!$H:$H, "D13")</f>
        <v>111</v>
      </c>
      <c r="EH38" s="52">
        <f>SUMIFS(Raw!$I:$I, Raw!$A:$A, 'Call Back'!EH$14, Raw!$F:$F, 'Call Back'!$C38, Raw!$H:$H, "D13")</f>
        <v>110</v>
      </c>
      <c r="EI38" s="52">
        <f>SUMIFS(Raw!$I:$I, Raw!$A:$A, 'Call Back'!EI$14, Raw!$F:$F, 'Call Back'!$C38, Raw!$H:$H, "D13")</f>
        <v>156</v>
      </c>
      <c r="EJ38" s="53">
        <f>SUMIFS(Raw!$I:$I, Raw!$A:$A, 'Call Back'!EJ$14, Raw!$F:$F, 'Call Back'!$C38, Raw!$H:$H, "D13")</f>
        <v>125</v>
      </c>
      <c r="EL38" s="51">
        <f>SUMIFS(Raw!$I:$I, Raw!$A:$A, 'Call Back'!EL$14, Raw!$F:$F, 'Call Back'!$C38, Raw!$H:$H, "D14")</f>
        <v>52</v>
      </c>
      <c r="EM38" s="52">
        <f>SUMIFS(Raw!$I:$I, Raw!$A:$A, 'Call Back'!EM$14, Raw!$F:$F, 'Call Back'!$C38, Raw!$H:$H, "D14")</f>
        <v>38</v>
      </c>
      <c r="EN38" s="52">
        <f>SUMIFS(Raw!$I:$I, Raw!$A:$A, 'Call Back'!EN$14, Raw!$F:$F, 'Call Back'!$C38, Raw!$H:$H, "D14")</f>
        <v>27</v>
      </c>
      <c r="EO38" s="52">
        <f>SUMIFS(Raw!$I:$I, Raw!$A:$A, 'Call Back'!EO$14, Raw!$F:$F, 'Call Back'!$C38, Raw!$H:$H, "D14")</f>
        <v>16</v>
      </c>
      <c r="EP38" s="52">
        <f>SUMIFS(Raw!$I:$I, Raw!$A:$A, 'Call Back'!EP$14, Raw!$F:$F, 'Call Back'!$C38, Raw!$H:$H, "D14")</f>
        <v>24</v>
      </c>
      <c r="EQ38" s="52">
        <f>SUMIFS(Raw!$I:$I, Raw!$A:$A, 'Call Back'!EQ$14, Raw!$F:$F, 'Call Back'!$C38, Raw!$H:$H, "D14")</f>
        <v>42</v>
      </c>
      <c r="ER38" s="53">
        <f>SUMIFS(Raw!$I:$I, Raw!$A:$A, 'Call Back'!ER$14, Raw!$F:$F, 'Call Back'!$C38, Raw!$H:$H, "D14")</f>
        <v>21</v>
      </c>
      <c r="ET38" s="51">
        <f>SUMIFS(Raw!$I:$I, Raw!$A:$A, 'Call Back'!ET$14, Raw!$F:$F, 'Call Back'!$C38, Raw!$H:$H, "D13")</f>
        <v>0</v>
      </c>
      <c r="EU38" s="52">
        <f>SUMIFS(Raw!$I:$I, Raw!$A:$A, 'Call Back'!EU$14, Raw!$F:$F, 'Call Back'!$C38, Raw!$H:$H, "D13")</f>
        <v>0</v>
      </c>
      <c r="EV38" s="52">
        <f>SUMIFS(Raw!$I:$I, Raw!$A:$A, 'Call Back'!EV$14, Raw!$F:$F, 'Call Back'!$C38, Raw!$H:$H, "D13")</f>
        <v>0</v>
      </c>
      <c r="EW38" s="52">
        <f>SUMIFS(Raw!$I:$I, Raw!$A:$A, 'Call Back'!EW$14, Raw!$F:$F, 'Call Back'!$C38, Raw!$H:$H, "D13")</f>
        <v>0</v>
      </c>
      <c r="EX38" s="52">
        <f>SUMIFS(Raw!$I:$I, Raw!$A:$A, 'Call Back'!EX$14, Raw!$F:$F, 'Call Back'!$C38, Raw!$H:$H, "D13")</f>
        <v>0</v>
      </c>
      <c r="EY38" s="52">
        <f>SUMIFS(Raw!$I:$I, Raw!$A:$A, 'Call Back'!EY$14, Raw!$F:$F, 'Call Back'!$C38, Raw!$H:$H, "D13")</f>
        <v>0</v>
      </c>
      <c r="EZ38" s="53">
        <f>SUMIFS(Raw!$I:$I, Raw!$A:$A, 'Call Back'!EZ$14, Raw!$F:$F, 'Call Back'!$C38, Raw!$H:$H, "D13")</f>
        <v>0</v>
      </c>
      <c r="FB38" s="51">
        <f>SUMIFS(Raw!$I:$I, Raw!$A:$A, 'Call Back'!FB$14, Raw!$F:$F, 'Call Back'!$C38, Raw!$H:$H, "D14")</f>
        <v>0</v>
      </c>
      <c r="FC38" s="52">
        <f>SUMIFS(Raw!$I:$I, Raw!$A:$A, 'Call Back'!FC$14, Raw!$F:$F, 'Call Back'!$C38, Raw!$H:$H, "D14")</f>
        <v>0</v>
      </c>
      <c r="FD38" s="52">
        <f>SUMIFS(Raw!$I:$I, Raw!$A:$A, 'Call Back'!FD$14, Raw!$F:$F, 'Call Back'!$C38, Raw!$H:$H, "D14")</f>
        <v>0</v>
      </c>
      <c r="FE38" s="52">
        <f>SUMIFS(Raw!$I:$I, Raw!$A:$A, 'Call Back'!FE$14, Raw!$F:$F, 'Call Back'!$C38, Raw!$H:$H, "D14")</f>
        <v>0</v>
      </c>
      <c r="FF38" s="52">
        <f>SUMIFS(Raw!$I:$I, Raw!$A:$A, 'Call Back'!FF$14, Raw!$F:$F, 'Call Back'!$C38, Raw!$H:$H, "D14")</f>
        <v>0</v>
      </c>
      <c r="FG38" s="52">
        <f>SUMIFS(Raw!$I:$I, Raw!$A:$A, 'Call Back'!FG$14, Raw!$F:$F, 'Call Back'!$C38, Raw!$H:$H, "D14")</f>
        <v>0</v>
      </c>
      <c r="FH38" s="53">
        <f>SUMIFS(Raw!$I:$I, Raw!$A:$A, 'Call Back'!FH$14, Raw!$F:$F, 'Call Back'!$C38, Raw!$H:$H, "D14")</f>
        <v>0</v>
      </c>
      <c r="FJ38" s="51">
        <f>SUMIFS(Raw!$I:$I, Raw!$A:$A, 'Call Back'!FJ$14, Raw!$F:$F, 'Call Back'!$C38, Raw!$H:$H, "D13")</f>
        <v>0</v>
      </c>
      <c r="FK38" s="52">
        <f>SUMIFS(Raw!$I:$I, Raw!$A:$A, 'Call Back'!FK$14, Raw!$F:$F, 'Call Back'!$C38, Raw!$H:$H, "D13")</f>
        <v>0</v>
      </c>
      <c r="FL38" s="52">
        <f>SUMIFS(Raw!$I:$I, Raw!$A:$A, 'Call Back'!FL$14, Raw!$F:$F, 'Call Back'!$C38, Raw!$H:$H, "D13")</f>
        <v>0</v>
      </c>
      <c r="FM38" s="52">
        <f>SUMIFS(Raw!$I:$I, Raw!$A:$A, 'Call Back'!FM$14, Raw!$F:$F, 'Call Back'!$C38, Raw!$H:$H, "D13")</f>
        <v>0</v>
      </c>
      <c r="FN38" s="52">
        <f>SUMIFS(Raw!$I:$I, Raw!$A:$A, 'Call Back'!FN$14, Raw!$F:$F, 'Call Back'!$C38, Raw!$H:$H, "D13")</f>
        <v>0</v>
      </c>
      <c r="FO38" s="52">
        <f>SUMIFS(Raw!$I:$I, Raw!$A:$A, 'Call Back'!FO$14, Raw!$F:$F, 'Call Back'!$C38, Raw!$H:$H, "D13")</f>
        <v>0</v>
      </c>
      <c r="FP38" s="53">
        <f>SUMIFS(Raw!$I:$I, Raw!$A:$A, 'Call Back'!FP$14, Raw!$F:$F, 'Call Back'!$C38, Raw!$H:$H, "D13")</f>
        <v>0</v>
      </c>
      <c r="FR38" s="51">
        <f>SUMIFS(Raw!$I:$I, Raw!$A:$A, 'Call Back'!FR$14, Raw!$F:$F, 'Call Back'!$C38, Raw!$H:$H, "D14")</f>
        <v>0</v>
      </c>
      <c r="FS38" s="52">
        <f>SUMIFS(Raw!$I:$I, Raw!$A:$A, 'Call Back'!FS$14, Raw!$F:$F, 'Call Back'!$C38, Raw!$H:$H, "D14")</f>
        <v>0</v>
      </c>
      <c r="FT38" s="52">
        <f>SUMIFS(Raw!$I:$I, Raw!$A:$A, 'Call Back'!FT$14, Raw!$F:$F, 'Call Back'!$C38, Raw!$H:$H, "D14")</f>
        <v>0</v>
      </c>
      <c r="FU38" s="52">
        <f>SUMIFS(Raw!$I:$I, Raw!$A:$A, 'Call Back'!FU$14, Raw!$F:$F, 'Call Back'!$C38, Raw!$H:$H, "D14")</f>
        <v>0</v>
      </c>
      <c r="FV38" s="52">
        <f>SUMIFS(Raw!$I:$I, Raw!$A:$A, 'Call Back'!FV$14, Raw!$F:$F, 'Call Back'!$C38, Raw!$H:$H, "D14")</f>
        <v>0</v>
      </c>
      <c r="FW38" s="52">
        <f>SUMIFS(Raw!$I:$I, Raw!$A:$A, 'Call Back'!FW$14, Raw!$F:$F, 'Call Back'!$C38, Raw!$H:$H, "D14")</f>
        <v>0</v>
      </c>
      <c r="FX38" s="53">
        <f>SUMIFS(Raw!$I:$I, Raw!$A:$A, 'Call Back'!FX$14, Raw!$F:$F, 'Call Back'!$C38, Raw!$H:$H, "D14")</f>
        <v>0</v>
      </c>
      <c r="FZ38" s="51">
        <f>SUMIFS(Raw!$I:$I, Raw!$A:$A, 'Call Back'!FZ$14, Raw!$F:$F, 'Call Back'!$C38, Raw!$H:$H, "D13")</f>
        <v>0</v>
      </c>
      <c r="GA38" s="52">
        <f>SUMIFS(Raw!$I:$I, Raw!$A:$A, 'Call Back'!GA$14, Raw!$F:$F, 'Call Back'!$C38, Raw!$H:$H, "D13")</f>
        <v>0</v>
      </c>
      <c r="GB38" s="52">
        <f>SUMIFS(Raw!$I:$I, Raw!$A:$A, 'Call Back'!GB$14, Raw!$F:$F, 'Call Back'!$C38, Raw!$H:$H, "D13")</f>
        <v>0</v>
      </c>
      <c r="GC38" s="52">
        <f>SUMIFS(Raw!$I:$I, Raw!$A:$A, 'Call Back'!GC$14, Raw!$F:$F, 'Call Back'!$C38, Raw!$H:$H, "D13")</f>
        <v>0</v>
      </c>
      <c r="GD38" s="52">
        <f>SUMIFS(Raw!$I:$I, Raw!$A:$A, 'Call Back'!GD$14, Raw!$F:$F, 'Call Back'!$C38, Raw!$H:$H, "D13")</f>
        <v>0</v>
      </c>
      <c r="GE38" s="52">
        <f>SUMIFS(Raw!$I:$I, Raw!$A:$A, 'Call Back'!GE$14, Raw!$F:$F, 'Call Back'!$C38, Raw!$H:$H, "D13")</f>
        <v>0</v>
      </c>
      <c r="GF38" s="53">
        <f>SUMIFS(Raw!$I:$I, Raw!$A:$A, 'Call Back'!GF$14, Raw!$F:$F, 'Call Back'!$C38, Raw!$H:$H, "D13")</f>
        <v>0</v>
      </c>
      <c r="GH38" s="51">
        <f>SUMIFS(Raw!$I:$I, Raw!$A:$A, 'Call Back'!GH$14, Raw!$F:$F, 'Call Back'!$C38, Raw!$H:$H, "D14")</f>
        <v>0</v>
      </c>
      <c r="GI38" s="52">
        <f>SUMIFS(Raw!$I:$I, Raw!$A:$A, 'Call Back'!GI$14, Raw!$F:$F, 'Call Back'!$C38, Raw!$H:$H, "D14")</f>
        <v>0</v>
      </c>
      <c r="GJ38" s="52">
        <f>SUMIFS(Raw!$I:$I, Raw!$A:$A, 'Call Back'!GJ$14, Raw!$F:$F, 'Call Back'!$C38, Raw!$H:$H, "D14")</f>
        <v>0</v>
      </c>
      <c r="GK38" s="52">
        <f>SUMIFS(Raw!$I:$I, Raw!$A:$A, 'Call Back'!GK$14, Raw!$F:$F, 'Call Back'!$C38, Raw!$H:$H, "D14")</f>
        <v>0</v>
      </c>
      <c r="GL38" s="52">
        <f>SUMIFS(Raw!$I:$I, Raw!$A:$A, 'Call Back'!GL$14, Raw!$F:$F, 'Call Back'!$C38, Raw!$H:$H, "D14")</f>
        <v>0</v>
      </c>
      <c r="GM38" s="52">
        <f>SUMIFS(Raw!$I:$I, Raw!$A:$A, 'Call Back'!GM$14, Raw!$F:$F, 'Call Back'!$C38, Raw!$H:$H, "D14")</f>
        <v>0</v>
      </c>
      <c r="GN38" s="53">
        <f>SUMIFS(Raw!$I:$I, Raw!$A:$A, 'Call Back'!GN$14, Raw!$F:$F, 'Call Back'!$C38, Raw!$H:$H, "D14")</f>
        <v>0</v>
      </c>
      <c r="GP38" s="51">
        <f>SUMIFS(Raw!$I:$I, Raw!$A:$A, 'Call Back'!GP$14, Raw!$F:$F, 'Call Back'!$C38, Raw!$H:$H, "D13")</f>
        <v>0</v>
      </c>
      <c r="GQ38" s="52">
        <f>SUMIFS(Raw!$I:$I, Raw!$A:$A, 'Call Back'!GQ$14, Raw!$F:$F, 'Call Back'!$C38, Raw!$H:$H, "D13")</f>
        <v>0</v>
      </c>
      <c r="GR38" s="52">
        <f>SUMIFS(Raw!$I:$I, Raw!$A:$A, 'Call Back'!GR$14, Raw!$F:$F, 'Call Back'!$C38, Raw!$H:$H, "D13")</f>
        <v>0</v>
      </c>
      <c r="GS38" s="52">
        <f>SUMIFS(Raw!$I:$I, Raw!$A:$A, 'Call Back'!GS$14, Raw!$F:$F, 'Call Back'!$C38, Raw!$H:$H, "D13")</f>
        <v>0</v>
      </c>
      <c r="GT38" s="52">
        <f>SUMIFS(Raw!$I:$I, Raw!$A:$A, 'Call Back'!GT$14, Raw!$F:$F, 'Call Back'!$C38, Raw!$H:$H, "D13")</f>
        <v>0</v>
      </c>
      <c r="GU38" s="52">
        <f>SUMIFS(Raw!$I:$I, Raw!$A:$A, 'Call Back'!GU$14, Raw!$F:$F, 'Call Back'!$C38, Raw!$H:$H, "D13")</f>
        <v>0</v>
      </c>
      <c r="GV38" s="53">
        <f>SUMIFS(Raw!$I:$I, Raw!$A:$A, 'Call Back'!GV$14, Raw!$F:$F, 'Call Back'!$C38, Raw!$H:$H, "D13")</f>
        <v>0</v>
      </c>
      <c r="GX38" s="51">
        <f>SUMIFS(Raw!$I:$I, Raw!$A:$A, 'Call Back'!GX$14, Raw!$F:$F, 'Call Back'!$C38, Raw!$H:$H, "D14")</f>
        <v>0</v>
      </c>
      <c r="GY38" s="52">
        <f>SUMIFS(Raw!$I:$I, Raw!$A:$A, 'Call Back'!GY$14, Raw!$F:$F, 'Call Back'!$C38, Raw!$H:$H, "D14")</f>
        <v>0</v>
      </c>
      <c r="GZ38" s="52">
        <f>SUMIFS(Raw!$I:$I, Raw!$A:$A, 'Call Back'!GZ$14, Raw!$F:$F, 'Call Back'!$C38, Raw!$H:$H, "D14")</f>
        <v>0</v>
      </c>
      <c r="HA38" s="52">
        <f>SUMIFS(Raw!$I:$I, Raw!$A:$A, 'Call Back'!HA$14, Raw!$F:$F, 'Call Back'!$C38, Raw!$H:$H, "D14")</f>
        <v>0</v>
      </c>
      <c r="HB38" s="52">
        <f>SUMIFS(Raw!$I:$I, Raw!$A:$A, 'Call Back'!HB$14, Raw!$F:$F, 'Call Back'!$C38, Raw!$H:$H, "D14")</f>
        <v>0</v>
      </c>
      <c r="HC38" s="52">
        <f>SUMIFS(Raw!$I:$I, Raw!$A:$A, 'Call Back'!HC$14, Raw!$F:$F, 'Call Back'!$C38, Raw!$H:$H, "D14")</f>
        <v>0</v>
      </c>
      <c r="HD38" s="53">
        <f>SUMIFS(Raw!$I:$I, Raw!$A:$A, 'Call Back'!HD$14, Raw!$F:$F, 'Call Back'!$C38, Raw!$H:$H, "D14")</f>
        <v>0</v>
      </c>
      <c r="HF38" s="51">
        <f>SUMIFS(Raw!$I:$I, Raw!$A:$A, 'Call Back'!HF$14, Raw!$F:$F, 'Call Back'!$C38, Raw!$H:$H, "D13")</f>
        <v>0</v>
      </c>
      <c r="HG38" s="52">
        <f>SUMIFS(Raw!$I:$I, Raw!$A:$A, 'Call Back'!HG$14, Raw!$F:$F, 'Call Back'!$C38, Raw!$H:$H, "D13")</f>
        <v>0</v>
      </c>
      <c r="HH38" s="52">
        <f>SUMIFS(Raw!$I:$I, Raw!$A:$A, 'Call Back'!HH$14, Raw!$F:$F, 'Call Back'!$C38, Raw!$H:$H, "D13")</f>
        <v>0</v>
      </c>
      <c r="HI38" s="52">
        <f>SUMIFS(Raw!$I:$I, Raw!$A:$A, 'Call Back'!HI$14, Raw!$F:$F, 'Call Back'!$C38, Raw!$H:$H, "D13")</f>
        <v>0</v>
      </c>
      <c r="HJ38" s="52">
        <f>SUMIFS(Raw!$I:$I, Raw!$A:$A, 'Call Back'!HJ$14, Raw!$F:$F, 'Call Back'!$C38, Raw!$H:$H, "D13")</f>
        <v>0</v>
      </c>
      <c r="HK38" s="52">
        <f>SUMIFS(Raw!$I:$I, Raw!$A:$A, 'Call Back'!HK$14, Raw!$F:$F, 'Call Back'!$C38, Raw!$H:$H, "D13")</f>
        <v>0</v>
      </c>
      <c r="HL38" s="53">
        <f>SUMIFS(Raw!$I:$I, Raw!$A:$A, 'Call Back'!HL$14, Raw!$F:$F, 'Call Back'!$C38, Raw!$H:$H, "D13")</f>
        <v>0</v>
      </c>
      <c r="HN38" s="51">
        <f>SUMIFS(Raw!$I:$I, Raw!$A:$A, 'Call Back'!HN$14, Raw!$F:$F, 'Call Back'!$C38, Raw!$H:$H, "D14")</f>
        <v>0</v>
      </c>
      <c r="HO38" s="52">
        <f>SUMIFS(Raw!$I:$I, Raw!$A:$A, 'Call Back'!HO$14, Raw!$F:$F, 'Call Back'!$C38, Raw!$H:$H, "D14")</f>
        <v>0</v>
      </c>
      <c r="HP38" s="52">
        <f>SUMIFS(Raw!$I:$I, Raw!$A:$A, 'Call Back'!HP$14, Raw!$F:$F, 'Call Back'!$C38, Raw!$H:$H, "D14")</f>
        <v>0</v>
      </c>
      <c r="HQ38" s="52">
        <f>SUMIFS(Raw!$I:$I, Raw!$A:$A, 'Call Back'!HQ$14, Raw!$F:$F, 'Call Back'!$C38, Raw!$H:$H, "D14")</f>
        <v>0</v>
      </c>
      <c r="HR38" s="52">
        <f>SUMIFS(Raw!$I:$I, Raw!$A:$A, 'Call Back'!HR$14, Raw!$F:$F, 'Call Back'!$C38, Raw!$H:$H, "D14")</f>
        <v>0</v>
      </c>
      <c r="HS38" s="52">
        <f>SUMIFS(Raw!$I:$I, Raw!$A:$A, 'Call Back'!HS$14, Raw!$F:$F, 'Call Back'!$C38, Raw!$H:$H, "D14")</f>
        <v>0</v>
      </c>
      <c r="HT38" s="53">
        <f>SUMIFS(Raw!$I:$I, Raw!$A:$A, 'Call Back'!HT$14, Raw!$F:$F, 'Call Back'!$C38, Raw!$H:$H, "D14")</f>
        <v>0</v>
      </c>
      <c r="HV38" s="51">
        <f>SUMIFS(Raw!$I:$I, Raw!$A:$A, 'Call Back'!HV$14, Raw!$F:$F, 'Call Back'!$C38, Raw!$H:$H, "D13")</f>
        <v>0</v>
      </c>
      <c r="HW38" s="52">
        <f>SUMIFS(Raw!$I:$I, Raw!$A:$A, 'Call Back'!HW$14, Raw!$F:$F, 'Call Back'!$C38, Raw!$H:$H, "D13")</f>
        <v>0</v>
      </c>
      <c r="HX38" s="52">
        <f>SUMIFS(Raw!$I:$I, Raw!$A:$A, 'Call Back'!HX$14, Raw!$F:$F, 'Call Back'!$C38, Raw!$H:$H, "D13")</f>
        <v>0</v>
      </c>
      <c r="HY38" s="52">
        <f>SUMIFS(Raw!$I:$I, Raw!$A:$A, 'Call Back'!HY$14, Raw!$F:$F, 'Call Back'!$C38, Raw!$H:$H, "D13")</f>
        <v>0</v>
      </c>
      <c r="HZ38" s="52">
        <f>SUMIFS(Raw!$I:$I, Raw!$A:$A, 'Call Back'!HZ$14, Raw!$F:$F, 'Call Back'!$C38, Raw!$H:$H, "D13")</f>
        <v>0</v>
      </c>
      <c r="IA38" s="52">
        <f>SUMIFS(Raw!$I:$I, Raw!$A:$A, 'Call Back'!IA$14, Raw!$F:$F, 'Call Back'!$C38, Raw!$H:$H, "D13")</f>
        <v>0</v>
      </c>
      <c r="IB38" s="53">
        <f>SUMIFS(Raw!$I:$I, Raw!$A:$A, 'Call Back'!IB$14, Raw!$F:$F, 'Call Back'!$C38, Raw!$H:$H, "D13")</f>
        <v>0</v>
      </c>
      <c r="ID38" s="51">
        <f>SUMIFS(Raw!$I:$I, Raw!$A:$A, 'Call Back'!ID$14, Raw!$F:$F, 'Call Back'!$C38, Raw!$H:$H, "D14")</f>
        <v>0</v>
      </c>
      <c r="IE38" s="52">
        <f>SUMIFS(Raw!$I:$I, Raw!$A:$A, 'Call Back'!IE$14, Raw!$F:$F, 'Call Back'!$C38, Raw!$H:$H, "D14")</f>
        <v>0</v>
      </c>
      <c r="IF38" s="52">
        <f>SUMIFS(Raw!$I:$I, Raw!$A:$A, 'Call Back'!IF$14, Raw!$F:$F, 'Call Back'!$C38, Raw!$H:$H, "D14")</f>
        <v>0</v>
      </c>
      <c r="IG38" s="52">
        <f>SUMIFS(Raw!$I:$I, Raw!$A:$A, 'Call Back'!IG$14, Raw!$F:$F, 'Call Back'!$C38, Raw!$H:$H, "D14")</f>
        <v>0</v>
      </c>
      <c r="IH38" s="52">
        <f>SUMIFS(Raw!$I:$I, Raw!$A:$A, 'Call Back'!IH$14, Raw!$F:$F, 'Call Back'!$C38, Raw!$H:$H, "D14")</f>
        <v>0</v>
      </c>
      <c r="II38" s="52">
        <f>SUMIFS(Raw!$I:$I, Raw!$A:$A, 'Call Back'!II$14, Raw!$F:$F, 'Call Back'!$C38, Raw!$H:$H, "D14")</f>
        <v>0</v>
      </c>
      <c r="IJ38" s="53">
        <f>SUMIFS(Raw!$I:$I, Raw!$A:$A, 'Call Back'!IJ$14, Raw!$F:$F, 'Call Back'!$C38, Raw!$H:$H, "D14")</f>
        <v>0</v>
      </c>
      <c r="IL38" s="51">
        <f>SUMIFS(Raw!$I:$I, Raw!$A:$A, 'Call Back'!IL$14, Raw!$F:$F, 'Call Back'!$C38, Raw!$H:$H, "D13")</f>
        <v>0</v>
      </c>
      <c r="IM38" s="52">
        <f>SUMIFS(Raw!$I:$I, Raw!$A:$A, 'Call Back'!IM$14, Raw!$F:$F, 'Call Back'!$C38, Raw!$H:$H, "D13")</f>
        <v>0</v>
      </c>
      <c r="IN38" s="52">
        <f>SUMIFS(Raw!$I:$I, Raw!$A:$A, 'Call Back'!IN$14, Raw!$F:$F, 'Call Back'!$C38, Raw!$H:$H, "D13")</f>
        <v>0</v>
      </c>
      <c r="IO38" s="52">
        <f>SUMIFS(Raw!$I:$I, Raw!$A:$A, 'Call Back'!IO$14, Raw!$F:$F, 'Call Back'!$C38, Raw!$H:$H, "D13")</f>
        <v>0</v>
      </c>
      <c r="IP38" s="52">
        <f>SUMIFS(Raw!$I:$I, Raw!$A:$A, 'Call Back'!IP$14, Raw!$F:$F, 'Call Back'!$C38, Raw!$H:$H, "D13")</f>
        <v>0</v>
      </c>
      <c r="IQ38" s="52">
        <f>SUMIFS(Raw!$I:$I, Raw!$A:$A, 'Call Back'!IQ$14, Raw!$F:$F, 'Call Back'!$C38, Raw!$H:$H, "D13")</f>
        <v>0</v>
      </c>
      <c r="IR38" s="53">
        <f>SUMIFS(Raw!$I:$I, Raw!$A:$A, 'Call Back'!IR$14, Raw!$F:$F, 'Call Back'!$C38, Raw!$H:$H, "D13")</f>
        <v>0</v>
      </c>
      <c r="IT38" s="51">
        <f>SUMIFS(Raw!$I:$I, Raw!$A:$A, 'Call Back'!IT$14, Raw!$F:$F, 'Call Back'!$C38, Raw!$H:$H, "D14")</f>
        <v>0</v>
      </c>
      <c r="IU38" s="52">
        <f>SUMIFS(Raw!$I:$I, Raw!$A:$A, 'Call Back'!IU$14, Raw!$F:$F, 'Call Back'!$C38, Raw!$H:$H, "D14")</f>
        <v>0</v>
      </c>
      <c r="IV38" s="52">
        <f>SUMIFS(Raw!$I:$I, Raw!$A:$A, 'Call Back'!IV$14, Raw!$F:$F, 'Call Back'!$C38, Raw!$H:$H, "D14")</f>
        <v>0</v>
      </c>
      <c r="IW38" s="52">
        <f>SUMIFS(Raw!$I:$I, Raw!$A:$A, 'Call Back'!IW$14, Raw!$F:$F, 'Call Back'!$C38, Raw!$H:$H, "D14")</f>
        <v>0</v>
      </c>
      <c r="IX38" s="52">
        <f>SUMIFS(Raw!$I:$I, Raw!$A:$A, 'Call Back'!IX$14, Raw!$F:$F, 'Call Back'!$C38, Raw!$H:$H, "D14")</f>
        <v>0</v>
      </c>
      <c r="IY38" s="52">
        <f>SUMIFS(Raw!$I:$I, Raw!$A:$A, 'Call Back'!IY$14, Raw!$F:$F, 'Call Back'!$C38, Raw!$H:$H, "D14")</f>
        <v>0</v>
      </c>
      <c r="IZ38" s="53">
        <f>SUMIFS(Raw!$I:$I, Raw!$A:$A, 'Call Back'!IZ$14, Raw!$F:$F, 'Call Back'!$C38, Raw!$H:$H, "D14")</f>
        <v>0</v>
      </c>
      <c r="JB38" s="51">
        <f>SUMIFS(Raw!$I:$I, Raw!$A:$A, 'Call Back'!JB$14, Raw!$F:$F, 'Call Back'!$C38, Raw!$H:$H, "D13")</f>
        <v>0</v>
      </c>
      <c r="JC38" s="52">
        <f>SUMIFS(Raw!$I:$I, Raw!$A:$A, 'Call Back'!JC$14, Raw!$F:$F, 'Call Back'!$C38, Raw!$H:$H, "D13")</f>
        <v>0</v>
      </c>
      <c r="JD38" s="52">
        <f>SUMIFS(Raw!$I:$I, Raw!$A:$A, 'Call Back'!JD$14, Raw!$F:$F, 'Call Back'!$C38, Raw!$H:$H, "D13")</f>
        <v>0</v>
      </c>
      <c r="JE38" s="52">
        <f>SUMIFS(Raw!$I:$I, Raw!$A:$A, 'Call Back'!JE$14, Raw!$F:$F, 'Call Back'!$C38, Raw!$H:$H, "D13")</f>
        <v>0</v>
      </c>
      <c r="JF38" s="52">
        <f>SUMIFS(Raw!$I:$I, Raw!$A:$A, 'Call Back'!JF$14, Raw!$F:$F, 'Call Back'!$C38, Raw!$H:$H, "D13")</f>
        <v>0</v>
      </c>
      <c r="JG38" s="52">
        <f>SUMIFS(Raw!$I:$I, Raw!$A:$A, 'Call Back'!JG$14, Raw!$F:$F, 'Call Back'!$C38, Raw!$H:$H, "D13")</f>
        <v>0</v>
      </c>
      <c r="JH38" s="53">
        <f>SUMIFS(Raw!$I:$I, Raw!$A:$A, 'Call Back'!JH$14, Raw!$F:$F, 'Call Back'!$C38, Raw!$H:$H, "D13")</f>
        <v>0</v>
      </c>
      <c r="JJ38" s="51">
        <f>SUMIFS(Raw!$I:$I, Raw!$A:$A, 'Call Back'!JJ$14, Raw!$F:$F, 'Call Back'!$C38, Raw!$H:$H, "D14")</f>
        <v>0</v>
      </c>
      <c r="JK38" s="52">
        <f>SUMIFS(Raw!$I:$I, Raw!$A:$A, 'Call Back'!JK$14, Raw!$F:$F, 'Call Back'!$C38, Raw!$H:$H, "D14")</f>
        <v>0</v>
      </c>
      <c r="JL38" s="52">
        <f>SUMIFS(Raw!$I:$I, Raw!$A:$A, 'Call Back'!JL$14, Raw!$F:$F, 'Call Back'!$C38, Raw!$H:$H, "D14")</f>
        <v>0</v>
      </c>
      <c r="JM38" s="52">
        <f>SUMIFS(Raw!$I:$I, Raw!$A:$A, 'Call Back'!JM$14, Raw!$F:$F, 'Call Back'!$C38, Raw!$H:$H, "D14")</f>
        <v>0</v>
      </c>
      <c r="JN38" s="52">
        <f>SUMIFS(Raw!$I:$I, Raw!$A:$A, 'Call Back'!JN$14, Raw!$F:$F, 'Call Back'!$C38, Raw!$H:$H, "D14")</f>
        <v>0</v>
      </c>
      <c r="JO38" s="52">
        <f>SUMIFS(Raw!$I:$I, Raw!$A:$A, 'Call Back'!JO$14, Raw!$F:$F, 'Call Back'!$C38, Raw!$H:$H, "D14")</f>
        <v>0</v>
      </c>
      <c r="JP38" s="53">
        <f>SUMIFS(Raw!$I:$I, Raw!$A:$A, 'Call Back'!JP$14, Raw!$F:$F, 'Call Back'!$C38, Raw!$H:$H, "D14")</f>
        <v>0</v>
      </c>
      <c r="JR38" s="51">
        <f>SUMIFS(Raw!$I:$I, Raw!$A:$A, 'Call Back'!JR$14, Raw!$F:$F, 'Call Back'!$C38, Raw!$H:$H, "D13")</f>
        <v>0</v>
      </c>
      <c r="JS38" s="52">
        <f>SUMIFS(Raw!$I:$I, Raw!$A:$A, 'Call Back'!JS$14, Raw!$F:$F, 'Call Back'!$C38, Raw!$H:$H, "D13")</f>
        <v>0</v>
      </c>
      <c r="JT38" s="52">
        <f>SUMIFS(Raw!$I:$I, Raw!$A:$A, 'Call Back'!JT$14, Raw!$F:$F, 'Call Back'!$C38, Raw!$H:$H, "D13")</f>
        <v>0</v>
      </c>
      <c r="JU38" s="52">
        <f>SUMIFS(Raw!$I:$I, Raw!$A:$A, 'Call Back'!JU$14, Raw!$F:$F, 'Call Back'!$C38, Raw!$H:$H, "D13")</f>
        <v>0</v>
      </c>
      <c r="JV38" s="52">
        <f>SUMIFS(Raw!$I:$I, Raw!$A:$A, 'Call Back'!JV$14, Raw!$F:$F, 'Call Back'!$C38, Raw!$H:$H, "D13")</f>
        <v>0</v>
      </c>
      <c r="JW38" s="52">
        <f>SUMIFS(Raw!$I:$I, Raw!$A:$A, 'Call Back'!JW$14, Raw!$F:$F, 'Call Back'!$C38, Raw!$H:$H, "D13")</f>
        <v>0</v>
      </c>
      <c r="JX38" s="53">
        <f>SUMIFS(Raw!$I:$I, Raw!$A:$A, 'Call Back'!JX$14, Raw!$F:$F, 'Call Back'!$C38, Raw!$H:$H, "D13")</f>
        <v>0</v>
      </c>
      <c r="JZ38" s="51">
        <f>SUMIFS(Raw!$I:$I, Raw!$A:$A, 'Call Back'!JZ$14, Raw!$F:$F, 'Call Back'!$C38, Raw!$H:$H, "D14")</f>
        <v>0</v>
      </c>
      <c r="KA38" s="52">
        <f>SUMIFS(Raw!$I:$I, Raw!$A:$A, 'Call Back'!KA$14, Raw!$F:$F, 'Call Back'!$C38, Raw!$H:$H, "D14")</f>
        <v>0</v>
      </c>
      <c r="KB38" s="52">
        <f>SUMIFS(Raw!$I:$I, Raw!$A:$A, 'Call Back'!KB$14, Raw!$F:$F, 'Call Back'!$C38, Raw!$H:$H, "D14")</f>
        <v>0</v>
      </c>
      <c r="KC38" s="52">
        <f>SUMIFS(Raw!$I:$I, Raw!$A:$A, 'Call Back'!KC$14, Raw!$F:$F, 'Call Back'!$C38, Raw!$H:$H, "D14")</f>
        <v>0</v>
      </c>
      <c r="KD38" s="52">
        <f>SUMIFS(Raw!$I:$I, Raw!$A:$A, 'Call Back'!KD$14, Raw!$F:$F, 'Call Back'!$C38, Raw!$H:$H, "D14")</f>
        <v>0</v>
      </c>
      <c r="KE38" s="52">
        <f>SUMIFS(Raw!$I:$I, Raw!$A:$A, 'Call Back'!KE$14, Raw!$F:$F, 'Call Back'!$C38, Raw!$H:$H, "D14")</f>
        <v>0</v>
      </c>
      <c r="KF38" s="53">
        <f>SUMIFS(Raw!$I:$I, Raw!$A:$A, 'Call Back'!KF$14, Raw!$F:$F, 'Call Back'!$C38, Raw!$H:$H, "D14")</f>
        <v>0</v>
      </c>
      <c r="KH38" s="51">
        <f>SUMIFS(Raw!$I:$I, Raw!$A:$A, 'Call Back'!KH$14, Raw!$F:$F, 'Call Back'!$C38, Raw!$H:$H, "D13")</f>
        <v>0</v>
      </c>
      <c r="KI38" s="52">
        <f>SUMIFS(Raw!$I:$I, Raw!$A:$A, 'Call Back'!KI$14, Raw!$F:$F, 'Call Back'!$C38, Raw!$H:$H, "D13")</f>
        <v>0</v>
      </c>
      <c r="KJ38" s="52">
        <f>SUMIFS(Raw!$I:$I, Raw!$A:$A, 'Call Back'!KJ$14, Raw!$F:$F, 'Call Back'!$C38, Raw!$H:$H, "D13")</f>
        <v>0</v>
      </c>
      <c r="KK38" s="52">
        <f>SUMIFS(Raw!$I:$I, Raw!$A:$A, 'Call Back'!KK$14, Raw!$F:$F, 'Call Back'!$C38, Raw!$H:$H, "D13")</f>
        <v>0</v>
      </c>
      <c r="KL38" s="52">
        <f>SUMIFS(Raw!$I:$I, Raw!$A:$A, 'Call Back'!KL$14, Raw!$F:$F, 'Call Back'!$C38, Raw!$H:$H, "D13")</f>
        <v>0</v>
      </c>
      <c r="KM38" s="52">
        <f>SUMIFS(Raw!$I:$I, Raw!$A:$A, 'Call Back'!KM$14, Raw!$F:$F, 'Call Back'!$C38, Raw!$H:$H, "D13")</f>
        <v>0</v>
      </c>
      <c r="KN38" s="53">
        <f>SUMIFS(Raw!$I:$I, Raw!$A:$A, 'Call Back'!KN$14, Raw!$F:$F, 'Call Back'!$C38, Raw!$H:$H, "D13")</f>
        <v>0</v>
      </c>
      <c r="KP38" s="51">
        <f>SUMIFS(Raw!$I:$I, Raw!$A:$A, 'Call Back'!KP$14, Raw!$F:$F, 'Call Back'!$C38, Raw!$H:$H, "D14")</f>
        <v>0</v>
      </c>
      <c r="KQ38" s="52">
        <f>SUMIFS(Raw!$I:$I, Raw!$A:$A, 'Call Back'!KQ$14, Raw!$F:$F, 'Call Back'!$C38, Raw!$H:$H, "D14")</f>
        <v>0</v>
      </c>
      <c r="KR38" s="52">
        <f>SUMIFS(Raw!$I:$I, Raw!$A:$A, 'Call Back'!KR$14, Raw!$F:$F, 'Call Back'!$C38, Raw!$H:$H, "D14")</f>
        <v>0</v>
      </c>
      <c r="KS38" s="52">
        <f>SUMIFS(Raw!$I:$I, Raw!$A:$A, 'Call Back'!KS$14, Raw!$F:$F, 'Call Back'!$C38, Raw!$H:$H, "D14")</f>
        <v>0</v>
      </c>
      <c r="KT38" s="52">
        <f>SUMIFS(Raw!$I:$I, Raw!$A:$A, 'Call Back'!KT$14, Raw!$F:$F, 'Call Back'!$C38, Raw!$H:$H, "D14")</f>
        <v>0</v>
      </c>
      <c r="KU38" s="52">
        <f>SUMIFS(Raw!$I:$I, Raw!$A:$A, 'Call Back'!KU$14, Raw!$F:$F, 'Call Back'!$C38, Raw!$H:$H, "D14")</f>
        <v>0</v>
      </c>
      <c r="KV38" s="53">
        <f>SUMIFS(Raw!$I:$I, Raw!$A:$A, 'Call Back'!KV$14, Raw!$F:$F, 'Call Back'!$C38, Raw!$H:$H, "D14")</f>
        <v>0</v>
      </c>
    </row>
    <row r="39" spans="1:308" x14ac:dyDescent="0.35">
      <c r="B39" s="43" t="s">
        <v>73</v>
      </c>
      <c r="C39" s="44" t="s">
        <v>156</v>
      </c>
      <c r="D39" s="45" t="s">
        <v>167</v>
      </c>
      <c r="F39" s="51">
        <v>199</v>
      </c>
      <c r="G39" s="52">
        <v>175</v>
      </c>
      <c r="H39" s="52">
        <v>178</v>
      </c>
      <c r="I39" s="52">
        <v>191</v>
      </c>
      <c r="J39" s="52">
        <v>159</v>
      </c>
      <c r="K39" s="52">
        <v>214</v>
      </c>
      <c r="L39" s="53">
        <v>204</v>
      </c>
      <c r="N39" s="51">
        <v>19</v>
      </c>
      <c r="O39" s="52">
        <v>13</v>
      </c>
      <c r="P39" s="52">
        <v>36</v>
      </c>
      <c r="Q39" s="52">
        <v>9</v>
      </c>
      <c r="R39" s="52">
        <v>27</v>
      </c>
      <c r="S39" s="52">
        <v>33</v>
      </c>
      <c r="T39" s="53">
        <v>8</v>
      </c>
      <c r="V39" s="51">
        <v>180</v>
      </c>
      <c r="W39" s="52">
        <v>94</v>
      </c>
      <c r="X39" s="52">
        <v>104</v>
      </c>
      <c r="Y39" s="52">
        <v>177</v>
      </c>
      <c r="Z39" s="52">
        <v>174</v>
      </c>
      <c r="AA39" s="52">
        <v>209</v>
      </c>
      <c r="AB39" s="53">
        <v>218</v>
      </c>
      <c r="AD39" s="51">
        <v>22</v>
      </c>
      <c r="AE39" s="52">
        <v>21</v>
      </c>
      <c r="AF39" s="52">
        <v>21</v>
      </c>
      <c r="AG39" s="52">
        <v>30</v>
      </c>
      <c r="AH39" s="52">
        <v>24</v>
      </c>
      <c r="AI39" s="52">
        <v>15</v>
      </c>
      <c r="AJ39" s="53">
        <v>13</v>
      </c>
      <c r="AL39" s="51">
        <v>185</v>
      </c>
      <c r="AM39" s="52">
        <v>173</v>
      </c>
      <c r="AN39" s="52">
        <v>169</v>
      </c>
      <c r="AO39" s="52">
        <v>177</v>
      </c>
      <c r="AP39" s="52">
        <v>168</v>
      </c>
      <c r="AQ39" s="52">
        <v>200</v>
      </c>
      <c r="AR39" s="53">
        <v>210</v>
      </c>
      <c r="AT39" s="51">
        <v>28</v>
      </c>
      <c r="AU39" s="52">
        <v>23</v>
      </c>
      <c r="AV39" s="52">
        <v>27</v>
      </c>
      <c r="AW39" s="52">
        <v>38</v>
      </c>
      <c r="AX39" s="52">
        <v>51</v>
      </c>
      <c r="AY39" s="52">
        <v>25</v>
      </c>
      <c r="AZ39" s="53">
        <v>15</v>
      </c>
      <c r="BB39" s="51">
        <v>197</v>
      </c>
      <c r="BC39" s="52">
        <v>159</v>
      </c>
      <c r="BD39" s="52">
        <v>159</v>
      </c>
      <c r="BE39" s="52">
        <v>152</v>
      </c>
      <c r="BF39" s="52">
        <v>160</v>
      </c>
      <c r="BG39" s="52">
        <v>228</v>
      </c>
      <c r="BH39" s="53">
        <v>219</v>
      </c>
      <c r="BJ39" s="51">
        <v>24</v>
      </c>
      <c r="BK39" s="52">
        <v>86</v>
      </c>
      <c r="BL39" s="52">
        <v>68</v>
      </c>
      <c r="BM39" s="52">
        <v>92</v>
      </c>
      <c r="BN39" s="52">
        <v>39</v>
      </c>
      <c r="BO39" s="52">
        <v>30</v>
      </c>
      <c r="BP39" s="53">
        <v>9</v>
      </c>
      <c r="BR39" s="51">
        <v>176</v>
      </c>
      <c r="BS39" s="52">
        <v>133</v>
      </c>
      <c r="BT39" s="52">
        <v>131</v>
      </c>
      <c r="BU39" s="52">
        <v>163</v>
      </c>
      <c r="BV39" s="52">
        <v>178</v>
      </c>
      <c r="BW39" s="52">
        <v>219</v>
      </c>
      <c r="BX39" s="53">
        <v>217</v>
      </c>
      <c r="BZ39" s="51">
        <v>35</v>
      </c>
      <c r="CA39" s="52">
        <v>37</v>
      </c>
      <c r="CB39" s="52">
        <v>68</v>
      </c>
      <c r="CC39" s="52">
        <v>32</v>
      </c>
      <c r="CD39" s="52">
        <v>31</v>
      </c>
      <c r="CE39" s="52">
        <v>44</v>
      </c>
      <c r="CF39" s="53">
        <v>28</v>
      </c>
      <c r="CH39" s="51">
        <v>173</v>
      </c>
      <c r="CI39" s="52">
        <v>167</v>
      </c>
      <c r="CJ39" s="52">
        <v>146</v>
      </c>
      <c r="CK39" s="52">
        <v>195</v>
      </c>
      <c r="CL39" s="52">
        <v>177</v>
      </c>
      <c r="CM39" s="52">
        <v>243</v>
      </c>
      <c r="CN39" s="53">
        <v>215</v>
      </c>
      <c r="CP39" s="51">
        <v>32</v>
      </c>
      <c r="CQ39" s="52">
        <v>53</v>
      </c>
      <c r="CR39" s="52">
        <v>61</v>
      </c>
      <c r="CS39" s="52">
        <v>78</v>
      </c>
      <c r="CT39" s="52">
        <v>65</v>
      </c>
      <c r="CU39" s="52">
        <v>44</v>
      </c>
      <c r="CV39" s="53">
        <v>14</v>
      </c>
      <c r="CX39" s="51">
        <v>183</v>
      </c>
      <c r="CY39" s="52">
        <v>177</v>
      </c>
      <c r="CZ39" s="52">
        <v>172</v>
      </c>
      <c r="DA39" s="52">
        <v>145</v>
      </c>
      <c r="DB39" s="52">
        <v>149</v>
      </c>
      <c r="DC39" s="52">
        <v>234</v>
      </c>
      <c r="DD39" s="53">
        <v>195</v>
      </c>
      <c r="DF39" s="51">
        <v>20</v>
      </c>
      <c r="DG39" s="52">
        <v>28</v>
      </c>
      <c r="DH39" s="52">
        <v>59</v>
      </c>
      <c r="DI39" s="52">
        <v>40</v>
      </c>
      <c r="DJ39" s="52">
        <v>26</v>
      </c>
      <c r="DK39" s="52">
        <v>43</v>
      </c>
      <c r="DL39" s="53">
        <v>18</v>
      </c>
      <c r="DN39" s="51">
        <v>205</v>
      </c>
      <c r="DO39" s="52">
        <v>185</v>
      </c>
      <c r="DP39" s="52">
        <v>176</v>
      </c>
      <c r="DQ39" s="52">
        <v>185</v>
      </c>
      <c r="DR39" s="52">
        <v>177</v>
      </c>
      <c r="DS39" s="52">
        <v>239</v>
      </c>
      <c r="DT39" s="53">
        <v>200</v>
      </c>
      <c r="DV39" s="51">
        <v>49</v>
      </c>
      <c r="DW39" s="52">
        <v>48</v>
      </c>
      <c r="DX39" s="52">
        <v>33</v>
      </c>
      <c r="DY39" s="52">
        <v>24</v>
      </c>
      <c r="DZ39" s="52">
        <v>18</v>
      </c>
      <c r="EA39" s="52">
        <v>27</v>
      </c>
      <c r="EB39" s="53">
        <v>25</v>
      </c>
      <c r="ED39" s="51">
        <f>SUMIFS(Raw!$I:$I, Raw!$A:$A, 'Call Back'!ED$14, Raw!$F:$F, 'Call Back'!$C39, Raw!$H:$H, "D13")</f>
        <v>156</v>
      </c>
      <c r="EE39" s="52">
        <f>SUMIFS(Raw!$I:$I, Raw!$A:$A, 'Call Back'!EE$14, Raw!$F:$F, 'Call Back'!$C39, Raw!$H:$H, "D13")</f>
        <v>183</v>
      </c>
      <c r="EF39" s="52">
        <f>SUMIFS(Raw!$I:$I, Raw!$A:$A, 'Call Back'!EF$14, Raw!$F:$F, 'Call Back'!$C39, Raw!$H:$H, "D13")</f>
        <v>181</v>
      </c>
      <c r="EG39" s="52">
        <f>SUMIFS(Raw!$I:$I, Raw!$A:$A, 'Call Back'!EG$14, Raw!$F:$F, 'Call Back'!$C39, Raw!$H:$H, "D13")</f>
        <v>174</v>
      </c>
      <c r="EH39" s="52">
        <f>SUMIFS(Raw!$I:$I, Raw!$A:$A, 'Call Back'!EH$14, Raw!$F:$F, 'Call Back'!$C39, Raw!$H:$H, "D13")</f>
        <v>166</v>
      </c>
      <c r="EI39" s="52">
        <f>SUMIFS(Raw!$I:$I, Raw!$A:$A, 'Call Back'!EI$14, Raw!$F:$F, 'Call Back'!$C39, Raw!$H:$H, "D13")</f>
        <v>224</v>
      </c>
      <c r="EJ39" s="53">
        <f>SUMIFS(Raw!$I:$I, Raw!$A:$A, 'Call Back'!EJ$14, Raw!$F:$F, 'Call Back'!$C39, Raw!$H:$H, "D13")</f>
        <v>203</v>
      </c>
      <c r="EL39" s="51">
        <f>SUMIFS(Raw!$I:$I, Raw!$A:$A, 'Call Back'!EL$14, Raw!$F:$F, 'Call Back'!$C39, Raw!$H:$H, "D14")</f>
        <v>42</v>
      </c>
      <c r="EM39" s="52">
        <f>SUMIFS(Raw!$I:$I, Raw!$A:$A, 'Call Back'!EM$14, Raw!$F:$F, 'Call Back'!$C39, Raw!$H:$H, "D14")</f>
        <v>40</v>
      </c>
      <c r="EN39" s="52">
        <f>SUMIFS(Raw!$I:$I, Raw!$A:$A, 'Call Back'!EN$14, Raw!$F:$F, 'Call Back'!$C39, Raw!$H:$H, "D14")</f>
        <v>29</v>
      </c>
      <c r="EO39" s="52">
        <f>SUMIFS(Raw!$I:$I, Raw!$A:$A, 'Call Back'!EO$14, Raw!$F:$F, 'Call Back'!$C39, Raw!$H:$H, "D14")</f>
        <v>28</v>
      </c>
      <c r="EP39" s="52">
        <f>SUMIFS(Raw!$I:$I, Raw!$A:$A, 'Call Back'!EP$14, Raw!$F:$F, 'Call Back'!$C39, Raw!$H:$H, "D14")</f>
        <v>28</v>
      </c>
      <c r="EQ39" s="52">
        <f>SUMIFS(Raw!$I:$I, Raw!$A:$A, 'Call Back'!EQ$14, Raw!$F:$F, 'Call Back'!$C39, Raw!$H:$H, "D14")</f>
        <v>24</v>
      </c>
      <c r="ER39" s="53">
        <f>SUMIFS(Raw!$I:$I, Raw!$A:$A, 'Call Back'!ER$14, Raw!$F:$F, 'Call Back'!$C39, Raw!$H:$H, "D14")</f>
        <v>26</v>
      </c>
      <c r="ET39" s="51">
        <f>SUMIFS(Raw!$I:$I, Raw!$A:$A, 'Call Back'!ET$14, Raw!$F:$F, 'Call Back'!$C39, Raw!$H:$H, "D13")</f>
        <v>0</v>
      </c>
      <c r="EU39" s="52">
        <f>SUMIFS(Raw!$I:$I, Raw!$A:$A, 'Call Back'!EU$14, Raw!$F:$F, 'Call Back'!$C39, Raw!$H:$H, "D13")</f>
        <v>0</v>
      </c>
      <c r="EV39" s="52">
        <f>SUMIFS(Raw!$I:$I, Raw!$A:$A, 'Call Back'!EV$14, Raw!$F:$F, 'Call Back'!$C39, Raw!$H:$H, "D13")</f>
        <v>0</v>
      </c>
      <c r="EW39" s="52">
        <f>SUMIFS(Raw!$I:$I, Raw!$A:$A, 'Call Back'!EW$14, Raw!$F:$F, 'Call Back'!$C39, Raw!$H:$H, "D13")</f>
        <v>0</v>
      </c>
      <c r="EX39" s="52">
        <f>SUMIFS(Raw!$I:$I, Raw!$A:$A, 'Call Back'!EX$14, Raw!$F:$F, 'Call Back'!$C39, Raw!$H:$H, "D13")</f>
        <v>0</v>
      </c>
      <c r="EY39" s="52">
        <f>SUMIFS(Raw!$I:$I, Raw!$A:$A, 'Call Back'!EY$14, Raw!$F:$F, 'Call Back'!$C39, Raw!$H:$H, "D13")</f>
        <v>0</v>
      </c>
      <c r="EZ39" s="53">
        <f>SUMIFS(Raw!$I:$I, Raw!$A:$A, 'Call Back'!EZ$14, Raw!$F:$F, 'Call Back'!$C39, Raw!$H:$H, "D13")</f>
        <v>0</v>
      </c>
      <c r="FB39" s="51">
        <f>SUMIFS(Raw!$I:$I, Raw!$A:$A, 'Call Back'!FB$14, Raw!$F:$F, 'Call Back'!$C39, Raw!$H:$H, "D14")</f>
        <v>0</v>
      </c>
      <c r="FC39" s="52">
        <f>SUMIFS(Raw!$I:$I, Raw!$A:$A, 'Call Back'!FC$14, Raw!$F:$F, 'Call Back'!$C39, Raw!$H:$H, "D14")</f>
        <v>0</v>
      </c>
      <c r="FD39" s="52">
        <f>SUMIFS(Raw!$I:$I, Raw!$A:$A, 'Call Back'!FD$14, Raw!$F:$F, 'Call Back'!$C39, Raw!$H:$H, "D14")</f>
        <v>0</v>
      </c>
      <c r="FE39" s="52">
        <f>SUMIFS(Raw!$I:$I, Raw!$A:$A, 'Call Back'!FE$14, Raw!$F:$F, 'Call Back'!$C39, Raw!$H:$H, "D14")</f>
        <v>0</v>
      </c>
      <c r="FF39" s="52">
        <f>SUMIFS(Raw!$I:$I, Raw!$A:$A, 'Call Back'!FF$14, Raw!$F:$F, 'Call Back'!$C39, Raw!$H:$H, "D14")</f>
        <v>0</v>
      </c>
      <c r="FG39" s="52">
        <f>SUMIFS(Raw!$I:$I, Raw!$A:$A, 'Call Back'!FG$14, Raw!$F:$F, 'Call Back'!$C39, Raw!$H:$H, "D14")</f>
        <v>0</v>
      </c>
      <c r="FH39" s="53">
        <f>SUMIFS(Raw!$I:$I, Raw!$A:$A, 'Call Back'!FH$14, Raw!$F:$F, 'Call Back'!$C39, Raw!$H:$H, "D14")</f>
        <v>0</v>
      </c>
      <c r="FJ39" s="51">
        <f>SUMIFS(Raw!$I:$I, Raw!$A:$A, 'Call Back'!FJ$14, Raw!$F:$F, 'Call Back'!$C39, Raw!$H:$H, "D13")</f>
        <v>0</v>
      </c>
      <c r="FK39" s="52">
        <f>SUMIFS(Raw!$I:$I, Raw!$A:$A, 'Call Back'!FK$14, Raw!$F:$F, 'Call Back'!$C39, Raw!$H:$H, "D13")</f>
        <v>0</v>
      </c>
      <c r="FL39" s="52">
        <f>SUMIFS(Raw!$I:$I, Raw!$A:$A, 'Call Back'!FL$14, Raw!$F:$F, 'Call Back'!$C39, Raw!$H:$H, "D13")</f>
        <v>0</v>
      </c>
      <c r="FM39" s="52">
        <f>SUMIFS(Raw!$I:$I, Raw!$A:$A, 'Call Back'!FM$14, Raw!$F:$F, 'Call Back'!$C39, Raw!$H:$H, "D13")</f>
        <v>0</v>
      </c>
      <c r="FN39" s="52">
        <f>SUMIFS(Raw!$I:$I, Raw!$A:$A, 'Call Back'!FN$14, Raw!$F:$F, 'Call Back'!$C39, Raw!$H:$H, "D13")</f>
        <v>0</v>
      </c>
      <c r="FO39" s="52">
        <f>SUMIFS(Raw!$I:$I, Raw!$A:$A, 'Call Back'!FO$14, Raw!$F:$F, 'Call Back'!$C39, Raw!$H:$H, "D13")</f>
        <v>0</v>
      </c>
      <c r="FP39" s="53">
        <f>SUMIFS(Raw!$I:$I, Raw!$A:$A, 'Call Back'!FP$14, Raw!$F:$F, 'Call Back'!$C39, Raw!$H:$H, "D13")</f>
        <v>0</v>
      </c>
      <c r="FR39" s="51">
        <f>SUMIFS(Raw!$I:$I, Raw!$A:$A, 'Call Back'!FR$14, Raw!$F:$F, 'Call Back'!$C39, Raw!$H:$H, "D14")</f>
        <v>0</v>
      </c>
      <c r="FS39" s="52">
        <f>SUMIFS(Raw!$I:$I, Raw!$A:$A, 'Call Back'!FS$14, Raw!$F:$F, 'Call Back'!$C39, Raw!$H:$H, "D14")</f>
        <v>0</v>
      </c>
      <c r="FT39" s="52">
        <f>SUMIFS(Raw!$I:$I, Raw!$A:$A, 'Call Back'!FT$14, Raw!$F:$F, 'Call Back'!$C39, Raw!$H:$H, "D14")</f>
        <v>0</v>
      </c>
      <c r="FU39" s="52">
        <f>SUMIFS(Raw!$I:$I, Raw!$A:$A, 'Call Back'!FU$14, Raw!$F:$F, 'Call Back'!$C39, Raw!$H:$H, "D14")</f>
        <v>0</v>
      </c>
      <c r="FV39" s="52">
        <f>SUMIFS(Raw!$I:$I, Raw!$A:$A, 'Call Back'!FV$14, Raw!$F:$F, 'Call Back'!$C39, Raw!$H:$H, "D14")</f>
        <v>0</v>
      </c>
      <c r="FW39" s="52">
        <f>SUMIFS(Raw!$I:$I, Raw!$A:$A, 'Call Back'!FW$14, Raw!$F:$F, 'Call Back'!$C39, Raw!$H:$H, "D14")</f>
        <v>0</v>
      </c>
      <c r="FX39" s="53">
        <f>SUMIFS(Raw!$I:$I, Raw!$A:$A, 'Call Back'!FX$14, Raw!$F:$F, 'Call Back'!$C39, Raw!$H:$H, "D14")</f>
        <v>0</v>
      </c>
      <c r="FZ39" s="51">
        <f>SUMIFS(Raw!$I:$I, Raw!$A:$A, 'Call Back'!FZ$14, Raw!$F:$F, 'Call Back'!$C39, Raw!$H:$H, "D13")</f>
        <v>0</v>
      </c>
      <c r="GA39" s="52">
        <f>SUMIFS(Raw!$I:$I, Raw!$A:$A, 'Call Back'!GA$14, Raw!$F:$F, 'Call Back'!$C39, Raw!$H:$H, "D13")</f>
        <v>0</v>
      </c>
      <c r="GB39" s="52">
        <f>SUMIFS(Raw!$I:$I, Raw!$A:$A, 'Call Back'!GB$14, Raw!$F:$F, 'Call Back'!$C39, Raw!$H:$H, "D13")</f>
        <v>0</v>
      </c>
      <c r="GC39" s="52">
        <f>SUMIFS(Raw!$I:$I, Raw!$A:$A, 'Call Back'!GC$14, Raw!$F:$F, 'Call Back'!$C39, Raw!$H:$H, "D13")</f>
        <v>0</v>
      </c>
      <c r="GD39" s="52">
        <f>SUMIFS(Raw!$I:$I, Raw!$A:$A, 'Call Back'!GD$14, Raw!$F:$F, 'Call Back'!$C39, Raw!$H:$H, "D13")</f>
        <v>0</v>
      </c>
      <c r="GE39" s="52">
        <f>SUMIFS(Raw!$I:$I, Raw!$A:$A, 'Call Back'!GE$14, Raw!$F:$F, 'Call Back'!$C39, Raw!$H:$H, "D13")</f>
        <v>0</v>
      </c>
      <c r="GF39" s="53">
        <f>SUMIFS(Raw!$I:$I, Raw!$A:$A, 'Call Back'!GF$14, Raw!$F:$F, 'Call Back'!$C39, Raw!$H:$H, "D13")</f>
        <v>0</v>
      </c>
      <c r="GH39" s="51">
        <f>SUMIFS(Raw!$I:$I, Raw!$A:$A, 'Call Back'!GH$14, Raw!$F:$F, 'Call Back'!$C39, Raw!$H:$H, "D14")</f>
        <v>0</v>
      </c>
      <c r="GI39" s="52">
        <f>SUMIFS(Raw!$I:$I, Raw!$A:$A, 'Call Back'!GI$14, Raw!$F:$F, 'Call Back'!$C39, Raw!$H:$H, "D14")</f>
        <v>0</v>
      </c>
      <c r="GJ39" s="52">
        <f>SUMIFS(Raw!$I:$I, Raw!$A:$A, 'Call Back'!GJ$14, Raw!$F:$F, 'Call Back'!$C39, Raw!$H:$H, "D14")</f>
        <v>0</v>
      </c>
      <c r="GK39" s="52">
        <f>SUMIFS(Raw!$I:$I, Raw!$A:$A, 'Call Back'!GK$14, Raw!$F:$F, 'Call Back'!$C39, Raw!$H:$H, "D14")</f>
        <v>0</v>
      </c>
      <c r="GL39" s="52">
        <f>SUMIFS(Raw!$I:$I, Raw!$A:$A, 'Call Back'!GL$14, Raw!$F:$F, 'Call Back'!$C39, Raw!$H:$H, "D14")</f>
        <v>0</v>
      </c>
      <c r="GM39" s="52">
        <f>SUMIFS(Raw!$I:$I, Raw!$A:$A, 'Call Back'!GM$14, Raw!$F:$F, 'Call Back'!$C39, Raw!$H:$H, "D14")</f>
        <v>0</v>
      </c>
      <c r="GN39" s="53">
        <f>SUMIFS(Raw!$I:$I, Raw!$A:$A, 'Call Back'!GN$14, Raw!$F:$F, 'Call Back'!$C39, Raw!$H:$H, "D14")</f>
        <v>0</v>
      </c>
      <c r="GP39" s="51">
        <f>SUMIFS(Raw!$I:$I, Raw!$A:$A, 'Call Back'!GP$14, Raw!$F:$F, 'Call Back'!$C39, Raw!$H:$H, "D13")</f>
        <v>0</v>
      </c>
      <c r="GQ39" s="52">
        <f>SUMIFS(Raw!$I:$I, Raw!$A:$A, 'Call Back'!GQ$14, Raw!$F:$F, 'Call Back'!$C39, Raw!$H:$H, "D13")</f>
        <v>0</v>
      </c>
      <c r="GR39" s="52">
        <f>SUMIFS(Raw!$I:$I, Raw!$A:$A, 'Call Back'!GR$14, Raw!$F:$F, 'Call Back'!$C39, Raw!$H:$H, "D13")</f>
        <v>0</v>
      </c>
      <c r="GS39" s="52">
        <f>SUMIFS(Raw!$I:$I, Raw!$A:$A, 'Call Back'!GS$14, Raw!$F:$F, 'Call Back'!$C39, Raw!$H:$H, "D13")</f>
        <v>0</v>
      </c>
      <c r="GT39" s="52">
        <f>SUMIFS(Raw!$I:$I, Raw!$A:$A, 'Call Back'!GT$14, Raw!$F:$F, 'Call Back'!$C39, Raw!$H:$H, "D13")</f>
        <v>0</v>
      </c>
      <c r="GU39" s="52">
        <f>SUMIFS(Raw!$I:$I, Raw!$A:$A, 'Call Back'!GU$14, Raw!$F:$F, 'Call Back'!$C39, Raw!$H:$H, "D13")</f>
        <v>0</v>
      </c>
      <c r="GV39" s="53">
        <f>SUMIFS(Raw!$I:$I, Raw!$A:$A, 'Call Back'!GV$14, Raw!$F:$F, 'Call Back'!$C39, Raw!$H:$H, "D13")</f>
        <v>0</v>
      </c>
      <c r="GX39" s="51">
        <f>SUMIFS(Raw!$I:$I, Raw!$A:$A, 'Call Back'!GX$14, Raw!$F:$F, 'Call Back'!$C39, Raw!$H:$H, "D14")</f>
        <v>0</v>
      </c>
      <c r="GY39" s="52">
        <f>SUMIFS(Raw!$I:$I, Raw!$A:$A, 'Call Back'!GY$14, Raw!$F:$F, 'Call Back'!$C39, Raw!$H:$H, "D14")</f>
        <v>0</v>
      </c>
      <c r="GZ39" s="52">
        <f>SUMIFS(Raw!$I:$I, Raw!$A:$A, 'Call Back'!GZ$14, Raw!$F:$F, 'Call Back'!$C39, Raw!$H:$H, "D14")</f>
        <v>0</v>
      </c>
      <c r="HA39" s="52">
        <f>SUMIFS(Raw!$I:$I, Raw!$A:$A, 'Call Back'!HA$14, Raw!$F:$F, 'Call Back'!$C39, Raw!$H:$H, "D14")</f>
        <v>0</v>
      </c>
      <c r="HB39" s="52">
        <f>SUMIFS(Raw!$I:$I, Raw!$A:$A, 'Call Back'!HB$14, Raw!$F:$F, 'Call Back'!$C39, Raw!$H:$H, "D14")</f>
        <v>0</v>
      </c>
      <c r="HC39" s="52">
        <f>SUMIFS(Raw!$I:$I, Raw!$A:$A, 'Call Back'!HC$14, Raw!$F:$F, 'Call Back'!$C39, Raw!$H:$H, "D14")</f>
        <v>0</v>
      </c>
      <c r="HD39" s="53">
        <f>SUMIFS(Raw!$I:$I, Raw!$A:$A, 'Call Back'!HD$14, Raw!$F:$F, 'Call Back'!$C39, Raw!$H:$H, "D14")</f>
        <v>0</v>
      </c>
      <c r="HF39" s="51">
        <f>SUMIFS(Raw!$I:$I, Raw!$A:$A, 'Call Back'!HF$14, Raw!$F:$F, 'Call Back'!$C39, Raw!$H:$H, "D13")</f>
        <v>0</v>
      </c>
      <c r="HG39" s="52">
        <f>SUMIFS(Raw!$I:$I, Raw!$A:$A, 'Call Back'!HG$14, Raw!$F:$F, 'Call Back'!$C39, Raw!$H:$H, "D13")</f>
        <v>0</v>
      </c>
      <c r="HH39" s="52">
        <f>SUMIFS(Raw!$I:$I, Raw!$A:$A, 'Call Back'!HH$14, Raw!$F:$F, 'Call Back'!$C39, Raw!$H:$H, "D13")</f>
        <v>0</v>
      </c>
      <c r="HI39" s="52">
        <f>SUMIFS(Raw!$I:$I, Raw!$A:$A, 'Call Back'!HI$14, Raw!$F:$F, 'Call Back'!$C39, Raw!$H:$H, "D13")</f>
        <v>0</v>
      </c>
      <c r="HJ39" s="52">
        <f>SUMIFS(Raw!$I:$I, Raw!$A:$A, 'Call Back'!HJ$14, Raw!$F:$F, 'Call Back'!$C39, Raw!$H:$H, "D13")</f>
        <v>0</v>
      </c>
      <c r="HK39" s="52">
        <f>SUMIFS(Raw!$I:$I, Raw!$A:$A, 'Call Back'!HK$14, Raw!$F:$F, 'Call Back'!$C39, Raw!$H:$H, "D13")</f>
        <v>0</v>
      </c>
      <c r="HL39" s="53">
        <f>SUMIFS(Raw!$I:$I, Raw!$A:$A, 'Call Back'!HL$14, Raw!$F:$F, 'Call Back'!$C39, Raw!$H:$H, "D13")</f>
        <v>0</v>
      </c>
      <c r="HN39" s="51">
        <f>SUMIFS(Raw!$I:$I, Raw!$A:$A, 'Call Back'!HN$14, Raw!$F:$F, 'Call Back'!$C39, Raw!$H:$H, "D14")</f>
        <v>0</v>
      </c>
      <c r="HO39" s="52">
        <f>SUMIFS(Raw!$I:$I, Raw!$A:$A, 'Call Back'!HO$14, Raw!$F:$F, 'Call Back'!$C39, Raw!$H:$H, "D14")</f>
        <v>0</v>
      </c>
      <c r="HP39" s="52">
        <f>SUMIFS(Raw!$I:$I, Raw!$A:$A, 'Call Back'!HP$14, Raw!$F:$F, 'Call Back'!$C39, Raw!$H:$H, "D14")</f>
        <v>0</v>
      </c>
      <c r="HQ39" s="52">
        <f>SUMIFS(Raw!$I:$I, Raw!$A:$A, 'Call Back'!HQ$14, Raw!$F:$F, 'Call Back'!$C39, Raw!$H:$H, "D14")</f>
        <v>0</v>
      </c>
      <c r="HR39" s="52">
        <f>SUMIFS(Raw!$I:$I, Raw!$A:$A, 'Call Back'!HR$14, Raw!$F:$F, 'Call Back'!$C39, Raw!$H:$H, "D14")</f>
        <v>0</v>
      </c>
      <c r="HS39" s="52">
        <f>SUMIFS(Raw!$I:$I, Raw!$A:$A, 'Call Back'!HS$14, Raw!$F:$F, 'Call Back'!$C39, Raw!$H:$H, "D14")</f>
        <v>0</v>
      </c>
      <c r="HT39" s="53">
        <f>SUMIFS(Raw!$I:$I, Raw!$A:$A, 'Call Back'!HT$14, Raw!$F:$F, 'Call Back'!$C39, Raw!$H:$H, "D14")</f>
        <v>0</v>
      </c>
      <c r="HV39" s="51">
        <f>SUMIFS(Raw!$I:$I, Raw!$A:$A, 'Call Back'!HV$14, Raw!$F:$F, 'Call Back'!$C39, Raw!$H:$H, "D13")</f>
        <v>0</v>
      </c>
      <c r="HW39" s="52">
        <f>SUMIFS(Raw!$I:$I, Raw!$A:$A, 'Call Back'!HW$14, Raw!$F:$F, 'Call Back'!$C39, Raw!$H:$H, "D13")</f>
        <v>0</v>
      </c>
      <c r="HX39" s="52">
        <f>SUMIFS(Raw!$I:$I, Raw!$A:$A, 'Call Back'!HX$14, Raw!$F:$F, 'Call Back'!$C39, Raw!$H:$H, "D13")</f>
        <v>0</v>
      </c>
      <c r="HY39" s="52">
        <f>SUMIFS(Raw!$I:$I, Raw!$A:$A, 'Call Back'!HY$14, Raw!$F:$F, 'Call Back'!$C39, Raw!$H:$H, "D13")</f>
        <v>0</v>
      </c>
      <c r="HZ39" s="52">
        <f>SUMIFS(Raw!$I:$I, Raw!$A:$A, 'Call Back'!HZ$14, Raw!$F:$F, 'Call Back'!$C39, Raw!$H:$H, "D13")</f>
        <v>0</v>
      </c>
      <c r="IA39" s="52">
        <f>SUMIFS(Raw!$I:$I, Raw!$A:$A, 'Call Back'!IA$14, Raw!$F:$F, 'Call Back'!$C39, Raw!$H:$H, "D13")</f>
        <v>0</v>
      </c>
      <c r="IB39" s="53">
        <f>SUMIFS(Raw!$I:$I, Raw!$A:$A, 'Call Back'!IB$14, Raw!$F:$F, 'Call Back'!$C39, Raw!$H:$H, "D13")</f>
        <v>0</v>
      </c>
      <c r="ID39" s="51">
        <f>SUMIFS(Raw!$I:$I, Raw!$A:$A, 'Call Back'!ID$14, Raw!$F:$F, 'Call Back'!$C39, Raw!$H:$H, "D14")</f>
        <v>0</v>
      </c>
      <c r="IE39" s="52">
        <f>SUMIFS(Raw!$I:$I, Raw!$A:$A, 'Call Back'!IE$14, Raw!$F:$F, 'Call Back'!$C39, Raw!$H:$H, "D14")</f>
        <v>0</v>
      </c>
      <c r="IF39" s="52">
        <f>SUMIFS(Raw!$I:$I, Raw!$A:$A, 'Call Back'!IF$14, Raw!$F:$F, 'Call Back'!$C39, Raw!$H:$H, "D14")</f>
        <v>0</v>
      </c>
      <c r="IG39" s="52">
        <f>SUMIFS(Raw!$I:$I, Raw!$A:$A, 'Call Back'!IG$14, Raw!$F:$F, 'Call Back'!$C39, Raw!$H:$H, "D14")</f>
        <v>0</v>
      </c>
      <c r="IH39" s="52">
        <f>SUMIFS(Raw!$I:$I, Raw!$A:$A, 'Call Back'!IH$14, Raw!$F:$F, 'Call Back'!$C39, Raw!$H:$H, "D14")</f>
        <v>0</v>
      </c>
      <c r="II39" s="52">
        <f>SUMIFS(Raw!$I:$I, Raw!$A:$A, 'Call Back'!II$14, Raw!$F:$F, 'Call Back'!$C39, Raw!$H:$H, "D14")</f>
        <v>0</v>
      </c>
      <c r="IJ39" s="53">
        <f>SUMIFS(Raw!$I:$I, Raw!$A:$A, 'Call Back'!IJ$14, Raw!$F:$F, 'Call Back'!$C39, Raw!$H:$H, "D14")</f>
        <v>0</v>
      </c>
      <c r="IL39" s="51">
        <f>SUMIFS(Raw!$I:$I, Raw!$A:$A, 'Call Back'!IL$14, Raw!$F:$F, 'Call Back'!$C39, Raw!$H:$H, "D13")</f>
        <v>0</v>
      </c>
      <c r="IM39" s="52">
        <f>SUMIFS(Raw!$I:$I, Raw!$A:$A, 'Call Back'!IM$14, Raw!$F:$F, 'Call Back'!$C39, Raw!$H:$H, "D13")</f>
        <v>0</v>
      </c>
      <c r="IN39" s="52">
        <f>SUMIFS(Raw!$I:$I, Raw!$A:$A, 'Call Back'!IN$14, Raw!$F:$F, 'Call Back'!$C39, Raw!$H:$H, "D13")</f>
        <v>0</v>
      </c>
      <c r="IO39" s="52">
        <f>SUMIFS(Raw!$I:$I, Raw!$A:$A, 'Call Back'!IO$14, Raw!$F:$F, 'Call Back'!$C39, Raw!$H:$H, "D13")</f>
        <v>0</v>
      </c>
      <c r="IP39" s="52">
        <f>SUMIFS(Raw!$I:$I, Raw!$A:$A, 'Call Back'!IP$14, Raw!$F:$F, 'Call Back'!$C39, Raw!$H:$H, "D13")</f>
        <v>0</v>
      </c>
      <c r="IQ39" s="52">
        <f>SUMIFS(Raw!$I:$I, Raw!$A:$A, 'Call Back'!IQ$14, Raw!$F:$F, 'Call Back'!$C39, Raw!$H:$H, "D13")</f>
        <v>0</v>
      </c>
      <c r="IR39" s="53">
        <f>SUMIFS(Raw!$I:$I, Raw!$A:$A, 'Call Back'!IR$14, Raw!$F:$F, 'Call Back'!$C39, Raw!$H:$H, "D13")</f>
        <v>0</v>
      </c>
      <c r="IT39" s="51">
        <f>SUMIFS(Raw!$I:$I, Raw!$A:$A, 'Call Back'!IT$14, Raw!$F:$F, 'Call Back'!$C39, Raw!$H:$H, "D14")</f>
        <v>0</v>
      </c>
      <c r="IU39" s="52">
        <f>SUMIFS(Raw!$I:$I, Raw!$A:$A, 'Call Back'!IU$14, Raw!$F:$F, 'Call Back'!$C39, Raw!$H:$H, "D14")</f>
        <v>0</v>
      </c>
      <c r="IV39" s="52">
        <f>SUMIFS(Raw!$I:$I, Raw!$A:$A, 'Call Back'!IV$14, Raw!$F:$F, 'Call Back'!$C39, Raw!$H:$H, "D14")</f>
        <v>0</v>
      </c>
      <c r="IW39" s="52">
        <f>SUMIFS(Raw!$I:$I, Raw!$A:$A, 'Call Back'!IW$14, Raw!$F:$F, 'Call Back'!$C39, Raw!$H:$H, "D14")</f>
        <v>0</v>
      </c>
      <c r="IX39" s="52">
        <f>SUMIFS(Raw!$I:$I, Raw!$A:$A, 'Call Back'!IX$14, Raw!$F:$F, 'Call Back'!$C39, Raw!$H:$H, "D14")</f>
        <v>0</v>
      </c>
      <c r="IY39" s="52">
        <f>SUMIFS(Raw!$I:$I, Raw!$A:$A, 'Call Back'!IY$14, Raw!$F:$F, 'Call Back'!$C39, Raw!$H:$H, "D14")</f>
        <v>0</v>
      </c>
      <c r="IZ39" s="53">
        <f>SUMIFS(Raw!$I:$I, Raw!$A:$A, 'Call Back'!IZ$14, Raw!$F:$F, 'Call Back'!$C39, Raw!$H:$H, "D14")</f>
        <v>0</v>
      </c>
      <c r="JB39" s="51">
        <f>SUMIFS(Raw!$I:$I, Raw!$A:$A, 'Call Back'!JB$14, Raw!$F:$F, 'Call Back'!$C39, Raw!$H:$H, "D13")</f>
        <v>0</v>
      </c>
      <c r="JC39" s="52">
        <f>SUMIFS(Raw!$I:$I, Raw!$A:$A, 'Call Back'!JC$14, Raw!$F:$F, 'Call Back'!$C39, Raw!$H:$H, "D13")</f>
        <v>0</v>
      </c>
      <c r="JD39" s="52">
        <f>SUMIFS(Raw!$I:$I, Raw!$A:$A, 'Call Back'!JD$14, Raw!$F:$F, 'Call Back'!$C39, Raw!$H:$H, "D13")</f>
        <v>0</v>
      </c>
      <c r="JE39" s="52">
        <f>SUMIFS(Raw!$I:$I, Raw!$A:$A, 'Call Back'!JE$14, Raw!$F:$F, 'Call Back'!$C39, Raw!$H:$H, "D13")</f>
        <v>0</v>
      </c>
      <c r="JF39" s="52">
        <f>SUMIFS(Raw!$I:$I, Raw!$A:$A, 'Call Back'!JF$14, Raw!$F:$F, 'Call Back'!$C39, Raw!$H:$H, "D13")</f>
        <v>0</v>
      </c>
      <c r="JG39" s="52">
        <f>SUMIFS(Raw!$I:$I, Raw!$A:$A, 'Call Back'!JG$14, Raw!$F:$F, 'Call Back'!$C39, Raw!$H:$H, "D13")</f>
        <v>0</v>
      </c>
      <c r="JH39" s="53">
        <f>SUMIFS(Raw!$I:$I, Raw!$A:$A, 'Call Back'!JH$14, Raw!$F:$F, 'Call Back'!$C39, Raw!$H:$H, "D13")</f>
        <v>0</v>
      </c>
      <c r="JJ39" s="51">
        <f>SUMIFS(Raw!$I:$I, Raw!$A:$A, 'Call Back'!JJ$14, Raw!$F:$F, 'Call Back'!$C39, Raw!$H:$H, "D14")</f>
        <v>0</v>
      </c>
      <c r="JK39" s="52">
        <f>SUMIFS(Raw!$I:$I, Raw!$A:$A, 'Call Back'!JK$14, Raw!$F:$F, 'Call Back'!$C39, Raw!$H:$H, "D14")</f>
        <v>0</v>
      </c>
      <c r="JL39" s="52">
        <f>SUMIFS(Raw!$I:$I, Raw!$A:$A, 'Call Back'!JL$14, Raw!$F:$F, 'Call Back'!$C39, Raw!$H:$H, "D14")</f>
        <v>0</v>
      </c>
      <c r="JM39" s="52">
        <f>SUMIFS(Raw!$I:$I, Raw!$A:$A, 'Call Back'!JM$14, Raw!$F:$F, 'Call Back'!$C39, Raw!$H:$H, "D14")</f>
        <v>0</v>
      </c>
      <c r="JN39" s="52">
        <f>SUMIFS(Raw!$I:$I, Raw!$A:$A, 'Call Back'!JN$14, Raw!$F:$F, 'Call Back'!$C39, Raw!$H:$H, "D14")</f>
        <v>0</v>
      </c>
      <c r="JO39" s="52">
        <f>SUMIFS(Raw!$I:$I, Raw!$A:$A, 'Call Back'!JO$14, Raw!$F:$F, 'Call Back'!$C39, Raw!$H:$H, "D14")</f>
        <v>0</v>
      </c>
      <c r="JP39" s="53">
        <f>SUMIFS(Raw!$I:$I, Raw!$A:$A, 'Call Back'!JP$14, Raw!$F:$F, 'Call Back'!$C39, Raw!$H:$H, "D14")</f>
        <v>0</v>
      </c>
      <c r="JR39" s="51">
        <f>SUMIFS(Raw!$I:$I, Raw!$A:$A, 'Call Back'!JR$14, Raw!$F:$F, 'Call Back'!$C39, Raw!$H:$H, "D13")</f>
        <v>0</v>
      </c>
      <c r="JS39" s="52">
        <f>SUMIFS(Raw!$I:$I, Raw!$A:$A, 'Call Back'!JS$14, Raw!$F:$F, 'Call Back'!$C39, Raw!$H:$H, "D13")</f>
        <v>0</v>
      </c>
      <c r="JT39" s="52">
        <f>SUMIFS(Raw!$I:$I, Raw!$A:$A, 'Call Back'!JT$14, Raw!$F:$F, 'Call Back'!$C39, Raw!$H:$H, "D13")</f>
        <v>0</v>
      </c>
      <c r="JU39" s="52">
        <f>SUMIFS(Raw!$I:$I, Raw!$A:$A, 'Call Back'!JU$14, Raw!$F:$F, 'Call Back'!$C39, Raw!$H:$H, "D13")</f>
        <v>0</v>
      </c>
      <c r="JV39" s="52">
        <f>SUMIFS(Raw!$I:$I, Raw!$A:$A, 'Call Back'!JV$14, Raw!$F:$F, 'Call Back'!$C39, Raw!$H:$H, "D13")</f>
        <v>0</v>
      </c>
      <c r="JW39" s="52">
        <f>SUMIFS(Raw!$I:$I, Raw!$A:$A, 'Call Back'!JW$14, Raw!$F:$F, 'Call Back'!$C39, Raw!$H:$H, "D13")</f>
        <v>0</v>
      </c>
      <c r="JX39" s="53">
        <f>SUMIFS(Raw!$I:$I, Raw!$A:$A, 'Call Back'!JX$14, Raw!$F:$F, 'Call Back'!$C39, Raw!$H:$H, "D13")</f>
        <v>0</v>
      </c>
      <c r="JZ39" s="51">
        <f>SUMIFS(Raw!$I:$I, Raw!$A:$A, 'Call Back'!JZ$14, Raw!$F:$F, 'Call Back'!$C39, Raw!$H:$H, "D14")</f>
        <v>0</v>
      </c>
      <c r="KA39" s="52">
        <f>SUMIFS(Raw!$I:$I, Raw!$A:$A, 'Call Back'!KA$14, Raw!$F:$F, 'Call Back'!$C39, Raw!$H:$H, "D14")</f>
        <v>0</v>
      </c>
      <c r="KB39" s="52">
        <f>SUMIFS(Raw!$I:$I, Raw!$A:$A, 'Call Back'!KB$14, Raw!$F:$F, 'Call Back'!$C39, Raw!$H:$H, "D14")</f>
        <v>0</v>
      </c>
      <c r="KC39" s="52">
        <f>SUMIFS(Raw!$I:$I, Raw!$A:$A, 'Call Back'!KC$14, Raw!$F:$F, 'Call Back'!$C39, Raw!$H:$H, "D14")</f>
        <v>0</v>
      </c>
      <c r="KD39" s="52">
        <f>SUMIFS(Raw!$I:$I, Raw!$A:$A, 'Call Back'!KD$14, Raw!$F:$F, 'Call Back'!$C39, Raw!$H:$H, "D14")</f>
        <v>0</v>
      </c>
      <c r="KE39" s="52">
        <f>SUMIFS(Raw!$I:$I, Raw!$A:$A, 'Call Back'!KE$14, Raw!$F:$F, 'Call Back'!$C39, Raw!$H:$H, "D14")</f>
        <v>0</v>
      </c>
      <c r="KF39" s="53">
        <f>SUMIFS(Raw!$I:$I, Raw!$A:$A, 'Call Back'!KF$14, Raw!$F:$F, 'Call Back'!$C39, Raw!$H:$H, "D14")</f>
        <v>0</v>
      </c>
      <c r="KH39" s="51">
        <f>SUMIFS(Raw!$I:$I, Raw!$A:$A, 'Call Back'!KH$14, Raw!$F:$F, 'Call Back'!$C39, Raw!$H:$H, "D13")</f>
        <v>0</v>
      </c>
      <c r="KI39" s="52">
        <f>SUMIFS(Raw!$I:$I, Raw!$A:$A, 'Call Back'!KI$14, Raw!$F:$F, 'Call Back'!$C39, Raw!$H:$H, "D13")</f>
        <v>0</v>
      </c>
      <c r="KJ39" s="52">
        <f>SUMIFS(Raw!$I:$I, Raw!$A:$A, 'Call Back'!KJ$14, Raw!$F:$F, 'Call Back'!$C39, Raw!$H:$H, "D13")</f>
        <v>0</v>
      </c>
      <c r="KK39" s="52">
        <f>SUMIFS(Raw!$I:$I, Raw!$A:$A, 'Call Back'!KK$14, Raw!$F:$F, 'Call Back'!$C39, Raw!$H:$H, "D13")</f>
        <v>0</v>
      </c>
      <c r="KL39" s="52">
        <f>SUMIFS(Raw!$I:$I, Raw!$A:$A, 'Call Back'!KL$14, Raw!$F:$F, 'Call Back'!$C39, Raw!$H:$H, "D13")</f>
        <v>0</v>
      </c>
      <c r="KM39" s="52">
        <f>SUMIFS(Raw!$I:$I, Raw!$A:$A, 'Call Back'!KM$14, Raw!$F:$F, 'Call Back'!$C39, Raw!$H:$H, "D13")</f>
        <v>0</v>
      </c>
      <c r="KN39" s="53">
        <f>SUMIFS(Raw!$I:$I, Raw!$A:$A, 'Call Back'!KN$14, Raw!$F:$F, 'Call Back'!$C39, Raw!$H:$H, "D13")</f>
        <v>0</v>
      </c>
      <c r="KP39" s="51">
        <f>SUMIFS(Raw!$I:$I, Raw!$A:$A, 'Call Back'!KP$14, Raw!$F:$F, 'Call Back'!$C39, Raw!$H:$H, "D14")</f>
        <v>0</v>
      </c>
      <c r="KQ39" s="52">
        <f>SUMIFS(Raw!$I:$I, Raw!$A:$A, 'Call Back'!KQ$14, Raw!$F:$F, 'Call Back'!$C39, Raw!$H:$H, "D14")</f>
        <v>0</v>
      </c>
      <c r="KR39" s="52">
        <f>SUMIFS(Raw!$I:$I, Raw!$A:$A, 'Call Back'!KR$14, Raw!$F:$F, 'Call Back'!$C39, Raw!$H:$H, "D14")</f>
        <v>0</v>
      </c>
      <c r="KS39" s="52">
        <f>SUMIFS(Raw!$I:$I, Raw!$A:$A, 'Call Back'!KS$14, Raw!$F:$F, 'Call Back'!$C39, Raw!$H:$H, "D14")</f>
        <v>0</v>
      </c>
      <c r="KT39" s="52">
        <f>SUMIFS(Raw!$I:$I, Raw!$A:$A, 'Call Back'!KT$14, Raw!$F:$F, 'Call Back'!$C39, Raw!$H:$H, "D14")</f>
        <v>0</v>
      </c>
      <c r="KU39" s="52">
        <f>SUMIFS(Raw!$I:$I, Raw!$A:$A, 'Call Back'!KU$14, Raw!$F:$F, 'Call Back'!$C39, Raw!$H:$H, "D14")</f>
        <v>0</v>
      </c>
      <c r="KV39" s="53">
        <f>SUMIFS(Raw!$I:$I, Raw!$A:$A, 'Call Back'!KV$14, Raw!$F:$F, 'Call Back'!$C39, Raw!$H:$H, "D14")</f>
        <v>0</v>
      </c>
    </row>
    <row r="40" spans="1:308" x14ac:dyDescent="0.35">
      <c r="B40" s="43" t="s">
        <v>73</v>
      </c>
      <c r="C40" s="44" t="s">
        <v>76</v>
      </c>
      <c r="D40" s="45" t="s">
        <v>77</v>
      </c>
      <c r="F40" s="46">
        <v>168</v>
      </c>
      <c r="G40" s="47">
        <v>155</v>
      </c>
      <c r="H40" s="47">
        <v>112</v>
      </c>
      <c r="I40" s="47">
        <v>107</v>
      </c>
      <c r="J40" s="47">
        <v>114</v>
      </c>
      <c r="K40" s="47">
        <v>150</v>
      </c>
      <c r="L40" s="48">
        <v>133</v>
      </c>
      <c r="N40" s="46">
        <v>64</v>
      </c>
      <c r="O40" s="47">
        <v>40</v>
      </c>
      <c r="P40" s="47">
        <v>20</v>
      </c>
      <c r="Q40" s="47">
        <v>35</v>
      </c>
      <c r="R40" s="47">
        <v>37</v>
      </c>
      <c r="S40" s="47">
        <v>68</v>
      </c>
      <c r="T40" s="48">
        <v>42</v>
      </c>
      <c r="V40" s="46">
        <v>133</v>
      </c>
      <c r="W40" s="47">
        <v>111</v>
      </c>
      <c r="X40" s="47">
        <v>117</v>
      </c>
      <c r="Y40" s="47">
        <v>106</v>
      </c>
      <c r="Z40" s="47">
        <v>115</v>
      </c>
      <c r="AA40" s="47">
        <v>154</v>
      </c>
      <c r="AB40" s="48">
        <v>147</v>
      </c>
      <c r="AD40" s="46">
        <v>37</v>
      </c>
      <c r="AE40" s="47">
        <v>40</v>
      </c>
      <c r="AF40" s="47">
        <v>19</v>
      </c>
      <c r="AG40" s="47">
        <v>30</v>
      </c>
      <c r="AH40" s="47">
        <v>33</v>
      </c>
      <c r="AI40" s="47">
        <v>47</v>
      </c>
      <c r="AJ40" s="48">
        <v>21</v>
      </c>
      <c r="AL40" s="46">
        <v>161</v>
      </c>
      <c r="AM40" s="47">
        <v>107</v>
      </c>
      <c r="AN40" s="47">
        <v>126</v>
      </c>
      <c r="AO40" s="47">
        <v>103</v>
      </c>
      <c r="AP40" s="47">
        <v>118</v>
      </c>
      <c r="AQ40" s="47">
        <v>121</v>
      </c>
      <c r="AR40" s="48">
        <v>116</v>
      </c>
      <c r="AT40" s="46">
        <v>14</v>
      </c>
      <c r="AU40" s="47">
        <v>15</v>
      </c>
      <c r="AV40" s="47">
        <v>31</v>
      </c>
      <c r="AW40" s="47">
        <v>22</v>
      </c>
      <c r="AX40" s="47">
        <v>30</v>
      </c>
      <c r="AY40" s="47">
        <v>38</v>
      </c>
      <c r="AZ40" s="48">
        <v>13</v>
      </c>
      <c r="BB40" s="46">
        <v>124</v>
      </c>
      <c r="BC40" s="47">
        <v>107</v>
      </c>
      <c r="BD40" s="47">
        <v>115</v>
      </c>
      <c r="BE40" s="47">
        <v>109</v>
      </c>
      <c r="BF40" s="47">
        <v>114</v>
      </c>
      <c r="BG40" s="47">
        <v>179</v>
      </c>
      <c r="BH40" s="48">
        <v>120</v>
      </c>
      <c r="BJ40" s="46">
        <v>21</v>
      </c>
      <c r="BK40" s="47">
        <v>12</v>
      </c>
      <c r="BL40" s="47">
        <v>30</v>
      </c>
      <c r="BM40" s="47">
        <v>27</v>
      </c>
      <c r="BN40" s="47">
        <v>29</v>
      </c>
      <c r="BO40" s="47">
        <v>34</v>
      </c>
      <c r="BP40" s="48">
        <v>13</v>
      </c>
      <c r="BR40" s="46">
        <v>145</v>
      </c>
      <c r="BS40" s="47">
        <v>113</v>
      </c>
      <c r="BT40" s="47">
        <v>75</v>
      </c>
      <c r="BU40" s="47">
        <v>108</v>
      </c>
      <c r="BV40" s="47">
        <v>174</v>
      </c>
      <c r="BW40" s="47">
        <v>195</v>
      </c>
      <c r="BX40" s="48">
        <v>116</v>
      </c>
      <c r="BZ40" s="46">
        <v>22</v>
      </c>
      <c r="CA40" s="47">
        <v>46</v>
      </c>
      <c r="CB40" s="47">
        <v>44</v>
      </c>
      <c r="CC40" s="47">
        <v>82</v>
      </c>
      <c r="CD40" s="47">
        <v>47</v>
      </c>
      <c r="CE40" s="47">
        <v>35</v>
      </c>
      <c r="CF40" s="48">
        <v>9</v>
      </c>
      <c r="CH40" s="46">
        <v>149</v>
      </c>
      <c r="CI40" s="47">
        <v>110</v>
      </c>
      <c r="CJ40" s="47">
        <v>108</v>
      </c>
      <c r="CK40" s="47">
        <v>145</v>
      </c>
      <c r="CL40" s="47">
        <v>142</v>
      </c>
      <c r="CM40" s="47">
        <v>161</v>
      </c>
      <c r="CN40" s="48">
        <v>114</v>
      </c>
      <c r="CP40" s="46">
        <v>36</v>
      </c>
      <c r="CQ40" s="47">
        <v>39</v>
      </c>
      <c r="CR40" s="47">
        <v>35</v>
      </c>
      <c r="CS40" s="47">
        <v>64</v>
      </c>
      <c r="CT40" s="47">
        <v>38</v>
      </c>
      <c r="CU40" s="47">
        <v>24</v>
      </c>
      <c r="CV40" s="48">
        <v>14</v>
      </c>
      <c r="CX40" s="46">
        <v>132</v>
      </c>
      <c r="CY40" s="47">
        <v>108</v>
      </c>
      <c r="CZ40" s="47">
        <v>129</v>
      </c>
      <c r="DA40" s="47">
        <v>101</v>
      </c>
      <c r="DB40" s="47">
        <v>131</v>
      </c>
      <c r="DC40" s="47">
        <v>148</v>
      </c>
      <c r="DD40" s="48">
        <v>138</v>
      </c>
      <c r="DF40" s="46">
        <v>14</v>
      </c>
      <c r="DG40" s="47">
        <v>36</v>
      </c>
      <c r="DH40" s="47">
        <v>25</v>
      </c>
      <c r="DI40" s="47">
        <v>39</v>
      </c>
      <c r="DJ40" s="47">
        <v>24</v>
      </c>
      <c r="DK40" s="47">
        <v>50</v>
      </c>
      <c r="DL40" s="48">
        <v>33</v>
      </c>
      <c r="DN40" s="46">
        <v>156</v>
      </c>
      <c r="DO40" s="47">
        <v>125</v>
      </c>
      <c r="DP40" s="47">
        <v>118</v>
      </c>
      <c r="DQ40" s="47">
        <v>106</v>
      </c>
      <c r="DR40" s="47">
        <v>113</v>
      </c>
      <c r="DS40" s="47">
        <v>138</v>
      </c>
      <c r="DT40" s="48">
        <v>121</v>
      </c>
      <c r="DV40" s="46">
        <v>29</v>
      </c>
      <c r="DW40" s="47">
        <v>22</v>
      </c>
      <c r="DX40" s="47">
        <v>20</v>
      </c>
      <c r="DY40" s="47">
        <v>49</v>
      </c>
      <c r="DZ40" s="47">
        <v>50</v>
      </c>
      <c r="EA40" s="47">
        <v>39</v>
      </c>
      <c r="EB40" s="48">
        <v>34</v>
      </c>
      <c r="ED40" s="46">
        <f>SUMIFS(Raw!$I:$I, Raw!$A:$A, 'Call Back'!ED$14, Raw!$F:$F, 'Call Back'!$C40, Raw!$H:$H, "D13")</f>
        <v>140</v>
      </c>
      <c r="EE40" s="47">
        <f>SUMIFS(Raw!$I:$I, Raw!$A:$A, 'Call Back'!EE$14, Raw!$F:$F, 'Call Back'!$C40, Raw!$H:$H, "D13")</f>
        <v>114</v>
      </c>
      <c r="EF40" s="47">
        <f>SUMIFS(Raw!$I:$I, Raw!$A:$A, 'Call Back'!EF$14, Raw!$F:$F, 'Call Back'!$C40, Raw!$H:$H, "D13")</f>
        <v>109</v>
      </c>
      <c r="EG40" s="47">
        <f>SUMIFS(Raw!$I:$I, Raw!$A:$A, 'Call Back'!EG$14, Raw!$F:$F, 'Call Back'!$C40, Raw!$H:$H, "D13")</f>
        <v>97</v>
      </c>
      <c r="EH40" s="47">
        <f>SUMIFS(Raw!$I:$I, Raw!$A:$A, 'Call Back'!EH$14, Raw!$F:$F, 'Call Back'!$C40, Raw!$H:$H, "D13")</f>
        <v>115</v>
      </c>
      <c r="EI40" s="47">
        <f>SUMIFS(Raw!$I:$I, Raw!$A:$A, 'Call Back'!EI$14, Raw!$F:$F, 'Call Back'!$C40, Raw!$H:$H, "D13")</f>
        <v>161</v>
      </c>
      <c r="EJ40" s="48">
        <f>SUMIFS(Raw!$I:$I, Raw!$A:$A, 'Call Back'!EJ$14, Raw!$F:$F, 'Call Back'!$C40, Raw!$H:$H, "D13")</f>
        <v>131</v>
      </c>
      <c r="EL40" s="46">
        <f>SUMIFS(Raw!$I:$I, Raw!$A:$A, 'Call Back'!EL$14, Raw!$F:$F, 'Call Back'!$C40, Raw!$H:$H, "D14")</f>
        <v>38</v>
      </c>
      <c r="EM40" s="47">
        <f>SUMIFS(Raw!$I:$I, Raw!$A:$A, 'Call Back'!EM$14, Raw!$F:$F, 'Call Back'!$C40, Raw!$H:$H, "D14")</f>
        <v>39</v>
      </c>
      <c r="EN40" s="47">
        <f>SUMIFS(Raw!$I:$I, Raw!$A:$A, 'Call Back'!EN$14, Raw!$F:$F, 'Call Back'!$C40, Raw!$H:$H, "D14")</f>
        <v>64</v>
      </c>
      <c r="EO40" s="47">
        <f>SUMIFS(Raw!$I:$I, Raw!$A:$A, 'Call Back'!EO$14, Raw!$F:$F, 'Call Back'!$C40, Raw!$H:$H, "D14")</f>
        <v>42</v>
      </c>
      <c r="EP40" s="47">
        <f>SUMIFS(Raw!$I:$I, Raw!$A:$A, 'Call Back'!EP$14, Raw!$F:$F, 'Call Back'!$C40, Raw!$H:$H, "D14")</f>
        <v>49</v>
      </c>
      <c r="EQ40" s="47">
        <f>SUMIFS(Raw!$I:$I, Raw!$A:$A, 'Call Back'!EQ$14, Raw!$F:$F, 'Call Back'!$C40, Raw!$H:$H, "D14")</f>
        <v>80</v>
      </c>
      <c r="ER40" s="48">
        <f>SUMIFS(Raw!$I:$I, Raw!$A:$A, 'Call Back'!ER$14, Raw!$F:$F, 'Call Back'!$C40, Raw!$H:$H, "D14")</f>
        <v>34</v>
      </c>
      <c r="ET40" s="46">
        <f>SUMIFS(Raw!$I:$I, Raw!$A:$A, 'Call Back'!ET$14, Raw!$F:$F, 'Call Back'!$C40, Raw!$H:$H, "D13")</f>
        <v>0</v>
      </c>
      <c r="EU40" s="47">
        <f>SUMIFS(Raw!$I:$I, Raw!$A:$A, 'Call Back'!EU$14, Raw!$F:$F, 'Call Back'!$C40, Raw!$H:$H, "D13")</f>
        <v>0</v>
      </c>
      <c r="EV40" s="47">
        <f>SUMIFS(Raw!$I:$I, Raw!$A:$A, 'Call Back'!EV$14, Raw!$F:$F, 'Call Back'!$C40, Raw!$H:$H, "D13")</f>
        <v>0</v>
      </c>
      <c r="EW40" s="47">
        <f>SUMIFS(Raw!$I:$I, Raw!$A:$A, 'Call Back'!EW$14, Raw!$F:$F, 'Call Back'!$C40, Raw!$H:$H, "D13")</f>
        <v>0</v>
      </c>
      <c r="EX40" s="47">
        <f>SUMIFS(Raw!$I:$I, Raw!$A:$A, 'Call Back'!EX$14, Raw!$F:$F, 'Call Back'!$C40, Raw!$H:$H, "D13")</f>
        <v>0</v>
      </c>
      <c r="EY40" s="47">
        <f>SUMIFS(Raw!$I:$I, Raw!$A:$A, 'Call Back'!EY$14, Raw!$F:$F, 'Call Back'!$C40, Raw!$H:$H, "D13")</f>
        <v>0</v>
      </c>
      <c r="EZ40" s="48">
        <f>SUMIFS(Raw!$I:$I, Raw!$A:$A, 'Call Back'!EZ$14, Raw!$F:$F, 'Call Back'!$C40, Raw!$H:$H, "D13")</f>
        <v>0</v>
      </c>
      <c r="FB40" s="46">
        <f>SUMIFS(Raw!$I:$I, Raw!$A:$A, 'Call Back'!FB$14, Raw!$F:$F, 'Call Back'!$C40, Raw!$H:$H, "D14")</f>
        <v>0</v>
      </c>
      <c r="FC40" s="47">
        <f>SUMIFS(Raw!$I:$I, Raw!$A:$A, 'Call Back'!FC$14, Raw!$F:$F, 'Call Back'!$C40, Raw!$H:$H, "D14")</f>
        <v>0</v>
      </c>
      <c r="FD40" s="47">
        <f>SUMIFS(Raw!$I:$I, Raw!$A:$A, 'Call Back'!FD$14, Raw!$F:$F, 'Call Back'!$C40, Raw!$H:$H, "D14")</f>
        <v>0</v>
      </c>
      <c r="FE40" s="47">
        <f>SUMIFS(Raw!$I:$I, Raw!$A:$A, 'Call Back'!FE$14, Raw!$F:$F, 'Call Back'!$C40, Raw!$H:$H, "D14")</f>
        <v>0</v>
      </c>
      <c r="FF40" s="47">
        <f>SUMIFS(Raw!$I:$I, Raw!$A:$A, 'Call Back'!FF$14, Raw!$F:$F, 'Call Back'!$C40, Raw!$H:$H, "D14")</f>
        <v>0</v>
      </c>
      <c r="FG40" s="47">
        <f>SUMIFS(Raw!$I:$I, Raw!$A:$A, 'Call Back'!FG$14, Raw!$F:$F, 'Call Back'!$C40, Raw!$H:$H, "D14")</f>
        <v>0</v>
      </c>
      <c r="FH40" s="48">
        <f>SUMIFS(Raw!$I:$I, Raw!$A:$A, 'Call Back'!FH$14, Raw!$F:$F, 'Call Back'!$C40, Raw!$H:$H, "D14")</f>
        <v>0</v>
      </c>
      <c r="FJ40" s="46">
        <f>SUMIFS(Raw!$I:$I, Raw!$A:$A, 'Call Back'!FJ$14, Raw!$F:$F, 'Call Back'!$C40, Raw!$H:$H, "D13")</f>
        <v>0</v>
      </c>
      <c r="FK40" s="47">
        <f>SUMIFS(Raw!$I:$I, Raw!$A:$A, 'Call Back'!FK$14, Raw!$F:$F, 'Call Back'!$C40, Raw!$H:$H, "D13")</f>
        <v>0</v>
      </c>
      <c r="FL40" s="47">
        <f>SUMIFS(Raw!$I:$I, Raw!$A:$A, 'Call Back'!FL$14, Raw!$F:$F, 'Call Back'!$C40, Raw!$H:$H, "D13")</f>
        <v>0</v>
      </c>
      <c r="FM40" s="47">
        <f>SUMIFS(Raw!$I:$I, Raw!$A:$A, 'Call Back'!FM$14, Raw!$F:$F, 'Call Back'!$C40, Raw!$H:$H, "D13")</f>
        <v>0</v>
      </c>
      <c r="FN40" s="47">
        <f>SUMIFS(Raw!$I:$I, Raw!$A:$A, 'Call Back'!FN$14, Raw!$F:$F, 'Call Back'!$C40, Raw!$H:$H, "D13")</f>
        <v>0</v>
      </c>
      <c r="FO40" s="47">
        <f>SUMIFS(Raw!$I:$I, Raw!$A:$A, 'Call Back'!FO$14, Raw!$F:$F, 'Call Back'!$C40, Raw!$H:$H, "D13")</f>
        <v>0</v>
      </c>
      <c r="FP40" s="48">
        <f>SUMIFS(Raw!$I:$I, Raw!$A:$A, 'Call Back'!FP$14, Raw!$F:$F, 'Call Back'!$C40, Raw!$H:$H, "D13")</f>
        <v>0</v>
      </c>
      <c r="FR40" s="46">
        <f>SUMIFS(Raw!$I:$I, Raw!$A:$A, 'Call Back'!FR$14, Raw!$F:$F, 'Call Back'!$C40, Raw!$H:$H, "D14")</f>
        <v>0</v>
      </c>
      <c r="FS40" s="47">
        <f>SUMIFS(Raw!$I:$I, Raw!$A:$A, 'Call Back'!FS$14, Raw!$F:$F, 'Call Back'!$C40, Raw!$H:$H, "D14")</f>
        <v>0</v>
      </c>
      <c r="FT40" s="47">
        <f>SUMIFS(Raw!$I:$I, Raw!$A:$A, 'Call Back'!FT$14, Raw!$F:$F, 'Call Back'!$C40, Raw!$H:$H, "D14")</f>
        <v>0</v>
      </c>
      <c r="FU40" s="47">
        <f>SUMIFS(Raw!$I:$I, Raw!$A:$A, 'Call Back'!FU$14, Raw!$F:$F, 'Call Back'!$C40, Raw!$H:$H, "D14")</f>
        <v>0</v>
      </c>
      <c r="FV40" s="47">
        <f>SUMIFS(Raw!$I:$I, Raw!$A:$A, 'Call Back'!FV$14, Raw!$F:$F, 'Call Back'!$C40, Raw!$H:$H, "D14")</f>
        <v>0</v>
      </c>
      <c r="FW40" s="47">
        <f>SUMIFS(Raw!$I:$I, Raw!$A:$A, 'Call Back'!FW$14, Raw!$F:$F, 'Call Back'!$C40, Raw!$H:$H, "D14")</f>
        <v>0</v>
      </c>
      <c r="FX40" s="48">
        <f>SUMIFS(Raw!$I:$I, Raw!$A:$A, 'Call Back'!FX$14, Raw!$F:$F, 'Call Back'!$C40, Raw!$H:$H, "D14")</f>
        <v>0</v>
      </c>
      <c r="FZ40" s="46">
        <f>SUMIFS(Raw!$I:$I, Raw!$A:$A, 'Call Back'!FZ$14, Raw!$F:$F, 'Call Back'!$C40, Raw!$H:$H, "D13")</f>
        <v>0</v>
      </c>
      <c r="GA40" s="47">
        <f>SUMIFS(Raw!$I:$I, Raw!$A:$A, 'Call Back'!GA$14, Raw!$F:$F, 'Call Back'!$C40, Raw!$H:$H, "D13")</f>
        <v>0</v>
      </c>
      <c r="GB40" s="47">
        <f>SUMIFS(Raw!$I:$I, Raw!$A:$A, 'Call Back'!GB$14, Raw!$F:$F, 'Call Back'!$C40, Raw!$H:$H, "D13")</f>
        <v>0</v>
      </c>
      <c r="GC40" s="47">
        <f>SUMIFS(Raw!$I:$I, Raw!$A:$A, 'Call Back'!GC$14, Raw!$F:$F, 'Call Back'!$C40, Raw!$H:$H, "D13")</f>
        <v>0</v>
      </c>
      <c r="GD40" s="47">
        <f>SUMIFS(Raw!$I:$I, Raw!$A:$A, 'Call Back'!GD$14, Raw!$F:$F, 'Call Back'!$C40, Raw!$H:$H, "D13")</f>
        <v>0</v>
      </c>
      <c r="GE40" s="47">
        <f>SUMIFS(Raw!$I:$I, Raw!$A:$A, 'Call Back'!GE$14, Raw!$F:$F, 'Call Back'!$C40, Raw!$H:$H, "D13")</f>
        <v>0</v>
      </c>
      <c r="GF40" s="48">
        <f>SUMIFS(Raw!$I:$I, Raw!$A:$A, 'Call Back'!GF$14, Raw!$F:$F, 'Call Back'!$C40, Raw!$H:$H, "D13")</f>
        <v>0</v>
      </c>
      <c r="GH40" s="46">
        <f>SUMIFS(Raw!$I:$I, Raw!$A:$A, 'Call Back'!GH$14, Raw!$F:$F, 'Call Back'!$C40, Raw!$H:$H, "D14")</f>
        <v>0</v>
      </c>
      <c r="GI40" s="47">
        <f>SUMIFS(Raw!$I:$I, Raw!$A:$A, 'Call Back'!GI$14, Raw!$F:$F, 'Call Back'!$C40, Raw!$H:$H, "D14")</f>
        <v>0</v>
      </c>
      <c r="GJ40" s="47">
        <f>SUMIFS(Raw!$I:$I, Raw!$A:$A, 'Call Back'!GJ$14, Raw!$F:$F, 'Call Back'!$C40, Raw!$H:$H, "D14")</f>
        <v>0</v>
      </c>
      <c r="GK40" s="47">
        <f>SUMIFS(Raw!$I:$I, Raw!$A:$A, 'Call Back'!GK$14, Raw!$F:$F, 'Call Back'!$C40, Raw!$H:$H, "D14")</f>
        <v>0</v>
      </c>
      <c r="GL40" s="47">
        <f>SUMIFS(Raw!$I:$I, Raw!$A:$A, 'Call Back'!GL$14, Raw!$F:$F, 'Call Back'!$C40, Raw!$H:$H, "D14")</f>
        <v>0</v>
      </c>
      <c r="GM40" s="47">
        <f>SUMIFS(Raw!$I:$I, Raw!$A:$A, 'Call Back'!GM$14, Raw!$F:$F, 'Call Back'!$C40, Raw!$H:$H, "D14")</f>
        <v>0</v>
      </c>
      <c r="GN40" s="48">
        <f>SUMIFS(Raw!$I:$I, Raw!$A:$A, 'Call Back'!GN$14, Raw!$F:$F, 'Call Back'!$C40, Raw!$H:$H, "D14")</f>
        <v>0</v>
      </c>
      <c r="GP40" s="46">
        <f>SUMIFS(Raw!$I:$I, Raw!$A:$A, 'Call Back'!GP$14, Raw!$F:$F, 'Call Back'!$C40, Raw!$H:$H, "D13")</f>
        <v>0</v>
      </c>
      <c r="GQ40" s="47">
        <f>SUMIFS(Raw!$I:$I, Raw!$A:$A, 'Call Back'!GQ$14, Raw!$F:$F, 'Call Back'!$C40, Raw!$H:$H, "D13")</f>
        <v>0</v>
      </c>
      <c r="GR40" s="47">
        <f>SUMIFS(Raw!$I:$I, Raw!$A:$A, 'Call Back'!GR$14, Raw!$F:$F, 'Call Back'!$C40, Raw!$H:$H, "D13")</f>
        <v>0</v>
      </c>
      <c r="GS40" s="47">
        <f>SUMIFS(Raw!$I:$I, Raw!$A:$A, 'Call Back'!GS$14, Raw!$F:$F, 'Call Back'!$C40, Raw!$H:$H, "D13")</f>
        <v>0</v>
      </c>
      <c r="GT40" s="47">
        <f>SUMIFS(Raw!$I:$I, Raw!$A:$A, 'Call Back'!GT$14, Raw!$F:$F, 'Call Back'!$C40, Raw!$H:$H, "D13")</f>
        <v>0</v>
      </c>
      <c r="GU40" s="47">
        <f>SUMIFS(Raw!$I:$I, Raw!$A:$A, 'Call Back'!GU$14, Raw!$F:$F, 'Call Back'!$C40, Raw!$H:$H, "D13")</f>
        <v>0</v>
      </c>
      <c r="GV40" s="48">
        <f>SUMIFS(Raw!$I:$I, Raw!$A:$A, 'Call Back'!GV$14, Raw!$F:$F, 'Call Back'!$C40, Raw!$H:$H, "D13")</f>
        <v>0</v>
      </c>
      <c r="GX40" s="46">
        <f>SUMIFS(Raw!$I:$I, Raw!$A:$A, 'Call Back'!GX$14, Raw!$F:$F, 'Call Back'!$C40, Raw!$H:$H, "D14")</f>
        <v>0</v>
      </c>
      <c r="GY40" s="47">
        <f>SUMIFS(Raw!$I:$I, Raw!$A:$A, 'Call Back'!GY$14, Raw!$F:$F, 'Call Back'!$C40, Raw!$H:$H, "D14")</f>
        <v>0</v>
      </c>
      <c r="GZ40" s="47">
        <f>SUMIFS(Raw!$I:$I, Raw!$A:$A, 'Call Back'!GZ$14, Raw!$F:$F, 'Call Back'!$C40, Raw!$H:$H, "D14")</f>
        <v>0</v>
      </c>
      <c r="HA40" s="47">
        <f>SUMIFS(Raw!$I:$I, Raw!$A:$A, 'Call Back'!HA$14, Raw!$F:$F, 'Call Back'!$C40, Raw!$H:$H, "D14")</f>
        <v>0</v>
      </c>
      <c r="HB40" s="47">
        <f>SUMIFS(Raw!$I:$I, Raw!$A:$A, 'Call Back'!HB$14, Raw!$F:$F, 'Call Back'!$C40, Raw!$H:$H, "D14")</f>
        <v>0</v>
      </c>
      <c r="HC40" s="47">
        <f>SUMIFS(Raw!$I:$I, Raw!$A:$A, 'Call Back'!HC$14, Raw!$F:$F, 'Call Back'!$C40, Raw!$H:$H, "D14")</f>
        <v>0</v>
      </c>
      <c r="HD40" s="48">
        <f>SUMIFS(Raw!$I:$I, Raw!$A:$A, 'Call Back'!HD$14, Raw!$F:$F, 'Call Back'!$C40, Raw!$H:$H, "D14")</f>
        <v>0</v>
      </c>
      <c r="HF40" s="46">
        <f>SUMIFS(Raw!$I:$I, Raw!$A:$A, 'Call Back'!HF$14, Raw!$F:$F, 'Call Back'!$C40, Raw!$H:$H, "D13")</f>
        <v>0</v>
      </c>
      <c r="HG40" s="47">
        <f>SUMIFS(Raw!$I:$I, Raw!$A:$A, 'Call Back'!HG$14, Raw!$F:$F, 'Call Back'!$C40, Raw!$H:$H, "D13")</f>
        <v>0</v>
      </c>
      <c r="HH40" s="47">
        <f>SUMIFS(Raw!$I:$I, Raw!$A:$A, 'Call Back'!HH$14, Raw!$F:$F, 'Call Back'!$C40, Raw!$H:$H, "D13")</f>
        <v>0</v>
      </c>
      <c r="HI40" s="47">
        <f>SUMIFS(Raw!$I:$I, Raw!$A:$A, 'Call Back'!HI$14, Raw!$F:$F, 'Call Back'!$C40, Raw!$H:$H, "D13")</f>
        <v>0</v>
      </c>
      <c r="HJ40" s="47">
        <f>SUMIFS(Raw!$I:$I, Raw!$A:$A, 'Call Back'!HJ$14, Raw!$F:$F, 'Call Back'!$C40, Raw!$H:$H, "D13")</f>
        <v>0</v>
      </c>
      <c r="HK40" s="47">
        <f>SUMIFS(Raw!$I:$I, Raw!$A:$A, 'Call Back'!HK$14, Raw!$F:$F, 'Call Back'!$C40, Raw!$H:$H, "D13")</f>
        <v>0</v>
      </c>
      <c r="HL40" s="48">
        <f>SUMIFS(Raw!$I:$I, Raw!$A:$A, 'Call Back'!HL$14, Raw!$F:$F, 'Call Back'!$C40, Raw!$H:$H, "D13")</f>
        <v>0</v>
      </c>
      <c r="HN40" s="46">
        <f>SUMIFS(Raw!$I:$I, Raw!$A:$A, 'Call Back'!HN$14, Raw!$F:$F, 'Call Back'!$C40, Raw!$H:$H, "D14")</f>
        <v>0</v>
      </c>
      <c r="HO40" s="47">
        <f>SUMIFS(Raw!$I:$I, Raw!$A:$A, 'Call Back'!HO$14, Raw!$F:$F, 'Call Back'!$C40, Raw!$H:$H, "D14")</f>
        <v>0</v>
      </c>
      <c r="HP40" s="47">
        <f>SUMIFS(Raw!$I:$I, Raw!$A:$A, 'Call Back'!HP$14, Raw!$F:$F, 'Call Back'!$C40, Raw!$H:$H, "D14")</f>
        <v>0</v>
      </c>
      <c r="HQ40" s="47">
        <f>SUMIFS(Raw!$I:$I, Raw!$A:$A, 'Call Back'!HQ$14, Raw!$F:$F, 'Call Back'!$C40, Raw!$H:$H, "D14")</f>
        <v>0</v>
      </c>
      <c r="HR40" s="47">
        <f>SUMIFS(Raw!$I:$I, Raw!$A:$A, 'Call Back'!HR$14, Raw!$F:$F, 'Call Back'!$C40, Raw!$H:$H, "D14")</f>
        <v>0</v>
      </c>
      <c r="HS40" s="47">
        <f>SUMIFS(Raw!$I:$I, Raw!$A:$A, 'Call Back'!HS$14, Raw!$F:$F, 'Call Back'!$C40, Raw!$H:$H, "D14")</f>
        <v>0</v>
      </c>
      <c r="HT40" s="48">
        <f>SUMIFS(Raw!$I:$I, Raw!$A:$A, 'Call Back'!HT$14, Raw!$F:$F, 'Call Back'!$C40, Raw!$H:$H, "D14")</f>
        <v>0</v>
      </c>
      <c r="HV40" s="46">
        <f>SUMIFS(Raw!$I:$I, Raw!$A:$A, 'Call Back'!HV$14, Raw!$F:$F, 'Call Back'!$C40, Raw!$H:$H, "D13")</f>
        <v>0</v>
      </c>
      <c r="HW40" s="47">
        <f>SUMIFS(Raw!$I:$I, Raw!$A:$A, 'Call Back'!HW$14, Raw!$F:$F, 'Call Back'!$C40, Raw!$H:$H, "D13")</f>
        <v>0</v>
      </c>
      <c r="HX40" s="47">
        <f>SUMIFS(Raw!$I:$I, Raw!$A:$A, 'Call Back'!HX$14, Raw!$F:$F, 'Call Back'!$C40, Raw!$H:$H, "D13")</f>
        <v>0</v>
      </c>
      <c r="HY40" s="47">
        <f>SUMIFS(Raw!$I:$I, Raw!$A:$A, 'Call Back'!HY$14, Raw!$F:$F, 'Call Back'!$C40, Raw!$H:$H, "D13")</f>
        <v>0</v>
      </c>
      <c r="HZ40" s="47">
        <f>SUMIFS(Raw!$I:$I, Raw!$A:$A, 'Call Back'!HZ$14, Raw!$F:$F, 'Call Back'!$C40, Raw!$H:$H, "D13")</f>
        <v>0</v>
      </c>
      <c r="IA40" s="47">
        <f>SUMIFS(Raw!$I:$I, Raw!$A:$A, 'Call Back'!IA$14, Raw!$F:$F, 'Call Back'!$C40, Raw!$H:$H, "D13")</f>
        <v>0</v>
      </c>
      <c r="IB40" s="48">
        <f>SUMIFS(Raw!$I:$I, Raw!$A:$A, 'Call Back'!IB$14, Raw!$F:$F, 'Call Back'!$C40, Raw!$H:$H, "D13")</f>
        <v>0</v>
      </c>
      <c r="ID40" s="46">
        <f>SUMIFS(Raw!$I:$I, Raw!$A:$A, 'Call Back'!ID$14, Raw!$F:$F, 'Call Back'!$C40, Raw!$H:$H, "D14")</f>
        <v>0</v>
      </c>
      <c r="IE40" s="47">
        <f>SUMIFS(Raw!$I:$I, Raw!$A:$A, 'Call Back'!IE$14, Raw!$F:$F, 'Call Back'!$C40, Raw!$H:$H, "D14")</f>
        <v>0</v>
      </c>
      <c r="IF40" s="47">
        <f>SUMIFS(Raw!$I:$I, Raw!$A:$A, 'Call Back'!IF$14, Raw!$F:$F, 'Call Back'!$C40, Raw!$H:$H, "D14")</f>
        <v>0</v>
      </c>
      <c r="IG40" s="47">
        <f>SUMIFS(Raw!$I:$I, Raw!$A:$A, 'Call Back'!IG$14, Raw!$F:$F, 'Call Back'!$C40, Raw!$H:$H, "D14")</f>
        <v>0</v>
      </c>
      <c r="IH40" s="47">
        <f>SUMIFS(Raw!$I:$I, Raw!$A:$A, 'Call Back'!IH$14, Raw!$F:$F, 'Call Back'!$C40, Raw!$H:$H, "D14")</f>
        <v>0</v>
      </c>
      <c r="II40" s="47">
        <f>SUMIFS(Raw!$I:$I, Raw!$A:$A, 'Call Back'!II$14, Raw!$F:$F, 'Call Back'!$C40, Raw!$H:$H, "D14")</f>
        <v>0</v>
      </c>
      <c r="IJ40" s="48">
        <f>SUMIFS(Raw!$I:$I, Raw!$A:$A, 'Call Back'!IJ$14, Raw!$F:$F, 'Call Back'!$C40, Raw!$H:$H, "D14")</f>
        <v>0</v>
      </c>
      <c r="IL40" s="46">
        <f>SUMIFS(Raw!$I:$I, Raw!$A:$A, 'Call Back'!IL$14, Raw!$F:$F, 'Call Back'!$C40, Raw!$H:$H, "D13")</f>
        <v>0</v>
      </c>
      <c r="IM40" s="47">
        <f>SUMIFS(Raw!$I:$I, Raw!$A:$A, 'Call Back'!IM$14, Raw!$F:$F, 'Call Back'!$C40, Raw!$H:$H, "D13")</f>
        <v>0</v>
      </c>
      <c r="IN40" s="47">
        <f>SUMIFS(Raw!$I:$I, Raw!$A:$A, 'Call Back'!IN$14, Raw!$F:$F, 'Call Back'!$C40, Raw!$H:$H, "D13")</f>
        <v>0</v>
      </c>
      <c r="IO40" s="47">
        <f>SUMIFS(Raw!$I:$I, Raw!$A:$A, 'Call Back'!IO$14, Raw!$F:$F, 'Call Back'!$C40, Raw!$H:$H, "D13")</f>
        <v>0</v>
      </c>
      <c r="IP40" s="47">
        <f>SUMIFS(Raw!$I:$I, Raw!$A:$A, 'Call Back'!IP$14, Raw!$F:$F, 'Call Back'!$C40, Raw!$H:$H, "D13")</f>
        <v>0</v>
      </c>
      <c r="IQ40" s="47">
        <f>SUMIFS(Raw!$I:$I, Raw!$A:$A, 'Call Back'!IQ$14, Raw!$F:$F, 'Call Back'!$C40, Raw!$H:$H, "D13")</f>
        <v>0</v>
      </c>
      <c r="IR40" s="48">
        <f>SUMIFS(Raw!$I:$I, Raw!$A:$A, 'Call Back'!IR$14, Raw!$F:$F, 'Call Back'!$C40, Raw!$H:$H, "D13")</f>
        <v>0</v>
      </c>
      <c r="IT40" s="46">
        <f>SUMIFS(Raw!$I:$I, Raw!$A:$A, 'Call Back'!IT$14, Raw!$F:$F, 'Call Back'!$C40, Raw!$H:$H, "D14")</f>
        <v>0</v>
      </c>
      <c r="IU40" s="47">
        <f>SUMIFS(Raw!$I:$I, Raw!$A:$A, 'Call Back'!IU$14, Raw!$F:$F, 'Call Back'!$C40, Raw!$H:$H, "D14")</f>
        <v>0</v>
      </c>
      <c r="IV40" s="47">
        <f>SUMIFS(Raw!$I:$I, Raw!$A:$A, 'Call Back'!IV$14, Raw!$F:$F, 'Call Back'!$C40, Raw!$H:$H, "D14")</f>
        <v>0</v>
      </c>
      <c r="IW40" s="47">
        <f>SUMIFS(Raw!$I:$I, Raw!$A:$A, 'Call Back'!IW$14, Raw!$F:$F, 'Call Back'!$C40, Raw!$H:$H, "D14")</f>
        <v>0</v>
      </c>
      <c r="IX40" s="47">
        <f>SUMIFS(Raw!$I:$I, Raw!$A:$A, 'Call Back'!IX$14, Raw!$F:$F, 'Call Back'!$C40, Raw!$H:$H, "D14")</f>
        <v>0</v>
      </c>
      <c r="IY40" s="47">
        <f>SUMIFS(Raw!$I:$I, Raw!$A:$A, 'Call Back'!IY$14, Raw!$F:$F, 'Call Back'!$C40, Raw!$H:$H, "D14")</f>
        <v>0</v>
      </c>
      <c r="IZ40" s="48">
        <f>SUMIFS(Raw!$I:$I, Raw!$A:$A, 'Call Back'!IZ$14, Raw!$F:$F, 'Call Back'!$C40, Raw!$H:$H, "D14")</f>
        <v>0</v>
      </c>
      <c r="JB40" s="46">
        <f>SUMIFS(Raw!$I:$I, Raw!$A:$A, 'Call Back'!JB$14, Raw!$F:$F, 'Call Back'!$C40, Raw!$H:$H, "D13")</f>
        <v>0</v>
      </c>
      <c r="JC40" s="47">
        <f>SUMIFS(Raw!$I:$I, Raw!$A:$A, 'Call Back'!JC$14, Raw!$F:$F, 'Call Back'!$C40, Raw!$H:$H, "D13")</f>
        <v>0</v>
      </c>
      <c r="JD40" s="47">
        <f>SUMIFS(Raw!$I:$I, Raw!$A:$A, 'Call Back'!JD$14, Raw!$F:$F, 'Call Back'!$C40, Raw!$H:$H, "D13")</f>
        <v>0</v>
      </c>
      <c r="JE40" s="47">
        <f>SUMIFS(Raw!$I:$I, Raw!$A:$A, 'Call Back'!JE$14, Raw!$F:$F, 'Call Back'!$C40, Raw!$H:$H, "D13")</f>
        <v>0</v>
      </c>
      <c r="JF40" s="47">
        <f>SUMIFS(Raw!$I:$I, Raw!$A:$A, 'Call Back'!JF$14, Raw!$F:$F, 'Call Back'!$C40, Raw!$H:$H, "D13")</f>
        <v>0</v>
      </c>
      <c r="JG40" s="47">
        <f>SUMIFS(Raw!$I:$I, Raw!$A:$A, 'Call Back'!JG$14, Raw!$F:$F, 'Call Back'!$C40, Raw!$H:$H, "D13")</f>
        <v>0</v>
      </c>
      <c r="JH40" s="48">
        <f>SUMIFS(Raw!$I:$I, Raw!$A:$A, 'Call Back'!JH$14, Raw!$F:$F, 'Call Back'!$C40, Raw!$H:$H, "D13")</f>
        <v>0</v>
      </c>
      <c r="JJ40" s="46">
        <f>SUMIFS(Raw!$I:$I, Raw!$A:$A, 'Call Back'!JJ$14, Raw!$F:$F, 'Call Back'!$C40, Raw!$H:$H, "D14")</f>
        <v>0</v>
      </c>
      <c r="JK40" s="47">
        <f>SUMIFS(Raw!$I:$I, Raw!$A:$A, 'Call Back'!JK$14, Raw!$F:$F, 'Call Back'!$C40, Raw!$H:$H, "D14")</f>
        <v>0</v>
      </c>
      <c r="JL40" s="47">
        <f>SUMIFS(Raw!$I:$I, Raw!$A:$A, 'Call Back'!JL$14, Raw!$F:$F, 'Call Back'!$C40, Raw!$H:$H, "D14")</f>
        <v>0</v>
      </c>
      <c r="JM40" s="47">
        <f>SUMIFS(Raw!$I:$I, Raw!$A:$A, 'Call Back'!JM$14, Raw!$F:$F, 'Call Back'!$C40, Raw!$H:$H, "D14")</f>
        <v>0</v>
      </c>
      <c r="JN40" s="47">
        <f>SUMIFS(Raw!$I:$I, Raw!$A:$A, 'Call Back'!JN$14, Raw!$F:$F, 'Call Back'!$C40, Raw!$H:$H, "D14")</f>
        <v>0</v>
      </c>
      <c r="JO40" s="47">
        <f>SUMIFS(Raw!$I:$I, Raw!$A:$A, 'Call Back'!JO$14, Raw!$F:$F, 'Call Back'!$C40, Raw!$H:$H, "D14")</f>
        <v>0</v>
      </c>
      <c r="JP40" s="48">
        <f>SUMIFS(Raw!$I:$I, Raw!$A:$A, 'Call Back'!JP$14, Raw!$F:$F, 'Call Back'!$C40, Raw!$H:$H, "D14")</f>
        <v>0</v>
      </c>
      <c r="JR40" s="46">
        <f>SUMIFS(Raw!$I:$I, Raw!$A:$A, 'Call Back'!JR$14, Raw!$F:$F, 'Call Back'!$C40, Raw!$H:$H, "D13")</f>
        <v>0</v>
      </c>
      <c r="JS40" s="47">
        <f>SUMIFS(Raw!$I:$I, Raw!$A:$A, 'Call Back'!JS$14, Raw!$F:$F, 'Call Back'!$C40, Raw!$H:$H, "D13")</f>
        <v>0</v>
      </c>
      <c r="JT40" s="47">
        <f>SUMIFS(Raw!$I:$I, Raw!$A:$A, 'Call Back'!JT$14, Raw!$F:$F, 'Call Back'!$C40, Raw!$H:$H, "D13")</f>
        <v>0</v>
      </c>
      <c r="JU40" s="47">
        <f>SUMIFS(Raw!$I:$I, Raw!$A:$A, 'Call Back'!JU$14, Raw!$F:$F, 'Call Back'!$C40, Raw!$H:$H, "D13")</f>
        <v>0</v>
      </c>
      <c r="JV40" s="47">
        <f>SUMIFS(Raw!$I:$I, Raw!$A:$A, 'Call Back'!JV$14, Raw!$F:$F, 'Call Back'!$C40, Raw!$H:$H, "D13")</f>
        <v>0</v>
      </c>
      <c r="JW40" s="47">
        <f>SUMIFS(Raw!$I:$I, Raw!$A:$A, 'Call Back'!JW$14, Raw!$F:$F, 'Call Back'!$C40, Raw!$H:$H, "D13")</f>
        <v>0</v>
      </c>
      <c r="JX40" s="48">
        <f>SUMIFS(Raw!$I:$I, Raw!$A:$A, 'Call Back'!JX$14, Raw!$F:$F, 'Call Back'!$C40, Raw!$H:$H, "D13")</f>
        <v>0</v>
      </c>
      <c r="JZ40" s="46">
        <f>SUMIFS(Raw!$I:$I, Raw!$A:$A, 'Call Back'!JZ$14, Raw!$F:$F, 'Call Back'!$C40, Raw!$H:$H, "D14")</f>
        <v>0</v>
      </c>
      <c r="KA40" s="47">
        <f>SUMIFS(Raw!$I:$I, Raw!$A:$A, 'Call Back'!KA$14, Raw!$F:$F, 'Call Back'!$C40, Raw!$H:$H, "D14")</f>
        <v>0</v>
      </c>
      <c r="KB40" s="47">
        <f>SUMIFS(Raw!$I:$I, Raw!$A:$A, 'Call Back'!KB$14, Raw!$F:$F, 'Call Back'!$C40, Raw!$H:$H, "D14")</f>
        <v>0</v>
      </c>
      <c r="KC40" s="47">
        <f>SUMIFS(Raw!$I:$I, Raw!$A:$A, 'Call Back'!KC$14, Raw!$F:$F, 'Call Back'!$C40, Raw!$H:$H, "D14")</f>
        <v>0</v>
      </c>
      <c r="KD40" s="47">
        <f>SUMIFS(Raw!$I:$I, Raw!$A:$A, 'Call Back'!KD$14, Raw!$F:$F, 'Call Back'!$C40, Raw!$H:$H, "D14")</f>
        <v>0</v>
      </c>
      <c r="KE40" s="47">
        <f>SUMIFS(Raw!$I:$I, Raw!$A:$A, 'Call Back'!KE$14, Raw!$F:$F, 'Call Back'!$C40, Raw!$H:$H, "D14")</f>
        <v>0</v>
      </c>
      <c r="KF40" s="48">
        <f>SUMIFS(Raw!$I:$I, Raw!$A:$A, 'Call Back'!KF$14, Raw!$F:$F, 'Call Back'!$C40, Raw!$H:$H, "D14")</f>
        <v>0</v>
      </c>
      <c r="KH40" s="46">
        <f>SUMIFS(Raw!$I:$I, Raw!$A:$A, 'Call Back'!KH$14, Raw!$F:$F, 'Call Back'!$C40, Raw!$H:$H, "D13")</f>
        <v>0</v>
      </c>
      <c r="KI40" s="47">
        <f>SUMIFS(Raw!$I:$I, Raw!$A:$A, 'Call Back'!KI$14, Raw!$F:$F, 'Call Back'!$C40, Raw!$H:$H, "D13")</f>
        <v>0</v>
      </c>
      <c r="KJ40" s="47">
        <f>SUMIFS(Raw!$I:$I, Raw!$A:$A, 'Call Back'!KJ$14, Raw!$F:$F, 'Call Back'!$C40, Raw!$H:$H, "D13")</f>
        <v>0</v>
      </c>
      <c r="KK40" s="47">
        <f>SUMIFS(Raw!$I:$I, Raw!$A:$A, 'Call Back'!KK$14, Raw!$F:$F, 'Call Back'!$C40, Raw!$H:$H, "D13")</f>
        <v>0</v>
      </c>
      <c r="KL40" s="47">
        <f>SUMIFS(Raw!$I:$I, Raw!$A:$A, 'Call Back'!KL$14, Raw!$F:$F, 'Call Back'!$C40, Raw!$H:$H, "D13")</f>
        <v>0</v>
      </c>
      <c r="KM40" s="47">
        <f>SUMIFS(Raw!$I:$I, Raw!$A:$A, 'Call Back'!KM$14, Raw!$F:$F, 'Call Back'!$C40, Raw!$H:$H, "D13")</f>
        <v>0</v>
      </c>
      <c r="KN40" s="48">
        <f>SUMIFS(Raw!$I:$I, Raw!$A:$A, 'Call Back'!KN$14, Raw!$F:$F, 'Call Back'!$C40, Raw!$H:$H, "D13")</f>
        <v>0</v>
      </c>
      <c r="KP40" s="46">
        <f>SUMIFS(Raw!$I:$I, Raw!$A:$A, 'Call Back'!KP$14, Raw!$F:$F, 'Call Back'!$C40, Raw!$H:$H, "D14")</f>
        <v>0</v>
      </c>
      <c r="KQ40" s="47">
        <f>SUMIFS(Raw!$I:$I, Raw!$A:$A, 'Call Back'!KQ$14, Raw!$F:$F, 'Call Back'!$C40, Raw!$H:$H, "D14")</f>
        <v>0</v>
      </c>
      <c r="KR40" s="47">
        <f>SUMIFS(Raw!$I:$I, Raw!$A:$A, 'Call Back'!KR$14, Raw!$F:$F, 'Call Back'!$C40, Raw!$H:$H, "D14")</f>
        <v>0</v>
      </c>
      <c r="KS40" s="47">
        <f>SUMIFS(Raw!$I:$I, Raw!$A:$A, 'Call Back'!KS$14, Raw!$F:$F, 'Call Back'!$C40, Raw!$H:$H, "D14")</f>
        <v>0</v>
      </c>
      <c r="KT40" s="47">
        <f>SUMIFS(Raw!$I:$I, Raw!$A:$A, 'Call Back'!KT$14, Raw!$F:$F, 'Call Back'!$C40, Raw!$H:$H, "D14")</f>
        <v>0</v>
      </c>
      <c r="KU40" s="47">
        <f>SUMIFS(Raw!$I:$I, Raw!$A:$A, 'Call Back'!KU$14, Raw!$F:$F, 'Call Back'!$C40, Raw!$H:$H, "D14")</f>
        <v>0</v>
      </c>
      <c r="KV40" s="48">
        <f>SUMIFS(Raw!$I:$I, Raw!$A:$A, 'Call Back'!KV$14, Raw!$F:$F, 'Call Back'!$C40, Raw!$H:$H, "D14")</f>
        <v>0</v>
      </c>
    </row>
    <row r="41" spans="1:308" x14ac:dyDescent="0.35">
      <c r="B41" s="43" t="s">
        <v>73</v>
      </c>
      <c r="C41" s="44" t="s">
        <v>78</v>
      </c>
      <c r="D41" s="45" t="s">
        <v>79</v>
      </c>
      <c r="F41" s="46">
        <v>112</v>
      </c>
      <c r="G41" s="47">
        <v>118</v>
      </c>
      <c r="H41" s="47">
        <v>115</v>
      </c>
      <c r="I41" s="47">
        <v>128</v>
      </c>
      <c r="J41" s="47">
        <v>133</v>
      </c>
      <c r="K41" s="47">
        <v>202</v>
      </c>
      <c r="L41" s="48">
        <v>144</v>
      </c>
      <c r="N41" s="46">
        <v>33</v>
      </c>
      <c r="O41" s="47">
        <v>44</v>
      </c>
      <c r="P41" s="47">
        <v>42</v>
      </c>
      <c r="Q41" s="47">
        <v>44</v>
      </c>
      <c r="R41" s="47">
        <v>45</v>
      </c>
      <c r="S41" s="47">
        <v>91</v>
      </c>
      <c r="T41" s="48">
        <v>65</v>
      </c>
      <c r="V41" s="46">
        <v>141</v>
      </c>
      <c r="W41" s="47">
        <v>119</v>
      </c>
      <c r="X41" s="47">
        <v>137</v>
      </c>
      <c r="Y41" s="47">
        <v>127</v>
      </c>
      <c r="Z41" s="47">
        <v>129</v>
      </c>
      <c r="AA41" s="47">
        <v>195</v>
      </c>
      <c r="AB41" s="48">
        <v>184</v>
      </c>
      <c r="AD41" s="46">
        <v>72</v>
      </c>
      <c r="AE41" s="47">
        <v>58</v>
      </c>
      <c r="AF41" s="47">
        <v>45</v>
      </c>
      <c r="AG41" s="47">
        <v>55</v>
      </c>
      <c r="AH41" s="47">
        <v>57</v>
      </c>
      <c r="AI41" s="47">
        <v>94</v>
      </c>
      <c r="AJ41" s="48">
        <v>75</v>
      </c>
      <c r="AL41" s="46">
        <v>150</v>
      </c>
      <c r="AM41" s="47">
        <v>115</v>
      </c>
      <c r="AN41" s="47">
        <v>146</v>
      </c>
      <c r="AO41" s="47">
        <v>140</v>
      </c>
      <c r="AP41" s="47">
        <v>122</v>
      </c>
      <c r="AQ41" s="47">
        <v>171</v>
      </c>
      <c r="AR41" s="48">
        <v>147</v>
      </c>
      <c r="AT41" s="46">
        <v>56</v>
      </c>
      <c r="AU41" s="47">
        <v>49</v>
      </c>
      <c r="AV41" s="47">
        <v>48</v>
      </c>
      <c r="AW41" s="47">
        <v>50</v>
      </c>
      <c r="AX41" s="47">
        <v>47</v>
      </c>
      <c r="AY41" s="47">
        <v>84</v>
      </c>
      <c r="AZ41" s="48">
        <v>64</v>
      </c>
      <c r="BB41" s="46">
        <v>149</v>
      </c>
      <c r="BC41" s="47">
        <v>133</v>
      </c>
      <c r="BD41" s="47">
        <v>122</v>
      </c>
      <c r="BE41" s="47">
        <v>139</v>
      </c>
      <c r="BF41" s="47">
        <v>125</v>
      </c>
      <c r="BG41" s="47">
        <v>217</v>
      </c>
      <c r="BH41" s="48">
        <v>164</v>
      </c>
      <c r="BJ41" s="46">
        <v>87</v>
      </c>
      <c r="BK41" s="47">
        <v>66</v>
      </c>
      <c r="BL41" s="47">
        <v>42</v>
      </c>
      <c r="BM41" s="47">
        <v>81</v>
      </c>
      <c r="BN41" s="47">
        <v>51</v>
      </c>
      <c r="BO41" s="47">
        <v>91</v>
      </c>
      <c r="BP41" s="48">
        <v>73</v>
      </c>
      <c r="BR41" s="46">
        <v>159</v>
      </c>
      <c r="BS41" s="47">
        <v>145</v>
      </c>
      <c r="BT41" s="47">
        <v>125</v>
      </c>
      <c r="BU41" s="47">
        <v>108</v>
      </c>
      <c r="BV41" s="47">
        <v>210</v>
      </c>
      <c r="BW41" s="47">
        <v>186</v>
      </c>
      <c r="BX41" s="48">
        <v>173</v>
      </c>
      <c r="BZ41" s="46">
        <v>87</v>
      </c>
      <c r="CA41" s="47">
        <v>69</v>
      </c>
      <c r="CB41" s="47">
        <v>84</v>
      </c>
      <c r="CC41" s="47">
        <v>53</v>
      </c>
      <c r="CD41" s="47">
        <v>87</v>
      </c>
      <c r="CE41" s="47">
        <v>92</v>
      </c>
      <c r="CF41" s="48">
        <v>77</v>
      </c>
      <c r="CH41" s="46">
        <v>176</v>
      </c>
      <c r="CI41" s="47">
        <v>138</v>
      </c>
      <c r="CJ41" s="47">
        <v>107</v>
      </c>
      <c r="CK41" s="47">
        <v>146</v>
      </c>
      <c r="CL41" s="47">
        <v>124</v>
      </c>
      <c r="CM41" s="47">
        <v>176</v>
      </c>
      <c r="CN41" s="48">
        <v>181</v>
      </c>
      <c r="CP41" s="46">
        <v>49</v>
      </c>
      <c r="CQ41" s="47">
        <v>59</v>
      </c>
      <c r="CR41" s="47">
        <v>65</v>
      </c>
      <c r="CS41" s="47">
        <v>97</v>
      </c>
      <c r="CT41" s="47">
        <v>56</v>
      </c>
      <c r="CU41" s="47">
        <v>84</v>
      </c>
      <c r="CV41" s="48">
        <v>80</v>
      </c>
      <c r="CX41" s="46">
        <v>108</v>
      </c>
      <c r="CY41" s="47">
        <v>169</v>
      </c>
      <c r="CZ41" s="47">
        <v>123</v>
      </c>
      <c r="DA41" s="47">
        <v>117</v>
      </c>
      <c r="DB41" s="47">
        <v>122</v>
      </c>
      <c r="DC41" s="47">
        <v>181</v>
      </c>
      <c r="DD41" s="48">
        <v>152</v>
      </c>
      <c r="DF41" s="46">
        <v>37</v>
      </c>
      <c r="DG41" s="47">
        <v>70</v>
      </c>
      <c r="DH41" s="47">
        <v>75</v>
      </c>
      <c r="DI41" s="47">
        <v>61</v>
      </c>
      <c r="DJ41" s="47">
        <v>66</v>
      </c>
      <c r="DK41" s="47">
        <v>111</v>
      </c>
      <c r="DL41" s="48">
        <v>82</v>
      </c>
      <c r="DN41" s="46">
        <v>131</v>
      </c>
      <c r="DO41" s="47">
        <v>115</v>
      </c>
      <c r="DP41" s="47">
        <v>128</v>
      </c>
      <c r="DQ41" s="47">
        <v>108</v>
      </c>
      <c r="DR41" s="47">
        <v>122</v>
      </c>
      <c r="DS41" s="47">
        <v>195</v>
      </c>
      <c r="DT41" s="48">
        <v>197</v>
      </c>
      <c r="DV41" s="46">
        <v>89</v>
      </c>
      <c r="DW41" s="47">
        <v>78</v>
      </c>
      <c r="DX41" s="47">
        <v>56</v>
      </c>
      <c r="DY41" s="47">
        <v>55</v>
      </c>
      <c r="DZ41" s="47">
        <v>54</v>
      </c>
      <c r="EA41" s="47">
        <v>72</v>
      </c>
      <c r="EB41" s="48">
        <v>76</v>
      </c>
      <c r="ED41" s="46">
        <f>SUMIFS(Raw!$I:$I, Raw!$A:$A, 'Call Back'!ED$14, Raw!$F:$F, 'Call Back'!$C41, Raw!$H:$H, "D13")</f>
        <v>113</v>
      </c>
      <c r="EE41" s="47">
        <f>SUMIFS(Raw!$I:$I, Raw!$A:$A, 'Call Back'!EE$14, Raw!$F:$F, 'Call Back'!$C41, Raw!$H:$H, "D13")</f>
        <v>133</v>
      </c>
      <c r="EF41" s="47">
        <f>SUMIFS(Raw!$I:$I, Raw!$A:$A, 'Call Back'!EF$14, Raw!$F:$F, 'Call Back'!$C41, Raw!$H:$H, "D13")</f>
        <v>110</v>
      </c>
      <c r="EG41" s="47">
        <f>SUMIFS(Raw!$I:$I, Raw!$A:$A, 'Call Back'!EG$14, Raw!$F:$F, 'Call Back'!$C41, Raw!$H:$H, "D13")</f>
        <v>138</v>
      </c>
      <c r="EH41" s="47">
        <f>SUMIFS(Raw!$I:$I, Raw!$A:$A, 'Call Back'!EH$14, Raw!$F:$F, 'Call Back'!$C41, Raw!$H:$H, "D13")</f>
        <v>141</v>
      </c>
      <c r="EI41" s="47">
        <f>SUMIFS(Raw!$I:$I, Raw!$A:$A, 'Call Back'!EI$14, Raw!$F:$F, 'Call Back'!$C41, Raw!$H:$H, "D13")</f>
        <v>162</v>
      </c>
      <c r="EJ41" s="48">
        <f>SUMIFS(Raw!$I:$I, Raw!$A:$A, 'Call Back'!EJ$14, Raw!$F:$F, 'Call Back'!$C41, Raw!$H:$H, "D13")</f>
        <v>133</v>
      </c>
      <c r="EL41" s="46">
        <f>SUMIFS(Raw!$I:$I, Raw!$A:$A, 'Call Back'!EL$14, Raw!$F:$F, 'Call Back'!$C41, Raw!$H:$H, "D14")</f>
        <v>41</v>
      </c>
      <c r="EM41" s="47">
        <f>SUMIFS(Raw!$I:$I, Raw!$A:$A, 'Call Back'!EM$14, Raw!$F:$F, 'Call Back'!$C41, Raw!$H:$H, "D14")</f>
        <v>62</v>
      </c>
      <c r="EN41" s="47">
        <f>SUMIFS(Raw!$I:$I, Raw!$A:$A, 'Call Back'!EN$14, Raw!$F:$F, 'Call Back'!$C41, Raw!$H:$H, "D14")</f>
        <v>62</v>
      </c>
      <c r="EO41" s="47">
        <f>SUMIFS(Raw!$I:$I, Raw!$A:$A, 'Call Back'!EO$14, Raw!$F:$F, 'Call Back'!$C41, Raw!$H:$H, "D14")</f>
        <v>55</v>
      </c>
      <c r="EP41" s="47">
        <f>SUMIFS(Raw!$I:$I, Raw!$A:$A, 'Call Back'!EP$14, Raw!$F:$F, 'Call Back'!$C41, Raw!$H:$H, "D14")</f>
        <v>64</v>
      </c>
      <c r="EQ41" s="47">
        <f>SUMIFS(Raw!$I:$I, Raw!$A:$A, 'Call Back'!EQ$14, Raw!$F:$F, 'Call Back'!$C41, Raw!$H:$H, "D14")</f>
        <v>92</v>
      </c>
      <c r="ER41" s="48">
        <f>SUMIFS(Raw!$I:$I, Raw!$A:$A, 'Call Back'!ER$14, Raw!$F:$F, 'Call Back'!$C41, Raw!$H:$H, "D14")</f>
        <v>79</v>
      </c>
      <c r="ET41" s="46">
        <f>SUMIFS(Raw!$I:$I, Raw!$A:$A, 'Call Back'!ET$14, Raw!$F:$F, 'Call Back'!$C41, Raw!$H:$H, "D13")</f>
        <v>0</v>
      </c>
      <c r="EU41" s="47">
        <f>SUMIFS(Raw!$I:$I, Raw!$A:$A, 'Call Back'!EU$14, Raw!$F:$F, 'Call Back'!$C41, Raw!$H:$H, "D13")</f>
        <v>0</v>
      </c>
      <c r="EV41" s="47">
        <f>SUMIFS(Raw!$I:$I, Raw!$A:$A, 'Call Back'!EV$14, Raw!$F:$F, 'Call Back'!$C41, Raw!$H:$H, "D13")</f>
        <v>0</v>
      </c>
      <c r="EW41" s="47">
        <f>SUMIFS(Raw!$I:$I, Raw!$A:$A, 'Call Back'!EW$14, Raw!$F:$F, 'Call Back'!$C41, Raw!$H:$H, "D13")</f>
        <v>0</v>
      </c>
      <c r="EX41" s="47">
        <f>SUMIFS(Raw!$I:$I, Raw!$A:$A, 'Call Back'!EX$14, Raw!$F:$F, 'Call Back'!$C41, Raw!$H:$H, "D13")</f>
        <v>0</v>
      </c>
      <c r="EY41" s="47">
        <f>SUMIFS(Raw!$I:$I, Raw!$A:$A, 'Call Back'!EY$14, Raw!$F:$F, 'Call Back'!$C41, Raw!$H:$H, "D13")</f>
        <v>0</v>
      </c>
      <c r="EZ41" s="48">
        <f>SUMIFS(Raw!$I:$I, Raw!$A:$A, 'Call Back'!EZ$14, Raw!$F:$F, 'Call Back'!$C41, Raw!$H:$H, "D13")</f>
        <v>0</v>
      </c>
      <c r="FB41" s="46">
        <f>SUMIFS(Raw!$I:$I, Raw!$A:$A, 'Call Back'!FB$14, Raw!$F:$F, 'Call Back'!$C41, Raw!$H:$H, "D14")</f>
        <v>0</v>
      </c>
      <c r="FC41" s="47">
        <f>SUMIFS(Raw!$I:$I, Raw!$A:$A, 'Call Back'!FC$14, Raw!$F:$F, 'Call Back'!$C41, Raw!$H:$H, "D14")</f>
        <v>0</v>
      </c>
      <c r="FD41" s="47">
        <f>SUMIFS(Raw!$I:$I, Raw!$A:$A, 'Call Back'!FD$14, Raw!$F:$F, 'Call Back'!$C41, Raw!$H:$H, "D14")</f>
        <v>0</v>
      </c>
      <c r="FE41" s="47">
        <f>SUMIFS(Raw!$I:$I, Raw!$A:$A, 'Call Back'!FE$14, Raw!$F:$F, 'Call Back'!$C41, Raw!$H:$H, "D14")</f>
        <v>0</v>
      </c>
      <c r="FF41" s="47">
        <f>SUMIFS(Raw!$I:$I, Raw!$A:$A, 'Call Back'!FF$14, Raw!$F:$F, 'Call Back'!$C41, Raw!$H:$H, "D14")</f>
        <v>0</v>
      </c>
      <c r="FG41" s="47">
        <f>SUMIFS(Raw!$I:$I, Raw!$A:$A, 'Call Back'!FG$14, Raw!$F:$F, 'Call Back'!$C41, Raw!$H:$H, "D14")</f>
        <v>0</v>
      </c>
      <c r="FH41" s="48">
        <f>SUMIFS(Raw!$I:$I, Raw!$A:$A, 'Call Back'!FH$14, Raw!$F:$F, 'Call Back'!$C41, Raw!$H:$H, "D14")</f>
        <v>0</v>
      </c>
      <c r="FJ41" s="46">
        <f>SUMIFS(Raw!$I:$I, Raw!$A:$A, 'Call Back'!FJ$14, Raw!$F:$F, 'Call Back'!$C41, Raw!$H:$H, "D13")</f>
        <v>0</v>
      </c>
      <c r="FK41" s="47">
        <f>SUMIFS(Raw!$I:$I, Raw!$A:$A, 'Call Back'!FK$14, Raw!$F:$F, 'Call Back'!$C41, Raw!$H:$H, "D13")</f>
        <v>0</v>
      </c>
      <c r="FL41" s="47">
        <f>SUMIFS(Raw!$I:$I, Raw!$A:$A, 'Call Back'!FL$14, Raw!$F:$F, 'Call Back'!$C41, Raw!$H:$H, "D13")</f>
        <v>0</v>
      </c>
      <c r="FM41" s="47">
        <f>SUMIFS(Raw!$I:$I, Raw!$A:$A, 'Call Back'!FM$14, Raw!$F:$F, 'Call Back'!$C41, Raw!$H:$H, "D13")</f>
        <v>0</v>
      </c>
      <c r="FN41" s="47">
        <f>SUMIFS(Raw!$I:$I, Raw!$A:$A, 'Call Back'!FN$14, Raw!$F:$F, 'Call Back'!$C41, Raw!$H:$H, "D13")</f>
        <v>0</v>
      </c>
      <c r="FO41" s="47">
        <f>SUMIFS(Raw!$I:$I, Raw!$A:$A, 'Call Back'!FO$14, Raw!$F:$F, 'Call Back'!$C41, Raw!$H:$H, "D13")</f>
        <v>0</v>
      </c>
      <c r="FP41" s="48">
        <f>SUMIFS(Raw!$I:$I, Raw!$A:$A, 'Call Back'!FP$14, Raw!$F:$F, 'Call Back'!$C41, Raw!$H:$H, "D13")</f>
        <v>0</v>
      </c>
      <c r="FR41" s="46">
        <f>SUMIFS(Raw!$I:$I, Raw!$A:$A, 'Call Back'!FR$14, Raw!$F:$F, 'Call Back'!$C41, Raw!$H:$H, "D14")</f>
        <v>0</v>
      </c>
      <c r="FS41" s="47">
        <f>SUMIFS(Raw!$I:$I, Raw!$A:$A, 'Call Back'!FS$14, Raw!$F:$F, 'Call Back'!$C41, Raw!$H:$H, "D14")</f>
        <v>0</v>
      </c>
      <c r="FT41" s="47">
        <f>SUMIFS(Raw!$I:$I, Raw!$A:$A, 'Call Back'!FT$14, Raw!$F:$F, 'Call Back'!$C41, Raw!$H:$H, "D14")</f>
        <v>0</v>
      </c>
      <c r="FU41" s="47">
        <f>SUMIFS(Raw!$I:$I, Raw!$A:$A, 'Call Back'!FU$14, Raw!$F:$F, 'Call Back'!$C41, Raw!$H:$H, "D14")</f>
        <v>0</v>
      </c>
      <c r="FV41" s="47">
        <f>SUMIFS(Raw!$I:$I, Raw!$A:$A, 'Call Back'!FV$14, Raw!$F:$F, 'Call Back'!$C41, Raw!$H:$H, "D14")</f>
        <v>0</v>
      </c>
      <c r="FW41" s="47">
        <f>SUMIFS(Raw!$I:$I, Raw!$A:$A, 'Call Back'!FW$14, Raw!$F:$F, 'Call Back'!$C41, Raw!$H:$H, "D14")</f>
        <v>0</v>
      </c>
      <c r="FX41" s="48">
        <f>SUMIFS(Raw!$I:$I, Raw!$A:$A, 'Call Back'!FX$14, Raw!$F:$F, 'Call Back'!$C41, Raw!$H:$H, "D14")</f>
        <v>0</v>
      </c>
      <c r="FZ41" s="46">
        <f>SUMIFS(Raw!$I:$I, Raw!$A:$A, 'Call Back'!FZ$14, Raw!$F:$F, 'Call Back'!$C41, Raw!$H:$H, "D13")</f>
        <v>0</v>
      </c>
      <c r="GA41" s="47">
        <f>SUMIFS(Raw!$I:$I, Raw!$A:$A, 'Call Back'!GA$14, Raw!$F:$F, 'Call Back'!$C41, Raw!$H:$H, "D13")</f>
        <v>0</v>
      </c>
      <c r="GB41" s="47">
        <f>SUMIFS(Raw!$I:$I, Raw!$A:$A, 'Call Back'!GB$14, Raw!$F:$F, 'Call Back'!$C41, Raw!$H:$H, "D13")</f>
        <v>0</v>
      </c>
      <c r="GC41" s="47">
        <f>SUMIFS(Raw!$I:$I, Raw!$A:$A, 'Call Back'!GC$14, Raw!$F:$F, 'Call Back'!$C41, Raw!$H:$H, "D13")</f>
        <v>0</v>
      </c>
      <c r="GD41" s="47">
        <f>SUMIFS(Raw!$I:$I, Raw!$A:$A, 'Call Back'!GD$14, Raw!$F:$F, 'Call Back'!$C41, Raw!$H:$H, "D13")</f>
        <v>0</v>
      </c>
      <c r="GE41" s="47">
        <f>SUMIFS(Raw!$I:$I, Raw!$A:$A, 'Call Back'!GE$14, Raw!$F:$F, 'Call Back'!$C41, Raw!$H:$H, "D13")</f>
        <v>0</v>
      </c>
      <c r="GF41" s="48">
        <f>SUMIFS(Raw!$I:$I, Raw!$A:$A, 'Call Back'!GF$14, Raw!$F:$F, 'Call Back'!$C41, Raw!$H:$H, "D13")</f>
        <v>0</v>
      </c>
      <c r="GH41" s="46">
        <f>SUMIFS(Raw!$I:$I, Raw!$A:$A, 'Call Back'!GH$14, Raw!$F:$F, 'Call Back'!$C41, Raw!$H:$H, "D14")</f>
        <v>0</v>
      </c>
      <c r="GI41" s="47">
        <f>SUMIFS(Raw!$I:$I, Raw!$A:$A, 'Call Back'!GI$14, Raw!$F:$F, 'Call Back'!$C41, Raw!$H:$H, "D14")</f>
        <v>0</v>
      </c>
      <c r="GJ41" s="47">
        <f>SUMIFS(Raw!$I:$I, Raw!$A:$A, 'Call Back'!GJ$14, Raw!$F:$F, 'Call Back'!$C41, Raw!$H:$H, "D14")</f>
        <v>0</v>
      </c>
      <c r="GK41" s="47">
        <f>SUMIFS(Raw!$I:$I, Raw!$A:$A, 'Call Back'!GK$14, Raw!$F:$F, 'Call Back'!$C41, Raw!$H:$H, "D14")</f>
        <v>0</v>
      </c>
      <c r="GL41" s="47">
        <f>SUMIFS(Raw!$I:$I, Raw!$A:$A, 'Call Back'!GL$14, Raw!$F:$F, 'Call Back'!$C41, Raw!$H:$H, "D14")</f>
        <v>0</v>
      </c>
      <c r="GM41" s="47">
        <f>SUMIFS(Raw!$I:$I, Raw!$A:$A, 'Call Back'!GM$14, Raw!$F:$F, 'Call Back'!$C41, Raw!$H:$H, "D14")</f>
        <v>0</v>
      </c>
      <c r="GN41" s="48">
        <f>SUMIFS(Raw!$I:$I, Raw!$A:$A, 'Call Back'!GN$14, Raw!$F:$F, 'Call Back'!$C41, Raw!$H:$H, "D14")</f>
        <v>0</v>
      </c>
      <c r="GP41" s="46">
        <f>SUMIFS(Raw!$I:$I, Raw!$A:$A, 'Call Back'!GP$14, Raw!$F:$F, 'Call Back'!$C41, Raw!$H:$H, "D13")</f>
        <v>0</v>
      </c>
      <c r="GQ41" s="47">
        <f>SUMIFS(Raw!$I:$I, Raw!$A:$A, 'Call Back'!GQ$14, Raw!$F:$F, 'Call Back'!$C41, Raw!$H:$H, "D13")</f>
        <v>0</v>
      </c>
      <c r="GR41" s="47">
        <f>SUMIFS(Raw!$I:$I, Raw!$A:$A, 'Call Back'!GR$14, Raw!$F:$F, 'Call Back'!$C41, Raw!$H:$H, "D13")</f>
        <v>0</v>
      </c>
      <c r="GS41" s="47">
        <f>SUMIFS(Raw!$I:$I, Raw!$A:$A, 'Call Back'!GS$14, Raw!$F:$F, 'Call Back'!$C41, Raw!$H:$H, "D13")</f>
        <v>0</v>
      </c>
      <c r="GT41" s="47">
        <f>SUMIFS(Raw!$I:$I, Raw!$A:$A, 'Call Back'!GT$14, Raw!$F:$F, 'Call Back'!$C41, Raw!$H:$H, "D13")</f>
        <v>0</v>
      </c>
      <c r="GU41" s="47">
        <f>SUMIFS(Raw!$I:$I, Raw!$A:$A, 'Call Back'!GU$14, Raw!$F:$F, 'Call Back'!$C41, Raw!$H:$H, "D13")</f>
        <v>0</v>
      </c>
      <c r="GV41" s="48">
        <f>SUMIFS(Raw!$I:$I, Raw!$A:$A, 'Call Back'!GV$14, Raw!$F:$F, 'Call Back'!$C41, Raw!$H:$H, "D13")</f>
        <v>0</v>
      </c>
      <c r="GX41" s="46">
        <f>SUMIFS(Raw!$I:$I, Raw!$A:$A, 'Call Back'!GX$14, Raw!$F:$F, 'Call Back'!$C41, Raw!$H:$H, "D14")</f>
        <v>0</v>
      </c>
      <c r="GY41" s="47">
        <f>SUMIFS(Raw!$I:$I, Raw!$A:$A, 'Call Back'!GY$14, Raw!$F:$F, 'Call Back'!$C41, Raw!$H:$H, "D14")</f>
        <v>0</v>
      </c>
      <c r="GZ41" s="47">
        <f>SUMIFS(Raw!$I:$I, Raw!$A:$A, 'Call Back'!GZ$14, Raw!$F:$F, 'Call Back'!$C41, Raw!$H:$H, "D14")</f>
        <v>0</v>
      </c>
      <c r="HA41" s="47">
        <f>SUMIFS(Raw!$I:$I, Raw!$A:$A, 'Call Back'!HA$14, Raw!$F:$F, 'Call Back'!$C41, Raw!$H:$H, "D14")</f>
        <v>0</v>
      </c>
      <c r="HB41" s="47">
        <f>SUMIFS(Raw!$I:$I, Raw!$A:$A, 'Call Back'!HB$14, Raw!$F:$F, 'Call Back'!$C41, Raw!$H:$H, "D14")</f>
        <v>0</v>
      </c>
      <c r="HC41" s="47">
        <f>SUMIFS(Raw!$I:$I, Raw!$A:$A, 'Call Back'!HC$14, Raw!$F:$F, 'Call Back'!$C41, Raw!$H:$H, "D14")</f>
        <v>0</v>
      </c>
      <c r="HD41" s="48">
        <f>SUMIFS(Raw!$I:$I, Raw!$A:$A, 'Call Back'!HD$14, Raw!$F:$F, 'Call Back'!$C41, Raw!$H:$H, "D14")</f>
        <v>0</v>
      </c>
      <c r="HF41" s="46">
        <f>SUMIFS(Raw!$I:$I, Raw!$A:$A, 'Call Back'!HF$14, Raw!$F:$F, 'Call Back'!$C41, Raw!$H:$H, "D13")</f>
        <v>0</v>
      </c>
      <c r="HG41" s="47">
        <f>SUMIFS(Raw!$I:$I, Raw!$A:$A, 'Call Back'!HG$14, Raw!$F:$F, 'Call Back'!$C41, Raw!$H:$H, "D13")</f>
        <v>0</v>
      </c>
      <c r="HH41" s="47">
        <f>SUMIFS(Raw!$I:$I, Raw!$A:$A, 'Call Back'!HH$14, Raw!$F:$F, 'Call Back'!$C41, Raw!$H:$H, "D13")</f>
        <v>0</v>
      </c>
      <c r="HI41" s="47">
        <f>SUMIFS(Raw!$I:$I, Raw!$A:$A, 'Call Back'!HI$14, Raw!$F:$F, 'Call Back'!$C41, Raw!$H:$H, "D13")</f>
        <v>0</v>
      </c>
      <c r="HJ41" s="47">
        <f>SUMIFS(Raw!$I:$I, Raw!$A:$A, 'Call Back'!HJ$14, Raw!$F:$F, 'Call Back'!$C41, Raw!$H:$H, "D13")</f>
        <v>0</v>
      </c>
      <c r="HK41" s="47">
        <f>SUMIFS(Raw!$I:$I, Raw!$A:$A, 'Call Back'!HK$14, Raw!$F:$F, 'Call Back'!$C41, Raw!$H:$H, "D13")</f>
        <v>0</v>
      </c>
      <c r="HL41" s="48">
        <f>SUMIFS(Raw!$I:$I, Raw!$A:$A, 'Call Back'!HL$14, Raw!$F:$F, 'Call Back'!$C41, Raw!$H:$H, "D13")</f>
        <v>0</v>
      </c>
      <c r="HN41" s="46">
        <f>SUMIFS(Raw!$I:$I, Raw!$A:$A, 'Call Back'!HN$14, Raw!$F:$F, 'Call Back'!$C41, Raw!$H:$H, "D14")</f>
        <v>0</v>
      </c>
      <c r="HO41" s="47">
        <f>SUMIFS(Raw!$I:$I, Raw!$A:$A, 'Call Back'!HO$14, Raw!$F:$F, 'Call Back'!$C41, Raw!$H:$H, "D14")</f>
        <v>0</v>
      </c>
      <c r="HP41" s="47">
        <f>SUMIFS(Raw!$I:$I, Raw!$A:$A, 'Call Back'!HP$14, Raw!$F:$F, 'Call Back'!$C41, Raw!$H:$H, "D14")</f>
        <v>0</v>
      </c>
      <c r="HQ41" s="47">
        <f>SUMIFS(Raw!$I:$I, Raw!$A:$A, 'Call Back'!HQ$14, Raw!$F:$F, 'Call Back'!$C41, Raw!$H:$H, "D14")</f>
        <v>0</v>
      </c>
      <c r="HR41" s="47">
        <f>SUMIFS(Raw!$I:$I, Raw!$A:$A, 'Call Back'!HR$14, Raw!$F:$F, 'Call Back'!$C41, Raw!$H:$H, "D14")</f>
        <v>0</v>
      </c>
      <c r="HS41" s="47">
        <f>SUMIFS(Raw!$I:$I, Raw!$A:$A, 'Call Back'!HS$14, Raw!$F:$F, 'Call Back'!$C41, Raw!$H:$H, "D14")</f>
        <v>0</v>
      </c>
      <c r="HT41" s="48">
        <f>SUMIFS(Raw!$I:$I, Raw!$A:$A, 'Call Back'!HT$14, Raw!$F:$F, 'Call Back'!$C41, Raw!$H:$H, "D14")</f>
        <v>0</v>
      </c>
      <c r="HV41" s="46">
        <f>SUMIFS(Raw!$I:$I, Raw!$A:$A, 'Call Back'!HV$14, Raw!$F:$F, 'Call Back'!$C41, Raw!$H:$H, "D13")</f>
        <v>0</v>
      </c>
      <c r="HW41" s="47">
        <f>SUMIFS(Raw!$I:$I, Raw!$A:$A, 'Call Back'!HW$14, Raw!$F:$F, 'Call Back'!$C41, Raw!$H:$H, "D13")</f>
        <v>0</v>
      </c>
      <c r="HX41" s="47">
        <f>SUMIFS(Raw!$I:$I, Raw!$A:$A, 'Call Back'!HX$14, Raw!$F:$F, 'Call Back'!$C41, Raw!$H:$H, "D13")</f>
        <v>0</v>
      </c>
      <c r="HY41" s="47">
        <f>SUMIFS(Raw!$I:$I, Raw!$A:$A, 'Call Back'!HY$14, Raw!$F:$F, 'Call Back'!$C41, Raw!$H:$H, "D13")</f>
        <v>0</v>
      </c>
      <c r="HZ41" s="47">
        <f>SUMIFS(Raw!$I:$I, Raw!$A:$A, 'Call Back'!HZ$14, Raw!$F:$F, 'Call Back'!$C41, Raw!$H:$H, "D13")</f>
        <v>0</v>
      </c>
      <c r="IA41" s="47">
        <f>SUMIFS(Raw!$I:$I, Raw!$A:$A, 'Call Back'!IA$14, Raw!$F:$F, 'Call Back'!$C41, Raw!$H:$H, "D13")</f>
        <v>0</v>
      </c>
      <c r="IB41" s="48">
        <f>SUMIFS(Raw!$I:$I, Raw!$A:$A, 'Call Back'!IB$14, Raw!$F:$F, 'Call Back'!$C41, Raw!$H:$H, "D13")</f>
        <v>0</v>
      </c>
      <c r="ID41" s="46">
        <f>SUMIFS(Raw!$I:$I, Raw!$A:$A, 'Call Back'!ID$14, Raw!$F:$F, 'Call Back'!$C41, Raw!$H:$H, "D14")</f>
        <v>0</v>
      </c>
      <c r="IE41" s="47">
        <f>SUMIFS(Raw!$I:$I, Raw!$A:$A, 'Call Back'!IE$14, Raw!$F:$F, 'Call Back'!$C41, Raw!$H:$H, "D14")</f>
        <v>0</v>
      </c>
      <c r="IF41" s="47">
        <f>SUMIFS(Raw!$I:$I, Raw!$A:$A, 'Call Back'!IF$14, Raw!$F:$F, 'Call Back'!$C41, Raw!$H:$H, "D14")</f>
        <v>0</v>
      </c>
      <c r="IG41" s="47">
        <f>SUMIFS(Raw!$I:$I, Raw!$A:$A, 'Call Back'!IG$14, Raw!$F:$F, 'Call Back'!$C41, Raw!$H:$H, "D14")</f>
        <v>0</v>
      </c>
      <c r="IH41" s="47">
        <f>SUMIFS(Raw!$I:$I, Raw!$A:$A, 'Call Back'!IH$14, Raw!$F:$F, 'Call Back'!$C41, Raw!$H:$H, "D14")</f>
        <v>0</v>
      </c>
      <c r="II41" s="47">
        <f>SUMIFS(Raw!$I:$I, Raw!$A:$A, 'Call Back'!II$14, Raw!$F:$F, 'Call Back'!$C41, Raw!$H:$H, "D14")</f>
        <v>0</v>
      </c>
      <c r="IJ41" s="48">
        <f>SUMIFS(Raw!$I:$I, Raw!$A:$A, 'Call Back'!IJ$14, Raw!$F:$F, 'Call Back'!$C41, Raw!$H:$H, "D14")</f>
        <v>0</v>
      </c>
      <c r="IL41" s="46">
        <f>SUMIFS(Raw!$I:$I, Raw!$A:$A, 'Call Back'!IL$14, Raw!$F:$F, 'Call Back'!$C41, Raw!$H:$H, "D13")</f>
        <v>0</v>
      </c>
      <c r="IM41" s="47">
        <f>SUMIFS(Raw!$I:$I, Raw!$A:$A, 'Call Back'!IM$14, Raw!$F:$F, 'Call Back'!$C41, Raw!$H:$H, "D13")</f>
        <v>0</v>
      </c>
      <c r="IN41" s="47">
        <f>SUMIFS(Raw!$I:$I, Raw!$A:$A, 'Call Back'!IN$14, Raw!$F:$F, 'Call Back'!$C41, Raw!$H:$H, "D13")</f>
        <v>0</v>
      </c>
      <c r="IO41" s="47">
        <f>SUMIFS(Raw!$I:$I, Raw!$A:$A, 'Call Back'!IO$14, Raw!$F:$F, 'Call Back'!$C41, Raw!$H:$H, "D13")</f>
        <v>0</v>
      </c>
      <c r="IP41" s="47">
        <f>SUMIFS(Raw!$I:$I, Raw!$A:$A, 'Call Back'!IP$14, Raw!$F:$F, 'Call Back'!$C41, Raw!$H:$H, "D13")</f>
        <v>0</v>
      </c>
      <c r="IQ41" s="47">
        <f>SUMIFS(Raw!$I:$I, Raw!$A:$A, 'Call Back'!IQ$14, Raw!$F:$F, 'Call Back'!$C41, Raw!$H:$H, "D13")</f>
        <v>0</v>
      </c>
      <c r="IR41" s="48">
        <f>SUMIFS(Raw!$I:$I, Raw!$A:$A, 'Call Back'!IR$14, Raw!$F:$F, 'Call Back'!$C41, Raw!$H:$H, "D13")</f>
        <v>0</v>
      </c>
      <c r="IT41" s="46">
        <f>SUMIFS(Raw!$I:$I, Raw!$A:$A, 'Call Back'!IT$14, Raw!$F:$F, 'Call Back'!$C41, Raw!$H:$H, "D14")</f>
        <v>0</v>
      </c>
      <c r="IU41" s="47">
        <f>SUMIFS(Raw!$I:$I, Raw!$A:$A, 'Call Back'!IU$14, Raw!$F:$F, 'Call Back'!$C41, Raw!$H:$H, "D14")</f>
        <v>0</v>
      </c>
      <c r="IV41" s="47">
        <f>SUMIFS(Raw!$I:$I, Raw!$A:$A, 'Call Back'!IV$14, Raw!$F:$F, 'Call Back'!$C41, Raw!$H:$H, "D14")</f>
        <v>0</v>
      </c>
      <c r="IW41" s="47">
        <f>SUMIFS(Raw!$I:$I, Raw!$A:$A, 'Call Back'!IW$14, Raw!$F:$F, 'Call Back'!$C41, Raw!$H:$H, "D14")</f>
        <v>0</v>
      </c>
      <c r="IX41" s="47">
        <f>SUMIFS(Raw!$I:$I, Raw!$A:$A, 'Call Back'!IX$14, Raw!$F:$F, 'Call Back'!$C41, Raw!$H:$H, "D14")</f>
        <v>0</v>
      </c>
      <c r="IY41" s="47">
        <f>SUMIFS(Raw!$I:$I, Raw!$A:$A, 'Call Back'!IY$14, Raw!$F:$F, 'Call Back'!$C41, Raw!$H:$H, "D14")</f>
        <v>0</v>
      </c>
      <c r="IZ41" s="48">
        <f>SUMIFS(Raw!$I:$I, Raw!$A:$A, 'Call Back'!IZ$14, Raw!$F:$F, 'Call Back'!$C41, Raw!$H:$H, "D14")</f>
        <v>0</v>
      </c>
      <c r="JB41" s="46">
        <f>SUMIFS(Raw!$I:$I, Raw!$A:$A, 'Call Back'!JB$14, Raw!$F:$F, 'Call Back'!$C41, Raw!$H:$H, "D13")</f>
        <v>0</v>
      </c>
      <c r="JC41" s="47">
        <f>SUMIFS(Raw!$I:$I, Raw!$A:$A, 'Call Back'!JC$14, Raw!$F:$F, 'Call Back'!$C41, Raw!$H:$H, "D13")</f>
        <v>0</v>
      </c>
      <c r="JD41" s="47">
        <f>SUMIFS(Raw!$I:$I, Raw!$A:$A, 'Call Back'!JD$14, Raw!$F:$F, 'Call Back'!$C41, Raw!$H:$H, "D13")</f>
        <v>0</v>
      </c>
      <c r="JE41" s="47">
        <f>SUMIFS(Raw!$I:$I, Raw!$A:$A, 'Call Back'!JE$14, Raw!$F:$F, 'Call Back'!$C41, Raw!$H:$H, "D13")</f>
        <v>0</v>
      </c>
      <c r="JF41" s="47">
        <f>SUMIFS(Raw!$I:$I, Raw!$A:$A, 'Call Back'!JF$14, Raw!$F:$F, 'Call Back'!$C41, Raw!$H:$H, "D13")</f>
        <v>0</v>
      </c>
      <c r="JG41" s="47">
        <f>SUMIFS(Raw!$I:$I, Raw!$A:$A, 'Call Back'!JG$14, Raw!$F:$F, 'Call Back'!$C41, Raw!$H:$H, "D13")</f>
        <v>0</v>
      </c>
      <c r="JH41" s="48">
        <f>SUMIFS(Raw!$I:$I, Raw!$A:$A, 'Call Back'!JH$14, Raw!$F:$F, 'Call Back'!$C41, Raw!$H:$H, "D13")</f>
        <v>0</v>
      </c>
      <c r="JJ41" s="46">
        <f>SUMIFS(Raw!$I:$I, Raw!$A:$A, 'Call Back'!JJ$14, Raw!$F:$F, 'Call Back'!$C41, Raw!$H:$H, "D14")</f>
        <v>0</v>
      </c>
      <c r="JK41" s="47">
        <f>SUMIFS(Raw!$I:$I, Raw!$A:$A, 'Call Back'!JK$14, Raw!$F:$F, 'Call Back'!$C41, Raw!$H:$H, "D14")</f>
        <v>0</v>
      </c>
      <c r="JL41" s="47">
        <f>SUMIFS(Raw!$I:$I, Raw!$A:$A, 'Call Back'!JL$14, Raw!$F:$F, 'Call Back'!$C41, Raw!$H:$H, "D14")</f>
        <v>0</v>
      </c>
      <c r="JM41" s="47">
        <f>SUMIFS(Raw!$I:$I, Raw!$A:$A, 'Call Back'!JM$14, Raw!$F:$F, 'Call Back'!$C41, Raw!$H:$H, "D14")</f>
        <v>0</v>
      </c>
      <c r="JN41" s="47">
        <f>SUMIFS(Raw!$I:$I, Raw!$A:$A, 'Call Back'!JN$14, Raw!$F:$F, 'Call Back'!$C41, Raw!$H:$H, "D14")</f>
        <v>0</v>
      </c>
      <c r="JO41" s="47">
        <f>SUMIFS(Raw!$I:$I, Raw!$A:$A, 'Call Back'!JO$14, Raw!$F:$F, 'Call Back'!$C41, Raw!$H:$H, "D14")</f>
        <v>0</v>
      </c>
      <c r="JP41" s="48">
        <f>SUMIFS(Raw!$I:$I, Raw!$A:$A, 'Call Back'!JP$14, Raw!$F:$F, 'Call Back'!$C41, Raw!$H:$H, "D14")</f>
        <v>0</v>
      </c>
      <c r="JR41" s="46">
        <f>SUMIFS(Raw!$I:$I, Raw!$A:$A, 'Call Back'!JR$14, Raw!$F:$F, 'Call Back'!$C41, Raw!$H:$H, "D13")</f>
        <v>0</v>
      </c>
      <c r="JS41" s="47">
        <f>SUMIFS(Raw!$I:$I, Raw!$A:$A, 'Call Back'!JS$14, Raw!$F:$F, 'Call Back'!$C41, Raw!$H:$H, "D13")</f>
        <v>0</v>
      </c>
      <c r="JT41" s="47">
        <f>SUMIFS(Raw!$I:$I, Raw!$A:$A, 'Call Back'!JT$14, Raw!$F:$F, 'Call Back'!$C41, Raw!$H:$H, "D13")</f>
        <v>0</v>
      </c>
      <c r="JU41" s="47">
        <f>SUMIFS(Raw!$I:$I, Raw!$A:$A, 'Call Back'!JU$14, Raw!$F:$F, 'Call Back'!$C41, Raw!$H:$H, "D13")</f>
        <v>0</v>
      </c>
      <c r="JV41" s="47">
        <f>SUMIFS(Raw!$I:$I, Raw!$A:$A, 'Call Back'!JV$14, Raw!$F:$F, 'Call Back'!$C41, Raw!$H:$H, "D13")</f>
        <v>0</v>
      </c>
      <c r="JW41" s="47">
        <f>SUMIFS(Raw!$I:$I, Raw!$A:$A, 'Call Back'!JW$14, Raw!$F:$F, 'Call Back'!$C41, Raw!$H:$H, "D13")</f>
        <v>0</v>
      </c>
      <c r="JX41" s="48">
        <f>SUMIFS(Raw!$I:$I, Raw!$A:$A, 'Call Back'!JX$14, Raw!$F:$F, 'Call Back'!$C41, Raw!$H:$H, "D13")</f>
        <v>0</v>
      </c>
      <c r="JZ41" s="46">
        <f>SUMIFS(Raw!$I:$I, Raw!$A:$A, 'Call Back'!JZ$14, Raw!$F:$F, 'Call Back'!$C41, Raw!$H:$H, "D14")</f>
        <v>0</v>
      </c>
      <c r="KA41" s="47">
        <f>SUMIFS(Raw!$I:$I, Raw!$A:$A, 'Call Back'!KA$14, Raw!$F:$F, 'Call Back'!$C41, Raw!$H:$H, "D14")</f>
        <v>0</v>
      </c>
      <c r="KB41" s="47">
        <f>SUMIFS(Raw!$I:$I, Raw!$A:$A, 'Call Back'!KB$14, Raw!$F:$F, 'Call Back'!$C41, Raw!$H:$H, "D14")</f>
        <v>0</v>
      </c>
      <c r="KC41" s="47">
        <f>SUMIFS(Raw!$I:$I, Raw!$A:$A, 'Call Back'!KC$14, Raw!$F:$F, 'Call Back'!$C41, Raw!$H:$H, "D14")</f>
        <v>0</v>
      </c>
      <c r="KD41" s="47">
        <f>SUMIFS(Raw!$I:$I, Raw!$A:$A, 'Call Back'!KD$14, Raw!$F:$F, 'Call Back'!$C41, Raw!$H:$H, "D14")</f>
        <v>0</v>
      </c>
      <c r="KE41" s="47">
        <f>SUMIFS(Raw!$I:$I, Raw!$A:$A, 'Call Back'!KE$14, Raw!$F:$F, 'Call Back'!$C41, Raw!$H:$H, "D14")</f>
        <v>0</v>
      </c>
      <c r="KF41" s="48">
        <f>SUMIFS(Raw!$I:$I, Raw!$A:$A, 'Call Back'!KF$14, Raw!$F:$F, 'Call Back'!$C41, Raw!$H:$H, "D14")</f>
        <v>0</v>
      </c>
      <c r="KH41" s="46">
        <f>SUMIFS(Raw!$I:$I, Raw!$A:$A, 'Call Back'!KH$14, Raw!$F:$F, 'Call Back'!$C41, Raw!$H:$H, "D13")</f>
        <v>0</v>
      </c>
      <c r="KI41" s="47">
        <f>SUMIFS(Raw!$I:$I, Raw!$A:$A, 'Call Back'!KI$14, Raw!$F:$F, 'Call Back'!$C41, Raw!$H:$H, "D13")</f>
        <v>0</v>
      </c>
      <c r="KJ41" s="47">
        <f>SUMIFS(Raw!$I:$I, Raw!$A:$A, 'Call Back'!KJ$14, Raw!$F:$F, 'Call Back'!$C41, Raw!$H:$H, "D13")</f>
        <v>0</v>
      </c>
      <c r="KK41" s="47">
        <f>SUMIFS(Raw!$I:$I, Raw!$A:$A, 'Call Back'!KK$14, Raw!$F:$F, 'Call Back'!$C41, Raw!$H:$H, "D13")</f>
        <v>0</v>
      </c>
      <c r="KL41" s="47">
        <f>SUMIFS(Raw!$I:$I, Raw!$A:$A, 'Call Back'!KL$14, Raw!$F:$F, 'Call Back'!$C41, Raw!$H:$H, "D13")</f>
        <v>0</v>
      </c>
      <c r="KM41" s="47">
        <f>SUMIFS(Raw!$I:$I, Raw!$A:$A, 'Call Back'!KM$14, Raw!$F:$F, 'Call Back'!$C41, Raw!$H:$H, "D13")</f>
        <v>0</v>
      </c>
      <c r="KN41" s="48">
        <f>SUMIFS(Raw!$I:$I, Raw!$A:$A, 'Call Back'!KN$14, Raw!$F:$F, 'Call Back'!$C41, Raw!$H:$H, "D13")</f>
        <v>0</v>
      </c>
      <c r="KP41" s="46">
        <f>SUMIFS(Raw!$I:$I, Raw!$A:$A, 'Call Back'!KP$14, Raw!$F:$F, 'Call Back'!$C41, Raw!$H:$H, "D14")</f>
        <v>0</v>
      </c>
      <c r="KQ41" s="47">
        <f>SUMIFS(Raw!$I:$I, Raw!$A:$A, 'Call Back'!KQ$14, Raw!$F:$F, 'Call Back'!$C41, Raw!$H:$H, "D14")</f>
        <v>0</v>
      </c>
      <c r="KR41" s="47">
        <f>SUMIFS(Raw!$I:$I, Raw!$A:$A, 'Call Back'!KR$14, Raw!$F:$F, 'Call Back'!$C41, Raw!$H:$H, "D14")</f>
        <v>0</v>
      </c>
      <c r="KS41" s="47">
        <f>SUMIFS(Raw!$I:$I, Raw!$A:$A, 'Call Back'!KS$14, Raw!$F:$F, 'Call Back'!$C41, Raw!$H:$H, "D14")</f>
        <v>0</v>
      </c>
      <c r="KT41" s="47">
        <f>SUMIFS(Raw!$I:$I, Raw!$A:$A, 'Call Back'!KT$14, Raw!$F:$F, 'Call Back'!$C41, Raw!$H:$H, "D14")</f>
        <v>0</v>
      </c>
      <c r="KU41" s="47">
        <f>SUMIFS(Raw!$I:$I, Raw!$A:$A, 'Call Back'!KU$14, Raw!$F:$F, 'Call Back'!$C41, Raw!$H:$H, "D14")</f>
        <v>0</v>
      </c>
      <c r="KV41" s="48">
        <f>SUMIFS(Raw!$I:$I, Raw!$A:$A, 'Call Back'!KV$14, Raw!$F:$F, 'Call Back'!$C41, Raw!$H:$H, "D14")</f>
        <v>0</v>
      </c>
    </row>
    <row r="42" spans="1:308" x14ac:dyDescent="0.35">
      <c r="B42" s="43" t="s">
        <v>73</v>
      </c>
      <c r="C42" s="49" t="s">
        <v>80</v>
      </c>
      <c r="D42" s="50" t="s">
        <v>81</v>
      </c>
      <c r="F42" s="51">
        <v>273</v>
      </c>
      <c r="G42" s="52">
        <v>231</v>
      </c>
      <c r="H42" s="52">
        <v>215</v>
      </c>
      <c r="I42" s="52">
        <v>234</v>
      </c>
      <c r="J42" s="52">
        <v>262</v>
      </c>
      <c r="K42" s="52">
        <v>323</v>
      </c>
      <c r="L42" s="53">
        <v>256</v>
      </c>
      <c r="N42" s="51">
        <v>71</v>
      </c>
      <c r="O42" s="52">
        <v>46</v>
      </c>
      <c r="P42" s="52">
        <v>91</v>
      </c>
      <c r="Q42" s="52">
        <v>107</v>
      </c>
      <c r="R42" s="52">
        <v>51</v>
      </c>
      <c r="S42" s="52">
        <v>84</v>
      </c>
      <c r="T42" s="53">
        <v>84</v>
      </c>
      <c r="V42" s="51">
        <v>287</v>
      </c>
      <c r="W42" s="52">
        <v>280</v>
      </c>
      <c r="X42" s="52">
        <v>262</v>
      </c>
      <c r="Y42" s="52">
        <v>284</v>
      </c>
      <c r="Z42" s="52">
        <v>268</v>
      </c>
      <c r="AA42" s="52">
        <v>315</v>
      </c>
      <c r="AB42" s="53">
        <v>333</v>
      </c>
      <c r="AD42" s="51">
        <v>99</v>
      </c>
      <c r="AE42" s="52">
        <v>49</v>
      </c>
      <c r="AF42" s="52">
        <v>102</v>
      </c>
      <c r="AG42" s="52">
        <v>57</v>
      </c>
      <c r="AH42" s="52">
        <v>86</v>
      </c>
      <c r="AI42" s="52">
        <v>104</v>
      </c>
      <c r="AJ42" s="53">
        <v>193</v>
      </c>
      <c r="AL42" s="51">
        <v>302</v>
      </c>
      <c r="AM42" s="52">
        <v>276</v>
      </c>
      <c r="AN42" s="52">
        <v>269</v>
      </c>
      <c r="AO42" s="52">
        <v>275</v>
      </c>
      <c r="AP42" s="52">
        <v>256</v>
      </c>
      <c r="AQ42" s="52">
        <v>181</v>
      </c>
      <c r="AR42" s="53">
        <v>333</v>
      </c>
      <c r="AT42" s="51">
        <v>129</v>
      </c>
      <c r="AU42" s="52">
        <v>75</v>
      </c>
      <c r="AV42" s="52">
        <v>60</v>
      </c>
      <c r="AW42" s="52">
        <v>66</v>
      </c>
      <c r="AX42" s="52">
        <v>116</v>
      </c>
      <c r="AY42" s="52">
        <v>181</v>
      </c>
      <c r="AZ42" s="53">
        <v>193</v>
      </c>
      <c r="BB42" s="51">
        <v>315</v>
      </c>
      <c r="BC42" s="52">
        <v>281</v>
      </c>
      <c r="BD42" s="52">
        <v>310</v>
      </c>
      <c r="BE42" s="52">
        <v>253</v>
      </c>
      <c r="BF42" s="52">
        <v>264</v>
      </c>
      <c r="BG42" s="52">
        <v>355</v>
      </c>
      <c r="BH42" s="53">
        <v>327</v>
      </c>
      <c r="BJ42" s="51">
        <v>119</v>
      </c>
      <c r="BK42" s="52">
        <v>156</v>
      </c>
      <c r="BL42" s="52">
        <v>174</v>
      </c>
      <c r="BM42" s="52">
        <v>128</v>
      </c>
      <c r="BN42" s="52">
        <v>85</v>
      </c>
      <c r="BO42" s="52">
        <v>135</v>
      </c>
      <c r="BP42" s="53">
        <v>188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299</v>
      </c>
      <c r="CI42" s="52">
        <v>213</v>
      </c>
      <c r="CJ42" s="52">
        <v>190</v>
      </c>
      <c r="CK42" s="52">
        <v>299</v>
      </c>
      <c r="CL42" s="52">
        <v>309</v>
      </c>
      <c r="CM42" s="52">
        <v>344</v>
      </c>
      <c r="CN42" s="53">
        <v>304</v>
      </c>
      <c r="CP42" s="51">
        <v>146</v>
      </c>
      <c r="CQ42" s="52">
        <v>133</v>
      </c>
      <c r="CR42" s="52">
        <v>119</v>
      </c>
      <c r="CS42" s="52">
        <v>240</v>
      </c>
      <c r="CT42" s="52">
        <v>154</v>
      </c>
      <c r="CU42" s="52">
        <v>210</v>
      </c>
      <c r="CV42" s="53">
        <v>125</v>
      </c>
      <c r="CX42" s="51">
        <v>260</v>
      </c>
      <c r="CY42" s="52">
        <v>239</v>
      </c>
      <c r="CZ42" s="52">
        <v>255</v>
      </c>
      <c r="DA42" s="52">
        <v>213</v>
      </c>
      <c r="DB42" s="52">
        <v>286</v>
      </c>
      <c r="DC42" s="52">
        <v>359</v>
      </c>
      <c r="DD42" s="53">
        <v>282</v>
      </c>
      <c r="DF42" s="51">
        <v>86</v>
      </c>
      <c r="DG42" s="52">
        <v>82</v>
      </c>
      <c r="DH42" s="52">
        <v>86</v>
      </c>
      <c r="DI42" s="52">
        <v>108</v>
      </c>
      <c r="DJ42" s="52">
        <v>107</v>
      </c>
      <c r="DK42" s="52">
        <v>196</v>
      </c>
      <c r="DL42" s="53">
        <v>176</v>
      </c>
      <c r="DN42" s="51">
        <v>262</v>
      </c>
      <c r="DO42" s="52">
        <v>251</v>
      </c>
      <c r="DP42" s="52">
        <v>256</v>
      </c>
      <c r="DQ42" s="52">
        <v>243</v>
      </c>
      <c r="DR42" s="52">
        <v>248</v>
      </c>
      <c r="DS42" s="52">
        <v>322</v>
      </c>
      <c r="DT42" s="53">
        <v>286</v>
      </c>
      <c r="DV42" s="51">
        <v>94</v>
      </c>
      <c r="DW42" s="52">
        <v>108</v>
      </c>
      <c r="DX42" s="52">
        <v>157</v>
      </c>
      <c r="DY42" s="52">
        <v>107</v>
      </c>
      <c r="DZ42" s="52">
        <v>97</v>
      </c>
      <c r="EA42" s="52">
        <v>165</v>
      </c>
      <c r="EB42" s="53">
        <v>139</v>
      </c>
      <c r="ED42" s="51">
        <f>SUMIFS(Raw!$I:$I, Raw!$A:$A, 'Call Back'!ED$14, Raw!$F:$F, 'Call Back'!$C42, Raw!$H:$H, "D13")</f>
        <v>291</v>
      </c>
      <c r="EE42" s="52">
        <f>SUMIFS(Raw!$I:$I, Raw!$A:$A, 'Call Back'!EE$14, Raw!$F:$F, 'Call Back'!$C42, Raw!$H:$H, "D13")</f>
        <v>262</v>
      </c>
      <c r="EF42" s="52">
        <f>SUMIFS(Raw!$I:$I, Raw!$A:$A, 'Call Back'!EF$14, Raw!$F:$F, 'Call Back'!$C42, Raw!$H:$H, "D13")</f>
        <v>298</v>
      </c>
      <c r="EG42" s="52">
        <f>SUMIFS(Raw!$I:$I, Raw!$A:$A, 'Call Back'!EG$14, Raw!$F:$F, 'Call Back'!$C42, Raw!$H:$H, "D13")</f>
        <v>246</v>
      </c>
      <c r="EH42" s="52">
        <f>SUMIFS(Raw!$I:$I, Raw!$A:$A, 'Call Back'!EH$14, Raw!$F:$F, 'Call Back'!$C42, Raw!$H:$H, "D13")</f>
        <v>246</v>
      </c>
      <c r="EI42" s="52">
        <f>SUMIFS(Raw!$I:$I, Raw!$A:$A, 'Call Back'!EI$14, Raw!$F:$F, 'Call Back'!$C42, Raw!$H:$H, "D13")</f>
        <v>297</v>
      </c>
      <c r="EJ42" s="53">
        <f>SUMIFS(Raw!$I:$I, Raw!$A:$A, 'Call Back'!EJ$14, Raw!$F:$F, 'Call Back'!$C42, Raw!$H:$H, "D13")</f>
        <v>304</v>
      </c>
      <c r="EL42" s="51">
        <f>SUMIFS(Raw!$I:$I, Raw!$A:$A, 'Call Back'!EL$14, Raw!$F:$F, 'Call Back'!$C42, Raw!$H:$H, "D14")</f>
        <v>144</v>
      </c>
      <c r="EM42" s="52">
        <f>SUMIFS(Raw!$I:$I, Raw!$A:$A, 'Call Back'!EM$14, Raw!$F:$F, 'Call Back'!$C42, Raw!$H:$H, "D14")</f>
        <v>146</v>
      </c>
      <c r="EN42" s="52">
        <f>SUMIFS(Raw!$I:$I, Raw!$A:$A, 'Call Back'!EN$14, Raw!$F:$F, 'Call Back'!$C42, Raw!$H:$H, "D14")</f>
        <v>180</v>
      </c>
      <c r="EO42" s="52">
        <f>SUMIFS(Raw!$I:$I, Raw!$A:$A, 'Call Back'!EO$14, Raw!$F:$F, 'Call Back'!$C42, Raw!$H:$H, "D14")</f>
        <v>173</v>
      </c>
      <c r="EP42" s="52">
        <f>SUMIFS(Raw!$I:$I, Raw!$A:$A, 'Call Back'!EP$14, Raw!$F:$F, 'Call Back'!$C42, Raw!$H:$H, "D14")</f>
        <v>151</v>
      </c>
      <c r="EQ42" s="52">
        <f>SUMIFS(Raw!$I:$I, Raw!$A:$A, 'Call Back'!EQ$14, Raw!$F:$F, 'Call Back'!$C42, Raw!$H:$H, "D14")</f>
        <v>212</v>
      </c>
      <c r="ER42" s="53">
        <f>SUMIFS(Raw!$I:$I, Raw!$A:$A, 'Call Back'!ER$14, Raw!$F:$F, 'Call Back'!$C42, Raw!$H:$H, "D14")</f>
        <v>221</v>
      </c>
      <c r="ET42" s="51">
        <f>SUMIFS(Raw!$I:$I, Raw!$A:$A, 'Call Back'!ET$14, Raw!$F:$F, 'Call Back'!$C42, Raw!$H:$H, "D13")</f>
        <v>0</v>
      </c>
      <c r="EU42" s="52">
        <f>SUMIFS(Raw!$I:$I, Raw!$A:$A, 'Call Back'!EU$14, Raw!$F:$F, 'Call Back'!$C42, Raw!$H:$H, "D13")</f>
        <v>0</v>
      </c>
      <c r="EV42" s="52">
        <f>SUMIFS(Raw!$I:$I, Raw!$A:$A, 'Call Back'!EV$14, Raw!$F:$F, 'Call Back'!$C42, Raw!$H:$H, "D13")</f>
        <v>0</v>
      </c>
      <c r="EW42" s="52">
        <f>SUMIFS(Raw!$I:$I, Raw!$A:$A, 'Call Back'!EW$14, Raw!$F:$F, 'Call Back'!$C42, Raw!$H:$H, "D13")</f>
        <v>0</v>
      </c>
      <c r="EX42" s="52">
        <f>SUMIFS(Raw!$I:$I, Raw!$A:$A, 'Call Back'!EX$14, Raw!$F:$F, 'Call Back'!$C42, Raw!$H:$H, "D13")</f>
        <v>0</v>
      </c>
      <c r="EY42" s="52">
        <f>SUMIFS(Raw!$I:$I, Raw!$A:$A, 'Call Back'!EY$14, Raw!$F:$F, 'Call Back'!$C42, Raw!$H:$H, "D13")</f>
        <v>0</v>
      </c>
      <c r="EZ42" s="53">
        <f>SUMIFS(Raw!$I:$I, Raw!$A:$A, 'Call Back'!EZ$14, Raw!$F:$F, 'Call Back'!$C42, Raw!$H:$H, "D13")</f>
        <v>0</v>
      </c>
      <c r="FB42" s="51">
        <f>SUMIFS(Raw!$I:$I, Raw!$A:$A, 'Call Back'!FB$14, Raw!$F:$F, 'Call Back'!$C42, Raw!$H:$H, "D14")</f>
        <v>0</v>
      </c>
      <c r="FC42" s="52">
        <f>SUMIFS(Raw!$I:$I, Raw!$A:$A, 'Call Back'!FC$14, Raw!$F:$F, 'Call Back'!$C42, Raw!$H:$H, "D14")</f>
        <v>0</v>
      </c>
      <c r="FD42" s="52">
        <f>SUMIFS(Raw!$I:$I, Raw!$A:$A, 'Call Back'!FD$14, Raw!$F:$F, 'Call Back'!$C42, Raw!$H:$H, "D14")</f>
        <v>0</v>
      </c>
      <c r="FE42" s="52">
        <f>SUMIFS(Raw!$I:$I, Raw!$A:$A, 'Call Back'!FE$14, Raw!$F:$F, 'Call Back'!$C42, Raw!$H:$H, "D14")</f>
        <v>0</v>
      </c>
      <c r="FF42" s="52">
        <f>SUMIFS(Raw!$I:$I, Raw!$A:$A, 'Call Back'!FF$14, Raw!$F:$F, 'Call Back'!$C42, Raw!$H:$H, "D14")</f>
        <v>0</v>
      </c>
      <c r="FG42" s="52">
        <f>SUMIFS(Raw!$I:$I, Raw!$A:$A, 'Call Back'!FG$14, Raw!$F:$F, 'Call Back'!$C42, Raw!$H:$H, "D14")</f>
        <v>0</v>
      </c>
      <c r="FH42" s="53">
        <f>SUMIFS(Raw!$I:$I, Raw!$A:$A, 'Call Back'!FH$14, Raw!$F:$F, 'Call Back'!$C42, Raw!$H:$H, "D14")</f>
        <v>0</v>
      </c>
      <c r="FJ42" s="51">
        <f>SUMIFS(Raw!$I:$I, Raw!$A:$A, 'Call Back'!FJ$14, Raw!$F:$F, 'Call Back'!$C42, Raw!$H:$H, "D13")</f>
        <v>0</v>
      </c>
      <c r="FK42" s="52">
        <f>SUMIFS(Raw!$I:$I, Raw!$A:$A, 'Call Back'!FK$14, Raw!$F:$F, 'Call Back'!$C42, Raw!$H:$H, "D13")</f>
        <v>0</v>
      </c>
      <c r="FL42" s="52">
        <f>SUMIFS(Raw!$I:$I, Raw!$A:$A, 'Call Back'!FL$14, Raw!$F:$F, 'Call Back'!$C42, Raw!$H:$H, "D13")</f>
        <v>0</v>
      </c>
      <c r="FM42" s="52">
        <f>SUMIFS(Raw!$I:$I, Raw!$A:$A, 'Call Back'!FM$14, Raw!$F:$F, 'Call Back'!$C42, Raw!$H:$H, "D13")</f>
        <v>0</v>
      </c>
      <c r="FN42" s="52">
        <f>SUMIFS(Raw!$I:$I, Raw!$A:$A, 'Call Back'!FN$14, Raw!$F:$F, 'Call Back'!$C42, Raw!$H:$H, "D13")</f>
        <v>0</v>
      </c>
      <c r="FO42" s="52">
        <f>SUMIFS(Raw!$I:$I, Raw!$A:$A, 'Call Back'!FO$14, Raw!$F:$F, 'Call Back'!$C42, Raw!$H:$H, "D13")</f>
        <v>0</v>
      </c>
      <c r="FP42" s="53">
        <f>SUMIFS(Raw!$I:$I, Raw!$A:$A, 'Call Back'!FP$14, Raw!$F:$F, 'Call Back'!$C42, Raw!$H:$H, "D13")</f>
        <v>0</v>
      </c>
      <c r="FR42" s="51">
        <f>SUMIFS(Raw!$I:$I, Raw!$A:$A, 'Call Back'!FR$14, Raw!$F:$F, 'Call Back'!$C42, Raw!$H:$H, "D14")</f>
        <v>0</v>
      </c>
      <c r="FS42" s="52">
        <f>SUMIFS(Raw!$I:$I, Raw!$A:$A, 'Call Back'!FS$14, Raw!$F:$F, 'Call Back'!$C42, Raw!$H:$H, "D14")</f>
        <v>0</v>
      </c>
      <c r="FT42" s="52">
        <f>SUMIFS(Raw!$I:$I, Raw!$A:$A, 'Call Back'!FT$14, Raw!$F:$F, 'Call Back'!$C42, Raw!$H:$H, "D14")</f>
        <v>0</v>
      </c>
      <c r="FU42" s="52">
        <f>SUMIFS(Raw!$I:$I, Raw!$A:$A, 'Call Back'!FU$14, Raw!$F:$F, 'Call Back'!$C42, Raw!$H:$H, "D14")</f>
        <v>0</v>
      </c>
      <c r="FV42" s="52">
        <f>SUMIFS(Raw!$I:$I, Raw!$A:$A, 'Call Back'!FV$14, Raw!$F:$F, 'Call Back'!$C42, Raw!$H:$H, "D14")</f>
        <v>0</v>
      </c>
      <c r="FW42" s="52">
        <f>SUMIFS(Raw!$I:$I, Raw!$A:$A, 'Call Back'!FW$14, Raw!$F:$F, 'Call Back'!$C42, Raw!$H:$H, "D14")</f>
        <v>0</v>
      </c>
      <c r="FX42" s="53">
        <f>SUMIFS(Raw!$I:$I, Raw!$A:$A, 'Call Back'!FX$14, Raw!$F:$F, 'Call Back'!$C42, Raw!$H:$H, "D14")</f>
        <v>0</v>
      </c>
      <c r="FZ42" s="51">
        <f>SUMIFS(Raw!$I:$I, Raw!$A:$A, 'Call Back'!FZ$14, Raw!$F:$F, 'Call Back'!$C42, Raw!$H:$H, "D13")</f>
        <v>0</v>
      </c>
      <c r="GA42" s="52">
        <f>SUMIFS(Raw!$I:$I, Raw!$A:$A, 'Call Back'!GA$14, Raw!$F:$F, 'Call Back'!$C42, Raw!$H:$H, "D13")</f>
        <v>0</v>
      </c>
      <c r="GB42" s="52">
        <f>SUMIFS(Raw!$I:$I, Raw!$A:$A, 'Call Back'!GB$14, Raw!$F:$F, 'Call Back'!$C42, Raw!$H:$H, "D13")</f>
        <v>0</v>
      </c>
      <c r="GC42" s="52">
        <f>SUMIFS(Raw!$I:$I, Raw!$A:$A, 'Call Back'!GC$14, Raw!$F:$F, 'Call Back'!$C42, Raw!$H:$H, "D13")</f>
        <v>0</v>
      </c>
      <c r="GD42" s="52">
        <f>SUMIFS(Raw!$I:$I, Raw!$A:$A, 'Call Back'!GD$14, Raw!$F:$F, 'Call Back'!$C42, Raw!$H:$H, "D13")</f>
        <v>0</v>
      </c>
      <c r="GE42" s="52">
        <f>SUMIFS(Raw!$I:$I, Raw!$A:$A, 'Call Back'!GE$14, Raw!$F:$F, 'Call Back'!$C42, Raw!$H:$H, "D13")</f>
        <v>0</v>
      </c>
      <c r="GF42" s="53">
        <f>SUMIFS(Raw!$I:$I, Raw!$A:$A, 'Call Back'!GF$14, Raw!$F:$F, 'Call Back'!$C42, Raw!$H:$H, "D13")</f>
        <v>0</v>
      </c>
      <c r="GH42" s="51">
        <f>SUMIFS(Raw!$I:$I, Raw!$A:$A, 'Call Back'!GH$14, Raw!$F:$F, 'Call Back'!$C42, Raw!$H:$H, "D14")</f>
        <v>0</v>
      </c>
      <c r="GI42" s="52">
        <f>SUMIFS(Raw!$I:$I, Raw!$A:$A, 'Call Back'!GI$14, Raw!$F:$F, 'Call Back'!$C42, Raw!$H:$H, "D14")</f>
        <v>0</v>
      </c>
      <c r="GJ42" s="52">
        <f>SUMIFS(Raw!$I:$I, Raw!$A:$A, 'Call Back'!GJ$14, Raw!$F:$F, 'Call Back'!$C42, Raw!$H:$H, "D14")</f>
        <v>0</v>
      </c>
      <c r="GK42" s="52">
        <f>SUMIFS(Raw!$I:$I, Raw!$A:$A, 'Call Back'!GK$14, Raw!$F:$F, 'Call Back'!$C42, Raw!$H:$H, "D14")</f>
        <v>0</v>
      </c>
      <c r="GL42" s="52">
        <f>SUMIFS(Raw!$I:$I, Raw!$A:$A, 'Call Back'!GL$14, Raw!$F:$F, 'Call Back'!$C42, Raw!$H:$H, "D14")</f>
        <v>0</v>
      </c>
      <c r="GM42" s="52">
        <f>SUMIFS(Raw!$I:$I, Raw!$A:$A, 'Call Back'!GM$14, Raw!$F:$F, 'Call Back'!$C42, Raw!$H:$H, "D14")</f>
        <v>0</v>
      </c>
      <c r="GN42" s="53">
        <f>SUMIFS(Raw!$I:$I, Raw!$A:$A, 'Call Back'!GN$14, Raw!$F:$F, 'Call Back'!$C42, Raw!$H:$H, "D14")</f>
        <v>0</v>
      </c>
      <c r="GP42" s="51">
        <f>SUMIFS(Raw!$I:$I, Raw!$A:$A, 'Call Back'!GP$14, Raw!$F:$F, 'Call Back'!$C42, Raw!$H:$H, "D13")</f>
        <v>0</v>
      </c>
      <c r="GQ42" s="52">
        <f>SUMIFS(Raw!$I:$I, Raw!$A:$A, 'Call Back'!GQ$14, Raw!$F:$F, 'Call Back'!$C42, Raw!$H:$H, "D13")</f>
        <v>0</v>
      </c>
      <c r="GR42" s="52">
        <f>SUMIFS(Raw!$I:$I, Raw!$A:$A, 'Call Back'!GR$14, Raw!$F:$F, 'Call Back'!$C42, Raw!$H:$H, "D13")</f>
        <v>0</v>
      </c>
      <c r="GS42" s="52">
        <f>SUMIFS(Raw!$I:$I, Raw!$A:$A, 'Call Back'!GS$14, Raw!$F:$F, 'Call Back'!$C42, Raw!$H:$H, "D13")</f>
        <v>0</v>
      </c>
      <c r="GT42" s="52">
        <f>SUMIFS(Raw!$I:$I, Raw!$A:$A, 'Call Back'!GT$14, Raw!$F:$F, 'Call Back'!$C42, Raw!$H:$H, "D13")</f>
        <v>0</v>
      </c>
      <c r="GU42" s="52">
        <f>SUMIFS(Raw!$I:$I, Raw!$A:$A, 'Call Back'!GU$14, Raw!$F:$F, 'Call Back'!$C42, Raw!$H:$H, "D13")</f>
        <v>0</v>
      </c>
      <c r="GV42" s="53">
        <f>SUMIFS(Raw!$I:$I, Raw!$A:$A, 'Call Back'!GV$14, Raw!$F:$F, 'Call Back'!$C42, Raw!$H:$H, "D13")</f>
        <v>0</v>
      </c>
      <c r="GX42" s="51">
        <f>SUMIFS(Raw!$I:$I, Raw!$A:$A, 'Call Back'!GX$14, Raw!$F:$F, 'Call Back'!$C42, Raw!$H:$H, "D14")</f>
        <v>0</v>
      </c>
      <c r="GY42" s="52">
        <f>SUMIFS(Raw!$I:$I, Raw!$A:$A, 'Call Back'!GY$14, Raw!$F:$F, 'Call Back'!$C42, Raw!$H:$H, "D14")</f>
        <v>0</v>
      </c>
      <c r="GZ42" s="52">
        <f>SUMIFS(Raw!$I:$I, Raw!$A:$A, 'Call Back'!GZ$14, Raw!$F:$F, 'Call Back'!$C42, Raw!$H:$H, "D14")</f>
        <v>0</v>
      </c>
      <c r="HA42" s="52">
        <f>SUMIFS(Raw!$I:$I, Raw!$A:$A, 'Call Back'!HA$14, Raw!$F:$F, 'Call Back'!$C42, Raw!$H:$H, "D14")</f>
        <v>0</v>
      </c>
      <c r="HB42" s="52">
        <f>SUMIFS(Raw!$I:$I, Raw!$A:$A, 'Call Back'!HB$14, Raw!$F:$F, 'Call Back'!$C42, Raw!$H:$H, "D14")</f>
        <v>0</v>
      </c>
      <c r="HC42" s="52">
        <f>SUMIFS(Raw!$I:$I, Raw!$A:$A, 'Call Back'!HC$14, Raw!$F:$F, 'Call Back'!$C42, Raw!$H:$H, "D14")</f>
        <v>0</v>
      </c>
      <c r="HD42" s="53">
        <f>SUMIFS(Raw!$I:$I, Raw!$A:$A, 'Call Back'!HD$14, Raw!$F:$F, 'Call Back'!$C42, Raw!$H:$H, "D14")</f>
        <v>0</v>
      </c>
      <c r="HF42" s="51">
        <f>SUMIFS(Raw!$I:$I, Raw!$A:$A, 'Call Back'!HF$14, Raw!$F:$F, 'Call Back'!$C42, Raw!$H:$H, "D13")</f>
        <v>0</v>
      </c>
      <c r="HG42" s="52">
        <f>SUMIFS(Raw!$I:$I, Raw!$A:$A, 'Call Back'!HG$14, Raw!$F:$F, 'Call Back'!$C42, Raw!$H:$H, "D13")</f>
        <v>0</v>
      </c>
      <c r="HH42" s="52">
        <f>SUMIFS(Raw!$I:$I, Raw!$A:$A, 'Call Back'!HH$14, Raw!$F:$F, 'Call Back'!$C42, Raw!$H:$H, "D13")</f>
        <v>0</v>
      </c>
      <c r="HI42" s="52">
        <f>SUMIFS(Raw!$I:$I, Raw!$A:$A, 'Call Back'!HI$14, Raw!$F:$F, 'Call Back'!$C42, Raw!$H:$H, "D13")</f>
        <v>0</v>
      </c>
      <c r="HJ42" s="52">
        <f>SUMIFS(Raw!$I:$I, Raw!$A:$A, 'Call Back'!HJ$14, Raw!$F:$F, 'Call Back'!$C42, Raw!$H:$H, "D13")</f>
        <v>0</v>
      </c>
      <c r="HK42" s="52">
        <f>SUMIFS(Raw!$I:$I, Raw!$A:$A, 'Call Back'!HK$14, Raw!$F:$F, 'Call Back'!$C42, Raw!$H:$H, "D13")</f>
        <v>0</v>
      </c>
      <c r="HL42" s="53">
        <f>SUMIFS(Raw!$I:$I, Raw!$A:$A, 'Call Back'!HL$14, Raw!$F:$F, 'Call Back'!$C42, Raw!$H:$H, "D13")</f>
        <v>0</v>
      </c>
      <c r="HN42" s="51">
        <f>SUMIFS(Raw!$I:$I, Raw!$A:$A, 'Call Back'!HN$14, Raw!$F:$F, 'Call Back'!$C42, Raw!$H:$H, "D14")</f>
        <v>0</v>
      </c>
      <c r="HO42" s="52">
        <f>SUMIFS(Raw!$I:$I, Raw!$A:$A, 'Call Back'!HO$14, Raw!$F:$F, 'Call Back'!$C42, Raw!$H:$H, "D14")</f>
        <v>0</v>
      </c>
      <c r="HP42" s="52">
        <f>SUMIFS(Raw!$I:$I, Raw!$A:$A, 'Call Back'!HP$14, Raw!$F:$F, 'Call Back'!$C42, Raw!$H:$H, "D14")</f>
        <v>0</v>
      </c>
      <c r="HQ42" s="52">
        <f>SUMIFS(Raw!$I:$I, Raw!$A:$A, 'Call Back'!HQ$14, Raw!$F:$F, 'Call Back'!$C42, Raw!$H:$H, "D14")</f>
        <v>0</v>
      </c>
      <c r="HR42" s="52">
        <f>SUMIFS(Raw!$I:$I, Raw!$A:$A, 'Call Back'!HR$14, Raw!$F:$F, 'Call Back'!$C42, Raw!$H:$H, "D14")</f>
        <v>0</v>
      </c>
      <c r="HS42" s="52">
        <f>SUMIFS(Raw!$I:$I, Raw!$A:$A, 'Call Back'!HS$14, Raw!$F:$F, 'Call Back'!$C42, Raw!$H:$H, "D14")</f>
        <v>0</v>
      </c>
      <c r="HT42" s="53">
        <f>SUMIFS(Raw!$I:$I, Raw!$A:$A, 'Call Back'!HT$14, Raw!$F:$F, 'Call Back'!$C42, Raw!$H:$H, "D14")</f>
        <v>0</v>
      </c>
      <c r="HV42" s="51">
        <f>SUMIFS(Raw!$I:$I, Raw!$A:$A, 'Call Back'!HV$14, Raw!$F:$F, 'Call Back'!$C42, Raw!$H:$H, "D13")</f>
        <v>0</v>
      </c>
      <c r="HW42" s="52">
        <f>SUMIFS(Raw!$I:$I, Raw!$A:$A, 'Call Back'!HW$14, Raw!$F:$F, 'Call Back'!$C42, Raw!$H:$H, "D13")</f>
        <v>0</v>
      </c>
      <c r="HX42" s="52">
        <f>SUMIFS(Raw!$I:$I, Raw!$A:$A, 'Call Back'!HX$14, Raw!$F:$F, 'Call Back'!$C42, Raw!$H:$H, "D13")</f>
        <v>0</v>
      </c>
      <c r="HY42" s="52">
        <f>SUMIFS(Raw!$I:$I, Raw!$A:$A, 'Call Back'!HY$14, Raw!$F:$F, 'Call Back'!$C42, Raw!$H:$H, "D13")</f>
        <v>0</v>
      </c>
      <c r="HZ42" s="52">
        <f>SUMIFS(Raw!$I:$I, Raw!$A:$A, 'Call Back'!HZ$14, Raw!$F:$F, 'Call Back'!$C42, Raw!$H:$H, "D13")</f>
        <v>0</v>
      </c>
      <c r="IA42" s="52">
        <f>SUMIFS(Raw!$I:$I, Raw!$A:$A, 'Call Back'!IA$14, Raw!$F:$F, 'Call Back'!$C42, Raw!$H:$H, "D13")</f>
        <v>0</v>
      </c>
      <c r="IB42" s="53">
        <f>SUMIFS(Raw!$I:$I, Raw!$A:$A, 'Call Back'!IB$14, Raw!$F:$F, 'Call Back'!$C42, Raw!$H:$H, "D13")</f>
        <v>0</v>
      </c>
      <c r="ID42" s="51">
        <f>SUMIFS(Raw!$I:$I, Raw!$A:$A, 'Call Back'!ID$14, Raw!$F:$F, 'Call Back'!$C42, Raw!$H:$H, "D14")</f>
        <v>0</v>
      </c>
      <c r="IE42" s="52">
        <f>SUMIFS(Raw!$I:$I, Raw!$A:$A, 'Call Back'!IE$14, Raw!$F:$F, 'Call Back'!$C42, Raw!$H:$H, "D14")</f>
        <v>0</v>
      </c>
      <c r="IF42" s="52">
        <f>SUMIFS(Raw!$I:$I, Raw!$A:$A, 'Call Back'!IF$14, Raw!$F:$F, 'Call Back'!$C42, Raw!$H:$H, "D14")</f>
        <v>0</v>
      </c>
      <c r="IG42" s="52">
        <f>SUMIFS(Raw!$I:$I, Raw!$A:$A, 'Call Back'!IG$14, Raw!$F:$F, 'Call Back'!$C42, Raw!$H:$H, "D14")</f>
        <v>0</v>
      </c>
      <c r="IH42" s="52">
        <f>SUMIFS(Raw!$I:$I, Raw!$A:$A, 'Call Back'!IH$14, Raw!$F:$F, 'Call Back'!$C42, Raw!$H:$H, "D14")</f>
        <v>0</v>
      </c>
      <c r="II42" s="52">
        <f>SUMIFS(Raw!$I:$I, Raw!$A:$A, 'Call Back'!II$14, Raw!$F:$F, 'Call Back'!$C42, Raw!$H:$H, "D14")</f>
        <v>0</v>
      </c>
      <c r="IJ42" s="53">
        <f>SUMIFS(Raw!$I:$I, Raw!$A:$A, 'Call Back'!IJ$14, Raw!$F:$F, 'Call Back'!$C42, Raw!$H:$H, "D14")</f>
        <v>0</v>
      </c>
      <c r="IL42" s="51">
        <f>SUMIFS(Raw!$I:$I, Raw!$A:$A, 'Call Back'!IL$14, Raw!$F:$F, 'Call Back'!$C42, Raw!$H:$H, "D13")</f>
        <v>0</v>
      </c>
      <c r="IM42" s="52">
        <f>SUMIFS(Raw!$I:$I, Raw!$A:$A, 'Call Back'!IM$14, Raw!$F:$F, 'Call Back'!$C42, Raw!$H:$H, "D13")</f>
        <v>0</v>
      </c>
      <c r="IN42" s="52">
        <f>SUMIFS(Raw!$I:$I, Raw!$A:$A, 'Call Back'!IN$14, Raw!$F:$F, 'Call Back'!$C42, Raw!$H:$H, "D13")</f>
        <v>0</v>
      </c>
      <c r="IO42" s="52">
        <f>SUMIFS(Raw!$I:$I, Raw!$A:$A, 'Call Back'!IO$14, Raw!$F:$F, 'Call Back'!$C42, Raw!$H:$H, "D13")</f>
        <v>0</v>
      </c>
      <c r="IP42" s="52">
        <f>SUMIFS(Raw!$I:$I, Raw!$A:$A, 'Call Back'!IP$14, Raw!$F:$F, 'Call Back'!$C42, Raw!$H:$H, "D13")</f>
        <v>0</v>
      </c>
      <c r="IQ42" s="52">
        <f>SUMIFS(Raw!$I:$I, Raw!$A:$A, 'Call Back'!IQ$14, Raw!$F:$F, 'Call Back'!$C42, Raw!$H:$H, "D13")</f>
        <v>0</v>
      </c>
      <c r="IR42" s="53">
        <f>SUMIFS(Raw!$I:$I, Raw!$A:$A, 'Call Back'!IR$14, Raw!$F:$F, 'Call Back'!$C42, Raw!$H:$H, "D13")</f>
        <v>0</v>
      </c>
      <c r="IT42" s="51">
        <f>SUMIFS(Raw!$I:$I, Raw!$A:$A, 'Call Back'!IT$14, Raw!$F:$F, 'Call Back'!$C42, Raw!$H:$H, "D14")</f>
        <v>0</v>
      </c>
      <c r="IU42" s="52">
        <f>SUMIFS(Raw!$I:$I, Raw!$A:$A, 'Call Back'!IU$14, Raw!$F:$F, 'Call Back'!$C42, Raw!$H:$H, "D14")</f>
        <v>0</v>
      </c>
      <c r="IV42" s="52">
        <f>SUMIFS(Raw!$I:$I, Raw!$A:$A, 'Call Back'!IV$14, Raw!$F:$F, 'Call Back'!$C42, Raw!$H:$H, "D14")</f>
        <v>0</v>
      </c>
      <c r="IW42" s="52">
        <f>SUMIFS(Raw!$I:$I, Raw!$A:$A, 'Call Back'!IW$14, Raw!$F:$F, 'Call Back'!$C42, Raw!$H:$H, "D14")</f>
        <v>0</v>
      </c>
      <c r="IX42" s="52">
        <f>SUMIFS(Raw!$I:$I, Raw!$A:$A, 'Call Back'!IX$14, Raw!$F:$F, 'Call Back'!$C42, Raw!$H:$H, "D14")</f>
        <v>0</v>
      </c>
      <c r="IY42" s="52">
        <f>SUMIFS(Raw!$I:$I, Raw!$A:$A, 'Call Back'!IY$14, Raw!$F:$F, 'Call Back'!$C42, Raw!$H:$H, "D14")</f>
        <v>0</v>
      </c>
      <c r="IZ42" s="53">
        <f>SUMIFS(Raw!$I:$I, Raw!$A:$A, 'Call Back'!IZ$14, Raw!$F:$F, 'Call Back'!$C42, Raw!$H:$H, "D14")</f>
        <v>0</v>
      </c>
      <c r="JB42" s="51">
        <f>SUMIFS(Raw!$I:$I, Raw!$A:$A, 'Call Back'!JB$14, Raw!$F:$F, 'Call Back'!$C42, Raw!$H:$H, "D13")</f>
        <v>0</v>
      </c>
      <c r="JC42" s="52">
        <f>SUMIFS(Raw!$I:$I, Raw!$A:$A, 'Call Back'!JC$14, Raw!$F:$F, 'Call Back'!$C42, Raw!$H:$H, "D13")</f>
        <v>0</v>
      </c>
      <c r="JD42" s="52">
        <f>SUMIFS(Raw!$I:$I, Raw!$A:$A, 'Call Back'!JD$14, Raw!$F:$F, 'Call Back'!$C42, Raw!$H:$H, "D13")</f>
        <v>0</v>
      </c>
      <c r="JE42" s="52">
        <f>SUMIFS(Raw!$I:$I, Raw!$A:$A, 'Call Back'!JE$14, Raw!$F:$F, 'Call Back'!$C42, Raw!$H:$H, "D13")</f>
        <v>0</v>
      </c>
      <c r="JF42" s="52">
        <f>SUMIFS(Raw!$I:$I, Raw!$A:$A, 'Call Back'!JF$14, Raw!$F:$F, 'Call Back'!$C42, Raw!$H:$H, "D13")</f>
        <v>0</v>
      </c>
      <c r="JG42" s="52">
        <f>SUMIFS(Raw!$I:$I, Raw!$A:$A, 'Call Back'!JG$14, Raw!$F:$F, 'Call Back'!$C42, Raw!$H:$H, "D13")</f>
        <v>0</v>
      </c>
      <c r="JH42" s="53">
        <f>SUMIFS(Raw!$I:$I, Raw!$A:$A, 'Call Back'!JH$14, Raw!$F:$F, 'Call Back'!$C42, Raw!$H:$H, "D13")</f>
        <v>0</v>
      </c>
      <c r="JJ42" s="51">
        <f>SUMIFS(Raw!$I:$I, Raw!$A:$A, 'Call Back'!JJ$14, Raw!$F:$F, 'Call Back'!$C42, Raw!$H:$H, "D14")</f>
        <v>0</v>
      </c>
      <c r="JK42" s="52">
        <f>SUMIFS(Raw!$I:$I, Raw!$A:$A, 'Call Back'!JK$14, Raw!$F:$F, 'Call Back'!$C42, Raw!$H:$H, "D14")</f>
        <v>0</v>
      </c>
      <c r="JL42" s="52">
        <f>SUMIFS(Raw!$I:$I, Raw!$A:$A, 'Call Back'!JL$14, Raw!$F:$F, 'Call Back'!$C42, Raw!$H:$H, "D14")</f>
        <v>0</v>
      </c>
      <c r="JM42" s="52">
        <f>SUMIFS(Raw!$I:$I, Raw!$A:$A, 'Call Back'!JM$14, Raw!$F:$F, 'Call Back'!$C42, Raw!$H:$H, "D14")</f>
        <v>0</v>
      </c>
      <c r="JN42" s="52">
        <f>SUMIFS(Raw!$I:$I, Raw!$A:$A, 'Call Back'!JN$14, Raw!$F:$F, 'Call Back'!$C42, Raw!$H:$H, "D14")</f>
        <v>0</v>
      </c>
      <c r="JO42" s="52">
        <f>SUMIFS(Raw!$I:$I, Raw!$A:$A, 'Call Back'!JO$14, Raw!$F:$F, 'Call Back'!$C42, Raw!$H:$H, "D14")</f>
        <v>0</v>
      </c>
      <c r="JP42" s="53">
        <f>SUMIFS(Raw!$I:$I, Raw!$A:$A, 'Call Back'!JP$14, Raw!$F:$F, 'Call Back'!$C42, Raw!$H:$H, "D14")</f>
        <v>0</v>
      </c>
      <c r="JR42" s="51">
        <f>SUMIFS(Raw!$I:$I, Raw!$A:$A, 'Call Back'!JR$14, Raw!$F:$F, 'Call Back'!$C42, Raw!$H:$H, "D13")</f>
        <v>0</v>
      </c>
      <c r="JS42" s="52">
        <f>SUMIFS(Raw!$I:$I, Raw!$A:$A, 'Call Back'!JS$14, Raw!$F:$F, 'Call Back'!$C42, Raw!$H:$H, "D13")</f>
        <v>0</v>
      </c>
      <c r="JT42" s="52">
        <f>SUMIFS(Raw!$I:$I, Raw!$A:$A, 'Call Back'!JT$14, Raw!$F:$F, 'Call Back'!$C42, Raw!$H:$H, "D13")</f>
        <v>0</v>
      </c>
      <c r="JU42" s="52">
        <f>SUMIFS(Raw!$I:$I, Raw!$A:$A, 'Call Back'!JU$14, Raw!$F:$F, 'Call Back'!$C42, Raw!$H:$H, "D13")</f>
        <v>0</v>
      </c>
      <c r="JV42" s="52">
        <f>SUMIFS(Raw!$I:$I, Raw!$A:$A, 'Call Back'!JV$14, Raw!$F:$F, 'Call Back'!$C42, Raw!$H:$H, "D13")</f>
        <v>0</v>
      </c>
      <c r="JW42" s="52">
        <f>SUMIFS(Raw!$I:$I, Raw!$A:$A, 'Call Back'!JW$14, Raw!$F:$F, 'Call Back'!$C42, Raw!$H:$H, "D13")</f>
        <v>0</v>
      </c>
      <c r="JX42" s="53">
        <f>SUMIFS(Raw!$I:$I, Raw!$A:$A, 'Call Back'!JX$14, Raw!$F:$F, 'Call Back'!$C42, Raw!$H:$H, "D13")</f>
        <v>0</v>
      </c>
      <c r="JZ42" s="51">
        <f>SUMIFS(Raw!$I:$I, Raw!$A:$A, 'Call Back'!JZ$14, Raw!$F:$F, 'Call Back'!$C42, Raw!$H:$H, "D14")</f>
        <v>0</v>
      </c>
      <c r="KA42" s="52">
        <f>SUMIFS(Raw!$I:$I, Raw!$A:$A, 'Call Back'!KA$14, Raw!$F:$F, 'Call Back'!$C42, Raw!$H:$H, "D14")</f>
        <v>0</v>
      </c>
      <c r="KB42" s="52">
        <f>SUMIFS(Raw!$I:$I, Raw!$A:$A, 'Call Back'!KB$14, Raw!$F:$F, 'Call Back'!$C42, Raw!$H:$H, "D14")</f>
        <v>0</v>
      </c>
      <c r="KC42" s="52">
        <f>SUMIFS(Raw!$I:$I, Raw!$A:$A, 'Call Back'!KC$14, Raw!$F:$F, 'Call Back'!$C42, Raw!$H:$H, "D14")</f>
        <v>0</v>
      </c>
      <c r="KD42" s="52">
        <f>SUMIFS(Raw!$I:$I, Raw!$A:$A, 'Call Back'!KD$14, Raw!$F:$F, 'Call Back'!$C42, Raw!$H:$H, "D14")</f>
        <v>0</v>
      </c>
      <c r="KE42" s="52">
        <f>SUMIFS(Raw!$I:$I, Raw!$A:$A, 'Call Back'!KE$14, Raw!$F:$F, 'Call Back'!$C42, Raw!$H:$H, "D14")</f>
        <v>0</v>
      </c>
      <c r="KF42" s="53">
        <f>SUMIFS(Raw!$I:$I, Raw!$A:$A, 'Call Back'!KF$14, Raw!$F:$F, 'Call Back'!$C42, Raw!$H:$H, "D14")</f>
        <v>0</v>
      </c>
      <c r="KH42" s="51">
        <f>SUMIFS(Raw!$I:$I, Raw!$A:$A, 'Call Back'!KH$14, Raw!$F:$F, 'Call Back'!$C42, Raw!$H:$H, "D13")</f>
        <v>0</v>
      </c>
      <c r="KI42" s="52">
        <f>SUMIFS(Raw!$I:$I, Raw!$A:$A, 'Call Back'!KI$14, Raw!$F:$F, 'Call Back'!$C42, Raw!$H:$H, "D13")</f>
        <v>0</v>
      </c>
      <c r="KJ42" s="52">
        <f>SUMIFS(Raw!$I:$I, Raw!$A:$A, 'Call Back'!KJ$14, Raw!$F:$F, 'Call Back'!$C42, Raw!$H:$H, "D13")</f>
        <v>0</v>
      </c>
      <c r="KK42" s="52">
        <f>SUMIFS(Raw!$I:$I, Raw!$A:$A, 'Call Back'!KK$14, Raw!$F:$F, 'Call Back'!$C42, Raw!$H:$H, "D13")</f>
        <v>0</v>
      </c>
      <c r="KL42" s="52">
        <f>SUMIFS(Raw!$I:$I, Raw!$A:$A, 'Call Back'!KL$14, Raw!$F:$F, 'Call Back'!$C42, Raw!$H:$H, "D13")</f>
        <v>0</v>
      </c>
      <c r="KM42" s="52">
        <f>SUMIFS(Raw!$I:$I, Raw!$A:$A, 'Call Back'!KM$14, Raw!$F:$F, 'Call Back'!$C42, Raw!$H:$H, "D13")</f>
        <v>0</v>
      </c>
      <c r="KN42" s="53">
        <f>SUMIFS(Raw!$I:$I, Raw!$A:$A, 'Call Back'!KN$14, Raw!$F:$F, 'Call Back'!$C42, Raw!$H:$H, "D13")</f>
        <v>0</v>
      </c>
      <c r="KP42" s="51">
        <f>SUMIFS(Raw!$I:$I, Raw!$A:$A, 'Call Back'!KP$14, Raw!$F:$F, 'Call Back'!$C42, Raw!$H:$H, "D14")</f>
        <v>0</v>
      </c>
      <c r="KQ42" s="52">
        <f>SUMIFS(Raw!$I:$I, Raw!$A:$A, 'Call Back'!KQ$14, Raw!$F:$F, 'Call Back'!$C42, Raw!$H:$H, "D14")</f>
        <v>0</v>
      </c>
      <c r="KR42" s="52">
        <f>SUMIFS(Raw!$I:$I, Raw!$A:$A, 'Call Back'!KR$14, Raw!$F:$F, 'Call Back'!$C42, Raw!$H:$H, "D14")</f>
        <v>0</v>
      </c>
      <c r="KS42" s="52">
        <f>SUMIFS(Raw!$I:$I, Raw!$A:$A, 'Call Back'!KS$14, Raw!$F:$F, 'Call Back'!$C42, Raw!$H:$H, "D14")</f>
        <v>0</v>
      </c>
      <c r="KT42" s="52">
        <f>SUMIFS(Raw!$I:$I, Raw!$A:$A, 'Call Back'!KT$14, Raw!$F:$F, 'Call Back'!$C42, Raw!$H:$H, "D14")</f>
        <v>0</v>
      </c>
      <c r="KU42" s="52">
        <f>SUMIFS(Raw!$I:$I, Raw!$A:$A, 'Call Back'!KU$14, Raw!$F:$F, 'Call Back'!$C42, Raw!$H:$H, "D14")</f>
        <v>0</v>
      </c>
      <c r="KV42" s="53">
        <f>SUMIFS(Raw!$I:$I, Raw!$A:$A, 'Call Back'!KV$14, Raw!$F:$F, 'Call Back'!$C42, Raw!$H:$H, "D14")</f>
        <v>0</v>
      </c>
    </row>
    <row r="43" spans="1:308" x14ac:dyDescent="0.35">
      <c r="B43" s="43" t="s">
        <v>73</v>
      </c>
      <c r="C43" s="49" t="s">
        <v>82</v>
      </c>
      <c r="D43" s="50" t="s">
        <v>83</v>
      </c>
      <c r="F43" s="51">
        <v>311</v>
      </c>
      <c r="G43" s="52">
        <v>272</v>
      </c>
      <c r="H43" s="52">
        <v>285</v>
      </c>
      <c r="I43" s="52">
        <v>258</v>
      </c>
      <c r="J43" s="52">
        <v>296</v>
      </c>
      <c r="K43" s="52">
        <v>310</v>
      </c>
      <c r="L43" s="53">
        <v>346</v>
      </c>
      <c r="N43" s="51">
        <v>108</v>
      </c>
      <c r="O43" s="52">
        <v>103</v>
      </c>
      <c r="P43" s="52">
        <v>101</v>
      </c>
      <c r="Q43" s="52">
        <v>100</v>
      </c>
      <c r="R43" s="52">
        <v>56</v>
      </c>
      <c r="S43" s="52">
        <v>112</v>
      </c>
      <c r="T43" s="53">
        <v>75</v>
      </c>
      <c r="V43" s="51">
        <v>331</v>
      </c>
      <c r="W43" s="52">
        <v>255</v>
      </c>
      <c r="X43" s="52">
        <v>294</v>
      </c>
      <c r="Y43" s="52">
        <v>279</v>
      </c>
      <c r="Z43" s="52">
        <v>283</v>
      </c>
      <c r="AA43" s="52">
        <v>331</v>
      </c>
      <c r="AB43" s="53">
        <v>357</v>
      </c>
      <c r="AD43" s="51">
        <v>124</v>
      </c>
      <c r="AE43" s="52">
        <v>53</v>
      </c>
      <c r="AF43" s="52">
        <v>158</v>
      </c>
      <c r="AG43" s="52">
        <v>98</v>
      </c>
      <c r="AH43" s="52">
        <v>137</v>
      </c>
      <c r="AI43" s="52">
        <v>173</v>
      </c>
      <c r="AJ43" s="53">
        <v>141</v>
      </c>
      <c r="AL43" s="51">
        <v>337</v>
      </c>
      <c r="AM43" s="52">
        <v>320</v>
      </c>
      <c r="AN43" s="52">
        <v>299</v>
      </c>
      <c r="AO43" s="52">
        <v>248</v>
      </c>
      <c r="AP43" s="52">
        <v>338</v>
      </c>
      <c r="AQ43" s="52">
        <v>311</v>
      </c>
      <c r="AR43" s="53">
        <v>328</v>
      </c>
      <c r="AT43" s="51">
        <v>124</v>
      </c>
      <c r="AU43" s="52">
        <v>104</v>
      </c>
      <c r="AV43" s="52">
        <v>75</v>
      </c>
      <c r="AW43" s="52">
        <v>72</v>
      </c>
      <c r="AX43" s="52">
        <v>157</v>
      </c>
      <c r="AY43" s="52">
        <v>216</v>
      </c>
      <c r="AZ43" s="53">
        <v>115</v>
      </c>
      <c r="BB43" s="51">
        <v>346</v>
      </c>
      <c r="BC43" s="52">
        <v>303</v>
      </c>
      <c r="BD43" s="52">
        <v>291</v>
      </c>
      <c r="BE43" s="52">
        <v>269</v>
      </c>
      <c r="BF43" s="52">
        <v>287</v>
      </c>
      <c r="BG43" s="52">
        <v>357</v>
      </c>
      <c r="BH43" s="53">
        <v>364</v>
      </c>
      <c r="BJ43" s="51">
        <v>175</v>
      </c>
      <c r="BK43" s="52">
        <v>176</v>
      </c>
      <c r="BL43" s="52">
        <v>169</v>
      </c>
      <c r="BM43" s="52">
        <v>134</v>
      </c>
      <c r="BN43" s="52">
        <v>131</v>
      </c>
      <c r="BO43" s="52">
        <v>186</v>
      </c>
      <c r="BP43" s="53">
        <v>166</v>
      </c>
      <c r="BR43" s="51">
        <v>331</v>
      </c>
      <c r="BS43" s="52">
        <v>310</v>
      </c>
      <c r="BT43" s="52">
        <v>275</v>
      </c>
      <c r="BU43" s="52">
        <v>243</v>
      </c>
      <c r="BV43" s="52">
        <v>351</v>
      </c>
      <c r="BW43" s="52">
        <v>397</v>
      </c>
      <c r="BX43" s="53">
        <v>362</v>
      </c>
      <c r="BZ43" s="51">
        <v>197</v>
      </c>
      <c r="CA43" s="52">
        <v>190</v>
      </c>
      <c r="CB43" s="52">
        <v>115</v>
      </c>
      <c r="CC43" s="52">
        <v>172</v>
      </c>
      <c r="CD43" s="52">
        <v>199</v>
      </c>
      <c r="CE43" s="52">
        <v>154</v>
      </c>
      <c r="CF43" s="53">
        <v>229</v>
      </c>
      <c r="CH43" s="51">
        <v>380</v>
      </c>
      <c r="CI43" s="52">
        <v>291</v>
      </c>
      <c r="CJ43" s="52">
        <v>277</v>
      </c>
      <c r="CK43" s="52">
        <v>330</v>
      </c>
      <c r="CL43" s="52">
        <v>343</v>
      </c>
      <c r="CM43" s="52">
        <v>411</v>
      </c>
      <c r="CN43" s="53">
        <v>348</v>
      </c>
      <c r="CP43" s="51">
        <v>228</v>
      </c>
      <c r="CQ43" s="52">
        <v>153</v>
      </c>
      <c r="CR43" s="52">
        <v>194</v>
      </c>
      <c r="CS43" s="52">
        <v>291</v>
      </c>
      <c r="CT43" s="52">
        <v>165</v>
      </c>
      <c r="CU43" s="52">
        <v>317</v>
      </c>
      <c r="CV43" s="53">
        <v>206</v>
      </c>
      <c r="CX43" s="51">
        <v>303</v>
      </c>
      <c r="CY43" s="52">
        <v>305</v>
      </c>
      <c r="CZ43" s="52">
        <v>320</v>
      </c>
      <c r="DA43" s="52">
        <v>295</v>
      </c>
      <c r="DB43" s="52">
        <v>315</v>
      </c>
      <c r="DC43" s="52">
        <v>345</v>
      </c>
      <c r="DD43" s="53">
        <v>316</v>
      </c>
      <c r="DF43" s="51">
        <v>146</v>
      </c>
      <c r="DG43" s="52">
        <v>116</v>
      </c>
      <c r="DH43" s="52">
        <v>111</v>
      </c>
      <c r="DI43" s="52">
        <v>131</v>
      </c>
      <c r="DJ43" s="52">
        <v>121</v>
      </c>
      <c r="DK43" s="52">
        <v>231</v>
      </c>
      <c r="DL43" s="53">
        <v>199</v>
      </c>
      <c r="DN43" s="51">
        <v>338</v>
      </c>
      <c r="DO43" s="52">
        <v>316</v>
      </c>
      <c r="DP43" s="52">
        <v>290</v>
      </c>
      <c r="DQ43" s="52">
        <v>278</v>
      </c>
      <c r="DR43" s="52">
        <v>290</v>
      </c>
      <c r="DS43" s="52">
        <v>377</v>
      </c>
      <c r="DT43" s="53">
        <v>332</v>
      </c>
      <c r="DV43" s="51">
        <v>170</v>
      </c>
      <c r="DW43" s="52">
        <v>118</v>
      </c>
      <c r="DX43" s="52">
        <v>155</v>
      </c>
      <c r="DY43" s="52">
        <v>95</v>
      </c>
      <c r="DZ43" s="52">
        <v>139</v>
      </c>
      <c r="EA43" s="52">
        <v>266</v>
      </c>
      <c r="EB43" s="53">
        <v>180</v>
      </c>
      <c r="ED43" s="51">
        <f>SUMIFS(Raw!$I:$I, Raw!$A:$A, 'Call Back'!ED$14, Raw!$F:$F, 'Call Back'!$C43, Raw!$H:$H, "D13")</f>
        <v>334</v>
      </c>
      <c r="EE43" s="52">
        <f>SUMIFS(Raw!$I:$I, Raw!$A:$A, 'Call Back'!EE$14, Raw!$F:$F, 'Call Back'!$C43, Raw!$H:$H, "D13")</f>
        <v>285</v>
      </c>
      <c r="EF43" s="52">
        <f>SUMIFS(Raw!$I:$I, Raw!$A:$A, 'Call Back'!EF$14, Raw!$F:$F, 'Call Back'!$C43, Raw!$H:$H, "D13")</f>
        <v>276</v>
      </c>
      <c r="EG43" s="52">
        <f>SUMIFS(Raw!$I:$I, Raw!$A:$A, 'Call Back'!EG$14, Raw!$F:$F, 'Call Back'!$C43, Raw!$H:$H, "D13")</f>
        <v>274</v>
      </c>
      <c r="EH43" s="52">
        <f>SUMIFS(Raw!$I:$I, Raw!$A:$A, 'Call Back'!EH$14, Raw!$F:$F, 'Call Back'!$C43, Raw!$H:$H, "D13")</f>
        <v>290</v>
      </c>
      <c r="EI43" s="52">
        <f>SUMIFS(Raw!$I:$I, Raw!$A:$A, 'Call Back'!EI$14, Raw!$F:$F, 'Call Back'!$C43, Raw!$H:$H, "D13")</f>
        <v>348</v>
      </c>
      <c r="EJ43" s="53">
        <f>SUMIFS(Raw!$I:$I, Raw!$A:$A, 'Call Back'!EJ$14, Raw!$F:$F, 'Call Back'!$C43, Raw!$H:$H, "D13")</f>
        <v>330</v>
      </c>
      <c r="EL43" s="51">
        <f>SUMIFS(Raw!$I:$I, Raw!$A:$A, 'Call Back'!EL$14, Raw!$F:$F, 'Call Back'!$C43, Raw!$H:$H, "D14")</f>
        <v>203</v>
      </c>
      <c r="EM43" s="52">
        <f>SUMIFS(Raw!$I:$I, Raw!$A:$A, 'Call Back'!EM$14, Raw!$F:$F, 'Call Back'!$C43, Raw!$H:$H, "D14")</f>
        <v>171</v>
      </c>
      <c r="EN43" s="52">
        <f>SUMIFS(Raw!$I:$I, Raw!$A:$A, 'Call Back'!EN$14, Raw!$F:$F, 'Call Back'!$C43, Raw!$H:$H, "D14")</f>
        <v>183</v>
      </c>
      <c r="EO43" s="52">
        <f>SUMIFS(Raw!$I:$I, Raw!$A:$A, 'Call Back'!EO$14, Raw!$F:$F, 'Call Back'!$C43, Raw!$H:$H, "D14")</f>
        <v>180</v>
      </c>
      <c r="EP43" s="52">
        <f>SUMIFS(Raw!$I:$I, Raw!$A:$A, 'Call Back'!EP$14, Raw!$F:$F, 'Call Back'!$C43, Raw!$H:$H, "D14")</f>
        <v>186</v>
      </c>
      <c r="EQ43" s="52">
        <f>SUMIFS(Raw!$I:$I, Raw!$A:$A, 'Call Back'!EQ$14, Raw!$F:$F, 'Call Back'!$C43, Raw!$H:$H, "D14")</f>
        <v>263</v>
      </c>
      <c r="ER43" s="53">
        <f>SUMIFS(Raw!$I:$I, Raw!$A:$A, 'Call Back'!ER$14, Raw!$F:$F, 'Call Back'!$C43, Raw!$H:$H, "D14")</f>
        <v>205</v>
      </c>
      <c r="ET43" s="51">
        <f>SUMIFS(Raw!$I:$I, Raw!$A:$A, 'Call Back'!ET$14, Raw!$F:$F, 'Call Back'!$C43, Raw!$H:$H, "D13")</f>
        <v>0</v>
      </c>
      <c r="EU43" s="52">
        <f>SUMIFS(Raw!$I:$I, Raw!$A:$A, 'Call Back'!EU$14, Raw!$F:$F, 'Call Back'!$C43, Raw!$H:$H, "D13")</f>
        <v>0</v>
      </c>
      <c r="EV43" s="52">
        <f>SUMIFS(Raw!$I:$I, Raw!$A:$A, 'Call Back'!EV$14, Raw!$F:$F, 'Call Back'!$C43, Raw!$H:$H, "D13")</f>
        <v>0</v>
      </c>
      <c r="EW43" s="52">
        <f>SUMIFS(Raw!$I:$I, Raw!$A:$A, 'Call Back'!EW$14, Raw!$F:$F, 'Call Back'!$C43, Raw!$H:$H, "D13")</f>
        <v>0</v>
      </c>
      <c r="EX43" s="52">
        <f>SUMIFS(Raw!$I:$I, Raw!$A:$A, 'Call Back'!EX$14, Raw!$F:$F, 'Call Back'!$C43, Raw!$H:$H, "D13")</f>
        <v>0</v>
      </c>
      <c r="EY43" s="52">
        <f>SUMIFS(Raw!$I:$I, Raw!$A:$A, 'Call Back'!EY$14, Raw!$F:$F, 'Call Back'!$C43, Raw!$H:$H, "D13")</f>
        <v>0</v>
      </c>
      <c r="EZ43" s="53">
        <f>SUMIFS(Raw!$I:$I, Raw!$A:$A, 'Call Back'!EZ$14, Raw!$F:$F, 'Call Back'!$C43, Raw!$H:$H, "D13")</f>
        <v>0</v>
      </c>
      <c r="FB43" s="51">
        <f>SUMIFS(Raw!$I:$I, Raw!$A:$A, 'Call Back'!FB$14, Raw!$F:$F, 'Call Back'!$C43, Raw!$H:$H, "D14")</f>
        <v>0</v>
      </c>
      <c r="FC43" s="52">
        <f>SUMIFS(Raw!$I:$I, Raw!$A:$A, 'Call Back'!FC$14, Raw!$F:$F, 'Call Back'!$C43, Raw!$H:$H, "D14")</f>
        <v>0</v>
      </c>
      <c r="FD43" s="52">
        <f>SUMIFS(Raw!$I:$I, Raw!$A:$A, 'Call Back'!FD$14, Raw!$F:$F, 'Call Back'!$C43, Raw!$H:$H, "D14")</f>
        <v>0</v>
      </c>
      <c r="FE43" s="52">
        <f>SUMIFS(Raw!$I:$I, Raw!$A:$A, 'Call Back'!FE$14, Raw!$F:$F, 'Call Back'!$C43, Raw!$H:$H, "D14")</f>
        <v>0</v>
      </c>
      <c r="FF43" s="52">
        <f>SUMIFS(Raw!$I:$I, Raw!$A:$A, 'Call Back'!FF$14, Raw!$F:$F, 'Call Back'!$C43, Raw!$H:$H, "D14")</f>
        <v>0</v>
      </c>
      <c r="FG43" s="52">
        <f>SUMIFS(Raw!$I:$I, Raw!$A:$A, 'Call Back'!FG$14, Raw!$F:$F, 'Call Back'!$C43, Raw!$H:$H, "D14")</f>
        <v>0</v>
      </c>
      <c r="FH43" s="53">
        <f>SUMIFS(Raw!$I:$I, Raw!$A:$A, 'Call Back'!FH$14, Raw!$F:$F, 'Call Back'!$C43, Raw!$H:$H, "D14")</f>
        <v>0</v>
      </c>
      <c r="FJ43" s="51">
        <f>SUMIFS(Raw!$I:$I, Raw!$A:$A, 'Call Back'!FJ$14, Raw!$F:$F, 'Call Back'!$C43, Raw!$H:$H, "D13")</f>
        <v>0</v>
      </c>
      <c r="FK43" s="52">
        <f>SUMIFS(Raw!$I:$I, Raw!$A:$A, 'Call Back'!FK$14, Raw!$F:$F, 'Call Back'!$C43, Raw!$H:$H, "D13")</f>
        <v>0</v>
      </c>
      <c r="FL43" s="52">
        <f>SUMIFS(Raw!$I:$I, Raw!$A:$A, 'Call Back'!FL$14, Raw!$F:$F, 'Call Back'!$C43, Raw!$H:$H, "D13")</f>
        <v>0</v>
      </c>
      <c r="FM43" s="52">
        <f>SUMIFS(Raw!$I:$I, Raw!$A:$A, 'Call Back'!FM$14, Raw!$F:$F, 'Call Back'!$C43, Raw!$H:$H, "D13")</f>
        <v>0</v>
      </c>
      <c r="FN43" s="52">
        <f>SUMIFS(Raw!$I:$I, Raw!$A:$A, 'Call Back'!FN$14, Raw!$F:$F, 'Call Back'!$C43, Raw!$H:$H, "D13")</f>
        <v>0</v>
      </c>
      <c r="FO43" s="52">
        <f>SUMIFS(Raw!$I:$I, Raw!$A:$A, 'Call Back'!FO$14, Raw!$F:$F, 'Call Back'!$C43, Raw!$H:$H, "D13")</f>
        <v>0</v>
      </c>
      <c r="FP43" s="53">
        <f>SUMIFS(Raw!$I:$I, Raw!$A:$A, 'Call Back'!FP$14, Raw!$F:$F, 'Call Back'!$C43, Raw!$H:$H, "D13")</f>
        <v>0</v>
      </c>
      <c r="FR43" s="51">
        <f>SUMIFS(Raw!$I:$I, Raw!$A:$A, 'Call Back'!FR$14, Raw!$F:$F, 'Call Back'!$C43, Raw!$H:$H, "D14")</f>
        <v>0</v>
      </c>
      <c r="FS43" s="52">
        <f>SUMIFS(Raw!$I:$I, Raw!$A:$A, 'Call Back'!FS$14, Raw!$F:$F, 'Call Back'!$C43, Raw!$H:$H, "D14")</f>
        <v>0</v>
      </c>
      <c r="FT43" s="52">
        <f>SUMIFS(Raw!$I:$I, Raw!$A:$A, 'Call Back'!FT$14, Raw!$F:$F, 'Call Back'!$C43, Raw!$H:$H, "D14")</f>
        <v>0</v>
      </c>
      <c r="FU43" s="52">
        <f>SUMIFS(Raw!$I:$I, Raw!$A:$A, 'Call Back'!FU$14, Raw!$F:$F, 'Call Back'!$C43, Raw!$H:$H, "D14")</f>
        <v>0</v>
      </c>
      <c r="FV43" s="52">
        <f>SUMIFS(Raw!$I:$I, Raw!$A:$A, 'Call Back'!FV$14, Raw!$F:$F, 'Call Back'!$C43, Raw!$H:$H, "D14")</f>
        <v>0</v>
      </c>
      <c r="FW43" s="52">
        <f>SUMIFS(Raw!$I:$I, Raw!$A:$A, 'Call Back'!FW$14, Raw!$F:$F, 'Call Back'!$C43, Raw!$H:$H, "D14")</f>
        <v>0</v>
      </c>
      <c r="FX43" s="53">
        <f>SUMIFS(Raw!$I:$I, Raw!$A:$A, 'Call Back'!FX$14, Raw!$F:$F, 'Call Back'!$C43, Raw!$H:$H, "D14")</f>
        <v>0</v>
      </c>
      <c r="FZ43" s="51">
        <f>SUMIFS(Raw!$I:$I, Raw!$A:$A, 'Call Back'!FZ$14, Raw!$F:$F, 'Call Back'!$C43, Raw!$H:$H, "D13")</f>
        <v>0</v>
      </c>
      <c r="GA43" s="52">
        <f>SUMIFS(Raw!$I:$I, Raw!$A:$A, 'Call Back'!GA$14, Raw!$F:$F, 'Call Back'!$C43, Raw!$H:$H, "D13")</f>
        <v>0</v>
      </c>
      <c r="GB43" s="52">
        <f>SUMIFS(Raw!$I:$I, Raw!$A:$A, 'Call Back'!GB$14, Raw!$F:$F, 'Call Back'!$C43, Raw!$H:$H, "D13")</f>
        <v>0</v>
      </c>
      <c r="GC43" s="52">
        <f>SUMIFS(Raw!$I:$I, Raw!$A:$A, 'Call Back'!GC$14, Raw!$F:$F, 'Call Back'!$C43, Raw!$H:$H, "D13")</f>
        <v>0</v>
      </c>
      <c r="GD43" s="52">
        <f>SUMIFS(Raw!$I:$I, Raw!$A:$A, 'Call Back'!GD$14, Raw!$F:$F, 'Call Back'!$C43, Raw!$H:$H, "D13")</f>
        <v>0</v>
      </c>
      <c r="GE43" s="52">
        <f>SUMIFS(Raw!$I:$I, Raw!$A:$A, 'Call Back'!GE$14, Raw!$F:$F, 'Call Back'!$C43, Raw!$H:$H, "D13")</f>
        <v>0</v>
      </c>
      <c r="GF43" s="53">
        <f>SUMIFS(Raw!$I:$I, Raw!$A:$A, 'Call Back'!GF$14, Raw!$F:$F, 'Call Back'!$C43, Raw!$H:$H, "D13")</f>
        <v>0</v>
      </c>
      <c r="GH43" s="51">
        <f>SUMIFS(Raw!$I:$I, Raw!$A:$A, 'Call Back'!GH$14, Raw!$F:$F, 'Call Back'!$C43, Raw!$H:$H, "D14")</f>
        <v>0</v>
      </c>
      <c r="GI43" s="52">
        <f>SUMIFS(Raw!$I:$I, Raw!$A:$A, 'Call Back'!GI$14, Raw!$F:$F, 'Call Back'!$C43, Raw!$H:$H, "D14")</f>
        <v>0</v>
      </c>
      <c r="GJ43" s="52">
        <f>SUMIFS(Raw!$I:$I, Raw!$A:$A, 'Call Back'!GJ$14, Raw!$F:$F, 'Call Back'!$C43, Raw!$H:$H, "D14")</f>
        <v>0</v>
      </c>
      <c r="GK43" s="52">
        <f>SUMIFS(Raw!$I:$I, Raw!$A:$A, 'Call Back'!GK$14, Raw!$F:$F, 'Call Back'!$C43, Raw!$H:$H, "D14")</f>
        <v>0</v>
      </c>
      <c r="GL43" s="52">
        <f>SUMIFS(Raw!$I:$I, Raw!$A:$A, 'Call Back'!GL$14, Raw!$F:$F, 'Call Back'!$C43, Raw!$H:$H, "D14")</f>
        <v>0</v>
      </c>
      <c r="GM43" s="52">
        <f>SUMIFS(Raw!$I:$I, Raw!$A:$A, 'Call Back'!GM$14, Raw!$F:$F, 'Call Back'!$C43, Raw!$H:$H, "D14")</f>
        <v>0</v>
      </c>
      <c r="GN43" s="53">
        <f>SUMIFS(Raw!$I:$I, Raw!$A:$A, 'Call Back'!GN$14, Raw!$F:$F, 'Call Back'!$C43, Raw!$H:$H, "D14")</f>
        <v>0</v>
      </c>
      <c r="GP43" s="51">
        <f>SUMIFS(Raw!$I:$I, Raw!$A:$A, 'Call Back'!GP$14, Raw!$F:$F, 'Call Back'!$C43, Raw!$H:$H, "D13")</f>
        <v>0</v>
      </c>
      <c r="GQ43" s="52">
        <f>SUMIFS(Raw!$I:$I, Raw!$A:$A, 'Call Back'!GQ$14, Raw!$F:$F, 'Call Back'!$C43, Raw!$H:$H, "D13")</f>
        <v>0</v>
      </c>
      <c r="GR43" s="52">
        <f>SUMIFS(Raw!$I:$I, Raw!$A:$A, 'Call Back'!GR$14, Raw!$F:$F, 'Call Back'!$C43, Raw!$H:$H, "D13")</f>
        <v>0</v>
      </c>
      <c r="GS43" s="52">
        <f>SUMIFS(Raw!$I:$I, Raw!$A:$A, 'Call Back'!GS$14, Raw!$F:$F, 'Call Back'!$C43, Raw!$H:$H, "D13")</f>
        <v>0</v>
      </c>
      <c r="GT43" s="52">
        <f>SUMIFS(Raw!$I:$I, Raw!$A:$A, 'Call Back'!GT$14, Raw!$F:$F, 'Call Back'!$C43, Raw!$H:$H, "D13")</f>
        <v>0</v>
      </c>
      <c r="GU43" s="52">
        <f>SUMIFS(Raw!$I:$I, Raw!$A:$A, 'Call Back'!GU$14, Raw!$F:$F, 'Call Back'!$C43, Raw!$H:$H, "D13")</f>
        <v>0</v>
      </c>
      <c r="GV43" s="53">
        <f>SUMIFS(Raw!$I:$I, Raw!$A:$A, 'Call Back'!GV$14, Raw!$F:$F, 'Call Back'!$C43, Raw!$H:$H, "D13")</f>
        <v>0</v>
      </c>
      <c r="GX43" s="51">
        <f>SUMIFS(Raw!$I:$I, Raw!$A:$A, 'Call Back'!GX$14, Raw!$F:$F, 'Call Back'!$C43, Raw!$H:$H, "D14")</f>
        <v>0</v>
      </c>
      <c r="GY43" s="52">
        <f>SUMIFS(Raw!$I:$I, Raw!$A:$A, 'Call Back'!GY$14, Raw!$F:$F, 'Call Back'!$C43, Raw!$H:$H, "D14")</f>
        <v>0</v>
      </c>
      <c r="GZ43" s="52">
        <f>SUMIFS(Raw!$I:$I, Raw!$A:$A, 'Call Back'!GZ$14, Raw!$F:$F, 'Call Back'!$C43, Raw!$H:$H, "D14")</f>
        <v>0</v>
      </c>
      <c r="HA43" s="52">
        <f>SUMIFS(Raw!$I:$I, Raw!$A:$A, 'Call Back'!HA$14, Raw!$F:$F, 'Call Back'!$C43, Raw!$H:$H, "D14")</f>
        <v>0</v>
      </c>
      <c r="HB43" s="52">
        <f>SUMIFS(Raw!$I:$I, Raw!$A:$A, 'Call Back'!HB$14, Raw!$F:$F, 'Call Back'!$C43, Raw!$H:$H, "D14")</f>
        <v>0</v>
      </c>
      <c r="HC43" s="52">
        <f>SUMIFS(Raw!$I:$I, Raw!$A:$A, 'Call Back'!HC$14, Raw!$F:$F, 'Call Back'!$C43, Raw!$H:$H, "D14")</f>
        <v>0</v>
      </c>
      <c r="HD43" s="53">
        <f>SUMIFS(Raw!$I:$I, Raw!$A:$A, 'Call Back'!HD$14, Raw!$F:$F, 'Call Back'!$C43, Raw!$H:$H, "D14")</f>
        <v>0</v>
      </c>
      <c r="HF43" s="51">
        <f>SUMIFS(Raw!$I:$I, Raw!$A:$A, 'Call Back'!HF$14, Raw!$F:$F, 'Call Back'!$C43, Raw!$H:$H, "D13")</f>
        <v>0</v>
      </c>
      <c r="HG43" s="52">
        <f>SUMIFS(Raw!$I:$I, Raw!$A:$A, 'Call Back'!HG$14, Raw!$F:$F, 'Call Back'!$C43, Raw!$H:$H, "D13")</f>
        <v>0</v>
      </c>
      <c r="HH43" s="52">
        <f>SUMIFS(Raw!$I:$I, Raw!$A:$A, 'Call Back'!HH$14, Raw!$F:$F, 'Call Back'!$C43, Raw!$H:$H, "D13")</f>
        <v>0</v>
      </c>
      <c r="HI43" s="52">
        <f>SUMIFS(Raw!$I:$I, Raw!$A:$A, 'Call Back'!HI$14, Raw!$F:$F, 'Call Back'!$C43, Raw!$H:$H, "D13")</f>
        <v>0</v>
      </c>
      <c r="HJ43" s="52">
        <f>SUMIFS(Raw!$I:$I, Raw!$A:$A, 'Call Back'!HJ$14, Raw!$F:$F, 'Call Back'!$C43, Raw!$H:$H, "D13")</f>
        <v>0</v>
      </c>
      <c r="HK43" s="52">
        <f>SUMIFS(Raw!$I:$I, Raw!$A:$A, 'Call Back'!HK$14, Raw!$F:$F, 'Call Back'!$C43, Raw!$H:$H, "D13")</f>
        <v>0</v>
      </c>
      <c r="HL43" s="53">
        <f>SUMIFS(Raw!$I:$I, Raw!$A:$A, 'Call Back'!HL$14, Raw!$F:$F, 'Call Back'!$C43, Raw!$H:$H, "D13")</f>
        <v>0</v>
      </c>
      <c r="HN43" s="51">
        <f>SUMIFS(Raw!$I:$I, Raw!$A:$A, 'Call Back'!HN$14, Raw!$F:$F, 'Call Back'!$C43, Raw!$H:$H, "D14")</f>
        <v>0</v>
      </c>
      <c r="HO43" s="52">
        <f>SUMIFS(Raw!$I:$I, Raw!$A:$A, 'Call Back'!HO$14, Raw!$F:$F, 'Call Back'!$C43, Raw!$H:$H, "D14")</f>
        <v>0</v>
      </c>
      <c r="HP43" s="52">
        <f>SUMIFS(Raw!$I:$I, Raw!$A:$A, 'Call Back'!HP$14, Raw!$F:$F, 'Call Back'!$C43, Raw!$H:$H, "D14")</f>
        <v>0</v>
      </c>
      <c r="HQ43" s="52">
        <f>SUMIFS(Raw!$I:$I, Raw!$A:$A, 'Call Back'!HQ$14, Raw!$F:$F, 'Call Back'!$C43, Raw!$H:$H, "D14")</f>
        <v>0</v>
      </c>
      <c r="HR43" s="52">
        <f>SUMIFS(Raw!$I:$I, Raw!$A:$A, 'Call Back'!HR$14, Raw!$F:$F, 'Call Back'!$C43, Raw!$H:$H, "D14")</f>
        <v>0</v>
      </c>
      <c r="HS43" s="52">
        <f>SUMIFS(Raw!$I:$I, Raw!$A:$A, 'Call Back'!HS$14, Raw!$F:$F, 'Call Back'!$C43, Raw!$H:$H, "D14")</f>
        <v>0</v>
      </c>
      <c r="HT43" s="53">
        <f>SUMIFS(Raw!$I:$I, Raw!$A:$A, 'Call Back'!HT$14, Raw!$F:$F, 'Call Back'!$C43, Raw!$H:$H, "D14")</f>
        <v>0</v>
      </c>
      <c r="HV43" s="51">
        <f>SUMIFS(Raw!$I:$I, Raw!$A:$A, 'Call Back'!HV$14, Raw!$F:$F, 'Call Back'!$C43, Raw!$H:$H, "D13")</f>
        <v>0</v>
      </c>
      <c r="HW43" s="52">
        <f>SUMIFS(Raw!$I:$I, Raw!$A:$A, 'Call Back'!HW$14, Raw!$F:$F, 'Call Back'!$C43, Raw!$H:$H, "D13")</f>
        <v>0</v>
      </c>
      <c r="HX43" s="52">
        <f>SUMIFS(Raw!$I:$I, Raw!$A:$A, 'Call Back'!HX$14, Raw!$F:$F, 'Call Back'!$C43, Raw!$H:$H, "D13")</f>
        <v>0</v>
      </c>
      <c r="HY43" s="52">
        <f>SUMIFS(Raw!$I:$I, Raw!$A:$A, 'Call Back'!HY$14, Raw!$F:$F, 'Call Back'!$C43, Raw!$H:$H, "D13")</f>
        <v>0</v>
      </c>
      <c r="HZ43" s="52">
        <f>SUMIFS(Raw!$I:$I, Raw!$A:$A, 'Call Back'!HZ$14, Raw!$F:$F, 'Call Back'!$C43, Raw!$H:$H, "D13")</f>
        <v>0</v>
      </c>
      <c r="IA43" s="52">
        <f>SUMIFS(Raw!$I:$I, Raw!$A:$A, 'Call Back'!IA$14, Raw!$F:$F, 'Call Back'!$C43, Raw!$H:$H, "D13")</f>
        <v>0</v>
      </c>
      <c r="IB43" s="53">
        <f>SUMIFS(Raw!$I:$I, Raw!$A:$A, 'Call Back'!IB$14, Raw!$F:$F, 'Call Back'!$C43, Raw!$H:$H, "D13")</f>
        <v>0</v>
      </c>
      <c r="ID43" s="51">
        <f>SUMIFS(Raw!$I:$I, Raw!$A:$A, 'Call Back'!ID$14, Raw!$F:$F, 'Call Back'!$C43, Raw!$H:$H, "D14")</f>
        <v>0</v>
      </c>
      <c r="IE43" s="52">
        <f>SUMIFS(Raw!$I:$I, Raw!$A:$A, 'Call Back'!IE$14, Raw!$F:$F, 'Call Back'!$C43, Raw!$H:$H, "D14")</f>
        <v>0</v>
      </c>
      <c r="IF43" s="52">
        <f>SUMIFS(Raw!$I:$I, Raw!$A:$A, 'Call Back'!IF$14, Raw!$F:$F, 'Call Back'!$C43, Raw!$H:$H, "D14")</f>
        <v>0</v>
      </c>
      <c r="IG43" s="52">
        <f>SUMIFS(Raw!$I:$I, Raw!$A:$A, 'Call Back'!IG$14, Raw!$F:$F, 'Call Back'!$C43, Raw!$H:$H, "D14")</f>
        <v>0</v>
      </c>
      <c r="IH43" s="52">
        <f>SUMIFS(Raw!$I:$I, Raw!$A:$A, 'Call Back'!IH$14, Raw!$F:$F, 'Call Back'!$C43, Raw!$H:$H, "D14")</f>
        <v>0</v>
      </c>
      <c r="II43" s="52">
        <f>SUMIFS(Raw!$I:$I, Raw!$A:$A, 'Call Back'!II$14, Raw!$F:$F, 'Call Back'!$C43, Raw!$H:$H, "D14")</f>
        <v>0</v>
      </c>
      <c r="IJ43" s="53">
        <f>SUMIFS(Raw!$I:$I, Raw!$A:$A, 'Call Back'!IJ$14, Raw!$F:$F, 'Call Back'!$C43, Raw!$H:$H, "D14")</f>
        <v>0</v>
      </c>
      <c r="IL43" s="51">
        <f>SUMIFS(Raw!$I:$I, Raw!$A:$A, 'Call Back'!IL$14, Raw!$F:$F, 'Call Back'!$C43, Raw!$H:$H, "D13")</f>
        <v>0</v>
      </c>
      <c r="IM43" s="52">
        <f>SUMIFS(Raw!$I:$I, Raw!$A:$A, 'Call Back'!IM$14, Raw!$F:$F, 'Call Back'!$C43, Raw!$H:$H, "D13")</f>
        <v>0</v>
      </c>
      <c r="IN43" s="52">
        <f>SUMIFS(Raw!$I:$I, Raw!$A:$A, 'Call Back'!IN$14, Raw!$F:$F, 'Call Back'!$C43, Raw!$H:$H, "D13")</f>
        <v>0</v>
      </c>
      <c r="IO43" s="52">
        <f>SUMIFS(Raw!$I:$I, Raw!$A:$A, 'Call Back'!IO$14, Raw!$F:$F, 'Call Back'!$C43, Raw!$H:$H, "D13")</f>
        <v>0</v>
      </c>
      <c r="IP43" s="52">
        <f>SUMIFS(Raw!$I:$I, Raw!$A:$A, 'Call Back'!IP$14, Raw!$F:$F, 'Call Back'!$C43, Raw!$H:$H, "D13")</f>
        <v>0</v>
      </c>
      <c r="IQ43" s="52">
        <f>SUMIFS(Raw!$I:$I, Raw!$A:$A, 'Call Back'!IQ$14, Raw!$F:$F, 'Call Back'!$C43, Raw!$H:$H, "D13")</f>
        <v>0</v>
      </c>
      <c r="IR43" s="53">
        <f>SUMIFS(Raw!$I:$I, Raw!$A:$A, 'Call Back'!IR$14, Raw!$F:$F, 'Call Back'!$C43, Raw!$H:$H, "D13")</f>
        <v>0</v>
      </c>
      <c r="IT43" s="51">
        <f>SUMIFS(Raw!$I:$I, Raw!$A:$A, 'Call Back'!IT$14, Raw!$F:$F, 'Call Back'!$C43, Raw!$H:$H, "D14")</f>
        <v>0</v>
      </c>
      <c r="IU43" s="52">
        <f>SUMIFS(Raw!$I:$I, Raw!$A:$A, 'Call Back'!IU$14, Raw!$F:$F, 'Call Back'!$C43, Raw!$H:$H, "D14")</f>
        <v>0</v>
      </c>
      <c r="IV43" s="52">
        <f>SUMIFS(Raw!$I:$I, Raw!$A:$A, 'Call Back'!IV$14, Raw!$F:$F, 'Call Back'!$C43, Raw!$H:$H, "D14")</f>
        <v>0</v>
      </c>
      <c r="IW43" s="52">
        <f>SUMIFS(Raw!$I:$I, Raw!$A:$A, 'Call Back'!IW$14, Raw!$F:$F, 'Call Back'!$C43, Raw!$H:$H, "D14")</f>
        <v>0</v>
      </c>
      <c r="IX43" s="52">
        <f>SUMIFS(Raw!$I:$I, Raw!$A:$A, 'Call Back'!IX$14, Raw!$F:$F, 'Call Back'!$C43, Raw!$H:$H, "D14")</f>
        <v>0</v>
      </c>
      <c r="IY43" s="52">
        <f>SUMIFS(Raw!$I:$I, Raw!$A:$A, 'Call Back'!IY$14, Raw!$F:$F, 'Call Back'!$C43, Raw!$H:$H, "D14")</f>
        <v>0</v>
      </c>
      <c r="IZ43" s="53">
        <f>SUMIFS(Raw!$I:$I, Raw!$A:$A, 'Call Back'!IZ$14, Raw!$F:$F, 'Call Back'!$C43, Raw!$H:$H, "D14")</f>
        <v>0</v>
      </c>
      <c r="JB43" s="51">
        <f>SUMIFS(Raw!$I:$I, Raw!$A:$A, 'Call Back'!JB$14, Raw!$F:$F, 'Call Back'!$C43, Raw!$H:$H, "D13")</f>
        <v>0</v>
      </c>
      <c r="JC43" s="52">
        <f>SUMIFS(Raw!$I:$I, Raw!$A:$A, 'Call Back'!JC$14, Raw!$F:$F, 'Call Back'!$C43, Raw!$H:$H, "D13")</f>
        <v>0</v>
      </c>
      <c r="JD43" s="52">
        <f>SUMIFS(Raw!$I:$I, Raw!$A:$A, 'Call Back'!JD$14, Raw!$F:$F, 'Call Back'!$C43, Raw!$H:$H, "D13")</f>
        <v>0</v>
      </c>
      <c r="JE43" s="52">
        <f>SUMIFS(Raw!$I:$I, Raw!$A:$A, 'Call Back'!JE$14, Raw!$F:$F, 'Call Back'!$C43, Raw!$H:$H, "D13")</f>
        <v>0</v>
      </c>
      <c r="JF43" s="52">
        <f>SUMIFS(Raw!$I:$I, Raw!$A:$A, 'Call Back'!JF$14, Raw!$F:$F, 'Call Back'!$C43, Raw!$H:$H, "D13")</f>
        <v>0</v>
      </c>
      <c r="JG43" s="52">
        <f>SUMIFS(Raw!$I:$I, Raw!$A:$A, 'Call Back'!JG$14, Raw!$F:$F, 'Call Back'!$C43, Raw!$H:$H, "D13")</f>
        <v>0</v>
      </c>
      <c r="JH43" s="53">
        <f>SUMIFS(Raw!$I:$I, Raw!$A:$A, 'Call Back'!JH$14, Raw!$F:$F, 'Call Back'!$C43, Raw!$H:$H, "D13")</f>
        <v>0</v>
      </c>
      <c r="JJ43" s="51">
        <f>SUMIFS(Raw!$I:$I, Raw!$A:$A, 'Call Back'!JJ$14, Raw!$F:$F, 'Call Back'!$C43, Raw!$H:$H, "D14")</f>
        <v>0</v>
      </c>
      <c r="JK43" s="52">
        <f>SUMIFS(Raw!$I:$I, Raw!$A:$A, 'Call Back'!JK$14, Raw!$F:$F, 'Call Back'!$C43, Raw!$H:$H, "D14")</f>
        <v>0</v>
      </c>
      <c r="JL43" s="52">
        <f>SUMIFS(Raw!$I:$I, Raw!$A:$A, 'Call Back'!JL$14, Raw!$F:$F, 'Call Back'!$C43, Raw!$H:$H, "D14")</f>
        <v>0</v>
      </c>
      <c r="JM43" s="52">
        <f>SUMIFS(Raw!$I:$I, Raw!$A:$A, 'Call Back'!JM$14, Raw!$F:$F, 'Call Back'!$C43, Raw!$H:$H, "D14")</f>
        <v>0</v>
      </c>
      <c r="JN43" s="52">
        <f>SUMIFS(Raw!$I:$I, Raw!$A:$A, 'Call Back'!JN$14, Raw!$F:$F, 'Call Back'!$C43, Raw!$H:$H, "D14")</f>
        <v>0</v>
      </c>
      <c r="JO43" s="52">
        <f>SUMIFS(Raw!$I:$I, Raw!$A:$A, 'Call Back'!JO$14, Raw!$F:$F, 'Call Back'!$C43, Raw!$H:$H, "D14")</f>
        <v>0</v>
      </c>
      <c r="JP43" s="53">
        <f>SUMIFS(Raw!$I:$I, Raw!$A:$A, 'Call Back'!JP$14, Raw!$F:$F, 'Call Back'!$C43, Raw!$H:$H, "D14")</f>
        <v>0</v>
      </c>
      <c r="JR43" s="51">
        <f>SUMIFS(Raw!$I:$I, Raw!$A:$A, 'Call Back'!JR$14, Raw!$F:$F, 'Call Back'!$C43, Raw!$H:$H, "D13")</f>
        <v>0</v>
      </c>
      <c r="JS43" s="52">
        <f>SUMIFS(Raw!$I:$I, Raw!$A:$A, 'Call Back'!JS$14, Raw!$F:$F, 'Call Back'!$C43, Raw!$H:$H, "D13")</f>
        <v>0</v>
      </c>
      <c r="JT43" s="52">
        <f>SUMIFS(Raw!$I:$I, Raw!$A:$A, 'Call Back'!JT$14, Raw!$F:$F, 'Call Back'!$C43, Raw!$H:$H, "D13")</f>
        <v>0</v>
      </c>
      <c r="JU43" s="52">
        <f>SUMIFS(Raw!$I:$I, Raw!$A:$A, 'Call Back'!JU$14, Raw!$F:$F, 'Call Back'!$C43, Raw!$H:$H, "D13")</f>
        <v>0</v>
      </c>
      <c r="JV43" s="52">
        <f>SUMIFS(Raw!$I:$I, Raw!$A:$A, 'Call Back'!JV$14, Raw!$F:$F, 'Call Back'!$C43, Raw!$H:$H, "D13")</f>
        <v>0</v>
      </c>
      <c r="JW43" s="52">
        <f>SUMIFS(Raw!$I:$I, Raw!$A:$A, 'Call Back'!JW$14, Raw!$F:$F, 'Call Back'!$C43, Raw!$H:$H, "D13")</f>
        <v>0</v>
      </c>
      <c r="JX43" s="53">
        <f>SUMIFS(Raw!$I:$I, Raw!$A:$A, 'Call Back'!JX$14, Raw!$F:$F, 'Call Back'!$C43, Raw!$H:$H, "D13")</f>
        <v>0</v>
      </c>
      <c r="JZ43" s="51">
        <f>SUMIFS(Raw!$I:$I, Raw!$A:$A, 'Call Back'!JZ$14, Raw!$F:$F, 'Call Back'!$C43, Raw!$H:$H, "D14")</f>
        <v>0</v>
      </c>
      <c r="KA43" s="52">
        <f>SUMIFS(Raw!$I:$I, Raw!$A:$A, 'Call Back'!KA$14, Raw!$F:$F, 'Call Back'!$C43, Raw!$H:$H, "D14")</f>
        <v>0</v>
      </c>
      <c r="KB43" s="52">
        <f>SUMIFS(Raw!$I:$I, Raw!$A:$A, 'Call Back'!KB$14, Raw!$F:$F, 'Call Back'!$C43, Raw!$H:$H, "D14")</f>
        <v>0</v>
      </c>
      <c r="KC43" s="52">
        <f>SUMIFS(Raw!$I:$I, Raw!$A:$A, 'Call Back'!KC$14, Raw!$F:$F, 'Call Back'!$C43, Raw!$H:$H, "D14")</f>
        <v>0</v>
      </c>
      <c r="KD43" s="52">
        <f>SUMIFS(Raw!$I:$I, Raw!$A:$A, 'Call Back'!KD$14, Raw!$F:$F, 'Call Back'!$C43, Raw!$H:$H, "D14")</f>
        <v>0</v>
      </c>
      <c r="KE43" s="52">
        <f>SUMIFS(Raw!$I:$I, Raw!$A:$A, 'Call Back'!KE$14, Raw!$F:$F, 'Call Back'!$C43, Raw!$H:$H, "D14")</f>
        <v>0</v>
      </c>
      <c r="KF43" s="53">
        <f>SUMIFS(Raw!$I:$I, Raw!$A:$A, 'Call Back'!KF$14, Raw!$F:$F, 'Call Back'!$C43, Raw!$H:$H, "D14")</f>
        <v>0</v>
      </c>
      <c r="KH43" s="51">
        <f>SUMIFS(Raw!$I:$I, Raw!$A:$A, 'Call Back'!KH$14, Raw!$F:$F, 'Call Back'!$C43, Raw!$H:$H, "D13")</f>
        <v>0</v>
      </c>
      <c r="KI43" s="52">
        <f>SUMIFS(Raw!$I:$I, Raw!$A:$A, 'Call Back'!KI$14, Raw!$F:$F, 'Call Back'!$C43, Raw!$H:$H, "D13")</f>
        <v>0</v>
      </c>
      <c r="KJ43" s="52">
        <f>SUMIFS(Raw!$I:$I, Raw!$A:$A, 'Call Back'!KJ$14, Raw!$F:$F, 'Call Back'!$C43, Raw!$H:$H, "D13")</f>
        <v>0</v>
      </c>
      <c r="KK43" s="52">
        <f>SUMIFS(Raw!$I:$I, Raw!$A:$A, 'Call Back'!KK$14, Raw!$F:$F, 'Call Back'!$C43, Raw!$H:$H, "D13")</f>
        <v>0</v>
      </c>
      <c r="KL43" s="52">
        <f>SUMIFS(Raw!$I:$I, Raw!$A:$A, 'Call Back'!KL$14, Raw!$F:$F, 'Call Back'!$C43, Raw!$H:$H, "D13")</f>
        <v>0</v>
      </c>
      <c r="KM43" s="52">
        <f>SUMIFS(Raw!$I:$I, Raw!$A:$A, 'Call Back'!KM$14, Raw!$F:$F, 'Call Back'!$C43, Raw!$H:$H, "D13")</f>
        <v>0</v>
      </c>
      <c r="KN43" s="53">
        <f>SUMIFS(Raw!$I:$I, Raw!$A:$A, 'Call Back'!KN$14, Raw!$F:$F, 'Call Back'!$C43, Raw!$H:$H, "D13")</f>
        <v>0</v>
      </c>
      <c r="KP43" s="51">
        <f>SUMIFS(Raw!$I:$I, Raw!$A:$A, 'Call Back'!KP$14, Raw!$F:$F, 'Call Back'!$C43, Raw!$H:$H, "D14")</f>
        <v>0</v>
      </c>
      <c r="KQ43" s="52">
        <f>SUMIFS(Raw!$I:$I, Raw!$A:$A, 'Call Back'!KQ$14, Raw!$F:$F, 'Call Back'!$C43, Raw!$H:$H, "D14")</f>
        <v>0</v>
      </c>
      <c r="KR43" s="52">
        <f>SUMIFS(Raw!$I:$I, Raw!$A:$A, 'Call Back'!KR$14, Raw!$F:$F, 'Call Back'!$C43, Raw!$H:$H, "D14")</f>
        <v>0</v>
      </c>
      <c r="KS43" s="52">
        <f>SUMIFS(Raw!$I:$I, Raw!$A:$A, 'Call Back'!KS$14, Raw!$F:$F, 'Call Back'!$C43, Raw!$H:$H, "D14")</f>
        <v>0</v>
      </c>
      <c r="KT43" s="52">
        <f>SUMIFS(Raw!$I:$I, Raw!$A:$A, 'Call Back'!KT$14, Raw!$F:$F, 'Call Back'!$C43, Raw!$H:$H, "D14")</f>
        <v>0</v>
      </c>
      <c r="KU43" s="52">
        <f>SUMIFS(Raw!$I:$I, Raw!$A:$A, 'Call Back'!KU$14, Raw!$F:$F, 'Call Back'!$C43, Raw!$H:$H, "D14")</f>
        <v>0</v>
      </c>
      <c r="KV43" s="53">
        <f>SUMIFS(Raw!$I:$I, Raw!$A:$A, 'Call Back'!KV$14, Raw!$F:$F, 'Call Back'!$C43, Raw!$H:$H, "D14")</f>
        <v>0</v>
      </c>
    </row>
    <row r="44" spans="1:308" x14ac:dyDescent="0.35">
      <c r="B44" s="31" t="s">
        <v>73</v>
      </c>
      <c r="C44" s="32" t="s">
        <v>84</v>
      </c>
      <c r="D44" s="33" t="s">
        <v>85</v>
      </c>
      <c r="F44" s="34">
        <v>324</v>
      </c>
      <c r="G44" s="35">
        <v>261</v>
      </c>
      <c r="H44" s="35">
        <v>273</v>
      </c>
      <c r="I44" s="35">
        <v>279</v>
      </c>
      <c r="J44" s="35">
        <v>336</v>
      </c>
      <c r="K44" s="35">
        <v>421</v>
      </c>
      <c r="L44" s="36">
        <v>363</v>
      </c>
      <c r="N44" s="34">
        <v>81</v>
      </c>
      <c r="O44" s="35">
        <v>47</v>
      </c>
      <c r="P44" s="35">
        <v>122</v>
      </c>
      <c r="Q44" s="35">
        <v>99</v>
      </c>
      <c r="R44" s="35">
        <v>76</v>
      </c>
      <c r="S44" s="35">
        <v>122</v>
      </c>
      <c r="T44" s="36">
        <v>126</v>
      </c>
      <c r="V44" s="34">
        <v>353</v>
      </c>
      <c r="W44" s="35">
        <v>327</v>
      </c>
      <c r="X44" s="35">
        <v>339</v>
      </c>
      <c r="Y44" s="35">
        <v>283</v>
      </c>
      <c r="Z44" s="35">
        <v>303</v>
      </c>
      <c r="AA44" s="35">
        <v>444</v>
      </c>
      <c r="AB44" s="36">
        <v>454</v>
      </c>
      <c r="AD44" s="34">
        <v>92</v>
      </c>
      <c r="AE44" s="35">
        <v>42</v>
      </c>
      <c r="AF44" s="35">
        <v>151</v>
      </c>
      <c r="AG44" s="35">
        <v>51</v>
      </c>
      <c r="AH44" s="35">
        <v>66</v>
      </c>
      <c r="AI44" s="35">
        <v>157</v>
      </c>
      <c r="AJ44" s="36">
        <v>247</v>
      </c>
      <c r="AL44" s="34">
        <v>387</v>
      </c>
      <c r="AM44" s="35">
        <v>316</v>
      </c>
      <c r="AN44" s="35">
        <v>310</v>
      </c>
      <c r="AO44" s="35">
        <v>352</v>
      </c>
      <c r="AP44" s="35">
        <v>365</v>
      </c>
      <c r="AQ44" s="35">
        <v>482</v>
      </c>
      <c r="AR44" s="36">
        <v>439</v>
      </c>
      <c r="AT44" s="34">
        <v>137</v>
      </c>
      <c r="AU44" s="35">
        <v>75</v>
      </c>
      <c r="AV44" s="35">
        <v>75</v>
      </c>
      <c r="AW44" s="35">
        <v>84</v>
      </c>
      <c r="AX44" s="35">
        <v>134</v>
      </c>
      <c r="AY44" s="35">
        <v>376</v>
      </c>
      <c r="AZ44" s="36">
        <v>234</v>
      </c>
      <c r="BB44" s="34">
        <v>412</v>
      </c>
      <c r="BC44" s="35">
        <v>343</v>
      </c>
      <c r="BD44" s="35">
        <v>334</v>
      </c>
      <c r="BE44" s="35">
        <v>314</v>
      </c>
      <c r="BF44" s="35">
        <v>336</v>
      </c>
      <c r="BG44" s="35">
        <v>497</v>
      </c>
      <c r="BH44" s="36">
        <v>487</v>
      </c>
      <c r="BJ44" s="34">
        <v>183</v>
      </c>
      <c r="BK44" s="35">
        <v>191</v>
      </c>
      <c r="BL44" s="35">
        <v>187</v>
      </c>
      <c r="BM44" s="35">
        <v>139</v>
      </c>
      <c r="BN44" s="35">
        <v>106</v>
      </c>
      <c r="BO44" s="35">
        <v>222</v>
      </c>
      <c r="BP44" s="36">
        <v>277</v>
      </c>
      <c r="BR44" s="34">
        <v>372</v>
      </c>
      <c r="BS44" s="35">
        <v>347</v>
      </c>
      <c r="BT44" s="35">
        <v>321</v>
      </c>
      <c r="BU44" s="35">
        <v>287</v>
      </c>
      <c r="BV44" s="35">
        <v>506</v>
      </c>
      <c r="BW44" s="35">
        <v>600</v>
      </c>
      <c r="BX44" s="36">
        <v>533</v>
      </c>
      <c r="BZ44" s="34">
        <v>259</v>
      </c>
      <c r="CA44" s="35">
        <v>233</v>
      </c>
      <c r="CB44" s="35">
        <v>129</v>
      </c>
      <c r="CC44" s="35">
        <v>169</v>
      </c>
      <c r="CD44" s="35">
        <v>171</v>
      </c>
      <c r="CE44" s="35">
        <v>251</v>
      </c>
      <c r="CF44" s="36">
        <v>355</v>
      </c>
      <c r="CH44" s="34">
        <v>375</v>
      </c>
      <c r="CI44" s="35">
        <v>325</v>
      </c>
      <c r="CJ44" s="35">
        <v>331</v>
      </c>
      <c r="CK44" s="35">
        <v>449</v>
      </c>
      <c r="CL44" s="35">
        <v>395</v>
      </c>
      <c r="CM44" s="35">
        <v>533</v>
      </c>
      <c r="CN44" s="36">
        <v>472</v>
      </c>
      <c r="CP44" s="34">
        <v>176</v>
      </c>
      <c r="CQ44" s="35">
        <v>168</v>
      </c>
      <c r="CR44" s="35">
        <v>225</v>
      </c>
      <c r="CS44" s="35">
        <v>366</v>
      </c>
      <c r="CT44" s="35">
        <v>201</v>
      </c>
      <c r="CU44" s="35">
        <v>348</v>
      </c>
      <c r="CV44" s="36">
        <v>194</v>
      </c>
      <c r="CX44" s="34">
        <v>353</v>
      </c>
      <c r="CY44" s="35">
        <v>366</v>
      </c>
      <c r="CZ44" s="35">
        <v>332</v>
      </c>
      <c r="DA44" s="35">
        <v>323</v>
      </c>
      <c r="DB44" s="35">
        <v>361</v>
      </c>
      <c r="DC44" s="35">
        <v>520</v>
      </c>
      <c r="DD44" s="36">
        <v>454</v>
      </c>
      <c r="DF44" s="34">
        <v>87</v>
      </c>
      <c r="DG44" s="35">
        <v>120</v>
      </c>
      <c r="DH44" s="35">
        <v>108</v>
      </c>
      <c r="DI44" s="35">
        <v>151</v>
      </c>
      <c r="DJ44" s="35">
        <v>142</v>
      </c>
      <c r="DK44" s="35">
        <v>287</v>
      </c>
      <c r="DL44" s="36">
        <v>273</v>
      </c>
      <c r="DN44" s="34">
        <v>387</v>
      </c>
      <c r="DO44" s="35">
        <v>364</v>
      </c>
      <c r="DP44" s="35">
        <v>320</v>
      </c>
      <c r="DQ44" s="35">
        <v>306</v>
      </c>
      <c r="DR44" s="35">
        <v>302</v>
      </c>
      <c r="DS44" s="35">
        <v>421</v>
      </c>
      <c r="DT44" s="36">
        <v>410</v>
      </c>
      <c r="DV44" s="34">
        <v>141</v>
      </c>
      <c r="DW44" s="35">
        <v>133</v>
      </c>
      <c r="DX44" s="35">
        <v>179</v>
      </c>
      <c r="DY44" s="35">
        <v>107</v>
      </c>
      <c r="DZ44" s="35">
        <v>110</v>
      </c>
      <c r="EA44" s="35">
        <v>233</v>
      </c>
      <c r="EB44" s="36">
        <v>222</v>
      </c>
      <c r="ED44" s="34">
        <f>SUMIFS(Raw!$I:$I, Raw!$A:$A, 'Call Back'!ED$14, Raw!$F:$F, 'Call Back'!$C44, Raw!$H:$H, "D13")</f>
        <v>383</v>
      </c>
      <c r="EE44" s="35">
        <f>SUMIFS(Raw!$I:$I, Raw!$A:$A, 'Call Back'!EE$14, Raw!$F:$F, 'Call Back'!$C44, Raw!$H:$H, "D13")</f>
        <v>301</v>
      </c>
      <c r="EF44" s="35">
        <f>SUMIFS(Raw!$I:$I, Raw!$A:$A, 'Call Back'!EF$14, Raw!$F:$F, 'Call Back'!$C44, Raw!$H:$H, "D13")</f>
        <v>314</v>
      </c>
      <c r="EG44" s="35">
        <f>SUMIFS(Raw!$I:$I, Raw!$A:$A, 'Call Back'!EG$14, Raw!$F:$F, 'Call Back'!$C44, Raw!$H:$H, "D13")</f>
        <v>314</v>
      </c>
      <c r="EH44" s="35">
        <f>SUMIFS(Raw!$I:$I, Raw!$A:$A, 'Call Back'!EH$14, Raw!$F:$F, 'Call Back'!$C44, Raw!$H:$H, "D13")</f>
        <v>328</v>
      </c>
      <c r="EI44" s="35">
        <f>SUMIFS(Raw!$I:$I, Raw!$A:$A, 'Call Back'!EI$14, Raw!$F:$F, 'Call Back'!$C44, Raw!$H:$H, "D13")</f>
        <v>447</v>
      </c>
      <c r="EJ44" s="36">
        <f>SUMIFS(Raw!$I:$I, Raw!$A:$A, 'Call Back'!EJ$14, Raw!$F:$F, 'Call Back'!$C44, Raw!$H:$H, "D13")</f>
        <v>431</v>
      </c>
      <c r="EL44" s="34">
        <f>SUMIFS(Raw!$I:$I, Raw!$A:$A, 'Call Back'!EL$14, Raw!$F:$F, 'Call Back'!$C44, Raw!$H:$H, "D14")</f>
        <v>174</v>
      </c>
      <c r="EM44" s="35">
        <f>SUMIFS(Raw!$I:$I, Raw!$A:$A, 'Call Back'!EM$14, Raw!$F:$F, 'Call Back'!$C44, Raw!$H:$H, "D14")</f>
        <v>176</v>
      </c>
      <c r="EN44" s="35">
        <f>SUMIFS(Raw!$I:$I, Raw!$A:$A, 'Call Back'!EN$14, Raw!$F:$F, 'Call Back'!$C44, Raw!$H:$H, "D14")</f>
        <v>207</v>
      </c>
      <c r="EO44" s="35">
        <f>SUMIFS(Raw!$I:$I, Raw!$A:$A, 'Call Back'!EO$14, Raw!$F:$F, 'Call Back'!$C44, Raw!$H:$H, "D14")</f>
        <v>211</v>
      </c>
      <c r="EP44" s="35">
        <f>SUMIFS(Raw!$I:$I, Raw!$A:$A, 'Call Back'!EP$14, Raw!$F:$F, 'Call Back'!$C44, Raw!$H:$H, "D14")</f>
        <v>216</v>
      </c>
      <c r="EQ44" s="35">
        <f>SUMIFS(Raw!$I:$I, Raw!$A:$A, 'Call Back'!EQ$14, Raw!$F:$F, 'Call Back'!$C44, Raw!$H:$H, "D14")</f>
        <v>331</v>
      </c>
      <c r="ER44" s="36">
        <f>SUMIFS(Raw!$I:$I, Raw!$A:$A, 'Call Back'!ER$14, Raw!$F:$F, 'Call Back'!$C44, Raw!$H:$H, "D14")</f>
        <v>356</v>
      </c>
      <c r="ET44" s="34">
        <f>SUMIFS(Raw!$I:$I, Raw!$A:$A, 'Call Back'!ET$14, Raw!$F:$F, 'Call Back'!$C44, Raw!$H:$H, "D13")</f>
        <v>0</v>
      </c>
      <c r="EU44" s="35">
        <f>SUMIFS(Raw!$I:$I, Raw!$A:$A, 'Call Back'!EU$14, Raw!$F:$F, 'Call Back'!$C44, Raw!$H:$H, "D13")</f>
        <v>0</v>
      </c>
      <c r="EV44" s="35">
        <f>SUMIFS(Raw!$I:$I, Raw!$A:$A, 'Call Back'!EV$14, Raw!$F:$F, 'Call Back'!$C44, Raw!$H:$H, "D13")</f>
        <v>0</v>
      </c>
      <c r="EW44" s="35">
        <f>SUMIFS(Raw!$I:$I, Raw!$A:$A, 'Call Back'!EW$14, Raw!$F:$F, 'Call Back'!$C44, Raw!$H:$H, "D13")</f>
        <v>0</v>
      </c>
      <c r="EX44" s="35">
        <f>SUMIFS(Raw!$I:$I, Raw!$A:$A, 'Call Back'!EX$14, Raw!$F:$F, 'Call Back'!$C44, Raw!$H:$H, "D13")</f>
        <v>0</v>
      </c>
      <c r="EY44" s="35">
        <f>SUMIFS(Raw!$I:$I, Raw!$A:$A, 'Call Back'!EY$14, Raw!$F:$F, 'Call Back'!$C44, Raw!$H:$H, "D13")</f>
        <v>0</v>
      </c>
      <c r="EZ44" s="36">
        <f>SUMIFS(Raw!$I:$I, Raw!$A:$A, 'Call Back'!EZ$14, Raw!$F:$F, 'Call Back'!$C44, Raw!$H:$H, "D13")</f>
        <v>0</v>
      </c>
      <c r="FB44" s="34">
        <f>SUMIFS(Raw!$I:$I, Raw!$A:$A, 'Call Back'!FB$14, Raw!$F:$F, 'Call Back'!$C44, Raw!$H:$H, "D14")</f>
        <v>0</v>
      </c>
      <c r="FC44" s="35">
        <f>SUMIFS(Raw!$I:$I, Raw!$A:$A, 'Call Back'!FC$14, Raw!$F:$F, 'Call Back'!$C44, Raw!$H:$H, "D14")</f>
        <v>0</v>
      </c>
      <c r="FD44" s="35">
        <f>SUMIFS(Raw!$I:$I, Raw!$A:$A, 'Call Back'!FD$14, Raw!$F:$F, 'Call Back'!$C44, Raw!$H:$H, "D14")</f>
        <v>0</v>
      </c>
      <c r="FE44" s="35">
        <f>SUMIFS(Raw!$I:$I, Raw!$A:$A, 'Call Back'!FE$14, Raw!$F:$F, 'Call Back'!$C44, Raw!$H:$H, "D14")</f>
        <v>0</v>
      </c>
      <c r="FF44" s="35">
        <f>SUMIFS(Raw!$I:$I, Raw!$A:$A, 'Call Back'!FF$14, Raw!$F:$F, 'Call Back'!$C44, Raw!$H:$H, "D14")</f>
        <v>0</v>
      </c>
      <c r="FG44" s="35">
        <f>SUMIFS(Raw!$I:$I, Raw!$A:$A, 'Call Back'!FG$14, Raw!$F:$F, 'Call Back'!$C44, Raw!$H:$H, "D14")</f>
        <v>0</v>
      </c>
      <c r="FH44" s="36">
        <f>SUMIFS(Raw!$I:$I, Raw!$A:$A, 'Call Back'!FH$14, Raw!$F:$F, 'Call Back'!$C44, Raw!$H:$H, "D14")</f>
        <v>0</v>
      </c>
      <c r="FJ44" s="34">
        <f>SUMIFS(Raw!$I:$I, Raw!$A:$A, 'Call Back'!FJ$14, Raw!$F:$F, 'Call Back'!$C44, Raw!$H:$H, "D13")</f>
        <v>0</v>
      </c>
      <c r="FK44" s="35">
        <f>SUMIFS(Raw!$I:$I, Raw!$A:$A, 'Call Back'!FK$14, Raw!$F:$F, 'Call Back'!$C44, Raw!$H:$H, "D13")</f>
        <v>0</v>
      </c>
      <c r="FL44" s="35">
        <f>SUMIFS(Raw!$I:$I, Raw!$A:$A, 'Call Back'!FL$14, Raw!$F:$F, 'Call Back'!$C44, Raw!$H:$H, "D13")</f>
        <v>0</v>
      </c>
      <c r="FM44" s="35">
        <f>SUMIFS(Raw!$I:$I, Raw!$A:$A, 'Call Back'!FM$14, Raw!$F:$F, 'Call Back'!$C44, Raw!$H:$H, "D13")</f>
        <v>0</v>
      </c>
      <c r="FN44" s="35">
        <f>SUMIFS(Raw!$I:$I, Raw!$A:$A, 'Call Back'!FN$14, Raw!$F:$F, 'Call Back'!$C44, Raw!$H:$H, "D13")</f>
        <v>0</v>
      </c>
      <c r="FO44" s="35">
        <f>SUMIFS(Raw!$I:$I, Raw!$A:$A, 'Call Back'!FO$14, Raw!$F:$F, 'Call Back'!$C44, Raw!$H:$H, "D13")</f>
        <v>0</v>
      </c>
      <c r="FP44" s="36">
        <f>SUMIFS(Raw!$I:$I, Raw!$A:$A, 'Call Back'!FP$14, Raw!$F:$F, 'Call Back'!$C44, Raw!$H:$H, "D13")</f>
        <v>0</v>
      </c>
      <c r="FR44" s="34">
        <f>SUMIFS(Raw!$I:$I, Raw!$A:$A, 'Call Back'!FR$14, Raw!$F:$F, 'Call Back'!$C44, Raw!$H:$H, "D14")</f>
        <v>0</v>
      </c>
      <c r="FS44" s="35">
        <f>SUMIFS(Raw!$I:$I, Raw!$A:$A, 'Call Back'!FS$14, Raw!$F:$F, 'Call Back'!$C44, Raw!$H:$H, "D14")</f>
        <v>0</v>
      </c>
      <c r="FT44" s="35">
        <f>SUMIFS(Raw!$I:$I, Raw!$A:$A, 'Call Back'!FT$14, Raw!$F:$F, 'Call Back'!$C44, Raw!$H:$H, "D14")</f>
        <v>0</v>
      </c>
      <c r="FU44" s="35">
        <f>SUMIFS(Raw!$I:$I, Raw!$A:$A, 'Call Back'!FU$14, Raw!$F:$F, 'Call Back'!$C44, Raw!$H:$H, "D14")</f>
        <v>0</v>
      </c>
      <c r="FV44" s="35">
        <f>SUMIFS(Raw!$I:$I, Raw!$A:$A, 'Call Back'!FV$14, Raw!$F:$F, 'Call Back'!$C44, Raw!$H:$H, "D14")</f>
        <v>0</v>
      </c>
      <c r="FW44" s="35">
        <f>SUMIFS(Raw!$I:$I, Raw!$A:$A, 'Call Back'!FW$14, Raw!$F:$F, 'Call Back'!$C44, Raw!$H:$H, "D14")</f>
        <v>0</v>
      </c>
      <c r="FX44" s="36">
        <f>SUMIFS(Raw!$I:$I, Raw!$A:$A, 'Call Back'!FX$14, Raw!$F:$F, 'Call Back'!$C44, Raw!$H:$H, "D14")</f>
        <v>0</v>
      </c>
      <c r="FZ44" s="34">
        <f>SUMIFS(Raw!$I:$I, Raw!$A:$A, 'Call Back'!FZ$14, Raw!$F:$F, 'Call Back'!$C44, Raw!$H:$H, "D13")</f>
        <v>0</v>
      </c>
      <c r="GA44" s="35">
        <f>SUMIFS(Raw!$I:$I, Raw!$A:$A, 'Call Back'!GA$14, Raw!$F:$F, 'Call Back'!$C44, Raw!$H:$H, "D13")</f>
        <v>0</v>
      </c>
      <c r="GB44" s="35">
        <f>SUMIFS(Raw!$I:$I, Raw!$A:$A, 'Call Back'!GB$14, Raw!$F:$F, 'Call Back'!$C44, Raw!$H:$H, "D13")</f>
        <v>0</v>
      </c>
      <c r="GC44" s="35">
        <f>SUMIFS(Raw!$I:$I, Raw!$A:$A, 'Call Back'!GC$14, Raw!$F:$F, 'Call Back'!$C44, Raw!$H:$H, "D13")</f>
        <v>0</v>
      </c>
      <c r="GD44" s="35">
        <f>SUMIFS(Raw!$I:$I, Raw!$A:$A, 'Call Back'!GD$14, Raw!$F:$F, 'Call Back'!$C44, Raw!$H:$H, "D13")</f>
        <v>0</v>
      </c>
      <c r="GE44" s="35">
        <f>SUMIFS(Raw!$I:$I, Raw!$A:$A, 'Call Back'!GE$14, Raw!$F:$F, 'Call Back'!$C44, Raw!$H:$H, "D13")</f>
        <v>0</v>
      </c>
      <c r="GF44" s="36">
        <f>SUMIFS(Raw!$I:$I, Raw!$A:$A, 'Call Back'!GF$14, Raw!$F:$F, 'Call Back'!$C44, Raw!$H:$H, "D13")</f>
        <v>0</v>
      </c>
      <c r="GH44" s="34">
        <f>SUMIFS(Raw!$I:$I, Raw!$A:$A, 'Call Back'!GH$14, Raw!$F:$F, 'Call Back'!$C44, Raw!$H:$H, "D14")</f>
        <v>0</v>
      </c>
      <c r="GI44" s="35">
        <f>SUMIFS(Raw!$I:$I, Raw!$A:$A, 'Call Back'!GI$14, Raw!$F:$F, 'Call Back'!$C44, Raw!$H:$H, "D14")</f>
        <v>0</v>
      </c>
      <c r="GJ44" s="35">
        <f>SUMIFS(Raw!$I:$I, Raw!$A:$A, 'Call Back'!GJ$14, Raw!$F:$F, 'Call Back'!$C44, Raw!$H:$H, "D14")</f>
        <v>0</v>
      </c>
      <c r="GK44" s="35">
        <f>SUMIFS(Raw!$I:$I, Raw!$A:$A, 'Call Back'!GK$14, Raw!$F:$F, 'Call Back'!$C44, Raw!$H:$H, "D14")</f>
        <v>0</v>
      </c>
      <c r="GL44" s="35">
        <f>SUMIFS(Raw!$I:$I, Raw!$A:$A, 'Call Back'!GL$14, Raw!$F:$F, 'Call Back'!$C44, Raw!$H:$H, "D14")</f>
        <v>0</v>
      </c>
      <c r="GM44" s="35">
        <f>SUMIFS(Raw!$I:$I, Raw!$A:$A, 'Call Back'!GM$14, Raw!$F:$F, 'Call Back'!$C44, Raw!$H:$H, "D14")</f>
        <v>0</v>
      </c>
      <c r="GN44" s="36">
        <f>SUMIFS(Raw!$I:$I, Raw!$A:$A, 'Call Back'!GN$14, Raw!$F:$F, 'Call Back'!$C44, Raw!$H:$H, "D14")</f>
        <v>0</v>
      </c>
      <c r="GP44" s="34">
        <f>SUMIFS(Raw!$I:$I, Raw!$A:$A, 'Call Back'!GP$14, Raw!$F:$F, 'Call Back'!$C44, Raw!$H:$H, "D13")</f>
        <v>0</v>
      </c>
      <c r="GQ44" s="35">
        <f>SUMIFS(Raw!$I:$I, Raw!$A:$A, 'Call Back'!GQ$14, Raw!$F:$F, 'Call Back'!$C44, Raw!$H:$H, "D13")</f>
        <v>0</v>
      </c>
      <c r="GR44" s="35">
        <f>SUMIFS(Raw!$I:$I, Raw!$A:$A, 'Call Back'!GR$14, Raw!$F:$F, 'Call Back'!$C44, Raw!$H:$H, "D13")</f>
        <v>0</v>
      </c>
      <c r="GS44" s="35">
        <f>SUMIFS(Raw!$I:$I, Raw!$A:$A, 'Call Back'!GS$14, Raw!$F:$F, 'Call Back'!$C44, Raw!$H:$H, "D13")</f>
        <v>0</v>
      </c>
      <c r="GT44" s="35">
        <f>SUMIFS(Raw!$I:$I, Raw!$A:$A, 'Call Back'!GT$14, Raw!$F:$F, 'Call Back'!$C44, Raw!$H:$H, "D13")</f>
        <v>0</v>
      </c>
      <c r="GU44" s="35">
        <f>SUMIFS(Raw!$I:$I, Raw!$A:$A, 'Call Back'!GU$14, Raw!$F:$F, 'Call Back'!$C44, Raw!$H:$H, "D13")</f>
        <v>0</v>
      </c>
      <c r="GV44" s="36">
        <f>SUMIFS(Raw!$I:$I, Raw!$A:$A, 'Call Back'!GV$14, Raw!$F:$F, 'Call Back'!$C44, Raw!$H:$H, "D13")</f>
        <v>0</v>
      </c>
      <c r="GX44" s="34">
        <f>SUMIFS(Raw!$I:$I, Raw!$A:$A, 'Call Back'!GX$14, Raw!$F:$F, 'Call Back'!$C44, Raw!$H:$H, "D14")</f>
        <v>0</v>
      </c>
      <c r="GY44" s="35">
        <f>SUMIFS(Raw!$I:$I, Raw!$A:$A, 'Call Back'!GY$14, Raw!$F:$F, 'Call Back'!$C44, Raw!$H:$H, "D14")</f>
        <v>0</v>
      </c>
      <c r="GZ44" s="35">
        <f>SUMIFS(Raw!$I:$I, Raw!$A:$A, 'Call Back'!GZ$14, Raw!$F:$F, 'Call Back'!$C44, Raw!$H:$H, "D14")</f>
        <v>0</v>
      </c>
      <c r="HA44" s="35">
        <f>SUMIFS(Raw!$I:$I, Raw!$A:$A, 'Call Back'!HA$14, Raw!$F:$F, 'Call Back'!$C44, Raw!$H:$H, "D14")</f>
        <v>0</v>
      </c>
      <c r="HB44" s="35">
        <f>SUMIFS(Raw!$I:$I, Raw!$A:$A, 'Call Back'!HB$14, Raw!$F:$F, 'Call Back'!$C44, Raw!$H:$H, "D14")</f>
        <v>0</v>
      </c>
      <c r="HC44" s="35">
        <f>SUMIFS(Raw!$I:$I, Raw!$A:$A, 'Call Back'!HC$14, Raw!$F:$F, 'Call Back'!$C44, Raw!$H:$H, "D14")</f>
        <v>0</v>
      </c>
      <c r="HD44" s="36">
        <f>SUMIFS(Raw!$I:$I, Raw!$A:$A, 'Call Back'!HD$14, Raw!$F:$F, 'Call Back'!$C44, Raw!$H:$H, "D14")</f>
        <v>0</v>
      </c>
      <c r="HF44" s="34">
        <f>SUMIFS(Raw!$I:$I, Raw!$A:$A, 'Call Back'!HF$14, Raw!$F:$F, 'Call Back'!$C44, Raw!$H:$H, "D13")</f>
        <v>0</v>
      </c>
      <c r="HG44" s="35">
        <f>SUMIFS(Raw!$I:$I, Raw!$A:$A, 'Call Back'!HG$14, Raw!$F:$F, 'Call Back'!$C44, Raw!$H:$H, "D13")</f>
        <v>0</v>
      </c>
      <c r="HH44" s="35">
        <f>SUMIFS(Raw!$I:$I, Raw!$A:$A, 'Call Back'!HH$14, Raw!$F:$F, 'Call Back'!$C44, Raw!$H:$H, "D13")</f>
        <v>0</v>
      </c>
      <c r="HI44" s="35">
        <f>SUMIFS(Raw!$I:$I, Raw!$A:$A, 'Call Back'!HI$14, Raw!$F:$F, 'Call Back'!$C44, Raw!$H:$H, "D13")</f>
        <v>0</v>
      </c>
      <c r="HJ44" s="35">
        <f>SUMIFS(Raw!$I:$I, Raw!$A:$A, 'Call Back'!HJ$14, Raw!$F:$F, 'Call Back'!$C44, Raw!$H:$H, "D13")</f>
        <v>0</v>
      </c>
      <c r="HK44" s="35">
        <f>SUMIFS(Raw!$I:$I, Raw!$A:$A, 'Call Back'!HK$14, Raw!$F:$F, 'Call Back'!$C44, Raw!$H:$H, "D13")</f>
        <v>0</v>
      </c>
      <c r="HL44" s="36">
        <f>SUMIFS(Raw!$I:$I, Raw!$A:$A, 'Call Back'!HL$14, Raw!$F:$F, 'Call Back'!$C44, Raw!$H:$H, "D13")</f>
        <v>0</v>
      </c>
      <c r="HN44" s="34">
        <f>SUMIFS(Raw!$I:$I, Raw!$A:$A, 'Call Back'!HN$14, Raw!$F:$F, 'Call Back'!$C44, Raw!$H:$H, "D14")</f>
        <v>0</v>
      </c>
      <c r="HO44" s="35">
        <f>SUMIFS(Raw!$I:$I, Raw!$A:$A, 'Call Back'!HO$14, Raw!$F:$F, 'Call Back'!$C44, Raw!$H:$H, "D14")</f>
        <v>0</v>
      </c>
      <c r="HP44" s="35">
        <f>SUMIFS(Raw!$I:$I, Raw!$A:$A, 'Call Back'!HP$14, Raw!$F:$F, 'Call Back'!$C44, Raw!$H:$H, "D14")</f>
        <v>0</v>
      </c>
      <c r="HQ44" s="35">
        <f>SUMIFS(Raw!$I:$I, Raw!$A:$A, 'Call Back'!HQ$14, Raw!$F:$F, 'Call Back'!$C44, Raw!$H:$H, "D14")</f>
        <v>0</v>
      </c>
      <c r="HR44" s="35">
        <f>SUMIFS(Raw!$I:$I, Raw!$A:$A, 'Call Back'!HR$14, Raw!$F:$F, 'Call Back'!$C44, Raw!$H:$H, "D14")</f>
        <v>0</v>
      </c>
      <c r="HS44" s="35">
        <f>SUMIFS(Raw!$I:$I, Raw!$A:$A, 'Call Back'!HS$14, Raw!$F:$F, 'Call Back'!$C44, Raw!$H:$H, "D14")</f>
        <v>0</v>
      </c>
      <c r="HT44" s="36">
        <f>SUMIFS(Raw!$I:$I, Raw!$A:$A, 'Call Back'!HT$14, Raw!$F:$F, 'Call Back'!$C44, Raw!$H:$H, "D14")</f>
        <v>0</v>
      </c>
      <c r="HV44" s="34">
        <f>SUMIFS(Raw!$I:$I, Raw!$A:$A, 'Call Back'!HV$14, Raw!$F:$F, 'Call Back'!$C44, Raw!$H:$H, "D13")</f>
        <v>0</v>
      </c>
      <c r="HW44" s="35">
        <f>SUMIFS(Raw!$I:$I, Raw!$A:$A, 'Call Back'!HW$14, Raw!$F:$F, 'Call Back'!$C44, Raw!$H:$H, "D13")</f>
        <v>0</v>
      </c>
      <c r="HX44" s="35">
        <f>SUMIFS(Raw!$I:$I, Raw!$A:$A, 'Call Back'!HX$14, Raw!$F:$F, 'Call Back'!$C44, Raw!$H:$H, "D13")</f>
        <v>0</v>
      </c>
      <c r="HY44" s="35">
        <f>SUMIFS(Raw!$I:$I, Raw!$A:$A, 'Call Back'!HY$14, Raw!$F:$F, 'Call Back'!$C44, Raw!$H:$H, "D13")</f>
        <v>0</v>
      </c>
      <c r="HZ44" s="35">
        <f>SUMIFS(Raw!$I:$I, Raw!$A:$A, 'Call Back'!HZ$14, Raw!$F:$F, 'Call Back'!$C44, Raw!$H:$H, "D13")</f>
        <v>0</v>
      </c>
      <c r="IA44" s="35">
        <f>SUMIFS(Raw!$I:$I, Raw!$A:$A, 'Call Back'!IA$14, Raw!$F:$F, 'Call Back'!$C44, Raw!$H:$H, "D13")</f>
        <v>0</v>
      </c>
      <c r="IB44" s="36">
        <f>SUMIFS(Raw!$I:$I, Raw!$A:$A, 'Call Back'!IB$14, Raw!$F:$F, 'Call Back'!$C44, Raw!$H:$H, "D13")</f>
        <v>0</v>
      </c>
      <c r="ID44" s="34">
        <f>SUMIFS(Raw!$I:$I, Raw!$A:$A, 'Call Back'!ID$14, Raw!$F:$F, 'Call Back'!$C44, Raw!$H:$H, "D14")</f>
        <v>0</v>
      </c>
      <c r="IE44" s="35">
        <f>SUMIFS(Raw!$I:$I, Raw!$A:$A, 'Call Back'!IE$14, Raw!$F:$F, 'Call Back'!$C44, Raw!$H:$H, "D14")</f>
        <v>0</v>
      </c>
      <c r="IF44" s="35">
        <f>SUMIFS(Raw!$I:$I, Raw!$A:$A, 'Call Back'!IF$14, Raw!$F:$F, 'Call Back'!$C44, Raw!$H:$H, "D14")</f>
        <v>0</v>
      </c>
      <c r="IG44" s="35">
        <f>SUMIFS(Raw!$I:$I, Raw!$A:$A, 'Call Back'!IG$14, Raw!$F:$F, 'Call Back'!$C44, Raw!$H:$H, "D14")</f>
        <v>0</v>
      </c>
      <c r="IH44" s="35">
        <f>SUMIFS(Raw!$I:$I, Raw!$A:$A, 'Call Back'!IH$14, Raw!$F:$F, 'Call Back'!$C44, Raw!$H:$H, "D14")</f>
        <v>0</v>
      </c>
      <c r="II44" s="35">
        <f>SUMIFS(Raw!$I:$I, Raw!$A:$A, 'Call Back'!II$14, Raw!$F:$F, 'Call Back'!$C44, Raw!$H:$H, "D14")</f>
        <v>0</v>
      </c>
      <c r="IJ44" s="36">
        <f>SUMIFS(Raw!$I:$I, Raw!$A:$A, 'Call Back'!IJ$14, Raw!$F:$F, 'Call Back'!$C44, Raw!$H:$H, "D14")</f>
        <v>0</v>
      </c>
      <c r="IL44" s="34">
        <f>SUMIFS(Raw!$I:$I, Raw!$A:$A, 'Call Back'!IL$14, Raw!$F:$F, 'Call Back'!$C44, Raw!$H:$H, "D13")</f>
        <v>0</v>
      </c>
      <c r="IM44" s="35">
        <f>SUMIFS(Raw!$I:$I, Raw!$A:$A, 'Call Back'!IM$14, Raw!$F:$F, 'Call Back'!$C44, Raw!$H:$H, "D13")</f>
        <v>0</v>
      </c>
      <c r="IN44" s="35">
        <f>SUMIFS(Raw!$I:$I, Raw!$A:$A, 'Call Back'!IN$14, Raw!$F:$F, 'Call Back'!$C44, Raw!$H:$H, "D13")</f>
        <v>0</v>
      </c>
      <c r="IO44" s="35">
        <f>SUMIFS(Raw!$I:$I, Raw!$A:$A, 'Call Back'!IO$14, Raw!$F:$F, 'Call Back'!$C44, Raw!$H:$H, "D13")</f>
        <v>0</v>
      </c>
      <c r="IP44" s="35">
        <f>SUMIFS(Raw!$I:$I, Raw!$A:$A, 'Call Back'!IP$14, Raw!$F:$F, 'Call Back'!$C44, Raw!$H:$H, "D13")</f>
        <v>0</v>
      </c>
      <c r="IQ44" s="35">
        <f>SUMIFS(Raw!$I:$I, Raw!$A:$A, 'Call Back'!IQ$14, Raw!$F:$F, 'Call Back'!$C44, Raw!$H:$H, "D13")</f>
        <v>0</v>
      </c>
      <c r="IR44" s="36">
        <f>SUMIFS(Raw!$I:$I, Raw!$A:$A, 'Call Back'!IR$14, Raw!$F:$F, 'Call Back'!$C44, Raw!$H:$H, "D13")</f>
        <v>0</v>
      </c>
      <c r="IT44" s="34">
        <f>SUMIFS(Raw!$I:$I, Raw!$A:$A, 'Call Back'!IT$14, Raw!$F:$F, 'Call Back'!$C44, Raw!$H:$H, "D14")</f>
        <v>0</v>
      </c>
      <c r="IU44" s="35">
        <f>SUMIFS(Raw!$I:$I, Raw!$A:$A, 'Call Back'!IU$14, Raw!$F:$F, 'Call Back'!$C44, Raw!$H:$H, "D14")</f>
        <v>0</v>
      </c>
      <c r="IV44" s="35">
        <f>SUMIFS(Raw!$I:$I, Raw!$A:$A, 'Call Back'!IV$14, Raw!$F:$F, 'Call Back'!$C44, Raw!$H:$H, "D14")</f>
        <v>0</v>
      </c>
      <c r="IW44" s="35">
        <f>SUMIFS(Raw!$I:$I, Raw!$A:$A, 'Call Back'!IW$14, Raw!$F:$F, 'Call Back'!$C44, Raw!$H:$H, "D14")</f>
        <v>0</v>
      </c>
      <c r="IX44" s="35">
        <f>SUMIFS(Raw!$I:$I, Raw!$A:$A, 'Call Back'!IX$14, Raw!$F:$F, 'Call Back'!$C44, Raw!$H:$H, "D14")</f>
        <v>0</v>
      </c>
      <c r="IY44" s="35">
        <f>SUMIFS(Raw!$I:$I, Raw!$A:$A, 'Call Back'!IY$14, Raw!$F:$F, 'Call Back'!$C44, Raw!$H:$H, "D14")</f>
        <v>0</v>
      </c>
      <c r="IZ44" s="36">
        <f>SUMIFS(Raw!$I:$I, Raw!$A:$A, 'Call Back'!IZ$14, Raw!$F:$F, 'Call Back'!$C44, Raw!$H:$H, "D14")</f>
        <v>0</v>
      </c>
      <c r="JB44" s="34">
        <f>SUMIFS(Raw!$I:$I, Raw!$A:$A, 'Call Back'!JB$14, Raw!$F:$F, 'Call Back'!$C44, Raw!$H:$H, "D13")</f>
        <v>0</v>
      </c>
      <c r="JC44" s="35">
        <f>SUMIFS(Raw!$I:$I, Raw!$A:$A, 'Call Back'!JC$14, Raw!$F:$F, 'Call Back'!$C44, Raw!$H:$H, "D13")</f>
        <v>0</v>
      </c>
      <c r="JD44" s="35">
        <f>SUMIFS(Raw!$I:$I, Raw!$A:$A, 'Call Back'!JD$14, Raw!$F:$F, 'Call Back'!$C44, Raw!$H:$H, "D13")</f>
        <v>0</v>
      </c>
      <c r="JE44" s="35">
        <f>SUMIFS(Raw!$I:$I, Raw!$A:$A, 'Call Back'!JE$14, Raw!$F:$F, 'Call Back'!$C44, Raw!$H:$H, "D13")</f>
        <v>0</v>
      </c>
      <c r="JF44" s="35">
        <f>SUMIFS(Raw!$I:$I, Raw!$A:$A, 'Call Back'!JF$14, Raw!$F:$F, 'Call Back'!$C44, Raw!$H:$H, "D13")</f>
        <v>0</v>
      </c>
      <c r="JG44" s="35">
        <f>SUMIFS(Raw!$I:$I, Raw!$A:$A, 'Call Back'!JG$14, Raw!$F:$F, 'Call Back'!$C44, Raw!$H:$H, "D13")</f>
        <v>0</v>
      </c>
      <c r="JH44" s="36">
        <f>SUMIFS(Raw!$I:$I, Raw!$A:$A, 'Call Back'!JH$14, Raw!$F:$F, 'Call Back'!$C44, Raw!$H:$H, "D13")</f>
        <v>0</v>
      </c>
      <c r="JJ44" s="34">
        <f>SUMIFS(Raw!$I:$I, Raw!$A:$A, 'Call Back'!JJ$14, Raw!$F:$F, 'Call Back'!$C44, Raw!$H:$H, "D14")</f>
        <v>0</v>
      </c>
      <c r="JK44" s="35">
        <f>SUMIFS(Raw!$I:$I, Raw!$A:$A, 'Call Back'!JK$14, Raw!$F:$F, 'Call Back'!$C44, Raw!$H:$H, "D14")</f>
        <v>0</v>
      </c>
      <c r="JL44" s="35">
        <f>SUMIFS(Raw!$I:$I, Raw!$A:$A, 'Call Back'!JL$14, Raw!$F:$F, 'Call Back'!$C44, Raw!$H:$H, "D14")</f>
        <v>0</v>
      </c>
      <c r="JM44" s="35">
        <f>SUMIFS(Raw!$I:$I, Raw!$A:$A, 'Call Back'!JM$14, Raw!$F:$F, 'Call Back'!$C44, Raw!$H:$H, "D14")</f>
        <v>0</v>
      </c>
      <c r="JN44" s="35">
        <f>SUMIFS(Raw!$I:$I, Raw!$A:$A, 'Call Back'!JN$14, Raw!$F:$F, 'Call Back'!$C44, Raw!$H:$H, "D14")</f>
        <v>0</v>
      </c>
      <c r="JO44" s="35">
        <f>SUMIFS(Raw!$I:$I, Raw!$A:$A, 'Call Back'!JO$14, Raw!$F:$F, 'Call Back'!$C44, Raw!$H:$H, "D14")</f>
        <v>0</v>
      </c>
      <c r="JP44" s="36">
        <f>SUMIFS(Raw!$I:$I, Raw!$A:$A, 'Call Back'!JP$14, Raw!$F:$F, 'Call Back'!$C44, Raw!$H:$H, "D14")</f>
        <v>0</v>
      </c>
      <c r="JR44" s="34">
        <f>SUMIFS(Raw!$I:$I, Raw!$A:$A, 'Call Back'!JR$14, Raw!$F:$F, 'Call Back'!$C44, Raw!$H:$H, "D13")</f>
        <v>0</v>
      </c>
      <c r="JS44" s="35">
        <f>SUMIFS(Raw!$I:$I, Raw!$A:$A, 'Call Back'!JS$14, Raw!$F:$F, 'Call Back'!$C44, Raw!$H:$H, "D13")</f>
        <v>0</v>
      </c>
      <c r="JT44" s="35">
        <f>SUMIFS(Raw!$I:$I, Raw!$A:$A, 'Call Back'!JT$14, Raw!$F:$F, 'Call Back'!$C44, Raw!$H:$H, "D13")</f>
        <v>0</v>
      </c>
      <c r="JU44" s="35">
        <f>SUMIFS(Raw!$I:$I, Raw!$A:$A, 'Call Back'!JU$14, Raw!$F:$F, 'Call Back'!$C44, Raw!$H:$H, "D13")</f>
        <v>0</v>
      </c>
      <c r="JV44" s="35">
        <f>SUMIFS(Raw!$I:$I, Raw!$A:$A, 'Call Back'!JV$14, Raw!$F:$F, 'Call Back'!$C44, Raw!$H:$H, "D13")</f>
        <v>0</v>
      </c>
      <c r="JW44" s="35">
        <f>SUMIFS(Raw!$I:$I, Raw!$A:$A, 'Call Back'!JW$14, Raw!$F:$F, 'Call Back'!$C44, Raw!$H:$H, "D13")</f>
        <v>0</v>
      </c>
      <c r="JX44" s="36">
        <f>SUMIFS(Raw!$I:$I, Raw!$A:$A, 'Call Back'!JX$14, Raw!$F:$F, 'Call Back'!$C44, Raw!$H:$H, "D13")</f>
        <v>0</v>
      </c>
      <c r="JZ44" s="34">
        <f>SUMIFS(Raw!$I:$I, Raw!$A:$A, 'Call Back'!JZ$14, Raw!$F:$F, 'Call Back'!$C44, Raw!$H:$H, "D14")</f>
        <v>0</v>
      </c>
      <c r="KA44" s="35">
        <f>SUMIFS(Raw!$I:$I, Raw!$A:$A, 'Call Back'!KA$14, Raw!$F:$F, 'Call Back'!$C44, Raw!$H:$H, "D14")</f>
        <v>0</v>
      </c>
      <c r="KB44" s="35">
        <f>SUMIFS(Raw!$I:$I, Raw!$A:$A, 'Call Back'!KB$14, Raw!$F:$F, 'Call Back'!$C44, Raw!$H:$H, "D14")</f>
        <v>0</v>
      </c>
      <c r="KC44" s="35">
        <f>SUMIFS(Raw!$I:$I, Raw!$A:$A, 'Call Back'!KC$14, Raw!$F:$F, 'Call Back'!$C44, Raw!$H:$H, "D14")</f>
        <v>0</v>
      </c>
      <c r="KD44" s="35">
        <f>SUMIFS(Raw!$I:$I, Raw!$A:$A, 'Call Back'!KD$14, Raw!$F:$F, 'Call Back'!$C44, Raw!$H:$H, "D14")</f>
        <v>0</v>
      </c>
      <c r="KE44" s="35">
        <f>SUMIFS(Raw!$I:$I, Raw!$A:$A, 'Call Back'!KE$14, Raw!$F:$F, 'Call Back'!$C44, Raw!$H:$H, "D14")</f>
        <v>0</v>
      </c>
      <c r="KF44" s="36">
        <f>SUMIFS(Raw!$I:$I, Raw!$A:$A, 'Call Back'!KF$14, Raw!$F:$F, 'Call Back'!$C44, Raw!$H:$H, "D14")</f>
        <v>0</v>
      </c>
      <c r="KH44" s="34">
        <f>SUMIFS(Raw!$I:$I, Raw!$A:$A, 'Call Back'!KH$14, Raw!$F:$F, 'Call Back'!$C44, Raw!$H:$H, "D13")</f>
        <v>0</v>
      </c>
      <c r="KI44" s="35">
        <f>SUMIFS(Raw!$I:$I, Raw!$A:$A, 'Call Back'!KI$14, Raw!$F:$F, 'Call Back'!$C44, Raw!$H:$H, "D13")</f>
        <v>0</v>
      </c>
      <c r="KJ44" s="35">
        <f>SUMIFS(Raw!$I:$I, Raw!$A:$A, 'Call Back'!KJ$14, Raw!$F:$F, 'Call Back'!$C44, Raw!$H:$H, "D13")</f>
        <v>0</v>
      </c>
      <c r="KK44" s="35">
        <f>SUMIFS(Raw!$I:$I, Raw!$A:$A, 'Call Back'!KK$14, Raw!$F:$F, 'Call Back'!$C44, Raw!$H:$H, "D13")</f>
        <v>0</v>
      </c>
      <c r="KL44" s="35">
        <f>SUMIFS(Raw!$I:$I, Raw!$A:$A, 'Call Back'!KL$14, Raw!$F:$F, 'Call Back'!$C44, Raw!$H:$H, "D13")</f>
        <v>0</v>
      </c>
      <c r="KM44" s="35">
        <f>SUMIFS(Raw!$I:$I, Raw!$A:$A, 'Call Back'!KM$14, Raw!$F:$F, 'Call Back'!$C44, Raw!$H:$H, "D13")</f>
        <v>0</v>
      </c>
      <c r="KN44" s="36">
        <f>SUMIFS(Raw!$I:$I, Raw!$A:$A, 'Call Back'!KN$14, Raw!$F:$F, 'Call Back'!$C44, Raw!$H:$H, "D13")</f>
        <v>0</v>
      </c>
      <c r="KP44" s="34">
        <f>SUMIFS(Raw!$I:$I, Raw!$A:$A, 'Call Back'!KP$14, Raw!$F:$F, 'Call Back'!$C44, Raw!$H:$H, "D14")</f>
        <v>0</v>
      </c>
      <c r="KQ44" s="35">
        <f>SUMIFS(Raw!$I:$I, Raw!$A:$A, 'Call Back'!KQ$14, Raw!$F:$F, 'Call Back'!$C44, Raw!$H:$H, "D14")</f>
        <v>0</v>
      </c>
      <c r="KR44" s="35">
        <f>SUMIFS(Raw!$I:$I, Raw!$A:$A, 'Call Back'!KR$14, Raw!$F:$F, 'Call Back'!$C44, Raw!$H:$H, "D14")</f>
        <v>0</v>
      </c>
      <c r="KS44" s="35">
        <f>SUMIFS(Raw!$I:$I, Raw!$A:$A, 'Call Back'!KS$14, Raw!$F:$F, 'Call Back'!$C44, Raw!$H:$H, "D14")</f>
        <v>0</v>
      </c>
      <c r="KT44" s="35">
        <f>SUMIFS(Raw!$I:$I, Raw!$A:$A, 'Call Back'!KT$14, Raw!$F:$F, 'Call Back'!$C44, Raw!$H:$H, "D14")</f>
        <v>0</v>
      </c>
      <c r="KU44" s="35">
        <f>SUMIFS(Raw!$I:$I, Raw!$A:$A, 'Call Back'!KU$14, Raw!$F:$F, 'Call Back'!$C44, Raw!$H:$H, "D14")</f>
        <v>0</v>
      </c>
      <c r="KV44" s="36">
        <f>SUMIFS(Raw!$I:$I, Raw!$A:$A, 'Call Back'!KV$14, Raw!$F:$F, 'Call Back'!$C44, Raw!$H:$H, "D14")</f>
        <v>0</v>
      </c>
    </row>
    <row r="45" spans="1:308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5">
      <c r="A46" s="4"/>
      <c r="B46" s="26" t="s">
        <v>31</v>
      </c>
      <c r="C46" s="59" t="s">
        <v>86</v>
      </c>
      <c r="D46" s="28" t="s">
        <v>31</v>
      </c>
      <c r="F46" s="19">
        <v>1146</v>
      </c>
      <c r="G46" s="29">
        <v>1043</v>
      </c>
      <c r="H46" s="29">
        <v>1065</v>
      </c>
      <c r="I46" s="29">
        <v>1033</v>
      </c>
      <c r="J46" s="29">
        <v>1097</v>
      </c>
      <c r="K46" s="29">
        <v>1234</v>
      </c>
      <c r="L46" s="30">
        <v>1158</v>
      </c>
      <c r="N46" s="19">
        <v>156</v>
      </c>
      <c r="O46" s="29">
        <v>157</v>
      </c>
      <c r="P46" s="29">
        <v>170</v>
      </c>
      <c r="Q46" s="29">
        <v>143</v>
      </c>
      <c r="R46" s="29">
        <v>209</v>
      </c>
      <c r="S46" s="29">
        <v>307</v>
      </c>
      <c r="T46" s="30">
        <v>236</v>
      </c>
      <c r="V46" s="19">
        <v>1123</v>
      </c>
      <c r="W46" s="29">
        <v>1064</v>
      </c>
      <c r="X46" s="29">
        <v>1053</v>
      </c>
      <c r="Y46" s="29">
        <v>1081</v>
      </c>
      <c r="Z46" s="29">
        <v>1078</v>
      </c>
      <c r="AA46" s="29">
        <v>1277</v>
      </c>
      <c r="AB46" s="30">
        <v>1199</v>
      </c>
      <c r="AD46" s="19">
        <v>218</v>
      </c>
      <c r="AE46" s="29">
        <v>216</v>
      </c>
      <c r="AF46" s="29">
        <v>170</v>
      </c>
      <c r="AG46" s="29">
        <v>150</v>
      </c>
      <c r="AH46" s="29">
        <v>168</v>
      </c>
      <c r="AI46" s="29">
        <v>226</v>
      </c>
      <c r="AJ46" s="30">
        <v>223</v>
      </c>
      <c r="AL46" s="19">
        <v>1200</v>
      </c>
      <c r="AM46" s="29">
        <v>1038</v>
      </c>
      <c r="AN46" s="29">
        <v>1005</v>
      </c>
      <c r="AO46" s="29">
        <v>1107</v>
      </c>
      <c r="AP46" s="29">
        <v>1012</v>
      </c>
      <c r="AQ46" s="29">
        <v>1223</v>
      </c>
      <c r="AR46" s="30">
        <v>1192</v>
      </c>
      <c r="AT46" s="19">
        <v>222</v>
      </c>
      <c r="AU46" s="29">
        <v>178</v>
      </c>
      <c r="AV46" s="29">
        <v>179</v>
      </c>
      <c r="AW46" s="29">
        <v>254</v>
      </c>
      <c r="AX46" s="29">
        <v>193</v>
      </c>
      <c r="AY46" s="29">
        <v>388</v>
      </c>
      <c r="AZ46" s="30">
        <v>248</v>
      </c>
      <c r="BB46" s="19">
        <v>1095</v>
      </c>
      <c r="BC46" s="29">
        <v>992</v>
      </c>
      <c r="BD46" s="29">
        <v>1055</v>
      </c>
      <c r="BE46" s="29">
        <v>954</v>
      </c>
      <c r="BF46" s="29">
        <v>1087</v>
      </c>
      <c r="BG46" s="29">
        <v>1179</v>
      </c>
      <c r="BH46" s="30">
        <v>1206</v>
      </c>
      <c r="BJ46" s="19">
        <v>215</v>
      </c>
      <c r="BK46" s="29">
        <v>219</v>
      </c>
      <c r="BL46" s="29">
        <v>205</v>
      </c>
      <c r="BM46" s="29">
        <v>200</v>
      </c>
      <c r="BN46" s="29">
        <v>246</v>
      </c>
      <c r="BO46" s="29">
        <v>248</v>
      </c>
      <c r="BP46" s="30">
        <v>287</v>
      </c>
      <c r="BR46" s="19">
        <v>1113</v>
      </c>
      <c r="BS46" s="29">
        <v>950</v>
      </c>
      <c r="BT46" s="29">
        <v>855</v>
      </c>
      <c r="BU46" s="29">
        <v>860</v>
      </c>
      <c r="BV46" s="29">
        <v>1406</v>
      </c>
      <c r="BW46" s="29">
        <v>1343</v>
      </c>
      <c r="BX46" s="30">
        <v>1335</v>
      </c>
      <c r="BZ46" s="19">
        <v>248</v>
      </c>
      <c r="CA46" s="29">
        <v>241</v>
      </c>
      <c r="CB46" s="29">
        <v>263</v>
      </c>
      <c r="CC46" s="29">
        <v>284</v>
      </c>
      <c r="CD46" s="29">
        <v>376</v>
      </c>
      <c r="CE46" s="29">
        <v>337</v>
      </c>
      <c r="CF46" s="30">
        <v>379</v>
      </c>
      <c r="CH46" s="19">
        <v>1263</v>
      </c>
      <c r="CI46" s="29">
        <v>1048</v>
      </c>
      <c r="CJ46" s="29">
        <v>932</v>
      </c>
      <c r="CK46" s="29">
        <v>1182</v>
      </c>
      <c r="CL46" s="29">
        <v>1233</v>
      </c>
      <c r="CM46" s="29">
        <v>1313</v>
      </c>
      <c r="CN46" s="30">
        <v>1214</v>
      </c>
      <c r="CP46" s="19">
        <v>212</v>
      </c>
      <c r="CQ46" s="29">
        <v>256</v>
      </c>
      <c r="CR46" s="29">
        <v>331</v>
      </c>
      <c r="CS46" s="29">
        <v>399</v>
      </c>
      <c r="CT46" s="29">
        <v>401</v>
      </c>
      <c r="CU46" s="29">
        <v>316</v>
      </c>
      <c r="CV46" s="30">
        <v>253</v>
      </c>
      <c r="CX46" s="19">
        <v>1037</v>
      </c>
      <c r="CY46" s="29">
        <v>990</v>
      </c>
      <c r="CZ46" s="29">
        <v>1015</v>
      </c>
      <c r="DA46" s="29">
        <v>918</v>
      </c>
      <c r="DB46" s="29">
        <v>1100</v>
      </c>
      <c r="DC46" s="29">
        <v>1104</v>
      </c>
      <c r="DD46" s="30">
        <v>1147</v>
      </c>
      <c r="DF46" s="19">
        <v>200</v>
      </c>
      <c r="DG46" s="29">
        <v>216</v>
      </c>
      <c r="DH46" s="29">
        <v>172</v>
      </c>
      <c r="DI46" s="29">
        <v>233</v>
      </c>
      <c r="DJ46" s="29">
        <v>166</v>
      </c>
      <c r="DK46" s="29">
        <v>248</v>
      </c>
      <c r="DL46" s="30">
        <v>243</v>
      </c>
      <c r="DN46" s="19">
        <v>1023</v>
      </c>
      <c r="DO46" s="29">
        <v>925</v>
      </c>
      <c r="DP46" s="29">
        <v>906</v>
      </c>
      <c r="DQ46" s="29">
        <v>931</v>
      </c>
      <c r="DR46" s="29">
        <v>975</v>
      </c>
      <c r="DS46" s="29">
        <v>1018</v>
      </c>
      <c r="DT46" s="30">
        <v>1076</v>
      </c>
      <c r="DV46" s="19">
        <v>249</v>
      </c>
      <c r="DW46" s="29">
        <v>189</v>
      </c>
      <c r="DX46" s="29">
        <v>193</v>
      </c>
      <c r="DY46" s="29">
        <v>274</v>
      </c>
      <c r="DZ46" s="29">
        <v>186</v>
      </c>
      <c r="EA46" s="29">
        <v>227</v>
      </c>
      <c r="EB46" s="30">
        <v>285</v>
      </c>
      <c r="ED46" s="19">
        <f>SUMIFS(Raw!$I:$I, Raw!$A:$A, 'Call Back'!ED$14, Raw!$C:$C, 'Call Back'!$C46, Raw!$H:$H, "D13")</f>
        <v>1009</v>
      </c>
      <c r="EE46" s="29">
        <f>SUMIFS(Raw!$I:$I, Raw!$A:$A, 'Call Back'!EE$14, Raw!$C:$C, 'Call Back'!$C46, Raw!$H:$H, "D13")</f>
        <v>953</v>
      </c>
      <c r="EF46" s="29">
        <f>SUMIFS(Raw!$I:$I, Raw!$A:$A, 'Call Back'!EF$14, Raw!$C:$C, 'Call Back'!$C46, Raw!$H:$H, "D13")</f>
        <v>988</v>
      </c>
      <c r="EG46" s="29">
        <f>SUMIFS(Raw!$I:$I, Raw!$A:$A, 'Call Back'!EG$14, Raw!$C:$C, 'Call Back'!$C46, Raw!$H:$H, "D13")</f>
        <v>996</v>
      </c>
      <c r="EH46" s="29">
        <f>SUMIFS(Raw!$I:$I, Raw!$A:$A, 'Call Back'!EH$14, Raw!$C:$C, 'Call Back'!$C46, Raw!$H:$H, "D13")</f>
        <v>979</v>
      </c>
      <c r="EI46" s="29">
        <f>SUMIFS(Raw!$I:$I, Raw!$A:$A, 'Call Back'!EI$14, Raw!$C:$C, 'Call Back'!$C46, Raw!$H:$H, "D13")</f>
        <v>1231</v>
      </c>
      <c r="EJ46" s="30">
        <f>SUMIFS(Raw!$I:$I, Raw!$A:$A, 'Call Back'!EJ$14, Raw!$C:$C, 'Call Back'!$C46, Raw!$H:$H, "D13")</f>
        <v>1134</v>
      </c>
      <c r="EL46" s="19">
        <f>SUMIFS(Raw!$I:$I, Raw!$A:$A, 'Call Back'!EL$14, Raw!$C:$C, 'Call Back'!$C46, Raw!$H:$H, "D14")</f>
        <v>153</v>
      </c>
      <c r="EM46" s="29">
        <f>SUMIFS(Raw!$I:$I, Raw!$A:$A, 'Call Back'!EM$14, Raw!$C:$C, 'Call Back'!$C46, Raw!$H:$H, "D14")</f>
        <v>128</v>
      </c>
      <c r="EN46" s="29">
        <f>SUMIFS(Raw!$I:$I, Raw!$A:$A, 'Call Back'!EN$14, Raw!$C:$C, 'Call Back'!$C46, Raw!$H:$H, "D14")</f>
        <v>174</v>
      </c>
      <c r="EO46" s="29">
        <f>SUMIFS(Raw!$I:$I, Raw!$A:$A, 'Call Back'!EO$14, Raw!$C:$C, 'Call Back'!$C46, Raw!$H:$H, "D14")</f>
        <v>227</v>
      </c>
      <c r="EP46" s="29">
        <f>SUMIFS(Raw!$I:$I, Raw!$A:$A, 'Call Back'!EP$14, Raw!$C:$C, 'Call Back'!$C46, Raw!$H:$H, "D14")</f>
        <v>220</v>
      </c>
      <c r="EQ46" s="29">
        <f>SUMIFS(Raw!$I:$I, Raw!$A:$A, 'Call Back'!EQ$14, Raw!$C:$C, 'Call Back'!$C46, Raw!$H:$H, "D14")</f>
        <v>371</v>
      </c>
      <c r="ER46" s="30">
        <f>SUMIFS(Raw!$I:$I, Raw!$A:$A, 'Call Back'!ER$14, Raw!$C:$C, 'Call Back'!$C46, Raw!$H:$H, "D14")</f>
        <v>355</v>
      </c>
      <c r="ET46" s="19">
        <f>SUMIFS(Raw!$I:$I, Raw!$A:$A, 'Call Back'!ET$14, Raw!$C:$C, 'Call Back'!$C46, Raw!$H:$H, "D13")</f>
        <v>0</v>
      </c>
      <c r="EU46" s="29">
        <f>SUMIFS(Raw!$I:$I, Raw!$A:$A, 'Call Back'!EU$14, Raw!$C:$C, 'Call Back'!$C46, Raw!$H:$H, "D13")</f>
        <v>0</v>
      </c>
      <c r="EV46" s="29">
        <f>SUMIFS(Raw!$I:$I, Raw!$A:$A, 'Call Back'!EV$14, Raw!$C:$C, 'Call Back'!$C46, Raw!$H:$H, "D13")</f>
        <v>0</v>
      </c>
      <c r="EW46" s="29">
        <f>SUMIFS(Raw!$I:$I, Raw!$A:$A, 'Call Back'!EW$14, Raw!$C:$C, 'Call Back'!$C46, Raw!$H:$H, "D13")</f>
        <v>0</v>
      </c>
      <c r="EX46" s="29">
        <f>SUMIFS(Raw!$I:$I, Raw!$A:$A, 'Call Back'!EX$14, Raw!$C:$C, 'Call Back'!$C46, Raw!$H:$H, "D13")</f>
        <v>0</v>
      </c>
      <c r="EY46" s="29">
        <f>SUMIFS(Raw!$I:$I, Raw!$A:$A, 'Call Back'!EY$14, Raw!$C:$C, 'Call Back'!$C46, Raw!$H:$H, "D13")</f>
        <v>0</v>
      </c>
      <c r="EZ46" s="30">
        <f>SUMIFS(Raw!$I:$I, Raw!$A:$A, 'Call Back'!EZ$14, Raw!$C:$C, 'Call Back'!$C46, Raw!$H:$H, "D13")</f>
        <v>0</v>
      </c>
      <c r="FB46" s="19">
        <f>SUMIFS(Raw!$I:$I, Raw!$A:$A, 'Call Back'!FB$14, Raw!$C:$C, 'Call Back'!$C46, Raw!$H:$H, "D14")</f>
        <v>0</v>
      </c>
      <c r="FC46" s="29">
        <f>SUMIFS(Raw!$I:$I, Raw!$A:$A, 'Call Back'!FC$14, Raw!$C:$C, 'Call Back'!$C46, Raw!$H:$H, "D14")</f>
        <v>0</v>
      </c>
      <c r="FD46" s="29">
        <f>SUMIFS(Raw!$I:$I, Raw!$A:$A, 'Call Back'!FD$14, Raw!$C:$C, 'Call Back'!$C46, Raw!$H:$H, "D14")</f>
        <v>0</v>
      </c>
      <c r="FE46" s="29">
        <f>SUMIFS(Raw!$I:$I, Raw!$A:$A, 'Call Back'!FE$14, Raw!$C:$C, 'Call Back'!$C46, Raw!$H:$H, "D14")</f>
        <v>0</v>
      </c>
      <c r="FF46" s="29">
        <f>SUMIFS(Raw!$I:$I, Raw!$A:$A, 'Call Back'!FF$14, Raw!$C:$C, 'Call Back'!$C46, Raw!$H:$H, "D14")</f>
        <v>0</v>
      </c>
      <c r="FG46" s="29">
        <f>SUMIFS(Raw!$I:$I, Raw!$A:$A, 'Call Back'!FG$14, Raw!$C:$C, 'Call Back'!$C46, Raw!$H:$H, "D14")</f>
        <v>0</v>
      </c>
      <c r="FH46" s="30">
        <f>SUMIFS(Raw!$I:$I, Raw!$A:$A, 'Call Back'!FH$14, Raw!$C:$C, 'Call Back'!$C46, Raw!$H:$H, "D14")</f>
        <v>0</v>
      </c>
      <c r="FJ46" s="19">
        <f>SUMIFS(Raw!$I:$I, Raw!$A:$A, 'Call Back'!FJ$14, Raw!$C:$C, 'Call Back'!$C46, Raw!$H:$H, "D13")</f>
        <v>0</v>
      </c>
      <c r="FK46" s="29">
        <f>SUMIFS(Raw!$I:$I, Raw!$A:$A, 'Call Back'!FK$14, Raw!$C:$C, 'Call Back'!$C46, Raw!$H:$H, "D13")</f>
        <v>0</v>
      </c>
      <c r="FL46" s="29">
        <f>SUMIFS(Raw!$I:$I, Raw!$A:$A, 'Call Back'!FL$14, Raw!$C:$C, 'Call Back'!$C46, Raw!$H:$H, "D13")</f>
        <v>0</v>
      </c>
      <c r="FM46" s="29">
        <f>SUMIFS(Raw!$I:$I, Raw!$A:$A, 'Call Back'!FM$14, Raw!$C:$C, 'Call Back'!$C46, Raw!$H:$H, "D13")</f>
        <v>0</v>
      </c>
      <c r="FN46" s="29">
        <f>SUMIFS(Raw!$I:$I, Raw!$A:$A, 'Call Back'!FN$14, Raw!$C:$C, 'Call Back'!$C46, Raw!$H:$H, "D13")</f>
        <v>0</v>
      </c>
      <c r="FO46" s="29">
        <f>SUMIFS(Raw!$I:$I, Raw!$A:$A, 'Call Back'!FO$14, Raw!$C:$C, 'Call Back'!$C46, Raw!$H:$H, "D13")</f>
        <v>0</v>
      </c>
      <c r="FP46" s="30">
        <f>SUMIFS(Raw!$I:$I, Raw!$A:$A, 'Call Back'!FP$14, Raw!$C:$C, 'Call Back'!$C46, Raw!$H:$H, "D13")</f>
        <v>0</v>
      </c>
      <c r="FR46" s="19">
        <f>SUMIFS(Raw!$I:$I, Raw!$A:$A, 'Call Back'!FR$14, Raw!$C:$C, 'Call Back'!$C46, Raw!$H:$H, "D14")</f>
        <v>0</v>
      </c>
      <c r="FS46" s="29">
        <f>SUMIFS(Raw!$I:$I, Raw!$A:$A, 'Call Back'!FS$14, Raw!$C:$C, 'Call Back'!$C46, Raw!$H:$H, "D14")</f>
        <v>0</v>
      </c>
      <c r="FT46" s="29">
        <f>SUMIFS(Raw!$I:$I, Raw!$A:$A, 'Call Back'!FT$14, Raw!$C:$C, 'Call Back'!$C46, Raw!$H:$H, "D14")</f>
        <v>0</v>
      </c>
      <c r="FU46" s="29">
        <f>SUMIFS(Raw!$I:$I, Raw!$A:$A, 'Call Back'!FU$14, Raw!$C:$C, 'Call Back'!$C46, Raw!$H:$H, "D14")</f>
        <v>0</v>
      </c>
      <c r="FV46" s="29">
        <f>SUMIFS(Raw!$I:$I, Raw!$A:$A, 'Call Back'!FV$14, Raw!$C:$C, 'Call Back'!$C46, Raw!$H:$H, "D14")</f>
        <v>0</v>
      </c>
      <c r="FW46" s="29">
        <f>SUMIFS(Raw!$I:$I, Raw!$A:$A, 'Call Back'!FW$14, Raw!$C:$C, 'Call Back'!$C46, Raw!$H:$H, "D14")</f>
        <v>0</v>
      </c>
      <c r="FX46" s="30">
        <f>SUMIFS(Raw!$I:$I, Raw!$A:$A, 'Call Back'!FX$14, Raw!$C:$C, 'Call Back'!$C46, Raw!$H:$H, "D14")</f>
        <v>0</v>
      </c>
      <c r="FZ46" s="19">
        <f>SUMIFS(Raw!$I:$I, Raw!$A:$A, 'Call Back'!FZ$14, Raw!$C:$C, 'Call Back'!$C46, Raw!$H:$H, "D13")</f>
        <v>0</v>
      </c>
      <c r="GA46" s="29">
        <f>SUMIFS(Raw!$I:$I, Raw!$A:$A, 'Call Back'!GA$14, Raw!$C:$C, 'Call Back'!$C46, Raw!$H:$H, "D13")</f>
        <v>0</v>
      </c>
      <c r="GB46" s="29">
        <f>SUMIFS(Raw!$I:$I, Raw!$A:$A, 'Call Back'!GB$14, Raw!$C:$C, 'Call Back'!$C46, Raw!$H:$H, "D13")</f>
        <v>0</v>
      </c>
      <c r="GC46" s="29">
        <f>SUMIFS(Raw!$I:$I, Raw!$A:$A, 'Call Back'!GC$14, Raw!$C:$C, 'Call Back'!$C46, Raw!$H:$H, "D13")</f>
        <v>0</v>
      </c>
      <c r="GD46" s="29">
        <f>SUMIFS(Raw!$I:$I, Raw!$A:$A, 'Call Back'!GD$14, Raw!$C:$C, 'Call Back'!$C46, Raw!$H:$H, "D13")</f>
        <v>0</v>
      </c>
      <c r="GE46" s="29">
        <f>SUMIFS(Raw!$I:$I, Raw!$A:$A, 'Call Back'!GE$14, Raw!$C:$C, 'Call Back'!$C46, Raw!$H:$H, "D13")</f>
        <v>0</v>
      </c>
      <c r="GF46" s="30">
        <f>SUMIFS(Raw!$I:$I, Raw!$A:$A, 'Call Back'!GF$14, Raw!$C:$C, 'Call Back'!$C46, Raw!$H:$H, "D13")</f>
        <v>0</v>
      </c>
      <c r="GH46" s="19">
        <f>SUMIFS(Raw!$I:$I, Raw!$A:$A, 'Call Back'!GH$14, Raw!$C:$C, 'Call Back'!$C46, Raw!$H:$H, "D14")</f>
        <v>0</v>
      </c>
      <c r="GI46" s="29">
        <f>SUMIFS(Raw!$I:$I, Raw!$A:$A, 'Call Back'!GI$14, Raw!$C:$C, 'Call Back'!$C46, Raw!$H:$H, "D14")</f>
        <v>0</v>
      </c>
      <c r="GJ46" s="29">
        <f>SUMIFS(Raw!$I:$I, Raw!$A:$A, 'Call Back'!GJ$14, Raw!$C:$C, 'Call Back'!$C46, Raw!$H:$H, "D14")</f>
        <v>0</v>
      </c>
      <c r="GK46" s="29">
        <f>SUMIFS(Raw!$I:$I, Raw!$A:$A, 'Call Back'!GK$14, Raw!$C:$C, 'Call Back'!$C46, Raw!$H:$H, "D14")</f>
        <v>0</v>
      </c>
      <c r="GL46" s="29">
        <f>SUMIFS(Raw!$I:$I, Raw!$A:$A, 'Call Back'!GL$14, Raw!$C:$C, 'Call Back'!$C46, Raw!$H:$H, "D14")</f>
        <v>0</v>
      </c>
      <c r="GM46" s="29">
        <f>SUMIFS(Raw!$I:$I, Raw!$A:$A, 'Call Back'!GM$14, Raw!$C:$C, 'Call Back'!$C46, Raw!$H:$H, "D14")</f>
        <v>0</v>
      </c>
      <c r="GN46" s="30">
        <f>SUMIFS(Raw!$I:$I, Raw!$A:$A, 'Call Back'!GN$14, Raw!$C:$C, 'Call Back'!$C46, Raw!$H:$H, "D14")</f>
        <v>0</v>
      </c>
      <c r="GP46" s="19">
        <f>SUMIFS(Raw!$I:$I, Raw!$A:$A, 'Call Back'!GP$14, Raw!$C:$C, 'Call Back'!$C46, Raw!$H:$H, "D13")</f>
        <v>0</v>
      </c>
      <c r="GQ46" s="29">
        <f>SUMIFS(Raw!$I:$I, Raw!$A:$A, 'Call Back'!GQ$14, Raw!$C:$C, 'Call Back'!$C46, Raw!$H:$H, "D13")</f>
        <v>0</v>
      </c>
      <c r="GR46" s="29">
        <f>SUMIFS(Raw!$I:$I, Raw!$A:$A, 'Call Back'!GR$14, Raw!$C:$C, 'Call Back'!$C46, Raw!$H:$H, "D13")</f>
        <v>0</v>
      </c>
      <c r="GS46" s="29">
        <f>SUMIFS(Raw!$I:$I, Raw!$A:$A, 'Call Back'!GS$14, Raw!$C:$C, 'Call Back'!$C46, Raw!$H:$H, "D13")</f>
        <v>0</v>
      </c>
      <c r="GT46" s="29">
        <f>SUMIFS(Raw!$I:$I, Raw!$A:$A, 'Call Back'!GT$14, Raw!$C:$C, 'Call Back'!$C46, Raw!$H:$H, "D13")</f>
        <v>0</v>
      </c>
      <c r="GU46" s="29">
        <f>SUMIFS(Raw!$I:$I, Raw!$A:$A, 'Call Back'!GU$14, Raw!$C:$C, 'Call Back'!$C46, Raw!$H:$H, "D13")</f>
        <v>0</v>
      </c>
      <c r="GV46" s="30">
        <f>SUMIFS(Raw!$I:$I, Raw!$A:$A, 'Call Back'!GV$14, Raw!$C:$C, 'Call Back'!$C46, Raw!$H:$H, "D13")</f>
        <v>0</v>
      </c>
      <c r="GX46" s="19">
        <f>SUMIFS(Raw!$I:$I, Raw!$A:$A, 'Call Back'!GX$14, Raw!$C:$C, 'Call Back'!$C46, Raw!$H:$H, "D14")</f>
        <v>0</v>
      </c>
      <c r="GY46" s="29">
        <f>SUMIFS(Raw!$I:$I, Raw!$A:$A, 'Call Back'!GY$14, Raw!$C:$C, 'Call Back'!$C46, Raw!$H:$H, "D14")</f>
        <v>0</v>
      </c>
      <c r="GZ46" s="29">
        <f>SUMIFS(Raw!$I:$I, Raw!$A:$A, 'Call Back'!GZ$14, Raw!$C:$C, 'Call Back'!$C46, Raw!$H:$H, "D14")</f>
        <v>0</v>
      </c>
      <c r="HA46" s="29">
        <f>SUMIFS(Raw!$I:$I, Raw!$A:$A, 'Call Back'!HA$14, Raw!$C:$C, 'Call Back'!$C46, Raw!$H:$H, "D14")</f>
        <v>0</v>
      </c>
      <c r="HB46" s="29">
        <f>SUMIFS(Raw!$I:$I, Raw!$A:$A, 'Call Back'!HB$14, Raw!$C:$C, 'Call Back'!$C46, Raw!$H:$H, "D14")</f>
        <v>0</v>
      </c>
      <c r="HC46" s="29">
        <f>SUMIFS(Raw!$I:$I, Raw!$A:$A, 'Call Back'!HC$14, Raw!$C:$C, 'Call Back'!$C46, Raw!$H:$H, "D14")</f>
        <v>0</v>
      </c>
      <c r="HD46" s="30">
        <f>SUMIFS(Raw!$I:$I, Raw!$A:$A, 'Call Back'!HD$14, Raw!$C:$C, 'Call Back'!$C46, Raw!$H:$H, "D14")</f>
        <v>0</v>
      </c>
      <c r="HF46" s="19">
        <f>SUMIFS(Raw!$I:$I, Raw!$A:$A, 'Call Back'!HF$14, Raw!$C:$C, 'Call Back'!$C46, Raw!$H:$H, "D13")</f>
        <v>0</v>
      </c>
      <c r="HG46" s="29">
        <f>SUMIFS(Raw!$I:$I, Raw!$A:$A, 'Call Back'!HG$14, Raw!$C:$C, 'Call Back'!$C46, Raw!$H:$H, "D13")</f>
        <v>0</v>
      </c>
      <c r="HH46" s="29">
        <f>SUMIFS(Raw!$I:$I, Raw!$A:$A, 'Call Back'!HH$14, Raw!$C:$C, 'Call Back'!$C46, Raw!$H:$H, "D13")</f>
        <v>0</v>
      </c>
      <c r="HI46" s="29">
        <f>SUMIFS(Raw!$I:$I, Raw!$A:$A, 'Call Back'!HI$14, Raw!$C:$C, 'Call Back'!$C46, Raw!$H:$H, "D13")</f>
        <v>0</v>
      </c>
      <c r="HJ46" s="29">
        <f>SUMIFS(Raw!$I:$I, Raw!$A:$A, 'Call Back'!HJ$14, Raw!$C:$C, 'Call Back'!$C46, Raw!$H:$H, "D13")</f>
        <v>0</v>
      </c>
      <c r="HK46" s="29">
        <f>SUMIFS(Raw!$I:$I, Raw!$A:$A, 'Call Back'!HK$14, Raw!$C:$C, 'Call Back'!$C46, Raw!$H:$H, "D13")</f>
        <v>0</v>
      </c>
      <c r="HL46" s="30">
        <f>SUMIFS(Raw!$I:$I, Raw!$A:$A, 'Call Back'!HL$14, Raw!$C:$C, 'Call Back'!$C46, Raw!$H:$H, "D13")</f>
        <v>0</v>
      </c>
      <c r="HN46" s="19">
        <f>SUMIFS(Raw!$I:$I, Raw!$A:$A, 'Call Back'!HN$14, Raw!$C:$C, 'Call Back'!$C46, Raw!$H:$H, "D14")</f>
        <v>0</v>
      </c>
      <c r="HO46" s="29">
        <f>SUMIFS(Raw!$I:$I, Raw!$A:$A, 'Call Back'!HO$14, Raw!$C:$C, 'Call Back'!$C46, Raw!$H:$H, "D14")</f>
        <v>0</v>
      </c>
      <c r="HP46" s="29">
        <f>SUMIFS(Raw!$I:$I, Raw!$A:$A, 'Call Back'!HP$14, Raw!$C:$C, 'Call Back'!$C46, Raw!$H:$H, "D14")</f>
        <v>0</v>
      </c>
      <c r="HQ46" s="29">
        <f>SUMIFS(Raw!$I:$I, Raw!$A:$A, 'Call Back'!HQ$14, Raw!$C:$C, 'Call Back'!$C46, Raw!$H:$H, "D14")</f>
        <v>0</v>
      </c>
      <c r="HR46" s="29">
        <f>SUMIFS(Raw!$I:$I, Raw!$A:$A, 'Call Back'!HR$14, Raw!$C:$C, 'Call Back'!$C46, Raw!$H:$H, "D14")</f>
        <v>0</v>
      </c>
      <c r="HS46" s="29">
        <f>SUMIFS(Raw!$I:$I, Raw!$A:$A, 'Call Back'!HS$14, Raw!$C:$C, 'Call Back'!$C46, Raw!$H:$H, "D14")</f>
        <v>0</v>
      </c>
      <c r="HT46" s="30">
        <f>SUMIFS(Raw!$I:$I, Raw!$A:$A, 'Call Back'!HT$14, Raw!$C:$C, 'Call Back'!$C46, Raw!$H:$H, "D14")</f>
        <v>0</v>
      </c>
      <c r="HV46" s="19">
        <f>SUMIFS(Raw!$I:$I, Raw!$A:$A, 'Call Back'!HV$14, Raw!$C:$C, 'Call Back'!$C46, Raw!$H:$H, "D13")</f>
        <v>0</v>
      </c>
      <c r="HW46" s="29">
        <f>SUMIFS(Raw!$I:$I, Raw!$A:$A, 'Call Back'!HW$14, Raw!$C:$C, 'Call Back'!$C46, Raw!$H:$H, "D13")</f>
        <v>0</v>
      </c>
      <c r="HX46" s="29">
        <f>SUMIFS(Raw!$I:$I, Raw!$A:$A, 'Call Back'!HX$14, Raw!$C:$C, 'Call Back'!$C46, Raw!$H:$H, "D13")</f>
        <v>0</v>
      </c>
      <c r="HY46" s="29">
        <f>SUMIFS(Raw!$I:$I, Raw!$A:$A, 'Call Back'!HY$14, Raw!$C:$C, 'Call Back'!$C46, Raw!$H:$H, "D13")</f>
        <v>0</v>
      </c>
      <c r="HZ46" s="29">
        <f>SUMIFS(Raw!$I:$I, Raw!$A:$A, 'Call Back'!HZ$14, Raw!$C:$C, 'Call Back'!$C46, Raw!$H:$H, "D13")</f>
        <v>0</v>
      </c>
      <c r="IA46" s="29">
        <f>SUMIFS(Raw!$I:$I, Raw!$A:$A, 'Call Back'!IA$14, Raw!$C:$C, 'Call Back'!$C46, Raw!$H:$H, "D13")</f>
        <v>0</v>
      </c>
      <c r="IB46" s="30">
        <f>SUMIFS(Raw!$I:$I, Raw!$A:$A, 'Call Back'!IB$14, Raw!$C:$C, 'Call Back'!$C46, Raw!$H:$H, "D13")</f>
        <v>0</v>
      </c>
      <c r="ID46" s="19">
        <f>SUMIFS(Raw!$I:$I, Raw!$A:$A, 'Call Back'!ID$14, Raw!$C:$C, 'Call Back'!$C46, Raw!$H:$H, "D14")</f>
        <v>0</v>
      </c>
      <c r="IE46" s="29">
        <f>SUMIFS(Raw!$I:$I, Raw!$A:$A, 'Call Back'!IE$14, Raw!$C:$C, 'Call Back'!$C46, Raw!$H:$H, "D14")</f>
        <v>0</v>
      </c>
      <c r="IF46" s="29">
        <f>SUMIFS(Raw!$I:$I, Raw!$A:$A, 'Call Back'!IF$14, Raw!$C:$C, 'Call Back'!$C46, Raw!$H:$H, "D14")</f>
        <v>0</v>
      </c>
      <c r="IG46" s="29">
        <f>SUMIFS(Raw!$I:$I, Raw!$A:$A, 'Call Back'!IG$14, Raw!$C:$C, 'Call Back'!$C46, Raw!$H:$H, "D14")</f>
        <v>0</v>
      </c>
      <c r="IH46" s="29">
        <f>SUMIFS(Raw!$I:$I, Raw!$A:$A, 'Call Back'!IH$14, Raw!$C:$C, 'Call Back'!$C46, Raw!$H:$H, "D14")</f>
        <v>0</v>
      </c>
      <c r="II46" s="29">
        <f>SUMIFS(Raw!$I:$I, Raw!$A:$A, 'Call Back'!II$14, Raw!$C:$C, 'Call Back'!$C46, Raw!$H:$H, "D14")</f>
        <v>0</v>
      </c>
      <c r="IJ46" s="30">
        <f>SUMIFS(Raw!$I:$I, Raw!$A:$A, 'Call Back'!IJ$14, Raw!$C:$C, 'Call Back'!$C46, Raw!$H:$H, "D14")</f>
        <v>0</v>
      </c>
      <c r="IL46" s="19">
        <f>SUMIFS(Raw!$I:$I, Raw!$A:$A, 'Call Back'!IL$14, Raw!$C:$C, 'Call Back'!$C46, Raw!$H:$H, "D13")</f>
        <v>0</v>
      </c>
      <c r="IM46" s="29">
        <f>SUMIFS(Raw!$I:$I, Raw!$A:$A, 'Call Back'!IM$14, Raw!$C:$C, 'Call Back'!$C46, Raw!$H:$H, "D13")</f>
        <v>0</v>
      </c>
      <c r="IN46" s="29">
        <f>SUMIFS(Raw!$I:$I, Raw!$A:$A, 'Call Back'!IN$14, Raw!$C:$C, 'Call Back'!$C46, Raw!$H:$H, "D13")</f>
        <v>0</v>
      </c>
      <c r="IO46" s="29">
        <f>SUMIFS(Raw!$I:$I, Raw!$A:$A, 'Call Back'!IO$14, Raw!$C:$C, 'Call Back'!$C46, Raw!$H:$H, "D13")</f>
        <v>0</v>
      </c>
      <c r="IP46" s="29">
        <f>SUMIFS(Raw!$I:$I, Raw!$A:$A, 'Call Back'!IP$14, Raw!$C:$C, 'Call Back'!$C46, Raw!$H:$H, "D13")</f>
        <v>0</v>
      </c>
      <c r="IQ46" s="29">
        <f>SUMIFS(Raw!$I:$I, Raw!$A:$A, 'Call Back'!IQ$14, Raw!$C:$C, 'Call Back'!$C46, Raw!$H:$H, "D13")</f>
        <v>0</v>
      </c>
      <c r="IR46" s="30">
        <f>SUMIFS(Raw!$I:$I, Raw!$A:$A, 'Call Back'!IR$14, Raw!$C:$C, 'Call Back'!$C46, Raw!$H:$H, "D13")</f>
        <v>0</v>
      </c>
      <c r="IT46" s="19">
        <f>SUMIFS(Raw!$I:$I, Raw!$A:$A, 'Call Back'!IT$14, Raw!$C:$C, 'Call Back'!$C46, Raw!$H:$H, "D14")</f>
        <v>0</v>
      </c>
      <c r="IU46" s="29">
        <f>SUMIFS(Raw!$I:$I, Raw!$A:$A, 'Call Back'!IU$14, Raw!$C:$C, 'Call Back'!$C46, Raw!$H:$H, "D14")</f>
        <v>0</v>
      </c>
      <c r="IV46" s="29">
        <f>SUMIFS(Raw!$I:$I, Raw!$A:$A, 'Call Back'!IV$14, Raw!$C:$C, 'Call Back'!$C46, Raw!$H:$H, "D14")</f>
        <v>0</v>
      </c>
      <c r="IW46" s="29">
        <f>SUMIFS(Raw!$I:$I, Raw!$A:$A, 'Call Back'!IW$14, Raw!$C:$C, 'Call Back'!$C46, Raw!$H:$H, "D14")</f>
        <v>0</v>
      </c>
      <c r="IX46" s="29">
        <f>SUMIFS(Raw!$I:$I, Raw!$A:$A, 'Call Back'!IX$14, Raw!$C:$C, 'Call Back'!$C46, Raw!$H:$H, "D14")</f>
        <v>0</v>
      </c>
      <c r="IY46" s="29">
        <f>SUMIFS(Raw!$I:$I, Raw!$A:$A, 'Call Back'!IY$14, Raw!$C:$C, 'Call Back'!$C46, Raw!$H:$H, "D14")</f>
        <v>0</v>
      </c>
      <c r="IZ46" s="30">
        <f>SUMIFS(Raw!$I:$I, Raw!$A:$A, 'Call Back'!IZ$14, Raw!$C:$C, 'Call Back'!$C46, Raw!$H:$H, "D14")</f>
        <v>0</v>
      </c>
      <c r="JB46" s="19">
        <f>SUMIFS(Raw!$I:$I, Raw!$A:$A, 'Call Back'!JB$14, Raw!$C:$C, 'Call Back'!$C46, Raw!$H:$H, "D13")</f>
        <v>0</v>
      </c>
      <c r="JC46" s="29">
        <f>SUMIFS(Raw!$I:$I, Raw!$A:$A, 'Call Back'!JC$14, Raw!$C:$C, 'Call Back'!$C46, Raw!$H:$H, "D13")</f>
        <v>0</v>
      </c>
      <c r="JD46" s="29">
        <f>SUMIFS(Raw!$I:$I, Raw!$A:$A, 'Call Back'!JD$14, Raw!$C:$C, 'Call Back'!$C46, Raw!$H:$H, "D13")</f>
        <v>0</v>
      </c>
      <c r="JE46" s="29">
        <f>SUMIFS(Raw!$I:$I, Raw!$A:$A, 'Call Back'!JE$14, Raw!$C:$C, 'Call Back'!$C46, Raw!$H:$H, "D13")</f>
        <v>0</v>
      </c>
      <c r="JF46" s="29">
        <f>SUMIFS(Raw!$I:$I, Raw!$A:$A, 'Call Back'!JF$14, Raw!$C:$C, 'Call Back'!$C46, Raw!$H:$H, "D13")</f>
        <v>0</v>
      </c>
      <c r="JG46" s="29">
        <f>SUMIFS(Raw!$I:$I, Raw!$A:$A, 'Call Back'!JG$14, Raw!$C:$C, 'Call Back'!$C46, Raw!$H:$H, "D13")</f>
        <v>0</v>
      </c>
      <c r="JH46" s="30">
        <f>SUMIFS(Raw!$I:$I, Raw!$A:$A, 'Call Back'!JH$14, Raw!$C:$C, 'Call Back'!$C46, Raw!$H:$H, "D13")</f>
        <v>0</v>
      </c>
      <c r="JJ46" s="19">
        <f>SUMIFS(Raw!$I:$I, Raw!$A:$A, 'Call Back'!JJ$14, Raw!$C:$C, 'Call Back'!$C46, Raw!$H:$H, "D14")</f>
        <v>0</v>
      </c>
      <c r="JK46" s="29">
        <f>SUMIFS(Raw!$I:$I, Raw!$A:$A, 'Call Back'!JK$14, Raw!$C:$C, 'Call Back'!$C46, Raw!$H:$H, "D14")</f>
        <v>0</v>
      </c>
      <c r="JL46" s="29">
        <f>SUMIFS(Raw!$I:$I, Raw!$A:$A, 'Call Back'!JL$14, Raw!$C:$C, 'Call Back'!$C46, Raw!$H:$H, "D14")</f>
        <v>0</v>
      </c>
      <c r="JM46" s="29">
        <f>SUMIFS(Raw!$I:$I, Raw!$A:$A, 'Call Back'!JM$14, Raw!$C:$C, 'Call Back'!$C46, Raw!$H:$H, "D14")</f>
        <v>0</v>
      </c>
      <c r="JN46" s="29">
        <f>SUMIFS(Raw!$I:$I, Raw!$A:$A, 'Call Back'!JN$14, Raw!$C:$C, 'Call Back'!$C46, Raw!$H:$H, "D14")</f>
        <v>0</v>
      </c>
      <c r="JO46" s="29">
        <f>SUMIFS(Raw!$I:$I, Raw!$A:$A, 'Call Back'!JO$14, Raw!$C:$C, 'Call Back'!$C46, Raw!$H:$H, "D14")</f>
        <v>0</v>
      </c>
      <c r="JP46" s="30">
        <f>SUMIFS(Raw!$I:$I, Raw!$A:$A, 'Call Back'!JP$14, Raw!$C:$C, 'Call Back'!$C46, Raw!$H:$H, "D14")</f>
        <v>0</v>
      </c>
      <c r="JR46" s="19">
        <f>SUMIFS(Raw!$I:$I, Raw!$A:$A, 'Call Back'!JR$14, Raw!$C:$C, 'Call Back'!$C46, Raw!$H:$H, "D13")</f>
        <v>0</v>
      </c>
      <c r="JS46" s="29">
        <f>SUMIFS(Raw!$I:$I, Raw!$A:$A, 'Call Back'!JS$14, Raw!$C:$C, 'Call Back'!$C46, Raw!$H:$H, "D13")</f>
        <v>0</v>
      </c>
      <c r="JT46" s="29">
        <f>SUMIFS(Raw!$I:$I, Raw!$A:$A, 'Call Back'!JT$14, Raw!$C:$C, 'Call Back'!$C46, Raw!$H:$H, "D13")</f>
        <v>0</v>
      </c>
      <c r="JU46" s="29">
        <f>SUMIFS(Raw!$I:$I, Raw!$A:$A, 'Call Back'!JU$14, Raw!$C:$C, 'Call Back'!$C46, Raw!$H:$H, "D13")</f>
        <v>0</v>
      </c>
      <c r="JV46" s="29">
        <f>SUMIFS(Raw!$I:$I, Raw!$A:$A, 'Call Back'!JV$14, Raw!$C:$C, 'Call Back'!$C46, Raw!$H:$H, "D13")</f>
        <v>0</v>
      </c>
      <c r="JW46" s="29">
        <f>SUMIFS(Raw!$I:$I, Raw!$A:$A, 'Call Back'!JW$14, Raw!$C:$C, 'Call Back'!$C46, Raw!$H:$H, "D13")</f>
        <v>0</v>
      </c>
      <c r="JX46" s="30">
        <f>SUMIFS(Raw!$I:$I, Raw!$A:$A, 'Call Back'!JX$14, Raw!$C:$C, 'Call Back'!$C46, Raw!$H:$H, "D13")</f>
        <v>0</v>
      </c>
      <c r="JZ46" s="19">
        <f>SUMIFS(Raw!$I:$I, Raw!$A:$A, 'Call Back'!JZ$14, Raw!$C:$C, 'Call Back'!$C46, Raw!$H:$H, "D14")</f>
        <v>0</v>
      </c>
      <c r="KA46" s="29">
        <f>SUMIFS(Raw!$I:$I, Raw!$A:$A, 'Call Back'!KA$14, Raw!$C:$C, 'Call Back'!$C46, Raw!$H:$H, "D14")</f>
        <v>0</v>
      </c>
      <c r="KB46" s="29">
        <f>SUMIFS(Raw!$I:$I, Raw!$A:$A, 'Call Back'!KB$14, Raw!$C:$C, 'Call Back'!$C46, Raw!$H:$H, "D14")</f>
        <v>0</v>
      </c>
      <c r="KC46" s="29">
        <f>SUMIFS(Raw!$I:$I, Raw!$A:$A, 'Call Back'!KC$14, Raw!$C:$C, 'Call Back'!$C46, Raw!$H:$H, "D14")</f>
        <v>0</v>
      </c>
      <c r="KD46" s="29">
        <f>SUMIFS(Raw!$I:$I, Raw!$A:$A, 'Call Back'!KD$14, Raw!$C:$C, 'Call Back'!$C46, Raw!$H:$H, "D14")</f>
        <v>0</v>
      </c>
      <c r="KE46" s="29">
        <f>SUMIFS(Raw!$I:$I, Raw!$A:$A, 'Call Back'!KE$14, Raw!$C:$C, 'Call Back'!$C46, Raw!$H:$H, "D14")</f>
        <v>0</v>
      </c>
      <c r="KF46" s="30">
        <f>SUMIFS(Raw!$I:$I, Raw!$A:$A, 'Call Back'!KF$14, Raw!$C:$C, 'Call Back'!$C46, Raw!$H:$H, "D14")</f>
        <v>0</v>
      </c>
      <c r="KH46" s="19">
        <f>SUMIFS(Raw!$I:$I, Raw!$A:$A, 'Call Back'!KH$14, Raw!$C:$C, 'Call Back'!$C46, Raw!$H:$H, "D13")</f>
        <v>0</v>
      </c>
      <c r="KI46" s="29">
        <f>SUMIFS(Raw!$I:$I, Raw!$A:$A, 'Call Back'!KI$14, Raw!$C:$C, 'Call Back'!$C46, Raw!$H:$H, "D13")</f>
        <v>0</v>
      </c>
      <c r="KJ46" s="29">
        <f>SUMIFS(Raw!$I:$I, Raw!$A:$A, 'Call Back'!KJ$14, Raw!$C:$C, 'Call Back'!$C46, Raw!$H:$H, "D13")</f>
        <v>0</v>
      </c>
      <c r="KK46" s="29">
        <f>SUMIFS(Raw!$I:$I, Raw!$A:$A, 'Call Back'!KK$14, Raw!$C:$C, 'Call Back'!$C46, Raw!$H:$H, "D13")</f>
        <v>0</v>
      </c>
      <c r="KL46" s="29">
        <f>SUMIFS(Raw!$I:$I, Raw!$A:$A, 'Call Back'!KL$14, Raw!$C:$C, 'Call Back'!$C46, Raw!$H:$H, "D13")</f>
        <v>0</v>
      </c>
      <c r="KM46" s="29">
        <f>SUMIFS(Raw!$I:$I, Raw!$A:$A, 'Call Back'!KM$14, Raw!$C:$C, 'Call Back'!$C46, Raw!$H:$H, "D13")</f>
        <v>0</v>
      </c>
      <c r="KN46" s="30">
        <f>SUMIFS(Raw!$I:$I, Raw!$A:$A, 'Call Back'!KN$14, Raw!$C:$C, 'Call Back'!$C46, Raw!$H:$H, "D13")</f>
        <v>0</v>
      </c>
      <c r="KP46" s="19">
        <f>SUMIFS(Raw!$I:$I, Raw!$A:$A, 'Call Back'!KP$14, Raw!$C:$C, 'Call Back'!$C46, Raw!$H:$H, "D14")</f>
        <v>0</v>
      </c>
      <c r="KQ46" s="29">
        <f>SUMIFS(Raw!$I:$I, Raw!$A:$A, 'Call Back'!KQ$14, Raw!$C:$C, 'Call Back'!$C46, Raw!$H:$H, "D14")</f>
        <v>0</v>
      </c>
      <c r="KR46" s="29">
        <f>SUMIFS(Raw!$I:$I, Raw!$A:$A, 'Call Back'!KR$14, Raw!$C:$C, 'Call Back'!$C46, Raw!$H:$H, "D14")</f>
        <v>0</v>
      </c>
      <c r="KS46" s="29">
        <f>SUMIFS(Raw!$I:$I, Raw!$A:$A, 'Call Back'!KS$14, Raw!$C:$C, 'Call Back'!$C46, Raw!$H:$H, "D14")</f>
        <v>0</v>
      </c>
      <c r="KT46" s="29">
        <f>SUMIFS(Raw!$I:$I, Raw!$A:$A, 'Call Back'!KT$14, Raw!$C:$C, 'Call Back'!$C46, Raw!$H:$H, "D14")</f>
        <v>0</v>
      </c>
      <c r="KU46" s="29">
        <f>SUMIFS(Raw!$I:$I, Raw!$A:$A, 'Call Back'!KU$14, Raw!$C:$C, 'Call Back'!$C46, Raw!$H:$H, "D14")</f>
        <v>0</v>
      </c>
      <c r="KV46" s="30">
        <f>SUMIFS(Raw!$I:$I, Raw!$A:$A, 'Call Back'!KV$14, Raw!$C:$C, 'Call Back'!$C46, Raw!$H:$H, "D14")</f>
        <v>0</v>
      </c>
    </row>
    <row r="47" spans="1:308" x14ac:dyDescent="0.35">
      <c r="A47" s="4"/>
      <c r="B47" s="60" t="s">
        <v>36</v>
      </c>
      <c r="C47" s="49" t="s">
        <v>87</v>
      </c>
      <c r="D47" s="61" t="s">
        <v>36</v>
      </c>
      <c r="F47" s="46">
        <v>437</v>
      </c>
      <c r="G47" s="52">
        <v>396</v>
      </c>
      <c r="H47" s="52">
        <v>423</v>
      </c>
      <c r="I47" s="52">
        <v>402</v>
      </c>
      <c r="J47" s="52">
        <v>408</v>
      </c>
      <c r="K47" s="52">
        <v>491</v>
      </c>
      <c r="L47" s="53">
        <v>510</v>
      </c>
      <c r="N47" s="46">
        <v>156</v>
      </c>
      <c r="O47" s="52">
        <v>110</v>
      </c>
      <c r="P47" s="52">
        <v>71</v>
      </c>
      <c r="Q47" s="52">
        <v>131</v>
      </c>
      <c r="R47" s="52">
        <v>122</v>
      </c>
      <c r="S47" s="52">
        <v>205</v>
      </c>
      <c r="T47" s="53">
        <v>87</v>
      </c>
      <c r="V47" s="46">
        <v>495</v>
      </c>
      <c r="W47" s="52">
        <v>457</v>
      </c>
      <c r="X47" s="52">
        <v>446</v>
      </c>
      <c r="Y47" s="52">
        <v>393</v>
      </c>
      <c r="Z47" s="52">
        <v>440</v>
      </c>
      <c r="AA47" s="52">
        <v>451</v>
      </c>
      <c r="AB47" s="53">
        <v>512</v>
      </c>
      <c r="AD47" s="46">
        <v>146</v>
      </c>
      <c r="AE47" s="52">
        <v>114</v>
      </c>
      <c r="AF47" s="52">
        <v>99</v>
      </c>
      <c r="AG47" s="52">
        <v>195</v>
      </c>
      <c r="AH47" s="52">
        <v>132</v>
      </c>
      <c r="AI47" s="52">
        <v>77</v>
      </c>
      <c r="AJ47" s="53">
        <v>145</v>
      </c>
      <c r="AL47" s="46">
        <v>440</v>
      </c>
      <c r="AM47" s="52">
        <v>451</v>
      </c>
      <c r="AN47" s="52">
        <v>471</v>
      </c>
      <c r="AO47" s="52">
        <v>412</v>
      </c>
      <c r="AP47" s="52">
        <v>393</v>
      </c>
      <c r="AQ47" s="52">
        <v>420</v>
      </c>
      <c r="AR47" s="53">
        <v>429</v>
      </c>
      <c r="AT47" s="46">
        <v>140</v>
      </c>
      <c r="AU47" s="52">
        <v>216</v>
      </c>
      <c r="AV47" s="52">
        <v>72</v>
      </c>
      <c r="AW47" s="52">
        <v>149</v>
      </c>
      <c r="AX47" s="52">
        <v>92</v>
      </c>
      <c r="AY47" s="52">
        <v>53</v>
      </c>
      <c r="AZ47" s="53">
        <v>93</v>
      </c>
      <c r="BB47" s="46">
        <v>478</v>
      </c>
      <c r="BC47" s="52">
        <v>459</v>
      </c>
      <c r="BD47" s="52">
        <v>415</v>
      </c>
      <c r="BE47" s="52">
        <v>402</v>
      </c>
      <c r="BF47" s="52">
        <v>456</v>
      </c>
      <c r="BG47" s="52">
        <v>494</v>
      </c>
      <c r="BH47" s="53">
        <v>464</v>
      </c>
      <c r="BJ47" s="46">
        <v>181</v>
      </c>
      <c r="BK47" s="52">
        <v>160</v>
      </c>
      <c r="BL47" s="52">
        <v>137</v>
      </c>
      <c r="BM47" s="52">
        <v>177</v>
      </c>
      <c r="BN47" s="52">
        <v>118</v>
      </c>
      <c r="BO47" s="52">
        <v>50</v>
      </c>
      <c r="BP47" s="53">
        <v>47</v>
      </c>
      <c r="BR47" s="46">
        <v>450</v>
      </c>
      <c r="BS47" s="52">
        <v>427</v>
      </c>
      <c r="BT47" s="52">
        <v>404</v>
      </c>
      <c r="BU47" s="52">
        <v>306</v>
      </c>
      <c r="BV47" s="52">
        <v>516</v>
      </c>
      <c r="BW47" s="52">
        <v>551</v>
      </c>
      <c r="BX47" s="53">
        <v>529</v>
      </c>
      <c r="BZ47" s="46">
        <v>192</v>
      </c>
      <c r="CA47" s="52">
        <v>277</v>
      </c>
      <c r="CB47" s="52">
        <v>255</v>
      </c>
      <c r="CC47" s="52">
        <v>110</v>
      </c>
      <c r="CD47" s="52">
        <v>107</v>
      </c>
      <c r="CE47" s="52">
        <v>98</v>
      </c>
      <c r="CF47" s="53">
        <v>173</v>
      </c>
      <c r="CH47" s="46">
        <v>511</v>
      </c>
      <c r="CI47" s="52">
        <v>466</v>
      </c>
      <c r="CJ47" s="52">
        <v>430</v>
      </c>
      <c r="CK47" s="52">
        <v>454</v>
      </c>
      <c r="CL47" s="52">
        <v>467</v>
      </c>
      <c r="CM47" s="52">
        <v>572</v>
      </c>
      <c r="CN47" s="53">
        <v>461</v>
      </c>
      <c r="CP47" s="46">
        <v>134</v>
      </c>
      <c r="CQ47" s="52">
        <v>172</v>
      </c>
      <c r="CR47" s="52">
        <v>208</v>
      </c>
      <c r="CS47" s="52">
        <v>209</v>
      </c>
      <c r="CT47" s="52">
        <v>226</v>
      </c>
      <c r="CU47" s="52">
        <v>131</v>
      </c>
      <c r="CV47" s="53">
        <v>101</v>
      </c>
      <c r="CX47" s="46">
        <v>477</v>
      </c>
      <c r="CY47" s="52">
        <v>447</v>
      </c>
      <c r="CZ47" s="52">
        <v>405</v>
      </c>
      <c r="DA47" s="52">
        <v>436</v>
      </c>
      <c r="DB47" s="52">
        <v>395</v>
      </c>
      <c r="DC47" s="52">
        <v>485</v>
      </c>
      <c r="DD47" s="53">
        <v>495</v>
      </c>
      <c r="DF47" s="46">
        <v>118</v>
      </c>
      <c r="DG47" s="52">
        <v>66</v>
      </c>
      <c r="DH47" s="52">
        <v>91</v>
      </c>
      <c r="DI47" s="52">
        <v>106</v>
      </c>
      <c r="DJ47" s="52">
        <v>54</v>
      </c>
      <c r="DK47" s="52">
        <v>52</v>
      </c>
      <c r="DL47" s="53">
        <v>32</v>
      </c>
      <c r="DN47" s="46">
        <v>475</v>
      </c>
      <c r="DO47" s="52">
        <v>383</v>
      </c>
      <c r="DP47" s="52">
        <v>374</v>
      </c>
      <c r="DQ47" s="52">
        <v>335</v>
      </c>
      <c r="DR47" s="52">
        <v>390</v>
      </c>
      <c r="DS47" s="52">
        <v>503</v>
      </c>
      <c r="DT47" s="53">
        <v>457</v>
      </c>
      <c r="DV47" s="46">
        <v>76</v>
      </c>
      <c r="DW47" s="52">
        <v>73</v>
      </c>
      <c r="DX47" s="52">
        <v>92</v>
      </c>
      <c r="DY47" s="52">
        <v>87</v>
      </c>
      <c r="DZ47" s="52">
        <v>63</v>
      </c>
      <c r="EA47" s="52">
        <v>66</v>
      </c>
      <c r="EB47" s="53">
        <v>160</v>
      </c>
      <c r="ED47" s="46">
        <f>SUMIFS(Raw!$I:$I, Raw!$A:$A, 'Call Back'!ED$14, Raw!$C:$C, 'Call Back'!$C47, Raw!$H:$H, "D13")</f>
        <v>421</v>
      </c>
      <c r="EE47" s="52">
        <f>SUMIFS(Raw!$I:$I, Raw!$A:$A, 'Call Back'!EE$14, Raw!$C:$C, 'Call Back'!$C47, Raw!$H:$H, "D13")</f>
        <v>440</v>
      </c>
      <c r="EF47" s="52">
        <f>SUMIFS(Raw!$I:$I, Raw!$A:$A, 'Call Back'!EF$14, Raw!$C:$C, 'Call Back'!$C47, Raw!$H:$H, "D13")</f>
        <v>398</v>
      </c>
      <c r="EG47" s="52">
        <f>SUMIFS(Raw!$I:$I, Raw!$A:$A, 'Call Back'!EG$14, Raw!$C:$C, 'Call Back'!$C47, Raw!$H:$H, "D13")</f>
        <v>376</v>
      </c>
      <c r="EH47" s="52">
        <f>SUMIFS(Raw!$I:$I, Raw!$A:$A, 'Call Back'!EH$14, Raw!$C:$C, 'Call Back'!$C47, Raw!$H:$H, "D13")</f>
        <v>399</v>
      </c>
      <c r="EI47" s="52">
        <f>SUMIFS(Raw!$I:$I, Raw!$A:$A, 'Call Back'!EI$14, Raw!$C:$C, 'Call Back'!$C47, Raw!$H:$H, "D13")</f>
        <v>489</v>
      </c>
      <c r="EJ47" s="53">
        <f>SUMIFS(Raw!$I:$I, Raw!$A:$A, 'Call Back'!EJ$14, Raw!$C:$C, 'Call Back'!$C47, Raw!$H:$H, "D13")</f>
        <v>479</v>
      </c>
      <c r="EL47" s="46">
        <f>SUMIFS(Raw!$I:$I, Raw!$A:$A, 'Call Back'!EL$14, Raw!$C:$C, 'Call Back'!$C47, Raw!$H:$H, "D14")</f>
        <v>217</v>
      </c>
      <c r="EM47" s="52">
        <f>SUMIFS(Raw!$I:$I, Raw!$A:$A, 'Call Back'!EM$14, Raw!$C:$C, 'Call Back'!$C47, Raw!$H:$H, "D14")</f>
        <v>165</v>
      </c>
      <c r="EN47" s="52">
        <f>SUMIFS(Raw!$I:$I, Raw!$A:$A, 'Call Back'!EN$14, Raw!$C:$C, 'Call Back'!$C47, Raw!$H:$H, "D14")</f>
        <v>114</v>
      </c>
      <c r="EO47" s="52">
        <f>SUMIFS(Raw!$I:$I, Raw!$A:$A, 'Call Back'!EO$14, Raw!$C:$C, 'Call Back'!$C47, Raw!$H:$H, "D14")</f>
        <v>94</v>
      </c>
      <c r="EP47" s="52">
        <f>SUMIFS(Raw!$I:$I, Raw!$A:$A, 'Call Back'!EP$14, Raw!$C:$C, 'Call Back'!$C47, Raw!$H:$H, "D14")</f>
        <v>150</v>
      </c>
      <c r="EQ47" s="52">
        <f>SUMIFS(Raw!$I:$I, Raw!$A:$A, 'Call Back'!EQ$14, Raw!$C:$C, 'Call Back'!$C47, Raw!$H:$H, "D14")</f>
        <v>161</v>
      </c>
      <c r="ER47" s="53">
        <f>SUMIFS(Raw!$I:$I, Raw!$A:$A, 'Call Back'!ER$14, Raw!$C:$C, 'Call Back'!$C47, Raw!$H:$H, "D14")</f>
        <v>130</v>
      </c>
      <c r="ET47" s="46">
        <f>SUMIFS(Raw!$I:$I, Raw!$A:$A, 'Call Back'!ET$14, Raw!$C:$C, 'Call Back'!$C47, Raw!$H:$H, "D13")</f>
        <v>0</v>
      </c>
      <c r="EU47" s="52">
        <f>SUMIFS(Raw!$I:$I, Raw!$A:$A, 'Call Back'!EU$14, Raw!$C:$C, 'Call Back'!$C47, Raw!$H:$H, "D13")</f>
        <v>0</v>
      </c>
      <c r="EV47" s="52">
        <f>SUMIFS(Raw!$I:$I, Raw!$A:$A, 'Call Back'!EV$14, Raw!$C:$C, 'Call Back'!$C47, Raw!$H:$H, "D13")</f>
        <v>0</v>
      </c>
      <c r="EW47" s="52">
        <f>SUMIFS(Raw!$I:$I, Raw!$A:$A, 'Call Back'!EW$14, Raw!$C:$C, 'Call Back'!$C47, Raw!$H:$H, "D13")</f>
        <v>0</v>
      </c>
      <c r="EX47" s="52">
        <f>SUMIFS(Raw!$I:$I, Raw!$A:$A, 'Call Back'!EX$14, Raw!$C:$C, 'Call Back'!$C47, Raw!$H:$H, "D13")</f>
        <v>0</v>
      </c>
      <c r="EY47" s="52">
        <f>SUMIFS(Raw!$I:$I, Raw!$A:$A, 'Call Back'!EY$14, Raw!$C:$C, 'Call Back'!$C47, Raw!$H:$H, "D13")</f>
        <v>0</v>
      </c>
      <c r="EZ47" s="53">
        <f>SUMIFS(Raw!$I:$I, Raw!$A:$A, 'Call Back'!EZ$14, Raw!$C:$C, 'Call Back'!$C47, Raw!$H:$H, "D13")</f>
        <v>0</v>
      </c>
      <c r="FB47" s="46">
        <f>SUMIFS(Raw!$I:$I, Raw!$A:$A, 'Call Back'!FB$14, Raw!$C:$C, 'Call Back'!$C47, Raw!$H:$H, "D14")</f>
        <v>0</v>
      </c>
      <c r="FC47" s="52">
        <f>SUMIFS(Raw!$I:$I, Raw!$A:$A, 'Call Back'!FC$14, Raw!$C:$C, 'Call Back'!$C47, Raw!$H:$H, "D14")</f>
        <v>0</v>
      </c>
      <c r="FD47" s="52">
        <f>SUMIFS(Raw!$I:$I, Raw!$A:$A, 'Call Back'!FD$14, Raw!$C:$C, 'Call Back'!$C47, Raw!$H:$H, "D14")</f>
        <v>0</v>
      </c>
      <c r="FE47" s="52">
        <f>SUMIFS(Raw!$I:$I, Raw!$A:$A, 'Call Back'!FE$14, Raw!$C:$C, 'Call Back'!$C47, Raw!$H:$H, "D14")</f>
        <v>0</v>
      </c>
      <c r="FF47" s="52">
        <f>SUMIFS(Raw!$I:$I, Raw!$A:$A, 'Call Back'!FF$14, Raw!$C:$C, 'Call Back'!$C47, Raw!$H:$H, "D14")</f>
        <v>0</v>
      </c>
      <c r="FG47" s="52">
        <f>SUMIFS(Raw!$I:$I, Raw!$A:$A, 'Call Back'!FG$14, Raw!$C:$C, 'Call Back'!$C47, Raw!$H:$H, "D14")</f>
        <v>0</v>
      </c>
      <c r="FH47" s="53">
        <f>SUMIFS(Raw!$I:$I, Raw!$A:$A, 'Call Back'!FH$14, Raw!$C:$C, 'Call Back'!$C47, Raw!$H:$H, "D14")</f>
        <v>0</v>
      </c>
      <c r="FJ47" s="46">
        <f>SUMIFS(Raw!$I:$I, Raw!$A:$A, 'Call Back'!FJ$14, Raw!$C:$C, 'Call Back'!$C47, Raw!$H:$H, "D13")</f>
        <v>0</v>
      </c>
      <c r="FK47" s="52">
        <f>SUMIFS(Raw!$I:$I, Raw!$A:$A, 'Call Back'!FK$14, Raw!$C:$C, 'Call Back'!$C47, Raw!$H:$H, "D13")</f>
        <v>0</v>
      </c>
      <c r="FL47" s="52">
        <f>SUMIFS(Raw!$I:$I, Raw!$A:$A, 'Call Back'!FL$14, Raw!$C:$C, 'Call Back'!$C47, Raw!$H:$H, "D13")</f>
        <v>0</v>
      </c>
      <c r="FM47" s="52">
        <f>SUMIFS(Raw!$I:$I, Raw!$A:$A, 'Call Back'!FM$14, Raw!$C:$C, 'Call Back'!$C47, Raw!$H:$H, "D13")</f>
        <v>0</v>
      </c>
      <c r="FN47" s="52">
        <f>SUMIFS(Raw!$I:$I, Raw!$A:$A, 'Call Back'!FN$14, Raw!$C:$C, 'Call Back'!$C47, Raw!$H:$H, "D13")</f>
        <v>0</v>
      </c>
      <c r="FO47" s="52">
        <f>SUMIFS(Raw!$I:$I, Raw!$A:$A, 'Call Back'!FO$14, Raw!$C:$C, 'Call Back'!$C47, Raw!$H:$H, "D13")</f>
        <v>0</v>
      </c>
      <c r="FP47" s="53">
        <f>SUMIFS(Raw!$I:$I, Raw!$A:$A, 'Call Back'!FP$14, Raw!$C:$C, 'Call Back'!$C47, Raw!$H:$H, "D13")</f>
        <v>0</v>
      </c>
      <c r="FR47" s="46">
        <f>SUMIFS(Raw!$I:$I, Raw!$A:$A, 'Call Back'!FR$14, Raw!$C:$C, 'Call Back'!$C47, Raw!$H:$H, "D14")</f>
        <v>0</v>
      </c>
      <c r="FS47" s="52">
        <f>SUMIFS(Raw!$I:$I, Raw!$A:$A, 'Call Back'!FS$14, Raw!$C:$C, 'Call Back'!$C47, Raw!$H:$H, "D14")</f>
        <v>0</v>
      </c>
      <c r="FT47" s="52">
        <f>SUMIFS(Raw!$I:$I, Raw!$A:$A, 'Call Back'!FT$14, Raw!$C:$C, 'Call Back'!$C47, Raw!$H:$H, "D14")</f>
        <v>0</v>
      </c>
      <c r="FU47" s="52">
        <f>SUMIFS(Raw!$I:$I, Raw!$A:$A, 'Call Back'!FU$14, Raw!$C:$C, 'Call Back'!$C47, Raw!$H:$H, "D14")</f>
        <v>0</v>
      </c>
      <c r="FV47" s="52">
        <f>SUMIFS(Raw!$I:$I, Raw!$A:$A, 'Call Back'!FV$14, Raw!$C:$C, 'Call Back'!$C47, Raw!$H:$H, "D14")</f>
        <v>0</v>
      </c>
      <c r="FW47" s="52">
        <f>SUMIFS(Raw!$I:$I, Raw!$A:$A, 'Call Back'!FW$14, Raw!$C:$C, 'Call Back'!$C47, Raw!$H:$H, "D14")</f>
        <v>0</v>
      </c>
      <c r="FX47" s="53">
        <f>SUMIFS(Raw!$I:$I, Raw!$A:$A, 'Call Back'!FX$14, Raw!$C:$C, 'Call Back'!$C47, Raw!$H:$H, "D14")</f>
        <v>0</v>
      </c>
      <c r="FZ47" s="46">
        <f>SUMIFS(Raw!$I:$I, Raw!$A:$A, 'Call Back'!FZ$14, Raw!$C:$C, 'Call Back'!$C47, Raw!$H:$H, "D13")</f>
        <v>0</v>
      </c>
      <c r="GA47" s="52">
        <f>SUMIFS(Raw!$I:$I, Raw!$A:$A, 'Call Back'!GA$14, Raw!$C:$C, 'Call Back'!$C47, Raw!$H:$H, "D13")</f>
        <v>0</v>
      </c>
      <c r="GB47" s="52">
        <f>SUMIFS(Raw!$I:$I, Raw!$A:$A, 'Call Back'!GB$14, Raw!$C:$C, 'Call Back'!$C47, Raw!$H:$H, "D13")</f>
        <v>0</v>
      </c>
      <c r="GC47" s="52">
        <f>SUMIFS(Raw!$I:$I, Raw!$A:$A, 'Call Back'!GC$14, Raw!$C:$C, 'Call Back'!$C47, Raw!$H:$H, "D13")</f>
        <v>0</v>
      </c>
      <c r="GD47" s="52">
        <f>SUMIFS(Raw!$I:$I, Raw!$A:$A, 'Call Back'!GD$14, Raw!$C:$C, 'Call Back'!$C47, Raw!$H:$H, "D13")</f>
        <v>0</v>
      </c>
      <c r="GE47" s="52">
        <f>SUMIFS(Raw!$I:$I, Raw!$A:$A, 'Call Back'!GE$14, Raw!$C:$C, 'Call Back'!$C47, Raw!$H:$H, "D13")</f>
        <v>0</v>
      </c>
      <c r="GF47" s="53">
        <f>SUMIFS(Raw!$I:$I, Raw!$A:$A, 'Call Back'!GF$14, Raw!$C:$C, 'Call Back'!$C47, Raw!$H:$H, "D13")</f>
        <v>0</v>
      </c>
      <c r="GH47" s="46">
        <f>SUMIFS(Raw!$I:$I, Raw!$A:$A, 'Call Back'!GH$14, Raw!$C:$C, 'Call Back'!$C47, Raw!$H:$H, "D14")</f>
        <v>0</v>
      </c>
      <c r="GI47" s="52">
        <f>SUMIFS(Raw!$I:$I, Raw!$A:$A, 'Call Back'!GI$14, Raw!$C:$C, 'Call Back'!$C47, Raw!$H:$H, "D14")</f>
        <v>0</v>
      </c>
      <c r="GJ47" s="52">
        <f>SUMIFS(Raw!$I:$I, Raw!$A:$A, 'Call Back'!GJ$14, Raw!$C:$C, 'Call Back'!$C47, Raw!$H:$H, "D14")</f>
        <v>0</v>
      </c>
      <c r="GK47" s="52">
        <f>SUMIFS(Raw!$I:$I, Raw!$A:$A, 'Call Back'!GK$14, Raw!$C:$C, 'Call Back'!$C47, Raw!$H:$H, "D14")</f>
        <v>0</v>
      </c>
      <c r="GL47" s="52">
        <f>SUMIFS(Raw!$I:$I, Raw!$A:$A, 'Call Back'!GL$14, Raw!$C:$C, 'Call Back'!$C47, Raw!$H:$H, "D14")</f>
        <v>0</v>
      </c>
      <c r="GM47" s="52">
        <f>SUMIFS(Raw!$I:$I, Raw!$A:$A, 'Call Back'!GM$14, Raw!$C:$C, 'Call Back'!$C47, Raw!$H:$H, "D14")</f>
        <v>0</v>
      </c>
      <c r="GN47" s="53">
        <f>SUMIFS(Raw!$I:$I, Raw!$A:$A, 'Call Back'!GN$14, Raw!$C:$C, 'Call Back'!$C47, Raw!$H:$H, "D14")</f>
        <v>0</v>
      </c>
      <c r="GP47" s="46">
        <f>SUMIFS(Raw!$I:$I, Raw!$A:$A, 'Call Back'!GP$14, Raw!$C:$C, 'Call Back'!$C47, Raw!$H:$H, "D13")</f>
        <v>0</v>
      </c>
      <c r="GQ47" s="52">
        <f>SUMIFS(Raw!$I:$I, Raw!$A:$A, 'Call Back'!GQ$14, Raw!$C:$C, 'Call Back'!$C47, Raw!$H:$H, "D13")</f>
        <v>0</v>
      </c>
      <c r="GR47" s="52">
        <f>SUMIFS(Raw!$I:$I, Raw!$A:$A, 'Call Back'!GR$14, Raw!$C:$C, 'Call Back'!$C47, Raw!$H:$H, "D13")</f>
        <v>0</v>
      </c>
      <c r="GS47" s="52">
        <f>SUMIFS(Raw!$I:$I, Raw!$A:$A, 'Call Back'!GS$14, Raw!$C:$C, 'Call Back'!$C47, Raw!$H:$H, "D13")</f>
        <v>0</v>
      </c>
      <c r="GT47" s="52">
        <f>SUMIFS(Raw!$I:$I, Raw!$A:$A, 'Call Back'!GT$14, Raw!$C:$C, 'Call Back'!$C47, Raw!$H:$H, "D13")</f>
        <v>0</v>
      </c>
      <c r="GU47" s="52">
        <f>SUMIFS(Raw!$I:$I, Raw!$A:$A, 'Call Back'!GU$14, Raw!$C:$C, 'Call Back'!$C47, Raw!$H:$H, "D13")</f>
        <v>0</v>
      </c>
      <c r="GV47" s="53">
        <f>SUMIFS(Raw!$I:$I, Raw!$A:$A, 'Call Back'!GV$14, Raw!$C:$C, 'Call Back'!$C47, Raw!$H:$H, "D13")</f>
        <v>0</v>
      </c>
      <c r="GX47" s="46">
        <f>SUMIFS(Raw!$I:$I, Raw!$A:$A, 'Call Back'!GX$14, Raw!$C:$C, 'Call Back'!$C47, Raw!$H:$H, "D14")</f>
        <v>0</v>
      </c>
      <c r="GY47" s="52">
        <f>SUMIFS(Raw!$I:$I, Raw!$A:$A, 'Call Back'!GY$14, Raw!$C:$C, 'Call Back'!$C47, Raw!$H:$H, "D14")</f>
        <v>0</v>
      </c>
      <c r="GZ47" s="52">
        <f>SUMIFS(Raw!$I:$I, Raw!$A:$A, 'Call Back'!GZ$14, Raw!$C:$C, 'Call Back'!$C47, Raw!$H:$H, "D14")</f>
        <v>0</v>
      </c>
      <c r="HA47" s="52">
        <f>SUMIFS(Raw!$I:$I, Raw!$A:$A, 'Call Back'!HA$14, Raw!$C:$C, 'Call Back'!$C47, Raw!$H:$H, "D14")</f>
        <v>0</v>
      </c>
      <c r="HB47" s="52">
        <f>SUMIFS(Raw!$I:$I, Raw!$A:$A, 'Call Back'!HB$14, Raw!$C:$C, 'Call Back'!$C47, Raw!$H:$H, "D14")</f>
        <v>0</v>
      </c>
      <c r="HC47" s="52">
        <f>SUMIFS(Raw!$I:$I, Raw!$A:$A, 'Call Back'!HC$14, Raw!$C:$C, 'Call Back'!$C47, Raw!$H:$H, "D14")</f>
        <v>0</v>
      </c>
      <c r="HD47" s="53">
        <f>SUMIFS(Raw!$I:$I, Raw!$A:$A, 'Call Back'!HD$14, Raw!$C:$C, 'Call Back'!$C47, Raw!$H:$H, "D14")</f>
        <v>0</v>
      </c>
      <c r="HF47" s="46">
        <f>SUMIFS(Raw!$I:$I, Raw!$A:$A, 'Call Back'!HF$14, Raw!$C:$C, 'Call Back'!$C47, Raw!$H:$H, "D13")</f>
        <v>0</v>
      </c>
      <c r="HG47" s="52">
        <f>SUMIFS(Raw!$I:$I, Raw!$A:$A, 'Call Back'!HG$14, Raw!$C:$C, 'Call Back'!$C47, Raw!$H:$H, "D13")</f>
        <v>0</v>
      </c>
      <c r="HH47" s="52">
        <f>SUMIFS(Raw!$I:$I, Raw!$A:$A, 'Call Back'!HH$14, Raw!$C:$C, 'Call Back'!$C47, Raw!$H:$H, "D13")</f>
        <v>0</v>
      </c>
      <c r="HI47" s="52">
        <f>SUMIFS(Raw!$I:$I, Raw!$A:$A, 'Call Back'!HI$14, Raw!$C:$C, 'Call Back'!$C47, Raw!$H:$H, "D13")</f>
        <v>0</v>
      </c>
      <c r="HJ47" s="52">
        <f>SUMIFS(Raw!$I:$I, Raw!$A:$A, 'Call Back'!HJ$14, Raw!$C:$C, 'Call Back'!$C47, Raw!$H:$H, "D13")</f>
        <v>0</v>
      </c>
      <c r="HK47" s="52">
        <f>SUMIFS(Raw!$I:$I, Raw!$A:$A, 'Call Back'!HK$14, Raw!$C:$C, 'Call Back'!$C47, Raw!$H:$H, "D13")</f>
        <v>0</v>
      </c>
      <c r="HL47" s="53">
        <f>SUMIFS(Raw!$I:$I, Raw!$A:$A, 'Call Back'!HL$14, Raw!$C:$C, 'Call Back'!$C47, Raw!$H:$H, "D13")</f>
        <v>0</v>
      </c>
      <c r="HN47" s="46">
        <f>SUMIFS(Raw!$I:$I, Raw!$A:$A, 'Call Back'!HN$14, Raw!$C:$C, 'Call Back'!$C47, Raw!$H:$H, "D14")</f>
        <v>0</v>
      </c>
      <c r="HO47" s="52">
        <f>SUMIFS(Raw!$I:$I, Raw!$A:$A, 'Call Back'!HO$14, Raw!$C:$C, 'Call Back'!$C47, Raw!$H:$H, "D14")</f>
        <v>0</v>
      </c>
      <c r="HP47" s="52">
        <f>SUMIFS(Raw!$I:$I, Raw!$A:$A, 'Call Back'!HP$14, Raw!$C:$C, 'Call Back'!$C47, Raw!$H:$H, "D14")</f>
        <v>0</v>
      </c>
      <c r="HQ47" s="52">
        <f>SUMIFS(Raw!$I:$I, Raw!$A:$A, 'Call Back'!HQ$14, Raw!$C:$C, 'Call Back'!$C47, Raw!$H:$H, "D14")</f>
        <v>0</v>
      </c>
      <c r="HR47" s="52">
        <f>SUMIFS(Raw!$I:$I, Raw!$A:$A, 'Call Back'!HR$14, Raw!$C:$C, 'Call Back'!$C47, Raw!$H:$H, "D14")</f>
        <v>0</v>
      </c>
      <c r="HS47" s="52">
        <f>SUMIFS(Raw!$I:$I, Raw!$A:$A, 'Call Back'!HS$14, Raw!$C:$C, 'Call Back'!$C47, Raw!$H:$H, "D14")</f>
        <v>0</v>
      </c>
      <c r="HT47" s="53">
        <f>SUMIFS(Raw!$I:$I, Raw!$A:$A, 'Call Back'!HT$14, Raw!$C:$C, 'Call Back'!$C47, Raw!$H:$H, "D14")</f>
        <v>0</v>
      </c>
      <c r="HV47" s="46">
        <f>SUMIFS(Raw!$I:$I, Raw!$A:$A, 'Call Back'!HV$14, Raw!$C:$C, 'Call Back'!$C47, Raw!$H:$H, "D13")</f>
        <v>0</v>
      </c>
      <c r="HW47" s="52">
        <f>SUMIFS(Raw!$I:$I, Raw!$A:$A, 'Call Back'!HW$14, Raw!$C:$C, 'Call Back'!$C47, Raw!$H:$H, "D13")</f>
        <v>0</v>
      </c>
      <c r="HX47" s="52">
        <f>SUMIFS(Raw!$I:$I, Raw!$A:$A, 'Call Back'!HX$14, Raw!$C:$C, 'Call Back'!$C47, Raw!$H:$H, "D13")</f>
        <v>0</v>
      </c>
      <c r="HY47" s="52">
        <f>SUMIFS(Raw!$I:$I, Raw!$A:$A, 'Call Back'!HY$14, Raw!$C:$C, 'Call Back'!$C47, Raw!$H:$H, "D13")</f>
        <v>0</v>
      </c>
      <c r="HZ47" s="52">
        <f>SUMIFS(Raw!$I:$I, Raw!$A:$A, 'Call Back'!HZ$14, Raw!$C:$C, 'Call Back'!$C47, Raw!$H:$H, "D13")</f>
        <v>0</v>
      </c>
      <c r="IA47" s="52">
        <f>SUMIFS(Raw!$I:$I, Raw!$A:$A, 'Call Back'!IA$14, Raw!$C:$C, 'Call Back'!$C47, Raw!$H:$H, "D13")</f>
        <v>0</v>
      </c>
      <c r="IB47" s="53">
        <f>SUMIFS(Raw!$I:$I, Raw!$A:$A, 'Call Back'!IB$14, Raw!$C:$C, 'Call Back'!$C47, Raw!$H:$H, "D13")</f>
        <v>0</v>
      </c>
      <c r="ID47" s="46">
        <f>SUMIFS(Raw!$I:$I, Raw!$A:$A, 'Call Back'!ID$14, Raw!$C:$C, 'Call Back'!$C47, Raw!$H:$H, "D14")</f>
        <v>0</v>
      </c>
      <c r="IE47" s="52">
        <f>SUMIFS(Raw!$I:$I, Raw!$A:$A, 'Call Back'!IE$14, Raw!$C:$C, 'Call Back'!$C47, Raw!$H:$H, "D14")</f>
        <v>0</v>
      </c>
      <c r="IF47" s="52">
        <f>SUMIFS(Raw!$I:$I, Raw!$A:$A, 'Call Back'!IF$14, Raw!$C:$C, 'Call Back'!$C47, Raw!$H:$H, "D14")</f>
        <v>0</v>
      </c>
      <c r="IG47" s="52">
        <f>SUMIFS(Raw!$I:$I, Raw!$A:$A, 'Call Back'!IG$14, Raw!$C:$C, 'Call Back'!$C47, Raw!$H:$H, "D14")</f>
        <v>0</v>
      </c>
      <c r="IH47" s="52">
        <f>SUMIFS(Raw!$I:$I, Raw!$A:$A, 'Call Back'!IH$14, Raw!$C:$C, 'Call Back'!$C47, Raw!$H:$H, "D14")</f>
        <v>0</v>
      </c>
      <c r="II47" s="52">
        <f>SUMIFS(Raw!$I:$I, Raw!$A:$A, 'Call Back'!II$14, Raw!$C:$C, 'Call Back'!$C47, Raw!$H:$H, "D14")</f>
        <v>0</v>
      </c>
      <c r="IJ47" s="53">
        <f>SUMIFS(Raw!$I:$I, Raw!$A:$A, 'Call Back'!IJ$14, Raw!$C:$C, 'Call Back'!$C47, Raw!$H:$H, "D14")</f>
        <v>0</v>
      </c>
      <c r="IL47" s="46">
        <f>SUMIFS(Raw!$I:$I, Raw!$A:$A, 'Call Back'!IL$14, Raw!$C:$C, 'Call Back'!$C47, Raw!$H:$H, "D13")</f>
        <v>0</v>
      </c>
      <c r="IM47" s="52">
        <f>SUMIFS(Raw!$I:$I, Raw!$A:$A, 'Call Back'!IM$14, Raw!$C:$C, 'Call Back'!$C47, Raw!$H:$H, "D13")</f>
        <v>0</v>
      </c>
      <c r="IN47" s="52">
        <f>SUMIFS(Raw!$I:$I, Raw!$A:$A, 'Call Back'!IN$14, Raw!$C:$C, 'Call Back'!$C47, Raw!$H:$H, "D13")</f>
        <v>0</v>
      </c>
      <c r="IO47" s="52">
        <f>SUMIFS(Raw!$I:$I, Raw!$A:$A, 'Call Back'!IO$14, Raw!$C:$C, 'Call Back'!$C47, Raw!$H:$H, "D13")</f>
        <v>0</v>
      </c>
      <c r="IP47" s="52">
        <f>SUMIFS(Raw!$I:$I, Raw!$A:$A, 'Call Back'!IP$14, Raw!$C:$C, 'Call Back'!$C47, Raw!$H:$H, "D13")</f>
        <v>0</v>
      </c>
      <c r="IQ47" s="52">
        <f>SUMIFS(Raw!$I:$I, Raw!$A:$A, 'Call Back'!IQ$14, Raw!$C:$C, 'Call Back'!$C47, Raw!$H:$H, "D13")</f>
        <v>0</v>
      </c>
      <c r="IR47" s="53">
        <f>SUMIFS(Raw!$I:$I, Raw!$A:$A, 'Call Back'!IR$14, Raw!$C:$C, 'Call Back'!$C47, Raw!$H:$H, "D13")</f>
        <v>0</v>
      </c>
      <c r="IT47" s="46">
        <f>SUMIFS(Raw!$I:$I, Raw!$A:$A, 'Call Back'!IT$14, Raw!$C:$C, 'Call Back'!$C47, Raw!$H:$H, "D14")</f>
        <v>0</v>
      </c>
      <c r="IU47" s="52">
        <f>SUMIFS(Raw!$I:$I, Raw!$A:$A, 'Call Back'!IU$14, Raw!$C:$C, 'Call Back'!$C47, Raw!$H:$H, "D14")</f>
        <v>0</v>
      </c>
      <c r="IV47" s="52">
        <f>SUMIFS(Raw!$I:$I, Raw!$A:$A, 'Call Back'!IV$14, Raw!$C:$C, 'Call Back'!$C47, Raw!$H:$H, "D14")</f>
        <v>0</v>
      </c>
      <c r="IW47" s="52">
        <f>SUMIFS(Raw!$I:$I, Raw!$A:$A, 'Call Back'!IW$14, Raw!$C:$C, 'Call Back'!$C47, Raw!$H:$H, "D14")</f>
        <v>0</v>
      </c>
      <c r="IX47" s="52">
        <f>SUMIFS(Raw!$I:$I, Raw!$A:$A, 'Call Back'!IX$14, Raw!$C:$C, 'Call Back'!$C47, Raw!$H:$H, "D14")</f>
        <v>0</v>
      </c>
      <c r="IY47" s="52">
        <f>SUMIFS(Raw!$I:$I, Raw!$A:$A, 'Call Back'!IY$14, Raw!$C:$C, 'Call Back'!$C47, Raw!$H:$H, "D14")</f>
        <v>0</v>
      </c>
      <c r="IZ47" s="53">
        <f>SUMIFS(Raw!$I:$I, Raw!$A:$A, 'Call Back'!IZ$14, Raw!$C:$C, 'Call Back'!$C47, Raw!$H:$H, "D14")</f>
        <v>0</v>
      </c>
      <c r="JB47" s="46">
        <f>SUMIFS(Raw!$I:$I, Raw!$A:$A, 'Call Back'!JB$14, Raw!$C:$C, 'Call Back'!$C47, Raw!$H:$H, "D13")</f>
        <v>0</v>
      </c>
      <c r="JC47" s="52">
        <f>SUMIFS(Raw!$I:$I, Raw!$A:$A, 'Call Back'!JC$14, Raw!$C:$C, 'Call Back'!$C47, Raw!$H:$H, "D13")</f>
        <v>0</v>
      </c>
      <c r="JD47" s="52">
        <f>SUMIFS(Raw!$I:$I, Raw!$A:$A, 'Call Back'!JD$14, Raw!$C:$C, 'Call Back'!$C47, Raw!$H:$H, "D13")</f>
        <v>0</v>
      </c>
      <c r="JE47" s="52">
        <f>SUMIFS(Raw!$I:$I, Raw!$A:$A, 'Call Back'!JE$14, Raw!$C:$C, 'Call Back'!$C47, Raw!$H:$H, "D13")</f>
        <v>0</v>
      </c>
      <c r="JF47" s="52">
        <f>SUMIFS(Raw!$I:$I, Raw!$A:$A, 'Call Back'!JF$14, Raw!$C:$C, 'Call Back'!$C47, Raw!$H:$H, "D13")</f>
        <v>0</v>
      </c>
      <c r="JG47" s="52">
        <f>SUMIFS(Raw!$I:$I, Raw!$A:$A, 'Call Back'!JG$14, Raw!$C:$C, 'Call Back'!$C47, Raw!$H:$H, "D13")</f>
        <v>0</v>
      </c>
      <c r="JH47" s="53">
        <f>SUMIFS(Raw!$I:$I, Raw!$A:$A, 'Call Back'!JH$14, Raw!$C:$C, 'Call Back'!$C47, Raw!$H:$H, "D13")</f>
        <v>0</v>
      </c>
      <c r="JJ47" s="46">
        <f>SUMIFS(Raw!$I:$I, Raw!$A:$A, 'Call Back'!JJ$14, Raw!$C:$C, 'Call Back'!$C47, Raw!$H:$H, "D14")</f>
        <v>0</v>
      </c>
      <c r="JK47" s="52">
        <f>SUMIFS(Raw!$I:$I, Raw!$A:$A, 'Call Back'!JK$14, Raw!$C:$C, 'Call Back'!$C47, Raw!$H:$H, "D14")</f>
        <v>0</v>
      </c>
      <c r="JL47" s="52">
        <f>SUMIFS(Raw!$I:$I, Raw!$A:$A, 'Call Back'!JL$14, Raw!$C:$C, 'Call Back'!$C47, Raw!$H:$H, "D14")</f>
        <v>0</v>
      </c>
      <c r="JM47" s="52">
        <f>SUMIFS(Raw!$I:$I, Raw!$A:$A, 'Call Back'!JM$14, Raw!$C:$C, 'Call Back'!$C47, Raw!$H:$H, "D14")</f>
        <v>0</v>
      </c>
      <c r="JN47" s="52">
        <f>SUMIFS(Raw!$I:$I, Raw!$A:$A, 'Call Back'!JN$14, Raw!$C:$C, 'Call Back'!$C47, Raw!$H:$H, "D14")</f>
        <v>0</v>
      </c>
      <c r="JO47" s="52">
        <f>SUMIFS(Raw!$I:$I, Raw!$A:$A, 'Call Back'!JO$14, Raw!$C:$C, 'Call Back'!$C47, Raw!$H:$H, "D14")</f>
        <v>0</v>
      </c>
      <c r="JP47" s="53">
        <f>SUMIFS(Raw!$I:$I, Raw!$A:$A, 'Call Back'!JP$14, Raw!$C:$C, 'Call Back'!$C47, Raw!$H:$H, "D14")</f>
        <v>0</v>
      </c>
      <c r="JR47" s="46">
        <f>SUMIFS(Raw!$I:$I, Raw!$A:$A, 'Call Back'!JR$14, Raw!$C:$C, 'Call Back'!$C47, Raw!$H:$H, "D13")</f>
        <v>0</v>
      </c>
      <c r="JS47" s="52">
        <f>SUMIFS(Raw!$I:$I, Raw!$A:$A, 'Call Back'!JS$14, Raw!$C:$C, 'Call Back'!$C47, Raw!$H:$H, "D13")</f>
        <v>0</v>
      </c>
      <c r="JT47" s="52">
        <f>SUMIFS(Raw!$I:$I, Raw!$A:$A, 'Call Back'!JT$14, Raw!$C:$C, 'Call Back'!$C47, Raw!$H:$H, "D13")</f>
        <v>0</v>
      </c>
      <c r="JU47" s="52">
        <f>SUMIFS(Raw!$I:$I, Raw!$A:$A, 'Call Back'!JU$14, Raw!$C:$C, 'Call Back'!$C47, Raw!$H:$H, "D13")</f>
        <v>0</v>
      </c>
      <c r="JV47" s="52">
        <f>SUMIFS(Raw!$I:$I, Raw!$A:$A, 'Call Back'!JV$14, Raw!$C:$C, 'Call Back'!$C47, Raw!$H:$H, "D13")</f>
        <v>0</v>
      </c>
      <c r="JW47" s="52">
        <f>SUMIFS(Raw!$I:$I, Raw!$A:$A, 'Call Back'!JW$14, Raw!$C:$C, 'Call Back'!$C47, Raw!$H:$H, "D13")</f>
        <v>0</v>
      </c>
      <c r="JX47" s="53">
        <f>SUMIFS(Raw!$I:$I, Raw!$A:$A, 'Call Back'!JX$14, Raw!$C:$C, 'Call Back'!$C47, Raw!$H:$H, "D13")</f>
        <v>0</v>
      </c>
      <c r="JZ47" s="46">
        <f>SUMIFS(Raw!$I:$I, Raw!$A:$A, 'Call Back'!JZ$14, Raw!$C:$C, 'Call Back'!$C47, Raw!$H:$H, "D14")</f>
        <v>0</v>
      </c>
      <c r="KA47" s="52">
        <f>SUMIFS(Raw!$I:$I, Raw!$A:$A, 'Call Back'!KA$14, Raw!$C:$C, 'Call Back'!$C47, Raw!$H:$H, "D14")</f>
        <v>0</v>
      </c>
      <c r="KB47" s="52">
        <f>SUMIFS(Raw!$I:$I, Raw!$A:$A, 'Call Back'!KB$14, Raw!$C:$C, 'Call Back'!$C47, Raw!$H:$H, "D14")</f>
        <v>0</v>
      </c>
      <c r="KC47" s="52">
        <f>SUMIFS(Raw!$I:$I, Raw!$A:$A, 'Call Back'!KC$14, Raw!$C:$C, 'Call Back'!$C47, Raw!$H:$H, "D14")</f>
        <v>0</v>
      </c>
      <c r="KD47" s="52">
        <f>SUMIFS(Raw!$I:$I, Raw!$A:$A, 'Call Back'!KD$14, Raw!$C:$C, 'Call Back'!$C47, Raw!$H:$H, "D14")</f>
        <v>0</v>
      </c>
      <c r="KE47" s="52">
        <f>SUMIFS(Raw!$I:$I, Raw!$A:$A, 'Call Back'!KE$14, Raw!$C:$C, 'Call Back'!$C47, Raw!$H:$H, "D14")</f>
        <v>0</v>
      </c>
      <c r="KF47" s="53">
        <f>SUMIFS(Raw!$I:$I, Raw!$A:$A, 'Call Back'!KF$14, Raw!$C:$C, 'Call Back'!$C47, Raw!$H:$H, "D14")</f>
        <v>0</v>
      </c>
      <c r="KH47" s="46">
        <f>SUMIFS(Raw!$I:$I, Raw!$A:$A, 'Call Back'!KH$14, Raw!$C:$C, 'Call Back'!$C47, Raw!$H:$H, "D13")</f>
        <v>0</v>
      </c>
      <c r="KI47" s="52">
        <f>SUMIFS(Raw!$I:$I, Raw!$A:$A, 'Call Back'!KI$14, Raw!$C:$C, 'Call Back'!$C47, Raw!$H:$H, "D13")</f>
        <v>0</v>
      </c>
      <c r="KJ47" s="52">
        <f>SUMIFS(Raw!$I:$I, Raw!$A:$A, 'Call Back'!KJ$14, Raw!$C:$C, 'Call Back'!$C47, Raw!$H:$H, "D13")</f>
        <v>0</v>
      </c>
      <c r="KK47" s="52">
        <f>SUMIFS(Raw!$I:$I, Raw!$A:$A, 'Call Back'!KK$14, Raw!$C:$C, 'Call Back'!$C47, Raw!$H:$H, "D13")</f>
        <v>0</v>
      </c>
      <c r="KL47" s="52">
        <f>SUMIFS(Raw!$I:$I, Raw!$A:$A, 'Call Back'!KL$14, Raw!$C:$C, 'Call Back'!$C47, Raw!$H:$H, "D13")</f>
        <v>0</v>
      </c>
      <c r="KM47" s="52">
        <f>SUMIFS(Raw!$I:$I, Raw!$A:$A, 'Call Back'!KM$14, Raw!$C:$C, 'Call Back'!$C47, Raw!$H:$H, "D13")</f>
        <v>0</v>
      </c>
      <c r="KN47" s="53">
        <f>SUMIFS(Raw!$I:$I, Raw!$A:$A, 'Call Back'!KN$14, Raw!$C:$C, 'Call Back'!$C47, Raw!$H:$H, "D13")</f>
        <v>0</v>
      </c>
      <c r="KP47" s="46">
        <f>SUMIFS(Raw!$I:$I, Raw!$A:$A, 'Call Back'!KP$14, Raw!$C:$C, 'Call Back'!$C47, Raw!$H:$H, "D14")</f>
        <v>0</v>
      </c>
      <c r="KQ47" s="52">
        <f>SUMIFS(Raw!$I:$I, Raw!$A:$A, 'Call Back'!KQ$14, Raw!$C:$C, 'Call Back'!$C47, Raw!$H:$H, "D14")</f>
        <v>0</v>
      </c>
      <c r="KR47" s="52">
        <f>SUMIFS(Raw!$I:$I, Raw!$A:$A, 'Call Back'!KR$14, Raw!$C:$C, 'Call Back'!$C47, Raw!$H:$H, "D14")</f>
        <v>0</v>
      </c>
      <c r="KS47" s="52">
        <f>SUMIFS(Raw!$I:$I, Raw!$A:$A, 'Call Back'!KS$14, Raw!$C:$C, 'Call Back'!$C47, Raw!$H:$H, "D14")</f>
        <v>0</v>
      </c>
      <c r="KT47" s="52">
        <f>SUMIFS(Raw!$I:$I, Raw!$A:$A, 'Call Back'!KT$14, Raw!$C:$C, 'Call Back'!$C47, Raw!$H:$H, "D14")</f>
        <v>0</v>
      </c>
      <c r="KU47" s="52">
        <f>SUMIFS(Raw!$I:$I, Raw!$A:$A, 'Call Back'!KU$14, Raw!$C:$C, 'Call Back'!$C47, Raw!$H:$H, "D14")</f>
        <v>0</v>
      </c>
      <c r="KV47" s="53">
        <f>SUMIFS(Raw!$I:$I, Raw!$A:$A, 'Call Back'!KV$14, Raw!$C:$C, 'Call Back'!$C47, Raw!$H:$H, "D14")</f>
        <v>0</v>
      </c>
    </row>
    <row r="48" spans="1:308" x14ac:dyDescent="0.35">
      <c r="A48" s="4"/>
      <c r="B48" s="60" t="s">
        <v>39</v>
      </c>
      <c r="C48" s="49" t="s">
        <v>88</v>
      </c>
      <c r="D48" s="61" t="s">
        <v>39</v>
      </c>
      <c r="F48" s="46">
        <v>2499</v>
      </c>
      <c r="G48" s="52">
        <v>2315</v>
      </c>
      <c r="H48" s="52">
        <v>2322</v>
      </c>
      <c r="I48" s="52">
        <v>2378</v>
      </c>
      <c r="J48" s="52">
        <v>2476</v>
      </c>
      <c r="K48" s="52">
        <v>2984</v>
      </c>
      <c r="L48" s="53">
        <v>2765</v>
      </c>
      <c r="N48" s="46">
        <v>1818</v>
      </c>
      <c r="O48" s="52">
        <v>1222</v>
      </c>
      <c r="P48" s="52">
        <v>1114</v>
      </c>
      <c r="Q48" s="52">
        <v>1007</v>
      </c>
      <c r="R48" s="52">
        <v>1351</v>
      </c>
      <c r="S48" s="52">
        <v>1660</v>
      </c>
      <c r="T48" s="53">
        <v>1126</v>
      </c>
      <c r="V48" s="46">
        <v>2821</v>
      </c>
      <c r="W48" s="52">
        <v>2446</v>
      </c>
      <c r="X48" s="52">
        <v>2325</v>
      </c>
      <c r="Y48" s="52">
        <v>2333</v>
      </c>
      <c r="Z48" s="52">
        <v>2420</v>
      </c>
      <c r="AA48" s="52">
        <v>3049</v>
      </c>
      <c r="AB48" s="53">
        <v>2771</v>
      </c>
      <c r="AD48" s="46">
        <v>1143</v>
      </c>
      <c r="AE48" s="52">
        <v>1716</v>
      </c>
      <c r="AF48" s="52">
        <v>1381</v>
      </c>
      <c r="AG48" s="52">
        <v>599</v>
      </c>
      <c r="AH48" s="52">
        <v>1279</v>
      </c>
      <c r="AI48" s="52">
        <v>891</v>
      </c>
      <c r="AJ48" s="53">
        <v>580</v>
      </c>
      <c r="AL48" s="46">
        <v>2689</v>
      </c>
      <c r="AM48" s="52">
        <v>2314</v>
      </c>
      <c r="AN48" s="52">
        <v>2274</v>
      </c>
      <c r="AO48" s="52">
        <v>2231</v>
      </c>
      <c r="AP48" s="52">
        <v>2395</v>
      </c>
      <c r="AQ48" s="52">
        <v>2801</v>
      </c>
      <c r="AR48" s="53">
        <v>2833</v>
      </c>
      <c r="AT48" s="46">
        <v>1466</v>
      </c>
      <c r="AU48" s="52">
        <v>1340</v>
      </c>
      <c r="AV48" s="52">
        <v>1267</v>
      </c>
      <c r="AW48" s="52">
        <v>1034</v>
      </c>
      <c r="AX48" s="52">
        <v>1359</v>
      </c>
      <c r="AY48" s="52">
        <v>1928</v>
      </c>
      <c r="AZ48" s="53">
        <v>1478</v>
      </c>
      <c r="BB48" s="46">
        <v>2660</v>
      </c>
      <c r="BC48" s="52">
        <v>2281</v>
      </c>
      <c r="BD48" s="52">
        <v>2134</v>
      </c>
      <c r="BE48" s="52">
        <v>2215</v>
      </c>
      <c r="BF48" s="52">
        <v>2128</v>
      </c>
      <c r="BG48" s="52">
        <v>2939</v>
      </c>
      <c r="BH48" s="53">
        <v>2785</v>
      </c>
      <c r="BJ48" s="46">
        <v>1434</v>
      </c>
      <c r="BK48" s="52">
        <v>1412</v>
      </c>
      <c r="BL48" s="52">
        <v>1598</v>
      </c>
      <c r="BM48" s="52">
        <v>1584</v>
      </c>
      <c r="BN48" s="52">
        <v>1454</v>
      </c>
      <c r="BO48" s="52">
        <v>1975</v>
      </c>
      <c r="BP48" s="53">
        <v>1921</v>
      </c>
      <c r="BR48" s="46">
        <v>2388</v>
      </c>
      <c r="BS48" s="52">
        <v>1999</v>
      </c>
      <c r="BT48" s="52">
        <v>1709</v>
      </c>
      <c r="BU48" s="52">
        <v>1793</v>
      </c>
      <c r="BV48" s="52">
        <v>2999</v>
      </c>
      <c r="BW48" s="52">
        <v>3287</v>
      </c>
      <c r="BX48" s="53">
        <v>2911</v>
      </c>
      <c r="BZ48" s="46">
        <v>1549</v>
      </c>
      <c r="CA48" s="52">
        <v>1088</v>
      </c>
      <c r="CB48" s="52">
        <v>1229</v>
      </c>
      <c r="CC48" s="52">
        <v>1370</v>
      </c>
      <c r="CD48" s="52">
        <v>2385</v>
      </c>
      <c r="CE48" s="52">
        <v>2588</v>
      </c>
      <c r="CF48" s="53">
        <v>1278</v>
      </c>
      <c r="CH48" s="46">
        <v>2351</v>
      </c>
      <c r="CI48" s="52">
        <v>2105</v>
      </c>
      <c r="CJ48" s="52">
        <v>1923</v>
      </c>
      <c r="CK48" s="52">
        <v>2518</v>
      </c>
      <c r="CL48" s="52">
        <v>2391</v>
      </c>
      <c r="CM48" s="52">
        <v>3005</v>
      </c>
      <c r="CN48" s="53">
        <v>2605</v>
      </c>
      <c r="CP48" s="46">
        <v>1776</v>
      </c>
      <c r="CQ48" s="52">
        <v>1559</v>
      </c>
      <c r="CR48" s="52">
        <v>1570</v>
      </c>
      <c r="CS48" s="52">
        <v>2014</v>
      </c>
      <c r="CT48" s="52">
        <v>1133</v>
      </c>
      <c r="CU48" s="52">
        <v>1723</v>
      </c>
      <c r="CV48" s="53">
        <v>1239</v>
      </c>
      <c r="CX48" s="46">
        <v>2276</v>
      </c>
      <c r="CY48" s="52">
        <v>2149</v>
      </c>
      <c r="CZ48" s="52">
        <v>2293</v>
      </c>
      <c r="DA48" s="52">
        <v>2168</v>
      </c>
      <c r="DB48" s="52">
        <v>1961</v>
      </c>
      <c r="DC48" s="52">
        <v>2858</v>
      </c>
      <c r="DD48" s="53">
        <v>2668</v>
      </c>
      <c r="DF48" s="46">
        <v>1315</v>
      </c>
      <c r="DG48" s="52">
        <v>1519</v>
      </c>
      <c r="DH48" s="52">
        <v>1216</v>
      </c>
      <c r="DI48" s="52">
        <v>1382</v>
      </c>
      <c r="DJ48" s="52">
        <v>1524</v>
      </c>
      <c r="DK48" s="52">
        <v>1925</v>
      </c>
      <c r="DL48" s="53">
        <v>1385</v>
      </c>
      <c r="DN48" s="46">
        <v>2339</v>
      </c>
      <c r="DO48" s="52">
        <v>2173</v>
      </c>
      <c r="DP48" s="52">
        <v>2171</v>
      </c>
      <c r="DQ48" s="52">
        <v>2174</v>
      </c>
      <c r="DR48" s="52">
        <v>2223</v>
      </c>
      <c r="DS48" s="52">
        <v>2528</v>
      </c>
      <c r="DT48" s="53">
        <v>2488</v>
      </c>
      <c r="DV48" s="46">
        <v>1552</v>
      </c>
      <c r="DW48" s="52">
        <v>1451</v>
      </c>
      <c r="DX48" s="52">
        <v>564</v>
      </c>
      <c r="DY48" s="52">
        <v>1472</v>
      </c>
      <c r="DZ48" s="52">
        <v>895</v>
      </c>
      <c r="EA48" s="52">
        <v>1394</v>
      </c>
      <c r="EB48" s="53">
        <v>1201</v>
      </c>
      <c r="ED48" s="46">
        <f>SUMIFS(Raw!$I:$I, Raw!$A:$A, 'Call Back'!ED$14, Raw!$C:$C, 'Call Back'!$C48, Raw!$H:$H, "D13")</f>
        <v>2351</v>
      </c>
      <c r="EE48" s="52">
        <f>SUMIFS(Raw!$I:$I, Raw!$A:$A, 'Call Back'!EE$14, Raw!$C:$C, 'Call Back'!$C48, Raw!$H:$H, "D13")</f>
        <v>2117</v>
      </c>
      <c r="EF48" s="52">
        <f>SUMIFS(Raw!$I:$I, Raw!$A:$A, 'Call Back'!EF$14, Raw!$C:$C, 'Call Back'!$C48, Raw!$H:$H, "D13")</f>
        <v>2202</v>
      </c>
      <c r="EG48" s="52">
        <f>SUMIFS(Raw!$I:$I, Raw!$A:$A, 'Call Back'!EG$14, Raw!$C:$C, 'Call Back'!$C48, Raw!$H:$H, "D13")</f>
        <v>2229</v>
      </c>
      <c r="EH48" s="52">
        <f>SUMIFS(Raw!$I:$I, Raw!$A:$A, 'Call Back'!EH$14, Raw!$C:$C, 'Call Back'!$C48, Raw!$H:$H, "D13")</f>
        <v>2182</v>
      </c>
      <c r="EI48" s="52">
        <f>SUMIFS(Raw!$I:$I, Raw!$A:$A, 'Call Back'!EI$14, Raw!$C:$C, 'Call Back'!$C48, Raw!$H:$H, "D13")</f>
        <v>2832</v>
      </c>
      <c r="EJ48" s="53">
        <f>SUMIFS(Raw!$I:$I, Raw!$A:$A, 'Call Back'!EJ$14, Raw!$C:$C, 'Call Back'!$C48, Raw!$H:$H, "D13")</f>
        <v>2510</v>
      </c>
      <c r="EL48" s="46">
        <f>SUMIFS(Raw!$I:$I, Raw!$A:$A, 'Call Back'!EL$14, Raw!$C:$C, 'Call Back'!$C48, Raw!$H:$H, "D14")</f>
        <v>2004</v>
      </c>
      <c r="EM48" s="52">
        <f>SUMIFS(Raw!$I:$I, Raw!$A:$A, 'Call Back'!EM$14, Raw!$C:$C, 'Call Back'!$C48, Raw!$H:$H, "D14")</f>
        <v>1607</v>
      </c>
      <c r="EN48" s="52">
        <f>SUMIFS(Raw!$I:$I, Raw!$A:$A, 'Call Back'!EN$14, Raw!$C:$C, 'Call Back'!$C48, Raw!$H:$H, "D14")</f>
        <v>1655</v>
      </c>
      <c r="EO48" s="52">
        <f>SUMIFS(Raw!$I:$I, Raw!$A:$A, 'Call Back'!EO$14, Raw!$C:$C, 'Call Back'!$C48, Raw!$H:$H, "D14")</f>
        <v>1278</v>
      </c>
      <c r="EP48" s="52">
        <f>SUMIFS(Raw!$I:$I, Raw!$A:$A, 'Call Back'!EP$14, Raw!$C:$C, 'Call Back'!$C48, Raw!$H:$H, "D14")</f>
        <v>1672</v>
      </c>
      <c r="EQ48" s="52">
        <f>SUMIFS(Raw!$I:$I, Raw!$A:$A, 'Call Back'!EQ$14, Raw!$C:$C, 'Call Back'!$C48, Raw!$H:$H, "D14")</f>
        <v>2400</v>
      </c>
      <c r="ER48" s="53">
        <f>SUMIFS(Raw!$I:$I, Raw!$A:$A, 'Call Back'!ER$14, Raw!$C:$C, 'Call Back'!$C48, Raw!$H:$H, "D14")</f>
        <v>1227</v>
      </c>
      <c r="ET48" s="46">
        <f>SUMIFS(Raw!$I:$I, Raw!$A:$A, 'Call Back'!ET$14, Raw!$C:$C, 'Call Back'!$C48, Raw!$H:$H, "D13")</f>
        <v>0</v>
      </c>
      <c r="EU48" s="52">
        <f>SUMIFS(Raw!$I:$I, Raw!$A:$A, 'Call Back'!EU$14, Raw!$C:$C, 'Call Back'!$C48, Raw!$H:$H, "D13")</f>
        <v>0</v>
      </c>
      <c r="EV48" s="52">
        <f>SUMIFS(Raw!$I:$I, Raw!$A:$A, 'Call Back'!EV$14, Raw!$C:$C, 'Call Back'!$C48, Raw!$H:$H, "D13")</f>
        <v>0</v>
      </c>
      <c r="EW48" s="52">
        <f>SUMIFS(Raw!$I:$I, Raw!$A:$A, 'Call Back'!EW$14, Raw!$C:$C, 'Call Back'!$C48, Raw!$H:$H, "D13")</f>
        <v>0</v>
      </c>
      <c r="EX48" s="52">
        <f>SUMIFS(Raw!$I:$I, Raw!$A:$A, 'Call Back'!EX$14, Raw!$C:$C, 'Call Back'!$C48, Raw!$H:$H, "D13")</f>
        <v>0</v>
      </c>
      <c r="EY48" s="52">
        <f>SUMIFS(Raw!$I:$I, Raw!$A:$A, 'Call Back'!EY$14, Raw!$C:$C, 'Call Back'!$C48, Raw!$H:$H, "D13")</f>
        <v>0</v>
      </c>
      <c r="EZ48" s="53">
        <f>SUMIFS(Raw!$I:$I, Raw!$A:$A, 'Call Back'!EZ$14, Raw!$C:$C, 'Call Back'!$C48, Raw!$H:$H, "D13")</f>
        <v>0</v>
      </c>
      <c r="FB48" s="46">
        <f>SUMIFS(Raw!$I:$I, Raw!$A:$A, 'Call Back'!FB$14, Raw!$C:$C, 'Call Back'!$C48, Raw!$H:$H, "D14")</f>
        <v>0</v>
      </c>
      <c r="FC48" s="52">
        <f>SUMIFS(Raw!$I:$I, Raw!$A:$A, 'Call Back'!FC$14, Raw!$C:$C, 'Call Back'!$C48, Raw!$H:$H, "D14")</f>
        <v>0</v>
      </c>
      <c r="FD48" s="52">
        <f>SUMIFS(Raw!$I:$I, Raw!$A:$A, 'Call Back'!FD$14, Raw!$C:$C, 'Call Back'!$C48, Raw!$H:$H, "D14")</f>
        <v>0</v>
      </c>
      <c r="FE48" s="52">
        <f>SUMIFS(Raw!$I:$I, Raw!$A:$A, 'Call Back'!FE$14, Raw!$C:$C, 'Call Back'!$C48, Raw!$H:$H, "D14")</f>
        <v>0</v>
      </c>
      <c r="FF48" s="52">
        <f>SUMIFS(Raw!$I:$I, Raw!$A:$A, 'Call Back'!FF$14, Raw!$C:$C, 'Call Back'!$C48, Raw!$H:$H, "D14")</f>
        <v>0</v>
      </c>
      <c r="FG48" s="52">
        <f>SUMIFS(Raw!$I:$I, Raw!$A:$A, 'Call Back'!FG$14, Raw!$C:$C, 'Call Back'!$C48, Raw!$H:$H, "D14")</f>
        <v>0</v>
      </c>
      <c r="FH48" s="53">
        <f>SUMIFS(Raw!$I:$I, Raw!$A:$A, 'Call Back'!FH$14, Raw!$C:$C, 'Call Back'!$C48, Raw!$H:$H, "D14")</f>
        <v>0</v>
      </c>
      <c r="FJ48" s="46">
        <f>SUMIFS(Raw!$I:$I, Raw!$A:$A, 'Call Back'!FJ$14, Raw!$C:$C, 'Call Back'!$C48, Raw!$H:$H, "D13")</f>
        <v>0</v>
      </c>
      <c r="FK48" s="52">
        <f>SUMIFS(Raw!$I:$I, Raw!$A:$A, 'Call Back'!FK$14, Raw!$C:$C, 'Call Back'!$C48, Raw!$H:$H, "D13")</f>
        <v>0</v>
      </c>
      <c r="FL48" s="52">
        <f>SUMIFS(Raw!$I:$I, Raw!$A:$A, 'Call Back'!FL$14, Raw!$C:$C, 'Call Back'!$C48, Raw!$H:$H, "D13")</f>
        <v>0</v>
      </c>
      <c r="FM48" s="52">
        <f>SUMIFS(Raw!$I:$I, Raw!$A:$A, 'Call Back'!FM$14, Raw!$C:$C, 'Call Back'!$C48, Raw!$H:$H, "D13")</f>
        <v>0</v>
      </c>
      <c r="FN48" s="52">
        <f>SUMIFS(Raw!$I:$I, Raw!$A:$A, 'Call Back'!FN$14, Raw!$C:$C, 'Call Back'!$C48, Raw!$H:$H, "D13")</f>
        <v>0</v>
      </c>
      <c r="FO48" s="52">
        <f>SUMIFS(Raw!$I:$I, Raw!$A:$A, 'Call Back'!FO$14, Raw!$C:$C, 'Call Back'!$C48, Raw!$H:$H, "D13")</f>
        <v>0</v>
      </c>
      <c r="FP48" s="53">
        <f>SUMIFS(Raw!$I:$I, Raw!$A:$A, 'Call Back'!FP$14, Raw!$C:$C, 'Call Back'!$C48, Raw!$H:$H, "D13")</f>
        <v>0</v>
      </c>
      <c r="FR48" s="46">
        <f>SUMIFS(Raw!$I:$I, Raw!$A:$A, 'Call Back'!FR$14, Raw!$C:$C, 'Call Back'!$C48, Raw!$H:$H, "D14")</f>
        <v>0</v>
      </c>
      <c r="FS48" s="52">
        <f>SUMIFS(Raw!$I:$I, Raw!$A:$A, 'Call Back'!FS$14, Raw!$C:$C, 'Call Back'!$C48, Raw!$H:$H, "D14")</f>
        <v>0</v>
      </c>
      <c r="FT48" s="52">
        <f>SUMIFS(Raw!$I:$I, Raw!$A:$A, 'Call Back'!FT$14, Raw!$C:$C, 'Call Back'!$C48, Raw!$H:$H, "D14")</f>
        <v>0</v>
      </c>
      <c r="FU48" s="52">
        <f>SUMIFS(Raw!$I:$I, Raw!$A:$A, 'Call Back'!FU$14, Raw!$C:$C, 'Call Back'!$C48, Raw!$H:$H, "D14")</f>
        <v>0</v>
      </c>
      <c r="FV48" s="52">
        <f>SUMIFS(Raw!$I:$I, Raw!$A:$A, 'Call Back'!FV$14, Raw!$C:$C, 'Call Back'!$C48, Raw!$H:$H, "D14")</f>
        <v>0</v>
      </c>
      <c r="FW48" s="52">
        <f>SUMIFS(Raw!$I:$I, Raw!$A:$A, 'Call Back'!FW$14, Raw!$C:$C, 'Call Back'!$C48, Raw!$H:$H, "D14")</f>
        <v>0</v>
      </c>
      <c r="FX48" s="53">
        <f>SUMIFS(Raw!$I:$I, Raw!$A:$A, 'Call Back'!FX$14, Raw!$C:$C, 'Call Back'!$C48, Raw!$H:$H, "D14")</f>
        <v>0</v>
      </c>
      <c r="FZ48" s="46">
        <f>SUMIFS(Raw!$I:$I, Raw!$A:$A, 'Call Back'!FZ$14, Raw!$C:$C, 'Call Back'!$C48, Raw!$H:$H, "D13")</f>
        <v>0</v>
      </c>
      <c r="GA48" s="52">
        <f>SUMIFS(Raw!$I:$I, Raw!$A:$A, 'Call Back'!GA$14, Raw!$C:$C, 'Call Back'!$C48, Raw!$H:$H, "D13")</f>
        <v>0</v>
      </c>
      <c r="GB48" s="52">
        <f>SUMIFS(Raw!$I:$I, Raw!$A:$A, 'Call Back'!GB$14, Raw!$C:$C, 'Call Back'!$C48, Raw!$H:$H, "D13")</f>
        <v>0</v>
      </c>
      <c r="GC48" s="52">
        <f>SUMIFS(Raw!$I:$I, Raw!$A:$A, 'Call Back'!GC$14, Raw!$C:$C, 'Call Back'!$C48, Raw!$H:$H, "D13")</f>
        <v>0</v>
      </c>
      <c r="GD48" s="52">
        <f>SUMIFS(Raw!$I:$I, Raw!$A:$A, 'Call Back'!GD$14, Raw!$C:$C, 'Call Back'!$C48, Raw!$H:$H, "D13")</f>
        <v>0</v>
      </c>
      <c r="GE48" s="52">
        <f>SUMIFS(Raw!$I:$I, Raw!$A:$A, 'Call Back'!GE$14, Raw!$C:$C, 'Call Back'!$C48, Raw!$H:$H, "D13")</f>
        <v>0</v>
      </c>
      <c r="GF48" s="53">
        <f>SUMIFS(Raw!$I:$I, Raw!$A:$A, 'Call Back'!GF$14, Raw!$C:$C, 'Call Back'!$C48, Raw!$H:$H, "D13")</f>
        <v>0</v>
      </c>
      <c r="GH48" s="46">
        <f>SUMIFS(Raw!$I:$I, Raw!$A:$A, 'Call Back'!GH$14, Raw!$C:$C, 'Call Back'!$C48, Raw!$H:$H, "D14")</f>
        <v>0</v>
      </c>
      <c r="GI48" s="52">
        <f>SUMIFS(Raw!$I:$I, Raw!$A:$A, 'Call Back'!GI$14, Raw!$C:$C, 'Call Back'!$C48, Raw!$H:$H, "D14")</f>
        <v>0</v>
      </c>
      <c r="GJ48" s="52">
        <f>SUMIFS(Raw!$I:$I, Raw!$A:$A, 'Call Back'!GJ$14, Raw!$C:$C, 'Call Back'!$C48, Raw!$H:$H, "D14")</f>
        <v>0</v>
      </c>
      <c r="GK48" s="52">
        <f>SUMIFS(Raw!$I:$I, Raw!$A:$A, 'Call Back'!GK$14, Raw!$C:$C, 'Call Back'!$C48, Raw!$H:$H, "D14")</f>
        <v>0</v>
      </c>
      <c r="GL48" s="52">
        <f>SUMIFS(Raw!$I:$I, Raw!$A:$A, 'Call Back'!GL$14, Raw!$C:$C, 'Call Back'!$C48, Raw!$H:$H, "D14")</f>
        <v>0</v>
      </c>
      <c r="GM48" s="52">
        <f>SUMIFS(Raw!$I:$I, Raw!$A:$A, 'Call Back'!GM$14, Raw!$C:$C, 'Call Back'!$C48, Raw!$H:$H, "D14")</f>
        <v>0</v>
      </c>
      <c r="GN48" s="53">
        <f>SUMIFS(Raw!$I:$I, Raw!$A:$A, 'Call Back'!GN$14, Raw!$C:$C, 'Call Back'!$C48, Raw!$H:$H, "D14")</f>
        <v>0</v>
      </c>
      <c r="GP48" s="46">
        <f>SUMIFS(Raw!$I:$I, Raw!$A:$A, 'Call Back'!GP$14, Raw!$C:$C, 'Call Back'!$C48, Raw!$H:$H, "D13")</f>
        <v>0</v>
      </c>
      <c r="GQ48" s="52">
        <f>SUMIFS(Raw!$I:$I, Raw!$A:$A, 'Call Back'!GQ$14, Raw!$C:$C, 'Call Back'!$C48, Raw!$H:$H, "D13")</f>
        <v>0</v>
      </c>
      <c r="GR48" s="52">
        <f>SUMIFS(Raw!$I:$I, Raw!$A:$A, 'Call Back'!GR$14, Raw!$C:$C, 'Call Back'!$C48, Raw!$H:$H, "D13")</f>
        <v>0</v>
      </c>
      <c r="GS48" s="52">
        <f>SUMIFS(Raw!$I:$I, Raw!$A:$A, 'Call Back'!GS$14, Raw!$C:$C, 'Call Back'!$C48, Raw!$H:$H, "D13")</f>
        <v>0</v>
      </c>
      <c r="GT48" s="52">
        <f>SUMIFS(Raw!$I:$I, Raw!$A:$A, 'Call Back'!GT$14, Raw!$C:$C, 'Call Back'!$C48, Raw!$H:$H, "D13")</f>
        <v>0</v>
      </c>
      <c r="GU48" s="52">
        <f>SUMIFS(Raw!$I:$I, Raw!$A:$A, 'Call Back'!GU$14, Raw!$C:$C, 'Call Back'!$C48, Raw!$H:$H, "D13")</f>
        <v>0</v>
      </c>
      <c r="GV48" s="53">
        <f>SUMIFS(Raw!$I:$I, Raw!$A:$A, 'Call Back'!GV$14, Raw!$C:$C, 'Call Back'!$C48, Raw!$H:$H, "D13")</f>
        <v>0</v>
      </c>
      <c r="GX48" s="46">
        <f>SUMIFS(Raw!$I:$I, Raw!$A:$A, 'Call Back'!GX$14, Raw!$C:$C, 'Call Back'!$C48, Raw!$H:$H, "D14")</f>
        <v>0</v>
      </c>
      <c r="GY48" s="52">
        <f>SUMIFS(Raw!$I:$I, Raw!$A:$A, 'Call Back'!GY$14, Raw!$C:$C, 'Call Back'!$C48, Raw!$H:$H, "D14")</f>
        <v>0</v>
      </c>
      <c r="GZ48" s="52">
        <f>SUMIFS(Raw!$I:$I, Raw!$A:$A, 'Call Back'!GZ$14, Raw!$C:$C, 'Call Back'!$C48, Raw!$H:$H, "D14")</f>
        <v>0</v>
      </c>
      <c r="HA48" s="52">
        <f>SUMIFS(Raw!$I:$I, Raw!$A:$A, 'Call Back'!HA$14, Raw!$C:$C, 'Call Back'!$C48, Raw!$H:$H, "D14")</f>
        <v>0</v>
      </c>
      <c r="HB48" s="52">
        <f>SUMIFS(Raw!$I:$I, Raw!$A:$A, 'Call Back'!HB$14, Raw!$C:$C, 'Call Back'!$C48, Raw!$H:$H, "D14")</f>
        <v>0</v>
      </c>
      <c r="HC48" s="52">
        <f>SUMIFS(Raw!$I:$I, Raw!$A:$A, 'Call Back'!HC$14, Raw!$C:$C, 'Call Back'!$C48, Raw!$H:$H, "D14")</f>
        <v>0</v>
      </c>
      <c r="HD48" s="53">
        <f>SUMIFS(Raw!$I:$I, Raw!$A:$A, 'Call Back'!HD$14, Raw!$C:$C, 'Call Back'!$C48, Raw!$H:$H, "D14")</f>
        <v>0</v>
      </c>
      <c r="HF48" s="46">
        <f>SUMIFS(Raw!$I:$I, Raw!$A:$A, 'Call Back'!HF$14, Raw!$C:$C, 'Call Back'!$C48, Raw!$H:$H, "D13")</f>
        <v>0</v>
      </c>
      <c r="HG48" s="52">
        <f>SUMIFS(Raw!$I:$I, Raw!$A:$A, 'Call Back'!HG$14, Raw!$C:$C, 'Call Back'!$C48, Raw!$H:$H, "D13")</f>
        <v>0</v>
      </c>
      <c r="HH48" s="52">
        <f>SUMIFS(Raw!$I:$I, Raw!$A:$A, 'Call Back'!HH$14, Raw!$C:$C, 'Call Back'!$C48, Raw!$H:$H, "D13")</f>
        <v>0</v>
      </c>
      <c r="HI48" s="52">
        <f>SUMIFS(Raw!$I:$I, Raw!$A:$A, 'Call Back'!HI$14, Raw!$C:$C, 'Call Back'!$C48, Raw!$H:$H, "D13")</f>
        <v>0</v>
      </c>
      <c r="HJ48" s="52">
        <f>SUMIFS(Raw!$I:$I, Raw!$A:$A, 'Call Back'!HJ$14, Raw!$C:$C, 'Call Back'!$C48, Raw!$H:$H, "D13")</f>
        <v>0</v>
      </c>
      <c r="HK48" s="52">
        <f>SUMIFS(Raw!$I:$I, Raw!$A:$A, 'Call Back'!HK$14, Raw!$C:$C, 'Call Back'!$C48, Raw!$H:$H, "D13")</f>
        <v>0</v>
      </c>
      <c r="HL48" s="53">
        <f>SUMIFS(Raw!$I:$I, Raw!$A:$A, 'Call Back'!HL$14, Raw!$C:$C, 'Call Back'!$C48, Raw!$H:$H, "D13")</f>
        <v>0</v>
      </c>
      <c r="HN48" s="46">
        <f>SUMIFS(Raw!$I:$I, Raw!$A:$A, 'Call Back'!HN$14, Raw!$C:$C, 'Call Back'!$C48, Raw!$H:$H, "D14")</f>
        <v>0</v>
      </c>
      <c r="HO48" s="52">
        <f>SUMIFS(Raw!$I:$I, Raw!$A:$A, 'Call Back'!HO$14, Raw!$C:$C, 'Call Back'!$C48, Raw!$H:$H, "D14")</f>
        <v>0</v>
      </c>
      <c r="HP48" s="52">
        <f>SUMIFS(Raw!$I:$I, Raw!$A:$A, 'Call Back'!HP$14, Raw!$C:$C, 'Call Back'!$C48, Raw!$H:$H, "D14")</f>
        <v>0</v>
      </c>
      <c r="HQ48" s="52">
        <f>SUMIFS(Raw!$I:$I, Raw!$A:$A, 'Call Back'!HQ$14, Raw!$C:$C, 'Call Back'!$C48, Raw!$H:$H, "D14")</f>
        <v>0</v>
      </c>
      <c r="HR48" s="52">
        <f>SUMIFS(Raw!$I:$I, Raw!$A:$A, 'Call Back'!HR$14, Raw!$C:$C, 'Call Back'!$C48, Raw!$H:$H, "D14")</f>
        <v>0</v>
      </c>
      <c r="HS48" s="52">
        <f>SUMIFS(Raw!$I:$I, Raw!$A:$A, 'Call Back'!HS$14, Raw!$C:$C, 'Call Back'!$C48, Raw!$H:$H, "D14")</f>
        <v>0</v>
      </c>
      <c r="HT48" s="53">
        <f>SUMIFS(Raw!$I:$I, Raw!$A:$A, 'Call Back'!HT$14, Raw!$C:$C, 'Call Back'!$C48, Raw!$H:$H, "D14")</f>
        <v>0</v>
      </c>
      <c r="HV48" s="46">
        <f>SUMIFS(Raw!$I:$I, Raw!$A:$A, 'Call Back'!HV$14, Raw!$C:$C, 'Call Back'!$C48, Raw!$H:$H, "D13")</f>
        <v>0</v>
      </c>
      <c r="HW48" s="52">
        <f>SUMIFS(Raw!$I:$I, Raw!$A:$A, 'Call Back'!HW$14, Raw!$C:$C, 'Call Back'!$C48, Raw!$H:$H, "D13")</f>
        <v>0</v>
      </c>
      <c r="HX48" s="52">
        <f>SUMIFS(Raw!$I:$I, Raw!$A:$A, 'Call Back'!HX$14, Raw!$C:$C, 'Call Back'!$C48, Raw!$H:$H, "D13")</f>
        <v>0</v>
      </c>
      <c r="HY48" s="52">
        <f>SUMIFS(Raw!$I:$I, Raw!$A:$A, 'Call Back'!HY$14, Raw!$C:$C, 'Call Back'!$C48, Raw!$H:$H, "D13")</f>
        <v>0</v>
      </c>
      <c r="HZ48" s="52">
        <f>SUMIFS(Raw!$I:$I, Raw!$A:$A, 'Call Back'!HZ$14, Raw!$C:$C, 'Call Back'!$C48, Raw!$H:$H, "D13")</f>
        <v>0</v>
      </c>
      <c r="IA48" s="52">
        <f>SUMIFS(Raw!$I:$I, Raw!$A:$A, 'Call Back'!IA$14, Raw!$C:$C, 'Call Back'!$C48, Raw!$H:$H, "D13")</f>
        <v>0</v>
      </c>
      <c r="IB48" s="53">
        <f>SUMIFS(Raw!$I:$I, Raw!$A:$A, 'Call Back'!IB$14, Raw!$C:$C, 'Call Back'!$C48, Raw!$H:$H, "D13")</f>
        <v>0</v>
      </c>
      <c r="ID48" s="46">
        <f>SUMIFS(Raw!$I:$I, Raw!$A:$A, 'Call Back'!ID$14, Raw!$C:$C, 'Call Back'!$C48, Raw!$H:$H, "D14")</f>
        <v>0</v>
      </c>
      <c r="IE48" s="52">
        <f>SUMIFS(Raw!$I:$I, Raw!$A:$A, 'Call Back'!IE$14, Raw!$C:$C, 'Call Back'!$C48, Raw!$H:$H, "D14")</f>
        <v>0</v>
      </c>
      <c r="IF48" s="52">
        <f>SUMIFS(Raw!$I:$I, Raw!$A:$A, 'Call Back'!IF$14, Raw!$C:$C, 'Call Back'!$C48, Raw!$H:$H, "D14")</f>
        <v>0</v>
      </c>
      <c r="IG48" s="52">
        <f>SUMIFS(Raw!$I:$I, Raw!$A:$A, 'Call Back'!IG$14, Raw!$C:$C, 'Call Back'!$C48, Raw!$H:$H, "D14")</f>
        <v>0</v>
      </c>
      <c r="IH48" s="52">
        <f>SUMIFS(Raw!$I:$I, Raw!$A:$A, 'Call Back'!IH$14, Raw!$C:$C, 'Call Back'!$C48, Raw!$H:$H, "D14")</f>
        <v>0</v>
      </c>
      <c r="II48" s="52">
        <f>SUMIFS(Raw!$I:$I, Raw!$A:$A, 'Call Back'!II$14, Raw!$C:$C, 'Call Back'!$C48, Raw!$H:$H, "D14")</f>
        <v>0</v>
      </c>
      <c r="IJ48" s="53">
        <f>SUMIFS(Raw!$I:$I, Raw!$A:$A, 'Call Back'!IJ$14, Raw!$C:$C, 'Call Back'!$C48, Raw!$H:$H, "D14")</f>
        <v>0</v>
      </c>
      <c r="IL48" s="46">
        <f>SUMIFS(Raw!$I:$I, Raw!$A:$A, 'Call Back'!IL$14, Raw!$C:$C, 'Call Back'!$C48, Raw!$H:$H, "D13")</f>
        <v>0</v>
      </c>
      <c r="IM48" s="52">
        <f>SUMIFS(Raw!$I:$I, Raw!$A:$A, 'Call Back'!IM$14, Raw!$C:$C, 'Call Back'!$C48, Raw!$H:$H, "D13")</f>
        <v>0</v>
      </c>
      <c r="IN48" s="52">
        <f>SUMIFS(Raw!$I:$I, Raw!$A:$A, 'Call Back'!IN$14, Raw!$C:$C, 'Call Back'!$C48, Raw!$H:$H, "D13")</f>
        <v>0</v>
      </c>
      <c r="IO48" s="52">
        <f>SUMIFS(Raw!$I:$I, Raw!$A:$A, 'Call Back'!IO$14, Raw!$C:$C, 'Call Back'!$C48, Raw!$H:$H, "D13")</f>
        <v>0</v>
      </c>
      <c r="IP48" s="52">
        <f>SUMIFS(Raw!$I:$I, Raw!$A:$A, 'Call Back'!IP$14, Raw!$C:$C, 'Call Back'!$C48, Raw!$H:$H, "D13")</f>
        <v>0</v>
      </c>
      <c r="IQ48" s="52">
        <f>SUMIFS(Raw!$I:$I, Raw!$A:$A, 'Call Back'!IQ$14, Raw!$C:$C, 'Call Back'!$C48, Raw!$H:$H, "D13")</f>
        <v>0</v>
      </c>
      <c r="IR48" s="53">
        <f>SUMIFS(Raw!$I:$I, Raw!$A:$A, 'Call Back'!IR$14, Raw!$C:$C, 'Call Back'!$C48, Raw!$H:$H, "D13")</f>
        <v>0</v>
      </c>
      <c r="IT48" s="46">
        <f>SUMIFS(Raw!$I:$I, Raw!$A:$A, 'Call Back'!IT$14, Raw!$C:$C, 'Call Back'!$C48, Raw!$H:$H, "D14")</f>
        <v>0</v>
      </c>
      <c r="IU48" s="52">
        <f>SUMIFS(Raw!$I:$I, Raw!$A:$A, 'Call Back'!IU$14, Raw!$C:$C, 'Call Back'!$C48, Raw!$H:$H, "D14")</f>
        <v>0</v>
      </c>
      <c r="IV48" s="52">
        <f>SUMIFS(Raw!$I:$I, Raw!$A:$A, 'Call Back'!IV$14, Raw!$C:$C, 'Call Back'!$C48, Raw!$H:$H, "D14")</f>
        <v>0</v>
      </c>
      <c r="IW48" s="52">
        <f>SUMIFS(Raw!$I:$I, Raw!$A:$A, 'Call Back'!IW$14, Raw!$C:$C, 'Call Back'!$C48, Raw!$H:$H, "D14")</f>
        <v>0</v>
      </c>
      <c r="IX48" s="52">
        <f>SUMIFS(Raw!$I:$I, Raw!$A:$A, 'Call Back'!IX$14, Raw!$C:$C, 'Call Back'!$C48, Raw!$H:$H, "D14")</f>
        <v>0</v>
      </c>
      <c r="IY48" s="52">
        <f>SUMIFS(Raw!$I:$I, Raw!$A:$A, 'Call Back'!IY$14, Raw!$C:$C, 'Call Back'!$C48, Raw!$H:$H, "D14")</f>
        <v>0</v>
      </c>
      <c r="IZ48" s="53">
        <f>SUMIFS(Raw!$I:$I, Raw!$A:$A, 'Call Back'!IZ$14, Raw!$C:$C, 'Call Back'!$C48, Raw!$H:$H, "D14")</f>
        <v>0</v>
      </c>
      <c r="JB48" s="46">
        <f>SUMIFS(Raw!$I:$I, Raw!$A:$A, 'Call Back'!JB$14, Raw!$C:$C, 'Call Back'!$C48, Raw!$H:$H, "D13")</f>
        <v>0</v>
      </c>
      <c r="JC48" s="52">
        <f>SUMIFS(Raw!$I:$I, Raw!$A:$A, 'Call Back'!JC$14, Raw!$C:$C, 'Call Back'!$C48, Raw!$H:$H, "D13")</f>
        <v>0</v>
      </c>
      <c r="JD48" s="52">
        <f>SUMIFS(Raw!$I:$I, Raw!$A:$A, 'Call Back'!JD$14, Raw!$C:$C, 'Call Back'!$C48, Raw!$H:$H, "D13")</f>
        <v>0</v>
      </c>
      <c r="JE48" s="52">
        <f>SUMIFS(Raw!$I:$I, Raw!$A:$A, 'Call Back'!JE$14, Raw!$C:$C, 'Call Back'!$C48, Raw!$H:$H, "D13")</f>
        <v>0</v>
      </c>
      <c r="JF48" s="52">
        <f>SUMIFS(Raw!$I:$I, Raw!$A:$A, 'Call Back'!JF$14, Raw!$C:$C, 'Call Back'!$C48, Raw!$H:$H, "D13")</f>
        <v>0</v>
      </c>
      <c r="JG48" s="52">
        <f>SUMIFS(Raw!$I:$I, Raw!$A:$A, 'Call Back'!JG$14, Raw!$C:$C, 'Call Back'!$C48, Raw!$H:$H, "D13")</f>
        <v>0</v>
      </c>
      <c r="JH48" s="53">
        <f>SUMIFS(Raw!$I:$I, Raw!$A:$A, 'Call Back'!JH$14, Raw!$C:$C, 'Call Back'!$C48, Raw!$H:$H, "D13")</f>
        <v>0</v>
      </c>
      <c r="JJ48" s="46">
        <f>SUMIFS(Raw!$I:$I, Raw!$A:$A, 'Call Back'!JJ$14, Raw!$C:$C, 'Call Back'!$C48, Raw!$H:$H, "D14")</f>
        <v>0</v>
      </c>
      <c r="JK48" s="52">
        <f>SUMIFS(Raw!$I:$I, Raw!$A:$A, 'Call Back'!JK$14, Raw!$C:$C, 'Call Back'!$C48, Raw!$H:$H, "D14")</f>
        <v>0</v>
      </c>
      <c r="JL48" s="52">
        <f>SUMIFS(Raw!$I:$I, Raw!$A:$A, 'Call Back'!JL$14, Raw!$C:$C, 'Call Back'!$C48, Raw!$H:$H, "D14")</f>
        <v>0</v>
      </c>
      <c r="JM48" s="52">
        <f>SUMIFS(Raw!$I:$I, Raw!$A:$A, 'Call Back'!JM$14, Raw!$C:$C, 'Call Back'!$C48, Raw!$H:$H, "D14")</f>
        <v>0</v>
      </c>
      <c r="JN48" s="52">
        <f>SUMIFS(Raw!$I:$I, Raw!$A:$A, 'Call Back'!JN$14, Raw!$C:$C, 'Call Back'!$C48, Raw!$H:$H, "D14")</f>
        <v>0</v>
      </c>
      <c r="JO48" s="52">
        <f>SUMIFS(Raw!$I:$I, Raw!$A:$A, 'Call Back'!JO$14, Raw!$C:$C, 'Call Back'!$C48, Raw!$H:$H, "D14")</f>
        <v>0</v>
      </c>
      <c r="JP48" s="53">
        <f>SUMIFS(Raw!$I:$I, Raw!$A:$A, 'Call Back'!JP$14, Raw!$C:$C, 'Call Back'!$C48, Raw!$H:$H, "D14")</f>
        <v>0</v>
      </c>
      <c r="JR48" s="46">
        <f>SUMIFS(Raw!$I:$I, Raw!$A:$A, 'Call Back'!JR$14, Raw!$C:$C, 'Call Back'!$C48, Raw!$H:$H, "D13")</f>
        <v>0</v>
      </c>
      <c r="JS48" s="52">
        <f>SUMIFS(Raw!$I:$I, Raw!$A:$A, 'Call Back'!JS$14, Raw!$C:$C, 'Call Back'!$C48, Raw!$H:$H, "D13")</f>
        <v>0</v>
      </c>
      <c r="JT48" s="52">
        <f>SUMIFS(Raw!$I:$I, Raw!$A:$A, 'Call Back'!JT$14, Raw!$C:$C, 'Call Back'!$C48, Raw!$H:$H, "D13")</f>
        <v>0</v>
      </c>
      <c r="JU48" s="52">
        <f>SUMIFS(Raw!$I:$I, Raw!$A:$A, 'Call Back'!JU$14, Raw!$C:$C, 'Call Back'!$C48, Raw!$H:$H, "D13")</f>
        <v>0</v>
      </c>
      <c r="JV48" s="52">
        <f>SUMIFS(Raw!$I:$I, Raw!$A:$A, 'Call Back'!JV$14, Raw!$C:$C, 'Call Back'!$C48, Raw!$H:$H, "D13")</f>
        <v>0</v>
      </c>
      <c r="JW48" s="52">
        <f>SUMIFS(Raw!$I:$I, Raw!$A:$A, 'Call Back'!JW$14, Raw!$C:$C, 'Call Back'!$C48, Raw!$H:$H, "D13")</f>
        <v>0</v>
      </c>
      <c r="JX48" s="53">
        <f>SUMIFS(Raw!$I:$I, Raw!$A:$A, 'Call Back'!JX$14, Raw!$C:$C, 'Call Back'!$C48, Raw!$H:$H, "D13")</f>
        <v>0</v>
      </c>
      <c r="JZ48" s="46">
        <f>SUMIFS(Raw!$I:$I, Raw!$A:$A, 'Call Back'!JZ$14, Raw!$C:$C, 'Call Back'!$C48, Raw!$H:$H, "D14")</f>
        <v>0</v>
      </c>
      <c r="KA48" s="52">
        <f>SUMIFS(Raw!$I:$I, Raw!$A:$A, 'Call Back'!KA$14, Raw!$C:$C, 'Call Back'!$C48, Raw!$H:$H, "D14")</f>
        <v>0</v>
      </c>
      <c r="KB48" s="52">
        <f>SUMIFS(Raw!$I:$I, Raw!$A:$A, 'Call Back'!KB$14, Raw!$C:$C, 'Call Back'!$C48, Raw!$H:$H, "D14")</f>
        <v>0</v>
      </c>
      <c r="KC48" s="52">
        <f>SUMIFS(Raw!$I:$I, Raw!$A:$A, 'Call Back'!KC$14, Raw!$C:$C, 'Call Back'!$C48, Raw!$H:$H, "D14")</f>
        <v>0</v>
      </c>
      <c r="KD48" s="52">
        <f>SUMIFS(Raw!$I:$I, Raw!$A:$A, 'Call Back'!KD$14, Raw!$C:$C, 'Call Back'!$C48, Raw!$H:$H, "D14")</f>
        <v>0</v>
      </c>
      <c r="KE48" s="52">
        <f>SUMIFS(Raw!$I:$I, Raw!$A:$A, 'Call Back'!KE$14, Raw!$C:$C, 'Call Back'!$C48, Raw!$H:$H, "D14")</f>
        <v>0</v>
      </c>
      <c r="KF48" s="53">
        <f>SUMIFS(Raw!$I:$I, Raw!$A:$A, 'Call Back'!KF$14, Raw!$C:$C, 'Call Back'!$C48, Raw!$H:$H, "D14")</f>
        <v>0</v>
      </c>
      <c r="KH48" s="46">
        <f>SUMIFS(Raw!$I:$I, Raw!$A:$A, 'Call Back'!KH$14, Raw!$C:$C, 'Call Back'!$C48, Raw!$H:$H, "D13")</f>
        <v>0</v>
      </c>
      <c r="KI48" s="52">
        <f>SUMIFS(Raw!$I:$I, Raw!$A:$A, 'Call Back'!KI$14, Raw!$C:$C, 'Call Back'!$C48, Raw!$H:$H, "D13")</f>
        <v>0</v>
      </c>
      <c r="KJ48" s="52">
        <f>SUMIFS(Raw!$I:$I, Raw!$A:$A, 'Call Back'!KJ$14, Raw!$C:$C, 'Call Back'!$C48, Raw!$H:$H, "D13")</f>
        <v>0</v>
      </c>
      <c r="KK48" s="52">
        <f>SUMIFS(Raw!$I:$I, Raw!$A:$A, 'Call Back'!KK$14, Raw!$C:$C, 'Call Back'!$C48, Raw!$H:$H, "D13")</f>
        <v>0</v>
      </c>
      <c r="KL48" s="52">
        <f>SUMIFS(Raw!$I:$I, Raw!$A:$A, 'Call Back'!KL$14, Raw!$C:$C, 'Call Back'!$C48, Raw!$H:$H, "D13")</f>
        <v>0</v>
      </c>
      <c r="KM48" s="52">
        <f>SUMIFS(Raw!$I:$I, Raw!$A:$A, 'Call Back'!KM$14, Raw!$C:$C, 'Call Back'!$C48, Raw!$H:$H, "D13")</f>
        <v>0</v>
      </c>
      <c r="KN48" s="53">
        <f>SUMIFS(Raw!$I:$I, Raw!$A:$A, 'Call Back'!KN$14, Raw!$C:$C, 'Call Back'!$C48, Raw!$H:$H, "D13")</f>
        <v>0</v>
      </c>
      <c r="KP48" s="46">
        <f>SUMIFS(Raw!$I:$I, Raw!$A:$A, 'Call Back'!KP$14, Raw!$C:$C, 'Call Back'!$C48, Raw!$H:$H, "D14")</f>
        <v>0</v>
      </c>
      <c r="KQ48" s="52">
        <f>SUMIFS(Raw!$I:$I, Raw!$A:$A, 'Call Back'!KQ$14, Raw!$C:$C, 'Call Back'!$C48, Raw!$H:$H, "D14")</f>
        <v>0</v>
      </c>
      <c r="KR48" s="52">
        <f>SUMIFS(Raw!$I:$I, Raw!$A:$A, 'Call Back'!KR$14, Raw!$C:$C, 'Call Back'!$C48, Raw!$H:$H, "D14")</f>
        <v>0</v>
      </c>
      <c r="KS48" s="52">
        <f>SUMIFS(Raw!$I:$I, Raw!$A:$A, 'Call Back'!KS$14, Raw!$C:$C, 'Call Back'!$C48, Raw!$H:$H, "D14")</f>
        <v>0</v>
      </c>
      <c r="KT48" s="52">
        <f>SUMIFS(Raw!$I:$I, Raw!$A:$A, 'Call Back'!KT$14, Raw!$C:$C, 'Call Back'!$C48, Raw!$H:$H, "D14")</f>
        <v>0</v>
      </c>
      <c r="KU48" s="52">
        <f>SUMIFS(Raw!$I:$I, Raw!$A:$A, 'Call Back'!KU$14, Raw!$C:$C, 'Call Back'!$C48, Raw!$H:$H, "D14")</f>
        <v>0</v>
      </c>
      <c r="KV48" s="53">
        <f>SUMIFS(Raw!$I:$I, Raw!$A:$A, 'Call Back'!KV$14, Raw!$C:$C, 'Call Back'!$C48, Raw!$H:$H, "D14")</f>
        <v>0</v>
      </c>
    </row>
    <row r="49" spans="1:308" x14ac:dyDescent="0.35">
      <c r="A49" s="4"/>
      <c r="B49" s="60" t="s">
        <v>40</v>
      </c>
      <c r="C49" s="49" t="s">
        <v>89</v>
      </c>
      <c r="D49" s="61" t="s">
        <v>40</v>
      </c>
      <c r="F49" s="46">
        <v>1778</v>
      </c>
      <c r="G49" s="52">
        <v>1464</v>
      </c>
      <c r="H49" s="52">
        <v>1295</v>
      </c>
      <c r="I49" s="52">
        <v>1488</v>
      </c>
      <c r="J49" s="52">
        <v>1438</v>
      </c>
      <c r="K49" s="52">
        <v>1808</v>
      </c>
      <c r="L49" s="53">
        <v>1677</v>
      </c>
      <c r="N49" s="46">
        <v>335</v>
      </c>
      <c r="O49" s="52">
        <v>220</v>
      </c>
      <c r="P49" s="52">
        <v>241</v>
      </c>
      <c r="Q49" s="52">
        <v>271</v>
      </c>
      <c r="R49" s="52">
        <v>242</v>
      </c>
      <c r="S49" s="52">
        <v>361</v>
      </c>
      <c r="T49" s="53">
        <v>289</v>
      </c>
      <c r="V49" s="46">
        <v>1472</v>
      </c>
      <c r="W49" s="52">
        <v>1194</v>
      </c>
      <c r="X49" s="52">
        <v>949</v>
      </c>
      <c r="Y49" s="52">
        <v>1329</v>
      </c>
      <c r="Z49" s="52">
        <v>1389</v>
      </c>
      <c r="AA49" s="52">
        <v>1776</v>
      </c>
      <c r="AB49" s="53">
        <v>1449</v>
      </c>
      <c r="AD49" s="46">
        <v>314</v>
      </c>
      <c r="AE49" s="52">
        <v>186</v>
      </c>
      <c r="AF49" s="52">
        <v>298</v>
      </c>
      <c r="AG49" s="52">
        <v>209</v>
      </c>
      <c r="AH49" s="52">
        <v>294</v>
      </c>
      <c r="AI49" s="52">
        <v>291</v>
      </c>
      <c r="AJ49" s="53">
        <v>313</v>
      </c>
      <c r="AL49" s="46">
        <v>1537</v>
      </c>
      <c r="AM49" s="52">
        <v>1308</v>
      </c>
      <c r="AN49" s="52">
        <v>1483</v>
      </c>
      <c r="AO49" s="52">
        <v>1353</v>
      </c>
      <c r="AP49" s="52">
        <v>1310</v>
      </c>
      <c r="AQ49" s="52">
        <v>1687</v>
      </c>
      <c r="AR49" s="53">
        <v>1634</v>
      </c>
      <c r="AT49" s="46">
        <v>343</v>
      </c>
      <c r="AU49" s="52">
        <v>249</v>
      </c>
      <c r="AV49" s="52">
        <v>293</v>
      </c>
      <c r="AW49" s="52">
        <v>253</v>
      </c>
      <c r="AX49" s="52">
        <v>349</v>
      </c>
      <c r="AY49" s="52">
        <v>499</v>
      </c>
      <c r="AZ49" s="53">
        <v>425</v>
      </c>
      <c r="BB49" s="46">
        <v>1560</v>
      </c>
      <c r="BC49" s="52">
        <v>1425</v>
      </c>
      <c r="BD49" s="52">
        <v>1341</v>
      </c>
      <c r="BE49" s="52">
        <v>1313</v>
      </c>
      <c r="BF49" s="52">
        <v>1415</v>
      </c>
      <c r="BG49" s="52">
        <v>1971</v>
      </c>
      <c r="BH49" s="53">
        <v>1526</v>
      </c>
      <c r="BJ49" s="46">
        <v>313</v>
      </c>
      <c r="BK49" s="52">
        <v>526</v>
      </c>
      <c r="BL49" s="52">
        <v>454</v>
      </c>
      <c r="BM49" s="52">
        <v>487</v>
      </c>
      <c r="BN49" s="52">
        <v>351</v>
      </c>
      <c r="BO49" s="52">
        <v>455</v>
      </c>
      <c r="BP49" s="53">
        <v>418</v>
      </c>
      <c r="BR49" s="46">
        <v>1357</v>
      </c>
      <c r="BS49" s="52">
        <v>1267</v>
      </c>
      <c r="BT49" s="52">
        <v>1197</v>
      </c>
      <c r="BU49" s="52">
        <v>1307</v>
      </c>
      <c r="BV49" s="52">
        <v>1906</v>
      </c>
      <c r="BW49" s="52">
        <v>2063</v>
      </c>
      <c r="BX49" s="53">
        <v>1805</v>
      </c>
      <c r="BZ49" s="46">
        <v>473</v>
      </c>
      <c r="CA49" s="52">
        <v>426</v>
      </c>
      <c r="CB49" s="52">
        <v>521</v>
      </c>
      <c r="CC49" s="52">
        <v>557</v>
      </c>
      <c r="CD49" s="52">
        <v>666</v>
      </c>
      <c r="CE49" s="52">
        <v>574</v>
      </c>
      <c r="CF49" s="53">
        <v>543</v>
      </c>
      <c r="CH49" s="46">
        <v>1719</v>
      </c>
      <c r="CI49" s="52">
        <v>1389</v>
      </c>
      <c r="CJ49" s="52">
        <v>1251</v>
      </c>
      <c r="CK49" s="52">
        <v>1656</v>
      </c>
      <c r="CL49" s="52">
        <v>1617</v>
      </c>
      <c r="CM49" s="52">
        <v>1903</v>
      </c>
      <c r="CN49" s="53">
        <v>1623</v>
      </c>
      <c r="CP49" s="46">
        <v>396</v>
      </c>
      <c r="CQ49" s="52">
        <v>462</v>
      </c>
      <c r="CR49" s="52">
        <v>595</v>
      </c>
      <c r="CS49" s="52">
        <v>877</v>
      </c>
      <c r="CT49" s="52">
        <v>520</v>
      </c>
      <c r="CU49" s="52">
        <v>570</v>
      </c>
      <c r="CV49" s="53">
        <v>392</v>
      </c>
      <c r="CX49" s="46">
        <v>1467</v>
      </c>
      <c r="CY49" s="52">
        <v>1278</v>
      </c>
      <c r="CZ49" s="52">
        <v>1426</v>
      </c>
      <c r="DA49" s="52">
        <v>1422</v>
      </c>
      <c r="DB49" s="52">
        <v>1430</v>
      </c>
      <c r="DC49" s="52">
        <v>1870</v>
      </c>
      <c r="DD49" s="53">
        <v>1511</v>
      </c>
      <c r="DF49" s="46">
        <v>285</v>
      </c>
      <c r="DG49" s="52">
        <v>263</v>
      </c>
      <c r="DH49" s="52">
        <v>436</v>
      </c>
      <c r="DI49" s="52">
        <v>382</v>
      </c>
      <c r="DJ49" s="52">
        <v>313</v>
      </c>
      <c r="DK49" s="52">
        <v>548</v>
      </c>
      <c r="DL49" s="53">
        <v>441</v>
      </c>
      <c r="DN49" s="46">
        <v>1464</v>
      </c>
      <c r="DO49" s="52">
        <v>1402</v>
      </c>
      <c r="DP49" s="52">
        <v>1341</v>
      </c>
      <c r="DQ49" s="52">
        <v>1346</v>
      </c>
      <c r="DR49" s="52">
        <v>1438</v>
      </c>
      <c r="DS49" s="52">
        <v>1803</v>
      </c>
      <c r="DT49" s="53">
        <v>1688</v>
      </c>
      <c r="DV49" s="46">
        <v>380</v>
      </c>
      <c r="DW49" s="52">
        <v>335</v>
      </c>
      <c r="DX49" s="52">
        <v>347</v>
      </c>
      <c r="DY49" s="52">
        <v>387</v>
      </c>
      <c r="DZ49" s="52">
        <v>318</v>
      </c>
      <c r="EA49" s="52">
        <v>395</v>
      </c>
      <c r="EB49" s="53">
        <v>448</v>
      </c>
      <c r="ED49" s="46">
        <f>SUMIFS(Raw!$I:$I, Raw!$A:$A, 'Call Back'!ED$14, Raw!$C:$C, 'Call Back'!$C49, Raw!$H:$H, "D13")</f>
        <v>1567</v>
      </c>
      <c r="EE49" s="52">
        <f>SUMIFS(Raw!$I:$I, Raw!$A:$A, 'Call Back'!EE$14, Raw!$C:$C, 'Call Back'!$C49, Raw!$H:$H, "D13")</f>
        <v>1230</v>
      </c>
      <c r="EF49" s="52">
        <f>SUMIFS(Raw!$I:$I, Raw!$A:$A, 'Call Back'!EF$14, Raw!$C:$C, 'Call Back'!$C49, Raw!$H:$H, "D13")</f>
        <v>1372</v>
      </c>
      <c r="EG49" s="52">
        <f>SUMIFS(Raw!$I:$I, Raw!$A:$A, 'Call Back'!EG$14, Raw!$C:$C, 'Call Back'!$C49, Raw!$H:$H, "D13")</f>
        <v>1307</v>
      </c>
      <c r="EH49" s="52">
        <f>SUMIFS(Raw!$I:$I, Raw!$A:$A, 'Call Back'!EH$14, Raw!$C:$C, 'Call Back'!$C49, Raw!$H:$H, "D13")</f>
        <v>1426</v>
      </c>
      <c r="EI49" s="52">
        <f>SUMIFS(Raw!$I:$I, Raw!$A:$A, 'Call Back'!EI$14, Raw!$C:$C, 'Call Back'!$C49, Raw!$H:$H, "D13")</f>
        <v>1806</v>
      </c>
      <c r="EJ49" s="53">
        <f>SUMIFS(Raw!$I:$I, Raw!$A:$A, 'Call Back'!EJ$14, Raw!$C:$C, 'Call Back'!$C49, Raw!$H:$H, "D13")</f>
        <v>1628</v>
      </c>
      <c r="EL49" s="46">
        <f>SUMIFS(Raw!$I:$I, Raw!$A:$A, 'Call Back'!EL$14, Raw!$C:$C, 'Call Back'!$C49, Raw!$H:$H, "D14")</f>
        <v>569</v>
      </c>
      <c r="EM49" s="52">
        <f>SUMIFS(Raw!$I:$I, Raw!$A:$A, 'Call Back'!EM$14, Raw!$C:$C, 'Call Back'!$C49, Raw!$H:$H, "D14")</f>
        <v>404</v>
      </c>
      <c r="EN49" s="52">
        <f>SUMIFS(Raw!$I:$I, Raw!$A:$A, 'Call Back'!EN$14, Raw!$C:$C, 'Call Back'!$C49, Raw!$H:$H, "D14")</f>
        <v>443</v>
      </c>
      <c r="EO49" s="52">
        <f>SUMIFS(Raw!$I:$I, Raw!$A:$A, 'Call Back'!EO$14, Raw!$C:$C, 'Call Back'!$C49, Raw!$H:$H, "D14")</f>
        <v>426</v>
      </c>
      <c r="EP49" s="52">
        <f>SUMIFS(Raw!$I:$I, Raw!$A:$A, 'Call Back'!EP$14, Raw!$C:$C, 'Call Back'!$C49, Raw!$H:$H, "D14")</f>
        <v>510</v>
      </c>
      <c r="EQ49" s="52">
        <f>SUMIFS(Raw!$I:$I, Raw!$A:$A, 'Call Back'!EQ$14, Raw!$C:$C, 'Call Back'!$C49, Raw!$H:$H, "D14")</f>
        <v>593</v>
      </c>
      <c r="ER49" s="53">
        <f>SUMIFS(Raw!$I:$I, Raw!$A:$A, 'Call Back'!ER$14, Raw!$C:$C, 'Call Back'!$C49, Raw!$H:$H, "D14")</f>
        <v>567</v>
      </c>
      <c r="ET49" s="46">
        <f>SUMIFS(Raw!$I:$I, Raw!$A:$A, 'Call Back'!ET$14, Raw!$C:$C, 'Call Back'!$C49, Raw!$H:$H, "D13")</f>
        <v>0</v>
      </c>
      <c r="EU49" s="52">
        <f>SUMIFS(Raw!$I:$I, Raw!$A:$A, 'Call Back'!EU$14, Raw!$C:$C, 'Call Back'!$C49, Raw!$H:$H, "D13")</f>
        <v>0</v>
      </c>
      <c r="EV49" s="52">
        <f>SUMIFS(Raw!$I:$I, Raw!$A:$A, 'Call Back'!EV$14, Raw!$C:$C, 'Call Back'!$C49, Raw!$H:$H, "D13")</f>
        <v>0</v>
      </c>
      <c r="EW49" s="52">
        <f>SUMIFS(Raw!$I:$I, Raw!$A:$A, 'Call Back'!EW$14, Raw!$C:$C, 'Call Back'!$C49, Raw!$H:$H, "D13")</f>
        <v>0</v>
      </c>
      <c r="EX49" s="52">
        <f>SUMIFS(Raw!$I:$I, Raw!$A:$A, 'Call Back'!EX$14, Raw!$C:$C, 'Call Back'!$C49, Raw!$H:$H, "D13")</f>
        <v>0</v>
      </c>
      <c r="EY49" s="52">
        <f>SUMIFS(Raw!$I:$I, Raw!$A:$A, 'Call Back'!EY$14, Raw!$C:$C, 'Call Back'!$C49, Raw!$H:$H, "D13")</f>
        <v>0</v>
      </c>
      <c r="EZ49" s="53">
        <f>SUMIFS(Raw!$I:$I, Raw!$A:$A, 'Call Back'!EZ$14, Raw!$C:$C, 'Call Back'!$C49, Raw!$H:$H, "D13")</f>
        <v>0</v>
      </c>
      <c r="FB49" s="46">
        <f>SUMIFS(Raw!$I:$I, Raw!$A:$A, 'Call Back'!FB$14, Raw!$C:$C, 'Call Back'!$C49, Raw!$H:$H, "D14")</f>
        <v>0</v>
      </c>
      <c r="FC49" s="52">
        <f>SUMIFS(Raw!$I:$I, Raw!$A:$A, 'Call Back'!FC$14, Raw!$C:$C, 'Call Back'!$C49, Raw!$H:$H, "D14")</f>
        <v>0</v>
      </c>
      <c r="FD49" s="52">
        <f>SUMIFS(Raw!$I:$I, Raw!$A:$A, 'Call Back'!FD$14, Raw!$C:$C, 'Call Back'!$C49, Raw!$H:$H, "D14")</f>
        <v>0</v>
      </c>
      <c r="FE49" s="52">
        <f>SUMIFS(Raw!$I:$I, Raw!$A:$A, 'Call Back'!FE$14, Raw!$C:$C, 'Call Back'!$C49, Raw!$H:$H, "D14")</f>
        <v>0</v>
      </c>
      <c r="FF49" s="52">
        <f>SUMIFS(Raw!$I:$I, Raw!$A:$A, 'Call Back'!FF$14, Raw!$C:$C, 'Call Back'!$C49, Raw!$H:$H, "D14")</f>
        <v>0</v>
      </c>
      <c r="FG49" s="52">
        <f>SUMIFS(Raw!$I:$I, Raw!$A:$A, 'Call Back'!FG$14, Raw!$C:$C, 'Call Back'!$C49, Raw!$H:$H, "D14")</f>
        <v>0</v>
      </c>
      <c r="FH49" s="53">
        <f>SUMIFS(Raw!$I:$I, Raw!$A:$A, 'Call Back'!FH$14, Raw!$C:$C, 'Call Back'!$C49, Raw!$H:$H, "D14")</f>
        <v>0</v>
      </c>
      <c r="FJ49" s="46">
        <f>SUMIFS(Raw!$I:$I, Raw!$A:$A, 'Call Back'!FJ$14, Raw!$C:$C, 'Call Back'!$C49, Raw!$H:$H, "D13")</f>
        <v>0</v>
      </c>
      <c r="FK49" s="52">
        <f>SUMIFS(Raw!$I:$I, Raw!$A:$A, 'Call Back'!FK$14, Raw!$C:$C, 'Call Back'!$C49, Raw!$H:$H, "D13")</f>
        <v>0</v>
      </c>
      <c r="FL49" s="52">
        <f>SUMIFS(Raw!$I:$I, Raw!$A:$A, 'Call Back'!FL$14, Raw!$C:$C, 'Call Back'!$C49, Raw!$H:$H, "D13")</f>
        <v>0</v>
      </c>
      <c r="FM49" s="52">
        <f>SUMIFS(Raw!$I:$I, Raw!$A:$A, 'Call Back'!FM$14, Raw!$C:$C, 'Call Back'!$C49, Raw!$H:$H, "D13")</f>
        <v>0</v>
      </c>
      <c r="FN49" s="52">
        <f>SUMIFS(Raw!$I:$I, Raw!$A:$A, 'Call Back'!FN$14, Raw!$C:$C, 'Call Back'!$C49, Raw!$H:$H, "D13")</f>
        <v>0</v>
      </c>
      <c r="FO49" s="52">
        <f>SUMIFS(Raw!$I:$I, Raw!$A:$A, 'Call Back'!FO$14, Raw!$C:$C, 'Call Back'!$C49, Raw!$H:$H, "D13")</f>
        <v>0</v>
      </c>
      <c r="FP49" s="53">
        <f>SUMIFS(Raw!$I:$I, Raw!$A:$A, 'Call Back'!FP$14, Raw!$C:$C, 'Call Back'!$C49, Raw!$H:$H, "D13")</f>
        <v>0</v>
      </c>
      <c r="FR49" s="46">
        <f>SUMIFS(Raw!$I:$I, Raw!$A:$A, 'Call Back'!FR$14, Raw!$C:$C, 'Call Back'!$C49, Raw!$H:$H, "D14")</f>
        <v>0</v>
      </c>
      <c r="FS49" s="52">
        <f>SUMIFS(Raw!$I:$I, Raw!$A:$A, 'Call Back'!FS$14, Raw!$C:$C, 'Call Back'!$C49, Raw!$H:$H, "D14")</f>
        <v>0</v>
      </c>
      <c r="FT49" s="52">
        <f>SUMIFS(Raw!$I:$I, Raw!$A:$A, 'Call Back'!FT$14, Raw!$C:$C, 'Call Back'!$C49, Raw!$H:$H, "D14")</f>
        <v>0</v>
      </c>
      <c r="FU49" s="52">
        <f>SUMIFS(Raw!$I:$I, Raw!$A:$A, 'Call Back'!FU$14, Raw!$C:$C, 'Call Back'!$C49, Raw!$H:$H, "D14")</f>
        <v>0</v>
      </c>
      <c r="FV49" s="52">
        <f>SUMIFS(Raw!$I:$I, Raw!$A:$A, 'Call Back'!FV$14, Raw!$C:$C, 'Call Back'!$C49, Raw!$H:$H, "D14")</f>
        <v>0</v>
      </c>
      <c r="FW49" s="52">
        <f>SUMIFS(Raw!$I:$I, Raw!$A:$A, 'Call Back'!FW$14, Raw!$C:$C, 'Call Back'!$C49, Raw!$H:$H, "D14")</f>
        <v>0</v>
      </c>
      <c r="FX49" s="53">
        <f>SUMIFS(Raw!$I:$I, Raw!$A:$A, 'Call Back'!FX$14, Raw!$C:$C, 'Call Back'!$C49, Raw!$H:$H, "D14")</f>
        <v>0</v>
      </c>
      <c r="FZ49" s="46">
        <f>SUMIFS(Raw!$I:$I, Raw!$A:$A, 'Call Back'!FZ$14, Raw!$C:$C, 'Call Back'!$C49, Raw!$H:$H, "D13")</f>
        <v>0</v>
      </c>
      <c r="GA49" s="52">
        <f>SUMIFS(Raw!$I:$I, Raw!$A:$A, 'Call Back'!GA$14, Raw!$C:$C, 'Call Back'!$C49, Raw!$H:$H, "D13")</f>
        <v>0</v>
      </c>
      <c r="GB49" s="52">
        <f>SUMIFS(Raw!$I:$I, Raw!$A:$A, 'Call Back'!GB$14, Raw!$C:$C, 'Call Back'!$C49, Raw!$H:$H, "D13")</f>
        <v>0</v>
      </c>
      <c r="GC49" s="52">
        <f>SUMIFS(Raw!$I:$I, Raw!$A:$A, 'Call Back'!GC$14, Raw!$C:$C, 'Call Back'!$C49, Raw!$H:$H, "D13")</f>
        <v>0</v>
      </c>
      <c r="GD49" s="52">
        <f>SUMIFS(Raw!$I:$I, Raw!$A:$A, 'Call Back'!GD$14, Raw!$C:$C, 'Call Back'!$C49, Raw!$H:$H, "D13")</f>
        <v>0</v>
      </c>
      <c r="GE49" s="52">
        <f>SUMIFS(Raw!$I:$I, Raw!$A:$A, 'Call Back'!GE$14, Raw!$C:$C, 'Call Back'!$C49, Raw!$H:$H, "D13")</f>
        <v>0</v>
      </c>
      <c r="GF49" s="53">
        <f>SUMIFS(Raw!$I:$I, Raw!$A:$A, 'Call Back'!GF$14, Raw!$C:$C, 'Call Back'!$C49, Raw!$H:$H, "D13")</f>
        <v>0</v>
      </c>
      <c r="GH49" s="46">
        <f>SUMIFS(Raw!$I:$I, Raw!$A:$A, 'Call Back'!GH$14, Raw!$C:$C, 'Call Back'!$C49, Raw!$H:$H, "D14")</f>
        <v>0</v>
      </c>
      <c r="GI49" s="52">
        <f>SUMIFS(Raw!$I:$I, Raw!$A:$A, 'Call Back'!GI$14, Raw!$C:$C, 'Call Back'!$C49, Raw!$H:$H, "D14")</f>
        <v>0</v>
      </c>
      <c r="GJ49" s="52">
        <f>SUMIFS(Raw!$I:$I, Raw!$A:$A, 'Call Back'!GJ$14, Raw!$C:$C, 'Call Back'!$C49, Raw!$H:$H, "D14")</f>
        <v>0</v>
      </c>
      <c r="GK49" s="52">
        <f>SUMIFS(Raw!$I:$I, Raw!$A:$A, 'Call Back'!GK$14, Raw!$C:$C, 'Call Back'!$C49, Raw!$H:$H, "D14")</f>
        <v>0</v>
      </c>
      <c r="GL49" s="52">
        <f>SUMIFS(Raw!$I:$I, Raw!$A:$A, 'Call Back'!GL$14, Raw!$C:$C, 'Call Back'!$C49, Raw!$H:$H, "D14")</f>
        <v>0</v>
      </c>
      <c r="GM49" s="52">
        <f>SUMIFS(Raw!$I:$I, Raw!$A:$A, 'Call Back'!GM$14, Raw!$C:$C, 'Call Back'!$C49, Raw!$H:$H, "D14")</f>
        <v>0</v>
      </c>
      <c r="GN49" s="53">
        <f>SUMIFS(Raw!$I:$I, Raw!$A:$A, 'Call Back'!GN$14, Raw!$C:$C, 'Call Back'!$C49, Raw!$H:$H, "D14")</f>
        <v>0</v>
      </c>
      <c r="GP49" s="46">
        <f>SUMIFS(Raw!$I:$I, Raw!$A:$A, 'Call Back'!GP$14, Raw!$C:$C, 'Call Back'!$C49, Raw!$H:$H, "D13")</f>
        <v>0</v>
      </c>
      <c r="GQ49" s="52">
        <f>SUMIFS(Raw!$I:$I, Raw!$A:$A, 'Call Back'!GQ$14, Raw!$C:$C, 'Call Back'!$C49, Raw!$H:$H, "D13")</f>
        <v>0</v>
      </c>
      <c r="GR49" s="52">
        <f>SUMIFS(Raw!$I:$I, Raw!$A:$A, 'Call Back'!GR$14, Raw!$C:$C, 'Call Back'!$C49, Raw!$H:$H, "D13")</f>
        <v>0</v>
      </c>
      <c r="GS49" s="52">
        <f>SUMIFS(Raw!$I:$I, Raw!$A:$A, 'Call Back'!GS$14, Raw!$C:$C, 'Call Back'!$C49, Raw!$H:$H, "D13")</f>
        <v>0</v>
      </c>
      <c r="GT49" s="52">
        <f>SUMIFS(Raw!$I:$I, Raw!$A:$A, 'Call Back'!GT$14, Raw!$C:$C, 'Call Back'!$C49, Raw!$H:$H, "D13")</f>
        <v>0</v>
      </c>
      <c r="GU49" s="52">
        <f>SUMIFS(Raw!$I:$I, Raw!$A:$A, 'Call Back'!GU$14, Raw!$C:$C, 'Call Back'!$C49, Raw!$H:$H, "D13")</f>
        <v>0</v>
      </c>
      <c r="GV49" s="53">
        <f>SUMIFS(Raw!$I:$I, Raw!$A:$A, 'Call Back'!GV$14, Raw!$C:$C, 'Call Back'!$C49, Raw!$H:$H, "D13")</f>
        <v>0</v>
      </c>
      <c r="GX49" s="46">
        <f>SUMIFS(Raw!$I:$I, Raw!$A:$A, 'Call Back'!GX$14, Raw!$C:$C, 'Call Back'!$C49, Raw!$H:$H, "D14")</f>
        <v>0</v>
      </c>
      <c r="GY49" s="52">
        <f>SUMIFS(Raw!$I:$I, Raw!$A:$A, 'Call Back'!GY$14, Raw!$C:$C, 'Call Back'!$C49, Raw!$H:$H, "D14")</f>
        <v>0</v>
      </c>
      <c r="GZ49" s="52">
        <f>SUMIFS(Raw!$I:$I, Raw!$A:$A, 'Call Back'!GZ$14, Raw!$C:$C, 'Call Back'!$C49, Raw!$H:$H, "D14")</f>
        <v>0</v>
      </c>
      <c r="HA49" s="52">
        <f>SUMIFS(Raw!$I:$I, Raw!$A:$A, 'Call Back'!HA$14, Raw!$C:$C, 'Call Back'!$C49, Raw!$H:$H, "D14")</f>
        <v>0</v>
      </c>
      <c r="HB49" s="52">
        <f>SUMIFS(Raw!$I:$I, Raw!$A:$A, 'Call Back'!HB$14, Raw!$C:$C, 'Call Back'!$C49, Raw!$H:$H, "D14")</f>
        <v>0</v>
      </c>
      <c r="HC49" s="52">
        <f>SUMIFS(Raw!$I:$I, Raw!$A:$A, 'Call Back'!HC$14, Raw!$C:$C, 'Call Back'!$C49, Raw!$H:$H, "D14")</f>
        <v>0</v>
      </c>
      <c r="HD49" s="53">
        <f>SUMIFS(Raw!$I:$I, Raw!$A:$A, 'Call Back'!HD$14, Raw!$C:$C, 'Call Back'!$C49, Raw!$H:$H, "D14")</f>
        <v>0</v>
      </c>
      <c r="HF49" s="46">
        <f>SUMIFS(Raw!$I:$I, Raw!$A:$A, 'Call Back'!HF$14, Raw!$C:$C, 'Call Back'!$C49, Raw!$H:$H, "D13")</f>
        <v>0</v>
      </c>
      <c r="HG49" s="52">
        <f>SUMIFS(Raw!$I:$I, Raw!$A:$A, 'Call Back'!HG$14, Raw!$C:$C, 'Call Back'!$C49, Raw!$H:$H, "D13")</f>
        <v>0</v>
      </c>
      <c r="HH49" s="52">
        <f>SUMIFS(Raw!$I:$I, Raw!$A:$A, 'Call Back'!HH$14, Raw!$C:$C, 'Call Back'!$C49, Raw!$H:$H, "D13")</f>
        <v>0</v>
      </c>
      <c r="HI49" s="52">
        <f>SUMIFS(Raw!$I:$I, Raw!$A:$A, 'Call Back'!HI$14, Raw!$C:$C, 'Call Back'!$C49, Raw!$H:$H, "D13")</f>
        <v>0</v>
      </c>
      <c r="HJ49" s="52">
        <f>SUMIFS(Raw!$I:$I, Raw!$A:$A, 'Call Back'!HJ$14, Raw!$C:$C, 'Call Back'!$C49, Raw!$H:$H, "D13")</f>
        <v>0</v>
      </c>
      <c r="HK49" s="52">
        <f>SUMIFS(Raw!$I:$I, Raw!$A:$A, 'Call Back'!HK$14, Raw!$C:$C, 'Call Back'!$C49, Raw!$H:$H, "D13")</f>
        <v>0</v>
      </c>
      <c r="HL49" s="53">
        <f>SUMIFS(Raw!$I:$I, Raw!$A:$A, 'Call Back'!HL$14, Raw!$C:$C, 'Call Back'!$C49, Raw!$H:$H, "D13")</f>
        <v>0</v>
      </c>
      <c r="HN49" s="46">
        <f>SUMIFS(Raw!$I:$I, Raw!$A:$A, 'Call Back'!HN$14, Raw!$C:$C, 'Call Back'!$C49, Raw!$H:$H, "D14")</f>
        <v>0</v>
      </c>
      <c r="HO49" s="52">
        <f>SUMIFS(Raw!$I:$I, Raw!$A:$A, 'Call Back'!HO$14, Raw!$C:$C, 'Call Back'!$C49, Raw!$H:$H, "D14")</f>
        <v>0</v>
      </c>
      <c r="HP49" s="52">
        <f>SUMIFS(Raw!$I:$I, Raw!$A:$A, 'Call Back'!HP$14, Raw!$C:$C, 'Call Back'!$C49, Raw!$H:$H, "D14")</f>
        <v>0</v>
      </c>
      <c r="HQ49" s="52">
        <f>SUMIFS(Raw!$I:$I, Raw!$A:$A, 'Call Back'!HQ$14, Raw!$C:$C, 'Call Back'!$C49, Raw!$H:$H, "D14")</f>
        <v>0</v>
      </c>
      <c r="HR49" s="52">
        <f>SUMIFS(Raw!$I:$I, Raw!$A:$A, 'Call Back'!HR$14, Raw!$C:$C, 'Call Back'!$C49, Raw!$H:$H, "D14")</f>
        <v>0</v>
      </c>
      <c r="HS49" s="52">
        <f>SUMIFS(Raw!$I:$I, Raw!$A:$A, 'Call Back'!HS$14, Raw!$C:$C, 'Call Back'!$C49, Raw!$H:$H, "D14")</f>
        <v>0</v>
      </c>
      <c r="HT49" s="53">
        <f>SUMIFS(Raw!$I:$I, Raw!$A:$A, 'Call Back'!HT$14, Raw!$C:$C, 'Call Back'!$C49, Raw!$H:$H, "D14")</f>
        <v>0</v>
      </c>
      <c r="HV49" s="46">
        <f>SUMIFS(Raw!$I:$I, Raw!$A:$A, 'Call Back'!HV$14, Raw!$C:$C, 'Call Back'!$C49, Raw!$H:$H, "D13")</f>
        <v>0</v>
      </c>
      <c r="HW49" s="52">
        <f>SUMIFS(Raw!$I:$I, Raw!$A:$A, 'Call Back'!HW$14, Raw!$C:$C, 'Call Back'!$C49, Raw!$H:$H, "D13")</f>
        <v>0</v>
      </c>
      <c r="HX49" s="52">
        <f>SUMIFS(Raw!$I:$I, Raw!$A:$A, 'Call Back'!HX$14, Raw!$C:$C, 'Call Back'!$C49, Raw!$H:$H, "D13")</f>
        <v>0</v>
      </c>
      <c r="HY49" s="52">
        <f>SUMIFS(Raw!$I:$I, Raw!$A:$A, 'Call Back'!HY$14, Raw!$C:$C, 'Call Back'!$C49, Raw!$H:$H, "D13")</f>
        <v>0</v>
      </c>
      <c r="HZ49" s="52">
        <f>SUMIFS(Raw!$I:$I, Raw!$A:$A, 'Call Back'!HZ$14, Raw!$C:$C, 'Call Back'!$C49, Raw!$H:$H, "D13")</f>
        <v>0</v>
      </c>
      <c r="IA49" s="52">
        <f>SUMIFS(Raw!$I:$I, Raw!$A:$A, 'Call Back'!IA$14, Raw!$C:$C, 'Call Back'!$C49, Raw!$H:$H, "D13")</f>
        <v>0</v>
      </c>
      <c r="IB49" s="53">
        <f>SUMIFS(Raw!$I:$I, Raw!$A:$A, 'Call Back'!IB$14, Raw!$C:$C, 'Call Back'!$C49, Raw!$H:$H, "D13")</f>
        <v>0</v>
      </c>
      <c r="ID49" s="46">
        <f>SUMIFS(Raw!$I:$I, Raw!$A:$A, 'Call Back'!ID$14, Raw!$C:$C, 'Call Back'!$C49, Raw!$H:$H, "D14")</f>
        <v>0</v>
      </c>
      <c r="IE49" s="52">
        <f>SUMIFS(Raw!$I:$I, Raw!$A:$A, 'Call Back'!IE$14, Raw!$C:$C, 'Call Back'!$C49, Raw!$H:$H, "D14")</f>
        <v>0</v>
      </c>
      <c r="IF49" s="52">
        <f>SUMIFS(Raw!$I:$I, Raw!$A:$A, 'Call Back'!IF$14, Raw!$C:$C, 'Call Back'!$C49, Raw!$H:$H, "D14")</f>
        <v>0</v>
      </c>
      <c r="IG49" s="52">
        <f>SUMIFS(Raw!$I:$I, Raw!$A:$A, 'Call Back'!IG$14, Raw!$C:$C, 'Call Back'!$C49, Raw!$H:$H, "D14")</f>
        <v>0</v>
      </c>
      <c r="IH49" s="52">
        <f>SUMIFS(Raw!$I:$I, Raw!$A:$A, 'Call Back'!IH$14, Raw!$C:$C, 'Call Back'!$C49, Raw!$H:$H, "D14")</f>
        <v>0</v>
      </c>
      <c r="II49" s="52">
        <f>SUMIFS(Raw!$I:$I, Raw!$A:$A, 'Call Back'!II$14, Raw!$C:$C, 'Call Back'!$C49, Raw!$H:$H, "D14")</f>
        <v>0</v>
      </c>
      <c r="IJ49" s="53">
        <f>SUMIFS(Raw!$I:$I, Raw!$A:$A, 'Call Back'!IJ$14, Raw!$C:$C, 'Call Back'!$C49, Raw!$H:$H, "D14")</f>
        <v>0</v>
      </c>
      <c r="IL49" s="46">
        <f>SUMIFS(Raw!$I:$I, Raw!$A:$A, 'Call Back'!IL$14, Raw!$C:$C, 'Call Back'!$C49, Raw!$H:$H, "D13")</f>
        <v>0</v>
      </c>
      <c r="IM49" s="52">
        <f>SUMIFS(Raw!$I:$I, Raw!$A:$A, 'Call Back'!IM$14, Raw!$C:$C, 'Call Back'!$C49, Raw!$H:$H, "D13")</f>
        <v>0</v>
      </c>
      <c r="IN49" s="52">
        <f>SUMIFS(Raw!$I:$I, Raw!$A:$A, 'Call Back'!IN$14, Raw!$C:$C, 'Call Back'!$C49, Raw!$H:$H, "D13")</f>
        <v>0</v>
      </c>
      <c r="IO49" s="52">
        <f>SUMIFS(Raw!$I:$I, Raw!$A:$A, 'Call Back'!IO$14, Raw!$C:$C, 'Call Back'!$C49, Raw!$H:$H, "D13")</f>
        <v>0</v>
      </c>
      <c r="IP49" s="52">
        <f>SUMIFS(Raw!$I:$I, Raw!$A:$A, 'Call Back'!IP$14, Raw!$C:$C, 'Call Back'!$C49, Raw!$H:$H, "D13")</f>
        <v>0</v>
      </c>
      <c r="IQ49" s="52">
        <f>SUMIFS(Raw!$I:$I, Raw!$A:$A, 'Call Back'!IQ$14, Raw!$C:$C, 'Call Back'!$C49, Raw!$H:$H, "D13")</f>
        <v>0</v>
      </c>
      <c r="IR49" s="53">
        <f>SUMIFS(Raw!$I:$I, Raw!$A:$A, 'Call Back'!IR$14, Raw!$C:$C, 'Call Back'!$C49, Raw!$H:$H, "D13")</f>
        <v>0</v>
      </c>
      <c r="IT49" s="46">
        <f>SUMIFS(Raw!$I:$I, Raw!$A:$A, 'Call Back'!IT$14, Raw!$C:$C, 'Call Back'!$C49, Raw!$H:$H, "D14")</f>
        <v>0</v>
      </c>
      <c r="IU49" s="52">
        <f>SUMIFS(Raw!$I:$I, Raw!$A:$A, 'Call Back'!IU$14, Raw!$C:$C, 'Call Back'!$C49, Raw!$H:$H, "D14")</f>
        <v>0</v>
      </c>
      <c r="IV49" s="52">
        <f>SUMIFS(Raw!$I:$I, Raw!$A:$A, 'Call Back'!IV$14, Raw!$C:$C, 'Call Back'!$C49, Raw!$H:$H, "D14")</f>
        <v>0</v>
      </c>
      <c r="IW49" s="52">
        <f>SUMIFS(Raw!$I:$I, Raw!$A:$A, 'Call Back'!IW$14, Raw!$C:$C, 'Call Back'!$C49, Raw!$H:$H, "D14")</f>
        <v>0</v>
      </c>
      <c r="IX49" s="52">
        <f>SUMIFS(Raw!$I:$I, Raw!$A:$A, 'Call Back'!IX$14, Raw!$C:$C, 'Call Back'!$C49, Raw!$H:$H, "D14")</f>
        <v>0</v>
      </c>
      <c r="IY49" s="52">
        <f>SUMIFS(Raw!$I:$I, Raw!$A:$A, 'Call Back'!IY$14, Raw!$C:$C, 'Call Back'!$C49, Raw!$H:$H, "D14")</f>
        <v>0</v>
      </c>
      <c r="IZ49" s="53">
        <f>SUMIFS(Raw!$I:$I, Raw!$A:$A, 'Call Back'!IZ$14, Raw!$C:$C, 'Call Back'!$C49, Raw!$H:$H, "D14")</f>
        <v>0</v>
      </c>
      <c r="JB49" s="46">
        <f>SUMIFS(Raw!$I:$I, Raw!$A:$A, 'Call Back'!JB$14, Raw!$C:$C, 'Call Back'!$C49, Raw!$H:$H, "D13")</f>
        <v>0</v>
      </c>
      <c r="JC49" s="52">
        <f>SUMIFS(Raw!$I:$I, Raw!$A:$A, 'Call Back'!JC$14, Raw!$C:$C, 'Call Back'!$C49, Raw!$H:$H, "D13")</f>
        <v>0</v>
      </c>
      <c r="JD49" s="52">
        <f>SUMIFS(Raw!$I:$I, Raw!$A:$A, 'Call Back'!JD$14, Raw!$C:$C, 'Call Back'!$C49, Raw!$H:$H, "D13")</f>
        <v>0</v>
      </c>
      <c r="JE49" s="52">
        <f>SUMIFS(Raw!$I:$I, Raw!$A:$A, 'Call Back'!JE$14, Raw!$C:$C, 'Call Back'!$C49, Raw!$H:$H, "D13")</f>
        <v>0</v>
      </c>
      <c r="JF49" s="52">
        <f>SUMIFS(Raw!$I:$I, Raw!$A:$A, 'Call Back'!JF$14, Raw!$C:$C, 'Call Back'!$C49, Raw!$H:$H, "D13")</f>
        <v>0</v>
      </c>
      <c r="JG49" s="52">
        <f>SUMIFS(Raw!$I:$I, Raw!$A:$A, 'Call Back'!JG$14, Raw!$C:$C, 'Call Back'!$C49, Raw!$H:$H, "D13")</f>
        <v>0</v>
      </c>
      <c r="JH49" s="53">
        <f>SUMIFS(Raw!$I:$I, Raw!$A:$A, 'Call Back'!JH$14, Raw!$C:$C, 'Call Back'!$C49, Raw!$H:$H, "D13")</f>
        <v>0</v>
      </c>
      <c r="JJ49" s="46">
        <f>SUMIFS(Raw!$I:$I, Raw!$A:$A, 'Call Back'!JJ$14, Raw!$C:$C, 'Call Back'!$C49, Raw!$H:$H, "D14")</f>
        <v>0</v>
      </c>
      <c r="JK49" s="52">
        <f>SUMIFS(Raw!$I:$I, Raw!$A:$A, 'Call Back'!JK$14, Raw!$C:$C, 'Call Back'!$C49, Raw!$H:$H, "D14")</f>
        <v>0</v>
      </c>
      <c r="JL49" s="52">
        <f>SUMIFS(Raw!$I:$I, Raw!$A:$A, 'Call Back'!JL$14, Raw!$C:$C, 'Call Back'!$C49, Raw!$H:$H, "D14")</f>
        <v>0</v>
      </c>
      <c r="JM49" s="52">
        <f>SUMIFS(Raw!$I:$I, Raw!$A:$A, 'Call Back'!JM$14, Raw!$C:$C, 'Call Back'!$C49, Raw!$H:$H, "D14")</f>
        <v>0</v>
      </c>
      <c r="JN49" s="52">
        <f>SUMIFS(Raw!$I:$I, Raw!$A:$A, 'Call Back'!JN$14, Raw!$C:$C, 'Call Back'!$C49, Raw!$H:$H, "D14")</f>
        <v>0</v>
      </c>
      <c r="JO49" s="52">
        <f>SUMIFS(Raw!$I:$I, Raw!$A:$A, 'Call Back'!JO$14, Raw!$C:$C, 'Call Back'!$C49, Raw!$H:$H, "D14")</f>
        <v>0</v>
      </c>
      <c r="JP49" s="53">
        <f>SUMIFS(Raw!$I:$I, Raw!$A:$A, 'Call Back'!JP$14, Raw!$C:$C, 'Call Back'!$C49, Raw!$H:$H, "D14")</f>
        <v>0</v>
      </c>
      <c r="JR49" s="46">
        <f>SUMIFS(Raw!$I:$I, Raw!$A:$A, 'Call Back'!JR$14, Raw!$C:$C, 'Call Back'!$C49, Raw!$H:$H, "D13")</f>
        <v>0</v>
      </c>
      <c r="JS49" s="52">
        <f>SUMIFS(Raw!$I:$I, Raw!$A:$A, 'Call Back'!JS$14, Raw!$C:$C, 'Call Back'!$C49, Raw!$H:$H, "D13")</f>
        <v>0</v>
      </c>
      <c r="JT49" s="52">
        <f>SUMIFS(Raw!$I:$I, Raw!$A:$A, 'Call Back'!JT$14, Raw!$C:$C, 'Call Back'!$C49, Raw!$H:$H, "D13")</f>
        <v>0</v>
      </c>
      <c r="JU49" s="52">
        <f>SUMIFS(Raw!$I:$I, Raw!$A:$A, 'Call Back'!JU$14, Raw!$C:$C, 'Call Back'!$C49, Raw!$H:$H, "D13")</f>
        <v>0</v>
      </c>
      <c r="JV49" s="52">
        <f>SUMIFS(Raw!$I:$I, Raw!$A:$A, 'Call Back'!JV$14, Raw!$C:$C, 'Call Back'!$C49, Raw!$H:$H, "D13")</f>
        <v>0</v>
      </c>
      <c r="JW49" s="52">
        <f>SUMIFS(Raw!$I:$I, Raw!$A:$A, 'Call Back'!JW$14, Raw!$C:$C, 'Call Back'!$C49, Raw!$H:$H, "D13")</f>
        <v>0</v>
      </c>
      <c r="JX49" s="53">
        <f>SUMIFS(Raw!$I:$I, Raw!$A:$A, 'Call Back'!JX$14, Raw!$C:$C, 'Call Back'!$C49, Raw!$H:$H, "D13")</f>
        <v>0</v>
      </c>
      <c r="JZ49" s="46">
        <f>SUMIFS(Raw!$I:$I, Raw!$A:$A, 'Call Back'!JZ$14, Raw!$C:$C, 'Call Back'!$C49, Raw!$H:$H, "D14")</f>
        <v>0</v>
      </c>
      <c r="KA49" s="52">
        <f>SUMIFS(Raw!$I:$I, Raw!$A:$A, 'Call Back'!KA$14, Raw!$C:$C, 'Call Back'!$C49, Raw!$H:$H, "D14")</f>
        <v>0</v>
      </c>
      <c r="KB49" s="52">
        <f>SUMIFS(Raw!$I:$I, Raw!$A:$A, 'Call Back'!KB$14, Raw!$C:$C, 'Call Back'!$C49, Raw!$H:$H, "D14")</f>
        <v>0</v>
      </c>
      <c r="KC49" s="52">
        <f>SUMIFS(Raw!$I:$I, Raw!$A:$A, 'Call Back'!KC$14, Raw!$C:$C, 'Call Back'!$C49, Raw!$H:$H, "D14")</f>
        <v>0</v>
      </c>
      <c r="KD49" s="52">
        <f>SUMIFS(Raw!$I:$I, Raw!$A:$A, 'Call Back'!KD$14, Raw!$C:$C, 'Call Back'!$C49, Raw!$H:$H, "D14")</f>
        <v>0</v>
      </c>
      <c r="KE49" s="52">
        <f>SUMIFS(Raw!$I:$I, Raw!$A:$A, 'Call Back'!KE$14, Raw!$C:$C, 'Call Back'!$C49, Raw!$H:$H, "D14")</f>
        <v>0</v>
      </c>
      <c r="KF49" s="53">
        <f>SUMIFS(Raw!$I:$I, Raw!$A:$A, 'Call Back'!KF$14, Raw!$C:$C, 'Call Back'!$C49, Raw!$H:$H, "D14")</f>
        <v>0</v>
      </c>
      <c r="KH49" s="46">
        <f>SUMIFS(Raw!$I:$I, Raw!$A:$A, 'Call Back'!KH$14, Raw!$C:$C, 'Call Back'!$C49, Raw!$H:$H, "D13")</f>
        <v>0</v>
      </c>
      <c r="KI49" s="52">
        <f>SUMIFS(Raw!$I:$I, Raw!$A:$A, 'Call Back'!KI$14, Raw!$C:$C, 'Call Back'!$C49, Raw!$H:$H, "D13")</f>
        <v>0</v>
      </c>
      <c r="KJ49" s="52">
        <f>SUMIFS(Raw!$I:$I, Raw!$A:$A, 'Call Back'!KJ$14, Raw!$C:$C, 'Call Back'!$C49, Raw!$H:$H, "D13")</f>
        <v>0</v>
      </c>
      <c r="KK49" s="52">
        <f>SUMIFS(Raw!$I:$I, Raw!$A:$A, 'Call Back'!KK$14, Raw!$C:$C, 'Call Back'!$C49, Raw!$H:$H, "D13")</f>
        <v>0</v>
      </c>
      <c r="KL49" s="52">
        <f>SUMIFS(Raw!$I:$I, Raw!$A:$A, 'Call Back'!KL$14, Raw!$C:$C, 'Call Back'!$C49, Raw!$H:$H, "D13")</f>
        <v>0</v>
      </c>
      <c r="KM49" s="52">
        <f>SUMIFS(Raw!$I:$I, Raw!$A:$A, 'Call Back'!KM$14, Raw!$C:$C, 'Call Back'!$C49, Raw!$H:$H, "D13")</f>
        <v>0</v>
      </c>
      <c r="KN49" s="53">
        <f>SUMIFS(Raw!$I:$I, Raw!$A:$A, 'Call Back'!KN$14, Raw!$C:$C, 'Call Back'!$C49, Raw!$H:$H, "D13")</f>
        <v>0</v>
      </c>
      <c r="KP49" s="46">
        <f>SUMIFS(Raw!$I:$I, Raw!$A:$A, 'Call Back'!KP$14, Raw!$C:$C, 'Call Back'!$C49, Raw!$H:$H, "D14")</f>
        <v>0</v>
      </c>
      <c r="KQ49" s="52">
        <f>SUMIFS(Raw!$I:$I, Raw!$A:$A, 'Call Back'!KQ$14, Raw!$C:$C, 'Call Back'!$C49, Raw!$H:$H, "D14")</f>
        <v>0</v>
      </c>
      <c r="KR49" s="52">
        <f>SUMIFS(Raw!$I:$I, Raw!$A:$A, 'Call Back'!KR$14, Raw!$C:$C, 'Call Back'!$C49, Raw!$H:$H, "D14")</f>
        <v>0</v>
      </c>
      <c r="KS49" s="52">
        <f>SUMIFS(Raw!$I:$I, Raw!$A:$A, 'Call Back'!KS$14, Raw!$C:$C, 'Call Back'!$C49, Raw!$H:$H, "D14")</f>
        <v>0</v>
      </c>
      <c r="KT49" s="52">
        <f>SUMIFS(Raw!$I:$I, Raw!$A:$A, 'Call Back'!KT$14, Raw!$C:$C, 'Call Back'!$C49, Raw!$H:$H, "D14")</f>
        <v>0</v>
      </c>
      <c r="KU49" s="52">
        <f>SUMIFS(Raw!$I:$I, Raw!$A:$A, 'Call Back'!KU$14, Raw!$C:$C, 'Call Back'!$C49, Raw!$H:$H, "D14")</f>
        <v>0</v>
      </c>
      <c r="KV49" s="53">
        <f>SUMIFS(Raw!$I:$I, Raw!$A:$A, 'Call Back'!KV$14, Raw!$C:$C, 'Call Back'!$C49, Raw!$H:$H, "D14")</f>
        <v>0</v>
      </c>
    </row>
    <row r="50" spans="1:308" x14ac:dyDescent="0.35">
      <c r="A50" s="4"/>
      <c r="B50" s="62" t="s">
        <v>53</v>
      </c>
      <c r="C50" s="63" t="s">
        <v>90</v>
      </c>
      <c r="D50" s="64" t="s">
        <v>53</v>
      </c>
      <c r="F50" s="46">
        <v>1525</v>
      </c>
      <c r="G50" s="52">
        <v>1452</v>
      </c>
      <c r="H50" s="52">
        <v>1511</v>
      </c>
      <c r="I50" s="52">
        <v>1517</v>
      </c>
      <c r="J50" s="52">
        <v>1502</v>
      </c>
      <c r="K50" s="52">
        <v>1919</v>
      </c>
      <c r="L50" s="53">
        <v>1615</v>
      </c>
      <c r="N50" s="46">
        <v>396</v>
      </c>
      <c r="O50" s="52">
        <v>374</v>
      </c>
      <c r="P50" s="52">
        <v>421</v>
      </c>
      <c r="Q50" s="52">
        <v>426</v>
      </c>
      <c r="R50" s="52">
        <v>377</v>
      </c>
      <c r="S50" s="52">
        <v>529</v>
      </c>
      <c r="T50" s="53">
        <v>411</v>
      </c>
      <c r="V50" s="46">
        <v>1670</v>
      </c>
      <c r="W50" s="52">
        <v>1571</v>
      </c>
      <c r="X50" s="52">
        <v>1570</v>
      </c>
      <c r="Y50" s="52">
        <v>1578</v>
      </c>
      <c r="Z50" s="52">
        <v>1539</v>
      </c>
      <c r="AA50" s="52">
        <v>1904</v>
      </c>
      <c r="AB50" s="53">
        <v>1747</v>
      </c>
      <c r="AD50" s="46">
        <v>357</v>
      </c>
      <c r="AE50" s="52">
        <v>375</v>
      </c>
      <c r="AF50" s="52">
        <v>456</v>
      </c>
      <c r="AG50" s="52">
        <v>428</v>
      </c>
      <c r="AH50" s="52">
        <v>384</v>
      </c>
      <c r="AI50" s="52">
        <v>506</v>
      </c>
      <c r="AJ50" s="53">
        <v>483</v>
      </c>
      <c r="AL50" s="46">
        <v>1740</v>
      </c>
      <c r="AM50" s="52">
        <v>1465</v>
      </c>
      <c r="AN50" s="52">
        <v>1540</v>
      </c>
      <c r="AO50" s="52">
        <v>1485</v>
      </c>
      <c r="AP50" s="52">
        <v>1516</v>
      </c>
      <c r="AQ50" s="52">
        <v>1881</v>
      </c>
      <c r="AR50" s="53">
        <v>1637</v>
      </c>
      <c r="AT50" s="46">
        <v>386</v>
      </c>
      <c r="AU50" s="52">
        <v>290</v>
      </c>
      <c r="AV50" s="52">
        <v>381</v>
      </c>
      <c r="AW50" s="52">
        <v>321</v>
      </c>
      <c r="AX50" s="52">
        <v>466</v>
      </c>
      <c r="AY50" s="52">
        <v>723</v>
      </c>
      <c r="AZ50" s="53">
        <v>519</v>
      </c>
      <c r="BB50" s="46">
        <v>1748</v>
      </c>
      <c r="BC50" s="52">
        <v>1577</v>
      </c>
      <c r="BD50" s="52">
        <v>1525</v>
      </c>
      <c r="BE50" s="52">
        <v>1486</v>
      </c>
      <c r="BF50" s="52">
        <v>1485</v>
      </c>
      <c r="BG50" s="52">
        <v>1845</v>
      </c>
      <c r="BH50" s="53">
        <v>1659</v>
      </c>
      <c r="BJ50" s="46">
        <v>457</v>
      </c>
      <c r="BK50" s="52">
        <v>497</v>
      </c>
      <c r="BL50" s="52">
        <v>498</v>
      </c>
      <c r="BM50" s="52">
        <v>488</v>
      </c>
      <c r="BN50" s="52">
        <v>499</v>
      </c>
      <c r="BO50" s="52">
        <v>723</v>
      </c>
      <c r="BP50" s="53">
        <v>558</v>
      </c>
      <c r="BR50" s="46">
        <v>1583</v>
      </c>
      <c r="BS50" s="52">
        <v>1299</v>
      </c>
      <c r="BT50" s="52">
        <v>1238</v>
      </c>
      <c r="BU50" s="52">
        <v>1150</v>
      </c>
      <c r="BV50" s="52">
        <v>1759</v>
      </c>
      <c r="BW50" s="52">
        <v>1848</v>
      </c>
      <c r="BX50" s="53">
        <v>1655</v>
      </c>
      <c r="BZ50" s="46">
        <v>555</v>
      </c>
      <c r="CA50" s="52">
        <v>475</v>
      </c>
      <c r="CB50" s="52">
        <v>439</v>
      </c>
      <c r="CC50" s="52">
        <v>509</v>
      </c>
      <c r="CD50" s="52">
        <v>600</v>
      </c>
      <c r="CE50" s="52">
        <v>545</v>
      </c>
      <c r="CF50" s="53">
        <v>591</v>
      </c>
      <c r="CH50" s="46">
        <v>1578</v>
      </c>
      <c r="CI50" s="52">
        <v>1357</v>
      </c>
      <c r="CJ50" s="52">
        <v>1264</v>
      </c>
      <c r="CK50" s="52">
        <v>1727</v>
      </c>
      <c r="CL50" s="52">
        <v>1494</v>
      </c>
      <c r="CM50" s="52">
        <v>1832</v>
      </c>
      <c r="CN50" s="53">
        <v>1633</v>
      </c>
      <c r="CP50" s="46">
        <v>476</v>
      </c>
      <c r="CQ50" s="52">
        <v>473</v>
      </c>
      <c r="CR50" s="52">
        <v>507</v>
      </c>
      <c r="CS50" s="52">
        <v>720</v>
      </c>
      <c r="CT50" s="52">
        <v>371</v>
      </c>
      <c r="CU50" s="52">
        <v>722</v>
      </c>
      <c r="CV50" s="53">
        <v>494</v>
      </c>
      <c r="CX50" s="46">
        <v>1534</v>
      </c>
      <c r="CY50" s="52">
        <v>1452</v>
      </c>
      <c r="CZ50" s="52">
        <v>1508</v>
      </c>
      <c r="DA50" s="52">
        <v>1467</v>
      </c>
      <c r="DB50" s="52">
        <v>1510</v>
      </c>
      <c r="DC50" s="52">
        <v>1835</v>
      </c>
      <c r="DD50" s="53">
        <v>1596</v>
      </c>
      <c r="DF50" s="46">
        <v>388</v>
      </c>
      <c r="DG50" s="52">
        <v>391</v>
      </c>
      <c r="DH50" s="52">
        <v>374</v>
      </c>
      <c r="DI50" s="52">
        <v>403</v>
      </c>
      <c r="DJ50" s="52">
        <v>365</v>
      </c>
      <c r="DK50" s="52">
        <v>684</v>
      </c>
      <c r="DL50" s="53">
        <v>535</v>
      </c>
      <c r="DN50" s="46">
        <v>1615</v>
      </c>
      <c r="DO50" s="52">
        <v>1375</v>
      </c>
      <c r="DP50" s="52">
        <v>1381</v>
      </c>
      <c r="DQ50" s="52">
        <v>1383</v>
      </c>
      <c r="DR50" s="52">
        <v>1382</v>
      </c>
      <c r="DS50" s="52">
        <v>1665</v>
      </c>
      <c r="DT50" s="53">
        <v>1615</v>
      </c>
      <c r="DV50" s="46">
        <v>426</v>
      </c>
      <c r="DW50" s="52">
        <v>353</v>
      </c>
      <c r="DX50" s="52">
        <v>406</v>
      </c>
      <c r="DY50" s="52">
        <v>370</v>
      </c>
      <c r="DZ50" s="52">
        <v>374</v>
      </c>
      <c r="EA50" s="52">
        <v>564</v>
      </c>
      <c r="EB50" s="53">
        <v>568</v>
      </c>
      <c r="ED50" s="46">
        <f>SUMIFS(Raw!$I:$I, Raw!$A:$A, 'Call Back'!ED$14, Raw!$C:$C, 'Call Back'!$C50, Raw!$H:$H, "D13")</f>
        <v>1509</v>
      </c>
      <c r="EE50" s="52">
        <f>SUMIFS(Raw!$I:$I, Raw!$A:$A, 'Call Back'!EE$14, Raw!$C:$C, 'Call Back'!$C50, Raw!$H:$H, "D13")</f>
        <v>1355</v>
      </c>
      <c r="EF50" s="52">
        <f>SUMIFS(Raw!$I:$I, Raw!$A:$A, 'Call Back'!EF$14, Raw!$C:$C, 'Call Back'!$C50, Raw!$H:$H, "D13")</f>
        <v>1464</v>
      </c>
      <c r="EG50" s="52">
        <f>SUMIFS(Raw!$I:$I, Raw!$A:$A, 'Call Back'!EG$14, Raw!$C:$C, 'Call Back'!$C50, Raw!$H:$H, "D13")</f>
        <v>1311</v>
      </c>
      <c r="EH50" s="52">
        <f>SUMIFS(Raw!$I:$I, Raw!$A:$A, 'Call Back'!EH$14, Raw!$C:$C, 'Call Back'!$C50, Raw!$H:$H, "D13")</f>
        <v>1528</v>
      </c>
      <c r="EI50" s="52">
        <f>SUMIFS(Raw!$I:$I, Raw!$A:$A, 'Call Back'!EI$14, Raw!$C:$C, 'Call Back'!$C50, Raw!$H:$H, "D13")</f>
        <v>1766</v>
      </c>
      <c r="EJ50" s="53">
        <f>SUMIFS(Raw!$I:$I, Raw!$A:$A, 'Call Back'!EJ$14, Raw!$C:$C, 'Call Back'!$C50, Raw!$H:$H, "D13")</f>
        <v>1509</v>
      </c>
      <c r="EL50" s="46">
        <f>SUMIFS(Raw!$I:$I, Raw!$A:$A, 'Call Back'!EL$14, Raw!$C:$C, 'Call Back'!$C50, Raw!$H:$H, "D14")</f>
        <v>457</v>
      </c>
      <c r="EM50" s="52">
        <f>SUMIFS(Raw!$I:$I, Raw!$A:$A, 'Call Back'!EM$14, Raw!$C:$C, 'Call Back'!$C50, Raw!$H:$H, "D14")</f>
        <v>509</v>
      </c>
      <c r="EN50" s="52">
        <f>SUMIFS(Raw!$I:$I, Raw!$A:$A, 'Call Back'!EN$14, Raw!$C:$C, 'Call Back'!$C50, Raw!$H:$H, "D14")</f>
        <v>514</v>
      </c>
      <c r="EO50" s="52">
        <f>SUMIFS(Raw!$I:$I, Raw!$A:$A, 'Call Back'!EO$14, Raw!$C:$C, 'Call Back'!$C50, Raw!$H:$H, "D14")</f>
        <v>428</v>
      </c>
      <c r="EP50" s="52">
        <f>SUMIFS(Raw!$I:$I, Raw!$A:$A, 'Call Back'!EP$14, Raw!$C:$C, 'Call Back'!$C50, Raw!$H:$H, "D14")</f>
        <v>528</v>
      </c>
      <c r="EQ50" s="52">
        <f>SUMIFS(Raw!$I:$I, Raw!$A:$A, 'Call Back'!EQ$14, Raw!$C:$C, 'Call Back'!$C50, Raw!$H:$H, "D14")</f>
        <v>706</v>
      </c>
      <c r="ER50" s="53">
        <f>SUMIFS(Raw!$I:$I, Raw!$A:$A, 'Call Back'!ER$14, Raw!$C:$C, 'Call Back'!$C50, Raw!$H:$H, "D14")</f>
        <v>560</v>
      </c>
      <c r="ET50" s="46">
        <f>SUMIFS(Raw!$I:$I, Raw!$A:$A, 'Call Back'!ET$14, Raw!$C:$C, 'Call Back'!$C50, Raw!$H:$H, "D13")</f>
        <v>0</v>
      </c>
      <c r="EU50" s="52">
        <f>SUMIFS(Raw!$I:$I, Raw!$A:$A, 'Call Back'!EU$14, Raw!$C:$C, 'Call Back'!$C50, Raw!$H:$H, "D13")</f>
        <v>0</v>
      </c>
      <c r="EV50" s="52">
        <f>SUMIFS(Raw!$I:$I, Raw!$A:$A, 'Call Back'!EV$14, Raw!$C:$C, 'Call Back'!$C50, Raw!$H:$H, "D13")</f>
        <v>0</v>
      </c>
      <c r="EW50" s="52">
        <f>SUMIFS(Raw!$I:$I, Raw!$A:$A, 'Call Back'!EW$14, Raw!$C:$C, 'Call Back'!$C50, Raw!$H:$H, "D13")</f>
        <v>0</v>
      </c>
      <c r="EX50" s="52">
        <f>SUMIFS(Raw!$I:$I, Raw!$A:$A, 'Call Back'!EX$14, Raw!$C:$C, 'Call Back'!$C50, Raw!$H:$H, "D13")</f>
        <v>0</v>
      </c>
      <c r="EY50" s="52">
        <f>SUMIFS(Raw!$I:$I, Raw!$A:$A, 'Call Back'!EY$14, Raw!$C:$C, 'Call Back'!$C50, Raw!$H:$H, "D13")</f>
        <v>0</v>
      </c>
      <c r="EZ50" s="53">
        <f>SUMIFS(Raw!$I:$I, Raw!$A:$A, 'Call Back'!EZ$14, Raw!$C:$C, 'Call Back'!$C50, Raw!$H:$H, "D13")</f>
        <v>0</v>
      </c>
      <c r="FB50" s="46">
        <f>SUMIFS(Raw!$I:$I, Raw!$A:$A, 'Call Back'!FB$14, Raw!$C:$C, 'Call Back'!$C50, Raw!$H:$H, "D14")</f>
        <v>0</v>
      </c>
      <c r="FC50" s="52">
        <f>SUMIFS(Raw!$I:$I, Raw!$A:$A, 'Call Back'!FC$14, Raw!$C:$C, 'Call Back'!$C50, Raw!$H:$H, "D14")</f>
        <v>0</v>
      </c>
      <c r="FD50" s="52">
        <f>SUMIFS(Raw!$I:$I, Raw!$A:$A, 'Call Back'!FD$14, Raw!$C:$C, 'Call Back'!$C50, Raw!$H:$H, "D14")</f>
        <v>0</v>
      </c>
      <c r="FE50" s="52">
        <f>SUMIFS(Raw!$I:$I, Raw!$A:$A, 'Call Back'!FE$14, Raw!$C:$C, 'Call Back'!$C50, Raw!$H:$H, "D14")</f>
        <v>0</v>
      </c>
      <c r="FF50" s="52">
        <f>SUMIFS(Raw!$I:$I, Raw!$A:$A, 'Call Back'!FF$14, Raw!$C:$C, 'Call Back'!$C50, Raw!$H:$H, "D14")</f>
        <v>0</v>
      </c>
      <c r="FG50" s="52">
        <f>SUMIFS(Raw!$I:$I, Raw!$A:$A, 'Call Back'!FG$14, Raw!$C:$C, 'Call Back'!$C50, Raw!$H:$H, "D14")</f>
        <v>0</v>
      </c>
      <c r="FH50" s="53">
        <f>SUMIFS(Raw!$I:$I, Raw!$A:$A, 'Call Back'!FH$14, Raw!$C:$C, 'Call Back'!$C50, Raw!$H:$H, "D14")</f>
        <v>0</v>
      </c>
      <c r="FJ50" s="46">
        <f>SUMIFS(Raw!$I:$I, Raw!$A:$A, 'Call Back'!FJ$14, Raw!$C:$C, 'Call Back'!$C50, Raw!$H:$H, "D13")</f>
        <v>0</v>
      </c>
      <c r="FK50" s="52">
        <f>SUMIFS(Raw!$I:$I, Raw!$A:$A, 'Call Back'!FK$14, Raw!$C:$C, 'Call Back'!$C50, Raw!$H:$H, "D13")</f>
        <v>0</v>
      </c>
      <c r="FL50" s="52">
        <f>SUMIFS(Raw!$I:$I, Raw!$A:$A, 'Call Back'!FL$14, Raw!$C:$C, 'Call Back'!$C50, Raw!$H:$H, "D13")</f>
        <v>0</v>
      </c>
      <c r="FM50" s="52">
        <f>SUMIFS(Raw!$I:$I, Raw!$A:$A, 'Call Back'!FM$14, Raw!$C:$C, 'Call Back'!$C50, Raw!$H:$H, "D13")</f>
        <v>0</v>
      </c>
      <c r="FN50" s="52">
        <f>SUMIFS(Raw!$I:$I, Raw!$A:$A, 'Call Back'!FN$14, Raw!$C:$C, 'Call Back'!$C50, Raw!$H:$H, "D13")</f>
        <v>0</v>
      </c>
      <c r="FO50" s="52">
        <f>SUMIFS(Raw!$I:$I, Raw!$A:$A, 'Call Back'!FO$14, Raw!$C:$C, 'Call Back'!$C50, Raw!$H:$H, "D13")</f>
        <v>0</v>
      </c>
      <c r="FP50" s="53">
        <f>SUMIFS(Raw!$I:$I, Raw!$A:$A, 'Call Back'!FP$14, Raw!$C:$C, 'Call Back'!$C50, Raw!$H:$H, "D13")</f>
        <v>0</v>
      </c>
      <c r="FR50" s="46">
        <f>SUMIFS(Raw!$I:$I, Raw!$A:$A, 'Call Back'!FR$14, Raw!$C:$C, 'Call Back'!$C50, Raw!$H:$H, "D14")</f>
        <v>0</v>
      </c>
      <c r="FS50" s="52">
        <f>SUMIFS(Raw!$I:$I, Raw!$A:$A, 'Call Back'!FS$14, Raw!$C:$C, 'Call Back'!$C50, Raw!$H:$H, "D14")</f>
        <v>0</v>
      </c>
      <c r="FT50" s="52">
        <f>SUMIFS(Raw!$I:$I, Raw!$A:$A, 'Call Back'!FT$14, Raw!$C:$C, 'Call Back'!$C50, Raw!$H:$H, "D14")</f>
        <v>0</v>
      </c>
      <c r="FU50" s="52">
        <f>SUMIFS(Raw!$I:$I, Raw!$A:$A, 'Call Back'!FU$14, Raw!$C:$C, 'Call Back'!$C50, Raw!$H:$H, "D14")</f>
        <v>0</v>
      </c>
      <c r="FV50" s="52">
        <f>SUMIFS(Raw!$I:$I, Raw!$A:$A, 'Call Back'!FV$14, Raw!$C:$C, 'Call Back'!$C50, Raw!$H:$H, "D14")</f>
        <v>0</v>
      </c>
      <c r="FW50" s="52">
        <f>SUMIFS(Raw!$I:$I, Raw!$A:$A, 'Call Back'!FW$14, Raw!$C:$C, 'Call Back'!$C50, Raw!$H:$H, "D14")</f>
        <v>0</v>
      </c>
      <c r="FX50" s="53">
        <f>SUMIFS(Raw!$I:$I, Raw!$A:$A, 'Call Back'!FX$14, Raw!$C:$C, 'Call Back'!$C50, Raw!$H:$H, "D14")</f>
        <v>0</v>
      </c>
      <c r="FZ50" s="46">
        <f>SUMIFS(Raw!$I:$I, Raw!$A:$A, 'Call Back'!FZ$14, Raw!$C:$C, 'Call Back'!$C50, Raw!$H:$H, "D13")</f>
        <v>0</v>
      </c>
      <c r="GA50" s="52">
        <f>SUMIFS(Raw!$I:$I, Raw!$A:$A, 'Call Back'!GA$14, Raw!$C:$C, 'Call Back'!$C50, Raw!$H:$H, "D13")</f>
        <v>0</v>
      </c>
      <c r="GB50" s="52">
        <f>SUMIFS(Raw!$I:$I, Raw!$A:$A, 'Call Back'!GB$14, Raw!$C:$C, 'Call Back'!$C50, Raw!$H:$H, "D13")</f>
        <v>0</v>
      </c>
      <c r="GC50" s="52">
        <f>SUMIFS(Raw!$I:$I, Raw!$A:$A, 'Call Back'!GC$14, Raw!$C:$C, 'Call Back'!$C50, Raw!$H:$H, "D13")</f>
        <v>0</v>
      </c>
      <c r="GD50" s="52">
        <f>SUMIFS(Raw!$I:$I, Raw!$A:$A, 'Call Back'!GD$14, Raw!$C:$C, 'Call Back'!$C50, Raw!$H:$H, "D13")</f>
        <v>0</v>
      </c>
      <c r="GE50" s="52">
        <f>SUMIFS(Raw!$I:$I, Raw!$A:$A, 'Call Back'!GE$14, Raw!$C:$C, 'Call Back'!$C50, Raw!$H:$H, "D13")</f>
        <v>0</v>
      </c>
      <c r="GF50" s="53">
        <f>SUMIFS(Raw!$I:$I, Raw!$A:$A, 'Call Back'!GF$14, Raw!$C:$C, 'Call Back'!$C50, Raw!$H:$H, "D13")</f>
        <v>0</v>
      </c>
      <c r="GH50" s="46">
        <f>SUMIFS(Raw!$I:$I, Raw!$A:$A, 'Call Back'!GH$14, Raw!$C:$C, 'Call Back'!$C50, Raw!$H:$H, "D14")</f>
        <v>0</v>
      </c>
      <c r="GI50" s="52">
        <f>SUMIFS(Raw!$I:$I, Raw!$A:$A, 'Call Back'!GI$14, Raw!$C:$C, 'Call Back'!$C50, Raw!$H:$H, "D14")</f>
        <v>0</v>
      </c>
      <c r="GJ50" s="52">
        <f>SUMIFS(Raw!$I:$I, Raw!$A:$A, 'Call Back'!GJ$14, Raw!$C:$C, 'Call Back'!$C50, Raw!$H:$H, "D14")</f>
        <v>0</v>
      </c>
      <c r="GK50" s="52">
        <f>SUMIFS(Raw!$I:$I, Raw!$A:$A, 'Call Back'!GK$14, Raw!$C:$C, 'Call Back'!$C50, Raw!$H:$H, "D14")</f>
        <v>0</v>
      </c>
      <c r="GL50" s="52">
        <f>SUMIFS(Raw!$I:$I, Raw!$A:$A, 'Call Back'!GL$14, Raw!$C:$C, 'Call Back'!$C50, Raw!$H:$H, "D14")</f>
        <v>0</v>
      </c>
      <c r="GM50" s="52">
        <f>SUMIFS(Raw!$I:$I, Raw!$A:$A, 'Call Back'!GM$14, Raw!$C:$C, 'Call Back'!$C50, Raw!$H:$H, "D14")</f>
        <v>0</v>
      </c>
      <c r="GN50" s="53">
        <f>SUMIFS(Raw!$I:$I, Raw!$A:$A, 'Call Back'!GN$14, Raw!$C:$C, 'Call Back'!$C50, Raw!$H:$H, "D14")</f>
        <v>0</v>
      </c>
      <c r="GP50" s="46">
        <f>SUMIFS(Raw!$I:$I, Raw!$A:$A, 'Call Back'!GP$14, Raw!$C:$C, 'Call Back'!$C50, Raw!$H:$H, "D13")</f>
        <v>0</v>
      </c>
      <c r="GQ50" s="52">
        <f>SUMIFS(Raw!$I:$I, Raw!$A:$A, 'Call Back'!GQ$14, Raw!$C:$C, 'Call Back'!$C50, Raw!$H:$H, "D13")</f>
        <v>0</v>
      </c>
      <c r="GR50" s="52">
        <f>SUMIFS(Raw!$I:$I, Raw!$A:$A, 'Call Back'!GR$14, Raw!$C:$C, 'Call Back'!$C50, Raw!$H:$H, "D13")</f>
        <v>0</v>
      </c>
      <c r="GS50" s="52">
        <f>SUMIFS(Raw!$I:$I, Raw!$A:$A, 'Call Back'!GS$14, Raw!$C:$C, 'Call Back'!$C50, Raw!$H:$H, "D13")</f>
        <v>0</v>
      </c>
      <c r="GT50" s="52">
        <f>SUMIFS(Raw!$I:$I, Raw!$A:$A, 'Call Back'!GT$14, Raw!$C:$C, 'Call Back'!$C50, Raw!$H:$H, "D13")</f>
        <v>0</v>
      </c>
      <c r="GU50" s="52">
        <f>SUMIFS(Raw!$I:$I, Raw!$A:$A, 'Call Back'!GU$14, Raw!$C:$C, 'Call Back'!$C50, Raw!$H:$H, "D13")</f>
        <v>0</v>
      </c>
      <c r="GV50" s="53">
        <f>SUMIFS(Raw!$I:$I, Raw!$A:$A, 'Call Back'!GV$14, Raw!$C:$C, 'Call Back'!$C50, Raw!$H:$H, "D13")</f>
        <v>0</v>
      </c>
      <c r="GX50" s="46">
        <f>SUMIFS(Raw!$I:$I, Raw!$A:$A, 'Call Back'!GX$14, Raw!$C:$C, 'Call Back'!$C50, Raw!$H:$H, "D14")</f>
        <v>0</v>
      </c>
      <c r="GY50" s="52">
        <f>SUMIFS(Raw!$I:$I, Raw!$A:$A, 'Call Back'!GY$14, Raw!$C:$C, 'Call Back'!$C50, Raw!$H:$H, "D14")</f>
        <v>0</v>
      </c>
      <c r="GZ50" s="52">
        <f>SUMIFS(Raw!$I:$I, Raw!$A:$A, 'Call Back'!GZ$14, Raw!$C:$C, 'Call Back'!$C50, Raw!$H:$H, "D14")</f>
        <v>0</v>
      </c>
      <c r="HA50" s="52">
        <f>SUMIFS(Raw!$I:$I, Raw!$A:$A, 'Call Back'!HA$14, Raw!$C:$C, 'Call Back'!$C50, Raw!$H:$H, "D14")</f>
        <v>0</v>
      </c>
      <c r="HB50" s="52">
        <f>SUMIFS(Raw!$I:$I, Raw!$A:$A, 'Call Back'!HB$14, Raw!$C:$C, 'Call Back'!$C50, Raw!$H:$H, "D14")</f>
        <v>0</v>
      </c>
      <c r="HC50" s="52">
        <f>SUMIFS(Raw!$I:$I, Raw!$A:$A, 'Call Back'!HC$14, Raw!$C:$C, 'Call Back'!$C50, Raw!$H:$H, "D14")</f>
        <v>0</v>
      </c>
      <c r="HD50" s="53">
        <f>SUMIFS(Raw!$I:$I, Raw!$A:$A, 'Call Back'!HD$14, Raw!$C:$C, 'Call Back'!$C50, Raw!$H:$H, "D14")</f>
        <v>0</v>
      </c>
      <c r="HF50" s="46">
        <f>SUMIFS(Raw!$I:$I, Raw!$A:$A, 'Call Back'!HF$14, Raw!$C:$C, 'Call Back'!$C50, Raw!$H:$H, "D13")</f>
        <v>0</v>
      </c>
      <c r="HG50" s="52">
        <f>SUMIFS(Raw!$I:$I, Raw!$A:$A, 'Call Back'!HG$14, Raw!$C:$C, 'Call Back'!$C50, Raw!$H:$H, "D13")</f>
        <v>0</v>
      </c>
      <c r="HH50" s="52">
        <f>SUMIFS(Raw!$I:$I, Raw!$A:$A, 'Call Back'!HH$14, Raw!$C:$C, 'Call Back'!$C50, Raw!$H:$H, "D13")</f>
        <v>0</v>
      </c>
      <c r="HI50" s="52">
        <f>SUMIFS(Raw!$I:$I, Raw!$A:$A, 'Call Back'!HI$14, Raw!$C:$C, 'Call Back'!$C50, Raw!$H:$H, "D13")</f>
        <v>0</v>
      </c>
      <c r="HJ50" s="52">
        <f>SUMIFS(Raw!$I:$I, Raw!$A:$A, 'Call Back'!HJ$14, Raw!$C:$C, 'Call Back'!$C50, Raw!$H:$H, "D13")</f>
        <v>0</v>
      </c>
      <c r="HK50" s="52">
        <f>SUMIFS(Raw!$I:$I, Raw!$A:$A, 'Call Back'!HK$14, Raw!$C:$C, 'Call Back'!$C50, Raw!$H:$H, "D13")</f>
        <v>0</v>
      </c>
      <c r="HL50" s="53">
        <f>SUMIFS(Raw!$I:$I, Raw!$A:$A, 'Call Back'!HL$14, Raw!$C:$C, 'Call Back'!$C50, Raw!$H:$H, "D13")</f>
        <v>0</v>
      </c>
      <c r="HN50" s="46">
        <f>SUMIFS(Raw!$I:$I, Raw!$A:$A, 'Call Back'!HN$14, Raw!$C:$C, 'Call Back'!$C50, Raw!$H:$H, "D14")</f>
        <v>0</v>
      </c>
      <c r="HO50" s="52">
        <f>SUMIFS(Raw!$I:$I, Raw!$A:$A, 'Call Back'!HO$14, Raw!$C:$C, 'Call Back'!$C50, Raw!$H:$H, "D14")</f>
        <v>0</v>
      </c>
      <c r="HP50" s="52">
        <f>SUMIFS(Raw!$I:$I, Raw!$A:$A, 'Call Back'!HP$14, Raw!$C:$C, 'Call Back'!$C50, Raw!$H:$H, "D14")</f>
        <v>0</v>
      </c>
      <c r="HQ50" s="52">
        <f>SUMIFS(Raw!$I:$I, Raw!$A:$A, 'Call Back'!HQ$14, Raw!$C:$C, 'Call Back'!$C50, Raw!$H:$H, "D14")</f>
        <v>0</v>
      </c>
      <c r="HR50" s="52">
        <f>SUMIFS(Raw!$I:$I, Raw!$A:$A, 'Call Back'!HR$14, Raw!$C:$C, 'Call Back'!$C50, Raw!$H:$H, "D14")</f>
        <v>0</v>
      </c>
      <c r="HS50" s="52">
        <f>SUMIFS(Raw!$I:$I, Raw!$A:$A, 'Call Back'!HS$14, Raw!$C:$C, 'Call Back'!$C50, Raw!$H:$H, "D14")</f>
        <v>0</v>
      </c>
      <c r="HT50" s="53">
        <f>SUMIFS(Raw!$I:$I, Raw!$A:$A, 'Call Back'!HT$14, Raw!$C:$C, 'Call Back'!$C50, Raw!$H:$H, "D14")</f>
        <v>0</v>
      </c>
      <c r="HV50" s="46">
        <f>SUMIFS(Raw!$I:$I, Raw!$A:$A, 'Call Back'!HV$14, Raw!$C:$C, 'Call Back'!$C50, Raw!$H:$H, "D13")</f>
        <v>0</v>
      </c>
      <c r="HW50" s="52">
        <f>SUMIFS(Raw!$I:$I, Raw!$A:$A, 'Call Back'!HW$14, Raw!$C:$C, 'Call Back'!$C50, Raw!$H:$H, "D13")</f>
        <v>0</v>
      </c>
      <c r="HX50" s="52">
        <f>SUMIFS(Raw!$I:$I, Raw!$A:$A, 'Call Back'!HX$14, Raw!$C:$C, 'Call Back'!$C50, Raw!$H:$H, "D13")</f>
        <v>0</v>
      </c>
      <c r="HY50" s="52">
        <f>SUMIFS(Raw!$I:$I, Raw!$A:$A, 'Call Back'!HY$14, Raw!$C:$C, 'Call Back'!$C50, Raw!$H:$H, "D13")</f>
        <v>0</v>
      </c>
      <c r="HZ50" s="52">
        <f>SUMIFS(Raw!$I:$I, Raw!$A:$A, 'Call Back'!HZ$14, Raw!$C:$C, 'Call Back'!$C50, Raw!$H:$H, "D13")</f>
        <v>0</v>
      </c>
      <c r="IA50" s="52">
        <f>SUMIFS(Raw!$I:$I, Raw!$A:$A, 'Call Back'!IA$14, Raw!$C:$C, 'Call Back'!$C50, Raw!$H:$H, "D13")</f>
        <v>0</v>
      </c>
      <c r="IB50" s="53">
        <f>SUMIFS(Raw!$I:$I, Raw!$A:$A, 'Call Back'!IB$14, Raw!$C:$C, 'Call Back'!$C50, Raw!$H:$H, "D13")</f>
        <v>0</v>
      </c>
      <c r="ID50" s="46">
        <f>SUMIFS(Raw!$I:$I, Raw!$A:$A, 'Call Back'!ID$14, Raw!$C:$C, 'Call Back'!$C50, Raw!$H:$H, "D14")</f>
        <v>0</v>
      </c>
      <c r="IE50" s="52">
        <f>SUMIFS(Raw!$I:$I, Raw!$A:$A, 'Call Back'!IE$14, Raw!$C:$C, 'Call Back'!$C50, Raw!$H:$H, "D14")</f>
        <v>0</v>
      </c>
      <c r="IF50" s="52">
        <f>SUMIFS(Raw!$I:$I, Raw!$A:$A, 'Call Back'!IF$14, Raw!$C:$C, 'Call Back'!$C50, Raw!$H:$H, "D14")</f>
        <v>0</v>
      </c>
      <c r="IG50" s="52">
        <f>SUMIFS(Raw!$I:$I, Raw!$A:$A, 'Call Back'!IG$14, Raw!$C:$C, 'Call Back'!$C50, Raw!$H:$H, "D14")</f>
        <v>0</v>
      </c>
      <c r="IH50" s="52">
        <f>SUMIFS(Raw!$I:$I, Raw!$A:$A, 'Call Back'!IH$14, Raw!$C:$C, 'Call Back'!$C50, Raw!$H:$H, "D14")</f>
        <v>0</v>
      </c>
      <c r="II50" s="52">
        <f>SUMIFS(Raw!$I:$I, Raw!$A:$A, 'Call Back'!II$14, Raw!$C:$C, 'Call Back'!$C50, Raw!$H:$H, "D14")</f>
        <v>0</v>
      </c>
      <c r="IJ50" s="53">
        <f>SUMIFS(Raw!$I:$I, Raw!$A:$A, 'Call Back'!IJ$14, Raw!$C:$C, 'Call Back'!$C50, Raw!$H:$H, "D14")</f>
        <v>0</v>
      </c>
      <c r="IL50" s="46">
        <f>SUMIFS(Raw!$I:$I, Raw!$A:$A, 'Call Back'!IL$14, Raw!$C:$C, 'Call Back'!$C50, Raw!$H:$H, "D13")</f>
        <v>0</v>
      </c>
      <c r="IM50" s="52">
        <f>SUMIFS(Raw!$I:$I, Raw!$A:$A, 'Call Back'!IM$14, Raw!$C:$C, 'Call Back'!$C50, Raw!$H:$H, "D13")</f>
        <v>0</v>
      </c>
      <c r="IN50" s="52">
        <f>SUMIFS(Raw!$I:$I, Raw!$A:$A, 'Call Back'!IN$14, Raw!$C:$C, 'Call Back'!$C50, Raw!$H:$H, "D13")</f>
        <v>0</v>
      </c>
      <c r="IO50" s="52">
        <f>SUMIFS(Raw!$I:$I, Raw!$A:$A, 'Call Back'!IO$14, Raw!$C:$C, 'Call Back'!$C50, Raw!$H:$H, "D13")</f>
        <v>0</v>
      </c>
      <c r="IP50" s="52">
        <f>SUMIFS(Raw!$I:$I, Raw!$A:$A, 'Call Back'!IP$14, Raw!$C:$C, 'Call Back'!$C50, Raw!$H:$H, "D13")</f>
        <v>0</v>
      </c>
      <c r="IQ50" s="52">
        <f>SUMIFS(Raw!$I:$I, Raw!$A:$A, 'Call Back'!IQ$14, Raw!$C:$C, 'Call Back'!$C50, Raw!$H:$H, "D13")</f>
        <v>0</v>
      </c>
      <c r="IR50" s="53">
        <f>SUMIFS(Raw!$I:$I, Raw!$A:$A, 'Call Back'!IR$14, Raw!$C:$C, 'Call Back'!$C50, Raw!$H:$H, "D13")</f>
        <v>0</v>
      </c>
      <c r="IT50" s="46">
        <f>SUMIFS(Raw!$I:$I, Raw!$A:$A, 'Call Back'!IT$14, Raw!$C:$C, 'Call Back'!$C50, Raw!$H:$H, "D14")</f>
        <v>0</v>
      </c>
      <c r="IU50" s="52">
        <f>SUMIFS(Raw!$I:$I, Raw!$A:$A, 'Call Back'!IU$14, Raw!$C:$C, 'Call Back'!$C50, Raw!$H:$H, "D14")</f>
        <v>0</v>
      </c>
      <c r="IV50" s="52">
        <f>SUMIFS(Raw!$I:$I, Raw!$A:$A, 'Call Back'!IV$14, Raw!$C:$C, 'Call Back'!$C50, Raw!$H:$H, "D14")</f>
        <v>0</v>
      </c>
      <c r="IW50" s="52">
        <f>SUMIFS(Raw!$I:$I, Raw!$A:$A, 'Call Back'!IW$14, Raw!$C:$C, 'Call Back'!$C50, Raw!$H:$H, "D14")</f>
        <v>0</v>
      </c>
      <c r="IX50" s="52">
        <f>SUMIFS(Raw!$I:$I, Raw!$A:$A, 'Call Back'!IX$14, Raw!$C:$C, 'Call Back'!$C50, Raw!$H:$H, "D14")</f>
        <v>0</v>
      </c>
      <c r="IY50" s="52">
        <f>SUMIFS(Raw!$I:$I, Raw!$A:$A, 'Call Back'!IY$14, Raw!$C:$C, 'Call Back'!$C50, Raw!$H:$H, "D14")</f>
        <v>0</v>
      </c>
      <c r="IZ50" s="53">
        <f>SUMIFS(Raw!$I:$I, Raw!$A:$A, 'Call Back'!IZ$14, Raw!$C:$C, 'Call Back'!$C50, Raw!$H:$H, "D14")</f>
        <v>0</v>
      </c>
      <c r="JB50" s="46">
        <f>SUMIFS(Raw!$I:$I, Raw!$A:$A, 'Call Back'!JB$14, Raw!$C:$C, 'Call Back'!$C50, Raw!$H:$H, "D13")</f>
        <v>0</v>
      </c>
      <c r="JC50" s="52">
        <f>SUMIFS(Raw!$I:$I, Raw!$A:$A, 'Call Back'!JC$14, Raw!$C:$C, 'Call Back'!$C50, Raw!$H:$H, "D13")</f>
        <v>0</v>
      </c>
      <c r="JD50" s="52">
        <f>SUMIFS(Raw!$I:$I, Raw!$A:$A, 'Call Back'!JD$14, Raw!$C:$C, 'Call Back'!$C50, Raw!$H:$H, "D13")</f>
        <v>0</v>
      </c>
      <c r="JE50" s="52">
        <f>SUMIFS(Raw!$I:$I, Raw!$A:$A, 'Call Back'!JE$14, Raw!$C:$C, 'Call Back'!$C50, Raw!$H:$H, "D13")</f>
        <v>0</v>
      </c>
      <c r="JF50" s="52">
        <f>SUMIFS(Raw!$I:$I, Raw!$A:$A, 'Call Back'!JF$14, Raw!$C:$C, 'Call Back'!$C50, Raw!$H:$H, "D13")</f>
        <v>0</v>
      </c>
      <c r="JG50" s="52">
        <f>SUMIFS(Raw!$I:$I, Raw!$A:$A, 'Call Back'!JG$14, Raw!$C:$C, 'Call Back'!$C50, Raw!$H:$H, "D13")</f>
        <v>0</v>
      </c>
      <c r="JH50" s="53">
        <f>SUMIFS(Raw!$I:$I, Raw!$A:$A, 'Call Back'!JH$14, Raw!$C:$C, 'Call Back'!$C50, Raw!$H:$H, "D13")</f>
        <v>0</v>
      </c>
      <c r="JJ50" s="46">
        <f>SUMIFS(Raw!$I:$I, Raw!$A:$A, 'Call Back'!JJ$14, Raw!$C:$C, 'Call Back'!$C50, Raw!$H:$H, "D14")</f>
        <v>0</v>
      </c>
      <c r="JK50" s="52">
        <f>SUMIFS(Raw!$I:$I, Raw!$A:$A, 'Call Back'!JK$14, Raw!$C:$C, 'Call Back'!$C50, Raw!$H:$H, "D14")</f>
        <v>0</v>
      </c>
      <c r="JL50" s="52">
        <f>SUMIFS(Raw!$I:$I, Raw!$A:$A, 'Call Back'!JL$14, Raw!$C:$C, 'Call Back'!$C50, Raw!$H:$H, "D14")</f>
        <v>0</v>
      </c>
      <c r="JM50" s="52">
        <f>SUMIFS(Raw!$I:$I, Raw!$A:$A, 'Call Back'!JM$14, Raw!$C:$C, 'Call Back'!$C50, Raw!$H:$H, "D14")</f>
        <v>0</v>
      </c>
      <c r="JN50" s="52">
        <f>SUMIFS(Raw!$I:$I, Raw!$A:$A, 'Call Back'!JN$14, Raw!$C:$C, 'Call Back'!$C50, Raw!$H:$H, "D14")</f>
        <v>0</v>
      </c>
      <c r="JO50" s="52">
        <f>SUMIFS(Raw!$I:$I, Raw!$A:$A, 'Call Back'!JO$14, Raw!$C:$C, 'Call Back'!$C50, Raw!$H:$H, "D14")</f>
        <v>0</v>
      </c>
      <c r="JP50" s="53">
        <f>SUMIFS(Raw!$I:$I, Raw!$A:$A, 'Call Back'!JP$14, Raw!$C:$C, 'Call Back'!$C50, Raw!$H:$H, "D14")</f>
        <v>0</v>
      </c>
      <c r="JR50" s="46">
        <f>SUMIFS(Raw!$I:$I, Raw!$A:$A, 'Call Back'!JR$14, Raw!$C:$C, 'Call Back'!$C50, Raw!$H:$H, "D13")</f>
        <v>0</v>
      </c>
      <c r="JS50" s="52">
        <f>SUMIFS(Raw!$I:$I, Raw!$A:$A, 'Call Back'!JS$14, Raw!$C:$C, 'Call Back'!$C50, Raw!$H:$H, "D13")</f>
        <v>0</v>
      </c>
      <c r="JT50" s="52">
        <f>SUMIFS(Raw!$I:$I, Raw!$A:$A, 'Call Back'!JT$14, Raw!$C:$C, 'Call Back'!$C50, Raw!$H:$H, "D13")</f>
        <v>0</v>
      </c>
      <c r="JU50" s="52">
        <f>SUMIFS(Raw!$I:$I, Raw!$A:$A, 'Call Back'!JU$14, Raw!$C:$C, 'Call Back'!$C50, Raw!$H:$H, "D13")</f>
        <v>0</v>
      </c>
      <c r="JV50" s="52">
        <f>SUMIFS(Raw!$I:$I, Raw!$A:$A, 'Call Back'!JV$14, Raw!$C:$C, 'Call Back'!$C50, Raw!$H:$H, "D13")</f>
        <v>0</v>
      </c>
      <c r="JW50" s="52">
        <f>SUMIFS(Raw!$I:$I, Raw!$A:$A, 'Call Back'!JW$14, Raw!$C:$C, 'Call Back'!$C50, Raw!$H:$H, "D13")</f>
        <v>0</v>
      </c>
      <c r="JX50" s="53">
        <f>SUMIFS(Raw!$I:$I, Raw!$A:$A, 'Call Back'!JX$14, Raw!$C:$C, 'Call Back'!$C50, Raw!$H:$H, "D13")</f>
        <v>0</v>
      </c>
      <c r="JZ50" s="46">
        <f>SUMIFS(Raw!$I:$I, Raw!$A:$A, 'Call Back'!JZ$14, Raw!$C:$C, 'Call Back'!$C50, Raw!$H:$H, "D14")</f>
        <v>0</v>
      </c>
      <c r="KA50" s="52">
        <f>SUMIFS(Raw!$I:$I, Raw!$A:$A, 'Call Back'!KA$14, Raw!$C:$C, 'Call Back'!$C50, Raw!$H:$H, "D14")</f>
        <v>0</v>
      </c>
      <c r="KB50" s="52">
        <f>SUMIFS(Raw!$I:$I, Raw!$A:$A, 'Call Back'!KB$14, Raw!$C:$C, 'Call Back'!$C50, Raw!$H:$H, "D14")</f>
        <v>0</v>
      </c>
      <c r="KC50" s="52">
        <f>SUMIFS(Raw!$I:$I, Raw!$A:$A, 'Call Back'!KC$14, Raw!$C:$C, 'Call Back'!$C50, Raw!$H:$H, "D14")</f>
        <v>0</v>
      </c>
      <c r="KD50" s="52">
        <f>SUMIFS(Raw!$I:$I, Raw!$A:$A, 'Call Back'!KD$14, Raw!$C:$C, 'Call Back'!$C50, Raw!$H:$H, "D14")</f>
        <v>0</v>
      </c>
      <c r="KE50" s="52">
        <f>SUMIFS(Raw!$I:$I, Raw!$A:$A, 'Call Back'!KE$14, Raw!$C:$C, 'Call Back'!$C50, Raw!$H:$H, "D14")</f>
        <v>0</v>
      </c>
      <c r="KF50" s="53">
        <f>SUMIFS(Raw!$I:$I, Raw!$A:$A, 'Call Back'!KF$14, Raw!$C:$C, 'Call Back'!$C50, Raw!$H:$H, "D14")</f>
        <v>0</v>
      </c>
      <c r="KH50" s="46">
        <f>SUMIFS(Raw!$I:$I, Raw!$A:$A, 'Call Back'!KH$14, Raw!$C:$C, 'Call Back'!$C50, Raw!$H:$H, "D13")</f>
        <v>0</v>
      </c>
      <c r="KI50" s="52">
        <f>SUMIFS(Raw!$I:$I, Raw!$A:$A, 'Call Back'!KI$14, Raw!$C:$C, 'Call Back'!$C50, Raw!$H:$H, "D13")</f>
        <v>0</v>
      </c>
      <c r="KJ50" s="52">
        <f>SUMIFS(Raw!$I:$I, Raw!$A:$A, 'Call Back'!KJ$14, Raw!$C:$C, 'Call Back'!$C50, Raw!$H:$H, "D13")</f>
        <v>0</v>
      </c>
      <c r="KK50" s="52">
        <f>SUMIFS(Raw!$I:$I, Raw!$A:$A, 'Call Back'!KK$14, Raw!$C:$C, 'Call Back'!$C50, Raw!$H:$H, "D13")</f>
        <v>0</v>
      </c>
      <c r="KL50" s="52">
        <f>SUMIFS(Raw!$I:$I, Raw!$A:$A, 'Call Back'!KL$14, Raw!$C:$C, 'Call Back'!$C50, Raw!$H:$H, "D13")</f>
        <v>0</v>
      </c>
      <c r="KM50" s="52">
        <f>SUMIFS(Raw!$I:$I, Raw!$A:$A, 'Call Back'!KM$14, Raw!$C:$C, 'Call Back'!$C50, Raw!$H:$H, "D13")</f>
        <v>0</v>
      </c>
      <c r="KN50" s="53">
        <f>SUMIFS(Raw!$I:$I, Raw!$A:$A, 'Call Back'!KN$14, Raw!$C:$C, 'Call Back'!$C50, Raw!$H:$H, "D13")</f>
        <v>0</v>
      </c>
      <c r="KP50" s="46">
        <f>SUMIFS(Raw!$I:$I, Raw!$A:$A, 'Call Back'!KP$14, Raw!$C:$C, 'Call Back'!$C50, Raw!$H:$H, "D14")</f>
        <v>0</v>
      </c>
      <c r="KQ50" s="52">
        <f>SUMIFS(Raw!$I:$I, Raw!$A:$A, 'Call Back'!KQ$14, Raw!$C:$C, 'Call Back'!$C50, Raw!$H:$H, "D14")</f>
        <v>0</v>
      </c>
      <c r="KR50" s="52">
        <f>SUMIFS(Raw!$I:$I, Raw!$A:$A, 'Call Back'!KR$14, Raw!$C:$C, 'Call Back'!$C50, Raw!$H:$H, "D14")</f>
        <v>0</v>
      </c>
      <c r="KS50" s="52">
        <f>SUMIFS(Raw!$I:$I, Raw!$A:$A, 'Call Back'!KS$14, Raw!$C:$C, 'Call Back'!$C50, Raw!$H:$H, "D14")</f>
        <v>0</v>
      </c>
      <c r="KT50" s="52">
        <f>SUMIFS(Raw!$I:$I, Raw!$A:$A, 'Call Back'!KT$14, Raw!$C:$C, 'Call Back'!$C50, Raw!$H:$H, "D14")</f>
        <v>0</v>
      </c>
      <c r="KU50" s="52">
        <f>SUMIFS(Raw!$I:$I, Raw!$A:$A, 'Call Back'!KU$14, Raw!$C:$C, 'Call Back'!$C50, Raw!$H:$H, "D14")</f>
        <v>0</v>
      </c>
      <c r="KV50" s="53">
        <f>SUMIFS(Raw!$I:$I, Raw!$A:$A, 'Call Back'!KV$14, Raw!$C:$C, 'Call Back'!$C50, Raw!$H:$H, "D14")</f>
        <v>0</v>
      </c>
    </row>
    <row r="51" spans="1:308" x14ac:dyDescent="0.35">
      <c r="A51" s="4"/>
      <c r="B51" s="62" t="s">
        <v>62</v>
      </c>
      <c r="C51" s="63" t="s">
        <v>91</v>
      </c>
      <c r="D51" s="64" t="s">
        <v>62</v>
      </c>
      <c r="F51" s="46">
        <v>1684</v>
      </c>
      <c r="G51" s="52">
        <v>1565</v>
      </c>
      <c r="H51" s="52">
        <v>1528</v>
      </c>
      <c r="I51" s="52">
        <v>1570</v>
      </c>
      <c r="J51" s="52">
        <v>1663</v>
      </c>
      <c r="K51" s="52">
        <v>1796</v>
      </c>
      <c r="L51" s="53">
        <v>1918</v>
      </c>
      <c r="N51" s="46">
        <v>321</v>
      </c>
      <c r="O51" s="52">
        <v>385</v>
      </c>
      <c r="P51" s="52">
        <v>427</v>
      </c>
      <c r="Q51" s="52">
        <v>418</v>
      </c>
      <c r="R51" s="52">
        <v>401</v>
      </c>
      <c r="S51" s="52">
        <v>478</v>
      </c>
      <c r="T51" s="53">
        <v>500</v>
      </c>
      <c r="V51" s="46">
        <v>1837</v>
      </c>
      <c r="W51" s="52">
        <v>1666</v>
      </c>
      <c r="X51" s="52">
        <v>1467</v>
      </c>
      <c r="Y51" s="52">
        <v>1484</v>
      </c>
      <c r="Z51" s="52">
        <v>1645</v>
      </c>
      <c r="AA51" s="52">
        <v>1810</v>
      </c>
      <c r="AB51" s="53">
        <v>1696</v>
      </c>
      <c r="AD51" s="46">
        <v>428</v>
      </c>
      <c r="AE51" s="52">
        <v>372</v>
      </c>
      <c r="AF51" s="52">
        <v>412</v>
      </c>
      <c r="AG51" s="52">
        <v>347</v>
      </c>
      <c r="AH51" s="52">
        <v>393</v>
      </c>
      <c r="AI51" s="52">
        <v>640</v>
      </c>
      <c r="AJ51" s="53">
        <v>625</v>
      </c>
      <c r="AL51" s="46">
        <v>1689</v>
      </c>
      <c r="AM51" s="52">
        <v>1696</v>
      </c>
      <c r="AN51" s="52">
        <v>1602</v>
      </c>
      <c r="AO51" s="52">
        <v>1523</v>
      </c>
      <c r="AP51" s="52">
        <v>1619</v>
      </c>
      <c r="AQ51" s="52">
        <v>1764</v>
      </c>
      <c r="AR51" s="53">
        <v>1816</v>
      </c>
      <c r="AT51" s="46">
        <v>405</v>
      </c>
      <c r="AU51" s="52">
        <v>338</v>
      </c>
      <c r="AV51" s="52">
        <v>337</v>
      </c>
      <c r="AW51" s="52">
        <v>331</v>
      </c>
      <c r="AX51" s="52">
        <v>338</v>
      </c>
      <c r="AY51" s="52">
        <v>608</v>
      </c>
      <c r="AZ51" s="53">
        <v>526</v>
      </c>
      <c r="BB51" s="46">
        <v>1782</v>
      </c>
      <c r="BC51" s="52">
        <v>1645</v>
      </c>
      <c r="BD51" s="52">
        <v>1620</v>
      </c>
      <c r="BE51" s="52">
        <v>1610</v>
      </c>
      <c r="BF51" s="52">
        <v>1640</v>
      </c>
      <c r="BG51" s="52">
        <v>2000</v>
      </c>
      <c r="BH51" s="53">
        <v>1849</v>
      </c>
      <c r="BJ51" s="46">
        <v>458</v>
      </c>
      <c r="BK51" s="52">
        <v>547</v>
      </c>
      <c r="BL51" s="52">
        <v>564</v>
      </c>
      <c r="BM51" s="52">
        <v>615</v>
      </c>
      <c r="BN51" s="52">
        <v>468</v>
      </c>
      <c r="BO51" s="52">
        <v>625</v>
      </c>
      <c r="BP51" s="53">
        <v>553</v>
      </c>
      <c r="BR51" s="46">
        <v>1864</v>
      </c>
      <c r="BS51" s="52">
        <v>1550</v>
      </c>
      <c r="BT51" s="52">
        <v>1422</v>
      </c>
      <c r="BU51" s="52">
        <v>1376</v>
      </c>
      <c r="BV51" s="52">
        <v>2139</v>
      </c>
      <c r="BW51" s="52">
        <v>2236</v>
      </c>
      <c r="BX51" s="53">
        <v>2059</v>
      </c>
      <c r="BZ51" s="46">
        <v>646</v>
      </c>
      <c r="CA51" s="52">
        <v>678</v>
      </c>
      <c r="CB51" s="52">
        <v>700</v>
      </c>
      <c r="CC51" s="52">
        <v>573</v>
      </c>
      <c r="CD51" s="52">
        <v>666</v>
      </c>
      <c r="CE51" s="52">
        <v>734</v>
      </c>
      <c r="CF51" s="53">
        <v>592</v>
      </c>
      <c r="CH51" s="46">
        <v>1890</v>
      </c>
      <c r="CI51" s="52">
        <v>1573</v>
      </c>
      <c r="CJ51" s="52">
        <v>1423</v>
      </c>
      <c r="CK51" s="52">
        <v>1963</v>
      </c>
      <c r="CL51" s="52">
        <v>1774</v>
      </c>
      <c r="CM51" s="52">
        <v>1999</v>
      </c>
      <c r="CN51" s="53">
        <v>1915</v>
      </c>
      <c r="CP51" s="46">
        <v>531</v>
      </c>
      <c r="CQ51" s="52">
        <v>520</v>
      </c>
      <c r="CR51" s="52">
        <v>565</v>
      </c>
      <c r="CS51" s="52">
        <v>957</v>
      </c>
      <c r="CT51" s="52">
        <v>568</v>
      </c>
      <c r="CU51" s="52">
        <v>639</v>
      </c>
      <c r="CV51" s="53">
        <v>592</v>
      </c>
      <c r="CX51" s="46">
        <v>1584</v>
      </c>
      <c r="CY51" s="52">
        <v>1569</v>
      </c>
      <c r="CZ51" s="52">
        <v>1688</v>
      </c>
      <c r="DA51" s="52">
        <v>1564</v>
      </c>
      <c r="DB51" s="52">
        <v>1611</v>
      </c>
      <c r="DC51" s="52">
        <v>1826</v>
      </c>
      <c r="DD51" s="53">
        <v>1818</v>
      </c>
      <c r="DF51" s="46">
        <v>433</v>
      </c>
      <c r="DG51" s="52">
        <v>465</v>
      </c>
      <c r="DH51" s="52">
        <v>501</v>
      </c>
      <c r="DI51" s="52">
        <v>493</v>
      </c>
      <c r="DJ51" s="52">
        <v>516</v>
      </c>
      <c r="DK51" s="52">
        <v>640</v>
      </c>
      <c r="DL51" s="53">
        <v>557</v>
      </c>
      <c r="DN51" s="46">
        <v>1797</v>
      </c>
      <c r="DO51" s="52">
        <v>1531</v>
      </c>
      <c r="DP51" s="52">
        <v>1573</v>
      </c>
      <c r="DQ51" s="52">
        <v>1483</v>
      </c>
      <c r="DR51" s="52">
        <v>1610</v>
      </c>
      <c r="DS51" s="52">
        <v>1803</v>
      </c>
      <c r="DT51" s="53">
        <v>1783</v>
      </c>
      <c r="DV51" s="46">
        <v>523</v>
      </c>
      <c r="DW51" s="52">
        <v>481</v>
      </c>
      <c r="DX51" s="52">
        <v>503</v>
      </c>
      <c r="DY51" s="52">
        <v>415</v>
      </c>
      <c r="DZ51" s="52">
        <v>458</v>
      </c>
      <c r="EA51" s="52">
        <v>736</v>
      </c>
      <c r="EB51" s="53">
        <v>658</v>
      </c>
      <c r="ED51" s="46">
        <f>SUMIFS(Raw!$I:$I, Raw!$A:$A, 'Call Back'!ED$14, Raw!$C:$C, 'Call Back'!$C51, Raw!$H:$H, "D13")</f>
        <v>1801</v>
      </c>
      <c r="EE51" s="52">
        <f>SUMIFS(Raw!$I:$I, Raw!$A:$A, 'Call Back'!EE$14, Raw!$C:$C, 'Call Back'!$C51, Raw!$H:$H, "D13")</f>
        <v>1467</v>
      </c>
      <c r="EF51" s="52">
        <f>SUMIFS(Raw!$I:$I, Raw!$A:$A, 'Call Back'!EF$14, Raw!$C:$C, 'Call Back'!$C51, Raw!$H:$H, "D13")</f>
        <v>1625</v>
      </c>
      <c r="EG51" s="52">
        <f>SUMIFS(Raw!$I:$I, Raw!$A:$A, 'Call Back'!EG$14, Raw!$C:$C, 'Call Back'!$C51, Raw!$H:$H, "D13")</f>
        <v>1510</v>
      </c>
      <c r="EH51" s="52">
        <f>SUMIFS(Raw!$I:$I, Raw!$A:$A, 'Call Back'!EH$14, Raw!$C:$C, 'Call Back'!$C51, Raw!$H:$H, "D13")</f>
        <v>1597</v>
      </c>
      <c r="EI51" s="52">
        <f>SUMIFS(Raw!$I:$I, Raw!$A:$A, 'Call Back'!EI$14, Raw!$C:$C, 'Call Back'!$C51, Raw!$H:$H, "D13")</f>
        <v>1769</v>
      </c>
      <c r="EJ51" s="53">
        <f>SUMIFS(Raw!$I:$I, Raw!$A:$A, 'Call Back'!EJ$14, Raw!$C:$C, 'Call Back'!$C51, Raw!$H:$H, "D13")</f>
        <v>1651</v>
      </c>
      <c r="EL51" s="46">
        <f>SUMIFS(Raw!$I:$I, Raw!$A:$A, 'Call Back'!EL$14, Raw!$C:$C, 'Call Back'!$C51, Raw!$H:$H, "D14")</f>
        <v>572</v>
      </c>
      <c r="EM51" s="52">
        <f>SUMIFS(Raw!$I:$I, Raw!$A:$A, 'Call Back'!EM$14, Raw!$C:$C, 'Call Back'!$C51, Raw!$H:$H, "D14")</f>
        <v>540</v>
      </c>
      <c r="EN51" s="52">
        <f>SUMIFS(Raw!$I:$I, Raw!$A:$A, 'Call Back'!EN$14, Raw!$C:$C, 'Call Back'!$C51, Raw!$H:$H, "D14")</f>
        <v>535</v>
      </c>
      <c r="EO51" s="52">
        <f>SUMIFS(Raw!$I:$I, Raw!$A:$A, 'Call Back'!EO$14, Raw!$C:$C, 'Call Back'!$C51, Raw!$H:$H, "D14")</f>
        <v>514</v>
      </c>
      <c r="EP51" s="52">
        <f>SUMIFS(Raw!$I:$I, Raw!$A:$A, 'Call Back'!EP$14, Raw!$C:$C, 'Call Back'!$C51, Raw!$H:$H, "D14")</f>
        <v>454</v>
      </c>
      <c r="EQ51" s="52">
        <f>SUMIFS(Raw!$I:$I, Raw!$A:$A, 'Call Back'!EQ$14, Raw!$C:$C, 'Call Back'!$C51, Raw!$H:$H, "D14")</f>
        <v>648</v>
      </c>
      <c r="ER51" s="53">
        <f>SUMIFS(Raw!$I:$I, Raw!$A:$A, 'Call Back'!ER$14, Raw!$C:$C, 'Call Back'!$C51, Raw!$H:$H, "D14")</f>
        <v>672</v>
      </c>
      <c r="ET51" s="46">
        <f>SUMIFS(Raw!$I:$I, Raw!$A:$A, 'Call Back'!ET$14, Raw!$C:$C, 'Call Back'!$C51, Raw!$H:$H, "D13")</f>
        <v>0</v>
      </c>
      <c r="EU51" s="52">
        <f>SUMIFS(Raw!$I:$I, Raw!$A:$A, 'Call Back'!EU$14, Raw!$C:$C, 'Call Back'!$C51, Raw!$H:$H, "D13")</f>
        <v>0</v>
      </c>
      <c r="EV51" s="52">
        <f>SUMIFS(Raw!$I:$I, Raw!$A:$A, 'Call Back'!EV$14, Raw!$C:$C, 'Call Back'!$C51, Raw!$H:$H, "D13")</f>
        <v>0</v>
      </c>
      <c r="EW51" s="52">
        <f>SUMIFS(Raw!$I:$I, Raw!$A:$A, 'Call Back'!EW$14, Raw!$C:$C, 'Call Back'!$C51, Raw!$H:$H, "D13")</f>
        <v>0</v>
      </c>
      <c r="EX51" s="52">
        <f>SUMIFS(Raw!$I:$I, Raw!$A:$A, 'Call Back'!EX$14, Raw!$C:$C, 'Call Back'!$C51, Raw!$H:$H, "D13")</f>
        <v>0</v>
      </c>
      <c r="EY51" s="52">
        <f>SUMIFS(Raw!$I:$I, Raw!$A:$A, 'Call Back'!EY$14, Raw!$C:$C, 'Call Back'!$C51, Raw!$H:$H, "D13")</f>
        <v>0</v>
      </c>
      <c r="EZ51" s="53">
        <f>SUMIFS(Raw!$I:$I, Raw!$A:$A, 'Call Back'!EZ$14, Raw!$C:$C, 'Call Back'!$C51, Raw!$H:$H, "D13")</f>
        <v>0</v>
      </c>
      <c r="FB51" s="46">
        <f>SUMIFS(Raw!$I:$I, Raw!$A:$A, 'Call Back'!FB$14, Raw!$C:$C, 'Call Back'!$C51, Raw!$H:$H, "D14")</f>
        <v>0</v>
      </c>
      <c r="FC51" s="52">
        <f>SUMIFS(Raw!$I:$I, Raw!$A:$A, 'Call Back'!FC$14, Raw!$C:$C, 'Call Back'!$C51, Raw!$H:$H, "D14")</f>
        <v>0</v>
      </c>
      <c r="FD51" s="52">
        <f>SUMIFS(Raw!$I:$I, Raw!$A:$A, 'Call Back'!FD$14, Raw!$C:$C, 'Call Back'!$C51, Raw!$H:$H, "D14")</f>
        <v>0</v>
      </c>
      <c r="FE51" s="52">
        <f>SUMIFS(Raw!$I:$I, Raw!$A:$A, 'Call Back'!FE$14, Raw!$C:$C, 'Call Back'!$C51, Raw!$H:$H, "D14")</f>
        <v>0</v>
      </c>
      <c r="FF51" s="52">
        <f>SUMIFS(Raw!$I:$I, Raw!$A:$A, 'Call Back'!FF$14, Raw!$C:$C, 'Call Back'!$C51, Raw!$H:$H, "D14")</f>
        <v>0</v>
      </c>
      <c r="FG51" s="52">
        <f>SUMIFS(Raw!$I:$I, Raw!$A:$A, 'Call Back'!FG$14, Raw!$C:$C, 'Call Back'!$C51, Raw!$H:$H, "D14")</f>
        <v>0</v>
      </c>
      <c r="FH51" s="53">
        <f>SUMIFS(Raw!$I:$I, Raw!$A:$A, 'Call Back'!FH$14, Raw!$C:$C, 'Call Back'!$C51, Raw!$H:$H, "D14")</f>
        <v>0</v>
      </c>
      <c r="FJ51" s="46">
        <f>SUMIFS(Raw!$I:$I, Raw!$A:$A, 'Call Back'!FJ$14, Raw!$C:$C, 'Call Back'!$C51, Raw!$H:$H, "D13")</f>
        <v>0</v>
      </c>
      <c r="FK51" s="52">
        <f>SUMIFS(Raw!$I:$I, Raw!$A:$A, 'Call Back'!FK$14, Raw!$C:$C, 'Call Back'!$C51, Raw!$H:$H, "D13")</f>
        <v>0</v>
      </c>
      <c r="FL51" s="52">
        <f>SUMIFS(Raw!$I:$I, Raw!$A:$A, 'Call Back'!FL$14, Raw!$C:$C, 'Call Back'!$C51, Raw!$H:$H, "D13")</f>
        <v>0</v>
      </c>
      <c r="FM51" s="52">
        <f>SUMIFS(Raw!$I:$I, Raw!$A:$A, 'Call Back'!FM$14, Raw!$C:$C, 'Call Back'!$C51, Raw!$H:$H, "D13")</f>
        <v>0</v>
      </c>
      <c r="FN51" s="52">
        <f>SUMIFS(Raw!$I:$I, Raw!$A:$A, 'Call Back'!FN$14, Raw!$C:$C, 'Call Back'!$C51, Raw!$H:$H, "D13")</f>
        <v>0</v>
      </c>
      <c r="FO51" s="52">
        <f>SUMIFS(Raw!$I:$I, Raw!$A:$A, 'Call Back'!FO$14, Raw!$C:$C, 'Call Back'!$C51, Raw!$H:$H, "D13")</f>
        <v>0</v>
      </c>
      <c r="FP51" s="53">
        <f>SUMIFS(Raw!$I:$I, Raw!$A:$A, 'Call Back'!FP$14, Raw!$C:$C, 'Call Back'!$C51, Raw!$H:$H, "D13")</f>
        <v>0</v>
      </c>
      <c r="FR51" s="46">
        <f>SUMIFS(Raw!$I:$I, Raw!$A:$A, 'Call Back'!FR$14, Raw!$C:$C, 'Call Back'!$C51, Raw!$H:$H, "D14")</f>
        <v>0</v>
      </c>
      <c r="FS51" s="52">
        <f>SUMIFS(Raw!$I:$I, Raw!$A:$A, 'Call Back'!FS$14, Raw!$C:$C, 'Call Back'!$C51, Raw!$H:$H, "D14")</f>
        <v>0</v>
      </c>
      <c r="FT51" s="52">
        <f>SUMIFS(Raw!$I:$I, Raw!$A:$A, 'Call Back'!FT$14, Raw!$C:$C, 'Call Back'!$C51, Raw!$H:$H, "D14")</f>
        <v>0</v>
      </c>
      <c r="FU51" s="52">
        <f>SUMIFS(Raw!$I:$I, Raw!$A:$A, 'Call Back'!FU$14, Raw!$C:$C, 'Call Back'!$C51, Raw!$H:$H, "D14")</f>
        <v>0</v>
      </c>
      <c r="FV51" s="52">
        <f>SUMIFS(Raw!$I:$I, Raw!$A:$A, 'Call Back'!FV$14, Raw!$C:$C, 'Call Back'!$C51, Raw!$H:$H, "D14")</f>
        <v>0</v>
      </c>
      <c r="FW51" s="52">
        <f>SUMIFS(Raw!$I:$I, Raw!$A:$A, 'Call Back'!FW$14, Raw!$C:$C, 'Call Back'!$C51, Raw!$H:$H, "D14")</f>
        <v>0</v>
      </c>
      <c r="FX51" s="53">
        <f>SUMIFS(Raw!$I:$I, Raw!$A:$A, 'Call Back'!FX$14, Raw!$C:$C, 'Call Back'!$C51, Raw!$H:$H, "D14")</f>
        <v>0</v>
      </c>
      <c r="FZ51" s="46">
        <f>SUMIFS(Raw!$I:$I, Raw!$A:$A, 'Call Back'!FZ$14, Raw!$C:$C, 'Call Back'!$C51, Raw!$H:$H, "D13")</f>
        <v>0</v>
      </c>
      <c r="GA51" s="52">
        <f>SUMIFS(Raw!$I:$I, Raw!$A:$A, 'Call Back'!GA$14, Raw!$C:$C, 'Call Back'!$C51, Raw!$H:$H, "D13")</f>
        <v>0</v>
      </c>
      <c r="GB51" s="52">
        <f>SUMIFS(Raw!$I:$I, Raw!$A:$A, 'Call Back'!GB$14, Raw!$C:$C, 'Call Back'!$C51, Raw!$H:$H, "D13")</f>
        <v>0</v>
      </c>
      <c r="GC51" s="52">
        <f>SUMIFS(Raw!$I:$I, Raw!$A:$A, 'Call Back'!GC$14, Raw!$C:$C, 'Call Back'!$C51, Raw!$H:$H, "D13")</f>
        <v>0</v>
      </c>
      <c r="GD51" s="52">
        <f>SUMIFS(Raw!$I:$I, Raw!$A:$A, 'Call Back'!GD$14, Raw!$C:$C, 'Call Back'!$C51, Raw!$H:$H, "D13")</f>
        <v>0</v>
      </c>
      <c r="GE51" s="52">
        <f>SUMIFS(Raw!$I:$I, Raw!$A:$A, 'Call Back'!GE$14, Raw!$C:$C, 'Call Back'!$C51, Raw!$H:$H, "D13")</f>
        <v>0</v>
      </c>
      <c r="GF51" s="53">
        <f>SUMIFS(Raw!$I:$I, Raw!$A:$A, 'Call Back'!GF$14, Raw!$C:$C, 'Call Back'!$C51, Raw!$H:$H, "D13")</f>
        <v>0</v>
      </c>
      <c r="GH51" s="46">
        <f>SUMIFS(Raw!$I:$I, Raw!$A:$A, 'Call Back'!GH$14, Raw!$C:$C, 'Call Back'!$C51, Raw!$H:$H, "D14")</f>
        <v>0</v>
      </c>
      <c r="GI51" s="52">
        <f>SUMIFS(Raw!$I:$I, Raw!$A:$A, 'Call Back'!GI$14, Raw!$C:$C, 'Call Back'!$C51, Raw!$H:$H, "D14")</f>
        <v>0</v>
      </c>
      <c r="GJ51" s="52">
        <f>SUMIFS(Raw!$I:$I, Raw!$A:$A, 'Call Back'!GJ$14, Raw!$C:$C, 'Call Back'!$C51, Raw!$H:$H, "D14")</f>
        <v>0</v>
      </c>
      <c r="GK51" s="52">
        <f>SUMIFS(Raw!$I:$I, Raw!$A:$A, 'Call Back'!GK$14, Raw!$C:$C, 'Call Back'!$C51, Raw!$H:$H, "D14")</f>
        <v>0</v>
      </c>
      <c r="GL51" s="52">
        <f>SUMIFS(Raw!$I:$I, Raw!$A:$A, 'Call Back'!GL$14, Raw!$C:$C, 'Call Back'!$C51, Raw!$H:$H, "D14")</f>
        <v>0</v>
      </c>
      <c r="GM51" s="52">
        <f>SUMIFS(Raw!$I:$I, Raw!$A:$A, 'Call Back'!GM$14, Raw!$C:$C, 'Call Back'!$C51, Raw!$H:$H, "D14")</f>
        <v>0</v>
      </c>
      <c r="GN51" s="53">
        <f>SUMIFS(Raw!$I:$I, Raw!$A:$A, 'Call Back'!GN$14, Raw!$C:$C, 'Call Back'!$C51, Raw!$H:$H, "D14")</f>
        <v>0</v>
      </c>
      <c r="GP51" s="46">
        <f>SUMIFS(Raw!$I:$I, Raw!$A:$A, 'Call Back'!GP$14, Raw!$C:$C, 'Call Back'!$C51, Raw!$H:$H, "D13")</f>
        <v>0</v>
      </c>
      <c r="GQ51" s="52">
        <f>SUMIFS(Raw!$I:$I, Raw!$A:$A, 'Call Back'!GQ$14, Raw!$C:$C, 'Call Back'!$C51, Raw!$H:$H, "D13")</f>
        <v>0</v>
      </c>
      <c r="GR51" s="52">
        <f>SUMIFS(Raw!$I:$I, Raw!$A:$A, 'Call Back'!GR$14, Raw!$C:$C, 'Call Back'!$C51, Raw!$H:$H, "D13")</f>
        <v>0</v>
      </c>
      <c r="GS51" s="52">
        <f>SUMIFS(Raw!$I:$I, Raw!$A:$A, 'Call Back'!GS$14, Raw!$C:$C, 'Call Back'!$C51, Raw!$H:$H, "D13")</f>
        <v>0</v>
      </c>
      <c r="GT51" s="52">
        <f>SUMIFS(Raw!$I:$I, Raw!$A:$A, 'Call Back'!GT$14, Raw!$C:$C, 'Call Back'!$C51, Raw!$H:$H, "D13")</f>
        <v>0</v>
      </c>
      <c r="GU51" s="52">
        <f>SUMIFS(Raw!$I:$I, Raw!$A:$A, 'Call Back'!GU$14, Raw!$C:$C, 'Call Back'!$C51, Raw!$H:$H, "D13")</f>
        <v>0</v>
      </c>
      <c r="GV51" s="53">
        <f>SUMIFS(Raw!$I:$I, Raw!$A:$A, 'Call Back'!GV$14, Raw!$C:$C, 'Call Back'!$C51, Raw!$H:$H, "D13")</f>
        <v>0</v>
      </c>
      <c r="GX51" s="46">
        <f>SUMIFS(Raw!$I:$I, Raw!$A:$A, 'Call Back'!GX$14, Raw!$C:$C, 'Call Back'!$C51, Raw!$H:$H, "D14")</f>
        <v>0</v>
      </c>
      <c r="GY51" s="52">
        <f>SUMIFS(Raw!$I:$I, Raw!$A:$A, 'Call Back'!GY$14, Raw!$C:$C, 'Call Back'!$C51, Raw!$H:$H, "D14")</f>
        <v>0</v>
      </c>
      <c r="GZ51" s="52">
        <f>SUMIFS(Raw!$I:$I, Raw!$A:$A, 'Call Back'!GZ$14, Raw!$C:$C, 'Call Back'!$C51, Raw!$H:$H, "D14")</f>
        <v>0</v>
      </c>
      <c r="HA51" s="52">
        <f>SUMIFS(Raw!$I:$I, Raw!$A:$A, 'Call Back'!HA$14, Raw!$C:$C, 'Call Back'!$C51, Raw!$H:$H, "D14")</f>
        <v>0</v>
      </c>
      <c r="HB51" s="52">
        <f>SUMIFS(Raw!$I:$I, Raw!$A:$A, 'Call Back'!HB$14, Raw!$C:$C, 'Call Back'!$C51, Raw!$H:$H, "D14")</f>
        <v>0</v>
      </c>
      <c r="HC51" s="52">
        <f>SUMIFS(Raw!$I:$I, Raw!$A:$A, 'Call Back'!HC$14, Raw!$C:$C, 'Call Back'!$C51, Raw!$H:$H, "D14")</f>
        <v>0</v>
      </c>
      <c r="HD51" s="53">
        <f>SUMIFS(Raw!$I:$I, Raw!$A:$A, 'Call Back'!HD$14, Raw!$C:$C, 'Call Back'!$C51, Raw!$H:$H, "D14")</f>
        <v>0</v>
      </c>
      <c r="HF51" s="46">
        <f>SUMIFS(Raw!$I:$I, Raw!$A:$A, 'Call Back'!HF$14, Raw!$C:$C, 'Call Back'!$C51, Raw!$H:$H, "D13")</f>
        <v>0</v>
      </c>
      <c r="HG51" s="52">
        <f>SUMIFS(Raw!$I:$I, Raw!$A:$A, 'Call Back'!HG$14, Raw!$C:$C, 'Call Back'!$C51, Raw!$H:$H, "D13")</f>
        <v>0</v>
      </c>
      <c r="HH51" s="52">
        <f>SUMIFS(Raw!$I:$I, Raw!$A:$A, 'Call Back'!HH$14, Raw!$C:$C, 'Call Back'!$C51, Raw!$H:$H, "D13")</f>
        <v>0</v>
      </c>
      <c r="HI51" s="52">
        <f>SUMIFS(Raw!$I:$I, Raw!$A:$A, 'Call Back'!HI$14, Raw!$C:$C, 'Call Back'!$C51, Raw!$H:$H, "D13")</f>
        <v>0</v>
      </c>
      <c r="HJ51" s="52">
        <f>SUMIFS(Raw!$I:$I, Raw!$A:$A, 'Call Back'!HJ$14, Raw!$C:$C, 'Call Back'!$C51, Raw!$H:$H, "D13")</f>
        <v>0</v>
      </c>
      <c r="HK51" s="52">
        <f>SUMIFS(Raw!$I:$I, Raw!$A:$A, 'Call Back'!HK$14, Raw!$C:$C, 'Call Back'!$C51, Raw!$H:$H, "D13")</f>
        <v>0</v>
      </c>
      <c r="HL51" s="53">
        <f>SUMIFS(Raw!$I:$I, Raw!$A:$A, 'Call Back'!HL$14, Raw!$C:$C, 'Call Back'!$C51, Raw!$H:$H, "D13")</f>
        <v>0</v>
      </c>
      <c r="HN51" s="46">
        <f>SUMIFS(Raw!$I:$I, Raw!$A:$A, 'Call Back'!HN$14, Raw!$C:$C, 'Call Back'!$C51, Raw!$H:$H, "D14")</f>
        <v>0</v>
      </c>
      <c r="HO51" s="52">
        <f>SUMIFS(Raw!$I:$I, Raw!$A:$A, 'Call Back'!HO$14, Raw!$C:$C, 'Call Back'!$C51, Raw!$H:$H, "D14")</f>
        <v>0</v>
      </c>
      <c r="HP51" s="52">
        <f>SUMIFS(Raw!$I:$I, Raw!$A:$A, 'Call Back'!HP$14, Raw!$C:$C, 'Call Back'!$C51, Raw!$H:$H, "D14")</f>
        <v>0</v>
      </c>
      <c r="HQ51" s="52">
        <f>SUMIFS(Raw!$I:$I, Raw!$A:$A, 'Call Back'!HQ$14, Raw!$C:$C, 'Call Back'!$C51, Raw!$H:$H, "D14")</f>
        <v>0</v>
      </c>
      <c r="HR51" s="52">
        <f>SUMIFS(Raw!$I:$I, Raw!$A:$A, 'Call Back'!HR$14, Raw!$C:$C, 'Call Back'!$C51, Raw!$H:$H, "D14")</f>
        <v>0</v>
      </c>
      <c r="HS51" s="52">
        <f>SUMIFS(Raw!$I:$I, Raw!$A:$A, 'Call Back'!HS$14, Raw!$C:$C, 'Call Back'!$C51, Raw!$H:$H, "D14")</f>
        <v>0</v>
      </c>
      <c r="HT51" s="53">
        <f>SUMIFS(Raw!$I:$I, Raw!$A:$A, 'Call Back'!HT$14, Raw!$C:$C, 'Call Back'!$C51, Raw!$H:$H, "D14")</f>
        <v>0</v>
      </c>
      <c r="HV51" s="46">
        <f>SUMIFS(Raw!$I:$I, Raw!$A:$A, 'Call Back'!HV$14, Raw!$C:$C, 'Call Back'!$C51, Raw!$H:$H, "D13")</f>
        <v>0</v>
      </c>
      <c r="HW51" s="52">
        <f>SUMIFS(Raw!$I:$I, Raw!$A:$A, 'Call Back'!HW$14, Raw!$C:$C, 'Call Back'!$C51, Raw!$H:$H, "D13")</f>
        <v>0</v>
      </c>
      <c r="HX51" s="52">
        <f>SUMIFS(Raw!$I:$I, Raw!$A:$A, 'Call Back'!HX$14, Raw!$C:$C, 'Call Back'!$C51, Raw!$H:$H, "D13")</f>
        <v>0</v>
      </c>
      <c r="HY51" s="52">
        <f>SUMIFS(Raw!$I:$I, Raw!$A:$A, 'Call Back'!HY$14, Raw!$C:$C, 'Call Back'!$C51, Raw!$H:$H, "D13")</f>
        <v>0</v>
      </c>
      <c r="HZ51" s="52">
        <f>SUMIFS(Raw!$I:$I, Raw!$A:$A, 'Call Back'!HZ$14, Raw!$C:$C, 'Call Back'!$C51, Raw!$H:$H, "D13")</f>
        <v>0</v>
      </c>
      <c r="IA51" s="52">
        <f>SUMIFS(Raw!$I:$I, Raw!$A:$A, 'Call Back'!IA$14, Raw!$C:$C, 'Call Back'!$C51, Raw!$H:$H, "D13")</f>
        <v>0</v>
      </c>
      <c r="IB51" s="53">
        <f>SUMIFS(Raw!$I:$I, Raw!$A:$A, 'Call Back'!IB$14, Raw!$C:$C, 'Call Back'!$C51, Raw!$H:$H, "D13")</f>
        <v>0</v>
      </c>
      <c r="ID51" s="46">
        <f>SUMIFS(Raw!$I:$I, Raw!$A:$A, 'Call Back'!ID$14, Raw!$C:$C, 'Call Back'!$C51, Raw!$H:$H, "D14")</f>
        <v>0</v>
      </c>
      <c r="IE51" s="52">
        <f>SUMIFS(Raw!$I:$I, Raw!$A:$A, 'Call Back'!IE$14, Raw!$C:$C, 'Call Back'!$C51, Raw!$H:$H, "D14")</f>
        <v>0</v>
      </c>
      <c r="IF51" s="52">
        <f>SUMIFS(Raw!$I:$I, Raw!$A:$A, 'Call Back'!IF$14, Raw!$C:$C, 'Call Back'!$C51, Raw!$H:$H, "D14")</f>
        <v>0</v>
      </c>
      <c r="IG51" s="52">
        <f>SUMIFS(Raw!$I:$I, Raw!$A:$A, 'Call Back'!IG$14, Raw!$C:$C, 'Call Back'!$C51, Raw!$H:$H, "D14")</f>
        <v>0</v>
      </c>
      <c r="IH51" s="52">
        <f>SUMIFS(Raw!$I:$I, Raw!$A:$A, 'Call Back'!IH$14, Raw!$C:$C, 'Call Back'!$C51, Raw!$H:$H, "D14")</f>
        <v>0</v>
      </c>
      <c r="II51" s="52">
        <f>SUMIFS(Raw!$I:$I, Raw!$A:$A, 'Call Back'!II$14, Raw!$C:$C, 'Call Back'!$C51, Raw!$H:$H, "D14")</f>
        <v>0</v>
      </c>
      <c r="IJ51" s="53">
        <f>SUMIFS(Raw!$I:$I, Raw!$A:$A, 'Call Back'!IJ$14, Raw!$C:$C, 'Call Back'!$C51, Raw!$H:$H, "D14")</f>
        <v>0</v>
      </c>
      <c r="IL51" s="46">
        <f>SUMIFS(Raw!$I:$I, Raw!$A:$A, 'Call Back'!IL$14, Raw!$C:$C, 'Call Back'!$C51, Raw!$H:$H, "D13")</f>
        <v>0</v>
      </c>
      <c r="IM51" s="52">
        <f>SUMIFS(Raw!$I:$I, Raw!$A:$A, 'Call Back'!IM$14, Raw!$C:$C, 'Call Back'!$C51, Raw!$H:$H, "D13")</f>
        <v>0</v>
      </c>
      <c r="IN51" s="52">
        <f>SUMIFS(Raw!$I:$I, Raw!$A:$A, 'Call Back'!IN$14, Raw!$C:$C, 'Call Back'!$C51, Raw!$H:$H, "D13")</f>
        <v>0</v>
      </c>
      <c r="IO51" s="52">
        <f>SUMIFS(Raw!$I:$I, Raw!$A:$A, 'Call Back'!IO$14, Raw!$C:$C, 'Call Back'!$C51, Raw!$H:$H, "D13")</f>
        <v>0</v>
      </c>
      <c r="IP51" s="52">
        <f>SUMIFS(Raw!$I:$I, Raw!$A:$A, 'Call Back'!IP$14, Raw!$C:$C, 'Call Back'!$C51, Raw!$H:$H, "D13")</f>
        <v>0</v>
      </c>
      <c r="IQ51" s="52">
        <f>SUMIFS(Raw!$I:$I, Raw!$A:$A, 'Call Back'!IQ$14, Raw!$C:$C, 'Call Back'!$C51, Raw!$H:$H, "D13")</f>
        <v>0</v>
      </c>
      <c r="IR51" s="53">
        <f>SUMIFS(Raw!$I:$I, Raw!$A:$A, 'Call Back'!IR$14, Raw!$C:$C, 'Call Back'!$C51, Raw!$H:$H, "D13")</f>
        <v>0</v>
      </c>
      <c r="IT51" s="46">
        <f>SUMIFS(Raw!$I:$I, Raw!$A:$A, 'Call Back'!IT$14, Raw!$C:$C, 'Call Back'!$C51, Raw!$H:$H, "D14")</f>
        <v>0</v>
      </c>
      <c r="IU51" s="52">
        <f>SUMIFS(Raw!$I:$I, Raw!$A:$A, 'Call Back'!IU$14, Raw!$C:$C, 'Call Back'!$C51, Raw!$H:$H, "D14")</f>
        <v>0</v>
      </c>
      <c r="IV51" s="52">
        <f>SUMIFS(Raw!$I:$I, Raw!$A:$A, 'Call Back'!IV$14, Raw!$C:$C, 'Call Back'!$C51, Raw!$H:$H, "D14")</f>
        <v>0</v>
      </c>
      <c r="IW51" s="52">
        <f>SUMIFS(Raw!$I:$I, Raw!$A:$A, 'Call Back'!IW$14, Raw!$C:$C, 'Call Back'!$C51, Raw!$H:$H, "D14")</f>
        <v>0</v>
      </c>
      <c r="IX51" s="52">
        <f>SUMIFS(Raw!$I:$I, Raw!$A:$A, 'Call Back'!IX$14, Raw!$C:$C, 'Call Back'!$C51, Raw!$H:$H, "D14")</f>
        <v>0</v>
      </c>
      <c r="IY51" s="52">
        <f>SUMIFS(Raw!$I:$I, Raw!$A:$A, 'Call Back'!IY$14, Raw!$C:$C, 'Call Back'!$C51, Raw!$H:$H, "D14")</f>
        <v>0</v>
      </c>
      <c r="IZ51" s="53">
        <f>SUMIFS(Raw!$I:$I, Raw!$A:$A, 'Call Back'!IZ$14, Raw!$C:$C, 'Call Back'!$C51, Raw!$H:$H, "D14")</f>
        <v>0</v>
      </c>
      <c r="JB51" s="46">
        <f>SUMIFS(Raw!$I:$I, Raw!$A:$A, 'Call Back'!JB$14, Raw!$C:$C, 'Call Back'!$C51, Raw!$H:$H, "D13")</f>
        <v>0</v>
      </c>
      <c r="JC51" s="52">
        <f>SUMIFS(Raw!$I:$I, Raw!$A:$A, 'Call Back'!JC$14, Raw!$C:$C, 'Call Back'!$C51, Raw!$H:$H, "D13")</f>
        <v>0</v>
      </c>
      <c r="JD51" s="52">
        <f>SUMIFS(Raw!$I:$I, Raw!$A:$A, 'Call Back'!JD$14, Raw!$C:$C, 'Call Back'!$C51, Raw!$H:$H, "D13")</f>
        <v>0</v>
      </c>
      <c r="JE51" s="52">
        <f>SUMIFS(Raw!$I:$I, Raw!$A:$A, 'Call Back'!JE$14, Raw!$C:$C, 'Call Back'!$C51, Raw!$H:$H, "D13")</f>
        <v>0</v>
      </c>
      <c r="JF51" s="52">
        <f>SUMIFS(Raw!$I:$I, Raw!$A:$A, 'Call Back'!JF$14, Raw!$C:$C, 'Call Back'!$C51, Raw!$H:$H, "D13")</f>
        <v>0</v>
      </c>
      <c r="JG51" s="52">
        <f>SUMIFS(Raw!$I:$I, Raw!$A:$A, 'Call Back'!JG$14, Raw!$C:$C, 'Call Back'!$C51, Raw!$H:$H, "D13")</f>
        <v>0</v>
      </c>
      <c r="JH51" s="53">
        <f>SUMIFS(Raw!$I:$I, Raw!$A:$A, 'Call Back'!JH$14, Raw!$C:$C, 'Call Back'!$C51, Raw!$H:$H, "D13")</f>
        <v>0</v>
      </c>
      <c r="JJ51" s="46">
        <f>SUMIFS(Raw!$I:$I, Raw!$A:$A, 'Call Back'!JJ$14, Raw!$C:$C, 'Call Back'!$C51, Raw!$H:$H, "D14")</f>
        <v>0</v>
      </c>
      <c r="JK51" s="52">
        <f>SUMIFS(Raw!$I:$I, Raw!$A:$A, 'Call Back'!JK$14, Raw!$C:$C, 'Call Back'!$C51, Raw!$H:$H, "D14")</f>
        <v>0</v>
      </c>
      <c r="JL51" s="52">
        <f>SUMIFS(Raw!$I:$I, Raw!$A:$A, 'Call Back'!JL$14, Raw!$C:$C, 'Call Back'!$C51, Raw!$H:$H, "D14")</f>
        <v>0</v>
      </c>
      <c r="JM51" s="52">
        <f>SUMIFS(Raw!$I:$I, Raw!$A:$A, 'Call Back'!JM$14, Raw!$C:$C, 'Call Back'!$C51, Raw!$H:$H, "D14")</f>
        <v>0</v>
      </c>
      <c r="JN51" s="52">
        <f>SUMIFS(Raw!$I:$I, Raw!$A:$A, 'Call Back'!JN$14, Raw!$C:$C, 'Call Back'!$C51, Raw!$H:$H, "D14")</f>
        <v>0</v>
      </c>
      <c r="JO51" s="52">
        <f>SUMIFS(Raw!$I:$I, Raw!$A:$A, 'Call Back'!JO$14, Raw!$C:$C, 'Call Back'!$C51, Raw!$H:$H, "D14")</f>
        <v>0</v>
      </c>
      <c r="JP51" s="53">
        <f>SUMIFS(Raw!$I:$I, Raw!$A:$A, 'Call Back'!JP$14, Raw!$C:$C, 'Call Back'!$C51, Raw!$H:$H, "D14")</f>
        <v>0</v>
      </c>
      <c r="JR51" s="46">
        <f>SUMIFS(Raw!$I:$I, Raw!$A:$A, 'Call Back'!JR$14, Raw!$C:$C, 'Call Back'!$C51, Raw!$H:$H, "D13")</f>
        <v>0</v>
      </c>
      <c r="JS51" s="52">
        <f>SUMIFS(Raw!$I:$I, Raw!$A:$A, 'Call Back'!JS$14, Raw!$C:$C, 'Call Back'!$C51, Raw!$H:$H, "D13")</f>
        <v>0</v>
      </c>
      <c r="JT51" s="52">
        <f>SUMIFS(Raw!$I:$I, Raw!$A:$A, 'Call Back'!JT$14, Raw!$C:$C, 'Call Back'!$C51, Raw!$H:$H, "D13")</f>
        <v>0</v>
      </c>
      <c r="JU51" s="52">
        <f>SUMIFS(Raw!$I:$I, Raw!$A:$A, 'Call Back'!JU$14, Raw!$C:$C, 'Call Back'!$C51, Raw!$H:$H, "D13")</f>
        <v>0</v>
      </c>
      <c r="JV51" s="52">
        <f>SUMIFS(Raw!$I:$I, Raw!$A:$A, 'Call Back'!JV$14, Raw!$C:$C, 'Call Back'!$C51, Raw!$H:$H, "D13")</f>
        <v>0</v>
      </c>
      <c r="JW51" s="52">
        <f>SUMIFS(Raw!$I:$I, Raw!$A:$A, 'Call Back'!JW$14, Raw!$C:$C, 'Call Back'!$C51, Raw!$H:$H, "D13")</f>
        <v>0</v>
      </c>
      <c r="JX51" s="53">
        <f>SUMIFS(Raw!$I:$I, Raw!$A:$A, 'Call Back'!JX$14, Raw!$C:$C, 'Call Back'!$C51, Raw!$H:$H, "D13")</f>
        <v>0</v>
      </c>
      <c r="JZ51" s="46">
        <f>SUMIFS(Raw!$I:$I, Raw!$A:$A, 'Call Back'!JZ$14, Raw!$C:$C, 'Call Back'!$C51, Raw!$H:$H, "D14")</f>
        <v>0</v>
      </c>
      <c r="KA51" s="52">
        <f>SUMIFS(Raw!$I:$I, Raw!$A:$A, 'Call Back'!KA$14, Raw!$C:$C, 'Call Back'!$C51, Raw!$H:$H, "D14")</f>
        <v>0</v>
      </c>
      <c r="KB51" s="52">
        <f>SUMIFS(Raw!$I:$I, Raw!$A:$A, 'Call Back'!KB$14, Raw!$C:$C, 'Call Back'!$C51, Raw!$H:$H, "D14")</f>
        <v>0</v>
      </c>
      <c r="KC51" s="52">
        <f>SUMIFS(Raw!$I:$I, Raw!$A:$A, 'Call Back'!KC$14, Raw!$C:$C, 'Call Back'!$C51, Raw!$H:$H, "D14")</f>
        <v>0</v>
      </c>
      <c r="KD51" s="52">
        <f>SUMIFS(Raw!$I:$I, Raw!$A:$A, 'Call Back'!KD$14, Raw!$C:$C, 'Call Back'!$C51, Raw!$H:$H, "D14")</f>
        <v>0</v>
      </c>
      <c r="KE51" s="52">
        <f>SUMIFS(Raw!$I:$I, Raw!$A:$A, 'Call Back'!KE$14, Raw!$C:$C, 'Call Back'!$C51, Raw!$H:$H, "D14")</f>
        <v>0</v>
      </c>
      <c r="KF51" s="53">
        <f>SUMIFS(Raw!$I:$I, Raw!$A:$A, 'Call Back'!KF$14, Raw!$C:$C, 'Call Back'!$C51, Raw!$H:$H, "D14")</f>
        <v>0</v>
      </c>
      <c r="KH51" s="46">
        <f>SUMIFS(Raw!$I:$I, Raw!$A:$A, 'Call Back'!KH$14, Raw!$C:$C, 'Call Back'!$C51, Raw!$H:$H, "D13")</f>
        <v>0</v>
      </c>
      <c r="KI51" s="52">
        <f>SUMIFS(Raw!$I:$I, Raw!$A:$A, 'Call Back'!KI$14, Raw!$C:$C, 'Call Back'!$C51, Raw!$H:$H, "D13")</f>
        <v>0</v>
      </c>
      <c r="KJ51" s="52">
        <f>SUMIFS(Raw!$I:$I, Raw!$A:$A, 'Call Back'!KJ$14, Raw!$C:$C, 'Call Back'!$C51, Raw!$H:$H, "D13")</f>
        <v>0</v>
      </c>
      <c r="KK51" s="52">
        <f>SUMIFS(Raw!$I:$I, Raw!$A:$A, 'Call Back'!KK$14, Raw!$C:$C, 'Call Back'!$C51, Raw!$H:$H, "D13")</f>
        <v>0</v>
      </c>
      <c r="KL51" s="52">
        <f>SUMIFS(Raw!$I:$I, Raw!$A:$A, 'Call Back'!KL$14, Raw!$C:$C, 'Call Back'!$C51, Raw!$H:$H, "D13")</f>
        <v>0</v>
      </c>
      <c r="KM51" s="52">
        <f>SUMIFS(Raw!$I:$I, Raw!$A:$A, 'Call Back'!KM$14, Raw!$C:$C, 'Call Back'!$C51, Raw!$H:$H, "D13")</f>
        <v>0</v>
      </c>
      <c r="KN51" s="53">
        <f>SUMIFS(Raw!$I:$I, Raw!$A:$A, 'Call Back'!KN$14, Raw!$C:$C, 'Call Back'!$C51, Raw!$H:$H, "D13")</f>
        <v>0</v>
      </c>
      <c r="KP51" s="46">
        <f>SUMIFS(Raw!$I:$I, Raw!$A:$A, 'Call Back'!KP$14, Raw!$C:$C, 'Call Back'!$C51, Raw!$H:$H, "D14")</f>
        <v>0</v>
      </c>
      <c r="KQ51" s="52">
        <f>SUMIFS(Raw!$I:$I, Raw!$A:$A, 'Call Back'!KQ$14, Raw!$C:$C, 'Call Back'!$C51, Raw!$H:$H, "D14")</f>
        <v>0</v>
      </c>
      <c r="KR51" s="52">
        <f>SUMIFS(Raw!$I:$I, Raw!$A:$A, 'Call Back'!KR$14, Raw!$C:$C, 'Call Back'!$C51, Raw!$H:$H, "D14")</f>
        <v>0</v>
      </c>
      <c r="KS51" s="52">
        <f>SUMIFS(Raw!$I:$I, Raw!$A:$A, 'Call Back'!KS$14, Raw!$C:$C, 'Call Back'!$C51, Raw!$H:$H, "D14")</f>
        <v>0</v>
      </c>
      <c r="KT51" s="52">
        <f>SUMIFS(Raw!$I:$I, Raw!$A:$A, 'Call Back'!KT$14, Raw!$C:$C, 'Call Back'!$C51, Raw!$H:$H, "D14")</f>
        <v>0</v>
      </c>
      <c r="KU51" s="52">
        <f>SUMIFS(Raw!$I:$I, Raw!$A:$A, 'Call Back'!KU$14, Raw!$C:$C, 'Call Back'!$C51, Raw!$H:$H, "D14")</f>
        <v>0</v>
      </c>
      <c r="KV51" s="53">
        <f>SUMIFS(Raw!$I:$I, Raw!$A:$A, 'Call Back'!KV$14, Raw!$C:$C, 'Call Back'!$C51, Raw!$H:$H, "D14")</f>
        <v>0</v>
      </c>
    </row>
    <row r="52" spans="1:308" x14ac:dyDescent="0.35">
      <c r="A52" s="4"/>
      <c r="B52" s="62" t="s">
        <v>73</v>
      </c>
      <c r="C52" s="63" t="s">
        <v>92</v>
      </c>
      <c r="D52" s="64" t="s">
        <v>73</v>
      </c>
      <c r="F52" s="46">
        <v>1550</v>
      </c>
      <c r="G52" s="52">
        <v>1358</v>
      </c>
      <c r="H52" s="52">
        <v>1268</v>
      </c>
      <c r="I52" s="52">
        <v>1286</v>
      </c>
      <c r="J52" s="52">
        <v>1400</v>
      </c>
      <c r="K52" s="52">
        <v>1756</v>
      </c>
      <c r="L52" s="53">
        <v>1568</v>
      </c>
      <c r="N52" s="46">
        <v>442</v>
      </c>
      <c r="O52" s="52">
        <v>332</v>
      </c>
      <c r="P52" s="52">
        <v>434</v>
      </c>
      <c r="Q52" s="52">
        <v>427</v>
      </c>
      <c r="R52" s="52">
        <v>311</v>
      </c>
      <c r="S52" s="52">
        <v>527</v>
      </c>
      <c r="T52" s="53">
        <v>427</v>
      </c>
      <c r="V52" s="46">
        <v>1569</v>
      </c>
      <c r="W52" s="52">
        <v>1289</v>
      </c>
      <c r="X52" s="52">
        <v>1354</v>
      </c>
      <c r="Y52" s="52">
        <v>1360</v>
      </c>
      <c r="Z52" s="52">
        <v>1372</v>
      </c>
      <c r="AA52" s="52">
        <v>1786</v>
      </c>
      <c r="AB52" s="53">
        <v>1804</v>
      </c>
      <c r="AD52" s="46">
        <v>507</v>
      </c>
      <c r="AE52" s="52">
        <v>295</v>
      </c>
      <c r="AF52" s="52">
        <v>537</v>
      </c>
      <c r="AG52" s="52">
        <v>356</v>
      </c>
      <c r="AH52" s="52">
        <v>427</v>
      </c>
      <c r="AI52" s="52">
        <v>610</v>
      </c>
      <c r="AJ52" s="53">
        <v>716</v>
      </c>
      <c r="AL52" s="46">
        <v>1634</v>
      </c>
      <c r="AM52" s="52">
        <v>1412</v>
      </c>
      <c r="AN52" s="52">
        <v>1422</v>
      </c>
      <c r="AO52" s="52">
        <v>1401</v>
      </c>
      <c r="AP52" s="52">
        <v>1473</v>
      </c>
      <c r="AQ52" s="52">
        <v>1613</v>
      </c>
      <c r="AR52" s="53">
        <v>1685</v>
      </c>
      <c r="AT52" s="46">
        <v>508</v>
      </c>
      <c r="AU52" s="52">
        <v>376</v>
      </c>
      <c r="AV52" s="52">
        <v>335</v>
      </c>
      <c r="AW52" s="52">
        <v>376</v>
      </c>
      <c r="AX52" s="52">
        <v>574</v>
      </c>
      <c r="AY52" s="52">
        <v>946</v>
      </c>
      <c r="AZ52" s="53">
        <v>659</v>
      </c>
      <c r="BB52" s="46">
        <v>1659</v>
      </c>
      <c r="BC52" s="52">
        <v>1428</v>
      </c>
      <c r="BD52" s="52">
        <v>1424</v>
      </c>
      <c r="BE52" s="52">
        <v>1364</v>
      </c>
      <c r="BF52" s="52">
        <v>1398</v>
      </c>
      <c r="BG52" s="52">
        <v>2002</v>
      </c>
      <c r="BH52" s="53">
        <v>1782</v>
      </c>
      <c r="BJ52" s="46">
        <v>659</v>
      </c>
      <c r="BK52" s="52">
        <v>722</v>
      </c>
      <c r="BL52" s="52">
        <v>700</v>
      </c>
      <c r="BM52" s="52">
        <v>624</v>
      </c>
      <c r="BN52" s="52">
        <v>474</v>
      </c>
      <c r="BO52" s="52">
        <v>730</v>
      </c>
      <c r="BP52" s="53">
        <v>742</v>
      </c>
      <c r="BR52" s="46">
        <v>1318</v>
      </c>
      <c r="BS52" s="52">
        <v>1153</v>
      </c>
      <c r="BT52" s="52">
        <v>1036</v>
      </c>
      <c r="BU52" s="52">
        <v>1021</v>
      </c>
      <c r="BV52" s="52">
        <v>1635</v>
      </c>
      <c r="BW52" s="52">
        <v>1839</v>
      </c>
      <c r="BX52" s="53">
        <v>1588</v>
      </c>
      <c r="BZ52" s="46">
        <v>628</v>
      </c>
      <c r="CA52" s="52">
        <v>613</v>
      </c>
      <c r="CB52" s="52">
        <v>473</v>
      </c>
      <c r="CC52" s="52">
        <v>564</v>
      </c>
      <c r="CD52" s="52">
        <v>593</v>
      </c>
      <c r="CE52" s="52">
        <v>609</v>
      </c>
      <c r="CF52" s="53">
        <v>716</v>
      </c>
      <c r="CH52" s="46">
        <v>1682</v>
      </c>
      <c r="CI52" s="52">
        <v>1372</v>
      </c>
      <c r="CJ52" s="52">
        <v>1289</v>
      </c>
      <c r="CK52" s="52">
        <v>1734</v>
      </c>
      <c r="CL52" s="52">
        <v>1624</v>
      </c>
      <c r="CM52" s="52">
        <v>2023</v>
      </c>
      <c r="CN52" s="53">
        <v>1770</v>
      </c>
      <c r="CP52" s="46">
        <v>689</v>
      </c>
      <c r="CQ52" s="52">
        <v>643</v>
      </c>
      <c r="CR52" s="52">
        <v>729</v>
      </c>
      <c r="CS52" s="52">
        <v>1188</v>
      </c>
      <c r="CT52" s="52">
        <v>706</v>
      </c>
      <c r="CU52" s="52">
        <v>1044</v>
      </c>
      <c r="CV52" s="53">
        <v>663</v>
      </c>
      <c r="CX52" s="46">
        <v>1455</v>
      </c>
      <c r="CY52" s="52">
        <v>1481</v>
      </c>
      <c r="CZ52" s="52">
        <v>1435</v>
      </c>
      <c r="DA52" s="52">
        <v>1310</v>
      </c>
      <c r="DB52" s="52">
        <v>1500</v>
      </c>
      <c r="DC52" s="52">
        <v>1960</v>
      </c>
      <c r="DD52" s="53">
        <v>1649</v>
      </c>
      <c r="DF52" s="46">
        <v>426</v>
      </c>
      <c r="DG52" s="52">
        <v>483</v>
      </c>
      <c r="DH52" s="52">
        <v>477</v>
      </c>
      <c r="DI52" s="52">
        <v>561</v>
      </c>
      <c r="DJ52" s="52">
        <v>513</v>
      </c>
      <c r="DK52" s="52">
        <v>955</v>
      </c>
      <c r="DL52" s="53">
        <v>808</v>
      </c>
      <c r="DN52" s="46">
        <v>1603</v>
      </c>
      <c r="DO52" s="52">
        <v>1468</v>
      </c>
      <c r="DP52" s="52">
        <v>1389</v>
      </c>
      <c r="DQ52" s="52">
        <v>1338</v>
      </c>
      <c r="DR52" s="52">
        <v>1340</v>
      </c>
      <c r="DS52" s="52">
        <v>1844</v>
      </c>
      <c r="DT52" s="53">
        <v>1670</v>
      </c>
      <c r="DV52" s="46">
        <v>588</v>
      </c>
      <c r="DW52" s="52">
        <v>532</v>
      </c>
      <c r="DX52" s="52">
        <v>634</v>
      </c>
      <c r="DY52" s="52">
        <v>462</v>
      </c>
      <c r="DZ52" s="52">
        <v>496</v>
      </c>
      <c r="EA52" s="52">
        <v>830</v>
      </c>
      <c r="EB52" s="53">
        <v>719</v>
      </c>
      <c r="ED52" s="46">
        <f>SUMIFS(Raw!$I:$I, Raw!$A:$A, 'Call Back'!ED$14, Raw!$C:$C, 'Call Back'!$C52, Raw!$H:$H, "D13")</f>
        <v>1537</v>
      </c>
      <c r="EE52" s="52">
        <f>SUMIFS(Raw!$I:$I, Raw!$A:$A, 'Call Back'!EE$14, Raw!$C:$C, 'Call Back'!$C52, Raw!$H:$H, "D13")</f>
        <v>1379</v>
      </c>
      <c r="EF52" s="52">
        <f>SUMIFS(Raw!$I:$I, Raw!$A:$A, 'Call Back'!EF$14, Raw!$C:$C, 'Call Back'!$C52, Raw!$H:$H, "D13")</f>
        <v>1417</v>
      </c>
      <c r="EG52" s="52">
        <f>SUMIFS(Raw!$I:$I, Raw!$A:$A, 'Call Back'!EG$14, Raw!$C:$C, 'Call Back'!$C52, Raw!$H:$H, "D13")</f>
        <v>1354</v>
      </c>
      <c r="EH52" s="52">
        <f>SUMIFS(Raw!$I:$I, Raw!$A:$A, 'Call Back'!EH$14, Raw!$C:$C, 'Call Back'!$C52, Raw!$H:$H, "D13")</f>
        <v>1396</v>
      </c>
      <c r="EI52" s="52">
        <f>SUMIFS(Raw!$I:$I, Raw!$A:$A, 'Call Back'!EI$14, Raw!$C:$C, 'Call Back'!$C52, Raw!$H:$H, "D13")</f>
        <v>1795</v>
      </c>
      <c r="EJ52" s="53">
        <f>SUMIFS(Raw!$I:$I, Raw!$A:$A, 'Call Back'!EJ$14, Raw!$C:$C, 'Call Back'!$C52, Raw!$H:$H, "D13")</f>
        <v>1657</v>
      </c>
      <c r="EL52" s="46">
        <f>SUMIFS(Raw!$I:$I, Raw!$A:$A, 'Call Back'!EL$14, Raw!$C:$C, 'Call Back'!$C52, Raw!$H:$H, "D14")</f>
        <v>694</v>
      </c>
      <c r="EM52" s="52">
        <f>SUMIFS(Raw!$I:$I, Raw!$A:$A, 'Call Back'!EM$14, Raw!$C:$C, 'Call Back'!$C52, Raw!$H:$H, "D14")</f>
        <v>672</v>
      </c>
      <c r="EN52" s="52">
        <f>SUMIFS(Raw!$I:$I, Raw!$A:$A, 'Call Back'!EN$14, Raw!$C:$C, 'Call Back'!$C52, Raw!$H:$H, "D14")</f>
        <v>752</v>
      </c>
      <c r="EO52" s="52">
        <f>SUMIFS(Raw!$I:$I, Raw!$A:$A, 'Call Back'!EO$14, Raw!$C:$C, 'Call Back'!$C52, Raw!$H:$H, "D14")</f>
        <v>705</v>
      </c>
      <c r="EP52" s="52">
        <f>SUMIFS(Raw!$I:$I, Raw!$A:$A, 'Call Back'!EP$14, Raw!$C:$C, 'Call Back'!$C52, Raw!$H:$H, "D14")</f>
        <v>718</v>
      </c>
      <c r="EQ52" s="52">
        <f>SUMIFS(Raw!$I:$I, Raw!$A:$A, 'Call Back'!EQ$14, Raw!$C:$C, 'Call Back'!$C52, Raw!$H:$H, "D14")</f>
        <v>1044</v>
      </c>
      <c r="ER52" s="53">
        <f>SUMIFS(Raw!$I:$I, Raw!$A:$A, 'Call Back'!ER$14, Raw!$C:$C, 'Call Back'!$C52, Raw!$H:$H, "D14")</f>
        <v>942</v>
      </c>
      <c r="ET52" s="46">
        <f>SUMIFS(Raw!$I:$I, Raw!$A:$A, 'Call Back'!ET$14, Raw!$C:$C, 'Call Back'!$C52, Raw!$H:$H, "D13")</f>
        <v>0</v>
      </c>
      <c r="EU52" s="52">
        <f>SUMIFS(Raw!$I:$I, Raw!$A:$A, 'Call Back'!EU$14, Raw!$C:$C, 'Call Back'!$C52, Raw!$H:$H, "D13")</f>
        <v>0</v>
      </c>
      <c r="EV52" s="52">
        <f>SUMIFS(Raw!$I:$I, Raw!$A:$A, 'Call Back'!EV$14, Raw!$C:$C, 'Call Back'!$C52, Raw!$H:$H, "D13")</f>
        <v>0</v>
      </c>
      <c r="EW52" s="52">
        <f>SUMIFS(Raw!$I:$I, Raw!$A:$A, 'Call Back'!EW$14, Raw!$C:$C, 'Call Back'!$C52, Raw!$H:$H, "D13")</f>
        <v>0</v>
      </c>
      <c r="EX52" s="52">
        <f>SUMIFS(Raw!$I:$I, Raw!$A:$A, 'Call Back'!EX$14, Raw!$C:$C, 'Call Back'!$C52, Raw!$H:$H, "D13")</f>
        <v>0</v>
      </c>
      <c r="EY52" s="52">
        <f>SUMIFS(Raw!$I:$I, Raw!$A:$A, 'Call Back'!EY$14, Raw!$C:$C, 'Call Back'!$C52, Raw!$H:$H, "D13")</f>
        <v>0</v>
      </c>
      <c r="EZ52" s="53">
        <f>SUMIFS(Raw!$I:$I, Raw!$A:$A, 'Call Back'!EZ$14, Raw!$C:$C, 'Call Back'!$C52, Raw!$H:$H, "D13")</f>
        <v>0</v>
      </c>
      <c r="FB52" s="46">
        <f>SUMIFS(Raw!$I:$I, Raw!$A:$A, 'Call Back'!FB$14, Raw!$C:$C, 'Call Back'!$C52, Raw!$H:$H, "D14")</f>
        <v>0</v>
      </c>
      <c r="FC52" s="52">
        <f>SUMIFS(Raw!$I:$I, Raw!$A:$A, 'Call Back'!FC$14, Raw!$C:$C, 'Call Back'!$C52, Raw!$H:$H, "D14")</f>
        <v>0</v>
      </c>
      <c r="FD52" s="52">
        <f>SUMIFS(Raw!$I:$I, Raw!$A:$A, 'Call Back'!FD$14, Raw!$C:$C, 'Call Back'!$C52, Raw!$H:$H, "D14")</f>
        <v>0</v>
      </c>
      <c r="FE52" s="52">
        <f>SUMIFS(Raw!$I:$I, Raw!$A:$A, 'Call Back'!FE$14, Raw!$C:$C, 'Call Back'!$C52, Raw!$H:$H, "D14")</f>
        <v>0</v>
      </c>
      <c r="FF52" s="52">
        <f>SUMIFS(Raw!$I:$I, Raw!$A:$A, 'Call Back'!FF$14, Raw!$C:$C, 'Call Back'!$C52, Raw!$H:$H, "D14")</f>
        <v>0</v>
      </c>
      <c r="FG52" s="52">
        <f>SUMIFS(Raw!$I:$I, Raw!$A:$A, 'Call Back'!FG$14, Raw!$C:$C, 'Call Back'!$C52, Raw!$H:$H, "D14")</f>
        <v>0</v>
      </c>
      <c r="FH52" s="53">
        <f>SUMIFS(Raw!$I:$I, Raw!$A:$A, 'Call Back'!FH$14, Raw!$C:$C, 'Call Back'!$C52, Raw!$H:$H, "D14")</f>
        <v>0</v>
      </c>
      <c r="FJ52" s="46">
        <f>SUMIFS(Raw!$I:$I, Raw!$A:$A, 'Call Back'!FJ$14, Raw!$C:$C, 'Call Back'!$C52, Raw!$H:$H, "D13")</f>
        <v>0</v>
      </c>
      <c r="FK52" s="52">
        <f>SUMIFS(Raw!$I:$I, Raw!$A:$A, 'Call Back'!FK$14, Raw!$C:$C, 'Call Back'!$C52, Raw!$H:$H, "D13")</f>
        <v>0</v>
      </c>
      <c r="FL52" s="52">
        <f>SUMIFS(Raw!$I:$I, Raw!$A:$A, 'Call Back'!FL$14, Raw!$C:$C, 'Call Back'!$C52, Raw!$H:$H, "D13")</f>
        <v>0</v>
      </c>
      <c r="FM52" s="52">
        <f>SUMIFS(Raw!$I:$I, Raw!$A:$A, 'Call Back'!FM$14, Raw!$C:$C, 'Call Back'!$C52, Raw!$H:$H, "D13")</f>
        <v>0</v>
      </c>
      <c r="FN52" s="52">
        <f>SUMIFS(Raw!$I:$I, Raw!$A:$A, 'Call Back'!FN$14, Raw!$C:$C, 'Call Back'!$C52, Raw!$H:$H, "D13")</f>
        <v>0</v>
      </c>
      <c r="FO52" s="52">
        <f>SUMIFS(Raw!$I:$I, Raw!$A:$A, 'Call Back'!FO$14, Raw!$C:$C, 'Call Back'!$C52, Raw!$H:$H, "D13")</f>
        <v>0</v>
      </c>
      <c r="FP52" s="53">
        <f>SUMIFS(Raw!$I:$I, Raw!$A:$A, 'Call Back'!FP$14, Raw!$C:$C, 'Call Back'!$C52, Raw!$H:$H, "D13")</f>
        <v>0</v>
      </c>
      <c r="FR52" s="46">
        <f>SUMIFS(Raw!$I:$I, Raw!$A:$A, 'Call Back'!FR$14, Raw!$C:$C, 'Call Back'!$C52, Raw!$H:$H, "D14")</f>
        <v>0</v>
      </c>
      <c r="FS52" s="52">
        <f>SUMIFS(Raw!$I:$I, Raw!$A:$A, 'Call Back'!FS$14, Raw!$C:$C, 'Call Back'!$C52, Raw!$H:$H, "D14")</f>
        <v>0</v>
      </c>
      <c r="FT52" s="52">
        <f>SUMIFS(Raw!$I:$I, Raw!$A:$A, 'Call Back'!FT$14, Raw!$C:$C, 'Call Back'!$C52, Raw!$H:$H, "D14")</f>
        <v>0</v>
      </c>
      <c r="FU52" s="52">
        <f>SUMIFS(Raw!$I:$I, Raw!$A:$A, 'Call Back'!FU$14, Raw!$C:$C, 'Call Back'!$C52, Raw!$H:$H, "D14")</f>
        <v>0</v>
      </c>
      <c r="FV52" s="52">
        <f>SUMIFS(Raw!$I:$I, Raw!$A:$A, 'Call Back'!FV$14, Raw!$C:$C, 'Call Back'!$C52, Raw!$H:$H, "D14")</f>
        <v>0</v>
      </c>
      <c r="FW52" s="52">
        <f>SUMIFS(Raw!$I:$I, Raw!$A:$A, 'Call Back'!FW$14, Raw!$C:$C, 'Call Back'!$C52, Raw!$H:$H, "D14")</f>
        <v>0</v>
      </c>
      <c r="FX52" s="53">
        <f>SUMIFS(Raw!$I:$I, Raw!$A:$A, 'Call Back'!FX$14, Raw!$C:$C, 'Call Back'!$C52, Raw!$H:$H, "D14")</f>
        <v>0</v>
      </c>
      <c r="FZ52" s="46">
        <f>SUMIFS(Raw!$I:$I, Raw!$A:$A, 'Call Back'!FZ$14, Raw!$C:$C, 'Call Back'!$C52, Raw!$H:$H, "D13")</f>
        <v>0</v>
      </c>
      <c r="GA52" s="52">
        <f>SUMIFS(Raw!$I:$I, Raw!$A:$A, 'Call Back'!GA$14, Raw!$C:$C, 'Call Back'!$C52, Raw!$H:$H, "D13")</f>
        <v>0</v>
      </c>
      <c r="GB52" s="52">
        <f>SUMIFS(Raw!$I:$I, Raw!$A:$A, 'Call Back'!GB$14, Raw!$C:$C, 'Call Back'!$C52, Raw!$H:$H, "D13")</f>
        <v>0</v>
      </c>
      <c r="GC52" s="52">
        <f>SUMIFS(Raw!$I:$I, Raw!$A:$A, 'Call Back'!GC$14, Raw!$C:$C, 'Call Back'!$C52, Raw!$H:$H, "D13")</f>
        <v>0</v>
      </c>
      <c r="GD52" s="52">
        <f>SUMIFS(Raw!$I:$I, Raw!$A:$A, 'Call Back'!GD$14, Raw!$C:$C, 'Call Back'!$C52, Raw!$H:$H, "D13")</f>
        <v>0</v>
      </c>
      <c r="GE52" s="52">
        <f>SUMIFS(Raw!$I:$I, Raw!$A:$A, 'Call Back'!GE$14, Raw!$C:$C, 'Call Back'!$C52, Raw!$H:$H, "D13")</f>
        <v>0</v>
      </c>
      <c r="GF52" s="53">
        <f>SUMIFS(Raw!$I:$I, Raw!$A:$A, 'Call Back'!GF$14, Raw!$C:$C, 'Call Back'!$C52, Raw!$H:$H, "D13")</f>
        <v>0</v>
      </c>
      <c r="GH52" s="46">
        <f>SUMIFS(Raw!$I:$I, Raw!$A:$A, 'Call Back'!GH$14, Raw!$C:$C, 'Call Back'!$C52, Raw!$H:$H, "D14")</f>
        <v>0</v>
      </c>
      <c r="GI52" s="52">
        <f>SUMIFS(Raw!$I:$I, Raw!$A:$A, 'Call Back'!GI$14, Raw!$C:$C, 'Call Back'!$C52, Raw!$H:$H, "D14")</f>
        <v>0</v>
      </c>
      <c r="GJ52" s="52">
        <f>SUMIFS(Raw!$I:$I, Raw!$A:$A, 'Call Back'!GJ$14, Raw!$C:$C, 'Call Back'!$C52, Raw!$H:$H, "D14")</f>
        <v>0</v>
      </c>
      <c r="GK52" s="52">
        <f>SUMIFS(Raw!$I:$I, Raw!$A:$A, 'Call Back'!GK$14, Raw!$C:$C, 'Call Back'!$C52, Raw!$H:$H, "D14")</f>
        <v>0</v>
      </c>
      <c r="GL52" s="52">
        <f>SUMIFS(Raw!$I:$I, Raw!$A:$A, 'Call Back'!GL$14, Raw!$C:$C, 'Call Back'!$C52, Raw!$H:$H, "D14")</f>
        <v>0</v>
      </c>
      <c r="GM52" s="52">
        <f>SUMIFS(Raw!$I:$I, Raw!$A:$A, 'Call Back'!GM$14, Raw!$C:$C, 'Call Back'!$C52, Raw!$H:$H, "D14")</f>
        <v>0</v>
      </c>
      <c r="GN52" s="53">
        <f>SUMIFS(Raw!$I:$I, Raw!$A:$A, 'Call Back'!GN$14, Raw!$C:$C, 'Call Back'!$C52, Raw!$H:$H, "D14")</f>
        <v>0</v>
      </c>
      <c r="GP52" s="46">
        <f>SUMIFS(Raw!$I:$I, Raw!$A:$A, 'Call Back'!GP$14, Raw!$C:$C, 'Call Back'!$C52, Raw!$H:$H, "D13")</f>
        <v>0</v>
      </c>
      <c r="GQ52" s="52">
        <f>SUMIFS(Raw!$I:$I, Raw!$A:$A, 'Call Back'!GQ$14, Raw!$C:$C, 'Call Back'!$C52, Raw!$H:$H, "D13")</f>
        <v>0</v>
      </c>
      <c r="GR52" s="52">
        <f>SUMIFS(Raw!$I:$I, Raw!$A:$A, 'Call Back'!GR$14, Raw!$C:$C, 'Call Back'!$C52, Raw!$H:$H, "D13")</f>
        <v>0</v>
      </c>
      <c r="GS52" s="52">
        <f>SUMIFS(Raw!$I:$I, Raw!$A:$A, 'Call Back'!GS$14, Raw!$C:$C, 'Call Back'!$C52, Raw!$H:$H, "D13")</f>
        <v>0</v>
      </c>
      <c r="GT52" s="52">
        <f>SUMIFS(Raw!$I:$I, Raw!$A:$A, 'Call Back'!GT$14, Raw!$C:$C, 'Call Back'!$C52, Raw!$H:$H, "D13")</f>
        <v>0</v>
      </c>
      <c r="GU52" s="52">
        <f>SUMIFS(Raw!$I:$I, Raw!$A:$A, 'Call Back'!GU$14, Raw!$C:$C, 'Call Back'!$C52, Raw!$H:$H, "D13")</f>
        <v>0</v>
      </c>
      <c r="GV52" s="53">
        <f>SUMIFS(Raw!$I:$I, Raw!$A:$A, 'Call Back'!GV$14, Raw!$C:$C, 'Call Back'!$C52, Raw!$H:$H, "D13")</f>
        <v>0</v>
      </c>
      <c r="GX52" s="46">
        <f>SUMIFS(Raw!$I:$I, Raw!$A:$A, 'Call Back'!GX$14, Raw!$C:$C, 'Call Back'!$C52, Raw!$H:$H, "D14")</f>
        <v>0</v>
      </c>
      <c r="GY52" s="52">
        <f>SUMIFS(Raw!$I:$I, Raw!$A:$A, 'Call Back'!GY$14, Raw!$C:$C, 'Call Back'!$C52, Raw!$H:$H, "D14")</f>
        <v>0</v>
      </c>
      <c r="GZ52" s="52">
        <f>SUMIFS(Raw!$I:$I, Raw!$A:$A, 'Call Back'!GZ$14, Raw!$C:$C, 'Call Back'!$C52, Raw!$H:$H, "D14")</f>
        <v>0</v>
      </c>
      <c r="HA52" s="52">
        <f>SUMIFS(Raw!$I:$I, Raw!$A:$A, 'Call Back'!HA$14, Raw!$C:$C, 'Call Back'!$C52, Raw!$H:$H, "D14")</f>
        <v>0</v>
      </c>
      <c r="HB52" s="52">
        <f>SUMIFS(Raw!$I:$I, Raw!$A:$A, 'Call Back'!HB$14, Raw!$C:$C, 'Call Back'!$C52, Raw!$H:$H, "D14")</f>
        <v>0</v>
      </c>
      <c r="HC52" s="52">
        <f>SUMIFS(Raw!$I:$I, Raw!$A:$A, 'Call Back'!HC$14, Raw!$C:$C, 'Call Back'!$C52, Raw!$H:$H, "D14")</f>
        <v>0</v>
      </c>
      <c r="HD52" s="53">
        <f>SUMIFS(Raw!$I:$I, Raw!$A:$A, 'Call Back'!HD$14, Raw!$C:$C, 'Call Back'!$C52, Raw!$H:$H, "D14")</f>
        <v>0</v>
      </c>
      <c r="HF52" s="46">
        <f>SUMIFS(Raw!$I:$I, Raw!$A:$A, 'Call Back'!HF$14, Raw!$C:$C, 'Call Back'!$C52, Raw!$H:$H, "D13")</f>
        <v>0</v>
      </c>
      <c r="HG52" s="52">
        <f>SUMIFS(Raw!$I:$I, Raw!$A:$A, 'Call Back'!HG$14, Raw!$C:$C, 'Call Back'!$C52, Raw!$H:$H, "D13")</f>
        <v>0</v>
      </c>
      <c r="HH52" s="52">
        <f>SUMIFS(Raw!$I:$I, Raw!$A:$A, 'Call Back'!HH$14, Raw!$C:$C, 'Call Back'!$C52, Raw!$H:$H, "D13")</f>
        <v>0</v>
      </c>
      <c r="HI52" s="52">
        <f>SUMIFS(Raw!$I:$I, Raw!$A:$A, 'Call Back'!HI$14, Raw!$C:$C, 'Call Back'!$C52, Raw!$H:$H, "D13")</f>
        <v>0</v>
      </c>
      <c r="HJ52" s="52">
        <f>SUMIFS(Raw!$I:$I, Raw!$A:$A, 'Call Back'!HJ$14, Raw!$C:$C, 'Call Back'!$C52, Raw!$H:$H, "D13")</f>
        <v>0</v>
      </c>
      <c r="HK52" s="52">
        <f>SUMIFS(Raw!$I:$I, Raw!$A:$A, 'Call Back'!HK$14, Raw!$C:$C, 'Call Back'!$C52, Raw!$H:$H, "D13")</f>
        <v>0</v>
      </c>
      <c r="HL52" s="53">
        <f>SUMIFS(Raw!$I:$I, Raw!$A:$A, 'Call Back'!HL$14, Raw!$C:$C, 'Call Back'!$C52, Raw!$H:$H, "D13")</f>
        <v>0</v>
      </c>
      <c r="HN52" s="46">
        <f>SUMIFS(Raw!$I:$I, Raw!$A:$A, 'Call Back'!HN$14, Raw!$C:$C, 'Call Back'!$C52, Raw!$H:$H, "D14")</f>
        <v>0</v>
      </c>
      <c r="HO52" s="52">
        <f>SUMIFS(Raw!$I:$I, Raw!$A:$A, 'Call Back'!HO$14, Raw!$C:$C, 'Call Back'!$C52, Raw!$H:$H, "D14")</f>
        <v>0</v>
      </c>
      <c r="HP52" s="52">
        <f>SUMIFS(Raw!$I:$I, Raw!$A:$A, 'Call Back'!HP$14, Raw!$C:$C, 'Call Back'!$C52, Raw!$H:$H, "D14")</f>
        <v>0</v>
      </c>
      <c r="HQ52" s="52">
        <f>SUMIFS(Raw!$I:$I, Raw!$A:$A, 'Call Back'!HQ$14, Raw!$C:$C, 'Call Back'!$C52, Raw!$H:$H, "D14")</f>
        <v>0</v>
      </c>
      <c r="HR52" s="52">
        <f>SUMIFS(Raw!$I:$I, Raw!$A:$A, 'Call Back'!HR$14, Raw!$C:$C, 'Call Back'!$C52, Raw!$H:$H, "D14")</f>
        <v>0</v>
      </c>
      <c r="HS52" s="52">
        <f>SUMIFS(Raw!$I:$I, Raw!$A:$A, 'Call Back'!HS$14, Raw!$C:$C, 'Call Back'!$C52, Raw!$H:$H, "D14")</f>
        <v>0</v>
      </c>
      <c r="HT52" s="53">
        <f>SUMIFS(Raw!$I:$I, Raw!$A:$A, 'Call Back'!HT$14, Raw!$C:$C, 'Call Back'!$C52, Raw!$H:$H, "D14")</f>
        <v>0</v>
      </c>
      <c r="HV52" s="46">
        <f>SUMIFS(Raw!$I:$I, Raw!$A:$A, 'Call Back'!HV$14, Raw!$C:$C, 'Call Back'!$C52, Raw!$H:$H, "D13")</f>
        <v>0</v>
      </c>
      <c r="HW52" s="52">
        <f>SUMIFS(Raw!$I:$I, Raw!$A:$A, 'Call Back'!HW$14, Raw!$C:$C, 'Call Back'!$C52, Raw!$H:$H, "D13")</f>
        <v>0</v>
      </c>
      <c r="HX52" s="52">
        <f>SUMIFS(Raw!$I:$I, Raw!$A:$A, 'Call Back'!HX$14, Raw!$C:$C, 'Call Back'!$C52, Raw!$H:$H, "D13")</f>
        <v>0</v>
      </c>
      <c r="HY52" s="52">
        <f>SUMIFS(Raw!$I:$I, Raw!$A:$A, 'Call Back'!HY$14, Raw!$C:$C, 'Call Back'!$C52, Raw!$H:$H, "D13")</f>
        <v>0</v>
      </c>
      <c r="HZ52" s="52">
        <f>SUMIFS(Raw!$I:$I, Raw!$A:$A, 'Call Back'!HZ$14, Raw!$C:$C, 'Call Back'!$C52, Raw!$H:$H, "D13")</f>
        <v>0</v>
      </c>
      <c r="IA52" s="52">
        <f>SUMIFS(Raw!$I:$I, Raw!$A:$A, 'Call Back'!IA$14, Raw!$C:$C, 'Call Back'!$C52, Raw!$H:$H, "D13")</f>
        <v>0</v>
      </c>
      <c r="IB52" s="53">
        <f>SUMIFS(Raw!$I:$I, Raw!$A:$A, 'Call Back'!IB$14, Raw!$C:$C, 'Call Back'!$C52, Raw!$H:$H, "D13")</f>
        <v>0</v>
      </c>
      <c r="ID52" s="46">
        <f>SUMIFS(Raw!$I:$I, Raw!$A:$A, 'Call Back'!ID$14, Raw!$C:$C, 'Call Back'!$C52, Raw!$H:$H, "D14")</f>
        <v>0</v>
      </c>
      <c r="IE52" s="52">
        <f>SUMIFS(Raw!$I:$I, Raw!$A:$A, 'Call Back'!IE$14, Raw!$C:$C, 'Call Back'!$C52, Raw!$H:$H, "D14")</f>
        <v>0</v>
      </c>
      <c r="IF52" s="52">
        <f>SUMIFS(Raw!$I:$I, Raw!$A:$A, 'Call Back'!IF$14, Raw!$C:$C, 'Call Back'!$C52, Raw!$H:$H, "D14")</f>
        <v>0</v>
      </c>
      <c r="IG52" s="52">
        <f>SUMIFS(Raw!$I:$I, Raw!$A:$A, 'Call Back'!IG$14, Raw!$C:$C, 'Call Back'!$C52, Raw!$H:$H, "D14")</f>
        <v>0</v>
      </c>
      <c r="IH52" s="52">
        <f>SUMIFS(Raw!$I:$I, Raw!$A:$A, 'Call Back'!IH$14, Raw!$C:$C, 'Call Back'!$C52, Raw!$H:$H, "D14")</f>
        <v>0</v>
      </c>
      <c r="II52" s="52">
        <f>SUMIFS(Raw!$I:$I, Raw!$A:$A, 'Call Back'!II$14, Raw!$C:$C, 'Call Back'!$C52, Raw!$H:$H, "D14")</f>
        <v>0</v>
      </c>
      <c r="IJ52" s="53">
        <f>SUMIFS(Raw!$I:$I, Raw!$A:$A, 'Call Back'!IJ$14, Raw!$C:$C, 'Call Back'!$C52, Raw!$H:$H, "D14")</f>
        <v>0</v>
      </c>
      <c r="IL52" s="46">
        <f>SUMIFS(Raw!$I:$I, Raw!$A:$A, 'Call Back'!IL$14, Raw!$C:$C, 'Call Back'!$C52, Raw!$H:$H, "D13")</f>
        <v>0</v>
      </c>
      <c r="IM52" s="52">
        <f>SUMIFS(Raw!$I:$I, Raw!$A:$A, 'Call Back'!IM$14, Raw!$C:$C, 'Call Back'!$C52, Raw!$H:$H, "D13")</f>
        <v>0</v>
      </c>
      <c r="IN52" s="52">
        <f>SUMIFS(Raw!$I:$I, Raw!$A:$A, 'Call Back'!IN$14, Raw!$C:$C, 'Call Back'!$C52, Raw!$H:$H, "D13")</f>
        <v>0</v>
      </c>
      <c r="IO52" s="52">
        <f>SUMIFS(Raw!$I:$I, Raw!$A:$A, 'Call Back'!IO$14, Raw!$C:$C, 'Call Back'!$C52, Raw!$H:$H, "D13")</f>
        <v>0</v>
      </c>
      <c r="IP52" s="52">
        <f>SUMIFS(Raw!$I:$I, Raw!$A:$A, 'Call Back'!IP$14, Raw!$C:$C, 'Call Back'!$C52, Raw!$H:$H, "D13")</f>
        <v>0</v>
      </c>
      <c r="IQ52" s="52">
        <f>SUMIFS(Raw!$I:$I, Raw!$A:$A, 'Call Back'!IQ$14, Raw!$C:$C, 'Call Back'!$C52, Raw!$H:$H, "D13")</f>
        <v>0</v>
      </c>
      <c r="IR52" s="53">
        <f>SUMIFS(Raw!$I:$I, Raw!$A:$A, 'Call Back'!IR$14, Raw!$C:$C, 'Call Back'!$C52, Raw!$H:$H, "D13")</f>
        <v>0</v>
      </c>
      <c r="IT52" s="46">
        <f>SUMIFS(Raw!$I:$I, Raw!$A:$A, 'Call Back'!IT$14, Raw!$C:$C, 'Call Back'!$C52, Raw!$H:$H, "D14")</f>
        <v>0</v>
      </c>
      <c r="IU52" s="52">
        <f>SUMIFS(Raw!$I:$I, Raw!$A:$A, 'Call Back'!IU$14, Raw!$C:$C, 'Call Back'!$C52, Raw!$H:$H, "D14")</f>
        <v>0</v>
      </c>
      <c r="IV52" s="52">
        <f>SUMIFS(Raw!$I:$I, Raw!$A:$A, 'Call Back'!IV$14, Raw!$C:$C, 'Call Back'!$C52, Raw!$H:$H, "D14")</f>
        <v>0</v>
      </c>
      <c r="IW52" s="52">
        <f>SUMIFS(Raw!$I:$I, Raw!$A:$A, 'Call Back'!IW$14, Raw!$C:$C, 'Call Back'!$C52, Raw!$H:$H, "D14")</f>
        <v>0</v>
      </c>
      <c r="IX52" s="52">
        <f>SUMIFS(Raw!$I:$I, Raw!$A:$A, 'Call Back'!IX$14, Raw!$C:$C, 'Call Back'!$C52, Raw!$H:$H, "D14")</f>
        <v>0</v>
      </c>
      <c r="IY52" s="52">
        <f>SUMIFS(Raw!$I:$I, Raw!$A:$A, 'Call Back'!IY$14, Raw!$C:$C, 'Call Back'!$C52, Raw!$H:$H, "D14")</f>
        <v>0</v>
      </c>
      <c r="IZ52" s="53">
        <f>SUMIFS(Raw!$I:$I, Raw!$A:$A, 'Call Back'!IZ$14, Raw!$C:$C, 'Call Back'!$C52, Raw!$H:$H, "D14")</f>
        <v>0</v>
      </c>
      <c r="JB52" s="46">
        <f>SUMIFS(Raw!$I:$I, Raw!$A:$A, 'Call Back'!JB$14, Raw!$C:$C, 'Call Back'!$C52, Raw!$H:$H, "D13")</f>
        <v>0</v>
      </c>
      <c r="JC52" s="52">
        <f>SUMIFS(Raw!$I:$I, Raw!$A:$A, 'Call Back'!JC$14, Raw!$C:$C, 'Call Back'!$C52, Raw!$H:$H, "D13")</f>
        <v>0</v>
      </c>
      <c r="JD52" s="52">
        <f>SUMIFS(Raw!$I:$I, Raw!$A:$A, 'Call Back'!JD$14, Raw!$C:$C, 'Call Back'!$C52, Raw!$H:$H, "D13")</f>
        <v>0</v>
      </c>
      <c r="JE52" s="52">
        <f>SUMIFS(Raw!$I:$I, Raw!$A:$A, 'Call Back'!JE$14, Raw!$C:$C, 'Call Back'!$C52, Raw!$H:$H, "D13")</f>
        <v>0</v>
      </c>
      <c r="JF52" s="52">
        <f>SUMIFS(Raw!$I:$I, Raw!$A:$A, 'Call Back'!JF$14, Raw!$C:$C, 'Call Back'!$C52, Raw!$H:$H, "D13")</f>
        <v>0</v>
      </c>
      <c r="JG52" s="52">
        <f>SUMIFS(Raw!$I:$I, Raw!$A:$A, 'Call Back'!JG$14, Raw!$C:$C, 'Call Back'!$C52, Raw!$H:$H, "D13")</f>
        <v>0</v>
      </c>
      <c r="JH52" s="53">
        <f>SUMIFS(Raw!$I:$I, Raw!$A:$A, 'Call Back'!JH$14, Raw!$C:$C, 'Call Back'!$C52, Raw!$H:$H, "D13")</f>
        <v>0</v>
      </c>
      <c r="JJ52" s="46">
        <f>SUMIFS(Raw!$I:$I, Raw!$A:$A, 'Call Back'!JJ$14, Raw!$C:$C, 'Call Back'!$C52, Raw!$H:$H, "D14")</f>
        <v>0</v>
      </c>
      <c r="JK52" s="52">
        <f>SUMIFS(Raw!$I:$I, Raw!$A:$A, 'Call Back'!JK$14, Raw!$C:$C, 'Call Back'!$C52, Raw!$H:$H, "D14")</f>
        <v>0</v>
      </c>
      <c r="JL52" s="52">
        <f>SUMIFS(Raw!$I:$I, Raw!$A:$A, 'Call Back'!JL$14, Raw!$C:$C, 'Call Back'!$C52, Raw!$H:$H, "D14")</f>
        <v>0</v>
      </c>
      <c r="JM52" s="52">
        <f>SUMIFS(Raw!$I:$I, Raw!$A:$A, 'Call Back'!JM$14, Raw!$C:$C, 'Call Back'!$C52, Raw!$H:$H, "D14")</f>
        <v>0</v>
      </c>
      <c r="JN52" s="52">
        <f>SUMIFS(Raw!$I:$I, Raw!$A:$A, 'Call Back'!JN$14, Raw!$C:$C, 'Call Back'!$C52, Raw!$H:$H, "D14")</f>
        <v>0</v>
      </c>
      <c r="JO52" s="52">
        <f>SUMIFS(Raw!$I:$I, Raw!$A:$A, 'Call Back'!JO$14, Raw!$C:$C, 'Call Back'!$C52, Raw!$H:$H, "D14")</f>
        <v>0</v>
      </c>
      <c r="JP52" s="53">
        <f>SUMIFS(Raw!$I:$I, Raw!$A:$A, 'Call Back'!JP$14, Raw!$C:$C, 'Call Back'!$C52, Raw!$H:$H, "D14")</f>
        <v>0</v>
      </c>
      <c r="JR52" s="46">
        <f>SUMIFS(Raw!$I:$I, Raw!$A:$A, 'Call Back'!JR$14, Raw!$C:$C, 'Call Back'!$C52, Raw!$H:$H, "D13")</f>
        <v>0</v>
      </c>
      <c r="JS52" s="52">
        <f>SUMIFS(Raw!$I:$I, Raw!$A:$A, 'Call Back'!JS$14, Raw!$C:$C, 'Call Back'!$C52, Raw!$H:$H, "D13")</f>
        <v>0</v>
      </c>
      <c r="JT52" s="52">
        <f>SUMIFS(Raw!$I:$I, Raw!$A:$A, 'Call Back'!JT$14, Raw!$C:$C, 'Call Back'!$C52, Raw!$H:$H, "D13")</f>
        <v>0</v>
      </c>
      <c r="JU52" s="52">
        <f>SUMIFS(Raw!$I:$I, Raw!$A:$A, 'Call Back'!JU$14, Raw!$C:$C, 'Call Back'!$C52, Raw!$H:$H, "D13")</f>
        <v>0</v>
      </c>
      <c r="JV52" s="52">
        <f>SUMIFS(Raw!$I:$I, Raw!$A:$A, 'Call Back'!JV$14, Raw!$C:$C, 'Call Back'!$C52, Raw!$H:$H, "D13")</f>
        <v>0</v>
      </c>
      <c r="JW52" s="52">
        <f>SUMIFS(Raw!$I:$I, Raw!$A:$A, 'Call Back'!JW$14, Raw!$C:$C, 'Call Back'!$C52, Raw!$H:$H, "D13")</f>
        <v>0</v>
      </c>
      <c r="JX52" s="53">
        <f>SUMIFS(Raw!$I:$I, Raw!$A:$A, 'Call Back'!JX$14, Raw!$C:$C, 'Call Back'!$C52, Raw!$H:$H, "D13")</f>
        <v>0</v>
      </c>
      <c r="JZ52" s="46">
        <f>SUMIFS(Raw!$I:$I, Raw!$A:$A, 'Call Back'!JZ$14, Raw!$C:$C, 'Call Back'!$C52, Raw!$H:$H, "D14")</f>
        <v>0</v>
      </c>
      <c r="KA52" s="52">
        <f>SUMIFS(Raw!$I:$I, Raw!$A:$A, 'Call Back'!KA$14, Raw!$C:$C, 'Call Back'!$C52, Raw!$H:$H, "D14")</f>
        <v>0</v>
      </c>
      <c r="KB52" s="52">
        <f>SUMIFS(Raw!$I:$I, Raw!$A:$A, 'Call Back'!KB$14, Raw!$C:$C, 'Call Back'!$C52, Raw!$H:$H, "D14")</f>
        <v>0</v>
      </c>
      <c r="KC52" s="52">
        <f>SUMIFS(Raw!$I:$I, Raw!$A:$A, 'Call Back'!KC$14, Raw!$C:$C, 'Call Back'!$C52, Raw!$H:$H, "D14")</f>
        <v>0</v>
      </c>
      <c r="KD52" s="52">
        <f>SUMIFS(Raw!$I:$I, Raw!$A:$A, 'Call Back'!KD$14, Raw!$C:$C, 'Call Back'!$C52, Raw!$H:$H, "D14")</f>
        <v>0</v>
      </c>
      <c r="KE52" s="52">
        <f>SUMIFS(Raw!$I:$I, Raw!$A:$A, 'Call Back'!KE$14, Raw!$C:$C, 'Call Back'!$C52, Raw!$H:$H, "D14")</f>
        <v>0</v>
      </c>
      <c r="KF52" s="53">
        <f>SUMIFS(Raw!$I:$I, Raw!$A:$A, 'Call Back'!KF$14, Raw!$C:$C, 'Call Back'!$C52, Raw!$H:$H, "D14")</f>
        <v>0</v>
      </c>
      <c r="KH52" s="46">
        <f>SUMIFS(Raw!$I:$I, Raw!$A:$A, 'Call Back'!KH$14, Raw!$C:$C, 'Call Back'!$C52, Raw!$H:$H, "D13")</f>
        <v>0</v>
      </c>
      <c r="KI52" s="52">
        <f>SUMIFS(Raw!$I:$I, Raw!$A:$A, 'Call Back'!KI$14, Raw!$C:$C, 'Call Back'!$C52, Raw!$H:$H, "D13")</f>
        <v>0</v>
      </c>
      <c r="KJ52" s="52">
        <f>SUMIFS(Raw!$I:$I, Raw!$A:$A, 'Call Back'!KJ$14, Raw!$C:$C, 'Call Back'!$C52, Raw!$H:$H, "D13")</f>
        <v>0</v>
      </c>
      <c r="KK52" s="52">
        <f>SUMIFS(Raw!$I:$I, Raw!$A:$A, 'Call Back'!KK$14, Raw!$C:$C, 'Call Back'!$C52, Raw!$H:$H, "D13")</f>
        <v>0</v>
      </c>
      <c r="KL52" s="52">
        <f>SUMIFS(Raw!$I:$I, Raw!$A:$A, 'Call Back'!KL$14, Raw!$C:$C, 'Call Back'!$C52, Raw!$H:$H, "D13")</f>
        <v>0</v>
      </c>
      <c r="KM52" s="52">
        <f>SUMIFS(Raw!$I:$I, Raw!$A:$A, 'Call Back'!KM$14, Raw!$C:$C, 'Call Back'!$C52, Raw!$H:$H, "D13")</f>
        <v>0</v>
      </c>
      <c r="KN52" s="53">
        <f>SUMIFS(Raw!$I:$I, Raw!$A:$A, 'Call Back'!KN$14, Raw!$C:$C, 'Call Back'!$C52, Raw!$H:$H, "D13")</f>
        <v>0</v>
      </c>
      <c r="KP52" s="46">
        <f>SUMIFS(Raw!$I:$I, Raw!$A:$A, 'Call Back'!KP$14, Raw!$C:$C, 'Call Back'!$C52, Raw!$H:$H, "D14")</f>
        <v>0</v>
      </c>
      <c r="KQ52" s="52">
        <f>SUMIFS(Raw!$I:$I, Raw!$A:$A, 'Call Back'!KQ$14, Raw!$C:$C, 'Call Back'!$C52, Raw!$H:$H, "D14")</f>
        <v>0</v>
      </c>
      <c r="KR52" s="52">
        <f>SUMIFS(Raw!$I:$I, Raw!$A:$A, 'Call Back'!KR$14, Raw!$C:$C, 'Call Back'!$C52, Raw!$H:$H, "D14")</f>
        <v>0</v>
      </c>
      <c r="KS52" s="52">
        <f>SUMIFS(Raw!$I:$I, Raw!$A:$A, 'Call Back'!KS$14, Raw!$C:$C, 'Call Back'!$C52, Raw!$H:$H, "D14")</f>
        <v>0</v>
      </c>
      <c r="KT52" s="52">
        <f>SUMIFS(Raw!$I:$I, Raw!$A:$A, 'Call Back'!KT$14, Raw!$C:$C, 'Call Back'!$C52, Raw!$H:$H, "D14")</f>
        <v>0</v>
      </c>
      <c r="KU52" s="52">
        <f>SUMIFS(Raw!$I:$I, Raw!$A:$A, 'Call Back'!KU$14, Raw!$C:$C, 'Call Back'!$C52, Raw!$H:$H, "D14")</f>
        <v>0</v>
      </c>
      <c r="KV52" s="53">
        <f>SUMIFS(Raw!$I:$I, Raw!$A:$A, 'Call Back'!KV$14, Raw!$C:$C, 'Call Back'!$C52, Raw!$H:$H, "D14")</f>
        <v>0</v>
      </c>
    </row>
    <row r="53" spans="1:308" x14ac:dyDescent="0.35">
      <c r="A53" s="4"/>
    </row>
    <row r="54" spans="1:308" s="115" customFormat="1" hidden="1" x14ac:dyDescent="0.35">
      <c r="A54" s="114"/>
      <c r="B54" s="114"/>
      <c r="C54" s="114"/>
      <c r="D54" s="114"/>
      <c r="F54" s="116">
        <f>SUM(F15:L15)</f>
        <v>72481</v>
      </c>
      <c r="G54" s="117" t="str">
        <f>IF(G55&lt;&gt;0,"Error",IF(G56&lt;&gt;0,"Error","OK"))</f>
        <v>OK</v>
      </c>
      <c r="N54" s="116">
        <f>SUM(N15:T15)</f>
        <v>22281</v>
      </c>
      <c r="O54" s="117" t="str">
        <f>IF(O55&lt;&gt;0,"Error",IF(O56&lt;&gt;0,"Error","OK"))</f>
        <v>OK</v>
      </c>
      <c r="V54" s="116">
        <f>SUM(V15:AB15)</f>
        <v>72510</v>
      </c>
      <c r="W54" s="117" t="str">
        <f>IF(W55&lt;&gt;0,"Error",IF(W56&lt;&gt;0,"Error","OK"))</f>
        <v>OK</v>
      </c>
      <c r="AD54" s="116">
        <f>SUM(AD15:AJ15)</f>
        <v>21427</v>
      </c>
      <c r="AE54" s="117" t="str">
        <f>IF(AE55&lt;&gt;0,"Error",IF(AE56&lt;&gt;0,"Error","OK"))</f>
        <v>OK</v>
      </c>
      <c r="AL54" s="116">
        <f>SUM(AL15:AR15)</f>
        <v>72255</v>
      </c>
      <c r="AM54" s="117" t="str">
        <f>IF(AM55&lt;&gt;0,"Error",IF(AM56&lt;&gt;0,"Error","OK"))</f>
        <v>OK</v>
      </c>
      <c r="AT54" s="116">
        <f>SUM(AT15:AZ15)</f>
        <v>24503</v>
      </c>
      <c r="AU54" s="117" t="str">
        <f>IF(AU55&lt;&gt;0,"Error",IF(AU56&lt;&gt;0,"Error","OK"))</f>
        <v>OK</v>
      </c>
      <c r="BB54" s="116">
        <f>SUM(BB15:BH15)</f>
        <v>72957</v>
      </c>
      <c r="BC54" s="117" t="str">
        <f>IF(BC55&lt;&gt;0,"Error",IF(BC56&lt;&gt;0,"Error","OK"))</f>
        <v>OK</v>
      </c>
      <c r="BJ54" s="116">
        <f>SUM(BJ15:BP15)</f>
        <v>29073</v>
      </c>
      <c r="BK54" s="117" t="str">
        <f>IF(BK55&lt;&gt;0,"Error",IF(BK56&lt;&gt;0,"Error","OK"))</f>
        <v>OK</v>
      </c>
      <c r="BR54" s="116">
        <f>SUM(BR15:BX15)</f>
        <v>71801</v>
      </c>
      <c r="BS54" s="117" t="str">
        <f>IF(BS55&lt;&gt;0,"Error",IF(BS56&lt;&gt;0,"Error","OK"))</f>
        <v>OK</v>
      </c>
      <c r="BZ54" s="116">
        <f>SUM(BZ15:CF15)</f>
        <v>31086</v>
      </c>
      <c r="CA54" s="117" t="str">
        <f>IF(CA55&lt;&gt;0,"Error",IF(CA56&lt;&gt;0,"Error","OK"))</f>
        <v>OK</v>
      </c>
      <c r="CH54" s="116">
        <f>SUM(CH15:CN15)</f>
        <v>74518</v>
      </c>
      <c r="CI54" s="117" t="str">
        <f>IF(CI55&lt;&gt;0,"Error",IF(CI56&lt;&gt;0,"Error","OK"))</f>
        <v>OK</v>
      </c>
      <c r="CP54" s="116">
        <f>SUM(CP15:CV15)</f>
        <v>31972</v>
      </c>
      <c r="CQ54" s="117" t="str">
        <f>IF(CQ55&lt;&gt;0,"Error",IF(CQ56&lt;&gt;0,"Error","OK"))</f>
        <v>OK</v>
      </c>
      <c r="CX54" s="116">
        <f>SUM(CX15:DD15)</f>
        <v>70580</v>
      </c>
      <c r="CY54" s="117" t="str">
        <f>IF(CY55&lt;&gt;0,"Error",IF(CY56&lt;&gt;0,"Error","OK"))</f>
        <v>OK</v>
      </c>
      <c r="DF54" s="116">
        <f>SUM(DF15:DL15)</f>
        <v>25899</v>
      </c>
      <c r="DG54" s="117" t="str">
        <f>IF(DG55&lt;&gt;0,"Error",IF(DG56&lt;&gt;0,"Error","OK"))</f>
        <v>OK</v>
      </c>
      <c r="DN54" s="116">
        <f>SUM(DN15:DT15)</f>
        <v>68997</v>
      </c>
      <c r="DO54" s="117" t="str">
        <f>IF(DO55&lt;&gt;0,"Error",IF(DO56&lt;&gt;0,"Error","OK"))</f>
        <v>OK</v>
      </c>
      <c r="DV54" s="116">
        <f>SUM(DV15:EB15)</f>
        <v>24455</v>
      </c>
      <c r="DW54" s="117" t="str">
        <f>IF(DW55&lt;&gt;0,"Error",IF(DW56&lt;&gt;0,"Error","OK"))</f>
        <v>OK</v>
      </c>
      <c r="ED54" s="116">
        <f>SUM(ED15:EJ15)</f>
        <v>69448</v>
      </c>
      <c r="EE54" s="117" t="str">
        <f>IF(EE55&lt;&gt;0,"Error",IF(EE56&lt;&gt;0,"Error","OK"))</f>
        <v>OK</v>
      </c>
      <c r="EL54" s="116">
        <f>SUM(EL15:ER15)</f>
        <v>31178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  <c r="FB54" s="116">
        <f>SUM(FB15:FH15)</f>
        <v>0</v>
      </c>
      <c r="FC54" s="117" t="str">
        <f>IF(FC55&lt;&gt;0,"Error",IF(FC56&lt;&gt;0,"Error","OK"))</f>
        <v>OK</v>
      </c>
      <c r="FJ54" s="116">
        <f>SUM(FJ15:FP15)</f>
        <v>0</v>
      </c>
      <c r="FK54" s="117" t="str">
        <f>IF(FK55&lt;&gt;0,"Error",IF(FK56&lt;&gt;0,"Error","OK"))</f>
        <v>OK</v>
      </c>
      <c r="FR54" s="116">
        <f>SUM(FR15:FX15)</f>
        <v>0</v>
      </c>
      <c r="FS54" s="117" t="str">
        <f>IF(FS55&lt;&gt;0,"Error",IF(FS56&lt;&gt;0,"Error","OK"))</f>
        <v>OK</v>
      </c>
      <c r="FZ54" s="116">
        <f>SUM(FZ15:GF15)</f>
        <v>0</v>
      </c>
      <c r="GA54" s="117" t="str">
        <f>IF(GA55&lt;&gt;0,"Error",IF(GA56&lt;&gt;0,"Error","OK"))</f>
        <v>OK</v>
      </c>
      <c r="GH54" s="116">
        <f>SUM(GH15:GN15)</f>
        <v>0</v>
      </c>
      <c r="GI54" s="117" t="str">
        <f>IF(GI55&lt;&gt;0,"Error",IF(GI56&lt;&gt;0,"Error","OK"))</f>
        <v>OK</v>
      </c>
      <c r="GP54" s="116">
        <f>SUM(GP15:GV15)</f>
        <v>0</v>
      </c>
      <c r="GQ54" s="117" t="str">
        <f>IF(GQ55&lt;&gt;0,"Error",IF(GQ56&lt;&gt;0,"Error","OK"))</f>
        <v>OK</v>
      </c>
      <c r="GX54" s="116">
        <f>SUM(GX15:HD15)</f>
        <v>0</v>
      </c>
      <c r="GY54" s="117" t="str">
        <f>IF(GY55&lt;&gt;0,"Error",IF(GY56&lt;&gt;0,"Error","OK"))</f>
        <v>OK</v>
      </c>
      <c r="HF54" s="116">
        <f>SUM(HF15:HL15)</f>
        <v>0</v>
      </c>
      <c r="HG54" s="117" t="str">
        <f>IF(HG55&lt;&gt;0,"Error",IF(HG56&lt;&gt;0,"Error","OK"))</f>
        <v>OK</v>
      </c>
      <c r="HN54" s="116">
        <f>SUM(HN15:HT15)</f>
        <v>0</v>
      </c>
      <c r="HO54" s="117" t="str">
        <f>IF(HO55&lt;&gt;0,"Error",IF(HO56&lt;&gt;0,"Error","OK"))</f>
        <v>OK</v>
      </c>
      <c r="HV54" s="116">
        <f>SUM(HV15:IB15)</f>
        <v>0</v>
      </c>
      <c r="HW54" s="117" t="str">
        <f>IF(HW55&lt;&gt;0,"Error",IF(HW56&lt;&gt;0,"Error","OK"))</f>
        <v>OK</v>
      </c>
      <c r="ID54" s="116">
        <f>SUM(ID15:IJ15)</f>
        <v>0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5">
      <c r="B55" s="118"/>
      <c r="C55" s="114"/>
      <c r="D55" s="114"/>
      <c r="F55" s="116">
        <f>SUM(F17:L44)</f>
        <v>72481</v>
      </c>
      <c r="G55" s="119">
        <f>F54-F55</f>
        <v>0</v>
      </c>
      <c r="N55" s="116">
        <f>SUM(N17:T44)</f>
        <v>22281</v>
      </c>
      <c r="O55" s="119">
        <f>N54-N55</f>
        <v>0</v>
      </c>
      <c r="V55" s="116">
        <f>SUM(V17:AB44)</f>
        <v>72510</v>
      </c>
      <c r="W55" s="119">
        <f>V54-V55</f>
        <v>0</v>
      </c>
      <c r="AD55" s="116">
        <f>SUM(AD17:AJ44)</f>
        <v>21427</v>
      </c>
      <c r="AE55" s="119">
        <f>AD54-AD55</f>
        <v>0</v>
      </c>
      <c r="AL55" s="116">
        <f>SUM(AL17:AR44)</f>
        <v>72255</v>
      </c>
      <c r="AM55" s="119">
        <f>AL54-AL55</f>
        <v>0</v>
      </c>
      <c r="AT55" s="116">
        <f>SUM(AT17:AZ44)</f>
        <v>24503</v>
      </c>
      <c r="AU55" s="119">
        <f>AT54-AT55</f>
        <v>0</v>
      </c>
      <c r="BB55" s="116">
        <f>SUM(BB17:BH44)</f>
        <v>72957</v>
      </c>
      <c r="BC55" s="119">
        <f>BB54-BB55</f>
        <v>0</v>
      </c>
      <c r="BJ55" s="116">
        <f>SUM(BJ17:BP44)</f>
        <v>29073</v>
      </c>
      <c r="BK55" s="119">
        <f>BJ54-BJ55</f>
        <v>0</v>
      </c>
      <c r="BR55" s="116">
        <f>SUM(BR17:BX44)</f>
        <v>71801</v>
      </c>
      <c r="BS55" s="119">
        <f>BR54-BR55</f>
        <v>0</v>
      </c>
      <c r="BZ55" s="116">
        <f>SUM(BZ17:CF44)</f>
        <v>31086</v>
      </c>
      <c r="CA55" s="119">
        <f>BZ54-BZ55</f>
        <v>0</v>
      </c>
      <c r="CH55" s="116">
        <f>SUM(CH17:CN44)</f>
        <v>74518</v>
      </c>
      <c r="CI55" s="119">
        <f>CH54-CH55</f>
        <v>0</v>
      </c>
      <c r="CP55" s="116">
        <f>SUM(CP17:CV44)</f>
        <v>31972</v>
      </c>
      <c r="CQ55" s="119">
        <f>CP54-CP55</f>
        <v>0</v>
      </c>
      <c r="CX55" s="116">
        <f>SUM(CX17:DD44)</f>
        <v>70580</v>
      </c>
      <c r="CY55" s="119">
        <f>CX54-CX55</f>
        <v>0</v>
      </c>
      <c r="DF55" s="116">
        <f>SUM(DF17:DL44)</f>
        <v>25899</v>
      </c>
      <c r="DG55" s="119">
        <f>DF54-DF55</f>
        <v>0</v>
      </c>
      <c r="DN55" s="116">
        <f>SUM(DN17:DT44)</f>
        <v>68997</v>
      </c>
      <c r="DO55" s="119">
        <f>DN54-DN55</f>
        <v>0</v>
      </c>
      <c r="DV55" s="116">
        <f>SUM(DV17:EB44)</f>
        <v>24455</v>
      </c>
      <c r="DW55" s="119">
        <f>DV54-DV55</f>
        <v>0</v>
      </c>
      <c r="ED55" s="116">
        <f>SUM(ED17:EJ44)</f>
        <v>69448</v>
      </c>
      <c r="EE55" s="119">
        <f>ED54-ED55</f>
        <v>0</v>
      </c>
      <c r="EL55" s="116">
        <f>SUM(EL17:ER44)</f>
        <v>31178</v>
      </c>
      <c r="EM55" s="119">
        <f>EL54-EL55</f>
        <v>0</v>
      </c>
      <c r="ET55" s="116">
        <f>SUM(ET17:EZ44)</f>
        <v>0</v>
      </c>
      <c r="EU55" s="119">
        <f>ET54-ET55</f>
        <v>0</v>
      </c>
      <c r="FB55" s="116">
        <f>SUM(FB17:FH44)</f>
        <v>0</v>
      </c>
      <c r="FC55" s="119">
        <f>FB54-FB55</f>
        <v>0</v>
      </c>
      <c r="FJ55" s="116">
        <f>SUM(FJ17:FP44)</f>
        <v>0</v>
      </c>
      <c r="FK55" s="119">
        <f>FJ54-FJ55</f>
        <v>0</v>
      </c>
      <c r="FR55" s="116">
        <f>SUM(FR17:FX44)</f>
        <v>0</v>
      </c>
      <c r="FS55" s="119">
        <f>FR54-FR55</f>
        <v>0</v>
      </c>
      <c r="FZ55" s="116">
        <f>SUM(FZ17:GF44)</f>
        <v>0</v>
      </c>
      <c r="GA55" s="119">
        <f>FZ54-FZ55</f>
        <v>0</v>
      </c>
      <c r="GH55" s="116">
        <f>SUM(GH17:GN44)</f>
        <v>0</v>
      </c>
      <c r="GI55" s="119">
        <f>GH54-GH55</f>
        <v>0</v>
      </c>
      <c r="GP55" s="116">
        <f>SUM(GP17:GV44)</f>
        <v>0</v>
      </c>
      <c r="GQ55" s="119">
        <f>GP54-GP55</f>
        <v>0</v>
      </c>
      <c r="GX55" s="116">
        <f>SUM(GX17:HD44)</f>
        <v>0</v>
      </c>
      <c r="GY55" s="119">
        <f>GX54-GX55</f>
        <v>0</v>
      </c>
      <c r="HF55" s="116">
        <f>SUM(HF17:HL44)</f>
        <v>0</v>
      </c>
      <c r="HG55" s="119">
        <f>HF54-HF55</f>
        <v>0</v>
      </c>
      <c r="HN55" s="116">
        <f>SUM(HN17:HT44)</f>
        <v>0</v>
      </c>
      <c r="HO55" s="119">
        <f>HN54-HN55</f>
        <v>0</v>
      </c>
      <c r="HV55" s="116">
        <f>SUM(HV17:IB44)</f>
        <v>0</v>
      </c>
      <c r="HW55" s="119">
        <f>HV54-HV55</f>
        <v>0</v>
      </c>
      <c r="ID55" s="116">
        <f>SUM(ID17:IJ44)</f>
        <v>0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5">
      <c r="B56" s="120"/>
      <c r="C56" s="114"/>
      <c r="D56" s="114"/>
      <c r="F56" s="116">
        <f>SUM(F46:L52)</f>
        <v>72481</v>
      </c>
      <c r="G56" s="119">
        <f>F54-F56</f>
        <v>0</v>
      </c>
      <c r="N56" s="116">
        <f>SUM(N46:T52)</f>
        <v>22281</v>
      </c>
      <c r="O56" s="119">
        <f>N54-N56</f>
        <v>0</v>
      </c>
      <c r="V56" s="116">
        <f>SUM(V46:AB52)</f>
        <v>72510</v>
      </c>
      <c r="W56" s="119">
        <f>V54-V56</f>
        <v>0</v>
      </c>
      <c r="AD56" s="116">
        <f>SUM(AD46:AJ52)</f>
        <v>21427</v>
      </c>
      <c r="AE56" s="119">
        <f>AD54-AD56</f>
        <v>0</v>
      </c>
      <c r="AL56" s="116">
        <f>SUM(AL46:AR52)</f>
        <v>72255</v>
      </c>
      <c r="AM56" s="119">
        <f>AL54-AL56</f>
        <v>0</v>
      </c>
      <c r="AT56" s="116">
        <f>SUM(AT46:AZ52)</f>
        <v>24503</v>
      </c>
      <c r="AU56" s="119">
        <f>AT54-AT56</f>
        <v>0</v>
      </c>
      <c r="BB56" s="116">
        <f>SUM(BB46:BH52)</f>
        <v>72957</v>
      </c>
      <c r="BC56" s="119">
        <f>BB54-BB56</f>
        <v>0</v>
      </c>
      <c r="BJ56" s="116">
        <f>SUM(BJ46:BP52)</f>
        <v>29073</v>
      </c>
      <c r="BK56" s="119">
        <f>BJ54-BJ56</f>
        <v>0</v>
      </c>
      <c r="BR56" s="116">
        <f>SUM(BR46:BX52)</f>
        <v>71801</v>
      </c>
      <c r="BS56" s="119">
        <f>BR54-BR56</f>
        <v>0</v>
      </c>
      <c r="BZ56" s="116">
        <f>SUM(BZ46:CF52)</f>
        <v>31086</v>
      </c>
      <c r="CA56" s="119">
        <f>BZ54-BZ56</f>
        <v>0</v>
      </c>
      <c r="CH56" s="116">
        <f>SUM(CH46:CN52)</f>
        <v>74518</v>
      </c>
      <c r="CI56" s="119">
        <f>CH54-CH56</f>
        <v>0</v>
      </c>
      <c r="CP56" s="116">
        <f>SUM(CP46:CV52)</f>
        <v>31972</v>
      </c>
      <c r="CQ56" s="119">
        <f>CP54-CP56</f>
        <v>0</v>
      </c>
      <c r="CX56" s="116">
        <f>SUM(CX46:DD52)</f>
        <v>70580</v>
      </c>
      <c r="CY56" s="119">
        <f>CX54-CX56</f>
        <v>0</v>
      </c>
      <c r="DF56" s="116">
        <f>SUM(DF46:DL52)</f>
        <v>25899</v>
      </c>
      <c r="DG56" s="119">
        <f>DF54-DF56</f>
        <v>0</v>
      </c>
      <c r="DN56" s="116">
        <f>SUM(DN46:DT52)</f>
        <v>68997</v>
      </c>
      <c r="DO56" s="119">
        <f>DN54-DN56</f>
        <v>0</v>
      </c>
      <c r="DV56" s="116">
        <f>SUM(DV46:EB52)</f>
        <v>24455</v>
      </c>
      <c r="DW56" s="119">
        <f>DV54-DV56</f>
        <v>0</v>
      </c>
      <c r="ED56" s="116">
        <f>SUM(ED46:EJ52)</f>
        <v>69448</v>
      </c>
      <c r="EE56" s="119">
        <f>ED54-ED56</f>
        <v>0</v>
      </c>
      <c r="EL56" s="116">
        <f>SUM(EL46:ER52)</f>
        <v>31178</v>
      </c>
      <c r="EM56" s="119">
        <f>EL54-EL56</f>
        <v>0</v>
      </c>
      <c r="ET56" s="116">
        <f>SUM(ET46:EZ52)</f>
        <v>0</v>
      </c>
      <c r="EU56" s="119">
        <f>ET54-ET56</f>
        <v>0</v>
      </c>
      <c r="FB56" s="116">
        <f>SUM(FB46:FH52)</f>
        <v>0</v>
      </c>
      <c r="FC56" s="119">
        <f>FB54-FB56</f>
        <v>0</v>
      </c>
      <c r="FJ56" s="116">
        <f>SUM(FJ46:FP52)</f>
        <v>0</v>
      </c>
      <c r="FK56" s="119">
        <f>FJ54-FJ56</f>
        <v>0</v>
      </c>
      <c r="FR56" s="116">
        <f>SUM(FR46:FX52)</f>
        <v>0</v>
      </c>
      <c r="FS56" s="119">
        <f>FR54-FR56</f>
        <v>0</v>
      </c>
      <c r="FZ56" s="116">
        <f>SUM(FZ46:GF52)</f>
        <v>0</v>
      </c>
      <c r="GA56" s="119">
        <f>FZ54-FZ56</f>
        <v>0</v>
      </c>
      <c r="GH56" s="116">
        <f>SUM(GH46:GN52)</f>
        <v>0</v>
      </c>
      <c r="GI56" s="119">
        <f>GH54-GH56</f>
        <v>0</v>
      </c>
      <c r="GP56" s="116">
        <f>SUM(GP46:GV52)</f>
        <v>0</v>
      </c>
      <c r="GQ56" s="119">
        <f>GP54-GP56</f>
        <v>0</v>
      </c>
      <c r="GX56" s="116">
        <f>SUM(GX46:HD52)</f>
        <v>0</v>
      </c>
      <c r="GY56" s="119">
        <f>GX54-GX56</f>
        <v>0</v>
      </c>
      <c r="HF56" s="116">
        <f>SUM(HF46:HL52)</f>
        <v>0</v>
      </c>
      <c r="HG56" s="119">
        <f>HF54-HF56</f>
        <v>0</v>
      </c>
      <c r="HN56" s="116">
        <f>SUM(HN46:HT52)</f>
        <v>0</v>
      </c>
      <c r="HO56" s="119">
        <f>HN54-HN56</f>
        <v>0</v>
      </c>
      <c r="HV56" s="116">
        <f>SUM(HV46:IB52)</f>
        <v>0</v>
      </c>
      <c r="HW56" s="119">
        <f>HV54-HV56</f>
        <v>0</v>
      </c>
      <c r="ID56" s="116">
        <f>SUM(ID46:IJ52)</f>
        <v>0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5">
      <c r="BR57" s="139" t="s">
        <v>173</v>
      </c>
      <c r="BS57" s="139"/>
      <c r="BT57" s="139"/>
      <c r="BU57" s="139"/>
      <c r="BV57" s="139"/>
      <c r="BW57" s="139"/>
      <c r="BX57" s="139"/>
      <c r="BZ57" s="139" t="s">
        <v>173</v>
      </c>
      <c r="CA57" s="139"/>
      <c r="CB57" s="139"/>
      <c r="CC57" s="139"/>
      <c r="CD57" s="139"/>
      <c r="CE57" s="139"/>
      <c r="CF57" s="139"/>
    </row>
    <row r="58" spans="1:308" x14ac:dyDescent="0.35">
      <c r="BR58" s="139"/>
      <c r="BS58" s="139"/>
      <c r="BT58" s="139"/>
      <c r="BU58" s="139"/>
      <c r="BV58" s="139"/>
      <c r="BW58" s="139"/>
      <c r="BX58" s="139"/>
      <c r="BZ58" s="139"/>
      <c r="CA58" s="139"/>
      <c r="CB58" s="139"/>
      <c r="CC58" s="139"/>
      <c r="CD58" s="139"/>
      <c r="CE58" s="139"/>
      <c r="CF58" s="139"/>
    </row>
    <row r="59" spans="1:308" x14ac:dyDescent="0.35">
      <c r="BR59" s="139"/>
      <c r="BS59" s="139"/>
      <c r="BT59" s="139"/>
      <c r="BU59" s="139"/>
      <c r="BV59" s="139"/>
      <c r="BW59" s="139"/>
      <c r="BX59" s="139"/>
      <c r="BZ59" s="139"/>
      <c r="CA59" s="139"/>
      <c r="CB59" s="139"/>
      <c r="CC59" s="139"/>
      <c r="CD59" s="139"/>
      <c r="CE59" s="139"/>
      <c r="CF59" s="139"/>
    </row>
  </sheetData>
  <mergeCells count="45">
    <mergeCell ref="BR57:BX59"/>
    <mergeCell ref="BZ57:CF59"/>
    <mergeCell ref="ID13:IJ13"/>
    <mergeCell ref="JZ13:KF13"/>
    <mergeCell ref="IL13:IR13"/>
    <mergeCell ref="IT13:IZ13"/>
    <mergeCell ref="JB13:JH13"/>
    <mergeCell ref="JJ13:JP13"/>
    <mergeCell ref="JR13:JX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B13:B14"/>
    <mergeCell ref="C13:C14"/>
    <mergeCell ref="D13:D14"/>
    <mergeCell ref="BJ13:BP13"/>
    <mergeCell ref="BR13:BX13"/>
    <mergeCell ref="V13:AB13"/>
    <mergeCell ref="AD13:AJ13"/>
    <mergeCell ref="AL13:AR13"/>
    <mergeCell ref="AT13:AZ13"/>
    <mergeCell ref="BB13:BH13"/>
    <mergeCell ref="KH13:KN13"/>
    <mergeCell ref="KP13:KV13"/>
    <mergeCell ref="F13:L13"/>
    <mergeCell ref="N13:T13"/>
    <mergeCell ref="C3:D3"/>
    <mergeCell ref="C8:D8"/>
    <mergeCell ref="BZ13:CF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</mergeCells>
  <conditionalFormatting sqref="C8">
    <cfRule type="notContainsBlanks" dxfId="1371" priority="698">
      <formula>LEN(TRIM(C8))&gt;0</formula>
    </cfRule>
  </conditionalFormatting>
  <conditionalFormatting sqref="C8:D8">
    <cfRule type="cellIs" dxfId="1370" priority="697" operator="lessThan">
      <formula>1</formula>
    </cfRule>
  </conditionalFormatting>
  <conditionalFormatting sqref="F54">
    <cfRule type="expression" dxfId="1369" priority="396">
      <formula>OR(G54="Error")</formula>
    </cfRule>
  </conditionalFormatting>
  <conditionalFormatting sqref="F55">
    <cfRule type="expression" dxfId="1368" priority="395">
      <formula>OR(G54="Error")</formula>
    </cfRule>
  </conditionalFormatting>
  <conditionalFormatting sqref="F56">
    <cfRule type="expression" dxfId="1367" priority="394">
      <formula>OR(G54="Error")</formula>
    </cfRule>
  </conditionalFormatting>
  <conditionalFormatting sqref="G54">
    <cfRule type="cellIs" dxfId="1366" priority="391" operator="equal">
      <formula>"Error"</formula>
    </cfRule>
  </conditionalFormatting>
  <conditionalFormatting sqref="G55">
    <cfRule type="expression" dxfId="1365" priority="392">
      <formula>OR(G54="Error")</formula>
    </cfRule>
  </conditionalFormatting>
  <conditionalFormatting sqref="G56">
    <cfRule type="expression" dxfId="1364" priority="393">
      <formula>OR(G54="Error")</formula>
    </cfRule>
  </conditionalFormatting>
  <conditionalFormatting sqref="N54">
    <cfRule type="expression" dxfId="1363" priority="390">
      <formula>OR(O54="Error")</formula>
    </cfRule>
  </conditionalFormatting>
  <conditionalFormatting sqref="N55">
    <cfRule type="expression" dxfId="1362" priority="389">
      <formula>OR(O54="Error")</formula>
    </cfRule>
  </conditionalFormatting>
  <conditionalFormatting sqref="N56">
    <cfRule type="expression" dxfId="1361" priority="388">
      <formula>OR(O54="Error")</formula>
    </cfRule>
  </conditionalFormatting>
  <conditionalFormatting sqref="O54">
    <cfRule type="cellIs" dxfId="1360" priority="385" operator="equal">
      <formula>"Error"</formula>
    </cfRule>
  </conditionalFormatting>
  <conditionalFormatting sqref="O55">
    <cfRule type="expression" dxfId="1359" priority="386">
      <formula>OR(O54="Error")</formula>
    </cfRule>
  </conditionalFormatting>
  <conditionalFormatting sqref="O56">
    <cfRule type="expression" dxfId="1358" priority="387">
      <formula>OR(O54="Error")</formula>
    </cfRule>
  </conditionalFormatting>
  <conditionalFormatting sqref="V54">
    <cfRule type="expression" dxfId="1357" priority="384">
      <formula>OR(W54="Error")</formula>
    </cfRule>
  </conditionalFormatting>
  <conditionalFormatting sqref="V55">
    <cfRule type="expression" dxfId="1356" priority="383">
      <formula>OR(W54="Error")</formula>
    </cfRule>
  </conditionalFormatting>
  <conditionalFormatting sqref="V56">
    <cfRule type="expression" dxfId="1355" priority="382">
      <formula>OR(W54="Error")</formula>
    </cfRule>
  </conditionalFormatting>
  <conditionalFormatting sqref="W54">
    <cfRule type="cellIs" dxfId="1354" priority="379" operator="equal">
      <formula>"Error"</formula>
    </cfRule>
  </conditionalFormatting>
  <conditionalFormatting sqref="W55">
    <cfRule type="expression" dxfId="1353" priority="380">
      <formula>OR(W54="Error")</formula>
    </cfRule>
  </conditionalFormatting>
  <conditionalFormatting sqref="W56">
    <cfRule type="expression" dxfId="1352" priority="381">
      <formula>OR(W54="Error")</formula>
    </cfRule>
  </conditionalFormatting>
  <conditionalFormatting sqref="AD54">
    <cfRule type="expression" dxfId="1351" priority="378">
      <formula>OR(AE54="Error")</formula>
    </cfRule>
  </conditionalFormatting>
  <conditionalFormatting sqref="AD55">
    <cfRule type="expression" dxfId="1350" priority="377">
      <formula>OR(AE54="Error")</formula>
    </cfRule>
  </conditionalFormatting>
  <conditionalFormatting sqref="AD56">
    <cfRule type="expression" dxfId="1349" priority="376">
      <formula>OR(AE54="Error")</formula>
    </cfRule>
  </conditionalFormatting>
  <conditionalFormatting sqref="AE54">
    <cfRule type="cellIs" dxfId="1348" priority="373" operator="equal">
      <formula>"Error"</formula>
    </cfRule>
  </conditionalFormatting>
  <conditionalFormatting sqref="AE55">
    <cfRule type="expression" dxfId="1347" priority="374">
      <formula>OR(AE54="Error")</formula>
    </cfRule>
  </conditionalFormatting>
  <conditionalFormatting sqref="AE56">
    <cfRule type="expression" dxfId="1346" priority="375">
      <formula>OR(AE54="Error")</formula>
    </cfRule>
  </conditionalFormatting>
  <conditionalFormatting sqref="AL54">
    <cfRule type="expression" dxfId="1345" priority="372">
      <formula>OR(AM54="Error")</formula>
    </cfRule>
  </conditionalFormatting>
  <conditionalFormatting sqref="AL55">
    <cfRule type="expression" dxfId="1344" priority="371">
      <formula>OR(AM54="Error")</formula>
    </cfRule>
  </conditionalFormatting>
  <conditionalFormatting sqref="AL56">
    <cfRule type="expression" dxfId="1343" priority="370">
      <formula>OR(AM54="Error")</formula>
    </cfRule>
  </conditionalFormatting>
  <conditionalFormatting sqref="AM54">
    <cfRule type="cellIs" dxfId="1342" priority="367" operator="equal">
      <formula>"Error"</formula>
    </cfRule>
  </conditionalFormatting>
  <conditionalFormatting sqref="AM55">
    <cfRule type="expression" dxfId="1341" priority="368">
      <formula>OR(AM54="Error")</formula>
    </cfRule>
  </conditionalFormatting>
  <conditionalFormatting sqref="AM56">
    <cfRule type="expression" dxfId="1340" priority="369">
      <formula>OR(AM54="Error")</formula>
    </cfRule>
  </conditionalFormatting>
  <conditionalFormatting sqref="AT54">
    <cfRule type="expression" dxfId="1339" priority="366">
      <formula>OR(AU54="Error")</formula>
    </cfRule>
  </conditionalFormatting>
  <conditionalFormatting sqref="AT55">
    <cfRule type="expression" dxfId="1338" priority="365">
      <formula>OR(AU54="Error")</formula>
    </cfRule>
  </conditionalFormatting>
  <conditionalFormatting sqref="AT56">
    <cfRule type="expression" dxfId="1337" priority="364">
      <formula>OR(AU54="Error")</formula>
    </cfRule>
  </conditionalFormatting>
  <conditionalFormatting sqref="AU54">
    <cfRule type="cellIs" dxfId="1336" priority="361" operator="equal">
      <formula>"Error"</formula>
    </cfRule>
  </conditionalFormatting>
  <conditionalFormatting sqref="AU55">
    <cfRule type="expression" dxfId="1335" priority="362">
      <formula>OR(AU54="Error")</formula>
    </cfRule>
  </conditionalFormatting>
  <conditionalFormatting sqref="AU56">
    <cfRule type="expression" dxfId="1334" priority="363">
      <formula>OR(AU54="Error")</formula>
    </cfRule>
  </conditionalFormatting>
  <conditionalFormatting sqref="BB54">
    <cfRule type="expression" dxfId="1333" priority="360">
      <formula>OR(BC54="Error")</formula>
    </cfRule>
  </conditionalFormatting>
  <conditionalFormatting sqref="BB55">
    <cfRule type="expression" dxfId="1332" priority="359">
      <formula>OR(BC54="Error")</formula>
    </cfRule>
  </conditionalFormatting>
  <conditionalFormatting sqref="BB56">
    <cfRule type="expression" dxfId="1331" priority="358">
      <formula>OR(BC54="Error")</formula>
    </cfRule>
  </conditionalFormatting>
  <conditionalFormatting sqref="BC54">
    <cfRule type="cellIs" dxfId="1330" priority="355" operator="equal">
      <formula>"Error"</formula>
    </cfRule>
  </conditionalFormatting>
  <conditionalFormatting sqref="BC55">
    <cfRule type="expression" dxfId="1329" priority="356">
      <formula>OR(BC54="Error")</formula>
    </cfRule>
  </conditionalFormatting>
  <conditionalFormatting sqref="BC56">
    <cfRule type="expression" dxfId="1328" priority="357">
      <formula>OR(BC54="Error")</formula>
    </cfRule>
  </conditionalFormatting>
  <conditionalFormatting sqref="BJ54">
    <cfRule type="expression" dxfId="1327" priority="354">
      <formula>OR(BK54="Error")</formula>
    </cfRule>
  </conditionalFormatting>
  <conditionalFormatting sqref="BJ55">
    <cfRule type="expression" dxfId="1326" priority="353">
      <formula>OR(BK54="Error")</formula>
    </cfRule>
  </conditionalFormatting>
  <conditionalFormatting sqref="BJ56">
    <cfRule type="expression" dxfId="1325" priority="352">
      <formula>OR(BK54="Error")</formula>
    </cfRule>
  </conditionalFormatting>
  <conditionalFormatting sqref="BK54">
    <cfRule type="cellIs" dxfId="1324" priority="349" operator="equal">
      <formula>"Error"</formula>
    </cfRule>
  </conditionalFormatting>
  <conditionalFormatting sqref="BK55">
    <cfRule type="expression" dxfId="1323" priority="350">
      <formula>OR(BK54="Error")</formula>
    </cfRule>
  </conditionalFormatting>
  <conditionalFormatting sqref="BK56">
    <cfRule type="expression" dxfId="1322" priority="351">
      <formula>OR(BK54="Error")</formula>
    </cfRule>
  </conditionalFormatting>
  <conditionalFormatting sqref="BR54">
    <cfRule type="expression" dxfId="1321" priority="348">
      <formula>OR(BS54="Error")</formula>
    </cfRule>
  </conditionalFormatting>
  <conditionalFormatting sqref="BR55">
    <cfRule type="expression" dxfId="1320" priority="347">
      <formula>OR(BS54="Error")</formula>
    </cfRule>
  </conditionalFormatting>
  <conditionalFormatting sqref="BR56">
    <cfRule type="expression" dxfId="1319" priority="346">
      <formula>OR(BS54="Error")</formula>
    </cfRule>
  </conditionalFormatting>
  <conditionalFormatting sqref="BS54">
    <cfRule type="cellIs" dxfId="1318" priority="343" operator="equal">
      <formula>"Error"</formula>
    </cfRule>
  </conditionalFormatting>
  <conditionalFormatting sqref="BS55">
    <cfRule type="expression" dxfId="1317" priority="344">
      <formula>OR(BS54="Error")</formula>
    </cfRule>
  </conditionalFormatting>
  <conditionalFormatting sqref="BS56">
    <cfRule type="expression" dxfId="1316" priority="345">
      <formula>OR(BS54="Error")</formula>
    </cfRule>
  </conditionalFormatting>
  <conditionalFormatting sqref="BZ54">
    <cfRule type="expression" dxfId="1315" priority="342">
      <formula>OR(CA54="Error")</formula>
    </cfRule>
  </conditionalFormatting>
  <conditionalFormatting sqref="BZ55">
    <cfRule type="expression" dxfId="1314" priority="341">
      <formula>OR(CA54="Error")</formula>
    </cfRule>
  </conditionalFormatting>
  <conditionalFormatting sqref="BZ56">
    <cfRule type="expression" dxfId="1313" priority="340">
      <formula>OR(CA54="Error")</formula>
    </cfRule>
  </conditionalFormatting>
  <conditionalFormatting sqref="CA54">
    <cfRule type="cellIs" dxfId="1312" priority="337" operator="equal">
      <formula>"Error"</formula>
    </cfRule>
  </conditionalFormatting>
  <conditionalFormatting sqref="CA55">
    <cfRule type="expression" dxfId="1311" priority="338">
      <formula>OR(CA54="Error")</formula>
    </cfRule>
  </conditionalFormatting>
  <conditionalFormatting sqref="CA56">
    <cfRule type="expression" dxfId="1310" priority="339">
      <formula>OR(CA54="Error")</formula>
    </cfRule>
  </conditionalFormatting>
  <conditionalFormatting sqref="CH54">
    <cfRule type="expression" dxfId="1309" priority="168">
      <formula>OR(CI54="Error")</formula>
    </cfRule>
  </conditionalFormatting>
  <conditionalFormatting sqref="CH55">
    <cfRule type="expression" dxfId="1308" priority="167">
      <formula>OR(CI54="Error")</formula>
    </cfRule>
  </conditionalFormatting>
  <conditionalFormatting sqref="CH56">
    <cfRule type="expression" dxfId="1307" priority="166">
      <formula>OR(CI54="Error")</formula>
    </cfRule>
  </conditionalFormatting>
  <conditionalFormatting sqref="CI54">
    <cfRule type="cellIs" dxfId="1306" priority="163" operator="equal">
      <formula>"Error"</formula>
    </cfRule>
  </conditionalFormatting>
  <conditionalFormatting sqref="CI55">
    <cfRule type="expression" dxfId="1305" priority="164">
      <formula>OR(CI54="Error")</formula>
    </cfRule>
  </conditionalFormatting>
  <conditionalFormatting sqref="CI56">
    <cfRule type="expression" dxfId="1304" priority="165">
      <formula>OR(CI54="Error")</formula>
    </cfRule>
  </conditionalFormatting>
  <conditionalFormatting sqref="CP54">
    <cfRule type="expression" dxfId="1303" priority="162">
      <formula>OR(CQ54="Error")</formula>
    </cfRule>
  </conditionalFormatting>
  <conditionalFormatting sqref="CP55">
    <cfRule type="expression" dxfId="1302" priority="161">
      <formula>OR(CQ54="Error")</formula>
    </cfRule>
  </conditionalFormatting>
  <conditionalFormatting sqref="CP56">
    <cfRule type="expression" dxfId="1301" priority="160">
      <formula>OR(CQ54="Error")</formula>
    </cfRule>
  </conditionalFormatting>
  <conditionalFormatting sqref="CQ54">
    <cfRule type="cellIs" dxfId="1300" priority="157" operator="equal">
      <formula>"Error"</formula>
    </cfRule>
  </conditionalFormatting>
  <conditionalFormatting sqref="CQ55">
    <cfRule type="expression" dxfId="1299" priority="158">
      <formula>OR(CQ54="Error")</formula>
    </cfRule>
  </conditionalFormatting>
  <conditionalFormatting sqref="CQ56">
    <cfRule type="expression" dxfId="1298" priority="159">
      <formula>OR(CQ54="Error")</formula>
    </cfRule>
  </conditionalFormatting>
  <conditionalFormatting sqref="CX54">
    <cfRule type="expression" dxfId="1297" priority="156">
      <formula>OR(CY54="Error")</formula>
    </cfRule>
  </conditionalFormatting>
  <conditionalFormatting sqref="CX55">
    <cfRule type="expression" dxfId="1296" priority="155">
      <formula>OR(CY54="Error")</formula>
    </cfRule>
  </conditionalFormatting>
  <conditionalFormatting sqref="CX56">
    <cfRule type="expression" dxfId="1295" priority="154">
      <formula>OR(CY54="Error")</formula>
    </cfRule>
  </conditionalFormatting>
  <conditionalFormatting sqref="CY54">
    <cfRule type="cellIs" dxfId="1294" priority="151" operator="equal">
      <formula>"Error"</formula>
    </cfRule>
  </conditionalFormatting>
  <conditionalFormatting sqref="CY55">
    <cfRule type="expression" dxfId="1293" priority="152">
      <formula>OR(CY54="Error")</formula>
    </cfRule>
  </conditionalFormatting>
  <conditionalFormatting sqref="CY56">
    <cfRule type="expression" dxfId="1292" priority="153">
      <formula>OR(CY54="Error")</formula>
    </cfRule>
  </conditionalFormatting>
  <conditionalFormatting sqref="DF54">
    <cfRule type="expression" dxfId="1291" priority="150">
      <formula>OR(DG54="Error")</formula>
    </cfRule>
  </conditionalFormatting>
  <conditionalFormatting sqref="DF55">
    <cfRule type="expression" dxfId="1290" priority="149">
      <formula>OR(DG54="Error")</formula>
    </cfRule>
  </conditionalFormatting>
  <conditionalFormatting sqref="DF56">
    <cfRule type="expression" dxfId="1289" priority="148">
      <formula>OR(DG54="Error")</formula>
    </cfRule>
  </conditionalFormatting>
  <conditionalFormatting sqref="DG54">
    <cfRule type="cellIs" dxfId="1288" priority="145" operator="equal">
      <formula>"Error"</formula>
    </cfRule>
  </conditionalFormatting>
  <conditionalFormatting sqref="DG55">
    <cfRule type="expression" dxfId="1287" priority="146">
      <formula>OR(DG54="Error")</formula>
    </cfRule>
  </conditionalFormatting>
  <conditionalFormatting sqref="DG56">
    <cfRule type="expression" dxfId="1286" priority="147">
      <formula>OR(DG54="Error")</formula>
    </cfRule>
  </conditionalFormatting>
  <conditionalFormatting sqref="DN54">
    <cfRule type="expression" dxfId="1285" priority="144">
      <formula>OR(DO54="Error")</formula>
    </cfRule>
  </conditionalFormatting>
  <conditionalFormatting sqref="DN55">
    <cfRule type="expression" dxfId="1284" priority="143">
      <formula>OR(DO54="Error")</formula>
    </cfRule>
  </conditionalFormatting>
  <conditionalFormatting sqref="DN56">
    <cfRule type="expression" dxfId="1283" priority="142">
      <formula>OR(DO54="Error")</formula>
    </cfRule>
  </conditionalFormatting>
  <conditionalFormatting sqref="DO54">
    <cfRule type="cellIs" dxfId="1282" priority="139" operator="equal">
      <formula>"Error"</formula>
    </cfRule>
  </conditionalFormatting>
  <conditionalFormatting sqref="DO55">
    <cfRule type="expression" dxfId="1281" priority="140">
      <formula>OR(DO54="Error")</formula>
    </cfRule>
  </conditionalFormatting>
  <conditionalFormatting sqref="DO56">
    <cfRule type="expression" dxfId="1280" priority="141">
      <formula>OR(DO54="Error")</formula>
    </cfRule>
  </conditionalFormatting>
  <conditionalFormatting sqref="DV54">
    <cfRule type="expression" dxfId="1279" priority="138">
      <formula>OR(DW54="Error")</formula>
    </cfRule>
  </conditionalFormatting>
  <conditionalFormatting sqref="DV55">
    <cfRule type="expression" dxfId="1278" priority="137">
      <formula>OR(DW54="Error")</formula>
    </cfRule>
  </conditionalFormatting>
  <conditionalFormatting sqref="DV56">
    <cfRule type="expression" dxfId="1277" priority="136">
      <formula>OR(DW54="Error")</formula>
    </cfRule>
  </conditionalFormatting>
  <conditionalFormatting sqref="DW54">
    <cfRule type="cellIs" dxfId="1276" priority="133" operator="equal">
      <formula>"Error"</formula>
    </cfRule>
  </conditionalFormatting>
  <conditionalFormatting sqref="DW55">
    <cfRule type="expression" dxfId="1275" priority="134">
      <formula>OR(DW54="Error")</formula>
    </cfRule>
  </conditionalFormatting>
  <conditionalFormatting sqref="DW56">
    <cfRule type="expression" dxfId="1274" priority="135">
      <formula>OR(DW54="Error")</formula>
    </cfRule>
  </conditionalFormatting>
  <conditionalFormatting sqref="ED54">
    <cfRule type="expression" dxfId="1273" priority="132">
      <formula>OR(EE54="Error")</formula>
    </cfRule>
  </conditionalFormatting>
  <conditionalFormatting sqref="ED55">
    <cfRule type="expression" dxfId="1272" priority="131">
      <formula>OR(EE54="Error")</formula>
    </cfRule>
  </conditionalFormatting>
  <conditionalFormatting sqref="ED56">
    <cfRule type="expression" dxfId="1271" priority="130">
      <formula>OR(EE54="Error")</formula>
    </cfRule>
  </conditionalFormatting>
  <conditionalFormatting sqref="EE54">
    <cfRule type="cellIs" dxfId="1270" priority="127" operator="equal">
      <formula>"Error"</formula>
    </cfRule>
  </conditionalFormatting>
  <conditionalFormatting sqref="EE55">
    <cfRule type="expression" dxfId="1269" priority="128">
      <formula>OR(EE54="Error")</formula>
    </cfRule>
  </conditionalFormatting>
  <conditionalFormatting sqref="EE56">
    <cfRule type="expression" dxfId="1268" priority="129">
      <formula>OR(EE54="Error")</formula>
    </cfRule>
  </conditionalFormatting>
  <conditionalFormatting sqref="EL54">
    <cfRule type="expression" dxfId="1267" priority="126">
      <formula>OR(EM54="Error")</formula>
    </cfRule>
  </conditionalFormatting>
  <conditionalFormatting sqref="EL55">
    <cfRule type="expression" dxfId="1266" priority="125">
      <formula>OR(EM54="Error")</formula>
    </cfRule>
  </conditionalFormatting>
  <conditionalFormatting sqref="EL56">
    <cfRule type="expression" dxfId="1265" priority="124">
      <formula>OR(EM54="Error")</formula>
    </cfRule>
  </conditionalFormatting>
  <conditionalFormatting sqref="EM54">
    <cfRule type="cellIs" dxfId="1264" priority="121" operator="equal">
      <formula>"Error"</formula>
    </cfRule>
  </conditionalFormatting>
  <conditionalFormatting sqref="EM55">
    <cfRule type="expression" dxfId="1263" priority="122">
      <formula>OR(EM54="Error")</formula>
    </cfRule>
  </conditionalFormatting>
  <conditionalFormatting sqref="EM56">
    <cfRule type="expression" dxfId="1262" priority="123">
      <formula>OR(EM54="Error")</formula>
    </cfRule>
  </conditionalFormatting>
  <conditionalFormatting sqref="ET54">
    <cfRule type="expression" dxfId="1261" priority="120">
      <formula>OR(EU54="Error")</formula>
    </cfRule>
  </conditionalFormatting>
  <conditionalFormatting sqref="ET55">
    <cfRule type="expression" dxfId="1260" priority="119">
      <formula>OR(EU54="Error")</formula>
    </cfRule>
  </conditionalFormatting>
  <conditionalFormatting sqref="ET56">
    <cfRule type="expression" dxfId="1259" priority="118">
      <formula>OR(EU54="Error")</formula>
    </cfRule>
  </conditionalFormatting>
  <conditionalFormatting sqref="EU54">
    <cfRule type="cellIs" dxfId="1258" priority="115" operator="equal">
      <formula>"Error"</formula>
    </cfRule>
  </conditionalFormatting>
  <conditionalFormatting sqref="EU55">
    <cfRule type="expression" dxfId="1257" priority="116">
      <formula>OR(EU54="Error")</formula>
    </cfRule>
  </conditionalFormatting>
  <conditionalFormatting sqref="EU56">
    <cfRule type="expression" dxfId="1256" priority="117">
      <formula>OR(EU54="Error")</formula>
    </cfRule>
  </conditionalFormatting>
  <conditionalFormatting sqref="FB54">
    <cfRule type="expression" dxfId="1255" priority="114">
      <formula>OR(FC54="Error")</formula>
    </cfRule>
  </conditionalFormatting>
  <conditionalFormatting sqref="FB55">
    <cfRule type="expression" dxfId="1254" priority="113">
      <formula>OR(FC54="Error")</formula>
    </cfRule>
  </conditionalFormatting>
  <conditionalFormatting sqref="FB56">
    <cfRule type="expression" dxfId="1253" priority="112">
      <formula>OR(FC54="Error")</formula>
    </cfRule>
  </conditionalFormatting>
  <conditionalFormatting sqref="FC54">
    <cfRule type="cellIs" dxfId="1252" priority="109" operator="equal">
      <formula>"Error"</formula>
    </cfRule>
  </conditionalFormatting>
  <conditionalFormatting sqref="FC55">
    <cfRule type="expression" dxfId="1251" priority="110">
      <formula>OR(FC54="Error")</formula>
    </cfRule>
  </conditionalFormatting>
  <conditionalFormatting sqref="FC56">
    <cfRule type="expression" dxfId="1250" priority="111">
      <formula>OR(FC54="Error")</formula>
    </cfRule>
  </conditionalFormatting>
  <conditionalFormatting sqref="FJ54">
    <cfRule type="expression" dxfId="1249" priority="108">
      <formula>OR(FK54="Error")</formula>
    </cfRule>
  </conditionalFormatting>
  <conditionalFormatting sqref="FJ55">
    <cfRule type="expression" dxfId="1248" priority="107">
      <formula>OR(FK54="Error")</formula>
    </cfRule>
  </conditionalFormatting>
  <conditionalFormatting sqref="FJ56">
    <cfRule type="expression" dxfId="1247" priority="106">
      <formula>OR(FK54="Error")</formula>
    </cfRule>
  </conditionalFormatting>
  <conditionalFormatting sqref="FK54">
    <cfRule type="cellIs" dxfId="1246" priority="103" operator="equal">
      <formula>"Error"</formula>
    </cfRule>
  </conditionalFormatting>
  <conditionalFormatting sqref="FK55">
    <cfRule type="expression" dxfId="1245" priority="104">
      <formula>OR(FK54="Error")</formula>
    </cfRule>
  </conditionalFormatting>
  <conditionalFormatting sqref="FK56">
    <cfRule type="expression" dxfId="1244" priority="105">
      <formula>OR(FK54="Error")</formula>
    </cfRule>
  </conditionalFormatting>
  <conditionalFormatting sqref="FR54">
    <cfRule type="expression" dxfId="1243" priority="102">
      <formula>OR(FS54="Error")</formula>
    </cfRule>
  </conditionalFormatting>
  <conditionalFormatting sqref="FR55">
    <cfRule type="expression" dxfId="1242" priority="101">
      <formula>OR(FS54="Error")</formula>
    </cfRule>
  </conditionalFormatting>
  <conditionalFormatting sqref="FR56">
    <cfRule type="expression" dxfId="1241" priority="100">
      <formula>OR(FS54="Error")</formula>
    </cfRule>
  </conditionalFormatting>
  <conditionalFormatting sqref="FS54">
    <cfRule type="cellIs" dxfId="1240" priority="97" operator="equal">
      <formula>"Error"</formula>
    </cfRule>
  </conditionalFormatting>
  <conditionalFormatting sqref="FS55">
    <cfRule type="expression" dxfId="1239" priority="98">
      <formula>OR(FS54="Error")</formula>
    </cfRule>
  </conditionalFormatting>
  <conditionalFormatting sqref="FS56">
    <cfRule type="expression" dxfId="1238" priority="99">
      <formula>OR(FS54="Error")</formula>
    </cfRule>
  </conditionalFormatting>
  <conditionalFormatting sqref="FZ54">
    <cfRule type="expression" dxfId="1237" priority="96">
      <formula>OR(GA54="Error")</formula>
    </cfRule>
  </conditionalFormatting>
  <conditionalFormatting sqref="FZ55">
    <cfRule type="expression" dxfId="1236" priority="95">
      <formula>OR(GA54="Error")</formula>
    </cfRule>
  </conditionalFormatting>
  <conditionalFormatting sqref="FZ56">
    <cfRule type="expression" dxfId="1235" priority="94">
      <formula>OR(GA54="Error")</formula>
    </cfRule>
  </conditionalFormatting>
  <conditionalFormatting sqref="GA54">
    <cfRule type="cellIs" dxfId="1234" priority="91" operator="equal">
      <formula>"Error"</formula>
    </cfRule>
  </conditionalFormatting>
  <conditionalFormatting sqref="GA55">
    <cfRule type="expression" dxfId="1233" priority="92">
      <formula>OR(GA54="Error")</formula>
    </cfRule>
  </conditionalFormatting>
  <conditionalFormatting sqref="GA56">
    <cfRule type="expression" dxfId="1232" priority="93">
      <formula>OR(GA54="Error")</formula>
    </cfRule>
  </conditionalFormatting>
  <conditionalFormatting sqref="GH54">
    <cfRule type="expression" dxfId="1231" priority="90">
      <formula>OR(GI54="Error")</formula>
    </cfRule>
  </conditionalFormatting>
  <conditionalFormatting sqref="GH55">
    <cfRule type="expression" dxfId="1230" priority="89">
      <formula>OR(GI54="Error")</formula>
    </cfRule>
  </conditionalFormatting>
  <conditionalFormatting sqref="GH56">
    <cfRule type="expression" dxfId="1229" priority="88">
      <formula>OR(GI54="Error")</formula>
    </cfRule>
  </conditionalFormatting>
  <conditionalFormatting sqref="GI54">
    <cfRule type="cellIs" dxfId="1228" priority="85" operator="equal">
      <formula>"Error"</formula>
    </cfRule>
  </conditionalFormatting>
  <conditionalFormatting sqref="GI55">
    <cfRule type="expression" dxfId="1227" priority="86">
      <formula>OR(GI54="Error")</formula>
    </cfRule>
  </conditionalFormatting>
  <conditionalFormatting sqref="GI56">
    <cfRule type="expression" dxfId="1226" priority="87">
      <formula>OR(GI54="Error")</formula>
    </cfRule>
  </conditionalFormatting>
  <conditionalFormatting sqref="GP54">
    <cfRule type="expression" dxfId="1225" priority="84">
      <formula>OR(GQ54="Error")</formula>
    </cfRule>
  </conditionalFormatting>
  <conditionalFormatting sqref="GP55">
    <cfRule type="expression" dxfId="1224" priority="83">
      <formula>OR(GQ54="Error")</formula>
    </cfRule>
  </conditionalFormatting>
  <conditionalFormatting sqref="GP56">
    <cfRule type="expression" dxfId="1223" priority="82">
      <formula>OR(GQ54="Error")</formula>
    </cfRule>
  </conditionalFormatting>
  <conditionalFormatting sqref="GQ54">
    <cfRule type="cellIs" dxfId="1222" priority="79" operator="equal">
      <formula>"Error"</formula>
    </cfRule>
  </conditionalFormatting>
  <conditionalFormatting sqref="GQ55">
    <cfRule type="expression" dxfId="1221" priority="80">
      <formula>OR(GQ54="Error")</formula>
    </cfRule>
  </conditionalFormatting>
  <conditionalFormatting sqref="GQ56">
    <cfRule type="expression" dxfId="1220" priority="81">
      <formula>OR(GQ54="Error")</formula>
    </cfRule>
  </conditionalFormatting>
  <conditionalFormatting sqref="GX54">
    <cfRule type="expression" dxfId="1219" priority="78">
      <formula>OR(GY54="Error")</formula>
    </cfRule>
  </conditionalFormatting>
  <conditionalFormatting sqref="GX55">
    <cfRule type="expression" dxfId="1218" priority="77">
      <formula>OR(GY54="Error")</formula>
    </cfRule>
  </conditionalFormatting>
  <conditionalFormatting sqref="GX56">
    <cfRule type="expression" dxfId="1217" priority="76">
      <formula>OR(GY54="Error")</formula>
    </cfRule>
  </conditionalFormatting>
  <conditionalFormatting sqref="GY54">
    <cfRule type="cellIs" dxfId="1216" priority="73" operator="equal">
      <formula>"Error"</formula>
    </cfRule>
  </conditionalFormatting>
  <conditionalFormatting sqref="GY55">
    <cfRule type="expression" dxfId="1215" priority="74">
      <formula>OR(GY54="Error")</formula>
    </cfRule>
  </conditionalFormatting>
  <conditionalFormatting sqref="GY56">
    <cfRule type="expression" dxfId="1214" priority="75">
      <formula>OR(GY54="Error")</formula>
    </cfRule>
  </conditionalFormatting>
  <conditionalFormatting sqref="HF54">
    <cfRule type="expression" dxfId="1213" priority="72">
      <formula>OR(HG54="Error")</formula>
    </cfRule>
  </conditionalFormatting>
  <conditionalFormatting sqref="HF55">
    <cfRule type="expression" dxfId="1212" priority="71">
      <formula>OR(HG54="Error")</formula>
    </cfRule>
  </conditionalFormatting>
  <conditionalFormatting sqref="HF56">
    <cfRule type="expression" dxfId="1211" priority="70">
      <formula>OR(HG54="Error")</formula>
    </cfRule>
  </conditionalFormatting>
  <conditionalFormatting sqref="HG54">
    <cfRule type="cellIs" dxfId="1210" priority="67" operator="equal">
      <formula>"Error"</formula>
    </cfRule>
  </conditionalFormatting>
  <conditionalFormatting sqref="HG55">
    <cfRule type="expression" dxfId="1209" priority="68">
      <formula>OR(HG54="Error")</formula>
    </cfRule>
  </conditionalFormatting>
  <conditionalFormatting sqref="HG56">
    <cfRule type="expression" dxfId="1208" priority="69">
      <formula>OR(HG54="Error")</formula>
    </cfRule>
  </conditionalFormatting>
  <conditionalFormatting sqref="HN54">
    <cfRule type="expression" dxfId="1207" priority="66">
      <formula>OR(HO54="Error")</formula>
    </cfRule>
  </conditionalFormatting>
  <conditionalFormatting sqref="HN55">
    <cfRule type="expression" dxfId="1206" priority="65">
      <formula>OR(HO54="Error")</formula>
    </cfRule>
  </conditionalFormatting>
  <conditionalFormatting sqref="HN56">
    <cfRule type="expression" dxfId="1205" priority="64">
      <formula>OR(HO54="Error")</formula>
    </cfRule>
  </conditionalFormatting>
  <conditionalFormatting sqref="HO54">
    <cfRule type="cellIs" dxfId="1204" priority="61" operator="equal">
      <formula>"Error"</formula>
    </cfRule>
  </conditionalFormatting>
  <conditionalFormatting sqref="HO55">
    <cfRule type="expression" dxfId="1203" priority="62">
      <formula>OR(HO54="Error")</formula>
    </cfRule>
  </conditionalFormatting>
  <conditionalFormatting sqref="HO56">
    <cfRule type="expression" dxfId="1202" priority="63">
      <formula>OR(HO54="Error")</formula>
    </cfRule>
  </conditionalFormatting>
  <conditionalFormatting sqref="HV54">
    <cfRule type="expression" dxfId="1201" priority="60">
      <formula>OR(HW54="Error")</formula>
    </cfRule>
  </conditionalFormatting>
  <conditionalFormatting sqref="HV55">
    <cfRule type="expression" dxfId="1200" priority="59">
      <formula>OR(HW54="Error")</formula>
    </cfRule>
  </conditionalFormatting>
  <conditionalFormatting sqref="HV56">
    <cfRule type="expression" dxfId="1199" priority="58">
      <formula>OR(HW54="Error")</formula>
    </cfRule>
  </conditionalFormatting>
  <conditionalFormatting sqref="HW54">
    <cfRule type="cellIs" dxfId="1198" priority="55" operator="equal">
      <formula>"Error"</formula>
    </cfRule>
  </conditionalFormatting>
  <conditionalFormatting sqref="HW55">
    <cfRule type="expression" dxfId="1197" priority="56">
      <formula>OR(HW54="Error")</formula>
    </cfRule>
  </conditionalFormatting>
  <conditionalFormatting sqref="HW56">
    <cfRule type="expression" dxfId="1196" priority="57">
      <formula>OR(HW54="Error")</formula>
    </cfRule>
  </conditionalFormatting>
  <conditionalFormatting sqref="ID54">
    <cfRule type="expression" dxfId="1195" priority="54">
      <formula>OR(IE54="Error")</formula>
    </cfRule>
  </conditionalFormatting>
  <conditionalFormatting sqref="ID55">
    <cfRule type="expression" dxfId="1194" priority="53">
      <formula>OR(IE54="Error")</formula>
    </cfRule>
  </conditionalFormatting>
  <conditionalFormatting sqref="ID56">
    <cfRule type="expression" dxfId="1193" priority="52">
      <formula>OR(IE54="Error")</formula>
    </cfRule>
  </conditionalFormatting>
  <conditionalFormatting sqref="IE54">
    <cfRule type="cellIs" dxfId="1192" priority="49" operator="equal">
      <formula>"Error"</formula>
    </cfRule>
  </conditionalFormatting>
  <conditionalFormatting sqref="IE55">
    <cfRule type="expression" dxfId="1191" priority="50">
      <formula>OR(IE54="Error")</formula>
    </cfRule>
  </conditionalFormatting>
  <conditionalFormatting sqref="IE56">
    <cfRule type="expression" dxfId="1190" priority="51">
      <formula>OR(IE54="Error")</formula>
    </cfRule>
  </conditionalFormatting>
  <conditionalFormatting sqref="IL54">
    <cfRule type="expression" dxfId="1189" priority="48">
      <formula>OR(IM54="Error")</formula>
    </cfRule>
  </conditionalFormatting>
  <conditionalFormatting sqref="IL55">
    <cfRule type="expression" dxfId="1188" priority="47">
      <formula>OR(IM54="Error")</formula>
    </cfRule>
  </conditionalFormatting>
  <conditionalFormatting sqref="IL56">
    <cfRule type="expression" dxfId="1187" priority="46">
      <formula>OR(IM54="Error")</formula>
    </cfRule>
  </conditionalFormatting>
  <conditionalFormatting sqref="IM54">
    <cfRule type="cellIs" dxfId="1186" priority="43" operator="equal">
      <formula>"Error"</formula>
    </cfRule>
  </conditionalFormatting>
  <conditionalFormatting sqref="IM55">
    <cfRule type="expression" dxfId="1185" priority="44">
      <formula>OR(IM54="Error")</formula>
    </cfRule>
  </conditionalFormatting>
  <conditionalFormatting sqref="IM56">
    <cfRule type="expression" dxfId="1184" priority="45">
      <formula>OR(IM54="Error")</formula>
    </cfRule>
  </conditionalFormatting>
  <conditionalFormatting sqref="IT54">
    <cfRule type="expression" dxfId="1183" priority="42">
      <formula>OR(IU54="Error")</formula>
    </cfRule>
  </conditionalFormatting>
  <conditionalFormatting sqref="IT55">
    <cfRule type="expression" dxfId="1182" priority="41">
      <formula>OR(IU54="Error")</formula>
    </cfRule>
  </conditionalFormatting>
  <conditionalFormatting sqref="IT56">
    <cfRule type="expression" dxfId="1181" priority="40">
      <formula>OR(IU54="Error")</formula>
    </cfRule>
  </conditionalFormatting>
  <conditionalFormatting sqref="IU54">
    <cfRule type="cellIs" dxfId="1180" priority="37" operator="equal">
      <formula>"Error"</formula>
    </cfRule>
  </conditionalFormatting>
  <conditionalFormatting sqref="IU55">
    <cfRule type="expression" dxfId="1179" priority="38">
      <formula>OR(IU54="Error")</formula>
    </cfRule>
  </conditionalFormatting>
  <conditionalFormatting sqref="IU56">
    <cfRule type="expression" dxfId="1178" priority="39">
      <formula>OR(IU54="Error")</formula>
    </cfRule>
  </conditionalFormatting>
  <conditionalFormatting sqref="JB54">
    <cfRule type="expression" dxfId="1177" priority="36">
      <formula>OR(JC54="Error")</formula>
    </cfRule>
  </conditionalFormatting>
  <conditionalFormatting sqref="JB55">
    <cfRule type="expression" dxfId="1176" priority="35">
      <formula>OR(JC54="Error")</formula>
    </cfRule>
  </conditionalFormatting>
  <conditionalFormatting sqref="JB56">
    <cfRule type="expression" dxfId="1175" priority="34">
      <formula>OR(JC54="Error")</formula>
    </cfRule>
  </conditionalFormatting>
  <conditionalFormatting sqref="JC54">
    <cfRule type="cellIs" dxfId="1174" priority="31" operator="equal">
      <formula>"Error"</formula>
    </cfRule>
  </conditionalFormatting>
  <conditionalFormatting sqref="JC55">
    <cfRule type="expression" dxfId="1173" priority="32">
      <formula>OR(JC54="Error")</formula>
    </cfRule>
  </conditionalFormatting>
  <conditionalFormatting sqref="JC56">
    <cfRule type="expression" dxfId="1172" priority="33">
      <formula>OR(JC54="Error")</formula>
    </cfRule>
  </conditionalFormatting>
  <conditionalFormatting sqref="JJ54">
    <cfRule type="expression" dxfId="1171" priority="30">
      <formula>OR(JK54="Error")</formula>
    </cfRule>
  </conditionalFormatting>
  <conditionalFormatting sqref="JJ55">
    <cfRule type="expression" dxfId="1170" priority="29">
      <formula>OR(JK54="Error")</formula>
    </cfRule>
  </conditionalFormatting>
  <conditionalFormatting sqref="JJ56">
    <cfRule type="expression" dxfId="1169" priority="28">
      <formula>OR(JK54="Error")</formula>
    </cfRule>
  </conditionalFormatting>
  <conditionalFormatting sqref="JK54">
    <cfRule type="cellIs" dxfId="1168" priority="25" operator="equal">
      <formula>"Error"</formula>
    </cfRule>
  </conditionalFormatting>
  <conditionalFormatting sqref="JK55">
    <cfRule type="expression" dxfId="1167" priority="26">
      <formula>OR(JK54="Error")</formula>
    </cfRule>
  </conditionalFormatting>
  <conditionalFormatting sqref="JK56">
    <cfRule type="expression" dxfId="1166" priority="27">
      <formula>OR(JK54="Error")</formula>
    </cfRule>
  </conditionalFormatting>
  <conditionalFormatting sqref="JR54">
    <cfRule type="expression" dxfId="1165" priority="24">
      <formula>OR(JS54="Error")</formula>
    </cfRule>
  </conditionalFormatting>
  <conditionalFormatting sqref="JR55">
    <cfRule type="expression" dxfId="1164" priority="23">
      <formula>OR(JS54="Error")</formula>
    </cfRule>
  </conditionalFormatting>
  <conditionalFormatting sqref="JR56">
    <cfRule type="expression" dxfId="1163" priority="22">
      <formula>OR(JS54="Error")</formula>
    </cfRule>
  </conditionalFormatting>
  <conditionalFormatting sqref="JS54">
    <cfRule type="cellIs" dxfId="1162" priority="19" operator="equal">
      <formula>"Error"</formula>
    </cfRule>
  </conditionalFormatting>
  <conditionalFormatting sqref="JS55">
    <cfRule type="expression" dxfId="1161" priority="20">
      <formula>OR(JS54="Error")</formula>
    </cfRule>
  </conditionalFormatting>
  <conditionalFormatting sqref="JS56">
    <cfRule type="expression" dxfId="1160" priority="21">
      <formula>OR(JS54="Error")</formula>
    </cfRule>
  </conditionalFormatting>
  <conditionalFormatting sqref="JZ54">
    <cfRule type="expression" dxfId="1159" priority="18">
      <formula>OR(KA54="Error")</formula>
    </cfRule>
  </conditionalFormatting>
  <conditionalFormatting sqref="JZ55">
    <cfRule type="expression" dxfId="1158" priority="17">
      <formula>OR(KA54="Error")</formula>
    </cfRule>
  </conditionalFormatting>
  <conditionalFormatting sqref="JZ56">
    <cfRule type="expression" dxfId="1157" priority="16">
      <formula>OR(KA54="Error")</formula>
    </cfRule>
  </conditionalFormatting>
  <conditionalFormatting sqref="KA54">
    <cfRule type="cellIs" dxfId="1156" priority="13" operator="equal">
      <formula>"Error"</formula>
    </cfRule>
  </conditionalFormatting>
  <conditionalFormatting sqref="KA55">
    <cfRule type="expression" dxfId="1155" priority="14">
      <formula>OR(KA54="Error")</formula>
    </cfRule>
  </conditionalFormatting>
  <conditionalFormatting sqref="KA56">
    <cfRule type="expression" dxfId="1154" priority="15">
      <formula>OR(KA54="Error")</formula>
    </cfRule>
  </conditionalFormatting>
  <conditionalFormatting sqref="KH54">
    <cfRule type="expression" dxfId="1153" priority="12">
      <formula>OR(KI54="Error")</formula>
    </cfRule>
  </conditionalFormatting>
  <conditionalFormatting sqref="KH55">
    <cfRule type="expression" dxfId="1152" priority="11">
      <formula>OR(KI54="Error")</formula>
    </cfRule>
  </conditionalFormatting>
  <conditionalFormatting sqref="KH56">
    <cfRule type="expression" dxfId="1151" priority="10">
      <formula>OR(KI54="Error")</formula>
    </cfRule>
  </conditionalFormatting>
  <conditionalFormatting sqref="KI54">
    <cfRule type="cellIs" dxfId="1150" priority="7" operator="equal">
      <formula>"Error"</formula>
    </cfRule>
  </conditionalFormatting>
  <conditionalFormatting sqref="KI55">
    <cfRule type="expression" dxfId="1149" priority="8">
      <formula>OR(KI54="Error")</formula>
    </cfRule>
  </conditionalFormatting>
  <conditionalFormatting sqref="KI56">
    <cfRule type="expression" dxfId="1148" priority="9">
      <formula>OR(KI54="Error")</formula>
    </cfRule>
  </conditionalFormatting>
  <conditionalFormatting sqref="KP54">
    <cfRule type="expression" dxfId="1147" priority="6">
      <formula>OR(KQ54="Error")</formula>
    </cfRule>
  </conditionalFormatting>
  <conditionalFormatting sqref="KP55">
    <cfRule type="expression" dxfId="1146" priority="5">
      <formula>OR(KQ54="Error")</formula>
    </cfRule>
  </conditionalFormatting>
  <conditionalFormatting sqref="KP56">
    <cfRule type="expression" dxfId="1145" priority="4">
      <formula>OR(KQ54="Error")</formula>
    </cfRule>
  </conditionalFormatting>
  <conditionalFormatting sqref="KQ54">
    <cfRule type="cellIs" dxfId="1144" priority="1" operator="equal">
      <formula>"Error"</formula>
    </cfRule>
  </conditionalFormatting>
  <conditionalFormatting sqref="KQ55">
    <cfRule type="expression" dxfId="1143" priority="2">
      <formula>OR(KQ54="Error")</formula>
    </cfRule>
  </conditionalFormatting>
  <conditionalFormatting sqref="KQ56">
    <cfRule type="expression" dxfId="1142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13C-2007-49EC-BB22-D14F6F519161}">
  <sheetPr>
    <tabColor theme="0"/>
  </sheetPr>
  <dimension ref="A1:BFQ59"/>
  <sheetViews>
    <sheetView zoomScale="90" zoomScaleNormal="90" workbookViewId="0">
      <pane xSplit="4" topLeftCell="XU1" activePane="topRight" state="frozen"/>
      <selection activeCell="E19" sqref="E19"/>
      <selection pane="topRight" activeCell="XV13" sqref="XV13:YB13"/>
    </sheetView>
  </sheetViews>
  <sheetFormatPr defaultColWidth="8.54296875" defaultRowHeight="14.5" outlineLevelCol="1" x14ac:dyDescent="0.35"/>
  <cols>
    <col min="1" max="1" width="3.453125" style="3" customWidth="1"/>
    <col min="2" max="2" width="21.54296875" style="3" customWidth="1"/>
    <col min="3" max="3" width="9.453125" style="3" customWidth="1"/>
    <col min="4" max="4" width="62.453125" style="3" customWidth="1"/>
    <col min="5" max="84" width="8.54296875" style="4" hidden="1" customWidth="1" outlineLevel="1"/>
    <col min="85" max="85" width="8.54296875" style="4" collapsed="1"/>
    <col min="86" max="164" width="8.54296875" style="4" hidden="1" customWidth="1" outlineLevel="1"/>
    <col min="165" max="165" width="8.54296875" style="4" collapsed="1"/>
    <col min="166" max="244" width="8.54296875" style="4" hidden="1" customWidth="1" outlineLevel="1"/>
    <col min="245" max="245" width="8.54296875" style="4" collapsed="1"/>
    <col min="246" max="324" width="8.54296875" style="4" hidden="1" customWidth="1" outlineLevel="1"/>
    <col min="325" max="325" width="8.54296875" style="4" collapsed="1"/>
    <col min="326" max="404" width="8.54296875" style="4" hidden="1" customWidth="1" outlineLevel="1"/>
    <col min="405" max="405" width="8.54296875" style="4" collapsed="1"/>
    <col min="406" max="484" width="8.54296875" style="4" hidden="1" customWidth="1" outlineLevel="1"/>
    <col min="485" max="485" width="8.54296875" style="4" collapsed="1"/>
    <col min="486" max="564" width="8.54296875" style="4" hidden="1" customWidth="1" outlineLevel="1"/>
    <col min="565" max="565" width="8.54296875" style="4" collapsed="1"/>
    <col min="566" max="644" width="8.54296875" style="4" hidden="1" customWidth="1" outlineLevel="1"/>
    <col min="645" max="645" width="8.54296875" style="4" collapsed="1"/>
    <col min="646" max="724" width="8.54296875" style="4" customWidth="1" outlineLevel="1"/>
    <col min="725" max="725" width="8.54296875" style="4"/>
    <col min="726" max="804" width="8.54296875" style="4" hidden="1" customWidth="1" outlineLevel="1"/>
    <col min="805" max="805" width="8.54296875" style="4" collapsed="1"/>
    <col min="806" max="884" width="8.54296875" style="4" hidden="1" customWidth="1" outlineLevel="1"/>
    <col min="885" max="885" width="8.54296875" style="4" collapsed="1"/>
    <col min="886" max="964" width="8.54296875" style="4" hidden="1" customWidth="1" outlineLevel="1"/>
    <col min="965" max="965" width="8.54296875" style="4" collapsed="1"/>
    <col min="966" max="1044" width="8.54296875" style="4" hidden="1" customWidth="1" outlineLevel="1"/>
    <col min="1045" max="1045" width="8.54296875" style="4" collapsed="1"/>
    <col min="1046" max="1124" width="8.54296875" style="4" hidden="1" customWidth="1" outlineLevel="1"/>
    <col min="1125" max="1125" width="8.54296875" style="4" collapsed="1"/>
    <col min="1126" max="1204" width="8.54296875" style="4" hidden="1" customWidth="1" outlineLevel="1"/>
    <col min="1205" max="1205" width="8.54296875" style="4" collapsed="1"/>
    <col min="1206" max="1284" width="8.54296875" style="4" hidden="1" customWidth="1" outlineLevel="1"/>
    <col min="1285" max="1285" width="8.54296875" style="4" collapsed="1"/>
    <col min="1286" max="1364" width="8.54296875" style="4" hidden="1" customWidth="1" outlineLevel="1"/>
    <col min="1365" max="1365" width="8.54296875" style="4" collapsed="1"/>
    <col min="1366" max="1444" width="8.54296875" style="4" hidden="1" customWidth="1" outlineLevel="1"/>
    <col min="1445" max="1445" width="8.54296875" style="4" collapsed="1"/>
    <col min="1446" max="1524" width="8.54296875" style="4" hidden="1" customWidth="1" outlineLevel="1"/>
    <col min="1525" max="1525" width="8.54296875" style="4" collapsed="1"/>
    <col min="1526" max="16384" width="8.54296875" style="4"/>
  </cols>
  <sheetData>
    <row r="1" spans="2:1524" x14ac:dyDescent="0.35">
      <c r="B1" s="3" t="s">
        <v>0</v>
      </c>
    </row>
    <row r="2" spans="2:1524" ht="15" x14ac:dyDescent="0.35">
      <c r="B2" s="5" t="s">
        <v>1</v>
      </c>
      <c r="C2" s="6" t="s">
        <v>2</v>
      </c>
      <c r="D2" s="7"/>
    </row>
    <row r="3" spans="2:1524" x14ac:dyDescent="0.35">
      <c r="B3" s="8" t="s">
        <v>3</v>
      </c>
      <c r="C3" s="9" t="s">
        <v>105</v>
      </c>
      <c r="D3" s="9"/>
    </row>
    <row r="4" spans="2:1524" x14ac:dyDescent="0.35">
      <c r="B4" s="8"/>
      <c r="C4" s="9"/>
      <c r="D4" s="9"/>
    </row>
    <row r="5" spans="2:1524" ht="15.5" x14ac:dyDescent="0.35">
      <c r="B5" s="8" t="s">
        <v>5</v>
      </c>
      <c r="C5" s="10" t="str">
        <f>Summary!C5</f>
        <v>24 November 2025 to 25 January 2026</v>
      </c>
      <c r="D5" s="11"/>
    </row>
    <row r="6" spans="2:1524" x14ac:dyDescent="0.35">
      <c r="B6" s="8" t="s">
        <v>6</v>
      </c>
      <c r="C6" s="3" t="s">
        <v>7</v>
      </c>
    </row>
    <row r="7" spans="2:1524" x14ac:dyDescent="0.35">
      <c r="B7" s="8" t="s">
        <v>8</v>
      </c>
      <c r="C7" s="3" t="s">
        <v>9</v>
      </c>
    </row>
    <row r="8" spans="2:1524" x14ac:dyDescent="0.35">
      <c r="B8" s="8" t="s">
        <v>10</v>
      </c>
      <c r="C8" s="135" t="str">
        <f>Summary!C8</f>
        <v>Thursday 29/01/2026</v>
      </c>
      <c r="D8" s="135"/>
    </row>
    <row r="9" spans="2:1524" x14ac:dyDescent="0.35">
      <c r="B9" s="8" t="s">
        <v>11</v>
      </c>
    </row>
    <row r="10" spans="2:1524" x14ac:dyDescent="0.35">
      <c r="B10" s="8" t="s">
        <v>12</v>
      </c>
      <c r="C10" s="3" t="s">
        <v>13</v>
      </c>
    </row>
    <row r="11" spans="2:1524" x14ac:dyDescent="0.35">
      <c r="B11" s="8" t="s">
        <v>14</v>
      </c>
      <c r="C11" s="3" t="str">
        <f>Summary!C11</f>
        <v>england.999iucdata@nhs.net</v>
      </c>
    </row>
    <row r="12" spans="2:1524" ht="15" thickBot="1" x14ac:dyDescent="0.4"/>
    <row r="13" spans="2:1524" ht="29.15" customHeight="1" thickBot="1" x14ac:dyDescent="0.4">
      <c r="B13" s="140" t="s">
        <v>24</v>
      </c>
      <c r="C13" s="142" t="s">
        <v>25</v>
      </c>
      <c r="D13" s="144" t="s">
        <v>26</v>
      </c>
      <c r="F13" s="156" t="s">
        <v>106</v>
      </c>
      <c r="G13" s="157"/>
      <c r="H13" s="157"/>
      <c r="I13" s="157"/>
      <c r="J13" s="157"/>
      <c r="K13" s="157"/>
      <c r="L13" s="158"/>
      <c r="N13" s="146" t="s">
        <v>107</v>
      </c>
      <c r="O13" s="147"/>
      <c r="P13" s="147"/>
      <c r="Q13" s="147"/>
      <c r="R13" s="147"/>
      <c r="S13" s="147"/>
      <c r="T13" s="148"/>
      <c r="V13" s="149" t="s">
        <v>108</v>
      </c>
      <c r="W13" s="154"/>
      <c r="X13" s="154"/>
      <c r="Y13" s="154"/>
      <c r="Z13" s="154"/>
      <c r="AA13" s="154"/>
      <c r="AB13" s="155"/>
      <c r="AD13" s="149" t="s">
        <v>109</v>
      </c>
      <c r="AE13" s="154"/>
      <c r="AF13" s="154"/>
      <c r="AG13" s="154"/>
      <c r="AH13" s="154"/>
      <c r="AI13" s="154"/>
      <c r="AJ13" s="155"/>
      <c r="AL13" s="149" t="s">
        <v>110</v>
      </c>
      <c r="AM13" s="154"/>
      <c r="AN13" s="154"/>
      <c r="AO13" s="154"/>
      <c r="AP13" s="154"/>
      <c r="AQ13" s="154"/>
      <c r="AR13" s="155"/>
      <c r="AT13" s="149" t="s">
        <v>111</v>
      </c>
      <c r="AU13" s="154"/>
      <c r="AV13" s="154"/>
      <c r="AW13" s="154"/>
      <c r="AX13" s="154"/>
      <c r="AY13" s="154"/>
      <c r="AZ13" s="155"/>
      <c r="BB13" s="149" t="s">
        <v>112</v>
      </c>
      <c r="BC13" s="154"/>
      <c r="BD13" s="154"/>
      <c r="BE13" s="154"/>
      <c r="BF13" s="154"/>
      <c r="BG13" s="154"/>
      <c r="BH13" s="155"/>
      <c r="BJ13" s="146" t="s">
        <v>113</v>
      </c>
      <c r="BK13" s="147"/>
      <c r="BL13" s="147"/>
      <c r="BM13" s="147"/>
      <c r="BN13" s="147"/>
      <c r="BO13" s="147"/>
      <c r="BP13" s="148"/>
      <c r="BR13" s="146" t="s">
        <v>114</v>
      </c>
      <c r="BS13" s="147"/>
      <c r="BT13" s="147"/>
      <c r="BU13" s="147"/>
      <c r="BV13" s="147"/>
      <c r="BW13" s="147"/>
      <c r="BX13" s="148"/>
      <c r="BZ13" s="149" t="s">
        <v>170</v>
      </c>
      <c r="CA13" s="154"/>
      <c r="CB13" s="154"/>
      <c r="CC13" s="154"/>
      <c r="CD13" s="154"/>
      <c r="CE13" s="154"/>
      <c r="CF13" s="155"/>
      <c r="CH13" s="156" t="s">
        <v>106</v>
      </c>
      <c r="CI13" s="157"/>
      <c r="CJ13" s="157"/>
      <c r="CK13" s="157"/>
      <c r="CL13" s="157"/>
      <c r="CM13" s="157"/>
      <c r="CN13" s="158"/>
      <c r="CP13" s="146" t="s">
        <v>107</v>
      </c>
      <c r="CQ13" s="147"/>
      <c r="CR13" s="147"/>
      <c r="CS13" s="147"/>
      <c r="CT13" s="147"/>
      <c r="CU13" s="147"/>
      <c r="CV13" s="148"/>
      <c r="CX13" s="149" t="s">
        <v>108</v>
      </c>
      <c r="CY13" s="154"/>
      <c r="CZ13" s="154"/>
      <c r="DA13" s="154"/>
      <c r="DB13" s="154"/>
      <c r="DC13" s="154"/>
      <c r="DD13" s="155"/>
      <c r="DF13" s="149" t="s">
        <v>109</v>
      </c>
      <c r="DG13" s="154"/>
      <c r="DH13" s="154"/>
      <c r="DI13" s="154"/>
      <c r="DJ13" s="154"/>
      <c r="DK13" s="154"/>
      <c r="DL13" s="155"/>
      <c r="DN13" s="149" t="s">
        <v>110</v>
      </c>
      <c r="DO13" s="154"/>
      <c r="DP13" s="154"/>
      <c r="DQ13" s="154"/>
      <c r="DR13" s="154"/>
      <c r="DS13" s="154"/>
      <c r="DT13" s="155"/>
      <c r="DV13" s="149" t="s">
        <v>111</v>
      </c>
      <c r="DW13" s="154"/>
      <c r="DX13" s="154"/>
      <c r="DY13" s="154"/>
      <c r="DZ13" s="154"/>
      <c r="EA13" s="154"/>
      <c r="EB13" s="155"/>
      <c r="ED13" s="149" t="s">
        <v>112</v>
      </c>
      <c r="EE13" s="154"/>
      <c r="EF13" s="154"/>
      <c r="EG13" s="154"/>
      <c r="EH13" s="154"/>
      <c r="EI13" s="154"/>
      <c r="EJ13" s="155"/>
      <c r="EL13" s="146" t="s">
        <v>113</v>
      </c>
      <c r="EM13" s="147"/>
      <c r="EN13" s="147"/>
      <c r="EO13" s="147"/>
      <c r="EP13" s="147"/>
      <c r="EQ13" s="147"/>
      <c r="ER13" s="148"/>
      <c r="ET13" s="146" t="s">
        <v>114</v>
      </c>
      <c r="EU13" s="147"/>
      <c r="EV13" s="147"/>
      <c r="EW13" s="147"/>
      <c r="EX13" s="147"/>
      <c r="EY13" s="147"/>
      <c r="EZ13" s="148"/>
      <c r="FB13" s="149" t="s">
        <v>170</v>
      </c>
      <c r="FC13" s="154"/>
      <c r="FD13" s="154"/>
      <c r="FE13" s="154"/>
      <c r="FF13" s="154"/>
      <c r="FG13" s="154"/>
      <c r="FH13" s="155"/>
      <c r="FJ13" s="156" t="s">
        <v>106</v>
      </c>
      <c r="FK13" s="157"/>
      <c r="FL13" s="157"/>
      <c r="FM13" s="157"/>
      <c r="FN13" s="157"/>
      <c r="FO13" s="157"/>
      <c r="FP13" s="158"/>
      <c r="FR13" s="146" t="s">
        <v>107</v>
      </c>
      <c r="FS13" s="147"/>
      <c r="FT13" s="147"/>
      <c r="FU13" s="147"/>
      <c r="FV13" s="147"/>
      <c r="FW13" s="147"/>
      <c r="FX13" s="148"/>
      <c r="FZ13" s="149" t="s">
        <v>108</v>
      </c>
      <c r="GA13" s="154"/>
      <c r="GB13" s="154"/>
      <c r="GC13" s="154"/>
      <c r="GD13" s="154"/>
      <c r="GE13" s="154"/>
      <c r="GF13" s="155"/>
      <c r="GH13" s="149" t="s">
        <v>109</v>
      </c>
      <c r="GI13" s="154"/>
      <c r="GJ13" s="154"/>
      <c r="GK13" s="154"/>
      <c r="GL13" s="154"/>
      <c r="GM13" s="154"/>
      <c r="GN13" s="155"/>
      <c r="GP13" s="149" t="s">
        <v>110</v>
      </c>
      <c r="GQ13" s="154"/>
      <c r="GR13" s="154"/>
      <c r="GS13" s="154"/>
      <c r="GT13" s="154"/>
      <c r="GU13" s="154"/>
      <c r="GV13" s="155"/>
      <c r="GX13" s="149" t="s">
        <v>111</v>
      </c>
      <c r="GY13" s="154"/>
      <c r="GZ13" s="154"/>
      <c r="HA13" s="154"/>
      <c r="HB13" s="154"/>
      <c r="HC13" s="154"/>
      <c r="HD13" s="155"/>
      <c r="HF13" s="149" t="s">
        <v>112</v>
      </c>
      <c r="HG13" s="154"/>
      <c r="HH13" s="154"/>
      <c r="HI13" s="154"/>
      <c r="HJ13" s="154"/>
      <c r="HK13" s="154"/>
      <c r="HL13" s="155"/>
      <c r="HN13" s="146" t="s">
        <v>113</v>
      </c>
      <c r="HO13" s="147"/>
      <c r="HP13" s="147"/>
      <c r="HQ13" s="147"/>
      <c r="HR13" s="147"/>
      <c r="HS13" s="147"/>
      <c r="HT13" s="148"/>
      <c r="HV13" s="146" t="s">
        <v>114</v>
      </c>
      <c r="HW13" s="147"/>
      <c r="HX13" s="147"/>
      <c r="HY13" s="147"/>
      <c r="HZ13" s="147"/>
      <c r="IA13" s="147"/>
      <c r="IB13" s="148"/>
      <c r="ID13" s="149" t="s">
        <v>170</v>
      </c>
      <c r="IE13" s="154"/>
      <c r="IF13" s="154"/>
      <c r="IG13" s="154"/>
      <c r="IH13" s="154"/>
      <c r="II13" s="154"/>
      <c r="IJ13" s="155"/>
      <c r="IL13" s="156" t="s">
        <v>106</v>
      </c>
      <c r="IM13" s="157"/>
      <c r="IN13" s="157"/>
      <c r="IO13" s="157"/>
      <c r="IP13" s="157"/>
      <c r="IQ13" s="157"/>
      <c r="IR13" s="158"/>
      <c r="IT13" s="146" t="s">
        <v>107</v>
      </c>
      <c r="IU13" s="147"/>
      <c r="IV13" s="147"/>
      <c r="IW13" s="147"/>
      <c r="IX13" s="147"/>
      <c r="IY13" s="147"/>
      <c r="IZ13" s="148"/>
      <c r="JB13" s="149" t="s">
        <v>108</v>
      </c>
      <c r="JC13" s="154"/>
      <c r="JD13" s="154"/>
      <c r="JE13" s="154"/>
      <c r="JF13" s="154"/>
      <c r="JG13" s="154"/>
      <c r="JH13" s="155"/>
      <c r="JJ13" s="149" t="s">
        <v>109</v>
      </c>
      <c r="JK13" s="154"/>
      <c r="JL13" s="154"/>
      <c r="JM13" s="154"/>
      <c r="JN13" s="154"/>
      <c r="JO13" s="154"/>
      <c r="JP13" s="155"/>
      <c r="JR13" s="149" t="s">
        <v>110</v>
      </c>
      <c r="JS13" s="154"/>
      <c r="JT13" s="154"/>
      <c r="JU13" s="154"/>
      <c r="JV13" s="154"/>
      <c r="JW13" s="154"/>
      <c r="JX13" s="155"/>
      <c r="JZ13" s="149" t="s">
        <v>111</v>
      </c>
      <c r="KA13" s="154"/>
      <c r="KB13" s="154"/>
      <c r="KC13" s="154"/>
      <c r="KD13" s="154"/>
      <c r="KE13" s="154"/>
      <c r="KF13" s="155"/>
      <c r="KH13" s="149" t="s">
        <v>112</v>
      </c>
      <c r="KI13" s="154"/>
      <c r="KJ13" s="154"/>
      <c r="KK13" s="154"/>
      <c r="KL13" s="154"/>
      <c r="KM13" s="154"/>
      <c r="KN13" s="155"/>
      <c r="KP13" s="146" t="s">
        <v>113</v>
      </c>
      <c r="KQ13" s="147"/>
      <c r="KR13" s="147"/>
      <c r="KS13" s="147"/>
      <c r="KT13" s="147"/>
      <c r="KU13" s="147"/>
      <c r="KV13" s="148"/>
      <c r="KX13" s="146" t="s">
        <v>114</v>
      </c>
      <c r="KY13" s="147"/>
      <c r="KZ13" s="147"/>
      <c r="LA13" s="147"/>
      <c r="LB13" s="147"/>
      <c r="LC13" s="147"/>
      <c r="LD13" s="148"/>
      <c r="LF13" s="149" t="s">
        <v>170</v>
      </c>
      <c r="LG13" s="154"/>
      <c r="LH13" s="154"/>
      <c r="LI13" s="154"/>
      <c r="LJ13" s="154"/>
      <c r="LK13" s="154"/>
      <c r="LL13" s="155"/>
      <c r="LN13" s="156" t="s">
        <v>106</v>
      </c>
      <c r="LO13" s="157"/>
      <c r="LP13" s="157"/>
      <c r="LQ13" s="157"/>
      <c r="LR13" s="157"/>
      <c r="LS13" s="157"/>
      <c r="LT13" s="158"/>
      <c r="LV13" s="146" t="s">
        <v>107</v>
      </c>
      <c r="LW13" s="147"/>
      <c r="LX13" s="147"/>
      <c r="LY13" s="147"/>
      <c r="LZ13" s="147"/>
      <c r="MA13" s="147"/>
      <c r="MB13" s="148"/>
      <c r="MD13" s="149" t="s">
        <v>108</v>
      </c>
      <c r="ME13" s="154"/>
      <c r="MF13" s="154"/>
      <c r="MG13" s="154"/>
      <c r="MH13" s="154"/>
      <c r="MI13" s="154"/>
      <c r="MJ13" s="155"/>
      <c r="ML13" s="149" t="s">
        <v>109</v>
      </c>
      <c r="MM13" s="154"/>
      <c r="MN13" s="154"/>
      <c r="MO13" s="154"/>
      <c r="MP13" s="154"/>
      <c r="MQ13" s="154"/>
      <c r="MR13" s="155"/>
      <c r="MT13" s="149" t="s">
        <v>110</v>
      </c>
      <c r="MU13" s="154"/>
      <c r="MV13" s="154"/>
      <c r="MW13" s="154"/>
      <c r="MX13" s="154"/>
      <c r="MY13" s="154"/>
      <c r="MZ13" s="155"/>
      <c r="NB13" s="149" t="s">
        <v>111</v>
      </c>
      <c r="NC13" s="154"/>
      <c r="ND13" s="154"/>
      <c r="NE13" s="154"/>
      <c r="NF13" s="154"/>
      <c r="NG13" s="154"/>
      <c r="NH13" s="155"/>
      <c r="NJ13" s="149" t="s">
        <v>112</v>
      </c>
      <c r="NK13" s="154"/>
      <c r="NL13" s="154"/>
      <c r="NM13" s="154"/>
      <c r="NN13" s="154"/>
      <c r="NO13" s="154"/>
      <c r="NP13" s="155"/>
      <c r="NR13" s="146" t="s">
        <v>113</v>
      </c>
      <c r="NS13" s="147"/>
      <c r="NT13" s="147"/>
      <c r="NU13" s="147"/>
      <c r="NV13" s="147"/>
      <c r="NW13" s="147"/>
      <c r="NX13" s="148"/>
      <c r="NZ13" s="146" t="s">
        <v>114</v>
      </c>
      <c r="OA13" s="147"/>
      <c r="OB13" s="147"/>
      <c r="OC13" s="147"/>
      <c r="OD13" s="147"/>
      <c r="OE13" s="147"/>
      <c r="OF13" s="148"/>
      <c r="OH13" s="149" t="s">
        <v>170</v>
      </c>
      <c r="OI13" s="154"/>
      <c r="OJ13" s="154"/>
      <c r="OK13" s="154"/>
      <c r="OL13" s="154"/>
      <c r="OM13" s="154"/>
      <c r="ON13" s="155"/>
      <c r="OP13" s="156" t="s">
        <v>106</v>
      </c>
      <c r="OQ13" s="157"/>
      <c r="OR13" s="157"/>
      <c r="OS13" s="157"/>
      <c r="OT13" s="157"/>
      <c r="OU13" s="157"/>
      <c r="OV13" s="158"/>
      <c r="OX13" s="146" t="s">
        <v>107</v>
      </c>
      <c r="OY13" s="147"/>
      <c r="OZ13" s="147"/>
      <c r="PA13" s="147"/>
      <c r="PB13" s="147"/>
      <c r="PC13" s="147"/>
      <c r="PD13" s="148"/>
      <c r="PF13" s="149" t="s">
        <v>108</v>
      </c>
      <c r="PG13" s="154"/>
      <c r="PH13" s="154"/>
      <c r="PI13" s="154"/>
      <c r="PJ13" s="154"/>
      <c r="PK13" s="154"/>
      <c r="PL13" s="155"/>
      <c r="PN13" s="149" t="s">
        <v>109</v>
      </c>
      <c r="PO13" s="154"/>
      <c r="PP13" s="154"/>
      <c r="PQ13" s="154"/>
      <c r="PR13" s="154"/>
      <c r="PS13" s="154"/>
      <c r="PT13" s="155"/>
      <c r="PV13" s="149" t="s">
        <v>110</v>
      </c>
      <c r="PW13" s="154"/>
      <c r="PX13" s="154"/>
      <c r="PY13" s="154"/>
      <c r="PZ13" s="154"/>
      <c r="QA13" s="154"/>
      <c r="QB13" s="155"/>
      <c r="QD13" s="149" t="s">
        <v>111</v>
      </c>
      <c r="QE13" s="154"/>
      <c r="QF13" s="154"/>
      <c r="QG13" s="154"/>
      <c r="QH13" s="154"/>
      <c r="QI13" s="154"/>
      <c r="QJ13" s="155"/>
      <c r="QL13" s="149" t="s">
        <v>112</v>
      </c>
      <c r="QM13" s="154"/>
      <c r="QN13" s="154"/>
      <c r="QO13" s="154"/>
      <c r="QP13" s="154"/>
      <c r="QQ13" s="154"/>
      <c r="QR13" s="155"/>
      <c r="QT13" s="146" t="s">
        <v>113</v>
      </c>
      <c r="QU13" s="147"/>
      <c r="QV13" s="147"/>
      <c r="QW13" s="147"/>
      <c r="QX13" s="147"/>
      <c r="QY13" s="147"/>
      <c r="QZ13" s="148"/>
      <c r="RB13" s="146" t="s">
        <v>114</v>
      </c>
      <c r="RC13" s="147"/>
      <c r="RD13" s="147"/>
      <c r="RE13" s="147"/>
      <c r="RF13" s="147"/>
      <c r="RG13" s="147"/>
      <c r="RH13" s="148"/>
      <c r="RJ13" s="149" t="s">
        <v>170</v>
      </c>
      <c r="RK13" s="154"/>
      <c r="RL13" s="154"/>
      <c r="RM13" s="154"/>
      <c r="RN13" s="154"/>
      <c r="RO13" s="154"/>
      <c r="RP13" s="155"/>
      <c r="RR13" s="156" t="s">
        <v>106</v>
      </c>
      <c r="RS13" s="157"/>
      <c r="RT13" s="157"/>
      <c r="RU13" s="157"/>
      <c r="RV13" s="157"/>
      <c r="RW13" s="157"/>
      <c r="RX13" s="158"/>
      <c r="RZ13" s="146" t="s">
        <v>107</v>
      </c>
      <c r="SA13" s="147"/>
      <c r="SB13" s="147"/>
      <c r="SC13" s="147"/>
      <c r="SD13" s="147"/>
      <c r="SE13" s="147"/>
      <c r="SF13" s="148"/>
      <c r="SH13" s="149" t="s">
        <v>108</v>
      </c>
      <c r="SI13" s="154"/>
      <c r="SJ13" s="154"/>
      <c r="SK13" s="154"/>
      <c r="SL13" s="154"/>
      <c r="SM13" s="154"/>
      <c r="SN13" s="155"/>
      <c r="SP13" s="149" t="s">
        <v>109</v>
      </c>
      <c r="SQ13" s="154"/>
      <c r="SR13" s="154"/>
      <c r="SS13" s="154"/>
      <c r="ST13" s="154"/>
      <c r="SU13" s="154"/>
      <c r="SV13" s="155"/>
      <c r="SX13" s="149" t="s">
        <v>110</v>
      </c>
      <c r="SY13" s="154"/>
      <c r="SZ13" s="154"/>
      <c r="TA13" s="154"/>
      <c r="TB13" s="154"/>
      <c r="TC13" s="154"/>
      <c r="TD13" s="155"/>
      <c r="TF13" s="149" t="s">
        <v>111</v>
      </c>
      <c r="TG13" s="154"/>
      <c r="TH13" s="154"/>
      <c r="TI13" s="154"/>
      <c r="TJ13" s="154"/>
      <c r="TK13" s="154"/>
      <c r="TL13" s="155"/>
      <c r="TN13" s="149" t="s">
        <v>112</v>
      </c>
      <c r="TO13" s="154"/>
      <c r="TP13" s="154"/>
      <c r="TQ13" s="154"/>
      <c r="TR13" s="154"/>
      <c r="TS13" s="154"/>
      <c r="TT13" s="155"/>
      <c r="TV13" s="146" t="s">
        <v>113</v>
      </c>
      <c r="TW13" s="147"/>
      <c r="TX13" s="147"/>
      <c r="TY13" s="147"/>
      <c r="TZ13" s="147"/>
      <c r="UA13" s="147"/>
      <c r="UB13" s="148"/>
      <c r="UD13" s="146" t="s">
        <v>114</v>
      </c>
      <c r="UE13" s="147"/>
      <c r="UF13" s="147"/>
      <c r="UG13" s="147"/>
      <c r="UH13" s="147"/>
      <c r="UI13" s="147"/>
      <c r="UJ13" s="148"/>
      <c r="UL13" s="149" t="s">
        <v>170</v>
      </c>
      <c r="UM13" s="154"/>
      <c r="UN13" s="154"/>
      <c r="UO13" s="154"/>
      <c r="UP13" s="154"/>
      <c r="UQ13" s="154"/>
      <c r="UR13" s="155"/>
      <c r="UT13" s="156" t="s">
        <v>106</v>
      </c>
      <c r="UU13" s="157"/>
      <c r="UV13" s="157"/>
      <c r="UW13" s="157"/>
      <c r="UX13" s="157"/>
      <c r="UY13" s="157"/>
      <c r="UZ13" s="158"/>
      <c r="VB13" s="146" t="s">
        <v>107</v>
      </c>
      <c r="VC13" s="147"/>
      <c r="VD13" s="147"/>
      <c r="VE13" s="147"/>
      <c r="VF13" s="147"/>
      <c r="VG13" s="147"/>
      <c r="VH13" s="148"/>
      <c r="VJ13" s="149" t="s">
        <v>108</v>
      </c>
      <c r="VK13" s="154"/>
      <c r="VL13" s="154"/>
      <c r="VM13" s="154"/>
      <c r="VN13" s="154"/>
      <c r="VO13" s="154"/>
      <c r="VP13" s="155"/>
      <c r="VR13" s="149" t="s">
        <v>109</v>
      </c>
      <c r="VS13" s="154"/>
      <c r="VT13" s="154"/>
      <c r="VU13" s="154"/>
      <c r="VV13" s="154"/>
      <c r="VW13" s="154"/>
      <c r="VX13" s="155"/>
      <c r="VZ13" s="149" t="s">
        <v>110</v>
      </c>
      <c r="WA13" s="154"/>
      <c r="WB13" s="154"/>
      <c r="WC13" s="154"/>
      <c r="WD13" s="154"/>
      <c r="WE13" s="154"/>
      <c r="WF13" s="155"/>
      <c r="WH13" s="149" t="s">
        <v>111</v>
      </c>
      <c r="WI13" s="154"/>
      <c r="WJ13" s="154"/>
      <c r="WK13" s="154"/>
      <c r="WL13" s="154"/>
      <c r="WM13" s="154"/>
      <c r="WN13" s="155"/>
      <c r="WP13" s="149" t="s">
        <v>112</v>
      </c>
      <c r="WQ13" s="154"/>
      <c r="WR13" s="154"/>
      <c r="WS13" s="154"/>
      <c r="WT13" s="154"/>
      <c r="WU13" s="154"/>
      <c r="WV13" s="155"/>
      <c r="WX13" s="146" t="s">
        <v>113</v>
      </c>
      <c r="WY13" s="147"/>
      <c r="WZ13" s="147"/>
      <c r="XA13" s="147"/>
      <c r="XB13" s="147"/>
      <c r="XC13" s="147"/>
      <c r="XD13" s="148"/>
      <c r="XF13" s="146" t="s">
        <v>114</v>
      </c>
      <c r="XG13" s="147"/>
      <c r="XH13" s="147"/>
      <c r="XI13" s="147"/>
      <c r="XJ13" s="147"/>
      <c r="XK13" s="147"/>
      <c r="XL13" s="148"/>
      <c r="XN13" s="149" t="s">
        <v>170</v>
      </c>
      <c r="XO13" s="154"/>
      <c r="XP13" s="154"/>
      <c r="XQ13" s="154"/>
      <c r="XR13" s="154"/>
      <c r="XS13" s="154"/>
      <c r="XT13" s="155"/>
      <c r="XV13" s="156" t="s">
        <v>106</v>
      </c>
      <c r="XW13" s="157"/>
      <c r="XX13" s="157"/>
      <c r="XY13" s="157"/>
      <c r="XZ13" s="157"/>
      <c r="YA13" s="157"/>
      <c r="YB13" s="158"/>
      <c r="YD13" s="146" t="s">
        <v>107</v>
      </c>
      <c r="YE13" s="147"/>
      <c r="YF13" s="147"/>
      <c r="YG13" s="147"/>
      <c r="YH13" s="147"/>
      <c r="YI13" s="147"/>
      <c r="YJ13" s="148"/>
      <c r="YL13" s="149" t="s">
        <v>108</v>
      </c>
      <c r="YM13" s="154"/>
      <c r="YN13" s="154"/>
      <c r="YO13" s="154"/>
      <c r="YP13" s="154"/>
      <c r="YQ13" s="154"/>
      <c r="YR13" s="155"/>
      <c r="YT13" s="149" t="s">
        <v>109</v>
      </c>
      <c r="YU13" s="154"/>
      <c r="YV13" s="154"/>
      <c r="YW13" s="154"/>
      <c r="YX13" s="154"/>
      <c r="YY13" s="154"/>
      <c r="YZ13" s="155"/>
      <c r="ZB13" s="149" t="s">
        <v>110</v>
      </c>
      <c r="ZC13" s="154"/>
      <c r="ZD13" s="154"/>
      <c r="ZE13" s="154"/>
      <c r="ZF13" s="154"/>
      <c r="ZG13" s="154"/>
      <c r="ZH13" s="155"/>
      <c r="ZJ13" s="149" t="s">
        <v>111</v>
      </c>
      <c r="ZK13" s="154"/>
      <c r="ZL13" s="154"/>
      <c r="ZM13" s="154"/>
      <c r="ZN13" s="154"/>
      <c r="ZO13" s="154"/>
      <c r="ZP13" s="155"/>
      <c r="ZR13" s="149" t="s">
        <v>112</v>
      </c>
      <c r="ZS13" s="154"/>
      <c r="ZT13" s="154"/>
      <c r="ZU13" s="154"/>
      <c r="ZV13" s="154"/>
      <c r="ZW13" s="154"/>
      <c r="ZX13" s="155"/>
      <c r="ZZ13" s="146" t="s">
        <v>113</v>
      </c>
      <c r="AAA13" s="147"/>
      <c r="AAB13" s="147"/>
      <c r="AAC13" s="147"/>
      <c r="AAD13" s="147"/>
      <c r="AAE13" s="147"/>
      <c r="AAF13" s="148"/>
      <c r="AAH13" s="146" t="s">
        <v>114</v>
      </c>
      <c r="AAI13" s="147"/>
      <c r="AAJ13" s="147"/>
      <c r="AAK13" s="147"/>
      <c r="AAL13" s="147"/>
      <c r="AAM13" s="147"/>
      <c r="AAN13" s="148"/>
      <c r="AAP13" s="149" t="s">
        <v>170</v>
      </c>
      <c r="AAQ13" s="154"/>
      <c r="AAR13" s="154"/>
      <c r="AAS13" s="154"/>
      <c r="AAT13" s="154"/>
      <c r="AAU13" s="154"/>
      <c r="AAV13" s="155"/>
      <c r="AAX13" s="156" t="s">
        <v>106</v>
      </c>
      <c r="AAY13" s="157"/>
      <c r="AAZ13" s="157"/>
      <c r="ABA13" s="157"/>
      <c r="ABB13" s="157"/>
      <c r="ABC13" s="157"/>
      <c r="ABD13" s="158"/>
      <c r="ABF13" s="146" t="s">
        <v>107</v>
      </c>
      <c r="ABG13" s="147"/>
      <c r="ABH13" s="147"/>
      <c r="ABI13" s="147"/>
      <c r="ABJ13" s="147"/>
      <c r="ABK13" s="147"/>
      <c r="ABL13" s="148"/>
      <c r="ABN13" s="149" t="s">
        <v>108</v>
      </c>
      <c r="ABO13" s="154"/>
      <c r="ABP13" s="154"/>
      <c r="ABQ13" s="154"/>
      <c r="ABR13" s="154"/>
      <c r="ABS13" s="154"/>
      <c r="ABT13" s="155"/>
      <c r="ABV13" s="149" t="s">
        <v>109</v>
      </c>
      <c r="ABW13" s="154"/>
      <c r="ABX13" s="154"/>
      <c r="ABY13" s="154"/>
      <c r="ABZ13" s="154"/>
      <c r="ACA13" s="154"/>
      <c r="ACB13" s="155"/>
      <c r="ACD13" s="149" t="s">
        <v>110</v>
      </c>
      <c r="ACE13" s="154"/>
      <c r="ACF13" s="154"/>
      <c r="ACG13" s="154"/>
      <c r="ACH13" s="154"/>
      <c r="ACI13" s="154"/>
      <c r="ACJ13" s="155"/>
      <c r="ACL13" s="149" t="s">
        <v>111</v>
      </c>
      <c r="ACM13" s="154"/>
      <c r="ACN13" s="154"/>
      <c r="ACO13" s="154"/>
      <c r="ACP13" s="154"/>
      <c r="ACQ13" s="154"/>
      <c r="ACR13" s="155"/>
      <c r="ACT13" s="149" t="s">
        <v>112</v>
      </c>
      <c r="ACU13" s="154"/>
      <c r="ACV13" s="154"/>
      <c r="ACW13" s="154"/>
      <c r="ACX13" s="154"/>
      <c r="ACY13" s="154"/>
      <c r="ACZ13" s="155"/>
      <c r="ADB13" s="146" t="s">
        <v>113</v>
      </c>
      <c r="ADC13" s="147"/>
      <c r="ADD13" s="147"/>
      <c r="ADE13" s="147"/>
      <c r="ADF13" s="147"/>
      <c r="ADG13" s="147"/>
      <c r="ADH13" s="148"/>
      <c r="ADJ13" s="146" t="s">
        <v>114</v>
      </c>
      <c r="ADK13" s="147"/>
      <c r="ADL13" s="147"/>
      <c r="ADM13" s="147"/>
      <c r="ADN13" s="147"/>
      <c r="ADO13" s="147"/>
      <c r="ADP13" s="148"/>
      <c r="ADR13" s="149" t="s">
        <v>170</v>
      </c>
      <c r="ADS13" s="154"/>
      <c r="ADT13" s="154"/>
      <c r="ADU13" s="154"/>
      <c r="ADV13" s="154"/>
      <c r="ADW13" s="154"/>
      <c r="ADX13" s="155"/>
      <c r="ADZ13" s="156" t="s">
        <v>106</v>
      </c>
      <c r="AEA13" s="157"/>
      <c r="AEB13" s="157"/>
      <c r="AEC13" s="157"/>
      <c r="AED13" s="157"/>
      <c r="AEE13" s="157"/>
      <c r="AEF13" s="158"/>
      <c r="AEH13" s="146" t="s">
        <v>107</v>
      </c>
      <c r="AEI13" s="147"/>
      <c r="AEJ13" s="147"/>
      <c r="AEK13" s="147"/>
      <c r="AEL13" s="147"/>
      <c r="AEM13" s="147"/>
      <c r="AEN13" s="148"/>
      <c r="AEP13" s="149" t="s">
        <v>108</v>
      </c>
      <c r="AEQ13" s="154"/>
      <c r="AER13" s="154"/>
      <c r="AES13" s="154"/>
      <c r="AET13" s="154"/>
      <c r="AEU13" s="154"/>
      <c r="AEV13" s="155"/>
      <c r="AEX13" s="149" t="s">
        <v>109</v>
      </c>
      <c r="AEY13" s="154"/>
      <c r="AEZ13" s="154"/>
      <c r="AFA13" s="154"/>
      <c r="AFB13" s="154"/>
      <c r="AFC13" s="154"/>
      <c r="AFD13" s="155"/>
      <c r="AFF13" s="149" t="s">
        <v>110</v>
      </c>
      <c r="AFG13" s="154"/>
      <c r="AFH13" s="154"/>
      <c r="AFI13" s="154"/>
      <c r="AFJ13" s="154"/>
      <c r="AFK13" s="154"/>
      <c r="AFL13" s="155"/>
      <c r="AFN13" s="149" t="s">
        <v>111</v>
      </c>
      <c r="AFO13" s="154"/>
      <c r="AFP13" s="154"/>
      <c r="AFQ13" s="154"/>
      <c r="AFR13" s="154"/>
      <c r="AFS13" s="154"/>
      <c r="AFT13" s="155"/>
      <c r="AFV13" s="149" t="s">
        <v>112</v>
      </c>
      <c r="AFW13" s="154"/>
      <c r="AFX13" s="154"/>
      <c r="AFY13" s="154"/>
      <c r="AFZ13" s="154"/>
      <c r="AGA13" s="154"/>
      <c r="AGB13" s="155"/>
      <c r="AGD13" s="146" t="s">
        <v>113</v>
      </c>
      <c r="AGE13" s="147"/>
      <c r="AGF13" s="147"/>
      <c r="AGG13" s="147"/>
      <c r="AGH13" s="147"/>
      <c r="AGI13" s="147"/>
      <c r="AGJ13" s="148"/>
      <c r="AGL13" s="146" t="s">
        <v>114</v>
      </c>
      <c r="AGM13" s="147"/>
      <c r="AGN13" s="147"/>
      <c r="AGO13" s="147"/>
      <c r="AGP13" s="147"/>
      <c r="AGQ13" s="147"/>
      <c r="AGR13" s="148"/>
      <c r="AGT13" s="149" t="s">
        <v>170</v>
      </c>
      <c r="AGU13" s="154"/>
      <c r="AGV13" s="154"/>
      <c r="AGW13" s="154"/>
      <c r="AGX13" s="154"/>
      <c r="AGY13" s="154"/>
      <c r="AGZ13" s="155"/>
      <c r="AHB13" s="156" t="s">
        <v>106</v>
      </c>
      <c r="AHC13" s="157"/>
      <c r="AHD13" s="157"/>
      <c r="AHE13" s="157"/>
      <c r="AHF13" s="157"/>
      <c r="AHG13" s="157"/>
      <c r="AHH13" s="158"/>
      <c r="AHJ13" s="146" t="s">
        <v>107</v>
      </c>
      <c r="AHK13" s="147"/>
      <c r="AHL13" s="147"/>
      <c r="AHM13" s="147"/>
      <c r="AHN13" s="147"/>
      <c r="AHO13" s="147"/>
      <c r="AHP13" s="148"/>
      <c r="AHR13" s="149" t="s">
        <v>108</v>
      </c>
      <c r="AHS13" s="154"/>
      <c r="AHT13" s="154"/>
      <c r="AHU13" s="154"/>
      <c r="AHV13" s="154"/>
      <c r="AHW13" s="154"/>
      <c r="AHX13" s="155"/>
      <c r="AHZ13" s="149" t="s">
        <v>109</v>
      </c>
      <c r="AIA13" s="154"/>
      <c r="AIB13" s="154"/>
      <c r="AIC13" s="154"/>
      <c r="AID13" s="154"/>
      <c r="AIE13" s="154"/>
      <c r="AIF13" s="155"/>
      <c r="AIH13" s="149" t="s">
        <v>110</v>
      </c>
      <c r="AII13" s="154"/>
      <c r="AIJ13" s="154"/>
      <c r="AIK13" s="154"/>
      <c r="AIL13" s="154"/>
      <c r="AIM13" s="154"/>
      <c r="AIN13" s="155"/>
      <c r="AIP13" s="149" t="s">
        <v>111</v>
      </c>
      <c r="AIQ13" s="154"/>
      <c r="AIR13" s="154"/>
      <c r="AIS13" s="154"/>
      <c r="AIT13" s="154"/>
      <c r="AIU13" s="154"/>
      <c r="AIV13" s="155"/>
      <c r="AIX13" s="149" t="s">
        <v>112</v>
      </c>
      <c r="AIY13" s="154"/>
      <c r="AIZ13" s="154"/>
      <c r="AJA13" s="154"/>
      <c r="AJB13" s="154"/>
      <c r="AJC13" s="154"/>
      <c r="AJD13" s="155"/>
      <c r="AJF13" s="146" t="s">
        <v>113</v>
      </c>
      <c r="AJG13" s="147"/>
      <c r="AJH13" s="147"/>
      <c r="AJI13" s="147"/>
      <c r="AJJ13" s="147"/>
      <c r="AJK13" s="147"/>
      <c r="AJL13" s="148"/>
      <c r="AJN13" s="146" t="s">
        <v>114</v>
      </c>
      <c r="AJO13" s="147"/>
      <c r="AJP13" s="147"/>
      <c r="AJQ13" s="147"/>
      <c r="AJR13" s="147"/>
      <c r="AJS13" s="147"/>
      <c r="AJT13" s="148"/>
      <c r="AJV13" s="149" t="s">
        <v>170</v>
      </c>
      <c r="AJW13" s="154"/>
      <c r="AJX13" s="154"/>
      <c r="AJY13" s="154"/>
      <c r="AJZ13" s="154"/>
      <c r="AKA13" s="154"/>
      <c r="AKB13" s="155"/>
      <c r="AKD13" s="156" t="s">
        <v>106</v>
      </c>
      <c r="AKE13" s="157"/>
      <c r="AKF13" s="157"/>
      <c r="AKG13" s="157"/>
      <c r="AKH13" s="157"/>
      <c r="AKI13" s="157"/>
      <c r="AKJ13" s="158"/>
      <c r="AKL13" s="146" t="s">
        <v>107</v>
      </c>
      <c r="AKM13" s="147"/>
      <c r="AKN13" s="147"/>
      <c r="AKO13" s="147"/>
      <c r="AKP13" s="147"/>
      <c r="AKQ13" s="147"/>
      <c r="AKR13" s="148"/>
      <c r="AKT13" s="149" t="s">
        <v>108</v>
      </c>
      <c r="AKU13" s="154"/>
      <c r="AKV13" s="154"/>
      <c r="AKW13" s="154"/>
      <c r="AKX13" s="154"/>
      <c r="AKY13" s="154"/>
      <c r="AKZ13" s="155"/>
      <c r="ALB13" s="149" t="s">
        <v>109</v>
      </c>
      <c r="ALC13" s="154"/>
      <c r="ALD13" s="154"/>
      <c r="ALE13" s="154"/>
      <c r="ALF13" s="154"/>
      <c r="ALG13" s="154"/>
      <c r="ALH13" s="155"/>
      <c r="ALJ13" s="149" t="s">
        <v>110</v>
      </c>
      <c r="ALK13" s="154"/>
      <c r="ALL13" s="154"/>
      <c r="ALM13" s="154"/>
      <c r="ALN13" s="154"/>
      <c r="ALO13" s="154"/>
      <c r="ALP13" s="155"/>
      <c r="ALR13" s="149" t="s">
        <v>111</v>
      </c>
      <c r="ALS13" s="154"/>
      <c r="ALT13" s="154"/>
      <c r="ALU13" s="154"/>
      <c r="ALV13" s="154"/>
      <c r="ALW13" s="154"/>
      <c r="ALX13" s="155"/>
      <c r="ALZ13" s="149" t="s">
        <v>112</v>
      </c>
      <c r="AMA13" s="154"/>
      <c r="AMB13" s="154"/>
      <c r="AMC13" s="154"/>
      <c r="AMD13" s="154"/>
      <c r="AME13" s="154"/>
      <c r="AMF13" s="155"/>
      <c r="AMH13" s="146" t="s">
        <v>113</v>
      </c>
      <c r="AMI13" s="147"/>
      <c r="AMJ13" s="147"/>
      <c r="AMK13" s="147"/>
      <c r="AML13" s="147"/>
      <c r="AMM13" s="147"/>
      <c r="AMN13" s="148"/>
      <c r="AMP13" s="146" t="s">
        <v>114</v>
      </c>
      <c r="AMQ13" s="147"/>
      <c r="AMR13" s="147"/>
      <c r="AMS13" s="147"/>
      <c r="AMT13" s="147"/>
      <c r="AMU13" s="147"/>
      <c r="AMV13" s="148"/>
      <c r="AMX13" s="149" t="s">
        <v>170</v>
      </c>
      <c r="AMY13" s="154"/>
      <c r="AMZ13" s="154"/>
      <c r="ANA13" s="154"/>
      <c r="ANB13" s="154"/>
      <c r="ANC13" s="154"/>
      <c r="AND13" s="155"/>
      <c r="ANF13" s="156" t="s">
        <v>106</v>
      </c>
      <c r="ANG13" s="157"/>
      <c r="ANH13" s="157"/>
      <c r="ANI13" s="157"/>
      <c r="ANJ13" s="157"/>
      <c r="ANK13" s="157"/>
      <c r="ANL13" s="158"/>
      <c r="ANN13" s="146" t="s">
        <v>107</v>
      </c>
      <c r="ANO13" s="147"/>
      <c r="ANP13" s="147"/>
      <c r="ANQ13" s="147"/>
      <c r="ANR13" s="147"/>
      <c r="ANS13" s="147"/>
      <c r="ANT13" s="148"/>
      <c r="ANV13" s="149" t="s">
        <v>108</v>
      </c>
      <c r="ANW13" s="154"/>
      <c r="ANX13" s="154"/>
      <c r="ANY13" s="154"/>
      <c r="ANZ13" s="154"/>
      <c r="AOA13" s="154"/>
      <c r="AOB13" s="155"/>
      <c r="AOD13" s="149" t="s">
        <v>109</v>
      </c>
      <c r="AOE13" s="154"/>
      <c r="AOF13" s="154"/>
      <c r="AOG13" s="154"/>
      <c r="AOH13" s="154"/>
      <c r="AOI13" s="154"/>
      <c r="AOJ13" s="155"/>
      <c r="AOL13" s="149" t="s">
        <v>110</v>
      </c>
      <c r="AOM13" s="154"/>
      <c r="AON13" s="154"/>
      <c r="AOO13" s="154"/>
      <c r="AOP13" s="154"/>
      <c r="AOQ13" s="154"/>
      <c r="AOR13" s="155"/>
      <c r="AOT13" s="149" t="s">
        <v>111</v>
      </c>
      <c r="AOU13" s="154"/>
      <c r="AOV13" s="154"/>
      <c r="AOW13" s="154"/>
      <c r="AOX13" s="154"/>
      <c r="AOY13" s="154"/>
      <c r="AOZ13" s="155"/>
      <c r="APB13" s="149" t="s">
        <v>112</v>
      </c>
      <c r="APC13" s="154"/>
      <c r="APD13" s="154"/>
      <c r="APE13" s="154"/>
      <c r="APF13" s="154"/>
      <c r="APG13" s="154"/>
      <c r="APH13" s="155"/>
      <c r="APJ13" s="146" t="s">
        <v>113</v>
      </c>
      <c r="APK13" s="147"/>
      <c r="APL13" s="147"/>
      <c r="APM13" s="147"/>
      <c r="APN13" s="147"/>
      <c r="APO13" s="147"/>
      <c r="APP13" s="148"/>
      <c r="APR13" s="146" t="s">
        <v>114</v>
      </c>
      <c r="APS13" s="147"/>
      <c r="APT13" s="147"/>
      <c r="APU13" s="147"/>
      <c r="APV13" s="147"/>
      <c r="APW13" s="147"/>
      <c r="APX13" s="148"/>
      <c r="APZ13" s="149" t="s">
        <v>170</v>
      </c>
      <c r="AQA13" s="154"/>
      <c r="AQB13" s="154"/>
      <c r="AQC13" s="154"/>
      <c r="AQD13" s="154"/>
      <c r="AQE13" s="154"/>
      <c r="AQF13" s="155"/>
      <c r="AQH13" s="156" t="s">
        <v>106</v>
      </c>
      <c r="AQI13" s="157"/>
      <c r="AQJ13" s="157"/>
      <c r="AQK13" s="157"/>
      <c r="AQL13" s="157"/>
      <c r="AQM13" s="157"/>
      <c r="AQN13" s="158"/>
      <c r="AQP13" s="146" t="s">
        <v>107</v>
      </c>
      <c r="AQQ13" s="147"/>
      <c r="AQR13" s="147"/>
      <c r="AQS13" s="147"/>
      <c r="AQT13" s="147"/>
      <c r="AQU13" s="147"/>
      <c r="AQV13" s="148"/>
      <c r="AQX13" s="149" t="s">
        <v>108</v>
      </c>
      <c r="AQY13" s="154"/>
      <c r="AQZ13" s="154"/>
      <c r="ARA13" s="154"/>
      <c r="ARB13" s="154"/>
      <c r="ARC13" s="154"/>
      <c r="ARD13" s="155"/>
      <c r="ARF13" s="149" t="s">
        <v>109</v>
      </c>
      <c r="ARG13" s="154"/>
      <c r="ARH13" s="154"/>
      <c r="ARI13" s="154"/>
      <c r="ARJ13" s="154"/>
      <c r="ARK13" s="154"/>
      <c r="ARL13" s="155"/>
      <c r="ARN13" s="149" t="s">
        <v>110</v>
      </c>
      <c r="ARO13" s="154"/>
      <c r="ARP13" s="154"/>
      <c r="ARQ13" s="154"/>
      <c r="ARR13" s="154"/>
      <c r="ARS13" s="154"/>
      <c r="ART13" s="155"/>
      <c r="ARV13" s="149" t="s">
        <v>111</v>
      </c>
      <c r="ARW13" s="154"/>
      <c r="ARX13" s="154"/>
      <c r="ARY13" s="154"/>
      <c r="ARZ13" s="154"/>
      <c r="ASA13" s="154"/>
      <c r="ASB13" s="155"/>
      <c r="ASD13" s="149" t="s">
        <v>112</v>
      </c>
      <c r="ASE13" s="154"/>
      <c r="ASF13" s="154"/>
      <c r="ASG13" s="154"/>
      <c r="ASH13" s="154"/>
      <c r="ASI13" s="154"/>
      <c r="ASJ13" s="155"/>
      <c r="ASL13" s="146" t="s">
        <v>113</v>
      </c>
      <c r="ASM13" s="147"/>
      <c r="ASN13" s="147"/>
      <c r="ASO13" s="147"/>
      <c r="ASP13" s="147"/>
      <c r="ASQ13" s="147"/>
      <c r="ASR13" s="148"/>
      <c r="AST13" s="146" t="s">
        <v>114</v>
      </c>
      <c r="ASU13" s="147"/>
      <c r="ASV13" s="147"/>
      <c r="ASW13" s="147"/>
      <c r="ASX13" s="147"/>
      <c r="ASY13" s="147"/>
      <c r="ASZ13" s="148"/>
      <c r="ATB13" s="149" t="s">
        <v>170</v>
      </c>
      <c r="ATC13" s="154"/>
      <c r="ATD13" s="154"/>
      <c r="ATE13" s="154"/>
      <c r="ATF13" s="154"/>
      <c r="ATG13" s="154"/>
      <c r="ATH13" s="155"/>
      <c r="ATJ13" s="156" t="s">
        <v>106</v>
      </c>
      <c r="ATK13" s="157"/>
      <c r="ATL13" s="157"/>
      <c r="ATM13" s="157"/>
      <c r="ATN13" s="157"/>
      <c r="ATO13" s="157"/>
      <c r="ATP13" s="158"/>
      <c r="ATR13" s="146" t="s">
        <v>107</v>
      </c>
      <c r="ATS13" s="147"/>
      <c r="ATT13" s="147"/>
      <c r="ATU13" s="147"/>
      <c r="ATV13" s="147"/>
      <c r="ATW13" s="147"/>
      <c r="ATX13" s="148"/>
      <c r="ATZ13" s="149" t="s">
        <v>108</v>
      </c>
      <c r="AUA13" s="154"/>
      <c r="AUB13" s="154"/>
      <c r="AUC13" s="154"/>
      <c r="AUD13" s="154"/>
      <c r="AUE13" s="154"/>
      <c r="AUF13" s="155"/>
      <c r="AUH13" s="149" t="s">
        <v>109</v>
      </c>
      <c r="AUI13" s="154"/>
      <c r="AUJ13" s="154"/>
      <c r="AUK13" s="154"/>
      <c r="AUL13" s="154"/>
      <c r="AUM13" s="154"/>
      <c r="AUN13" s="155"/>
      <c r="AUP13" s="149" t="s">
        <v>110</v>
      </c>
      <c r="AUQ13" s="154"/>
      <c r="AUR13" s="154"/>
      <c r="AUS13" s="154"/>
      <c r="AUT13" s="154"/>
      <c r="AUU13" s="154"/>
      <c r="AUV13" s="155"/>
      <c r="AUX13" s="149" t="s">
        <v>111</v>
      </c>
      <c r="AUY13" s="154"/>
      <c r="AUZ13" s="154"/>
      <c r="AVA13" s="154"/>
      <c r="AVB13" s="154"/>
      <c r="AVC13" s="154"/>
      <c r="AVD13" s="155"/>
      <c r="AVF13" s="149" t="s">
        <v>112</v>
      </c>
      <c r="AVG13" s="154"/>
      <c r="AVH13" s="154"/>
      <c r="AVI13" s="154"/>
      <c r="AVJ13" s="154"/>
      <c r="AVK13" s="154"/>
      <c r="AVL13" s="155"/>
      <c r="AVN13" s="146" t="s">
        <v>113</v>
      </c>
      <c r="AVO13" s="147"/>
      <c r="AVP13" s="147"/>
      <c r="AVQ13" s="147"/>
      <c r="AVR13" s="147"/>
      <c r="AVS13" s="147"/>
      <c r="AVT13" s="148"/>
      <c r="AVV13" s="146" t="s">
        <v>114</v>
      </c>
      <c r="AVW13" s="147"/>
      <c r="AVX13" s="147"/>
      <c r="AVY13" s="147"/>
      <c r="AVZ13" s="147"/>
      <c r="AWA13" s="147"/>
      <c r="AWB13" s="148"/>
      <c r="AWD13" s="149" t="s">
        <v>170</v>
      </c>
      <c r="AWE13" s="154"/>
      <c r="AWF13" s="154"/>
      <c r="AWG13" s="154"/>
      <c r="AWH13" s="154"/>
      <c r="AWI13" s="154"/>
      <c r="AWJ13" s="155"/>
      <c r="AWL13" s="156" t="s">
        <v>106</v>
      </c>
      <c r="AWM13" s="157"/>
      <c r="AWN13" s="157"/>
      <c r="AWO13" s="157"/>
      <c r="AWP13" s="157"/>
      <c r="AWQ13" s="157"/>
      <c r="AWR13" s="158"/>
      <c r="AWT13" s="146" t="s">
        <v>107</v>
      </c>
      <c r="AWU13" s="147"/>
      <c r="AWV13" s="147"/>
      <c r="AWW13" s="147"/>
      <c r="AWX13" s="147"/>
      <c r="AWY13" s="147"/>
      <c r="AWZ13" s="148"/>
      <c r="AXB13" s="149" t="s">
        <v>108</v>
      </c>
      <c r="AXC13" s="154"/>
      <c r="AXD13" s="154"/>
      <c r="AXE13" s="154"/>
      <c r="AXF13" s="154"/>
      <c r="AXG13" s="154"/>
      <c r="AXH13" s="155"/>
      <c r="AXJ13" s="149" t="s">
        <v>109</v>
      </c>
      <c r="AXK13" s="154"/>
      <c r="AXL13" s="154"/>
      <c r="AXM13" s="154"/>
      <c r="AXN13" s="154"/>
      <c r="AXO13" s="154"/>
      <c r="AXP13" s="155"/>
      <c r="AXR13" s="149" t="s">
        <v>110</v>
      </c>
      <c r="AXS13" s="154"/>
      <c r="AXT13" s="154"/>
      <c r="AXU13" s="154"/>
      <c r="AXV13" s="154"/>
      <c r="AXW13" s="154"/>
      <c r="AXX13" s="155"/>
      <c r="AXZ13" s="149" t="s">
        <v>111</v>
      </c>
      <c r="AYA13" s="154"/>
      <c r="AYB13" s="154"/>
      <c r="AYC13" s="154"/>
      <c r="AYD13" s="154"/>
      <c r="AYE13" s="154"/>
      <c r="AYF13" s="155"/>
      <c r="AYH13" s="149" t="s">
        <v>112</v>
      </c>
      <c r="AYI13" s="154"/>
      <c r="AYJ13" s="154"/>
      <c r="AYK13" s="154"/>
      <c r="AYL13" s="154"/>
      <c r="AYM13" s="154"/>
      <c r="AYN13" s="155"/>
      <c r="AYP13" s="146" t="s">
        <v>113</v>
      </c>
      <c r="AYQ13" s="147"/>
      <c r="AYR13" s="147"/>
      <c r="AYS13" s="147"/>
      <c r="AYT13" s="147"/>
      <c r="AYU13" s="147"/>
      <c r="AYV13" s="148"/>
      <c r="AYX13" s="146" t="s">
        <v>114</v>
      </c>
      <c r="AYY13" s="147"/>
      <c r="AYZ13" s="147"/>
      <c r="AZA13" s="147"/>
      <c r="AZB13" s="147"/>
      <c r="AZC13" s="147"/>
      <c r="AZD13" s="148"/>
      <c r="AZF13" s="149" t="s">
        <v>170</v>
      </c>
      <c r="AZG13" s="154"/>
      <c r="AZH13" s="154"/>
      <c r="AZI13" s="154"/>
      <c r="AZJ13" s="154"/>
      <c r="AZK13" s="154"/>
      <c r="AZL13" s="155"/>
      <c r="AZN13" s="156" t="s">
        <v>106</v>
      </c>
      <c r="AZO13" s="157"/>
      <c r="AZP13" s="157"/>
      <c r="AZQ13" s="157"/>
      <c r="AZR13" s="157"/>
      <c r="AZS13" s="157"/>
      <c r="AZT13" s="158"/>
      <c r="AZV13" s="146" t="s">
        <v>107</v>
      </c>
      <c r="AZW13" s="147"/>
      <c r="AZX13" s="147"/>
      <c r="AZY13" s="147"/>
      <c r="AZZ13" s="147"/>
      <c r="BAA13" s="147"/>
      <c r="BAB13" s="148"/>
      <c r="BAD13" s="149" t="s">
        <v>108</v>
      </c>
      <c r="BAE13" s="154"/>
      <c r="BAF13" s="154"/>
      <c r="BAG13" s="154"/>
      <c r="BAH13" s="154"/>
      <c r="BAI13" s="154"/>
      <c r="BAJ13" s="155"/>
      <c r="BAL13" s="149" t="s">
        <v>109</v>
      </c>
      <c r="BAM13" s="154"/>
      <c r="BAN13" s="154"/>
      <c r="BAO13" s="154"/>
      <c r="BAP13" s="154"/>
      <c r="BAQ13" s="154"/>
      <c r="BAR13" s="155"/>
      <c r="BAT13" s="149" t="s">
        <v>110</v>
      </c>
      <c r="BAU13" s="154"/>
      <c r="BAV13" s="154"/>
      <c r="BAW13" s="154"/>
      <c r="BAX13" s="154"/>
      <c r="BAY13" s="154"/>
      <c r="BAZ13" s="155"/>
      <c r="BBB13" s="149" t="s">
        <v>111</v>
      </c>
      <c r="BBC13" s="154"/>
      <c r="BBD13" s="154"/>
      <c r="BBE13" s="154"/>
      <c r="BBF13" s="154"/>
      <c r="BBG13" s="154"/>
      <c r="BBH13" s="155"/>
      <c r="BBJ13" s="149" t="s">
        <v>112</v>
      </c>
      <c r="BBK13" s="154"/>
      <c r="BBL13" s="154"/>
      <c r="BBM13" s="154"/>
      <c r="BBN13" s="154"/>
      <c r="BBO13" s="154"/>
      <c r="BBP13" s="155"/>
      <c r="BBR13" s="146" t="s">
        <v>113</v>
      </c>
      <c r="BBS13" s="147"/>
      <c r="BBT13" s="147"/>
      <c r="BBU13" s="147"/>
      <c r="BBV13" s="147"/>
      <c r="BBW13" s="147"/>
      <c r="BBX13" s="148"/>
      <c r="BBZ13" s="146" t="s">
        <v>114</v>
      </c>
      <c r="BCA13" s="147"/>
      <c r="BCB13" s="147"/>
      <c r="BCC13" s="147"/>
      <c r="BCD13" s="147"/>
      <c r="BCE13" s="147"/>
      <c r="BCF13" s="148"/>
      <c r="BCH13" s="149" t="s">
        <v>170</v>
      </c>
      <c r="BCI13" s="154"/>
      <c r="BCJ13" s="154"/>
      <c r="BCK13" s="154"/>
      <c r="BCL13" s="154"/>
      <c r="BCM13" s="154"/>
      <c r="BCN13" s="155"/>
      <c r="BCP13" s="156" t="s">
        <v>106</v>
      </c>
      <c r="BCQ13" s="157"/>
      <c r="BCR13" s="157"/>
      <c r="BCS13" s="157"/>
      <c r="BCT13" s="157"/>
      <c r="BCU13" s="157"/>
      <c r="BCV13" s="158"/>
      <c r="BCX13" s="146" t="s">
        <v>107</v>
      </c>
      <c r="BCY13" s="147"/>
      <c r="BCZ13" s="147"/>
      <c r="BDA13" s="147"/>
      <c r="BDB13" s="147"/>
      <c r="BDC13" s="147"/>
      <c r="BDD13" s="148"/>
      <c r="BDF13" s="149" t="s">
        <v>108</v>
      </c>
      <c r="BDG13" s="154"/>
      <c r="BDH13" s="154"/>
      <c r="BDI13" s="154"/>
      <c r="BDJ13" s="154"/>
      <c r="BDK13" s="154"/>
      <c r="BDL13" s="155"/>
      <c r="BDN13" s="149" t="s">
        <v>109</v>
      </c>
      <c r="BDO13" s="154"/>
      <c r="BDP13" s="154"/>
      <c r="BDQ13" s="154"/>
      <c r="BDR13" s="154"/>
      <c r="BDS13" s="154"/>
      <c r="BDT13" s="155"/>
      <c r="BDV13" s="149" t="s">
        <v>110</v>
      </c>
      <c r="BDW13" s="154"/>
      <c r="BDX13" s="154"/>
      <c r="BDY13" s="154"/>
      <c r="BDZ13" s="154"/>
      <c r="BEA13" s="154"/>
      <c r="BEB13" s="155"/>
      <c r="BED13" s="149" t="s">
        <v>111</v>
      </c>
      <c r="BEE13" s="154"/>
      <c r="BEF13" s="154"/>
      <c r="BEG13" s="154"/>
      <c r="BEH13" s="154"/>
      <c r="BEI13" s="154"/>
      <c r="BEJ13" s="155"/>
      <c r="BEL13" s="149" t="s">
        <v>112</v>
      </c>
      <c r="BEM13" s="154"/>
      <c r="BEN13" s="154"/>
      <c r="BEO13" s="154"/>
      <c r="BEP13" s="154"/>
      <c r="BEQ13" s="154"/>
      <c r="BER13" s="155"/>
      <c r="BET13" s="146" t="s">
        <v>113</v>
      </c>
      <c r="BEU13" s="147"/>
      <c r="BEV13" s="147"/>
      <c r="BEW13" s="147"/>
      <c r="BEX13" s="147"/>
      <c r="BEY13" s="147"/>
      <c r="BEZ13" s="148"/>
      <c r="BFB13" s="146" t="s">
        <v>114</v>
      </c>
      <c r="BFC13" s="147"/>
      <c r="BFD13" s="147"/>
      <c r="BFE13" s="147"/>
      <c r="BFF13" s="147"/>
      <c r="BFG13" s="147"/>
      <c r="BFH13" s="148"/>
      <c r="BFJ13" s="149" t="s">
        <v>170</v>
      </c>
      <c r="BFK13" s="154"/>
      <c r="BFL13" s="154"/>
      <c r="BFM13" s="154"/>
      <c r="BFN13" s="154"/>
      <c r="BFO13" s="154"/>
      <c r="BFP13" s="155"/>
    </row>
    <row r="14" spans="2:1524" ht="15" thickBot="1" x14ac:dyDescent="0.4">
      <c r="B14" s="141"/>
      <c r="C14" s="143"/>
      <c r="D14" s="145"/>
      <c r="F14" s="103">
        <v>45985</v>
      </c>
      <c r="G14" s="104">
        <f>F14+1</f>
        <v>45986</v>
      </c>
      <c r="H14" s="104">
        <f t="shared" ref="H14:K14" si="0">G14+1</f>
        <v>45987</v>
      </c>
      <c r="I14" s="104">
        <f t="shared" si="0"/>
        <v>45988</v>
      </c>
      <c r="J14" s="104">
        <f t="shared" si="0"/>
        <v>45989</v>
      </c>
      <c r="K14" s="104">
        <f t="shared" si="0"/>
        <v>45990</v>
      </c>
      <c r="L14" s="10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N14</f>
        <v>45985</v>
      </c>
      <c r="W14" s="14">
        <f>O14</f>
        <v>45986</v>
      </c>
      <c r="X14" s="14">
        <f t="shared" ref="X14" si="2">P14</f>
        <v>45987</v>
      </c>
      <c r="Y14" s="14">
        <f t="shared" ref="Y14" si="3">Q14</f>
        <v>45988</v>
      </c>
      <c r="Z14" s="14">
        <f t="shared" ref="Z14" si="4">R14</f>
        <v>45989</v>
      </c>
      <c r="AA14" s="14">
        <f t="shared" ref="AA14" si="5">S14</f>
        <v>45990</v>
      </c>
      <c r="AB14" s="15">
        <f>T14</f>
        <v>45991</v>
      </c>
      <c r="AD14" s="13">
        <f>V14</f>
        <v>45985</v>
      </c>
      <c r="AE14" s="14">
        <f>AD14+1</f>
        <v>45986</v>
      </c>
      <c r="AF14" s="14">
        <f t="shared" ref="AF14:AI14" si="6">AE14+1</f>
        <v>45987</v>
      </c>
      <c r="AG14" s="14">
        <f t="shared" si="6"/>
        <v>45988</v>
      </c>
      <c r="AH14" s="14">
        <f t="shared" si="6"/>
        <v>45989</v>
      </c>
      <c r="AI14" s="14">
        <f t="shared" si="6"/>
        <v>45990</v>
      </c>
      <c r="AJ14" s="15">
        <f>AI14+1</f>
        <v>45991</v>
      </c>
      <c r="AL14" s="13">
        <f>AD14</f>
        <v>45985</v>
      </c>
      <c r="AM14" s="14">
        <f>AE14</f>
        <v>45986</v>
      </c>
      <c r="AN14" s="14">
        <f t="shared" ref="AN14" si="7">AF14</f>
        <v>45987</v>
      </c>
      <c r="AO14" s="14">
        <f t="shared" ref="AO14" si="8">AG14</f>
        <v>45988</v>
      </c>
      <c r="AP14" s="14">
        <f t="shared" ref="AP14" si="9">AH14</f>
        <v>45989</v>
      </c>
      <c r="AQ14" s="14">
        <f t="shared" ref="AQ14" si="10">AI14</f>
        <v>45990</v>
      </c>
      <c r="AR14" s="15">
        <f>AJ14</f>
        <v>45991</v>
      </c>
      <c r="AT14" s="13">
        <f>AL14</f>
        <v>45985</v>
      </c>
      <c r="AU14" s="14">
        <f>AM14</f>
        <v>45986</v>
      </c>
      <c r="AV14" s="14">
        <f t="shared" ref="AV14" si="11">AN14</f>
        <v>45987</v>
      </c>
      <c r="AW14" s="14">
        <f t="shared" ref="AW14" si="12">AO14</f>
        <v>45988</v>
      </c>
      <c r="AX14" s="14">
        <f t="shared" ref="AX14" si="13">AP14</f>
        <v>45989</v>
      </c>
      <c r="AY14" s="14">
        <f t="shared" ref="AY14" si="14">AQ14</f>
        <v>45990</v>
      </c>
      <c r="AZ14" s="15">
        <f>AR14</f>
        <v>45991</v>
      </c>
      <c r="BB14" s="13">
        <f>AT14</f>
        <v>45985</v>
      </c>
      <c r="BC14" s="14">
        <f>AU14</f>
        <v>45986</v>
      </c>
      <c r="BD14" s="14">
        <f t="shared" ref="BD14" si="15">AV14</f>
        <v>45987</v>
      </c>
      <c r="BE14" s="14">
        <f t="shared" ref="BE14" si="16">AW14</f>
        <v>45988</v>
      </c>
      <c r="BF14" s="14">
        <f t="shared" ref="BF14" si="17">AX14</f>
        <v>45989</v>
      </c>
      <c r="BG14" s="14">
        <f t="shared" ref="BG14" si="18">AY14</f>
        <v>45990</v>
      </c>
      <c r="BH14" s="15">
        <f>AZ14</f>
        <v>45991</v>
      </c>
      <c r="BJ14" s="13">
        <f>BB14</f>
        <v>45985</v>
      </c>
      <c r="BK14" s="14">
        <f>BC14</f>
        <v>45986</v>
      </c>
      <c r="BL14" s="14">
        <f t="shared" ref="BL14" si="19">BD14</f>
        <v>45987</v>
      </c>
      <c r="BM14" s="14">
        <f t="shared" ref="BM14" si="20">BE14</f>
        <v>45988</v>
      </c>
      <c r="BN14" s="14">
        <f t="shared" ref="BN14" si="21">BF14</f>
        <v>45989</v>
      </c>
      <c r="BO14" s="14">
        <f t="shared" ref="BO14" si="22">BG14</f>
        <v>45990</v>
      </c>
      <c r="BP14" s="15">
        <f>BH14</f>
        <v>45991</v>
      </c>
      <c r="BR14" s="13">
        <f>BJ14</f>
        <v>45985</v>
      </c>
      <c r="BS14" s="14">
        <f>BC14</f>
        <v>45986</v>
      </c>
      <c r="BT14" s="14">
        <f t="shared" ref="BT14" si="23">BD14</f>
        <v>45987</v>
      </c>
      <c r="BU14" s="14">
        <f t="shared" ref="BU14" si="24">BE14</f>
        <v>45988</v>
      </c>
      <c r="BV14" s="14">
        <f t="shared" ref="BV14" si="25">BF14</f>
        <v>45989</v>
      </c>
      <c r="BW14" s="14">
        <f t="shared" ref="BW14" si="26">BG14</f>
        <v>45990</v>
      </c>
      <c r="BX14" s="15">
        <f>BH14</f>
        <v>45991</v>
      </c>
      <c r="BZ14" s="13">
        <f>BR14</f>
        <v>45985</v>
      </c>
      <c r="CA14" s="14">
        <f>BK14</f>
        <v>45986</v>
      </c>
      <c r="CB14" s="14">
        <f t="shared" ref="CB14" si="27">BL14</f>
        <v>45987</v>
      </c>
      <c r="CC14" s="14">
        <f t="shared" ref="CC14" si="28">BM14</f>
        <v>45988</v>
      </c>
      <c r="CD14" s="14">
        <f t="shared" ref="CD14" si="29">BN14</f>
        <v>45989</v>
      </c>
      <c r="CE14" s="14">
        <f t="shared" ref="CE14" si="30">BO14</f>
        <v>45990</v>
      </c>
      <c r="CF14" s="15">
        <f>BP14</f>
        <v>45991</v>
      </c>
      <c r="CH14" s="103">
        <f>CF14+1</f>
        <v>45992</v>
      </c>
      <c r="CI14" s="104">
        <f>CH14+1</f>
        <v>45993</v>
      </c>
      <c r="CJ14" s="104">
        <f t="shared" ref="CJ14" si="31">CI14+1</f>
        <v>45994</v>
      </c>
      <c r="CK14" s="104">
        <f t="shared" ref="CK14" si="32">CJ14+1</f>
        <v>45995</v>
      </c>
      <c r="CL14" s="104">
        <f t="shared" ref="CL14" si="33">CK14+1</f>
        <v>45996</v>
      </c>
      <c r="CM14" s="104">
        <f t="shared" ref="CM14" si="34">CL14+1</f>
        <v>45997</v>
      </c>
      <c r="CN14" s="105">
        <f>CM14+1</f>
        <v>45998</v>
      </c>
      <c r="CP14" s="13">
        <f>CH14</f>
        <v>45992</v>
      </c>
      <c r="CQ14" s="14">
        <f>CI14</f>
        <v>45993</v>
      </c>
      <c r="CR14" s="14">
        <f t="shared" ref="CR14" si="35">CJ14</f>
        <v>45994</v>
      </c>
      <c r="CS14" s="14">
        <f t="shared" ref="CS14" si="36">CK14</f>
        <v>45995</v>
      </c>
      <c r="CT14" s="14">
        <f t="shared" ref="CT14" si="37">CL14</f>
        <v>45996</v>
      </c>
      <c r="CU14" s="14">
        <f t="shared" ref="CU14" si="38">CM14</f>
        <v>45997</v>
      </c>
      <c r="CV14" s="15">
        <f>CN14</f>
        <v>45998</v>
      </c>
      <c r="CX14" s="13">
        <f>CP14</f>
        <v>45992</v>
      </c>
      <c r="CY14" s="14">
        <f>CQ14</f>
        <v>45993</v>
      </c>
      <c r="CZ14" s="14">
        <f t="shared" ref="CZ14" si="39">CR14</f>
        <v>45994</v>
      </c>
      <c r="DA14" s="14">
        <f t="shared" ref="DA14" si="40">CS14</f>
        <v>45995</v>
      </c>
      <c r="DB14" s="14">
        <f t="shared" ref="DB14" si="41">CT14</f>
        <v>45996</v>
      </c>
      <c r="DC14" s="14">
        <f t="shared" ref="DC14" si="42">CU14</f>
        <v>45997</v>
      </c>
      <c r="DD14" s="15">
        <f>CV14</f>
        <v>45998</v>
      </c>
      <c r="DF14" s="13">
        <f>CX14</f>
        <v>45992</v>
      </c>
      <c r="DG14" s="14">
        <f>DF14+1</f>
        <v>45993</v>
      </c>
      <c r="DH14" s="14">
        <f t="shared" ref="DH14:DK14" si="43">DG14+1</f>
        <v>45994</v>
      </c>
      <c r="DI14" s="14">
        <f t="shared" si="43"/>
        <v>45995</v>
      </c>
      <c r="DJ14" s="14">
        <f t="shared" si="43"/>
        <v>45996</v>
      </c>
      <c r="DK14" s="14">
        <f t="shared" si="43"/>
        <v>45997</v>
      </c>
      <c r="DL14" s="15">
        <f>DK14+1</f>
        <v>45998</v>
      </c>
      <c r="DN14" s="13">
        <f>DF14</f>
        <v>45992</v>
      </c>
      <c r="DO14" s="14">
        <f>DG14</f>
        <v>45993</v>
      </c>
      <c r="DP14" s="14">
        <f t="shared" ref="DP14" si="44">DH14</f>
        <v>45994</v>
      </c>
      <c r="DQ14" s="14">
        <f t="shared" ref="DQ14" si="45">DI14</f>
        <v>45995</v>
      </c>
      <c r="DR14" s="14">
        <f t="shared" ref="DR14" si="46">DJ14</f>
        <v>45996</v>
      </c>
      <c r="DS14" s="14">
        <f t="shared" ref="DS14" si="47">DK14</f>
        <v>45997</v>
      </c>
      <c r="DT14" s="15">
        <f>DL14</f>
        <v>45998</v>
      </c>
      <c r="DV14" s="13">
        <f>DN14</f>
        <v>45992</v>
      </c>
      <c r="DW14" s="14">
        <f>DO14</f>
        <v>45993</v>
      </c>
      <c r="DX14" s="14">
        <f t="shared" ref="DX14" si="48">DP14</f>
        <v>45994</v>
      </c>
      <c r="DY14" s="14">
        <f t="shared" ref="DY14" si="49">DQ14</f>
        <v>45995</v>
      </c>
      <c r="DZ14" s="14">
        <f t="shared" ref="DZ14" si="50">DR14</f>
        <v>45996</v>
      </c>
      <c r="EA14" s="14">
        <f t="shared" ref="EA14" si="51">DS14</f>
        <v>45997</v>
      </c>
      <c r="EB14" s="15">
        <f>DT14</f>
        <v>45998</v>
      </c>
      <c r="ED14" s="13">
        <f>DV14</f>
        <v>45992</v>
      </c>
      <c r="EE14" s="14">
        <f>DW14</f>
        <v>45993</v>
      </c>
      <c r="EF14" s="14">
        <f t="shared" ref="EF14" si="52">DX14</f>
        <v>45994</v>
      </c>
      <c r="EG14" s="14">
        <f t="shared" ref="EG14" si="53">DY14</f>
        <v>45995</v>
      </c>
      <c r="EH14" s="14">
        <f t="shared" ref="EH14" si="54">DZ14</f>
        <v>45996</v>
      </c>
      <c r="EI14" s="14">
        <f t="shared" ref="EI14" si="55">EA14</f>
        <v>45997</v>
      </c>
      <c r="EJ14" s="15">
        <f>EB14</f>
        <v>45998</v>
      </c>
      <c r="EL14" s="13">
        <f>ED14</f>
        <v>45992</v>
      </c>
      <c r="EM14" s="14">
        <f>EE14</f>
        <v>45993</v>
      </c>
      <c r="EN14" s="14">
        <f t="shared" ref="EN14" si="56">EF14</f>
        <v>45994</v>
      </c>
      <c r="EO14" s="14">
        <f t="shared" ref="EO14" si="57">EG14</f>
        <v>45995</v>
      </c>
      <c r="EP14" s="14">
        <f t="shared" ref="EP14" si="58">EH14</f>
        <v>45996</v>
      </c>
      <c r="EQ14" s="14">
        <f t="shared" ref="EQ14" si="59">EI14</f>
        <v>45997</v>
      </c>
      <c r="ER14" s="15">
        <f>EJ14</f>
        <v>45998</v>
      </c>
      <c r="ET14" s="13">
        <f>EL14</f>
        <v>45992</v>
      </c>
      <c r="EU14" s="14">
        <f>EE14</f>
        <v>45993</v>
      </c>
      <c r="EV14" s="14">
        <f t="shared" ref="EV14" si="60">EF14</f>
        <v>45994</v>
      </c>
      <c r="EW14" s="14">
        <f t="shared" ref="EW14" si="61">EG14</f>
        <v>45995</v>
      </c>
      <c r="EX14" s="14">
        <f t="shared" ref="EX14" si="62">EH14</f>
        <v>45996</v>
      </c>
      <c r="EY14" s="14">
        <f t="shared" ref="EY14" si="63">EI14</f>
        <v>45997</v>
      </c>
      <c r="EZ14" s="15">
        <f>EJ14</f>
        <v>45998</v>
      </c>
      <c r="FB14" s="13">
        <f>ET14</f>
        <v>45992</v>
      </c>
      <c r="FC14" s="14">
        <f>EM14</f>
        <v>45993</v>
      </c>
      <c r="FD14" s="14">
        <f t="shared" ref="FD14" si="64">EN14</f>
        <v>45994</v>
      </c>
      <c r="FE14" s="14">
        <f t="shared" ref="FE14" si="65">EO14</f>
        <v>45995</v>
      </c>
      <c r="FF14" s="14">
        <f t="shared" ref="FF14" si="66">EP14</f>
        <v>45996</v>
      </c>
      <c r="FG14" s="14">
        <f t="shared" ref="FG14" si="67">EQ14</f>
        <v>45997</v>
      </c>
      <c r="FH14" s="15">
        <f>ER14</f>
        <v>45998</v>
      </c>
      <c r="FJ14" s="103">
        <v>45999</v>
      </c>
      <c r="FK14" s="104">
        <v>46000</v>
      </c>
      <c r="FL14" s="104">
        <v>46001</v>
      </c>
      <c r="FM14" s="104">
        <v>46002</v>
      </c>
      <c r="FN14" s="104">
        <v>46003</v>
      </c>
      <c r="FO14" s="104">
        <v>46004</v>
      </c>
      <c r="FP14" s="105">
        <v>46005</v>
      </c>
      <c r="FR14" s="13">
        <v>45999</v>
      </c>
      <c r="FS14" s="14">
        <v>46000</v>
      </c>
      <c r="FT14" s="14">
        <v>46001</v>
      </c>
      <c r="FU14" s="14">
        <v>46002</v>
      </c>
      <c r="FV14" s="14">
        <v>46003</v>
      </c>
      <c r="FW14" s="14">
        <v>46004</v>
      </c>
      <c r="FX14" s="15">
        <v>46005</v>
      </c>
      <c r="FZ14" s="13">
        <v>45999</v>
      </c>
      <c r="GA14" s="14">
        <v>46000</v>
      </c>
      <c r="GB14" s="14">
        <v>46001</v>
      </c>
      <c r="GC14" s="14">
        <v>46002</v>
      </c>
      <c r="GD14" s="14">
        <v>46003</v>
      </c>
      <c r="GE14" s="14">
        <v>46004</v>
      </c>
      <c r="GF14" s="15">
        <v>46005</v>
      </c>
      <c r="GH14" s="13">
        <v>45999</v>
      </c>
      <c r="GI14" s="14">
        <v>46000</v>
      </c>
      <c r="GJ14" s="14">
        <v>46001</v>
      </c>
      <c r="GK14" s="14">
        <v>46002</v>
      </c>
      <c r="GL14" s="14">
        <v>46003</v>
      </c>
      <c r="GM14" s="14">
        <v>46004</v>
      </c>
      <c r="GN14" s="15">
        <v>46005</v>
      </c>
      <c r="GP14" s="13">
        <v>45999</v>
      </c>
      <c r="GQ14" s="14">
        <v>46000</v>
      </c>
      <c r="GR14" s="14">
        <v>46001</v>
      </c>
      <c r="GS14" s="14">
        <v>46002</v>
      </c>
      <c r="GT14" s="14">
        <v>46003</v>
      </c>
      <c r="GU14" s="14">
        <v>46004</v>
      </c>
      <c r="GV14" s="15">
        <v>46005</v>
      </c>
      <c r="GX14" s="13">
        <v>45999</v>
      </c>
      <c r="GY14" s="14">
        <v>46000</v>
      </c>
      <c r="GZ14" s="14">
        <v>46001</v>
      </c>
      <c r="HA14" s="14">
        <v>46002</v>
      </c>
      <c r="HB14" s="14">
        <v>46003</v>
      </c>
      <c r="HC14" s="14">
        <v>46004</v>
      </c>
      <c r="HD14" s="15">
        <v>46005</v>
      </c>
      <c r="HF14" s="13">
        <v>45999</v>
      </c>
      <c r="HG14" s="14">
        <v>46000</v>
      </c>
      <c r="HH14" s="14">
        <v>46001</v>
      </c>
      <c r="HI14" s="14">
        <v>46002</v>
      </c>
      <c r="HJ14" s="14">
        <v>46003</v>
      </c>
      <c r="HK14" s="14">
        <v>46004</v>
      </c>
      <c r="HL14" s="15">
        <v>46005</v>
      </c>
      <c r="HN14" s="13">
        <v>45999</v>
      </c>
      <c r="HO14" s="14">
        <v>46000</v>
      </c>
      <c r="HP14" s="14">
        <v>46001</v>
      </c>
      <c r="HQ14" s="14">
        <v>46002</v>
      </c>
      <c r="HR14" s="14">
        <v>46003</v>
      </c>
      <c r="HS14" s="14">
        <v>46004</v>
      </c>
      <c r="HT14" s="15">
        <v>46005</v>
      </c>
      <c r="HV14" s="13">
        <v>45999</v>
      </c>
      <c r="HW14" s="14">
        <v>46000</v>
      </c>
      <c r="HX14" s="14">
        <v>46001</v>
      </c>
      <c r="HY14" s="14">
        <v>46002</v>
      </c>
      <c r="HZ14" s="14">
        <v>46003</v>
      </c>
      <c r="IA14" s="14">
        <v>46004</v>
      </c>
      <c r="IB14" s="15">
        <v>46005</v>
      </c>
      <c r="ID14" s="13">
        <v>45999</v>
      </c>
      <c r="IE14" s="14">
        <v>46000</v>
      </c>
      <c r="IF14" s="14">
        <v>46001</v>
      </c>
      <c r="IG14" s="14">
        <v>46002</v>
      </c>
      <c r="IH14" s="14">
        <v>46003</v>
      </c>
      <c r="II14" s="14">
        <v>46004</v>
      </c>
      <c r="IJ14" s="15">
        <v>46005</v>
      </c>
      <c r="IL14" s="103">
        <f>IJ14+1</f>
        <v>46006</v>
      </c>
      <c r="IM14" s="104">
        <f>IL14+1</f>
        <v>46007</v>
      </c>
      <c r="IN14" s="104">
        <f t="shared" ref="IN14" si="68">IM14+1</f>
        <v>46008</v>
      </c>
      <c r="IO14" s="104">
        <f t="shared" ref="IO14" si="69">IN14+1</f>
        <v>46009</v>
      </c>
      <c r="IP14" s="104">
        <f t="shared" ref="IP14" si="70">IO14+1</f>
        <v>46010</v>
      </c>
      <c r="IQ14" s="104">
        <f t="shared" ref="IQ14" si="71">IP14+1</f>
        <v>46011</v>
      </c>
      <c r="IR14" s="105">
        <f>IQ14+1</f>
        <v>46012</v>
      </c>
      <c r="IT14" s="13">
        <f>IL14</f>
        <v>46006</v>
      </c>
      <c r="IU14" s="14">
        <f>IM14</f>
        <v>46007</v>
      </c>
      <c r="IV14" s="14">
        <f t="shared" ref="IV14" si="72">IN14</f>
        <v>46008</v>
      </c>
      <c r="IW14" s="14">
        <f t="shared" ref="IW14" si="73">IO14</f>
        <v>46009</v>
      </c>
      <c r="IX14" s="14">
        <f t="shared" ref="IX14" si="74">IP14</f>
        <v>46010</v>
      </c>
      <c r="IY14" s="14">
        <f t="shared" ref="IY14" si="75">IQ14</f>
        <v>46011</v>
      </c>
      <c r="IZ14" s="15">
        <f>IR14</f>
        <v>46012</v>
      </c>
      <c r="JB14" s="13">
        <f>IT14</f>
        <v>46006</v>
      </c>
      <c r="JC14" s="14">
        <f>IU14</f>
        <v>46007</v>
      </c>
      <c r="JD14" s="14">
        <f t="shared" ref="JD14" si="76">IV14</f>
        <v>46008</v>
      </c>
      <c r="JE14" s="14">
        <f t="shared" ref="JE14" si="77">IW14</f>
        <v>46009</v>
      </c>
      <c r="JF14" s="14">
        <f t="shared" ref="JF14" si="78">IX14</f>
        <v>46010</v>
      </c>
      <c r="JG14" s="14">
        <f t="shared" ref="JG14" si="79">IY14</f>
        <v>46011</v>
      </c>
      <c r="JH14" s="15">
        <f>IZ14</f>
        <v>46012</v>
      </c>
      <c r="JJ14" s="13">
        <f>JB14</f>
        <v>46006</v>
      </c>
      <c r="JK14" s="14">
        <f>JJ14+1</f>
        <v>46007</v>
      </c>
      <c r="JL14" s="14">
        <f t="shared" ref="JL14:JO14" si="80">JK14+1</f>
        <v>46008</v>
      </c>
      <c r="JM14" s="14">
        <f t="shared" si="80"/>
        <v>46009</v>
      </c>
      <c r="JN14" s="14">
        <f t="shared" si="80"/>
        <v>46010</v>
      </c>
      <c r="JO14" s="14">
        <f t="shared" si="80"/>
        <v>46011</v>
      </c>
      <c r="JP14" s="15">
        <f>JO14+1</f>
        <v>46012</v>
      </c>
      <c r="JR14" s="13">
        <f>JJ14</f>
        <v>46006</v>
      </c>
      <c r="JS14" s="14">
        <f>JK14</f>
        <v>46007</v>
      </c>
      <c r="JT14" s="14">
        <f t="shared" ref="JT14" si="81">JL14</f>
        <v>46008</v>
      </c>
      <c r="JU14" s="14">
        <f t="shared" ref="JU14" si="82">JM14</f>
        <v>46009</v>
      </c>
      <c r="JV14" s="14">
        <f t="shared" ref="JV14" si="83">JN14</f>
        <v>46010</v>
      </c>
      <c r="JW14" s="14">
        <f t="shared" ref="JW14" si="84">JO14</f>
        <v>46011</v>
      </c>
      <c r="JX14" s="15">
        <f>JP14</f>
        <v>46012</v>
      </c>
      <c r="JZ14" s="13">
        <f>JR14</f>
        <v>46006</v>
      </c>
      <c r="KA14" s="14">
        <f>JS14</f>
        <v>46007</v>
      </c>
      <c r="KB14" s="14">
        <f t="shared" ref="KB14" si="85">JT14</f>
        <v>46008</v>
      </c>
      <c r="KC14" s="14">
        <f t="shared" ref="KC14" si="86">JU14</f>
        <v>46009</v>
      </c>
      <c r="KD14" s="14">
        <f t="shared" ref="KD14" si="87">JV14</f>
        <v>46010</v>
      </c>
      <c r="KE14" s="14">
        <f t="shared" ref="KE14" si="88">JW14</f>
        <v>46011</v>
      </c>
      <c r="KF14" s="15">
        <f>JX14</f>
        <v>46012</v>
      </c>
      <c r="KH14" s="13">
        <f>JZ14</f>
        <v>46006</v>
      </c>
      <c r="KI14" s="14">
        <f>KA14</f>
        <v>46007</v>
      </c>
      <c r="KJ14" s="14">
        <f t="shared" ref="KJ14" si="89">KB14</f>
        <v>46008</v>
      </c>
      <c r="KK14" s="14">
        <f t="shared" ref="KK14" si="90">KC14</f>
        <v>46009</v>
      </c>
      <c r="KL14" s="14">
        <f t="shared" ref="KL14" si="91">KD14</f>
        <v>46010</v>
      </c>
      <c r="KM14" s="14">
        <f t="shared" ref="KM14" si="92">KE14</f>
        <v>46011</v>
      </c>
      <c r="KN14" s="15">
        <f>KF14</f>
        <v>46012</v>
      </c>
      <c r="KP14" s="13">
        <f>KH14</f>
        <v>46006</v>
      </c>
      <c r="KQ14" s="14">
        <f>KI14</f>
        <v>46007</v>
      </c>
      <c r="KR14" s="14">
        <f t="shared" ref="KR14" si="93">KJ14</f>
        <v>46008</v>
      </c>
      <c r="KS14" s="14">
        <f t="shared" ref="KS14" si="94">KK14</f>
        <v>46009</v>
      </c>
      <c r="KT14" s="14">
        <f t="shared" ref="KT14" si="95">KL14</f>
        <v>46010</v>
      </c>
      <c r="KU14" s="14">
        <f t="shared" ref="KU14" si="96">KM14</f>
        <v>46011</v>
      </c>
      <c r="KV14" s="15">
        <f>KN14</f>
        <v>46012</v>
      </c>
      <c r="KX14" s="13">
        <f>KP14</f>
        <v>46006</v>
      </c>
      <c r="KY14" s="14">
        <f>KI14</f>
        <v>46007</v>
      </c>
      <c r="KZ14" s="14">
        <f t="shared" ref="KZ14" si="97">KJ14</f>
        <v>46008</v>
      </c>
      <c r="LA14" s="14">
        <f t="shared" ref="LA14" si="98">KK14</f>
        <v>46009</v>
      </c>
      <c r="LB14" s="14">
        <f t="shared" ref="LB14" si="99">KL14</f>
        <v>46010</v>
      </c>
      <c r="LC14" s="14">
        <f t="shared" ref="LC14" si="100">KM14</f>
        <v>46011</v>
      </c>
      <c r="LD14" s="15">
        <f>KN14</f>
        <v>46012</v>
      </c>
      <c r="LF14" s="13">
        <f>KX14</f>
        <v>46006</v>
      </c>
      <c r="LG14" s="14">
        <f>KQ14</f>
        <v>46007</v>
      </c>
      <c r="LH14" s="14">
        <f t="shared" ref="LH14" si="101">KR14</f>
        <v>46008</v>
      </c>
      <c r="LI14" s="14">
        <f t="shared" ref="LI14" si="102">KS14</f>
        <v>46009</v>
      </c>
      <c r="LJ14" s="14">
        <f t="shared" ref="LJ14" si="103">KT14</f>
        <v>46010</v>
      </c>
      <c r="LK14" s="14">
        <f t="shared" ref="LK14" si="104">KU14</f>
        <v>46011</v>
      </c>
      <c r="LL14" s="15">
        <f>KV14</f>
        <v>46012</v>
      </c>
      <c r="LN14" s="103">
        <f>LL14+1</f>
        <v>46013</v>
      </c>
      <c r="LO14" s="104">
        <f>LN14+1</f>
        <v>46014</v>
      </c>
      <c r="LP14" s="104">
        <f t="shared" ref="LP14" si="105">LO14+1</f>
        <v>46015</v>
      </c>
      <c r="LQ14" s="104">
        <f t="shared" ref="LQ14" si="106">LP14+1</f>
        <v>46016</v>
      </c>
      <c r="LR14" s="104">
        <f t="shared" ref="LR14" si="107">LQ14+1</f>
        <v>46017</v>
      </c>
      <c r="LS14" s="104">
        <f t="shared" ref="LS14" si="108">LR14+1</f>
        <v>46018</v>
      </c>
      <c r="LT14" s="105">
        <f>LS14+1</f>
        <v>46019</v>
      </c>
      <c r="LV14" s="13">
        <f>LN14</f>
        <v>46013</v>
      </c>
      <c r="LW14" s="14">
        <f>LO14</f>
        <v>46014</v>
      </c>
      <c r="LX14" s="14">
        <f t="shared" ref="LX14" si="109">LP14</f>
        <v>46015</v>
      </c>
      <c r="LY14" s="14">
        <f t="shared" ref="LY14" si="110">LQ14</f>
        <v>46016</v>
      </c>
      <c r="LZ14" s="14">
        <f t="shared" ref="LZ14" si="111">LR14</f>
        <v>46017</v>
      </c>
      <c r="MA14" s="14">
        <f t="shared" ref="MA14" si="112">LS14</f>
        <v>46018</v>
      </c>
      <c r="MB14" s="15">
        <f>LT14</f>
        <v>46019</v>
      </c>
      <c r="MD14" s="13">
        <f>LV14</f>
        <v>46013</v>
      </c>
      <c r="ME14" s="14">
        <f>LW14</f>
        <v>46014</v>
      </c>
      <c r="MF14" s="14">
        <f t="shared" ref="MF14" si="113">LX14</f>
        <v>46015</v>
      </c>
      <c r="MG14" s="14">
        <f t="shared" ref="MG14" si="114">LY14</f>
        <v>46016</v>
      </c>
      <c r="MH14" s="14">
        <f t="shared" ref="MH14" si="115">LZ14</f>
        <v>46017</v>
      </c>
      <c r="MI14" s="14">
        <f t="shared" ref="MI14" si="116">MA14</f>
        <v>46018</v>
      </c>
      <c r="MJ14" s="15">
        <f>MB14</f>
        <v>46019</v>
      </c>
      <c r="ML14" s="13">
        <f>MD14</f>
        <v>46013</v>
      </c>
      <c r="MM14" s="14">
        <f>ML14+1</f>
        <v>46014</v>
      </c>
      <c r="MN14" s="14">
        <f t="shared" ref="MN14:MQ14" si="117">MM14+1</f>
        <v>46015</v>
      </c>
      <c r="MO14" s="14">
        <f t="shared" si="117"/>
        <v>46016</v>
      </c>
      <c r="MP14" s="14">
        <f t="shared" si="117"/>
        <v>46017</v>
      </c>
      <c r="MQ14" s="14">
        <f t="shared" si="117"/>
        <v>46018</v>
      </c>
      <c r="MR14" s="15">
        <f>MQ14+1</f>
        <v>46019</v>
      </c>
      <c r="MT14" s="13">
        <f>ML14</f>
        <v>46013</v>
      </c>
      <c r="MU14" s="14">
        <f>MM14</f>
        <v>46014</v>
      </c>
      <c r="MV14" s="14">
        <f t="shared" ref="MV14" si="118">MN14</f>
        <v>46015</v>
      </c>
      <c r="MW14" s="14">
        <f t="shared" ref="MW14" si="119">MO14</f>
        <v>46016</v>
      </c>
      <c r="MX14" s="14">
        <f t="shared" ref="MX14" si="120">MP14</f>
        <v>46017</v>
      </c>
      <c r="MY14" s="14">
        <f t="shared" ref="MY14" si="121">MQ14</f>
        <v>46018</v>
      </c>
      <c r="MZ14" s="15">
        <f>MR14</f>
        <v>46019</v>
      </c>
      <c r="NB14" s="13">
        <f>MT14</f>
        <v>46013</v>
      </c>
      <c r="NC14" s="14">
        <f>MU14</f>
        <v>46014</v>
      </c>
      <c r="ND14" s="14">
        <f t="shared" ref="ND14" si="122">MV14</f>
        <v>46015</v>
      </c>
      <c r="NE14" s="14">
        <f t="shared" ref="NE14" si="123">MW14</f>
        <v>46016</v>
      </c>
      <c r="NF14" s="14">
        <f t="shared" ref="NF14" si="124">MX14</f>
        <v>46017</v>
      </c>
      <c r="NG14" s="14">
        <f t="shared" ref="NG14" si="125">MY14</f>
        <v>46018</v>
      </c>
      <c r="NH14" s="15">
        <f>MZ14</f>
        <v>46019</v>
      </c>
      <c r="NJ14" s="13">
        <f>NB14</f>
        <v>46013</v>
      </c>
      <c r="NK14" s="14">
        <f>NC14</f>
        <v>46014</v>
      </c>
      <c r="NL14" s="14">
        <f t="shared" ref="NL14" si="126">ND14</f>
        <v>46015</v>
      </c>
      <c r="NM14" s="14">
        <f t="shared" ref="NM14" si="127">NE14</f>
        <v>46016</v>
      </c>
      <c r="NN14" s="14">
        <f t="shared" ref="NN14" si="128">NF14</f>
        <v>46017</v>
      </c>
      <c r="NO14" s="14">
        <f t="shared" ref="NO14" si="129">NG14</f>
        <v>46018</v>
      </c>
      <c r="NP14" s="15">
        <f>NH14</f>
        <v>46019</v>
      </c>
      <c r="NR14" s="13">
        <f>NJ14</f>
        <v>46013</v>
      </c>
      <c r="NS14" s="14">
        <f>NK14</f>
        <v>46014</v>
      </c>
      <c r="NT14" s="14">
        <f t="shared" ref="NT14" si="130">NL14</f>
        <v>46015</v>
      </c>
      <c r="NU14" s="14">
        <f t="shared" ref="NU14" si="131">NM14</f>
        <v>46016</v>
      </c>
      <c r="NV14" s="14">
        <f t="shared" ref="NV14" si="132">NN14</f>
        <v>46017</v>
      </c>
      <c r="NW14" s="14">
        <f t="shared" ref="NW14" si="133">NO14</f>
        <v>46018</v>
      </c>
      <c r="NX14" s="15">
        <f>NP14</f>
        <v>46019</v>
      </c>
      <c r="NZ14" s="13">
        <f>NR14</f>
        <v>46013</v>
      </c>
      <c r="OA14" s="14">
        <f>NK14</f>
        <v>46014</v>
      </c>
      <c r="OB14" s="14">
        <f t="shared" ref="OB14" si="134">NL14</f>
        <v>46015</v>
      </c>
      <c r="OC14" s="14">
        <f t="shared" ref="OC14" si="135">NM14</f>
        <v>46016</v>
      </c>
      <c r="OD14" s="14">
        <f t="shared" ref="OD14" si="136">NN14</f>
        <v>46017</v>
      </c>
      <c r="OE14" s="14">
        <f t="shared" ref="OE14" si="137">NO14</f>
        <v>46018</v>
      </c>
      <c r="OF14" s="15">
        <f>NP14</f>
        <v>46019</v>
      </c>
      <c r="OH14" s="13">
        <f>NZ14</f>
        <v>46013</v>
      </c>
      <c r="OI14" s="14">
        <f>NS14</f>
        <v>46014</v>
      </c>
      <c r="OJ14" s="14">
        <f t="shared" ref="OJ14" si="138">NT14</f>
        <v>46015</v>
      </c>
      <c r="OK14" s="14">
        <f t="shared" ref="OK14" si="139">NU14</f>
        <v>46016</v>
      </c>
      <c r="OL14" s="14">
        <f t="shared" ref="OL14" si="140">NV14</f>
        <v>46017</v>
      </c>
      <c r="OM14" s="14">
        <f t="shared" ref="OM14" si="141">NW14</f>
        <v>46018</v>
      </c>
      <c r="ON14" s="15">
        <f>NX14</f>
        <v>46019</v>
      </c>
      <c r="OP14" s="103">
        <f>ON14+1</f>
        <v>46020</v>
      </c>
      <c r="OQ14" s="104">
        <f>OP14+1</f>
        <v>46021</v>
      </c>
      <c r="OR14" s="104">
        <f t="shared" ref="OR14" si="142">OQ14+1</f>
        <v>46022</v>
      </c>
      <c r="OS14" s="104">
        <f t="shared" ref="OS14" si="143">OR14+1</f>
        <v>46023</v>
      </c>
      <c r="OT14" s="104">
        <f t="shared" ref="OT14" si="144">OS14+1</f>
        <v>46024</v>
      </c>
      <c r="OU14" s="104">
        <f t="shared" ref="OU14" si="145">OT14+1</f>
        <v>46025</v>
      </c>
      <c r="OV14" s="105">
        <f>OU14+1</f>
        <v>46026</v>
      </c>
      <c r="OX14" s="13">
        <f>OP14</f>
        <v>46020</v>
      </c>
      <c r="OY14" s="14">
        <f>OQ14</f>
        <v>46021</v>
      </c>
      <c r="OZ14" s="14">
        <f t="shared" ref="OZ14" si="146">OR14</f>
        <v>46022</v>
      </c>
      <c r="PA14" s="14">
        <f t="shared" ref="PA14" si="147">OS14</f>
        <v>46023</v>
      </c>
      <c r="PB14" s="14">
        <f t="shared" ref="PB14" si="148">OT14</f>
        <v>46024</v>
      </c>
      <c r="PC14" s="14">
        <f t="shared" ref="PC14" si="149">OU14</f>
        <v>46025</v>
      </c>
      <c r="PD14" s="15">
        <f>OV14</f>
        <v>46026</v>
      </c>
      <c r="PF14" s="13">
        <f>OX14</f>
        <v>46020</v>
      </c>
      <c r="PG14" s="14">
        <f>OY14</f>
        <v>46021</v>
      </c>
      <c r="PH14" s="14">
        <f t="shared" ref="PH14" si="150">OZ14</f>
        <v>46022</v>
      </c>
      <c r="PI14" s="14">
        <f t="shared" ref="PI14" si="151">PA14</f>
        <v>46023</v>
      </c>
      <c r="PJ14" s="14">
        <f t="shared" ref="PJ14" si="152">PB14</f>
        <v>46024</v>
      </c>
      <c r="PK14" s="14">
        <f t="shared" ref="PK14" si="153">PC14</f>
        <v>46025</v>
      </c>
      <c r="PL14" s="15">
        <f>PD14</f>
        <v>46026</v>
      </c>
      <c r="PN14" s="13">
        <f>PF14</f>
        <v>46020</v>
      </c>
      <c r="PO14" s="14">
        <f>PN14+1</f>
        <v>46021</v>
      </c>
      <c r="PP14" s="14">
        <f t="shared" ref="PP14:PS14" si="154">PO14+1</f>
        <v>46022</v>
      </c>
      <c r="PQ14" s="14">
        <f t="shared" si="154"/>
        <v>46023</v>
      </c>
      <c r="PR14" s="14">
        <f t="shared" si="154"/>
        <v>46024</v>
      </c>
      <c r="PS14" s="14">
        <f t="shared" si="154"/>
        <v>46025</v>
      </c>
      <c r="PT14" s="15">
        <f>PS14+1</f>
        <v>46026</v>
      </c>
      <c r="PV14" s="13">
        <f>PN14</f>
        <v>46020</v>
      </c>
      <c r="PW14" s="14">
        <f>PO14</f>
        <v>46021</v>
      </c>
      <c r="PX14" s="14">
        <f t="shared" ref="PX14" si="155">PP14</f>
        <v>46022</v>
      </c>
      <c r="PY14" s="14">
        <f t="shared" ref="PY14" si="156">PQ14</f>
        <v>46023</v>
      </c>
      <c r="PZ14" s="14">
        <f t="shared" ref="PZ14" si="157">PR14</f>
        <v>46024</v>
      </c>
      <c r="QA14" s="14">
        <f t="shared" ref="QA14" si="158">PS14</f>
        <v>46025</v>
      </c>
      <c r="QB14" s="15">
        <f>PT14</f>
        <v>46026</v>
      </c>
      <c r="QD14" s="13">
        <f>PV14</f>
        <v>46020</v>
      </c>
      <c r="QE14" s="14">
        <f>PW14</f>
        <v>46021</v>
      </c>
      <c r="QF14" s="14">
        <f t="shared" ref="QF14" si="159">PX14</f>
        <v>46022</v>
      </c>
      <c r="QG14" s="14">
        <f t="shared" ref="QG14" si="160">PY14</f>
        <v>46023</v>
      </c>
      <c r="QH14" s="14">
        <f t="shared" ref="QH14" si="161">PZ14</f>
        <v>46024</v>
      </c>
      <c r="QI14" s="14">
        <f t="shared" ref="QI14" si="162">QA14</f>
        <v>46025</v>
      </c>
      <c r="QJ14" s="15">
        <f>QB14</f>
        <v>46026</v>
      </c>
      <c r="QL14" s="13">
        <f>QD14</f>
        <v>46020</v>
      </c>
      <c r="QM14" s="14">
        <f>QE14</f>
        <v>46021</v>
      </c>
      <c r="QN14" s="14">
        <f t="shared" ref="QN14" si="163">QF14</f>
        <v>46022</v>
      </c>
      <c r="QO14" s="14">
        <f t="shared" ref="QO14" si="164">QG14</f>
        <v>46023</v>
      </c>
      <c r="QP14" s="14">
        <f t="shared" ref="QP14" si="165">QH14</f>
        <v>46024</v>
      </c>
      <c r="QQ14" s="14">
        <f t="shared" ref="QQ14" si="166">QI14</f>
        <v>46025</v>
      </c>
      <c r="QR14" s="15">
        <f>QJ14</f>
        <v>46026</v>
      </c>
      <c r="QT14" s="13">
        <f>QL14</f>
        <v>46020</v>
      </c>
      <c r="QU14" s="14">
        <f>QM14</f>
        <v>46021</v>
      </c>
      <c r="QV14" s="14">
        <f t="shared" ref="QV14" si="167">QN14</f>
        <v>46022</v>
      </c>
      <c r="QW14" s="14">
        <f t="shared" ref="QW14" si="168">QO14</f>
        <v>46023</v>
      </c>
      <c r="QX14" s="14">
        <f t="shared" ref="QX14" si="169">QP14</f>
        <v>46024</v>
      </c>
      <c r="QY14" s="14">
        <f t="shared" ref="QY14" si="170">QQ14</f>
        <v>46025</v>
      </c>
      <c r="QZ14" s="15">
        <f>QR14</f>
        <v>46026</v>
      </c>
      <c r="RB14" s="13">
        <f>QT14</f>
        <v>46020</v>
      </c>
      <c r="RC14" s="14">
        <f>QM14</f>
        <v>46021</v>
      </c>
      <c r="RD14" s="14">
        <f t="shared" ref="RD14" si="171">QN14</f>
        <v>46022</v>
      </c>
      <c r="RE14" s="14">
        <f t="shared" ref="RE14" si="172">QO14</f>
        <v>46023</v>
      </c>
      <c r="RF14" s="14">
        <f t="shared" ref="RF14" si="173">QP14</f>
        <v>46024</v>
      </c>
      <c r="RG14" s="14">
        <f t="shared" ref="RG14" si="174">QQ14</f>
        <v>46025</v>
      </c>
      <c r="RH14" s="15">
        <f>QR14</f>
        <v>46026</v>
      </c>
      <c r="RJ14" s="13">
        <f>RB14</f>
        <v>46020</v>
      </c>
      <c r="RK14" s="14">
        <f>QU14</f>
        <v>46021</v>
      </c>
      <c r="RL14" s="14">
        <f t="shared" ref="RL14" si="175">QV14</f>
        <v>46022</v>
      </c>
      <c r="RM14" s="14">
        <f t="shared" ref="RM14" si="176">QW14</f>
        <v>46023</v>
      </c>
      <c r="RN14" s="14">
        <f t="shared" ref="RN14" si="177">QX14</f>
        <v>46024</v>
      </c>
      <c r="RO14" s="14">
        <f t="shared" ref="RO14" si="178">QY14</f>
        <v>46025</v>
      </c>
      <c r="RP14" s="15">
        <f>QZ14</f>
        <v>46026</v>
      </c>
      <c r="RR14" s="103">
        <f>RP14+1</f>
        <v>46027</v>
      </c>
      <c r="RS14" s="104">
        <f>RR14+1</f>
        <v>46028</v>
      </c>
      <c r="RT14" s="104">
        <f t="shared" ref="RT14" si="179">RS14+1</f>
        <v>46029</v>
      </c>
      <c r="RU14" s="104">
        <f t="shared" ref="RU14" si="180">RT14+1</f>
        <v>46030</v>
      </c>
      <c r="RV14" s="104">
        <f t="shared" ref="RV14" si="181">RU14+1</f>
        <v>46031</v>
      </c>
      <c r="RW14" s="104">
        <f t="shared" ref="RW14" si="182">RV14+1</f>
        <v>46032</v>
      </c>
      <c r="RX14" s="105">
        <f>RW14+1</f>
        <v>46033</v>
      </c>
      <c r="RZ14" s="13">
        <f>RR14</f>
        <v>46027</v>
      </c>
      <c r="SA14" s="14">
        <f>RS14</f>
        <v>46028</v>
      </c>
      <c r="SB14" s="14">
        <f t="shared" ref="SB14" si="183">RT14</f>
        <v>46029</v>
      </c>
      <c r="SC14" s="14">
        <f t="shared" ref="SC14" si="184">RU14</f>
        <v>46030</v>
      </c>
      <c r="SD14" s="14">
        <f t="shared" ref="SD14" si="185">RV14</f>
        <v>46031</v>
      </c>
      <c r="SE14" s="14">
        <f t="shared" ref="SE14" si="186">RW14</f>
        <v>46032</v>
      </c>
      <c r="SF14" s="15">
        <f>RX14</f>
        <v>46033</v>
      </c>
      <c r="SH14" s="13">
        <f>RZ14</f>
        <v>46027</v>
      </c>
      <c r="SI14" s="14">
        <f>SA14</f>
        <v>46028</v>
      </c>
      <c r="SJ14" s="14">
        <f t="shared" ref="SJ14" si="187">SB14</f>
        <v>46029</v>
      </c>
      <c r="SK14" s="14">
        <f t="shared" ref="SK14" si="188">SC14</f>
        <v>46030</v>
      </c>
      <c r="SL14" s="14">
        <f t="shared" ref="SL14" si="189">SD14</f>
        <v>46031</v>
      </c>
      <c r="SM14" s="14">
        <f t="shared" ref="SM14" si="190">SE14</f>
        <v>46032</v>
      </c>
      <c r="SN14" s="15">
        <f>SF14</f>
        <v>46033</v>
      </c>
      <c r="SP14" s="13">
        <f>SH14</f>
        <v>46027</v>
      </c>
      <c r="SQ14" s="14">
        <f>SP14+1</f>
        <v>46028</v>
      </c>
      <c r="SR14" s="14">
        <f t="shared" ref="SR14:SU14" si="191">SQ14+1</f>
        <v>46029</v>
      </c>
      <c r="SS14" s="14">
        <f t="shared" si="191"/>
        <v>46030</v>
      </c>
      <c r="ST14" s="14">
        <f t="shared" si="191"/>
        <v>46031</v>
      </c>
      <c r="SU14" s="14">
        <f t="shared" si="191"/>
        <v>46032</v>
      </c>
      <c r="SV14" s="15">
        <f>SU14+1</f>
        <v>46033</v>
      </c>
      <c r="SX14" s="13">
        <f>SP14</f>
        <v>46027</v>
      </c>
      <c r="SY14" s="14">
        <f>SQ14</f>
        <v>46028</v>
      </c>
      <c r="SZ14" s="14">
        <f t="shared" ref="SZ14" si="192">SR14</f>
        <v>46029</v>
      </c>
      <c r="TA14" s="14">
        <f t="shared" ref="TA14" si="193">SS14</f>
        <v>46030</v>
      </c>
      <c r="TB14" s="14">
        <f t="shared" ref="TB14" si="194">ST14</f>
        <v>46031</v>
      </c>
      <c r="TC14" s="14">
        <f t="shared" ref="TC14" si="195">SU14</f>
        <v>46032</v>
      </c>
      <c r="TD14" s="15">
        <f>SV14</f>
        <v>46033</v>
      </c>
      <c r="TF14" s="13">
        <f>SX14</f>
        <v>46027</v>
      </c>
      <c r="TG14" s="14">
        <f>SY14</f>
        <v>46028</v>
      </c>
      <c r="TH14" s="14">
        <f t="shared" ref="TH14" si="196">SZ14</f>
        <v>46029</v>
      </c>
      <c r="TI14" s="14">
        <f t="shared" ref="TI14" si="197">TA14</f>
        <v>46030</v>
      </c>
      <c r="TJ14" s="14">
        <f t="shared" ref="TJ14" si="198">TB14</f>
        <v>46031</v>
      </c>
      <c r="TK14" s="14">
        <f t="shared" ref="TK14" si="199">TC14</f>
        <v>46032</v>
      </c>
      <c r="TL14" s="15">
        <f>TD14</f>
        <v>46033</v>
      </c>
      <c r="TN14" s="13">
        <f>TF14</f>
        <v>46027</v>
      </c>
      <c r="TO14" s="14">
        <f>TG14</f>
        <v>46028</v>
      </c>
      <c r="TP14" s="14">
        <f t="shared" ref="TP14" si="200">TH14</f>
        <v>46029</v>
      </c>
      <c r="TQ14" s="14">
        <f t="shared" ref="TQ14" si="201">TI14</f>
        <v>46030</v>
      </c>
      <c r="TR14" s="14">
        <f t="shared" ref="TR14" si="202">TJ14</f>
        <v>46031</v>
      </c>
      <c r="TS14" s="14">
        <f t="shared" ref="TS14" si="203">TK14</f>
        <v>46032</v>
      </c>
      <c r="TT14" s="15">
        <f>TL14</f>
        <v>46033</v>
      </c>
      <c r="TV14" s="13">
        <f>TN14</f>
        <v>46027</v>
      </c>
      <c r="TW14" s="14">
        <f>TO14</f>
        <v>46028</v>
      </c>
      <c r="TX14" s="14">
        <f t="shared" ref="TX14" si="204">TP14</f>
        <v>46029</v>
      </c>
      <c r="TY14" s="14">
        <f t="shared" ref="TY14" si="205">TQ14</f>
        <v>46030</v>
      </c>
      <c r="TZ14" s="14">
        <f t="shared" ref="TZ14" si="206">TR14</f>
        <v>46031</v>
      </c>
      <c r="UA14" s="14">
        <f t="shared" ref="UA14" si="207">TS14</f>
        <v>46032</v>
      </c>
      <c r="UB14" s="15">
        <f>TT14</f>
        <v>46033</v>
      </c>
      <c r="UD14" s="13">
        <f>TV14</f>
        <v>46027</v>
      </c>
      <c r="UE14" s="14">
        <f>TO14</f>
        <v>46028</v>
      </c>
      <c r="UF14" s="14">
        <f t="shared" ref="UF14" si="208">TP14</f>
        <v>46029</v>
      </c>
      <c r="UG14" s="14">
        <f t="shared" ref="UG14" si="209">TQ14</f>
        <v>46030</v>
      </c>
      <c r="UH14" s="14">
        <f t="shared" ref="UH14" si="210">TR14</f>
        <v>46031</v>
      </c>
      <c r="UI14" s="14">
        <f t="shared" ref="UI14" si="211">TS14</f>
        <v>46032</v>
      </c>
      <c r="UJ14" s="15">
        <f>TT14</f>
        <v>46033</v>
      </c>
      <c r="UL14" s="13">
        <f>UD14</f>
        <v>46027</v>
      </c>
      <c r="UM14" s="14">
        <f>TW14</f>
        <v>46028</v>
      </c>
      <c r="UN14" s="14">
        <f t="shared" ref="UN14" si="212">TX14</f>
        <v>46029</v>
      </c>
      <c r="UO14" s="14">
        <f t="shared" ref="UO14" si="213">TY14</f>
        <v>46030</v>
      </c>
      <c r="UP14" s="14">
        <f t="shared" ref="UP14" si="214">TZ14</f>
        <v>46031</v>
      </c>
      <c r="UQ14" s="14">
        <f t="shared" ref="UQ14" si="215">UA14</f>
        <v>46032</v>
      </c>
      <c r="UR14" s="15">
        <f>UB14</f>
        <v>46033</v>
      </c>
      <c r="UT14" s="103">
        <f>UR14+1</f>
        <v>46034</v>
      </c>
      <c r="UU14" s="104">
        <f>UT14+1</f>
        <v>46035</v>
      </c>
      <c r="UV14" s="104">
        <f t="shared" ref="UV14" si="216">UU14+1</f>
        <v>46036</v>
      </c>
      <c r="UW14" s="104">
        <f t="shared" ref="UW14" si="217">UV14+1</f>
        <v>46037</v>
      </c>
      <c r="UX14" s="104">
        <f t="shared" ref="UX14" si="218">UW14+1</f>
        <v>46038</v>
      </c>
      <c r="UY14" s="104">
        <f t="shared" ref="UY14" si="219">UX14+1</f>
        <v>46039</v>
      </c>
      <c r="UZ14" s="105">
        <f>UY14+1</f>
        <v>46040</v>
      </c>
      <c r="VB14" s="13">
        <f>UT14</f>
        <v>46034</v>
      </c>
      <c r="VC14" s="14">
        <f>UU14</f>
        <v>46035</v>
      </c>
      <c r="VD14" s="14">
        <f t="shared" ref="VD14" si="220">UV14</f>
        <v>46036</v>
      </c>
      <c r="VE14" s="14">
        <f t="shared" ref="VE14" si="221">UW14</f>
        <v>46037</v>
      </c>
      <c r="VF14" s="14">
        <f t="shared" ref="VF14" si="222">UX14</f>
        <v>46038</v>
      </c>
      <c r="VG14" s="14">
        <f t="shared" ref="VG14" si="223">UY14</f>
        <v>46039</v>
      </c>
      <c r="VH14" s="15">
        <f>UZ14</f>
        <v>46040</v>
      </c>
      <c r="VJ14" s="13">
        <f>VB14</f>
        <v>46034</v>
      </c>
      <c r="VK14" s="14">
        <f>VC14</f>
        <v>46035</v>
      </c>
      <c r="VL14" s="14">
        <f t="shared" ref="VL14" si="224">VD14</f>
        <v>46036</v>
      </c>
      <c r="VM14" s="14">
        <f t="shared" ref="VM14" si="225">VE14</f>
        <v>46037</v>
      </c>
      <c r="VN14" s="14">
        <f t="shared" ref="VN14" si="226">VF14</f>
        <v>46038</v>
      </c>
      <c r="VO14" s="14">
        <f t="shared" ref="VO14" si="227">VG14</f>
        <v>46039</v>
      </c>
      <c r="VP14" s="15">
        <f>VH14</f>
        <v>46040</v>
      </c>
      <c r="VR14" s="13">
        <f>VJ14</f>
        <v>46034</v>
      </c>
      <c r="VS14" s="14">
        <f>VR14+1</f>
        <v>46035</v>
      </c>
      <c r="VT14" s="14">
        <f t="shared" ref="VT14:VW14" si="228">VS14+1</f>
        <v>46036</v>
      </c>
      <c r="VU14" s="14">
        <f t="shared" si="228"/>
        <v>46037</v>
      </c>
      <c r="VV14" s="14">
        <f t="shared" si="228"/>
        <v>46038</v>
      </c>
      <c r="VW14" s="14">
        <f t="shared" si="228"/>
        <v>46039</v>
      </c>
      <c r="VX14" s="15">
        <f>VW14+1</f>
        <v>46040</v>
      </c>
      <c r="VZ14" s="13">
        <f>VR14</f>
        <v>46034</v>
      </c>
      <c r="WA14" s="14">
        <f>VS14</f>
        <v>46035</v>
      </c>
      <c r="WB14" s="14">
        <f t="shared" ref="WB14" si="229">VT14</f>
        <v>46036</v>
      </c>
      <c r="WC14" s="14">
        <f t="shared" ref="WC14" si="230">VU14</f>
        <v>46037</v>
      </c>
      <c r="WD14" s="14">
        <f t="shared" ref="WD14" si="231">VV14</f>
        <v>46038</v>
      </c>
      <c r="WE14" s="14">
        <f t="shared" ref="WE14" si="232">VW14</f>
        <v>46039</v>
      </c>
      <c r="WF14" s="15">
        <f>VX14</f>
        <v>46040</v>
      </c>
      <c r="WH14" s="13">
        <f>VZ14</f>
        <v>46034</v>
      </c>
      <c r="WI14" s="14">
        <f>WA14</f>
        <v>46035</v>
      </c>
      <c r="WJ14" s="14">
        <f t="shared" ref="WJ14" si="233">WB14</f>
        <v>46036</v>
      </c>
      <c r="WK14" s="14">
        <f t="shared" ref="WK14" si="234">WC14</f>
        <v>46037</v>
      </c>
      <c r="WL14" s="14">
        <f t="shared" ref="WL14" si="235">WD14</f>
        <v>46038</v>
      </c>
      <c r="WM14" s="14">
        <f t="shared" ref="WM14" si="236">WE14</f>
        <v>46039</v>
      </c>
      <c r="WN14" s="15">
        <f>WF14</f>
        <v>46040</v>
      </c>
      <c r="WP14" s="13">
        <f>WH14</f>
        <v>46034</v>
      </c>
      <c r="WQ14" s="14">
        <f>WI14</f>
        <v>46035</v>
      </c>
      <c r="WR14" s="14">
        <f t="shared" ref="WR14" si="237">WJ14</f>
        <v>46036</v>
      </c>
      <c r="WS14" s="14">
        <f t="shared" ref="WS14" si="238">WK14</f>
        <v>46037</v>
      </c>
      <c r="WT14" s="14">
        <f t="shared" ref="WT14" si="239">WL14</f>
        <v>46038</v>
      </c>
      <c r="WU14" s="14">
        <f t="shared" ref="WU14" si="240">WM14</f>
        <v>46039</v>
      </c>
      <c r="WV14" s="15">
        <f>WN14</f>
        <v>46040</v>
      </c>
      <c r="WX14" s="13">
        <f>WP14</f>
        <v>46034</v>
      </c>
      <c r="WY14" s="14">
        <f>WQ14</f>
        <v>46035</v>
      </c>
      <c r="WZ14" s="14">
        <f t="shared" ref="WZ14" si="241">WR14</f>
        <v>46036</v>
      </c>
      <c r="XA14" s="14">
        <f t="shared" ref="XA14" si="242">WS14</f>
        <v>46037</v>
      </c>
      <c r="XB14" s="14">
        <f t="shared" ref="XB14" si="243">WT14</f>
        <v>46038</v>
      </c>
      <c r="XC14" s="14">
        <f t="shared" ref="XC14" si="244">WU14</f>
        <v>46039</v>
      </c>
      <c r="XD14" s="15">
        <f>WV14</f>
        <v>46040</v>
      </c>
      <c r="XF14" s="13">
        <f>WX14</f>
        <v>46034</v>
      </c>
      <c r="XG14" s="14">
        <f>WQ14</f>
        <v>46035</v>
      </c>
      <c r="XH14" s="14">
        <f t="shared" ref="XH14" si="245">WR14</f>
        <v>46036</v>
      </c>
      <c r="XI14" s="14">
        <f t="shared" ref="XI14" si="246">WS14</f>
        <v>46037</v>
      </c>
      <c r="XJ14" s="14">
        <f t="shared" ref="XJ14" si="247">WT14</f>
        <v>46038</v>
      </c>
      <c r="XK14" s="14">
        <f t="shared" ref="XK14" si="248">WU14</f>
        <v>46039</v>
      </c>
      <c r="XL14" s="15">
        <f>WV14</f>
        <v>46040</v>
      </c>
      <c r="XN14" s="13">
        <f>XF14</f>
        <v>46034</v>
      </c>
      <c r="XO14" s="14">
        <f>WY14</f>
        <v>46035</v>
      </c>
      <c r="XP14" s="14">
        <f t="shared" ref="XP14" si="249">WZ14</f>
        <v>46036</v>
      </c>
      <c r="XQ14" s="14">
        <f t="shared" ref="XQ14" si="250">XA14</f>
        <v>46037</v>
      </c>
      <c r="XR14" s="14">
        <f t="shared" ref="XR14" si="251">XB14</f>
        <v>46038</v>
      </c>
      <c r="XS14" s="14">
        <f t="shared" ref="XS14" si="252">XC14</f>
        <v>46039</v>
      </c>
      <c r="XT14" s="15">
        <f>XD14</f>
        <v>46040</v>
      </c>
      <c r="XV14" s="103">
        <f>XT14+1</f>
        <v>46041</v>
      </c>
      <c r="XW14" s="104">
        <f>XV14+1</f>
        <v>46042</v>
      </c>
      <c r="XX14" s="104">
        <f t="shared" ref="XX14" si="253">XW14+1</f>
        <v>46043</v>
      </c>
      <c r="XY14" s="104">
        <f t="shared" ref="XY14" si="254">XX14+1</f>
        <v>46044</v>
      </c>
      <c r="XZ14" s="104">
        <f t="shared" ref="XZ14" si="255">XY14+1</f>
        <v>46045</v>
      </c>
      <c r="YA14" s="104">
        <f t="shared" ref="YA14" si="256">XZ14+1</f>
        <v>46046</v>
      </c>
      <c r="YB14" s="105">
        <f>YA14+1</f>
        <v>46047</v>
      </c>
      <c r="YD14" s="13">
        <f>XV14</f>
        <v>46041</v>
      </c>
      <c r="YE14" s="14">
        <f>XW14</f>
        <v>46042</v>
      </c>
      <c r="YF14" s="14">
        <f t="shared" ref="YF14" si="257">XX14</f>
        <v>46043</v>
      </c>
      <c r="YG14" s="14">
        <f t="shared" ref="YG14" si="258">XY14</f>
        <v>46044</v>
      </c>
      <c r="YH14" s="14">
        <f t="shared" ref="YH14" si="259">XZ14</f>
        <v>46045</v>
      </c>
      <c r="YI14" s="14">
        <f t="shared" ref="YI14" si="260">YA14</f>
        <v>46046</v>
      </c>
      <c r="YJ14" s="15">
        <f>YB14</f>
        <v>46047</v>
      </c>
      <c r="YL14" s="13">
        <f>YD14</f>
        <v>46041</v>
      </c>
      <c r="YM14" s="14">
        <f>YE14</f>
        <v>46042</v>
      </c>
      <c r="YN14" s="14">
        <f t="shared" ref="YN14" si="261">YF14</f>
        <v>46043</v>
      </c>
      <c r="YO14" s="14">
        <f t="shared" ref="YO14" si="262">YG14</f>
        <v>46044</v>
      </c>
      <c r="YP14" s="14">
        <f t="shared" ref="YP14" si="263">YH14</f>
        <v>46045</v>
      </c>
      <c r="YQ14" s="14">
        <f t="shared" ref="YQ14" si="264">YI14</f>
        <v>46046</v>
      </c>
      <c r="YR14" s="15">
        <f>YJ14</f>
        <v>46047</v>
      </c>
      <c r="YT14" s="13">
        <f>YL14</f>
        <v>46041</v>
      </c>
      <c r="YU14" s="14">
        <f>YT14+1</f>
        <v>46042</v>
      </c>
      <c r="YV14" s="14">
        <f t="shared" ref="YV14:YY14" si="265">YU14+1</f>
        <v>46043</v>
      </c>
      <c r="YW14" s="14">
        <f t="shared" si="265"/>
        <v>46044</v>
      </c>
      <c r="YX14" s="14">
        <f t="shared" si="265"/>
        <v>46045</v>
      </c>
      <c r="YY14" s="14">
        <f t="shared" si="265"/>
        <v>46046</v>
      </c>
      <c r="YZ14" s="15">
        <f>YY14+1</f>
        <v>46047</v>
      </c>
      <c r="ZB14" s="13">
        <f>YT14</f>
        <v>46041</v>
      </c>
      <c r="ZC14" s="14">
        <f>YU14</f>
        <v>46042</v>
      </c>
      <c r="ZD14" s="14">
        <f t="shared" ref="ZD14" si="266">YV14</f>
        <v>46043</v>
      </c>
      <c r="ZE14" s="14">
        <f t="shared" ref="ZE14" si="267">YW14</f>
        <v>46044</v>
      </c>
      <c r="ZF14" s="14">
        <f t="shared" ref="ZF14" si="268">YX14</f>
        <v>46045</v>
      </c>
      <c r="ZG14" s="14">
        <f t="shared" ref="ZG14" si="269">YY14</f>
        <v>46046</v>
      </c>
      <c r="ZH14" s="15">
        <f>YZ14</f>
        <v>46047</v>
      </c>
      <c r="ZJ14" s="13">
        <f>ZB14</f>
        <v>46041</v>
      </c>
      <c r="ZK14" s="14">
        <f>ZC14</f>
        <v>46042</v>
      </c>
      <c r="ZL14" s="14">
        <f t="shared" ref="ZL14" si="270">ZD14</f>
        <v>46043</v>
      </c>
      <c r="ZM14" s="14">
        <f t="shared" ref="ZM14" si="271">ZE14</f>
        <v>46044</v>
      </c>
      <c r="ZN14" s="14">
        <f t="shared" ref="ZN14" si="272">ZF14</f>
        <v>46045</v>
      </c>
      <c r="ZO14" s="14">
        <f t="shared" ref="ZO14" si="273">ZG14</f>
        <v>46046</v>
      </c>
      <c r="ZP14" s="15">
        <f>ZH14</f>
        <v>46047</v>
      </c>
      <c r="ZR14" s="13">
        <f>ZJ14</f>
        <v>46041</v>
      </c>
      <c r="ZS14" s="14">
        <f>ZK14</f>
        <v>46042</v>
      </c>
      <c r="ZT14" s="14">
        <f t="shared" ref="ZT14" si="274">ZL14</f>
        <v>46043</v>
      </c>
      <c r="ZU14" s="14">
        <f t="shared" ref="ZU14" si="275">ZM14</f>
        <v>46044</v>
      </c>
      <c r="ZV14" s="14">
        <f t="shared" ref="ZV14" si="276">ZN14</f>
        <v>46045</v>
      </c>
      <c r="ZW14" s="14">
        <f t="shared" ref="ZW14" si="277">ZO14</f>
        <v>46046</v>
      </c>
      <c r="ZX14" s="15">
        <f>ZP14</f>
        <v>46047</v>
      </c>
      <c r="ZZ14" s="13">
        <f>ZR14</f>
        <v>46041</v>
      </c>
      <c r="AAA14" s="14">
        <f>ZS14</f>
        <v>46042</v>
      </c>
      <c r="AAB14" s="14">
        <f t="shared" ref="AAB14" si="278">ZT14</f>
        <v>46043</v>
      </c>
      <c r="AAC14" s="14">
        <f t="shared" ref="AAC14" si="279">ZU14</f>
        <v>46044</v>
      </c>
      <c r="AAD14" s="14">
        <f t="shared" ref="AAD14" si="280">ZV14</f>
        <v>46045</v>
      </c>
      <c r="AAE14" s="14">
        <f t="shared" ref="AAE14" si="281">ZW14</f>
        <v>46046</v>
      </c>
      <c r="AAF14" s="15">
        <f>ZX14</f>
        <v>46047</v>
      </c>
      <c r="AAH14" s="13">
        <f>ZZ14</f>
        <v>46041</v>
      </c>
      <c r="AAI14" s="14">
        <f>ZS14</f>
        <v>46042</v>
      </c>
      <c r="AAJ14" s="14">
        <f t="shared" ref="AAJ14" si="282">ZT14</f>
        <v>46043</v>
      </c>
      <c r="AAK14" s="14">
        <f t="shared" ref="AAK14" si="283">ZU14</f>
        <v>46044</v>
      </c>
      <c r="AAL14" s="14">
        <f t="shared" ref="AAL14" si="284">ZV14</f>
        <v>46045</v>
      </c>
      <c r="AAM14" s="14">
        <f t="shared" ref="AAM14" si="285">ZW14</f>
        <v>46046</v>
      </c>
      <c r="AAN14" s="15">
        <f>ZX14</f>
        <v>46047</v>
      </c>
      <c r="AAP14" s="13">
        <f>AAH14</f>
        <v>46041</v>
      </c>
      <c r="AAQ14" s="14">
        <f>AAA14</f>
        <v>46042</v>
      </c>
      <c r="AAR14" s="14">
        <f t="shared" ref="AAR14" si="286">AAB14</f>
        <v>46043</v>
      </c>
      <c r="AAS14" s="14">
        <f t="shared" ref="AAS14" si="287">AAC14</f>
        <v>46044</v>
      </c>
      <c r="AAT14" s="14">
        <f t="shared" ref="AAT14" si="288">AAD14</f>
        <v>46045</v>
      </c>
      <c r="AAU14" s="14">
        <f t="shared" ref="AAU14" si="289">AAE14</f>
        <v>46046</v>
      </c>
      <c r="AAV14" s="15">
        <f>AAF14</f>
        <v>46047</v>
      </c>
      <c r="AAX14" s="103">
        <f>AAV14+1</f>
        <v>46048</v>
      </c>
      <c r="AAY14" s="104">
        <f>AAX14+1</f>
        <v>46049</v>
      </c>
      <c r="AAZ14" s="104">
        <f t="shared" ref="AAZ14" si="290">AAY14+1</f>
        <v>46050</v>
      </c>
      <c r="ABA14" s="104">
        <f t="shared" ref="ABA14" si="291">AAZ14+1</f>
        <v>46051</v>
      </c>
      <c r="ABB14" s="104">
        <f t="shared" ref="ABB14" si="292">ABA14+1</f>
        <v>46052</v>
      </c>
      <c r="ABC14" s="104">
        <f t="shared" ref="ABC14" si="293">ABB14+1</f>
        <v>46053</v>
      </c>
      <c r="ABD14" s="105">
        <f>ABC14+1</f>
        <v>46054</v>
      </c>
      <c r="ABF14" s="13">
        <f>AAX14</f>
        <v>46048</v>
      </c>
      <c r="ABG14" s="14">
        <f>AAY14</f>
        <v>46049</v>
      </c>
      <c r="ABH14" s="14">
        <f t="shared" ref="ABH14" si="294">AAZ14</f>
        <v>46050</v>
      </c>
      <c r="ABI14" s="14">
        <f t="shared" ref="ABI14" si="295">ABA14</f>
        <v>46051</v>
      </c>
      <c r="ABJ14" s="14">
        <f t="shared" ref="ABJ14" si="296">ABB14</f>
        <v>46052</v>
      </c>
      <c r="ABK14" s="14">
        <f t="shared" ref="ABK14" si="297">ABC14</f>
        <v>46053</v>
      </c>
      <c r="ABL14" s="15">
        <f>ABD14</f>
        <v>46054</v>
      </c>
      <c r="ABN14" s="13">
        <f>ABF14</f>
        <v>46048</v>
      </c>
      <c r="ABO14" s="14">
        <f>ABG14</f>
        <v>46049</v>
      </c>
      <c r="ABP14" s="14">
        <f t="shared" ref="ABP14" si="298">ABH14</f>
        <v>46050</v>
      </c>
      <c r="ABQ14" s="14">
        <f t="shared" ref="ABQ14" si="299">ABI14</f>
        <v>46051</v>
      </c>
      <c r="ABR14" s="14">
        <f t="shared" ref="ABR14" si="300">ABJ14</f>
        <v>46052</v>
      </c>
      <c r="ABS14" s="14">
        <f t="shared" ref="ABS14" si="301">ABK14</f>
        <v>46053</v>
      </c>
      <c r="ABT14" s="15">
        <f>ABL14</f>
        <v>46054</v>
      </c>
      <c r="ABV14" s="13">
        <f>ABN14</f>
        <v>46048</v>
      </c>
      <c r="ABW14" s="14">
        <f>ABV14+1</f>
        <v>46049</v>
      </c>
      <c r="ABX14" s="14">
        <f t="shared" ref="ABX14:ACA14" si="302">ABW14+1</f>
        <v>46050</v>
      </c>
      <c r="ABY14" s="14">
        <f t="shared" si="302"/>
        <v>46051</v>
      </c>
      <c r="ABZ14" s="14">
        <f t="shared" si="302"/>
        <v>46052</v>
      </c>
      <c r="ACA14" s="14">
        <f t="shared" si="302"/>
        <v>46053</v>
      </c>
      <c r="ACB14" s="15">
        <f>ACA14+1</f>
        <v>46054</v>
      </c>
      <c r="ACD14" s="13">
        <f>ABV14</f>
        <v>46048</v>
      </c>
      <c r="ACE14" s="14">
        <f>ABW14</f>
        <v>46049</v>
      </c>
      <c r="ACF14" s="14">
        <f t="shared" ref="ACF14" si="303">ABX14</f>
        <v>46050</v>
      </c>
      <c r="ACG14" s="14">
        <f t="shared" ref="ACG14" si="304">ABY14</f>
        <v>46051</v>
      </c>
      <c r="ACH14" s="14">
        <f t="shared" ref="ACH14" si="305">ABZ14</f>
        <v>46052</v>
      </c>
      <c r="ACI14" s="14">
        <f t="shared" ref="ACI14" si="306">ACA14</f>
        <v>46053</v>
      </c>
      <c r="ACJ14" s="15">
        <f>ACB14</f>
        <v>46054</v>
      </c>
      <c r="ACL14" s="13">
        <f>ACD14</f>
        <v>46048</v>
      </c>
      <c r="ACM14" s="14">
        <f>ACE14</f>
        <v>46049</v>
      </c>
      <c r="ACN14" s="14">
        <f t="shared" ref="ACN14" si="307">ACF14</f>
        <v>46050</v>
      </c>
      <c r="ACO14" s="14">
        <f t="shared" ref="ACO14" si="308">ACG14</f>
        <v>46051</v>
      </c>
      <c r="ACP14" s="14">
        <f t="shared" ref="ACP14" si="309">ACH14</f>
        <v>46052</v>
      </c>
      <c r="ACQ14" s="14">
        <f t="shared" ref="ACQ14" si="310">ACI14</f>
        <v>46053</v>
      </c>
      <c r="ACR14" s="15">
        <f>ACJ14</f>
        <v>46054</v>
      </c>
      <c r="ACT14" s="13">
        <f>ACL14</f>
        <v>46048</v>
      </c>
      <c r="ACU14" s="14">
        <f>ACM14</f>
        <v>46049</v>
      </c>
      <c r="ACV14" s="14">
        <f t="shared" ref="ACV14" si="311">ACN14</f>
        <v>46050</v>
      </c>
      <c r="ACW14" s="14">
        <f t="shared" ref="ACW14" si="312">ACO14</f>
        <v>46051</v>
      </c>
      <c r="ACX14" s="14">
        <f t="shared" ref="ACX14" si="313">ACP14</f>
        <v>46052</v>
      </c>
      <c r="ACY14" s="14">
        <f t="shared" ref="ACY14" si="314">ACQ14</f>
        <v>46053</v>
      </c>
      <c r="ACZ14" s="15">
        <f>ACR14</f>
        <v>46054</v>
      </c>
      <c r="ADB14" s="13">
        <f>ACT14</f>
        <v>46048</v>
      </c>
      <c r="ADC14" s="14">
        <f>ACU14</f>
        <v>46049</v>
      </c>
      <c r="ADD14" s="14">
        <f t="shared" ref="ADD14" si="315">ACV14</f>
        <v>46050</v>
      </c>
      <c r="ADE14" s="14">
        <f t="shared" ref="ADE14" si="316">ACW14</f>
        <v>46051</v>
      </c>
      <c r="ADF14" s="14">
        <f t="shared" ref="ADF14" si="317">ACX14</f>
        <v>46052</v>
      </c>
      <c r="ADG14" s="14">
        <f t="shared" ref="ADG14" si="318">ACY14</f>
        <v>46053</v>
      </c>
      <c r="ADH14" s="15">
        <f>ACZ14</f>
        <v>46054</v>
      </c>
      <c r="ADJ14" s="13">
        <f>ADB14</f>
        <v>46048</v>
      </c>
      <c r="ADK14" s="14">
        <f>ACU14</f>
        <v>46049</v>
      </c>
      <c r="ADL14" s="14">
        <f t="shared" ref="ADL14" si="319">ACV14</f>
        <v>46050</v>
      </c>
      <c r="ADM14" s="14">
        <f t="shared" ref="ADM14" si="320">ACW14</f>
        <v>46051</v>
      </c>
      <c r="ADN14" s="14">
        <f t="shared" ref="ADN14" si="321">ACX14</f>
        <v>46052</v>
      </c>
      <c r="ADO14" s="14">
        <f t="shared" ref="ADO14" si="322">ACY14</f>
        <v>46053</v>
      </c>
      <c r="ADP14" s="15">
        <f>ACZ14</f>
        <v>46054</v>
      </c>
      <c r="ADR14" s="13">
        <f>ADJ14</f>
        <v>46048</v>
      </c>
      <c r="ADS14" s="14">
        <f>ADC14</f>
        <v>46049</v>
      </c>
      <c r="ADT14" s="14">
        <f t="shared" ref="ADT14" si="323">ADD14</f>
        <v>46050</v>
      </c>
      <c r="ADU14" s="14">
        <f t="shared" ref="ADU14" si="324">ADE14</f>
        <v>46051</v>
      </c>
      <c r="ADV14" s="14">
        <f t="shared" ref="ADV14" si="325">ADF14</f>
        <v>46052</v>
      </c>
      <c r="ADW14" s="14">
        <f t="shared" ref="ADW14" si="326">ADG14</f>
        <v>46053</v>
      </c>
      <c r="ADX14" s="15">
        <f>ADH14</f>
        <v>46054</v>
      </c>
      <c r="ADZ14" s="103">
        <f>ADX14+1</f>
        <v>46055</v>
      </c>
      <c r="AEA14" s="104">
        <f>ADZ14+1</f>
        <v>46056</v>
      </c>
      <c r="AEB14" s="104">
        <f t="shared" ref="AEB14" si="327">AEA14+1</f>
        <v>46057</v>
      </c>
      <c r="AEC14" s="104">
        <f t="shared" ref="AEC14" si="328">AEB14+1</f>
        <v>46058</v>
      </c>
      <c r="AED14" s="104">
        <f t="shared" ref="AED14" si="329">AEC14+1</f>
        <v>46059</v>
      </c>
      <c r="AEE14" s="104">
        <f t="shared" ref="AEE14" si="330">AED14+1</f>
        <v>46060</v>
      </c>
      <c r="AEF14" s="105">
        <f>AEE14+1</f>
        <v>46061</v>
      </c>
      <c r="AEH14" s="13">
        <f>ADZ14</f>
        <v>46055</v>
      </c>
      <c r="AEI14" s="14">
        <f>AEA14</f>
        <v>46056</v>
      </c>
      <c r="AEJ14" s="14">
        <f t="shared" ref="AEJ14" si="331">AEB14</f>
        <v>46057</v>
      </c>
      <c r="AEK14" s="14">
        <f t="shared" ref="AEK14" si="332">AEC14</f>
        <v>46058</v>
      </c>
      <c r="AEL14" s="14">
        <f t="shared" ref="AEL14" si="333">AED14</f>
        <v>46059</v>
      </c>
      <c r="AEM14" s="14">
        <f t="shared" ref="AEM14" si="334">AEE14</f>
        <v>46060</v>
      </c>
      <c r="AEN14" s="15">
        <f>AEF14</f>
        <v>46061</v>
      </c>
      <c r="AEP14" s="13">
        <f>AEH14</f>
        <v>46055</v>
      </c>
      <c r="AEQ14" s="14">
        <f>AEI14</f>
        <v>46056</v>
      </c>
      <c r="AER14" s="14">
        <f t="shared" ref="AER14" si="335">AEJ14</f>
        <v>46057</v>
      </c>
      <c r="AES14" s="14">
        <f t="shared" ref="AES14" si="336">AEK14</f>
        <v>46058</v>
      </c>
      <c r="AET14" s="14">
        <f t="shared" ref="AET14" si="337">AEL14</f>
        <v>46059</v>
      </c>
      <c r="AEU14" s="14">
        <f t="shared" ref="AEU14" si="338">AEM14</f>
        <v>46060</v>
      </c>
      <c r="AEV14" s="15">
        <f>AEN14</f>
        <v>46061</v>
      </c>
      <c r="AEX14" s="13">
        <f>AEP14</f>
        <v>46055</v>
      </c>
      <c r="AEY14" s="14">
        <f>AEX14+1</f>
        <v>46056</v>
      </c>
      <c r="AEZ14" s="14">
        <f t="shared" ref="AEZ14:AFC14" si="339">AEY14+1</f>
        <v>46057</v>
      </c>
      <c r="AFA14" s="14">
        <f t="shared" si="339"/>
        <v>46058</v>
      </c>
      <c r="AFB14" s="14">
        <f t="shared" si="339"/>
        <v>46059</v>
      </c>
      <c r="AFC14" s="14">
        <f t="shared" si="339"/>
        <v>46060</v>
      </c>
      <c r="AFD14" s="15">
        <f>AFC14+1</f>
        <v>46061</v>
      </c>
      <c r="AFF14" s="13">
        <f>AEX14</f>
        <v>46055</v>
      </c>
      <c r="AFG14" s="14">
        <f>AEY14</f>
        <v>46056</v>
      </c>
      <c r="AFH14" s="14">
        <f t="shared" ref="AFH14" si="340">AEZ14</f>
        <v>46057</v>
      </c>
      <c r="AFI14" s="14">
        <f t="shared" ref="AFI14" si="341">AFA14</f>
        <v>46058</v>
      </c>
      <c r="AFJ14" s="14">
        <f t="shared" ref="AFJ14" si="342">AFB14</f>
        <v>46059</v>
      </c>
      <c r="AFK14" s="14">
        <f t="shared" ref="AFK14" si="343">AFC14</f>
        <v>46060</v>
      </c>
      <c r="AFL14" s="15">
        <f>AFD14</f>
        <v>46061</v>
      </c>
      <c r="AFN14" s="13">
        <f>AFF14</f>
        <v>46055</v>
      </c>
      <c r="AFO14" s="14">
        <f>AFG14</f>
        <v>46056</v>
      </c>
      <c r="AFP14" s="14">
        <f t="shared" ref="AFP14" si="344">AFH14</f>
        <v>46057</v>
      </c>
      <c r="AFQ14" s="14">
        <f t="shared" ref="AFQ14" si="345">AFI14</f>
        <v>46058</v>
      </c>
      <c r="AFR14" s="14">
        <f t="shared" ref="AFR14" si="346">AFJ14</f>
        <v>46059</v>
      </c>
      <c r="AFS14" s="14">
        <f t="shared" ref="AFS14" si="347">AFK14</f>
        <v>46060</v>
      </c>
      <c r="AFT14" s="15">
        <f>AFL14</f>
        <v>46061</v>
      </c>
      <c r="AFV14" s="13">
        <f>AFN14</f>
        <v>46055</v>
      </c>
      <c r="AFW14" s="14">
        <f>AFO14</f>
        <v>46056</v>
      </c>
      <c r="AFX14" s="14">
        <f t="shared" ref="AFX14" si="348">AFP14</f>
        <v>46057</v>
      </c>
      <c r="AFY14" s="14">
        <f t="shared" ref="AFY14" si="349">AFQ14</f>
        <v>46058</v>
      </c>
      <c r="AFZ14" s="14">
        <f t="shared" ref="AFZ14" si="350">AFR14</f>
        <v>46059</v>
      </c>
      <c r="AGA14" s="14">
        <f t="shared" ref="AGA14" si="351">AFS14</f>
        <v>46060</v>
      </c>
      <c r="AGB14" s="15">
        <f>AFT14</f>
        <v>46061</v>
      </c>
      <c r="AGD14" s="13">
        <f>AFV14</f>
        <v>46055</v>
      </c>
      <c r="AGE14" s="14">
        <f>AFW14</f>
        <v>46056</v>
      </c>
      <c r="AGF14" s="14">
        <f t="shared" ref="AGF14" si="352">AFX14</f>
        <v>46057</v>
      </c>
      <c r="AGG14" s="14">
        <f t="shared" ref="AGG14" si="353">AFY14</f>
        <v>46058</v>
      </c>
      <c r="AGH14" s="14">
        <f t="shared" ref="AGH14" si="354">AFZ14</f>
        <v>46059</v>
      </c>
      <c r="AGI14" s="14">
        <f t="shared" ref="AGI14" si="355">AGA14</f>
        <v>46060</v>
      </c>
      <c r="AGJ14" s="15">
        <f>AGB14</f>
        <v>46061</v>
      </c>
      <c r="AGL14" s="13">
        <f>AGD14</f>
        <v>46055</v>
      </c>
      <c r="AGM14" s="14">
        <f>AFW14</f>
        <v>46056</v>
      </c>
      <c r="AGN14" s="14">
        <f t="shared" ref="AGN14" si="356">AFX14</f>
        <v>46057</v>
      </c>
      <c r="AGO14" s="14">
        <f t="shared" ref="AGO14" si="357">AFY14</f>
        <v>46058</v>
      </c>
      <c r="AGP14" s="14">
        <f t="shared" ref="AGP14" si="358">AFZ14</f>
        <v>46059</v>
      </c>
      <c r="AGQ14" s="14">
        <f t="shared" ref="AGQ14" si="359">AGA14</f>
        <v>46060</v>
      </c>
      <c r="AGR14" s="15">
        <f>AGB14</f>
        <v>46061</v>
      </c>
      <c r="AGT14" s="13">
        <f>AGL14</f>
        <v>46055</v>
      </c>
      <c r="AGU14" s="14">
        <f>AGE14</f>
        <v>46056</v>
      </c>
      <c r="AGV14" s="14">
        <f t="shared" ref="AGV14" si="360">AGF14</f>
        <v>46057</v>
      </c>
      <c r="AGW14" s="14">
        <f t="shared" ref="AGW14" si="361">AGG14</f>
        <v>46058</v>
      </c>
      <c r="AGX14" s="14">
        <f t="shared" ref="AGX14" si="362">AGH14</f>
        <v>46059</v>
      </c>
      <c r="AGY14" s="14">
        <f t="shared" ref="AGY14" si="363">AGI14</f>
        <v>46060</v>
      </c>
      <c r="AGZ14" s="15">
        <f>AGJ14</f>
        <v>46061</v>
      </c>
      <c r="AHB14" s="103">
        <f>AGZ14+1</f>
        <v>46062</v>
      </c>
      <c r="AHC14" s="104">
        <f>AHB14+1</f>
        <v>46063</v>
      </c>
      <c r="AHD14" s="104">
        <f t="shared" ref="AHD14" si="364">AHC14+1</f>
        <v>46064</v>
      </c>
      <c r="AHE14" s="104">
        <f t="shared" ref="AHE14" si="365">AHD14+1</f>
        <v>46065</v>
      </c>
      <c r="AHF14" s="104">
        <f t="shared" ref="AHF14" si="366">AHE14+1</f>
        <v>46066</v>
      </c>
      <c r="AHG14" s="104">
        <f t="shared" ref="AHG14" si="367">AHF14+1</f>
        <v>46067</v>
      </c>
      <c r="AHH14" s="105">
        <f>AHG14+1</f>
        <v>46068</v>
      </c>
      <c r="AHJ14" s="13">
        <f>AHB14</f>
        <v>46062</v>
      </c>
      <c r="AHK14" s="14">
        <f>AHC14</f>
        <v>46063</v>
      </c>
      <c r="AHL14" s="14">
        <f t="shared" ref="AHL14" si="368">AHD14</f>
        <v>46064</v>
      </c>
      <c r="AHM14" s="14">
        <f t="shared" ref="AHM14" si="369">AHE14</f>
        <v>46065</v>
      </c>
      <c r="AHN14" s="14">
        <f t="shared" ref="AHN14" si="370">AHF14</f>
        <v>46066</v>
      </c>
      <c r="AHO14" s="14">
        <f t="shared" ref="AHO14" si="371">AHG14</f>
        <v>46067</v>
      </c>
      <c r="AHP14" s="15">
        <f>AHH14</f>
        <v>46068</v>
      </c>
      <c r="AHR14" s="13">
        <f>AHJ14</f>
        <v>46062</v>
      </c>
      <c r="AHS14" s="14">
        <f>AHK14</f>
        <v>46063</v>
      </c>
      <c r="AHT14" s="14">
        <f t="shared" ref="AHT14" si="372">AHL14</f>
        <v>46064</v>
      </c>
      <c r="AHU14" s="14">
        <f t="shared" ref="AHU14" si="373">AHM14</f>
        <v>46065</v>
      </c>
      <c r="AHV14" s="14">
        <f t="shared" ref="AHV14" si="374">AHN14</f>
        <v>46066</v>
      </c>
      <c r="AHW14" s="14">
        <f t="shared" ref="AHW14" si="375">AHO14</f>
        <v>46067</v>
      </c>
      <c r="AHX14" s="15">
        <f>AHP14</f>
        <v>46068</v>
      </c>
      <c r="AHZ14" s="13">
        <f>AHR14</f>
        <v>46062</v>
      </c>
      <c r="AIA14" s="14">
        <f>AHZ14+1</f>
        <v>46063</v>
      </c>
      <c r="AIB14" s="14">
        <f t="shared" ref="AIB14:AIE14" si="376">AIA14+1</f>
        <v>46064</v>
      </c>
      <c r="AIC14" s="14">
        <f t="shared" si="376"/>
        <v>46065</v>
      </c>
      <c r="AID14" s="14">
        <f t="shared" si="376"/>
        <v>46066</v>
      </c>
      <c r="AIE14" s="14">
        <f t="shared" si="376"/>
        <v>46067</v>
      </c>
      <c r="AIF14" s="15">
        <f>AIE14+1</f>
        <v>46068</v>
      </c>
      <c r="AIH14" s="13">
        <f>AHZ14</f>
        <v>46062</v>
      </c>
      <c r="AII14" s="14">
        <f>AIA14</f>
        <v>46063</v>
      </c>
      <c r="AIJ14" s="14">
        <f t="shared" ref="AIJ14" si="377">AIB14</f>
        <v>46064</v>
      </c>
      <c r="AIK14" s="14">
        <f t="shared" ref="AIK14" si="378">AIC14</f>
        <v>46065</v>
      </c>
      <c r="AIL14" s="14">
        <f t="shared" ref="AIL14" si="379">AID14</f>
        <v>46066</v>
      </c>
      <c r="AIM14" s="14">
        <f t="shared" ref="AIM14" si="380">AIE14</f>
        <v>46067</v>
      </c>
      <c r="AIN14" s="15">
        <f>AIF14</f>
        <v>46068</v>
      </c>
      <c r="AIP14" s="13">
        <f>AIH14</f>
        <v>46062</v>
      </c>
      <c r="AIQ14" s="14">
        <f>AII14</f>
        <v>46063</v>
      </c>
      <c r="AIR14" s="14">
        <f t="shared" ref="AIR14" si="381">AIJ14</f>
        <v>46064</v>
      </c>
      <c r="AIS14" s="14">
        <f t="shared" ref="AIS14" si="382">AIK14</f>
        <v>46065</v>
      </c>
      <c r="AIT14" s="14">
        <f t="shared" ref="AIT14" si="383">AIL14</f>
        <v>46066</v>
      </c>
      <c r="AIU14" s="14">
        <f t="shared" ref="AIU14" si="384">AIM14</f>
        <v>46067</v>
      </c>
      <c r="AIV14" s="15">
        <f>AIN14</f>
        <v>46068</v>
      </c>
      <c r="AIX14" s="13">
        <f>AIP14</f>
        <v>46062</v>
      </c>
      <c r="AIY14" s="14">
        <f>AIQ14</f>
        <v>46063</v>
      </c>
      <c r="AIZ14" s="14">
        <f t="shared" ref="AIZ14" si="385">AIR14</f>
        <v>46064</v>
      </c>
      <c r="AJA14" s="14">
        <f t="shared" ref="AJA14" si="386">AIS14</f>
        <v>46065</v>
      </c>
      <c r="AJB14" s="14">
        <f t="shared" ref="AJB14" si="387">AIT14</f>
        <v>46066</v>
      </c>
      <c r="AJC14" s="14">
        <f t="shared" ref="AJC14" si="388">AIU14</f>
        <v>46067</v>
      </c>
      <c r="AJD14" s="15">
        <f>AIV14</f>
        <v>46068</v>
      </c>
      <c r="AJF14" s="13">
        <f>AIX14</f>
        <v>46062</v>
      </c>
      <c r="AJG14" s="14">
        <f>AIY14</f>
        <v>46063</v>
      </c>
      <c r="AJH14" s="14">
        <f t="shared" ref="AJH14" si="389">AIZ14</f>
        <v>46064</v>
      </c>
      <c r="AJI14" s="14">
        <f t="shared" ref="AJI14" si="390">AJA14</f>
        <v>46065</v>
      </c>
      <c r="AJJ14" s="14">
        <f t="shared" ref="AJJ14" si="391">AJB14</f>
        <v>46066</v>
      </c>
      <c r="AJK14" s="14">
        <f t="shared" ref="AJK14" si="392">AJC14</f>
        <v>46067</v>
      </c>
      <c r="AJL14" s="15">
        <f>AJD14</f>
        <v>46068</v>
      </c>
      <c r="AJN14" s="13">
        <f>AJF14</f>
        <v>46062</v>
      </c>
      <c r="AJO14" s="14">
        <f>AIY14</f>
        <v>46063</v>
      </c>
      <c r="AJP14" s="14">
        <f t="shared" ref="AJP14" si="393">AIZ14</f>
        <v>46064</v>
      </c>
      <c r="AJQ14" s="14">
        <f t="shared" ref="AJQ14" si="394">AJA14</f>
        <v>46065</v>
      </c>
      <c r="AJR14" s="14">
        <f t="shared" ref="AJR14" si="395">AJB14</f>
        <v>46066</v>
      </c>
      <c r="AJS14" s="14">
        <f t="shared" ref="AJS14" si="396">AJC14</f>
        <v>46067</v>
      </c>
      <c r="AJT14" s="15">
        <f>AJD14</f>
        <v>46068</v>
      </c>
      <c r="AJV14" s="13">
        <f>AJN14</f>
        <v>46062</v>
      </c>
      <c r="AJW14" s="14">
        <f>AJG14</f>
        <v>46063</v>
      </c>
      <c r="AJX14" s="14">
        <f t="shared" ref="AJX14" si="397">AJH14</f>
        <v>46064</v>
      </c>
      <c r="AJY14" s="14">
        <f t="shared" ref="AJY14" si="398">AJI14</f>
        <v>46065</v>
      </c>
      <c r="AJZ14" s="14">
        <f t="shared" ref="AJZ14" si="399">AJJ14</f>
        <v>46066</v>
      </c>
      <c r="AKA14" s="14">
        <f t="shared" ref="AKA14" si="400">AJK14</f>
        <v>46067</v>
      </c>
      <c r="AKB14" s="15">
        <f>AJL14</f>
        <v>46068</v>
      </c>
      <c r="AKD14" s="103">
        <f>AKB14+1</f>
        <v>46069</v>
      </c>
      <c r="AKE14" s="104">
        <f>AKD14+1</f>
        <v>46070</v>
      </c>
      <c r="AKF14" s="104">
        <f t="shared" ref="AKF14" si="401">AKE14+1</f>
        <v>46071</v>
      </c>
      <c r="AKG14" s="104">
        <f t="shared" ref="AKG14" si="402">AKF14+1</f>
        <v>46072</v>
      </c>
      <c r="AKH14" s="104">
        <f t="shared" ref="AKH14" si="403">AKG14+1</f>
        <v>46073</v>
      </c>
      <c r="AKI14" s="104">
        <f t="shared" ref="AKI14" si="404">AKH14+1</f>
        <v>46074</v>
      </c>
      <c r="AKJ14" s="105">
        <f>AKI14+1</f>
        <v>46075</v>
      </c>
      <c r="AKL14" s="13">
        <f>AKD14</f>
        <v>46069</v>
      </c>
      <c r="AKM14" s="14">
        <f>AKE14</f>
        <v>46070</v>
      </c>
      <c r="AKN14" s="14">
        <f t="shared" ref="AKN14" si="405">AKF14</f>
        <v>46071</v>
      </c>
      <c r="AKO14" s="14">
        <f t="shared" ref="AKO14" si="406">AKG14</f>
        <v>46072</v>
      </c>
      <c r="AKP14" s="14">
        <f t="shared" ref="AKP14" si="407">AKH14</f>
        <v>46073</v>
      </c>
      <c r="AKQ14" s="14">
        <f t="shared" ref="AKQ14" si="408">AKI14</f>
        <v>46074</v>
      </c>
      <c r="AKR14" s="15">
        <f>AKJ14</f>
        <v>46075</v>
      </c>
      <c r="AKT14" s="13">
        <f>AKL14</f>
        <v>46069</v>
      </c>
      <c r="AKU14" s="14">
        <f>AKM14</f>
        <v>46070</v>
      </c>
      <c r="AKV14" s="14">
        <f t="shared" ref="AKV14" si="409">AKN14</f>
        <v>46071</v>
      </c>
      <c r="AKW14" s="14">
        <f t="shared" ref="AKW14" si="410">AKO14</f>
        <v>46072</v>
      </c>
      <c r="AKX14" s="14">
        <f t="shared" ref="AKX14" si="411">AKP14</f>
        <v>46073</v>
      </c>
      <c r="AKY14" s="14">
        <f t="shared" ref="AKY14" si="412">AKQ14</f>
        <v>46074</v>
      </c>
      <c r="AKZ14" s="15">
        <f>AKR14</f>
        <v>46075</v>
      </c>
      <c r="ALB14" s="13">
        <f>AKT14</f>
        <v>46069</v>
      </c>
      <c r="ALC14" s="14">
        <f>ALB14+1</f>
        <v>46070</v>
      </c>
      <c r="ALD14" s="14">
        <f t="shared" ref="ALD14:ALG14" si="413">ALC14+1</f>
        <v>46071</v>
      </c>
      <c r="ALE14" s="14">
        <f t="shared" si="413"/>
        <v>46072</v>
      </c>
      <c r="ALF14" s="14">
        <f t="shared" si="413"/>
        <v>46073</v>
      </c>
      <c r="ALG14" s="14">
        <f t="shared" si="413"/>
        <v>46074</v>
      </c>
      <c r="ALH14" s="15">
        <f>ALG14+1</f>
        <v>46075</v>
      </c>
      <c r="ALJ14" s="13">
        <f>ALB14</f>
        <v>46069</v>
      </c>
      <c r="ALK14" s="14">
        <f>ALC14</f>
        <v>46070</v>
      </c>
      <c r="ALL14" s="14">
        <f t="shared" ref="ALL14" si="414">ALD14</f>
        <v>46071</v>
      </c>
      <c r="ALM14" s="14">
        <f t="shared" ref="ALM14" si="415">ALE14</f>
        <v>46072</v>
      </c>
      <c r="ALN14" s="14">
        <f t="shared" ref="ALN14" si="416">ALF14</f>
        <v>46073</v>
      </c>
      <c r="ALO14" s="14">
        <f t="shared" ref="ALO14" si="417">ALG14</f>
        <v>46074</v>
      </c>
      <c r="ALP14" s="15">
        <f>ALH14</f>
        <v>46075</v>
      </c>
      <c r="ALR14" s="13">
        <f>ALJ14</f>
        <v>46069</v>
      </c>
      <c r="ALS14" s="14">
        <f>ALK14</f>
        <v>46070</v>
      </c>
      <c r="ALT14" s="14">
        <f t="shared" ref="ALT14" si="418">ALL14</f>
        <v>46071</v>
      </c>
      <c r="ALU14" s="14">
        <f t="shared" ref="ALU14" si="419">ALM14</f>
        <v>46072</v>
      </c>
      <c r="ALV14" s="14">
        <f t="shared" ref="ALV14" si="420">ALN14</f>
        <v>46073</v>
      </c>
      <c r="ALW14" s="14">
        <f t="shared" ref="ALW14" si="421">ALO14</f>
        <v>46074</v>
      </c>
      <c r="ALX14" s="15">
        <f>ALP14</f>
        <v>46075</v>
      </c>
      <c r="ALZ14" s="13">
        <f>ALR14</f>
        <v>46069</v>
      </c>
      <c r="AMA14" s="14">
        <f>ALS14</f>
        <v>46070</v>
      </c>
      <c r="AMB14" s="14">
        <f t="shared" ref="AMB14" si="422">ALT14</f>
        <v>46071</v>
      </c>
      <c r="AMC14" s="14">
        <f t="shared" ref="AMC14" si="423">ALU14</f>
        <v>46072</v>
      </c>
      <c r="AMD14" s="14">
        <f t="shared" ref="AMD14" si="424">ALV14</f>
        <v>46073</v>
      </c>
      <c r="AME14" s="14">
        <f t="shared" ref="AME14" si="425">ALW14</f>
        <v>46074</v>
      </c>
      <c r="AMF14" s="15">
        <f>ALX14</f>
        <v>46075</v>
      </c>
      <c r="AMH14" s="13">
        <f>ALZ14</f>
        <v>46069</v>
      </c>
      <c r="AMI14" s="14">
        <f>AMA14</f>
        <v>46070</v>
      </c>
      <c r="AMJ14" s="14">
        <f t="shared" ref="AMJ14" si="426">AMB14</f>
        <v>46071</v>
      </c>
      <c r="AMK14" s="14">
        <f t="shared" ref="AMK14" si="427">AMC14</f>
        <v>46072</v>
      </c>
      <c r="AML14" s="14">
        <f t="shared" ref="AML14" si="428">AMD14</f>
        <v>46073</v>
      </c>
      <c r="AMM14" s="14">
        <f t="shared" ref="AMM14" si="429">AME14</f>
        <v>46074</v>
      </c>
      <c r="AMN14" s="15">
        <f>AMF14</f>
        <v>46075</v>
      </c>
      <c r="AMP14" s="13">
        <f>AMH14</f>
        <v>46069</v>
      </c>
      <c r="AMQ14" s="14">
        <f>AMA14</f>
        <v>46070</v>
      </c>
      <c r="AMR14" s="14">
        <f t="shared" ref="AMR14" si="430">AMB14</f>
        <v>46071</v>
      </c>
      <c r="AMS14" s="14">
        <f t="shared" ref="AMS14" si="431">AMC14</f>
        <v>46072</v>
      </c>
      <c r="AMT14" s="14">
        <f t="shared" ref="AMT14" si="432">AMD14</f>
        <v>46073</v>
      </c>
      <c r="AMU14" s="14">
        <f t="shared" ref="AMU14" si="433">AME14</f>
        <v>46074</v>
      </c>
      <c r="AMV14" s="15">
        <f>AMF14</f>
        <v>46075</v>
      </c>
      <c r="AMX14" s="13">
        <f>AMP14</f>
        <v>46069</v>
      </c>
      <c r="AMY14" s="14">
        <f>AMI14</f>
        <v>46070</v>
      </c>
      <c r="AMZ14" s="14">
        <f t="shared" ref="AMZ14" si="434">AMJ14</f>
        <v>46071</v>
      </c>
      <c r="ANA14" s="14">
        <f t="shared" ref="ANA14" si="435">AMK14</f>
        <v>46072</v>
      </c>
      <c r="ANB14" s="14">
        <f t="shared" ref="ANB14" si="436">AML14</f>
        <v>46073</v>
      </c>
      <c r="ANC14" s="14">
        <f t="shared" ref="ANC14" si="437">AMM14</f>
        <v>46074</v>
      </c>
      <c r="AND14" s="15">
        <f>AMN14</f>
        <v>46075</v>
      </c>
      <c r="ANF14" s="103">
        <f>AND14+1</f>
        <v>46076</v>
      </c>
      <c r="ANG14" s="104">
        <f>ANF14+1</f>
        <v>46077</v>
      </c>
      <c r="ANH14" s="104">
        <f t="shared" ref="ANH14" si="438">ANG14+1</f>
        <v>46078</v>
      </c>
      <c r="ANI14" s="104">
        <f t="shared" ref="ANI14" si="439">ANH14+1</f>
        <v>46079</v>
      </c>
      <c r="ANJ14" s="104">
        <f t="shared" ref="ANJ14" si="440">ANI14+1</f>
        <v>46080</v>
      </c>
      <c r="ANK14" s="104">
        <f t="shared" ref="ANK14" si="441">ANJ14+1</f>
        <v>46081</v>
      </c>
      <c r="ANL14" s="105">
        <f>ANK14+1</f>
        <v>46082</v>
      </c>
      <c r="ANN14" s="13">
        <f>ANF14</f>
        <v>46076</v>
      </c>
      <c r="ANO14" s="14">
        <f>ANG14</f>
        <v>46077</v>
      </c>
      <c r="ANP14" s="14">
        <f t="shared" ref="ANP14" si="442">ANH14</f>
        <v>46078</v>
      </c>
      <c r="ANQ14" s="14">
        <f t="shared" ref="ANQ14" si="443">ANI14</f>
        <v>46079</v>
      </c>
      <c r="ANR14" s="14">
        <f t="shared" ref="ANR14" si="444">ANJ14</f>
        <v>46080</v>
      </c>
      <c r="ANS14" s="14">
        <f t="shared" ref="ANS14" si="445">ANK14</f>
        <v>46081</v>
      </c>
      <c r="ANT14" s="15">
        <f>ANL14</f>
        <v>46082</v>
      </c>
      <c r="ANV14" s="13">
        <f>ANN14</f>
        <v>46076</v>
      </c>
      <c r="ANW14" s="14">
        <f>ANO14</f>
        <v>46077</v>
      </c>
      <c r="ANX14" s="14">
        <f t="shared" ref="ANX14" si="446">ANP14</f>
        <v>46078</v>
      </c>
      <c r="ANY14" s="14">
        <f t="shared" ref="ANY14" si="447">ANQ14</f>
        <v>46079</v>
      </c>
      <c r="ANZ14" s="14">
        <f t="shared" ref="ANZ14" si="448">ANR14</f>
        <v>46080</v>
      </c>
      <c r="AOA14" s="14">
        <f t="shared" ref="AOA14" si="449">ANS14</f>
        <v>46081</v>
      </c>
      <c r="AOB14" s="15">
        <f>ANT14</f>
        <v>46082</v>
      </c>
      <c r="AOD14" s="13">
        <f>ANV14</f>
        <v>46076</v>
      </c>
      <c r="AOE14" s="14">
        <f>AOD14+1</f>
        <v>46077</v>
      </c>
      <c r="AOF14" s="14">
        <f t="shared" ref="AOF14:AOI14" si="450">AOE14+1</f>
        <v>46078</v>
      </c>
      <c r="AOG14" s="14">
        <f t="shared" si="450"/>
        <v>46079</v>
      </c>
      <c r="AOH14" s="14">
        <f t="shared" si="450"/>
        <v>46080</v>
      </c>
      <c r="AOI14" s="14">
        <f t="shared" si="450"/>
        <v>46081</v>
      </c>
      <c r="AOJ14" s="15">
        <f>AOI14+1</f>
        <v>46082</v>
      </c>
      <c r="AOL14" s="13">
        <f>AOD14</f>
        <v>46076</v>
      </c>
      <c r="AOM14" s="14">
        <f>AOE14</f>
        <v>46077</v>
      </c>
      <c r="AON14" s="14">
        <f t="shared" ref="AON14" si="451">AOF14</f>
        <v>46078</v>
      </c>
      <c r="AOO14" s="14">
        <f t="shared" ref="AOO14" si="452">AOG14</f>
        <v>46079</v>
      </c>
      <c r="AOP14" s="14">
        <f t="shared" ref="AOP14" si="453">AOH14</f>
        <v>46080</v>
      </c>
      <c r="AOQ14" s="14">
        <f t="shared" ref="AOQ14" si="454">AOI14</f>
        <v>46081</v>
      </c>
      <c r="AOR14" s="15">
        <f>AOJ14</f>
        <v>46082</v>
      </c>
      <c r="AOT14" s="13">
        <f>AOL14</f>
        <v>46076</v>
      </c>
      <c r="AOU14" s="14">
        <f>AOM14</f>
        <v>46077</v>
      </c>
      <c r="AOV14" s="14">
        <f t="shared" ref="AOV14" si="455">AON14</f>
        <v>46078</v>
      </c>
      <c r="AOW14" s="14">
        <f t="shared" ref="AOW14" si="456">AOO14</f>
        <v>46079</v>
      </c>
      <c r="AOX14" s="14">
        <f t="shared" ref="AOX14" si="457">AOP14</f>
        <v>46080</v>
      </c>
      <c r="AOY14" s="14">
        <f t="shared" ref="AOY14" si="458">AOQ14</f>
        <v>46081</v>
      </c>
      <c r="AOZ14" s="15">
        <f>AOR14</f>
        <v>46082</v>
      </c>
      <c r="APB14" s="13">
        <f>AOT14</f>
        <v>46076</v>
      </c>
      <c r="APC14" s="14">
        <f>AOU14</f>
        <v>46077</v>
      </c>
      <c r="APD14" s="14">
        <f t="shared" ref="APD14" si="459">AOV14</f>
        <v>46078</v>
      </c>
      <c r="APE14" s="14">
        <f t="shared" ref="APE14" si="460">AOW14</f>
        <v>46079</v>
      </c>
      <c r="APF14" s="14">
        <f t="shared" ref="APF14" si="461">AOX14</f>
        <v>46080</v>
      </c>
      <c r="APG14" s="14">
        <f t="shared" ref="APG14" si="462">AOY14</f>
        <v>46081</v>
      </c>
      <c r="APH14" s="15">
        <f>AOZ14</f>
        <v>46082</v>
      </c>
      <c r="APJ14" s="13">
        <f>APB14</f>
        <v>46076</v>
      </c>
      <c r="APK14" s="14">
        <f>APC14</f>
        <v>46077</v>
      </c>
      <c r="APL14" s="14">
        <f t="shared" ref="APL14" si="463">APD14</f>
        <v>46078</v>
      </c>
      <c r="APM14" s="14">
        <f t="shared" ref="APM14" si="464">APE14</f>
        <v>46079</v>
      </c>
      <c r="APN14" s="14">
        <f t="shared" ref="APN14" si="465">APF14</f>
        <v>46080</v>
      </c>
      <c r="APO14" s="14">
        <f t="shared" ref="APO14" si="466">APG14</f>
        <v>46081</v>
      </c>
      <c r="APP14" s="15">
        <f>APH14</f>
        <v>46082</v>
      </c>
      <c r="APR14" s="13">
        <f>APJ14</f>
        <v>46076</v>
      </c>
      <c r="APS14" s="14">
        <f>APC14</f>
        <v>46077</v>
      </c>
      <c r="APT14" s="14">
        <f t="shared" ref="APT14" si="467">APD14</f>
        <v>46078</v>
      </c>
      <c r="APU14" s="14">
        <f t="shared" ref="APU14" si="468">APE14</f>
        <v>46079</v>
      </c>
      <c r="APV14" s="14">
        <f t="shared" ref="APV14" si="469">APF14</f>
        <v>46080</v>
      </c>
      <c r="APW14" s="14">
        <f t="shared" ref="APW14" si="470">APG14</f>
        <v>46081</v>
      </c>
      <c r="APX14" s="15">
        <f>APH14</f>
        <v>46082</v>
      </c>
      <c r="APZ14" s="13">
        <f>APR14</f>
        <v>46076</v>
      </c>
      <c r="AQA14" s="14">
        <f>APK14</f>
        <v>46077</v>
      </c>
      <c r="AQB14" s="14">
        <f t="shared" ref="AQB14" si="471">APL14</f>
        <v>46078</v>
      </c>
      <c r="AQC14" s="14">
        <f t="shared" ref="AQC14" si="472">APM14</f>
        <v>46079</v>
      </c>
      <c r="AQD14" s="14">
        <f t="shared" ref="AQD14" si="473">APN14</f>
        <v>46080</v>
      </c>
      <c r="AQE14" s="14">
        <f t="shared" ref="AQE14" si="474">APO14</f>
        <v>46081</v>
      </c>
      <c r="AQF14" s="15">
        <f>APP14</f>
        <v>46082</v>
      </c>
      <c r="AQH14" s="103">
        <f>AQF14+1</f>
        <v>46083</v>
      </c>
      <c r="AQI14" s="104">
        <f>AQH14+1</f>
        <v>46084</v>
      </c>
      <c r="AQJ14" s="104">
        <f t="shared" ref="AQJ14" si="475">AQI14+1</f>
        <v>46085</v>
      </c>
      <c r="AQK14" s="104">
        <f t="shared" ref="AQK14" si="476">AQJ14+1</f>
        <v>46086</v>
      </c>
      <c r="AQL14" s="104">
        <f t="shared" ref="AQL14" si="477">AQK14+1</f>
        <v>46087</v>
      </c>
      <c r="AQM14" s="104">
        <f t="shared" ref="AQM14" si="478">AQL14+1</f>
        <v>46088</v>
      </c>
      <c r="AQN14" s="105">
        <f>AQM14+1</f>
        <v>46089</v>
      </c>
      <c r="AQP14" s="13">
        <f>AQH14</f>
        <v>46083</v>
      </c>
      <c r="AQQ14" s="14">
        <f>AQI14</f>
        <v>46084</v>
      </c>
      <c r="AQR14" s="14">
        <f t="shared" ref="AQR14" si="479">AQJ14</f>
        <v>46085</v>
      </c>
      <c r="AQS14" s="14">
        <f t="shared" ref="AQS14" si="480">AQK14</f>
        <v>46086</v>
      </c>
      <c r="AQT14" s="14">
        <f t="shared" ref="AQT14" si="481">AQL14</f>
        <v>46087</v>
      </c>
      <c r="AQU14" s="14">
        <f t="shared" ref="AQU14" si="482">AQM14</f>
        <v>46088</v>
      </c>
      <c r="AQV14" s="15">
        <f>AQN14</f>
        <v>46089</v>
      </c>
      <c r="AQX14" s="13">
        <f>AQP14</f>
        <v>46083</v>
      </c>
      <c r="AQY14" s="14">
        <f>AQQ14</f>
        <v>46084</v>
      </c>
      <c r="AQZ14" s="14">
        <f t="shared" ref="AQZ14" si="483">AQR14</f>
        <v>46085</v>
      </c>
      <c r="ARA14" s="14">
        <f t="shared" ref="ARA14" si="484">AQS14</f>
        <v>46086</v>
      </c>
      <c r="ARB14" s="14">
        <f t="shared" ref="ARB14" si="485">AQT14</f>
        <v>46087</v>
      </c>
      <c r="ARC14" s="14">
        <f t="shared" ref="ARC14" si="486">AQU14</f>
        <v>46088</v>
      </c>
      <c r="ARD14" s="15">
        <f>AQV14</f>
        <v>46089</v>
      </c>
      <c r="ARF14" s="13">
        <f>AQX14</f>
        <v>46083</v>
      </c>
      <c r="ARG14" s="14">
        <f>ARF14+1</f>
        <v>46084</v>
      </c>
      <c r="ARH14" s="14">
        <f t="shared" ref="ARH14:ARK14" si="487">ARG14+1</f>
        <v>46085</v>
      </c>
      <c r="ARI14" s="14">
        <f t="shared" si="487"/>
        <v>46086</v>
      </c>
      <c r="ARJ14" s="14">
        <f t="shared" si="487"/>
        <v>46087</v>
      </c>
      <c r="ARK14" s="14">
        <f t="shared" si="487"/>
        <v>46088</v>
      </c>
      <c r="ARL14" s="15">
        <f>ARK14+1</f>
        <v>46089</v>
      </c>
      <c r="ARN14" s="13">
        <f>ARF14</f>
        <v>46083</v>
      </c>
      <c r="ARO14" s="14">
        <f>ARG14</f>
        <v>46084</v>
      </c>
      <c r="ARP14" s="14">
        <f t="shared" ref="ARP14" si="488">ARH14</f>
        <v>46085</v>
      </c>
      <c r="ARQ14" s="14">
        <f t="shared" ref="ARQ14" si="489">ARI14</f>
        <v>46086</v>
      </c>
      <c r="ARR14" s="14">
        <f t="shared" ref="ARR14" si="490">ARJ14</f>
        <v>46087</v>
      </c>
      <c r="ARS14" s="14">
        <f t="shared" ref="ARS14" si="491">ARK14</f>
        <v>46088</v>
      </c>
      <c r="ART14" s="15">
        <f>ARL14</f>
        <v>46089</v>
      </c>
      <c r="ARV14" s="13">
        <f>ARN14</f>
        <v>46083</v>
      </c>
      <c r="ARW14" s="14">
        <f>ARO14</f>
        <v>46084</v>
      </c>
      <c r="ARX14" s="14">
        <f t="shared" ref="ARX14" si="492">ARP14</f>
        <v>46085</v>
      </c>
      <c r="ARY14" s="14">
        <f t="shared" ref="ARY14" si="493">ARQ14</f>
        <v>46086</v>
      </c>
      <c r="ARZ14" s="14">
        <f t="shared" ref="ARZ14" si="494">ARR14</f>
        <v>46087</v>
      </c>
      <c r="ASA14" s="14">
        <f t="shared" ref="ASA14" si="495">ARS14</f>
        <v>46088</v>
      </c>
      <c r="ASB14" s="15">
        <f>ART14</f>
        <v>46089</v>
      </c>
      <c r="ASD14" s="13">
        <f>ARV14</f>
        <v>46083</v>
      </c>
      <c r="ASE14" s="14">
        <f>ARW14</f>
        <v>46084</v>
      </c>
      <c r="ASF14" s="14">
        <f t="shared" ref="ASF14" si="496">ARX14</f>
        <v>46085</v>
      </c>
      <c r="ASG14" s="14">
        <f t="shared" ref="ASG14" si="497">ARY14</f>
        <v>46086</v>
      </c>
      <c r="ASH14" s="14">
        <f t="shared" ref="ASH14" si="498">ARZ14</f>
        <v>46087</v>
      </c>
      <c r="ASI14" s="14">
        <f t="shared" ref="ASI14" si="499">ASA14</f>
        <v>46088</v>
      </c>
      <c r="ASJ14" s="15">
        <f>ASB14</f>
        <v>46089</v>
      </c>
      <c r="ASL14" s="13">
        <f>ASD14</f>
        <v>46083</v>
      </c>
      <c r="ASM14" s="14">
        <f>ASE14</f>
        <v>46084</v>
      </c>
      <c r="ASN14" s="14">
        <f t="shared" ref="ASN14" si="500">ASF14</f>
        <v>46085</v>
      </c>
      <c r="ASO14" s="14">
        <f t="shared" ref="ASO14" si="501">ASG14</f>
        <v>46086</v>
      </c>
      <c r="ASP14" s="14">
        <f t="shared" ref="ASP14" si="502">ASH14</f>
        <v>46087</v>
      </c>
      <c r="ASQ14" s="14">
        <f t="shared" ref="ASQ14" si="503">ASI14</f>
        <v>46088</v>
      </c>
      <c r="ASR14" s="15">
        <f>ASJ14</f>
        <v>46089</v>
      </c>
      <c r="AST14" s="13">
        <f>ASL14</f>
        <v>46083</v>
      </c>
      <c r="ASU14" s="14">
        <f>ASE14</f>
        <v>46084</v>
      </c>
      <c r="ASV14" s="14">
        <f t="shared" ref="ASV14" si="504">ASF14</f>
        <v>46085</v>
      </c>
      <c r="ASW14" s="14">
        <f t="shared" ref="ASW14" si="505">ASG14</f>
        <v>46086</v>
      </c>
      <c r="ASX14" s="14">
        <f t="shared" ref="ASX14" si="506">ASH14</f>
        <v>46087</v>
      </c>
      <c r="ASY14" s="14">
        <f t="shared" ref="ASY14" si="507">ASI14</f>
        <v>46088</v>
      </c>
      <c r="ASZ14" s="15">
        <f>ASJ14</f>
        <v>46089</v>
      </c>
      <c r="ATB14" s="13">
        <f>AST14</f>
        <v>46083</v>
      </c>
      <c r="ATC14" s="14">
        <f>ASM14</f>
        <v>46084</v>
      </c>
      <c r="ATD14" s="14">
        <f t="shared" ref="ATD14" si="508">ASN14</f>
        <v>46085</v>
      </c>
      <c r="ATE14" s="14">
        <f t="shared" ref="ATE14" si="509">ASO14</f>
        <v>46086</v>
      </c>
      <c r="ATF14" s="14">
        <f t="shared" ref="ATF14" si="510">ASP14</f>
        <v>46087</v>
      </c>
      <c r="ATG14" s="14">
        <f t="shared" ref="ATG14" si="511">ASQ14</f>
        <v>46088</v>
      </c>
      <c r="ATH14" s="15">
        <f>ASR14</f>
        <v>46089</v>
      </c>
      <c r="ATJ14" s="103">
        <f>ATH14+1</f>
        <v>46090</v>
      </c>
      <c r="ATK14" s="104">
        <f>ATJ14+1</f>
        <v>46091</v>
      </c>
      <c r="ATL14" s="104">
        <f t="shared" ref="ATL14" si="512">ATK14+1</f>
        <v>46092</v>
      </c>
      <c r="ATM14" s="104">
        <f t="shared" ref="ATM14" si="513">ATL14+1</f>
        <v>46093</v>
      </c>
      <c r="ATN14" s="104">
        <f t="shared" ref="ATN14" si="514">ATM14+1</f>
        <v>46094</v>
      </c>
      <c r="ATO14" s="104">
        <f t="shared" ref="ATO14" si="515">ATN14+1</f>
        <v>46095</v>
      </c>
      <c r="ATP14" s="105">
        <f>ATO14+1</f>
        <v>46096</v>
      </c>
      <c r="ATR14" s="13">
        <f>ATJ14</f>
        <v>46090</v>
      </c>
      <c r="ATS14" s="14">
        <f>ATK14</f>
        <v>46091</v>
      </c>
      <c r="ATT14" s="14">
        <f t="shared" ref="ATT14" si="516">ATL14</f>
        <v>46092</v>
      </c>
      <c r="ATU14" s="14">
        <f t="shared" ref="ATU14" si="517">ATM14</f>
        <v>46093</v>
      </c>
      <c r="ATV14" s="14">
        <f t="shared" ref="ATV14" si="518">ATN14</f>
        <v>46094</v>
      </c>
      <c r="ATW14" s="14">
        <f t="shared" ref="ATW14" si="519">ATO14</f>
        <v>46095</v>
      </c>
      <c r="ATX14" s="15">
        <f>ATP14</f>
        <v>46096</v>
      </c>
      <c r="ATZ14" s="13">
        <f>ATR14</f>
        <v>46090</v>
      </c>
      <c r="AUA14" s="14">
        <f>ATS14</f>
        <v>46091</v>
      </c>
      <c r="AUB14" s="14">
        <f t="shared" ref="AUB14" si="520">ATT14</f>
        <v>46092</v>
      </c>
      <c r="AUC14" s="14">
        <f t="shared" ref="AUC14" si="521">ATU14</f>
        <v>46093</v>
      </c>
      <c r="AUD14" s="14">
        <f t="shared" ref="AUD14" si="522">ATV14</f>
        <v>46094</v>
      </c>
      <c r="AUE14" s="14">
        <f t="shared" ref="AUE14" si="523">ATW14</f>
        <v>46095</v>
      </c>
      <c r="AUF14" s="15">
        <f>ATX14</f>
        <v>46096</v>
      </c>
      <c r="AUH14" s="13">
        <f>ATZ14</f>
        <v>46090</v>
      </c>
      <c r="AUI14" s="14">
        <f>AUH14+1</f>
        <v>46091</v>
      </c>
      <c r="AUJ14" s="14">
        <f t="shared" ref="AUJ14:AUM14" si="524">AUI14+1</f>
        <v>46092</v>
      </c>
      <c r="AUK14" s="14">
        <f t="shared" si="524"/>
        <v>46093</v>
      </c>
      <c r="AUL14" s="14">
        <f t="shared" si="524"/>
        <v>46094</v>
      </c>
      <c r="AUM14" s="14">
        <f t="shared" si="524"/>
        <v>46095</v>
      </c>
      <c r="AUN14" s="15">
        <f>AUM14+1</f>
        <v>46096</v>
      </c>
      <c r="AUP14" s="13">
        <f>AUH14</f>
        <v>46090</v>
      </c>
      <c r="AUQ14" s="14">
        <f>AUI14</f>
        <v>46091</v>
      </c>
      <c r="AUR14" s="14">
        <f t="shared" ref="AUR14" si="525">AUJ14</f>
        <v>46092</v>
      </c>
      <c r="AUS14" s="14">
        <f t="shared" ref="AUS14" si="526">AUK14</f>
        <v>46093</v>
      </c>
      <c r="AUT14" s="14">
        <f t="shared" ref="AUT14" si="527">AUL14</f>
        <v>46094</v>
      </c>
      <c r="AUU14" s="14">
        <f t="shared" ref="AUU14" si="528">AUM14</f>
        <v>46095</v>
      </c>
      <c r="AUV14" s="15">
        <f>AUN14</f>
        <v>46096</v>
      </c>
      <c r="AUX14" s="13">
        <f>AUP14</f>
        <v>46090</v>
      </c>
      <c r="AUY14" s="14">
        <f>AUQ14</f>
        <v>46091</v>
      </c>
      <c r="AUZ14" s="14">
        <f t="shared" ref="AUZ14" si="529">AUR14</f>
        <v>46092</v>
      </c>
      <c r="AVA14" s="14">
        <f t="shared" ref="AVA14" si="530">AUS14</f>
        <v>46093</v>
      </c>
      <c r="AVB14" s="14">
        <f t="shared" ref="AVB14" si="531">AUT14</f>
        <v>46094</v>
      </c>
      <c r="AVC14" s="14">
        <f t="shared" ref="AVC14" si="532">AUU14</f>
        <v>46095</v>
      </c>
      <c r="AVD14" s="15">
        <f>AUV14</f>
        <v>46096</v>
      </c>
      <c r="AVF14" s="13">
        <f>AUX14</f>
        <v>46090</v>
      </c>
      <c r="AVG14" s="14">
        <f>AUY14</f>
        <v>46091</v>
      </c>
      <c r="AVH14" s="14">
        <f t="shared" ref="AVH14" si="533">AUZ14</f>
        <v>46092</v>
      </c>
      <c r="AVI14" s="14">
        <f t="shared" ref="AVI14" si="534">AVA14</f>
        <v>46093</v>
      </c>
      <c r="AVJ14" s="14">
        <f t="shared" ref="AVJ14" si="535">AVB14</f>
        <v>46094</v>
      </c>
      <c r="AVK14" s="14">
        <f t="shared" ref="AVK14" si="536">AVC14</f>
        <v>46095</v>
      </c>
      <c r="AVL14" s="15">
        <f>AVD14</f>
        <v>46096</v>
      </c>
      <c r="AVN14" s="13">
        <f>AVF14</f>
        <v>46090</v>
      </c>
      <c r="AVO14" s="14">
        <f>AVG14</f>
        <v>46091</v>
      </c>
      <c r="AVP14" s="14">
        <f t="shared" ref="AVP14" si="537">AVH14</f>
        <v>46092</v>
      </c>
      <c r="AVQ14" s="14">
        <f t="shared" ref="AVQ14" si="538">AVI14</f>
        <v>46093</v>
      </c>
      <c r="AVR14" s="14">
        <f t="shared" ref="AVR14" si="539">AVJ14</f>
        <v>46094</v>
      </c>
      <c r="AVS14" s="14">
        <f t="shared" ref="AVS14" si="540">AVK14</f>
        <v>46095</v>
      </c>
      <c r="AVT14" s="15">
        <f>AVL14</f>
        <v>46096</v>
      </c>
      <c r="AVV14" s="13">
        <f>AVN14</f>
        <v>46090</v>
      </c>
      <c r="AVW14" s="14">
        <f>AVG14</f>
        <v>46091</v>
      </c>
      <c r="AVX14" s="14">
        <f t="shared" ref="AVX14" si="541">AVH14</f>
        <v>46092</v>
      </c>
      <c r="AVY14" s="14">
        <f t="shared" ref="AVY14" si="542">AVI14</f>
        <v>46093</v>
      </c>
      <c r="AVZ14" s="14">
        <f t="shared" ref="AVZ14" si="543">AVJ14</f>
        <v>46094</v>
      </c>
      <c r="AWA14" s="14">
        <f t="shared" ref="AWA14" si="544">AVK14</f>
        <v>46095</v>
      </c>
      <c r="AWB14" s="15">
        <f>AVL14</f>
        <v>46096</v>
      </c>
      <c r="AWD14" s="13">
        <f>AVV14</f>
        <v>46090</v>
      </c>
      <c r="AWE14" s="14">
        <f>AVO14</f>
        <v>46091</v>
      </c>
      <c r="AWF14" s="14">
        <f t="shared" ref="AWF14" si="545">AVP14</f>
        <v>46092</v>
      </c>
      <c r="AWG14" s="14">
        <f t="shared" ref="AWG14" si="546">AVQ14</f>
        <v>46093</v>
      </c>
      <c r="AWH14" s="14">
        <f t="shared" ref="AWH14" si="547">AVR14</f>
        <v>46094</v>
      </c>
      <c r="AWI14" s="14">
        <f t="shared" ref="AWI14" si="548">AVS14</f>
        <v>46095</v>
      </c>
      <c r="AWJ14" s="15">
        <f>AVT14</f>
        <v>46096</v>
      </c>
      <c r="AWL14" s="103">
        <f>AWJ14+1</f>
        <v>46097</v>
      </c>
      <c r="AWM14" s="104">
        <f>AWL14+1</f>
        <v>46098</v>
      </c>
      <c r="AWN14" s="104">
        <f t="shared" ref="AWN14" si="549">AWM14+1</f>
        <v>46099</v>
      </c>
      <c r="AWO14" s="104">
        <f t="shared" ref="AWO14" si="550">AWN14+1</f>
        <v>46100</v>
      </c>
      <c r="AWP14" s="104">
        <f t="shared" ref="AWP14" si="551">AWO14+1</f>
        <v>46101</v>
      </c>
      <c r="AWQ14" s="104">
        <f t="shared" ref="AWQ14" si="552">AWP14+1</f>
        <v>46102</v>
      </c>
      <c r="AWR14" s="105">
        <f>AWQ14+1</f>
        <v>46103</v>
      </c>
      <c r="AWT14" s="13">
        <f>AWL14</f>
        <v>46097</v>
      </c>
      <c r="AWU14" s="14">
        <f>AWM14</f>
        <v>46098</v>
      </c>
      <c r="AWV14" s="14">
        <f t="shared" ref="AWV14" si="553">AWN14</f>
        <v>46099</v>
      </c>
      <c r="AWW14" s="14">
        <f t="shared" ref="AWW14" si="554">AWO14</f>
        <v>46100</v>
      </c>
      <c r="AWX14" s="14">
        <f t="shared" ref="AWX14" si="555">AWP14</f>
        <v>46101</v>
      </c>
      <c r="AWY14" s="14">
        <f t="shared" ref="AWY14" si="556">AWQ14</f>
        <v>46102</v>
      </c>
      <c r="AWZ14" s="15">
        <f>AWR14</f>
        <v>46103</v>
      </c>
      <c r="AXB14" s="13">
        <f>AWT14</f>
        <v>46097</v>
      </c>
      <c r="AXC14" s="14">
        <f>AWU14</f>
        <v>46098</v>
      </c>
      <c r="AXD14" s="14">
        <f t="shared" ref="AXD14" si="557">AWV14</f>
        <v>46099</v>
      </c>
      <c r="AXE14" s="14">
        <f t="shared" ref="AXE14" si="558">AWW14</f>
        <v>46100</v>
      </c>
      <c r="AXF14" s="14">
        <f t="shared" ref="AXF14" si="559">AWX14</f>
        <v>46101</v>
      </c>
      <c r="AXG14" s="14">
        <f t="shared" ref="AXG14" si="560">AWY14</f>
        <v>46102</v>
      </c>
      <c r="AXH14" s="15">
        <f>AWZ14</f>
        <v>46103</v>
      </c>
      <c r="AXJ14" s="13">
        <f>AXB14</f>
        <v>46097</v>
      </c>
      <c r="AXK14" s="14">
        <f>AXJ14+1</f>
        <v>46098</v>
      </c>
      <c r="AXL14" s="14">
        <f t="shared" ref="AXL14:AXO14" si="561">AXK14+1</f>
        <v>46099</v>
      </c>
      <c r="AXM14" s="14">
        <f t="shared" si="561"/>
        <v>46100</v>
      </c>
      <c r="AXN14" s="14">
        <f t="shared" si="561"/>
        <v>46101</v>
      </c>
      <c r="AXO14" s="14">
        <f t="shared" si="561"/>
        <v>46102</v>
      </c>
      <c r="AXP14" s="15">
        <f>AXO14+1</f>
        <v>46103</v>
      </c>
      <c r="AXR14" s="13">
        <f>AXJ14</f>
        <v>46097</v>
      </c>
      <c r="AXS14" s="14">
        <f>AXK14</f>
        <v>46098</v>
      </c>
      <c r="AXT14" s="14">
        <f t="shared" ref="AXT14" si="562">AXL14</f>
        <v>46099</v>
      </c>
      <c r="AXU14" s="14">
        <f t="shared" ref="AXU14" si="563">AXM14</f>
        <v>46100</v>
      </c>
      <c r="AXV14" s="14">
        <f t="shared" ref="AXV14" si="564">AXN14</f>
        <v>46101</v>
      </c>
      <c r="AXW14" s="14">
        <f t="shared" ref="AXW14" si="565">AXO14</f>
        <v>46102</v>
      </c>
      <c r="AXX14" s="15">
        <f>AXP14</f>
        <v>46103</v>
      </c>
      <c r="AXZ14" s="13">
        <f>AXR14</f>
        <v>46097</v>
      </c>
      <c r="AYA14" s="14">
        <f>AXS14</f>
        <v>46098</v>
      </c>
      <c r="AYB14" s="14">
        <f t="shared" ref="AYB14" si="566">AXT14</f>
        <v>46099</v>
      </c>
      <c r="AYC14" s="14">
        <f t="shared" ref="AYC14" si="567">AXU14</f>
        <v>46100</v>
      </c>
      <c r="AYD14" s="14">
        <f t="shared" ref="AYD14" si="568">AXV14</f>
        <v>46101</v>
      </c>
      <c r="AYE14" s="14">
        <f t="shared" ref="AYE14" si="569">AXW14</f>
        <v>46102</v>
      </c>
      <c r="AYF14" s="15">
        <f>AXX14</f>
        <v>46103</v>
      </c>
      <c r="AYH14" s="13">
        <f>AXZ14</f>
        <v>46097</v>
      </c>
      <c r="AYI14" s="14">
        <f>AYA14</f>
        <v>46098</v>
      </c>
      <c r="AYJ14" s="14">
        <f t="shared" ref="AYJ14" si="570">AYB14</f>
        <v>46099</v>
      </c>
      <c r="AYK14" s="14">
        <f t="shared" ref="AYK14" si="571">AYC14</f>
        <v>46100</v>
      </c>
      <c r="AYL14" s="14">
        <f t="shared" ref="AYL14" si="572">AYD14</f>
        <v>46101</v>
      </c>
      <c r="AYM14" s="14">
        <f t="shared" ref="AYM14" si="573">AYE14</f>
        <v>46102</v>
      </c>
      <c r="AYN14" s="15">
        <f>AYF14</f>
        <v>46103</v>
      </c>
      <c r="AYP14" s="13">
        <f>AYH14</f>
        <v>46097</v>
      </c>
      <c r="AYQ14" s="14">
        <f>AYI14</f>
        <v>46098</v>
      </c>
      <c r="AYR14" s="14">
        <f t="shared" ref="AYR14" si="574">AYJ14</f>
        <v>46099</v>
      </c>
      <c r="AYS14" s="14">
        <f t="shared" ref="AYS14" si="575">AYK14</f>
        <v>46100</v>
      </c>
      <c r="AYT14" s="14">
        <f t="shared" ref="AYT14" si="576">AYL14</f>
        <v>46101</v>
      </c>
      <c r="AYU14" s="14">
        <f t="shared" ref="AYU14" si="577">AYM14</f>
        <v>46102</v>
      </c>
      <c r="AYV14" s="15">
        <f>AYN14</f>
        <v>46103</v>
      </c>
      <c r="AYX14" s="13">
        <f>AYP14</f>
        <v>46097</v>
      </c>
      <c r="AYY14" s="14">
        <f>AYI14</f>
        <v>46098</v>
      </c>
      <c r="AYZ14" s="14">
        <f t="shared" ref="AYZ14" si="578">AYJ14</f>
        <v>46099</v>
      </c>
      <c r="AZA14" s="14">
        <f t="shared" ref="AZA14" si="579">AYK14</f>
        <v>46100</v>
      </c>
      <c r="AZB14" s="14">
        <f t="shared" ref="AZB14" si="580">AYL14</f>
        <v>46101</v>
      </c>
      <c r="AZC14" s="14">
        <f t="shared" ref="AZC14" si="581">AYM14</f>
        <v>46102</v>
      </c>
      <c r="AZD14" s="15">
        <f>AYN14</f>
        <v>46103</v>
      </c>
      <c r="AZF14" s="13">
        <f>AYX14</f>
        <v>46097</v>
      </c>
      <c r="AZG14" s="14">
        <f>AYQ14</f>
        <v>46098</v>
      </c>
      <c r="AZH14" s="14">
        <f t="shared" ref="AZH14" si="582">AYR14</f>
        <v>46099</v>
      </c>
      <c r="AZI14" s="14">
        <f t="shared" ref="AZI14" si="583">AYS14</f>
        <v>46100</v>
      </c>
      <c r="AZJ14" s="14">
        <f t="shared" ref="AZJ14" si="584">AYT14</f>
        <v>46101</v>
      </c>
      <c r="AZK14" s="14">
        <f t="shared" ref="AZK14" si="585">AYU14</f>
        <v>46102</v>
      </c>
      <c r="AZL14" s="15">
        <f>AYV14</f>
        <v>46103</v>
      </c>
      <c r="AZN14" s="103">
        <f>AZL14+1</f>
        <v>46104</v>
      </c>
      <c r="AZO14" s="104">
        <f>AZN14+1</f>
        <v>46105</v>
      </c>
      <c r="AZP14" s="104">
        <f t="shared" ref="AZP14" si="586">AZO14+1</f>
        <v>46106</v>
      </c>
      <c r="AZQ14" s="104">
        <f t="shared" ref="AZQ14" si="587">AZP14+1</f>
        <v>46107</v>
      </c>
      <c r="AZR14" s="104">
        <f t="shared" ref="AZR14" si="588">AZQ14+1</f>
        <v>46108</v>
      </c>
      <c r="AZS14" s="104">
        <f t="shared" ref="AZS14" si="589">AZR14+1</f>
        <v>46109</v>
      </c>
      <c r="AZT14" s="105">
        <f>AZS14+1</f>
        <v>46110</v>
      </c>
      <c r="AZV14" s="13">
        <f>AZN14</f>
        <v>46104</v>
      </c>
      <c r="AZW14" s="14">
        <f>AZO14</f>
        <v>46105</v>
      </c>
      <c r="AZX14" s="14">
        <f t="shared" ref="AZX14" si="590">AZP14</f>
        <v>46106</v>
      </c>
      <c r="AZY14" s="14">
        <f t="shared" ref="AZY14" si="591">AZQ14</f>
        <v>46107</v>
      </c>
      <c r="AZZ14" s="14">
        <f t="shared" ref="AZZ14" si="592">AZR14</f>
        <v>46108</v>
      </c>
      <c r="BAA14" s="14">
        <f t="shared" ref="BAA14" si="593">AZS14</f>
        <v>46109</v>
      </c>
      <c r="BAB14" s="15">
        <f>AZT14</f>
        <v>46110</v>
      </c>
      <c r="BAD14" s="13">
        <f>AZV14</f>
        <v>46104</v>
      </c>
      <c r="BAE14" s="14">
        <f>AZW14</f>
        <v>46105</v>
      </c>
      <c r="BAF14" s="14">
        <f t="shared" ref="BAF14" si="594">AZX14</f>
        <v>46106</v>
      </c>
      <c r="BAG14" s="14">
        <f t="shared" ref="BAG14" si="595">AZY14</f>
        <v>46107</v>
      </c>
      <c r="BAH14" s="14">
        <f t="shared" ref="BAH14" si="596">AZZ14</f>
        <v>46108</v>
      </c>
      <c r="BAI14" s="14">
        <f t="shared" ref="BAI14" si="597">BAA14</f>
        <v>46109</v>
      </c>
      <c r="BAJ14" s="15">
        <f>BAB14</f>
        <v>46110</v>
      </c>
      <c r="BAL14" s="13">
        <f>BAD14</f>
        <v>46104</v>
      </c>
      <c r="BAM14" s="14">
        <f>BAL14+1</f>
        <v>46105</v>
      </c>
      <c r="BAN14" s="14">
        <f t="shared" ref="BAN14:BAQ14" si="598">BAM14+1</f>
        <v>46106</v>
      </c>
      <c r="BAO14" s="14">
        <f t="shared" si="598"/>
        <v>46107</v>
      </c>
      <c r="BAP14" s="14">
        <f t="shared" si="598"/>
        <v>46108</v>
      </c>
      <c r="BAQ14" s="14">
        <f t="shared" si="598"/>
        <v>46109</v>
      </c>
      <c r="BAR14" s="15">
        <f>BAQ14+1</f>
        <v>46110</v>
      </c>
      <c r="BAT14" s="13">
        <f>BAL14</f>
        <v>46104</v>
      </c>
      <c r="BAU14" s="14">
        <f>BAM14</f>
        <v>46105</v>
      </c>
      <c r="BAV14" s="14">
        <f t="shared" ref="BAV14" si="599">BAN14</f>
        <v>46106</v>
      </c>
      <c r="BAW14" s="14">
        <f t="shared" ref="BAW14" si="600">BAO14</f>
        <v>46107</v>
      </c>
      <c r="BAX14" s="14">
        <f t="shared" ref="BAX14" si="601">BAP14</f>
        <v>46108</v>
      </c>
      <c r="BAY14" s="14">
        <f t="shared" ref="BAY14" si="602">BAQ14</f>
        <v>46109</v>
      </c>
      <c r="BAZ14" s="15">
        <f>BAR14</f>
        <v>46110</v>
      </c>
      <c r="BBB14" s="13">
        <f>BAT14</f>
        <v>46104</v>
      </c>
      <c r="BBC14" s="14">
        <f>BAU14</f>
        <v>46105</v>
      </c>
      <c r="BBD14" s="14">
        <f t="shared" ref="BBD14" si="603">BAV14</f>
        <v>46106</v>
      </c>
      <c r="BBE14" s="14">
        <f t="shared" ref="BBE14" si="604">BAW14</f>
        <v>46107</v>
      </c>
      <c r="BBF14" s="14">
        <f t="shared" ref="BBF14" si="605">BAX14</f>
        <v>46108</v>
      </c>
      <c r="BBG14" s="14">
        <f t="shared" ref="BBG14" si="606">BAY14</f>
        <v>46109</v>
      </c>
      <c r="BBH14" s="15">
        <f>BAZ14</f>
        <v>46110</v>
      </c>
      <c r="BBJ14" s="13">
        <f>BBB14</f>
        <v>46104</v>
      </c>
      <c r="BBK14" s="14">
        <f>BBC14</f>
        <v>46105</v>
      </c>
      <c r="BBL14" s="14">
        <f t="shared" ref="BBL14" si="607">BBD14</f>
        <v>46106</v>
      </c>
      <c r="BBM14" s="14">
        <f t="shared" ref="BBM14" si="608">BBE14</f>
        <v>46107</v>
      </c>
      <c r="BBN14" s="14">
        <f t="shared" ref="BBN14" si="609">BBF14</f>
        <v>46108</v>
      </c>
      <c r="BBO14" s="14">
        <f t="shared" ref="BBO14" si="610">BBG14</f>
        <v>46109</v>
      </c>
      <c r="BBP14" s="15">
        <f>BBH14</f>
        <v>46110</v>
      </c>
      <c r="BBR14" s="13">
        <f>BBJ14</f>
        <v>46104</v>
      </c>
      <c r="BBS14" s="14">
        <f>BBK14</f>
        <v>46105</v>
      </c>
      <c r="BBT14" s="14">
        <f t="shared" ref="BBT14" si="611">BBL14</f>
        <v>46106</v>
      </c>
      <c r="BBU14" s="14">
        <f t="shared" ref="BBU14" si="612">BBM14</f>
        <v>46107</v>
      </c>
      <c r="BBV14" s="14">
        <f t="shared" ref="BBV14" si="613">BBN14</f>
        <v>46108</v>
      </c>
      <c r="BBW14" s="14">
        <f t="shared" ref="BBW14" si="614">BBO14</f>
        <v>46109</v>
      </c>
      <c r="BBX14" s="15">
        <f>BBP14</f>
        <v>46110</v>
      </c>
      <c r="BBZ14" s="13">
        <f>BBR14</f>
        <v>46104</v>
      </c>
      <c r="BCA14" s="14">
        <f>BBK14</f>
        <v>46105</v>
      </c>
      <c r="BCB14" s="14">
        <f t="shared" ref="BCB14" si="615">BBL14</f>
        <v>46106</v>
      </c>
      <c r="BCC14" s="14">
        <f t="shared" ref="BCC14" si="616">BBM14</f>
        <v>46107</v>
      </c>
      <c r="BCD14" s="14">
        <f t="shared" ref="BCD14" si="617">BBN14</f>
        <v>46108</v>
      </c>
      <c r="BCE14" s="14">
        <f t="shared" ref="BCE14" si="618">BBO14</f>
        <v>46109</v>
      </c>
      <c r="BCF14" s="15">
        <f>BBP14</f>
        <v>46110</v>
      </c>
      <c r="BCH14" s="13">
        <f>BBZ14</f>
        <v>46104</v>
      </c>
      <c r="BCI14" s="14">
        <f>BBS14</f>
        <v>46105</v>
      </c>
      <c r="BCJ14" s="14">
        <f t="shared" ref="BCJ14" si="619">BBT14</f>
        <v>46106</v>
      </c>
      <c r="BCK14" s="14">
        <f t="shared" ref="BCK14" si="620">BBU14</f>
        <v>46107</v>
      </c>
      <c r="BCL14" s="14">
        <f t="shared" ref="BCL14" si="621">BBV14</f>
        <v>46108</v>
      </c>
      <c r="BCM14" s="14">
        <f t="shared" ref="BCM14" si="622">BBW14</f>
        <v>46109</v>
      </c>
      <c r="BCN14" s="15">
        <f>BBX14</f>
        <v>46110</v>
      </c>
      <c r="BCP14" s="103">
        <f>BCN14+1</f>
        <v>46111</v>
      </c>
      <c r="BCQ14" s="104">
        <f>BCP14+1</f>
        <v>46112</v>
      </c>
      <c r="BCR14" s="104">
        <f t="shared" ref="BCR14" si="623">BCQ14+1</f>
        <v>46113</v>
      </c>
      <c r="BCS14" s="104">
        <f t="shared" ref="BCS14" si="624">BCR14+1</f>
        <v>46114</v>
      </c>
      <c r="BCT14" s="104">
        <f t="shared" ref="BCT14" si="625">BCS14+1</f>
        <v>46115</v>
      </c>
      <c r="BCU14" s="104">
        <f t="shared" ref="BCU14" si="626">BCT14+1</f>
        <v>46116</v>
      </c>
      <c r="BCV14" s="105">
        <f>BCU14+1</f>
        <v>46117</v>
      </c>
      <c r="BCX14" s="13">
        <f>BCP14</f>
        <v>46111</v>
      </c>
      <c r="BCY14" s="14">
        <f>BCQ14</f>
        <v>46112</v>
      </c>
      <c r="BCZ14" s="14">
        <f t="shared" ref="BCZ14" si="627">BCR14</f>
        <v>46113</v>
      </c>
      <c r="BDA14" s="14">
        <f t="shared" ref="BDA14" si="628">BCS14</f>
        <v>46114</v>
      </c>
      <c r="BDB14" s="14">
        <f t="shared" ref="BDB14" si="629">BCT14</f>
        <v>46115</v>
      </c>
      <c r="BDC14" s="14">
        <f t="shared" ref="BDC14" si="630">BCU14</f>
        <v>46116</v>
      </c>
      <c r="BDD14" s="15">
        <f>BCV14</f>
        <v>46117</v>
      </c>
      <c r="BDF14" s="13">
        <f>BCX14</f>
        <v>46111</v>
      </c>
      <c r="BDG14" s="14">
        <f>BCY14</f>
        <v>46112</v>
      </c>
      <c r="BDH14" s="14">
        <f t="shared" ref="BDH14" si="631">BCZ14</f>
        <v>46113</v>
      </c>
      <c r="BDI14" s="14">
        <f t="shared" ref="BDI14" si="632">BDA14</f>
        <v>46114</v>
      </c>
      <c r="BDJ14" s="14">
        <f t="shared" ref="BDJ14" si="633">BDB14</f>
        <v>46115</v>
      </c>
      <c r="BDK14" s="14">
        <f t="shared" ref="BDK14" si="634">BDC14</f>
        <v>46116</v>
      </c>
      <c r="BDL14" s="15">
        <f>BDD14</f>
        <v>46117</v>
      </c>
      <c r="BDN14" s="13">
        <f>BDF14</f>
        <v>46111</v>
      </c>
      <c r="BDO14" s="14">
        <f>BDN14+1</f>
        <v>46112</v>
      </c>
      <c r="BDP14" s="14">
        <f t="shared" ref="BDP14:BDS14" si="635">BDO14+1</f>
        <v>46113</v>
      </c>
      <c r="BDQ14" s="14">
        <f t="shared" si="635"/>
        <v>46114</v>
      </c>
      <c r="BDR14" s="14">
        <f t="shared" si="635"/>
        <v>46115</v>
      </c>
      <c r="BDS14" s="14">
        <f t="shared" si="635"/>
        <v>46116</v>
      </c>
      <c r="BDT14" s="15">
        <f>BDS14+1</f>
        <v>46117</v>
      </c>
      <c r="BDV14" s="13">
        <f>BDN14</f>
        <v>46111</v>
      </c>
      <c r="BDW14" s="14">
        <f>BDO14</f>
        <v>46112</v>
      </c>
      <c r="BDX14" s="14">
        <f t="shared" ref="BDX14" si="636">BDP14</f>
        <v>46113</v>
      </c>
      <c r="BDY14" s="14">
        <f t="shared" ref="BDY14" si="637">BDQ14</f>
        <v>46114</v>
      </c>
      <c r="BDZ14" s="14">
        <f t="shared" ref="BDZ14" si="638">BDR14</f>
        <v>46115</v>
      </c>
      <c r="BEA14" s="14">
        <f t="shared" ref="BEA14" si="639">BDS14</f>
        <v>46116</v>
      </c>
      <c r="BEB14" s="15">
        <f>BDT14</f>
        <v>46117</v>
      </c>
      <c r="BED14" s="13">
        <f>BDV14</f>
        <v>46111</v>
      </c>
      <c r="BEE14" s="14">
        <f>BDW14</f>
        <v>46112</v>
      </c>
      <c r="BEF14" s="14">
        <f t="shared" ref="BEF14" si="640">BDX14</f>
        <v>46113</v>
      </c>
      <c r="BEG14" s="14">
        <f t="shared" ref="BEG14" si="641">BDY14</f>
        <v>46114</v>
      </c>
      <c r="BEH14" s="14">
        <f t="shared" ref="BEH14" si="642">BDZ14</f>
        <v>46115</v>
      </c>
      <c r="BEI14" s="14">
        <f t="shared" ref="BEI14" si="643">BEA14</f>
        <v>46116</v>
      </c>
      <c r="BEJ14" s="15">
        <f>BEB14</f>
        <v>46117</v>
      </c>
      <c r="BEL14" s="13">
        <f>BED14</f>
        <v>46111</v>
      </c>
      <c r="BEM14" s="14">
        <f>BEE14</f>
        <v>46112</v>
      </c>
      <c r="BEN14" s="14">
        <f t="shared" ref="BEN14" si="644">BEF14</f>
        <v>46113</v>
      </c>
      <c r="BEO14" s="14">
        <f t="shared" ref="BEO14" si="645">BEG14</f>
        <v>46114</v>
      </c>
      <c r="BEP14" s="14">
        <f t="shared" ref="BEP14" si="646">BEH14</f>
        <v>46115</v>
      </c>
      <c r="BEQ14" s="14">
        <f t="shared" ref="BEQ14" si="647">BEI14</f>
        <v>46116</v>
      </c>
      <c r="BER14" s="15">
        <f>BEJ14</f>
        <v>46117</v>
      </c>
      <c r="BET14" s="13">
        <f>BEL14</f>
        <v>46111</v>
      </c>
      <c r="BEU14" s="14">
        <f>BEM14</f>
        <v>46112</v>
      </c>
      <c r="BEV14" s="14">
        <f t="shared" ref="BEV14" si="648">BEN14</f>
        <v>46113</v>
      </c>
      <c r="BEW14" s="14">
        <f t="shared" ref="BEW14" si="649">BEO14</f>
        <v>46114</v>
      </c>
      <c r="BEX14" s="14">
        <f t="shared" ref="BEX14" si="650">BEP14</f>
        <v>46115</v>
      </c>
      <c r="BEY14" s="14">
        <f t="shared" ref="BEY14" si="651">BEQ14</f>
        <v>46116</v>
      </c>
      <c r="BEZ14" s="15">
        <f>BER14</f>
        <v>46117</v>
      </c>
      <c r="BFB14" s="13">
        <f>BET14</f>
        <v>46111</v>
      </c>
      <c r="BFC14" s="14">
        <f>BEM14</f>
        <v>46112</v>
      </c>
      <c r="BFD14" s="14">
        <f t="shared" ref="BFD14" si="652">BEN14</f>
        <v>46113</v>
      </c>
      <c r="BFE14" s="14">
        <f t="shared" ref="BFE14" si="653">BEO14</f>
        <v>46114</v>
      </c>
      <c r="BFF14" s="14">
        <f t="shared" ref="BFF14" si="654">BEP14</f>
        <v>46115</v>
      </c>
      <c r="BFG14" s="14">
        <f t="shared" ref="BFG14" si="655">BEQ14</f>
        <v>46116</v>
      </c>
      <c r="BFH14" s="15">
        <f>BER14</f>
        <v>46117</v>
      </c>
      <c r="BFJ14" s="13">
        <f>BFB14</f>
        <v>46111</v>
      </c>
      <c r="BFK14" s="14">
        <f>BEU14</f>
        <v>46112</v>
      </c>
      <c r="BFL14" s="14">
        <f t="shared" ref="BFL14" si="656">BEV14</f>
        <v>46113</v>
      </c>
      <c r="BFM14" s="14">
        <f t="shared" ref="BFM14" si="657">BEW14</f>
        <v>46114</v>
      </c>
      <c r="BFN14" s="14">
        <f t="shared" ref="BFN14" si="658">BEX14</f>
        <v>46115</v>
      </c>
      <c r="BFO14" s="14">
        <f t="shared" ref="BFO14" si="659">BEY14</f>
        <v>46116</v>
      </c>
      <c r="BFP14" s="15">
        <f>BEZ14</f>
        <v>46117</v>
      </c>
    </row>
    <row r="15" spans="2:1524" ht="15" thickBot="1" x14ac:dyDescent="0.4">
      <c r="B15" s="16" t="s">
        <v>28</v>
      </c>
      <c r="C15" s="17" t="s">
        <v>29</v>
      </c>
      <c r="D15" s="18" t="s">
        <v>30</v>
      </c>
      <c r="F15" s="46">
        <v>6006</v>
      </c>
      <c r="G15" s="66">
        <v>5813</v>
      </c>
      <c r="H15" s="66">
        <v>5757</v>
      </c>
      <c r="I15" s="66">
        <v>5914</v>
      </c>
      <c r="J15" s="66">
        <v>5853</v>
      </c>
      <c r="K15" s="66">
        <v>7190</v>
      </c>
      <c r="L15" s="67">
        <v>7134</v>
      </c>
      <c r="N15" s="19">
        <v>7122</v>
      </c>
      <c r="O15" s="20">
        <v>6285</v>
      </c>
      <c r="P15" s="20">
        <v>6320</v>
      </c>
      <c r="Q15" s="20">
        <v>6290</v>
      </c>
      <c r="R15" s="20">
        <v>6174</v>
      </c>
      <c r="S15" s="20">
        <v>7455</v>
      </c>
      <c r="T15" s="21">
        <v>7244</v>
      </c>
      <c r="V15" s="19">
        <v>18</v>
      </c>
      <c r="W15" s="20">
        <v>33</v>
      </c>
      <c r="X15" s="20">
        <v>32</v>
      </c>
      <c r="Y15" s="20">
        <v>27</v>
      </c>
      <c r="Z15" s="20">
        <v>22</v>
      </c>
      <c r="AA15" s="20">
        <v>30</v>
      </c>
      <c r="AB15" s="21">
        <v>30</v>
      </c>
      <c r="AD15" s="19">
        <v>3244</v>
      </c>
      <c r="AE15" s="20">
        <v>2683</v>
      </c>
      <c r="AF15" s="20">
        <v>2679</v>
      </c>
      <c r="AG15" s="20">
        <v>2615</v>
      </c>
      <c r="AH15" s="20">
        <v>2762</v>
      </c>
      <c r="AI15" s="20">
        <v>2760</v>
      </c>
      <c r="AJ15" s="21">
        <v>2396</v>
      </c>
      <c r="AL15" s="19">
        <v>162</v>
      </c>
      <c r="AM15" s="20">
        <v>145</v>
      </c>
      <c r="AN15" s="20">
        <v>138</v>
      </c>
      <c r="AO15" s="20">
        <v>138</v>
      </c>
      <c r="AP15" s="20">
        <v>165</v>
      </c>
      <c r="AQ15" s="20">
        <v>262</v>
      </c>
      <c r="AR15" s="21">
        <v>173</v>
      </c>
      <c r="AT15" s="19">
        <v>1162</v>
      </c>
      <c r="AU15" s="20">
        <v>930</v>
      </c>
      <c r="AV15" s="20">
        <v>857</v>
      </c>
      <c r="AW15" s="20">
        <v>905</v>
      </c>
      <c r="AX15" s="20">
        <v>1314</v>
      </c>
      <c r="AY15" s="20">
        <v>3346</v>
      </c>
      <c r="AZ15" s="21">
        <v>1411</v>
      </c>
      <c r="BB15" s="19">
        <v>390</v>
      </c>
      <c r="BC15" s="20">
        <v>302</v>
      </c>
      <c r="BD15" s="20">
        <v>271</v>
      </c>
      <c r="BE15" s="20">
        <v>279</v>
      </c>
      <c r="BF15" s="20">
        <v>316</v>
      </c>
      <c r="BG15" s="20">
        <v>571</v>
      </c>
      <c r="BH15" s="21">
        <v>546</v>
      </c>
      <c r="BJ15" s="19">
        <v>3981</v>
      </c>
      <c r="BK15" s="20">
        <v>3393</v>
      </c>
      <c r="BL15" s="20">
        <v>3411</v>
      </c>
      <c r="BM15" s="20">
        <v>3489</v>
      </c>
      <c r="BN15" s="20">
        <v>3783</v>
      </c>
      <c r="BO15" s="20">
        <v>6159</v>
      </c>
      <c r="BP15" s="21">
        <v>4605</v>
      </c>
      <c r="BR15" s="19">
        <v>7997</v>
      </c>
      <c r="BS15" s="20">
        <v>7220</v>
      </c>
      <c r="BT15" s="20">
        <v>6960</v>
      </c>
      <c r="BU15" s="20">
        <v>7264</v>
      </c>
      <c r="BV15" s="20">
        <v>7471</v>
      </c>
      <c r="BW15" s="20">
        <v>10229</v>
      </c>
      <c r="BX15" s="21">
        <v>10221</v>
      </c>
      <c r="BZ15" s="19">
        <v>21957</v>
      </c>
      <c r="CA15" s="20">
        <v>19214</v>
      </c>
      <c r="CB15" s="20">
        <v>19145</v>
      </c>
      <c r="CC15" s="20">
        <v>19783</v>
      </c>
      <c r="CD15" s="20">
        <v>19936</v>
      </c>
      <c r="CE15" s="20">
        <v>32780</v>
      </c>
      <c r="CF15" s="21">
        <v>29479</v>
      </c>
      <c r="CH15" s="46">
        <v>6607</v>
      </c>
      <c r="CI15" s="66">
        <v>5809</v>
      </c>
      <c r="CJ15" s="66">
        <v>5935</v>
      </c>
      <c r="CK15" s="66">
        <v>5858</v>
      </c>
      <c r="CL15" s="66">
        <v>5731</v>
      </c>
      <c r="CM15" s="66">
        <v>7198</v>
      </c>
      <c r="CN15" s="67">
        <v>7494</v>
      </c>
      <c r="CP15" s="19">
        <v>7206</v>
      </c>
      <c r="CQ15" s="20">
        <v>6750</v>
      </c>
      <c r="CR15" s="20">
        <v>6655</v>
      </c>
      <c r="CS15" s="20">
        <v>6288</v>
      </c>
      <c r="CT15" s="20">
        <v>6334</v>
      </c>
      <c r="CU15" s="20">
        <v>7279</v>
      </c>
      <c r="CV15" s="21">
        <v>7571</v>
      </c>
      <c r="CX15" s="19">
        <v>36</v>
      </c>
      <c r="CY15" s="20">
        <v>31</v>
      </c>
      <c r="CZ15" s="20">
        <v>18</v>
      </c>
      <c r="DA15" s="20">
        <v>23</v>
      </c>
      <c r="DB15" s="20">
        <v>36</v>
      </c>
      <c r="DC15" s="20">
        <v>34</v>
      </c>
      <c r="DD15" s="21">
        <v>36</v>
      </c>
      <c r="DF15" s="19">
        <v>3281</v>
      </c>
      <c r="DG15" s="20">
        <v>2746</v>
      </c>
      <c r="DH15" s="20">
        <v>2734</v>
      </c>
      <c r="DI15" s="20">
        <v>2666</v>
      </c>
      <c r="DJ15" s="20">
        <v>2812</v>
      </c>
      <c r="DK15" s="20">
        <v>2843</v>
      </c>
      <c r="DL15" s="21">
        <v>2414</v>
      </c>
      <c r="DN15" s="19">
        <v>179</v>
      </c>
      <c r="DO15" s="20">
        <v>143</v>
      </c>
      <c r="DP15" s="20">
        <v>143</v>
      </c>
      <c r="DQ15" s="20">
        <v>137</v>
      </c>
      <c r="DR15" s="20">
        <v>183</v>
      </c>
      <c r="DS15" s="20">
        <v>300</v>
      </c>
      <c r="DT15" s="21">
        <v>218</v>
      </c>
      <c r="DV15" s="19">
        <v>1171</v>
      </c>
      <c r="DW15" s="20">
        <v>952</v>
      </c>
      <c r="DX15" s="20">
        <v>902</v>
      </c>
      <c r="DY15" s="20">
        <v>915</v>
      </c>
      <c r="DZ15" s="20">
        <v>1475</v>
      </c>
      <c r="EA15" s="20">
        <v>3660</v>
      </c>
      <c r="EB15" s="21">
        <v>1538</v>
      </c>
      <c r="ED15" s="19">
        <v>322</v>
      </c>
      <c r="EE15" s="20">
        <v>268</v>
      </c>
      <c r="EF15" s="20">
        <v>262</v>
      </c>
      <c r="EG15" s="20">
        <v>282</v>
      </c>
      <c r="EH15" s="20">
        <v>343</v>
      </c>
      <c r="EI15" s="20">
        <v>651</v>
      </c>
      <c r="EJ15" s="21">
        <v>636</v>
      </c>
      <c r="EL15" s="19">
        <v>3732</v>
      </c>
      <c r="EM15" s="20">
        <v>3626</v>
      </c>
      <c r="EN15" s="20">
        <v>3621</v>
      </c>
      <c r="EO15" s="20">
        <v>3525</v>
      </c>
      <c r="EP15" s="20">
        <v>3924</v>
      </c>
      <c r="EQ15" s="20">
        <v>6832</v>
      </c>
      <c r="ER15" s="21">
        <v>4934</v>
      </c>
      <c r="ET15" s="19">
        <v>8479</v>
      </c>
      <c r="EU15" s="20">
        <v>7380</v>
      </c>
      <c r="EV15" s="20">
        <v>7036</v>
      </c>
      <c r="EW15" s="20">
        <v>7443</v>
      </c>
      <c r="EX15" s="20">
        <v>7669</v>
      </c>
      <c r="EY15" s="20">
        <v>10463</v>
      </c>
      <c r="EZ15" s="21">
        <v>9996</v>
      </c>
      <c r="FB15" s="19">
        <v>23520</v>
      </c>
      <c r="FC15" s="20">
        <v>20572</v>
      </c>
      <c r="FD15" s="20">
        <v>20673</v>
      </c>
      <c r="FE15" s="20">
        <v>19809</v>
      </c>
      <c r="FF15" s="20">
        <v>20369</v>
      </c>
      <c r="FG15" s="20">
        <v>33149</v>
      </c>
      <c r="FH15" s="21">
        <v>30275</v>
      </c>
      <c r="FJ15" s="46">
        <v>6453</v>
      </c>
      <c r="FK15" s="66">
        <v>6177</v>
      </c>
      <c r="FL15" s="66">
        <v>5585</v>
      </c>
      <c r="FM15" s="66">
        <v>5614</v>
      </c>
      <c r="FN15" s="66">
        <v>5407</v>
      </c>
      <c r="FO15" s="66">
        <v>6740</v>
      </c>
      <c r="FP15" s="67">
        <v>7090</v>
      </c>
      <c r="FR15" s="19">
        <v>7385</v>
      </c>
      <c r="FS15" s="20">
        <v>6656</v>
      </c>
      <c r="FT15" s="20">
        <v>6536</v>
      </c>
      <c r="FU15" s="20">
        <v>6088</v>
      </c>
      <c r="FV15" s="20">
        <v>6005</v>
      </c>
      <c r="FW15" s="20">
        <v>7273</v>
      </c>
      <c r="FX15" s="21">
        <v>7125</v>
      </c>
      <c r="FZ15" s="19">
        <v>32</v>
      </c>
      <c r="GA15" s="20">
        <v>22</v>
      </c>
      <c r="GB15" s="20">
        <v>31</v>
      </c>
      <c r="GC15" s="20">
        <v>30</v>
      </c>
      <c r="GD15" s="20">
        <v>24</v>
      </c>
      <c r="GE15" s="20">
        <v>94</v>
      </c>
      <c r="GF15" s="21">
        <v>38</v>
      </c>
      <c r="GH15" s="19">
        <v>3243</v>
      </c>
      <c r="GI15" s="20">
        <v>2754</v>
      </c>
      <c r="GJ15" s="20">
        <v>2647</v>
      </c>
      <c r="GK15" s="20">
        <v>2481</v>
      </c>
      <c r="GL15" s="20">
        <v>2842</v>
      </c>
      <c r="GM15" s="20">
        <v>3016</v>
      </c>
      <c r="GN15" s="21">
        <v>2526</v>
      </c>
      <c r="GP15" s="19">
        <v>194</v>
      </c>
      <c r="GQ15" s="20">
        <v>161</v>
      </c>
      <c r="GR15" s="20">
        <v>165</v>
      </c>
      <c r="GS15" s="20">
        <v>178</v>
      </c>
      <c r="GT15" s="20">
        <v>201</v>
      </c>
      <c r="GU15" s="20">
        <v>326</v>
      </c>
      <c r="GV15" s="21">
        <v>268</v>
      </c>
      <c r="GX15" s="19">
        <v>1180</v>
      </c>
      <c r="GY15" s="20">
        <v>980</v>
      </c>
      <c r="GZ15" s="20">
        <v>910</v>
      </c>
      <c r="HA15" s="20">
        <v>943</v>
      </c>
      <c r="HB15" s="20">
        <v>1473</v>
      </c>
      <c r="HC15" s="20">
        <v>3615</v>
      </c>
      <c r="HD15" s="21">
        <v>1557</v>
      </c>
      <c r="HF15" s="19">
        <v>310</v>
      </c>
      <c r="HG15" s="20">
        <v>261</v>
      </c>
      <c r="HH15" s="20">
        <v>322</v>
      </c>
      <c r="HI15" s="20">
        <v>267</v>
      </c>
      <c r="HJ15" s="20">
        <v>306</v>
      </c>
      <c r="HK15" s="20">
        <v>671</v>
      </c>
      <c r="HL15" s="21">
        <v>575</v>
      </c>
      <c r="HN15" s="19">
        <v>4100</v>
      </c>
      <c r="HO15" s="20">
        <v>3603</v>
      </c>
      <c r="HP15" s="20">
        <v>3665</v>
      </c>
      <c r="HQ15" s="20">
        <v>3532</v>
      </c>
      <c r="HR15" s="20">
        <v>4103</v>
      </c>
      <c r="HS15" s="20">
        <v>6747</v>
      </c>
      <c r="HT15" s="21">
        <v>5182</v>
      </c>
      <c r="HV15" s="19">
        <v>8516</v>
      </c>
      <c r="HW15" s="20">
        <v>7870</v>
      </c>
      <c r="HX15" s="20">
        <v>7477</v>
      </c>
      <c r="HY15" s="20">
        <v>6957</v>
      </c>
      <c r="HZ15" s="20">
        <v>7149</v>
      </c>
      <c r="IA15" s="20">
        <v>9718</v>
      </c>
      <c r="IB15" s="21">
        <v>9163</v>
      </c>
      <c r="ID15" s="19">
        <v>24602</v>
      </c>
      <c r="IE15" s="20">
        <v>21242</v>
      </c>
      <c r="IF15" s="20">
        <v>20143</v>
      </c>
      <c r="IG15" s="20">
        <v>19489</v>
      </c>
      <c r="IH15" s="20">
        <v>20178</v>
      </c>
      <c r="II15" s="20">
        <v>31819</v>
      </c>
      <c r="IJ15" s="21">
        <v>29292</v>
      </c>
      <c r="IL15" s="46">
        <v>6253</v>
      </c>
      <c r="IM15" s="66">
        <v>5718</v>
      </c>
      <c r="IN15" s="66">
        <v>5746</v>
      </c>
      <c r="IO15" s="66">
        <v>5739</v>
      </c>
      <c r="IP15" s="66">
        <v>5440</v>
      </c>
      <c r="IQ15" s="66">
        <v>6974</v>
      </c>
      <c r="IR15" s="67">
        <v>7426</v>
      </c>
      <c r="IT15" s="19">
        <v>7481</v>
      </c>
      <c r="IU15" s="20">
        <v>6549</v>
      </c>
      <c r="IV15" s="20">
        <v>6090</v>
      </c>
      <c r="IW15" s="20">
        <v>5980</v>
      </c>
      <c r="IX15" s="20">
        <v>5796</v>
      </c>
      <c r="IY15" s="20">
        <v>7514</v>
      </c>
      <c r="IZ15" s="21">
        <v>7428</v>
      </c>
      <c r="JB15" s="19">
        <v>24</v>
      </c>
      <c r="JC15" s="20">
        <v>24</v>
      </c>
      <c r="JD15" s="20">
        <v>23</v>
      </c>
      <c r="JE15" s="20">
        <v>34</v>
      </c>
      <c r="JF15" s="20">
        <v>19</v>
      </c>
      <c r="JG15" s="20">
        <v>49</v>
      </c>
      <c r="JH15" s="21">
        <v>23</v>
      </c>
      <c r="JJ15" s="19">
        <v>3518</v>
      </c>
      <c r="JK15" s="20">
        <v>2936</v>
      </c>
      <c r="JL15" s="20">
        <v>2804</v>
      </c>
      <c r="JM15" s="20">
        <v>2803</v>
      </c>
      <c r="JN15" s="20">
        <v>3271</v>
      </c>
      <c r="JO15" s="20">
        <v>3317</v>
      </c>
      <c r="JP15" s="21">
        <v>2913</v>
      </c>
      <c r="JR15" s="19">
        <v>193</v>
      </c>
      <c r="JS15" s="20">
        <v>171</v>
      </c>
      <c r="JT15" s="20">
        <v>151</v>
      </c>
      <c r="JU15" s="20">
        <v>153</v>
      </c>
      <c r="JV15" s="20">
        <v>220</v>
      </c>
      <c r="JW15" s="20">
        <v>399</v>
      </c>
      <c r="JX15" s="21">
        <v>280</v>
      </c>
      <c r="JZ15" s="19">
        <v>1220</v>
      </c>
      <c r="KA15" s="20">
        <v>943</v>
      </c>
      <c r="KB15" s="20">
        <v>860</v>
      </c>
      <c r="KC15" s="20">
        <v>938</v>
      </c>
      <c r="KD15" s="20">
        <v>1536</v>
      </c>
      <c r="KE15" s="20">
        <v>3878</v>
      </c>
      <c r="KF15" s="21">
        <v>1629</v>
      </c>
      <c r="KH15" s="19">
        <v>294</v>
      </c>
      <c r="KI15" s="20">
        <v>242</v>
      </c>
      <c r="KJ15" s="20">
        <v>267</v>
      </c>
      <c r="KK15" s="20">
        <v>317</v>
      </c>
      <c r="KL15" s="20">
        <v>341</v>
      </c>
      <c r="KM15" s="20">
        <v>630</v>
      </c>
      <c r="KN15" s="21">
        <v>651</v>
      </c>
      <c r="KP15" s="19">
        <v>4016</v>
      </c>
      <c r="KQ15" s="20">
        <v>3695</v>
      </c>
      <c r="KR15" s="20">
        <v>3451</v>
      </c>
      <c r="KS15" s="20">
        <v>3381</v>
      </c>
      <c r="KT15" s="20">
        <v>3836</v>
      </c>
      <c r="KU15" s="20">
        <v>7066</v>
      </c>
      <c r="KV15" s="21">
        <v>5214</v>
      </c>
      <c r="KX15" s="19">
        <v>7720</v>
      </c>
      <c r="KY15" s="20">
        <v>6589</v>
      </c>
      <c r="KZ15" s="20">
        <v>6242</v>
      </c>
      <c r="LA15" s="20">
        <v>6354</v>
      </c>
      <c r="LB15" s="20">
        <v>6595</v>
      </c>
      <c r="LC15" s="20">
        <v>9650</v>
      </c>
      <c r="LD15" s="21">
        <v>9199</v>
      </c>
      <c r="LF15" s="19">
        <v>23144</v>
      </c>
      <c r="LG15" s="20">
        <v>20335</v>
      </c>
      <c r="LH15" s="20">
        <v>19063</v>
      </c>
      <c r="LI15" s="20">
        <v>18758</v>
      </c>
      <c r="LJ15" s="20">
        <v>19355</v>
      </c>
      <c r="LK15" s="20">
        <v>33170</v>
      </c>
      <c r="LL15" s="21">
        <v>30370</v>
      </c>
      <c r="LN15" s="46">
        <v>6038</v>
      </c>
      <c r="LO15" s="66">
        <v>4974</v>
      </c>
      <c r="LP15" s="66">
        <v>4655</v>
      </c>
      <c r="LQ15" s="66">
        <v>5491</v>
      </c>
      <c r="LR15" s="66">
        <v>7415</v>
      </c>
      <c r="LS15" s="66">
        <v>7978</v>
      </c>
      <c r="LT15" s="67">
        <v>7960</v>
      </c>
      <c r="LV15" s="19">
        <v>6425</v>
      </c>
      <c r="LW15" s="20">
        <v>5496</v>
      </c>
      <c r="LX15" s="20">
        <v>4721</v>
      </c>
      <c r="LY15" s="20">
        <v>4633</v>
      </c>
      <c r="LZ15" s="20">
        <v>7105</v>
      </c>
      <c r="MA15" s="20">
        <v>7781</v>
      </c>
      <c r="MB15" s="21">
        <v>7131</v>
      </c>
      <c r="MD15" s="19">
        <v>26</v>
      </c>
      <c r="ME15" s="20">
        <v>17</v>
      </c>
      <c r="MF15" s="20">
        <v>19</v>
      </c>
      <c r="MG15" s="20">
        <v>12</v>
      </c>
      <c r="MH15" s="20">
        <v>33</v>
      </c>
      <c r="MI15" s="20">
        <v>25</v>
      </c>
      <c r="MJ15" s="21">
        <v>23</v>
      </c>
      <c r="ML15" s="19">
        <v>3898</v>
      </c>
      <c r="MM15" s="20">
        <v>3221</v>
      </c>
      <c r="MN15" s="20">
        <v>2548</v>
      </c>
      <c r="MO15" s="20">
        <v>1639</v>
      </c>
      <c r="MP15" s="20">
        <v>3476</v>
      </c>
      <c r="MQ15" s="20">
        <v>4057</v>
      </c>
      <c r="MR15" s="21">
        <v>3004</v>
      </c>
      <c r="MT15" s="19">
        <v>220</v>
      </c>
      <c r="MU15" s="20">
        <v>206</v>
      </c>
      <c r="MV15" s="20">
        <v>217</v>
      </c>
      <c r="MW15" s="20">
        <v>216</v>
      </c>
      <c r="MX15" s="20">
        <v>377</v>
      </c>
      <c r="MY15" s="20">
        <v>355</v>
      </c>
      <c r="MZ15" s="21">
        <v>242</v>
      </c>
      <c r="NB15" s="19">
        <v>1651</v>
      </c>
      <c r="NC15" s="20">
        <v>1527</v>
      </c>
      <c r="ND15" s="20">
        <v>2237</v>
      </c>
      <c r="NE15" s="20">
        <v>1313</v>
      </c>
      <c r="NF15" s="20">
        <v>3401</v>
      </c>
      <c r="NG15" s="20">
        <v>4953</v>
      </c>
      <c r="NH15" s="21">
        <v>2036</v>
      </c>
      <c r="NJ15" s="19">
        <v>346</v>
      </c>
      <c r="NK15" s="20">
        <v>305</v>
      </c>
      <c r="NL15" s="20">
        <v>293</v>
      </c>
      <c r="NM15" s="20">
        <v>388</v>
      </c>
      <c r="NN15" s="20">
        <v>693</v>
      </c>
      <c r="NO15" s="20">
        <v>849</v>
      </c>
      <c r="NP15" s="21">
        <v>681</v>
      </c>
      <c r="NR15" s="19">
        <v>3658</v>
      </c>
      <c r="NS15" s="20">
        <v>3111</v>
      </c>
      <c r="NT15" s="20">
        <v>3164</v>
      </c>
      <c r="NU15" s="20">
        <v>3711</v>
      </c>
      <c r="NV15" s="20">
        <v>6207</v>
      </c>
      <c r="NW15" s="20">
        <v>6600</v>
      </c>
      <c r="NX15" s="21">
        <v>5016</v>
      </c>
      <c r="NZ15" s="19">
        <v>7118</v>
      </c>
      <c r="OA15" s="20">
        <v>6124</v>
      </c>
      <c r="OB15" s="20">
        <v>5512</v>
      </c>
      <c r="OC15" s="20">
        <v>6093</v>
      </c>
      <c r="OD15" s="20">
        <v>9909</v>
      </c>
      <c r="OE15" s="20">
        <v>11323</v>
      </c>
      <c r="OF15" s="21">
        <v>10061</v>
      </c>
      <c r="OH15" s="19">
        <v>21864</v>
      </c>
      <c r="OI15" s="20">
        <v>18444</v>
      </c>
      <c r="OJ15" s="20">
        <v>15678</v>
      </c>
      <c r="OK15" s="20">
        <v>16407</v>
      </c>
      <c r="OL15" s="20">
        <v>33548</v>
      </c>
      <c r="OM15" s="20">
        <v>40432</v>
      </c>
      <c r="ON15" s="21">
        <v>32628</v>
      </c>
      <c r="OP15" s="46">
        <v>6478</v>
      </c>
      <c r="OQ15" s="66">
        <v>5803</v>
      </c>
      <c r="OR15" s="66">
        <v>5358</v>
      </c>
      <c r="OS15" s="66">
        <v>7404</v>
      </c>
      <c r="OT15" s="66">
        <v>6463</v>
      </c>
      <c r="OU15" s="66">
        <v>7733</v>
      </c>
      <c r="OV15" s="67">
        <v>7617</v>
      </c>
      <c r="OX15" s="19">
        <v>6742</v>
      </c>
      <c r="OY15" s="20">
        <v>5990</v>
      </c>
      <c r="OZ15" s="20">
        <v>5007</v>
      </c>
      <c r="PA15" s="20">
        <v>6935</v>
      </c>
      <c r="PB15" s="20">
        <v>6467</v>
      </c>
      <c r="PC15" s="20">
        <v>7469</v>
      </c>
      <c r="PD15" s="21">
        <v>7227</v>
      </c>
      <c r="PF15" s="19">
        <v>30</v>
      </c>
      <c r="PG15" s="20">
        <v>23</v>
      </c>
      <c r="PH15" s="20">
        <v>29</v>
      </c>
      <c r="PI15" s="20">
        <v>34</v>
      </c>
      <c r="PJ15" s="20">
        <v>21</v>
      </c>
      <c r="PK15" s="20">
        <v>53</v>
      </c>
      <c r="PL15" s="21">
        <v>42</v>
      </c>
      <c r="PN15" s="19">
        <v>4395</v>
      </c>
      <c r="PO15" s="20">
        <v>3694</v>
      </c>
      <c r="PP15" s="20">
        <v>2884</v>
      </c>
      <c r="PQ15" s="20">
        <v>2486</v>
      </c>
      <c r="PR15" s="20">
        <v>3835</v>
      </c>
      <c r="PS15" s="20">
        <v>3301</v>
      </c>
      <c r="PT15" s="21">
        <v>2717</v>
      </c>
      <c r="PV15" s="19">
        <v>208</v>
      </c>
      <c r="PW15" s="20">
        <v>163</v>
      </c>
      <c r="PX15" s="20">
        <v>168</v>
      </c>
      <c r="PY15" s="20">
        <v>237</v>
      </c>
      <c r="PZ15" s="20">
        <v>209</v>
      </c>
      <c r="QA15" s="20">
        <v>391</v>
      </c>
      <c r="QB15" s="21">
        <v>278</v>
      </c>
      <c r="QD15" s="19">
        <v>1778</v>
      </c>
      <c r="QE15" s="20">
        <v>1424</v>
      </c>
      <c r="QF15" s="20">
        <v>1620</v>
      </c>
      <c r="QG15" s="20">
        <v>1527</v>
      </c>
      <c r="QH15" s="20">
        <v>1743</v>
      </c>
      <c r="QI15" s="20">
        <v>4137</v>
      </c>
      <c r="QJ15" s="21">
        <v>1667</v>
      </c>
      <c r="QL15" s="19">
        <v>417</v>
      </c>
      <c r="QM15" s="20">
        <v>398</v>
      </c>
      <c r="QN15" s="20">
        <v>366</v>
      </c>
      <c r="QO15" s="20">
        <v>576</v>
      </c>
      <c r="QP15" s="20">
        <v>350</v>
      </c>
      <c r="QQ15" s="20">
        <v>725</v>
      </c>
      <c r="QR15" s="21">
        <v>624</v>
      </c>
      <c r="QT15" s="19">
        <v>3638</v>
      </c>
      <c r="QU15" s="20">
        <v>3120</v>
      </c>
      <c r="QV15" s="20">
        <v>3172</v>
      </c>
      <c r="QW15" s="20">
        <v>5254</v>
      </c>
      <c r="QX15" s="20">
        <v>3741</v>
      </c>
      <c r="QY15" s="20">
        <v>6669</v>
      </c>
      <c r="QZ15" s="21">
        <v>4864</v>
      </c>
      <c r="RB15" s="19">
        <v>7315</v>
      </c>
      <c r="RC15" s="20">
        <v>6242</v>
      </c>
      <c r="RD15" s="20">
        <v>5567</v>
      </c>
      <c r="RE15" s="20">
        <v>7781</v>
      </c>
      <c r="RF15" s="20">
        <v>7469</v>
      </c>
      <c r="RG15" s="20">
        <v>10667</v>
      </c>
      <c r="RH15" s="21">
        <v>9603</v>
      </c>
      <c r="RJ15" s="19">
        <v>22353</v>
      </c>
      <c r="RK15" s="20">
        <v>18515</v>
      </c>
      <c r="RL15" s="20">
        <v>15567</v>
      </c>
      <c r="RM15" s="20">
        <v>24606</v>
      </c>
      <c r="RN15" s="20">
        <v>20803</v>
      </c>
      <c r="RO15" s="20">
        <v>33313</v>
      </c>
      <c r="RP15" s="21">
        <v>27715</v>
      </c>
      <c r="RR15" s="46">
        <v>5991</v>
      </c>
      <c r="RS15" s="66">
        <v>5481</v>
      </c>
      <c r="RT15" s="66">
        <v>5751</v>
      </c>
      <c r="RU15" s="66">
        <v>5782</v>
      </c>
      <c r="RV15" s="66">
        <v>5485</v>
      </c>
      <c r="RW15" s="66">
        <v>6850</v>
      </c>
      <c r="RX15" s="67">
        <v>7178</v>
      </c>
      <c r="RZ15" s="19">
        <v>6327</v>
      </c>
      <c r="SA15" s="20">
        <v>6002</v>
      </c>
      <c r="SB15" s="20">
        <v>6670</v>
      </c>
      <c r="SC15" s="20">
        <v>5896</v>
      </c>
      <c r="SD15" s="20">
        <v>5988</v>
      </c>
      <c r="SE15" s="20">
        <v>7263</v>
      </c>
      <c r="SF15" s="21">
        <v>7204</v>
      </c>
      <c r="SH15" s="19">
        <v>27</v>
      </c>
      <c r="SI15" s="20">
        <v>23</v>
      </c>
      <c r="SJ15" s="20">
        <v>19</v>
      </c>
      <c r="SK15" s="20">
        <v>24</v>
      </c>
      <c r="SL15" s="20">
        <v>30</v>
      </c>
      <c r="SM15" s="20">
        <v>33</v>
      </c>
      <c r="SN15" s="21">
        <v>39</v>
      </c>
      <c r="SP15" s="19">
        <v>3421</v>
      </c>
      <c r="SQ15" s="20">
        <v>2707</v>
      </c>
      <c r="SR15" s="20">
        <v>2703</v>
      </c>
      <c r="SS15" s="20">
        <v>2816</v>
      </c>
      <c r="ST15" s="20">
        <v>2920</v>
      </c>
      <c r="SU15" s="20">
        <v>3112</v>
      </c>
      <c r="SV15" s="21">
        <v>2612</v>
      </c>
      <c r="SX15" s="19">
        <v>191</v>
      </c>
      <c r="SY15" s="20">
        <v>148</v>
      </c>
      <c r="SZ15" s="20">
        <v>149</v>
      </c>
      <c r="TA15" s="20">
        <v>155</v>
      </c>
      <c r="TB15" s="20">
        <v>170</v>
      </c>
      <c r="TC15" s="20">
        <v>332</v>
      </c>
      <c r="TD15" s="21">
        <v>247</v>
      </c>
      <c r="TF15" s="19">
        <v>1357</v>
      </c>
      <c r="TG15" s="20">
        <v>1119</v>
      </c>
      <c r="TH15" s="20">
        <v>925</v>
      </c>
      <c r="TI15" s="20">
        <v>926</v>
      </c>
      <c r="TJ15" s="20">
        <v>1434</v>
      </c>
      <c r="TK15" s="20">
        <v>3662</v>
      </c>
      <c r="TL15" s="21">
        <v>1449</v>
      </c>
      <c r="TN15" s="19">
        <v>410</v>
      </c>
      <c r="TO15" s="20">
        <v>371</v>
      </c>
      <c r="TP15" s="20">
        <v>369</v>
      </c>
      <c r="TQ15" s="20">
        <v>389</v>
      </c>
      <c r="TR15" s="20">
        <v>378</v>
      </c>
      <c r="TS15" s="20">
        <v>697</v>
      </c>
      <c r="TT15" s="21">
        <v>552</v>
      </c>
      <c r="TV15" s="19">
        <v>3426</v>
      </c>
      <c r="TW15" s="20">
        <v>3270</v>
      </c>
      <c r="TX15" s="20">
        <v>3443</v>
      </c>
      <c r="TY15" s="20">
        <v>3305</v>
      </c>
      <c r="TZ15" s="20">
        <v>3671</v>
      </c>
      <c r="UA15" s="20">
        <v>6478</v>
      </c>
      <c r="UB15" s="21">
        <v>4761</v>
      </c>
      <c r="UD15" s="19">
        <v>7652</v>
      </c>
      <c r="UE15" s="20">
        <v>6828</v>
      </c>
      <c r="UF15" s="20">
        <v>7087</v>
      </c>
      <c r="UG15" s="20">
        <v>6690</v>
      </c>
      <c r="UH15" s="20">
        <v>6940</v>
      </c>
      <c r="UI15" s="20">
        <v>9638</v>
      </c>
      <c r="UJ15" s="21">
        <v>8721</v>
      </c>
      <c r="UL15" s="19">
        <v>20279</v>
      </c>
      <c r="UM15" s="20">
        <v>17558</v>
      </c>
      <c r="UN15" s="20">
        <v>17752</v>
      </c>
      <c r="UO15" s="20">
        <v>17245</v>
      </c>
      <c r="UP15" s="20">
        <v>18499</v>
      </c>
      <c r="UQ15" s="20">
        <v>30615</v>
      </c>
      <c r="UR15" s="21">
        <v>26298</v>
      </c>
      <c r="UT15" s="46">
        <v>6162</v>
      </c>
      <c r="UU15" s="66">
        <v>5591</v>
      </c>
      <c r="UV15" s="66">
        <v>5490</v>
      </c>
      <c r="UW15" s="66">
        <v>5546</v>
      </c>
      <c r="UX15" s="66">
        <v>5488</v>
      </c>
      <c r="UY15" s="66">
        <v>6553</v>
      </c>
      <c r="UZ15" s="67">
        <v>6983</v>
      </c>
      <c r="VB15" s="19">
        <v>7106</v>
      </c>
      <c r="VC15" s="20">
        <v>6086</v>
      </c>
      <c r="VD15" s="20">
        <v>6150</v>
      </c>
      <c r="VE15" s="20">
        <v>5975</v>
      </c>
      <c r="VF15" s="20">
        <v>6098</v>
      </c>
      <c r="VG15" s="20">
        <v>7300</v>
      </c>
      <c r="VH15" s="21">
        <v>7384</v>
      </c>
      <c r="VJ15" s="19">
        <v>30</v>
      </c>
      <c r="VK15" s="20">
        <v>15</v>
      </c>
      <c r="VL15" s="20">
        <v>25</v>
      </c>
      <c r="VM15" s="20">
        <v>24</v>
      </c>
      <c r="VN15" s="20">
        <v>24</v>
      </c>
      <c r="VO15" s="20">
        <v>35</v>
      </c>
      <c r="VP15" s="21">
        <v>33</v>
      </c>
      <c r="VR15" s="19">
        <v>3367</v>
      </c>
      <c r="VS15" s="20">
        <v>2691</v>
      </c>
      <c r="VT15" s="20">
        <v>2678</v>
      </c>
      <c r="VU15" s="20">
        <v>2712</v>
      </c>
      <c r="VV15" s="20">
        <v>2971</v>
      </c>
      <c r="VW15" s="20">
        <v>2987</v>
      </c>
      <c r="VX15" s="21">
        <v>2618</v>
      </c>
      <c r="VZ15" s="19">
        <v>146</v>
      </c>
      <c r="WA15" s="20">
        <v>127</v>
      </c>
      <c r="WB15" s="20">
        <v>123</v>
      </c>
      <c r="WC15" s="20">
        <v>151</v>
      </c>
      <c r="WD15" s="20">
        <v>171</v>
      </c>
      <c r="WE15" s="20">
        <v>314</v>
      </c>
      <c r="WF15" s="21">
        <v>240</v>
      </c>
      <c r="WH15" s="19">
        <v>1184</v>
      </c>
      <c r="WI15" s="20">
        <v>919</v>
      </c>
      <c r="WJ15" s="20">
        <v>856</v>
      </c>
      <c r="WK15" s="20">
        <v>872</v>
      </c>
      <c r="WL15" s="20">
        <v>1465</v>
      </c>
      <c r="WM15" s="20">
        <v>3676</v>
      </c>
      <c r="WN15" s="21">
        <v>1453</v>
      </c>
      <c r="WP15" s="19">
        <v>335</v>
      </c>
      <c r="WQ15" s="20">
        <v>286</v>
      </c>
      <c r="WR15" s="20">
        <v>313</v>
      </c>
      <c r="WS15" s="20">
        <v>325</v>
      </c>
      <c r="WT15" s="20">
        <v>336</v>
      </c>
      <c r="WU15" s="20">
        <v>646</v>
      </c>
      <c r="WV15" s="21">
        <v>490</v>
      </c>
      <c r="WX15" s="19">
        <v>3623</v>
      </c>
      <c r="WY15" s="20">
        <v>3415</v>
      </c>
      <c r="WZ15" s="20">
        <v>3420</v>
      </c>
      <c r="XA15" s="20">
        <v>3163</v>
      </c>
      <c r="XB15" s="20">
        <v>3581</v>
      </c>
      <c r="XC15" s="20">
        <v>6541</v>
      </c>
      <c r="XD15" s="21">
        <v>5008</v>
      </c>
      <c r="XF15" s="19">
        <v>7355</v>
      </c>
      <c r="XG15" s="20">
        <v>6495</v>
      </c>
      <c r="XH15" s="20">
        <v>6434</v>
      </c>
      <c r="XI15" s="20">
        <v>6242</v>
      </c>
      <c r="XJ15" s="20">
        <v>6593</v>
      </c>
      <c r="XK15" s="20">
        <v>8831</v>
      </c>
      <c r="XL15" s="21">
        <v>8517</v>
      </c>
      <c r="XN15" s="19">
        <v>20957</v>
      </c>
      <c r="XO15" s="20">
        <v>18185</v>
      </c>
      <c r="XP15" s="20">
        <v>17174</v>
      </c>
      <c r="XQ15" s="20">
        <v>17453</v>
      </c>
      <c r="XR15" s="20">
        <v>17949</v>
      </c>
      <c r="XS15" s="20">
        <v>29031</v>
      </c>
      <c r="XT15" s="21">
        <v>25939</v>
      </c>
      <c r="XV15" s="46">
        <f>SUMIFS(Raw!$I:$I, Raw!$A:$A, Dispositions!XV$14, Raw!$H:$H, "E02")</f>
        <v>5798</v>
      </c>
      <c r="XW15" s="66">
        <f>SUMIFS(Raw!$I:$I, Raw!$A:$A, Dispositions!XW$14, Raw!$H:$H, "E02")</f>
        <v>5521</v>
      </c>
      <c r="XX15" s="66">
        <f>SUMIFS(Raw!$I:$I, Raw!$A:$A, Dispositions!XX$14, Raw!$H:$H, "E02")</f>
        <v>5585</v>
      </c>
      <c r="XY15" s="66">
        <f>SUMIFS(Raw!$I:$I, Raw!$A:$A, Dispositions!XY$14, Raw!$H:$H, "E02")</f>
        <v>5485</v>
      </c>
      <c r="XZ15" s="66">
        <f>SUMIFS(Raw!$I:$I, Raw!$A:$A, Dispositions!XZ$14, Raw!$H:$H, "E02")</f>
        <v>5535</v>
      </c>
      <c r="YA15" s="66">
        <f>SUMIFS(Raw!$I:$I, Raw!$A:$A, Dispositions!YA$14, Raw!$H:$H, "E02")</f>
        <v>6756</v>
      </c>
      <c r="YB15" s="67">
        <f>SUMIFS(Raw!$I:$I, Raw!$A:$A, Dispositions!YB$14, Raw!$H:$H, "E02")</f>
        <v>6952</v>
      </c>
      <c r="YD15" s="19">
        <f>SUMIFS(Raw!$I:$I, Raw!$A:$A, Dispositions!YD$14, Raw!$H:$H, "E03")</f>
        <v>7102</v>
      </c>
      <c r="YE15" s="20">
        <f>SUMIFS(Raw!$I:$I, Raw!$A:$A, Dispositions!YE$14, Raw!$H:$H, "E03")</f>
        <v>6496</v>
      </c>
      <c r="YF15" s="20">
        <f>SUMIFS(Raw!$I:$I, Raw!$A:$A, Dispositions!YF$14, Raw!$H:$H, "E03")</f>
        <v>6271</v>
      </c>
      <c r="YG15" s="20">
        <f>SUMIFS(Raw!$I:$I, Raw!$A:$A, Dispositions!YG$14, Raw!$H:$H, "E03")</f>
        <v>6191</v>
      </c>
      <c r="YH15" s="20">
        <f>SUMIFS(Raw!$I:$I, Raw!$A:$A, Dispositions!YH$14, Raw!$H:$H, "E03")</f>
        <v>6095</v>
      </c>
      <c r="YI15" s="20">
        <f>SUMIFS(Raw!$I:$I, Raw!$A:$A, Dispositions!YI$14, Raw!$H:$H, "E03")</f>
        <v>7196</v>
      </c>
      <c r="YJ15" s="21">
        <f>SUMIFS(Raw!$I:$I, Raw!$A:$A, Dispositions!YJ$14, Raw!$H:$H, "E03")</f>
        <v>7363</v>
      </c>
      <c r="YL15" s="19">
        <f>SUMIFS(Raw!$I:$I, Raw!$A:$A, Dispositions!YL$14, Raw!$H:$H, "E05")</f>
        <v>33</v>
      </c>
      <c r="YM15" s="20">
        <f>SUMIFS(Raw!$I:$I, Raw!$A:$A, Dispositions!YM$14, Raw!$H:$H, "E05")</f>
        <v>29</v>
      </c>
      <c r="YN15" s="20">
        <f>SUMIFS(Raw!$I:$I, Raw!$A:$A, Dispositions!YN$14, Raw!$H:$H, "E05")</f>
        <v>24</v>
      </c>
      <c r="YO15" s="20">
        <f>SUMIFS(Raw!$I:$I, Raw!$A:$A, Dispositions!YO$14, Raw!$H:$H, "E05")</f>
        <v>34</v>
      </c>
      <c r="YP15" s="20">
        <f>SUMIFS(Raw!$I:$I, Raw!$A:$A, Dispositions!YP$14, Raw!$H:$H, "E05")</f>
        <v>32</v>
      </c>
      <c r="YQ15" s="20">
        <f>SUMIFS(Raw!$I:$I, Raw!$A:$A, Dispositions!YQ$14, Raw!$H:$H, "E05")</f>
        <v>42</v>
      </c>
      <c r="YR15" s="21">
        <f>SUMIFS(Raw!$I:$I, Raw!$A:$A, Dispositions!YR$14, Raw!$H:$H, "E05")</f>
        <v>44</v>
      </c>
      <c r="YT15" s="19">
        <f>SUMIFS(Raw!$I:$I, Raw!$A:$A, Dispositions!YT$14, Raw!$H:$H, "E12")</f>
        <v>3513</v>
      </c>
      <c r="YU15" s="20">
        <f>SUMIFS(Raw!$I:$I, Raw!$A:$A, Dispositions!YU$14, Raw!$H:$H, "E12")</f>
        <v>2905</v>
      </c>
      <c r="YV15" s="20">
        <f>SUMIFS(Raw!$I:$I, Raw!$A:$A, Dispositions!YV$14, Raw!$H:$H, "E12")</f>
        <v>2737</v>
      </c>
      <c r="YW15" s="20">
        <f>SUMIFS(Raw!$I:$I, Raw!$A:$A, Dispositions!YW$14, Raw!$H:$H, "E12")</f>
        <v>2825</v>
      </c>
      <c r="YX15" s="20">
        <f>SUMIFS(Raw!$I:$I, Raw!$A:$A, Dispositions!YX$14, Raw!$H:$H, "E12")</f>
        <v>2972</v>
      </c>
      <c r="YY15" s="20">
        <f>SUMIFS(Raw!$I:$I, Raw!$A:$A, Dispositions!YY$14, Raw!$H:$H, "E12")</f>
        <v>3142</v>
      </c>
      <c r="YZ15" s="21">
        <f>SUMIFS(Raw!$I:$I, Raw!$A:$A, Dispositions!YZ$14, Raw!$H:$H, "E12")</f>
        <v>2441</v>
      </c>
      <c r="ZB15" s="19">
        <f>SUMIFS(Raw!$I:$I, Raw!$A:$A, Dispositions!ZB$14, Raw!$H:$H, "E13")</f>
        <v>180</v>
      </c>
      <c r="ZC15" s="20">
        <f>SUMIFS(Raw!$I:$I, Raw!$A:$A, Dispositions!ZC$14, Raw!$H:$H, "E13")</f>
        <v>145</v>
      </c>
      <c r="ZD15" s="20">
        <f>SUMIFS(Raw!$I:$I, Raw!$A:$A, Dispositions!ZD$14, Raw!$H:$H, "E13")</f>
        <v>163</v>
      </c>
      <c r="ZE15" s="20">
        <f>SUMIFS(Raw!$I:$I, Raw!$A:$A, Dispositions!ZE$14, Raw!$H:$H, "E13")</f>
        <v>144</v>
      </c>
      <c r="ZF15" s="20">
        <f>SUMIFS(Raw!$I:$I, Raw!$A:$A, Dispositions!ZF$14, Raw!$H:$H, "E13")</f>
        <v>171</v>
      </c>
      <c r="ZG15" s="20">
        <f>SUMIFS(Raw!$I:$I, Raw!$A:$A, Dispositions!ZG$14, Raw!$H:$H, "E13")</f>
        <v>323</v>
      </c>
      <c r="ZH15" s="21">
        <f>SUMIFS(Raw!$I:$I, Raw!$A:$A, Dispositions!ZH$14, Raw!$H:$H, "E13")</f>
        <v>200</v>
      </c>
      <c r="ZJ15" s="19">
        <f>SUMIFS(Raw!$I:$I, Raw!$A:$A, Dispositions!ZJ$14, Raw!$H:$H, "E14")</f>
        <v>1244</v>
      </c>
      <c r="ZK15" s="20">
        <f>SUMIFS(Raw!$I:$I, Raw!$A:$A, Dispositions!ZK$14, Raw!$H:$H, "E14")</f>
        <v>876</v>
      </c>
      <c r="ZL15" s="20">
        <f>SUMIFS(Raw!$I:$I, Raw!$A:$A, Dispositions!ZL$14, Raw!$H:$H, "E14")</f>
        <v>904</v>
      </c>
      <c r="ZM15" s="20">
        <f>SUMIFS(Raw!$I:$I, Raw!$A:$A, Dispositions!ZM$14, Raw!$H:$H, "E14")</f>
        <v>770</v>
      </c>
      <c r="ZN15" s="20">
        <f>SUMIFS(Raw!$I:$I, Raw!$A:$A, Dispositions!ZN$14, Raw!$H:$H, "E14")</f>
        <v>1328</v>
      </c>
      <c r="ZO15" s="20">
        <f>SUMIFS(Raw!$I:$I, Raw!$A:$A, Dispositions!ZO$14, Raw!$H:$H, "E14")</f>
        <v>3378</v>
      </c>
      <c r="ZP15" s="21">
        <f>SUMIFS(Raw!$I:$I, Raw!$A:$A, Dispositions!ZP$14, Raw!$H:$H, "E14")</f>
        <v>1397</v>
      </c>
      <c r="ZR15" s="19">
        <f>SUMIFS(Raw!$I:$I, Raw!$A:$A, Dispositions!ZR$14, Raw!$H:$H, "E15")</f>
        <v>305</v>
      </c>
      <c r="ZS15" s="20">
        <f>SUMIFS(Raw!$I:$I, Raw!$A:$A, Dispositions!ZS$14, Raw!$H:$H, "E15")</f>
        <v>294</v>
      </c>
      <c r="ZT15" s="20">
        <f>SUMIFS(Raw!$I:$I, Raw!$A:$A, Dispositions!ZT$14, Raw!$H:$H, "E15")</f>
        <v>289</v>
      </c>
      <c r="ZU15" s="20">
        <f>SUMIFS(Raw!$I:$I, Raw!$A:$A, Dispositions!ZU$14, Raw!$H:$H, "E15")</f>
        <v>290</v>
      </c>
      <c r="ZV15" s="20">
        <f>SUMIFS(Raw!$I:$I, Raw!$A:$A, Dispositions!ZV$14, Raw!$H:$H, "E15")</f>
        <v>356</v>
      </c>
      <c r="ZW15" s="20">
        <f>SUMIFS(Raw!$I:$I, Raw!$A:$A, Dispositions!ZW$14, Raw!$H:$H, "E15")</f>
        <v>550</v>
      </c>
      <c r="ZX15" s="21">
        <f>SUMIFS(Raw!$I:$I, Raw!$A:$A, Dispositions!ZX$14, Raw!$H:$H, "E15")</f>
        <v>464</v>
      </c>
      <c r="ZZ15" s="19">
        <f>SUMIFS(Raw!$I:$I, Raw!$A:$A, Dispositions!ZZ$14, Raw!$H:$H, "E16")</f>
        <v>3546</v>
      </c>
      <c r="AAA15" s="20">
        <f>SUMIFS(Raw!$I:$I, Raw!$A:$A, Dispositions!AAA$14, Raw!$H:$H, "E16")</f>
        <v>3295</v>
      </c>
      <c r="AAB15" s="20">
        <f>SUMIFS(Raw!$I:$I, Raw!$A:$A, Dispositions!AAB$14, Raw!$H:$H, "E16")</f>
        <v>3211</v>
      </c>
      <c r="AAC15" s="20">
        <f>SUMIFS(Raw!$I:$I, Raw!$A:$A, Dispositions!AAC$14, Raw!$H:$H, "E16")</f>
        <v>3096</v>
      </c>
      <c r="AAD15" s="20">
        <f>SUMIFS(Raw!$I:$I, Raw!$A:$A, Dispositions!AAD$14, Raw!$H:$H, "E16")</f>
        <v>3675</v>
      </c>
      <c r="AAE15" s="20">
        <f>SUMIFS(Raw!$I:$I, Raw!$A:$A, Dispositions!AAE$14, Raw!$H:$H, "E16")</f>
        <v>6282</v>
      </c>
      <c r="AAF15" s="21">
        <f>SUMIFS(Raw!$I:$I, Raw!$A:$A, Dispositions!AAF$14, Raw!$H:$H, "E16")</f>
        <v>4720</v>
      </c>
      <c r="AAH15" s="19">
        <f>SUMIFS(Raw!$I:$I, Raw!$A:$A, Dispositions!AAH$14, Raw!$H:$H, "E18")</f>
        <v>6866</v>
      </c>
      <c r="AAI15" s="20">
        <f>SUMIFS(Raw!$I:$I, Raw!$A:$A, Dispositions!AAI$14, Raw!$H:$H, "E18")</f>
        <v>6130</v>
      </c>
      <c r="AAJ15" s="20">
        <f>SUMIFS(Raw!$I:$I, Raw!$A:$A, Dispositions!AAJ$14, Raw!$H:$H, "E18")</f>
        <v>6176</v>
      </c>
      <c r="AAK15" s="20">
        <f>SUMIFS(Raw!$I:$I, Raw!$A:$A, Dispositions!AAK$14, Raw!$H:$H, "E18")</f>
        <v>6115</v>
      </c>
      <c r="AAL15" s="20">
        <f>SUMIFS(Raw!$I:$I, Raw!$A:$A, Dispositions!AAL$14, Raw!$H:$H, "E18")</f>
        <v>6189</v>
      </c>
      <c r="AAM15" s="20">
        <f>SUMIFS(Raw!$I:$I, Raw!$A:$A, Dispositions!AAM$14, Raw!$H:$H, "E18")</f>
        <v>8591</v>
      </c>
      <c r="AAN15" s="21">
        <f>SUMIFS(Raw!$I:$I, Raw!$A:$A, Dispositions!AAN$14, Raw!$H:$H, "E18")</f>
        <v>7721</v>
      </c>
      <c r="AAP15" s="19">
        <f>SUMIFS(Raw!$I:$I, Raw!$A:$A, Dispositions!AAP$14, Raw!$H:$H, "E34")</f>
        <v>21224</v>
      </c>
      <c r="AAQ15" s="20">
        <f>SUMIFS(Raw!$I:$I, Raw!$A:$A, Dispositions!AAQ$14, Raw!$H:$H, "E34")</f>
        <v>17973</v>
      </c>
      <c r="AAR15" s="20">
        <f>SUMIFS(Raw!$I:$I, Raw!$A:$A, Dispositions!AAR$14, Raw!$H:$H, "E34")</f>
        <v>17861</v>
      </c>
      <c r="AAS15" s="20">
        <f>SUMIFS(Raw!$I:$I, Raw!$A:$A, Dispositions!AAS$14, Raw!$H:$H, "E34")</f>
        <v>17407</v>
      </c>
      <c r="AAT15" s="20">
        <f>SUMIFS(Raw!$I:$I, Raw!$A:$A, Dispositions!AAT$14, Raw!$H:$H, "E34")</f>
        <v>18315</v>
      </c>
      <c r="AAU15" s="20">
        <f>SUMIFS(Raw!$I:$I, Raw!$A:$A, Dispositions!AAU$14, Raw!$H:$H, "E34")</f>
        <v>29852</v>
      </c>
      <c r="AAV15" s="21">
        <f>SUMIFS(Raw!$I:$I, Raw!$A:$A, Dispositions!AAV$14, Raw!$H:$H, "E34")</f>
        <v>26009</v>
      </c>
      <c r="AAX15" s="46">
        <f>SUMIFS(Raw!$I:$I, Raw!$A:$A, Dispositions!AAX$14, Raw!$H:$H, "E02")</f>
        <v>0</v>
      </c>
      <c r="AAY15" s="66">
        <f>SUMIFS(Raw!$I:$I, Raw!$A:$A, Dispositions!AAY$14, Raw!$H:$H, "E02")</f>
        <v>0</v>
      </c>
      <c r="AAZ15" s="66">
        <f>SUMIFS(Raw!$I:$I, Raw!$A:$A, Dispositions!AAZ$14, Raw!$H:$H, "E02")</f>
        <v>0</v>
      </c>
      <c r="ABA15" s="66">
        <f>SUMIFS(Raw!$I:$I, Raw!$A:$A, Dispositions!ABA$14, Raw!$H:$H, "E02")</f>
        <v>0</v>
      </c>
      <c r="ABB15" s="66">
        <f>SUMIFS(Raw!$I:$I, Raw!$A:$A, Dispositions!ABB$14, Raw!$H:$H, "E02")</f>
        <v>0</v>
      </c>
      <c r="ABC15" s="66">
        <f>SUMIFS(Raw!$I:$I, Raw!$A:$A, Dispositions!ABC$14, Raw!$H:$H, "E02")</f>
        <v>0</v>
      </c>
      <c r="ABD15" s="67">
        <f>SUMIFS(Raw!$I:$I, Raw!$A:$A, Dispositions!ABD$14, Raw!$H:$H, "E02")</f>
        <v>0</v>
      </c>
      <c r="ABF15" s="19">
        <f>SUMIFS(Raw!$I:$I, Raw!$A:$A, Dispositions!ABF$14, Raw!$H:$H, "E03")</f>
        <v>0</v>
      </c>
      <c r="ABG15" s="20">
        <f>SUMIFS(Raw!$I:$I, Raw!$A:$A, Dispositions!ABG$14, Raw!$H:$H, "E03")</f>
        <v>0</v>
      </c>
      <c r="ABH15" s="20">
        <f>SUMIFS(Raw!$I:$I, Raw!$A:$A, Dispositions!ABH$14, Raw!$H:$H, "E03")</f>
        <v>0</v>
      </c>
      <c r="ABI15" s="20">
        <f>SUMIFS(Raw!$I:$I, Raw!$A:$A, Dispositions!ABI$14, Raw!$H:$H, "E03")</f>
        <v>0</v>
      </c>
      <c r="ABJ15" s="20">
        <f>SUMIFS(Raw!$I:$I, Raw!$A:$A, Dispositions!ABJ$14, Raw!$H:$H, "E03")</f>
        <v>0</v>
      </c>
      <c r="ABK15" s="20">
        <f>SUMIFS(Raw!$I:$I, Raw!$A:$A, Dispositions!ABK$14, Raw!$H:$H, "E03")</f>
        <v>0</v>
      </c>
      <c r="ABL15" s="21">
        <f>SUMIFS(Raw!$I:$I, Raw!$A:$A, Dispositions!ABL$14, Raw!$H:$H, "E03")</f>
        <v>0</v>
      </c>
      <c r="ABN15" s="19">
        <f>SUMIFS(Raw!$I:$I, Raw!$A:$A, Dispositions!ABN$14, Raw!$H:$H, "E05")</f>
        <v>0</v>
      </c>
      <c r="ABO15" s="20">
        <f>SUMIFS(Raw!$I:$I, Raw!$A:$A, Dispositions!ABO$14, Raw!$H:$H, "E05")</f>
        <v>0</v>
      </c>
      <c r="ABP15" s="20">
        <f>SUMIFS(Raw!$I:$I, Raw!$A:$A, Dispositions!ABP$14, Raw!$H:$H, "E05")</f>
        <v>0</v>
      </c>
      <c r="ABQ15" s="20">
        <f>SUMIFS(Raw!$I:$I, Raw!$A:$A, Dispositions!ABQ$14, Raw!$H:$H, "E05")</f>
        <v>0</v>
      </c>
      <c r="ABR15" s="20">
        <f>SUMIFS(Raw!$I:$I, Raw!$A:$A, Dispositions!ABR$14, Raw!$H:$H, "E05")</f>
        <v>0</v>
      </c>
      <c r="ABS15" s="20">
        <f>SUMIFS(Raw!$I:$I, Raw!$A:$A, Dispositions!ABS$14, Raw!$H:$H, "E05")</f>
        <v>0</v>
      </c>
      <c r="ABT15" s="21">
        <f>SUMIFS(Raw!$I:$I, Raw!$A:$A, Dispositions!ABT$14, Raw!$H:$H, "E05")</f>
        <v>0</v>
      </c>
      <c r="ABV15" s="19">
        <f>SUMIFS(Raw!$I:$I, Raw!$A:$A, Dispositions!ABV$14, Raw!$H:$H, "E12")</f>
        <v>0</v>
      </c>
      <c r="ABW15" s="20">
        <f>SUMIFS(Raw!$I:$I, Raw!$A:$A, Dispositions!ABW$14, Raw!$H:$H, "E12")</f>
        <v>0</v>
      </c>
      <c r="ABX15" s="20">
        <f>SUMIFS(Raw!$I:$I, Raw!$A:$A, Dispositions!ABX$14, Raw!$H:$H, "E12")</f>
        <v>0</v>
      </c>
      <c r="ABY15" s="20">
        <f>SUMIFS(Raw!$I:$I, Raw!$A:$A, Dispositions!ABY$14, Raw!$H:$H, "E12")</f>
        <v>0</v>
      </c>
      <c r="ABZ15" s="20">
        <f>SUMIFS(Raw!$I:$I, Raw!$A:$A, Dispositions!ABZ$14, Raw!$H:$H, "E12")</f>
        <v>0</v>
      </c>
      <c r="ACA15" s="20">
        <f>SUMIFS(Raw!$I:$I, Raw!$A:$A, Dispositions!ACA$14, Raw!$H:$H, "E12")</f>
        <v>0</v>
      </c>
      <c r="ACB15" s="21">
        <f>SUMIFS(Raw!$I:$I, Raw!$A:$A, Dispositions!ACB$14, Raw!$H:$H, "E12")</f>
        <v>0</v>
      </c>
      <c r="ACD15" s="19">
        <f>SUMIFS(Raw!$I:$I, Raw!$A:$A, Dispositions!ACD$14, Raw!$H:$H, "E13")</f>
        <v>0</v>
      </c>
      <c r="ACE15" s="20">
        <f>SUMIFS(Raw!$I:$I, Raw!$A:$A, Dispositions!ACE$14, Raw!$H:$H, "E13")</f>
        <v>0</v>
      </c>
      <c r="ACF15" s="20">
        <f>SUMIFS(Raw!$I:$I, Raw!$A:$A, Dispositions!ACF$14, Raw!$H:$H, "E13")</f>
        <v>0</v>
      </c>
      <c r="ACG15" s="20">
        <f>SUMIFS(Raw!$I:$I, Raw!$A:$A, Dispositions!ACG$14, Raw!$H:$H, "E13")</f>
        <v>0</v>
      </c>
      <c r="ACH15" s="20">
        <f>SUMIFS(Raw!$I:$I, Raw!$A:$A, Dispositions!ACH$14, Raw!$H:$H, "E13")</f>
        <v>0</v>
      </c>
      <c r="ACI15" s="20">
        <f>SUMIFS(Raw!$I:$I, Raw!$A:$A, Dispositions!ACI$14, Raw!$H:$H, "E13")</f>
        <v>0</v>
      </c>
      <c r="ACJ15" s="21">
        <f>SUMIFS(Raw!$I:$I, Raw!$A:$A, Dispositions!ACJ$14, Raw!$H:$H, "E13")</f>
        <v>0</v>
      </c>
      <c r="ACL15" s="19">
        <f>SUMIFS(Raw!$I:$I, Raw!$A:$A, Dispositions!ACL$14, Raw!$H:$H, "E14")</f>
        <v>0</v>
      </c>
      <c r="ACM15" s="20">
        <f>SUMIFS(Raw!$I:$I, Raw!$A:$A, Dispositions!ACM$14, Raw!$H:$H, "E14")</f>
        <v>0</v>
      </c>
      <c r="ACN15" s="20">
        <f>SUMIFS(Raw!$I:$I, Raw!$A:$A, Dispositions!ACN$14, Raw!$H:$H, "E14")</f>
        <v>0</v>
      </c>
      <c r="ACO15" s="20">
        <f>SUMIFS(Raw!$I:$I, Raw!$A:$A, Dispositions!ACO$14, Raw!$H:$H, "E14")</f>
        <v>0</v>
      </c>
      <c r="ACP15" s="20">
        <f>SUMIFS(Raw!$I:$I, Raw!$A:$A, Dispositions!ACP$14, Raw!$H:$H, "E14")</f>
        <v>0</v>
      </c>
      <c r="ACQ15" s="20">
        <f>SUMIFS(Raw!$I:$I, Raw!$A:$A, Dispositions!ACQ$14, Raw!$H:$H, "E14")</f>
        <v>0</v>
      </c>
      <c r="ACR15" s="21">
        <f>SUMIFS(Raw!$I:$I, Raw!$A:$A, Dispositions!ACR$14, Raw!$H:$H, "E14")</f>
        <v>0</v>
      </c>
      <c r="ACT15" s="19">
        <f>SUMIFS(Raw!$I:$I, Raw!$A:$A, Dispositions!ACT$14, Raw!$H:$H, "E15")</f>
        <v>0</v>
      </c>
      <c r="ACU15" s="20">
        <f>SUMIFS(Raw!$I:$I, Raw!$A:$A, Dispositions!ACU$14, Raw!$H:$H, "E15")</f>
        <v>0</v>
      </c>
      <c r="ACV15" s="20">
        <f>SUMIFS(Raw!$I:$I, Raw!$A:$A, Dispositions!ACV$14, Raw!$H:$H, "E15")</f>
        <v>0</v>
      </c>
      <c r="ACW15" s="20">
        <f>SUMIFS(Raw!$I:$I, Raw!$A:$A, Dispositions!ACW$14, Raw!$H:$H, "E15")</f>
        <v>0</v>
      </c>
      <c r="ACX15" s="20">
        <f>SUMIFS(Raw!$I:$I, Raw!$A:$A, Dispositions!ACX$14, Raw!$H:$H, "E15")</f>
        <v>0</v>
      </c>
      <c r="ACY15" s="20">
        <f>SUMIFS(Raw!$I:$I, Raw!$A:$A, Dispositions!ACY$14, Raw!$H:$H, "E15")</f>
        <v>0</v>
      </c>
      <c r="ACZ15" s="21">
        <f>SUMIFS(Raw!$I:$I, Raw!$A:$A, Dispositions!ACZ$14, Raw!$H:$H, "E15")</f>
        <v>0</v>
      </c>
      <c r="ADB15" s="19">
        <f>SUMIFS(Raw!$I:$I, Raw!$A:$A, Dispositions!ADB$14, Raw!$H:$H, "E16")</f>
        <v>0</v>
      </c>
      <c r="ADC15" s="20">
        <f>SUMIFS(Raw!$I:$I, Raw!$A:$A, Dispositions!ADC$14, Raw!$H:$H, "E16")</f>
        <v>0</v>
      </c>
      <c r="ADD15" s="20">
        <f>SUMIFS(Raw!$I:$I, Raw!$A:$A, Dispositions!ADD$14, Raw!$H:$H, "E16")</f>
        <v>0</v>
      </c>
      <c r="ADE15" s="20">
        <f>SUMIFS(Raw!$I:$I, Raw!$A:$A, Dispositions!ADE$14, Raw!$H:$H, "E16")</f>
        <v>0</v>
      </c>
      <c r="ADF15" s="20">
        <f>SUMIFS(Raw!$I:$I, Raw!$A:$A, Dispositions!ADF$14, Raw!$H:$H, "E16")</f>
        <v>0</v>
      </c>
      <c r="ADG15" s="20">
        <f>SUMIFS(Raw!$I:$I, Raw!$A:$A, Dispositions!ADG$14, Raw!$H:$H, "E16")</f>
        <v>0</v>
      </c>
      <c r="ADH15" s="21">
        <f>SUMIFS(Raw!$I:$I, Raw!$A:$A, Dispositions!ADH$14, Raw!$H:$H, "E16")</f>
        <v>0</v>
      </c>
      <c r="ADJ15" s="19">
        <f>SUMIFS(Raw!$I:$I, Raw!$A:$A, Dispositions!ADJ$14, Raw!$H:$H, "E18")</f>
        <v>0</v>
      </c>
      <c r="ADK15" s="20">
        <f>SUMIFS(Raw!$I:$I, Raw!$A:$A, Dispositions!ADK$14, Raw!$H:$H, "E18")</f>
        <v>0</v>
      </c>
      <c r="ADL15" s="20">
        <f>SUMIFS(Raw!$I:$I, Raw!$A:$A, Dispositions!ADL$14, Raw!$H:$H, "E18")</f>
        <v>0</v>
      </c>
      <c r="ADM15" s="20">
        <f>SUMIFS(Raw!$I:$I, Raw!$A:$A, Dispositions!ADM$14, Raw!$H:$H, "E18")</f>
        <v>0</v>
      </c>
      <c r="ADN15" s="20">
        <f>SUMIFS(Raw!$I:$I, Raw!$A:$A, Dispositions!ADN$14, Raw!$H:$H, "E18")</f>
        <v>0</v>
      </c>
      <c r="ADO15" s="20">
        <f>SUMIFS(Raw!$I:$I, Raw!$A:$A, Dispositions!ADO$14, Raw!$H:$H, "E18")</f>
        <v>0</v>
      </c>
      <c r="ADP15" s="21">
        <f>SUMIFS(Raw!$I:$I, Raw!$A:$A, Dispositions!ADP$14, Raw!$H:$H, "E18")</f>
        <v>0</v>
      </c>
      <c r="ADR15" s="19">
        <f>SUMIFS(Raw!$I:$I, Raw!$A:$A, Dispositions!ADR$14, Raw!$H:$H, "E34")</f>
        <v>0</v>
      </c>
      <c r="ADS15" s="20">
        <f>SUMIFS(Raw!$I:$I, Raw!$A:$A, Dispositions!ADS$14, Raw!$H:$H, "E34")</f>
        <v>0</v>
      </c>
      <c r="ADT15" s="20">
        <f>SUMIFS(Raw!$I:$I, Raw!$A:$A, Dispositions!ADT$14, Raw!$H:$H, "E34")</f>
        <v>0</v>
      </c>
      <c r="ADU15" s="20">
        <f>SUMIFS(Raw!$I:$I, Raw!$A:$A, Dispositions!ADU$14, Raw!$H:$H, "E34")</f>
        <v>0</v>
      </c>
      <c r="ADV15" s="20">
        <f>SUMIFS(Raw!$I:$I, Raw!$A:$A, Dispositions!ADV$14, Raw!$H:$H, "E34")</f>
        <v>0</v>
      </c>
      <c r="ADW15" s="20">
        <f>SUMIFS(Raw!$I:$I, Raw!$A:$A, Dispositions!ADW$14, Raw!$H:$H, "E34")</f>
        <v>0</v>
      </c>
      <c r="ADX15" s="21">
        <f>SUMIFS(Raw!$I:$I, Raw!$A:$A, Dispositions!ADX$14, Raw!$H:$H, "E34")</f>
        <v>0</v>
      </c>
      <c r="ADZ15" s="46">
        <f>SUMIFS(Raw!$I:$I, Raw!$A:$A, Dispositions!ADZ$14, Raw!$H:$H, "E02")</f>
        <v>0</v>
      </c>
      <c r="AEA15" s="66">
        <f>SUMIFS(Raw!$I:$I, Raw!$A:$A, Dispositions!AEA$14, Raw!$H:$H, "E02")</f>
        <v>0</v>
      </c>
      <c r="AEB15" s="66">
        <f>SUMIFS(Raw!$I:$I, Raw!$A:$A, Dispositions!AEB$14, Raw!$H:$H, "E02")</f>
        <v>0</v>
      </c>
      <c r="AEC15" s="66">
        <f>SUMIFS(Raw!$I:$I, Raw!$A:$A, Dispositions!AEC$14, Raw!$H:$H, "E02")</f>
        <v>0</v>
      </c>
      <c r="AED15" s="66">
        <f>SUMIFS(Raw!$I:$I, Raw!$A:$A, Dispositions!AED$14, Raw!$H:$H, "E02")</f>
        <v>0</v>
      </c>
      <c r="AEE15" s="66">
        <f>SUMIFS(Raw!$I:$I, Raw!$A:$A, Dispositions!AEE$14, Raw!$H:$H, "E02")</f>
        <v>0</v>
      </c>
      <c r="AEF15" s="67">
        <f>SUMIFS(Raw!$I:$I, Raw!$A:$A, Dispositions!AEF$14, Raw!$H:$H, "E02")</f>
        <v>0</v>
      </c>
      <c r="AEH15" s="19">
        <f>SUMIFS(Raw!$I:$I, Raw!$A:$A, Dispositions!AEH$14, Raw!$H:$H, "E03")</f>
        <v>0</v>
      </c>
      <c r="AEI15" s="20">
        <f>SUMIFS(Raw!$I:$I, Raw!$A:$A, Dispositions!AEI$14, Raw!$H:$H, "E03")</f>
        <v>0</v>
      </c>
      <c r="AEJ15" s="20">
        <f>SUMIFS(Raw!$I:$I, Raw!$A:$A, Dispositions!AEJ$14, Raw!$H:$H, "E03")</f>
        <v>0</v>
      </c>
      <c r="AEK15" s="20">
        <f>SUMIFS(Raw!$I:$I, Raw!$A:$A, Dispositions!AEK$14, Raw!$H:$H, "E03")</f>
        <v>0</v>
      </c>
      <c r="AEL15" s="20">
        <f>SUMIFS(Raw!$I:$I, Raw!$A:$A, Dispositions!AEL$14, Raw!$H:$H, "E03")</f>
        <v>0</v>
      </c>
      <c r="AEM15" s="20">
        <f>SUMIFS(Raw!$I:$I, Raw!$A:$A, Dispositions!AEM$14, Raw!$H:$H, "E03")</f>
        <v>0</v>
      </c>
      <c r="AEN15" s="21">
        <f>SUMIFS(Raw!$I:$I, Raw!$A:$A, Dispositions!AEN$14, Raw!$H:$H, "E03")</f>
        <v>0</v>
      </c>
      <c r="AEP15" s="19">
        <f>SUMIFS(Raw!$I:$I, Raw!$A:$A, Dispositions!AEP$14, Raw!$H:$H, "E05")</f>
        <v>0</v>
      </c>
      <c r="AEQ15" s="20">
        <f>SUMIFS(Raw!$I:$I, Raw!$A:$A, Dispositions!AEQ$14, Raw!$H:$H, "E05")</f>
        <v>0</v>
      </c>
      <c r="AER15" s="20">
        <f>SUMIFS(Raw!$I:$I, Raw!$A:$A, Dispositions!AER$14, Raw!$H:$H, "E05")</f>
        <v>0</v>
      </c>
      <c r="AES15" s="20">
        <f>SUMIFS(Raw!$I:$I, Raw!$A:$A, Dispositions!AES$14, Raw!$H:$H, "E05")</f>
        <v>0</v>
      </c>
      <c r="AET15" s="20">
        <f>SUMIFS(Raw!$I:$I, Raw!$A:$A, Dispositions!AET$14, Raw!$H:$H, "E05")</f>
        <v>0</v>
      </c>
      <c r="AEU15" s="20">
        <f>SUMIFS(Raw!$I:$I, Raw!$A:$A, Dispositions!AEU$14, Raw!$H:$H, "E05")</f>
        <v>0</v>
      </c>
      <c r="AEV15" s="21">
        <f>SUMIFS(Raw!$I:$I, Raw!$A:$A, Dispositions!AEV$14, Raw!$H:$H, "E05")</f>
        <v>0</v>
      </c>
      <c r="AEX15" s="19">
        <f>SUMIFS(Raw!$I:$I, Raw!$A:$A, Dispositions!AEX$14, Raw!$H:$H, "E12")</f>
        <v>0</v>
      </c>
      <c r="AEY15" s="20">
        <f>SUMIFS(Raw!$I:$I, Raw!$A:$A, Dispositions!AEY$14, Raw!$H:$H, "E12")</f>
        <v>0</v>
      </c>
      <c r="AEZ15" s="20">
        <f>SUMIFS(Raw!$I:$I, Raw!$A:$A, Dispositions!AEZ$14, Raw!$H:$H, "E12")</f>
        <v>0</v>
      </c>
      <c r="AFA15" s="20">
        <f>SUMIFS(Raw!$I:$I, Raw!$A:$A, Dispositions!AFA$14, Raw!$H:$H, "E12")</f>
        <v>0</v>
      </c>
      <c r="AFB15" s="20">
        <f>SUMIFS(Raw!$I:$I, Raw!$A:$A, Dispositions!AFB$14, Raw!$H:$H, "E12")</f>
        <v>0</v>
      </c>
      <c r="AFC15" s="20">
        <f>SUMIFS(Raw!$I:$I, Raw!$A:$A, Dispositions!AFC$14, Raw!$H:$H, "E12")</f>
        <v>0</v>
      </c>
      <c r="AFD15" s="21">
        <f>SUMIFS(Raw!$I:$I, Raw!$A:$A, Dispositions!AFD$14, Raw!$H:$H, "E12")</f>
        <v>0</v>
      </c>
      <c r="AFF15" s="19">
        <f>SUMIFS(Raw!$I:$I, Raw!$A:$A, Dispositions!AFF$14, Raw!$H:$H, "E13")</f>
        <v>0</v>
      </c>
      <c r="AFG15" s="20">
        <f>SUMIFS(Raw!$I:$I, Raw!$A:$A, Dispositions!AFG$14, Raw!$H:$H, "E13")</f>
        <v>0</v>
      </c>
      <c r="AFH15" s="20">
        <f>SUMIFS(Raw!$I:$I, Raw!$A:$A, Dispositions!AFH$14, Raw!$H:$H, "E13")</f>
        <v>0</v>
      </c>
      <c r="AFI15" s="20">
        <f>SUMIFS(Raw!$I:$I, Raw!$A:$A, Dispositions!AFI$14, Raw!$H:$H, "E13")</f>
        <v>0</v>
      </c>
      <c r="AFJ15" s="20">
        <f>SUMIFS(Raw!$I:$I, Raw!$A:$A, Dispositions!AFJ$14, Raw!$H:$H, "E13")</f>
        <v>0</v>
      </c>
      <c r="AFK15" s="20">
        <f>SUMIFS(Raw!$I:$I, Raw!$A:$A, Dispositions!AFK$14, Raw!$H:$H, "E13")</f>
        <v>0</v>
      </c>
      <c r="AFL15" s="21">
        <f>SUMIFS(Raw!$I:$I, Raw!$A:$A, Dispositions!AFL$14, Raw!$H:$H, "E13")</f>
        <v>0</v>
      </c>
      <c r="AFN15" s="19">
        <f>SUMIFS(Raw!$I:$I, Raw!$A:$A, Dispositions!AFN$14, Raw!$H:$H, "E14")</f>
        <v>0</v>
      </c>
      <c r="AFO15" s="20">
        <f>SUMIFS(Raw!$I:$I, Raw!$A:$A, Dispositions!AFO$14, Raw!$H:$H, "E14")</f>
        <v>0</v>
      </c>
      <c r="AFP15" s="20">
        <f>SUMIFS(Raw!$I:$I, Raw!$A:$A, Dispositions!AFP$14, Raw!$H:$H, "E14")</f>
        <v>0</v>
      </c>
      <c r="AFQ15" s="20">
        <f>SUMIFS(Raw!$I:$I, Raw!$A:$A, Dispositions!AFQ$14, Raw!$H:$H, "E14")</f>
        <v>0</v>
      </c>
      <c r="AFR15" s="20">
        <f>SUMIFS(Raw!$I:$I, Raw!$A:$A, Dispositions!AFR$14, Raw!$H:$H, "E14")</f>
        <v>0</v>
      </c>
      <c r="AFS15" s="20">
        <f>SUMIFS(Raw!$I:$I, Raw!$A:$A, Dispositions!AFS$14, Raw!$H:$H, "E14")</f>
        <v>0</v>
      </c>
      <c r="AFT15" s="21">
        <f>SUMIFS(Raw!$I:$I, Raw!$A:$A, Dispositions!AFT$14, Raw!$H:$H, "E14")</f>
        <v>0</v>
      </c>
      <c r="AFV15" s="19">
        <f>SUMIFS(Raw!$I:$I, Raw!$A:$A, Dispositions!AFV$14, Raw!$H:$H, "E15")</f>
        <v>0</v>
      </c>
      <c r="AFW15" s="20">
        <f>SUMIFS(Raw!$I:$I, Raw!$A:$A, Dispositions!AFW$14, Raw!$H:$H, "E15")</f>
        <v>0</v>
      </c>
      <c r="AFX15" s="20">
        <f>SUMIFS(Raw!$I:$I, Raw!$A:$A, Dispositions!AFX$14, Raw!$H:$H, "E15")</f>
        <v>0</v>
      </c>
      <c r="AFY15" s="20">
        <f>SUMIFS(Raw!$I:$I, Raw!$A:$A, Dispositions!AFY$14, Raw!$H:$H, "E15")</f>
        <v>0</v>
      </c>
      <c r="AFZ15" s="20">
        <f>SUMIFS(Raw!$I:$I, Raw!$A:$A, Dispositions!AFZ$14, Raw!$H:$H, "E15")</f>
        <v>0</v>
      </c>
      <c r="AGA15" s="20">
        <f>SUMIFS(Raw!$I:$I, Raw!$A:$A, Dispositions!AGA$14, Raw!$H:$H, "E15")</f>
        <v>0</v>
      </c>
      <c r="AGB15" s="21">
        <f>SUMIFS(Raw!$I:$I, Raw!$A:$A, Dispositions!AGB$14, Raw!$H:$H, "E15")</f>
        <v>0</v>
      </c>
      <c r="AGD15" s="19">
        <f>SUMIFS(Raw!$I:$I, Raw!$A:$A, Dispositions!AGD$14, Raw!$H:$H, "E16")</f>
        <v>0</v>
      </c>
      <c r="AGE15" s="20">
        <f>SUMIFS(Raw!$I:$I, Raw!$A:$A, Dispositions!AGE$14, Raw!$H:$H, "E16")</f>
        <v>0</v>
      </c>
      <c r="AGF15" s="20">
        <f>SUMIFS(Raw!$I:$I, Raw!$A:$A, Dispositions!AGF$14, Raw!$H:$H, "E16")</f>
        <v>0</v>
      </c>
      <c r="AGG15" s="20">
        <f>SUMIFS(Raw!$I:$I, Raw!$A:$A, Dispositions!AGG$14, Raw!$H:$H, "E16")</f>
        <v>0</v>
      </c>
      <c r="AGH15" s="20">
        <f>SUMIFS(Raw!$I:$I, Raw!$A:$A, Dispositions!AGH$14, Raw!$H:$H, "E16")</f>
        <v>0</v>
      </c>
      <c r="AGI15" s="20">
        <f>SUMIFS(Raw!$I:$I, Raw!$A:$A, Dispositions!AGI$14, Raw!$H:$H, "E16")</f>
        <v>0</v>
      </c>
      <c r="AGJ15" s="21">
        <f>SUMIFS(Raw!$I:$I, Raw!$A:$A, Dispositions!AGJ$14, Raw!$H:$H, "E16")</f>
        <v>0</v>
      </c>
      <c r="AGL15" s="19">
        <f>SUMIFS(Raw!$I:$I, Raw!$A:$A, Dispositions!AGL$14, Raw!$H:$H, "E18")</f>
        <v>0</v>
      </c>
      <c r="AGM15" s="20">
        <f>SUMIFS(Raw!$I:$I, Raw!$A:$A, Dispositions!AGM$14, Raw!$H:$H, "E18")</f>
        <v>0</v>
      </c>
      <c r="AGN15" s="20">
        <f>SUMIFS(Raw!$I:$I, Raw!$A:$A, Dispositions!AGN$14, Raw!$H:$H, "E18")</f>
        <v>0</v>
      </c>
      <c r="AGO15" s="20">
        <f>SUMIFS(Raw!$I:$I, Raw!$A:$A, Dispositions!AGO$14, Raw!$H:$H, "E18")</f>
        <v>0</v>
      </c>
      <c r="AGP15" s="20">
        <f>SUMIFS(Raw!$I:$I, Raw!$A:$A, Dispositions!AGP$14, Raw!$H:$H, "E18")</f>
        <v>0</v>
      </c>
      <c r="AGQ15" s="20">
        <f>SUMIFS(Raw!$I:$I, Raw!$A:$A, Dispositions!AGQ$14, Raw!$H:$H, "E18")</f>
        <v>0</v>
      </c>
      <c r="AGR15" s="21">
        <f>SUMIFS(Raw!$I:$I, Raw!$A:$A, Dispositions!AGR$14, Raw!$H:$H, "E18")</f>
        <v>0</v>
      </c>
      <c r="AGT15" s="19">
        <f>SUMIFS(Raw!$I:$I, Raw!$A:$A, Dispositions!AGT$14, Raw!$H:$H, "E34")</f>
        <v>0</v>
      </c>
      <c r="AGU15" s="20">
        <f>SUMIFS(Raw!$I:$I, Raw!$A:$A, Dispositions!AGU$14, Raw!$H:$H, "E34")</f>
        <v>0</v>
      </c>
      <c r="AGV15" s="20">
        <f>SUMIFS(Raw!$I:$I, Raw!$A:$A, Dispositions!AGV$14, Raw!$H:$H, "E34")</f>
        <v>0</v>
      </c>
      <c r="AGW15" s="20">
        <f>SUMIFS(Raw!$I:$I, Raw!$A:$A, Dispositions!AGW$14, Raw!$H:$H, "E34")</f>
        <v>0</v>
      </c>
      <c r="AGX15" s="20">
        <f>SUMIFS(Raw!$I:$I, Raw!$A:$A, Dispositions!AGX$14, Raw!$H:$H, "E34")</f>
        <v>0</v>
      </c>
      <c r="AGY15" s="20">
        <f>SUMIFS(Raw!$I:$I, Raw!$A:$A, Dispositions!AGY$14, Raw!$H:$H, "E34")</f>
        <v>0</v>
      </c>
      <c r="AGZ15" s="21">
        <f>SUMIFS(Raw!$I:$I, Raw!$A:$A, Dispositions!AGZ$14, Raw!$H:$H, "E34")</f>
        <v>0</v>
      </c>
      <c r="AHB15" s="46">
        <f>SUMIFS(Raw!$I:$I, Raw!$A:$A, Dispositions!AHB$14, Raw!$H:$H, "E02")</f>
        <v>0</v>
      </c>
      <c r="AHC15" s="66">
        <f>SUMIFS(Raw!$I:$I, Raw!$A:$A, Dispositions!AHC$14, Raw!$H:$H, "E02")</f>
        <v>0</v>
      </c>
      <c r="AHD15" s="66">
        <f>SUMIFS(Raw!$I:$I, Raw!$A:$A, Dispositions!AHD$14, Raw!$H:$H, "E02")</f>
        <v>0</v>
      </c>
      <c r="AHE15" s="66">
        <f>SUMIFS(Raw!$I:$I, Raw!$A:$A, Dispositions!AHE$14, Raw!$H:$H, "E02")</f>
        <v>0</v>
      </c>
      <c r="AHF15" s="66">
        <f>SUMIFS(Raw!$I:$I, Raw!$A:$A, Dispositions!AHF$14, Raw!$H:$H, "E02")</f>
        <v>0</v>
      </c>
      <c r="AHG15" s="66">
        <f>SUMIFS(Raw!$I:$I, Raw!$A:$A, Dispositions!AHG$14, Raw!$H:$H, "E02")</f>
        <v>0</v>
      </c>
      <c r="AHH15" s="67">
        <f>SUMIFS(Raw!$I:$I, Raw!$A:$A, Dispositions!AHH$14, Raw!$H:$H, "E02")</f>
        <v>0</v>
      </c>
      <c r="AHJ15" s="19">
        <f>SUMIFS(Raw!$I:$I, Raw!$A:$A, Dispositions!AHJ$14, Raw!$H:$H, "E03")</f>
        <v>0</v>
      </c>
      <c r="AHK15" s="20">
        <f>SUMIFS(Raw!$I:$I, Raw!$A:$A, Dispositions!AHK$14, Raw!$H:$H, "E03")</f>
        <v>0</v>
      </c>
      <c r="AHL15" s="20">
        <f>SUMIFS(Raw!$I:$I, Raw!$A:$A, Dispositions!AHL$14, Raw!$H:$H, "E03")</f>
        <v>0</v>
      </c>
      <c r="AHM15" s="20">
        <f>SUMIFS(Raw!$I:$I, Raw!$A:$A, Dispositions!AHM$14, Raw!$H:$H, "E03")</f>
        <v>0</v>
      </c>
      <c r="AHN15" s="20">
        <f>SUMIFS(Raw!$I:$I, Raw!$A:$A, Dispositions!AHN$14, Raw!$H:$H, "E03")</f>
        <v>0</v>
      </c>
      <c r="AHO15" s="20">
        <f>SUMIFS(Raw!$I:$I, Raw!$A:$A, Dispositions!AHO$14, Raw!$H:$H, "E03")</f>
        <v>0</v>
      </c>
      <c r="AHP15" s="21">
        <f>SUMIFS(Raw!$I:$I, Raw!$A:$A, Dispositions!AHP$14, Raw!$H:$H, "E03")</f>
        <v>0</v>
      </c>
      <c r="AHR15" s="19">
        <f>SUMIFS(Raw!$I:$I, Raw!$A:$A, Dispositions!AHR$14, Raw!$H:$H, "E05")</f>
        <v>0</v>
      </c>
      <c r="AHS15" s="20">
        <f>SUMIFS(Raw!$I:$I, Raw!$A:$A, Dispositions!AHS$14, Raw!$H:$H, "E05")</f>
        <v>0</v>
      </c>
      <c r="AHT15" s="20">
        <f>SUMIFS(Raw!$I:$I, Raw!$A:$A, Dispositions!AHT$14, Raw!$H:$H, "E05")</f>
        <v>0</v>
      </c>
      <c r="AHU15" s="20">
        <f>SUMIFS(Raw!$I:$I, Raw!$A:$A, Dispositions!AHU$14, Raw!$H:$H, "E05")</f>
        <v>0</v>
      </c>
      <c r="AHV15" s="20">
        <f>SUMIFS(Raw!$I:$I, Raw!$A:$A, Dispositions!AHV$14, Raw!$H:$H, "E05")</f>
        <v>0</v>
      </c>
      <c r="AHW15" s="20">
        <f>SUMIFS(Raw!$I:$I, Raw!$A:$A, Dispositions!AHW$14, Raw!$H:$H, "E05")</f>
        <v>0</v>
      </c>
      <c r="AHX15" s="21">
        <f>SUMIFS(Raw!$I:$I, Raw!$A:$A, Dispositions!AHX$14, Raw!$H:$H, "E05")</f>
        <v>0</v>
      </c>
      <c r="AHZ15" s="19">
        <f>SUMIFS(Raw!$I:$I, Raw!$A:$A, Dispositions!AHZ$14, Raw!$H:$H, "E12")</f>
        <v>0</v>
      </c>
      <c r="AIA15" s="20">
        <f>SUMIFS(Raw!$I:$I, Raw!$A:$A, Dispositions!AIA$14, Raw!$H:$H, "E12")</f>
        <v>0</v>
      </c>
      <c r="AIB15" s="20">
        <f>SUMIFS(Raw!$I:$I, Raw!$A:$A, Dispositions!AIB$14, Raw!$H:$H, "E12")</f>
        <v>0</v>
      </c>
      <c r="AIC15" s="20">
        <f>SUMIFS(Raw!$I:$I, Raw!$A:$A, Dispositions!AIC$14, Raw!$H:$H, "E12")</f>
        <v>0</v>
      </c>
      <c r="AID15" s="20">
        <f>SUMIFS(Raw!$I:$I, Raw!$A:$A, Dispositions!AID$14, Raw!$H:$H, "E12")</f>
        <v>0</v>
      </c>
      <c r="AIE15" s="20">
        <f>SUMIFS(Raw!$I:$I, Raw!$A:$A, Dispositions!AIE$14, Raw!$H:$H, "E12")</f>
        <v>0</v>
      </c>
      <c r="AIF15" s="21">
        <f>SUMIFS(Raw!$I:$I, Raw!$A:$A, Dispositions!AIF$14, Raw!$H:$H, "E12")</f>
        <v>0</v>
      </c>
      <c r="AIH15" s="19">
        <f>SUMIFS(Raw!$I:$I, Raw!$A:$A, Dispositions!AIH$14, Raw!$H:$H, "E13")</f>
        <v>0</v>
      </c>
      <c r="AII15" s="20">
        <f>SUMIFS(Raw!$I:$I, Raw!$A:$A, Dispositions!AII$14, Raw!$H:$H, "E13")</f>
        <v>0</v>
      </c>
      <c r="AIJ15" s="20">
        <f>SUMIFS(Raw!$I:$I, Raw!$A:$A, Dispositions!AIJ$14, Raw!$H:$H, "E13")</f>
        <v>0</v>
      </c>
      <c r="AIK15" s="20">
        <f>SUMIFS(Raw!$I:$I, Raw!$A:$A, Dispositions!AIK$14, Raw!$H:$H, "E13")</f>
        <v>0</v>
      </c>
      <c r="AIL15" s="20">
        <f>SUMIFS(Raw!$I:$I, Raw!$A:$A, Dispositions!AIL$14, Raw!$H:$H, "E13")</f>
        <v>0</v>
      </c>
      <c r="AIM15" s="20">
        <f>SUMIFS(Raw!$I:$I, Raw!$A:$A, Dispositions!AIM$14, Raw!$H:$H, "E13")</f>
        <v>0</v>
      </c>
      <c r="AIN15" s="21">
        <f>SUMIFS(Raw!$I:$I, Raw!$A:$A, Dispositions!AIN$14, Raw!$H:$H, "E13")</f>
        <v>0</v>
      </c>
      <c r="AIP15" s="19">
        <f>SUMIFS(Raw!$I:$I, Raw!$A:$A, Dispositions!AIP$14, Raw!$H:$H, "E14")</f>
        <v>0</v>
      </c>
      <c r="AIQ15" s="20">
        <f>SUMIFS(Raw!$I:$I, Raw!$A:$A, Dispositions!AIQ$14, Raw!$H:$H, "E14")</f>
        <v>0</v>
      </c>
      <c r="AIR15" s="20">
        <f>SUMIFS(Raw!$I:$I, Raw!$A:$A, Dispositions!AIR$14, Raw!$H:$H, "E14")</f>
        <v>0</v>
      </c>
      <c r="AIS15" s="20">
        <f>SUMIFS(Raw!$I:$I, Raw!$A:$A, Dispositions!AIS$14, Raw!$H:$H, "E14")</f>
        <v>0</v>
      </c>
      <c r="AIT15" s="20">
        <f>SUMIFS(Raw!$I:$I, Raw!$A:$A, Dispositions!AIT$14, Raw!$H:$H, "E14")</f>
        <v>0</v>
      </c>
      <c r="AIU15" s="20">
        <f>SUMIFS(Raw!$I:$I, Raw!$A:$A, Dispositions!AIU$14, Raw!$H:$H, "E14")</f>
        <v>0</v>
      </c>
      <c r="AIV15" s="21">
        <f>SUMIFS(Raw!$I:$I, Raw!$A:$A, Dispositions!AIV$14, Raw!$H:$H, "E14")</f>
        <v>0</v>
      </c>
      <c r="AIX15" s="19">
        <f>SUMIFS(Raw!$I:$I, Raw!$A:$A, Dispositions!AIX$14, Raw!$H:$H, "E15")</f>
        <v>0</v>
      </c>
      <c r="AIY15" s="20">
        <f>SUMIFS(Raw!$I:$I, Raw!$A:$A, Dispositions!AIY$14, Raw!$H:$H, "E15")</f>
        <v>0</v>
      </c>
      <c r="AIZ15" s="20">
        <f>SUMIFS(Raw!$I:$I, Raw!$A:$A, Dispositions!AIZ$14, Raw!$H:$H, "E15")</f>
        <v>0</v>
      </c>
      <c r="AJA15" s="20">
        <f>SUMIFS(Raw!$I:$I, Raw!$A:$A, Dispositions!AJA$14, Raw!$H:$H, "E15")</f>
        <v>0</v>
      </c>
      <c r="AJB15" s="20">
        <f>SUMIFS(Raw!$I:$I, Raw!$A:$A, Dispositions!AJB$14, Raw!$H:$H, "E15")</f>
        <v>0</v>
      </c>
      <c r="AJC15" s="20">
        <f>SUMIFS(Raw!$I:$I, Raw!$A:$A, Dispositions!AJC$14, Raw!$H:$H, "E15")</f>
        <v>0</v>
      </c>
      <c r="AJD15" s="21">
        <f>SUMIFS(Raw!$I:$I, Raw!$A:$A, Dispositions!AJD$14, Raw!$H:$H, "E15")</f>
        <v>0</v>
      </c>
      <c r="AJF15" s="19">
        <f>SUMIFS(Raw!$I:$I, Raw!$A:$A, Dispositions!AJF$14, Raw!$H:$H, "E16")</f>
        <v>0</v>
      </c>
      <c r="AJG15" s="20">
        <f>SUMIFS(Raw!$I:$I, Raw!$A:$A, Dispositions!AJG$14, Raw!$H:$H, "E16")</f>
        <v>0</v>
      </c>
      <c r="AJH15" s="20">
        <f>SUMIFS(Raw!$I:$I, Raw!$A:$A, Dispositions!AJH$14, Raw!$H:$H, "E16")</f>
        <v>0</v>
      </c>
      <c r="AJI15" s="20">
        <f>SUMIFS(Raw!$I:$I, Raw!$A:$A, Dispositions!AJI$14, Raw!$H:$H, "E16")</f>
        <v>0</v>
      </c>
      <c r="AJJ15" s="20">
        <f>SUMIFS(Raw!$I:$I, Raw!$A:$A, Dispositions!AJJ$14, Raw!$H:$H, "E16")</f>
        <v>0</v>
      </c>
      <c r="AJK15" s="20">
        <f>SUMIFS(Raw!$I:$I, Raw!$A:$A, Dispositions!AJK$14, Raw!$H:$H, "E16")</f>
        <v>0</v>
      </c>
      <c r="AJL15" s="21">
        <f>SUMIFS(Raw!$I:$I, Raw!$A:$A, Dispositions!AJL$14, Raw!$H:$H, "E16")</f>
        <v>0</v>
      </c>
      <c r="AJN15" s="19">
        <f>SUMIFS(Raw!$I:$I, Raw!$A:$A, Dispositions!AJN$14, Raw!$H:$H, "E18")</f>
        <v>0</v>
      </c>
      <c r="AJO15" s="20">
        <f>SUMIFS(Raw!$I:$I, Raw!$A:$A, Dispositions!AJO$14, Raw!$H:$H, "E18")</f>
        <v>0</v>
      </c>
      <c r="AJP15" s="20">
        <f>SUMIFS(Raw!$I:$I, Raw!$A:$A, Dispositions!AJP$14, Raw!$H:$H, "E18")</f>
        <v>0</v>
      </c>
      <c r="AJQ15" s="20">
        <f>SUMIFS(Raw!$I:$I, Raw!$A:$A, Dispositions!AJQ$14, Raw!$H:$H, "E18")</f>
        <v>0</v>
      </c>
      <c r="AJR15" s="20">
        <f>SUMIFS(Raw!$I:$I, Raw!$A:$A, Dispositions!AJR$14, Raw!$H:$H, "E18")</f>
        <v>0</v>
      </c>
      <c r="AJS15" s="20">
        <f>SUMIFS(Raw!$I:$I, Raw!$A:$A, Dispositions!AJS$14, Raw!$H:$H, "E18")</f>
        <v>0</v>
      </c>
      <c r="AJT15" s="21">
        <f>SUMIFS(Raw!$I:$I, Raw!$A:$A, Dispositions!AJT$14, Raw!$H:$H, "E18")</f>
        <v>0</v>
      </c>
      <c r="AJV15" s="19">
        <f>SUMIFS(Raw!$I:$I, Raw!$A:$A, Dispositions!AJV$14, Raw!$H:$H, "E34")</f>
        <v>0</v>
      </c>
      <c r="AJW15" s="20">
        <f>SUMIFS(Raw!$I:$I, Raw!$A:$A, Dispositions!AJW$14, Raw!$H:$H, "E34")</f>
        <v>0</v>
      </c>
      <c r="AJX15" s="20">
        <f>SUMIFS(Raw!$I:$I, Raw!$A:$A, Dispositions!AJX$14, Raw!$H:$H, "E34")</f>
        <v>0</v>
      </c>
      <c r="AJY15" s="20">
        <f>SUMIFS(Raw!$I:$I, Raw!$A:$A, Dispositions!AJY$14, Raw!$H:$H, "E34")</f>
        <v>0</v>
      </c>
      <c r="AJZ15" s="20">
        <f>SUMIFS(Raw!$I:$I, Raw!$A:$A, Dispositions!AJZ$14, Raw!$H:$H, "E34")</f>
        <v>0</v>
      </c>
      <c r="AKA15" s="20">
        <f>SUMIFS(Raw!$I:$I, Raw!$A:$A, Dispositions!AKA$14, Raw!$H:$H, "E34")</f>
        <v>0</v>
      </c>
      <c r="AKB15" s="21">
        <f>SUMIFS(Raw!$I:$I, Raw!$A:$A, Dispositions!AKB$14, Raw!$H:$H, "E34")</f>
        <v>0</v>
      </c>
      <c r="AKD15" s="46">
        <f>SUMIFS(Raw!$I:$I, Raw!$A:$A, Dispositions!AKD$14, Raw!$H:$H, "E02")</f>
        <v>0</v>
      </c>
      <c r="AKE15" s="66">
        <f>SUMIFS(Raw!$I:$I, Raw!$A:$A, Dispositions!AKE$14, Raw!$H:$H, "E02")</f>
        <v>0</v>
      </c>
      <c r="AKF15" s="66">
        <f>SUMIFS(Raw!$I:$I, Raw!$A:$A, Dispositions!AKF$14, Raw!$H:$H, "E02")</f>
        <v>0</v>
      </c>
      <c r="AKG15" s="66">
        <f>SUMIFS(Raw!$I:$I, Raw!$A:$A, Dispositions!AKG$14, Raw!$H:$H, "E02")</f>
        <v>0</v>
      </c>
      <c r="AKH15" s="66">
        <f>SUMIFS(Raw!$I:$I, Raw!$A:$A, Dispositions!AKH$14, Raw!$H:$H, "E02")</f>
        <v>0</v>
      </c>
      <c r="AKI15" s="66">
        <f>SUMIFS(Raw!$I:$I, Raw!$A:$A, Dispositions!AKI$14, Raw!$H:$H, "E02")</f>
        <v>0</v>
      </c>
      <c r="AKJ15" s="67">
        <f>SUMIFS(Raw!$I:$I, Raw!$A:$A, Dispositions!AKJ$14, Raw!$H:$H, "E02")</f>
        <v>0</v>
      </c>
      <c r="AKL15" s="19">
        <f>SUMIFS(Raw!$I:$I, Raw!$A:$A, Dispositions!AKL$14, Raw!$H:$H, "E03")</f>
        <v>0</v>
      </c>
      <c r="AKM15" s="20">
        <f>SUMIFS(Raw!$I:$I, Raw!$A:$A, Dispositions!AKM$14, Raw!$H:$H, "E03")</f>
        <v>0</v>
      </c>
      <c r="AKN15" s="20">
        <f>SUMIFS(Raw!$I:$I, Raw!$A:$A, Dispositions!AKN$14, Raw!$H:$H, "E03")</f>
        <v>0</v>
      </c>
      <c r="AKO15" s="20">
        <f>SUMIFS(Raw!$I:$I, Raw!$A:$A, Dispositions!AKO$14, Raw!$H:$H, "E03")</f>
        <v>0</v>
      </c>
      <c r="AKP15" s="20">
        <f>SUMIFS(Raw!$I:$I, Raw!$A:$A, Dispositions!AKP$14, Raw!$H:$H, "E03")</f>
        <v>0</v>
      </c>
      <c r="AKQ15" s="20">
        <f>SUMIFS(Raw!$I:$I, Raw!$A:$A, Dispositions!AKQ$14, Raw!$H:$H, "E03")</f>
        <v>0</v>
      </c>
      <c r="AKR15" s="21">
        <f>SUMIFS(Raw!$I:$I, Raw!$A:$A, Dispositions!AKR$14, Raw!$H:$H, "E03")</f>
        <v>0</v>
      </c>
      <c r="AKT15" s="19">
        <f>SUMIFS(Raw!$I:$I, Raw!$A:$A, Dispositions!AKT$14, Raw!$H:$H, "E05")</f>
        <v>0</v>
      </c>
      <c r="AKU15" s="20">
        <f>SUMIFS(Raw!$I:$I, Raw!$A:$A, Dispositions!AKU$14, Raw!$H:$H, "E05")</f>
        <v>0</v>
      </c>
      <c r="AKV15" s="20">
        <f>SUMIFS(Raw!$I:$I, Raw!$A:$A, Dispositions!AKV$14, Raw!$H:$H, "E05")</f>
        <v>0</v>
      </c>
      <c r="AKW15" s="20">
        <f>SUMIFS(Raw!$I:$I, Raw!$A:$A, Dispositions!AKW$14, Raw!$H:$H, "E05")</f>
        <v>0</v>
      </c>
      <c r="AKX15" s="20">
        <f>SUMIFS(Raw!$I:$I, Raw!$A:$A, Dispositions!AKX$14, Raw!$H:$H, "E05")</f>
        <v>0</v>
      </c>
      <c r="AKY15" s="20">
        <f>SUMIFS(Raw!$I:$I, Raw!$A:$A, Dispositions!AKY$14, Raw!$H:$H, "E05")</f>
        <v>0</v>
      </c>
      <c r="AKZ15" s="21">
        <f>SUMIFS(Raw!$I:$I, Raw!$A:$A, Dispositions!AKZ$14, Raw!$H:$H, "E05")</f>
        <v>0</v>
      </c>
      <c r="ALB15" s="19">
        <f>SUMIFS(Raw!$I:$I, Raw!$A:$A, Dispositions!ALB$14, Raw!$H:$H, "E12")</f>
        <v>0</v>
      </c>
      <c r="ALC15" s="20">
        <f>SUMIFS(Raw!$I:$I, Raw!$A:$A, Dispositions!ALC$14, Raw!$H:$H, "E12")</f>
        <v>0</v>
      </c>
      <c r="ALD15" s="20">
        <f>SUMIFS(Raw!$I:$I, Raw!$A:$A, Dispositions!ALD$14, Raw!$H:$H, "E12")</f>
        <v>0</v>
      </c>
      <c r="ALE15" s="20">
        <f>SUMIFS(Raw!$I:$I, Raw!$A:$A, Dispositions!ALE$14, Raw!$H:$H, "E12")</f>
        <v>0</v>
      </c>
      <c r="ALF15" s="20">
        <f>SUMIFS(Raw!$I:$I, Raw!$A:$A, Dispositions!ALF$14, Raw!$H:$H, "E12")</f>
        <v>0</v>
      </c>
      <c r="ALG15" s="20">
        <f>SUMIFS(Raw!$I:$I, Raw!$A:$A, Dispositions!ALG$14, Raw!$H:$H, "E12")</f>
        <v>0</v>
      </c>
      <c r="ALH15" s="21">
        <f>SUMIFS(Raw!$I:$I, Raw!$A:$A, Dispositions!ALH$14, Raw!$H:$H, "E12")</f>
        <v>0</v>
      </c>
      <c r="ALJ15" s="19">
        <f>SUMIFS(Raw!$I:$I, Raw!$A:$A, Dispositions!ALJ$14, Raw!$H:$H, "E13")</f>
        <v>0</v>
      </c>
      <c r="ALK15" s="20">
        <f>SUMIFS(Raw!$I:$I, Raw!$A:$A, Dispositions!ALK$14, Raw!$H:$H, "E13")</f>
        <v>0</v>
      </c>
      <c r="ALL15" s="20">
        <f>SUMIFS(Raw!$I:$I, Raw!$A:$A, Dispositions!ALL$14, Raw!$H:$H, "E13")</f>
        <v>0</v>
      </c>
      <c r="ALM15" s="20">
        <f>SUMIFS(Raw!$I:$I, Raw!$A:$A, Dispositions!ALM$14, Raw!$H:$H, "E13")</f>
        <v>0</v>
      </c>
      <c r="ALN15" s="20">
        <f>SUMIFS(Raw!$I:$I, Raw!$A:$A, Dispositions!ALN$14, Raw!$H:$H, "E13")</f>
        <v>0</v>
      </c>
      <c r="ALO15" s="20">
        <f>SUMIFS(Raw!$I:$I, Raw!$A:$A, Dispositions!ALO$14, Raw!$H:$H, "E13")</f>
        <v>0</v>
      </c>
      <c r="ALP15" s="21">
        <f>SUMIFS(Raw!$I:$I, Raw!$A:$A, Dispositions!ALP$14, Raw!$H:$H, "E13")</f>
        <v>0</v>
      </c>
      <c r="ALR15" s="19">
        <f>SUMIFS(Raw!$I:$I, Raw!$A:$A, Dispositions!ALR$14, Raw!$H:$H, "E14")</f>
        <v>0</v>
      </c>
      <c r="ALS15" s="20">
        <f>SUMIFS(Raw!$I:$I, Raw!$A:$A, Dispositions!ALS$14, Raw!$H:$H, "E14")</f>
        <v>0</v>
      </c>
      <c r="ALT15" s="20">
        <f>SUMIFS(Raw!$I:$I, Raw!$A:$A, Dispositions!ALT$14, Raw!$H:$H, "E14")</f>
        <v>0</v>
      </c>
      <c r="ALU15" s="20">
        <f>SUMIFS(Raw!$I:$I, Raw!$A:$A, Dispositions!ALU$14, Raw!$H:$H, "E14")</f>
        <v>0</v>
      </c>
      <c r="ALV15" s="20">
        <f>SUMIFS(Raw!$I:$I, Raw!$A:$A, Dispositions!ALV$14, Raw!$H:$H, "E14")</f>
        <v>0</v>
      </c>
      <c r="ALW15" s="20">
        <f>SUMIFS(Raw!$I:$I, Raw!$A:$A, Dispositions!ALW$14, Raw!$H:$H, "E14")</f>
        <v>0</v>
      </c>
      <c r="ALX15" s="21">
        <f>SUMIFS(Raw!$I:$I, Raw!$A:$A, Dispositions!ALX$14, Raw!$H:$H, "E14")</f>
        <v>0</v>
      </c>
      <c r="ALZ15" s="19">
        <f>SUMIFS(Raw!$I:$I, Raw!$A:$A, Dispositions!ALZ$14, Raw!$H:$H, "E15")</f>
        <v>0</v>
      </c>
      <c r="AMA15" s="20">
        <f>SUMIFS(Raw!$I:$I, Raw!$A:$A, Dispositions!AMA$14, Raw!$H:$H, "E15")</f>
        <v>0</v>
      </c>
      <c r="AMB15" s="20">
        <f>SUMIFS(Raw!$I:$I, Raw!$A:$A, Dispositions!AMB$14, Raw!$H:$H, "E15")</f>
        <v>0</v>
      </c>
      <c r="AMC15" s="20">
        <f>SUMIFS(Raw!$I:$I, Raw!$A:$A, Dispositions!AMC$14, Raw!$H:$H, "E15")</f>
        <v>0</v>
      </c>
      <c r="AMD15" s="20">
        <f>SUMIFS(Raw!$I:$I, Raw!$A:$A, Dispositions!AMD$14, Raw!$H:$H, "E15")</f>
        <v>0</v>
      </c>
      <c r="AME15" s="20">
        <f>SUMIFS(Raw!$I:$I, Raw!$A:$A, Dispositions!AME$14, Raw!$H:$H, "E15")</f>
        <v>0</v>
      </c>
      <c r="AMF15" s="21">
        <f>SUMIFS(Raw!$I:$I, Raw!$A:$A, Dispositions!AMF$14, Raw!$H:$H, "E15")</f>
        <v>0</v>
      </c>
      <c r="AMH15" s="19">
        <f>SUMIFS(Raw!$I:$I, Raw!$A:$A, Dispositions!AMH$14, Raw!$H:$H, "E16")</f>
        <v>0</v>
      </c>
      <c r="AMI15" s="20">
        <f>SUMIFS(Raw!$I:$I, Raw!$A:$A, Dispositions!AMI$14, Raw!$H:$H, "E16")</f>
        <v>0</v>
      </c>
      <c r="AMJ15" s="20">
        <f>SUMIFS(Raw!$I:$I, Raw!$A:$A, Dispositions!AMJ$14, Raw!$H:$H, "E16")</f>
        <v>0</v>
      </c>
      <c r="AMK15" s="20">
        <f>SUMIFS(Raw!$I:$I, Raw!$A:$A, Dispositions!AMK$14, Raw!$H:$H, "E16")</f>
        <v>0</v>
      </c>
      <c r="AML15" s="20">
        <f>SUMIFS(Raw!$I:$I, Raw!$A:$A, Dispositions!AML$14, Raw!$H:$H, "E16")</f>
        <v>0</v>
      </c>
      <c r="AMM15" s="20">
        <f>SUMIFS(Raw!$I:$I, Raw!$A:$A, Dispositions!AMM$14, Raw!$H:$H, "E16")</f>
        <v>0</v>
      </c>
      <c r="AMN15" s="21">
        <f>SUMIFS(Raw!$I:$I, Raw!$A:$A, Dispositions!AMN$14, Raw!$H:$H, "E16")</f>
        <v>0</v>
      </c>
      <c r="AMP15" s="19">
        <f>SUMIFS(Raw!$I:$I, Raw!$A:$A, Dispositions!AMP$14, Raw!$H:$H, "E18")</f>
        <v>0</v>
      </c>
      <c r="AMQ15" s="20">
        <f>SUMIFS(Raw!$I:$I, Raw!$A:$A, Dispositions!AMQ$14, Raw!$H:$H, "E18")</f>
        <v>0</v>
      </c>
      <c r="AMR15" s="20">
        <f>SUMIFS(Raw!$I:$I, Raw!$A:$A, Dispositions!AMR$14, Raw!$H:$H, "E18")</f>
        <v>0</v>
      </c>
      <c r="AMS15" s="20">
        <f>SUMIFS(Raw!$I:$I, Raw!$A:$A, Dispositions!AMS$14, Raw!$H:$H, "E18")</f>
        <v>0</v>
      </c>
      <c r="AMT15" s="20">
        <f>SUMIFS(Raw!$I:$I, Raw!$A:$A, Dispositions!AMT$14, Raw!$H:$H, "E18")</f>
        <v>0</v>
      </c>
      <c r="AMU15" s="20">
        <f>SUMIFS(Raw!$I:$I, Raw!$A:$A, Dispositions!AMU$14, Raw!$H:$H, "E18")</f>
        <v>0</v>
      </c>
      <c r="AMV15" s="21">
        <f>SUMIFS(Raw!$I:$I, Raw!$A:$A, Dispositions!AMV$14, Raw!$H:$H, "E18")</f>
        <v>0</v>
      </c>
      <c r="AMX15" s="19">
        <f>SUMIFS(Raw!$I:$I, Raw!$A:$A, Dispositions!AMX$14, Raw!$H:$H, "E34")</f>
        <v>0</v>
      </c>
      <c r="AMY15" s="20">
        <f>SUMIFS(Raw!$I:$I, Raw!$A:$A, Dispositions!AMY$14, Raw!$H:$H, "E34")</f>
        <v>0</v>
      </c>
      <c r="AMZ15" s="20">
        <f>SUMIFS(Raw!$I:$I, Raw!$A:$A, Dispositions!AMZ$14, Raw!$H:$H, "E34")</f>
        <v>0</v>
      </c>
      <c r="ANA15" s="20">
        <f>SUMIFS(Raw!$I:$I, Raw!$A:$A, Dispositions!ANA$14, Raw!$H:$H, "E34")</f>
        <v>0</v>
      </c>
      <c r="ANB15" s="20">
        <f>SUMIFS(Raw!$I:$I, Raw!$A:$A, Dispositions!ANB$14, Raw!$H:$H, "E34")</f>
        <v>0</v>
      </c>
      <c r="ANC15" s="20">
        <f>SUMIFS(Raw!$I:$I, Raw!$A:$A, Dispositions!ANC$14, Raw!$H:$H, "E34")</f>
        <v>0</v>
      </c>
      <c r="AND15" s="21">
        <f>SUMIFS(Raw!$I:$I, Raw!$A:$A, Dispositions!AND$14, Raw!$H:$H, "E34")</f>
        <v>0</v>
      </c>
      <c r="ANF15" s="46">
        <f>SUMIFS(Raw!$I:$I, Raw!$A:$A, Dispositions!ANF$14, Raw!$H:$H, "E02")</f>
        <v>0</v>
      </c>
      <c r="ANG15" s="66">
        <f>SUMIFS(Raw!$I:$I, Raw!$A:$A, Dispositions!ANG$14, Raw!$H:$H, "E02")</f>
        <v>0</v>
      </c>
      <c r="ANH15" s="66">
        <f>SUMIFS(Raw!$I:$I, Raw!$A:$A, Dispositions!ANH$14, Raw!$H:$H, "E02")</f>
        <v>0</v>
      </c>
      <c r="ANI15" s="66">
        <f>SUMIFS(Raw!$I:$I, Raw!$A:$A, Dispositions!ANI$14, Raw!$H:$H, "E02")</f>
        <v>0</v>
      </c>
      <c r="ANJ15" s="66">
        <f>SUMIFS(Raw!$I:$I, Raw!$A:$A, Dispositions!ANJ$14, Raw!$H:$H, "E02")</f>
        <v>0</v>
      </c>
      <c r="ANK15" s="66">
        <f>SUMIFS(Raw!$I:$I, Raw!$A:$A, Dispositions!ANK$14, Raw!$H:$H, "E02")</f>
        <v>0</v>
      </c>
      <c r="ANL15" s="67">
        <f>SUMIFS(Raw!$I:$I, Raw!$A:$A, Dispositions!ANL$14, Raw!$H:$H, "E02")</f>
        <v>0</v>
      </c>
      <c r="ANN15" s="19">
        <f>SUMIFS(Raw!$I:$I, Raw!$A:$A, Dispositions!ANN$14, Raw!$H:$H, "E03")</f>
        <v>0</v>
      </c>
      <c r="ANO15" s="20">
        <f>SUMIFS(Raw!$I:$I, Raw!$A:$A, Dispositions!ANO$14, Raw!$H:$H, "E03")</f>
        <v>0</v>
      </c>
      <c r="ANP15" s="20">
        <f>SUMIFS(Raw!$I:$I, Raw!$A:$A, Dispositions!ANP$14, Raw!$H:$H, "E03")</f>
        <v>0</v>
      </c>
      <c r="ANQ15" s="20">
        <f>SUMIFS(Raw!$I:$I, Raw!$A:$A, Dispositions!ANQ$14, Raw!$H:$H, "E03")</f>
        <v>0</v>
      </c>
      <c r="ANR15" s="20">
        <f>SUMIFS(Raw!$I:$I, Raw!$A:$A, Dispositions!ANR$14, Raw!$H:$H, "E03")</f>
        <v>0</v>
      </c>
      <c r="ANS15" s="20">
        <f>SUMIFS(Raw!$I:$I, Raw!$A:$A, Dispositions!ANS$14, Raw!$H:$H, "E03")</f>
        <v>0</v>
      </c>
      <c r="ANT15" s="21">
        <f>SUMIFS(Raw!$I:$I, Raw!$A:$A, Dispositions!ANT$14, Raw!$H:$H, "E03")</f>
        <v>0</v>
      </c>
      <c r="ANV15" s="19">
        <f>SUMIFS(Raw!$I:$I, Raw!$A:$A, Dispositions!ANV$14, Raw!$H:$H, "E05")</f>
        <v>0</v>
      </c>
      <c r="ANW15" s="20">
        <f>SUMIFS(Raw!$I:$I, Raw!$A:$A, Dispositions!ANW$14, Raw!$H:$H, "E05")</f>
        <v>0</v>
      </c>
      <c r="ANX15" s="20">
        <f>SUMIFS(Raw!$I:$I, Raw!$A:$A, Dispositions!ANX$14, Raw!$H:$H, "E05")</f>
        <v>0</v>
      </c>
      <c r="ANY15" s="20">
        <f>SUMIFS(Raw!$I:$I, Raw!$A:$A, Dispositions!ANY$14, Raw!$H:$H, "E05")</f>
        <v>0</v>
      </c>
      <c r="ANZ15" s="20">
        <f>SUMIFS(Raw!$I:$I, Raw!$A:$A, Dispositions!ANZ$14, Raw!$H:$H, "E05")</f>
        <v>0</v>
      </c>
      <c r="AOA15" s="20">
        <f>SUMIFS(Raw!$I:$I, Raw!$A:$A, Dispositions!AOA$14, Raw!$H:$H, "E05")</f>
        <v>0</v>
      </c>
      <c r="AOB15" s="21">
        <f>SUMIFS(Raw!$I:$I, Raw!$A:$A, Dispositions!AOB$14, Raw!$H:$H, "E05")</f>
        <v>0</v>
      </c>
      <c r="AOD15" s="19">
        <f>SUMIFS(Raw!$I:$I, Raw!$A:$A, Dispositions!AOD$14, Raw!$H:$H, "E12")</f>
        <v>0</v>
      </c>
      <c r="AOE15" s="20">
        <f>SUMIFS(Raw!$I:$I, Raw!$A:$A, Dispositions!AOE$14, Raw!$H:$H, "E12")</f>
        <v>0</v>
      </c>
      <c r="AOF15" s="20">
        <f>SUMIFS(Raw!$I:$I, Raw!$A:$A, Dispositions!AOF$14, Raw!$H:$H, "E12")</f>
        <v>0</v>
      </c>
      <c r="AOG15" s="20">
        <f>SUMIFS(Raw!$I:$I, Raw!$A:$A, Dispositions!AOG$14, Raw!$H:$H, "E12")</f>
        <v>0</v>
      </c>
      <c r="AOH15" s="20">
        <f>SUMIFS(Raw!$I:$I, Raw!$A:$A, Dispositions!AOH$14, Raw!$H:$H, "E12")</f>
        <v>0</v>
      </c>
      <c r="AOI15" s="20">
        <f>SUMIFS(Raw!$I:$I, Raw!$A:$A, Dispositions!AOI$14, Raw!$H:$H, "E12")</f>
        <v>0</v>
      </c>
      <c r="AOJ15" s="21">
        <f>SUMIFS(Raw!$I:$I, Raw!$A:$A, Dispositions!AOJ$14, Raw!$H:$H, "E12")</f>
        <v>0</v>
      </c>
      <c r="AOL15" s="19">
        <f>SUMIFS(Raw!$I:$I, Raw!$A:$A, Dispositions!AOL$14, Raw!$H:$H, "E13")</f>
        <v>0</v>
      </c>
      <c r="AOM15" s="20">
        <f>SUMIFS(Raw!$I:$I, Raw!$A:$A, Dispositions!AOM$14, Raw!$H:$H, "E13")</f>
        <v>0</v>
      </c>
      <c r="AON15" s="20">
        <f>SUMIFS(Raw!$I:$I, Raw!$A:$A, Dispositions!AON$14, Raw!$H:$H, "E13")</f>
        <v>0</v>
      </c>
      <c r="AOO15" s="20">
        <f>SUMIFS(Raw!$I:$I, Raw!$A:$A, Dispositions!AOO$14, Raw!$H:$H, "E13")</f>
        <v>0</v>
      </c>
      <c r="AOP15" s="20">
        <f>SUMIFS(Raw!$I:$I, Raw!$A:$A, Dispositions!AOP$14, Raw!$H:$H, "E13")</f>
        <v>0</v>
      </c>
      <c r="AOQ15" s="20">
        <f>SUMIFS(Raw!$I:$I, Raw!$A:$A, Dispositions!AOQ$14, Raw!$H:$H, "E13")</f>
        <v>0</v>
      </c>
      <c r="AOR15" s="21">
        <f>SUMIFS(Raw!$I:$I, Raw!$A:$A, Dispositions!AOR$14, Raw!$H:$H, "E13")</f>
        <v>0</v>
      </c>
      <c r="AOT15" s="19">
        <f>SUMIFS(Raw!$I:$I, Raw!$A:$A, Dispositions!AOT$14, Raw!$H:$H, "E14")</f>
        <v>0</v>
      </c>
      <c r="AOU15" s="20">
        <f>SUMIFS(Raw!$I:$I, Raw!$A:$A, Dispositions!AOU$14, Raw!$H:$H, "E14")</f>
        <v>0</v>
      </c>
      <c r="AOV15" s="20">
        <f>SUMIFS(Raw!$I:$I, Raw!$A:$A, Dispositions!AOV$14, Raw!$H:$H, "E14")</f>
        <v>0</v>
      </c>
      <c r="AOW15" s="20">
        <f>SUMIFS(Raw!$I:$I, Raw!$A:$A, Dispositions!AOW$14, Raw!$H:$H, "E14")</f>
        <v>0</v>
      </c>
      <c r="AOX15" s="20">
        <f>SUMIFS(Raw!$I:$I, Raw!$A:$A, Dispositions!AOX$14, Raw!$H:$H, "E14")</f>
        <v>0</v>
      </c>
      <c r="AOY15" s="20">
        <f>SUMIFS(Raw!$I:$I, Raw!$A:$A, Dispositions!AOY$14, Raw!$H:$H, "E14")</f>
        <v>0</v>
      </c>
      <c r="AOZ15" s="21">
        <f>SUMIFS(Raw!$I:$I, Raw!$A:$A, Dispositions!AOZ$14, Raw!$H:$H, "E14")</f>
        <v>0</v>
      </c>
      <c r="APB15" s="19">
        <f>SUMIFS(Raw!$I:$I, Raw!$A:$A, Dispositions!APB$14, Raw!$H:$H, "E15")</f>
        <v>0</v>
      </c>
      <c r="APC15" s="20">
        <f>SUMIFS(Raw!$I:$I, Raw!$A:$A, Dispositions!APC$14, Raw!$H:$H, "E15")</f>
        <v>0</v>
      </c>
      <c r="APD15" s="20">
        <f>SUMIFS(Raw!$I:$I, Raw!$A:$A, Dispositions!APD$14, Raw!$H:$H, "E15")</f>
        <v>0</v>
      </c>
      <c r="APE15" s="20">
        <f>SUMIFS(Raw!$I:$I, Raw!$A:$A, Dispositions!APE$14, Raw!$H:$H, "E15")</f>
        <v>0</v>
      </c>
      <c r="APF15" s="20">
        <f>SUMIFS(Raw!$I:$I, Raw!$A:$A, Dispositions!APF$14, Raw!$H:$H, "E15")</f>
        <v>0</v>
      </c>
      <c r="APG15" s="20">
        <f>SUMIFS(Raw!$I:$I, Raw!$A:$A, Dispositions!APG$14, Raw!$H:$H, "E15")</f>
        <v>0</v>
      </c>
      <c r="APH15" s="21">
        <f>SUMIFS(Raw!$I:$I, Raw!$A:$A, Dispositions!APH$14, Raw!$H:$H, "E15")</f>
        <v>0</v>
      </c>
      <c r="APJ15" s="19">
        <f>SUMIFS(Raw!$I:$I, Raw!$A:$A, Dispositions!APJ$14, Raw!$H:$H, "E16")</f>
        <v>0</v>
      </c>
      <c r="APK15" s="20">
        <f>SUMIFS(Raw!$I:$I, Raw!$A:$A, Dispositions!APK$14, Raw!$H:$H, "E16")</f>
        <v>0</v>
      </c>
      <c r="APL15" s="20">
        <f>SUMIFS(Raw!$I:$I, Raw!$A:$A, Dispositions!APL$14, Raw!$H:$H, "E16")</f>
        <v>0</v>
      </c>
      <c r="APM15" s="20">
        <f>SUMIFS(Raw!$I:$I, Raw!$A:$A, Dispositions!APM$14, Raw!$H:$H, "E16")</f>
        <v>0</v>
      </c>
      <c r="APN15" s="20">
        <f>SUMIFS(Raw!$I:$I, Raw!$A:$A, Dispositions!APN$14, Raw!$H:$H, "E16")</f>
        <v>0</v>
      </c>
      <c r="APO15" s="20">
        <f>SUMIFS(Raw!$I:$I, Raw!$A:$A, Dispositions!APO$14, Raw!$H:$H, "E16")</f>
        <v>0</v>
      </c>
      <c r="APP15" s="21">
        <f>SUMIFS(Raw!$I:$I, Raw!$A:$A, Dispositions!APP$14, Raw!$H:$H, "E16")</f>
        <v>0</v>
      </c>
      <c r="APR15" s="19">
        <f>SUMIFS(Raw!$I:$I, Raw!$A:$A, Dispositions!APR$14, Raw!$H:$H, "E18")</f>
        <v>0</v>
      </c>
      <c r="APS15" s="20">
        <f>SUMIFS(Raw!$I:$I, Raw!$A:$A, Dispositions!APS$14, Raw!$H:$H, "E18")</f>
        <v>0</v>
      </c>
      <c r="APT15" s="20">
        <f>SUMIFS(Raw!$I:$I, Raw!$A:$A, Dispositions!APT$14, Raw!$H:$H, "E18")</f>
        <v>0</v>
      </c>
      <c r="APU15" s="20">
        <f>SUMIFS(Raw!$I:$I, Raw!$A:$A, Dispositions!APU$14, Raw!$H:$H, "E18")</f>
        <v>0</v>
      </c>
      <c r="APV15" s="20">
        <f>SUMIFS(Raw!$I:$I, Raw!$A:$A, Dispositions!APV$14, Raw!$H:$H, "E18")</f>
        <v>0</v>
      </c>
      <c r="APW15" s="20">
        <f>SUMIFS(Raw!$I:$I, Raw!$A:$A, Dispositions!APW$14, Raw!$H:$H, "E18")</f>
        <v>0</v>
      </c>
      <c r="APX15" s="21">
        <f>SUMIFS(Raw!$I:$I, Raw!$A:$A, Dispositions!APX$14, Raw!$H:$H, "E18")</f>
        <v>0</v>
      </c>
      <c r="APZ15" s="19">
        <f>SUMIFS(Raw!$I:$I, Raw!$A:$A, Dispositions!APZ$14, Raw!$H:$H, "E34")</f>
        <v>0</v>
      </c>
      <c r="AQA15" s="20">
        <f>SUMIFS(Raw!$I:$I, Raw!$A:$A, Dispositions!AQA$14, Raw!$H:$H, "E34")</f>
        <v>0</v>
      </c>
      <c r="AQB15" s="20">
        <f>SUMIFS(Raw!$I:$I, Raw!$A:$A, Dispositions!AQB$14, Raw!$H:$H, "E34")</f>
        <v>0</v>
      </c>
      <c r="AQC15" s="20">
        <f>SUMIFS(Raw!$I:$I, Raw!$A:$A, Dispositions!AQC$14, Raw!$H:$H, "E34")</f>
        <v>0</v>
      </c>
      <c r="AQD15" s="20">
        <f>SUMIFS(Raw!$I:$I, Raw!$A:$A, Dispositions!AQD$14, Raw!$H:$H, "E34")</f>
        <v>0</v>
      </c>
      <c r="AQE15" s="20">
        <f>SUMIFS(Raw!$I:$I, Raw!$A:$A, Dispositions!AQE$14, Raw!$H:$H, "E34")</f>
        <v>0</v>
      </c>
      <c r="AQF15" s="21">
        <f>SUMIFS(Raw!$I:$I, Raw!$A:$A, Dispositions!AQF$14, Raw!$H:$H, "E34")</f>
        <v>0</v>
      </c>
      <c r="AQH15" s="46">
        <f>SUMIFS(Raw!$I:$I, Raw!$A:$A, Dispositions!AQH$14, Raw!$H:$H, "E02")</f>
        <v>0</v>
      </c>
      <c r="AQI15" s="66">
        <f>SUMIFS(Raw!$I:$I, Raw!$A:$A, Dispositions!AQI$14, Raw!$H:$H, "E02")</f>
        <v>0</v>
      </c>
      <c r="AQJ15" s="66">
        <f>SUMIFS(Raw!$I:$I, Raw!$A:$A, Dispositions!AQJ$14, Raw!$H:$H, "E02")</f>
        <v>0</v>
      </c>
      <c r="AQK15" s="66">
        <f>SUMIFS(Raw!$I:$I, Raw!$A:$A, Dispositions!AQK$14, Raw!$H:$H, "E02")</f>
        <v>0</v>
      </c>
      <c r="AQL15" s="66">
        <f>SUMIFS(Raw!$I:$I, Raw!$A:$A, Dispositions!AQL$14, Raw!$H:$H, "E02")</f>
        <v>0</v>
      </c>
      <c r="AQM15" s="66">
        <f>SUMIFS(Raw!$I:$I, Raw!$A:$A, Dispositions!AQM$14, Raw!$H:$H, "E02")</f>
        <v>0</v>
      </c>
      <c r="AQN15" s="67">
        <f>SUMIFS(Raw!$I:$I, Raw!$A:$A, Dispositions!AQN$14, Raw!$H:$H, "E02")</f>
        <v>0</v>
      </c>
      <c r="AQP15" s="19">
        <f>SUMIFS(Raw!$I:$I, Raw!$A:$A, Dispositions!AQP$14, Raw!$H:$H, "E03")</f>
        <v>0</v>
      </c>
      <c r="AQQ15" s="20">
        <f>SUMIFS(Raw!$I:$I, Raw!$A:$A, Dispositions!AQQ$14, Raw!$H:$H, "E03")</f>
        <v>0</v>
      </c>
      <c r="AQR15" s="20">
        <f>SUMIFS(Raw!$I:$I, Raw!$A:$A, Dispositions!AQR$14, Raw!$H:$H, "E03")</f>
        <v>0</v>
      </c>
      <c r="AQS15" s="20">
        <f>SUMIFS(Raw!$I:$I, Raw!$A:$A, Dispositions!AQS$14, Raw!$H:$H, "E03")</f>
        <v>0</v>
      </c>
      <c r="AQT15" s="20">
        <f>SUMIFS(Raw!$I:$I, Raw!$A:$A, Dispositions!AQT$14, Raw!$H:$H, "E03")</f>
        <v>0</v>
      </c>
      <c r="AQU15" s="20">
        <f>SUMIFS(Raw!$I:$I, Raw!$A:$A, Dispositions!AQU$14, Raw!$H:$H, "E03")</f>
        <v>0</v>
      </c>
      <c r="AQV15" s="21">
        <f>SUMIFS(Raw!$I:$I, Raw!$A:$A, Dispositions!AQV$14, Raw!$H:$H, "E03")</f>
        <v>0</v>
      </c>
      <c r="AQX15" s="19">
        <f>SUMIFS(Raw!$I:$I, Raw!$A:$A, Dispositions!AQX$14, Raw!$H:$H, "E05")</f>
        <v>0</v>
      </c>
      <c r="AQY15" s="20">
        <f>SUMIFS(Raw!$I:$I, Raw!$A:$A, Dispositions!AQY$14, Raw!$H:$H, "E05")</f>
        <v>0</v>
      </c>
      <c r="AQZ15" s="20">
        <f>SUMIFS(Raw!$I:$I, Raw!$A:$A, Dispositions!AQZ$14, Raw!$H:$H, "E05")</f>
        <v>0</v>
      </c>
      <c r="ARA15" s="20">
        <f>SUMIFS(Raw!$I:$I, Raw!$A:$A, Dispositions!ARA$14, Raw!$H:$H, "E05")</f>
        <v>0</v>
      </c>
      <c r="ARB15" s="20">
        <f>SUMIFS(Raw!$I:$I, Raw!$A:$A, Dispositions!ARB$14, Raw!$H:$H, "E05")</f>
        <v>0</v>
      </c>
      <c r="ARC15" s="20">
        <f>SUMIFS(Raw!$I:$I, Raw!$A:$A, Dispositions!ARC$14, Raw!$H:$H, "E05")</f>
        <v>0</v>
      </c>
      <c r="ARD15" s="21">
        <f>SUMIFS(Raw!$I:$I, Raw!$A:$A, Dispositions!ARD$14, Raw!$H:$H, "E05")</f>
        <v>0</v>
      </c>
      <c r="ARF15" s="19">
        <f>SUMIFS(Raw!$I:$I, Raw!$A:$A, Dispositions!ARF$14, Raw!$H:$H, "E12")</f>
        <v>0</v>
      </c>
      <c r="ARG15" s="20">
        <f>SUMIFS(Raw!$I:$I, Raw!$A:$A, Dispositions!ARG$14, Raw!$H:$H, "E12")</f>
        <v>0</v>
      </c>
      <c r="ARH15" s="20">
        <f>SUMIFS(Raw!$I:$I, Raw!$A:$A, Dispositions!ARH$14, Raw!$H:$H, "E12")</f>
        <v>0</v>
      </c>
      <c r="ARI15" s="20">
        <f>SUMIFS(Raw!$I:$I, Raw!$A:$A, Dispositions!ARI$14, Raw!$H:$H, "E12")</f>
        <v>0</v>
      </c>
      <c r="ARJ15" s="20">
        <f>SUMIFS(Raw!$I:$I, Raw!$A:$A, Dispositions!ARJ$14, Raw!$H:$H, "E12")</f>
        <v>0</v>
      </c>
      <c r="ARK15" s="20">
        <f>SUMIFS(Raw!$I:$I, Raw!$A:$A, Dispositions!ARK$14, Raw!$H:$H, "E12")</f>
        <v>0</v>
      </c>
      <c r="ARL15" s="21">
        <f>SUMIFS(Raw!$I:$I, Raw!$A:$A, Dispositions!ARL$14, Raw!$H:$H, "E12")</f>
        <v>0</v>
      </c>
      <c r="ARN15" s="19">
        <f>SUMIFS(Raw!$I:$I, Raw!$A:$A, Dispositions!ARN$14, Raw!$H:$H, "E13")</f>
        <v>0</v>
      </c>
      <c r="ARO15" s="20">
        <f>SUMIFS(Raw!$I:$I, Raw!$A:$A, Dispositions!ARO$14, Raw!$H:$H, "E13")</f>
        <v>0</v>
      </c>
      <c r="ARP15" s="20">
        <f>SUMIFS(Raw!$I:$I, Raw!$A:$A, Dispositions!ARP$14, Raw!$H:$H, "E13")</f>
        <v>0</v>
      </c>
      <c r="ARQ15" s="20">
        <f>SUMIFS(Raw!$I:$I, Raw!$A:$A, Dispositions!ARQ$14, Raw!$H:$H, "E13")</f>
        <v>0</v>
      </c>
      <c r="ARR15" s="20">
        <f>SUMIFS(Raw!$I:$I, Raw!$A:$A, Dispositions!ARR$14, Raw!$H:$H, "E13")</f>
        <v>0</v>
      </c>
      <c r="ARS15" s="20">
        <f>SUMIFS(Raw!$I:$I, Raw!$A:$A, Dispositions!ARS$14, Raw!$H:$H, "E13")</f>
        <v>0</v>
      </c>
      <c r="ART15" s="21">
        <f>SUMIFS(Raw!$I:$I, Raw!$A:$A, Dispositions!ART$14, Raw!$H:$H, "E13")</f>
        <v>0</v>
      </c>
      <c r="ARV15" s="19">
        <f>SUMIFS(Raw!$I:$I, Raw!$A:$A, Dispositions!ARV$14, Raw!$H:$H, "E14")</f>
        <v>0</v>
      </c>
      <c r="ARW15" s="20">
        <f>SUMIFS(Raw!$I:$I, Raw!$A:$A, Dispositions!ARW$14, Raw!$H:$H, "E14")</f>
        <v>0</v>
      </c>
      <c r="ARX15" s="20">
        <f>SUMIFS(Raw!$I:$I, Raw!$A:$A, Dispositions!ARX$14, Raw!$H:$H, "E14")</f>
        <v>0</v>
      </c>
      <c r="ARY15" s="20">
        <f>SUMIFS(Raw!$I:$I, Raw!$A:$A, Dispositions!ARY$14, Raw!$H:$H, "E14")</f>
        <v>0</v>
      </c>
      <c r="ARZ15" s="20">
        <f>SUMIFS(Raw!$I:$I, Raw!$A:$A, Dispositions!ARZ$14, Raw!$H:$H, "E14")</f>
        <v>0</v>
      </c>
      <c r="ASA15" s="20">
        <f>SUMIFS(Raw!$I:$I, Raw!$A:$A, Dispositions!ASA$14, Raw!$H:$H, "E14")</f>
        <v>0</v>
      </c>
      <c r="ASB15" s="21">
        <f>SUMIFS(Raw!$I:$I, Raw!$A:$A, Dispositions!ASB$14, Raw!$H:$H, "E14")</f>
        <v>0</v>
      </c>
      <c r="ASD15" s="19">
        <f>SUMIFS(Raw!$I:$I, Raw!$A:$A, Dispositions!ASD$14, Raw!$H:$H, "E15")</f>
        <v>0</v>
      </c>
      <c r="ASE15" s="20">
        <f>SUMIFS(Raw!$I:$I, Raw!$A:$A, Dispositions!ASE$14, Raw!$H:$H, "E15")</f>
        <v>0</v>
      </c>
      <c r="ASF15" s="20">
        <f>SUMIFS(Raw!$I:$I, Raw!$A:$A, Dispositions!ASF$14, Raw!$H:$H, "E15")</f>
        <v>0</v>
      </c>
      <c r="ASG15" s="20">
        <f>SUMIFS(Raw!$I:$I, Raw!$A:$A, Dispositions!ASG$14, Raw!$H:$H, "E15")</f>
        <v>0</v>
      </c>
      <c r="ASH15" s="20">
        <f>SUMIFS(Raw!$I:$I, Raw!$A:$A, Dispositions!ASH$14, Raw!$H:$H, "E15")</f>
        <v>0</v>
      </c>
      <c r="ASI15" s="20">
        <f>SUMIFS(Raw!$I:$I, Raw!$A:$A, Dispositions!ASI$14, Raw!$H:$H, "E15")</f>
        <v>0</v>
      </c>
      <c r="ASJ15" s="21">
        <f>SUMIFS(Raw!$I:$I, Raw!$A:$A, Dispositions!ASJ$14, Raw!$H:$H, "E15")</f>
        <v>0</v>
      </c>
      <c r="ASL15" s="19">
        <f>SUMIFS(Raw!$I:$I, Raw!$A:$A, Dispositions!ASL$14, Raw!$H:$H, "E16")</f>
        <v>0</v>
      </c>
      <c r="ASM15" s="20">
        <f>SUMIFS(Raw!$I:$I, Raw!$A:$A, Dispositions!ASM$14, Raw!$H:$H, "E16")</f>
        <v>0</v>
      </c>
      <c r="ASN15" s="20">
        <f>SUMIFS(Raw!$I:$I, Raw!$A:$A, Dispositions!ASN$14, Raw!$H:$H, "E16")</f>
        <v>0</v>
      </c>
      <c r="ASO15" s="20">
        <f>SUMIFS(Raw!$I:$I, Raw!$A:$A, Dispositions!ASO$14, Raw!$H:$H, "E16")</f>
        <v>0</v>
      </c>
      <c r="ASP15" s="20">
        <f>SUMIFS(Raw!$I:$I, Raw!$A:$A, Dispositions!ASP$14, Raw!$H:$H, "E16")</f>
        <v>0</v>
      </c>
      <c r="ASQ15" s="20">
        <f>SUMIFS(Raw!$I:$I, Raw!$A:$A, Dispositions!ASQ$14, Raw!$H:$H, "E16")</f>
        <v>0</v>
      </c>
      <c r="ASR15" s="21">
        <f>SUMIFS(Raw!$I:$I, Raw!$A:$A, Dispositions!ASR$14, Raw!$H:$H, "E16")</f>
        <v>0</v>
      </c>
      <c r="AST15" s="19">
        <f>SUMIFS(Raw!$I:$I, Raw!$A:$A, Dispositions!AST$14, Raw!$H:$H, "E18")</f>
        <v>0</v>
      </c>
      <c r="ASU15" s="20">
        <f>SUMIFS(Raw!$I:$I, Raw!$A:$A, Dispositions!ASU$14, Raw!$H:$H, "E18")</f>
        <v>0</v>
      </c>
      <c r="ASV15" s="20">
        <f>SUMIFS(Raw!$I:$I, Raw!$A:$A, Dispositions!ASV$14, Raw!$H:$H, "E18")</f>
        <v>0</v>
      </c>
      <c r="ASW15" s="20">
        <f>SUMIFS(Raw!$I:$I, Raw!$A:$A, Dispositions!ASW$14, Raw!$H:$H, "E18")</f>
        <v>0</v>
      </c>
      <c r="ASX15" s="20">
        <f>SUMIFS(Raw!$I:$I, Raw!$A:$A, Dispositions!ASX$14, Raw!$H:$H, "E18")</f>
        <v>0</v>
      </c>
      <c r="ASY15" s="20">
        <f>SUMIFS(Raw!$I:$I, Raw!$A:$A, Dispositions!ASY$14, Raw!$H:$H, "E18")</f>
        <v>0</v>
      </c>
      <c r="ASZ15" s="21">
        <f>SUMIFS(Raw!$I:$I, Raw!$A:$A, Dispositions!ASZ$14, Raw!$H:$H, "E18")</f>
        <v>0</v>
      </c>
      <c r="ATB15" s="19">
        <f>SUMIFS(Raw!$I:$I, Raw!$A:$A, Dispositions!ATB$14, Raw!$H:$H, "E34")</f>
        <v>0</v>
      </c>
      <c r="ATC15" s="20">
        <f>SUMIFS(Raw!$I:$I, Raw!$A:$A, Dispositions!ATC$14, Raw!$H:$H, "E34")</f>
        <v>0</v>
      </c>
      <c r="ATD15" s="20">
        <f>SUMIFS(Raw!$I:$I, Raw!$A:$A, Dispositions!ATD$14, Raw!$H:$H, "E34")</f>
        <v>0</v>
      </c>
      <c r="ATE15" s="20">
        <f>SUMIFS(Raw!$I:$I, Raw!$A:$A, Dispositions!ATE$14, Raw!$H:$H, "E34")</f>
        <v>0</v>
      </c>
      <c r="ATF15" s="20">
        <f>SUMIFS(Raw!$I:$I, Raw!$A:$A, Dispositions!ATF$14, Raw!$H:$H, "E34")</f>
        <v>0</v>
      </c>
      <c r="ATG15" s="20">
        <f>SUMIFS(Raw!$I:$I, Raw!$A:$A, Dispositions!ATG$14, Raw!$H:$H, "E34")</f>
        <v>0</v>
      </c>
      <c r="ATH15" s="21">
        <f>SUMIFS(Raw!$I:$I, Raw!$A:$A, Dispositions!ATH$14, Raw!$H:$H, "E34")</f>
        <v>0</v>
      </c>
      <c r="ATJ15" s="46">
        <f>SUMIFS(Raw!$I:$I, Raw!$A:$A, Dispositions!ATJ$14, Raw!$H:$H, "E02")</f>
        <v>0</v>
      </c>
      <c r="ATK15" s="66">
        <f>SUMIFS(Raw!$I:$I, Raw!$A:$A, Dispositions!ATK$14, Raw!$H:$H, "E02")</f>
        <v>0</v>
      </c>
      <c r="ATL15" s="66">
        <f>SUMIFS(Raw!$I:$I, Raw!$A:$A, Dispositions!ATL$14, Raw!$H:$H, "E02")</f>
        <v>0</v>
      </c>
      <c r="ATM15" s="66">
        <f>SUMIFS(Raw!$I:$I, Raw!$A:$A, Dispositions!ATM$14, Raw!$H:$H, "E02")</f>
        <v>0</v>
      </c>
      <c r="ATN15" s="66">
        <f>SUMIFS(Raw!$I:$I, Raw!$A:$A, Dispositions!ATN$14, Raw!$H:$H, "E02")</f>
        <v>0</v>
      </c>
      <c r="ATO15" s="66">
        <f>SUMIFS(Raw!$I:$I, Raw!$A:$A, Dispositions!ATO$14, Raw!$H:$H, "E02")</f>
        <v>0</v>
      </c>
      <c r="ATP15" s="67">
        <f>SUMIFS(Raw!$I:$I, Raw!$A:$A, Dispositions!ATP$14, Raw!$H:$H, "E02")</f>
        <v>0</v>
      </c>
      <c r="ATR15" s="19">
        <f>SUMIFS(Raw!$I:$I, Raw!$A:$A, Dispositions!ATR$14, Raw!$H:$H, "E03")</f>
        <v>0</v>
      </c>
      <c r="ATS15" s="20">
        <f>SUMIFS(Raw!$I:$I, Raw!$A:$A, Dispositions!ATS$14, Raw!$H:$H, "E03")</f>
        <v>0</v>
      </c>
      <c r="ATT15" s="20">
        <f>SUMIFS(Raw!$I:$I, Raw!$A:$A, Dispositions!ATT$14, Raw!$H:$H, "E03")</f>
        <v>0</v>
      </c>
      <c r="ATU15" s="20">
        <f>SUMIFS(Raw!$I:$I, Raw!$A:$A, Dispositions!ATU$14, Raw!$H:$H, "E03")</f>
        <v>0</v>
      </c>
      <c r="ATV15" s="20">
        <f>SUMIFS(Raw!$I:$I, Raw!$A:$A, Dispositions!ATV$14, Raw!$H:$H, "E03")</f>
        <v>0</v>
      </c>
      <c r="ATW15" s="20">
        <f>SUMIFS(Raw!$I:$I, Raw!$A:$A, Dispositions!ATW$14, Raw!$H:$H, "E03")</f>
        <v>0</v>
      </c>
      <c r="ATX15" s="21">
        <f>SUMIFS(Raw!$I:$I, Raw!$A:$A, Dispositions!ATX$14, Raw!$H:$H, "E03")</f>
        <v>0</v>
      </c>
      <c r="ATZ15" s="19">
        <f>SUMIFS(Raw!$I:$I, Raw!$A:$A, Dispositions!ATZ$14, Raw!$H:$H, "E05")</f>
        <v>0</v>
      </c>
      <c r="AUA15" s="20">
        <f>SUMIFS(Raw!$I:$I, Raw!$A:$A, Dispositions!AUA$14, Raw!$H:$H, "E05")</f>
        <v>0</v>
      </c>
      <c r="AUB15" s="20">
        <f>SUMIFS(Raw!$I:$I, Raw!$A:$A, Dispositions!AUB$14, Raw!$H:$H, "E05")</f>
        <v>0</v>
      </c>
      <c r="AUC15" s="20">
        <f>SUMIFS(Raw!$I:$I, Raw!$A:$A, Dispositions!AUC$14, Raw!$H:$H, "E05")</f>
        <v>0</v>
      </c>
      <c r="AUD15" s="20">
        <f>SUMIFS(Raw!$I:$I, Raw!$A:$A, Dispositions!AUD$14, Raw!$H:$H, "E05")</f>
        <v>0</v>
      </c>
      <c r="AUE15" s="20">
        <f>SUMIFS(Raw!$I:$I, Raw!$A:$A, Dispositions!AUE$14, Raw!$H:$H, "E05")</f>
        <v>0</v>
      </c>
      <c r="AUF15" s="21">
        <f>SUMIFS(Raw!$I:$I, Raw!$A:$A, Dispositions!AUF$14, Raw!$H:$H, "E05")</f>
        <v>0</v>
      </c>
      <c r="AUH15" s="19">
        <f>SUMIFS(Raw!$I:$I, Raw!$A:$A, Dispositions!AUH$14, Raw!$H:$H, "E12")</f>
        <v>0</v>
      </c>
      <c r="AUI15" s="20">
        <f>SUMIFS(Raw!$I:$I, Raw!$A:$A, Dispositions!AUI$14, Raw!$H:$H, "E12")</f>
        <v>0</v>
      </c>
      <c r="AUJ15" s="20">
        <f>SUMIFS(Raw!$I:$I, Raw!$A:$A, Dispositions!AUJ$14, Raw!$H:$H, "E12")</f>
        <v>0</v>
      </c>
      <c r="AUK15" s="20">
        <f>SUMIFS(Raw!$I:$I, Raw!$A:$A, Dispositions!AUK$14, Raw!$H:$H, "E12")</f>
        <v>0</v>
      </c>
      <c r="AUL15" s="20">
        <f>SUMIFS(Raw!$I:$I, Raw!$A:$A, Dispositions!AUL$14, Raw!$H:$H, "E12")</f>
        <v>0</v>
      </c>
      <c r="AUM15" s="20">
        <f>SUMIFS(Raw!$I:$I, Raw!$A:$A, Dispositions!AUM$14, Raw!$H:$H, "E12")</f>
        <v>0</v>
      </c>
      <c r="AUN15" s="21">
        <f>SUMIFS(Raw!$I:$I, Raw!$A:$A, Dispositions!AUN$14, Raw!$H:$H, "E12")</f>
        <v>0</v>
      </c>
      <c r="AUP15" s="19">
        <f>SUMIFS(Raw!$I:$I, Raw!$A:$A, Dispositions!AUP$14, Raw!$H:$H, "E13")</f>
        <v>0</v>
      </c>
      <c r="AUQ15" s="20">
        <f>SUMIFS(Raw!$I:$I, Raw!$A:$A, Dispositions!AUQ$14, Raw!$H:$H, "E13")</f>
        <v>0</v>
      </c>
      <c r="AUR15" s="20">
        <f>SUMIFS(Raw!$I:$I, Raw!$A:$A, Dispositions!AUR$14, Raw!$H:$H, "E13")</f>
        <v>0</v>
      </c>
      <c r="AUS15" s="20">
        <f>SUMIFS(Raw!$I:$I, Raw!$A:$A, Dispositions!AUS$14, Raw!$H:$H, "E13")</f>
        <v>0</v>
      </c>
      <c r="AUT15" s="20">
        <f>SUMIFS(Raw!$I:$I, Raw!$A:$A, Dispositions!AUT$14, Raw!$H:$H, "E13")</f>
        <v>0</v>
      </c>
      <c r="AUU15" s="20">
        <f>SUMIFS(Raw!$I:$I, Raw!$A:$A, Dispositions!AUU$14, Raw!$H:$H, "E13")</f>
        <v>0</v>
      </c>
      <c r="AUV15" s="21">
        <f>SUMIFS(Raw!$I:$I, Raw!$A:$A, Dispositions!AUV$14, Raw!$H:$H, "E13")</f>
        <v>0</v>
      </c>
      <c r="AUX15" s="19">
        <f>SUMIFS(Raw!$I:$I, Raw!$A:$A, Dispositions!AUX$14, Raw!$H:$H, "E14")</f>
        <v>0</v>
      </c>
      <c r="AUY15" s="20">
        <f>SUMIFS(Raw!$I:$I, Raw!$A:$A, Dispositions!AUY$14, Raw!$H:$H, "E14")</f>
        <v>0</v>
      </c>
      <c r="AUZ15" s="20">
        <f>SUMIFS(Raw!$I:$I, Raw!$A:$A, Dispositions!AUZ$14, Raw!$H:$H, "E14")</f>
        <v>0</v>
      </c>
      <c r="AVA15" s="20">
        <f>SUMIFS(Raw!$I:$I, Raw!$A:$A, Dispositions!AVA$14, Raw!$H:$H, "E14")</f>
        <v>0</v>
      </c>
      <c r="AVB15" s="20">
        <f>SUMIFS(Raw!$I:$I, Raw!$A:$A, Dispositions!AVB$14, Raw!$H:$H, "E14")</f>
        <v>0</v>
      </c>
      <c r="AVC15" s="20">
        <f>SUMIFS(Raw!$I:$I, Raw!$A:$A, Dispositions!AVC$14, Raw!$H:$H, "E14")</f>
        <v>0</v>
      </c>
      <c r="AVD15" s="21">
        <f>SUMIFS(Raw!$I:$I, Raw!$A:$A, Dispositions!AVD$14, Raw!$H:$H, "E14")</f>
        <v>0</v>
      </c>
      <c r="AVF15" s="19">
        <f>SUMIFS(Raw!$I:$I, Raw!$A:$A, Dispositions!AVF$14, Raw!$H:$H, "E15")</f>
        <v>0</v>
      </c>
      <c r="AVG15" s="20">
        <f>SUMIFS(Raw!$I:$I, Raw!$A:$A, Dispositions!AVG$14, Raw!$H:$H, "E15")</f>
        <v>0</v>
      </c>
      <c r="AVH15" s="20">
        <f>SUMIFS(Raw!$I:$I, Raw!$A:$A, Dispositions!AVH$14, Raw!$H:$H, "E15")</f>
        <v>0</v>
      </c>
      <c r="AVI15" s="20">
        <f>SUMIFS(Raw!$I:$I, Raw!$A:$A, Dispositions!AVI$14, Raw!$H:$H, "E15")</f>
        <v>0</v>
      </c>
      <c r="AVJ15" s="20">
        <f>SUMIFS(Raw!$I:$I, Raw!$A:$A, Dispositions!AVJ$14, Raw!$H:$H, "E15")</f>
        <v>0</v>
      </c>
      <c r="AVK15" s="20">
        <f>SUMIFS(Raw!$I:$I, Raw!$A:$A, Dispositions!AVK$14, Raw!$H:$H, "E15")</f>
        <v>0</v>
      </c>
      <c r="AVL15" s="21">
        <f>SUMIFS(Raw!$I:$I, Raw!$A:$A, Dispositions!AVL$14, Raw!$H:$H, "E15")</f>
        <v>0</v>
      </c>
      <c r="AVN15" s="19">
        <f>SUMIFS(Raw!$I:$I, Raw!$A:$A, Dispositions!AVN$14, Raw!$H:$H, "E16")</f>
        <v>0</v>
      </c>
      <c r="AVO15" s="20">
        <f>SUMIFS(Raw!$I:$I, Raw!$A:$A, Dispositions!AVO$14, Raw!$H:$H, "E16")</f>
        <v>0</v>
      </c>
      <c r="AVP15" s="20">
        <f>SUMIFS(Raw!$I:$I, Raw!$A:$A, Dispositions!AVP$14, Raw!$H:$H, "E16")</f>
        <v>0</v>
      </c>
      <c r="AVQ15" s="20">
        <f>SUMIFS(Raw!$I:$I, Raw!$A:$A, Dispositions!AVQ$14, Raw!$H:$H, "E16")</f>
        <v>0</v>
      </c>
      <c r="AVR15" s="20">
        <f>SUMIFS(Raw!$I:$I, Raw!$A:$A, Dispositions!AVR$14, Raw!$H:$H, "E16")</f>
        <v>0</v>
      </c>
      <c r="AVS15" s="20">
        <f>SUMIFS(Raw!$I:$I, Raw!$A:$A, Dispositions!AVS$14, Raw!$H:$H, "E16")</f>
        <v>0</v>
      </c>
      <c r="AVT15" s="21">
        <f>SUMIFS(Raw!$I:$I, Raw!$A:$A, Dispositions!AVT$14, Raw!$H:$H, "E16")</f>
        <v>0</v>
      </c>
      <c r="AVV15" s="19">
        <f>SUMIFS(Raw!$I:$I, Raw!$A:$A, Dispositions!AVV$14, Raw!$H:$H, "E18")</f>
        <v>0</v>
      </c>
      <c r="AVW15" s="20">
        <f>SUMIFS(Raw!$I:$I, Raw!$A:$A, Dispositions!AVW$14, Raw!$H:$H, "E18")</f>
        <v>0</v>
      </c>
      <c r="AVX15" s="20">
        <f>SUMIFS(Raw!$I:$I, Raw!$A:$A, Dispositions!AVX$14, Raw!$H:$H, "E18")</f>
        <v>0</v>
      </c>
      <c r="AVY15" s="20">
        <f>SUMIFS(Raw!$I:$I, Raw!$A:$A, Dispositions!AVY$14, Raw!$H:$H, "E18")</f>
        <v>0</v>
      </c>
      <c r="AVZ15" s="20">
        <f>SUMIFS(Raw!$I:$I, Raw!$A:$A, Dispositions!AVZ$14, Raw!$H:$H, "E18")</f>
        <v>0</v>
      </c>
      <c r="AWA15" s="20">
        <f>SUMIFS(Raw!$I:$I, Raw!$A:$A, Dispositions!AWA$14, Raw!$H:$H, "E18")</f>
        <v>0</v>
      </c>
      <c r="AWB15" s="21">
        <f>SUMIFS(Raw!$I:$I, Raw!$A:$A, Dispositions!AWB$14, Raw!$H:$H, "E18")</f>
        <v>0</v>
      </c>
      <c r="AWD15" s="19">
        <f>SUMIFS(Raw!$I:$I, Raw!$A:$A, Dispositions!AWD$14, Raw!$H:$H, "E34")</f>
        <v>0</v>
      </c>
      <c r="AWE15" s="20">
        <f>SUMIFS(Raw!$I:$I, Raw!$A:$A, Dispositions!AWE$14, Raw!$H:$H, "E34")</f>
        <v>0</v>
      </c>
      <c r="AWF15" s="20">
        <f>SUMIFS(Raw!$I:$I, Raw!$A:$A, Dispositions!AWF$14, Raw!$H:$H, "E34")</f>
        <v>0</v>
      </c>
      <c r="AWG15" s="20">
        <f>SUMIFS(Raw!$I:$I, Raw!$A:$A, Dispositions!AWG$14, Raw!$H:$H, "E34")</f>
        <v>0</v>
      </c>
      <c r="AWH15" s="20">
        <f>SUMIFS(Raw!$I:$I, Raw!$A:$A, Dispositions!AWH$14, Raw!$H:$H, "E34")</f>
        <v>0</v>
      </c>
      <c r="AWI15" s="20">
        <f>SUMIFS(Raw!$I:$I, Raw!$A:$A, Dispositions!AWI$14, Raw!$H:$H, "E34")</f>
        <v>0</v>
      </c>
      <c r="AWJ15" s="21">
        <f>SUMIFS(Raw!$I:$I, Raw!$A:$A, Dispositions!AWJ$14, Raw!$H:$H, "E34")</f>
        <v>0</v>
      </c>
      <c r="AWL15" s="46">
        <f>SUMIFS(Raw!$I:$I, Raw!$A:$A, Dispositions!AWL$14, Raw!$H:$H, "E02")</f>
        <v>0</v>
      </c>
      <c r="AWM15" s="66">
        <f>SUMIFS(Raw!$I:$I, Raw!$A:$A, Dispositions!AWM$14, Raw!$H:$H, "E02")</f>
        <v>0</v>
      </c>
      <c r="AWN15" s="66">
        <f>SUMIFS(Raw!$I:$I, Raw!$A:$A, Dispositions!AWN$14, Raw!$H:$H, "E02")</f>
        <v>0</v>
      </c>
      <c r="AWO15" s="66">
        <f>SUMIFS(Raw!$I:$I, Raw!$A:$A, Dispositions!AWO$14, Raw!$H:$H, "E02")</f>
        <v>0</v>
      </c>
      <c r="AWP15" s="66">
        <f>SUMIFS(Raw!$I:$I, Raw!$A:$A, Dispositions!AWP$14, Raw!$H:$H, "E02")</f>
        <v>0</v>
      </c>
      <c r="AWQ15" s="66">
        <f>SUMIFS(Raw!$I:$I, Raw!$A:$A, Dispositions!AWQ$14, Raw!$H:$H, "E02")</f>
        <v>0</v>
      </c>
      <c r="AWR15" s="67">
        <f>SUMIFS(Raw!$I:$I, Raw!$A:$A, Dispositions!AWR$14, Raw!$H:$H, "E02")</f>
        <v>0</v>
      </c>
      <c r="AWT15" s="19">
        <f>SUMIFS(Raw!$I:$I, Raw!$A:$A, Dispositions!AWT$14, Raw!$H:$H, "E03")</f>
        <v>0</v>
      </c>
      <c r="AWU15" s="20">
        <f>SUMIFS(Raw!$I:$I, Raw!$A:$A, Dispositions!AWU$14, Raw!$H:$H, "E03")</f>
        <v>0</v>
      </c>
      <c r="AWV15" s="20">
        <f>SUMIFS(Raw!$I:$I, Raw!$A:$A, Dispositions!AWV$14, Raw!$H:$H, "E03")</f>
        <v>0</v>
      </c>
      <c r="AWW15" s="20">
        <f>SUMIFS(Raw!$I:$I, Raw!$A:$A, Dispositions!AWW$14, Raw!$H:$H, "E03")</f>
        <v>0</v>
      </c>
      <c r="AWX15" s="20">
        <f>SUMIFS(Raw!$I:$I, Raw!$A:$A, Dispositions!AWX$14, Raw!$H:$H, "E03")</f>
        <v>0</v>
      </c>
      <c r="AWY15" s="20">
        <f>SUMIFS(Raw!$I:$I, Raw!$A:$A, Dispositions!AWY$14, Raw!$H:$H, "E03")</f>
        <v>0</v>
      </c>
      <c r="AWZ15" s="21">
        <f>SUMIFS(Raw!$I:$I, Raw!$A:$A, Dispositions!AWZ$14, Raw!$H:$H, "E03")</f>
        <v>0</v>
      </c>
      <c r="AXB15" s="19">
        <f>SUMIFS(Raw!$I:$I, Raw!$A:$A, Dispositions!AXB$14, Raw!$H:$H, "E05")</f>
        <v>0</v>
      </c>
      <c r="AXC15" s="20">
        <f>SUMIFS(Raw!$I:$I, Raw!$A:$A, Dispositions!AXC$14, Raw!$H:$H, "E05")</f>
        <v>0</v>
      </c>
      <c r="AXD15" s="20">
        <f>SUMIFS(Raw!$I:$I, Raw!$A:$A, Dispositions!AXD$14, Raw!$H:$H, "E05")</f>
        <v>0</v>
      </c>
      <c r="AXE15" s="20">
        <f>SUMIFS(Raw!$I:$I, Raw!$A:$A, Dispositions!AXE$14, Raw!$H:$H, "E05")</f>
        <v>0</v>
      </c>
      <c r="AXF15" s="20">
        <f>SUMIFS(Raw!$I:$I, Raw!$A:$A, Dispositions!AXF$14, Raw!$H:$H, "E05")</f>
        <v>0</v>
      </c>
      <c r="AXG15" s="20">
        <f>SUMIFS(Raw!$I:$I, Raw!$A:$A, Dispositions!AXG$14, Raw!$H:$H, "E05")</f>
        <v>0</v>
      </c>
      <c r="AXH15" s="21">
        <f>SUMIFS(Raw!$I:$I, Raw!$A:$A, Dispositions!AXH$14, Raw!$H:$H, "E05")</f>
        <v>0</v>
      </c>
      <c r="AXJ15" s="19">
        <f>SUMIFS(Raw!$I:$I, Raw!$A:$A, Dispositions!AXJ$14, Raw!$H:$H, "E12")</f>
        <v>0</v>
      </c>
      <c r="AXK15" s="20">
        <f>SUMIFS(Raw!$I:$I, Raw!$A:$A, Dispositions!AXK$14, Raw!$H:$H, "E12")</f>
        <v>0</v>
      </c>
      <c r="AXL15" s="20">
        <f>SUMIFS(Raw!$I:$I, Raw!$A:$A, Dispositions!AXL$14, Raw!$H:$H, "E12")</f>
        <v>0</v>
      </c>
      <c r="AXM15" s="20">
        <f>SUMIFS(Raw!$I:$I, Raw!$A:$A, Dispositions!AXM$14, Raw!$H:$H, "E12")</f>
        <v>0</v>
      </c>
      <c r="AXN15" s="20">
        <f>SUMIFS(Raw!$I:$I, Raw!$A:$A, Dispositions!AXN$14, Raw!$H:$H, "E12")</f>
        <v>0</v>
      </c>
      <c r="AXO15" s="20">
        <f>SUMIFS(Raw!$I:$I, Raw!$A:$A, Dispositions!AXO$14, Raw!$H:$H, "E12")</f>
        <v>0</v>
      </c>
      <c r="AXP15" s="21">
        <f>SUMIFS(Raw!$I:$I, Raw!$A:$A, Dispositions!AXP$14, Raw!$H:$H, "E12")</f>
        <v>0</v>
      </c>
      <c r="AXR15" s="19">
        <f>SUMIFS(Raw!$I:$I, Raw!$A:$A, Dispositions!AXR$14, Raw!$H:$H, "E13")</f>
        <v>0</v>
      </c>
      <c r="AXS15" s="20">
        <f>SUMIFS(Raw!$I:$I, Raw!$A:$A, Dispositions!AXS$14, Raw!$H:$H, "E13")</f>
        <v>0</v>
      </c>
      <c r="AXT15" s="20">
        <f>SUMIFS(Raw!$I:$I, Raw!$A:$A, Dispositions!AXT$14, Raw!$H:$H, "E13")</f>
        <v>0</v>
      </c>
      <c r="AXU15" s="20">
        <f>SUMIFS(Raw!$I:$I, Raw!$A:$A, Dispositions!AXU$14, Raw!$H:$H, "E13")</f>
        <v>0</v>
      </c>
      <c r="AXV15" s="20">
        <f>SUMIFS(Raw!$I:$I, Raw!$A:$A, Dispositions!AXV$14, Raw!$H:$H, "E13")</f>
        <v>0</v>
      </c>
      <c r="AXW15" s="20">
        <f>SUMIFS(Raw!$I:$I, Raw!$A:$A, Dispositions!AXW$14, Raw!$H:$H, "E13")</f>
        <v>0</v>
      </c>
      <c r="AXX15" s="21">
        <f>SUMIFS(Raw!$I:$I, Raw!$A:$A, Dispositions!AXX$14, Raw!$H:$H, "E13")</f>
        <v>0</v>
      </c>
      <c r="AXZ15" s="19">
        <f>SUMIFS(Raw!$I:$I, Raw!$A:$A, Dispositions!AXZ$14, Raw!$H:$H, "E14")</f>
        <v>0</v>
      </c>
      <c r="AYA15" s="20">
        <f>SUMIFS(Raw!$I:$I, Raw!$A:$A, Dispositions!AYA$14, Raw!$H:$H, "E14")</f>
        <v>0</v>
      </c>
      <c r="AYB15" s="20">
        <f>SUMIFS(Raw!$I:$I, Raw!$A:$A, Dispositions!AYB$14, Raw!$H:$H, "E14")</f>
        <v>0</v>
      </c>
      <c r="AYC15" s="20">
        <f>SUMIFS(Raw!$I:$I, Raw!$A:$A, Dispositions!AYC$14, Raw!$H:$H, "E14")</f>
        <v>0</v>
      </c>
      <c r="AYD15" s="20">
        <f>SUMIFS(Raw!$I:$I, Raw!$A:$A, Dispositions!AYD$14, Raw!$H:$H, "E14")</f>
        <v>0</v>
      </c>
      <c r="AYE15" s="20">
        <f>SUMIFS(Raw!$I:$I, Raw!$A:$A, Dispositions!AYE$14, Raw!$H:$H, "E14")</f>
        <v>0</v>
      </c>
      <c r="AYF15" s="21">
        <f>SUMIFS(Raw!$I:$I, Raw!$A:$A, Dispositions!AYF$14, Raw!$H:$H, "E14")</f>
        <v>0</v>
      </c>
      <c r="AYH15" s="19">
        <f>SUMIFS(Raw!$I:$I, Raw!$A:$A, Dispositions!AYH$14, Raw!$H:$H, "E15")</f>
        <v>0</v>
      </c>
      <c r="AYI15" s="20">
        <f>SUMIFS(Raw!$I:$I, Raw!$A:$A, Dispositions!AYI$14, Raw!$H:$H, "E15")</f>
        <v>0</v>
      </c>
      <c r="AYJ15" s="20">
        <f>SUMIFS(Raw!$I:$I, Raw!$A:$A, Dispositions!AYJ$14, Raw!$H:$H, "E15")</f>
        <v>0</v>
      </c>
      <c r="AYK15" s="20">
        <f>SUMIFS(Raw!$I:$I, Raw!$A:$A, Dispositions!AYK$14, Raw!$H:$H, "E15")</f>
        <v>0</v>
      </c>
      <c r="AYL15" s="20">
        <f>SUMIFS(Raw!$I:$I, Raw!$A:$A, Dispositions!AYL$14, Raw!$H:$H, "E15")</f>
        <v>0</v>
      </c>
      <c r="AYM15" s="20">
        <f>SUMIFS(Raw!$I:$I, Raw!$A:$A, Dispositions!AYM$14, Raw!$H:$H, "E15")</f>
        <v>0</v>
      </c>
      <c r="AYN15" s="21">
        <f>SUMIFS(Raw!$I:$I, Raw!$A:$A, Dispositions!AYN$14, Raw!$H:$H, "E15")</f>
        <v>0</v>
      </c>
      <c r="AYP15" s="19">
        <f>SUMIFS(Raw!$I:$I, Raw!$A:$A, Dispositions!AYP$14, Raw!$H:$H, "E16")</f>
        <v>0</v>
      </c>
      <c r="AYQ15" s="20">
        <f>SUMIFS(Raw!$I:$I, Raw!$A:$A, Dispositions!AYQ$14, Raw!$H:$H, "E16")</f>
        <v>0</v>
      </c>
      <c r="AYR15" s="20">
        <f>SUMIFS(Raw!$I:$I, Raw!$A:$A, Dispositions!AYR$14, Raw!$H:$H, "E16")</f>
        <v>0</v>
      </c>
      <c r="AYS15" s="20">
        <f>SUMIFS(Raw!$I:$I, Raw!$A:$A, Dispositions!AYS$14, Raw!$H:$H, "E16")</f>
        <v>0</v>
      </c>
      <c r="AYT15" s="20">
        <f>SUMIFS(Raw!$I:$I, Raw!$A:$A, Dispositions!AYT$14, Raw!$H:$H, "E16")</f>
        <v>0</v>
      </c>
      <c r="AYU15" s="20">
        <f>SUMIFS(Raw!$I:$I, Raw!$A:$A, Dispositions!AYU$14, Raw!$H:$H, "E16")</f>
        <v>0</v>
      </c>
      <c r="AYV15" s="21">
        <f>SUMIFS(Raw!$I:$I, Raw!$A:$A, Dispositions!AYV$14, Raw!$H:$H, "E16")</f>
        <v>0</v>
      </c>
      <c r="AYX15" s="19">
        <f>SUMIFS(Raw!$I:$I, Raw!$A:$A, Dispositions!AYX$14, Raw!$H:$H, "E18")</f>
        <v>0</v>
      </c>
      <c r="AYY15" s="20">
        <f>SUMIFS(Raw!$I:$I, Raw!$A:$A, Dispositions!AYY$14, Raw!$H:$H, "E18")</f>
        <v>0</v>
      </c>
      <c r="AYZ15" s="20">
        <f>SUMIFS(Raw!$I:$I, Raw!$A:$A, Dispositions!AYZ$14, Raw!$H:$H, "E18")</f>
        <v>0</v>
      </c>
      <c r="AZA15" s="20">
        <f>SUMIFS(Raw!$I:$I, Raw!$A:$A, Dispositions!AZA$14, Raw!$H:$H, "E18")</f>
        <v>0</v>
      </c>
      <c r="AZB15" s="20">
        <f>SUMIFS(Raw!$I:$I, Raw!$A:$A, Dispositions!AZB$14, Raw!$H:$H, "E18")</f>
        <v>0</v>
      </c>
      <c r="AZC15" s="20">
        <f>SUMIFS(Raw!$I:$I, Raw!$A:$A, Dispositions!AZC$14, Raw!$H:$H, "E18")</f>
        <v>0</v>
      </c>
      <c r="AZD15" s="21">
        <f>SUMIFS(Raw!$I:$I, Raw!$A:$A, Dispositions!AZD$14, Raw!$H:$H, "E18")</f>
        <v>0</v>
      </c>
      <c r="AZF15" s="19">
        <f>SUMIFS(Raw!$I:$I, Raw!$A:$A, Dispositions!AZF$14, Raw!$H:$H, "E34")</f>
        <v>0</v>
      </c>
      <c r="AZG15" s="20">
        <f>SUMIFS(Raw!$I:$I, Raw!$A:$A, Dispositions!AZG$14, Raw!$H:$H, "E34")</f>
        <v>0</v>
      </c>
      <c r="AZH15" s="20">
        <f>SUMIFS(Raw!$I:$I, Raw!$A:$A, Dispositions!AZH$14, Raw!$H:$H, "E34")</f>
        <v>0</v>
      </c>
      <c r="AZI15" s="20">
        <f>SUMIFS(Raw!$I:$I, Raw!$A:$A, Dispositions!AZI$14, Raw!$H:$H, "E34")</f>
        <v>0</v>
      </c>
      <c r="AZJ15" s="20">
        <f>SUMIFS(Raw!$I:$I, Raw!$A:$A, Dispositions!AZJ$14, Raw!$H:$H, "E34")</f>
        <v>0</v>
      </c>
      <c r="AZK15" s="20">
        <f>SUMIFS(Raw!$I:$I, Raw!$A:$A, Dispositions!AZK$14, Raw!$H:$H, "E34")</f>
        <v>0</v>
      </c>
      <c r="AZL15" s="21">
        <f>SUMIFS(Raw!$I:$I, Raw!$A:$A, Dispositions!AZL$14, Raw!$H:$H, "E34")</f>
        <v>0</v>
      </c>
      <c r="AZN15" s="46">
        <f>SUMIFS(Raw!$I:$I, Raw!$A:$A, Dispositions!AZN$14, Raw!$H:$H, "E02")</f>
        <v>0</v>
      </c>
      <c r="AZO15" s="66">
        <f>SUMIFS(Raw!$I:$I, Raw!$A:$A, Dispositions!AZO$14, Raw!$H:$H, "E02")</f>
        <v>0</v>
      </c>
      <c r="AZP15" s="66">
        <f>SUMIFS(Raw!$I:$I, Raw!$A:$A, Dispositions!AZP$14, Raw!$H:$H, "E02")</f>
        <v>0</v>
      </c>
      <c r="AZQ15" s="66">
        <f>SUMIFS(Raw!$I:$I, Raw!$A:$A, Dispositions!AZQ$14, Raw!$H:$H, "E02")</f>
        <v>0</v>
      </c>
      <c r="AZR15" s="66">
        <f>SUMIFS(Raw!$I:$I, Raw!$A:$A, Dispositions!AZR$14, Raw!$H:$H, "E02")</f>
        <v>0</v>
      </c>
      <c r="AZS15" s="66">
        <f>SUMIFS(Raw!$I:$I, Raw!$A:$A, Dispositions!AZS$14, Raw!$H:$H, "E02")</f>
        <v>0</v>
      </c>
      <c r="AZT15" s="67">
        <f>SUMIFS(Raw!$I:$I, Raw!$A:$A, Dispositions!AZT$14, Raw!$H:$H, "E02")</f>
        <v>0</v>
      </c>
      <c r="AZV15" s="19">
        <f>SUMIFS(Raw!$I:$I, Raw!$A:$A, Dispositions!AZV$14, Raw!$H:$H, "E03")</f>
        <v>0</v>
      </c>
      <c r="AZW15" s="20">
        <f>SUMIFS(Raw!$I:$I, Raw!$A:$A, Dispositions!AZW$14, Raw!$H:$H, "E03")</f>
        <v>0</v>
      </c>
      <c r="AZX15" s="20">
        <f>SUMIFS(Raw!$I:$I, Raw!$A:$A, Dispositions!AZX$14, Raw!$H:$H, "E03")</f>
        <v>0</v>
      </c>
      <c r="AZY15" s="20">
        <f>SUMIFS(Raw!$I:$I, Raw!$A:$A, Dispositions!AZY$14, Raw!$H:$H, "E03")</f>
        <v>0</v>
      </c>
      <c r="AZZ15" s="20">
        <f>SUMIFS(Raw!$I:$I, Raw!$A:$A, Dispositions!AZZ$14, Raw!$H:$H, "E03")</f>
        <v>0</v>
      </c>
      <c r="BAA15" s="20">
        <f>SUMIFS(Raw!$I:$I, Raw!$A:$A, Dispositions!BAA$14, Raw!$H:$H, "E03")</f>
        <v>0</v>
      </c>
      <c r="BAB15" s="21">
        <f>SUMIFS(Raw!$I:$I, Raw!$A:$A, Dispositions!BAB$14, Raw!$H:$H, "E03")</f>
        <v>0</v>
      </c>
      <c r="BAD15" s="19">
        <f>SUMIFS(Raw!$I:$I, Raw!$A:$A, Dispositions!BAD$14, Raw!$H:$H, "E05")</f>
        <v>0</v>
      </c>
      <c r="BAE15" s="20">
        <f>SUMIFS(Raw!$I:$I, Raw!$A:$A, Dispositions!BAE$14, Raw!$H:$H, "E05")</f>
        <v>0</v>
      </c>
      <c r="BAF15" s="20">
        <f>SUMIFS(Raw!$I:$I, Raw!$A:$A, Dispositions!BAF$14, Raw!$H:$H, "E05")</f>
        <v>0</v>
      </c>
      <c r="BAG15" s="20">
        <f>SUMIFS(Raw!$I:$I, Raw!$A:$A, Dispositions!BAG$14, Raw!$H:$H, "E05")</f>
        <v>0</v>
      </c>
      <c r="BAH15" s="20">
        <f>SUMIFS(Raw!$I:$I, Raw!$A:$A, Dispositions!BAH$14, Raw!$H:$H, "E05")</f>
        <v>0</v>
      </c>
      <c r="BAI15" s="20">
        <f>SUMIFS(Raw!$I:$I, Raw!$A:$A, Dispositions!BAI$14, Raw!$H:$H, "E05")</f>
        <v>0</v>
      </c>
      <c r="BAJ15" s="21">
        <f>SUMIFS(Raw!$I:$I, Raw!$A:$A, Dispositions!BAJ$14, Raw!$H:$H, "E05")</f>
        <v>0</v>
      </c>
      <c r="BAL15" s="19">
        <f>SUMIFS(Raw!$I:$I, Raw!$A:$A, Dispositions!BAL$14, Raw!$H:$H, "E12")</f>
        <v>0</v>
      </c>
      <c r="BAM15" s="20">
        <f>SUMIFS(Raw!$I:$I, Raw!$A:$A, Dispositions!BAM$14, Raw!$H:$H, "E12")</f>
        <v>0</v>
      </c>
      <c r="BAN15" s="20">
        <f>SUMIFS(Raw!$I:$I, Raw!$A:$A, Dispositions!BAN$14, Raw!$H:$H, "E12")</f>
        <v>0</v>
      </c>
      <c r="BAO15" s="20">
        <f>SUMIFS(Raw!$I:$I, Raw!$A:$A, Dispositions!BAO$14, Raw!$H:$H, "E12")</f>
        <v>0</v>
      </c>
      <c r="BAP15" s="20">
        <f>SUMIFS(Raw!$I:$I, Raw!$A:$A, Dispositions!BAP$14, Raw!$H:$H, "E12")</f>
        <v>0</v>
      </c>
      <c r="BAQ15" s="20">
        <f>SUMIFS(Raw!$I:$I, Raw!$A:$A, Dispositions!BAQ$14, Raw!$H:$H, "E12")</f>
        <v>0</v>
      </c>
      <c r="BAR15" s="21">
        <f>SUMIFS(Raw!$I:$I, Raw!$A:$A, Dispositions!BAR$14, Raw!$H:$H, "E12")</f>
        <v>0</v>
      </c>
      <c r="BAT15" s="19">
        <f>SUMIFS(Raw!$I:$I, Raw!$A:$A, Dispositions!BAT$14, Raw!$H:$H, "E13")</f>
        <v>0</v>
      </c>
      <c r="BAU15" s="20">
        <f>SUMIFS(Raw!$I:$I, Raw!$A:$A, Dispositions!BAU$14, Raw!$H:$H, "E13")</f>
        <v>0</v>
      </c>
      <c r="BAV15" s="20">
        <f>SUMIFS(Raw!$I:$I, Raw!$A:$A, Dispositions!BAV$14, Raw!$H:$H, "E13")</f>
        <v>0</v>
      </c>
      <c r="BAW15" s="20">
        <f>SUMIFS(Raw!$I:$I, Raw!$A:$A, Dispositions!BAW$14, Raw!$H:$H, "E13")</f>
        <v>0</v>
      </c>
      <c r="BAX15" s="20">
        <f>SUMIFS(Raw!$I:$I, Raw!$A:$A, Dispositions!BAX$14, Raw!$H:$H, "E13")</f>
        <v>0</v>
      </c>
      <c r="BAY15" s="20">
        <f>SUMIFS(Raw!$I:$I, Raw!$A:$A, Dispositions!BAY$14, Raw!$H:$H, "E13")</f>
        <v>0</v>
      </c>
      <c r="BAZ15" s="21">
        <f>SUMIFS(Raw!$I:$I, Raw!$A:$A, Dispositions!BAZ$14, Raw!$H:$H, "E13")</f>
        <v>0</v>
      </c>
      <c r="BBB15" s="19">
        <f>SUMIFS(Raw!$I:$I, Raw!$A:$A, Dispositions!BBB$14, Raw!$H:$H, "E14")</f>
        <v>0</v>
      </c>
      <c r="BBC15" s="20">
        <f>SUMIFS(Raw!$I:$I, Raw!$A:$A, Dispositions!BBC$14, Raw!$H:$H, "E14")</f>
        <v>0</v>
      </c>
      <c r="BBD15" s="20">
        <f>SUMIFS(Raw!$I:$I, Raw!$A:$A, Dispositions!BBD$14, Raw!$H:$H, "E14")</f>
        <v>0</v>
      </c>
      <c r="BBE15" s="20">
        <f>SUMIFS(Raw!$I:$I, Raw!$A:$A, Dispositions!BBE$14, Raw!$H:$H, "E14")</f>
        <v>0</v>
      </c>
      <c r="BBF15" s="20">
        <f>SUMIFS(Raw!$I:$I, Raw!$A:$A, Dispositions!BBF$14, Raw!$H:$H, "E14")</f>
        <v>0</v>
      </c>
      <c r="BBG15" s="20">
        <f>SUMIFS(Raw!$I:$I, Raw!$A:$A, Dispositions!BBG$14, Raw!$H:$H, "E14")</f>
        <v>0</v>
      </c>
      <c r="BBH15" s="21">
        <f>SUMIFS(Raw!$I:$I, Raw!$A:$A, Dispositions!BBH$14, Raw!$H:$H, "E14")</f>
        <v>0</v>
      </c>
      <c r="BBJ15" s="19">
        <f>SUMIFS(Raw!$I:$I, Raw!$A:$A, Dispositions!BBJ$14, Raw!$H:$H, "E15")</f>
        <v>0</v>
      </c>
      <c r="BBK15" s="20">
        <f>SUMIFS(Raw!$I:$I, Raw!$A:$A, Dispositions!BBK$14, Raw!$H:$H, "E15")</f>
        <v>0</v>
      </c>
      <c r="BBL15" s="20">
        <f>SUMIFS(Raw!$I:$I, Raw!$A:$A, Dispositions!BBL$14, Raw!$H:$H, "E15")</f>
        <v>0</v>
      </c>
      <c r="BBM15" s="20">
        <f>SUMIFS(Raw!$I:$I, Raw!$A:$A, Dispositions!BBM$14, Raw!$H:$H, "E15")</f>
        <v>0</v>
      </c>
      <c r="BBN15" s="20">
        <f>SUMIFS(Raw!$I:$I, Raw!$A:$A, Dispositions!BBN$14, Raw!$H:$H, "E15")</f>
        <v>0</v>
      </c>
      <c r="BBO15" s="20">
        <f>SUMIFS(Raw!$I:$I, Raw!$A:$A, Dispositions!BBO$14, Raw!$H:$H, "E15")</f>
        <v>0</v>
      </c>
      <c r="BBP15" s="21">
        <f>SUMIFS(Raw!$I:$I, Raw!$A:$A, Dispositions!BBP$14, Raw!$H:$H, "E15")</f>
        <v>0</v>
      </c>
      <c r="BBR15" s="19">
        <f>SUMIFS(Raw!$I:$I, Raw!$A:$A, Dispositions!BBR$14, Raw!$H:$H, "E16")</f>
        <v>0</v>
      </c>
      <c r="BBS15" s="20">
        <f>SUMIFS(Raw!$I:$I, Raw!$A:$A, Dispositions!BBS$14, Raw!$H:$H, "E16")</f>
        <v>0</v>
      </c>
      <c r="BBT15" s="20">
        <f>SUMIFS(Raw!$I:$I, Raw!$A:$A, Dispositions!BBT$14, Raw!$H:$H, "E16")</f>
        <v>0</v>
      </c>
      <c r="BBU15" s="20">
        <f>SUMIFS(Raw!$I:$I, Raw!$A:$A, Dispositions!BBU$14, Raw!$H:$H, "E16")</f>
        <v>0</v>
      </c>
      <c r="BBV15" s="20">
        <f>SUMIFS(Raw!$I:$I, Raw!$A:$A, Dispositions!BBV$14, Raw!$H:$H, "E16")</f>
        <v>0</v>
      </c>
      <c r="BBW15" s="20">
        <f>SUMIFS(Raw!$I:$I, Raw!$A:$A, Dispositions!BBW$14, Raw!$H:$H, "E16")</f>
        <v>0</v>
      </c>
      <c r="BBX15" s="21">
        <f>SUMIFS(Raw!$I:$I, Raw!$A:$A, Dispositions!BBX$14, Raw!$H:$H, "E16")</f>
        <v>0</v>
      </c>
      <c r="BBZ15" s="19">
        <f>SUMIFS(Raw!$I:$I, Raw!$A:$A, Dispositions!BBZ$14, Raw!$H:$H, "E18")</f>
        <v>0</v>
      </c>
      <c r="BCA15" s="20">
        <f>SUMIFS(Raw!$I:$I, Raw!$A:$A, Dispositions!BCA$14, Raw!$H:$H, "E18")</f>
        <v>0</v>
      </c>
      <c r="BCB15" s="20">
        <f>SUMIFS(Raw!$I:$I, Raw!$A:$A, Dispositions!BCB$14, Raw!$H:$H, "E18")</f>
        <v>0</v>
      </c>
      <c r="BCC15" s="20">
        <f>SUMIFS(Raw!$I:$I, Raw!$A:$A, Dispositions!BCC$14, Raw!$H:$H, "E18")</f>
        <v>0</v>
      </c>
      <c r="BCD15" s="20">
        <f>SUMIFS(Raw!$I:$I, Raw!$A:$A, Dispositions!BCD$14, Raw!$H:$H, "E18")</f>
        <v>0</v>
      </c>
      <c r="BCE15" s="20">
        <f>SUMIFS(Raw!$I:$I, Raw!$A:$A, Dispositions!BCE$14, Raw!$H:$H, "E18")</f>
        <v>0</v>
      </c>
      <c r="BCF15" s="21">
        <f>SUMIFS(Raw!$I:$I, Raw!$A:$A, Dispositions!BCF$14, Raw!$H:$H, "E18")</f>
        <v>0</v>
      </c>
      <c r="BCH15" s="19">
        <f>SUMIFS(Raw!$I:$I, Raw!$A:$A, Dispositions!BCH$14, Raw!$H:$H, "E34")</f>
        <v>0</v>
      </c>
      <c r="BCI15" s="20">
        <f>SUMIFS(Raw!$I:$I, Raw!$A:$A, Dispositions!BCI$14, Raw!$H:$H, "E34")</f>
        <v>0</v>
      </c>
      <c r="BCJ15" s="20">
        <f>SUMIFS(Raw!$I:$I, Raw!$A:$A, Dispositions!BCJ$14, Raw!$H:$H, "E34")</f>
        <v>0</v>
      </c>
      <c r="BCK15" s="20">
        <f>SUMIFS(Raw!$I:$I, Raw!$A:$A, Dispositions!BCK$14, Raw!$H:$H, "E34")</f>
        <v>0</v>
      </c>
      <c r="BCL15" s="20">
        <f>SUMIFS(Raw!$I:$I, Raw!$A:$A, Dispositions!BCL$14, Raw!$H:$H, "E34")</f>
        <v>0</v>
      </c>
      <c r="BCM15" s="20">
        <f>SUMIFS(Raw!$I:$I, Raw!$A:$A, Dispositions!BCM$14, Raw!$H:$H, "E34")</f>
        <v>0</v>
      </c>
      <c r="BCN15" s="21">
        <f>SUMIFS(Raw!$I:$I, Raw!$A:$A, Dispositions!BCN$14, Raw!$H:$H, "E34")</f>
        <v>0</v>
      </c>
      <c r="BCP15" s="46">
        <f>SUMIFS(Raw!$I:$I, Raw!$A:$A, Dispositions!BCP$14, Raw!$H:$H, "E02")</f>
        <v>0</v>
      </c>
      <c r="BCQ15" s="66">
        <f>SUMIFS(Raw!$I:$I, Raw!$A:$A, Dispositions!BCQ$14, Raw!$H:$H, "E02")</f>
        <v>0</v>
      </c>
      <c r="BCR15" s="66">
        <f>SUMIFS(Raw!$I:$I, Raw!$A:$A, Dispositions!BCR$14, Raw!$H:$H, "E02")</f>
        <v>0</v>
      </c>
      <c r="BCS15" s="66">
        <f>SUMIFS(Raw!$I:$I, Raw!$A:$A, Dispositions!BCS$14, Raw!$H:$H, "E02")</f>
        <v>0</v>
      </c>
      <c r="BCT15" s="66">
        <f>SUMIFS(Raw!$I:$I, Raw!$A:$A, Dispositions!BCT$14, Raw!$H:$H, "E02")</f>
        <v>0</v>
      </c>
      <c r="BCU15" s="66">
        <f>SUMIFS(Raw!$I:$I, Raw!$A:$A, Dispositions!BCU$14, Raw!$H:$H, "E02")</f>
        <v>0</v>
      </c>
      <c r="BCV15" s="67">
        <f>SUMIFS(Raw!$I:$I, Raw!$A:$A, Dispositions!BCV$14, Raw!$H:$H, "E02")</f>
        <v>0</v>
      </c>
      <c r="BCX15" s="19">
        <f>SUMIFS(Raw!$I:$I, Raw!$A:$A, Dispositions!BCX$14, Raw!$H:$H, "E03")</f>
        <v>0</v>
      </c>
      <c r="BCY15" s="20">
        <f>SUMIFS(Raw!$I:$I, Raw!$A:$A, Dispositions!BCY$14, Raw!$H:$H, "E03")</f>
        <v>0</v>
      </c>
      <c r="BCZ15" s="20">
        <f>SUMIFS(Raw!$I:$I, Raw!$A:$A, Dispositions!BCZ$14, Raw!$H:$H, "E03")</f>
        <v>0</v>
      </c>
      <c r="BDA15" s="20">
        <f>SUMIFS(Raw!$I:$I, Raw!$A:$A, Dispositions!BDA$14, Raw!$H:$H, "E03")</f>
        <v>0</v>
      </c>
      <c r="BDB15" s="20">
        <f>SUMIFS(Raw!$I:$I, Raw!$A:$A, Dispositions!BDB$14, Raw!$H:$H, "E03")</f>
        <v>0</v>
      </c>
      <c r="BDC15" s="20">
        <f>SUMIFS(Raw!$I:$I, Raw!$A:$A, Dispositions!BDC$14, Raw!$H:$H, "E03")</f>
        <v>0</v>
      </c>
      <c r="BDD15" s="21">
        <f>SUMIFS(Raw!$I:$I, Raw!$A:$A, Dispositions!BDD$14, Raw!$H:$H, "E03")</f>
        <v>0</v>
      </c>
      <c r="BDF15" s="19">
        <f>SUMIFS(Raw!$I:$I, Raw!$A:$A, Dispositions!BDF$14, Raw!$H:$H, "E05")</f>
        <v>0</v>
      </c>
      <c r="BDG15" s="20">
        <f>SUMIFS(Raw!$I:$I, Raw!$A:$A, Dispositions!BDG$14, Raw!$H:$H, "E05")</f>
        <v>0</v>
      </c>
      <c r="BDH15" s="20">
        <f>SUMIFS(Raw!$I:$I, Raw!$A:$A, Dispositions!BDH$14, Raw!$H:$H, "E05")</f>
        <v>0</v>
      </c>
      <c r="BDI15" s="20">
        <f>SUMIFS(Raw!$I:$I, Raw!$A:$A, Dispositions!BDI$14, Raw!$H:$H, "E05")</f>
        <v>0</v>
      </c>
      <c r="BDJ15" s="20">
        <f>SUMIFS(Raw!$I:$I, Raw!$A:$A, Dispositions!BDJ$14, Raw!$H:$H, "E05")</f>
        <v>0</v>
      </c>
      <c r="BDK15" s="20">
        <f>SUMIFS(Raw!$I:$I, Raw!$A:$A, Dispositions!BDK$14, Raw!$H:$H, "E05")</f>
        <v>0</v>
      </c>
      <c r="BDL15" s="21">
        <f>SUMIFS(Raw!$I:$I, Raw!$A:$A, Dispositions!BDL$14, Raw!$H:$H, "E05")</f>
        <v>0</v>
      </c>
      <c r="BDN15" s="19">
        <f>SUMIFS(Raw!$I:$I, Raw!$A:$A, Dispositions!BDN$14, Raw!$H:$H, "E12")</f>
        <v>0</v>
      </c>
      <c r="BDO15" s="20">
        <f>SUMIFS(Raw!$I:$I, Raw!$A:$A, Dispositions!BDO$14, Raw!$H:$H, "E12")</f>
        <v>0</v>
      </c>
      <c r="BDP15" s="20">
        <f>SUMIFS(Raw!$I:$I, Raw!$A:$A, Dispositions!BDP$14, Raw!$H:$H, "E12")</f>
        <v>0</v>
      </c>
      <c r="BDQ15" s="20">
        <f>SUMIFS(Raw!$I:$I, Raw!$A:$A, Dispositions!BDQ$14, Raw!$H:$H, "E12")</f>
        <v>0</v>
      </c>
      <c r="BDR15" s="20">
        <f>SUMIFS(Raw!$I:$I, Raw!$A:$A, Dispositions!BDR$14, Raw!$H:$H, "E12")</f>
        <v>0</v>
      </c>
      <c r="BDS15" s="20">
        <f>SUMIFS(Raw!$I:$I, Raw!$A:$A, Dispositions!BDS$14, Raw!$H:$H, "E12")</f>
        <v>0</v>
      </c>
      <c r="BDT15" s="21">
        <f>SUMIFS(Raw!$I:$I, Raw!$A:$A, Dispositions!BDT$14, Raw!$H:$H, "E12")</f>
        <v>0</v>
      </c>
      <c r="BDV15" s="19">
        <f>SUMIFS(Raw!$I:$I, Raw!$A:$A, Dispositions!BDV$14, Raw!$H:$H, "E13")</f>
        <v>0</v>
      </c>
      <c r="BDW15" s="20">
        <f>SUMIFS(Raw!$I:$I, Raw!$A:$A, Dispositions!BDW$14, Raw!$H:$H, "E13")</f>
        <v>0</v>
      </c>
      <c r="BDX15" s="20">
        <f>SUMIFS(Raw!$I:$I, Raw!$A:$A, Dispositions!BDX$14, Raw!$H:$H, "E13")</f>
        <v>0</v>
      </c>
      <c r="BDY15" s="20">
        <f>SUMIFS(Raw!$I:$I, Raw!$A:$A, Dispositions!BDY$14, Raw!$H:$H, "E13")</f>
        <v>0</v>
      </c>
      <c r="BDZ15" s="20">
        <f>SUMIFS(Raw!$I:$I, Raw!$A:$A, Dispositions!BDZ$14, Raw!$H:$H, "E13")</f>
        <v>0</v>
      </c>
      <c r="BEA15" s="20">
        <f>SUMIFS(Raw!$I:$I, Raw!$A:$A, Dispositions!BEA$14, Raw!$H:$H, "E13")</f>
        <v>0</v>
      </c>
      <c r="BEB15" s="21">
        <f>SUMIFS(Raw!$I:$I, Raw!$A:$A, Dispositions!BEB$14, Raw!$H:$H, "E13")</f>
        <v>0</v>
      </c>
      <c r="BED15" s="19">
        <f>SUMIFS(Raw!$I:$I, Raw!$A:$A, Dispositions!BED$14, Raw!$H:$H, "E14")</f>
        <v>0</v>
      </c>
      <c r="BEE15" s="20">
        <f>SUMIFS(Raw!$I:$I, Raw!$A:$A, Dispositions!BEE$14, Raw!$H:$H, "E14")</f>
        <v>0</v>
      </c>
      <c r="BEF15" s="20">
        <f>SUMIFS(Raw!$I:$I, Raw!$A:$A, Dispositions!BEF$14, Raw!$H:$H, "E14")</f>
        <v>0</v>
      </c>
      <c r="BEG15" s="20">
        <f>SUMIFS(Raw!$I:$I, Raw!$A:$A, Dispositions!BEG$14, Raw!$H:$H, "E14")</f>
        <v>0</v>
      </c>
      <c r="BEH15" s="20">
        <f>SUMIFS(Raw!$I:$I, Raw!$A:$A, Dispositions!BEH$14, Raw!$H:$H, "E14")</f>
        <v>0</v>
      </c>
      <c r="BEI15" s="20">
        <f>SUMIFS(Raw!$I:$I, Raw!$A:$A, Dispositions!BEI$14, Raw!$H:$H, "E14")</f>
        <v>0</v>
      </c>
      <c r="BEJ15" s="21">
        <f>SUMIFS(Raw!$I:$I, Raw!$A:$A, Dispositions!BEJ$14, Raw!$H:$H, "E14")</f>
        <v>0</v>
      </c>
      <c r="BEL15" s="19">
        <f>SUMIFS(Raw!$I:$I, Raw!$A:$A, Dispositions!BEL$14, Raw!$H:$H, "E15")</f>
        <v>0</v>
      </c>
      <c r="BEM15" s="20">
        <f>SUMIFS(Raw!$I:$I, Raw!$A:$A, Dispositions!BEM$14, Raw!$H:$H, "E15")</f>
        <v>0</v>
      </c>
      <c r="BEN15" s="20">
        <f>SUMIFS(Raw!$I:$I, Raw!$A:$A, Dispositions!BEN$14, Raw!$H:$H, "E15")</f>
        <v>0</v>
      </c>
      <c r="BEO15" s="20">
        <f>SUMIFS(Raw!$I:$I, Raw!$A:$A, Dispositions!BEO$14, Raw!$H:$H, "E15")</f>
        <v>0</v>
      </c>
      <c r="BEP15" s="20">
        <f>SUMIFS(Raw!$I:$I, Raw!$A:$A, Dispositions!BEP$14, Raw!$H:$H, "E15")</f>
        <v>0</v>
      </c>
      <c r="BEQ15" s="20">
        <f>SUMIFS(Raw!$I:$I, Raw!$A:$A, Dispositions!BEQ$14, Raw!$H:$H, "E15")</f>
        <v>0</v>
      </c>
      <c r="BER15" s="21">
        <f>SUMIFS(Raw!$I:$I, Raw!$A:$A, Dispositions!BER$14, Raw!$H:$H, "E15")</f>
        <v>0</v>
      </c>
      <c r="BET15" s="19">
        <f>SUMIFS(Raw!$I:$I, Raw!$A:$A, Dispositions!BET$14, Raw!$H:$H, "E16")</f>
        <v>0</v>
      </c>
      <c r="BEU15" s="20">
        <f>SUMIFS(Raw!$I:$I, Raw!$A:$A, Dispositions!BEU$14, Raw!$H:$H, "E16")</f>
        <v>0</v>
      </c>
      <c r="BEV15" s="20">
        <f>SUMIFS(Raw!$I:$I, Raw!$A:$A, Dispositions!BEV$14, Raw!$H:$H, "E16")</f>
        <v>0</v>
      </c>
      <c r="BEW15" s="20">
        <f>SUMIFS(Raw!$I:$I, Raw!$A:$A, Dispositions!BEW$14, Raw!$H:$H, "E16")</f>
        <v>0</v>
      </c>
      <c r="BEX15" s="20">
        <f>SUMIFS(Raw!$I:$I, Raw!$A:$A, Dispositions!BEX$14, Raw!$H:$H, "E16")</f>
        <v>0</v>
      </c>
      <c r="BEY15" s="20">
        <f>SUMIFS(Raw!$I:$I, Raw!$A:$A, Dispositions!BEY$14, Raw!$H:$H, "E16")</f>
        <v>0</v>
      </c>
      <c r="BEZ15" s="21">
        <f>SUMIFS(Raw!$I:$I, Raw!$A:$A, Dispositions!BEZ$14, Raw!$H:$H, "E16")</f>
        <v>0</v>
      </c>
      <c r="BFB15" s="19">
        <f>SUMIFS(Raw!$I:$I, Raw!$A:$A, Dispositions!BFB$14, Raw!$H:$H, "E18")</f>
        <v>0</v>
      </c>
      <c r="BFC15" s="20">
        <f>SUMIFS(Raw!$I:$I, Raw!$A:$A, Dispositions!BFC$14, Raw!$H:$H, "E18")</f>
        <v>0</v>
      </c>
      <c r="BFD15" s="20">
        <f>SUMIFS(Raw!$I:$I, Raw!$A:$A, Dispositions!BFD$14, Raw!$H:$H, "E18")</f>
        <v>0</v>
      </c>
      <c r="BFE15" s="20">
        <f>SUMIFS(Raw!$I:$I, Raw!$A:$A, Dispositions!BFE$14, Raw!$H:$H, "E18")</f>
        <v>0</v>
      </c>
      <c r="BFF15" s="20">
        <f>SUMIFS(Raw!$I:$I, Raw!$A:$A, Dispositions!BFF$14, Raw!$H:$H, "E18")</f>
        <v>0</v>
      </c>
      <c r="BFG15" s="20">
        <f>SUMIFS(Raw!$I:$I, Raw!$A:$A, Dispositions!BFG$14, Raw!$H:$H, "E18")</f>
        <v>0</v>
      </c>
      <c r="BFH15" s="21">
        <f>SUMIFS(Raw!$I:$I, Raw!$A:$A, Dispositions!BFH$14, Raw!$H:$H, "E18")</f>
        <v>0</v>
      </c>
      <c r="BFJ15" s="19">
        <f>SUMIFS(Raw!$I:$I, Raw!$A:$A, Dispositions!BFJ$14, Raw!$H:$H, "E34")</f>
        <v>0</v>
      </c>
      <c r="BFK15" s="20">
        <f>SUMIFS(Raw!$I:$I, Raw!$A:$A, Dispositions!BFK$14, Raw!$H:$H, "E34")</f>
        <v>0</v>
      </c>
      <c r="BFL15" s="20">
        <f>SUMIFS(Raw!$I:$I, Raw!$A:$A, Dispositions!BFL$14, Raw!$H:$H, "E34")</f>
        <v>0</v>
      </c>
      <c r="BFM15" s="20">
        <f>SUMIFS(Raw!$I:$I, Raw!$A:$A, Dispositions!BFM$14, Raw!$H:$H, "E34")</f>
        <v>0</v>
      </c>
      <c r="BFN15" s="20">
        <f>SUMIFS(Raw!$I:$I, Raw!$A:$A, Dispositions!BFN$14, Raw!$H:$H, "E34")</f>
        <v>0</v>
      </c>
      <c r="BFO15" s="20">
        <f>SUMIFS(Raw!$I:$I, Raw!$A:$A, Dispositions!BFO$14, Raw!$H:$H, "E34")</f>
        <v>0</v>
      </c>
      <c r="BFP15" s="21">
        <f>SUMIFS(Raw!$I:$I, Raw!$A:$A, Dispositions!BFP$14, Raw!$H:$H, "E34")</f>
        <v>0</v>
      </c>
    </row>
    <row r="16" spans="2:1524" ht="15" thickBot="1" x14ac:dyDescent="0.4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X16" s="23"/>
      <c r="KY16" s="24"/>
      <c r="KZ16" s="24"/>
      <c r="LA16" s="24"/>
      <c r="LB16" s="24"/>
      <c r="LC16" s="24"/>
      <c r="LD16" s="25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V16" s="23"/>
      <c r="LW16" s="24"/>
      <c r="LX16" s="24"/>
      <c r="LY16" s="24"/>
      <c r="LZ16" s="24"/>
      <c r="MA16" s="24"/>
      <c r="MB16" s="25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T16" s="23"/>
      <c r="MU16" s="24"/>
      <c r="MV16" s="24"/>
      <c r="MW16" s="24"/>
      <c r="MX16" s="24"/>
      <c r="MY16" s="24"/>
      <c r="MZ16" s="25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R16" s="23"/>
      <c r="NS16" s="24"/>
      <c r="NT16" s="24"/>
      <c r="NU16" s="24"/>
      <c r="NV16" s="24"/>
      <c r="NW16" s="24"/>
      <c r="NX16" s="25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P16" s="23"/>
      <c r="OQ16" s="24"/>
      <c r="OR16" s="24"/>
      <c r="OS16" s="24"/>
      <c r="OT16" s="24"/>
      <c r="OU16" s="24"/>
      <c r="OV16" s="25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N16" s="23"/>
      <c r="PO16" s="24"/>
      <c r="PP16" s="24"/>
      <c r="PQ16" s="24"/>
      <c r="PR16" s="24"/>
      <c r="PS16" s="24"/>
      <c r="PT16" s="25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L16" s="23"/>
      <c r="QM16" s="24"/>
      <c r="QN16" s="24"/>
      <c r="QO16" s="24"/>
      <c r="QP16" s="24"/>
      <c r="QQ16" s="24"/>
      <c r="QR16" s="25"/>
      <c r="QT16" s="23"/>
      <c r="QU16" s="24"/>
      <c r="QV16" s="24"/>
      <c r="QW16" s="24"/>
      <c r="QX16" s="24"/>
      <c r="QY16" s="24"/>
      <c r="QZ16" s="25"/>
      <c r="RB16" s="23"/>
      <c r="RC16" s="24"/>
      <c r="RD16" s="24"/>
      <c r="RE16" s="24"/>
      <c r="RF16" s="24"/>
      <c r="RG16" s="24"/>
      <c r="RH16" s="25"/>
      <c r="RJ16" s="23"/>
      <c r="RK16" s="24"/>
      <c r="RL16" s="24"/>
      <c r="RM16" s="24"/>
      <c r="RN16" s="24"/>
      <c r="RO16" s="24"/>
      <c r="RP16" s="25"/>
      <c r="RR16" s="23"/>
      <c r="RS16" s="24"/>
      <c r="RT16" s="24"/>
      <c r="RU16" s="24"/>
      <c r="RV16" s="24"/>
      <c r="RW16" s="24"/>
      <c r="RX16" s="25"/>
      <c r="RZ16" s="23"/>
      <c r="SA16" s="24"/>
      <c r="SB16" s="24"/>
      <c r="SC16" s="24"/>
      <c r="SD16" s="24"/>
      <c r="SE16" s="24"/>
      <c r="SF16" s="25"/>
      <c r="SH16" s="23"/>
      <c r="SI16" s="24"/>
      <c r="SJ16" s="24"/>
      <c r="SK16" s="24"/>
      <c r="SL16" s="24"/>
      <c r="SM16" s="24"/>
      <c r="SN16" s="25"/>
      <c r="SP16" s="23"/>
      <c r="SQ16" s="24"/>
      <c r="SR16" s="24"/>
      <c r="SS16" s="24"/>
      <c r="ST16" s="24"/>
      <c r="SU16" s="24"/>
      <c r="SV16" s="25"/>
      <c r="SX16" s="23"/>
      <c r="SY16" s="24"/>
      <c r="SZ16" s="24"/>
      <c r="TA16" s="24"/>
      <c r="TB16" s="24"/>
      <c r="TC16" s="24"/>
      <c r="TD16" s="25"/>
      <c r="TF16" s="23"/>
      <c r="TG16" s="24"/>
      <c r="TH16" s="24"/>
      <c r="TI16" s="24"/>
      <c r="TJ16" s="24"/>
      <c r="TK16" s="24"/>
      <c r="TL16" s="25"/>
      <c r="TN16" s="23"/>
      <c r="TO16" s="24"/>
      <c r="TP16" s="24"/>
      <c r="TQ16" s="24"/>
      <c r="TR16" s="24"/>
      <c r="TS16" s="24"/>
      <c r="TT16" s="25"/>
      <c r="TV16" s="23"/>
      <c r="TW16" s="24"/>
      <c r="TX16" s="24"/>
      <c r="TY16" s="24"/>
      <c r="TZ16" s="24"/>
      <c r="UA16" s="24"/>
      <c r="UB16" s="25"/>
      <c r="UD16" s="23"/>
      <c r="UE16" s="24"/>
      <c r="UF16" s="24"/>
      <c r="UG16" s="24"/>
      <c r="UH16" s="24"/>
      <c r="UI16" s="24"/>
      <c r="UJ16" s="25"/>
      <c r="UL16" s="23"/>
      <c r="UM16" s="24"/>
      <c r="UN16" s="24"/>
      <c r="UO16" s="24"/>
      <c r="UP16" s="24"/>
      <c r="UQ16" s="24"/>
      <c r="UR16" s="25"/>
      <c r="UT16" s="23"/>
      <c r="UU16" s="24"/>
      <c r="UV16" s="24"/>
      <c r="UW16" s="24"/>
      <c r="UX16" s="24"/>
      <c r="UY16" s="24"/>
      <c r="UZ16" s="25"/>
      <c r="VB16" s="23"/>
      <c r="VC16" s="24"/>
      <c r="VD16" s="24"/>
      <c r="VE16" s="24"/>
      <c r="VF16" s="24"/>
      <c r="VG16" s="24"/>
      <c r="VH16" s="25"/>
      <c r="VJ16" s="23"/>
      <c r="VK16" s="24"/>
      <c r="VL16" s="24"/>
      <c r="VM16" s="24"/>
      <c r="VN16" s="24"/>
      <c r="VO16" s="24"/>
      <c r="VP16" s="25"/>
      <c r="VR16" s="23"/>
      <c r="VS16" s="24"/>
      <c r="VT16" s="24"/>
      <c r="VU16" s="24"/>
      <c r="VV16" s="24"/>
      <c r="VW16" s="24"/>
      <c r="VX16" s="25"/>
      <c r="VZ16" s="23"/>
      <c r="WA16" s="24"/>
      <c r="WB16" s="24"/>
      <c r="WC16" s="24"/>
      <c r="WD16" s="24"/>
      <c r="WE16" s="24"/>
      <c r="WF16" s="25"/>
      <c r="WH16" s="23"/>
      <c r="WI16" s="24"/>
      <c r="WJ16" s="24"/>
      <c r="WK16" s="24"/>
      <c r="WL16" s="24"/>
      <c r="WM16" s="24"/>
      <c r="WN16" s="25"/>
      <c r="WP16" s="23"/>
      <c r="WQ16" s="24"/>
      <c r="WR16" s="24"/>
      <c r="WS16" s="24"/>
      <c r="WT16" s="24"/>
      <c r="WU16" s="24"/>
      <c r="WV16" s="25"/>
      <c r="WX16" s="23"/>
      <c r="WY16" s="24"/>
      <c r="WZ16" s="24"/>
      <c r="XA16" s="24"/>
      <c r="XB16" s="24"/>
      <c r="XC16" s="24"/>
      <c r="XD16" s="25"/>
      <c r="XF16" s="23"/>
      <c r="XG16" s="24"/>
      <c r="XH16" s="24"/>
      <c r="XI16" s="24"/>
      <c r="XJ16" s="24"/>
      <c r="XK16" s="24"/>
      <c r="XL16" s="25"/>
      <c r="XN16" s="23"/>
      <c r="XO16" s="24"/>
      <c r="XP16" s="24"/>
      <c r="XQ16" s="24"/>
      <c r="XR16" s="24"/>
      <c r="XS16" s="24"/>
      <c r="XT16" s="25"/>
      <c r="XV16" s="23"/>
      <c r="XW16" s="24"/>
      <c r="XX16" s="24"/>
      <c r="XY16" s="24"/>
      <c r="XZ16" s="24"/>
      <c r="YA16" s="24"/>
      <c r="YB16" s="25"/>
      <c r="YD16" s="23"/>
      <c r="YE16" s="24"/>
      <c r="YF16" s="24"/>
      <c r="YG16" s="24"/>
      <c r="YH16" s="24"/>
      <c r="YI16" s="24"/>
      <c r="YJ16" s="25"/>
      <c r="YL16" s="23"/>
      <c r="YM16" s="24"/>
      <c r="YN16" s="24"/>
      <c r="YO16" s="24"/>
      <c r="YP16" s="24"/>
      <c r="YQ16" s="24"/>
      <c r="YR16" s="25"/>
      <c r="YT16" s="23"/>
      <c r="YU16" s="24"/>
      <c r="YV16" s="24"/>
      <c r="YW16" s="24"/>
      <c r="YX16" s="24"/>
      <c r="YY16" s="24"/>
      <c r="YZ16" s="25"/>
      <c r="ZB16" s="23"/>
      <c r="ZC16" s="24"/>
      <c r="ZD16" s="24"/>
      <c r="ZE16" s="24"/>
      <c r="ZF16" s="24"/>
      <c r="ZG16" s="24"/>
      <c r="ZH16" s="25"/>
      <c r="ZJ16" s="23"/>
      <c r="ZK16" s="24"/>
      <c r="ZL16" s="24"/>
      <c r="ZM16" s="24"/>
      <c r="ZN16" s="24"/>
      <c r="ZO16" s="24"/>
      <c r="ZP16" s="25"/>
      <c r="ZR16" s="23"/>
      <c r="ZS16" s="24"/>
      <c r="ZT16" s="24"/>
      <c r="ZU16" s="24"/>
      <c r="ZV16" s="24"/>
      <c r="ZW16" s="24"/>
      <c r="ZX16" s="25"/>
      <c r="ZZ16" s="23"/>
      <c r="AAA16" s="24"/>
      <c r="AAB16" s="24"/>
      <c r="AAC16" s="24"/>
      <c r="AAD16" s="24"/>
      <c r="AAE16" s="24"/>
      <c r="AAF16" s="25"/>
      <c r="AAH16" s="23"/>
      <c r="AAI16" s="24"/>
      <c r="AAJ16" s="24"/>
      <c r="AAK16" s="24"/>
      <c r="AAL16" s="24"/>
      <c r="AAM16" s="24"/>
      <c r="AAN16" s="25"/>
      <c r="AAP16" s="23"/>
      <c r="AAQ16" s="24"/>
      <c r="AAR16" s="24"/>
      <c r="AAS16" s="24"/>
      <c r="AAT16" s="24"/>
      <c r="AAU16" s="24"/>
      <c r="AAV16" s="25"/>
      <c r="AAX16" s="23"/>
      <c r="AAY16" s="24"/>
      <c r="AAZ16" s="24"/>
      <c r="ABA16" s="24"/>
      <c r="ABB16" s="24"/>
      <c r="ABC16" s="24"/>
      <c r="ABD16" s="25"/>
      <c r="ABF16" s="23"/>
      <c r="ABG16" s="24"/>
      <c r="ABH16" s="24"/>
      <c r="ABI16" s="24"/>
      <c r="ABJ16" s="24"/>
      <c r="ABK16" s="24"/>
      <c r="ABL16" s="25"/>
      <c r="ABN16" s="23"/>
      <c r="ABO16" s="24"/>
      <c r="ABP16" s="24"/>
      <c r="ABQ16" s="24"/>
      <c r="ABR16" s="24"/>
      <c r="ABS16" s="24"/>
      <c r="ABT16" s="25"/>
      <c r="ABV16" s="23"/>
      <c r="ABW16" s="24"/>
      <c r="ABX16" s="24"/>
      <c r="ABY16" s="24"/>
      <c r="ABZ16" s="24"/>
      <c r="ACA16" s="24"/>
      <c r="ACB16" s="25"/>
      <c r="ACD16" s="23"/>
      <c r="ACE16" s="24"/>
      <c r="ACF16" s="24"/>
      <c r="ACG16" s="24"/>
      <c r="ACH16" s="24"/>
      <c r="ACI16" s="24"/>
      <c r="ACJ16" s="25"/>
      <c r="ACL16" s="23"/>
      <c r="ACM16" s="24"/>
      <c r="ACN16" s="24"/>
      <c r="ACO16" s="24"/>
      <c r="ACP16" s="24"/>
      <c r="ACQ16" s="24"/>
      <c r="ACR16" s="25"/>
      <c r="ACT16" s="23"/>
      <c r="ACU16" s="24"/>
      <c r="ACV16" s="24"/>
      <c r="ACW16" s="24"/>
      <c r="ACX16" s="24"/>
      <c r="ACY16" s="24"/>
      <c r="ACZ16" s="25"/>
      <c r="ADB16" s="23"/>
      <c r="ADC16" s="24"/>
      <c r="ADD16" s="24"/>
      <c r="ADE16" s="24"/>
      <c r="ADF16" s="24"/>
      <c r="ADG16" s="24"/>
      <c r="ADH16" s="25"/>
      <c r="ADJ16" s="23"/>
      <c r="ADK16" s="24"/>
      <c r="ADL16" s="24"/>
      <c r="ADM16" s="24"/>
      <c r="ADN16" s="24"/>
      <c r="ADO16" s="24"/>
      <c r="ADP16" s="25"/>
      <c r="ADR16" s="23"/>
      <c r="ADS16" s="24"/>
      <c r="ADT16" s="24"/>
      <c r="ADU16" s="24"/>
      <c r="ADV16" s="24"/>
      <c r="ADW16" s="24"/>
      <c r="ADX16" s="25"/>
      <c r="ADZ16" s="23"/>
      <c r="AEA16" s="24"/>
      <c r="AEB16" s="24"/>
      <c r="AEC16" s="24"/>
      <c r="AED16" s="24"/>
      <c r="AEE16" s="24"/>
      <c r="AEF16" s="25"/>
      <c r="AEH16" s="23"/>
      <c r="AEI16" s="24"/>
      <c r="AEJ16" s="24"/>
      <c r="AEK16" s="24"/>
      <c r="AEL16" s="24"/>
      <c r="AEM16" s="24"/>
      <c r="AEN16" s="25"/>
      <c r="AEP16" s="23"/>
      <c r="AEQ16" s="24"/>
      <c r="AER16" s="24"/>
      <c r="AES16" s="24"/>
      <c r="AET16" s="24"/>
      <c r="AEU16" s="24"/>
      <c r="AEV16" s="25"/>
      <c r="AEX16" s="23"/>
      <c r="AEY16" s="24"/>
      <c r="AEZ16" s="24"/>
      <c r="AFA16" s="24"/>
      <c r="AFB16" s="24"/>
      <c r="AFC16" s="24"/>
      <c r="AFD16" s="25"/>
      <c r="AFF16" s="23"/>
      <c r="AFG16" s="24"/>
      <c r="AFH16" s="24"/>
      <c r="AFI16" s="24"/>
      <c r="AFJ16" s="24"/>
      <c r="AFK16" s="24"/>
      <c r="AFL16" s="25"/>
      <c r="AFN16" s="23"/>
      <c r="AFO16" s="24"/>
      <c r="AFP16" s="24"/>
      <c r="AFQ16" s="24"/>
      <c r="AFR16" s="24"/>
      <c r="AFS16" s="24"/>
      <c r="AFT16" s="25"/>
      <c r="AFV16" s="23"/>
      <c r="AFW16" s="24"/>
      <c r="AFX16" s="24"/>
      <c r="AFY16" s="24"/>
      <c r="AFZ16" s="24"/>
      <c r="AGA16" s="24"/>
      <c r="AGB16" s="25"/>
      <c r="AGD16" s="23"/>
      <c r="AGE16" s="24"/>
      <c r="AGF16" s="24"/>
      <c r="AGG16" s="24"/>
      <c r="AGH16" s="24"/>
      <c r="AGI16" s="24"/>
      <c r="AGJ16" s="25"/>
      <c r="AGL16" s="23"/>
      <c r="AGM16" s="24"/>
      <c r="AGN16" s="24"/>
      <c r="AGO16" s="24"/>
      <c r="AGP16" s="24"/>
      <c r="AGQ16" s="24"/>
      <c r="AGR16" s="25"/>
      <c r="AGT16" s="23"/>
      <c r="AGU16" s="24"/>
      <c r="AGV16" s="24"/>
      <c r="AGW16" s="24"/>
      <c r="AGX16" s="24"/>
      <c r="AGY16" s="24"/>
      <c r="AGZ16" s="25"/>
      <c r="AHB16" s="23"/>
      <c r="AHC16" s="24"/>
      <c r="AHD16" s="24"/>
      <c r="AHE16" s="24"/>
      <c r="AHF16" s="24"/>
      <c r="AHG16" s="24"/>
      <c r="AHH16" s="25"/>
      <c r="AHJ16" s="23"/>
      <c r="AHK16" s="24"/>
      <c r="AHL16" s="24"/>
      <c r="AHM16" s="24"/>
      <c r="AHN16" s="24"/>
      <c r="AHO16" s="24"/>
      <c r="AHP16" s="25"/>
      <c r="AHR16" s="23"/>
      <c r="AHS16" s="24"/>
      <c r="AHT16" s="24"/>
      <c r="AHU16" s="24"/>
      <c r="AHV16" s="24"/>
      <c r="AHW16" s="24"/>
      <c r="AHX16" s="25"/>
      <c r="AHZ16" s="23"/>
      <c r="AIA16" s="24"/>
      <c r="AIB16" s="24"/>
      <c r="AIC16" s="24"/>
      <c r="AID16" s="24"/>
      <c r="AIE16" s="24"/>
      <c r="AIF16" s="25"/>
      <c r="AIH16" s="23"/>
      <c r="AII16" s="24"/>
      <c r="AIJ16" s="24"/>
      <c r="AIK16" s="24"/>
      <c r="AIL16" s="24"/>
      <c r="AIM16" s="24"/>
      <c r="AIN16" s="25"/>
      <c r="AIP16" s="23"/>
      <c r="AIQ16" s="24"/>
      <c r="AIR16" s="24"/>
      <c r="AIS16" s="24"/>
      <c r="AIT16" s="24"/>
      <c r="AIU16" s="24"/>
      <c r="AIV16" s="25"/>
      <c r="AIX16" s="23"/>
      <c r="AIY16" s="24"/>
      <c r="AIZ16" s="24"/>
      <c r="AJA16" s="24"/>
      <c r="AJB16" s="24"/>
      <c r="AJC16" s="24"/>
      <c r="AJD16" s="25"/>
      <c r="AJF16" s="23"/>
      <c r="AJG16" s="24"/>
      <c r="AJH16" s="24"/>
      <c r="AJI16" s="24"/>
      <c r="AJJ16" s="24"/>
      <c r="AJK16" s="24"/>
      <c r="AJL16" s="25"/>
      <c r="AJN16" s="23"/>
      <c r="AJO16" s="24"/>
      <c r="AJP16" s="24"/>
      <c r="AJQ16" s="24"/>
      <c r="AJR16" s="24"/>
      <c r="AJS16" s="24"/>
      <c r="AJT16" s="25"/>
      <c r="AJV16" s="23"/>
      <c r="AJW16" s="24"/>
      <c r="AJX16" s="24"/>
      <c r="AJY16" s="24"/>
      <c r="AJZ16" s="24"/>
      <c r="AKA16" s="24"/>
      <c r="AKB16" s="25"/>
      <c r="AKD16" s="23"/>
      <c r="AKE16" s="24"/>
      <c r="AKF16" s="24"/>
      <c r="AKG16" s="24"/>
      <c r="AKH16" s="24"/>
      <c r="AKI16" s="24"/>
      <c r="AKJ16" s="25"/>
      <c r="AKL16" s="23"/>
      <c r="AKM16" s="24"/>
      <c r="AKN16" s="24"/>
      <c r="AKO16" s="24"/>
      <c r="AKP16" s="24"/>
      <c r="AKQ16" s="24"/>
      <c r="AKR16" s="25"/>
      <c r="AKT16" s="23"/>
      <c r="AKU16" s="24"/>
      <c r="AKV16" s="24"/>
      <c r="AKW16" s="24"/>
      <c r="AKX16" s="24"/>
      <c r="AKY16" s="24"/>
      <c r="AKZ16" s="25"/>
      <c r="ALB16" s="23"/>
      <c r="ALC16" s="24"/>
      <c r="ALD16" s="24"/>
      <c r="ALE16" s="24"/>
      <c r="ALF16" s="24"/>
      <c r="ALG16" s="24"/>
      <c r="ALH16" s="25"/>
      <c r="ALJ16" s="23"/>
      <c r="ALK16" s="24"/>
      <c r="ALL16" s="24"/>
      <c r="ALM16" s="24"/>
      <c r="ALN16" s="24"/>
      <c r="ALO16" s="24"/>
      <c r="ALP16" s="25"/>
      <c r="ALR16" s="23"/>
      <c r="ALS16" s="24"/>
      <c r="ALT16" s="24"/>
      <c r="ALU16" s="24"/>
      <c r="ALV16" s="24"/>
      <c r="ALW16" s="24"/>
      <c r="ALX16" s="25"/>
      <c r="ALZ16" s="23"/>
      <c r="AMA16" s="24"/>
      <c r="AMB16" s="24"/>
      <c r="AMC16" s="24"/>
      <c r="AMD16" s="24"/>
      <c r="AME16" s="24"/>
      <c r="AMF16" s="25"/>
      <c r="AMH16" s="23"/>
      <c r="AMI16" s="24"/>
      <c r="AMJ16" s="24"/>
      <c r="AMK16" s="24"/>
      <c r="AML16" s="24"/>
      <c r="AMM16" s="24"/>
      <c r="AMN16" s="25"/>
      <c r="AMP16" s="23"/>
      <c r="AMQ16" s="24"/>
      <c r="AMR16" s="24"/>
      <c r="AMS16" s="24"/>
      <c r="AMT16" s="24"/>
      <c r="AMU16" s="24"/>
      <c r="AMV16" s="25"/>
      <c r="AMX16" s="23"/>
      <c r="AMY16" s="24"/>
      <c r="AMZ16" s="24"/>
      <c r="ANA16" s="24"/>
      <c r="ANB16" s="24"/>
      <c r="ANC16" s="24"/>
      <c r="AND16" s="25"/>
      <c r="ANF16" s="23"/>
      <c r="ANG16" s="24"/>
      <c r="ANH16" s="24"/>
      <c r="ANI16" s="24"/>
      <c r="ANJ16" s="24"/>
      <c r="ANK16" s="24"/>
      <c r="ANL16" s="25"/>
      <c r="ANN16" s="23"/>
      <c r="ANO16" s="24"/>
      <c r="ANP16" s="24"/>
      <c r="ANQ16" s="24"/>
      <c r="ANR16" s="24"/>
      <c r="ANS16" s="24"/>
      <c r="ANT16" s="25"/>
      <c r="ANV16" s="23"/>
      <c r="ANW16" s="24"/>
      <c r="ANX16" s="24"/>
      <c r="ANY16" s="24"/>
      <c r="ANZ16" s="24"/>
      <c r="AOA16" s="24"/>
      <c r="AOB16" s="25"/>
      <c r="AOD16" s="23"/>
      <c r="AOE16" s="24"/>
      <c r="AOF16" s="24"/>
      <c r="AOG16" s="24"/>
      <c r="AOH16" s="24"/>
      <c r="AOI16" s="24"/>
      <c r="AOJ16" s="25"/>
      <c r="AOL16" s="23"/>
      <c r="AOM16" s="24"/>
      <c r="AON16" s="24"/>
      <c r="AOO16" s="24"/>
      <c r="AOP16" s="24"/>
      <c r="AOQ16" s="24"/>
      <c r="AOR16" s="25"/>
      <c r="AOT16" s="23"/>
      <c r="AOU16" s="24"/>
      <c r="AOV16" s="24"/>
      <c r="AOW16" s="24"/>
      <c r="AOX16" s="24"/>
      <c r="AOY16" s="24"/>
      <c r="AOZ16" s="25"/>
      <c r="APB16" s="23"/>
      <c r="APC16" s="24"/>
      <c r="APD16" s="24"/>
      <c r="APE16" s="24"/>
      <c r="APF16" s="24"/>
      <c r="APG16" s="24"/>
      <c r="APH16" s="25"/>
      <c r="APJ16" s="23"/>
      <c r="APK16" s="24"/>
      <c r="APL16" s="24"/>
      <c r="APM16" s="24"/>
      <c r="APN16" s="24"/>
      <c r="APO16" s="24"/>
      <c r="APP16" s="25"/>
      <c r="APR16" s="23"/>
      <c r="APS16" s="24"/>
      <c r="APT16" s="24"/>
      <c r="APU16" s="24"/>
      <c r="APV16" s="24"/>
      <c r="APW16" s="24"/>
      <c r="APX16" s="25"/>
      <c r="APZ16" s="23"/>
      <c r="AQA16" s="24"/>
      <c r="AQB16" s="24"/>
      <c r="AQC16" s="24"/>
      <c r="AQD16" s="24"/>
      <c r="AQE16" s="24"/>
      <c r="AQF16" s="25"/>
      <c r="AQH16" s="23"/>
      <c r="AQI16" s="24"/>
      <c r="AQJ16" s="24"/>
      <c r="AQK16" s="24"/>
      <c r="AQL16" s="24"/>
      <c r="AQM16" s="24"/>
      <c r="AQN16" s="25"/>
      <c r="AQP16" s="23"/>
      <c r="AQQ16" s="24"/>
      <c r="AQR16" s="24"/>
      <c r="AQS16" s="24"/>
      <c r="AQT16" s="24"/>
      <c r="AQU16" s="24"/>
      <c r="AQV16" s="25"/>
      <c r="AQX16" s="23"/>
      <c r="AQY16" s="24"/>
      <c r="AQZ16" s="24"/>
      <c r="ARA16" s="24"/>
      <c r="ARB16" s="24"/>
      <c r="ARC16" s="24"/>
      <c r="ARD16" s="25"/>
      <c r="ARF16" s="23"/>
      <c r="ARG16" s="24"/>
      <c r="ARH16" s="24"/>
      <c r="ARI16" s="24"/>
      <c r="ARJ16" s="24"/>
      <c r="ARK16" s="24"/>
      <c r="ARL16" s="25"/>
      <c r="ARN16" s="23"/>
      <c r="ARO16" s="24"/>
      <c r="ARP16" s="24"/>
      <c r="ARQ16" s="24"/>
      <c r="ARR16" s="24"/>
      <c r="ARS16" s="24"/>
      <c r="ART16" s="25"/>
      <c r="ARV16" s="23"/>
      <c r="ARW16" s="24"/>
      <c r="ARX16" s="24"/>
      <c r="ARY16" s="24"/>
      <c r="ARZ16" s="24"/>
      <c r="ASA16" s="24"/>
      <c r="ASB16" s="25"/>
      <c r="ASD16" s="23"/>
      <c r="ASE16" s="24"/>
      <c r="ASF16" s="24"/>
      <c r="ASG16" s="24"/>
      <c r="ASH16" s="24"/>
      <c r="ASI16" s="24"/>
      <c r="ASJ16" s="25"/>
      <c r="ASL16" s="23"/>
      <c r="ASM16" s="24"/>
      <c r="ASN16" s="24"/>
      <c r="ASO16" s="24"/>
      <c r="ASP16" s="24"/>
      <c r="ASQ16" s="24"/>
      <c r="ASR16" s="25"/>
      <c r="AST16" s="23"/>
      <c r="ASU16" s="24"/>
      <c r="ASV16" s="24"/>
      <c r="ASW16" s="24"/>
      <c r="ASX16" s="24"/>
      <c r="ASY16" s="24"/>
      <c r="ASZ16" s="25"/>
      <c r="ATB16" s="23"/>
      <c r="ATC16" s="24"/>
      <c r="ATD16" s="24"/>
      <c r="ATE16" s="24"/>
      <c r="ATF16" s="24"/>
      <c r="ATG16" s="24"/>
      <c r="ATH16" s="25"/>
      <c r="ATJ16" s="23"/>
      <c r="ATK16" s="24"/>
      <c r="ATL16" s="24"/>
      <c r="ATM16" s="24"/>
      <c r="ATN16" s="24"/>
      <c r="ATO16" s="24"/>
      <c r="ATP16" s="25"/>
      <c r="ATR16" s="23"/>
      <c r="ATS16" s="24"/>
      <c r="ATT16" s="24"/>
      <c r="ATU16" s="24"/>
      <c r="ATV16" s="24"/>
      <c r="ATW16" s="24"/>
      <c r="ATX16" s="25"/>
      <c r="ATZ16" s="23"/>
      <c r="AUA16" s="24"/>
      <c r="AUB16" s="24"/>
      <c r="AUC16" s="24"/>
      <c r="AUD16" s="24"/>
      <c r="AUE16" s="24"/>
      <c r="AUF16" s="25"/>
      <c r="AUH16" s="23"/>
      <c r="AUI16" s="24"/>
      <c r="AUJ16" s="24"/>
      <c r="AUK16" s="24"/>
      <c r="AUL16" s="24"/>
      <c r="AUM16" s="24"/>
      <c r="AUN16" s="25"/>
      <c r="AUP16" s="23"/>
      <c r="AUQ16" s="24"/>
      <c r="AUR16" s="24"/>
      <c r="AUS16" s="24"/>
      <c r="AUT16" s="24"/>
      <c r="AUU16" s="24"/>
      <c r="AUV16" s="25"/>
      <c r="AUX16" s="23"/>
      <c r="AUY16" s="24"/>
      <c r="AUZ16" s="24"/>
      <c r="AVA16" s="24"/>
      <c r="AVB16" s="24"/>
      <c r="AVC16" s="24"/>
      <c r="AVD16" s="25"/>
      <c r="AVF16" s="23"/>
      <c r="AVG16" s="24"/>
      <c r="AVH16" s="24"/>
      <c r="AVI16" s="24"/>
      <c r="AVJ16" s="24"/>
      <c r="AVK16" s="24"/>
      <c r="AVL16" s="25"/>
      <c r="AVN16" s="23"/>
      <c r="AVO16" s="24"/>
      <c r="AVP16" s="24"/>
      <c r="AVQ16" s="24"/>
      <c r="AVR16" s="24"/>
      <c r="AVS16" s="24"/>
      <c r="AVT16" s="25"/>
      <c r="AVV16" s="23"/>
      <c r="AVW16" s="24"/>
      <c r="AVX16" s="24"/>
      <c r="AVY16" s="24"/>
      <c r="AVZ16" s="24"/>
      <c r="AWA16" s="24"/>
      <c r="AWB16" s="25"/>
      <c r="AWD16" s="23"/>
      <c r="AWE16" s="24"/>
      <c r="AWF16" s="24"/>
      <c r="AWG16" s="24"/>
      <c r="AWH16" s="24"/>
      <c r="AWI16" s="24"/>
      <c r="AWJ16" s="25"/>
      <c r="AWL16" s="23"/>
      <c r="AWM16" s="24"/>
      <c r="AWN16" s="24"/>
      <c r="AWO16" s="24"/>
      <c r="AWP16" s="24"/>
      <c r="AWQ16" s="24"/>
      <c r="AWR16" s="25"/>
      <c r="AWT16" s="23"/>
      <c r="AWU16" s="24"/>
      <c r="AWV16" s="24"/>
      <c r="AWW16" s="24"/>
      <c r="AWX16" s="24"/>
      <c r="AWY16" s="24"/>
      <c r="AWZ16" s="25"/>
      <c r="AXB16" s="23"/>
      <c r="AXC16" s="24"/>
      <c r="AXD16" s="24"/>
      <c r="AXE16" s="24"/>
      <c r="AXF16" s="24"/>
      <c r="AXG16" s="24"/>
      <c r="AXH16" s="25"/>
      <c r="AXJ16" s="23"/>
      <c r="AXK16" s="24"/>
      <c r="AXL16" s="24"/>
      <c r="AXM16" s="24"/>
      <c r="AXN16" s="24"/>
      <c r="AXO16" s="24"/>
      <c r="AXP16" s="25"/>
      <c r="AXR16" s="23"/>
      <c r="AXS16" s="24"/>
      <c r="AXT16" s="24"/>
      <c r="AXU16" s="24"/>
      <c r="AXV16" s="24"/>
      <c r="AXW16" s="24"/>
      <c r="AXX16" s="25"/>
      <c r="AXZ16" s="23"/>
      <c r="AYA16" s="24"/>
      <c r="AYB16" s="24"/>
      <c r="AYC16" s="24"/>
      <c r="AYD16" s="24"/>
      <c r="AYE16" s="24"/>
      <c r="AYF16" s="25"/>
      <c r="AYH16" s="23"/>
      <c r="AYI16" s="24"/>
      <c r="AYJ16" s="24"/>
      <c r="AYK16" s="24"/>
      <c r="AYL16" s="24"/>
      <c r="AYM16" s="24"/>
      <c r="AYN16" s="25"/>
      <c r="AYP16" s="23"/>
      <c r="AYQ16" s="24"/>
      <c r="AYR16" s="24"/>
      <c r="AYS16" s="24"/>
      <c r="AYT16" s="24"/>
      <c r="AYU16" s="24"/>
      <c r="AYV16" s="25"/>
      <c r="AYX16" s="23"/>
      <c r="AYY16" s="24"/>
      <c r="AYZ16" s="24"/>
      <c r="AZA16" s="24"/>
      <c r="AZB16" s="24"/>
      <c r="AZC16" s="24"/>
      <c r="AZD16" s="25"/>
      <c r="AZF16" s="23"/>
      <c r="AZG16" s="24"/>
      <c r="AZH16" s="24"/>
      <c r="AZI16" s="24"/>
      <c r="AZJ16" s="24"/>
      <c r="AZK16" s="24"/>
      <c r="AZL16" s="25"/>
      <c r="AZN16" s="23"/>
      <c r="AZO16" s="24"/>
      <c r="AZP16" s="24"/>
      <c r="AZQ16" s="24"/>
      <c r="AZR16" s="24"/>
      <c r="AZS16" s="24"/>
      <c r="AZT16" s="25"/>
      <c r="AZV16" s="23"/>
      <c r="AZW16" s="24"/>
      <c r="AZX16" s="24"/>
      <c r="AZY16" s="24"/>
      <c r="AZZ16" s="24"/>
      <c r="BAA16" s="24"/>
      <c r="BAB16" s="25"/>
      <c r="BAD16" s="23"/>
      <c r="BAE16" s="24"/>
      <c r="BAF16" s="24"/>
      <c r="BAG16" s="24"/>
      <c r="BAH16" s="24"/>
      <c r="BAI16" s="24"/>
      <c r="BAJ16" s="25"/>
      <c r="BAL16" s="23"/>
      <c r="BAM16" s="24"/>
      <c r="BAN16" s="24"/>
      <c r="BAO16" s="24"/>
      <c r="BAP16" s="24"/>
      <c r="BAQ16" s="24"/>
      <c r="BAR16" s="25"/>
      <c r="BAT16" s="23"/>
      <c r="BAU16" s="24"/>
      <c r="BAV16" s="24"/>
      <c r="BAW16" s="24"/>
      <c r="BAX16" s="24"/>
      <c r="BAY16" s="24"/>
      <c r="BAZ16" s="25"/>
      <c r="BBB16" s="23"/>
      <c r="BBC16" s="24"/>
      <c r="BBD16" s="24"/>
      <c r="BBE16" s="24"/>
      <c r="BBF16" s="24"/>
      <c r="BBG16" s="24"/>
      <c r="BBH16" s="25"/>
      <c r="BBJ16" s="23"/>
      <c r="BBK16" s="24"/>
      <c r="BBL16" s="24"/>
      <c r="BBM16" s="24"/>
      <c r="BBN16" s="24"/>
      <c r="BBO16" s="24"/>
      <c r="BBP16" s="25"/>
      <c r="BBR16" s="23"/>
      <c r="BBS16" s="24"/>
      <c r="BBT16" s="24"/>
      <c r="BBU16" s="24"/>
      <c r="BBV16" s="24"/>
      <c r="BBW16" s="24"/>
      <c r="BBX16" s="25"/>
      <c r="BBZ16" s="23"/>
      <c r="BCA16" s="24"/>
      <c r="BCB16" s="24"/>
      <c r="BCC16" s="24"/>
      <c r="BCD16" s="24"/>
      <c r="BCE16" s="24"/>
      <c r="BCF16" s="25"/>
      <c r="BCH16" s="23"/>
      <c r="BCI16" s="24"/>
      <c r="BCJ16" s="24"/>
      <c r="BCK16" s="24"/>
      <c r="BCL16" s="24"/>
      <c r="BCM16" s="24"/>
      <c r="BCN16" s="25"/>
      <c r="BCP16" s="23"/>
      <c r="BCQ16" s="24"/>
      <c r="BCR16" s="24"/>
      <c r="BCS16" s="24"/>
      <c r="BCT16" s="24"/>
      <c r="BCU16" s="24"/>
      <c r="BCV16" s="25"/>
      <c r="BCX16" s="23"/>
      <c r="BCY16" s="24"/>
      <c r="BCZ16" s="24"/>
      <c r="BDA16" s="24"/>
      <c r="BDB16" s="24"/>
      <c r="BDC16" s="24"/>
      <c r="BDD16" s="25"/>
      <c r="BDF16" s="23"/>
      <c r="BDG16" s="24"/>
      <c r="BDH16" s="24"/>
      <c r="BDI16" s="24"/>
      <c r="BDJ16" s="24"/>
      <c r="BDK16" s="24"/>
      <c r="BDL16" s="25"/>
      <c r="BDN16" s="23"/>
      <c r="BDO16" s="24"/>
      <c r="BDP16" s="24"/>
      <c r="BDQ16" s="24"/>
      <c r="BDR16" s="24"/>
      <c r="BDS16" s="24"/>
      <c r="BDT16" s="25"/>
      <c r="BDV16" s="23"/>
      <c r="BDW16" s="24"/>
      <c r="BDX16" s="24"/>
      <c r="BDY16" s="24"/>
      <c r="BDZ16" s="24"/>
      <c r="BEA16" s="24"/>
      <c r="BEB16" s="25"/>
      <c r="BED16" s="23"/>
      <c r="BEE16" s="24"/>
      <c r="BEF16" s="24"/>
      <c r="BEG16" s="24"/>
      <c r="BEH16" s="24"/>
      <c r="BEI16" s="24"/>
      <c r="BEJ16" s="25"/>
      <c r="BEL16" s="23"/>
      <c r="BEM16" s="24"/>
      <c r="BEN16" s="24"/>
      <c r="BEO16" s="24"/>
      <c r="BEP16" s="24"/>
      <c r="BEQ16" s="24"/>
      <c r="BER16" s="25"/>
      <c r="BET16" s="23"/>
      <c r="BEU16" s="24"/>
      <c r="BEV16" s="24"/>
      <c r="BEW16" s="24"/>
      <c r="BEX16" s="24"/>
      <c r="BEY16" s="24"/>
      <c r="BEZ16" s="25"/>
      <c r="BFB16" s="23"/>
      <c r="BFC16" s="24"/>
      <c r="BFD16" s="24"/>
      <c r="BFE16" s="24"/>
      <c r="BFF16" s="24"/>
      <c r="BFG16" s="24"/>
      <c r="BFH16" s="25"/>
      <c r="BFJ16" s="23"/>
      <c r="BFK16" s="24"/>
      <c r="BFL16" s="24"/>
      <c r="BFM16" s="24"/>
      <c r="BFN16" s="24"/>
      <c r="BFO16" s="24"/>
      <c r="BFP16" s="25"/>
    </row>
    <row r="17" spans="2:1524" x14ac:dyDescent="0.35">
      <c r="B17" s="26" t="s">
        <v>31</v>
      </c>
      <c r="C17" s="27" t="s">
        <v>32</v>
      </c>
      <c r="D17" s="28" t="s">
        <v>33</v>
      </c>
      <c r="F17" s="19">
        <v>413</v>
      </c>
      <c r="G17" s="29">
        <v>416</v>
      </c>
      <c r="H17" s="29">
        <v>383</v>
      </c>
      <c r="I17" s="29">
        <v>375</v>
      </c>
      <c r="J17" s="29">
        <v>406</v>
      </c>
      <c r="K17" s="29">
        <v>459</v>
      </c>
      <c r="L17" s="30">
        <v>469</v>
      </c>
      <c r="N17" s="19">
        <v>532</v>
      </c>
      <c r="O17" s="29">
        <v>491</v>
      </c>
      <c r="P17" s="29">
        <v>487</v>
      </c>
      <c r="Q17" s="29">
        <v>485</v>
      </c>
      <c r="R17" s="29">
        <v>452</v>
      </c>
      <c r="S17" s="29">
        <v>594</v>
      </c>
      <c r="T17" s="30">
        <v>594</v>
      </c>
      <c r="V17" s="19">
        <v>0</v>
      </c>
      <c r="W17" s="29">
        <v>1</v>
      </c>
      <c r="X17" s="29">
        <v>2</v>
      </c>
      <c r="Y17" s="29">
        <v>1</v>
      </c>
      <c r="Z17" s="29">
        <v>1</v>
      </c>
      <c r="AA17" s="29">
        <v>0</v>
      </c>
      <c r="AB17" s="30">
        <v>0</v>
      </c>
      <c r="AD17" s="19">
        <v>317</v>
      </c>
      <c r="AE17" s="29">
        <v>280</v>
      </c>
      <c r="AF17" s="29">
        <v>248</v>
      </c>
      <c r="AG17" s="29">
        <v>267</v>
      </c>
      <c r="AH17" s="29">
        <v>288</v>
      </c>
      <c r="AI17" s="29">
        <v>211</v>
      </c>
      <c r="AJ17" s="30">
        <v>188</v>
      </c>
      <c r="AL17" s="19">
        <v>11</v>
      </c>
      <c r="AM17" s="29">
        <v>8</v>
      </c>
      <c r="AN17" s="29">
        <v>11</v>
      </c>
      <c r="AO17" s="29">
        <v>13</v>
      </c>
      <c r="AP17" s="29">
        <v>8</v>
      </c>
      <c r="AQ17" s="29">
        <v>19</v>
      </c>
      <c r="AR17" s="30">
        <v>9</v>
      </c>
      <c r="AT17" s="19">
        <v>51</v>
      </c>
      <c r="AU17" s="29">
        <v>40</v>
      </c>
      <c r="AV17" s="29">
        <v>38</v>
      </c>
      <c r="AW17" s="29">
        <v>35</v>
      </c>
      <c r="AX17" s="29">
        <v>65</v>
      </c>
      <c r="AY17" s="29">
        <v>171</v>
      </c>
      <c r="AZ17" s="30">
        <v>52</v>
      </c>
      <c r="BB17" s="19">
        <v>2</v>
      </c>
      <c r="BC17" s="29">
        <v>1</v>
      </c>
      <c r="BD17" s="29">
        <v>4</v>
      </c>
      <c r="BE17" s="29">
        <v>2</v>
      </c>
      <c r="BF17" s="29">
        <v>5</v>
      </c>
      <c r="BG17" s="29">
        <v>6</v>
      </c>
      <c r="BH17" s="30">
        <v>2</v>
      </c>
      <c r="BJ17" s="19">
        <v>168</v>
      </c>
      <c r="BK17" s="29">
        <v>147</v>
      </c>
      <c r="BL17" s="29">
        <v>175</v>
      </c>
      <c r="BM17" s="29">
        <v>154</v>
      </c>
      <c r="BN17" s="29">
        <v>148</v>
      </c>
      <c r="BO17" s="29">
        <v>175</v>
      </c>
      <c r="BP17" s="30">
        <v>149</v>
      </c>
      <c r="BR17" s="19">
        <v>178</v>
      </c>
      <c r="BS17" s="29">
        <v>180</v>
      </c>
      <c r="BT17" s="29">
        <v>172</v>
      </c>
      <c r="BU17" s="29">
        <v>175</v>
      </c>
      <c r="BV17" s="29">
        <v>143</v>
      </c>
      <c r="BW17" s="29">
        <v>159</v>
      </c>
      <c r="BX17" s="30">
        <v>216</v>
      </c>
      <c r="BZ17" s="19">
        <v>1236</v>
      </c>
      <c r="CA17" s="29">
        <v>1068</v>
      </c>
      <c r="CB17" s="29">
        <v>1041</v>
      </c>
      <c r="CC17" s="29">
        <v>1049</v>
      </c>
      <c r="CD17" s="29">
        <v>1127</v>
      </c>
      <c r="CE17" s="29">
        <v>1728</v>
      </c>
      <c r="CF17" s="30">
        <v>1606</v>
      </c>
      <c r="CH17" s="19">
        <v>431</v>
      </c>
      <c r="CI17" s="29">
        <v>356</v>
      </c>
      <c r="CJ17" s="29">
        <v>411</v>
      </c>
      <c r="CK17" s="29">
        <v>367</v>
      </c>
      <c r="CL17" s="29">
        <v>341</v>
      </c>
      <c r="CM17" s="29">
        <v>446</v>
      </c>
      <c r="CN17" s="30">
        <v>433</v>
      </c>
      <c r="CP17" s="19">
        <v>553</v>
      </c>
      <c r="CQ17" s="29">
        <v>513</v>
      </c>
      <c r="CR17" s="29">
        <v>522</v>
      </c>
      <c r="CS17" s="29">
        <v>509</v>
      </c>
      <c r="CT17" s="29">
        <v>429</v>
      </c>
      <c r="CU17" s="29">
        <v>518</v>
      </c>
      <c r="CV17" s="30">
        <v>606</v>
      </c>
      <c r="CX17" s="19">
        <v>1</v>
      </c>
      <c r="CY17" s="29">
        <v>1</v>
      </c>
      <c r="CZ17" s="29">
        <v>1</v>
      </c>
      <c r="DA17" s="29">
        <v>0</v>
      </c>
      <c r="DB17" s="29">
        <v>2</v>
      </c>
      <c r="DC17" s="29">
        <v>0</v>
      </c>
      <c r="DD17" s="30">
        <v>0</v>
      </c>
      <c r="DF17" s="19">
        <v>329</v>
      </c>
      <c r="DG17" s="29">
        <v>251</v>
      </c>
      <c r="DH17" s="29">
        <v>263</v>
      </c>
      <c r="DI17" s="29">
        <v>239</v>
      </c>
      <c r="DJ17" s="29">
        <v>262</v>
      </c>
      <c r="DK17" s="29">
        <v>194</v>
      </c>
      <c r="DL17" s="30">
        <v>175</v>
      </c>
      <c r="DN17" s="19">
        <v>15</v>
      </c>
      <c r="DO17" s="29">
        <v>12</v>
      </c>
      <c r="DP17" s="29">
        <v>16</v>
      </c>
      <c r="DQ17" s="29">
        <v>8</v>
      </c>
      <c r="DR17" s="29">
        <v>9</v>
      </c>
      <c r="DS17" s="29">
        <v>18</v>
      </c>
      <c r="DT17" s="30">
        <v>15</v>
      </c>
      <c r="DV17" s="19">
        <v>54</v>
      </c>
      <c r="DW17" s="29">
        <v>40</v>
      </c>
      <c r="DX17" s="29">
        <v>29</v>
      </c>
      <c r="DY17" s="29">
        <v>41</v>
      </c>
      <c r="DZ17" s="29">
        <v>63</v>
      </c>
      <c r="EA17" s="29">
        <v>201</v>
      </c>
      <c r="EB17" s="30">
        <v>102</v>
      </c>
      <c r="ED17" s="19">
        <v>3</v>
      </c>
      <c r="EE17" s="29">
        <v>2</v>
      </c>
      <c r="EF17" s="29">
        <v>0</v>
      </c>
      <c r="EG17" s="29">
        <v>1</v>
      </c>
      <c r="EH17" s="29">
        <v>3</v>
      </c>
      <c r="EI17" s="29">
        <v>4</v>
      </c>
      <c r="EJ17" s="30">
        <v>4</v>
      </c>
      <c r="EL17" s="19">
        <v>151</v>
      </c>
      <c r="EM17" s="29">
        <v>138</v>
      </c>
      <c r="EN17" s="29">
        <v>150</v>
      </c>
      <c r="EO17" s="29">
        <v>139</v>
      </c>
      <c r="EP17" s="29">
        <v>113</v>
      </c>
      <c r="EQ17" s="29">
        <v>195</v>
      </c>
      <c r="ER17" s="30">
        <v>182</v>
      </c>
      <c r="ET17" s="19">
        <v>220</v>
      </c>
      <c r="EU17" s="29">
        <v>206</v>
      </c>
      <c r="EV17" s="29">
        <v>144</v>
      </c>
      <c r="EW17" s="29">
        <v>192</v>
      </c>
      <c r="EX17" s="29">
        <v>187</v>
      </c>
      <c r="EY17" s="29">
        <v>265</v>
      </c>
      <c r="EZ17" s="30">
        <v>209</v>
      </c>
      <c r="FB17" s="19">
        <v>1295</v>
      </c>
      <c r="FC17" s="29">
        <v>1094</v>
      </c>
      <c r="FD17" s="29">
        <v>1097</v>
      </c>
      <c r="FE17" s="29">
        <v>1099</v>
      </c>
      <c r="FF17" s="29">
        <v>1089</v>
      </c>
      <c r="FG17" s="29">
        <v>1884</v>
      </c>
      <c r="FH17" s="30">
        <v>1686</v>
      </c>
      <c r="FJ17" s="19">
        <v>359</v>
      </c>
      <c r="FK17" s="29">
        <v>346</v>
      </c>
      <c r="FL17" s="29">
        <v>354</v>
      </c>
      <c r="FM17" s="29">
        <v>359</v>
      </c>
      <c r="FN17" s="29">
        <v>309</v>
      </c>
      <c r="FO17" s="29">
        <v>413</v>
      </c>
      <c r="FP17" s="30">
        <v>380</v>
      </c>
      <c r="FR17" s="19">
        <v>550</v>
      </c>
      <c r="FS17" s="29">
        <v>431</v>
      </c>
      <c r="FT17" s="29">
        <v>449</v>
      </c>
      <c r="FU17" s="29">
        <v>497</v>
      </c>
      <c r="FV17" s="29">
        <v>421</v>
      </c>
      <c r="FW17" s="29">
        <v>505</v>
      </c>
      <c r="FX17" s="30">
        <v>536</v>
      </c>
      <c r="FZ17" s="19">
        <v>0</v>
      </c>
      <c r="GA17" s="29">
        <v>0</v>
      </c>
      <c r="GB17" s="29">
        <v>0</v>
      </c>
      <c r="GC17" s="29">
        <v>0</v>
      </c>
      <c r="GD17" s="29">
        <v>1</v>
      </c>
      <c r="GE17" s="29">
        <v>0</v>
      </c>
      <c r="GF17" s="30">
        <v>1</v>
      </c>
      <c r="GH17" s="19">
        <v>284</v>
      </c>
      <c r="GI17" s="29">
        <v>267</v>
      </c>
      <c r="GJ17" s="29">
        <v>273</v>
      </c>
      <c r="GK17" s="29">
        <v>251</v>
      </c>
      <c r="GL17" s="29">
        <v>295</v>
      </c>
      <c r="GM17" s="29">
        <v>238</v>
      </c>
      <c r="GN17" s="30">
        <v>216</v>
      </c>
      <c r="GP17" s="19">
        <v>19</v>
      </c>
      <c r="GQ17" s="29">
        <v>11</v>
      </c>
      <c r="GR17" s="29">
        <v>9</v>
      </c>
      <c r="GS17" s="29">
        <v>7</v>
      </c>
      <c r="GT17" s="29">
        <v>14</v>
      </c>
      <c r="GU17" s="29">
        <v>25</v>
      </c>
      <c r="GV17" s="30">
        <v>16</v>
      </c>
      <c r="GX17" s="19">
        <v>42</v>
      </c>
      <c r="GY17" s="29">
        <v>38</v>
      </c>
      <c r="GZ17" s="29">
        <v>31</v>
      </c>
      <c r="HA17" s="29">
        <v>34</v>
      </c>
      <c r="HB17" s="29">
        <v>60</v>
      </c>
      <c r="HC17" s="29">
        <v>192</v>
      </c>
      <c r="HD17" s="30">
        <v>88</v>
      </c>
      <c r="HF17" s="19">
        <v>4</v>
      </c>
      <c r="HG17" s="29">
        <v>5</v>
      </c>
      <c r="HH17" s="29">
        <v>3</v>
      </c>
      <c r="HI17" s="29">
        <v>5</v>
      </c>
      <c r="HJ17" s="29">
        <v>2</v>
      </c>
      <c r="HK17" s="29">
        <v>5</v>
      </c>
      <c r="HL17" s="30">
        <v>2</v>
      </c>
      <c r="HN17" s="19">
        <v>160</v>
      </c>
      <c r="HO17" s="29">
        <v>157</v>
      </c>
      <c r="HP17" s="29">
        <v>130</v>
      </c>
      <c r="HQ17" s="29">
        <v>159</v>
      </c>
      <c r="HR17" s="29">
        <v>158</v>
      </c>
      <c r="HS17" s="29">
        <v>187</v>
      </c>
      <c r="HT17" s="30">
        <v>141</v>
      </c>
      <c r="HV17" s="19">
        <v>221</v>
      </c>
      <c r="HW17" s="29">
        <v>215</v>
      </c>
      <c r="HX17" s="29">
        <v>162</v>
      </c>
      <c r="HY17" s="29">
        <v>130</v>
      </c>
      <c r="HZ17" s="29">
        <v>140</v>
      </c>
      <c r="IA17" s="29">
        <v>163</v>
      </c>
      <c r="IB17" s="30">
        <v>183</v>
      </c>
      <c r="ID17" s="19">
        <v>1331</v>
      </c>
      <c r="IE17" s="29">
        <v>1113</v>
      </c>
      <c r="IF17" s="29">
        <v>1057</v>
      </c>
      <c r="IG17" s="29">
        <v>1089</v>
      </c>
      <c r="IH17" s="29">
        <v>983</v>
      </c>
      <c r="II17" s="29">
        <v>1688</v>
      </c>
      <c r="IJ17" s="30">
        <v>1440</v>
      </c>
      <c r="IL17" s="19">
        <v>340</v>
      </c>
      <c r="IM17" s="29">
        <v>354</v>
      </c>
      <c r="IN17" s="29">
        <v>313</v>
      </c>
      <c r="IO17" s="29">
        <v>383</v>
      </c>
      <c r="IP17" s="29">
        <v>343</v>
      </c>
      <c r="IQ17" s="29">
        <v>454</v>
      </c>
      <c r="IR17" s="30">
        <v>484</v>
      </c>
      <c r="IT17" s="19">
        <v>530</v>
      </c>
      <c r="IU17" s="29">
        <v>466</v>
      </c>
      <c r="IV17" s="29">
        <v>456</v>
      </c>
      <c r="IW17" s="29">
        <v>480</v>
      </c>
      <c r="IX17" s="29">
        <v>417</v>
      </c>
      <c r="IY17" s="29">
        <v>563</v>
      </c>
      <c r="IZ17" s="30">
        <v>584</v>
      </c>
      <c r="JB17" s="1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2</v>
      </c>
      <c r="JH17" s="30">
        <v>0</v>
      </c>
      <c r="JJ17" s="19">
        <v>367</v>
      </c>
      <c r="JK17" s="29">
        <v>258</v>
      </c>
      <c r="JL17" s="29">
        <v>264</v>
      </c>
      <c r="JM17" s="29">
        <v>259</v>
      </c>
      <c r="JN17" s="29">
        <v>314</v>
      </c>
      <c r="JO17" s="29">
        <v>251</v>
      </c>
      <c r="JP17" s="30">
        <v>231</v>
      </c>
      <c r="JR17" s="19">
        <v>7</v>
      </c>
      <c r="JS17" s="29">
        <v>11</v>
      </c>
      <c r="JT17" s="29">
        <v>12</v>
      </c>
      <c r="JU17" s="29">
        <v>8</v>
      </c>
      <c r="JV17" s="29">
        <v>14</v>
      </c>
      <c r="JW17" s="29">
        <v>30</v>
      </c>
      <c r="JX17" s="30">
        <v>22</v>
      </c>
      <c r="JZ17" s="19">
        <v>50</v>
      </c>
      <c r="KA17" s="29">
        <v>35</v>
      </c>
      <c r="KB17" s="29">
        <v>26</v>
      </c>
      <c r="KC17" s="29">
        <v>32</v>
      </c>
      <c r="KD17" s="29">
        <v>67</v>
      </c>
      <c r="KE17" s="29">
        <v>216</v>
      </c>
      <c r="KF17" s="30">
        <v>83</v>
      </c>
      <c r="KH17" s="19">
        <v>5</v>
      </c>
      <c r="KI17" s="29">
        <v>3</v>
      </c>
      <c r="KJ17" s="29">
        <v>4</v>
      </c>
      <c r="KK17" s="29">
        <v>3</v>
      </c>
      <c r="KL17" s="29">
        <v>1</v>
      </c>
      <c r="KM17" s="29">
        <v>5</v>
      </c>
      <c r="KN17" s="30">
        <v>6</v>
      </c>
      <c r="KP17" s="19">
        <v>145</v>
      </c>
      <c r="KQ17" s="29">
        <v>147</v>
      </c>
      <c r="KR17" s="29">
        <v>172</v>
      </c>
      <c r="KS17" s="29">
        <v>136</v>
      </c>
      <c r="KT17" s="29">
        <v>158</v>
      </c>
      <c r="KU17" s="29">
        <v>143</v>
      </c>
      <c r="KV17" s="30">
        <v>147</v>
      </c>
      <c r="KX17" s="19">
        <v>228</v>
      </c>
      <c r="KY17" s="29">
        <v>143</v>
      </c>
      <c r="KZ17" s="29">
        <v>101</v>
      </c>
      <c r="LA17" s="29">
        <v>98</v>
      </c>
      <c r="LB17" s="29">
        <v>110</v>
      </c>
      <c r="LC17" s="29">
        <v>166</v>
      </c>
      <c r="LD17" s="30">
        <v>183</v>
      </c>
      <c r="LF17" s="19">
        <v>1200</v>
      </c>
      <c r="LG17" s="29">
        <v>1149</v>
      </c>
      <c r="LH17" s="29">
        <v>1051</v>
      </c>
      <c r="LI17" s="29">
        <v>1014</v>
      </c>
      <c r="LJ17" s="29">
        <v>980</v>
      </c>
      <c r="LK17" s="29">
        <v>1673</v>
      </c>
      <c r="LL17" s="30">
        <v>1548</v>
      </c>
      <c r="LN17" s="19">
        <v>409</v>
      </c>
      <c r="LO17" s="29">
        <v>352</v>
      </c>
      <c r="LP17" s="29">
        <v>307</v>
      </c>
      <c r="LQ17" s="29">
        <v>358</v>
      </c>
      <c r="LR17" s="29">
        <v>458</v>
      </c>
      <c r="LS17" s="29">
        <v>458</v>
      </c>
      <c r="LT17" s="30">
        <v>480</v>
      </c>
      <c r="LV17" s="19">
        <v>533</v>
      </c>
      <c r="LW17" s="29">
        <v>428</v>
      </c>
      <c r="LX17" s="29">
        <v>323</v>
      </c>
      <c r="LY17" s="29">
        <v>327</v>
      </c>
      <c r="LZ17" s="29">
        <v>493</v>
      </c>
      <c r="MA17" s="29">
        <v>632</v>
      </c>
      <c r="MB17" s="30">
        <v>587</v>
      </c>
      <c r="MD17" s="19">
        <v>0</v>
      </c>
      <c r="ME17" s="29">
        <v>0</v>
      </c>
      <c r="MF17" s="29">
        <v>1</v>
      </c>
      <c r="MG17" s="29">
        <v>0</v>
      </c>
      <c r="MH17" s="29">
        <v>0</v>
      </c>
      <c r="MI17" s="29">
        <v>0</v>
      </c>
      <c r="MJ17" s="30">
        <v>0</v>
      </c>
      <c r="ML17" s="19">
        <v>349</v>
      </c>
      <c r="MM17" s="29">
        <v>266</v>
      </c>
      <c r="MN17" s="29">
        <v>210</v>
      </c>
      <c r="MO17" s="29">
        <v>111</v>
      </c>
      <c r="MP17" s="29">
        <v>240</v>
      </c>
      <c r="MQ17" s="29">
        <v>326</v>
      </c>
      <c r="MR17" s="30">
        <v>235</v>
      </c>
      <c r="MT17" s="19">
        <v>8</v>
      </c>
      <c r="MU17" s="29">
        <v>19</v>
      </c>
      <c r="MV17" s="29">
        <v>13</v>
      </c>
      <c r="MW17" s="29">
        <v>12</v>
      </c>
      <c r="MX17" s="29">
        <v>34</v>
      </c>
      <c r="MY17" s="29">
        <v>25</v>
      </c>
      <c r="MZ17" s="30">
        <v>14</v>
      </c>
      <c r="NB17" s="19">
        <v>72</v>
      </c>
      <c r="NC17" s="29">
        <v>78</v>
      </c>
      <c r="ND17" s="29">
        <v>96</v>
      </c>
      <c r="NE17" s="29">
        <v>65</v>
      </c>
      <c r="NF17" s="29">
        <v>195</v>
      </c>
      <c r="NG17" s="29">
        <v>260</v>
      </c>
      <c r="NH17" s="30">
        <v>104</v>
      </c>
      <c r="NJ17" s="19">
        <v>4</v>
      </c>
      <c r="NK17" s="29">
        <v>1</v>
      </c>
      <c r="NL17" s="29">
        <v>1</v>
      </c>
      <c r="NM17" s="29">
        <v>7</v>
      </c>
      <c r="NN17" s="29">
        <v>3</v>
      </c>
      <c r="NO17" s="29">
        <v>7</v>
      </c>
      <c r="NP17" s="30">
        <v>0</v>
      </c>
      <c r="NR17" s="19">
        <v>139</v>
      </c>
      <c r="NS17" s="29">
        <v>105</v>
      </c>
      <c r="NT17" s="29">
        <v>146</v>
      </c>
      <c r="NU17" s="29">
        <v>105</v>
      </c>
      <c r="NV17" s="29">
        <v>197</v>
      </c>
      <c r="NW17" s="29">
        <v>186</v>
      </c>
      <c r="NX17" s="30">
        <v>161</v>
      </c>
      <c r="NZ17" s="19">
        <v>116</v>
      </c>
      <c r="OA17" s="29">
        <v>75</v>
      </c>
      <c r="OB17" s="29">
        <v>68</v>
      </c>
      <c r="OC17" s="29">
        <v>75</v>
      </c>
      <c r="OD17" s="29">
        <v>157</v>
      </c>
      <c r="OE17" s="29">
        <v>170</v>
      </c>
      <c r="OF17" s="30">
        <v>125</v>
      </c>
      <c r="OH17" s="19">
        <v>1200</v>
      </c>
      <c r="OI17" s="29">
        <v>905</v>
      </c>
      <c r="OJ17" s="29">
        <v>771</v>
      </c>
      <c r="OK17" s="29">
        <v>760</v>
      </c>
      <c r="OL17" s="29">
        <v>1868</v>
      </c>
      <c r="OM17" s="29">
        <v>2131</v>
      </c>
      <c r="ON17" s="30">
        <v>1634</v>
      </c>
      <c r="OP17" s="19">
        <v>409</v>
      </c>
      <c r="OQ17" s="29">
        <v>351</v>
      </c>
      <c r="OR17" s="29">
        <v>322</v>
      </c>
      <c r="OS17" s="29">
        <v>413</v>
      </c>
      <c r="OT17" s="29">
        <v>417</v>
      </c>
      <c r="OU17" s="29">
        <v>490</v>
      </c>
      <c r="OV17" s="30">
        <v>455</v>
      </c>
      <c r="OX17" s="19">
        <v>479</v>
      </c>
      <c r="OY17" s="29">
        <v>496</v>
      </c>
      <c r="OZ17" s="29">
        <v>336</v>
      </c>
      <c r="PA17" s="29">
        <v>509</v>
      </c>
      <c r="PB17" s="29">
        <v>483</v>
      </c>
      <c r="PC17" s="29">
        <v>488</v>
      </c>
      <c r="PD17" s="30">
        <v>523</v>
      </c>
      <c r="PF17" s="19">
        <v>0</v>
      </c>
      <c r="PG17" s="29">
        <v>0</v>
      </c>
      <c r="PH17" s="29">
        <v>0</v>
      </c>
      <c r="PI17" s="29">
        <v>2</v>
      </c>
      <c r="PJ17" s="29">
        <v>1</v>
      </c>
      <c r="PK17" s="29">
        <v>0</v>
      </c>
      <c r="PL17" s="30">
        <v>0</v>
      </c>
      <c r="PN17" s="19">
        <v>468</v>
      </c>
      <c r="PO17" s="29">
        <v>335</v>
      </c>
      <c r="PP17" s="29">
        <v>250</v>
      </c>
      <c r="PQ17" s="29">
        <v>169</v>
      </c>
      <c r="PR17" s="29">
        <v>373</v>
      </c>
      <c r="PS17" s="29">
        <v>273</v>
      </c>
      <c r="PT17" s="30">
        <v>234</v>
      </c>
      <c r="PV17" s="19">
        <v>16</v>
      </c>
      <c r="PW17" s="29">
        <v>12</v>
      </c>
      <c r="PX17" s="29">
        <v>11</v>
      </c>
      <c r="PY17" s="29">
        <v>17</v>
      </c>
      <c r="PZ17" s="29">
        <v>15</v>
      </c>
      <c r="QA17" s="29">
        <v>22</v>
      </c>
      <c r="QB17" s="30">
        <v>20</v>
      </c>
      <c r="QD17" s="19">
        <v>63</v>
      </c>
      <c r="QE17" s="29">
        <v>67</v>
      </c>
      <c r="QF17" s="29">
        <v>76</v>
      </c>
      <c r="QG17" s="29">
        <v>81</v>
      </c>
      <c r="QH17" s="29">
        <v>68</v>
      </c>
      <c r="QI17" s="29">
        <v>233</v>
      </c>
      <c r="QJ17" s="30">
        <v>65</v>
      </c>
      <c r="QL17" s="19">
        <v>1</v>
      </c>
      <c r="QM17" s="29">
        <v>6</v>
      </c>
      <c r="QN17" s="29">
        <v>3</v>
      </c>
      <c r="QO17" s="29">
        <v>3</v>
      </c>
      <c r="QP17" s="29">
        <v>5</v>
      </c>
      <c r="QQ17" s="29">
        <v>3</v>
      </c>
      <c r="QR17" s="30">
        <v>4</v>
      </c>
      <c r="QT17" s="19">
        <v>165</v>
      </c>
      <c r="QU17" s="29">
        <v>114</v>
      </c>
      <c r="QV17" s="29">
        <v>123</v>
      </c>
      <c r="QW17" s="29">
        <v>153</v>
      </c>
      <c r="QX17" s="29">
        <v>148</v>
      </c>
      <c r="QY17" s="29">
        <v>164</v>
      </c>
      <c r="QZ17" s="30">
        <v>144</v>
      </c>
      <c r="RB17" s="19">
        <v>141</v>
      </c>
      <c r="RC17" s="29">
        <v>76</v>
      </c>
      <c r="RD17" s="29">
        <v>62</v>
      </c>
      <c r="RE17" s="29">
        <v>153</v>
      </c>
      <c r="RF17" s="29">
        <v>91</v>
      </c>
      <c r="RG17" s="29">
        <v>212</v>
      </c>
      <c r="RH17" s="30">
        <v>161</v>
      </c>
      <c r="RJ17" s="19">
        <v>1344</v>
      </c>
      <c r="RK17" s="29">
        <v>962</v>
      </c>
      <c r="RL17" s="29">
        <v>760</v>
      </c>
      <c r="RM17" s="29">
        <v>1150</v>
      </c>
      <c r="RN17" s="29">
        <v>1029</v>
      </c>
      <c r="RO17" s="29">
        <v>1600</v>
      </c>
      <c r="RP17" s="30">
        <v>1443</v>
      </c>
      <c r="RR17" s="19">
        <v>361</v>
      </c>
      <c r="RS17" s="29">
        <v>328</v>
      </c>
      <c r="RT17" s="29">
        <v>312</v>
      </c>
      <c r="RU17" s="29">
        <v>369</v>
      </c>
      <c r="RV17" s="29">
        <v>312</v>
      </c>
      <c r="RW17" s="29">
        <v>399</v>
      </c>
      <c r="RX17" s="30">
        <v>451</v>
      </c>
      <c r="RZ17" s="19">
        <v>420</v>
      </c>
      <c r="SA17" s="29">
        <v>434</v>
      </c>
      <c r="SB17" s="29">
        <v>413</v>
      </c>
      <c r="SC17" s="29">
        <v>461</v>
      </c>
      <c r="SD17" s="29">
        <v>408</v>
      </c>
      <c r="SE17" s="29">
        <v>482</v>
      </c>
      <c r="SF17" s="30">
        <v>501</v>
      </c>
      <c r="SH17" s="1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30">
        <v>1</v>
      </c>
      <c r="SP17" s="19">
        <v>340</v>
      </c>
      <c r="SQ17" s="29">
        <v>287</v>
      </c>
      <c r="SR17" s="29">
        <v>247</v>
      </c>
      <c r="SS17" s="29">
        <v>284</v>
      </c>
      <c r="ST17" s="29">
        <v>299</v>
      </c>
      <c r="SU17" s="29">
        <v>257</v>
      </c>
      <c r="SV17" s="30">
        <v>216</v>
      </c>
      <c r="SX17" s="19">
        <v>11</v>
      </c>
      <c r="SY17" s="29">
        <v>15</v>
      </c>
      <c r="SZ17" s="29">
        <v>4</v>
      </c>
      <c r="TA17" s="29">
        <v>11</v>
      </c>
      <c r="TB17" s="29">
        <v>12</v>
      </c>
      <c r="TC17" s="29">
        <v>13</v>
      </c>
      <c r="TD17" s="30">
        <v>18</v>
      </c>
      <c r="TF17" s="19">
        <v>61</v>
      </c>
      <c r="TG17" s="29">
        <v>36</v>
      </c>
      <c r="TH17" s="29">
        <v>37</v>
      </c>
      <c r="TI17" s="29">
        <v>34</v>
      </c>
      <c r="TJ17" s="29">
        <v>61</v>
      </c>
      <c r="TK17" s="29">
        <v>215</v>
      </c>
      <c r="TL17" s="30">
        <v>69</v>
      </c>
      <c r="TN17" s="19">
        <v>2</v>
      </c>
      <c r="TO17" s="29">
        <v>4</v>
      </c>
      <c r="TP17" s="29">
        <v>1</v>
      </c>
      <c r="TQ17" s="29">
        <v>7</v>
      </c>
      <c r="TR17" s="29">
        <v>4</v>
      </c>
      <c r="TS17" s="29">
        <v>6</v>
      </c>
      <c r="TT17" s="30">
        <v>6</v>
      </c>
      <c r="TV17" s="19">
        <v>146</v>
      </c>
      <c r="TW17" s="29">
        <v>161</v>
      </c>
      <c r="TX17" s="29">
        <v>163</v>
      </c>
      <c r="TY17" s="29">
        <v>128</v>
      </c>
      <c r="TZ17" s="29">
        <v>133</v>
      </c>
      <c r="UA17" s="29">
        <v>169</v>
      </c>
      <c r="UB17" s="30">
        <v>130</v>
      </c>
      <c r="UD17" s="19">
        <v>169</v>
      </c>
      <c r="UE17" s="29">
        <v>142</v>
      </c>
      <c r="UF17" s="29">
        <v>135</v>
      </c>
      <c r="UG17" s="29">
        <v>151</v>
      </c>
      <c r="UH17" s="29">
        <v>205</v>
      </c>
      <c r="UI17" s="29">
        <v>222</v>
      </c>
      <c r="UJ17" s="30">
        <v>112</v>
      </c>
      <c r="UL17" s="19">
        <v>1098</v>
      </c>
      <c r="UM17" s="29">
        <v>863</v>
      </c>
      <c r="UN17" s="29">
        <v>880</v>
      </c>
      <c r="UO17" s="29">
        <v>837</v>
      </c>
      <c r="UP17" s="29">
        <v>895</v>
      </c>
      <c r="UQ17" s="29">
        <v>1507</v>
      </c>
      <c r="UR17" s="30">
        <v>1281</v>
      </c>
      <c r="UT17" s="19">
        <v>323</v>
      </c>
      <c r="UU17" s="29">
        <v>345</v>
      </c>
      <c r="UV17" s="29">
        <v>287</v>
      </c>
      <c r="UW17" s="29">
        <v>347</v>
      </c>
      <c r="UX17" s="29">
        <v>336</v>
      </c>
      <c r="UY17" s="29">
        <v>397</v>
      </c>
      <c r="UZ17" s="30">
        <v>437</v>
      </c>
      <c r="VB17" s="19">
        <v>527</v>
      </c>
      <c r="VC17" s="29">
        <v>379</v>
      </c>
      <c r="VD17" s="29">
        <v>432</v>
      </c>
      <c r="VE17" s="29">
        <v>388</v>
      </c>
      <c r="VF17" s="29">
        <v>459</v>
      </c>
      <c r="VG17" s="29">
        <v>529</v>
      </c>
      <c r="VH17" s="30">
        <v>576</v>
      </c>
      <c r="VJ17" s="19">
        <v>1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30">
        <v>0</v>
      </c>
      <c r="VR17" s="19">
        <v>379</v>
      </c>
      <c r="VS17" s="29">
        <v>261</v>
      </c>
      <c r="VT17" s="29">
        <v>260</v>
      </c>
      <c r="VU17" s="29">
        <v>286</v>
      </c>
      <c r="VV17" s="29">
        <v>266</v>
      </c>
      <c r="VW17" s="29">
        <v>254</v>
      </c>
      <c r="VX17" s="30">
        <v>227</v>
      </c>
      <c r="VZ17" s="19">
        <v>19</v>
      </c>
      <c r="WA17" s="29">
        <v>9</v>
      </c>
      <c r="WB17" s="29">
        <v>4</v>
      </c>
      <c r="WC17" s="29">
        <v>10</v>
      </c>
      <c r="WD17" s="29">
        <v>15</v>
      </c>
      <c r="WE17" s="29">
        <v>19</v>
      </c>
      <c r="WF17" s="30">
        <v>6</v>
      </c>
      <c r="WH17" s="19">
        <v>41</v>
      </c>
      <c r="WI17" s="29">
        <v>35</v>
      </c>
      <c r="WJ17" s="29">
        <v>26</v>
      </c>
      <c r="WK17" s="29">
        <v>30</v>
      </c>
      <c r="WL17" s="29">
        <v>57</v>
      </c>
      <c r="WM17" s="29">
        <v>222</v>
      </c>
      <c r="WN17" s="30">
        <v>67</v>
      </c>
      <c r="WP17" s="19">
        <v>2</v>
      </c>
      <c r="WQ17" s="29">
        <v>3</v>
      </c>
      <c r="WR17" s="29">
        <v>4</v>
      </c>
      <c r="WS17" s="29">
        <v>3</v>
      </c>
      <c r="WT17" s="29">
        <v>2</v>
      </c>
      <c r="WU17" s="29">
        <v>6</v>
      </c>
      <c r="WV17" s="30">
        <v>2</v>
      </c>
      <c r="WX17" s="19">
        <v>119</v>
      </c>
      <c r="WY17" s="29">
        <v>117</v>
      </c>
      <c r="WZ17" s="29">
        <v>150</v>
      </c>
      <c r="XA17" s="29">
        <v>130</v>
      </c>
      <c r="XB17" s="29">
        <v>110</v>
      </c>
      <c r="XC17" s="29">
        <v>182</v>
      </c>
      <c r="XD17" s="30">
        <v>131</v>
      </c>
      <c r="XF17" s="19">
        <v>139</v>
      </c>
      <c r="XG17" s="29">
        <v>161</v>
      </c>
      <c r="XH17" s="29">
        <v>122</v>
      </c>
      <c r="XI17" s="29">
        <v>109</v>
      </c>
      <c r="XJ17" s="29">
        <v>125</v>
      </c>
      <c r="XK17" s="29">
        <v>136</v>
      </c>
      <c r="XL17" s="30">
        <v>112</v>
      </c>
      <c r="XN17" s="19">
        <v>1041</v>
      </c>
      <c r="XO17" s="29">
        <v>903</v>
      </c>
      <c r="XP17" s="29">
        <v>804</v>
      </c>
      <c r="XQ17" s="29">
        <v>884</v>
      </c>
      <c r="XR17" s="29">
        <v>865</v>
      </c>
      <c r="XS17" s="29">
        <v>1442</v>
      </c>
      <c r="XT17" s="30">
        <v>1343</v>
      </c>
      <c r="XV17" s="19">
        <f>SUMIFS(Raw!$I:$I, Raw!$A:$A, Dispositions!XV$14, Raw!$F:$F, Dispositions!$C17, Raw!$H:$H, "E02")</f>
        <v>346</v>
      </c>
      <c r="XW17" s="29">
        <f>SUMIFS(Raw!$I:$I, Raw!$A:$A, Dispositions!XW$14, Raw!$F:$F, Dispositions!$C17, Raw!$H:$H, "E02")</f>
        <v>388</v>
      </c>
      <c r="XX17" s="29">
        <f>SUMIFS(Raw!$I:$I, Raw!$A:$A, Dispositions!XX$14, Raw!$F:$F, Dispositions!$C17, Raw!$H:$H, "E02")</f>
        <v>307</v>
      </c>
      <c r="XY17" s="29">
        <f>SUMIFS(Raw!$I:$I, Raw!$A:$A, Dispositions!XY$14, Raw!$F:$F, Dispositions!$C17, Raw!$H:$H, "E02")</f>
        <v>369</v>
      </c>
      <c r="XZ17" s="29">
        <f>SUMIFS(Raw!$I:$I, Raw!$A:$A, Dispositions!XZ$14, Raw!$F:$F, Dispositions!$C17, Raw!$H:$H, "E02")</f>
        <v>352</v>
      </c>
      <c r="YA17" s="29">
        <f>SUMIFS(Raw!$I:$I, Raw!$A:$A, Dispositions!YA$14, Raw!$F:$F, Dispositions!$C17, Raw!$H:$H, "E02")</f>
        <v>420</v>
      </c>
      <c r="YB17" s="30">
        <f>SUMIFS(Raw!$I:$I, Raw!$A:$A, Dispositions!YB$14, Raw!$F:$F, Dispositions!$C17, Raw!$H:$H, "E02")</f>
        <v>418</v>
      </c>
      <c r="YD17" s="19">
        <f>SUMIFS(Raw!$I:$I, Raw!$A:$A, Dispositions!YD$14, Raw!$F:$F, Dispositions!$C17, Raw!$H:$H, "E03")</f>
        <v>489</v>
      </c>
      <c r="YE17" s="29">
        <f>SUMIFS(Raw!$I:$I, Raw!$A:$A, Dispositions!YE$14, Raw!$F:$F, Dispositions!$C17, Raw!$H:$H, "E03")</f>
        <v>444</v>
      </c>
      <c r="YF17" s="29">
        <f>SUMIFS(Raw!$I:$I, Raw!$A:$A, Dispositions!YF$14, Raw!$F:$F, Dispositions!$C17, Raw!$H:$H, "E03")</f>
        <v>453</v>
      </c>
      <c r="YG17" s="29">
        <f>SUMIFS(Raw!$I:$I, Raw!$A:$A, Dispositions!YG$14, Raw!$F:$F, Dispositions!$C17, Raw!$H:$H, "E03")</f>
        <v>427</v>
      </c>
      <c r="YH17" s="29">
        <f>SUMIFS(Raw!$I:$I, Raw!$A:$A, Dispositions!YH$14, Raw!$F:$F, Dispositions!$C17, Raw!$H:$H, "E03")</f>
        <v>391</v>
      </c>
      <c r="YI17" s="29">
        <f>SUMIFS(Raw!$I:$I, Raw!$A:$A, Dispositions!YI$14, Raw!$F:$F, Dispositions!$C17, Raw!$H:$H, "E03")</f>
        <v>488</v>
      </c>
      <c r="YJ17" s="30">
        <f>SUMIFS(Raw!$I:$I, Raw!$A:$A, Dispositions!YJ$14, Raw!$F:$F, Dispositions!$C17, Raw!$H:$H, "E03")</f>
        <v>582</v>
      </c>
      <c r="YL17" s="19">
        <f>SUMIFS(Raw!$I:$I, Raw!$A:$A, Dispositions!YL$14, Raw!$F:$F, Dispositions!$C17, Raw!$H:$H, "E05")</f>
        <v>0</v>
      </c>
      <c r="YM17" s="29">
        <f>SUMIFS(Raw!$I:$I, Raw!$A:$A, Dispositions!YM$14, Raw!$F:$F, Dispositions!$C17, Raw!$H:$H, "E05")</f>
        <v>0</v>
      </c>
      <c r="YN17" s="29">
        <f>SUMIFS(Raw!$I:$I, Raw!$A:$A, Dispositions!YN$14, Raw!$F:$F, Dispositions!$C17, Raw!$H:$H, "E05")</f>
        <v>0</v>
      </c>
      <c r="YO17" s="29">
        <f>SUMIFS(Raw!$I:$I, Raw!$A:$A, Dispositions!YO$14, Raw!$F:$F, Dispositions!$C17, Raw!$H:$H, "E05")</f>
        <v>2</v>
      </c>
      <c r="YP17" s="29">
        <f>SUMIFS(Raw!$I:$I, Raw!$A:$A, Dispositions!YP$14, Raw!$F:$F, Dispositions!$C17, Raw!$H:$H, "E05")</f>
        <v>1</v>
      </c>
      <c r="YQ17" s="29">
        <f>SUMIFS(Raw!$I:$I, Raw!$A:$A, Dispositions!YQ$14, Raw!$F:$F, Dispositions!$C17, Raw!$H:$H, "E05")</f>
        <v>0</v>
      </c>
      <c r="YR17" s="30">
        <f>SUMIFS(Raw!$I:$I, Raw!$A:$A, Dispositions!YR$14, Raw!$F:$F, Dispositions!$C17, Raw!$H:$H, "E05")</f>
        <v>0</v>
      </c>
      <c r="YT17" s="19">
        <f>SUMIFS(Raw!$I:$I, Raw!$A:$A, Dispositions!YT$14, Raw!$F:$F, Dispositions!$C17, Raw!$H:$H, "E12")</f>
        <v>370</v>
      </c>
      <c r="YU17" s="29">
        <f>SUMIFS(Raw!$I:$I, Raw!$A:$A, Dispositions!YU$14, Raw!$F:$F, Dispositions!$C17, Raw!$H:$H, "E12")</f>
        <v>278</v>
      </c>
      <c r="YV17" s="29">
        <f>SUMIFS(Raw!$I:$I, Raw!$A:$A, Dispositions!YV$14, Raw!$F:$F, Dispositions!$C17, Raw!$H:$H, "E12")</f>
        <v>258</v>
      </c>
      <c r="YW17" s="29">
        <f>SUMIFS(Raw!$I:$I, Raw!$A:$A, Dispositions!YW$14, Raw!$F:$F, Dispositions!$C17, Raw!$H:$H, "E12")</f>
        <v>277</v>
      </c>
      <c r="YX17" s="29">
        <f>SUMIFS(Raw!$I:$I, Raw!$A:$A, Dispositions!YX$14, Raw!$F:$F, Dispositions!$C17, Raw!$H:$H, "E12")</f>
        <v>266</v>
      </c>
      <c r="YY17" s="29">
        <f>SUMIFS(Raw!$I:$I, Raw!$A:$A, Dispositions!YY$14, Raw!$F:$F, Dispositions!$C17, Raw!$H:$H, "E12")</f>
        <v>253</v>
      </c>
      <c r="YZ17" s="30">
        <f>SUMIFS(Raw!$I:$I, Raw!$A:$A, Dispositions!YZ$14, Raw!$F:$F, Dispositions!$C17, Raw!$H:$H, "E12")</f>
        <v>201</v>
      </c>
      <c r="ZB17" s="19">
        <f>SUMIFS(Raw!$I:$I, Raw!$A:$A, Dispositions!ZB$14, Raw!$F:$F, Dispositions!$C17, Raw!$H:$H, "E13")</f>
        <v>8</v>
      </c>
      <c r="ZC17" s="29">
        <f>SUMIFS(Raw!$I:$I, Raw!$A:$A, Dispositions!ZC$14, Raw!$F:$F, Dispositions!$C17, Raw!$H:$H, "E13")</f>
        <v>7</v>
      </c>
      <c r="ZD17" s="29">
        <f>SUMIFS(Raw!$I:$I, Raw!$A:$A, Dispositions!ZD$14, Raw!$F:$F, Dispositions!$C17, Raw!$H:$H, "E13")</f>
        <v>15</v>
      </c>
      <c r="ZE17" s="29">
        <f>SUMIFS(Raw!$I:$I, Raw!$A:$A, Dispositions!ZE$14, Raw!$F:$F, Dispositions!$C17, Raw!$H:$H, "E13")</f>
        <v>6</v>
      </c>
      <c r="ZF17" s="29">
        <f>SUMIFS(Raw!$I:$I, Raw!$A:$A, Dispositions!ZF$14, Raw!$F:$F, Dispositions!$C17, Raw!$H:$H, "E13")</f>
        <v>10</v>
      </c>
      <c r="ZG17" s="29">
        <f>SUMIFS(Raw!$I:$I, Raw!$A:$A, Dispositions!ZG$14, Raw!$F:$F, Dispositions!$C17, Raw!$H:$H, "E13")</f>
        <v>22</v>
      </c>
      <c r="ZH17" s="30">
        <f>SUMIFS(Raw!$I:$I, Raw!$A:$A, Dispositions!ZH$14, Raw!$F:$F, Dispositions!$C17, Raw!$H:$H, "E13")</f>
        <v>11</v>
      </c>
      <c r="ZJ17" s="19">
        <f>SUMIFS(Raw!$I:$I, Raw!$A:$A, Dispositions!ZJ$14, Raw!$F:$F, Dispositions!$C17, Raw!$H:$H, "E14")</f>
        <v>46</v>
      </c>
      <c r="ZK17" s="29">
        <f>SUMIFS(Raw!$I:$I, Raw!$A:$A, Dispositions!ZK$14, Raw!$F:$F, Dispositions!$C17, Raw!$H:$H, "E14")</f>
        <v>26</v>
      </c>
      <c r="ZL17" s="29">
        <f>SUMIFS(Raw!$I:$I, Raw!$A:$A, Dispositions!ZL$14, Raw!$F:$F, Dispositions!$C17, Raw!$H:$H, "E14")</f>
        <v>38</v>
      </c>
      <c r="ZM17" s="29">
        <f>SUMIFS(Raw!$I:$I, Raw!$A:$A, Dispositions!ZM$14, Raw!$F:$F, Dispositions!$C17, Raw!$H:$H, "E14")</f>
        <v>45</v>
      </c>
      <c r="ZN17" s="29">
        <f>SUMIFS(Raw!$I:$I, Raw!$A:$A, Dispositions!ZN$14, Raw!$F:$F, Dispositions!$C17, Raw!$H:$H, "E14")</f>
        <v>55</v>
      </c>
      <c r="ZO17" s="29">
        <f>SUMIFS(Raw!$I:$I, Raw!$A:$A, Dispositions!ZO$14, Raw!$F:$F, Dispositions!$C17, Raw!$H:$H, "E14")</f>
        <v>210</v>
      </c>
      <c r="ZP17" s="30">
        <f>SUMIFS(Raw!$I:$I, Raw!$A:$A, Dispositions!ZP$14, Raw!$F:$F, Dispositions!$C17, Raw!$H:$H, "E14")</f>
        <v>75</v>
      </c>
      <c r="ZR17" s="19">
        <f>SUMIFS(Raw!$I:$I, Raw!$A:$A, Dispositions!ZR$14, Raw!$F:$F, Dispositions!$C17, Raw!$H:$H, "E15")</f>
        <v>4</v>
      </c>
      <c r="ZS17" s="29">
        <f>SUMIFS(Raw!$I:$I, Raw!$A:$A, Dispositions!ZS$14, Raw!$F:$F, Dispositions!$C17, Raw!$H:$H, "E15")</f>
        <v>2</v>
      </c>
      <c r="ZT17" s="29">
        <f>SUMIFS(Raw!$I:$I, Raw!$A:$A, Dispositions!ZT$14, Raw!$F:$F, Dispositions!$C17, Raw!$H:$H, "E15")</f>
        <v>5</v>
      </c>
      <c r="ZU17" s="29">
        <f>SUMIFS(Raw!$I:$I, Raw!$A:$A, Dispositions!ZU$14, Raw!$F:$F, Dispositions!$C17, Raw!$H:$H, "E15")</f>
        <v>5</v>
      </c>
      <c r="ZV17" s="29">
        <f>SUMIFS(Raw!$I:$I, Raw!$A:$A, Dispositions!ZV$14, Raw!$F:$F, Dispositions!$C17, Raw!$H:$H, "E15")</f>
        <v>5</v>
      </c>
      <c r="ZW17" s="29">
        <f>SUMIFS(Raw!$I:$I, Raw!$A:$A, Dispositions!ZW$14, Raw!$F:$F, Dispositions!$C17, Raw!$H:$H, "E15")</f>
        <v>3</v>
      </c>
      <c r="ZX17" s="30">
        <f>SUMIFS(Raw!$I:$I, Raw!$A:$A, Dispositions!ZX$14, Raw!$F:$F, Dispositions!$C17, Raw!$H:$H, "E15")</f>
        <v>6</v>
      </c>
      <c r="ZZ17" s="19">
        <f>SUMIFS(Raw!$I:$I, Raw!$A:$A, Dispositions!ZZ$14, Raw!$F:$F, Dispositions!$C17, Raw!$H:$H, "E16")</f>
        <v>154</v>
      </c>
      <c r="AAA17" s="29">
        <f>SUMIFS(Raw!$I:$I, Raw!$A:$A, Dispositions!AAA$14, Raw!$F:$F, Dispositions!$C17, Raw!$H:$H, "E16")</f>
        <v>125</v>
      </c>
      <c r="AAB17" s="29">
        <f>SUMIFS(Raw!$I:$I, Raw!$A:$A, Dispositions!AAB$14, Raw!$F:$F, Dispositions!$C17, Raw!$H:$H, "E16")</f>
        <v>125</v>
      </c>
      <c r="AAC17" s="29">
        <f>SUMIFS(Raw!$I:$I, Raw!$A:$A, Dispositions!AAC$14, Raw!$F:$F, Dispositions!$C17, Raw!$H:$H, "E16")</f>
        <v>135</v>
      </c>
      <c r="AAD17" s="29">
        <f>SUMIFS(Raw!$I:$I, Raw!$A:$A, Dispositions!AAD$14, Raw!$F:$F, Dispositions!$C17, Raw!$H:$H, "E16")</f>
        <v>151</v>
      </c>
      <c r="AAE17" s="29">
        <f>SUMIFS(Raw!$I:$I, Raw!$A:$A, Dispositions!AAE$14, Raw!$F:$F, Dispositions!$C17, Raw!$H:$H, "E16")</f>
        <v>146</v>
      </c>
      <c r="AAF17" s="30">
        <f>SUMIFS(Raw!$I:$I, Raw!$A:$A, Dispositions!AAF$14, Raw!$F:$F, Dispositions!$C17, Raw!$H:$H, "E16")</f>
        <v>152</v>
      </c>
      <c r="AAH17" s="19">
        <f>SUMIFS(Raw!$I:$I, Raw!$A:$A, Dispositions!AAH$14, Raw!$F:$F, Dispositions!$C17, Raw!$H:$H, "E18")</f>
        <v>171</v>
      </c>
      <c r="AAI17" s="29">
        <f>SUMIFS(Raw!$I:$I, Raw!$A:$A, Dispositions!AAI$14, Raw!$F:$F, Dispositions!$C17, Raw!$H:$H, "E18")</f>
        <v>146</v>
      </c>
      <c r="AAJ17" s="29">
        <f>SUMIFS(Raw!$I:$I, Raw!$A:$A, Dispositions!AAJ$14, Raw!$F:$F, Dispositions!$C17, Raw!$H:$H, "E18")</f>
        <v>157</v>
      </c>
      <c r="AAK17" s="29">
        <f>SUMIFS(Raw!$I:$I, Raw!$A:$A, Dispositions!AAK$14, Raw!$F:$F, Dispositions!$C17, Raw!$H:$H, "E18")</f>
        <v>102</v>
      </c>
      <c r="AAL17" s="29">
        <f>SUMIFS(Raw!$I:$I, Raw!$A:$A, Dispositions!AAL$14, Raw!$F:$F, Dispositions!$C17, Raw!$H:$H, "E18")</f>
        <v>115</v>
      </c>
      <c r="AAM17" s="29">
        <f>SUMIFS(Raw!$I:$I, Raw!$A:$A, Dispositions!AAM$14, Raw!$F:$F, Dispositions!$C17, Raw!$H:$H, "E18")</f>
        <v>182</v>
      </c>
      <c r="AAN17" s="30">
        <f>SUMIFS(Raw!$I:$I, Raw!$A:$A, Dispositions!AAN$14, Raw!$F:$F, Dispositions!$C17, Raw!$H:$H, "E18")</f>
        <v>108</v>
      </c>
      <c r="AAP17" s="19">
        <f>SUMIFS(Raw!$I:$I, Raw!$A:$A, Dispositions!AAP$14, Raw!$F:$F, Dispositions!$C17, Raw!$H:$H, "E34")</f>
        <v>1098</v>
      </c>
      <c r="AAQ17" s="29">
        <f>SUMIFS(Raw!$I:$I, Raw!$A:$A, Dispositions!AAQ$14, Raw!$F:$F, Dispositions!$C17, Raw!$H:$H, "E34")</f>
        <v>970</v>
      </c>
      <c r="AAR17" s="29">
        <f>SUMIFS(Raw!$I:$I, Raw!$A:$A, Dispositions!AAR$14, Raw!$F:$F, Dispositions!$C17, Raw!$H:$H, "E34")</f>
        <v>883</v>
      </c>
      <c r="AAS17" s="29">
        <f>SUMIFS(Raw!$I:$I, Raw!$A:$A, Dispositions!AAS$14, Raw!$F:$F, Dispositions!$C17, Raw!$H:$H, "E34")</f>
        <v>901</v>
      </c>
      <c r="AAT17" s="29">
        <f>SUMIFS(Raw!$I:$I, Raw!$A:$A, Dispositions!AAT$14, Raw!$F:$F, Dispositions!$C17, Raw!$H:$H, "E34")</f>
        <v>961</v>
      </c>
      <c r="AAU17" s="29">
        <f>SUMIFS(Raw!$I:$I, Raw!$A:$A, Dispositions!AAU$14, Raw!$F:$F, Dispositions!$C17, Raw!$H:$H, "E34")</f>
        <v>1576</v>
      </c>
      <c r="AAV17" s="30">
        <f>SUMIFS(Raw!$I:$I, Raw!$A:$A, Dispositions!AAV$14, Raw!$F:$F, Dispositions!$C17, Raw!$H:$H, "E34")</f>
        <v>1395</v>
      </c>
      <c r="AAX17" s="19">
        <f>SUMIFS(Raw!$I:$I, Raw!$A:$A, Dispositions!AAX$14, Raw!$F:$F, Dispositions!$C17, Raw!$H:$H, "E02")</f>
        <v>0</v>
      </c>
      <c r="AAY17" s="29">
        <f>SUMIFS(Raw!$I:$I, Raw!$A:$A, Dispositions!AAY$14, Raw!$F:$F, Dispositions!$C17, Raw!$H:$H, "E02")</f>
        <v>0</v>
      </c>
      <c r="AAZ17" s="29">
        <f>SUMIFS(Raw!$I:$I, Raw!$A:$A, Dispositions!AAZ$14, Raw!$F:$F, Dispositions!$C17, Raw!$H:$H, "E02")</f>
        <v>0</v>
      </c>
      <c r="ABA17" s="29">
        <f>SUMIFS(Raw!$I:$I, Raw!$A:$A, Dispositions!ABA$14, Raw!$F:$F, Dispositions!$C17, Raw!$H:$H, "E02")</f>
        <v>0</v>
      </c>
      <c r="ABB17" s="29">
        <f>SUMIFS(Raw!$I:$I, Raw!$A:$A, Dispositions!ABB$14, Raw!$F:$F, Dispositions!$C17, Raw!$H:$H, "E02")</f>
        <v>0</v>
      </c>
      <c r="ABC17" s="29">
        <f>SUMIFS(Raw!$I:$I, Raw!$A:$A, Dispositions!ABC$14, Raw!$F:$F, Dispositions!$C17, Raw!$H:$H, "E02")</f>
        <v>0</v>
      </c>
      <c r="ABD17" s="30">
        <f>SUMIFS(Raw!$I:$I, Raw!$A:$A, Dispositions!ABD$14, Raw!$F:$F, Dispositions!$C17, Raw!$H:$H, "E02")</f>
        <v>0</v>
      </c>
      <c r="ABF17" s="19">
        <f>SUMIFS(Raw!$I:$I, Raw!$A:$A, Dispositions!ABF$14, Raw!$F:$F, Dispositions!$C17, Raw!$H:$H, "E03")</f>
        <v>0</v>
      </c>
      <c r="ABG17" s="29">
        <f>SUMIFS(Raw!$I:$I, Raw!$A:$A, Dispositions!ABG$14, Raw!$F:$F, Dispositions!$C17, Raw!$H:$H, "E03")</f>
        <v>0</v>
      </c>
      <c r="ABH17" s="29">
        <f>SUMIFS(Raw!$I:$I, Raw!$A:$A, Dispositions!ABH$14, Raw!$F:$F, Dispositions!$C17, Raw!$H:$H, "E03")</f>
        <v>0</v>
      </c>
      <c r="ABI17" s="29">
        <f>SUMIFS(Raw!$I:$I, Raw!$A:$A, Dispositions!ABI$14, Raw!$F:$F, Dispositions!$C17, Raw!$H:$H, "E03")</f>
        <v>0</v>
      </c>
      <c r="ABJ17" s="29">
        <f>SUMIFS(Raw!$I:$I, Raw!$A:$A, Dispositions!ABJ$14, Raw!$F:$F, Dispositions!$C17, Raw!$H:$H, "E03")</f>
        <v>0</v>
      </c>
      <c r="ABK17" s="29">
        <f>SUMIFS(Raw!$I:$I, Raw!$A:$A, Dispositions!ABK$14, Raw!$F:$F, Dispositions!$C17, Raw!$H:$H, "E03")</f>
        <v>0</v>
      </c>
      <c r="ABL17" s="30">
        <f>SUMIFS(Raw!$I:$I, Raw!$A:$A, Dispositions!ABL$14, Raw!$F:$F, Dispositions!$C17, Raw!$H:$H, "E03")</f>
        <v>0</v>
      </c>
      <c r="ABN17" s="19">
        <f>SUMIFS(Raw!$I:$I, Raw!$A:$A, Dispositions!ABN$14, Raw!$F:$F, Dispositions!$C17, Raw!$H:$H, "E05")</f>
        <v>0</v>
      </c>
      <c r="ABO17" s="29">
        <f>SUMIFS(Raw!$I:$I, Raw!$A:$A, Dispositions!ABO$14, Raw!$F:$F, Dispositions!$C17, Raw!$H:$H, "E05")</f>
        <v>0</v>
      </c>
      <c r="ABP17" s="29">
        <f>SUMIFS(Raw!$I:$I, Raw!$A:$A, Dispositions!ABP$14, Raw!$F:$F, Dispositions!$C17, Raw!$H:$H, "E05")</f>
        <v>0</v>
      </c>
      <c r="ABQ17" s="29">
        <f>SUMIFS(Raw!$I:$I, Raw!$A:$A, Dispositions!ABQ$14, Raw!$F:$F, Dispositions!$C17, Raw!$H:$H, "E05")</f>
        <v>0</v>
      </c>
      <c r="ABR17" s="29">
        <f>SUMIFS(Raw!$I:$I, Raw!$A:$A, Dispositions!ABR$14, Raw!$F:$F, Dispositions!$C17, Raw!$H:$H, "E05")</f>
        <v>0</v>
      </c>
      <c r="ABS17" s="29">
        <f>SUMIFS(Raw!$I:$I, Raw!$A:$A, Dispositions!ABS$14, Raw!$F:$F, Dispositions!$C17, Raw!$H:$H, "E05")</f>
        <v>0</v>
      </c>
      <c r="ABT17" s="30">
        <f>SUMIFS(Raw!$I:$I, Raw!$A:$A, Dispositions!ABT$14, Raw!$F:$F, Dispositions!$C17, Raw!$H:$H, "E05")</f>
        <v>0</v>
      </c>
      <c r="ABV17" s="19">
        <f>SUMIFS(Raw!$I:$I, Raw!$A:$A, Dispositions!ABV$14, Raw!$F:$F, Dispositions!$C17, Raw!$H:$H, "E12")</f>
        <v>0</v>
      </c>
      <c r="ABW17" s="29">
        <f>SUMIFS(Raw!$I:$I, Raw!$A:$A, Dispositions!ABW$14, Raw!$F:$F, Dispositions!$C17, Raw!$H:$H, "E12")</f>
        <v>0</v>
      </c>
      <c r="ABX17" s="29">
        <f>SUMIFS(Raw!$I:$I, Raw!$A:$A, Dispositions!ABX$14, Raw!$F:$F, Dispositions!$C17, Raw!$H:$H, "E12")</f>
        <v>0</v>
      </c>
      <c r="ABY17" s="29">
        <f>SUMIFS(Raw!$I:$I, Raw!$A:$A, Dispositions!ABY$14, Raw!$F:$F, Dispositions!$C17, Raw!$H:$H, "E12")</f>
        <v>0</v>
      </c>
      <c r="ABZ17" s="29">
        <f>SUMIFS(Raw!$I:$I, Raw!$A:$A, Dispositions!ABZ$14, Raw!$F:$F, Dispositions!$C17, Raw!$H:$H, "E12")</f>
        <v>0</v>
      </c>
      <c r="ACA17" s="29">
        <f>SUMIFS(Raw!$I:$I, Raw!$A:$A, Dispositions!ACA$14, Raw!$F:$F, Dispositions!$C17, Raw!$H:$H, "E12")</f>
        <v>0</v>
      </c>
      <c r="ACB17" s="30">
        <f>SUMIFS(Raw!$I:$I, Raw!$A:$A, Dispositions!ACB$14, Raw!$F:$F, Dispositions!$C17, Raw!$H:$H, "E12")</f>
        <v>0</v>
      </c>
      <c r="ACD17" s="19">
        <f>SUMIFS(Raw!$I:$I, Raw!$A:$A, Dispositions!ACD$14, Raw!$F:$F, Dispositions!$C17, Raw!$H:$H, "E13")</f>
        <v>0</v>
      </c>
      <c r="ACE17" s="29">
        <f>SUMIFS(Raw!$I:$I, Raw!$A:$A, Dispositions!ACE$14, Raw!$F:$F, Dispositions!$C17, Raw!$H:$H, "E13")</f>
        <v>0</v>
      </c>
      <c r="ACF17" s="29">
        <f>SUMIFS(Raw!$I:$I, Raw!$A:$A, Dispositions!ACF$14, Raw!$F:$F, Dispositions!$C17, Raw!$H:$H, "E13")</f>
        <v>0</v>
      </c>
      <c r="ACG17" s="29">
        <f>SUMIFS(Raw!$I:$I, Raw!$A:$A, Dispositions!ACG$14, Raw!$F:$F, Dispositions!$C17, Raw!$H:$H, "E13")</f>
        <v>0</v>
      </c>
      <c r="ACH17" s="29">
        <f>SUMIFS(Raw!$I:$I, Raw!$A:$A, Dispositions!ACH$14, Raw!$F:$F, Dispositions!$C17, Raw!$H:$H, "E13")</f>
        <v>0</v>
      </c>
      <c r="ACI17" s="29">
        <f>SUMIFS(Raw!$I:$I, Raw!$A:$A, Dispositions!ACI$14, Raw!$F:$F, Dispositions!$C17, Raw!$H:$H, "E13")</f>
        <v>0</v>
      </c>
      <c r="ACJ17" s="30">
        <f>SUMIFS(Raw!$I:$I, Raw!$A:$A, Dispositions!ACJ$14, Raw!$F:$F, Dispositions!$C17, Raw!$H:$H, "E13")</f>
        <v>0</v>
      </c>
      <c r="ACL17" s="19">
        <f>SUMIFS(Raw!$I:$I, Raw!$A:$A, Dispositions!ACL$14, Raw!$F:$F, Dispositions!$C17, Raw!$H:$H, "E14")</f>
        <v>0</v>
      </c>
      <c r="ACM17" s="29">
        <f>SUMIFS(Raw!$I:$I, Raw!$A:$A, Dispositions!ACM$14, Raw!$F:$F, Dispositions!$C17, Raw!$H:$H, "E14")</f>
        <v>0</v>
      </c>
      <c r="ACN17" s="29">
        <f>SUMIFS(Raw!$I:$I, Raw!$A:$A, Dispositions!ACN$14, Raw!$F:$F, Dispositions!$C17, Raw!$H:$H, "E14")</f>
        <v>0</v>
      </c>
      <c r="ACO17" s="29">
        <f>SUMIFS(Raw!$I:$I, Raw!$A:$A, Dispositions!ACO$14, Raw!$F:$F, Dispositions!$C17, Raw!$H:$H, "E14")</f>
        <v>0</v>
      </c>
      <c r="ACP17" s="29">
        <f>SUMIFS(Raw!$I:$I, Raw!$A:$A, Dispositions!ACP$14, Raw!$F:$F, Dispositions!$C17, Raw!$H:$H, "E14")</f>
        <v>0</v>
      </c>
      <c r="ACQ17" s="29">
        <f>SUMIFS(Raw!$I:$I, Raw!$A:$A, Dispositions!ACQ$14, Raw!$F:$F, Dispositions!$C17, Raw!$H:$H, "E14")</f>
        <v>0</v>
      </c>
      <c r="ACR17" s="30">
        <f>SUMIFS(Raw!$I:$I, Raw!$A:$A, Dispositions!ACR$14, Raw!$F:$F, Dispositions!$C17, Raw!$H:$H, "E14")</f>
        <v>0</v>
      </c>
      <c r="ACT17" s="19">
        <f>SUMIFS(Raw!$I:$I, Raw!$A:$A, Dispositions!ACT$14, Raw!$F:$F, Dispositions!$C17, Raw!$H:$H, "E15")</f>
        <v>0</v>
      </c>
      <c r="ACU17" s="29">
        <f>SUMIFS(Raw!$I:$I, Raw!$A:$A, Dispositions!ACU$14, Raw!$F:$F, Dispositions!$C17, Raw!$H:$H, "E15")</f>
        <v>0</v>
      </c>
      <c r="ACV17" s="29">
        <f>SUMIFS(Raw!$I:$I, Raw!$A:$A, Dispositions!ACV$14, Raw!$F:$F, Dispositions!$C17, Raw!$H:$H, "E15")</f>
        <v>0</v>
      </c>
      <c r="ACW17" s="29">
        <f>SUMIFS(Raw!$I:$I, Raw!$A:$A, Dispositions!ACW$14, Raw!$F:$F, Dispositions!$C17, Raw!$H:$H, "E15")</f>
        <v>0</v>
      </c>
      <c r="ACX17" s="29">
        <f>SUMIFS(Raw!$I:$I, Raw!$A:$A, Dispositions!ACX$14, Raw!$F:$F, Dispositions!$C17, Raw!$H:$H, "E15")</f>
        <v>0</v>
      </c>
      <c r="ACY17" s="29">
        <f>SUMIFS(Raw!$I:$I, Raw!$A:$A, Dispositions!ACY$14, Raw!$F:$F, Dispositions!$C17, Raw!$H:$H, "E15")</f>
        <v>0</v>
      </c>
      <c r="ACZ17" s="30">
        <f>SUMIFS(Raw!$I:$I, Raw!$A:$A, Dispositions!ACZ$14, Raw!$F:$F, Dispositions!$C17, Raw!$H:$H, "E15")</f>
        <v>0</v>
      </c>
      <c r="ADB17" s="19">
        <f>SUMIFS(Raw!$I:$I, Raw!$A:$A, Dispositions!ADB$14, Raw!$F:$F, Dispositions!$C17, Raw!$H:$H, "E16")</f>
        <v>0</v>
      </c>
      <c r="ADC17" s="29">
        <f>SUMIFS(Raw!$I:$I, Raw!$A:$A, Dispositions!ADC$14, Raw!$F:$F, Dispositions!$C17, Raw!$H:$H, "E16")</f>
        <v>0</v>
      </c>
      <c r="ADD17" s="29">
        <f>SUMIFS(Raw!$I:$I, Raw!$A:$A, Dispositions!ADD$14, Raw!$F:$F, Dispositions!$C17, Raw!$H:$H, "E16")</f>
        <v>0</v>
      </c>
      <c r="ADE17" s="29">
        <f>SUMIFS(Raw!$I:$I, Raw!$A:$A, Dispositions!ADE$14, Raw!$F:$F, Dispositions!$C17, Raw!$H:$H, "E16")</f>
        <v>0</v>
      </c>
      <c r="ADF17" s="29">
        <f>SUMIFS(Raw!$I:$I, Raw!$A:$A, Dispositions!ADF$14, Raw!$F:$F, Dispositions!$C17, Raw!$H:$H, "E16")</f>
        <v>0</v>
      </c>
      <c r="ADG17" s="29">
        <f>SUMIFS(Raw!$I:$I, Raw!$A:$A, Dispositions!ADG$14, Raw!$F:$F, Dispositions!$C17, Raw!$H:$H, "E16")</f>
        <v>0</v>
      </c>
      <c r="ADH17" s="30">
        <f>SUMIFS(Raw!$I:$I, Raw!$A:$A, Dispositions!ADH$14, Raw!$F:$F, Dispositions!$C17, Raw!$H:$H, "E16")</f>
        <v>0</v>
      </c>
      <c r="ADJ17" s="19">
        <f>SUMIFS(Raw!$I:$I, Raw!$A:$A, Dispositions!ADJ$14, Raw!$F:$F, Dispositions!$C17, Raw!$H:$H, "E18")</f>
        <v>0</v>
      </c>
      <c r="ADK17" s="29">
        <f>SUMIFS(Raw!$I:$I, Raw!$A:$A, Dispositions!ADK$14, Raw!$F:$F, Dispositions!$C17, Raw!$H:$H, "E18")</f>
        <v>0</v>
      </c>
      <c r="ADL17" s="29">
        <f>SUMIFS(Raw!$I:$I, Raw!$A:$A, Dispositions!ADL$14, Raw!$F:$F, Dispositions!$C17, Raw!$H:$H, "E18")</f>
        <v>0</v>
      </c>
      <c r="ADM17" s="29">
        <f>SUMIFS(Raw!$I:$I, Raw!$A:$A, Dispositions!ADM$14, Raw!$F:$F, Dispositions!$C17, Raw!$H:$H, "E18")</f>
        <v>0</v>
      </c>
      <c r="ADN17" s="29">
        <f>SUMIFS(Raw!$I:$I, Raw!$A:$A, Dispositions!ADN$14, Raw!$F:$F, Dispositions!$C17, Raw!$H:$H, "E18")</f>
        <v>0</v>
      </c>
      <c r="ADO17" s="29">
        <f>SUMIFS(Raw!$I:$I, Raw!$A:$A, Dispositions!ADO$14, Raw!$F:$F, Dispositions!$C17, Raw!$H:$H, "E18")</f>
        <v>0</v>
      </c>
      <c r="ADP17" s="30">
        <f>SUMIFS(Raw!$I:$I, Raw!$A:$A, Dispositions!ADP$14, Raw!$F:$F, Dispositions!$C17, Raw!$H:$H, "E18")</f>
        <v>0</v>
      </c>
      <c r="ADR17" s="19">
        <f>SUMIFS(Raw!$I:$I, Raw!$A:$A, Dispositions!ADR$14, Raw!$F:$F, Dispositions!$C17, Raw!$H:$H, "E34")</f>
        <v>0</v>
      </c>
      <c r="ADS17" s="29">
        <f>SUMIFS(Raw!$I:$I, Raw!$A:$A, Dispositions!ADS$14, Raw!$F:$F, Dispositions!$C17, Raw!$H:$H, "E34")</f>
        <v>0</v>
      </c>
      <c r="ADT17" s="29">
        <f>SUMIFS(Raw!$I:$I, Raw!$A:$A, Dispositions!ADT$14, Raw!$F:$F, Dispositions!$C17, Raw!$H:$H, "E34")</f>
        <v>0</v>
      </c>
      <c r="ADU17" s="29">
        <f>SUMIFS(Raw!$I:$I, Raw!$A:$A, Dispositions!ADU$14, Raw!$F:$F, Dispositions!$C17, Raw!$H:$H, "E34")</f>
        <v>0</v>
      </c>
      <c r="ADV17" s="29">
        <f>SUMIFS(Raw!$I:$I, Raw!$A:$A, Dispositions!ADV$14, Raw!$F:$F, Dispositions!$C17, Raw!$H:$H, "E34")</f>
        <v>0</v>
      </c>
      <c r="ADW17" s="29">
        <f>SUMIFS(Raw!$I:$I, Raw!$A:$A, Dispositions!ADW$14, Raw!$F:$F, Dispositions!$C17, Raw!$H:$H, "E34")</f>
        <v>0</v>
      </c>
      <c r="ADX17" s="30">
        <f>SUMIFS(Raw!$I:$I, Raw!$A:$A, Dispositions!ADX$14, Raw!$F:$F, Dispositions!$C17, Raw!$H:$H, "E34")</f>
        <v>0</v>
      </c>
      <c r="ADZ17" s="19">
        <f>SUMIFS(Raw!$I:$I, Raw!$A:$A, Dispositions!ADZ$14, Raw!$F:$F, Dispositions!$C17, Raw!$H:$H, "E02")</f>
        <v>0</v>
      </c>
      <c r="AEA17" s="29">
        <f>SUMIFS(Raw!$I:$I, Raw!$A:$A, Dispositions!AEA$14, Raw!$F:$F, Dispositions!$C17, Raw!$H:$H, "E02")</f>
        <v>0</v>
      </c>
      <c r="AEB17" s="29">
        <f>SUMIFS(Raw!$I:$I, Raw!$A:$A, Dispositions!AEB$14, Raw!$F:$F, Dispositions!$C17, Raw!$H:$H, "E02")</f>
        <v>0</v>
      </c>
      <c r="AEC17" s="29">
        <f>SUMIFS(Raw!$I:$I, Raw!$A:$A, Dispositions!AEC$14, Raw!$F:$F, Dispositions!$C17, Raw!$H:$H, "E02")</f>
        <v>0</v>
      </c>
      <c r="AED17" s="29">
        <f>SUMIFS(Raw!$I:$I, Raw!$A:$A, Dispositions!AED$14, Raw!$F:$F, Dispositions!$C17, Raw!$H:$H, "E02")</f>
        <v>0</v>
      </c>
      <c r="AEE17" s="29">
        <f>SUMIFS(Raw!$I:$I, Raw!$A:$A, Dispositions!AEE$14, Raw!$F:$F, Dispositions!$C17, Raw!$H:$H, "E02")</f>
        <v>0</v>
      </c>
      <c r="AEF17" s="30">
        <f>SUMIFS(Raw!$I:$I, Raw!$A:$A, Dispositions!AEF$14, Raw!$F:$F, Dispositions!$C17, Raw!$H:$H, "E02")</f>
        <v>0</v>
      </c>
      <c r="AEH17" s="19">
        <f>SUMIFS(Raw!$I:$I, Raw!$A:$A, Dispositions!AEH$14, Raw!$F:$F, Dispositions!$C17, Raw!$H:$H, "E03")</f>
        <v>0</v>
      </c>
      <c r="AEI17" s="29">
        <f>SUMIFS(Raw!$I:$I, Raw!$A:$A, Dispositions!AEI$14, Raw!$F:$F, Dispositions!$C17, Raw!$H:$H, "E03")</f>
        <v>0</v>
      </c>
      <c r="AEJ17" s="29">
        <f>SUMIFS(Raw!$I:$I, Raw!$A:$A, Dispositions!AEJ$14, Raw!$F:$F, Dispositions!$C17, Raw!$H:$H, "E03")</f>
        <v>0</v>
      </c>
      <c r="AEK17" s="29">
        <f>SUMIFS(Raw!$I:$I, Raw!$A:$A, Dispositions!AEK$14, Raw!$F:$F, Dispositions!$C17, Raw!$H:$H, "E03")</f>
        <v>0</v>
      </c>
      <c r="AEL17" s="29">
        <f>SUMIFS(Raw!$I:$I, Raw!$A:$A, Dispositions!AEL$14, Raw!$F:$F, Dispositions!$C17, Raw!$H:$H, "E03")</f>
        <v>0</v>
      </c>
      <c r="AEM17" s="29">
        <f>SUMIFS(Raw!$I:$I, Raw!$A:$A, Dispositions!AEM$14, Raw!$F:$F, Dispositions!$C17, Raw!$H:$H, "E03")</f>
        <v>0</v>
      </c>
      <c r="AEN17" s="30">
        <f>SUMIFS(Raw!$I:$I, Raw!$A:$A, Dispositions!AEN$14, Raw!$F:$F, Dispositions!$C17, Raw!$H:$H, "E03")</f>
        <v>0</v>
      </c>
      <c r="AEP17" s="19">
        <f>SUMIFS(Raw!$I:$I, Raw!$A:$A, Dispositions!AEP$14, Raw!$F:$F, Dispositions!$C17, Raw!$H:$H, "E05")</f>
        <v>0</v>
      </c>
      <c r="AEQ17" s="29">
        <f>SUMIFS(Raw!$I:$I, Raw!$A:$A, Dispositions!AEQ$14, Raw!$F:$F, Dispositions!$C17, Raw!$H:$H, "E05")</f>
        <v>0</v>
      </c>
      <c r="AER17" s="29">
        <f>SUMIFS(Raw!$I:$I, Raw!$A:$A, Dispositions!AER$14, Raw!$F:$F, Dispositions!$C17, Raw!$H:$H, "E05")</f>
        <v>0</v>
      </c>
      <c r="AES17" s="29">
        <f>SUMIFS(Raw!$I:$I, Raw!$A:$A, Dispositions!AES$14, Raw!$F:$F, Dispositions!$C17, Raw!$H:$H, "E05")</f>
        <v>0</v>
      </c>
      <c r="AET17" s="29">
        <f>SUMIFS(Raw!$I:$I, Raw!$A:$A, Dispositions!AET$14, Raw!$F:$F, Dispositions!$C17, Raw!$H:$H, "E05")</f>
        <v>0</v>
      </c>
      <c r="AEU17" s="29">
        <f>SUMIFS(Raw!$I:$I, Raw!$A:$A, Dispositions!AEU$14, Raw!$F:$F, Dispositions!$C17, Raw!$H:$H, "E05")</f>
        <v>0</v>
      </c>
      <c r="AEV17" s="30">
        <f>SUMIFS(Raw!$I:$I, Raw!$A:$A, Dispositions!AEV$14, Raw!$F:$F, Dispositions!$C17, Raw!$H:$H, "E05")</f>
        <v>0</v>
      </c>
      <c r="AEX17" s="19">
        <f>SUMIFS(Raw!$I:$I, Raw!$A:$A, Dispositions!AEX$14, Raw!$F:$F, Dispositions!$C17, Raw!$H:$H, "E12")</f>
        <v>0</v>
      </c>
      <c r="AEY17" s="29">
        <f>SUMIFS(Raw!$I:$I, Raw!$A:$A, Dispositions!AEY$14, Raw!$F:$F, Dispositions!$C17, Raw!$H:$H, "E12")</f>
        <v>0</v>
      </c>
      <c r="AEZ17" s="29">
        <f>SUMIFS(Raw!$I:$I, Raw!$A:$A, Dispositions!AEZ$14, Raw!$F:$F, Dispositions!$C17, Raw!$H:$H, "E12")</f>
        <v>0</v>
      </c>
      <c r="AFA17" s="29">
        <f>SUMIFS(Raw!$I:$I, Raw!$A:$A, Dispositions!AFA$14, Raw!$F:$F, Dispositions!$C17, Raw!$H:$H, "E12")</f>
        <v>0</v>
      </c>
      <c r="AFB17" s="29">
        <f>SUMIFS(Raw!$I:$I, Raw!$A:$A, Dispositions!AFB$14, Raw!$F:$F, Dispositions!$C17, Raw!$H:$H, "E12")</f>
        <v>0</v>
      </c>
      <c r="AFC17" s="29">
        <f>SUMIFS(Raw!$I:$I, Raw!$A:$A, Dispositions!AFC$14, Raw!$F:$F, Dispositions!$C17, Raw!$H:$H, "E12")</f>
        <v>0</v>
      </c>
      <c r="AFD17" s="30">
        <f>SUMIFS(Raw!$I:$I, Raw!$A:$A, Dispositions!AFD$14, Raw!$F:$F, Dispositions!$C17, Raw!$H:$H, "E12")</f>
        <v>0</v>
      </c>
      <c r="AFF17" s="19">
        <f>SUMIFS(Raw!$I:$I, Raw!$A:$A, Dispositions!AFF$14, Raw!$F:$F, Dispositions!$C17, Raw!$H:$H, "E13")</f>
        <v>0</v>
      </c>
      <c r="AFG17" s="29">
        <f>SUMIFS(Raw!$I:$I, Raw!$A:$A, Dispositions!AFG$14, Raw!$F:$F, Dispositions!$C17, Raw!$H:$H, "E13")</f>
        <v>0</v>
      </c>
      <c r="AFH17" s="29">
        <f>SUMIFS(Raw!$I:$I, Raw!$A:$A, Dispositions!AFH$14, Raw!$F:$F, Dispositions!$C17, Raw!$H:$H, "E13")</f>
        <v>0</v>
      </c>
      <c r="AFI17" s="29">
        <f>SUMIFS(Raw!$I:$I, Raw!$A:$A, Dispositions!AFI$14, Raw!$F:$F, Dispositions!$C17, Raw!$H:$H, "E13")</f>
        <v>0</v>
      </c>
      <c r="AFJ17" s="29">
        <f>SUMIFS(Raw!$I:$I, Raw!$A:$A, Dispositions!AFJ$14, Raw!$F:$F, Dispositions!$C17, Raw!$H:$H, "E13")</f>
        <v>0</v>
      </c>
      <c r="AFK17" s="29">
        <f>SUMIFS(Raw!$I:$I, Raw!$A:$A, Dispositions!AFK$14, Raw!$F:$F, Dispositions!$C17, Raw!$H:$H, "E13")</f>
        <v>0</v>
      </c>
      <c r="AFL17" s="30">
        <f>SUMIFS(Raw!$I:$I, Raw!$A:$A, Dispositions!AFL$14, Raw!$F:$F, Dispositions!$C17, Raw!$H:$H, "E13")</f>
        <v>0</v>
      </c>
      <c r="AFN17" s="19">
        <f>SUMIFS(Raw!$I:$I, Raw!$A:$A, Dispositions!AFN$14, Raw!$F:$F, Dispositions!$C17, Raw!$H:$H, "E14")</f>
        <v>0</v>
      </c>
      <c r="AFO17" s="29">
        <f>SUMIFS(Raw!$I:$I, Raw!$A:$A, Dispositions!AFO$14, Raw!$F:$F, Dispositions!$C17, Raw!$H:$H, "E14")</f>
        <v>0</v>
      </c>
      <c r="AFP17" s="29">
        <f>SUMIFS(Raw!$I:$I, Raw!$A:$A, Dispositions!AFP$14, Raw!$F:$F, Dispositions!$C17, Raw!$H:$H, "E14")</f>
        <v>0</v>
      </c>
      <c r="AFQ17" s="29">
        <f>SUMIFS(Raw!$I:$I, Raw!$A:$A, Dispositions!AFQ$14, Raw!$F:$F, Dispositions!$C17, Raw!$H:$H, "E14")</f>
        <v>0</v>
      </c>
      <c r="AFR17" s="29">
        <f>SUMIFS(Raw!$I:$I, Raw!$A:$A, Dispositions!AFR$14, Raw!$F:$F, Dispositions!$C17, Raw!$H:$H, "E14")</f>
        <v>0</v>
      </c>
      <c r="AFS17" s="29">
        <f>SUMIFS(Raw!$I:$I, Raw!$A:$A, Dispositions!AFS$14, Raw!$F:$F, Dispositions!$C17, Raw!$H:$H, "E14")</f>
        <v>0</v>
      </c>
      <c r="AFT17" s="30">
        <f>SUMIFS(Raw!$I:$I, Raw!$A:$A, Dispositions!AFT$14, Raw!$F:$F, Dispositions!$C17, Raw!$H:$H, "E14")</f>
        <v>0</v>
      </c>
      <c r="AFV17" s="19">
        <f>SUMIFS(Raw!$I:$I, Raw!$A:$A, Dispositions!AFV$14, Raw!$F:$F, Dispositions!$C17, Raw!$H:$H, "E15")</f>
        <v>0</v>
      </c>
      <c r="AFW17" s="29">
        <f>SUMIFS(Raw!$I:$I, Raw!$A:$A, Dispositions!AFW$14, Raw!$F:$F, Dispositions!$C17, Raw!$H:$H, "E15")</f>
        <v>0</v>
      </c>
      <c r="AFX17" s="29">
        <f>SUMIFS(Raw!$I:$I, Raw!$A:$A, Dispositions!AFX$14, Raw!$F:$F, Dispositions!$C17, Raw!$H:$H, "E15")</f>
        <v>0</v>
      </c>
      <c r="AFY17" s="29">
        <f>SUMIFS(Raw!$I:$I, Raw!$A:$A, Dispositions!AFY$14, Raw!$F:$F, Dispositions!$C17, Raw!$H:$H, "E15")</f>
        <v>0</v>
      </c>
      <c r="AFZ17" s="29">
        <f>SUMIFS(Raw!$I:$I, Raw!$A:$A, Dispositions!AFZ$14, Raw!$F:$F, Dispositions!$C17, Raw!$H:$H, "E15")</f>
        <v>0</v>
      </c>
      <c r="AGA17" s="29">
        <f>SUMIFS(Raw!$I:$I, Raw!$A:$A, Dispositions!AGA$14, Raw!$F:$F, Dispositions!$C17, Raw!$H:$H, "E15")</f>
        <v>0</v>
      </c>
      <c r="AGB17" s="30">
        <f>SUMIFS(Raw!$I:$I, Raw!$A:$A, Dispositions!AGB$14, Raw!$F:$F, Dispositions!$C17, Raw!$H:$H, "E15")</f>
        <v>0</v>
      </c>
      <c r="AGD17" s="19">
        <f>SUMIFS(Raw!$I:$I, Raw!$A:$A, Dispositions!AGD$14, Raw!$F:$F, Dispositions!$C17, Raw!$H:$H, "E16")</f>
        <v>0</v>
      </c>
      <c r="AGE17" s="29">
        <f>SUMIFS(Raw!$I:$I, Raw!$A:$A, Dispositions!AGE$14, Raw!$F:$F, Dispositions!$C17, Raw!$H:$H, "E16")</f>
        <v>0</v>
      </c>
      <c r="AGF17" s="29">
        <f>SUMIFS(Raw!$I:$I, Raw!$A:$A, Dispositions!AGF$14, Raw!$F:$F, Dispositions!$C17, Raw!$H:$H, "E16")</f>
        <v>0</v>
      </c>
      <c r="AGG17" s="29">
        <f>SUMIFS(Raw!$I:$I, Raw!$A:$A, Dispositions!AGG$14, Raw!$F:$F, Dispositions!$C17, Raw!$H:$H, "E16")</f>
        <v>0</v>
      </c>
      <c r="AGH17" s="29">
        <f>SUMIFS(Raw!$I:$I, Raw!$A:$A, Dispositions!AGH$14, Raw!$F:$F, Dispositions!$C17, Raw!$H:$H, "E16")</f>
        <v>0</v>
      </c>
      <c r="AGI17" s="29">
        <f>SUMIFS(Raw!$I:$I, Raw!$A:$A, Dispositions!AGI$14, Raw!$F:$F, Dispositions!$C17, Raw!$H:$H, "E16")</f>
        <v>0</v>
      </c>
      <c r="AGJ17" s="30">
        <f>SUMIFS(Raw!$I:$I, Raw!$A:$A, Dispositions!AGJ$14, Raw!$F:$F, Dispositions!$C17, Raw!$H:$H, "E16")</f>
        <v>0</v>
      </c>
      <c r="AGL17" s="19">
        <f>SUMIFS(Raw!$I:$I, Raw!$A:$A, Dispositions!AGL$14, Raw!$F:$F, Dispositions!$C17, Raw!$H:$H, "E18")</f>
        <v>0</v>
      </c>
      <c r="AGM17" s="29">
        <f>SUMIFS(Raw!$I:$I, Raw!$A:$A, Dispositions!AGM$14, Raw!$F:$F, Dispositions!$C17, Raw!$H:$H, "E18")</f>
        <v>0</v>
      </c>
      <c r="AGN17" s="29">
        <f>SUMIFS(Raw!$I:$I, Raw!$A:$A, Dispositions!AGN$14, Raw!$F:$F, Dispositions!$C17, Raw!$H:$H, "E18")</f>
        <v>0</v>
      </c>
      <c r="AGO17" s="29">
        <f>SUMIFS(Raw!$I:$I, Raw!$A:$A, Dispositions!AGO$14, Raw!$F:$F, Dispositions!$C17, Raw!$H:$H, "E18")</f>
        <v>0</v>
      </c>
      <c r="AGP17" s="29">
        <f>SUMIFS(Raw!$I:$I, Raw!$A:$A, Dispositions!AGP$14, Raw!$F:$F, Dispositions!$C17, Raw!$H:$H, "E18")</f>
        <v>0</v>
      </c>
      <c r="AGQ17" s="29">
        <f>SUMIFS(Raw!$I:$I, Raw!$A:$A, Dispositions!AGQ$14, Raw!$F:$F, Dispositions!$C17, Raw!$H:$H, "E18")</f>
        <v>0</v>
      </c>
      <c r="AGR17" s="30">
        <f>SUMIFS(Raw!$I:$I, Raw!$A:$A, Dispositions!AGR$14, Raw!$F:$F, Dispositions!$C17, Raw!$H:$H, "E18")</f>
        <v>0</v>
      </c>
      <c r="AGT17" s="19">
        <f>SUMIFS(Raw!$I:$I, Raw!$A:$A, Dispositions!AGT$14, Raw!$F:$F, Dispositions!$C17, Raw!$H:$H, "E34")</f>
        <v>0</v>
      </c>
      <c r="AGU17" s="29">
        <f>SUMIFS(Raw!$I:$I, Raw!$A:$A, Dispositions!AGU$14, Raw!$F:$F, Dispositions!$C17, Raw!$H:$H, "E34")</f>
        <v>0</v>
      </c>
      <c r="AGV17" s="29">
        <f>SUMIFS(Raw!$I:$I, Raw!$A:$A, Dispositions!AGV$14, Raw!$F:$F, Dispositions!$C17, Raw!$H:$H, "E34")</f>
        <v>0</v>
      </c>
      <c r="AGW17" s="29">
        <f>SUMIFS(Raw!$I:$I, Raw!$A:$A, Dispositions!AGW$14, Raw!$F:$F, Dispositions!$C17, Raw!$H:$H, "E34")</f>
        <v>0</v>
      </c>
      <c r="AGX17" s="29">
        <f>SUMIFS(Raw!$I:$I, Raw!$A:$A, Dispositions!AGX$14, Raw!$F:$F, Dispositions!$C17, Raw!$H:$H, "E34")</f>
        <v>0</v>
      </c>
      <c r="AGY17" s="29">
        <f>SUMIFS(Raw!$I:$I, Raw!$A:$A, Dispositions!AGY$14, Raw!$F:$F, Dispositions!$C17, Raw!$H:$H, "E34")</f>
        <v>0</v>
      </c>
      <c r="AGZ17" s="30">
        <f>SUMIFS(Raw!$I:$I, Raw!$A:$A, Dispositions!AGZ$14, Raw!$F:$F, Dispositions!$C17, Raw!$H:$H, "E34")</f>
        <v>0</v>
      </c>
      <c r="AHB17" s="19">
        <f>SUMIFS(Raw!$I:$I, Raw!$A:$A, Dispositions!AHB$14, Raw!$F:$F, Dispositions!$C17, Raw!$H:$H, "E02")</f>
        <v>0</v>
      </c>
      <c r="AHC17" s="29">
        <f>SUMIFS(Raw!$I:$I, Raw!$A:$A, Dispositions!AHC$14, Raw!$F:$F, Dispositions!$C17, Raw!$H:$H, "E02")</f>
        <v>0</v>
      </c>
      <c r="AHD17" s="29">
        <f>SUMIFS(Raw!$I:$I, Raw!$A:$A, Dispositions!AHD$14, Raw!$F:$F, Dispositions!$C17, Raw!$H:$H, "E02")</f>
        <v>0</v>
      </c>
      <c r="AHE17" s="29">
        <f>SUMIFS(Raw!$I:$I, Raw!$A:$A, Dispositions!AHE$14, Raw!$F:$F, Dispositions!$C17, Raw!$H:$H, "E02")</f>
        <v>0</v>
      </c>
      <c r="AHF17" s="29">
        <f>SUMIFS(Raw!$I:$I, Raw!$A:$A, Dispositions!AHF$14, Raw!$F:$F, Dispositions!$C17, Raw!$H:$H, "E02")</f>
        <v>0</v>
      </c>
      <c r="AHG17" s="29">
        <f>SUMIFS(Raw!$I:$I, Raw!$A:$A, Dispositions!AHG$14, Raw!$F:$F, Dispositions!$C17, Raw!$H:$H, "E02")</f>
        <v>0</v>
      </c>
      <c r="AHH17" s="30">
        <f>SUMIFS(Raw!$I:$I, Raw!$A:$A, Dispositions!AHH$14, Raw!$F:$F, Dispositions!$C17, Raw!$H:$H, "E02")</f>
        <v>0</v>
      </c>
      <c r="AHJ17" s="19">
        <f>SUMIFS(Raw!$I:$I, Raw!$A:$A, Dispositions!AHJ$14, Raw!$F:$F, Dispositions!$C17, Raw!$H:$H, "E03")</f>
        <v>0</v>
      </c>
      <c r="AHK17" s="29">
        <f>SUMIFS(Raw!$I:$I, Raw!$A:$A, Dispositions!AHK$14, Raw!$F:$F, Dispositions!$C17, Raw!$H:$H, "E03")</f>
        <v>0</v>
      </c>
      <c r="AHL17" s="29">
        <f>SUMIFS(Raw!$I:$I, Raw!$A:$A, Dispositions!AHL$14, Raw!$F:$F, Dispositions!$C17, Raw!$H:$H, "E03")</f>
        <v>0</v>
      </c>
      <c r="AHM17" s="29">
        <f>SUMIFS(Raw!$I:$I, Raw!$A:$A, Dispositions!AHM$14, Raw!$F:$F, Dispositions!$C17, Raw!$H:$H, "E03")</f>
        <v>0</v>
      </c>
      <c r="AHN17" s="29">
        <f>SUMIFS(Raw!$I:$I, Raw!$A:$A, Dispositions!AHN$14, Raw!$F:$F, Dispositions!$C17, Raw!$H:$H, "E03")</f>
        <v>0</v>
      </c>
      <c r="AHO17" s="29">
        <f>SUMIFS(Raw!$I:$I, Raw!$A:$A, Dispositions!AHO$14, Raw!$F:$F, Dispositions!$C17, Raw!$H:$H, "E03")</f>
        <v>0</v>
      </c>
      <c r="AHP17" s="30">
        <f>SUMIFS(Raw!$I:$I, Raw!$A:$A, Dispositions!AHP$14, Raw!$F:$F, Dispositions!$C17, Raw!$H:$H, "E03")</f>
        <v>0</v>
      </c>
      <c r="AHR17" s="19">
        <f>SUMIFS(Raw!$I:$I, Raw!$A:$A, Dispositions!AHR$14, Raw!$F:$F, Dispositions!$C17, Raw!$H:$H, "E05")</f>
        <v>0</v>
      </c>
      <c r="AHS17" s="29">
        <f>SUMIFS(Raw!$I:$I, Raw!$A:$A, Dispositions!AHS$14, Raw!$F:$F, Dispositions!$C17, Raw!$H:$H, "E05")</f>
        <v>0</v>
      </c>
      <c r="AHT17" s="29">
        <f>SUMIFS(Raw!$I:$I, Raw!$A:$A, Dispositions!AHT$14, Raw!$F:$F, Dispositions!$C17, Raw!$H:$H, "E05")</f>
        <v>0</v>
      </c>
      <c r="AHU17" s="29">
        <f>SUMIFS(Raw!$I:$I, Raw!$A:$A, Dispositions!AHU$14, Raw!$F:$F, Dispositions!$C17, Raw!$H:$H, "E05")</f>
        <v>0</v>
      </c>
      <c r="AHV17" s="29">
        <f>SUMIFS(Raw!$I:$I, Raw!$A:$A, Dispositions!AHV$14, Raw!$F:$F, Dispositions!$C17, Raw!$H:$H, "E05")</f>
        <v>0</v>
      </c>
      <c r="AHW17" s="29">
        <f>SUMIFS(Raw!$I:$I, Raw!$A:$A, Dispositions!AHW$14, Raw!$F:$F, Dispositions!$C17, Raw!$H:$H, "E05")</f>
        <v>0</v>
      </c>
      <c r="AHX17" s="30">
        <f>SUMIFS(Raw!$I:$I, Raw!$A:$A, Dispositions!AHX$14, Raw!$F:$F, Dispositions!$C17, Raw!$H:$H, "E05")</f>
        <v>0</v>
      </c>
      <c r="AHZ17" s="19">
        <f>SUMIFS(Raw!$I:$I, Raw!$A:$A, Dispositions!AHZ$14, Raw!$F:$F, Dispositions!$C17, Raw!$H:$H, "E12")</f>
        <v>0</v>
      </c>
      <c r="AIA17" s="29">
        <f>SUMIFS(Raw!$I:$I, Raw!$A:$A, Dispositions!AIA$14, Raw!$F:$F, Dispositions!$C17, Raw!$H:$H, "E12")</f>
        <v>0</v>
      </c>
      <c r="AIB17" s="29">
        <f>SUMIFS(Raw!$I:$I, Raw!$A:$A, Dispositions!AIB$14, Raw!$F:$F, Dispositions!$C17, Raw!$H:$H, "E12")</f>
        <v>0</v>
      </c>
      <c r="AIC17" s="29">
        <f>SUMIFS(Raw!$I:$I, Raw!$A:$A, Dispositions!AIC$14, Raw!$F:$F, Dispositions!$C17, Raw!$H:$H, "E12")</f>
        <v>0</v>
      </c>
      <c r="AID17" s="29">
        <f>SUMIFS(Raw!$I:$I, Raw!$A:$A, Dispositions!AID$14, Raw!$F:$F, Dispositions!$C17, Raw!$H:$H, "E12")</f>
        <v>0</v>
      </c>
      <c r="AIE17" s="29">
        <f>SUMIFS(Raw!$I:$I, Raw!$A:$A, Dispositions!AIE$14, Raw!$F:$F, Dispositions!$C17, Raw!$H:$H, "E12")</f>
        <v>0</v>
      </c>
      <c r="AIF17" s="30">
        <f>SUMIFS(Raw!$I:$I, Raw!$A:$A, Dispositions!AIF$14, Raw!$F:$F, Dispositions!$C17, Raw!$H:$H, "E12")</f>
        <v>0</v>
      </c>
      <c r="AIH17" s="19">
        <f>SUMIFS(Raw!$I:$I, Raw!$A:$A, Dispositions!AIH$14, Raw!$F:$F, Dispositions!$C17, Raw!$H:$H, "E13")</f>
        <v>0</v>
      </c>
      <c r="AII17" s="29">
        <f>SUMIFS(Raw!$I:$I, Raw!$A:$A, Dispositions!AII$14, Raw!$F:$F, Dispositions!$C17, Raw!$H:$H, "E13")</f>
        <v>0</v>
      </c>
      <c r="AIJ17" s="29">
        <f>SUMIFS(Raw!$I:$I, Raw!$A:$A, Dispositions!AIJ$14, Raw!$F:$F, Dispositions!$C17, Raw!$H:$H, "E13")</f>
        <v>0</v>
      </c>
      <c r="AIK17" s="29">
        <f>SUMIFS(Raw!$I:$I, Raw!$A:$A, Dispositions!AIK$14, Raw!$F:$F, Dispositions!$C17, Raw!$H:$H, "E13")</f>
        <v>0</v>
      </c>
      <c r="AIL17" s="29">
        <f>SUMIFS(Raw!$I:$I, Raw!$A:$A, Dispositions!AIL$14, Raw!$F:$F, Dispositions!$C17, Raw!$H:$H, "E13")</f>
        <v>0</v>
      </c>
      <c r="AIM17" s="29">
        <f>SUMIFS(Raw!$I:$I, Raw!$A:$A, Dispositions!AIM$14, Raw!$F:$F, Dispositions!$C17, Raw!$H:$H, "E13")</f>
        <v>0</v>
      </c>
      <c r="AIN17" s="30">
        <f>SUMIFS(Raw!$I:$I, Raw!$A:$A, Dispositions!AIN$14, Raw!$F:$F, Dispositions!$C17, Raw!$H:$H, "E13")</f>
        <v>0</v>
      </c>
      <c r="AIP17" s="19">
        <f>SUMIFS(Raw!$I:$I, Raw!$A:$A, Dispositions!AIP$14, Raw!$F:$F, Dispositions!$C17, Raw!$H:$H, "E14")</f>
        <v>0</v>
      </c>
      <c r="AIQ17" s="29">
        <f>SUMIFS(Raw!$I:$I, Raw!$A:$A, Dispositions!AIQ$14, Raw!$F:$F, Dispositions!$C17, Raw!$H:$H, "E14")</f>
        <v>0</v>
      </c>
      <c r="AIR17" s="29">
        <f>SUMIFS(Raw!$I:$I, Raw!$A:$A, Dispositions!AIR$14, Raw!$F:$F, Dispositions!$C17, Raw!$H:$H, "E14")</f>
        <v>0</v>
      </c>
      <c r="AIS17" s="29">
        <f>SUMIFS(Raw!$I:$I, Raw!$A:$A, Dispositions!AIS$14, Raw!$F:$F, Dispositions!$C17, Raw!$H:$H, "E14")</f>
        <v>0</v>
      </c>
      <c r="AIT17" s="29">
        <f>SUMIFS(Raw!$I:$I, Raw!$A:$A, Dispositions!AIT$14, Raw!$F:$F, Dispositions!$C17, Raw!$H:$H, "E14")</f>
        <v>0</v>
      </c>
      <c r="AIU17" s="29">
        <f>SUMIFS(Raw!$I:$I, Raw!$A:$A, Dispositions!AIU$14, Raw!$F:$F, Dispositions!$C17, Raw!$H:$H, "E14")</f>
        <v>0</v>
      </c>
      <c r="AIV17" s="30">
        <f>SUMIFS(Raw!$I:$I, Raw!$A:$A, Dispositions!AIV$14, Raw!$F:$F, Dispositions!$C17, Raw!$H:$H, "E14")</f>
        <v>0</v>
      </c>
      <c r="AIX17" s="19">
        <f>SUMIFS(Raw!$I:$I, Raw!$A:$A, Dispositions!AIX$14, Raw!$F:$F, Dispositions!$C17, Raw!$H:$H, "E15")</f>
        <v>0</v>
      </c>
      <c r="AIY17" s="29">
        <f>SUMIFS(Raw!$I:$I, Raw!$A:$A, Dispositions!AIY$14, Raw!$F:$F, Dispositions!$C17, Raw!$H:$H, "E15")</f>
        <v>0</v>
      </c>
      <c r="AIZ17" s="29">
        <f>SUMIFS(Raw!$I:$I, Raw!$A:$A, Dispositions!AIZ$14, Raw!$F:$F, Dispositions!$C17, Raw!$H:$H, "E15")</f>
        <v>0</v>
      </c>
      <c r="AJA17" s="29">
        <f>SUMIFS(Raw!$I:$I, Raw!$A:$A, Dispositions!AJA$14, Raw!$F:$F, Dispositions!$C17, Raw!$H:$H, "E15")</f>
        <v>0</v>
      </c>
      <c r="AJB17" s="29">
        <f>SUMIFS(Raw!$I:$I, Raw!$A:$A, Dispositions!AJB$14, Raw!$F:$F, Dispositions!$C17, Raw!$H:$H, "E15")</f>
        <v>0</v>
      </c>
      <c r="AJC17" s="29">
        <f>SUMIFS(Raw!$I:$I, Raw!$A:$A, Dispositions!AJC$14, Raw!$F:$F, Dispositions!$C17, Raw!$H:$H, "E15")</f>
        <v>0</v>
      </c>
      <c r="AJD17" s="30">
        <f>SUMIFS(Raw!$I:$I, Raw!$A:$A, Dispositions!AJD$14, Raw!$F:$F, Dispositions!$C17, Raw!$H:$H, "E15")</f>
        <v>0</v>
      </c>
      <c r="AJF17" s="19">
        <f>SUMIFS(Raw!$I:$I, Raw!$A:$A, Dispositions!AJF$14, Raw!$F:$F, Dispositions!$C17, Raw!$H:$H, "E16")</f>
        <v>0</v>
      </c>
      <c r="AJG17" s="29">
        <f>SUMIFS(Raw!$I:$I, Raw!$A:$A, Dispositions!AJG$14, Raw!$F:$F, Dispositions!$C17, Raw!$H:$H, "E16")</f>
        <v>0</v>
      </c>
      <c r="AJH17" s="29">
        <f>SUMIFS(Raw!$I:$I, Raw!$A:$A, Dispositions!AJH$14, Raw!$F:$F, Dispositions!$C17, Raw!$H:$H, "E16")</f>
        <v>0</v>
      </c>
      <c r="AJI17" s="29">
        <f>SUMIFS(Raw!$I:$I, Raw!$A:$A, Dispositions!AJI$14, Raw!$F:$F, Dispositions!$C17, Raw!$H:$H, "E16")</f>
        <v>0</v>
      </c>
      <c r="AJJ17" s="29">
        <f>SUMIFS(Raw!$I:$I, Raw!$A:$A, Dispositions!AJJ$14, Raw!$F:$F, Dispositions!$C17, Raw!$H:$H, "E16")</f>
        <v>0</v>
      </c>
      <c r="AJK17" s="29">
        <f>SUMIFS(Raw!$I:$I, Raw!$A:$A, Dispositions!AJK$14, Raw!$F:$F, Dispositions!$C17, Raw!$H:$H, "E16")</f>
        <v>0</v>
      </c>
      <c r="AJL17" s="30">
        <f>SUMIFS(Raw!$I:$I, Raw!$A:$A, Dispositions!AJL$14, Raw!$F:$F, Dispositions!$C17, Raw!$H:$H, "E16")</f>
        <v>0</v>
      </c>
      <c r="AJN17" s="19">
        <f>SUMIFS(Raw!$I:$I, Raw!$A:$A, Dispositions!AJN$14, Raw!$F:$F, Dispositions!$C17, Raw!$H:$H, "E18")</f>
        <v>0</v>
      </c>
      <c r="AJO17" s="29">
        <f>SUMIFS(Raw!$I:$I, Raw!$A:$A, Dispositions!AJO$14, Raw!$F:$F, Dispositions!$C17, Raw!$H:$H, "E18")</f>
        <v>0</v>
      </c>
      <c r="AJP17" s="29">
        <f>SUMIFS(Raw!$I:$I, Raw!$A:$A, Dispositions!AJP$14, Raw!$F:$F, Dispositions!$C17, Raw!$H:$H, "E18")</f>
        <v>0</v>
      </c>
      <c r="AJQ17" s="29">
        <f>SUMIFS(Raw!$I:$I, Raw!$A:$A, Dispositions!AJQ$14, Raw!$F:$F, Dispositions!$C17, Raw!$H:$H, "E18")</f>
        <v>0</v>
      </c>
      <c r="AJR17" s="29">
        <f>SUMIFS(Raw!$I:$I, Raw!$A:$A, Dispositions!AJR$14, Raw!$F:$F, Dispositions!$C17, Raw!$H:$H, "E18")</f>
        <v>0</v>
      </c>
      <c r="AJS17" s="29">
        <f>SUMIFS(Raw!$I:$I, Raw!$A:$A, Dispositions!AJS$14, Raw!$F:$F, Dispositions!$C17, Raw!$H:$H, "E18")</f>
        <v>0</v>
      </c>
      <c r="AJT17" s="30">
        <f>SUMIFS(Raw!$I:$I, Raw!$A:$A, Dispositions!AJT$14, Raw!$F:$F, Dispositions!$C17, Raw!$H:$H, "E18")</f>
        <v>0</v>
      </c>
      <c r="AJV17" s="19">
        <f>SUMIFS(Raw!$I:$I, Raw!$A:$A, Dispositions!AJV$14, Raw!$F:$F, Dispositions!$C17, Raw!$H:$H, "E34")</f>
        <v>0</v>
      </c>
      <c r="AJW17" s="29">
        <f>SUMIFS(Raw!$I:$I, Raw!$A:$A, Dispositions!AJW$14, Raw!$F:$F, Dispositions!$C17, Raw!$H:$H, "E34")</f>
        <v>0</v>
      </c>
      <c r="AJX17" s="29">
        <f>SUMIFS(Raw!$I:$I, Raw!$A:$A, Dispositions!AJX$14, Raw!$F:$F, Dispositions!$C17, Raw!$H:$H, "E34")</f>
        <v>0</v>
      </c>
      <c r="AJY17" s="29">
        <f>SUMIFS(Raw!$I:$I, Raw!$A:$A, Dispositions!AJY$14, Raw!$F:$F, Dispositions!$C17, Raw!$H:$H, "E34")</f>
        <v>0</v>
      </c>
      <c r="AJZ17" s="29">
        <f>SUMIFS(Raw!$I:$I, Raw!$A:$A, Dispositions!AJZ$14, Raw!$F:$F, Dispositions!$C17, Raw!$H:$H, "E34")</f>
        <v>0</v>
      </c>
      <c r="AKA17" s="29">
        <f>SUMIFS(Raw!$I:$I, Raw!$A:$A, Dispositions!AKA$14, Raw!$F:$F, Dispositions!$C17, Raw!$H:$H, "E34")</f>
        <v>0</v>
      </c>
      <c r="AKB17" s="30">
        <f>SUMIFS(Raw!$I:$I, Raw!$A:$A, Dispositions!AKB$14, Raw!$F:$F, Dispositions!$C17, Raw!$H:$H, "E34")</f>
        <v>0</v>
      </c>
      <c r="AKD17" s="19">
        <f>SUMIFS(Raw!$I:$I, Raw!$A:$A, Dispositions!AKD$14, Raw!$F:$F, Dispositions!$C17, Raw!$H:$H, "E02")</f>
        <v>0</v>
      </c>
      <c r="AKE17" s="29">
        <f>SUMIFS(Raw!$I:$I, Raw!$A:$A, Dispositions!AKE$14, Raw!$F:$F, Dispositions!$C17, Raw!$H:$H, "E02")</f>
        <v>0</v>
      </c>
      <c r="AKF17" s="29">
        <f>SUMIFS(Raw!$I:$I, Raw!$A:$A, Dispositions!AKF$14, Raw!$F:$F, Dispositions!$C17, Raw!$H:$H, "E02")</f>
        <v>0</v>
      </c>
      <c r="AKG17" s="29">
        <f>SUMIFS(Raw!$I:$I, Raw!$A:$A, Dispositions!AKG$14, Raw!$F:$F, Dispositions!$C17, Raw!$H:$H, "E02")</f>
        <v>0</v>
      </c>
      <c r="AKH17" s="29">
        <f>SUMIFS(Raw!$I:$I, Raw!$A:$A, Dispositions!AKH$14, Raw!$F:$F, Dispositions!$C17, Raw!$H:$H, "E02")</f>
        <v>0</v>
      </c>
      <c r="AKI17" s="29">
        <f>SUMIFS(Raw!$I:$I, Raw!$A:$A, Dispositions!AKI$14, Raw!$F:$F, Dispositions!$C17, Raw!$H:$H, "E02")</f>
        <v>0</v>
      </c>
      <c r="AKJ17" s="30">
        <f>SUMIFS(Raw!$I:$I, Raw!$A:$A, Dispositions!AKJ$14, Raw!$F:$F, Dispositions!$C17, Raw!$H:$H, "E02")</f>
        <v>0</v>
      </c>
      <c r="AKL17" s="19">
        <f>SUMIFS(Raw!$I:$I, Raw!$A:$A, Dispositions!AKL$14, Raw!$F:$F, Dispositions!$C17, Raw!$H:$H, "E03")</f>
        <v>0</v>
      </c>
      <c r="AKM17" s="29">
        <f>SUMIFS(Raw!$I:$I, Raw!$A:$A, Dispositions!AKM$14, Raw!$F:$F, Dispositions!$C17, Raw!$H:$H, "E03")</f>
        <v>0</v>
      </c>
      <c r="AKN17" s="29">
        <f>SUMIFS(Raw!$I:$I, Raw!$A:$A, Dispositions!AKN$14, Raw!$F:$F, Dispositions!$C17, Raw!$H:$H, "E03")</f>
        <v>0</v>
      </c>
      <c r="AKO17" s="29">
        <f>SUMIFS(Raw!$I:$I, Raw!$A:$A, Dispositions!AKO$14, Raw!$F:$F, Dispositions!$C17, Raw!$H:$H, "E03")</f>
        <v>0</v>
      </c>
      <c r="AKP17" s="29">
        <f>SUMIFS(Raw!$I:$I, Raw!$A:$A, Dispositions!AKP$14, Raw!$F:$F, Dispositions!$C17, Raw!$H:$H, "E03")</f>
        <v>0</v>
      </c>
      <c r="AKQ17" s="29">
        <f>SUMIFS(Raw!$I:$I, Raw!$A:$A, Dispositions!AKQ$14, Raw!$F:$F, Dispositions!$C17, Raw!$H:$H, "E03")</f>
        <v>0</v>
      </c>
      <c r="AKR17" s="30">
        <f>SUMIFS(Raw!$I:$I, Raw!$A:$A, Dispositions!AKR$14, Raw!$F:$F, Dispositions!$C17, Raw!$H:$H, "E03")</f>
        <v>0</v>
      </c>
      <c r="AKT17" s="19">
        <f>SUMIFS(Raw!$I:$I, Raw!$A:$A, Dispositions!AKT$14, Raw!$F:$F, Dispositions!$C17, Raw!$H:$H, "E05")</f>
        <v>0</v>
      </c>
      <c r="AKU17" s="29">
        <f>SUMIFS(Raw!$I:$I, Raw!$A:$A, Dispositions!AKU$14, Raw!$F:$F, Dispositions!$C17, Raw!$H:$H, "E05")</f>
        <v>0</v>
      </c>
      <c r="AKV17" s="29">
        <f>SUMIFS(Raw!$I:$I, Raw!$A:$A, Dispositions!AKV$14, Raw!$F:$F, Dispositions!$C17, Raw!$H:$H, "E05")</f>
        <v>0</v>
      </c>
      <c r="AKW17" s="29">
        <f>SUMIFS(Raw!$I:$I, Raw!$A:$A, Dispositions!AKW$14, Raw!$F:$F, Dispositions!$C17, Raw!$H:$H, "E05")</f>
        <v>0</v>
      </c>
      <c r="AKX17" s="29">
        <f>SUMIFS(Raw!$I:$I, Raw!$A:$A, Dispositions!AKX$14, Raw!$F:$F, Dispositions!$C17, Raw!$H:$H, "E05")</f>
        <v>0</v>
      </c>
      <c r="AKY17" s="29">
        <f>SUMIFS(Raw!$I:$I, Raw!$A:$A, Dispositions!AKY$14, Raw!$F:$F, Dispositions!$C17, Raw!$H:$H, "E05")</f>
        <v>0</v>
      </c>
      <c r="AKZ17" s="30">
        <f>SUMIFS(Raw!$I:$I, Raw!$A:$A, Dispositions!AKZ$14, Raw!$F:$F, Dispositions!$C17, Raw!$H:$H, "E05")</f>
        <v>0</v>
      </c>
      <c r="ALB17" s="19">
        <f>SUMIFS(Raw!$I:$I, Raw!$A:$A, Dispositions!ALB$14, Raw!$F:$F, Dispositions!$C17, Raw!$H:$H, "E12")</f>
        <v>0</v>
      </c>
      <c r="ALC17" s="29">
        <f>SUMIFS(Raw!$I:$I, Raw!$A:$A, Dispositions!ALC$14, Raw!$F:$F, Dispositions!$C17, Raw!$H:$H, "E12")</f>
        <v>0</v>
      </c>
      <c r="ALD17" s="29">
        <f>SUMIFS(Raw!$I:$I, Raw!$A:$A, Dispositions!ALD$14, Raw!$F:$F, Dispositions!$C17, Raw!$H:$H, "E12")</f>
        <v>0</v>
      </c>
      <c r="ALE17" s="29">
        <f>SUMIFS(Raw!$I:$I, Raw!$A:$A, Dispositions!ALE$14, Raw!$F:$F, Dispositions!$C17, Raw!$H:$H, "E12")</f>
        <v>0</v>
      </c>
      <c r="ALF17" s="29">
        <f>SUMIFS(Raw!$I:$I, Raw!$A:$A, Dispositions!ALF$14, Raw!$F:$F, Dispositions!$C17, Raw!$H:$H, "E12")</f>
        <v>0</v>
      </c>
      <c r="ALG17" s="29">
        <f>SUMIFS(Raw!$I:$I, Raw!$A:$A, Dispositions!ALG$14, Raw!$F:$F, Dispositions!$C17, Raw!$H:$H, "E12")</f>
        <v>0</v>
      </c>
      <c r="ALH17" s="30">
        <f>SUMIFS(Raw!$I:$I, Raw!$A:$A, Dispositions!ALH$14, Raw!$F:$F, Dispositions!$C17, Raw!$H:$H, "E12")</f>
        <v>0</v>
      </c>
      <c r="ALJ17" s="19">
        <f>SUMIFS(Raw!$I:$I, Raw!$A:$A, Dispositions!ALJ$14, Raw!$F:$F, Dispositions!$C17, Raw!$H:$H, "E13")</f>
        <v>0</v>
      </c>
      <c r="ALK17" s="29">
        <f>SUMIFS(Raw!$I:$I, Raw!$A:$A, Dispositions!ALK$14, Raw!$F:$F, Dispositions!$C17, Raw!$H:$H, "E13")</f>
        <v>0</v>
      </c>
      <c r="ALL17" s="29">
        <f>SUMIFS(Raw!$I:$I, Raw!$A:$A, Dispositions!ALL$14, Raw!$F:$F, Dispositions!$C17, Raw!$H:$H, "E13")</f>
        <v>0</v>
      </c>
      <c r="ALM17" s="29">
        <f>SUMIFS(Raw!$I:$I, Raw!$A:$A, Dispositions!ALM$14, Raw!$F:$F, Dispositions!$C17, Raw!$H:$H, "E13")</f>
        <v>0</v>
      </c>
      <c r="ALN17" s="29">
        <f>SUMIFS(Raw!$I:$I, Raw!$A:$A, Dispositions!ALN$14, Raw!$F:$F, Dispositions!$C17, Raw!$H:$H, "E13")</f>
        <v>0</v>
      </c>
      <c r="ALO17" s="29">
        <f>SUMIFS(Raw!$I:$I, Raw!$A:$A, Dispositions!ALO$14, Raw!$F:$F, Dispositions!$C17, Raw!$H:$H, "E13")</f>
        <v>0</v>
      </c>
      <c r="ALP17" s="30">
        <f>SUMIFS(Raw!$I:$I, Raw!$A:$A, Dispositions!ALP$14, Raw!$F:$F, Dispositions!$C17, Raw!$H:$H, "E13")</f>
        <v>0</v>
      </c>
      <c r="ALR17" s="19">
        <f>SUMIFS(Raw!$I:$I, Raw!$A:$A, Dispositions!ALR$14, Raw!$F:$F, Dispositions!$C17, Raw!$H:$H, "E14")</f>
        <v>0</v>
      </c>
      <c r="ALS17" s="29">
        <f>SUMIFS(Raw!$I:$I, Raw!$A:$A, Dispositions!ALS$14, Raw!$F:$F, Dispositions!$C17, Raw!$H:$H, "E14")</f>
        <v>0</v>
      </c>
      <c r="ALT17" s="29">
        <f>SUMIFS(Raw!$I:$I, Raw!$A:$A, Dispositions!ALT$14, Raw!$F:$F, Dispositions!$C17, Raw!$H:$H, "E14")</f>
        <v>0</v>
      </c>
      <c r="ALU17" s="29">
        <f>SUMIFS(Raw!$I:$I, Raw!$A:$A, Dispositions!ALU$14, Raw!$F:$F, Dispositions!$C17, Raw!$H:$H, "E14")</f>
        <v>0</v>
      </c>
      <c r="ALV17" s="29">
        <f>SUMIFS(Raw!$I:$I, Raw!$A:$A, Dispositions!ALV$14, Raw!$F:$F, Dispositions!$C17, Raw!$H:$H, "E14")</f>
        <v>0</v>
      </c>
      <c r="ALW17" s="29">
        <f>SUMIFS(Raw!$I:$I, Raw!$A:$A, Dispositions!ALW$14, Raw!$F:$F, Dispositions!$C17, Raw!$H:$H, "E14")</f>
        <v>0</v>
      </c>
      <c r="ALX17" s="30">
        <f>SUMIFS(Raw!$I:$I, Raw!$A:$A, Dispositions!ALX$14, Raw!$F:$F, Dispositions!$C17, Raw!$H:$H, "E14")</f>
        <v>0</v>
      </c>
      <c r="ALZ17" s="19">
        <f>SUMIFS(Raw!$I:$I, Raw!$A:$A, Dispositions!ALZ$14, Raw!$F:$F, Dispositions!$C17, Raw!$H:$H, "E15")</f>
        <v>0</v>
      </c>
      <c r="AMA17" s="29">
        <f>SUMIFS(Raw!$I:$I, Raw!$A:$A, Dispositions!AMA$14, Raw!$F:$F, Dispositions!$C17, Raw!$H:$H, "E15")</f>
        <v>0</v>
      </c>
      <c r="AMB17" s="29">
        <f>SUMIFS(Raw!$I:$I, Raw!$A:$A, Dispositions!AMB$14, Raw!$F:$F, Dispositions!$C17, Raw!$H:$H, "E15")</f>
        <v>0</v>
      </c>
      <c r="AMC17" s="29">
        <f>SUMIFS(Raw!$I:$I, Raw!$A:$A, Dispositions!AMC$14, Raw!$F:$F, Dispositions!$C17, Raw!$H:$H, "E15")</f>
        <v>0</v>
      </c>
      <c r="AMD17" s="29">
        <f>SUMIFS(Raw!$I:$I, Raw!$A:$A, Dispositions!AMD$14, Raw!$F:$F, Dispositions!$C17, Raw!$H:$H, "E15")</f>
        <v>0</v>
      </c>
      <c r="AME17" s="29">
        <f>SUMIFS(Raw!$I:$I, Raw!$A:$A, Dispositions!AME$14, Raw!$F:$F, Dispositions!$C17, Raw!$H:$H, "E15")</f>
        <v>0</v>
      </c>
      <c r="AMF17" s="30">
        <f>SUMIFS(Raw!$I:$I, Raw!$A:$A, Dispositions!AMF$14, Raw!$F:$F, Dispositions!$C17, Raw!$H:$H, "E15")</f>
        <v>0</v>
      </c>
      <c r="AMH17" s="19">
        <f>SUMIFS(Raw!$I:$I, Raw!$A:$A, Dispositions!AMH$14, Raw!$F:$F, Dispositions!$C17, Raw!$H:$H, "E16")</f>
        <v>0</v>
      </c>
      <c r="AMI17" s="29">
        <f>SUMIFS(Raw!$I:$I, Raw!$A:$A, Dispositions!AMI$14, Raw!$F:$F, Dispositions!$C17, Raw!$H:$H, "E16")</f>
        <v>0</v>
      </c>
      <c r="AMJ17" s="29">
        <f>SUMIFS(Raw!$I:$I, Raw!$A:$A, Dispositions!AMJ$14, Raw!$F:$F, Dispositions!$C17, Raw!$H:$H, "E16")</f>
        <v>0</v>
      </c>
      <c r="AMK17" s="29">
        <f>SUMIFS(Raw!$I:$I, Raw!$A:$A, Dispositions!AMK$14, Raw!$F:$F, Dispositions!$C17, Raw!$H:$H, "E16")</f>
        <v>0</v>
      </c>
      <c r="AML17" s="29">
        <f>SUMIFS(Raw!$I:$I, Raw!$A:$A, Dispositions!AML$14, Raw!$F:$F, Dispositions!$C17, Raw!$H:$H, "E16")</f>
        <v>0</v>
      </c>
      <c r="AMM17" s="29">
        <f>SUMIFS(Raw!$I:$I, Raw!$A:$A, Dispositions!AMM$14, Raw!$F:$F, Dispositions!$C17, Raw!$H:$H, "E16")</f>
        <v>0</v>
      </c>
      <c r="AMN17" s="30">
        <f>SUMIFS(Raw!$I:$I, Raw!$A:$A, Dispositions!AMN$14, Raw!$F:$F, Dispositions!$C17, Raw!$H:$H, "E16")</f>
        <v>0</v>
      </c>
      <c r="AMP17" s="19">
        <f>SUMIFS(Raw!$I:$I, Raw!$A:$A, Dispositions!AMP$14, Raw!$F:$F, Dispositions!$C17, Raw!$H:$H, "E18")</f>
        <v>0</v>
      </c>
      <c r="AMQ17" s="29">
        <f>SUMIFS(Raw!$I:$I, Raw!$A:$A, Dispositions!AMQ$14, Raw!$F:$F, Dispositions!$C17, Raw!$H:$H, "E18")</f>
        <v>0</v>
      </c>
      <c r="AMR17" s="29">
        <f>SUMIFS(Raw!$I:$I, Raw!$A:$A, Dispositions!AMR$14, Raw!$F:$F, Dispositions!$C17, Raw!$H:$H, "E18")</f>
        <v>0</v>
      </c>
      <c r="AMS17" s="29">
        <f>SUMIFS(Raw!$I:$I, Raw!$A:$A, Dispositions!AMS$14, Raw!$F:$F, Dispositions!$C17, Raw!$H:$H, "E18")</f>
        <v>0</v>
      </c>
      <c r="AMT17" s="29">
        <f>SUMIFS(Raw!$I:$I, Raw!$A:$A, Dispositions!AMT$14, Raw!$F:$F, Dispositions!$C17, Raw!$H:$H, "E18")</f>
        <v>0</v>
      </c>
      <c r="AMU17" s="29">
        <f>SUMIFS(Raw!$I:$I, Raw!$A:$A, Dispositions!AMU$14, Raw!$F:$F, Dispositions!$C17, Raw!$H:$H, "E18")</f>
        <v>0</v>
      </c>
      <c r="AMV17" s="30">
        <f>SUMIFS(Raw!$I:$I, Raw!$A:$A, Dispositions!AMV$14, Raw!$F:$F, Dispositions!$C17, Raw!$H:$H, "E18")</f>
        <v>0</v>
      </c>
      <c r="AMX17" s="19">
        <f>SUMIFS(Raw!$I:$I, Raw!$A:$A, Dispositions!AMX$14, Raw!$F:$F, Dispositions!$C17, Raw!$H:$H, "E34")</f>
        <v>0</v>
      </c>
      <c r="AMY17" s="29">
        <f>SUMIFS(Raw!$I:$I, Raw!$A:$A, Dispositions!AMY$14, Raw!$F:$F, Dispositions!$C17, Raw!$H:$H, "E34")</f>
        <v>0</v>
      </c>
      <c r="AMZ17" s="29">
        <f>SUMIFS(Raw!$I:$I, Raw!$A:$A, Dispositions!AMZ$14, Raw!$F:$F, Dispositions!$C17, Raw!$H:$H, "E34")</f>
        <v>0</v>
      </c>
      <c r="ANA17" s="29">
        <f>SUMIFS(Raw!$I:$I, Raw!$A:$A, Dispositions!ANA$14, Raw!$F:$F, Dispositions!$C17, Raw!$H:$H, "E34")</f>
        <v>0</v>
      </c>
      <c r="ANB17" s="29">
        <f>SUMIFS(Raw!$I:$I, Raw!$A:$A, Dispositions!ANB$14, Raw!$F:$F, Dispositions!$C17, Raw!$H:$H, "E34")</f>
        <v>0</v>
      </c>
      <c r="ANC17" s="29">
        <f>SUMIFS(Raw!$I:$I, Raw!$A:$A, Dispositions!ANC$14, Raw!$F:$F, Dispositions!$C17, Raw!$H:$H, "E34")</f>
        <v>0</v>
      </c>
      <c r="AND17" s="30">
        <f>SUMIFS(Raw!$I:$I, Raw!$A:$A, Dispositions!AND$14, Raw!$F:$F, Dispositions!$C17, Raw!$H:$H, "E34")</f>
        <v>0</v>
      </c>
      <c r="ANF17" s="19">
        <f>SUMIFS(Raw!$I:$I, Raw!$A:$A, Dispositions!ANF$14, Raw!$F:$F, Dispositions!$C17, Raw!$H:$H, "E02")</f>
        <v>0</v>
      </c>
      <c r="ANG17" s="29">
        <f>SUMIFS(Raw!$I:$I, Raw!$A:$A, Dispositions!ANG$14, Raw!$F:$F, Dispositions!$C17, Raw!$H:$H, "E02")</f>
        <v>0</v>
      </c>
      <c r="ANH17" s="29">
        <f>SUMIFS(Raw!$I:$I, Raw!$A:$A, Dispositions!ANH$14, Raw!$F:$F, Dispositions!$C17, Raw!$H:$H, "E02")</f>
        <v>0</v>
      </c>
      <c r="ANI17" s="29">
        <f>SUMIFS(Raw!$I:$I, Raw!$A:$A, Dispositions!ANI$14, Raw!$F:$F, Dispositions!$C17, Raw!$H:$H, "E02")</f>
        <v>0</v>
      </c>
      <c r="ANJ17" s="29">
        <f>SUMIFS(Raw!$I:$I, Raw!$A:$A, Dispositions!ANJ$14, Raw!$F:$F, Dispositions!$C17, Raw!$H:$H, "E02")</f>
        <v>0</v>
      </c>
      <c r="ANK17" s="29">
        <f>SUMIFS(Raw!$I:$I, Raw!$A:$A, Dispositions!ANK$14, Raw!$F:$F, Dispositions!$C17, Raw!$H:$H, "E02")</f>
        <v>0</v>
      </c>
      <c r="ANL17" s="30">
        <f>SUMIFS(Raw!$I:$I, Raw!$A:$A, Dispositions!ANL$14, Raw!$F:$F, Dispositions!$C17, Raw!$H:$H, "E02")</f>
        <v>0</v>
      </c>
      <c r="ANN17" s="19">
        <f>SUMIFS(Raw!$I:$I, Raw!$A:$A, Dispositions!ANN$14, Raw!$F:$F, Dispositions!$C17, Raw!$H:$H, "E03")</f>
        <v>0</v>
      </c>
      <c r="ANO17" s="29">
        <f>SUMIFS(Raw!$I:$I, Raw!$A:$A, Dispositions!ANO$14, Raw!$F:$F, Dispositions!$C17, Raw!$H:$H, "E03")</f>
        <v>0</v>
      </c>
      <c r="ANP17" s="29">
        <f>SUMIFS(Raw!$I:$I, Raw!$A:$A, Dispositions!ANP$14, Raw!$F:$F, Dispositions!$C17, Raw!$H:$H, "E03")</f>
        <v>0</v>
      </c>
      <c r="ANQ17" s="29">
        <f>SUMIFS(Raw!$I:$I, Raw!$A:$A, Dispositions!ANQ$14, Raw!$F:$F, Dispositions!$C17, Raw!$H:$H, "E03")</f>
        <v>0</v>
      </c>
      <c r="ANR17" s="29">
        <f>SUMIFS(Raw!$I:$I, Raw!$A:$A, Dispositions!ANR$14, Raw!$F:$F, Dispositions!$C17, Raw!$H:$H, "E03")</f>
        <v>0</v>
      </c>
      <c r="ANS17" s="29">
        <f>SUMIFS(Raw!$I:$I, Raw!$A:$A, Dispositions!ANS$14, Raw!$F:$F, Dispositions!$C17, Raw!$H:$H, "E03")</f>
        <v>0</v>
      </c>
      <c r="ANT17" s="30">
        <f>SUMIFS(Raw!$I:$I, Raw!$A:$A, Dispositions!ANT$14, Raw!$F:$F, Dispositions!$C17, Raw!$H:$H, "E03")</f>
        <v>0</v>
      </c>
      <c r="ANV17" s="19">
        <f>SUMIFS(Raw!$I:$I, Raw!$A:$A, Dispositions!ANV$14, Raw!$F:$F, Dispositions!$C17, Raw!$H:$H, "E05")</f>
        <v>0</v>
      </c>
      <c r="ANW17" s="29">
        <f>SUMIFS(Raw!$I:$I, Raw!$A:$A, Dispositions!ANW$14, Raw!$F:$F, Dispositions!$C17, Raw!$H:$H, "E05")</f>
        <v>0</v>
      </c>
      <c r="ANX17" s="29">
        <f>SUMIFS(Raw!$I:$I, Raw!$A:$A, Dispositions!ANX$14, Raw!$F:$F, Dispositions!$C17, Raw!$H:$H, "E05")</f>
        <v>0</v>
      </c>
      <c r="ANY17" s="29">
        <f>SUMIFS(Raw!$I:$I, Raw!$A:$A, Dispositions!ANY$14, Raw!$F:$F, Dispositions!$C17, Raw!$H:$H, "E05")</f>
        <v>0</v>
      </c>
      <c r="ANZ17" s="29">
        <f>SUMIFS(Raw!$I:$I, Raw!$A:$A, Dispositions!ANZ$14, Raw!$F:$F, Dispositions!$C17, Raw!$H:$H, "E05")</f>
        <v>0</v>
      </c>
      <c r="AOA17" s="29">
        <f>SUMIFS(Raw!$I:$I, Raw!$A:$A, Dispositions!AOA$14, Raw!$F:$F, Dispositions!$C17, Raw!$H:$H, "E05")</f>
        <v>0</v>
      </c>
      <c r="AOB17" s="30">
        <f>SUMIFS(Raw!$I:$I, Raw!$A:$A, Dispositions!AOB$14, Raw!$F:$F, Dispositions!$C17, Raw!$H:$H, "E05")</f>
        <v>0</v>
      </c>
      <c r="AOD17" s="19">
        <f>SUMIFS(Raw!$I:$I, Raw!$A:$A, Dispositions!AOD$14, Raw!$F:$F, Dispositions!$C17, Raw!$H:$H, "E12")</f>
        <v>0</v>
      </c>
      <c r="AOE17" s="29">
        <f>SUMIFS(Raw!$I:$I, Raw!$A:$A, Dispositions!AOE$14, Raw!$F:$F, Dispositions!$C17, Raw!$H:$H, "E12")</f>
        <v>0</v>
      </c>
      <c r="AOF17" s="29">
        <f>SUMIFS(Raw!$I:$I, Raw!$A:$A, Dispositions!AOF$14, Raw!$F:$F, Dispositions!$C17, Raw!$H:$H, "E12")</f>
        <v>0</v>
      </c>
      <c r="AOG17" s="29">
        <f>SUMIFS(Raw!$I:$I, Raw!$A:$A, Dispositions!AOG$14, Raw!$F:$F, Dispositions!$C17, Raw!$H:$H, "E12")</f>
        <v>0</v>
      </c>
      <c r="AOH17" s="29">
        <f>SUMIFS(Raw!$I:$I, Raw!$A:$A, Dispositions!AOH$14, Raw!$F:$F, Dispositions!$C17, Raw!$H:$H, "E12")</f>
        <v>0</v>
      </c>
      <c r="AOI17" s="29">
        <f>SUMIFS(Raw!$I:$I, Raw!$A:$A, Dispositions!AOI$14, Raw!$F:$F, Dispositions!$C17, Raw!$H:$H, "E12")</f>
        <v>0</v>
      </c>
      <c r="AOJ17" s="30">
        <f>SUMIFS(Raw!$I:$I, Raw!$A:$A, Dispositions!AOJ$14, Raw!$F:$F, Dispositions!$C17, Raw!$H:$H, "E12")</f>
        <v>0</v>
      </c>
      <c r="AOL17" s="19">
        <f>SUMIFS(Raw!$I:$I, Raw!$A:$A, Dispositions!AOL$14, Raw!$F:$F, Dispositions!$C17, Raw!$H:$H, "E13")</f>
        <v>0</v>
      </c>
      <c r="AOM17" s="29">
        <f>SUMIFS(Raw!$I:$I, Raw!$A:$A, Dispositions!AOM$14, Raw!$F:$F, Dispositions!$C17, Raw!$H:$H, "E13")</f>
        <v>0</v>
      </c>
      <c r="AON17" s="29">
        <f>SUMIFS(Raw!$I:$I, Raw!$A:$A, Dispositions!AON$14, Raw!$F:$F, Dispositions!$C17, Raw!$H:$H, "E13")</f>
        <v>0</v>
      </c>
      <c r="AOO17" s="29">
        <f>SUMIFS(Raw!$I:$I, Raw!$A:$A, Dispositions!AOO$14, Raw!$F:$F, Dispositions!$C17, Raw!$H:$H, "E13")</f>
        <v>0</v>
      </c>
      <c r="AOP17" s="29">
        <f>SUMIFS(Raw!$I:$I, Raw!$A:$A, Dispositions!AOP$14, Raw!$F:$F, Dispositions!$C17, Raw!$H:$H, "E13")</f>
        <v>0</v>
      </c>
      <c r="AOQ17" s="29">
        <f>SUMIFS(Raw!$I:$I, Raw!$A:$A, Dispositions!AOQ$14, Raw!$F:$F, Dispositions!$C17, Raw!$H:$H, "E13")</f>
        <v>0</v>
      </c>
      <c r="AOR17" s="30">
        <f>SUMIFS(Raw!$I:$I, Raw!$A:$A, Dispositions!AOR$14, Raw!$F:$F, Dispositions!$C17, Raw!$H:$H, "E13")</f>
        <v>0</v>
      </c>
      <c r="AOT17" s="19">
        <f>SUMIFS(Raw!$I:$I, Raw!$A:$A, Dispositions!AOT$14, Raw!$F:$F, Dispositions!$C17, Raw!$H:$H, "E14")</f>
        <v>0</v>
      </c>
      <c r="AOU17" s="29">
        <f>SUMIFS(Raw!$I:$I, Raw!$A:$A, Dispositions!AOU$14, Raw!$F:$F, Dispositions!$C17, Raw!$H:$H, "E14")</f>
        <v>0</v>
      </c>
      <c r="AOV17" s="29">
        <f>SUMIFS(Raw!$I:$I, Raw!$A:$A, Dispositions!AOV$14, Raw!$F:$F, Dispositions!$C17, Raw!$H:$H, "E14")</f>
        <v>0</v>
      </c>
      <c r="AOW17" s="29">
        <f>SUMIFS(Raw!$I:$I, Raw!$A:$A, Dispositions!AOW$14, Raw!$F:$F, Dispositions!$C17, Raw!$H:$H, "E14")</f>
        <v>0</v>
      </c>
      <c r="AOX17" s="29">
        <f>SUMIFS(Raw!$I:$I, Raw!$A:$A, Dispositions!AOX$14, Raw!$F:$F, Dispositions!$C17, Raw!$H:$H, "E14")</f>
        <v>0</v>
      </c>
      <c r="AOY17" s="29">
        <f>SUMIFS(Raw!$I:$I, Raw!$A:$A, Dispositions!AOY$14, Raw!$F:$F, Dispositions!$C17, Raw!$H:$H, "E14")</f>
        <v>0</v>
      </c>
      <c r="AOZ17" s="30">
        <f>SUMIFS(Raw!$I:$I, Raw!$A:$A, Dispositions!AOZ$14, Raw!$F:$F, Dispositions!$C17, Raw!$H:$H, "E14")</f>
        <v>0</v>
      </c>
      <c r="APB17" s="19">
        <f>SUMIFS(Raw!$I:$I, Raw!$A:$A, Dispositions!APB$14, Raw!$F:$F, Dispositions!$C17, Raw!$H:$H, "E15")</f>
        <v>0</v>
      </c>
      <c r="APC17" s="29">
        <f>SUMIFS(Raw!$I:$I, Raw!$A:$A, Dispositions!APC$14, Raw!$F:$F, Dispositions!$C17, Raw!$H:$H, "E15")</f>
        <v>0</v>
      </c>
      <c r="APD17" s="29">
        <f>SUMIFS(Raw!$I:$I, Raw!$A:$A, Dispositions!APD$14, Raw!$F:$F, Dispositions!$C17, Raw!$H:$H, "E15")</f>
        <v>0</v>
      </c>
      <c r="APE17" s="29">
        <f>SUMIFS(Raw!$I:$I, Raw!$A:$A, Dispositions!APE$14, Raw!$F:$F, Dispositions!$C17, Raw!$H:$H, "E15")</f>
        <v>0</v>
      </c>
      <c r="APF17" s="29">
        <f>SUMIFS(Raw!$I:$I, Raw!$A:$A, Dispositions!APF$14, Raw!$F:$F, Dispositions!$C17, Raw!$H:$H, "E15")</f>
        <v>0</v>
      </c>
      <c r="APG17" s="29">
        <f>SUMIFS(Raw!$I:$I, Raw!$A:$A, Dispositions!APG$14, Raw!$F:$F, Dispositions!$C17, Raw!$H:$H, "E15")</f>
        <v>0</v>
      </c>
      <c r="APH17" s="30">
        <f>SUMIFS(Raw!$I:$I, Raw!$A:$A, Dispositions!APH$14, Raw!$F:$F, Dispositions!$C17, Raw!$H:$H, "E15")</f>
        <v>0</v>
      </c>
      <c r="APJ17" s="19">
        <f>SUMIFS(Raw!$I:$I, Raw!$A:$A, Dispositions!APJ$14, Raw!$F:$F, Dispositions!$C17, Raw!$H:$H, "E16")</f>
        <v>0</v>
      </c>
      <c r="APK17" s="29">
        <f>SUMIFS(Raw!$I:$I, Raw!$A:$A, Dispositions!APK$14, Raw!$F:$F, Dispositions!$C17, Raw!$H:$H, "E16")</f>
        <v>0</v>
      </c>
      <c r="APL17" s="29">
        <f>SUMIFS(Raw!$I:$I, Raw!$A:$A, Dispositions!APL$14, Raw!$F:$F, Dispositions!$C17, Raw!$H:$H, "E16")</f>
        <v>0</v>
      </c>
      <c r="APM17" s="29">
        <f>SUMIFS(Raw!$I:$I, Raw!$A:$A, Dispositions!APM$14, Raw!$F:$F, Dispositions!$C17, Raw!$H:$H, "E16")</f>
        <v>0</v>
      </c>
      <c r="APN17" s="29">
        <f>SUMIFS(Raw!$I:$I, Raw!$A:$A, Dispositions!APN$14, Raw!$F:$F, Dispositions!$C17, Raw!$H:$H, "E16")</f>
        <v>0</v>
      </c>
      <c r="APO17" s="29">
        <f>SUMIFS(Raw!$I:$I, Raw!$A:$A, Dispositions!APO$14, Raw!$F:$F, Dispositions!$C17, Raw!$H:$H, "E16")</f>
        <v>0</v>
      </c>
      <c r="APP17" s="30">
        <f>SUMIFS(Raw!$I:$I, Raw!$A:$A, Dispositions!APP$14, Raw!$F:$F, Dispositions!$C17, Raw!$H:$H, "E16")</f>
        <v>0</v>
      </c>
      <c r="APR17" s="19">
        <f>SUMIFS(Raw!$I:$I, Raw!$A:$A, Dispositions!APR$14, Raw!$F:$F, Dispositions!$C17, Raw!$H:$H, "E18")</f>
        <v>0</v>
      </c>
      <c r="APS17" s="29">
        <f>SUMIFS(Raw!$I:$I, Raw!$A:$A, Dispositions!APS$14, Raw!$F:$F, Dispositions!$C17, Raw!$H:$H, "E18")</f>
        <v>0</v>
      </c>
      <c r="APT17" s="29">
        <f>SUMIFS(Raw!$I:$I, Raw!$A:$A, Dispositions!APT$14, Raw!$F:$F, Dispositions!$C17, Raw!$H:$H, "E18")</f>
        <v>0</v>
      </c>
      <c r="APU17" s="29">
        <f>SUMIFS(Raw!$I:$I, Raw!$A:$A, Dispositions!APU$14, Raw!$F:$F, Dispositions!$C17, Raw!$H:$H, "E18")</f>
        <v>0</v>
      </c>
      <c r="APV17" s="29">
        <f>SUMIFS(Raw!$I:$I, Raw!$A:$A, Dispositions!APV$14, Raw!$F:$F, Dispositions!$C17, Raw!$H:$H, "E18")</f>
        <v>0</v>
      </c>
      <c r="APW17" s="29">
        <f>SUMIFS(Raw!$I:$I, Raw!$A:$A, Dispositions!APW$14, Raw!$F:$F, Dispositions!$C17, Raw!$H:$H, "E18")</f>
        <v>0</v>
      </c>
      <c r="APX17" s="30">
        <f>SUMIFS(Raw!$I:$I, Raw!$A:$A, Dispositions!APX$14, Raw!$F:$F, Dispositions!$C17, Raw!$H:$H, "E18")</f>
        <v>0</v>
      </c>
      <c r="APZ17" s="19">
        <f>SUMIFS(Raw!$I:$I, Raw!$A:$A, Dispositions!APZ$14, Raw!$F:$F, Dispositions!$C17, Raw!$H:$H, "E34")</f>
        <v>0</v>
      </c>
      <c r="AQA17" s="29">
        <f>SUMIFS(Raw!$I:$I, Raw!$A:$A, Dispositions!AQA$14, Raw!$F:$F, Dispositions!$C17, Raw!$H:$H, "E34")</f>
        <v>0</v>
      </c>
      <c r="AQB17" s="29">
        <f>SUMIFS(Raw!$I:$I, Raw!$A:$A, Dispositions!AQB$14, Raw!$F:$F, Dispositions!$C17, Raw!$H:$H, "E34")</f>
        <v>0</v>
      </c>
      <c r="AQC17" s="29">
        <f>SUMIFS(Raw!$I:$I, Raw!$A:$A, Dispositions!AQC$14, Raw!$F:$F, Dispositions!$C17, Raw!$H:$H, "E34")</f>
        <v>0</v>
      </c>
      <c r="AQD17" s="29">
        <f>SUMIFS(Raw!$I:$I, Raw!$A:$A, Dispositions!AQD$14, Raw!$F:$F, Dispositions!$C17, Raw!$H:$H, "E34")</f>
        <v>0</v>
      </c>
      <c r="AQE17" s="29">
        <f>SUMIFS(Raw!$I:$I, Raw!$A:$A, Dispositions!AQE$14, Raw!$F:$F, Dispositions!$C17, Raw!$H:$H, "E34")</f>
        <v>0</v>
      </c>
      <c r="AQF17" s="30">
        <f>SUMIFS(Raw!$I:$I, Raw!$A:$A, Dispositions!AQF$14, Raw!$F:$F, Dispositions!$C17, Raw!$H:$H, "E34")</f>
        <v>0</v>
      </c>
      <c r="AQH17" s="19">
        <f>SUMIFS(Raw!$I:$I, Raw!$A:$A, Dispositions!AQH$14, Raw!$F:$F, Dispositions!$C17, Raw!$H:$H, "E02")</f>
        <v>0</v>
      </c>
      <c r="AQI17" s="29">
        <f>SUMIFS(Raw!$I:$I, Raw!$A:$A, Dispositions!AQI$14, Raw!$F:$F, Dispositions!$C17, Raw!$H:$H, "E02")</f>
        <v>0</v>
      </c>
      <c r="AQJ17" s="29">
        <f>SUMIFS(Raw!$I:$I, Raw!$A:$A, Dispositions!AQJ$14, Raw!$F:$F, Dispositions!$C17, Raw!$H:$H, "E02")</f>
        <v>0</v>
      </c>
      <c r="AQK17" s="29">
        <f>SUMIFS(Raw!$I:$I, Raw!$A:$A, Dispositions!AQK$14, Raw!$F:$F, Dispositions!$C17, Raw!$H:$H, "E02")</f>
        <v>0</v>
      </c>
      <c r="AQL17" s="29">
        <f>SUMIFS(Raw!$I:$I, Raw!$A:$A, Dispositions!AQL$14, Raw!$F:$F, Dispositions!$C17, Raw!$H:$H, "E02")</f>
        <v>0</v>
      </c>
      <c r="AQM17" s="29">
        <f>SUMIFS(Raw!$I:$I, Raw!$A:$A, Dispositions!AQM$14, Raw!$F:$F, Dispositions!$C17, Raw!$H:$H, "E02")</f>
        <v>0</v>
      </c>
      <c r="AQN17" s="30">
        <f>SUMIFS(Raw!$I:$I, Raw!$A:$A, Dispositions!AQN$14, Raw!$F:$F, Dispositions!$C17, Raw!$H:$H, "E02")</f>
        <v>0</v>
      </c>
      <c r="AQP17" s="19">
        <f>SUMIFS(Raw!$I:$I, Raw!$A:$A, Dispositions!AQP$14, Raw!$F:$F, Dispositions!$C17, Raw!$H:$H, "E03")</f>
        <v>0</v>
      </c>
      <c r="AQQ17" s="29">
        <f>SUMIFS(Raw!$I:$I, Raw!$A:$A, Dispositions!AQQ$14, Raw!$F:$F, Dispositions!$C17, Raw!$H:$H, "E03")</f>
        <v>0</v>
      </c>
      <c r="AQR17" s="29">
        <f>SUMIFS(Raw!$I:$I, Raw!$A:$A, Dispositions!AQR$14, Raw!$F:$F, Dispositions!$C17, Raw!$H:$H, "E03")</f>
        <v>0</v>
      </c>
      <c r="AQS17" s="29">
        <f>SUMIFS(Raw!$I:$I, Raw!$A:$A, Dispositions!AQS$14, Raw!$F:$F, Dispositions!$C17, Raw!$H:$H, "E03")</f>
        <v>0</v>
      </c>
      <c r="AQT17" s="29">
        <f>SUMIFS(Raw!$I:$I, Raw!$A:$A, Dispositions!AQT$14, Raw!$F:$F, Dispositions!$C17, Raw!$H:$H, "E03")</f>
        <v>0</v>
      </c>
      <c r="AQU17" s="29">
        <f>SUMIFS(Raw!$I:$I, Raw!$A:$A, Dispositions!AQU$14, Raw!$F:$F, Dispositions!$C17, Raw!$H:$H, "E03")</f>
        <v>0</v>
      </c>
      <c r="AQV17" s="30">
        <f>SUMIFS(Raw!$I:$I, Raw!$A:$A, Dispositions!AQV$14, Raw!$F:$F, Dispositions!$C17, Raw!$H:$H, "E03")</f>
        <v>0</v>
      </c>
      <c r="AQX17" s="19">
        <f>SUMIFS(Raw!$I:$I, Raw!$A:$A, Dispositions!AQX$14, Raw!$F:$F, Dispositions!$C17, Raw!$H:$H, "E05")</f>
        <v>0</v>
      </c>
      <c r="AQY17" s="29">
        <f>SUMIFS(Raw!$I:$I, Raw!$A:$A, Dispositions!AQY$14, Raw!$F:$F, Dispositions!$C17, Raw!$H:$H, "E05")</f>
        <v>0</v>
      </c>
      <c r="AQZ17" s="29">
        <f>SUMIFS(Raw!$I:$I, Raw!$A:$A, Dispositions!AQZ$14, Raw!$F:$F, Dispositions!$C17, Raw!$H:$H, "E05")</f>
        <v>0</v>
      </c>
      <c r="ARA17" s="29">
        <f>SUMIFS(Raw!$I:$I, Raw!$A:$A, Dispositions!ARA$14, Raw!$F:$F, Dispositions!$C17, Raw!$H:$H, "E05")</f>
        <v>0</v>
      </c>
      <c r="ARB17" s="29">
        <f>SUMIFS(Raw!$I:$I, Raw!$A:$A, Dispositions!ARB$14, Raw!$F:$F, Dispositions!$C17, Raw!$H:$H, "E05")</f>
        <v>0</v>
      </c>
      <c r="ARC17" s="29">
        <f>SUMIFS(Raw!$I:$I, Raw!$A:$A, Dispositions!ARC$14, Raw!$F:$F, Dispositions!$C17, Raw!$H:$H, "E05")</f>
        <v>0</v>
      </c>
      <c r="ARD17" s="30">
        <f>SUMIFS(Raw!$I:$I, Raw!$A:$A, Dispositions!ARD$14, Raw!$F:$F, Dispositions!$C17, Raw!$H:$H, "E05")</f>
        <v>0</v>
      </c>
      <c r="ARF17" s="19">
        <f>SUMIFS(Raw!$I:$I, Raw!$A:$A, Dispositions!ARF$14, Raw!$F:$F, Dispositions!$C17, Raw!$H:$H, "E12")</f>
        <v>0</v>
      </c>
      <c r="ARG17" s="29">
        <f>SUMIFS(Raw!$I:$I, Raw!$A:$A, Dispositions!ARG$14, Raw!$F:$F, Dispositions!$C17, Raw!$H:$H, "E12")</f>
        <v>0</v>
      </c>
      <c r="ARH17" s="29">
        <f>SUMIFS(Raw!$I:$I, Raw!$A:$A, Dispositions!ARH$14, Raw!$F:$F, Dispositions!$C17, Raw!$H:$H, "E12")</f>
        <v>0</v>
      </c>
      <c r="ARI17" s="29">
        <f>SUMIFS(Raw!$I:$I, Raw!$A:$A, Dispositions!ARI$14, Raw!$F:$F, Dispositions!$C17, Raw!$H:$H, "E12")</f>
        <v>0</v>
      </c>
      <c r="ARJ17" s="29">
        <f>SUMIFS(Raw!$I:$I, Raw!$A:$A, Dispositions!ARJ$14, Raw!$F:$F, Dispositions!$C17, Raw!$H:$H, "E12")</f>
        <v>0</v>
      </c>
      <c r="ARK17" s="29">
        <f>SUMIFS(Raw!$I:$I, Raw!$A:$A, Dispositions!ARK$14, Raw!$F:$F, Dispositions!$C17, Raw!$H:$H, "E12")</f>
        <v>0</v>
      </c>
      <c r="ARL17" s="30">
        <f>SUMIFS(Raw!$I:$I, Raw!$A:$A, Dispositions!ARL$14, Raw!$F:$F, Dispositions!$C17, Raw!$H:$H, "E12")</f>
        <v>0</v>
      </c>
      <c r="ARN17" s="19">
        <f>SUMIFS(Raw!$I:$I, Raw!$A:$A, Dispositions!ARN$14, Raw!$F:$F, Dispositions!$C17, Raw!$H:$H, "E13")</f>
        <v>0</v>
      </c>
      <c r="ARO17" s="29">
        <f>SUMIFS(Raw!$I:$I, Raw!$A:$A, Dispositions!ARO$14, Raw!$F:$F, Dispositions!$C17, Raw!$H:$H, "E13")</f>
        <v>0</v>
      </c>
      <c r="ARP17" s="29">
        <f>SUMIFS(Raw!$I:$I, Raw!$A:$A, Dispositions!ARP$14, Raw!$F:$F, Dispositions!$C17, Raw!$H:$H, "E13")</f>
        <v>0</v>
      </c>
      <c r="ARQ17" s="29">
        <f>SUMIFS(Raw!$I:$I, Raw!$A:$A, Dispositions!ARQ$14, Raw!$F:$F, Dispositions!$C17, Raw!$H:$H, "E13")</f>
        <v>0</v>
      </c>
      <c r="ARR17" s="29">
        <f>SUMIFS(Raw!$I:$I, Raw!$A:$A, Dispositions!ARR$14, Raw!$F:$F, Dispositions!$C17, Raw!$H:$H, "E13")</f>
        <v>0</v>
      </c>
      <c r="ARS17" s="29">
        <f>SUMIFS(Raw!$I:$I, Raw!$A:$A, Dispositions!ARS$14, Raw!$F:$F, Dispositions!$C17, Raw!$H:$H, "E13")</f>
        <v>0</v>
      </c>
      <c r="ART17" s="30">
        <f>SUMIFS(Raw!$I:$I, Raw!$A:$A, Dispositions!ART$14, Raw!$F:$F, Dispositions!$C17, Raw!$H:$H, "E13")</f>
        <v>0</v>
      </c>
      <c r="ARV17" s="19">
        <f>SUMIFS(Raw!$I:$I, Raw!$A:$A, Dispositions!ARV$14, Raw!$F:$F, Dispositions!$C17, Raw!$H:$H, "E14")</f>
        <v>0</v>
      </c>
      <c r="ARW17" s="29">
        <f>SUMIFS(Raw!$I:$I, Raw!$A:$A, Dispositions!ARW$14, Raw!$F:$F, Dispositions!$C17, Raw!$H:$H, "E14")</f>
        <v>0</v>
      </c>
      <c r="ARX17" s="29">
        <f>SUMIFS(Raw!$I:$I, Raw!$A:$A, Dispositions!ARX$14, Raw!$F:$F, Dispositions!$C17, Raw!$H:$H, "E14")</f>
        <v>0</v>
      </c>
      <c r="ARY17" s="29">
        <f>SUMIFS(Raw!$I:$I, Raw!$A:$A, Dispositions!ARY$14, Raw!$F:$F, Dispositions!$C17, Raw!$H:$H, "E14")</f>
        <v>0</v>
      </c>
      <c r="ARZ17" s="29">
        <f>SUMIFS(Raw!$I:$I, Raw!$A:$A, Dispositions!ARZ$14, Raw!$F:$F, Dispositions!$C17, Raw!$H:$H, "E14")</f>
        <v>0</v>
      </c>
      <c r="ASA17" s="29">
        <f>SUMIFS(Raw!$I:$I, Raw!$A:$A, Dispositions!ASA$14, Raw!$F:$F, Dispositions!$C17, Raw!$H:$H, "E14")</f>
        <v>0</v>
      </c>
      <c r="ASB17" s="30">
        <f>SUMIFS(Raw!$I:$I, Raw!$A:$A, Dispositions!ASB$14, Raw!$F:$F, Dispositions!$C17, Raw!$H:$H, "E14")</f>
        <v>0</v>
      </c>
      <c r="ASD17" s="19">
        <f>SUMIFS(Raw!$I:$I, Raw!$A:$A, Dispositions!ASD$14, Raw!$F:$F, Dispositions!$C17, Raw!$H:$H, "E15")</f>
        <v>0</v>
      </c>
      <c r="ASE17" s="29">
        <f>SUMIFS(Raw!$I:$I, Raw!$A:$A, Dispositions!ASE$14, Raw!$F:$F, Dispositions!$C17, Raw!$H:$H, "E15")</f>
        <v>0</v>
      </c>
      <c r="ASF17" s="29">
        <f>SUMIFS(Raw!$I:$I, Raw!$A:$A, Dispositions!ASF$14, Raw!$F:$F, Dispositions!$C17, Raw!$H:$H, "E15")</f>
        <v>0</v>
      </c>
      <c r="ASG17" s="29">
        <f>SUMIFS(Raw!$I:$I, Raw!$A:$A, Dispositions!ASG$14, Raw!$F:$F, Dispositions!$C17, Raw!$H:$H, "E15")</f>
        <v>0</v>
      </c>
      <c r="ASH17" s="29">
        <f>SUMIFS(Raw!$I:$I, Raw!$A:$A, Dispositions!ASH$14, Raw!$F:$F, Dispositions!$C17, Raw!$H:$H, "E15")</f>
        <v>0</v>
      </c>
      <c r="ASI17" s="29">
        <f>SUMIFS(Raw!$I:$I, Raw!$A:$A, Dispositions!ASI$14, Raw!$F:$F, Dispositions!$C17, Raw!$H:$H, "E15")</f>
        <v>0</v>
      </c>
      <c r="ASJ17" s="30">
        <f>SUMIFS(Raw!$I:$I, Raw!$A:$A, Dispositions!ASJ$14, Raw!$F:$F, Dispositions!$C17, Raw!$H:$H, "E15")</f>
        <v>0</v>
      </c>
      <c r="ASL17" s="19">
        <f>SUMIFS(Raw!$I:$I, Raw!$A:$A, Dispositions!ASL$14, Raw!$F:$F, Dispositions!$C17, Raw!$H:$H, "E16")</f>
        <v>0</v>
      </c>
      <c r="ASM17" s="29">
        <f>SUMIFS(Raw!$I:$I, Raw!$A:$A, Dispositions!ASM$14, Raw!$F:$F, Dispositions!$C17, Raw!$H:$H, "E16")</f>
        <v>0</v>
      </c>
      <c r="ASN17" s="29">
        <f>SUMIFS(Raw!$I:$I, Raw!$A:$A, Dispositions!ASN$14, Raw!$F:$F, Dispositions!$C17, Raw!$H:$H, "E16")</f>
        <v>0</v>
      </c>
      <c r="ASO17" s="29">
        <f>SUMIFS(Raw!$I:$I, Raw!$A:$A, Dispositions!ASO$14, Raw!$F:$F, Dispositions!$C17, Raw!$H:$H, "E16")</f>
        <v>0</v>
      </c>
      <c r="ASP17" s="29">
        <f>SUMIFS(Raw!$I:$I, Raw!$A:$A, Dispositions!ASP$14, Raw!$F:$F, Dispositions!$C17, Raw!$H:$H, "E16")</f>
        <v>0</v>
      </c>
      <c r="ASQ17" s="29">
        <f>SUMIFS(Raw!$I:$I, Raw!$A:$A, Dispositions!ASQ$14, Raw!$F:$F, Dispositions!$C17, Raw!$H:$H, "E16")</f>
        <v>0</v>
      </c>
      <c r="ASR17" s="30">
        <f>SUMIFS(Raw!$I:$I, Raw!$A:$A, Dispositions!ASR$14, Raw!$F:$F, Dispositions!$C17, Raw!$H:$H, "E16")</f>
        <v>0</v>
      </c>
      <c r="AST17" s="19">
        <f>SUMIFS(Raw!$I:$I, Raw!$A:$A, Dispositions!AST$14, Raw!$F:$F, Dispositions!$C17, Raw!$H:$H, "E18")</f>
        <v>0</v>
      </c>
      <c r="ASU17" s="29">
        <f>SUMIFS(Raw!$I:$I, Raw!$A:$A, Dispositions!ASU$14, Raw!$F:$F, Dispositions!$C17, Raw!$H:$H, "E18")</f>
        <v>0</v>
      </c>
      <c r="ASV17" s="29">
        <f>SUMIFS(Raw!$I:$I, Raw!$A:$A, Dispositions!ASV$14, Raw!$F:$F, Dispositions!$C17, Raw!$H:$H, "E18")</f>
        <v>0</v>
      </c>
      <c r="ASW17" s="29">
        <f>SUMIFS(Raw!$I:$I, Raw!$A:$A, Dispositions!ASW$14, Raw!$F:$F, Dispositions!$C17, Raw!$H:$H, "E18")</f>
        <v>0</v>
      </c>
      <c r="ASX17" s="29">
        <f>SUMIFS(Raw!$I:$I, Raw!$A:$A, Dispositions!ASX$14, Raw!$F:$F, Dispositions!$C17, Raw!$H:$H, "E18")</f>
        <v>0</v>
      </c>
      <c r="ASY17" s="29">
        <f>SUMIFS(Raw!$I:$I, Raw!$A:$A, Dispositions!ASY$14, Raw!$F:$F, Dispositions!$C17, Raw!$H:$H, "E18")</f>
        <v>0</v>
      </c>
      <c r="ASZ17" s="30">
        <f>SUMIFS(Raw!$I:$I, Raw!$A:$A, Dispositions!ASZ$14, Raw!$F:$F, Dispositions!$C17, Raw!$H:$H, "E18")</f>
        <v>0</v>
      </c>
      <c r="ATB17" s="19">
        <f>SUMIFS(Raw!$I:$I, Raw!$A:$A, Dispositions!ATB$14, Raw!$F:$F, Dispositions!$C17, Raw!$H:$H, "E34")</f>
        <v>0</v>
      </c>
      <c r="ATC17" s="29">
        <f>SUMIFS(Raw!$I:$I, Raw!$A:$A, Dispositions!ATC$14, Raw!$F:$F, Dispositions!$C17, Raw!$H:$H, "E34")</f>
        <v>0</v>
      </c>
      <c r="ATD17" s="29">
        <f>SUMIFS(Raw!$I:$I, Raw!$A:$A, Dispositions!ATD$14, Raw!$F:$F, Dispositions!$C17, Raw!$H:$H, "E34")</f>
        <v>0</v>
      </c>
      <c r="ATE17" s="29">
        <f>SUMIFS(Raw!$I:$I, Raw!$A:$A, Dispositions!ATE$14, Raw!$F:$F, Dispositions!$C17, Raw!$H:$H, "E34")</f>
        <v>0</v>
      </c>
      <c r="ATF17" s="29">
        <f>SUMIFS(Raw!$I:$I, Raw!$A:$A, Dispositions!ATF$14, Raw!$F:$F, Dispositions!$C17, Raw!$H:$H, "E34")</f>
        <v>0</v>
      </c>
      <c r="ATG17" s="29">
        <f>SUMIFS(Raw!$I:$I, Raw!$A:$A, Dispositions!ATG$14, Raw!$F:$F, Dispositions!$C17, Raw!$H:$H, "E34")</f>
        <v>0</v>
      </c>
      <c r="ATH17" s="30">
        <f>SUMIFS(Raw!$I:$I, Raw!$A:$A, Dispositions!ATH$14, Raw!$F:$F, Dispositions!$C17, Raw!$H:$H, "E34")</f>
        <v>0</v>
      </c>
      <c r="ATJ17" s="19">
        <f>SUMIFS(Raw!$I:$I, Raw!$A:$A, Dispositions!ATJ$14, Raw!$F:$F, Dispositions!$C17, Raw!$H:$H, "E02")</f>
        <v>0</v>
      </c>
      <c r="ATK17" s="29">
        <f>SUMIFS(Raw!$I:$I, Raw!$A:$A, Dispositions!ATK$14, Raw!$F:$F, Dispositions!$C17, Raw!$H:$H, "E02")</f>
        <v>0</v>
      </c>
      <c r="ATL17" s="29">
        <f>SUMIFS(Raw!$I:$I, Raw!$A:$A, Dispositions!ATL$14, Raw!$F:$F, Dispositions!$C17, Raw!$H:$H, "E02")</f>
        <v>0</v>
      </c>
      <c r="ATM17" s="29">
        <f>SUMIFS(Raw!$I:$I, Raw!$A:$A, Dispositions!ATM$14, Raw!$F:$F, Dispositions!$C17, Raw!$H:$H, "E02")</f>
        <v>0</v>
      </c>
      <c r="ATN17" s="29">
        <f>SUMIFS(Raw!$I:$I, Raw!$A:$A, Dispositions!ATN$14, Raw!$F:$F, Dispositions!$C17, Raw!$H:$H, "E02")</f>
        <v>0</v>
      </c>
      <c r="ATO17" s="29">
        <f>SUMIFS(Raw!$I:$I, Raw!$A:$A, Dispositions!ATO$14, Raw!$F:$F, Dispositions!$C17, Raw!$H:$H, "E02")</f>
        <v>0</v>
      </c>
      <c r="ATP17" s="30">
        <f>SUMIFS(Raw!$I:$I, Raw!$A:$A, Dispositions!ATP$14, Raw!$F:$F, Dispositions!$C17, Raw!$H:$H, "E02")</f>
        <v>0</v>
      </c>
      <c r="ATR17" s="19">
        <f>SUMIFS(Raw!$I:$I, Raw!$A:$A, Dispositions!ATR$14, Raw!$F:$F, Dispositions!$C17, Raw!$H:$H, "E03")</f>
        <v>0</v>
      </c>
      <c r="ATS17" s="29">
        <f>SUMIFS(Raw!$I:$I, Raw!$A:$A, Dispositions!ATS$14, Raw!$F:$F, Dispositions!$C17, Raw!$H:$H, "E03")</f>
        <v>0</v>
      </c>
      <c r="ATT17" s="29">
        <f>SUMIFS(Raw!$I:$I, Raw!$A:$A, Dispositions!ATT$14, Raw!$F:$F, Dispositions!$C17, Raw!$H:$H, "E03")</f>
        <v>0</v>
      </c>
      <c r="ATU17" s="29">
        <f>SUMIFS(Raw!$I:$I, Raw!$A:$A, Dispositions!ATU$14, Raw!$F:$F, Dispositions!$C17, Raw!$H:$H, "E03")</f>
        <v>0</v>
      </c>
      <c r="ATV17" s="29">
        <f>SUMIFS(Raw!$I:$I, Raw!$A:$A, Dispositions!ATV$14, Raw!$F:$F, Dispositions!$C17, Raw!$H:$H, "E03")</f>
        <v>0</v>
      </c>
      <c r="ATW17" s="29">
        <f>SUMIFS(Raw!$I:$I, Raw!$A:$A, Dispositions!ATW$14, Raw!$F:$F, Dispositions!$C17, Raw!$H:$H, "E03")</f>
        <v>0</v>
      </c>
      <c r="ATX17" s="30">
        <f>SUMIFS(Raw!$I:$I, Raw!$A:$A, Dispositions!ATX$14, Raw!$F:$F, Dispositions!$C17, Raw!$H:$H, "E03")</f>
        <v>0</v>
      </c>
      <c r="ATZ17" s="19">
        <f>SUMIFS(Raw!$I:$I, Raw!$A:$A, Dispositions!ATZ$14, Raw!$F:$F, Dispositions!$C17, Raw!$H:$H, "E05")</f>
        <v>0</v>
      </c>
      <c r="AUA17" s="29">
        <f>SUMIFS(Raw!$I:$I, Raw!$A:$A, Dispositions!AUA$14, Raw!$F:$F, Dispositions!$C17, Raw!$H:$H, "E05")</f>
        <v>0</v>
      </c>
      <c r="AUB17" s="29">
        <f>SUMIFS(Raw!$I:$I, Raw!$A:$A, Dispositions!AUB$14, Raw!$F:$F, Dispositions!$C17, Raw!$H:$H, "E05")</f>
        <v>0</v>
      </c>
      <c r="AUC17" s="29">
        <f>SUMIFS(Raw!$I:$I, Raw!$A:$A, Dispositions!AUC$14, Raw!$F:$F, Dispositions!$C17, Raw!$H:$H, "E05")</f>
        <v>0</v>
      </c>
      <c r="AUD17" s="29">
        <f>SUMIFS(Raw!$I:$I, Raw!$A:$A, Dispositions!AUD$14, Raw!$F:$F, Dispositions!$C17, Raw!$H:$H, "E05")</f>
        <v>0</v>
      </c>
      <c r="AUE17" s="29">
        <f>SUMIFS(Raw!$I:$I, Raw!$A:$A, Dispositions!AUE$14, Raw!$F:$F, Dispositions!$C17, Raw!$H:$H, "E05")</f>
        <v>0</v>
      </c>
      <c r="AUF17" s="30">
        <f>SUMIFS(Raw!$I:$I, Raw!$A:$A, Dispositions!AUF$14, Raw!$F:$F, Dispositions!$C17, Raw!$H:$H, "E05")</f>
        <v>0</v>
      </c>
      <c r="AUH17" s="19">
        <f>SUMIFS(Raw!$I:$I, Raw!$A:$A, Dispositions!AUH$14, Raw!$F:$F, Dispositions!$C17, Raw!$H:$H, "E12")</f>
        <v>0</v>
      </c>
      <c r="AUI17" s="29">
        <f>SUMIFS(Raw!$I:$I, Raw!$A:$A, Dispositions!AUI$14, Raw!$F:$F, Dispositions!$C17, Raw!$H:$H, "E12")</f>
        <v>0</v>
      </c>
      <c r="AUJ17" s="29">
        <f>SUMIFS(Raw!$I:$I, Raw!$A:$A, Dispositions!AUJ$14, Raw!$F:$F, Dispositions!$C17, Raw!$H:$H, "E12")</f>
        <v>0</v>
      </c>
      <c r="AUK17" s="29">
        <f>SUMIFS(Raw!$I:$I, Raw!$A:$A, Dispositions!AUK$14, Raw!$F:$F, Dispositions!$C17, Raw!$H:$H, "E12")</f>
        <v>0</v>
      </c>
      <c r="AUL17" s="29">
        <f>SUMIFS(Raw!$I:$I, Raw!$A:$A, Dispositions!AUL$14, Raw!$F:$F, Dispositions!$C17, Raw!$H:$H, "E12")</f>
        <v>0</v>
      </c>
      <c r="AUM17" s="29">
        <f>SUMIFS(Raw!$I:$I, Raw!$A:$A, Dispositions!AUM$14, Raw!$F:$F, Dispositions!$C17, Raw!$H:$H, "E12")</f>
        <v>0</v>
      </c>
      <c r="AUN17" s="30">
        <f>SUMIFS(Raw!$I:$I, Raw!$A:$A, Dispositions!AUN$14, Raw!$F:$F, Dispositions!$C17, Raw!$H:$H, "E12")</f>
        <v>0</v>
      </c>
      <c r="AUP17" s="19">
        <f>SUMIFS(Raw!$I:$I, Raw!$A:$A, Dispositions!AUP$14, Raw!$F:$F, Dispositions!$C17, Raw!$H:$H, "E13")</f>
        <v>0</v>
      </c>
      <c r="AUQ17" s="29">
        <f>SUMIFS(Raw!$I:$I, Raw!$A:$A, Dispositions!AUQ$14, Raw!$F:$F, Dispositions!$C17, Raw!$H:$H, "E13")</f>
        <v>0</v>
      </c>
      <c r="AUR17" s="29">
        <f>SUMIFS(Raw!$I:$I, Raw!$A:$A, Dispositions!AUR$14, Raw!$F:$F, Dispositions!$C17, Raw!$H:$H, "E13")</f>
        <v>0</v>
      </c>
      <c r="AUS17" s="29">
        <f>SUMIFS(Raw!$I:$I, Raw!$A:$A, Dispositions!AUS$14, Raw!$F:$F, Dispositions!$C17, Raw!$H:$H, "E13")</f>
        <v>0</v>
      </c>
      <c r="AUT17" s="29">
        <f>SUMIFS(Raw!$I:$I, Raw!$A:$A, Dispositions!AUT$14, Raw!$F:$F, Dispositions!$C17, Raw!$H:$H, "E13")</f>
        <v>0</v>
      </c>
      <c r="AUU17" s="29">
        <f>SUMIFS(Raw!$I:$I, Raw!$A:$A, Dispositions!AUU$14, Raw!$F:$F, Dispositions!$C17, Raw!$H:$H, "E13")</f>
        <v>0</v>
      </c>
      <c r="AUV17" s="30">
        <f>SUMIFS(Raw!$I:$I, Raw!$A:$A, Dispositions!AUV$14, Raw!$F:$F, Dispositions!$C17, Raw!$H:$H, "E13")</f>
        <v>0</v>
      </c>
      <c r="AUX17" s="19">
        <f>SUMIFS(Raw!$I:$I, Raw!$A:$A, Dispositions!AUX$14, Raw!$F:$F, Dispositions!$C17, Raw!$H:$H, "E14")</f>
        <v>0</v>
      </c>
      <c r="AUY17" s="29">
        <f>SUMIFS(Raw!$I:$I, Raw!$A:$A, Dispositions!AUY$14, Raw!$F:$F, Dispositions!$C17, Raw!$H:$H, "E14")</f>
        <v>0</v>
      </c>
      <c r="AUZ17" s="29">
        <f>SUMIFS(Raw!$I:$I, Raw!$A:$A, Dispositions!AUZ$14, Raw!$F:$F, Dispositions!$C17, Raw!$H:$H, "E14")</f>
        <v>0</v>
      </c>
      <c r="AVA17" s="29">
        <f>SUMIFS(Raw!$I:$I, Raw!$A:$A, Dispositions!AVA$14, Raw!$F:$F, Dispositions!$C17, Raw!$H:$H, "E14")</f>
        <v>0</v>
      </c>
      <c r="AVB17" s="29">
        <f>SUMIFS(Raw!$I:$I, Raw!$A:$A, Dispositions!AVB$14, Raw!$F:$F, Dispositions!$C17, Raw!$H:$H, "E14")</f>
        <v>0</v>
      </c>
      <c r="AVC17" s="29">
        <f>SUMIFS(Raw!$I:$I, Raw!$A:$A, Dispositions!AVC$14, Raw!$F:$F, Dispositions!$C17, Raw!$H:$H, "E14")</f>
        <v>0</v>
      </c>
      <c r="AVD17" s="30">
        <f>SUMIFS(Raw!$I:$I, Raw!$A:$A, Dispositions!AVD$14, Raw!$F:$F, Dispositions!$C17, Raw!$H:$H, "E14")</f>
        <v>0</v>
      </c>
      <c r="AVF17" s="19">
        <f>SUMIFS(Raw!$I:$I, Raw!$A:$A, Dispositions!AVF$14, Raw!$F:$F, Dispositions!$C17, Raw!$H:$H, "E15")</f>
        <v>0</v>
      </c>
      <c r="AVG17" s="29">
        <f>SUMIFS(Raw!$I:$I, Raw!$A:$A, Dispositions!AVG$14, Raw!$F:$F, Dispositions!$C17, Raw!$H:$H, "E15")</f>
        <v>0</v>
      </c>
      <c r="AVH17" s="29">
        <f>SUMIFS(Raw!$I:$I, Raw!$A:$A, Dispositions!AVH$14, Raw!$F:$F, Dispositions!$C17, Raw!$H:$H, "E15")</f>
        <v>0</v>
      </c>
      <c r="AVI17" s="29">
        <f>SUMIFS(Raw!$I:$I, Raw!$A:$A, Dispositions!AVI$14, Raw!$F:$F, Dispositions!$C17, Raw!$H:$H, "E15")</f>
        <v>0</v>
      </c>
      <c r="AVJ17" s="29">
        <f>SUMIFS(Raw!$I:$I, Raw!$A:$A, Dispositions!AVJ$14, Raw!$F:$F, Dispositions!$C17, Raw!$H:$H, "E15")</f>
        <v>0</v>
      </c>
      <c r="AVK17" s="29">
        <f>SUMIFS(Raw!$I:$I, Raw!$A:$A, Dispositions!AVK$14, Raw!$F:$F, Dispositions!$C17, Raw!$H:$H, "E15")</f>
        <v>0</v>
      </c>
      <c r="AVL17" s="30">
        <f>SUMIFS(Raw!$I:$I, Raw!$A:$A, Dispositions!AVL$14, Raw!$F:$F, Dispositions!$C17, Raw!$H:$H, "E15")</f>
        <v>0</v>
      </c>
      <c r="AVN17" s="19">
        <f>SUMIFS(Raw!$I:$I, Raw!$A:$A, Dispositions!AVN$14, Raw!$F:$F, Dispositions!$C17, Raw!$H:$H, "E16")</f>
        <v>0</v>
      </c>
      <c r="AVO17" s="29">
        <f>SUMIFS(Raw!$I:$I, Raw!$A:$A, Dispositions!AVO$14, Raw!$F:$F, Dispositions!$C17, Raw!$H:$H, "E16")</f>
        <v>0</v>
      </c>
      <c r="AVP17" s="29">
        <f>SUMIFS(Raw!$I:$I, Raw!$A:$A, Dispositions!AVP$14, Raw!$F:$F, Dispositions!$C17, Raw!$H:$H, "E16")</f>
        <v>0</v>
      </c>
      <c r="AVQ17" s="29">
        <f>SUMIFS(Raw!$I:$I, Raw!$A:$A, Dispositions!AVQ$14, Raw!$F:$F, Dispositions!$C17, Raw!$H:$H, "E16")</f>
        <v>0</v>
      </c>
      <c r="AVR17" s="29">
        <f>SUMIFS(Raw!$I:$I, Raw!$A:$A, Dispositions!AVR$14, Raw!$F:$F, Dispositions!$C17, Raw!$H:$H, "E16")</f>
        <v>0</v>
      </c>
      <c r="AVS17" s="29">
        <f>SUMIFS(Raw!$I:$I, Raw!$A:$A, Dispositions!AVS$14, Raw!$F:$F, Dispositions!$C17, Raw!$H:$H, "E16")</f>
        <v>0</v>
      </c>
      <c r="AVT17" s="30">
        <f>SUMIFS(Raw!$I:$I, Raw!$A:$A, Dispositions!AVT$14, Raw!$F:$F, Dispositions!$C17, Raw!$H:$H, "E16")</f>
        <v>0</v>
      </c>
      <c r="AVV17" s="19">
        <f>SUMIFS(Raw!$I:$I, Raw!$A:$A, Dispositions!AVV$14, Raw!$F:$F, Dispositions!$C17, Raw!$H:$H, "E18")</f>
        <v>0</v>
      </c>
      <c r="AVW17" s="29">
        <f>SUMIFS(Raw!$I:$I, Raw!$A:$A, Dispositions!AVW$14, Raw!$F:$F, Dispositions!$C17, Raw!$H:$H, "E18")</f>
        <v>0</v>
      </c>
      <c r="AVX17" s="29">
        <f>SUMIFS(Raw!$I:$I, Raw!$A:$A, Dispositions!AVX$14, Raw!$F:$F, Dispositions!$C17, Raw!$H:$H, "E18")</f>
        <v>0</v>
      </c>
      <c r="AVY17" s="29">
        <f>SUMIFS(Raw!$I:$I, Raw!$A:$A, Dispositions!AVY$14, Raw!$F:$F, Dispositions!$C17, Raw!$H:$H, "E18")</f>
        <v>0</v>
      </c>
      <c r="AVZ17" s="29">
        <f>SUMIFS(Raw!$I:$I, Raw!$A:$A, Dispositions!AVZ$14, Raw!$F:$F, Dispositions!$C17, Raw!$H:$H, "E18")</f>
        <v>0</v>
      </c>
      <c r="AWA17" s="29">
        <f>SUMIFS(Raw!$I:$I, Raw!$A:$A, Dispositions!AWA$14, Raw!$F:$F, Dispositions!$C17, Raw!$H:$H, "E18")</f>
        <v>0</v>
      </c>
      <c r="AWB17" s="30">
        <f>SUMIFS(Raw!$I:$I, Raw!$A:$A, Dispositions!AWB$14, Raw!$F:$F, Dispositions!$C17, Raw!$H:$H, "E18")</f>
        <v>0</v>
      </c>
      <c r="AWD17" s="19">
        <f>SUMIFS(Raw!$I:$I, Raw!$A:$A, Dispositions!AWD$14, Raw!$F:$F, Dispositions!$C17, Raw!$H:$H, "E34")</f>
        <v>0</v>
      </c>
      <c r="AWE17" s="29">
        <f>SUMIFS(Raw!$I:$I, Raw!$A:$A, Dispositions!AWE$14, Raw!$F:$F, Dispositions!$C17, Raw!$H:$H, "E34")</f>
        <v>0</v>
      </c>
      <c r="AWF17" s="29">
        <f>SUMIFS(Raw!$I:$I, Raw!$A:$A, Dispositions!AWF$14, Raw!$F:$F, Dispositions!$C17, Raw!$H:$H, "E34")</f>
        <v>0</v>
      </c>
      <c r="AWG17" s="29">
        <f>SUMIFS(Raw!$I:$I, Raw!$A:$A, Dispositions!AWG$14, Raw!$F:$F, Dispositions!$C17, Raw!$H:$H, "E34")</f>
        <v>0</v>
      </c>
      <c r="AWH17" s="29">
        <f>SUMIFS(Raw!$I:$I, Raw!$A:$A, Dispositions!AWH$14, Raw!$F:$F, Dispositions!$C17, Raw!$H:$H, "E34")</f>
        <v>0</v>
      </c>
      <c r="AWI17" s="29">
        <f>SUMIFS(Raw!$I:$I, Raw!$A:$A, Dispositions!AWI$14, Raw!$F:$F, Dispositions!$C17, Raw!$H:$H, "E34")</f>
        <v>0</v>
      </c>
      <c r="AWJ17" s="30">
        <f>SUMIFS(Raw!$I:$I, Raw!$A:$A, Dispositions!AWJ$14, Raw!$F:$F, Dispositions!$C17, Raw!$H:$H, "E34")</f>
        <v>0</v>
      </c>
      <c r="AWL17" s="19">
        <f>SUMIFS(Raw!$I:$I, Raw!$A:$A, Dispositions!AWL$14, Raw!$F:$F, Dispositions!$C17, Raw!$H:$H, "E02")</f>
        <v>0</v>
      </c>
      <c r="AWM17" s="29">
        <f>SUMIFS(Raw!$I:$I, Raw!$A:$A, Dispositions!AWM$14, Raw!$F:$F, Dispositions!$C17, Raw!$H:$H, "E02")</f>
        <v>0</v>
      </c>
      <c r="AWN17" s="29">
        <f>SUMIFS(Raw!$I:$I, Raw!$A:$A, Dispositions!AWN$14, Raw!$F:$F, Dispositions!$C17, Raw!$H:$H, "E02")</f>
        <v>0</v>
      </c>
      <c r="AWO17" s="29">
        <f>SUMIFS(Raw!$I:$I, Raw!$A:$A, Dispositions!AWO$14, Raw!$F:$F, Dispositions!$C17, Raw!$H:$H, "E02")</f>
        <v>0</v>
      </c>
      <c r="AWP17" s="29">
        <f>SUMIFS(Raw!$I:$I, Raw!$A:$A, Dispositions!AWP$14, Raw!$F:$F, Dispositions!$C17, Raw!$H:$H, "E02")</f>
        <v>0</v>
      </c>
      <c r="AWQ17" s="29">
        <f>SUMIFS(Raw!$I:$I, Raw!$A:$A, Dispositions!AWQ$14, Raw!$F:$F, Dispositions!$C17, Raw!$H:$H, "E02")</f>
        <v>0</v>
      </c>
      <c r="AWR17" s="30">
        <f>SUMIFS(Raw!$I:$I, Raw!$A:$A, Dispositions!AWR$14, Raw!$F:$F, Dispositions!$C17, Raw!$H:$H, "E02")</f>
        <v>0</v>
      </c>
      <c r="AWT17" s="19">
        <f>SUMIFS(Raw!$I:$I, Raw!$A:$A, Dispositions!AWT$14, Raw!$F:$F, Dispositions!$C17, Raw!$H:$H, "E03")</f>
        <v>0</v>
      </c>
      <c r="AWU17" s="29">
        <f>SUMIFS(Raw!$I:$I, Raw!$A:$A, Dispositions!AWU$14, Raw!$F:$F, Dispositions!$C17, Raw!$H:$H, "E03")</f>
        <v>0</v>
      </c>
      <c r="AWV17" s="29">
        <f>SUMIFS(Raw!$I:$I, Raw!$A:$A, Dispositions!AWV$14, Raw!$F:$F, Dispositions!$C17, Raw!$H:$H, "E03")</f>
        <v>0</v>
      </c>
      <c r="AWW17" s="29">
        <f>SUMIFS(Raw!$I:$I, Raw!$A:$A, Dispositions!AWW$14, Raw!$F:$F, Dispositions!$C17, Raw!$H:$H, "E03")</f>
        <v>0</v>
      </c>
      <c r="AWX17" s="29">
        <f>SUMIFS(Raw!$I:$I, Raw!$A:$A, Dispositions!AWX$14, Raw!$F:$F, Dispositions!$C17, Raw!$H:$H, "E03")</f>
        <v>0</v>
      </c>
      <c r="AWY17" s="29">
        <f>SUMIFS(Raw!$I:$I, Raw!$A:$A, Dispositions!AWY$14, Raw!$F:$F, Dispositions!$C17, Raw!$H:$H, "E03")</f>
        <v>0</v>
      </c>
      <c r="AWZ17" s="30">
        <f>SUMIFS(Raw!$I:$I, Raw!$A:$A, Dispositions!AWZ$14, Raw!$F:$F, Dispositions!$C17, Raw!$H:$H, "E03")</f>
        <v>0</v>
      </c>
      <c r="AXB17" s="19">
        <f>SUMIFS(Raw!$I:$I, Raw!$A:$A, Dispositions!AXB$14, Raw!$F:$F, Dispositions!$C17, Raw!$H:$H, "E05")</f>
        <v>0</v>
      </c>
      <c r="AXC17" s="29">
        <f>SUMIFS(Raw!$I:$I, Raw!$A:$A, Dispositions!AXC$14, Raw!$F:$F, Dispositions!$C17, Raw!$H:$H, "E05")</f>
        <v>0</v>
      </c>
      <c r="AXD17" s="29">
        <f>SUMIFS(Raw!$I:$I, Raw!$A:$A, Dispositions!AXD$14, Raw!$F:$F, Dispositions!$C17, Raw!$H:$H, "E05")</f>
        <v>0</v>
      </c>
      <c r="AXE17" s="29">
        <f>SUMIFS(Raw!$I:$I, Raw!$A:$A, Dispositions!AXE$14, Raw!$F:$F, Dispositions!$C17, Raw!$H:$H, "E05")</f>
        <v>0</v>
      </c>
      <c r="AXF17" s="29">
        <f>SUMIFS(Raw!$I:$I, Raw!$A:$A, Dispositions!AXF$14, Raw!$F:$F, Dispositions!$C17, Raw!$H:$H, "E05")</f>
        <v>0</v>
      </c>
      <c r="AXG17" s="29">
        <f>SUMIFS(Raw!$I:$I, Raw!$A:$A, Dispositions!AXG$14, Raw!$F:$F, Dispositions!$C17, Raw!$H:$H, "E05")</f>
        <v>0</v>
      </c>
      <c r="AXH17" s="30">
        <f>SUMIFS(Raw!$I:$I, Raw!$A:$A, Dispositions!AXH$14, Raw!$F:$F, Dispositions!$C17, Raw!$H:$H, "E05")</f>
        <v>0</v>
      </c>
      <c r="AXJ17" s="19">
        <f>SUMIFS(Raw!$I:$I, Raw!$A:$A, Dispositions!AXJ$14, Raw!$F:$F, Dispositions!$C17, Raw!$H:$H, "E12")</f>
        <v>0</v>
      </c>
      <c r="AXK17" s="29">
        <f>SUMIFS(Raw!$I:$I, Raw!$A:$A, Dispositions!AXK$14, Raw!$F:$F, Dispositions!$C17, Raw!$H:$H, "E12")</f>
        <v>0</v>
      </c>
      <c r="AXL17" s="29">
        <f>SUMIFS(Raw!$I:$I, Raw!$A:$A, Dispositions!AXL$14, Raw!$F:$F, Dispositions!$C17, Raw!$H:$H, "E12")</f>
        <v>0</v>
      </c>
      <c r="AXM17" s="29">
        <f>SUMIFS(Raw!$I:$I, Raw!$A:$A, Dispositions!AXM$14, Raw!$F:$F, Dispositions!$C17, Raw!$H:$H, "E12")</f>
        <v>0</v>
      </c>
      <c r="AXN17" s="29">
        <f>SUMIFS(Raw!$I:$I, Raw!$A:$A, Dispositions!AXN$14, Raw!$F:$F, Dispositions!$C17, Raw!$H:$H, "E12")</f>
        <v>0</v>
      </c>
      <c r="AXO17" s="29">
        <f>SUMIFS(Raw!$I:$I, Raw!$A:$A, Dispositions!AXO$14, Raw!$F:$F, Dispositions!$C17, Raw!$H:$H, "E12")</f>
        <v>0</v>
      </c>
      <c r="AXP17" s="30">
        <f>SUMIFS(Raw!$I:$I, Raw!$A:$A, Dispositions!AXP$14, Raw!$F:$F, Dispositions!$C17, Raw!$H:$H, "E12")</f>
        <v>0</v>
      </c>
      <c r="AXR17" s="19">
        <f>SUMIFS(Raw!$I:$I, Raw!$A:$A, Dispositions!AXR$14, Raw!$F:$F, Dispositions!$C17, Raw!$H:$H, "E13")</f>
        <v>0</v>
      </c>
      <c r="AXS17" s="29">
        <f>SUMIFS(Raw!$I:$I, Raw!$A:$A, Dispositions!AXS$14, Raw!$F:$F, Dispositions!$C17, Raw!$H:$H, "E13")</f>
        <v>0</v>
      </c>
      <c r="AXT17" s="29">
        <f>SUMIFS(Raw!$I:$I, Raw!$A:$A, Dispositions!AXT$14, Raw!$F:$F, Dispositions!$C17, Raw!$H:$H, "E13")</f>
        <v>0</v>
      </c>
      <c r="AXU17" s="29">
        <f>SUMIFS(Raw!$I:$I, Raw!$A:$A, Dispositions!AXU$14, Raw!$F:$F, Dispositions!$C17, Raw!$H:$H, "E13")</f>
        <v>0</v>
      </c>
      <c r="AXV17" s="29">
        <f>SUMIFS(Raw!$I:$I, Raw!$A:$A, Dispositions!AXV$14, Raw!$F:$F, Dispositions!$C17, Raw!$H:$H, "E13")</f>
        <v>0</v>
      </c>
      <c r="AXW17" s="29">
        <f>SUMIFS(Raw!$I:$I, Raw!$A:$A, Dispositions!AXW$14, Raw!$F:$F, Dispositions!$C17, Raw!$H:$H, "E13")</f>
        <v>0</v>
      </c>
      <c r="AXX17" s="30">
        <f>SUMIFS(Raw!$I:$I, Raw!$A:$A, Dispositions!AXX$14, Raw!$F:$F, Dispositions!$C17, Raw!$H:$H, "E13")</f>
        <v>0</v>
      </c>
      <c r="AXZ17" s="19">
        <f>SUMIFS(Raw!$I:$I, Raw!$A:$A, Dispositions!AXZ$14, Raw!$F:$F, Dispositions!$C17, Raw!$H:$H, "E14")</f>
        <v>0</v>
      </c>
      <c r="AYA17" s="29">
        <f>SUMIFS(Raw!$I:$I, Raw!$A:$A, Dispositions!AYA$14, Raw!$F:$F, Dispositions!$C17, Raw!$H:$H, "E14")</f>
        <v>0</v>
      </c>
      <c r="AYB17" s="29">
        <f>SUMIFS(Raw!$I:$I, Raw!$A:$A, Dispositions!AYB$14, Raw!$F:$F, Dispositions!$C17, Raw!$H:$H, "E14")</f>
        <v>0</v>
      </c>
      <c r="AYC17" s="29">
        <f>SUMIFS(Raw!$I:$I, Raw!$A:$A, Dispositions!AYC$14, Raw!$F:$F, Dispositions!$C17, Raw!$H:$H, "E14")</f>
        <v>0</v>
      </c>
      <c r="AYD17" s="29">
        <f>SUMIFS(Raw!$I:$I, Raw!$A:$A, Dispositions!AYD$14, Raw!$F:$F, Dispositions!$C17, Raw!$H:$H, "E14")</f>
        <v>0</v>
      </c>
      <c r="AYE17" s="29">
        <f>SUMIFS(Raw!$I:$I, Raw!$A:$A, Dispositions!AYE$14, Raw!$F:$F, Dispositions!$C17, Raw!$H:$H, "E14")</f>
        <v>0</v>
      </c>
      <c r="AYF17" s="30">
        <f>SUMIFS(Raw!$I:$I, Raw!$A:$A, Dispositions!AYF$14, Raw!$F:$F, Dispositions!$C17, Raw!$H:$H, "E14")</f>
        <v>0</v>
      </c>
      <c r="AYH17" s="19">
        <f>SUMIFS(Raw!$I:$I, Raw!$A:$A, Dispositions!AYH$14, Raw!$F:$F, Dispositions!$C17, Raw!$H:$H, "E15")</f>
        <v>0</v>
      </c>
      <c r="AYI17" s="29">
        <f>SUMIFS(Raw!$I:$I, Raw!$A:$A, Dispositions!AYI$14, Raw!$F:$F, Dispositions!$C17, Raw!$H:$H, "E15")</f>
        <v>0</v>
      </c>
      <c r="AYJ17" s="29">
        <f>SUMIFS(Raw!$I:$I, Raw!$A:$A, Dispositions!AYJ$14, Raw!$F:$F, Dispositions!$C17, Raw!$H:$H, "E15")</f>
        <v>0</v>
      </c>
      <c r="AYK17" s="29">
        <f>SUMIFS(Raw!$I:$I, Raw!$A:$A, Dispositions!AYK$14, Raw!$F:$F, Dispositions!$C17, Raw!$H:$H, "E15")</f>
        <v>0</v>
      </c>
      <c r="AYL17" s="29">
        <f>SUMIFS(Raw!$I:$I, Raw!$A:$A, Dispositions!AYL$14, Raw!$F:$F, Dispositions!$C17, Raw!$H:$H, "E15")</f>
        <v>0</v>
      </c>
      <c r="AYM17" s="29">
        <f>SUMIFS(Raw!$I:$I, Raw!$A:$A, Dispositions!AYM$14, Raw!$F:$F, Dispositions!$C17, Raw!$H:$H, "E15")</f>
        <v>0</v>
      </c>
      <c r="AYN17" s="30">
        <f>SUMIFS(Raw!$I:$I, Raw!$A:$A, Dispositions!AYN$14, Raw!$F:$F, Dispositions!$C17, Raw!$H:$H, "E15")</f>
        <v>0</v>
      </c>
      <c r="AYP17" s="19">
        <f>SUMIFS(Raw!$I:$I, Raw!$A:$A, Dispositions!AYP$14, Raw!$F:$F, Dispositions!$C17, Raw!$H:$H, "E16")</f>
        <v>0</v>
      </c>
      <c r="AYQ17" s="29">
        <f>SUMIFS(Raw!$I:$I, Raw!$A:$A, Dispositions!AYQ$14, Raw!$F:$F, Dispositions!$C17, Raw!$H:$H, "E16")</f>
        <v>0</v>
      </c>
      <c r="AYR17" s="29">
        <f>SUMIFS(Raw!$I:$I, Raw!$A:$A, Dispositions!AYR$14, Raw!$F:$F, Dispositions!$C17, Raw!$H:$H, "E16")</f>
        <v>0</v>
      </c>
      <c r="AYS17" s="29">
        <f>SUMIFS(Raw!$I:$I, Raw!$A:$A, Dispositions!AYS$14, Raw!$F:$F, Dispositions!$C17, Raw!$H:$H, "E16")</f>
        <v>0</v>
      </c>
      <c r="AYT17" s="29">
        <f>SUMIFS(Raw!$I:$I, Raw!$A:$A, Dispositions!AYT$14, Raw!$F:$F, Dispositions!$C17, Raw!$H:$H, "E16")</f>
        <v>0</v>
      </c>
      <c r="AYU17" s="29">
        <f>SUMIFS(Raw!$I:$I, Raw!$A:$A, Dispositions!AYU$14, Raw!$F:$F, Dispositions!$C17, Raw!$H:$H, "E16")</f>
        <v>0</v>
      </c>
      <c r="AYV17" s="30">
        <f>SUMIFS(Raw!$I:$I, Raw!$A:$A, Dispositions!AYV$14, Raw!$F:$F, Dispositions!$C17, Raw!$H:$H, "E16")</f>
        <v>0</v>
      </c>
      <c r="AYX17" s="19">
        <f>SUMIFS(Raw!$I:$I, Raw!$A:$A, Dispositions!AYX$14, Raw!$F:$F, Dispositions!$C17, Raw!$H:$H, "E18")</f>
        <v>0</v>
      </c>
      <c r="AYY17" s="29">
        <f>SUMIFS(Raw!$I:$I, Raw!$A:$A, Dispositions!AYY$14, Raw!$F:$F, Dispositions!$C17, Raw!$H:$H, "E18")</f>
        <v>0</v>
      </c>
      <c r="AYZ17" s="29">
        <f>SUMIFS(Raw!$I:$I, Raw!$A:$A, Dispositions!AYZ$14, Raw!$F:$F, Dispositions!$C17, Raw!$H:$H, "E18")</f>
        <v>0</v>
      </c>
      <c r="AZA17" s="29">
        <f>SUMIFS(Raw!$I:$I, Raw!$A:$A, Dispositions!AZA$14, Raw!$F:$F, Dispositions!$C17, Raw!$H:$H, "E18")</f>
        <v>0</v>
      </c>
      <c r="AZB17" s="29">
        <f>SUMIFS(Raw!$I:$I, Raw!$A:$A, Dispositions!AZB$14, Raw!$F:$F, Dispositions!$C17, Raw!$H:$H, "E18")</f>
        <v>0</v>
      </c>
      <c r="AZC17" s="29">
        <f>SUMIFS(Raw!$I:$I, Raw!$A:$A, Dispositions!AZC$14, Raw!$F:$F, Dispositions!$C17, Raw!$H:$H, "E18")</f>
        <v>0</v>
      </c>
      <c r="AZD17" s="30">
        <f>SUMIFS(Raw!$I:$I, Raw!$A:$A, Dispositions!AZD$14, Raw!$F:$F, Dispositions!$C17, Raw!$H:$H, "E18")</f>
        <v>0</v>
      </c>
      <c r="AZF17" s="19">
        <f>SUMIFS(Raw!$I:$I, Raw!$A:$A, Dispositions!AZF$14, Raw!$F:$F, Dispositions!$C17, Raw!$H:$H, "E34")</f>
        <v>0</v>
      </c>
      <c r="AZG17" s="29">
        <f>SUMIFS(Raw!$I:$I, Raw!$A:$A, Dispositions!AZG$14, Raw!$F:$F, Dispositions!$C17, Raw!$H:$H, "E34")</f>
        <v>0</v>
      </c>
      <c r="AZH17" s="29">
        <f>SUMIFS(Raw!$I:$I, Raw!$A:$A, Dispositions!AZH$14, Raw!$F:$F, Dispositions!$C17, Raw!$H:$H, "E34")</f>
        <v>0</v>
      </c>
      <c r="AZI17" s="29">
        <f>SUMIFS(Raw!$I:$I, Raw!$A:$A, Dispositions!AZI$14, Raw!$F:$F, Dispositions!$C17, Raw!$H:$H, "E34")</f>
        <v>0</v>
      </c>
      <c r="AZJ17" s="29">
        <f>SUMIFS(Raw!$I:$I, Raw!$A:$A, Dispositions!AZJ$14, Raw!$F:$F, Dispositions!$C17, Raw!$H:$H, "E34")</f>
        <v>0</v>
      </c>
      <c r="AZK17" s="29">
        <f>SUMIFS(Raw!$I:$I, Raw!$A:$A, Dispositions!AZK$14, Raw!$F:$F, Dispositions!$C17, Raw!$H:$H, "E34")</f>
        <v>0</v>
      </c>
      <c r="AZL17" s="30">
        <f>SUMIFS(Raw!$I:$I, Raw!$A:$A, Dispositions!AZL$14, Raw!$F:$F, Dispositions!$C17, Raw!$H:$H, "E34")</f>
        <v>0</v>
      </c>
      <c r="AZN17" s="19">
        <f>SUMIFS(Raw!$I:$I, Raw!$A:$A, Dispositions!AZN$14, Raw!$F:$F, Dispositions!$C17, Raw!$H:$H, "E02")</f>
        <v>0</v>
      </c>
      <c r="AZO17" s="29">
        <f>SUMIFS(Raw!$I:$I, Raw!$A:$A, Dispositions!AZO$14, Raw!$F:$F, Dispositions!$C17, Raw!$H:$H, "E02")</f>
        <v>0</v>
      </c>
      <c r="AZP17" s="29">
        <f>SUMIFS(Raw!$I:$I, Raw!$A:$A, Dispositions!AZP$14, Raw!$F:$F, Dispositions!$C17, Raw!$H:$H, "E02")</f>
        <v>0</v>
      </c>
      <c r="AZQ17" s="29">
        <f>SUMIFS(Raw!$I:$I, Raw!$A:$A, Dispositions!AZQ$14, Raw!$F:$F, Dispositions!$C17, Raw!$H:$H, "E02")</f>
        <v>0</v>
      </c>
      <c r="AZR17" s="29">
        <f>SUMIFS(Raw!$I:$I, Raw!$A:$A, Dispositions!AZR$14, Raw!$F:$F, Dispositions!$C17, Raw!$H:$H, "E02")</f>
        <v>0</v>
      </c>
      <c r="AZS17" s="29">
        <f>SUMIFS(Raw!$I:$I, Raw!$A:$A, Dispositions!AZS$14, Raw!$F:$F, Dispositions!$C17, Raw!$H:$H, "E02")</f>
        <v>0</v>
      </c>
      <c r="AZT17" s="30">
        <f>SUMIFS(Raw!$I:$I, Raw!$A:$A, Dispositions!AZT$14, Raw!$F:$F, Dispositions!$C17, Raw!$H:$H, "E02")</f>
        <v>0</v>
      </c>
      <c r="AZV17" s="19">
        <f>SUMIFS(Raw!$I:$I, Raw!$A:$A, Dispositions!AZV$14, Raw!$F:$F, Dispositions!$C17, Raw!$H:$H, "E03")</f>
        <v>0</v>
      </c>
      <c r="AZW17" s="29">
        <f>SUMIFS(Raw!$I:$I, Raw!$A:$A, Dispositions!AZW$14, Raw!$F:$F, Dispositions!$C17, Raw!$H:$H, "E03")</f>
        <v>0</v>
      </c>
      <c r="AZX17" s="29">
        <f>SUMIFS(Raw!$I:$I, Raw!$A:$A, Dispositions!AZX$14, Raw!$F:$F, Dispositions!$C17, Raw!$H:$H, "E03")</f>
        <v>0</v>
      </c>
      <c r="AZY17" s="29">
        <f>SUMIFS(Raw!$I:$I, Raw!$A:$A, Dispositions!AZY$14, Raw!$F:$F, Dispositions!$C17, Raw!$H:$H, "E03")</f>
        <v>0</v>
      </c>
      <c r="AZZ17" s="29">
        <f>SUMIFS(Raw!$I:$I, Raw!$A:$A, Dispositions!AZZ$14, Raw!$F:$F, Dispositions!$C17, Raw!$H:$H, "E03")</f>
        <v>0</v>
      </c>
      <c r="BAA17" s="29">
        <f>SUMIFS(Raw!$I:$I, Raw!$A:$A, Dispositions!BAA$14, Raw!$F:$F, Dispositions!$C17, Raw!$H:$H, "E03")</f>
        <v>0</v>
      </c>
      <c r="BAB17" s="30">
        <f>SUMIFS(Raw!$I:$I, Raw!$A:$A, Dispositions!BAB$14, Raw!$F:$F, Dispositions!$C17, Raw!$H:$H, "E03")</f>
        <v>0</v>
      </c>
      <c r="BAD17" s="19">
        <f>SUMIFS(Raw!$I:$I, Raw!$A:$A, Dispositions!BAD$14, Raw!$F:$F, Dispositions!$C17, Raw!$H:$H, "E05")</f>
        <v>0</v>
      </c>
      <c r="BAE17" s="29">
        <f>SUMIFS(Raw!$I:$I, Raw!$A:$A, Dispositions!BAE$14, Raw!$F:$F, Dispositions!$C17, Raw!$H:$H, "E05")</f>
        <v>0</v>
      </c>
      <c r="BAF17" s="29">
        <f>SUMIFS(Raw!$I:$I, Raw!$A:$A, Dispositions!BAF$14, Raw!$F:$F, Dispositions!$C17, Raw!$H:$H, "E05")</f>
        <v>0</v>
      </c>
      <c r="BAG17" s="29">
        <f>SUMIFS(Raw!$I:$I, Raw!$A:$A, Dispositions!BAG$14, Raw!$F:$F, Dispositions!$C17, Raw!$H:$H, "E05")</f>
        <v>0</v>
      </c>
      <c r="BAH17" s="29">
        <f>SUMIFS(Raw!$I:$I, Raw!$A:$A, Dispositions!BAH$14, Raw!$F:$F, Dispositions!$C17, Raw!$H:$H, "E05")</f>
        <v>0</v>
      </c>
      <c r="BAI17" s="29">
        <f>SUMIFS(Raw!$I:$I, Raw!$A:$A, Dispositions!BAI$14, Raw!$F:$F, Dispositions!$C17, Raw!$H:$H, "E05")</f>
        <v>0</v>
      </c>
      <c r="BAJ17" s="30">
        <f>SUMIFS(Raw!$I:$I, Raw!$A:$A, Dispositions!BAJ$14, Raw!$F:$F, Dispositions!$C17, Raw!$H:$H, "E05")</f>
        <v>0</v>
      </c>
      <c r="BAL17" s="19">
        <f>SUMIFS(Raw!$I:$I, Raw!$A:$A, Dispositions!BAL$14, Raw!$F:$F, Dispositions!$C17, Raw!$H:$H, "E12")</f>
        <v>0</v>
      </c>
      <c r="BAM17" s="29">
        <f>SUMIFS(Raw!$I:$I, Raw!$A:$A, Dispositions!BAM$14, Raw!$F:$F, Dispositions!$C17, Raw!$H:$H, "E12")</f>
        <v>0</v>
      </c>
      <c r="BAN17" s="29">
        <f>SUMIFS(Raw!$I:$I, Raw!$A:$A, Dispositions!BAN$14, Raw!$F:$F, Dispositions!$C17, Raw!$H:$H, "E12")</f>
        <v>0</v>
      </c>
      <c r="BAO17" s="29">
        <f>SUMIFS(Raw!$I:$I, Raw!$A:$A, Dispositions!BAO$14, Raw!$F:$F, Dispositions!$C17, Raw!$H:$H, "E12")</f>
        <v>0</v>
      </c>
      <c r="BAP17" s="29">
        <f>SUMIFS(Raw!$I:$I, Raw!$A:$A, Dispositions!BAP$14, Raw!$F:$F, Dispositions!$C17, Raw!$H:$H, "E12")</f>
        <v>0</v>
      </c>
      <c r="BAQ17" s="29">
        <f>SUMIFS(Raw!$I:$I, Raw!$A:$A, Dispositions!BAQ$14, Raw!$F:$F, Dispositions!$C17, Raw!$H:$H, "E12")</f>
        <v>0</v>
      </c>
      <c r="BAR17" s="30">
        <f>SUMIFS(Raw!$I:$I, Raw!$A:$A, Dispositions!BAR$14, Raw!$F:$F, Dispositions!$C17, Raw!$H:$H, "E12")</f>
        <v>0</v>
      </c>
      <c r="BAT17" s="19">
        <f>SUMIFS(Raw!$I:$I, Raw!$A:$A, Dispositions!BAT$14, Raw!$F:$F, Dispositions!$C17, Raw!$H:$H, "E13")</f>
        <v>0</v>
      </c>
      <c r="BAU17" s="29">
        <f>SUMIFS(Raw!$I:$I, Raw!$A:$A, Dispositions!BAU$14, Raw!$F:$F, Dispositions!$C17, Raw!$H:$H, "E13")</f>
        <v>0</v>
      </c>
      <c r="BAV17" s="29">
        <f>SUMIFS(Raw!$I:$I, Raw!$A:$A, Dispositions!BAV$14, Raw!$F:$F, Dispositions!$C17, Raw!$H:$H, "E13")</f>
        <v>0</v>
      </c>
      <c r="BAW17" s="29">
        <f>SUMIFS(Raw!$I:$I, Raw!$A:$A, Dispositions!BAW$14, Raw!$F:$F, Dispositions!$C17, Raw!$H:$H, "E13")</f>
        <v>0</v>
      </c>
      <c r="BAX17" s="29">
        <f>SUMIFS(Raw!$I:$I, Raw!$A:$A, Dispositions!BAX$14, Raw!$F:$F, Dispositions!$C17, Raw!$H:$H, "E13")</f>
        <v>0</v>
      </c>
      <c r="BAY17" s="29">
        <f>SUMIFS(Raw!$I:$I, Raw!$A:$A, Dispositions!BAY$14, Raw!$F:$F, Dispositions!$C17, Raw!$H:$H, "E13")</f>
        <v>0</v>
      </c>
      <c r="BAZ17" s="30">
        <f>SUMIFS(Raw!$I:$I, Raw!$A:$A, Dispositions!BAZ$14, Raw!$F:$F, Dispositions!$C17, Raw!$H:$H, "E13")</f>
        <v>0</v>
      </c>
      <c r="BBB17" s="19">
        <f>SUMIFS(Raw!$I:$I, Raw!$A:$A, Dispositions!BBB$14, Raw!$F:$F, Dispositions!$C17, Raw!$H:$H, "E14")</f>
        <v>0</v>
      </c>
      <c r="BBC17" s="29">
        <f>SUMIFS(Raw!$I:$I, Raw!$A:$A, Dispositions!BBC$14, Raw!$F:$F, Dispositions!$C17, Raw!$H:$H, "E14")</f>
        <v>0</v>
      </c>
      <c r="BBD17" s="29">
        <f>SUMIFS(Raw!$I:$I, Raw!$A:$A, Dispositions!BBD$14, Raw!$F:$F, Dispositions!$C17, Raw!$H:$H, "E14")</f>
        <v>0</v>
      </c>
      <c r="BBE17" s="29">
        <f>SUMIFS(Raw!$I:$I, Raw!$A:$A, Dispositions!BBE$14, Raw!$F:$F, Dispositions!$C17, Raw!$H:$H, "E14")</f>
        <v>0</v>
      </c>
      <c r="BBF17" s="29">
        <f>SUMIFS(Raw!$I:$I, Raw!$A:$A, Dispositions!BBF$14, Raw!$F:$F, Dispositions!$C17, Raw!$H:$H, "E14")</f>
        <v>0</v>
      </c>
      <c r="BBG17" s="29">
        <f>SUMIFS(Raw!$I:$I, Raw!$A:$A, Dispositions!BBG$14, Raw!$F:$F, Dispositions!$C17, Raw!$H:$H, "E14")</f>
        <v>0</v>
      </c>
      <c r="BBH17" s="30">
        <f>SUMIFS(Raw!$I:$I, Raw!$A:$A, Dispositions!BBH$14, Raw!$F:$F, Dispositions!$C17, Raw!$H:$H, "E14")</f>
        <v>0</v>
      </c>
      <c r="BBJ17" s="19">
        <f>SUMIFS(Raw!$I:$I, Raw!$A:$A, Dispositions!BBJ$14, Raw!$F:$F, Dispositions!$C17, Raw!$H:$H, "E15")</f>
        <v>0</v>
      </c>
      <c r="BBK17" s="29">
        <f>SUMIFS(Raw!$I:$I, Raw!$A:$A, Dispositions!BBK$14, Raw!$F:$F, Dispositions!$C17, Raw!$H:$H, "E15")</f>
        <v>0</v>
      </c>
      <c r="BBL17" s="29">
        <f>SUMIFS(Raw!$I:$I, Raw!$A:$A, Dispositions!BBL$14, Raw!$F:$F, Dispositions!$C17, Raw!$H:$H, "E15")</f>
        <v>0</v>
      </c>
      <c r="BBM17" s="29">
        <f>SUMIFS(Raw!$I:$I, Raw!$A:$A, Dispositions!BBM$14, Raw!$F:$F, Dispositions!$C17, Raw!$H:$H, "E15")</f>
        <v>0</v>
      </c>
      <c r="BBN17" s="29">
        <f>SUMIFS(Raw!$I:$I, Raw!$A:$A, Dispositions!BBN$14, Raw!$F:$F, Dispositions!$C17, Raw!$H:$H, "E15")</f>
        <v>0</v>
      </c>
      <c r="BBO17" s="29">
        <f>SUMIFS(Raw!$I:$I, Raw!$A:$A, Dispositions!BBO$14, Raw!$F:$F, Dispositions!$C17, Raw!$H:$H, "E15")</f>
        <v>0</v>
      </c>
      <c r="BBP17" s="30">
        <f>SUMIFS(Raw!$I:$I, Raw!$A:$A, Dispositions!BBP$14, Raw!$F:$F, Dispositions!$C17, Raw!$H:$H, "E15")</f>
        <v>0</v>
      </c>
      <c r="BBR17" s="19">
        <f>SUMIFS(Raw!$I:$I, Raw!$A:$A, Dispositions!BBR$14, Raw!$F:$F, Dispositions!$C17, Raw!$H:$H, "E16")</f>
        <v>0</v>
      </c>
      <c r="BBS17" s="29">
        <f>SUMIFS(Raw!$I:$I, Raw!$A:$A, Dispositions!BBS$14, Raw!$F:$F, Dispositions!$C17, Raw!$H:$H, "E16")</f>
        <v>0</v>
      </c>
      <c r="BBT17" s="29">
        <f>SUMIFS(Raw!$I:$I, Raw!$A:$A, Dispositions!BBT$14, Raw!$F:$F, Dispositions!$C17, Raw!$H:$H, "E16")</f>
        <v>0</v>
      </c>
      <c r="BBU17" s="29">
        <f>SUMIFS(Raw!$I:$I, Raw!$A:$A, Dispositions!BBU$14, Raw!$F:$F, Dispositions!$C17, Raw!$H:$H, "E16")</f>
        <v>0</v>
      </c>
      <c r="BBV17" s="29">
        <f>SUMIFS(Raw!$I:$I, Raw!$A:$A, Dispositions!BBV$14, Raw!$F:$F, Dispositions!$C17, Raw!$H:$H, "E16")</f>
        <v>0</v>
      </c>
      <c r="BBW17" s="29">
        <f>SUMIFS(Raw!$I:$I, Raw!$A:$A, Dispositions!BBW$14, Raw!$F:$F, Dispositions!$C17, Raw!$H:$H, "E16")</f>
        <v>0</v>
      </c>
      <c r="BBX17" s="30">
        <f>SUMIFS(Raw!$I:$I, Raw!$A:$A, Dispositions!BBX$14, Raw!$F:$F, Dispositions!$C17, Raw!$H:$H, "E16")</f>
        <v>0</v>
      </c>
      <c r="BBZ17" s="19">
        <f>SUMIFS(Raw!$I:$I, Raw!$A:$A, Dispositions!BBZ$14, Raw!$F:$F, Dispositions!$C17, Raw!$H:$H, "E18")</f>
        <v>0</v>
      </c>
      <c r="BCA17" s="29">
        <f>SUMIFS(Raw!$I:$I, Raw!$A:$A, Dispositions!BCA$14, Raw!$F:$F, Dispositions!$C17, Raw!$H:$H, "E18")</f>
        <v>0</v>
      </c>
      <c r="BCB17" s="29">
        <f>SUMIFS(Raw!$I:$I, Raw!$A:$A, Dispositions!BCB$14, Raw!$F:$F, Dispositions!$C17, Raw!$H:$H, "E18")</f>
        <v>0</v>
      </c>
      <c r="BCC17" s="29">
        <f>SUMIFS(Raw!$I:$I, Raw!$A:$A, Dispositions!BCC$14, Raw!$F:$F, Dispositions!$C17, Raw!$H:$H, "E18")</f>
        <v>0</v>
      </c>
      <c r="BCD17" s="29">
        <f>SUMIFS(Raw!$I:$I, Raw!$A:$A, Dispositions!BCD$14, Raw!$F:$F, Dispositions!$C17, Raw!$H:$H, "E18")</f>
        <v>0</v>
      </c>
      <c r="BCE17" s="29">
        <f>SUMIFS(Raw!$I:$I, Raw!$A:$A, Dispositions!BCE$14, Raw!$F:$F, Dispositions!$C17, Raw!$H:$H, "E18")</f>
        <v>0</v>
      </c>
      <c r="BCF17" s="30">
        <f>SUMIFS(Raw!$I:$I, Raw!$A:$A, Dispositions!BCF$14, Raw!$F:$F, Dispositions!$C17, Raw!$H:$H, "E18")</f>
        <v>0</v>
      </c>
      <c r="BCH17" s="19">
        <f>SUMIFS(Raw!$I:$I, Raw!$A:$A, Dispositions!BCH$14, Raw!$F:$F, Dispositions!$C17, Raw!$H:$H, "E34")</f>
        <v>0</v>
      </c>
      <c r="BCI17" s="29">
        <f>SUMIFS(Raw!$I:$I, Raw!$A:$A, Dispositions!BCI$14, Raw!$F:$F, Dispositions!$C17, Raw!$H:$H, "E34")</f>
        <v>0</v>
      </c>
      <c r="BCJ17" s="29">
        <f>SUMIFS(Raw!$I:$I, Raw!$A:$A, Dispositions!BCJ$14, Raw!$F:$F, Dispositions!$C17, Raw!$H:$H, "E34")</f>
        <v>0</v>
      </c>
      <c r="BCK17" s="29">
        <f>SUMIFS(Raw!$I:$I, Raw!$A:$A, Dispositions!BCK$14, Raw!$F:$F, Dispositions!$C17, Raw!$H:$H, "E34")</f>
        <v>0</v>
      </c>
      <c r="BCL17" s="29">
        <f>SUMIFS(Raw!$I:$I, Raw!$A:$A, Dispositions!BCL$14, Raw!$F:$F, Dispositions!$C17, Raw!$H:$H, "E34")</f>
        <v>0</v>
      </c>
      <c r="BCM17" s="29">
        <f>SUMIFS(Raw!$I:$I, Raw!$A:$A, Dispositions!BCM$14, Raw!$F:$F, Dispositions!$C17, Raw!$H:$H, "E34")</f>
        <v>0</v>
      </c>
      <c r="BCN17" s="30">
        <f>SUMIFS(Raw!$I:$I, Raw!$A:$A, Dispositions!BCN$14, Raw!$F:$F, Dispositions!$C17, Raw!$H:$H, "E34")</f>
        <v>0</v>
      </c>
      <c r="BCP17" s="19">
        <f>SUMIFS(Raw!$I:$I, Raw!$A:$A, Dispositions!BCP$14, Raw!$F:$F, Dispositions!$C17, Raw!$H:$H, "E02")</f>
        <v>0</v>
      </c>
      <c r="BCQ17" s="29">
        <f>SUMIFS(Raw!$I:$I, Raw!$A:$A, Dispositions!BCQ$14, Raw!$F:$F, Dispositions!$C17, Raw!$H:$H, "E02")</f>
        <v>0</v>
      </c>
      <c r="BCR17" s="29">
        <f>SUMIFS(Raw!$I:$I, Raw!$A:$A, Dispositions!BCR$14, Raw!$F:$F, Dispositions!$C17, Raw!$H:$H, "E02")</f>
        <v>0</v>
      </c>
      <c r="BCS17" s="29">
        <f>SUMIFS(Raw!$I:$I, Raw!$A:$A, Dispositions!BCS$14, Raw!$F:$F, Dispositions!$C17, Raw!$H:$H, "E02")</f>
        <v>0</v>
      </c>
      <c r="BCT17" s="29">
        <f>SUMIFS(Raw!$I:$I, Raw!$A:$A, Dispositions!BCT$14, Raw!$F:$F, Dispositions!$C17, Raw!$H:$H, "E02")</f>
        <v>0</v>
      </c>
      <c r="BCU17" s="29">
        <f>SUMIFS(Raw!$I:$I, Raw!$A:$A, Dispositions!BCU$14, Raw!$F:$F, Dispositions!$C17, Raw!$H:$H, "E02")</f>
        <v>0</v>
      </c>
      <c r="BCV17" s="30">
        <f>SUMIFS(Raw!$I:$I, Raw!$A:$A, Dispositions!BCV$14, Raw!$F:$F, Dispositions!$C17, Raw!$H:$H, "E02")</f>
        <v>0</v>
      </c>
      <c r="BCX17" s="19">
        <f>SUMIFS(Raw!$I:$I, Raw!$A:$A, Dispositions!BCX$14, Raw!$F:$F, Dispositions!$C17, Raw!$H:$H, "E03")</f>
        <v>0</v>
      </c>
      <c r="BCY17" s="29">
        <f>SUMIFS(Raw!$I:$I, Raw!$A:$A, Dispositions!BCY$14, Raw!$F:$F, Dispositions!$C17, Raw!$H:$H, "E03")</f>
        <v>0</v>
      </c>
      <c r="BCZ17" s="29">
        <f>SUMIFS(Raw!$I:$I, Raw!$A:$A, Dispositions!BCZ$14, Raw!$F:$F, Dispositions!$C17, Raw!$H:$H, "E03")</f>
        <v>0</v>
      </c>
      <c r="BDA17" s="29">
        <f>SUMIFS(Raw!$I:$I, Raw!$A:$A, Dispositions!BDA$14, Raw!$F:$F, Dispositions!$C17, Raw!$H:$H, "E03")</f>
        <v>0</v>
      </c>
      <c r="BDB17" s="29">
        <f>SUMIFS(Raw!$I:$I, Raw!$A:$A, Dispositions!BDB$14, Raw!$F:$F, Dispositions!$C17, Raw!$H:$H, "E03")</f>
        <v>0</v>
      </c>
      <c r="BDC17" s="29">
        <f>SUMIFS(Raw!$I:$I, Raw!$A:$A, Dispositions!BDC$14, Raw!$F:$F, Dispositions!$C17, Raw!$H:$H, "E03")</f>
        <v>0</v>
      </c>
      <c r="BDD17" s="30">
        <f>SUMIFS(Raw!$I:$I, Raw!$A:$A, Dispositions!BDD$14, Raw!$F:$F, Dispositions!$C17, Raw!$H:$H, "E03")</f>
        <v>0</v>
      </c>
      <c r="BDF17" s="19">
        <f>SUMIFS(Raw!$I:$I, Raw!$A:$A, Dispositions!BDF$14, Raw!$F:$F, Dispositions!$C17, Raw!$H:$H, "E05")</f>
        <v>0</v>
      </c>
      <c r="BDG17" s="29">
        <f>SUMIFS(Raw!$I:$I, Raw!$A:$A, Dispositions!BDG$14, Raw!$F:$F, Dispositions!$C17, Raw!$H:$H, "E05")</f>
        <v>0</v>
      </c>
      <c r="BDH17" s="29">
        <f>SUMIFS(Raw!$I:$I, Raw!$A:$A, Dispositions!BDH$14, Raw!$F:$F, Dispositions!$C17, Raw!$H:$H, "E05")</f>
        <v>0</v>
      </c>
      <c r="BDI17" s="29">
        <f>SUMIFS(Raw!$I:$I, Raw!$A:$A, Dispositions!BDI$14, Raw!$F:$F, Dispositions!$C17, Raw!$H:$H, "E05")</f>
        <v>0</v>
      </c>
      <c r="BDJ17" s="29">
        <f>SUMIFS(Raw!$I:$I, Raw!$A:$A, Dispositions!BDJ$14, Raw!$F:$F, Dispositions!$C17, Raw!$H:$H, "E05")</f>
        <v>0</v>
      </c>
      <c r="BDK17" s="29">
        <f>SUMIFS(Raw!$I:$I, Raw!$A:$A, Dispositions!BDK$14, Raw!$F:$F, Dispositions!$C17, Raw!$H:$H, "E05")</f>
        <v>0</v>
      </c>
      <c r="BDL17" s="30">
        <f>SUMIFS(Raw!$I:$I, Raw!$A:$A, Dispositions!BDL$14, Raw!$F:$F, Dispositions!$C17, Raw!$H:$H, "E05")</f>
        <v>0</v>
      </c>
      <c r="BDN17" s="19">
        <f>SUMIFS(Raw!$I:$I, Raw!$A:$A, Dispositions!BDN$14, Raw!$F:$F, Dispositions!$C17, Raw!$H:$H, "E12")</f>
        <v>0</v>
      </c>
      <c r="BDO17" s="29">
        <f>SUMIFS(Raw!$I:$I, Raw!$A:$A, Dispositions!BDO$14, Raw!$F:$F, Dispositions!$C17, Raw!$H:$H, "E12")</f>
        <v>0</v>
      </c>
      <c r="BDP17" s="29">
        <f>SUMIFS(Raw!$I:$I, Raw!$A:$A, Dispositions!BDP$14, Raw!$F:$F, Dispositions!$C17, Raw!$H:$H, "E12")</f>
        <v>0</v>
      </c>
      <c r="BDQ17" s="29">
        <f>SUMIFS(Raw!$I:$I, Raw!$A:$A, Dispositions!BDQ$14, Raw!$F:$F, Dispositions!$C17, Raw!$H:$H, "E12")</f>
        <v>0</v>
      </c>
      <c r="BDR17" s="29">
        <f>SUMIFS(Raw!$I:$I, Raw!$A:$A, Dispositions!BDR$14, Raw!$F:$F, Dispositions!$C17, Raw!$H:$H, "E12")</f>
        <v>0</v>
      </c>
      <c r="BDS17" s="29">
        <f>SUMIFS(Raw!$I:$I, Raw!$A:$A, Dispositions!BDS$14, Raw!$F:$F, Dispositions!$C17, Raw!$H:$H, "E12")</f>
        <v>0</v>
      </c>
      <c r="BDT17" s="30">
        <f>SUMIFS(Raw!$I:$I, Raw!$A:$A, Dispositions!BDT$14, Raw!$F:$F, Dispositions!$C17, Raw!$H:$H, "E12")</f>
        <v>0</v>
      </c>
      <c r="BDV17" s="19">
        <f>SUMIFS(Raw!$I:$I, Raw!$A:$A, Dispositions!BDV$14, Raw!$F:$F, Dispositions!$C17, Raw!$H:$H, "E13")</f>
        <v>0</v>
      </c>
      <c r="BDW17" s="29">
        <f>SUMIFS(Raw!$I:$I, Raw!$A:$A, Dispositions!BDW$14, Raw!$F:$F, Dispositions!$C17, Raw!$H:$H, "E13")</f>
        <v>0</v>
      </c>
      <c r="BDX17" s="29">
        <f>SUMIFS(Raw!$I:$I, Raw!$A:$A, Dispositions!BDX$14, Raw!$F:$F, Dispositions!$C17, Raw!$H:$H, "E13")</f>
        <v>0</v>
      </c>
      <c r="BDY17" s="29">
        <f>SUMIFS(Raw!$I:$I, Raw!$A:$A, Dispositions!BDY$14, Raw!$F:$F, Dispositions!$C17, Raw!$H:$H, "E13")</f>
        <v>0</v>
      </c>
      <c r="BDZ17" s="29">
        <f>SUMIFS(Raw!$I:$I, Raw!$A:$A, Dispositions!BDZ$14, Raw!$F:$F, Dispositions!$C17, Raw!$H:$H, "E13")</f>
        <v>0</v>
      </c>
      <c r="BEA17" s="29">
        <f>SUMIFS(Raw!$I:$I, Raw!$A:$A, Dispositions!BEA$14, Raw!$F:$F, Dispositions!$C17, Raw!$H:$H, "E13")</f>
        <v>0</v>
      </c>
      <c r="BEB17" s="30">
        <f>SUMIFS(Raw!$I:$I, Raw!$A:$A, Dispositions!BEB$14, Raw!$F:$F, Dispositions!$C17, Raw!$H:$H, "E13")</f>
        <v>0</v>
      </c>
      <c r="BED17" s="19">
        <f>SUMIFS(Raw!$I:$I, Raw!$A:$A, Dispositions!BED$14, Raw!$F:$F, Dispositions!$C17, Raw!$H:$H, "E14")</f>
        <v>0</v>
      </c>
      <c r="BEE17" s="29">
        <f>SUMIFS(Raw!$I:$I, Raw!$A:$A, Dispositions!BEE$14, Raw!$F:$F, Dispositions!$C17, Raw!$H:$H, "E14")</f>
        <v>0</v>
      </c>
      <c r="BEF17" s="29">
        <f>SUMIFS(Raw!$I:$I, Raw!$A:$A, Dispositions!BEF$14, Raw!$F:$F, Dispositions!$C17, Raw!$H:$H, "E14")</f>
        <v>0</v>
      </c>
      <c r="BEG17" s="29">
        <f>SUMIFS(Raw!$I:$I, Raw!$A:$A, Dispositions!BEG$14, Raw!$F:$F, Dispositions!$C17, Raw!$H:$H, "E14")</f>
        <v>0</v>
      </c>
      <c r="BEH17" s="29">
        <f>SUMIFS(Raw!$I:$I, Raw!$A:$A, Dispositions!BEH$14, Raw!$F:$F, Dispositions!$C17, Raw!$H:$H, "E14")</f>
        <v>0</v>
      </c>
      <c r="BEI17" s="29">
        <f>SUMIFS(Raw!$I:$I, Raw!$A:$A, Dispositions!BEI$14, Raw!$F:$F, Dispositions!$C17, Raw!$H:$H, "E14")</f>
        <v>0</v>
      </c>
      <c r="BEJ17" s="30">
        <f>SUMIFS(Raw!$I:$I, Raw!$A:$A, Dispositions!BEJ$14, Raw!$F:$F, Dispositions!$C17, Raw!$H:$H, "E14")</f>
        <v>0</v>
      </c>
      <c r="BEL17" s="19">
        <f>SUMIFS(Raw!$I:$I, Raw!$A:$A, Dispositions!BEL$14, Raw!$F:$F, Dispositions!$C17, Raw!$H:$H, "E15")</f>
        <v>0</v>
      </c>
      <c r="BEM17" s="29">
        <f>SUMIFS(Raw!$I:$I, Raw!$A:$A, Dispositions!BEM$14, Raw!$F:$F, Dispositions!$C17, Raw!$H:$H, "E15")</f>
        <v>0</v>
      </c>
      <c r="BEN17" s="29">
        <f>SUMIFS(Raw!$I:$I, Raw!$A:$A, Dispositions!BEN$14, Raw!$F:$F, Dispositions!$C17, Raw!$H:$H, "E15")</f>
        <v>0</v>
      </c>
      <c r="BEO17" s="29">
        <f>SUMIFS(Raw!$I:$I, Raw!$A:$A, Dispositions!BEO$14, Raw!$F:$F, Dispositions!$C17, Raw!$H:$H, "E15")</f>
        <v>0</v>
      </c>
      <c r="BEP17" s="29">
        <f>SUMIFS(Raw!$I:$I, Raw!$A:$A, Dispositions!BEP$14, Raw!$F:$F, Dispositions!$C17, Raw!$H:$H, "E15")</f>
        <v>0</v>
      </c>
      <c r="BEQ17" s="29">
        <f>SUMIFS(Raw!$I:$I, Raw!$A:$A, Dispositions!BEQ$14, Raw!$F:$F, Dispositions!$C17, Raw!$H:$H, "E15")</f>
        <v>0</v>
      </c>
      <c r="BER17" s="30">
        <f>SUMIFS(Raw!$I:$I, Raw!$A:$A, Dispositions!BER$14, Raw!$F:$F, Dispositions!$C17, Raw!$H:$H, "E15")</f>
        <v>0</v>
      </c>
      <c r="BET17" s="19">
        <f>SUMIFS(Raw!$I:$I, Raw!$A:$A, Dispositions!BET$14, Raw!$F:$F, Dispositions!$C17, Raw!$H:$H, "E16")</f>
        <v>0</v>
      </c>
      <c r="BEU17" s="29">
        <f>SUMIFS(Raw!$I:$I, Raw!$A:$A, Dispositions!BEU$14, Raw!$F:$F, Dispositions!$C17, Raw!$H:$H, "E16")</f>
        <v>0</v>
      </c>
      <c r="BEV17" s="29">
        <f>SUMIFS(Raw!$I:$I, Raw!$A:$A, Dispositions!BEV$14, Raw!$F:$F, Dispositions!$C17, Raw!$H:$H, "E16")</f>
        <v>0</v>
      </c>
      <c r="BEW17" s="29">
        <f>SUMIFS(Raw!$I:$I, Raw!$A:$A, Dispositions!BEW$14, Raw!$F:$F, Dispositions!$C17, Raw!$H:$H, "E16")</f>
        <v>0</v>
      </c>
      <c r="BEX17" s="29">
        <f>SUMIFS(Raw!$I:$I, Raw!$A:$A, Dispositions!BEX$14, Raw!$F:$F, Dispositions!$C17, Raw!$H:$H, "E16")</f>
        <v>0</v>
      </c>
      <c r="BEY17" s="29">
        <f>SUMIFS(Raw!$I:$I, Raw!$A:$A, Dispositions!BEY$14, Raw!$F:$F, Dispositions!$C17, Raw!$H:$H, "E16")</f>
        <v>0</v>
      </c>
      <c r="BEZ17" s="30">
        <f>SUMIFS(Raw!$I:$I, Raw!$A:$A, Dispositions!BEZ$14, Raw!$F:$F, Dispositions!$C17, Raw!$H:$H, "E16")</f>
        <v>0</v>
      </c>
      <c r="BFB17" s="19">
        <f>SUMIFS(Raw!$I:$I, Raw!$A:$A, Dispositions!BFB$14, Raw!$F:$F, Dispositions!$C17, Raw!$H:$H, "E18")</f>
        <v>0</v>
      </c>
      <c r="BFC17" s="29">
        <f>SUMIFS(Raw!$I:$I, Raw!$A:$A, Dispositions!BFC$14, Raw!$F:$F, Dispositions!$C17, Raw!$H:$H, "E18")</f>
        <v>0</v>
      </c>
      <c r="BFD17" s="29">
        <f>SUMIFS(Raw!$I:$I, Raw!$A:$A, Dispositions!BFD$14, Raw!$F:$F, Dispositions!$C17, Raw!$H:$H, "E18")</f>
        <v>0</v>
      </c>
      <c r="BFE17" s="29">
        <f>SUMIFS(Raw!$I:$I, Raw!$A:$A, Dispositions!BFE$14, Raw!$F:$F, Dispositions!$C17, Raw!$H:$H, "E18")</f>
        <v>0</v>
      </c>
      <c r="BFF17" s="29">
        <f>SUMIFS(Raw!$I:$I, Raw!$A:$A, Dispositions!BFF$14, Raw!$F:$F, Dispositions!$C17, Raw!$H:$H, "E18")</f>
        <v>0</v>
      </c>
      <c r="BFG17" s="29">
        <f>SUMIFS(Raw!$I:$I, Raw!$A:$A, Dispositions!BFG$14, Raw!$F:$F, Dispositions!$C17, Raw!$H:$H, "E18")</f>
        <v>0</v>
      </c>
      <c r="BFH17" s="30">
        <f>SUMIFS(Raw!$I:$I, Raw!$A:$A, Dispositions!BFH$14, Raw!$F:$F, Dispositions!$C17, Raw!$H:$H, "E18")</f>
        <v>0</v>
      </c>
      <c r="BFJ17" s="19">
        <f>SUMIFS(Raw!$I:$I, Raw!$A:$A, Dispositions!BFJ$14, Raw!$F:$F, Dispositions!$C17, Raw!$H:$H, "E34")</f>
        <v>0</v>
      </c>
      <c r="BFK17" s="29">
        <f>SUMIFS(Raw!$I:$I, Raw!$A:$A, Dispositions!BFK$14, Raw!$F:$F, Dispositions!$C17, Raw!$H:$H, "E34")</f>
        <v>0</v>
      </c>
      <c r="BFL17" s="29">
        <f>SUMIFS(Raw!$I:$I, Raw!$A:$A, Dispositions!BFL$14, Raw!$F:$F, Dispositions!$C17, Raw!$H:$H, "E34")</f>
        <v>0</v>
      </c>
      <c r="BFM17" s="29">
        <f>SUMIFS(Raw!$I:$I, Raw!$A:$A, Dispositions!BFM$14, Raw!$F:$F, Dispositions!$C17, Raw!$H:$H, "E34")</f>
        <v>0</v>
      </c>
      <c r="BFN17" s="29">
        <f>SUMIFS(Raw!$I:$I, Raw!$A:$A, Dispositions!BFN$14, Raw!$F:$F, Dispositions!$C17, Raw!$H:$H, "E34")</f>
        <v>0</v>
      </c>
      <c r="BFO17" s="29">
        <f>SUMIFS(Raw!$I:$I, Raw!$A:$A, Dispositions!BFO$14, Raw!$F:$F, Dispositions!$C17, Raw!$H:$H, "E34")</f>
        <v>0</v>
      </c>
      <c r="BFP17" s="30">
        <f>SUMIFS(Raw!$I:$I, Raw!$A:$A, Dispositions!BFP$14, Raw!$F:$F, Dispositions!$C17, Raw!$H:$H, "E34")</f>
        <v>0</v>
      </c>
    </row>
    <row r="18" spans="2:1524" x14ac:dyDescent="0.35">
      <c r="B18" s="31" t="s">
        <v>31</v>
      </c>
      <c r="C18" s="32" t="s">
        <v>34</v>
      </c>
      <c r="D18" s="33" t="s">
        <v>35</v>
      </c>
      <c r="F18" s="34">
        <v>575</v>
      </c>
      <c r="G18" s="35">
        <v>536</v>
      </c>
      <c r="H18" s="35">
        <v>535</v>
      </c>
      <c r="I18" s="35">
        <v>532</v>
      </c>
      <c r="J18" s="35">
        <v>537</v>
      </c>
      <c r="K18" s="35">
        <v>652</v>
      </c>
      <c r="L18" s="36">
        <v>656</v>
      </c>
      <c r="N18" s="34">
        <v>604</v>
      </c>
      <c r="O18" s="35">
        <v>535</v>
      </c>
      <c r="P18" s="35">
        <v>506</v>
      </c>
      <c r="Q18" s="35">
        <v>607</v>
      </c>
      <c r="R18" s="35">
        <v>568</v>
      </c>
      <c r="S18" s="35">
        <v>797</v>
      </c>
      <c r="T18" s="36">
        <v>637</v>
      </c>
      <c r="V18" s="34">
        <v>0</v>
      </c>
      <c r="W18" s="35">
        <v>0</v>
      </c>
      <c r="X18" s="35">
        <v>2</v>
      </c>
      <c r="Y18" s="35">
        <v>0</v>
      </c>
      <c r="Z18" s="35">
        <v>3</v>
      </c>
      <c r="AA18" s="35">
        <v>2</v>
      </c>
      <c r="AB18" s="36">
        <v>0</v>
      </c>
      <c r="AD18" s="34">
        <v>541</v>
      </c>
      <c r="AE18" s="35">
        <v>474</v>
      </c>
      <c r="AF18" s="35">
        <v>491</v>
      </c>
      <c r="AG18" s="35">
        <v>478</v>
      </c>
      <c r="AH18" s="35">
        <v>407</v>
      </c>
      <c r="AI18" s="35">
        <v>343</v>
      </c>
      <c r="AJ18" s="36">
        <v>352</v>
      </c>
      <c r="AL18" s="34">
        <v>17</v>
      </c>
      <c r="AM18" s="35">
        <v>8</v>
      </c>
      <c r="AN18" s="35">
        <v>12</v>
      </c>
      <c r="AO18" s="35">
        <v>16</v>
      </c>
      <c r="AP18" s="35">
        <v>12</v>
      </c>
      <c r="AQ18" s="35">
        <v>20</v>
      </c>
      <c r="AR18" s="36">
        <v>17</v>
      </c>
      <c r="AT18" s="34">
        <v>95</v>
      </c>
      <c r="AU18" s="35">
        <v>88</v>
      </c>
      <c r="AV18" s="35">
        <v>68</v>
      </c>
      <c r="AW18" s="35">
        <v>76</v>
      </c>
      <c r="AX18" s="35">
        <v>109</v>
      </c>
      <c r="AY18" s="35">
        <v>392</v>
      </c>
      <c r="AZ18" s="36">
        <v>165</v>
      </c>
      <c r="BB18" s="34">
        <v>91</v>
      </c>
      <c r="BC18" s="35">
        <v>65</v>
      </c>
      <c r="BD18" s="35">
        <v>60</v>
      </c>
      <c r="BE18" s="35">
        <v>87</v>
      </c>
      <c r="BF18" s="35">
        <v>85</v>
      </c>
      <c r="BG18" s="35">
        <v>79</v>
      </c>
      <c r="BH18" s="36">
        <v>67</v>
      </c>
      <c r="BJ18" s="34">
        <v>224</v>
      </c>
      <c r="BK18" s="35">
        <v>194</v>
      </c>
      <c r="BL18" s="35">
        <v>208</v>
      </c>
      <c r="BM18" s="35">
        <v>218</v>
      </c>
      <c r="BN18" s="35">
        <v>208</v>
      </c>
      <c r="BO18" s="35">
        <v>274</v>
      </c>
      <c r="BP18" s="36">
        <v>228</v>
      </c>
      <c r="BR18" s="34">
        <v>946</v>
      </c>
      <c r="BS18" s="35">
        <v>827</v>
      </c>
      <c r="BT18" s="35">
        <v>860</v>
      </c>
      <c r="BU18" s="35">
        <v>949</v>
      </c>
      <c r="BV18" s="35">
        <v>878</v>
      </c>
      <c r="BW18" s="35">
        <v>1217</v>
      </c>
      <c r="BX18" s="36">
        <v>1190</v>
      </c>
      <c r="BZ18" s="34">
        <v>2074</v>
      </c>
      <c r="CA18" s="35">
        <v>1926</v>
      </c>
      <c r="CB18" s="35">
        <v>2024</v>
      </c>
      <c r="CC18" s="35">
        <v>2040</v>
      </c>
      <c r="CD18" s="35">
        <v>2072</v>
      </c>
      <c r="CE18" s="35">
        <v>3773</v>
      </c>
      <c r="CF18" s="36">
        <v>3253</v>
      </c>
      <c r="CH18" s="34">
        <v>551</v>
      </c>
      <c r="CI18" s="35">
        <v>509</v>
      </c>
      <c r="CJ18" s="35">
        <v>496</v>
      </c>
      <c r="CK18" s="35">
        <v>563</v>
      </c>
      <c r="CL18" s="35">
        <v>514</v>
      </c>
      <c r="CM18" s="35">
        <v>692</v>
      </c>
      <c r="CN18" s="36">
        <v>734</v>
      </c>
      <c r="CP18" s="34">
        <v>637</v>
      </c>
      <c r="CQ18" s="35">
        <v>533</v>
      </c>
      <c r="CR18" s="35">
        <v>584</v>
      </c>
      <c r="CS18" s="35">
        <v>545</v>
      </c>
      <c r="CT18" s="35">
        <v>545</v>
      </c>
      <c r="CU18" s="35">
        <v>708</v>
      </c>
      <c r="CV18" s="36">
        <v>692</v>
      </c>
      <c r="CX18" s="34">
        <v>0</v>
      </c>
      <c r="CY18" s="35">
        <v>3</v>
      </c>
      <c r="CZ18" s="35">
        <v>0</v>
      </c>
      <c r="DA18" s="35">
        <v>0</v>
      </c>
      <c r="DB18" s="35">
        <v>1</v>
      </c>
      <c r="DC18" s="35">
        <v>0</v>
      </c>
      <c r="DD18" s="36">
        <v>0</v>
      </c>
      <c r="DF18" s="34">
        <v>531</v>
      </c>
      <c r="DG18" s="35">
        <v>440</v>
      </c>
      <c r="DH18" s="35">
        <v>490</v>
      </c>
      <c r="DI18" s="35">
        <v>465</v>
      </c>
      <c r="DJ18" s="35">
        <v>496</v>
      </c>
      <c r="DK18" s="35">
        <v>405</v>
      </c>
      <c r="DL18" s="36">
        <v>321</v>
      </c>
      <c r="DN18" s="34">
        <v>15</v>
      </c>
      <c r="DO18" s="35">
        <v>9</v>
      </c>
      <c r="DP18" s="35">
        <v>11</v>
      </c>
      <c r="DQ18" s="35">
        <v>12</v>
      </c>
      <c r="DR18" s="35">
        <v>13</v>
      </c>
      <c r="DS18" s="35">
        <v>21</v>
      </c>
      <c r="DT18" s="36">
        <v>14</v>
      </c>
      <c r="DV18" s="34">
        <v>88</v>
      </c>
      <c r="DW18" s="35">
        <v>89</v>
      </c>
      <c r="DX18" s="35">
        <v>76</v>
      </c>
      <c r="DY18" s="35">
        <v>81</v>
      </c>
      <c r="DZ18" s="35">
        <v>131</v>
      </c>
      <c r="EA18" s="35">
        <v>429</v>
      </c>
      <c r="EB18" s="36">
        <v>176</v>
      </c>
      <c r="ED18" s="34">
        <v>84</v>
      </c>
      <c r="EE18" s="35">
        <v>55</v>
      </c>
      <c r="EF18" s="35">
        <v>77</v>
      </c>
      <c r="EG18" s="35">
        <v>90</v>
      </c>
      <c r="EH18" s="35">
        <v>93</v>
      </c>
      <c r="EI18" s="35">
        <v>87</v>
      </c>
      <c r="EJ18" s="36">
        <v>137</v>
      </c>
      <c r="EL18" s="34">
        <v>152</v>
      </c>
      <c r="EM18" s="35">
        <v>162</v>
      </c>
      <c r="EN18" s="35">
        <v>245</v>
      </c>
      <c r="EO18" s="35">
        <v>205</v>
      </c>
      <c r="EP18" s="35">
        <v>215</v>
      </c>
      <c r="EQ18" s="35">
        <v>258</v>
      </c>
      <c r="ER18" s="36">
        <v>242</v>
      </c>
      <c r="ET18" s="34">
        <v>876</v>
      </c>
      <c r="EU18" s="35">
        <v>934</v>
      </c>
      <c r="EV18" s="35">
        <v>959</v>
      </c>
      <c r="EW18" s="35">
        <v>982</v>
      </c>
      <c r="EX18" s="35">
        <v>932</v>
      </c>
      <c r="EY18" s="35">
        <v>1222</v>
      </c>
      <c r="EZ18" s="36">
        <v>1089</v>
      </c>
      <c r="FB18" s="34">
        <v>2137</v>
      </c>
      <c r="FC18" s="35">
        <v>2062</v>
      </c>
      <c r="FD18" s="35">
        <v>2046</v>
      </c>
      <c r="FE18" s="35">
        <v>1940</v>
      </c>
      <c r="FF18" s="35">
        <v>2099</v>
      </c>
      <c r="FG18" s="35">
        <v>3911</v>
      </c>
      <c r="FH18" s="36">
        <v>3415</v>
      </c>
      <c r="FJ18" s="34">
        <v>541</v>
      </c>
      <c r="FK18" s="35">
        <v>553</v>
      </c>
      <c r="FL18" s="35">
        <v>490</v>
      </c>
      <c r="FM18" s="35">
        <v>512</v>
      </c>
      <c r="FN18" s="35">
        <v>463</v>
      </c>
      <c r="FO18" s="35">
        <v>630</v>
      </c>
      <c r="FP18" s="36">
        <v>671</v>
      </c>
      <c r="FR18" s="34">
        <v>659</v>
      </c>
      <c r="FS18" s="35">
        <v>543</v>
      </c>
      <c r="FT18" s="35">
        <v>684</v>
      </c>
      <c r="FU18" s="35">
        <v>485</v>
      </c>
      <c r="FV18" s="35">
        <v>422</v>
      </c>
      <c r="FW18" s="35">
        <v>577</v>
      </c>
      <c r="FX18" s="36">
        <v>675</v>
      </c>
      <c r="FZ18" s="34">
        <v>2</v>
      </c>
      <c r="GA18" s="35">
        <v>0</v>
      </c>
      <c r="GB18" s="35">
        <v>0</v>
      </c>
      <c r="GC18" s="35">
        <v>2</v>
      </c>
      <c r="GD18" s="35">
        <v>1</v>
      </c>
      <c r="GE18" s="35">
        <v>2</v>
      </c>
      <c r="GF18" s="36">
        <v>0</v>
      </c>
      <c r="GH18" s="34">
        <v>563</v>
      </c>
      <c r="GI18" s="35">
        <v>459</v>
      </c>
      <c r="GJ18" s="35">
        <v>422</v>
      </c>
      <c r="GK18" s="35">
        <v>401</v>
      </c>
      <c r="GL18" s="35">
        <v>377</v>
      </c>
      <c r="GM18" s="35">
        <v>548</v>
      </c>
      <c r="GN18" s="36">
        <v>398</v>
      </c>
      <c r="GP18" s="34">
        <v>18</v>
      </c>
      <c r="GQ18" s="35">
        <v>18</v>
      </c>
      <c r="GR18" s="35">
        <v>17</v>
      </c>
      <c r="GS18" s="35">
        <v>7</v>
      </c>
      <c r="GT18" s="35">
        <v>10</v>
      </c>
      <c r="GU18" s="35">
        <v>22</v>
      </c>
      <c r="GV18" s="36">
        <v>20</v>
      </c>
      <c r="GX18" s="34">
        <v>72</v>
      </c>
      <c r="GY18" s="35">
        <v>82</v>
      </c>
      <c r="GZ18" s="35">
        <v>81</v>
      </c>
      <c r="HA18" s="35">
        <v>92</v>
      </c>
      <c r="HB18" s="35">
        <v>125</v>
      </c>
      <c r="HC18" s="35">
        <v>377</v>
      </c>
      <c r="HD18" s="36">
        <v>154</v>
      </c>
      <c r="HF18" s="34">
        <v>86</v>
      </c>
      <c r="HG18" s="35">
        <v>62</v>
      </c>
      <c r="HH18" s="35">
        <v>75</v>
      </c>
      <c r="HI18" s="35">
        <v>100</v>
      </c>
      <c r="HJ18" s="35">
        <v>72</v>
      </c>
      <c r="HK18" s="35">
        <v>92</v>
      </c>
      <c r="HL18" s="36">
        <v>109</v>
      </c>
      <c r="HN18" s="34">
        <v>209</v>
      </c>
      <c r="HO18" s="35">
        <v>204</v>
      </c>
      <c r="HP18" s="35">
        <v>221</v>
      </c>
      <c r="HQ18" s="35">
        <v>192</v>
      </c>
      <c r="HR18" s="35">
        <v>221</v>
      </c>
      <c r="HS18" s="35">
        <v>255</v>
      </c>
      <c r="HT18" s="36">
        <v>248</v>
      </c>
      <c r="HV18" s="34">
        <v>987</v>
      </c>
      <c r="HW18" s="35">
        <v>927</v>
      </c>
      <c r="HX18" s="35">
        <v>838</v>
      </c>
      <c r="HY18" s="35">
        <v>764</v>
      </c>
      <c r="HZ18" s="35">
        <v>777</v>
      </c>
      <c r="IA18" s="35">
        <v>1133</v>
      </c>
      <c r="IB18" s="36">
        <v>1101</v>
      </c>
      <c r="ID18" s="34">
        <v>2234</v>
      </c>
      <c r="IE18" s="35">
        <v>2042</v>
      </c>
      <c r="IF18" s="35">
        <v>1882</v>
      </c>
      <c r="IG18" s="35">
        <v>1870</v>
      </c>
      <c r="IH18" s="35">
        <v>1848</v>
      </c>
      <c r="II18" s="35">
        <v>3493</v>
      </c>
      <c r="IJ18" s="36">
        <v>3152</v>
      </c>
      <c r="IL18" s="34">
        <v>554</v>
      </c>
      <c r="IM18" s="35">
        <v>509</v>
      </c>
      <c r="IN18" s="35">
        <v>533</v>
      </c>
      <c r="IO18" s="35">
        <v>559</v>
      </c>
      <c r="IP18" s="35">
        <v>433</v>
      </c>
      <c r="IQ18" s="35">
        <v>624</v>
      </c>
      <c r="IR18" s="36">
        <v>678</v>
      </c>
      <c r="IT18" s="34">
        <v>639</v>
      </c>
      <c r="IU18" s="35">
        <v>631</v>
      </c>
      <c r="IV18" s="35">
        <v>458</v>
      </c>
      <c r="IW18" s="35">
        <v>474</v>
      </c>
      <c r="IX18" s="35">
        <v>444</v>
      </c>
      <c r="IY18" s="35">
        <v>714</v>
      </c>
      <c r="IZ18" s="36">
        <v>700</v>
      </c>
      <c r="JB18" s="34">
        <v>1</v>
      </c>
      <c r="JC18" s="35">
        <v>1</v>
      </c>
      <c r="JD18" s="35">
        <v>0</v>
      </c>
      <c r="JE18" s="35">
        <v>3</v>
      </c>
      <c r="JF18" s="35">
        <v>0</v>
      </c>
      <c r="JG18" s="35">
        <v>2</v>
      </c>
      <c r="JH18" s="36">
        <v>0</v>
      </c>
      <c r="JJ18" s="34">
        <v>566</v>
      </c>
      <c r="JK18" s="35">
        <v>416</v>
      </c>
      <c r="JL18" s="35">
        <v>494</v>
      </c>
      <c r="JM18" s="35">
        <v>426</v>
      </c>
      <c r="JN18" s="35">
        <v>467</v>
      </c>
      <c r="JO18" s="35">
        <v>474</v>
      </c>
      <c r="JP18" s="36">
        <v>364</v>
      </c>
      <c r="JR18" s="34">
        <v>20</v>
      </c>
      <c r="JS18" s="35">
        <v>12</v>
      </c>
      <c r="JT18" s="35">
        <v>10</v>
      </c>
      <c r="JU18" s="35">
        <v>14</v>
      </c>
      <c r="JV18" s="35">
        <v>13</v>
      </c>
      <c r="JW18" s="35">
        <v>24</v>
      </c>
      <c r="JX18" s="36">
        <v>24</v>
      </c>
      <c r="JZ18" s="34">
        <v>94</v>
      </c>
      <c r="KA18" s="35">
        <v>82</v>
      </c>
      <c r="KB18" s="35">
        <v>82</v>
      </c>
      <c r="KC18" s="35">
        <v>80</v>
      </c>
      <c r="KD18" s="35">
        <v>143</v>
      </c>
      <c r="KE18" s="35">
        <v>442</v>
      </c>
      <c r="KF18" s="36">
        <v>186</v>
      </c>
      <c r="KH18" s="34">
        <v>60</v>
      </c>
      <c r="KI18" s="35">
        <v>69</v>
      </c>
      <c r="KJ18" s="35">
        <v>71</v>
      </c>
      <c r="KK18" s="35">
        <v>115</v>
      </c>
      <c r="KL18" s="35">
        <v>106</v>
      </c>
      <c r="KM18" s="35">
        <v>71</v>
      </c>
      <c r="KN18" s="36">
        <v>97</v>
      </c>
      <c r="KP18" s="34">
        <v>227</v>
      </c>
      <c r="KQ18" s="35">
        <v>231</v>
      </c>
      <c r="KR18" s="35">
        <v>199</v>
      </c>
      <c r="KS18" s="35">
        <v>181</v>
      </c>
      <c r="KT18" s="35">
        <v>160</v>
      </c>
      <c r="KU18" s="35">
        <v>267</v>
      </c>
      <c r="KV18" s="36">
        <v>297</v>
      </c>
      <c r="KX18" s="34">
        <v>946</v>
      </c>
      <c r="KY18" s="35">
        <v>732</v>
      </c>
      <c r="KZ18" s="35">
        <v>830</v>
      </c>
      <c r="LA18" s="35">
        <v>799</v>
      </c>
      <c r="LB18" s="35">
        <v>770</v>
      </c>
      <c r="LC18" s="35">
        <v>1002</v>
      </c>
      <c r="LD18" s="36">
        <v>1002</v>
      </c>
      <c r="LF18" s="34">
        <v>2169</v>
      </c>
      <c r="LG18" s="35">
        <v>1907</v>
      </c>
      <c r="LH18" s="35">
        <v>1877</v>
      </c>
      <c r="LI18" s="35">
        <v>1758</v>
      </c>
      <c r="LJ18" s="35">
        <v>1823</v>
      </c>
      <c r="LK18" s="35">
        <v>3603</v>
      </c>
      <c r="LL18" s="36">
        <v>3281</v>
      </c>
      <c r="LN18" s="34">
        <v>550</v>
      </c>
      <c r="LO18" s="35">
        <v>453</v>
      </c>
      <c r="LP18" s="35">
        <v>445</v>
      </c>
      <c r="LQ18" s="35">
        <v>517</v>
      </c>
      <c r="LR18" s="35">
        <v>762</v>
      </c>
      <c r="LS18" s="35">
        <v>739</v>
      </c>
      <c r="LT18" s="36">
        <v>749</v>
      </c>
      <c r="LV18" s="34">
        <v>506</v>
      </c>
      <c r="LW18" s="35">
        <v>425</v>
      </c>
      <c r="LX18" s="35">
        <v>370</v>
      </c>
      <c r="LY18" s="35">
        <v>442</v>
      </c>
      <c r="LZ18" s="35">
        <v>780</v>
      </c>
      <c r="MA18" s="35">
        <v>652</v>
      </c>
      <c r="MB18" s="36">
        <v>635</v>
      </c>
      <c r="MD18" s="34">
        <v>0</v>
      </c>
      <c r="ME18" s="35">
        <v>0</v>
      </c>
      <c r="MF18" s="35">
        <v>1</v>
      </c>
      <c r="MG18" s="35">
        <v>0</v>
      </c>
      <c r="MH18" s="35">
        <v>0</v>
      </c>
      <c r="MI18" s="35">
        <v>0</v>
      </c>
      <c r="MJ18" s="36">
        <v>1</v>
      </c>
      <c r="ML18" s="34">
        <v>578</v>
      </c>
      <c r="MM18" s="35">
        <v>433</v>
      </c>
      <c r="MN18" s="35">
        <v>366</v>
      </c>
      <c r="MO18" s="35">
        <v>215</v>
      </c>
      <c r="MP18" s="35">
        <v>474</v>
      </c>
      <c r="MQ18" s="35">
        <v>436</v>
      </c>
      <c r="MR18" s="36">
        <v>392</v>
      </c>
      <c r="MT18" s="34">
        <v>13</v>
      </c>
      <c r="MU18" s="35">
        <v>14</v>
      </c>
      <c r="MV18" s="35">
        <v>20</v>
      </c>
      <c r="MW18" s="35">
        <v>21</v>
      </c>
      <c r="MX18" s="35">
        <v>35</v>
      </c>
      <c r="MY18" s="35">
        <v>22</v>
      </c>
      <c r="MZ18" s="36">
        <v>21</v>
      </c>
      <c r="NB18" s="34">
        <v>123</v>
      </c>
      <c r="NC18" s="35">
        <v>133</v>
      </c>
      <c r="ND18" s="35">
        <v>221</v>
      </c>
      <c r="NE18" s="35">
        <v>147</v>
      </c>
      <c r="NF18" s="35">
        <v>399</v>
      </c>
      <c r="NG18" s="35">
        <v>528</v>
      </c>
      <c r="NH18" s="36">
        <v>249</v>
      </c>
      <c r="NJ18" s="34">
        <v>85</v>
      </c>
      <c r="NK18" s="35">
        <v>82</v>
      </c>
      <c r="NL18" s="35">
        <v>76</v>
      </c>
      <c r="NM18" s="35">
        <v>48</v>
      </c>
      <c r="NN18" s="35">
        <v>105</v>
      </c>
      <c r="NO18" s="35">
        <v>69</v>
      </c>
      <c r="NP18" s="36">
        <v>89</v>
      </c>
      <c r="NR18" s="34">
        <v>219</v>
      </c>
      <c r="NS18" s="35">
        <v>176</v>
      </c>
      <c r="NT18" s="35">
        <v>177</v>
      </c>
      <c r="NU18" s="35">
        <v>161</v>
      </c>
      <c r="NV18" s="35">
        <v>273</v>
      </c>
      <c r="NW18" s="35">
        <v>246</v>
      </c>
      <c r="NX18" s="36">
        <v>221</v>
      </c>
      <c r="NZ18" s="34">
        <v>789</v>
      </c>
      <c r="OA18" s="35">
        <v>663</v>
      </c>
      <c r="OB18" s="35">
        <v>607</v>
      </c>
      <c r="OC18" s="35">
        <v>719</v>
      </c>
      <c r="OD18" s="35">
        <v>1121</v>
      </c>
      <c r="OE18" s="35">
        <v>1077</v>
      </c>
      <c r="OF18" s="36">
        <v>1139</v>
      </c>
      <c r="OH18" s="34">
        <v>2145</v>
      </c>
      <c r="OI18" s="35">
        <v>1819</v>
      </c>
      <c r="OJ18" s="35">
        <v>1640</v>
      </c>
      <c r="OK18" s="35">
        <v>1890</v>
      </c>
      <c r="OL18" s="35">
        <v>4082</v>
      </c>
      <c r="OM18" s="35">
        <v>4455</v>
      </c>
      <c r="ON18" s="36">
        <v>3707</v>
      </c>
      <c r="OP18" s="34">
        <v>553</v>
      </c>
      <c r="OQ18" s="35">
        <v>531</v>
      </c>
      <c r="OR18" s="35">
        <v>515</v>
      </c>
      <c r="OS18" s="35">
        <v>669</v>
      </c>
      <c r="OT18" s="35">
        <v>544</v>
      </c>
      <c r="OU18" s="35">
        <v>736</v>
      </c>
      <c r="OV18" s="36">
        <v>677</v>
      </c>
      <c r="OX18" s="34">
        <v>656</v>
      </c>
      <c r="OY18" s="35">
        <v>507</v>
      </c>
      <c r="OZ18" s="35">
        <v>471</v>
      </c>
      <c r="PA18" s="35">
        <v>727</v>
      </c>
      <c r="PB18" s="35">
        <v>523</v>
      </c>
      <c r="PC18" s="35">
        <v>574</v>
      </c>
      <c r="PD18" s="36">
        <v>675</v>
      </c>
      <c r="PF18" s="34">
        <v>1</v>
      </c>
      <c r="PG18" s="35">
        <v>0</v>
      </c>
      <c r="PH18" s="35">
        <v>0</v>
      </c>
      <c r="PI18" s="35">
        <v>1</v>
      </c>
      <c r="PJ18" s="35">
        <v>2</v>
      </c>
      <c r="PK18" s="35">
        <v>2</v>
      </c>
      <c r="PL18" s="36">
        <v>0</v>
      </c>
      <c r="PN18" s="34">
        <v>540</v>
      </c>
      <c r="PO18" s="35">
        <v>571</v>
      </c>
      <c r="PP18" s="35">
        <v>446</v>
      </c>
      <c r="PQ18" s="35">
        <v>386</v>
      </c>
      <c r="PR18" s="35">
        <v>496</v>
      </c>
      <c r="PS18" s="35">
        <v>407</v>
      </c>
      <c r="PT18" s="36">
        <v>314</v>
      </c>
      <c r="PV18" s="34">
        <v>15</v>
      </c>
      <c r="PW18" s="35">
        <v>11</v>
      </c>
      <c r="PX18" s="35">
        <v>12</v>
      </c>
      <c r="PY18" s="35">
        <v>35</v>
      </c>
      <c r="PZ18" s="35">
        <v>16</v>
      </c>
      <c r="QA18" s="35">
        <v>35</v>
      </c>
      <c r="QB18" s="36">
        <v>13</v>
      </c>
      <c r="QD18" s="34">
        <v>159</v>
      </c>
      <c r="QE18" s="35">
        <v>131</v>
      </c>
      <c r="QF18" s="35">
        <v>140</v>
      </c>
      <c r="QG18" s="35">
        <v>155</v>
      </c>
      <c r="QH18" s="35">
        <v>139</v>
      </c>
      <c r="QI18" s="35">
        <v>491</v>
      </c>
      <c r="QJ18" s="36">
        <v>164</v>
      </c>
      <c r="QL18" s="34">
        <v>107</v>
      </c>
      <c r="QM18" s="35">
        <v>124</v>
      </c>
      <c r="QN18" s="35">
        <v>83</v>
      </c>
      <c r="QO18" s="35">
        <v>110</v>
      </c>
      <c r="QP18" s="35">
        <v>75</v>
      </c>
      <c r="QQ18" s="35">
        <v>81</v>
      </c>
      <c r="QR18" s="36">
        <v>78</v>
      </c>
      <c r="QT18" s="34">
        <v>220</v>
      </c>
      <c r="QU18" s="35">
        <v>149</v>
      </c>
      <c r="QV18" s="35">
        <v>185</v>
      </c>
      <c r="QW18" s="35">
        <v>249</v>
      </c>
      <c r="QX18" s="35">
        <v>195</v>
      </c>
      <c r="QY18" s="35">
        <v>274</v>
      </c>
      <c r="QZ18" s="36">
        <v>256</v>
      </c>
      <c r="RB18" s="34">
        <v>793</v>
      </c>
      <c r="RC18" s="35">
        <v>715</v>
      </c>
      <c r="RD18" s="35">
        <v>597</v>
      </c>
      <c r="RE18" s="35">
        <v>876</v>
      </c>
      <c r="RF18" s="35">
        <v>786</v>
      </c>
      <c r="RG18" s="35">
        <v>1155</v>
      </c>
      <c r="RH18" s="36">
        <v>1005</v>
      </c>
      <c r="RJ18" s="34">
        <v>1988</v>
      </c>
      <c r="RK18" s="35">
        <v>1792</v>
      </c>
      <c r="RL18" s="35">
        <v>1466</v>
      </c>
      <c r="RM18" s="35">
        <v>2618</v>
      </c>
      <c r="RN18" s="35">
        <v>2154</v>
      </c>
      <c r="RO18" s="35">
        <v>3736</v>
      </c>
      <c r="RP18" s="36">
        <v>2929</v>
      </c>
      <c r="RR18" s="34">
        <v>487</v>
      </c>
      <c r="RS18" s="35">
        <v>494</v>
      </c>
      <c r="RT18" s="35">
        <v>504</v>
      </c>
      <c r="RU18" s="35">
        <v>575</v>
      </c>
      <c r="RV18" s="35">
        <v>498</v>
      </c>
      <c r="RW18" s="35">
        <v>649</v>
      </c>
      <c r="RX18" s="36">
        <v>683</v>
      </c>
      <c r="RZ18" s="34">
        <v>490</v>
      </c>
      <c r="SA18" s="35">
        <v>514</v>
      </c>
      <c r="SB18" s="35">
        <v>560</v>
      </c>
      <c r="SC18" s="35">
        <v>430</v>
      </c>
      <c r="SD18" s="35">
        <v>430</v>
      </c>
      <c r="SE18" s="35">
        <v>581</v>
      </c>
      <c r="SF18" s="36">
        <v>670</v>
      </c>
      <c r="SH18" s="34">
        <v>0</v>
      </c>
      <c r="SI18" s="35">
        <v>0</v>
      </c>
      <c r="SJ18" s="35">
        <v>1</v>
      </c>
      <c r="SK18" s="35">
        <v>1</v>
      </c>
      <c r="SL18" s="35">
        <v>0</v>
      </c>
      <c r="SM18" s="35">
        <v>1</v>
      </c>
      <c r="SN18" s="36">
        <v>0</v>
      </c>
      <c r="SP18" s="34">
        <v>549</v>
      </c>
      <c r="SQ18" s="35">
        <v>395</v>
      </c>
      <c r="SR18" s="35">
        <v>413</v>
      </c>
      <c r="SS18" s="35">
        <v>483</v>
      </c>
      <c r="ST18" s="35">
        <v>480</v>
      </c>
      <c r="SU18" s="35">
        <v>408</v>
      </c>
      <c r="SV18" s="36">
        <v>328</v>
      </c>
      <c r="SX18" s="34">
        <v>18</v>
      </c>
      <c r="SY18" s="35">
        <v>10</v>
      </c>
      <c r="SZ18" s="35">
        <v>6</v>
      </c>
      <c r="TA18" s="35">
        <v>14</v>
      </c>
      <c r="TB18" s="35">
        <v>11</v>
      </c>
      <c r="TC18" s="35">
        <v>23</v>
      </c>
      <c r="TD18" s="36">
        <v>16</v>
      </c>
      <c r="TF18" s="34">
        <v>119</v>
      </c>
      <c r="TG18" s="35">
        <v>100</v>
      </c>
      <c r="TH18" s="35">
        <v>63</v>
      </c>
      <c r="TI18" s="35">
        <v>88</v>
      </c>
      <c r="TJ18" s="35">
        <v>136</v>
      </c>
      <c r="TK18" s="35">
        <v>425</v>
      </c>
      <c r="TL18" s="36">
        <v>156</v>
      </c>
      <c r="TN18" s="34">
        <v>98</v>
      </c>
      <c r="TO18" s="35">
        <v>86</v>
      </c>
      <c r="TP18" s="35">
        <v>89</v>
      </c>
      <c r="TQ18" s="35">
        <v>75</v>
      </c>
      <c r="TR18" s="35">
        <v>71</v>
      </c>
      <c r="TS18" s="35">
        <v>82</v>
      </c>
      <c r="TT18" s="36">
        <v>73</v>
      </c>
      <c r="TV18" s="34">
        <v>174</v>
      </c>
      <c r="TW18" s="35">
        <v>152</v>
      </c>
      <c r="TX18" s="35">
        <v>185</v>
      </c>
      <c r="TY18" s="35">
        <v>198</v>
      </c>
      <c r="TZ18" s="35">
        <v>187</v>
      </c>
      <c r="UA18" s="35">
        <v>234</v>
      </c>
      <c r="UB18" s="36">
        <v>246</v>
      </c>
      <c r="UD18" s="34">
        <v>798</v>
      </c>
      <c r="UE18" s="35">
        <v>730</v>
      </c>
      <c r="UF18" s="35">
        <v>888</v>
      </c>
      <c r="UG18" s="35">
        <v>730</v>
      </c>
      <c r="UH18" s="35">
        <v>797</v>
      </c>
      <c r="UI18" s="35">
        <v>964</v>
      </c>
      <c r="UJ18" s="36">
        <v>921</v>
      </c>
      <c r="UL18" s="34">
        <v>1781</v>
      </c>
      <c r="UM18" s="35">
        <v>1514</v>
      </c>
      <c r="UN18" s="35">
        <v>1552</v>
      </c>
      <c r="UO18" s="35">
        <v>1655</v>
      </c>
      <c r="UP18" s="35">
        <v>1791</v>
      </c>
      <c r="UQ18" s="35">
        <v>3406</v>
      </c>
      <c r="UR18" s="36">
        <v>2727</v>
      </c>
      <c r="UT18" s="34">
        <v>501</v>
      </c>
      <c r="UU18" s="35">
        <v>494</v>
      </c>
      <c r="UV18" s="35">
        <v>445</v>
      </c>
      <c r="UW18" s="35">
        <v>461</v>
      </c>
      <c r="UX18" s="35">
        <v>451</v>
      </c>
      <c r="UY18" s="35">
        <v>457</v>
      </c>
      <c r="UZ18" s="36">
        <v>571</v>
      </c>
      <c r="VB18" s="34">
        <v>532</v>
      </c>
      <c r="VC18" s="35">
        <v>497</v>
      </c>
      <c r="VD18" s="35">
        <v>428</v>
      </c>
      <c r="VE18" s="35">
        <v>402</v>
      </c>
      <c r="VF18" s="35">
        <v>410</v>
      </c>
      <c r="VG18" s="35">
        <v>518</v>
      </c>
      <c r="VH18" s="36">
        <v>593</v>
      </c>
      <c r="VJ18" s="34">
        <v>0</v>
      </c>
      <c r="VK18" s="35">
        <v>0</v>
      </c>
      <c r="VL18" s="35">
        <v>3</v>
      </c>
      <c r="VM18" s="35">
        <v>0</v>
      </c>
      <c r="VN18" s="35">
        <v>0</v>
      </c>
      <c r="VO18" s="35">
        <v>1</v>
      </c>
      <c r="VP18" s="36">
        <v>1</v>
      </c>
      <c r="VR18" s="34">
        <v>502</v>
      </c>
      <c r="VS18" s="35">
        <v>410</v>
      </c>
      <c r="VT18" s="35">
        <v>461</v>
      </c>
      <c r="VU18" s="35">
        <v>451</v>
      </c>
      <c r="VV18" s="35">
        <v>450</v>
      </c>
      <c r="VW18" s="35">
        <v>423</v>
      </c>
      <c r="VX18" s="36">
        <v>338</v>
      </c>
      <c r="VZ18" s="34">
        <v>13</v>
      </c>
      <c r="WA18" s="35">
        <v>7</v>
      </c>
      <c r="WB18" s="35">
        <v>14</v>
      </c>
      <c r="WC18" s="35">
        <v>11</v>
      </c>
      <c r="WD18" s="35">
        <v>11</v>
      </c>
      <c r="WE18" s="35">
        <v>21</v>
      </c>
      <c r="WF18" s="36">
        <v>15</v>
      </c>
      <c r="WH18" s="34">
        <v>97</v>
      </c>
      <c r="WI18" s="35">
        <v>53</v>
      </c>
      <c r="WJ18" s="35">
        <v>84</v>
      </c>
      <c r="WK18" s="35">
        <v>65</v>
      </c>
      <c r="WL18" s="35">
        <v>114</v>
      </c>
      <c r="WM18" s="35">
        <v>364</v>
      </c>
      <c r="WN18" s="36">
        <v>155</v>
      </c>
      <c r="WP18" s="34">
        <v>59</v>
      </c>
      <c r="WQ18" s="35">
        <v>69</v>
      </c>
      <c r="WR18" s="35">
        <v>84</v>
      </c>
      <c r="WS18" s="35">
        <v>80</v>
      </c>
      <c r="WT18" s="35">
        <v>83</v>
      </c>
      <c r="WU18" s="35">
        <v>99</v>
      </c>
      <c r="WV18" s="36">
        <v>82</v>
      </c>
      <c r="WX18" s="34">
        <v>226</v>
      </c>
      <c r="WY18" s="35">
        <v>171</v>
      </c>
      <c r="WZ18" s="35">
        <v>160</v>
      </c>
      <c r="XA18" s="35">
        <v>143</v>
      </c>
      <c r="XB18" s="35">
        <v>166</v>
      </c>
      <c r="XC18" s="35">
        <v>225</v>
      </c>
      <c r="XD18" s="36">
        <v>306</v>
      </c>
      <c r="XF18" s="34">
        <v>881</v>
      </c>
      <c r="XG18" s="35">
        <v>658</v>
      </c>
      <c r="XH18" s="35">
        <v>754</v>
      </c>
      <c r="XI18" s="35">
        <v>745</v>
      </c>
      <c r="XJ18" s="35">
        <v>689</v>
      </c>
      <c r="XK18" s="35">
        <v>886</v>
      </c>
      <c r="XL18" s="36">
        <v>1330</v>
      </c>
      <c r="XN18" s="34">
        <v>1846</v>
      </c>
      <c r="XO18" s="35">
        <v>1568</v>
      </c>
      <c r="XP18" s="35">
        <v>1490</v>
      </c>
      <c r="XQ18" s="35">
        <v>1514</v>
      </c>
      <c r="XR18" s="35">
        <v>1648</v>
      </c>
      <c r="XS18" s="35">
        <v>2614</v>
      </c>
      <c r="XT18" s="36">
        <v>2482</v>
      </c>
      <c r="XV18" s="34">
        <f>SUMIFS(Raw!$I:$I, Raw!$A:$A, Dispositions!XV$14, Raw!$F:$F, Dispositions!$C18, Raw!$H:$H, "E02")</f>
        <v>473</v>
      </c>
      <c r="XW18" s="35">
        <f>SUMIFS(Raw!$I:$I, Raw!$A:$A, Dispositions!XW$14, Raw!$F:$F, Dispositions!$C18, Raw!$H:$H, "E02")</f>
        <v>456</v>
      </c>
      <c r="XX18" s="35">
        <f>SUMIFS(Raw!$I:$I, Raw!$A:$A, Dispositions!XX$14, Raw!$F:$F, Dispositions!$C18, Raw!$H:$H, "E02")</f>
        <v>437</v>
      </c>
      <c r="XY18" s="35">
        <f>SUMIFS(Raw!$I:$I, Raw!$A:$A, Dispositions!XY$14, Raw!$F:$F, Dispositions!$C18, Raw!$H:$H, "E02")</f>
        <v>472</v>
      </c>
      <c r="XZ18" s="35">
        <f>SUMIFS(Raw!$I:$I, Raw!$A:$A, Dispositions!XZ$14, Raw!$F:$F, Dispositions!$C18, Raw!$H:$H, "E02")</f>
        <v>458</v>
      </c>
      <c r="YA18" s="35">
        <f>SUMIFS(Raw!$I:$I, Raw!$A:$A, Dispositions!YA$14, Raw!$F:$F, Dispositions!$C18, Raw!$H:$H, "E02")</f>
        <v>640</v>
      </c>
      <c r="YB18" s="36">
        <f>SUMIFS(Raw!$I:$I, Raw!$A:$A, Dispositions!YB$14, Raw!$F:$F, Dispositions!$C18, Raw!$H:$H, "E02")</f>
        <v>614</v>
      </c>
      <c r="YD18" s="34">
        <f>SUMIFS(Raw!$I:$I, Raw!$A:$A, Dispositions!YD$14, Raw!$F:$F, Dispositions!$C18, Raw!$H:$H, "E03")</f>
        <v>555</v>
      </c>
      <c r="YE18" s="35">
        <f>SUMIFS(Raw!$I:$I, Raw!$A:$A, Dispositions!YE$14, Raw!$F:$F, Dispositions!$C18, Raw!$H:$H, "E03")</f>
        <v>454</v>
      </c>
      <c r="YF18" s="35">
        <f>SUMIFS(Raw!$I:$I, Raw!$A:$A, Dispositions!YF$14, Raw!$F:$F, Dispositions!$C18, Raw!$H:$H, "E03")</f>
        <v>433</v>
      </c>
      <c r="YG18" s="35">
        <f>SUMIFS(Raw!$I:$I, Raw!$A:$A, Dispositions!YG$14, Raw!$F:$F, Dispositions!$C18, Raw!$H:$H, "E03")</f>
        <v>426</v>
      </c>
      <c r="YH18" s="35">
        <f>SUMIFS(Raw!$I:$I, Raw!$A:$A, Dispositions!YH$14, Raw!$F:$F, Dispositions!$C18, Raw!$H:$H, "E03")</f>
        <v>487</v>
      </c>
      <c r="YI18" s="35">
        <f>SUMIFS(Raw!$I:$I, Raw!$A:$A, Dispositions!YI$14, Raw!$F:$F, Dispositions!$C18, Raw!$H:$H, "E03")</f>
        <v>656</v>
      </c>
      <c r="YJ18" s="36">
        <f>SUMIFS(Raw!$I:$I, Raw!$A:$A, Dispositions!YJ$14, Raw!$F:$F, Dispositions!$C18, Raw!$H:$H, "E03")</f>
        <v>686</v>
      </c>
      <c r="YL18" s="34">
        <f>SUMIFS(Raw!$I:$I, Raw!$A:$A, Dispositions!YL$14, Raw!$F:$F, Dispositions!$C18, Raw!$H:$H, "E05")</f>
        <v>0</v>
      </c>
      <c r="YM18" s="35">
        <f>SUMIFS(Raw!$I:$I, Raw!$A:$A, Dispositions!YM$14, Raw!$F:$F, Dispositions!$C18, Raw!$H:$H, "E05")</f>
        <v>0</v>
      </c>
      <c r="YN18" s="35">
        <f>SUMIFS(Raw!$I:$I, Raw!$A:$A, Dispositions!YN$14, Raw!$F:$F, Dispositions!$C18, Raw!$H:$H, "E05")</f>
        <v>0</v>
      </c>
      <c r="YO18" s="35">
        <f>SUMIFS(Raw!$I:$I, Raw!$A:$A, Dispositions!YO$14, Raw!$F:$F, Dispositions!$C18, Raw!$H:$H, "E05")</f>
        <v>0</v>
      </c>
      <c r="YP18" s="35">
        <f>SUMIFS(Raw!$I:$I, Raw!$A:$A, Dispositions!YP$14, Raw!$F:$F, Dispositions!$C18, Raw!$H:$H, "E05")</f>
        <v>1</v>
      </c>
      <c r="YQ18" s="35">
        <f>SUMIFS(Raw!$I:$I, Raw!$A:$A, Dispositions!YQ$14, Raw!$F:$F, Dispositions!$C18, Raw!$H:$H, "E05")</f>
        <v>0</v>
      </c>
      <c r="YR18" s="36">
        <f>SUMIFS(Raw!$I:$I, Raw!$A:$A, Dispositions!YR$14, Raw!$F:$F, Dispositions!$C18, Raw!$H:$H, "E05")</f>
        <v>2</v>
      </c>
      <c r="YT18" s="34">
        <f>SUMIFS(Raw!$I:$I, Raw!$A:$A, Dispositions!YT$14, Raw!$F:$F, Dispositions!$C18, Raw!$H:$H, "E12")</f>
        <v>538</v>
      </c>
      <c r="YU18" s="35">
        <f>SUMIFS(Raw!$I:$I, Raw!$A:$A, Dispositions!YU$14, Raw!$F:$F, Dispositions!$C18, Raw!$H:$H, "E12")</f>
        <v>456</v>
      </c>
      <c r="YV18" s="35">
        <f>SUMIFS(Raw!$I:$I, Raw!$A:$A, Dispositions!YV$14, Raw!$F:$F, Dispositions!$C18, Raw!$H:$H, "E12")</f>
        <v>481</v>
      </c>
      <c r="YW18" s="35">
        <f>SUMIFS(Raw!$I:$I, Raw!$A:$A, Dispositions!YW$14, Raw!$F:$F, Dispositions!$C18, Raw!$H:$H, "E12")</f>
        <v>470</v>
      </c>
      <c r="YX18" s="35">
        <f>SUMIFS(Raw!$I:$I, Raw!$A:$A, Dispositions!YX$14, Raw!$F:$F, Dispositions!$C18, Raw!$H:$H, "E12")</f>
        <v>461</v>
      </c>
      <c r="YY18" s="35">
        <f>SUMIFS(Raw!$I:$I, Raw!$A:$A, Dispositions!YY$14, Raw!$F:$F, Dispositions!$C18, Raw!$H:$H, "E12")</f>
        <v>408</v>
      </c>
      <c r="YZ18" s="36">
        <f>SUMIFS(Raw!$I:$I, Raw!$A:$A, Dispositions!YZ$14, Raw!$F:$F, Dispositions!$C18, Raw!$H:$H, "E12")</f>
        <v>329</v>
      </c>
      <c r="ZB18" s="34">
        <f>SUMIFS(Raw!$I:$I, Raw!$A:$A, Dispositions!ZB$14, Raw!$F:$F, Dispositions!$C18, Raw!$H:$H, "E13")</f>
        <v>7</v>
      </c>
      <c r="ZC18" s="35">
        <f>SUMIFS(Raw!$I:$I, Raw!$A:$A, Dispositions!ZC$14, Raw!$F:$F, Dispositions!$C18, Raw!$H:$H, "E13")</f>
        <v>23</v>
      </c>
      <c r="ZD18" s="35">
        <f>SUMIFS(Raw!$I:$I, Raw!$A:$A, Dispositions!ZD$14, Raw!$F:$F, Dispositions!$C18, Raw!$H:$H, "E13")</f>
        <v>22</v>
      </c>
      <c r="ZE18" s="35">
        <f>SUMIFS(Raw!$I:$I, Raw!$A:$A, Dispositions!ZE$14, Raw!$F:$F, Dispositions!$C18, Raw!$H:$H, "E13")</f>
        <v>9</v>
      </c>
      <c r="ZF18" s="35">
        <f>SUMIFS(Raw!$I:$I, Raw!$A:$A, Dispositions!ZF$14, Raw!$F:$F, Dispositions!$C18, Raw!$H:$H, "E13")</f>
        <v>14</v>
      </c>
      <c r="ZG18" s="35">
        <f>SUMIFS(Raw!$I:$I, Raw!$A:$A, Dispositions!ZG$14, Raw!$F:$F, Dispositions!$C18, Raw!$H:$H, "E13")</f>
        <v>20</v>
      </c>
      <c r="ZH18" s="36">
        <f>SUMIFS(Raw!$I:$I, Raw!$A:$A, Dispositions!ZH$14, Raw!$F:$F, Dispositions!$C18, Raw!$H:$H, "E13")</f>
        <v>19</v>
      </c>
      <c r="ZJ18" s="34">
        <f>SUMIFS(Raw!$I:$I, Raw!$A:$A, Dispositions!ZJ$14, Raw!$F:$F, Dispositions!$C18, Raw!$H:$H, "E14")</f>
        <v>82</v>
      </c>
      <c r="ZK18" s="35">
        <f>SUMIFS(Raw!$I:$I, Raw!$A:$A, Dispositions!ZK$14, Raw!$F:$F, Dispositions!$C18, Raw!$H:$H, "E14")</f>
        <v>83</v>
      </c>
      <c r="ZL18" s="35">
        <f>SUMIFS(Raw!$I:$I, Raw!$A:$A, Dispositions!ZL$14, Raw!$F:$F, Dispositions!$C18, Raw!$H:$H, "E14")</f>
        <v>68</v>
      </c>
      <c r="ZM18" s="35">
        <f>SUMIFS(Raw!$I:$I, Raw!$A:$A, Dispositions!ZM$14, Raw!$F:$F, Dispositions!$C18, Raw!$H:$H, "E14")</f>
        <v>63</v>
      </c>
      <c r="ZN18" s="35">
        <f>SUMIFS(Raw!$I:$I, Raw!$A:$A, Dispositions!ZN$14, Raw!$F:$F, Dispositions!$C18, Raw!$H:$H, "E14")</f>
        <v>95</v>
      </c>
      <c r="ZO18" s="35">
        <f>SUMIFS(Raw!$I:$I, Raw!$A:$A, Dispositions!ZO$14, Raw!$F:$F, Dispositions!$C18, Raw!$H:$H, "E14")</f>
        <v>350</v>
      </c>
      <c r="ZP18" s="36">
        <f>SUMIFS(Raw!$I:$I, Raw!$A:$A, Dispositions!ZP$14, Raw!$F:$F, Dispositions!$C18, Raw!$H:$H, "E14")</f>
        <v>168</v>
      </c>
      <c r="ZR18" s="34">
        <f>SUMIFS(Raw!$I:$I, Raw!$A:$A, Dispositions!ZR$14, Raw!$F:$F, Dispositions!$C18, Raw!$H:$H, "E15")</f>
        <v>92</v>
      </c>
      <c r="ZS18" s="35">
        <f>SUMIFS(Raw!$I:$I, Raw!$A:$A, Dispositions!ZS$14, Raw!$F:$F, Dispositions!$C18, Raw!$H:$H, "E15")</f>
        <v>77</v>
      </c>
      <c r="ZT18" s="35">
        <f>SUMIFS(Raw!$I:$I, Raw!$A:$A, Dispositions!ZT$14, Raw!$F:$F, Dispositions!$C18, Raw!$H:$H, "E15")</f>
        <v>70</v>
      </c>
      <c r="ZU18" s="35">
        <f>SUMIFS(Raw!$I:$I, Raw!$A:$A, Dispositions!ZU$14, Raw!$F:$F, Dispositions!$C18, Raw!$H:$H, "E15")</f>
        <v>104</v>
      </c>
      <c r="ZV18" s="35">
        <f>SUMIFS(Raw!$I:$I, Raw!$A:$A, Dispositions!ZV$14, Raw!$F:$F, Dispositions!$C18, Raw!$H:$H, "E15")</f>
        <v>81</v>
      </c>
      <c r="ZW18" s="35">
        <f>SUMIFS(Raw!$I:$I, Raw!$A:$A, Dispositions!ZW$14, Raw!$F:$F, Dispositions!$C18, Raw!$H:$H, "E15")</f>
        <v>67</v>
      </c>
      <c r="ZX18" s="36">
        <f>SUMIFS(Raw!$I:$I, Raw!$A:$A, Dispositions!ZX$14, Raw!$F:$F, Dispositions!$C18, Raw!$H:$H, "E15")</f>
        <v>98</v>
      </c>
      <c r="ZZ18" s="34">
        <f>SUMIFS(Raw!$I:$I, Raw!$A:$A, Dispositions!ZZ$14, Raw!$F:$F, Dispositions!$C18, Raw!$H:$H, "E16")</f>
        <v>165</v>
      </c>
      <c r="AAA18" s="35">
        <f>SUMIFS(Raw!$I:$I, Raw!$A:$A, Dispositions!AAA$14, Raw!$F:$F, Dispositions!$C18, Raw!$H:$H, "E16")</f>
        <v>165</v>
      </c>
      <c r="AAB18" s="35">
        <f>SUMIFS(Raw!$I:$I, Raw!$A:$A, Dispositions!AAB$14, Raw!$F:$F, Dispositions!$C18, Raw!$H:$H, "E16")</f>
        <v>181</v>
      </c>
      <c r="AAC18" s="35">
        <f>SUMIFS(Raw!$I:$I, Raw!$A:$A, Dispositions!AAC$14, Raw!$F:$F, Dispositions!$C18, Raw!$H:$H, "E16")</f>
        <v>139</v>
      </c>
      <c r="AAD18" s="35">
        <f>SUMIFS(Raw!$I:$I, Raw!$A:$A, Dispositions!AAD$14, Raw!$F:$F, Dispositions!$C18, Raw!$H:$H, "E16")</f>
        <v>157</v>
      </c>
      <c r="AAE18" s="35">
        <f>SUMIFS(Raw!$I:$I, Raw!$A:$A, Dispositions!AAE$14, Raw!$F:$F, Dispositions!$C18, Raw!$H:$H, "E16")</f>
        <v>255</v>
      </c>
      <c r="AAF18" s="36">
        <f>SUMIFS(Raw!$I:$I, Raw!$A:$A, Dispositions!AAF$14, Raw!$F:$F, Dispositions!$C18, Raw!$H:$H, "E16")</f>
        <v>252</v>
      </c>
      <c r="AAH18" s="34">
        <f>SUMIFS(Raw!$I:$I, Raw!$A:$A, Dispositions!AAH$14, Raw!$F:$F, Dispositions!$C18, Raw!$H:$H, "E18")</f>
        <v>707</v>
      </c>
      <c r="AAI18" s="35">
        <f>SUMIFS(Raw!$I:$I, Raw!$A:$A, Dispositions!AAI$14, Raw!$F:$F, Dispositions!$C18, Raw!$H:$H, "E18")</f>
        <v>753</v>
      </c>
      <c r="AAJ18" s="35">
        <f>SUMIFS(Raw!$I:$I, Raw!$A:$A, Dispositions!AAJ$14, Raw!$F:$F, Dispositions!$C18, Raw!$H:$H, "E18")</f>
        <v>678</v>
      </c>
      <c r="AAK18" s="35">
        <f>SUMIFS(Raw!$I:$I, Raw!$A:$A, Dispositions!AAK$14, Raw!$F:$F, Dispositions!$C18, Raw!$H:$H, "E18")</f>
        <v>791</v>
      </c>
      <c r="AAL18" s="35">
        <f>SUMIFS(Raw!$I:$I, Raw!$A:$A, Dispositions!AAL$14, Raw!$F:$F, Dispositions!$C18, Raw!$H:$H, "E18")</f>
        <v>676</v>
      </c>
      <c r="AAM18" s="35">
        <f>SUMIFS(Raw!$I:$I, Raw!$A:$A, Dispositions!AAM$14, Raw!$F:$F, Dispositions!$C18, Raw!$H:$H, "E18")</f>
        <v>1016</v>
      </c>
      <c r="AAN18" s="36">
        <f>SUMIFS(Raw!$I:$I, Raw!$A:$A, Dispositions!AAN$14, Raw!$F:$F, Dispositions!$C18, Raw!$H:$H, "E18")</f>
        <v>872</v>
      </c>
      <c r="AAP18" s="34">
        <f>SUMIFS(Raw!$I:$I, Raw!$A:$A, Dispositions!AAP$14, Raw!$F:$F, Dispositions!$C18, Raw!$H:$H, "E34")</f>
        <v>1732</v>
      </c>
      <c r="AAQ18" s="35">
        <f>SUMIFS(Raw!$I:$I, Raw!$A:$A, Dispositions!AAQ$14, Raw!$F:$F, Dispositions!$C18, Raw!$H:$H, "E34")</f>
        <v>1577</v>
      </c>
      <c r="AAR18" s="35">
        <f>SUMIFS(Raw!$I:$I, Raw!$A:$A, Dispositions!AAR$14, Raw!$F:$F, Dispositions!$C18, Raw!$H:$H, "E34")</f>
        <v>1561</v>
      </c>
      <c r="AAS18" s="35">
        <f>SUMIFS(Raw!$I:$I, Raw!$A:$A, Dispositions!AAS$14, Raw!$F:$F, Dispositions!$C18, Raw!$H:$H, "E34")</f>
        <v>1604</v>
      </c>
      <c r="AAT18" s="35">
        <f>SUMIFS(Raw!$I:$I, Raw!$A:$A, Dispositions!AAT$14, Raw!$F:$F, Dispositions!$C18, Raw!$H:$H, "E34")</f>
        <v>1588</v>
      </c>
      <c r="AAU18" s="35">
        <f>SUMIFS(Raw!$I:$I, Raw!$A:$A, Dispositions!AAU$14, Raw!$F:$F, Dispositions!$C18, Raw!$H:$H, "E34")</f>
        <v>3231</v>
      </c>
      <c r="AAV18" s="36">
        <f>SUMIFS(Raw!$I:$I, Raw!$A:$A, Dispositions!AAV$14, Raw!$F:$F, Dispositions!$C18, Raw!$H:$H, "E34")</f>
        <v>2623</v>
      </c>
      <c r="AAX18" s="34">
        <f>SUMIFS(Raw!$I:$I, Raw!$A:$A, Dispositions!AAX$14, Raw!$F:$F, Dispositions!$C18, Raw!$H:$H, "E02")</f>
        <v>0</v>
      </c>
      <c r="AAY18" s="35">
        <f>SUMIFS(Raw!$I:$I, Raw!$A:$A, Dispositions!AAY$14, Raw!$F:$F, Dispositions!$C18, Raw!$H:$H, "E02")</f>
        <v>0</v>
      </c>
      <c r="AAZ18" s="35">
        <f>SUMIFS(Raw!$I:$I, Raw!$A:$A, Dispositions!AAZ$14, Raw!$F:$F, Dispositions!$C18, Raw!$H:$H, "E02")</f>
        <v>0</v>
      </c>
      <c r="ABA18" s="35">
        <f>SUMIFS(Raw!$I:$I, Raw!$A:$A, Dispositions!ABA$14, Raw!$F:$F, Dispositions!$C18, Raw!$H:$H, "E02")</f>
        <v>0</v>
      </c>
      <c r="ABB18" s="35">
        <f>SUMIFS(Raw!$I:$I, Raw!$A:$A, Dispositions!ABB$14, Raw!$F:$F, Dispositions!$C18, Raw!$H:$H, "E02")</f>
        <v>0</v>
      </c>
      <c r="ABC18" s="35">
        <f>SUMIFS(Raw!$I:$I, Raw!$A:$A, Dispositions!ABC$14, Raw!$F:$F, Dispositions!$C18, Raw!$H:$H, "E02")</f>
        <v>0</v>
      </c>
      <c r="ABD18" s="36">
        <f>SUMIFS(Raw!$I:$I, Raw!$A:$A, Dispositions!ABD$14, Raw!$F:$F, Dispositions!$C18, Raw!$H:$H, "E02")</f>
        <v>0</v>
      </c>
      <c r="ABF18" s="34">
        <f>SUMIFS(Raw!$I:$I, Raw!$A:$A, Dispositions!ABF$14, Raw!$F:$F, Dispositions!$C18, Raw!$H:$H, "E03")</f>
        <v>0</v>
      </c>
      <c r="ABG18" s="35">
        <f>SUMIFS(Raw!$I:$I, Raw!$A:$A, Dispositions!ABG$14, Raw!$F:$F, Dispositions!$C18, Raw!$H:$H, "E03")</f>
        <v>0</v>
      </c>
      <c r="ABH18" s="35">
        <f>SUMIFS(Raw!$I:$I, Raw!$A:$A, Dispositions!ABH$14, Raw!$F:$F, Dispositions!$C18, Raw!$H:$H, "E03")</f>
        <v>0</v>
      </c>
      <c r="ABI18" s="35">
        <f>SUMIFS(Raw!$I:$I, Raw!$A:$A, Dispositions!ABI$14, Raw!$F:$F, Dispositions!$C18, Raw!$H:$H, "E03")</f>
        <v>0</v>
      </c>
      <c r="ABJ18" s="35">
        <f>SUMIFS(Raw!$I:$I, Raw!$A:$A, Dispositions!ABJ$14, Raw!$F:$F, Dispositions!$C18, Raw!$H:$H, "E03")</f>
        <v>0</v>
      </c>
      <c r="ABK18" s="35">
        <f>SUMIFS(Raw!$I:$I, Raw!$A:$A, Dispositions!ABK$14, Raw!$F:$F, Dispositions!$C18, Raw!$H:$H, "E03")</f>
        <v>0</v>
      </c>
      <c r="ABL18" s="36">
        <f>SUMIFS(Raw!$I:$I, Raw!$A:$A, Dispositions!ABL$14, Raw!$F:$F, Dispositions!$C18, Raw!$H:$H, "E03")</f>
        <v>0</v>
      </c>
      <c r="ABN18" s="34">
        <f>SUMIFS(Raw!$I:$I, Raw!$A:$A, Dispositions!ABN$14, Raw!$F:$F, Dispositions!$C18, Raw!$H:$H, "E05")</f>
        <v>0</v>
      </c>
      <c r="ABO18" s="35">
        <f>SUMIFS(Raw!$I:$I, Raw!$A:$A, Dispositions!ABO$14, Raw!$F:$F, Dispositions!$C18, Raw!$H:$H, "E05")</f>
        <v>0</v>
      </c>
      <c r="ABP18" s="35">
        <f>SUMIFS(Raw!$I:$I, Raw!$A:$A, Dispositions!ABP$14, Raw!$F:$F, Dispositions!$C18, Raw!$H:$H, "E05")</f>
        <v>0</v>
      </c>
      <c r="ABQ18" s="35">
        <f>SUMIFS(Raw!$I:$I, Raw!$A:$A, Dispositions!ABQ$14, Raw!$F:$F, Dispositions!$C18, Raw!$H:$H, "E05")</f>
        <v>0</v>
      </c>
      <c r="ABR18" s="35">
        <f>SUMIFS(Raw!$I:$I, Raw!$A:$A, Dispositions!ABR$14, Raw!$F:$F, Dispositions!$C18, Raw!$H:$H, "E05")</f>
        <v>0</v>
      </c>
      <c r="ABS18" s="35">
        <f>SUMIFS(Raw!$I:$I, Raw!$A:$A, Dispositions!ABS$14, Raw!$F:$F, Dispositions!$C18, Raw!$H:$H, "E05")</f>
        <v>0</v>
      </c>
      <c r="ABT18" s="36">
        <f>SUMIFS(Raw!$I:$I, Raw!$A:$A, Dispositions!ABT$14, Raw!$F:$F, Dispositions!$C18, Raw!$H:$H, "E05")</f>
        <v>0</v>
      </c>
      <c r="ABV18" s="34">
        <f>SUMIFS(Raw!$I:$I, Raw!$A:$A, Dispositions!ABV$14, Raw!$F:$F, Dispositions!$C18, Raw!$H:$H, "E12")</f>
        <v>0</v>
      </c>
      <c r="ABW18" s="35">
        <f>SUMIFS(Raw!$I:$I, Raw!$A:$A, Dispositions!ABW$14, Raw!$F:$F, Dispositions!$C18, Raw!$H:$H, "E12")</f>
        <v>0</v>
      </c>
      <c r="ABX18" s="35">
        <f>SUMIFS(Raw!$I:$I, Raw!$A:$A, Dispositions!ABX$14, Raw!$F:$F, Dispositions!$C18, Raw!$H:$H, "E12")</f>
        <v>0</v>
      </c>
      <c r="ABY18" s="35">
        <f>SUMIFS(Raw!$I:$I, Raw!$A:$A, Dispositions!ABY$14, Raw!$F:$F, Dispositions!$C18, Raw!$H:$H, "E12")</f>
        <v>0</v>
      </c>
      <c r="ABZ18" s="35">
        <f>SUMIFS(Raw!$I:$I, Raw!$A:$A, Dispositions!ABZ$14, Raw!$F:$F, Dispositions!$C18, Raw!$H:$H, "E12")</f>
        <v>0</v>
      </c>
      <c r="ACA18" s="35">
        <f>SUMIFS(Raw!$I:$I, Raw!$A:$A, Dispositions!ACA$14, Raw!$F:$F, Dispositions!$C18, Raw!$H:$H, "E12")</f>
        <v>0</v>
      </c>
      <c r="ACB18" s="36">
        <f>SUMIFS(Raw!$I:$I, Raw!$A:$A, Dispositions!ACB$14, Raw!$F:$F, Dispositions!$C18, Raw!$H:$H, "E12")</f>
        <v>0</v>
      </c>
      <c r="ACD18" s="34">
        <f>SUMIFS(Raw!$I:$I, Raw!$A:$A, Dispositions!ACD$14, Raw!$F:$F, Dispositions!$C18, Raw!$H:$H, "E13")</f>
        <v>0</v>
      </c>
      <c r="ACE18" s="35">
        <f>SUMIFS(Raw!$I:$I, Raw!$A:$A, Dispositions!ACE$14, Raw!$F:$F, Dispositions!$C18, Raw!$H:$H, "E13")</f>
        <v>0</v>
      </c>
      <c r="ACF18" s="35">
        <f>SUMIFS(Raw!$I:$I, Raw!$A:$A, Dispositions!ACF$14, Raw!$F:$F, Dispositions!$C18, Raw!$H:$H, "E13")</f>
        <v>0</v>
      </c>
      <c r="ACG18" s="35">
        <f>SUMIFS(Raw!$I:$I, Raw!$A:$A, Dispositions!ACG$14, Raw!$F:$F, Dispositions!$C18, Raw!$H:$H, "E13")</f>
        <v>0</v>
      </c>
      <c r="ACH18" s="35">
        <f>SUMIFS(Raw!$I:$I, Raw!$A:$A, Dispositions!ACH$14, Raw!$F:$F, Dispositions!$C18, Raw!$H:$H, "E13")</f>
        <v>0</v>
      </c>
      <c r="ACI18" s="35">
        <f>SUMIFS(Raw!$I:$I, Raw!$A:$A, Dispositions!ACI$14, Raw!$F:$F, Dispositions!$C18, Raw!$H:$H, "E13")</f>
        <v>0</v>
      </c>
      <c r="ACJ18" s="36">
        <f>SUMIFS(Raw!$I:$I, Raw!$A:$A, Dispositions!ACJ$14, Raw!$F:$F, Dispositions!$C18, Raw!$H:$H, "E13")</f>
        <v>0</v>
      </c>
      <c r="ACL18" s="34">
        <f>SUMIFS(Raw!$I:$I, Raw!$A:$A, Dispositions!ACL$14, Raw!$F:$F, Dispositions!$C18, Raw!$H:$H, "E14")</f>
        <v>0</v>
      </c>
      <c r="ACM18" s="35">
        <f>SUMIFS(Raw!$I:$I, Raw!$A:$A, Dispositions!ACM$14, Raw!$F:$F, Dispositions!$C18, Raw!$H:$H, "E14")</f>
        <v>0</v>
      </c>
      <c r="ACN18" s="35">
        <f>SUMIFS(Raw!$I:$I, Raw!$A:$A, Dispositions!ACN$14, Raw!$F:$F, Dispositions!$C18, Raw!$H:$H, "E14")</f>
        <v>0</v>
      </c>
      <c r="ACO18" s="35">
        <f>SUMIFS(Raw!$I:$I, Raw!$A:$A, Dispositions!ACO$14, Raw!$F:$F, Dispositions!$C18, Raw!$H:$H, "E14")</f>
        <v>0</v>
      </c>
      <c r="ACP18" s="35">
        <f>SUMIFS(Raw!$I:$I, Raw!$A:$A, Dispositions!ACP$14, Raw!$F:$F, Dispositions!$C18, Raw!$H:$H, "E14")</f>
        <v>0</v>
      </c>
      <c r="ACQ18" s="35">
        <f>SUMIFS(Raw!$I:$I, Raw!$A:$A, Dispositions!ACQ$14, Raw!$F:$F, Dispositions!$C18, Raw!$H:$H, "E14")</f>
        <v>0</v>
      </c>
      <c r="ACR18" s="36">
        <f>SUMIFS(Raw!$I:$I, Raw!$A:$A, Dispositions!ACR$14, Raw!$F:$F, Dispositions!$C18, Raw!$H:$H, "E14")</f>
        <v>0</v>
      </c>
      <c r="ACT18" s="34">
        <f>SUMIFS(Raw!$I:$I, Raw!$A:$A, Dispositions!ACT$14, Raw!$F:$F, Dispositions!$C18, Raw!$H:$H, "E15")</f>
        <v>0</v>
      </c>
      <c r="ACU18" s="35">
        <f>SUMIFS(Raw!$I:$I, Raw!$A:$A, Dispositions!ACU$14, Raw!$F:$F, Dispositions!$C18, Raw!$H:$H, "E15")</f>
        <v>0</v>
      </c>
      <c r="ACV18" s="35">
        <f>SUMIFS(Raw!$I:$I, Raw!$A:$A, Dispositions!ACV$14, Raw!$F:$F, Dispositions!$C18, Raw!$H:$H, "E15")</f>
        <v>0</v>
      </c>
      <c r="ACW18" s="35">
        <f>SUMIFS(Raw!$I:$I, Raw!$A:$A, Dispositions!ACW$14, Raw!$F:$F, Dispositions!$C18, Raw!$H:$H, "E15")</f>
        <v>0</v>
      </c>
      <c r="ACX18" s="35">
        <f>SUMIFS(Raw!$I:$I, Raw!$A:$A, Dispositions!ACX$14, Raw!$F:$F, Dispositions!$C18, Raw!$H:$H, "E15")</f>
        <v>0</v>
      </c>
      <c r="ACY18" s="35">
        <f>SUMIFS(Raw!$I:$I, Raw!$A:$A, Dispositions!ACY$14, Raw!$F:$F, Dispositions!$C18, Raw!$H:$H, "E15")</f>
        <v>0</v>
      </c>
      <c r="ACZ18" s="36">
        <f>SUMIFS(Raw!$I:$I, Raw!$A:$A, Dispositions!ACZ$14, Raw!$F:$F, Dispositions!$C18, Raw!$H:$H, "E15")</f>
        <v>0</v>
      </c>
      <c r="ADB18" s="34">
        <f>SUMIFS(Raw!$I:$I, Raw!$A:$A, Dispositions!ADB$14, Raw!$F:$F, Dispositions!$C18, Raw!$H:$H, "E16")</f>
        <v>0</v>
      </c>
      <c r="ADC18" s="35">
        <f>SUMIFS(Raw!$I:$I, Raw!$A:$A, Dispositions!ADC$14, Raw!$F:$F, Dispositions!$C18, Raw!$H:$H, "E16")</f>
        <v>0</v>
      </c>
      <c r="ADD18" s="35">
        <f>SUMIFS(Raw!$I:$I, Raw!$A:$A, Dispositions!ADD$14, Raw!$F:$F, Dispositions!$C18, Raw!$H:$H, "E16")</f>
        <v>0</v>
      </c>
      <c r="ADE18" s="35">
        <f>SUMIFS(Raw!$I:$I, Raw!$A:$A, Dispositions!ADE$14, Raw!$F:$F, Dispositions!$C18, Raw!$H:$H, "E16")</f>
        <v>0</v>
      </c>
      <c r="ADF18" s="35">
        <f>SUMIFS(Raw!$I:$I, Raw!$A:$A, Dispositions!ADF$14, Raw!$F:$F, Dispositions!$C18, Raw!$H:$H, "E16")</f>
        <v>0</v>
      </c>
      <c r="ADG18" s="35">
        <f>SUMIFS(Raw!$I:$I, Raw!$A:$A, Dispositions!ADG$14, Raw!$F:$F, Dispositions!$C18, Raw!$H:$H, "E16")</f>
        <v>0</v>
      </c>
      <c r="ADH18" s="36">
        <f>SUMIFS(Raw!$I:$I, Raw!$A:$A, Dispositions!ADH$14, Raw!$F:$F, Dispositions!$C18, Raw!$H:$H, "E16")</f>
        <v>0</v>
      </c>
      <c r="ADJ18" s="34">
        <f>SUMIFS(Raw!$I:$I, Raw!$A:$A, Dispositions!ADJ$14, Raw!$F:$F, Dispositions!$C18, Raw!$H:$H, "E18")</f>
        <v>0</v>
      </c>
      <c r="ADK18" s="35">
        <f>SUMIFS(Raw!$I:$I, Raw!$A:$A, Dispositions!ADK$14, Raw!$F:$F, Dispositions!$C18, Raw!$H:$H, "E18")</f>
        <v>0</v>
      </c>
      <c r="ADL18" s="35">
        <f>SUMIFS(Raw!$I:$I, Raw!$A:$A, Dispositions!ADL$14, Raw!$F:$F, Dispositions!$C18, Raw!$H:$H, "E18")</f>
        <v>0</v>
      </c>
      <c r="ADM18" s="35">
        <f>SUMIFS(Raw!$I:$I, Raw!$A:$A, Dispositions!ADM$14, Raw!$F:$F, Dispositions!$C18, Raw!$H:$H, "E18")</f>
        <v>0</v>
      </c>
      <c r="ADN18" s="35">
        <f>SUMIFS(Raw!$I:$I, Raw!$A:$A, Dispositions!ADN$14, Raw!$F:$F, Dispositions!$C18, Raw!$H:$H, "E18")</f>
        <v>0</v>
      </c>
      <c r="ADO18" s="35">
        <f>SUMIFS(Raw!$I:$I, Raw!$A:$A, Dispositions!ADO$14, Raw!$F:$F, Dispositions!$C18, Raw!$H:$H, "E18")</f>
        <v>0</v>
      </c>
      <c r="ADP18" s="36">
        <f>SUMIFS(Raw!$I:$I, Raw!$A:$A, Dispositions!ADP$14, Raw!$F:$F, Dispositions!$C18, Raw!$H:$H, "E18")</f>
        <v>0</v>
      </c>
      <c r="ADR18" s="34">
        <f>SUMIFS(Raw!$I:$I, Raw!$A:$A, Dispositions!ADR$14, Raw!$F:$F, Dispositions!$C18, Raw!$H:$H, "E34")</f>
        <v>0</v>
      </c>
      <c r="ADS18" s="35">
        <f>SUMIFS(Raw!$I:$I, Raw!$A:$A, Dispositions!ADS$14, Raw!$F:$F, Dispositions!$C18, Raw!$H:$H, "E34")</f>
        <v>0</v>
      </c>
      <c r="ADT18" s="35">
        <f>SUMIFS(Raw!$I:$I, Raw!$A:$A, Dispositions!ADT$14, Raw!$F:$F, Dispositions!$C18, Raw!$H:$H, "E34")</f>
        <v>0</v>
      </c>
      <c r="ADU18" s="35">
        <f>SUMIFS(Raw!$I:$I, Raw!$A:$A, Dispositions!ADU$14, Raw!$F:$F, Dispositions!$C18, Raw!$H:$H, "E34")</f>
        <v>0</v>
      </c>
      <c r="ADV18" s="35">
        <f>SUMIFS(Raw!$I:$I, Raw!$A:$A, Dispositions!ADV$14, Raw!$F:$F, Dispositions!$C18, Raw!$H:$H, "E34")</f>
        <v>0</v>
      </c>
      <c r="ADW18" s="35">
        <f>SUMIFS(Raw!$I:$I, Raw!$A:$A, Dispositions!ADW$14, Raw!$F:$F, Dispositions!$C18, Raw!$H:$H, "E34")</f>
        <v>0</v>
      </c>
      <c r="ADX18" s="36">
        <f>SUMIFS(Raw!$I:$I, Raw!$A:$A, Dispositions!ADX$14, Raw!$F:$F, Dispositions!$C18, Raw!$H:$H, "E34")</f>
        <v>0</v>
      </c>
      <c r="ADZ18" s="34">
        <f>SUMIFS(Raw!$I:$I, Raw!$A:$A, Dispositions!ADZ$14, Raw!$F:$F, Dispositions!$C18, Raw!$H:$H, "E02")</f>
        <v>0</v>
      </c>
      <c r="AEA18" s="35">
        <f>SUMIFS(Raw!$I:$I, Raw!$A:$A, Dispositions!AEA$14, Raw!$F:$F, Dispositions!$C18, Raw!$H:$H, "E02")</f>
        <v>0</v>
      </c>
      <c r="AEB18" s="35">
        <f>SUMIFS(Raw!$I:$I, Raw!$A:$A, Dispositions!AEB$14, Raw!$F:$F, Dispositions!$C18, Raw!$H:$H, "E02")</f>
        <v>0</v>
      </c>
      <c r="AEC18" s="35">
        <f>SUMIFS(Raw!$I:$I, Raw!$A:$A, Dispositions!AEC$14, Raw!$F:$F, Dispositions!$C18, Raw!$H:$H, "E02")</f>
        <v>0</v>
      </c>
      <c r="AED18" s="35">
        <f>SUMIFS(Raw!$I:$I, Raw!$A:$A, Dispositions!AED$14, Raw!$F:$F, Dispositions!$C18, Raw!$H:$H, "E02")</f>
        <v>0</v>
      </c>
      <c r="AEE18" s="35">
        <f>SUMIFS(Raw!$I:$I, Raw!$A:$A, Dispositions!AEE$14, Raw!$F:$F, Dispositions!$C18, Raw!$H:$H, "E02")</f>
        <v>0</v>
      </c>
      <c r="AEF18" s="36">
        <f>SUMIFS(Raw!$I:$I, Raw!$A:$A, Dispositions!AEF$14, Raw!$F:$F, Dispositions!$C18, Raw!$H:$H, "E02")</f>
        <v>0</v>
      </c>
      <c r="AEH18" s="34">
        <f>SUMIFS(Raw!$I:$I, Raw!$A:$A, Dispositions!AEH$14, Raw!$F:$F, Dispositions!$C18, Raw!$H:$H, "E03")</f>
        <v>0</v>
      </c>
      <c r="AEI18" s="35">
        <f>SUMIFS(Raw!$I:$I, Raw!$A:$A, Dispositions!AEI$14, Raw!$F:$F, Dispositions!$C18, Raw!$H:$H, "E03")</f>
        <v>0</v>
      </c>
      <c r="AEJ18" s="35">
        <f>SUMIFS(Raw!$I:$I, Raw!$A:$A, Dispositions!AEJ$14, Raw!$F:$F, Dispositions!$C18, Raw!$H:$H, "E03")</f>
        <v>0</v>
      </c>
      <c r="AEK18" s="35">
        <f>SUMIFS(Raw!$I:$I, Raw!$A:$A, Dispositions!AEK$14, Raw!$F:$F, Dispositions!$C18, Raw!$H:$H, "E03")</f>
        <v>0</v>
      </c>
      <c r="AEL18" s="35">
        <f>SUMIFS(Raw!$I:$I, Raw!$A:$A, Dispositions!AEL$14, Raw!$F:$F, Dispositions!$C18, Raw!$H:$H, "E03")</f>
        <v>0</v>
      </c>
      <c r="AEM18" s="35">
        <f>SUMIFS(Raw!$I:$I, Raw!$A:$A, Dispositions!AEM$14, Raw!$F:$F, Dispositions!$C18, Raw!$H:$H, "E03")</f>
        <v>0</v>
      </c>
      <c r="AEN18" s="36">
        <f>SUMIFS(Raw!$I:$I, Raw!$A:$A, Dispositions!AEN$14, Raw!$F:$F, Dispositions!$C18, Raw!$H:$H, "E03")</f>
        <v>0</v>
      </c>
      <c r="AEP18" s="34">
        <f>SUMIFS(Raw!$I:$I, Raw!$A:$A, Dispositions!AEP$14, Raw!$F:$F, Dispositions!$C18, Raw!$H:$H, "E05")</f>
        <v>0</v>
      </c>
      <c r="AEQ18" s="35">
        <f>SUMIFS(Raw!$I:$I, Raw!$A:$A, Dispositions!AEQ$14, Raw!$F:$F, Dispositions!$C18, Raw!$H:$H, "E05")</f>
        <v>0</v>
      </c>
      <c r="AER18" s="35">
        <f>SUMIFS(Raw!$I:$I, Raw!$A:$A, Dispositions!AER$14, Raw!$F:$F, Dispositions!$C18, Raw!$H:$H, "E05")</f>
        <v>0</v>
      </c>
      <c r="AES18" s="35">
        <f>SUMIFS(Raw!$I:$I, Raw!$A:$A, Dispositions!AES$14, Raw!$F:$F, Dispositions!$C18, Raw!$H:$H, "E05")</f>
        <v>0</v>
      </c>
      <c r="AET18" s="35">
        <f>SUMIFS(Raw!$I:$I, Raw!$A:$A, Dispositions!AET$14, Raw!$F:$F, Dispositions!$C18, Raw!$H:$H, "E05")</f>
        <v>0</v>
      </c>
      <c r="AEU18" s="35">
        <f>SUMIFS(Raw!$I:$I, Raw!$A:$A, Dispositions!AEU$14, Raw!$F:$F, Dispositions!$C18, Raw!$H:$H, "E05")</f>
        <v>0</v>
      </c>
      <c r="AEV18" s="36">
        <f>SUMIFS(Raw!$I:$I, Raw!$A:$A, Dispositions!AEV$14, Raw!$F:$F, Dispositions!$C18, Raw!$H:$H, "E05")</f>
        <v>0</v>
      </c>
      <c r="AEX18" s="34">
        <f>SUMIFS(Raw!$I:$I, Raw!$A:$A, Dispositions!AEX$14, Raw!$F:$F, Dispositions!$C18, Raw!$H:$H, "E12")</f>
        <v>0</v>
      </c>
      <c r="AEY18" s="35">
        <f>SUMIFS(Raw!$I:$I, Raw!$A:$A, Dispositions!AEY$14, Raw!$F:$F, Dispositions!$C18, Raw!$H:$H, "E12")</f>
        <v>0</v>
      </c>
      <c r="AEZ18" s="35">
        <f>SUMIFS(Raw!$I:$I, Raw!$A:$A, Dispositions!AEZ$14, Raw!$F:$F, Dispositions!$C18, Raw!$H:$H, "E12")</f>
        <v>0</v>
      </c>
      <c r="AFA18" s="35">
        <f>SUMIFS(Raw!$I:$I, Raw!$A:$A, Dispositions!AFA$14, Raw!$F:$F, Dispositions!$C18, Raw!$H:$H, "E12")</f>
        <v>0</v>
      </c>
      <c r="AFB18" s="35">
        <f>SUMIFS(Raw!$I:$I, Raw!$A:$A, Dispositions!AFB$14, Raw!$F:$F, Dispositions!$C18, Raw!$H:$H, "E12")</f>
        <v>0</v>
      </c>
      <c r="AFC18" s="35">
        <f>SUMIFS(Raw!$I:$I, Raw!$A:$A, Dispositions!AFC$14, Raw!$F:$F, Dispositions!$C18, Raw!$H:$H, "E12")</f>
        <v>0</v>
      </c>
      <c r="AFD18" s="36">
        <f>SUMIFS(Raw!$I:$I, Raw!$A:$A, Dispositions!AFD$14, Raw!$F:$F, Dispositions!$C18, Raw!$H:$H, "E12")</f>
        <v>0</v>
      </c>
      <c r="AFF18" s="34">
        <f>SUMIFS(Raw!$I:$I, Raw!$A:$A, Dispositions!AFF$14, Raw!$F:$F, Dispositions!$C18, Raw!$H:$H, "E13")</f>
        <v>0</v>
      </c>
      <c r="AFG18" s="35">
        <f>SUMIFS(Raw!$I:$I, Raw!$A:$A, Dispositions!AFG$14, Raw!$F:$F, Dispositions!$C18, Raw!$H:$H, "E13")</f>
        <v>0</v>
      </c>
      <c r="AFH18" s="35">
        <f>SUMIFS(Raw!$I:$I, Raw!$A:$A, Dispositions!AFH$14, Raw!$F:$F, Dispositions!$C18, Raw!$H:$H, "E13")</f>
        <v>0</v>
      </c>
      <c r="AFI18" s="35">
        <f>SUMIFS(Raw!$I:$I, Raw!$A:$A, Dispositions!AFI$14, Raw!$F:$F, Dispositions!$C18, Raw!$H:$H, "E13")</f>
        <v>0</v>
      </c>
      <c r="AFJ18" s="35">
        <f>SUMIFS(Raw!$I:$I, Raw!$A:$A, Dispositions!AFJ$14, Raw!$F:$F, Dispositions!$C18, Raw!$H:$H, "E13")</f>
        <v>0</v>
      </c>
      <c r="AFK18" s="35">
        <f>SUMIFS(Raw!$I:$I, Raw!$A:$A, Dispositions!AFK$14, Raw!$F:$F, Dispositions!$C18, Raw!$H:$H, "E13")</f>
        <v>0</v>
      </c>
      <c r="AFL18" s="36">
        <f>SUMIFS(Raw!$I:$I, Raw!$A:$A, Dispositions!AFL$14, Raw!$F:$F, Dispositions!$C18, Raw!$H:$H, "E13")</f>
        <v>0</v>
      </c>
      <c r="AFN18" s="34">
        <f>SUMIFS(Raw!$I:$I, Raw!$A:$A, Dispositions!AFN$14, Raw!$F:$F, Dispositions!$C18, Raw!$H:$H, "E14")</f>
        <v>0</v>
      </c>
      <c r="AFO18" s="35">
        <f>SUMIFS(Raw!$I:$I, Raw!$A:$A, Dispositions!AFO$14, Raw!$F:$F, Dispositions!$C18, Raw!$H:$H, "E14")</f>
        <v>0</v>
      </c>
      <c r="AFP18" s="35">
        <f>SUMIFS(Raw!$I:$I, Raw!$A:$A, Dispositions!AFP$14, Raw!$F:$F, Dispositions!$C18, Raw!$H:$H, "E14")</f>
        <v>0</v>
      </c>
      <c r="AFQ18" s="35">
        <f>SUMIFS(Raw!$I:$I, Raw!$A:$A, Dispositions!AFQ$14, Raw!$F:$F, Dispositions!$C18, Raw!$H:$H, "E14")</f>
        <v>0</v>
      </c>
      <c r="AFR18" s="35">
        <f>SUMIFS(Raw!$I:$I, Raw!$A:$A, Dispositions!AFR$14, Raw!$F:$F, Dispositions!$C18, Raw!$H:$H, "E14")</f>
        <v>0</v>
      </c>
      <c r="AFS18" s="35">
        <f>SUMIFS(Raw!$I:$I, Raw!$A:$A, Dispositions!AFS$14, Raw!$F:$F, Dispositions!$C18, Raw!$H:$H, "E14")</f>
        <v>0</v>
      </c>
      <c r="AFT18" s="36">
        <f>SUMIFS(Raw!$I:$I, Raw!$A:$A, Dispositions!AFT$14, Raw!$F:$F, Dispositions!$C18, Raw!$H:$H, "E14")</f>
        <v>0</v>
      </c>
      <c r="AFV18" s="34">
        <f>SUMIFS(Raw!$I:$I, Raw!$A:$A, Dispositions!AFV$14, Raw!$F:$F, Dispositions!$C18, Raw!$H:$H, "E15")</f>
        <v>0</v>
      </c>
      <c r="AFW18" s="35">
        <f>SUMIFS(Raw!$I:$I, Raw!$A:$A, Dispositions!AFW$14, Raw!$F:$F, Dispositions!$C18, Raw!$H:$H, "E15")</f>
        <v>0</v>
      </c>
      <c r="AFX18" s="35">
        <f>SUMIFS(Raw!$I:$I, Raw!$A:$A, Dispositions!AFX$14, Raw!$F:$F, Dispositions!$C18, Raw!$H:$H, "E15")</f>
        <v>0</v>
      </c>
      <c r="AFY18" s="35">
        <f>SUMIFS(Raw!$I:$I, Raw!$A:$A, Dispositions!AFY$14, Raw!$F:$F, Dispositions!$C18, Raw!$H:$H, "E15")</f>
        <v>0</v>
      </c>
      <c r="AFZ18" s="35">
        <f>SUMIFS(Raw!$I:$I, Raw!$A:$A, Dispositions!AFZ$14, Raw!$F:$F, Dispositions!$C18, Raw!$H:$H, "E15")</f>
        <v>0</v>
      </c>
      <c r="AGA18" s="35">
        <f>SUMIFS(Raw!$I:$I, Raw!$A:$A, Dispositions!AGA$14, Raw!$F:$F, Dispositions!$C18, Raw!$H:$H, "E15")</f>
        <v>0</v>
      </c>
      <c r="AGB18" s="36">
        <f>SUMIFS(Raw!$I:$I, Raw!$A:$A, Dispositions!AGB$14, Raw!$F:$F, Dispositions!$C18, Raw!$H:$H, "E15")</f>
        <v>0</v>
      </c>
      <c r="AGD18" s="34">
        <f>SUMIFS(Raw!$I:$I, Raw!$A:$A, Dispositions!AGD$14, Raw!$F:$F, Dispositions!$C18, Raw!$H:$H, "E16")</f>
        <v>0</v>
      </c>
      <c r="AGE18" s="35">
        <f>SUMIFS(Raw!$I:$I, Raw!$A:$A, Dispositions!AGE$14, Raw!$F:$F, Dispositions!$C18, Raw!$H:$H, "E16")</f>
        <v>0</v>
      </c>
      <c r="AGF18" s="35">
        <f>SUMIFS(Raw!$I:$I, Raw!$A:$A, Dispositions!AGF$14, Raw!$F:$F, Dispositions!$C18, Raw!$H:$H, "E16")</f>
        <v>0</v>
      </c>
      <c r="AGG18" s="35">
        <f>SUMIFS(Raw!$I:$I, Raw!$A:$A, Dispositions!AGG$14, Raw!$F:$F, Dispositions!$C18, Raw!$H:$H, "E16")</f>
        <v>0</v>
      </c>
      <c r="AGH18" s="35">
        <f>SUMIFS(Raw!$I:$I, Raw!$A:$A, Dispositions!AGH$14, Raw!$F:$F, Dispositions!$C18, Raw!$H:$H, "E16")</f>
        <v>0</v>
      </c>
      <c r="AGI18" s="35">
        <f>SUMIFS(Raw!$I:$I, Raw!$A:$A, Dispositions!AGI$14, Raw!$F:$F, Dispositions!$C18, Raw!$H:$H, "E16")</f>
        <v>0</v>
      </c>
      <c r="AGJ18" s="36">
        <f>SUMIFS(Raw!$I:$I, Raw!$A:$A, Dispositions!AGJ$14, Raw!$F:$F, Dispositions!$C18, Raw!$H:$H, "E16")</f>
        <v>0</v>
      </c>
      <c r="AGL18" s="34">
        <f>SUMIFS(Raw!$I:$I, Raw!$A:$A, Dispositions!AGL$14, Raw!$F:$F, Dispositions!$C18, Raw!$H:$H, "E18")</f>
        <v>0</v>
      </c>
      <c r="AGM18" s="35">
        <f>SUMIFS(Raw!$I:$I, Raw!$A:$A, Dispositions!AGM$14, Raw!$F:$F, Dispositions!$C18, Raw!$H:$H, "E18")</f>
        <v>0</v>
      </c>
      <c r="AGN18" s="35">
        <f>SUMIFS(Raw!$I:$I, Raw!$A:$A, Dispositions!AGN$14, Raw!$F:$F, Dispositions!$C18, Raw!$H:$H, "E18")</f>
        <v>0</v>
      </c>
      <c r="AGO18" s="35">
        <f>SUMIFS(Raw!$I:$I, Raw!$A:$A, Dispositions!AGO$14, Raw!$F:$F, Dispositions!$C18, Raw!$H:$H, "E18")</f>
        <v>0</v>
      </c>
      <c r="AGP18" s="35">
        <f>SUMIFS(Raw!$I:$I, Raw!$A:$A, Dispositions!AGP$14, Raw!$F:$F, Dispositions!$C18, Raw!$H:$H, "E18")</f>
        <v>0</v>
      </c>
      <c r="AGQ18" s="35">
        <f>SUMIFS(Raw!$I:$I, Raw!$A:$A, Dispositions!AGQ$14, Raw!$F:$F, Dispositions!$C18, Raw!$H:$H, "E18")</f>
        <v>0</v>
      </c>
      <c r="AGR18" s="36">
        <f>SUMIFS(Raw!$I:$I, Raw!$A:$A, Dispositions!AGR$14, Raw!$F:$F, Dispositions!$C18, Raw!$H:$H, "E18")</f>
        <v>0</v>
      </c>
      <c r="AGT18" s="34">
        <f>SUMIFS(Raw!$I:$I, Raw!$A:$A, Dispositions!AGT$14, Raw!$F:$F, Dispositions!$C18, Raw!$H:$H, "E34")</f>
        <v>0</v>
      </c>
      <c r="AGU18" s="35">
        <f>SUMIFS(Raw!$I:$I, Raw!$A:$A, Dispositions!AGU$14, Raw!$F:$F, Dispositions!$C18, Raw!$H:$H, "E34")</f>
        <v>0</v>
      </c>
      <c r="AGV18" s="35">
        <f>SUMIFS(Raw!$I:$I, Raw!$A:$A, Dispositions!AGV$14, Raw!$F:$F, Dispositions!$C18, Raw!$H:$H, "E34")</f>
        <v>0</v>
      </c>
      <c r="AGW18" s="35">
        <f>SUMIFS(Raw!$I:$I, Raw!$A:$A, Dispositions!AGW$14, Raw!$F:$F, Dispositions!$C18, Raw!$H:$H, "E34")</f>
        <v>0</v>
      </c>
      <c r="AGX18" s="35">
        <f>SUMIFS(Raw!$I:$I, Raw!$A:$A, Dispositions!AGX$14, Raw!$F:$F, Dispositions!$C18, Raw!$H:$H, "E34")</f>
        <v>0</v>
      </c>
      <c r="AGY18" s="35">
        <f>SUMIFS(Raw!$I:$I, Raw!$A:$A, Dispositions!AGY$14, Raw!$F:$F, Dispositions!$C18, Raw!$H:$H, "E34")</f>
        <v>0</v>
      </c>
      <c r="AGZ18" s="36">
        <f>SUMIFS(Raw!$I:$I, Raw!$A:$A, Dispositions!AGZ$14, Raw!$F:$F, Dispositions!$C18, Raw!$H:$H, "E34")</f>
        <v>0</v>
      </c>
      <c r="AHB18" s="34">
        <f>SUMIFS(Raw!$I:$I, Raw!$A:$A, Dispositions!AHB$14, Raw!$F:$F, Dispositions!$C18, Raw!$H:$H, "E02")</f>
        <v>0</v>
      </c>
      <c r="AHC18" s="35">
        <f>SUMIFS(Raw!$I:$I, Raw!$A:$A, Dispositions!AHC$14, Raw!$F:$F, Dispositions!$C18, Raw!$H:$H, "E02")</f>
        <v>0</v>
      </c>
      <c r="AHD18" s="35">
        <f>SUMIFS(Raw!$I:$I, Raw!$A:$A, Dispositions!AHD$14, Raw!$F:$F, Dispositions!$C18, Raw!$H:$H, "E02")</f>
        <v>0</v>
      </c>
      <c r="AHE18" s="35">
        <f>SUMIFS(Raw!$I:$I, Raw!$A:$A, Dispositions!AHE$14, Raw!$F:$F, Dispositions!$C18, Raw!$H:$H, "E02")</f>
        <v>0</v>
      </c>
      <c r="AHF18" s="35">
        <f>SUMIFS(Raw!$I:$I, Raw!$A:$A, Dispositions!AHF$14, Raw!$F:$F, Dispositions!$C18, Raw!$H:$H, "E02")</f>
        <v>0</v>
      </c>
      <c r="AHG18" s="35">
        <f>SUMIFS(Raw!$I:$I, Raw!$A:$A, Dispositions!AHG$14, Raw!$F:$F, Dispositions!$C18, Raw!$H:$H, "E02")</f>
        <v>0</v>
      </c>
      <c r="AHH18" s="36">
        <f>SUMIFS(Raw!$I:$I, Raw!$A:$A, Dispositions!AHH$14, Raw!$F:$F, Dispositions!$C18, Raw!$H:$H, "E02")</f>
        <v>0</v>
      </c>
      <c r="AHJ18" s="34">
        <f>SUMIFS(Raw!$I:$I, Raw!$A:$A, Dispositions!AHJ$14, Raw!$F:$F, Dispositions!$C18, Raw!$H:$H, "E03")</f>
        <v>0</v>
      </c>
      <c r="AHK18" s="35">
        <f>SUMIFS(Raw!$I:$I, Raw!$A:$A, Dispositions!AHK$14, Raw!$F:$F, Dispositions!$C18, Raw!$H:$H, "E03")</f>
        <v>0</v>
      </c>
      <c r="AHL18" s="35">
        <f>SUMIFS(Raw!$I:$I, Raw!$A:$A, Dispositions!AHL$14, Raw!$F:$F, Dispositions!$C18, Raw!$H:$H, "E03")</f>
        <v>0</v>
      </c>
      <c r="AHM18" s="35">
        <f>SUMIFS(Raw!$I:$I, Raw!$A:$A, Dispositions!AHM$14, Raw!$F:$F, Dispositions!$C18, Raw!$H:$H, "E03")</f>
        <v>0</v>
      </c>
      <c r="AHN18" s="35">
        <f>SUMIFS(Raw!$I:$I, Raw!$A:$A, Dispositions!AHN$14, Raw!$F:$F, Dispositions!$C18, Raw!$H:$H, "E03")</f>
        <v>0</v>
      </c>
      <c r="AHO18" s="35">
        <f>SUMIFS(Raw!$I:$I, Raw!$A:$A, Dispositions!AHO$14, Raw!$F:$F, Dispositions!$C18, Raw!$H:$H, "E03")</f>
        <v>0</v>
      </c>
      <c r="AHP18" s="36">
        <f>SUMIFS(Raw!$I:$I, Raw!$A:$A, Dispositions!AHP$14, Raw!$F:$F, Dispositions!$C18, Raw!$H:$H, "E03")</f>
        <v>0</v>
      </c>
      <c r="AHR18" s="34">
        <f>SUMIFS(Raw!$I:$I, Raw!$A:$A, Dispositions!AHR$14, Raw!$F:$F, Dispositions!$C18, Raw!$H:$H, "E05")</f>
        <v>0</v>
      </c>
      <c r="AHS18" s="35">
        <f>SUMIFS(Raw!$I:$I, Raw!$A:$A, Dispositions!AHS$14, Raw!$F:$F, Dispositions!$C18, Raw!$H:$H, "E05")</f>
        <v>0</v>
      </c>
      <c r="AHT18" s="35">
        <f>SUMIFS(Raw!$I:$I, Raw!$A:$A, Dispositions!AHT$14, Raw!$F:$F, Dispositions!$C18, Raw!$H:$H, "E05")</f>
        <v>0</v>
      </c>
      <c r="AHU18" s="35">
        <f>SUMIFS(Raw!$I:$I, Raw!$A:$A, Dispositions!AHU$14, Raw!$F:$F, Dispositions!$C18, Raw!$H:$H, "E05")</f>
        <v>0</v>
      </c>
      <c r="AHV18" s="35">
        <f>SUMIFS(Raw!$I:$I, Raw!$A:$A, Dispositions!AHV$14, Raw!$F:$F, Dispositions!$C18, Raw!$H:$H, "E05")</f>
        <v>0</v>
      </c>
      <c r="AHW18" s="35">
        <f>SUMIFS(Raw!$I:$I, Raw!$A:$A, Dispositions!AHW$14, Raw!$F:$F, Dispositions!$C18, Raw!$H:$H, "E05")</f>
        <v>0</v>
      </c>
      <c r="AHX18" s="36">
        <f>SUMIFS(Raw!$I:$I, Raw!$A:$A, Dispositions!AHX$14, Raw!$F:$F, Dispositions!$C18, Raw!$H:$H, "E05")</f>
        <v>0</v>
      </c>
      <c r="AHZ18" s="34">
        <f>SUMIFS(Raw!$I:$I, Raw!$A:$A, Dispositions!AHZ$14, Raw!$F:$F, Dispositions!$C18, Raw!$H:$H, "E12")</f>
        <v>0</v>
      </c>
      <c r="AIA18" s="35">
        <f>SUMIFS(Raw!$I:$I, Raw!$A:$A, Dispositions!AIA$14, Raw!$F:$F, Dispositions!$C18, Raw!$H:$H, "E12")</f>
        <v>0</v>
      </c>
      <c r="AIB18" s="35">
        <f>SUMIFS(Raw!$I:$I, Raw!$A:$A, Dispositions!AIB$14, Raw!$F:$F, Dispositions!$C18, Raw!$H:$H, "E12")</f>
        <v>0</v>
      </c>
      <c r="AIC18" s="35">
        <f>SUMIFS(Raw!$I:$I, Raw!$A:$A, Dispositions!AIC$14, Raw!$F:$F, Dispositions!$C18, Raw!$H:$H, "E12")</f>
        <v>0</v>
      </c>
      <c r="AID18" s="35">
        <f>SUMIFS(Raw!$I:$I, Raw!$A:$A, Dispositions!AID$14, Raw!$F:$F, Dispositions!$C18, Raw!$H:$H, "E12")</f>
        <v>0</v>
      </c>
      <c r="AIE18" s="35">
        <f>SUMIFS(Raw!$I:$I, Raw!$A:$A, Dispositions!AIE$14, Raw!$F:$F, Dispositions!$C18, Raw!$H:$H, "E12")</f>
        <v>0</v>
      </c>
      <c r="AIF18" s="36">
        <f>SUMIFS(Raw!$I:$I, Raw!$A:$A, Dispositions!AIF$14, Raw!$F:$F, Dispositions!$C18, Raw!$H:$H, "E12")</f>
        <v>0</v>
      </c>
      <c r="AIH18" s="34">
        <f>SUMIFS(Raw!$I:$I, Raw!$A:$A, Dispositions!AIH$14, Raw!$F:$F, Dispositions!$C18, Raw!$H:$H, "E13")</f>
        <v>0</v>
      </c>
      <c r="AII18" s="35">
        <f>SUMIFS(Raw!$I:$I, Raw!$A:$A, Dispositions!AII$14, Raw!$F:$F, Dispositions!$C18, Raw!$H:$H, "E13")</f>
        <v>0</v>
      </c>
      <c r="AIJ18" s="35">
        <f>SUMIFS(Raw!$I:$I, Raw!$A:$A, Dispositions!AIJ$14, Raw!$F:$F, Dispositions!$C18, Raw!$H:$H, "E13")</f>
        <v>0</v>
      </c>
      <c r="AIK18" s="35">
        <f>SUMIFS(Raw!$I:$I, Raw!$A:$A, Dispositions!AIK$14, Raw!$F:$F, Dispositions!$C18, Raw!$H:$H, "E13")</f>
        <v>0</v>
      </c>
      <c r="AIL18" s="35">
        <f>SUMIFS(Raw!$I:$I, Raw!$A:$A, Dispositions!AIL$14, Raw!$F:$F, Dispositions!$C18, Raw!$H:$H, "E13")</f>
        <v>0</v>
      </c>
      <c r="AIM18" s="35">
        <f>SUMIFS(Raw!$I:$I, Raw!$A:$A, Dispositions!AIM$14, Raw!$F:$F, Dispositions!$C18, Raw!$H:$H, "E13")</f>
        <v>0</v>
      </c>
      <c r="AIN18" s="36">
        <f>SUMIFS(Raw!$I:$I, Raw!$A:$A, Dispositions!AIN$14, Raw!$F:$F, Dispositions!$C18, Raw!$H:$H, "E13")</f>
        <v>0</v>
      </c>
      <c r="AIP18" s="34">
        <f>SUMIFS(Raw!$I:$I, Raw!$A:$A, Dispositions!AIP$14, Raw!$F:$F, Dispositions!$C18, Raw!$H:$H, "E14")</f>
        <v>0</v>
      </c>
      <c r="AIQ18" s="35">
        <f>SUMIFS(Raw!$I:$I, Raw!$A:$A, Dispositions!AIQ$14, Raw!$F:$F, Dispositions!$C18, Raw!$H:$H, "E14")</f>
        <v>0</v>
      </c>
      <c r="AIR18" s="35">
        <f>SUMIFS(Raw!$I:$I, Raw!$A:$A, Dispositions!AIR$14, Raw!$F:$F, Dispositions!$C18, Raw!$H:$H, "E14")</f>
        <v>0</v>
      </c>
      <c r="AIS18" s="35">
        <f>SUMIFS(Raw!$I:$I, Raw!$A:$A, Dispositions!AIS$14, Raw!$F:$F, Dispositions!$C18, Raw!$H:$H, "E14")</f>
        <v>0</v>
      </c>
      <c r="AIT18" s="35">
        <f>SUMIFS(Raw!$I:$I, Raw!$A:$A, Dispositions!AIT$14, Raw!$F:$F, Dispositions!$C18, Raw!$H:$H, "E14")</f>
        <v>0</v>
      </c>
      <c r="AIU18" s="35">
        <f>SUMIFS(Raw!$I:$I, Raw!$A:$A, Dispositions!AIU$14, Raw!$F:$F, Dispositions!$C18, Raw!$H:$H, "E14")</f>
        <v>0</v>
      </c>
      <c r="AIV18" s="36">
        <f>SUMIFS(Raw!$I:$I, Raw!$A:$A, Dispositions!AIV$14, Raw!$F:$F, Dispositions!$C18, Raw!$H:$H, "E14")</f>
        <v>0</v>
      </c>
      <c r="AIX18" s="34">
        <f>SUMIFS(Raw!$I:$I, Raw!$A:$A, Dispositions!AIX$14, Raw!$F:$F, Dispositions!$C18, Raw!$H:$H, "E15")</f>
        <v>0</v>
      </c>
      <c r="AIY18" s="35">
        <f>SUMIFS(Raw!$I:$I, Raw!$A:$A, Dispositions!AIY$14, Raw!$F:$F, Dispositions!$C18, Raw!$H:$H, "E15")</f>
        <v>0</v>
      </c>
      <c r="AIZ18" s="35">
        <f>SUMIFS(Raw!$I:$I, Raw!$A:$A, Dispositions!AIZ$14, Raw!$F:$F, Dispositions!$C18, Raw!$H:$H, "E15")</f>
        <v>0</v>
      </c>
      <c r="AJA18" s="35">
        <f>SUMIFS(Raw!$I:$I, Raw!$A:$A, Dispositions!AJA$14, Raw!$F:$F, Dispositions!$C18, Raw!$H:$H, "E15")</f>
        <v>0</v>
      </c>
      <c r="AJB18" s="35">
        <f>SUMIFS(Raw!$I:$I, Raw!$A:$A, Dispositions!AJB$14, Raw!$F:$F, Dispositions!$C18, Raw!$H:$H, "E15")</f>
        <v>0</v>
      </c>
      <c r="AJC18" s="35">
        <f>SUMIFS(Raw!$I:$I, Raw!$A:$A, Dispositions!AJC$14, Raw!$F:$F, Dispositions!$C18, Raw!$H:$H, "E15")</f>
        <v>0</v>
      </c>
      <c r="AJD18" s="36">
        <f>SUMIFS(Raw!$I:$I, Raw!$A:$A, Dispositions!AJD$14, Raw!$F:$F, Dispositions!$C18, Raw!$H:$H, "E15")</f>
        <v>0</v>
      </c>
      <c r="AJF18" s="34">
        <f>SUMIFS(Raw!$I:$I, Raw!$A:$A, Dispositions!AJF$14, Raw!$F:$F, Dispositions!$C18, Raw!$H:$H, "E16")</f>
        <v>0</v>
      </c>
      <c r="AJG18" s="35">
        <f>SUMIFS(Raw!$I:$I, Raw!$A:$A, Dispositions!AJG$14, Raw!$F:$F, Dispositions!$C18, Raw!$H:$H, "E16")</f>
        <v>0</v>
      </c>
      <c r="AJH18" s="35">
        <f>SUMIFS(Raw!$I:$I, Raw!$A:$A, Dispositions!AJH$14, Raw!$F:$F, Dispositions!$C18, Raw!$H:$H, "E16")</f>
        <v>0</v>
      </c>
      <c r="AJI18" s="35">
        <f>SUMIFS(Raw!$I:$I, Raw!$A:$A, Dispositions!AJI$14, Raw!$F:$F, Dispositions!$C18, Raw!$H:$H, "E16")</f>
        <v>0</v>
      </c>
      <c r="AJJ18" s="35">
        <f>SUMIFS(Raw!$I:$I, Raw!$A:$A, Dispositions!AJJ$14, Raw!$F:$F, Dispositions!$C18, Raw!$H:$H, "E16")</f>
        <v>0</v>
      </c>
      <c r="AJK18" s="35">
        <f>SUMIFS(Raw!$I:$I, Raw!$A:$A, Dispositions!AJK$14, Raw!$F:$F, Dispositions!$C18, Raw!$H:$H, "E16")</f>
        <v>0</v>
      </c>
      <c r="AJL18" s="36">
        <f>SUMIFS(Raw!$I:$I, Raw!$A:$A, Dispositions!AJL$14, Raw!$F:$F, Dispositions!$C18, Raw!$H:$H, "E16")</f>
        <v>0</v>
      </c>
      <c r="AJN18" s="34">
        <f>SUMIFS(Raw!$I:$I, Raw!$A:$A, Dispositions!AJN$14, Raw!$F:$F, Dispositions!$C18, Raw!$H:$H, "E18")</f>
        <v>0</v>
      </c>
      <c r="AJO18" s="35">
        <f>SUMIFS(Raw!$I:$I, Raw!$A:$A, Dispositions!AJO$14, Raw!$F:$F, Dispositions!$C18, Raw!$H:$H, "E18")</f>
        <v>0</v>
      </c>
      <c r="AJP18" s="35">
        <f>SUMIFS(Raw!$I:$I, Raw!$A:$A, Dispositions!AJP$14, Raw!$F:$F, Dispositions!$C18, Raw!$H:$H, "E18")</f>
        <v>0</v>
      </c>
      <c r="AJQ18" s="35">
        <f>SUMIFS(Raw!$I:$I, Raw!$A:$A, Dispositions!AJQ$14, Raw!$F:$F, Dispositions!$C18, Raw!$H:$H, "E18")</f>
        <v>0</v>
      </c>
      <c r="AJR18" s="35">
        <f>SUMIFS(Raw!$I:$I, Raw!$A:$A, Dispositions!AJR$14, Raw!$F:$F, Dispositions!$C18, Raw!$H:$H, "E18")</f>
        <v>0</v>
      </c>
      <c r="AJS18" s="35">
        <f>SUMIFS(Raw!$I:$I, Raw!$A:$A, Dispositions!AJS$14, Raw!$F:$F, Dispositions!$C18, Raw!$H:$H, "E18")</f>
        <v>0</v>
      </c>
      <c r="AJT18" s="36">
        <f>SUMIFS(Raw!$I:$I, Raw!$A:$A, Dispositions!AJT$14, Raw!$F:$F, Dispositions!$C18, Raw!$H:$H, "E18")</f>
        <v>0</v>
      </c>
      <c r="AJV18" s="34">
        <f>SUMIFS(Raw!$I:$I, Raw!$A:$A, Dispositions!AJV$14, Raw!$F:$F, Dispositions!$C18, Raw!$H:$H, "E34")</f>
        <v>0</v>
      </c>
      <c r="AJW18" s="35">
        <f>SUMIFS(Raw!$I:$I, Raw!$A:$A, Dispositions!AJW$14, Raw!$F:$F, Dispositions!$C18, Raw!$H:$H, "E34")</f>
        <v>0</v>
      </c>
      <c r="AJX18" s="35">
        <f>SUMIFS(Raw!$I:$I, Raw!$A:$A, Dispositions!AJX$14, Raw!$F:$F, Dispositions!$C18, Raw!$H:$H, "E34")</f>
        <v>0</v>
      </c>
      <c r="AJY18" s="35">
        <f>SUMIFS(Raw!$I:$I, Raw!$A:$A, Dispositions!AJY$14, Raw!$F:$F, Dispositions!$C18, Raw!$H:$H, "E34")</f>
        <v>0</v>
      </c>
      <c r="AJZ18" s="35">
        <f>SUMIFS(Raw!$I:$I, Raw!$A:$A, Dispositions!AJZ$14, Raw!$F:$F, Dispositions!$C18, Raw!$H:$H, "E34")</f>
        <v>0</v>
      </c>
      <c r="AKA18" s="35">
        <f>SUMIFS(Raw!$I:$I, Raw!$A:$A, Dispositions!AKA$14, Raw!$F:$F, Dispositions!$C18, Raw!$H:$H, "E34")</f>
        <v>0</v>
      </c>
      <c r="AKB18" s="36">
        <f>SUMIFS(Raw!$I:$I, Raw!$A:$A, Dispositions!AKB$14, Raw!$F:$F, Dispositions!$C18, Raw!$H:$H, "E34")</f>
        <v>0</v>
      </c>
      <c r="AKD18" s="34">
        <f>SUMIFS(Raw!$I:$I, Raw!$A:$A, Dispositions!AKD$14, Raw!$F:$F, Dispositions!$C18, Raw!$H:$H, "E02")</f>
        <v>0</v>
      </c>
      <c r="AKE18" s="35">
        <f>SUMIFS(Raw!$I:$I, Raw!$A:$A, Dispositions!AKE$14, Raw!$F:$F, Dispositions!$C18, Raw!$H:$H, "E02")</f>
        <v>0</v>
      </c>
      <c r="AKF18" s="35">
        <f>SUMIFS(Raw!$I:$I, Raw!$A:$A, Dispositions!AKF$14, Raw!$F:$F, Dispositions!$C18, Raw!$H:$H, "E02")</f>
        <v>0</v>
      </c>
      <c r="AKG18" s="35">
        <f>SUMIFS(Raw!$I:$I, Raw!$A:$A, Dispositions!AKG$14, Raw!$F:$F, Dispositions!$C18, Raw!$H:$H, "E02")</f>
        <v>0</v>
      </c>
      <c r="AKH18" s="35">
        <f>SUMIFS(Raw!$I:$I, Raw!$A:$A, Dispositions!AKH$14, Raw!$F:$F, Dispositions!$C18, Raw!$H:$H, "E02")</f>
        <v>0</v>
      </c>
      <c r="AKI18" s="35">
        <f>SUMIFS(Raw!$I:$I, Raw!$A:$A, Dispositions!AKI$14, Raw!$F:$F, Dispositions!$C18, Raw!$H:$H, "E02")</f>
        <v>0</v>
      </c>
      <c r="AKJ18" s="36">
        <f>SUMIFS(Raw!$I:$I, Raw!$A:$A, Dispositions!AKJ$14, Raw!$F:$F, Dispositions!$C18, Raw!$H:$H, "E02")</f>
        <v>0</v>
      </c>
      <c r="AKL18" s="34">
        <f>SUMIFS(Raw!$I:$I, Raw!$A:$A, Dispositions!AKL$14, Raw!$F:$F, Dispositions!$C18, Raw!$H:$H, "E03")</f>
        <v>0</v>
      </c>
      <c r="AKM18" s="35">
        <f>SUMIFS(Raw!$I:$I, Raw!$A:$A, Dispositions!AKM$14, Raw!$F:$F, Dispositions!$C18, Raw!$H:$H, "E03")</f>
        <v>0</v>
      </c>
      <c r="AKN18" s="35">
        <f>SUMIFS(Raw!$I:$I, Raw!$A:$A, Dispositions!AKN$14, Raw!$F:$F, Dispositions!$C18, Raw!$H:$H, "E03")</f>
        <v>0</v>
      </c>
      <c r="AKO18" s="35">
        <f>SUMIFS(Raw!$I:$I, Raw!$A:$A, Dispositions!AKO$14, Raw!$F:$F, Dispositions!$C18, Raw!$H:$H, "E03")</f>
        <v>0</v>
      </c>
      <c r="AKP18" s="35">
        <f>SUMIFS(Raw!$I:$I, Raw!$A:$A, Dispositions!AKP$14, Raw!$F:$F, Dispositions!$C18, Raw!$H:$H, "E03")</f>
        <v>0</v>
      </c>
      <c r="AKQ18" s="35">
        <f>SUMIFS(Raw!$I:$I, Raw!$A:$A, Dispositions!AKQ$14, Raw!$F:$F, Dispositions!$C18, Raw!$H:$H, "E03")</f>
        <v>0</v>
      </c>
      <c r="AKR18" s="36">
        <f>SUMIFS(Raw!$I:$I, Raw!$A:$A, Dispositions!AKR$14, Raw!$F:$F, Dispositions!$C18, Raw!$H:$H, "E03")</f>
        <v>0</v>
      </c>
      <c r="AKT18" s="34">
        <f>SUMIFS(Raw!$I:$I, Raw!$A:$A, Dispositions!AKT$14, Raw!$F:$F, Dispositions!$C18, Raw!$H:$H, "E05")</f>
        <v>0</v>
      </c>
      <c r="AKU18" s="35">
        <f>SUMIFS(Raw!$I:$I, Raw!$A:$A, Dispositions!AKU$14, Raw!$F:$F, Dispositions!$C18, Raw!$H:$H, "E05")</f>
        <v>0</v>
      </c>
      <c r="AKV18" s="35">
        <f>SUMIFS(Raw!$I:$I, Raw!$A:$A, Dispositions!AKV$14, Raw!$F:$F, Dispositions!$C18, Raw!$H:$H, "E05")</f>
        <v>0</v>
      </c>
      <c r="AKW18" s="35">
        <f>SUMIFS(Raw!$I:$I, Raw!$A:$A, Dispositions!AKW$14, Raw!$F:$F, Dispositions!$C18, Raw!$H:$H, "E05")</f>
        <v>0</v>
      </c>
      <c r="AKX18" s="35">
        <f>SUMIFS(Raw!$I:$I, Raw!$A:$A, Dispositions!AKX$14, Raw!$F:$F, Dispositions!$C18, Raw!$H:$H, "E05")</f>
        <v>0</v>
      </c>
      <c r="AKY18" s="35">
        <f>SUMIFS(Raw!$I:$I, Raw!$A:$A, Dispositions!AKY$14, Raw!$F:$F, Dispositions!$C18, Raw!$H:$H, "E05")</f>
        <v>0</v>
      </c>
      <c r="AKZ18" s="36">
        <f>SUMIFS(Raw!$I:$I, Raw!$A:$A, Dispositions!AKZ$14, Raw!$F:$F, Dispositions!$C18, Raw!$H:$H, "E05")</f>
        <v>0</v>
      </c>
      <c r="ALB18" s="34">
        <f>SUMIFS(Raw!$I:$I, Raw!$A:$A, Dispositions!ALB$14, Raw!$F:$F, Dispositions!$C18, Raw!$H:$H, "E12")</f>
        <v>0</v>
      </c>
      <c r="ALC18" s="35">
        <f>SUMIFS(Raw!$I:$I, Raw!$A:$A, Dispositions!ALC$14, Raw!$F:$F, Dispositions!$C18, Raw!$H:$H, "E12")</f>
        <v>0</v>
      </c>
      <c r="ALD18" s="35">
        <f>SUMIFS(Raw!$I:$I, Raw!$A:$A, Dispositions!ALD$14, Raw!$F:$F, Dispositions!$C18, Raw!$H:$H, "E12")</f>
        <v>0</v>
      </c>
      <c r="ALE18" s="35">
        <f>SUMIFS(Raw!$I:$I, Raw!$A:$A, Dispositions!ALE$14, Raw!$F:$F, Dispositions!$C18, Raw!$H:$H, "E12")</f>
        <v>0</v>
      </c>
      <c r="ALF18" s="35">
        <f>SUMIFS(Raw!$I:$I, Raw!$A:$A, Dispositions!ALF$14, Raw!$F:$F, Dispositions!$C18, Raw!$H:$H, "E12")</f>
        <v>0</v>
      </c>
      <c r="ALG18" s="35">
        <f>SUMIFS(Raw!$I:$I, Raw!$A:$A, Dispositions!ALG$14, Raw!$F:$F, Dispositions!$C18, Raw!$H:$H, "E12")</f>
        <v>0</v>
      </c>
      <c r="ALH18" s="36">
        <f>SUMIFS(Raw!$I:$I, Raw!$A:$A, Dispositions!ALH$14, Raw!$F:$F, Dispositions!$C18, Raw!$H:$H, "E12")</f>
        <v>0</v>
      </c>
      <c r="ALJ18" s="34">
        <f>SUMIFS(Raw!$I:$I, Raw!$A:$A, Dispositions!ALJ$14, Raw!$F:$F, Dispositions!$C18, Raw!$H:$H, "E13")</f>
        <v>0</v>
      </c>
      <c r="ALK18" s="35">
        <f>SUMIFS(Raw!$I:$I, Raw!$A:$A, Dispositions!ALK$14, Raw!$F:$F, Dispositions!$C18, Raw!$H:$H, "E13")</f>
        <v>0</v>
      </c>
      <c r="ALL18" s="35">
        <f>SUMIFS(Raw!$I:$I, Raw!$A:$A, Dispositions!ALL$14, Raw!$F:$F, Dispositions!$C18, Raw!$H:$H, "E13")</f>
        <v>0</v>
      </c>
      <c r="ALM18" s="35">
        <f>SUMIFS(Raw!$I:$I, Raw!$A:$A, Dispositions!ALM$14, Raw!$F:$F, Dispositions!$C18, Raw!$H:$H, "E13")</f>
        <v>0</v>
      </c>
      <c r="ALN18" s="35">
        <f>SUMIFS(Raw!$I:$I, Raw!$A:$A, Dispositions!ALN$14, Raw!$F:$F, Dispositions!$C18, Raw!$H:$H, "E13")</f>
        <v>0</v>
      </c>
      <c r="ALO18" s="35">
        <f>SUMIFS(Raw!$I:$I, Raw!$A:$A, Dispositions!ALO$14, Raw!$F:$F, Dispositions!$C18, Raw!$H:$H, "E13")</f>
        <v>0</v>
      </c>
      <c r="ALP18" s="36">
        <f>SUMIFS(Raw!$I:$I, Raw!$A:$A, Dispositions!ALP$14, Raw!$F:$F, Dispositions!$C18, Raw!$H:$H, "E13")</f>
        <v>0</v>
      </c>
      <c r="ALR18" s="34">
        <f>SUMIFS(Raw!$I:$I, Raw!$A:$A, Dispositions!ALR$14, Raw!$F:$F, Dispositions!$C18, Raw!$H:$H, "E14")</f>
        <v>0</v>
      </c>
      <c r="ALS18" s="35">
        <f>SUMIFS(Raw!$I:$I, Raw!$A:$A, Dispositions!ALS$14, Raw!$F:$F, Dispositions!$C18, Raw!$H:$H, "E14")</f>
        <v>0</v>
      </c>
      <c r="ALT18" s="35">
        <f>SUMIFS(Raw!$I:$I, Raw!$A:$A, Dispositions!ALT$14, Raw!$F:$F, Dispositions!$C18, Raw!$H:$H, "E14")</f>
        <v>0</v>
      </c>
      <c r="ALU18" s="35">
        <f>SUMIFS(Raw!$I:$I, Raw!$A:$A, Dispositions!ALU$14, Raw!$F:$F, Dispositions!$C18, Raw!$H:$H, "E14")</f>
        <v>0</v>
      </c>
      <c r="ALV18" s="35">
        <f>SUMIFS(Raw!$I:$I, Raw!$A:$A, Dispositions!ALV$14, Raw!$F:$F, Dispositions!$C18, Raw!$H:$H, "E14")</f>
        <v>0</v>
      </c>
      <c r="ALW18" s="35">
        <f>SUMIFS(Raw!$I:$I, Raw!$A:$A, Dispositions!ALW$14, Raw!$F:$F, Dispositions!$C18, Raw!$H:$H, "E14")</f>
        <v>0</v>
      </c>
      <c r="ALX18" s="36">
        <f>SUMIFS(Raw!$I:$I, Raw!$A:$A, Dispositions!ALX$14, Raw!$F:$F, Dispositions!$C18, Raw!$H:$H, "E14")</f>
        <v>0</v>
      </c>
      <c r="ALZ18" s="34">
        <f>SUMIFS(Raw!$I:$I, Raw!$A:$A, Dispositions!ALZ$14, Raw!$F:$F, Dispositions!$C18, Raw!$H:$H, "E15")</f>
        <v>0</v>
      </c>
      <c r="AMA18" s="35">
        <f>SUMIFS(Raw!$I:$I, Raw!$A:$A, Dispositions!AMA$14, Raw!$F:$F, Dispositions!$C18, Raw!$H:$H, "E15")</f>
        <v>0</v>
      </c>
      <c r="AMB18" s="35">
        <f>SUMIFS(Raw!$I:$I, Raw!$A:$A, Dispositions!AMB$14, Raw!$F:$F, Dispositions!$C18, Raw!$H:$H, "E15")</f>
        <v>0</v>
      </c>
      <c r="AMC18" s="35">
        <f>SUMIFS(Raw!$I:$I, Raw!$A:$A, Dispositions!AMC$14, Raw!$F:$F, Dispositions!$C18, Raw!$H:$H, "E15")</f>
        <v>0</v>
      </c>
      <c r="AMD18" s="35">
        <f>SUMIFS(Raw!$I:$I, Raw!$A:$A, Dispositions!AMD$14, Raw!$F:$F, Dispositions!$C18, Raw!$H:$H, "E15")</f>
        <v>0</v>
      </c>
      <c r="AME18" s="35">
        <f>SUMIFS(Raw!$I:$I, Raw!$A:$A, Dispositions!AME$14, Raw!$F:$F, Dispositions!$C18, Raw!$H:$H, "E15")</f>
        <v>0</v>
      </c>
      <c r="AMF18" s="36">
        <f>SUMIFS(Raw!$I:$I, Raw!$A:$A, Dispositions!AMF$14, Raw!$F:$F, Dispositions!$C18, Raw!$H:$H, "E15")</f>
        <v>0</v>
      </c>
      <c r="AMH18" s="34">
        <f>SUMIFS(Raw!$I:$I, Raw!$A:$A, Dispositions!AMH$14, Raw!$F:$F, Dispositions!$C18, Raw!$H:$H, "E16")</f>
        <v>0</v>
      </c>
      <c r="AMI18" s="35">
        <f>SUMIFS(Raw!$I:$I, Raw!$A:$A, Dispositions!AMI$14, Raw!$F:$F, Dispositions!$C18, Raw!$H:$H, "E16")</f>
        <v>0</v>
      </c>
      <c r="AMJ18" s="35">
        <f>SUMIFS(Raw!$I:$I, Raw!$A:$A, Dispositions!AMJ$14, Raw!$F:$F, Dispositions!$C18, Raw!$H:$H, "E16")</f>
        <v>0</v>
      </c>
      <c r="AMK18" s="35">
        <f>SUMIFS(Raw!$I:$I, Raw!$A:$A, Dispositions!AMK$14, Raw!$F:$F, Dispositions!$C18, Raw!$H:$H, "E16")</f>
        <v>0</v>
      </c>
      <c r="AML18" s="35">
        <f>SUMIFS(Raw!$I:$I, Raw!$A:$A, Dispositions!AML$14, Raw!$F:$F, Dispositions!$C18, Raw!$H:$H, "E16")</f>
        <v>0</v>
      </c>
      <c r="AMM18" s="35">
        <f>SUMIFS(Raw!$I:$I, Raw!$A:$A, Dispositions!AMM$14, Raw!$F:$F, Dispositions!$C18, Raw!$H:$H, "E16")</f>
        <v>0</v>
      </c>
      <c r="AMN18" s="36">
        <f>SUMIFS(Raw!$I:$I, Raw!$A:$A, Dispositions!AMN$14, Raw!$F:$F, Dispositions!$C18, Raw!$H:$H, "E16")</f>
        <v>0</v>
      </c>
      <c r="AMP18" s="34">
        <f>SUMIFS(Raw!$I:$I, Raw!$A:$A, Dispositions!AMP$14, Raw!$F:$F, Dispositions!$C18, Raw!$H:$H, "E18")</f>
        <v>0</v>
      </c>
      <c r="AMQ18" s="35">
        <f>SUMIFS(Raw!$I:$I, Raw!$A:$A, Dispositions!AMQ$14, Raw!$F:$F, Dispositions!$C18, Raw!$H:$H, "E18")</f>
        <v>0</v>
      </c>
      <c r="AMR18" s="35">
        <f>SUMIFS(Raw!$I:$I, Raw!$A:$A, Dispositions!AMR$14, Raw!$F:$F, Dispositions!$C18, Raw!$H:$H, "E18")</f>
        <v>0</v>
      </c>
      <c r="AMS18" s="35">
        <f>SUMIFS(Raw!$I:$I, Raw!$A:$A, Dispositions!AMS$14, Raw!$F:$F, Dispositions!$C18, Raw!$H:$H, "E18")</f>
        <v>0</v>
      </c>
      <c r="AMT18" s="35">
        <f>SUMIFS(Raw!$I:$I, Raw!$A:$A, Dispositions!AMT$14, Raw!$F:$F, Dispositions!$C18, Raw!$H:$H, "E18")</f>
        <v>0</v>
      </c>
      <c r="AMU18" s="35">
        <f>SUMIFS(Raw!$I:$I, Raw!$A:$A, Dispositions!AMU$14, Raw!$F:$F, Dispositions!$C18, Raw!$H:$H, "E18")</f>
        <v>0</v>
      </c>
      <c r="AMV18" s="36">
        <f>SUMIFS(Raw!$I:$I, Raw!$A:$A, Dispositions!AMV$14, Raw!$F:$F, Dispositions!$C18, Raw!$H:$H, "E18")</f>
        <v>0</v>
      </c>
      <c r="AMX18" s="34">
        <f>SUMIFS(Raw!$I:$I, Raw!$A:$A, Dispositions!AMX$14, Raw!$F:$F, Dispositions!$C18, Raw!$H:$H, "E34")</f>
        <v>0</v>
      </c>
      <c r="AMY18" s="35">
        <f>SUMIFS(Raw!$I:$I, Raw!$A:$A, Dispositions!AMY$14, Raw!$F:$F, Dispositions!$C18, Raw!$H:$H, "E34")</f>
        <v>0</v>
      </c>
      <c r="AMZ18" s="35">
        <f>SUMIFS(Raw!$I:$I, Raw!$A:$A, Dispositions!AMZ$14, Raw!$F:$F, Dispositions!$C18, Raw!$H:$H, "E34")</f>
        <v>0</v>
      </c>
      <c r="ANA18" s="35">
        <f>SUMIFS(Raw!$I:$I, Raw!$A:$A, Dispositions!ANA$14, Raw!$F:$F, Dispositions!$C18, Raw!$H:$H, "E34")</f>
        <v>0</v>
      </c>
      <c r="ANB18" s="35">
        <f>SUMIFS(Raw!$I:$I, Raw!$A:$A, Dispositions!ANB$14, Raw!$F:$F, Dispositions!$C18, Raw!$H:$H, "E34")</f>
        <v>0</v>
      </c>
      <c r="ANC18" s="35">
        <f>SUMIFS(Raw!$I:$I, Raw!$A:$A, Dispositions!ANC$14, Raw!$F:$F, Dispositions!$C18, Raw!$H:$H, "E34")</f>
        <v>0</v>
      </c>
      <c r="AND18" s="36">
        <f>SUMIFS(Raw!$I:$I, Raw!$A:$A, Dispositions!AND$14, Raw!$F:$F, Dispositions!$C18, Raw!$H:$H, "E34")</f>
        <v>0</v>
      </c>
      <c r="ANF18" s="34">
        <f>SUMIFS(Raw!$I:$I, Raw!$A:$A, Dispositions!ANF$14, Raw!$F:$F, Dispositions!$C18, Raw!$H:$H, "E02")</f>
        <v>0</v>
      </c>
      <c r="ANG18" s="35">
        <f>SUMIFS(Raw!$I:$I, Raw!$A:$A, Dispositions!ANG$14, Raw!$F:$F, Dispositions!$C18, Raw!$H:$H, "E02")</f>
        <v>0</v>
      </c>
      <c r="ANH18" s="35">
        <f>SUMIFS(Raw!$I:$I, Raw!$A:$A, Dispositions!ANH$14, Raw!$F:$F, Dispositions!$C18, Raw!$H:$H, "E02")</f>
        <v>0</v>
      </c>
      <c r="ANI18" s="35">
        <f>SUMIFS(Raw!$I:$I, Raw!$A:$A, Dispositions!ANI$14, Raw!$F:$F, Dispositions!$C18, Raw!$H:$H, "E02")</f>
        <v>0</v>
      </c>
      <c r="ANJ18" s="35">
        <f>SUMIFS(Raw!$I:$I, Raw!$A:$A, Dispositions!ANJ$14, Raw!$F:$F, Dispositions!$C18, Raw!$H:$H, "E02")</f>
        <v>0</v>
      </c>
      <c r="ANK18" s="35">
        <f>SUMIFS(Raw!$I:$I, Raw!$A:$A, Dispositions!ANK$14, Raw!$F:$F, Dispositions!$C18, Raw!$H:$H, "E02")</f>
        <v>0</v>
      </c>
      <c r="ANL18" s="36">
        <f>SUMIFS(Raw!$I:$I, Raw!$A:$A, Dispositions!ANL$14, Raw!$F:$F, Dispositions!$C18, Raw!$H:$H, "E02")</f>
        <v>0</v>
      </c>
      <c r="ANN18" s="34">
        <f>SUMIFS(Raw!$I:$I, Raw!$A:$A, Dispositions!ANN$14, Raw!$F:$F, Dispositions!$C18, Raw!$H:$H, "E03")</f>
        <v>0</v>
      </c>
      <c r="ANO18" s="35">
        <f>SUMIFS(Raw!$I:$I, Raw!$A:$A, Dispositions!ANO$14, Raw!$F:$F, Dispositions!$C18, Raw!$H:$H, "E03")</f>
        <v>0</v>
      </c>
      <c r="ANP18" s="35">
        <f>SUMIFS(Raw!$I:$I, Raw!$A:$A, Dispositions!ANP$14, Raw!$F:$F, Dispositions!$C18, Raw!$H:$H, "E03")</f>
        <v>0</v>
      </c>
      <c r="ANQ18" s="35">
        <f>SUMIFS(Raw!$I:$I, Raw!$A:$A, Dispositions!ANQ$14, Raw!$F:$F, Dispositions!$C18, Raw!$H:$H, "E03")</f>
        <v>0</v>
      </c>
      <c r="ANR18" s="35">
        <f>SUMIFS(Raw!$I:$I, Raw!$A:$A, Dispositions!ANR$14, Raw!$F:$F, Dispositions!$C18, Raw!$H:$H, "E03")</f>
        <v>0</v>
      </c>
      <c r="ANS18" s="35">
        <f>SUMIFS(Raw!$I:$I, Raw!$A:$A, Dispositions!ANS$14, Raw!$F:$F, Dispositions!$C18, Raw!$H:$H, "E03")</f>
        <v>0</v>
      </c>
      <c r="ANT18" s="36">
        <f>SUMIFS(Raw!$I:$I, Raw!$A:$A, Dispositions!ANT$14, Raw!$F:$F, Dispositions!$C18, Raw!$H:$H, "E03")</f>
        <v>0</v>
      </c>
      <c r="ANV18" s="34">
        <f>SUMIFS(Raw!$I:$I, Raw!$A:$A, Dispositions!ANV$14, Raw!$F:$F, Dispositions!$C18, Raw!$H:$H, "E05")</f>
        <v>0</v>
      </c>
      <c r="ANW18" s="35">
        <f>SUMIFS(Raw!$I:$I, Raw!$A:$A, Dispositions!ANW$14, Raw!$F:$F, Dispositions!$C18, Raw!$H:$H, "E05")</f>
        <v>0</v>
      </c>
      <c r="ANX18" s="35">
        <f>SUMIFS(Raw!$I:$I, Raw!$A:$A, Dispositions!ANX$14, Raw!$F:$F, Dispositions!$C18, Raw!$H:$H, "E05")</f>
        <v>0</v>
      </c>
      <c r="ANY18" s="35">
        <f>SUMIFS(Raw!$I:$I, Raw!$A:$A, Dispositions!ANY$14, Raw!$F:$F, Dispositions!$C18, Raw!$H:$H, "E05")</f>
        <v>0</v>
      </c>
      <c r="ANZ18" s="35">
        <f>SUMIFS(Raw!$I:$I, Raw!$A:$A, Dispositions!ANZ$14, Raw!$F:$F, Dispositions!$C18, Raw!$H:$H, "E05")</f>
        <v>0</v>
      </c>
      <c r="AOA18" s="35">
        <f>SUMIFS(Raw!$I:$I, Raw!$A:$A, Dispositions!AOA$14, Raw!$F:$F, Dispositions!$C18, Raw!$H:$H, "E05")</f>
        <v>0</v>
      </c>
      <c r="AOB18" s="36">
        <f>SUMIFS(Raw!$I:$I, Raw!$A:$A, Dispositions!AOB$14, Raw!$F:$F, Dispositions!$C18, Raw!$H:$H, "E05")</f>
        <v>0</v>
      </c>
      <c r="AOD18" s="34">
        <f>SUMIFS(Raw!$I:$I, Raw!$A:$A, Dispositions!AOD$14, Raw!$F:$F, Dispositions!$C18, Raw!$H:$H, "E12")</f>
        <v>0</v>
      </c>
      <c r="AOE18" s="35">
        <f>SUMIFS(Raw!$I:$I, Raw!$A:$A, Dispositions!AOE$14, Raw!$F:$F, Dispositions!$C18, Raw!$H:$H, "E12")</f>
        <v>0</v>
      </c>
      <c r="AOF18" s="35">
        <f>SUMIFS(Raw!$I:$I, Raw!$A:$A, Dispositions!AOF$14, Raw!$F:$F, Dispositions!$C18, Raw!$H:$H, "E12")</f>
        <v>0</v>
      </c>
      <c r="AOG18" s="35">
        <f>SUMIFS(Raw!$I:$I, Raw!$A:$A, Dispositions!AOG$14, Raw!$F:$F, Dispositions!$C18, Raw!$H:$H, "E12")</f>
        <v>0</v>
      </c>
      <c r="AOH18" s="35">
        <f>SUMIFS(Raw!$I:$I, Raw!$A:$A, Dispositions!AOH$14, Raw!$F:$F, Dispositions!$C18, Raw!$H:$H, "E12")</f>
        <v>0</v>
      </c>
      <c r="AOI18" s="35">
        <f>SUMIFS(Raw!$I:$I, Raw!$A:$A, Dispositions!AOI$14, Raw!$F:$F, Dispositions!$C18, Raw!$H:$H, "E12")</f>
        <v>0</v>
      </c>
      <c r="AOJ18" s="36">
        <f>SUMIFS(Raw!$I:$I, Raw!$A:$A, Dispositions!AOJ$14, Raw!$F:$F, Dispositions!$C18, Raw!$H:$H, "E12")</f>
        <v>0</v>
      </c>
      <c r="AOL18" s="34">
        <f>SUMIFS(Raw!$I:$I, Raw!$A:$A, Dispositions!AOL$14, Raw!$F:$F, Dispositions!$C18, Raw!$H:$H, "E13")</f>
        <v>0</v>
      </c>
      <c r="AOM18" s="35">
        <f>SUMIFS(Raw!$I:$I, Raw!$A:$A, Dispositions!AOM$14, Raw!$F:$F, Dispositions!$C18, Raw!$H:$H, "E13")</f>
        <v>0</v>
      </c>
      <c r="AON18" s="35">
        <f>SUMIFS(Raw!$I:$I, Raw!$A:$A, Dispositions!AON$14, Raw!$F:$F, Dispositions!$C18, Raw!$H:$H, "E13")</f>
        <v>0</v>
      </c>
      <c r="AOO18" s="35">
        <f>SUMIFS(Raw!$I:$I, Raw!$A:$A, Dispositions!AOO$14, Raw!$F:$F, Dispositions!$C18, Raw!$H:$H, "E13")</f>
        <v>0</v>
      </c>
      <c r="AOP18" s="35">
        <f>SUMIFS(Raw!$I:$I, Raw!$A:$A, Dispositions!AOP$14, Raw!$F:$F, Dispositions!$C18, Raw!$H:$H, "E13")</f>
        <v>0</v>
      </c>
      <c r="AOQ18" s="35">
        <f>SUMIFS(Raw!$I:$I, Raw!$A:$A, Dispositions!AOQ$14, Raw!$F:$F, Dispositions!$C18, Raw!$H:$H, "E13")</f>
        <v>0</v>
      </c>
      <c r="AOR18" s="36">
        <f>SUMIFS(Raw!$I:$I, Raw!$A:$A, Dispositions!AOR$14, Raw!$F:$F, Dispositions!$C18, Raw!$H:$H, "E13")</f>
        <v>0</v>
      </c>
      <c r="AOT18" s="34">
        <f>SUMIFS(Raw!$I:$I, Raw!$A:$A, Dispositions!AOT$14, Raw!$F:$F, Dispositions!$C18, Raw!$H:$H, "E14")</f>
        <v>0</v>
      </c>
      <c r="AOU18" s="35">
        <f>SUMIFS(Raw!$I:$I, Raw!$A:$A, Dispositions!AOU$14, Raw!$F:$F, Dispositions!$C18, Raw!$H:$H, "E14")</f>
        <v>0</v>
      </c>
      <c r="AOV18" s="35">
        <f>SUMIFS(Raw!$I:$I, Raw!$A:$A, Dispositions!AOV$14, Raw!$F:$F, Dispositions!$C18, Raw!$H:$H, "E14")</f>
        <v>0</v>
      </c>
      <c r="AOW18" s="35">
        <f>SUMIFS(Raw!$I:$I, Raw!$A:$A, Dispositions!AOW$14, Raw!$F:$F, Dispositions!$C18, Raw!$H:$H, "E14")</f>
        <v>0</v>
      </c>
      <c r="AOX18" s="35">
        <f>SUMIFS(Raw!$I:$I, Raw!$A:$A, Dispositions!AOX$14, Raw!$F:$F, Dispositions!$C18, Raw!$H:$H, "E14")</f>
        <v>0</v>
      </c>
      <c r="AOY18" s="35">
        <f>SUMIFS(Raw!$I:$I, Raw!$A:$A, Dispositions!AOY$14, Raw!$F:$F, Dispositions!$C18, Raw!$H:$H, "E14")</f>
        <v>0</v>
      </c>
      <c r="AOZ18" s="36">
        <f>SUMIFS(Raw!$I:$I, Raw!$A:$A, Dispositions!AOZ$14, Raw!$F:$F, Dispositions!$C18, Raw!$H:$H, "E14")</f>
        <v>0</v>
      </c>
      <c r="APB18" s="34">
        <f>SUMIFS(Raw!$I:$I, Raw!$A:$A, Dispositions!APB$14, Raw!$F:$F, Dispositions!$C18, Raw!$H:$H, "E15")</f>
        <v>0</v>
      </c>
      <c r="APC18" s="35">
        <f>SUMIFS(Raw!$I:$I, Raw!$A:$A, Dispositions!APC$14, Raw!$F:$F, Dispositions!$C18, Raw!$H:$H, "E15")</f>
        <v>0</v>
      </c>
      <c r="APD18" s="35">
        <f>SUMIFS(Raw!$I:$I, Raw!$A:$A, Dispositions!APD$14, Raw!$F:$F, Dispositions!$C18, Raw!$H:$H, "E15")</f>
        <v>0</v>
      </c>
      <c r="APE18" s="35">
        <f>SUMIFS(Raw!$I:$I, Raw!$A:$A, Dispositions!APE$14, Raw!$F:$F, Dispositions!$C18, Raw!$H:$H, "E15")</f>
        <v>0</v>
      </c>
      <c r="APF18" s="35">
        <f>SUMIFS(Raw!$I:$I, Raw!$A:$A, Dispositions!APF$14, Raw!$F:$F, Dispositions!$C18, Raw!$H:$H, "E15")</f>
        <v>0</v>
      </c>
      <c r="APG18" s="35">
        <f>SUMIFS(Raw!$I:$I, Raw!$A:$A, Dispositions!APG$14, Raw!$F:$F, Dispositions!$C18, Raw!$H:$H, "E15")</f>
        <v>0</v>
      </c>
      <c r="APH18" s="36">
        <f>SUMIFS(Raw!$I:$I, Raw!$A:$A, Dispositions!APH$14, Raw!$F:$F, Dispositions!$C18, Raw!$H:$H, "E15")</f>
        <v>0</v>
      </c>
      <c r="APJ18" s="34">
        <f>SUMIFS(Raw!$I:$I, Raw!$A:$A, Dispositions!APJ$14, Raw!$F:$F, Dispositions!$C18, Raw!$H:$H, "E16")</f>
        <v>0</v>
      </c>
      <c r="APK18" s="35">
        <f>SUMIFS(Raw!$I:$I, Raw!$A:$A, Dispositions!APK$14, Raw!$F:$F, Dispositions!$C18, Raw!$H:$H, "E16")</f>
        <v>0</v>
      </c>
      <c r="APL18" s="35">
        <f>SUMIFS(Raw!$I:$I, Raw!$A:$A, Dispositions!APL$14, Raw!$F:$F, Dispositions!$C18, Raw!$H:$H, "E16")</f>
        <v>0</v>
      </c>
      <c r="APM18" s="35">
        <f>SUMIFS(Raw!$I:$I, Raw!$A:$A, Dispositions!APM$14, Raw!$F:$F, Dispositions!$C18, Raw!$H:$H, "E16")</f>
        <v>0</v>
      </c>
      <c r="APN18" s="35">
        <f>SUMIFS(Raw!$I:$I, Raw!$A:$A, Dispositions!APN$14, Raw!$F:$F, Dispositions!$C18, Raw!$H:$H, "E16")</f>
        <v>0</v>
      </c>
      <c r="APO18" s="35">
        <f>SUMIFS(Raw!$I:$I, Raw!$A:$A, Dispositions!APO$14, Raw!$F:$F, Dispositions!$C18, Raw!$H:$H, "E16")</f>
        <v>0</v>
      </c>
      <c r="APP18" s="36">
        <f>SUMIFS(Raw!$I:$I, Raw!$A:$A, Dispositions!APP$14, Raw!$F:$F, Dispositions!$C18, Raw!$H:$H, "E16")</f>
        <v>0</v>
      </c>
      <c r="APR18" s="34">
        <f>SUMIFS(Raw!$I:$I, Raw!$A:$A, Dispositions!APR$14, Raw!$F:$F, Dispositions!$C18, Raw!$H:$H, "E18")</f>
        <v>0</v>
      </c>
      <c r="APS18" s="35">
        <f>SUMIFS(Raw!$I:$I, Raw!$A:$A, Dispositions!APS$14, Raw!$F:$F, Dispositions!$C18, Raw!$H:$H, "E18")</f>
        <v>0</v>
      </c>
      <c r="APT18" s="35">
        <f>SUMIFS(Raw!$I:$I, Raw!$A:$A, Dispositions!APT$14, Raw!$F:$F, Dispositions!$C18, Raw!$H:$H, "E18")</f>
        <v>0</v>
      </c>
      <c r="APU18" s="35">
        <f>SUMIFS(Raw!$I:$I, Raw!$A:$A, Dispositions!APU$14, Raw!$F:$F, Dispositions!$C18, Raw!$H:$H, "E18")</f>
        <v>0</v>
      </c>
      <c r="APV18" s="35">
        <f>SUMIFS(Raw!$I:$I, Raw!$A:$A, Dispositions!APV$14, Raw!$F:$F, Dispositions!$C18, Raw!$H:$H, "E18")</f>
        <v>0</v>
      </c>
      <c r="APW18" s="35">
        <f>SUMIFS(Raw!$I:$I, Raw!$A:$A, Dispositions!APW$14, Raw!$F:$F, Dispositions!$C18, Raw!$H:$H, "E18")</f>
        <v>0</v>
      </c>
      <c r="APX18" s="36">
        <f>SUMIFS(Raw!$I:$I, Raw!$A:$A, Dispositions!APX$14, Raw!$F:$F, Dispositions!$C18, Raw!$H:$H, "E18")</f>
        <v>0</v>
      </c>
      <c r="APZ18" s="34">
        <f>SUMIFS(Raw!$I:$I, Raw!$A:$A, Dispositions!APZ$14, Raw!$F:$F, Dispositions!$C18, Raw!$H:$H, "E34")</f>
        <v>0</v>
      </c>
      <c r="AQA18" s="35">
        <f>SUMIFS(Raw!$I:$I, Raw!$A:$A, Dispositions!AQA$14, Raw!$F:$F, Dispositions!$C18, Raw!$H:$H, "E34")</f>
        <v>0</v>
      </c>
      <c r="AQB18" s="35">
        <f>SUMIFS(Raw!$I:$I, Raw!$A:$A, Dispositions!AQB$14, Raw!$F:$F, Dispositions!$C18, Raw!$H:$H, "E34")</f>
        <v>0</v>
      </c>
      <c r="AQC18" s="35">
        <f>SUMIFS(Raw!$I:$I, Raw!$A:$A, Dispositions!AQC$14, Raw!$F:$F, Dispositions!$C18, Raw!$H:$H, "E34")</f>
        <v>0</v>
      </c>
      <c r="AQD18" s="35">
        <f>SUMIFS(Raw!$I:$I, Raw!$A:$A, Dispositions!AQD$14, Raw!$F:$F, Dispositions!$C18, Raw!$H:$H, "E34")</f>
        <v>0</v>
      </c>
      <c r="AQE18" s="35">
        <f>SUMIFS(Raw!$I:$I, Raw!$A:$A, Dispositions!AQE$14, Raw!$F:$F, Dispositions!$C18, Raw!$H:$H, "E34")</f>
        <v>0</v>
      </c>
      <c r="AQF18" s="36">
        <f>SUMIFS(Raw!$I:$I, Raw!$A:$A, Dispositions!AQF$14, Raw!$F:$F, Dispositions!$C18, Raw!$H:$H, "E34")</f>
        <v>0</v>
      </c>
      <c r="AQH18" s="34">
        <f>SUMIFS(Raw!$I:$I, Raw!$A:$A, Dispositions!AQH$14, Raw!$F:$F, Dispositions!$C18, Raw!$H:$H, "E02")</f>
        <v>0</v>
      </c>
      <c r="AQI18" s="35">
        <f>SUMIFS(Raw!$I:$I, Raw!$A:$A, Dispositions!AQI$14, Raw!$F:$F, Dispositions!$C18, Raw!$H:$H, "E02")</f>
        <v>0</v>
      </c>
      <c r="AQJ18" s="35">
        <f>SUMIFS(Raw!$I:$I, Raw!$A:$A, Dispositions!AQJ$14, Raw!$F:$F, Dispositions!$C18, Raw!$H:$H, "E02")</f>
        <v>0</v>
      </c>
      <c r="AQK18" s="35">
        <f>SUMIFS(Raw!$I:$I, Raw!$A:$A, Dispositions!AQK$14, Raw!$F:$F, Dispositions!$C18, Raw!$H:$H, "E02")</f>
        <v>0</v>
      </c>
      <c r="AQL18" s="35">
        <f>SUMIFS(Raw!$I:$I, Raw!$A:$A, Dispositions!AQL$14, Raw!$F:$F, Dispositions!$C18, Raw!$H:$H, "E02")</f>
        <v>0</v>
      </c>
      <c r="AQM18" s="35">
        <f>SUMIFS(Raw!$I:$I, Raw!$A:$A, Dispositions!AQM$14, Raw!$F:$F, Dispositions!$C18, Raw!$H:$H, "E02")</f>
        <v>0</v>
      </c>
      <c r="AQN18" s="36">
        <f>SUMIFS(Raw!$I:$I, Raw!$A:$A, Dispositions!AQN$14, Raw!$F:$F, Dispositions!$C18, Raw!$H:$H, "E02")</f>
        <v>0</v>
      </c>
      <c r="AQP18" s="34">
        <f>SUMIFS(Raw!$I:$I, Raw!$A:$A, Dispositions!AQP$14, Raw!$F:$F, Dispositions!$C18, Raw!$H:$H, "E03")</f>
        <v>0</v>
      </c>
      <c r="AQQ18" s="35">
        <f>SUMIFS(Raw!$I:$I, Raw!$A:$A, Dispositions!AQQ$14, Raw!$F:$F, Dispositions!$C18, Raw!$H:$H, "E03")</f>
        <v>0</v>
      </c>
      <c r="AQR18" s="35">
        <f>SUMIFS(Raw!$I:$I, Raw!$A:$A, Dispositions!AQR$14, Raw!$F:$F, Dispositions!$C18, Raw!$H:$H, "E03")</f>
        <v>0</v>
      </c>
      <c r="AQS18" s="35">
        <f>SUMIFS(Raw!$I:$I, Raw!$A:$A, Dispositions!AQS$14, Raw!$F:$F, Dispositions!$C18, Raw!$H:$H, "E03")</f>
        <v>0</v>
      </c>
      <c r="AQT18" s="35">
        <f>SUMIFS(Raw!$I:$I, Raw!$A:$A, Dispositions!AQT$14, Raw!$F:$F, Dispositions!$C18, Raw!$H:$H, "E03")</f>
        <v>0</v>
      </c>
      <c r="AQU18" s="35">
        <f>SUMIFS(Raw!$I:$I, Raw!$A:$A, Dispositions!AQU$14, Raw!$F:$F, Dispositions!$C18, Raw!$H:$H, "E03")</f>
        <v>0</v>
      </c>
      <c r="AQV18" s="36">
        <f>SUMIFS(Raw!$I:$I, Raw!$A:$A, Dispositions!AQV$14, Raw!$F:$F, Dispositions!$C18, Raw!$H:$H, "E03")</f>
        <v>0</v>
      </c>
      <c r="AQX18" s="34">
        <f>SUMIFS(Raw!$I:$I, Raw!$A:$A, Dispositions!AQX$14, Raw!$F:$F, Dispositions!$C18, Raw!$H:$H, "E05")</f>
        <v>0</v>
      </c>
      <c r="AQY18" s="35">
        <f>SUMIFS(Raw!$I:$I, Raw!$A:$A, Dispositions!AQY$14, Raw!$F:$F, Dispositions!$C18, Raw!$H:$H, "E05")</f>
        <v>0</v>
      </c>
      <c r="AQZ18" s="35">
        <f>SUMIFS(Raw!$I:$I, Raw!$A:$A, Dispositions!AQZ$14, Raw!$F:$F, Dispositions!$C18, Raw!$H:$H, "E05")</f>
        <v>0</v>
      </c>
      <c r="ARA18" s="35">
        <f>SUMIFS(Raw!$I:$I, Raw!$A:$A, Dispositions!ARA$14, Raw!$F:$F, Dispositions!$C18, Raw!$H:$H, "E05")</f>
        <v>0</v>
      </c>
      <c r="ARB18" s="35">
        <f>SUMIFS(Raw!$I:$I, Raw!$A:$A, Dispositions!ARB$14, Raw!$F:$F, Dispositions!$C18, Raw!$H:$H, "E05")</f>
        <v>0</v>
      </c>
      <c r="ARC18" s="35">
        <f>SUMIFS(Raw!$I:$I, Raw!$A:$A, Dispositions!ARC$14, Raw!$F:$F, Dispositions!$C18, Raw!$H:$H, "E05")</f>
        <v>0</v>
      </c>
      <c r="ARD18" s="36">
        <f>SUMIFS(Raw!$I:$I, Raw!$A:$A, Dispositions!ARD$14, Raw!$F:$F, Dispositions!$C18, Raw!$H:$H, "E05")</f>
        <v>0</v>
      </c>
      <c r="ARF18" s="34">
        <f>SUMIFS(Raw!$I:$I, Raw!$A:$A, Dispositions!ARF$14, Raw!$F:$F, Dispositions!$C18, Raw!$H:$H, "E12")</f>
        <v>0</v>
      </c>
      <c r="ARG18" s="35">
        <f>SUMIFS(Raw!$I:$I, Raw!$A:$A, Dispositions!ARG$14, Raw!$F:$F, Dispositions!$C18, Raw!$H:$H, "E12")</f>
        <v>0</v>
      </c>
      <c r="ARH18" s="35">
        <f>SUMIFS(Raw!$I:$I, Raw!$A:$A, Dispositions!ARH$14, Raw!$F:$F, Dispositions!$C18, Raw!$H:$H, "E12")</f>
        <v>0</v>
      </c>
      <c r="ARI18" s="35">
        <f>SUMIFS(Raw!$I:$I, Raw!$A:$A, Dispositions!ARI$14, Raw!$F:$F, Dispositions!$C18, Raw!$H:$H, "E12")</f>
        <v>0</v>
      </c>
      <c r="ARJ18" s="35">
        <f>SUMIFS(Raw!$I:$I, Raw!$A:$A, Dispositions!ARJ$14, Raw!$F:$F, Dispositions!$C18, Raw!$H:$H, "E12")</f>
        <v>0</v>
      </c>
      <c r="ARK18" s="35">
        <f>SUMIFS(Raw!$I:$I, Raw!$A:$A, Dispositions!ARK$14, Raw!$F:$F, Dispositions!$C18, Raw!$H:$H, "E12")</f>
        <v>0</v>
      </c>
      <c r="ARL18" s="36">
        <f>SUMIFS(Raw!$I:$I, Raw!$A:$A, Dispositions!ARL$14, Raw!$F:$F, Dispositions!$C18, Raw!$H:$H, "E12")</f>
        <v>0</v>
      </c>
      <c r="ARN18" s="34">
        <f>SUMIFS(Raw!$I:$I, Raw!$A:$A, Dispositions!ARN$14, Raw!$F:$F, Dispositions!$C18, Raw!$H:$H, "E13")</f>
        <v>0</v>
      </c>
      <c r="ARO18" s="35">
        <f>SUMIFS(Raw!$I:$I, Raw!$A:$A, Dispositions!ARO$14, Raw!$F:$F, Dispositions!$C18, Raw!$H:$H, "E13")</f>
        <v>0</v>
      </c>
      <c r="ARP18" s="35">
        <f>SUMIFS(Raw!$I:$I, Raw!$A:$A, Dispositions!ARP$14, Raw!$F:$F, Dispositions!$C18, Raw!$H:$H, "E13")</f>
        <v>0</v>
      </c>
      <c r="ARQ18" s="35">
        <f>SUMIFS(Raw!$I:$I, Raw!$A:$A, Dispositions!ARQ$14, Raw!$F:$F, Dispositions!$C18, Raw!$H:$H, "E13")</f>
        <v>0</v>
      </c>
      <c r="ARR18" s="35">
        <f>SUMIFS(Raw!$I:$I, Raw!$A:$A, Dispositions!ARR$14, Raw!$F:$F, Dispositions!$C18, Raw!$H:$H, "E13")</f>
        <v>0</v>
      </c>
      <c r="ARS18" s="35">
        <f>SUMIFS(Raw!$I:$I, Raw!$A:$A, Dispositions!ARS$14, Raw!$F:$F, Dispositions!$C18, Raw!$H:$H, "E13")</f>
        <v>0</v>
      </c>
      <c r="ART18" s="36">
        <f>SUMIFS(Raw!$I:$I, Raw!$A:$A, Dispositions!ART$14, Raw!$F:$F, Dispositions!$C18, Raw!$H:$H, "E13")</f>
        <v>0</v>
      </c>
      <c r="ARV18" s="34">
        <f>SUMIFS(Raw!$I:$I, Raw!$A:$A, Dispositions!ARV$14, Raw!$F:$F, Dispositions!$C18, Raw!$H:$H, "E14")</f>
        <v>0</v>
      </c>
      <c r="ARW18" s="35">
        <f>SUMIFS(Raw!$I:$I, Raw!$A:$A, Dispositions!ARW$14, Raw!$F:$F, Dispositions!$C18, Raw!$H:$H, "E14")</f>
        <v>0</v>
      </c>
      <c r="ARX18" s="35">
        <f>SUMIFS(Raw!$I:$I, Raw!$A:$A, Dispositions!ARX$14, Raw!$F:$F, Dispositions!$C18, Raw!$H:$H, "E14")</f>
        <v>0</v>
      </c>
      <c r="ARY18" s="35">
        <f>SUMIFS(Raw!$I:$I, Raw!$A:$A, Dispositions!ARY$14, Raw!$F:$F, Dispositions!$C18, Raw!$H:$H, "E14")</f>
        <v>0</v>
      </c>
      <c r="ARZ18" s="35">
        <f>SUMIFS(Raw!$I:$I, Raw!$A:$A, Dispositions!ARZ$14, Raw!$F:$F, Dispositions!$C18, Raw!$H:$H, "E14")</f>
        <v>0</v>
      </c>
      <c r="ASA18" s="35">
        <f>SUMIFS(Raw!$I:$I, Raw!$A:$A, Dispositions!ASA$14, Raw!$F:$F, Dispositions!$C18, Raw!$H:$H, "E14")</f>
        <v>0</v>
      </c>
      <c r="ASB18" s="36">
        <f>SUMIFS(Raw!$I:$I, Raw!$A:$A, Dispositions!ASB$14, Raw!$F:$F, Dispositions!$C18, Raw!$H:$H, "E14")</f>
        <v>0</v>
      </c>
      <c r="ASD18" s="34">
        <f>SUMIFS(Raw!$I:$I, Raw!$A:$A, Dispositions!ASD$14, Raw!$F:$F, Dispositions!$C18, Raw!$H:$H, "E15")</f>
        <v>0</v>
      </c>
      <c r="ASE18" s="35">
        <f>SUMIFS(Raw!$I:$I, Raw!$A:$A, Dispositions!ASE$14, Raw!$F:$F, Dispositions!$C18, Raw!$H:$H, "E15")</f>
        <v>0</v>
      </c>
      <c r="ASF18" s="35">
        <f>SUMIFS(Raw!$I:$I, Raw!$A:$A, Dispositions!ASF$14, Raw!$F:$F, Dispositions!$C18, Raw!$H:$H, "E15")</f>
        <v>0</v>
      </c>
      <c r="ASG18" s="35">
        <f>SUMIFS(Raw!$I:$I, Raw!$A:$A, Dispositions!ASG$14, Raw!$F:$F, Dispositions!$C18, Raw!$H:$H, "E15")</f>
        <v>0</v>
      </c>
      <c r="ASH18" s="35">
        <f>SUMIFS(Raw!$I:$I, Raw!$A:$A, Dispositions!ASH$14, Raw!$F:$F, Dispositions!$C18, Raw!$H:$H, "E15")</f>
        <v>0</v>
      </c>
      <c r="ASI18" s="35">
        <f>SUMIFS(Raw!$I:$I, Raw!$A:$A, Dispositions!ASI$14, Raw!$F:$F, Dispositions!$C18, Raw!$H:$H, "E15")</f>
        <v>0</v>
      </c>
      <c r="ASJ18" s="36">
        <f>SUMIFS(Raw!$I:$I, Raw!$A:$A, Dispositions!ASJ$14, Raw!$F:$F, Dispositions!$C18, Raw!$H:$H, "E15")</f>
        <v>0</v>
      </c>
      <c r="ASL18" s="34">
        <f>SUMIFS(Raw!$I:$I, Raw!$A:$A, Dispositions!ASL$14, Raw!$F:$F, Dispositions!$C18, Raw!$H:$H, "E16")</f>
        <v>0</v>
      </c>
      <c r="ASM18" s="35">
        <f>SUMIFS(Raw!$I:$I, Raw!$A:$A, Dispositions!ASM$14, Raw!$F:$F, Dispositions!$C18, Raw!$H:$H, "E16")</f>
        <v>0</v>
      </c>
      <c r="ASN18" s="35">
        <f>SUMIFS(Raw!$I:$I, Raw!$A:$A, Dispositions!ASN$14, Raw!$F:$F, Dispositions!$C18, Raw!$H:$H, "E16")</f>
        <v>0</v>
      </c>
      <c r="ASO18" s="35">
        <f>SUMIFS(Raw!$I:$I, Raw!$A:$A, Dispositions!ASO$14, Raw!$F:$F, Dispositions!$C18, Raw!$H:$H, "E16")</f>
        <v>0</v>
      </c>
      <c r="ASP18" s="35">
        <f>SUMIFS(Raw!$I:$I, Raw!$A:$A, Dispositions!ASP$14, Raw!$F:$F, Dispositions!$C18, Raw!$H:$H, "E16")</f>
        <v>0</v>
      </c>
      <c r="ASQ18" s="35">
        <f>SUMIFS(Raw!$I:$I, Raw!$A:$A, Dispositions!ASQ$14, Raw!$F:$F, Dispositions!$C18, Raw!$H:$H, "E16")</f>
        <v>0</v>
      </c>
      <c r="ASR18" s="36">
        <f>SUMIFS(Raw!$I:$I, Raw!$A:$A, Dispositions!ASR$14, Raw!$F:$F, Dispositions!$C18, Raw!$H:$H, "E16")</f>
        <v>0</v>
      </c>
      <c r="AST18" s="34">
        <f>SUMIFS(Raw!$I:$I, Raw!$A:$A, Dispositions!AST$14, Raw!$F:$F, Dispositions!$C18, Raw!$H:$H, "E18")</f>
        <v>0</v>
      </c>
      <c r="ASU18" s="35">
        <f>SUMIFS(Raw!$I:$I, Raw!$A:$A, Dispositions!ASU$14, Raw!$F:$F, Dispositions!$C18, Raw!$H:$H, "E18")</f>
        <v>0</v>
      </c>
      <c r="ASV18" s="35">
        <f>SUMIFS(Raw!$I:$I, Raw!$A:$A, Dispositions!ASV$14, Raw!$F:$F, Dispositions!$C18, Raw!$H:$H, "E18")</f>
        <v>0</v>
      </c>
      <c r="ASW18" s="35">
        <f>SUMIFS(Raw!$I:$I, Raw!$A:$A, Dispositions!ASW$14, Raw!$F:$F, Dispositions!$C18, Raw!$H:$H, "E18")</f>
        <v>0</v>
      </c>
      <c r="ASX18" s="35">
        <f>SUMIFS(Raw!$I:$I, Raw!$A:$A, Dispositions!ASX$14, Raw!$F:$F, Dispositions!$C18, Raw!$H:$H, "E18")</f>
        <v>0</v>
      </c>
      <c r="ASY18" s="35">
        <f>SUMIFS(Raw!$I:$I, Raw!$A:$A, Dispositions!ASY$14, Raw!$F:$F, Dispositions!$C18, Raw!$H:$H, "E18")</f>
        <v>0</v>
      </c>
      <c r="ASZ18" s="36">
        <f>SUMIFS(Raw!$I:$I, Raw!$A:$A, Dispositions!ASZ$14, Raw!$F:$F, Dispositions!$C18, Raw!$H:$H, "E18")</f>
        <v>0</v>
      </c>
      <c r="ATB18" s="34">
        <f>SUMIFS(Raw!$I:$I, Raw!$A:$A, Dispositions!ATB$14, Raw!$F:$F, Dispositions!$C18, Raw!$H:$H, "E34")</f>
        <v>0</v>
      </c>
      <c r="ATC18" s="35">
        <f>SUMIFS(Raw!$I:$I, Raw!$A:$A, Dispositions!ATC$14, Raw!$F:$F, Dispositions!$C18, Raw!$H:$H, "E34")</f>
        <v>0</v>
      </c>
      <c r="ATD18" s="35">
        <f>SUMIFS(Raw!$I:$I, Raw!$A:$A, Dispositions!ATD$14, Raw!$F:$F, Dispositions!$C18, Raw!$H:$H, "E34")</f>
        <v>0</v>
      </c>
      <c r="ATE18" s="35">
        <f>SUMIFS(Raw!$I:$I, Raw!$A:$A, Dispositions!ATE$14, Raw!$F:$F, Dispositions!$C18, Raw!$H:$H, "E34")</f>
        <v>0</v>
      </c>
      <c r="ATF18" s="35">
        <f>SUMIFS(Raw!$I:$I, Raw!$A:$A, Dispositions!ATF$14, Raw!$F:$F, Dispositions!$C18, Raw!$H:$H, "E34")</f>
        <v>0</v>
      </c>
      <c r="ATG18" s="35">
        <f>SUMIFS(Raw!$I:$I, Raw!$A:$A, Dispositions!ATG$14, Raw!$F:$F, Dispositions!$C18, Raw!$H:$H, "E34")</f>
        <v>0</v>
      </c>
      <c r="ATH18" s="36">
        <f>SUMIFS(Raw!$I:$I, Raw!$A:$A, Dispositions!ATH$14, Raw!$F:$F, Dispositions!$C18, Raw!$H:$H, "E34")</f>
        <v>0</v>
      </c>
      <c r="ATJ18" s="34">
        <f>SUMIFS(Raw!$I:$I, Raw!$A:$A, Dispositions!ATJ$14, Raw!$F:$F, Dispositions!$C18, Raw!$H:$H, "E02")</f>
        <v>0</v>
      </c>
      <c r="ATK18" s="35">
        <f>SUMIFS(Raw!$I:$I, Raw!$A:$A, Dispositions!ATK$14, Raw!$F:$F, Dispositions!$C18, Raw!$H:$H, "E02")</f>
        <v>0</v>
      </c>
      <c r="ATL18" s="35">
        <f>SUMIFS(Raw!$I:$I, Raw!$A:$A, Dispositions!ATL$14, Raw!$F:$F, Dispositions!$C18, Raw!$H:$H, "E02")</f>
        <v>0</v>
      </c>
      <c r="ATM18" s="35">
        <f>SUMIFS(Raw!$I:$I, Raw!$A:$A, Dispositions!ATM$14, Raw!$F:$F, Dispositions!$C18, Raw!$H:$H, "E02")</f>
        <v>0</v>
      </c>
      <c r="ATN18" s="35">
        <f>SUMIFS(Raw!$I:$I, Raw!$A:$A, Dispositions!ATN$14, Raw!$F:$F, Dispositions!$C18, Raw!$H:$H, "E02")</f>
        <v>0</v>
      </c>
      <c r="ATO18" s="35">
        <f>SUMIFS(Raw!$I:$I, Raw!$A:$A, Dispositions!ATO$14, Raw!$F:$F, Dispositions!$C18, Raw!$H:$H, "E02")</f>
        <v>0</v>
      </c>
      <c r="ATP18" s="36">
        <f>SUMIFS(Raw!$I:$I, Raw!$A:$A, Dispositions!ATP$14, Raw!$F:$F, Dispositions!$C18, Raw!$H:$H, "E02")</f>
        <v>0</v>
      </c>
      <c r="ATR18" s="34">
        <f>SUMIFS(Raw!$I:$I, Raw!$A:$A, Dispositions!ATR$14, Raw!$F:$F, Dispositions!$C18, Raw!$H:$H, "E03")</f>
        <v>0</v>
      </c>
      <c r="ATS18" s="35">
        <f>SUMIFS(Raw!$I:$I, Raw!$A:$A, Dispositions!ATS$14, Raw!$F:$F, Dispositions!$C18, Raw!$H:$H, "E03")</f>
        <v>0</v>
      </c>
      <c r="ATT18" s="35">
        <f>SUMIFS(Raw!$I:$I, Raw!$A:$A, Dispositions!ATT$14, Raw!$F:$F, Dispositions!$C18, Raw!$H:$H, "E03")</f>
        <v>0</v>
      </c>
      <c r="ATU18" s="35">
        <f>SUMIFS(Raw!$I:$I, Raw!$A:$A, Dispositions!ATU$14, Raw!$F:$F, Dispositions!$C18, Raw!$H:$H, "E03")</f>
        <v>0</v>
      </c>
      <c r="ATV18" s="35">
        <f>SUMIFS(Raw!$I:$I, Raw!$A:$A, Dispositions!ATV$14, Raw!$F:$F, Dispositions!$C18, Raw!$H:$H, "E03")</f>
        <v>0</v>
      </c>
      <c r="ATW18" s="35">
        <f>SUMIFS(Raw!$I:$I, Raw!$A:$A, Dispositions!ATW$14, Raw!$F:$F, Dispositions!$C18, Raw!$H:$H, "E03")</f>
        <v>0</v>
      </c>
      <c r="ATX18" s="36">
        <f>SUMIFS(Raw!$I:$I, Raw!$A:$A, Dispositions!ATX$14, Raw!$F:$F, Dispositions!$C18, Raw!$H:$H, "E03")</f>
        <v>0</v>
      </c>
      <c r="ATZ18" s="34">
        <f>SUMIFS(Raw!$I:$I, Raw!$A:$A, Dispositions!ATZ$14, Raw!$F:$F, Dispositions!$C18, Raw!$H:$H, "E05")</f>
        <v>0</v>
      </c>
      <c r="AUA18" s="35">
        <f>SUMIFS(Raw!$I:$I, Raw!$A:$A, Dispositions!AUA$14, Raw!$F:$F, Dispositions!$C18, Raw!$H:$H, "E05")</f>
        <v>0</v>
      </c>
      <c r="AUB18" s="35">
        <f>SUMIFS(Raw!$I:$I, Raw!$A:$A, Dispositions!AUB$14, Raw!$F:$F, Dispositions!$C18, Raw!$H:$H, "E05")</f>
        <v>0</v>
      </c>
      <c r="AUC18" s="35">
        <f>SUMIFS(Raw!$I:$I, Raw!$A:$A, Dispositions!AUC$14, Raw!$F:$F, Dispositions!$C18, Raw!$H:$H, "E05")</f>
        <v>0</v>
      </c>
      <c r="AUD18" s="35">
        <f>SUMIFS(Raw!$I:$I, Raw!$A:$A, Dispositions!AUD$14, Raw!$F:$F, Dispositions!$C18, Raw!$H:$H, "E05")</f>
        <v>0</v>
      </c>
      <c r="AUE18" s="35">
        <f>SUMIFS(Raw!$I:$I, Raw!$A:$A, Dispositions!AUE$14, Raw!$F:$F, Dispositions!$C18, Raw!$H:$H, "E05")</f>
        <v>0</v>
      </c>
      <c r="AUF18" s="36">
        <f>SUMIFS(Raw!$I:$I, Raw!$A:$A, Dispositions!AUF$14, Raw!$F:$F, Dispositions!$C18, Raw!$H:$H, "E05")</f>
        <v>0</v>
      </c>
      <c r="AUH18" s="34">
        <f>SUMIFS(Raw!$I:$I, Raw!$A:$A, Dispositions!AUH$14, Raw!$F:$F, Dispositions!$C18, Raw!$H:$H, "E12")</f>
        <v>0</v>
      </c>
      <c r="AUI18" s="35">
        <f>SUMIFS(Raw!$I:$I, Raw!$A:$A, Dispositions!AUI$14, Raw!$F:$F, Dispositions!$C18, Raw!$H:$H, "E12")</f>
        <v>0</v>
      </c>
      <c r="AUJ18" s="35">
        <f>SUMIFS(Raw!$I:$I, Raw!$A:$A, Dispositions!AUJ$14, Raw!$F:$F, Dispositions!$C18, Raw!$H:$H, "E12")</f>
        <v>0</v>
      </c>
      <c r="AUK18" s="35">
        <f>SUMIFS(Raw!$I:$I, Raw!$A:$A, Dispositions!AUK$14, Raw!$F:$F, Dispositions!$C18, Raw!$H:$H, "E12")</f>
        <v>0</v>
      </c>
      <c r="AUL18" s="35">
        <f>SUMIFS(Raw!$I:$I, Raw!$A:$A, Dispositions!AUL$14, Raw!$F:$F, Dispositions!$C18, Raw!$H:$H, "E12")</f>
        <v>0</v>
      </c>
      <c r="AUM18" s="35">
        <f>SUMIFS(Raw!$I:$I, Raw!$A:$A, Dispositions!AUM$14, Raw!$F:$F, Dispositions!$C18, Raw!$H:$H, "E12")</f>
        <v>0</v>
      </c>
      <c r="AUN18" s="36">
        <f>SUMIFS(Raw!$I:$I, Raw!$A:$A, Dispositions!AUN$14, Raw!$F:$F, Dispositions!$C18, Raw!$H:$H, "E12")</f>
        <v>0</v>
      </c>
      <c r="AUP18" s="34">
        <f>SUMIFS(Raw!$I:$I, Raw!$A:$A, Dispositions!AUP$14, Raw!$F:$F, Dispositions!$C18, Raw!$H:$H, "E13")</f>
        <v>0</v>
      </c>
      <c r="AUQ18" s="35">
        <f>SUMIFS(Raw!$I:$I, Raw!$A:$A, Dispositions!AUQ$14, Raw!$F:$F, Dispositions!$C18, Raw!$H:$H, "E13")</f>
        <v>0</v>
      </c>
      <c r="AUR18" s="35">
        <f>SUMIFS(Raw!$I:$I, Raw!$A:$A, Dispositions!AUR$14, Raw!$F:$F, Dispositions!$C18, Raw!$H:$H, "E13")</f>
        <v>0</v>
      </c>
      <c r="AUS18" s="35">
        <f>SUMIFS(Raw!$I:$I, Raw!$A:$A, Dispositions!AUS$14, Raw!$F:$F, Dispositions!$C18, Raw!$H:$H, "E13")</f>
        <v>0</v>
      </c>
      <c r="AUT18" s="35">
        <f>SUMIFS(Raw!$I:$I, Raw!$A:$A, Dispositions!AUT$14, Raw!$F:$F, Dispositions!$C18, Raw!$H:$H, "E13")</f>
        <v>0</v>
      </c>
      <c r="AUU18" s="35">
        <f>SUMIFS(Raw!$I:$I, Raw!$A:$A, Dispositions!AUU$14, Raw!$F:$F, Dispositions!$C18, Raw!$H:$H, "E13")</f>
        <v>0</v>
      </c>
      <c r="AUV18" s="36">
        <f>SUMIFS(Raw!$I:$I, Raw!$A:$A, Dispositions!AUV$14, Raw!$F:$F, Dispositions!$C18, Raw!$H:$H, "E13")</f>
        <v>0</v>
      </c>
      <c r="AUX18" s="34">
        <f>SUMIFS(Raw!$I:$I, Raw!$A:$A, Dispositions!AUX$14, Raw!$F:$F, Dispositions!$C18, Raw!$H:$H, "E14")</f>
        <v>0</v>
      </c>
      <c r="AUY18" s="35">
        <f>SUMIFS(Raw!$I:$I, Raw!$A:$A, Dispositions!AUY$14, Raw!$F:$F, Dispositions!$C18, Raw!$H:$H, "E14")</f>
        <v>0</v>
      </c>
      <c r="AUZ18" s="35">
        <f>SUMIFS(Raw!$I:$I, Raw!$A:$A, Dispositions!AUZ$14, Raw!$F:$F, Dispositions!$C18, Raw!$H:$H, "E14")</f>
        <v>0</v>
      </c>
      <c r="AVA18" s="35">
        <f>SUMIFS(Raw!$I:$I, Raw!$A:$A, Dispositions!AVA$14, Raw!$F:$F, Dispositions!$C18, Raw!$H:$H, "E14")</f>
        <v>0</v>
      </c>
      <c r="AVB18" s="35">
        <f>SUMIFS(Raw!$I:$I, Raw!$A:$A, Dispositions!AVB$14, Raw!$F:$F, Dispositions!$C18, Raw!$H:$H, "E14")</f>
        <v>0</v>
      </c>
      <c r="AVC18" s="35">
        <f>SUMIFS(Raw!$I:$I, Raw!$A:$A, Dispositions!AVC$14, Raw!$F:$F, Dispositions!$C18, Raw!$H:$H, "E14")</f>
        <v>0</v>
      </c>
      <c r="AVD18" s="36">
        <f>SUMIFS(Raw!$I:$I, Raw!$A:$A, Dispositions!AVD$14, Raw!$F:$F, Dispositions!$C18, Raw!$H:$H, "E14")</f>
        <v>0</v>
      </c>
      <c r="AVF18" s="34">
        <f>SUMIFS(Raw!$I:$I, Raw!$A:$A, Dispositions!AVF$14, Raw!$F:$F, Dispositions!$C18, Raw!$H:$H, "E15")</f>
        <v>0</v>
      </c>
      <c r="AVG18" s="35">
        <f>SUMIFS(Raw!$I:$I, Raw!$A:$A, Dispositions!AVG$14, Raw!$F:$F, Dispositions!$C18, Raw!$H:$H, "E15")</f>
        <v>0</v>
      </c>
      <c r="AVH18" s="35">
        <f>SUMIFS(Raw!$I:$I, Raw!$A:$A, Dispositions!AVH$14, Raw!$F:$F, Dispositions!$C18, Raw!$H:$H, "E15")</f>
        <v>0</v>
      </c>
      <c r="AVI18" s="35">
        <f>SUMIFS(Raw!$I:$I, Raw!$A:$A, Dispositions!AVI$14, Raw!$F:$F, Dispositions!$C18, Raw!$H:$H, "E15")</f>
        <v>0</v>
      </c>
      <c r="AVJ18" s="35">
        <f>SUMIFS(Raw!$I:$I, Raw!$A:$A, Dispositions!AVJ$14, Raw!$F:$F, Dispositions!$C18, Raw!$H:$H, "E15")</f>
        <v>0</v>
      </c>
      <c r="AVK18" s="35">
        <f>SUMIFS(Raw!$I:$I, Raw!$A:$A, Dispositions!AVK$14, Raw!$F:$F, Dispositions!$C18, Raw!$H:$H, "E15")</f>
        <v>0</v>
      </c>
      <c r="AVL18" s="36">
        <f>SUMIFS(Raw!$I:$I, Raw!$A:$A, Dispositions!AVL$14, Raw!$F:$F, Dispositions!$C18, Raw!$H:$H, "E15")</f>
        <v>0</v>
      </c>
      <c r="AVN18" s="34">
        <f>SUMIFS(Raw!$I:$I, Raw!$A:$A, Dispositions!AVN$14, Raw!$F:$F, Dispositions!$C18, Raw!$H:$H, "E16")</f>
        <v>0</v>
      </c>
      <c r="AVO18" s="35">
        <f>SUMIFS(Raw!$I:$I, Raw!$A:$A, Dispositions!AVO$14, Raw!$F:$F, Dispositions!$C18, Raw!$H:$H, "E16")</f>
        <v>0</v>
      </c>
      <c r="AVP18" s="35">
        <f>SUMIFS(Raw!$I:$I, Raw!$A:$A, Dispositions!AVP$14, Raw!$F:$F, Dispositions!$C18, Raw!$H:$H, "E16")</f>
        <v>0</v>
      </c>
      <c r="AVQ18" s="35">
        <f>SUMIFS(Raw!$I:$I, Raw!$A:$A, Dispositions!AVQ$14, Raw!$F:$F, Dispositions!$C18, Raw!$H:$H, "E16")</f>
        <v>0</v>
      </c>
      <c r="AVR18" s="35">
        <f>SUMIFS(Raw!$I:$I, Raw!$A:$A, Dispositions!AVR$14, Raw!$F:$F, Dispositions!$C18, Raw!$H:$H, "E16")</f>
        <v>0</v>
      </c>
      <c r="AVS18" s="35">
        <f>SUMIFS(Raw!$I:$I, Raw!$A:$A, Dispositions!AVS$14, Raw!$F:$F, Dispositions!$C18, Raw!$H:$H, "E16")</f>
        <v>0</v>
      </c>
      <c r="AVT18" s="36">
        <f>SUMIFS(Raw!$I:$I, Raw!$A:$A, Dispositions!AVT$14, Raw!$F:$F, Dispositions!$C18, Raw!$H:$H, "E16")</f>
        <v>0</v>
      </c>
      <c r="AVV18" s="34">
        <f>SUMIFS(Raw!$I:$I, Raw!$A:$A, Dispositions!AVV$14, Raw!$F:$F, Dispositions!$C18, Raw!$H:$H, "E18")</f>
        <v>0</v>
      </c>
      <c r="AVW18" s="35">
        <f>SUMIFS(Raw!$I:$I, Raw!$A:$A, Dispositions!AVW$14, Raw!$F:$F, Dispositions!$C18, Raw!$H:$H, "E18")</f>
        <v>0</v>
      </c>
      <c r="AVX18" s="35">
        <f>SUMIFS(Raw!$I:$I, Raw!$A:$A, Dispositions!AVX$14, Raw!$F:$F, Dispositions!$C18, Raw!$H:$H, "E18")</f>
        <v>0</v>
      </c>
      <c r="AVY18" s="35">
        <f>SUMIFS(Raw!$I:$I, Raw!$A:$A, Dispositions!AVY$14, Raw!$F:$F, Dispositions!$C18, Raw!$H:$H, "E18")</f>
        <v>0</v>
      </c>
      <c r="AVZ18" s="35">
        <f>SUMIFS(Raw!$I:$I, Raw!$A:$A, Dispositions!AVZ$14, Raw!$F:$F, Dispositions!$C18, Raw!$H:$H, "E18")</f>
        <v>0</v>
      </c>
      <c r="AWA18" s="35">
        <f>SUMIFS(Raw!$I:$I, Raw!$A:$A, Dispositions!AWA$14, Raw!$F:$F, Dispositions!$C18, Raw!$H:$H, "E18")</f>
        <v>0</v>
      </c>
      <c r="AWB18" s="36">
        <f>SUMIFS(Raw!$I:$I, Raw!$A:$A, Dispositions!AWB$14, Raw!$F:$F, Dispositions!$C18, Raw!$H:$H, "E18")</f>
        <v>0</v>
      </c>
      <c r="AWD18" s="34">
        <f>SUMIFS(Raw!$I:$I, Raw!$A:$A, Dispositions!AWD$14, Raw!$F:$F, Dispositions!$C18, Raw!$H:$H, "E34")</f>
        <v>0</v>
      </c>
      <c r="AWE18" s="35">
        <f>SUMIFS(Raw!$I:$I, Raw!$A:$A, Dispositions!AWE$14, Raw!$F:$F, Dispositions!$C18, Raw!$H:$H, "E34")</f>
        <v>0</v>
      </c>
      <c r="AWF18" s="35">
        <f>SUMIFS(Raw!$I:$I, Raw!$A:$A, Dispositions!AWF$14, Raw!$F:$F, Dispositions!$C18, Raw!$H:$H, "E34")</f>
        <v>0</v>
      </c>
      <c r="AWG18" s="35">
        <f>SUMIFS(Raw!$I:$I, Raw!$A:$A, Dispositions!AWG$14, Raw!$F:$F, Dispositions!$C18, Raw!$H:$H, "E34")</f>
        <v>0</v>
      </c>
      <c r="AWH18" s="35">
        <f>SUMIFS(Raw!$I:$I, Raw!$A:$A, Dispositions!AWH$14, Raw!$F:$F, Dispositions!$C18, Raw!$H:$H, "E34")</f>
        <v>0</v>
      </c>
      <c r="AWI18" s="35">
        <f>SUMIFS(Raw!$I:$I, Raw!$A:$A, Dispositions!AWI$14, Raw!$F:$F, Dispositions!$C18, Raw!$H:$H, "E34")</f>
        <v>0</v>
      </c>
      <c r="AWJ18" s="36">
        <f>SUMIFS(Raw!$I:$I, Raw!$A:$A, Dispositions!AWJ$14, Raw!$F:$F, Dispositions!$C18, Raw!$H:$H, "E34")</f>
        <v>0</v>
      </c>
      <c r="AWL18" s="34">
        <f>SUMIFS(Raw!$I:$I, Raw!$A:$A, Dispositions!AWL$14, Raw!$F:$F, Dispositions!$C18, Raw!$H:$H, "E02")</f>
        <v>0</v>
      </c>
      <c r="AWM18" s="35">
        <f>SUMIFS(Raw!$I:$I, Raw!$A:$A, Dispositions!AWM$14, Raw!$F:$F, Dispositions!$C18, Raw!$H:$H, "E02")</f>
        <v>0</v>
      </c>
      <c r="AWN18" s="35">
        <f>SUMIFS(Raw!$I:$I, Raw!$A:$A, Dispositions!AWN$14, Raw!$F:$F, Dispositions!$C18, Raw!$H:$H, "E02")</f>
        <v>0</v>
      </c>
      <c r="AWO18" s="35">
        <f>SUMIFS(Raw!$I:$I, Raw!$A:$A, Dispositions!AWO$14, Raw!$F:$F, Dispositions!$C18, Raw!$H:$H, "E02")</f>
        <v>0</v>
      </c>
      <c r="AWP18" s="35">
        <f>SUMIFS(Raw!$I:$I, Raw!$A:$A, Dispositions!AWP$14, Raw!$F:$F, Dispositions!$C18, Raw!$H:$H, "E02")</f>
        <v>0</v>
      </c>
      <c r="AWQ18" s="35">
        <f>SUMIFS(Raw!$I:$I, Raw!$A:$A, Dispositions!AWQ$14, Raw!$F:$F, Dispositions!$C18, Raw!$H:$H, "E02")</f>
        <v>0</v>
      </c>
      <c r="AWR18" s="36">
        <f>SUMIFS(Raw!$I:$I, Raw!$A:$A, Dispositions!AWR$14, Raw!$F:$F, Dispositions!$C18, Raw!$H:$H, "E02")</f>
        <v>0</v>
      </c>
      <c r="AWT18" s="34">
        <f>SUMIFS(Raw!$I:$I, Raw!$A:$A, Dispositions!AWT$14, Raw!$F:$F, Dispositions!$C18, Raw!$H:$H, "E03")</f>
        <v>0</v>
      </c>
      <c r="AWU18" s="35">
        <f>SUMIFS(Raw!$I:$I, Raw!$A:$A, Dispositions!AWU$14, Raw!$F:$F, Dispositions!$C18, Raw!$H:$H, "E03")</f>
        <v>0</v>
      </c>
      <c r="AWV18" s="35">
        <f>SUMIFS(Raw!$I:$I, Raw!$A:$A, Dispositions!AWV$14, Raw!$F:$F, Dispositions!$C18, Raw!$H:$H, "E03")</f>
        <v>0</v>
      </c>
      <c r="AWW18" s="35">
        <f>SUMIFS(Raw!$I:$I, Raw!$A:$A, Dispositions!AWW$14, Raw!$F:$F, Dispositions!$C18, Raw!$H:$H, "E03")</f>
        <v>0</v>
      </c>
      <c r="AWX18" s="35">
        <f>SUMIFS(Raw!$I:$I, Raw!$A:$A, Dispositions!AWX$14, Raw!$F:$F, Dispositions!$C18, Raw!$H:$H, "E03")</f>
        <v>0</v>
      </c>
      <c r="AWY18" s="35">
        <f>SUMIFS(Raw!$I:$I, Raw!$A:$A, Dispositions!AWY$14, Raw!$F:$F, Dispositions!$C18, Raw!$H:$H, "E03")</f>
        <v>0</v>
      </c>
      <c r="AWZ18" s="36">
        <f>SUMIFS(Raw!$I:$I, Raw!$A:$A, Dispositions!AWZ$14, Raw!$F:$F, Dispositions!$C18, Raw!$H:$H, "E03")</f>
        <v>0</v>
      </c>
      <c r="AXB18" s="34">
        <f>SUMIFS(Raw!$I:$I, Raw!$A:$A, Dispositions!AXB$14, Raw!$F:$F, Dispositions!$C18, Raw!$H:$H, "E05")</f>
        <v>0</v>
      </c>
      <c r="AXC18" s="35">
        <f>SUMIFS(Raw!$I:$I, Raw!$A:$A, Dispositions!AXC$14, Raw!$F:$F, Dispositions!$C18, Raw!$H:$H, "E05")</f>
        <v>0</v>
      </c>
      <c r="AXD18" s="35">
        <f>SUMIFS(Raw!$I:$I, Raw!$A:$A, Dispositions!AXD$14, Raw!$F:$F, Dispositions!$C18, Raw!$H:$H, "E05")</f>
        <v>0</v>
      </c>
      <c r="AXE18" s="35">
        <f>SUMIFS(Raw!$I:$I, Raw!$A:$A, Dispositions!AXE$14, Raw!$F:$F, Dispositions!$C18, Raw!$H:$H, "E05")</f>
        <v>0</v>
      </c>
      <c r="AXF18" s="35">
        <f>SUMIFS(Raw!$I:$I, Raw!$A:$A, Dispositions!AXF$14, Raw!$F:$F, Dispositions!$C18, Raw!$H:$H, "E05")</f>
        <v>0</v>
      </c>
      <c r="AXG18" s="35">
        <f>SUMIFS(Raw!$I:$I, Raw!$A:$A, Dispositions!AXG$14, Raw!$F:$F, Dispositions!$C18, Raw!$H:$H, "E05")</f>
        <v>0</v>
      </c>
      <c r="AXH18" s="36">
        <f>SUMIFS(Raw!$I:$I, Raw!$A:$A, Dispositions!AXH$14, Raw!$F:$F, Dispositions!$C18, Raw!$H:$H, "E05")</f>
        <v>0</v>
      </c>
      <c r="AXJ18" s="34">
        <f>SUMIFS(Raw!$I:$I, Raw!$A:$A, Dispositions!AXJ$14, Raw!$F:$F, Dispositions!$C18, Raw!$H:$H, "E12")</f>
        <v>0</v>
      </c>
      <c r="AXK18" s="35">
        <f>SUMIFS(Raw!$I:$I, Raw!$A:$A, Dispositions!AXK$14, Raw!$F:$F, Dispositions!$C18, Raw!$H:$H, "E12")</f>
        <v>0</v>
      </c>
      <c r="AXL18" s="35">
        <f>SUMIFS(Raw!$I:$I, Raw!$A:$A, Dispositions!AXL$14, Raw!$F:$F, Dispositions!$C18, Raw!$H:$H, "E12")</f>
        <v>0</v>
      </c>
      <c r="AXM18" s="35">
        <f>SUMIFS(Raw!$I:$I, Raw!$A:$A, Dispositions!AXM$14, Raw!$F:$F, Dispositions!$C18, Raw!$H:$H, "E12")</f>
        <v>0</v>
      </c>
      <c r="AXN18" s="35">
        <f>SUMIFS(Raw!$I:$I, Raw!$A:$A, Dispositions!AXN$14, Raw!$F:$F, Dispositions!$C18, Raw!$H:$H, "E12")</f>
        <v>0</v>
      </c>
      <c r="AXO18" s="35">
        <f>SUMIFS(Raw!$I:$I, Raw!$A:$A, Dispositions!AXO$14, Raw!$F:$F, Dispositions!$C18, Raw!$H:$H, "E12")</f>
        <v>0</v>
      </c>
      <c r="AXP18" s="36">
        <f>SUMIFS(Raw!$I:$I, Raw!$A:$A, Dispositions!AXP$14, Raw!$F:$F, Dispositions!$C18, Raw!$H:$H, "E12")</f>
        <v>0</v>
      </c>
      <c r="AXR18" s="34">
        <f>SUMIFS(Raw!$I:$I, Raw!$A:$A, Dispositions!AXR$14, Raw!$F:$F, Dispositions!$C18, Raw!$H:$H, "E13")</f>
        <v>0</v>
      </c>
      <c r="AXS18" s="35">
        <f>SUMIFS(Raw!$I:$I, Raw!$A:$A, Dispositions!AXS$14, Raw!$F:$F, Dispositions!$C18, Raw!$H:$H, "E13")</f>
        <v>0</v>
      </c>
      <c r="AXT18" s="35">
        <f>SUMIFS(Raw!$I:$I, Raw!$A:$A, Dispositions!AXT$14, Raw!$F:$F, Dispositions!$C18, Raw!$H:$H, "E13")</f>
        <v>0</v>
      </c>
      <c r="AXU18" s="35">
        <f>SUMIFS(Raw!$I:$I, Raw!$A:$A, Dispositions!AXU$14, Raw!$F:$F, Dispositions!$C18, Raw!$H:$H, "E13")</f>
        <v>0</v>
      </c>
      <c r="AXV18" s="35">
        <f>SUMIFS(Raw!$I:$I, Raw!$A:$A, Dispositions!AXV$14, Raw!$F:$F, Dispositions!$C18, Raw!$H:$H, "E13")</f>
        <v>0</v>
      </c>
      <c r="AXW18" s="35">
        <f>SUMIFS(Raw!$I:$I, Raw!$A:$A, Dispositions!AXW$14, Raw!$F:$F, Dispositions!$C18, Raw!$H:$H, "E13")</f>
        <v>0</v>
      </c>
      <c r="AXX18" s="36">
        <f>SUMIFS(Raw!$I:$I, Raw!$A:$A, Dispositions!AXX$14, Raw!$F:$F, Dispositions!$C18, Raw!$H:$H, "E13")</f>
        <v>0</v>
      </c>
      <c r="AXZ18" s="34">
        <f>SUMIFS(Raw!$I:$I, Raw!$A:$A, Dispositions!AXZ$14, Raw!$F:$F, Dispositions!$C18, Raw!$H:$H, "E14")</f>
        <v>0</v>
      </c>
      <c r="AYA18" s="35">
        <f>SUMIFS(Raw!$I:$I, Raw!$A:$A, Dispositions!AYA$14, Raw!$F:$F, Dispositions!$C18, Raw!$H:$H, "E14")</f>
        <v>0</v>
      </c>
      <c r="AYB18" s="35">
        <f>SUMIFS(Raw!$I:$I, Raw!$A:$A, Dispositions!AYB$14, Raw!$F:$F, Dispositions!$C18, Raw!$H:$H, "E14")</f>
        <v>0</v>
      </c>
      <c r="AYC18" s="35">
        <f>SUMIFS(Raw!$I:$I, Raw!$A:$A, Dispositions!AYC$14, Raw!$F:$F, Dispositions!$C18, Raw!$H:$H, "E14")</f>
        <v>0</v>
      </c>
      <c r="AYD18" s="35">
        <f>SUMIFS(Raw!$I:$I, Raw!$A:$A, Dispositions!AYD$14, Raw!$F:$F, Dispositions!$C18, Raw!$H:$H, "E14")</f>
        <v>0</v>
      </c>
      <c r="AYE18" s="35">
        <f>SUMIFS(Raw!$I:$I, Raw!$A:$A, Dispositions!AYE$14, Raw!$F:$F, Dispositions!$C18, Raw!$H:$H, "E14")</f>
        <v>0</v>
      </c>
      <c r="AYF18" s="36">
        <f>SUMIFS(Raw!$I:$I, Raw!$A:$A, Dispositions!AYF$14, Raw!$F:$F, Dispositions!$C18, Raw!$H:$H, "E14")</f>
        <v>0</v>
      </c>
      <c r="AYH18" s="34">
        <f>SUMIFS(Raw!$I:$I, Raw!$A:$A, Dispositions!AYH$14, Raw!$F:$F, Dispositions!$C18, Raw!$H:$H, "E15")</f>
        <v>0</v>
      </c>
      <c r="AYI18" s="35">
        <f>SUMIFS(Raw!$I:$I, Raw!$A:$A, Dispositions!AYI$14, Raw!$F:$F, Dispositions!$C18, Raw!$H:$H, "E15")</f>
        <v>0</v>
      </c>
      <c r="AYJ18" s="35">
        <f>SUMIFS(Raw!$I:$I, Raw!$A:$A, Dispositions!AYJ$14, Raw!$F:$F, Dispositions!$C18, Raw!$H:$H, "E15")</f>
        <v>0</v>
      </c>
      <c r="AYK18" s="35">
        <f>SUMIFS(Raw!$I:$I, Raw!$A:$A, Dispositions!AYK$14, Raw!$F:$F, Dispositions!$C18, Raw!$H:$H, "E15")</f>
        <v>0</v>
      </c>
      <c r="AYL18" s="35">
        <f>SUMIFS(Raw!$I:$I, Raw!$A:$A, Dispositions!AYL$14, Raw!$F:$F, Dispositions!$C18, Raw!$H:$H, "E15")</f>
        <v>0</v>
      </c>
      <c r="AYM18" s="35">
        <f>SUMIFS(Raw!$I:$I, Raw!$A:$A, Dispositions!AYM$14, Raw!$F:$F, Dispositions!$C18, Raw!$H:$H, "E15")</f>
        <v>0</v>
      </c>
      <c r="AYN18" s="36">
        <f>SUMIFS(Raw!$I:$I, Raw!$A:$A, Dispositions!AYN$14, Raw!$F:$F, Dispositions!$C18, Raw!$H:$H, "E15")</f>
        <v>0</v>
      </c>
      <c r="AYP18" s="34">
        <f>SUMIFS(Raw!$I:$I, Raw!$A:$A, Dispositions!AYP$14, Raw!$F:$F, Dispositions!$C18, Raw!$H:$H, "E16")</f>
        <v>0</v>
      </c>
      <c r="AYQ18" s="35">
        <f>SUMIFS(Raw!$I:$I, Raw!$A:$A, Dispositions!AYQ$14, Raw!$F:$F, Dispositions!$C18, Raw!$H:$H, "E16")</f>
        <v>0</v>
      </c>
      <c r="AYR18" s="35">
        <f>SUMIFS(Raw!$I:$I, Raw!$A:$A, Dispositions!AYR$14, Raw!$F:$F, Dispositions!$C18, Raw!$H:$H, "E16")</f>
        <v>0</v>
      </c>
      <c r="AYS18" s="35">
        <f>SUMIFS(Raw!$I:$I, Raw!$A:$A, Dispositions!AYS$14, Raw!$F:$F, Dispositions!$C18, Raw!$H:$H, "E16")</f>
        <v>0</v>
      </c>
      <c r="AYT18" s="35">
        <f>SUMIFS(Raw!$I:$I, Raw!$A:$A, Dispositions!AYT$14, Raw!$F:$F, Dispositions!$C18, Raw!$H:$H, "E16")</f>
        <v>0</v>
      </c>
      <c r="AYU18" s="35">
        <f>SUMIFS(Raw!$I:$I, Raw!$A:$A, Dispositions!AYU$14, Raw!$F:$F, Dispositions!$C18, Raw!$H:$H, "E16")</f>
        <v>0</v>
      </c>
      <c r="AYV18" s="36">
        <f>SUMIFS(Raw!$I:$I, Raw!$A:$A, Dispositions!AYV$14, Raw!$F:$F, Dispositions!$C18, Raw!$H:$H, "E16")</f>
        <v>0</v>
      </c>
      <c r="AYX18" s="34">
        <f>SUMIFS(Raw!$I:$I, Raw!$A:$A, Dispositions!AYX$14, Raw!$F:$F, Dispositions!$C18, Raw!$H:$H, "E18")</f>
        <v>0</v>
      </c>
      <c r="AYY18" s="35">
        <f>SUMIFS(Raw!$I:$I, Raw!$A:$A, Dispositions!AYY$14, Raw!$F:$F, Dispositions!$C18, Raw!$H:$H, "E18")</f>
        <v>0</v>
      </c>
      <c r="AYZ18" s="35">
        <f>SUMIFS(Raw!$I:$I, Raw!$A:$A, Dispositions!AYZ$14, Raw!$F:$F, Dispositions!$C18, Raw!$H:$H, "E18")</f>
        <v>0</v>
      </c>
      <c r="AZA18" s="35">
        <f>SUMIFS(Raw!$I:$I, Raw!$A:$A, Dispositions!AZA$14, Raw!$F:$F, Dispositions!$C18, Raw!$H:$H, "E18")</f>
        <v>0</v>
      </c>
      <c r="AZB18" s="35">
        <f>SUMIFS(Raw!$I:$I, Raw!$A:$A, Dispositions!AZB$14, Raw!$F:$F, Dispositions!$C18, Raw!$H:$H, "E18")</f>
        <v>0</v>
      </c>
      <c r="AZC18" s="35">
        <f>SUMIFS(Raw!$I:$I, Raw!$A:$A, Dispositions!AZC$14, Raw!$F:$F, Dispositions!$C18, Raw!$H:$H, "E18")</f>
        <v>0</v>
      </c>
      <c r="AZD18" s="36">
        <f>SUMIFS(Raw!$I:$I, Raw!$A:$A, Dispositions!AZD$14, Raw!$F:$F, Dispositions!$C18, Raw!$H:$H, "E18")</f>
        <v>0</v>
      </c>
      <c r="AZF18" s="34">
        <f>SUMIFS(Raw!$I:$I, Raw!$A:$A, Dispositions!AZF$14, Raw!$F:$F, Dispositions!$C18, Raw!$H:$H, "E34")</f>
        <v>0</v>
      </c>
      <c r="AZG18" s="35">
        <f>SUMIFS(Raw!$I:$I, Raw!$A:$A, Dispositions!AZG$14, Raw!$F:$F, Dispositions!$C18, Raw!$H:$H, "E34")</f>
        <v>0</v>
      </c>
      <c r="AZH18" s="35">
        <f>SUMIFS(Raw!$I:$I, Raw!$A:$A, Dispositions!AZH$14, Raw!$F:$F, Dispositions!$C18, Raw!$H:$H, "E34")</f>
        <v>0</v>
      </c>
      <c r="AZI18" s="35">
        <f>SUMIFS(Raw!$I:$I, Raw!$A:$A, Dispositions!AZI$14, Raw!$F:$F, Dispositions!$C18, Raw!$H:$H, "E34")</f>
        <v>0</v>
      </c>
      <c r="AZJ18" s="35">
        <f>SUMIFS(Raw!$I:$I, Raw!$A:$A, Dispositions!AZJ$14, Raw!$F:$F, Dispositions!$C18, Raw!$H:$H, "E34")</f>
        <v>0</v>
      </c>
      <c r="AZK18" s="35">
        <f>SUMIFS(Raw!$I:$I, Raw!$A:$A, Dispositions!AZK$14, Raw!$F:$F, Dispositions!$C18, Raw!$H:$H, "E34")</f>
        <v>0</v>
      </c>
      <c r="AZL18" s="36">
        <f>SUMIFS(Raw!$I:$I, Raw!$A:$A, Dispositions!AZL$14, Raw!$F:$F, Dispositions!$C18, Raw!$H:$H, "E34")</f>
        <v>0</v>
      </c>
      <c r="AZN18" s="34">
        <f>SUMIFS(Raw!$I:$I, Raw!$A:$A, Dispositions!AZN$14, Raw!$F:$F, Dispositions!$C18, Raw!$H:$H, "E02")</f>
        <v>0</v>
      </c>
      <c r="AZO18" s="35">
        <f>SUMIFS(Raw!$I:$I, Raw!$A:$A, Dispositions!AZO$14, Raw!$F:$F, Dispositions!$C18, Raw!$H:$H, "E02")</f>
        <v>0</v>
      </c>
      <c r="AZP18" s="35">
        <f>SUMIFS(Raw!$I:$I, Raw!$A:$A, Dispositions!AZP$14, Raw!$F:$F, Dispositions!$C18, Raw!$H:$H, "E02")</f>
        <v>0</v>
      </c>
      <c r="AZQ18" s="35">
        <f>SUMIFS(Raw!$I:$I, Raw!$A:$A, Dispositions!AZQ$14, Raw!$F:$F, Dispositions!$C18, Raw!$H:$H, "E02")</f>
        <v>0</v>
      </c>
      <c r="AZR18" s="35">
        <f>SUMIFS(Raw!$I:$I, Raw!$A:$A, Dispositions!AZR$14, Raw!$F:$F, Dispositions!$C18, Raw!$H:$H, "E02")</f>
        <v>0</v>
      </c>
      <c r="AZS18" s="35">
        <f>SUMIFS(Raw!$I:$I, Raw!$A:$A, Dispositions!AZS$14, Raw!$F:$F, Dispositions!$C18, Raw!$H:$H, "E02")</f>
        <v>0</v>
      </c>
      <c r="AZT18" s="36">
        <f>SUMIFS(Raw!$I:$I, Raw!$A:$A, Dispositions!AZT$14, Raw!$F:$F, Dispositions!$C18, Raw!$H:$H, "E02")</f>
        <v>0</v>
      </c>
      <c r="AZV18" s="34">
        <f>SUMIFS(Raw!$I:$I, Raw!$A:$A, Dispositions!AZV$14, Raw!$F:$F, Dispositions!$C18, Raw!$H:$H, "E03")</f>
        <v>0</v>
      </c>
      <c r="AZW18" s="35">
        <f>SUMIFS(Raw!$I:$I, Raw!$A:$A, Dispositions!AZW$14, Raw!$F:$F, Dispositions!$C18, Raw!$H:$H, "E03")</f>
        <v>0</v>
      </c>
      <c r="AZX18" s="35">
        <f>SUMIFS(Raw!$I:$I, Raw!$A:$A, Dispositions!AZX$14, Raw!$F:$F, Dispositions!$C18, Raw!$H:$H, "E03")</f>
        <v>0</v>
      </c>
      <c r="AZY18" s="35">
        <f>SUMIFS(Raw!$I:$I, Raw!$A:$A, Dispositions!AZY$14, Raw!$F:$F, Dispositions!$C18, Raw!$H:$H, "E03")</f>
        <v>0</v>
      </c>
      <c r="AZZ18" s="35">
        <f>SUMIFS(Raw!$I:$I, Raw!$A:$A, Dispositions!AZZ$14, Raw!$F:$F, Dispositions!$C18, Raw!$H:$H, "E03")</f>
        <v>0</v>
      </c>
      <c r="BAA18" s="35">
        <f>SUMIFS(Raw!$I:$I, Raw!$A:$A, Dispositions!BAA$14, Raw!$F:$F, Dispositions!$C18, Raw!$H:$H, "E03")</f>
        <v>0</v>
      </c>
      <c r="BAB18" s="36">
        <f>SUMIFS(Raw!$I:$I, Raw!$A:$A, Dispositions!BAB$14, Raw!$F:$F, Dispositions!$C18, Raw!$H:$H, "E03")</f>
        <v>0</v>
      </c>
      <c r="BAD18" s="34">
        <f>SUMIFS(Raw!$I:$I, Raw!$A:$A, Dispositions!BAD$14, Raw!$F:$F, Dispositions!$C18, Raw!$H:$H, "E05")</f>
        <v>0</v>
      </c>
      <c r="BAE18" s="35">
        <f>SUMIFS(Raw!$I:$I, Raw!$A:$A, Dispositions!BAE$14, Raw!$F:$F, Dispositions!$C18, Raw!$H:$H, "E05")</f>
        <v>0</v>
      </c>
      <c r="BAF18" s="35">
        <f>SUMIFS(Raw!$I:$I, Raw!$A:$A, Dispositions!BAF$14, Raw!$F:$F, Dispositions!$C18, Raw!$H:$H, "E05")</f>
        <v>0</v>
      </c>
      <c r="BAG18" s="35">
        <f>SUMIFS(Raw!$I:$I, Raw!$A:$A, Dispositions!BAG$14, Raw!$F:$F, Dispositions!$C18, Raw!$H:$H, "E05")</f>
        <v>0</v>
      </c>
      <c r="BAH18" s="35">
        <f>SUMIFS(Raw!$I:$I, Raw!$A:$A, Dispositions!BAH$14, Raw!$F:$F, Dispositions!$C18, Raw!$H:$H, "E05")</f>
        <v>0</v>
      </c>
      <c r="BAI18" s="35">
        <f>SUMIFS(Raw!$I:$I, Raw!$A:$A, Dispositions!BAI$14, Raw!$F:$F, Dispositions!$C18, Raw!$H:$H, "E05")</f>
        <v>0</v>
      </c>
      <c r="BAJ18" s="36">
        <f>SUMIFS(Raw!$I:$I, Raw!$A:$A, Dispositions!BAJ$14, Raw!$F:$F, Dispositions!$C18, Raw!$H:$H, "E05")</f>
        <v>0</v>
      </c>
      <c r="BAL18" s="34">
        <f>SUMIFS(Raw!$I:$I, Raw!$A:$A, Dispositions!BAL$14, Raw!$F:$F, Dispositions!$C18, Raw!$H:$H, "E12")</f>
        <v>0</v>
      </c>
      <c r="BAM18" s="35">
        <f>SUMIFS(Raw!$I:$I, Raw!$A:$A, Dispositions!BAM$14, Raw!$F:$F, Dispositions!$C18, Raw!$H:$H, "E12")</f>
        <v>0</v>
      </c>
      <c r="BAN18" s="35">
        <f>SUMIFS(Raw!$I:$I, Raw!$A:$A, Dispositions!BAN$14, Raw!$F:$F, Dispositions!$C18, Raw!$H:$H, "E12")</f>
        <v>0</v>
      </c>
      <c r="BAO18" s="35">
        <f>SUMIFS(Raw!$I:$I, Raw!$A:$A, Dispositions!BAO$14, Raw!$F:$F, Dispositions!$C18, Raw!$H:$H, "E12")</f>
        <v>0</v>
      </c>
      <c r="BAP18" s="35">
        <f>SUMIFS(Raw!$I:$I, Raw!$A:$A, Dispositions!BAP$14, Raw!$F:$F, Dispositions!$C18, Raw!$H:$H, "E12")</f>
        <v>0</v>
      </c>
      <c r="BAQ18" s="35">
        <f>SUMIFS(Raw!$I:$I, Raw!$A:$A, Dispositions!BAQ$14, Raw!$F:$F, Dispositions!$C18, Raw!$H:$H, "E12")</f>
        <v>0</v>
      </c>
      <c r="BAR18" s="36">
        <f>SUMIFS(Raw!$I:$I, Raw!$A:$A, Dispositions!BAR$14, Raw!$F:$F, Dispositions!$C18, Raw!$H:$H, "E12")</f>
        <v>0</v>
      </c>
      <c r="BAT18" s="34">
        <f>SUMIFS(Raw!$I:$I, Raw!$A:$A, Dispositions!BAT$14, Raw!$F:$F, Dispositions!$C18, Raw!$H:$H, "E13")</f>
        <v>0</v>
      </c>
      <c r="BAU18" s="35">
        <f>SUMIFS(Raw!$I:$I, Raw!$A:$A, Dispositions!BAU$14, Raw!$F:$F, Dispositions!$C18, Raw!$H:$H, "E13")</f>
        <v>0</v>
      </c>
      <c r="BAV18" s="35">
        <f>SUMIFS(Raw!$I:$I, Raw!$A:$A, Dispositions!BAV$14, Raw!$F:$F, Dispositions!$C18, Raw!$H:$H, "E13")</f>
        <v>0</v>
      </c>
      <c r="BAW18" s="35">
        <f>SUMIFS(Raw!$I:$I, Raw!$A:$A, Dispositions!BAW$14, Raw!$F:$F, Dispositions!$C18, Raw!$H:$H, "E13")</f>
        <v>0</v>
      </c>
      <c r="BAX18" s="35">
        <f>SUMIFS(Raw!$I:$I, Raw!$A:$A, Dispositions!BAX$14, Raw!$F:$F, Dispositions!$C18, Raw!$H:$H, "E13")</f>
        <v>0</v>
      </c>
      <c r="BAY18" s="35">
        <f>SUMIFS(Raw!$I:$I, Raw!$A:$A, Dispositions!BAY$14, Raw!$F:$F, Dispositions!$C18, Raw!$H:$H, "E13")</f>
        <v>0</v>
      </c>
      <c r="BAZ18" s="36">
        <f>SUMIFS(Raw!$I:$I, Raw!$A:$A, Dispositions!BAZ$14, Raw!$F:$F, Dispositions!$C18, Raw!$H:$H, "E13")</f>
        <v>0</v>
      </c>
      <c r="BBB18" s="34">
        <f>SUMIFS(Raw!$I:$I, Raw!$A:$A, Dispositions!BBB$14, Raw!$F:$F, Dispositions!$C18, Raw!$H:$H, "E14")</f>
        <v>0</v>
      </c>
      <c r="BBC18" s="35">
        <f>SUMIFS(Raw!$I:$I, Raw!$A:$A, Dispositions!BBC$14, Raw!$F:$F, Dispositions!$C18, Raw!$H:$H, "E14")</f>
        <v>0</v>
      </c>
      <c r="BBD18" s="35">
        <f>SUMIFS(Raw!$I:$I, Raw!$A:$A, Dispositions!BBD$14, Raw!$F:$F, Dispositions!$C18, Raw!$H:$H, "E14")</f>
        <v>0</v>
      </c>
      <c r="BBE18" s="35">
        <f>SUMIFS(Raw!$I:$I, Raw!$A:$A, Dispositions!BBE$14, Raw!$F:$F, Dispositions!$C18, Raw!$H:$H, "E14")</f>
        <v>0</v>
      </c>
      <c r="BBF18" s="35">
        <f>SUMIFS(Raw!$I:$I, Raw!$A:$A, Dispositions!BBF$14, Raw!$F:$F, Dispositions!$C18, Raw!$H:$H, "E14")</f>
        <v>0</v>
      </c>
      <c r="BBG18" s="35">
        <f>SUMIFS(Raw!$I:$I, Raw!$A:$A, Dispositions!BBG$14, Raw!$F:$F, Dispositions!$C18, Raw!$H:$H, "E14")</f>
        <v>0</v>
      </c>
      <c r="BBH18" s="36">
        <f>SUMIFS(Raw!$I:$I, Raw!$A:$A, Dispositions!BBH$14, Raw!$F:$F, Dispositions!$C18, Raw!$H:$H, "E14")</f>
        <v>0</v>
      </c>
      <c r="BBJ18" s="34">
        <f>SUMIFS(Raw!$I:$I, Raw!$A:$A, Dispositions!BBJ$14, Raw!$F:$F, Dispositions!$C18, Raw!$H:$H, "E15")</f>
        <v>0</v>
      </c>
      <c r="BBK18" s="35">
        <f>SUMIFS(Raw!$I:$I, Raw!$A:$A, Dispositions!BBK$14, Raw!$F:$F, Dispositions!$C18, Raw!$H:$H, "E15")</f>
        <v>0</v>
      </c>
      <c r="BBL18" s="35">
        <f>SUMIFS(Raw!$I:$I, Raw!$A:$A, Dispositions!BBL$14, Raw!$F:$F, Dispositions!$C18, Raw!$H:$H, "E15")</f>
        <v>0</v>
      </c>
      <c r="BBM18" s="35">
        <f>SUMIFS(Raw!$I:$I, Raw!$A:$A, Dispositions!BBM$14, Raw!$F:$F, Dispositions!$C18, Raw!$H:$H, "E15")</f>
        <v>0</v>
      </c>
      <c r="BBN18" s="35">
        <f>SUMIFS(Raw!$I:$I, Raw!$A:$A, Dispositions!BBN$14, Raw!$F:$F, Dispositions!$C18, Raw!$H:$H, "E15")</f>
        <v>0</v>
      </c>
      <c r="BBO18" s="35">
        <f>SUMIFS(Raw!$I:$I, Raw!$A:$A, Dispositions!BBO$14, Raw!$F:$F, Dispositions!$C18, Raw!$H:$H, "E15")</f>
        <v>0</v>
      </c>
      <c r="BBP18" s="36">
        <f>SUMIFS(Raw!$I:$I, Raw!$A:$A, Dispositions!BBP$14, Raw!$F:$F, Dispositions!$C18, Raw!$H:$H, "E15")</f>
        <v>0</v>
      </c>
      <c r="BBR18" s="34">
        <f>SUMIFS(Raw!$I:$I, Raw!$A:$A, Dispositions!BBR$14, Raw!$F:$F, Dispositions!$C18, Raw!$H:$H, "E16")</f>
        <v>0</v>
      </c>
      <c r="BBS18" s="35">
        <f>SUMIFS(Raw!$I:$I, Raw!$A:$A, Dispositions!BBS$14, Raw!$F:$F, Dispositions!$C18, Raw!$H:$H, "E16")</f>
        <v>0</v>
      </c>
      <c r="BBT18" s="35">
        <f>SUMIFS(Raw!$I:$I, Raw!$A:$A, Dispositions!BBT$14, Raw!$F:$F, Dispositions!$C18, Raw!$H:$H, "E16")</f>
        <v>0</v>
      </c>
      <c r="BBU18" s="35">
        <f>SUMIFS(Raw!$I:$I, Raw!$A:$A, Dispositions!BBU$14, Raw!$F:$F, Dispositions!$C18, Raw!$H:$H, "E16")</f>
        <v>0</v>
      </c>
      <c r="BBV18" s="35">
        <f>SUMIFS(Raw!$I:$I, Raw!$A:$A, Dispositions!BBV$14, Raw!$F:$F, Dispositions!$C18, Raw!$H:$H, "E16")</f>
        <v>0</v>
      </c>
      <c r="BBW18" s="35">
        <f>SUMIFS(Raw!$I:$I, Raw!$A:$A, Dispositions!BBW$14, Raw!$F:$F, Dispositions!$C18, Raw!$H:$H, "E16")</f>
        <v>0</v>
      </c>
      <c r="BBX18" s="36">
        <f>SUMIFS(Raw!$I:$I, Raw!$A:$A, Dispositions!BBX$14, Raw!$F:$F, Dispositions!$C18, Raw!$H:$H, "E16")</f>
        <v>0</v>
      </c>
      <c r="BBZ18" s="34">
        <f>SUMIFS(Raw!$I:$I, Raw!$A:$A, Dispositions!BBZ$14, Raw!$F:$F, Dispositions!$C18, Raw!$H:$H, "E18")</f>
        <v>0</v>
      </c>
      <c r="BCA18" s="35">
        <f>SUMIFS(Raw!$I:$I, Raw!$A:$A, Dispositions!BCA$14, Raw!$F:$F, Dispositions!$C18, Raw!$H:$H, "E18")</f>
        <v>0</v>
      </c>
      <c r="BCB18" s="35">
        <f>SUMIFS(Raw!$I:$I, Raw!$A:$A, Dispositions!BCB$14, Raw!$F:$F, Dispositions!$C18, Raw!$H:$H, "E18")</f>
        <v>0</v>
      </c>
      <c r="BCC18" s="35">
        <f>SUMIFS(Raw!$I:$I, Raw!$A:$A, Dispositions!BCC$14, Raw!$F:$F, Dispositions!$C18, Raw!$H:$H, "E18")</f>
        <v>0</v>
      </c>
      <c r="BCD18" s="35">
        <f>SUMIFS(Raw!$I:$I, Raw!$A:$A, Dispositions!BCD$14, Raw!$F:$F, Dispositions!$C18, Raw!$H:$H, "E18")</f>
        <v>0</v>
      </c>
      <c r="BCE18" s="35">
        <f>SUMIFS(Raw!$I:$I, Raw!$A:$A, Dispositions!BCE$14, Raw!$F:$F, Dispositions!$C18, Raw!$H:$H, "E18")</f>
        <v>0</v>
      </c>
      <c r="BCF18" s="36">
        <f>SUMIFS(Raw!$I:$I, Raw!$A:$A, Dispositions!BCF$14, Raw!$F:$F, Dispositions!$C18, Raw!$H:$H, "E18")</f>
        <v>0</v>
      </c>
      <c r="BCH18" s="34">
        <f>SUMIFS(Raw!$I:$I, Raw!$A:$A, Dispositions!BCH$14, Raw!$F:$F, Dispositions!$C18, Raw!$H:$H, "E34")</f>
        <v>0</v>
      </c>
      <c r="BCI18" s="35">
        <f>SUMIFS(Raw!$I:$I, Raw!$A:$A, Dispositions!BCI$14, Raw!$F:$F, Dispositions!$C18, Raw!$H:$H, "E34")</f>
        <v>0</v>
      </c>
      <c r="BCJ18" s="35">
        <f>SUMIFS(Raw!$I:$I, Raw!$A:$A, Dispositions!BCJ$14, Raw!$F:$F, Dispositions!$C18, Raw!$H:$H, "E34")</f>
        <v>0</v>
      </c>
      <c r="BCK18" s="35">
        <f>SUMIFS(Raw!$I:$I, Raw!$A:$A, Dispositions!BCK$14, Raw!$F:$F, Dispositions!$C18, Raw!$H:$H, "E34")</f>
        <v>0</v>
      </c>
      <c r="BCL18" s="35">
        <f>SUMIFS(Raw!$I:$I, Raw!$A:$A, Dispositions!BCL$14, Raw!$F:$F, Dispositions!$C18, Raw!$H:$H, "E34")</f>
        <v>0</v>
      </c>
      <c r="BCM18" s="35">
        <f>SUMIFS(Raw!$I:$I, Raw!$A:$A, Dispositions!BCM$14, Raw!$F:$F, Dispositions!$C18, Raw!$H:$H, "E34")</f>
        <v>0</v>
      </c>
      <c r="BCN18" s="36">
        <f>SUMIFS(Raw!$I:$I, Raw!$A:$A, Dispositions!BCN$14, Raw!$F:$F, Dispositions!$C18, Raw!$H:$H, "E34")</f>
        <v>0</v>
      </c>
      <c r="BCP18" s="34">
        <f>SUMIFS(Raw!$I:$I, Raw!$A:$A, Dispositions!BCP$14, Raw!$F:$F, Dispositions!$C18, Raw!$H:$H, "E02")</f>
        <v>0</v>
      </c>
      <c r="BCQ18" s="35">
        <f>SUMIFS(Raw!$I:$I, Raw!$A:$A, Dispositions!BCQ$14, Raw!$F:$F, Dispositions!$C18, Raw!$H:$H, "E02")</f>
        <v>0</v>
      </c>
      <c r="BCR18" s="35">
        <f>SUMIFS(Raw!$I:$I, Raw!$A:$A, Dispositions!BCR$14, Raw!$F:$F, Dispositions!$C18, Raw!$H:$H, "E02")</f>
        <v>0</v>
      </c>
      <c r="BCS18" s="35">
        <f>SUMIFS(Raw!$I:$I, Raw!$A:$A, Dispositions!BCS$14, Raw!$F:$F, Dispositions!$C18, Raw!$H:$H, "E02")</f>
        <v>0</v>
      </c>
      <c r="BCT18" s="35">
        <f>SUMIFS(Raw!$I:$I, Raw!$A:$A, Dispositions!BCT$14, Raw!$F:$F, Dispositions!$C18, Raw!$H:$H, "E02")</f>
        <v>0</v>
      </c>
      <c r="BCU18" s="35">
        <f>SUMIFS(Raw!$I:$I, Raw!$A:$A, Dispositions!BCU$14, Raw!$F:$F, Dispositions!$C18, Raw!$H:$H, "E02")</f>
        <v>0</v>
      </c>
      <c r="BCV18" s="36">
        <f>SUMIFS(Raw!$I:$I, Raw!$A:$A, Dispositions!BCV$14, Raw!$F:$F, Dispositions!$C18, Raw!$H:$H, "E02")</f>
        <v>0</v>
      </c>
      <c r="BCX18" s="34">
        <f>SUMIFS(Raw!$I:$I, Raw!$A:$A, Dispositions!BCX$14, Raw!$F:$F, Dispositions!$C18, Raw!$H:$H, "E03")</f>
        <v>0</v>
      </c>
      <c r="BCY18" s="35">
        <f>SUMIFS(Raw!$I:$I, Raw!$A:$A, Dispositions!BCY$14, Raw!$F:$F, Dispositions!$C18, Raw!$H:$H, "E03")</f>
        <v>0</v>
      </c>
      <c r="BCZ18" s="35">
        <f>SUMIFS(Raw!$I:$I, Raw!$A:$A, Dispositions!BCZ$14, Raw!$F:$F, Dispositions!$C18, Raw!$H:$H, "E03")</f>
        <v>0</v>
      </c>
      <c r="BDA18" s="35">
        <f>SUMIFS(Raw!$I:$I, Raw!$A:$A, Dispositions!BDA$14, Raw!$F:$F, Dispositions!$C18, Raw!$H:$H, "E03")</f>
        <v>0</v>
      </c>
      <c r="BDB18" s="35">
        <f>SUMIFS(Raw!$I:$I, Raw!$A:$A, Dispositions!BDB$14, Raw!$F:$F, Dispositions!$C18, Raw!$H:$H, "E03")</f>
        <v>0</v>
      </c>
      <c r="BDC18" s="35">
        <f>SUMIFS(Raw!$I:$I, Raw!$A:$A, Dispositions!BDC$14, Raw!$F:$F, Dispositions!$C18, Raw!$H:$H, "E03")</f>
        <v>0</v>
      </c>
      <c r="BDD18" s="36">
        <f>SUMIFS(Raw!$I:$I, Raw!$A:$A, Dispositions!BDD$14, Raw!$F:$F, Dispositions!$C18, Raw!$H:$H, "E03")</f>
        <v>0</v>
      </c>
      <c r="BDF18" s="34">
        <f>SUMIFS(Raw!$I:$I, Raw!$A:$A, Dispositions!BDF$14, Raw!$F:$F, Dispositions!$C18, Raw!$H:$H, "E05")</f>
        <v>0</v>
      </c>
      <c r="BDG18" s="35">
        <f>SUMIFS(Raw!$I:$I, Raw!$A:$A, Dispositions!BDG$14, Raw!$F:$F, Dispositions!$C18, Raw!$H:$H, "E05")</f>
        <v>0</v>
      </c>
      <c r="BDH18" s="35">
        <f>SUMIFS(Raw!$I:$I, Raw!$A:$A, Dispositions!BDH$14, Raw!$F:$F, Dispositions!$C18, Raw!$H:$H, "E05")</f>
        <v>0</v>
      </c>
      <c r="BDI18" s="35">
        <f>SUMIFS(Raw!$I:$I, Raw!$A:$A, Dispositions!BDI$14, Raw!$F:$F, Dispositions!$C18, Raw!$H:$H, "E05")</f>
        <v>0</v>
      </c>
      <c r="BDJ18" s="35">
        <f>SUMIFS(Raw!$I:$I, Raw!$A:$A, Dispositions!BDJ$14, Raw!$F:$F, Dispositions!$C18, Raw!$H:$H, "E05")</f>
        <v>0</v>
      </c>
      <c r="BDK18" s="35">
        <f>SUMIFS(Raw!$I:$I, Raw!$A:$A, Dispositions!BDK$14, Raw!$F:$F, Dispositions!$C18, Raw!$H:$H, "E05")</f>
        <v>0</v>
      </c>
      <c r="BDL18" s="36">
        <f>SUMIFS(Raw!$I:$I, Raw!$A:$A, Dispositions!BDL$14, Raw!$F:$F, Dispositions!$C18, Raw!$H:$H, "E05")</f>
        <v>0</v>
      </c>
      <c r="BDN18" s="34">
        <f>SUMIFS(Raw!$I:$I, Raw!$A:$A, Dispositions!BDN$14, Raw!$F:$F, Dispositions!$C18, Raw!$H:$H, "E12")</f>
        <v>0</v>
      </c>
      <c r="BDO18" s="35">
        <f>SUMIFS(Raw!$I:$I, Raw!$A:$A, Dispositions!BDO$14, Raw!$F:$F, Dispositions!$C18, Raw!$H:$H, "E12")</f>
        <v>0</v>
      </c>
      <c r="BDP18" s="35">
        <f>SUMIFS(Raw!$I:$I, Raw!$A:$A, Dispositions!BDP$14, Raw!$F:$F, Dispositions!$C18, Raw!$H:$H, "E12")</f>
        <v>0</v>
      </c>
      <c r="BDQ18" s="35">
        <f>SUMIFS(Raw!$I:$I, Raw!$A:$A, Dispositions!BDQ$14, Raw!$F:$F, Dispositions!$C18, Raw!$H:$H, "E12")</f>
        <v>0</v>
      </c>
      <c r="BDR18" s="35">
        <f>SUMIFS(Raw!$I:$I, Raw!$A:$A, Dispositions!BDR$14, Raw!$F:$F, Dispositions!$C18, Raw!$H:$H, "E12")</f>
        <v>0</v>
      </c>
      <c r="BDS18" s="35">
        <f>SUMIFS(Raw!$I:$I, Raw!$A:$A, Dispositions!BDS$14, Raw!$F:$F, Dispositions!$C18, Raw!$H:$H, "E12")</f>
        <v>0</v>
      </c>
      <c r="BDT18" s="36">
        <f>SUMIFS(Raw!$I:$I, Raw!$A:$A, Dispositions!BDT$14, Raw!$F:$F, Dispositions!$C18, Raw!$H:$H, "E12")</f>
        <v>0</v>
      </c>
      <c r="BDV18" s="34">
        <f>SUMIFS(Raw!$I:$I, Raw!$A:$A, Dispositions!BDV$14, Raw!$F:$F, Dispositions!$C18, Raw!$H:$H, "E13")</f>
        <v>0</v>
      </c>
      <c r="BDW18" s="35">
        <f>SUMIFS(Raw!$I:$I, Raw!$A:$A, Dispositions!BDW$14, Raw!$F:$F, Dispositions!$C18, Raw!$H:$H, "E13")</f>
        <v>0</v>
      </c>
      <c r="BDX18" s="35">
        <f>SUMIFS(Raw!$I:$I, Raw!$A:$A, Dispositions!BDX$14, Raw!$F:$F, Dispositions!$C18, Raw!$H:$H, "E13")</f>
        <v>0</v>
      </c>
      <c r="BDY18" s="35">
        <f>SUMIFS(Raw!$I:$I, Raw!$A:$A, Dispositions!BDY$14, Raw!$F:$F, Dispositions!$C18, Raw!$H:$H, "E13")</f>
        <v>0</v>
      </c>
      <c r="BDZ18" s="35">
        <f>SUMIFS(Raw!$I:$I, Raw!$A:$A, Dispositions!BDZ$14, Raw!$F:$F, Dispositions!$C18, Raw!$H:$H, "E13")</f>
        <v>0</v>
      </c>
      <c r="BEA18" s="35">
        <f>SUMIFS(Raw!$I:$I, Raw!$A:$A, Dispositions!BEA$14, Raw!$F:$F, Dispositions!$C18, Raw!$H:$H, "E13")</f>
        <v>0</v>
      </c>
      <c r="BEB18" s="36">
        <f>SUMIFS(Raw!$I:$I, Raw!$A:$A, Dispositions!BEB$14, Raw!$F:$F, Dispositions!$C18, Raw!$H:$H, "E13")</f>
        <v>0</v>
      </c>
      <c r="BED18" s="34">
        <f>SUMIFS(Raw!$I:$I, Raw!$A:$A, Dispositions!BED$14, Raw!$F:$F, Dispositions!$C18, Raw!$H:$H, "E14")</f>
        <v>0</v>
      </c>
      <c r="BEE18" s="35">
        <f>SUMIFS(Raw!$I:$I, Raw!$A:$A, Dispositions!BEE$14, Raw!$F:$F, Dispositions!$C18, Raw!$H:$H, "E14")</f>
        <v>0</v>
      </c>
      <c r="BEF18" s="35">
        <f>SUMIFS(Raw!$I:$I, Raw!$A:$A, Dispositions!BEF$14, Raw!$F:$F, Dispositions!$C18, Raw!$H:$H, "E14")</f>
        <v>0</v>
      </c>
      <c r="BEG18" s="35">
        <f>SUMIFS(Raw!$I:$I, Raw!$A:$A, Dispositions!BEG$14, Raw!$F:$F, Dispositions!$C18, Raw!$H:$H, "E14")</f>
        <v>0</v>
      </c>
      <c r="BEH18" s="35">
        <f>SUMIFS(Raw!$I:$I, Raw!$A:$A, Dispositions!BEH$14, Raw!$F:$F, Dispositions!$C18, Raw!$H:$H, "E14")</f>
        <v>0</v>
      </c>
      <c r="BEI18" s="35">
        <f>SUMIFS(Raw!$I:$I, Raw!$A:$A, Dispositions!BEI$14, Raw!$F:$F, Dispositions!$C18, Raw!$H:$H, "E14")</f>
        <v>0</v>
      </c>
      <c r="BEJ18" s="36">
        <f>SUMIFS(Raw!$I:$I, Raw!$A:$A, Dispositions!BEJ$14, Raw!$F:$F, Dispositions!$C18, Raw!$H:$H, "E14")</f>
        <v>0</v>
      </c>
      <c r="BEL18" s="34">
        <f>SUMIFS(Raw!$I:$I, Raw!$A:$A, Dispositions!BEL$14, Raw!$F:$F, Dispositions!$C18, Raw!$H:$H, "E15")</f>
        <v>0</v>
      </c>
      <c r="BEM18" s="35">
        <f>SUMIFS(Raw!$I:$I, Raw!$A:$A, Dispositions!BEM$14, Raw!$F:$F, Dispositions!$C18, Raw!$H:$H, "E15")</f>
        <v>0</v>
      </c>
      <c r="BEN18" s="35">
        <f>SUMIFS(Raw!$I:$I, Raw!$A:$A, Dispositions!BEN$14, Raw!$F:$F, Dispositions!$C18, Raw!$H:$H, "E15")</f>
        <v>0</v>
      </c>
      <c r="BEO18" s="35">
        <f>SUMIFS(Raw!$I:$I, Raw!$A:$A, Dispositions!BEO$14, Raw!$F:$F, Dispositions!$C18, Raw!$H:$H, "E15")</f>
        <v>0</v>
      </c>
      <c r="BEP18" s="35">
        <f>SUMIFS(Raw!$I:$I, Raw!$A:$A, Dispositions!BEP$14, Raw!$F:$F, Dispositions!$C18, Raw!$H:$H, "E15")</f>
        <v>0</v>
      </c>
      <c r="BEQ18" s="35">
        <f>SUMIFS(Raw!$I:$I, Raw!$A:$A, Dispositions!BEQ$14, Raw!$F:$F, Dispositions!$C18, Raw!$H:$H, "E15")</f>
        <v>0</v>
      </c>
      <c r="BER18" s="36">
        <f>SUMIFS(Raw!$I:$I, Raw!$A:$A, Dispositions!BER$14, Raw!$F:$F, Dispositions!$C18, Raw!$H:$H, "E15")</f>
        <v>0</v>
      </c>
      <c r="BET18" s="34">
        <f>SUMIFS(Raw!$I:$I, Raw!$A:$A, Dispositions!BET$14, Raw!$F:$F, Dispositions!$C18, Raw!$H:$H, "E16")</f>
        <v>0</v>
      </c>
      <c r="BEU18" s="35">
        <f>SUMIFS(Raw!$I:$I, Raw!$A:$A, Dispositions!BEU$14, Raw!$F:$F, Dispositions!$C18, Raw!$H:$H, "E16")</f>
        <v>0</v>
      </c>
      <c r="BEV18" s="35">
        <f>SUMIFS(Raw!$I:$I, Raw!$A:$A, Dispositions!BEV$14, Raw!$F:$F, Dispositions!$C18, Raw!$H:$H, "E16")</f>
        <v>0</v>
      </c>
      <c r="BEW18" s="35">
        <f>SUMIFS(Raw!$I:$I, Raw!$A:$A, Dispositions!BEW$14, Raw!$F:$F, Dispositions!$C18, Raw!$H:$H, "E16")</f>
        <v>0</v>
      </c>
      <c r="BEX18" s="35">
        <f>SUMIFS(Raw!$I:$I, Raw!$A:$A, Dispositions!BEX$14, Raw!$F:$F, Dispositions!$C18, Raw!$H:$H, "E16")</f>
        <v>0</v>
      </c>
      <c r="BEY18" s="35">
        <f>SUMIFS(Raw!$I:$I, Raw!$A:$A, Dispositions!BEY$14, Raw!$F:$F, Dispositions!$C18, Raw!$H:$H, "E16")</f>
        <v>0</v>
      </c>
      <c r="BEZ18" s="36">
        <f>SUMIFS(Raw!$I:$I, Raw!$A:$A, Dispositions!BEZ$14, Raw!$F:$F, Dispositions!$C18, Raw!$H:$H, "E16")</f>
        <v>0</v>
      </c>
      <c r="BFB18" s="34">
        <f>SUMIFS(Raw!$I:$I, Raw!$A:$A, Dispositions!BFB$14, Raw!$F:$F, Dispositions!$C18, Raw!$H:$H, "E18")</f>
        <v>0</v>
      </c>
      <c r="BFC18" s="35">
        <f>SUMIFS(Raw!$I:$I, Raw!$A:$A, Dispositions!BFC$14, Raw!$F:$F, Dispositions!$C18, Raw!$H:$H, "E18")</f>
        <v>0</v>
      </c>
      <c r="BFD18" s="35">
        <f>SUMIFS(Raw!$I:$I, Raw!$A:$A, Dispositions!BFD$14, Raw!$F:$F, Dispositions!$C18, Raw!$H:$H, "E18")</f>
        <v>0</v>
      </c>
      <c r="BFE18" s="35">
        <f>SUMIFS(Raw!$I:$I, Raw!$A:$A, Dispositions!BFE$14, Raw!$F:$F, Dispositions!$C18, Raw!$H:$H, "E18")</f>
        <v>0</v>
      </c>
      <c r="BFF18" s="35">
        <f>SUMIFS(Raw!$I:$I, Raw!$A:$A, Dispositions!BFF$14, Raw!$F:$F, Dispositions!$C18, Raw!$H:$H, "E18")</f>
        <v>0</v>
      </c>
      <c r="BFG18" s="35">
        <f>SUMIFS(Raw!$I:$I, Raw!$A:$A, Dispositions!BFG$14, Raw!$F:$F, Dispositions!$C18, Raw!$H:$H, "E18")</f>
        <v>0</v>
      </c>
      <c r="BFH18" s="36">
        <f>SUMIFS(Raw!$I:$I, Raw!$A:$A, Dispositions!BFH$14, Raw!$F:$F, Dispositions!$C18, Raw!$H:$H, "E18")</f>
        <v>0</v>
      </c>
      <c r="BFJ18" s="34">
        <f>SUMIFS(Raw!$I:$I, Raw!$A:$A, Dispositions!BFJ$14, Raw!$F:$F, Dispositions!$C18, Raw!$H:$H, "E34")</f>
        <v>0</v>
      </c>
      <c r="BFK18" s="35">
        <f>SUMIFS(Raw!$I:$I, Raw!$A:$A, Dispositions!BFK$14, Raw!$F:$F, Dispositions!$C18, Raw!$H:$H, "E34")</f>
        <v>0</v>
      </c>
      <c r="BFL18" s="35">
        <f>SUMIFS(Raw!$I:$I, Raw!$A:$A, Dispositions!BFL$14, Raw!$F:$F, Dispositions!$C18, Raw!$H:$H, "E34")</f>
        <v>0</v>
      </c>
      <c r="BFM18" s="35">
        <f>SUMIFS(Raw!$I:$I, Raw!$A:$A, Dispositions!BFM$14, Raw!$F:$F, Dispositions!$C18, Raw!$H:$H, "E34")</f>
        <v>0</v>
      </c>
      <c r="BFN18" s="35">
        <f>SUMIFS(Raw!$I:$I, Raw!$A:$A, Dispositions!BFN$14, Raw!$F:$F, Dispositions!$C18, Raw!$H:$H, "E34")</f>
        <v>0</v>
      </c>
      <c r="BFO18" s="35">
        <f>SUMIFS(Raw!$I:$I, Raw!$A:$A, Dispositions!BFO$14, Raw!$F:$F, Dispositions!$C18, Raw!$H:$H, "E34")</f>
        <v>0</v>
      </c>
      <c r="BFP18" s="36">
        <f>SUMIFS(Raw!$I:$I, Raw!$A:$A, Dispositions!BFP$14, Raw!$F:$F, Dispositions!$C18, Raw!$H:$H, "E34")</f>
        <v>0</v>
      </c>
    </row>
    <row r="19" spans="2:1524" x14ac:dyDescent="0.35">
      <c r="B19" s="37" t="s">
        <v>36</v>
      </c>
      <c r="C19" s="38" t="s">
        <v>37</v>
      </c>
      <c r="D19" s="39" t="s">
        <v>38</v>
      </c>
      <c r="F19" s="40">
        <v>587</v>
      </c>
      <c r="G19" s="41">
        <v>517</v>
      </c>
      <c r="H19" s="41">
        <v>640</v>
      </c>
      <c r="I19" s="41">
        <v>614</v>
      </c>
      <c r="J19" s="41">
        <v>628</v>
      </c>
      <c r="K19" s="41">
        <v>673</v>
      </c>
      <c r="L19" s="42">
        <v>767</v>
      </c>
      <c r="N19" s="40">
        <v>1017</v>
      </c>
      <c r="O19" s="41">
        <v>862</v>
      </c>
      <c r="P19" s="41">
        <v>872</v>
      </c>
      <c r="Q19" s="41">
        <v>873</v>
      </c>
      <c r="R19" s="41">
        <v>858</v>
      </c>
      <c r="S19" s="41">
        <v>992</v>
      </c>
      <c r="T19" s="42">
        <v>1068</v>
      </c>
      <c r="V19" s="40">
        <v>6</v>
      </c>
      <c r="W19" s="41">
        <v>8</v>
      </c>
      <c r="X19" s="41">
        <v>6</v>
      </c>
      <c r="Y19" s="41">
        <v>4</v>
      </c>
      <c r="Z19" s="41">
        <v>3</v>
      </c>
      <c r="AA19" s="41">
        <v>6</v>
      </c>
      <c r="AB19" s="42">
        <v>8</v>
      </c>
      <c r="AD19" s="40">
        <v>107</v>
      </c>
      <c r="AE19" s="41">
        <v>72</v>
      </c>
      <c r="AF19" s="41">
        <v>79</v>
      </c>
      <c r="AG19" s="41">
        <v>68</v>
      </c>
      <c r="AH19" s="41">
        <v>89</v>
      </c>
      <c r="AI19" s="41">
        <v>114</v>
      </c>
      <c r="AJ19" s="42">
        <v>97</v>
      </c>
      <c r="AL19" s="40">
        <v>24</v>
      </c>
      <c r="AM19" s="41">
        <v>17</v>
      </c>
      <c r="AN19" s="41">
        <v>11</v>
      </c>
      <c r="AO19" s="41">
        <v>16</v>
      </c>
      <c r="AP19" s="41">
        <v>16</v>
      </c>
      <c r="AQ19" s="41">
        <v>24</v>
      </c>
      <c r="AR19" s="42">
        <v>18</v>
      </c>
      <c r="AT19" s="40">
        <v>237</v>
      </c>
      <c r="AU19" s="41">
        <v>196</v>
      </c>
      <c r="AV19" s="41">
        <v>192</v>
      </c>
      <c r="AW19" s="41">
        <v>210</v>
      </c>
      <c r="AX19" s="41">
        <v>265</v>
      </c>
      <c r="AY19" s="41">
        <v>583</v>
      </c>
      <c r="AZ19" s="42">
        <v>273</v>
      </c>
      <c r="BB19" s="40">
        <v>134</v>
      </c>
      <c r="BC19" s="41">
        <v>78</v>
      </c>
      <c r="BD19" s="41">
        <v>70</v>
      </c>
      <c r="BE19" s="41">
        <v>60</v>
      </c>
      <c r="BF19" s="41">
        <v>95</v>
      </c>
      <c r="BG19" s="41">
        <v>158</v>
      </c>
      <c r="BH19" s="42">
        <v>127</v>
      </c>
      <c r="BJ19" s="40">
        <v>460</v>
      </c>
      <c r="BK19" s="41">
        <v>402</v>
      </c>
      <c r="BL19" s="41">
        <v>421</v>
      </c>
      <c r="BM19" s="41">
        <v>414</v>
      </c>
      <c r="BN19" s="41">
        <v>455</v>
      </c>
      <c r="BO19" s="41">
        <v>736</v>
      </c>
      <c r="BP19" s="42">
        <v>645</v>
      </c>
      <c r="BR19" s="40">
        <v>1401</v>
      </c>
      <c r="BS19" s="41">
        <v>1140</v>
      </c>
      <c r="BT19" s="41">
        <v>1132</v>
      </c>
      <c r="BU19" s="41">
        <v>1180</v>
      </c>
      <c r="BV19" s="41">
        <v>1164</v>
      </c>
      <c r="BW19" s="41">
        <v>1627</v>
      </c>
      <c r="BX19" s="42">
        <v>1682</v>
      </c>
      <c r="BZ19" s="40">
        <v>2863</v>
      </c>
      <c r="CA19" s="41">
        <v>2464</v>
      </c>
      <c r="CB19" s="41">
        <v>2451</v>
      </c>
      <c r="CC19" s="41">
        <v>2566</v>
      </c>
      <c r="CD19" s="41">
        <v>2500</v>
      </c>
      <c r="CE19" s="41">
        <v>4712</v>
      </c>
      <c r="CF19" s="42">
        <v>4186</v>
      </c>
      <c r="CH19" s="40">
        <v>662</v>
      </c>
      <c r="CI19" s="41">
        <v>568</v>
      </c>
      <c r="CJ19" s="41">
        <v>544</v>
      </c>
      <c r="CK19" s="41">
        <v>656</v>
      </c>
      <c r="CL19" s="41">
        <v>603</v>
      </c>
      <c r="CM19" s="41">
        <v>648</v>
      </c>
      <c r="CN19" s="42">
        <v>695</v>
      </c>
      <c r="CP19" s="40">
        <v>1100</v>
      </c>
      <c r="CQ19" s="41">
        <v>914</v>
      </c>
      <c r="CR19" s="41">
        <v>935</v>
      </c>
      <c r="CS19" s="41">
        <v>856</v>
      </c>
      <c r="CT19" s="41">
        <v>899</v>
      </c>
      <c r="CU19" s="41">
        <v>932</v>
      </c>
      <c r="CV19" s="42">
        <v>1156</v>
      </c>
      <c r="CX19" s="40">
        <v>8</v>
      </c>
      <c r="CY19" s="41">
        <v>8</v>
      </c>
      <c r="CZ19" s="41">
        <v>4</v>
      </c>
      <c r="DA19" s="41">
        <v>6</v>
      </c>
      <c r="DB19" s="41">
        <v>6</v>
      </c>
      <c r="DC19" s="41">
        <v>9</v>
      </c>
      <c r="DD19" s="42">
        <v>4</v>
      </c>
      <c r="DF19" s="40">
        <v>95</v>
      </c>
      <c r="DG19" s="41">
        <v>86</v>
      </c>
      <c r="DH19" s="41">
        <v>78</v>
      </c>
      <c r="DI19" s="41">
        <v>78</v>
      </c>
      <c r="DJ19" s="41">
        <v>85</v>
      </c>
      <c r="DK19" s="41">
        <v>88</v>
      </c>
      <c r="DL19" s="42">
        <v>89</v>
      </c>
      <c r="DN19" s="40">
        <v>17</v>
      </c>
      <c r="DO19" s="41">
        <v>21</v>
      </c>
      <c r="DP19" s="41">
        <v>13</v>
      </c>
      <c r="DQ19" s="41">
        <v>12</v>
      </c>
      <c r="DR19" s="41">
        <v>27</v>
      </c>
      <c r="DS19" s="41">
        <v>26</v>
      </c>
      <c r="DT19" s="42">
        <v>20</v>
      </c>
      <c r="DV19" s="40">
        <v>268</v>
      </c>
      <c r="DW19" s="41">
        <v>204</v>
      </c>
      <c r="DX19" s="41">
        <v>208</v>
      </c>
      <c r="DY19" s="41">
        <v>177</v>
      </c>
      <c r="DZ19" s="41">
        <v>316</v>
      </c>
      <c r="EA19" s="41">
        <v>609</v>
      </c>
      <c r="EB19" s="42">
        <v>281</v>
      </c>
      <c r="ED19" s="40">
        <v>70</v>
      </c>
      <c r="EE19" s="41">
        <v>71</v>
      </c>
      <c r="EF19" s="41">
        <v>51</v>
      </c>
      <c r="EG19" s="41">
        <v>55</v>
      </c>
      <c r="EH19" s="41">
        <v>77</v>
      </c>
      <c r="EI19" s="41">
        <v>152</v>
      </c>
      <c r="EJ19" s="42">
        <v>123</v>
      </c>
      <c r="EL19" s="40">
        <v>413</v>
      </c>
      <c r="EM19" s="41">
        <v>392</v>
      </c>
      <c r="EN19" s="41">
        <v>396</v>
      </c>
      <c r="EO19" s="41">
        <v>371</v>
      </c>
      <c r="EP19" s="41">
        <v>443</v>
      </c>
      <c r="EQ19" s="41">
        <v>713</v>
      </c>
      <c r="ER19" s="42">
        <v>660</v>
      </c>
      <c r="ET19" s="40">
        <v>1438</v>
      </c>
      <c r="EU19" s="41">
        <v>1251</v>
      </c>
      <c r="EV19" s="41">
        <v>1275</v>
      </c>
      <c r="EW19" s="41">
        <v>1089</v>
      </c>
      <c r="EX19" s="41">
        <v>1198</v>
      </c>
      <c r="EY19" s="41">
        <v>1462</v>
      </c>
      <c r="EZ19" s="42">
        <v>1691</v>
      </c>
      <c r="FB19" s="40">
        <v>2997</v>
      </c>
      <c r="FC19" s="41">
        <v>2663</v>
      </c>
      <c r="FD19" s="41">
        <v>2602</v>
      </c>
      <c r="FE19" s="41">
        <v>2500</v>
      </c>
      <c r="FF19" s="41">
        <v>2633</v>
      </c>
      <c r="FG19" s="41">
        <v>4334</v>
      </c>
      <c r="FH19" s="42">
        <v>4004</v>
      </c>
      <c r="FJ19" s="40">
        <v>653</v>
      </c>
      <c r="FK19" s="41">
        <v>604</v>
      </c>
      <c r="FL19" s="41">
        <v>503</v>
      </c>
      <c r="FM19" s="41">
        <v>586</v>
      </c>
      <c r="FN19" s="41">
        <v>561</v>
      </c>
      <c r="FO19" s="41">
        <v>721</v>
      </c>
      <c r="FP19" s="42">
        <v>784</v>
      </c>
      <c r="FR19" s="40">
        <v>974</v>
      </c>
      <c r="FS19" s="41">
        <v>916</v>
      </c>
      <c r="FT19" s="41">
        <v>879</v>
      </c>
      <c r="FU19" s="41">
        <v>836</v>
      </c>
      <c r="FV19" s="41">
        <v>789</v>
      </c>
      <c r="FW19" s="41">
        <v>1011</v>
      </c>
      <c r="FX19" s="42">
        <v>989</v>
      </c>
      <c r="FZ19" s="40">
        <v>13</v>
      </c>
      <c r="GA19" s="41">
        <v>4</v>
      </c>
      <c r="GB19" s="41">
        <v>4</v>
      </c>
      <c r="GC19" s="41">
        <v>4</v>
      </c>
      <c r="GD19" s="41">
        <v>1</v>
      </c>
      <c r="GE19" s="41">
        <v>5</v>
      </c>
      <c r="GF19" s="42">
        <v>7</v>
      </c>
      <c r="GH19" s="40">
        <v>88</v>
      </c>
      <c r="GI19" s="41">
        <v>91</v>
      </c>
      <c r="GJ19" s="41">
        <v>84</v>
      </c>
      <c r="GK19" s="41">
        <v>76</v>
      </c>
      <c r="GL19" s="41">
        <v>93</v>
      </c>
      <c r="GM19" s="41">
        <v>94</v>
      </c>
      <c r="GN19" s="42">
        <v>108</v>
      </c>
      <c r="GP19" s="40">
        <v>15</v>
      </c>
      <c r="GQ19" s="41">
        <v>18</v>
      </c>
      <c r="GR19" s="41">
        <v>27</v>
      </c>
      <c r="GS19" s="41">
        <v>26</v>
      </c>
      <c r="GT19" s="41">
        <v>29</v>
      </c>
      <c r="GU19" s="41">
        <v>29</v>
      </c>
      <c r="GV19" s="42">
        <v>38</v>
      </c>
      <c r="GX19" s="40">
        <v>271</v>
      </c>
      <c r="GY19" s="41">
        <v>207</v>
      </c>
      <c r="GZ19" s="41">
        <v>215</v>
      </c>
      <c r="HA19" s="41">
        <v>196</v>
      </c>
      <c r="HB19" s="41">
        <v>344</v>
      </c>
      <c r="HC19" s="41">
        <v>671</v>
      </c>
      <c r="HD19" s="42">
        <v>261</v>
      </c>
      <c r="HF19" s="40">
        <v>71</v>
      </c>
      <c r="HG19" s="41">
        <v>59</v>
      </c>
      <c r="HH19" s="41">
        <v>80</v>
      </c>
      <c r="HI19" s="41">
        <v>42</v>
      </c>
      <c r="HJ19" s="41">
        <v>77</v>
      </c>
      <c r="HK19" s="41">
        <v>157</v>
      </c>
      <c r="HL19" s="42">
        <v>110</v>
      </c>
      <c r="HN19" s="40">
        <v>473</v>
      </c>
      <c r="HO19" s="41">
        <v>406</v>
      </c>
      <c r="HP19" s="41">
        <v>372</v>
      </c>
      <c r="HQ19" s="41">
        <v>349</v>
      </c>
      <c r="HR19" s="41">
        <v>414</v>
      </c>
      <c r="HS19" s="41">
        <v>768</v>
      </c>
      <c r="HT19" s="42">
        <v>696</v>
      </c>
      <c r="HV19" s="40">
        <v>1400</v>
      </c>
      <c r="HW19" s="41">
        <v>1208</v>
      </c>
      <c r="HX19" s="41">
        <v>1140</v>
      </c>
      <c r="HY19" s="41">
        <v>1006</v>
      </c>
      <c r="HZ19" s="41">
        <v>1074</v>
      </c>
      <c r="IA19" s="41">
        <v>1503</v>
      </c>
      <c r="IB19" s="42">
        <v>1386</v>
      </c>
      <c r="ID19" s="40">
        <v>2983</v>
      </c>
      <c r="IE19" s="41">
        <v>2632</v>
      </c>
      <c r="IF19" s="41">
        <v>2410</v>
      </c>
      <c r="IG19" s="41">
        <v>2475</v>
      </c>
      <c r="IH19" s="41">
        <v>2665</v>
      </c>
      <c r="II19" s="41">
        <v>4391</v>
      </c>
      <c r="IJ19" s="42">
        <v>3928</v>
      </c>
      <c r="IL19" s="40">
        <v>658</v>
      </c>
      <c r="IM19" s="41">
        <v>704</v>
      </c>
      <c r="IN19" s="41">
        <v>630</v>
      </c>
      <c r="IO19" s="41">
        <v>653</v>
      </c>
      <c r="IP19" s="41">
        <v>581</v>
      </c>
      <c r="IQ19" s="41">
        <v>727</v>
      </c>
      <c r="IR19" s="42">
        <v>825</v>
      </c>
      <c r="IT19" s="40">
        <v>1016</v>
      </c>
      <c r="IU19" s="41">
        <v>854</v>
      </c>
      <c r="IV19" s="41">
        <v>843</v>
      </c>
      <c r="IW19" s="41">
        <v>782</v>
      </c>
      <c r="IX19" s="41">
        <v>839</v>
      </c>
      <c r="IY19" s="41">
        <v>954</v>
      </c>
      <c r="IZ19" s="42">
        <v>969</v>
      </c>
      <c r="JB19" s="40">
        <v>8</v>
      </c>
      <c r="JC19" s="41">
        <v>7</v>
      </c>
      <c r="JD19" s="41">
        <v>5</v>
      </c>
      <c r="JE19" s="41">
        <v>4</v>
      </c>
      <c r="JF19" s="41">
        <v>4</v>
      </c>
      <c r="JG19" s="41">
        <v>7</v>
      </c>
      <c r="JH19" s="42">
        <v>9</v>
      </c>
      <c r="JJ19" s="40">
        <v>116</v>
      </c>
      <c r="JK19" s="41">
        <v>95</v>
      </c>
      <c r="JL19" s="41">
        <v>91</v>
      </c>
      <c r="JM19" s="41">
        <v>71</v>
      </c>
      <c r="JN19" s="41">
        <v>102</v>
      </c>
      <c r="JO19" s="41">
        <v>117</v>
      </c>
      <c r="JP19" s="42">
        <v>122</v>
      </c>
      <c r="JR19" s="40">
        <v>22</v>
      </c>
      <c r="JS19" s="41">
        <v>23</v>
      </c>
      <c r="JT19" s="41">
        <v>11</v>
      </c>
      <c r="JU19" s="41">
        <v>9</v>
      </c>
      <c r="JV19" s="41">
        <v>20</v>
      </c>
      <c r="JW19" s="41">
        <v>29</v>
      </c>
      <c r="JX19" s="42">
        <v>20</v>
      </c>
      <c r="JZ19" s="40">
        <v>252</v>
      </c>
      <c r="KA19" s="41">
        <v>205</v>
      </c>
      <c r="KB19" s="41">
        <v>186</v>
      </c>
      <c r="KC19" s="41">
        <v>202</v>
      </c>
      <c r="KD19" s="41">
        <v>308</v>
      </c>
      <c r="KE19" s="41">
        <v>685</v>
      </c>
      <c r="KF19" s="42">
        <v>276</v>
      </c>
      <c r="KH19" s="40">
        <v>73</v>
      </c>
      <c r="KI19" s="41">
        <v>49</v>
      </c>
      <c r="KJ19" s="41">
        <v>55</v>
      </c>
      <c r="KK19" s="41">
        <v>58</v>
      </c>
      <c r="KL19" s="41">
        <v>74</v>
      </c>
      <c r="KM19" s="41">
        <v>147</v>
      </c>
      <c r="KN19" s="42">
        <v>138</v>
      </c>
      <c r="KP19" s="40">
        <v>446</v>
      </c>
      <c r="KQ19" s="41">
        <v>400</v>
      </c>
      <c r="KR19" s="41">
        <v>369</v>
      </c>
      <c r="KS19" s="41">
        <v>355</v>
      </c>
      <c r="KT19" s="41">
        <v>389</v>
      </c>
      <c r="KU19" s="41">
        <v>780</v>
      </c>
      <c r="KV19" s="42">
        <v>644</v>
      </c>
      <c r="KX19" s="40">
        <v>1286</v>
      </c>
      <c r="KY19" s="41">
        <v>1093</v>
      </c>
      <c r="KZ19" s="41">
        <v>944</v>
      </c>
      <c r="LA19" s="41">
        <v>972</v>
      </c>
      <c r="LB19" s="41">
        <v>1057</v>
      </c>
      <c r="LC19" s="41">
        <v>1456</v>
      </c>
      <c r="LD19" s="42">
        <v>1510</v>
      </c>
      <c r="LF19" s="40">
        <v>2975</v>
      </c>
      <c r="LG19" s="41">
        <v>2530</v>
      </c>
      <c r="LH19" s="41">
        <v>2281</v>
      </c>
      <c r="LI19" s="41">
        <v>2342</v>
      </c>
      <c r="LJ19" s="41">
        <v>2600</v>
      </c>
      <c r="LK19" s="41">
        <v>4615</v>
      </c>
      <c r="LL19" s="42">
        <v>4038</v>
      </c>
      <c r="LN19" s="40">
        <v>780</v>
      </c>
      <c r="LO19" s="41">
        <v>642</v>
      </c>
      <c r="LP19" s="41">
        <v>554</v>
      </c>
      <c r="LQ19" s="41">
        <v>734</v>
      </c>
      <c r="LR19" s="41">
        <v>786</v>
      </c>
      <c r="LS19" s="41">
        <v>852</v>
      </c>
      <c r="LT19" s="42">
        <v>857</v>
      </c>
      <c r="LV19" s="40">
        <v>897</v>
      </c>
      <c r="LW19" s="41">
        <v>791</v>
      </c>
      <c r="LX19" s="41">
        <v>655</v>
      </c>
      <c r="LY19" s="41">
        <v>637</v>
      </c>
      <c r="LZ19" s="41">
        <v>913</v>
      </c>
      <c r="MA19" s="41">
        <v>1065</v>
      </c>
      <c r="MB19" s="42">
        <v>980</v>
      </c>
      <c r="MD19" s="40">
        <v>8</v>
      </c>
      <c r="ME19" s="41">
        <v>4</v>
      </c>
      <c r="MF19" s="41">
        <v>3</v>
      </c>
      <c r="MG19" s="41">
        <v>3</v>
      </c>
      <c r="MH19" s="41">
        <v>5</v>
      </c>
      <c r="MI19" s="41">
        <v>9</v>
      </c>
      <c r="MJ19" s="42">
        <v>9</v>
      </c>
      <c r="ML19" s="40">
        <v>117</v>
      </c>
      <c r="MM19" s="41">
        <v>99</v>
      </c>
      <c r="MN19" s="41">
        <v>62</v>
      </c>
      <c r="MO19" s="41">
        <v>69</v>
      </c>
      <c r="MP19" s="41">
        <v>102</v>
      </c>
      <c r="MQ19" s="41">
        <v>147</v>
      </c>
      <c r="MR19" s="42">
        <v>125</v>
      </c>
      <c r="MT19" s="40">
        <v>23</v>
      </c>
      <c r="MU19" s="41">
        <v>22</v>
      </c>
      <c r="MV19" s="41">
        <v>19</v>
      </c>
      <c r="MW19" s="41">
        <v>19</v>
      </c>
      <c r="MX19" s="41">
        <v>44</v>
      </c>
      <c r="MY19" s="41">
        <v>47</v>
      </c>
      <c r="MZ19" s="42">
        <v>36</v>
      </c>
      <c r="NB19" s="40">
        <v>374</v>
      </c>
      <c r="NC19" s="41">
        <v>316</v>
      </c>
      <c r="ND19" s="41">
        <v>405</v>
      </c>
      <c r="NE19" s="41">
        <v>222</v>
      </c>
      <c r="NF19" s="41">
        <v>598</v>
      </c>
      <c r="NG19" s="41">
        <v>838</v>
      </c>
      <c r="NH19" s="42">
        <v>403</v>
      </c>
      <c r="NJ19" s="40">
        <v>66</v>
      </c>
      <c r="NK19" s="41">
        <v>49</v>
      </c>
      <c r="NL19" s="41">
        <v>46</v>
      </c>
      <c r="NM19" s="41">
        <v>86</v>
      </c>
      <c r="NN19" s="41">
        <v>154</v>
      </c>
      <c r="NO19" s="41">
        <v>177</v>
      </c>
      <c r="NP19" s="42">
        <v>120</v>
      </c>
      <c r="NR19" s="40">
        <v>445</v>
      </c>
      <c r="NS19" s="41">
        <v>395</v>
      </c>
      <c r="NT19" s="41">
        <v>325</v>
      </c>
      <c r="NU19" s="41">
        <v>461</v>
      </c>
      <c r="NV19" s="41">
        <v>829</v>
      </c>
      <c r="NW19" s="41">
        <v>874</v>
      </c>
      <c r="NX19" s="42">
        <v>692</v>
      </c>
      <c r="NZ19" s="40">
        <v>1146</v>
      </c>
      <c r="OA19" s="41">
        <v>893</v>
      </c>
      <c r="OB19" s="41">
        <v>806</v>
      </c>
      <c r="OC19" s="41">
        <v>811</v>
      </c>
      <c r="OD19" s="41">
        <v>1388</v>
      </c>
      <c r="OE19" s="41">
        <v>1796</v>
      </c>
      <c r="OF19" s="42">
        <v>1714</v>
      </c>
      <c r="OH19" s="40">
        <v>2780</v>
      </c>
      <c r="OI19" s="41">
        <v>2497</v>
      </c>
      <c r="OJ19" s="41">
        <v>2028</v>
      </c>
      <c r="OK19" s="41">
        <v>2439</v>
      </c>
      <c r="OL19" s="41">
        <v>4760</v>
      </c>
      <c r="OM19" s="41">
        <v>5739</v>
      </c>
      <c r="ON19" s="42">
        <v>4547</v>
      </c>
      <c r="OP19" s="40">
        <v>779</v>
      </c>
      <c r="OQ19" s="41">
        <v>671</v>
      </c>
      <c r="OR19" s="41">
        <v>664</v>
      </c>
      <c r="OS19" s="41">
        <v>889</v>
      </c>
      <c r="OT19" s="41">
        <v>791</v>
      </c>
      <c r="OU19" s="41">
        <v>848</v>
      </c>
      <c r="OV19" s="42">
        <v>880</v>
      </c>
      <c r="OX19" s="40">
        <v>902</v>
      </c>
      <c r="OY19" s="41">
        <v>791</v>
      </c>
      <c r="OZ19" s="41">
        <v>669</v>
      </c>
      <c r="PA19" s="41">
        <v>882</v>
      </c>
      <c r="PB19" s="41">
        <v>870</v>
      </c>
      <c r="PC19" s="41">
        <v>1022</v>
      </c>
      <c r="PD19" s="42">
        <v>1011</v>
      </c>
      <c r="PF19" s="40">
        <v>9</v>
      </c>
      <c r="PG19" s="41">
        <v>6</v>
      </c>
      <c r="PH19" s="41">
        <v>4</v>
      </c>
      <c r="PI19" s="41">
        <v>3</v>
      </c>
      <c r="PJ19" s="41">
        <v>3</v>
      </c>
      <c r="PK19" s="41">
        <v>14</v>
      </c>
      <c r="PL19" s="42">
        <v>13</v>
      </c>
      <c r="PN19" s="40">
        <v>131</v>
      </c>
      <c r="PO19" s="41">
        <v>89</v>
      </c>
      <c r="PP19" s="41">
        <v>76</v>
      </c>
      <c r="PQ19" s="41">
        <v>110</v>
      </c>
      <c r="PR19" s="41">
        <v>113</v>
      </c>
      <c r="PS19" s="41">
        <v>130</v>
      </c>
      <c r="PT19" s="42">
        <v>107</v>
      </c>
      <c r="PV19" s="40">
        <v>14</v>
      </c>
      <c r="PW19" s="41">
        <v>18</v>
      </c>
      <c r="PX19" s="41">
        <v>17</v>
      </c>
      <c r="PY19" s="41">
        <v>20</v>
      </c>
      <c r="PZ19" s="41">
        <v>19</v>
      </c>
      <c r="QA19" s="41">
        <v>36</v>
      </c>
      <c r="QB19" s="42">
        <v>34</v>
      </c>
      <c r="QD19" s="40">
        <v>400</v>
      </c>
      <c r="QE19" s="41">
        <v>307</v>
      </c>
      <c r="QF19" s="41">
        <v>354</v>
      </c>
      <c r="QG19" s="41">
        <v>282</v>
      </c>
      <c r="QH19" s="41">
        <v>442</v>
      </c>
      <c r="QI19" s="41">
        <v>772</v>
      </c>
      <c r="QJ19" s="42">
        <v>294</v>
      </c>
      <c r="QL19" s="40">
        <v>63</v>
      </c>
      <c r="QM19" s="41">
        <v>72</v>
      </c>
      <c r="QN19" s="41">
        <v>67</v>
      </c>
      <c r="QO19" s="41">
        <v>94</v>
      </c>
      <c r="QP19" s="41">
        <v>62</v>
      </c>
      <c r="QQ19" s="41">
        <v>151</v>
      </c>
      <c r="QR19" s="42">
        <v>138</v>
      </c>
      <c r="QT19" s="40">
        <v>428</v>
      </c>
      <c r="QU19" s="41">
        <v>379</v>
      </c>
      <c r="QV19" s="41">
        <v>298</v>
      </c>
      <c r="QW19" s="41">
        <v>571</v>
      </c>
      <c r="QX19" s="41">
        <v>416</v>
      </c>
      <c r="QY19" s="41">
        <v>737</v>
      </c>
      <c r="QZ19" s="42">
        <v>604</v>
      </c>
      <c r="RB19" s="40">
        <v>1217</v>
      </c>
      <c r="RC19" s="41">
        <v>1076</v>
      </c>
      <c r="RD19" s="41">
        <v>900</v>
      </c>
      <c r="RE19" s="41">
        <v>1098</v>
      </c>
      <c r="RF19" s="41">
        <v>1137</v>
      </c>
      <c r="RG19" s="41">
        <v>1546</v>
      </c>
      <c r="RH19" s="42">
        <v>1538</v>
      </c>
      <c r="RJ19" s="40">
        <v>2880</v>
      </c>
      <c r="RK19" s="41">
        <v>2333</v>
      </c>
      <c r="RL19" s="41">
        <v>2029</v>
      </c>
      <c r="RM19" s="41">
        <v>3391</v>
      </c>
      <c r="RN19" s="41">
        <v>2789</v>
      </c>
      <c r="RO19" s="41">
        <v>4780</v>
      </c>
      <c r="RP19" s="42">
        <v>3791</v>
      </c>
      <c r="RR19" s="40">
        <v>629</v>
      </c>
      <c r="RS19" s="41">
        <v>602</v>
      </c>
      <c r="RT19" s="41">
        <v>603</v>
      </c>
      <c r="RU19" s="41">
        <v>589</v>
      </c>
      <c r="RV19" s="41">
        <v>641</v>
      </c>
      <c r="RW19" s="41">
        <v>803</v>
      </c>
      <c r="RX19" s="42">
        <v>857</v>
      </c>
      <c r="RZ19" s="40">
        <v>941</v>
      </c>
      <c r="SA19" s="41">
        <v>959</v>
      </c>
      <c r="SB19" s="41">
        <v>917</v>
      </c>
      <c r="SC19" s="41">
        <v>829</v>
      </c>
      <c r="SD19" s="41">
        <v>897</v>
      </c>
      <c r="SE19" s="41">
        <v>1029</v>
      </c>
      <c r="SF19" s="42">
        <v>1012</v>
      </c>
      <c r="SH19" s="40">
        <v>6</v>
      </c>
      <c r="SI19" s="41">
        <v>4</v>
      </c>
      <c r="SJ19" s="41">
        <v>6</v>
      </c>
      <c r="SK19" s="41">
        <v>1</v>
      </c>
      <c r="SL19" s="41">
        <v>2</v>
      </c>
      <c r="SM19" s="41">
        <v>4</v>
      </c>
      <c r="SN19" s="42">
        <v>9</v>
      </c>
      <c r="SP19" s="40">
        <v>85</v>
      </c>
      <c r="SQ19" s="41">
        <v>62</v>
      </c>
      <c r="SR19" s="41">
        <v>96</v>
      </c>
      <c r="SS19" s="41">
        <v>65</v>
      </c>
      <c r="ST19" s="41">
        <v>116</v>
      </c>
      <c r="SU19" s="41">
        <v>115</v>
      </c>
      <c r="SV19" s="42">
        <v>123</v>
      </c>
      <c r="SX19" s="40">
        <v>15</v>
      </c>
      <c r="SY19" s="41">
        <v>15</v>
      </c>
      <c r="SZ19" s="41">
        <v>12</v>
      </c>
      <c r="TA19" s="41">
        <v>11</v>
      </c>
      <c r="TB19" s="41">
        <v>15</v>
      </c>
      <c r="TC19" s="41">
        <v>34</v>
      </c>
      <c r="TD19" s="42">
        <v>31</v>
      </c>
      <c r="TF19" s="40">
        <v>319</v>
      </c>
      <c r="TG19" s="41">
        <v>256</v>
      </c>
      <c r="TH19" s="41">
        <v>196</v>
      </c>
      <c r="TI19" s="41">
        <v>197</v>
      </c>
      <c r="TJ19" s="41">
        <v>277</v>
      </c>
      <c r="TK19" s="41">
        <v>672</v>
      </c>
      <c r="TL19" s="42">
        <v>262</v>
      </c>
      <c r="TN19" s="40">
        <v>111</v>
      </c>
      <c r="TO19" s="41">
        <v>92</v>
      </c>
      <c r="TP19" s="41">
        <v>69</v>
      </c>
      <c r="TQ19" s="41">
        <v>97</v>
      </c>
      <c r="TR19" s="41">
        <v>90</v>
      </c>
      <c r="TS19" s="41">
        <v>152</v>
      </c>
      <c r="TT19" s="42">
        <v>137</v>
      </c>
      <c r="TV19" s="40">
        <v>376</v>
      </c>
      <c r="TW19" s="41">
        <v>354</v>
      </c>
      <c r="TX19" s="41">
        <v>357</v>
      </c>
      <c r="TY19" s="41">
        <v>327</v>
      </c>
      <c r="TZ19" s="41">
        <v>381</v>
      </c>
      <c r="UA19" s="41">
        <v>639</v>
      </c>
      <c r="UB19" s="42">
        <v>541</v>
      </c>
      <c r="UD19" s="40">
        <v>1202</v>
      </c>
      <c r="UE19" s="41">
        <v>1161</v>
      </c>
      <c r="UF19" s="41">
        <v>1037</v>
      </c>
      <c r="UG19" s="41">
        <v>1039</v>
      </c>
      <c r="UH19" s="41">
        <v>1059</v>
      </c>
      <c r="UI19" s="41">
        <v>1531</v>
      </c>
      <c r="UJ19" s="42">
        <v>1528</v>
      </c>
      <c r="UL19" s="40">
        <v>2549</v>
      </c>
      <c r="UM19" s="41">
        <v>2174</v>
      </c>
      <c r="UN19" s="41">
        <v>2244</v>
      </c>
      <c r="UO19" s="41">
        <v>2135</v>
      </c>
      <c r="UP19" s="41">
        <v>2502</v>
      </c>
      <c r="UQ19" s="41">
        <v>4393</v>
      </c>
      <c r="UR19" s="42">
        <v>3738</v>
      </c>
      <c r="UT19" s="40">
        <v>638</v>
      </c>
      <c r="UU19" s="41">
        <v>564</v>
      </c>
      <c r="UV19" s="41">
        <v>641</v>
      </c>
      <c r="UW19" s="41">
        <v>641</v>
      </c>
      <c r="UX19" s="41">
        <v>643</v>
      </c>
      <c r="UY19" s="41">
        <v>759</v>
      </c>
      <c r="UZ19" s="42">
        <v>885</v>
      </c>
      <c r="VB19" s="40">
        <v>976</v>
      </c>
      <c r="VC19" s="41">
        <v>791</v>
      </c>
      <c r="VD19" s="41">
        <v>846</v>
      </c>
      <c r="VE19" s="41">
        <v>845</v>
      </c>
      <c r="VF19" s="41">
        <v>842</v>
      </c>
      <c r="VG19" s="41">
        <v>994</v>
      </c>
      <c r="VH19" s="42">
        <v>1021</v>
      </c>
      <c r="VJ19" s="40">
        <v>8</v>
      </c>
      <c r="VK19" s="41">
        <v>3</v>
      </c>
      <c r="VL19" s="41">
        <v>3</v>
      </c>
      <c r="VM19" s="41">
        <v>4</v>
      </c>
      <c r="VN19" s="41">
        <v>2</v>
      </c>
      <c r="VO19" s="41">
        <v>6</v>
      </c>
      <c r="VP19" s="42">
        <v>5</v>
      </c>
      <c r="VR19" s="40">
        <v>109</v>
      </c>
      <c r="VS19" s="41">
        <v>91</v>
      </c>
      <c r="VT19" s="41">
        <v>62</v>
      </c>
      <c r="VU19" s="41">
        <v>74</v>
      </c>
      <c r="VV19" s="41">
        <v>112</v>
      </c>
      <c r="VW19" s="41">
        <v>109</v>
      </c>
      <c r="VX19" s="42">
        <v>113</v>
      </c>
      <c r="VZ19" s="40">
        <v>13</v>
      </c>
      <c r="WA19" s="41">
        <v>11</v>
      </c>
      <c r="WB19" s="41">
        <v>13</v>
      </c>
      <c r="WC19" s="41">
        <v>12</v>
      </c>
      <c r="WD19" s="41">
        <v>8</v>
      </c>
      <c r="WE19" s="41">
        <v>32</v>
      </c>
      <c r="WF19" s="42">
        <v>25</v>
      </c>
      <c r="WH19" s="40">
        <v>254</v>
      </c>
      <c r="WI19" s="41">
        <v>207</v>
      </c>
      <c r="WJ19" s="41">
        <v>179</v>
      </c>
      <c r="WK19" s="41">
        <v>178</v>
      </c>
      <c r="WL19" s="41">
        <v>355</v>
      </c>
      <c r="WM19" s="41">
        <v>606</v>
      </c>
      <c r="WN19" s="42">
        <v>277</v>
      </c>
      <c r="WP19" s="40">
        <v>109</v>
      </c>
      <c r="WQ19" s="41">
        <v>54</v>
      </c>
      <c r="WR19" s="41">
        <v>91</v>
      </c>
      <c r="WS19" s="41">
        <v>93</v>
      </c>
      <c r="WT19" s="41">
        <v>72</v>
      </c>
      <c r="WU19" s="41">
        <v>164</v>
      </c>
      <c r="WV19" s="42">
        <v>104</v>
      </c>
      <c r="WX19" s="40">
        <v>385</v>
      </c>
      <c r="WY19" s="41">
        <v>388</v>
      </c>
      <c r="WZ19" s="41">
        <v>398</v>
      </c>
      <c r="XA19" s="41">
        <v>375</v>
      </c>
      <c r="XB19" s="41">
        <v>409</v>
      </c>
      <c r="XC19" s="41">
        <v>699</v>
      </c>
      <c r="XD19" s="42">
        <v>638</v>
      </c>
      <c r="XF19" s="40">
        <v>1214</v>
      </c>
      <c r="XG19" s="41">
        <v>1032</v>
      </c>
      <c r="XH19" s="41">
        <v>1042</v>
      </c>
      <c r="XI19" s="41">
        <v>978</v>
      </c>
      <c r="XJ19" s="41">
        <v>1045</v>
      </c>
      <c r="XK19" s="41">
        <v>1384</v>
      </c>
      <c r="XL19" s="42">
        <v>1337</v>
      </c>
      <c r="XN19" s="40">
        <v>2629</v>
      </c>
      <c r="XO19" s="41">
        <v>2294</v>
      </c>
      <c r="XP19" s="41">
        <v>2135</v>
      </c>
      <c r="XQ19" s="41">
        <v>2155</v>
      </c>
      <c r="XR19" s="41">
        <v>2323</v>
      </c>
      <c r="XS19" s="41">
        <v>4186</v>
      </c>
      <c r="XT19" s="42">
        <v>3578</v>
      </c>
      <c r="XV19" s="40">
        <f>SUMIFS(Raw!$I:$I, Raw!$A:$A, Dispositions!XV$14, Raw!$F:$F, Dispositions!$C19, Raw!$H:$H, "E02")</f>
        <v>678</v>
      </c>
      <c r="XW19" s="41">
        <f>SUMIFS(Raw!$I:$I, Raw!$A:$A, Dispositions!XW$14, Raw!$F:$F, Dispositions!$C19, Raw!$H:$H, "E02")</f>
        <v>697</v>
      </c>
      <c r="XX19" s="41">
        <f>SUMIFS(Raw!$I:$I, Raw!$A:$A, Dispositions!XX$14, Raw!$F:$F, Dispositions!$C19, Raw!$H:$H, "E02")</f>
        <v>647</v>
      </c>
      <c r="XY19" s="41">
        <f>SUMIFS(Raw!$I:$I, Raw!$A:$A, Dispositions!XY$14, Raw!$F:$F, Dispositions!$C19, Raw!$H:$H, "E02")</f>
        <v>571</v>
      </c>
      <c r="XZ19" s="41">
        <f>SUMIFS(Raw!$I:$I, Raw!$A:$A, Dispositions!XZ$14, Raw!$F:$F, Dispositions!$C19, Raw!$H:$H, "E02")</f>
        <v>631</v>
      </c>
      <c r="YA19" s="41">
        <f>SUMIFS(Raw!$I:$I, Raw!$A:$A, Dispositions!YA$14, Raw!$F:$F, Dispositions!$C19, Raw!$H:$H, "E02")</f>
        <v>808</v>
      </c>
      <c r="YB19" s="42">
        <f>SUMIFS(Raw!$I:$I, Raw!$A:$A, Dispositions!YB$14, Raw!$F:$F, Dispositions!$C19, Raw!$H:$H, "E02")</f>
        <v>834</v>
      </c>
      <c r="YD19" s="40">
        <f>SUMIFS(Raw!$I:$I, Raw!$A:$A, Dispositions!YD$14, Raw!$F:$F, Dispositions!$C19, Raw!$H:$H, "E03")</f>
        <v>910</v>
      </c>
      <c r="YE19" s="41">
        <f>SUMIFS(Raw!$I:$I, Raw!$A:$A, Dispositions!YE$14, Raw!$F:$F, Dispositions!$C19, Raw!$H:$H, "E03")</f>
        <v>932</v>
      </c>
      <c r="YF19" s="41">
        <f>SUMIFS(Raw!$I:$I, Raw!$A:$A, Dispositions!YF$14, Raw!$F:$F, Dispositions!$C19, Raw!$H:$H, "E03")</f>
        <v>859</v>
      </c>
      <c r="YG19" s="41">
        <f>SUMIFS(Raw!$I:$I, Raw!$A:$A, Dispositions!YG$14, Raw!$F:$F, Dispositions!$C19, Raw!$H:$H, "E03")</f>
        <v>805</v>
      </c>
      <c r="YH19" s="41">
        <f>SUMIFS(Raw!$I:$I, Raw!$A:$A, Dispositions!YH$14, Raw!$F:$F, Dispositions!$C19, Raw!$H:$H, "E03")</f>
        <v>873</v>
      </c>
      <c r="YI19" s="41">
        <f>SUMIFS(Raw!$I:$I, Raw!$A:$A, Dispositions!YI$14, Raw!$F:$F, Dispositions!$C19, Raw!$H:$H, "E03")</f>
        <v>952</v>
      </c>
      <c r="YJ19" s="42">
        <f>SUMIFS(Raw!$I:$I, Raw!$A:$A, Dispositions!YJ$14, Raw!$F:$F, Dispositions!$C19, Raw!$H:$H, "E03")</f>
        <v>957</v>
      </c>
      <c r="YL19" s="40">
        <f>SUMIFS(Raw!$I:$I, Raw!$A:$A, Dispositions!YL$14, Raw!$F:$F, Dispositions!$C19, Raw!$H:$H, "E05")</f>
        <v>6</v>
      </c>
      <c r="YM19" s="41">
        <f>SUMIFS(Raw!$I:$I, Raw!$A:$A, Dispositions!YM$14, Raw!$F:$F, Dispositions!$C19, Raw!$H:$H, "E05")</f>
        <v>5</v>
      </c>
      <c r="YN19" s="41">
        <f>SUMIFS(Raw!$I:$I, Raw!$A:$A, Dispositions!YN$14, Raw!$F:$F, Dispositions!$C19, Raw!$H:$H, "E05")</f>
        <v>7</v>
      </c>
      <c r="YO19" s="41">
        <f>SUMIFS(Raw!$I:$I, Raw!$A:$A, Dispositions!YO$14, Raw!$F:$F, Dispositions!$C19, Raw!$H:$H, "E05")</f>
        <v>4</v>
      </c>
      <c r="YP19" s="41">
        <f>SUMIFS(Raw!$I:$I, Raw!$A:$A, Dispositions!YP$14, Raw!$F:$F, Dispositions!$C19, Raw!$H:$H, "E05")</f>
        <v>4</v>
      </c>
      <c r="YQ19" s="41">
        <f>SUMIFS(Raw!$I:$I, Raw!$A:$A, Dispositions!YQ$14, Raw!$F:$F, Dispositions!$C19, Raw!$H:$H, "E05")</f>
        <v>3</v>
      </c>
      <c r="YR19" s="42">
        <f>SUMIFS(Raw!$I:$I, Raw!$A:$A, Dispositions!YR$14, Raw!$F:$F, Dispositions!$C19, Raw!$H:$H, "E05")</f>
        <v>10</v>
      </c>
      <c r="YT19" s="40">
        <f>SUMIFS(Raw!$I:$I, Raw!$A:$A, Dispositions!YT$14, Raw!$F:$F, Dispositions!$C19, Raw!$H:$H, "E12")</f>
        <v>124</v>
      </c>
      <c r="YU19" s="41">
        <f>SUMIFS(Raw!$I:$I, Raw!$A:$A, Dispositions!YU$14, Raw!$F:$F, Dispositions!$C19, Raw!$H:$H, "E12")</f>
        <v>119</v>
      </c>
      <c r="YV19" s="41">
        <f>SUMIFS(Raw!$I:$I, Raw!$A:$A, Dispositions!YV$14, Raw!$F:$F, Dispositions!$C19, Raw!$H:$H, "E12")</f>
        <v>103</v>
      </c>
      <c r="YW19" s="41">
        <f>SUMIFS(Raw!$I:$I, Raw!$A:$A, Dispositions!YW$14, Raw!$F:$F, Dispositions!$C19, Raw!$H:$H, "E12")</f>
        <v>85</v>
      </c>
      <c r="YX19" s="41">
        <f>SUMIFS(Raw!$I:$I, Raw!$A:$A, Dispositions!YX$14, Raw!$F:$F, Dispositions!$C19, Raw!$H:$H, "E12")</f>
        <v>104</v>
      </c>
      <c r="YY19" s="41">
        <f>SUMIFS(Raw!$I:$I, Raw!$A:$A, Dispositions!YY$14, Raw!$F:$F, Dispositions!$C19, Raw!$H:$H, "E12")</f>
        <v>118</v>
      </c>
      <c r="YZ19" s="42">
        <f>SUMIFS(Raw!$I:$I, Raw!$A:$A, Dispositions!YZ$14, Raw!$F:$F, Dispositions!$C19, Raw!$H:$H, "E12")</f>
        <v>98</v>
      </c>
      <c r="ZB19" s="40">
        <f>SUMIFS(Raw!$I:$I, Raw!$A:$A, Dispositions!ZB$14, Raw!$F:$F, Dispositions!$C19, Raw!$H:$H, "E13")</f>
        <v>22</v>
      </c>
      <c r="ZC19" s="41">
        <f>SUMIFS(Raw!$I:$I, Raw!$A:$A, Dispositions!ZC$14, Raw!$F:$F, Dispositions!$C19, Raw!$H:$H, "E13")</f>
        <v>11</v>
      </c>
      <c r="ZD19" s="41">
        <f>SUMIFS(Raw!$I:$I, Raw!$A:$A, Dispositions!ZD$14, Raw!$F:$F, Dispositions!$C19, Raw!$H:$H, "E13")</f>
        <v>14</v>
      </c>
      <c r="ZE19" s="41">
        <f>SUMIFS(Raw!$I:$I, Raw!$A:$A, Dispositions!ZE$14, Raw!$F:$F, Dispositions!$C19, Raw!$H:$H, "E13")</f>
        <v>19</v>
      </c>
      <c r="ZF19" s="41">
        <f>SUMIFS(Raw!$I:$I, Raw!$A:$A, Dispositions!ZF$14, Raw!$F:$F, Dispositions!$C19, Raw!$H:$H, "E13")</f>
        <v>13</v>
      </c>
      <c r="ZG19" s="41">
        <f>SUMIFS(Raw!$I:$I, Raw!$A:$A, Dispositions!ZG$14, Raw!$F:$F, Dispositions!$C19, Raw!$H:$H, "E13")</f>
        <v>29</v>
      </c>
      <c r="ZH19" s="42">
        <f>SUMIFS(Raw!$I:$I, Raw!$A:$A, Dispositions!ZH$14, Raw!$F:$F, Dispositions!$C19, Raw!$H:$H, "E13")</f>
        <v>20</v>
      </c>
      <c r="ZJ19" s="40">
        <f>SUMIFS(Raw!$I:$I, Raw!$A:$A, Dispositions!ZJ$14, Raw!$F:$F, Dispositions!$C19, Raw!$H:$H, "E14")</f>
        <v>291</v>
      </c>
      <c r="ZK19" s="41">
        <f>SUMIFS(Raw!$I:$I, Raw!$A:$A, Dispositions!ZK$14, Raw!$F:$F, Dispositions!$C19, Raw!$H:$H, "E14")</f>
        <v>187</v>
      </c>
      <c r="ZL19" s="41">
        <f>SUMIFS(Raw!$I:$I, Raw!$A:$A, Dispositions!ZL$14, Raw!$F:$F, Dispositions!$C19, Raw!$H:$H, "E14")</f>
        <v>194</v>
      </c>
      <c r="ZM19" s="41">
        <f>SUMIFS(Raw!$I:$I, Raw!$A:$A, Dispositions!ZM$14, Raw!$F:$F, Dispositions!$C19, Raw!$H:$H, "E14")</f>
        <v>166</v>
      </c>
      <c r="ZN19" s="41">
        <f>SUMIFS(Raw!$I:$I, Raw!$A:$A, Dispositions!ZN$14, Raw!$F:$F, Dispositions!$C19, Raw!$H:$H, "E14")</f>
        <v>286</v>
      </c>
      <c r="ZO19" s="41">
        <f>SUMIFS(Raw!$I:$I, Raw!$A:$A, Dispositions!ZO$14, Raw!$F:$F, Dispositions!$C19, Raw!$H:$H, "E14")</f>
        <v>560</v>
      </c>
      <c r="ZP19" s="42">
        <f>SUMIFS(Raw!$I:$I, Raw!$A:$A, Dispositions!ZP$14, Raw!$F:$F, Dispositions!$C19, Raw!$H:$H, "E14")</f>
        <v>248</v>
      </c>
      <c r="ZR19" s="40">
        <f>SUMIFS(Raw!$I:$I, Raw!$A:$A, Dispositions!ZR$14, Raw!$F:$F, Dispositions!$C19, Raw!$H:$H, "E15")</f>
        <v>64</v>
      </c>
      <c r="ZS19" s="41">
        <f>SUMIFS(Raw!$I:$I, Raw!$A:$A, Dispositions!ZS$14, Raw!$F:$F, Dispositions!$C19, Raw!$H:$H, "E15")</f>
        <v>70</v>
      </c>
      <c r="ZT19" s="41">
        <f>SUMIFS(Raw!$I:$I, Raw!$A:$A, Dispositions!ZT$14, Raw!$F:$F, Dispositions!$C19, Raw!$H:$H, "E15")</f>
        <v>74</v>
      </c>
      <c r="ZU19" s="41">
        <f>SUMIFS(Raw!$I:$I, Raw!$A:$A, Dispositions!ZU$14, Raw!$F:$F, Dispositions!$C19, Raw!$H:$H, "E15")</f>
        <v>52</v>
      </c>
      <c r="ZV19" s="41">
        <f>SUMIFS(Raw!$I:$I, Raw!$A:$A, Dispositions!ZV$14, Raw!$F:$F, Dispositions!$C19, Raw!$H:$H, "E15")</f>
        <v>97</v>
      </c>
      <c r="ZW19" s="41">
        <f>SUMIFS(Raw!$I:$I, Raw!$A:$A, Dispositions!ZW$14, Raw!$F:$F, Dispositions!$C19, Raw!$H:$H, "E15")</f>
        <v>134</v>
      </c>
      <c r="ZX19" s="42">
        <f>SUMIFS(Raw!$I:$I, Raw!$A:$A, Dispositions!ZX$14, Raw!$F:$F, Dispositions!$C19, Raw!$H:$H, "E15")</f>
        <v>96</v>
      </c>
      <c r="ZZ19" s="40">
        <f>SUMIFS(Raw!$I:$I, Raw!$A:$A, Dispositions!ZZ$14, Raw!$F:$F, Dispositions!$C19, Raw!$H:$H, "E16")</f>
        <v>446</v>
      </c>
      <c r="AAA19" s="41">
        <f>SUMIFS(Raw!$I:$I, Raw!$A:$A, Dispositions!AAA$14, Raw!$F:$F, Dispositions!$C19, Raw!$H:$H, "E16")</f>
        <v>408</v>
      </c>
      <c r="AAB19" s="41">
        <f>SUMIFS(Raw!$I:$I, Raw!$A:$A, Dispositions!AAB$14, Raw!$F:$F, Dispositions!$C19, Raw!$H:$H, "E16")</f>
        <v>374</v>
      </c>
      <c r="AAC19" s="41">
        <f>SUMIFS(Raw!$I:$I, Raw!$A:$A, Dispositions!AAC$14, Raw!$F:$F, Dispositions!$C19, Raw!$H:$H, "E16")</f>
        <v>398</v>
      </c>
      <c r="AAD19" s="41">
        <f>SUMIFS(Raw!$I:$I, Raw!$A:$A, Dispositions!AAD$14, Raw!$F:$F, Dispositions!$C19, Raw!$H:$H, "E16")</f>
        <v>377</v>
      </c>
      <c r="AAE19" s="41">
        <f>SUMIFS(Raw!$I:$I, Raw!$A:$A, Dispositions!AAE$14, Raw!$F:$F, Dispositions!$C19, Raw!$H:$H, "E16")</f>
        <v>709</v>
      </c>
      <c r="AAF19" s="42">
        <f>SUMIFS(Raw!$I:$I, Raw!$A:$A, Dispositions!AAF$14, Raw!$F:$F, Dispositions!$C19, Raw!$H:$H, "E16")</f>
        <v>599</v>
      </c>
      <c r="AAH19" s="40">
        <f>SUMIFS(Raw!$I:$I, Raw!$A:$A, Dispositions!AAH$14, Raw!$F:$F, Dispositions!$C19, Raw!$H:$H, "E18")</f>
        <v>1192</v>
      </c>
      <c r="AAI19" s="41">
        <f>SUMIFS(Raw!$I:$I, Raw!$A:$A, Dispositions!AAI$14, Raw!$F:$F, Dispositions!$C19, Raw!$H:$H, "E18")</f>
        <v>1006</v>
      </c>
      <c r="AAJ19" s="41">
        <f>SUMIFS(Raw!$I:$I, Raw!$A:$A, Dispositions!AAJ$14, Raw!$F:$F, Dispositions!$C19, Raw!$H:$H, "E18")</f>
        <v>1092</v>
      </c>
      <c r="AAK19" s="41">
        <f>SUMIFS(Raw!$I:$I, Raw!$A:$A, Dispositions!AAK$14, Raw!$F:$F, Dispositions!$C19, Raw!$H:$H, "E18")</f>
        <v>978</v>
      </c>
      <c r="AAL19" s="41">
        <f>SUMIFS(Raw!$I:$I, Raw!$A:$A, Dispositions!AAL$14, Raw!$F:$F, Dispositions!$C19, Raw!$H:$H, "E18")</f>
        <v>1007</v>
      </c>
      <c r="AAM19" s="41">
        <f>SUMIFS(Raw!$I:$I, Raw!$A:$A, Dispositions!AAM$14, Raw!$F:$F, Dispositions!$C19, Raw!$H:$H, "E18")</f>
        <v>1319</v>
      </c>
      <c r="AAN19" s="42">
        <f>SUMIFS(Raw!$I:$I, Raw!$A:$A, Dispositions!AAN$14, Raw!$F:$F, Dispositions!$C19, Raw!$H:$H, "E18")</f>
        <v>1202</v>
      </c>
      <c r="AAP19" s="40">
        <f>SUMIFS(Raw!$I:$I, Raw!$A:$A, Dispositions!AAP$14, Raw!$F:$F, Dispositions!$C19, Raw!$H:$H, "E34")</f>
        <v>2619</v>
      </c>
      <c r="AAQ19" s="41">
        <f>SUMIFS(Raw!$I:$I, Raw!$A:$A, Dispositions!AAQ$14, Raw!$F:$F, Dispositions!$C19, Raw!$H:$H, "E34")</f>
        <v>2287</v>
      </c>
      <c r="AAR19" s="41">
        <f>SUMIFS(Raw!$I:$I, Raw!$A:$A, Dispositions!AAR$14, Raw!$F:$F, Dispositions!$C19, Raw!$H:$H, "E34")</f>
        <v>2205</v>
      </c>
      <c r="AAS19" s="41">
        <f>SUMIFS(Raw!$I:$I, Raw!$A:$A, Dispositions!AAS$14, Raw!$F:$F, Dispositions!$C19, Raw!$H:$H, "E34")</f>
        <v>2127</v>
      </c>
      <c r="AAT19" s="41">
        <f>SUMIFS(Raw!$I:$I, Raw!$A:$A, Dispositions!AAT$14, Raw!$F:$F, Dispositions!$C19, Raw!$H:$H, "E34")</f>
        <v>2423</v>
      </c>
      <c r="AAU19" s="41">
        <f>SUMIFS(Raw!$I:$I, Raw!$A:$A, Dispositions!AAU$14, Raw!$F:$F, Dispositions!$C19, Raw!$H:$H, "E34")</f>
        <v>4249</v>
      </c>
      <c r="AAV19" s="42">
        <f>SUMIFS(Raw!$I:$I, Raw!$A:$A, Dispositions!AAV$14, Raw!$F:$F, Dispositions!$C19, Raw!$H:$H, "E34")</f>
        <v>3670</v>
      </c>
      <c r="AAX19" s="40">
        <f>SUMIFS(Raw!$I:$I, Raw!$A:$A, Dispositions!AAX$14, Raw!$F:$F, Dispositions!$C19, Raw!$H:$H, "E02")</f>
        <v>0</v>
      </c>
      <c r="AAY19" s="41">
        <f>SUMIFS(Raw!$I:$I, Raw!$A:$A, Dispositions!AAY$14, Raw!$F:$F, Dispositions!$C19, Raw!$H:$H, "E02")</f>
        <v>0</v>
      </c>
      <c r="AAZ19" s="41">
        <f>SUMIFS(Raw!$I:$I, Raw!$A:$A, Dispositions!AAZ$14, Raw!$F:$F, Dispositions!$C19, Raw!$H:$H, "E02")</f>
        <v>0</v>
      </c>
      <c r="ABA19" s="41">
        <f>SUMIFS(Raw!$I:$I, Raw!$A:$A, Dispositions!ABA$14, Raw!$F:$F, Dispositions!$C19, Raw!$H:$H, "E02")</f>
        <v>0</v>
      </c>
      <c r="ABB19" s="41">
        <f>SUMIFS(Raw!$I:$I, Raw!$A:$A, Dispositions!ABB$14, Raw!$F:$F, Dispositions!$C19, Raw!$H:$H, "E02")</f>
        <v>0</v>
      </c>
      <c r="ABC19" s="41">
        <f>SUMIFS(Raw!$I:$I, Raw!$A:$A, Dispositions!ABC$14, Raw!$F:$F, Dispositions!$C19, Raw!$H:$H, "E02")</f>
        <v>0</v>
      </c>
      <c r="ABD19" s="42">
        <f>SUMIFS(Raw!$I:$I, Raw!$A:$A, Dispositions!ABD$14, Raw!$F:$F, Dispositions!$C19, Raw!$H:$H, "E02")</f>
        <v>0</v>
      </c>
      <c r="ABF19" s="40">
        <f>SUMIFS(Raw!$I:$I, Raw!$A:$A, Dispositions!ABF$14, Raw!$F:$F, Dispositions!$C19, Raw!$H:$H, "E03")</f>
        <v>0</v>
      </c>
      <c r="ABG19" s="41">
        <f>SUMIFS(Raw!$I:$I, Raw!$A:$A, Dispositions!ABG$14, Raw!$F:$F, Dispositions!$C19, Raw!$H:$H, "E03")</f>
        <v>0</v>
      </c>
      <c r="ABH19" s="41">
        <f>SUMIFS(Raw!$I:$I, Raw!$A:$A, Dispositions!ABH$14, Raw!$F:$F, Dispositions!$C19, Raw!$H:$H, "E03")</f>
        <v>0</v>
      </c>
      <c r="ABI19" s="41">
        <f>SUMIFS(Raw!$I:$I, Raw!$A:$A, Dispositions!ABI$14, Raw!$F:$F, Dispositions!$C19, Raw!$H:$H, "E03")</f>
        <v>0</v>
      </c>
      <c r="ABJ19" s="41">
        <f>SUMIFS(Raw!$I:$I, Raw!$A:$A, Dispositions!ABJ$14, Raw!$F:$F, Dispositions!$C19, Raw!$H:$H, "E03")</f>
        <v>0</v>
      </c>
      <c r="ABK19" s="41">
        <f>SUMIFS(Raw!$I:$I, Raw!$A:$A, Dispositions!ABK$14, Raw!$F:$F, Dispositions!$C19, Raw!$H:$H, "E03")</f>
        <v>0</v>
      </c>
      <c r="ABL19" s="42">
        <f>SUMIFS(Raw!$I:$I, Raw!$A:$A, Dispositions!ABL$14, Raw!$F:$F, Dispositions!$C19, Raw!$H:$H, "E03")</f>
        <v>0</v>
      </c>
      <c r="ABN19" s="40">
        <f>SUMIFS(Raw!$I:$I, Raw!$A:$A, Dispositions!ABN$14, Raw!$F:$F, Dispositions!$C19, Raw!$H:$H, "E05")</f>
        <v>0</v>
      </c>
      <c r="ABO19" s="41">
        <f>SUMIFS(Raw!$I:$I, Raw!$A:$A, Dispositions!ABO$14, Raw!$F:$F, Dispositions!$C19, Raw!$H:$H, "E05")</f>
        <v>0</v>
      </c>
      <c r="ABP19" s="41">
        <f>SUMIFS(Raw!$I:$I, Raw!$A:$A, Dispositions!ABP$14, Raw!$F:$F, Dispositions!$C19, Raw!$H:$H, "E05")</f>
        <v>0</v>
      </c>
      <c r="ABQ19" s="41">
        <f>SUMIFS(Raw!$I:$I, Raw!$A:$A, Dispositions!ABQ$14, Raw!$F:$F, Dispositions!$C19, Raw!$H:$H, "E05")</f>
        <v>0</v>
      </c>
      <c r="ABR19" s="41">
        <f>SUMIFS(Raw!$I:$I, Raw!$A:$A, Dispositions!ABR$14, Raw!$F:$F, Dispositions!$C19, Raw!$H:$H, "E05")</f>
        <v>0</v>
      </c>
      <c r="ABS19" s="41">
        <f>SUMIFS(Raw!$I:$I, Raw!$A:$A, Dispositions!ABS$14, Raw!$F:$F, Dispositions!$C19, Raw!$H:$H, "E05")</f>
        <v>0</v>
      </c>
      <c r="ABT19" s="42">
        <f>SUMIFS(Raw!$I:$I, Raw!$A:$A, Dispositions!ABT$14, Raw!$F:$F, Dispositions!$C19, Raw!$H:$H, "E05")</f>
        <v>0</v>
      </c>
      <c r="ABV19" s="40">
        <f>SUMIFS(Raw!$I:$I, Raw!$A:$A, Dispositions!ABV$14, Raw!$F:$F, Dispositions!$C19, Raw!$H:$H, "E12")</f>
        <v>0</v>
      </c>
      <c r="ABW19" s="41">
        <f>SUMIFS(Raw!$I:$I, Raw!$A:$A, Dispositions!ABW$14, Raw!$F:$F, Dispositions!$C19, Raw!$H:$H, "E12")</f>
        <v>0</v>
      </c>
      <c r="ABX19" s="41">
        <f>SUMIFS(Raw!$I:$I, Raw!$A:$A, Dispositions!ABX$14, Raw!$F:$F, Dispositions!$C19, Raw!$H:$H, "E12")</f>
        <v>0</v>
      </c>
      <c r="ABY19" s="41">
        <f>SUMIFS(Raw!$I:$I, Raw!$A:$A, Dispositions!ABY$14, Raw!$F:$F, Dispositions!$C19, Raw!$H:$H, "E12")</f>
        <v>0</v>
      </c>
      <c r="ABZ19" s="41">
        <f>SUMIFS(Raw!$I:$I, Raw!$A:$A, Dispositions!ABZ$14, Raw!$F:$F, Dispositions!$C19, Raw!$H:$H, "E12")</f>
        <v>0</v>
      </c>
      <c r="ACA19" s="41">
        <f>SUMIFS(Raw!$I:$I, Raw!$A:$A, Dispositions!ACA$14, Raw!$F:$F, Dispositions!$C19, Raw!$H:$H, "E12")</f>
        <v>0</v>
      </c>
      <c r="ACB19" s="42">
        <f>SUMIFS(Raw!$I:$I, Raw!$A:$A, Dispositions!ACB$14, Raw!$F:$F, Dispositions!$C19, Raw!$H:$H, "E12")</f>
        <v>0</v>
      </c>
      <c r="ACD19" s="40">
        <f>SUMIFS(Raw!$I:$I, Raw!$A:$A, Dispositions!ACD$14, Raw!$F:$F, Dispositions!$C19, Raw!$H:$H, "E13")</f>
        <v>0</v>
      </c>
      <c r="ACE19" s="41">
        <f>SUMIFS(Raw!$I:$I, Raw!$A:$A, Dispositions!ACE$14, Raw!$F:$F, Dispositions!$C19, Raw!$H:$H, "E13")</f>
        <v>0</v>
      </c>
      <c r="ACF19" s="41">
        <f>SUMIFS(Raw!$I:$I, Raw!$A:$A, Dispositions!ACF$14, Raw!$F:$F, Dispositions!$C19, Raw!$H:$H, "E13")</f>
        <v>0</v>
      </c>
      <c r="ACG19" s="41">
        <f>SUMIFS(Raw!$I:$I, Raw!$A:$A, Dispositions!ACG$14, Raw!$F:$F, Dispositions!$C19, Raw!$H:$H, "E13")</f>
        <v>0</v>
      </c>
      <c r="ACH19" s="41">
        <f>SUMIFS(Raw!$I:$I, Raw!$A:$A, Dispositions!ACH$14, Raw!$F:$F, Dispositions!$C19, Raw!$H:$H, "E13")</f>
        <v>0</v>
      </c>
      <c r="ACI19" s="41">
        <f>SUMIFS(Raw!$I:$I, Raw!$A:$A, Dispositions!ACI$14, Raw!$F:$F, Dispositions!$C19, Raw!$H:$H, "E13")</f>
        <v>0</v>
      </c>
      <c r="ACJ19" s="42">
        <f>SUMIFS(Raw!$I:$I, Raw!$A:$A, Dispositions!ACJ$14, Raw!$F:$F, Dispositions!$C19, Raw!$H:$H, "E13")</f>
        <v>0</v>
      </c>
      <c r="ACL19" s="40">
        <f>SUMIFS(Raw!$I:$I, Raw!$A:$A, Dispositions!ACL$14, Raw!$F:$F, Dispositions!$C19, Raw!$H:$H, "E14")</f>
        <v>0</v>
      </c>
      <c r="ACM19" s="41">
        <f>SUMIFS(Raw!$I:$I, Raw!$A:$A, Dispositions!ACM$14, Raw!$F:$F, Dispositions!$C19, Raw!$H:$H, "E14")</f>
        <v>0</v>
      </c>
      <c r="ACN19" s="41">
        <f>SUMIFS(Raw!$I:$I, Raw!$A:$A, Dispositions!ACN$14, Raw!$F:$F, Dispositions!$C19, Raw!$H:$H, "E14")</f>
        <v>0</v>
      </c>
      <c r="ACO19" s="41">
        <f>SUMIFS(Raw!$I:$I, Raw!$A:$A, Dispositions!ACO$14, Raw!$F:$F, Dispositions!$C19, Raw!$H:$H, "E14")</f>
        <v>0</v>
      </c>
      <c r="ACP19" s="41">
        <f>SUMIFS(Raw!$I:$I, Raw!$A:$A, Dispositions!ACP$14, Raw!$F:$F, Dispositions!$C19, Raw!$H:$H, "E14")</f>
        <v>0</v>
      </c>
      <c r="ACQ19" s="41">
        <f>SUMIFS(Raw!$I:$I, Raw!$A:$A, Dispositions!ACQ$14, Raw!$F:$F, Dispositions!$C19, Raw!$H:$H, "E14")</f>
        <v>0</v>
      </c>
      <c r="ACR19" s="42">
        <f>SUMIFS(Raw!$I:$I, Raw!$A:$A, Dispositions!ACR$14, Raw!$F:$F, Dispositions!$C19, Raw!$H:$H, "E14")</f>
        <v>0</v>
      </c>
      <c r="ACT19" s="40">
        <f>SUMIFS(Raw!$I:$I, Raw!$A:$A, Dispositions!ACT$14, Raw!$F:$F, Dispositions!$C19, Raw!$H:$H, "E15")</f>
        <v>0</v>
      </c>
      <c r="ACU19" s="41">
        <f>SUMIFS(Raw!$I:$I, Raw!$A:$A, Dispositions!ACU$14, Raw!$F:$F, Dispositions!$C19, Raw!$H:$H, "E15")</f>
        <v>0</v>
      </c>
      <c r="ACV19" s="41">
        <f>SUMIFS(Raw!$I:$I, Raw!$A:$A, Dispositions!ACV$14, Raw!$F:$F, Dispositions!$C19, Raw!$H:$H, "E15")</f>
        <v>0</v>
      </c>
      <c r="ACW19" s="41">
        <f>SUMIFS(Raw!$I:$I, Raw!$A:$A, Dispositions!ACW$14, Raw!$F:$F, Dispositions!$C19, Raw!$H:$H, "E15")</f>
        <v>0</v>
      </c>
      <c r="ACX19" s="41">
        <f>SUMIFS(Raw!$I:$I, Raw!$A:$A, Dispositions!ACX$14, Raw!$F:$F, Dispositions!$C19, Raw!$H:$H, "E15")</f>
        <v>0</v>
      </c>
      <c r="ACY19" s="41">
        <f>SUMIFS(Raw!$I:$I, Raw!$A:$A, Dispositions!ACY$14, Raw!$F:$F, Dispositions!$C19, Raw!$H:$H, "E15")</f>
        <v>0</v>
      </c>
      <c r="ACZ19" s="42">
        <f>SUMIFS(Raw!$I:$I, Raw!$A:$A, Dispositions!ACZ$14, Raw!$F:$F, Dispositions!$C19, Raw!$H:$H, "E15")</f>
        <v>0</v>
      </c>
      <c r="ADB19" s="40">
        <f>SUMIFS(Raw!$I:$I, Raw!$A:$A, Dispositions!ADB$14, Raw!$F:$F, Dispositions!$C19, Raw!$H:$H, "E16")</f>
        <v>0</v>
      </c>
      <c r="ADC19" s="41">
        <f>SUMIFS(Raw!$I:$I, Raw!$A:$A, Dispositions!ADC$14, Raw!$F:$F, Dispositions!$C19, Raw!$H:$H, "E16")</f>
        <v>0</v>
      </c>
      <c r="ADD19" s="41">
        <f>SUMIFS(Raw!$I:$I, Raw!$A:$A, Dispositions!ADD$14, Raw!$F:$F, Dispositions!$C19, Raw!$H:$H, "E16")</f>
        <v>0</v>
      </c>
      <c r="ADE19" s="41">
        <f>SUMIFS(Raw!$I:$I, Raw!$A:$A, Dispositions!ADE$14, Raw!$F:$F, Dispositions!$C19, Raw!$H:$H, "E16")</f>
        <v>0</v>
      </c>
      <c r="ADF19" s="41">
        <f>SUMIFS(Raw!$I:$I, Raw!$A:$A, Dispositions!ADF$14, Raw!$F:$F, Dispositions!$C19, Raw!$H:$H, "E16")</f>
        <v>0</v>
      </c>
      <c r="ADG19" s="41">
        <f>SUMIFS(Raw!$I:$I, Raw!$A:$A, Dispositions!ADG$14, Raw!$F:$F, Dispositions!$C19, Raw!$H:$H, "E16")</f>
        <v>0</v>
      </c>
      <c r="ADH19" s="42">
        <f>SUMIFS(Raw!$I:$I, Raw!$A:$A, Dispositions!ADH$14, Raw!$F:$F, Dispositions!$C19, Raw!$H:$H, "E16")</f>
        <v>0</v>
      </c>
      <c r="ADJ19" s="40">
        <f>SUMIFS(Raw!$I:$I, Raw!$A:$A, Dispositions!ADJ$14, Raw!$F:$F, Dispositions!$C19, Raw!$H:$H, "E18")</f>
        <v>0</v>
      </c>
      <c r="ADK19" s="41">
        <f>SUMIFS(Raw!$I:$I, Raw!$A:$A, Dispositions!ADK$14, Raw!$F:$F, Dispositions!$C19, Raw!$H:$H, "E18")</f>
        <v>0</v>
      </c>
      <c r="ADL19" s="41">
        <f>SUMIFS(Raw!$I:$I, Raw!$A:$A, Dispositions!ADL$14, Raw!$F:$F, Dispositions!$C19, Raw!$H:$H, "E18")</f>
        <v>0</v>
      </c>
      <c r="ADM19" s="41">
        <f>SUMIFS(Raw!$I:$I, Raw!$A:$A, Dispositions!ADM$14, Raw!$F:$F, Dispositions!$C19, Raw!$H:$H, "E18")</f>
        <v>0</v>
      </c>
      <c r="ADN19" s="41">
        <f>SUMIFS(Raw!$I:$I, Raw!$A:$A, Dispositions!ADN$14, Raw!$F:$F, Dispositions!$C19, Raw!$H:$H, "E18")</f>
        <v>0</v>
      </c>
      <c r="ADO19" s="41">
        <f>SUMIFS(Raw!$I:$I, Raw!$A:$A, Dispositions!ADO$14, Raw!$F:$F, Dispositions!$C19, Raw!$H:$H, "E18")</f>
        <v>0</v>
      </c>
      <c r="ADP19" s="42">
        <f>SUMIFS(Raw!$I:$I, Raw!$A:$A, Dispositions!ADP$14, Raw!$F:$F, Dispositions!$C19, Raw!$H:$H, "E18")</f>
        <v>0</v>
      </c>
      <c r="ADR19" s="40">
        <f>SUMIFS(Raw!$I:$I, Raw!$A:$A, Dispositions!ADR$14, Raw!$F:$F, Dispositions!$C19, Raw!$H:$H, "E34")</f>
        <v>0</v>
      </c>
      <c r="ADS19" s="41">
        <f>SUMIFS(Raw!$I:$I, Raw!$A:$A, Dispositions!ADS$14, Raw!$F:$F, Dispositions!$C19, Raw!$H:$H, "E34")</f>
        <v>0</v>
      </c>
      <c r="ADT19" s="41">
        <f>SUMIFS(Raw!$I:$I, Raw!$A:$A, Dispositions!ADT$14, Raw!$F:$F, Dispositions!$C19, Raw!$H:$H, "E34")</f>
        <v>0</v>
      </c>
      <c r="ADU19" s="41">
        <f>SUMIFS(Raw!$I:$I, Raw!$A:$A, Dispositions!ADU$14, Raw!$F:$F, Dispositions!$C19, Raw!$H:$H, "E34")</f>
        <v>0</v>
      </c>
      <c r="ADV19" s="41">
        <f>SUMIFS(Raw!$I:$I, Raw!$A:$A, Dispositions!ADV$14, Raw!$F:$F, Dispositions!$C19, Raw!$H:$H, "E34")</f>
        <v>0</v>
      </c>
      <c r="ADW19" s="41">
        <f>SUMIFS(Raw!$I:$I, Raw!$A:$A, Dispositions!ADW$14, Raw!$F:$F, Dispositions!$C19, Raw!$H:$H, "E34")</f>
        <v>0</v>
      </c>
      <c r="ADX19" s="42">
        <f>SUMIFS(Raw!$I:$I, Raw!$A:$A, Dispositions!ADX$14, Raw!$F:$F, Dispositions!$C19, Raw!$H:$H, "E34")</f>
        <v>0</v>
      </c>
      <c r="ADZ19" s="40">
        <f>SUMIFS(Raw!$I:$I, Raw!$A:$A, Dispositions!ADZ$14, Raw!$F:$F, Dispositions!$C19, Raw!$H:$H, "E02")</f>
        <v>0</v>
      </c>
      <c r="AEA19" s="41">
        <f>SUMIFS(Raw!$I:$I, Raw!$A:$A, Dispositions!AEA$14, Raw!$F:$F, Dispositions!$C19, Raw!$H:$H, "E02")</f>
        <v>0</v>
      </c>
      <c r="AEB19" s="41">
        <f>SUMIFS(Raw!$I:$I, Raw!$A:$A, Dispositions!AEB$14, Raw!$F:$F, Dispositions!$C19, Raw!$H:$H, "E02")</f>
        <v>0</v>
      </c>
      <c r="AEC19" s="41">
        <f>SUMIFS(Raw!$I:$I, Raw!$A:$A, Dispositions!AEC$14, Raw!$F:$F, Dispositions!$C19, Raw!$H:$H, "E02")</f>
        <v>0</v>
      </c>
      <c r="AED19" s="41">
        <f>SUMIFS(Raw!$I:$I, Raw!$A:$A, Dispositions!AED$14, Raw!$F:$F, Dispositions!$C19, Raw!$H:$H, "E02")</f>
        <v>0</v>
      </c>
      <c r="AEE19" s="41">
        <f>SUMIFS(Raw!$I:$I, Raw!$A:$A, Dispositions!AEE$14, Raw!$F:$F, Dispositions!$C19, Raw!$H:$H, "E02")</f>
        <v>0</v>
      </c>
      <c r="AEF19" s="42">
        <f>SUMIFS(Raw!$I:$I, Raw!$A:$A, Dispositions!AEF$14, Raw!$F:$F, Dispositions!$C19, Raw!$H:$H, "E02")</f>
        <v>0</v>
      </c>
      <c r="AEH19" s="40">
        <f>SUMIFS(Raw!$I:$I, Raw!$A:$A, Dispositions!AEH$14, Raw!$F:$F, Dispositions!$C19, Raw!$H:$H, "E03")</f>
        <v>0</v>
      </c>
      <c r="AEI19" s="41">
        <f>SUMIFS(Raw!$I:$I, Raw!$A:$A, Dispositions!AEI$14, Raw!$F:$F, Dispositions!$C19, Raw!$H:$H, "E03")</f>
        <v>0</v>
      </c>
      <c r="AEJ19" s="41">
        <f>SUMIFS(Raw!$I:$I, Raw!$A:$A, Dispositions!AEJ$14, Raw!$F:$F, Dispositions!$C19, Raw!$H:$H, "E03")</f>
        <v>0</v>
      </c>
      <c r="AEK19" s="41">
        <f>SUMIFS(Raw!$I:$I, Raw!$A:$A, Dispositions!AEK$14, Raw!$F:$F, Dispositions!$C19, Raw!$H:$H, "E03")</f>
        <v>0</v>
      </c>
      <c r="AEL19" s="41">
        <f>SUMIFS(Raw!$I:$I, Raw!$A:$A, Dispositions!AEL$14, Raw!$F:$F, Dispositions!$C19, Raw!$H:$H, "E03")</f>
        <v>0</v>
      </c>
      <c r="AEM19" s="41">
        <f>SUMIFS(Raw!$I:$I, Raw!$A:$A, Dispositions!AEM$14, Raw!$F:$F, Dispositions!$C19, Raw!$H:$H, "E03")</f>
        <v>0</v>
      </c>
      <c r="AEN19" s="42">
        <f>SUMIFS(Raw!$I:$I, Raw!$A:$A, Dispositions!AEN$14, Raw!$F:$F, Dispositions!$C19, Raw!$H:$H, "E03")</f>
        <v>0</v>
      </c>
      <c r="AEP19" s="40">
        <f>SUMIFS(Raw!$I:$I, Raw!$A:$A, Dispositions!AEP$14, Raw!$F:$F, Dispositions!$C19, Raw!$H:$H, "E05")</f>
        <v>0</v>
      </c>
      <c r="AEQ19" s="41">
        <f>SUMIFS(Raw!$I:$I, Raw!$A:$A, Dispositions!AEQ$14, Raw!$F:$F, Dispositions!$C19, Raw!$H:$H, "E05")</f>
        <v>0</v>
      </c>
      <c r="AER19" s="41">
        <f>SUMIFS(Raw!$I:$I, Raw!$A:$A, Dispositions!AER$14, Raw!$F:$F, Dispositions!$C19, Raw!$H:$H, "E05")</f>
        <v>0</v>
      </c>
      <c r="AES19" s="41">
        <f>SUMIFS(Raw!$I:$I, Raw!$A:$A, Dispositions!AES$14, Raw!$F:$F, Dispositions!$C19, Raw!$H:$H, "E05")</f>
        <v>0</v>
      </c>
      <c r="AET19" s="41">
        <f>SUMIFS(Raw!$I:$I, Raw!$A:$A, Dispositions!AET$14, Raw!$F:$F, Dispositions!$C19, Raw!$H:$H, "E05")</f>
        <v>0</v>
      </c>
      <c r="AEU19" s="41">
        <f>SUMIFS(Raw!$I:$I, Raw!$A:$A, Dispositions!AEU$14, Raw!$F:$F, Dispositions!$C19, Raw!$H:$H, "E05")</f>
        <v>0</v>
      </c>
      <c r="AEV19" s="42">
        <f>SUMIFS(Raw!$I:$I, Raw!$A:$A, Dispositions!AEV$14, Raw!$F:$F, Dispositions!$C19, Raw!$H:$H, "E05")</f>
        <v>0</v>
      </c>
      <c r="AEX19" s="40">
        <f>SUMIFS(Raw!$I:$I, Raw!$A:$A, Dispositions!AEX$14, Raw!$F:$F, Dispositions!$C19, Raw!$H:$H, "E12")</f>
        <v>0</v>
      </c>
      <c r="AEY19" s="41">
        <f>SUMIFS(Raw!$I:$I, Raw!$A:$A, Dispositions!AEY$14, Raw!$F:$F, Dispositions!$C19, Raw!$H:$H, "E12")</f>
        <v>0</v>
      </c>
      <c r="AEZ19" s="41">
        <f>SUMIFS(Raw!$I:$I, Raw!$A:$A, Dispositions!AEZ$14, Raw!$F:$F, Dispositions!$C19, Raw!$H:$H, "E12")</f>
        <v>0</v>
      </c>
      <c r="AFA19" s="41">
        <f>SUMIFS(Raw!$I:$I, Raw!$A:$A, Dispositions!AFA$14, Raw!$F:$F, Dispositions!$C19, Raw!$H:$H, "E12")</f>
        <v>0</v>
      </c>
      <c r="AFB19" s="41">
        <f>SUMIFS(Raw!$I:$I, Raw!$A:$A, Dispositions!AFB$14, Raw!$F:$F, Dispositions!$C19, Raw!$H:$H, "E12")</f>
        <v>0</v>
      </c>
      <c r="AFC19" s="41">
        <f>SUMIFS(Raw!$I:$I, Raw!$A:$A, Dispositions!AFC$14, Raw!$F:$F, Dispositions!$C19, Raw!$H:$H, "E12")</f>
        <v>0</v>
      </c>
      <c r="AFD19" s="42">
        <f>SUMIFS(Raw!$I:$I, Raw!$A:$A, Dispositions!AFD$14, Raw!$F:$F, Dispositions!$C19, Raw!$H:$H, "E12")</f>
        <v>0</v>
      </c>
      <c r="AFF19" s="40">
        <f>SUMIFS(Raw!$I:$I, Raw!$A:$A, Dispositions!AFF$14, Raw!$F:$F, Dispositions!$C19, Raw!$H:$H, "E13")</f>
        <v>0</v>
      </c>
      <c r="AFG19" s="41">
        <f>SUMIFS(Raw!$I:$I, Raw!$A:$A, Dispositions!AFG$14, Raw!$F:$F, Dispositions!$C19, Raw!$H:$H, "E13")</f>
        <v>0</v>
      </c>
      <c r="AFH19" s="41">
        <f>SUMIFS(Raw!$I:$I, Raw!$A:$A, Dispositions!AFH$14, Raw!$F:$F, Dispositions!$C19, Raw!$H:$H, "E13")</f>
        <v>0</v>
      </c>
      <c r="AFI19" s="41">
        <f>SUMIFS(Raw!$I:$I, Raw!$A:$A, Dispositions!AFI$14, Raw!$F:$F, Dispositions!$C19, Raw!$H:$H, "E13")</f>
        <v>0</v>
      </c>
      <c r="AFJ19" s="41">
        <f>SUMIFS(Raw!$I:$I, Raw!$A:$A, Dispositions!AFJ$14, Raw!$F:$F, Dispositions!$C19, Raw!$H:$H, "E13")</f>
        <v>0</v>
      </c>
      <c r="AFK19" s="41">
        <f>SUMIFS(Raw!$I:$I, Raw!$A:$A, Dispositions!AFK$14, Raw!$F:$F, Dispositions!$C19, Raw!$H:$H, "E13")</f>
        <v>0</v>
      </c>
      <c r="AFL19" s="42">
        <f>SUMIFS(Raw!$I:$I, Raw!$A:$A, Dispositions!AFL$14, Raw!$F:$F, Dispositions!$C19, Raw!$H:$H, "E13")</f>
        <v>0</v>
      </c>
      <c r="AFN19" s="40">
        <f>SUMIFS(Raw!$I:$I, Raw!$A:$A, Dispositions!AFN$14, Raw!$F:$F, Dispositions!$C19, Raw!$H:$H, "E14")</f>
        <v>0</v>
      </c>
      <c r="AFO19" s="41">
        <f>SUMIFS(Raw!$I:$I, Raw!$A:$A, Dispositions!AFO$14, Raw!$F:$F, Dispositions!$C19, Raw!$H:$H, "E14")</f>
        <v>0</v>
      </c>
      <c r="AFP19" s="41">
        <f>SUMIFS(Raw!$I:$I, Raw!$A:$A, Dispositions!AFP$14, Raw!$F:$F, Dispositions!$C19, Raw!$H:$H, "E14")</f>
        <v>0</v>
      </c>
      <c r="AFQ19" s="41">
        <f>SUMIFS(Raw!$I:$I, Raw!$A:$A, Dispositions!AFQ$14, Raw!$F:$F, Dispositions!$C19, Raw!$H:$H, "E14")</f>
        <v>0</v>
      </c>
      <c r="AFR19" s="41">
        <f>SUMIFS(Raw!$I:$I, Raw!$A:$A, Dispositions!AFR$14, Raw!$F:$F, Dispositions!$C19, Raw!$H:$H, "E14")</f>
        <v>0</v>
      </c>
      <c r="AFS19" s="41">
        <f>SUMIFS(Raw!$I:$I, Raw!$A:$A, Dispositions!AFS$14, Raw!$F:$F, Dispositions!$C19, Raw!$H:$H, "E14")</f>
        <v>0</v>
      </c>
      <c r="AFT19" s="42">
        <f>SUMIFS(Raw!$I:$I, Raw!$A:$A, Dispositions!AFT$14, Raw!$F:$F, Dispositions!$C19, Raw!$H:$H, "E14")</f>
        <v>0</v>
      </c>
      <c r="AFV19" s="40">
        <f>SUMIFS(Raw!$I:$I, Raw!$A:$A, Dispositions!AFV$14, Raw!$F:$F, Dispositions!$C19, Raw!$H:$H, "E15")</f>
        <v>0</v>
      </c>
      <c r="AFW19" s="41">
        <f>SUMIFS(Raw!$I:$I, Raw!$A:$A, Dispositions!AFW$14, Raw!$F:$F, Dispositions!$C19, Raw!$H:$H, "E15")</f>
        <v>0</v>
      </c>
      <c r="AFX19" s="41">
        <f>SUMIFS(Raw!$I:$I, Raw!$A:$A, Dispositions!AFX$14, Raw!$F:$F, Dispositions!$C19, Raw!$H:$H, "E15")</f>
        <v>0</v>
      </c>
      <c r="AFY19" s="41">
        <f>SUMIFS(Raw!$I:$I, Raw!$A:$A, Dispositions!AFY$14, Raw!$F:$F, Dispositions!$C19, Raw!$H:$H, "E15")</f>
        <v>0</v>
      </c>
      <c r="AFZ19" s="41">
        <f>SUMIFS(Raw!$I:$I, Raw!$A:$A, Dispositions!AFZ$14, Raw!$F:$F, Dispositions!$C19, Raw!$H:$H, "E15")</f>
        <v>0</v>
      </c>
      <c r="AGA19" s="41">
        <f>SUMIFS(Raw!$I:$I, Raw!$A:$A, Dispositions!AGA$14, Raw!$F:$F, Dispositions!$C19, Raw!$H:$H, "E15")</f>
        <v>0</v>
      </c>
      <c r="AGB19" s="42">
        <f>SUMIFS(Raw!$I:$I, Raw!$A:$A, Dispositions!AGB$14, Raw!$F:$F, Dispositions!$C19, Raw!$H:$H, "E15")</f>
        <v>0</v>
      </c>
      <c r="AGD19" s="40">
        <f>SUMIFS(Raw!$I:$I, Raw!$A:$A, Dispositions!AGD$14, Raw!$F:$F, Dispositions!$C19, Raw!$H:$H, "E16")</f>
        <v>0</v>
      </c>
      <c r="AGE19" s="41">
        <f>SUMIFS(Raw!$I:$I, Raw!$A:$A, Dispositions!AGE$14, Raw!$F:$F, Dispositions!$C19, Raw!$H:$H, "E16")</f>
        <v>0</v>
      </c>
      <c r="AGF19" s="41">
        <f>SUMIFS(Raw!$I:$I, Raw!$A:$A, Dispositions!AGF$14, Raw!$F:$F, Dispositions!$C19, Raw!$H:$H, "E16")</f>
        <v>0</v>
      </c>
      <c r="AGG19" s="41">
        <f>SUMIFS(Raw!$I:$I, Raw!$A:$A, Dispositions!AGG$14, Raw!$F:$F, Dispositions!$C19, Raw!$H:$H, "E16")</f>
        <v>0</v>
      </c>
      <c r="AGH19" s="41">
        <f>SUMIFS(Raw!$I:$I, Raw!$A:$A, Dispositions!AGH$14, Raw!$F:$F, Dispositions!$C19, Raw!$H:$H, "E16")</f>
        <v>0</v>
      </c>
      <c r="AGI19" s="41">
        <f>SUMIFS(Raw!$I:$I, Raw!$A:$A, Dispositions!AGI$14, Raw!$F:$F, Dispositions!$C19, Raw!$H:$H, "E16")</f>
        <v>0</v>
      </c>
      <c r="AGJ19" s="42">
        <f>SUMIFS(Raw!$I:$I, Raw!$A:$A, Dispositions!AGJ$14, Raw!$F:$F, Dispositions!$C19, Raw!$H:$H, "E16")</f>
        <v>0</v>
      </c>
      <c r="AGL19" s="40">
        <f>SUMIFS(Raw!$I:$I, Raw!$A:$A, Dispositions!AGL$14, Raw!$F:$F, Dispositions!$C19, Raw!$H:$H, "E18")</f>
        <v>0</v>
      </c>
      <c r="AGM19" s="41">
        <f>SUMIFS(Raw!$I:$I, Raw!$A:$A, Dispositions!AGM$14, Raw!$F:$F, Dispositions!$C19, Raw!$H:$H, "E18")</f>
        <v>0</v>
      </c>
      <c r="AGN19" s="41">
        <f>SUMIFS(Raw!$I:$I, Raw!$A:$A, Dispositions!AGN$14, Raw!$F:$F, Dispositions!$C19, Raw!$H:$H, "E18")</f>
        <v>0</v>
      </c>
      <c r="AGO19" s="41">
        <f>SUMIFS(Raw!$I:$I, Raw!$A:$A, Dispositions!AGO$14, Raw!$F:$F, Dispositions!$C19, Raw!$H:$H, "E18")</f>
        <v>0</v>
      </c>
      <c r="AGP19" s="41">
        <f>SUMIFS(Raw!$I:$I, Raw!$A:$A, Dispositions!AGP$14, Raw!$F:$F, Dispositions!$C19, Raw!$H:$H, "E18")</f>
        <v>0</v>
      </c>
      <c r="AGQ19" s="41">
        <f>SUMIFS(Raw!$I:$I, Raw!$A:$A, Dispositions!AGQ$14, Raw!$F:$F, Dispositions!$C19, Raw!$H:$H, "E18")</f>
        <v>0</v>
      </c>
      <c r="AGR19" s="42">
        <f>SUMIFS(Raw!$I:$I, Raw!$A:$A, Dispositions!AGR$14, Raw!$F:$F, Dispositions!$C19, Raw!$H:$H, "E18")</f>
        <v>0</v>
      </c>
      <c r="AGT19" s="40">
        <f>SUMIFS(Raw!$I:$I, Raw!$A:$A, Dispositions!AGT$14, Raw!$F:$F, Dispositions!$C19, Raw!$H:$H, "E34")</f>
        <v>0</v>
      </c>
      <c r="AGU19" s="41">
        <f>SUMIFS(Raw!$I:$I, Raw!$A:$A, Dispositions!AGU$14, Raw!$F:$F, Dispositions!$C19, Raw!$H:$H, "E34")</f>
        <v>0</v>
      </c>
      <c r="AGV19" s="41">
        <f>SUMIFS(Raw!$I:$I, Raw!$A:$A, Dispositions!AGV$14, Raw!$F:$F, Dispositions!$C19, Raw!$H:$H, "E34")</f>
        <v>0</v>
      </c>
      <c r="AGW19" s="41">
        <f>SUMIFS(Raw!$I:$I, Raw!$A:$A, Dispositions!AGW$14, Raw!$F:$F, Dispositions!$C19, Raw!$H:$H, "E34")</f>
        <v>0</v>
      </c>
      <c r="AGX19" s="41">
        <f>SUMIFS(Raw!$I:$I, Raw!$A:$A, Dispositions!AGX$14, Raw!$F:$F, Dispositions!$C19, Raw!$H:$H, "E34")</f>
        <v>0</v>
      </c>
      <c r="AGY19" s="41">
        <f>SUMIFS(Raw!$I:$I, Raw!$A:$A, Dispositions!AGY$14, Raw!$F:$F, Dispositions!$C19, Raw!$H:$H, "E34")</f>
        <v>0</v>
      </c>
      <c r="AGZ19" s="42">
        <f>SUMIFS(Raw!$I:$I, Raw!$A:$A, Dispositions!AGZ$14, Raw!$F:$F, Dispositions!$C19, Raw!$H:$H, "E34")</f>
        <v>0</v>
      </c>
      <c r="AHB19" s="40">
        <f>SUMIFS(Raw!$I:$I, Raw!$A:$A, Dispositions!AHB$14, Raw!$F:$F, Dispositions!$C19, Raw!$H:$H, "E02")</f>
        <v>0</v>
      </c>
      <c r="AHC19" s="41">
        <f>SUMIFS(Raw!$I:$I, Raw!$A:$A, Dispositions!AHC$14, Raw!$F:$F, Dispositions!$C19, Raw!$H:$H, "E02")</f>
        <v>0</v>
      </c>
      <c r="AHD19" s="41">
        <f>SUMIFS(Raw!$I:$I, Raw!$A:$A, Dispositions!AHD$14, Raw!$F:$F, Dispositions!$C19, Raw!$H:$H, "E02")</f>
        <v>0</v>
      </c>
      <c r="AHE19" s="41">
        <f>SUMIFS(Raw!$I:$I, Raw!$A:$A, Dispositions!AHE$14, Raw!$F:$F, Dispositions!$C19, Raw!$H:$H, "E02")</f>
        <v>0</v>
      </c>
      <c r="AHF19" s="41">
        <f>SUMIFS(Raw!$I:$I, Raw!$A:$A, Dispositions!AHF$14, Raw!$F:$F, Dispositions!$C19, Raw!$H:$H, "E02")</f>
        <v>0</v>
      </c>
      <c r="AHG19" s="41">
        <f>SUMIFS(Raw!$I:$I, Raw!$A:$A, Dispositions!AHG$14, Raw!$F:$F, Dispositions!$C19, Raw!$H:$H, "E02")</f>
        <v>0</v>
      </c>
      <c r="AHH19" s="42">
        <f>SUMIFS(Raw!$I:$I, Raw!$A:$A, Dispositions!AHH$14, Raw!$F:$F, Dispositions!$C19, Raw!$H:$H, "E02")</f>
        <v>0</v>
      </c>
      <c r="AHJ19" s="40">
        <f>SUMIFS(Raw!$I:$I, Raw!$A:$A, Dispositions!AHJ$14, Raw!$F:$F, Dispositions!$C19, Raw!$H:$H, "E03")</f>
        <v>0</v>
      </c>
      <c r="AHK19" s="41">
        <f>SUMIFS(Raw!$I:$I, Raw!$A:$A, Dispositions!AHK$14, Raw!$F:$F, Dispositions!$C19, Raw!$H:$H, "E03")</f>
        <v>0</v>
      </c>
      <c r="AHL19" s="41">
        <f>SUMIFS(Raw!$I:$I, Raw!$A:$A, Dispositions!AHL$14, Raw!$F:$F, Dispositions!$C19, Raw!$H:$H, "E03")</f>
        <v>0</v>
      </c>
      <c r="AHM19" s="41">
        <f>SUMIFS(Raw!$I:$I, Raw!$A:$A, Dispositions!AHM$14, Raw!$F:$F, Dispositions!$C19, Raw!$H:$H, "E03")</f>
        <v>0</v>
      </c>
      <c r="AHN19" s="41">
        <f>SUMIFS(Raw!$I:$I, Raw!$A:$A, Dispositions!AHN$14, Raw!$F:$F, Dispositions!$C19, Raw!$H:$H, "E03")</f>
        <v>0</v>
      </c>
      <c r="AHO19" s="41">
        <f>SUMIFS(Raw!$I:$I, Raw!$A:$A, Dispositions!AHO$14, Raw!$F:$F, Dispositions!$C19, Raw!$H:$H, "E03")</f>
        <v>0</v>
      </c>
      <c r="AHP19" s="42">
        <f>SUMIFS(Raw!$I:$I, Raw!$A:$A, Dispositions!AHP$14, Raw!$F:$F, Dispositions!$C19, Raw!$H:$H, "E03")</f>
        <v>0</v>
      </c>
      <c r="AHR19" s="40">
        <f>SUMIFS(Raw!$I:$I, Raw!$A:$A, Dispositions!AHR$14, Raw!$F:$F, Dispositions!$C19, Raw!$H:$H, "E05")</f>
        <v>0</v>
      </c>
      <c r="AHS19" s="41">
        <f>SUMIFS(Raw!$I:$I, Raw!$A:$A, Dispositions!AHS$14, Raw!$F:$F, Dispositions!$C19, Raw!$H:$H, "E05")</f>
        <v>0</v>
      </c>
      <c r="AHT19" s="41">
        <f>SUMIFS(Raw!$I:$I, Raw!$A:$A, Dispositions!AHT$14, Raw!$F:$F, Dispositions!$C19, Raw!$H:$H, "E05")</f>
        <v>0</v>
      </c>
      <c r="AHU19" s="41">
        <f>SUMIFS(Raw!$I:$I, Raw!$A:$A, Dispositions!AHU$14, Raw!$F:$F, Dispositions!$C19, Raw!$H:$H, "E05")</f>
        <v>0</v>
      </c>
      <c r="AHV19" s="41">
        <f>SUMIFS(Raw!$I:$I, Raw!$A:$A, Dispositions!AHV$14, Raw!$F:$F, Dispositions!$C19, Raw!$H:$H, "E05")</f>
        <v>0</v>
      </c>
      <c r="AHW19" s="41">
        <f>SUMIFS(Raw!$I:$I, Raw!$A:$A, Dispositions!AHW$14, Raw!$F:$F, Dispositions!$C19, Raw!$H:$H, "E05")</f>
        <v>0</v>
      </c>
      <c r="AHX19" s="42">
        <f>SUMIFS(Raw!$I:$I, Raw!$A:$A, Dispositions!AHX$14, Raw!$F:$F, Dispositions!$C19, Raw!$H:$H, "E05")</f>
        <v>0</v>
      </c>
      <c r="AHZ19" s="40">
        <f>SUMIFS(Raw!$I:$I, Raw!$A:$A, Dispositions!AHZ$14, Raw!$F:$F, Dispositions!$C19, Raw!$H:$H, "E12")</f>
        <v>0</v>
      </c>
      <c r="AIA19" s="41">
        <f>SUMIFS(Raw!$I:$I, Raw!$A:$A, Dispositions!AIA$14, Raw!$F:$F, Dispositions!$C19, Raw!$H:$H, "E12")</f>
        <v>0</v>
      </c>
      <c r="AIB19" s="41">
        <f>SUMIFS(Raw!$I:$I, Raw!$A:$A, Dispositions!AIB$14, Raw!$F:$F, Dispositions!$C19, Raw!$H:$H, "E12")</f>
        <v>0</v>
      </c>
      <c r="AIC19" s="41">
        <f>SUMIFS(Raw!$I:$I, Raw!$A:$A, Dispositions!AIC$14, Raw!$F:$F, Dispositions!$C19, Raw!$H:$H, "E12")</f>
        <v>0</v>
      </c>
      <c r="AID19" s="41">
        <f>SUMIFS(Raw!$I:$I, Raw!$A:$A, Dispositions!AID$14, Raw!$F:$F, Dispositions!$C19, Raw!$H:$H, "E12")</f>
        <v>0</v>
      </c>
      <c r="AIE19" s="41">
        <f>SUMIFS(Raw!$I:$I, Raw!$A:$A, Dispositions!AIE$14, Raw!$F:$F, Dispositions!$C19, Raw!$H:$H, "E12")</f>
        <v>0</v>
      </c>
      <c r="AIF19" s="42">
        <f>SUMIFS(Raw!$I:$I, Raw!$A:$A, Dispositions!AIF$14, Raw!$F:$F, Dispositions!$C19, Raw!$H:$H, "E12")</f>
        <v>0</v>
      </c>
      <c r="AIH19" s="40">
        <f>SUMIFS(Raw!$I:$I, Raw!$A:$A, Dispositions!AIH$14, Raw!$F:$F, Dispositions!$C19, Raw!$H:$H, "E13")</f>
        <v>0</v>
      </c>
      <c r="AII19" s="41">
        <f>SUMIFS(Raw!$I:$I, Raw!$A:$A, Dispositions!AII$14, Raw!$F:$F, Dispositions!$C19, Raw!$H:$H, "E13")</f>
        <v>0</v>
      </c>
      <c r="AIJ19" s="41">
        <f>SUMIFS(Raw!$I:$I, Raw!$A:$A, Dispositions!AIJ$14, Raw!$F:$F, Dispositions!$C19, Raw!$H:$H, "E13")</f>
        <v>0</v>
      </c>
      <c r="AIK19" s="41">
        <f>SUMIFS(Raw!$I:$I, Raw!$A:$A, Dispositions!AIK$14, Raw!$F:$F, Dispositions!$C19, Raw!$H:$H, "E13")</f>
        <v>0</v>
      </c>
      <c r="AIL19" s="41">
        <f>SUMIFS(Raw!$I:$I, Raw!$A:$A, Dispositions!AIL$14, Raw!$F:$F, Dispositions!$C19, Raw!$H:$H, "E13")</f>
        <v>0</v>
      </c>
      <c r="AIM19" s="41">
        <f>SUMIFS(Raw!$I:$I, Raw!$A:$A, Dispositions!AIM$14, Raw!$F:$F, Dispositions!$C19, Raw!$H:$H, "E13")</f>
        <v>0</v>
      </c>
      <c r="AIN19" s="42">
        <f>SUMIFS(Raw!$I:$I, Raw!$A:$A, Dispositions!AIN$14, Raw!$F:$F, Dispositions!$C19, Raw!$H:$H, "E13")</f>
        <v>0</v>
      </c>
      <c r="AIP19" s="40">
        <f>SUMIFS(Raw!$I:$I, Raw!$A:$A, Dispositions!AIP$14, Raw!$F:$F, Dispositions!$C19, Raw!$H:$H, "E14")</f>
        <v>0</v>
      </c>
      <c r="AIQ19" s="41">
        <f>SUMIFS(Raw!$I:$I, Raw!$A:$A, Dispositions!AIQ$14, Raw!$F:$F, Dispositions!$C19, Raw!$H:$H, "E14")</f>
        <v>0</v>
      </c>
      <c r="AIR19" s="41">
        <f>SUMIFS(Raw!$I:$I, Raw!$A:$A, Dispositions!AIR$14, Raw!$F:$F, Dispositions!$C19, Raw!$H:$H, "E14")</f>
        <v>0</v>
      </c>
      <c r="AIS19" s="41">
        <f>SUMIFS(Raw!$I:$I, Raw!$A:$A, Dispositions!AIS$14, Raw!$F:$F, Dispositions!$C19, Raw!$H:$H, "E14")</f>
        <v>0</v>
      </c>
      <c r="AIT19" s="41">
        <f>SUMIFS(Raw!$I:$I, Raw!$A:$A, Dispositions!AIT$14, Raw!$F:$F, Dispositions!$C19, Raw!$H:$H, "E14")</f>
        <v>0</v>
      </c>
      <c r="AIU19" s="41">
        <f>SUMIFS(Raw!$I:$I, Raw!$A:$A, Dispositions!AIU$14, Raw!$F:$F, Dispositions!$C19, Raw!$H:$H, "E14")</f>
        <v>0</v>
      </c>
      <c r="AIV19" s="42">
        <f>SUMIFS(Raw!$I:$I, Raw!$A:$A, Dispositions!AIV$14, Raw!$F:$F, Dispositions!$C19, Raw!$H:$H, "E14")</f>
        <v>0</v>
      </c>
      <c r="AIX19" s="40">
        <f>SUMIFS(Raw!$I:$I, Raw!$A:$A, Dispositions!AIX$14, Raw!$F:$F, Dispositions!$C19, Raw!$H:$H, "E15")</f>
        <v>0</v>
      </c>
      <c r="AIY19" s="41">
        <f>SUMIFS(Raw!$I:$I, Raw!$A:$A, Dispositions!AIY$14, Raw!$F:$F, Dispositions!$C19, Raw!$H:$H, "E15")</f>
        <v>0</v>
      </c>
      <c r="AIZ19" s="41">
        <f>SUMIFS(Raw!$I:$I, Raw!$A:$A, Dispositions!AIZ$14, Raw!$F:$F, Dispositions!$C19, Raw!$H:$H, "E15")</f>
        <v>0</v>
      </c>
      <c r="AJA19" s="41">
        <f>SUMIFS(Raw!$I:$I, Raw!$A:$A, Dispositions!AJA$14, Raw!$F:$F, Dispositions!$C19, Raw!$H:$H, "E15")</f>
        <v>0</v>
      </c>
      <c r="AJB19" s="41">
        <f>SUMIFS(Raw!$I:$I, Raw!$A:$A, Dispositions!AJB$14, Raw!$F:$F, Dispositions!$C19, Raw!$H:$H, "E15")</f>
        <v>0</v>
      </c>
      <c r="AJC19" s="41">
        <f>SUMIFS(Raw!$I:$I, Raw!$A:$A, Dispositions!AJC$14, Raw!$F:$F, Dispositions!$C19, Raw!$H:$H, "E15")</f>
        <v>0</v>
      </c>
      <c r="AJD19" s="42">
        <f>SUMIFS(Raw!$I:$I, Raw!$A:$A, Dispositions!AJD$14, Raw!$F:$F, Dispositions!$C19, Raw!$H:$H, "E15")</f>
        <v>0</v>
      </c>
      <c r="AJF19" s="40">
        <f>SUMIFS(Raw!$I:$I, Raw!$A:$A, Dispositions!AJF$14, Raw!$F:$F, Dispositions!$C19, Raw!$H:$H, "E16")</f>
        <v>0</v>
      </c>
      <c r="AJG19" s="41">
        <f>SUMIFS(Raw!$I:$I, Raw!$A:$A, Dispositions!AJG$14, Raw!$F:$F, Dispositions!$C19, Raw!$H:$H, "E16")</f>
        <v>0</v>
      </c>
      <c r="AJH19" s="41">
        <f>SUMIFS(Raw!$I:$I, Raw!$A:$A, Dispositions!AJH$14, Raw!$F:$F, Dispositions!$C19, Raw!$H:$H, "E16")</f>
        <v>0</v>
      </c>
      <c r="AJI19" s="41">
        <f>SUMIFS(Raw!$I:$I, Raw!$A:$A, Dispositions!AJI$14, Raw!$F:$F, Dispositions!$C19, Raw!$H:$H, "E16")</f>
        <v>0</v>
      </c>
      <c r="AJJ19" s="41">
        <f>SUMIFS(Raw!$I:$I, Raw!$A:$A, Dispositions!AJJ$14, Raw!$F:$F, Dispositions!$C19, Raw!$H:$H, "E16")</f>
        <v>0</v>
      </c>
      <c r="AJK19" s="41">
        <f>SUMIFS(Raw!$I:$I, Raw!$A:$A, Dispositions!AJK$14, Raw!$F:$F, Dispositions!$C19, Raw!$H:$H, "E16")</f>
        <v>0</v>
      </c>
      <c r="AJL19" s="42">
        <f>SUMIFS(Raw!$I:$I, Raw!$A:$A, Dispositions!AJL$14, Raw!$F:$F, Dispositions!$C19, Raw!$H:$H, "E16")</f>
        <v>0</v>
      </c>
      <c r="AJN19" s="40">
        <f>SUMIFS(Raw!$I:$I, Raw!$A:$A, Dispositions!AJN$14, Raw!$F:$F, Dispositions!$C19, Raw!$H:$H, "E18")</f>
        <v>0</v>
      </c>
      <c r="AJO19" s="41">
        <f>SUMIFS(Raw!$I:$I, Raw!$A:$A, Dispositions!AJO$14, Raw!$F:$F, Dispositions!$C19, Raw!$H:$H, "E18")</f>
        <v>0</v>
      </c>
      <c r="AJP19" s="41">
        <f>SUMIFS(Raw!$I:$I, Raw!$A:$A, Dispositions!AJP$14, Raw!$F:$F, Dispositions!$C19, Raw!$H:$H, "E18")</f>
        <v>0</v>
      </c>
      <c r="AJQ19" s="41">
        <f>SUMIFS(Raw!$I:$I, Raw!$A:$A, Dispositions!AJQ$14, Raw!$F:$F, Dispositions!$C19, Raw!$H:$H, "E18")</f>
        <v>0</v>
      </c>
      <c r="AJR19" s="41">
        <f>SUMIFS(Raw!$I:$I, Raw!$A:$A, Dispositions!AJR$14, Raw!$F:$F, Dispositions!$C19, Raw!$H:$H, "E18")</f>
        <v>0</v>
      </c>
      <c r="AJS19" s="41">
        <f>SUMIFS(Raw!$I:$I, Raw!$A:$A, Dispositions!AJS$14, Raw!$F:$F, Dispositions!$C19, Raw!$H:$H, "E18")</f>
        <v>0</v>
      </c>
      <c r="AJT19" s="42">
        <f>SUMIFS(Raw!$I:$I, Raw!$A:$A, Dispositions!AJT$14, Raw!$F:$F, Dispositions!$C19, Raw!$H:$H, "E18")</f>
        <v>0</v>
      </c>
      <c r="AJV19" s="40">
        <f>SUMIFS(Raw!$I:$I, Raw!$A:$A, Dispositions!AJV$14, Raw!$F:$F, Dispositions!$C19, Raw!$H:$H, "E34")</f>
        <v>0</v>
      </c>
      <c r="AJW19" s="41">
        <f>SUMIFS(Raw!$I:$I, Raw!$A:$A, Dispositions!AJW$14, Raw!$F:$F, Dispositions!$C19, Raw!$H:$H, "E34")</f>
        <v>0</v>
      </c>
      <c r="AJX19" s="41">
        <f>SUMIFS(Raw!$I:$I, Raw!$A:$A, Dispositions!AJX$14, Raw!$F:$F, Dispositions!$C19, Raw!$H:$H, "E34")</f>
        <v>0</v>
      </c>
      <c r="AJY19" s="41">
        <f>SUMIFS(Raw!$I:$I, Raw!$A:$A, Dispositions!AJY$14, Raw!$F:$F, Dispositions!$C19, Raw!$H:$H, "E34")</f>
        <v>0</v>
      </c>
      <c r="AJZ19" s="41">
        <f>SUMIFS(Raw!$I:$I, Raw!$A:$A, Dispositions!AJZ$14, Raw!$F:$F, Dispositions!$C19, Raw!$H:$H, "E34")</f>
        <v>0</v>
      </c>
      <c r="AKA19" s="41">
        <f>SUMIFS(Raw!$I:$I, Raw!$A:$A, Dispositions!AKA$14, Raw!$F:$F, Dispositions!$C19, Raw!$H:$H, "E34")</f>
        <v>0</v>
      </c>
      <c r="AKB19" s="42">
        <f>SUMIFS(Raw!$I:$I, Raw!$A:$A, Dispositions!AKB$14, Raw!$F:$F, Dispositions!$C19, Raw!$H:$H, "E34")</f>
        <v>0</v>
      </c>
      <c r="AKD19" s="40">
        <f>SUMIFS(Raw!$I:$I, Raw!$A:$A, Dispositions!AKD$14, Raw!$F:$F, Dispositions!$C19, Raw!$H:$H, "E02")</f>
        <v>0</v>
      </c>
      <c r="AKE19" s="41">
        <f>SUMIFS(Raw!$I:$I, Raw!$A:$A, Dispositions!AKE$14, Raw!$F:$F, Dispositions!$C19, Raw!$H:$H, "E02")</f>
        <v>0</v>
      </c>
      <c r="AKF19" s="41">
        <f>SUMIFS(Raw!$I:$I, Raw!$A:$A, Dispositions!AKF$14, Raw!$F:$F, Dispositions!$C19, Raw!$H:$H, "E02")</f>
        <v>0</v>
      </c>
      <c r="AKG19" s="41">
        <f>SUMIFS(Raw!$I:$I, Raw!$A:$A, Dispositions!AKG$14, Raw!$F:$F, Dispositions!$C19, Raw!$H:$H, "E02")</f>
        <v>0</v>
      </c>
      <c r="AKH19" s="41">
        <f>SUMIFS(Raw!$I:$I, Raw!$A:$A, Dispositions!AKH$14, Raw!$F:$F, Dispositions!$C19, Raw!$H:$H, "E02")</f>
        <v>0</v>
      </c>
      <c r="AKI19" s="41">
        <f>SUMIFS(Raw!$I:$I, Raw!$A:$A, Dispositions!AKI$14, Raw!$F:$F, Dispositions!$C19, Raw!$H:$H, "E02")</f>
        <v>0</v>
      </c>
      <c r="AKJ19" s="42">
        <f>SUMIFS(Raw!$I:$I, Raw!$A:$A, Dispositions!AKJ$14, Raw!$F:$F, Dispositions!$C19, Raw!$H:$H, "E02")</f>
        <v>0</v>
      </c>
      <c r="AKL19" s="40">
        <f>SUMIFS(Raw!$I:$I, Raw!$A:$A, Dispositions!AKL$14, Raw!$F:$F, Dispositions!$C19, Raw!$H:$H, "E03")</f>
        <v>0</v>
      </c>
      <c r="AKM19" s="41">
        <f>SUMIFS(Raw!$I:$I, Raw!$A:$A, Dispositions!AKM$14, Raw!$F:$F, Dispositions!$C19, Raw!$H:$H, "E03")</f>
        <v>0</v>
      </c>
      <c r="AKN19" s="41">
        <f>SUMIFS(Raw!$I:$I, Raw!$A:$A, Dispositions!AKN$14, Raw!$F:$F, Dispositions!$C19, Raw!$H:$H, "E03")</f>
        <v>0</v>
      </c>
      <c r="AKO19" s="41">
        <f>SUMIFS(Raw!$I:$I, Raw!$A:$A, Dispositions!AKO$14, Raw!$F:$F, Dispositions!$C19, Raw!$H:$H, "E03")</f>
        <v>0</v>
      </c>
      <c r="AKP19" s="41">
        <f>SUMIFS(Raw!$I:$I, Raw!$A:$A, Dispositions!AKP$14, Raw!$F:$F, Dispositions!$C19, Raw!$H:$H, "E03")</f>
        <v>0</v>
      </c>
      <c r="AKQ19" s="41">
        <f>SUMIFS(Raw!$I:$I, Raw!$A:$A, Dispositions!AKQ$14, Raw!$F:$F, Dispositions!$C19, Raw!$H:$H, "E03")</f>
        <v>0</v>
      </c>
      <c r="AKR19" s="42">
        <f>SUMIFS(Raw!$I:$I, Raw!$A:$A, Dispositions!AKR$14, Raw!$F:$F, Dispositions!$C19, Raw!$H:$H, "E03")</f>
        <v>0</v>
      </c>
      <c r="AKT19" s="40">
        <f>SUMIFS(Raw!$I:$I, Raw!$A:$A, Dispositions!AKT$14, Raw!$F:$F, Dispositions!$C19, Raw!$H:$H, "E05")</f>
        <v>0</v>
      </c>
      <c r="AKU19" s="41">
        <f>SUMIFS(Raw!$I:$I, Raw!$A:$A, Dispositions!AKU$14, Raw!$F:$F, Dispositions!$C19, Raw!$H:$H, "E05")</f>
        <v>0</v>
      </c>
      <c r="AKV19" s="41">
        <f>SUMIFS(Raw!$I:$I, Raw!$A:$A, Dispositions!AKV$14, Raw!$F:$F, Dispositions!$C19, Raw!$H:$H, "E05")</f>
        <v>0</v>
      </c>
      <c r="AKW19" s="41">
        <f>SUMIFS(Raw!$I:$I, Raw!$A:$A, Dispositions!AKW$14, Raw!$F:$F, Dispositions!$C19, Raw!$H:$H, "E05")</f>
        <v>0</v>
      </c>
      <c r="AKX19" s="41">
        <f>SUMIFS(Raw!$I:$I, Raw!$A:$A, Dispositions!AKX$14, Raw!$F:$F, Dispositions!$C19, Raw!$H:$H, "E05")</f>
        <v>0</v>
      </c>
      <c r="AKY19" s="41">
        <f>SUMIFS(Raw!$I:$I, Raw!$A:$A, Dispositions!AKY$14, Raw!$F:$F, Dispositions!$C19, Raw!$H:$H, "E05")</f>
        <v>0</v>
      </c>
      <c r="AKZ19" s="42">
        <f>SUMIFS(Raw!$I:$I, Raw!$A:$A, Dispositions!AKZ$14, Raw!$F:$F, Dispositions!$C19, Raw!$H:$H, "E05")</f>
        <v>0</v>
      </c>
      <c r="ALB19" s="40">
        <f>SUMIFS(Raw!$I:$I, Raw!$A:$A, Dispositions!ALB$14, Raw!$F:$F, Dispositions!$C19, Raw!$H:$H, "E12")</f>
        <v>0</v>
      </c>
      <c r="ALC19" s="41">
        <f>SUMIFS(Raw!$I:$I, Raw!$A:$A, Dispositions!ALC$14, Raw!$F:$F, Dispositions!$C19, Raw!$H:$H, "E12")</f>
        <v>0</v>
      </c>
      <c r="ALD19" s="41">
        <f>SUMIFS(Raw!$I:$I, Raw!$A:$A, Dispositions!ALD$14, Raw!$F:$F, Dispositions!$C19, Raw!$H:$H, "E12")</f>
        <v>0</v>
      </c>
      <c r="ALE19" s="41">
        <f>SUMIFS(Raw!$I:$I, Raw!$A:$A, Dispositions!ALE$14, Raw!$F:$F, Dispositions!$C19, Raw!$H:$H, "E12")</f>
        <v>0</v>
      </c>
      <c r="ALF19" s="41">
        <f>SUMIFS(Raw!$I:$I, Raw!$A:$A, Dispositions!ALF$14, Raw!$F:$F, Dispositions!$C19, Raw!$H:$H, "E12")</f>
        <v>0</v>
      </c>
      <c r="ALG19" s="41">
        <f>SUMIFS(Raw!$I:$I, Raw!$A:$A, Dispositions!ALG$14, Raw!$F:$F, Dispositions!$C19, Raw!$H:$H, "E12")</f>
        <v>0</v>
      </c>
      <c r="ALH19" s="42">
        <f>SUMIFS(Raw!$I:$I, Raw!$A:$A, Dispositions!ALH$14, Raw!$F:$F, Dispositions!$C19, Raw!$H:$H, "E12")</f>
        <v>0</v>
      </c>
      <c r="ALJ19" s="40">
        <f>SUMIFS(Raw!$I:$I, Raw!$A:$A, Dispositions!ALJ$14, Raw!$F:$F, Dispositions!$C19, Raw!$H:$H, "E13")</f>
        <v>0</v>
      </c>
      <c r="ALK19" s="41">
        <f>SUMIFS(Raw!$I:$I, Raw!$A:$A, Dispositions!ALK$14, Raw!$F:$F, Dispositions!$C19, Raw!$H:$H, "E13")</f>
        <v>0</v>
      </c>
      <c r="ALL19" s="41">
        <f>SUMIFS(Raw!$I:$I, Raw!$A:$A, Dispositions!ALL$14, Raw!$F:$F, Dispositions!$C19, Raw!$H:$H, "E13")</f>
        <v>0</v>
      </c>
      <c r="ALM19" s="41">
        <f>SUMIFS(Raw!$I:$I, Raw!$A:$A, Dispositions!ALM$14, Raw!$F:$F, Dispositions!$C19, Raw!$H:$H, "E13")</f>
        <v>0</v>
      </c>
      <c r="ALN19" s="41">
        <f>SUMIFS(Raw!$I:$I, Raw!$A:$A, Dispositions!ALN$14, Raw!$F:$F, Dispositions!$C19, Raw!$H:$H, "E13")</f>
        <v>0</v>
      </c>
      <c r="ALO19" s="41">
        <f>SUMIFS(Raw!$I:$I, Raw!$A:$A, Dispositions!ALO$14, Raw!$F:$F, Dispositions!$C19, Raw!$H:$H, "E13")</f>
        <v>0</v>
      </c>
      <c r="ALP19" s="42">
        <f>SUMIFS(Raw!$I:$I, Raw!$A:$A, Dispositions!ALP$14, Raw!$F:$F, Dispositions!$C19, Raw!$H:$H, "E13")</f>
        <v>0</v>
      </c>
      <c r="ALR19" s="40">
        <f>SUMIFS(Raw!$I:$I, Raw!$A:$A, Dispositions!ALR$14, Raw!$F:$F, Dispositions!$C19, Raw!$H:$H, "E14")</f>
        <v>0</v>
      </c>
      <c r="ALS19" s="41">
        <f>SUMIFS(Raw!$I:$I, Raw!$A:$A, Dispositions!ALS$14, Raw!$F:$F, Dispositions!$C19, Raw!$H:$H, "E14")</f>
        <v>0</v>
      </c>
      <c r="ALT19" s="41">
        <f>SUMIFS(Raw!$I:$I, Raw!$A:$A, Dispositions!ALT$14, Raw!$F:$F, Dispositions!$C19, Raw!$H:$H, "E14")</f>
        <v>0</v>
      </c>
      <c r="ALU19" s="41">
        <f>SUMIFS(Raw!$I:$I, Raw!$A:$A, Dispositions!ALU$14, Raw!$F:$F, Dispositions!$C19, Raw!$H:$H, "E14")</f>
        <v>0</v>
      </c>
      <c r="ALV19" s="41">
        <f>SUMIFS(Raw!$I:$I, Raw!$A:$A, Dispositions!ALV$14, Raw!$F:$F, Dispositions!$C19, Raw!$H:$H, "E14")</f>
        <v>0</v>
      </c>
      <c r="ALW19" s="41">
        <f>SUMIFS(Raw!$I:$I, Raw!$A:$A, Dispositions!ALW$14, Raw!$F:$F, Dispositions!$C19, Raw!$H:$H, "E14")</f>
        <v>0</v>
      </c>
      <c r="ALX19" s="42">
        <f>SUMIFS(Raw!$I:$I, Raw!$A:$A, Dispositions!ALX$14, Raw!$F:$F, Dispositions!$C19, Raw!$H:$H, "E14")</f>
        <v>0</v>
      </c>
      <c r="ALZ19" s="40">
        <f>SUMIFS(Raw!$I:$I, Raw!$A:$A, Dispositions!ALZ$14, Raw!$F:$F, Dispositions!$C19, Raw!$H:$H, "E15")</f>
        <v>0</v>
      </c>
      <c r="AMA19" s="41">
        <f>SUMIFS(Raw!$I:$I, Raw!$A:$A, Dispositions!AMA$14, Raw!$F:$F, Dispositions!$C19, Raw!$H:$H, "E15")</f>
        <v>0</v>
      </c>
      <c r="AMB19" s="41">
        <f>SUMIFS(Raw!$I:$I, Raw!$A:$A, Dispositions!AMB$14, Raw!$F:$F, Dispositions!$C19, Raw!$H:$H, "E15")</f>
        <v>0</v>
      </c>
      <c r="AMC19" s="41">
        <f>SUMIFS(Raw!$I:$I, Raw!$A:$A, Dispositions!AMC$14, Raw!$F:$F, Dispositions!$C19, Raw!$H:$H, "E15")</f>
        <v>0</v>
      </c>
      <c r="AMD19" s="41">
        <f>SUMIFS(Raw!$I:$I, Raw!$A:$A, Dispositions!AMD$14, Raw!$F:$F, Dispositions!$C19, Raw!$H:$H, "E15")</f>
        <v>0</v>
      </c>
      <c r="AME19" s="41">
        <f>SUMIFS(Raw!$I:$I, Raw!$A:$A, Dispositions!AME$14, Raw!$F:$F, Dispositions!$C19, Raw!$H:$H, "E15")</f>
        <v>0</v>
      </c>
      <c r="AMF19" s="42">
        <f>SUMIFS(Raw!$I:$I, Raw!$A:$A, Dispositions!AMF$14, Raw!$F:$F, Dispositions!$C19, Raw!$H:$H, "E15")</f>
        <v>0</v>
      </c>
      <c r="AMH19" s="40">
        <f>SUMIFS(Raw!$I:$I, Raw!$A:$A, Dispositions!AMH$14, Raw!$F:$F, Dispositions!$C19, Raw!$H:$H, "E16")</f>
        <v>0</v>
      </c>
      <c r="AMI19" s="41">
        <f>SUMIFS(Raw!$I:$I, Raw!$A:$A, Dispositions!AMI$14, Raw!$F:$F, Dispositions!$C19, Raw!$H:$H, "E16")</f>
        <v>0</v>
      </c>
      <c r="AMJ19" s="41">
        <f>SUMIFS(Raw!$I:$I, Raw!$A:$A, Dispositions!AMJ$14, Raw!$F:$F, Dispositions!$C19, Raw!$H:$H, "E16")</f>
        <v>0</v>
      </c>
      <c r="AMK19" s="41">
        <f>SUMIFS(Raw!$I:$I, Raw!$A:$A, Dispositions!AMK$14, Raw!$F:$F, Dispositions!$C19, Raw!$H:$H, "E16")</f>
        <v>0</v>
      </c>
      <c r="AML19" s="41">
        <f>SUMIFS(Raw!$I:$I, Raw!$A:$A, Dispositions!AML$14, Raw!$F:$F, Dispositions!$C19, Raw!$H:$H, "E16")</f>
        <v>0</v>
      </c>
      <c r="AMM19" s="41">
        <f>SUMIFS(Raw!$I:$I, Raw!$A:$A, Dispositions!AMM$14, Raw!$F:$F, Dispositions!$C19, Raw!$H:$H, "E16")</f>
        <v>0</v>
      </c>
      <c r="AMN19" s="42">
        <f>SUMIFS(Raw!$I:$I, Raw!$A:$A, Dispositions!AMN$14, Raw!$F:$F, Dispositions!$C19, Raw!$H:$H, "E16")</f>
        <v>0</v>
      </c>
      <c r="AMP19" s="40">
        <f>SUMIFS(Raw!$I:$I, Raw!$A:$A, Dispositions!AMP$14, Raw!$F:$F, Dispositions!$C19, Raw!$H:$H, "E18")</f>
        <v>0</v>
      </c>
      <c r="AMQ19" s="41">
        <f>SUMIFS(Raw!$I:$I, Raw!$A:$A, Dispositions!AMQ$14, Raw!$F:$F, Dispositions!$C19, Raw!$H:$H, "E18")</f>
        <v>0</v>
      </c>
      <c r="AMR19" s="41">
        <f>SUMIFS(Raw!$I:$I, Raw!$A:$A, Dispositions!AMR$14, Raw!$F:$F, Dispositions!$C19, Raw!$H:$H, "E18")</f>
        <v>0</v>
      </c>
      <c r="AMS19" s="41">
        <f>SUMIFS(Raw!$I:$I, Raw!$A:$A, Dispositions!AMS$14, Raw!$F:$F, Dispositions!$C19, Raw!$H:$H, "E18")</f>
        <v>0</v>
      </c>
      <c r="AMT19" s="41">
        <f>SUMIFS(Raw!$I:$I, Raw!$A:$A, Dispositions!AMT$14, Raw!$F:$F, Dispositions!$C19, Raw!$H:$H, "E18")</f>
        <v>0</v>
      </c>
      <c r="AMU19" s="41">
        <f>SUMIFS(Raw!$I:$I, Raw!$A:$A, Dispositions!AMU$14, Raw!$F:$F, Dispositions!$C19, Raw!$H:$H, "E18")</f>
        <v>0</v>
      </c>
      <c r="AMV19" s="42">
        <f>SUMIFS(Raw!$I:$I, Raw!$A:$A, Dispositions!AMV$14, Raw!$F:$F, Dispositions!$C19, Raw!$H:$H, "E18")</f>
        <v>0</v>
      </c>
      <c r="AMX19" s="40">
        <f>SUMIFS(Raw!$I:$I, Raw!$A:$A, Dispositions!AMX$14, Raw!$F:$F, Dispositions!$C19, Raw!$H:$H, "E34")</f>
        <v>0</v>
      </c>
      <c r="AMY19" s="41">
        <f>SUMIFS(Raw!$I:$I, Raw!$A:$A, Dispositions!AMY$14, Raw!$F:$F, Dispositions!$C19, Raw!$H:$H, "E34")</f>
        <v>0</v>
      </c>
      <c r="AMZ19" s="41">
        <f>SUMIFS(Raw!$I:$I, Raw!$A:$A, Dispositions!AMZ$14, Raw!$F:$F, Dispositions!$C19, Raw!$H:$H, "E34")</f>
        <v>0</v>
      </c>
      <c r="ANA19" s="41">
        <f>SUMIFS(Raw!$I:$I, Raw!$A:$A, Dispositions!ANA$14, Raw!$F:$F, Dispositions!$C19, Raw!$H:$H, "E34")</f>
        <v>0</v>
      </c>
      <c r="ANB19" s="41">
        <f>SUMIFS(Raw!$I:$I, Raw!$A:$A, Dispositions!ANB$14, Raw!$F:$F, Dispositions!$C19, Raw!$H:$H, "E34")</f>
        <v>0</v>
      </c>
      <c r="ANC19" s="41">
        <f>SUMIFS(Raw!$I:$I, Raw!$A:$A, Dispositions!ANC$14, Raw!$F:$F, Dispositions!$C19, Raw!$H:$H, "E34")</f>
        <v>0</v>
      </c>
      <c r="AND19" s="42">
        <f>SUMIFS(Raw!$I:$I, Raw!$A:$A, Dispositions!AND$14, Raw!$F:$F, Dispositions!$C19, Raw!$H:$H, "E34")</f>
        <v>0</v>
      </c>
      <c r="ANF19" s="40">
        <f>SUMIFS(Raw!$I:$I, Raw!$A:$A, Dispositions!ANF$14, Raw!$F:$F, Dispositions!$C19, Raw!$H:$H, "E02")</f>
        <v>0</v>
      </c>
      <c r="ANG19" s="41">
        <f>SUMIFS(Raw!$I:$I, Raw!$A:$A, Dispositions!ANG$14, Raw!$F:$F, Dispositions!$C19, Raw!$H:$H, "E02")</f>
        <v>0</v>
      </c>
      <c r="ANH19" s="41">
        <f>SUMIFS(Raw!$I:$I, Raw!$A:$A, Dispositions!ANH$14, Raw!$F:$F, Dispositions!$C19, Raw!$H:$H, "E02")</f>
        <v>0</v>
      </c>
      <c r="ANI19" s="41">
        <f>SUMIFS(Raw!$I:$I, Raw!$A:$A, Dispositions!ANI$14, Raw!$F:$F, Dispositions!$C19, Raw!$H:$H, "E02")</f>
        <v>0</v>
      </c>
      <c r="ANJ19" s="41">
        <f>SUMIFS(Raw!$I:$I, Raw!$A:$A, Dispositions!ANJ$14, Raw!$F:$F, Dispositions!$C19, Raw!$H:$H, "E02")</f>
        <v>0</v>
      </c>
      <c r="ANK19" s="41">
        <f>SUMIFS(Raw!$I:$I, Raw!$A:$A, Dispositions!ANK$14, Raw!$F:$F, Dispositions!$C19, Raw!$H:$H, "E02")</f>
        <v>0</v>
      </c>
      <c r="ANL19" s="42">
        <f>SUMIFS(Raw!$I:$I, Raw!$A:$A, Dispositions!ANL$14, Raw!$F:$F, Dispositions!$C19, Raw!$H:$H, "E02")</f>
        <v>0</v>
      </c>
      <c r="ANN19" s="40">
        <f>SUMIFS(Raw!$I:$I, Raw!$A:$A, Dispositions!ANN$14, Raw!$F:$F, Dispositions!$C19, Raw!$H:$H, "E03")</f>
        <v>0</v>
      </c>
      <c r="ANO19" s="41">
        <f>SUMIFS(Raw!$I:$I, Raw!$A:$A, Dispositions!ANO$14, Raw!$F:$F, Dispositions!$C19, Raw!$H:$H, "E03")</f>
        <v>0</v>
      </c>
      <c r="ANP19" s="41">
        <f>SUMIFS(Raw!$I:$I, Raw!$A:$A, Dispositions!ANP$14, Raw!$F:$F, Dispositions!$C19, Raw!$H:$H, "E03")</f>
        <v>0</v>
      </c>
      <c r="ANQ19" s="41">
        <f>SUMIFS(Raw!$I:$I, Raw!$A:$A, Dispositions!ANQ$14, Raw!$F:$F, Dispositions!$C19, Raw!$H:$H, "E03")</f>
        <v>0</v>
      </c>
      <c r="ANR19" s="41">
        <f>SUMIFS(Raw!$I:$I, Raw!$A:$A, Dispositions!ANR$14, Raw!$F:$F, Dispositions!$C19, Raw!$H:$H, "E03")</f>
        <v>0</v>
      </c>
      <c r="ANS19" s="41">
        <f>SUMIFS(Raw!$I:$I, Raw!$A:$A, Dispositions!ANS$14, Raw!$F:$F, Dispositions!$C19, Raw!$H:$H, "E03")</f>
        <v>0</v>
      </c>
      <c r="ANT19" s="42">
        <f>SUMIFS(Raw!$I:$I, Raw!$A:$A, Dispositions!ANT$14, Raw!$F:$F, Dispositions!$C19, Raw!$H:$H, "E03")</f>
        <v>0</v>
      </c>
      <c r="ANV19" s="40">
        <f>SUMIFS(Raw!$I:$I, Raw!$A:$A, Dispositions!ANV$14, Raw!$F:$F, Dispositions!$C19, Raw!$H:$H, "E05")</f>
        <v>0</v>
      </c>
      <c r="ANW19" s="41">
        <f>SUMIFS(Raw!$I:$I, Raw!$A:$A, Dispositions!ANW$14, Raw!$F:$F, Dispositions!$C19, Raw!$H:$H, "E05")</f>
        <v>0</v>
      </c>
      <c r="ANX19" s="41">
        <f>SUMIFS(Raw!$I:$I, Raw!$A:$A, Dispositions!ANX$14, Raw!$F:$F, Dispositions!$C19, Raw!$H:$H, "E05")</f>
        <v>0</v>
      </c>
      <c r="ANY19" s="41">
        <f>SUMIFS(Raw!$I:$I, Raw!$A:$A, Dispositions!ANY$14, Raw!$F:$F, Dispositions!$C19, Raw!$H:$H, "E05")</f>
        <v>0</v>
      </c>
      <c r="ANZ19" s="41">
        <f>SUMIFS(Raw!$I:$I, Raw!$A:$A, Dispositions!ANZ$14, Raw!$F:$F, Dispositions!$C19, Raw!$H:$H, "E05")</f>
        <v>0</v>
      </c>
      <c r="AOA19" s="41">
        <f>SUMIFS(Raw!$I:$I, Raw!$A:$A, Dispositions!AOA$14, Raw!$F:$F, Dispositions!$C19, Raw!$H:$H, "E05")</f>
        <v>0</v>
      </c>
      <c r="AOB19" s="42">
        <f>SUMIFS(Raw!$I:$I, Raw!$A:$A, Dispositions!AOB$14, Raw!$F:$F, Dispositions!$C19, Raw!$H:$H, "E05")</f>
        <v>0</v>
      </c>
      <c r="AOD19" s="40">
        <f>SUMIFS(Raw!$I:$I, Raw!$A:$A, Dispositions!AOD$14, Raw!$F:$F, Dispositions!$C19, Raw!$H:$H, "E12")</f>
        <v>0</v>
      </c>
      <c r="AOE19" s="41">
        <f>SUMIFS(Raw!$I:$I, Raw!$A:$A, Dispositions!AOE$14, Raw!$F:$F, Dispositions!$C19, Raw!$H:$H, "E12")</f>
        <v>0</v>
      </c>
      <c r="AOF19" s="41">
        <f>SUMIFS(Raw!$I:$I, Raw!$A:$A, Dispositions!AOF$14, Raw!$F:$F, Dispositions!$C19, Raw!$H:$H, "E12")</f>
        <v>0</v>
      </c>
      <c r="AOG19" s="41">
        <f>SUMIFS(Raw!$I:$I, Raw!$A:$A, Dispositions!AOG$14, Raw!$F:$F, Dispositions!$C19, Raw!$H:$H, "E12")</f>
        <v>0</v>
      </c>
      <c r="AOH19" s="41">
        <f>SUMIFS(Raw!$I:$I, Raw!$A:$A, Dispositions!AOH$14, Raw!$F:$F, Dispositions!$C19, Raw!$H:$H, "E12")</f>
        <v>0</v>
      </c>
      <c r="AOI19" s="41">
        <f>SUMIFS(Raw!$I:$I, Raw!$A:$A, Dispositions!AOI$14, Raw!$F:$F, Dispositions!$C19, Raw!$H:$H, "E12")</f>
        <v>0</v>
      </c>
      <c r="AOJ19" s="42">
        <f>SUMIFS(Raw!$I:$I, Raw!$A:$A, Dispositions!AOJ$14, Raw!$F:$F, Dispositions!$C19, Raw!$H:$H, "E12")</f>
        <v>0</v>
      </c>
      <c r="AOL19" s="40">
        <f>SUMIFS(Raw!$I:$I, Raw!$A:$A, Dispositions!AOL$14, Raw!$F:$F, Dispositions!$C19, Raw!$H:$H, "E13")</f>
        <v>0</v>
      </c>
      <c r="AOM19" s="41">
        <f>SUMIFS(Raw!$I:$I, Raw!$A:$A, Dispositions!AOM$14, Raw!$F:$F, Dispositions!$C19, Raw!$H:$H, "E13")</f>
        <v>0</v>
      </c>
      <c r="AON19" s="41">
        <f>SUMIFS(Raw!$I:$I, Raw!$A:$A, Dispositions!AON$14, Raw!$F:$F, Dispositions!$C19, Raw!$H:$H, "E13")</f>
        <v>0</v>
      </c>
      <c r="AOO19" s="41">
        <f>SUMIFS(Raw!$I:$I, Raw!$A:$A, Dispositions!AOO$14, Raw!$F:$F, Dispositions!$C19, Raw!$H:$H, "E13")</f>
        <v>0</v>
      </c>
      <c r="AOP19" s="41">
        <f>SUMIFS(Raw!$I:$I, Raw!$A:$A, Dispositions!AOP$14, Raw!$F:$F, Dispositions!$C19, Raw!$H:$H, "E13")</f>
        <v>0</v>
      </c>
      <c r="AOQ19" s="41">
        <f>SUMIFS(Raw!$I:$I, Raw!$A:$A, Dispositions!AOQ$14, Raw!$F:$F, Dispositions!$C19, Raw!$H:$H, "E13")</f>
        <v>0</v>
      </c>
      <c r="AOR19" s="42">
        <f>SUMIFS(Raw!$I:$I, Raw!$A:$A, Dispositions!AOR$14, Raw!$F:$F, Dispositions!$C19, Raw!$H:$H, "E13")</f>
        <v>0</v>
      </c>
      <c r="AOT19" s="40">
        <f>SUMIFS(Raw!$I:$I, Raw!$A:$A, Dispositions!AOT$14, Raw!$F:$F, Dispositions!$C19, Raw!$H:$H, "E14")</f>
        <v>0</v>
      </c>
      <c r="AOU19" s="41">
        <f>SUMIFS(Raw!$I:$I, Raw!$A:$A, Dispositions!AOU$14, Raw!$F:$F, Dispositions!$C19, Raw!$H:$H, "E14")</f>
        <v>0</v>
      </c>
      <c r="AOV19" s="41">
        <f>SUMIFS(Raw!$I:$I, Raw!$A:$A, Dispositions!AOV$14, Raw!$F:$F, Dispositions!$C19, Raw!$H:$H, "E14")</f>
        <v>0</v>
      </c>
      <c r="AOW19" s="41">
        <f>SUMIFS(Raw!$I:$I, Raw!$A:$A, Dispositions!AOW$14, Raw!$F:$F, Dispositions!$C19, Raw!$H:$H, "E14")</f>
        <v>0</v>
      </c>
      <c r="AOX19" s="41">
        <f>SUMIFS(Raw!$I:$I, Raw!$A:$A, Dispositions!AOX$14, Raw!$F:$F, Dispositions!$C19, Raw!$H:$H, "E14")</f>
        <v>0</v>
      </c>
      <c r="AOY19" s="41">
        <f>SUMIFS(Raw!$I:$I, Raw!$A:$A, Dispositions!AOY$14, Raw!$F:$F, Dispositions!$C19, Raw!$H:$H, "E14")</f>
        <v>0</v>
      </c>
      <c r="AOZ19" s="42">
        <f>SUMIFS(Raw!$I:$I, Raw!$A:$A, Dispositions!AOZ$14, Raw!$F:$F, Dispositions!$C19, Raw!$H:$H, "E14")</f>
        <v>0</v>
      </c>
      <c r="APB19" s="40">
        <f>SUMIFS(Raw!$I:$I, Raw!$A:$A, Dispositions!APB$14, Raw!$F:$F, Dispositions!$C19, Raw!$H:$H, "E15")</f>
        <v>0</v>
      </c>
      <c r="APC19" s="41">
        <f>SUMIFS(Raw!$I:$I, Raw!$A:$A, Dispositions!APC$14, Raw!$F:$F, Dispositions!$C19, Raw!$H:$H, "E15")</f>
        <v>0</v>
      </c>
      <c r="APD19" s="41">
        <f>SUMIFS(Raw!$I:$I, Raw!$A:$A, Dispositions!APD$14, Raw!$F:$F, Dispositions!$C19, Raw!$H:$H, "E15")</f>
        <v>0</v>
      </c>
      <c r="APE19" s="41">
        <f>SUMIFS(Raw!$I:$I, Raw!$A:$A, Dispositions!APE$14, Raw!$F:$F, Dispositions!$C19, Raw!$H:$H, "E15")</f>
        <v>0</v>
      </c>
      <c r="APF19" s="41">
        <f>SUMIFS(Raw!$I:$I, Raw!$A:$A, Dispositions!APF$14, Raw!$F:$F, Dispositions!$C19, Raw!$H:$H, "E15")</f>
        <v>0</v>
      </c>
      <c r="APG19" s="41">
        <f>SUMIFS(Raw!$I:$I, Raw!$A:$A, Dispositions!APG$14, Raw!$F:$F, Dispositions!$C19, Raw!$H:$H, "E15")</f>
        <v>0</v>
      </c>
      <c r="APH19" s="42">
        <f>SUMIFS(Raw!$I:$I, Raw!$A:$A, Dispositions!APH$14, Raw!$F:$F, Dispositions!$C19, Raw!$H:$H, "E15")</f>
        <v>0</v>
      </c>
      <c r="APJ19" s="40">
        <f>SUMIFS(Raw!$I:$I, Raw!$A:$A, Dispositions!APJ$14, Raw!$F:$F, Dispositions!$C19, Raw!$H:$H, "E16")</f>
        <v>0</v>
      </c>
      <c r="APK19" s="41">
        <f>SUMIFS(Raw!$I:$I, Raw!$A:$A, Dispositions!APK$14, Raw!$F:$F, Dispositions!$C19, Raw!$H:$H, "E16")</f>
        <v>0</v>
      </c>
      <c r="APL19" s="41">
        <f>SUMIFS(Raw!$I:$I, Raw!$A:$A, Dispositions!APL$14, Raw!$F:$F, Dispositions!$C19, Raw!$H:$H, "E16")</f>
        <v>0</v>
      </c>
      <c r="APM19" s="41">
        <f>SUMIFS(Raw!$I:$I, Raw!$A:$A, Dispositions!APM$14, Raw!$F:$F, Dispositions!$C19, Raw!$H:$H, "E16")</f>
        <v>0</v>
      </c>
      <c r="APN19" s="41">
        <f>SUMIFS(Raw!$I:$I, Raw!$A:$A, Dispositions!APN$14, Raw!$F:$F, Dispositions!$C19, Raw!$H:$H, "E16")</f>
        <v>0</v>
      </c>
      <c r="APO19" s="41">
        <f>SUMIFS(Raw!$I:$I, Raw!$A:$A, Dispositions!APO$14, Raw!$F:$F, Dispositions!$C19, Raw!$H:$H, "E16")</f>
        <v>0</v>
      </c>
      <c r="APP19" s="42">
        <f>SUMIFS(Raw!$I:$I, Raw!$A:$A, Dispositions!APP$14, Raw!$F:$F, Dispositions!$C19, Raw!$H:$H, "E16")</f>
        <v>0</v>
      </c>
      <c r="APR19" s="40">
        <f>SUMIFS(Raw!$I:$I, Raw!$A:$A, Dispositions!APR$14, Raw!$F:$F, Dispositions!$C19, Raw!$H:$H, "E18")</f>
        <v>0</v>
      </c>
      <c r="APS19" s="41">
        <f>SUMIFS(Raw!$I:$I, Raw!$A:$A, Dispositions!APS$14, Raw!$F:$F, Dispositions!$C19, Raw!$H:$H, "E18")</f>
        <v>0</v>
      </c>
      <c r="APT19" s="41">
        <f>SUMIFS(Raw!$I:$I, Raw!$A:$A, Dispositions!APT$14, Raw!$F:$F, Dispositions!$C19, Raw!$H:$H, "E18")</f>
        <v>0</v>
      </c>
      <c r="APU19" s="41">
        <f>SUMIFS(Raw!$I:$I, Raw!$A:$A, Dispositions!APU$14, Raw!$F:$F, Dispositions!$C19, Raw!$H:$H, "E18")</f>
        <v>0</v>
      </c>
      <c r="APV19" s="41">
        <f>SUMIFS(Raw!$I:$I, Raw!$A:$A, Dispositions!APV$14, Raw!$F:$F, Dispositions!$C19, Raw!$H:$H, "E18")</f>
        <v>0</v>
      </c>
      <c r="APW19" s="41">
        <f>SUMIFS(Raw!$I:$I, Raw!$A:$A, Dispositions!APW$14, Raw!$F:$F, Dispositions!$C19, Raw!$H:$H, "E18")</f>
        <v>0</v>
      </c>
      <c r="APX19" s="42">
        <f>SUMIFS(Raw!$I:$I, Raw!$A:$A, Dispositions!APX$14, Raw!$F:$F, Dispositions!$C19, Raw!$H:$H, "E18")</f>
        <v>0</v>
      </c>
      <c r="APZ19" s="40">
        <f>SUMIFS(Raw!$I:$I, Raw!$A:$A, Dispositions!APZ$14, Raw!$F:$F, Dispositions!$C19, Raw!$H:$H, "E34")</f>
        <v>0</v>
      </c>
      <c r="AQA19" s="41">
        <f>SUMIFS(Raw!$I:$I, Raw!$A:$A, Dispositions!AQA$14, Raw!$F:$F, Dispositions!$C19, Raw!$H:$H, "E34")</f>
        <v>0</v>
      </c>
      <c r="AQB19" s="41">
        <f>SUMIFS(Raw!$I:$I, Raw!$A:$A, Dispositions!AQB$14, Raw!$F:$F, Dispositions!$C19, Raw!$H:$H, "E34")</f>
        <v>0</v>
      </c>
      <c r="AQC19" s="41">
        <f>SUMIFS(Raw!$I:$I, Raw!$A:$A, Dispositions!AQC$14, Raw!$F:$F, Dispositions!$C19, Raw!$H:$H, "E34")</f>
        <v>0</v>
      </c>
      <c r="AQD19" s="41">
        <f>SUMIFS(Raw!$I:$I, Raw!$A:$A, Dispositions!AQD$14, Raw!$F:$F, Dispositions!$C19, Raw!$H:$H, "E34")</f>
        <v>0</v>
      </c>
      <c r="AQE19" s="41">
        <f>SUMIFS(Raw!$I:$I, Raw!$A:$A, Dispositions!AQE$14, Raw!$F:$F, Dispositions!$C19, Raw!$H:$H, "E34")</f>
        <v>0</v>
      </c>
      <c r="AQF19" s="42">
        <f>SUMIFS(Raw!$I:$I, Raw!$A:$A, Dispositions!AQF$14, Raw!$F:$F, Dispositions!$C19, Raw!$H:$H, "E34")</f>
        <v>0</v>
      </c>
      <c r="AQH19" s="40">
        <f>SUMIFS(Raw!$I:$I, Raw!$A:$A, Dispositions!AQH$14, Raw!$F:$F, Dispositions!$C19, Raw!$H:$H, "E02")</f>
        <v>0</v>
      </c>
      <c r="AQI19" s="41">
        <f>SUMIFS(Raw!$I:$I, Raw!$A:$A, Dispositions!AQI$14, Raw!$F:$F, Dispositions!$C19, Raw!$H:$H, "E02")</f>
        <v>0</v>
      </c>
      <c r="AQJ19" s="41">
        <f>SUMIFS(Raw!$I:$I, Raw!$A:$A, Dispositions!AQJ$14, Raw!$F:$F, Dispositions!$C19, Raw!$H:$H, "E02")</f>
        <v>0</v>
      </c>
      <c r="AQK19" s="41">
        <f>SUMIFS(Raw!$I:$I, Raw!$A:$A, Dispositions!AQK$14, Raw!$F:$F, Dispositions!$C19, Raw!$H:$H, "E02")</f>
        <v>0</v>
      </c>
      <c r="AQL19" s="41">
        <f>SUMIFS(Raw!$I:$I, Raw!$A:$A, Dispositions!AQL$14, Raw!$F:$F, Dispositions!$C19, Raw!$H:$H, "E02")</f>
        <v>0</v>
      </c>
      <c r="AQM19" s="41">
        <f>SUMIFS(Raw!$I:$I, Raw!$A:$A, Dispositions!AQM$14, Raw!$F:$F, Dispositions!$C19, Raw!$H:$H, "E02")</f>
        <v>0</v>
      </c>
      <c r="AQN19" s="42">
        <f>SUMIFS(Raw!$I:$I, Raw!$A:$A, Dispositions!AQN$14, Raw!$F:$F, Dispositions!$C19, Raw!$H:$H, "E02")</f>
        <v>0</v>
      </c>
      <c r="AQP19" s="40">
        <f>SUMIFS(Raw!$I:$I, Raw!$A:$A, Dispositions!AQP$14, Raw!$F:$F, Dispositions!$C19, Raw!$H:$H, "E03")</f>
        <v>0</v>
      </c>
      <c r="AQQ19" s="41">
        <f>SUMIFS(Raw!$I:$I, Raw!$A:$A, Dispositions!AQQ$14, Raw!$F:$F, Dispositions!$C19, Raw!$H:$H, "E03")</f>
        <v>0</v>
      </c>
      <c r="AQR19" s="41">
        <f>SUMIFS(Raw!$I:$I, Raw!$A:$A, Dispositions!AQR$14, Raw!$F:$F, Dispositions!$C19, Raw!$H:$H, "E03")</f>
        <v>0</v>
      </c>
      <c r="AQS19" s="41">
        <f>SUMIFS(Raw!$I:$I, Raw!$A:$A, Dispositions!AQS$14, Raw!$F:$F, Dispositions!$C19, Raw!$H:$H, "E03")</f>
        <v>0</v>
      </c>
      <c r="AQT19" s="41">
        <f>SUMIFS(Raw!$I:$I, Raw!$A:$A, Dispositions!AQT$14, Raw!$F:$F, Dispositions!$C19, Raw!$H:$H, "E03")</f>
        <v>0</v>
      </c>
      <c r="AQU19" s="41">
        <f>SUMIFS(Raw!$I:$I, Raw!$A:$A, Dispositions!AQU$14, Raw!$F:$F, Dispositions!$C19, Raw!$H:$H, "E03")</f>
        <v>0</v>
      </c>
      <c r="AQV19" s="42">
        <f>SUMIFS(Raw!$I:$I, Raw!$A:$A, Dispositions!AQV$14, Raw!$F:$F, Dispositions!$C19, Raw!$H:$H, "E03")</f>
        <v>0</v>
      </c>
      <c r="AQX19" s="40">
        <f>SUMIFS(Raw!$I:$I, Raw!$A:$A, Dispositions!AQX$14, Raw!$F:$F, Dispositions!$C19, Raw!$H:$H, "E05")</f>
        <v>0</v>
      </c>
      <c r="AQY19" s="41">
        <f>SUMIFS(Raw!$I:$I, Raw!$A:$A, Dispositions!AQY$14, Raw!$F:$F, Dispositions!$C19, Raw!$H:$H, "E05")</f>
        <v>0</v>
      </c>
      <c r="AQZ19" s="41">
        <f>SUMIFS(Raw!$I:$I, Raw!$A:$A, Dispositions!AQZ$14, Raw!$F:$F, Dispositions!$C19, Raw!$H:$H, "E05")</f>
        <v>0</v>
      </c>
      <c r="ARA19" s="41">
        <f>SUMIFS(Raw!$I:$I, Raw!$A:$A, Dispositions!ARA$14, Raw!$F:$F, Dispositions!$C19, Raw!$H:$H, "E05")</f>
        <v>0</v>
      </c>
      <c r="ARB19" s="41">
        <f>SUMIFS(Raw!$I:$I, Raw!$A:$A, Dispositions!ARB$14, Raw!$F:$F, Dispositions!$C19, Raw!$H:$H, "E05")</f>
        <v>0</v>
      </c>
      <c r="ARC19" s="41">
        <f>SUMIFS(Raw!$I:$I, Raw!$A:$A, Dispositions!ARC$14, Raw!$F:$F, Dispositions!$C19, Raw!$H:$H, "E05")</f>
        <v>0</v>
      </c>
      <c r="ARD19" s="42">
        <f>SUMIFS(Raw!$I:$I, Raw!$A:$A, Dispositions!ARD$14, Raw!$F:$F, Dispositions!$C19, Raw!$H:$H, "E05")</f>
        <v>0</v>
      </c>
      <c r="ARF19" s="40">
        <f>SUMIFS(Raw!$I:$I, Raw!$A:$A, Dispositions!ARF$14, Raw!$F:$F, Dispositions!$C19, Raw!$H:$H, "E12")</f>
        <v>0</v>
      </c>
      <c r="ARG19" s="41">
        <f>SUMIFS(Raw!$I:$I, Raw!$A:$A, Dispositions!ARG$14, Raw!$F:$F, Dispositions!$C19, Raw!$H:$H, "E12")</f>
        <v>0</v>
      </c>
      <c r="ARH19" s="41">
        <f>SUMIFS(Raw!$I:$I, Raw!$A:$A, Dispositions!ARH$14, Raw!$F:$F, Dispositions!$C19, Raw!$H:$H, "E12")</f>
        <v>0</v>
      </c>
      <c r="ARI19" s="41">
        <f>SUMIFS(Raw!$I:$I, Raw!$A:$A, Dispositions!ARI$14, Raw!$F:$F, Dispositions!$C19, Raw!$H:$H, "E12")</f>
        <v>0</v>
      </c>
      <c r="ARJ19" s="41">
        <f>SUMIFS(Raw!$I:$I, Raw!$A:$A, Dispositions!ARJ$14, Raw!$F:$F, Dispositions!$C19, Raw!$H:$H, "E12")</f>
        <v>0</v>
      </c>
      <c r="ARK19" s="41">
        <f>SUMIFS(Raw!$I:$I, Raw!$A:$A, Dispositions!ARK$14, Raw!$F:$F, Dispositions!$C19, Raw!$H:$H, "E12")</f>
        <v>0</v>
      </c>
      <c r="ARL19" s="42">
        <f>SUMIFS(Raw!$I:$I, Raw!$A:$A, Dispositions!ARL$14, Raw!$F:$F, Dispositions!$C19, Raw!$H:$H, "E12")</f>
        <v>0</v>
      </c>
      <c r="ARN19" s="40">
        <f>SUMIFS(Raw!$I:$I, Raw!$A:$A, Dispositions!ARN$14, Raw!$F:$F, Dispositions!$C19, Raw!$H:$H, "E13")</f>
        <v>0</v>
      </c>
      <c r="ARO19" s="41">
        <f>SUMIFS(Raw!$I:$I, Raw!$A:$A, Dispositions!ARO$14, Raw!$F:$F, Dispositions!$C19, Raw!$H:$H, "E13")</f>
        <v>0</v>
      </c>
      <c r="ARP19" s="41">
        <f>SUMIFS(Raw!$I:$I, Raw!$A:$A, Dispositions!ARP$14, Raw!$F:$F, Dispositions!$C19, Raw!$H:$H, "E13")</f>
        <v>0</v>
      </c>
      <c r="ARQ19" s="41">
        <f>SUMIFS(Raw!$I:$I, Raw!$A:$A, Dispositions!ARQ$14, Raw!$F:$F, Dispositions!$C19, Raw!$H:$H, "E13")</f>
        <v>0</v>
      </c>
      <c r="ARR19" s="41">
        <f>SUMIFS(Raw!$I:$I, Raw!$A:$A, Dispositions!ARR$14, Raw!$F:$F, Dispositions!$C19, Raw!$H:$H, "E13")</f>
        <v>0</v>
      </c>
      <c r="ARS19" s="41">
        <f>SUMIFS(Raw!$I:$I, Raw!$A:$A, Dispositions!ARS$14, Raw!$F:$F, Dispositions!$C19, Raw!$H:$H, "E13")</f>
        <v>0</v>
      </c>
      <c r="ART19" s="42">
        <f>SUMIFS(Raw!$I:$I, Raw!$A:$A, Dispositions!ART$14, Raw!$F:$F, Dispositions!$C19, Raw!$H:$H, "E13")</f>
        <v>0</v>
      </c>
      <c r="ARV19" s="40">
        <f>SUMIFS(Raw!$I:$I, Raw!$A:$A, Dispositions!ARV$14, Raw!$F:$F, Dispositions!$C19, Raw!$H:$H, "E14")</f>
        <v>0</v>
      </c>
      <c r="ARW19" s="41">
        <f>SUMIFS(Raw!$I:$I, Raw!$A:$A, Dispositions!ARW$14, Raw!$F:$F, Dispositions!$C19, Raw!$H:$H, "E14")</f>
        <v>0</v>
      </c>
      <c r="ARX19" s="41">
        <f>SUMIFS(Raw!$I:$I, Raw!$A:$A, Dispositions!ARX$14, Raw!$F:$F, Dispositions!$C19, Raw!$H:$H, "E14")</f>
        <v>0</v>
      </c>
      <c r="ARY19" s="41">
        <f>SUMIFS(Raw!$I:$I, Raw!$A:$A, Dispositions!ARY$14, Raw!$F:$F, Dispositions!$C19, Raw!$H:$H, "E14")</f>
        <v>0</v>
      </c>
      <c r="ARZ19" s="41">
        <f>SUMIFS(Raw!$I:$I, Raw!$A:$A, Dispositions!ARZ$14, Raw!$F:$F, Dispositions!$C19, Raw!$H:$H, "E14")</f>
        <v>0</v>
      </c>
      <c r="ASA19" s="41">
        <f>SUMIFS(Raw!$I:$I, Raw!$A:$A, Dispositions!ASA$14, Raw!$F:$F, Dispositions!$C19, Raw!$H:$H, "E14")</f>
        <v>0</v>
      </c>
      <c r="ASB19" s="42">
        <f>SUMIFS(Raw!$I:$I, Raw!$A:$A, Dispositions!ASB$14, Raw!$F:$F, Dispositions!$C19, Raw!$H:$H, "E14")</f>
        <v>0</v>
      </c>
      <c r="ASD19" s="40">
        <f>SUMIFS(Raw!$I:$I, Raw!$A:$A, Dispositions!ASD$14, Raw!$F:$F, Dispositions!$C19, Raw!$H:$H, "E15")</f>
        <v>0</v>
      </c>
      <c r="ASE19" s="41">
        <f>SUMIFS(Raw!$I:$I, Raw!$A:$A, Dispositions!ASE$14, Raw!$F:$F, Dispositions!$C19, Raw!$H:$H, "E15")</f>
        <v>0</v>
      </c>
      <c r="ASF19" s="41">
        <f>SUMIFS(Raw!$I:$I, Raw!$A:$A, Dispositions!ASF$14, Raw!$F:$F, Dispositions!$C19, Raw!$H:$H, "E15")</f>
        <v>0</v>
      </c>
      <c r="ASG19" s="41">
        <f>SUMIFS(Raw!$I:$I, Raw!$A:$A, Dispositions!ASG$14, Raw!$F:$F, Dispositions!$C19, Raw!$H:$H, "E15")</f>
        <v>0</v>
      </c>
      <c r="ASH19" s="41">
        <f>SUMIFS(Raw!$I:$I, Raw!$A:$A, Dispositions!ASH$14, Raw!$F:$F, Dispositions!$C19, Raw!$H:$H, "E15")</f>
        <v>0</v>
      </c>
      <c r="ASI19" s="41">
        <f>SUMIFS(Raw!$I:$I, Raw!$A:$A, Dispositions!ASI$14, Raw!$F:$F, Dispositions!$C19, Raw!$H:$H, "E15")</f>
        <v>0</v>
      </c>
      <c r="ASJ19" s="42">
        <f>SUMIFS(Raw!$I:$I, Raw!$A:$A, Dispositions!ASJ$14, Raw!$F:$F, Dispositions!$C19, Raw!$H:$H, "E15")</f>
        <v>0</v>
      </c>
      <c r="ASL19" s="40">
        <f>SUMIFS(Raw!$I:$I, Raw!$A:$A, Dispositions!ASL$14, Raw!$F:$F, Dispositions!$C19, Raw!$H:$H, "E16")</f>
        <v>0</v>
      </c>
      <c r="ASM19" s="41">
        <f>SUMIFS(Raw!$I:$I, Raw!$A:$A, Dispositions!ASM$14, Raw!$F:$F, Dispositions!$C19, Raw!$H:$H, "E16")</f>
        <v>0</v>
      </c>
      <c r="ASN19" s="41">
        <f>SUMIFS(Raw!$I:$I, Raw!$A:$A, Dispositions!ASN$14, Raw!$F:$F, Dispositions!$C19, Raw!$H:$H, "E16")</f>
        <v>0</v>
      </c>
      <c r="ASO19" s="41">
        <f>SUMIFS(Raw!$I:$I, Raw!$A:$A, Dispositions!ASO$14, Raw!$F:$F, Dispositions!$C19, Raw!$H:$H, "E16")</f>
        <v>0</v>
      </c>
      <c r="ASP19" s="41">
        <f>SUMIFS(Raw!$I:$I, Raw!$A:$A, Dispositions!ASP$14, Raw!$F:$F, Dispositions!$C19, Raw!$H:$H, "E16")</f>
        <v>0</v>
      </c>
      <c r="ASQ19" s="41">
        <f>SUMIFS(Raw!$I:$I, Raw!$A:$A, Dispositions!ASQ$14, Raw!$F:$F, Dispositions!$C19, Raw!$H:$H, "E16")</f>
        <v>0</v>
      </c>
      <c r="ASR19" s="42">
        <f>SUMIFS(Raw!$I:$I, Raw!$A:$A, Dispositions!ASR$14, Raw!$F:$F, Dispositions!$C19, Raw!$H:$H, "E16")</f>
        <v>0</v>
      </c>
      <c r="AST19" s="40">
        <f>SUMIFS(Raw!$I:$I, Raw!$A:$A, Dispositions!AST$14, Raw!$F:$F, Dispositions!$C19, Raw!$H:$H, "E18")</f>
        <v>0</v>
      </c>
      <c r="ASU19" s="41">
        <f>SUMIFS(Raw!$I:$I, Raw!$A:$A, Dispositions!ASU$14, Raw!$F:$F, Dispositions!$C19, Raw!$H:$H, "E18")</f>
        <v>0</v>
      </c>
      <c r="ASV19" s="41">
        <f>SUMIFS(Raw!$I:$I, Raw!$A:$A, Dispositions!ASV$14, Raw!$F:$F, Dispositions!$C19, Raw!$H:$H, "E18")</f>
        <v>0</v>
      </c>
      <c r="ASW19" s="41">
        <f>SUMIFS(Raw!$I:$I, Raw!$A:$A, Dispositions!ASW$14, Raw!$F:$F, Dispositions!$C19, Raw!$H:$H, "E18")</f>
        <v>0</v>
      </c>
      <c r="ASX19" s="41">
        <f>SUMIFS(Raw!$I:$I, Raw!$A:$A, Dispositions!ASX$14, Raw!$F:$F, Dispositions!$C19, Raw!$H:$H, "E18")</f>
        <v>0</v>
      </c>
      <c r="ASY19" s="41">
        <f>SUMIFS(Raw!$I:$I, Raw!$A:$A, Dispositions!ASY$14, Raw!$F:$F, Dispositions!$C19, Raw!$H:$H, "E18")</f>
        <v>0</v>
      </c>
      <c r="ASZ19" s="42">
        <f>SUMIFS(Raw!$I:$I, Raw!$A:$A, Dispositions!ASZ$14, Raw!$F:$F, Dispositions!$C19, Raw!$H:$H, "E18")</f>
        <v>0</v>
      </c>
      <c r="ATB19" s="40">
        <f>SUMIFS(Raw!$I:$I, Raw!$A:$A, Dispositions!ATB$14, Raw!$F:$F, Dispositions!$C19, Raw!$H:$H, "E34")</f>
        <v>0</v>
      </c>
      <c r="ATC19" s="41">
        <f>SUMIFS(Raw!$I:$I, Raw!$A:$A, Dispositions!ATC$14, Raw!$F:$F, Dispositions!$C19, Raw!$H:$H, "E34")</f>
        <v>0</v>
      </c>
      <c r="ATD19" s="41">
        <f>SUMIFS(Raw!$I:$I, Raw!$A:$A, Dispositions!ATD$14, Raw!$F:$F, Dispositions!$C19, Raw!$H:$H, "E34")</f>
        <v>0</v>
      </c>
      <c r="ATE19" s="41">
        <f>SUMIFS(Raw!$I:$I, Raw!$A:$A, Dispositions!ATE$14, Raw!$F:$F, Dispositions!$C19, Raw!$H:$H, "E34")</f>
        <v>0</v>
      </c>
      <c r="ATF19" s="41">
        <f>SUMIFS(Raw!$I:$I, Raw!$A:$A, Dispositions!ATF$14, Raw!$F:$F, Dispositions!$C19, Raw!$H:$H, "E34")</f>
        <v>0</v>
      </c>
      <c r="ATG19" s="41">
        <f>SUMIFS(Raw!$I:$I, Raw!$A:$A, Dispositions!ATG$14, Raw!$F:$F, Dispositions!$C19, Raw!$H:$H, "E34")</f>
        <v>0</v>
      </c>
      <c r="ATH19" s="42">
        <f>SUMIFS(Raw!$I:$I, Raw!$A:$A, Dispositions!ATH$14, Raw!$F:$F, Dispositions!$C19, Raw!$H:$H, "E34")</f>
        <v>0</v>
      </c>
      <c r="ATJ19" s="40">
        <f>SUMIFS(Raw!$I:$I, Raw!$A:$A, Dispositions!ATJ$14, Raw!$F:$F, Dispositions!$C19, Raw!$H:$H, "E02")</f>
        <v>0</v>
      </c>
      <c r="ATK19" s="41">
        <f>SUMIFS(Raw!$I:$I, Raw!$A:$A, Dispositions!ATK$14, Raw!$F:$F, Dispositions!$C19, Raw!$H:$H, "E02")</f>
        <v>0</v>
      </c>
      <c r="ATL19" s="41">
        <f>SUMIFS(Raw!$I:$I, Raw!$A:$A, Dispositions!ATL$14, Raw!$F:$F, Dispositions!$C19, Raw!$H:$H, "E02")</f>
        <v>0</v>
      </c>
      <c r="ATM19" s="41">
        <f>SUMIFS(Raw!$I:$I, Raw!$A:$A, Dispositions!ATM$14, Raw!$F:$F, Dispositions!$C19, Raw!$H:$H, "E02")</f>
        <v>0</v>
      </c>
      <c r="ATN19" s="41">
        <f>SUMIFS(Raw!$I:$I, Raw!$A:$A, Dispositions!ATN$14, Raw!$F:$F, Dispositions!$C19, Raw!$H:$H, "E02")</f>
        <v>0</v>
      </c>
      <c r="ATO19" s="41">
        <f>SUMIFS(Raw!$I:$I, Raw!$A:$A, Dispositions!ATO$14, Raw!$F:$F, Dispositions!$C19, Raw!$H:$H, "E02")</f>
        <v>0</v>
      </c>
      <c r="ATP19" s="42">
        <f>SUMIFS(Raw!$I:$I, Raw!$A:$A, Dispositions!ATP$14, Raw!$F:$F, Dispositions!$C19, Raw!$H:$H, "E02")</f>
        <v>0</v>
      </c>
      <c r="ATR19" s="40">
        <f>SUMIFS(Raw!$I:$I, Raw!$A:$A, Dispositions!ATR$14, Raw!$F:$F, Dispositions!$C19, Raw!$H:$H, "E03")</f>
        <v>0</v>
      </c>
      <c r="ATS19" s="41">
        <f>SUMIFS(Raw!$I:$I, Raw!$A:$A, Dispositions!ATS$14, Raw!$F:$F, Dispositions!$C19, Raw!$H:$H, "E03")</f>
        <v>0</v>
      </c>
      <c r="ATT19" s="41">
        <f>SUMIFS(Raw!$I:$I, Raw!$A:$A, Dispositions!ATT$14, Raw!$F:$F, Dispositions!$C19, Raw!$H:$H, "E03")</f>
        <v>0</v>
      </c>
      <c r="ATU19" s="41">
        <f>SUMIFS(Raw!$I:$I, Raw!$A:$A, Dispositions!ATU$14, Raw!$F:$F, Dispositions!$C19, Raw!$H:$H, "E03")</f>
        <v>0</v>
      </c>
      <c r="ATV19" s="41">
        <f>SUMIFS(Raw!$I:$I, Raw!$A:$A, Dispositions!ATV$14, Raw!$F:$F, Dispositions!$C19, Raw!$H:$H, "E03")</f>
        <v>0</v>
      </c>
      <c r="ATW19" s="41">
        <f>SUMIFS(Raw!$I:$I, Raw!$A:$A, Dispositions!ATW$14, Raw!$F:$F, Dispositions!$C19, Raw!$H:$H, "E03")</f>
        <v>0</v>
      </c>
      <c r="ATX19" s="42">
        <f>SUMIFS(Raw!$I:$I, Raw!$A:$A, Dispositions!ATX$14, Raw!$F:$F, Dispositions!$C19, Raw!$H:$H, "E03")</f>
        <v>0</v>
      </c>
      <c r="ATZ19" s="40">
        <f>SUMIFS(Raw!$I:$I, Raw!$A:$A, Dispositions!ATZ$14, Raw!$F:$F, Dispositions!$C19, Raw!$H:$H, "E05")</f>
        <v>0</v>
      </c>
      <c r="AUA19" s="41">
        <f>SUMIFS(Raw!$I:$I, Raw!$A:$A, Dispositions!AUA$14, Raw!$F:$F, Dispositions!$C19, Raw!$H:$H, "E05")</f>
        <v>0</v>
      </c>
      <c r="AUB19" s="41">
        <f>SUMIFS(Raw!$I:$I, Raw!$A:$A, Dispositions!AUB$14, Raw!$F:$F, Dispositions!$C19, Raw!$H:$H, "E05")</f>
        <v>0</v>
      </c>
      <c r="AUC19" s="41">
        <f>SUMIFS(Raw!$I:$I, Raw!$A:$A, Dispositions!AUC$14, Raw!$F:$F, Dispositions!$C19, Raw!$H:$H, "E05")</f>
        <v>0</v>
      </c>
      <c r="AUD19" s="41">
        <f>SUMIFS(Raw!$I:$I, Raw!$A:$A, Dispositions!AUD$14, Raw!$F:$F, Dispositions!$C19, Raw!$H:$H, "E05")</f>
        <v>0</v>
      </c>
      <c r="AUE19" s="41">
        <f>SUMIFS(Raw!$I:$I, Raw!$A:$A, Dispositions!AUE$14, Raw!$F:$F, Dispositions!$C19, Raw!$H:$H, "E05")</f>
        <v>0</v>
      </c>
      <c r="AUF19" s="42">
        <f>SUMIFS(Raw!$I:$I, Raw!$A:$A, Dispositions!AUF$14, Raw!$F:$F, Dispositions!$C19, Raw!$H:$H, "E05")</f>
        <v>0</v>
      </c>
      <c r="AUH19" s="40">
        <f>SUMIFS(Raw!$I:$I, Raw!$A:$A, Dispositions!AUH$14, Raw!$F:$F, Dispositions!$C19, Raw!$H:$H, "E12")</f>
        <v>0</v>
      </c>
      <c r="AUI19" s="41">
        <f>SUMIFS(Raw!$I:$I, Raw!$A:$A, Dispositions!AUI$14, Raw!$F:$F, Dispositions!$C19, Raw!$H:$H, "E12")</f>
        <v>0</v>
      </c>
      <c r="AUJ19" s="41">
        <f>SUMIFS(Raw!$I:$I, Raw!$A:$A, Dispositions!AUJ$14, Raw!$F:$F, Dispositions!$C19, Raw!$H:$H, "E12")</f>
        <v>0</v>
      </c>
      <c r="AUK19" s="41">
        <f>SUMIFS(Raw!$I:$I, Raw!$A:$A, Dispositions!AUK$14, Raw!$F:$F, Dispositions!$C19, Raw!$H:$H, "E12")</f>
        <v>0</v>
      </c>
      <c r="AUL19" s="41">
        <f>SUMIFS(Raw!$I:$I, Raw!$A:$A, Dispositions!AUL$14, Raw!$F:$F, Dispositions!$C19, Raw!$H:$H, "E12")</f>
        <v>0</v>
      </c>
      <c r="AUM19" s="41">
        <f>SUMIFS(Raw!$I:$I, Raw!$A:$A, Dispositions!AUM$14, Raw!$F:$F, Dispositions!$C19, Raw!$H:$H, "E12")</f>
        <v>0</v>
      </c>
      <c r="AUN19" s="42">
        <f>SUMIFS(Raw!$I:$I, Raw!$A:$A, Dispositions!AUN$14, Raw!$F:$F, Dispositions!$C19, Raw!$H:$H, "E12")</f>
        <v>0</v>
      </c>
      <c r="AUP19" s="40">
        <f>SUMIFS(Raw!$I:$I, Raw!$A:$A, Dispositions!AUP$14, Raw!$F:$F, Dispositions!$C19, Raw!$H:$H, "E13")</f>
        <v>0</v>
      </c>
      <c r="AUQ19" s="41">
        <f>SUMIFS(Raw!$I:$I, Raw!$A:$A, Dispositions!AUQ$14, Raw!$F:$F, Dispositions!$C19, Raw!$H:$H, "E13")</f>
        <v>0</v>
      </c>
      <c r="AUR19" s="41">
        <f>SUMIFS(Raw!$I:$I, Raw!$A:$A, Dispositions!AUR$14, Raw!$F:$F, Dispositions!$C19, Raw!$H:$H, "E13")</f>
        <v>0</v>
      </c>
      <c r="AUS19" s="41">
        <f>SUMIFS(Raw!$I:$I, Raw!$A:$A, Dispositions!AUS$14, Raw!$F:$F, Dispositions!$C19, Raw!$H:$H, "E13")</f>
        <v>0</v>
      </c>
      <c r="AUT19" s="41">
        <f>SUMIFS(Raw!$I:$I, Raw!$A:$A, Dispositions!AUT$14, Raw!$F:$F, Dispositions!$C19, Raw!$H:$H, "E13")</f>
        <v>0</v>
      </c>
      <c r="AUU19" s="41">
        <f>SUMIFS(Raw!$I:$I, Raw!$A:$A, Dispositions!AUU$14, Raw!$F:$F, Dispositions!$C19, Raw!$H:$H, "E13")</f>
        <v>0</v>
      </c>
      <c r="AUV19" s="42">
        <f>SUMIFS(Raw!$I:$I, Raw!$A:$A, Dispositions!AUV$14, Raw!$F:$F, Dispositions!$C19, Raw!$H:$H, "E13")</f>
        <v>0</v>
      </c>
      <c r="AUX19" s="40">
        <f>SUMIFS(Raw!$I:$I, Raw!$A:$A, Dispositions!AUX$14, Raw!$F:$F, Dispositions!$C19, Raw!$H:$H, "E14")</f>
        <v>0</v>
      </c>
      <c r="AUY19" s="41">
        <f>SUMIFS(Raw!$I:$I, Raw!$A:$A, Dispositions!AUY$14, Raw!$F:$F, Dispositions!$C19, Raw!$H:$H, "E14")</f>
        <v>0</v>
      </c>
      <c r="AUZ19" s="41">
        <f>SUMIFS(Raw!$I:$I, Raw!$A:$A, Dispositions!AUZ$14, Raw!$F:$F, Dispositions!$C19, Raw!$H:$H, "E14")</f>
        <v>0</v>
      </c>
      <c r="AVA19" s="41">
        <f>SUMIFS(Raw!$I:$I, Raw!$A:$A, Dispositions!AVA$14, Raw!$F:$F, Dispositions!$C19, Raw!$H:$H, "E14")</f>
        <v>0</v>
      </c>
      <c r="AVB19" s="41">
        <f>SUMIFS(Raw!$I:$I, Raw!$A:$A, Dispositions!AVB$14, Raw!$F:$F, Dispositions!$C19, Raw!$H:$H, "E14")</f>
        <v>0</v>
      </c>
      <c r="AVC19" s="41">
        <f>SUMIFS(Raw!$I:$I, Raw!$A:$A, Dispositions!AVC$14, Raw!$F:$F, Dispositions!$C19, Raw!$H:$H, "E14")</f>
        <v>0</v>
      </c>
      <c r="AVD19" s="42">
        <f>SUMIFS(Raw!$I:$I, Raw!$A:$A, Dispositions!AVD$14, Raw!$F:$F, Dispositions!$C19, Raw!$H:$H, "E14")</f>
        <v>0</v>
      </c>
      <c r="AVF19" s="40">
        <f>SUMIFS(Raw!$I:$I, Raw!$A:$A, Dispositions!AVF$14, Raw!$F:$F, Dispositions!$C19, Raw!$H:$H, "E15")</f>
        <v>0</v>
      </c>
      <c r="AVG19" s="41">
        <f>SUMIFS(Raw!$I:$I, Raw!$A:$A, Dispositions!AVG$14, Raw!$F:$F, Dispositions!$C19, Raw!$H:$H, "E15")</f>
        <v>0</v>
      </c>
      <c r="AVH19" s="41">
        <f>SUMIFS(Raw!$I:$I, Raw!$A:$A, Dispositions!AVH$14, Raw!$F:$F, Dispositions!$C19, Raw!$H:$H, "E15")</f>
        <v>0</v>
      </c>
      <c r="AVI19" s="41">
        <f>SUMIFS(Raw!$I:$I, Raw!$A:$A, Dispositions!AVI$14, Raw!$F:$F, Dispositions!$C19, Raw!$H:$H, "E15")</f>
        <v>0</v>
      </c>
      <c r="AVJ19" s="41">
        <f>SUMIFS(Raw!$I:$I, Raw!$A:$A, Dispositions!AVJ$14, Raw!$F:$F, Dispositions!$C19, Raw!$H:$H, "E15")</f>
        <v>0</v>
      </c>
      <c r="AVK19" s="41">
        <f>SUMIFS(Raw!$I:$I, Raw!$A:$A, Dispositions!AVK$14, Raw!$F:$F, Dispositions!$C19, Raw!$H:$H, "E15")</f>
        <v>0</v>
      </c>
      <c r="AVL19" s="42">
        <f>SUMIFS(Raw!$I:$I, Raw!$A:$A, Dispositions!AVL$14, Raw!$F:$F, Dispositions!$C19, Raw!$H:$H, "E15")</f>
        <v>0</v>
      </c>
      <c r="AVN19" s="40">
        <f>SUMIFS(Raw!$I:$I, Raw!$A:$A, Dispositions!AVN$14, Raw!$F:$F, Dispositions!$C19, Raw!$H:$H, "E16")</f>
        <v>0</v>
      </c>
      <c r="AVO19" s="41">
        <f>SUMIFS(Raw!$I:$I, Raw!$A:$A, Dispositions!AVO$14, Raw!$F:$F, Dispositions!$C19, Raw!$H:$H, "E16")</f>
        <v>0</v>
      </c>
      <c r="AVP19" s="41">
        <f>SUMIFS(Raw!$I:$I, Raw!$A:$A, Dispositions!AVP$14, Raw!$F:$F, Dispositions!$C19, Raw!$H:$H, "E16")</f>
        <v>0</v>
      </c>
      <c r="AVQ19" s="41">
        <f>SUMIFS(Raw!$I:$I, Raw!$A:$A, Dispositions!AVQ$14, Raw!$F:$F, Dispositions!$C19, Raw!$H:$H, "E16")</f>
        <v>0</v>
      </c>
      <c r="AVR19" s="41">
        <f>SUMIFS(Raw!$I:$I, Raw!$A:$A, Dispositions!AVR$14, Raw!$F:$F, Dispositions!$C19, Raw!$H:$H, "E16")</f>
        <v>0</v>
      </c>
      <c r="AVS19" s="41">
        <f>SUMIFS(Raw!$I:$I, Raw!$A:$A, Dispositions!AVS$14, Raw!$F:$F, Dispositions!$C19, Raw!$H:$H, "E16")</f>
        <v>0</v>
      </c>
      <c r="AVT19" s="42">
        <f>SUMIFS(Raw!$I:$I, Raw!$A:$A, Dispositions!AVT$14, Raw!$F:$F, Dispositions!$C19, Raw!$H:$H, "E16")</f>
        <v>0</v>
      </c>
      <c r="AVV19" s="40">
        <f>SUMIFS(Raw!$I:$I, Raw!$A:$A, Dispositions!AVV$14, Raw!$F:$F, Dispositions!$C19, Raw!$H:$H, "E18")</f>
        <v>0</v>
      </c>
      <c r="AVW19" s="41">
        <f>SUMIFS(Raw!$I:$I, Raw!$A:$A, Dispositions!AVW$14, Raw!$F:$F, Dispositions!$C19, Raw!$H:$H, "E18")</f>
        <v>0</v>
      </c>
      <c r="AVX19" s="41">
        <f>SUMIFS(Raw!$I:$I, Raw!$A:$A, Dispositions!AVX$14, Raw!$F:$F, Dispositions!$C19, Raw!$H:$H, "E18")</f>
        <v>0</v>
      </c>
      <c r="AVY19" s="41">
        <f>SUMIFS(Raw!$I:$I, Raw!$A:$A, Dispositions!AVY$14, Raw!$F:$F, Dispositions!$C19, Raw!$H:$H, "E18")</f>
        <v>0</v>
      </c>
      <c r="AVZ19" s="41">
        <f>SUMIFS(Raw!$I:$I, Raw!$A:$A, Dispositions!AVZ$14, Raw!$F:$F, Dispositions!$C19, Raw!$H:$H, "E18")</f>
        <v>0</v>
      </c>
      <c r="AWA19" s="41">
        <f>SUMIFS(Raw!$I:$I, Raw!$A:$A, Dispositions!AWA$14, Raw!$F:$F, Dispositions!$C19, Raw!$H:$H, "E18")</f>
        <v>0</v>
      </c>
      <c r="AWB19" s="42">
        <f>SUMIFS(Raw!$I:$I, Raw!$A:$A, Dispositions!AWB$14, Raw!$F:$F, Dispositions!$C19, Raw!$H:$H, "E18")</f>
        <v>0</v>
      </c>
      <c r="AWD19" s="40">
        <f>SUMIFS(Raw!$I:$I, Raw!$A:$A, Dispositions!AWD$14, Raw!$F:$F, Dispositions!$C19, Raw!$H:$H, "E34")</f>
        <v>0</v>
      </c>
      <c r="AWE19" s="41">
        <f>SUMIFS(Raw!$I:$I, Raw!$A:$A, Dispositions!AWE$14, Raw!$F:$F, Dispositions!$C19, Raw!$H:$H, "E34")</f>
        <v>0</v>
      </c>
      <c r="AWF19" s="41">
        <f>SUMIFS(Raw!$I:$I, Raw!$A:$A, Dispositions!AWF$14, Raw!$F:$F, Dispositions!$C19, Raw!$H:$H, "E34")</f>
        <v>0</v>
      </c>
      <c r="AWG19" s="41">
        <f>SUMIFS(Raw!$I:$I, Raw!$A:$A, Dispositions!AWG$14, Raw!$F:$F, Dispositions!$C19, Raw!$H:$H, "E34")</f>
        <v>0</v>
      </c>
      <c r="AWH19" s="41">
        <f>SUMIFS(Raw!$I:$I, Raw!$A:$A, Dispositions!AWH$14, Raw!$F:$F, Dispositions!$C19, Raw!$H:$H, "E34")</f>
        <v>0</v>
      </c>
      <c r="AWI19" s="41">
        <f>SUMIFS(Raw!$I:$I, Raw!$A:$A, Dispositions!AWI$14, Raw!$F:$F, Dispositions!$C19, Raw!$H:$H, "E34")</f>
        <v>0</v>
      </c>
      <c r="AWJ19" s="42">
        <f>SUMIFS(Raw!$I:$I, Raw!$A:$A, Dispositions!AWJ$14, Raw!$F:$F, Dispositions!$C19, Raw!$H:$H, "E34")</f>
        <v>0</v>
      </c>
      <c r="AWL19" s="40">
        <f>SUMIFS(Raw!$I:$I, Raw!$A:$A, Dispositions!AWL$14, Raw!$F:$F, Dispositions!$C19, Raw!$H:$H, "E02")</f>
        <v>0</v>
      </c>
      <c r="AWM19" s="41">
        <f>SUMIFS(Raw!$I:$I, Raw!$A:$A, Dispositions!AWM$14, Raw!$F:$F, Dispositions!$C19, Raw!$H:$H, "E02")</f>
        <v>0</v>
      </c>
      <c r="AWN19" s="41">
        <f>SUMIFS(Raw!$I:$I, Raw!$A:$A, Dispositions!AWN$14, Raw!$F:$F, Dispositions!$C19, Raw!$H:$H, "E02")</f>
        <v>0</v>
      </c>
      <c r="AWO19" s="41">
        <f>SUMIFS(Raw!$I:$I, Raw!$A:$A, Dispositions!AWO$14, Raw!$F:$F, Dispositions!$C19, Raw!$H:$H, "E02")</f>
        <v>0</v>
      </c>
      <c r="AWP19" s="41">
        <f>SUMIFS(Raw!$I:$I, Raw!$A:$A, Dispositions!AWP$14, Raw!$F:$F, Dispositions!$C19, Raw!$H:$H, "E02")</f>
        <v>0</v>
      </c>
      <c r="AWQ19" s="41">
        <f>SUMIFS(Raw!$I:$I, Raw!$A:$A, Dispositions!AWQ$14, Raw!$F:$F, Dispositions!$C19, Raw!$H:$H, "E02")</f>
        <v>0</v>
      </c>
      <c r="AWR19" s="42">
        <f>SUMIFS(Raw!$I:$I, Raw!$A:$A, Dispositions!AWR$14, Raw!$F:$F, Dispositions!$C19, Raw!$H:$H, "E02")</f>
        <v>0</v>
      </c>
      <c r="AWT19" s="40">
        <f>SUMIFS(Raw!$I:$I, Raw!$A:$A, Dispositions!AWT$14, Raw!$F:$F, Dispositions!$C19, Raw!$H:$H, "E03")</f>
        <v>0</v>
      </c>
      <c r="AWU19" s="41">
        <f>SUMIFS(Raw!$I:$I, Raw!$A:$A, Dispositions!AWU$14, Raw!$F:$F, Dispositions!$C19, Raw!$H:$H, "E03")</f>
        <v>0</v>
      </c>
      <c r="AWV19" s="41">
        <f>SUMIFS(Raw!$I:$I, Raw!$A:$A, Dispositions!AWV$14, Raw!$F:$F, Dispositions!$C19, Raw!$H:$H, "E03")</f>
        <v>0</v>
      </c>
      <c r="AWW19" s="41">
        <f>SUMIFS(Raw!$I:$I, Raw!$A:$A, Dispositions!AWW$14, Raw!$F:$F, Dispositions!$C19, Raw!$H:$H, "E03")</f>
        <v>0</v>
      </c>
      <c r="AWX19" s="41">
        <f>SUMIFS(Raw!$I:$I, Raw!$A:$A, Dispositions!AWX$14, Raw!$F:$F, Dispositions!$C19, Raw!$H:$H, "E03")</f>
        <v>0</v>
      </c>
      <c r="AWY19" s="41">
        <f>SUMIFS(Raw!$I:$I, Raw!$A:$A, Dispositions!AWY$14, Raw!$F:$F, Dispositions!$C19, Raw!$H:$H, "E03")</f>
        <v>0</v>
      </c>
      <c r="AWZ19" s="42">
        <f>SUMIFS(Raw!$I:$I, Raw!$A:$A, Dispositions!AWZ$14, Raw!$F:$F, Dispositions!$C19, Raw!$H:$H, "E03")</f>
        <v>0</v>
      </c>
      <c r="AXB19" s="40">
        <f>SUMIFS(Raw!$I:$I, Raw!$A:$A, Dispositions!AXB$14, Raw!$F:$F, Dispositions!$C19, Raw!$H:$H, "E05")</f>
        <v>0</v>
      </c>
      <c r="AXC19" s="41">
        <f>SUMIFS(Raw!$I:$I, Raw!$A:$A, Dispositions!AXC$14, Raw!$F:$F, Dispositions!$C19, Raw!$H:$H, "E05")</f>
        <v>0</v>
      </c>
      <c r="AXD19" s="41">
        <f>SUMIFS(Raw!$I:$I, Raw!$A:$A, Dispositions!AXD$14, Raw!$F:$F, Dispositions!$C19, Raw!$H:$H, "E05")</f>
        <v>0</v>
      </c>
      <c r="AXE19" s="41">
        <f>SUMIFS(Raw!$I:$I, Raw!$A:$A, Dispositions!AXE$14, Raw!$F:$F, Dispositions!$C19, Raw!$H:$H, "E05")</f>
        <v>0</v>
      </c>
      <c r="AXF19" s="41">
        <f>SUMIFS(Raw!$I:$I, Raw!$A:$A, Dispositions!AXF$14, Raw!$F:$F, Dispositions!$C19, Raw!$H:$H, "E05")</f>
        <v>0</v>
      </c>
      <c r="AXG19" s="41">
        <f>SUMIFS(Raw!$I:$I, Raw!$A:$A, Dispositions!AXG$14, Raw!$F:$F, Dispositions!$C19, Raw!$H:$H, "E05")</f>
        <v>0</v>
      </c>
      <c r="AXH19" s="42">
        <f>SUMIFS(Raw!$I:$I, Raw!$A:$A, Dispositions!AXH$14, Raw!$F:$F, Dispositions!$C19, Raw!$H:$H, "E05")</f>
        <v>0</v>
      </c>
      <c r="AXJ19" s="40">
        <f>SUMIFS(Raw!$I:$I, Raw!$A:$A, Dispositions!AXJ$14, Raw!$F:$F, Dispositions!$C19, Raw!$H:$H, "E12")</f>
        <v>0</v>
      </c>
      <c r="AXK19" s="41">
        <f>SUMIFS(Raw!$I:$I, Raw!$A:$A, Dispositions!AXK$14, Raw!$F:$F, Dispositions!$C19, Raw!$H:$H, "E12")</f>
        <v>0</v>
      </c>
      <c r="AXL19" s="41">
        <f>SUMIFS(Raw!$I:$I, Raw!$A:$A, Dispositions!AXL$14, Raw!$F:$F, Dispositions!$C19, Raw!$H:$H, "E12")</f>
        <v>0</v>
      </c>
      <c r="AXM19" s="41">
        <f>SUMIFS(Raw!$I:$I, Raw!$A:$A, Dispositions!AXM$14, Raw!$F:$F, Dispositions!$C19, Raw!$H:$H, "E12")</f>
        <v>0</v>
      </c>
      <c r="AXN19" s="41">
        <f>SUMIFS(Raw!$I:$I, Raw!$A:$A, Dispositions!AXN$14, Raw!$F:$F, Dispositions!$C19, Raw!$H:$H, "E12")</f>
        <v>0</v>
      </c>
      <c r="AXO19" s="41">
        <f>SUMIFS(Raw!$I:$I, Raw!$A:$A, Dispositions!AXO$14, Raw!$F:$F, Dispositions!$C19, Raw!$H:$H, "E12")</f>
        <v>0</v>
      </c>
      <c r="AXP19" s="42">
        <f>SUMIFS(Raw!$I:$I, Raw!$A:$A, Dispositions!AXP$14, Raw!$F:$F, Dispositions!$C19, Raw!$H:$H, "E12")</f>
        <v>0</v>
      </c>
      <c r="AXR19" s="40">
        <f>SUMIFS(Raw!$I:$I, Raw!$A:$A, Dispositions!AXR$14, Raw!$F:$F, Dispositions!$C19, Raw!$H:$H, "E13")</f>
        <v>0</v>
      </c>
      <c r="AXS19" s="41">
        <f>SUMIFS(Raw!$I:$I, Raw!$A:$A, Dispositions!AXS$14, Raw!$F:$F, Dispositions!$C19, Raw!$H:$H, "E13")</f>
        <v>0</v>
      </c>
      <c r="AXT19" s="41">
        <f>SUMIFS(Raw!$I:$I, Raw!$A:$A, Dispositions!AXT$14, Raw!$F:$F, Dispositions!$C19, Raw!$H:$H, "E13")</f>
        <v>0</v>
      </c>
      <c r="AXU19" s="41">
        <f>SUMIFS(Raw!$I:$I, Raw!$A:$A, Dispositions!AXU$14, Raw!$F:$F, Dispositions!$C19, Raw!$H:$H, "E13")</f>
        <v>0</v>
      </c>
      <c r="AXV19" s="41">
        <f>SUMIFS(Raw!$I:$I, Raw!$A:$A, Dispositions!AXV$14, Raw!$F:$F, Dispositions!$C19, Raw!$H:$H, "E13")</f>
        <v>0</v>
      </c>
      <c r="AXW19" s="41">
        <f>SUMIFS(Raw!$I:$I, Raw!$A:$A, Dispositions!AXW$14, Raw!$F:$F, Dispositions!$C19, Raw!$H:$H, "E13")</f>
        <v>0</v>
      </c>
      <c r="AXX19" s="42">
        <f>SUMIFS(Raw!$I:$I, Raw!$A:$A, Dispositions!AXX$14, Raw!$F:$F, Dispositions!$C19, Raw!$H:$H, "E13")</f>
        <v>0</v>
      </c>
      <c r="AXZ19" s="40">
        <f>SUMIFS(Raw!$I:$I, Raw!$A:$A, Dispositions!AXZ$14, Raw!$F:$F, Dispositions!$C19, Raw!$H:$H, "E14")</f>
        <v>0</v>
      </c>
      <c r="AYA19" s="41">
        <f>SUMIFS(Raw!$I:$I, Raw!$A:$A, Dispositions!AYA$14, Raw!$F:$F, Dispositions!$C19, Raw!$H:$H, "E14")</f>
        <v>0</v>
      </c>
      <c r="AYB19" s="41">
        <f>SUMIFS(Raw!$I:$I, Raw!$A:$A, Dispositions!AYB$14, Raw!$F:$F, Dispositions!$C19, Raw!$H:$H, "E14")</f>
        <v>0</v>
      </c>
      <c r="AYC19" s="41">
        <f>SUMIFS(Raw!$I:$I, Raw!$A:$A, Dispositions!AYC$14, Raw!$F:$F, Dispositions!$C19, Raw!$H:$H, "E14")</f>
        <v>0</v>
      </c>
      <c r="AYD19" s="41">
        <f>SUMIFS(Raw!$I:$I, Raw!$A:$A, Dispositions!AYD$14, Raw!$F:$F, Dispositions!$C19, Raw!$H:$H, "E14")</f>
        <v>0</v>
      </c>
      <c r="AYE19" s="41">
        <f>SUMIFS(Raw!$I:$I, Raw!$A:$A, Dispositions!AYE$14, Raw!$F:$F, Dispositions!$C19, Raw!$H:$H, "E14")</f>
        <v>0</v>
      </c>
      <c r="AYF19" s="42">
        <f>SUMIFS(Raw!$I:$I, Raw!$A:$A, Dispositions!AYF$14, Raw!$F:$F, Dispositions!$C19, Raw!$H:$H, "E14")</f>
        <v>0</v>
      </c>
      <c r="AYH19" s="40">
        <f>SUMIFS(Raw!$I:$I, Raw!$A:$A, Dispositions!AYH$14, Raw!$F:$F, Dispositions!$C19, Raw!$H:$H, "E15")</f>
        <v>0</v>
      </c>
      <c r="AYI19" s="41">
        <f>SUMIFS(Raw!$I:$I, Raw!$A:$A, Dispositions!AYI$14, Raw!$F:$F, Dispositions!$C19, Raw!$H:$H, "E15")</f>
        <v>0</v>
      </c>
      <c r="AYJ19" s="41">
        <f>SUMIFS(Raw!$I:$I, Raw!$A:$A, Dispositions!AYJ$14, Raw!$F:$F, Dispositions!$C19, Raw!$H:$H, "E15")</f>
        <v>0</v>
      </c>
      <c r="AYK19" s="41">
        <f>SUMIFS(Raw!$I:$I, Raw!$A:$A, Dispositions!AYK$14, Raw!$F:$F, Dispositions!$C19, Raw!$H:$H, "E15")</f>
        <v>0</v>
      </c>
      <c r="AYL19" s="41">
        <f>SUMIFS(Raw!$I:$I, Raw!$A:$A, Dispositions!AYL$14, Raw!$F:$F, Dispositions!$C19, Raw!$H:$H, "E15")</f>
        <v>0</v>
      </c>
      <c r="AYM19" s="41">
        <f>SUMIFS(Raw!$I:$I, Raw!$A:$A, Dispositions!AYM$14, Raw!$F:$F, Dispositions!$C19, Raw!$H:$H, "E15")</f>
        <v>0</v>
      </c>
      <c r="AYN19" s="42">
        <f>SUMIFS(Raw!$I:$I, Raw!$A:$A, Dispositions!AYN$14, Raw!$F:$F, Dispositions!$C19, Raw!$H:$H, "E15")</f>
        <v>0</v>
      </c>
      <c r="AYP19" s="40">
        <f>SUMIFS(Raw!$I:$I, Raw!$A:$A, Dispositions!AYP$14, Raw!$F:$F, Dispositions!$C19, Raw!$H:$H, "E16")</f>
        <v>0</v>
      </c>
      <c r="AYQ19" s="41">
        <f>SUMIFS(Raw!$I:$I, Raw!$A:$A, Dispositions!AYQ$14, Raw!$F:$F, Dispositions!$C19, Raw!$H:$H, "E16")</f>
        <v>0</v>
      </c>
      <c r="AYR19" s="41">
        <f>SUMIFS(Raw!$I:$I, Raw!$A:$A, Dispositions!AYR$14, Raw!$F:$F, Dispositions!$C19, Raw!$H:$H, "E16")</f>
        <v>0</v>
      </c>
      <c r="AYS19" s="41">
        <f>SUMIFS(Raw!$I:$I, Raw!$A:$A, Dispositions!AYS$14, Raw!$F:$F, Dispositions!$C19, Raw!$H:$H, "E16")</f>
        <v>0</v>
      </c>
      <c r="AYT19" s="41">
        <f>SUMIFS(Raw!$I:$I, Raw!$A:$A, Dispositions!AYT$14, Raw!$F:$F, Dispositions!$C19, Raw!$H:$H, "E16")</f>
        <v>0</v>
      </c>
      <c r="AYU19" s="41">
        <f>SUMIFS(Raw!$I:$I, Raw!$A:$A, Dispositions!AYU$14, Raw!$F:$F, Dispositions!$C19, Raw!$H:$H, "E16")</f>
        <v>0</v>
      </c>
      <c r="AYV19" s="42">
        <f>SUMIFS(Raw!$I:$I, Raw!$A:$A, Dispositions!AYV$14, Raw!$F:$F, Dispositions!$C19, Raw!$H:$H, "E16")</f>
        <v>0</v>
      </c>
      <c r="AYX19" s="40">
        <f>SUMIFS(Raw!$I:$I, Raw!$A:$A, Dispositions!AYX$14, Raw!$F:$F, Dispositions!$C19, Raw!$H:$H, "E18")</f>
        <v>0</v>
      </c>
      <c r="AYY19" s="41">
        <f>SUMIFS(Raw!$I:$I, Raw!$A:$A, Dispositions!AYY$14, Raw!$F:$F, Dispositions!$C19, Raw!$H:$H, "E18")</f>
        <v>0</v>
      </c>
      <c r="AYZ19" s="41">
        <f>SUMIFS(Raw!$I:$I, Raw!$A:$A, Dispositions!AYZ$14, Raw!$F:$F, Dispositions!$C19, Raw!$H:$H, "E18")</f>
        <v>0</v>
      </c>
      <c r="AZA19" s="41">
        <f>SUMIFS(Raw!$I:$I, Raw!$A:$A, Dispositions!AZA$14, Raw!$F:$F, Dispositions!$C19, Raw!$H:$H, "E18")</f>
        <v>0</v>
      </c>
      <c r="AZB19" s="41">
        <f>SUMIFS(Raw!$I:$I, Raw!$A:$A, Dispositions!AZB$14, Raw!$F:$F, Dispositions!$C19, Raw!$H:$H, "E18")</f>
        <v>0</v>
      </c>
      <c r="AZC19" s="41">
        <f>SUMIFS(Raw!$I:$I, Raw!$A:$A, Dispositions!AZC$14, Raw!$F:$F, Dispositions!$C19, Raw!$H:$H, "E18")</f>
        <v>0</v>
      </c>
      <c r="AZD19" s="42">
        <f>SUMIFS(Raw!$I:$I, Raw!$A:$A, Dispositions!AZD$14, Raw!$F:$F, Dispositions!$C19, Raw!$H:$H, "E18")</f>
        <v>0</v>
      </c>
      <c r="AZF19" s="40">
        <f>SUMIFS(Raw!$I:$I, Raw!$A:$A, Dispositions!AZF$14, Raw!$F:$F, Dispositions!$C19, Raw!$H:$H, "E34")</f>
        <v>0</v>
      </c>
      <c r="AZG19" s="41">
        <f>SUMIFS(Raw!$I:$I, Raw!$A:$A, Dispositions!AZG$14, Raw!$F:$F, Dispositions!$C19, Raw!$H:$H, "E34")</f>
        <v>0</v>
      </c>
      <c r="AZH19" s="41">
        <f>SUMIFS(Raw!$I:$I, Raw!$A:$A, Dispositions!AZH$14, Raw!$F:$F, Dispositions!$C19, Raw!$H:$H, "E34")</f>
        <v>0</v>
      </c>
      <c r="AZI19" s="41">
        <f>SUMIFS(Raw!$I:$I, Raw!$A:$A, Dispositions!AZI$14, Raw!$F:$F, Dispositions!$C19, Raw!$H:$H, "E34")</f>
        <v>0</v>
      </c>
      <c r="AZJ19" s="41">
        <f>SUMIFS(Raw!$I:$I, Raw!$A:$A, Dispositions!AZJ$14, Raw!$F:$F, Dispositions!$C19, Raw!$H:$H, "E34")</f>
        <v>0</v>
      </c>
      <c r="AZK19" s="41">
        <f>SUMIFS(Raw!$I:$I, Raw!$A:$A, Dispositions!AZK$14, Raw!$F:$F, Dispositions!$C19, Raw!$H:$H, "E34")</f>
        <v>0</v>
      </c>
      <c r="AZL19" s="42">
        <f>SUMIFS(Raw!$I:$I, Raw!$A:$A, Dispositions!AZL$14, Raw!$F:$F, Dispositions!$C19, Raw!$H:$H, "E34")</f>
        <v>0</v>
      </c>
      <c r="AZN19" s="40">
        <f>SUMIFS(Raw!$I:$I, Raw!$A:$A, Dispositions!AZN$14, Raw!$F:$F, Dispositions!$C19, Raw!$H:$H, "E02")</f>
        <v>0</v>
      </c>
      <c r="AZO19" s="41">
        <f>SUMIFS(Raw!$I:$I, Raw!$A:$A, Dispositions!AZO$14, Raw!$F:$F, Dispositions!$C19, Raw!$H:$H, "E02")</f>
        <v>0</v>
      </c>
      <c r="AZP19" s="41">
        <f>SUMIFS(Raw!$I:$I, Raw!$A:$A, Dispositions!AZP$14, Raw!$F:$F, Dispositions!$C19, Raw!$H:$H, "E02")</f>
        <v>0</v>
      </c>
      <c r="AZQ19" s="41">
        <f>SUMIFS(Raw!$I:$I, Raw!$A:$A, Dispositions!AZQ$14, Raw!$F:$F, Dispositions!$C19, Raw!$H:$H, "E02")</f>
        <v>0</v>
      </c>
      <c r="AZR19" s="41">
        <f>SUMIFS(Raw!$I:$I, Raw!$A:$A, Dispositions!AZR$14, Raw!$F:$F, Dispositions!$C19, Raw!$H:$H, "E02")</f>
        <v>0</v>
      </c>
      <c r="AZS19" s="41">
        <f>SUMIFS(Raw!$I:$I, Raw!$A:$A, Dispositions!AZS$14, Raw!$F:$F, Dispositions!$C19, Raw!$H:$H, "E02")</f>
        <v>0</v>
      </c>
      <c r="AZT19" s="42">
        <f>SUMIFS(Raw!$I:$I, Raw!$A:$A, Dispositions!AZT$14, Raw!$F:$F, Dispositions!$C19, Raw!$H:$H, "E02")</f>
        <v>0</v>
      </c>
      <c r="AZV19" s="40">
        <f>SUMIFS(Raw!$I:$I, Raw!$A:$A, Dispositions!AZV$14, Raw!$F:$F, Dispositions!$C19, Raw!$H:$H, "E03")</f>
        <v>0</v>
      </c>
      <c r="AZW19" s="41">
        <f>SUMIFS(Raw!$I:$I, Raw!$A:$A, Dispositions!AZW$14, Raw!$F:$F, Dispositions!$C19, Raw!$H:$H, "E03")</f>
        <v>0</v>
      </c>
      <c r="AZX19" s="41">
        <f>SUMIFS(Raw!$I:$I, Raw!$A:$A, Dispositions!AZX$14, Raw!$F:$F, Dispositions!$C19, Raw!$H:$H, "E03")</f>
        <v>0</v>
      </c>
      <c r="AZY19" s="41">
        <f>SUMIFS(Raw!$I:$I, Raw!$A:$A, Dispositions!AZY$14, Raw!$F:$F, Dispositions!$C19, Raw!$H:$H, "E03")</f>
        <v>0</v>
      </c>
      <c r="AZZ19" s="41">
        <f>SUMIFS(Raw!$I:$I, Raw!$A:$A, Dispositions!AZZ$14, Raw!$F:$F, Dispositions!$C19, Raw!$H:$H, "E03")</f>
        <v>0</v>
      </c>
      <c r="BAA19" s="41">
        <f>SUMIFS(Raw!$I:$I, Raw!$A:$A, Dispositions!BAA$14, Raw!$F:$F, Dispositions!$C19, Raw!$H:$H, "E03")</f>
        <v>0</v>
      </c>
      <c r="BAB19" s="42">
        <f>SUMIFS(Raw!$I:$I, Raw!$A:$A, Dispositions!BAB$14, Raw!$F:$F, Dispositions!$C19, Raw!$H:$H, "E03")</f>
        <v>0</v>
      </c>
      <c r="BAD19" s="40">
        <f>SUMIFS(Raw!$I:$I, Raw!$A:$A, Dispositions!BAD$14, Raw!$F:$F, Dispositions!$C19, Raw!$H:$H, "E05")</f>
        <v>0</v>
      </c>
      <c r="BAE19" s="41">
        <f>SUMIFS(Raw!$I:$I, Raw!$A:$A, Dispositions!BAE$14, Raw!$F:$F, Dispositions!$C19, Raw!$H:$H, "E05")</f>
        <v>0</v>
      </c>
      <c r="BAF19" s="41">
        <f>SUMIFS(Raw!$I:$I, Raw!$A:$A, Dispositions!BAF$14, Raw!$F:$F, Dispositions!$C19, Raw!$H:$H, "E05")</f>
        <v>0</v>
      </c>
      <c r="BAG19" s="41">
        <f>SUMIFS(Raw!$I:$I, Raw!$A:$A, Dispositions!BAG$14, Raw!$F:$F, Dispositions!$C19, Raw!$H:$H, "E05")</f>
        <v>0</v>
      </c>
      <c r="BAH19" s="41">
        <f>SUMIFS(Raw!$I:$I, Raw!$A:$A, Dispositions!BAH$14, Raw!$F:$F, Dispositions!$C19, Raw!$H:$H, "E05")</f>
        <v>0</v>
      </c>
      <c r="BAI19" s="41">
        <f>SUMIFS(Raw!$I:$I, Raw!$A:$A, Dispositions!BAI$14, Raw!$F:$F, Dispositions!$C19, Raw!$H:$H, "E05")</f>
        <v>0</v>
      </c>
      <c r="BAJ19" s="42">
        <f>SUMIFS(Raw!$I:$I, Raw!$A:$A, Dispositions!BAJ$14, Raw!$F:$F, Dispositions!$C19, Raw!$H:$H, "E05")</f>
        <v>0</v>
      </c>
      <c r="BAL19" s="40">
        <f>SUMIFS(Raw!$I:$I, Raw!$A:$A, Dispositions!BAL$14, Raw!$F:$F, Dispositions!$C19, Raw!$H:$H, "E12")</f>
        <v>0</v>
      </c>
      <c r="BAM19" s="41">
        <f>SUMIFS(Raw!$I:$I, Raw!$A:$A, Dispositions!BAM$14, Raw!$F:$F, Dispositions!$C19, Raw!$H:$H, "E12")</f>
        <v>0</v>
      </c>
      <c r="BAN19" s="41">
        <f>SUMIFS(Raw!$I:$I, Raw!$A:$A, Dispositions!BAN$14, Raw!$F:$F, Dispositions!$C19, Raw!$H:$H, "E12")</f>
        <v>0</v>
      </c>
      <c r="BAO19" s="41">
        <f>SUMIFS(Raw!$I:$I, Raw!$A:$A, Dispositions!BAO$14, Raw!$F:$F, Dispositions!$C19, Raw!$H:$H, "E12")</f>
        <v>0</v>
      </c>
      <c r="BAP19" s="41">
        <f>SUMIFS(Raw!$I:$I, Raw!$A:$A, Dispositions!BAP$14, Raw!$F:$F, Dispositions!$C19, Raw!$H:$H, "E12")</f>
        <v>0</v>
      </c>
      <c r="BAQ19" s="41">
        <f>SUMIFS(Raw!$I:$I, Raw!$A:$A, Dispositions!BAQ$14, Raw!$F:$F, Dispositions!$C19, Raw!$H:$H, "E12")</f>
        <v>0</v>
      </c>
      <c r="BAR19" s="42">
        <f>SUMIFS(Raw!$I:$I, Raw!$A:$A, Dispositions!BAR$14, Raw!$F:$F, Dispositions!$C19, Raw!$H:$H, "E12")</f>
        <v>0</v>
      </c>
      <c r="BAT19" s="40">
        <f>SUMIFS(Raw!$I:$I, Raw!$A:$A, Dispositions!BAT$14, Raw!$F:$F, Dispositions!$C19, Raw!$H:$H, "E13")</f>
        <v>0</v>
      </c>
      <c r="BAU19" s="41">
        <f>SUMIFS(Raw!$I:$I, Raw!$A:$A, Dispositions!BAU$14, Raw!$F:$F, Dispositions!$C19, Raw!$H:$H, "E13")</f>
        <v>0</v>
      </c>
      <c r="BAV19" s="41">
        <f>SUMIFS(Raw!$I:$I, Raw!$A:$A, Dispositions!BAV$14, Raw!$F:$F, Dispositions!$C19, Raw!$H:$H, "E13")</f>
        <v>0</v>
      </c>
      <c r="BAW19" s="41">
        <f>SUMIFS(Raw!$I:$I, Raw!$A:$A, Dispositions!BAW$14, Raw!$F:$F, Dispositions!$C19, Raw!$H:$H, "E13")</f>
        <v>0</v>
      </c>
      <c r="BAX19" s="41">
        <f>SUMIFS(Raw!$I:$I, Raw!$A:$A, Dispositions!BAX$14, Raw!$F:$F, Dispositions!$C19, Raw!$H:$H, "E13")</f>
        <v>0</v>
      </c>
      <c r="BAY19" s="41">
        <f>SUMIFS(Raw!$I:$I, Raw!$A:$A, Dispositions!BAY$14, Raw!$F:$F, Dispositions!$C19, Raw!$H:$H, "E13")</f>
        <v>0</v>
      </c>
      <c r="BAZ19" s="42">
        <f>SUMIFS(Raw!$I:$I, Raw!$A:$A, Dispositions!BAZ$14, Raw!$F:$F, Dispositions!$C19, Raw!$H:$H, "E13")</f>
        <v>0</v>
      </c>
      <c r="BBB19" s="40">
        <f>SUMIFS(Raw!$I:$I, Raw!$A:$A, Dispositions!BBB$14, Raw!$F:$F, Dispositions!$C19, Raw!$H:$H, "E14")</f>
        <v>0</v>
      </c>
      <c r="BBC19" s="41">
        <f>SUMIFS(Raw!$I:$I, Raw!$A:$A, Dispositions!BBC$14, Raw!$F:$F, Dispositions!$C19, Raw!$H:$H, "E14")</f>
        <v>0</v>
      </c>
      <c r="BBD19" s="41">
        <f>SUMIFS(Raw!$I:$I, Raw!$A:$A, Dispositions!BBD$14, Raw!$F:$F, Dispositions!$C19, Raw!$H:$H, "E14")</f>
        <v>0</v>
      </c>
      <c r="BBE19" s="41">
        <f>SUMIFS(Raw!$I:$I, Raw!$A:$A, Dispositions!BBE$14, Raw!$F:$F, Dispositions!$C19, Raw!$H:$H, "E14")</f>
        <v>0</v>
      </c>
      <c r="BBF19" s="41">
        <f>SUMIFS(Raw!$I:$I, Raw!$A:$A, Dispositions!BBF$14, Raw!$F:$F, Dispositions!$C19, Raw!$H:$H, "E14")</f>
        <v>0</v>
      </c>
      <c r="BBG19" s="41">
        <f>SUMIFS(Raw!$I:$I, Raw!$A:$A, Dispositions!BBG$14, Raw!$F:$F, Dispositions!$C19, Raw!$H:$H, "E14")</f>
        <v>0</v>
      </c>
      <c r="BBH19" s="42">
        <f>SUMIFS(Raw!$I:$I, Raw!$A:$A, Dispositions!BBH$14, Raw!$F:$F, Dispositions!$C19, Raw!$H:$H, "E14")</f>
        <v>0</v>
      </c>
      <c r="BBJ19" s="40">
        <f>SUMIFS(Raw!$I:$I, Raw!$A:$A, Dispositions!BBJ$14, Raw!$F:$F, Dispositions!$C19, Raw!$H:$H, "E15")</f>
        <v>0</v>
      </c>
      <c r="BBK19" s="41">
        <f>SUMIFS(Raw!$I:$I, Raw!$A:$A, Dispositions!BBK$14, Raw!$F:$F, Dispositions!$C19, Raw!$H:$H, "E15")</f>
        <v>0</v>
      </c>
      <c r="BBL19" s="41">
        <f>SUMIFS(Raw!$I:$I, Raw!$A:$A, Dispositions!BBL$14, Raw!$F:$F, Dispositions!$C19, Raw!$H:$H, "E15")</f>
        <v>0</v>
      </c>
      <c r="BBM19" s="41">
        <f>SUMIFS(Raw!$I:$I, Raw!$A:$A, Dispositions!BBM$14, Raw!$F:$F, Dispositions!$C19, Raw!$H:$H, "E15")</f>
        <v>0</v>
      </c>
      <c r="BBN19" s="41">
        <f>SUMIFS(Raw!$I:$I, Raw!$A:$A, Dispositions!BBN$14, Raw!$F:$F, Dispositions!$C19, Raw!$H:$H, "E15")</f>
        <v>0</v>
      </c>
      <c r="BBO19" s="41">
        <f>SUMIFS(Raw!$I:$I, Raw!$A:$A, Dispositions!BBO$14, Raw!$F:$F, Dispositions!$C19, Raw!$H:$H, "E15")</f>
        <v>0</v>
      </c>
      <c r="BBP19" s="42">
        <f>SUMIFS(Raw!$I:$I, Raw!$A:$A, Dispositions!BBP$14, Raw!$F:$F, Dispositions!$C19, Raw!$H:$H, "E15")</f>
        <v>0</v>
      </c>
      <c r="BBR19" s="40">
        <f>SUMIFS(Raw!$I:$I, Raw!$A:$A, Dispositions!BBR$14, Raw!$F:$F, Dispositions!$C19, Raw!$H:$H, "E16")</f>
        <v>0</v>
      </c>
      <c r="BBS19" s="41">
        <f>SUMIFS(Raw!$I:$I, Raw!$A:$A, Dispositions!BBS$14, Raw!$F:$F, Dispositions!$C19, Raw!$H:$H, "E16")</f>
        <v>0</v>
      </c>
      <c r="BBT19" s="41">
        <f>SUMIFS(Raw!$I:$I, Raw!$A:$A, Dispositions!BBT$14, Raw!$F:$F, Dispositions!$C19, Raw!$H:$H, "E16")</f>
        <v>0</v>
      </c>
      <c r="BBU19" s="41">
        <f>SUMIFS(Raw!$I:$I, Raw!$A:$A, Dispositions!BBU$14, Raw!$F:$F, Dispositions!$C19, Raw!$H:$H, "E16")</f>
        <v>0</v>
      </c>
      <c r="BBV19" s="41">
        <f>SUMIFS(Raw!$I:$I, Raw!$A:$A, Dispositions!BBV$14, Raw!$F:$F, Dispositions!$C19, Raw!$H:$H, "E16")</f>
        <v>0</v>
      </c>
      <c r="BBW19" s="41">
        <f>SUMIFS(Raw!$I:$I, Raw!$A:$A, Dispositions!BBW$14, Raw!$F:$F, Dispositions!$C19, Raw!$H:$H, "E16")</f>
        <v>0</v>
      </c>
      <c r="BBX19" s="42">
        <f>SUMIFS(Raw!$I:$I, Raw!$A:$A, Dispositions!BBX$14, Raw!$F:$F, Dispositions!$C19, Raw!$H:$H, "E16")</f>
        <v>0</v>
      </c>
      <c r="BBZ19" s="40">
        <f>SUMIFS(Raw!$I:$I, Raw!$A:$A, Dispositions!BBZ$14, Raw!$F:$F, Dispositions!$C19, Raw!$H:$H, "E18")</f>
        <v>0</v>
      </c>
      <c r="BCA19" s="41">
        <f>SUMIFS(Raw!$I:$I, Raw!$A:$A, Dispositions!BCA$14, Raw!$F:$F, Dispositions!$C19, Raw!$H:$H, "E18")</f>
        <v>0</v>
      </c>
      <c r="BCB19" s="41">
        <f>SUMIFS(Raw!$I:$I, Raw!$A:$A, Dispositions!BCB$14, Raw!$F:$F, Dispositions!$C19, Raw!$H:$H, "E18")</f>
        <v>0</v>
      </c>
      <c r="BCC19" s="41">
        <f>SUMIFS(Raw!$I:$I, Raw!$A:$A, Dispositions!BCC$14, Raw!$F:$F, Dispositions!$C19, Raw!$H:$H, "E18")</f>
        <v>0</v>
      </c>
      <c r="BCD19" s="41">
        <f>SUMIFS(Raw!$I:$I, Raw!$A:$A, Dispositions!BCD$14, Raw!$F:$F, Dispositions!$C19, Raw!$H:$H, "E18")</f>
        <v>0</v>
      </c>
      <c r="BCE19" s="41">
        <f>SUMIFS(Raw!$I:$I, Raw!$A:$A, Dispositions!BCE$14, Raw!$F:$F, Dispositions!$C19, Raw!$H:$H, "E18")</f>
        <v>0</v>
      </c>
      <c r="BCF19" s="42">
        <f>SUMIFS(Raw!$I:$I, Raw!$A:$A, Dispositions!BCF$14, Raw!$F:$F, Dispositions!$C19, Raw!$H:$H, "E18")</f>
        <v>0</v>
      </c>
      <c r="BCH19" s="40">
        <f>SUMIFS(Raw!$I:$I, Raw!$A:$A, Dispositions!BCH$14, Raw!$F:$F, Dispositions!$C19, Raw!$H:$H, "E34")</f>
        <v>0</v>
      </c>
      <c r="BCI19" s="41">
        <f>SUMIFS(Raw!$I:$I, Raw!$A:$A, Dispositions!BCI$14, Raw!$F:$F, Dispositions!$C19, Raw!$H:$H, "E34")</f>
        <v>0</v>
      </c>
      <c r="BCJ19" s="41">
        <f>SUMIFS(Raw!$I:$I, Raw!$A:$A, Dispositions!BCJ$14, Raw!$F:$F, Dispositions!$C19, Raw!$H:$H, "E34")</f>
        <v>0</v>
      </c>
      <c r="BCK19" s="41">
        <f>SUMIFS(Raw!$I:$I, Raw!$A:$A, Dispositions!BCK$14, Raw!$F:$F, Dispositions!$C19, Raw!$H:$H, "E34")</f>
        <v>0</v>
      </c>
      <c r="BCL19" s="41">
        <f>SUMIFS(Raw!$I:$I, Raw!$A:$A, Dispositions!BCL$14, Raw!$F:$F, Dispositions!$C19, Raw!$H:$H, "E34")</f>
        <v>0</v>
      </c>
      <c r="BCM19" s="41">
        <f>SUMIFS(Raw!$I:$I, Raw!$A:$A, Dispositions!BCM$14, Raw!$F:$F, Dispositions!$C19, Raw!$H:$H, "E34")</f>
        <v>0</v>
      </c>
      <c r="BCN19" s="42">
        <f>SUMIFS(Raw!$I:$I, Raw!$A:$A, Dispositions!BCN$14, Raw!$F:$F, Dispositions!$C19, Raw!$H:$H, "E34")</f>
        <v>0</v>
      </c>
      <c r="BCP19" s="40">
        <f>SUMIFS(Raw!$I:$I, Raw!$A:$A, Dispositions!BCP$14, Raw!$F:$F, Dispositions!$C19, Raw!$H:$H, "E02")</f>
        <v>0</v>
      </c>
      <c r="BCQ19" s="41">
        <f>SUMIFS(Raw!$I:$I, Raw!$A:$A, Dispositions!BCQ$14, Raw!$F:$F, Dispositions!$C19, Raw!$H:$H, "E02")</f>
        <v>0</v>
      </c>
      <c r="BCR19" s="41">
        <f>SUMIFS(Raw!$I:$I, Raw!$A:$A, Dispositions!BCR$14, Raw!$F:$F, Dispositions!$C19, Raw!$H:$H, "E02")</f>
        <v>0</v>
      </c>
      <c r="BCS19" s="41">
        <f>SUMIFS(Raw!$I:$I, Raw!$A:$A, Dispositions!BCS$14, Raw!$F:$F, Dispositions!$C19, Raw!$H:$H, "E02")</f>
        <v>0</v>
      </c>
      <c r="BCT19" s="41">
        <f>SUMIFS(Raw!$I:$I, Raw!$A:$A, Dispositions!BCT$14, Raw!$F:$F, Dispositions!$C19, Raw!$H:$H, "E02")</f>
        <v>0</v>
      </c>
      <c r="BCU19" s="41">
        <f>SUMIFS(Raw!$I:$I, Raw!$A:$A, Dispositions!BCU$14, Raw!$F:$F, Dispositions!$C19, Raw!$H:$H, "E02")</f>
        <v>0</v>
      </c>
      <c r="BCV19" s="42">
        <f>SUMIFS(Raw!$I:$I, Raw!$A:$A, Dispositions!BCV$14, Raw!$F:$F, Dispositions!$C19, Raw!$H:$H, "E02")</f>
        <v>0</v>
      </c>
      <c r="BCX19" s="40">
        <f>SUMIFS(Raw!$I:$I, Raw!$A:$A, Dispositions!BCX$14, Raw!$F:$F, Dispositions!$C19, Raw!$H:$H, "E03")</f>
        <v>0</v>
      </c>
      <c r="BCY19" s="41">
        <f>SUMIFS(Raw!$I:$I, Raw!$A:$A, Dispositions!BCY$14, Raw!$F:$F, Dispositions!$C19, Raw!$H:$H, "E03")</f>
        <v>0</v>
      </c>
      <c r="BCZ19" s="41">
        <f>SUMIFS(Raw!$I:$I, Raw!$A:$A, Dispositions!BCZ$14, Raw!$F:$F, Dispositions!$C19, Raw!$H:$H, "E03")</f>
        <v>0</v>
      </c>
      <c r="BDA19" s="41">
        <f>SUMIFS(Raw!$I:$I, Raw!$A:$A, Dispositions!BDA$14, Raw!$F:$F, Dispositions!$C19, Raw!$H:$H, "E03")</f>
        <v>0</v>
      </c>
      <c r="BDB19" s="41">
        <f>SUMIFS(Raw!$I:$I, Raw!$A:$A, Dispositions!BDB$14, Raw!$F:$F, Dispositions!$C19, Raw!$H:$H, "E03")</f>
        <v>0</v>
      </c>
      <c r="BDC19" s="41">
        <f>SUMIFS(Raw!$I:$I, Raw!$A:$A, Dispositions!BDC$14, Raw!$F:$F, Dispositions!$C19, Raw!$H:$H, "E03")</f>
        <v>0</v>
      </c>
      <c r="BDD19" s="42">
        <f>SUMIFS(Raw!$I:$I, Raw!$A:$A, Dispositions!BDD$14, Raw!$F:$F, Dispositions!$C19, Raw!$H:$H, "E03")</f>
        <v>0</v>
      </c>
      <c r="BDF19" s="40">
        <f>SUMIFS(Raw!$I:$I, Raw!$A:$A, Dispositions!BDF$14, Raw!$F:$F, Dispositions!$C19, Raw!$H:$H, "E05")</f>
        <v>0</v>
      </c>
      <c r="BDG19" s="41">
        <f>SUMIFS(Raw!$I:$I, Raw!$A:$A, Dispositions!BDG$14, Raw!$F:$F, Dispositions!$C19, Raw!$H:$H, "E05")</f>
        <v>0</v>
      </c>
      <c r="BDH19" s="41">
        <f>SUMIFS(Raw!$I:$I, Raw!$A:$A, Dispositions!BDH$14, Raw!$F:$F, Dispositions!$C19, Raw!$H:$H, "E05")</f>
        <v>0</v>
      </c>
      <c r="BDI19" s="41">
        <f>SUMIFS(Raw!$I:$I, Raw!$A:$A, Dispositions!BDI$14, Raw!$F:$F, Dispositions!$C19, Raw!$H:$H, "E05")</f>
        <v>0</v>
      </c>
      <c r="BDJ19" s="41">
        <f>SUMIFS(Raw!$I:$I, Raw!$A:$A, Dispositions!BDJ$14, Raw!$F:$F, Dispositions!$C19, Raw!$H:$H, "E05")</f>
        <v>0</v>
      </c>
      <c r="BDK19" s="41">
        <f>SUMIFS(Raw!$I:$I, Raw!$A:$A, Dispositions!BDK$14, Raw!$F:$F, Dispositions!$C19, Raw!$H:$H, "E05")</f>
        <v>0</v>
      </c>
      <c r="BDL19" s="42">
        <f>SUMIFS(Raw!$I:$I, Raw!$A:$A, Dispositions!BDL$14, Raw!$F:$F, Dispositions!$C19, Raw!$H:$H, "E05")</f>
        <v>0</v>
      </c>
      <c r="BDN19" s="40">
        <f>SUMIFS(Raw!$I:$I, Raw!$A:$A, Dispositions!BDN$14, Raw!$F:$F, Dispositions!$C19, Raw!$H:$H, "E12")</f>
        <v>0</v>
      </c>
      <c r="BDO19" s="41">
        <f>SUMIFS(Raw!$I:$I, Raw!$A:$A, Dispositions!BDO$14, Raw!$F:$F, Dispositions!$C19, Raw!$H:$H, "E12")</f>
        <v>0</v>
      </c>
      <c r="BDP19" s="41">
        <f>SUMIFS(Raw!$I:$I, Raw!$A:$A, Dispositions!BDP$14, Raw!$F:$F, Dispositions!$C19, Raw!$H:$H, "E12")</f>
        <v>0</v>
      </c>
      <c r="BDQ19" s="41">
        <f>SUMIFS(Raw!$I:$I, Raw!$A:$A, Dispositions!BDQ$14, Raw!$F:$F, Dispositions!$C19, Raw!$H:$H, "E12")</f>
        <v>0</v>
      </c>
      <c r="BDR19" s="41">
        <f>SUMIFS(Raw!$I:$I, Raw!$A:$A, Dispositions!BDR$14, Raw!$F:$F, Dispositions!$C19, Raw!$H:$H, "E12")</f>
        <v>0</v>
      </c>
      <c r="BDS19" s="41">
        <f>SUMIFS(Raw!$I:$I, Raw!$A:$A, Dispositions!BDS$14, Raw!$F:$F, Dispositions!$C19, Raw!$H:$H, "E12")</f>
        <v>0</v>
      </c>
      <c r="BDT19" s="42">
        <f>SUMIFS(Raw!$I:$I, Raw!$A:$A, Dispositions!BDT$14, Raw!$F:$F, Dispositions!$C19, Raw!$H:$H, "E12")</f>
        <v>0</v>
      </c>
      <c r="BDV19" s="40">
        <f>SUMIFS(Raw!$I:$I, Raw!$A:$A, Dispositions!BDV$14, Raw!$F:$F, Dispositions!$C19, Raw!$H:$H, "E13")</f>
        <v>0</v>
      </c>
      <c r="BDW19" s="41">
        <f>SUMIFS(Raw!$I:$I, Raw!$A:$A, Dispositions!BDW$14, Raw!$F:$F, Dispositions!$C19, Raw!$H:$H, "E13")</f>
        <v>0</v>
      </c>
      <c r="BDX19" s="41">
        <f>SUMIFS(Raw!$I:$I, Raw!$A:$A, Dispositions!BDX$14, Raw!$F:$F, Dispositions!$C19, Raw!$H:$H, "E13")</f>
        <v>0</v>
      </c>
      <c r="BDY19" s="41">
        <f>SUMIFS(Raw!$I:$I, Raw!$A:$A, Dispositions!BDY$14, Raw!$F:$F, Dispositions!$C19, Raw!$H:$H, "E13")</f>
        <v>0</v>
      </c>
      <c r="BDZ19" s="41">
        <f>SUMIFS(Raw!$I:$I, Raw!$A:$A, Dispositions!BDZ$14, Raw!$F:$F, Dispositions!$C19, Raw!$H:$H, "E13")</f>
        <v>0</v>
      </c>
      <c r="BEA19" s="41">
        <f>SUMIFS(Raw!$I:$I, Raw!$A:$A, Dispositions!BEA$14, Raw!$F:$F, Dispositions!$C19, Raw!$H:$H, "E13")</f>
        <v>0</v>
      </c>
      <c r="BEB19" s="42">
        <f>SUMIFS(Raw!$I:$I, Raw!$A:$A, Dispositions!BEB$14, Raw!$F:$F, Dispositions!$C19, Raw!$H:$H, "E13")</f>
        <v>0</v>
      </c>
      <c r="BED19" s="40">
        <f>SUMIFS(Raw!$I:$I, Raw!$A:$A, Dispositions!BED$14, Raw!$F:$F, Dispositions!$C19, Raw!$H:$H, "E14")</f>
        <v>0</v>
      </c>
      <c r="BEE19" s="41">
        <f>SUMIFS(Raw!$I:$I, Raw!$A:$A, Dispositions!BEE$14, Raw!$F:$F, Dispositions!$C19, Raw!$H:$H, "E14")</f>
        <v>0</v>
      </c>
      <c r="BEF19" s="41">
        <f>SUMIFS(Raw!$I:$I, Raw!$A:$A, Dispositions!BEF$14, Raw!$F:$F, Dispositions!$C19, Raw!$H:$H, "E14")</f>
        <v>0</v>
      </c>
      <c r="BEG19" s="41">
        <f>SUMIFS(Raw!$I:$I, Raw!$A:$A, Dispositions!BEG$14, Raw!$F:$F, Dispositions!$C19, Raw!$H:$H, "E14")</f>
        <v>0</v>
      </c>
      <c r="BEH19" s="41">
        <f>SUMIFS(Raw!$I:$I, Raw!$A:$A, Dispositions!BEH$14, Raw!$F:$F, Dispositions!$C19, Raw!$H:$H, "E14")</f>
        <v>0</v>
      </c>
      <c r="BEI19" s="41">
        <f>SUMIFS(Raw!$I:$I, Raw!$A:$A, Dispositions!BEI$14, Raw!$F:$F, Dispositions!$C19, Raw!$H:$H, "E14")</f>
        <v>0</v>
      </c>
      <c r="BEJ19" s="42">
        <f>SUMIFS(Raw!$I:$I, Raw!$A:$A, Dispositions!BEJ$14, Raw!$F:$F, Dispositions!$C19, Raw!$H:$H, "E14")</f>
        <v>0</v>
      </c>
      <c r="BEL19" s="40">
        <f>SUMIFS(Raw!$I:$I, Raw!$A:$A, Dispositions!BEL$14, Raw!$F:$F, Dispositions!$C19, Raw!$H:$H, "E15")</f>
        <v>0</v>
      </c>
      <c r="BEM19" s="41">
        <f>SUMIFS(Raw!$I:$I, Raw!$A:$A, Dispositions!BEM$14, Raw!$F:$F, Dispositions!$C19, Raw!$H:$H, "E15")</f>
        <v>0</v>
      </c>
      <c r="BEN19" s="41">
        <f>SUMIFS(Raw!$I:$I, Raw!$A:$A, Dispositions!BEN$14, Raw!$F:$F, Dispositions!$C19, Raw!$H:$H, "E15")</f>
        <v>0</v>
      </c>
      <c r="BEO19" s="41">
        <f>SUMIFS(Raw!$I:$I, Raw!$A:$A, Dispositions!BEO$14, Raw!$F:$F, Dispositions!$C19, Raw!$H:$H, "E15")</f>
        <v>0</v>
      </c>
      <c r="BEP19" s="41">
        <f>SUMIFS(Raw!$I:$I, Raw!$A:$A, Dispositions!BEP$14, Raw!$F:$F, Dispositions!$C19, Raw!$H:$H, "E15")</f>
        <v>0</v>
      </c>
      <c r="BEQ19" s="41">
        <f>SUMIFS(Raw!$I:$I, Raw!$A:$A, Dispositions!BEQ$14, Raw!$F:$F, Dispositions!$C19, Raw!$H:$H, "E15")</f>
        <v>0</v>
      </c>
      <c r="BER19" s="42">
        <f>SUMIFS(Raw!$I:$I, Raw!$A:$A, Dispositions!BER$14, Raw!$F:$F, Dispositions!$C19, Raw!$H:$H, "E15")</f>
        <v>0</v>
      </c>
      <c r="BET19" s="40">
        <f>SUMIFS(Raw!$I:$I, Raw!$A:$A, Dispositions!BET$14, Raw!$F:$F, Dispositions!$C19, Raw!$H:$H, "E16")</f>
        <v>0</v>
      </c>
      <c r="BEU19" s="41">
        <f>SUMIFS(Raw!$I:$I, Raw!$A:$A, Dispositions!BEU$14, Raw!$F:$F, Dispositions!$C19, Raw!$H:$H, "E16")</f>
        <v>0</v>
      </c>
      <c r="BEV19" s="41">
        <f>SUMIFS(Raw!$I:$I, Raw!$A:$A, Dispositions!BEV$14, Raw!$F:$F, Dispositions!$C19, Raw!$H:$H, "E16")</f>
        <v>0</v>
      </c>
      <c r="BEW19" s="41">
        <f>SUMIFS(Raw!$I:$I, Raw!$A:$A, Dispositions!BEW$14, Raw!$F:$F, Dispositions!$C19, Raw!$H:$H, "E16")</f>
        <v>0</v>
      </c>
      <c r="BEX19" s="41">
        <f>SUMIFS(Raw!$I:$I, Raw!$A:$A, Dispositions!BEX$14, Raw!$F:$F, Dispositions!$C19, Raw!$H:$H, "E16")</f>
        <v>0</v>
      </c>
      <c r="BEY19" s="41">
        <f>SUMIFS(Raw!$I:$I, Raw!$A:$A, Dispositions!BEY$14, Raw!$F:$F, Dispositions!$C19, Raw!$H:$H, "E16")</f>
        <v>0</v>
      </c>
      <c r="BEZ19" s="42">
        <f>SUMIFS(Raw!$I:$I, Raw!$A:$A, Dispositions!BEZ$14, Raw!$F:$F, Dispositions!$C19, Raw!$H:$H, "E16")</f>
        <v>0</v>
      </c>
      <c r="BFB19" s="40">
        <f>SUMIFS(Raw!$I:$I, Raw!$A:$A, Dispositions!BFB$14, Raw!$F:$F, Dispositions!$C19, Raw!$H:$H, "E18")</f>
        <v>0</v>
      </c>
      <c r="BFC19" s="41">
        <f>SUMIFS(Raw!$I:$I, Raw!$A:$A, Dispositions!BFC$14, Raw!$F:$F, Dispositions!$C19, Raw!$H:$H, "E18")</f>
        <v>0</v>
      </c>
      <c r="BFD19" s="41">
        <f>SUMIFS(Raw!$I:$I, Raw!$A:$A, Dispositions!BFD$14, Raw!$F:$F, Dispositions!$C19, Raw!$H:$H, "E18")</f>
        <v>0</v>
      </c>
      <c r="BFE19" s="41">
        <f>SUMIFS(Raw!$I:$I, Raw!$A:$A, Dispositions!BFE$14, Raw!$F:$F, Dispositions!$C19, Raw!$H:$H, "E18")</f>
        <v>0</v>
      </c>
      <c r="BFF19" s="41">
        <f>SUMIFS(Raw!$I:$I, Raw!$A:$A, Dispositions!BFF$14, Raw!$F:$F, Dispositions!$C19, Raw!$H:$H, "E18")</f>
        <v>0</v>
      </c>
      <c r="BFG19" s="41">
        <f>SUMIFS(Raw!$I:$I, Raw!$A:$A, Dispositions!BFG$14, Raw!$F:$F, Dispositions!$C19, Raw!$H:$H, "E18")</f>
        <v>0</v>
      </c>
      <c r="BFH19" s="42">
        <f>SUMIFS(Raw!$I:$I, Raw!$A:$A, Dispositions!BFH$14, Raw!$F:$F, Dispositions!$C19, Raw!$H:$H, "E18")</f>
        <v>0</v>
      </c>
      <c r="BFJ19" s="40">
        <f>SUMIFS(Raw!$I:$I, Raw!$A:$A, Dispositions!BFJ$14, Raw!$F:$F, Dispositions!$C19, Raw!$H:$H, "E34")</f>
        <v>0</v>
      </c>
      <c r="BFK19" s="41">
        <f>SUMIFS(Raw!$I:$I, Raw!$A:$A, Dispositions!BFK$14, Raw!$F:$F, Dispositions!$C19, Raw!$H:$H, "E34")</f>
        <v>0</v>
      </c>
      <c r="BFL19" s="41">
        <f>SUMIFS(Raw!$I:$I, Raw!$A:$A, Dispositions!BFL$14, Raw!$F:$F, Dispositions!$C19, Raw!$H:$H, "E34")</f>
        <v>0</v>
      </c>
      <c r="BFM19" s="41">
        <f>SUMIFS(Raw!$I:$I, Raw!$A:$A, Dispositions!BFM$14, Raw!$F:$F, Dispositions!$C19, Raw!$H:$H, "E34")</f>
        <v>0</v>
      </c>
      <c r="BFN19" s="41">
        <f>SUMIFS(Raw!$I:$I, Raw!$A:$A, Dispositions!BFN$14, Raw!$F:$F, Dispositions!$C19, Raw!$H:$H, "E34")</f>
        <v>0</v>
      </c>
      <c r="BFO19" s="41">
        <f>SUMIFS(Raw!$I:$I, Raw!$A:$A, Dispositions!BFO$14, Raw!$F:$F, Dispositions!$C19, Raw!$H:$H, "E34")</f>
        <v>0</v>
      </c>
      <c r="BFP19" s="42">
        <f>SUMIFS(Raw!$I:$I, Raw!$A:$A, Dispositions!BFP$14, Raw!$F:$F, Dispositions!$C19, Raw!$H:$H, "E34")</f>
        <v>0</v>
      </c>
    </row>
    <row r="20" spans="2:1524" x14ac:dyDescent="0.35">
      <c r="B20" s="31" t="s">
        <v>39</v>
      </c>
      <c r="C20" s="32" t="s">
        <v>152</v>
      </c>
      <c r="D20" s="33" t="s">
        <v>39</v>
      </c>
      <c r="F20" s="34">
        <v>1227</v>
      </c>
      <c r="G20" s="35">
        <v>1253</v>
      </c>
      <c r="H20" s="35">
        <v>1224</v>
      </c>
      <c r="I20" s="35">
        <v>1301</v>
      </c>
      <c r="J20" s="35">
        <v>1272</v>
      </c>
      <c r="K20" s="35">
        <v>1699</v>
      </c>
      <c r="L20" s="36">
        <v>1571</v>
      </c>
      <c r="N20" s="34">
        <v>1603</v>
      </c>
      <c r="O20" s="35">
        <v>1414</v>
      </c>
      <c r="P20" s="35">
        <v>1362</v>
      </c>
      <c r="Q20" s="35">
        <v>1343</v>
      </c>
      <c r="R20" s="35">
        <v>1382</v>
      </c>
      <c r="S20" s="35">
        <v>1506</v>
      </c>
      <c r="T20" s="36">
        <v>1549</v>
      </c>
      <c r="V20" s="34">
        <v>2</v>
      </c>
      <c r="W20" s="35">
        <v>7</v>
      </c>
      <c r="X20" s="35">
        <v>4</v>
      </c>
      <c r="Y20" s="35">
        <v>4</v>
      </c>
      <c r="Z20" s="35">
        <v>3</v>
      </c>
      <c r="AA20" s="35">
        <v>2</v>
      </c>
      <c r="AB20" s="36">
        <v>1</v>
      </c>
      <c r="AD20" s="34">
        <v>595</v>
      </c>
      <c r="AE20" s="35">
        <v>492</v>
      </c>
      <c r="AF20" s="35">
        <v>461</v>
      </c>
      <c r="AG20" s="35">
        <v>487</v>
      </c>
      <c r="AH20" s="35">
        <v>511</v>
      </c>
      <c r="AI20" s="35">
        <v>554</v>
      </c>
      <c r="AJ20" s="36">
        <v>471</v>
      </c>
      <c r="AL20" s="34">
        <v>29</v>
      </c>
      <c r="AM20" s="35">
        <v>35</v>
      </c>
      <c r="AN20" s="35">
        <v>27</v>
      </c>
      <c r="AO20" s="35">
        <v>23</v>
      </c>
      <c r="AP20" s="35">
        <v>34</v>
      </c>
      <c r="AQ20" s="35">
        <v>39</v>
      </c>
      <c r="AR20" s="36">
        <v>27</v>
      </c>
      <c r="AT20" s="34">
        <v>233</v>
      </c>
      <c r="AU20" s="35">
        <v>213</v>
      </c>
      <c r="AV20" s="35">
        <v>184</v>
      </c>
      <c r="AW20" s="35">
        <v>209</v>
      </c>
      <c r="AX20" s="35">
        <v>326</v>
      </c>
      <c r="AY20" s="35">
        <v>749</v>
      </c>
      <c r="AZ20" s="36">
        <v>354</v>
      </c>
      <c r="BB20" s="34">
        <v>35</v>
      </c>
      <c r="BC20" s="35">
        <v>44</v>
      </c>
      <c r="BD20" s="35">
        <v>38</v>
      </c>
      <c r="BE20" s="35">
        <v>34</v>
      </c>
      <c r="BF20" s="35">
        <v>42</v>
      </c>
      <c r="BG20" s="35">
        <v>146</v>
      </c>
      <c r="BH20" s="36">
        <v>183</v>
      </c>
      <c r="BJ20" s="34">
        <v>457</v>
      </c>
      <c r="BK20" s="35">
        <v>393</v>
      </c>
      <c r="BL20" s="35">
        <v>428</v>
      </c>
      <c r="BM20" s="35">
        <v>455</v>
      </c>
      <c r="BN20" s="35">
        <v>371</v>
      </c>
      <c r="BO20" s="35">
        <v>547</v>
      </c>
      <c r="BP20" s="36">
        <v>485</v>
      </c>
      <c r="BR20" s="34">
        <v>1260</v>
      </c>
      <c r="BS20" s="35">
        <v>1035</v>
      </c>
      <c r="BT20" s="35">
        <v>970</v>
      </c>
      <c r="BU20" s="35">
        <v>1010</v>
      </c>
      <c r="BV20" s="35">
        <v>1017</v>
      </c>
      <c r="BW20" s="35">
        <v>1434</v>
      </c>
      <c r="BX20" s="36">
        <v>1258</v>
      </c>
      <c r="BZ20" s="34">
        <v>4845</v>
      </c>
      <c r="CA20" s="35">
        <v>4384</v>
      </c>
      <c r="CB20" s="35">
        <v>4345</v>
      </c>
      <c r="CC20" s="35">
        <v>4362</v>
      </c>
      <c r="CD20" s="35">
        <v>4521</v>
      </c>
      <c r="CE20" s="35">
        <v>7463</v>
      </c>
      <c r="CF20" s="36">
        <v>6567</v>
      </c>
      <c r="CH20" s="34">
        <v>1542</v>
      </c>
      <c r="CI20" s="35">
        <v>1348</v>
      </c>
      <c r="CJ20" s="35">
        <v>1329</v>
      </c>
      <c r="CK20" s="35">
        <v>1323</v>
      </c>
      <c r="CL20" s="35">
        <v>1222</v>
      </c>
      <c r="CM20" s="35">
        <v>1607</v>
      </c>
      <c r="CN20" s="36">
        <v>1726</v>
      </c>
      <c r="CP20" s="34">
        <v>1645</v>
      </c>
      <c r="CQ20" s="35">
        <v>1506</v>
      </c>
      <c r="CR20" s="35">
        <v>1409</v>
      </c>
      <c r="CS20" s="35">
        <v>1335</v>
      </c>
      <c r="CT20" s="35">
        <v>1312</v>
      </c>
      <c r="CU20" s="35">
        <v>1506</v>
      </c>
      <c r="CV20" s="36">
        <v>1546</v>
      </c>
      <c r="CX20" s="34">
        <v>9</v>
      </c>
      <c r="CY20" s="35">
        <v>4</v>
      </c>
      <c r="CZ20" s="35">
        <v>2</v>
      </c>
      <c r="DA20" s="35">
        <v>5</v>
      </c>
      <c r="DB20" s="35">
        <v>6</v>
      </c>
      <c r="DC20" s="35">
        <v>5</v>
      </c>
      <c r="DD20" s="36">
        <v>5</v>
      </c>
      <c r="DF20" s="34">
        <v>599</v>
      </c>
      <c r="DG20" s="35">
        <v>496</v>
      </c>
      <c r="DH20" s="35">
        <v>474</v>
      </c>
      <c r="DI20" s="35">
        <v>487</v>
      </c>
      <c r="DJ20" s="35">
        <v>541</v>
      </c>
      <c r="DK20" s="35">
        <v>563</v>
      </c>
      <c r="DL20" s="36">
        <v>470</v>
      </c>
      <c r="DN20" s="34">
        <v>33</v>
      </c>
      <c r="DO20" s="35">
        <v>27</v>
      </c>
      <c r="DP20" s="35">
        <v>30</v>
      </c>
      <c r="DQ20" s="35">
        <v>24</v>
      </c>
      <c r="DR20" s="35">
        <v>41</v>
      </c>
      <c r="DS20" s="35">
        <v>62</v>
      </c>
      <c r="DT20" s="36">
        <v>33</v>
      </c>
      <c r="DV20" s="34">
        <v>251</v>
      </c>
      <c r="DW20" s="35">
        <v>214</v>
      </c>
      <c r="DX20" s="35">
        <v>172</v>
      </c>
      <c r="DY20" s="35">
        <v>207</v>
      </c>
      <c r="DZ20" s="35">
        <v>321</v>
      </c>
      <c r="EA20" s="35">
        <v>710</v>
      </c>
      <c r="EB20" s="36">
        <v>315</v>
      </c>
      <c r="ED20" s="34">
        <v>54</v>
      </c>
      <c r="EE20" s="35">
        <v>38</v>
      </c>
      <c r="EF20" s="35">
        <v>40</v>
      </c>
      <c r="EG20" s="35">
        <v>42</v>
      </c>
      <c r="EH20" s="35">
        <v>43</v>
      </c>
      <c r="EI20" s="35">
        <v>166</v>
      </c>
      <c r="EJ20" s="36">
        <v>165</v>
      </c>
      <c r="EL20" s="34">
        <v>527</v>
      </c>
      <c r="EM20" s="35">
        <v>422</v>
      </c>
      <c r="EN20" s="35">
        <v>432</v>
      </c>
      <c r="EO20" s="35">
        <v>417</v>
      </c>
      <c r="EP20" s="35">
        <v>437</v>
      </c>
      <c r="EQ20" s="35">
        <v>586</v>
      </c>
      <c r="ER20" s="36">
        <v>525</v>
      </c>
      <c r="ET20" s="34">
        <v>1323</v>
      </c>
      <c r="EU20" s="35">
        <v>996</v>
      </c>
      <c r="EV20" s="35">
        <v>1001</v>
      </c>
      <c r="EW20" s="35">
        <v>1140</v>
      </c>
      <c r="EX20" s="35">
        <v>1036</v>
      </c>
      <c r="EY20" s="35">
        <v>1507</v>
      </c>
      <c r="EZ20" s="36">
        <v>1396</v>
      </c>
      <c r="FB20" s="34">
        <v>5464</v>
      </c>
      <c r="FC20" s="35">
        <v>4602</v>
      </c>
      <c r="FD20" s="35">
        <v>4608</v>
      </c>
      <c r="FE20" s="35">
        <v>4451</v>
      </c>
      <c r="FF20" s="35">
        <v>4748</v>
      </c>
      <c r="FG20" s="35">
        <v>7724</v>
      </c>
      <c r="FH20" s="36">
        <v>6728</v>
      </c>
      <c r="FJ20" s="34">
        <v>1452</v>
      </c>
      <c r="FK20" s="35">
        <v>1322</v>
      </c>
      <c r="FL20" s="35">
        <v>1211</v>
      </c>
      <c r="FM20" s="35">
        <v>1264</v>
      </c>
      <c r="FN20" s="35">
        <v>1167</v>
      </c>
      <c r="FO20" s="35">
        <v>1407</v>
      </c>
      <c r="FP20" s="36">
        <v>1529</v>
      </c>
      <c r="FR20" s="34">
        <v>1682</v>
      </c>
      <c r="FS20" s="35">
        <v>1535</v>
      </c>
      <c r="FT20" s="35">
        <v>1320</v>
      </c>
      <c r="FU20" s="35">
        <v>1293</v>
      </c>
      <c r="FV20" s="35">
        <v>1420</v>
      </c>
      <c r="FW20" s="35">
        <v>1467</v>
      </c>
      <c r="FX20" s="36">
        <v>1456</v>
      </c>
      <c r="FZ20" s="34">
        <v>8</v>
      </c>
      <c r="GA20" s="35">
        <v>7</v>
      </c>
      <c r="GB20" s="35">
        <v>7</v>
      </c>
      <c r="GC20" s="35">
        <v>10</v>
      </c>
      <c r="GD20" s="35">
        <v>2</v>
      </c>
      <c r="GE20" s="35">
        <v>2</v>
      </c>
      <c r="GF20" s="36">
        <v>2</v>
      </c>
      <c r="GH20" s="34">
        <v>625</v>
      </c>
      <c r="GI20" s="35">
        <v>480</v>
      </c>
      <c r="GJ20" s="35">
        <v>484</v>
      </c>
      <c r="GK20" s="35">
        <v>473</v>
      </c>
      <c r="GL20" s="35">
        <v>545</v>
      </c>
      <c r="GM20" s="35">
        <v>567</v>
      </c>
      <c r="GN20" s="36">
        <v>444</v>
      </c>
      <c r="GP20" s="34">
        <v>44</v>
      </c>
      <c r="GQ20" s="35">
        <v>35</v>
      </c>
      <c r="GR20" s="35">
        <v>27</v>
      </c>
      <c r="GS20" s="35">
        <v>35</v>
      </c>
      <c r="GT20" s="35">
        <v>38</v>
      </c>
      <c r="GU20" s="35">
        <v>49</v>
      </c>
      <c r="GV20" s="36">
        <v>43</v>
      </c>
      <c r="GX20" s="34">
        <v>251</v>
      </c>
      <c r="GY20" s="35">
        <v>159</v>
      </c>
      <c r="GZ20" s="35">
        <v>166</v>
      </c>
      <c r="HA20" s="35">
        <v>205</v>
      </c>
      <c r="HB20" s="35">
        <v>314</v>
      </c>
      <c r="HC20" s="35">
        <v>741</v>
      </c>
      <c r="HD20" s="36">
        <v>314</v>
      </c>
      <c r="HF20" s="34">
        <v>53</v>
      </c>
      <c r="HG20" s="35">
        <v>39</v>
      </c>
      <c r="HH20" s="35">
        <v>34</v>
      </c>
      <c r="HI20" s="35">
        <v>29</v>
      </c>
      <c r="HJ20" s="35">
        <v>46</v>
      </c>
      <c r="HK20" s="35">
        <v>162</v>
      </c>
      <c r="HL20" s="36">
        <v>128</v>
      </c>
      <c r="HN20" s="34">
        <v>508</v>
      </c>
      <c r="HO20" s="35">
        <v>464</v>
      </c>
      <c r="HP20" s="35">
        <v>457</v>
      </c>
      <c r="HQ20" s="35">
        <v>436</v>
      </c>
      <c r="HR20" s="35">
        <v>442</v>
      </c>
      <c r="HS20" s="35">
        <v>584</v>
      </c>
      <c r="HT20" s="36">
        <v>491</v>
      </c>
      <c r="HV20" s="34">
        <v>1195</v>
      </c>
      <c r="HW20" s="35">
        <v>1016</v>
      </c>
      <c r="HX20" s="35">
        <v>1103</v>
      </c>
      <c r="HY20" s="35">
        <v>1037</v>
      </c>
      <c r="HZ20" s="35">
        <v>1041</v>
      </c>
      <c r="IA20" s="35">
        <v>1226</v>
      </c>
      <c r="IB20" s="36">
        <v>1125</v>
      </c>
      <c r="ID20" s="34">
        <v>5624</v>
      </c>
      <c r="IE20" s="35">
        <v>4931</v>
      </c>
      <c r="IF20" s="35">
        <v>4359</v>
      </c>
      <c r="IG20" s="35">
        <v>4316</v>
      </c>
      <c r="IH20" s="35">
        <v>4511</v>
      </c>
      <c r="II20" s="35">
        <v>7127</v>
      </c>
      <c r="IJ20" s="36">
        <v>6296</v>
      </c>
      <c r="IL20" s="34">
        <v>1375</v>
      </c>
      <c r="IM20" s="35">
        <v>1182</v>
      </c>
      <c r="IN20" s="35">
        <v>1184</v>
      </c>
      <c r="IO20" s="35">
        <v>1193</v>
      </c>
      <c r="IP20" s="35">
        <v>1235</v>
      </c>
      <c r="IQ20" s="35">
        <v>1523</v>
      </c>
      <c r="IR20" s="36">
        <v>1540</v>
      </c>
      <c r="IT20" s="34">
        <v>1614</v>
      </c>
      <c r="IU20" s="35">
        <v>1335</v>
      </c>
      <c r="IV20" s="35">
        <v>1264</v>
      </c>
      <c r="IW20" s="35">
        <v>1275</v>
      </c>
      <c r="IX20" s="35">
        <v>1210</v>
      </c>
      <c r="IY20" s="35">
        <v>1471</v>
      </c>
      <c r="IZ20" s="36">
        <v>1537</v>
      </c>
      <c r="JB20" s="34">
        <v>4</v>
      </c>
      <c r="JC20" s="35">
        <v>0</v>
      </c>
      <c r="JD20" s="35">
        <v>2</v>
      </c>
      <c r="JE20" s="35">
        <v>4</v>
      </c>
      <c r="JF20" s="35">
        <v>6</v>
      </c>
      <c r="JG20" s="35">
        <v>6</v>
      </c>
      <c r="JH20" s="36">
        <v>3</v>
      </c>
      <c r="JJ20" s="34">
        <v>659</v>
      </c>
      <c r="JK20" s="35">
        <v>481</v>
      </c>
      <c r="JL20" s="35">
        <v>444</v>
      </c>
      <c r="JM20" s="35">
        <v>546</v>
      </c>
      <c r="JN20" s="35">
        <v>617</v>
      </c>
      <c r="JO20" s="35">
        <v>662</v>
      </c>
      <c r="JP20" s="36">
        <v>613</v>
      </c>
      <c r="JR20" s="34">
        <v>34</v>
      </c>
      <c r="JS20" s="35">
        <v>29</v>
      </c>
      <c r="JT20" s="35">
        <v>26</v>
      </c>
      <c r="JU20" s="35">
        <v>25</v>
      </c>
      <c r="JV20" s="35">
        <v>40</v>
      </c>
      <c r="JW20" s="35">
        <v>73</v>
      </c>
      <c r="JX20" s="36">
        <v>49</v>
      </c>
      <c r="JZ20" s="34">
        <v>262</v>
      </c>
      <c r="KA20" s="35">
        <v>201</v>
      </c>
      <c r="KB20" s="35">
        <v>193</v>
      </c>
      <c r="KC20" s="35">
        <v>206</v>
      </c>
      <c r="KD20" s="35">
        <v>333</v>
      </c>
      <c r="KE20" s="35">
        <v>737</v>
      </c>
      <c r="KF20" s="36">
        <v>328</v>
      </c>
      <c r="KH20" s="34">
        <v>33</v>
      </c>
      <c r="KI20" s="35">
        <v>34</v>
      </c>
      <c r="KJ20" s="35">
        <v>27</v>
      </c>
      <c r="KK20" s="35">
        <v>42</v>
      </c>
      <c r="KL20" s="35">
        <v>41</v>
      </c>
      <c r="KM20" s="35">
        <v>160</v>
      </c>
      <c r="KN20" s="36">
        <v>177</v>
      </c>
      <c r="KP20" s="34">
        <v>490</v>
      </c>
      <c r="KQ20" s="35">
        <v>439</v>
      </c>
      <c r="KR20" s="35">
        <v>407</v>
      </c>
      <c r="KS20" s="35">
        <v>379</v>
      </c>
      <c r="KT20" s="35">
        <v>425</v>
      </c>
      <c r="KU20" s="35">
        <v>555</v>
      </c>
      <c r="KV20" s="36">
        <v>491</v>
      </c>
      <c r="KX20" s="34">
        <v>960</v>
      </c>
      <c r="KY20" s="35">
        <v>892</v>
      </c>
      <c r="KZ20" s="35">
        <v>795</v>
      </c>
      <c r="LA20" s="35">
        <v>804</v>
      </c>
      <c r="LB20" s="35">
        <v>837</v>
      </c>
      <c r="LC20" s="35">
        <v>1163</v>
      </c>
      <c r="LD20" s="36">
        <v>1015</v>
      </c>
      <c r="LF20" s="34">
        <v>4989</v>
      </c>
      <c r="LG20" s="35">
        <v>4335</v>
      </c>
      <c r="LH20" s="35">
        <v>4062</v>
      </c>
      <c r="LI20" s="35">
        <v>4031</v>
      </c>
      <c r="LJ20" s="35">
        <v>4156</v>
      </c>
      <c r="LK20" s="35">
        <v>7520</v>
      </c>
      <c r="LL20" s="36">
        <v>6496</v>
      </c>
      <c r="LN20" s="34">
        <v>1230</v>
      </c>
      <c r="LO20" s="35">
        <v>973</v>
      </c>
      <c r="LP20" s="35">
        <v>941</v>
      </c>
      <c r="LQ20" s="35">
        <v>1147</v>
      </c>
      <c r="LR20" s="35">
        <v>1629</v>
      </c>
      <c r="LS20" s="35">
        <v>1767</v>
      </c>
      <c r="LT20" s="36">
        <v>1667</v>
      </c>
      <c r="LV20" s="34">
        <v>1329</v>
      </c>
      <c r="LW20" s="35">
        <v>1127</v>
      </c>
      <c r="LX20" s="35">
        <v>931</v>
      </c>
      <c r="LY20" s="35">
        <v>959</v>
      </c>
      <c r="LZ20" s="35">
        <v>1447</v>
      </c>
      <c r="MA20" s="35">
        <v>1683</v>
      </c>
      <c r="MB20" s="36">
        <v>1528</v>
      </c>
      <c r="MD20" s="34">
        <v>7</v>
      </c>
      <c r="ME20" s="35">
        <v>4</v>
      </c>
      <c r="MF20" s="35">
        <v>1</v>
      </c>
      <c r="MG20" s="35">
        <v>1</v>
      </c>
      <c r="MH20" s="35">
        <v>8</v>
      </c>
      <c r="MI20" s="35">
        <v>7</v>
      </c>
      <c r="MJ20" s="36">
        <v>3</v>
      </c>
      <c r="ML20" s="34">
        <v>757</v>
      </c>
      <c r="MM20" s="35">
        <v>606</v>
      </c>
      <c r="MN20" s="35">
        <v>536</v>
      </c>
      <c r="MO20" s="35">
        <v>364</v>
      </c>
      <c r="MP20" s="35">
        <v>779</v>
      </c>
      <c r="MQ20" s="35">
        <v>945</v>
      </c>
      <c r="MR20" s="36">
        <v>651</v>
      </c>
      <c r="MT20" s="34">
        <v>39</v>
      </c>
      <c r="MU20" s="35">
        <v>33</v>
      </c>
      <c r="MV20" s="35">
        <v>50</v>
      </c>
      <c r="MW20" s="35">
        <v>40</v>
      </c>
      <c r="MX20" s="35">
        <v>67</v>
      </c>
      <c r="MY20" s="35">
        <v>71</v>
      </c>
      <c r="MZ20" s="36">
        <v>41</v>
      </c>
      <c r="NB20" s="34">
        <v>306</v>
      </c>
      <c r="NC20" s="35">
        <v>285</v>
      </c>
      <c r="ND20" s="35">
        <v>461</v>
      </c>
      <c r="NE20" s="35">
        <v>253</v>
      </c>
      <c r="NF20" s="35">
        <v>662</v>
      </c>
      <c r="NG20" s="35">
        <v>1066</v>
      </c>
      <c r="NH20" s="36">
        <v>356</v>
      </c>
      <c r="NJ20" s="34">
        <v>55</v>
      </c>
      <c r="NK20" s="35">
        <v>27</v>
      </c>
      <c r="NL20" s="35">
        <v>26</v>
      </c>
      <c r="NM20" s="35">
        <v>39</v>
      </c>
      <c r="NN20" s="35">
        <v>164</v>
      </c>
      <c r="NO20" s="35">
        <v>288</v>
      </c>
      <c r="NP20" s="36">
        <v>224</v>
      </c>
      <c r="NR20" s="34">
        <v>397</v>
      </c>
      <c r="NS20" s="35">
        <v>366</v>
      </c>
      <c r="NT20" s="35">
        <v>338</v>
      </c>
      <c r="NU20" s="35">
        <v>339</v>
      </c>
      <c r="NV20" s="35">
        <v>599</v>
      </c>
      <c r="NW20" s="35">
        <v>574</v>
      </c>
      <c r="NX20" s="36">
        <v>462</v>
      </c>
      <c r="NZ20" s="34">
        <v>918</v>
      </c>
      <c r="OA20" s="35">
        <v>748</v>
      </c>
      <c r="OB20" s="35">
        <v>715</v>
      </c>
      <c r="OC20" s="35">
        <v>757</v>
      </c>
      <c r="OD20" s="35">
        <v>1238</v>
      </c>
      <c r="OE20" s="35">
        <v>1583</v>
      </c>
      <c r="OF20" s="36">
        <v>1471</v>
      </c>
      <c r="OH20" s="34">
        <v>4585</v>
      </c>
      <c r="OI20" s="35">
        <v>3790</v>
      </c>
      <c r="OJ20" s="35">
        <v>3321</v>
      </c>
      <c r="OK20" s="35">
        <v>3501</v>
      </c>
      <c r="OL20" s="35">
        <v>7785</v>
      </c>
      <c r="OM20" s="35">
        <v>9726</v>
      </c>
      <c r="ON20" s="36">
        <v>7254</v>
      </c>
      <c r="OP20" s="34">
        <v>1384</v>
      </c>
      <c r="OQ20" s="35">
        <v>1222</v>
      </c>
      <c r="OR20" s="35">
        <v>1111</v>
      </c>
      <c r="OS20" s="35">
        <v>1619</v>
      </c>
      <c r="OT20" s="35">
        <v>1293</v>
      </c>
      <c r="OU20" s="35">
        <v>1557</v>
      </c>
      <c r="OV20" s="36">
        <v>1537</v>
      </c>
      <c r="OX20" s="34">
        <v>1376</v>
      </c>
      <c r="OY20" s="35">
        <v>1252</v>
      </c>
      <c r="OZ20" s="35">
        <v>1019</v>
      </c>
      <c r="PA20" s="35">
        <v>1339</v>
      </c>
      <c r="PB20" s="35">
        <v>1380</v>
      </c>
      <c r="PC20" s="35">
        <v>1603</v>
      </c>
      <c r="PD20" s="36">
        <v>1430</v>
      </c>
      <c r="PF20" s="34">
        <v>4</v>
      </c>
      <c r="PG20" s="35">
        <v>2</v>
      </c>
      <c r="PH20" s="35">
        <v>3</v>
      </c>
      <c r="PI20" s="35">
        <v>4</v>
      </c>
      <c r="PJ20" s="35">
        <v>8</v>
      </c>
      <c r="PK20" s="35">
        <v>8</v>
      </c>
      <c r="PL20" s="36">
        <v>6</v>
      </c>
      <c r="PN20" s="34">
        <v>914</v>
      </c>
      <c r="PO20" s="35">
        <v>678</v>
      </c>
      <c r="PP20" s="35">
        <v>512</v>
      </c>
      <c r="PQ20" s="35">
        <v>482</v>
      </c>
      <c r="PR20" s="35">
        <v>751</v>
      </c>
      <c r="PS20" s="35">
        <v>636</v>
      </c>
      <c r="PT20" s="36">
        <v>554</v>
      </c>
      <c r="PV20" s="34">
        <v>29</v>
      </c>
      <c r="PW20" s="35">
        <v>24</v>
      </c>
      <c r="PX20" s="35">
        <v>30</v>
      </c>
      <c r="PY20" s="35">
        <v>34</v>
      </c>
      <c r="PZ20" s="35">
        <v>33</v>
      </c>
      <c r="QA20" s="35">
        <v>71</v>
      </c>
      <c r="QB20" s="36">
        <v>30</v>
      </c>
      <c r="QD20" s="34">
        <v>369</v>
      </c>
      <c r="QE20" s="35">
        <v>287</v>
      </c>
      <c r="QF20" s="35">
        <v>321</v>
      </c>
      <c r="QG20" s="35">
        <v>288</v>
      </c>
      <c r="QH20" s="35">
        <v>367</v>
      </c>
      <c r="QI20" s="35">
        <v>821</v>
      </c>
      <c r="QJ20" s="36">
        <v>327</v>
      </c>
      <c r="QL20" s="34">
        <v>57</v>
      </c>
      <c r="QM20" s="35">
        <v>25</v>
      </c>
      <c r="QN20" s="35">
        <v>26</v>
      </c>
      <c r="QO20" s="35">
        <v>85</v>
      </c>
      <c r="QP20" s="35">
        <v>30</v>
      </c>
      <c r="QQ20" s="35">
        <v>164</v>
      </c>
      <c r="QR20" s="36">
        <v>145</v>
      </c>
      <c r="QT20" s="34">
        <v>448</v>
      </c>
      <c r="QU20" s="35">
        <v>348</v>
      </c>
      <c r="QV20" s="35">
        <v>357</v>
      </c>
      <c r="QW20" s="35">
        <v>463</v>
      </c>
      <c r="QX20" s="35">
        <v>432</v>
      </c>
      <c r="QY20" s="35">
        <v>554</v>
      </c>
      <c r="QZ20" s="36">
        <v>473</v>
      </c>
      <c r="RB20" s="34">
        <v>907</v>
      </c>
      <c r="RC20" s="35">
        <v>732</v>
      </c>
      <c r="RD20" s="35">
        <v>644</v>
      </c>
      <c r="RE20" s="35">
        <v>859</v>
      </c>
      <c r="RF20" s="35">
        <v>1024</v>
      </c>
      <c r="RG20" s="35">
        <v>1287</v>
      </c>
      <c r="RH20" s="36">
        <v>1106</v>
      </c>
      <c r="RJ20" s="34">
        <v>4889</v>
      </c>
      <c r="RK20" s="35">
        <v>3902</v>
      </c>
      <c r="RL20" s="35">
        <v>3294</v>
      </c>
      <c r="RM20" s="35">
        <v>5254</v>
      </c>
      <c r="RN20" s="35">
        <v>4329</v>
      </c>
      <c r="RO20" s="35">
        <v>7334</v>
      </c>
      <c r="RP20" s="36">
        <v>5975</v>
      </c>
      <c r="RR20" s="34">
        <v>1375</v>
      </c>
      <c r="RS20" s="35">
        <v>1217</v>
      </c>
      <c r="RT20" s="35">
        <v>1266</v>
      </c>
      <c r="RU20" s="35">
        <v>1225</v>
      </c>
      <c r="RV20" s="35">
        <v>1087</v>
      </c>
      <c r="RW20" s="35">
        <v>1393</v>
      </c>
      <c r="RX20" s="36">
        <v>1475</v>
      </c>
      <c r="RZ20" s="34">
        <v>1321</v>
      </c>
      <c r="SA20" s="35">
        <v>1225</v>
      </c>
      <c r="SB20" s="35">
        <v>1377</v>
      </c>
      <c r="SC20" s="35">
        <v>1218</v>
      </c>
      <c r="SD20" s="35">
        <v>1126</v>
      </c>
      <c r="SE20" s="35">
        <v>1509</v>
      </c>
      <c r="SF20" s="36">
        <v>1525</v>
      </c>
      <c r="SH20" s="34">
        <v>3</v>
      </c>
      <c r="SI20" s="35">
        <v>7</v>
      </c>
      <c r="SJ20" s="35">
        <v>2</v>
      </c>
      <c r="SK20" s="35">
        <v>7</v>
      </c>
      <c r="SL20" s="35">
        <v>5</v>
      </c>
      <c r="SM20" s="35">
        <v>5</v>
      </c>
      <c r="SN20" s="36">
        <v>7</v>
      </c>
      <c r="SP20" s="34">
        <v>594</v>
      </c>
      <c r="SQ20" s="35">
        <v>509</v>
      </c>
      <c r="SR20" s="35">
        <v>481</v>
      </c>
      <c r="SS20" s="35">
        <v>445</v>
      </c>
      <c r="ST20" s="35">
        <v>512</v>
      </c>
      <c r="SU20" s="35">
        <v>643</v>
      </c>
      <c r="SV20" s="36">
        <v>538</v>
      </c>
      <c r="SX20" s="34">
        <v>35</v>
      </c>
      <c r="SY20" s="35">
        <v>24</v>
      </c>
      <c r="SZ20" s="35">
        <v>33</v>
      </c>
      <c r="TA20" s="35">
        <v>36</v>
      </c>
      <c r="TB20" s="35">
        <v>24</v>
      </c>
      <c r="TC20" s="35">
        <v>60</v>
      </c>
      <c r="TD20" s="36">
        <v>40</v>
      </c>
      <c r="TF20" s="34">
        <v>267</v>
      </c>
      <c r="TG20" s="35">
        <v>241</v>
      </c>
      <c r="TH20" s="35">
        <v>230</v>
      </c>
      <c r="TI20" s="35">
        <v>215</v>
      </c>
      <c r="TJ20" s="35">
        <v>290</v>
      </c>
      <c r="TK20" s="35">
        <v>720</v>
      </c>
      <c r="TL20" s="36">
        <v>298</v>
      </c>
      <c r="TN20" s="34">
        <v>51</v>
      </c>
      <c r="TO20" s="35">
        <v>34</v>
      </c>
      <c r="TP20" s="35">
        <v>39</v>
      </c>
      <c r="TQ20" s="35">
        <v>39</v>
      </c>
      <c r="TR20" s="35">
        <v>30</v>
      </c>
      <c r="TS20" s="35">
        <v>133</v>
      </c>
      <c r="TT20" s="36">
        <v>110</v>
      </c>
      <c r="TV20" s="34">
        <v>361</v>
      </c>
      <c r="TW20" s="35">
        <v>357</v>
      </c>
      <c r="TX20" s="35">
        <v>387</v>
      </c>
      <c r="TY20" s="35">
        <v>393</v>
      </c>
      <c r="TZ20" s="35">
        <v>345</v>
      </c>
      <c r="UA20" s="35">
        <v>595</v>
      </c>
      <c r="UB20" s="36">
        <v>491</v>
      </c>
      <c r="UD20" s="34">
        <v>944</v>
      </c>
      <c r="UE20" s="35">
        <v>772</v>
      </c>
      <c r="UF20" s="35">
        <v>947</v>
      </c>
      <c r="UG20" s="35">
        <v>835</v>
      </c>
      <c r="UH20" s="35">
        <v>779</v>
      </c>
      <c r="UI20" s="35">
        <v>1234</v>
      </c>
      <c r="UJ20" s="36">
        <v>1149</v>
      </c>
      <c r="UL20" s="34">
        <v>4294</v>
      </c>
      <c r="UM20" s="35">
        <v>3675</v>
      </c>
      <c r="UN20" s="35">
        <v>3865</v>
      </c>
      <c r="UO20" s="35">
        <v>3530</v>
      </c>
      <c r="UP20" s="35">
        <v>3676</v>
      </c>
      <c r="UQ20" s="35">
        <v>6709</v>
      </c>
      <c r="UR20" s="36">
        <v>5581</v>
      </c>
      <c r="UT20" s="34">
        <v>1369</v>
      </c>
      <c r="UU20" s="35">
        <v>1213</v>
      </c>
      <c r="UV20" s="35">
        <v>1176</v>
      </c>
      <c r="UW20" s="35">
        <v>1180</v>
      </c>
      <c r="UX20" s="35">
        <v>1175</v>
      </c>
      <c r="UY20" s="35">
        <v>1367</v>
      </c>
      <c r="UZ20" s="36">
        <v>1486</v>
      </c>
      <c r="VB20" s="34">
        <v>1527</v>
      </c>
      <c r="VC20" s="35">
        <v>1333</v>
      </c>
      <c r="VD20" s="35">
        <v>1243</v>
      </c>
      <c r="VE20" s="35">
        <v>1299</v>
      </c>
      <c r="VF20" s="35">
        <v>1268</v>
      </c>
      <c r="VG20" s="35">
        <v>1448</v>
      </c>
      <c r="VH20" s="36">
        <v>1414</v>
      </c>
      <c r="VJ20" s="34">
        <v>5</v>
      </c>
      <c r="VK20" s="35">
        <v>1</v>
      </c>
      <c r="VL20" s="35">
        <v>0</v>
      </c>
      <c r="VM20" s="35">
        <v>6</v>
      </c>
      <c r="VN20" s="35">
        <v>3</v>
      </c>
      <c r="VO20" s="35">
        <v>2</v>
      </c>
      <c r="VP20" s="36">
        <v>4</v>
      </c>
      <c r="VR20" s="34">
        <v>627</v>
      </c>
      <c r="VS20" s="35">
        <v>540</v>
      </c>
      <c r="VT20" s="35">
        <v>503</v>
      </c>
      <c r="VU20" s="35">
        <v>502</v>
      </c>
      <c r="VV20" s="35">
        <v>590</v>
      </c>
      <c r="VW20" s="35">
        <v>533</v>
      </c>
      <c r="VX20" s="36">
        <v>502</v>
      </c>
      <c r="VZ20" s="34">
        <v>24</v>
      </c>
      <c r="WA20" s="35">
        <v>25</v>
      </c>
      <c r="WB20" s="35">
        <v>21</v>
      </c>
      <c r="WC20" s="35">
        <v>26</v>
      </c>
      <c r="WD20" s="35">
        <v>36</v>
      </c>
      <c r="WE20" s="35">
        <v>48</v>
      </c>
      <c r="WF20" s="36">
        <v>37</v>
      </c>
      <c r="WH20" s="34">
        <v>236</v>
      </c>
      <c r="WI20" s="35">
        <v>195</v>
      </c>
      <c r="WJ20" s="35">
        <v>170</v>
      </c>
      <c r="WK20" s="35">
        <v>211</v>
      </c>
      <c r="WL20" s="35">
        <v>294</v>
      </c>
      <c r="WM20" s="35">
        <v>705</v>
      </c>
      <c r="WN20" s="36">
        <v>293</v>
      </c>
      <c r="WP20" s="34">
        <v>31</v>
      </c>
      <c r="WQ20" s="35">
        <v>39</v>
      </c>
      <c r="WR20" s="35">
        <v>33</v>
      </c>
      <c r="WS20" s="35">
        <v>36</v>
      </c>
      <c r="WT20" s="35">
        <v>44</v>
      </c>
      <c r="WU20" s="35">
        <v>126</v>
      </c>
      <c r="WV20" s="36">
        <v>102</v>
      </c>
      <c r="WX20" s="34">
        <v>458</v>
      </c>
      <c r="WY20" s="35">
        <v>366</v>
      </c>
      <c r="WZ20" s="35">
        <v>411</v>
      </c>
      <c r="XA20" s="35">
        <v>381</v>
      </c>
      <c r="XB20" s="35">
        <v>373</v>
      </c>
      <c r="XC20" s="35">
        <v>513</v>
      </c>
      <c r="XD20" s="36">
        <v>445</v>
      </c>
      <c r="XF20" s="34">
        <v>1085</v>
      </c>
      <c r="XG20" s="35">
        <v>847</v>
      </c>
      <c r="XH20" s="35">
        <v>1051</v>
      </c>
      <c r="XI20" s="35">
        <v>838</v>
      </c>
      <c r="XJ20" s="35">
        <v>985</v>
      </c>
      <c r="XK20" s="35">
        <v>1238</v>
      </c>
      <c r="XL20" s="36">
        <v>1021</v>
      </c>
      <c r="XN20" s="34">
        <v>4406</v>
      </c>
      <c r="XO20" s="35">
        <v>3873</v>
      </c>
      <c r="XP20" s="35">
        <v>3673</v>
      </c>
      <c r="XQ20" s="35">
        <v>3774</v>
      </c>
      <c r="XR20" s="35">
        <v>3767</v>
      </c>
      <c r="XS20" s="35">
        <v>6417</v>
      </c>
      <c r="XT20" s="36">
        <v>5402</v>
      </c>
      <c r="XV20" s="34">
        <f>SUMIFS(Raw!$I:$I, Raw!$A:$A, Dispositions!XV$14, Raw!$F:$F, Dispositions!$C20, Raw!$H:$H, "E02")</f>
        <v>1287</v>
      </c>
      <c r="XW20" s="35">
        <f>SUMIFS(Raw!$I:$I, Raw!$A:$A, Dispositions!XW$14, Raw!$F:$F, Dispositions!$C20, Raw!$H:$H, "E02")</f>
        <v>1102</v>
      </c>
      <c r="XX20" s="35">
        <f>SUMIFS(Raw!$I:$I, Raw!$A:$A, Dispositions!XX$14, Raw!$F:$F, Dispositions!$C20, Raw!$H:$H, "E02")</f>
        <v>1178</v>
      </c>
      <c r="XY20" s="35">
        <f>SUMIFS(Raw!$I:$I, Raw!$A:$A, Dispositions!XY$14, Raw!$F:$F, Dispositions!$C20, Raw!$H:$H, "E02")</f>
        <v>1141</v>
      </c>
      <c r="XZ20" s="35">
        <f>SUMIFS(Raw!$I:$I, Raw!$A:$A, Dispositions!XZ$14, Raw!$F:$F, Dispositions!$C20, Raw!$H:$H, "E02")</f>
        <v>1161</v>
      </c>
      <c r="YA20" s="35">
        <f>SUMIFS(Raw!$I:$I, Raw!$A:$A, Dispositions!YA$14, Raw!$F:$F, Dispositions!$C20, Raw!$H:$H, "E02")</f>
        <v>1358</v>
      </c>
      <c r="YB20" s="36">
        <f>SUMIFS(Raw!$I:$I, Raw!$A:$A, Dispositions!YB$14, Raw!$F:$F, Dispositions!$C20, Raw!$H:$H, "E02")</f>
        <v>1529</v>
      </c>
      <c r="YD20" s="34">
        <f>SUMIFS(Raw!$I:$I, Raw!$A:$A, Dispositions!YD$14, Raw!$F:$F, Dispositions!$C20, Raw!$H:$H, "E03")</f>
        <v>1511</v>
      </c>
      <c r="YE20" s="35">
        <f>SUMIFS(Raw!$I:$I, Raw!$A:$A, Dispositions!YE$14, Raw!$F:$F, Dispositions!$C20, Raw!$H:$H, "E03")</f>
        <v>1370</v>
      </c>
      <c r="YF20" s="35">
        <f>SUMIFS(Raw!$I:$I, Raw!$A:$A, Dispositions!YF$14, Raw!$F:$F, Dispositions!$C20, Raw!$H:$H, "E03")</f>
        <v>1334</v>
      </c>
      <c r="YG20" s="35">
        <f>SUMIFS(Raw!$I:$I, Raw!$A:$A, Dispositions!YG$14, Raw!$F:$F, Dispositions!$C20, Raw!$H:$H, "E03")</f>
        <v>1352</v>
      </c>
      <c r="YH20" s="35">
        <f>SUMIFS(Raw!$I:$I, Raw!$A:$A, Dispositions!YH$14, Raw!$F:$F, Dispositions!$C20, Raw!$H:$H, "E03")</f>
        <v>1263</v>
      </c>
      <c r="YI20" s="35">
        <f>SUMIFS(Raw!$I:$I, Raw!$A:$A, Dispositions!YI$14, Raw!$F:$F, Dispositions!$C20, Raw!$H:$H, "E03")</f>
        <v>1483</v>
      </c>
      <c r="YJ20" s="36">
        <f>SUMIFS(Raw!$I:$I, Raw!$A:$A, Dispositions!YJ$14, Raw!$F:$F, Dispositions!$C20, Raw!$H:$H, "E03")</f>
        <v>1486</v>
      </c>
      <c r="YL20" s="34">
        <f>SUMIFS(Raw!$I:$I, Raw!$A:$A, Dispositions!YL$14, Raw!$F:$F, Dispositions!$C20, Raw!$H:$H, "E05")</f>
        <v>2</v>
      </c>
      <c r="YM20" s="35">
        <f>SUMIFS(Raw!$I:$I, Raw!$A:$A, Dispositions!YM$14, Raw!$F:$F, Dispositions!$C20, Raw!$H:$H, "E05")</f>
        <v>2</v>
      </c>
      <c r="YN20" s="35">
        <f>SUMIFS(Raw!$I:$I, Raw!$A:$A, Dispositions!YN$14, Raw!$F:$F, Dispositions!$C20, Raw!$H:$H, "E05")</f>
        <v>3</v>
      </c>
      <c r="YO20" s="35">
        <f>SUMIFS(Raw!$I:$I, Raw!$A:$A, Dispositions!YO$14, Raw!$F:$F, Dispositions!$C20, Raw!$H:$H, "E05")</f>
        <v>3</v>
      </c>
      <c r="YP20" s="35">
        <f>SUMIFS(Raw!$I:$I, Raw!$A:$A, Dispositions!YP$14, Raw!$F:$F, Dispositions!$C20, Raw!$H:$H, "E05")</f>
        <v>5</v>
      </c>
      <c r="YQ20" s="35">
        <f>SUMIFS(Raw!$I:$I, Raw!$A:$A, Dispositions!YQ$14, Raw!$F:$F, Dispositions!$C20, Raw!$H:$H, "E05")</f>
        <v>4</v>
      </c>
      <c r="YR20" s="36">
        <f>SUMIFS(Raw!$I:$I, Raw!$A:$A, Dispositions!YR$14, Raw!$F:$F, Dispositions!$C20, Raw!$H:$H, "E05")</f>
        <v>6</v>
      </c>
      <c r="YT20" s="34">
        <f>SUMIFS(Raw!$I:$I, Raw!$A:$A, Dispositions!YT$14, Raw!$F:$F, Dispositions!$C20, Raw!$H:$H, "E12")</f>
        <v>697</v>
      </c>
      <c r="YU20" s="35">
        <f>SUMIFS(Raw!$I:$I, Raw!$A:$A, Dispositions!YU$14, Raw!$F:$F, Dispositions!$C20, Raw!$H:$H, "E12")</f>
        <v>564</v>
      </c>
      <c r="YV20" s="35">
        <f>SUMIFS(Raw!$I:$I, Raw!$A:$A, Dispositions!YV$14, Raw!$F:$F, Dispositions!$C20, Raw!$H:$H, "E12")</f>
        <v>489</v>
      </c>
      <c r="YW20" s="35">
        <f>SUMIFS(Raw!$I:$I, Raw!$A:$A, Dispositions!YW$14, Raw!$F:$F, Dispositions!$C20, Raw!$H:$H, "E12")</f>
        <v>473</v>
      </c>
      <c r="YX20" s="35">
        <f>SUMIFS(Raw!$I:$I, Raw!$A:$A, Dispositions!YX$14, Raw!$F:$F, Dispositions!$C20, Raw!$H:$H, "E12")</f>
        <v>534</v>
      </c>
      <c r="YY20" s="35">
        <f>SUMIFS(Raw!$I:$I, Raw!$A:$A, Dispositions!YY$14, Raw!$F:$F, Dispositions!$C20, Raw!$H:$H, "E12")</f>
        <v>617</v>
      </c>
      <c r="YZ20" s="36">
        <f>SUMIFS(Raw!$I:$I, Raw!$A:$A, Dispositions!YZ$14, Raw!$F:$F, Dispositions!$C20, Raw!$H:$H, "E12")</f>
        <v>475</v>
      </c>
      <c r="ZB20" s="34">
        <f>SUMIFS(Raw!$I:$I, Raw!$A:$A, Dispositions!ZB$14, Raw!$F:$F, Dispositions!$C20, Raw!$H:$H, "E13")</f>
        <v>38</v>
      </c>
      <c r="ZC20" s="35">
        <f>SUMIFS(Raw!$I:$I, Raw!$A:$A, Dispositions!ZC$14, Raw!$F:$F, Dispositions!$C20, Raw!$H:$H, "E13")</f>
        <v>28</v>
      </c>
      <c r="ZD20" s="35">
        <f>SUMIFS(Raw!$I:$I, Raw!$A:$A, Dispositions!ZD$14, Raw!$F:$F, Dispositions!$C20, Raw!$H:$H, "E13")</f>
        <v>26</v>
      </c>
      <c r="ZE20" s="35">
        <f>SUMIFS(Raw!$I:$I, Raw!$A:$A, Dispositions!ZE$14, Raw!$F:$F, Dispositions!$C20, Raw!$H:$H, "E13")</f>
        <v>29</v>
      </c>
      <c r="ZF20" s="35">
        <f>SUMIFS(Raw!$I:$I, Raw!$A:$A, Dispositions!ZF$14, Raw!$F:$F, Dispositions!$C20, Raw!$H:$H, "E13")</f>
        <v>33</v>
      </c>
      <c r="ZG20" s="35">
        <f>SUMIFS(Raw!$I:$I, Raw!$A:$A, Dispositions!ZG$14, Raw!$F:$F, Dispositions!$C20, Raw!$H:$H, "E13")</f>
        <v>51</v>
      </c>
      <c r="ZH20" s="36">
        <f>SUMIFS(Raw!$I:$I, Raw!$A:$A, Dispositions!ZH$14, Raw!$F:$F, Dispositions!$C20, Raw!$H:$H, "E13")</f>
        <v>36</v>
      </c>
      <c r="ZJ20" s="34">
        <f>SUMIFS(Raw!$I:$I, Raw!$A:$A, Dispositions!ZJ$14, Raw!$F:$F, Dispositions!$C20, Raw!$H:$H, "E14")</f>
        <v>263</v>
      </c>
      <c r="ZK20" s="35">
        <f>SUMIFS(Raw!$I:$I, Raw!$A:$A, Dispositions!ZK$14, Raw!$F:$F, Dispositions!$C20, Raw!$H:$H, "E14")</f>
        <v>201</v>
      </c>
      <c r="ZL20" s="35">
        <f>SUMIFS(Raw!$I:$I, Raw!$A:$A, Dispositions!ZL$14, Raw!$F:$F, Dispositions!$C20, Raw!$H:$H, "E14")</f>
        <v>224</v>
      </c>
      <c r="ZM20" s="35">
        <f>SUMIFS(Raw!$I:$I, Raw!$A:$A, Dispositions!ZM$14, Raw!$F:$F, Dispositions!$C20, Raw!$H:$H, "E14")</f>
        <v>158</v>
      </c>
      <c r="ZN20" s="35">
        <f>SUMIFS(Raw!$I:$I, Raw!$A:$A, Dispositions!ZN$14, Raw!$F:$F, Dispositions!$C20, Raw!$H:$H, "E14")</f>
        <v>294</v>
      </c>
      <c r="ZO20" s="35">
        <f>SUMIFS(Raw!$I:$I, Raw!$A:$A, Dispositions!ZO$14, Raw!$F:$F, Dispositions!$C20, Raw!$H:$H, "E14")</f>
        <v>652</v>
      </c>
      <c r="ZP20" s="36">
        <f>SUMIFS(Raw!$I:$I, Raw!$A:$A, Dispositions!ZP$14, Raw!$F:$F, Dispositions!$C20, Raw!$H:$H, "E14")</f>
        <v>256</v>
      </c>
      <c r="ZR20" s="34">
        <f>SUMIFS(Raw!$I:$I, Raw!$A:$A, Dispositions!ZR$14, Raw!$F:$F, Dispositions!$C20, Raw!$H:$H, "E15")</f>
        <v>37</v>
      </c>
      <c r="ZS20" s="35">
        <f>SUMIFS(Raw!$I:$I, Raw!$A:$A, Dispositions!ZS$14, Raw!$F:$F, Dispositions!$C20, Raw!$H:$H, "E15")</f>
        <v>50</v>
      </c>
      <c r="ZT20" s="35">
        <f>SUMIFS(Raw!$I:$I, Raw!$A:$A, Dispositions!ZT$14, Raw!$F:$F, Dispositions!$C20, Raw!$H:$H, "E15")</f>
        <v>32</v>
      </c>
      <c r="ZU20" s="35">
        <f>SUMIFS(Raw!$I:$I, Raw!$A:$A, Dispositions!ZU$14, Raw!$F:$F, Dispositions!$C20, Raw!$H:$H, "E15")</f>
        <v>22</v>
      </c>
      <c r="ZV20" s="35">
        <f>SUMIFS(Raw!$I:$I, Raw!$A:$A, Dispositions!ZV$14, Raw!$F:$F, Dispositions!$C20, Raw!$H:$H, "E15")</f>
        <v>41</v>
      </c>
      <c r="ZW20" s="35">
        <f>SUMIFS(Raw!$I:$I, Raw!$A:$A, Dispositions!ZW$14, Raw!$F:$F, Dispositions!$C20, Raw!$H:$H, "E15")</f>
        <v>116</v>
      </c>
      <c r="ZX20" s="36">
        <f>SUMIFS(Raw!$I:$I, Raw!$A:$A, Dispositions!ZX$14, Raw!$F:$F, Dispositions!$C20, Raw!$H:$H, "E15")</f>
        <v>97</v>
      </c>
      <c r="ZZ20" s="34">
        <f>SUMIFS(Raw!$I:$I, Raw!$A:$A, Dispositions!ZZ$14, Raw!$F:$F, Dispositions!$C20, Raw!$H:$H, "E16")</f>
        <v>423</v>
      </c>
      <c r="AAA20" s="35">
        <f>SUMIFS(Raw!$I:$I, Raw!$A:$A, Dispositions!AAA$14, Raw!$F:$F, Dispositions!$C20, Raw!$H:$H, "E16")</f>
        <v>377</v>
      </c>
      <c r="AAB20" s="35">
        <f>SUMIFS(Raw!$I:$I, Raw!$A:$A, Dispositions!AAB$14, Raw!$F:$F, Dispositions!$C20, Raw!$H:$H, "E16")</f>
        <v>384</v>
      </c>
      <c r="AAC20" s="35">
        <f>SUMIFS(Raw!$I:$I, Raw!$A:$A, Dispositions!AAC$14, Raw!$F:$F, Dispositions!$C20, Raw!$H:$H, "E16")</f>
        <v>362</v>
      </c>
      <c r="AAD20" s="35">
        <f>SUMIFS(Raw!$I:$I, Raw!$A:$A, Dispositions!AAD$14, Raw!$F:$F, Dispositions!$C20, Raw!$H:$H, "E16")</f>
        <v>356</v>
      </c>
      <c r="AAE20" s="35">
        <f>SUMIFS(Raw!$I:$I, Raw!$A:$A, Dispositions!AAE$14, Raw!$F:$F, Dispositions!$C20, Raw!$H:$H, "E16")</f>
        <v>531</v>
      </c>
      <c r="AAF20" s="36">
        <f>SUMIFS(Raw!$I:$I, Raw!$A:$A, Dispositions!AAF$14, Raw!$F:$F, Dispositions!$C20, Raw!$H:$H, "E16")</f>
        <v>462</v>
      </c>
      <c r="AAH20" s="34">
        <f>SUMIFS(Raw!$I:$I, Raw!$A:$A, Dispositions!AAH$14, Raw!$F:$F, Dispositions!$C20, Raw!$H:$H, "E18")</f>
        <v>882</v>
      </c>
      <c r="AAI20" s="35">
        <f>SUMIFS(Raw!$I:$I, Raw!$A:$A, Dispositions!AAI$14, Raw!$F:$F, Dispositions!$C20, Raw!$H:$H, "E18")</f>
        <v>815</v>
      </c>
      <c r="AAJ20" s="35">
        <f>SUMIFS(Raw!$I:$I, Raw!$A:$A, Dispositions!AAJ$14, Raw!$F:$F, Dispositions!$C20, Raw!$H:$H, "E18")</f>
        <v>779</v>
      </c>
      <c r="AAK20" s="35">
        <f>SUMIFS(Raw!$I:$I, Raw!$A:$A, Dispositions!AAK$14, Raw!$F:$F, Dispositions!$C20, Raw!$H:$H, "E18")</f>
        <v>852</v>
      </c>
      <c r="AAL20" s="35">
        <f>SUMIFS(Raw!$I:$I, Raw!$A:$A, Dispositions!AAL$14, Raw!$F:$F, Dispositions!$C20, Raw!$H:$H, "E18")</f>
        <v>844</v>
      </c>
      <c r="AAM20" s="35">
        <f>SUMIFS(Raw!$I:$I, Raw!$A:$A, Dispositions!AAM$14, Raw!$F:$F, Dispositions!$C20, Raw!$H:$H, "E18")</f>
        <v>1027</v>
      </c>
      <c r="AAN20" s="36">
        <f>SUMIFS(Raw!$I:$I, Raw!$A:$A, Dispositions!AAN$14, Raw!$F:$F, Dispositions!$C20, Raw!$H:$H, "E18")</f>
        <v>1042</v>
      </c>
      <c r="AAP20" s="34">
        <f>SUMIFS(Raw!$I:$I, Raw!$A:$A, Dispositions!AAP$14, Raw!$F:$F, Dispositions!$C20, Raw!$H:$H, "E34")</f>
        <v>4516</v>
      </c>
      <c r="AAQ20" s="35">
        <f>SUMIFS(Raw!$I:$I, Raw!$A:$A, Dispositions!AAQ$14, Raw!$F:$F, Dispositions!$C20, Raw!$H:$H, "E34")</f>
        <v>3780</v>
      </c>
      <c r="AAR20" s="35">
        <f>SUMIFS(Raw!$I:$I, Raw!$A:$A, Dispositions!AAR$14, Raw!$F:$F, Dispositions!$C20, Raw!$H:$H, "E34")</f>
        <v>3841</v>
      </c>
      <c r="AAS20" s="35">
        <f>SUMIFS(Raw!$I:$I, Raw!$A:$A, Dispositions!AAS$14, Raw!$F:$F, Dispositions!$C20, Raw!$H:$H, "E34")</f>
        <v>3681</v>
      </c>
      <c r="AAT20" s="35">
        <f>SUMIFS(Raw!$I:$I, Raw!$A:$A, Dispositions!AAT$14, Raw!$F:$F, Dispositions!$C20, Raw!$H:$H, "E34")</f>
        <v>4075</v>
      </c>
      <c r="AAU20" s="35">
        <f>SUMIFS(Raw!$I:$I, Raw!$A:$A, Dispositions!AAU$14, Raw!$F:$F, Dispositions!$C20, Raw!$H:$H, "E34")</f>
        <v>6477</v>
      </c>
      <c r="AAV20" s="36">
        <f>SUMIFS(Raw!$I:$I, Raw!$A:$A, Dispositions!AAV$14, Raw!$F:$F, Dispositions!$C20, Raw!$H:$H, "E34")</f>
        <v>5434</v>
      </c>
      <c r="AAX20" s="34">
        <f>SUMIFS(Raw!$I:$I, Raw!$A:$A, Dispositions!AAX$14, Raw!$F:$F, Dispositions!$C20, Raw!$H:$H, "E02")</f>
        <v>0</v>
      </c>
      <c r="AAY20" s="35">
        <f>SUMIFS(Raw!$I:$I, Raw!$A:$A, Dispositions!AAY$14, Raw!$F:$F, Dispositions!$C20, Raw!$H:$H, "E02")</f>
        <v>0</v>
      </c>
      <c r="AAZ20" s="35">
        <f>SUMIFS(Raw!$I:$I, Raw!$A:$A, Dispositions!AAZ$14, Raw!$F:$F, Dispositions!$C20, Raw!$H:$H, "E02")</f>
        <v>0</v>
      </c>
      <c r="ABA20" s="35">
        <f>SUMIFS(Raw!$I:$I, Raw!$A:$A, Dispositions!ABA$14, Raw!$F:$F, Dispositions!$C20, Raw!$H:$H, "E02")</f>
        <v>0</v>
      </c>
      <c r="ABB20" s="35">
        <f>SUMIFS(Raw!$I:$I, Raw!$A:$A, Dispositions!ABB$14, Raw!$F:$F, Dispositions!$C20, Raw!$H:$H, "E02")</f>
        <v>0</v>
      </c>
      <c r="ABC20" s="35">
        <f>SUMIFS(Raw!$I:$I, Raw!$A:$A, Dispositions!ABC$14, Raw!$F:$F, Dispositions!$C20, Raw!$H:$H, "E02")</f>
        <v>0</v>
      </c>
      <c r="ABD20" s="36">
        <f>SUMIFS(Raw!$I:$I, Raw!$A:$A, Dispositions!ABD$14, Raw!$F:$F, Dispositions!$C20, Raw!$H:$H, "E02")</f>
        <v>0</v>
      </c>
      <c r="ABF20" s="34">
        <f>SUMIFS(Raw!$I:$I, Raw!$A:$A, Dispositions!ABF$14, Raw!$F:$F, Dispositions!$C20, Raw!$H:$H, "E03")</f>
        <v>0</v>
      </c>
      <c r="ABG20" s="35">
        <f>SUMIFS(Raw!$I:$I, Raw!$A:$A, Dispositions!ABG$14, Raw!$F:$F, Dispositions!$C20, Raw!$H:$H, "E03")</f>
        <v>0</v>
      </c>
      <c r="ABH20" s="35">
        <f>SUMIFS(Raw!$I:$I, Raw!$A:$A, Dispositions!ABH$14, Raw!$F:$F, Dispositions!$C20, Raw!$H:$H, "E03")</f>
        <v>0</v>
      </c>
      <c r="ABI20" s="35">
        <f>SUMIFS(Raw!$I:$I, Raw!$A:$A, Dispositions!ABI$14, Raw!$F:$F, Dispositions!$C20, Raw!$H:$H, "E03")</f>
        <v>0</v>
      </c>
      <c r="ABJ20" s="35">
        <f>SUMIFS(Raw!$I:$I, Raw!$A:$A, Dispositions!ABJ$14, Raw!$F:$F, Dispositions!$C20, Raw!$H:$H, "E03")</f>
        <v>0</v>
      </c>
      <c r="ABK20" s="35">
        <f>SUMIFS(Raw!$I:$I, Raw!$A:$A, Dispositions!ABK$14, Raw!$F:$F, Dispositions!$C20, Raw!$H:$H, "E03")</f>
        <v>0</v>
      </c>
      <c r="ABL20" s="36">
        <f>SUMIFS(Raw!$I:$I, Raw!$A:$A, Dispositions!ABL$14, Raw!$F:$F, Dispositions!$C20, Raw!$H:$H, "E03")</f>
        <v>0</v>
      </c>
      <c r="ABN20" s="34">
        <f>SUMIFS(Raw!$I:$I, Raw!$A:$A, Dispositions!ABN$14, Raw!$F:$F, Dispositions!$C20, Raw!$H:$H, "E05")</f>
        <v>0</v>
      </c>
      <c r="ABO20" s="35">
        <f>SUMIFS(Raw!$I:$I, Raw!$A:$A, Dispositions!ABO$14, Raw!$F:$F, Dispositions!$C20, Raw!$H:$H, "E05")</f>
        <v>0</v>
      </c>
      <c r="ABP20" s="35">
        <f>SUMIFS(Raw!$I:$I, Raw!$A:$A, Dispositions!ABP$14, Raw!$F:$F, Dispositions!$C20, Raw!$H:$H, "E05")</f>
        <v>0</v>
      </c>
      <c r="ABQ20" s="35">
        <f>SUMIFS(Raw!$I:$I, Raw!$A:$A, Dispositions!ABQ$14, Raw!$F:$F, Dispositions!$C20, Raw!$H:$H, "E05")</f>
        <v>0</v>
      </c>
      <c r="ABR20" s="35">
        <f>SUMIFS(Raw!$I:$I, Raw!$A:$A, Dispositions!ABR$14, Raw!$F:$F, Dispositions!$C20, Raw!$H:$H, "E05")</f>
        <v>0</v>
      </c>
      <c r="ABS20" s="35">
        <f>SUMIFS(Raw!$I:$I, Raw!$A:$A, Dispositions!ABS$14, Raw!$F:$F, Dispositions!$C20, Raw!$H:$H, "E05")</f>
        <v>0</v>
      </c>
      <c r="ABT20" s="36">
        <f>SUMIFS(Raw!$I:$I, Raw!$A:$A, Dispositions!ABT$14, Raw!$F:$F, Dispositions!$C20, Raw!$H:$H, "E05")</f>
        <v>0</v>
      </c>
      <c r="ABV20" s="34">
        <f>SUMIFS(Raw!$I:$I, Raw!$A:$A, Dispositions!ABV$14, Raw!$F:$F, Dispositions!$C20, Raw!$H:$H, "E12")</f>
        <v>0</v>
      </c>
      <c r="ABW20" s="35">
        <f>SUMIFS(Raw!$I:$I, Raw!$A:$A, Dispositions!ABW$14, Raw!$F:$F, Dispositions!$C20, Raw!$H:$H, "E12")</f>
        <v>0</v>
      </c>
      <c r="ABX20" s="35">
        <f>SUMIFS(Raw!$I:$I, Raw!$A:$A, Dispositions!ABX$14, Raw!$F:$F, Dispositions!$C20, Raw!$H:$H, "E12")</f>
        <v>0</v>
      </c>
      <c r="ABY20" s="35">
        <f>SUMIFS(Raw!$I:$I, Raw!$A:$A, Dispositions!ABY$14, Raw!$F:$F, Dispositions!$C20, Raw!$H:$H, "E12")</f>
        <v>0</v>
      </c>
      <c r="ABZ20" s="35">
        <f>SUMIFS(Raw!$I:$I, Raw!$A:$A, Dispositions!ABZ$14, Raw!$F:$F, Dispositions!$C20, Raw!$H:$H, "E12")</f>
        <v>0</v>
      </c>
      <c r="ACA20" s="35">
        <f>SUMIFS(Raw!$I:$I, Raw!$A:$A, Dispositions!ACA$14, Raw!$F:$F, Dispositions!$C20, Raw!$H:$H, "E12")</f>
        <v>0</v>
      </c>
      <c r="ACB20" s="36">
        <f>SUMIFS(Raw!$I:$I, Raw!$A:$A, Dispositions!ACB$14, Raw!$F:$F, Dispositions!$C20, Raw!$H:$H, "E12")</f>
        <v>0</v>
      </c>
      <c r="ACD20" s="34">
        <f>SUMIFS(Raw!$I:$I, Raw!$A:$A, Dispositions!ACD$14, Raw!$F:$F, Dispositions!$C20, Raw!$H:$H, "E13")</f>
        <v>0</v>
      </c>
      <c r="ACE20" s="35">
        <f>SUMIFS(Raw!$I:$I, Raw!$A:$A, Dispositions!ACE$14, Raw!$F:$F, Dispositions!$C20, Raw!$H:$H, "E13")</f>
        <v>0</v>
      </c>
      <c r="ACF20" s="35">
        <f>SUMIFS(Raw!$I:$I, Raw!$A:$A, Dispositions!ACF$14, Raw!$F:$F, Dispositions!$C20, Raw!$H:$H, "E13")</f>
        <v>0</v>
      </c>
      <c r="ACG20" s="35">
        <f>SUMIFS(Raw!$I:$I, Raw!$A:$A, Dispositions!ACG$14, Raw!$F:$F, Dispositions!$C20, Raw!$H:$H, "E13")</f>
        <v>0</v>
      </c>
      <c r="ACH20" s="35">
        <f>SUMIFS(Raw!$I:$I, Raw!$A:$A, Dispositions!ACH$14, Raw!$F:$F, Dispositions!$C20, Raw!$H:$H, "E13")</f>
        <v>0</v>
      </c>
      <c r="ACI20" s="35">
        <f>SUMIFS(Raw!$I:$I, Raw!$A:$A, Dispositions!ACI$14, Raw!$F:$F, Dispositions!$C20, Raw!$H:$H, "E13")</f>
        <v>0</v>
      </c>
      <c r="ACJ20" s="36">
        <f>SUMIFS(Raw!$I:$I, Raw!$A:$A, Dispositions!ACJ$14, Raw!$F:$F, Dispositions!$C20, Raw!$H:$H, "E13")</f>
        <v>0</v>
      </c>
      <c r="ACL20" s="34">
        <f>SUMIFS(Raw!$I:$I, Raw!$A:$A, Dispositions!ACL$14, Raw!$F:$F, Dispositions!$C20, Raw!$H:$H, "E14")</f>
        <v>0</v>
      </c>
      <c r="ACM20" s="35">
        <f>SUMIFS(Raw!$I:$I, Raw!$A:$A, Dispositions!ACM$14, Raw!$F:$F, Dispositions!$C20, Raw!$H:$H, "E14")</f>
        <v>0</v>
      </c>
      <c r="ACN20" s="35">
        <f>SUMIFS(Raw!$I:$I, Raw!$A:$A, Dispositions!ACN$14, Raw!$F:$F, Dispositions!$C20, Raw!$H:$H, "E14")</f>
        <v>0</v>
      </c>
      <c r="ACO20" s="35">
        <f>SUMIFS(Raw!$I:$I, Raw!$A:$A, Dispositions!ACO$14, Raw!$F:$F, Dispositions!$C20, Raw!$H:$H, "E14")</f>
        <v>0</v>
      </c>
      <c r="ACP20" s="35">
        <f>SUMIFS(Raw!$I:$I, Raw!$A:$A, Dispositions!ACP$14, Raw!$F:$F, Dispositions!$C20, Raw!$H:$H, "E14")</f>
        <v>0</v>
      </c>
      <c r="ACQ20" s="35">
        <f>SUMIFS(Raw!$I:$I, Raw!$A:$A, Dispositions!ACQ$14, Raw!$F:$F, Dispositions!$C20, Raw!$H:$H, "E14")</f>
        <v>0</v>
      </c>
      <c r="ACR20" s="36">
        <f>SUMIFS(Raw!$I:$I, Raw!$A:$A, Dispositions!ACR$14, Raw!$F:$F, Dispositions!$C20, Raw!$H:$H, "E14")</f>
        <v>0</v>
      </c>
      <c r="ACT20" s="34">
        <f>SUMIFS(Raw!$I:$I, Raw!$A:$A, Dispositions!ACT$14, Raw!$F:$F, Dispositions!$C20, Raw!$H:$H, "E15")</f>
        <v>0</v>
      </c>
      <c r="ACU20" s="35">
        <f>SUMIFS(Raw!$I:$I, Raw!$A:$A, Dispositions!ACU$14, Raw!$F:$F, Dispositions!$C20, Raw!$H:$H, "E15")</f>
        <v>0</v>
      </c>
      <c r="ACV20" s="35">
        <f>SUMIFS(Raw!$I:$I, Raw!$A:$A, Dispositions!ACV$14, Raw!$F:$F, Dispositions!$C20, Raw!$H:$H, "E15")</f>
        <v>0</v>
      </c>
      <c r="ACW20" s="35">
        <f>SUMIFS(Raw!$I:$I, Raw!$A:$A, Dispositions!ACW$14, Raw!$F:$F, Dispositions!$C20, Raw!$H:$H, "E15")</f>
        <v>0</v>
      </c>
      <c r="ACX20" s="35">
        <f>SUMIFS(Raw!$I:$I, Raw!$A:$A, Dispositions!ACX$14, Raw!$F:$F, Dispositions!$C20, Raw!$H:$H, "E15")</f>
        <v>0</v>
      </c>
      <c r="ACY20" s="35">
        <f>SUMIFS(Raw!$I:$I, Raw!$A:$A, Dispositions!ACY$14, Raw!$F:$F, Dispositions!$C20, Raw!$H:$H, "E15")</f>
        <v>0</v>
      </c>
      <c r="ACZ20" s="36">
        <f>SUMIFS(Raw!$I:$I, Raw!$A:$A, Dispositions!ACZ$14, Raw!$F:$F, Dispositions!$C20, Raw!$H:$H, "E15")</f>
        <v>0</v>
      </c>
      <c r="ADB20" s="34">
        <f>SUMIFS(Raw!$I:$I, Raw!$A:$A, Dispositions!ADB$14, Raw!$F:$F, Dispositions!$C20, Raw!$H:$H, "E16")</f>
        <v>0</v>
      </c>
      <c r="ADC20" s="35">
        <f>SUMIFS(Raw!$I:$I, Raw!$A:$A, Dispositions!ADC$14, Raw!$F:$F, Dispositions!$C20, Raw!$H:$H, "E16")</f>
        <v>0</v>
      </c>
      <c r="ADD20" s="35">
        <f>SUMIFS(Raw!$I:$I, Raw!$A:$A, Dispositions!ADD$14, Raw!$F:$F, Dispositions!$C20, Raw!$H:$H, "E16")</f>
        <v>0</v>
      </c>
      <c r="ADE20" s="35">
        <f>SUMIFS(Raw!$I:$I, Raw!$A:$A, Dispositions!ADE$14, Raw!$F:$F, Dispositions!$C20, Raw!$H:$H, "E16")</f>
        <v>0</v>
      </c>
      <c r="ADF20" s="35">
        <f>SUMIFS(Raw!$I:$I, Raw!$A:$A, Dispositions!ADF$14, Raw!$F:$F, Dispositions!$C20, Raw!$H:$H, "E16")</f>
        <v>0</v>
      </c>
      <c r="ADG20" s="35">
        <f>SUMIFS(Raw!$I:$I, Raw!$A:$A, Dispositions!ADG$14, Raw!$F:$F, Dispositions!$C20, Raw!$H:$H, "E16")</f>
        <v>0</v>
      </c>
      <c r="ADH20" s="36">
        <f>SUMIFS(Raw!$I:$I, Raw!$A:$A, Dispositions!ADH$14, Raw!$F:$F, Dispositions!$C20, Raw!$H:$H, "E16")</f>
        <v>0</v>
      </c>
      <c r="ADJ20" s="34">
        <f>SUMIFS(Raw!$I:$I, Raw!$A:$A, Dispositions!ADJ$14, Raw!$F:$F, Dispositions!$C20, Raw!$H:$H, "E18")</f>
        <v>0</v>
      </c>
      <c r="ADK20" s="35">
        <f>SUMIFS(Raw!$I:$I, Raw!$A:$A, Dispositions!ADK$14, Raw!$F:$F, Dispositions!$C20, Raw!$H:$H, "E18")</f>
        <v>0</v>
      </c>
      <c r="ADL20" s="35">
        <f>SUMIFS(Raw!$I:$I, Raw!$A:$A, Dispositions!ADL$14, Raw!$F:$F, Dispositions!$C20, Raw!$H:$H, "E18")</f>
        <v>0</v>
      </c>
      <c r="ADM20" s="35">
        <f>SUMIFS(Raw!$I:$I, Raw!$A:$A, Dispositions!ADM$14, Raw!$F:$F, Dispositions!$C20, Raw!$H:$H, "E18")</f>
        <v>0</v>
      </c>
      <c r="ADN20" s="35">
        <f>SUMIFS(Raw!$I:$I, Raw!$A:$A, Dispositions!ADN$14, Raw!$F:$F, Dispositions!$C20, Raw!$H:$H, "E18")</f>
        <v>0</v>
      </c>
      <c r="ADO20" s="35">
        <f>SUMIFS(Raw!$I:$I, Raw!$A:$A, Dispositions!ADO$14, Raw!$F:$F, Dispositions!$C20, Raw!$H:$H, "E18")</f>
        <v>0</v>
      </c>
      <c r="ADP20" s="36">
        <f>SUMIFS(Raw!$I:$I, Raw!$A:$A, Dispositions!ADP$14, Raw!$F:$F, Dispositions!$C20, Raw!$H:$H, "E18")</f>
        <v>0</v>
      </c>
      <c r="ADR20" s="34">
        <f>SUMIFS(Raw!$I:$I, Raw!$A:$A, Dispositions!ADR$14, Raw!$F:$F, Dispositions!$C20, Raw!$H:$H, "E34")</f>
        <v>0</v>
      </c>
      <c r="ADS20" s="35">
        <f>SUMIFS(Raw!$I:$I, Raw!$A:$A, Dispositions!ADS$14, Raw!$F:$F, Dispositions!$C20, Raw!$H:$H, "E34")</f>
        <v>0</v>
      </c>
      <c r="ADT20" s="35">
        <f>SUMIFS(Raw!$I:$I, Raw!$A:$A, Dispositions!ADT$14, Raw!$F:$F, Dispositions!$C20, Raw!$H:$H, "E34")</f>
        <v>0</v>
      </c>
      <c r="ADU20" s="35">
        <f>SUMIFS(Raw!$I:$I, Raw!$A:$A, Dispositions!ADU$14, Raw!$F:$F, Dispositions!$C20, Raw!$H:$H, "E34")</f>
        <v>0</v>
      </c>
      <c r="ADV20" s="35">
        <f>SUMIFS(Raw!$I:$I, Raw!$A:$A, Dispositions!ADV$14, Raw!$F:$F, Dispositions!$C20, Raw!$H:$H, "E34")</f>
        <v>0</v>
      </c>
      <c r="ADW20" s="35">
        <f>SUMIFS(Raw!$I:$I, Raw!$A:$A, Dispositions!ADW$14, Raw!$F:$F, Dispositions!$C20, Raw!$H:$H, "E34")</f>
        <v>0</v>
      </c>
      <c r="ADX20" s="36">
        <f>SUMIFS(Raw!$I:$I, Raw!$A:$A, Dispositions!ADX$14, Raw!$F:$F, Dispositions!$C20, Raw!$H:$H, "E34")</f>
        <v>0</v>
      </c>
      <c r="ADZ20" s="34">
        <f>SUMIFS(Raw!$I:$I, Raw!$A:$A, Dispositions!ADZ$14, Raw!$F:$F, Dispositions!$C20, Raw!$H:$H, "E02")</f>
        <v>0</v>
      </c>
      <c r="AEA20" s="35">
        <f>SUMIFS(Raw!$I:$I, Raw!$A:$A, Dispositions!AEA$14, Raw!$F:$F, Dispositions!$C20, Raw!$H:$H, "E02")</f>
        <v>0</v>
      </c>
      <c r="AEB20" s="35">
        <f>SUMIFS(Raw!$I:$I, Raw!$A:$A, Dispositions!AEB$14, Raw!$F:$F, Dispositions!$C20, Raw!$H:$H, "E02")</f>
        <v>0</v>
      </c>
      <c r="AEC20" s="35">
        <f>SUMIFS(Raw!$I:$I, Raw!$A:$A, Dispositions!AEC$14, Raw!$F:$F, Dispositions!$C20, Raw!$H:$H, "E02")</f>
        <v>0</v>
      </c>
      <c r="AED20" s="35">
        <f>SUMIFS(Raw!$I:$I, Raw!$A:$A, Dispositions!AED$14, Raw!$F:$F, Dispositions!$C20, Raw!$H:$H, "E02")</f>
        <v>0</v>
      </c>
      <c r="AEE20" s="35">
        <f>SUMIFS(Raw!$I:$I, Raw!$A:$A, Dispositions!AEE$14, Raw!$F:$F, Dispositions!$C20, Raw!$H:$H, "E02")</f>
        <v>0</v>
      </c>
      <c r="AEF20" s="36">
        <f>SUMIFS(Raw!$I:$I, Raw!$A:$A, Dispositions!AEF$14, Raw!$F:$F, Dispositions!$C20, Raw!$H:$H, "E02")</f>
        <v>0</v>
      </c>
      <c r="AEH20" s="34">
        <f>SUMIFS(Raw!$I:$I, Raw!$A:$A, Dispositions!AEH$14, Raw!$F:$F, Dispositions!$C20, Raw!$H:$H, "E03")</f>
        <v>0</v>
      </c>
      <c r="AEI20" s="35">
        <f>SUMIFS(Raw!$I:$I, Raw!$A:$A, Dispositions!AEI$14, Raw!$F:$F, Dispositions!$C20, Raw!$H:$H, "E03")</f>
        <v>0</v>
      </c>
      <c r="AEJ20" s="35">
        <f>SUMIFS(Raw!$I:$I, Raw!$A:$A, Dispositions!AEJ$14, Raw!$F:$F, Dispositions!$C20, Raw!$H:$H, "E03")</f>
        <v>0</v>
      </c>
      <c r="AEK20" s="35">
        <f>SUMIFS(Raw!$I:$I, Raw!$A:$A, Dispositions!AEK$14, Raw!$F:$F, Dispositions!$C20, Raw!$H:$H, "E03")</f>
        <v>0</v>
      </c>
      <c r="AEL20" s="35">
        <f>SUMIFS(Raw!$I:$I, Raw!$A:$A, Dispositions!AEL$14, Raw!$F:$F, Dispositions!$C20, Raw!$H:$H, "E03")</f>
        <v>0</v>
      </c>
      <c r="AEM20" s="35">
        <f>SUMIFS(Raw!$I:$I, Raw!$A:$A, Dispositions!AEM$14, Raw!$F:$F, Dispositions!$C20, Raw!$H:$H, "E03")</f>
        <v>0</v>
      </c>
      <c r="AEN20" s="36">
        <f>SUMIFS(Raw!$I:$I, Raw!$A:$A, Dispositions!AEN$14, Raw!$F:$F, Dispositions!$C20, Raw!$H:$H, "E03")</f>
        <v>0</v>
      </c>
      <c r="AEP20" s="34">
        <f>SUMIFS(Raw!$I:$I, Raw!$A:$A, Dispositions!AEP$14, Raw!$F:$F, Dispositions!$C20, Raw!$H:$H, "E05")</f>
        <v>0</v>
      </c>
      <c r="AEQ20" s="35">
        <f>SUMIFS(Raw!$I:$I, Raw!$A:$A, Dispositions!AEQ$14, Raw!$F:$F, Dispositions!$C20, Raw!$H:$H, "E05")</f>
        <v>0</v>
      </c>
      <c r="AER20" s="35">
        <f>SUMIFS(Raw!$I:$I, Raw!$A:$A, Dispositions!AER$14, Raw!$F:$F, Dispositions!$C20, Raw!$H:$H, "E05")</f>
        <v>0</v>
      </c>
      <c r="AES20" s="35">
        <f>SUMIFS(Raw!$I:$I, Raw!$A:$A, Dispositions!AES$14, Raw!$F:$F, Dispositions!$C20, Raw!$H:$H, "E05")</f>
        <v>0</v>
      </c>
      <c r="AET20" s="35">
        <f>SUMIFS(Raw!$I:$I, Raw!$A:$A, Dispositions!AET$14, Raw!$F:$F, Dispositions!$C20, Raw!$H:$H, "E05")</f>
        <v>0</v>
      </c>
      <c r="AEU20" s="35">
        <f>SUMIFS(Raw!$I:$I, Raw!$A:$A, Dispositions!AEU$14, Raw!$F:$F, Dispositions!$C20, Raw!$H:$H, "E05")</f>
        <v>0</v>
      </c>
      <c r="AEV20" s="36">
        <f>SUMIFS(Raw!$I:$I, Raw!$A:$A, Dispositions!AEV$14, Raw!$F:$F, Dispositions!$C20, Raw!$H:$H, "E05")</f>
        <v>0</v>
      </c>
      <c r="AEX20" s="34">
        <f>SUMIFS(Raw!$I:$I, Raw!$A:$A, Dispositions!AEX$14, Raw!$F:$F, Dispositions!$C20, Raw!$H:$H, "E12")</f>
        <v>0</v>
      </c>
      <c r="AEY20" s="35">
        <f>SUMIFS(Raw!$I:$I, Raw!$A:$A, Dispositions!AEY$14, Raw!$F:$F, Dispositions!$C20, Raw!$H:$H, "E12")</f>
        <v>0</v>
      </c>
      <c r="AEZ20" s="35">
        <f>SUMIFS(Raw!$I:$I, Raw!$A:$A, Dispositions!AEZ$14, Raw!$F:$F, Dispositions!$C20, Raw!$H:$H, "E12")</f>
        <v>0</v>
      </c>
      <c r="AFA20" s="35">
        <f>SUMIFS(Raw!$I:$I, Raw!$A:$A, Dispositions!AFA$14, Raw!$F:$F, Dispositions!$C20, Raw!$H:$H, "E12")</f>
        <v>0</v>
      </c>
      <c r="AFB20" s="35">
        <f>SUMIFS(Raw!$I:$I, Raw!$A:$A, Dispositions!AFB$14, Raw!$F:$F, Dispositions!$C20, Raw!$H:$H, "E12")</f>
        <v>0</v>
      </c>
      <c r="AFC20" s="35">
        <f>SUMIFS(Raw!$I:$I, Raw!$A:$A, Dispositions!AFC$14, Raw!$F:$F, Dispositions!$C20, Raw!$H:$H, "E12")</f>
        <v>0</v>
      </c>
      <c r="AFD20" s="36">
        <f>SUMIFS(Raw!$I:$I, Raw!$A:$A, Dispositions!AFD$14, Raw!$F:$F, Dispositions!$C20, Raw!$H:$H, "E12")</f>
        <v>0</v>
      </c>
      <c r="AFF20" s="34">
        <f>SUMIFS(Raw!$I:$I, Raw!$A:$A, Dispositions!AFF$14, Raw!$F:$F, Dispositions!$C20, Raw!$H:$H, "E13")</f>
        <v>0</v>
      </c>
      <c r="AFG20" s="35">
        <f>SUMIFS(Raw!$I:$I, Raw!$A:$A, Dispositions!AFG$14, Raw!$F:$F, Dispositions!$C20, Raw!$H:$H, "E13")</f>
        <v>0</v>
      </c>
      <c r="AFH20" s="35">
        <f>SUMIFS(Raw!$I:$I, Raw!$A:$A, Dispositions!AFH$14, Raw!$F:$F, Dispositions!$C20, Raw!$H:$H, "E13")</f>
        <v>0</v>
      </c>
      <c r="AFI20" s="35">
        <f>SUMIFS(Raw!$I:$I, Raw!$A:$A, Dispositions!AFI$14, Raw!$F:$F, Dispositions!$C20, Raw!$H:$H, "E13")</f>
        <v>0</v>
      </c>
      <c r="AFJ20" s="35">
        <f>SUMIFS(Raw!$I:$I, Raw!$A:$A, Dispositions!AFJ$14, Raw!$F:$F, Dispositions!$C20, Raw!$H:$H, "E13")</f>
        <v>0</v>
      </c>
      <c r="AFK20" s="35">
        <f>SUMIFS(Raw!$I:$I, Raw!$A:$A, Dispositions!AFK$14, Raw!$F:$F, Dispositions!$C20, Raw!$H:$H, "E13")</f>
        <v>0</v>
      </c>
      <c r="AFL20" s="36">
        <f>SUMIFS(Raw!$I:$I, Raw!$A:$A, Dispositions!AFL$14, Raw!$F:$F, Dispositions!$C20, Raw!$H:$H, "E13")</f>
        <v>0</v>
      </c>
      <c r="AFN20" s="34">
        <f>SUMIFS(Raw!$I:$I, Raw!$A:$A, Dispositions!AFN$14, Raw!$F:$F, Dispositions!$C20, Raw!$H:$H, "E14")</f>
        <v>0</v>
      </c>
      <c r="AFO20" s="35">
        <f>SUMIFS(Raw!$I:$I, Raw!$A:$A, Dispositions!AFO$14, Raw!$F:$F, Dispositions!$C20, Raw!$H:$H, "E14")</f>
        <v>0</v>
      </c>
      <c r="AFP20" s="35">
        <f>SUMIFS(Raw!$I:$I, Raw!$A:$A, Dispositions!AFP$14, Raw!$F:$F, Dispositions!$C20, Raw!$H:$H, "E14")</f>
        <v>0</v>
      </c>
      <c r="AFQ20" s="35">
        <f>SUMIFS(Raw!$I:$I, Raw!$A:$A, Dispositions!AFQ$14, Raw!$F:$F, Dispositions!$C20, Raw!$H:$H, "E14")</f>
        <v>0</v>
      </c>
      <c r="AFR20" s="35">
        <f>SUMIFS(Raw!$I:$I, Raw!$A:$A, Dispositions!AFR$14, Raw!$F:$F, Dispositions!$C20, Raw!$H:$H, "E14")</f>
        <v>0</v>
      </c>
      <c r="AFS20" s="35">
        <f>SUMIFS(Raw!$I:$I, Raw!$A:$A, Dispositions!AFS$14, Raw!$F:$F, Dispositions!$C20, Raw!$H:$H, "E14")</f>
        <v>0</v>
      </c>
      <c r="AFT20" s="36">
        <f>SUMIFS(Raw!$I:$I, Raw!$A:$A, Dispositions!AFT$14, Raw!$F:$F, Dispositions!$C20, Raw!$H:$H, "E14")</f>
        <v>0</v>
      </c>
      <c r="AFV20" s="34">
        <f>SUMIFS(Raw!$I:$I, Raw!$A:$A, Dispositions!AFV$14, Raw!$F:$F, Dispositions!$C20, Raw!$H:$H, "E15")</f>
        <v>0</v>
      </c>
      <c r="AFW20" s="35">
        <f>SUMIFS(Raw!$I:$I, Raw!$A:$A, Dispositions!AFW$14, Raw!$F:$F, Dispositions!$C20, Raw!$H:$H, "E15")</f>
        <v>0</v>
      </c>
      <c r="AFX20" s="35">
        <f>SUMIFS(Raw!$I:$I, Raw!$A:$A, Dispositions!AFX$14, Raw!$F:$F, Dispositions!$C20, Raw!$H:$H, "E15")</f>
        <v>0</v>
      </c>
      <c r="AFY20" s="35">
        <f>SUMIFS(Raw!$I:$I, Raw!$A:$A, Dispositions!AFY$14, Raw!$F:$F, Dispositions!$C20, Raw!$H:$H, "E15")</f>
        <v>0</v>
      </c>
      <c r="AFZ20" s="35">
        <f>SUMIFS(Raw!$I:$I, Raw!$A:$A, Dispositions!AFZ$14, Raw!$F:$F, Dispositions!$C20, Raw!$H:$H, "E15")</f>
        <v>0</v>
      </c>
      <c r="AGA20" s="35">
        <f>SUMIFS(Raw!$I:$I, Raw!$A:$A, Dispositions!AGA$14, Raw!$F:$F, Dispositions!$C20, Raw!$H:$H, "E15")</f>
        <v>0</v>
      </c>
      <c r="AGB20" s="36">
        <f>SUMIFS(Raw!$I:$I, Raw!$A:$A, Dispositions!AGB$14, Raw!$F:$F, Dispositions!$C20, Raw!$H:$H, "E15")</f>
        <v>0</v>
      </c>
      <c r="AGD20" s="34">
        <f>SUMIFS(Raw!$I:$I, Raw!$A:$A, Dispositions!AGD$14, Raw!$F:$F, Dispositions!$C20, Raw!$H:$H, "E16")</f>
        <v>0</v>
      </c>
      <c r="AGE20" s="35">
        <f>SUMIFS(Raw!$I:$I, Raw!$A:$A, Dispositions!AGE$14, Raw!$F:$F, Dispositions!$C20, Raw!$H:$H, "E16")</f>
        <v>0</v>
      </c>
      <c r="AGF20" s="35">
        <f>SUMIFS(Raw!$I:$I, Raw!$A:$A, Dispositions!AGF$14, Raw!$F:$F, Dispositions!$C20, Raw!$H:$H, "E16")</f>
        <v>0</v>
      </c>
      <c r="AGG20" s="35">
        <f>SUMIFS(Raw!$I:$I, Raw!$A:$A, Dispositions!AGG$14, Raw!$F:$F, Dispositions!$C20, Raw!$H:$H, "E16")</f>
        <v>0</v>
      </c>
      <c r="AGH20" s="35">
        <f>SUMIFS(Raw!$I:$I, Raw!$A:$A, Dispositions!AGH$14, Raw!$F:$F, Dispositions!$C20, Raw!$H:$H, "E16")</f>
        <v>0</v>
      </c>
      <c r="AGI20" s="35">
        <f>SUMIFS(Raw!$I:$I, Raw!$A:$A, Dispositions!AGI$14, Raw!$F:$F, Dispositions!$C20, Raw!$H:$H, "E16")</f>
        <v>0</v>
      </c>
      <c r="AGJ20" s="36">
        <f>SUMIFS(Raw!$I:$I, Raw!$A:$A, Dispositions!AGJ$14, Raw!$F:$F, Dispositions!$C20, Raw!$H:$H, "E16")</f>
        <v>0</v>
      </c>
      <c r="AGL20" s="34">
        <f>SUMIFS(Raw!$I:$I, Raw!$A:$A, Dispositions!AGL$14, Raw!$F:$F, Dispositions!$C20, Raw!$H:$H, "E18")</f>
        <v>0</v>
      </c>
      <c r="AGM20" s="35">
        <f>SUMIFS(Raw!$I:$I, Raw!$A:$A, Dispositions!AGM$14, Raw!$F:$F, Dispositions!$C20, Raw!$H:$H, "E18")</f>
        <v>0</v>
      </c>
      <c r="AGN20" s="35">
        <f>SUMIFS(Raw!$I:$I, Raw!$A:$A, Dispositions!AGN$14, Raw!$F:$F, Dispositions!$C20, Raw!$H:$H, "E18")</f>
        <v>0</v>
      </c>
      <c r="AGO20" s="35">
        <f>SUMIFS(Raw!$I:$I, Raw!$A:$A, Dispositions!AGO$14, Raw!$F:$F, Dispositions!$C20, Raw!$H:$H, "E18")</f>
        <v>0</v>
      </c>
      <c r="AGP20" s="35">
        <f>SUMIFS(Raw!$I:$I, Raw!$A:$A, Dispositions!AGP$14, Raw!$F:$F, Dispositions!$C20, Raw!$H:$H, "E18")</f>
        <v>0</v>
      </c>
      <c r="AGQ20" s="35">
        <f>SUMIFS(Raw!$I:$I, Raw!$A:$A, Dispositions!AGQ$14, Raw!$F:$F, Dispositions!$C20, Raw!$H:$H, "E18")</f>
        <v>0</v>
      </c>
      <c r="AGR20" s="36">
        <f>SUMIFS(Raw!$I:$I, Raw!$A:$A, Dispositions!AGR$14, Raw!$F:$F, Dispositions!$C20, Raw!$H:$H, "E18")</f>
        <v>0</v>
      </c>
      <c r="AGT20" s="34">
        <f>SUMIFS(Raw!$I:$I, Raw!$A:$A, Dispositions!AGT$14, Raw!$F:$F, Dispositions!$C20, Raw!$H:$H, "E34")</f>
        <v>0</v>
      </c>
      <c r="AGU20" s="35">
        <f>SUMIFS(Raw!$I:$I, Raw!$A:$A, Dispositions!AGU$14, Raw!$F:$F, Dispositions!$C20, Raw!$H:$H, "E34")</f>
        <v>0</v>
      </c>
      <c r="AGV20" s="35">
        <f>SUMIFS(Raw!$I:$I, Raw!$A:$A, Dispositions!AGV$14, Raw!$F:$F, Dispositions!$C20, Raw!$H:$H, "E34")</f>
        <v>0</v>
      </c>
      <c r="AGW20" s="35">
        <f>SUMIFS(Raw!$I:$I, Raw!$A:$A, Dispositions!AGW$14, Raw!$F:$F, Dispositions!$C20, Raw!$H:$H, "E34")</f>
        <v>0</v>
      </c>
      <c r="AGX20" s="35">
        <f>SUMIFS(Raw!$I:$I, Raw!$A:$A, Dispositions!AGX$14, Raw!$F:$F, Dispositions!$C20, Raw!$H:$H, "E34")</f>
        <v>0</v>
      </c>
      <c r="AGY20" s="35">
        <f>SUMIFS(Raw!$I:$I, Raw!$A:$A, Dispositions!AGY$14, Raw!$F:$F, Dispositions!$C20, Raw!$H:$H, "E34")</f>
        <v>0</v>
      </c>
      <c r="AGZ20" s="36">
        <f>SUMIFS(Raw!$I:$I, Raw!$A:$A, Dispositions!AGZ$14, Raw!$F:$F, Dispositions!$C20, Raw!$H:$H, "E34")</f>
        <v>0</v>
      </c>
      <c r="AHB20" s="34">
        <f>SUMIFS(Raw!$I:$I, Raw!$A:$A, Dispositions!AHB$14, Raw!$F:$F, Dispositions!$C20, Raw!$H:$H, "E02")</f>
        <v>0</v>
      </c>
      <c r="AHC20" s="35">
        <f>SUMIFS(Raw!$I:$I, Raw!$A:$A, Dispositions!AHC$14, Raw!$F:$F, Dispositions!$C20, Raw!$H:$H, "E02")</f>
        <v>0</v>
      </c>
      <c r="AHD20" s="35">
        <f>SUMIFS(Raw!$I:$I, Raw!$A:$A, Dispositions!AHD$14, Raw!$F:$F, Dispositions!$C20, Raw!$H:$H, "E02")</f>
        <v>0</v>
      </c>
      <c r="AHE20" s="35">
        <f>SUMIFS(Raw!$I:$I, Raw!$A:$A, Dispositions!AHE$14, Raw!$F:$F, Dispositions!$C20, Raw!$H:$H, "E02")</f>
        <v>0</v>
      </c>
      <c r="AHF20" s="35">
        <f>SUMIFS(Raw!$I:$I, Raw!$A:$A, Dispositions!AHF$14, Raw!$F:$F, Dispositions!$C20, Raw!$H:$H, "E02")</f>
        <v>0</v>
      </c>
      <c r="AHG20" s="35">
        <f>SUMIFS(Raw!$I:$I, Raw!$A:$A, Dispositions!AHG$14, Raw!$F:$F, Dispositions!$C20, Raw!$H:$H, "E02")</f>
        <v>0</v>
      </c>
      <c r="AHH20" s="36">
        <f>SUMIFS(Raw!$I:$I, Raw!$A:$A, Dispositions!AHH$14, Raw!$F:$F, Dispositions!$C20, Raw!$H:$H, "E02")</f>
        <v>0</v>
      </c>
      <c r="AHJ20" s="34">
        <f>SUMIFS(Raw!$I:$I, Raw!$A:$A, Dispositions!AHJ$14, Raw!$F:$F, Dispositions!$C20, Raw!$H:$H, "E03")</f>
        <v>0</v>
      </c>
      <c r="AHK20" s="35">
        <f>SUMIFS(Raw!$I:$I, Raw!$A:$A, Dispositions!AHK$14, Raw!$F:$F, Dispositions!$C20, Raw!$H:$H, "E03")</f>
        <v>0</v>
      </c>
      <c r="AHL20" s="35">
        <f>SUMIFS(Raw!$I:$I, Raw!$A:$A, Dispositions!AHL$14, Raw!$F:$F, Dispositions!$C20, Raw!$H:$H, "E03")</f>
        <v>0</v>
      </c>
      <c r="AHM20" s="35">
        <f>SUMIFS(Raw!$I:$I, Raw!$A:$A, Dispositions!AHM$14, Raw!$F:$F, Dispositions!$C20, Raw!$H:$H, "E03")</f>
        <v>0</v>
      </c>
      <c r="AHN20" s="35">
        <f>SUMIFS(Raw!$I:$I, Raw!$A:$A, Dispositions!AHN$14, Raw!$F:$F, Dispositions!$C20, Raw!$H:$H, "E03")</f>
        <v>0</v>
      </c>
      <c r="AHO20" s="35">
        <f>SUMIFS(Raw!$I:$I, Raw!$A:$A, Dispositions!AHO$14, Raw!$F:$F, Dispositions!$C20, Raw!$H:$H, "E03")</f>
        <v>0</v>
      </c>
      <c r="AHP20" s="36">
        <f>SUMIFS(Raw!$I:$I, Raw!$A:$A, Dispositions!AHP$14, Raw!$F:$F, Dispositions!$C20, Raw!$H:$H, "E03")</f>
        <v>0</v>
      </c>
      <c r="AHR20" s="34">
        <f>SUMIFS(Raw!$I:$I, Raw!$A:$A, Dispositions!AHR$14, Raw!$F:$F, Dispositions!$C20, Raw!$H:$H, "E05")</f>
        <v>0</v>
      </c>
      <c r="AHS20" s="35">
        <f>SUMIFS(Raw!$I:$I, Raw!$A:$A, Dispositions!AHS$14, Raw!$F:$F, Dispositions!$C20, Raw!$H:$H, "E05")</f>
        <v>0</v>
      </c>
      <c r="AHT20" s="35">
        <f>SUMIFS(Raw!$I:$I, Raw!$A:$A, Dispositions!AHT$14, Raw!$F:$F, Dispositions!$C20, Raw!$H:$H, "E05")</f>
        <v>0</v>
      </c>
      <c r="AHU20" s="35">
        <f>SUMIFS(Raw!$I:$I, Raw!$A:$A, Dispositions!AHU$14, Raw!$F:$F, Dispositions!$C20, Raw!$H:$H, "E05")</f>
        <v>0</v>
      </c>
      <c r="AHV20" s="35">
        <f>SUMIFS(Raw!$I:$I, Raw!$A:$A, Dispositions!AHV$14, Raw!$F:$F, Dispositions!$C20, Raw!$H:$H, "E05")</f>
        <v>0</v>
      </c>
      <c r="AHW20" s="35">
        <f>SUMIFS(Raw!$I:$I, Raw!$A:$A, Dispositions!AHW$14, Raw!$F:$F, Dispositions!$C20, Raw!$H:$H, "E05")</f>
        <v>0</v>
      </c>
      <c r="AHX20" s="36">
        <f>SUMIFS(Raw!$I:$I, Raw!$A:$A, Dispositions!AHX$14, Raw!$F:$F, Dispositions!$C20, Raw!$H:$H, "E05")</f>
        <v>0</v>
      </c>
      <c r="AHZ20" s="34">
        <f>SUMIFS(Raw!$I:$I, Raw!$A:$A, Dispositions!AHZ$14, Raw!$F:$F, Dispositions!$C20, Raw!$H:$H, "E12")</f>
        <v>0</v>
      </c>
      <c r="AIA20" s="35">
        <f>SUMIFS(Raw!$I:$I, Raw!$A:$A, Dispositions!AIA$14, Raw!$F:$F, Dispositions!$C20, Raw!$H:$H, "E12")</f>
        <v>0</v>
      </c>
      <c r="AIB20" s="35">
        <f>SUMIFS(Raw!$I:$I, Raw!$A:$A, Dispositions!AIB$14, Raw!$F:$F, Dispositions!$C20, Raw!$H:$H, "E12")</f>
        <v>0</v>
      </c>
      <c r="AIC20" s="35">
        <f>SUMIFS(Raw!$I:$I, Raw!$A:$A, Dispositions!AIC$14, Raw!$F:$F, Dispositions!$C20, Raw!$H:$H, "E12")</f>
        <v>0</v>
      </c>
      <c r="AID20" s="35">
        <f>SUMIFS(Raw!$I:$I, Raw!$A:$A, Dispositions!AID$14, Raw!$F:$F, Dispositions!$C20, Raw!$H:$H, "E12")</f>
        <v>0</v>
      </c>
      <c r="AIE20" s="35">
        <f>SUMIFS(Raw!$I:$I, Raw!$A:$A, Dispositions!AIE$14, Raw!$F:$F, Dispositions!$C20, Raw!$H:$H, "E12")</f>
        <v>0</v>
      </c>
      <c r="AIF20" s="36">
        <f>SUMIFS(Raw!$I:$I, Raw!$A:$A, Dispositions!AIF$14, Raw!$F:$F, Dispositions!$C20, Raw!$H:$H, "E12")</f>
        <v>0</v>
      </c>
      <c r="AIH20" s="34">
        <f>SUMIFS(Raw!$I:$I, Raw!$A:$A, Dispositions!AIH$14, Raw!$F:$F, Dispositions!$C20, Raw!$H:$H, "E13")</f>
        <v>0</v>
      </c>
      <c r="AII20" s="35">
        <f>SUMIFS(Raw!$I:$I, Raw!$A:$A, Dispositions!AII$14, Raw!$F:$F, Dispositions!$C20, Raw!$H:$H, "E13")</f>
        <v>0</v>
      </c>
      <c r="AIJ20" s="35">
        <f>SUMIFS(Raw!$I:$I, Raw!$A:$A, Dispositions!AIJ$14, Raw!$F:$F, Dispositions!$C20, Raw!$H:$H, "E13")</f>
        <v>0</v>
      </c>
      <c r="AIK20" s="35">
        <f>SUMIFS(Raw!$I:$I, Raw!$A:$A, Dispositions!AIK$14, Raw!$F:$F, Dispositions!$C20, Raw!$H:$H, "E13")</f>
        <v>0</v>
      </c>
      <c r="AIL20" s="35">
        <f>SUMIFS(Raw!$I:$I, Raw!$A:$A, Dispositions!AIL$14, Raw!$F:$F, Dispositions!$C20, Raw!$H:$H, "E13")</f>
        <v>0</v>
      </c>
      <c r="AIM20" s="35">
        <f>SUMIFS(Raw!$I:$I, Raw!$A:$A, Dispositions!AIM$14, Raw!$F:$F, Dispositions!$C20, Raw!$H:$H, "E13")</f>
        <v>0</v>
      </c>
      <c r="AIN20" s="36">
        <f>SUMIFS(Raw!$I:$I, Raw!$A:$A, Dispositions!AIN$14, Raw!$F:$F, Dispositions!$C20, Raw!$H:$H, "E13")</f>
        <v>0</v>
      </c>
      <c r="AIP20" s="34">
        <f>SUMIFS(Raw!$I:$I, Raw!$A:$A, Dispositions!AIP$14, Raw!$F:$F, Dispositions!$C20, Raw!$H:$H, "E14")</f>
        <v>0</v>
      </c>
      <c r="AIQ20" s="35">
        <f>SUMIFS(Raw!$I:$I, Raw!$A:$A, Dispositions!AIQ$14, Raw!$F:$F, Dispositions!$C20, Raw!$H:$H, "E14")</f>
        <v>0</v>
      </c>
      <c r="AIR20" s="35">
        <f>SUMIFS(Raw!$I:$I, Raw!$A:$A, Dispositions!AIR$14, Raw!$F:$F, Dispositions!$C20, Raw!$H:$H, "E14")</f>
        <v>0</v>
      </c>
      <c r="AIS20" s="35">
        <f>SUMIFS(Raw!$I:$I, Raw!$A:$A, Dispositions!AIS$14, Raw!$F:$F, Dispositions!$C20, Raw!$H:$H, "E14")</f>
        <v>0</v>
      </c>
      <c r="AIT20" s="35">
        <f>SUMIFS(Raw!$I:$I, Raw!$A:$A, Dispositions!AIT$14, Raw!$F:$F, Dispositions!$C20, Raw!$H:$H, "E14")</f>
        <v>0</v>
      </c>
      <c r="AIU20" s="35">
        <f>SUMIFS(Raw!$I:$I, Raw!$A:$A, Dispositions!AIU$14, Raw!$F:$F, Dispositions!$C20, Raw!$H:$H, "E14")</f>
        <v>0</v>
      </c>
      <c r="AIV20" s="36">
        <f>SUMIFS(Raw!$I:$I, Raw!$A:$A, Dispositions!AIV$14, Raw!$F:$F, Dispositions!$C20, Raw!$H:$H, "E14")</f>
        <v>0</v>
      </c>
      <c r="AIX20" s="34">
        <f>SUMIFS(Raw!$I:$I, Raw!$A:$A, Dispositions!AIX$14, Raw!$F:$F, Dispositions!$C20, Raw!$H:$H, "E15")</f>
        <v>0</v>
      </c>
      <c r="AIY20" s="35">
        <f>SUMIFS(Raw!$I:$I, Raw!$A:$A, Dispositions!AIY$14, Raw!$F:$F, Dispositions!$C20, Raw!$H:$H, "E15")</f>
        <v>0</v>
      </c>
      <c r="AIZ20" s="35">
        <f>SUMIFS(Raw!$I:$I, Raw!$A:$A, Dispositions!AIZ$14, Raw!$F:$F, Dispositions!$C20, Raw!$H:$H, "E15")</f>
        <v>0</v>
      </c>
      <c r="AJA20" s="35">
        <f>SUMIFS(Raw!$I:$I, Raw!$A:$A, Dispositions!AJA$14, Raw!$F:$F, Dispositions!$C20, Raw!$H:$H, "E15")</f>
        <v>0</v>
      </c>
      <c r="AJB20" s="35">
        <f>SUMIFS(Raw!$I:$I, Raw!$A:$A, Dispositions!AJB$14, Raw!$F:$F, Dispositions!$C20, Raw!$H:$H, "E15")</f>
        <v>0</v>
      </c>
      <c r="AJC20" s="35">
        <f>SUMIFS(Raw!$I:$I, Raw!$A:$A, Dispositions!AJC$14, Raw!$F:$F, Dispositions!$C20, Raw!$H:$H, "E15")</f>
        <v>0</v>
      </c>
      <c r="AJD20" s="36">
        <f>SUMIFS(Raw!$I:$I, Raw!$A:$A, Dispositions!AJD$14, Raw!$F:$F, Dispositions!$C20, Raw!$H:$H, "E15")</f>
        <v>0</v>
      </c>
      <c r="AJF20" s="34">
        <f>SUMIFS(Raw!$I:$I, Raw!$A:$A, Dispositions!AJF$14, Raw!$F:$F, Dispositions!$C20, Raw!$H:$H, "E16")</f>
        <v>0</v>
      </c>
      <c r="AJG20" s="35">
        <f>SUMIFS(Raw!$I:$I, Raw!$A:$A, Dispositions!AJG$14, Raw!$F:$F, Dispositions!$C20, Raw!$H:$H, "E16")</f>
        <v>0</v>
      </c>
      <c r="AJH20" s="35">
        <f>SUMIFS(Raw!$I:$I, Raw!$A:$A, Dispositions!AJH$14, Raw!$F:$F, Dispositions!$C20, Raw!$H:$H, "E16")</f>
        <v>0</v>
      </c>
      <c r="AJI20" s="35">
        <f>SUMIFS(Raw!$I:$I, Raw!$A:$A, Dispositions!AJI$14, Raw!$F:$F, Dispositions!$C20, Raw!$H:$H, "E16")</f>
        <v>0</v>
      </c>
      <c r="AJJ20" s="35">
        <f>SUMIFS(Raw!$I:$I, Raw!$A:$A, Dispositions!AJJ$14, Raw!$F:$F, Dispositions!$C20, Raw!$H:$H, "E16")</f>
        <v>0</v>
      </c>
      <c r="AJK20" s="35">
        <f>SUMIFS(Raw!$I:$I, Raw!$A:$A, Dispositions!AJK$14, Raw!$F:$F, Dispositions!$C20, Raw!$H:$H, "E16")</f>
        <v>0</v>
      </c>
      <c r="AJL20" s="36">
        <f>SUMIFS(Raw!$I:$I, Raw!$A:$A, Dispositions!AJL$14, Raw!$F:$F, Dispositions!$C20, Raw!$H:$H, "E16")</f>
        <v>0</v>
      </c>
      <c r="AJN20" s="34">
        <f>SUMIFS(Raw!$I:$I, Raw!$A:$A, Dispositions!AJN$14, Raw!$F:$F, Dispositions!$C20, Raw!$H:$H, "E18")</f>
        <v>0</v>
      </c>
      <c r="AJO20" s="35">
        <f>SUMIFS(Raw!$I:$I, Raw!$A:$A, Dispositions!AJO$14, Raw!$F:$F, Dispositions!$C20, Raw!$H:$H, "E18")</f>
        <v>0</v>
      </c>
      <c r="AJP20" s="35">
        <f>SUMIFS(Raw!$I:$I, Raw!$A:$A, Dispositions!AJP$14, Raw!$F:$F, Dispositions!$C20, Raw!$H:$H, "E18")</f>
        <v>0</v>
      </c>
      <c r="AJQ20" s="35">
        <f>SUMIFS(Raw!$I:$I, Raw!$A:$A, Dispositions!AJQ$14, Raw!$F:$F, Dispositions!$C20, Raw!$H:$H, "E18")</f>
        <v>0</v>
      </c>
      <c r="AJR20" s="35">
        <f>SUMIFS(Raw!$I:$I, Raw!$A:$A, Dispositions!AJR$14, Raw!$F:$F, Dispositions!$C20, Raw!$H:$H, "E18")</f>
        <v>0</v>
      </c>
      <c r="AJS20" s="35">
        <f>SUMIFS(Raw!$I:$I, Raw!$A:$A, Dispositions!AJS$14, Raw!$F:$F, Dispositions!$C20, Raw!$H:$H, "E18")</f>
        <v>0</v>
      </c>
      <c r="AJT20" s="36">
        <f>SUMIFS(Raw!$I:$I, Raw!$A:$A, Dispositions!AJT$14, Raw!$F:$F, Dispositions!$C20, Raw!$H:$H, "E18")</f>
        <v>0</v>
      </c>
      <c r="AJV20" s="34">
        <f>SUMIFS(Raw!$I:$I, Raw!$A:$A, Dispositions!AJV$14, Raw!$F:$F, Dispositions!$C20, Raw!$H:$H, "E34")</f>
        <v>0</v>
      </c>
      <c r="AJW20" s="35">
        <f>SUMIFS(Raw!$I:$I, Raw!$A:$A, Dispositions!AJW$14, Raw!$F:$F, Dispositions!$C20, Raw!$H:$H, "E34")</f>
        <v>0</v>
      </c>
      <c r="AJX20" s="35">
        <f>SUMIFS(Raw!$I:$I, Raw!$A:$A, Dispositions!AJX$14, Raw!$F:$F, Dispositions!$C20, Raw!$H:$H, "E34")</f>
        <v>0</v>
      </c>
      <c r="AJY20" s="35">
        <f>SUMIFS(Raw!$I:$I, Raw!$A:$A, Dispositions!AJY$14, Raw!$F:$F, Dispositions!$C20, Raw!$H:$H, "E34")</f>
        <v>0</v>
      </c>
      <c r="AJZ20" s="35">
        <f>SUMIFS(Raw!$I:$I, Raw!$A:$A, Dispositions!AJZ$14, Raw!$F:$F, Dispositions!$C20, Raw!$H:$H, "E34")</f>
        <v>0</v>
      </c>
      <c r="AKA20" s="35">
        <f>SUMIFS(Raw!$I:$I, Raw!$A:$A, Dispositions!AKA$14, Raw!$F:$F, Dispositions!$C20, Raw!$H:$H, "E34")</f>
        <v>0</v>
      </c>
      <c r="AKB20" s="36">
        <f>SUMIFS(Raw!$I:$I, Raw!$A:$A, Dispositions!AKB$14, Raw!$F:$F, Dispositions!$C20, Raw!$H:$H, "E34")</f>
        <v>0</v>
      </c>
      <c r="AKD20" s="34">
        <f>SUMIFS(Raw!$I:$I, Raw!$A:$A, Dispositions!AKD$14, Raw!$F:$F, Dispositions!$C20, Raw!$H:$H, "E02")</f>
        <v>0</v>
      </c>
      <c r="AKE20" s="35">
        <f>SUMIFS(Raw!$I:$I, Raw!$A:$A, Dispositions!AKE$14, Raw!$F:$F, Dispositions!$C20, Raw!$H:$H, "E02")</f>
        <v>0</v>
      </c>
      <c r="AKF20" s="35">
        <f>SUMIFS(Raw!$I:$I, Raw!$A:$A, Dispositions!AKF$14, Raw!$F:$F, Dispositions!$C20, Raw!$H:$H, "E02")</f>
        <v>0</v>
      </c>
      <c r="AKG20" s="35">
        <f>SUMIFS(Raw!$I:$I, Raw!$A:$A, Dispositions!AKG$14, Raw!$F:$F, Dispositions!$C20, Raw!$H:$H, "E02")</f>
        <v>0</v>
      </c>
      <c r="AKH20" s="35">
        <f>SUMIFS(Raw!$I:$I, Raw!$A:$A, Dispositions!AKH$14, Raw!$F:$F, Dispositions!$C20, Raw!$H:$H, "E02")</f>
        <v>0</v>
      </c>
      <c r="AKI20" s="35">
        <f>SUMIFS(Raw!$I:$I, Raw!$A:$A, Dispositions!AKI$14, Raw!$F:$F, Dispositions!$C20, Raw!$H:$H, "E02")</f>
        <v>0</v>
      </c>
      <c r="AKJ20" s="36">
        <f>SUMIFS(Raw!$I:$I, Raw!$A:$A, Dispositions!AKJ$14, Raw!$F:$F, Dispositions!$C20, Raw!$H:$H, "E02")</f>
        <v>0</v>
      </c>
      <c r="AKL20" s="34">
        <f>SUMIFS(Raw!$I:$I, Raw!$A:$A, Dispositions!AKL$14, Raw!$F:$F, Dispositions!$C20, Raw!$H:$H, "E03")</f>
        <v>0</v>
      </c>
      <c r="AKM20" s="35">
        <f>SUMIFS(Raw!$I:$I, Raw!$A:$A, Dispositions!AKM$14, Raw!$F:$F, Dispositions!$C20, Raw!$H:$H, "E03")</f>
        <v>0</v>
      </c>
      <c r="AKN20" s="35">
        <f>SUMIFS(Raw!$I:$I, Raw!$A:$A, Dispositions!AKN$14, Raw!$F:$F, Dispositions!$C20, Raw!$H:$H, "E03")</f>
        <v>0</v>
      </c>
      <c r="AKO20" s="35">
        <f>SUMIFS(Raw!$I:$I, Raw!$A:$A, Dispositions!AKO$14, Raw!$F:$F, Dispositions!$C20, Raw!$H:$H, "E03")</f>
        <v>0</v>
      </c>
      <c r="AKP20" s="35">
        <f>SUMIFS(Raw!$I:$I, Raw!$A:$A, Dispositions!AKP$14, Raw!$F:$F, Dispositions!$C20, Raw!$H:$H, "E03")</f>
        <v>0</v>
      </c>
      <c r="AKQ20" s="35">
        <f>SUMIFS(Raw!$I:$I, Raw!$A:$A, Dispositions!AKQ$14, Raw!$F:$F, Dispositions!$C20, Raw!$H:$H, "E03")</f>
        <v>0</v>
      </c>
      <c r="AKR20" s="36">
        <f>SUMIFS(Raw!$I:$I, Raw!$A:$A, Dispositions!AKR$14, Raw!$F:$F, Dispositions!$C20, Raw!$H:$H, "E03")</f>
        <v>0</v>
      </c>
      <c r="AKT20" s="34">
        <f>SUMIFS(Raw!$I:$I, Raw!$A:$A, Dispositions!AKT$14, Raw!$F:$F, Dispositions!$C20, Raw!$H:$H, "E05")</f>
        <v>0</v>
      </c>
      <c r="AKU20" s="35">
        <f>SUMIFS(Raw!$I:$I, Raw!$A:$A, Dispositions!AKU$14, Raw!$F:$F, Dispositions!$C20, Raw!$H:$H, "E05")</f>
        <v>0</v>
      </c>
      <c r="AKV20" s="35">
        <f>SUMIFS(Raw!$I:$I, Raw!$A:$A, Dispositions!AKV$14, Raw!$F:$F, Dispositions!$C20, Raw!$H:$H, "E05")</f>
        <v>0</v>
      </c>
      <c r="AKW20" s="35">
        <f>SUMIFS(Raw!$I:$I, Raw!$A:$A, Dispositions!AKW$14, Raw!$F:$F, Dispositions!$C20, Raw!$H:$H, "E05")</f>
        <v>0</v>
      </c>
      <c r="AKX20" s="35">
        <f>SUMIFS(Raw!$I:$I, Raw!$A:$A, Dispositions!AKX$14, Raw!$F:$F, Dispositions!$C20, Raw!$H:$H, "E05")</f>
        <v>0</v>
      </c>
      <c r="AKY20" s="35">
        <f>SUMIFS(Raw!$I:$I, Raw!$A:$A, Dispositions!AKY$14, Raw!$F:$F, Dispositions!$C20, Raw!$H:$H, "E05")</f>
        <v>0</v>
      </c>
      <c r="AKZ20" s="36">
        <f>SUMIFS(Raw!$I:$I, Raw!$A:$A, Dispositions!AKZ$14, Raw!$F:$F, Dispositions!$C20, Raw!$H:$H, "E05")</f>
        <v>0</v>
      </c>
      <c r="ALB20" s="34">
        <f>SUMIFS(Raw!$I:$I, Raw!$A:$A, Dispositions!ALB$14, Raw!$F:$F, Dispositions!$C20, Raw!$H:$H, "E12")</f>
        <v>0</v>
      </c>
      <c r="ALC20" s="35">
        <f>SUMIFS(Raw!$I:$I, Raw!$A:$A, Dispositions!ALC$14, Raw!$F:$F, Dispositions!$C20, Raw!$H:$H, "E12")</f>
        <v>0</v>
      </c>
      <c r="ALD20" s="35">
        <f>SUMIFS(Raw!$I:$I, Raw!$A:$A, Dispositions!ALD$14, Raw!$F:$F, Dispositions!$C20, Raw!$H:$H, "E12")</f>
        <v>0</v>
      </c>
      <c r="ALE20" s="35">
        <f>SUMIFS(Raw!$I:$I, Raw!$A:$A, Dispositions!ALE$14, Raw!$F:$F, Dispositions!$C20, Raw!$H:$H, "E12")</f>
        <v>0</v>
      </c>
      <c r="ALF20" s="35">
        <f>SUMIFS(Raw!$I:$I, Raw!$A:$A, Dispositions!ALF$14, Raw!$F:$F, Dispositions!$C20, Raw!$H:$H, "E12")</f>
        <v>0</v>
      </c>
      <c r="ALG20" s="35">
        <f>SUMIFS(Raw!$I:$I, Raw!$A:$A, Dispositions!ALG$14, Raw!$F:$F, Dispositions!$C20, Raw!$H:$H, "E12")</f>
        <v>0</v>
      </c>
      <c r="ALH20" s="36">
        <f>SUMIFS(Raw!$I:$I, Raw!$A:$A, Dispositions!ALH$14, Raw!$F:$F, Dispositions!$C20, Raw!$H:$H, "E12")</f>
        <v>0</v>
      </c>
      <c r="ALJ20" s="34">
        <f>SUMIFS(Raw!$I:$I, Raw!$A:$A, Dispositions!ALJ$14, Raw!$F:$F, Dispositions!$C20, Raw!$H:$H, "E13")</f>
        <v>0</v>
      </c>
      <c r="ALK20" s="35">
        <f>SUMIFS(Raw!$I:$I, Raw!$A:$A, Dispositions!ALK$14, Raw!$F:$F, Dispositions!$C20, Raw!$H:$H, "E13")</f>
        <v>0</v>
      </c>
      <c r="ALL20" s="35">
        <f>SUMIFS(Raw!$I:$I, Raw!$A:$A, Dispositions!ALL$14, Raw!$F:$F, Dispositions!$C20, Raw!$H:$H, "E13")</f>
        <v>0</v>
      </c>
      <c r="ALM20" s="35">
        <f>SUMIFS(Raw!$I:$I, Raw!$A:$A, Dispositions!ALM$14, Raw!$F:$F, Dispositions!$C20, Raw!$H:$H, "E13")</f>
        <v>0</v>
      </c>
      <c r="ALN20" s="35">
        <f>SUMIFS(Raw!$I:$I, Raw!$A:$A, Dispositions!ALN$14, Raw!$F:$F, Dispositions!$C20, Raw!$H:$H, "E13")</f>
        <v>0</v>
      </c>
      <c r="ALO20" s="35">
        <f>SUMIFS(Raw!$I:$I, Raw!$A:$A, Dispositions!ALO$14, Raw!$F:$F, Dispositions!$C20, Raw!$H:$H, "E13")</f>
        <v>0</v>
      </c>
      <c r="ALP20" s="36">
        <f>SUMIFS(Raw!$I:$I, Raw!$A:$A, Dispositions!ALP$14, Raw!$F:$F, Dispositions!$C20, Raw!$H:$H, "E13")</f>
        <v>0</v>
      </c>
      <c r="ALR20" s="34">
        <f>SUMIFS(Raw!$I:$I, Raw!$A:$A, Dispositions!ALR$14, Raw!$F:$F, Dispositions!$C20, Raw!$H:$H, "E14")</f>
        <v>0</v>
      </c>
      <c r="ALS20" s="35">
        <f>SUMIFS(Raw!$I:$I, Raw!$A:$A, Dispositions!ALS$14, Raw!$F:$F, Dispositions!$C20, Raw!$H:$H, "E14")</f>
        <v>0</v>
      </c>
      <c r="ALT20" s="35">
        <f>SUMIFS(Raw!$I:$I, Raw!$A:$A, Dispositions!ALT$14, Raw!$F:$F, Dispositions!$C20, Raw!$H:$H, "E14")</f>
        <v>0</v>
      </c>
      <c r="ALU20" s="35">
        <f>SUMIFS(Raw!$I:$I, Raw!$A:$A, Dispositions!ALU$14, Raw!$F:$F, Dispositions!$C20, Raw!$H:$H, "E14")</f>
        <v>0</v>
      </c>
      <c r="ALV20" s="35">
        <f>SUMIFS(Raw!$I:$I, Raw!$A:$A, Dispositions!ALV$14, Raw!$F:$F, Dispositions!$C20, Raw!$H:$H, "E14")</f>
        <v>0</v>
      </c>
      <c r="ALW20" s="35">
        <f>SUMIFS(Raw!$I:$I, Raw!$A:$A, Dispositions!ALW$14, Raw!$F:$F, Dispositions!$C20, Raw!$H:$H, "E14")</f>
        <v>0</v>
      </c>
      <c r="ALX20" s="36">
        <f>SUMIFS(Raw!$I:$I, Raw!$A:$A, Dispositions!ALX$14, Raw!$F:$F, Dispositions!$C20, Raw!$H:$H, "E14")</f>
        <v>0</v>
      </c>
      <c r="ALZ20" s="34">
        <f>SUMIFS(Raw!$I:$I, Raw!$A:$A, Dispositions!ALZ$14, Raw!$F:$F, Dispositions!$C20, Raw!$H:$H, "E15")</f>
        <v>0</v>
      </c>
      <c r="AMA20" s="35">
        <f>SUMIFS(Raw!$I:$I, Raw!$A:$A, Dispositions!AMA$14, Raw!$F:$F, Dispositions!$C20, Raw!$H:$H, "E15")</f>
        <v>0</v>
      </c>
      <c r="AMB20" s="35">
        <f>SUMIFS(Raw!$I:$I, Raw!$A:$A, Dispositions!AMB$14, Raw!$F:$F, Dispositions!$C20, Raw!$H:$H, "E15")</f>
        <v>0</v>
      </c>
      <c r="AMC20" s="35">
        <f>SUMIFS(Raw!$I:$I, Raw!$A:$A, Dispositions!AMC$14, Raw!$F:$F, Dispositions!$C20, Raw!$H:$H, "E15")</f>
        <v>0</v>
      </c>
      <c r="AMD20" s="35">
        <f>SUMIFS(Raw!$I:$I, Raw!$A:$A, Dispositions!AMD$14, Raw!$F:$F, Dispositions!$C20, Raw!$H:$H, "E15")</f>
        <v>0</v>
      </c>
      <c r="AME20" s="35">
        <f>SUMIFS(Raw!$I:$I, Raw!$A:$A, Dispositions!AME$14, Raw!$F:$F, Dispositions!$C20, Raw!$H:$H, "E15")</f>
        <v>0</v>
      </c>
      <c r="AMF20" s="36">
        <f>SUMIFS(Raw!$I:$I, Raw!$A:$A, Dispositions!AMF$14, Raw!$F:$F, Dispositions!$C20, Raw!$H:$H, "E15")</f>
        <v>0</v>
      </c>
      <c r="AMH20" s="34">
        <f>SUMIFS(Raw!$I:$I, Raw!$A:$A, Dispositions!AMH$14, Raw!$F:$F, Dispositions!$C20, Raw!$H:$H, "E16")</f>
        <v>0</v>
      </c>
      <c r="AMI20" s="35">
        <f>SUMIFS(Raw!$I:$I, Raw!$A:$A, Dispositions!AMI$14, Raw!$F:$F, Dispositions!$C20, Raw!$H:$H, "E16")</f>
        <v>0</v>
      </c>
      <c r="AMJ20" s="35">
        <f>SUMIFS(Raw!$I:$I, Raw!$A:$A, Dispositions!AMJ$14, Raw!$F:$F, Dispositions!$C20, Raw!$H:$H, "E16")</f>
        <v>0</v>
      </c>
      <c r="AMK20" s="35">
        <f>SUMIFS(Raw!$I:$I, Raw!$A:$A, Dispositions!AMK$14, Raw!$F:$F, Dispositions!$C20, Raw!$H:$H, "E16")</f>
        <v>0</v>
      </c>
      <c r="AML20" s="35">
        <f>SUMIFS(Raw!$I:$I, Raw!$A:$A, Dispositions!AML$14, Raw!$F:$F, Dispositions!$C20, Raw!$H:$H, "E16")</f>
        <v>0</v>
      </c>
      <c r="AMM20" s="35">
        <f>SUMIFS(Raw!$I:$I, Raw!$A:$A, Dispositions!AMM$14, Raw!$F:$F, Dispositions!$C20, Raw!$H:$H, "E16")</f>
        <v>0</v>
      </c>
      <c r="AMN20" s="36">
        <f>SUMIFS(Raw!$I:$I, Raw!$A:$A, Dispositions!AMN$14, Raw!$F:$F, Dispositions!$C20, Raw!$H:$H, "E16")</f>
        <v>0</v>
      </c>
      <c r="AMP20" s="34">
        <f>SUMIFS(Raw!$I:$I, Raw!$A:$A, Dispositions!AMP$14, Raw!$F:$F, Dispositions!$C20, Raw!$H:$H, "E18")</f>
        <v>0</v>
      </c>
      <c r="AMQ20" s="35">
        <f>SUMIFS(Raw!$I:$I, Raw!$A:$A, Dispositions!AMQ$14, Raw!$F:$F, Dispositions!$C20, Raw!$H:$H, "E18")</f>
        <v>0</v>
      </c>
      <c r="AMR20" s="35">
        <f>SUMIFS(Raw!$I:$I, Raw!$A:$A, Dispositions!AMR$14, Raw!$F:$F, Dispositions!$C20, Raw!$H:$H, "E18")</f>
        <v>0</v>
      </c>
      <c r="AMS20" s="35">
        <f>SUMIFS(Raw!$I:$I, Raw!$A:$A, Dispositions!AMS$14, Raw!$F:$F, Dispositions!$C20, Raw!$H:$H, "E18")</f>
        <v>0</v>
      </c>
      <c r="AMT20" s="35">
        <f>SUMIFS(Raw!$I:$I, Raw!$A:$A, Dispositions!AMT$14, Raw!$F:$F, Dispositions!$C20, Raw!$H:$H, "E18")</f>
        <v>0</v>
      </c>
      <c r="AMU20" s="35">
        <f>SUMIFS(Raw!$I:$I, Raw!$A:$A, Dispositions!AMU$14, Raw!$F:$F, Dispositions!$C20, Raw!$H:$H, "E18")</f>
        <v>0</v>
      </c>
      <c r="AMV20" s="36">
        <f>SUMIFS(Raw!$I:$I, Raw!$A:$A, Dispositions!AMV$14, Raw!$F:$F, Dispositions!$C20, Raw!$H:$H, "E18")</f>
        <v>0</v>
      </c>
      <c r="AMX20" s="34">
        <f>SUMIFS(Raw!$I:$I, Raw!$A:$A, Dispositions!AMX$14, Raw!$F:$F, Dispositions!$C20, Raw!$H:$H, "E34")</f>
        <v>0</v>
      </c>
      <c r="AMY20" s="35">
        <f>SUMIFS(Raw!$I:$I, Raw!$A:$A, Dispositions!AMY$14, Raw!$F:$F, Dispositions!$C20, Raw!$H:$H, "E34")</f>
        <v>0</v>
      </c>
      <c r="AMZ20" s="35">
        <f>SUMIFS(Raw!$I:$I, Raw!$A:$A, Dispositions!AMZ$14, Raw!$F:$F, Dispositions!$C20, Raw!$H:$H, "E34")</f>
        <v>0</v>
      </c>
      <c r="ANA20" s="35">
        <f>SUMIFS(Raw!$I:$I, Raw!$A:$A, Dispositions!ANA$14, Raw!$F:$F, Dispositions!$C20, Raw!$H:$H, "E34")</f>
        <v>0</v>
      </c>
      <c r="ANB20" s="35">
        <f>SUMIFS(Raw!$I:$I, Raw!$A:$A, Dispositions!ANB$14, Raw!$F:$F, Dispositions!$C20, Raw!$H:$H, "E34")</f>
        <v>0</v>
      </c>
      <c r="ANC20" s="35">
        <f>SUMIFS(Raw!$I:$I, Raw!$A:$A, Dispositions!ANC$14, Raw!$F:$F, Dispositions!$C20, Raw!$H:$H, "E34")</f>
        <v>0</v>
      </c>
      <c r="AND20" s="36">
        <f>SUMIFS(Raw!$I:$I, Raw!$A:$A, Dispositions!AND$14, Raw!$F:$F, Dispositions!$C20, Raw!$H:$H, "E34")</f>
        <v>0</v>
      </c>
      <c r="ANF20" s="34">
        <f>SUMIFS(Raw!$I:$I, Raw!$A:$A, Dispositions!ANF$14, Raw!$F:$F, Dispositions!$C20, Raw!$H:$H, "E02")</f>
        <v>0</v>
      </c>
      <c r="ANG20" s="35">
        <f>SUMIFS(Raw!$I:$I, Raw!$A:$A, Dispositions!ANG$14, Raw!$F:$F, Dispositions!$C20, Raw!$H:$H, "E02")</f>
        <v>0</v>
      </c>
      <c r="ANH20" s="35">
        <f>SUMIFS(Raw!$I:$I, Raw!$A:$A, Dispositions!ANH$14, Raw!$F:$F, Dispositions!$C20, Raw!$H:$H, "E02")</f>
        <v>0</v>
      </c>
      <c r="ANI20" s="35">
        <f>SUMIFS(Raw!$I:$I, Raw!$A:$A, Dispositions!ANI$14, Raw!$F:$F, Dispositions!$C20, Raw!$H:$H, "E02")</f>
        <v>0</v>
      </c>
      <c r="ANJ20" s="35">
        <f>SUMIFS(Raw!$I:$I, Raw!$A:$A, Dispositions!ANJ$14, Raw!$F:$F, Dispositions!$C20, Raw!$H:$H, "E02")</f>
        <v>0</v>
      </c>
      <c r="ANK20" s="35">
        <f>SUMIFS(Raw!$I:$I, Raw!$A:$A, Dispositions!ANK$14, Raw!$F:$F, Dispositions!$C20, Raw!$H:$H, "E02")</f>
        <v>0</v>
      </c>
      <c r="ANL20" s="36">
        <f>SUMIFS(Raw!$I:$I, Raw!$A:$A, Dispositions!ANL$14, Raw!$F:$F, Dispositions!$C20, Raw!$H:$H, "E02")</f>
        <v>0</v>
      </c>
      <c r="ANN20" s="34">
        <f>SUMIFS(Raw!$I:$I, Raw!$A:$A, Dispositions!ANN$14, Raw!$F:$F, Dispositions!$C20, Raw!$H:$H, "E03")</f>
        <v>0</v>
      </c>
      <c r="ANO20" s="35">
        <f>SUMIFS(Raw!$I:$I, Raw!$A:$A, Dispositions!ANO$14, Raw!$F:$F, Dispositions!$C20, Raw!$H:$H, "E03")</f>
        <v>0</v>
      </c>
      <c r="ANP20" s="35">
        <f>SUMIFS(Raw!$I:$I, Raw!$A:$A, Dispositions!ANP$14, Raw!$F:$F, Dispositions!$C20, Raw!$H:$H, "E03")</f>
        <v>0</v>
      </c>
      <c r="ANQ20" s="35">
        <f>SUMIFS(Raw!$I:$I, Raw!$A:$A, Dispositions!ANQ$14, Raw!$F:$F, Dispositions!$C20, Raw!$H:$H, "E03")</f>
        <v>0</v>
      </c>
      <c r="ANR20" s="35">
        <f>SUMIFS(Raw!$I:$I, Raw!$A:$A, Dispositions!ANR$14, Raw!$F:$F, Dispositions!$C20, Raw!$H:$H, "E03")</f>
        <v>0</v>
      </c>
      <c r="ANS20" s="35">
        <f>SUMIFS(Raw!$I:$I, Raw!$A:$A, Dispositions!ANS$14, Raw!$F:$F, Dispositions!$C20, Raw!$H:$H, "E03")</f>
        <v>0</v>
      </c>
      <c r="ANT20" s="36">
        <f>SUMIFS(Raw!$I:$I, Raw!$A:$A, Dispositions!ANT$14, Raw!$F:$F, Dispositions!$C20, Raw!$H:$H, "E03")</f>
        <v>0</v>
      </c>
      <c r="ANV20" s="34">
        <f>SUMIFS(Raw!$I:$I, Raw!$A:$A, Dispositions!ANV$14, Raw!$F:$F, Dispositions!$C20, Raw!$H:$H, "E05")</f>
        <v>0</v>
      </c>
      <c r="ANW20" s="35">
        <f>SUMIFS(Raw!$I:$I, Raw!$A:$A, Dispositions!ANW$14, Raw!$F:$F, Dispositions!$C20, Raw!$H:$H, "E05")</f>
        <v>0</v>
      </c>
      <c r="ANX20" s="35">
        <f>SUMIFS(Raw!$I:$I, Raw!$A:$A, Dispositions!ANX$14, Raw!$F:$F, Dispositions!$C20, Raw!$H:$H, "E05")</f>
        <v>0</v>
      </c>
      <c r="ANY20" s="35">
        <f>SUMIFS(Raw!$I:$I, Raw!$A:$A, Dispositions!ANY$14, Raw!$F:$F, Dispositions!$C20, Raw!$H:$H, "E05")</f>
        <v>0</v>
      </c>
      <c r="ANZ20" s="35">
        <f>SUMIFS(Raw!$I:$I, Raw!$A:$A, Dispositions!ANZ$14, Raw!$F:$F, Dispositions!$C20, Raw!$H:$H, "E05")</f>
        <v>0</v>
      </c>
      <c r="AOA20" s="35">
        <f>SUMIFS(Raw!$I:$I, Raw!$A:$A, Dispositions!AOA$14, Raw!$F:$F, Dispositions!$C20, Raw!$H:$H, "E05")</f>
        <v>0</v>
      </c>
      <c r="AOB20" s="36">
        <f>SUMIFS(Raw!$I:$I, Raw!$A:$A, Dispositions!AOB$14, Raw!$F:$F, Dispositions!$C20, Raw!$H:$H, "E05")</f>
        <v>0</v>
      </c>
      <c r="AOD20" s="34">
        <f>SUMIFS(Raw!$I:$I, Raw!$A:$A, Dispositions!AOD$14, Raw!$F:$F, Dispositions!$C20, Raw!$H:$H, "E12")</f>
        <v>0</v>
      </c>
      <c r="AOE20" s="35">
        <f>SUMIFS(Raw!$I:$I, Raw!$A:$A, Dispositions!AOE$14, Raw!$F:$F, Dispositions!$C20, Raw!$H:$H, "E12")</f>
        <v>0</v>
      </c>
      <c r="AOF20" s="35">
        <f>SUMIFS(Raw!$I:$I, Raw!$A:$A, Dispositions!AOF$14, Raw!$F:$F, Dispositions!$C20, Raw!$H:$H, "E12")</f>
        <v>0</v>
      </c>
      <c r="AOG20" s="35">
        <f>SUMIFS(Raw!$I:$I, Raw!$A:$A, Dispositions!AOG$14, Raw!$F:$F, Dispositions!$C20, Raw!$H:$H, "E12")</f>
        <v>0</v>
      </c>
      <c r="AOH20" s="35">
        <f>SUMIFS(Raw!$I:$I, Raw!$A:$A, Dispositions!AOH$14, Raw!$F:$F, Dispositions!$C20, Raw!$H:$H, "E12")</f>
        <v>0</v>
      </c>
      <c r="AOI20" s="35">
        <f>SUMIFS(Raw!$I:$I, Raw!$A:$A, Dispositions!AOI$14, Raw!$F:$F, Dispositions!$C20, Raw!$H:$H, "E12")</f>
        <v>0</v>
      </c>
      <c r="AOJ20" s="36">
        <f>SUMIFS(Raw!$I:$I, Raw!$A:$A, Dispositions!AOJ$14, Raw!$F:$F, Dispositions!$C20, Raw!$H:$H, "E12")</f>
        <v>0</v>
      </c>
      <c r="AOL20" s="34">
        <f>SUMIFS(Raw!$I:$I, Raw!$A:$A, Dispositions!AOL$14, Raw!$F:$F, Dispositions!$C20, Raw!$H:$H, "E13")</f>
        <v>0</v>
      </c>
      <c r="AOM20" s="35">
        <f>SUMIFS(Raw!$I:$I, Raw!$A:$A, Dispositions!AOM$14, Raw!$F:$F, Dispositions!$C20, Raw!$H:$H, "E13")</f>
        <v>0</v>
      </c>
      <c r="AON20" s="35">
        <f>SUMIFS(Raw!$I:$I, Raw!$A:$A, Dispositions!AON$14, Raw!$F:$F, Dispositions!$C20, Raw!$H:$H, "E13")</f>
        <v>0</v>
      </c>
      <c r="AOO20" s="35">
        <f>SUMIFS(Raw!$I:$I, Raw!$A:$A, Dispositions!AOO$14, Raw!$F:$F, Dispositions!$C20, Raw!$H:$H, "E13")</f>
        <v>0</v>
      </c>
      <c r="AOP20" s="35">
        <f>SUMIFS(Raw!$I:$I, Raw!$A:$A, Dispositions!AOP$14, Raw!$F:$F, Dispositions!$C20, Raw!$H:$H, "E13")</f>
        <v>0</v>
      </c>
      <c r="AOQ20" s="35">
        <f>SUMIFS(Raw!$I:$I, Raw!$A:$A, Dispositions!AOQ$14, Raw!$F:$F, Dispositions!$C20, Raw!$H:$H, "E13")</f>
        <v>0</v>
      </c>
      <c r="AOR20" s="36">
        <f>SUMIFS(Raw!$I:$I, Raw!$A:$A, Dispositions!AOR$14, Raw!$F:$F, Dispositions!$C20, Raw!$H:$H, "E13")</f>
        <v>0</v>
      </c>
      <c r="AOT20" s="34">
        <f>SUMIFS(Raw!$I:$I, Raw!$A:$A, Dispositions!AOT$14, Raw!$F:$F, Dispositions!$C20, Raw!$H:$H, "E14")</f>
        <v>0</v>
      </c>
      <c r="AOU20" s="35">
        <f>SUMIFS(Raw!$I:$I, Raw!$A:$A, Dispositions!AOU$14, Raw!$F:$F, Dispositions!$C20, Raw!$H:$H, "E14")</f>
        <v>0</v>
      </c>
      <c r="AOV20" s="35">
        <f>SUMIFS(Raw!$I:$I, Raw!$A:$A, Dispositions!AOV$14, Raw!$F:$F, Dispositions!$C20, Raw!$H:$H, "E14")</f>
        <v>0</v>
      </c>
      <c r="AOW20" s="35">
        <f>SUMIFS(Raw!$I:$I, Raw!$A:$A, Dispositions!AOW$14, Raw!$F:$F, Dispositions!$C20, Raw!$H:$H, "E14")</f>
        <v>0</v>
      </c>
      <c r="AOX20" s="35">
        <f>SUMIFS(Raw!$I:$I, Raw!$A:$A, Dispositions!AOX$14, Raw!$F:$F, Dispositions!$C20, Raw!$H:$H, "E14")</f>
        <v>0</v>
      </c>
      <c r="AOY20" s="35">
        <f>SUMIFS(Raw!$I:$I, Raw!$A:$A, Dispositions!AOY$14, Raw!$F:$F, Dispositions!$C20, Raw!$H:$H, "E14")</f>
        <v>0</v>
      </c>
      <c r="AOZ20" s="36">
        <f>SUMIFS(Raw!$I:$I, Raw!$A:$A, Dispositions!AOZ$14, Raw!$F:$F, Dispositions!$C20, Raw!$H:$H, "E14")</f>
        <v>0</v>
      </c>
      <c r="APB20" s="34">
        <f>SUMIFS(Raw!$I:$I, Raw!$A:$A, Dispositions!APB$14, Raw!$F:$F, Dispositions!$C20, Raw!$H:$H, "E15")</f>
        <v>0</v>
      </c>
      <c r="APC20" s="35">
        <f>SUMIFS(Raw!$I:$I, Raw!$A:$A, Dispositions!APC$14, Raw!$F:$F, Dispositions!$C20, Raw!$H:$H, "E15")</f>
        <v>0</v>
      </c>
      <c r="APD20" s="35">
        <f>SUMIFS(Raw!$I:$I, Raw!$A:$A, Dispositions!APD$14, Raw!$F:$F, Dispositions!$C20, Raw!$H:$H, "E15")</f>
        <v>0</v>
      </c>
      <c r="APE20" s="35">
        <f>SUMIFS(Raw!$I:$I, Raw!$A:$A, Dispositions!APE$14, Raw!$F:$F, Dispositions!$C20, Raw!$H:$H, "E15")</f>
        <v>0</v>
      </c>
      <c r="APF20" s="35">
        <f>SUMIFS(Raw!$I:$I, Raw!$A:$A, Dispositions!APF$14, Raw!$F:$F, Dispositions!$C20, Raw!$H:$H, "E15")</f>
        <v>0</v>
      </c>
      <c r="APG20" s="35">
        <f>SUMIFS(Raw!$I:$I, Raw!$A:$A, Dispositions!APG$14, Raw!$F:$F, Dispositions!$C20, Raw!$H:$H, "E15")</f>
        <v>0</v>
      </c>
      <c r="APH20" s="36">
        <f>SUMIFS(Raw!$I:$I, Raw!$A:$A, Dispositions!APH$14, Raw!$F:$F, Dispositions!$C20, Raw!$H:$H, "E15")</f>
        <v>0</v>
      </c>
      <c r="APJ20" s="34">
        <f>SUMIFS(Raw!$I:$I, Raw!$A:$A, Dispositions!APJ$14, Raw!$F:$F, Dispositions!$C20, Raw!$H:$H, "E16")</f>
        <v>0</v>
      </c>
      <c r="APK20" s="35">
        <f>SUMIFS(Raw!$I:$I, Raw!$A:$A, Dispositions!APK$14, Raw!$F:$F, Dispositions!$C20, Raw!$H:$H, "E16")</f>
        <v>0</v>
      </c>
      <c r="APL20" s="35">
        <f>SUMIFS(Raw!$I:$I, Raw!$A:$A, Dispositions!APL$14, Raw!$F:$F, Dispositions!$C20, Raw!$H:$H, "E16")</f>
        <v>0</v>
      </c>
      <c r="APM20" s="35">
        <f>SUMIFS(Raw!$I:$I, Raw!$A:$A, Dispositions!APM$14, Raw!$F:$F, Dispositions!$C20, Raw!$H:$H, "E16")</f>
        <v>0</v>
      </c>
      <c r="APN20" s="35">
        <f>SUMIFS(Raw!$I:$I, Raw!$A:$A, Dispositions!APN$14, Raw!$F:$F, Dispositions!$C20, Raw!$H:$H, "E16")</f>
        <v>0</v>
      </c>
      <c r="APO20" s="35">
        <f>SUMIFS(Raw!$I:$I, Raw!$A:$A, Dispositions!APO$14, Raw!$F:$F, Dispositions!$C20, Raw!$H:$H, "E16")</f>
        <v>0</v>
      </c>
      <c r="APP20" s="36">
        <f>SUMIFS(Raw!$I:$I, Raw!$A:$A, Dispositions!APP$14, Raw!$F:$F, Dispositions!$C20, Raw!$H:$H, "E16")</f>
        <v>0</v>
      </c>
      <c r="APR20" s="34">
        <f>SUMIFS(Raw!$I:$I, Raw!$A:$A, Dispositions!APR$14, Raw!$F:$F, Dispositions!$C20, Raw!$H:$H, "E18")</f>
        <v>0</v>
      </c>
      <c r="APS20" s="35">
        <f>SUMIFS(Raw!$I:$I, Raw!$A:$A, Dispositions!APS$14, Raw!$F:$F, Dispositions!$C20, Raw!$H:$H, "E18")</f>
        <v>0</v>
      </c>
      <c r="APT20" s="35">
        <f>SUMIFS(Raw!$I:$I, Raw!$A:$A, Dispositions!APT$14, Raw!$F:$F, Dispositions!$C20, Raw!$H:$H, "E18")</f>
        <v>0</v>
      </c>
      <c r="APU20" s="35">
        <f>SUMIFS(Raw!$I:$I, Raw!$A:$A, Dispositions!APU$14, Raw!$F:$F, Dispositions!$C20, Raw!$H:$H, "E18")</f>
        <v>0</v>
      </c>
      <c r="APV20" s="35">
        <f>SUMIFS(Raw!$I:$I, Raw!$A:$A, Dispositions!APV$14, Raw!$F:$F, Dispositions!$C20, Raw!$H:$H, "E18")</f>
        <v>0</v>
      </c>
      <c r="APW20" s="35">
        <f>SUMIFS(Raw!$I:$I, Raw!$A:$A, Dispositions!APW$14, Raw!$F:$F, Dispositions!$C20, Raw!$H:$H, "E18")</f>
        <v>0</v>
      </c>
      <c r="APX20" s="36">
        <f>SUMIFS(Raw!$I:$I, Raw!$A:$A, Dispositions!APX$14, Raw!$F:$F, Dispositions!$C20, Raw!$H:$H, "E18")</f>
        <v>0</v>
      </c>
      <c r="APZ20" s="34">
        <f>SUMIFS(Raw!$I:$I, Raw!$A:$A, Dispositions!APZ$14, Raw!$F:$F, Dispositions!$C20, Raw!$H:$H, "E34")</f>
        <v>0</v>
      </c>
      <c r="AQA20" s="35">
        <f>SUMIFS(Raw!$I:$I, Raw!$A:$A, Dispositions!AQA$14, Raw!$F:$F, Dispositions!$C20, Raw!$H:$H, "E34")</f>
        <v>0</v>
      </c>
      <c r="AQB20" s="35">
        <f>SUMIFS(Raw!$I:$I, Raw!$A:$A, Dispositions!AQB$14, Raw!$F:$F, Dispositions!$C20, Raw!$H:$H, "E34")</f>
        <v>0</v>
      </c>
      <c r="AQC20" s="35">
        <f>SUMIFS(Raw!$I:$I, Raw!$A:$A, Dispositions!AQC$14, Raw!$F:$F, Dispositions!$C20, Raw!$H:$H, "E34")</f>
        <v>0</v>
      </c>
      <c r="AQD20" s="35">
        <f>SUMIFS(Raw!$I:$I, Raw!$A:$A, Dispositions!AQD$14, Raw!$F:$F, Dispositions!$C20, Raw!$H:$H, "E34")</f>
        <v>0</v>
      </c>
      <c r="AQE20" s="35">
        <f>SUMIFS(Raw!$I:$I, Raw!$A:$A, Dispositions!AQE$14, Raw!$F:$F, Dispositions!$C20, Raw!$H:$H, "E34")</f>
        <v>0</v>
      </c>
      <c r="AQF20" s="36">
        <f>SUMIFS(Raw!$I:$I, Raw!$A:$A, Dispositions!AQF$14, Raw!$F:$F, Dispositions!$C20, Raw!$H:$H, "E34")</f>
        <v>0</v>
      </c>
      <c r="AQH20" s="34">
        <f>SUMIFS(Raw!$I:$I, Raw!$A:$A, Dispositions!AQH$14, Raw!$F:$F, Dispositions!$C20, Raw!$H:$H, "E02")</f>
        <v>0</v>
      </c>
      <c r="AQI20" s="35">
        <f>SUMIFS(Raw!$I:$I, Raw!$A:$A, Dispositions!AQI$14, Raw!$F:$F, Dispositions!$C20, Raw!$H:$H, "E02")</f>
        <v>0</v>
      </c>
      <c r="AQJ20" s="35">
        <f>SUMIFS(Raw!$I:$I, Raw!$A:$A, Dispositions!AQJ$14, Raw!$F:$F, Dispositions!$C20, Raw!$H:$H, "E02")</f>
        <v>0</v>
      </c>
      <c r="AQK20" s="35">
        <f>SUMIFS(Raw!$I:$I, Raw!$A:$A, Dispositions!AQK$14, Raw!$F:$F, Dispositions!$C20, Raw!$H:$H, "E02")</f>
        <v>0</v>
      </c>
      <c r="AQL20" s="35">
        <f>SUMIFS(Raw!$I:$I, Raw!$A:$A, Dispositions!AQL$14, Raw!$F:$F, Dispositions!$C20, Raw!$H:$H, "E02")</f>
        <v>0</v>
      </c>
      <c r="AQM20" s="35">
        <f>SUMIFS(Raw!$I:$I, Raw!$A:$A, Dispositions!AQM$14, Raw!$F:$F, Dispositions!$C20, Raw!$H:$H, "E02")</f>
        <v>0</v>
      </c>
      <c r="AQN20" s="36">
        <f>SUMIFS(Raw!$I:$I, Raw!$A:$A, Dispositions!AQN$14, Raw!$F:$F, Dispositions!$C20, Raw!$H:$H, "E02")</f>
        <v>0</v>
      </c>
      <c r="AQP20" s="34">
        <f>SUMIFS(Raw!$I:$I, Raw!$A:$A, Dispositions!AQP$14, Raw!$F:$F, Dispositions!$C20, Raw!$H:$H, "E03")</f>
        <v>0</v>
      </c>
      <c r="AQQ20" s="35">
        <f>SUMIFS(Raw!$I:$I, Raw!$A:$A, Dispositions!AQQ$14, Raw!$F:$F, Dispositions!$C20, Raw!$H:$H, "E03")</f>
        <v>0</v>
      </c>
      <c r="AQR20" s="35">
        <f>SUMIFS(Raw!$I:$I, Raw!$A:$A, Dispositions!AQR$14, Raw!$F:$F, Dispositions!$C20, Raw!$H:$H, "E03")</f>
        <v>0</v>
      </c>
      <c r="AQS20" s="35">
        <f>SUMIFS(Raw!$I:$I, Raw!$A:$A, Dispositions!AQS$14, Raw!$F:$F, Dispositions!$C20, Raw!$H:$H, "E03")</f>
        <v>0</v>
      </c>
      <c r="AQT20" s="35">
        <f>SUMIFS(Raw!$I:$I, Raw!$A:$A, Dispositions!AQT$14, Raw!$F:$F, Dispositions!$C20, Raw!$H:$H, "E03")</f>
        <v>0</v>
      </c>
      <c r="AQU20" s="35">
        <f>SUMIFS(Raw!$I:$I, Raw!$A:$A, Dispositions!AQU$14, Raw!$F:$F, Dispositions!$C20, Raw!$H:$H, "E03")</f>
        <v>0</v>
      </c>
      <c r="AQV20" s="36">
        <f>SUMIFS(Raw!$I:$I, Raw!$A:$A, Dispositions!AQV$14, Raw!$F:$F, Dispositions!$C20, Raw!$H:$H, "E03")</f>
        <v>0</v>
      </c>
      <c r="AQX20" s="34">
        <f>SUMIFS(Raw!$I:$I, Raw!$A:$A, Dispositions!AQX$14, Raw!$F:$F, Dispositions!$C20, Raw!$H:$H, "E05")</f>
        <v>0</v>
      </c>
      <c r="AQY20" s="35">
        <f>SUMIFS(Raw!$I:$I, Raw!$A:$A, Dispositions!AQY$14, Raw!$F:$F, Dispositions!$C20, Raw!$H:$H, "E05")</f>
        <v>0</v>
      </c>
      <c r="AQZ20" s="35">
        <f>SUMIFS(Raw!$I:$I, Raw!$A:$A, Dispositions!AQZ$14, Raw!$F:$F, Dispositions!$C20, Raw!$H:$H, "E05")</f>
        <v>0</v>
      </c>
      <c r="ARA20" s="35">
        <f>SUMIFS(Raw!$I:$I, Raw!$A:$A, Dispositions!ARA$14, Raw!$F:$F, Dispositions!$C20, Raw!$H:$H, "E05")</f>
        <v>0</v>
      </c>
      <c r="ARB20" s="35">
        <f>SUMIFS(Raw!$I:$I, Raw!$A:$A, Dispositions!ARB$14, Raw!$F:$F, Dispositions!$C20, Raw!$H:$H, "E05")</f>
        <v>0</v>
      </c>
      <c r="ARC20" s="35">
        <f>SUMIFS(Raw!$I:$I, Raw!$A:$A, Dispositions!ARC$14, Raw!$F:$F, Dispositions!$C20, Raw!$H:$H, "E05")</f>
        <v>0</v>
      </c>
      <c r="ARD20" s="36">
        <f>SUMIFS(Raw!$I:$I, Raw!$A:$A, Dispositions!ARD$14, Raw!$F:$F, Dispositions!$C20, Raw!$H:$H, "E05")</f>
        <v>0</v>
      </c>
      <c r="ARF20" s="34">
        <f>SUMIFS(Raw!$I:$I, Raw!$A:$A, Dispositions!ARF$14, Raw!$F:$F, Dispositions!$C20, Raw!$H:$H, "E12")</f>
        <v>0</v>
      </c>
      <c r="ARG20" s="35">
        <f>SUMIFS(Raw!$I:$I, Raw!$A:$A, Dispositions!ARG$14, Raw!$F:$F, Dispositions!$C20, Raw!$H:$H, "E12")</f>
        <v>0</v>
      </c>
      <c r="ARH20" s="35">
        <f>SUMIFS(Raw!$I:$I, Raw!$A:$A, Dispositions!ARH$14, Raw!$F:$F, Dispositions!$C20, Raw!$H:$H, "E12")</f>
        <v>0</v>
      </c>
      <c r="ARI20" s="35">
        <f>SUMIFS(Raw!$I:$I, Raw!$A:$A, Dispositions!ARI$14, Raw!$F:$F, Dispositions!$C20, Raw!$H:$H, "E12")</f>
        <v>0</v>
      </c>
      <c r="ARJ20" s="35">
        <f>SUMIFS(Raw!$I:$I, Raw!$A:$A, Dispositions!ARJ$14, Raw!$F:$F, Dispositions!$C20, Raw!$H:$H, "E12")</f>
        <v>0</v>
      </c>
      <c r="ARK20" s="35">
        <f>SUMIFS(Raw!$I:$I, Raw!$A:$A, Dispositions!ARK$14, Raw!$F:$F, Dispositions!$C20, Raw!$H:$H, "E12")</f>
        <v>0</v>
      </c>
      <c r="ARL20" s="36">
        <f>SUMIFS(Raw!$I:$I, Raw!$A:$A, Dispositions!ARL$14, Raw!$F:$F, Dispositions!$C20, Raw!$H:$H, "E12")</f>
        <v>0</v>
      </c>
      <c r="ARN20" s="34">
        <f>SUMIFS(Raw!$I:$I, Raw!$A:$A, Dispositions!ARN$14, Raw!$F:$F, Dispositions!$C20, Raw!$H:$H, "E13")</f>
        <v>0</v>
      </c>
      <c r="ARO20" s="35">
        <f>SUMIFS(Raw!$I:$I, Raw!$A:$A, Dispositions!ARO$14, Raw!$F:$F, Dispositions!$C20, Raw!$H:$H, "E13")</f>
        <v>0</v>
      </c>
      <c r="ARP20" s="35">
        <f>SUMIFS(Raw!$I:$I, Raw!$A:$A, Dispositions!ARP$14, Raw!$F:$F, Dispositions!$C20, Raw!$H:$H, "E13")</f>
        <v>0</v>
      </c>
      <c r="ARQ20" s="35">
        <f>SUMIFS(Raw!$I:$I, Raw!$A:$A, Dispositions!ARQ$14, Raw!$F:$F, Dispositions!$C20, Raw!$H:$H, "E13")</f>
        <v>0</v>
      </c>
      <c r="ARR20" s="35">
        <f>SUMIFS(Raw!$I:$I, Raw!$A:$A, Dispositions!ARR$14, Raw!$F:$F, Dispositions!$C20, Raw!$H:$H, "E13")</f>
        <v>0</v>
      </c>
      <c r="ARS20" s="35">
        <f>SUMIFS(Raw!$I:$I, Raw!$A:$A, Dispositions!ARS$14, Raw!$F:$F, Dispositions!$C20, Raw!$H:$H, "E13")</f>
        <v>0</v>
      </c>
      <c r="ART20" s="36">
        <f>SUMIFS(Raw!$I:$I, Raw!$A:$A, Dispositions!ART$14, Raw!$F:$F, Dispositions!$C20, Raw!$H:$H, "E13")</f>
        <v>0</v>
      </c>
      <c r="ARV20" s="34">
        <f>SUMIFS(Raw!$I:$I, Raw!$A:$A, Dispositions!ARV$14, Raw!$F:$F, Dispositions!$C20, Raw!$H:$H, "E14")</f>
        <v>0</v>
      </c>
      <c r="ARW20" s="35">
        <f>SUMIFS(Raw!$I:$I, Raw!$A:$A, Dispositions!ARW$14, Raw!$F:$F, Dispositions!$C20, Raw!$H:$H, "E14")</f>
        <v>0</v>
      </c>
      <c r="ARX20" s="35">
        <f>SUMIFS(Raw!$I:$I, Raw!$A:$A, Dispositions!ARX$14, Raw!$F:$F, Dispositions!$C20, Raw!$H:$H, "E14")</f>
        <v>0</v>
      </c>
      <c r="ARY20" s="35">
        <f>SUMIFS(Raw!$I:$I, Raw!$A:$A, Dispositions!ARY$14, Raw!$F:$F, Dispositions!$C20, Raw!$H:$H, "E14")</f>
        <v>0</v>
      </c>
      <c r="ARZ20" s="35">
        <f>SUMIFS(Raw!$I:$I, Raw!$A:$A, Dispositions!ARZ$14, Raw!$F:$F, Dispositions!$C20, Raw!$H:$H, "E14")</f>
        <v>0</v>
      </c>
      <c r="ASA20" s="35">
        <f>SUMIFS(Raw!$I:$I, Raw!$A:$A, Dispositions!ASA$14, Raw!$F:$F, Dispositions!$C20, Raw!$H:$H, "E14")</f>
        <v>0</v>
      </c>
      <c r="ASB20" s="36">
        <f>SUMIFS(Raw!$I:$I, Raw!$A:$A, Dispositions!ASB$14, Raw!$F:$F, Dispositions!$C20, Raw!$H:$H, "E14")</f>
        <v>0</v>
      </c>
      <c r="ASD20" s="34">
        <f>SUMIFS(Raw!$I:$I, Raw!$A:$A, Dispositions!ASD$14, Raw!$F:$F, Dispositions!$C20, Raw!$H:$H, "E15")</f>
        <v>0</v>
      </c>
      <c r="ASE20" s="35">
        <f>SUMIFS(Raw!$I:$I, Raw!$A:$A, Dispositions!ASE$14, Raw!$F:$F, Dispositions!$C20, Raw!$H:$H, "E15")</f>
        <v>0</v>
      </c>
      <c r="ASF20" s="35">
        <f>SUMIFS(Raw!$I:$I, Raw!$A:$A, Dispositions!ASF$14, Raw!$F:$F, Dispositions!$C20, Raw!$H:$H, "E15")</f>
        <v>0</v>
      </c>
      <c r="ASG20" s="35">
        <f>SUMIFS(Raw!$I:$I, Raw!$A:$A, Dispositions!ASG$14, Raw!$F:$F, Dispositions!$C20, Raw!$H:$H, "E15")</f>
        <v>0</v>
      </c>
      <c r="ASH20" s="35">
        <f>SUMIFS(Raw!$I:$I, Raw!$A:$A, Dispositions!ASH$14, Raw!$F:$F, Dispositions!$C20, Raw!$H:$H, "E15")</f>
        <v>0</v>
      </c>
      <c r="ASI20" s="35">
        <f>SUMIFS(Raw!$I:$I, Raw!$A:$A, Dispositions!ASI$14, Raw!$F:$F, Dispositions!$C20, Raw!$H:$H, "E15")</f>
        <v>0</v>
      </c>
      <c r="ASJ20" s="36">
        <f>SUMIFS(Raw!$I:$I, Raw!$A:$A, Dispositions!ASJ$14, Raw!$F:$F, Dispositions!$C20, Raw!$H:$H, "E15")</f>
        <v>0</v>
      </c>
      <c r="ASL20" s="34">
        <f>SUMIFS(Raw!$I:$I, Raw!$A:$A, Dispositions!ASL$14, Raw!$F:$F, Dispositions!$C20, Raw!$H:$H, "E16")</f>
        <v>0</v>
      </c>
      <c r="ASM20" s="35">
        <f>SUMIFS(Raw!$I:$I, Raw!$A:$A, Dispositions!ASM$14, Raw!$F:$F, Dispositions!$C20, Raw!$H:$H, "E16")</f>
        <v>0</v>
      </c>
      <c r="ASN20" s="35">
        <f>SUMIFS(Raw!$I:$I, Raw!$A:$A, Dispositions!ASN$14, Raw!$F:$F, Dispositions!$C20, Raw!$H:$H, "E16")</f>
        <v>0</v>
      </c>
      <c r="ASO20" s="35">
        <f>SUMIFS(Raw!$I:$I, Raw!$A:$A, Dispositions!ASO$14, Raw!$F:$F, Dispositions!$C20, Raw!$H:$H, "E16")</f>
        <v>0</v>
      </c>
      <c r="ASP20" s="35">
        <f>SUMIFS(Raw!$I:$I, Raw!$A:$A, Dispositions!ASP$14, Raw!$F:$F, Dispositions!$C20, Raw!$H:$H, "E16")</f>
        <v>0</v>
      </c>
      <c r="ASQ20" s="35">
        <f>SUMIFS(Raw!$I:$I, Raw!$A:$A, Dispositions!ASQ$14, Raw!$F:$F, Dispositions!$C20, Raw!$H:$H, "E16")</f>
        <v>0</v>
      </c>
      <c r="ASR20" s="36">
        <f>SUMIFS(Raw!$I:$I, Raw!$A:$A, Dispositions!ASR$14, Raw!$F:$F, Dispositions!$C20, Raw!$H:$H, "E16")</f>
        <v>0</v>
      </c>
      <c r="AST20" s="34">
        <f>SUMIFS(Raw!$I:$I, Raw!$A:$A, Dispositions!AST$14, Raw!$F:$F, Dispositions!$C20, Raw!$H:$H, "E18")</f>
        <v>0</v>
      </c>
      <c r="ASU20" s="35">
        <f>SUMIFS(Raw!$I:$I, Raw!$A:$A, Dispositions!ASU$14, Raw!$F:$F, Dispositions!$C20, Raw!$H:$H, "E18")</f>
        <v>0</v>
      </c>
      <c r="ASV20" s="35">
        <f>SUMIFS(Raw!$I:$I, Raw!$A:$A, Dispositions!ASV$14, Raw!$F:$F, Dispositions!$C20, Raw!$H:$H, "E18")</f>
        <v>0</v>
      </c>
      <c r="ASW20" s="35">
        <f>SUMIFS(Raw!$I:$I, Raw!$A:$A, Dispositions!ASW$14, Raw!$F:$F, Dispositions!$C20, Raw!$H:$H, "E18")</f>
        <v>0</v>
      </c>
      <c r="ASX20" s="35">
        <f>SUMIFS(Raw!$I:$I, Raw!$A:$A, Dispositions!ASX$14, Raw!$F:$F, Dispositions!$C20, Raw!$H:$H, "E18")</f>
        <v>0</v>
      </c>
      <c r="ASY20" s="35">
        <f>SUMIFS(Raw!$I:$I, Raw!$A:$A, Dispositions!ASY$14, Raw!$F:$F, Dispositions!$C20, Raw!$H:$H, "E18")</f>
        <v>0</v>
      </c>
      <c r="ASZ20" s="36">
        <f>SUMIFS(Raw!$I:$I, Raw!$A:$A, Dispositions!ASZ$14, Raw!$F:$F, Dispositions!$C20, Raw!$H:$H, "E18")</f>
        <v>0</v>
      </c>
      <c r="ATB20" s="34">
        <f>SUMIFS(Raw!$I:$I, Raw!$A:$A, Dispositions!ATB$14, Raw!$F:$F, Dispositions!$C20, Raw!$H:$H, "E34")</f>
        <v>0</v>
      </c>
      <c r="ATC20" s="35">
        <f>SUMIFS(Raw!$I:$I, Raw!$A:$A, Dispositions!ATC$14, Raw!$F:$F, Dispositions!$C20, Raw!$H:$H, "E34")</f>
        <v>0</v>
      </c>
      <c r="ATD20" s="35">
        <f>SUMIFS(Raw!$I:$I, Raw!$A:$A, Dispositions!ATD$14, Raw!$F:$F, Dispositions!$C20, Raw!$H:$H, "E34")</f>
        <v>0</v>
      </c>
      <c r="ATE20" s="35">
        <f>SUMIFS(Raw!$I:$I, Raw!$A:$A, Dispositions!ATE$14, Raw!$F:$F, Dispositions!$C20, Raw!$H:$H, "E34")</f>
        <v>0</v>
      </c>
      <c r="ATF20" s="35">
        <f>SUMIFS(Raw!$I:$I, Raw!$A:$A, Dispositions!ATF$14, Raw!$F:$F, Dispositions!$C20, Raw!$H:$H, "E34")</f>
        <v>0</v>
      </c>
      <c r="ATG20" s="35">
        <f>SUMIFS(Raw!$I:$I, Raw!$A:$A, Dispositions!ATG$14, Raw!$F:$F, Dispositions!$C20, Raw!$H:$H, "E34")</f>
        <v>0</v>
      </c>
      <c r="ATH20" s="36">
        <f>SUMIFS(Raw!$I:$I, Raw!$A:$A, Dispositions!ATH$14, Raw!$F:$F, Dispositions!$C20, Raw!$H:$H, "E34")</f>
        <v>0</v>
      </c>
      <c r="ATJ20" s="34">
        <f>SUMIFS(Raw!$I:$I, Raw!$A:$A, Dispositions!ATJ$14, Raw!$F:$F, Dispositions!$C20, Raw!$H:$H, "E02")</f>
        <v>0</v>
      </c>
      <c r="ATK20" s="35">
        <f>SUMIFS(Raw!$I:$I, Raw!$A:$A, Dispositions!ATK$14, Raw!$F:$F, Dispositions!$C20, Raw!$H:$H, "E02")</f>
        <v>0</v>
      </c>
      <c r="ATL20" s="35">
        <f>SUMIFS(Raw!$I:$I, Raw!$A:$A, Dispositions!ATL$14, Raw!$F:$F, Dispositions!$C20, Raw!$H:$H, "E02")</f>
        <v>0</v>
      </c>
      <c r="ATM20" s="35">
        <f>SUMIFS(Raw!$I:$I, Raw!$A:$A, Dispositions!ATM$14, Raw!$F:$F, Dispositions!$C20, Raw!$H:$H, "E02")</f>
        <v>0</v>
      </c>
      <c r="ATN20" s="35">
        <f>SUMIFS(Raw!$I:$I, Raw!$A:$A, Dispositions!ATN$14, Raw!$F:$F, Dispositions!$C20, Raw!$H:$H, "E02")</f>
        <v>0</v>
      </c>
      <c r="ATO20" s="35">
        <f>SUMIFS(Raw!$I:$I, Raw!$A:$A, Dispositions!ATO$14, Raw!$F:$F, Dispositions!$C20, Raw!$H:$H, "E02")</f>
        <v>0</v>
      </c>
      <c r="ATP20" s="36">
        <f>SUMIFS(Raw!$I:$I, Raw!$A:$A, Dispositions!ATP$14, Raw!$F:$F, Dispositions!$C20, Raw!$H:$H, "E02")</f>
        <v>0</v>
      </c>
      <c r="ATR20" s="34">
        <f>SUMIFS(Raw!$I:$I, Raw!$A:$A, Dispositions!ATR$14, Raw!$F:$F, Dispositions!$C20, Raw!$H:$H, "E03")</f>
        <v>0</v>
      </c>
      <c r="ATS20" s="35">
        <f>SUMIFS(Raw!$I:$I, Raw!$A:$A, Dispositions!ATS$14, Raw!$F:$F, Dispositions!$C20, Raw!$H:$H, "E03")</f>
        <v>0</v>
      </c>
      <c r="ATT20" s="35">
        <f>SUMIFS(Raw!$I:$I, Raw!$A:$A, Dispositions!ATT$14, Raw!$F:$F, Dispositions!$C20, Raw!$H:$H, "E03")</f>
        <v>0</v>
      </c>
      <c r="ATU20" s="35">
        <f>SUMIFS(Raw!$I:$I, Raw!$A:$A, Dispositions!ATU$14, Raw!$F:$F, Dispositions!$C20, Raw!$H:$H, "E03")</f>
        <v>0</v>
      </c>
      <c r="ATV20" s="35">
        <f>SUMIFS(Raw!$I:$I, Raw!$A:$A, Dispositions!ATV$14, Raw!$F:$F, Dispositions!$C20, Raw!$H:$H, "E03")</f>
        <v>0</v>
      </c>
      <c r="ATW20" s="35">
        <f>SUMIFS(Raw!$I:$I, Raw!$A:$A, Dispositions!ATW$14, Raw!$F:$F, Dispositions!$C20, Raw!$H:$H, "E03")</f>
        <v>0</v>
      </c>
      <c r="ATX20" s="36">
        <f>SUMIFS(Raw!$I:$I, Raw!$A:$A, Dispositions!ATX$14, Raw!$F:$F, Dispositions!$C20, Raw!$H:$H, "E03")</f>
        <v>0</v>
      </c>
      <c r="ATZ20" s="34">
        <f>SUMIFS(Raw!$I:$I, Raw!$A:$A, Dispositions!ATZ$14, Raw!$F:$F, Dispositions!$C20, Raw!$H:$H, "E05")</f>
        <v>0</v>
      </c>
      <c r="AUA20" s="35">
        <f>SUMIFS(Raw!$I:$I, Raw!$A:$A, Dispositions!AUA$14, Raw!$F:$F, Dispositions!$C20, Raw!$H:$H, "E05")</f>
        <v>0</v>
      </c>
      <c r="AUB20" s="35">
        <f>SUMIFS(Raw!$I:$I, Raw!$A:$A, Dispositions!AUB$14, Raw!$F:$F, Dispositions!$C20, Raw!$H:$H, "E05")</f>
        <v>0</v>
      </c>
      <c r="AUC20" s="35">
        <f>SUMIFS(Raw!$I:$I, Raw!$A:$A, Dispositions!AUC$14, Raw!$F:$F, Dispositions!$C20, Raw!$H:$H, "E05")</f>
        <v>0</v>
      </c>
      <c r="AUD20" s="35">
        <f>SUMIFS(Raw!$I:$I, Raw!$A:$A, Dispositions!AUD$14, Raw!$F:$F, Dispositions!$C20, Raw!$H:$H, "E05")</f>
        <v>0</v>
      </c>
      <c r="AUE20" s="35">
        <f>SUMIFS(Raw!$I:$I, Raw!$A:$A, Dispositions!AUE$14, Raw!$F:$F, Dispositions!$C20, Raw!$H:$H, "E05")</f>
        <v>0</v>
      </c>
      <c r="AUF20" s="36">
        <f>SUMIFS(Raw!$I:$I, Raw!$A:$A, Dispositions!AUF$14, Raw!$F:$F, Dispositions!$C20, Raw!$H:$H, "E05")</f>
        <v>0</v>
      </c>
      <c r="AUH20" s="34">
        <f>SUMIFS(Raw!$I:$I, Raw!$A:$A, Dispositions!AUH$14, Raw!$F:$F, Dispositions!$C20, Raw!$H:$H, "E12")</f>
        <v>0</v>
      </c>
      <c r="AUI20" s="35">
        <f>SUMIFS(Raw!$I:$I, Raw!$A:$A, Dispositions!AUI$14, Raw!$F:$F, Dispositions!$C20, Raw!$H:$H, "E12")</f>
        <v>0</v>
      </c>
      <c r="AUJ20" s="35">
        <f>SUMIFS(Raw!$I:$I, Raw!$A:$A, Dispositions!AUJ$14, Raw!$F:$F, Dispositions!$C20, Raw!$H:$H, "E12")</f>
        <v>0</v>
      </c>
      <c r="AUK20" s="35">
        <f>SUMIFS(Raw!$I:$I, Raw!$A:$A, Dispositions!AUK$14, Raw!$F:$F, Dispositions!$C20, Raw!$H:$H, "E12")</f>
        <v>0</v>
      </c>
      <c r="AUL20" s="35">
        <f>SUMIFS(Raw!$I:$I, Raw!$A:$A, Dispositions!AUL$14, Raw!$F:$F, Dispositions!$C20, Raw!$H:$H, "E12")</f>
        <v>0</v>
      </c>
      <c r="AUM20" s="35">
        <f>SUMIFS(Raw!$I:$I, Raw!$A:$A, Dispositions!AUM$14, Raw!$F:$F, Dispositions!$C20, Raw!$H:$H, "E12")</f>
        <v>0</v>
      </c>
      <c r="AUN20" s="36">
        <f>SUMIFS(Raw!$I:$I, Raw!$A:$A, Dispositions!AUN$14, Raw!$F:$F, Dispositions!$C20, Raw!$H:$H, "E12")</f>
        <v>0</v>
      </c>
      <c r="AUP20" s="34">
        <f>SUMIFS(Raw!$I:$I, Raw!$A:$A, Dispositions!AUP$14, Raw!$F:$F, Dispositions!$C20, Raw!$H:$H, "E13")</f>
        <v>0</v>
      </c>
      <c r="AUQ20" s="35">
        <f>SUMIFS(Raw!$I:$I, Raw!$A:$A, Dispositions!AUQ$14, Raw!$F:$F, Dispositions!$C20, Raw!$H:$H, "E13")</f>
        <v>0</v>
      </c>
      <c r="AUR20" s="35">
        <f>SUMIFS(Raw!$I:$I, Raw!$A:$A, Dispositions!AUR$14, Raw!$F:$F, Dispositions!$C20, Raw!$H:$H, "E13")</f>
        <v>0</v>
      </c>
      <c r="AUS20" s="35">
        <f>SUMIFS(Raw!$I:$I, Raw!$A:$A, Dispositions!AUS$14, Raw!$F:$F, Dispositions!$C20, Raw!$H:$H, "E13")</f>
        <v>0</v>
      </c>
      <c r="AUT20" s="35">
        <f>SUMIFS(Raw!$I:$I, Raw!$A:$A, Dispositions!AUT$14, Raw!$F:$F, Dispositions!$C20, Raw!$H:$H, "E13")</f>
        <v>0</v>
      </c>
      <c r="AUU20" s="35">
        <f>SUMIFS(Raw!$I:$I, Raw!$A:$A, Dispositions!AUU$14, Raw!$F:$F, Dispositions!$C20, Raw!$H:$H, "E13")</f>
        <v>0</v>
      </c>
      <c r="AUV20" s="36">
        <f>SUMIFS(Raw!$I:$I, Raw!$A:$A, Dispositions!AUV$14, Raw!$F:$F, Dispositions!$C20, Raw!$H:$H, "E13")</f>
        <v>0</v>
      </c>
      <c r="AUX20" s="34">
        <f>SUMIFS(Raw!$I:$I, Raw!$A:$A, Dispositions!AUX$14, Raw!$F:$F, Dispositions!$C20, Raw!$H:$H, "E14")</f>
        <v>0</v>
      </c>
      <c r="AUY20" s="35">
        <f>SUMIFS(Raw!$I:$I, Raw!$A:$A, Dispositions!AUY$14, Raw!$F:$F, Dispositions!$C20, Raw!$H:$H, "E14")</f>
        <v>0</v>
      </c>
      <c r="AUZ20" s="35">
        <f>SUMIFS(Raw!$I:$I, Raw!$A:$A, Dispositions!AUZ$14, Raw!$F:$F, Dispositions!$C20, Raw!$H:$H, "E14")</f>
        <v>0</v>
      </c>
      <c r="AVA20" s="35">
        <f>SUMIFS(Raw!$I:$I, Raw!$A:$A, Dispositions!AVA$14, Raw!$F:$F, Dispositions!$C20, Raw!$H:$H, "E14")</f>
        <v>0</v>
      </c>
      <c r="AVB20" s="35">
        <f>SUMIFS(Raw!$I:$I, Raw!$A:$A, Dispositions!AVB$14, Raw!$F:$F, Dispositions!$C20, Raw!$H:$H, "E14")</f>
        <v>0</v>
      </c>
      <c r="AVC20" s="35">
        <f>SUMIFS(Raw!$I:$I, Raw!$A:$A, Dispositions!AVC$14, Raw!$F:$F, Dispositions!$C20, Raw!$H:$H, "E14")</f>
        <v>0</v>
      </c>
      <c r="AVD20" s="36">
        <f>SUMIFS(Raw!$I:$I, Raw!$A:$A, Dispositions!AVD$14, Raw!$F:$F, Dispositions!$C20, Raw!$H:$H, "E14")</f>
        <v>0</v>
      </c>
      <c r="AVF20" s="34">
        <f>SUMIFS(Raw!$I:$I, Raw!$A:$A, Dispositions!AVF$14, Raw!$F:$F, Dispositions!$C20, Raw!$H:$H, "E15")</f>
        <v>0</v>
      </c>
      <c r="AVG20" s="35">
        <f>SUMIFS(Raw!$I:$I, Raw!$A:$A, Dispositions!AVG$14, Raw!$F:$F, Dispositions!$C20, Raw!$H:$H, "E15")</f>
        <v>0</v>
      </c>
      <c r="AVH20" s="35">
        <f>SUMIFS(Raw!$I:$I, Raw!$A:$A, Dispositions!AVH$14, Raw!$F:$F, Dispositions!$C20, Raw!$H:$H, "E15")</f>
        <v>0</v>
      </c>
      <c r="AVI20" s="35">
        <f>SUMIFS(Raw!$I:$I, Raw!$A:$A, Dispositions!AVI$14, Raw!$F:$F, Dispositions!$C20, Raw!$H:$H, "E15")</f>
        <v>0</v>
      </c>
      <c r="AVJ20" s="35">
        <f>SUMIFS(Raw!$I:$I, Raw!$A:$A, Dispositions!AVJ$14, Raw!$F:$F, Dispositions!$C20, Raw!$H:$H, "E15")</f>
        <v>0</v>
      </c>
      <c r="AVK20" s="35">
        <f>SUMIFS(Raw!$I:$I, Raw!$A:$A, Dispositions!AVK$14, Raw!$F:$F, Dispositions!$C20, Raw!$H:$H, "E15")</f>
        <v>0</v>
      </c>
      <c r="AVL20" s="36">
        <f>SUMIFS(Raw!$I:$I, Raw!$A:$A, Dispositions!AVL$14, Raw!$F:$F, Dispositions!$C20, Raw!$H:$H, "E15")</f>
        <v>0</v>
      </c>
      <c r="AVN20" s="34">
        <f>SUMIFS(Raw!$I:$I, Raw!$A:$A, Dispositions!AVN$14, Raw!$F:$F, Dispositions!$C20, Raw!$H:$H, "E16")</f>
        <v>0</v>
      </c>
      <c r="AVO20" s="35">
        <f>SUMIFS(Raw!$I:$I, Raw!$A:$A, Dispositions!AVO$14, Raw!$F:$F, Dispositions!$C20, Raw!$H:$H, "E16")</f>
        <v>0</v>
      </c>
      <c r="AVP20" s="35">
        <f>SUMIFS(Raw!$I:$I, Raw!$A:$A, Dispositions!AVP$14, Raw!$F:$F, Dispositions!$C20, Raw!$H:$H, "E16")</f>
        <v>0</v>
      </c>
      <c r="AVQ20" s="35">
        <f>SUMIFS(Raw!$I:$I, Raw!$A:$A, Dispositions!AVQ$14, Raw!$F:$F, Dispositions!$C20, Raw!$H:$H, "E16")</f>
        <v>0</v>
      </c>
      <c r="AVR20" s="35">
        <f>SUMIFS(Raw!$I:$I, Raw!$A:$A, Dispositions!AVR$14, Raw!$F:$F, Dispositions!$C20, Raw!$H:$H, "E16")</f>
        <v>0</v>
      </c>
      <c r="AVS20" s="35">
        <f>SUMIFS(Raw!$I:$I, Raw!$A:$A, Dispositions!AVS$14, Raw!$F:$F, Dispositions!$C20, Raw!$H:$H, "E16")</f>
        <v>0</v>
      </c>
      <c r="AVT20" s="36">
        <f>SUMIFS(Raw!$I:$I, Raw!$A:$A, Dispositions!AVT$14, Raw!$F:$F, Dispositions!$C20, Raw!$H:$H, "E16")</f>
        <v>0</v>
      </c>
      <c r="AVV20" s="34">
        <f>SUMIFS(Raw!$I:$I, Raw!$A:$A, Dispositions!AVV$14, Raw!$F:$F, Dispositions!$C20, Raw!$H:$H, "E18")</f>
        <v>0</v>
      </c>
      <c r="AVW20" s="35">
        <f>SUMIFS(Raw!$I:$I, Raw!$A:$A, Dispositions!AVW$14, Raw!$F:$F, Dispositions!$C20, Raw!$H:$H, "E18")</f>
        <v>0</v>
      </c>
      <c r="AVX20" s="35">
        <f>SUMIFS(Raw!$I:$I, Raw!$A:$A, Dispositions!AVX$14, Raw!$F:$F, Dispositions!$C20, Raw!$H:$H, "E18")</f>
        <v>0</v>
      </c>
      <c r="AVY20" s="35">
        <f>SUMIFS(Raw!$I:$I, Raw!$A:$A, Dispositions!AVY$14, Raw!$F:$F, Dispositions!$C20, Raw!$H:$H, "E18")</f>
        <v>0</v>
      </c>
      <c r="AVZ20" s="35">
        <f>SUMIFS(Raw!$I:$I, Raw!$A:$A, Dispositions!AVZ$14, Raw!$F:$F, Dispositions!$C20, Raw!$H:$H, "E18")</f>
        <v>0</v>
      </c>
      <c r="AWA20" s="35">
        <f>SUMIFS(Raw!$I:$I, Raw!$A:$A, Dispositions!AWA$14, Raw!$F:$F, Dispositions!$C20, Raw!$H:$H, "E18")</f>
        <v>0</v>
      </c>
      <c r="AWB20" s="36">
        <f>SUMIFS(Raw!$I:$I, Raw!$A:$A, Dispositions!AWB$14, Raw!$F:$F, Dispositions!$C20, Raw!$H:$H, "E18")</f>
        <v>0</v>
      </c>
      <c r="AWD20" s="34">
        <f>SUMIFS(Raw!$I:$I, Raw!$A:$A, Dispositions!AWD$14, Raw!$F:$F, Dispositions!$C20, Raw!$H:$H, "E34")</f>
        <v>0</v>
      </c>
      <c r="AWE20" s="35">
        <f>SUMIFS(Raw!$I:$I, Raw!$A:$A, Dispositions!AWE$14, Raw!$F:$F, Dispositions!$C20, Raw!$H:$H, "E34")</f>
        <v>0</v>
      </c>
      <c r="AWF20" s="35">
        <f>SUMIFS(Raw!$I:$I, Raw!$A:$A, Dispositions!AWF$14, Raw!$F:$F, Dispositions!$C20, Raw!$H:$H, "E34")</f>
        <v>0</v>
      </c>
      <c r="AWG20" s="35">
        <f>SUMIFS(Raw!$I:$I, Raw!$A:$A, Dispositions!AWG$14, Raw!$F:$F, Dispositions!$C20, Raw!$H:$H, "E34")</f>
        <v>0</v>
      </c>
      <c r="AWH20" s="35">
        <f>SUMIFS(Raw!$I:$I, Raw!$A:$A, Dispositions!AWH$14, Raw!$F:$F, Dispositions!$C20, Raw!$H:$H, "E34")</f>
        <v>0</v>
      </c>
      <c r="AWI20" s="35">
        <f>SUMIFS(Raw!$I:$I, Raw!$A:$A, Dispositions!AWI$14, Raw!$F:$F, Dispositions!$C20, Raw!$H:$H, "E34")</f>
        <v>0</v>
      </c>
      <c r="AWJ20" s="36">
        <f>SUMIFS(Raw!$I:$I, Raw!$A:$A, Dispositions!AWJ$14, Raw!$F:$F, Dispositions!$C20, Raw!$H:$H, "E34")</f>
        <v>0</v>
      </c>
      <c r="AWL20" s="34">
        <f>SUMIFS(Raw!$I:$I, Raw!$A:$A, Dispositions!AWL$14, Raw!$F:$F, Dispositions!$C20, Raw!$H:$H, "E02")</f>
        <v>0</v>
      </c>
      <c r="AWM20" s="35">
        <f>SUMIFS(Raw!$I:$I, Raw!$A:$A, Dispositions!AWM$14, Raw!$F:$F, Dispositions!$C20, Raw!$H:$H, "E02")</f>
        <v>0</v>
      </c>
      <c r="AWN20" s="35">
        <f>SUMIFS(Raw!$I:$I, Raw!$A:$A, Dispositions!AWN$14, Raw!$F:$F, Dispositions!$C20, Raw!$H:$H, "E02")</f>
        <v>0</v>
      </c>
      <c r="AWO20" s="35">
        <f>SUMIFS(Raw!$I:$I, Raw!$A:$A, Dispositions!AWO$14, Raw!$F:$F, Dispositions!$C20, Raw!$H:$H, "E02")</f>
        <v>0</v>
      </c>
      <c r="AWP20" s="35">
        <f>SUMIFS(Raw!$I:$I, Raw!$A:$A, Dispositions!AWP$14, Raw!$F:$F, Dispositions!$C20, Raw!$H:$H, "E02")</f>
        <v>0</v>
      </c>
      <c r="AWQ20" s="35">
        <f>SUMIFS(Raw!$I:$I, Raw!$A:$A, Dispositions!AWQ$14, Raw!$F:$F, Dispositions!$C20, Raw!$H:$H, "E02")</f>
        <v>0</v>
      </c>
      <c r="AWR20" s="36">
        <f>SUMIFS(Raw!$I:$I, Raw!$A:$A, Dispositions!AWR$14, Raw!$F:$F, Dispositions!$C20, Raw!$H:$H, "E02")</f>
        <v>0</v>
      </c>
      <c r="AWT20" s="34">
        <f>SUMIFS(Raw!$I:$I, Raw!$A:$A, Dispositions!AWT$14, Raw!$F:$F, Dispositions!$C20, Raw!$H:$H, "E03")</f>
        <v>0</v>
      </c>
      <c r="AWU20" s="35">
        <f>SUMIFS(Raw!$I:$I, Raw!$A:$A, Dispositions!AWU$14, Raw!$F:$F, Dispositions!$C20, Raw!$H:$H, "E03")</f>
        <v>0</v>
      </c>
      <c r="AWV20" s="35">
        <f>SUMIFS(Raw!$I:$I, Raw!$A:$A, Dispositions!AWV$14, Raw!$F:$F, Dispositions!$C20, Raw!$H:$H, "E03")</f>
        <v>0</v>
      </c>
      <c r="AWW20" s="35">
        <f>SUMIFS(Raw!$I:$I, Raw!$A:$A, Dispositions!AWW$14, Raw!$F:$F, Dispositions!$C20, Raw!$H:$H, "E03")</f>
        <v>0</v>
      </c>
      <c r="AWX20" s="35">
        <f>SUMIFS(Raw!$I:$I, Raw!$A:$A, Dispositions!AWX$14, Raw!$F:$F, Dispositions!$C20, Raw!$H:$H, "E03")</f>
        <v>0</v>
      </c>
      <c r="AWY20" s="35">
        <f>SUMIFS(Raw!$I:$I, Raw!$A:$A, Dispositions!AWY$14, Raw!$F:$F, Dispositions!$C20, Raw!$H:$H, "E03")</f>
        <v>0</v>
      </c>
      <c r="AWZ20" s="36">
        <f>SUMIFS(Raw!$I:$I, Raw!$A:$A, Dispositions!AWZ$14, Raw!$F:$F, Dispositions!$C20, Raw!$H:$H, "E03")</f>
        <v>0</v>
      </c>
      <c r="AXB20" s="34">
        <f>SUMIFS(Raw!$I:$I, Raw!$A:$A, Dispositions!AXB$14, Raw!$F:$F, Dispositions!$C20, Raw!$H:$H, "E05")</f>
        <v>0</v>
      </c>
      <c r="AXC20" s="35">
        <f>SUMIFS(Raw!$I:$I, Raw!$A:$A, Dispositions!AXC$14, Raw!$F:$F, Dispositions!$C20, Raw!$H:$H, "E05")</f>
        <v>0</v>
      </c>
      <c r="AXD20" s="35">
        <f>SUMIFS(Raw!$I:$I, Raw!$A:$A, Dispositions!AXD$14, Raw!$F:$F, Dispositions!$C20, Raw!$H:$H, "E05")</f>
        <v>0</v>
      </c>
      <c r="AXE20" s="35">
        <f>SUMIFS(Raw!$I:$I, Raw!$A:$A, Dispositions!AXE$14, Raw!$F:$F, Dispositions!$C20, Raw!$H:$H, "E05")</f>
        <v>0</v>
      </c>
      <c r="AXF20" s="35">
        <f>SUMIFS(Raw!$I:$I, Raw!$A:$A, Dispositions!AXF$14, Raw!$F:$F, Dispositions!$C20, Raw!$H:$H, "E05")</f>
        <v>0</v>
      </c>
      <c r="AXG20" s="35">
        <f>SUMIFS(Raw!$I:$I, Raw!$A:$A, Dispositions!AXG$14, Raw!$F:$F, Dispositions!$C20, Raw!$H:$H, "E05")</f>
        <v>0</v>
      </c>
      <c r="AXH20" s="36">
        <f>SUMIFS(Raw!$I:$I, Raw!$A:$A, Dispositions!AXH$14, Raw!$F:$F, Dispositions!$C20, Raw!$H:$H, "E05")</f>
        <v>0</v>
      </c>
      <c r="AXJ20" s="34">
        <f>SUMIFS(Raw!$I:$I, Raw!$A:$A, Dispositions!AXJ$14, Raw!$F:$F, Dispositions!$C20, Raw!$H:$H, "E12")</f>
        <v>0</v>
      </c>
      <c r="AXK20" s="35">
        <f>SUMIFS(Raw!$I:$I, Raw!$A:$A, Dispositions!AXK$14, Raw!$F:$F, Dispositions!$C20, Raw!$H:$H, "E12")</f>
        <v>0</v>
      </c>
      <c r="AXL20" s="35">
        <f>SUMIFS(Raw!$I:$I, Raw!$A:$A, Dispositions!AXL$14, Raw!$F:$F, Dispositions!$C20, Raw!$H:$H, "E12")</f>
        <v>0</v>
      </c>
      <c r="AXM20" s="35">
        <f>SUMIFS(Raw!$I:$I, Raw!$A:$A, Dispositions!AXM$14, Raw!$F:$F, Dispositions!$C20, Raw!$H:$H, "E12")</f>
        <v>0</v>
      </c>
      <c r="AXN20" s="35">
        <f>SUMIFS(Raw!$I:$I, Raw!$A:$A, Dispositions!AXN$14, Raw!$F:$F, Dispositions!$C20, Raw!$H:$H, "E12")</f>
        <v>0</v>
      </c>
      <c r="AXO20" s="35">
        <f>SUMIFS(Raw!$I:$I, Raw!$A:$A, Dispositions!AXO$14, Raw!$F:$F, Dispositions!$C20, Raw!$H:$H, "E12")</f>
        <v>0</v>
      </c>
      <c r="AXP20" s="36">
        <f>SUMIFS(Raw!$I:$I, Raw!$A:$A, Dispositions!AXP$14, Raw!$F:$F, Dispositions!$C20, Raw!$H:$H, "E12")</f>
        <v>0</v>
      </c>
      <c r="AXR20" s="34">
        <f>SUMIFS(Raw!$I:$I, Raw!$A:$A, Dispositions!AXR$14, Raw!$F:$F, Dispositions!$C20, Raw!$H:$H, "E13")</f>
        <v>0</v>
      </c>
      <c r="AXS20" s="35">
        <f>SUMIFS(Raw!$I:$I, Raw!$A:$A, Dispositions!AXS$14, Raw!$F:$F, Dispositions!$C20, Raw!$H:$H, "E13")</f>
        <v>0</v>
      </c>
      <c r="AXT20" s="35">
        <f>SUMIFS(Raw!$I:$I, Raw!$A:$A, Dispositions!AXT$14, Raw!$F:$F, Dispositions!$C20, Raw!$H:$H, "E13")</f>
        <v>0</v>
      </c>
      <c r="AXU20" s="35">
        <f>SUMIFS(Raw!$I:$I, Raw!$A:$A, Dispositions!AXU$14, Raw!$F:$F, Dispositions!$C20, Raw!$H:$H, "E13")</f>
        <v>0</v>
      </c>
      <c r="AXV20" s="35">
        <f>SUMIFS(Raw!$I:$I, Raw!$A:$A, Dispositions!AXV$14, Raw!$F:$F, Dispositions!$C20, Raw!$H:$H, "E13")</f>
        <v>0</v>
      </c>
      <c r="AXW20" s="35">
        <f>SUMIFS(Raw!$I:$I, Raw!$A:$A, Dispositions!AXW$14, Raw!$F:$F, Dispositions!$C20, Raw!$H:$H, "E13")</f>
        <v>0</v>
      </c>
      <c r="AXX20" s="36">
        <f>SUMIFS(Raw!$I:$I, Raw!$A:$A, Dispositions!AXX$14, Raw!$F:$F, Dispositions!$C20, Raw!$H:$H, "E13")</f>
        <v>0</v>
      </c>
      <c r="AXZ20" s="34">
        <f>SUMIFS(Raw!$I:$I, Raw!$A:$A, Dispositions!AXZ$14, Raw!$F:$F, Dispositions!$C20, Raw!$H:$H, "E14")</f>
        <v>0</v>
      </c>
      <c r="AYA20" s="35">
        <f>SUMIFS(Raw!$I:$I, Raw!$A:$A, Dispositions!AYA$14, Raw!$F:$F, Dispositions!$C20, Raw!$H:$H, "E14")</f>
        <v>0</v>
      </c>
      <c r="AYB20" s="35">
        <f>SUMIFS(Raw!$I:$I, Raw!$A:$A, Dispositions!AYB$14, Raw!$F:$F, Dispositions!$C20, Raw!$H:$H, "E14")</f>
        <v>0</v>
      </c>
      <c r="AYC20" s="35">
        <f>SUMIFS(Raw!$I:$I, Raw!$A:$A, Dispositions!AYC$14, Raw!$F:$F, Dispositions!$C20, Raw!$H:$H, "E14")</f>
        <v>0</v>
      </c>
      <c r="AYD20" s="35">
        <f>SUMIFS(Raw!$I:$I, Raw!$A:$A, Dispositions!AYD$14, Raw!$F:$F, Dispositions!$C20, Raw!$H:$H, "E14")</f>
        <v>0</v>
      </c>
      <c r="AYE20" s="35">
        <f>SUMIFS(Raw!$I:$I, Raw!$A:$A, Dispositions!AYE$14, Raw!$F:$F, Dispositions!$C20, Raw!$H:$H, "E14")</f>
        <v>0</v>
      </c>
      <c r="AYF20" s="36">
        <f>SUMIFS(Raw!$I:$I, Raw!$A:$A, Dispositions!AYF$14, Raw!$F:$F, Dispositions!$C20, Raw!$H:$H, "E14")</f>
        <v>0</v>
      </c>
      <c r="AYH20" s="34">
        <f>SUMIFS(Raw!$I:$I, Raw!$A:$A, Dispositions!AYH$14, Raw!$F:$F, Dispositions!$C20, Raw!$H:$H, "E15")</f>
        <v>0</v>
      </c>
      <c r="AYI20" s="35">
        <f>SUMIFS(Raw!$I:$I, Raw!$A:$A, Dispositions!AYI$14, Raw!$F:$F, Dispositions!$C20, Raw!$H:$H, "E15")</f>
        <v>0</v>
      </c>
      <c r="AYJ20" s="35">
        <f>SUMIFS(Raw!$I:$I, Raw!$A:$A, Dispositions!AYJ$14, Raw!$F:$F, Dispositions!$C20, Raw!$H:$H, "E15")</f>
        <v>0</v>
      </c>
      <c r="AYK20" s="35">
        <f>SUMIFS(Raw!$I:$I, Raw!$A:$A, Dispositions!AYK$14, Raw!$F:$F, Dispositions!$C20, Raw!$H:$H, "E15")</f>
        <v>0</v>
      </c>
      <c r="AYL20" s="35">
        <f>SUMIFS(Raw!$I:$I, Raw!$A:$A, Dispositions!AYL$14, Raw!$F:$F, Dispositions!$C20, Raw!$H:$H, "E15")</f>
        <v>0</v>
      </c>
      <c r="AYM20" s="35">
        <f>SUMIFS(Raw!$I:$I, Raw!$A:$A, Dispositions!AYM$14, Raw!$F:$F, Dispositions!$C20, Raw!$H:$H, "E15")</f>
        <v>0</v>
      </c>
      <c r="AYN20" s="36">
        <f>SUMIFS(Raw!$I:$I, Raw!$A:$A, Dispositions!AYN$14, Raw!$F:$F, Dispositions!$C20, Raw!$H:$H, "E15")</f>
        <v>0</v>
      </c>
      <c r="AYP20" s="34">
        <f>SUMIFS(Raw!$I:$I, Raw!$A:$A, Dispositions!AYP$14, Raw!$F:$F, Dispositions!$C20, Raw!$H:$H, "E16")</f>
        <v>0</v>
      </c>
      <c r="AYQ20" s="35">
        <f>SUMIFS(Raw!$I:$I, Raw!$A:$A, Dispositions!AYQ$14, Raw!$F:$F, Dispositions!$C20, Raw!$H:$H, "E16")</f>
        <v>0</v>
      </c>
      <c r="AYR20" s="35">
        <f>SUMIFS(Raw!$I:$I, Raw!$A:$A, Dispositions!AYR$14, Raw!$F:$F, Dispositions!$C20, Raw!$H:$H, "E16")</f>
        <v>0</v>
      </c>
      <c r="AYS20" s="35">
        <f>SUMIFS(Raw!$I:$I, Raw!$A:$A, Dispositions!AYS$14, Raw!$F:$F, Dispositions!$C20, Raw!$H:$H, "E16")</f>
        <v>0</v>
      </c>
      <c r="AYT20" s="35">
        <f>SUMIFS(Raw!$I:$I, Raw!$A:$A, Dispositions!AYT$14, Raw!$F:$F, Dispositions!$C20, Raw!$H:$H, "E16")</f>
        <v>0</v>
      </c>
      <c r="AYU20" s="35">
        <f>SUMIFS(Raw!$I:$I, Raw!$A:$A, Dispositions!AYU$14, Raw!$F:$F, Dispositions!$C20, Raw!$H:$H, "E16")</f>
        <v>0</v>
      </c>
      <c r="AYV20" s="36">
        <f>SUMIFS(Raw!$I:$I, Raw!$A:$A, Dispositions!AYV$14, Raw!$F:$F, Dispositions!$C20, Raw!$H:$H, "E16")</f>
        <v>0</v>
      </c>
      <c r="AYX20" s="34">
        <f>SUMIFS(Raw!$I:$I, Raw!$A:$A, Dispositions!AYX$14, Raw!$F:$F, Dispositions!$C20, Raw!$H:$H, "E18")</f>
        <v>0</v>
      </c>
      <c r="AYY20" s="35">
        <f>SUMIFS(Raw!$I:$I, Raw!$A:$A, Dispositions!AYY$14, Raw!$F:$F, Dispositions!$C20, Raw!$H:$H, "E18")</f>
        <v>0</v>
      </c>
      <c r="AYZ20" s="35">
        <f>SUMIFS(Raw!$I:$I, Raw!$A:$A, Dispositions!AYZ$14, Raw!$F:$F, Dispositions!$C20, Raw!$H:$H, "E18")</f>
        <v>0</v>
      </c>
      <c r="AZA20" s="35">
        <f>SUMIFS(Raw!$I:$I, Raw!$A:$A, Dispositions!AZA$14, Raw!$F:$F, Dispositions!$C20, Raw!$H:$H, "E18")</f>
        <v>0</v>
      </c>
      <c r="AZB20" s="35">
        <f>SUMIFS(Raw!$I:$I, Raw!$A:$A, Dispositions!AZB$14, Raw!$F:$F, Dispositions!$C20, Raw!$H:$H, "E18")</f>
        <v>0</v>
      </c>
      <c r="AZC20" s="35">
        <f>SUMIFS(Raw!$I:$I, Raw!$A:$A, Dispositions!AZC$14, Raw!$F:$F, Dispositions!$C20, Raw!$H:$H, "E18")</f>
        <v>0</v>
      </c>
      <c r="AZD20" s="36">
        <f>SUMIFS(Raw!$I:$I, Raw!$A:$A, Dispositions!AZD$14, Raw!$F:$F, Dispositions!$C20, Raw!$H:$H, "E18")</f>
        <v>0</v>
      </c>
      <c r="AZF20" s="34">
        <f>SUMIFS(Raw!$I:$I, Raw!$A:$A, Dispositions!AZF$14, Raw!$F:$F, Dispositions!$C20, Raw!$H:$H, "E34")</f>
        <v>0</v>
      </c>
      <c r="AZG20" s="35">
        <f>SUMIFS(Raw!$I:$I, Raw!$A:$A, Dispositions!AZG$14, Raw!$F:$F, Dispositions!$C20, Raw!$H:$H, "E34")</f>
        <v>0</v>
      </c>
      <c r="AZH20" s="35">
        <f>SUMIFS(Raw!$I:$I, Raw!$A:$A, Dispositions!AZH$14, Raw!$F:$F, Dispositions!$C20, Raw!$H:$H, "E34")</f>
        <v>0</v>
      </c>
      <c r="AZI20" s="35">
        <f>SUMIFS(Raw!$I:$I, Raw!$A:$A, Dispositions!AZI$14, Raw!$F:$F, Dispositions!$C20, Raw!$H:$H, "E34")</f>
        <v>0</v>
      </c>
      <c r="AZJ20" s="35">
        <f>SUMIFS(Raw!$I:$I, Raw!$A:$A, Dispositions!AZJ$14, Raw!$F:$F, Dispositions!$C20, Raw!$H:$H, "E34")</f>
        <v>0</v>
      </c>
      <c r="AZK20" s="35">
        <f>SUMIFS(Raw!$I:$I, Raw!$A:$A, Dispositions!AZK$14, Raw!$F:$F, Dispositions!$C20, Raw!$H:$H, "E34")</f>
        <v>0</v>
      </c>
      <c r="AZL20" s="36">
        <f>SUMIFS(Raw!$I:$I, Raw!$A:$A, Dispositions!AZL$14, Raw!$F:$F, Dispositions!$C20, Raw!$H:$H, "E34")</f>
        <v>0</v>
      </c>
      <c r="AZN20" s="34">
        <f>SUMIFS(Raw!$I:$I, Raw!$A:$A, Dispositions!AZN$14, Raw!$F:$F, Dispositions!$C20, Raw!$H:$H, "E02")</f>
        <v>0</v>
      </c>
      <c r="AZO20" s="35">
        <f>SUMIFS(Raw!$I:$I, Raw!$A:$A, Dispositions!AZO$14, Raw!$F:$F, Dispositions!$C20, Raw!$H:$H, "E02")</f>
        <v>0</v>
      </c>
      <c r="AZP20" s="35">
        <f>SUMIFS(Raw!$I:$I, Raw!$A:$A, Dispositions!AZP$14, Raw!$F:$F, Dispositions!$C20, Raw!$H:$H, "E02")</f>
        <v>0</v>
      </c>
      <c r="AZQ20" s="35">
        <f>SUMIFS(Raw!$I:$I, Raw!$A:$A, Dispositions!AZQ$14, Raw!$F:$F, Dispositions!$C20, Raw!$H:$H, "E02")</f>
        <v>0</v>
      </c>
      <c r="AZR20" s="35">
        <f>SUMIFS(Raw!$I:$I, Raw!$A:$A, Dispositions!AZR$14, Raw!$F:$F, Dispositions!$C20, Raw!$H:$H, "E02")</f>
        <v>0</v>
      </c>
      <c r="AZS20" s="35">
        <f>SUMIFS(Raw!$I:$I, Raw!$A:$A, Dispositions!AZS$14, Raw!$F:$F, Dispositions!$C20, Raw!$H:$H, "E02")</f>
        <v>0</v>
      </c>
      <c r="AZT20" s="36">
        <f>SUMIFS(Raw!$I:$I, Raw!$A:$A, Dispositions!AZT$14, Raw!$F:$F, Dispositions!$C20, Raw!$H:$H, "E02")</f>
        <v>0</v>
      </c>
      <c r="AZV20" s="34">
        <f>SUMIFS(Raw!$I:$I, Raw!$A:$A, Dispositions!AZV$14, Raw!$F:$F, Dispositions!$C20, Raw!$H:$H, "E03")</f>
        <v>0</v>
      </c>
      <c r="AZW20" s="35">
        <f>SUMIFS(Raw!$I:$I, Raw!$A:$A, Dispositions!AZW$14, Raw!$F:$F, Dispositions!$C20, Raw!$H:$H, "E03")</f>
        <v>0</v>
      </c>
      <c r="AZX20" s="35">
        <f>SUMIFS(Raw!$I:$I, Raw!$A:$A, Dispositions!AZX$14, Raw!$F:$F, Dispositions!$C20, Raw!$H:$H, "E03")</f>
        <v>0</v>
      </c>
      <c r="AZY20" s="35">
        <f>SUMIFS(Raw!$I:$I, Raw!$A:$A, Dispositions!AZY$14, Raw!$F:$F, Dispositions!$C20, Raw!$H:$H, "E03")</f>
        <v>0</v>
      </c>
      <c r="AZZ20" s="35">
        <f>SUMIFS(Raw!$I:$I, Raw!$A:$A, Dispositions!AZZ$14, Raw!$F:$F, Dispositions!$C20, Raw!$H:$H, "E03")</f>
        <v>0</v>
      </c>
      <c r="BAA20" s="35">
        <f>SUMIFS(Raw!$I:$I, Raw!$A:$A, Dispositions!BAA$14, Raw!$F:$F, Dispositions!$C20, Raw!$H:$H, "E03")</f>
        <v>0</v>
      </c>
      <c r="BAB20" s="36">
        <f>SUMIFS(Raw!$I:$I, Raw!$A:$A, Dispositions!BAB$14, Raw!$F:$F, Dispositions!$C20, Raw!$H:$H, "E03")</f>
        <v>0</v>
      </c>
      <c r="BAD20" s="34">
        <f>SUMIFS(Raw!$I:$I, Raw!$A:$A, Dispositions!BAD$14, Raw!$F:$F, Dispositions!$C20, Raw!$H:$H, "E05")</f>
        <v>0</v>
      </c>
      <c r="BAE20" s="35">
        <f>SUMIFS(Raw!$I:$I, Raw!$A:$A, Dispositions!BAE$14, Raw!$F:$F, Dispositions!$C20, Raw!$H:$H, "E05")</f>
        <v>0</v>
      </c>
      <c r="BAF20" s="35">
        <f>SUMIFS(Raw!$I:$I, Raw!$A:$A, Dispositions!BAF$14, Raw!$F:$F, Dispositions!$C20, Raw!$H:$H, "E05")</f>
        <v>0</v>
      </c>
      <c r="BAG20" s="35">
        <f>SUMIFS(Raw!$I:$I, Raw!$A:$A, Dispositions!BAG$14, Raw!$F:$F, Dispositions!$C20, Raw!$H:$H, "E05")</f>
        <v>0</v>
      </c>
      <c r="BAH20" s="35">
        <f>SUMIFS(Raw!$I:$I, Raw!$A:$A, Dispositions!BAH$14, Raw!$F:$F, Dispositions!$C20, Raw!$H:$H, "E05")</f>
        <v>0</v>
      </c>
      <c r="BAI20" s="35">
        <f>SUMIFS(Raw!$I:$I, Raw!$A:$A, Dispositions!BAI$14, Raw!$F:$F, Dispositions!$C20, Raw!$H:$H, "E05")</f>
        <v>0</v>
      </c>
      <c r="BAJ20" s="36">
        <f>SUMIFS(Raw!$I:$I, Raw!$A:$A, Dispositions!BAJ$14, Raw!$F:$F, Dispositions!$C20, Raw!$H:$H, "E05")</f>
        <v>0</v>
      </c>
      <c r="BAL20" s="34">
        <f>SUMIFS(Raw!$I:$I, Raw!$A:$A, Dispositions!BAL$14, Raw!$F:$F, Dispositions!$C20, Raw!$H:$H, "E12")</f>
        <v>0</v>
      </c>
      <c r="BAM20" s="35">
        <f>SUMIFS(Raw!$I:$I, Raw!$A:$A, Dispositions!BAM$14, Raw!$F:$F, Dispositions!$C20, Raw!$H:$H, "E12")</f>
        <v>0</v>
      </c>
      <c r="BAN20" s="35">
        <f>SUMIFS(Raw!$I:$I, Raw!$A:$A, Dispositions!BAN$14, Raw!$F:$F, Dispositions!$C20, Raw!$H:$H, "E12")</f>
        <v>0</v>
      </c>
      <c r="BAO20" s="35">
        <f>SUMIFS(Raw!$I:$I, Raw!$A:$A, Dispositions!BAO$14, Raw!$F:$F, Dispositions!$C20, Raw!$H:$H, "E12")</f>
        <v>0</v>
      </c>
      <c r="BAP20" s="35">
        <f>SUMIFS(Raw!$I:$I, Raw!$A:$A, Dispositions!BAP$14, Raw!$F:$F, Dispositions!$C20, Raw!$H:$H, "E12")</f>
        <v>0</v>
      </c>
      <c r="BAQ20" s="35">
        <f>SUMIFS(Raw!$I:$I, Raw!$A:$A, Dispositions!BAQ$14, Raw!$F:$F, Dispositions!$C20, Raw!$H:$H, "E12")</f>
        <v>0</v>
      </c>
      <c r="BAR20" s="36">
        <f>SUMIFS(Raw!$I:$I, Raw!$A:$A, Dispositions!BAR$14, Raw!$F:$F, Dispositions!$C20, Raw!$H:$H, "E12")</f>
        <v>0</v>
      </c>
      <c r="BAT20" s="34">
        <f>SUMIFS(Raw!$I:$I, Raw!$A:$A, Dispositions!BAT$14, Raw!$F:$F, Dispositions!$C20, Raw!$H:$H, "E13")</f>
        <v>0</v>
      </c>
      <c r="BAU20" s="35">
        <f>SUMIFS(Raw!$I:$I, Raw!$A:$A, Dispositions!BAU$14, Raw!$F:$F, Dispositions!$C20, Raw!$H:$H, "E13")</f>
        <v>0</v>
      </c>
      <c r="BAV20" s="35">
        <f>SUMIFS(Raw!$I:$I, Raw!$A:$A, Dispositions!BAV$14, Raw!$F:$F, Dispositions!$C20, Raw!$H:$H, "E13")</f>
        <v>0</v>
      </c>
      <c r="BAW20" s="35">
        <f>SUMIFS(Raw!$I:$I, Raw!$A:$A, Dispositions!BAW$14, Raw!$F:$F, Dispositions!$C20, Raw!$H:$H, "E13")</f>
        <v>0</v>
      </c>
      <c r="BAX20" s="35">
        <f>SUMIFS(Raw!$I:$I, Raw!$A:$A, Dispositions!BAX$14, Raw!$F:$F, Dispositions!$C20, Raw!$H:$H, "E13")</f>
        <v>0</v>
      </c>
      <c r="BAY20" s="35">
        <f>SUMIFS(Raw!$I:$I, Raw!$A:$A, Dispositions!BAY$14, Raw!$F:$F, Dispositions!$C20, Raw!$H:$H, "E13")</f>
        <v>0</v>
      </c>
      <c r="BAZ20" s="36">
        <f>SUMIFS(Raw!$I:$I, Raw!$A:$A, Dispositions!BAZ$14, Raw!$F:$F, Dispositions!$C20, Raw!$H:$H, "E13")</f>
        <v>0</v>
      </c>
      <c r="BBB20" s="34">
        <f>SUMIFS(Raw!$I:$I, Raw!$A:$A, Dispositions!BBB$14, Raw!$F:$F, Dispositions!$C20, Raw!$H:$H, "E14")</f>
        <v>0</v>
      </c>
      <c r="BBC20" s="35">
        <f>SUMIFS(Raw!$I:$I, Raw!$A:$A, Dispositions!BBC$14, Raw!$F:$F, Dispositions!$C20, Raw!$H:$H, "E14")</f>
        <v>0</v>
      </c>
      <c r="BBD20" s="35">
        <f>SUMIFS(Raw!$I:$I, Raw!$A:$A, Dispositions!BBD$14, Raw!$F:$F, Dispositions!$C20, Raw!$H:$H, "E14")</f>
        <v>0</v>
      </c>
      <c r="BBE20" s="35">
        <f>SUMIFS(Raw!$I:$I, Raw!$A:$A, Dispositions!BBE$14, Raw!$F:$F, Dispositions!$C20, Raw!$H:$H, "E14")</f>
        <v>0</v>
      </c>
      <c r="BBF20" s="35">
        <f>SUMIFS(Raw!$I:$I, Raw!$A:$A, Dispositions!BBF$14, Raw!$F:$F, Dispositions!$C20, Raw!$H:$H, "E14")</f>
        <v>0</v>
      </c>
      <c r="BBG20" s="35">
        <f>SUMIFS(Raw!$I:$I, Raw!$A:$A, Dispositions!BBG$14, Raw!$F:$F, Dispositions!$C20, Raw!$H:$H, "E14")</f>
        <v>0</v>
      </c>
      <c r="BBH20" s="36">
        <f>SUMIFS(Raw!$I:$I, Raw!$A:$A, Dispositions!BBH$14, Raw!$F:$F, Dispositions!$C20, Raw!$H:$H, "E14")</f>
        <v>0</v>
      </c>
      <c r="BBJ20" s="34">
        <f>SUMIFS(Raw!$I:$I, Raw!$A:$A, Dispositions!BBJ$14, Raw!$F:$F, Dispositions!$C20, Raw!$H:$H, "E15")</f>
        <v>0</v>
      </c>
      <c r="BBK20" s="35">
        <f>SUMIFS(Raw!$I:$I, Raw!$A:$A, Dispositions!BBK$14, Raw!$F:$F, Dispositions!$C20, Raw!$H:$H, "E15")</f>
        <v>0</v>
      </c>
      <c r="BBL20" s="35">
        <f>SUMIFS(Raw!$I:$I, Raw!$A:$A, Dispositions!BBL$14, Raw!$F:$F, Dispositions!$C20, Raw!$H:$H, "E15")</f>
        <v>0</v>
      </c>
      <c r="BBM20" s="35">
        <f>SUMIFS(Raw!$I:$I, Raw!$A:$A, Dispositions!BBM$14, Raw!$F:$F, Dispositions!$C20, Raw!$H:$H, "E15")</f>
        <v>0</v>
      </c>
      <c r="BBN20" s="35">
        <f>SUMIFS(Raw!$I:$I, Raw!$A:$A, Dispositions!BBN$14, Raw!$F:$F, Dispositions!$C20, Raw!$H:$H, "E15")</f>
        <v>0</v>
      </c>
      <c r="BBO20" s="35">
        <f>SUMIFS(Raw!$I:$I, Raw!$A:$A, Dispositions!BBO$14, Raw!$F:$F, Dispositions!$C20, Raw!$H:$H, "E15")</f>
        <v>0</v>
      </c>
      <c r="BBP20" s="36">
        <f>SUMIFS(Raw!$I:$I, Raw!$A:$A, Dispositions!BBP$14, Raw!$F:$F, Dispositions!$C20, Raw!$H:$H, "E15")</f>
        <v>0</v>
      </c>
      <c r="BBR20" s="34">
        <f>SUMIFS(Raw!$I:$I, Raw!$A:$A, Dispositions!BBR$14, Raw!$F:$F, Dispositions!$C20, Raw!$H:$H, "E16")</f>
        <v>0</v>
      </c>
      <c r="BBS20" s="35">
        <f>SUMIFS(Raw!$I:$I, Raw!$A:$A, Dispositions!BBS$14, Raw!$F:$F, Dispositions!$C20, Raw!$H:$H, "E16")</f>
        <v>0</v>
      </c>
      <c r="BBT20" s="35">
        <f>SUMIFS(Raw!$I:$I, Raw!$A:$A, Dispositions!BBT$14, Raw!$F:$F, Dispositions!$C20, Raw!$H:$H, "E16")</f>
        <v>0</v>
      </c>
      <c r="BBU20" s="35">
        <f>SUMIFS(Raw!$I:$I, Raw!$A:$A, Dispositions!BBU$14, Raw!$F:$F, Dispositions!$C20, Raw!$H:$H, "E16")</f>
        <v>0</v>
      </c>
      <c r="BBV20" s="35">
        <f>SUMIFS(Raw!$I:$I, Raw!$A:$A, Dispositions!BBV$14, Raw!$F:$F, Dispositions!$C20, Raw!$H:$H, "E16")</f>
        <v>0</v>
      </c>
      <c r="BBW20" s="35">
        <f>SUMIFS(Raw!$I:$I, Raw!$A:$A, Dispositions!BBW$14, Raw!$F:$F, Dispositions!$C20, Raw!$H:$H, "E16")</f>
        <v>0</v>
      </c>
      <c r="BBX20" s="36">
        <f>SUMIFS(Raw!$I:$I, Raw!$A:$A, Dispositions!BBX$14, Raw!$F:$F, Dispositions!$C20, Raw!$H:$H, "E16")</f>
        <v>0</v>
      </c>
      <c r="BBZ20" s="34">
        <f>SUMIFS(Raw!$I:$I, Raw!$A:$A, Dispositions!BBZ$14, Raw!$F:$F, Dispositions!$C20, Raw!$H:$H, "E18")</f>
        <v>0</v>
      </c>
      <c r="BCA20" s="35">
        <f>SUMIFS(Raw!$I:$I, Raw!$A:$A, Dispositions!BCA$14, Raw!$F:$F, Dispositions!$C20, Raw!$H:$H, "E18")</f>
        <v>0</v>
      </c>
      <c r="BCB20" s="35">
        <f>SUMIFS(Raw!$I:$I, Raw!$A:$A, Dispositions!BCB$14, Raw!$F:$F, Dispositions!$C20, Raw!$H:$H, "E18")</f>
        <v>0</v>
      </c>
      <c r="BCC20" s="35">
        <f>SUMIFS(Raw!$I:$I, Raw!$A:$A, Dispositions!BCC$14, Raw!$F:$F, Dispositions!$C20, Raw!$H:$H, "E18")</f>
        <v>0</v>
      </c>
      <c r="BCD20" s="35">
        <f>SUMIFS(Raw!$I:$I, Raw!$A:$A, Dispositions!BCD$14, Raw!$F:$F, Dispositions!$C20, Raw!$H:$H, "E18")</f>
        <v>0</v>
      </c>
      <c r="BCE20" s="35">
        <f>SUMIFS(Raw!$I:$I, Raw!$A:$A, Dispositions!BCE$14, Raw!$F:$F, Dispositions!$C20, Raw!$H:$H, "E18")</f>
        <v>0</v>
      </c>
      <c r="BCF20" s="36">
        <f>SUMIFS(Raw!$I:$I, Raw!$A:$A, Dispositions!BCF$14, Raw!$F:$F, Dispositions!$C20, Raw!$H:$H, "E18")</f>
        <v>0</v>
      </c>
      <c r="BCH20" s="34">
        <f>SUMIFS(Raw!$I:$I, Raw!$A:$A, Dispositions!BCH$14, Raw!$F:$F, Dispositions!$C20, Raw!$H:$H, "E34")</f>
        <v>0</v>
      </c>
      <c r="BCI20" s="35">
        <f>SUMIFS(Raw!$I:$I, Raw!$A:$A, Dispositions!BCI$14, Raw!$F:$F, Dispositions!$C20, Raw!$H:$H, "E34")</f>
        <v>0</v>
      </c>
      <c r="BCJ20" s="35">
        <f>SUMIFS(Raw!$I:$I, Raw!$A:$A, Dispositions!BCJ$14, Raw!$F:$F, Dispositions!$C20, Raw!$H:$H, "E34")</f>
        <v>0</v>
      </c>
      <c r="BCK20" s="35">
        <f>SUMIFS(Raw!$I:$I, Raw!$A:$A, Dispositions!BCK$14, Raw!$F:$F, Dispositions!$C20, Raw!$H:$H, "E34")</f>
        <v>0</v>
      </c>
      <c r="BCL20" s="35">
        <f>SUMIFS(Raw!$I:$I, Raw!$A:$A, Dispositions!BCL$14, Raw!$F:$F, Dispositions!$C20, Raw!$H:$H, "E34")</f>
        <v>0</v>
      </c>
      <c r="BCM20" s="35">
        <f>SUMIFS(Raw!$I:$I, Raw!$A:$A, Dispositions!BCM$14, Raw!$F:$F, Dispositions!$C20, Raw!$H:$H, "E34")</f>
        <v>0</v>
      </c>
      <c r="BCN20" s="36">
        <f>SUMIFS(Raw!$I:$I, Raw!$A:$A, Dispositions!BCN$14, Raw!$F:$F, Dispositions!$C20, Raw!$H:$H, "E34")</f>
        <v>0</v>
      </c>
      <c r="BCP20" s="34">
        <f>SUMIFS(Raw!$I:$I, Raw!$A:$A, Dispositions!BCP$14, Raw!$F:$F, Dispositions!$C20, Raw!$H:$H, "E02")</f>
        <v>0</v>
      </c>
      <c r="BCQ20" s="35">
        <f>SUMIFS(Raw!$I:$I, Raw!$A:$A, Dispositions!BCQ$14, Raw!$F:$F, Dispositions!$C20, Raw!$H:$H, "E02")</f>
        <v>0</v>
      </c>
      <c r="BCR20" s="35">
        <f>SUMIFS(Raw!$I:$I, Raw!$A:$A, Dispositions!BCR$14, Raw!$F:$F, Dispositions!$C20, Raw!$H:$H, "E02")</f>
        <v>0</v>
      </c>
      <c r="BCS20" s="35">
        <f>SUMIFS(Raw!$I:$I, Raw!$A:$A, Dispositions!BCS$14, Raw!$F:$F, Dispositions!$C20, Raw!$H:$H, "E02")</f>
        <v>0</v>
      </c>
      <c r="BCT20" s="35">
        <f>SUMIFS(Raw!$I:$I, Raw!$A:$A, Dispositions!BCT$14, Raw!$F:$F, Dispositions!$C20, Raw!$H:$H, "E02")</f>
        <v>0</v>
      </c>
      <c r="BCU20" s="35">
        <f>SUMIFS(Raw!$I:$I, Raw!$A:$A, Dispositions!BCU$14, Raw!$F:$F, Dispositions!$C20, Raw!$H:$H, "E02")</f>
        <v>0</v>
      </c>
      <c r="BCV20" s="36">
        <f>SUMIFS(Raw!$I:$I, Raw!$A:$A, Dispositions!BCV$14, Raw!$F:$F, Dispositions!$C20, Raw!$H:$H, "E02")</f>
        <v>0</v>
      </c>
      <c r="BCX20" s="34">
        <f>SUMIFS(Raw!$I:$I, Raw!$A:$A, Dispositions!BCX$14, Raw!$F:$F, Dispositions!$C20, Raw!$H:$H, "E03")</f>
        <v>0</v>
      </c>
      <c r="BCY20" s="35">
        <f>SUMIFS(Raw!$I:$I, Raw!$A:$A, Dispositions!BCY$14, Raw!$F:$F, Dispositions!$C20, Raw!$H:$H, "E03")</f>
        <v>0</v>
      </c>
      <c r="BCZ20" s="35">
        <f>SUMIFS(Raw!$I:$I, Raw!$A:$A, Dispositions!BCZ$14, Raw!$F:$F, Dispositions!$C20, Raw!$H:$H, "E03")</f>
        <v>0</v>
      </c>
      <c r="BDA20" s="35">
        <f>SUMIFS(Raw!$I:$I, Raw!$A:$A, Dispositions!BDA$14, Raw!$F:$F, Dispositions!$C20, Raw!$H:$H, "E03")</f>
        <v>0</v>
      </c>
      <c r="BDB20" s="35">
        <f>SUMIFS(Raw!$I:$I, Raw!$A:$A, Dispositions!BDB$14, Raw!$F:$F, Dispositions!$C20, Raw!$H:$H, "E03")</f>
        <v>0</v>
      </c>
      <c r="BDC20" s="35">
        <f>SUMIFS(Raw!$I:$I, Raw!$A:$A, Dispositions!BDC$14, Raw!$F:$F, Dispositions!$C20, Raw!$H:$H, "E03")</f>
        <v>0</v>
      </c>
      <c r="BDD20" s="36">
        <f>SUMIFS(Raw!$I:$I, Raw!$A:$A, Dispositions!BDD$14, Raw!$F:$F, Dispositions!$C20, Raw!$H:$H, "E03")</f>
        <v>0</v>
      </c>
      <c r="BDF20" s="34">
        <f>SUMIFS(Raw!$I:$I, Raw!$A:$A, Dispositions!BDF$14, Raw!$F:$F, Dispositions!$C20, Raw!$H:$H, "E05")</f>
        <v>0</v>
      </c>
      <c r="BDG20" s="35">
        <f>SUMIFS(Raw!$I:$I, Raw!$A:$A, Dispositions!BDG$14, Raw!$F:$F, Dispositions!$C20, Raw!$H:$H, "E05")</f>
        <v>0</v>
      </c>
      <c r="BDH20" s="35">
        <f>SUMIFS(Raw!$I:$I, Raw!$A:$A, Dispositions!BDH$14, Raw!$F:$F, Dispositions!$C20, Raw!$H:$H, "E05")</f>
        <v>0</v>
      </c>
      <c r="BDI20" s="35">
        <f>SUMIFS(Raw!$I:$I, Raw!$A:$A, Dispositions!BDI$14, Raw!$F:$F, Dispositions!$C20, Raw!$H:$H, "E05")</f>
        <v>0</v>
      </c>
      <c r="BDJ20" s="35">
        <f>SUMIFS(Raw!$I:$I, Raw!$A:$A, Dispositions!BDJ$14, Raw!$F:$F, Dispositions!$C20, Raw!$H:$H, "E05")</f>
        <v>0</v>
      </c>
      <c r="BDK20" s="35">
        <f>SUMIFS(Raw!$I:$I, Raw!$A:$A, Dispositions!BDK$14, Raw!$F:$F, Dispositions!$C20, Raw!$H:$H, "E05")</f>
        <v>0</v>
      </c>
      <c r="BDL20" s="36">
        <f>SUMIFS(Raw!$I:$I, Raw!$A:$A, Dispositions!BDL$14, Raw!$F:$F, Dispositions!$C20, Raw!$H:$H, "E05")</f>
        <v>0</v>
      </c>
      <c r="BDN20" s="34">
        <f>SUMIFS(Raw!$I:$I, Raw!$A:$A, Dispositions!BDN$14, Raw!$F:$F, Dispositions!$C20, Raw!$H:$H, "E12")</f>
        <v>0</v>
      </c>
      <c r="BDO20" s="35">
        <f>SUMIFS(Raw!$I:$I, Raw!$A:$A, Dispositions!BDO$14, Raw!$F:$F, Dispositions!$C20, Raw!$H:$H, "E12")</f>
        <v>0</v>
      </c>
      <c r="BDP20" s="35">
        <f>SUMIFS(Raw!$I:$I, Raw!$A:$A, Dispositions!BDP$14, Raw!$F:$F, Dispositions!$C20, Raw!$H:$H, "E12")</f>
        <v>0</v>
      </c>
      <c r="BDQ20" s="35">
        <f>SUMIFS(Raw!$I:$I, Raw!$A:$A, Dispositions!BDQ$14, Raw!$F:$F, Dispositions!$C20, Raw!$H:$H, "E12")</f>
        <v>0</v>
      </c>
      <c r="BDR20" s="35">
        <f>SUMIFS(Raw!$I:$I, Raw!$A:$A, Dispositions!BDR$14, Raw!$F:$F, Dispositions!$C20, Raw!$H:$H, "E12")</f>
        <v>0</v>
      </c>
      <c r="BDS20" s="35">
        <f>SUMIFS(Raw!$I:$I, Raw!$A:$A, Dispositions!BDS$14, Raw!$F:$F, Dispositions!$C20, Raw!$H:$H, "E12")</f>
        <v>0</v>
      </c>
      <c r="BDT20" s="36">
        <f>SUMIFS(Raw!$I:$I, Raw!$A:$A, Dispositions!BDT$14, Raw!$F:$F, Dispositions!$C20, Raw!$H:$H, "E12")</f>
        <v>0</v>
      </c>
      <c r="BDV20" s="34">
        <f>SUMIFS(Raw!$I:$I, Raw!$A:$A, Dispositions!BDV$14, Raw!$F:$F, Dispositions!$C20, Raw!$H:$H, "E13")</f>
        <v>0</v>
      </c>
      <c r="BDW20" s="35">
        <f>SUMIFS(Raw!$I:$I, Raw!$A:$A, Dispositions!BDW$14, Raw!$F:$F, Dispositions!$C20, Raw!$H:$H, "E13")</f>
        <v>0</v>
      </c>
      <c r="BDX20" s="35">
        <f>SUMIFS(Raw!$I:$I, Raw!$A:$A, Dispositions!BDX$14, Raw!$F:$F, Dispositions!$C20, Raw!$H:$H, "E13")</f>
        <v>0</v>
      </c>
      <c r="BDY20" s="35">
        <f>SUMIFS(Raw!$I:$I, Raw!$A:$A, Dispositions!BDY$14, Raw!$F:$F, Dispositions!$C20, Raw!$H:$H, "E13")</f>
        <v>0</v>
      </c>
      <c r="BDZ20" s="35">
        <f>SUMIFS(Raw!$I:$I, Raw!$A:$A, Dispositions!BDZ$14, Raw!$F:$F, Dispositions!$C20, Raw!$H:$H, "E13")</f>
        <v>0</v>
      </c>
      <c r="BEA20" s="35">
        <f>SUMIFS(Raw!$I:$I, Raw!$A:$A, Dispositions!BEA$14, Raw!$F:$F, Dispositions!$C20, Raw!$H:$H, "E13")</f>
        <v>0</v>
      </c>
      <c r="BEB20" s="36">
        <f>SUMIFS(Raw!$I:$I, Raw!$A:$A, Dispositions!BEB$14, Raw!$F:$F, Dispositions!$C20, Raw!$H:$H, "E13")</f>
        <v>0</v>
      </c>
      <c r="BED20" s="34">
        <f>SUMIFS(Raw!$I:$I, Raw!$A:$A, Dispositions!BED$14, Raw!$F:$F, Dispositions!$C20, Raw!$H:$H, "E14")</f>
        <v>0</v>
      </c>
      <c r="BEE20" s="35">
        <f>SUMIFS(Raw!$I:$I, Raw!$A:$A, Dispositions!BEE$14, Raw!$F:$F, Dispositions!$C20, Raw!$H:$H, "E14")</f>
        <v>0</v>
      </c>
      <c r="BEF20" s="35">
        <f>SUMIFS(Raw!$I:$I, Raw!$A:$A, Dispositions!BEF$14, Raw!$F:$F, Dispositions!$C20, Raw!$H:$H, "E14")</f>
        <v>0</v>
      </c>
      <c r="BEG20" s="35">
        <f>SUMIFS(Raw!$I:$I, Raw!$A:$A, Dispositions!BEG$14, Raw!$F:$F, Dispositions!$C20, Raw!$H:$H, "E14")</f>
        <v>0</v>
      </c>
      <c r="BEH20" s="35">
        <f>SUMIFS(Raw!$I:$I, Raw!$A:$A, Dispositions!BEH$14, Raw!$F:$F, Dispositions!$C20, Raw!$H:$H, "E14")</f>
        <v>0</v>
      </c>
      <c r="BEI20" s="35">
        <f>SUMIFS(Raw!$I:$I, Raw!$A:$A, Dispositions!BEI$14, Raw!$F:$F, Dispositions!$C20, Raw!$H:$H, "E14")</f>
        <v>0</v>
      </c>
      <c r="BEJ20" s="36">
        <f>SUMIFS(Raw!$I:$I, Raw!$A:$A, Dispositions!BEJ$14, Raw!$F:$F, Dispositions!$C20, Raw!$H:$H, "E14")</f>
        <v>0</v>
      </c>
      <c r="BEL20" s="34">
        <f>SUMIFS(Raw!$I:$I, Raw!$A:$A, Dispositions!BEL$14, Raw!$F:$F, Dispositions!$C20, Raw!$H:$H, "E15")</f>
        <v>0</v>
      </c>
      <c r="BEM20" s="35">
        <f>SUMIFS(Raw!$I:$I, Raw!$A:$A, Dispositions!BEM$14, Raw!$F:$F, Dispositions!$C20, Raw!$H:$H, "E15")</f>
        <v>0</v>
      </c>
      <c r="BEN20" s="35">
        <f>SUMIFS(Raw!$I:$I, Raw!$A:$A, Dispositions!BEN$14, Raw!$F:$F, Dispositions!$C20, Raw!$H:$H, "E15")</f>
        <v>0</v>
      </c>
      <c r="BEO20" s="35">
        <f>SUMIFS(Raw!$I:$I, Raw!$A:$A, Dispositions!BEO$14, Raw!$F:$F, Dispositions!$C20, Raw!$H:$H, "E15")</f>
        <v>0</v>
      </c>
      <c r="BEP20" s="35">
        <f>SUMIFS(Raw!$I:$I, Raw!$A:$A, Dispositions!BEP$14, Raw!$F:$F, Dispositions!$C20, Raw!$H:$H, "E15")</f>
        <v>0</v>
      </c>
      <c r="BEQ20" s="35">
        <f>SUMIFS(Raw!$I:$I, Raw!$A:$A, Dispositions!BEQ$14, Raw!$F:$F, Dispositions!$C20, Raw!$H:$H, "E15")</f>
        <v>0</v>
      </c>
      <c r="BER20" s="36">
        <f>SUMIFS(Raw!$I:$I, Raw!$A:$A, Dispositions!BER$14, Raw!$F:$F, Dispositions!$C20, Raw!$H:$H, "E15")</f>
        <v>0</v>
      </c>
      <c r="BET20" s="34">
        <f>SUMIFS(Raw!$I:$I, Raw!$A:$A, Dispositions!BET$14, Raw!$F:$F, Dispositions!$C20, Raw!$H:$H, "E16")</f>
        <v>0</v>
      </c>
      <c r="BEU20" s="35">
        <f>SUMIFS(Raw!$I:$I, Raw!$A:$A, Dispositions!BEU$14, Raw!$F:$F, Dispositions!$C20, Raw!$H:$H, "E16")</f>
        <v>0</v>
      </c>
      <c r="BEV20" s="35">
        <f>SUMIFS(Raw!$I:$I, Raw!$A:$A, Dispositions!BEV$14, Raw!$F:$F, Dispositions!$C20, Raw!$H:$H, "E16")</f>
        <v>0</v>
      </c>
      <c r="BEW20" s="35">
        <f>SUMIFS(Raw!$I:$I, Raw!$A:$A, Dispositions!BEW$14, Raw!$F:$F, Dispositions!$C20, Raw!$H:$H, "E16")</f>
        <v>0</v>
      </c>
      <c r="BEX20" s="35">
        <f>SUMIFS(Raw!$I:$I, Raw!$A:$A, Dispositions!BEX$14, Raw!$F:$F, Dispositions!$C20, Raw!$H:$H, "E16")</f>
        <v>0</v>
      </c>
      <c r="BEY20" s="35">
        <f>SUMIFS(Raw!$I:$I, Raw!$A:$A, Dispositions!BEY$14, Raw!$F:$F, Dispositions!$C20, Raw!$H:$H, "E16")</f>
        <v>0</v>
      </c>
      <c r="BEZ20" s="36">
        <f>SUMIFS(Raw!$I:$I, Raw!$A:$A, Dispositions!BEZ$14, Raw!$F:$F, Dispositions!$C20, Raw!$H:$H, "E16")</f>
        <v>0</v>
      </c>
      <c r="BFB20" s="34">
        <f>SUMIFS(Raw!$I:$I, Raw!$A:$A, Dispositions!BFB$14, Raw!$F:$F, Dispositions!$C20, Raw!$H:$H, "E18")</f>
        <v>0</v>
      </c>
      <c r="BFC20" s="35">
        <f>SUMIFS(Raw!$I:$I, Raw!$A:$A, Dispositions!BFC$14, Raw!$F:$F, Dispositions!$C20, Raw!$H:$H, "E18")</f>
        <v>0</v>
      </c>
      <c r="BFD20" s="35">
        <f>SUMIFS(Raw!$I:$I, Raw!$A:$A, Dispositions!BFD$14, Raw!$F:$F, Dispositions!$C20, Raw!$H:$H, "E18")</f>
        <v>0</v>
      </c>
      <c r="BFE20" s="35">
        <f>SUMIFS(Raw!$I:$I, Raw!$A:$A, Dispositions!BFE$14, Raw!$F:$F, Dispositions!$C20, Raw!$H:$H, "E18")</f>
        <v>0</v>
      </c>
      <c r="BFF20" s="35">
        <f>SUMIFS(Raw!$I:$I, Raw!$A:$A, Dispositions!BFF$14, Raw!$F:$F, Dispositions!$C20, Raw!$H:$H, "E18")</f>
        <v>0</v>
      </c>
      <c r="BFG20" s="35">
        <f>SUMIFS(Raw!$I:$I, Raw!$A:$A, Dispositions!BFG$14, Raw!$F:$F, Dispositions!$C20, Raw!$H:$H, "E18")</f>
        <v>0</v>
      </c>
      <c r="BFH20" s="36">
        <f>SUMIFS(Raw!$I:$I, Raw!$A:$A, Dispositions!BFH$14, Raw!$F:$F, Dispositions!$C20, Raw!$H:$H, "E18")</f>
        <v>0</v>
      </c>
      <c r="BFJ20" s="34">
        <f>SUMIFS(Raw!$I:$I, Raw!$A:$A, Dispositions!BFJ$14, Raw!$F:$F, Dispositions!$C20, Raw!$H:$H, "E34")</f>
        <v>0</v>
      </c>
      <c r="BFK20" s="35">
        <f>SUMIFS(Raw!$I:$I, Raw!$A:$A, Dispositions!BFK$14, Raw!$F:$F, Dispositions!$C20, Raw!$H:$H, "E34")</f>
        <v>0</v>
      </c>
      <c r="BFL20" s="35">
        <f>SUMIFS(Raw!$I:$I, Raw!$A:$A, Dispositions!BFL$14, Raw!$F:$F, Dispositions!$C20, Raw!$H:$H, "E34")</f>
        <v>0</v>
      </c>
      <c r="BFM20" s="35">
        <f>SUMIFS(Raw!$I:$I, Raw!$A:$A, Dispositions!BFM$14, Raw!$F:$F, Dispositions!$C20, Raw!$H:$H, "E34")</f>
        <v>0</v>
      </c>
      <c r="BFN20" s="35">
        <f>SUMIFS(Raw!$I:$I, Raw!$A:$A, Dispositions!BFN$14, Raw!$F:$F, Dispositions!$C20, Raw!$H:$H, "E34")</f>
        <v>0</v>
      </c>
      <c r="BFO20" s="35">
        <f>SUMIFS(Raw!$I:$I, Raw!$A:$A, Dispositions!BFO$14, Raw!$F:$F, Dispositions!$C20, Raw!$H:$H, "E34")</f>
        <v>0</v>
      </c>
      <c r="BFP20" s="36">
        <f>SUMIFS(Raw!$I:$I, Raw!$A:$A, Dispositions!BFP$14, Raw!$F:$F, Dispositions!$C20, Raw!$H:$H, "E34")</f>
        <v>0</v>
      </c>
    </row>
    <row r="21" spans="2:1524" x14ac:dyDescent="0.35">
      <c r="B21" s="43" t="s">
        <v>40</v>
      </c>
      <c r="C21" s="49" t="s">
        <v>41</v>
      </c>
      <c r="D21" s="50" t="s">
        <v>42</v>
      </c>
      <c r="F21" s="51">
        <v>126</v>
      </c>
      <c r="G21" s="52">
        <v>151</v>
      </c>
      <c r="H21" s="52">
        <v>114</v>
      </c>
      <c r="I21" s="52">
        <v>107</v>
      </c>
      <c r="J21" s="52">
        <v>103</v>
      </c>
      <c r="K21" s="52">
        <v>165</v>
      </c>
      <c r="L21" s="53">
        <v>135</v>
      </c>
      <c r="N21" s="51">
        <v>98</v>
      </c>
      <c r="O21" s="52">
        <v>90</v>
      </c>
      <c r="P21" s="52">
        <v>95</v>
      </c>
      <c r="Q21" s="52">
        <v>67</v>
      </c>
      <c r="R21" s="52">
        <v>78</v>
      </c>
      <c r="S21" s="52">
        <v>123</v>
      </c>
      <c r="T21" s="53">
        <v>94</v>
      </c>
      <c r="V21" s="51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3">
        <v>0</v>
      </c>
      <c r="AD21" s="51">
        <v>34</v>
      </c>
      <c r="AE21" s="52">
        <v>31</v>
      </c>
      <c r="AF21" s="52">
        <v>24</v>
      </c>
      <c r="AG21" s="52">
        <v>24</v>
      </c>
      <c r="AH21" s="52">
        <v>35</v>
      </c>
      <c r="AI21" s="52">
        <v>50</v>
      </c>
      <c r="AJ21" s="53">
        <v>28</v>
      </c>
      <c r="AL21" s="51">
        <v>2</v>
      </c>
      <c r="AM21" s="52">
        <v>2</v>
      </c>
      <c r="AN21" s="52">
        <v>1</v>
      </c>
      <c r="AO21" s="52">
        <v>2</v>
      </c>
      <c r="AP21" s="52">
        <v>0</v>
      </c>
      <c r="AQ21" s="52">
        <v>7</v>
      </c>
      <c r="AR21" s="53">
        <v>4</v>
      </c>
      <c r="AT21" s="51">
        <v>8</v>
      </c>
      <c r="AU21" s="52">
        <v>9</v>
      </c>
      <c r="AV21" s="52">
        <v>5</v>
      </c>
      <c r="AW21" s="52">
        <v>4</v>
      </c>
      <c r="AX21" s="52">
        <v>14</v>
      </c>
      <c r="AY21" s="52">
        <v>32</v>
      </c>
      <c r="AZ21" s="53">
        <v>12</v>
      </c>
      <c r="BB21" s="51">
        <v>8</v>
      </c>
      <c r="BC21" s="52">
        <v>10</v>
      </c>
      <c r="BD21" s="52">
        <v>11</v>
      </c>
      <c r="BE21" s="52">
        <v>5</v>
      </c>
      <c r="BF21" s="52">
        <v>3</v>
      </c>
      <c r="BG21" s="52">
        <v>6</v>
      </c>
      <c r="BH21" s="53">
        <v>6</v>
      </c>
      <c r="BJ21" s="51">
        <v>164</v>
      </c>
      <c r="BK21" s="52">
        <v>126</v>
      </c>
      <c r="BL21" s="52">
        <v>140</v>
      </c>
      <c r="BM21" s="52">
        <v>111</v>
      </c>
      <c r="BN21" s="52">
        <v>133</v>
      </c>
      <c r="BO21" s="52">
        <v>228</v>
      </c>
      <c r="BP21" s="53">
        <v>130</v>
      </c>
      <c r="BR21" s="51">
        <v>70</v>
      </c>
      <c r="BS21" s="52">
        <v>81</v>
      </c>
      <c r="BT21" s="52">
        <v>66</v>
      </c>
      <c r="BU21" s="52">
        <v>73</v>
      </c>
      <c r="BV21" s="52">
        <v>88</v>
      </c>
      <c r="BW21" s="52">
        <v>260</v>
      </c>
      <c r="BX21" s="53">
        <v>221</v>
      </c>
      <c r="BZ21" s="51">
        <v>294</v>
      </c>
      <c r="CA21" s="52">
        <v>239</v>
      </c>
      <c r="CB21" s="52">
        <v>247</v>
      </c>
      <c r="CC21" s="52">
        <v>251</v>
      </c>
      <c r="CD21" s="52">
        <v>258</v>
      </c>
      <c r="CE21" s="52">
        <v>271</v>
      </c>
      <c r="CF21" s="53">
        <v>347</v>
      </c>
      <c r="CH21" s="51">
        <v>169</v>
      </c>
      <c r="CI21" s="52">
        <v>104</v>
      </c>
      <c r="CJ21" s="52">
        <v>142</v>
      </c>
      <c r="CK21" s="52">
        <v>99</v>
      </c>
      <c r="CL21" s="52">
        <v>103</v>
      </c>
      <c r="CM21" s="52">
        <v>195</v>
      </c>
      <c r="CN21" s="53">
        <v>217</v>
      </c>
      <c r="CP21" s="51">
        <v>102</v>
      </c>
      <c r="CQ21" s="52">
        <v>95</v>
      </c>
      <c r="CR21" s="52">
        <v>88</v>
      </c>
      <c r="CS21" s="52">
        <v>85</v>
      </c>
      <c r="CT21" s="52">
        <v>82</v>
      </c>
      <c r="CU21" s="52">
        <v>118</v>
      </c>
      <c r="CV21" s="53">
        <v>116</v>
      </c>
      <c r="CX21" s="51">
        <v>0</v>
      </c>
      <c r="CY21" s="52">
        <v>0</v>
      </c>
      <c r="CZ21" s="52">
        <v>0</v>
      </c>
      <c r="DA21" s="52">
        <v>1</v>
      </c>
      <c r="DB21" s="52">
        <v>0</v>
      </c>
      <c r="DC21" s="52">
        <v>1</v>
      </c>
      <c r="DD21" s="53">
        <v>1</v>
      </c>
      <c r="DF21" s="51">
        <v>54</v>
      </c>
      <c r="DG21" s="52">
        <v>47</v>
      </c>
      <c r="DH21" s="52">
        <v>46</v>
      </c>
      <c r="DI21" s="52">
        <v>39</v>
      </c>
      <c r="DJ21" s="52">
        <v>42</v>
      </c>
      <c r="DK21" s="52">
        <v>41</v>
      </c>
      <c r="DL21" s="53">
        <v>28</v>
      </c>
      <c r="DN21" s="51">
        <v>3</v>
      </c>
      <c r="DO21" s="52">
        <v>2</v>
      </c>
      <c r="DP21" s="52">
        <v>4</v>
      </c>
      <c r="DQ21" s="52">
        <v>3</v>
      </c>
      <c r="DR21" s="52">
        <v>5</v>
      </c>
      <c r="DS21" s="52">
        <v>11</v>
      </c>
      <c r="DT21" s="53">
        <v>4</v>
      </c>
      <c r="DV21" s="51">
        <v>6</v>
      </c>
      <c r="DW21" s="52">
        <v>8</v>
      </c>
      <c r="DX21" s="52">
        <v>10</v>
      </c>
      <c r="DY21" s="52">
        <v>9</v>
      </c>
      <c r="DZ21" s="52">
        <v>17</v>
      </c>
      <c r="EA21" s="52">
        <v>46</v>
      </c>
      <c r="EB21" s="53">
        <v>15</v>
      </c>
      <c r="ED21" s="51">
        <v>3</v>
      </c>
      <c r="EE21" s="52">
        <v>3</v>
      </c>
      <c r="EF21" s="52">
        <v>13</v>
      </c>
      <c r="EG21" s="52">
        <v>7</v>
      </c>
      <c r="EH21" s="52">
        <v>7</v>
      </c>
      <c r="EI21" s="52">
        <v>13</v>
      </c>
      <c r="EJ21" s="53">
        <v>5</v>
      </c>
      <c r="EL21" s="51">
        <v>158</v>
      </c>
      <c r="EM21" s="52">
        <v>147</v>
      </c>
      <c r="EN21" s="52">
        <v>157</v>
      </c>
      <c r="EO21" s="52">
        <v>143</v>
      </c>
      <c r="EP21" s="52">
        <v>156</v>
      </c>
      <c r="EQ21" s="52">
        <v>263</v>
      </c>
      <c r="ER21" s="53">
        <v>133</v>
      </c>
      <c r="ET21" s="51">
        <v>67</v>
      </c>
      <c r="EU21" s="52">
        <v>50</v>
      </c>
      <c r="EV21" s="52">
        <v>58</v>
      </c>
      <c r="EW21" s="52">
        <v>87</v>
      </c>
      <c r="EX21" s="52">
        <v>85</v>
      </c>
      <c r="EY21" s="52">
        <v>241</v>
      </c>
      <c r="EZ21" s="53">
        <v>215</v>
      </c>
      <c r="FB21" s="51">
        <v>305</v>
      </c>
      <c r="FC21" s="52">
        <v>280</v>
      </c>
      <c r="FD21" s="52">
        <v>279</v>
      </c>
      <c r="FE21" s="52">
        <v>256</v>
      </c>
      <c r="FF21" s="52">
        <v>262</v>
      </c>
      <c r="FG21" s="52">
        <v>286</v>
      </c>
      <c r="FH21" s="53">
        <v>352</v>
      </c>
      <c r="FJ21" s="51">
        <v>136</v>
      </c>
      <c r="FK21" s="52">
        <v>141</v>
      </c>
      <c r="FL21" s="52">
        <v>118</v>
      </c>
      <c r="FM21" s="52">
        <v>115</v>
      </c>
      <c r="FN21" s="52">
        <v>117</v>
      </c>
      <c r="FO21" s="52">
        <v>148</v>
      </c>
      <c r="FP21" s="53">
        <v>135</v>
      </c>
      <c r="FR21" s="51">
        <v>101</v>
      </c>
      <c r="FS21" s="52">
        <v>101</v>
      </c>
      <c r="FT21" s="52">
        <v>85</v>
      </c>
      <c r="FU21" s="52">
        <v>104</v>
      </c>
      <c r="FV21" s="52">
        <v>72</v>
      </c>
      <c r="FW21" s="52">
        <v>124</v>
      </c>
      <c r="FX21" s="53">
        <v>107</v>
      </c>
      <c r="FZ21" s="51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3">
        <v>0</v>
      </c>
      <c r="GH21" s="51">
        <v>45</v>
      </c>
      <c r="GI21" s="52">
        <v>37</v>
      </c>
      <c r="GJ21" s="52">
        <v>38</v>
      </c>
      <c r="GK21" s="52">
        <v>47</v>
      </c>
      <c r="GL21" s="52">
        <v>46</v>
      </c>
      <c r="GM21" s="52">
        <v>51</v>
      </c>
      <c r="GN21" s="53">
        <v>44</v>
      </c>
      <c r="GP21" s="51">
        <v>1</v>
      </c>
      <c r="GQ21" s="52">
        <v>3</v>
      </c>
      <c r="GR21" s="52">
        <v>3</v>
      </c>
      <c r="GS21" s="52">
        <v>3</v>
      </c>
      <c r="GT21" s="52">
        <v>3</v>
      </c>
      <c r="GU21" s="52">
        <v>10</v>
      </c>
      <c r="GV21" s="53">
        <v>7</v>
      </c>
      <c r="GX21" s="51">
        <v>9</v>
      </c>
      <c r="GY21" s="52">
        <v>14</v>
      </c>
      <c r="GZ21" s="52">
        <v>11</v>
      </c>
      <c r="HA21" s="52">
        <v>12</v>
      </c>
      <c r="HB21" s="52">
        <v>21</v>
      </c>
      <c r="HC21" s="52">
        <v>47</v>
      </c>
      <c r="HD21" s="53">
        <v>15</v>
      </c>
      <c r="HF21" s="51">
        <v>5</v>
      </c>
      <c r="HG21" s="52">
        <v>4</v>
      </c>
      <c r="HH21" s="52">
        <v>11</v>
      </c>
      <c r="HI21" s="52">
        <v>3</v>
      </c>
      <c r="HJ21" s="52">
        <v>13</v>
      </c>
      <c r="HK21" s="52">
        <v>6</v>
      </c>
      <c r="HL21" s="53">
        <v>8</v>
      </c>
      <c r="HN21" s="51">
        <v>168</v>
      </c>
      <c r="HO21" s="52">
        <v>156</v>
      </c>
      <c r="HP21" s="52">
        <v>157</v>
      </c>
      <c r="HQ21" s="52">
        <v>163</v>
      </c>
      <c r="HR21" s="52">
        <v>167</v>
      </c>
      <c r="HS21" s="52">
        <v>211</v>
      </c>
      <c r="HT21" s="53">
        <v>136</v>
      </c>
      <c r="HV21" s="51">
        <v>70</v>
      </c>
      <c r="HW21" s="52">
        <v>70</v>
      </c>
      <c r="HX21" s="52">
        <v>65</v>
      </c>
      <c r="HY21" s="52">
        <v>62</v>
      </c>
      <c r="HZ21" s="52">
        <v>90</v>
      </c>
      <c r="IA21" s="52">
        <v>269</v>
      </c>
      <c r="IB21" s="53">
        <v>211</v>
      </c>
      <c r="ID21" s="51">
        <v>348</v>
      </c>
      <c r="IE21" s="52">
        <v>303</v>
      </c>
      <c r="IF21" s="52">
        <v>287</v>
      </c>
      <c r="IG21" s="52">
        <v>268</v>
      </c>
      <c r="IH21" s="52">
        <v>265</v>
      </c>
      <c r="II21" s="52">
        <v>253</v>
      </c>
      <c r="IJ21" s="53">
        <v>322</v>
      </c>
      <c r="IL21" s="51">
        <v>125</v>
      </c>
      <c r="IM21" s="52">
        <v>94</v>
      </c>
      <c r="IN21" s="52">
        <v>99</v>
      </c>
      <c r="IO21" s="52">
        <v>109</v>
      </c>
      <c r="IP21" s="52">
        <v>102</v>
      </c>
      <c r="IQ21" s="52">
        <v>119</v>
      </c>
      <c r="IR21" s="53">
        <v>163</v>
      </c>
      <c r="IT21" s="51">
        <v>116</v>
      </c>
      <c r="IU21" s="52">
        <v>89</v>
      </c>
      <c r="IV21" s="52">
        <v>85</v>
      </c>
      <c r="IW21" s="52">
        <v>76</v>
      </c>
      <c r="IX21" s="52">
        <v>54</v>
      </c>
      <c r="IY21" s="52">
        <v>118</v>
      </c>
      <c r="IZ21" s="53">
        <v>88</v>
      </c>
      <c r="JB21" s="51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3">
        <v>0</v>
      </c>
      <c r="JJ21" s="51">
        <v>45</v>
      </c>
      <c r="JK21" s="52">
        <v>63</v>
      </c>
      <c r="JL21" s="52">
        <v>40</v>
      </c>
      <c r="JM21" s="52">
        <v>52</v>
      </c>
      <c r="JN21" s="52">
        <v>58</v>
      </c>
      <c r="JO21" s="52">
        <v>54</v>
      </c>
      <c r="JP21" s="53">
        <v>51</v>
      </c>
      <c r="JR21" s="51">
        <v>5</v>
      </c>
      <c r="JS21" s="52">
        <v>2</v>
      </c>
      <c r="JT21" s="52">
        <v>1</v>
      </c>
      <c r="JU21" s="52">
        <v>4</v>
      </c>
      <c r="JV21" s="52">
        <v>13</v>
      </c>
      <c r="JW21" s="52">
        <v>8</v>
      </c>
      <c r="JX21" s="53">
        <v>8</v>
      </c>
      <c r="JZ21" s="51">
        <v>12</v>
      </c>
      <c r="KA21" s="52">
        <v>4</v>
      </c>
      <c r="KB21" s="52">
        <v>4</v>
      </c>
      <c r="KC21" s="52">
        <v>16</v>
      </c>
      <c r="KD21" s="52">
        <v>21</v>
      </c>
      <c r="KE21" s="52">
        <v>47</v>
      </c>
      <c r="KF21" s="53">
        <v>22</v>
      </c>
      <c r="KH21" s="51">
        <v>6</v>
      </c>
      <c r="KI21" s="52">
        <v>7</v>
      </c>
      <c r="KJ21" s="52">
        <v>7</v>
      </c>
      <c r="KK21" s="52">
        <v>9</v>
      </c>
      <c r="KL21" s="52">
        <v>8</v>
      </c>
      <c r="KM21" s="52">
        <v>15</v>
      </c>
      <c r="KN21" s="53">
        <v>3</v>
      </c>
      <c r="KP21" s="51">
        <v>169</v>
      </c>
      <c r="KQ21" s="52">
        <v>142</v>
      </c>
      <c r="KR21" s="52">
        <v>108</v>
      </c>
      <c r="KS21" s="52">
        <v>118</v>
      </c>
      <c r="KT21" s="52">
        <v>150</v>
      </c>
      <c r="KU21" s="52">
        <v>215</v>
      </c>
      <c r="KV21" s="53">
        <v>138</v>
      </c>
      <c r="KX21" s="51">
        <v>67</v>
      </c>
      <c r="KY21" s="52">
        <v>83</v>
      </c>
      <c r="KZ21" s="52">
        <v>51</v>
      </c>
      <c r="LA21" s="52">
        <v>59</v>
      </c>
      <c r="LB21" s="52">
        <v>98</v>
      </c>
      <c r="LC21" s="52">
        <v>294</v>
      </c>
      <c r="LD21" s="53">
        <v>248</v>
      </c>
      <c r="LF21" s="51">
        <v>350</v>
      </c>
      <c r="LG21" s="52">
        <v>317</v>
      </c>
      <c r="LH21" s="52">
        <v>274</v>
      </c>
      <c r="LI21" s="52">
        <v>261</v>
      </c>
      <c r="LJ21" s="52">
        <v>277</v>
      </c>
      <c r="LK21" s="52">
        <v>329</v>
      </c>
      <c r="LL21" s="53">
        <v>318</v>
      </c>
      <c r="LN21" s="51">
        <v>157</v>
      </c>
      <c r="LO21" s="52">
        <v>109</v>
      </c>
      <c r="LP21" s="52">
        <v>70</v>
      </c>
      <c r="LQ21" s="52">
        <v>109</v>
      </c>
      <c r="LR21" s="52">
        <v>178</v>
      </c>
      <c r="LS21" s="52">
        <v>200</v>
      </c>
      <c r="LT21" s="53">
        <v>225</v>
      </c>
      <c r="LV21" s="51">
        <v>84</v>
      </c>
      <c r="LW21" s="52">
        <v>70</v>
      </c>
      <c r="LX21" s="52">
        <v>47</v>
      </c>
      <c r="LY21" s="52">
        <v>47</v>
      </c>
      <c r="LZ21" s="52">
        <v>72</v>
      </c>
      <c r="MA21" s="52">
        <v>113</v>
      </c>
      <c r="MB21" s="53">
        <v>111</v>
      </c>
      <c r="MD21" s="51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3">
        <v>0</v>
      </c>
      <c r="ML21" s="51">
        <v>59</v>
      </c>
      <c r="MM21" s="52">
        <v>44</v>
      </c>
      <c r="MN21" s="52">
        <v>40</v>
      </c>
      <c r="MO21" s="52">
        <v>28</v>
      </c>
      <c r="MP21" s="52">
        <v>36</v>
      </c>
      <c r="MQ21" s="52">
        <v>54</v>
      </c>
      <c r="MR21" s="53">
        <v>42</v>
      </c>
      <c r="MT21" s="51">
        <v>6</v>
      </c>
      <c r="MU21" s="52">
        <v>5</v>
      </c>
      <c r="MV21" s="52">
        <v>2</v>
      </c>
      <c r="MW21" s="52">
        <v>4</v>
      </c>
      <c r="MX21" s="52">
        <v>9</v>
      </c>
      <c r="MY21" s="52">
        <v>8</v>
      </c>
      <c r="MZ21" s="53">
        <v>8</v>
      </c>
      <c r="NB21" s="51">
        <v>14</v>
      </c>
      <c r="NC21" s="52">
        <v>15</v>
      </c>
      <c r="ND21" s="52">
        <v>25</v>
      </c>
      <c r="NE21" s="52">
        <v>16</v>
      </c>
      <c r="NF21" s="52">
        <v>67</v>
      </c>
      <c r="NG21" s="52">
        <v>62</v>
      </c>
      <c r="NH21" s="53">
        <v>30</v>
      </c>
      <c r="NJ21" s="51">
        <v>5</v>
      </c>
      <c r="NK21" s="52">
        <v>15</v>
      </c>
      <c r="NL21" s="52">
        <v>20</v>
      </c>
      <c r="NM21" s="52">
        <v>18</v>
      </c>
      <c r="NN21" s="52">
        <v>27</v>
      </c>
      <c r="NO21" s="52">
        <v>13</v>
      </c>
      <c r="NP21" s="53">
        <v>8</v>
      </c>
      <c r="NR21" s="51">
        <v>143</v>
      </c>
      <c r="NS21" s="52">
        <v>107</v>
      </c>
      <c r="NT21" s="52">
        <v>98</v>
      </c>
      <c r="NU21" s="52">
        <v>133</v>
      </c>
      <c r="NV21" s="52">
        <v>217</v>
      </c>
      <c r="NW21" s="52">
        <v>217</v>
      </c>
      <c r="NX21" s="53">
        <v>163</v>
      </c>
      <c r="NZ21" s="51">
        <v>116</v>
      </c>
      <c r="OA21" s="52">
        <v>157</v>
      </c>
      <c r="OB21" s="52">
        <v>126</v>
      </c>
      <c r="OC21" s="52">
        <v>242</v>
      </c>
      <c r="OD21" s="52">
        <v>400</v>
      </c>
      <c r="OE21" s="52">
        <v>353</v>
      </c>
      <c r="OF21" s="53">
        <v>261</v>
      </c>
      <c r="OH21" s="51">
        <v>316</v>
      </c>
      <c r="OI21" s="52">
        <v>241</v>
      </c>
      <c r="OJ21" s="52">
        <v>196</v>
      </c>
      <c r="OK21" s="52">
        <v>134</v>
      </c>
      <c r="OL21" s="52">
        <v>249</v>
      </c>
      <c r="OM21" s="52">
        <v>351</v>
      </c>
      <c r="ON21" s="53">
        <v>348</v>
      </c>
      <c r="OP21" s="51">
        <v>143</v>
      </c>
      <c r="OQ21" s="52">
        <v>116</v>
      </c>
      <c r="OR21" s="52">
        <v>90</v>
      </c>
      <c r="OS21" s="52">
        <v>146</v>
      </c>
      <c r="OT21" s="52">
        <v>129</v>
      </c>
      <c r="OU21" s="52">
        <v>178</v>
      </c>
      <c r="OV21" s="53">
        <v>170</v>
      </c>
      <c r="OX21" s="51">
        <v>91</v>
      </c>
      <c r="OY21" s="52">
        <v>63</v>
      </c>
      <c r="OZ21" s="52">
        <v>55</v>
      </c>
      <c r="PA21" s="52">
        <v>83</v>
      </c>
      <c r="PB21" s="52">
        <v>73</v>
      </c>
      <c r="PC21" s="52">
        <v>84</v>
      </c>
      <c r="PD21" s="53">
        <v>89</v>
      </c>
      <c r="PF21" s="51">
        <v>0</v>
      </c>
      <c r="PG21" s="52">
        <v>0</v>
      </c>
      <c r="PH21" s="52">
        <v>0</v>
      </c>
      <c r="PI21" s="52">
        <v>0</v>
      </c>
      <c r="PJ21" s="52">
        <v>0</v>
      </c>
      <c r="PK21" s="52">
        <v>0</v>
      </c>
      <c r="PL21" s="53">
        <v>0</v>
      </c>
      <c r="PN21" s="51">
        <v>49</v>
      </c>
      <c r="PO21" s="52">
        <v>43</v>
      </c>
      <c r="PP21" s="52">
        <v>49</v>
      </c>
      <c r="PQ21" s="52">
        <v>46</v>
      </c>
      <c r="PR21" s="52">
        <v>80</v>
      </c>
      <c r="PS21" s="52">
        <v>30</v>
      </c>
      <c r="PT21" s="53">
        <v>40</v>
      </c>
      <c r="PV21" s="51">
        <v>6</v>
      </c>
      <c r="PW21" s="52">
        <v>6</v>
      </c>
      <c r="PX21" s="52">
        <v>4</v>
      </c>
      <c r="PY21" s="52">
        <v>8</v>
      </c>
      <c r="PZ21" s="52">
        <v>8</v>
      </c>
      <c r="QA21" s="52">
        <v>5</v>
      </c>
      <c r="QB21" s="53">
        <v>7</v>
      </c>
      <c r="QD21" s="51">
        <v>14</v>
      </c>
      <c r="QE21" s="52">
        <v>22</v>
      </c>
      <c r="QF21" s="52">
        <v>16</v>
      </c>
      <c r="QG21" s="52">
        <v>20</v>
      </c>
      <c r="QH21" s="52">
        <v>14</v>
      </c>
      <c r="QI21" s="52">
        <v>57</v>
      </c>
      <c r="QJ21" s="53">
        <v>12</v>
      </c>
      <c r="QL21" s="51">
        <v>14</v>
      </c>
      <c r="QM21" s="52">
        <v>12</v>
      </c>
      <c r="QN21" s="52">
        <v>14</v>
      </c>
      <c r="QO21" s="52">
        <v>14</v>
      </c>
      <c r="QP21" s="52">
        <v>24</v>
      </c>
      <c r="QQ21" s="52">
        <v>24</v>
      </c>
      <c r="QR21" s="53">
        <v>20</v>
      </c>
      <c r="QT21" s="51">
        <v>134</v>
      </c>
      <c r="QU21" s="52">
        <v>113</v>
      </c>
      <c r="QV21" s="52">
        <v>79</v>
      </c>
      <c r="QW21" s="52">
        <v>177</v>
      </c>
      <c r="QX21" s="52">
        <v>108</v>
      </c>
      <c r="QY21" s="52">
        <v>194</v>
      </c>
      <c r="QZ21" s="53">
        <v>150</v>
      </c>
      <c r="RB21" s="51">
        <v>145</v>
      </c>
      <c r="RC21" s="52">
        <v>116</v>
      </c>
      <c r="RD21" s="52">
        <v>97</v>
      </c>
      <c r="RE21" s="52">
        <v>270</v>
      </c>
      <c r="RF21" s="52">
        <v>128</v>
      </c>
      <c r="RG21" s="52">
        <v>315</v>
      </c>
      <c r="RH21" s="53">
        <v>306</v>
      </c>
      <c r="RJ21" s="51">
        <v>318</v>
      </c>
      <c r="RK21" s="52">
        <v>250</v>
      </c>
      <c r="RL21" s="52">
        <v>192</v>
      </c>
      <c r="RM21" s="52">
        <v>222</v>
      </c>
      <c r="RN21" s="52">
        <v>281</v>
      </c>
      <c r="RO21" s="52">
        <v>280</v>
      </c>
      <c r="RP21" s="53">
        <v>279</v>
      </c>
      <c r="RR21" s="51">
        <v>116</v>
      </c>
      <c r="RS21" s="52">
        <v>109</v>
      </c>
      <c r="RT21" s="52">
        <v>136</v>
      </c>
      <c r="RU21" s="52">
        <v>85</v>
      </c>
      <c r="RV21" s="52">
        <v>107</v>
      </c>
      <c r="RW21" s="52">
        <v>173</v>
      </c>
      <c r="RX21" s="53">
        <v>139</v>
      </c>
      <c r="RZ21" s="51">
        <v>70</v>
      </c>
      <c r="SA21" s="52">
        <v>56</v>
      </c>
      <c r="SB21" s="52">
        <v>68</v>
      </c>
      <c r="SC21" s="52">
        <v>66</v>
      </c>
      <c r="SD21" s="52">
        <v>85</v>
      </c>
      <c r="SE21" s="52">
        <v>91</v>
      </c>
      <c r="SF21" s="53">
        <v>88</v>
      </c>
      <c r="SH21" s="51">
        <v>0</v>
      </c>
      <c r="SI21" s="52">
        <v>0</v>
      </c>
      <c r="SJ21" s="52">
        <v>0</v>
      </c>
      <c r="SK21" s="52">
        <v>0</v>
      </c>
      <c r="SL21" s="52">
        <v>0</v>
      </c>
      <c r="SM21" s="52">
        <v>0</v>
      </c>
      <c r="SN21" s="53">
        <v>0</v>
      </c>
      <c r="SP21" s="51">
        <v>52</v>
      </c>
      <c r="SQ21" s="52">
        <v>37</v>
      </c>
      <c r="SR21" s="52">
        <v>30</v>
      </c>
      <c r="SS21" s="52">
        <v>39</v>
      </c>
      <c r="ST21" s="52">
        <v>31</v>
      </c>
      <c r="SU21" s="52">
        <v>46</v>
      </c>
      <c r="SV21" s="53">
        <v>46</v>
      </c>
      <c r="SX21" s="51">
        <v>2</v>
      </c>
      <c r="SY21" s="52">
        <v>6</v>
      </c>
      <c r="SZ21" s="52">
        <v>4</v>
      </c>
      <c r="TA21" s="52">
        <v>2</v>
      </c>
      <c r="TB21" s="52">
        <v>2</v>
      </c>
      <c r="TC21" s="52">
        <v>7</v>
      </c>
      <c r="TD21" s="53">
        <v>1</v>
      </c>
      <c r="TF21" s="51">
        <v>19</v>
      </c>
      <c r="TG21" s="52">
        <v>15</v>
      </c>
      <c r="TH21" s="52">
        <v>11</v>
      </c>
      <c r="TI21" s="52">
        <v>10</v>
      </c>
      <c r="TJ21" s="52">
        <v>7</v>
      </c>
      <c r="TK21" s="52">
        <v>45</v>
      </c>
      <c r="TL21" s="53">
        <v>22</v>
      </c>
      <c r="TN21" s="51">
        <v>20</v>
      </c>
      <c r="TO21" s="52">
        <v>9</v>
      </c>
      <c r="TP21" s="52">
        <v>23</v>
      </c>
      <c r="TQ21" s="52">
        <v>19</v>
      </c>
      <c r="TR21" s="52">
        <v>14</v>
      </c>
      <c r="TS21" s="52">
        <v>22</v>
      </c>
      <c r="TT21" s="53">
        <v>11</v>
      </c>
      <c r="TV21" s="51">
        <v>124</v>
      </c>
      <c r="TW21" s="52">
        <v>108</v>
      </c>
      <c r="TX21" s="52">
        <v>105</v>
      </c>
      <c r="TY21" s="52">
        <v>117</v>
      </c>
      <c r="TZ21" s="52">
        <v>103</v>
      </c>
      <c r="UA21" s="52">
        <v>216</v>
      </c>
      <c r="UB21" s="53">
        <v>114</v>
      </c>
      <c r="UD21" s="51">
        <v>119</v>
      </c>
      <c r="UE21" s="52">
        <v>121</v>
      </c>
      <c r="UF21" s="52">
        <v>120</v>
      </c>
      <c r="UG21" s="52">
        <v>118</v>
      </c>
      <c r="UH21" s="52">
        <v>157</v>
      </c>
      <c r="UI21" s="52">
        <v>309</v>
      </c>
      <c r="UJ21" s="53">
        <v>240</v>
      </c>
      <c r="UL21" s="51">
        <v>257</v>
      </c>
      <c r="UM21" s="52">
        <v>214</v>
      </c>
      <c r="UN21" s="52">
        <v>236</v>
      </c>
      <c r="UO21" s="52">
        <v>220</v>
      </c>
      <c r="UP21" s="52">
        <v>239</v>
      </c>
      <c r="UQ21" s="52">
        <v>253</v>
      </c>
      <c r="UR21" s="53">
        <v>268</v>
      </c>
      <c r="UT21" s="51">
        <v>118</v>
      </c>
      <c r="UU21" s="52">
        <v>108</v>
      </c>
      <c r="UV21" s="52">
        <v>89</v>
      </c>
      <c r="UW21" s="52">
        <v>111</v>
      </c>
      <c r="UX21" s="52">
        <v>109</v>
      </c>
      <c r="UY21" s="52">
        <v>133</v>
      </c>
      <c r="UZ21" s="53">
        <v>157</v>
      </c>
      <c r="VB21" s="51">
        <v>109</v>
      </c>
      <c r="VC21" s="52">
        <v>93</v>
      </c>
      <c r="VD21" s="52">
        <v>113</v>
      </c>
      <c r="VE21" s="52">
        <v>114</v>
      </c>
      <c r="VF21" s="52">
        <v>117</v>
      </c>
      <c r="VG21" s="52">
        <v>110</v>
      </c>
      <c r="VH21" s="53">
        <v>109</v>
      </c>
      <c r="VJ21" s="51">
        <v>0</v>
      </c>
      <c r="VK21" s="52">
        <v>0</v>
      </c>
      <c r="VL21" s="52">
        <v>0</v>
      </c>
      <c r="VM21" s="52">
        <v>0</v>
      </c>
      <c r="VN21" s="52">
        <v>0</v>
      </c>
      <c r="VO21" s="52">
        <v>0</v>
      </c>
      <c r="VP21" s="53">
        <v>0</v>
      </c>
      <c r="VR21" s="51">
        <v>70</v>
      </c>
      <c r="VS21" s="52">
        <v>46</v>
      </c>
      <c r="VT21" s="52">
        <v>51</v>
      </c>
      <c r="VU21" s="52">
        <v>39</v>
      </c>
      <c r="VV21" s="52">
        <v>39</v>
      </c>
      <c r="VW21" s="52">
        <v>48</v>
      </c>
      <c r="VX21" s="53">
        <v>35</v>
      </c>
      <c r="VZ21" s="51">
        <v>1</v>
      </c>
      <c r="WA21" s="52">
        <v>2</v>
      </c>
      <c r="WB21" s="52">
        <v>4</v>
      </c>
      <c r="WC21" s="52">
        <v>9</v>
      </c>
      <c r="WD21" s="52">
        <v>6</v>
      </c>
      <c r="WE21" s="52">
        <v>7</v>
      </c>
      <c r="WF21" s="53">
        <v>9</v>
      </c>
      <c r="WH21" s="51">
        <v>10</v>
      </c>
      <c r="WI21" s="52">
        <v>7</v>
      </c>
      <c r="WJ21" s="52">
        <v>8</v>
      </c>
      <c r="WK21" s="52">
        <v>13</v>
      </c>
      <c r="WL21" s="52">
        <v>13</v>
      </c>
      <c r="WM21" s="52">
        <v>59</v>
      </c>
      <c r="WN21" s="53">
        <v>18</v>
      </c>
      <c r="WP21" s="51">
        <v>5</v>
      </c>
      <c r="WQ21" s="52">
        <v>5</v>
      </c>
      <c r="WR21" s="52">
        <v>12</v>
      </c>
      <c r="WS21" s="52">
        <v>5</v>
      </c>
      <c r="WT21" s="52">
        <v>12</v>
      </c>
      <c r="WU21" s="52">
        <v>4</v>
      </c>
      <c r="WV21" s="53">
        <v>1</v>
      </c>
      <c r="WX21" s="51">
        <v>118</v>
      </c>
      <c r="WY21" s="52">
        <v>136</v>
      </c>
      <c r="WZ21" s="52">
        <v>130</v>
      </c>
      <c r="XA21" s="52">
        <v>145</v>
      </c>
      <c r="XB21" s="52">
        <v>101</v>
      </c>
      <c r="XC21" s="52">
        <v>251</v>
      </c>
      <c r="XD21" s="53">
        <v>145</v>
      </c>
      <c r="XF21" s="51">
        <v>86</v>
      </c>
      <c r="XG21" s="52">
        <v>81</v>
      </c>
      <c r="XH21" s="52">
        <v>62</v>
      </c>
      <c r="XI21" s="52">
        <v>125</v>
      </c>
      <c r="XJ21" s="52">
        <v>100</v>
      </c>
      <c r="XK21" s="52">
        <v>276</v>
      </c>
      <c r="XL21" s="53">
        <v>232</v>
      </c>
      <c r="XN21" s="51">
        <v>290</v>
      </c>
      <c r="XO21" s="52">
        <v>255</v>
      </c>
      <c r="XP21" s="52">
        <v>257</v>
      </c>
      <c r="XQ21" s="52">
        <v>257</v>
      </c>
      <c r="XR21" s="52">
        <v>220</v>
      </c>
      <c r="XS21" s="52">
        <v>266</v>
      </c>
      <c r="XT21" s="53">
        <v>304</v>
      </c>
      <c r="XV21" s="51">
        <f>SUMIFS(Raw!$I:$I, Raw!$A:$A, Dispositions!XV$14, Raw!$F:$F, Dispositions!$C21, Raw!$H:$H, "E02")</f>
        <v>107</v>
      </c>
      <c r="XW21" s="52">
        <f>SUMIFS(Raw!$I:$I, Raw!$A:$A, Dispositions!XW$14, Raw!$F:$F, Dispositions!$C21, Raw!$H:$H, "E02")</f>
        <v>136</v>
      </c>
      <c r="XX21" s="52">
        <f>SUMIFS(Raw!$I:$I, Raw!$A:$A, Dispositions!XX$14, Raw!$F:$F, Dispositions!$C21, Raw!$H:$H, "E02")</f>
        <v>113</v>
      </c>
      <c r="XY21" s="52">
        <f>SUMIFS(Raw!$I:$I, Raw!$A:$A, Dispositions!XY$14, Raw!$F:$F, Dispositions!$C21, Raw!$H:$H, "E02")</f>
        <v>125</v>
      </c>
      <c r="XZ21" s="52">
        <f>SUMIFS(Raw!$I:$I, Raw!$A:$A, Dispositions!XZ$14, Raw!$F:$F, Dispositions!$C21, Raw!$H:$H, "E02")</f>
        <v>106</v>
      </c>
      <c r="YA21" s="52">
        <f>SUMIFS(Raw!$I:$I, Raw!$A:$A, Dispositions!YA$14, Raw!$F:$F, Dispositions!$C21, Raw!$H:$H, "E02")</f>
        <v>139</v>
      </c>
      <c r="YB21" s="53">
        <f>SUMIFS(Raw!$I:$I, Raw!$A:$A, Dispositions!YB$14, Raw!$F:$F, Dispositions!$C21, Raw!$H:$H, "E02")</f>
        <v>145</v>
      </c>
      <c r="YD21" s="51">
        <f>SUMIFS(Raw!$I:$I, Raw!$A:$A, Dispositions!YD$14, Raw!$F:$F, Dispositions!$C21, Raw!$H:$H, "E03")</f>
        <v>117</v>
      </c>
      <c r="YE21" s="52">
        <f>SUMIFS(Raw!$I:$I, Raw!$A:$A, Dispositions!YE$14, Raw!$F:$F, Dispositions!$C21, Raw!$H:$H, "E03")</f>
        <v>93</v>
      </c>
      <c r="YF21" s="52">
        <f>SUMIFS(Raw!$I:$I, Raw!$A:$A, Dispositions!YF$14, Raw!$F:$F, Dispositions!$C21, Raw!$H:$H, "E03")</f>
        <v>85</v>
      </c>
      <c r="YG21" s="52">
        <f>SUMIFS(Raw!$I:$I, Raw!$A:$A, Dispositions!YG$14, Raw!$F:$F, Dispositions!$C21, Raw!$H:$H, "E03")</f>
        <v>87</v>
      </c>
      <c r="YH21" s="52">
        <f>SUMIFS(Raw!$I:$I, Raw!$A:$A, Dispositions!YH$14, Raw!$F:$F, Dispositions!$C21, Raw!$H:$H, "E03")</f>
        <v>103</v>
      </c>
      <c r="YI21" s="52">
        <f>SUMIFS(Raw!$I:$I, Raw!$A:$A, Dispositions!YI$14, Raw!$F:$F, Dispositions!$C21, Raw!$H:$H, "E03")</f>
        <v>118</v>
      </c>
      <c r="YJ21" s="53">
        <f>SUMIFS(Raw!$I:$I, Raw!$A:$A, Dispositions!YJ$14, Raw!$F:$F, Dispositions!$C21, Raw!$H:$H, "E03")</f>
        <v>119</v>
      </c>
      <c r="YL21" s="51">
        <f>SUMIFS(Raw!$I:$I, Raw!$A:$A, Dispositions!YL$14, Raw!$F:$F, Dispositions!$C21, Raw!$H:$H, "E05")</f>
        <v>0</v>
      </c>
      <c r="YM21" s="52">
        <f>SUMIFS(Raw!$I:$I, Raw!$A:$A, Dispositions!YM$14, Raw!$F:$F, Dispositions!$C21, Raw!$H:$H, "E05")</f>
        <v>0</v>
      </c>
      <c r="YN21" s="52">
        <f>SUMIFS(Raw!$I:$I, Raw!$A:$A, Dispositions!YN$14, Raw!$F:$F, Dispositions!$C21, Raw!$H:$H, "E05")</f>
        <v>0</v>
      </c>
      <c r="YO21" s="52">
        <f>SUMIFS(Raw!$I:$I, Raw!$A:$A, Dispositions!YO$14, Raw!$F:$F, Dispositions!$C21, Raw!$H:$H, "E05")</f>
        <v>0</v>
      </c>
      <c r="YP21" s="52">
        <f>SUMIFS(Raw!$I:$I, Raw!$A:$A, Dispositions!YP$14, Raw!$F:$F, Dispositions!$C21, Raw!$H:$H, "E05")</f>
        <v>0</v>
      </c>
      <c r="YQ21" s="52">
        <f>SUMIFS(Raw!$I:$I, Raw!$A:$A, Dispositions!YQ$14, Raw!$F:$F, Dispositions!$C21, Raw!$H:$H, "E05")</f>
        <v>0</v>
      </c>
      <c r="YR21" s="53">
        <f>SUMIFS(Raw!$I:$I, Raw!$A:$A, Dispositions!YR$14, Raw!$F:$F, Dispositions!$C21, Raw!$H:$H, "E05")</f>
        <v>0</v>
      </c>
      <c r="YT21" s="51">
        <f>SUMIFS(Raw!$I:$I, Raw!$A:$A, Dispositions!YT$14, Raw!$F:$F, Dispositions!$C21, Raw!$H:$H, "E12")</f>
        <v>46</v>
      </c>
      <c r="YU21" s="52">
        <f>SUMIFS(Raw!$I:$I, Raw!$A:$A, Dispositions!YU$14, Raw!$F:$F, Dispositions!$C21, Raw!$H:$H, "E12")</f>
        <v>41</v>
      </c>
      <c r="YV21" s="52">
        <f>SUMIFS(Raw!$I:$I, Raw!$A:$A, Dispositions!YV$14, Raw!$F:$F, Dispositions!$C21, Raw!$H:$H, "E12")</f>
        <v>42</v>
      </c>
      <c r="YW21" s="52">
        <f>SUMIFS(Raw!$I:$I, Raw!$A:$A, Dispositions!YW$14, Raw!$F:$F, Dispositions!$C21, Raw!$H:$H, "E12")</f>
        <v>48</v>
      </c>
      <c r="YX21" s="52">
        <f>SUMIFS(Raw!$I:$I, Raw!$A:$A, Dispositions!YX$14, Raw!$F:$F, Dispositions!$C21, Raw!$H:$H, "E12")</f>
        <v>50</v>
      </c>
      <c r="YY21" s="52">
        <f>SUMIFS(Raw!$I:$I, Raw!$A:$A, Dispositions!YY$14, Raw!$F:$F, Dispositions!$C21, Raw!$H:$H, "E12")</f>
        <v>45</v>
      </c>
      <c r="YZ21" s="53">
        <f>SUMIFS(Raw!$I:$I, Raw!$A:$A, Dispositions!YZ$14, Raw!$F:$F, Dispositions!$C21, Raw!$H:$H, "E12")</f>
        <v>37</v>
      </c>
      <c r="ZB21" s="51">
        <f>SUMIFS(Raw!$I:$I, Raw!$A:$A, Dispositions!ZB$14, Raw!$F:$F, Dispositions!$C21, Raw!$H:$H, "E13")</f>
        <v>3</v>
      </c>
      <c r="ZC21" s="52">
        <f>SUMIFS(Raw!$I:$I, Raw!$A:$A, Dispositions!ZC$14, Raw!$F:$F, Dispositions!$C21, Raw!$H:$H, "E13")</f>
        <v>1</v>
      </c>
      <c r="ZD21" s="52">
        <f>SUMIFS(Raw!$I:$I, Raw!$A:$A, Dispositions!ZD$14, Raw!$F:$F, Dispositions!$C21, Raw!$H:$H, "E13")</f>
        <v>3</v>
      </c>
      <c r="ZE21" s="52">
        <f>SUMIFS(Raw!$I:$I, Raw!$A:$A, Dispositions!ZE$14, Raw!$F:$F, Dispositions!$C21, Raw!$H:$H, "E13")</f>
        <v>0</v>
      </c>
      <c r="ZF21" s="52">
        <f>SUMIFS(Raw!$I:$I, Raw!$A:$A, Dispositions!ZF$14, Raw!$F:$F, Dispositions!$C21, Raw!$H:$H, "E13")</f>
        <v>6</v>
      </c>
      <c r="ZG21" s="52">
        <f>SUMIFS(Raw!$I:$I, Raw!$A:$A, Dispositions!ZG$14, Raw!$F:$F, Dispositions!$C21, Raw!$H:$H, "E13")</f>
        <v>6</v>
      </c>
      <c r="ZH21" s="53">
        <f>SUMIFS(Raw!$I:$I, Raw!$A:$A, Dispositions!ZH$14, Raw!$F:$F, Dispositions!$C21, Raw!$H:$H, "E13")</f>
        <v>2</v>
      </c>
      <c r="ZJ21" s="51">
        <f>SUMIFS(Raw!$I:$I, Raw!$A:$A, Dispositions!ZJ$14, Raw!$F:$F, Dispositions!$C21, Raw!$H:$H, "E14")</f>
        <v>10</v>
      </c>
      <c r="ZK21" s="52">
        <f>SUMIFS(Raw!$I:$I, Raw!$A:$A, Dispositions!ZK$14, Raw!$F:$F, Dispositions!$C21, Raw!$H:$H, "E14")</f>
        <v>8</v>
      </c>
      <c r="ZL21" s="52">
        <f>SUMIFS(Raw!$I:$I, Raw!$A:$A, Dispositions!ZL$14, Raw!$F:$F, Dispositions!$C21, Raw!$H:$H, "E14")</f>
        <v>9</v>
      </c>
      <c r="ZM21" s="52">
        <f>SUMIFS(Raw!$I:$I, Raw!$A:$A, Dispositions!ZM$14, Raw!$F:$F, Dispositions!$C21, Raw!$H:$H, "E14")</f>
        <v>11</v>
      </c>
      <c r="ZN21" s="52">
        <f>SUMIFS(Raw!$I:$I, Raw!$A:$A, Dispositions!ZN$14, Raw!$F:$F, Dispositions!$C21, Raw!$H:$H, "E14")</f>
        <v>8</v>
      </c>
      <c r="ZO21" s="52">
        <f>SUMIFS(Raw!$I:$I, Raw!$A:$A, Dispositions!ZO$14, Raw!$F:$F, Dispositions!$C21, Raw!$H:$H, "E14")</f>
        <v>43</v>
      </c>
      <c r="ZP21" s="53">
        <f>SUMIFS(Raw!$I:$I, Raw!$A:$A, Dispositions!ZP$14, Raw!$F:$F, Dispositions!$C21, Raw!$H:$H, "E14")</f>
        <v>15</v>
      </c>
      <c r="ZR21" s="51">
        <f>SUMIFS(Raw!$I:$I, Raw!$A:$A, Dispositions!ZR$14, Raw!$F:$F, Dispositions!$C21, Raw!$H:$H, "E15")</f>
        <v>9</v>
      </c>
      <c r="ZS21" s="52">
        <f>SUMIFS(Raw!$I:$I, Raw!$A:$A, Dispositions!ZS$14, Raw!$F:$F, Dispositions!$C21, Raw!$H:$H, "E15")</f>
        <v>2</v>
      </c>
      <c r="ZT21" s="52">
        <f>SUMIFS(Raw!$I:$I, Raw!$A:$A, Dispositions!ZT$14, Raw!$F:$F, Dispositions!$C21, Raw!$H:$H, "E15")</f>
        <v>7</v>
      </c>
      <c r="ZU21" s="52">
        <f>SUMIFS(Raw!$I:$I, Raw!$A:$A, Dispositions!ZU$14, Raw!$F:$F, Dispositions!$C21, Raw!$H:$H, "E15")</f>
        <v>5</v>
      </c>
      <c r="ZV21" s="52">
        <f>SUMIFS(Raw!$I:$I, Raw!$A:$A, Dispositions!ZV$14, Raw!$F:$F, Dispositions!$C21, Raw!$H:$H, "E15")</f>
        <v>6</v>
      </c>
      <c r="ZW21" s="52">
        <f>SUMIFS(Raw!$I:$I, Raw!$A:$A, Dispositions!ZW$14, Raw!$F:$F, Dispositions!$C21, Raw!$H:$H, "E15")</f>
        <v>1</v>
      </c>
      <c r="ZX21" s="53">
        <f>SUMIFS(Raw!$I:$I, Raw!$A:$A, Dispositions!ZX$14, Raw!$F:$F, Dispositions!$C21, Raw!$H:$H, "E15")</f>
        <v>5</v>
      </c>
      <c r="ZZ21" s="51">
        <f>SUMIFS(Raw!$I:$I, Raw!$A:$A, Dispositions!ZZ$14, Raw!$F:$F, Dispositions!$C21, Raw!$H:$H, "E16")</f>
        <v>139</v>
      </c>
      <c r="AAA21" s="52">
        <f>SUMIFS(Raw!$I:$I, Raw!$A:$A, Dispositions!AAA$14, Raw!$F:$F, Dispositions!$C21, Raw!$H:$H, "E16")</f>
        <v>132</v>
      </c>
      <c r="AAB21" s="52">
        <f>SUMIFS(Raw!$I:$I, Raw!$A:$A, Dispositions!AAB$14, Raw!$F:$F, Dispositions!$C21, Raw!$H:$H, "E16")</f>
        <v>113</v>
      </c>
      <c r="AAC21" s="52">
        <f>SUMIFS(Raw!$I:$I, Raw!$A:$A, Dispositions!AAC$14, Raw!$F:$F, Dispositions!$C21, Raw!$H:$H, "E16")</f>
        <v>125</v>
      </c>
      <c r="AAD21" s="52">
        <f>SUMIFS(Raw!$I:$I, Raw!$A:$A, Dispositions!AAD$14, Raw!$F:$F, Dispositions!$C21, Raw!$H:$H, "E16")</f>
        <v>135</v>
      </c>
      <c r="AAE21" s="52">
        <f>SUMIFS(Raw!$I:$I, Raw!$A:$A, Dispositions!AAE$14, Raw!$F:$F, Dispositions!$C21, Raw!$H:$H, "E16")</f>
        <v>250</v>
      </c>
      <c r="AAF21" s="53">
        <f>SUMIFS(Raw!$I:$I, Raw!$A:$A, Dispositions!AAF$14, Raw!$F:$F, Dispositions!$C21, Raw!$H:$H, "E16")</f>
        <v>170</v>
      </c>
      <c r="AAH21" s="51">
        <f>SUMIFS(Raw!$I:$I, Raw!$A:$A, Dispositions!AAH$14, Raw!$F:$F, Dispositions!$C21, Raw!$H:$H, "E18")</f>
        <v>69</v>
      </c>
      <c r="AAI21" s="52">
        <f>SUMIFS(Raw!$I:$I, Raw!$A:$A, Dispositions!AAI$14, Raw!$F:$F, Dispositions!$C21, Raw!$H:$H, "E18")</f>
        <v>65</v>
      </c>
      <c r="AAJ21" s="52">
        <f>SUMIFS(Raw!$I:$I, Raw!$A:$A, Dispositions!AAJ$14, Raw!$F:$F, Dispositions!$C21, Raw!$H:$H, "E18")</f>
        <v>68</v>
      </c>
      <c r="AAK21" s="52">
        <f>SUMIFS(Raw!$I:$I, Raw!$A:$A, Dispositions!AAK$14, Raw!$F:$F, Dispositions!$C21, Raw!$H:$H, "E18")</f>
        <v>57</v>
      </c>
      <c r="AAL21" s="52">
        <f>SUMIFS(Raw!$I:$I, Raw!$A:$A, Dispositions!AAL$14, Raw!$F:$F, Dispositions!$C21, Raw!$H:$H, "E18")</f>
        <v>88</v>
      </c>
      <c r="AAM21" s="52">
        <f>SUMIFS(Raw!$I:$I, Raw!$A:$A, Dispositions!AAM$14, Raw!$F:$F, Dispositions!$C21, Raw!$H:$H, "E18")</f>
        <v>243</v>
      </c>
      <c r="AAN21" s="53">
        <f>SUMIFS(Raw!$I:$I, Raw!$A:$A, Dispositions!AAN$14, Raw!$F:$F, Dispositions!$C21, Raw!$H:$H, "E18")</f>
        <v>210</v>
      </c>
      <c r="AAP21" s="51">
        <f>SUMIFS(Raw!$I:$I, Raw!$A:$A, Dispositions!AAP$14, Raw!$F:$F, Dispositions!$C21, Raw!$H:$H, "E34")</f>
        <v>310</v>
      </c>
      <c r="AAQ21" s="52">
        <f>SUMIFS(Raw!$I:$I, Raw!$A:$A, Dispositions!AAQ$14, Raw!$F:$F, Dispositions!$C21, Raw!$H:$H, "E34")</f>
        <v>229</v>
      </c>
      <c r="AAR21" s="52">
        <f>SUMIFS(Raw!$I:$I, Raw!$A:$A, Dispositions!AAR$14, Raw!$F:$F, Dispositions!$C21, Raw!$H:$H, "E34")</f>
        <v>271</v>
      </c>
      <c r="AAS21" s="52">
        <f>SUMIFS(Raw!$I:$I, Raw!$A:$A, Dispositions!AAS$14, Raw!$F:$F, Dispositions!$C21, Raw!$H:$H, "E34")</f>
        <v>246</v>
      </c>
      <c r="AAT21" s="52">
        <f>SUMIFS(Raw!$I:$I, Raw!$A:$A, Dispositions!AAT$14, Raw!$F:$F, Dispositions!$C21, Raw!$H:$H, "E34")</f>
        <v>229</v>
      </c>
      <c r="AAU21" s="52">
        <f>SUMIFS(Raw!$I:$I, Raw!$A:$A, Dispositions!AAU$14, Raw!$F:$F, Dispositions!$C21, Raw!$H:$H, "E34")</f>
        <v>263</v>
      </c>
      <c r="AAV21" s="53">
        <f>SUMIFS(Raw!$I:$I, Raw!$A:$A, Dispositions!AAV$14, Raw!$F:$F, Dispositions!$C21, Raw!$H:$H, "E34")</f>
        <v>276</v>
      </c>
      <c r="AAX21" s="51">
        <f>SUMIFS(Raw!$I:$I, Raw!$A:$A, Dispositions!AAX$14, Raw!$F:$F, Dispositions!$C21, Raw!$H:$H, "E02")</f>
        <v>0</v>
      </c>
      <c r="AAY21" s="52">
        <f>SUMIFS(Raw!$I:$I, Raw!$A:$A, Dispositions!AAY$14, Raw!$F:$F, Dispositions!$C21, Raw!$H:$H, "E02")</f>
        <v>0</v>
      </c>
      <c r="AAZ21" s="52">
        <f>SUMIFS(Raw!$I:$I, Raw!$A:$A, Dispositions!AAZ$14, Raw!$F:$F, Dispositions!$C21, Raw!$H:$H, "E02")</f>
        <v>0</v>
      </c>
      <c r="ABA21" s="52">
        <f>SUMIFS(Raw!$I:$I, Raw!$A:$A, Dispositions!ABA$14, Raw!$F:$F, Dispositions!$C21, Raw!$H:$H, "E02")</f>
        <v>0</v>
      </c>
      <c r="ABB21" s="52">
        <f>SUMIFS(Raw!$I:$I, Raw!$A:$A, Dispositions!ABB$14, Raw!$F:$F, Dispositions!$C21, Raw!$H:$H, "E02")</f>
        <v>0</v>
      </c>
      <c r="ABC21" s="52">
        <f>SUMIFS(Raw!$I:$I, Raw!$A:$A, Dispositions!ABC$14, Raw!$F:$F, Dispositions!$C21, Raw!$H:$H, "E02")</f>
        <v>0</v>
      </c>
      <c r="ABD21" s="53">
        <f>SUMIFS(Raw!$I:$I, Raw!$A:$A, Dispositions!ABD$14, Raw!$F:$F, Dispositions!$C21, Raw!$H:$H, "E02")</f>
        <v>0</v>
      </c>
      <c r="ABF21" s="51">
        <f>SUMIFS(Raw!$I:$I, Raw!$A:$A, Dispositions!ABF$14, Raw!$F:$F, Dispositions!$C21, Raw!$H:$H, "E03")</f>
        <v>0</v>
      </c>
      <c r="ABG21" s="52">
        <f>SUMIFS(Raw!$I:$I, Raw!$A:$A, Dispositions!ABG$14, Raw!$F:$F, Dispositions!$C21, Raw!$H:$H, "E03")</f>
        <v>0</v>
      </c>
      <c r="ABH21" s="52">
        <f>SUMIFS(Raw!$I:$I, Raw!$A:$A, Dispositions!ABH$14, Raw!$F:$F, Dispositions!$C21, Raw!$H:$H, "E03")</f>
        <v>0</v>
      </c>
      <c r="ABI21" s="52">
        <f>SUMIFS(Raw!$I:$I, Raw!$A:$A, Dispositions!ABI$14, Raw!$F:$F, Dispositions!$C21, Raw!$H:$H, "E03")</f>
        <v>0</v>
      </c>
      <c r="ABJ21" s="52">
        <f>SUMIFS(Raw!$I:$I, Raw!$A:$A, Dispositions!ABJ$14, Raw!$F:$F, Dispositions!$C21, Raw!$H:$H, "E03")</f>
        <v>0</v>
      </c>
      <c r="ABK21" s="52">
        <f>SUMIFS(Raw!$I:$I, Raw!$A:$A, Dispositions!ABK$14, Raw!$F:$F, Dispositions!$C21, Raw!$H:$H, "E03")</f>
        <v>0</v>
      </c>
      <c r="ABL21" s="53">
        <f>SUMIFS(Raw!$I:$I, Raw!$A:$A, Dispositions!ABL$14, Raw!$F:$F, Dispositions!$C21, Raw!$H:$H, "E03")</f>
        <v>0</v>
      </c>
      <c r="ABN21" s="51">
        <f>SUMIFS(Raw!$I:$I, Raw!$A:$A, Dispositions!ABN$14, Raw!$F:$F, Dispositions!$C21, Raw!$H:$H, "E05")</f>
        <v>0</v>
      </c>
      <c r="ABO21" s="52">
        <f>SUMIFS(Raw!$I:$I, Raw!$A:$A, Dispositions!ABO$14, Raw!$F:$F, Dispositions!$C21, Raw!$H:$H, "E05")</f>
        <v>0</v>
      </c>
      <c r="ABP21" s="52">
        <f>SUMIFS(Raw!$I:$I, Raw!$A:$A, Dispositions!ABP$14, Raw!$F:$F, Dispositions!$C21, Raw!$H:$H, "E05")</f>
        <v>0</v>
      </c>
      <c r="ABQ21" s="52">
        <f>SUMIFS(Raw!$I:$I, Raw!$A:$A, Dispositions!ABQ$14, Raw!$F:$F, Dispositions!$C21, Raw!$H:$H, "E05")</f>
        <v>0</v>
      </c>
      <c r="ABR21" s="52">
        <f>SUMIFS(Raw!$I:$I, Raw!$A:$A, Dispositions!ABR$14, Raw!$F:$F, Dispositions!$C21, Raw!$H:$H, "E05")</f>
        <v>0</v>
      </c>
      <c r="ABS21" s="52">
        <f>SUMIFS(Raw!$I:$I, Raw!$A:$A, Dispositions!ABS$14, Raw!$F:$F, Dispositions!$C21, Raw!$H:$H, "E05")</f>
        <v>0</v>
      </c>
      <c r="ABT21" s="53">
        <f>SUMIFS(Raw!$I:$I, Raw!$A:$A, Dispositions!ABT$14, Raw!$F:$F, Dispositions!$C21, Raw!$H:$H, "E05")</f>
        <v>0</v>
      </c>
      <c r="ABV21" s="51">
        <f>SUMIFS(Raw!$I:$I, Raw!$A:$A, Dispositions!ABV$14, Raw!$F:$F, Dispositions!$C21, Raw!$H:$H, "E12")</f>
        <v>0</v>
      </c>
      <c r="ABW21" s="52">
        <f>SUMIFS(Raw!$I:$I, Raw!$A:$A, Dispositions!ABW$14, Raw!$F:$F, Dispositions!$C21, Raw!$H:$H, "E12")</f>
        <v>0</v>
      </c>
      <c r="ABX21" s="52">
        <f>SUMIFS(Raw!$I:$I, Raw!$A:$A, Dispositions!ABX$14, Raw!$F:$F, Dispositions!$C21, Raw!$H:$H, "E12")</f>
        <v>0</v>
      </c>
      <c r="ABY21" s="52">
        <f>SUMIFS(Raw!$I:$I, Raw!$A:$A, Dispositions!ABY$14, Raw!$F:$F, Dispositions!$C21, Raw!$H:$H, "E12")</f>
        <v>0</v>
      </c>
      <c r="ABZ21" s="52">
        <f>SUMIFS(Raw!$I:$I, Raw!$A:$A, Dispositions!ABZ$14, Raw!$F:$F, Dispositions!$C21, Raw!$H:$H, "E12")</f>
        <v>0</v>
      </c>
      <c r="ACA21" s="52">
        <f>SUMIFS(Raw!$I:$I, Raw!$A:$A, Dispositions!ACA$14, Raw!$F:$F, Dispositions!$C21, Raw!$H:$H, "E12")</f>
        <v>0</v>
      </c>
      <c r="ACB21" s="53">
        <f>SUMIFS(Raw!$I:$I, Raw!$A:$A, Dispositions!ACB$14, Raw!$F:$F, Dispositions!$C21, Raw!$H:$H, "E12")</f>
        <v>0</v>
      </c>
      <c r="ACD21" s="51">
        <f>SUMIFS(Raw!$I:$I, Raw!$A:$A, Dispositions!ACD$14, Raw!$F:$F, Dispositions!$C21, Raw!$H:$H, "E13")</f>
        <v>0</v>
      </c>
      <c r="ACE21" s="52">
        <f>SUMIFS(Raw!$I:$I, Raw!$A:$A, Dispositions!ACE$14, Raw!$F:$F, Dispositions!$C21, Raw!$H:$H, "E13")</f>
        <v>0</v>
      </c>
      <c r="ACF21" s="52">
        <f>SUMIFS(Raw!$I:$I, Raw!$A:$A, Dispositions!ACF$14, Raw!$F:$F, Dispositions!$C21, Raw!$H:$H, "E13")</f>
        <v>0</v>
      </c>
      <c r="ACG21" s="52">
        <f>SUMIFS(Raw!$I:$I, Raw!$A:$A, Dispositions!ACG$14, Raw!$F:$F, Dispositions!$C21, Raw!$H:$H, "E13")</f>
        <v>0</v>
      </c>
      <c r="ACH21" s="52">
        <f>SUMIFS(Raw!$I:$I, Raw!$A:$A, Dispositions!ACH$14, Raw!$F:$F, Dispositions!$C21, Raw!$H:$H, "E13")</f>
        <v>0</v>
      </c>
      <c r="ACI21" s="52">
        <f>SUMIFS(Raw!$I:$I, Raw!$A:$A, Dispositions!ACI$14, Raw!$F:$F, Dispositions!$C21, Raw!$H:$H, "E13")</f>
        <v>0</v>
      </c>
      <c r="ACJ21" s="53">
        <f>SUMIFS(Raw!$I:$I, Raw!$A:$A, Dispositions!ACJ$14, Raw!$F:$F, Dispositions!$C21, Raw!$H:$H, "E13")</f>
        <v>0</v>
      </c>
      <c r="ACL21" s="51">
        <f>SUMIFS(Raw!$I:$I, Raw!$A:$A, Dispositions!ACL$14, Raw!$F:$F, Dispositions!$C21, Raw!$H:$H, "E14")</f>
        <v>0</v>
      </c>
      <c r="ACM21" s="52">
        <f>SUMIFS(Raw!$I:$I, Raw!$A:$A, Dispositions!ACM$14, Raw!$F:$F, Dispositions!$C21, Raw!$H:$H, "E14")</f>
        <v>0</v>
      </c>
      <c r="ACN21" s="52">
        <f>SUMIFS(Raw!$I:$I, Raw!$A:$A, Dispositions!ACN$14, Raw!$F:$F, Dispositions!$C21, Raw!$H:$H, "E14")</f>
        <v>0</v>
      </c>
      <c r="ACO21" s="52">
        <f>SUMIFS(Raw!$I:$I, Raw!$A:$A, Dispositions!ACO$14, Raw!$F:$F, Dispositions!$C21, Raw!$H:$H, "E14")</f>
        <v>0</v>
      </c>
      <c r="ACP21" s="52">
        <f>SUMIFS(Raw!$I:$I, Raw!$A:$A, Dispositions!ACP$14, Raw!$F:$F, Dispositions!$C21, Raw!$H:$H, "E14")</f>
        <v>0</v>
      </c>
      <c r="ACQ21" s="52">
        <f>SUMIFS(Raw!$I:$I, Raw!$A:$A, Dispositions!ACQ$14, Raw!$F:$F, Dispositions!$C21, Raw!$H:$H, "E14")</f>
        <v>0</v>
      </c>
      <c r="ACR21" s="53">
        <f>SUMIFS(Raw!$I:$I, Raw!$A:$A, Dispositions!ACR$14, Raw!$F:$F, Dispositions!$C21, Raw!$H:$H, "E14")</f>
        <v>0</v>
      </c>
      <c r="ACT21" s="51">
        <f>SUMIFS(Raw!$I:$I, Raw!$A:$A, Dispositions!ACT$14, Raw!$F:$F, Dispositions!$C21, Raw!$H:$H, "E15")</f>
        <v>0</v>
      </c>
      <c r="ACU21" s="52">
        <f>SUMIFS(Raw!$I:$I, Raw!$A:$A, Dispositions!ACU$14, Raw!$F:$F, Dispositions!$C21, Raw!$H:$H, "E15")</f>
        <v>0</v>
      </c>
      <c r="ACV21" s="52">
        <f>SUMIFS(Raw!$I:$I, Raw!$A:$A, Dispositions!ACV$14, Raw!$F:$F, Dispositions!$C21, Raw!$H:$H, "E15")</f>
        <v>0</v>
      </c>
      <c r="ACW21" s="52">
        <f>SUMIFS(Raw!$I:$I, Raw!$A:$A, Dispositions!ACW$14, Raw!$F:$F, Dispositions!$C21, Raw!$H:$H, "E15")</f>
        <v>0</v>
      </c>
      <c r="ACX21" s="52">
        <f>SUMIFS(Raw!$I:$I, Raw!$A:$A, Dispositions!ACX$14, Raw!$F:$F, Dispositions!$C21, Raw!$H:$H, "E15")</f>
        <v>0</v>
      </c>
      <c r="ACY21" s="52">
        <f>SUMIFS(Raw!$I:$I, Raw!$A:$A, Dispositions!ACY$14, Raw!$F:$F, Dispositions!$C21, Raw!$H:$H, "E15")</f>
        <v>0</v>
      </c>
      <c r="ACZ21" s="53">
        <f>SUMIFS(Raw!$I:$I, Raw!$A:$A, Dispositions!ACZ$14, Raw!$F:$F, Dispositions!$C21, Raw!$H:$H, "E15")</f>
        <v>0</v>
      </c>
      <c r="ADB21" s="51">
        <f>SUMIFS(Raw!$I:$I, Raw!$A:$A, Dispositions!ADB$14, Raw!$F:$F, Dispositions!$C21, Raw!$H:$H, "E16")</f>
        <v>0</v>
      </c>
      <c r="ADC21" s="52">
        <f>SUMIFS(Raw!$I:$I, Raw!$A:$A, Dispositions!ADC$14, Raw!$F:$F, Dispositions!$C21, Raw!$H:$H, "E16")</f>
        <v>0</v>
      </c>
      <c r="ADD21" s="52">
        <f>SUMIFS(Raw!$I:$I, Raw!$A:$A, Dispositions!ADD$14, Raw!$F:$F, Dispositions!$C21, Raw!$H:$H, "E16")</f>
        <v>0</v>
      </c>
      <c r="ADE21" s="52">
        <f>SUMIFS(Raw!$I:$I, Raw!$A:$A, Dispositions!ADE$14, Raw!$F:$F, Dispositions!$C21, Raw!$H:$H, "E16")</f>
        <v>0</v>
      </c>
      <c r="ADF21" s="52">
        <f>SUMIFS(Raw!$I:$I, Raw!$A:$A, Dispositions!ADF$14, Raw!$F:$F, Dispositions!$C21, Raw!$H:$H, "E16")</f>
        <v>0</v>
      </c>
      <c r="ADG21" s="52">
        <f>SUMIFS(Raw!$I:$I, Raw!$A:$A, Dispositions!ADG$14, Raw!$F:$F, Dispositions!$C21, Raw!$H:$H, "E16")</f>
        <v>0</v>
      </c>
      <c r="ADH21" s="53">
        <f>SUMIFS(Raw!$I:$I, Raw!$A:$A, Dispositions!ADH$14, Raw!$F:$F, Dispositions!$C21, Raw!$H:$H, "E16")</f>
        <v>0</v>
      </c>
      <c r="ADJ21" s="51">
        <f>SUMIFS(Raw!$I:$I, Raw!$A:$A, Dispositions!ADJ$14, Raw!$F:$F, Dispositions!$C21, Raw!$H:$H, "E18")</f>
        <v>0</v>
      </c>
      <c r="ADK21" s="52">
        <f>SUMIFS(Raw!$I:$I, Raw!$A:$A, Dispositions!ADK$14, Raw!$F:$F, Dispositions!$C21, Raw!$H:$H, "E18")</f>
        <v>0</v>
      </c>
      <c r="ADL21" s="52">
        <f>SUMIFS(Raw!$I:$I, Raw!$A:$A, Dispositions!ADL$14, Raw!$F:$F, Dispositions!$C21, Raw!$H:$H, "E18")</f>
        <v>0</v>
      </c>
      <c r="ADM21" s="52">
        <f>SUMIFS(Raw!$I:$I, Raw!$A:$A, Dispositions!ADM$14, Raw!$F:$F, Dispositions!$C21, Raw!$H:$H, "E18")</f>
        <v>0</v>
      </c>
      <c r="ADN21" s="52">
        <f>SUMIFS(Raw!$I:$I, Raw!$A:$A, Dispositions!ADN$14, Raw!$F:$F, Dispositions!$C21, Raw!$H:$H, "E18")</f>
        <v>0</v>
      </c>
      <c r="ADO21" s="52">
        <f>SUMIFS(Raw!$I:$I, Raw!$A:$A, Dispositions!ADO$14, Raw!$F:$F, Dispositions!$C21, Raw!$H:$H, "E18")</f>
        <v>0</v>
      </c>
      <c r="ADP21" s="53">
        <f>SUMIFS(Raw!$I:$I, Raw!$A:$A, Dispositions!ADP$14, Raw!$F:$F, Dispositions!$C21, Raw!$H:$H, "E18")</f>
        <v>0</v>
      </c>
      <c r="ADR21" s="51">
        <f>SUMIFS(Raw!$I:$I, Raw!$A:$A, Dispositions!ADR$14, Raw!$F:$F, Dispositions!$C21, Raw!$H:$H, "E34")</f>
        <v>0</v>
      </c>
      <c r="ADS21" s="52">
        <f>SUMIFS(Raw!$I:$I, Raw!$A:$A, Dispositions!ADS$14, Raw!$F:$F, Dispositions!$C21, Raw!$H:$H, "E34")</f>
        <v>0</v>
      </c>
      <c r="ADT21" s="52">
        <f>SUMIFS(Raw!$I:$I, Raw!$A:$A, Dispositions!ADT$14, Raw!$F:$F, Dispositions!$C21, Raw!$H:$H, "E34")</f>
        <v>0</v>
      </c>
      <c r="ADU21" s="52">
        <f>SUMIFS(Raw!$I:$I, Raw!$A:$A, Dispositions!ADU$14, Raw!$F:$F, Dispositions!$C21, Raw!$H:$H, "E34")</f>
        <v>0</v>
      </c>
      <c r="ADV21" s="52">
        <f>SUMIFS(Raw!$I:$I, Raw!$A:$A, Dispositions!ADV$14, Raw!$F:$F, Dispositions!$C21, Raw!$H:$H, "E34")</f>
        <v>0</v>
      </c>
      <c r="ADW21" s="52">
        <f>SUMIFS(Raw!$I:$I, Raw!$A:$A, Dispositions!ADW$14, Raw!$F:$F, Dispositions!$C21, Raw!$H:$H, "E34")</f>
        <v>0</v>
      </c>
      <c r="ADX21" s="53">
        <f>SUMIFS(Raw!$I:$I, Raw!$A:$A, Dispositions!ADX$14, Raw!$F:$F, Dispositions!$C21, Raw!$H:$H, "E34")</f>
        <v>0</v>
      </c>
      <c r="ADZ21" s="51">
        <f>SUMIFS(Raw!$I:$I, Raw!$A:$A, Dispositions!ADZ$14, Raw!$F:$F, Dispositions!$C21, Raw!$H:$H, "E02")</f>
        <v>0</v>
      </c>
      <c r="AEA21" s="52">
        <f>SUMIFS(Raw!$I:$I, Raw!$A:$A, Dispositions!AEA$14, Raw!$F:$F, Dispositions!$C21, Raw!$H:$H, "E02")</f>
        <v>0</v>
      </c>
      <c r="AEB21" s="52">
        <f>SUMIFS(Raw!$I:$I, Raw!$A:$A, Dispositions!AEB$14, Raw!$F:$F, Dispositions!$C21, Raw!$H:$H, "E02")</f>
        <v>0</v>
      </c>
      <c r="AEC21" s="52">
        <f>SUMIFS(Raw!$I:$I, Raw!$A:$A, Dispositions!AEC$14, Raw!$F:$F, Dispositions!$C21, Raw!$H:$H, "E02")</f>
        <v>0</v>
      </c>
      <c r="AED21" s="52">
        <f>SUMIFS(Raw!$I:$I, Raw!$A:$A, Dispositions!AED$14, Raw!$F:$F, Dispositions!$C21, Raw!$H:$H, "E02")</f>
        <v>0</v>
      </c>
      <c r="AEE21" s="52">
        <f>SUMIFS(Raw!$I:$I, Raw!$A:$A, Dispositions!AEE$14, Raw!$F:$F, Dispositions!$C21, Raw!$H:$H, "E02")</f>
        <v>0</v>
      </c>
      <c r="AEF21" s="53">
        <f>SUMIFS(Raw!$I:$I, Raw!$A:$A, Dispositions!AEF$14, Raw!$F:$F, Dispositions!$C21, Raw!$H:$H, "E02")</f>
        <v>0</v>
      </c>
      <c r="AEH21" s="51">
        <f>SUMIFS(Raw!$I:$I, Raw!$A:$A, Dispositions!AEH$14, Raw!$F:$F, Dispositions!$C21, Raw!$H:$H, "E03")</f>
        <v>0</v>
      </c>
      <c r="AEI21" s="52">
        <f>SUMIFS(Raw!$I:$I, Raw!$A:$A, Dispositions!AEI$14, Raw!$F:$F, Dispositions!$C21, Raw!$H:$H, "E03")</f>
        <v>0</v>
      </c>
      <c r="AEJ21" s="52">
        <f>SUMIFS(Raw!$I:$I, Raw!$A:$A, Dispositions!AEJ$14, Raw!$F:$F, Dispositions!$C21, Raw!$H:$H, "E03")</f>
        <v>0</v>
      </c>
      <c r="AEK21" s="52">
        <f>SUMIFS(Raw!$I:$I, Raw!$A:$A, Dispositions!AEK$14, Raw!$F:$F, Dispositions!$C21, Raw!$H:$H, "E03")</f>
        <v>0</v>
      </c>
      <c r="AEL21" s="52">
        <f>SUMIFS(Raw!$I:$I, Raw!$A:$A, Dispositions!AEL$14, Raw!$F:$F, Dispositions!$C21, Raw!$H:$H, "E03")</f>
        <v>0</v>
      </c>
      <c r="AEM21" s="52">
        <f>SUMIFS(Raw!$I:$I, Raw!$A:$A, Dispositions!AEM$14, Raw!$F:$F, Dispositions!$C21, Raw!$H:$H, "E03")</f>
        <v>0</v>
      </c>
      <c r="AEN21" s="53">
        <f>SUMIFS(Raw!$I:$I, Raw!$A:$A, Dispositions!AEN$14, Raw!$F:$F, Dispositions!$C21, Raw!$H:$H, "E03")</f>
        <v>0</v>
      </c>
      <c r="AEP21" s="51">
        <f>SUMIFS(Raw!$I:$I, Raw!$A:$A, Dispositions!AEP$14, Raw!$F:$F, Dispositions!$C21, Raw!$H:$H, "E05")</f>
        <v>0</v>
      </c>
      <c r="AEQ21" s="52">
        <f>SUMIFS(Raw!$I:$I, Raw!$A:$A, Dispositions!AEQ$14, Raw!$F:$F, Dispositions!$C21, Raw!$H:$H, "E05")</f>
        <v>0</v>
      </c>
      <c r="AER21" s="52">
        <f>SUMIFS(Raw!$I:$I, Raw!$A:$A, Dispositions!AER$14, Raw!$F:$F, Dispositions!$C21, Raw!$H:$H, "E05")</f>
        <v>0</v>
      </c>
      <c r="AES21" s="52">
        <f>SUMIFS(Raw!$I:$I, Raw!$A:$A, Dispositions!AES$14, Raw!$F:$F, Dispositions!$C21, Raw!$H:$H, "E05")</f>
        <v>0</v>
      </c>
      <c r="AET21" s="52">
        <f>SUMIFS(Raw!$I:$I, Raw!$A:$A, Dispositions!AET$14, Raw!$F:$F, Dispositions!$C21, Raw!$H:$H, "E05")</f>
        <v>0</v>
      </c>
      <c r="AEU21" s="52">
        <f>SUMIFS(Raw!$I:$I, Raw!$A:$A, Dispositions!AEU$14, Raw!$F:$F, Dispositions!$C21, Raw!$H:$H, "E05")</f>
        <v>0</v>
      </c>
      <c r="AEV21" s="53">
        <f>SUMIFS(Raw!$I:$I, Raw!$A:$A, Dispositions!AEV$14, Raw!$F:$F, Dispositions!$C21, Raw!$H:$H, "E05")</f>
        <v>0</v>
      </c>
      <c r="AEX21" s="51">
        <f>SUMIFS(Raw!$I:$I, Raw!$A:$A, Dispositions!AEX$14, Raw!$F:$F, Dispositions!$C21, Raw!$H:$H, "E12")</f>
        <v>0</v>
      </c>
      <c r="AEY21" s="52">
        <f>SUMIFS(Raw!$I:$I, Raw!$A:$A, Dispositions!AEY$14, Raw!$F:$F, Dispositions!$C21, Raw!$H:$H, "E12")</f>
        <v>0</v>
      </c>
      <c r="AEZ21" s="52">
        <f>SUMIFS(Raw!$I:$I, Raw!$A:$A, Dispositions!AEZ$14, Raw!$F:$F, Dispositions!$C21, Raw!$H:$H, "E12")</f>
        <v>0</v>
      </c>
      <c r="AFA21" s="52">
        <f>SUMIFS(Raw!$I:$I, Raw!$A:$A, Dispositions!AFA$14, Raw!$F:$F, Dispositions!$C21, Raw!$H:$H, "E12")</f>
        <v>0</v>
      </c>
      <c r="AFB21" s="52">
        <f>SUMIFS(Raw!$I:$I, Raw!$A:$A, Dispositions!AFB$14, Raw!$F:$F, Dispositions!$C21, Raw!$H:$H, "E12")</f>
        <v>0</v>
      </c>
      <c r="AFC21" s="52">
        <f>SUMIFS(Raw!$I:$I, Raw!$A:$A, Dispositions!AFC$14, Raw!$F:$F, Dispositions!$C21, Raw!$H:$H, "E12")</f>
        <v>0</v>
      </c>
      <c r="AFD21" s="53">
        <f>SUMIFS(Raw!$I:$I, Raw!$A:$A, Dispositions!AFD$14, Raw!$F:$F, Dispositions!$C21, Raw!$H:$H, "E12")</f>
        <v>0</v>
      </c>
      <c r="AFF21" s="51">
        <f>SUMIFS(Raw!$I:$I, Raw!$A:$A, Dispositions!AFF$14, Raw!$F:$F, Dispositions!$C21, Raw!$H:$H, "E13")</f>
        <v>0</v>
      </c>
      <c r="AFG21" s="52">
        <f>SUMIFS(Raw!$I:$I, Raw!$A:$A, Dispositions!AFG$14, Raw!$F:$F, Dispositions!$C21, Raw!$H:$H, "E13")</f>
        <v>0</v>
      </c>
      <c r="AFH21" s="52">
        <f>SUMIFS(Raw!$I:$I, Raw!$A:$A, Dispositions!AFH$14, Raw!$F:$F, Dispositions!$C21, Raw!$H:$H, "E13")</f>
        <v>0</v>
      </c>
      <c r="AFI21" s="52">
        <f>SUMIFS(Raw!$I:$I, Raw!$A:$A, Dispositions!AFI$14, Raw!$F:$F, Dispositions!$C21, Raw!$H:$H, "E13")</f>
        <v>0</v>
      </c>
      <c r="AFJ21" s="52">
        <f>SUMIFS(Raw!$I:$I, Raw!$A:$A, Dispositions!AFJ$14, Raw!$F:$F, Dispositions!$C21, Raw!$H:$H, "E13")</f>
        <v>0</v>
      </c>
      <c r="AFK21" s="52">
        <f>SUMIFS(Raw!$I:$I, Raw!$A:$A, Dispositions!AFK$14, Raw!$F:$F, Dispositions!$C21, Raw!$H:$H, "E13")</f>
        <v>0</v>
      </c>
      <c r="AFL21" s="53">
        <f>SUMIFS(Raw!$I:$I, Raw!$A:$A, Dispositions!AFL$14, Raw!$F:$F, Dispositions!$C21, Raw!$H:$H, "E13")</f>
        <v>0</v>
      </c>
      <c r="AFN21" s="51">
        <f>SUMIFS(Raw!$I:$I, Raw!$A:$A, Dispositions!AFN$14, Raw!$F:$F, Dispositions!$C21, Raw!$H:$H, "E14")</f>
        <v>0</v>
      </c>
      <c r="AFO21" s="52">
        <f>SUMIFS(Raw!$I:$I, Raw!$A:$A, Dispositions!AFO$14, Raw!$F:$F, Dispositions!$C21, Raw!$H:$H, "E14")</f>
        <v>0</v>
      </c>
      <c r="AFP21" s="52">
        <f>SUMIFS(Raw!$I:$I, Raw!$A:$A, Dispositions!AFP$14, Raw!$F:$F, Dispositions!$C21, Raw!$H:$H, "E14")</f>
        <v>0</v>
      </c>
      <c r="AFQ21" s="52">
        <f>SUMIFS(Raw!$I:$I, Raw!$A:$A, Dispositions!AFQ$14, Raw!$F:$F, Dispositions!$C21, Raw!$H:$H, "E14")</f>
        <v>0</v>
      </c>
      <c r="AFR21" s="52">
        <f>SUMIFS(Raw!$I:$I, Raw!$A:$A, Dispositions!AFR$14, Raw!$F:$F, Dispositions!$C21, Raw!$H:$H, "E14")</f>
        <v>0</v>
      </c>
      <c r="AFS21" s="52">
        <f>SUMIFS(Raw!$I:$I, Raw!$A:$A, Dispositions!AFS$14, Raw!$F:$F, Dispositions!$C21, Raw!$H:$H, "E14")</f>
        <v>0</v>
      </c>
      <c r="AFT21" s="53">
        <f>SUMIFS(Raw!$I:$I, Raw!$A:$A, Dispositions!AFT$14, Raw!$F:$F, Dispositions!$C21, Raw!$H:$H, "E14")</f>
        <v>0</v>
      </c>
      <c r="AFV21" s="51">
        <f>SUMIFS(Raw!$I:$I, Raw!$A:$A, Dispositions!AFV$14, Raw!$F:$F, Dispositions!$C21, Raw!$H:$H, "E15")</f>
        <v>0</v>
      </c>
      <c r="AFW21" s="52">
        <f>SUMIFS(Raw!$I:$I, Raw!$A:$A, Dispositions!AFW$14, Raw!$F:$F, Dispositions!$C21, Raw!$H:$H, "E15")</f>
        <v>0</v>
      </c>
      <c r="AFX21" s="52">
        <f>SUMIFS(Raw!$I:$I, Raw!$A:$A, Dispositions!AFX$14, Raw!$F:$F, Dispositions!$C21, Raw!$H:$H, "E15")</f>
        <v>0</v>
      </c>
      <c r="AFY21" s="52">
        <f>SUMIFS(Raw!$I:$I, Raw!$A:$A, Dispositions!AFY$14, Raw!$F:$F, Dispositions!$C21, Raw!$H:$H, "E15")</f>
        <v>0</v>
      </c>
      <c r="AFZ21" s="52">
        <f>SUMIFS(Raw!$I:$I, Raw!$A:$A, Dispositions!AFZ$14, Raw!$F:$F, Dispositions!$C21, Raw!$H:$H, "E15")</f>
        <v>0</v>
      </c>
      <c r="AGA21" s="52">
        <f>SUMIFS(Raw!$I:$I, Raw!$A:$A, Dispositions!AGA$14, Raw!$F:$F, Dispositions!$C21, Raw!$H:$H, "E15")</f>
        <v>0</v>
      </c>
      <c r="AGB21" s="53">
        <f>SUMIFS(Raw!$I:$I, Raw!$A:$A, Dispositions!AGB$14, Raw!$F:$F, Dispositions!$C21, Raw!$H:$H, "E15")</f>
        <v>0</v>
      </c>
      <c r="AGD21" s="51">
        <f>SUMIFS(Raw!$I:$I, Raw!$A:$A, Dispositions!AGD$14, Raw!$F:$F, Dispositions!$C21, Raw!$H:$H, "E16")</f>
        <v>0</v>
      </c>
      <c r="AGE21" s="52">
        <f>SUMIFS(Raw!$I:$I, Raw!$A:$A, Dispositions!AGE$14, Raw!$F:$F, Dispositions!$C21, Raw!$H:$H, "E16")</f>
        <v>0</v>
      </c>
      <c r="AGF21" s="52">
        <f>SUMIFS(Raw!$I:$I, Raw!$A:$A, Dispositions!AGF$14, Raw!$F:$F, Dispositions!$C21, Raw!$H:$H, "E16")</f>
        <v>0</v>
      </c>
      <c r="AGG21" s="52">
        <f>SUMIFS(Raw!$I:$I, Raw!$A:$A, Dispositions!AGG$14, Raw!$F:$F, Dispositions!$C21, Raw!$H:$H, "E16")</f>
        <v>0</v>
      </c>
      <c r="AGH21" s="52">
        <f>SUMIFS(Raw!$I:$I, Raw!$A:$A, Dispositions!AGH$14, Raw!$F:$F, Dispositions!$C21, Raw!$H:$H, "E16")</f>
        <v>0</v>
      </c>
      <c r="AGI21" s="52">
        <f>SUMIFS(Raw!$I:$I, Raw!$A:$A, Dispositions!AGI$14, Raw!$F:$F, Dispositions!$C21, Raw!$H:$H, "E16")</f>
        <v>0</v>
      </c>
      <c r="AGJ21" s="53">
        <f>SUMIFS(Raw!$I:$I, Raw!$A:$A, Dispositions!AGJ$14, Raw!$F:$F, Dispositions!$C21, Raw!$H:$H, "E16")</f>
        <v>0</v>
      </c>
      <c r="AGL21" s="51">
        <f>SUMIFS(Raw!$I:$I, Raw!$A:$A, Dispositions!AGL$14, Raw!$F:$F, Dispositions!$C21, Raw!$H:$H, "E18")</f>
        <v>0</v>
      </c>
      <c r="AGM21" s="52">
        <f>SUMIFS(Raw!$I:$I, Raw!$A:$A, Dispositions!AGM$14, Raw!$F:$F, Dispositions!$C21, Raw!$H:$H, "E18")</f>
        <v>0</v>
      </c>
      <c r="AGN21" s="52">
        <f>SUMIFS(Raw!$I:$I, Raw!$A:$A, Dispositions!AGN$14, Raw!$F:$F, Dispositions!$C21, Raw!$H:$H, "E18")</f>
        <v>0</v>
      </c>
      <c r="AGO21" s="52">
        <f>SUMIFS(Raw!$I:$I, Raw!$A:$A, Dispositions!AGO$14, Raw!$F:$F, Dispositions!$C21, Raw!$H:$H, "E18")</f>
        <v>0</v>
      </c>
      <c r="AGP21" s="52">
        <f>SUMIFS(Raw!$I:$I, Raw!$A:$A, Dispositions!AGP$14, Raw!$F:$F, Dispositions!$C21, Raw!$H:$H, "E18")</f>
        <v>0</v>
      </c>
      <c r="AGQ21" s="52">
        <f>SUMIFS(Raw!$I:$I, Raw!$A:$A, Dispositions!AGQ$14, Raw!$F:$F, Dispositions!$C21, Raw!$H:$H, "E18")</f>
        <v>0</v>
      </c>
      <c r="AGR21" s="53">
        <f>SUMIFS(Raw!$I:$I, Raw!$A:$A, Dispositions!AGR$14, Raw!$F:$F, Dispositions!$C21, Raw!$H:$H, "E18")</f>
        <v>0</v>
      </c>
      <c r="AGT21" s="51">
        <f>SUMIFS(Raw!$I:$I, Raw!$A:$A, Dispositions!AGT$14, Raw!$F:$F, Dispositions!$C21, Raw!$H:$H, "E34")</f>
        <v>0</v>
      </c>
      <c r="AGU21" s="52">
        <f>SUMIFS(Raw!$I:$I, Raw!$A:$A, Dispositions!AGU$14, Raw!$F:$F, Dispositions!$C21, Raw!$H:$H, "E34")</f>
        <v>0</v>
      </c>
      <c r="AGV21" s="52">
        <f>SUMIFS(Raw!$I:$I, Raw!$A:$A, Dispositions!AGV$14, Raw!$F:$F, Dispositions!$C21, Raw!$H:$H, "E34")</f>
        <v>0</v>
      </c>
      <c r="AGW21" s="52">
        <f>SUMIFS(Raw!$I:$I, Raw!$A:$A, Dispositions!AGW$14, Raw!$F:$F, Dispositions!$C21, Raw!$H:$H, "E34")</f>
        <v>0</v>
      </c>
      <c r="AGX21" s="52">
        <f>SUMIFS(Raw!$I:$I, Raw!$A:$A, Dispositions!AGX$14, Raw!$F:$F, Dispositions!$C21, Raw!$H:$H, "E34")</f>
        <v>0</v>
      </c>
      <c r="AGY21" s="52">
        <f>SUMIFS(Raw!$I:$I, Raw!$A:$A, Dispositions!AGY$14, Raw!$F:$F, Dispositions!$C21, Raw!$H:$H, "E34")</f>
        <v>0</v>
      </c>
      <c r="AGZ21" s="53">
        <f>SUMIFS(Raw!$I:$I, Raw!$A:$A, Dispositions!AGZ$14, Raw!$F:$F, Dispositions!$C21, Raw!$H:$H, "E34")</f>
        <v>0</v>
      </c>
      <c r="AHB21" s="51">
        <f>SUMIFS(Raw!$I:$I, Raw!$A:$A, Dispositions!AHB$14, Raw!$F:$F, Dispositions!$C21, Raw!$H:$H, "E02")</f>
        <v>0</v>
      </c>
      <c r="AHC21" s="52">
        <f>SUMIFS(Raw!$I:$I, Raw!$A:$A, Dispositions!AHC$14, Raw!$F:$F, Dispositions!$C21, Raw!$H:$H, "E02")</f>
        <v>0</v>
      </c>
      <c r="AHD21" s="52">
        <f>SUMIFS(Raw!$I:$I, Raw!$A:$A, Dispositions!AHD$14, Raw!$F:$F, Dispositions!$C21, Raw!$H:$H, "E02")</f>
        <v>0</v>
      </c>
      <c r="AHE21" s="52">
        <f>SUMIFS(Raw!$I:$I, Raw!$A:$A, Dispositions!AHE$14, Raw!$F:$F, Dispositions!$C21, Raw!$H:$H, "E02")</f>
        <v>0</v>
      </c>
      <c r="AHF21" s="52">
        <f>SUMIFS(Raw!$I:$I, Raw!$A:$A, Dispositions!AHF$14, Raw!$F:$F, Dispositions!$C21, Raw!$H:$H, "E02")</f>
        <v>0</v>
      </c>
      <c r="AHG21" s="52">
        <f>SUMIFS(Raw!$I:$I, Raw!$A:$A, Dispositions!AHG$14, Raw!$F:$F, Dispositions!$C21, Raw!$H:$H, "E02")</f>
        <v>0</v>
      </c>
      <c r="AHH21" s="53">
        <f>SUMIFS(Raw!$I:$I, Raw!$A:$A, Dispositions!AHH$14, Raw!$F:$F, Dispositions!$C21, Raw!$H:$H, "E02")</f>
        <v>0</v>
      </c>
      <c r="AHJ21" s="51">
        <f>SUMIFS(Raw!$I:$I, Raw!$A:$A, Dispositions!AHJ$14, Raw!$F:$F, Dispositions!$C21, Raw!$H:$H, "E03")</f>
        <v>0</v>
      </c>
      <c r="AHK21" s="52">
        <f>SUMIFS(Raw!$I:$I, Raw!$A:$A, Dispositions!AHK$14, Raw!$F:$F, Dispositions!$C21, Raw!$H:$H, "E03")</f>
        <v>0</v>
      </c>
      <c r="AHL21" s="52">
        <f>SUMIFS(Raw!$I:$I, Raw!$A:$A, Dispositions!AHL$14, Raw!$F:$F, Dispositions!$C21, Raw!$H:$H, "E03")</f>
        <v>0</v>
      </c>
      <c r="AHM21" s="52">
        <f>SUMIFS(Raw!$I:$I, Raw!$A:$A, Dispositions!AHM$14, Raw!$F:$F, Dispositions!$C21, Raw!$H:$H, "E03")</f>
        <v>0</v>
      </c>
      <c r="AHN21" s="52">
        <f>SUMIFS(Raw!$I:$I, Raw!$A:$A, Dispositions!AHN$14, Raw!$F:$F, Dispositions!$C21, Raw!$H:$H, "E03")</f>
        <v>0</v>
      </c>
      <c r="AHO21" s="52">
        <f>SUMIFS(Raw!$I:$I, Raw!$A:$A, Dispositions!AHO$14, Raw!$F:$F, Dispositions!$C21, Raw!$H:$H, "E03")</f>
        <v>0</v>
      </c>
      <c r="AHP21" s="53">
        <f>SUMIFS(Raw!$I:$I, Raw!$A:$A, Dispositions!AHP$14, Raw!$F:$F, Dispositions!$C21, Raw!$H:$H, "E03")</f>
        <v>0</v>
      </c>
      <c r="AHR21" s="51">
        <f>SUMIFS(Raw!$I:$I, Raw!$A:$A, Dispositions!AHR$14, Raw!$F:$F, Dispositions!$C21, Raw!$H:$H, "E05")</f>
        <v>0</v>
      </c>
      <c r="AHS21" s="52">
        <f>SUMIFS(Raw!$I:$I, Raw!$A:$A, Dispositions!AHS$14, Raw!$F:$F, Dispositions!$C21, Raw!$H:$H, "E05")</f>
        <v>0</v>
      </c>
      <c r="AHT21" s="52">
        <f>SUMIFS(Raw!$I:$I, Raw!$A:$A, Dispositions!AHT$14, Raw!$F:$F, Dispositions!$C21, Raw!$H:$H, "E05")</f>
        <v>0</v>
      </c>
      <c r="AHU21" s="52">
        <f>SUMIFS(Raw!$I:$I, Raw!$A:$A, Dispositions!AHU$14, Raw!$F:$F, Dispositions!$C21, Raw!$H:$H, "E05")</f>
        <v>0</v>
      </c>
      <c r="AHV21" s="52">
        <f>SUMIFS(Raw!$I:$I, Raw!$A:$A, Dispositions!AHV$14, Raw!$F:$F, Dispositions!$C21, Raw!$H:$H, "E05")</f>
        <v>0</v>
      </c>
      <c r="AHW21" s="52">
        <f>SUMIFS(Raw!$I:$I, Raw!$A:$A, Dispositions!AHW$14, Raw!$F:$F, Dispositions!$C21, Raw!$H:$H, "E05")</f>
        <v>0</v>
      </c>
      <c r="AHX21" s="53">
        <f>SUMIFS(Raw!$I:$I, Raw!$A:$A, Dispositions!AHX$14, Raw!$F:$F, Dispositions!$C21, Raw!$H:$H, "E05")</f>
        <v>0</v>
      </c>
      <c r="AHZ21" s="51">
        <f>SUMIFS(Raw!$I:$I, Raw!$A:$A, Dispositions!AHZ$14, Raw!$F:$F, Dispositions!$C21, Raw!$H:$H, "E12")</f>
        <v>0</v>
      </c>
      <c r="AIA21" s="52">
        <f>SUMIFS(Raw!$I:$I, Raw!$A:$A, Dispositions!AIA$14, Raw!$F:$F, Dispositions!$C21, Raw!$H:$H, "E12")</f>
        <v>0</v>
      </c>
      <c r="AIB21" s="52">
        <f>SUMIFS(Raw!$I:$I, Raw!$A:$A, Dispositions!AIB$14, Raw!$F:$F, Dispositions!$C21, Raw!$H:$H, "E12")</f>
        <v>0</v>
      </c>
      <c r="AIC21" s="52">
        <f>SUMIFS(Raw!$I:$I, Raw!$A:$A, Dispositions!AIC$14, Raw!$F:$F, Dispositions!$C21, Raw!$H:$H, "E12")</f>
        <v>0</v>
      </c>
      <c r="AID21" s="52">
        <f>SUMIFS(Raw!$I:$I, Raw!$A:$A, Dispositions!AID$14, Raw!$F:$F, Dispositions!$C21, Raw!$H:$H, "E12")</f>
        <v>0</v>
      </c>
      <c r="AIE21" s="52">
        <f>SUMIFS(Raw!$I:$I, Raw!$A:$A, Dispositions!AIE$14, Raw!$F:$F, Dispositions!$C21, Raw!$H:$H, "E12")</f>
        <v>0</v>
      </c>
      <c r="AIF21" s="53">
        <f>SUMIFS(Raw!$I:$I, Raw!$A:$A, Dispositions!AIF$14, Raw!$F:$F, Dispositions!$C21, Raw!$H:$H, "E12")</f>
        <v>0</v>
      </c>
      <c r="AIH21" s="51">
        <f>SUMIFS(Raw!$I:$I, Raw!$A:$A, Dispositions!AIH$14, Raw!$F:$F, Dispositions!$C21, Raw!$H:$H, "E13")</f>
        <v>0</v>
      </c>
      <c r="AII21" s="52">
        <f>SUMIFS(Raw!$I:$I, Raw!$A:$A, Dispositions!AII$14, Raw!$F:$F, Dispositions!$C21, Raw!$H:$H, "E13")</f>
        <v>0</v>
      </c>
      <c r="AIJ21" s="52">
        <f>SUMIFS(Raw!$I:$I, Raw!$A:$A, Dispositions!AIJ$14, Raw!$F:$F, Dispositions!$C21, Raw!$H:$H, "E13")</f>
        <v>0</v>
      </c>
      <c r="AIK21" s="52">
        <f>SUMIFS(Raw!$I:$I, Raw!$A:$A, Dispositions!AIK$14, Raw!$F:$F, Dispositions!$C21, Raw!$H:$H, "E13")</f>
        <v>0</v>
      </c>
      <c r="AIL21" s="52">
        <f>SUMIFS(Raw!$I:$I, Raw!$A:$A, Dispositions!AIL$14, Raw!$F:$F, Dispositions!$C21, Raw!$H:$H, "E13")</f>
        <v>0</v>
      </c>
      <c r="AIM21" s="52">
        <f>SUMIFS(Raw!$I:$I, Raw!$A:$A, Dispositions!AIM$14, Raw!$F:$F, Dispositions!$C21, Raw!$H:$H, "E13")</f>
        <v>0</v>
      </c>
      <c r="AIN21" s="53">
        <f>SUMIFS(Raw!$I:$I, Raw!$A:$A, Dispositions!AIN$14, Raw!$F:$F, Dispositions!$C21, Raw!$H:$H, "E13")</f>
        <v>0</v>
      </c>
      <c r="AIP21" s="51">
        <f>SUMIFS(Raw!$I:$I, Raw!$A:$A, Dispositions!AIP$14, Raw!$F:$F, Dispositions!$C21, Raw!$H:$H, "E14")</f>
        <v>0</v>
      </c>
      <c r="AIQ21" s="52">
        <f>SUMIFS(Raw!$I:$I, Raw!$A:$A, Dispositions!AIQ$14, Raw!$F:$F, Dispositions!$C21, Raw!$H:$H, "E14")</f>
        <v>0</v>
      </c>
      <c r="AIR21" s="52">
        <f>SUMIFS(Raw!$I:$I, Raw!$A:$A, Dispositions!AIR$14, Raw!$F:$F, Dispositions!$C21, Raw!$H:$H, "E14")</f>
        <v>0</v>
      </c>
      <c r="AIS21" s="52">
        <f>SUMIFS(Raw!$I:$I, Raw!$A:$A, Dispositions!AIS$14, Raw!$F:$F, Dispositions!$C21, Raw!$H:$H, "E14")</f>
        <v>0</v>
      </c>
      <c r="AIT21" s="52">
        <f>SUMIFS(Raw!$I:$I, Raw!$A:$A, Dispositions!AIT$14, Raw!$F:$F, Dispositions!$C21, Raw!$H:$H, "E14")</f>
        <v>0</v>
      </c>
      <c r="AIU21" s="52">
        <f>SUMIFS(Raw!$I:$I, Raw!$A:$A, Dispositions!AIU$14, Raw!$F:$F, Dispositions!$C21, Raw!$H:$H, "E14")</f>
        <v>0</v>
      </c>
      <c r="AIV21" s="53">
        <f>SUMIFS(Raw!$I:$I, Raw!$A:$A, Dispositions!AIV$14, Raw!$F:$F, Dispositions!$C21, Raw!$H:$H, "E14")</f>
        <v>0</v>
      </c>
      <c r="AIX21" s="51">
        <f>SUMIFS(Raw!$I:$I, Raw!$A:$A, Dispositions!AIX$14, Raw!$F:$F, Dispositions!$C21, Raw!$H:$H, "E15")</f>
        <v>0</v>
      </c>
      <c r="AIY21" s="52">
        <f>SUMIFS(Raw!$I:$I, Raw!$A:$A, Dispositions!AIY$14, Raw!$F:$F, Dispositions!$C21, Raw!$H:$H, "E15")</f>
        <v>0</v>
      </c>
      <c r="AIZ21" s="52">
        <f>SUMIFS(Raw!$I:$I, Raw!$A:$A, Dispositions!AIZ$14, Raw!$F:$F, Dispositions!$C21, Raw!$H:$H, "E15")</f>
        <v>0</v>
      </c>
      <c r="AJA21" s="52">
        <f>SUMIFS(Raw!$I:$I, Raw!$A:$A, Dispositions!AJA$14, Raw!$F:$F, Dispositions!$C21, Raw!$H:$H, "E15")</f>
        <v>0</v>
      </c>
      <c r="AJB21" s="52">
        <f>SUMIFS(Raw!$I:$I, Raw!$A:$A, Dispositions!AJB$14, Raw!$F:$F, Dispositions!$C21, Raw!$H:$H, "E15")</f>
        <v>0</v>
      </c>
      <c r="AJC21" s="52">
        <f>SUMIFS(Raw!$I:$I, Raw!$A:$A, Dispositions!AJC$14, Raw!$F:$F, Dispositions!$C21, Raw!$H:$H, "E15")</f>
        <v>0</v>
      </c>
      <c r="AJD21" s="53">
        <f>SUMIFS(Raw!$I:$I, Raw!$A:$A, Dispositions!AJD$14, Raw!$F:$F, Dispositions!$C21, Raw!$H:$H, "E15")</f>
        <v>0</v>
      </c>
      <c r="AJF21" s="51">
        <f>SUMIFS(Raw!$I:$I, Raw!$A:$A, Dispositions!AJF$14, Raw!$F:$F, Dispositions!$C21, Raw!$H:$H, "E16")</f>
        <v>0</v>
      </c>
      <c r="AJG21" s="52">
        <f>SUMIFS(Raw!$I:$I, Raw!$A:$A, Dispositions!AJG$14, Raw!$F:$F, Dispositions!$C21, Raw!$H:$H, "E16")</f>
        <v>0</v>
      </c>
      <c r="AJH21" s="52">
        <f>SUMIFS(Raw!$I:$I, Raw!$A:$A, Dispositions!AJH$14, Raw!$F:$F, Dispositions!$C21, Raw!$H:$H, "E16")</f>
        <v>0</v>
      </c>
      <c r="AJI21" s="52">
        <f>SUMIFS(Raw!$I:$I, Raw!$A:$A, Dispositions!AJI$14, Raw!$F:$F, Dispositions!$C21, Raw!$H:$H, "E16")</f>
        <v>0</v>
      </c>
      <c r="AJJ21" s="52">
        <f>SUMIFS(Raw!$I:$I, Raw!$A:$A, Dispositions!AJJ$14, Raw!$F:$F, Dispositions!$C21, Raw!$H:$H, "E16")</f>
        <v>0</v>
      </c>
      <c r="AJK21" s="52">
        <f>SUMIFS(Raw!$I:$I, Raw!$A:$A, Dispositions!AJK$14, Raw!$F:$F, Dispositions!$C21, Raw!$H:$H, "E16")</f>
        <v>0</v>
      </c>
      <c r="AJL21" s="53">
        <f>SUMIFS(Raw!$I:$I, Raw!$A:$A, Dispositions!AJL$14, Raw!$F:$F, Dispositions!$C21, Raw!$H:$H, "E16")</f>
        <v>0</v>
      </c>
      <c r="AJN21" s="51">
        <f>SUMIFS(Raw!$I:$I, Raw!$A:$A, Dispositions!AJN$14, Raw!$F:$F, Dispositions!$C21, Raw!$H:$H, "E18")</f>
        <v>0</v>
      </c>
      <c r="AJO21" s="52">
        <f>SUMIFS(Raw!$I:$I, Raw!$A:$A, Dispositions!AJO$14, Raw!$F:$F, Dispositions!$C21, Raw!$H:$H, "E18")</f>
        <v>0</v>
      </c>
      <c r="AJP21" s="52">
        <f>SUMIFS(Raw!$I:$I, Raw!$A:$A, Dispositions!AJP$14, Raw!$F:$F, Dispositions!$C21, Raw!$H:$H, "E18")</f>
        <v>0</v>
      </c>
      <c r="AJQ21" s="52">
        <f>SUMIFS(Raw!$I:$I, Raw!$A:$A, Dispositions!AJQ$14, Raw!$F:$F, Dispositions!$C21, Raw!$H:$H, "E18")</f>
        <v>0</v>
      </c>
      <c r="AJR21" s="52">
        <f>SUMIFS(Raw!$I:$I, Raw!$A:$A, Dispositions!AJR$14, Raw!$F:$F, Dispositions!$C21, Raw!$H:$H, "E18")</f>
        <v>0</v>
      </c>
      <c r="AJS21" s="52">
        <f>SUMIFS(Raw!$I:$I, Raw!$A:$A, Dispositions!AJS$14, Raw!$F:$F, Dispositions!$C21, Raw!$H:$H, "E18")</f>
        <v>0</v>
      </c>
      <c r="AJT21" s="53">
        <f>SUMIFS(Raw!$I:$I, Raw!$A:$A, Dispositions!AJT$14, Raw!$F:$F, Dispositions!$C21, Raw!$H:$H, "E18")</f>
        <v>0</v>
      </c>
      <c r="AJV21" s="51">
        <f>SUMIFS(Raw!$I:$I, Raw!$A:$A, Dispositions!AJV$14, Raw!$F:$F, Dispositions!$C21, Raw!$H:$H, "E34")</f>
        <v>0</v>
      </c>
      <c r="AJW21" s="52">
        <f>SUMIFS(Raw!$I:$I, Raw!$A:$A, Dispositions!AJW$14, Raw!$F:$F, Dispositions!$C21, Raw!$H:$H, "E34")</f>
        <v>0</v>
      </c>
      <c r="AJX21" s="52">
        <f>SUMIFS(Raw!$I:$I, Raw!$A:$A, Dispositions!AJX$14, Raw!$F:$F, Dispositions!$C21, Raw!$H:$H, "E34")</f>
        <v>0</v>
      </c>
      <c r="AJY21" s="52">
        <f>SUMIFS(Raw!$I:$I, Raw!$A:$A, Dispositions!AJY$14, Raw!$F:$F, Dispositions!$C21, Raw!$H:$H, "E34")</f>
        <v>0</v>
      </c>
      <c r="AJZ21" s="52">
        <f>SUMIFS(Raw!$I:$I, Raw!$A:$A, Dispositions!AJZ$14, Raw!$F:$F, Dispositions!$C21, Raw!$H:$H, "E34")</f>
        <v>0</v>
      </c>
      <c r="AKA21" s="52">
        <f>SUMIFS(Raw!$I:$I, Raw!$A:$A, Dispositions!AKA$14, Raw!$F:$F, Dispositions!$C21, Raw!$H:$H, "E34")</f>
        <v>0</v>
      </c>
      <c r="AKB21" s="53">
        <f>SUMIFS(Raw!$I:$I, Raw!$A:$A, Dispositions!AKB$14, Raw!$F:$F, Dispositions!$C21, Raw!$H:$H, "E34")</f>
        <v>0</v>
      </c>
      <c r="AKD21" s="51">
        <f>SUMIFS(Raw!$I:$I, Raw!$A:$A, Dispositions!AKD$14, Raw!$F:$F, Dispositions!$C21, Raw!$H:$H, "E02")</f>
        <v>0</v>
      </c>
      <c r="AKE21" s="52">
        <f>SUMIFS(Raw!$I:$I, Raw!$A:$A, Dispositions!AKE$14, Raw!$F:$F, Dispositions!$C21, Raw!$H:$H, "E02")</f>
        <v>0</v>
      </c>
      <c r="AKF21" s="52">
        <f>SUMIFS(Raw!$I:$I, Raw!$A:$A, Dispositions!AKF$14, Raw!$F:$F, Dispositions!$C21, Raw!$H:$H, "E02")</f>
        <v>0</v>
      </c>
      <c r="AKG21" s="52">
        <f>SUMIFS(Raw!$I:$I, Raw!$A:$A, Dispositions!AKG$14, Raw!$F:$F, Dispositions!$C21, Raw!$H:$H, "E02")</f>
        <v>0</v>
      </c>
      <c r="AKH21" s="52">
        <f>SUMIFS(Raw!$I:$I, Raw!$A:$A, Dispositions!AKH$14, Raw!$F:$F, Dispositions!$C21, Raw!$H:$H, "E02")</f>
        <v>0</v>
      </c>
      <c r="AKI21" s="52">
        <f>SUMIFS(Raw!$I:$I, Raw!$A:$A, Dispositions!AKI$14, Raw!$F:$F, Dispositions!$C21, Raw!$H:$H, "E02")</f>
        <v>0</v>
      </c>
      <c r="AKJ21" s="53">
        <f>SUMIFS(Raw!$I:$I, Raw!$A:$A, Dispositions!AKJ$14, Raw!$F:$F, Dispositions!$C21, Raw!$H:$H, "E02")</f>
        <v>0</v>
      </c>
      <c r="AKL21" s="51">
        <f>SUMIFS(Raw!$I:$I, Raw!$A:$A, Dispositions!AKL$14, Raw!$F:$F, Dispositions!$C21, Raw!$H:$H, "E03")</f>
        <v>0</v>
      </c>
      <c r="AKM21" s="52">
        <f>SUMIFS(Raw!$I:$I, Raw!$A:$A, Dispositions!AKM$14, Raw!$F:$F, Dispositions!$C21, Raw!$H:$H, "E03")</f>
        <v>0</v>
      </c>
      <c r="AKN21" s="52">
        <f>SUMIFS(Raw!$I:$I, Raw!$A:$A, Dispositions!AKN$14, Raw!$F:$F, Dispositions!$C21, Raw!$H:$H, "E03")</f>
        <v>0</v>
      </c>
      <c r="AKO21" s="52">
        <f>SUMIFS(Raw!$I:$I, Raw!$A:$A, Dispositions!AKO$14, Raw!$F:$F, Dispositions!$C21, Raw!$H:$H, "E03")</f>
        <v>0</v>
      </c>
      <c r="AKP21" s="52">
        <f>SUMIFS(Raw!$I:$I, Raw!$A:$A, Dispositions!AKP$14, Raw!$F:$F, Dispositions!$C21, Raw!$H:$H, "E03")</f>
        <v>0</v>
      </c>
      <c r="AKQ21" s="52">
        <f>SUMIFS(Raw!$I:$I, Raw!$A:$A, Dispositions!AKQ$14, Raw!$F:$F, Dispositions!$C21, Raw!$H:$H, "E03")</f>
        <v>0</v>
      </c>
      <c r="AKR21" s="53">
        <f>SUMIFS(Raw!$I:$I, Raw!$A:$A, Dispositions!AKR$14, Raw!$F:$F, Dispositions!$C21, Raw!$H:$H, "E03")</f>
        <v>0</v>
      </c>
      <c r="AKT21" s="51">
        <f>SUMIFS(Raw!$I:$I, Raw!$A:$A, Dispositions!AKT$14, Raw!$F:$F, Dispositions!$C21, Raw!$H:$H, "E05")</f>
        <v>0</v>
      </c>
      <c r="AKU21" s="52">
        <f>SUMIFS(Raw!$I:$I, Raw!$A:$A, Dispositions!AKU$14, Raw!$F:$F, Dispositions!$C21, Raw!$H:$H, "E05")</f>
        <v>0</v>
      </c>
      <c r="AKV21" s="52">
        <f>SUMIFS(Raw!$I:$I, Raw!$A:$A, Dispositions!AKV$14, Raw!$F:$F, Dispositions!$C21, Raw!$H:$H, "E05")</f>
        <v>0</v>
      </c>
      <c r="AKW21" s="52">
        <f>SUMIFS(Raw!$I:$I, Raw!$A:$A, Dispositions!AKW$14, Raw!$F:$F, Dispositions!$C21, Raw!$H:$H, "E05")</f>
        <v>0</v>
      </c>
      <c r="AKX21" s="52">
        <f>SUMIFS(Raw!$I:$I, Raw!$A:$A, Dispositions!AKX$14, Raw!$F:$F, Dispositions!$C21, Raw!$H:$H, "E05")</f>
        <v>0</v>
      </c>
      <c r="AKY21" s="52">
        <f>SUMIFS(Raw!$I:$I, Raw!$A:$A, Dispositions!AKY$14, Raw!$F:$F, Dispositions!$C21, Raw!$H:$H, "E05")</f>
        <v>0</v>
      </c>
      <c r="AKZ21" s="53">
        <f>SUMIFS(Raw!$I:$I, Raw!$A:$A, Dispositions!AKZ$14, Raw!$F:$F, Dispositions!$C21, Raw!$H:$H, "E05")</f>
        <v>0</v>
      </c>
      <c r="ALB21" s="51">
        <f>SUMIFS(Raw!$I:$I, Raw!$A:$A, Dispositions!ALB$14, Raw!$F:$F, Dispositions!$C21, Raw!$H:$H, "E12")</f>
        <v>0</v>
      </c>
      <c r="ALC21" s="52">
        <f>SUMIFS(Raw!$I:$I, Raw!$A:$A, Dispositions!ALC$14, Raw!$F:$F, Dispositions!$C21, Raw!$H:$H, "E12")</f>
        <v>0</v>
      </c>
      <c r="ALD21" s="52">
        <f>SUMIFS(Raw!$I:$I, Raw!$A:$A, Dispositions!ALD$14, Raw!$F:$F, Dispositions!$C21, Raw!$H:$H, "E12")</f>
        <v>0</v>
      </c>
      <c r="ALE21" s="52">
        <f>SUMIFS(Raw!$I:$I, Raw!$A:$A, Dispositions!ALE$14, Raw!$F:$F, Dispositions!$C21, Raw!$H:$H, "E12")</f>
        <v>0</v>
      </c>
      <c r="ALF21" s="52">
        <f>SUMIFS(Raw!$I:$I, Raw!$A:$A, Dispositions!ALF$14, Raw!$F:$F, Dispositions!$C21, Raw!$H:$H, "E12")</f>
        <v>0</v>
      </c>
      <c r="ALG21" s="52">
        <f>SUMIFS(Raw!$I:$I, Raw!$A:$A, Dispositions!ALG$14, Raw!$F:$F, Dispositions!$C21, Raw!$H:$H, "E12")</f>
        <v>0</v>
      </c>
      <c r="ALH21" s="53">
        <f>SUMIFS(Raw!$I:$I, Raw!$A:$A, Dispositions!ALH$14, Raw!$F:$F, Dispositions!$C21, Raw!$H:$H, "E12")</f>
        <v>0</v>
      </c>
      <c r="ALJ21" s="51">
        <f>SUMIFS(Raw!$I:$I, Raw!$A:$A, Dispositions!ALJ$14, Raw!$F:$F, Dispositions!$C21, Raw!$H:$H, "E13")</f>
        <v>0</v>
      </c>
      <c r="ALK21" s="52">
        <f>SUMIFS(Raw!$I:$I, Raw!$A:$A, Dispositions!ALK$14, Raw!$F:$F, Dispositions!$C21, Raw!$H:$H, "E13")</f>
        <v>0</v>
      </c>
      <c r="ALL21" s="52">
        <f>SUMIFS(Raw!$I:$I, Raw!$A:$A, Dispositions!ALL$14, Raw!$F:$F, Dispositions!$C21, Raw!$H:$H, "E13")</f>
        <v>0</v>
      </c>
      <c r="ALM21" s="52">
        <f>SUMIFS(Raw!$I:$I, Raw!$A:$A, Dispositions!ALM$14, Raw!$F:$F, Dispositions!$C21, Raw!$H:$H, "E13")</f>
        <v>0</v>
      </c>
      <c r="ALN21" s="52">
        <f>SUMIFS(Raw!$I:$I, Raw!$A:$A, Dispositions!ALN$14, Raw!$F:$F, Dispositions!$C21, Raw!$H:$H, "E13")</f>
        <v>0</v>
      </c>
      <c r="ALO21" s="52">
        <f>SUMIFS(Raw!$I:$I, Raw!$A:$A, Dispositions!ALO$14, Raw!$F:$F, Dispositions!$C21, Raw!$H:$H, "E13")</f>
        <v>0</v>
      </c>
      <c r="ALP21" s="53">
        <f>SUMIFS(Raw!$I:$I, Raw!$A:$A, Dispositions!ALP$14, Raw!$F:$F, Dispositions!$C21, Raw!$H:$H, "E13")</f>
        <v>0</v>
      </c>
      <c r="ALR21" s="51">
        <f>SUMIFS(Raw!$I:$I, Raw!$A:$A, Dispositions!ALR$14, Raw!$F:$F, Dispositions!$C21, Raw!$H:$H, "E14")</f>
        <v>0</v>
      </c>
      <c r="ALS21" s="52">
        <f>SUMIFS(Raw!$I:$I, Raw!$A:$A, Dispositions!ALS$14, Raw!$F:$F, Dispositions!$C21, Raw!$H:$H, "E14")</f>
        <v>0</v>
      </c>
      <c r="ALT21" s="52">
        <f>SUMIFS(Raw!$I:$I, Raw!$A:$A, Dispositions!ALT$14, Raw!$F:$F, Dispositions!$C21, Raw!$H:$H, "E14")</f>
        <v>0</v>
      </c>
      <c r="ALU21" s="52">
        <f>SUMIFS(Raw!$I:$I, Raw!$A:$A, Dispositions!ALU$14, Raw!$F:$F, Dispositions!$C21, Raw!$H:$H, "E14")</f>
        <v>0</v>
      </c>
      <c r="ALV21" s="52">
        <f>SUMIFS(Raw!$I:$I, Raw!$A:$A, Dispositions!ALV$14, Raw!$F:$F, Dispositions!$C21, Raw!$H:$H, "E14")</f>
        <v>0</v>
      </c>
      <c r="ALW21" s="52">
        <f>SUMIFS(Raw!$I:$I, Raw!$A:$A, Dispositions!ALW$14, Raw!$F:$F, Dispositions!$C21, Raw!$H:$H, "E14")</f>
        <v>0</v>
      </c>
      <c r="ALX21" s="53">
        <f>SUMIFS(Raw!$I:$I, Raw!$A:$A, Dispositions!ALX$14, Raw!$F:$F, Dispositions!$C21, Raw!$H:$H, "E14")</f>
        <v>0</v>
      </c>
      <c r="ALZ21" s="51">
        <f>SUMIFS(Raw!$I:$I, Raw!$A:$A, Dispositions!ALZ$14, Raw!$F:$F, Dispositions!$C21, Raw!$H:$H, "E15")</f>
        <v>0</v>
      </c>
      <c r="AMA21" s="52">
        <f>SUMIFS(Raw!$I:$I, Raw!$A:$A, Dispositions!AMA$14, Raw!$F:$F, Dispositions!$C21, Raw!$H:$H, "E15")</f>
        <v>0</v>
      </c>
      <c r="AMB21" s="52">
        <f>SUMIFS(Raw!$I:$I, Raw!$A:$A, Dispositions!AMB$14, Raw!$F:$F, Dispositions!$C21, Raw!$H:$H, "E15")</f>
        <v>0</v>
      </c>
      <c r="AMC21" s="52">
        <f>SUMIFS(Raw!$I:$I, Raw!$A:$A, Dispositions!AMC$14, Raw!$F:$F, Dispositions!$C21, Raw!$H:$H, "E15")</f>
        <v>0</v>
      </c>
      <c r="AMD21" s="52">
        <f>SUMIFS(Raw!$I:$I, Raw!$A:$A, Dispositions!AMD$14, Raw!$F:$F, Dispositions!$C21, Raw!$H:$H, "E15")</f>
        <v>0</v>
      </c>
      <c r="AME21" s="52">
        <f>SUMIFS(Raw!$I:$I, Raw!$A:$A, Dispositions!AME$14, Raw!$F:$F, Dispositions!$C21, Raw!$H:$H, "E15")</f>
        <v>0</v>
      </c>
      <c r="AMF21" s="53">
        <f>SUMIFS(Raw!$I:$I, Raw!$A:$A, Dispositions!AMF$14, Raw!$F:$F, Dispositions!$C21, Raw!$H:$H, "E15")</f>
        <v>0</v>
      </c>
      <c r="AMH21" s="51">
        <f>SUMIFS(Raw!$I:$I, Raw!$A:$A, Dispositions!AMH$14, Raw!$F:$F, Dispositions!$C21, Raw!$H:$H, "E16")</f>
        <v>0</v>
      </c>
      <c r="AMI21" s="52">
        <f>SUMIFS(Raw!$I:$I, Raw!$A:$A, Dispositions!AMI$14, Raw!$F:$F, Dispositions!$C21, Raw!$H:$H, "E16")</f>
        <v>0</v>
      </c>
      <c r="AMJ21" s="52">
        <f>SUMIFS(Raw!$I:$I, Raw!$A:$A, Dispositions!AMJ$14, Raw!$F:$F, Dispositions!$C21, Raw!$H:$H, "E16")</f>
        <v>0</v>
      </c>
      <c r="AMK21" s="52">
        <f>SUMIFS(Raw!$I:$I, Raw!$A:$A, Dispositions!AMK$14, Raw!$F:$F, Dispositions!$C21, Raw!$H:$H, "E16")</f>
        <v>0</v>
      </c>
      <c r="AML21" s="52">
        <f>SUMIFS(Raw!$I:$I, Raw!$A:$A, Dispositions!AML$14, Raw!$F:$F, Dispositions!$C21, Raw!$H:$H, "E16")</f>
        <v>0</v>
      </c>
      <c r="AMM21" s="52">
        <f>SUMIFS(Raw!$I:$I, Raw!$A:$A, Dispositions!AMM$14, Raw!$F:$F, Dispositions!$C21, Raw!$H:$H, "E16")</f>
        <v>0</v>
      </c>
      <c r="AMN21" s="53">
        <f>SUMIFS(Raw!$I:$I, Raw!$A:$A, Dispositions!AMN$14, Raw!$F:$F, Dispositions!$C21, Raw!$H:$H, "E16")</f>
        <v>0</v>
      </c>
      <c r="AMP21" s="51">
        <f>SUMIFS(Raw!$I:$I, Raw!$A:$A, Dispositions!AMP$14, Raw!$F:$F, Dispositions!$C21, Raw!$H:$H, "E18")</f>
        <v>0</v>
      </c>
      <c r="AMQ21" s="52">
        <f>SUMIFS(Raw!$I:$I, Raw!$A:$A, Dispositions!AMQ$14, Raw!$F:$F, Dispositions!$C21, Raw!$H:$H, "E18")</f>
        <v>0</v>
      </c>
      <c r="AMR21" s="52">
        <f>SUMIFS(Raw!$I:$I, Raw!$A:$A, Dispositions!AMR$14, Raw!$F:$F, Dispositions!$C21, Raw!$H:$H, "E18")</f>
        <v>0</v>
      </c>
      <c r="AMS21" s="52">
        <f>SUMIFS(Raw!$I:$I, Raw!$A:$A, Dispositions!AMS$14, Raw!$F:$F, Dispositions!$C21, Raw!$H:$H, "E18")</f>
        <v>0</v>
      </c>
      <c r="AMT21" s="52">
        <f>SUMIFS(Raw!$I:$I, Raw!$A:$A, Dispositions!AMT$14, Raw!$F:$F, Dispositions!$C21, Raw!$H:$H, "E18")</f>
        <v>0</v>
      </c>
      <c r="AMU21" s="52">
        <f>SUMIFS(Raw!$I:$I, Raw!$A:$A, Dispositions!AMU$14, Raw!$F:$F, Dispositions!$C21, Raw!$H:$H, "E18")</f>
        <v>0</v>
      </c>
      <c r="AMV21" s="53">
        <f>SUMIFS(Raw!$I:$I, Raw!$A:$A, Dispositions!AMV$14, Raw!$F:$F, Dispositions!$C21, Raw!$H:$H, "E18")</f>
        <v>0</v>
      </c>
      <c r="AMX21" s="51">
        <f>SUMIFS(Raw!$I:$I, Raw!$A:$A, Dispositions!AMX$14, Raw!$F:$F, Dispositions!$C21, Raw!$H:$H, "E34")</f>
        <v>0</v>
      </c>
      <c r="AMY21" s="52">
        <f>SUMIFS(Raw!$I:$I, Raw!$A:$A, Dispositions!AMY$14, Raw!$F:$F, Dispositions!$C21, Raw!$H:$H, "E34")</f>
        <v>0</v>
      </c>
      <c r="AMZ21" s="52">
        <f>SUMIFS(Raw!$I:$I, Raw!$A:$A, Dispositions!AMZ$14, Raw!$F:$F, Dispositions!$C21, Raw!$H:$H, "E34")</f>
        <v>0</v>
      </c>
      <c r="ANA21" s="52">
        <f>SUMIFS(Raw!$I:$I, Raw!$A:$A, Dispositions!ANA$14, Raw!$F:$F, Dispositions!$C21, Raw!$H:$H, "E34")</f>
        <v>0</v>
      </c>
      <c r="ANB21" s="52">
        <f>SUMIFS(Raw!$I:$I, Raw!$A:$A, Dispositions!ANB$14, Raw!$F:$F, Dispositions!$C21, Raw!$H:$H, "E34")</f>
        <v>0</v>
      </c>
      <c r="ANC21" s="52">
        <f>SUMIFS(Raw!$I:$I, Raw!$A:$A, Dispositions!ANC$14, Raw!$F:$F, Dispositions!$C21, Raw!$H:$H, "E34")</f>
        <v>0</v>
      </c>
      <c r="AND21" s="53">
        <f>SUMIFS(Raw!$I:$I, Raw!$A:$A, Dispositions!AND$14, Raw!$F:$F, Dispositions!$C21, Raw!$H:$H, "E34")</f>
        <v>0</v>
      </c>
      <c r="ANF21" s="51">
        <f>SUMIFS(Raw!$I:$I, Raw!$A:$A, Dispositions!ANF$14, Raw!$F:$F, Dispositions!$C21, Raw!$H:$H, "E02")</f>
        <v>0</v>
      </c>
      <c r="ANG21" s="52">
        <f>SUMIFS(Raw!$I:$I, Raw!$A:$A, Dispositions!ANG$14, Raw!$F:$F, Dispositions!$C21, Raw!$H:$H, "E02")</f>
        <v>0</v>
      </c>
      <c r="ANH21" s="52">
        <f>SUMIFS(Raw!$I:$I, Raw!$A:$A, Dispositions!ANH$14, Raw!$F:$F, Dispositions!$C21, Raw!$H:$H, "E02")</f>
        <v>0</v>
      </c>
      <c r="ANI21" s="52">
        <f>SUMIFS(Raw!$I:$I, Raw!$A:$A, Dispositions!ANI$14, Raw!$F:$F, Dispositions!$C21, Raw!$H:$H, "E02")</f>
        <v>0</v>
      </c>
      <c r="ANJ21" s="52">
        <f>SUMIFS(Raw!$I:$I, Raw!$A:$A, Dispositions!ANJ$14, Raw!$F:$F, Dispositions!$C21, Raw!$H:$H, "E02")</f>
        <v>0</v>
      </c>
      <c r="ANK21" s="52">
        <f>SUMIFS(Raw!$I:$I, Raw!$A:$A, Dispositions!ANK$14, Raw!$F:$F, Dispositions!$C21, Raw!$H:$H, "E02")</f>
        <v>0</v>
      </c>
      <c r="ANL21" s="53">
        <f>SUMIFS(Raw!$I:$I, Raw!$A:$A, Dispositions!ANL$14, Raw!$F:$F, Dispositions!$C21, Raw!$H:$H, "E02")</f>
        <v>0</v>
      </c>
      <c r="ANN21" s="51">
        <f>SUMIFS(Raw!$I:$I, Raw!$A:$A, Dispositions!ANN$14, Raw!$F:$F, Dispositions!$C21, Raw!$H:$H, "E03")</f>
        <v>0</v>
      </c>
      <c r="ANO21" s="52">
        <f>SUMIFS(Raw!$I:$I, Raw!$A:$A, Dispositions!ANO$14, Raw!$F:$F, Dispositions!$C21, Raw!$H:$H, "E03")</f>
        <v>0</v>
      </c>
      <c r="ANP21" s="52">
        <f>SUMIFS(Raw!$I:$I, Raw!$A:$A, Dispositions!ANP$14, Raw!$F:$F, Dispositions!$C21, Raw!$H:$H, "E03")</f>
        <v>0</v>
      </c>
      <c r="ANQ21" s="52">
        <f>SUMIFS(Raw!$I:$I, Raw!$A:$A, Dispositions!ANQ$14, Raw!$F:$F, Dispositions!$C21, Raw!$H:$H, "E03")</f>
        <v>0</v>
      </c>
      <c r="ANR21" s="52">
        <f>SUMIFS(Raw!$I:$I, Raw!$A:$A, Dispositions!ANR$14, Raw!$F:$F, Dispositions!$C21, Raw!$H:$H, "E03")</f>
        <v>0</v>
      </c>
      <c r="ANS21" s="52">
        <f>SUMIFS(Raw!$I:$I, Raw!$A:$A, Dispositions!ANS$14, Raw!$F:$F, Dispositions!$C21, Raw!$H:$H, "E03")</f>
        <v>0</v>
      </c>
      <c r="ANT21" s="53">
        <f>SUMIFS(Raw!$I:$I, Raw!$A:$A, Dispositions!ANT$14, Raw!$F:$F, Dispositions!$C21, Raw!$H:$H, "E03")</f>
        <v>0</v>
      </c>
      <c r="ANV21" s="51">
        <f>SUMIFS(Raw!$I:$I, Raw!$A:$A, Dispositions!ANV$14, Raw!$F:$F, Dispositions!$C21, Raw!$H:$H, "E05")</f>
        <v>0</v>
      </c>
      <c r="ANW21" s="52">
        <f>SUMIFS(Raw!$I:$I, Raw!$A:$A, Dispositions!ANW$14, Raw!$F:$F, Dispositions!$C21, Raw!$H:$H, "E05")</f>
        <v>0</v>
      </c>
      <c r="ANX21" s="52">
        <f>SUMIFS(Raw!$I:$I, Raw!$A:$A, Dispositions!ANX$14, Raw!$F:$F, Dispositions!$C21, Raw!$H:$H, "E05")</f>
        <v>0</v>
      </c>
      <c r="ANY21" s="52">
        <f>SUMIFS(Raw!$I:$I, Raw!$A:$A, Dispositions!ANY$14, Raw!$F:$F, Dispositions!$C21, Raw!$H:$H, "E05")</f>
        <v>0</v>
      </c>
      <c r="ANZ21" s="52">
        <f>SUMIFS(Raw!$I:$I, Raw!$A:$A, Dispositions!ANZ$14, Raw!$F:$F, Dispositions!$C21, Raw!$H:$H, "E05")</f>
        <v>0</v>
      </c>
      <c r="AOA21" s="52">
        <f>SUMIFS(Raw!$I:$I, Raw!$A:$A, Dispositions!AOA$14, Raw!$F:$F, Dispositions!$C21, Raw!$H:$H, "E05")</f>
        <v>0</v>
      </c>
      <c r="AOB21" s="53">
        <f>SUMIFS(Raw!$I:$I, Raw!$A:$A, Dispositions!AOB$14, Raw!$F:$F, Dispositions!$C21, Raw!$H:$H, "E05")</f>
        <v>0</v>
      </c>
      <c r="AOD21" s="51">
        <f>SUMIFS(Raw!$I:$I, Raw!$A:$A, Dispositions!AOD$14, Raw!$F:$F, Dispositions!$C21, Raw!$H:$H, "E12")</f>
        <v>0</v>
      </c>
      <c r="AOE21" s="52">
        <f>SUMIFS(Raw!$I:$I, Raw!$A:$A, Dispositions!AOE$14, Raw!$F:$F, Dispositions!$C21, Raw!$H:$H, "E12")</f>
        <v>0</v>
      </c>
      <c r="AOF21" s="52">
        <f>SUMIFS(Raw!$I:$I, Raw!$A:$A, Dispositions!AOF$14, Raw!$F:$F, Dispositions!$C21, Raw!$H:$H, "E12")</f>
        <v>0</v>
      </c>
      <c r="AOG21" s="52">
        <f>SUMIFS(Raw!$I:$I, Raw!$A:$A, Dispositions!AOG$14, Raw!$F:$F, Dispositions!$C21, Raw!$H:$H, "E12")</f>
        <v>0</v>
      </c>
      <c r="AOH21" s="52">
        <f>SUMIFS(Raw!$I:$I, Raw!$A:$A, Dispositions!AOH$14, Raw!$F:$F, Dispositions!$C21, Raw!$H:$H, "E12")</f>
        <v>0</v>
      </c>
      <c r="AOI21" s="52">
        <f>SUMIFS(Raw!$I:$I, Raw!$A:$A, Dispositions!AOI$14, Raw!$F:$F, Dispositions!$C21, Raw!$H:$H, "E12")</f>
        <v>0</v>
      </c>
      <c r="AOJ21" s="53">
        <f>SUMIFS(Raw!$I:$I, Raw!$A:$A, Dispositions!AOJ$14, Raw!$F:$F, Dispositions!$C21, Raw!$H:$H, "E12")</f>
        <v>0</v>
      </c>
      <c r="AOL21" s="51">
        <f>SUMIFS(Raw!$I:$I, Raw!$A:$A, Dispositions!AOL$14, Raw!$F:$F, Dispositions!$C21, Raw!$H:$H, "E13")</f>
        <v>0</v>
      </c>
      <c r="AOM21" s="52">
        <f>SUMIFS(Raw!$I:$I, Raw!$A:$A, Dispositions!AOM$14, Raw!$F:$F, Dispositions!$C21, Raw!$H:$H, "E13")</f>
        <v>0</v>
      </c>
      <c r="AON21" s="52">
        <f>SUMIFS(Raw!$I:$I, Raw!$A:$A, Dispositions!AON$14, Raw!$F:$F, Dispositions!$C21, Raw!$H:$H, "E13")</f>
        <v>0</v>
      </c>
      <c r="AOO21" s="52">
        <f>SUMIFS(Raw!$I:$I, Raw!$A:$A, Dispositions!AOO$14, Raw!$F:$F, Dispositions!$C21, Raw!$H:$H, "E13")</f>
        <v>0</v>
      </c>
      <c r="AOP21" s="52">
        <f>SUMIFS(Raw!$I:$I, Raw!$A:$A, Dispositions!AOP$14, Raw!$F:$F, Dispositions!$C21, Raw!$H:$H, "E13")</f>
        <v>0</v>
      </c>
      <c r="AOQ21" s="52">
        <f>SUMIFS(Raw!$I:$I, Raw!$A:$A, Dispositions!AOQ$14, Raw!$F:$F, Dispositions!$C21, Raw!$H:$H, "E13")</f>
        <v>0</v>
      </c>
      <c r="AOR21" s="53">
        <f>SUMIFS(Raw!$I:$I, Raw!$A:$A, Dispositions!AOR$14, Raw!$F:$F, Dispositions!$C21, Raw!$H:$H, "E13")</f>
        <v>0</v>
      </c>
      <c r="AOT21" s="51">
        <f>SUMIFS(Raw!$I:$I, Raw!$A:$A, Dispositions!AOT$14, Raw!$F:$F, Dispositions!$C21, Raw!$H:$H, "E14")</f>
        <v>0</v>
      </c>
      <c r="AOU21" s="52">
        <f>SUMIFS(Raw!$I:$I, Raw!$A:$A, Dispositions!AOU$14, Raw!$F:$F, Dispositions!$C21, Raw!$H:$H, "E14")</f>
        <v>0</v>
      </c>
      <c r="AOV21" s="52">
        <f>SUMIFS(Raw!$I:$I, Raw!$A:$A, Dispositions!AOV$14, Raw!$F:$F, Dispositions!$C21, Raw!$H:$H, "E14")</f>
        <v>0</v>
      </c>
      <c r="AOW21" s="52">
        <f>SUMIFS(Raw!$I:$I, Raw!$A:$A, Dispositions!AOW$14, Raw!$F:$F, Dispositions!$C21, Raw!$H:$H, "E14")</f>
        <v>0</v>
      </c>
      <c r="AOX21" s="52">
        <f>SUMIFS(Raw!$I:$I, Raw!$A:$A, Dispositions!AOX$14, Raw!$F:$F, Dispositions!$C21, Raw!$H:$H, "E14")</f>
        <v>0</v>
      </c>
      <c r="AOY21" s="52">
        <f>SUMIFS(Raw!$I:$I, Raw!$A:$A, Dispositions!AOY$14, Raw!$F:$F, Dispositions!$C21, Raw!$H:$H, "E14")</f>
        <v>0</v>
      </c>
      <c r="AOZ21" s="53">
        <f>SUMIFS(Raw!$I:$I, Raw!$A:$A, Dispositions!AOZ$14, Raw!$F:$F, Dispositions!$C21, Raw!$H:$H, "E14")</f>
        <v>0</v>
      </c>
      <c r="APB21" s="51">
        <f>SUMIFS(Raw!$I:$I, Raw!$A:$A, Dispositions!APB$14, Raw!$F:$F, Dispositions!$C21, Raw!$H:$H, "E15")</f>
        <v>0</v>
      </c>
      <c r="APC21" s="52">
        <f>SUMIFS(Raw!$I:$I, Raw!$A:$A, Dispositions!APC$14, Raw!$F:$F, Dispositions!$C21, Raw!$H:$H, "E15")</f>
        <v>0</v>
      </c>
      <c r="APD21" s="52">
        <f>SUMIFS(Raw!$I:$I, Raw!$A:$A, Dispositions!APD$14, Raw!$F:$F, Dispositions!$C21, Raw!$H:$H, "E15")</f>
        <v>0</v>
      </c>
      <c r="APE21" s="52">
        <f>SUMIFS(Raw!$I:$I, Raw!$A:$A, Dispositions!APE$14, Raw!$F:$F, Dispositions!$C21, Raw!$H:$H, "E15")</f>
        <v>0</v>
      </c>
      <c r="APF21" s="52">
        <f>SUMIFS(Raw!$I:$I, Raw!$A:$A, Dispositions!APF$14, Raw!$F:$F, Dispositions!$C21, Raw!$H:$H, "E15")</f>
        <v>0</v>
      </c>
      <c r="APG21" s="52">
        <f>SUMIFS(Raw!$I:$I, Raw!$A:$A, Dispositions!APG$14, Raw!$F:$F, Dispositions!$C21, Raw!$H:$H, "E15")</f>
        <v>0</v>
      </c>
      <c r="APH21" s="53">
        <f>SUMIFS(Raw!$I:$I, Raw!$A:$A, Dispositions!APH$14, Raw!$F:$F, Dispositions!$C21, Raw!$H:$H, "E15")</f>
        <v>0</v>
      </c>
      <c r="APJ21" s="51">
        <f>SUMIFS(Raw!$I:$I, Raw!$A:$A, Dispositions!APJ$14, Raw!$F:$F, Dispositions!$C21, Raw!$H:$H, "E16")</f>
        <v>0</v>
      </c>
      <c r="APK21" s="52">
        <f>SUMIFS(Raw!$I:$I, Raw!$A:$A, Dispositions!APK$14, Raw!$F:$F, Dispositions!$C21, Raw!$H:$H, "E16")</f>
        <v>0</v>
      </c>
      <c r="APL21" s="52">
        <f>SUMIFS(Raw!$I:$I, Raw!$A:$A, Dispositions!APL$14, Raw!$F:$F, Dispositions!$C21, Raw!$H:$H, "E16")</f>
        <v>0</v>
      </c>
      <c r="APM21" s="52">
        <f>SUMIFS(Raw!$I:$I, Raw!$A:$A, Dispositions!APM$14, Raw!$F:$F, Dispositions!$C21, Raw!$H:$H, "E16")</f>
        <v>0</v>
      </c>
      <c r="APN21" s="52">
        <f>SUMIFS(Raw!$I:$I, Raw!$A:$A, Dispositions!APN$14, Raw!$F:$F, Dispositions!$C21, Raw!$H:$H, "E16")</f>
        <v>0</v>
      </c>
      <c r="APO21" s="52">
        <f>SUMIFS(Raw!$I:$I, Raw!$A:$A, Dispositions!APO$14, Raw!$F:$F, Dispositions!$C21, Raw!$H:$H, "E16")</f>
        <v>0</v>
      </c>
      <c r="APP21" s="53">
        <f>SUMIFS(Raw!$I:$I, Raw!$A:$A, Dispositions!APP$14, Raw!$F:$F, Dispositions!$C21, Raw!$H:$H, "E16")</f>
        <v>0</v>
      </c>
      <c r="APR21" s="51">
        <f>SUMIFS(Raw!$I:$I, Raw!$A:$A, Dispositions!APR$14, Raw!$F:$F, Dispositions!$C21, Raw!$H:$H, "E18")</f>
        <v>0</v>
      </c>
      <c r="APS21" s="52">
        <f>SUMIFS(Raw!$I:$I, Raw!$A:$A, Dispositions!APS$14, Raw!$F:$F, Dispositions!$C21, Raw!$H:$H, "E18")</f>
        <v>0</v>
      </c>
      <c r="APT21" s="52">
        <f>SUMIFS(Raw!$I:$I, Raw!$A:$A, Dispositions!APT$14, Raw!$F:$F, Dispositions!$C21, Raw!$H:$H, "E18")</f>
        <v>0</v>
      </c>
      <c r="APU21" s="52">
        <f>SUMIFS(Raw!$I:$I, Raw!$A:$A, Dispositions!APU$14, Raw!$F:$F, Dispositions!$C21, Raw!$H:$H, "E18")</f>
        <v>0</v>
      </c>
      <c r="APV21" s="52">
        <f>SUMIFS(Raw!$I:$I, Raw!$A:$A, Dispositions!APV$14, Raw!$F:$F, Dispositions!$C21, Raw!$H:$H, "E18")</f>
        <v>0</v>
      </c>
      <c r="APW21" s="52">
        <f>SUMIFS(Raw!$I:$I, Raw!$A:$A, Dispositions!APW$14, Raw!$F:$F, Dispositions!$C21, Raw!$H:$H, "E18")</f>
        <v>0</v>
      </c>
      <c r="APX21" s="53">
        <f>SUMIFS(Raw!$I:$I, Raw!$A:$A, Dispositions!APX$14, Raw!$F:$F, Dispositions!$C21, Raw!$H:$H, "E18")</f>
        <v>0</v>
      </c>
      <c r="APZ21" s="51">
        <f>SUMIFS(Raw!$I:$I, Raw!$A:$A, Dispositions!APZ$14, Raw!$F:$F, Dispositions!$C21, Raw!$H:$H, "E34")</f>
        <v>0</v>
      </c>
      <c r="AQA21" s="52">
        <f>SUMIFS(Raw!$I:$I, Raw!$A:$A, Dispositions!AQA$14, Raw!$F:$F, Dispositions!$C21, Raw!$H:$H, "E34")</f>
        <v>0</v>
      </c>
      <c r="AQB21" s="52">
        <f>SUMIFS(Raw!$I:$I, Raw!$A:$A, Dispositions!AQB$14, Raw!$F:$F, Dispositions!$C21, Raw!$H:$H, "E34")</f>
        <v>0</v>
      </c>
      <c r="AQC21" s="52">
        <f>SUMIFS(Raw!$I:$I, Raw!$A:$A, Dispositions!AQC$14, Raw!$F:$F, Dispositions!$C21, Raw!$H:$H, "E34")</f>
        <v>0</v>
      </c>
      <c r="AQD21" s="52">
        <f>SUMIFS(Raw!$I:$I, Raw!$A:$A, Dispositions!AQD$14, Raw!$F:$F, Dispositions!$C21, Raw!$H:$H, "E34")</f>
        <v>0</v>
      </c>
      <c r="AQE21" s="52">
        <f>SUMIFS(Raw!$I:$I, Raw!$A:$A, Dispositions!AQE$14, Raw!$F:$F, Dispositions!$C21, Raw!$H:$H, "E34")</f>
        <v>0</v>
      </c>
      <c r="AQF21" s="53">
        <f>SUMIFS(Raw!$I:$I, Raw!$A:$A, Dispositions!AQF$14, Raw!$F:$F, Dispositions!$C21, Raw!$H:$H, "E34")</f>
        <v>0</v>
      </c>
      <c r="AQH21" s="51">
        <f>SUMIFS(Raw!$I:$I, Raw!$A:$A, Dispositions!AQH$14, Raw!$F:$F, Dispositions!$C21, Raw!$H:$H, "E02")</f>
        <v>0</v>
      </c>
      <c r="AQI21" s="52">
        <f>SUMIFS(Raw!$I:$I, Raw!$A:$A, Dispositions!AQI$14, Raw!$F:$F, Dispositions!$C21, Raw!$H:$H, "E02")</f>
        <v>0</v>
      </c>
      <c r="AQJ21" s="52">
        <f>SUMIFS(Raw!$I:$I, Raw!$A:$A, Dispositions!AQJ$14, Raw!$F:$F, Dispositions!$C21, Raw!$H:$H, "E02")</f>
        <v>0</v>
      </c>
      <c r="AQK21" s="52">
        <f>SUMIFS(Raw!$I:$I, Raw!$A:$A, Dispositions!AQK$14, Raw!$F:$F, Dispositions!$C21, Raw!$H:$H, "E02")</f>
        <v>0</v>
      </c>
      <c r="AQL21" s="52">
        <f>SUMIFS(Raw!$I:$I, Raw!$A:$A, Dispositions!AQL$14, Raw!$F:$F, Dispositions!$C21, Raw!$H:$H, "E02")</f>
        <v>0</v>
      </c>
      <c r="AQM21" s="52">
        <f>SUMIFS(Raw!$I:$I, Raw!$A:$A, Dispositions!AQM$14, Raw!$F:$F, Dispositions!$C21, Raw!$H:$H, "E02")</f>
        <v>0</v>
      </c>
      <c r="AQN21" s="53">
        <f>SUMIFS(Raw!$I:$I, Raw!$A:$A, Dispositions!AQN$14, Raw!$F:$F, Dispositions!$C21, Raw!$H:$H, "E02")</f>
        <v>0</v>
      </c>
      <c r="AQP21" s="51">
        <f>SUMIFS(Raw!$I:$I, Raw!$A:$A, Dispositions!AQP$14, Raw!$F:$F, Dispositions!$C21, Raw!$H:$H, "E03")</f>
        <v>0</v>
      </c>
      <c r="AQQ21" s="52">
        <f>SUMIFS(Raw!$I:$I, Raw!$A:$A, Dispositions!AQQ$14, Raw!$F:$F, Dispositions!$C21, Raw!$H:$H, "E03")</f>
        <v>0</v>
      </c>
      <c r="AQR21" s="52">
        <f>SUMIFS(Raw!$I:$I, Raw!$A:$A, Dispositions!AQR$14, Raw!$F:$F, Dispositions!$C21, Raw!$H:$H, "E03")</f>
        <v>0</v>
      </c>
      <c r="AQS21" s="52">
        <f>SUMIFS(Raw!$I:$I, Raw!$A:$A, Dispositions!AQS$14, Raw!$F:$F, Dispositions!$C21, Raw!$H:$H, "E03")</f>
        <v>0</v>
      </c>
      <c r="AQT21" s="52">
        <f>SUMIFS(Raw!$I:$I, Raw!$A:$A, Dispositions!AQT$14, Raw!$F:$F, Dispositions!$C21, Raw!$H:$H, "E03")</f>
        <v>0</v>
      </c>
      <c r="AQU21" s="52">
        <f>SUMIFS(Raw!$I:$I, Raw!$A:$A, Dispositions!AQU$14, Raw!$F:$F, Dispositions!$C21, Raw!$H:$H, "E03")</f>
        <v>0</v>
      </c>
      <c r="AQV21" s="53">
        <f>SUMIFS(Raw!$I:$I, Raw!$A:$A, Dispositions!AQV$14, Raw!$F:$F, Dispositions!$C21, Raw!$H:$H, "E03")</f>
        <v>0</v>
      </c>
      <c r="AQX21" s="51">
        <f>SUMIFS(Raw!$I:$I, Raw!$A:$A, Dispositions!AQX$14, Raw!$F:$F, Dispositions!$C21, Raw!$H:$H, "E05")</f>
        <v>0</v>
      </c>
      <c r="AQY21" s="52">
        <f>SUMIFS(Raw!$I:$I, Raw!$A:$A, Dispositions!AQY$14, Raw!$F:$F, Dispositions!$C21, Raw!$H:$H, "E05")</f>
        <v>0</v>
      </c>
      <c r="AQZ21" s="52">
        <f>SUMIFS(Raw!$I:$I, Raw!$A:$A, Dispositions!AQZ$14, Raw!$F:$F, Dispositions!$C21, Raw!$H:$H, "E05")</f>
        <v>0</v>
      </c>
      <c r="ARA21" s="52">
        <f>SUMIFS(Raw!$I:$I, Raw!$A:$A, Dispositions!ARA$14, Raw!$F:$F, Dispositions!$C21, Raw!$H:$H, "E05")</f>
        <v>0</v>
      </c>
      <c r="ARB21" s="52">
        <f>SUMIFS(Raw!$I:$I, Raw!$A:$A, Dispositions!ARB$14, Raw!$F:$F, Dispositions!$C21, Raw!$H:$H, "E05")</f>
        <v>0</v>
      </c>
      <c r="ARC21" s="52">
        <f>SUMIFS(Raw!$I:$I, Raw!$A:$A, Dispositions!ARC$14, Raw!$F:$F, Dispositions!$C21, Raw!$H:$H, "E05")</f>
        <v>0</v>
      </c>
      <c r="ARD21" s="53">
        <f>SUMIFS(Raw!$I:$I, Raw!$A:$A, Dispositions!ARD$14, Raw!$F:$F, Dispositions!$C21, Raw!$H:$H, "E05")</f>
        <v>0</v>
      </c>
      <c r="ARF21" s="51">
        <f>SUMIFS(Raw!$I:$I, Raw!$A:$A, Dispositions!ARF$14, Raw!$F:$F, Dispositions!$C21, Raw!$H:$H, "E12")</f>
        <v>0</v>
      </c>
      <c r="ARG21" s="52">
        <f>SUMIFS(Raw!$I:$I, Raw!$A:$A, Dispositions!ARG$14, Raw!$F:$F, Dispositions!$C21, Raw!$H:$H, "E12")</f>
        <v>0</v>
      </c>
      <c r="ARH21" s="52">
        <f>SUMIFS(Raw!$I:$I, Raw!$A:$A, Dispositions!ARH$14, Raw!$F:$F, Dispositions!$C21, Raw!$H:$H, "E12")</f>
        <v>0</v>
      </c>
      <c r="ARI21" s="52">
        <f>SUMIFS(Raw!$I:$I, Raw!$A:$A, Dispositions!ARI$14, Raw!$F:$F, Dispositions!$C21, Raw!$H:$H, "E12")</f>
        <v>0</v>
      </c>
      <c r="ARJ21" s="52">
        <f>SUMIFS(Raw!$I:$I, Raw!$A:$A, Dispositions!ARJ$14, Raw!$F:$F, Dispositions!$C21, Raw!$H:$H, "E12")</f>
        <v>0</v>
      </c>
      <c r="ARK21" s="52">
        <f>SUMIFS(Raw!$I:$I, Raw!$A:$A, Dispositions!ARK$14, Raw!$F:$F, Dispositions!$C21, Raw!$H:$H, "E12")</f>
        <v>0</v>
      </c>
      <c r="ARL21" s="53">
        <f>SUMIFS(Raw!$I:$I, Raw!$A:$A, Dispositions!ARL$14, Raw!$F:$F, Dispositions!$C21, Raw!$H:$H, "E12")</f>
        <v>0</v>
      </c>
      <c r="ARN21" s="51">
        <f>SUMIFS(Raw!$I:$I, Raw!$A:$A, Dispositions!ARN$14, Raw!$F:$F, Dispositions!$C21, Raw!$H:$H, "E13")</f>
        <v>0</v>
      </c>
      <c r="ARO21" s="52">
        <f>SUMIFS(Raw!$I:$I, Raw!$A:$A, Dispositions!ARO$14, Raw!$F:$F, Dispositions!$C21, Raw!$H:$H, "E13")</f>
        <v>0</v>
      </c>
      <c r="ARP21" s="52">
        <f>SUMIFS(Raw!$I:$I, Raw!$A:$A, Dispositions!ARP$14, Raw!$F:$F, Dispositions!$C21, Raw!$H:$H, "E13")</f>
        <v>0</v>
      </c>
      <c r="ARQ21" s="52">
        <f>SUMIFS(Raw!$I:$I, Raw!$A:$A, Dispositions!ARQ$14, Raw!$F:$F, Dispositions!$C21, Raw!$H:$H, "E13")</f>
        <v>0</v>
      </c>
      <c r="ARR21" s="52">
        <f>SUMIFS(Raw!$I:$I, Raw!$A:$A, Dispositions!ARR$14, Raw!$F:$F, Dispositions!$C21, Raw!$H:$H, "E13")</f>
        <v>0</v>
      </c>
      <c r="ARS21" s="52">
        <f>SUMIFS(Raw!$I:$I, Raw!$A:$A, Dispositions!ARS$14, Raw!$F:$F, Dispositions!$C21, Raw!$H:$H, "E13")</f>
        <v>0</v>
      </c>
      <c r="ART21" s="53">
        <f>SUMIFS(Raw!$I:$I, Raw!$A:$A, Dispositions!ART$14, Raw!$F:$F, Dispositions!$C21, Raw!$H:$H, "E13")</f>
        <v>0</v>
      </c>
      <c r="ARV21" s="51">
        <f>SUMIFS(Raw!$I:$I, Raw!$A:$A, Dispositions!ARV$14, Raw!$F:$F, Dispositions!$C21, Raw!$H:$H, "E14")</f>
        <v>0</v>
      </c>
      <c r="ARW21" s="52">
        <f>SUMIFS(Raw!$I:$I, Raw!$A:$A, Dispositions!ARW$14, Raw!$F:$F, Dispositions!$C21, Raw!$H:$H, "E14")</f>
        <v>0</v>
      </c>
      <c r="ARX21" s="52">
        <f>SUMIFS(Raw!$I:$I, Raw!$A:$A, Dispositions!ARX$14, Raw!$F:$F, Dispositions!$C21, Raw!$H:$H, "E14")</f>
        <v>0</v>
      </c>
      <c r="ARY21" s="52">
        <f>SUMIFS(Raw!$I:$I, Raw!$A:$A, Dispositions!ARY$14, Raw!$F:$F, Dispositions!$C21, Raw!$H:$H, "E14")</f>
        <v>0</v>
      </c>
      <c r="ARZ21" s="52">
        <f>SUMIFS(Raw!$I:$I, Raw!$A:$A, Dispositions!ARZ$14, Raw!$F:$F, Dispositions!$C21, Raw!$H:$H, "E14")</f>
        <v>0</v>
      </c>
      <c r="ASA21" s="52">
        <f>SUMIFS(Raw!$I:$I, Raw!$A:$A, Dispositions!ASA$14, Raw!$F:$F, Dispositions!$C21, Raw!$H:$H, "E14")</f>
        <v>0</v>
      </c>
      <c r="ASB21" s="53">
        <f>SUMIFS(Raw!$I:$I, Raw!$A:$A, Dispositions!ASB$14, Raw!$F:$F, Dispositions!$C21, Raw!$H:$H, "E14")</f>
        <v>0</v>
      </c>
      <c r="ASD21" s="51">
        <f>SUMIFS(Raw!$I:$I, Raw!$A:$A, Dispositions!ASD$14, Raw!$F:$F, Dispositions!$C21, Raw!$H:$H, "E15")</f>
        <v>0</v>
      </c>
      <c r="ASE21" s="52">
        <f>SUMIFS(Raw!$I:$I, Raw!$A:$A, Dispositions!ASE$14, Raw!$F:$F, Dispositions!$C21, Raw!$H:$H, "E15")</f>
        <v>0</v>
      </c>
      <c r="ASF21" s="52">
        <f>SUMIFS(Raw!$I:$I, Raw!$A:$A, Dispositions!ASF$14, Raw!$F:$F, Dispositions!$C21, Raw!$H:$H, "E15")</f>
        <v>0</v>
      </c>
      <c r="ASG21" s="52">
        <f>SUMIFS(Raw!$I:$I, Raw!$A:$A, Dispositions!ASG$14, Raw!$F:$F, Dispositions!$C21, Raw!$H:$H, "E15")</f>
        <v>0</v>
      </c>
      <c r="ASH21" s="52">
        <f>SUMIFS(Raw!$I:$I, Raw!$A:$A, Dispositions!ASH$14, Raw!$F:$F, Dispositions!$C21, Raw!$H:$H, "E15")</f>
        <v>0</v>
      </c>
      <c r="ASI21" s="52">
        <f>SUMIFS(Raw!$I:$I, Raw!$A:$A, Dispositions!ASI$14, Raw!$F:$F, Dispositions!$C21, Raw!$H:$H, "E15")</f>
        <v>0</v>
      </c>
      <c r="ASJ21" s="53">
        <f>SUMIFS(Raw!$I:$I, Raw!$A:$A, Dispositions!ASJ$14, Raw!$F:$F, Dispositions!$C21, Raw!$H:$H, "E15")</f>
        <v>0</v>
      </c>
      <c r="ASL21" s="51">
        <f>SUMIFS(Raw!$I:$I, Raw!$A:$A, Dispositions!ASL$14, Raw!$F:$F, Dispositions!$C21, Raw!$H:$H, "E16")</f>
        <v>0</v>
      </c>
      <c r="ASM21" s="52">
        <f>SUMIFS(Raw!$I:$I, Raw!$A:$A, Dispositions!ASM$14, Raw!$F:$F, Dispositions!$C21, Raw!$H:$H, "E16")</f>
        <v>0</v>
      </c>
      <c r="ASN21" s="52">
        <f>SUMIFS(Raw!$I:$I, Raw!$A:$A, Dispositions!ASN$14, Raw!$F:$F, Dispositions!$C21, Raw!$H:$H, "E16")</f>
        <v>0</v>
      </c>
      <c r="ASO21" s="52">
        <f>SUMIFS(Raw!$I:$I, Raw!$A:$A, Dispositions!ASO$14, Raw!$F:$F, Dispositions!$C21, Raw!$H:$H, "E16")</f>
        <v>0</v>
      </c>
      <c r="ASP21" s="52">
        <f>SUMIFS(Raw!$I:$I, Raw!$A:$A, Dispositions!ASP$14, Raw!$F:$F, Dispositions!$C21, Raw!$H:$H, "E16")</f>
        <v>0</v>
      </c>
      <c r="ASQ21" s="52">
        <f>SUMIFS(Raw!$I:$I, Raw!$A:$A, Dispositions!ASQ$14, Raw!$F:$F, Dispositions!$C21, Raw!$H:$H, "E16")</f>
        <v>0</v>
      </c>
      <c r="ASR21" s="53">
        <f>SUMIFS(Raw!$I:$I, Raw!$A:$A, Dispositions!ASR$14, Raw!$F:$F, Dispositions!$C21, Raw!$H:$H, "E16")</f>
        <v>0</v>
      </c>
      <c r="AST21" s="51">
        <f>SUMIFS(Raw!$I:$I, Raw!$A:$A, Dispositions!AST$14, Raw!$F:$F, Dispositions!$C21, Raw!$H:$H, "E18")</f>
        <v>0</v>
      </c>
      <c r="ASU21" s="52">
        <f>SUMIFS(Raw!$I:$I, Raw!$A:$A, Dispositions!ASU$14, Raw!$F:$F, Dispositions!$C21, Raw!$H:$H, "E18")</f>
        <v>0</v>
      </c>
      <c r="ASV21" s="52">
        <f>SUMIFS(Raw!$I:$I, Raw!$A:$A, Dispositions!ASV$14, Raw!$F:$F, Dispositions!$C21, Raw!$H:$H, "E18")</f>
        <v>0</v>
      </c>
      <c r="ASW21" s="52">
        <f>SUMIFS(Raw!$I:$I, Raw!$A:$A, Dispositions!ASW$14, Raw!$F:$F, Dispositions!$C21, Raw!$H:$H, "E18")</f>
        <v>0</v>
      </c>
      <c r="ASX21" s="52">
        <f>SUMIFS(Raw!$I:$I, Raw!$A:$A, Dispositions!ASX$14, Raw!$F:$F, Dispositions!$C21, Raw!$H:$H, "E18")</f>
        <v>0</v>
      </c>
      <c r="ASY21" s="52">
        <f>SUMIFS(Raw!$I:$I, Raw!$A:$A, Dispositions!ASY$14, Raw!$F:$F, Dispositions!$C21, Raw!$H:$H, "E18")</f>
        <v>0</v>
      </c>
      <c r="ASZ21" s="53">
        <f>SUMIFS(Raw!$I:$I, Raw!$A:$A, Dispositions!ASZ$14, Raw!$F:$F, Dispositions!$C21, Raw!$H:$H, "E18")</f>
        <v>0</v>
      </c>
      <c r="ATB21" s="51">
        <f>SUMIFS(Raw!$I:$I, Raw!$A:$A, Dispositions!ATB$14, Raw!$F:$F, Dispositions!$C21, Raw!$H:$H, "E34")</f>
        <v>0</v>
      </c>
      <c r="ATC21" s="52">
        <f>SUMIFS(Raw!$I:$I, Raw!$A:$A, Dispositions!ATC$14, Raw!$F:$F, Dispositions!$C21, Raw!$H:$H, "E34")</f>
        <v>0</v>
      </c>
      <c r="ATD21" s="52">
        <f>SUMIFS(Raw!$I:$I, Raw!$A:$A, Dispositions!ATD$14, Raw!$F:$F, Dispositions!$C21, Raw!$H:$H, "E34")</f>
        <v>0</v>
      </c>
      <c r="ATE21" s="52">
        <f>SUMIFS(Raw!$I:$I, Raw!$A:$A, Dispositions!ATE$14, Raw!$F:$F, Dispositions!$C21, Raw!$H:$H, "E34")</f>
        <v>0</v>
      </c>
      <c r="ATF21" s="52">
        <f>SUMIFS(Raw!$I:$I, Raw!$A:$A, Dispositions!ATF$14, Raw!$F:$F, Dispositions!$C21, Raw!$H:$H, "E34")</f>
        <v>0</v>
      </c>
      <c r="ATG21" s="52">
        <f>SUMIFS(Raw!$I:$I, Raw!$A:$A, Dispositions!ATG$14, Raw!$F:$F, Dispositions!$C21, Raw!$H:$H, "E34")</f>
        <v>0</v>
      </c>
      <c r="ATH21" s="53">
        <f>SUMIFS(Raw!$I:$I, Raw!$A:$A, Dispositions!ATH$14, Raw!$F:$F, Dispositions!$C21, Raw!$H:$H, "E34")</f>
        <v>0</v>
      </c>
      <c r="ATJ21" s="51">
        <f>SUMIFS(Raw!$I:$I, Raw!$A:$A, Dispositions!ATJ$14, Raw!$F:$F, Dispositions!$C21, Raw!$H:$H, "E02")</f>
        <v>0</v>
      </c>
      <c r="ATK21" s="52">
        <f>SUMIFS(Raw!$I:$I, Raw!$A:$A, Dispositions!ATK$14, Raw!$F:$F, Dispositions!$C21, Raw!$H:$H, "E02")</f>
        <v>0</v>
      </c>
      <c r="ATL21" s="52">
        <f>SUMIFS(Raw!$I:$I, Raw!$A:$A, Dispositions!ATL$14, Raw!$F:$F, Dispositions!$C21, Raw!$H:$H, "E02")</f>
        <v>0</v>
      </c>
      <c r="ATM21" s="52">
        <f>SUMIFS(Raw!$I:$I, Raw!$A:$A, Dispositions!ATM$14, Raw!$F:$F, Dispositions!$C21, Raw!$H:$H, "E02")</f>
        <v>0</v>
      </c>
      <c r="ATN21" s="52">
        <f>SUMIFS(Raw!$I:$I, Raw!$A:$A, Dispositions!ATN$14, Raw!$F:$F, Dispositions!$C21, Raw!$H:$H, "E02")</f>
        <v>0</v>
      </c>
      <c r="ATO21" s="52">
        <f>SUMIFS(Raw!$I:$I, Raw!$A:$A, Dispositions!ATO$14, Raw!$F:$F, Dispositions!$C21, Raw!$H:$H, "E02")</f>
        <v>0</v>
      </c>
      <c r="ATP21" s="53">
        <f>SUMIFS(Raw!$I:$I, Raw!$A:$A, Dispositions!ATP$14, Raw!$F:$F, Dispositions!$C21, Raw!$H:$H, "E02")</f>
        <v>0</v>
      </c>
      <c r="ATR21" s="51">
        <f>SUMIFS(Raw!$I:$I, Raw!$A:$A, Dispositions!ATR$14, Raw!$F:$F, Dispositions!$C21, Raw!$H:$H, "E03")</f>
        <v>0</v>
      </c>
      <c r="ATS21" s="52">
        <f>SUMIFS(Raw!$I:$I, Raw!$A:$A, Dispositions!ATS$14, Raw!$F:$F, Dispositions!$C21, Raw!$H:$H, "E03")</f>
        <v>0</v>
      </c>
      <c r="ATT21" s="52">
        <f>SUMIFS(Raw!$I:$I, Raw!$A:$A, Dispositions!ATT$14, Raw!$F:$F, Dispositions!$C21, Raw!$H:$H, "E03")</f>
        <v>0</v>
      </c>
      <c r="ATU21" s="52">
        <f>SUMIFS(Raw!$I:$I, Raw!$A:$A, Dispositions!ATU$14, Raw!$F:$F, Dispositions!$C21, Raw!$H:$H, "E03")</f>
        <v>0</v>
      </c>
      <c r="ATV21" s="52">
        <f>SUMIFS(Raw!$I:$I, Raw!$A:$A, Dispositions!ATV$14, Raw!$F:$F, Dispositions!$C21, Raw!$H:$H, "E03")</f>
        <v>0</v>
      </c>
      <c r="ATW21" s="52">
        <f>SUMIFS(Raw!$I:$I, Raw!$A:$A, Dispositions!ATW$14, Raw!$F:$F, Dispositions!$C21, Raw!$H:$H, "E03")</f>
        <v>0</v>
      </c>
      <c r="ATX21" s="53">
        <f>SUMIFS(Raw!$I:$I, Raw!$A:$A, Dispositions!ATX$14, Raw!$F:$F, Dispositions!$C21, Raw!$H:$H, "E03")</f>
        <v>0</v>
      </c>
      <c r="ATZ21" s="51">
        <f>SUMIFS(Raw!$I:$I, Raw!$A:$A, Dispositions!ATZ$14, Raw!$F:$F, Dispositions!$C21, Raw!$H:$H, "E05")</f>
        <v>0</v>
      </c>
      <c r="AUA21" s="52">
        <f>SUMIFS(Raw!$I:$I, Raw!$A:$A, Dispositions!AUA$14, Raw!$F:$F, Dispositions!$C21, Raw!$H:$H, "E05")</f>
        <v>0</v>
      </c>
      <c r="AUB21" s="52">
        <f>SUMIFS(Raw!$I:$I, Raw!$A:$A, Dispositions!AUB$14, Raw!$F:$F, Dispositions!$C21, Raw!$H:$H, "E05")</f>
        <v>0</v>
      </c>
      <c r="AUC21" s="52">
        <f>SUMIFS(Raw!$I:$I, Raw!$A:$A, Dispositions!AUC$14, Raw!$F:$F, Dispositions!$C21, Raw!$H:$H, "E05")</f>
        <v>0</v>
      </c>
      <c r="AUD21" s="52">
        <f>SUMIFS(Raw!$I:$I, Raw!$A:$A, Dispositions!AUD$14, Raw!$F:$F, Dispositions!$C21, Raw!$H:$H, "E05")</f>
        <v>0</v>
      </c>
      <c r="AUE21" s="52">
        <f>SUMIFS(Raw!$I:$I, Raw!$A:$A, Dispositions!AUE$14, Raw!$F:$F, Dispositions!$C21, Raw!$H:$H, "E05")</f>
        <v>0</v>
      </c>
      <c r="AUF21" s="53">
        <f>SUMIFS(Raw!$I:$I, Raw!$A:$A, Dispositions!AUF$14, Raw!$F:$F, Dispositions!$C21, Raw!$H:$H, "E05")</f>
        <v>0</v>
      </c>
      <c r="AUH21" s="51">
        <f>SUMIFS(Raw!$I:$I, Raw!$A:$A, Dispositions!AUH$14, Raw!$F:$F, Dispositions!$C21, Raw!$H:$H, "E12")</f>
        <v>0</v>
      </c>
      <c r="AUI21" s="52">
        <f>SUMIFS(Raw!$I:$I, Raw!$A:$A, Dispositions!AUI$14, Raw!$F:$F, Dispositions!$C21, Raw!$H:$H, "E12")</f>
        <v>0</v>
      </c>
      <c r="AUJ21" s="52">
        <f>SUMIFS(Raw!$I:$I, Raw!$A:$A, Dispositions!AUJ$14, Raw!$F:$F, Dispositions!$C21, Raw!$H:$H, "E12")</f>
        <v>0</v>
      </c>
      <c r="AUK21" s="52">
        <f>SUMIFS(Raw!$I:$I, Raw!$A:$A, Dispositions!AUK$14, Raw!$F:$F, Dispositions!$C21, Raw!$H:$H, "E12")</f>
        <v>0</v>
      </c>
      <c r="AUL21" s="52">
        <f>SUMIFS(Raw!$I:$I, Raw!$A:$A, Dispositions!AUL$14, Raw!$F:$F, Dispositions!$C21, Raw!$H:$H, "E12")</f>
        <v>0</v>
      </c>
      <c r="AUM21" s="52">
        <f>SUMIFS(Raw!$I:$I, Raw!$A:$A, Dispositions!AUM$14, Raw!$F:$F, Dispositions!$C21, Raw!$H:$H, "E12")</f>
        <v>0</v>
      </c>
      <c r="AUN21" s="53">
        <f>SUMIFS(Raw!$I:$I, Raw!$A:$A, Dispositions!AUN$14, Raw!$F:$F, Dispositions!$C21, Raw!$H:$H, "E12")</f>
        <v>0</v>
      </c>
      <c r="AUP21" s="51">
        <f>SUMIFS(Raw!$I:$I, Raw!$A:$A, Dispositions!AUP$14, Raw!$F:$F, Dispositions!$C21, Raw!$H:$H, "E13")</f>
        <v>0</v>
      </c>
      <c r="AUQ21" s="52">
        <f>SUMIFS(Raw!$I:$I, Raw!$A:$A, Dispositions!AUQ$14, Raw!$F:$F, Dispositions!$C21, Raw!$H:$H, "E13")</f>
        <v>0</v>
      </c>
      <c r="AUR21" s="52">
        <f>SUMIFS(Raw!$I:$I, Raw!$A:$A, Dispositions!AUR$14, Raw!$F:$F, Dispositions!$C21, Raw!$H:$H, "E13")</f>
        <v>0</v>
      </c>
      <c r="AUS21" s="52">
        <f>SUMIFS(Raw!$I:$I, Raw!$A:$A, Dispositions!AUS$14, Raw!$F:$F, Dispositions!$C21, Raw!$H:$H, "E13")</f>
        <v>0</v>
      </c>
      <c r="AUT21" s="52">
        <f>SUMIFS(Raw!$I:$I, Raw!$A:$A, Dispositions!AUT$14, Raw!$F:$F, Dispositions!$C21, Raw!$H:$H, "E13")</f>
        <v>0</v>
      </c>
      <c r="AUU21" s="52">
        <f>SUMIFS(Raw!$I:$I, Raw!$A:$A, Dispositions!AUU$14, Raw!$F:$F, Dispositions!$C21, Raw!$H:$H, "E13")</f>
        <v>0</v>
      </c>
      <c r="AUV21" s="53">
        <f>SUMIFS(Raw!$I:$I, Raw!$A:$A, Dispositions!AUV$14, Raw!$F:$F, Dispositions!$C21, Raw!$H:$H, "E13")</f>
        <v>0</v>
      </c>
      <c r="AUX21" s="51">
        <f>SUMIFS(Raw!$I:$I, Raw!$A:$A, Dispositions!AUX$14, Raw!$F:$F, Dispositions!$C21, Raw!$H:$H, "E14")</f>
        <v>0</v>
      </c>
      <c r="AUY21" s="52">
        <f>SUMIFS(Raw!$I:$I, Raw!$A:$A, Dispositions!AUY$14, Raw!$F:$F, Dispositions!$C21, Raw!$H:$H, "E14")</f>
        <v>0</v>
      </c>
      <c r="AUZ21" s="52">
        <f>SUMIFS(Raw!$I:$I, Raw!$A:$A, Dispositions!AUZ$14, Raw!$F:$F, Dispositions!$C21, Raw!$H:$H, "E14")</f>
        <v>0</v>
      </c>
      <c r="AVA21" s="52">
        <f>SUMIFS(Raw!$I:$I, Raw!$A:$A, Dispositions!AVA$14, Raw!$F:$F, Dispositions!$C21, Raw!$H:$H, "E14")</f>
        <v>0</v>
      </c>
      <c r="AVB21" s="52">
        <f>SUMIFS(Raw!$I:$I, Raw!$A:$A, Dispositions!AVB$14, Raw!$F:$F, Dispositions!$C21, Raw!$H:$H, "E14")</f>
        <v>0</v>
      </c>
      <c r="AVC21" s="52">
        <f>SUMIFS(Raw!$I:$I, Raw!$A:$A, Dispositions!AVC$14, Raw!$F:$F, Dispositions!$C21, Raw!$H:$H, "E14")</f>
        <v>0</v>
      </c>
      <c r="AVD21" s="53">
        <f>SUMIFS(Raw!$I:$I, Raw!$A:$A, Dispositions!AVD$14, Raw!$F:$F, Dispositions!$C21, Raw!$H:$H, "E14")</f>
        <v>0</v>
      </c>
      <c r="AVF21" s="51">
        <f>SUMIFS(Raw!$I:$I, Raw!$A:$A, Dispositions!AVF$14, Raw!$F:$F, Dispositions!$C21, Raw!$H:$H, "E15")</f>
        <v>0</v>
      </c>
      <c r="AVG21" s="52">
        <f>SUMIFS(Raw!$I:$I, Raw!$A:$A, Dispositions!AVG$14, Raw!$F:$F, Dispositions!$C21, Raw!$H:$H, "E15")</f>
        <v>0</v>
      </c>
      <c r="AVH21" s="52">
        <f>SUMIFS(Raw!$I:$I, Raw!$A:$A, Dispositions!AVH$14, Raw!$F:$F, Dispositions!$C21, Raw!$H:$H, "E15")</f>
        <v>0</v>
      </c>
      <c r="AVI21" s="52">
        <f>SUMIFS(Raw!$I:$I, Raw!$A:$A, Dispositions!AVI$14, Raw!$F:$F, Dispositions!$C21, Raw!$H:$H, "E15")</f>
        <v>0</v>
      </c>
      <c r="AVJ21" s="52">
        <f>SUMIFS(Raw!$I:$I, Raw!$A:$A, Dispositions!AVJ$14, Raw!$F:$F, Dispositions!$C21, Raw!$H:$H, "E15")</f>
        <v>0</v>
      </c>
      <c r="AVK21" s="52">
        <f>SUMIFS(Raw!$I:$I, Raw!$A:$A, Dispositions!AVK$14, Raw!$F:$F, Dispositions!$C21, Raw!$H:$H, "E15")</f>
        <v>0</v>
      </c>
      <c r="AVL21" s="53">
        <f>SUMIFS(Raw!$I:$I, Raw!$A:$A, Dispositions!AVL$14, Raw!$F:$F, Dispositions!$C21, Raw!$H:$H, "E15")</f>
        <v>0</v>
      </c>
      <c r="AVN21" s="51">
        <f>SUMIFS(Raw!$I:$I, Raw!$A:$A, Dispositions!AVN$14, Raw!$F:$F, Dispositions!$C21, Raw!$H:$H, "E16")</f>
        <v>0</v>
      </c>
      <c r="AVO21" s="52">
        <f>SUMIFS(Raw!$I:$I, Raw!$A:$A, Dispositions!AVO$14, Raw!$F:$F, Dispositions!$C21, Raw!$H:$H, "E16")</f>
        <v>0</v>
      </c>
      <c r="AVP21" s="52">
        <f>SUMIFS(Raw!$I:$I, Raw!$A:$A, Dispositions!AVP$14, Raw!$F:$F, Dispositions!$C21, Raw!$H:$H, "E16")</f>
        <v>0</v>
      </c>
      <c r="AVQ21" s="52">
        <f>SUMIFS(Raw!$I:$I, Raw!$A:$A, Dispositions!AVQ$14, Raw!$F:$F, Dispositions!$C21, Raw!$H:$H, "E16")</f>
        <v>0</v>
      </c>
      <c r="AVR21" s="52">
        <f>SUMIFS(Raw!$I:$I, Raw!$A:$A, Dispositions!AVR$14, Raw!$F:$F, Dispositions!$C21, Raw!$H:$H, "E16")</f>
        <v>0</v>
      </c>
      <c r="AVS21" s="52">
        <f>SUMIFS(Raw!$I:$I, Raw!$A:$A, Dispositions!AVS$14, Raw!$F:$F, Dispositions!$C21, Raw!$H:$H, "E16")</f>
        <v>0</v>
      </c>
      <c r="AVT21" s="53">
        <f>SUMIFS(Raw!$I:$I, Raw!$A:$A, Dispositions!AVT$14, Raw!$F:$F, Dispositions!$C21, Raw!$H:$H, "E16")</f>
        <v>0</v>
      </c>
      <c r="AVV21" s="51">
        <f>SUMIFS(Raw!$I:$I, Raw!$A:$A, Dispositions!AVV$14, Raw!$F:$F, Dispositions!$C21, Raw!$H:$H, "E18")</f>
        <v>0</v>
      </c>
      <c r="AVW21" s="52">
        <f>SUMIFS(Raw!$I:$I, Raw!$A:$A, Dispositions!AVW$14, Raw!$F:$F, Dispositions!$C21, Raw!$H:$H, "E18")</f>
        <v>0</v>
      </c>
      <c r="AVX21" s="52">
        <f>SUMIFS(Raw!$I:$I, Raw!$A:$A, Dispositions!AVX$14, Raw!$F:$F, Dispositions!$C21, Raw!$H:$H, "E18")</f>
        <v>0</v>
      </c>
      <c r="AVY21" s="52">
        <f>SUMIFS(Raw!$I:$I, Raw!$A:$A, Dispositions!AVY$14, Raw!$F:$F, Dispositions!$C21, Raw!$H:$H, "E18")</f>
        <v>0</v>
      </c>
      <c r="AVZ21" s="52">
        <f>SUMIFS(Raw!$I:$I, Raw!$A:$A, Dispositions!AVZ$14, Raw!$F:$F, Dispositions!$C21, Raw!$H:$H, "E18")</f>
        <v>0</v>
      </c>
      <c r="AWA21" s="52">
        <f>SUMIFS(Raw!$I:$I, Raw!$A:$A, Dispositions!AWA$14, Raw!$F:$F, Dispositions!$C21, Raw!$H:$H, "E18")</f>
        <v>0</v>
      </c>
      <c r="AWB21" s="53">
        <f>SUMIFS(Raw!$I:$I, Raw!$A:$A, Dispositions!AWB$14, Raw!$F:$F, Dispositions!$C21, Raw!$H:$H, "E18")</f>
        <v>0</v>
      </c>
      <c r="AWD21" s="51">
        <f>SUMIFS(Raw!$I:$I, Raw!$A:$A, Dispositions!AWD$14, Raw!$F:$F, Dispositions!$C21, Raw!$H:$H, "E34")</f>
        <v>0</v>
      </c>
      <c r="AWE21" s="52">
        <f>SUMIFS(Raw!$I:$I, Raw!$A:$A, Dispositions!AWE$14, Raw!$F:$F, Dispositions!$C21, Raw!$H:$H, "E34")</f>
        <v>0</v>
      </c>
      <c r="AWF21" s="52">
        <f>SUMIFS(Raw!$I:$I, Raw!$A:$A, Dispositions!AWF$14, Raw!$F:$F, Dispositions!$C21, Raw!$H:$H, "E34")</f>
        <v>0</v>
      </c>
      <c r="AWG21" s="52">
        <f>SUMIFS(Raw!$I:$I, Raw!$A:$A, Dispositions!AWG$14, Raw!$F:$F, Dispositions!$C21, Raw!$H:$H, "E34")</f>
        <v>0</v>
      </c>
      <c r="AWH21" s="52">
        <f>SUMIFS(Raw!$I:$I, Raw!$A:$A, Dispositions!AWH$14, Raw!$F:$F, Dispositions!$C21, Raw!$H:$H, "E34")</f>
        <v>0</v>
      </c>
      <c r="AWI21" s="52">
        <f>SUMIFS(Raw!$I:$I, Raw!$A:$A, Dispositions!AWI$14, Raw!$F:$F, Dispositions!$C21, Raw!$H:$H, "E34")</f>
        <v>0</v>
      </c>
      <c r="AWJ21" s="53">
        <f>SUMIFS(Raw!$I:$I, Raw!$A:$A, Dispositions!AWJ$14, Raw!$F:$F, Dispositions!$C21, Raw!$H:$H, "E34")</f>
        <v>0</v>
      </c>
      <c r="AWL21" s="51">
        <f>SUMIFS(Raw!$I:$I, Raw!$A:$A, Dispositions!AWL$14, Raw!$F:$F, Dispositions!$C21, Raw!$H:$H, "E02")</f>
        <v>0</v>
      </c>
      <c r="AWM21" s="52">
        <f>SUMIFS(Raw!$I:$I, Raw!$A:$A, Dispositions!AWM$14, Raw!$F:$F, Dispositions!$C21, Raw!$H:$H, "E02")</f>
        <v>0</v>
      </c>
      <c r="AWN21" s="52">
        <f>SUMIFS(Raw!$I:$I, Raw!$A:$A, Dispositions!AWN$14, Raw!$F:$F, Dispositions!$C21, Raw!$H:$H, "E02")</f>
        <v>0</v>
      </c>
      <c r="AWO21" s="52">
        <f>SUMIFS(Raw!$I:$I, Raw!$A:$A, Dispositions!AWO$14, Raw!$F:$F, Dispositions!$C21, Raw!$H:$H, "E02")</f>
        <v>0</v>
      </c>
      <c r="AWP21" s="52">
        <f>SUMIFS(Raw!$I:$I, Raw!$A:$A, Dispositions!AWP$14, Raw!$F:$F, Dispositions!$C21, Raw!$H:$H, "E02")</f>
        <v>0</v>
      </c>
      <c r="AWQ21" s="52">
        <f>SUMIFS(Raw!$I:$I, Raw!$A:$A, Dispositions!AWQ$14, Raw!$F:$F, Dispositions!$C21, Raw!$H:$H, "E02")</f>
        <v>0</v>
      </c>
      <c r="AWR21" s="53">
        <f>SUMIFS(Raw!$I:$I, Raw!$A:$A, Dispositions!AWR$14, Raw!$F:$F, Dispositions!$C21, Raw!$H:$H, "E02")</f>
        <v>0</v>
      </c>
      <c r="AWT21" s="51">
        <f>SUMIFS(Raw!$I:$I, Raw!$A:$A, Dispositions!AWT$14, Raw!$F:$F, Dispositions!$C21, Raw!$H:$H, "E03")</f>
        <v>0</v>
      </c>
      <c r="AWU21" s="52">
        <f>SUMIFS(Raw!$I:$I, Raw!$A:$A, Dispositions!AWU$14, Raw!$F:$F, Dispositions!$C21, Raw!$H:$H, "E03")</f>
        <v>0</v>
      </c>
      <c r="AWV21" s="52">
        <f>SUMIFS(Raw!$I:$I, Raw!$A:$A, Dispositions!AWV$14, Raw!$F:$F, Dispositions!$C21, Raw!$H:$H, "E03")</f>
        <v>0</v>
      </c>
      <c r="AWW21" s="52">
        <f>SUMIFS(Raw!$I:$I, Raw!$A:$A, Dispositions!AWW$14, Raw!$F:$F, Dispositions!$C21, Raw!$H:$H, "E03")</f>
        <v>0</v>
      </c>
      <c r="AWX21" s="52">
        <f>SUMIFS(Raw!$I:$I, Raw!$A:$A, Dispositions!AWX$14, Raw!$F:$F, Dispositions!$C21, Raw!$H:$H, "E03")</f>
        <v>0</v>
      </c>
      <c r="AWY21" s="52">
        <f>SUMIFS(Raw!$I:$I, Raw!$A:$A, Dispositions!AWY$14, Raw!$F:$F, Dispositions!$C21, Raw!$H:$H, "E03")</f>
        <v>0</v>
      </c>
      <c r="AWZ21" s="53">
        <f>SUMIFS(Raw!$I:$I, Raw!$A:$A, Dispositions!AWZ$14, Raw!$F:$F, Dispositions!$C21, Raw!$H:$H, "E03")</f>
        <v>0</v>
      </c>
      <c r="AXB21" s="51">
        <f>SUMIFS(Raw!$I:$I, Raw!$A:$A, Dispositions!AXB$14, Raw!$F:$F, Dispositions!$C21, Raw!$H:$H, "E05")</f>
        <v>0</v>
      </c>
      <c r="AXC21" s="52">
        <f>SUMIFS(Raw!$I:$I, Raw!$A:$A, Dispositions!AXC$14, Raw!$F:$F, Dispositions!$C21, Raw!$H:$H, "E05")</f>
        <v>0</v>
      </c>
      <c r="AXD21" s="52">
        <f>SUMIFS(Raw!$I:$I, Raw!$A:$A, Dispositions!AXD$14, Raw!$F:$F, Dispositions!$C21, Raw!$H:$H, "E05")</f>
        <v>0</v>
      </c>
      <c r="AXE21" s="52">
        <f>SUMIFS(Raw!$I:$I, Raw!$A:$A, Dispositions!AXE$14, Raw!$F:$F, Dispositions!$C21, Raw!$H:$H, "E05")</f>
        <v>0</v>
      </c>
      <c r="AXF21" s="52">
        <f>SUMIFS(Raw!$I:$I, Raw!$A:$A, Dispositions!AXF$14, Raw!$F:$F, Dispositions!$C21, Raw!$H:$H, "E05")</f>
        <v>0</v>
      </c>
      <c r="AXG21" s="52">
        <f>SUMIFS(Raw!$I:$I, Raw!$A:$A, Dispositions!AXG$14, Raw!$F:$F, Dispositions!$C21, Raw!$H:$H, "E05")</f>
        <v>0</v>
      </c>
      <c r="AXH21" s="53">
        <f>SUMIFS(Raw!$I:$I, Raw!$A:$A, Dispositions!AXH$14, Raw!$F:$F, Dispositions!$C21, Raw!$H:$H, "E05")</f>
        <v>0</v>
      </c>
      <c r="AXJ21" s="51">
        <f>SUMIFS(Raw!$I:$I, Raw!$A:$A, Dispositions!AXJ$14, Raw!$F:$F, Dispositions!$C21, Raw!$H:$H, "E12")</f>
        <v>0</v>
      </c>
      <c r="AXK21" s="52">
        <f>SUMIFS(Raw!$I:$I, Raw!$A:$A, Dispositions!AXK$14, Raw!$F:$F, Dispositions!$C21, Raw!$H:$H, "E12")</f>
        <v>0</v>
      </c>
      <c r="AXL21" s="52">
        <f>SUMIFS(Raw!$I:$I, Raw!$A:$A, Dispositions!AXL$14, Raw!$F:$F, Dispositions!$C21, Raw!$H:$H, "E12")</f>
        <v>0</v>
      </c>
      <c r="AXM21" s="52">
        <f>SUMIFS(Raw!$I:$I, Raw!$A:$A, Dispositions!AXM$14, Raw!$F:$F, Dispositions!$C21, Raw!$H:$H, "E12")</f>
        <v>0</v>
      </c>
      <c r="AXN21" s="52">
        <f>SUMIFS(Raw!$I:$I, Raw!$A:$A, Dispositions!AXN$14, Raw!$F:$F, Dispositions!$C21, Raw!$H:$H, "E12")</f>
        <v>0</v>
      </c>
      <c r="AXO21" s="52">
        <f>SUMIFS(Raw!$I:$I, Raw!$A:$A, Dispositions!AXO$14, Raw!$F:$F, Dispositions!$C21, Raw!$H:$H, "E12")</f>
        <v>0</v>
      </c>
      <c r="AXP21" s="53">
        <f>SUMIFS(Raw!$I:$I, Raw!$A:$A, Dispositions!AXP$14, Raw!$F:$F, Dispositions!$C21, Raw!$H:$H, "E12")</f>
        <v>0</v>
      </c>
      <c r="AXR21" s="51">
        <f>SUMIFS(Raw!$I:$I, Raw!$A:$A, Dispositions!AXR$14, Raw!$F:$F, Dispositions!$C21, Raw!$H:$H, "E13")</f>
        <v>0</v>
      </c>
      <c r="AXS21" s="52">
        <f>SUMIFS(Raw!$I:$I, Raw!$A:$A, Dispositions!AXS$14, Raw!$F:$F, Dispositions!$C21, Raw!$H:$H, "E13")</f>
        <v>0</v>
      </c>
      <c r="AXT21" s="52">
        <f>SUMIFS(Raw!$I:$I, Raw!$A:$A, Dispositions!AXT$14, Raw!$F:$F, Dispositions!$C21, Raw!$H:$H, "E13")</f>
        <v>0</v>
      </c>
      <c r="AXU21" s="52">
        <f>SUMIFS(Raw!$I:$I, Raw!$A:$A, Dispositions!AXU$14, Raw!$F:$F, Dispositions!$C21, Raw!$H:$H, "E13")</f>
        <v>0</v>
      </c>
      <c r="AXV21" s="52">
        <f>SUMIFS(Raw!$I:$I, Raw!$A:$A, Dispositions!AXV$14, Raw!$F:$F, Dispositions!$C21, Raw!$H:$H, "E13")</f>
        <v>0</v>
      </c>
      <c r="AXW21" s="52">
        <f>SUMIFS(Raw!$I:$I, Raw!$A:$A, Dispositions!AXW$14, Raw!$F:$F, Dispositions!$C21, Raw!$H:$H, "E13")</f>
        <v>0</v>
      </c>
      <c r="AXX21" s="53">
        <f>SUMIFS(Raw!$I:$I, Raw!$A:$A, Dispositions!AXX$14, Raw!$F:$F, Dispositions!$C21, Raw!$H:$H, "E13")</f>
        <v>0</v>
      </c>
      <c r="AXZ21" s="51">
        <f>SUMIFS(Raw!$I:$I, Raw!$A:$A, Dispositions!AXZ$14, Raw!$F:$F, Dispositions!$C21, Raw!$H:$H, "E14")</f>
        <v>0</v>
      </c>
      <c r="AYA21" s="52">
        <f>SUMIFS(Raw!$I:$I, Raw!$A:$A, Dispositions!AYA$14, Raw!$F:$F, Dispositions!$C21, Raw!$H:$H, "E14")</f>
        <v>0</v>
      </c>
      <c r="AYB21" s="52">
        <f>SUMIFS(Raw!$I:$I, Raw!$A:$A, Dispositions!AYB$14, Raw!$F:$F, Dispositions!$C21, Raw!$H:$H, "E14")</f>
        <v>0</v>
      </c>
      <c r="AYC21" s="52">
        <f>SUMIFS(Raw!$I:$I, Raw!$A:$A, Dispositions!AYC$14, Raw!$F:$F, Dispositions!$C21, Raw!$H:$H, "E14")</f>
        <v>0</v>
      </c>
      <c r="AYD21" s="52">
        <f>SUMIFS(Raw!$I:$I, Raw!$A:$A, Dispositions!AYD$14, Raw!$F:$F, Dispositions!$C21, Raw!$H:$H, "E14")</f>
        <v>0</v>
      </c>
      <c r="AYE21" s="52">
        <f>SUMIFS(Raw!$I:$I, Raw!$A:$A, Dispositions!AYE$14, Raw!$F:$F, Dispositions!$C21, Raw!$H:$H, "E14")</f>
        <v>0</v>
      </c>
      <c r="AYF21" s="53">
        <f>SUMIFS(Raw!$I:$I, Raw!$A:$A, Dispositions!AYF$14, Raw!$F:$F, Dispositions!$C21, Raw!$H:$H, "E14")</f>
        <v>0</v>
      </c>
      <c r="AYH21" s="51">
        <f>SUMIFS(Raw!$I:$I, Raw!$A:$A, Dispositions!AYH$14, Raw!$F:$F, Dispositions!$C21, Raw!$H:$H, "E15")</f>
        <v>0</v>
      </c>
      <c r="AYI21" s="52">
        <f>SUMIFS(Raw!$I:$I, Raw!$A:$A, Dispositions!AYI$14, Raw!$F:$F, Dispositions!$C21, Raw!$H:$H, "E15")</f>
        <v>0</v>
      </c>
      <c r="AYJ21" s="52">
        <f>SUMIFS(Raw!$I:$I, Raw!$A:$A, Dispositions!AYJ$14, Raw!$F:$F, Dispositions!$C21, Raw!$H:$H, "E15")</f>
        <v>0</v>
      </c>
      <c r="AYK21" s="52">
        <f>SUMIFS(Raw!$I:$I, Raw!$A:$A, Dispositions!AYK$14, Raw!$F:$F, Dispositions!$C21, Raw!$H:$H, "E15")</f>
        <v>0</v>
      </c>
      <c r="AYL21" s="52">
        <f>SUMIFS(Raw!$I:$I, Raw!$A:$A, Dispositions!AYL$14, Raw!$F:$F, Dispositions!$C21, Raw!$H:$H, "E15")</f>
        <v>0</v>
      </c>
      <c r="AYM21" s="52">
        <f>SUMIFS(Raw!$I:$I, Raw!$A:$A, Dispositions!AYM$14, Raw!$F:$F, Dispositions!$C21, Raw!$H:$H, "E15")</f>
        <v>0</v>
      </c>
      <c r="AYN21" s="53">
        <f>SUMIFS(Raw!$I:$I, Raw!$A:$A, Dispositions!AYN$14, Raw!$F:$F, Dispositions!$C21, Raw!$H:$H, "E15")</f>
        <v>0</v>
      </c>
      <c r="AYP21" s="51">
        <f>SUMIFS(Raw!$I:$I, Raw!$A:$A, Dispositions!AYP$14, Raw!$F:$F, Dispositions!$C21, Raw!$H:$H, "E16")</f>
        <v>0</v>
      </c>
      <c r="AYQ21" s="52">
        <f>SUMIFS(Raw!$I:$I, Raw!$A:$A, Dispositions!AYQ$14, Raw!$F:$F, Dispositions!$C21, Raw!$H:$H, "E16")</f>
        <v>0</v>
      </c>
      <c r="AYR21" s="52">
        <f>SUMIFS(Raw!$I:$I, Raw!$A:$A, Dispositions!AYR$14, Raw!$F:$F, Dispositions!$C21, Raw!$H:$H, "E16")</f>
        <v>0</v>
      </c>
      <c r="AYS21" s="52">
        <f>SUMIFS(Raw!$I:$I, Raw!$A:$A, Dispositions!AYS$14, Raw!$F:$F, Dispositions!$C21, Raw!$H:$H, "E16")</f>
        <v>0</v>
      </c>
      <c r="AYT21" s="52">
        <f>SUMIFS(Raw!$I:$I, Raw!$A:$A, Dispositions!AYT$14, Raw!$F:$F, Dispositions!$C21, Raw!$H:$H, "E16")</f>
        <v>0</v>
      </c>
      <c r="AYU21" s="52">
        <f>SUMIFS(Raw!$I:$I, Raw!$A:$A, Dispositions!AYU$14, Raw!$F:$F, Dispositions!$C21, Raw!$H:$H, "E16")</f>
        <v>0</v>
      </c>
      <c r="AYV21" s="53">
        <f>SUMIFS(Raw!$I:$I, Raw!$A:$A, Dispositions!AYV$14, Raw!$F:$F, Dispositions!$C21, Raw!$H:$H, "E16")</f>
        <v>0</v>
      </c>
      <c r="AYX21" s="51">
        <f>SUMIFS(Raw!$I:$I, Raw!$A:$A, Dispositions!AYX$14, Raw!$F:$F, Dispositions!$C21, Raw!$H:$H, "E18")</f>
        <v>0</v>
      </c>
      <c r="AYY21" s="52">
        <f>SUMIFS(Raw!$I:$I, Raw!$A:$A, Dispositions!AYY$14, Raw!$F:$F, Dispositions!$C21, Raw!$H:$H, "E18")</f>
        <v>0</v>
      </c>
      <c r="AYZ21" s="52">
        <f>SUMIFS(Raw!$I:$I, Raw!$A:$A, Dispositions!AYZ$14, Raw!$F:$F, Dispositions!$C21, Raw!$H:$H, "E18")</f>
        <v>0</v>
      </c>
      <c r="AZA21" s="52">
        <f>SUMIFS(Raw!$I:$I, Raw!$A:$A, Dispositions!AZA$14, Raw!$F:$F, Dispositions!$C21, Raw!$H:$H, "E18")</f>
        <v>0</v>
      </c>
      <c r="AZB21" s="52">
        <f>SUMIFS(Raw!$I:$I, Raw!$A:$A, Dispositions!AZB$14, Raw!$F:$F, Dispositions!$C21, Raw!$H:$H, "E18")</f>
        <v>0</v>
      </c>
      <c r="AZC21" s="52">
        <f>SUMIFS(Raw!$I:$I, Raw!$A:$A, Dispositions!AZC$14, Raw!$F:$F, Dispositions!$C21, Raw!$H:$H, "E18")</f>
        <v>0</v>
      </c>
      <c r="AZD21" s="53">
        <f>SUMIFS(Raw!$I:$I, Raw!$A:$A, Dispositions!AZD$14, Raw!$F:$F, Dispositions!$C21, Raw!$H:$H, "E18")</f>
        <v>0</v>
      </c>
      <c r="AZF21" s="51">
        <f>SUMIFS(Raw!$I:$I, Raw!$A:$A, Dispositions!AZF$14, Raw!$F:$F, Dispositions!$C21, Raw!$H:$H, "E34")</f>
        <v>0</v>
      </c>
      <c r="AZG21" s="52">
        <f>SUMIFS(Raw!$I:$I, Raw!$A:$A, Dispositions!AZG$14, Raw!$F:$F, Dispositions!$C21, Raw!$H:$H, "E34")</f>
        <v>0</v>
      </c>
      <c r="AZH21" s="52">
        <f>SUMIFS(Raw!$I:$I, Raw!$A:$A, Dispositions!AZH$14, Raw!$F:$F, Dispositions!$C21, Raw!$H:$H, "E34")</f>
        <v>0</v>
      </c>
      <c r="AZI21" s="52">
        <f>SUMIFS(Raw!$I:$I, Raw!$A:$A, Dispositions!AZI$14, Raw!$F:$F, Dispositions!$C21, Raw!$H:$H, "E34")</f>
        <v>0</v>
      </c>
      <c r="AZJ21" s="52">
        <f>SUMIFS(Raw!$I:$I, Raw!$A:$A, Dispositions!AZJ$14, Raw!$F:$F, Dispositions!$C21, Raw!$H:$H, "E34")</f>
        <v>0</v>
      </c>
      <c r="AZK21" s="52">
        <f>SUMIFS(Raw!$I:$I, Raw!$A:$A, Dispositions!AZK$14, Raw!$F:$F, Dispositions!$C21, Raw!$H:$H, "E34")</f>
        <v>0</v>
      </c>
      <c r="AZL21" s="53">
        <f>SUMIFS(Raw!$I:$I, Raw!$A:$A, Dispositions!AZL$14, Raw!$F:$F, Dispositions!$C21, Raw!$H:$H, "E34")</f>
        <v>0</v>
      </c>
      <c r="AZN21" s="51">
        <f>SUMIFS(Raw!$I:$I, Raw!$A:$A, Dispositions!AZN$14, Raw!$F:$F, Dispositions!$C21, Raw!$H:$H, "E02")</f>
        <v>0</v>
      </c>
      <c r="AZO21" s="52">
        <f>SUMIFS(Raw!$I:$I, Raw!$A:$A, Dispositions!AZO$14, Raw!$F:$F, Dispositions!$C21, Raw!$H:$H, "E02")</f>
        <v>0</v>
      </c>
      <c r="AZP21" s="52">
        <f>SUMIFS(Raw!$I:$I, Raw!$A:$A, Dispositions!AZP$14, Raw!$F:$F, Dispositions!$C21, Raw!$H:$H, "E02")</f>
        <v>0</v>
      </c>
      <c r="AZQ21" s="52">
        <f>SUMIFS(Raw!$I:$I, Raw!$A:$A, Dispositions!AZQ$14, Raw!$F:$F, Dispositions!$C21, Raw!$H:$H, "E02")</f>
        <v>0</v>
      </c>
      <c r="AZR21" s="52">
        <f>SUMIFS(Raw!$I:$I, Raw!$A:$A, Dispositions!AZR$14, Raw!$F:$F, Dispositions!$C21, Raw!$H:$H, "E02")</f>
        <v>0</v>
      </c>
      <c r="AZS21" s="52">
        <f>SUMIFS(Raw!$I:$I, Raw!$A:$A, Dispositions!AZS$14, Raw!$F:$F, Dispositions!$C21, Raw!$H:$H, "E02")</f>
        <v>0</v>
      </c>
      <c r="AZT21" s="53">
        <f>SUMIFS(Raw!$I:$I, Raw!$A:$A, Dispositions!AZT$14, Raw!$F:$F, Dispositions!$C21, Raw!$H:$H, "E02")</f>
        <v>0</v>
      </c>
      <c r="AZV21" s="51">
        <f>SUMIFS(Raw!$I:$I, Raw!$A:$A, Dispositions!AZV$14, Raw!$F:$F, Dispositions!$C21, Raw!$H:$H, "E03")</f>
        <v>0</v>
      </c>
      <c r="AZW21" s="52">
        <f>SUMIFS(Raw!$I:$I, Raw!$A:$A, Dispositions!AZW$14, Raw!$F:$F, Dispositions!$C21, Raw!$H:$H, "E03")</f>
        <v>0</v>
      </c>
      <c r="AZX21" s="52">
        <f>SUMIFS(Raw!$I:$I, Raw!$A:$A, Dispositions!AZX$14, Raw!$F:$F, Dispositions!$C21, Raw!$H:$H, "E03")</f>
        <v>0</v>
      </c>
      <c r="AZY21" s="52">
        <f>SUMIFS(Raw!$I:$I, Raw!$A:$A, Dispositions!AZY$14, Raw!$F:$F, Dispositions!$C21, Raw!$H:$H, "E03")</f>
        <v>0</v>
      </c>
      <c r="AZZ21" s="52">
        <f>SUMIFS(Raw!$I:$I, Raw!$A:$A, Dispositions!AZZ$14, Raw!$F:$F, Dispositions!$C21, Raw!$H:$H, "E03")</f>
        <v>0</v>
      </c>
      <c r="BAA21" s="52">
        <f>SUMIFS(Raw!$I:$I, Raw!$A:$A, Dispositions!BAA$14, Raw!$F:$F, Dispositions!$C21, Raw!$H:$H, "E03")</f>
        <v>0</v>
      </c>
      <c r="BAB21" s="53">
        <f>SUMIFS(Raw!$I:$I, Raw!$A:$A, Dispositions!BAB$14, Raw!$F:$F, Dispositions!$C21, Raw!$H:$H, "E03")</f>
        <v>0</v>
      </c>
      <c r="BAD21" s="51">
        <f>SUMIFS(Raw!$I:$I, Raw!$A:$A, Dispositions!BAD$14, Raw!$F:$F, Dispositions!$C21, Raw!$H:$H, "E05")</f>
        <v>0</v>
      </c>
      <c r="BAE21" s="52">
        <f>SUMIFS(Raw!$I:$I, Raw!$A:$A, Dispositions!BAE$14, Raw!$F:$F, Dispositions!$C21, Raw!$H:$H, "E05")</f>
        <v>0</v>
      </c>
      <c r="BAF21" s="52">
        <f>SUMIFS(Raw!$I:$I, Raw!$A:$A, Dispositions!BAF$14, Raw!$F:$F, Dispositions!$C21, Raw!$H:$H, "E05")</f>
        <v>0</v>
      </c>
      <c r="BAG21" s="52">
        <f>SUMIFS(Raw!$I:$I, Raw!$A:$A, Dispositions!BAG$14, Raw!$F:$F, Dispositions!$C21, Raw!$H:$H, "E05")</f>
        <v>0</v>
      </c>
      <c r="BAH21" s="52">
        <f>SUMIFS(Raw!$I:$I, Raw!$A:$A, Dispositions!BAH$14, Raw!$F:$F, Dispositions!$C21, Raw!$H:$H, "E05")</f>
        <v>0</v>
      </c>
      <c r="BAI21" s="52">
        <f>SUMIFS(Raw!$I:$I, Raw!$A:$A, Dispositions!BAI$14, Raw!$F:$F, Dispositions!$C21, Raw!$H:$H, "E05")</f>
        <v>0</v>
      </c>
      <c r="BAJ21" s="53">
        <f>SUMIFS(Raw!$I:$I, Raw!$A:$A, Dispositions!BAJ$14, Raw!$F:$F, Dispositions!$C21, Raw!$H:$H, "E05")</f>
        <v>0</v>
      </c>
      <c r="BAL21" s="51">
        <f>SUMIFS(Raw!$I:$I, Raw!$A:$A, Dispositions!BAL$14, Raw!$F:$F, Dispositions!$C21, Raw!$H:$H, "E12")</f>
        <v>0</v>
      </c>
      <c r="BAM21" s="52">
        <f>SUMIFS(Raw!$I:$I, Raw!$A:$A, Dispositions!BAM$14, Raw!$F:$F, Dispositions!$C21, Raw!$H:$H, "E12")</f>
        <v>0</v>
      </c>
      <c r="BAN21" s="52">
        <f>SUMIFS(Raw!$I:$I, Raw!$A:$A, Dispositions!BAN$14, Raw!$F:$F, Dispositions!$C21, Raw!$H:$H, "E12")</f>
        <v>0</v>
      </c>
      <c r="BAO21" s="52">
        <f>SUMIFS(Raw!$I:$I, Raw!$A:$A, Dispositions!BAO$14, Raw!$F:$F, Dispositions!$C21, Raw!$H:$H, "E12")</f>
        <v>0</v>
      </c>
      <c r="BAP21" s="52">
        <f>SUMIFS(Raw!$I:$I, Raw!$A:$A, Dispositions!BAP$14, Raw!$F:$F, Dispositions!$C21, Raw!$H:$H, "E12")</f>
        <v>0</v>
      </c>
      <c r="BAQ21" s="52">
        <f>SUMIFS(Raw!$I:$I, Raw!$A:$A, Dispositions!BAQ$14, Raw!$F:$F, Dispositions!$C21, Raw!$H:$H, "E12")</f>
        <v>0</v>
      </c>
      <c r="BAR21" s="53">
        <f>SUMIFS(Raw!$I:$I, Raw!$A:$A, Dispositions!BAR$14, Raw!$F:$F, Dispositions!$C21, Raw!$H:$H, "E12")</f>
        <v>0</v>
      </c>
      <c r="BAT21" s="51">
        <f>SUMIFS(Raw!$I:$I, Raw!$A:$A, Dispositions!BAT$14, Raw!$F:$F, Dispositions!$C21, Raw!$H:$H, "E13")</f>
        <v>0</v>
      </c>
      <c r="BAU21" s="52">
        <f>SUMIFS(Raw!$I:$I, Raw!$A:$A, Dispositions!BAU$14, Raw!$F:$F, Dispositions!$C21, Raw!$H:$H, "E13")</f>
        <v>0</v>
      </c>
      <c r="BAV21" s="52">
        <f>SUMIFS(Raw!$I:$I, Raw!$A:$A, Dispositions!BAV$14, Raw!$F:$F, Dispositions!$C21, Raw!$H:$H, "E13")</f>
        <v>0</v>
      </c>
      <c r="BAW21" s="52">
        <f>SUMIFS(Raw!$I:$I, Raw!$A:$A, Dispositions!BAW$14, Raw!$F:$F, Dispositions!$C21, Raw!$H:$H, "E13")</f>
        <v>0</v>
      </c>
      <c r="BAX21" s="52">
        <f>SUMIFS(Raw!$I:$I, Raw!$A:$A, Dispositions!BAX$14, Raw!$F:$F, Dispositions!$C21, Raw!$H:$H, "E13")</f>
        <v>0</v>
      </c>
      <c r="BAY21" s="52">
        <f>SUMIFS(Raw!$I:$I, Raw!$A:$A, Dispositions!BAY$14, Raw!$F:$F, Dispositions!$C21, Raw!$H:$H, "E13")</f>
        <v>0</v>
      </c>
      <c r="BAZ21" s="53">
        <f>SUMIFS(Raw!$I:$I, Raw!$A:$A, Dispositions!BAZ$14, Raw!$F:$F, Dispositions!$C21, Raw!$H:$H, "E13")</f>
        <v>0</v>
      </c>
      <c r="BBB21" s="51">
        <f>SUMIFS(Raw!$I:$I, Raw!$A:$A, Dispositions!BBB$14, Raw!$F:$F, Dispositions!$C21, Raw!$H:$H, "E14")</f>
        <v>0</v>
      </c>
      <c r="BBC21" s="52">
        <f>SUMIFS(Raw!$I:$I, Raw!$A:$A, Dispositions!BBC$14, Raw!$F:$F, Dispositions!$C21, Raw!$H:$H, "E14")</f>
        <v>0</v>
      </c>
      <c r="BBD21" s="52">
        <f>SUMIFS(Raw!$I:$I, Raw!$A:$A, Dispositions!BBD$14, Raw!$F:$F, Dispositions!$C21, Raw!$H:$H, "E14")</f>
        <v>0</v>
      </c>
      <c r="BBE21" s="52">
        <f>SUMIFS(Raw!$I:$I, Raw!$A:$A, Dispositions!BBE$14, Raw!$F:$F, Dispositions!$C21, Raw!$H:$H, "E14")</f>
        <v>0</v>
      </c>
      <c r="BBF21" s="52">
        <f>SUMIFS(Raw!$I:$I, Raw!$A:$A, Dispositions!BBF$14, Raw!$F:$F, Dispositions!$C21, Raw!$H:$H, "E14")</f>
        <v>0</v>
      </c>
      <c r="BBG21" s="52">
        <f>SUMIFS(Raw!$I:$I, Raw!$A:$A, Dispositions!BBG$14, Raw!$F:$F, Dispositions!$C21, Raw!$H:$H, "E14")</f>
        <v>0</v>
      </c>
      <c r="BBH21" s="53">
        <f>SUMIFS(Raw!$I:$I, Raw!$A:$A, Dispositions!BBH$14, Raw!$F:$F, Dispositions!$C21, Raw!$H:$H, "E14")</f>
        <v>0</v>
      </c>
      <c r="BBJ21" s="51">
        <f>SUMIFS(Raw!$I:$I, Raw!$A:$A, Dispositions!BBJ$14, Raw!$F:$F, Dispositions!$C21, Raw!$H:$H, "E15")</f>
        <v>0</v>
      </c>
      <c r="BBK21" s="52">
        <f>SUMIFS(Raw!$I:$I, Raw!$A:$A, Dispositions!BBK$14, Raw!$F:$F, Dispositions!$C21, Raw!$H:$H, "E15")</f>
        <v>0</v>
      </c>
      <c r="BBL21" s="52">
        <f>SUMIFS(Raw!$I:$I, Raw!$A:$A, Dispositions!BBL$14, Raw!$F:$F, Dispositions!$C21, Raw!$H:$H, "E15")</f>
        <v>0</v>
      </c>
      <c r="BBM21" s="52">
        <f>SUMIFS(Raw!$I:$I, Raw!$A:$A, Dispositions!BBM$14, Raw!$F:$F, Dispositions!$C21, Raw!$H:$H, "E15")</f>
        <v>0</v>
      </c>
      <c r="BBN21" s="52">
        <f>SUMIFS(Raw!$I:$I, Raw!$A:$A, Dispositions!BBN$14, Raw!$F:$F, Dispositions!$C21, Raw!$H:$H, "E15")</f>
        <v>0</v>
      </c>
      <c r="BBO21" s="52">
        <f>SUMIFS(Raw!$I:$I, Raw!$A:$A, Dispositions!BBO$14, Raw!$F:$F, Dispositions!$C21, Raw!$H:$H, "E15")</f>
        <v>0</v>
      </c>
      <c r="BBP21" s="53">
        <f>SUMIFS(Raw!$I:$I, Raw!$A:$A, Dispositions!BBP$14, Raw!$F:$F, Dispositions!$C21, Raw!$H:$H, "E15")</f>
        <v>0</v>
      </c>
      <c r="BBR21" s="51">
        <f>SUMIFS(Raw!$I:$I, Raw!$A:$A, Dispositions!BBR$14, Raw!$F:$F, Dispositions!$C21, Raw!$H:$H, "E16")</f>
        <v>0</v>
      </c>
      <c r="BBS21" s="52">
        <f>SUMIFS(Raw!$I:$I, Raw!$A:$A, Dispositions!BBS$14, Raw!$F:$F, Dispositions!$C21, Raw!$H:$H, "E16")</f>
        <v>0</v>
      </c>
      <c r="BBT21" s="52">
        <f>SUMIFS(Raw!$I:$I, Raw!$A:$A, Dispositions!BBT$14, Raw!$F:$F, Dispositions!$C21, Raw!$H:$H, "E16")</f>
        <v>0</v>
      </c>
      <c r="BBU21" s="52">
        <f>SUMIFS(Raw!$I:$I, Raw!$A:$A, Dispositions!BBU$14, Raw!$F:$F, Dispositions!$C21, Raw!$H:$H, "E16")</f>
        <v>0</v>
      </c>
      <c r="BBV21" s="52">
        <f>SUMIFS(Raw!$I:$I, Raw!$A:$A, Dispositions!BBV$14, Raw!$F:$F, Dispositions!$C21, Raw!$H:$H, "E16")</f>
        <v>0</v>
      </c>
      <c r="BBW21" s="52">
        <f>SUMIFS(Raw!$I:$I, Raw!$A:$A, Dispositions!BBW$14, Raw!$F:$F, Dispositions!$C21, Raw!$H:$H, "E16")</f>
        <v>0</v>
      </c>
      <c r="BBX21" s="53">
        <f>SUMIFS(Raw!$I:$I, Raw!$A:$A, Dispositions!BBX$14, Raw!$F:$F, Dispositions!$C21, Raw!$H:$H, "E16")</f>
        <v>0</v>
      </c>
      <c r="BBZ21" s="51">
        <f>SUMIFS(Raw!$I:$I, Raw!$A:$A, Dispositions!BBZ$14, Raw!$F:$F, Dispositions!$C21, Raw!$H:$H, "E18")</f>
        <v>0</v>
      </c>
      <c r="BCA21" s="52">
        <f>SUMIFS(Raw!$I:$I, Raw!$A:$A, Dispositions!BCA$14, Raw!$F:$F, Dispositions!$C21, Raw!$H:$H, "E18")</f>
        <v>0</v>
      </c>
      <c r="BCB21" s="52">
        <f>SUMIFS(Raw!$I:$I, Raw!$A:$A, Dispositions!BCB$14, Raw!$F:$F, Dispositions!$C21, Raw!$H:$H, "E18")</f>
        <v>0</v>
      </c>
      <c r="BCC21" s="52">
        <f>SUMIFS(Raw!$I:$I, Raw!$A:$A, Dispositions!BCC$14, Raw!$F:$F, Dispositions!$C21, Raw!$H:$H, "E18")</f>
        <v>0</v>
      </c>
      <c r="BCD21" s="52">
        <f>SUMIFS(Raw!$I:$I, Raw!$A:$A, Dispositions!BCD$14, Raw!$F:$F, Dispositions!$C21, Raw!$H:$H, "E18")</f>
        <v>0</v>
      </c>
      <c r="BCE21" s="52">
        <f>SUMIFS(Raw!$I:$I, Raw!$A:$A, Dispositions!BCE$14, Raw!$F:$F, Dispositions!$C21, Raw!$H:$H, "E18")</f>
        <v>0</v>
      </c>
      <c r="BCF21" s="53">
        <f>SUMIFS(Raw!$I:$I, Raw!$A:$A, Dispositions!BCF$14, Raw!$F:$F, Dispositions!$C21, Raw!$H:$H, "E18")</f>
        <v>0</v>
      </c>
      <c r="BCH21" s="51">
        <f>SUMIFS(Raw!$I:$I, Raw!$A:$A, Dispositions!BCH$14, Raw!$F:$F, Dispositions!$C21, Raw!$H:$H, "E34")</f>
        <v>0</v>
      </c>
      <c r="BCI21" s="52">
        <f>SUMIFS(Raw!$I:$I, Raw!$A:$A, Dispositions!BCI$14, Raw!$F:$F, Dispositions!$C21, Raw!$H:$H, "E34")</f>
        <v>0</v>
      </c>
      <c r="BCJ21" s="52">
        <f>SUMIFS(Raw!$I:$I, Raw!$A:$A, Dispositions!BCJ$14, Raw!$F:$F, Dispositions!$C21, Raw!$H:$H, "E34")</f>
        <v>0</v>
      </c>
      <c r="BCK21" s="52">
        <f>SUMIFS(Raw!$I:$I, Raw!$A:$A, Dispositions!BCK$14, Raw!$F:$F, Dispositions!$C21, Raw!$H:$H, "E34")</f>
        <v>0</v>
      </c>
      <c r="BCL21" s="52">
        <f>SUMIFS(Raw!$I:$I, Raw!$A:$A, Dispositions!BCL$14, Raw!$F:$F, Dispositions!$C21, Raw!$H:$H, "E34")</f>
        <v>0</v>
      </c>
      <c r="BCM21" s="52">
        <f>SUMIFS(Raw!$I:$I, Raw!$A:$A, Dispositions!BCM$14, Raw!$F:$F, Dispositions!$C21, Raw!$H:$H, "E34")</f>
        <v>0</v>
      </c>
      <c r="BCN21" s="53">
        <f>SUMIFS(Raw!$I:$I, Raw!$A:$A, Dispositions!BCN$14, Raw!$F:$F, Dispositions!$C21, Raw!$H:$H, "E34")</f>
        <v>0</v>
      </c>
      <c r="BCP21" s="51">
        <f>SUMIFS(Raw!$I:$I, Raw!$A:$A, Dispositions!BCP$14, Raw!$F:$F, Dispositions!$C21, Raw!$H:$H, "E02")</f>
        <v>0</v>
      </c>
      <c r="BCQ21" s="52">
        <f>SUMIFS(Raw!$I:$I, Raw!$A:$A, Dispositions!BCQ$14, Raw!$F:$F, Dispositions!$C21, Raw!$H:$H, "E02")</f>
        <v>0</v>
      </c>
      <c r="BCR21" s="52">
        <f>SUMIFS(Raw!$I:$I, Raw!$A:$A, Dispositions!BCR$14, Raw!$F:$F, Dispositions!$C21, Raw!$H:$H, "E02")</f>
        <v>0</v>
      </c>
      <c r="BCS21" s="52">
        <f>SUMIFS(Raw!$I:$I, Raw!$A:$A, Dispositions!BCS$14, Raw!$F:$F, Dispositions!$C21, Raw!$H:$H, "E02")</f>
        <v>0</v>
      </c>
      <c r="BCT21" s="52">
        <f>SUMIFS(Raw!$I:$I, Raw!$A:$A, Dispositions!BCT$14, Raw!$F:$F, Dispositions!$C21, Raw!$H:$H, "E02")</f>
        <v>0</v>
      </c>
      <c r="BCU21" s="52">
        <f>SUMIFS(Raw!$I:$I, Raw!$A:$A, Dispositions!BCU$14, Raw!$F:$F, Dispositions!$C21, Raw!$H:$H, "E02")</f>
        <v>0</v>
      </c>
      <c r="BCV21" s="53">
        <f>SUMIFS(Raw!$I:$I, Raw!$A:$A, Dispositions!BCV$14, Raw!$F:$F, Dispositions!$C21, Raw!$H:$H, "E02")</f>
        <v>0</v>
      </c>
      <c r="BCX21" s="51">
        <f>SUMIFS(Raw!$I:$I, Raw!$A:$A, Dispositions!BCX$14, Raw!$F:$F, Dispositions!$C21, Raw!$H:$H, "E03")</f>
        <v>0</v>
      </c>
      <c r="BCY21" s="52">
        <f>SUMIFS(Raw!$I:$I, Raw!$A:$A, Dispositions!BCY$14, Raw!$F:$F, Dispositions!$C21, Raw!$H:$H, "E03")</f>
        <v>0</v>
      </c>
      <c r="BCZ21" s="52">
        <f>SUMIFS(Raw!$I:$I, Raw!$A:$A, Dispositions!BCZ$14, Raw!$F:$F, Dispositions!$C21, Raw!$H:$H, "E03")</f>
        <v>0</v>
      </c>
      <c r="BDA21" s="52">
        <f>SUMIFS(Raw!$I:$I, Raw!$A:$A, Dispositions!BDA$14, Raw!$F:$F, Dispositions!$C21, Raw!$H:$H, "E03")</f>
        <v>0</v>
      </c>
      <c r="BDB21" s="52">
        <f>SUMIFS(Raw!$I:$I, Raw!$A:$A, Dispositions!BDB$14, Raw!$F:$F, Dispositions!$C21, Raw!$H:$H, "E03")</f>
        <v>0</v>
      </c>
      <c r="BDC21" s="52">
        <f>SUMIFS(Raw!$I:$I, Raw!$A:$A, Dispositions!BDC$14, Raw!$F:$F, Dispositions!$C21, Raw!$H:$H, "E03")</f>
        <v>0</v>
      </c>
      <c r="BDD21" s="53">
        <f>SUMIFS(Raw!$I:$I, Raw!$A:$A, Dispositions!BDD$14, Raw!$F:$F, Dispositions!$C21, Raw!$H:$H, "E03")</f>
        <v>0</v>
      </c>
      <c r="BDF21" s="51">
        <f>SUMIFS(Raw!$I:$I, Raw!$A:$A, Dispositions!BDF$14, Raw!$F:$F, Dispositions!$C21, Raw!$H:$H, "E05")</f>
        <v>0</v>
      </c>
      <c r="BDG21" s="52">
        <f>SUMIFS(Raw!$I:$I, Raw!$A:$A, Dispositions!BDG$14, Raw!$F:$F, Dispositions!$C21, Raw!$H:$H, "E05")</f>
        <v>0</v>
      </c>
      <c r="BDH21" s="52">
        <f>SUMIFS(Raw!$I:$I, Raw!$A:$A, Dispositions!BDH$14, Raw!$F:$F, Dispositions!$C21, Raw!$H:$H, "E05")</f>
        <v>0</v>
      </c>
      <c r="BDI21" s="52">
        <f>SUMIFS(Raw!$I:$I, Raw!$A:$A, Dispositions!BDI$14, Raw!$F:$F, Dispositions!$C21, Raw!$H:$H, "E05")</f>
        <v>0</v>
      </c>
      <c r="BDJ21" s="52">
        <f>SUMIFS(Raw!$I:$I, Raw!$A:$A, Dispositions!BDJ$14, Raw!$F:$F, Dispositions!$C21, Raw!$H:$H, "E05")</f>
        <v>0</v>
      </c>
      <c r="BDK21" s="52">
        <f>SUMIFS(Raw!$I:$I, Raw!$A:$A, Dispositions!BDK$14, Raw!$F:$F, Dispositions!$C21, Raw!$H:$H, "E05")</f>
        <v>0</v>
      </c>
      <c r="BDL21" s="53">
        <f>SUMIFS(Raw!$I:$I, Raw!$A:$A, Dispositions!BDL$14, Raw!$F:$F, Dispositions!$C21, Raw!$H:$H, "E05")</f>
        <v>0</v>
      </c>
      <c r="BDN21" s="51">
        <f>SUMIFS(Raw!$I:$I, Raw!$A:$A, Dispositions!BDN$14, Raw!$F:$F, Dispositions!$C21, Raw!$H:$H, "E12")</f>
        <v>0</v>
      </c>
      <c r="BDO21" s="52">
        <f>SUMIFS(Raw!$I:$I, Raw!$A:$A, Dispositions!BDO$14, Raw!$F:$F, Dispositions!$C21, Raw!$H:$H, "E12")</f>
        <v>0</v>
      </c>
      <c r="BDP21" s="52">
        <f>SUMIFS(Raw!$I:$I, Raw!$A:$A, Dispositions!BDP$14, Raw!$F:$F, Dispositions!$C21, Raw!$H:$H, "E12")</f>
        <v>0</v>
      </c>
      <c r="BDQ21" s="52">
        <f>SUMIFS(Raw!$I:$I, Raw!$A:$A, Dispositions!BDQ$14, Raw!$F:$F, Dispositions!$C21, Raw!$H:$H, "E12")</f>
        <v>0</v>
      </c>
      <c r="BDR21" s="52">
        <f>SUMIFS(Raw!$I:$I, Raw!$A:$A, Dispositions!BDR$14, Raw!$F:$F, Dispositions!$C21, Raw!$H:$H, "E12")</f>
        <v>0</v>
      </c>
      <c r="BDS21" s="52">
        <f>SUMIFS(Raw!$I:$I, Raw!$A:$A, Dispositions!BDS$14, Raw!$F:$F, Dispositions!$C21, Raw!$H:$H, "E12")</f>
        <v>0</v>
      </c>
      <c r="BDT21" s="53">
        <f>SUMIFS(Raw!$I:$I, Raw!$A:$A, Dispositions!BDT$14, Raw!$F:$F, Dispositions!$C21, Raw!$H:$H, "E12")</f>
        <v>0</v>
      </c>
      <c r="BDV21" s="51">
        <f>SUMIFS(Raw!$I:$I, Raw!$A:$A, Dispositions!BDV$14, Raw!$F:$F, Dispositions!$C21, Raw!$H:$H, "E13")</f>
        <v>0</v>
      </c>
      <c r="BDW21" s="52">
        <f>SUMIFS(Raw!$I:$I, Raw!$A:$A, Dispositions!BDW$14, Raw!$F:$F, Dispositions!$C21, Raw!$H:$H, "E13")</f>
        <v>0</v>
      </c>
      <c r="BDX21" s="52">
        <f>SUMIFS(Raw!$I:$I, Raw!$A:$A, Dispositions!BDX$14, Raw!$F:$F, Dispositions!$C21, Raw!$H:$H, "E13")</f>
        <v>0</v>
      </c>
      <c r="BDY21" s="52">
        <f>SUMIFS(Raw!$I:$I, Raw!$A:$A, Dispositions!BDY$14, Raw!$F:$F, Dispositions!$C21, Raw!$H:$H, "E13")</f>
        <v>0</v>
      </c>
      <c r="BDZ21" s="52">
        <f>SUMIFS(Raw!$I:$I, Raw!$A:$A, Dispositions!BDZ$14, Raw!$F:$F, Dispositions!$C21, Raw!$H:$H, "E13")</f>
        <v>0</v>
      </c>
      <c r="BEA21" s="52">
        <f>SUMIFS(Raw!$I:$I, Raw!$A:$A, Dispositions!BEA$14, Raw!$F:$F, Dispositions!$C21, Raw!$H:$H, "E13")</f>
        <v>0</v>
      </c>
      <c r="BEB21" s="53">
        <f>SUMIFS(Raw!$I:$I, Raw!$A:$A, Dispositions!BEB$14, Raw!$F:$F, Dispositions!$C21, Raw!$H:$H, "E13")</f>
        <v>0</v>
      </c>
      <c r="BED21" s="51">
        <f>SUMIFS(Raw!$I:$I, Raw!$A:$A, Dispositions!BED$14, Raw!$F:$F, Dispositions!$C21, Raw!$H:$H, "E14")</f>
        <v>0</v>
      </c>
      <c r="BEE21" s="52">
        <f>SUMIFS(Raw!$I:$I, Raw!$A:$A, Dispositions!BEE$14, Raw!$F:$F, Dispositions!$C21, Raw!$H:$H, "E14")</f>
        <v>0</v>
      </c>
      <c r="BEF21" s="52">
        <f>SUMIFS(Raw!$I:$I, Raw!$A:$A, Dispositions!BEF$14, Raw!$F:$F, Dispositions!$C21, Raw!$H:$H, "E14")</f>
        <v>0</v>
      </c>
      <c r="BEG21" s="52">
        <f>SUMIFS(Raw!$I:$I, Raw!$A:$A, Dispositions!BEG$14, Raw!$F:$F, Dispositions!$C21, Raw!$H:$H, "E14")</f>
        <v>0</v>
      </c>
      <c r="BEH21" s="52">
        <f>SUMIFS(Raw!$I:$I, Raw!$A:$A, Dispositions!BEH$14, Raw!$F:$F, Dispositions!$C21, Raw!$H:$H, "E14")</f>
        <v>0</v>
      </c>
      <c r="BEI21" s="52">
        <f>SUMIFS(Raw!$I:$I, Raw!$A:$A, Dispositions!BEI$14, Raw!$F:$F, Dispositions!$C21, Raw!$H:$H, "E14")</f>
        <v>0</v>
      </c>
      <c r="BEJ21" s="53">
        <f>SUMIFS(Raw!$I:$I, Raw!$A:$A, Dispositions!BEJ$14, Raw!$F:$F, Dispositions!$C21, Raw!$H:$H, "E14")</f>
        <v>0</v>
      </c>
      <c r="BEL21" s="51">
        <f>SUMIFS(Raw!$I:$I, Raw!$A:$A, Dispositions!BEL$14, Raw!$F:$F, Dispositions!$C21, Raw!$H:$H, "E15")</f>
        <v>0</v>
      </c>
      <c r="BEM21" s="52">
        <f>SUMIFS(Raw!$I:$I, Raw!$A:$A, Dispositions!BEM$14, Raw!$F:$F, Dispositions!$C21, Raw!$H:$H, "E15")</f>
        <v>0</v>
      </c>
      <c r="BEN21" s="52">
        <f>SUMIFS(Raw!$I:$I, Raw!$A:$A, Dispositions!BEN$14, Raw!$F:$F, Dispositions!$C21, Raw!$H:$H, "E15")</f>
        <v>0</v>
      </c>
      <c r="BEO21" s="52">
        <f>SUMIFS(Raw!$I:$I, Raw!$A:$A, Dispositions!BEO$14, Raw!$F:$F, Dispositions!$C21, Raw!$H:$H, "E15")</f>
        <v>0</v>
      </c>
      <c r="BEP21" s="52">
        <f>SUMIFS(Raw!$I:$I, Raw!$A:$A, Dispositions!BEP$14, Raw!$F:$F, Dispositions!$C21, Raw!$H:$H, "E15")</f>
        <v>0</v>
      </c>
      <c r="BEQ21" s="52">
        <f>SUMIFS(Raw!$I:$I, Raw!$A:$A, Dispositions!BEQ$14, Raw!$F:$F, Dispositions!$C21, Raw!$H:$H, "E15")</f>
        <v>0</v>
      </c>
      <c r="BER21" s="53">
        <f>SUMIFS(Raw!$I:$I, Raw!$A:$A, Dispositions!BER$14, Raw!$F:$F, Dispositions!$C21, Raw!$H:$H, "E15")</f>
        <v>0</v>
      </c>
      <c r="BET21" s="51">
        <f>SUMIFS(Raw!$I:$I, Raw!$A:$A, Dispositions!BET$14, Raw!$F:$F, Dispositions!$C21, Raw!$H:$H, "E16")</f>
        <v>0</v>
      </c>
      <c r="BEU21" s="52">
        <f>SUMIFS(Raw!$I:$I, Raw!$A:$A, Dispositions!BEU$14, Raw!$F:$F, Dispositions!$C21, Raw!$H:$H, "E16")</f>
        <v>0</v>
      </c>
      <c r="BEV21" s="52">
        <f>SUMIFS(Raw!$I:$I, Raw!$A:$A, Dispositions!BEV$14, Raw!$F:$F, Dispositions!$C21, Raw!$H:$H, "E16")</f>
        <v>0</v>
      </c>
      <c r="BEW21" s="52">
        <f>SUMIFS(Raw!$I:$I, Raw!$A:$A, Dispositions!BEW$14, Raw!$F:$F, Dispositions!$C21, Raw!$H:$H, "E16")</f>
        <v>0</v>
      </c>
      <c r="BEX21" s="52">
        <f>SUMIFS(Raw!$I:$I, Raw!$A:$A, Dispositions!BEX$14, Raw!$F:$F, Dispositions!$C21, Raw!$H:$H, "E16")</f>
        <v>0</v>
      </c>
      <c r="BEY21" s="52">
        <f>SUMIFS(Raw!$I:$I, Raw!$A:$A, Dispositions!BEY$14, Raw!$F:$F, Dispositions!$C21, Raw!$H:$H, "E16")</f>
        <v>0</v>
      </c>
      <c r="BEZ21" s="53">
        <f>SUMIFS(Raw!$I:$I, Raw!$A:$A, Dispositions!BEZ$14, Raw!$F:$F, Dispositions!$C21, Raw!$H:$H, "E16")</f>
        <v>0</v>
      </c>
      <c r="BFB21" s="51">
        <f>SUMIFS(Raw!$I:$I, Raw!$A:$A, Dispositions!BFB$14, Raw!$F:$F, Dispositions!$C21, Raw!$H:$H, "E18")</f>
        <v>0</v>
      </c>
      <c r="BFC21" s="52">
        <f>SUMIFS(Raw!$I:$I, Raw!$A:$A, Dispositions!BFC$14, Raw!$F:$F, Dispositions!$C21, Raw!$H:$H, "E18")</f>
        <v>0</v>
      </c>
      <c r="BFD21" s="52">
        <f>SUMIFS(Raw!$I:$I, Raw!$A:$A, Dispositions!BFD$14, Raw!$F:$F, Dispositions!$C21, Raw!$H:$H, "E18")</f>
        <v>0</v>
      </c>
      <c r="BFE21" s="52">
        <f>SUMIFS(Raw!$I:$I, Raw!$A:$A, Dispositions!BFE$14, Raw!$F:$F, Dispositions!$C21, Raw!$H:$H, "E18")</f>
        <v>0</v>
      </c>
      <c r="BFF21" s="52">
        <f>SUMIFS(Raw!$I:$I, Raw!$A:$A, Dispositions!BFF$14, Raw!$F:$F, Dispositions!$C21, Raw!$H:$H, "E18")</f>
        <v>0</v>
      </c>
      <c r="BFG21" s="52">
        <f>SUMIFS(Raw!$I:$I, Raw!$A:$A, Dispositions!BFG$14, Raw!$F:$F, Dispositions!$C21, Raw!$H:$H, "E18")</f>
        <v>0</v>
      </c>
      <c r="BFH21" s="53">
        <f>SUMIFS(Raw!$I:$I, Raw!$A:$A, Dispositions!BFH$14, Raw!$F:$F, Dispositions!$C21, Raw!$H:$H, "E18")</f>
        <v>0</v>
      </c>
      <c r="BFJ21" s="51">
        <f>SUMIFS(Raw!$I:$I, Raw!$A:$A, Dispositions!BFJ$14, Raw!$F:$F, Dispositions!$C21, Raw!$H:$H, "E34")</f>
        <v>0</v>
      </c>
      <c r="BFK21" s="52">
        <f>SUMIFS(Raw!$I:$I, Raw!$A:$A, Dispositions!BFK$14, Raw!$F:$F, Dispositions!$C21, Raw!$H:$H, "E34")</f>
        <v>0</v>
      </c>
      <c r="BFL21" s="52">
        <f>SUMIFS(Raw!$I:$I, Raw!$A:$A, Dispositions!BFL$14, Raw!$F:$F, Dispositions!$C21, Raw!$H:$H, "E34")</f>
        <v>0</v>
      </c>
      <c r="BFM21" s="52">
        <f>SUMIFS(Raw!$I:$I, Raw!$A:$A, Dispositions!BFM$14, Raw!$F:$F, Dispositions!$C21, Raw!$H:$H, "E34")</f>
        <v>0</v>
      </c>
      <c r="BFN21" s="52">
        <f>SUMIFS(Raw!$I:$I, Raw!$A:$A, Dispositions!BFN$14, Raw!$F:$F, Dispositions!$C21, Raw!$H:$H, "E34")</f>
        <v>0</v>
      </c>
      <c r="BFO21" s="52">
        <f>SUMIFS(Raw!$I:$I, Raw!$A:$A, Dispositions!BFO$14, Raw!$F:$F, Dispositions!$C21, Raw!$H:$H, "E34")</f>
        <v>0</v>
      </c>
      <c r="BFP21" s="53">
        <f>SUMIFS(Raw!$I:$I, Raw!$A:$A, Dispositions!BFP$14, Raw!$F:$F, Dispositions!$C21, Raw!$H:$H, "E34")</f>
        <v>0</v>
      </c>
    </row>
    <row r="22" spans="2:1524" x14ac:dyDescent="0.35">
      <c r="B22" s="43" t="s">
        <v>40</v>
      </c>
      <c r="C22" s="49" t="s">
        <v>43</v>
      </c>
      <c r="D22" s="50" t="s">
        <v>44</v>
      </c>
      <c r="F22" s="51">
        <v>31</v>
      </c>
      <c r="G22" s="52">
        <v>30</v>
      </c>
      <c r="H22" s="52">
        <v>25</v>
      </c>
      <c r="I22" s="52">
        <v>40</v>
      </c>
      <c r="J22" s="52">
        <v>31</v>
      </c>
      <c r="K22" s="52">
        <v>37</v>
      </c>
      <c r="L22" s="53">
        <v>28</v>
      </c>
      <c r="N22" s="51">
        <v>41</v>
      </c>
      <c r="O22" s="52">
        <v>28</v>
      </c>
      <c r="P22" s="52">
        <v>33</v>
      </c>
      <c r="Q22" s="52">
        <v>33</v>
      </c>
      <c r="R22" s="52">
        <v>30</v>
      </c>
      <c r="S22" s="52">
        <v>50</v>
      </c>
      <c r="T22" s="53">
        <v>37</v>
      </c>
      <c r="V22" s="51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3">
        <v>0</v>
      </c>
      <c r="AD22" s="51">
        <v>20</v>
      </c>
      <c r="AE22" s="52">
        <v>15</v>
      </c>
      <c r="AF22" s="52">
        <v>10</v>
      </c>
      <c r="AG22" s="52">
        <v>18</v>
      </c>
      <c r="AH22" s="52">
        <v>12</v>
      </c>
      <c r="AI22" s="52">
        <v>14</v>
      </c>
      <c r="AJ22" s="53">
        <v>16</v>
      </c>
      <c r="AL22" s="51">
        <v>0</v>
      </c>
      <c r="AM22" s="52">
        <v>0</v>
      </c>
      <c r="AN22" s="52">
        <v>0</v>
      </c>
      <c r="AO22" s="52">
        <v>1</v>
      </c>
      <c r="AP22" s="52">
        <v>0</v>
      </c>
      <c r="AQ22" s="52">
        <v>0</v>
      </c>
      <c r="AR22" s="53">
        <v>1</v>
      </c>
      <c r="AT22" s="51">
        <v>6</v>
      </c>
      <c r="AU22" s="52">
        <v>8</v>
      </c>
      <c r="AV22" s="52">
        <v>11</v>
      </c>
      <c r="AW22" s="52">
        <v>7</v>
      </c>
      <c r="AX22" s="52">
        <v>9</v>
      </c>
      <c r="AY22" s="52">
        <v>29</v>
      </c>
      <c r="AZ22" s="53">
        <v>12</v>
      </c>
      <c r="BB22" s="51">
        <v>1</v>
      </c>
      <c r="BC22" s="52">
        <v>0</v>
      </c>
      <c r="BD22" s="52">
        <v>1</v>
      </c>
      <c r="BE22" s="52">
        <v>0</v>
      </c>
      <c r="BF22" s="52">
        <v>0</v>
      </c>
      <c r="BG22" s="52">
        <v>0</v>
      </c>
      <c r="BH22" s="53">
        <v>1</v>
      </c>
      <c r="BJ22" s="51">
        <v>24</v>
      </c>
      <c r="BK22" s="52">
        <v>20</v>
      </c>
      <c r="BL22" s="52">
        <v>15</v>
      </c>
      <c r="BM22" s="52">
        <v>13</v>
      </c>
      <c r="BN22" s="52">
        <v>18</v>
      </c>
      <c r="BO22" s="52">
        <v>34</v>
      </c>
      <c r="BP22" s="53">
        <v>19</v>
      </c>
      <c r="BR22" s="51">
        <v>56</v>
      </c>
      <c r="BS22" s="52">
        <v>46</v>
      </c>
      <c r="BT22" s="52">
        <v>30</v>
      </c>
      <c r="BU22" s="52">
        <v>33</v>
      </c>
      <c r="BV22" s="52">
        <v>31</v>
      </c>
      <c r="BW22" s="52">
        <v>56</v>
      </c>
      <c r="BX22" s="53">
        <v>57</v>
      </c>
      <c r="BZ22" s="51">
        <v>127</v>
      </c>
      <c r="CA22" s="52">
        <v>108</v>
      </c>
      <c r="CB22" s="52">
        <v>100</v>
      </c>
      <c r="CC22" s="52">
        <v>102</v>
      </c>
      <c r="CD22" s="52">
        <v>92</v>
      </c>
      <c r="CE22" s="52">
        <v>87</v>
      </c>
      <c r="CF22" s="53">
        <v>119</v>
      </c>
      <c r="CH22" s="51">
        <v>29</v>
      </c>
      <c r="CI22" s="52">
        <v>24</v>
      </c>
      <c r="CJ22" s="52">
        <v>28</v>
      </c>
      <c r="CK22" s="52">
        <v>29</v>
      </c>
      <c r="CL22" s="52">
        <v>24</v>
      </c>
      <c r="CM22" s="52">
        <v>35</v>
      </c>
      <c r="CN22" s="53">
        <v>36</v>
      </c>
      <c r="CP22" s="51">
        <v>41</v>
      </c>
      <c r="CQ22" s="52">
        <v>37</v>
      </c>
      <c r="CR22" s="52">
        <v>41</v>
      </c>
      <c r="CS22" s="52">
        <v>35</v>
      </c>
      <c r="CT22" s="52">
        <v>37</v>
      </c>
      <c r="CU22" s="52">
        <v>25</v>
      </c>
      <c r="CV22" s="53">
        <v>24</v>
      </c>
      <c r="CX22" s="51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3">
        <v>0</v>
      </c>
      <c r="DF22" s="51">
        <v>20</v>
      </c>
      <c r="DG22" s="52">
        <v>7</v>
      </c>
      <c r="DH22" s="52">
        <v>12</v>
      </c>
      <c r="DI22" s="52">
        <v>17</v>
      </c>
      <c r="DJ22" s="52">
        <v>11</v>
      </c>
      <c r="DK22" s="52">
        <v>15</v>
      </c>
      <c r="DL22" s="53">
        <v>15</v>
      </c>
      <c r="DN22" s="51">
        <v>0</v>
      </c>
      <c r="DO22" s="52">
        <v>1</v>
      </c>
      <c r="DP22" s="52">
        <v>0</v>
      </c>
      <c r="DQ22" s="52">
        <v>1</v>
      </c>
      <c r="DR22" s="52">
        <v>2</v>
      </c>
      <c r="DS22" s="52">
        <v>1</v>
      </c>
      <c r="DT22" s="53">
        <v>0</v>
      </c>
      <c r="DV22" s="51">
        <v>9</v>
      </c>
      <c r="DW22" s="52">
        <v>10</v>
      </c>
      <c r="DX22" s="52">
        <v>11</v>
      </c>
      <c r="DY22" s="52">
        <v>5</v>
      </c>
      <c r="DZ22" s="52">
        <v>14</v>
      </c>
      <c r="EA22" s="52">
        <v>37</v>
      </c>
      <c r="EB22" s="53">
        <v>9</v>
      </c>
      <c r="ED22" s="51">
        <v>1</v>
      </c>
      <c r="EE22" s="52">
        <v>0</v>
      </c>
      <c r="EF22" s="52">
        <v>1</v>
      </c>
      <c r="EG22" s="52">
        <v>0</v>
      </c>
      <c r="EH22" s="52">
        <v>0</v>
      </c>
      <c r="EI22" s="52">
        <v>0</v>
      </c>
      <c r="EJ22" s="53">
        <v>0</v>
      </c>
      <c r="EL22" s="51">
        <v>21</v>
      </c>
      <c r="EM22" s="52">
        <v>31</v>
      </c>
      <c r="EN22" s="52">
        <v>11</v>
      </c>
      <c r="EO22" s="52">
        <v>16</v>
      </c>
      <c r="EP22" s="52">
        <v>21</v>
      </c>
      <c r="EQ22" s="52">
        <v>28</v>
      </c>
      <c r="ER22" s="53">
        <v>24</v>
      </c>
      <c r="ET22" s="51">
        <v>35</v>
      </c>
      <c r="EU22" s="52">
        <v>48</v>
      </c>
      <c r="EV22" s="52">
        <v>32</v>
      </c>
      <c r="EW22" s="52">
        <v>28</v>
      </c>
      <c r="EX22" s="52">
        <v>29</v>
      </c>
      <c r="EY22" s="52">
        <v>59</v>
      </c>
      <c r="EZ22" s="53">
        <v>48</v>
      </c>
      <c r="FB22" s="51">
        <v>116</v>
      </c>
      <c r="FC22" s="52">
        <v>124</v>
      </c>
      <c r="FD22" s="52">
        <v>97</v>
      </c>
      <c r="FE22" s="52">
        <v>91</v>
      </c>
      <c r="FF22" s="52">
        <v>111</v>
      </c>
      <c r="FG22" s="52">
        <v>102</v>
      </c>
      <c r="FH22" s="53">
        <v>139</v>
      </c>
      <c r="FJ22" s="51">
        <v>47</v>
      </c>
      <c r="FK22" s="52">
        <v>34</v>
      </c>
      <c r="FL22" s="52">
        <v>23</v>
      </c>
      <c r="FM22" s="52">
        <v>20</v>
      </c>
      <c r="FN22" s="52">
        <v>29</v>
      </c>
      <c r="FO22" s="52">
        <v>25</v>
      </c>
      <c r="FP22" s="53">
        <v>27</v>
      </c>
      <c r="FR22" s="51">
        <v>44</v>
      </c>
      <c r="FS22" s="52">
        <v>33</v>
      </c>
      <c r="FT22" s="52">
        <v>48</v>
      </c>
      <c r="FU22" s="52">
        <v>40</v>
      </c>
      <c r="FV22" s="52">
        <v>36</v>
      </c>
      <c r="FW22" s="52">
        <v>33</v>
      </c>
      <c r="FX22" s="53">
        <v>34</v>
      </c>
      <c r="FZ22" s="51">
        <v>0</v>
      </c>
      <c r="GA22" s="52">
        <v>0</v>
      </c>
      <c r="GB22" s="52">
        <v>1</v>
      </c>
      <c r="GC22" s="52">
        <v>0</v>
      </c>
      <c r="GD22" s="52">
        <v>0</v>
      </c>
      <c r="GE22" s="52">
        <v>0</v>
      </c>
      <c r="GF22" s="53">
        <v>1</v>
      </c>
      <c r="GH22" s="51">
        <v>15</v>
      </c>
      <c r="GI22" s="52">
        <v>14</v>
      </c>
      <c r="GJ22" s="52">
        <v>13</v>
      </c>
      <c r="GK22" s="52">
        <v>16</v>
      </c>
      <c r="GL22" s="52">
        <v>13</v>
      </c>
      <c r="GM22" s="52">
        <v>13</v>
      </c>
      <c r="GN22" s="53">
        <v>9</v>
      </c>
      <c r="GP22" s="51">
        <v>2</v>
      </c>
      <c r="GQ22" s="52">
        <v>0</v>
      </c>
      <c r="GR22" s="52">
        <v>0</v>
      </c>
      <c r="GS22" s="52">
        <v>3</v>
      </c>
      <c r="GT22" s="52">
        <v>1</v>
      </c>
      <c r="GU22" s="52">
        <v>1</v>
      </c>
      <c r="GV22" s="53">
        <v>3</v>
      </c>
      <c r="GX22" s="51">
        <v>12</v>
      </c>
      <c r="GY22" s="52">
        <v>9</v>
      </c>
      <c r="GZ22" s="52">
        <v>6</v>
      </c>
      <c r="HA22" s="52">
        <v>6</v>
      </c>
      <c r="HB22" s="52">
        <v>12</v>
      </c>
      <c r="HC22" s="52">
        <v>20</v>
      </c>
      <c r="HD22" s="53">
        <v>16</v>
      </c>
      <c r="HF22" s="51">
        <v>1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3">
        <v>1</v>
      </c>
      <c r="HN22" s="51">
        <v>14</v>
      </c>
      <c r="HO22" s="52">
        <v>11</v>
      </c>
      <c r="HP22" s="52">
        <v>19</v>
      </c>
      <c r="HQ22" s="52">
        <v>11</v>
      </c>
      <c r="HR22" s="52">
        <v>15</v>
      </c>
      <c r="HS22" s="52">
        <v>21</v>
      </c>
      <c r="HT22" s="53">
        <v>25</v>
      </c>
      <c r="HV22" s="51">
        <v>47</v>
      </c>
      <c r="HW22" s="52">
        <v>32</v>
      </c>
      <c r="HX22" s="52">
        <v>32</v>
      </c>
      <c r="HY22" s="52">
        <v>21</v>
      </c>
      <c r="HZ22" s="52">
        <v>28</v>
      </c>
      <c r="IA22" s="52">
        <v>61</v>
      </c>
      <c r="IB22" s="53">
        <v>45</v>
      </c>
      <c r="ID22" s="51">
        <v>112</v>
      </c>
      <c r="IE22" s="52">
        <v>106</v>
      </c>
      <c r="IF22" s="52">
        <v>127</v>
      </c>
      <c r="IG22" s="52">
        <v>77</v>
      </c>
      <c r="IH22" s="52">
        <v>90</v>
      </c>
      <c r="II22" s="52">
        <v>77</v>
      </c>
      <c r="IJ22" s="53">
        <v>130</v>
      </c>
      <c r="IL22" s="51">
        <v>28</v>
      </c>
      <c r="IM22" s="52">
        <v>31</v>
      </c>
      <c r="IN22" s="52">
        <v>23</v>
      </c>
      <c r="IO22" s="52">
        <v>21</v>
      </c>
      <c r="IP22" s="52">
        <v>22</v>
      </c>
      <c r="IQ22" s="52">
        <v>46</v>
      </c>
      <c r="IR22" s="53">
        <v>34</v>
      </c>
      <c r="IT22" s="51">
        <v>36</v>
      </c>
      <c r="IU22" s="52">
        <v>37</v>
      </c>
      <c r="IV22" s="52">
        <v>36</v>
      </c>
      <c r="IW22" s="52">
        <v>25</v>
      </c>
      <c r="IX22" s="52">
        <v>35</v>
      </c>
      <c r="IY22" s="52">
        <v>36</v>
      </c>
      <c r="IZ22" s="53">
        <v>45</v>
      </c>
      <c r="JB22" s="51">
        <v>0</v>
      </c>
      <c r="JC22" s="52">
        <v>1</v>
      </c>
      <c r="JD22" s="52">
        <v>1</v>
      </c>
      <c r="JE22" s="52">
        <v>0</v>
      </c>
      <c r="JF22" s="52">
        <v>0</v>
      </c>
      <c r="JG22" s="52">
        <v>0</v>
      </c>
      <c r="JH22" s="53">
        <v>0</v>
      </c>
      <c r="JJ22" s="51">
        <v>19</v>
      </c>
      <c r="JK22" s="52">
        <v>18</v>
      </c>
      <c r="JL22" s="52">
        <v>15</v>
      </c>
      <c r="JM22" s="52">
        <v>23</v>
      </c>
      <c r="JN22" s="52">
        <v>32</v>
      </c>
      <c r="JO22" s="52">
        <v>13</v>
      </c>
      <c r="JP22" s="53">
        <v>8</v>
      </c>
      <c r="JR22" s="51">
        <v>0</v>
      </c>
      <c r="JS22" s="52">
        <v>1</v>
      </c>
      <c r="JT22" s="52">
        <v>1</v>
      </c>
      <c r="JU22" s="52">
        <v>0</v>
      </c>
      <c r="JV22" s="52">
        <v>2</v>
      </c>
      <c r="JW22" s="52">
        <v>1</v>
      </c>
      <c r="JX22" s="53">
        <v>2</v>
      </c>
      <c r="JZ22" s="51">
        <v>13</v>
      </c>
      <c r="KA22" s="52">
        <v>9</v>
      </c>
      <c r="KB22" s="52">
        <v>6</v>
      </c>
      <c r="KC22" s="52">
        <v>9</v>
      </c>
      <c r="KD22" s="52">
        <v>14</v>
      </c>
      <c r="KE22" s="52">
        <v>34</v>
      </c>
      <c r="KF22" s="53">
        <v>14</v>
      </c>
      <c r="KH22" s="51">
        <v>1</v>
      </c>
      <c r="KI22" s="52">
        <v>0</v>
      </c>
      <c r="KJ22" s="52">
        <v>1</v>
      </c>
      <c r="KK22" s="52">
        <v>1</v>
      </c>
      <c r="KL22" s="52">
        <v>0</v>
      </c>
      <c r="KM22" s="52">
        <v>2</v>
      </c>
      <c r="KN22" s="53">
        <v>2</v>
      </c>
      <c r="KP22" s="51">
        <v>20</v>
      </c>
      <c r="KQ22" s="52">
        <v>13</v>
      </c>
      <c r="KR22" s="52">
        <v>16</v>
      </c>
      <c r="KS22" s="52">
        <v>7</v>
      </c>
      <c r="KT22" s="52">
        <v>23</v>
      </c>
      <c r="KU22" s="52">
        <v>25</v>
      </c>
      <c r="KV22" s="53">
        <v>14</v>
      </c>
      <c r="KX22" s="51">
        <v>27</v>
      </c>
      <c r="KY22" s="52">
        <v>27</v>
      </c>
      <c r="KZ22" s="52">
        <v>34</v>
      </c>
      <c r="LA22" s="52">
        <v>28</v>
      </c>
      <c r="LB22" s="52">
        <v>38</v>
      </c>
      <c r="LC22" s="52">
        <v>50</v>
      </c>
      <c r="LD22" s="53">
        <v>40</v>
      </c>
      <c r="LF22" s="51">
        <v>122</v>
      </c>
      <c r="LG22" s="52">
        <v>108</v>
      </c>
      <c r="LH22" s="52">
        <v>101</v>
      </c>
      <c r="LI22" s="52">
        <v>96</v>
      </c>
      <c r="LJ22" s="52">
        <v>91</v>
      </c>
      <c r="LK22" s="52">
        <v>113</v>
      </c>
      <c r="LL22" s="53">
        <v>134</v>
      </c>
      <c r="LN22" s="51">
        <v>30</v>
      </c>
      <c r="LO22" s="52">
        <v>32</v>
      </c>
      <c r="LP22" s="52">
        <v>27</v>
      </c>
      <c r="LQ22" s="52">
        <v>25</v>
      </c>
      <c r="LR22" s="52">
        <v>40</v>
      </c>
      <c r="LS22" s="52">
        <v>25</v>
      </c>
      <c r="LT22" s="53">
        <v>31</v>
      </c>
      <c r="LV22" s="51">
        <v>47</v>
      </c>
      <c r="LW22" s="52">
        <v>42</v>
      </c>
      <c r="LX22" s="52">
        <v>25</v>
      </c>
      <c r="LY22" s="52">
        <v>22</v>
      </c>
      <c r="LZ22" s="52">
        <v>41</v>
      </c>
      <c r="MA22" s="52">
        <v>30</v>
      </c>
      <c r="MB22" s="53">
        <v>23</v>
      </c>
      <c r="MD22" s="51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3">
        <v>0</v>
      </c>
      <c r="ML22" s="51">
        <v>25</v>
      </c>
      <c r="MM22" s="52">
        <v>18</v>
      </c>
      <c r="MN22" s="52">
        <v>11</v>
      </c>
      <c r="MO22" s="52">
        <v>8</v>
      </c>
      <c r="MP22" s="52">
        <v>17</v>
      </c>
      <c r="MQ22" s="52">
        <v>19</v>
      </c>
      <c r="MR22" s="53">
        <v>26</v>
      </c>
      <c r="MT22" s="51">
        <v>2</v>
      </c>
      <c r="MU22" s="52">
        <v>2</v>
      </c>
      <c r="MV22" s="52">
        <v>2</v>
      </c>
      <c r="MW22" s="52">
        <v>1</v>
      </c>
      <c r="MX22" s="52">
        <v>0</v>
      </c>
      <c r="MY22" s="52">
        <v>1</v>
      </c>
      <c r="MZ22" s="53">
        <v>0</v>
      </c>
      <c r="NB22" s="51">
        <v>12</v>
      </c>
      <c r="NC22" s="52">
        <v>6</v>
      </c>
      <c r="ND22" s="52">
        <v>19</v>
      </c>
      <c r="NE22" s="52">
        <v>7</v>
      </c>
      <c r="NF22" s="52">
        <v>36</v>
      </c>
      <c r="NG22" s="52">
        <v>55</v>
      </c>
      <c r="NH22" s="53">
        <v>16</v>
      </c>
      <c r="NJ22" s="51">
        <v>1</v>
      </c>
      <c r="NK22" s="52">
        <v>0</v>
      </c>
      <c r="NL22" s="52">
        <v>0</v>
      </c>
      <c r="NM22" s="52">
        <v>1</v>
      </c>
      <c r="NN22" s="52">
        <v>0</v>
      </c>
      <c r="NO22" s="52">
        <v>3</v>
      </c>
      <c r="NP22" s="53">
        <v>1</v>
      </c>
      <c r="NR22" s="51">
        <v>15</v>
      </c>
      <c r="NS22" s="52">
        <v>13</v>
      </c>
      <c r="NT22" s="52">
        <v>13</v>
      </c>
      <c r="NU22" s="52">
        <v>14</v>
      </c>
      <c r="NV22" s="52">
        <v>36</v>
      </c>
      <c r="NW22" s="52">
        <v>28</v>
      </c>
      <c r="NX22" s="53">
        <v>23</v>
      </c>
      <c r="NZ22" s="51">
        <v>19</v>
      </c>
      <c r="OA22" s="52">
        <v>33</v>
      </c>
      <c r="OB22" s="52">
        <v>30</v>
      </c>
      <c r="OC22" s="52">
        <v>24</v>
      </c>
      <c r="OD22" s="52">
        <v>57</v>
      </c>
      <c r="OE22" s="52">
        <v>72</v>
      </c>
      <c r="OF22" s="53">
        <v>68</v>
      </c>
      <c r="OH22" s="51">
        <v>88</v>
      </c>
      <c r="OI22" s="52">
        <v>69</v>
      </c>
      <c r="OJ22" s="52">
        <v>85</v>
      </c>
      <c r="OK22" s="52">
        <v>64</v>
      </c>
      <c r="OL22" s="52">
        <v>96</v>
      </c>
      <c r="OM22" s="52">
        <v>147</v>
      </c>
      <c r="ON22" s="53">
        <v>124</v>
      </c>
      <c r="OP22" s="51">
        <v>32</v>
      </c>
      <c r="OQ22" s="52">
        <v>40</v>
      </c>
      <c r="OR22" s="52">
        <v>29</v>
      </c>
      <c r="OS22" s="52">
        <v>29</v>
      </c>
      <c r="OT22" s="52">
        <v>35</v>
      </c>
      <c r="OU22" s="52">
        <v>48</v>
      </c>
      <c r="OV22" s="53">
        <v>42</v>
      </c>
      <c r="OX22" s="51">
        <v>37</v>
      </c>
      <c r="OY22" s="52">
        <v>36</v>
      </c>
      <c r="OZ22" s="52">
        <v>28</v>
      </c>
      <c r="PA22" s="52">
        <v>31</v>
      </c>
      <c r="PB22" s="52">
        <v>38</v>
      </c>
      <c r="PC22" s="52">
        <v>56</v>
      </c>
      <c r="PD22" s="53">
        <v>44</v>
      </c>
      <c r="PF22" s="51">
        <v>0</v>
      </c>
      <c r="PG22" s="52">
        <v>0</v>
      </c>
      <c r="PH22" s="52">
        <v>0</v>
      </c>
      <c r="PI22" s="52">
        <v>0</v>
      </c>
      <c r="PJ22" s="52">
        <v>0</v>
      </c>
      <c r="PK22" s="52">
        <v>0</v>
      </c>
      <c r="PL22" s="53">
        <v>0</v>
      </c>
      <c r="PN22" s="51">
        <v>48</v>
      </c>
      <c r="PO22" s="52">
        <v>22</v>
      </c>
      <c r="PP22" s="52">
        <v>8</v>
      </c>
      <c r="PQ22" s="52">
        <v>9</v>
      </c>
      <c r="PR22" s="52">
        <v>30</v>
      </c>
      <c r="PS22" s="52">
        <v>23</v>
      </c>
      <c r="PT22" s="53">
        <v>9</v>
      </c>
      <c r="PV22" s="51">
        <v>0</v>
      </c>
      <c r="PW22" s="52">
        <v>0</v>
      </c>
      <c r="PX22" s="52">
        <v>2</v>
      </c>
      <c r="PY22" s="52">
        <v>0</v>
      </c>
      <c r="PZ22" s="52">
        <v>2</v>
      </c>
      <c r="QA22" s="52">
        <v>2</v>
      </c>
      <c r="QB22" s="53">
        <v>2</v>
      </c>
      <c r="QD22" s="51">
        <v>11</v>
      </c>
      <c r="QE22" s="52">
        <v>6</v>
      </c>
      <c r="QF22" s="52">
        <v>7</v>
      </c>
      <c r="QG22" s="52">
        <v>9</v>
      </c>
      <c r="QH22" s="52">
        <v>21</v>
      </c>
      <c r="QI22" s="52">
        <v>38</v>
      </c>
      <c r="QJ22" s="53">
        <v>17</v>
      </c>
      <c r="QL22" s="51">
        <v>1</v>
      </c>
      <c r="QM22" s="52">
        <v>1</v>
      </c>
      <c r="QN22" s="52">
        <v>0</v>
      </c>
      <c r="QO22" s="52">
        <v>1</v>
      </c>
      <c r="QP22" s="52">
        <v>0</v>
      </c>
      <c r="QQ22" s="52">
        <v>0</v>
      </c>
      <c r="QR22" s="53">
        <v>1</v>
      </c>
      <c r="QT22" s="51">
        <v>8</v>
      </c>
      <c r="QU22" s="52">
        <v>20</v>
      </c>
      <c r="QV22" s="52">
        <v>13</v>
      </c>
      <c r="QW22" s="52">
        <v>25</v>
      </c>
      <c r="QX22" s="52">
        <v>10</v>
      </c>
      <c r="QY22" s="52">
        <v>40</v>
      </c>
      <c r="QZ22" s="53">
        <v>7</v>
      </c>
      <c r="RB22" s="51">
        <v>25</v>
      </c>
      <c r="RC22" s="52">
        <v>15</v>
      </c>
      <c r="RD22" s="52">
        <v>26</v>
      </c>
      <c r="RE22" s="52">
        <v>43</v>
      </c>
      <c r="RF22" s="52">
        <v>29</v>
      </c>
      <c r="RG22" s="52">
        <v>72</v>
      </c>
      <c r="RH22" s="53">
        <v>35</v>
      </c>
      <c r="RJ22" s="51">
        <v>124</v>
      </c>
      <c r="RK22" s="52">
        <v>112</v>
      </c>
      <c r="RL22" s="52">
        <v>78</v>
      </c>
      <c r="RM22" s="52">
        <v>86</v>
      </c>
      <c r="RN22" s="52">
        <v>101</v>
      </c>
      <c r="RO22" s="52">
        <v>104</v>
      </c>
      <c r="RP22" s="53">
        <v>108</v>
      </c>
      <c r="RR22" s="51">
        <v>34</v>
      </c>
      <c r="RS22" s="52">
        <v>27</v>
      </c>
      <c r="RT22" s="52">
        <v>31</v>
      </c>
      <c r="RU22" s="52">
        <v>33</v>
      </c>
      <c r="RV22" s="52">
        <v>30</v>
      </c>
      <c r="RW22" s="52">
        <v>35</v>
      </c>
      <c r="RX22" s="53">
        <v>27</v>
      </c>
      <c r="RZ22" s="51">
        <v>32</v>
      </c>
      <c r="SA22" s="52">
        <v>34</v>
      </c>
      <c r="SB22" s="52">
        <v>40</v>
      </c>
      <c r="SC22" s="52">
        <v>43</v>
      </c>
      <c r="SD22" s="52">
        <v>38</v>
      </c>
      <c r="SE22" s="52">
        <v>39</v>
      </c>
      <c r="SF22" s="53">
        <v>37</v>
      </c>
      <c r="SH22" s="51">
        <v>0</v>
      </c>
      <c r="SI22" s="52">
        <v>0</v>
      </c>
      <c r="SJ22" s="52">
        <v>0</v>
      </c>
      <c r="SK22" s="52">
        <v>0</v>
      </c>
      <c r="SL22" s="52">
        <v>0</v>
      </c>
      <c r="SM22" s="52">
        <v>0</v>
      </c>
      <c r="SN22" s="53">
        <v>0</v>
      </c>
      <c r="SP22" s="51">
        <v>22</v>
      </c>
      <c r="SQ22" s="52">
        <v>17</v>
      </c>
      <c r="SR22" s="52">
        <v>18</v>
      </c>
      <c r="SS22" s="52">
        <v>10</v>
      </c>
      <c r="ST22" s="52">
        <v>20</v>
      </c>
      <c r="SU22" s="52">
        <v>13</v>
      </c>
      <c r="SV22" s="53">
        <v>9</v>
      </c>
      <c r="SX22" s="51">
        <v>0</v>
      </c>
      <c r="SY22" s="52">
        <v>3</v>
      </c>
      <c r="SZ22" s="52">
        <v>0</v>
      </c>
      <c r="TA22" s="52">
        <v>2</v>
      </c>
      <c r="TB22" s="52">
        <v>0</v>
      </c>
      <c r="TC22" s="52">
        <v>1</v>
      </c>
      <c r="TD22" s="53">
        <v>0</v>
      </c>
      <c r="TF22" s="51">
        <v>11</v>
      </c>
      <c r="TG22" s="52">
        <v>19</v>
      </c>
      <c r="TH22" s="52">
        <v>10</v>
      </c>
      <c r="TI22" s="52">
        <v>7</v>
      </c>
      <c r="TJ22" s="52">
        <v>13</v>
      </c>
      <c r="TK22" s="52">
        <v>24</v>
      </c>
      <c r="TL22" s="53">
        <v>10</v>
      </c>
      <c r="TN22" s="51">
        <v>1</v>
      </c>
      <c r="TO22" s="52">
        <v>0</v>
      </c>
      <c r="TP22" s="52">
        <v>1</v>
      </c>
      <c r="TQ22" s="52">
        <v>0</v>
      </c>
      <c r="TR22" s="52">
        <v>0</v>
      </c>
      <c r="TS22" s="52">
        <v>1</v>
      </c>
      <c r="TT22" s="53">
        <v>0</v>
      </c>
      <c r="TV22" s="51">
        <v>9</v>
      </c>
      <c r="TW22" s="52">
        <v>13</v>
      </c>
      <c r="TX22" s="52">
        <v>13</v>
      </c>
      <c r="TY22" s="52">
        <v>7</v>
      </c>
      <c r="TZ22" s="52">
        <v>14</v>
      </c>
      <c r="UA22" s="52">
        <v>35</v>
      </c>
      <c r="UB22" s="53">
        <v>40</v>
      </c>
      <c r="UD22" s="51">
        <v>26</v>
      </c>
      <c r="UE22" s="52">
        <v>26</v>
      </c>
      <c r="UF22" s="52">
        <v>27</v>
      </c>
      <c r="UG22" s="52">
        <v>25</v>
      </c>
      <c r="UH22" s="52">
        <v>25</v>
      </c>
      <c r="UI22" s="52">
        <v>33</v>
      </c>
      <c r="UJ22" s="53">
        <v>33</v>
      </c>
      <c r="UL22" s="51">
        <v>124</v>
      </c>
      <c r="UM22" s="52">
        <v>103</v>
      </c>
      <c r="UN22" s="52">
        <v>84</v>
      </c>
      <c r="UO22" s="52">
        <v>85</v>
      </c>
      <c r="UP22" s="52">
        <v>105</v>
      </c>
      <c r="UQ22" s="52">
        <v>99</v>
      </c>
      <c r="UR22" s="53">
        <v>84</v>
      </c>
      <c r="UT22" s="51">
        <v>23</v>
      </c>
      <c r="UU22" s="52">
        <v>23</v>
      </c>
      <c r="UV22" s="52">
        <v>28</v>
      </c>
      <c r="UW22" s="52">
        <v>20</v>
      </c>
      <c r="UX22" s="52">
        <v>31</v>
      </c>
      <c r="UY22" s="52">
        <v>35</v>
      </c>
      <c r="UZ22" s="53">
        <v>35</v>
      </c>
      <c r="VB22" s="51">
        <v>49</v>
      </c>
      <c r="VC22" s="52">
        <v>39</v>
      </c>
      <c r="VD22" s="52">
        <v>41</v>
      </c>
      <c r="VE22" s="52">
        <v>44</v>
      </c>
      <c r="VF22" s="52">
        <v>45</v>
      </c>
      <c r="VG22" s="52">
        <v>40</v>
      </c>
      <c r="VH22" s="53">
        <v>48</v>
      </c>
      <c r="VJ22" s="51">
        <v>1</v>
      </c>
      <c r="VK22" s="52">
        <v>0</v>
      </c>
      <c r="VL22" s="52">
        <v>0</v>
      </c>
      <c r="VM22" s="52">
        <v>0</v>
      </c>
      <c r="VN22" s="52">
        <v>0</v>
      </c>
      <c r="VO22" s="52">
        <v>1</v>
      </c>
      <c r="VP22" s="53">
        <v>0</v>
      </c>
      <c r="VR22" s="51">
        <v>15</v>
      </c>
      <c r="VS22" s="52">
        <v>18</v>
      </c>
      <c r="VT22" s="52">
        <v>15</v>
      </c>
      <c r="VU22" s="52">
        <v>13</v>
      </c>
      <c r="VV22" s="52">
        <v>10</v>
      </c>
      <c r="VW22" s="52">
        <v>16</v>
      </c>
      <c r="VX22" s="53">
        <v>17</v>
      </c>
      <c r="VZ22" s="51">
        <v>1</v>
      </c>
      <c r="WA22" s="52">
        <v>1</v>
      </c>
      <c r="WB22" s="52">
        <v>2</v>
      </c>
      <c r="WC22" s="52">
        <v>1</v>
      </c>
      <c r="WD22" s="52">
        <v>2</v>
      </c>
      <c r="WE22" s="52">
        <v>1</v>
      </c>
      <c r="WF22" s="53">
        <v>1</v>
      </c>
      <c r="WH22" s="51">
        <v>7</v>
      </c>
      <c r="WI22" s="52">
        <v>5</v>
      </c>
      <c r="WJ22" s="52">
        <v>3</v>
      </c>
      <c r="WK22" s="52">
        <v>9</v>
      </c>
      <c r="WL22" s="52">
        <v>12</v>
      </c>
      <c r="WM22" s="52">
        <v>29</v>
      </c>
      <c r="WN22" s="53">
        <v>12</v>
      </c>
      <c r="WP22" s="51">
        <v>1</v>
      </c>
      <c r="WQ22" s="52">
        <v>0</v>
      </c>
      <c r="WR22" s="52">
        <v>1</v>
      </c>
      <c r="WS22" s="52">
        <v>1</v>
      </c>
      <c r="WT22" s="52">
        <v>1</v>
      </c>
      <c r="WU22" s="52">
        <v>1</v>
      </c>
      <c r="WV22" s="53">
        <v>0</v>
      </c>
      <c r="WX22" s="51">
        <v>19</v>
      </c>
      <c r="WY22" s="52">
        <v>9</v>
      </c>
      <c r="WZ22" s="52">
        <v>8</v>
      </c>
      <c r="XA22" s="52">
        <v>14</v>
      </c>
      <c r="XB22" s="52">
        <v>15</v>
      </c>
      <c r="XC22" s="52">
        <v>31</v>
      </c>
      <c r="XD22" s="53">
        <v>20</v>
      </c>
      <c r="XF22" s="51">
        <v>19</v>
      </c>
      <c r="XG22" s="52">
        <v>26</v>
      </c>
      <c r="XH22" s="52">
        <v>26</v>
      </c>
      <c r="XI22" s="52">
        <v>15</v>
      </c>
      <c r="XJ22" s="52">
        <v>28</v>
      </c>
      <c r="XK22" s="52">
        <v>34</v>
      </c>
      <c r="XL22" s="53">
        <v>30</v>
      </c>
      <c r="XN22" s="51">
        <v>127</v>
      </c>
      <c r="XO22" s="52">
        <v>98</v>
      </c>
      <c r="XP22" s="52">
        <v>62</v>
      </c>
      <c r="XQ22" s="52">
        <v>74</v>
      </c>
      <c r="XR22" s="52">
        <v>79</v>
      </c>
      <c r="XS22" s="52">
        <v>84</v>
      </c>
      <c r="XT22" s="53">
        <v>89</v>
      </c>
      <c r="XV22" s="51">
        <f>SUMIFS(Raw!$I:$I, Raw!$A:$A, Dispositions!XV$14, Raw!$F:$F, Dispositions!$C22, Raw!$H:$H, "E02")</f>
        <v>30</v>
      </c>
      <c r="XW22" s="52">
        <f>SUMIFS(Raw!$I:$I, Raw!$A:$A, Dispositions!XW$14, Raw!$F:$F, Dispositions!$C22, Raw!$H:$H, "E02")</f>
        <v>24</v>
      </c>
      <c r="XX22" s="52">
        <f>SUMIFS(Raw!$I:$I, Raw!$A:$A, Dispositions!XX$14, Raw!$F:$F, Dispositions!$C22, Raw!$H:$H, "E02")</f>
        <v>32</v>
      </c>
      <c r="XY22" s="52">
        <f>SUMIFS(Raw!$I:$I, Raw!$A:$A, Dispositions!XY$14, Raw!$F:$F, Dispositions!$C22, Raw!$H:$H, "E02")</f>
        <v>30</v>
      </c>
      <c r="XZ22" s="52">
        <f>SUMIFS(Raw!$I:$I, Raw!$A:$A, Dispositions!XZ$14, Raw!$F:$F, Dispositions!$C22, Raw!$H:$H, "E02")</f>
        <v>26</v>
      </c>
      <c r="YA22" s="52">
        <f>SUMIFS(Raw!$I:$I, Raw!$A:$A, Dispositions!YA$14, Raw!$F:$F, Dispositions!$C22, Raw!$H:$H, "E02")</f>
        <v>33</v>
      </c>
      <c r="YB22" s="53">
        <f>SUMIFS(Raw!$I:$I, Raw!$A:$A, Dispositions!YB$14, Raw!$F:$F, Dispositions!$C22, Raw!$H:$H, "E02")</f>
        <v>32</v>
      </c>
      <c r="YD22" s="51">
        <f>SUMIFS(Raw!$I:$I, Raw!$A:$A, Dispositions!YD$14, Raw!$F:$F, Dispositions!$C22, Raw!$H:$H, "E03")</f>
        <v>33</v>
      </c>
      <c r="YE22" s="52">
        <f>SUMIFS(Raw!$I:$I, Raw!$A:$A, Dispositions!YE$14, Raw!$F:$F, Dispositions!$C22, Raw!$H:$H, "E03")</f>
        <v>37</v>
      </c>
      <c r="YF22" s="52">
        <f>SUMIFS(Raw!$I:$I, Raw!$A:$A, Dispositions!YF$14, Raw!$F:$F, Dispositions!$C22, Raw!$H:$H, "E03")</f>
        <v>42</v>
      </c>
      <c r="YG22" s="52">
        <f>SUMIFS(Raw!$I:$I, Raw!$A:$A, Dispositions!YG$14, Raw!$F:$F, Dispositions!$C22, Raw!$H:$H, "E03")</f>
        <v>32</v>
      </c>
      <c r="YH22" s="52">
        <f>SUMIFS(Raw!$I:$I, Raw!$A:$A, Dispositions!YH$14, Raw!$F:$F, Dispositions!$C22, Raw!$H:$H, "E03")</f>
        <v>44</v>
      </c>
      <c r="YI22" s="52">
        <f>SUMIFS(Raw!$I:$I, Raw!$A:$A, Dispositions!YI$14, Raw!$F:$F, Dispositions!$C22, Raw!$H:$H, "E03")</f>
        <v>41</v>
      </c>
      <c r="YJ22" s="53">
        <f>SUMIFS(Raw!$I:$I, Raw!$A:$A, Dispositions!YJ$14, Raw!$F:$F, Dispositions!$C22, Raw!$H:$H, "E03")</f>
        <v>31</v>
      </c>
      <c r="YL22" s="51">
        <f>SUMIFS(Raw!$I:$I, Raw!$A:$A, Dispositions!YL$14, Raw!$F:$F, Dispositions!$C22, Raw!$H:$H, "E05")</f>
        <v>0</v>
      </c>
      <c r="YM22" s="52">
        <f>SUMIFS(Raw!$I:$I, Raw!$A:$A, Dispositions!YM$14, Raw!$F:$F, Dispositions!$C22, Raw!$H:$H, "E05")</f>
        <v>0</v>
      </c>
      <c r="YN22" s="52">
        <f>SUMIFS(Raw!$I:$I, Raw!$A:$A, Dispositions!YN$14, Raw!$F:$F, Dispositions!$C22, Raw!$H:$H, "E05")</f>
        <v>0</v>
      </c>
      <c r="YO22" s="52">
        <f>SUMIFS(Raw!$I:$I, Raw!$A:$A, Dispositions!YO$14, Raw!$F:$F, Dispositions!$C22, Raw!$H:$H, "E05")</f>
        <v>0</v>
      </c>
      <c r="YP22" s="52">
        <f>SUMIFS(Raw!$I:$I, Raw!$A:$A, Dispositions!YP$14, Raw!$F:$F, Dispositions!$C22, Raw!$H:$H, "E05")</f>
        <v>0</v>
      </c>
      <c r="YQ22" s="52">
        <f>SUMIFS(Raw!$I:$I, Raw!$A:$A, Dispositions!YQ$14, Raw!$F:$F, Dispositions!$C22, Raw!$H:$H, "E05")</f>
        <v>0</v>
      </c>
      <c r="YR22" s="53">
        <f>SUMIFS(Raw!$I:$I, Raw!$A:$A, Dispositions!YR$14, Raw!$F:$F, Dispositions!$C22, Raw!$H:$H, "E05")</f>
        <v>1</v>
      </c>
      <c r="YT22" s="51">
        <f>SUMIFS(Raw!$I:$I, Raw!$A:$A, Dispositions!YT$14, Raw!$F:$F, Dispositions!$C22, Raw!$H:$H, "E12")</f>
        <v>14</v>
      </c>
      <c r="YU22" s="52">
        <f>SUMIFS(Raw!$I:$I, Raw!$A:$A, Dispositions!YU$14, Raw!$F:$F, Dispositions!$C22, Raw!$H:$H, "E12")</f>
        <v>6</v>
      </c>
      <c r="YV22" s="52">
        <f>SUMIFS(Raw!$I:$I, Raw!$A:$A, Dispositions!YV$14, Raw!$F:$F, Dispositions!$C22, Raw!$H:$H, "E12")</f>
        <v>18</v>
      </c>
      <c r="YW22" s="52">
        <f>SUMIFS(Raw!$I:$I, Raw!$A:$A, Dispositions!YW$14, Raw!$F:$F, Dispositions!$C22, Raw!$H:$H, "E12")</f>
        <v>9</v>
      </c>
      <c r="YX22" s="52">
        <f>SUMIFS(Raw!$I:$I, Raw!$A:$A, Dispositions!YX$14, Raw!$F:$F, Dispositions!$C22, Raw!$H:$H, "E12")</f>
        <v>17</v>
      </c>
      <c r="YY22" s="52">
        <f>SUMIFS(Raw!$I:$I, Raw!$A:$A, Dispositions!YY$14, Raw!$F:$F, Dispositions!$C22, Raw!$H:$H, "E12")</f>
        <v>16</v>
      </c>
      <c r="YZ22" s="53">
        <f>SUMIFS(Raw!$I:$I, Raw!$A:$A, Dispositions!YZ$14, Raw!$F:$F, Dispositions!$C22, Raw!$H:$H, "E12")</f>
        <v>15</v>
      </c>
      <c r="ZB22" s="51">
        <f>SUMIFS(Raw!$I:$I, Raw!$A:$A, Dispositions!ZB$14, Raw!$F:$F, Dispositions!$C22, Raw!$H:$H, "E13")</f>
        <v>1</v>
      </c>
      <c r="ZC22" s="52">
        <f>SUMIFS(Raw!$I:$I, Raw!$A:$A, Dispositions!ZC$14, Raw!$F:$F, Dispositions!$C22, Raw!$H:$H, "E13")</f>
        <v>1</v>
      </c>
      <c r="ZD22" s="52">
        <f>SUMIFS(Raw!$I:$I, Raw!$A:$A, Dispositions!ZD$14, Raw!$F:$F, Dispositions!$C22, Raw!$H:$H, "E13")</f>
        <v>0</v>
      </c>
      <c r="ZE22" s="52">
        <f>SUMIFS(Raw!$I:$I, Raw!$A:$A, Dispositions!ZE$14, Raw!$F:$F, Dispositions!$C22, Raw!$H:$H, "E13")</f>
        <v>0</v>
      </c>
      <c r="ZF22" s="52">
        <f>SUMIFS(Raw!$I:$I, Raw!$A:$A, Dispositions!ZF$14, Raw!$F:$F, Dispositions!$C22, Raw!$H:$H, "E13")</f>
        <v>1</v>
      </c>
      <c r="ZG22" s="52">
        <f>SUMIFS(Raw!$I:$I, Raw!$A:$A, Dispositions!ZG$14, Raw!$F:$F, Dispositions!$C22, Raw!$H:$H, "E13")</f>
        <v>1</v>
      </c>
      <c r="ZH22" s="53">
        <f>SUMIFS(Raw!$I:$I, Raw!$A:$A, Dispositions!ZH$14, Raw!$F:$F, Dispositions!$C22, Raw!$H:$H, "E13")</f>
        <v>2</v>
      </c>
      <c r="ZJ22" s="51">
        <f>SUMIFS(Raw!$I:$I, Raw!$A:$A, Dispositions!ZJ$14, Raw!$F:$F, Dispositions!$C22, Raw!$H:$H, "E14")</f>
        <v>12</v>
      </c>
      <c r="ZK22" s="52">
        <f>SUMIFS(Raw!$I:$I, Raw!$A:$A, Dispositions!ZK$14, Raw!$F:$F, Dispositions!$C22, Raw!$H:$H, "E14")</f>
        <v>6</v>
      </c>
      <c r="ZL22" s="52">
        <f>SUMIFS(Raw!$I:$I, Raw!$A:$A, Dispositions!ZL$14, Raw!$F:$F, Dispositions!$C22, Raw!$H:$H, "E14")</f>
        <v>4</v>
      </c>
      <c r="ZM22" s="52">
        <f>SUMIFS(Raw!$I:$I, Raw!$A:$A, Dispositions!ZM$14, Raw!$F:$F, Dispositions!$C22, Raw!$H:$H, "E14")</f>
        <v>7</v>
      </c>
      <c r="ZN22" s="52">
        <f>SUMIFS(Raw!$I:$I, Raw!$A:$A, Dispositions!ZN$14, Raw!$F:$F, Dispositions!$C22, Raw!$H:$H, "E14")</f>
        <v>10</v>
      </c>
      <c r="ZO22" s="52">
        <f>SUMIFS(Raw!$I:$I, Raw!$A:$A, Dispositions!ZO$14, Raw!$F:$F, Dispositions!$C22, Raw!$H:$H, "E14")</f>
        <v>33</v>
      </c>
      <c r="ZP22" s="53">
        <f>SUMIFS(Raw!$I:$I, Raw!$A:$A, Dispositions!ZP$14, Raw!$F:$F, Dispositions!$C22, Raw!$H:$H, "E14")</f>
        <v>9</v>
      </c>
      <c r="ZR22" s="51">
        <f>SUMIFS(Raw!$I:$I, Raw!$A:$A, Dispositions!ZR$14, Raw!$F:$F, Dispositions!$C22, Raw!$H:$H, "E15")</f>
        <v>0</v>
      </c>
      <c r="ZS22" s="52">
        <f>SUMIFS(Raw!$I:$I, Raw!$A:$A, Dispositions!ZS$14, Raw!$F:$F, Dispositions!$C22, Raw!$H:$H, "E15")</f>
        <v>0</v>
      </c>
      <c r="ZT22" s="52">
        <f>SUMIFS(Raw!$I:$I, Raw!$A:$A, Dispositions!ZT$14, Raw!$F:$F, Dispositions!$C22, Raw!$H:$H, "E15")</f>
        <v>0</v>
      </c>
      <c r="ZU22" s="52">
        <f>SUMIFS(Raw!$I:$I, Raw!$A:$A, Dispositions!ZU$14, Raw!$F:$F, Dispositions!$C22, Raw!$H:$H, "E15")</f>
        <v>0</v>
      </c>
      <c r="ZV22" s="52">
        <f>SUMIFS(Raw!$I:$I, Raw!$A:$A, Dispositions!ZV$14, Raw!$F:$F, Dispositions!$C22, Raw!$H:$H, "E15")</f>
        <v>0</v>
      </c>
      <c r="ZW22" s="52">
        <f>SUMIFS(Raw!$I:$I, Raw!$A:$A, Dispositions!ZW$14, Raw!$F:$F, Dispositions!$C22, Raw!$H:$H, "E15")</f>
        <v>1</v>
      </c>
      <c r="ZX22" s="53">
        <f>SUMIFS(Raw!$I:$I, Raw!$A:$A, Dispositions!ZX$14, Raw!$F:$F, Dispositions!$C22, Raw!$H:$H, "E15")</f>
        <v>1</v>
      </c>
      <c r="ZZ22" s="51">
        <f>SUMIFS(Raw!$I:$I, Raw!$A:$A, Dispositions!ZZ$14, Raw!$F:$F, Dispositions!$C22, Raw!$H:$H, "E16")</f>
        <v>19</v>
      </c>
      <c r="AAA22" s="52">
        <f>SUMIFS(Raw!$I:$I, Raw!$A:$A, Dispositions!AAA$14, Raw!$F:$F, Dispositions!$C22, Raw!$H:$H, "E16")</f>
        <v>23</v>
      </c>
      <c r="AAB22" s="52">
        <f>SUMIFS(Raw!$I:$I, Raw!$A:$A, Dispositions!AAB$14, Raw!$F:$F, Dispositions!$C22, Raw!$H:$H, "E16")</f>
        <v>9</v>
      </c>
      <c r="AAC22" s="52">
        <f>SUMIFS(Raw!$I:$I, Raw!$A:$A, Dispositions!AAC$14, Raw!$F:$F, Dispositions!$C22, Raw!$H:$H, "E16")</f>
        <v>19</v>
      </c>
      <c r="AAD22" s="52">
        <f>SUMIFS(Raw!$I:$I, Raw!$A:$A, Dispositions!AAD$14, Raw!$F:$F, Dispositions!$C22, Raw!$H:$H, "E16")</f>
        <v>15</v>
      </c>
      <c r="AAE22" s="52">
        <f>SUMIFS(Raw!$I:$I, Raw!$A:$A, Dispositions!AAE$14, Raw!$F:$F, Dispositions!$C22, Raw!$H:$H, "E16")</f>
        <v>39</v>
      </c>
      <c r="AAF22" s="53">
        <f>SUMIFS(Raw!$I:$I, Raw!$A:$A, Dispositions!AAF$14, Raw!$F:$F, Dispositions!$C22, Raw!$H:$H, "E16")</f>
        <v>20</v>
      </c>
      <c r="AAH22" s="51">
        <f>SUMIFS(Raw!$I:$I, Raw!$A:$A, Dispositions!AAH$14, Raw!$F:$F, Dispositions!$C22, Raw!$H:$H, "E18")</f>
        <v>19</v>
      </c>
      <c r="AAI22" s="52">
        <f>SUMIFS(Raw!$I:$I, Raw!$A:$A, Dispositions!AAI$14, Raw!$F:$F, Dispositions!$C22, Raw!$H:$H, "E18")</f>
        <v>26</v>
      </c>
      <c r="AAJ22" s="52">
        <f>SUMIFS(Raw!$I:$I, Raw!$A:$A, Dispositions!AAJ$14, Raw!$F:$F, Dispositions!$C22, Raw!$H:$H, "E18")</f>
        <v>28</v>
      </c>
      <c r="AAK22" s="52">
        <f>SUMIFS(Raw!$I:$I, Raw!$A:$A, Dispositions!AAK$14, Raw!$F:$F, Dispositions!$C22, Raw!$H:$H, "E18")</f>
        <v>40</v>
      </c>
      <c r="AAL22" s="52">
        <f>SUMIFS(Raw!$I:$I, Raw!$A:$A, Dispositions!AAL$14, Raw!$F:$F, Dispositions!$C22, Raw!$H:$H, "E18")</f>
        <v>31</v>
      </c>
      <c r="AAM22" s="52">
        <f>SUMIFS(Raw!$I:$I, Raw!$A:$A, Dispositions!AAM$14, Raw!$F:$F, Dispositions!$C22, Raw!$H:$H, "E18")</f>
        <v>39</v>
      </c>
      <c r="AAN22" s="53">
        <f>SUMIFS(Raw!$I:$I, Raw!$A:$A, Dispositions!AAN$14, Raw!$F:$F, Dispositions!$C22, Raw!$H:$H, "E18")</f>
        <v>34</v>
      </c>
      <c r="AAP22" s="51">
        <f>SUMIFS(Raw!$I:$I, Raw!$A:$A, Dispositions!AAP$14, Raw!$F:$F, Dispositions!$C22, Raw!$H:$H, "E34")</f>
        <v>150</v>
      </c>
      <c r="AAQ22" s="52">
        <f>SUMIFS(Raw!$I:$I, Raw!$A:$A, Dispositions!AAQ$14, Raw!$F:$F, Dispositions!$C22, Raw!$H:$H, "E34")</f>
        <v>83</v>
      </c>
      <c r="AAR22" s="52">
        <f>SUMIFS(Raw!$I:$I, Raw!$A:$A, Dispositions!AAR$14, Raw!$F:$F, Dispositions!$C22, Raw!$H:$H, "E34")</f>
        <v>90</v>
      </c>
      <c r="AAS22" s="52">
        <f>SUMIFS(Raw!$I:$I, Raw!$A:$A, Dispositions!AAS$14, Raw!$F:$F, Dispositions!$C22, Raw!$H:$H, "E34")</f>
        <v>128</v>
      </c>
      <c r="AAT22" s="52">
        <f>SUMIFS(Raw!$I:$I, Raw!$A:$A, Dispositions!AAT$14, Raw!$F:$F, Dispositions!$C22, Raw!$H:$H, "E34")</f>
        <v>100</v>
      </c>
      <c r="AAU22" s="52">
        <f>SUMIFS(Raw!$I:$I, Raw!$A:$A, Dispositions!AAU$14, Raw!$F:$F, Dispositions!$C22, Raw!$H:$H, "E34")</f>
        <v>101</v>
      </c>
      <c r="AAV22" s="53">
        <f>SUMIFS(Raw!$I:$I, Raw!$A:$A, Dispositions!AAV$14, Raw!$F:$F, Dispositions!$C22, Raw!$H:$H, "E34")</f>
        <v>89</v>
      </c>
      <c r="AAX22" s="51">
        <f>SUMIFS(Raw!$I:$I, Raw!$A:$A, Dispositions!AAX$14, Raw!$F:$F, Dispositions!$C22, Raw!$H:$H, "E02")</f>
        <v>0</v>
      </c>
      <c r="AAY22" s="52">
        <f>SUMIFS(Raw!$I:$I, Raw!$A:$A, Dispositions!AAY$14, Raw!$F:$F, Dispositions!$C22, Raw!$H:$H, "E02")</f>
        <v>0</v>
      </c>
      <c r="AAZ22" s="52">
        <f>SUMIFS(Raw!$I:$I, Raw!$A:$A, Dispositions!AAZ$14, Raw!$F:$F, Dispositions!$C22, Raw!$H:$H, "E02")</f>
        <v>0</v>
      </c>
      <c r="ABA22" s="52">
        <f>SUMIFS(Raw!$I:$I, Raw!$A:$A, Dispositions!ABA$14, Raw!$F:$F, Dispositions!$C22, Raw!$H:$H, "E02")</f>
        <v>0</v>
      </c>
      <c r="ABB22" s="52">
        <f>SUMIFS(Raw!$I:$I, Raw!$A:$A, Dispositions!ABB$14, Raw!$F:$F, Dispositions!$C22, Raw!$H:$H, "E02")</f>
        <v>0</v>
      </c>
      <c r="ABC22" s="52">
        <f>SUMIFS(Raw!$I:$I, Raw!$A:$A, Dispositions!ABC$14, Raw!$F:$F, Dispositions!$C22, Raw!$H:$H, "E02")</f>
        <v>0</v>
      </c>
      <c r="ABD22" s="53">
        <f>SUMIFS(Raw!$I:$I, Raw!$A:$A, Dispositions!ABD$14, Raw!$F:$F, Dispositions!$C22, Raw!$H:$H, "E02")</f>
        <v>0</v>
      </c>
      <c r="ABF22" s="51">
        <f>SUMIFS(Raw!$I:$I, Raw!$A:$A, Dispositions!ABF$14, Raw!$F:$F, Dispositions!$C22, Raw!$H:$H, "E03")</f>
        <v>0</v>
      </c>
      <c r="ABG22" s="52">
        <f>SUMIFS(Raw!$I:$I, Raw!$A:$A, Dispositions!ABG$14, Raw!$F:$F, Dispositions!$C22, Raw!$H:$H, "E03")</f>
        <v>0</v>
      </c>
      <c r="ABH22" s="52">
        <f>SUMIFS(Raw!$I:$I, Raw!$A:$A, Dispositions!ABH$14, Raw!$F:$F, Dispositions!$C22, Raw!$H:$H, "E03")</f>
        <v>0</v>
      </c>
      <c r="ABI22" s="52">
        <f>SUMIFS(Raw!$I:$I, Raw!$A:$A, Dispositions!ABI$14, Raw!$F:$F, Dispositions!$C22, Raw!$H:$H, "E03")</f>
        <v>0</v>
      </c>
      <c r="ABJ22" s="52">
        <f>SUMIFS(Raw!$I:$I, Raw!$A:$A, Dispositions!ABJ$14, Raw!$F:$F, Dispositions!$C22, Raw!$H:$H, "E03")</f>
        <v>0</v>
      </c>
      <c r="ABK22" s="52">
        <f>SUMIFS(Raw!$I:$I, Raw!$A:$A, Dispositions!ABK$14, Raw!$F:$F, Dispositions!$C22, Raw!$H:$H, "E03")</f>
        <v>0</v>
      </c>
      <c r="ABL22" s="53">
        <f>SUMIFS(Raw!$I:$I, Raw!$A:$A, Dispositions!ABL$14, Raw!$F:$F, Dispositions!$C22, Raw!$H:$H, "E03")</f>
        <v>0</v>
      </c>
      <c r="ABN22" s="51">
        <f>SUMIFS(Raw!$I:$I, Raw!$A:$A, Dispositions!ABN$14, Raw!$F:$F, Dispositions!$C22, Raw!$H:$H, "E05")</f>
        <v>0</v>
      </c>
      <c r="ABO22" s="52">
        <f>SUMIFS(Raw!$I:$I, Raw!$A:$A, Dispositions!ABO$14, Raw!$F:$F, Dispositions!$C22, Raw!$H:$H, "E05")</f>
        <v>0</v>
      </c>
      <c r="ABP22" s="52">
        <f>SUMIFS(Raw!$I:$I, Raw!$A:$A, Dispositions!ABP$14, Raw!$F:$F, Dispositions!$C22, Raw!$H:$H, "E05")</f>
        <v>0</v>
      </c>
      <c r="ABQ22" s="52">
        <f>SUMIFS(Raw!$I:$I, Raw!$A:$A, Dispositions!ABQ$14, Raw!$F:$F, Dispositions!$C22, Raw!$H:$H, "E05")</f>
        <v>0</v>
      </c>
      <c r="ABR22" s="52">
        <f>SUMIFS(Raw!$I:$I, Raw!$A:$A, Dispositions!ABR$14, Raw!$F:$F, Dispositions!$C22, Raw!$H:$H, "E05")</f>
        <v>0</v>
      </c>
      <c r="ABS22" s="52">
        <f>SUMIFS(Raw!$I:$I, Raw!$A:$A, Dispositions!ABS$14, Raw!$F:$F, Dispositions!$C22, Raw!$H:$H, "E05")</f>
        <v>0</v>
      </c>
      <c r="ABT22" s="53">
        <f>SUMIFS(Raw!$I:$I, Raw!$A:$A, Dispositions!ABT$14, Raw!$F:$F, Dispositions!$C22, Raw!$H:$H, "E05")</f>
        <v>0</v>
      </c>
      <c r="ABV22" s="51">
        <f>SUMIFS(Raw!$I:$I, Raw!$A:$A, Dispositions!ABV$14, Raw!$F:$F, Dispositions!$C22, Raw!$H:$H, "E12")</f>
        <v>0</v>
      </c>
      <c r="ABW22" s="52">
        <f>SUMIFS(Raw!$I:$I, Raw!$A:$A, Dispositions!ABW$14, Raw!$F:$F, Dispositions!$C22, Raw!$H:$H, "E12")</f>
        <v>0</v>
      </c>
      <c r="ABX22" s="52">
        <f>SUMIFS(Raw!$I:$I, Raw!$A:$A, Dispositions!ABX$14, Raw!$F:$F, Dispositions!$C22, Raw!$H:$H, "E12")</f>
        <v>0</v>
      </c>
      <c r="ABY22" s="52">
        <f>SUMIFS(Raw!$I:$I, Raw!$A:$A, Dispositions!ABY$14, Raw!$F:$F, Dispositions!$C22, Raw!$H:$H, "E12")</f>
        <v>0</v>
      </c>
      <c r="ABZ22" s="52">
        <f>SUMIFS(Raw!$I:$I, Raw!$A:$A, Dispositions!ABZ$14, Raw!$F:$F, Dispositions!$C22, Raw!$H:$H, "E12")</f>
        <v>0</v>
      </c>
      <c r="ACA22" s="52">
        <f>SUMIFS(Raw!$I:$I, Raw!$A:$A, Dispositions!ACA$14, Raw!$F:$F, Dispositions!$C22, Raw!$H:$H, "E12")</f>
        <v>0</v>
      </c>
      <c r="ACB22" s="53">
        <f>SUMIFS(Raw!$I:$I, Raw!$A:$A, Dispositions!ACB$14, Raw!$F:$F, Dispositions!$C22, Raw!$H:$H, "E12")</f>
        <v>0</v>
      </c>
      <c r="ACD22" s="51">
        <f>SUMIFS(Raw!$I:$I, Raw!$A:$A, Dispositions!ACD$14, Raw!$F:$F, Dispositions!$C22, Raw!$H:$H, "E13")</f>
        <v>0</v>
      </c>
      <c r="ACE22" s="52">
        <f>SUMIFS(Raw!$I:$I, Raw!$A:$A, Dispositions!ACE$14, Raw!$F:$F, Dispositions!$C22, Raw!$H:$H, "E13")</f>
        <v>0</v>
      </c>
      <c r="ACF22" s="52">
        <f>SUMIFS(Raw!$I:$I, Raw!$A:$A, Dispositions!ACF$14, Raw!$F:$F, Dispositions!$C22, Raw!$H:$H, "E13")</f>
        <v>0</v>
      </c>
      <c r="ACG22" s="52">
        <f>SUMIFS(Raw!$I:$I, Raw!$A:$A, Dispositions!ACG$14, Raw!$F:$F, Dispositions!$C22, Raw!$H:$H, "E13")</f>
        <v>0</v>
      </c>
      <c r="ACH22" s="52">
        <f>SUMIFS(Raw!$I:$I, Raw!$A:$A, Dispositions!ACH$14, Raw!$F:$F, Dispositions!$C22, Raw!$H:$H, "E13")</f>
        <v>0</v>
      </c>
      <c r="ACI22" s="52">
        <f>SUMIFS(Raw!$I:$I, Raw!$A:$A, Dispositions!ACI$14, Raw!$F:$F, Dispositions!$C22, Raw!$H:$H, "E13")</f>
        <v>0</v>
      </c>
      <c r="ACJ22" s="53">
        <f>SUMIFS(Raw!$I:$I, Raw!$A:$A, Dispositions!ACJ$14, Raw!$F:$F, Dispositions!$C22, Raw!$H:$H, "E13")</f>
        <v>0</v>
      </c>
      <c r="ACL22" s="51">
        <f>SUMIFS(Raw!$I:$I, Raw!$A:$A, Dispositions!ACL$14, Raw!$F:$F, Dispositions!$C22, Raw!$H:$H, "E14")</f>
        <v>0</v>
      </c>
      <c r="ACM22" s="52">
        <f>SUMIFS(Raw!$I:$I, Raw!$A:$A, Dispositions!ACM$14, Raw!$F:$F, Dispositions!$C22, Raw!$H:$H, "E14")</f>
        <v>0</v>
      </c>
      <c r="ACN22" s="52">
        <f>SUMIFS(Raw!$I:$I, Raw!$A:$A, Dispositions!ACN$14, Raw!$F:$F, Dispositions!$C22, Raw!$H:$H, "E14")</f>
        <v>0</v>
      </c>
      <c r="ACO22" s="52">
        <f>SUMIFS(Raw!$I:$I, Raw!$A:$A, Dispositions!ACO$14, Raw!$F:$F, Dispositions!$C22, Raw!$H:$H, "E14")</f>
        <v>0</v>
      </c>
      <c r="ACP22" s="52">
        <f>SUMIFS(Raw!$I:$I, Raw!$A:$A, Dispositions!ACP$14, Raw!$F:$F, Dispositions!$C22, Raw!$H:$H, "E14")</f>
        <v>0</v>
      </c>
      <c r="ACQ22" s="52">
        <f>SUMIFS(Raw!$I:$I, Raw!$A:$A, Dispositions!ACQ$14, Raw!$F:$F, Dispositions!$C22, Raw!$H:$H, "E14")</f>
        <v>0</v>
      </c>
      <c r="ACR22" s="53">
        <f>SUMIFS(Raw!$I:$I, Raw!$A:$A, Dispositions!ACR$14, Raw!$F:$F, Dispositions!$C22, Raw!$H:$H, "E14")</f>
        <v>0</v>
      </c>
      <c r="ACT22" s="51">
        <f>SUMIFS(Raw!$I:$I, Raw!$A:$A, Dispositions!ACT$14, Raw!$F:$F, Dispositions!$C22, Raw!$H:$H, "E15")</f>
        <v>0</v>
      </c>
      <c r="ACU22" s="52">
        <f>SUMIFS(Raw!$I:$I, Raw!$A:$A, Dispositions!ACU$14, Raw!$F:$F, Dispositions!$C22, Raw!$H:$H, "E15")</f>
        <v>0</v>
      </c>
      <c r="ACV22" s="52">
        <f>SUMIFS(Raw!$I:$I, Raw!$A:$A, Dispositions!ACV$14, Raw!$F:$F, Dispositions!$C22, Raw!$H:$H, "E15")</f>
        <v>0</v>
      </c>
      <c r="ACW22" s="52">
        <f>SUMIFS(Raw!$I:$I, Raw!$A:$A, Dispositions!ACW$14, Raw!$F:$F, Dispositions!$C22, Raw!$H:$H, "E15")</f>
        <v>0</v>
      </c>
      <c r="ACX22" s="52">
        <f>SUMIFS(Raw!$I:$I, Raw!$A:$A, Dispositions!ACX$14, Raw!$F:$F, Dispositions!$C22, Raw!$H:$H, "E15")</f>
        <v>0</v>
      </c>
      <c r="ACY22" s="52">
        <f>SUMIFS(Raw!$I:$I, Raw!$A:$A, Dispositions!ACY$14, Raw!$F:$F, Dispositions!$C22, Raw!$H:$H, "E15")</f>
        <v>0</v>
      </c>
      <c r="ACZ22" s="53">
        <f>SUMIFS(Raw!$I:$I, Raw!$A:$A, Dispositions!ACZ$14, Raw!$F:$F, Dispositions!$C22, Raw!$H:$H, "E15")</f>
        <v>0</v>
      </c>
      <c r="ADB22" s="51">
        <f>SUMIFS(Raw!$I:$I, Raw!$A:$A, Dispositions!ADB$14, Raw!$F:$F, Dispositions!$C22, Raw!$H:$H, "E16")</f>
        <v>0</v>
      </c>
      <c r="ADC22" s="52">
        <f>SUMIFS(Raw!$I:$I, Raw!$A:$A, Dispositions!ADC$14, Raw!$F:$F, Dispositions!$C22, Raw!$H:$H, "E16")</f>
        <v>0</v>
      </c>
      <c r="ADD22" s="52">
        <f>SUMIFS(Raw!$I:$I, Raw!$A:$A, Dispositions!ADD$14, Raw!$F:$F, Dispositions!$C22, Raw!$H:$H, "E16")</f>
        <v>0</v>
      </c>
      <c r="ADE22" s="52">
        <f>SUMIFS(Raw!$I:$I, Raw!$A:$A, Dispositions!ADE$14, Raw!$F:$F, Dispositions!$C22, Raw!$H:$H, "E16")</f>
        <v>0</v>
      </c>
      <c r="ADF22" s="52">
        <f>SUMIFS(Raw!$I:$I, Raw!$A:$A, Dispositions!ADF$14, Raw!$F:$F, Dispositions!$C22, Raw!$H:$H, "E16")</f>
        <v>0</v>
      </c>
      <c r="ADG22" s="52">
        <f>SUMIFS(Raw!$I:$I, Raw!$A:$A, Dispositions!ADG$14, Raw!$F:$F, Dispositions!$C22, Raw!$H:$H, "E16")</f>
        <v>0</v>
      </c>
      <c r="ADH22" s="53">
        <f>SUMIFS(Raw!$I:$I, Raw!$A:$A, Dispositions!ADH$14, Raw!$F:$F, Dispositions!$C22, Raw!$H:$H, "E16")</f>
        <v>0</v>
      </c>
      <c r="ADJ22" s="51">
        <f>SUMIFS(Raw!$I:$I, Raw!$A:$A, Dispositions!ADJ$14, Raw!$F:$F, Dispositions!$C22, Raw!$H:$H, "E18")</f>
        <v>0</v>
      </c>
      <c r="ADK22" s="52">
        <f>SUMIFS(Raw!$I:$I, Raw!$A:$A, Dispositions!ADK$14, Raw!$F:$F, Dispositions!$C22, Raw!$H:$H, "E18")</f>
        <v>0</v>
      </c>
      <c r="ADL22" s="52">
        <f>SUMIFS(Raw!$I:$I, Raw!$A:$A, Dispositions!ADL$14, Raw!$F:$F, Dispositions!$C22, Raw!$H:$H, "E18")</f>
        <v>0</v>
      </c>
      <c r="ADM22" s="52">
        <f>SUMIFS(Raw!$I:$I, Raw!$A:$A, Dispositions!ADM$14, Raw!$F:$F, Dispositions!$C22, Raw!$H:$H, "E18")</f>
        <v>0</v>
      </c>
      <c r="ADN22" s="52">
        <f>SUMIFS(Raw!$I:$I, Raw!$A:$A, Dispositions!ADN$14, Raw!$F:$F, Dispositions!$C22, Raw!$H:$H, "E18")</f>
        <v>0</v>
      </c>
      <c r="ADO22" s="52">
        <f>SUMIFS(Raw!$I:$I, Raw!$A:$A, Dispositions!ADO$14, Raw!$F:$F, Dispositions!$C22, Raw!$H:$H, "E18")</f>
        <v>0</v>
      </c>
      <c r="ADP22" s="53">
        <f>SUMIFS(Raw!$I:$I, Raw!$A:$A, Dispositions!ADP$14, Raw!$F:$F, Dispositions!$C22, Raw!$H:$H, "E18")</f>
        <v>0</v>
      </c>
      <c r="ADR22" s="51">
        <f>SUMIFS(Raw!$I:$I, Raw!$A:$A, Dispositions!ADR$14, Raw!$F:$F, Dispositions!$C22, Raw!$H:$H, "E34")</f>
        <v>0</v>
      </c>
      <c r="ADS22" s="52">
        <f>SUMIFS(Raw!$I:$I, Raw!$A:$A, Dispositions!ADS$14, Raw!$F:$F, Dispositions!$C22, Raw!$H:$H, "E34")</f>
        <v>0</v>
      </c>
      <c r="ADT22" s="52">
        <f>SUMIFS(Raw!$I:$I, Raw!$A:$A, Dispositions!ADT$14, Raw!$F:$F, Dispositions!$C22, Raw!$H:$H, "E34")</f>
        <v>0</v>
      </c>
      <c r="ADU22" s="52">
        <f>SUMIFS(Raw!$I:$I, Raw!$A:$A, Dispositions!ADU$14, Raw!$F:$F, Dispositions!$C22, Raw!$H:$H, "E34")</f>
        <v>0</v>
      </c>
      <c r="ADV22" s="52">
        <f>SUMIFS(Raw!$I:$I, Raw!$A:$A, Dispositions!ADV$14, Raw!$F:$F, Dispositions!$C22, Raw!$H:$H, "E34")</f>
        <v>0</v>
      </c>
      <c r="ADW22" s="52">
        <f>SUMIFS(Raw!$I:$I, Raw!$A:$A, Dispositions!ADW$14, Raw!$F:$F, Dispositions!$C22, Raw!$H:$H, "E34")</f>
        <v>0</v>
      </c>
      <c r="ADX22" s="53">
        <f>SUMIFS(Raw!$I:$I, Raw!$A:$A, Dispositions!ADX$14, Raw!$F:$F, Dispositions!$C22, Raw!$H:$H, "E34")</f>
        <v>0</v>
      </c>
      <c r="ADZ22" s="51">
        <f>SUMIFS(Raw!$I:$I, Raw!$A:$A, Dispositions!ADZ$14, Raw!$F:$F, Dispositions!$C22, Raw!$H:$H, "E02")</f>
        <v>0</v>
      </c>
      <c r="AEA22" s="52">
        <f>SUMIFS(Raw!$I:$I, Raw!$A:$A, Dispositions!AEA$14, Raw!$F:$F, Dispositions!$C22, Raw!$H:$H, "E02")</f>
        <v>0</v>
      </c>
      <c r="AEB22" s="52">
        <f>SUMIFS(Raw!$I:$I, Raw!$A:$A, Dispositions!AEB$14, Raw!$F:$F, Dispositions!$C22, Raw!$H:$H, "E02")</f>
        <v>0</v>
      </c>
      <c r="AEC22" s="52">
        <f>SUMIFS(Raw!$I:$I, Raw!$A:$A, Dispositions!AEC$14, Raw!$F:$F, Dispositions!$C22, Raw!$H:$H, "E02")</f>
        <v>0</v>
      </c>
      <c r="AED22" s="52">
        <f>SUMIFS(Raw!$I:$I, Raw!$A:$A, Dispositions!AED$14, Raw!$F:$F, Dispositions!$C22, Raw!$H:$H, "E02")</f>
        <v>0</v>
      </c>
      <c r="AEE22" s="52">
        <f>SUMIFS(Raw!$I:$I, Raw!$A:$A, Dispositions!AEE$14, Raw!$F:$F, Dispositions!$C22, Raw!$H:$H, "E02")</f>
        <v>0</v>
      </c>
      <c r="AEF22" s="53">
        <f>SUMIFS(Raw!$I:$I, Raw!$A:$A, Dispositions!AEF$14, Raw!$F:$F, Dispositions!$C22, Raw!$H:$H, "E02")</f>
        <v>0</v>
      </c>
      <c r="AEH22" s="51">
        <f>SUMIFS(Raw!$I:$I, Raw!$A:$A, Dispositions!AEH$14, Raw!$F:$F, Dispositions!$C22, Raw!$H:$H, "E03")</f>
        <v>0</v>
      </c>
      <c r="AEI22" s="52">
        <f>SUMIFS(Raw!$I:$I, Raw!$A:$A, Dispositions!AEI$14, Raw!$F:$F, Dispositions!$C22, Raw!$H:$H, "E03")</f>
        <v>0</v>
      </c>
      <c r="AEJ22" s="52">
        <f>SUMIFS(Raw!$I:$I, Raw!$A:$A, Dispositions!AEJ$14, Raw!$F:$F, Dispositions!$C22, Raw!$H:$H, "E03")</f>
        <v>0</v>
      </c>
      <c r="AEK22" s="52">
        <f>SUMIFS(Raw!$I:$I, Raw!$A:$A, Dispositions!AEK$14, Raw!$F:$F, Dispositions!$C22, Raw!$H:$H, "E03")</f>
        <v>0</v>
      </c>
      <c r="AEL22" s="52">
        <f>SUMIFS(Raw!$I:$I, Raw!$A:$A, Dispositions!AEL$14, Raw!$F:$F, Dispositions!$C22, Raw!$H:$H, "E03")</f>
        <v>0</v>
      </c>
      <c r="AEM22" s="52">
        <f>SUMIFS(Raw!$I:$I, Raw!$A:$A, Dispositions!AEM$14, Raw!$F:$F, Dispositions!$C22, Raw!$H:$H, "E03")</f>
        <v>0</v>
      </c>
      <c r="AEN22" s="53">
        <f>SUMIFS(Raw!$I:$I, Raw!$A:$A, Dispositions!AEN$14, Raw!$F:$F, Dispositions!$C22, Raw!$H:$H, "E03")</f>
        <v>0</v>
      </c>
      <c r="AEP22" s="51">
        <f>SUMIFS(Raw!$I:$I, Raw!$A:$A, Dispositions!AEP$14, Raw!$F:$F, Dispositions!$C22, Raw!$H:$H, "E05")</f>
        <v>0</v>
      </c>
      <c r="AEQ22" s="52">
        <f>SUMIFS(Raw!$I:$I, Raw!$A:$A, Dispositions!AEQ$14, Raw!$F:$F, Dispositions!$C22, Raw!$H:$H, "E05")</f>
        <v>0</v>
      </c>
      <c r="AER22" s="52">
        <f>SUMIFS(Raw!$I:$I, Raw!$A:$A, Dispositions!AER$14, Raw!$F:$F, Dispositions!$C22, Raw!$H:$H, "E05")</f>
        <v>0</v>
      </c>
      <c r="AES22" s="52">
        <f>SUMIFS(Raw!$I:$I, Raw!$A:$A, Dispositions!AES$14, Raw!$F:$F, Dispositions!$C22, Raw!$H:$H, "E05")</f>
        <v>0</v>
      </c>
      <c r="AET22" s="52">
        <f>SUMIFS(Raw!$I:$I, Raw!$A:$A, Dispositions!AET$14, Raw!$F:$F, Dispositions!$C22, Raw!$H:$H, "E05")</f>
        <v>0</v>
      </c>
      <c r="AEU22" s="52">
        <f>SUMIFS(Raw!$I:$I, Raw!$A:$A, Dispositions!AEU$14, Raw!$F:$F, Dispositions!$C22, Raw!$H:$H, "E05")</f>
        <v>0</v>
      </c>
      <c r="AEV22" s="53">
        <f>SUMIFS(Raw!$I:$I, Raw!$A:$A, Dispositions!AEV$14, Raw!$F:$F, Dispositions!$C22, Raw!$H:$H, "E05")</f>
        <v>0</v>
      </c>
      <c r="AEX22" s="51">
        <f>SUMIFS(Raw!$I:$I, Raw!$A:$A, Dispositions!AEX$14, Raw!$F:$F, Dispositions!$C22, Raw!$H:$H, "E12")</f>
        <v>0</v>
      </c>
      <c r="AEY22" s="52">
        <f>SUMIFS(Raw!$I:$I, Raw!$A:$A, Dispositions!AEY$14, Raw!$F:$F, Dispositions!$C22, Raw!$H:$H, "E12")</f>
        <v>0</v>
      </c>
      <c r="AEZ22" s="52">
        <f>SUMIFS(Raw!$I:$I, Raw!$A:$A, Dispositions!AEZ$14, Raw!$F:$F, Dispositions!$C22, Raw!$H:$H, "E12")</f>
        <v>0</v>
      </c>
      <c r="AFA22" s="52">
        <f>SUMIFS(Raw!$I:$I, Raw!$A:$A, Dispositions!AFA$14, Raw!$F:$F, Dispositions!$C22, Raw!$H:$H, "E12")</f>
        <v>0</v>
      </c>
      <c r="AFB22" s="52">
        <f>SUMIFS(Raw!$I:$I, Raw!$A:$A, Dispositions!AFB$14, Raw!$F:$F, Dispositions!$C22, Raw!$H:$H, "E12")</f>
        <v>0</v>
      </c>
      <c r="AFC22" s="52">
        <f>SUMIFS(Raw!$I:$I, Raw!$A:$A, Dispositions!AFC$14, Raw!$F:$F, Dispositions!$C22, Raw!$H:$H, "E12")</f>
        <v>0</v>
      </c>
      <c r="AFD22" s="53">
        <f>SUMIFS(Raw!$I:$I, Raw!$A:$A, Dispositions!AFD$14, Raw!$F:$F, Dispositions!$C22, Raw!$H:$H, "E12")</f>
        <v>0</v>
      </c>
      <c r="AFF22" s="51">
        <f>SUMIFS(Raw!$I:$I, Raw!$A:$A, Dispositions!AFF$14, Raw!$F:$F, Dispositions!$C22, Raw!$H:$H, "E13")</f>
        <v>0</v>
      </c>
      <c r="AFG22" s="52">
        <f>SUMIFS(Raw!$I:$I, Raw!$A:$A, Dispositions!AFG$14, Raw!$F:$F, Dispositions!$C22, Raw!$H:$H, "E13")</f>
        <v>0</v>
      </c>
      <c r="AFH22" s="52">
        <f>SUMIFS(Raw!$I:$I, Raw!$A:$A, Dispositions!AFH$14, Raw!$F:$F, Dispositions!$C22, Raw!$H:$H, "E13")</f>
        <v>0</v>
      </c>
      <c r="AFI22" s="52">
        <f>SUMIFS(Raw!$I:$I, Raw!$A:$A, Dispositions!AFI$14, Raw!$F:$F, Dispositions!$C22, Raw!$H:$H, "E13")</f>
        <v>0</v>
      </c>
      <c r="AFJ22" s="52">
        <f>SUMIFS(Raw!$I:$I, Raw!$A:$A, Dispositions!AFJ$14, Raw!$F:$F, Dispositions!$C22, Raw!$H:$H, "E13")</f>
        <v>0</v>
      </c>
      <c r="AFK22" s="52">
        <f>SUMIFS(Raw!$I:$I, Raw!$A:$A, Dispositions!AFK$14, Raw!$F:$F, Dispositions!$C22, Raw!$H:$H, "E13")</f>
        <v>0</v>
      </c>
      <c r="AFL22" s="53">
        <f>SUMIFS(Raw!$I:$I, Raw!$A:$A, Dispositions!AFL$14, Raw!$F:$F, Dispositions!$C22, Raw!$H:$H, "E13")</f>
        <v>0</v>
      </c>
      <c r="AFN22" s="51">
        <f>SUMIFS(Raw!$I:$I, Raw!$A:$A, Dispositions!AFN$14, Raw!$F:$F, Dispositions!$C22, Raw!$H:$H, "E14")</f>
        <v>0</v>
      </c>
      <c r="AFO22" s="52">
        <f>SUMIFS(Raw!$I:$I, Raw!$A:$A, Dispositions!AFO$14, Raw!$F:$F, Dispositions!$C22, Raw!$H:$H, "E14")</f>
        <v>0</v>
      </c>
      <c r="AFP22" s="52">
        <f>SUMIFS(Raw!$I:$I, Raw!$A:$A, Dispositions!AFP$14, Raw!$F:$F, Dispositions!$C22, Raw!$H:$H, "E14")</f>
        <v>0</v>
      </c>
      <c r="AFQ22" s="52">
        <f>SUMIFS(Raw!$I:$I, Raw!$A:$A, Dispositions!AFQ$14, Raw!$F:$F, Dispositions!$C22, Raw!$H:$H, "E14")</f>
        <v>0</v>
      </c>
      <c r="AFR22" s="52">
        <f>SUMIFS(Raw!$I:$I, Raw!$A:$A, Dispositions!AFR$14, Raw!$F:$F, Dispositions!$C22, Raw!$H:$H, "E14")</f>
        <v>0</v>
      </c>
      <c r="AFS22" s="52">
        <f>SUMIFS(Raw!$I:$I, Raw!$A:$A, Dispositions!AFS$14, Raw!$F:$F, Dispositions!$C22, Raw!$H:$H, "E14")</f>
        <v>0</v>
      </c>
      <c r="AFT22" s="53">
        <f>SUMIFS(Raw!$I:$I, Raw!$A:$A, Dispositions!AFT$14, Raw!$F:$F, Dispositions!$C22, Raw!$H:$H, "E14")</f>
        <v>0</v>
      </c>
      <c r="AFV22" s="51">
        <f>SUMIFS(Raw!$I:$I, Raw!$A:$A, Dispositions!AFV$14, Raw!$F:$F, Dispositions!$C22, Raw!$H:$H, "E15")</f>
        <v>0</v>
      </c>
      <c r="AFW22" s="52">
        <f>SUMIFS(Raw!$I:$I, Raw!$A:$A, Dispositions!AFW$14, Raw!$F:$F, Dispositions!$C22, Raw!$H:$H, "E15")</f>
        <v>0</v>
      </c>
      <c r="AFX22" s="52">
        <f>SUMIFS(Raw!$I:$I, Raw!$A:$A, Dispositions!AFX$14, Raw!$F:$F, Dispositions!$C22, Raw!$H:$H, "E15")</f>
        <v>0</v>
      </c>
      <c r="AFY22" s="52">
        <f>SUMIFS(Raw!$I:$I, Raw!$A:$A, Dispositions!AFY$14, Raw!$F:$F, Dispositions!$C22, Raw!$H:$H, "E15")</f>
        <v>0</v>
      </c>
      <c r="AFZ22" s="52">
        <f>SUMIFS(Raw!$I:$I, Raw!$A:$A, Dispositions!AFZ$14, Raw!$F:$F, Dispositions!$C22, Raw!$H:$H, "E15")</f>
        <v>0</v>
      </c>
      <c r="AGA22" s="52">
        <f>SUMIFS(Raw!$I:$I, Raw!$A:$A, Dispositions!AGA$14, Raw!$F:$F, Dispositions!$C22, Raw!$H:$H, "E15")</f>
        <v>0</v>
      </c>
      <c r="AGB22" s="53">
        <f>SUMIFS(Raw!$I:$I, Raw!$A:$A, Dispositions!AGB$14, Raw!$F:$F, Dispositions!$C22, Raw!$H:$H, "E15")</f>
        <v>0</v>
      </c>
      <c r="AGD22" s="51">
        <f>SUMIFS(Raw!$I:$I, Raw!$A:$A, Dispositions!AGD$14, Raw!$F:$F, Dispositions!$C22, Raw!$H:$H, "E16")</f>
        <v>0</v>
      </c>
      <c r="AGE22" s="52">
        <f>SUMIFS(Raw!$I:$I, Raw!$A:$A, Dispositions!AGE$14, Raw!$F:$F, Dispositions!$C22, Raw!$H:$H, "E16")</f>
        <v>0</v>
      </c>
      <c r="AGF22" s="52">
        <f>SUMIFS(Raw!$I:$I, Raw!$A:$A, Dispositions!AGF$14, Raw!$F:$F, Dispositions!$C22, Raw!$H:$H, "E16")</f>
        <v>0</v>
      </c>
      <c r="AGG22" s="52">
        <f>SUMIFS(Raw!$I:$I, Raw!$A:$A, Dispositions!AGG$14, Raw!$F:$F, Dispositions!$C22, Raw!$H:$H, "E16")</f>
        <v>0</v>
      </c>
      <c r="AGH22" s="52">
        <f>SUMIFS(Raw!$I:$I, Raw!$A:$A, Dispositions!AGH$14, Raw!$F:$F, Dispositions!$C22, Raw!$H:$H, "E16")</f>
        <v>0</v>
      </c>
      <c r="AGI22" s="52">
        <f>SUMIFS(Raw!$I:$I, Raw!$A:$A, Dispositions!AGI$14, Raw!$F:$F, Dispositions!$C22, Raw!$H:$H, "E16")</f>
        <v>0</v>
      </c>
      <c r="AGJ22" s="53">
        <f>SUMIFS(Raw!$I:$I, Raw!$A:$A, Dispositions!AGJ$14, Raw!$F:$F, Dispositions!$C22, Raw!$H:$H, "E16")</f>
        <v>0</v>
      </c>
      <c r="AGL22" s="51">
        <f>SUMIFS(Raw!$I:$I, Raw!$A:$A, Dispositions!AGL$14, Raw!$F:$F, Dispositions!$C22, Raw!$H:$H, "E18")</f>
        <v>0</v>
      </c>
      <c r="AGM22" s="52">
        <f>SUMIFS(Raw!$I:$I, Raw!$A:$A, Dispositions!AGM$14, Raw!$F:$F, Dispositions!$C22, Raw!$H:$H, "E18")</f>
        <v>0</v>
      </c>
      <c r="AGN22" s="52">
        <f>SUMIFS(Raw!$I:$I, Raw!$A:$A, Dispositions!AGN$14, Raw!$F:$F, Dispositions!$C22, Raw!$H:$H, "E18")</f>
        <v>0</v>
      </c>
      <c r="AGO22" s="52">
        <f>SUMIFS(Raw!$I:$I, Raw!$A:$A, Dispositions!AGO$14, Raw!$F:$F, Dispositions!$C22, Raw!$H:$H, "E18")</f>
        <v>0</v>
      </c>
      <c r="AGP22" s="52">
        <f>SUMIFS(Raw!$I:$I, Raw!$A:$A, Dispositions!AGP$14, Raw!$F:$F, Dispositions!$C22, Raw!$H:$H, "E18")</f>
        <v>0</v>
      </c>
      <c r="AGQ22" s="52">
        <f>SUMIFS(Raw!$I:$I, Raw!$A:$A, Dispositions!AGQ$14, Raw!$F:$F, Dispositions!$C22, Raw!$H:$H, "E18")</f>
        <v>0</v>
      </c>
      <c r="AGR22" s="53">
        <f>SUMIFS(Raw!$I:$I, Raw!$A:$A, Dispositions!AGR$14, Raw!$F:$F, Dispositions!$C22, Raw!$H:$H, "E18")</f>
        <v>0</v>
      </c>
      <c r="AGT22" s="51">
        <f>SUMIFS(Raw!$I:$I, Raw!$A:$A, Dispositions!AGT$14, Raw!$F:$F, Dispositions!$C22, Raw!$H:$H, "E34")</f>
        <v>0</v>
      </c>
      <c r="AGU22" s="52">
        <f>SUMIFS(Raw!$I:$I, Raw!$A:$A, Dispositions!AGU$14, Raw!$F:$F, Dispositions!$C22, Raw!$H:$H, "E34")</f>
        <v>0</v>
      </c>
      <c r="AGV22" s="52">
        <f>SUMIFS(Raw!$I:$I, Raw!$A:$A, Dispositions!AGV$14, Raw!$F:$F, Dispositions!$C22, Raw!$H:$H, "E34")</f>
        <v>0</v>
      </c>
      <c r="AGW22" s="52">
        <f>SUMIFS(Raw!$I:$I, Raw!$A:$A, Dispositions!AGW$14, Raw!$F:$F, Dispositions!$C22, Raw!$H:$H, "E34")</f>
        <v>0</v>
      </c>
      <c r="AGX22" s="52">
        <f>SUMIFS(Raw!$I:$I, Raw!$A:$A, Dispositions!AGX$14, Raw!$F:$F, Dispositions!$C22, Raw!$H:$H, "E34")</f>
        <v>0</v>
      </c>
      <c r="AGY22" s="52">
        <f>SUMIFS(Raw!$I:$I, Raw!$A:$A, Dispositions!AGY$14, Raw!$F:$F, Dispositions!$C22, Raw!$H:$H, "E34")</f>
        <v>0</v>
      </c>
      <c r="AGZ22" s="53">
        <f>SUMIFS(Raw!$I:$I, Raw!$A:$A, Dispositions!AGZ$14, Raw!$F:$F, Dispositions!$C22, Raw!$H:$H, "E34")</f>
        <v>0</v>
      </c>
      <c r="AHB22" s="51">
        <f>SUMIFS(Raw!$I:$I, Raw!$A:$A, Dispositions!AHB$14, Raw!$F:$F, Dispositions!$C22, Raw!$H:$H, "E02")</f>
        <v>0</v>
      </c>
      <c r="AHC22" s="52">
        <f>SUMIFS(Raw!$I:$I, Raw!$A:$A, Dispositions!AHC$14, Raw!$F:$F, Dispositions!$C22, Raw!$H:$H, "E02")</f>
        <v>0</v>
      </c>
      <c r="AHD22" s="52">
        <f>SUMIFS(Raw!$I:$I, Raw!$A:$A, Dispositions!AHD$14, Raw!$F:$F, Dispositions!$C22, Raw!$H:$H, "E02")</f>
        <v>0</v>
      </c>
      <c r="AHE22" s="52">
        <f>SUMIFS(Raw!$I:$I, Raw!$A:$A, Dispositions!AHE$14, Raw!$F:$F, Dispositions!$C22, Raw!$H:$H, "E02")</f>
        <v>0</v>
      </c>
      <c r="AHF22" s="52">
        <f>SUMIFS(Raw!$I:$I, Raw!$A:$A, Dispositions!AHF$14, Raw!$F:$F, Dispositions!$C22, Raw!$H:$H, "E02")</f>
        <v>0</v>
      </c>
      <c r="AHG22" s="52">
        <f>SUMIFS(Raw!$I:$I, Raw!$A:$A, Dispositions!AHG$14, Raw!$F:$F, Dispositions!$C22, Raw!$H:$H, "E02")</f>
        <v>0</v>
      </c>
      <c r="AHH22" s="53">
        <f>SUMIFS(Raw!$I:$I, Raw!$A:$A, Dispositions!AHH$14, Raw!$F:$F, Dispositions!$C22, Raw!$H:$H, "E02")</f>
        <v>0</v>
      </c>
      <c r="AHJ22" s="51">
        <f>SUMIFS(Raw!$I:$I, Raw!$A:$A, Dispositions!AHJ$14, Raw!$F:$F, Dispositions!$C22, Raw!$H:$H, "E03")</f>
        <v>0</v>
      </c>
      <c r="AHK22" s="52">
        <f>SUMIFS(Raw!$I:$I, Raw!$A:$A, Dispositions!AHK$14, Raw!$F:$F, Dispositions!$C22, Raw!$H:$H, "E03")</f>
        <v>0</v>
      </c>
      <c r="AHL22" s="52">
        <f>SUMIFS(Raw!$I:$I, Raw!$A:$A, Dispositions!AHL$14, Raw!$F:$F, Dispositions!$C22, Raw!$H:$H, "E03")</f>
        <v>0</v>
      </c>
      <c r="AHM22" s="52">
        <f>SUMIFS(Raw!$I:$I, Raw!$A:$A, Dispositions!AHM$14, Raw!$F:$F, Dispositions!$C22, Raw!$H:$H, "E03")</f>
        <v>0</v>
      </c>
      <c r="AHN22" s="52">
        <f>SUMIFS(Raw!$I:$I, Raw!$A:$A, Dispositions!AHN$14, Raw!$F:$F, Dispositions!$C22, Raw!$H:$H, "E03")</f>
        <v>0</v>
      </c>
      <c r="AHO22" s="52">
        <f>SUMIFS(Raw!$I:$I, Raw!$A:$A, Dispositions!AHO$14, Raw!$F:$F, Dispositions!$C22, Raw!$H:$H, "E03")</f>
        <v>0</v>
      </c>
      <c r="AHP22" s="53">
        <f>SUMIFS(Raw!$I:$I, Raw!$A:$A, Dispositions!AHP$14, Raw!$F:$F, Dispositions!$C22, Raw!$H:$H, "E03")</f>
        <v>0</v>
      </c>
      <c r="AHR22" s="51">
        <f>SUMIFS(Raw!$I:$I, Raw!$A:$A, Dispositions!AHR$14, Raw!$F:$F, Dispositions!$C22, Raw!$H:$H, "E05")</f>
        <v>0</v>
      </c>
      <c r="AHS22" s="52">
        <f>SUMIFS(Raw!$I:$I, Raw!$A:$A, Dispositions!AHS$14, Raw!$F:$F, Dispositions!$C22, Raw!$H:$H, "E05")</f>
        <v>0</v>
      </c>
      <c r="AHT22" s="52">
        <f>SUMIFS(Raw!$I:$I, Raw!$A:$A, Dispositions!AHT$14, Raw!$F:$F, Dispositions!$C22, Raw!$H:$H, "E05")</f>
        <v>0</v>
      </c>
      <c r="AHU22" s="52">
        <f>SUMIFS(Raw!$I:$I, Raw!$A:$A, Dispositions!AHU$14, Raw!$F:$F, Dispositions!$C22, Raw!$H:$H, "E05")</f>
        <v>0</v>
      </c>
      <c r="AHV22" s="52">
        <f>SUMIFS(Raw!$I:$I, Raw!$A:$A, Dispositions!AHV$14, Raw!$F:$F, Dispositions!$C22, Raw!$H:$H, "E05")</f>
        <v>0</v>
      </c>
      <c r="AHW22" s="52">
        <f>SUMIFS(Raw!$I:$I, Raw!$A:$A, Dispositions!AHW$14, Raw!$F:$F, Dispositions!$C22, Raw!$H:$H, "E05")</f>
        <v>0</v>
      </c>
      <c r="AHX22" s="53">
        <f>SUMIFS(Raw!$I:$I, Raw!$A:$A, Dispositions!AHX$14, Raw!$F:$F, Dispositions!$C22, Raw!$H:$H, "E05")</f>
        <v>0</v>
      </c>
      <c r="AHZ22" s="51">
        <f>SUMIFS(Raw!$I:$I, Raw!$A:$A, Dispositions!AHZ$14, Raw!$F:$F, Dispositions!$C22, Raw!$H:$H, "E12")</f>
        <v>0</v>
      </c>
      <c r="AIA22" s="52">
        <f>SUMIFS(Raw!$I:$I, Raw!$A:$A, Dispositions!AIA$14, Raw!$F:$F, Dispositions!$C22, Raw!$H:$H, "E12")</f>
        <v>0</v>
      </c>
      <c r="AIB22" s="52">
        <f>SUMIFS(Raw!$I:$I, Raw!$A:$A, Dispositions!AIB$14, Raw!$F:$F, Dispositions!$C22, Raw!$H:$H, "E12")</f>
        <v>0</v>
      </c>
      <c r="AIC22" s="52">
        <f>SUMIFS(Raw!$I:$I, Raw!$A:$A, Dispositions!AIC$14, Raw!$F:$F, Dispositions!$C22, Raw!$H:$H, "E12")</f>
        <v>0</v>
      </c>
      <c r="AID22" s="52">
        <f>SUMIFS(Raw!$I:$I, Raw!$A:$A, Dispositions!AID$14, Raw!$F:$F, Dispositions!$C22, Raw!$H:$H, "E12")</f>
        <v>0</v>
      </c>
      <c r="AIE22" s="52">
        <f>SUMIFS(Raw!$I:$I, Raw!$A:$A, Dispositions!AIE$14, Raw!$F:$F, Dispositions!$C22, Raw!$H:$H, "E12")</f>
        <v>0</v>
      </c>
      <c r="AIF22" s="53">
        <f>SUMIFS(Raw!$I:$I, Raw!$A:$A, Dispositions!AIF$14, Raw!$F:$F, Dispositions!$C22, Raw!$H:$H, "E12")</f>
        <v>0</v>
      </c>
      <c r="AIH22" s="51">
        <f>SUMIFS(Raw!$I:$I, Raw!$A:$A, Dispositions!AIH$14, Raw!$F:$F, Dispositions!$C22, Raw!$H:$H, "E13")</f>
        <v>0</v>
      </c>
      <c r="AII22" s="52">
        <f>SUMIFS(Raw!$I:$I, Raw!$A:$A, Dispositions!AII$14, Raw!$F:$F, Dispositions!$C22, Raw!$H:$H, "E13")</f>
        <v>0</v>
      </c>
      <c r="AIJ22" s="52">
        <f>SUMIFS(Raw!$I:$I, Raw!$A:$A, Dispositions!AIJ$14, Raw!$F:$F, Dispositions!$C22, Raw!$H:$H, "E13")</f>
        <v>0</v>
      </c>
      <c r="AIK22" s="52">
        <f>SUMIFS(Raw!$I:$I, Raw!$A:$A, Dispositions!AIK$14, Raw!$F:$F, Dispositions!$C22, Raw!$H:$H, "E13")</f>
        <v>0</v>
      </c>
      <c r="AIL22" s="52">
        <f>SUMIFS(Raw!$I:$I, Raw!$A:$A, Dispositions!AIL$14, Raw!$F:$F, Dispositions!$C22, Raw!$H:$H, "E13")</f>
        <v>0</v>
      </c>
      <c r="AIM22" s="52">
        <f>SUMIFS(Raw!$I:$I, Raw!$A:$A, Dispositions!AIM$14, Raw!$F:$F, Dispositions!$C22, Raw!$H:$H, "E13")</f>
        <v>0</v>
      </c>
      <c r="AIN22" s="53">
        <f>SUMIFS(Raw!$I:$I, Raw!$A:$A, Dispositions!AIN$14, Raw!$F:$F, Dispositions!$C22, Raw!$H:$H, "E13")</f>
        <v>0</v>
      </c>
      <c r="AIP22" s="51">
        <f>SUMIFS(Raw!$I:$I, Raw!$A:$A, Dispositions!AIP$14, Raw!$F:$F, Dispositions!$C22, Raw!$H:$H, "E14")</f>
        <v>0</v>
      </c>
      <c r="AIQ22" s="52">
        <f>SUMIFS(Raw!$I:$I, Raw!$A:$A, Dispositions!AIQ$14, Raw!$F:$F, Dispositions!$C22, Raw!$H:$H, "E14")</f>
        <v>0</v>
      </c>
      <c r="AIR22" s="52">
        <f>SUMIFS(Raw!$I:$I, Raw!$A:$A, Dispositions!AIR$14, Raw!$F:$F, Dispositions!$C22, Raw!$H:$H, "E14")</f>
        <v>0</v>
      </c>
      <c r="AIS22" s="52">
        <f>SUMIFS(Raw!$I:$I, Raw!$A:$A, Dispositions!AIS$14, Raw!$F:$F, Dispositions!$C22, Raw!$H:$H, "E14")</f>
        <v>0</v>
      </c>
      <c r="AIT22" s="52">
        <f>SUMIFS(Raw!$I:$I, Raw!$A:$A, Dispositions!AIT$14, Raw!$F:$F, Dispositions!$C22, Raw!$H:$H, "E14")</f>
        <v>0</v>
      </c>
      <c r="AIU22" s="52">
        <f>SUMIFS(Raw!$I:$I, Raw!$A:$A, Dispositions!AIU$14, Raw!$F:$F, Dispositions!$C22, Raw!$H:$H, "E14")</f>
        <v>0</v>
      </c>
      <c r="AIV22" s="53">
        <f>SUMIFS(Raw!$I:$I, Raw!$A:$A, Dispositions!AIV$14, Raw!$F:$F, Dispositions!$C22, Raw!$H:$H, "E14")</f>
        <v>0</v>
      </c>
      <c r="AIX22" s="51">
        <f>SUMIFS(Raw!$I:$I, Raw!$A:$A, Dispositions!AIX$14, Raw!$F:$F, Dispositions!$C22, Raw!$H:$H, "E15")</f>
        <v>0</v>
      </c>
      <c r="AIY22" s="52">
        <f>SUMIFS(Raw!$I:$I, Raw!$A:$A, Dispositions!AIY$14, Raw!$F:$F, Dispositions!$C22, Raw!$H:$H, "E15")</f>
        <v>0</v>
      </c>
      <c r="AIZ22" s="52">
        <f>SUMIFS(Raw!$I:$I, Raw!$A:$A, Dispositions!AIZ$14, Raw!$F:$F, Dispositions!$C22, Raw!$H:$H, "E15")</f>
        <v>0</v>
      </c>
      <c r="AJA22" s="52">
        <f>SUMIFS(Raw!$I:$I, Raw!$A:$A, Dispositions!AJA$14, Raw!$F:$F, Dispositions!$C22, Raw!$H:$H, "E15")</f>
        <v>0</v>
      </c>
      <c r="AJB22" s="52">
        <f>SUMIFS(Raw!$I:$I, Raw!$A:$A, Dispositions!AJB$14, Raw!$F:$F, Dispositions!$C22, Raw!$H:$H, "E15")</f>
        <v>0</v>
      </c>
      <c r="AJC22" s="52">
        <f>SUMIFS(Raw!$I:$I, Raw!$A:$A, Dispositions!AJC$14, Raw!$F:$F, Dispositions!$C22, Raw!$H:$H, "E15")</f>
        <v>0</v>
      </c>
      <c r="AJD22" s="53">
        <f>SUMIFS(Raw!$I:$I, Raw!$A:$A, Dispositions!AJD$14, Raw!$F:$F, Dispositions!$C22, Raw!$H:$H, "E15")</f>
        <v>0</v>
      </c>
      <c r="AJF22" s="51">
        <f>SUMIFS(Raw!$I:$I, Raw!$A:$A, Dispositions!AJF$14, Raw!$F:$F, Dispositions!$C22, Raw!$H:$H, "E16")</f>
        <v>0</v>
      </c>
      <c r="AJG22" s="52">
        <f>SUMIFS(Raw!$I:$I, Raw!$A:$A, Dispositions!AJG$14, Raw!$F:$F, Dispositions!$C22, Raw!$H:$H, "E16")</f>
        <v>0</v>
      </c>
      <c r="AJH22" s="52">
        <f>SUMIFS(Raw!$I:$I, Raw!$A:$A, Dispositions!AJH$14, Raw!$F:$F, Dispositions!$C22, Raw!$H:$H, "E16")</f>
        <v>0</v>
      </c>
      <c r="AJI22" s="52">
        <f>SUMIFS(Raw!$I:$I, Raw!$A:$A, Dispositions!AJI$14, Raw!$F:$F, Dispositions!$C22, Raw!$H:$H, "E16")</f>
        <v>0</v>
      </c>
      <c r="AJJ22" s="52">
        <f>SUMIFS(Raw!$I:$I, Raw!$A:$A, Dispositions!AJJ$14, Raw!$F:$F, Dispositions!$C22, Raw!$H:$H, "E16")</f>
        <v>0</v>
      </c>
      <c r="AJK22" s="52">
        <f>SUMIFS(Raw!$I:$I, Raw!$A:$A, Dispositions!AJK$14, Raw!$F:$F, Dispositions!$C22, Raw!$H:$H, "E16")</f>
        <v>0</v>
      </c>
      <c r="AJL22" s="53">
        <f>SUMIFS(Raw!$I:$I, Raw!$A:$A, Dispositions!AJL$14, Raw!$F:$F, Dispositions!$C22, Raw!$H:$H, "E16")</f>
        <v>0</v>
      </c>
      <c r="AJN22" s="51">
        <f>SUMIFS(Raw!$I:$I, Raw!$A:$A, Dispositions!AJN$14, Raw!$F:$F, Dispositions!$C22, Raw!$H:$H, "E18")</f>
        <v>0</v>
      </c>
      <c r="AJO22" s="52">
        <f>SUMIFS(Raw!$I:$I, Raw!$A:$A, Dispositions!AJO$14, Raw!$F:$F, Dispositions!$C22, Raw!$H:$H, "E18")</f>
        <v>0</v>
      </c>
      <c r="AJP22" s="52">
        <f>SUMIFS(Raw!$I:$I, Raw!$A:$A, Dispositions!AJP$14, Raw!$F:$F, Dispositions!$C22, Raw!$H:$H, "E18")</f>
        <v>0</v>
      </c>
      <c r="AJQ22" s="52">
        <f>SUMIFS(Raw!$I:$I, Raw!$A:$A, Dispositions!AJQ$14, Raw!$F:$F, Dispositions!$C22, Raw!$H:$H, "E18")</f>
        <v>0</v>
      </c>
      <c r="AJR22" s="52">
        <f>SUMIFS(Raw!$I:$I, Raw!$A:$A, Dispositions!AJR$14, Raw!$F:$F, Dispositions!$C22, Raw!$H:$H, "E18")</f>
        <v>0</v>
      </c>
      <c r="AJS22" s="52">
        <f>SUMIFS(Raw!$I:$I, Raw!$A:$A, Dispositions!AJS$14, Raw!$F:$F, Dispositions!$C22, Raw!$H:$H, "E18")</f>
        <v>0</v>
      </c>
      <c r="AJT22" s="53">
        <f>SUMIFS(Raw!$I:$I, Raw!$A:$A, Dispositions!AJT$14, Raw!$F:$F, Dispositions!$C22, Raw!$H:$H, "E18")</f>
        <v>0</v>
      </c>
      <c r="AJV22" s="51">
        <f>SUMIFS(Raw!$I:$I, Raw!$A:$A, Dispositions!AJV$14, Raw!$F:$F, Dispositions!$C22, Raw!$H:$H, "E34")</f>
        <v>0</v>
      </c>
      <c r="AJW22" s="52">
        <f>SUMIFS(Raw!$I:$I, Raw!$A:$A, Dispositions!AJW$14, Raw!$F:$F, Dispositions!$C22, Raw!$H:$H, "E34")</f>
        <v>0</v>
      </c>
      <c r="AJX22" s="52">
        <f>SUMIFS(Raw!$I:$I, Raw!$A:$A, Dispositions!AJX$14, Raw!$F:$F, Dispositions!$C22, Raw!$H:$H, "E34")</f>
        <v>0</v>
      </c>
      <c r="AJY22" s="52">
        <f>SUMIFS(Raw!$I:$I, Raw!$A:$A, Dispositions!AJY$14, Raw!$F:$F, Dispositions!$C22, Raw!$H:$H, "E34")</f>
        <v>0</v>
      </c>
      <c r="AJZ22" s="52">
        <f>SUMIFS(Raw!$I:$I, Raw!$A:$A, Dispositions!AJZ$14, Raw!$F:$F, Dispositions!$C22, Raw!$H:$H, "E34")</f>
        <v>0</v>
      </c>
      <c r="AKA22" s="52">
        <f>SUMIFS(Raw!$I:$I, Raw!$A:$A, Dispositions!AKA$14, Raw!$F:$F, Dispositions!$C22, Raw!$H:$H, "E34")</f>
        <v>0</v>
      </c>
      <c r="AKB22" s="53">
        <f>SUMIFS(Raw!$I:$I, Raw!$A:$A, Dispositions!AKB$14, Raw!$F:$F, Dispositions!$C22, Raw!$H:$H, "E34")</f>
        <v>0</v>
      </c>
      <c r="AKD22" s="51">
        <f>SUMIFS(Raw!$I:$I, Raw!$A:$A, Dispositions!AKD$14, Raw!$F:$F, Dispositions!$C22, Raw!$H:$H, "E02")</f>
        <v>0</v>
      </c>
      <c r="AKE22" s="52">
        <f>SUMIFS(Raw!$I:$I, Raw!$A:$A, Dispositions!AKE$14, Raw!$F:$F, Dispositions!$C22, Raw!$H:$H, "E02")</f>
        <v>0</v>
      </c>
      <c r="AKF22" s="52">
        <f>SUMIFS(Raw!$I:$I, Raw!$A:$A, Dispositions!AKF$14, Raw!$F:$F, Dispositions!$C22, Raw!$H:$H, "E02")</f>
        <v>0</v>
      </c>
      <c r="AKG22" s="52">
        <f>SUMIFS(Raw!$I:$I, Raw!$A:$A, Dispositions!AKG$14, Raw!$F:$F, Dispositions!$C22, Raw!$H:$H, "E02")</f>
        <v>0</v>
      </c>
      <c r="AKH22" s="52">
        <f>SUMIFS(Raw!$I:$I, Raw!$A:$A, Dispositions!AKH$14, Raw!$F:$F, Dispositions!$C22, Raw!$H:$H, "E02")</f>
        <v>0</v>
      </c>
      <c r="AKI22" s="52">
        <f>SUMIFS(Raw!$I:$I, Raw!$A:$A, Dispositions!AKI$14, Raw!$F:$F, Dispositions!$C22, Raw!$H:$H, "E02")</f>
        <v>0</v>
      </c>
      <c r="AKJ22" s="53">
        <f>SUMIFS(Raw!$I:$I, Raw!$A:$A, Dispositions!AKJ$14, Raw!$F:$F, Dispositions!$C22, Raw!$H:$H, "E02")</f>
        <v>0</v>
      </c>
      <c r="AKL22" s="51">
        <f>SUMIFS(Raw!$I:$I, Raw!$A:$A, Dispositions!AKL$14, Raw!$F:$F, Dispositions!$C22, Raw!$H:$H, "E03")</f>
        <v>0</v>
      </c>
      <c r="AKM22" s="52">
        <f>SUMIFS(Raw!$I:$I, Raw!$A:$A, Dispositions!AKM$14, Raw!$F:$F, Dispositions!$C22, Raw!$H:$H, "E03")</f>
        <v>0</v>
      </c>
      <c r="AKN22" s="52">
        <f>SUMIFS(Raw!$I:$I, Raw!$A:$A, Dispositions!AKN$14, Raw!$F:$F, Dispositions!$C22, Raw!$H:$H, "E03")</f>
        <v>0</v>
      </c>
      <c r="AKO22" s="52">
        <f>SUMIFS(Raw!$I:$I, Raw!$A:$A, Dispositions!AKO$14, Raw!$F:$F, Dispositions!$C22, Raw!$H:$H, "E03")</f>
        <v>0</v>
      </c>
      <c r="AKP22" s="52">
        <f>SUMIFS(Raw!$I:$I, Raw!$A:$A, Dispositions!AKP$14, Raw!$F:$F, Dispositions!$C22, Raw!$H:$H, "E03")</f>
        <v>0</v>
      </c>
      <c r="AKQ22" s="52">
        <f>SUMIFS(Raw!$I:$I, Raw!$A:$A, Dispositions!AKQ$14, Raw!$F:$F, Dispositions!$C22, Raw!$H:$H, "E03")</f>
        <v>0</v>
      </c>
      <c r="AKR22" s="53">
        <f>SUMIFS(Raw!$I:$I, Raw!$A:$A, Dispositions!AKR$14, Raw!$F:$F, Dispositions!$C22, Raw!$H:$H, "E03")</f>
        <v>0</v>
      </c>
      <c r="AKT22" s="51">
        <f>SUMIFS(Raw!$I:$I, Raw!$A:$A, Dispositions!AKT$14, Raw!$F:$F, Dispositions!$C22, Raw!$H:$H, "E05")</f>
        <v>0</v>
      </c>
      <c r="AKU22" s="52">
        <f>SUMIFS(Raw!$I:$I, Raw!$A:$A, Dispositions!AKU$14, Raw!$F:$F, Dispositions!$C22, Raw!$H:$H, "E05")</f>
        <v>0</v>
      </c>
      <c r="AKV22" s="52">
        <f>SUMIFS(Raw!$I:$I, Raw!$A:$A, Dispositions!AKV$14, Raw!$F:$F, Dispositions!$C22, Raw!$H:$H, "E05")</f>
        <v>0</v>
      </c>
      <c r="AKW22" s="52">
        <f>SUMIFS(Raw!$I:$I, Raw!$A:$A, Dispositions!AKW$14, Raw!$F:$F, Dispositions!$C22, Raw!$H:$H, "E05")</f>
        <v>0</v>
      </c>
      <c r="AKX22" s="52">
        <f>SUMIFS(Raw!$I:$I, Raw!$A:$A, Dispositions!AKX$14, Raw!$F:$F, Dispositions!$C22, Raw!$H:$H, "E05")</f>
        <v>0</v>
      </c>
      <c r="AKY22" s="52">
        <f>SUMIFS(Raw!$I:$I, Raw!$A:$A, Dispositions!AKY$14, Raw!$F:$F, Dispositions!$C22, Raw!$H:$H, "E05")</f>
        <v>0</v>
      </c>
      <c r="AKZ22" s="53">
        <f>SUMIFS(Raw!$I:$I, Raw!$A:$A, Dispositions!AKZ$14, Raw!$F:$F, Dispositions!$C22, Raw!$H:$H, "E05")</f>
        <v>0</v>
      </c>
      <c r="ALB22" s="51">
        <f>SUMIFS(Raw!$I:$I, Raw!$A:$A, Dispositions!ALB$14, Raw!$F:$F, Dispositions!$C22, Raw!$H:$H, "E12")</f>
        <v>0</v>
      </c>
      <c r="ALC22" s="52">
        <f>SUMIFS(Raw!$I:$I, Raw!$A:$A, Dispositions!ALC$14, Raw!$F:$F, Dispositions!$C22, Raw!$H:$H, "E12")</f>
        <v>0</v>
      </c>
      <c r="ALD22" s="52">
        <f>SUMIFS(Raw!$I:$I, Raw!$A:$A, Dispositions!ALD$14, Raw!$F:$F, Dispositions!$C22, Raw!$H:$H, "E12")</f>
        <v>0</v>
      </c>
      <c r="ALE22" s="52">
        <f>SUMIFS(Raw!$I:$I, Raw!$A:$A, Dispositions!ALE$14, Raw!$F:$F, Dispositions!$C22, Raw!$H:$H, "E12")</f>
        <v>0</v>
      </c>
      <c r="ALF22" s="52">
        <f>SUMIFS(Raw!$I:$I, Raw!$A:$A, Dispositions!ALF$14, Raw!$F:$F, Dispositions!$C22, Raw!$H:$H, "E12")</f>
        <v>0</v>
      </c>
      <c r="ALG22" s="52">
        <f>SUMIFS(Raw!$I:$I, Raw!$A:$A, Dispositions!ALG$14, Raw!$F:$F, Dispositions!$C22, Raw!$H:$H, "E12")</f>
        <v>0</v>
      </c>
      <c r="ALH22" s="53">
        <f>SUMIFS(Raw!$I:$I, Raw!$A:$A, Dispositions!ALH$14, Raw!$F:$F, Dispositions!$C22, Raw!$H:$H, "E12")</f>
        <v>0</v>
      </c>
      <c r="ALJ22" s="51">
        <f>SUMIFS(Raw!$I:$I, Raw!$A:$A, Dispositions!ALJ$14, Raw!$F:$F, Dispositions!$C22, Raw!$H:$H, "E13")</f>
        <v>0</v>
      </c>
      <c r="ALK22" s="52">
        <f>SUMIFS(Raw!$I:$I, Raw!$A:$A, Dispositions!ALK$14, Raw!$F:$F, Dispositions!$C22, Raw!$H:$H, "E13")</f>
        <v>0</v>
      </c>
      <c r="ALL22" s="52">
        <f>SUMIFS(Raw!$I:$I, Raw!$A:$A, Dispositions!ALL$14, Raw!$F:$F, Dispositions!$C22, Raw!$H:$H, "E13")</f>
        <v>0</v>
      </c>
      <c r="ALM22" s="52">
        <f>SUMIFS(Raw!$I:$I, Raw!$A:$A, Dispositions!ALM$14, Raw!$F:$F, Dispositions!$C22, Raw!$H:$H, "E13")</f>
        <v>0</v>
      </c>
      <c r="ALN22" s="52">
        <f>SUMIFS(Raw!$I:$I, Raw!$A:$A, Dispositions!ALN$14, Raw!$F:$F, Dispositions!$C22, Raw!$H:$H, "E13")</f>
        <v>0</v>
      </c>
      <c r="ALO22" s="52">
        <f>SUMIFS(Raw!$I:$I, Raw!$A:$A, Dispositions!ALO$14, Raw!$F:$F, Dispositions!$C22, Raw!$H:$H, "E13")</f>
        <v>0</v>
      </c>
      <c r="ALP22" s="53">
        <f>SUMIFS(Raw!$I:$I, Raw!$A:$A, Dispositions!ALP$14, Raw!$F:$F, Dispositions!$C22, Raw!$H:$H, "E13")</f>
        <v>0</v>
      </c>
      <c r="ALR22" s="51">
        <f>SUMIFS(Raw!$I:$I, Raw!$A:$A, Dispositions!ALR$14, Raw!$F:$F, Dispositions!$C22, Raw!$H:$H, "E14")</f>
        <v>0</v>
      </c>
      <c r="ALS22" s="52">
        <f>SUMIFS(Raw!$I:$I, Raw!$A:$A, Dispositions!ALS$14, Raw!$F:$F, Dispositions!$C22, Raw!$H:$H, "E14")</f>
        <v>0</v>
      </c>
      <c r="ALT22" s="52">
        <f>SUMIFS(Raw!$I:$I, Raw!$A:$A, Dispositions!ALT$14, Raw!$F:$F, Dispositions!$C22, Raw!$H:$H, "E14")</f>
        <v>0</v>
      </c>
      <c r="ALU22" s="52">
        <f>SUMIFS(Raw!$I:$I, Raw!$A:$A, Dispositions!ALU$14, Raw!$F:$F, Dispositions!$C22, Raw!$H:$H, "E14")</f>
        <v>0</v>
      </c>
      <c r="ALV22" s="52">
        <f>SUMIFS(Raw!$I:$I, Raw!$A:$A, Dispositions!ALV$14, Raw!$F:$F, Dispositions!$C22, Raw!$H:$H, "E14")</f>
        <v>0</v>
      </c>
      <c r="ALW22" s="52">
        <f>SUMIFS(Raw!$I:$I, Raw!$A:$A, Dispositions!ALW$14, Raw!$F:$F, Dispositions!$C22, Raw!$H:$H, "E14")</f>
        <v>0</v>
      </c>
      <c r="ALX22" s="53">
        <f>SUMIFS(Raw!$I:$I, Raw!$A:$A, Dispositions!ALX$14, Raw!$F:$F, Dispositions!$C22, Raw!$H:$H, "E14")</f>
        <v>0</v>
      </c>
      <c r="ALZ22" s="51">
        <f>SUMIFS(Raw!$I:$I, Raw!$A:$A, Dispositions!ALZ$14, Raw!$F:$F, Dispositions!$C22, Raw!$H:$H, "E15")</f>
        <v>0</v>
      </c>
      <c r="AMA22" s="52">
        <f>SUMIFS(Raw!$I:$I, Raw!$A:$A, Dispositions!AMA$14, Raw!$F:$F, Dispositions!$C22, Raw!$H:$H, "E15")</f>
        <v>0</v>
      </c>
      <c r="AMB22" s="52">
        <f>SUMIFS(Raw!$I:$I, Raw!$A:$A, Dispositions!AMB$14, Raw!$F:$F, Dispositions!$C22, Raw!$H:$H, "E15")</f>
        <v>0</v>
      </c>
      <c r="AMC22" s="52">
        <f>SUMIFS(Raw!$I:$I, Raw!$A:$A, Dispositions!AMC$14, Raw!$F:$F, Dispositions!$C22, Raw!$H:$H, "E15")</f>
        <v>0</v>
      </c>
      <c r="AMD22" s="52">
        <f>SUMIFS(Raw!$I:$I, Raw!$A:$A, Dispositions!AMD$14, Raw!$F:$F, Dispositions!$C22, Raw!$H:$H, "E15")</f>
        <v>0</v>
      </c>
      <c r="AME22" s="52">
        <f>SUMIFS(Raw!$I:$I, Raw!$A:$A, Dispositions!AME$14, Raw!$F:$F, Dispositions!$C22, Raw!$H:$H, "E15")</f>
        <v>0</v>
      </c>
      <c r="AMF22" s="53">
        <f>SUMIFS(Raw!$I:$I, Raw!$A:$A, Dispositions!AMF$14, Raw!$F:$F, Dispositions!$C22, Raw!$H:$H, "E15")</f>
        <v>0</v>
      </c>
      <c r="AMH22" s="51">
        <f>SUMIFS(Raw!$I:$I, Raw!$A:$A, Dispositions!AMH$14, Raw!$F:$F, Dispositions!$C22, Raw!$H:$H, "E16")</f>
        <v>0</v>
      </c>
      <c r="AMI22" s="52">
        <f>SUMIFS(Raw!$I:$I, Raw!$A:$A, Dispositions!AMI$14, Raw!$F:$F, Dispositions!$C22, Raw!$H:$H, "E16")</f>
        <v>0</v>
      </c>
      <c r="AMJ22" s="52">
        <f>SUMIFS(Raw!$I:$I, Raw!$A:$A, Dispositions!AMJ$14, Raw!$F:$F, Dispositions!$C22, Raw!$H:$H, "E16")</f>
        <v>0</v>
      </c>
      <c r="AMK22" s="52">
        <f>SUMIFS(Raw!$I:$I, Raw!$A:$A, Dispositions!AMK$14, Raw!$F:$F, Dispositions!$C22, Raw!$H:$H, "E16")</f>
        <v>0</v>
      </c>
      <c r="AML22" s="52">
        <f>SUMIFS(Raw!$I:$I, Raw!$A:$A, Dispositions!AML$14, Raw!$F:$F, Dispositions!$C22, Raw!$H:$H, "E16")</f>
        <v>0</v>
      </c>
      <c r="AMM22" s="52">
        <f>SUMIFS(Raw!$I:$I, Raw!$A:$A, Dispositions!AMM$14, Raw!$F:$F, Dispositions!$C22, Raw!$H:$H, "E16")</f>
        <v>0</v>
      </c>
      <c r="AMN22" s="53">
        <f>SUMIFS(Raw!$I:$I, Raw!$A:$A, Dispositions!AMN$14, Raw!$F:$F, Dispositions!$C22, Raw!$H:$H, "E16")</f>
        <v>0</v>
      </c>
      <c r="AMP22" s="51">
        <f>SUMIFS(Raw!$I:$I, Raw!$A:$A, Dispositions!AMP$14, Raw!$F:$F, Dispositions!$C22, Raw!$H:$H, "E18")</f>
        <v>0</v>
      </c>
      <c r="AMQ22" s="52">
        <f>SUMIFS(Raw!$I:$I, Raw!$A:$A, Dispositions!AMQ$14, Raw!$F:$F, Dispositions!$C22, Raw!$H:$H, "E18")</f>
        <v>0</v>
      </c>
      <c r="AMR22" s="52">
        <f>SUMIFS(Raw!$I:$I, Raw!$A:$A, Dispositions!AMR$14, Raw!$F:$F, Dispositions!$C22, Raw!$H:$H, "E18")</f>
        <v>0</v>
      </c>
      <c r="AMS22" s="52">
        <f>SUMIFS(Raw!$I:$I, Raw!$A:$A, Dispositions!AMS$14, Raw!$F:$F, Dispositions!$C22, Raw!$H:$H, "E18")</f>
        <v>0</v>
      </c>
      <c r="AMT22" s="52">
        <f>SUMIFS(Raw!$I:$I, Raw!$A:$A, Dispositions!AMT$14, Raw!$F:$F, Dispositions!$C22, Raw!$H:$H, "E18")</f>
        <v>0</v>
      </c>
      <c r="AMU22" s="52">
        <f>SUMIFS(Raw!$I:$I, Raw!$A:$A, Dispositions!AMU$14, Raw!$F:$F, Dispositions!$C22, Raw!$H:$H, "E18")</f>
        <v>0</v>
      </c>
      <c r="AMV22" s="53">
        <f>SUMIFS(Raw!$I:$I, Raw!$A:$A, Dispositions!AMV$14, Raw!$F:$F, Dispositions!$C22, Raw!$H:$H, "E18")</f>
        <v>0</v>
      </c>
      <c r="AMX22" s="51">
        <f>SUMIFS(Raw!$I:$I, Raw!$A:$A, Dispositions!AMX$14, Raw!$F:$F, Dispositions!$C22, Raw!$H:$H, "E34")</f>
        <v>0</v>
      </c>
      <c r="AMY22" s="52">
        <f>SUMIFS(Raw!$I:$I, Raw!$A:$A, Dispositions!AMY$14, Raw!$F:$F, Dispositions!$C22, Raw!$H:$H, "E34")</f>
        <v>0</v>
      </c>
      <c r="AMZ22" s="52">
        <f>SUMIFS(Raw!$I:$I, Raw!$A:$A, Dispositions!AMZ$14, Raw!$F:$F, Dispositions!$C22, Raw!$H:$H, "E34")</f>
        <v>0</v>
      </c>
      <c r="ANA22" s="52">
        <f>SUMIFS(Raw!$I:$I, Raw!$A:$A, Dispositions!ANA$14, Raw!$F:$F, Dispositions!$C22, Raw!$H:$H, "E34")</f>
        <v>0</v>
      </c>
      <c r="ANB22" s="52">
        <f>SUMIFS(Raw!$I:$I, Raw!$A:$A, Dispositions!ANB$14, Raw!$F:$F, Dispositions!$C22, Raw!$H:$H, "E34")</f>
        <v>0</v>
      </c>
      <c r="ANC22" s="52">
        <f>SUMIFS(Raw!$I:$I, Raw!$A:$A, Dispositions!ANC$14, Raw!$F:$F, Dispositions!$C22, Raw!$H:$H, "E34")</f>
        <v>0</v>
      </c>
      <c r="AND22" s="53">
        <f>SUMIFS(Raw!$I:$I, Raw!$A:$A, Dispositions!AND$14, Raw!$F:$F, Dispositions!$C22, Raw!$H:$H, "E34")</f>
        <v>0</v>
      </c>
      <c r="ANF22" s="51">
        <f>SUMIFS(Raw!$I:$I, Raw!$A:$A, Dispositions!ANF$14, Raw!$F:$F, Dispositions!$C22, Raw!$H:$H, "E02")</f>
        <v>0</v>
      </c>
      <c r="ANG22" s="52">
        <f>SUMIFS(Raw!$I:$I, Raw!$A:$A, Dispositions!ANG$14, Raw!$F:$F, Dispositions!$C22, Raw!$H:$H, "E02")</f>
        <v>0</v>
      </c>
      <c r="ANH22" s="52">
        <f>SUMIFS(Raw!$I:$I, Raw!$A:$A, Dispositions!ANH$14, Raw!$F:$F, Dispositions!$C22, Raw!$H:$H, "E02")</f>
        <v>0</v>
      </c>
      <c r="ANI22" s="52">
        <f>SUMIFS(Raw!$I:$I, Raw!$A:$A, Dispositions!ANI$14, Raw!$F:$F, Dispositions!$C22, Raw!$H:$H, "E02")</f>
        <v>0</v>
      </c>
      <c r="ANJ22" s="52">
        <f>SUMIFS(Raw!$I:$I, Raw!$A:$A, Dispositions!ANJ$14, Raw!$F:$F, Dispositions!$C22, Raw!$H:$H, "E02")</f>
        <v>0</v>
      </c>
      <c r="ANK22" s="52">
        <f>SUMIFS(Raw!$I:$I, Raw!$A:$A, Dispositions!ANK$14, Raw!$F:$F, Dispositions!$C22, Raw!$H:$H, "E02")</f>
        <v>0</v>
      </c>
      <c r="ANL22" s="53">
        <f>SUMIFS(Raw!$I:$I, Raw!$A:$A, Dispositions!ANL$14, Raw!$F:$F, Dispositions!$C22, Raw!$H:$H, "E02")</f>
        <v>0</v>
      </c>
      <c r="ANN22" s="51">
        <f>SUMIFS(Raw!$I:$I, Raw!$A:$A, Dispositions!ANN$14, Raw!$F:$F, Dispositions!$C22, Raw!$H:$H, "E03")</f>
        <v>0</v>
      </c>
      <c r="ANO22" s="52">
        <f>SUMIFS(Raw!$I:$I, Raw!$A:$A, Dispositions!ANO$14, Raw!$F:$F, Dispositions!$C22, Raw!$H:$H, "E03")</f>
        <v>0</v>
      </c>
      <c r="ANP22" s="52">
        <f>SUMIFS(Raw!$I:$I, Raw!$A:$A, Dispositions!ANP$14, Raw!$F:$F, Dispositions!$C22, Raw!$H:$H, "E03")</f>
        <v>0</v>
      </c>
      <c r="ANQ22" s="52">
        <f>SUMIFS(Raw!$I:$I, Raw!$A:$A, Dispositions!ANQ$14, Raw!$F:$F, Dispositions!$C22, Raw!$H:$H, "E03")</f>
        <v>0</v>
      </c>
      <c r="ANR22" s="52">
        <f>SUMIFS(Raw!$I:$I, Raw!$A:$A, Dispositions!ANR$14, Raw!$F:$F, Dispositions!$C22, Raw!$H:$H, "E03")</f>
        <v>0</v>
      </c>
      <c r="ANS22" s="52">
        <f>SUMIFS(Raw!$I:$I, Raw!$A:$A, Dispositions!ANS$14, Raw!$F:$F, Dispositions!$C22, Raw!$H:$H, "E03")</f>
        <v>0</v>
      </c>
      <c r="ANT22" s="53">
        <f>SUMIFS(Raw!$I:$I, Raw!$A:$A, Dispositions!ANT$14, Raw!$F:$F, Dispositions!$C22, Raw!$H:$H, "E03")</f>
        <v>0</v>
      </c>
      <c r="ANV22" s="51">
        <f>SUMIFS(Raw!$I:$I, Raw!$A:$A, Dispositions!ANV$14, Raw!$F:$F, Dispositions!$C22, Raw!$H:$H, "E05")</f>
        <v>0</v>
      </c>
      <c r="ANW22" s="52">
        <f>SUMIFS(Raw!$I:$I, Raw!$A:$A, Dispositions!ANW$14, Raw!$F:$F, Dispositions!$C22, Raw!$H:$H, "E05")</f>
        <v>0</v>
      </c>
      <c r="ANX22" s="52">
        <f>SUMIFS(Raw!$I:$I, Raw!$A:$A, Dispositions!ANX$14, Raw!$F:$F, Dispositions!$C22, Raw!$H:$H, "E05")</f>
        <v>0</v>
      </c>
      <c r="ANY22" s="52">
        <f>SUMIFS(Raw!$I:$I, Raw!$A:$A, Dispositions!ANY$14, Raw!$F:$F, Dispositions!$C22, Raw!$H:$H, "E05")</f>
        <v>0</v>
      </c>
      <c r="ANZ22" s="52">
        <f>SUMIFS(Raw!$I:$I, Raw!$A:$A, Dispositions!ANZ$14, Raw!$F:$F, Dispositions!$C22, Raw!$H:$H, "E05")</f>
        <v>0</v>
      </c>
      <c r="AOA22" s="52">
        <f>SUMIFS(Raw!$I:$I, Raw!$A:$A, Dispositions!AOA$14, Raw!$F:$F, Dispositions!$C22, Raw!$H:$H, "E05")</f>
        <v>0</v>
      </c>
      <c r="AOB22" s="53">
        <f>SUMIFS(Raw!$I:$I, Raw!$A:$A, Dispositions!AOB$14, Raw!$F:$F, Dispositions!$C22, Raw!$H:$H, "E05")</f>
        <v>0</v>
      </c>
      <c r="AOD22" s="51">
        <f>SUMIFS(Raw!$I:$I, Raw!$A:$A, Dispositions!AOD$14, Raw!$F:$F, Dispositions!$C22, Raw!$H:$H, "E12")</f>
        <v>0</v>
      </c>
      <c r="AOE22" s="52">
        <f>SUMIFS(Raw!$I:$I, Raw!$A:$A, Dispositions!AOE$14, Raw!$F:$F, Dispositions!$C22, Raw!$H:$H, "E12")</f>
        <v>0</v>
      </c>
      <c r="AOF22" s="52">
        <f>SUMIFS(Raw!$I:$I, Raw!$A:$A, Dispositions!AOF$14, Raw!$F:$F, Dispositions!$C22, Raw!$H:$H, "E12")</f>
        <v>0</v>
      </c>
      <c r="AOG22" s="52">
        <f>SUMIFS(Raw!$I:$I, Raw!$A:$A, Dispositions!AOG$14, Raw!$F:$F, Dispositions!$C22, Raw!$H:$H, "E12")</f>
        <v>0</v>
      </c>
      <c r="AOH22" s="52">
        <f>SUMIFS(Raw!$I:$I, Raw!$A:$A, Dispositions!AOH$14, Raw!$F:$F, Dispositions!$C22, Raw!$H:$H, "E12")</f>
        <v>0</v>
      </c>
      <c r="AOI22" s="52">
        <f>SUMIFS(Raw!$I:$I, Raw!$A:$A, Dispositions!AOI$14, Raw!$F:$F, Dispositions!$C22, Raw!$H:$H, "E12")</f>
        <v>0</v>
      </c>
      <c r="AOJ22" s="53">
        <f>SUMIFS(Raw!$I:$I, Raw!$A:$A, Dispositions!AOJ$14, Raw!$F:$F, Dispositions!$C22, Raw!$H:$H, "E12")</f>
        <v>0</v>
      </c>
      <c r="AOL22" s="51">
        <f>SUMIFS(Raw!$I:$I, Raw!$A:$A, Dispositions!AOL$14, Raw!$F:$F, Dispositions!$C22, Raw!$H:$H, "E13")</f>
        <v>0</v>
      </c>
      <c r="AOM22" s="52">
        <f>SUMIFS(Raw!$I:$I, Raw!$A:$A, Dispositions!AOM$14, Raw!$F:$F, Dispositions!$C22, Raw!$H:$H, "E13")</f>
        <v>0</v>
      </c>
      <c r="AON22" s="52">
        <f>SUMIFS(Raw!$I:$I, Raw!$A:$A, Dispositions!AON$14, Raw!$F:$F, Dispositions!$C22, Raw!$H:$H, "E13")</f>
        <v>0</v>
      </c>
      <c r="AOO22" s="52">
        <f>SUMIFS(Raw!$I:$I, Raw!$A:$A, Dispositions!AOO$14, Raw!$F:$F, Dispositions!$C22, Raw!$H:$H, "E13")</f>
        <v>0</v>
      </c>
      <c r="AOP22" s="52">
        <f>SUMIFS(Raw!$I:$I, Raw!$A:$A, Dispositions!AOP$14, Raw!$F:$F, Dispositions!$C22, Raw!$H:$H, "E13")</f>
        <v>0</v>
      </c>
      <c r="AOQ22" s="52">
        <f>SUMIFS(Raw!$I:$I, Raw!$A:$A, Dispositions!AOQ$14, Raw!$F:$F, Dispositions!$C22, Raw!$H:$H, "E13")</f>
        <v>0</v>
      </c>
      <c r="AOR22" s="53">
        <f>SUMIFS(Raw!$I:$I, Raw!$A:$A, Dispositions!AOR$14, Raw!$F:$F, Dispositions!$C22, Raw!$H:$H, "E13")</f>
        <v>0</v>
      </c>
      <c r="AOT22" s="51">
        <f>SUMIFS(Raw!$I:$I, Raw!$A:$A, Dispositions!AOT$14, Raw!$F:$F, Dispositions!$C22, Raw!$H:$H, "E14")</f>
        <v>0</v>
      </c>
      <c r="AOU22" s="52">
        <f>SUMIFS(Raw!$I:$I, Raw!$A:$A, Dispositions!AOU$14, Raw!$F:$F, Dispositions!$C22, Raw!$H:$H, "E14")</f>
        <v>0</v>
      </c>
      <c r="AOV22" s="52">
        <f>SUMIFS(Raw!$I:$I, Raw!$A:$A, Dispositions!AOV$14, Raw!$F:$F, Dispositions!$C22, Raw!$H:$H, "E14")</f>
        <v>0</v>
      </c>
      <c r="AOW22" s="52">
        <f>SUMIFS(Raw!$I:$I, Raw!$A:$A, Dispositions!AOW$14, Raw!$F:$F, Dispositions!$C22, Raw!$H:$H, "E14")</f>
        <v>0</v>
      </c>
      <c r="AOX22" s="52">
        <f>SUMIFS(Raw!$I:$I, Raw!$A:$A, Dispositions!AOX$14, Raw!$F:$F, Dispositions!$C22, Raw!$H:$H, "E14")</f>
        <v>0</v>
      </c>
      <c r="AOY22" s="52">
        <f>SUMIFS(Raw!$I:$I, Raw!$A:$A, Dispositions!AOY$14, Raw!$F:$F, Dispositions!$C22, Raw!$H:$H, "E14")</f>
        <v>0</v>
      </c>
      <c r="AOZ22" s="53">
        <f>SUMIFS(Raw!$I:$I, Raw!$A:$A, Dispositions!AOZ$14, Raw!$F:$F, Dispositions!$C22, Raw!$H:$H, "E14")</f>
        <v>0</v>
      </c>
      <c r="APB22" s="51">
        <f>SUMIFS(Raw!$I:$I, Raw!$A:$A, Dispositions!APB$14, Raw!$F:$F, Dispositions!$C22, Raw!$H:$H, "E15")</f>
        <v>0</v>
      </c>
      <c r="APC22" s="52">
        <f>SUMIFS(Raw!$I:$I, Raw!$A:$A, Dispositions!APC$14, Raw!$F:$F, Dispositions!$C22, Raw!$H:$H, "E15")</f>
        <v>0</v>
      </c>
      <c r="APD22" s="52">
        <f>SUMIFS(Raw!$I:$I, Raw!$A:$A, Dispositions!APD$14, Raw!$F:$F, Dispositions!$C22, Raw!$H:$H, "E15")</f>
        <v>0</v>
      </c>
      <c r="APE22" s="52">
        <f>SUMIFS(Raw!$I:$I, Raw!$A:$A, Dispositions!APE$14, Raw!$F:$F, Dispositions!$C22, Raw!$H:$H, "E15")</f>
        <v>0</v>
      </c>
      <c r="APF22" s="52">
        <f>SUMIFS(Raw!$I:$I, Raw!$A:$A, Dispositions!APF$14, Raw!$F:$F, Dispositions!$C22, Raw!$H:$H, "E15")</f>
        <v>0</v>
      </c>
      <c r="APG22" s="52">
        <f>SUMIFS(Raw!$I:$I, Raw!$A:$A, Dispositions!APG$14, Raw!$F:$F, Dispositions!$C22, Raw!$H:$H, "E15")</f>
        <v>0</v>
      </c>
      <c r="APH22" s="53">
        <f>SUMIFS(Raw!$I:$I, Raw!$A:$A, Dispositions!APH$14, Raw!$F:$F, Dispositions!$C22, Raw!$H:$H, "E15")</f>
        <v>0</v>
      </c>
      <c r="APJ22" s="51">
        <f>SUMIFS(Raw!$I:$I, Raw!$A:$A, Dispositions!APJ$14, Raw!$F:$F, Dispositions!$C22, Raw!$H:$H, "E16")</f>
        <v>0</v>
      </c>
      <c r="APK22" s="52">
        <f>SUMIFS(Raw!$I:$I, Raw!$A:$A, Dispositions!APK$14, Raw!$F:$F, Dispositions!$C22, Raw!$H:$H, "E16")</f>
        <v>0</v>
      </c>
      <c r="APL22" s="52">
        <f>SUMIFS(Raw!$I:$I, Raw!$A:$A, Dispositions!APL$14, Raw!$F:$F, Dispositions!$C22, Raw!$H:$H, "E16")</f>
        <v>0</v>
      </c>
      <c r="APM22" s="52">
        <f>SUMIFS(Raw!$I:$I, Raw!$A:$A, Dispositions!APM$14, Raw!$F:$F, Dispositions!$C22, Raw!$H:$H, "E16")</f>
        <v>0</v>
      </c>
      <c r="APN22" s="52">
        <f>SUMIFS(Raw!$I:$I, Raw!$A:$A, Dispositions!APN$14, Raw!$F:$F, Dispositions!$C22, Raw!$H:$H, "E16")</f>
        <v>0</v>
      </c>
      <c r="APO22" s="52">
        <f>SUMIFS(Raw!$I:$I, Raw!$A:$A, Dispositions!APO$14, Raw!$F:$F, Dispositions!$C22, Raw!$H:$H, "E16")</f>
        <v>0</v>
      </c>
      <c r="APP22" s="53">
        <f>SUMIFS(Raw!$I:$I, Raw!$A:$A, Dispositions!APP$14, Raw!$F:$F, Dispositions!$C22, Raw!$H:$H, "E16")</f>
        <v>0</v>
      </c>
      <c r="APR22" s="51">
        <f>SUMIFS(Raw!$I:$I, Raw!$A:$A, Dispositions!APR$14, Raw!$F:$F, Dispositions!$C22, Raw!$H:$H, "E18")</f>
        <v>0</v>
      </c>
      <c r="APS22" s="52">
        <f>SUMIFS(Raw!$I:$I, Raw!$A:$A, Dispositions!APS$14, Raw!$F:$F, Dispositions!$C22, Raw!$H:$H, "E18")</f>
        <v>0</v>
      </c>
      <c r="APT22" s="52">
        <f>SUMIFS(Raw!$I:$I, Raw!$A:$A, Dispositions!APT$14, Raw!$F:$F, Dispositions!$C22, Raw!$H:$H, "E18")</f>
        <v>0</v>
      </c>
      <c r="APU22" s="52">
        <f>SUMIFS(Raw!$I:$I, Raw!$A:$A, Dispositions!APU$14, Raw!$F:$F, Dispositions!$C22, Raw!$H:$H, "E18")</f>
        <v>0</v>
      </c>
      <c r="APV22" s="52">
        <f>SUMIFS(Raw!$I:$I, Raw!$A:$A, Dispositions!APV$14, Raw!$F:$F, Dispositions!$C22, Raw!$H:$H, "E18")</f>
        <v>0</v>
      </c>
      <c r="APW22" s="52">
        <f>SUMIFS(Raw!$I:$I, Raw!$A:$A, Dispositions!APW$14, Raw!$F:$F, Dispositions!$C22, Raw!$H:$H, "E18")</f>
        <v>0</v>
      </c>
      <c r="APX22" s="53">
        <f>SUMIFS(Raw!$I:$I, Raw!$A:$A, Dispositions!APX$14, Raw!$F:$F, Dispositions!$C22, Raw!$H:$H, "E18")</f>
        <v>0</v>
      </c>
      <c r="APZ22" s="51">
        <f>SUMIFS(Raw!$I:$I, Raw!$A:$A, Dispositions!APZ$14, Raw!$F:$F, Dispositions!$C22, Raw!$H:$H, "E34")</f>
        <v>0</v>
      </c>
      <c r="AQA22" s="52">
        <f>SUMIFS(Raw!$I:$I, Raw!$A:$A, Dispositions!AQA$14, Raw!$F:$F, Dispositions!$C22, Raw!$H:$H, "E34")</f>
        <v>0</v>
      </c>
      <c r="AQB22" s="52">
        <f>SUMIFS(Raw!$I:$I, Raw!$A:$A, Dispositions!AQB$14, Raw!$F:$F, Dispositions!$C22, Raw!$H:$H, "E34")</f>
        <v>0</v>
      </c>
      <c r="AQC22" s="52">
        <f>SUMIFS(Raw!$I:$I, Raw!$A:$A, Dispositions!AQC$14, Raw!$F:$F, Dispositions!$C22, Raw!$H:$H, "E34")</f>
        <v>0</v>
      </c>
      <c r="AQD22" s="52">
        <f>SUMIFS(Raw!$I:$I, Raw!$A:$A, Dispositions!AQD$14, Raw!$F:$F, Dispositions!$C22, Raw!$H:$H, "E34")</f>
        <v>0</v>
      </c>
      <c r="AQE22" s="52">
        <f>SUMIFS(Raw!$I:$I, Raw!$A:$A, Dispositions!AQE$14, Raw!$F:$F, Dispositions!$C22, Raw!$H:$H, "E34")</f>
        <v>0</v>
      </c>
      <c r="AQF22" s="53">
        <f>SUMIFS(Raw!$I:$I, Raw!$A:$A, Dispositions!AQF$14, Raw!$F:$F, Dispositions!$C22, Raw!$H:$H, "E34")</f>
        <v>0</v>
      </c>
      <c r="AQH22" s="51">
        <f>SUMIFS(Raw!$I:$I, Raw!$A:$A, Dispositions!AQH$14, Raw!$F:$F, Dispositions!$C22, Raw!$H:$H, "E02")</f>
        <v>0</v>
      </c>
      <c r="AQI22" s="52">
        <f>SUMIFS(Raw!$I:$I, Raw!$A:$A, Dispositions!AQI$14, Raw!$F:$F, Dispositions!$C22, Raw!$H:$H, "E02")</f>
        <v>0</v>
      </c>
      <c r="AQJ22" s="52">
        <f>SUMIFS(Raw!$I:$I, Raw!$A:$A, Dispositions!AQJ$14, Raw!$F:$F, Dispositions!$C22, Raw!$H:$H, "E02")</f>
        <v>0</v>
      </c>
      <c r="AQK22" s="52">
        <f>SUMIFS(Raw!$I:$I, Raw!$A:$A, Dispositions!AQK$14, Raw!$F:$F, Dispositions!$C22, Raw!$H:$H, "E02")</f>
        <v>0</v>
      </c>
      <c r="AQL22" s="52">
        <f>SUMIFS(Raw!$I:$I, Raw!$A:$A, Dispositions!AQL$14, Raw!$F:$F, Dispositions!$C22, Raw!$H:$H, "E02")</f>
        <v>0</v>
      </c>
      <c r="AQM22" s="52">
        <f>SUMIFS(Raw!$I:$I, Raw!$A:$A, Dispositions!AQM$14, Raw!$F:$F, Dispositions!$C22, Raw!$H:$H, "E02")</f>
        <v>0</v>
      </c>
      <c r="AQN22" s="53">
        <f>SUMIFS(Raw!$I:$I, Raw!$A:$A, Dispositions!AQN$14, Raw!$F:$F, Dispositions!$C22, Raw!$H:$H, "E02")</f>
        <v>0</v>
      </c>
      <c r="AQP22" s="51">
        <f>SUMIFS(Raw!$I:$I, Raw!$A:$A, Dispositions!AQP$14, Raw!$F:$F, Dispositions!$C22, Raw!$H:$H, "E03")</f>
        <v>0</v>
      </c>
      <c r="AQQ22" s="52">
        <f>SUMIFS(Raw!$I:$I, Raw!$A:$A, Dispositions!AQQ$14, Raw!$F:$F, Dispositions!$C22, Raw!$H:$H, "E03")</f>
        <v>0</v>
      </c>
      <c r="AQR22" s="52">
        <f>SUMIFS(Raw!$I:$I, Raw!$A:$A, Dispositions!AQR$14, Raw!$F:$F, Dispositions!$C22, Raw!$H:$H, "E03")</f>
        <v>0</v>
      </c>
      <c r="AQS22" s="52">
        <f>SUMIFS(Raw!$I:$I, Raw!$A:$A, Dispositions!AQS$14, Raw!$F:$F, Dispositions!$C22, Raw!$H:$H, "E03")</f>
        <v>0</v>
      </c>
      <c r="AQT22" s="52">
        <f>SUMIFS(Raw!$I:$I, Raw!$A:$A, Dispositions!AQT$14, Raw!$F:$F, Dispositions!$C22, Raw!$H:$H, "E03")</f>
        <v>0</v>
      </c>
      <c r="AQU22" s="52">
        <f>SUMIFS(Raw!$I:$I, Raw!$A:$A, Dispositions!AQU$14, Raw!$F:$F, Dispositions!$C22, Raw!$H:$H, "E03")</f>
        <v>0</v>
      </c>
      <c r="AQV22" s="53">
        <f>SUMIFS(Raw!$I:$I, Raw!$A:$A, Dispositions!AQV$14, Raw!$F:$F, Dispositions!$C22, Raw!$H:$H, "E03")</f>
        <v>0</v>
      </c>
      <c r="AQX22" s="51">
        <f>SUMIFS(Raw!$I:$I, Raw!$A:$A, Dispositions!AQX$14, Raw!$F:$F, Dispositions!$C22, Raw!$H:$H, "E05")</f>
        <v>0</v>
      </c>
      <c r="AQY22" s="52">
        <f>SUMIFS(Raw!$I:$I, Raw!$A:$A, Dispositions!AQY$14, Raw!$F:$F, Dispositions!$C22, Raw!$H:$H, "E05")</f>
        <v>0</v>
      </c>
      <c r="AQZ22" s="52">
        <f>SUMIFS(Raw!$I:$I, Raw!$A:$A, Dispositions!AQZ$14, Raw!$F:$F, Dispositions!$C22, Raw!$H:$H, "E05")</f>
        <v>0</v>
      </c>
      <c r="ARA22" s="52">
        <f>SUMIFS(Raw!$I:$I, Raw!$A:$A, Dispositions!ARA$14, Raw!$F:$F, Dispositions!$C22, Raw!$H:$H, "E05")</f>
        <v>0</v>
      </c>
      <c r="ARB22" s="52">
        <f>SUMIFS(Raw!$I:$I, Raw!$A:$A, Dispositions!ARB$14, Raw!$F:$F, Dispositions!$C22, Raw!$H:$H, "E05")</f>
        <v>0</v>
      </c>
      <c r="ARC22" s="52">
        <f>SUMIFS(Raw!$I:$I, Raw!$A:$A, Dispositions!ARC$14, Raw!$F:$F, Dispositions!$C22, Raw!$H:$H, "E05")</f>
        <v>0</v>
      </c>
      <c r="ARD22" s="53">
        <f>SUMIFS(Raw!$I:$I, Raw!$A:$A, Dispositions!ARD$14, Raw!$F:$F, Dispositions!$C22, Raw!$H:$H, "E05")</f>
        <v>0</v>
      </c>
      <c r="ARF22" s="51">
        <f>SUMIFS(Raw!$I:$I, Raw!$A:$A, Dispositions!ARF$14, Raw!$F:$F, Dispositions!$C22, Raw!$H:$H, "E12")</f>
        <v>0</v>
      </c>
      <c r="ARG22" s="52">
        <f>SUMIFS(Raw!$I:$I, Raw!$A:$A, Dispositions!ARG$14, Raw!$F:$F, Dispositions!$C22, Raw!$H:$H, "E12")</f>
        <v>0</v>
      </c>
      <c r="ARH22" s="52">
        <f>SUMIFS(Raw!$I:$I, Raw!$A:$A, Dispositions!ARH$14, Raw!$F:$F, Dispositions!$C22, Raw!$H:$H, "E12")</f>
        <v>0</v>
      </c>
      <c r="ARI22" s="52">
        <f>SUMIFS(Raw!$I:$I, Raw!$A:$A, Dispositions!ARI$14, Raw!$F:$F, Dispositions!$C22, Raw!$H:$H, "E12")</f>
        <v>0</v>
      </c>
      <c r="ARJ22" s="52">
        <f>SUMIFS(Raw!$I:$I, Raw!$A:$A, Dispositions!ARJ$14, Raw!$F:$F, Dispositions!$C22, Raw!$H:$H, "E12")</f>
        <v>0</v>
      </c>
      <c r="ARK22" s="52">
        <f>SUMIFS(Raw!$I:$I, Raw!$A:$A, Dispositions!ARK$14, Raw!$F:$F, Dispositions!$C22, Raw!$H:$H, "E12")</f>
        <v>0</v>
      </c>
      <c r="ARL22" s="53">
        <f>SUMIFS(Raw!$I:$I, Raw!$A:$A, Dispositions!ARL$14, Raw!$F:$F, Dispositions!$C22, Raw!$H:$H, "E12")</f>
        <v>0</v>
      </c>
      <c r="ARN22" s="51">
        <f>SUMIFS(Raw!$I:$I, Raw!$A:$A, Dispositions!ARN$14, Raw!$F:$F, Dispositions!$C22, Raw!$H:$H, "E13")</f>
        <v>0</v>
      </c>
      <c r="ARO22" s="52">
        <f>SUMIFS(Raw!$I:$I, Raw!$A:$A, Dispositions!ARO$14, Raw!$F:$F, Dispositions!$C22, Raw!$H:$H, "E13")</f>
        <v>0</v>
      </c>
      <c r="ARP22" s="52">
        <f>SUMIFS(Raw!$I:$I, Raw!$A:$A, Dispositions!ARP$14, Raw!$F:$F, Dispositions!$C22, Raw!$H:$H, "E13")</f>
        <v>0</v>
      </c>
      <c r="ARQ22" s="52">
        <f>SUMIFS(Raw!$I:$I, Raw!$A:$A, Dispositions!ARQ$14, Raw!$F:$F, Dispositions!$C22, Raw!$H:$H, "E13")</f>
        <v>0</v>
      </c>
      <c r="ARR22" s="52">
        <f>SUMIFS(Raw!$I:$I, Raw!$A:$A, Dispositions!ARR$14, Raw!$F:$F, Dispositions!$C22, Raw!$H:$H, "E13")</f>
        <v>0</v>
      </c>
      <c r="ARS22" s="52">
        <f>SUMIFS(Raw!$I:$I, Raw!$A:$A, Dispositions!ARS$14, Raw!$F:$F, Dispositions!$C22, Raw!$H:$H, "E13")</f>
        <v>0</v>
      </c>
      <c r="ART22" s="53">
        <f>SUMIFS(Raw!$I:$I, Raw!$A:$A, Dispositions!ART$14, Raw!$F:$F, Dispositions!$C22, Raw!$H:$H, "E13")</f>
        <v>0</v>
      </c>
      <c r="ARV22" s="51">
        <f>SUMIFS(Raw!$I:$I, Raw!$A:$A, Dispositions!ARV$14, Raw!$F:$F, Dispositions!$C22, Raw!$H:$H, "E14")</f>
        <v>0</v>
      </c>
      <c r="ARW22" s="52">
        <f>SUMIFS(Raw!$I:$I, Raw!$A:$A, Dispositions!ARW$14, Raw!$F:$F, Dispositions!$C22, Raw!$H:$H, "E14")</f>
        <v>0</v>
      </c>
      <c r="ARX22" s="52">
        <f>SUMIFS(Raw!$I:$I, Raw!$A:$A, Dispositions!ARX$14, Raw!$F:$F, Dispositions!$C22, Raw!$H:$H, "E14")</f>
        <v>0</v>
      </c>
      <c r="ARY22" s="52">
        <f>SUMIFS(Raw!$I:$I, Raw!$A:$A, Dispositions!ARY$14, Raw!$F:$F, Dispositions!$C22, Raw!$H:$H, "E14")</f>
        <v>0</v>
      </c>
      <c r="ARZ22" s="52">
        <f>SUMIFS(Raw!$I:$I, Raw!$A:$A, Dispositions!ARZ$14, Raw!$F:$F, Dispositions!$C22, Raw!$H:$H, "E14")</f>
        <v>0</v>
      </c>
      <c r="ASA22" s="52">
        <f>SUMIFS(Raw!$I:$I, Raw!$A:$A, Dispositions!ASA$14, Raw!$F:$F, Dispositions!$C22, Raw!$H:$H, "E14")</f>
        <v>0</v>
      </c>
      <c r="ASB22" s="53">
        <f>SUMIFS(Raw!$I:$I, Raw!$A:$A, Dispositions!ASB$14, Raw!$F:$F, Dispositions!$C22, Raw!$H:$H, "E14")</f>
        <v>0</v>
      </c>
      <c r="ASD22" s="51">
        <f>SUMIFS(Raw!$I:$I, Raw!$A:$A, Dispositions!ASD$14, Raw!$F:$F, Dispositions!$C22, Raw!$H:$H, "E15")</f>
        <v>0</v>
      </c>
      <c r="ASE22" s="52">
        <f>SUMIFS(Raw!$I:$I, Raw!$A:$A, Dispositions!ASE$14, Raw!$F:$F, Dispositions!$C22, Raw!$H:$H, "E15")</f>
        <v>0</v>
      </c>
      <c r="ASF22" s="52">
        <f>SUMIFS(Raw!$I:$I, Raw!$A:$A, Dispositions!ASF$14, Raw!$F:$F, Dispositions!$C22, Raw!$H:$H, "E15")</f>
        <v>0</v>
      </c>
      <c r="ASG22" s="52">
        <f>SUMIFS(Raw!$I:$I, Raw!$A:$A, Dispositions!ASG$14, Raw!$F:$F, Dispositions!$C22, Raw!$H:$H, "E15")</f>
        <v>0</v>
      </c>
      <c r="ASH22" s="52">
        <f>SUMIFS(Raw!$I:$I, Raw!$A:$A, Dispositions!ASH$14, Raw!$F:$F, Dispositions!$C22, Raw!$H:$H, "E15")</f>
        <v>0</v>
      </c>
      <c r="ASI22" s="52">
        <f>SUMIFS(Raw!$I:$I, Raw!$A:$A, Dispositions!ASI$14, Raw!$F:$F, Dispositions!$C22, Raw!$H:$H, "E15")</f>
        <v>0</v>
      </c>
      <c r="ASJ22" s="53">
        <f>SUMIFS(Raw!$I:$I, Raw!$A:$A, Dispositions!ASJ$14, Raw!$F:$F, Dispositions!$C22, Raw!$H:$H, "E15")</f>
        <v>0</v>
      </c>
      <c r="ASL22" s="51">
        <f>SUMIFS(Raw!$I:$I, Raw!$A:$A, Dispositions!ASL$14, Raw!$F:$F, Dispositions!$C22, Raw!$H:$H, "E16")</f>
        <v>0</v>
      </c>
      <c r="ASM22" s="52">
        <f>SUMIFS(Raw!$I:$I, Raw!$A:$A, Dispositions!ASM$14, Raw!$F:$F, Dispositions!$C22, Raw!$H:$H, "E16")</f>
        <v>0</v>
      </c>
      <c r="ASN22" s="52">
        <f>SUMIFS(Raw!$I:$I, Raw!$A:$A, Dispositions!ASN$14, Raw!$F:$F, Dispositions!$C22, Raw!$H:$H, "E16")</f>
        <v>0</v>
      </c>
      <c r="ASO22" s="52">
        <f>SUMIFS(Raw!$I:$I, Raw!$A:$A, Dispositions!ASO$14, Raw!$F:$F, Dispositions!$C22, Raw!$H:$H, "E16")</f>
        <v>0</v>
      </c>
      <c r="ASP22" s="52">
        <f>SUMIFS(Raw!$I:$I, Raw!$A:$A, Dispositions!ASP$14, Raw!$F:$F, Dispositions!$C22, Raw!$H:$H, "E16")</f>
        <v>0</v>
      </c>
      <c r="ASQ22" s="52">
        <f>SUMIFS(Raw!$I:$I, Raw!$A:$A, Dispositions!ASQ$14, Raw!$F:$F, Dispositions!$C22, Raw!$H:$H, "E16")</f>
        <v>0</v>
      </c>
      <c r="ASR22" s="53">
        <f>SUMIFS(Raw!$I:$I, Raw!$A:$A, Dispositions!ASR$14, Raw!$F:$F, Dispositions!$C22, Raw!$H:$H, "E16")</f>
        <v>0</v>
      </c>
      <c r="AST22" s="51">
        <f>SUMIFS(Raw!$I:$I, Raw!$A:$A, Dispositions!AST$14, Raw!$F:$F, Dispositions!$C22, Raw!$H:$H, "E18")</f>
        <v>0</v>
      </c>
      <c r="ASU22" s="52">
        <f>SUMIFS(Raw!$I:$I, Raw!$A:$A, Dispositions!ASU$14, Raw!$F:$F, Dispositions!$C22, Raw!$H:$H, "E18")</f>
        <v>0</v>
      </c>
      <c r="ASV22" s="52">
        <f>SUMIFS(Raw!$I:$I, Raw!$A:$A, Dispositions!ASV$14, Raw!$F:$F, Dispositions!$C22, Raw!$H:$H, "E18")</f>
        <v>0</v>
      </c>
      <c r="ASW22" s="52">
        <f>SUMIFS(Raw!$I:$I, Raw!$A:$A, Dispositions!ASW$14, Raw!$F:$F, Dispositions!$C22, Raw!$H:$H, "E18")</f>
        <v>0</v>
      </c>
      <c r="ASX22" s="52">
        <f>SUMIFS(Raw!$I:$I, Raw!$A:$A, Dispositions!ASX$14, Raw!$F:$F, Dispositions!$C22, Raw!$H:$H, "E18")</f>
        <v>0</v>
      </c>
      <c r="ASY22" s="52">
        <f>SUMIFS(Raw!$I:$I, Raw!$A:$A, Dispositions!ASY$14, Raw!$F:$F, Dispositions!$C22, Raw!$H:$H, "E18")</f>
        <v>0</v>
      </c>
      <c r="ASZ22" s="53">
        <f>SUMIFS(Raw!$I:$I, Raw!$A:$A, Dispositions!ASZ$14, Raw!$F:$F, Dispositions!$C22, Raw!$H:$H, "E18")</f>
        <v>0</v>
      </c>
      <c r="ATB22" s="51">
        <f>SUMIFS(Raw!$I:$I, Raw!$A:$A, Dispositions!ATB$14, Raw!$F:$F, Dispositions!$C22, Raw!$H:$H, "E34")</f>
        <v>0</v>
      </c>
      <c r="ATC22" s="52">
        <f>SUMIFS(Raw!$I:$I, Raw!$A:$A, Dispositions!ATC$14, Raw!$F:$F, Dispositions!$C22, Raw!$H:$H, "E34")</f>
        <v>0</v>
      </c>
      <c r="ATD22" s="52">
        <f>SUMIFS(Raw!$I:$I, Raw!$A:$A, Dispositions!ATD$14, Raw!$F:$F, Dispositions!$C22, Raw!$H:$H, "E34")</f>
        <v>0</v>
      </c>
      <c r="ATE22" s="52">
        <f>SUMIFS(Raw!$I:$I, Raw!$A:$A, Dispositions!ATE$14, Raw!$F:$F, Dispositions!$C22, Raw!$H:$H, "E34")</f>
        <v>0</v>
      </c>
      <c r="ATF22" s="52">
        <f>SUMIFS(Raw!$I:$I, Raw!$A:$A, Dispositions!ATF$14, Raw!$F:$F, Dispositions!$C22, Raw!$H:$H, "E34")</f>
        <v>0</v>
      </c>
      <c r="ATG22" s="52">
        <f>SUMIFS(Raw!$I:$I, Raw!$A:$A, Dispositions!ATG$14, Raw!$F:$F, Dispositions!$C22, Raw!$H:$H, "E34")</f>
        <v>0</v>
      </c>
      <c r="ATH22" s="53">
        <f>SUMIFS(Raw!$I:$I, Raw!$A:$A, Dispositions!ATH$14, Raw!$F:$F, Dispositions!$C22, Raw!$H:$H, "E34")</f>
        <v>0</v>
      </c>
      <c r="ATJ22" s="51">
        <f>SUMIFS(Raw!$I:$I, Raw!$A:$A, Dispositions!ATJ$14, Raw!$F:$F, Dispositions!$C22, Raw!$H:$H, "E02")</f>
        <v>0</v>
      </c>
      <c r="ATK22" s="52">
        <f>SUMIFS(Raw!$I:$I, Raw!$A:$A, Dispositions!ATK$14, Raw!$F:$F, Dispositions!$C22, Raw!$H:$H, "E02")</f>
        <v>0</v>
      </c>
      <c r="ATL22" s="52">
        <f>SUMIFS(Raw!$I:$I, Raw!$A:$A, Dispositions!ATL$14, Raw!$F:$F, Dispositions!$C22, Raw!$H:$H, "E02")</f>
        <v>0</v>
      </c>
      <c r="ATM22" s="52">
        <f>SUMIFS(Raw!$I:$I, Raw!$A:$A, Dispositions!ATM$14, Raw!$F:$F, Dispositions!$C22, Raw!$H:$H, "E02")</f>
        <v>0</v>
      </c>
      <c r="ATN22" s="52">
        <f>SUMIFS(Raw!$I:$I, Raw!$A:$A, Dispositions!ATN$14, Raw!$F:$F, Dispositions!$C22, Raw!$H:$H, "E02")</f>
        <v>0</v>
      </c>
      <c r="ATO22" s="52">
        <f>SUMIFS(Raw!$I:$I, Raw!$A:$A, Dispositions!ATO$14, Raw!$F:$F, Dispositions!$C22, Raw!$H:$H, "E02")</f>
        <v>0</v>
      </c>
      <c r="ATP22" s="53">
        <f>SUMIFS(Raw!$I:$I, Raw!$A:$A, Dispositions!ATP$14, Raw!$F:$F, Dispositions!$C22, Raw!$H:$H, "E02")</f>
        <v>0</v>
      </c>
      <c r="ATR22" s="51">
        <f>SUMIFS(Raw!$I:$I, Raw!$A:$A, Dispositions!ATR$14, Raw!$F:$F, Dispositions!$C22, Raw!$H:$H, "E03")</f>
        <v>0</v>
      </c>
      <c r="ATS22" s="52">
        <f>SUMIFS(Raw!$I:$I, Raw!$A:$A, Dispositions!ATS$14, Raw!$F:$F, Dispositions!$C22, Raw!$H:$H, "E03")</f>
        <v>0</v>
      </c>
      <c r="ATT22" s="52">
        <f>SUMIFS(Raw!$I:$I, Raw!$A:$A, Dispositions!ATT$14, Raw!$F:$F, Dispositions!$C22, Raw!$H:$H, "E03")</f>
        <v>0</v>
      </c>
      <c r="ATU22" s="52">
        <f>SUMIFS(Raw!$I:$I, Raw!$A:$A, Dispositions!ATU$14, Raw!$F:$F, Dispositions!$C22, Raw!$H:$H, "E03")</f>
        <v>0</v>
      </c>
      <c r="ATV22" s="52">
        <f>SUMIFS(Raw!$I:$I, Raw!$A:$A, Dispositions!ATV$14, Raw!$F:$F, Dispositions!$C22, Raw!$H:$H, "E03")</f>
        <v>0</v>
      </c>
      <c r="ATW22" s="52">
        <f>SUMIFS(Raw!$I:$I, Raw!$A:$A, Dispositions!ATW$14, Raw!$F:$F, Dispositions!$C22, Raw!$H:$H, "E03")</f>
        <v>0</v>
      </c>
      <c r="ATX22" s="53">
        <f>SUMIFS(Raw!$I:$I, Raw!$A:$A, Dispositions!ATX$14, Raw!$F:$F, Dispositions!$C22, Raw!$H:$H, "E03")</f>
        <v>0</v>
      </c>
      <c r="ATZ22" s="51">
        <f>SUMIFS(Raw!$I:$I, Raw!$A:$A, Dispositions!ATZ$14, Raw!$F:$F, Dispositions!$C22, Raw!$H:$H, "E05")</f>
        <v>0</v>
      </c>
      <c r="AUA22" s="52">
        <f>SUMIFS(Raw!$I:$I, Raw!$A:$A, Dispositions!AUA$14, Raw!$F:$F, Dispositions!$C22, Raw!$H:$H, "E05")</f>
        <v>0</v>
      </c>
      <c r="AUB22" s="52">
        <f>SUMIFS(Raw!$I:$I, Raw!$A:$A, Dispositions!AUB$14, Raw!$F:$F, Dispositions!$C22, Raw!$H:$H, "E05")</f>
        <v>0</v>
      </c>
      <c r="AUC22" s="52">
        <f>SUMIFS(Raw!$I:$I, Raw!$A:$A, Dispositions!AUC$14, Raw!$F:$F, Dispositions!$C22, Raw!$H:$H, "E05")</f>
        <v>0</v>
      </c>
      <c r="AUD22" s="52">
        <f>SUMIFS(Raw!$I:$I, Raw!$A:$A, Dispositions!AUD$14, Raw!$F:$F, Dispositions!$C22, Raw!$H:$H, "E05")</f>
        <v>0</v>
      </c>
      <c r="AUE22" s="52">
        <f>SUMIFS(Raw!$I:$I, Raw!$A:$A, Dispositions!AUE$14, Raw!$F:$F, Dispositions!$C22, Raw!$H:$H, "E05")</f>
        <v>0</v>
      </c>
      <c r="AUF22" s="53">
        <f>SUMIFS(Raw!$I:$I, Raw!$A:$A, Dispositions!AUF$14, Raw!$F:$F, Dispositions!$C22, Raw!$H:$H, "E05")</f>
        <v>0</v>
      </c>
      <c r="AUH22" s="51">
        <f>SUMIFS(Raw!$I:$I, Raw!$A:$A, Dispositions!AUH$14, Raw!$F:$F, Dispositions!$C22, Raw!$H:$H, "E12")</f>
        <v>0</v>
      </c>
      <c r="AUI22" s="52">
        <f>SUMIFS(Raw!$I:$I, Raw!$A:$A, Dispositions!AUI$14, Raw!$F:$F, Dispositions!$C22, Raw!$H:$H, "E12")</f>
        <v>0</v>
      </c>
      <c r="AUJ22" s="52">
        <f>SUMIFS(Raw!$I:$I, Raw!$A:$A, Dispositions!AUJ$14, Raw!$F:$F, Dispositions!$C22, Raw!$H:$H, "E12")</f>
        <v>0</v>
      </c>
      <c r="AUK22" s="52">
        <f>SUMIFS(Raw!$I:$I, Raw!$A:$A, Dispositions!AUK$14, Raw!$F:$F, Dispositions!$C22, Raw!$H:$H, "E12")</f>
        <v>0</v>
      </c>
      <c r="AUL22" s="52">
        <f>SUMIFS(Raw!$I:$I, Raw!$A:$A, Dispositions!AUL$14, Raw!$F:$F, Dispositions!$C22, Raw!$H:$H, "E12")</f>
        <v>0</v>
      </c>
      <c r="AUM22" s="52">
        <f>SUMIFS(Raw!$I:$I, Raw!$A:$A, Dispositions!AUM$14, Raw!$F:$F, Dispositions!$C22, Raw!$H:$H, "E12")</f>
        <v>0</v>
      </c>
      <c r="AUN22" s="53">
        <f>SUMIFS(Raw!$I:$I, Raw!$A:$A, Dispositions!AUN$14, Raw!$F:$F, Dispositions!$C22, Raw!$H:$H, "E12")</f>
        <v>0</v>
      </c>
      <c r="AUP22" s="51">
        <f>SUMIFS(Raw!$I:$I, Raw!$A:$A, Dispositions!AUP$14, Raw!$F:$F, Dispositions!$C22, Raw!$H:$H, "E13")</f>
        <v>0</v>
      </c>
      <c r="AUQ22" s="52">
        <f>SUMIFS(Raw!$I:$I, Raw!$A:$A, Dispositions!AUQ$14, Raw!$F:$F, Dispositions!$C22, Raw!$H:$H, "E13")</f>
        <v>0</v>
      </c>
      <c r="AUR22" s="52">
        <f>SUMIFS(Raw!$I:$I, Raw!$A:$A, Dispositions!AUR$14, Raw!$F:$F, Dispositions!$C22, Raw!$H:$H, "E13")</f>
        <v>0</v>
      </c>
      <c r="AUS22" s="52">
        <f>SUMIFS(Raw!$I:$I, Raw!$A:$A, Dispositions!AUS$14, Raw!$F:$F, Dispositions!$C22, Raw!$H:$H, "E13")</f>
        <v>0</v>
      </c>
      <c r="AUT22" s="52">
        <f>SUMIFS(Raw!$I:$I, Raw!$A:$A, Dispositions!AUT$14, Raw!$F:$F, Dispositions!$C22, Raw!$H:$H, "E13")</f>
        <v>0</v>
      </c>
      <c r="AUU22" s="52">
        <f>SUMIFS(Raw!$I:$I, Raw!$A:$A, Dispositions!AUU$14, Raw!$F:$F, Dispositions!$C22, Raw!$H:$H, "E13")</f>
        <v>0</v>
      </c>
      <c r="AUV22" s="53">
        <f>SUMIFS(Raw!$I:$I, Raw!$A:$A, Dispositions!AUV$14, Raw!$F:$F, Dispositions!$C22, Raw!$H:$H, "E13")</f>
        <v>0</v>
      </c>
      <c r="AUX22" s="51">
        <f>SUMIFS(Raw!$I:$I, Raw!$A:$A, Dispositions!AUX$14, Raw!$F:$F, Dispositions!$C22, Raw!$H:$H, "E14")</f>
        <v>0</v>
      </c>
      <c r="AUY22" s="52">
        <f>SUMIFS(Raw!$I:$I, Raw!$A:$A, Dispositions!AUY$14, Raw!$F:$F, Dispositions!$C22, Raw!$H:$H, "E14")</f>
        <v>0</v>
      </c>
      <c r="AUZ22" s="52">
        <f>SUMIFS(Raw!$I:$I, Raw!$A:$A, Dispositions!AUZ$14, Raw!$F:$F, Dispositions!$C22, Raw!$H:$H, "E14")</f>
        <v>0</v>
      </c>
      <c r="AVA22" s="52">
        <f>SUMIFS(Raw!$I:$I, Raw!$A:$A, Dispositions!AVA$14, Raw!$F:$F, Dispositions!$C22, Raw!$H:$H, "E14")</f>
        <v>0</v>
      </c>
      <c r="AVB22" s="52">
        <f>SUMIFS(Raw!$I:$I, Raw!$A:$A, Dispositions!AVB$14, Raw!$F:$F, Dispositions!$C22, Raw!$H:$H, "E14")</f>
        <v>0</v>
      </c>
      <c r="AVC22" s="52">
        <f>SUMIFS(Raw!$I:$I, Raw!$A:$A, Dispositions!AVC$14, Raw!$F:$F, Dispositions!$C22, Raw!$H:$H, "E14")</f>
        <v>0</v>
      </c>
      <c r="AVD22" s="53">
        <f>SUMIFS(Raw!$I:$I, Raw!$A:$A, Dispositions!AVD$14, Raw!$F:$F, Dispositions!$C22, Raw!$H:$H, "E14")</f>
        <v>0</v>
      </c>
      <c r="AVF22" s="51">
        <f>SUMIFS(Raw!$I:$I, Raw!$A:$A, Dispositions!AVF$14, Raw!$F:$F, Dispositions!$C22, Raw!$H:$H, "E15")</f>
        <v>0</v>
      </c>
      <c r="AVG22" s="52">
        <f>SUMIFS(Raw!$I:$I, Raw!$A:$A, Dispositions!AVG$14, Raw!$F:$F, Dispositions!$C22, Raw!$H:$H, "E15")</f>
        <v>0</v>
      </c>
      <c r="AVH22" s="52">
        <f>SUMIFS(Raw!$I:$I, Raw!$A:$A, Dispositions!AVH$14, Raw!$F:$F, Dispositions!$C22, Raw!$H:$H, "E15")</f>
        <v>0</v>
      </c>
      <c r="AVI22" s="52">
        <f>SUMIFS(Raw!$I:$I, Raw!$A:$A, Dispositions!AVI$14, Raw!$F:$F, Dispositions!$C22, Raw!$H:$H, "E15")</f>
        <v>0</v>
      </c>
      <c r="AVJ22" s="52">
        <f>SUMIFS(Raw!$I:$I, Raw!$A:$A, Dispositions!AVJ$14, Raw!$F:$F, Dispositions!$C22, Raw!$H:$H, "E15")</f>
        <v>0</v>
      </c>
      <c r="AVK22" s="52">
        <f>SUMIFS(Raw!$I:$I, Raw!$A:$A, Dispositions!AVK$14, Raw!$F:$F, Dispositions!$C22, Raw!$H:$H, "E15")</f>
        <v>0</v>
      </c>
      <c r="AVL22" s="53">
        <f>SUMIFS(Raw!$I:$I, Raw!$A:$A, Dispositions!AVL$14, Raw!$F:$F, Dispositions!$C22, Raw!$H:$H, "E15")</f>
        <v>0</v>
      </c>
      <c r="AVN22" s="51">
        <f>SUMIFS(Raw!$I:$I, Raw!$A:$A, Dispositions!AVN$14, Raw!$F:$F, Dispositions!$C22, Raw!$H:$H, "E16")</f>
        <v>0</v>
      </c>
      <c r="AVO22" s="52">
        <f>SUMIFS(Raw!$I:$I, Raw!$A:$A, Dispositions!AVO$14, Raw!$F:$F, Dispositions!$C22, Raw!$H:$H, "E16")</f>
        <v>0</v>
      </c>
      <c r="AVP22" s="52">
        <f>SUMIFS(Raw!$I:$I, Raw!$A:$A, Dispositions!AVP$14, Raw!$F:$F, Dispositions!$C22, Raw!$H:$H, "E16")</f>
        <v>0</v>
      </c>
      <c r="AVQ22" s="52">
        <f>SUMIFS(Raw!$I:$I, Raw!$A:$A, Dispositions!AVQ$14, Raw!$F:$F, Dispositions!$C22, Raw!$H:$H, "E16")</f>
        <v>0</v>
      </c>
      <c r="AVR22" s="52">
        <f>SUMIFS(Raw!$I:$I, Raw!$A:$A, Dispositions!AVR$14, Raw!$F:$F, Dispositions!$C22, Raw!$H:$H, "E16")</f>
        <v>0</v>
      </c>
      <c r="AVS22" s="52">
        <f>SUMIFS(Raw!$I:$I, Raw!$A:$A, Dispositions!AVS$14, Raw!$F:$F, Dispositions!$C22, Raw!$H:$H, "E16")</f>
        <v>0</v>
      </c>
      <c r="AVT22" s="53">
        <f>SUMIFS(Raw!$I:$I, Raw!$A:$A, Dispositions!AVT$14, Raw!$F:$F, Dispositions!$C22, Raw!$H:$H, "E16")</f>
        <v>0</v>
      </c>
      <c r="AVV22" s="51">
        <f>SUMIFS(Raw!$I:$I, Raw!$A:$A, Dispositions!AVV$14, Raw!$F:$F, Dispositions!$C22, Raw!$H:$H, "E18")</f>
        <v>0</v>
      </c>
      <c r="AVW22" s="52">
        <f>SUMIFS(Raw!$I:$I, Raw!$A:$A, Dispositions!AVW$14, Raw!$F:$F, Dispositions!$C22, Raw!$H:$H, "E18")</f>
        <v>0</v>
      </c>
      <c r="AVX22" s="52">
        <f>SUMIFS(Raw!$I:$I, Raw!$A:$A, Dispositions!AVX$14, Raw!$F:$F, Dispositions!$C22, Raw!$H:$H, "E18")</f>
        <v>0</v>
      </c>
      <c r="AVY22" s="52">
        <f>SUMIFS(Raw!$I:$I, Raw!$A:$A, Dispositions!AVY$14, Raw!$F:$F, Dispositions!$C22, Raw!$H:$H, "E18")</f>
        <v>0</v>
      </c>
      <c r="AVZ22" s="52">
        <f>SUMIFS(Raw!$I:$I, Raw!$A:$A, Dispositions!AVZ$14, Raw!$F:$F, Dispositions!$C22, Raw!$H:$H, "E18")</f>
        <v>0</v>
      </c>
      <c r="AWA22" s="52">
        <f>SUMIFS(Raw!$I:$I, Raw!$A:$A, Dispositions!AWA$14, Raw!$F:$F, Dispositions!$C22, Raw!$H:$H, "E18")</f>
        <v>0</v>
      </c>
      <c r="AWB22" s="53">
        <f>SUMIFS(Raw!$I:$I, Raw!$A:$A, Dispositions!AWB$14, Raw!$F:$F, Dispositions!$C22, Raw!$H:$H, "E18")</f>
        <v>0</v>
      </c>
      <c r="AWD22" s="51">
        <f>SUMIFS(Raw!$I:$I, Raw!$A:$A, Dispositions!AWD$14, Raw!$F:$F, Dispositions!$C22, Raw!$H:$H, "E34")</f>
        <v>0</v>
      </c>
      <c r="AWE22" s="52">
        <f>SUMIFS(Raw!$I:$I, Raw!$A:$A, Dispositions!AWE$14, Raw!$F:$F, Dispositions!$C22, Raw!$H:$H, "E34")</f>
        <v>0</v>
      </c>
      <c r="AWF22" s="52">
        <f>SUMIFS(Raw!$I:$I, Raw!$A:$A, Dispositions!AWF$14, Raw!$F:$F, Dispositions!$C22, Raw!$H:$H, "E34")</f>
        <v>0</v>
      </c>
      <c r="AWG22" s="52">
        <f>SUMIFS(Raw!$I:$I, Raw!$A:$A, Dispositions!AWG$14, Raw!$F:$F, Dispositions!$C22, Raw!$H:$H, "E34")</f>
        <v>0</v>
      </c>
      <c r="AWH22" s="52">
        <f>SUMIFS(Raw!$I:$I, Raw!$A:$A, Dispositions!AWH$14, Raw!$F:$F, Dispositions!$C22, Raw!$H:$H, "E34")</f>
        <v>0</v>
      </c>
      <c r="AWI22" s="52">
        <f>SUMIFS(Raw!$I:$I, Raw!$A:$A, Dispositions!AWI$14, Raw!$F:$F, Dispositions!$C22, Raw!$H:$H, "E34")</f>
        <v>0</v>
      </c>
      <c r="AWJ22" s="53">
        <f>SUMIFS(Raw!$I:$I, Raw!$A:$A, Dispositions!AWJ$14, Raw!$F:$F, Dispositions!$C22, Raw!$H:$H, "E34")</f>
        <v>0</v>
      </c>
      <c r="AWL22" s="51">
        <f>SUMIFS(Raw!$I:$I, Raw!$A:$A, Dispositions!AWL$14, Raw!$F:$F, Dispositions!$C22, Raw!$H:$H, "E02")</f>
        <v>0</v>
      </c>
      <c r="AWM22" s="52">
        <f>SUMIFS(Raw!$I:$I, Raw!$A:$A, Dispositions!AWM$14, Raw!$F:$F, Dispositions!$C22, Raw!$H:$H, "E02")</f>
        <v>0</v>
      </c>
      <c r="AWN22" s="52">
        <f>SUMIFS(Raw!$I:$I, Raw!$A:$A, Dispositions!AWN$14, Raw!$F:$F, Dispositions!$C22, Raw!$H:$H, "E02")</f>
        <v>0</v>
      </c>
      <c r="AWO22" s="52">
        <f>SUMIFS(Raw!$I:$I, Raw!$A:$A, Dispositions!AWO$14, Raw!$F:$F, Dispositions!$C22, Raw!$H:$H, "E02")</f>
        <v>0</v>
      </c>
      <c r="AWP22" s="52">
        <f>SUMIFS(Raw!$I:$I, Raw!$A:$A, Dispositions!AWP$14, Raw!$F:$F, Dispositions!$C22, Raw!$H:$H, "E02")</f>
        <v>0</v>
      </c>
      <c r="AWQ22" s="52">
        <f>SUMIFS(Raw!$I:$I, Raw!$A:$A, Dispositions!AWQ$14, Raw!$F:$F, Dispositions!$C22, Raw!$H:$H, "E02")</f>
        <v>0</v>
      </c>
      <c r="AWR22" s="53">
        <f>SUMIFS(Raw!$I:$I, Raw!$A:$A, Dispositions!AWR$14, Raw!$F:$F, Dispositions!$C22, Raw!$H:$H, "E02")</f>
        <v>0</v>
      </c>
      <c r="AWT22" s="51">
        <f>SUMIFS(Raw!$I:$I, Raw!$A:$A, Dispositions!AWT$14, Raw!$F:$F, Dispositions!$C22, Raw!$H:$H, "E03")</f>
        <v>0</v>
      </c>
      <c r="AWU22" s="52">
        <f>SUMIFS(Raw!$I:$I, Raw!$A:$A, Dispositions!AWU$14, Raw!$F:$F, Dispositions!$C22, Raw!$H:$H, "E03")</f>
        <v>0</v>
      </c>
      <c r="AWV22" s="52">
        <f>SUMIFS(Raw!$I:$I, Raw!$A:$A, Dispositions!AWV$14, Raw!$F:$F, Dispositions!$C22, Raw!$H:$H, "E03")</f>
        <v>0</v>
      </c>
      <c r="AWW22" s="52">
        <f>SUMIFS(Raw!$I:$I, Raw!$A:$A, Dispositions!AWW$14, Raw!$F:$F, Dispositions!$C22, Raw!$H:$H, "E03")</f>
        <v>0</v>
      </c>
      <c r="AWX22" s="52">
        <f>SUMIFS(Raw!$I:$I, Raw!$A:$A, Dispositions!AWX$14, Raw!$F:$F, Dispositions!$C22, Raw!$H:$H, "E03")</f>
        <v>0</v>
      </c>
      <c r="AWY22" s="52">
        <f>SUMIFS(Raw!$I:$I, Raw!$A:$A, Dispositions!AWY$14, Raw!$F:$F, Dispositions!$C22, Raw!$H:$H, "E03")</f>
        <v>0</v>
      </c>
      <c r="AWZ22" s="53">
        <f>SUMIFS(Raw!$I:$I, Raw!$A:$A, Dispositions!AWZ$14, Raw!$F:$F, Dispositions!$C22, Raw!$H:$H, "E03")</f>
        <v>0</v>
      </c>
      <c r="AXB22" s="51">
        <f>SUMIFS(Raw!$I:$I, Raw!$A:$A, Dispositions!AXB$14, Raw!$F:$F, Dispositions!$C22, Raw!$H:$H, "E05")</f>
        <v>0</v>
      </c>
      <c r="AXC22" s="52">
        <f>SUMIFS(Raw!$I:$I, Raw!$A:$A, Dispositions!AXC$14, Raw!$F:$F, Dispositions!$C22, Raw!$H:$H, "E05")</f>
        <v>0</v>
      </c>
      <c r="AXD22" s="52">
        <f>SUMIFS(Raw!$I:$I, Raw!$A:$A, Dispositions!AXD$14, Raw!$F:$F, Dispositions!$C22, Raw!$H:$H, "E05")</f>
        <v>0</v>
      </c>
      <c r="AXE22" s="52">
        <f>SUMIFS(Raw!$I:$I, Raw!$A:$A, Dispositions!AXE$14, Raw!$F:$F, Dispositions!$C22, Raw!$H:$H, "E05")</f>
        <v>0</v>
      </c>
      <c r="AXF22" s="52">
        <f>SUMIFS(Raw!$I:$I, Raw!$A:$A, Dispositions!AXF$14, Raw!$F:$F, Dispositions!$C22, Raw!$H:$H, "E05")</f>
        <v>0</v>
      </c>
      <c r="AXG22" s="52">
        <f>SUMIFS(Raw!$I:$I, Raw!$A:$A, Dispositions!AXG$14, Raw!$F:$F, Dispositions!$C22, Raw!$H:$H, "E05")</f>
        <v>0</v>
      </c>
      <c r="AXH22" s="53">
        <f>SUMIFS(Raw!$I:$I, Raw!$A:$A, Dispositions!AXH$14, Raw!$F:$F, Dispositions!$C22, Raw!$H:$H, "E05")</f>
        <v>0</v>
      </c>
      <c r="AXJ22" s="51">
        <f>SUMIFS(Raw!$I:$I, Raw!$A:$A, Dispositions!AXJ$14, Raw!$F:$F, Dispositions!$C22, Raw!$H:$H, "E12")</f>
        <v>0</v>
      </c>
      <c r="AXK22" s="52">
        <f>SUMIFS(Raw!$I:$I, Raw!$A:$A, Dispositions!AXK$14, Raw!$F:$F, Dispositions!$C22, Raw!$H:$H, "E12")</f>
        <v>0</v>
      </c>
      <c r="AXL22" s="52">
        <f>SUMIFS(Raw!$I:$I, Raw!$A:$A, Dispositions!AXL$14, Raw!$F:$F, Dispositions!$C22, Raw!$H:$H, "E12")</f>
        <v>0</v>
      </c>
      <c r="AXM22" s="52">
        <f>SUMIFS(Raw!$I:$I, Raw!$A:$A, Dispositions!AXM$14, Raw!$F:$F, Dispositions!$C22, Raw!$H:$H, "E12")</f>
        <v>0</v>
      </c>
      <c r="AXN22" s="52">
        <f>SUMIFS(Raw!$I:$I, Raw!$A:$A, Dispositions!AXN$14, Raw!$F:$F, Dispositions!$C22, Raw!$H:$H, "E12")</f>
        <v>0</v>
      </c>
      <c r="AXO22" s="52">
        <f>SUMIFS(Raw!$I:$I, Raw!$A:$A, Dispositions!AXO$14, Raw!$F:$F, Dispositions!$C22, Raw!$H:$H, "E12")</f>
        <v>0</v>
      </c>
      <c r="AXP22" s="53">
        <f>SUMIFS(Raw!$I:$I, Raw!$A:$A, Dispositions!AXP$14, Raw!$F:$F, Dispositions!$C22, Raw!$H:$H, "E12")</f>
        <v>0</v>
      </c>
      <c r="AXR22" s="51">
        <f>SUMIFS(Raw!$I:$I, Raw!$A:$A, Dispositions!AXR$14, Raw!$F:$F, Dispositions!$C22, Raw!$H:$H, "E13")</f>
        <v>0</v>
      </c>
      <c r="AXS22" s="52">
        <f>SUMIFS(Raw!$I:$I, Raw!$A:$A, Dispositions!AXS$14, Raw!$F:$F, Dispositions!$C22, Raw!$H:$H, "E13")</f>
        <v>0</v>
      </c>
      <c r="AXT22" s="52">
        <f>SUMIFS(Raw!$I:$I, Raw!$A:$A, Dispositions!AXT$14, Raw!$F:$F, Dispositions!$C22, Raw!$H:$H, "E13")</f>
        <v>0</v>
      </c>
      <c r="AXU22" s="52">
        <f>SUMIFS(Raw!$I:$I, Raw!$A:$A, Dispositions!AXU$14, Raw!$F:$F, Dispositions!$C22, Raw!$H:$H, "E13")</f>
        <v>0</v>
      </c>
      <c r="AXV22" s="52">
        <f>SUMIFS(Raw!$I:$I, Raw!$A:$A, Dispositions!AXV$14, Raw!$F:$F, Dispositions!$C22, Raw!$H:$H, "E13")</f>
        <v>0</v>
      </c>
      <c r="AXW22" s="52">
        <f>SUMIFS(Raw!$I:$I, Raw!$A:$A, Dispositions!AXW$14, Raw!$F:$F, Dispositions!$C22, Raw!$H:$H, "E13")</f>
        <v>0</v>
      </c>
      <c r="AXX22" s="53">
        <f>SUMIFS(Raw!$I:$I, Raw!$A:$A, Dispositions!AXX$14, Raw!$F:$F, Dispositions!$C22, Raw!$H:$H, "E13")</f>
        <v>0</v>
      </c>
      <c r="AXZ22" s="51">
        <f>SUMIFS(Raw!$I:$I, Raw!$A:$A, Dispositions!AXZ$14, Raw!$F:$F, Dispositions!$C22, Raw!$H:$H, "E14")</f>
        <v>0</v>
      </c>
      <c r="AYA22" s="52">
        <f>SUMIFS(Raw!$I:$I, Raw!$A:$A, Dispositions!AYA$14, Raw!$F:$F, Dispositions!$C22, Raw!$H:$H, "E14")</f>
        <v>0</v>
      </c>
      <c r="AYB22" s="52">
        <f>SUMIFS(Raw!$I:$I, Raw!$A:$A, Dispositions!AYB$14, Raw!$F:$F, Dispositions!$C22, Raw!$H:$H, "E14")</f>
        <v>0</v>
      </c>
      <c r="AYC22" s="52">
        <f>SUMIFS(Raw!$I:$I, Raw!$A:$A, Dispositions!AYC$14, Raw!$F:$F, Dispositions!$C22, Raw!$H:$H, "E14")</f>
        <v>0</v>
      </c>
      <c r="AYD22" s="52">
        <f>SUMIFS(Raw!$I:$I, Raw!$A:$A, Dispositions!AYD$14, Raw!$F:$F, Dispositions!$C22, Raw!$H:$H, "E14")</f>
        <v>0</v>
      </c>
      <c r="AYE22" s="52">
        <f>SUMIFS(Raw!$I:$I, Raw!$A:$A, Dispositions!AYE$14, Raw!$F:$F, Dispositions!$C22, Raw!$H:$H, "E14")</f>
        <v>0</v>
      </c>
      <c r="AYF22" s="53">
        <f>SUMIFS(Raw!$I:$I, Raw!$A:$A, Dispositions!AYF$14, Raw!$F:$F, Dispositions!$C22, Raw!$H:$H, "E14")</f>
        <v>0</v>
      </c>
      <c r="AYH22" s="51">
        <f>SUMIFS(Raw!$I:$I, Raw!$A:$A, Dispositions!AYH$14, Raw!$F:$F, Dispositions!$C22, Raw!$H:$H, "E15")</f>
        <v>0</v>
      </c>
      <c r="AYI22" s="52">
        <f>SUMIFS(Raw!$I:$I, Raw!$A:$A, Dispositions!AYI$14, Raw!$F:$F, Dispositions!$C22, Raw!$H:$H, "E15")</f>
        <v>0</v>
      </c>
      <c r="AYJ22" s="52">
        <f>SUMIFS(Raw!$I:$I, Raw!$A:$A, Dispositions!AYJ$14, Raw!$F:$F, Dispositions!$C22, Raw!$H:$H, "E15")</f>
        <v>0</v>
      </c>
      <c r="AYK22" s="52">
        <f>SUMIFS(Raw!$I:$I, Raw!$A:$A, Dispositions!AYK$14, Raw!$F:$F, Dispositions!$C22, Raw!$H:$H, "E15")</f>
        <v>0</v>
      </c>
      <c r="AYL22" s="52">
        <f>SUMIFS(Raw!$I:$I, Raw!$A:$A, Dispositions!AYL$14, Raw!$F:$F, Dispositions!$C22, Raw!$H:$H, "E15")</f>
        <v>0</v>
      </c>
      <c r="AYM22" s="52">
        <f>SUMIFS(Raw!$I:$I, Raw!$A:$A, Dispositions!AYM$14, Raw!$F:$F, Dispositions!$C22, Raw!$H:$H, "E15")</f>
        <v>0</v>
      </c>
      <c r="AYN22" s="53">
        <f>SUMIFS(Raw!$I:$I, Raw!$A:$A, Dispositions!AYN$14, Raw!$F:$F, Dispositions!$C22, Raw!$H:$H, "E15")</f>
        <v>0</v>
      </c>
      <c r="AYP22" s="51">
        <f>SUMIFS(Raw!$I:$I, Raw!$A:$A, Dispositions!AYP$14, Raw!$F:$F, Dispositions!$C22, Raw!$H:$H, "E16")</f>
        <v>0</v>
      </c>
      <c r="AYQ22" s="52">
        <f>SUMIFS(Raw!$I:$I, Raw!$A:$A, Dispositions!AYQ$14, Raw!$F:$F, Dispositions!$C22, Raw!$H:$H, "E16")</f>
        <v>0</v>
      </c>
      <c r="AYR22" s="52">
        <f>SUMIFS(Raw!$I:$I, Raw!$A:$A, Dispositions!AYR$14, Raw!$F:$F, Dispositions!$C22, Raw!$H:$H, "E16")</f>
        <v>0</v>
      </c>
      <c r="AYS22" s="52">
        <f>SUMIFS(Raw!$I:$I, Raw!$A:$A, Dispositions!AYS$14, Raw!$F:$F, Dispositions!$C22, Raw!$H:$H, "E16")</f>
        <v>0</v>
      </c>
      <c r="AYT22" s="52">
        <f>SUMIFS(Raw!$I:$I, Raw!$A:$A, Dispositions!AYT$14, Raw!$F:$F, Dispositions!$C22, Raw!$H:$H, "E16")</f>
        <v>0</v>
      </c>
      <c r="AYU22" s="52">
        <f>SUMIFS(Raw!$I:$I, Raw!$A:$A, Dispositions!AYU$14, Raw!$F:$F, Dispositions!$C22, Raw!$H:$H, "E16")</f>
        <v>0</v>
      </c>
      <c r="AYV22" s="53">
        <f>SUMIFS(Raw!$I:$I, Raw!$A:$A, Dispositions!AYV$14, Raw!$F:$F, Dispositions!$C22, Raw!$H:$H, "E16")</f>
        <v>0</v>
      </c>
      <c r="AYX22" s="51">
        <f>SUMIFS(Raw!$I:$I, Raw!$A:$A, Dispositions!AYX$14, Raw!$F:$F, Dispositions!$C22, Raw!$H:$H, "E18")</f>
        <v>0</v>
      </c>
      <c r="AYY22" s="52">
        <f>SUMIFS(Raw!$I:$I, Raw!$A:$A, Dispositions!AYY$14, Raw!$F:$F, Dispositions!$C22, Raw!$H:$H, "E18")</f>
        <v>0</v>
      </c>
      <c r="AYZ22" s="52">
        <f>SUMIFS(Raw!$I:$I, Raw!$A:$A, Dispositions!AYZ$14, Raw!$F:$F, Dispositions!$C22, Raw!$H:$H, "E18")</f>
        <v>0</v>
      </c>
      <c r="AZA22" s="52">
        <f>SUMIFS(Raw!$I:$I, Raw!$A:$A, Dispositions!AZA$14, Raw!$F:$F, Dispositions!$C22, Raw!$H:$H, "E18")</f>
        <v>0</v>
      </c>
      <c r="AZB22" s="52">
        <f>SUMIFS(Raw!$I:$I, Raw!$A:$A, Dispositions!AZB$14, Raw!$F:$F, Dispositions!$C22, Raw!$H:$H, "E18")</f>
        <v>0</v>
      </c>
      <c r="AZC22" s="52">
        <f>SUMIFS(Raw!$I:$I, Raw!$A:$A, Dispositions!AZC$14, Raw!$F:$F, Dispositions!$C22, Raw!$H:$H, "E18")</f>
        <v>0</v>
      </c>
      <c r="AZD22" s="53">
        <f>SUMIFS(Raw!$I:$I, Raw!$A:$A, Dispositions!AZD$14, Raw!$F:$F, Dispositions!$C22, Raw!$H:$H, "E18")</f>
        <v>0</v>
      </c>
      <c r="AZF22" s="51">
        <f>SUMIFS(Raw!$I:$I, Raw!$A:$A, Dispositions!AZF$14, Raw!$F:$F, Dispositions!$C22, Raw!$H:$H, "E34")</f>
        <v>0</v>
      </c>
      <c r="AZG22" s="52">
        <f>SUMIFS(Raw!$I:$I, Raw!$A:$A, Dispositions!AZG$14, Raw!$F:$F, Dispositions!$C22, Raw!$H:$H, "E34")</f>
        <v>0</v>
      </c>
      <c r="AZH22" s="52">
        <f>SUMIFS(Raw!$I:$I, Raw!$A:$A, Dispositions!AZH$14, Raw!$F:$F, Dispositions!$C22, Raw!$H:$H, "E34")</f>
        <v>0</v>
      </c>
      <c r="AZI22" s="52">
        <f>SUMIFS(Raw!$I:$I, Raw!$A:$A, Dispositions!AZI$14, Raw!$F:$F, Dispositions!$C22, Raw!$H:$H, "E34")</f>
        <v>0</v>
      </c>
      <c r="AZJ22" s="52">
        <f>SUMIFS(Raw!$I:$I, Raw!$A:$A, Dispositions!AZJ$14, Raw!$F:$F, Dispositions!$C22, Raw!$H:$H, "E34")</f>
        <v>0</v>
      </c>
      <c r="AZK22" s="52">
        <f>SUMIFS(Raw!$I:$I, Raw!$A:$A, Dispositions!AZK$14, Raw!$F:$F, Dispositions!$C22, Raw!$H:$H, "E34")</f>
        <v>0</v>
      </c>
      <c r="AZL22" s="53">
        <f>SUMIFS(Raw!$I:$I, Raw!$A:$A, Dispositions!AZL$14, Raw!$F:$F, Dispositions!$C22, Raw!$H:$H, "E34")</f>
        <v>0</v>
      </c>
      <c r="AZN22" s="51">
        <f>SUMIFS(Raw!$I:$I, Raw!$A:$A, Dispositions!AZN$14, Raw!$F:$F, Dispositions!$C22, Raw!$H:$H, "E02")</f>
        <v>0</v>
      </c>
      <c r="AZO22" s="52">
        <f>SUMIFS(Raw!$I:$I, Raw!$A:$A, Dispositions!AZO$14, Raw!$F:$F, Dispositions!$C22, Raw!$H:$H, "E02")</f>
        <v>0</v>
      </c>
      <c r="AZP22" s="52">
        <f>SUMIFS(Raw!$I:$I, Raw!$A:$A, Dispositions!AZP$14, Raw!$F:$F, Dispositions!$C22, Raw!$H:$H, "E02")</f>
        <v>0</v>
      </c>
      <c r="AZQ22" s="52">
        <f>SUMIFS(Raw!$I:$I, Raw!$A:$A, Dispositions!AZQ$14, Raw!$F:$F, Dispositions!$C22, Raw!$H:$H, "E02")</f>
        <v>0</v>
      </c>
      <c r="AZR22" s="52">
        <f>SUMIFS(Raw!$I:$I, Raw!$A:$A, Dispositions!AZR$14, Raw!$F:$F, Dispositions!$C22, Raw!$H:$H, "E02")</f>
        <v>0</v>
      </c>
      <c r="AZS22" s="52">
        <f>SUMIFS(Raw!$I:$I, Raw!$A:$A, Dispositions!AZS$14, Raw!$F:$F, Dispositions!$C22, Raw!$H:$H, "E02")</f>
        <v>0</v>
      </c>
      <c r="AZT22" s="53">
        <f>SUMIFS(Raw!$I:$I, Raw!$A:$A, Dispositions!AZT$14, Raw!$F:$F, Dispositions!$C22, Raw!$H:$H, "E02")</f>
        <v>0</v>
      </c>
      <c r="AZV22" s="51">
        <f>SUMIFS(Raw!$I:$I, Raw!$A:$A, Dispositions!AZV$14, Raw!$F:$F, Dispositions!$C22, Raw!$H:$H, "E03")</f>
        <v>0</v>
      </c>
      <c r="AZW22" s="52">
        <f>SUMIFS(Raw!$I:$I, Raw!$A:$A, Dispositions!AZW$14, Raw!$F:$F, Dispositions!$C22, Raw!$H:$H, "E03")</f>
        <v>0</v>
      </c>
      <c r="AZX22" s="52">
        <f>SUMIFS(Raw!$I:$I, Raw!$A:$A, Dispositions!AZX$14, Raw!$F:$F, Dispositions!$C22, Raw!$H:$H, "E03")</f>
        <v>0</v>
      </c>
      <c r="AZY22" s="52">
        <f>SUMIFS(Raw!$I:$I, Raw!$A:$A, Dispositions!AZY$14, Raw!$F:$F, Dispositions!$C22, Raw!$H:$H, "E03")</f>
        <v>0</v>
      </c>
      <c r="AZZ22" s="52">
        <f>SUMIFS(Raw!$I:$I, Raw!$A:$A, Dispositions!AZZ$14, Raw!$F:$F, Dispositions!$C22, Raw!$H:$H, "E03")</f>
        <v>0</v>
      </c>
      <c r="BAA22" s="52">
        <f>SUMIFS(Raw!$I:$I, Raw!$A:$A, Dispositions!BAA$14, Raw!$F:$F, Dispositions!$C22, Raw!$H:$H, "E03")</f>
        <v>0</v>
      </c>
      <c r="BAB22" s="53">
        <f>SUMIFS(Raw!$I:$I, Raw!$A:$A, Dispositions!BAB$14, Raw!$F:$F, Dispositions!$C22, Raw!$H:$H, "E03")</f>
        <v>0</v>
      </c>
      <c r="BAD22" s="51">
        <f>SUMIFS(Raw!$I:$I, Raw!$A:$A, Dispositions!BAD$14, Raw!$F:$F, Dispositions!$C22, Raw!$H:$H, "E05")</f>
        <v>0</v>
      </c>
      <c r="BAE22" s="52">
        <f>SUMIFS(Raw!$I:$I, Raw!$A:$A, Dispositions!BAE$14, Raw!$F:$F, Dispositions!$C22, Raw!$H:$H, "E05")</f>
        <v>0</v>
      </c>
      <c r="BAF22" s="52">
        <f>SUMIFS(Raw!$I:$I, Raw!$A:$A, Dispositions!BAF$14, Raw!$F:$F, Dispositions!$C22, Raw!$H:$H, "E05")</f>
        <v>0</v>
      </c>
      <c r="BAG22" s="52">
        <f>SUMIFS(Raw!$I:$I, Raw!$A:$A, Dispositions!BAG$14, Raw!$F:$F, Dispositions!$C22, Raw!$H:$H, "E05")</f>
        <v>0</v>
      </c>
      <c r="BAH22" s="52">
        <f>SUMIFS(Raw!$I:$I, Raw!$A:$A, Dispositions!BAH$14, Raw!$F:$F, Dispositions!$C22, Raw!$H:$H, "E05")</f>
        <v>0</v>
      </c>
      <c r="BAI22" s="52">
        <f>SUMIFS(Raw!$I:$I, Raw!$A:$A, Dispositions!BAI$14, Raw!$F:$F, Dispositions!$C22, Raw!$H:$H, "E05")</f>
        <v>0</v>
      </c>
      <c r="BAJ22" s="53">
        <f>SUMIFS(Raw!$I:$I, Raw!$A:$A, Dispositions!BAJ$14, Raw!$F:$F, Dispositions!$C22, Raw!$H:$H, "E05")</f>
        <v>0</v>
      </c>
      <c r="BAL22" s="51">
        <f>SUMIFS(Raw!$I:$I, Raw!$A:$A, Dispositions!BAL$14, Raw!$F:$F, Dispositions!$C22, Raw!$H:$H, "E12")</f>
        <v>0</v>
      </c>
      <c r="BAM22" s="52">
        <f>SUMIFS(Raw!$I:$I, Raw!$A:$A, Dispositions!BAM$14, Raw!$F:$F, Dispositions!$C22, Raw!$H:$H, "E12")</f>
        <v>0</v>
      </c>
      <c r="BAN22" s="52">
        <f>SUMIFS(Raw!$I:$I, Raw!$A:$A, Dispositions!BAN$14, Raw!$F:$F, Dispositions!$C22, Raw!$H:$H, "E12")</f>
        <v>0</v>
      </c>
      <c r="BAO22" s="52">
        <f>SUMIFS(Raw!$I:$I, Raw!$A:$A, Dispositions!BAO$14, Raw!$F:$F, Dispositions!$C22, Raw!$H:$H, "E12")</f>
        <v>0</v>
      </c>
      <c r="BAP22" s="52">
        <f>SUMIFS(Raw!$I:$I, Raw!$A:$A, Dispositions!BAP$14, Raw!$F:$F, Dispositions!$C22, Raw!$H:$H, "E12")</f>
        <v>0</v>
      </c>
      <c r="BAQ22" s="52">
        <f>SUMIFS(Raw!$I:$I, Raw!$A:$A, Dispositions!BAQ$14, Raw!$F:$F, Dispositions!$C22, Raw!$H:$H, "E12")</f>
        <v>0</v>
      </c>
      <c r="BAR22" s="53">
        <f>SUMIFS(Raw!$I:$I, Raw!$A:$A, Dispositions!BAR$14, Raw!$F:$F, Dispositions!$C22, Raw!$H:$H, "E12")</f>
        <v>0</v>
      </c>
      <c r="BAT22" s="51">
        <f>SUMIFS(Raw!$I:$I, Raw!$A:$A, Dispositions!BAT$14, Raw!$F:$F, Dispositions!$C22, Raw!$H:$H, "E13")</f>
        <v>0</v>
      </c>
      <c r="BAU22" s="52">
        <f>SUMIFS(Raw!$I:$I, Raw!$A:$A, Dispositions!BAU$14, Raw!$F:$F, Dispositions!$C22, Raw!$H:$H, "E13")</f>
        <v>0</v>
      </c>
      <c r="BAV22" s="52">
        <f>SUMIFS(Raw!$I:$I, Raw!$A:$A, Dispositions!BAV$14, Raw!$F:$F, Dispositions!$C22, Raw!$H:$H, "E13")</f>
        <v>0</v>
      </c>
      <c r="BAW22" s="52">
        <f>SUMIFS(Raw!$I:$I, Raw!$A:$A, Dispositions!BAW$14, Raw!$F:$F, Dispositions!$C22, Raw!$H:$H, "E13")</f>
        <v>0</v>
      </c>
      <c r="BAX22" s="52">
        <f>SUMIFS(Raw!$I:$I, Raw!$A:$A, Dispositions!BAX$14, Raw!$F:$F, Dispositions!$C22, Raw!$H:$H, "E13")</f>
        <v>0</v>
      </c>
      <c r="BAY22" s="52">
        <f>SUMIFS(Raw!$I:$I, Raw!$A:$A, Dispositions!BAY$14, Raw!$F:$F, Dispositions!$C22, Raw!$H:$H, "E13")</f>
        <v>0</v>
      </c>
      <c r="BAZ22" s="53">
        <f>SUMIFS(Raw!$I:$I, Raw!$A:$A, Dispositions!BAZ$14, Raw!$F:$F, Dispositions!$C22, Raw!$H:$H, "E13")</f>
        <v>0</v>
      </c>
      <c r="BBB22" s="51">
        <f>SUMIFS(Raw!$I:$I, Raw!$A:$A, Dispositions!BBB$14, Raw!$F:$F, Dispositions!$C22, Raw!$H:$H, "E14")</f>
        <v>0</v>
      </c>
      <c r="BBC22" s="52">
        <f>SUMIFS(Raw!$I:$I, Raw!$A:$A, Dispositions!BBC$14, Raw!$F:$F, Dispositions!$C22, Raw!$H:$H, "E14")</f>
        <v>0</v>
      </c>
      <c r="BBD22" s="52">
        <f>SUMIFS(Raw!$I:$I, Raw!$A:$A, Dispositions!BBD$14, Raw!$F:$F, Dispositions!$C22, Raw!$H:$H, "E14")</f>
        <v>0</v>
      </c>
      <c r="BBE22" s="52">
        <f>SUMIFS(Raw!$I:$I, Raw!$A:$A, Dispositions!BBE$14, Raw!$F:$F, Dispositions!$C22, Raw!$H:$H, "E14")</f>
        <v>0</v>
      </c>
      <c r="BBF22" s="52">
        <f>SUMIFS(Raw!$I:$I, Raw!$A:$A, Dispositions!BBF$14, Raw!$F:$F, Dispositions!$C22, Raw!$H:$H, "E14")</f>
        <v>0</v>
      </c>
      <c r="BBG22" s="52">
        <f>SUMIFS(Raw!$I:$I, Raw!$A:$A, Dispositions!BBG$14, Raw!$F:$F, Dispositions!$C22, Raw!$H:$H, "E14")</f>
        <v>0</v>
      </c>
      <c r="BBH22" s="53">
        <f>SUMIFS(Raw!$I:$I, Raw!$A:$A, Dispositions!BBH$14, Raw!$F:$F, Dispositions!$C22, Raw!$H:$H, "E14")</f>
        <v>0</v>
      </c>
      <c r="BBJ22" s="51">
        <f>SUMIFS(Raw!$I:$I, Raw!$A:$A, Dispositions!BBJ$14, Raw!$F:$F, Dispositions!$C22, Raw!$H:$H, "E15")</f>
        <v>0</v>
      </c>
      <c r="BBK22" s="52">
        <f>SUMIFS(Raw!$I:$I, Raw!$A:$A, Dispositions!BBK$14, Raw!$F:$F, Dispositions!$C22, Raw!$H:$H, "E15")</f>
        <v>0</v>
      </c>
      <c r="BBL22" s="52">
        <f>SUMIFS(Raw!$I:$I, Raw!$A:$A, Dispositions!BBL$14, Raw!$F:$F, Dispositions!$C22, Raw!$H:$H, "E15")</f>
        <v>0</v>
      </c>
      <c r="BBM22" s="52">
        <f>SUMIFS(Raw!$I:$I, Raw!$A:$A, Dispositions!BBM$14, Raw!$F:$F, Dispositions!$C22, Raw!$H:$H, "E15")</f>
        <v>0</v>
      </c>
      <c r="BBN22" s="52">
        <f>SUMIFS(Raw!$I:$I, Raw!$A:$A, Dispositions!BBN$14, Raw!$F:$F, Dispositions!$C22, Raw!$H:$H, "E15")</f>
        <v>0</v>
      </c>
      <c r="BBO22" s="52">
        <f>SUMIFS(Raw!$I:$I, Raw!$A:$A, Dispositions!BBO$14, Raw!$F:$F, Dispositions!$C22, Raw!$H:$H, "E15")</f>
        <v>0</v>
      </c>
      <c r="BBP22" s="53">
        <f>SUMIFS(Raw!$I:$I, Raw!$A:$A, Dispositions!BBP$14, Raw!$F:$F, Dispositions!$C22, Raw!$H:$H, "E15")</f>
        <v>0</v>
      </c>
      <c r="BBR22" s="51">
        <f>SUMIFS(Raw!$I:$I, Raw!$A:$A, Dispositions!BBR$14, Raw!$F:$F, Dispositions!$C22, Raw!$H:$H, "E16")</f>
        <v>0</v>
      </c>
      <c r="BBS22" s="52">
        <f>SUMIFS(Raw!$I:$I, Raw!$A:$A, Dispositions!BBS$14, Raw!$F:$F, Dispositions!$C22, Raw!$H:$H, "E16")</f>
        <v>0</v>
      </c>
      <c r="BBT22" s="52">
        <f>SUMIFS(Raw!$I:$I, Raw!$A:$A, Dispositions!BBT$14, Raw!$F:$F, Dispositions!$C22, Raw!$H:$H, "E16")</f>
        <v>0</v>
      </c>
      <c r="BBU22" s="52">
        <f>SUMIFS(Raw!$I:$I, Raw!$A:$A, Dispositions!BBU$14, Raw!$F:$F, Dispositions!$C22, Raw!$H:$H, "E16")</f>
        <v>0</v>
      </c>
      <c r="BBV22" s="52">
        <f>SUMIFS(Raw!$I:$I, Raw!$A:$A, Dispositions!BBV$14, Raw!$F:$F, Dispositions!$C22, Raw!$H:$H, "E16")</f>
        <v>0</v>
      </c>
      <c r="BBW22" s="52">
        <f>SUMIFS(Raw!$I:$I, Raw!$A:$A, Dispositions!BBW$14, Raw!$F:$F, Dispositions!$C22, Raw!$H:$H, "E16")</f>
        <v>0</v>
      </c>
      <c r="BBX22" s="53">
        <f>SUMIFS(Raw!$I:$I, Raw!$A:$A, Dispositions!BBX$14, Raw!$F:$F, Dispositions!$C22, Raw!$H:$H, "E16")</f>
        <v>0</v>
      </c>
      <c r="BBZ22" s="51">
        <f>SUMIFS(Raw!$I:$I, Raw!$A:$A, Dispositions!BBZ$14, Raw!$F:$F, Dispositions!$C22, Raw!$H:$H, "E18")</f>
        <v>0</v>
      </c>
      <c r="BCA22" s="52">
        <f>SUMIFS(Raw!$I:$I, Raw!$A:$A, Dispositions!BCA$14, Raw!$F:$F, Dispositions!$C22, Raw!$H:$H, "E18")</f>
        <v>0</v>
      </c>
      <c r="BCB22" s="52">
        <f>SUMIFS(Raw!$I:$I, Raw!$A:$A, Dispositions!BCB$14, Raw!$F:$F, Dispositions!$C22, Raw!$H:$H, "E18")</f>
        <v>0</v>
      </c>
      <c r="BCC22" s="52">
        <f>SUMIFS(Raw!$I:$I, Raw!$A:$A, Dispositions!BCC$14, Raw!$F:$F, Dispositions!$C22, Raw!$H:$H, "E18")</f>
        <v>0</v>
      </c>
      <c r="BCD22" s="52">
        <f>SUMIFS(Raw!$I:$I, Raw!$A:$A, Dispositions!BCD$14, Raw!$F:$F, Dispositions!$C22, Raw!$H:$H, "E18")</f>
        <v>0</v>
      </c>
      <c r="BCE22" s="52">
        <f>SUMIFS(Raw!$I:$I, Raw!$A:$A, Dispositions!BCE$14, Raw!$F:$F, Dispositions!$C22, Raw!$H:$H, "E18")</f>
        <v>0</v>
      </c>
      <c r="BCF22" s="53">
        <f>SUMIFS(Raw!$I:$I, Raw!$A:$A, Dispositions!BCF$14, Raw!$F:$F, Dispositions!$C22, Raw!$H:$H, "E18")</f>
        <v>0</v>
      </c>
      <c r="BCH22" s="51">
        <f>SUMIFS(Raw!$I:$I, Raw!$A:$A, Dispositions!BCH$14, Raw!$F:$F, Dispositions!$C22, Raw!$H:$H, "E34")</f>
        <v>0</v>
      </c>
      <c r="BCI22" s="52">
        <f>SUMIFS(Raw!$I:$I, Raw!$A:$A, Dispositions!BCI$14, Raw!$F:$F, Dispositions!$C22, Raw!$H:$H, "E34")</f>
        <v>0</v>
      </c>
      <c r="BCJ22" s="52">
        <f>SUMIFS(Raw!$I:$I, Raw!$A:$A, Dispositions!BCJ$14, Raw!$F:$F, Dispositions!$C22, Raw!$H:$H, "E34")</f>
        <v>0</v>
      </c>
      <c r="BCK22" s="52">
        <f>SUMIFS(Raw!$I:$I, Raw!$A:$A, Dispositions!BCK$14, Raw!$F:$F, Dispositions!$C22, Raw!$H:$H, "E34")</f>
        <v>0</v>
      </c>
      <c r="BCL22" s="52">
        <f>SUMIFS(Raw!$I:$I, Raw!$A:$A, Dispositions!BCL$14, Raw!$F:$F, Dispositions!$C22, Raw!$H:$H, "E34")</f>
        <v>0</v>
      </c>
      <c r="BCM22" s="52">
        <f>SUMIFS(Raw!$I:$I, Raw!$A:$A, Dispositions!BCM$14, Raw!$F:$F, Dispositions!$C22, Raw!$H:$H, "E34")</f>
        <v>0</v>
      </c>
      <c r="BCN22" s="53">
        <f>SUMIFS(Raw!$I:$I, Raw!$A:$A, Dispositions!BCN$14, Raw!$F:$F, Dispositions!$C22, Raw!$H:$H, "E34")</f>
        <v>0</v>
      </c>
      <c r="BCP22" s="51">
        <f>SUMIFS(Raw!$I:$I, Raw!$A:$A, Dispositions!BCP$14, Raw!$F:$F, Dispositions!$C22, Raw!$H:$H, "E02")</f>
        <v>0</v>
      </c>
      <c r="BCQ22" s="52">
        <f>SUMIFS(Raw!$I:$I, Raw!$A:$A, Dispositions!BCQ$14, Raw!$F:$F, Dispositions!$C22, Raw!$H:$H, "E02")</f>
        <v>0</v>
      </c>
      <c r="BCR22" s="52">
        <f>SUMIFS(Raw!$I:$I, Raw!$A:$A, Dispositions!BCR$14, Raw!$F:$F, Dispositions!$C22, Raw!$H:$H, "E02")</f>
        <v>0</v>
      </c>
      <c r="BCS22" s="52">
        <f>SUMIFS(Raw!$I:$I, Raw!$A:$A, Dispositions!BCS$14, Raw!$F:$F, Dispositions!$C22, Raw!$H:$H, "E02")</f>
        <v>0</v>
      </c>
      <c r="BCT22" s="52">
        <f>SUMIFS(Raw!$I:$I, Raw!$A:$A, Dispositions!BCT$14, Raw!$F:$F, Dispositions!$C22, Raw!$H:$H, "E02")</f>
        <v>0</v>
      </c>
      <c r="BCU22" s="52">
        <f>SUMIFS(Raw!$I:$I, Raw!$A:$A, Dispositions!BCU$14, Raw!$F:$F, Dispositions!$C22, Raw!$H:$H, "E02")</f>
        <v>0</v>
      </c>
      <c r="BCV22" s="53">
        <f>SUMIFS(Raw!$I:$I, Raw!$A:$A, Dispositions!BCV$14, Raw!$F:$F, Dispositions!$C22, Raw!$H:$H, "E02")</f>
        <v>0</v>
      </c>
      <c r="BCX22" s="51">
        <f>SUMIFS(Raw!$I:$I, Raw!$A:$A, Dispositions!BCX$14, Raw!$F:$F, Dispositions!$C22, Raw!$H:$H, "E03")</f>
        <v>0</v>
      </c>
      <c r="BCY22" s="52">
        <f>SUMIFS(Raw!$I:$I, Raw!$A:$A, Dispositions!BCY$14, Raw!$F:$F, Dispositions!$C22, Raw!$H:$H, "E03")</f>
        <v>0</v>
      </c>
      <c r="BCZ22" s="52">
        <f>SUMIFS(Raw!$I:$I, Raw!$A:$A, Dispositions!BCZ$14, Raw!$F:$F, Dispositions!$C22, Raw!$H:$H, "E03")</f>
        <v>0</v>
      </c>
      <c r="BDA22" s="52">
        <f>SUMIFS(Raw!$I:$I, Raw!$A:$A, Dispositions!BDA$14, Raw!$F:$F, Dispositions!$C22, Raw!$H:$H, "E03")</f>
        <v>0</v>
      </c>
      <c r="BDB22" s="52">
        <f>SUMIFS(Raw!$I:$I, Raw!$A:$A, Dispositions!BDB$14, Raw!$F:$F, Dispositions!$C22, Raw!$H:$H, "E03")</f>
        <v>0</v>
      </c>
      <c r="BDC22" s="52">
        <f>SUMIFS(Raw!$I:$I, Raw!$A:$A, Dispositions!BDC$14, Raw!$F:$F, Dispositions!$C22, Raw!$H:$H, "E03")</f>
        <v>0</v>
      </c>
      <c r="BDD22" s="53">
        <f>SUMIFS(Raw!$I:$I, Raw!$A:$A, Dispositions!BDD$14, Raw!$F:$F, Dispositions!$C22, Raw!$H:$H, "E03")</f>
        <v>0</v>
      </c>
      <c r="BDF22" s="51">
        <f>SUMIFS(Raw!$I:$I, Raw!$A:$A, Dispositions!BDF$14, Raw!$F:$F, Dispositions!$C22, Raw!$H:$H, "E05")</f>
        <v>0</v>
      </c>
      <c r="BDG22" s="52">
        <f>SUMIFS(Raw!$I:$I, Raw!$A:$A, Dispositions!BDG$14, Raw!$F:$F, Dispositions!$C22, Raw!$H:$H, "E05")</f>
        <v>0</v>
      </c>
      <c r="BDH22" s="52">
        <f>SUMIFS(Raw!$I:$I, Raw!$A:$A, Dispositions!BDH$14, Raw!$F:$F, Dispositions!$C22, Raw!$H:$H, "E05")</f>
        <v>0</v>
      </c>
      <c r="BDI22" s="52">
        <f>SUMIFS(Raw!$I:$I, Raw!$A:$A, Dispositions!BDI$14, Raw!$F:$F, Dispositions!$C22, Raw!$H:$H, "E05")</f>
        <v>0</v>
      </c>
      <c r="BDJ22" s="52">
        <f>SUMIFS(Raw!$I:$I, Raw!$A:$A, Dispositions!BDJ$14, Raw!$F:$F, Dispositions!$C22, Raw!$H:$H, "E05")</f>
        <v>0</v>
      </c>
      <c r="BDK22" s="52">
        <f>SUMIFS(Raw!$I:$I, Raw!$A:$A, Dispositions!BDK$14, Raw!$F:$F, Dispositions!$C22, Raw!$H:$H, "E05")</f>
        <v>0</v>
      </c>
      <c r="BDL22" s="53">
        <f>SUMIFS(Raw!$I:$I, Raw!$A:$A, Dispositions!BDL$14, Raw!$F:$F, Dispositions!$C22, Raw!$H:$H, "E05")</f>
        <v>0</v>
      </c>
      <c r="BDN22" s="51">
        <f>SUMIFS(Raw!$I:$I, Raw!$A:$A, Dispositions!BDN$14, Raw!$F:$F, Dispositions!$C22, Raw!$H:$H, "E12")</f>
        <v>0</v>
      </c>
      <c r="BDO22" s="52">
        <f>SUMIFS(Raw!$I:$I, Raw!$A:$A, Dispositions!BDO$14, Raw!$F:$F, Dispositions!$C22, Raw!$H:$H, "E12")</f>
        <v>0</v>
      </c>
      <c r="BDP22" s="52">
        <f>SUMIFS(Raw!$I:$I, Raw!$A:$A, Dispositions!BDP$14, Raw!$F:$F, Dispositions!$C22, Raw!$H:$H, "E12")</f>
        <v>0</v>
      </c>
      <c r="BDQ22" s="52">
        <f>SUMIFS(Raw!$I:$I, Raw!$A:$A, Dispositions!BDQ$14, Raw!$F:$F, Dispositions!$C22, Raw!$H:$H, "E12")</f>
        <v>0</v>
      </c>
      <c r="BDR22" s="52">
        <f>SUMIFS(Raw!$I:$I, Raw!$A:$A, Dispositions!BDR$14, Raw!$F:$F, Dispositions!$C22, Raw!$H:$H, "E12")</f>
        <v>0</v>
      </c>
      <c r="BDS22" s="52">
        <f>SUMIFS(Raw!$I:$I, Raw!$A:$A, Dispositions!BDS$14, Raw!$F:$F, Dispositions!$C22, Raw!$H:$H, "E12")</f>
        <v>0</v>
      </c>
      <c r="BDT22" s="53">
        <f>SUMIFS(Raw!$I:$I, Raw!$A:$A, Dispositions!BDT$14, Raw!$F:$F, Dispositions!$C22, Raw!$H:$H, "E12")</f>
        <v>0</v>
      </c>
      <c r="BDV22" s="51">
        <f>SUMIFS(Raw!$I:$I, Raw!$A:$A, Dispositions!BDV$14, Raw!$F:$F, Dispositions!$C22, Raw!$H:$H, "E13")</f>
        <v>0</v>
      </c>
      <c r="BDW22" s="52">
        <f>SUMIFS(Raw!$I:$I, Raw!$A:$A, Dispositions!BDW$14, Raw!$F:$F, Dispositions!$C22, Raw!$H:$H, "E13")</f>
        <v>0</v>
      </c>
      <c r="BDX22" s="52">
        <f>SUMIFS(Raw!$I:$I, Raw!$A:$A, Dispositions!BDX$14, Raw!$F:$F, Dispositions!$C22, Raw!$H:$H, "E13")</f>
        <v>0</v>
      </c>
      <c r="BDY22" s="52">
        <f>SUMIFS(Raw!$I:$I, Raw!$A:$A, Dispositions!BDY$14, Raw!$F:$F, Dispositions!$C22, Raw!$H:$H, "E13")</f>
        <v>0</v>
      </c>
      <c r="BDZ22" s="52">
        <f>SUMIFS(Raw!$I:$I, Raw!$A:$A, Dispositions!BDZ$14, Raw!$F:$F, Dispositions!$C22, Raw!$H:$H, "E13")</f>
        <v>0</v>
      </c>
      <c r="BEA22" s="52">
        <f>SUMIFS(Raw!$I:$I, Raw!$A:$A, Dispositions!BEA$14, Raw!$F:$F, Dispositions!$C22, Raw!$H:$H, "E13")</f>
        <v>0</v>
      </c>
      <c r="BEB22" s="53">
        <f>SUMIFS(Raw!$I:$I, Raw!$A:$A, Dispositions!BEB$14, Raw!$F:$F, Dispositions!$C22, Raw!$H:$H, "E13")</f>
        <v>0</v>
      </c>
      <c r="BED22" s="51">
        <f>SUMIFS(Raw!$I:$I, Raw!$A:$A, Dispositions!BED$14, Raw!$F:$F, Dispositions!$C22, Raw!$H:$H, "E14")</f>
        <v>0</v>
      </c>
      <c r="BEE22" s="52">
        <f>SUMIFS(Raw!$I:$I, Raw!$A:$A, Dispositions!BEE$14, Raw!$F:$F, Dispositions!$C22, Raw!$H:$H, "E14")</f>
        <v>0</v>
      </c>
      <c r="BEF22" s="52">
        <f>SUMIFS(Raw!$I:$I, Raw!$A:$A, Dispositions!BEF$14, Raw!$F:$F, Dispositions!$C22, Raw!$H:$H, "E14")</f>
        <v>0</v>
      </c>
      <c r="BEG22" s="52">
        <f>SUMIFS(Raw!$I:$I, Raw!$A:$A, Dispositions!BEG$14, Raw!$F:$F, Dispositions!$C22, Raw!$H:$H, "E14")</f>
        <v>0</v>
      </c>
      <c r="BEH22" s="52">
        <f>SUMIFS(Raw!$I:$I, Raw!$A:$A, Dispositions!BEH$14, Raw!$F:$F, Dispositions!$C22, Raw!$H:$H, "E14")</f>
        <v>0</v>
      </c>
      <c r="BEI22" s="52">
        <f>SUMIFS(Raw!$I:$I, Raw!$A:$A, Dispositions!BEI$14, Raw!$F:$F, Dispositions!$C22, Raw!$H:$H, "E14")</f>
        <v>0</v>
      </c>
      <c r="BEJ22" s="53">
        <f>SUMIFS(Raw!$I:$I, Raw!$A:$A, Dispositions!BEJ$14, Raw!$F:$F, Dispositions!$C22, Raw!$H:$H, "E14")</f>
        <v>0</v>
      </c>
      <c r="BEL22" s="51">
        <f>SUMIFS(Raw!$I:$I, Raw!$A:$A, Dispositions!BEL$14, Raw!$F:$F, Dispositions!$C22, Raw!$H:$H, "E15")</f>
        <v>0</v>
      </c>
      <c r="BEM22" s="52">
        <f>SUMIFS(Raw!$I:$I, Raw!$A:$A, Dispositions!BEM$14, Raw!$F:$F, Dispositions!$C22, Raw!$H:$H, "E15")</f>
        <v>0</v>
      </c>
      <c r="BEN22" s="52">
        <f>SUMIFS(Raw!$I:$I, Raw!$A:$A, Dispositions!BEN$14, Raw!$F:$F, Dispositions!$C22, Raw!$H:$H, "E15")</f>
        <v>0</v>
      </c>
      <c r="BEO22" s="52">
        <f>SUMIFS(Raw!$I:$I, Raw!$A:$A, Dispositions!BEO$14, Raw!$F:$F, Dispositions!$C22, Raw!$H:$H, "E15")</f>
        <v>0</v>
      </c>
      <c r="BEP22" s="52">
        <f>SUMIFS(Raw!$I:$I, Raw!$A:$A, Dispositions!BEP$14, Raw!$F:$F, Dispositions!$C22, Raw!$H:$H, "E15")</f>
        <v>0</v>
      </c>
      <c r="BEQ22" s="52">
        <f>SUMIFS(Raw!$I:$I, Raw!$A:$A, Dispositions!BEQ$14, Raw!$F:$F, Dispositions!$C22, Raw!$H:$H, "E15")</f>
        <v>0</v>
      </c>
      <c r="BER22" s="53">
        <f>SUMIFS(Raw!$I:$I, Raw!$A:$A, Dispositions!BER$14, Raw!$F:$F, Dispositions!$C22, Raw!$H:$H, "E15")</f>
        <v>0</v>
      </c>
      <c r="BET22" s="51">
        <f>SUMIFS(Raw!$I:$I, Raw!$A:$A, Dispositions!BET$14, Raw!$F:$F, Dispositions!$C22, Raw!$H:$H, "E16")</f>
        <v>0</v>
      </c>
      <c r="BEU22" s="52">
        <f>SUMIFS(Raw!$I:$I, Raw!$A:$A, Dispositions!BEU$14, Raw!$F:$F, Dispositions!$C22, Raw!$H:$H, "E16")</f>
        <v>0</v>
      </c>
      <c r="BEV22" s="52">
        <f>SUMIFS(Raw!$I:$I, Raw!$A:$A, Dispositions!BEV$14, Raw!$F:$F, Dispositions!$C22, Raw!$H:$H, "E16")</f>
        <v>0</v>
      </c>
      <c r="BEW22" s="52">
        <f>SUMIFS(Raw!$I:$I, Raw!$A:$A, Dispositions!BEW$14, Raw!$F:$F, Dispositions!$C22, Raw!$H:$H, "E16")</f>
        <v>0</v>
      </c>
      <c r="BEX22" s="52">
        <f>SUMIFS(Raw!$I:$I, Raw!$A:$A, Dispositions!BEX$14, Raw!$F:$F, Dispositions!$C22, Raw!$H:$H, "E16")</f>
        <v>0</v>
      </c>
      <c r="BEY22" s="52">
        <f>SUMIFS(Raw!$I:$I, Raw!$A:$A, Dispositions!BEY$14, Raw!$F:$F, Dispositions!$C22, Raw!$H:$H, "E16")</f>
        <v>0</v>
      </c>
      <c r="BEZ22" s="53">
        <f>SUMIFS(Raw!$I:$I, Raw!$A:$A, Dispositions!BEZ$14, Raw!$F:$F, Dispositions!$C22, Raw!$H:$H, "E16")</f>
        <v>0</v>
      </c>
      <c r="BFB22" s="51">
        <f>SUMIFS(Raw!$I:$I, Raw!$A:$A, Dispositions!BFB$14, Raw!$F:$F, Dispositions!$C22, Raw!$H:$H, "E18")</f>
        <v>0</v>
      </c>
      <c r="BFC22" s="52">
        <f>SUMIFS(Raw!$I:$I, Raw!$A:$A, Dispositions!BFC$14, Raw!$F:$F, Dispositions!$C22, Raw!$H:$H, "E18")</f>
        <v>0</v>
      </c>
      <c r="BFD22" s="52">
        <f>SUMIFS(Raw!$I:$I, Raw!$A:$A, Dispositions!BFD$14, Raw!$F:$F, Dispositions!$C22, Raw!$H:$H, "E18")</f>
        <v>0</v>
      </c>
      <c r="BFE22" s="52">
        <f>SUMIFS(Raw!$I:$I, Raw!$A:$A, Dispositions!BFE$14, Raw!$F:$F, Dispositions!$C22, Raw!$H:$H, "E18")</f>
        <v>0</v>
      </c>
      <c r="BFF22" s="52">
        <f>SUMIFS(Raw!$I:$I, Raw!$A:$A, Dispositions!BFF$14, Raw!$F:$F, Dispositions!$C22, Raw!$H:$H, "E18")</f>
        <v>0</v>
      </c>
      <c r="BFG22" s="52">
        <f>SUMIFS(Raw!$I:$I, Raw!$A:$A, Dispositions!BFG$14, Raw!$F:$F, Dispositions!$C22, Raw!$H:$H, "E18")</f>
        <v>0</v>
      </c>
      <c r="BFH22" s="53">
        <f>SUMIFS(Raw!$I:$I, Raw!$A:$A, Dispositions!BFH$14, Raw!$F:$F, Dispositions!$C22, Raw!$H:$H, "E18")</f>
        <v>0</v>
      </c>
      <c r="BFJ22" s="51">
        <f>SUMIFS(Raw!$I:$I, Raw!$A:$A, Dispositions!BFJ$14, Raw!$F:$F, Dispositions!$C22, Raw!$H:$H, "E34")</f>
        <v>0</v>
      </c>
      <c r="BFK22" s="52">
        <f>SUMIFS(Raw!$I:$I, Raw!$A:$A, Dispositions!BFK$14, Raw!$F:$F, Dispositions!$C22, Raw!$H:$H, "E34")</f>
        <v>0</v>
      </c>
      <c r="BFL22" s="52">
        <f>SUMIFS(Raw!$I:$I, Raw!$A:$A, Dispositions!BFL$14, Raw!$F:$F, Dispositions!$C22, Raw!$H:$H, "E34")</f>
        <v>0</v>
      </c>
      <c r="BFM22" s="52">
        <f>SUMIFS(Raw!$I:$I, Raw!$A:$A, Dispositions!BFM$14, Raw!$F:$F, Dispositions!$C22, Raw!$H:$H, "E34")</f>
        <v>0</v>
      </c>
      <c r="BFN22" s="52">
        <f>SUMIFS(Raw!$I:$I, Raw!$A:$A, Dispositions!BFN$14, Raw!$F:$F, Dispositions!$C22, Raw!$H:$H, "E34")</f>
        <v>0</v>
      </c>
      <c r="BFO22" s="52">
        <f>SUMIFS(Raw!$I:$I, Raw!$A:$A, Dispositions!BFO$14, Raw!$F:$F, Dispositions!$C22, Raw!$H:$H, "E34")</f>
        <v>0</v>
      </c>
      <c r="BFP22" s="53">
        <f>SUMIFS(Raw!$I:$I, Raw!$A:$A, Dispositions!BFP$14, Raw!$F:$F, Dispositions!$C22, Raw!$H:$H, "E34")</f>
        <v>0</v>
      </c>
    </row>
    <row r="23" spans="2:1524" x14ac:dyDescent="0.35">
      <c r="B23" s="43" t="s">
        <v>40</v>
      </c>
      <c r="C23" s="49" t="s">
        <v>45</v>
      </c>
      <c r="D23" s="50" t="s">
        <v>46</v>
      </c>
      <c r="F23" s="51">
        <v>84</v>
      </c>
      <c r="G23" s="52">
        <v>101</v>
      </c>
      <c r="H23" s="52">
        <v>96</v>
      </c>
      <c r="I23" s="52">
        <v>91</v>
      </c>
      <c r="J23" s="52">
        <v>102</v>
      </c>
      <c r="K23" s="52">
        <v>98</v>
      </c>
      <c r="L23" s="53">
        <v>87</v>
      </c>
      <c r="N23" s="51">
        <v>87</v>
      </c>
      <c r="O23" s="52">
        <v>67</v>
      </c>
      <c r="P23" s="52">
        <v>77</v>
      </c>
      <c r="Q23" s="52">
        <v>69</v>
      </c>
      <c r="R23" s="52">
        <v>83</v>
      </c>
      <c r="S23" s="52">
        <v>81</v>
      </c>
      <c r="T23" s="53">
        <v>81</v>
      </c>
      <c r="V23" s="51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3">
        <v>1</v>
      </c>
      <c r="AD23" s="51">
        <v>35</v>
      </c>
      <c r="AE23" s="52">
        <v>32</v>
      </c>
      <c r="AF23" s="52">
        <v>18</v>
      </c>
      <c r="AG23" s="52">
        <v>27</v>
      </c>
      <c r="AH23" s="52">
        <v>30</v>
      </c>
      <c r="AI23" s="52">
        <v>34</v>
      </c>
      <c r="AJ23" s="53">
        <v>25</v>
      </c>
      <c r="AL23" s="51">
        <v>1</v>
      </c>
      <c r="AM23" s="52">
        <v>4</v>
      </c>
      <c r="AN23" s="52">
        <v>2</v>
      </c>
      <c r="AO23" s="52">
        <v>2</v>
      </c>
      <c r="AP23" s="52">
        <v>2</v>
      </c>
      <c r="AQ23" s="52">
        <v>2</v>
      </c>
      <c r="AR23" s="53">
        <v>4</v>
      </c>
      <c r="AT23" s="51">
        <v>14</v>
      </c>
      <c r="AU23" s="52">
        <v>16</v>
      </c>
      <c r="AV23" s="52">
        <v>3</v>
      </c>
      <c r="AW23" s="52">
        <v>16</v>
      </c>
      <c r="AX23" s="52">
        <v>11</v>
      </c>
      <c r="AY23" s="52">
        <v>34</v>
      </c>
      <c r="AZ23" s="53">
        <v>9</v>
      </c>
      <c r="BB23" s="51">
        <v>0</v>
      </c>
      <c r="BC23" s="52">
        <v>3</v>
      </c>
      <c r="BD23" s="52">
        <v>2</v>
      </c>
      <c r="BE23" s="52">
        <v>1</v>
      </c>
      <c r="BF23" s="52">
        <v>3</v>
      </c>
      <c r="BG23" s="52">
        <v>3</v>
      </c>
      <c r="BH23" s="53">
        <v>2</v>
      </c>
      <c r="BJ23" s="51">
        <v>115</v>
      </c>
      <c r="BK23" s="52">
        <v>105</v>
      </c>
      <c r="BL23" s="52">
        <v>95</v>
      </c>
      <c r="BM23" s="52">
        <v>101</v>
      </c>
      <c r="BN23" s="52">
        <v>103</v>
      </c>
      <c r="BO23" s="52">
        <v>97</v>
      </c>
      <c r="BP23" s="53">
        <v>81</v>
      </c>
      <c r="BR23" s="51">
        <v>60</v>
      </c>
      <c r="BS23" s="52">
        <v>44</v>
      </c>
      <c r="BT23" s="52">
        <v>36</v>
      </c>
      <c r="BU23" s="52">
        <v>50</v>
      </c>
      <c r="BV23" s="52">
        <v>74</v>
      </c>
      <c r="BW23" s="52">
        <v>135</v>
      </c>
      <c r="BX23" s="53">
        <v>115</v>
      </c>
      <c r="BZ23" s="51">
        <v>324</v>
      </c>
      <c r="CA23" s="52">
        <v>270</v>
      </c>
      <c r="CB23" s="52">
        <v>247</v>
      </c>
      <c r="CC23" s="52">
        <v>280</v>
      </c>
      <c r="CD23" s="52">
        <v>266</v>
      </c>
      <c r="CE23" s="52">
        <v>332</v>
      </c>
      <c r="CF23" s="53">
        <v>346</v>
      </c>
      <c r="CH23" s="51">
        <v>101</v>
      </c>
      <c r="CI23" s="52">
        <v>86</v>
      </c>
      <c r="CJ23" s="52">
        <v>125</v>
      </c>
      <c r="CK23" s="52">
        <v>79</v>
      </c>
      <c r="CL23" s="52">
        <v>80</v>
      </c>
      <c r="CM23" s="52">
        <v>119</v>
      </c>
      <c r="CN23" s="53">
        <v>155</v>
      </c>
      <c r="CP23" s="51">
        <v>58</v>
      </c>
      <c r="CQ23" s="52">
        <v>78</v>
      </c>
      <c r="CR23" s="52">
        <v>75</v>
      </c>
      <c r="CS23" s="52">
        <v>74</v>
      </c>
      <c r="CT23" s="52">
        <v>75</v>
      </c>
      <c r="CU23" s="52">
        <v>84</v>
      </c>
      <c r="CV23" s="53">
        <v>82</v>
      </c>
      <c r="CX23" s="51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3">
        <v>0</v>
      </c>
      <c r="DF23" s="51">
        <v>57</v>
      </c>
      <c r="DG23" s="52">
        <v>29</v>
      </c>
      <c r="DH23" s="52">
        <v>33</v>
      </c>
      <c r="DI23" s="52">
        <v>25</v>
      </c>
      <c r="DJ23" s="52">
        <v>16</v>
      </c>
      <c r="DK23" s="52">
        <v>40</v>
      </c>
      <c r="DL23" s="53">
        <v>43</v>
      </c>
      <c r="DN23" s="51">
        <v>2</v>
      </c>
      <c r="DO23" s="52">
        <v>2</v>
      </c>
      <c r="DP23" s="52">
        <v>0</v>
      </c>
      <c r="DQ23" s="52">
        <v>2</v>
      </c>
      <c r="DR23" s="52">
        <v>1</v>
      </c>
      <c r="DS23" s="52">
        <v>5</v>
      </c>
      <c r="DT23" s="53">
        <v>2</v>
      </c>
      <c r="DV23" s="51">
        <v>14</v>
      </c>
      <c r="DW23" s="52">
        <v>11</v>
      </c>
      <c r="DX23" s="52">
        <v>12</v>
      </c>
      <c r="DY23" s="52">
        <v>3</v>
      </c>
      <c r="DZ23" s="52">
        <v>13</v>
      </c>
      <c r="EA23" s="52">
        <v>24</v>
      </c>
      <c r="EB23" s="53">
        <v>8</v>
      </c>
      <c r="ED23" s="51">
        <v>2</v>
      </c>
      <c r="EE23" s="52">
        <v>2</v>
      </c>
      <c r="EF23" s="52">
        <v>4</v>
      </c>
      <c r="EG23" s="52">
        <v>2</v>
      </c>
      <c r="EH23" s="52">
        <v>1</v>
      </c>
      <c r="EI23" s="52">
        <v>1</v>
      </c>
      <c r="EJ23" s="53">
        <v>0</v>
      </c>
      <c r="EL23" s="51">
        <v>120</v>
      </c>
      <c r="EM23" s="52">
        <v>121</v>
      </c>
      <c r="EN23" s="52">
        <v>95</v>
      </c>
      <c r="EO23" s="52">
        <v>93</v>
      </c>
      <c r="EP23" s="52">
        <v>110</v>
      </c>
      <c r="EQ23" s="52">
        <v>165</v>
      </c>
      <c r="ER23" s="53">
        <v>80</v>
      </c>
      <c r="ET23" s="51">
        <v>57</v>
      </c>
      <c r="EU23" s="52">
        <v>51</v>
      </c>
      <c r="EV23" s="52">
        <v>39</v>
      </c>
      <c r="EW23" s="52">
        <v>70</v>
      </c>
      <c r="EX23" s="52">
        <v>69</v>
      </c>
      <c r="EY23" s="52">
        <v>149</v>
      </c>
      <c r="EZ23" s="53">
        <v>105</v>
      </c>
      <c r="FB23" s="51">
        <v>339</v>
      </c>
      <c r="FC23" s="52">
        <v>253</v>
      </c>
      <c r="FD23" s="52">
        <v>253</v>
      </c>
      <c r="FE23" s="52">
        <v>258</v>
      </c>
      <c r="FF23" s="52">
        <v>272</v>
      </c>
      <c r="FG23" s="52">
        <v>286</v>
      </c>
      <c r="FH23" s="53">
        <v>320</v>
      </c>
      <c r="FJ23" s="51">
        <v>107</v>
      </c>
      <c r="FK23" s="52">
        <v>129</v>
      </c>
      <c r="FL23" s="52">
        <v>106</v>
      </c>
      <c r="FM23" s="52">
        <v>94</v>
      </c>
      <c r="FN23" s="52">
        <v>92</v>
      </c>
      <c r="FO23" s="52">
        <v>106</v>
      </c>
      <c r="FP23" s="53">
        <v>114</v>
      </c>
      <c r="FR23" s="51">
        <v>92</v>
      </c>
      <c r="FS23" s="52">
        <v>80</v>
      </c>
      <c r="FT23" s="52">
        <v>72</v>
      </c>
      <c r="FU23" s="52">
        <v>71</v>
      </c>
      <c r="FV23" s="52">
        <v>66</v>
      </c>
      <c r="FW23" s="52">
        <v>74</v>
      </c>
      <c r="FX23" s="53">
        <v>87</v>
      </c>
      <c r="FZ23" s="51">
        <v>0</v>
      </c>
      <c r="GA23" s="52">
        <v>0</v>
      </c>
      <c r="GB23" s="52">
        <v>0</v>
      </c>
      <c r="GC23" s="52">
        <v>0</v>
      </c>
      <c r="GD23" s="52">
        <v>1</v>
      </c>
      <c r="GE23" s="52">
        <v>1</v>
      </c>
      <c r="GF23" s="53">
        <v>0</v>
      </c>
      <c r="GH23" s="51">
        <v>48</v>
      </c>
      <c r="GI23" s="52">
        <v>35</v>
      </c>
      <c r="GJ23" s="52">
        <v>39</v>
      </c>
      <c r="GK23" s="52">
        <v>37</v>
      </c>
      <c r="GL23" s="52">
        <v>35</v>
      </c>
      <c r="GM23" s="52">
        <v>34</v>
      </c>
      <c r="GN23" s="53">
        <v>27</v>
      </c>
      <c r="GP23" s="51">
        <v>1</v>
      </c>
      <c r="GQ23" s="52">
        <v>1</v>
      </c>
      <c r="GR23" s="52">
        <v>1</v>
      </c>
      <c r="GS23" s="52">
        <v>2</v>
      </c>
      <c r="GT23" s="52">
        <v>5</v>
      </c>
      <c r="GU23" s="52">
        <v>3</v>
      </c>
      <c r="GV23" s="53">
        <v>4</v>
      </c>
      <c r="GX23" s="51">
        <v>16</v>
      </c>
      <c r="GY23" s="52">
        <v>14</v>
      </c>
      <c r="GZ23" s="52">
        <v>5</v>
      </c>
      <c r="HA23" s="52">
        <v>6</v>
      </c>
      <c r="HB23" s="52">
        <v>15</v>
      </c>
      <c r="HC23" s="52">
        <v>33</v>
      </c>
      <c r="HD23" s="53">
        <v>19</v>
      </c>
      <c r="HF23" s="51">
        <v>4</v>
      </c>
      <c r="HG23" s="52">
        <v>3</v>
      </c>
      <c r="HH23" s="52">
        <v>2</v>
      </c>
      <c r="HI23" s="52">
        <v>0</v>
      </c>
      <c r="HJ23" s="52">
        <v>6</v>
      </c>
      <c r="HK23" s="52">
        <v>1</v>
      </c>
      <c r="HL23" s="53">
        <v>1</v>
      </c>
      <c r="HN23" s="51">
        <v>118</v>
      </c>
      <c r="HO23" s="52">
        <v>97</v>
      </c>
      <c r="HP23" s="52">
        <v>100</v>
      </c>
      <c r="HQ23" s="52">
        <v>85</v>
      </c>
      <c r="HR23" s="52">
        <v>99</v>
      </c>
      <c r="HS23" s="52">
        <v>135</v>
      </c>
      <c r="HT23" s="53">
        <v>101</v>
      </c>
      <c r="HV23" s="51">
        <v>54</v>
      </c>
      <c r="HW23" s="52">
        <v>44</v>
      </c>
      <c r="HX23" s="52">
        <v>62</v>
      </c>
      <c r="HY23" s="52">
        <v>53</v>
      </c>
      <c r="HZ23" s="52">
        <v>65</v>
      </c>
      <c r="IA23" s="52">
        <v>171</v>
      </c>
      <c r="IB23" s="53">
        <v>109</v>
      </c>
      <c r="ID23" s="51">
        <v>374</v>
      </c>
      <c r="IE23" s="52">
        <v>279</v>
      </c>
      <c r="IF23" s="52">
        <v>305</v>
      </c>
      <c r="IG23" s="52">
        <v>225</v>
      </c>
      <c r="IH23" s="52">
        <v>262</v>
      </c>
      <c r="II23" s="52">
        <v>283</v>
      </c>
      <c r="IJ23" s="53">
        <v>384</v>
      </c>
      <c r="IL23" s="51">
        <v>100</v>
      </c>
      <c r="IM23" s="52">
        <v>79</v>
      </c>
      <c r="IN23" s="52">
        <v>87</v>
      </c>
      <c r="IO23" s="52">
        <v>96</v>
      </c>
      <c r="IP23" s="52">
        <v>72</v>
      </c>
      <c r="IQ23" s="52">
        <v>79</v>
      </c>
      <c r="IR23" s="53">
        <v>131</v>
      </c>
      <c r="IT23" s="51">
        <v>88</v>
      </c>
      <c r="IU23" s="52">
        <v>83</v>
      </c>
      <c r="IV23" s="52">
        <v>62</v>
      </c>
      <c r="IW23" s="52">
        <v>78</v>
      </c>
      <c r="IX23" s="52">
        <v>84</v>
      </c>
      <c r="IY23" s="52">
        <v>85</v>
      </c>
      <c r="IZ23" s="53">
        <v>89</v>
      </c>
      <c r="JB23" s="51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3">
        <v>0</v>
      </c>
      <c r="JJ23" s="51">
        <v>40</v>
      </c>
      <c r="JK23" s="52">
        <v>43</v>
      </c>
      <c r="JL23" s="52">
        <v>48</v>
      </c>
      <c r="JM23" s="52">
        <v>36</v>
      </c>
      <c r="JN23" s="52">
        <v>51</v>
      </c>
      <c r="JO23" s="52">
        <v>37</v>
      </c>
      <c r="JP23" s="53">
        <v>51</v>
      </c>
      <c r="JR23" s="51">
        <v>4</v>
      </c>
      <c r="JS23" s="52">
        <v>1</v>
      </c>
      <c r="JT23" s="52">
        <v>3</v>
      </c>
      <c r="JU23" s="52">
        <v>2</v>
      </c>
      <c r="JV23" s="52">
        <v>4</v>
      </c>
      <c r="JW23" s="52">
        <v>3</v>
      </c>
      <c r="JX23" s="53">
        <v>1</v>
      </c>
      <c r="JZ23" s="51">
        <v>8</v>
      </c>
      <c r="KA23" s="52">
        <v>12</v>
      </c>
      <c r="KB23" s="52">
        <v>8</v>
      </c>
      <c r="KC23" s="52">
        <v>13</v>
      </c>
      <c r="KD23" s="52">
        <v>11</v>
      </c>
      <c r="KE23" s="52">
        <v>36</v>
      </c>
      <c r="KF23" s="53">
        <v>16</v>
      </c>
      <c r="KH23" s="51">
        <v>1</v>
      </c>
      <c r="KI23" s="52">
        <v>1</v>
      </c>
      <c r="KJ23" s="52">
        <v>6</v>
      </c>
      <c r="KK23" s="52">
        <v>3</v>
      </c>
      <c r="KL23" s="52">
        <v>2</v>
      </c>
      <c r="KM23" s="52">
        <v>2</v>
      </c>
      <c r="KN23" s="53">
        <v>1</v>
      </c>
      <c r="KP23" s="51">
        <v>109</v>
      </c>
      <c r="KQ23" s="52">
        <v>111</v>
      </c>
      <c r="KR23" s="52">
        <v>94</v>
      </c>
      <c r="KS23" s="52">
        <v>93</v>
      </c>
      <c r="KT23" s="52">
        <v>85</v>
      </c>
      <c r="KU23" s="52">
        <v>117</v>
      </c>
      <c r="KV23" s="53">
        <v>75</v>
      </c>
      <c r="KX23" s="51">
        <v>65</v>
      </c>
      <c r="KY23" s="52">
        <v>39</v>
      </c>
      <c r="KZ23" s="52">
        <v>50</v>
      </c>
      <c r="LA23" s="52">
        <v>53</v>
      </c>
      <c r="LB23" s="52">
        <v>81</v>
      </c>
      <c r="LC23" s="52">
        <v>211</v>
      </c>
      <c r="LD23" s="53">
        <v>158</v>
      </c>
      <c r="LF23" s="51">
        <v>322</v>
      </c>
      <c r="LG23" s="52">
        <v>267</v>
      </c>
      <c r="LH23" s="52">
        <v>268</v>
      </c>
      <c r="LI23" s="52">
        <v>273</v>
      </c>
      <c r="LJ23" s="52">
        <v>217</v>
      </c>
      <c r="LK23" s="52">
        <v>300</v>
      </c>
      <c r="LL23" s="53">
        <v>330</v>
      </c>
      <c r="LN23" s="51">
        <v>123</v>
      </c>
      <c r="LO23" s="52">
        <v>70</v>
      </c>
      <c r="LP23" s="52">
        <v>60</v>
      </c>
      <c r="LQ23" s="52">
        <v>69</v>
      </c>
      <c r="LR23" s="52">
        <v>107</v>
      </c>
      <c r="LS23" s="52">
        <v>132</v>
      </c>
      <c r="LT23" s="53">
        <v>121</v>
      </c>
      <c r="LV23" s="51">
        <v>49</v>
      </c>
      <c r="LW23" s="52">
        <v>52</v>
      </c>
      <c r="LX23" s="52">
        <v>54</v>
      </c>
      <c r="LY23" s="52">
        <v>28</v>
      </c>
      <c r="LZ23" s="52">
        <v>59</v>
      </c>
      <c r="MA23" s="52">
        <v>94</v>
      </c>
      <c r="MB23" s="53">
        <v>89</v>
      </c>
      <c r="MD23" s="51">
        <v>0</v>
      </c>
      <c r="ME23" s="52">
        <v>0</v>
      </c>
      <c r="MF23" s="52">
        <v>0</v>
      </c>
      <c r="MG23" s="52">
        <v>0</v>
      </c>
      <c r="MH23" s="52">
        <v>0</v>
      </c>
      <c r="MI23" s="52">
        <v>0</v>
      </c>
      <c r="MJ23" s="53">
        <v>0</v>
      </c>
      <c r="ML23" s="51">
        <v>45</v>
      </c>
      <c r="MM23" s="52">
        <v>44</v>
      </c>
      <c r="MN23" s="52">
        <v>32</v>
      </c>
      <c r="MO23" s="52">
        <v>19</v>
      </c>
      <c r="MP23" s="52">
        <v>47</v>
      </c>
      <c r="MQ23" s="52">
        <v>49</v>
      </c>
      <c r="MR23" s="53">
        <v>23</v>
      </c>
      <c r="MT23" s="51">
        <v>4</v>
      </c>
      <c r="MU23" s="52">
        <v>2</v>
      </c>
      <c r="MV23" s="52">
        <v>4</v>
      </c>
      <c r="MW23" s="52">
        <v>0</v>
      </c>
      <c r="MX23" s="52">
        <v>7</v>
      </c>
      <c r="MY23" s="52">
        <v>5</v>
      </c>
      <c r="MZ23" s="53">
        <v>7</v>
      </c>
      <c r="NB23" s="51">
        <v>20</v>
      </c>
      <c r="NC23" s="52">
        <v>25</v>
      </c>
      <c r="ND23" s="52">
        <v>27</v>
      </c>
      <c r="NE23" s="52">
        <v>22</v>
      </c>
      <c r="NF23" s="52">
        <v>47</v>
      </c>
      <c r="NG23" s="52">
        <v>68</v>
      </c>
      <c r="NH23" s="53">
        <v>27</v>
      </c>
      <c r="NJ23" s="51">
        <v>11</v>
      </c>
      <c r="NK23" s="52">
        <v>7</v>
      </c>
      <c r="NL23" s="52">
        <v>14</v>
      </c>
      <c r="NM23" s="52">
        <v>11</v>
      </c>
      <c r="NN23" s="52">
        <v>9</v>
      </c>
      <c r="NO23" s="52">
        <v>7</v>
      </c>
      <c r="NP23" s="53">
        <v>2</v>
      </c>
      <c r="NR23" s="51">
        <v>93</v>
      </c>
      <c r="NS23" s="52">
        <v>64</v>
      </c>
      <c r="NT23" s="52">
        <v>73</v>
      </c>
      <c r="NU23" s="52">
        <v>50</v>
      </c>
      <c r="NV23" s="52">
        <v>123</v>
      </c>
      <c r="NW23" s="52">
        <v>134</v>
      </c>
      <c r="NX23" s="53">
        <v>84</v>
      </c>
      <c r="NZ23" s="51">
        <v>81</v>
      </c>
      <c r="OA23" s="52">
        <v>120</v>
      </c>
      <c r="OB23" s="52">
        <v>92</v>
      </c>
      <c r="OC23" s="52">
        <v>147</v>
      </c>
      <c r="OD23" s="52">
        <v>237</v>
      </c>
      <c r="OE23" s="52">
        <v>199</v>
      </c>
      <c r="OF23" s="53">
        <v>132</v>
      </c>
      <c r="OH23" s="51">
        <v>313</v>
      </c>
      <c r="OI23" s="52">
        <v>254</v>
      </c>
      <c r="OJ23" s="52">
        <v>217</v>
      </c>
      <c r="OK23" s="52">
        <v>173</v>
      </c>
      <c r="OL23" s="52">
        <v>326</v>
      </c>
      <c r="OM23" s="52">
        <v>394</v>
      </c>
      <c r="ON23" s="53">
        <v>357</v>
      </c>
      <c r="OP23" s="51">
        <v>104</v>
      </c>
      <c r="OQ23" s="52">
        <v>90</v>
      </c>
      <c r="OR23" s="52">
        <v>64</v>
      </c>
      <c r="OS23" s="52">
        <v>99</v>
      </c>
      <c r="OT23" s="52">
        <v>99</v>
      </c>
      <c r="OU23" s="52">
        <v>107</v>
      </c>
      <c r="OV23" s="53">
        <v>81</v>
      </c>
      <c r="OX23" s="51">
        <v>80</v>
      </c>
      <c r="OY23" s="52">
        <v>47</v>
      </c>
      <c r="OZ23" s="52">
        <v>55</v>
      </c>
      <c r="PA23" s="52">
        <v>55</v>
      </c>
      <c r="PB23" s="52">
        <v>63</v>
      </c>
      <c r="PC23" s="52">
        <v>88</v>
      </c>
      <c r="PD23" s="53">
        <v>57</v>
      </c>
      <c r="PF23" s="51">
        <v>0</v>
      </c>
      <c r="PG23" s="52">
        <v>0</v>
      </c>
      <c r="PH23" s="52">
        <v>0</v>
      </c>
      <c r="PI23" s="52">
        <v>0</v>
      </c>
      <c r="PJ23" s="52">
        <v>0</v>
      </c>
      <c r="PK23" s="52">
        <v>0</v>
      </c>
      <c r="PL23" s="53">
        <v>0</v>
      </c>
      <c r="PN23" s="51">
        <v>62</v>
      </c>
      <c r="PO23" s="52">
        <v>44</v>
      </c>
      <c r="PP23" s="52">
        <v>34</v>
      </c>
      <c r="PQ23" s="52">
        <v>28</v>
      </c>
      <c r="PR23" s="52">
        <v>47</v>
      </c>
      <c r="PS23" s="52">
        <v>34</v>
      </c>
      <c r="PT23" s="53">
        <v>30</v>
      </c>
      <c r="PV23" s="51">
        <v>5</v>
      </c>
      <c r="PW23" s="52">
        <v>1</v>
      </c>
      <c r="PX23" s="52">
        <v>5</v>
      </c>
      <c r="PY23" s="52">
        <v>3</v>
      </c>
      <c r="PZ23" s="52">
        <v>1</v>
      </c>
      <c r="QA23" s="52">
        <v>12</v>
      </c>
      <c r="QB23" s="53">
        <v>3</v>
      </c>
      <c r="QD23" s="51">
        <v>20</v>
      </c>
      <c r="QE23" s="52">
        <v>9</v>
      </c>
      <c r="QF23" s="52">
        <v>11</v>
      </c>
      <c r="QG23" s="52">
        <v>16</v>
      </c>
      <c r="QH23" s="52">
        <v>13</v>
      </c>
      <c r="QI23" s="52">
        <v>47</v>
      </c>
      <c r="QJ23" s="53">
        <v>17</v>
      </c>
      <c r="QL23" s="51">
        <v>6</v>
      </c>
      <c r="QM23" s="52">
        <v>11</v>
      </c>
      <c r="QN23" s="52">
        <v>15</v>
      </c>
      <c r="QO23" s="52">
        <v>17</v>
      </c>
      <c r="QP23" s="52">
        <v>9</v>
      </c>
      <c r="QQ23" s="52">
        <v>11</v>
      </c>
      <c r="QR23" s="53">
        <v>10</v>
      </c>
      <c r="QT23" s="51">
        <v>94</v>
      </c>
      <c r="QU23" s="52">
        <v>80</v>
      </c>
      <c r="QV23" s="52">
        <v>54</v>
      </c>
      <c r="QW23" s="52">
        <v>93</v>
      </c>
      <c r="QX23" s="52">
        <v>97</v>
      </c>
      <c r="QY23" s="52">
        <v>102</v>
      </c>
      <c r="QZ23" s="53">
        <v>66</v>
      </c>
      <c r="RB23" s="51">
        <v>107</v>
      </c>
      <c r="RC23" s="52">
        <v>97</v>
      </c>
      <c r="RD23" s="52">
        <v>110</v>
      </c>
      <c r="RE23" s="52">
        <v>165</v>
      </c>
      <c r="RF23" s="52">
        <v>144</v>
      </c>
      <c r="RG23" s="52">
        <v>214</v>
      </c>
      <c r="RH23" s="53">
        <v>152</v>
      </c>
      <c r="RJ23" s="51">
        <v>285</v>
      </c>
      <c r="RK23" s="52">
        <v>240</v>
      </c>
      <c r="RL23" s="52">
        <v>199</v>
      </c>
      <c r="RM23" s="52">
        <v>269</v>
      </c>
      <c r="RN23" s="52">
        <v>306</v>
      </c>
      <c r="RO23" s="52">
        <v>292</v>
      </c>
      <c r="RP23" s="53">
        <v>290</v>
      </c>
      <c r="RR23" s="51">
        <v>89</v>
      </c>
      <c r="RS23" s="52">
        <v>66</v>
      </c>
      <c r="RT23" s="52">
        <v>99</v>
      </c>
      <c r="RU23" s="52">
        <v>69</v>
      </c>
      <c r="RV23" s="52">
        <v>89</v>
      </c>
      <c r="RW23" s="52">
        <v>102</v>
      </c>
      <c r="RX23" s="53">
        <v>106</v>
      </c>
      <c r="RZ23" s="51">
        <v>67</v>
      </c>
      <c r="SA23" s="52">
        <v>58</v>
      </c>
      <c r="SB23" s="52">
        <v>69</v>
      </c>
      <c r="SC23" s="52">
        <v>75</v>
      </c>
      <c r="SD23" s="52">
        <v>59</v>
      </c>
      <c r="SE23" s="52">
        <v>74</v>
      </c>
      <c r="SF23" s="53">
        <v>68</v>
      </c>
      <c r="SH23" s="51">
        <v>0</v>
      </c>
      <c r="SI23" s="52">
        <v>0</v>
      </c>
      <c r="SJ23" s="52">
        <v>0</v>
      </c>
      <c r="SK23" s="52">
        <v>0</v>
      </c>
      <c r="SL23" s="52">
        <v>0</v>
      </c>
      <c r="SM23" s="52">
        <v>0</v>
      </c>
      <c r="SN23" s="53">
        <v>0</v>
      </c>
      <c r="SP23" s="51">
        <v>48</v>
      </c>
      <c r="SQ23" s="52">
        <v>46</v>
      </c>
      <c r="SR23" s="52">
        <v>36</v>
      </c>
      <c r="SS23" s="52">
        <v>36</v>
      </c>
      <c r="ST23" s="52">
        <v>37</v>
      </c>
      <c r="SU23" s="52">
        <v>38</v>
      </c>
      <c r="SV23" s="53">
        <v>34</v>
      </c>
      <c r="SX23" s="51">
        <v>0</v>
      </c>
      <c r="SY23" s="52">
        <v>4</v>
      </c>
      <c r="SZ23" s="52">
        <v>2</v>
      </c>
      <c r="TA23" s="52">
        <v>1</v>
      </c>
      <c r="TB23" s="52">
        <v>3</v>
      </c>
      <c r="TC23" s="52">
        <v>4</v>
      </c>
      <c r="TD23" s="53">
        <v>5</v>
      </c>
      <c r="TF23" s="51">
        <v>14</v>
      </c>
      <c r="TG23" s="52">
        <v>14</v>
      </c>
      <c r="TH23" s="52">
        <v>10</v>
      </c>
      <c r="TI23" s="52">
        <v>9</v>
      </c>
      <c r="TJ23" s="52">
        <v>13</v>
      </c>
      <c r="TK23" s="52">
        <v>46</v>
      </c>
      <c r="TL23" s="53">
        <v>10</v>
      </c>
      <c r="TN23" s="51">
        <v>4</v>
      </c>
      <c r="TO23" s="52">
        <v>6</v>
      </c>
      <c r="TP23" s="52">
        <v>7</v>
      </c>
      <c r="TQ23" s="52">
        <v>8</v>
      </c>
      <c r="TR23" s="52">
        <v>7</v>
      </c>
      <c r="TS23" s="52">
        <v>10</v>
      </c>
      <c r="TT23" s="53">
        <v>9</v>
      </c>
      <c r="TV23" s="51">
        <v>90</v>
      </c>
      <c r="TW23" s="52">
        <v>59</v>
      </c>
      <c r="TX23" s="52">
        <v>77</v>
      </c>
      <c r="TY23" s="52">
        <v>76</v>
      </c>
      <c r="TZ23" s="52">
        <v>90</v>
      </c>
      <c r="UA23" s="52">
        <v>100</v>
      </c>
      <c r="UB23" s="53">
        <v>73</v>
      </c>
      <c r="UD23" s="51">
        <v>105</v>
      </c>
      <c r="UE23" s="52">
        <v>77</v>
      </c>
      <c r="UF23" s="52">
        <v>102</v>
      </c>
      <c r="UG23" s="52">
        <v>102</v>
      </c>
      <c r="UH23" s="52">
        <v>100</v>
      </c>
      <c r="UI23" s="52">
        <v>190</v>
      </c>
      <c r="UJ23" s="53">
        <v>143</v>
      </c>
      <c r="UL23" s="51">
        <v>257</v>
      </c>
      <c r="UM23" s="52">
        <v>204</v>
      </c>
      <c r="UN23" s="52">
        <v>225</v>
      </c>
      <c r="UO23" s="52">
        <v>220</v>
      </c>
      <c r="UP23" s="52">
        <v>209</v>
      </c>
      <c r="UQ23" s="52">
        <v>284</v>
      </c>
      <c r="UR23" s="53">
        <v>261</v>
      </c>
      <c r="UT23" s="51">
        <v>94</v>
      </c>
      <c r="UU23" s="52">
        <v>73</v>
      </c>
      <c r="UV23" s="52">
        <v>85</v>
      </c>
      <c r="UW23" s="52">
        <v>70</v>
      </c>
      <c r="UX23" s="52">
        <v>82</v>
      </c>
      <c r="UY23" s="52">
        <v>100</v>
      </c>
      <c r="UZ23" s="53">
        <v>105</v>
      </c>
      <c r="VB23" s="51">
        <v>62</v>
      </c>
      <c r="VC23" s="52">
        <v>57</v>
      </c>
      <c r="VD23" s="52">
        <v>51</v>
      </c>
      <c r="VE23" s="52">
        <v>80</v>
      </c>
      <c r="VF23" s="52">
        <v>87</v>
      </c>
      <c r="VG23" s="52">
        <v>84</v>
      </c>
      <c r="VH23" s="53">
        <v>85</v>
      </c>
      <c r="VJ23" s="51">
        <v>0</v>
      </c>
      <c r="VK23" s="52">
        <v>0</v>
      </c>
      <c r="VL23" s="52">
        <v>0</v>
      </c>
      <c r="VM23" s="52">
        <v>0</v>
      </c>
      <c r="VN23" s="52">
        <v>0</v>
      </c>
      <c r="VO23" s="52">
        <v>0</v>
      </c>
      <c r="VP23" s="53">
        <v>0</v>
      </c>
      <c r="VR23" s="51">
        <v>45</v>
      </c>
      <c r="VS23" s="52">
        <v>26</v>
      </c>
      <c r="VT23" s="52">
        <v>24</v>
      </c>
      <c r="VU23" s="52">
        <v>35</v>
      </c>
      <c r="VV23" s="52">
        <v>40</v>
      </c>
      <c r="VW23" s="52">
        <v>38</v>
      </c>
      <c r="VX23" s="53">
        <v>43</v>
      </c>
      <c r="VZ23" s="51">
        <v>1</v>
      </c>
      <c r="WA23" s="52">
        <v>0</v>
      </c>
      <c r="WB23" s="52">
        <v>1</v>
      </c>
      <c r="WC23" s="52">
        <v>3</v>
      </c>
      <c r="WD23" s="52">
        <v>3</v>
      </c>
      <c r="WE23" s="52">
        <v>7</v>
      </c>
      <c r="WF23" s="53">
        <v>2</v>
      </c>
      <c r="WH23" s="51">
        <v>15</v>
      </c>
      <c r="WI23" s="52">
        <v>7</v>
      </c>
      <c r="WJ23" s="52">
        <v>12</v>
      </c>
      <c r="WK23" s="52">
        <v>8</v>
      </c>
      <c r="WL23" s="52">
        <v>14</v>
      </c>
      <c r="WM23" s="52">
        <v>43</v>
      </c>
      <c r="WN23" s="53">
        <v>6</v>
      </c>
      <c r="WP23" s="51">
        <v>12</v>
      </c>
      <c r="WQ23" s="52">
        <v>5</v>
      </c>
      <c r="WR23" s="52">
        <v>4</v>
      </c>
      <c r="WS23" s="52">
        <v>3</v>
      </c>
      <c r="WT23" s="52">
        <v>5</v>
      </c>
      <c r="WU23" s="52">
        <v>1</v>
      </c>
      <c r="WV23" s="53">
        <v>1</v>
      </c>
      <c r="WX23" s="51">
        <v>94</v>
      </c>
      <c r="WY23" s="52">
        <v>104</v>
      </c>
      <c r="WZ23" s="52">
        <v>91</v>
      </c>
      <c r="XA23" s="52">
        <v>85</v>
      </c>
      <c r="XB23" s="52">
        <v>89</v>
      </c>
      <c r="XC23" s="52">
        <v>133</v>
      </c>
      <c r="XD23" s="53">
        <v>86</v>
      </c>
      <c r="XF23" s="51">
        <v>49</v>
      </c>
      <c r="XG23" s="52">
        <v>59</v>
      </c>
      <c r="XH23" s="52">
        <v>48</v>
      </c>
      <c r="XI23" s="52">
        <v>57</v>
      </c>
      <c r="XJ23" s="52">
        <v>76</v>
      </c>
      <c r="XK23" s="52">
        <v>175</v>
      </c>
      <c r="XL23" s="53">
        <v>102</v>
      </c>
      <c r="XN23" s="51">
        <v>322</v>
      </c>
      <c r="XO23" s="52">
        <v>247</v>
      </c>
      <c r="XP23" s="52">
        <v>216</v>
      </c>
      <c r="XQ23" s="52">
        <v>235</v>
      </c>
      <c r="XR23" s="52">
        <v>225</v>
      </c>
      <c r="XS23" s="52">
        <v>251</v>
      </c>
      <c r="XT23" s="53">
        <v>263</v>
      </c>
      <c r="XV23" s="51">
        <f>SUMIFS(Raw!$I:$I, Raw!$A:$A, Dispositions!XV$14, Raw!$F:$F, Dispositions!$C23, Raw!$H:$H, "E02")</f>
        <v>78</v>
      </c>
      <c r="XW23" s="52">
        <f>SUMIFS(Raw!$I:$I, Raw!$A:$A, Dispositions!XW$14, Raw!$F:$F, Dispositions!$C23, Raw!$H:$H, "E02")</f>
        <v>97</v>
      </c>
      <c r="XX23" s="52">
        <f>SUMIFS(Raw!$I:$I, Raw!$A:$A, Dispositions!XX$14, Raw!$F:$F, Dispositions!$C23, Raw!$H:$H, "E02")</f>
        <v>84</v>
      </c>
      <c r="XY23" s="52">
        <f>SUMIFS(Raw!$I:$I, Raw!$A:$A, Dispositions!XY$14, Raw!$F:$F, Dispositions!$C23, Raw!$H:$H, "E02")</f>
        <v>73</v>
      </c>
      <c r="XZ23" s="52">
        <f>SUMIFS(Raw!$I:$I, Raw!$A:$A, Dispositions!XZ$14, Raw!$F:$F, Dispositions!$C23, Raw!$H:$H, "E02")</f>
        <v>89</v>
      </c>
      <c r="YA23" s="52">
        <f>SUMIFS(Raw!$I:$I, Raw!$A:$A, Dispositions!YA$14, Raw!$F:$F, Dispositions!$C23, Raw!$H:$H, "E02")</f>
        <v>93</v>
      </c>
      <c r="YB23" s="53">
        <f>SUMIFS(Raw!$I:$I, Raw!$A:$A, Dispositions!YB$14, Raw!$F:$F, Dispositions!$C23, Raw!$H:$H, "E02")</f>
        <v>118</v>
      </c>
      <c r="YD23" s="51">
        <f>SUMIFS(Raw!$I:$I, Raw!$A:$A, Dispositions!YD$14, Raw!$F:$F, Dispositions!$C23, Raw!$H:$H, "E03")</f>
        <v>78</v>
      </c>
      <c r="YE23" s="52">
        <f>SUMIFS(Raw!$I:$I, Raw!$A:$A, Dispositions!YE$14, Raw!$F:$F, Dispositions!$C23, Raw!$H:$H, "E03")</f>
        <v>52</v>
      </c>
      <c r="YF23" s="52">
        <f>SUMIFS(Raw!$I:$I, Raw!$A:$A, Dispositions!YF$14, Raw!$F:$F, Dispositions!$C23, Raw!$H:$H, "E03")</f>
        <v>75</v>
      </c>
      <c r="YG23" s="52">
        <f>SUMIFS(Raw!$I:$I, Raw!$A:$A, Dispositions!YG$14, Raw!$F:$F, Dispositions!$C23, Raw!$H:$H, "E03")</f>
        <v>83</v>
      </c>
      <c r="YH23" s="52">
        <f>SUMIFS(Raw!$I:$I, Raw!$A:$A, Dispositions!YH$14, Raw!$F:$F, Dispositions!$C23, Raw!$H:$H, "E03")</f>
        <v>79</v>
      </c>
      <c r="YI23" s="52">
        <f>SUMIFS(Raw!$I:$I, Raw!$A:$A, Dispositions!YI$14, Raw!$F:$F, Dispositions!$C23, Raw!$H:$H, "E03")</f>
        <v>84</v>
      </c>
      <c r="YJ23" s="53">
        <f>SUMIFS(Raw!$I:$I, Raw!$A:$A, Dispositions!YJ$14, Raw!$F:$F, Dispositions!$C23, Raw!$H:$H, "E03")</f>
        <v>98</v>
      </c>
      <c r="YL23" s="51">
        <f>SUMIFS(Raw!$I:$I, Raw!$A:$A, Dispositions!YL$14, Raw!$F:$F, Dispositions!$C23, Raw!$H:$H, "E05")</f>
        <v>0</v>
      </c>
      <c r="YM23" s="52">
        <f>SUMIFS(Raw!$I:$I, Raw!$A:$A, Dispositions!YM$14, Raw!$F:$F, Dispositions!$C23, Raw!$H:$H, "E05")</f>
        <v>0</v>
      </c>
      <c r="YN23" s="52">
        <f>SUMIFS(Raw!$I:$I, Raw!$A:$A, Dispositions!YN$14, Raw!$F:$F, Dispositions!$C23, Raw!$H:$H, "E05")</f>
        <v>0</v>
      </c>
      <c r="YO23" s="52">
        <f>SUMIFS(Raw!$I:$I, Raw!$A:$A, Dispositions!YO$14, Raw!$F:$F, Dispositions!$C23, Raw!$H:$H, "E05")</f>
        <v>2</v>
      </c>
      <c r="YP23" s="52">
        <f>SUMIFS(Raw!$I:$I, Raw!$A:$A, Dispositions!YP$14, Raw!$F:$F, Dispositions!$C23, Raw!$H:$H, "E05")</f>
        <v>0</v>
      </c>
      <c r="YQ23" s="52">
        <f>SUMIFS(Raw!$I:$I, Raw!$A:$A, Dispositions!YQ$14, Raw!$F:$F, Dispositions!$C23, Raw!$H:$H, "E05")</f>
        <v>1</v>
      </c>
      <c r="YR23" s="53">
        <f>SUMIFS(Raw!$I:$I, Raw!$A:$A, Dispositions!YR$14, Raw!$F:$F, Dispositions!$C23, Raw!$H:$H, "E05")</f>
        <v>0</v>
      </c>
      <c r="YT23" s="51">
        <f>SUMIFS(Raw!$I:$I, Raw!$A:$A, Dispositions!YT$14, Raw!$F:$F, Dispositions!$C23, Raw!$H:$H, "E12")</f>
        <v>40</v>
      </c>
      <c r="YU23" s="52">
        <f>SUMIFS(Raw!$I:$I, Raw!$A:$A, Dispositions!YU$14, Raw!$F:$F, Dispositions!$C23, Raw!$H:$H, "E12")</f>
        <v>47</v>
      </c>
      <c r="YV23" s="52">
        <f>SUMIFS(Raw!$I:$I, Raw!$A:$A, Dispositions!YV$14, Raw!$F:$F, Dispositions!$C23, Raw!$H:$H, "E12")</f>
        <v>22</v>
      </c>
      <c r="YW23" s="52">
        <f>SUMIFS(Raw!$I:$I, Raw!$A:$A, Dispositions!YW$14, Raw!$F:$F, Dispositions!$C23, Raw!$H:$H, "E12")</f>
        <v>26</v>
      </c>
      <c r="YX23" s="52">
        <f>SUMIFS(Raw!$I:$I, Raw!$A:$A, Dispositions!YX$14, Raw!$F:$F, Dispositions!$C23, Raw!$H:$H, "E12")</f>
        <v>46</v>
      </c>
      <c r="YY23" s="52">
        <f>SUMIFS(Raw!$I:$I, Raw!$A:$A, Dispositions!YY$14, Raw!$F:$F, Dispositions!$C23, Raw!$H:$H, "E12")</f>
        <v>38</v>
      </c>
      <c r="YZ23" s="53">
        <f>SUMIFS(Raw!$I:$I, Raw!$A:$A, Dispositions!YZ$14, Raw!$F:$F, Dispositions!$C23, Raw!$H:$H, "E12")</f>
        <v>36</v>
      </c>
      <c r="ZB23" s="51">
        <f>SUMIFS(Raw!$I:$I, Raw!$A:$A, Dispositions!ZB$14, Raw!$F:$F, Dispositions!$C23, Raw!$H:$H, "E13")</f>
        <v>4</v>
      </c>
      <c r="ZC23" s="52">
        <f>SUMIFS(Raw!$I:$I, Raw!$A:$A, Dispositions!ZC$14, Raw!$F:$F, Dispositions!$C23, Raw!$H:$H, "E13")</f>
        <v>4</v>
      </c>
      <c r="ZD23" s="52">
        <f>SUMIFS(Raw!$I:$I, Raw!$A:$A, Dispositions!ZD$14, Raw!$F:$F, Dispositions!$C23, Raw!$H:$H, "E13")</f>
        <v>2</v>
      </c>
      <c r="ZE23" s="52">
        <f>SUMIFS(Raw!$I:$I, Raw!$A:$A, Dispositions!ZE$14, Raw!$F:$F, Dispositions!$C23, Raw!$H:$H, "E13")</f>
        <v>2</v>
      </c>
      <c r="ZF23" s="52">
        <f>SUMIFS(Raw!$I:$I, Raw!$A:$A, Dispositions!ZF$14, Raw!$F:$F, Dispositions!$C23, Raw!$H:$H, "E13")</f>
        <v>1</v>
      </c>
      <c r="ZG23" s="52">
        <f>SUMIFS(Raw!$I:$I, Raw!$A:$A, Dispositions!ZG$14, Raw!$F:$F, Dispositions!$C23, Raw!$H:$H, "E13")</f>
        <v>3</v>
      </c>
      <c r="ZH23" s="53">
        <f>SUMIFS(Raw!$I:$I, Raw!$A:$A, Dispositions!ZH$14, Raw!$F:$F, Dispositions!$C23, Raw!$H:$H, "E13")</f>
        <v>6</v>
      </c>
      <c r="ZJ23" s="51">
        <f>SUMIFS(Raw!$I:$I, Raw!$A:$A, Dispositions!ZJ$14, Raw!$F:$F, Dispositions!$C23, Raw!$H:$H, "E14")</f>
        <v>8</v>
      </c>
      <c r="ZK23" s="52">
        <f>SUMIFS(Raw!$I:$I, Raw!$A:$A, Dispositions!ZK$14, Raw!$F:$F, Dispositions!$C23, Raw!$H:$H, "E14")</f>
        <v>12</v>
      </c>
      <c r="ZL23" s="52">
        <f>SUMIFS(Raw!$I:$I, Raw!$A:$A, Dispositions!ZL$14, Raw!$F:$F, Dispositions!$C23, Raw!$H:$H, "E14")</f>
        <v>6</v>
      </c>
      <c r="ZM23" s="52">
        <f>SUMIFS(Raw!$I:$I, Raw!$A:$A, Dispositions!ZM$14, Raw!$F:$F, Dispositions!$C23, Raw!$H:$H, "E14")</f>
        <v>16</v>
      </c>
      <c r="ZN23" s="52">
        <f>SUMIFS(Raw!$I:$I, Raw!$A:$A, Dispositions!ZN$14, Raw!$F:$F, Dispositions!$C23, Raw!$H:$H, "E14")</f>
        <v>19</v>
      </c>
      <c r="ZO23" s="52">
        <f>SUMIFS(Raw!$I:$I, Raw!$A:$A, Dispositions!ZO$14, Raw!$F:$F, Dispositions!$C23, Raw!$H:$H, "E14")</f>
        <v>33</v>
      </c>
      <c r="ZP23" s="53">
        <f>SUMIFS(Raw!$I:$I, Raw!$A:$A, Dispositions!ZP$14, Raw!$F:$F, Dispositions!$C23, Raw!$H:$H, "E14")</f>
        <v>7</v>
      </c>
      <c r="ZR23" s="51">
        <f>SUMIFS(Raw!$I:$I, Raw!$A:$A, Dispositions!ZR$14, Raw!$F:$F, Dispositions!$C23, Raw!$H:$H, "E15")</f>
        <v>3</v>
      </c>
      <c r="ZS23" s="52">
        <f>SUMIFS(Raw!$I:$I, Raw!$A:$A, Dispositions!ZS$14, Raw!$F:$F, Dispositions!$C23, Raw!$H:$H, "E15")</f>
        <v>1</v>
      </c>
      <c r="ZT23" s="52">
        <f>SUMIFS(Raw!$I:$I, Raw!$A:$A, Dispositions!ZT$14, Raw!$F:$F, Dispositions!$C23, Raw!$H:$H, "E15")</f>
        <v>2</v>
      </c>
      <c r="ZU23" s="52">
        <f>SUMIFS(Raw!$I:$I, Raw!$A:$A, Dispositions!ZU$14, Raw!$F:$F, Dispositions!$C23, Raw!$H:$H, "E15")</f>
        <v>1</v>
      </c>
      <c r="ZV23" s="52">
        <f>SUMIFS(Raw!$I:$I, Raw!$A:$A, Dispositions!ZV$14, Raw!$F:$F, Dispositions!$C23, Raw!$H:$H, "E15")</f>
        <v>3</v>
      </c>
      <c r="ZW23" s="52">
        <f>SUMIFS(Raw!$I:$I, Raw!$A:$A, Dispositions!ZW$14, Raw!$F:$F, Dispositions!$C23, Raw!$H:$H, "E15")</f>
        <v>3</v>
      </c>
      <c r="ZX23" s="53">
        <f>SUMIFS(Raw!$I:$I, Raw!$A:$A, Dispositions!ZX$14, Raw!$F:$F, Dispositions!$C23, Raw!$H:$H, "E15")</f>
        <v>0</v>
      </c>
      <c r="ZZ23" s="51">
        <f>SUMIFS(Raw!$I:$I, Raw!$A:$A, Dispositions!ZZ$14, Raw!$F:$F, Dispositions!$C23, Raw!$H:$H, "E16")</f>
        <v>104</v>
      </c>
      <c r="AAA23" s="52">
        <f>SUMIFS(Raw!$I:$I, Raw!$A:$A, Dispositions!AAA$14, Raw!$F:$F, Dispositions!$C23, Raw!$H:$H, "E16")</f>
        <v>105</v>
      </c>
      <c r="AAB23" s="52">
        <f>SUMIFS(Raw!$I:$I, Raw!$A:$A, Dispositions!AAB$14, Raw!$F:$F, Dispositions!$C23, Raw!$H:$H, "E16")</f>
        <v>86</v>
      </c>
      <c r="AAC23" s="52">
        <f>SUMIFS(Raw!$I:$I, Raw!$A:$A, Dispositions!AAC$14, Raw!$F:$F, Dispositions!$C23, Raw!$H:$H, "E16")</f>
        <v>96</v>
      </c>
      <c r="AAD23" s="52">
        <f>SUMIFS(Raw!$I:$I, Raw!$A:$A, Dispositions!AAD$14, Raw!$F:$F, Dispositions!$C23, Raw!$H:$H, "E16")</f>
        <v>88</v>
      </c>
      <c r="AAE23" s="52">
        <f>SUMIFS(Raw!$I:$I, Raw!$A:$A, Dispositions!AAE$14, Raw!$F:$F, Dispositions!$C23, Raw!$H:$H, "E16")</f>
        <v>109</v>
      </c>
      <c r="AAF23" s="53">
        <f>SUMIFS(Raw!$I:$I, Raw!$A:$A, Dispositions!AAF$14, Raw!$F:$F, Dispositions!$C23, Raw!$H:$H, "E16")</f>
        <v>84</v>
      </c>
      <c r="AAH23" s="51">
        <f>SUMIFS(Raw!$I:$I, Raw!$A:$A, Dispositions!AAH$14, Raw!$F:$F, Dispositions!$C23, Raw!$H:$H, "E18")</f>
        <v>66</v>
      </c>
      <c r="AAI23" s="52">
        <f>SUMIFS(Raw!$I:$I, Raw!$A:$A, Dispositions!AAI$14, Raw!$F:$F, Dispositions!$C23, Raw!$H:$H, "E18")</f>
        <v>36</v>
      </c>
      <c r="AAJ23" s="52">
        <f>SUMIFS(Raw!$I:$I, Raw!$A:$A, Dispositions!AAJ$14, Raw!$F:$F, Dispositions!$C23, Raw!$H:$H, "E18")</f>
        <v>63</v>
      </c>
      <c r="AAK23" s="52">
        <f>SUMIFS(Raw!$I:$I, Raw!$A:$A, Dispositions!AAK$14, Raw!$F:$F, Dispositions!$C23, Raw!$H:$H, "E18")</f>
        <v>72</v>
      </c>
      <c r="AAL23" s="52">
        <f>SUMIFS(Raw!$I:$I, Raw!$A:$A, Dispositions!AAL$14, Raw!$F:$F, Dispositions!$C23, Raw!$H:$H, "E18")</f>
        <v>76</v>
      </c>
      <c r="AAM23" s="52">
        <f>SUMIFS(Raw!$I:$I, Raw!$A:$A, Dispositions!AAM$14, Raw!$F:$F, Dispositions!$C23, Raw!$H:$H, "E18")</f>
        <v>174</v>
      </c>
      <c r="AAN23" s="53">
        <f>SUMIFS(Raw!$I:$I, Raw!$A:$A, Dispositions!AAN$14, Raw!$F:$F, Dispositions!$C23, Raw!$H:$H, "E18")</f>
        <v>108</v>
      </c>
      <c r="AAP23" s="51">
        <f>SUMIFS(Raw!$I:$I, Raw!$A:$A, Dispositions!AAP$14, Raw!$F:$F, Dispositions!$C23, Raw!$H:$H, "E34")</f>
        <v>268</v>
      </c>
      <c r="AAQ23" s="52">
        <f>SUMIFS(Raw!$I:$I, Raw!$A:$A, Dispositions!AAQ$14, Raw!$F:$F, Dispositions!$C23, Raw!$H:$H, "E34")</f>
        <v>252</v>
      </c>
      <c r="AAR23" s="52">
        <f>SUMIFS(Raw!$I:$I, Raw!$A:$A, Dispositions!AAR$14, Raw!$F:$F, Dispositions!$C23, Raw!$H:$H, "E34")</f>
        <v>246</v>
      </c>
      <c r="AAS23" s="52">
        <f>SUMIFS(Raw!$I:$I, Raw!$A:$A, Dispositions!AAS$14, Raw!$F:$F, Dispositions!$C23, Raw!$H:$H, "E34")</f>
        <v>284</v>
      </c>
      <c r="AAT23" s="52">
        <f>SUMIFS(Raw!$I:$I, Raw!$A:$A, Dispositions!AAT$14, Raw!$F:$F, Dispositions!$C23, Raw!$H:$H, "E34")</f>
        <v>269</v>
      </c>
      <c r="AAU23" s="52">
        <f>SUMIFS(Raw!$I:$I, Raw!$A:$A, Dispositions!AAU$14, Raw!$F:$F, Dispositions!$C23, Raw!$H:$H, "E34")</f>
        <v>266</v>
      </c>
      <c r="AAV23" s="53">
        <f>SUMIFS(Raw!$I:$I, Raw!$A:$A, Dispositions!AAV$14, Raw!$F:$F, Dispositions!$C23, Raw!$H:$H, "E34")</f>
        <v>255</v>
      </c>
      <c r="AAX23" s="51">
        <f>SUMIFS(Raw!$I:$I, Raw!$A:$A, Dispositions!AAX$14, Raw!$F:$F, Dispositions!$C23, Raw!$H:$H, "E02")</f>
        <v>0</v>
      </c>
      <c r="AAY23" s="52">
        <f>SUMIFS(Raw!$I:$I, Raw!$A:$A, Dispositions!AAY$14, Raw!$F:$F, Dispositions!$C23, Raw!$H:$H, "E02")</f>
        <v>0</v>
      </c>
      <c r="AAZ23" s="52">
        <f>SUMIFS(Raw!$I:$I, Raw!$A:$A, Dispositions!AAZ$14, Raw!$F:$F, Dispositions!$C23, Raw!$H:$H, "E02")</f>
        <v>0</v>
      </c>
      <c r="ABA23" s="52">
        <f>SUMIFS(Raw!$I:$I, Raw!$A:$A, Dispositions!ABA$14, Raw!$F:$F, Dispositions!$C23, Raw!$H:$H, "E02")</f>
        <v>0</v>
      </c>
      <c r="ABB23" s="52">
        <f>SUMIFS(Raw!$I:$I, Raw!$A:$A, Dispositions!ABB$14, Raw!$F:$F, Dispositions!$C23, Raw!$H:$H, "E02")</f>
        <v>0</v>
      </c>
      <c r="ABC23" s="52">
        <f>SUMIFS(Raw!$I:$I, Raw!$A:$A, Dispositions!ABC$14, Raw!$F:$F, Dispositions!$C23, Raw!$H:$H, "E02")</f>
        <v>0</v>
      </c>
      <c r="ABD23" s="53">
        <f>SUMIFS(Raw!$I:$I, Raw!$A:$A, Dispositions!ABD$14, Raw!$F:$F, Dispositions!$C23, Raw!$H:$H, "E02")</f>
        <v>0</v>
      </c>
      <c r="ABF23" s="51">
        <f>SUMIFS(Raw!$I:$I, Raw!$A:$A, Dispositions!ABF$14, Raw!$F:$F, Dispositions!$C23, Raw!$H:$H, "E03")</f>
        <v>0</v>
      </c>
      <c r="ABG23" s="52">
        <f>SUMIFS(Raw!$I:$I, Raw!$A:$A, Dispositions!ABG$14, Raw!$F:$F, Dispositions!$C23, Raw!$H:$H, "E03")</f>
        <v>0</v>
      </c>
      <c r="ABH23" s="52">
        <f>SUMIFS(Raw!$I:$I, Raw!$A:$A, Dispositions!ABH$14, Raw!$F:$F, Dispositions!$C23, Raw!$H:$H, "E03")</f>
        <v>0</v>
      </c>
      <c r="ABI23" s="52">
        <f>SUMIFS(Raw!$I:$I, Raw!$A:$A, Dispositions!ABI$14, Raw!$F:$F, Dispositions!$C23, Raw!$H:$H, "E03")</f>
        <v>0</v>
      </c>
      <c r="ABJ23" s="52">
        <f>SUMIFS(Raw!$I:$I, Raw!$A:$A, Dispositions!ABJ$14, Raw!$F:$F, Dispositions!$C23, Raw!$H:$H, "E03")</f>
        <v>0</v>
      </c>
      <c r="ABK23" s="52">
        <f>SUMIFS(Raw!$I:$I, Raw!$A:$A, Dispositions!ABK$14, Raw!$F:$F, Dispositions!$C23, Raw!$H:$H, "E03")</f>
        <v>0</v>
      </c>
      <c r="ABL23" s="53">
        <f>SUMIFS(Raw!$I:$I, Raw!$A:$A, Dispositions!ABL$14, Raw!$F:$F, Dispositions!$C23, Raw!$H:$H, "E03")</f>
        <v>0</v>
      </c>
      <c r="ABN23" s="51">
        <f>SUMIFS(Raw!$I:$I, Raw!$A:$A, Dispositions!ABN$14, Raw!$F:$F, Dispositions!$C23, Raw!$H:$H, "E05")</f>
        <v>0</v>
      </c>
      <c r="ABO23" s="52">
        <f>SUMIFS(Raw!$I:$I, Raw!$A:$A, Dispositions!ABO$14, Raw!$F:$F, Dispositions!$C23, Raw!$H:$H, "E05")</f>
        <v>0</v>
      </c>
      <c r="ABP23" s="52">
        <f>SUMIFS(Raw!$I:$I, Raw!$A:$A, Dispositions!ABP$14, Raw!$F:$F, Dispositions!$C23, Raw!$H:$H, "E05")</f>
        <v>0</v>
      </c>
      <c r="ABQ23" s="52">
        <f>SUMIFS(Raw!$I:$I, Raw!$A:$A, Dispositions!ABQ$14, Raw!$F:$F, Dispositions!$C23, Raw!$H:$H, "E05")</f>
        <v>0</v>
      </c>
      <c r="ABR23" s="52">
        <f>SUMIFS(Raw!$I:$I, Raw!$A:$A, Dispositions!ABR$14, Raw!$F:$F, Dispositions!$C23, Raw!$H:$H, "E05")</f>
        <v>0</v>
      </c>
      <c r="ABS23" s="52">
        <f>SUMIFS(Raw!$I:$I, Raw!$A:$A, Dispositions!ABS$14, Raw!$F:$F, Dispositions!$C23, Raw!$H:$H, "E05")</f>
        <v>0</v>
      </c>
      <c r="ABT23" s="53">
        <f>SUMIFS(Raw!$I:$I, Raw!$A:$A, Dispositions!ABT$14, Raw!$F:$F, Dispositions!$C23, Raw!$H:$H, "E05")</f>
        <v>0</v>
      </c>
      <c r="ABV23" s="51">
        <f>SUMIFS(Raw!$I:$I, Raw!$A:$A, Dispositions!ABV$14, Raw!$F:$F, Dispositions!$C23, Raw!$H:$H, "E12")</f>
        <v>0</v>
      </c>
      <c r="ABW23" s="52">
        <f>SUMIFS(Raw!$I:$I, Raw!$A:$A, Dispositions!ABW$14, Raw!$F:$F, Dispositions!$C23, Raw!$H:$H, "E12")</f>
        <v>0</v>
      </c>
      <c r="ABX23" s="52">
        <f>SUMIFS(Raw!$I:$I, Raw!$A:$A, Dispositions!ABX$14, Raw!$F:$F, Dispositions!$C23, Raw!$H:$H, "E12")</f>
        <v>0</v>
      </c>
      <c r="ABY23" s="52">
        <f>SUMIFS(Raw!$I:$I, Raw!$A:$A, Dispositions!ABY$14, Raw!$F:$F, Dispositions!$C23, Raw!$H:$H, "E12")</f>
        <v>0</v>
      </c>
      <c r="ABZ23" s="52">
        <f>SUMIFS(Raw!$I:$I, Raw!$A:$A, Dispositions!ABZ$14, Raw!$F:$F, Dispositions!$C23, Raw!$H:$H, "E12")</f>
        <v>0</v>
      </c>
      <c r="ACA23" s="52">
        <f>SUMIFS(Raw!$I:$I, Raw!$A:$A, Dispositions!ACA$14, Raw!$F:$F, Dispositions!$C23, Raw!$H:$H, "E12")</f>
        <v>0</v>
      </c>
      <c r="ACB23" s="53">
        <f>SUMIFS(Raw!$I:$I, Raw!$A:$A, Dispositions!ACB$14, Raw!$F:$F, Dispositions!$C23, Raw!$H:$H, "E12")</f>
        <v>0</v>
      </c>
      <c r="ACD23" s="51">
        <f>SUMIFS(Raw!$I:$I, Raw!$A:$A, Dispositions!ACD$14, Raw!$F:$F, Dispositions!$C23, Raw!$H:$H, "E13")</f>
        <v>0</v>
      </c>
      <c r="ACE23" s="52">
        <f>SUMIFS(Raw!$I:$I, Raw!$A:$A, Dispositions!ACE$14, Raw!$F:$F, Dispositions!$C23, Raw!$H:$H, "E13")</f>
        <v>0</v>
      </c>
      <c r="ACF23" s="52">
        <f>SUMIFS(Raw!$I:$I, Raw!$A:$A, Dispositions!ACF$14, Raw!$F:$F, Dispositions!$C23, Raw!$H:$H, "E13")</f>
        <v>0</v>
      </c>
      <c r="ACG23" s="52">
        <f>SUMIFS(Raw!$I:$I, Raw!$A:$A, Dispositions!ACG$14, Raw!$F:$F, Dispositions!$C23, Raw!$H:$H, "E13")</f>
        <v>0</v>
      </c>
      <c r="ACH23" s="52">
        <f>SUMIFS(Raw!$I:$I, Raw!$A:$A, Dispositions!ACH$14, Raw!$F:$F, Dispositions!$C23, Raw!$H:$H, "E13")</f>
        <v>0</v>
      </c>
      <c r="ACI23" s="52">
        <f>SUMIFS(Raw!$I:$I, Raw!$A:$A, Dispositions!ACI$14, Raw!$F:$F, Dispositions!$C23, Raw!$H:$H, "E13")</f>
        <v>0</v>
      </c>
      <c r="ACJ23" s="53">
        <f>SUMIFS(Raw!$I:$I, Raw!$A:$A, Dispositions!ACJ$14, Raw!$F:$F, Dispositions!$C23, Raw!$H:$H, "E13")</f>
        <v>0</v>
      </c>
      <c r="ACL23" s="51">
        <f>SUMIFS(Raw!$I:$I, Raw!$A:$A, Dispositions!ACL$14, Raw!$F:$F, Dispositions!$C23, Raw!$H:$H, "E14")</f>
        <v>0</v>
      </c>
      <c r="ACM23" s="52">
        <f>SUMIFS(Raw!$I:$I, Raw!$A:$A, Dispositions!ACM$14, Raw!$F:$F, Dispositions!$C23, Raw!$H:$H, "E14")</f>
        <v>0</v>
      </c>
      <c r="ACN23" s="52">
        <f>SUMIFS(Raw!$I:$I, Raw!$A:$A, Dispositions!ACN$14, Raw!$F:$F, Dispositions!$C23, Raw!$H:$H, "E14")</f>
        <v>0</v>
      </c>
      <c r="ACO23" s="52">
        <f>SUMIFS(Raw!$I:$I, Raw!$A:$A, Dispositions!ACO$14, Raw!$F:$F, Dispositions!$C23, Raw!$H:$H, "E14")</f>
        <v>0</v>
      </c>
      <c r="ACP23" s="52">
        <f>SUMIFS(Raw!$I:$I, Raw!$A:$A, Dispositions!ACP$14, Raw!$F:$F, Dispositions!$C23, Raw!$H:$H, "E14")</f>
        <v>0</v>
      </c>
      <c r="ACQ23" s="52">
        <f>SUMIFS(Raw!$I:$I, Raw!$A:$A, Dispositions!ACQ$14, Raw!$F:$F, Dispositions!$C23, Raw!$H:$H, "E14")</f>
        <v>0</v>
      </c>
      <c r="ACR23" s="53">
        <f>SUMIFS(Raw!$I:$I, Raw!$A:$A, Dispositions!ACR$14, Raw!$F:$F, Dispositions!$C23, Raw!$H:$H, "E14")</f>
        <v>0</v>
      </c>
      <c r="ACT23" s="51">
        <f>SUMIFS(Raw!$I:$I, Raw!$A:$A, Dispositions!ACT$14, Raw!$F:$F, Dispositions!$C23, Raw!$H:$H, "E15")</f>
        <v>0</v>
      </c>
      <c r="ACU23" s="52">
        <f>SUMIFS(Raw!$I:$I, Raw!$A:$A, Dispositions!ACU$14, Raw!$F:$F, Dispositions!$C23, Raw!$H:$H, "E15")</f>
        <v>0</v>
      </c>
      <c r="ACV23" s="52">
        <f>SUMIFS(Raw!$I:$I, Raw!$A:$A, Dispositions!ACV$14, Raw!$F:$F, Dispositions!$C23, Raw!$H:$H, "E15")</f>
        <v>0</v>
      </c>
      <c r="ACW23" s="52">
        <f>SUMIFS(Raw!$I:$I, Raw!$A:$A, Dispositions!ACW$14, Raw!$F:$F, Dispositions!$C23, Raw!$H:$H, "E15")</f>
        <v>0</v>
      </c>
      <c r="ACX23" s="52">
        <f>SUMIFS(Raw!$I:$I, Raw!$A:$A, Dispositions!ACX$14, Raw!$F:$F, Dispositions!$C23, Raw!$H:$H, "E15")</f>
        <v>0</v>
      </c>
      <c r="ACY23" s="52">
        <f>SUMIFS(Raw!$I:$I, Raw!$A:$A, Dispositions!ACY$14, Raw!$F:$F, Dispositions!$C23, Raw!$H:$H, "E15")</f>
        <v>0</v>
      </c>
      <c r="ACZ23" s="53">
        <f>SUMIFS(Raw!$I:$I, Raw!$A:$A, Dispositions!ACZ$14, Raw!$F:$F, Dispositions!$C23, Raw!$H:$H, "E15")</f>
        <v>0</v>
      </c>
      <c r="ADB23" s="51">
        <f>SUMIFS(Raw!$I:$I, Raw!$A:$A, Dispositions!ADB$14, Raw!$F:$F, Dispositions!$C23, Raw!$H:$H, "E16")</f>
        <v>0</v>
      </c>
      <c r="ADC23" s="52">
        <f>SUMIFS(Raw!$I:$I, Raw!$A:$A, Dispositions!ADC$14, Raw!$F:$F, Dispositions!$C23, Raw!$H:$H, "E16")</f>
        <v>0</v>
      </c>
      <c r="ADD23" s="52">
        <f>SUMIFS(Raw!$I:$I, Raw!$A:$A, Dispositions!ADD$14, Raw!$F:$F, Dispositions!$C23, Raw!$H:$H, "E16")</f>
        <v>0</v>
      </c>
      <c r="ADE23" s="52">
        <f>SUMIFS(Raw!$I:$I, Raw!$A:$A, Dispositions!ADE$14, Raw!$F:$F, Dispositions!$C23, Raw!$H:$H, "E16")</f>
        <v>0</v>
      </c>
      <c r="ADF23" s="52">
        <f>SUMIFS(Raw!$I:$I, Raw!$A:$A, Dispositions!ADF$14, Raw!$F:$F, Dispositions!$C23, Raw!$H:$H, "E16")</f>
        <v>0</v>
      </c>
      <c r="ADG23" s="52">
        <f>SUMIFS(Raw!$I:$I, Raw!$A:$A, Dispositions!ADG$14, Raw!$F:$F, Dispositions!$C23, Raw!$H:$H, "E16")</f>
        <v>0</v>
      </c>
      <c r="ADH23" s="53">
        <f>SUMIFS(Raw!$I:$I, Raw!$A:$A, Dispositions!ADH$14, Raw!$F:$F, Dispositions!$C23, Raw!$H:$H, "E16")</f>
        <v>0</v>
      </c>
      <c r="ADJ23" s="51">
        <f>SUMIFS(Raw!$I:$I, Raw!$A:$A, Dispositions!ADJ$14, Raw!$F:$F, Dispositions!$C23, Raw!$H:$H, "E18")</f>
        <v>0</v>
      </c>
      <c r="ADK23" s="52">
        <f>SUMIFS(Raw!$I:$I, Raw!$A:$A, Dispositions!ADK$14, Raw!$F:$F, Dispositions!$C23, Raw!$H:$H, "E18")</f>
        <v>0</v>
      </c>
      <c r="ADL23" s="52">
        <f>SUMIFS(Raw!$I:$I, Raw!$A:$A, Dispositions!ADL$14, Raw!$F:$F, Dispositions!$C23, Raw!$H:$H, "E18")</f>
        <v>0</v>
      </c>
      <c r="ADM23" s="52">
        <f>SUMIFS(Raw!$I:$I, Raw!$A:$A, Dispositions!ADM$14, Raw!$F:$F, Dispositions!$C23, Raw!$H:$H, "E18")</f>
        <v>0</v>
      </c>
      <c r="ADN23" s="52">
        <f>SUMIFS(Raw!$I:$I, Raw!$A:$A, Dispositions!ADN$14, Raw!$F:$F, Dispositions!$C23, Raw!$H:$H, "E18")</f>
        <v>0</v>
      </c>
      <c r="ADO23" s="52">
        <f>SUMIFS(Raw!$I:$I, Raw!$A:$A, Dispositions!ADO$14, Raw!$F:$F, Dispositions!$C23, Raw!$H:$H, "E18")</f>
        <v>0</v>
      </c>
      <c r="ADP23" s="53">
        <f>SUMIFS(Raw!$I:$I, Raw!$A:$A, Dispositions!ADP$14, Raw!$F:$F, Dispositions!$C23, Raw!$H:$H, "E18")</f>
        <v>0</v>
      </c>
      <c r="ADR23" s="51">
        <f>SUMIFS(Raw!$I:$I, Raw!$A:$A, Dispositions!ADR$14, Raw!$F:$F, Dispositions!$C23, Raw!$H:$H, "E34")</f>
        <v>0</v>
      </c>
      <c r="ADS23" s="52">
        <f>SUMIFS(Raw!$I:$I, Raw!$A:$A, Dispositions!ADS$14, Raw!$F:$F, Dispositions!$C23, Raw!$H:$H, "E34")</f>
        <v>0</v>
      </c>
      <c r="ADT23" s="52">
        <f>SUMIFS(Raw!$I:$I, Raw!$A:$A, Dispositions!ADT$14, Raw!$F:$F, Dispositions!$C23, Raw!$H:$H, "E34")</f>
        <v>0</v>
      </c>
      <c r="ADU23" s="52">
        <f>SUMIFS(Raw!$I:$I, Raw!$A:$A, Dispositions!ADU$14, Raw!$F:$F, Dispositions!$C23, Raw!$H:$H, "E34")</f>
        <v>0</v>
      </c>
      <c r="ADV23" s="52">
        <f>SUMIFS(Raw!$I:$I, Raw!$A:$A, Dispositions!ADV$14, Raw!$F:$F, Dispositions!$C23, Raw!$H:$H, "E34")</f>
        <v>0</v>
      </c>
      <c r="ADW23" s="52">
        <f>SUMIFS(Raw!$I:$I, Raw!$A:$A, Dispositions!ADW$14, Raw!$F:$F, Dispositions!$C23, Raw!$H:$H, "E34")</f>
        <v>0</v>
      </c>
      <c r="ADX23" s="53">
        <f>SUMIFS(Raw!$I:$I, Raw!$A:$A, Dispositions!ADX$14, Raw!$F:$F, Dispositions!$C23, Raw!$H:$H, "E34")</f>
        <v>0</v>
      </c>
      <c r="ADZ23" s="51">
        <f>SUMIFS(Raw!$I:$I, Raw!$A:$A, Dispositions!ADZ$14, Raw!$F:$F, Dispositions!$C23, Raw!$H:$H, "E02")</f>
        <v>0</v>
      </c>
      <c r="AEA23" s="52">
        <f>SUMIFS(Raw!$I:$I, Raw!$A:$A, Dispositions!AEA$14, Raw!$F:$F, Dispositions!$C23, Raw!$H:$H, "E02")</f>
        <v>0</v>
      </c>
      <c r="AEB23" s="52">
        <f>SUMIFS(Raw!$I:$I, Raw!$A:$A, Dispositions!AEB$14, Raw!$F:$F, Dispositions!$C23, Raw!$H:$H, "E02")</f>
        <v>0</v>
      </c>
      <c r="AEC23" s="52">
        <f>SUMIFS(Raw!$I:$I, Raw!$A:$A, Dispositions!AEC$14, Raw!$F:$F, Dispositions!$C23, Raw!$H:$H, "E02")</f>
        <v>0</v>
      </c>
      <c r="AED23" s="52">
        <f>SUMIFS(Raw!$I:$I, Raw!$A:$A, Dispositions!AED$14, Raw!$F:$F, Dispositions!$C23, Raw!$H:$H, "E02")</f>
        <v>0</v>
      </c>
      <c r="AEE23" s="52">
        <f>SUMIFS(Raw!$I:$I, Raw!$A:$A, Dispositions!AEE$14, Raw!$F:$F, Dispositions!$C23, Raw!$H:$H, "E02")</f>
        <v>0</v>
      </c>
      <c r="AEF23" s="53">
        <f>SUMIFS(Raw!$I:$I, Raw!$A:$A, Dispositions!AEF$14, Raw!$F:$F, Dispositions!$C23, Raw!$H:$H, "E02")</f>
        <v>0</v>
      </c>
      <c r="AEH23" s="51">
        <f>SUMIFS(Raw!$I:$I, Raw!$A:$A, Dispositions!AEH$14, Raw!$F:$F, Dispositions!$C23, Raw!$H:$H, "E03")</f>
        <v>0</v>
      </c>
      <c r="AEI23" s="52">
        <f>SUMIFS(Raw!$I:$I, Raw!$A:$A, Dispositions!AEI$14, Raw!$F:$F, Dispositions!$C23, Raw!$H:$H, "E03")</f>
        <v>0</v>
      </c>
      <c r="AEJ23" s="52">
        <f>SUMIFS(Raw!$I:$I, Raw!$A:$A, Dispositions!AEJ$14, Raw!$F:$F, Dispositions!$C23, Raw!$H:$H, "E03")</f>
        <v>0</v>
      </c>
      <c r="AEK23" s="52">
        <f>SUMIFS(Raw!$I:$I, Raw!$A:$A, Dispositions!AEK$14, Raw!$F:$F, Dispositions!$C23, Raw!$H:$H, "E03")</f>
        <v>0</v>
      </c>
      <c r="AEL23" s="52">
        <f>SUMIFS(Raw!$I:$I, Raw!$A:$A, Dispositions!AEL$14, Raw!$F:$F, Dispositions!$C23, Raw!$H:$H, "E03")</f>
        <v>0</v>
      </c>
      <c r="AEM23" s="52">
        <f>SUMIFS(Raw!$I:$I, Raw!$A:$A, Dispositions!AEM$14, Raw!$F:$F, Dispositions!$C23, Raw!$H:$H, "E03")</f>
        <v>0</v>
      </c>
      <c r="AEN23" s="53">
        <f>SUMIFS(Raw!$I:$I, Raw!$A:$A, Dispositions!AEN$14, Raw!$F:$F, Dispositions!$C23, Raw!$H:$H, "E03")</f>
        <v>0</v>
      </c>
      <c r="AEP23" s="51">
        <f>SUMIFS(Raw!$I:$I, Raw!$A:$A, Dispositions!AEP$14, Raw!$F:$F, Dispositions!$C23, Raw!$H:$H, "E05")</f>
        <v>0</v>
      </c>
      <c r="AEQ23" s="52">
        <f>SUMIFS(Raw!$I:$I, Raw!$A:$A, Dispositions!AEQ$14, Raw!$F:$F, Dispositions!$C23, Raw!$H:$H, "E05")</f>
        <v>0</v>
      </c>
      <c r="AER23" s="52">
        <f>SUMIFS(Raw!$I:$I, Raw!$A:$A, Dispositions!AER$14, Raw!$F:$F, Dispositions!$C23, Raw!$H:$H, "E05")</f>
        <v>0</v>
      </c>
      <c r="AES23" s="52">
        <f>SUMIFS(Raw!$I:$I, Raw!$A:$A, Dispositions!AES$14, Raw!$F:$F, Dispositions!$C23, Raw!$H:$H, "E05")</f>
        <v>0</v>
      </c>
      <c r="AET23" s="52">
        <f>SUMIFS(Raw!$I:$I, Raw!$A:$A, Dispositions!AET$14, Raw!$F:$F, Dispositions!$C23, Raw!$H:$H, "E05")</f>
        <v>0</v>
      </c>
      <c r="AEU23" s="52">
        <f>SUMIFS(Raw!$I:$I, Raw!$A:$A, Dispositions!AEU$14, Raw!$F:$F, Dispositions!$C23, Raw!$H:$H, "E05")</f>
        <v>0</v>
      </c>
      <c r="AEV23" s="53">
        <f>SUMIFS(Raw!$I:$I, Raw!$A:$A, Dispositions!AEV$14, Raw!$F:$F, Dispositions!$C23, Raw!$H:$H, "E05")</f>
        <v>0</v>
      </c>
      <c r="AEX23" s="51">
        <f>SUMIFS(Raw!$I:$I, Raw!$A:$A, Dispositions!AEX$14, Raw!$F:$F, Dispositions!$C23, Raw!$H:$H, "E12")</f>
        <v>0</v>
      </c>
      <c r="AEY23" s="52">
        <f>SUMIFS(Raw!$I:$I, Raw!$A:$A, Dispositions!AEY$14, Raw!$F:$F, Dispositions!$C23, Raw!$H:$H, "E12")</f>
        <v>0</v>
      </c>
      <c r="AEZ23" s="52">
        <f>SUMIFS(Raw!$I:$I, Raw!$A:$A, Dispositions!AEZ$14, Raw!$F:$F, Dispositions!$C23, Raw!$H:$H, "E12")</f>
        <v>0</v>
      </c>
      <c r="AFA23" s="52">
        <f>SUMIFS(Raw!$I:$I, Raw!$A:$A, Dispositions!AFA$14, Raw!$F:$F, Dispositions!$C23, Raw!$H:$H, "E12")</f>
        <v>0</v>
      </c>
      <c r="AFB23" s="52">
        <f>SUMIFS(Raw!$I:$I, Raw!$A:$A, Dispositions!AFB$14, Raw!$F:$F, Dispositions!$C23, Raw!$H:$H, "E12")</f>
        <v>0</v>
      </c>
      <c r="AFC23" s="52">
        <f>SUMIFS(Raw!$I:$I, Raw!$A:$A, Dispositions!AFC$14, Raw!$F:$F, Dispositions!$C23, Raw!$H:$H, "E12")</f>
        <v>0</v>
      </c>
      <c r="AFD23" s="53">
        <f>SUMIFS(Raw!$I:$I, Raw!$A:$A, Dispositions!AFD$14, Raw!$F:$F, Dispositions!$C23, Raw!$H:$H, "E12")</f>
        <v>0</v>
      </c>
      <c r="AFF23" s="51">
        <f>SUMIFS(Raw!$I:$I, Raw!$A:$A, Dispositions!AFF$14, Raw!$F:$F, Dispositions!$C23, Raw!$H:$H, "E13")</f>
        <v>0</v>
      </c>
      <c r="AFG23" s="52">
        <f>SUMIFS(Raw!$I:$I, Raw!$A:$A, Dispositions!AFG$14, Raw!$F:$F, Dispositions!$C23, Raw!$H:$H, "E13")</f>
        <v>0</v>
      </c>
      <c r="AFH23" s="52">
        <f>SUMIFS(Raw!$I:$I, Raw!$A:$A, Dispositions!AFH$14, Raw!$F:$F, Dispositions!$C23, Raw!$H:$H, "E13")</f>
        <v>0</v>
      </c>
      <c r="AFI23" s="52">
        <f>SUMIFS(Raw!$I:$I, Raw!$A:$A, Dispositions!AFI$14, Raw!$F:$F, Dispositions!$C23, Raw!$H:$H, "E13")</f>
        <v>0</v>
      </c>
      <c r="AFJ23" s="52">
        <f>SUMIFS(Raw!$I:$I, Raw!$A:$A, Dispositions!AFJ$14, Raw!$F:$F, Dispositions!$C23, Raw!$H:$H, "E13")</f>
        <v>0</v>
      </c>
      <c r="AFK23" s="52">
        <f>SUMIFS(Raw!$I:$I, Raw!$A:$A, Dispositions!AFK$14, Raw!$F:$F, Dispositions!$C23, Raw!$H:$H, "E13")</f>
        <v>0</v>
      </c>
      <c r="AFL23" s="53">
        <f>SUMIFS(Raw!$I:$I, Raw!$A:$A, Dispositions!AFL$14, Raw!$F:$F, Dispositions!$C23, Raw!$H:$H, "E13")</f>
        <v>0</v>
      </c>
      <c r="AFN23" s="51">
        <f>SUMIFS(Raw!$I:$I, Raw!$A:$A, Dispositions!AFN$14, Raw!$F:$F, Dispositions!$C23, Raw!$H:$H, "E14")</f>
        <v>0</v>
      </c>
      <c r="AFO23" s="52">
        <f>SUMIFS(Raw!$I:$I, Raw!$A:$A, Dispositions!AFO$14, Raw!$F:$F, Dispositions!$C23, Raw!$H:$H, "E14")</f>
        <v>0</v>
      </c>
      <c r="AFP23" s="52">
        <f>SUMIFS(Raw!$I:$I, Raw!$A:$A, Dispositions!AFP$14, Raw!$F:$F, Dispositions!$C23, Raw!$H:$H, "E14")</f>
        <v>0</v>
      </c>
      <c r="AFQ23" s="52">
        <f>SUMIFS(Raw!$I:$I, Raw!$A:$A, Dispositions!AFQ$14, Raw!$F:$F, Dispositions!$C23, Raw!$H:$H, "E14")</f>
        <v>0</v>
      </c>
      <c r="AFR23" s="52">
        <f>SUMIFS(Raw!$I:$I, Raw!$A:$A, Dispositions!AFR$14, Raw!$F:$F, Dispositions!$C23, Raw!$H:$H, "E14")</f>
        <v>0</v>
      </c>
      <c r="AFS23" s="52">
        <f>SUMIFS(Raw!$I:$I, Raw!$A:$A, Dispositions!AFS$14, Raw!$F:$F, Dispositions!$C23, Raw!$H:$H, "E14")</f>
        <v>0</v>
      </c>
      <c r="AFT23" s="53">
        <f>SUMIFS(Raw!$I:$I, Raw!$A:$A, Dispositions!AFT$14, Raw!$F:$F, Dispositions!$C23, Raw!$H:$H, "E14")</f>
        <v>0</v>
      </c>
      <c r="AFV23" s="51">
        <f>SUMIFS(Raw!$I:$I, Raw!$A:$A, Dispositions!AFV$14, Raw!$F:$F, Dispositions!$C23, Raw!$H:$H, "E15")</f>
        <v>0</v>
      </c>
      <c r="AFW23" s="52">
        <f>SUMIFS(Raw!$I:$I, Raw!$A:$A, Dispositions!AFW$14, Raw!$F:$F, Dispositions!$C23, Raw!$H:$H, "E15")</f>
        <v>0</v>
      </c>
      <c r="AFX23" s="52">
        <f>SUMIFS(Raw!$I:$I, Raw!$A:$A, Dispositions!AFX$14, Raw!$F:$F, Dispositions!$C23, Raw!$H:$H, "E15")</f>
        <v>0</v>
      </c>
      <c r="AFY23" s="52">
        <f>SUMIFS(Raw!$I:$I, Raw!$A:$A, Dispositions!AFY$14, Raw!$F:$F, Dispositions!$C23, Raw!$H:$H, "E15")</f>
        <v>0</v>
      </c>
      <c r="AFZ23" s="52">
        <f>SUMIFS(Raw!$I:$I, Raw!$A:$A, Dispositions!AFZ$14, Raw!$F:$F, Dispositions!$C23, Raw!$H:$H, "E15")</f>
        <v>0</v>
      </c>
      <c r="AGA23" s="52">
        <f>SUMIFS(Raw!$I:$I, Raw!$A:$A, Dispositions!AGA$14, Raw!$F:$F, Dispositions!$C23, Raw!$H:$H, "E15")</f>
        <v>0</v>
      </c>
      <c r="AGB23" s="53">
        <f>SUMIFS(Raw!$I:$I, Raw!$A:$A, Dispositions!AGB$14, Raw!$F:$F, Dispositions!$C23, Raw!$H:$H, "E15")</f>
        <v>0</v>
      </c>
      <c r="AGD23" s="51">
        <f>SUMIFS(Raw!$I:$I, Raw!$A:$A, Dispositions!AGD$14, Raw!$F:$F, Dispositions!$C23, Raw!$H:$H, "E16")</f>
        <v>0</v>
      </c>
      <c r="AGE23" s="52">
        <f>SUMIFS(Raw!$I:$I, Raw!$A:$A, Dispositions!AGE$14, Raw!$F:$F, Dispositions!$C23, Raw!$H:$H, "E16")</f>
        <v>0</v>
      </c>
      <c r="AGF23" s="52">
        <f>SUMIFS(Raw!$I:$I, Raw!$A:$A, Dispositions!AGF$14, Raw!$F:$F, Dispositions!$C23, Raw!$H:$H, "E16")</f>
        <v>0</v>
      </c>
      <c r="AGG23" s="52">
        <f>SUMIFS(Raw!$I:$I, Raw!$A:$A, Dispositions!AGG$14, Raw!$F:$F, Dispositions!$C23, Raw!$H:$H, "E16")</f>
        <v>0</v>
      </c>
      <c r="AGH23" s="52">
        <f>SUMIFS(Raw!$I:$I, Raw!$A:$A, Dispositions!AGH$14, Raw!$F:$F, Dispositions!$C23, Raw!$H:$H, "E16")</f>
        <v>0</v>
      </c>
      <c r="AGI23" s="52">
        <f>SUMIFS(Raw!$I:$I, Raw!$A:$A, Dispositions!AGI$14, Raw!$F:$F, Dispositions!$C23, Raw!$H:$H, "E16")</f>
        <v>0</v>
      </c>
      <c r="AGJ23" s="53">
        <f>SUMIFS(Raw!$I:$I, Raw!$A:$A, Dispositions!AGJ$14, Raw!$F:$F, Dispositions!$C23, Raw!$H:$H, "E16")</f>
        <v>0</v>
      </c>
      <c r="AGL23" s="51">
        <f>SUMIFS(Raw!$I:$I, Raw!$A:$A, Dispositions!AGL$14, Raw!$F:$F, Dispositions!$C23, Raw!$H:$H, "E18")</f>
        <v>0</v>
      </c>
      <c r="AGM23" s="52">
        <f>SUMIFS(Raw!$I:$I, Raw!$A:$A, Dispositions!AGM$14, Raw!$F:$F, Dispositions!$C23, Raw!$H:$H, "E18")</f>
        <v>0</v>
      </c>
      <c r="AGN23" s="52">
        <f>SUMIFS(Raw!$I:$I, Raw!$A:$A, Dispositions!AGN$14, Raw!$F:$F, Dispositions!$C23, Raw!$H:$H, "E18")</f>
        <v>0</v>
      </c>
      <c r="AGO23" s="52">
        <f>SUMIFS(Raw!$I:$I, Raw!$A:$A, Dispositions!AGO$14, Raw!$F:$F, Dispositions!$C23, Raw!$H:$H, "E18")</f>
        <v>0</v>
      </c>
      <c r="AGP23" s="52">
        <f>SUMIFS(Raw!$I:$I, Raw!$A:$A, Dispositions!AGP$14, Raw!$F:$F, Dispositions!$C23, Raw!$H:$H, "E18")</f>
        <v>0</v>
      </c>
      <c r="AGQ23" s="52">
        <f>SUMIFS(Raw!$I:$I, Raw!$A:$A, Dispositions!AGQ$14, Raw!$F:$F, Dispositions!$C23, Raw!$H:$H, "E18")</f>
        <v>0</v>
      </c>
      <c r="AGR23" s="53">
        <f>SUMIFS(Raw!$I:$I, Raw!$A:$A, Dispositions!AGR$14, Raw!$F:$F, Dispositions!$C23, Raw!$H:$H, "E18")</f>
        <v>0</v>
      </c>
      <c r="AGT23" s="51">
        <f>SUMIFS(Raw!$I:$I, Raw!$A:$A, Dispositions!AGT$14, Raw!$F:$F, Dispositions!$C23, Raw!$H:$H, "E34")</f>
        <v>0</v>
      </c>
      <c r="AGU23" s="52">
        <f>SUMIFS(Raw!$I:$I, Raw!$A:$A, Dispositions!AGU$14, Raw!$F:$F, Dispositions!$C23, Raw!$H:$H, "E34")</f>
        <v>0</v>
      </c>
      <c r="AGV23" s="52">
        <f>SUMIFS(Raw!$I:$I, Raw!$A:$A, Dispositions!AGV$14, Raw!$F:$F, Dispositions!$C23, Raw!$H:$H, "E34")</f>
        <v>0</v>
      </c>
      <c r="AGW23" s="52">
        <f>SUMIFS(Raw!$I:$I, Raw!$A:$A, Dispositions!AGW$14, Raw!$F:$F, Dispositions!$C23, Raw!$H:$H, "E34")</f>
        <v>0</v>
      </c>
      <c r="AGX23" s="52">
        <f>SUMIFS(Raw!$I:$I, Raw!$A:$A, Dispositions!AGX$14, Raw!$F:$F, Dispositions!$C23, Raw!$H:$H, "E34")</f>
        <v>0</v>
      </c>
      <c r="AGY23" s="52">
        <f>SUMIFS(Raw!$I:$I, Raw!$A:$A, Dispositions!AGY$14, Raw!$F:$F, Dispositions!$C23, Raw!$H:$H, "E34")</f>
        <v>0</v>
      </c>
      <c r="AGZ23" s="53">
        <f>SUMIFS(Raw!$I:$I, Raw!$A:$A, Dispositions!AGZ$14, Raw!$F:$F, Dispositions!$C23, Raw!$H:$H, "E34")</f>
        <v>0</v>
      </c>
      <c r="AHB23" s="51">
        <f>SUMIFS(Raw!$I:$I, Raw!$A:$A, Dispositions!AHB$14, Raw!$F:$F, Dispositions!$C23, Raw!$H:$H, "E02")</f>
        <v>0</v>
      </c>
      <c r="AHC23" s="52">
        <f>SUMIFS(Raw!$I:$I, Raw!$A:$A, Dispositions!AHC$14, Raw!$F:$F, Dispositions!$C23, Raw!$H:$H, "E02")</f>
        <v>0</v>
      </c>
      <c r="AHD23" s="52">
        <f>SUMIFS(Raw!$I:$I, Raw!$A:$A, Dispositions!AHD$14, Raw!$F:$F, Dispositions!$C23, Raw!$H:$H, "E02")</f>
        <v>0</v>
      </c>
      <c r="AHE23" s="52">
        <f>SUMIFS(Raw!$I:$I, Raw!$A:$A, Dispositions!AHE$14, Raw!$F:$F, Dispositions!$C23, Raw!$H:$H, "E02")</f>
        <v>0</v>
      </c>
      <c r="AHF23" s="52">
        <f>SUMIFS(Raw!$I:$I, Raw!$A:$A, Dispositions!AHF$14, Raw!$F:$F, Dispositions!$C23, Raw!$H:$H, "E02")</f>
        <v>0</v>
      </c>
      <c r="AHG23" s="52">
        <f>SUMIFS(Raw!$I:$I, Raw!$A:$A, Dispositions!AHG$14, Raw!$F:$F, Dispositions!$C23, Raw!$H:$H, "E02")</f>
        <v>0</v>
      </c>
      <c r="AHH23" s="53">
        <f>SUMIFS(Raw!$I:$I, Raw!$A:$A, Dispositions!AHH$14, Raw!$F:$F, Dispositions!$C23, Raw!$H:$H, "E02")</f>
        <v>0</v>
      </c>
      <c r="AHJ23" s="51">
        <f>SUMIFS(Raw!$I:$I, Raw!$A:$A, Dispositions!AHJ$14, Raw!$F:$F, Dispositions!$C23, Raw!$H:$H, "E03")</f>
        <v>0</v>
      </c>
      <c r="AHK23" s="52">
        <f>SUMIFS(Raw!$I:$I, Raw!$A:$A, Dispositions!AHK$14, Raw!$F:$F, Dispositions!$C23, Raw!$H:$H, "E03")</f>
        <v>0</v>
      </c>
      <c r="AHL23" s="52">
        <f>SUMIFS(Raw!$I:$I, Raw!$A:$A, Dispositions!AHL$14, Raw!$F:$F, Dispositions!$C23, Raw!$H:$H, "E03")</f>
        <v>0</v>
      </c>
      <c r="AHM23" s="52">
        <f>SUMIFS(Raw!$I:$I, Raw!$A:$A, Dispositions!AHM$14, Raw!$F:$F, Dispositions!$C23, Raw!$H:$H, "E03")</f>
        <v>0</v>
      </c>
      <c r="AHN23" s="52">
        <f>SUMIFS(Raw!$I:$I, Raw!$A:$A, Dispositions!AHN$14, Raw!$F:$F, Dispositions!$C23, Raw!$H:$H, "E03")</f>
        <v>0</v>
      </c>
      <c r="AHO23" s="52">
        <f>SUMIFS(Raw!$I:$I, Raw!$A:$A, Dispositions!AHO$14, Raw!$F:$F, Dispositions!$C23, Raw!$H:$H, "E03")</f>
        <v>0</v>
      </c>
      <c r="AHP23" s="53">
        <f>SUMIFS(Raw!$I:$I, Raw!$A:$A, Dispositions!AHP$14, Raw!$F:$F, Dispositions!$C23, Raw!$H:$H, "E03")</f>
        <v>0</v>
      </c>
      <c r="AHR23" s="51">
        <f>SUMIFS(Raw!$I:$I, Raw!$A:$A, Dispositions!AHR$14, Raw!$F:$F, Dispositions!$C23, Raw!$H:$H, "E05")</f>
        <v>0</v>
      </c>
      <c r="AHS23" s="52">
        <f>SUMIFS(Raw!$I:$I, Raw!$A:$A, Dispositions!AHS$14, Raw!$F:$F, Dispositions!$C23, Raw!$H:$H, "E05")</f>
        <v>0</v>
      </c>
      <c r="AHT23" s="52">
        <f>SUMIFS(Raw!$I:$I, Raw!$A:$A, Dispositions!AHT$14, Raw!$F:$F, Dispositions!$C23, Raw!$H:$H, "E05")</f>
        <v>0</v>
      </c>
      <c r="AHU23" s="52">
        <f>SUMIFS(Raw!$I:$I, Raw!$A:$A, Dispositions!AHU$14, Raw!$F:$F, Dispositions!$C23, Raw!$H:$H, "E05")</f>
        <v>0</v>
      </c>
      <c r="AHV23" s="52">
        <f>SUMIFS(Raw!$I:$I, Raw!$A:$A, Dispositions!AHV$14, Raw!$F:$F, Dispositions!$C23, Raw!$H:$H, "E05")</f>
        <v>0</v>
      </c>
      <c r="AHW23" s="52">
        <f>SUMIFS(Raw!$I:$I, Raw!$A:$A, Dispositions!AHW$14, Raw!$F:$F, Dispositions!$C23, Raw!$H:$H, "E05")</f>
        <v>0</v>
      </c>
      <c r="AHX23" s="53">
        <f>SUMIFS(Raw!$I:$I, Raw!$A:$A, Dispositions!AHX$14, Raw!$F:$F, Dispositions!$C23, Raw!$H:$H, "E05")</f>
        <v>0</v>
      </c>
      <c r="AHZ23" s="51">
        <f>SUMIFS(Raw!$I:$I, Raw!$A:$A, Dispositions!AHZ$14, Raw!$F:$F, Dispositions!$C23, Raw!$H:$H, "E12")</f>
        <v>0</v>
      </c>
      <c r="AIA23" s="52">
        <f>SUMIFS(Raw!$I:$I, Raw!$A:$A, Dispositions!AIA$14, Raw!$F:$F, Dispositions!$C23, Raw!$H:$H, "E12")</f>
        <v>0</v>
      </c>
      <c r="AIB23" s="52">
        <f>SUMIFS(Raw!$I:$I, Raw!$A:$A, Dispositions!AIB$14, Raw!$F:$F, Dispositions!$C23, Raw!$H:$H, "E12")</f>
        <v>0</v>
      </c>
      <c r="AIC23" s="52">
        <f>SUMIFS(Raw!$I:$I, Raw!$A:$A, Dispositions!AIC$14, Raw!$F:$F, Dispositions!$C23, Raw!$H:$H, "E12")</f>
        <v>0</v>
      </c>
      <c r="AID23" s="52">
        <f>SUMIFS(Raw!$I:$I, Raw!$A:$A, Dispositions!AID$14, Raw!$F:$F, Dispositions!$C23, Raw!$H:$H, "E12")</f>
        <v>0</v>
      </c>
      <c r="AIE23" s="52">
        <f>SUMIFS(Raw!$I:$I, Raw!$A:$A, Dispositions!AIE$14, Raw!$F:$F, Dispositions!$C23, Raw!$H:$H, "E12")</f>
        <v>0</v>
      </c>
      <c r="AIF23" s="53">
        <f>SUMIFS(Raw!$I:$I, Raw!$A:$A, Dispositions!AIF$14, Raw!$F:$F, Dispositions!$C23, Raw!$H:$H, "E12")</f>
        <v>0</v>
      </c>
      <c r="AIH23" s="51">
        <f>SUMIFS(Raw!$I:$I, Raw!$A:$A, Dispositions!AIH$14, Raw!$F:$F, Dispositions!$C23, Raw!$H:$H, "E13")</f>
        <v>0</v>
      </c>
      <c r="AII23" s="52">
        <f>SUMIFS(Raw!$I:$I, Raw!$A:$A, Dispositions!AII$14, Raw!$F:$F, Dispositions!$C23, Raw!$H:$H, "E13")</f>
        <v>0</v>
      </c>
      <c r="AIJ23" s="52">
        <f>SUMIFS(Raw!$I:$I, Raw!$A:$A, Dispositions!AIJ$14, Raw!$F:$F, Dispositions!$C23, Raw!$H:$H, "E13")</f>
        <v>0</v>
      </c>
      <c r="AIK23" s="52">
        <f>SUMIFS(Raw!$I:$I, Raw!$A:$A, Dispositions!AIK$14, Raw!$F:$F, Dispositions!$C23, Raw!$H:$H, "E13")</f>
        <v>0</v>
      </c>
      <c r="AIL23" s="52">
        <f>SUMIFS(Raw!$I:$I, Raw!$A:$A, Dispositions!AIL$14, Raw!$F:$F, Dispositions!$C23, Raw!$H:$H, "E13")</f>
        <v>0</v>
      </c>
      <c r="AIM23" s="52">
        <f>SUMIFS(Raw!$I:$I, Raw!$A:$A, Dispositions!AIM$14, Raw!$F:$F, Dispositions!$C23, Raw!$H:$H, "E13")</f>
        <v>0</v>
      </c>
      <c r="AIN23" s="53">
        <f>SUMIFS(Raw!$I:$I, Raw!$A:$A, Dispositions!AIN$14, Raw!$F:$F, Dispositions!$C23, Raw!$H:$H, "E13")</f>
        <v>0</v>
      </c>
      <c r="AIP23" s="51">
        <f>SUMIFS(Raw!$I:$I, Raw!$A:$A, Dispositions!AIP$14, Raw!$F:$F, Dispositions!$C23, Raw!$H:$H, "E14")</f>
        <v>0</v>
      </c>
      <c r="AIQ23" s="52">
        <f>SUMIFS(Raw!$I:$I, Raw!$A:$A, Dispositions!AIQ$14, Raw!$F:$F, Dispositions!$C23, Raw!$H:$H, "E14")</f>
        <v>0</v>
      </c>
      <c r="AIR23" s="52">
        <f>SUMIFS(Raw!$I:$I, Raw!$A:$A, Dispositions!AIR$14, Raw!$F:$F, Dispositions!$C23, Raw!$H:$H, "E14")</f>
        <v>0</v>
      </c>
      <c r="AIS23" s="52">
        <f>SUMIFS(Raw!$I:$I, Raw!$A:$A, Dispositions!AIS$14, Raw!$F:$F, Dispositions!$C23, Raw!$H:$H, "E14")</f>
        <v>0</v>
      </c>
      <c r="AIT23" s="52">
        <f>SUMIFS(Raw!$I:$I, Raw!$A:$A, Dispositions!AIT$14, Raw!$F:$F, Dispositions!$C23, Raw!$H:$H, "E14")</f>
        <v>0</v>
      </c>
      <c r="AIU23" s="52">
        <f>SUMIFS(Raw!$I:$I, Raw!$A:$A, Dispositions!AIU$14, Raw!$F:$F, Dispositions!$C23, Raw!$H:$H, "E14")</f>
        <v>0</v>
      </c>
      <c r="AIV23" s="53">
        <f>SUMIFS(Raw!$I:$I, Raw!$A:$A, Dispositions!AIV$14, Raw!$F:$F, Dispositions!$C23, Raw!$H:$H, "E14")</f>
        <v>0</v>
      </c>
      <c r="AIX23" s="51">
        <f>SUMIFS(Raw!$I:$I, Raw!$A:$A, Dispositions!AIX$14, Raw!$F:$F, Dispositions!$C23, Raw!$H:$H, "E15")</f>
        <v>0</v>
      </c>
      <c r="AIY23" s="52">
        <f>SUMIFS(Raw!$I:$I, Raw!$A:$A, Dispositions!AIY$14, Raw!$F:$F, Dispositions!$C23, Raw!$H:$H, "E15")</f>
        <v>0</v>
      </c>
      <c r="AIZ23" s="52">
        <f>SUMIFS(Raw!$I:$I, Raw!$A:$A, Dispositions!AIZ$14, Raw!$F:$F, Dispositions!$C23, Raw!$H:$H, "E15")</f>
        <v>0</v>
      </c>
      <c r="AJA23" s="52">
        <f>SUMIFS(Raw!$I:$I, Raw!$A:$A, Dispositions!AJA$14, Raw!$F:$F, Dispositions!$C23, Raw!$H:$H, "E15")</f>
        <v>0</v>
      </c>
      <c r="AJB23" s="52">
        <f>SUMIFS(Raw!$I:$I, Raw!$A:$A, Dispositions!AJB$14, Raw!$F:$F, Dispositions!$C23, Raw!$H:$H, "E15")</f>
        <v>0</v>
      </c>
      <c r="AJC23" s="52">
        <f>SUMIFS(Raw!$I:$I, Raw!$A:$A, Dispositions!AJC$14, Raw!$F:$F, Dispositions!$C23, Raw!$H:$H, "E15")</f>
        <v>0</v>
      </c>
      <c r="AJD23" s="53">
        <f>SUMIFS(Raw!$I:$I, Raw!$A:$A, Dispositions!AJD$14, Raw!$F:$F, Dispositions!$C23, Raw!$H:$H, "E15")</f>
        <v>0</v>
      </c>
      <c r="AJF23" s="51">
        <f>SUMIFS(Raw!$I:$I, Raw!$A:$A, Dispositions!AJF$14, Raw!$F:$F, Dispositions!$C23, Raw!$H:$H, "E16")</f>
        <v>0</v>
      </c>
      <c r="AJG23" s="52">
        <f>SUMIFS(Raw!$I:$I, Raw!$A:$A, Dispositions!AJG$14, Raw!$F:$F, Dispositions!$C23, Raw!$H:$H, "E16")</f>
        <v>0</v>
      </c>
      <c r="AJH23" s="52">
        <f>SUMIFS(Raw!$I:$I, Raw!$A:$A, Dispositions!AJH$14, Raw!$F:$F, Dispositions!$C23, Raw!$H:$H, "E16")</f>
        <v>0</v>
      </c>
      <c r="AJI23" s="52">
        <f>SUMIFS(Raw!$I:$I, Raw!$A:$A, Dispositions!AJI$14, Raw!$F:$F, Dispositions!$C23, Raw!$H:$H, "E16")</f>
        <v>0</v>
      </c>
      <c r="AJJ23" s="52">
        <f>SUMIFS(Raw!$I:$I, Raw!$A:$A, Dispositions!AJJ$14, Raw!$F:$F, Dispositions!$C23, Raw!$H:$H, "E16")</f>
        <v>0</v>
      </c>
      <c r="AJK23" s="52">
        <f>SUMIFS(Raw!$I:$I, Raw!$A:$A, Dispositions!AJK$14, Raw!$F:$F, Dispositions!$C23, Raw!$H:$H, "E16")</f>
        <v>0</v>
      </c>
      <c r="AJL23" s="53">
        <f>SUMIFS(Raw!$I:$I, Raw!$A:$A, Dispositions!AJL$14, Raw!$F:$F, Dispositions!$C23, Raw!$H:$H, "E16")</f>
        <v>0</v>
      </c>
      <c r="AJN23" s="51">
        <f>SUMIFS(Raw!$I:$I, Raw!$A:$A, Dispositions!AJN$14, Raw!$F:$F, Dispositions!$C23, Raw!$H:$H, "E18")</f>
        <v>0</v>
      </c>
      <c r="AJO23" s="52">
        <f>SUMIFS(Raw!$I:$I, Raw!$A:$A, Dispositions!AJO$14, Raw!$F:$F, Dispositions!$C23, Raw!$H:$H, "E18")</f>
        <v>0</v>
      </c>
      <c r="AJP23" s="52">
        <f>SUMIFS(Raw!$I:$I, Raw!$A:$A, Dispositions!AJP$14, Raw!$F:$F, Dispositions!$C23, Raw!$H:$H, "E18")</f>
        <v>0</v>
      </c>
      <c r="AJQ23" s="52">
        <f>SUMIFS(Raw!$I:$I, Raw!$A:$A, Dispositions!AJQ$14, Raw!$F:$F, Dispositions!$C23, Raw!$H:$H, "E18")</f>
        <v>0</v>
      </c>
      <c r="AJR23" s="52">
        <f>SUMIFS(Raw!$I:$I, Raw!$A:$A, Dispositions!AJR$14, Raw!$F:$F, Dispositions!$C23, Raw!$H:$H, "E18")</f>
        <v>0</v>
      </c>
      <c r="AJS23" s="52">
        <f>SUMIFS(Raw!$I:$I, Raw!$A:$A, Dispositions!AJS$14, Raw!$F:$F, Dispositions!$C23, Raw!$H:$H, "E18")</f>
        <v>0</v>
      </c>
      <c r="AJT23" s="53">
        <f>SUMIFS(Raw!$I:$I, Raw!$A:$A, Dispositions!AJT$14, Raw!$F:$F, Dispositions!$C23, Raw!$H:$H, "E18")</f>
        <v>0</v>
      </c>
      <c r="AJV23" s="51">
        <f>SUMIFS(Raw!$I:$I, Raw!$A:$A, Dispositions!AJV$14, Raw!$F:$F, Dispositions!$C23, Raw!$H:$H, "E34")</f>
        <v>0</v>
      </c>
      <c r="AJW23" s="52">
        <f>SUMIFS(Raw!$I:$I, Raw!$A:$A, Dispositions!AJW$14, Raw!$F:$F, Dispositions!$C23, Raw!$H:$H, "E34")</f>
        <v>0</v>
      </c>
      <c r="AJX23" s="52">
        <f>SUMIFS(Raw!$I:$I, Raw!$A:$A, Dispositions!AJX$14, Raw!$F:$F, Dispositions!$C23, Raw!$H:$H, "E34")</f>
        <v>0</v>
      </c>
      <c r="AJY23" s="52">
        <f>SUMIFS(Raw!$I:$I, Raw!$A:$A, Dispositions!AJY$14, Raw!$F:$F, Dispositions!$C23, Raw!$H:$H, "E34")</f>
        <v>0</v>
      </c>
      <c r="AJZ23" s="52">
        <f>SUMIFS(Raw!$I:$I, Raw!$A:$A, Dispositions!AJZ$14, Raw!$F:$F, Dispositions!$C23, Raw!$H:$H, "E34")</f>
        <v>0</v>
      </c>
      <c r="AKA23" s="52">
        <f>SUMIFS(Raw!$I:$I, Raw!$A:$A, Dispositions!AKA$14, Raw!$F:$F, Dispositions!$C23, Raw!$H:$H, "E34")</f>
        <v>0</v>
      </c>
      <c r="AKB23" s="53">
        <f>SUMIFS(Raw!$I:$I, Raw!$A:$A, Dispositions!AKB$14, Raw!$F:$F, Dispositions!$C23, Raw!$H:$H, "E34")</f>
        <v>0</v>
      </c>
      <c r="AKD23" s="51">
        <f>SUMIFS(Raw!$I:$I, Raw!$A:$A, Dispositions!AKD$14, Raw!$F:$F, Dispositions!$C23, Raw!$H:$H, "E02")</f>
        <v>0</v>
      </c>
      <c r="AKE23" s="52">
        <f>SUMIFS(Raw!$I:$I, Raw!$A:$A, Dispositions!AKE$14, Raw!$F:$F, Dispositions!$C23, Raw!$H:$H, "E02")</f>
        <v>0</v>
      </c>
      <c r="AKF23" s="52">
        <f>SUMIFS(Raw!$I:$I, Raw!$A:$A, Dispositions!AKF$14, Raw!$F:$F, Dispositions!$C23, Raw!$H:$H, "E02")</f>
        <v>0</v>
      </c>
      <c r="AKG23" s="52">
        <f>SUMIFS(Raw!$I:$I, Raw!$A:$A, Dispositions!AKG$14, Raw!$F:$F, Dispositions!$C23, Raw!$H:$H, "E02")</f>
        <v>0</v>
      </c>
      <c r="AKH23" s="52">
        <f>SUMIFS(Raw!$I:$I, Raw!$A:$A, Dispositions!AKH$14, Raw!$F:$F, Dispositions!$C23, Raw!$H:$H, "E02")</f>
        <v>0</v>
      </c>
      <c r="AKI23" s="52">
        <f>SUMIFS(Raw!$I:$I, Raw!$A:$A, Dispositions!AKI$14, Raw!$F:$F, Dispositions!$C23, Raw!$H:$H, "E02")</f>
        <v>0</v>
      </c>
      <c r="AKJ23" s="53">
        <f>SUMIFS(Raw!$I:$I, Raw!$A:$A, Dispositions!AKJ$14, Raw!$F:$F, Dispositions!$C23, Raw!$H:$H, "E02")</f>
        <v>0</v>
      </c>
      <c r="AKL23" s="51">
        <f>SUMIFS(Raw!$I:$I, Raw!$A:$A, Dispositions!AKL$14, Raw!$F:$F, Dispositions!$C23, Raw!$H:$H, "E03")</f>
        <v>0</v>
      </c>
      <c r="AKM23" s="52">
        <f>SUMIFS(Raw!$I:$I, Raw!$A:$A, Dispositions!AKM$14, Raw!$F:$F, Dispositions!$C23, Raw!$H:$H, "E03")</f>
        <v>0</v>
      </c>
      <c r="AKN23" s="52">
        <f>SUMIFS(Raw!$I:$I, Raw!$A:$A, Dispositions!AKN$14, Raw!$F:$F, Dispositions!$C23, Raw!$H:$H, "E03")</f>
        <v>0</v>
      </c>
      <c r="AKO23" s="52">
        <f>SUMIFS(Raw!$I:$I, Raw!$A:$A, Dispositions!AKO$14, Raw!$F:$F, Dispositions!$C23, Raw!$H:$H, "E03")</f>
        <v>0</v>
      </c>
      <c r="AKP23" s="52">
        <f>SUMIFS(Raw!$I:$I, Raw!$A:$A, Dispositions!AKP$14, Raw!$F:$F, Dispositions!$C23, Raw!$H:$H, "E03")</f>
        <v>0</v>
      </c>
      <c r="AKQ23" s="52">
        <f>SUMIFS(Raw!$I:$I, Raw!$A:$A, Dispositions!AKQ$14, Raw!$F:$F, Dispositions!$C23, Raw!$H:$H, "E03")</f>
        <v>0</v>
      </c>
      <c r="AKR23" s="53">
        <f>SUMIFS(Raw!$I:$I, Raw!$A:$A, Dispositions!AKR$14, Raw!$F:$F, Dispositions!$C23, Raw!$H:$H, "E03")</f>
        <v>0</v>
      </c>
      <c r="AKT23" s="51">
        <f>SUMIFS(Raw!$I:$I, Raw!$A:$A, Dispositions!AKT$14, Raw!$F:$F, Dispositions!$C23, Raw!$H:$H, "E05")</f>
        <v>0</v>
      </c>
      <c r="AKU23" s="52">
        <f>SUMIFS(Raw!$I:$I, Raw!$A:$A, Dispositions!AKU$14, Raw!$F:$F, Dispositions!$C23, Raw!$H:$H, "E05")</f>
        <v>0</v>
      </c>
      <c r="AKV23" s="52">
        <f>SUMIFS(Raw!$I:$I, Raw!$A:$A, Dispositions!AKV$14, Raw!$F:$F, Dispositions!$C23, Raw!$H:$H, "E05")</f>
        <v>0</v>
      </c>
      <c r="AKW23" s="52">
        <f>SUMIFS(Raw!$I:$I, Raw!$A:$A, Dispositions!AKW$14, Raw!$F:$F, Dispositions!$C23, Raw!$H:$H, "E05")</f>
        <v>0</v>
      </c>
      <c r="AKX23" s="52">
        <f>SUMIFS(Raw!$I:$I, Raw!$A:$A, Dispositions!AKX$14, Raw!$F:$F, Dispositions!$C23, Raw!$H:$H, "E05")</f>
        <v>0</v>
      </c>
      <c r="AKY23" s="52">
        <f>SUMIFS(Raw!$I:$I, Raw!$A:$A, Dispositions!AKY$14, Raw!$F:$F, Dispositions!$C23, Raw!$H:$H, "E05")</f>
        <v>0</v>
      </c>
      <c r="AKZ23" s="53">
        <f>SUMIFS(Raw!$I:$I, Raw!$A:$A, Dispositions!AKZ$14, Raw!$F:$F, Dispositions!$C23, Raw!$H:$H, "E05")</f>
        <v>0</v>
      </c>
      <c r="ALB23" s="51">
        <f>SUMIFS(Raw!$I:$I, Raw!$A:$A, Dispositions!ALB$14, Raw!$F:$F, Dispositions!$C23, Raw!$H:$H, "E12")</f>
        <v>0</v>
      </c>
      <c r="ALC23" s="52">
        <f>SUMIFS(Raw!$I:$I, Raw!$A:$A, Dispositions!ALC$14, Raw!$F:$F, Dispositions!$C23, Raw!$H:$H, "E12")</f>
        <v>0</v>
      </c>
      <c r="ALD23" s="52">
        <f>SUMIFS(Raw!$I:$I, Raw!$A:$A, Dispositions!ALD$14, Raw!$F:$F, Dispositions!$C23, Raw!$H:$H, "E12")</f>
        <v>0</v>
      </c>
      <c r="ALE23" s="52">
        <f>SUMIFS(Raw!$I:$I, Raw!$A:$A, Dispositions!ALE$14, Raw!$F:$F, Dispositions!$C23, Raw!$H:$H, "E12")</f>
        <v>0</v>
      </c>
      <c r="ALF23" s="52">
        <f>SUMIFS(Raw!$I:$I, Raw!$A:$A, Dispositions!ALF$14, Raw!$F:$F, Dispositions!$C23, Raw!$H:$H, "E12")</f>
        <v>0</v>
      </c>
      <c r="ALG23" s="52">
        <f>SUMIFS(Raw!$I:$I, Raw!$A:$A, Dispositions!ALG$14, Raw!$F:$F, Dispositions!$C23, Raw!$H:$H, "E12")</f>
        <v>0</v>
      </c>
      <c r="ALH23" s="53">
        <f>SUMIFS(Raw!$I:$I, Raw!$A:$A, Dispositions!ALH$14, Raw!$F:$F, Dispositions!$C23, Raw!$H:$H, "E12")</f>
        <v>0</v>
      </c>
      <c r="ALJ23" s="51">
        <f>SUMIFS(Raw!$I:$I, Raw!$A:$A, Dispositions!ALJ$14, Raw!$F:$F, Dispositions!$C23, Raw!$H:$H, "E13")</f>
        <v>0</v>
      </c>
      <c r="ALK23" s="52">
        <f>SUMIFS(Raw!$I:$I, Raw!$A:$A, Dispositions!ALK$14, Raw!$F:$F, Dispositions!$C23, Raw!$H:$H, "E13")</f>
        <v>0</v>
      </c>
      <c r="ALL23" s="52">
        <f>SUMIFS(Raw!$I:$I, Raw!$A:$A, Dispositions!ALL$14, Raw!$F:$F, Dispositions!$C23, Raw!$H:$H, "E13")</f>
        <v>0</v>
      </c>
      <c r="ALM23" s="52">
        <f>SUMIFS(Raw!$I:$I, Raw!$A:$A, Dispositions!ALM$14, Raw!$F:$F, Dispositions!$C23, Raw!$H:$H, "E13")</f>
        <v>0</v>
      </c>
      <c r="ALN23" s="52">
        <f>SUMIFS(Raw!$I:$I, Raw!$A:$A, Dispositions!ALN$14, Raw!$F:$F, Dispositions!$C23, Raw!$H:$H, "E13")</f>
        <v>0</v>
      </c>
      <c r="ALO23" s="52">
        <f>SUMIFS(Raw!$I:$I, Raw!$A:$A, Dispositions!ALO$14, Raw!$F:$F, Dispositions!$C23, Raw!$H:$H, "E13")</f>
        <v>0</v>
      </c>
      <c r="ALP23" s="53">
        <f>SUMIFS(Raw!$I:$I, Raw!$A:$A, Dispositions!ALP$14, Raw!$F:$F, Dispositions!$C23, Raw!$H:$H, "E13")</f>
        <v>0</v>
      </c>
      <c r="ALR23" s="51">
        <f>SUMIFS(Raw!$I:$I, Raw!$A:$A, Dispositions!ALR$14, Raw!$F:$F, Dispositions!$C23, Raw!$H:$H, "E14")</f>
        <v>0</v>
      </c>
      <c r="ALS23" s="52">
        <f>SUMIFS(Raw!$I:$I, Raw!$A:$A, Dispositions!ALS$14, Raw!$F:$F, Dispositions!$C23, Raw!$H:$H, "E14")</f>
        <v>0</v>
      </c>
      <c r="ALT23" s="52">
        <f>SUMIFS(Raw!$I:$I, Raw!$A:$A, Dispositions!ALT$14, Raw!$F:$F, Dispositions!$C23, Raw!$H:$H, "E14")</f>
        <v>0</v>
      </c>
      <c r="ALU23" s="52">
        <f>SUMIFS(Raw!$I:$I, Raw!$A:$A, Dispositions!ALU$14, Raw!$F:$F, Dispositions!$C23, Raw!$H:$H, "E14")</f>
        <v>0</v>
      </c>
      <c r="ALV23" s="52">
        <f>SUMIFS(Raw!$I:$I, Raw!$A:$A, Dispositions!ALV$14, Raw!$F:$F, Dispositions!$C23, Raw!$H:$H, "E14")</f>
        <v>0</v>
      </c>
      <c r="ALW23" s="52">
        <f>SUMIFS(Raw!$I:$I, Raw!$A:$A, Dispositions!ALW$14, Raw!$F:$F, Dispositions!$C23, Raw!$H:$H, "E14")</f>
        <v>0</v>
      </c>
      <c r="ALX23" s="53">
        <f>SUMIFS(Raw!$I:$I, Raw!$A:$A, Dispositions!ALX$14, Raw!$F:$F, Dispositions!$C23, Raw!$H:$H, "E14")</f>
        <v>0</v>
      </c>
      <c r="ALZ23" s="51">
        <f>SUMIFS(Raw!$I:$I, Raw!$A:$A, Dispositions!ALZ$14, Raw!$F:$F, Dispositions!$C23, Raw!$H:$H, "E15")</f>
        <v>0</v>
      </c>
      <c r="AMA23" s="52">
        <f>SUMIFS(Raw!$I:$I, Raw!$A:$A, Dispositions!AMA$14, Raw!$F:$F, Dispositions!$C23, Raw!$H:$H, "E15")</f>
        <v>0</v>
      </c>
      <c r="AMB23" s="52">
        <f>SUMIFS(Raw!$I:$I, Raw!$A:$A, Dispositions!AMB$14, Raw!$F:$F, Dispositions!$C23, Raw!$H:$H, "E15")</f>
        <v>0</v>
      </c>
      <c r="AMC23" s="52">
        <f>SUMIFS(Raw!$I:$I, Raw!$A:$A, Dispositions!AMC$14, Raw!$F:$F, Dispositions!$C23, Raw!$H:$H, "E15")</f>
        <v>0</v>
      </c>
      <c r="AMD23" s="52">
        <f>SUMIFS(Raw!$I:$I, Raw!$A:$A, Dispositions!AMD$14, Raw!$F:$F, Dispositions!$C23, Raw!$H:$H, "E15")</f>
        <v>0</v>
      </c>
      <c r="AME23" s="52">
        <f>SUMIFS(Raw!$I:$I, Raw!$A:$A, Dispositions!AME$14, Raw!$F:$F, Dispositions!$C23, Raw!$H:$H, "E15")</f>
        <v>0</v>
      </c>
      <c r="AMF23" s="53">
        <f>SUMIFS(Raw!$I:$I, Raw!$A:$A, Dispositions!AMF$14, Raw!$F:$F, Dispositions!$C23, Raw!$H:$H, "E15")</f>
        <v>0</v>
      </c>
      <c r="AMH23" s="51">
        <f>SUMIFS(Raw!$I:$I, Raw!$A:$A, Dispositions!AMH$14, Raw!$F:$F, Dispositions!$C23, Raw!$H:$H, "E16")</f>
        <v>0</v>
      </c>
      <c r="AMI23" s="52">
        <f>SUMIFS(Raw!$I:$I, Raw!$A:$A, Dispositions!AMI$14, Raw!$F:$F, Dispositions!$C23, Raw!$H:$H, "E16")</f>
        <v>0</v>
      </c>
      <c r="AMJ23" s="52">
        <f>SUMIFS(Raw!$I:$I, Raw!$A:$A, Dispositions!AMJ$14, Raw!$F:$F, Dispositions!$C23, Raw!$H:$H, "E16")</f>
        <v>0</v>
      </c>
      <c r="AMK23" s="52">
        <f>SUMIFS(Raw!$I:$I, Raw!$A:$A, Dispositions!AMK$14, Raw!$F:$F, Dispositions!$C23, Raw!$H:$H, "E16")</f>
        <v>0</v>
      </c>
      <c r="AML23" s="52">
        <f>SUMIFS(Raw!$I:$I, Raw!$A:$A, Dispositions!AML$14, Raw!$F:$F, Dispositions!$C23, Raw!$H:$H, "E16")</f>
        <v>0</v>
      </c>
      <c r="AMM23" s="52">
        <f>SUMIFS(Raw!$I:$I, Raw!$A:$A, Dispositions!AMM$14, Raw!$F:$F, Dispositions!$C23, Raw!$H:$H, "E16")</f>
        <v>0</v>
      </c>
      <c r="AMN23" s="53">
        <f>SUMIFS(Raw!$I:$I, Raw!$A:$A, Dispositions!AMN$14, Raw!$F:$F, Dispositions!$C23, Raw!$H:$H, "E16")</f>
        <v>0</v>
      </c>
      <c r="AMP23" s="51">
        <f>SUMIFS(Raw!$I:$I, Raw!$A:$A, Dispositions!AMP$14, Raw!$F:$F, Dispositions!$C23, Raw!$H:$H, "E18")</f>
        <v>0</v>
      </c>
      <c r="AMQ23" s="52">
        <f>SUMIFS(Raw!$I:$I, Raw!$A:$A, Dispositions!AMQ$14, Raw!$F:$F, Dispositions!$C23, Raw!$H:$H, "E18")</f>
        <v>0</v>
      </c>
      <c r="AMR23" s="52">
        <f>SUMIFS(Raw!$I:$I, Raw!$A:$A, Dispositions!AMR$14, Raw!$F:$F, Dispositions!$C23, Raw!$H:$H, "E18")</f>
        <v>0</v>
      </c>
      <c r="AMS23" s="52">
        <f>SUMIFS(Raw!$I:$I, Raw!$A:$A, Dispositions!AMS$14, Raw!$F:$F, Dispositions!$C23, Raw!$H:$H, "E18")</f>
        <v>0</v>
      </c>
      <c r="AMT23" s="52">
        <f>SUMIFS(Raw!$I:$I, Raw!$A:$A, Dispositions!AMT$14, Raw!$F:$F, Dispositions!$C23, Raw!$H:$H, "E18")</f>
        <v>0</v>
      </c>
      <c r="AMU23" s="52">
        <f>SUMIFS(Raw!$I:$I, Raw!$A:$A, Dispositions!AMU$14, Raw!$F:$F, Dispositions!$C23, Raw!$H:$H, "E18")</f>
        <v>0</v>
      </c>
      <c r="AMV23" s="53">
        <f>SUMIFS(Raw!$I:$I, Raw!$A:$A, Dispositions!AMV$14, Raw!$F:$F, Dispositions!$C23, Raw!$H:$H, "E18")</f>
        <v>0</v>
      </c>
      <c r="AMX23" s="51">
        <f>SUMIFS(Raw!$I:$I, Raw!$A:$A, Dispositions!AMX$14, Raw!$F:$F, Dispositions!$C23, Raw!$H:$H, "E34")</f>
        <v>0</v>
      </c>
      <c r="AMY23" s="52">
        <f>SUMIFS(Raw!$I:$I, Raw!$A:$A, Dispositions!AMY$14, Raw!$F:$F, Dispositions!$C23, Raw!$H:$H, "E34")</f>
        <v>0</v>
      </c>
      <c r="AMZ23" s="52">
        <f>SUMIFS(Raw!$I:$I, Raw!$A:$A, Dispositions!AMZ$14, Raw!$F:$F, Dispositions!$C23, Raw!$H:$H, "E34")</f>
        <v>0</v>
      </c>
      <c r="ANA23" s="52">
        <f>SUMIFS(Raw!$I:$I, Raw!$A:$A, Dispositions!ANA$14, Raw!$F:$F, Dispositions!$C23, Raw!$H:$H, "E34")</f>
        <v>0</v>
      </c>
      <c r="ANB23" s="52">
        <f>SUMIFS(Raw!$I:$I, Raw!$A:$A, Dispositions!ANB$14, Raw!$F:$F, Dispositions!$C23, Raw!$H:$H, "E34")</f>
        <v>0</v>
      </c>
      <c r="ANC23" s="52">
        <f>SUMIFS(Raw!$I:$I, Raw!$A:$A, Dispositions!ANC$14, Raw!$F:$F, Dispositions!$C23, Raw!$H:$H, "E34")</f>
        <v>0</v>
      </c>
      <c r="AND23" s="53">
        <f>SUMIFS(Raw!$I:$I, Raw!$A:$A, Dispositions!AND$14, Raw!$F:$F, Dispositions!$C23, Raw!$H:$H, "E34")</f>
        <v>0</v>
      </c>
      <c r="ANF23" s="51">
        <f>SUMIFS(Raw!$I:$I, Raw!$A:$A, Dispositions!ANF$14, Raw!$F:$F, Dispositions!$C23, Raw!$H:$H, "E02")</f>
        <v>0</v>
      </c>
      <c r="ANG23" s="52">
        <f>SUMIFS(Raw!$I:$I, Raw!$A:$A, Dispositions!ANG$14, Raw!$F:$F, Dispositions!$C23, Raw!$H:$H, "E02")</f>
        <v>0</v>
      </c>
      <c r="ANH23" s="52">
        <f>SUMIFS(Raw!$I:$I, Raw!$A:$A, Dispositions!ANH$14, Raw!$F:$F, Dispositions!$C23, Raw!$H:$H, "E02")</f>
        <v>0</v>
      </c>
      <c r="ANI23" s="52">
        <f>SUMIFS(Raw!$I:$I, Raw!$A:$A, Dispositions!ANI$14, Raw!$F:$F, Dispositions!$C23, Raw!$H:$H, "E02")</f>
        <v>0</v>
      </c>
      <c r="ANJ23" s="52">
        <f>SUMIFS(Raw!$I:$I, Raw!$A:$A, Dispositions!ANJ$14, Raw!$F:$F, Dispositions!$C23, Raw!$H:$H, "E02")</f>
        <v>0</v>
      </c>
      <c r="ANK23" s="52">
        <f>SUMIFS(Raw!$I:$I, Raw!$A:$A, Dispositions!ANK$14, Raw!$F:$F, Dispositions!$C23, Raw!$H:$H, "E02")</f>
        <v>0</v>
      </c>
      <c r="ANL23" s="53">
        <f>SUMIFS(Raw!$I:$I, Raw!$A:$A, Dispositions!ANL$14, Raw!$F:$F, Dispositions!$C23, Raw!$H:$H, "E02")</f>
        <v>0</v>
      </c>
      <c r="ANN23" s="51">
        <f>SUMIFS(Raw!$I:$I, Raw!$A:$A, Dispositions!ANN$14, Raw!$F:$F, Dispositions!$C23, Raw!$H:$H, "E03")</f>
        <v>0</v>
      </c>
      <c r="ANO23" s="52">
        <f>SUMIFS(Raw!$I:$I, Raw!$A:$A, Dispositions!ANO$14, Raw!$F:$F, Dispositions!$C23, Raw!$H:$H, "E03")</f>
        <v>0</v>
      </c>
      <c r="ANP23" s="52">
        <f>SUMIFS(Raw!$I:$I, Raw!$A:$A, Dispositions!ANP$14, Raw!$F:$F, Dispositions!$C23, Raw!$H:$H, "E03")</f>
        <v>0</v>
      </c>
      <c r="ANQ23" s="52">
        <f>SUMIFS(Raw!$I:$I, Raw!$A:$A, Dispositions!ANQ$14, Raw!$F:$F, Dispositions!$C23, Raw!$H:$H, "E03")</f>
        <v>0</v>
      </c>
      <c r="ANR23" s="52">
        <f>SUMIFS(Raw!$I:$I, Raw!$A:$A, Dispositions!ANR$14, Raw!$F:$F, Dispositions!$C23, Raw!$H:$H, "E03")</f>
        <v>0</v>
      </c>
      <c r="ANS23" s="52">
        <f>SUMIFS(Raw!$I:$I, Raw!$A:$A, Dispositions!ANS$14, Raw!$F:$F, Dispositions!$C23, Raw!$H:$H, "E03")</f>
        <v>0</v>
      </c>
      <c r="ANT23" s="53">
        <f>SUMIFS(Raw!$I:$I, Raw!$A:$A, Dispositions!ANT$14, Raw!$F:$F, Dispositions!$C23, Raw!$H:$H, "E03")</f>
        <v>0</v>
      </c>
      <c r="ANV23" s="51">
        <f>SUMIFS(Raw!$I:$I, Raw!$A:$A, Dispositions!ANV$14, Raw!$F:$F, Dispositions!$C23, Raw!$H:$H, "E05")</f>
        <v>0</v>
      </c>
      <c r="ANW23" s="52">
        <f>SUMIFS(Raw!$I:$I, Raw!$A:$A, Dispositions!ANW$14, Raw!$F:$F, Dispositions!$C23, Raw!$H:$H, "E05")</f>
        <v>0</v>
      </c>
      <c r="ANX23" s="52">
        <f>SUMIFS(Raw!$I:$I, Raw!$A:$A, Dispositions!ANX$14, Raw!$F:$F, Dispositions!$C23, Raw!$H:$H, "E05")</f>
        <v>0</v>
      </c>
      <c r="ANY23" s="52">
        <f>SUMIFS(Raw!$I:$I, Raw!$A:$A, Dispositions!ANY$14, Raw!$F:$F, Dispositions!$C23, Raw!$H:$H, "E05")</f>
        <v>0</v>
      </c>
      <c r="ANZ23" s="52">
        <f>SUMIFS(Raw!$I:$I, Raw!$A:$A, Dispositions!ANZ$14, Raw!$F:$F, Dispositions!$C23, Raw!$H:$H, "E05")</f>
        <v>0</v>
      </c>
      <c r="AOA23" s="52">
        <f>SUMIFS(Raw!$I:$I, Raw!$A:$A, Dispositions!AOA$14, Raw!$F:$F, Dispositions!$C23, Raw!$H:$H, "E05")</f>
        <v>0</v>
      </c>
      <c r="AOB23" s="53">
        <f>SUMIFS(Raw!$I:$I, Raw!$A:$A, Dispositions!AOB$14, Raw!$F:$F, Dispositions!$C23, Raw!$H:$H, "E05")</f>
        <v>0</v>
      </c>
      <c r="AOD23" s="51">
        <f>SUMIFS(Raw!$I:$I, Raw!$A:$A, Dispositions!AOD$14, Raw!$F:$F, Dispositions!$C23, Raw!$H:$H, "E12")</f>
        <v>0</v>
      </c>
      <c r="AOE23" s="52">
        <f>SUMIFS(Raw!$I:$I, Raw!$A:$A, Dispositions!AOE$14, Raw!$F:$F, Dispositions!$C23, Raw!$H:$H, "E12")</f>
        <v>0</v>
      </c>
      <c r="AOF23" s="52">
        <f>SUMIFS(Raw!$I:$I, Raw!$A:$A, Dispositions!AOF$14, Raw!$F:$F, Dispositions!$C23, Raw!$H:$H, "E12")</f>
        <v>0</v>
      </c>
      <c r="AOG23" s="52">
        <f>SUMIFS(Raw!$I:$I, Raw!$A:$A, Dispositions!AOG$14, Raw!$F:$F, Dispositions!$C23, Raw!$H:$H, "E12")</f>
        <v>0</v>
      </c>
      <c r="AOH23" s="52">
        <f>SUMIFS(Raw!$I:$I, Raw!$A:$A, Dispositions!AOH$14, Raw!$F:$F, Dispositions!$C23, Raw!$H:$H, "E12")</f>
        <v>0</v>
      </c>
      <c r="AOI23" s="52">
        <f>SUMIFS(Raw!$I:$I, Raw!$A:$A, Dispositions!AOI$14, Raw!$F:$F, Dispositions!$C23, Raw!$H:$H, "E12")</f>
        <v>0</v>
      </c>
      <c r="AOJ23" s="53">
        <f>SUMIFS(Raw!$I:$I, Raw!$A:$A, Dispositions!AOJ$14, Raw!$F:$F, Dispositions!$C23, Raw!$H:$H, "E12")</f>
        <v>0</v>
      </c>
      <c r="AOL23" s="51">
        <f>SUMIFS(Raw!$I:$I, Raw!$A:$A, Dispositions!AOL$14, Raw!$F:$F, Dispositions!$C23, Raw!$H:$H, "E13")</f>
        <v>0</v>
      </c>
      <c r="AOM23" s="52">
        <f>SUMIFS(Raw!$I:$I, Raw!$A:$A, Dispositions!AOM$14, Raw!$F:$F, Dispositions!$C23, Raw!$H:$H, "E13")</f>
        <v>0</v>
      </c>
      <c r="AON23" s="52">
        <f>SUMIFS(Raw!$I:$I, Raw!$A:$A, Dispositions!AON$14, Raw!$F:$F, Dispositions!$C23, Raw!$H:$H, "E13")</f>
        <v>0</v>
      </c>
      <c r="AOO23" s="52">
        <f>SUMIFS(Raw!$I:$I, Raw!$A:$A, Dispositions!AOO$14, Raw!$F:$F, Dispositions!$C23, Raw!$H:$H, "E13")</f>
        <v>0</v>
      </c>
      <c r="AOP23" s="52">
        <f>SUMIFS(Raw!$I:$I, Raw!$A:$A, Dispositions!AOP$14, Raw!$F:$F, Dispositions!$C23, Raw!$H:$H, "E13")</f>
        <v>0</v>
      </c>
      <c r="AOQ23" s="52">
        <f>SUMIFS(Raw!$I:$I, Raw!$A:$A, Dispositions!AOQ$14, Raw!$F:$F, Dispositions!$C23, Raw!$H:$H, "E13")</f>
        <v>0</v>
      </c>
      <c r="AOR23" s="53">
        <f>SUMIFS(Raw!$I:$I, Raw!$A:$A, Dispositions!AOR$14, Raw!$F:$F, Dispositions!$C23, Raw!$H:$H, "E13")</f>
        <v>0</v>
      </c>
      <c r="AOT23" s="51">
        <f>SUMIFS(Raw!$I:$I, Raw!$A:$A, Dispositions!AOT$14, Raw!$F:$F, Dispositions!$C23, Raw!$H:$H, "E14")</f>
        <v>0</v>
      </c>
      <c r="AOU23" s="52">
        <f>SUMIFS(Raw!$I:$I, Raw!$A:$A, Dispositions!AOU$14, Raw!$F:$F, Dispositions!$C23, Raw!$H:$H, "E14")</f>
        <v>0</v>
      </c>
      <c r="AOV23" s="52">
        <f>SUMIFS(Raw!$I:$I, Raw!$A:$A, Dispositions!AOV$14, Raw!$F:$F, Dispositions!$C23, Raw!$H:$H, "E14")</f>
        <v>0</v>
      </c>
      <c r="AOW23" s="52">
        <f>SUMIFS(Raw!$I:$I, Raw!$A:$A, Dispositions!AOW$14, Raw!$F:$F, Dispositions!$C23, Raw!$H:$H, "E14")</f>
        <v>0</v>
      </c>
      <c r="AOX23" s="52">
        <f>SUMIFS(Raw!$I:$I, Raw!$A:$A, Dispositions!AOX$14, Raw!$F:$F, Dispositions!$C23, Raw!$H:$H, "E14")</f>
        <v>0</v>
      </c>
      <c r="AOY23" s="52">
        <f>SUMIFS(Raw!$I:$I, Raw!$A:$A, Dispositions!AOY$14, Raw!$F:$F, Dispositions!$C23, Raw!$H:$H, "E14")</f>
        <v>0</v>
      </c>
      <c r="AOZ23" s="53">
        <f>SUMIFS(Raw!$I:$I, Raw!$A:$A, Dispositions!AOZ$14, Raw!$F:$F, Dispositions!$C23, Raw!$H:$H, "E14")</f>
        <v>0</v>
      </c>
      <c r="APB23" s="51">
        <f>SUMIFS(Raw!$I:$I, Raw!$A:$A, Dispositions!APB$14, Raw!$F:$F, Dispositions!$C23, Raw!$H:$H, "E15")</f>
        <v>0</v>
      </c>
      <c r="APC23" s="52">
        <f>SUMIFS(Raw!$I:$I, Raw!$A:$A, Dispositions!APC$14, Raw!$F:$F, Dispositions!$C23, Raw!$H:$H, "E15")</f>
        <v>0</v>
      </c>
      <c r="APD23" s="52">
        <f>SUMIFS(Raw!$I:$I, Raw!$A:$A, Dispositions!APD$14, Raw!$F:$F, Dispositions!$C23, Raw!$H:$H, "E15")</f>
        <v>0</v>
      </c>
      <c r="APE23" s="52">
        <f>SUMIFS(Raw!$I:$I, Raw!$A:$A, Dispositions!APE$14, Raw!$F:$F, Dispositions!$C23, Raw!$H:$H, "E15")</f>
        <v>0</v>
      </c>
      <c r="APF23" s="52">
        <f>SUMIFS(Raw!$I:$I, Raw!$A:$A, Dispositions!APF$14, Raw!$F:$F, Dispositions!$C23, Raw!$H:$H, "E15")</f>
        <v>0</v>
      </c>
      <c r="APG23" s="52">
        <f>SUMIFS(Raw!$I:$I, Raw!$A:$A, Dispositions!APG$14, Raw!$F:$F, Dispositions!$C23, Raw!$H:$H, "E15")</f>
        <v>0</v>
      </c>
      <c r="APH23" s="53">
        <f>SUMIFS(Raw!$I:$I, Raw!$A:$A, Dispositions!APH$14, Raw!$F:$F, Dispositions!$C23, Raw!$H:$H, "E15")</f>
        <v>0</v>
      </c>
      <c r="APJ23" s="51">
        <f>SUMIFS(Raw!$I:$I, Raw!$A:$A, Dispositions!APJ$14, Raw!$F:$F, Dispositions!$C23, Raw!$H:$H, "E16")</f>
        <v>0</v>
      </c>
      <c r="APK23" s="52">
        <f>SUMIFS(Raw!$I:$I, Raw!$A:$A, Dispositions!APK$14, Raw!$F:$F, Dispositions!$C23, Raw!$H:$H, "E16")</f>
        <v>0</v>
      </c>
      <c r="APL23" s="52">
        <f>SUMIFS(Raw!$I:$I, Raw!$A:$A, Dispositions!APL$14, Raw!$F:$F, Dispositions!$C23, Raw!$H:$H, "E16")</f>
        <v>0</v>
      </c>
      <c r="APM23" s="52">
        <f>SUMIFS(Raw!$I:$I, Raw!$A:$A, Dispositions!APM$14, Raw!$F:$F, Dispositions!$C23, Raw!$H:$H, "E16")</f>
        <v>0</v>
      </c>
      <c r="APN23" s="52">
        <f>SUMIFS(Raw!$I:$I, Raw!$A:$A, Dispositions!APN$14, Raw!$F:$F, Dispositions!$C23, Raw!$H:$H, "E16")</f>
        <v>0</v>
      </c>
      <c r="APO23" s="52">
        <f>SUMIFS(Raw!$I:$I, Raw!$A:$A, Dispositions!APO$14, Raw!$F:$F, Dispositions!$C23, Raw!$H:$H, "E16")</f>
        <v>0</v>
      </c>
      <c r="APP23" s="53">
        <f>SUMIFS(Raw!$I:$I, Raw!$A:$A, Dispositions!APP$14, Raw!$F:$F, Dispositions!$C23, Raw!$H:$H, "E16")</f>
        <v>0</v>
      </c>
      <c r="APR23" s="51">
        <f>SUMIFS(Raw!$I:$I, Raw!$A:$A, Dispositions!APR$14, Raw!$F:$F, Dispositions!$C23, Raw!$H:$H, "E18")</f>
        <v>0</v>
      </c>
      <c r="APS23" s="52">
        <f>SUMIFS(Raw!$I:$I, Raw!$A:$A, Dispositions!APS$14, Raw!$F:$F, Dispositions!$C23, Raw!$H:$H, "E18")</f>
        <v>0</v>
      </c>
      <c r="APT23" s="52">
        <f>SUMIFS(Raw!$I:$I, Raw!$A:$A, Dispositions!APT$14, Raw!$F:$F, Dispositions!$C23, Raw!$H:$H, "E18")</f>
        <v>0</v>
      </c>
      <c r="APU23" s="52">
        <f>SUMIFS(Raw!$I:$I, Raw!$A:$A, Dispositions!APU$14, Raw!$F:$F, Dispositions!$C23, Raw!$H:$H, "E18")</f>
        <v>0</v>
      </c>
      <c r="APV23" s="52">
        <f>SUMIFS(Raw!$I:$I, Raw!$A:$A, Dispositions!APV$14, Raw!$F:$F, Dispositions!$C23, Raw!$H:$H, "E18")</f>
        <v>0</v>
      </c>
      <c r="APW23" s="52">
        <f>SUMIFS(Raw!$I:$I, Raw!$A:$A, Dispositions!APW$14, Raw!$F:$F, Dispositions!$C23, Raw!$H:$H, "E18")</f>
        <v>0</v>
      </c>
      <c r="APX23" s="53">
        <f>SUMIFS(Raw!$I:$I, Raw!$A:$A, Dispositions!APX$14, Raw!$F:$F, Dispositions!$C23, Raw!$H:$H, "E18")</f>
        <v>0</v>
      </c>
      <c r="APZ23" s="51">
        <f>SUMIFS(Raw!$I:$I, Raw!$A:$A, Dispositions!APZ$14, Raw!$F:$F, Dispositions!$C23, Raw!$H:$H, "E34")</f>
        <v>0</v>
      </c>
      <c r="AQA23" s="52">
        <f>SUMIFS(Raw!$I:$I, Raw!$A:$A, Dispositions!AQA$14, Raw!$F:$F, Dispositions!$C23, Raw!$H:$H, "E34")</f>
        <v>0</v>
      </c>
      <c r="AQB23" s="52">
        <f>SUMIFS(Raw!$I:$I, Raw!$A:$A, Dispositions!AQB$14, Raw!$F:$F, Dispositions!$C23, Raw!$H:$H, "E34")</f>
        <v>0</v>
      </c>
      <c r="AQC23" s="52">
        <f>SUMIFS(Raw!$I:$I, Raw!$A:$A, Dispositions!AQC$14, Raw!$F:$F, Dispositions!$C23, Raw!$H:$H, "E34")</f>
        <v>0</v>
      </c>
      <c r="AQD23" s="52">
        <f>SUMIFS(Raw!$I:$I, Raw!$A:$A, Dispositions!AQD$14, Raw!$F:$F, Dispositions!$C23, Raw!$H:$H, "E34")</f>
        <v>0</v>
      </c>
      <c r="AQE23" s="52">
        <f>SUMIFS(Raw!$I:$I, Raw!$A:$A, Dispositions!AQE$14, Raw!$F:$F, Dispositions!$C23, Raw!$H:$H, "E34")</f>
        <v>0</v>
      </c>
      <c r="AQF23" s="53">
        <f>SUMIFS(Raw!$I:$I, Raw!$A:$A, Dispositions!AQF$14, Raw!$F:$F, Dispositions!$C23, Raw!$H:$H, "E34")</f>
        <v>0</v>
      </c>
      <c r="AQH23" s="51">
        <f>SUMIFS(Raw!$I:$I, Raw!$A:$A, Dispositions!AQH$14, Raw!$F:$F, Dispositions!$C23, Raw!$H:$H, "E02")</f>
        <v>0</v>
      </c>
      <c r="AQI23" s="52">
        <f>SUMIFS(Raw!$I:$I, Raw!$A:$A, Dispositions!AQI$14, Raw!$F:$F, Dispositions!$C23, Raw!$H:$H, "E02")</f>
        <v>0</v>
      </c>
      <c r="AQJ23" s="52">
        <f>SUMIFS(Raw!$I:$I, Raw!$A:$A, Dispositions!AQJ$14, Raw!$F:$F, Dispositions!$C23, Raw!$H:$H, "E02")</f>
        <v>0</v>
      </c>
      <c r="AQK23" s="52">
        <f>SUMIFS(Raw!$I:$I, Raw!$A:$A, Dispositions!AQK$14, Raw!$F:$F, Dispositions!$C23, Raw!$H:$H, "E02")</f>
        <v>0</v>
      </c>
      <c r="AQL23" s="52">
        <f>SUMIFS(Raw!$I:$I, Raw!$A:$A, Dispositions!AQL$14, Raw!$F:$F, Dispositions!$C23, Raw!$H:$H, "E02")</f>
        <v>0</v>
      </c>
      <c r="AQM23" s="52">
        <f>SUMIFS(Raw!$I:$I, Raw!$A:$A, Dispositions!AQM$14, Raw!$F:$F, Dispositions!$C23, Raw!$H:$H, "E02")</f>
        <v>0</v>
      </c>
      <c r="AQN23" s="53">
        <f>SUMIFS(Raw!$I:$I, Raw!$A:$A, Dispositions!AQN$14, Raw!$F:$F, Dispositions!$C23, Raw!$H:$H, "E02")</f>
        <v>0</v>
      </c>
      <c r="AQP23" s="51">
        <f>SUMIFS(Raw!$I:$I, Raw!$A:$A, Dispositions!AQP$14, Raw!$F:$F, Dispositions!$C23, Raw!$H:$H, "E03")</f>
        <v>0</v>
      </c>
      <c r="AQQ23" s="52">
        <f>SUMIFS(Raw!$I:$I, Raw!$A:$A, Dispositions!AQQ$14, Raw!$F:$F, Dispositions!$C23, Raw!$H:$H, "E03")</f>
        <v>0</v>
      </c>
      <c r="AQR23" s="52">
        <f>SUMIFS(Raw!$I:$I, Raw!$A:$A, Dispositions!AQR$14, Raw!$F:$F, Dispositions!$C23, Raw!$H:$H, "E03")</f>
        <v>0</v>
      </c>
      <c r="AQS23" s="52">
        <f>SUMIFS(Raw!$I:$I, Raw!$A:$A, Dispositions!AQS$14, Raw!$F:$F, Dispositions!$C23, Raw!$H:$H, "E03")</f>
        <v>0</v>
      </c>
      <c r="AQT23" s="52">
        <f>SUMIFS(Raw!$I:$I, Raw!$A:$A, Dispositions!AQT$14, Raw!$F:$F, Dispositions!$C23, Raw!$H:$H, "E03")</f>
        <v>0</v>
      </c>
      <c r="AQU23" s="52">
        <f>SUMIFS(Raw!$I:$I, Raw!$A:$A, Dispositions!AQU$14, Raw!$F:$F, Dispositions!$C23, Raw!$H:$H, "E03")</f>
        <v>0</v>
      </c>
      <c r="AQV23" s="53">
        <f>SUMIFS(Raw!$I:$I, Raw!$A:$A, Dispositions!AQV$14, Raw!$F:$F, Dispositions!$C23, Raw!$H:$H, "E03")</f>
        <v>0</v>
      </c>
      <c r="AQX23" s="51">
        <f>SUMIFS(Raw!$I:$I, Raw!$A:$A, Dispositions!AQX$14, Raw!$F:$F, Dispositions!$C23, Raw!$H:$H, "E05")</f>
        <v>0</v>
      </c>
      <c r="AQY23" s="52">
        <f>SUMIFS(Raw!$I:$I, Raw!$A:$A, Dispositions!AQY$14, Raw!$F:$F, Dispositions!$C23, Raw!$H:$H, "E05")</f>
        <v>0</v>
      </c>
      <c r="AQZ23" s="52">
        <f>SUMIFS(Raw!$I:$I, Raw!$A:$A, Dispositions!AQZ$14, Raw!$F:$F, Dispositions!$C23, Raw!$H:$H, "E05")</f>
        <v>0</v>
      </c>
      <c r="ARA23" s="52">
        <f>SUMIFS(Raw!$I:$I, Raw!$A:$A, Dispositions!ARA$14, Raw!$F:$F, Dispositions!$C23, Raw!$H:$H, "E05")</f>
        <v>0</v>
      </c>
      <c r="ARB23" s="52">
        <f>SUMIFS(Raw!$I:$I, Raw!$A:$A, Dispositions!ARB$14, Raw!$F:$F, Dispositions!$C23, Raw!$H:$H, "E05")</f>
        <v>0</v>
      </c>
      <c r="ARC23" s="52">
        <f>SUMIFS(Raw!$I:$I, Raw!$A:$A, Dispositions!ARC$14, Raw!$F:$F, Dispositions!$C23, Raw!$H:$H, "E05")</f>
        <v>0</v>
      </c>
      <c r="ARD23" s="53">
        <f>SUMIFS(Raw!$I:$I, Raw!$A:$A, Dispositions!ARD$14, Raw!$F:$F, Dispositions!$C23, Raw!$H:$H, "E05")</f>
        <v>0</v>
      </c>
      <c r="ARF23" s="51">
        <f>SUMIFS(Raw!$I:$I, Raw!$A:$A, Dispositions!ARF$14, Raw!$F:$F, Dispositions!$C23, Raw!$H:$H, "E12")</f>
        <v>0</v>
      </c>
      <c r="ARG23" s="52">
        <f>SUMIFS(Raw!$I:$I, Raw!$A:$A, Dispositions!ARG$14, Raw!$F:$F, Dispositions!$C23, Raw!$H:$H, "E12")</f>
        <v>0</v>
      </c>
      <c r="ARH23" s="52">
        <f>SUMIFS(Raw!$I:$I, Raw!$A:$A, Dispositions!ARH$14, Raw!$F:$F, Dispositions!$C23, Raw!$H:$H, "E12")</f>
        <v>0</v>
      </c>
      <c r="ARI23" s="52">
        <f>SUMIFS(Raw!$I:$I, Raw!$A:$A, Dispositions!ARI$14, Raw!$F:$F, Dispositions!$C23, Raw!$H:$H, "E12")</f>
        <v>0</v>
      </c>
      <c r="ARJ23" s="52">
        <f>SUMIFS(Raw!$I:$I, Raw!$A:$A, Dispositions!ARJ$14, Raw!$F:$F, Dispositions!$C23, Raw!$H:$H, "E12")</f>
        <v>0</v>
      </c>
      <c r="ARK23" s="52">
        <f>SUMIFS(Raw!$I:$I, Raw!$A:$A, Dispositions!ARK$14, Raw!$F:$F, Dispositions!$C23, Raw!$H:$H, "E12")</f>
        <v>0</v>
      </c>
      <c r="ARL23" s="53">
        <f>SUMIFS(Raw!$I:$I, Raw!$A:$A, Dispositions!ARL$14, Raw!$F:$F, Dispositions!$C23, Raw!$H:$H, "E12")</f>
        <v>0</v>
      </c>
      <c r="ARN23" s="51">
        <f>SUMIFS(Raw!$I:$I, Raw!$A:$A, Dispositions!ARN$14, Raw!$F:$F, Dispositions!$C23, Raw!$H:$H, "E13")</f>
        <v>0</v>
      </c>
      <c r="ARO23" s="52">
        <f>SUMIFS(Raw!$I:$I, Raw!$A:$A, Dispositions!ARO$14, Raw!$F:$F, Dispositions!$C23, Raw!$H:$H, "E13")</f>
        <v>0</v>
      </c>
      <c r="ARP23" s="52">
        <f>SUMIFS(Raw!$I:$I, Raw!$A:$A, Dispositions!ARP$14, Raw!$F:$F, Dispositions!$C23, Raw!$H:$H, "E13")</f>
        <v>0</v>
      </c>
      <c r="ARQ23" s="52">
        <f>SUMIFS(Raw!$I:$I, Raw!$A:$A, Dispositions!ARQ$14, Raw!$F:$F, Dispositions!$C23, Raw!$H:$H, "E13")</f>
        <v>0</v>
      </c>
      <c r="ARR23" s="52">
        <f>SUMIFS(Raw!$I:$I, Raw!$A:$A, Dispositions!ARR$14, Raw!$F:$F, Dispositions!$C23, Raw!$H:$H, "E13")</f>
        <v>0</v>
      </c>
      <c r="ARS23" s="52">
        <f>SUMIFS(Raw!$I:$I, Raw!$A:$A, Dispositions!ARS$14, Raw!$F:$F, Dispositions!$C23, Raw!$H:$H, "E13")</f>
        <v>0</v>
      </c>
      <c r="ART23" s="53">
        <f>SUMIFS(Raw!$I:$I, Raw!$A:$A, Dispositions!ART$14, Raw!$F:$F, Dispositions!$C23, Raw!$H:$H, "E13")</f>
        <v>0</v>
      </c>
      <c r="ARV23" s="51">
        <f>SUMIFS(Raw!$I:$I, Raw!$A:$A, Dispositions!ARV$14, Raw!$F:$F, Dispositions!$C23, Raw!$H:$H, "E14")</f>
        <v>0</v>
      </c>
      <c r="ARW23" s="52">
        <f>SUMIFS(Raw!$I:$I, Raw!$A:$A, Dispositions!ARW$14, Raw!$F:$F, Dispositions!$C23, Raw!$H:$H, "E14")</f>
        <v>0</v>
      </c>
      <c r="ARX23" s="52">
        <f>SUMIFS(Raw!$I:$I, Raw!$A:$A, Dispositions!ARX$14, Raw!$F:$F, Dispositions!$C23, Raw!$H:$H, "E14")</f>
        <v>0</v>
      </c>
      <c r="ARY23" s="52">
        <f>SUMIFS(Raw!$I:$I, Raw!$A:$A, Dispositions!ARY$14, Raw!$F:$F, Dispositions!$C23, Raw!$H:$H, "E14")</f>
        <v>0</v>
      </c>
      <c r="ARZ23" s="52">
        <f>SUMIFS(Raw!$I:$I, Raw!$A:$A, Dispositions!ARZ$14, Raw!$F:$F, Dispositions!$C23, Raw!$H:$H, "E14")</f>
        <v>0</v>
      </c>
      <c r="ASA23" s="52">
        <f>SUMIFS(Raw!$I:$I, Raw!$A:$A, Dispositions!ASA$14, Raw!$F:$F, Dispositions!$C23, Raw!$H:$H, "E14")</f>
        <v>0</v>
      </c>
      <c r="ASB23" s="53">
        <f>SUMIFS(Raw!$I:$I, Raw!$A:$A, Dispositions!ASB$14, Raw!$F:$F, Dispositions!$C23, Raw!$H:$H, "E14")</f>
        <v>0</v>
      </c>
      <c r="ASD23" s="51">
        <f>SUMIFS(Raw!$I:$I, Raw!$A:$A, Dispositions!ASD$14, Raw!$F:$F, Dispositions!$C23, Raw!$H:$H, "E15")</f>
        <v>0</v>
      </c>
      <c r="ASE23" s="52">
        <f>SUMIFS(Raw!$I:$I, Raw!$A:$A, Dispositions!ASE$14, Raw!$F:$F, Dispositions!$C23, Raw!$H:$H, "E15")</f>
        <v>0</v>
      </c>
      <c r="ASF23" s="52">
        <f>SUMIFS(Raw!$I:$I, Raw!$A:$A, Dispositions!ASF$14, Raw!$F:$F, Dispositions!$C23, Raw!$H:$H, "E15")</f>
        <v>0</v>
      </c>
      <c r="ASG23" s="52">
        <f>SUMIFS(Raw!$I:$I, Raw!$A:$A, Dispositions!ASG$14, Raw!$F:$F, Dispositions!$C23, Raw!$H:$H, "E15")</f>
        <v>0</v>
      </c>
      <c r="ASH23" s="52">
        <f>SUMIFS(Raw!$I:$I, Raw!$A:$A, Dispositions!ASH$14, Raw!$F:$F, Dispositions!$C23, Raw!$H:$H, "E15")</f>
        <v>0</v>
      </c>
      <c r="ASI23" s="52">
        <f>SUMIFS(Raw!$I:$I, Raw!$A:$A, Dispositions!ASI$14, Raw!$F:$F, Dispositions!$C23, Raw!$H:$H, "E15")</f>
        <v>0</v>
      </c>
      <c r="ASJ23" s="53">
        <f>SUMIFS(Raw!$I:$I, Raw!$A:$A, Dispositions!ASJ$14, Raw!$F:$F, Dispositions!$C23, Raw!$H:$H, "E15")</f>
        <v>0</v>
      </c>
      <c r="ASL23" s="51">
        <f>SUMIFS(Raw!$I:$I, Raw!$A:$A, Dispositions!ASL$14, Raw!$F:$F, Dispositions!$C23, Raw!$H:$H, "E16")</f>
        <v>0</v>
      </c>
      <c r="ASM23" s="52">
        <f>SUMIFS(Raw!$I:$I, Raw!$A:$A, Dispositions!ASM$14, Raw!$F:$F, Dispositions!$C23, Raw!$H:$H, "E16")</f>
        <v>0</v>
      </c>
      <c r="ASN23" s="52">
        <f>SUMIFS(Raw!$I:$I, Raw!$A:$A, Dispositions!ASN$14, Raw!$F:$F, Dispositions!$C23, Raw!$H:$H, "E16")</f>
        <v>0</v>
      </c>
      <c r="ASO23" s="52">
        <f>SUMIFS(Raw!$I:$I, Raw!$A:$A, Dispositions!ASO$14, Raw!$F:$F, Dispositions!$C23, Raw!$H:$H, "E16")</f>
        <v>0</v>
      </c>
      <c r="ASP23" s="52">
        <f>SUMIFS(Raw!$I:$I, Raw!$A:$A, Dispositions!ASP$14, Raw!$F:$F, Dispositions!$C23, Raw!$H:$H, "E16")</f>
        <v>0</v>
      </c>
      <c r="ASQ23" s="52">
        <f>SUMIFS(Raw!$I:$I, Raw!$A:$A, Dispositions!ASQ$14, Raw!$F:$F, Dispositions!$C23, Raw!$H:$H, "E16")</f>
        <v>0</v>
      </c>
      <c r="ASR23" s="53">
        <f>SUMIFS(Raw!$I:$I, Raw!$A:$A, Dispositions!ASR$14, Raw!$F:$F, Dispositions!$C23, Raw!$H:$H, "E16")</f>
        <v>0</v>
      </c>
      <c r="AST23" s="51">
        <f>SUMIFS(Raw!$I:$I, Raw!$A:$A, Dispositions!AST$14, Raw!$F:$F, Dispositions!$C23, Raw!$H:$H, "E18")</f>
        <v>0</v>
      </c>
      <c r="ASU23" s="52">
        <f>SUMIFS(Raw!$I:$I, Raw!$A:$A, Dispositions!ASU$14, Raw!$F:$F, Dispositions!$C23, Raw!$H:$H, "E18")</f>
        <v>0</v>
      </c>
      <c r="ASV23" s="52">
        <f>SUMIFS(Raw!$I:$I, Raw!$A:$A, Dispositions!ASV$14, Raw!$F:$F, Dispositions!$C23, Raw!$H:$H, "E18")</f>
        <v>0</v>
      </c>
      <c r="ASW23" s="52">
        <f>SUMIFS(Raw!$I:$I, Raw!$A:$A, Dispositions!ASW$14, Raw!$F:$F, Dispositions!$C23, Raw!$H:$H, "E18")</f>
        <v>0</v>
      </c>
      <c r="ASX23" s="52">
        <f>SUMIFS(Raw!$I:$I, Raw!$A:$A, Dispositions!ASX$14, Raw!$F:$F, Dispositions!$C23, Raw!$H:$H, "E18")</f>
        <v>0</v>
      </c>
      <c r="ASY23" s="52">
        <f>SUMIFS(Raw!$I:$I, Raw!$A:$A, Dispositions!ASY$14, Raw!$F:$F, Dispositions!$C23, Raw!$H:$H, "E18")</f>
        <v>0</v>
      </c>
      <c r="ASZ23" s="53">
        <f>SUMIFS(Raw!$I:$I, Raw!$A:$A, Dispositions!ASZ$14, Raw!$F:$F, Dispositions!$C23, Raw!$H:$H, "E18")</f>
        <v>0</v>
      </c>
      <c r="ATB23" s="51">
        <f>SUMIFS(Raw!$I:$I, Raw!$A:$A, Dispositions!ATB$14, Raw!$F:$F, Dispositions!$C23, Raw!$H:$H, "E34")</f>
        <v>0</v>
      </c>
      <c r="ATC23" s="52">
        <f>SUMIFS(Raw!$I:$I, Raw!$A:$A, Dispositions!ATC$14, Raw!$F:$F, Dispositions!$C23, Raw!$H:$H, "E34")</f>
        <v>0</v>
      </c>
      <c r="ATD23" s="52">
        <f>SUMIFS(Raw!$I:$I, Raw!$A:$A, Dispositions!ATD$14, Raw!$F:$F, Dispositions!$C23, Raw!$H:$H, "E34")</f>
        <v>0</v>
      </c>
      <c r="ATE23" s="52">
        <f>SUMIFS(Raw!$I:$I, Raw!$A:$A, Dispositions!ATE$14, Raw!$F:$F, Dispositions!$C23, Raw!$H:$H, "E34")</f>
        <v>0</v>
      </c>
      <c r="ATF23" s="52">
        <f>SUMIFS(Raw!$I:$I, Raw!$A:$A, Dispositions!ATF$14, Raw!$F:$F, Dispositions!$C23, Raw!$H:$H, "E34")</f>
        <v>0</v>
      </c>
      <c r="ATG23" s="52">
        <f>SUMIFS(Raw!$I:$I, Raw!$A:$A, Dispositions!ATG$14, Raw!$F:$F, Dispositions!$C23, Raw!$H:$H, "E34")</f>
        <v>0</v>
      </c>
      <c r="ATH23" s="53">
        <f>SUMIFS(Raw!$I:$I, Raw!$A:$A, Dispositions!ATH$14, Raw!$F:$F, Dispositions!$C23, Raw!$H:$H, "E34")</f>
        <v>0</v>
      </c>
      <c r="ATJ23" s="51">
        <f>SUMIFS(Raw!$I:$I, Raw!$A:$A, Dispositions!ATJ$14, Raw!$F:$F, Dispositions!$C23, Raw!$H:$H, "E02")</f>
        <v>0</v>
      </c>
      <c r="ATK23" s="52">
        <f>SUMIFS(Raw!$I:$I, Raw!$A:$A, Dispositions!ATK$14, Raw!$F:$F, Dispositions!$C23, Raw!$H:$H, "E02")</f>
        <v>0</v>
      </c>
      <c r="ATL23" s="52">
        <f>SUMIFS(Raw!$I:$I, Raw!$A:$A, Dispositions!ATL$14, Raw!$F:$F, Dispositions!$C23, Raw!$H:$H, "E02")</f>
        <v>0</v>
      </c>
      <c r="ATM23" s="52">
        <f>SUMIFS(Raw!$I:$I, Raw!$A:$A, Dispositions!ATM$14, Raw!$F:$F, Dispositions!$C23, Raw!$H:$H, "E02")</f>
        <v>0</v>
      </c>
      <c r="ATN23" s="52">
        <f>SUMIFS(Raw!$I:$I, Raw!$A:$A, Dispositions!ATN$14, Raw!$F:$F, Dispositions!$C23, Raw!$H:$H, "E02")</f>
        <v>0</v>
      </c>
      <c r="ATO23" s="52">
        <f>SUMIFS(Raw!$I:$I, Raw!$A:$A, Dispositions!ATO$14, Raw!$F:$F, Dispositions!$C23, Raw!$H:$H, "E02")</f>
        <v>0</v>
      </c>
      <c r="ATP23" s="53">
        <f>SUMIFS(Raw!$I:$I, Raw!$A:$A, Dispositions!ATP$14, Raw!$F:$F, Dispositions!$C23, Raw!$H:$H, "E02")</f>
        <v>0</v>
      </c>
      <c r="ATR23" s="51">
        <f>SUMIFS(Raw!$I:$I, Raw!$A:$A, Dispositions!ATR$14, Raw!$F:$F, Dispositions!$C23, Raw!$H:$H, "E03")</f>
        <v>0</v>
      </c>
      <c r="ATS23" s="52">
        <f>SUMIFS(Raw!$I:$I, Raw!$A:$A, Dispositions!ATS$14, Raw!$F:$F, Dispositions!$C23, Raw!$H:$H, "E03")</f>
        <v>0</v>
      </c>
      <c r="ATT23" s="52">
        <f>SUMIFS(Raw!$I:$I, Raw!$A:$A, Dispositions!ATT$14, Raw!$F:$F, Dispositions!$C23, Raw!$H:$H, "E03")</f>
        <v>0</v>
      </c>
      <c r="ATU23" s="52">
        <f>SUMIFS(Raw!$I:$I, Raw!$A:$A, Dispositions!ATU$14, Raw!$F:$F, Dispositions!$C23, Raw!$H:$H, "E03")</f>
        <v>0</v>
      </c>
      <c r="ATV23" s="52">
        <f>SUMIFS(Raw!$I:$I, Raw!$A:$A, Dispositions!ATV$14, Raw!$F:$F, Dispositions!$C23, Raw!$H:$H, "E03")</f>
        <v>0</v>
      </c>
      <c r="ATW23" s="52">
        <f>SUMIFS(Raw!$I:$I, Raw!$A:$A, Dispositions!ATW$14, Raw!$F:$F, Dispositions!$C23, Raw!$H:$H, "E03")</f>
        <v>0</v>
      </c>
      <c r="ATX23" s="53">
        <f>SUMIFS(Raw!$I:$I, Raw!$A:$A, Dispositions!ATX$14, Raw!$F:$F, Dispositions!$C23, Raw!$H:$H, "E03")</f>
        <v>0</v>
      </c>
      <c r="ATZ23" s="51">
        <f>SUMIFS(Raw!$I:$I, Raw!$A:$A, Dispositions!ATZ$14, Raw!$F:$F, Dispositions!$C23, Raw!$H:$H, "E05")</f>
        <v>0</v>
      </c>
      <c r="AUA23" s="52">
        <f>SUMIFS(Raw!$I:$I, Raw!$A:$A, Dispositions!AUA$14, Raw!$F:$F, Dispositions!$C23, Raw!$H:$H, "E05")</f>
        <v>0</v>
      </c>
      <c r="AUB23" s="52">
        <f>SUMIFS(Raw!$I:$I, Raw!$A:$A, Dispositions!AUB$14, Raw!$F:$F, Dispositions!$C23, Raw!$H:$H, "E05")</f>
        <v>0</v>
      </c>
      <c r="AUC23" s="52">
        <f>SUMIFS(Raw!$I:$I, Raw!$A:$A, Dispositions!AUC$14, Raw!$F:$F, Dispositions!$C23, Raw!$H:$H, "E05")</f>
        <v>0</v>
      </c>
      <c r="AUD23" s="52">
        <f>SUMIFS(Raw!$I:$I, Raw!$A:$A, Dispositions!AUD$14, Raw!$F:$F, Dispositions!$C23, Raw!$H:$H, "E05")</f>
        <v>0</v>
      </c>
      <c r="AUE23" s="52">
        <f>SUMIFS(Raw!$I:$I, Raw!$A:$A, Dispositions!AUE$14, Raw!$F:$F, Dispositions!$C23, Raw!$H:$H, "E05")</f>
        <v>0</v>
      </c>
      <c r="AUF23" s="53">
        <f>SUMIFS(Raw!$I:$I, Raw!$A:$A, Dispositions!AUF$14, Raw!$F:$F, Dispositions!$C23, Raw!$H:$H, "E05")</f>
        <v>0</v>
      </c>
      <c r="AUH23" s="51">
        <f>SUMIFS(Raw!$I:$I, Raw!$A:$A, Dispositions!AUH$14, Raw!$F:$F, Dispositions!$C23, Raw!$H:$H, "E12")</f>
        <v>0</v>
      </c>
      <c r="AUI23" s="52">
        <f>SUMIFS(Raw!$I:$I, Raw!$A:$A, Dispositions!AUI$14, Raw!$F:$F, Dispositions!$C23, Raw!$H:$H, "E12")</f>
        <v>0</v>
      </c>
      <c r="AUJ23" s="52">
        <f>SUMIFS(Raw!$I:$I, Raw!$A:$A, Dispositions!AUJ$14, Raw!$F:$F, Dispositions!$C23, Raw!$H:$H, "E12")</f>
        <v>0</v>
      </c>
      <c r="AUK23" s="52">
        <f>SUMIFS(Raw!$I:$I, Raw!$A:$A, Dispositions!AUK$14, Raw!$F:$F, Dispositions!$C23, Raw!$H:$H, "E12")</f>
        <v>0</v>
      </c>
      <c r="AUL23" s="52">
        <f>SUMIFS(Raw!$I:$I, Raw!$A:$A, Dispositions!AUL$14, Raw!$F:$F, Dispositions!$C23, Raw!$H:$H, "E12")</f>
        <v>0</v>
      </c>
      <c r="AUM23" s="52">
        <f>SUMIFS(Raw!$I:$I, Raw!$A:$A, Dispositions!AUM$14, Raw!$F:$F, Dispositions!$C23, Raw!$H:$H, "E12")</f>
        <v>0</v>
      </c>
      <c r="AUN23" s="53">
        <f>SUMIFS(Raw!$I:$I, Raw!$A:$A, Dispositions!AUN$14, Raw!$F:$F, Dispositions!$C23, Raw!$H:$H, "E12")</f>
        <v>0</v>
      </c>
      <c r="AUP23" s="51">
        <f>SUMIFS(Raw!$I:$I, Raw!$A:$A, Dispositions!AUP$14, Raw!$F:$F, Dispositions!$C23, Raw!$H:$H, "E13")</f>
        <v>0</v>
      </c>
      <c r="AUQ23" s="52">
        <f>SUMIFS(Raw!$I:$I, Raw!$A:$A, Dispositions!AUQ$14, Raw!$F:$F, Dispositions!$C23, Raw!$H:$H, "E13")</f>
        <v>0</v>
      </c>
      <c r="AUR23" s="52">
        <f>SUMIFS(Raw!$I:$I, Raw!$A:$A, Dispositions!AUR$14, Raw!$F:$F, Dispositions!$C23, Raw!$H:$H, "E13")</f>
        <v>0</v>
      </c>
      <c r="AUS23" s="52">
        <f>SUMIFS(Raw!$I:$I, Raw!$A:$A, Dispositions!AUS$14, Raw!$F:$F, Dispositions!$C23, Raw!$H:$H, "E13")</f>
        <v>0</v>
      </c>
      <c r="AUT23" s="52">
        <f>SUMIFS(Raw!$I:$I, Raw!$A:$A, Dispositions!AUT$14, Raw!$F:$F, Dispositions!$C23, Raw!$H:$H, "E13")</f>
        <v>0</v>
      </c>
      <c r="AUU23" s="52">
        <f>SUMIFS(Raw!$I:$I, Raw!$A:$A, Dispositions!AUU$14, Raw!$F:$F, Dispositions!$C23, Raw!$H:$H, "E13")</f>
        <v>0</v>
      </c>
      <c r="AUV23" s="53">
        <f>SUMIFS(Raw!$I:$I, Raw!$A:$A, Dispositions!AUV$14, Raw!$F:$F, Dispositions!$C23, Raw!$H:$H, "E13")</f>
        <v>0</v>
      </c>
      <c r="AUX23" s="51">
        <f>SUMIFS(Raw!$I:$I, Raw!$A:$A, Dispositions!AUX$14, Raw!$F:$F, Dispositions!$C23, Raw!$H:$H, "E14")</f>
        <v>0</v>
      </c>
      <c r="AUY23" s="52">
        <f>SUMIFS(Raw!$I:$I, Raw!$A:$A, Dispositions!AUY$14, Raw!$F:$F, Dispositions!$C23, Raw!$H:$H, "E14")</f>
        <v>0</v>
      </c>
      <c r="AUZ23" s="52">
        <f>SUMIFS(Raw!$I:$I, Raw!$A:$A, Dispositions!AUZ$14, Raw!$F:$F, Dispositions!$C23, Raw!$H:$H, "E14")</f>
        <v>0</v>
      </c>
      <c r="AVA23" s="52">
        <f>SUMIFS(Raw!$I:$I, Raw!$A:$A, Dispositions!AVA$14, Raw!$F:$F, Dispositions!$C23, Raw!$H:$H, "E14")</f>
        <v>0</v>
      </c>
      <c r="AVB23" s="52">
        <f>SUMIFS(Raw!$I:$I, Raw!$A:$A, Dispositions!AVB$14, Raw!$F:$F, Dispositions!$C23, Raw!$H:$H, "E14")</f>
        <v>0</v>
      </c>
      <c r="AVC23" s="52">
        <f>SUMIFS(Raw!$I:$I, Raw!$A:$A, Dispositions!AVC$14, Raw!$F:$F, Dispositions!$C23, Raw!$H:$H, "E14")</f>
        <v>0</v>
      </c>
      <c r="AVD23" s="53">
        <f>SUMIFS(Raw!$I:$I, Raw!$A:$A, Dispositions!AVD$14, Raw!$F:$F, Dispositions!$C23, Raw!$H:$H, "E14")</f>
        <v>0</v>
      </c>
      <c r="AVF23" s="51">
        <f>SUMIFS(Raw!$I:$I, Raw!$A:$A, Dispositions!AVF$14, Raw!$F:$F, Dispositions!$C23, Raw!$H:$H, "E15")</f>
        <v>0</v>
      </c>
      <c r="AVG23" s="52">
        <f>SUMIFS(Raw!$I:$I, Raw!$A:$A, Dispositions!AVG$14, Raw!$F:$F, Dispositions!$C23, Raw!$H:$H, "E15")</f>
        <v>0</v>
      </c>
      <c r="AVH23" s="52">
        <f>SUMIFS(Raw!$I:$I, Raw!$A:$A, Dispositions!AVH$14, Raw!$F:$F, Dispositions!$C23, Raw!$H:$H, "E15")</f>
        <v>0</v>
      </c>
      <c r="AVI23" s="52">
        <f>SUMIFS(Raw!$I:$I, Raw!$A:$A, Dispositions!AVI$14, Raw!$F:$F, Dispositions!$C23, Raw!$H:$H, "E15")</f>
        <v>0</v>
      </c>
      <c r="AVJ23" s="52">
        <f>SUMIFS(Raw!$I:$I, Raw!$A:$A, Dispositions!AVJ$14, Raw!$F:$F, Dispositions!$C23, Raw!$H:$H, "E15")</f>
        <v>0</v>
      </c>
      <c r="AVK23" s="52">
        <f>SUMIFS(Raw!$I:$I, Raw!$A:$A, Dispositions!AVK$14, Raw!$F:$F, Dispositions!$C23, Raw!$H:$H, "E15")</f>
        <v>0</v>
      </c>
      <c r="AVL23" s="53">
        <f>SUMIFS(Raw!$I:$I, Raw!$A:$A, Dispositions!AVL$14, Raw!$F:$F, Dispositions!$C23, Raw!$H:$H, "E15")</f>
        <v>0</v>
      </c>
      <c r="AVN23" s="51">
        <f>SUMIFS(Raw!$I:$I, Raw!$A:$A, Dispositions!AVN$14, Raw!$F:$F, Dispositions!$C23, Raw!$H:$H, "E16")</f>
        <v>0</v>
      </c>
      <c r="AVO23" s="52">
        <f>SUMIFS(Raw!$I:$I, Raw!$A:$A, Dispositions!AVO$14, Raw!$F:$F, Dispositions!$C23, Raw!$H:$H, "E16")</f>
        <v>0</v>
      </c>
      <c r="AVP23" s="52">
        <f>SUMIFS(Raw!$I:$I, Raw!$A:$A, Dispositions!AVP$14, Raw!$F:$F, Dispositions!$C23, Raw!$H:$H, "E16")</f>
        <v>0</v>
      </c>
      <c r="AVQ23" s="52">
        <f>SUMIFS(Raw!$I:$I, Raw!$A:$A, Dispositions!AVQ$14, Raw!$F:$F, Dispositions!$C23, Raw!$H:$H, "E16")</f>
        <v>0</v>
      </c>
      <c r="AVR23" s="52">
        <f>SUMIFS(Raw!$I:$I, Raw!$A:$A, Dispositions!AVR$14, Raw!$F:$F, Dispositions!$C23, Raw!$H:$H, "E16")</f>
        <v>0</v>
      </c>
      <c r="AVS23" s="52">
        <f>SUMIFS(Raw!$I:$I, Raw!$A:$A, Dispositions!AVS$14, Raw!$F:$F, Dispositions!$C23, Raw!$H:$H, "E16")</f>
        <v>0</v>
      </c>
      <c r="AVT23" s="53">
        <f>SUMIFS(Raw!$I:$I, Raw!$A:$A, Dispositions!AVT$14, Raw!$F:$F, Dispositions!$C23, Raw!$H:$H, "E16")</f>
        <v>0</v>
      </c>
      <c r="AVV23" s="51">
        <f>SUMIFS(Raw!$I:$I, Raw!$A:$A, Dispositions!AVV$14, Raw!$F:$F, Dispositions!$C23, Raw!$H:$H, "E18")</f>
        <v>0</v>
      </c>
      <c r="AVW23" s="52">
        <f>SUMIFS(Raw!$I:$I, Raw!$A:$A, Dispositions!AVW$14, Raw!$F:$F, Dispositions!$C23, Raw!$H:$H, "E18")</f>
        <v>0</v>
      </c>
      <c r="AVX23" s="52">
        <f>SUMIFS(Raw!$I:$I, Raw!$A:$A, Dispositions!AVX$14, Raw!$F:$F, Dispositions!$C23, Raw!$H:$H, "E18")</f>
        <v>0</v>
      </c>
      <c r="AVY23" s="52">
        <f>SUMIFS(Raw!$I:$I, Raw!$A:$A, Dispositions!AVY$14, Raw!$F:$F, Dispositions!$C23, Raw!$H:$H, "E18")</f>
        <v>0</v>
      </c>
      <c r="AVZ23" s="52">
        <f>SUMIFS(Raw!$I:$I, Raw!$A:$A, Dispositions!AVZ$14, Raw!$F:$F, Dispositions!$C23, Raw!$H:$H, "E18")</f>
        <v>0</v>
      </c>
      <c r="AWA23" s="52">
        <f>SUMIFS(Raw!$I:$I, Raw!$A:$A, Dispositions!AWA$14, Raw!$F:$F, Dispositions!$C23, Raw!$H:$H, "E18")</f>
        <v>0</v>
      </c>
      <c r="AWB23" s="53">
        <f>SUMIFS(Raw!$I:$I, Raw!$A:$A, Dispositions!AWB$14, Raw!$F:$F, Dispositions!$C23, Raw!$H:$H, "E18")</f>
        <v>0</v>
      </c>
      <c r="AWD23" s="51">
        <f>SUMIFS(Raw!$I:$I, Raw!$A:$A, Dispositions!AWD$14, Raw!$F:$F, Dispositions!$C23, Raw!$H:$H, "E34")</f>
        <v>0</v>
      </c>
      <c r="AWE23" s="52">
        <f>SUMIFS(Raw!$I:$I, Raw!$A:$A, Dispositions!AWE$14, Raw!$F:$F, Dispositions!$C23, Raw!$H:$H, "E34")</f>
        <v>0</v>
      </c>
      <c r="AWF23" s="52">
        <f>SUMIFS(Raw!$I:$I, Raw!$A:$A, Dispositions!AWF$14, Raw!$F:$F, Dispositions!$C23, Raw!$H:$H, "E34")</f>
        <v>0</v>
      </c>
      <c r="AWG23" s="52">
        <f>SUMIFS(Raw!$I:$I, Raw!$A:$A, Dispositions!AWG$14, Raw!$F:$F, Dispositions!$C23, Raw!$H:$H, "E34")</f>
        <v>0</v>
      </c>
      <c r="AWH23" s="52">
        <f>SUMIFS(Raw!$I:$I, Raw!$A:$A, Dispositions!AWH$14, Raw!$F:$F, Dispositions!$C23, Raw!$H:$H, "E34")</f>
        <v>0</v>
      </c>
      <c r="AWI23" s="52">
        <f>SUMIFS(Raw!$I:$I, Raw!$A:$A, Dispositions!AWI$14, Raw!$F:$F, Dispositions!$C23, Raw!$H:$H, "E34")</f>
        <v>0</v>
      </c>
      <c r="AWJ23" s="53">
        <f>SUMIFS(Raw!$I:$I, Raw!$A:$A, Dispositions!AWJ$14, Raw!$F:$F, Dispositions!$C23, Raw!$H:$H, "E34")</f>
        <v>0</v>
      </c>
      <c r="AWL23" s="51">
        <f>SUMIFS(Raw!$I:$I, Raw!$A:$A, Dispositions!AWL$14, Raw!$F:$F, Dispositions!$C23, Raw!$H:$H, "E02")</f>
        <v>0</v>
      </c>
      <c r="AWM23" s="52">
        <f>SUMIFS(Raw!$I:$I, Raw!$A:$A, Dispositions!AWM$14, Raw!$F:$F, Dispositions!$C23, Raw!$H:$H, "E02")</f>
        <v>0</v>
      </c>
      <c r="AWN23" s="52">
        <f>SUMIFS(Raw!$I:$I, Raw!$A:$A, Dispositions!AWN$14, Raw!$F:$F, Dispositions!$C23, Raw!$H:$H, "E02")</f>
        <v>0</v>
      </c>
      <c r="AWO23" s="52">
        <f>SUMIFS(Raw!$I:$I, Raw!$A:$A, Dispositions!AWO$14, Raw!$F:$F, Dispositions!$C23, Raw!$H:$H, "E02")</f>
        <v>0</v>
      </c>
      <c r="AWP23" s="52">
        <f>SUMIFS(Raw!$I:$I, Raw!$A:$A, Dispositions!AWP$14, Raw!$F:$F, Dispositions!$C23, Raw!$H:$H, "E02")</f>
        <v>0</v>
      </c>
      <c r="AWQ23" s="52">
        <f>SUMIFS(Raw!$I:$I, Raw!$A:$A, Dispositions!AWQ$14, Raw!$F:$F, Dispositions!$C23, Raw!$H:$H, "E02")</f>
        <v>0</v>
      </c>
      <c r="AWR23" s="53">
        <f>SUMIFS(Raw!$I:$I, Raw!$A:$A, Dispositions!AWR$14, Raw!$F:$F, Dispositions!$C23, Raw!$H:$H, "E02")</f>
        <v>0</v>
      </c>
      <c r="AWT23" s="51">
        <f>SUMIFS(Raw!$I:$I, Raw!$A:$A, Dispositions!AWT$14, Raw!$F:$F, Dispositions!$C23, Raw!$H:$H, "E03")</f>
        <v>0</v>
      </c>
      <c r="AWU23" s="52">
        <f>SUMIFS(Raw!$I:$I, Raw!$A:$A, Dispositions!AWU$14, Raw!$F:$F, Dispositions!$C23, Raw!$H:$H, "E03")</f>
        <v>0</v>
      </c>
      <c r="AWV23" s="52">
        <f>SUMIFS(Raw!$I:$I, Raw!$A:$A, Dispositions!AWV$14, Raw!$F:$F, Dispositions!$C23, Raw!$H:$H, "E03")</f>
        <v>0</v>
      </c>
      <c r="AWW23" s="52">
        <f>SUMIFS(Raw!$I:$I, Raw!$A:$A, Dispositions!AWW$14, Raw!$F:$F, Dispositions!$C23, Raw!$H:$H, "E03")</f>
        <v>0</v>
      </c>
      <c r="AWX23" s="52">
        <f>SUMIFS(Raw!$I:$I, Raw!$A:$A, Dispositions!AWX$14, Raw!$F:$F, Dispositions!$C23, Raw!$H:$H, "E03")</f>
        <v>0</v>
      </c>
      <c r="AWY23" s="52">
        <f>SUMIFS(Raw!$I:$I, Raw!$A:$A, Dispositions!AWY$14, Raw!$F:$F, Dispositions!$C23, Raw!$H:$H, "E03")</f>
        <v>0</v>
      </c>
      <c r="AWZ23" s="53">
        <f>SUMIFS(Raw!$I:$I, Raw!$A:$A, Dispositions!AWZ$14, Raw!$F:$F, Dispositions!$C23, Raw!$H:$H, "E03")</f>
        <v>0</v>
      </c>
      <c r="AXB23" s="51">
        <f>SUMIFS(Raw!$I:$I, Raw!$A:$A, Dispositions!AXB$14, Raw!$F:$F, Dispositions!$C23, Raw!$H:$H, "E05")</f>
        <v>0</v>
      </c>
      <c r="AXC23" s="52">
        <f>SUMIFS(Raw!$I:$I, Raw!$A:$A, Dispositions!AXC$14, Raw!$F:$F, Dispositions!$C23, Raw!$H:$H, "E05")</f>
        <v>0</v>
      </c>
      <c r="AXD23" s="52">
        <f>SUMIFS(Raw!$I:$I, Raw!$A:$A, Dispositions!AXD$14, Raw!$F:$F, Dispositions!$C23, Raw!$H:$H, "E05")</f>
        <v>0</v>
      </c>
      <c r="AXE23" s="52">
        <f>SUMIFS(Raw!$I:$I, Raw!$A:$A, Dispositions!AXE$14, Raw!$F:$F, Dispositions!$C23, Raw!$H:$H, "E05")</f>
        <v>0</v>
      </c>
      <c r="AXF23" s="52">
        <f>SUMIFS(Raw!$I:$I, Raw!$A:$A, Dispositions!AXF$14, Raw!$F:$F, Dispositions!$C23, Raw!$H:$H, "E05")</f>
        <v>0</v>
      </c>
      <c r="AXG23" s="52">
        <f>SUMIFS(Raw!$I:$I, Raw!$A:$A, Dispositions!AXG$14, Raw!$F:$F, Dispositions!$C23, Raw!$H:$H, "E05")</f>
        <v>0</v>
      </c>
      <c r="AXH23" s="53">
        <f>SUMIFS(Raw!$I:$I, Raw!$A:$A, Dispositions!AXH$14, Raw!$F:$F, Dispositions!$C23, Raw!$H:$H, "E05")</f>
        <v>0</v>
      </c>
      <c r="AXJ23" s="51">
        <f>SUMIFS(Raw!$I:$I, Raw!$A:$A, Dispositions!AXJ$14, Raw!$F:$F, Dispositions!$C23, Raw!$H:$H, "E12")</f>
        <v>0</v>
      </c>
      <c r="AXK23" s="52">
        <f>SUMIFS(Raw!$I:$I, Raw!$A:$A, Dispositions!AXK$14, Raw!$F:$F, Dispositions!$C23, Raw!$H:$H, "E12")</f>
        <v>0</v>
      </c>
      <c r="AXL23" s="52">
        <f>SUMIFS(Raw!$I:$I, Raw!$A:$A, Dispositions!AXL$14, Raw!$F:$F, Dispositions!$C23, Raw!$H:$H, "E12")</f>
        <v>0</v>
      </c>
      <c r="AXM23" s="52">
        <f>SUMIFS(Raw!$I:$I, Raw!$A:$A, Dispositions!AXM$14, Raw!$F:$F, Dispositions!$C23, Raw!$H:$H, "E12")</f>
        <v>0</v>
      </c>
      <c r="AXN23" s="52">
        <f>SUMIFS(Raw!$I:$I, Raw!$A:$A, Dispositions!AXN$14, Raw!$F:$F, Dispositions!$C23, Raw!$H:$H, "E12")</f>
        <v>0</v>
      </c>
      <c r="AXO23" s="52">
        <f>SUMIFS(Raw!$I:$I, Raw!$A:$A, Dispositions!AXO$14, Raw!$F:$F, Dispositions!$C23, Raw!$H:$H, "E12")</f>
        <v>0</v>
      </c>
      <c r="AXP23" s="53">
        <f>SUMIFS(Raw!$I:$I, Raw!$A:$A, Dispositions!AXP$14, Raw!$F:$F, Dispositions!$C23, Raw!$H:$H, "E12")</f>
        <v>0</v>
      </c>
      <c r="AXR23" s="51">
        <f>SUMIFS(Raw!$I:$I, Raw!$A:$A, Dispositions!AXR$14, Raw!$F:$F, Dispositions!$C23, Raw!$H:$H, "E13")</f>
        <v>0</v>
      </c>
      <c r="AXS23" s="52">
        <f>SUMIFS(Raw!$I:$I, Raw!$A:$A, Dispositions!AXS$14, Raw!$F:$F, Dispositions!$C23, Raw!$H:$H, "E13")</f>
        <v>0</v>
      </c>
      <c r="AXT23" s="52">
        <f>SUMIFS(Raw!$I:$I, Raw!$A:$A, Dispositions!AXT$14, Raw!$F:$F, Dispositions!$C23, Raw!$H:$H, "E13")</f>
        <v>0</v>
      </c>
      <c r="AXU23" s="52">
        <f>SUMIFS(Raw!$I:$I, Raw!$A:$A, Dispositions!AXU$14, Raw!$F:$F, Dispositions!$C23, Raw!$H:$H, "E13")</f>
        <v>0</v>
      </c>
      <c r="AXV23" s="52">
        <f>SUMIFS(Raw!$I:$I, Raw!$A:$A, Dispositions!AXV$14, Raw!$F:$F, Dispositions!$C23, Raw!$H:$H, "E13")</f>
        <v>0</v>
      </c>
      <c r="AXW23" s="52">
        <f>SUMIFS(Raw!$I:$I, Raw!$A:$A, Dispositions!AXW$14, Raw!$F:$F, Dispositions!$C23, Raw!$H:$H, "E13")</f>
        <v>0</v>
      </c>
      <c r="AXX23" s="53">
        <f>SUMIFS(Raw!$I:$I, Raw!$A:$A, Dispositions!AXX$14, Raw!$F:$F, Dispositions!$C23, Raw!$H:$H, "E13")</f>
        <v>0</v>
      </c>
      <c r="AXZ23" s="51">
        <f>SUMIFS(Raw!$I:$I, Raw!$A:$A, Dispositions!AXZ$14, Raw!$F:$F, Dispositions!$C23, Raw!$H:$H, "E14")</f>
        <v>0</v>
      </c>
      <c r="AYA23" s="52">
        <f>SUMIFS(Raw!$I:$I, Raw!$A:$A, Dispositions!AYA$14, Raw!$F:$F, Dispositions!$C23, Raw!$H:$H, "E14")</f>
        <v>0</v>
      </c>
      <c r="AYB23" s="52">
        <f>SUMIFS(Raw!$I:$I, Raw!$A:$A, Dispositions!AYB$14, Raw!$F:$F, Dispositions!$C23, Raw!$H:$H, "E14")</f>
        <v>0</v>
      </c>
      <c r="AYC23" s="52">
        <f>SUMIFS(Raw!$I:$I, Raw!$A:$A, Dispositions!AYC$14, Raw!$F:$F, Dispositions!$C23, Raw!$H:$H, "E14")</f>
        <v>0</v>
      </c>
      <c r="AYD23" s="52">
        <f>SUMIFS(Raw!$I:$I, Raw!$A:$A, Dispositions!AYD$14, Raw!$F:$F, Dispositions!$C23, Raw!$H:$H, "E14")</f>
        <v>0</v>
      </c>
      <c r="AYE23" s="52">
        <f>SUMIFS(Raw!$I:$I, Raw!$A:$A, Dispositions!AYE$14, Raw!$F:$F, Dispositions!$C23, Raw!$H:$H, "E14")</f>
        <v>0</v>
      </c>
      <c r="AYF23" s="53">
        <f>SUMIFS(Raw!$I:$I, Raw!$A:$A, Dispositions!AYF$14, Raw!$F:$F, Dispositions!$C23, Raw!$H:$H, "E14")</f>
        <v>0</v>
      </c>
      <c r="AYH23" s="51">
        <f>SUMIFS(Raw!$I:$I, Raw!$A:$A, Dispositions!AYH$14, Raw!$F:$F, Dispositions!$C23, Raw!$H:$H, "E15")</f>
        <v>0</v>
      </c>
      <c r="AYI23" s="52">
        <f>SUMIFS(Raw!$I:$I, Raw!$A:$A, Dispositions!AYI$14, Raw!$F:$F, Dispositions!$C23, Raw!$H:$H, "E15")</f>
        <v>0</v>
      </c>
      <c r="AYJ23" s="52">
        <f>SUMIFS(Raw!$I:$I, Raw!$A:$A, Dispositions!AYJ$14, Raw!$F:$F, Dispositions!$C23, Raw!$H:$H, "E15")</f>
        <v>0</v>
      </c>
      <c r="AYK23" s="52">
        <f>SUMIFS(Raw!$I:$I, Raw!$A:$A, Dispositions!AYK$14, Raw!$F:$F, Dispositions!$C23, Raw!$H:$H, "E15")</f>
        <v>0</v>
      </c>
      <c r="AYL23" s="52">
        <f>SUMIFS(Raw!$I:$I, Raw!$A:$A, Dispositions!AYL$14, Raw!$F:$F, Dispositions!$C23, Raw!$H:$H, "E15")</f>
        <v>0</v>
      </c>
      <c r="AYM23" s="52">
        <f>SUMIFS(Raw!$I:$I, Raw!$A:$A, Dispositions!AYM$14, Raw!$F:$F, Dispositions!$C23, Raw!$H:$H, "E15")</f>
        <v>0</v>
      </c>
      <c r="AYN23" s="53">
        <f>SUMIFS(Raw!$I:$I, Raw!$A:$A, Dispositions!AYN$14, Raw!$F:$F, Dispositions!$C23, Raw!$H:$H, "E15")</f>
        <v>0</v>
      </c>
      <c r="AYP23" s="51">
        <f>SUMIFS(Raw!$I:$I, Raw!$A:$A, Dispositions!AYP$14, Raw!$F:$F, Dispositions!$C23, Raw!$H:$H, "E16")</f>
        <v>0</v>
      </c>
      <c r="AYQ23" s="52">
        <f>SUMIFS(Raw!$I:$I, Raw!$A:$A, Dispositions!AYQ$14, Raw!$F:$F, Dispositions!$C23, Raw!$H:$H, "E16")</f>
        <v>0</v>
      </c>
      <c r="AYR23" s="52">
        <f>SUMIFS(Raw!$I:$I, Raw!$A:$A, Dispositions!AYR$14, Raw!$F:$F, Dispositions!$C23, Raw!$H:$H, "E16")</f>
        <v>0</v>
      </c>
      <c r="AYS23" s="52">
        <f>SUMIFS(Raw!$I:$I, Raw!$A:$A, Dispositions!AYS$14, Raw!$F:$F, Dispositions!$C23, Raw!$H:$H, "E16")</f>
        <v>0</v>
      </c>
      <c r="AYT23" s="52">
        <f>SUMIFS(Raw!$I:$I, Raw!$A:$A, Dispositions!AYT$14, Raw!$F:$F, Dispositions!$C23, Raw!$H:$H, "E16")</f>
        <v>0</v>
      </c>
      <c r="AYU23" s="52">
        <f>SUMIFS(Raw!$I:$I, Raw!$A:$A, Dispositions!AYU$14, Raw!$F:$F, Dispositions!$C23, Raw!$H:$H, "E16")</f>
        <v>0</v>
      </c>
      <c r="AYV23" s="53">
        <f>SUMIFS(Raw!$I:$I, Raw!$A:$A, Dispositions!AYV$14, Raw!$F:$F, Dispositions!$C23, Raw!$H:$H, "E16")</f>
        <v>0</v>
      </c>
      <c r="AYX23" s="51">
        <f>SUMIFS(Raw!$I:$I, Raw!$A:$A, Dispositions!AYX$14, Raw!$F:$F, Dispositions!$C23, Raw!$H:$H, "E18")</f>
        <v>0</v>
      </c>
      <c r="AYY23" s="52">
        <f>SUMIFS(Raw!$I:$I, Raw!$A:$A, Dispositions!AYY$14, Raw!$F:$F, Dispositions!$C23, Raw!$H:$H, "E18")</f>
        <v>0</v>
      </c>
      <c r="AYZ23" s="52">
        <f>SUMIFS(Raw!$I:$I, Raw!$A:$A, Dispositions!AYZ$14, Raw!$F:$F, Dispositions!$C23, Raw!$H:$H, "E18")</f>
        <v>0</v>
      </c>
      <c r="AZA23" s="52">
        <f>SUMIFS(Raw!$I:$I, Raw!$A:$A, Dispositions!AZA$14, Raw!$F:$F, Dispositions!$C23, Raw!$H:$H, "E18")</f>
        <v>0</v>
      </c>
      <c r="AZB23" s="52">
        <f>SUMIFS(Raw!$I:$I, Raw!$A:$A, Dispositions!AZB$14, Raw!$F:$F, Dispositions!$C23, Raw!$H:$H, "E18")</f>
        <v>0</v>
      </c>
      <c r="AZC23" s="52">
        <f>SUMIFS(Raw!$I:$I, Raw!$A:$A, Dispositions!AZC$14, Raw!$F:$F, Dispositions!$C23, Raw!$H:$H, "E18")</f>
        <v>0</v>
      </c>
      <c r="AZD23" s="53">
        <f>SUMIFS(Raw!$I:$I, Raw!$A:$A, Dispositions!AZD$14, Raw!$F:$F, Dispositions!$C23, Raw!$H:$H, "E18")</f>
        <v>0</v>
      </c>
      <c r="AZF23" s="51">
        <f>SUMIFS(Raw!$I:$I, Raw!$A:$A, Dispositions!AZF$14, Raw!$F:$F, Dispositions!$C23, Raw!$H:$H, "E34")</f>
        <v>0</v>
      </c>
      <c r="AZG23" s="52">
        <f>SUMIFS(Raw!$I:$I, Raw!$A:$A, Dispositions!AZG$14, Raw!$F:$F, Dispositions!$C23, Raw!$H:$H, "E34")</f>
        <v>0</v>
      </c>
      <c r="AZH23" s="52">
        <f>SUMIFS(Raw!$I:$I, Raw!$A:$A, Dispositions!AZH$14, Raw!$F:$F, Dispositions!$C23, Raw!$H:$H, "E34")</f>
        <v>0</v>
      </c>
      <c r="AZI23" s="52">
        <f>SUMIFS(Raw!$I:$I, Raw!$A:$A, Dispositions!AZI$14, Raw!$F:$F, Dispositions!$C23, Raw!$H:$H, "E34")</f>
        <v>0</v>
      </c>
      <c r="AZJ23" s="52">
        <f>SUMIFS(Raw!$I:$I, Raw!$A:$A, Dispositions!AZJ$14, Raw!$F:$F, Dispositions!$C23, Raw!$H:$H, "E34")</f>
        <v>0</v>
      </c>
      <c r="AZK23" s="52">
        <f>SUMIFS(Raw!$I:$I, Raw!$A:$A, Dispositions!AZK$14, Raw!$F:$F, Dispositions!$C23, Raw!$H:$H, "E34")</f>
        <v>0</v>
      </c>
      <c r="AZL23" s="53">
        <f>SUMIFS(Raw!$I:$I, Raw!$A:$A, Dispositions!AZL$14, Raw!$F:$F, Dispositions!$C23, Raw!$H:$H, "E34")</f>
        <v>0</v>
      </c>
      <c r="AZN23" s="51">
        <f>SUMIFS(Raw!$I:$I, Raw!$A:$A, Dispositions!AZN$14, Raw!$F:$F, Dispositions!$C23, Raw!$H:$H, "E02")</f>
        <v>0</v>
      </c>
      <c r="AZO23" s="52">
        <f>SUMIFS(Raw!$I:$I, Raw!$A:$A, Dispositions!AZO$14, Raw!$F:$F, Dispositions!$C23, Raw!$H:$H, "E02")</f>
        <v>0</v>
      </c>
      <c r="AZP23" s="52">
        <f>SUMIFS(Raw!$I:$I, Raw!$A:$A, Dispositions!AZP$14, Raw!$F:$F, Dispositions!$C23, Raw!$H:$H, "E02")</f>
        <v>0</v>
      </c>
      <c r="AZQ23" s="52">
        <f>SUMIFS(Raw!$I:$I, Raw!$A:$A, Dispositions!AZQ$14, Raw!$F:$F, Dispositions!$C23, Raw!$H:$H, "E02")</f>
        <v>0</v>
      </c>
      <c r="AZR23" s="52">
        <f>SUMIFS(Raw!$I:$I, Raw!$A:$A, Dispositions!AZR$14, Raw!$F:$F, Dispositions!$C23, Raw!$H:$H, "E02")</f>
        <v>0</v>
      </c>
      <c r="AZS23" s="52">
        <f>SUMIFS(Raw!$I:$I, Raw!$A:$A, Dispositions!AZS$14, Raw!$F:$F, Dispositions!$C23, Raw!$H:$H, "E02")</f>
        <v>0</v>
      </c>
      <c r="AZT23" s="53">
        <f>SUMIFS(Raw!$I:$I, Raw!$A:$A, Dispositions!AZT$14, Raw!$F:$F, Dispositions!$C23, Raw!$H:$H, "E02")</f>
        <v>0</v>
      </c>
      <c r="AZV23" s="51">
        <f>SUMIFS(Raw!$I:$I, Raw!$A:$A, Dispositions!AZV$14, Raw!$F:$F, Dispositions!$C23, Raw!$H:$H, "E03")</f>
        <v>0</v>
      </c>
      <c r="AZW23" s="52">
        <f>SUMIFS(Raw!$I:$I, Raw!$A:$A, Dispositions!AZW$14, Raw!$F:$F, Dispositions!$C23, Raw!$H:$H, "E03")</f>
        <v>0</v>
      </c>
      <c r="AZX23" s="52">
        <f>SUMIFS(Raw!$I:$I, Raw!$A:$A, Dispositions!AZX$14, Raw!$F:$F, Dispositions!$C23, Raw!$H:$H, "E03")</f>
        <v>0</v>
      </c>
      <c r="AZY23" s="52">
        <f>SUMIFS(Raw!$I:$I, Raw!$A:$A, Dispositions!AZY$14, Raw!$F:$F, Dispositions!$C23, Raw!$H:$H, "E03")</f>
        <v>0</v>
      </c>
      <c r="AZZ23" s="52">
        <f>SUMIFS(Raw!$I:$I, Raw!$A:$A, Dispositions!AZZ$14, Raw!$F:$F, Dispositions!$C23, Raw!$H:$H, "E03")</f>
        <v>0</v>
      </c>
      <c r="BAA23" s="52">
        <f>SUMIFS(Raw!$I:$I, Raw!$A:$A, Dispositions!BAA$14, Raw!$F:$F, Dispositions!$C23, Raw!$H:$H, "E03")</f>
        <v>0</v>
      </c>
      <c r="BAB23" s="53">
        <f>SUMIFS(Raw!$I:$I, Raw!$A:$A, Dispositions!BAB$14, Raw!$F:$F, Dispositions!$C23, Raw!$H:$H, "E03")</f>
        <v>0</v>
      </c>
      <c r="BAD23" s="51">
        <f>SUMIFS(Raw!$I:$I, Raw!$A:$A, Dispositions!BAD$14, Raw!$F:$F, Dispositions!$C23, Raw!$H:$H, "E05")</f>
        <v>0</v>
      </c>
      <c r="BAE23" s="52">
        <f>SUMIFS(Raw!$I:$I, Raw!$A:$A, Dispositions!BAE$14, Raw!$F:$F, Dispositions!$C23, Raw!$H:$H, "E05")</f>
        <v>0</v>
      </c>
      <c r="BAF23" s="52">
        <f>SUMIFS(Raw!$I:$I, Raw!$A:$A, Dispositions!BAF$14, Raw!$F:$F, Dispositions!$C23, Raw!$H:$H, "E05")</f>
        <v>0</v>
      </c>
      <c r="BAG23" s="52">
        <f>SUMIFS(Raw!$I:$I, Raw!$A:$A, Dispositions!BAG$14, Raw!$F:$F, Dispositions!$C23, Raw!$H:$H, "E05")</f>
        <v>0</v>
      </c>
      <c r="BAH23" s="52">
        <f>SUMIFS(Raw!$I:$I, Raw!$A:$A, Dispositions!BAH$14, Raw!$F:$F, Dispositions!$C23, Raw!$H:$H, "E05")</f>
        <v>0</v>
      </c>
      <c r="BAI23" s="52">
        <f>SUMIFS(Raw!$I:$I, Raw!$A:$A, Dispositions!BAI$14, Raw!$F:$F, Dispositions!$C23, Raw!$H:$H, "E05")</f>
        <v>0</v>
      </c>
      <c r="BAJ23" s="53">
        <f>SUMIFS(Raw!$I:$I, Raw!$A:$A, Dispositions!BAJ$14, Raw!$F:$F, Dispositions!$C23, Raw!$H:$H, "E05")</f>
        <v>0</v>
      </c>
      <c r="BAL23" s="51">
        <f>SUMIFS(Raw!$I:$I, Raw!$A:$A, Dispositions!BAL$14, Raw!$F:$F, Dispositions!$C23, Raw!$H:$H, "E12")</f>
        <v>0</v>
      </c>
      <c r="BAM23" s="52">
        <f>SUMIFS(Raw!$I:$I, Raw!$A:$A, Dispositions!BAM$14, Raw!$F:$F, Dispositions!$C23, Raw!$H:$H, "E12")</f>
        <v>0</v>
      </c>
      <c r="BAN23" s="52">
        <f>SUMIFS(Raw!$I:$I, Raw!$A:$A, Dispositions!BAN$14, Raw!$F:$F, Dispositions!$C23, Raw!$H:$H, "E12")</f>
        <v>0</v>
      </c>
      <c r="BAO23" s="52">
        <f>SUMIFS(Raw!$I:$I, Raw!$A:$A, Dispositions!BAO$14, Raw!$F:$F, Dispositions!$C23, Raw!$H:$H, "E12")</f>
        <v>0</v>
      </c>
      <c r="BAP23" s="52">
        <f>SUMIFS(Raw!$I:$I, Raw!$A:$A, Dispositions!BAP$14, Raw!$F:$F, Dispositions!$C23, Raw!$H:$H, "E12")</f>
        <v>0</v>
      </c>
      <c r="BAQ23" s="52">
        <f>SUMIFS(Raw!$I:$I, Raw!$A:$A, Dispositions!BAQ$14, Raw!$F:$F, Dispositions!$C23, Raw!$H:$H, "E12")</f>
        <v>0</v>
      </c>
      <c r="BAR23" s="53">
        <f>SUMIFS(Raw!$I:$I, Raw!$A:$A, Dispositions!BAR$14, Raw!$F:$F, Dispositions!$C23, Raw!$H:$H, "E12")</f>
        <v>0</v>
      </c>
      <c r="BAT23" s="51">
        <f>SUMIFS(Raw!$I:$I, Raw!$A:$A, Dispositions!BAT$14, Raw!$F:$F, Dispositions!$C23, Raw!$H:$H, "E13")</f>
        <v>0</v>
      </c>
      <c r="BAU23" s="52">
        <f>SUMIFS(Raw!$I:$I, Raw!$A:$A, Dispositions!BAU$14, Raw!$F:$F, Dispositions!$C23, Raw!$H:$H, "E13")</f>
        <v>0</v>
      </c>
      <c r="BAV23" s="52">
        <f>SUMIFS(Raw!$I:$I, Raw!$A:$A, Dispositions!BAV$14, Raw!$F:$F, Dispositions!$C23, Raw!$H:$H, "E13")</f>
        <v>0</v>
      </c>
      <c r="BAW23" s="52">
        <f>SUMIFS(Raw!$I:$I, Raw!$A:$A, Dispositions!BAW$14, Raw!$F:$F, Dispositions!$C23, Raw!$H:$H, "E13")</f>
        <v>0</v>
      </c>
      <c r="BAX23" s="52">
        <f>SUMIFS(Raw!$I:$I, Raw!$A:$A, Dispositions!BAX$14, Raw!$F:$F, Dispositions!$C23, Raw!$H:$H, "E13")</f>
        <v>0</v>
      </c>
      <c r="BAY23" s="52">
        <f>SUMIFS(Raw!$I:$I, Raw!$A:$A, Dispositions!BAY$14, Raw!$F:$F, Dispositions!$C23, Raw!$H:$H, "E13")</f>
        <v>0</v>
      </c>
      <c r="BAZ23" s="53">
        <f>SUMIFS(Raw!$I:$I, Raw!$A:$A, Dispositions!BAZ$14, Raw!$F:$F, Dispositions!$C23, Raw!$H:$H, "E13")</f>
        <v>0</v>
      </c>
      <c r="BBB23" s="51">
        <f>SUMIFS(Raw!$I:$I, Raw!$A:$A, Dispositions!BBB$14, Raw!$F:$F, Dispositions!$C23, Raw!$H:$H, "E14")</f>
        <v>0</v>
      </c>
      <c r="BBC23" s="52">
        <f>SUMIFS(Raw!$I:$I, Raw!$A:$A, Dispositions!BBC$14, Raw!$F:$F, Dispositions!$C23, Raw!$H:$H, "E14")</f>
        <v>0</v>
      </c>
      <c r="BBD23" s="52">
        <f>SUMIFS(Raw!$I:$I, Raw!$A:$A, Dispositions!BBD$14, Raw!$F:$F, Dispositions!$C23, Raw!$H:$H, "E14")</f>
        <v>0</v>
      </c>
      <c r="BBE23" s="52">
        <f>SUMIFS(Raw!$I:$I, Raw!$A:$A, Dispositions!BBE$14, Raw!$F:$F, Dispositions!$C23, Raw!$H:$H, "E14")</f>
        <v>0</v>
      </c>
      <c r="BBF23" s="52">
        <f>SUMIFS(Raw!$I:$I, Raw!$A:$A, Dispositions!BBF$14, Raw!$F:$F, Dispositions!$C23, Raw!$H:$H, "E14")</f>
        <v>0</v>
      </c>
      <c r="BBG23" s="52">
        <f>SUMIFS(Raw!$I:$I, Raw!$A:$A, Dispositions!BBG$14, Raw!$F:$F, Dispositions!$C23, Raw!$H:$H, "E14")</f>
        <v>0</v>
      </c>
      <c r="BBH23" s="53">
        <f>SUMIFS(Raw!$I:$I, Raw!$A:$A, Dispositions!BBH$14, Raw!$F:$F, Dispositions!$C23, Raw!$H:$H, "E14")</f>
        <v>0</v>
      </c>
      <c r="BBJ23" s="51">
        <f>SUMIFS(Raw!$I:$I, Raw!$A:$A, Dispositions!BBJ$14, Raw!$F:$F, Dispositions!$C23, Raw!$H:$H, "E15")</f>
        <v>0</v>
      </c>
      <c r="BBK23" s="52">
        <f>SUMIFS(Raw!$I:$I, Raw!$A:$A, Dispositions!BBK$14, Raw!$F:$F, Dispositions!$C23, Raw!$H:$H, "E15")</f>
        <v>0</v>
      </c>
      <c r="BBL23" s="52">
        <f>SUMIFS(Raw!$I:$I, Raw!$A:$A, Dispositions!BBL$14, Raw!$F:$F, Dispositions!$C23, Raw!$H:$H, "E15")</f>
        <v>0</v>
      </c>
      <c r="BBM23" s="52">
        <f>SUMIFS(Raw!$I:$I, Raw!$A:$A, Dispositions!BBM$14, Raw!$F:$F, Dispositions!$C23, Raw!$H:$H, "E15")</f>
        <v>0</v>
      </c>
      <c r="BBN23" s="52">
        <f>SUMIFS(Raw!$I:$I, Raw!$A:$A, Dispositions!BBN$14, Raw!$F:$F, Dispositions!$C23, Raw!$H:$H, "E15")</f>
        <v>0</v>
      </c>
      <c r="BBO23" s="52">
        <f>SUMIFS(Raw!$I:$I, Raw!$A:$A, Dispositions!BBO$14, Raw!$F:$F, Dispositions!$C23, Raw!$H:$H, "E15")</f>
        <v>0</v>
      </c>
      <c r="BBP23" s="53">
        <f>SUMIFS(Raw!$I:$I, Raw!$A:$A, Dispositions!BBP$14, Raw!$F:$F, Dispositions!$C23, Raw!$H:$H, "E15")</f>
        <v>0</v>
      </c>
      <c r="BBR23" s="51">
        <f>SUMIFS(Raw!$I:$I, Raw!$A:$A, Dispositions!BBR$14, Raw!$F:$F, Dispositions!$C23, Raw!$H:$H, "E16")</f>
        <v>0</v>
      </c>
      <c r="BBS23" s="52">
        <f>SUMIFS(Raw!$I:$I, Raw!$A:$A, Dispositions!BBS$14, Raw!$F:$F, Dispositions!$C23, Raw!$H:$H, "E16")</f>
        <v>0</v>
      </c>
      <c r="BBT23" s="52">
        <f>SUMIFS(Raw!$I:$I, Raw!$A:$A, Dispositions!BBT$14, Raw!$F:$F, Dispositions!$C23, Raw!$H:$H, "E16")</f>
        <v>0</v>
      </c>
      <c r="BBU23" s="52">
        <f>SUMIFS(Raw!$I:$I, Raw!$A:$A, Dispositions!BBU$14, Raw!$F:$F, Dispositions!$C23, Raw!$H:$H, "E16")</f>
        <v>0</v>
      </c>
      <c r="BBV23" s="52">
        <f>SUMIFS(Raw!$I:$I, Raw!$A:$A, Dispositions!BBV$14, Raw!$F:$F, Dispositions!$C23, Raw!$H:$H, "E16")</f>
        <v>0</v>
      </c>
      <c r="BBW23" s="52">
        <f>SUMIFS(Raw!$I:$I, Raw!$A:$A, Dispositions!BBW$14, Raw!$F:$F, Dispositions!$C23, Raw!$H:$H, "E16")</f>
        <v>0</v>
      </c>
      <c r="BBX23" s="53">
        <f>SUMIFS(Raw!$I:$I, Raw!$A:$A, Dispositions!BBX$14, Raw!$F:$F, Dispositions!$C23, Raw!$H:$H, "E16")</f>
        <v>0</v>
      </c>
      <c r="BBZ23" s="51">
        <f>SUMIFS(Raw!$I:$I, Raw!$A:$A, Dispositions!BBZ$14, Raw!$F:$F, Dispositions!$C23, Raw!$H:$H, "E18")</f>
        <v>0</v>
      </c>
      <c r="BCA23" s="52">
        <f>SUMIFS(Raw!$I:$I, Raw!$A:$A, Dispositions!BCA$14, Raw!$F:$F, Dispositions!$C23, Raw!$H:$H, "E18")</f>
        <v>0</v>
      </c>
      <c r="BCB23" s="52">
        <f>SUMIFS(Raw!$I:$I, Raw!$A:$A, Dispositions!BCB$14, Raw!$F:$F, Dispositions!$C23, Raw!$H:$H, "E18")</f>
        <v>0</v>
      </c>
      <c r="BCC23" s="52">
        <f>SUMIFS(Raw!$I:$I, Raw!$A:$A, Dispositions!BCC$14, Raw!$F:$F, Dispositions!$C23, Raw!$H:$H, "E18")</f>
        <v>0</v>
      </c>
      <c r="BCD23" s="52">
        <f>SUMIFS(Raw!$I:$I, Raw!$A:$A, Dispositions!BCD$14, Raw!$F:$F, Dispositions!$C23, Raw!$H:$H, "E18")</f>
        <v>0</v>
      </c>
      <c r="BCE23" s="52">
        <f>SUMIFS(Raw!$I:$I, Raw!$A:$A, Dispositions!BCE$14, Raw!$F:$F, Dispositions!$C23, Raw!$H:$H, "E18")</f>
        <v>0</v>
      </c>
      <c r="BCF23" s="53">
        <f>SUMIFS(Raw!$I:$I, Raw!$A:$A, Dispositions!BCF$14, Raw!$F:$F, Dispositions!$C23, Raw!$H:$H, "E18")</f>
        <v>0</v>
      </c>
      <c r="BCH23" s="51">
        <f>SUMIFS(Raw!$I:$I, Raw!$A:$A, Dispositions!BCH$14, Raw!$F:$F, Dispositions!$C23, Raw!$H:$H, "E34")</f>
        <v>0</v>
      </c>
      <c r="BCI23" s="52">
        <f>SUMIFS(Raw!$I:$I, Raw!$A:$A, Dispositions!BCI$14, Raw!$F:$F, Dispositions!$C23, Raw!$H:$H, "E34")</f>
        <v>0</v>
      </c>
      <c r="BCJ23" s="52">
        <f>SUMIFS(Raw!$I:$I, Raw!$A:$A, Dispositions!BCJ$14, Raw!$F:$F, Dispositions!$C23, Raw!$H:$H, "E34")</f>
        <v>0</v>
      </c>
      <c r="BCK23" s="52">
        <f>SUMIFS(Raw!$I:$I, Raw!$A:$A, Dispositions!BCK$14, Raw!$F:$F, Dispositions!$C23, Raw!$H:$H, "E34")</f>
        <v>0</v>
      </c>
      <c r="BCL23" s="52">
        <f>SUMIFS(Raw!$I:$I, Raw!$A:$A, Dispositions!BCL$14, Raw!$F:$F, Dispositions!$C23, Raw!$H:$H, "E34")</f>
        <v>0</v>
      </c>
      <c r="BCM23" s="52">
        <f>SUMIFS(Raw!$I:$I, Raw!$A:$A, Dispositions!BCM$14, Raw!$F:$F, Dispositions!$C23, Raw!$H:$H, "E34")</f>
        <v>0</v>
      </c>
      <c r="BCN23" s="53">
        <f>SUMIFS(Raw!$I:$I, Raw!$A:$A, Dispositions!BCN$14, Raw!$F:$F, Dispositions!$C23, Raw!$H:$H, "E34")</f>
        <v>0</v>
      </c>
      <c r="BCP23" s="51">
        <f>SUMIFS(Raw!$I:$I, Raw!$A:$A, Dispositions!BCP$14, Raw!$F:$F, Dispositions!$C23, Raw!$H:$H, "E02")</f>
        <v>0</v>
      </c>
      <c r="BCQ23" s="52">
        <f>SUMIFS(Raw!$I:$I, Raw!$A:$A, Dispositions!BCQ$14, Raw!$F:$F, Dispositions!$C23, Raw!$H:$H, "E02")</f>
        <v>0</v>
      </c>
      <c r="BCR23" s="52">
        <f>SUMIFS(Raw!$I:$I, Raw!$A:$A, Dispositions!BCR$14, Raw!$F:$F, Dispositions!$C23, Raw!$H:$H, "E02")</f>
        <v>0</v>
      </c>
      <c r="BCS23" s="52">
        <f>SUMIFS(Raw!$I:$I, Raw!$A:$A, Dispositions!BCS$14, Raw!$F:$F, Dispositions!$C23, Raw!$H:$H, "E02")</f>
        <v>0</v>
      </c>
      <c r="BCT23" s="52">
        <f>SUMIFS(Raw!$I:$I, Raw!$A:$A, Dispositions!BCT$14, Raw!$F:$F, Dispositions!$C23, Raw!$H:$H, "E02")</f>
        <v>0</v>
      </c>
      <c r="BCU23" s="52">
        <f>SUMIFS(Raw!$I:$I, Raw!$A:$A, Dispositions!BCU$14, Raw!$F:$F, Dispositions!$C23, Raw!$H:$H, "E02")</f>
        <v>0</v>
      </c>
      <c r="BCV23" s="53">
        <f>SUMIFS(Raw!$I:$I, Raw!$A:$A, Dispositions!BCV$14, Raw!$F:$F, Dispositions!$C23, Raw!$H:$H, "E02")</f>
        <v>0</v>
      </c>
      <c r="BCX23" s="51">
        <f>SUMIFS(Raw!$I:$I, Raw!$A:$A, Dispositions!BCX$14, Raw!$F:$F, Dispositions!$C23, Raw!$H:$H, "E03")</f>
        <v>0</v>
      </c>
      <c r="BCY23" s="52">
        <f>SUMIFS(Raw!$I:$I, Raw!$A:$A, Dispositions!BCY$14, Raw!$F:$F, Dispositions!$C23, Raw!$H:$H, "E03")</f>
        <v>0</v>
      </c>
      <c r="BCZ23" s="52">
        <f>SUMIFS(Raw!$I:$I, Raw!$A:$A, Dispositions!BCZ$14, Raw!$F:$F, Dispositions!$C23, Raw!$H:$H, "E03")</f>
        <v>0</v>
      </c>
      <c r="BDA23" s="52">
        <f>SUMIFS(Raw!$I:$I, Raw!$A:$A, Dispositions!BDA$14, Raw!$F:$F, Dispositions!$C23, Raw!$H:$H, "E03")</f>
        <v>0</v>
      </c>
      <c r="BDB23" s="52">
        <f>SUMIFS(Raw!$I:$I, Raw!$A:$A, Dispositions!BDB$14, Raw!$F:$F, Dispositions!$C23, Raw!$H:$H, "E03")</f>
        <v>0</v>
      </c>
      <c r="BDC23" s="52">
        <f>SUMIFS(Raw!$I:$I, Raw!$A:$A, Dispositions!BDC$14, Raw!$F:$F, Dispositions!$C23, Raw!$H:$H, "E03")</f>
        <v>0</v>
      </c>
      <c r="BDD23" s="53">
        <f>SUMIFS(Raw!$I:$I, Raw!$A:$A, Dispositions!BDD$14, Raw!$F:$F, Dispositions!$C23, Raw!$H:$H, "E03")</f>
        <v>0</v>
      </c>
      <c r="BDF23" s="51">
        <f>SUMIFS(Raw!$I:$I, Raw!$A:$A, Dispositions!BDF$14, Raw!$F:$F, Dispositions!$C23, Raw!$H:$H, "E05")</f>
        <v>0</v>
      </c>
      <c r="BDG23" s="52">
        <f>SUMIFS(Raw!$I:$I, Raw!$A:$A, Dispositions!BDG$14, Raw!$F:$F, Dispositions!$C23, Raw!$H:$H, "E05")</f>
        <v>0</v>
      </c>
      <c r="BDH23" s="52">
        <f>SUMIFS(Raw!$I:$I, Raw!$A:$A, Dispositions!BDH$14, Raw!$F:$F, Dispositions!$C23, Raw!$H:$H, "E05")</f>
        <v>0</v>
      </c>
      <c r="BDI23" s="52">
        <f>SUMIFS(Raw!$I:$I, Raw!$A:$A, Dispositions!BDI$14, Raw!$F:$F, Dispositions!$C23, Raw!$H:$H, "E05")</f>
        <v>0</v>
      </c>
      <c r="BDJ23" s="52">
        <f>SUMIFS(Raw!$I:$I, Raw!$A:$A, Dispositions!BDJ$14, Raw!$F:$F, Dispositions!$C23, Raw!$H:$H, "E05")</f>
        <v>0</v>
      </c>
      <c r="BDK23" s="52">
        <f>SUMIFS(Raw!$I:$I, Raw!$A:$A, Dispositions!BDK$14, Raw!$F:$F, Dispositions!$C23, Raw!$H:$H, "E05")</f>
        <v>0</v>
      </c>
      <c r="BDL23" s="53">
        <f>SUMIFS(Raw!$I:$I, Raw!$A:$A, Dispositions!BDL$14, Raw!$F:$F, Dispositions!$C23, Raw!$H:$H, "E05")</f>
        <v>0</v>
      </c>
      <c r="BDN23" s="51">
        <f>SUMIFS(Raw!$I:$I, Raw!$A:$A, Dispositions!BDN$14, Raw!$F:$F, Dispositions!$C23, Raw!$H:$H, "E12")</f>
        <v>0</v>
      </c>
      <c r="BDO23" s="52">
        <f>SUMIFS(Raw!$I:$I, Raw!$A:$A, Dispositions!BDO$14, Raw!$F:$F, Dispositions!$C23, Raw!$H:$H, "E12")</f>
        <v>0</v>
      </c>
      <c r="BDP23" s="52">
        <f>SUMIFS(Raw!$I:$I, Raw!$A:$A, Dispositions!BDP$14, Raw!$F:$F, Dispositions!$C23, Raw!$H:$H, "E12")</f>
        <v>0</v>
      </c>
      <c r="BDQ23" s="52">
        <f>SUMIFS(Raw!$I:$I, Raw!$A:$A, Dispositions!BDQ$14, Raw!$F:$F, Dispositions!$C23, Raw!$H:$H, "E12")</f>
        <v>0</v>
      </c>
      <c r="BDR23" s="52">
        <f>SUMIFS(Raw!$I:$I, Raw!$A:$A, Dispositions!BDR$14, Raw!$F:$F, Dispositions!$C23, Raw!$H:$H, "E12")</f>
        <v>0</v>
      </c>
      <c r="BDS23" s="52">
        <f>SUMIFS(Raw!$I:$I, Raw!$A:$A, Dispositions!BDS$14, Raw!$F:$F, Dispositions!$C23, Raw!$H:$H, "E12")</f>
        <v>0</v>
      </c>
      <c r="BDT23" s="53">
        <f>SUMIFS(Raw!$I:$I, Raw!$A:$A, Dispositions!BDT$14, Raw!$F:$F, Dispositions!$C23, Raw!$H:$H, "E12")</f>
        <v>0</v>
      </c>
      <c r="BDV23" s="51">
        <f>SUMIFS(Raw!$I:$I, Raw!$A:$A, Dispositions!BDV$14, Raw!$F:$F, Dispositions!$C23, Raw!$H:$H, "E13")</f>
        <v>0</v>
      </c>
      <c r="BDW23" s="52">
        <f>SUMIFS(Raw!$I:$I, Raw!$A:$A, Dispositions!BDW$14, Raw!$F:$F, Dispositions!$C23, Raw!$H:$H, "E13")</f>
        <v>0</v>
      </c>
      <c r="BDX23" s="52">
        <f>SUMIFS(Raw!$I:$I, Raw!$A:$A, Dispositions!BDX$14, Raw!$F:$F, Dispositions!$C23, Raw!$H:$H, "E13")</f>
        <v>0</v>
      </c>
      <c r="BDY23" s="52">
        <f>SUMIFS(Raw!$I:$I, Raw!$A:$A, Dispositions!BDY$14, Raw!$F:$F, Dispositions!$C23, Raw!$H:$H, "E13")</f>
        <v>0</v>
      </c>
      <c r="BDZ23" s="52">
        <f>SUMIFS(Raw!$I:$I, Raw!$A:$A, Dispositions!BDZ$14, Raw!$F:$F, Dispositions!$C23, Raw!$H:$H, "E13")</f>
        <v>0</v>
      </c>
      <c r="BEA23" s="52">
        <f>SUMIFS(Raw!$I:$I, Raw!$A:$A, Dispositions!BEA$14, Raw!$F:$F, Dispositions!$C23, Raw!$H:$H, "E13")</f>
        <v>0</v>
      </c>
      <c r="BEB23" s="53">
        <f>SUMIFS(Raw!$I:$I, Raw!$A:$A, Dispositions!BEB$14, Raw!$F:$F, Dispositions!$C23, Raw!$H:$H, "E13")</f>
        <v>0</v>
      </c>
      <c r="BED23" s="51">
        <f>SUMIFS(Raw!$I:$I, Raw!$A:$A, Dispositions!BED$14, Raw!$F:$F, Dispositions!$C23, Raw!$H:$H, "E14")</f>
        <v>0</v>
      </c>
      <c r="BEE23" s="52">
        <f>SUMIFS(Raw!$I:$I, Raw!$A:$A, Dispositions!BEE$14, Raw!$F:$F, Dispositions!$C23, Raw!$H:$H, "E14")</f>
        <v>0</v>
      </c>
      <c r="BEF23" s="52">
        <f>SUMIFS(Raw!$I:$I, Raw!$A:$A, Dispositions!BEF$14, Raw!$F:$F, Dispositions!$C23, Raw!$H:$H, "E14")</f>
        <v>0</v>
      </c>
      <c r="BEG23" s="52">
        <f>SUMIFS(Raw!$I:$I, Raw!$A:$A, Dispositions!BEG$14, Raw!$F:$F, Dispositions!$C23, Raw!$H:$H, "E14")</f>
        <v>0</v>
      </c>
      <c r="BEH23" s="52">
        <f>SUMIFS(Raw!$I:$I, Raw!$A:$A, Dispositions!BEH$14, Raw!$F:$F, Dispositions!$C23, Raw!$H:$H, "E14")</f>
        <v>0</v>
      </c>
      <c r="BEI23" s="52">
        <f>SUMIFS(Raw!$I:$I, Raw!$A:$A, Dispositions!BEI$14, Raw!$F:$F, Dispositions!$C23, Raw!$H:$H, "E14")</f>
        <v>0</v>
      </c>
      <c r="BEJ23" s="53">
        <f>SUMIFS(Raw!$I:$I, Raw!$A:$A, Dispositions!BEJ$14, Raw!$F:$F, Dispositions!$C23, Raw!$H:$H, "E14")</f>
        <v>0</v>
      </c>
      <c r="BEL23" s="51">
        <f>SUMIFS(Raw!$I:$I, Raw!$A:$A, Dispositions!BEL$14, Raw!$F:$F, Dispositions!$C23, Raw!$H:$H, "E15")</f>
        <v>0</v>
      </c>
      <c r="BEM23" s="52">
        <f>SUMIFS(Raw!$I:$I, Raw!$A:$A, Dispositions!BEM$14, Raw!$F:$F, Dispositions!$C23, Raw!$H:$H, "E15")</f>
        <v>0</v>
      </c>
      <c r="BEN23" s="52">
        <f>SUMIFS(Raw!$I:$I, Raw!$A:$A, Dispositions!BEN$14, Raw!$F:$F, Dispositions!$C23, Raw!$H:$H, "E15")</f>
        <v>0</v>
      </c>
      <c r="BEO23" s="52">
        <f>SUMIFS(Raw!$I:$I, Raw!$A:$A, Dispositions!BEO$14, Raw!$F:$F, Dispositions!$C23, Raw!$H:$H, "E15")</f>
        <v>0</v>
      </c>
      <c r="BEP23" s="52">
        <f>SUMIFS(Raw!$I:$I, Raw!$A:$A, Dispositions!BEP$14, Raw!$F:$F, Dispositions!$C23, Raw!$H:$H, "E15")</f>
        <v>0</v>
      </c>
      <c r="BEQ23" s="52">
        <f>SUMIFS(Raw!$I:$I, Raw!$A:$A, Dispositions!BEQ$14, Raw!$F:$F, Dispositions!$C23, Raw!$H:$H, "E15")</f>
        <v>0</v>
      </c>
      <c r="BER23" s="53">
        <f>SUMIFS(Raw!$I:$I, Raw!$A:$A, Dispositions!BER$14, Raw!$F:$F, Dispositions!$C23, Raw!$H:$H, "E15")</f>
        <v>0</v>
      </c>
      <c r="BET23" s="51">
        <f>SUMIFS(Raw!$I:$I, Raw!$A:$A, Dispositions!BET$14, Raw!$F:$F, Dispositions!$C23, Raw!$H:$H, "E16")</f>
        <v>0</v>
      </c>
      <c r="BEU23" s="52">
        <f>SUMIFS(Raw!$I:$I, Raw!$A:$A, Dispositions!BEU$14, Raw!$F:$F, Dispositions!$C23, Raw!$H:$H, "E16")</f>
        <v>0</v>
      </c>
      <c r="BEV23" s="52">
        <f>SUMIFS(Raw!$I:$I, Raw!$A:$A, Dispositions!BEV$14, Raw!$F:$F, Dispositions!$C23, Raw!$H:$H, "E16")</f>
        <v>0</v>
      </c>
      <c r="BEW23" s="52">
        <f>SUMIFS(Raw!$I:$I, Raw!$A:$A, Dispositions!BEW$14, Raw!$F:$F, Dispositions!$C23, Raw!$H:$H, "E16")</f>
        <v>0</v>
      </c>
      <c r="BEX23" s="52">
        <f>SUMIFS(Raw!$I:$I, Raw!$A:$A, Dispositions!BEX$14, Raw!$F:$F, Dispositions!$C23, Raw!$H:$H, "E16")</f>
        <v>0</v>
      </c>
      <c r="BEY23" s="52">
        <f>SUMIFS(Raw!$I:$I, Raw!$A:$A, Dispositions!BEY$14, Raw!$F:$F, Dispositions!$C23, Raw!$H:$H, "E16")</f>
        <v>0</v>
      </c>
      <c r="BEZ23" s="53">
        <f>SUMIFS(Raw!$I:$I, Raw!$A:$A, Dispositions!BEZ$14, Raw!$F:$F, Dispositions!$C23, Raw!$H:$H, "E16")</f>
        <v>0</v>
      </c>
      <c r="BFB23" s="51">
        <f>SUMIFS(Raw!$I:$I, Raw!$A:$A, Dispositions!BFB$14, Raw!$F:$F, Dispositions!$C23, Raw!$H:$H, "E18")</f>
        <v>0</v>
      </c>
      <c r="BFC23" s="52">
        <f>SUMIFS(Raw!$I:$I, Raw!$A:$A, Dispositions!BFC$14, Raw!$F:$F, Dispositions!$C23, Raw!$H:$H, "E18")</f>
        <v>0</v>
      </c>
      <c r="BFD23" s="52">
        <f>SUMIFS(Raw!$I:$I, Raw!$A:$A, Dispositions!BFD$14, Raw!$F:$F, Dispositions!$C23, Raw!$H:$H, "E18")</f>
        <v>0</v>
      </c>
      <c r="BFE23" s="52">
        <f>SUMIFS(Raw!$I:$I, Raw!$A:$A, Dispositions!BFE$14, Raw!$F:$F, Dispositions!$C23, Raw!$H:$H, "E18")</f>
        <v>0</v>
      </c>
      <c r="BFF23" s="52">
        <f>SUMIFS(Raw!$I:$I, Raw!$A:$A, Dispositions!BFF$14, Raw!$F:$F, Dispositions!$C23, Raw!$H:$H, "E18")</f>
        <v>0</v>
      </c>
      <c r="BFG23" s="52">
        <f>SUMIFS(Raw!$I:$I, Raw!$A:$A, Dispositions!BFG$14, Raw!$F:$F, Dispositions!$C23, Raw!$H:$H, "E18")</f>
        <v>0</v>
      </c>
      <c r="BFH23" s="53">
        <f>SUMIFS(Raw!$I:$I, Raw!$A:$A, Dispositions!BFH$14, Raw!$F:$F, Dispositions!$C23, Raw!$H:$H, "E18")</f>
        <v>0</v>
      </c>
      <c r="BFJ23" s="51">
        <f>SUMIFS(Raw!$I:$I, Raw!$A:$A, Dispositions!BFJ$14, Raw!$F:$F, Dispositions!$C23, Raw!$H:$H, "E34")</f>
        <v>0</v>
      </c>
      <c r="BFK23" s="52">
        <f>SUMIFS(Raw!$I:$I, Raw!$A:$A, Dispositions!BFK$14, Raw!$F:$F, Dispositions!$C23, Raw!$H:$H, "E34")</f>
        <v>0</v>
      </c>
      <c r="BFL23" s="52">
        <f>SUMIFS(Raw!$I:$I, Raw!$A:$A, Dispositions!BFL$14, Raw!$F:$F, Dispositions!$C23, Raw!$H:$H, "E34")</f>
        <v>0</v>
      </c>
      <c r="BFM23" s="52">
        <f>SUMIFS(Raw!$I:$I, Raw!$A:$A, Dispositions!BFM$14, Raw!$F:$F, Dispositions!$C23, Raw!$H:$H, "E34")</f>
        <v>0</v>
      </c>
      <c r="BFN23" s="52">
        <f>SUMIFS(Raw!$I:$I, Raw!$A:$A, Dispositions!BFN$14, Raw!$F:$F, Dispositions!$C23, Raw!$H:$H, "E34")</f>
        <v>0</v>
      </c>
      <c r="BFO23" s="52">
        <f>SUMIFS(Raw!$I:$I, Raw!$A:$A, Dispositions!BFO$14, Raw!$F:$F, Dispositions!$C23, Raw!$H:$H, "E34")</f>
        <v>0</v>
      </c>
      <c r="BFP23" s="53">
        <f>SUMIFS(Raw!$I:$I, Raw!$A:$A, Dispositions!BFP$14, Raw!$F:$F, Dispositions!$C23, Raw!$H:$H, "E34")</f>
        <v>0</v>
      </c>
    </row>
    <row r="24" spans="2:1524" x14ac:dyDescent="0.35">
      <c r="B24" s="43" t="s">
        <v>40</v>
      </c>
      <c r="C24" s="49" t="s">
        <v>47</v>
      </c>
      <c r="D24" s="50" t="s">
        <v>48</v>
      </c>
      <c r="F24" s="51">
        <v>168</v>
      </c>
      <c r="G24" s="52">
        <v>157</v>
      </c>
      <c r="H24" s="52">
        <v>155</v>
      </c>
      <c r="I24" s="52">
        <v>175</v>
      </c>
      <c r="J24" s="52">
        <v>167</v>
      </c>
      <c r="K24" s="52">
        <v>244</v>
      </c>
      <c r="L24" s="53">
        <v>230</v>
      </c>
      <c r="N24" s="51">
        <v>63</v>
      </c>
      <c r="O24" s="52">
        <v>28</v>
      </c>
      <c r="P24" s="52">
        <v>71</v>
      </c>
      <c r="Q24" s="52">
        <v>59</v>
      </c>
      <c r="R24" s="52">
        <v>59</v>
      </c>
      <c r="S24" s="52">
        <v>59</v>
      </c>
      <c r="T24" s="53">
        <v>50</v>
      </c>
      <c r="V24" s="51">
        <v>0</v>
      </c>
      <c r="W24" s="52">
        <v>2</v>
      </c>
      <c r="X24" s="52">
        <v>0</v>
      </c>
      <c r="Y24" s="52">
        <v>0</v>
      </c>
      <c r="Z24" s="52">
        <v>0</v>
      </c>
      <c r="AA24" s="52">
        <v>0</v>
      </c>
      <c r="AB24" s="53">
        <v>0</v>
      </c>
      <c r="AD24" s="51">
        <v>76</v>
      </c>
      <c r="AE24" s="52">
        <v>49</v>
      </c>
      <c r="AF24" s="52">
        <v>62</v>
      </c>
      <c r="AG24" s="52">
        <v>38</v>
      </c>
      <c r="AH24" s="52">
        <v>52</v>
      </c>
      <c r="AI24" s="52">
        <v>45</v>
      </c>
      <c r="AJ24" s="53">
        <v>38</v>
      </c>
      <c r="AL24" s="51">
        <v>2</v>
      </c>
      <c r="AM24" s="52">
        <v>1</v>
      </c>
      <c r="AN24" s="52">
        <v>4</v>
      </c>
      <c r="AO24" s="52">
        <v>2</v>
      </c>
      <c r="AP24" s="52">
        <v>3</v>
      </c>
      <c r="AQ24" s="52">
        <v>3</v>
      </c>
      <c r="AR24" s="53">
        <v>4</v>
      </c>
      <c r="AT24" s="51">
        <v>11</v>
      </c>
      <c r="AU24" s="52">
        <v>8</v>
      </c>
      <c r="AV24" s="52">
        <v>7</v>
      </c>
      <c r="AW24" s="52">
        <v>10</v>
      </c>
      <c r="AX24" s="52">
        <v>10</v>
      </c>
      <c r="AY24" s="52">
        <v>69</v>
      </c>
      <c r="AZ24" s="53">
        <v>23</v>
      </c>
      <c r="BB24" s="51">
        <v>1</v>
      </c>
      <c r="BC24" s="52">
        <v>0</v>
      </c>
      <c r="BD24" s="52">
        <v>2</v>
      </c>
      <c r="BE24" s="52">
        <v>2</v>
      </c>
      <c r="BF24" s="52">
        <v>1</v>
      </c>
      <c r="BG24" s="52">
        <v>2</v>
      </c>
      <c r="BH24" s="53">
        <v>2</v>
      </c>
      <c r="BJ24" s="51">
        <v>69</v>
      </c>
      <c r="BK24" s="52">
        <v>53</v>
      </c>
      <c r="BL24" s="52">
        <v>47</v>
      </c>
      <c r="BM24" s="52">
        <v>65</v>
      </c>
      <c r="BN24" s="52">
        <v>75</v>
      </c>
      <c r="BO24" s="52">
        <v>144</v>
      </c>
      <c r="BP24" s="53">
        <v>91</v>
      </c>
      <c r="BR24" s="51">
        <v>160</v>
      </c>
      <c r="BS24" s="52">
        <v>185</v>
      </c>
      <c r="BT24" s="52">
        <v>165</v>
      </c>
      <c r="BU24" s="52">
        <v>195</v>
      </c>
      <c r="BV24" s="52">
        <v>155</v>
      </c>
      <c r="BW24" s="52">
        <v>276</v>
      </c>
      <c r="BX24" s="53">
        <v>290</v>
      </c>
      <c r="BZ24" s="51">
        <v>321</v>
      </c>
      <c r="CA24" s="52">
        <v>256</v>
      </c>
      <c r="CB24" s="52">
        <v>278</v>
      </c>
      <c r="CC24" s="52">
        <v>277</v>
      </c>
      <c r="CD24" s="52">
        <v>319</v>
      </c>
      <c r="CE24" s="52">
        <v>597</v>
      </c>
      <c r="CF24" s="53">
        <v>493</v>
      </c>
      <c r="CH24" s="51">
        <v>160</v>
      </c>
      <c r="CI24" s="52">
        <v>171</v>
      </c>
      <c r="CJ24" s="52">
        <v>172</v>
      </c>
      <c r="CK24" s="52">
        <v>201</v>
      </c>
      <c r="CL24" s="52">
        <v>177</v>
      </c>
      <c r="CM24" s="52">
        <v>221</v>
      </c>
      <c r="CN24" s="53">
        <v>224</v>
      </c>
      <c r="CP24" s="51">
        <v>77</v>
      </c>
      <c r="CQ24" s="52">
        <v>60</v>
      </c>
      <c r="CR24" s="52">
        <v>63</v>
      </c>
      <c r="CS24" s="52">
        <v>70</v>
      </c>
      <c r="CT24" s="52">
        <v>67</v>
      </c>
      <c r="CU24" s="52">
        <v>62</v>
      </c>
      <c r="CV24" s="53">
        <v>48</v>
      </c>
      <c r="CX24" s="51">
        <v>0</v>
      </c>
      <c r="CY24" s="52">
        <v>0</v>
      </c>
      <c r="CZ24" s="52">
        <v>0</v>
      </c>
      <c r="DA24" s="52">
        <v>0</v>
      </c>
      <c r="DB24" s="52">
        <v>1</v>
      </c>
      <c r="DC24" s="52">
        <v>0</v>
      </c>
      <c r="DD24" s="53">
        <v>0</v>
      </c>
      <c r="DF24" s="51">
        <v>55</v>
      </c>
      <c r="DG24" s="52">
        <v>54</v>
      </c>
      <c r="DH24" s="52">
        <v>40</v>
      </c>
      <c r="DI24" s="52">
        <v>55</v>
      </c>
      <c r="DJ24" s="52">
        <v>70</v>
      </c>
      <c r="DK24" s="52">
        <v>47</v>
      </c>
      <c r="DL24" s="53">
        <v>34</v>
      </c>
      <c r="DN24" s="51">
        <v>10</v>
      </c>
      <c r="DO24" s="52">
        <v>3</v>
      </c>
      <c r="DP24" s="52">
        <v>4</v>
      </c>
      <c r="DQ24" s="52">
        <v>4</v>
      </c>
      <c r="DR24" s="52">
        <v>3</v>
      </c>
      <c r="DS24" s="52">
        <v>5</v>
      </c>
      <c r="DT24" s="53">
        <v>6</v>
      </c>
      <c r="DV24" s="51">
        <v>11</v>
      </c>
      <c r="DW24" s="52">
        <v>16</v>
      </c>
      <c r="DX24" s="52">
        <v>7</v>
      </c>
      <c r="DY24" s="52">
        <v>11</v>
      </c>
      <c r="DZ24" s="52">
        <v>19</v>
      </c>
      <c r="EA24" s="52">
        <v>80</v>
      </c>
      <c r="EB24" s="53">
        <v>23</v>
      </c>
      <c r="ED24" s="51">
        <v>0</v>
      </c>
      <c r="EE24" s="52">
        <v>0</v>
      </c>
      <c r="EF24" s="52">
        <v>1</v>
      </c>
      <c r="EG24" s="52">
        <v>0</v>
      </c>
      <c r="EH24" s="52">
        <v>1</v>
      </c>
      <c r="EI24" s="52">
        <v>0</v>
      </c>
      <c r="EJ24" s="53">
        <v>2</v>
      </c>
      <c r="EL24" s="51">
        <v>79</v>
      </c>
      <c r="EM24" s="52">
        <v>49</v>
      </c>
      <c r="EN24" s="52">
        <v>61</v>
      </c>
      <c r="EO24" s="52">
        <v>61</v>
      </c>
      <c r="EP24" s="52">
        <v>88</v>
      </c>
      <c r="EQ24" s="52">
        <v>121</v>
      </c>
      <c r="ER24" s="53">
        <v>77</v>
      </c>
      <c r="ET24" s="51">
        <v>152</v>
      </c>
      <c r="EU24" s="52">
        <v>155</v>
      </c>
      <c r="EV24" s="52">
        <v>174</v>
      </c>
      <c r="EW24" s="52">
        <v>198</v>
      </c>
      <c r="EX24" s="52">
        <v>194</v>
      </c>
      <c r="EY24" s="52">
        <v>279</v>
      </c>
      <c r="EZ24" s="53">
        <v>264</v>
      </c>
      <c r="FB24" s="51">
        <v>364</v>
      </c>
      <c r="FC24" s="52">
        <v>357</v>
      </c>
      <c r="FD24" s="52">
        <v>348</v>
      </c>
      <c r="FE24" s="52">
        <v>331</v>
      </c>
      <c r="FF24" s="52">
        <v>370</v>
      </c>
      <c r="FG24" s="52">
        <v>609</v>
      </c>
      <c r="FH24" s="53">
        <v>560</v>
      </c>
      <c r="FJ24" s="51">
        <v>179</v>
      </c>
      <c r="FK24" s="52">
        <v>192</v>
      </c>
      <c r="FL24" s="52">
        <v>183</v>
      </c>
      <c r="FM24" s="52">
        <v>151</v>
      </c>
      <c r="FN24" s="52">
        <v>129</v>
      </c>
      <c r="FO24" s="52">
        <v>180</v>
      </c>
      <c r="FP24" s="53">
        <v>201</v>
      </c>
      <c r="FR24" s="51">
        <v>66</v>
      </c>
      <c r="FS24" s="52">
        <v>76</v>
      </c>
      <c r="FT24" s="52">
        <v>62</v>
      </c>
      <c r="FU24" s="52">
        <v>59</v>
      </c>
      <c r="FV24" s="52">
        <v>59</v>
      </c>
      <c r="FW24" s="52">
        <v>64</v>
      </c>
      <c r="FX24" s="53">
        <v>61</v>
      </c>
      <c r="FZ24" s="51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3">
        <v>0</v>
      </c>
      <c r="GH24" s="51">
        <v>60</v>
      </c>
      <c r="GI24" s="52">
        <v>51</v>
      </c>
      <c r="GJ24" s="52">
        <v>56</v>
      </c>
      <c r="GK24" s="52">
        <v>36</v>
      </c>
      <c r="GL24" s="52">
        <v>54</v>
      </c>
      <c r="GM24" s="52">
        <v>53</v>
      </c>
      <c r="GN24" s="53">
        <v>50</v>
      </c>
      <c r="GP24" s="51">
        <v>1</v>
      </c>
      <c r="GQ24" s="52">
        <v>2</v>
      </c>
      <c r="GR24" s="52">
        <v>3</v>
      </c>
      <c r="GS24" s="52">
        <v>4</v>
      </c>
      <c r="GT24" s="52">
        <v>1</v>
      </c>
      <c r="GU24" s="52">
        <v>6</v>
      </c>
      <c r="GV24" s="53">
        <v>8</v>
      </c>
      <c r="GX24" s="51">
        <v>23</v>
      </c>
      <c r="GY24" s="52">
        <v>11</v>
      </c>
      <c r="GZ24" s="52">
        <v>12</v>
      </c>
      <c r="HA24" s="52">
        <v>11</v>
      </c>
      <c r="HB24" s="52">
        <v>24</v>
      </c>
      <c r="HC24" s="52">
        <v>91</v>
      </c>
      <c r="HD24" s="53">
        <v>19</v>
      </c>
      <c r="HF24" s="51">
        <v>3</v>
      </c>
      <c r="HG24" s="52">
        <v>1</v>
      </c>
      <c r="HH24" s="52">
        <v>5</v>
      </c>
      <c r="HI24" s="52">
        <v>1</v>
      </c>
      <c r="HJ24" s="52">
        <v>0</v>
      </c>
      <c r="HK24" s="52">
        <v>2</v>
      </c>
      <c r="HL24" s="53">
        <v>3</v>
      </c>
      <c r="HN24" s="51">
        <v>75</v>
      </c>
      <c r="HO24" s="52">
        <v>56</v>
      </c>
      <c r="HP24" s="52">
        <v>81</v>
      </c>
      <c r="HQ24" s="52">
        <v>71</v>
      </c>
      <c r="HR24" s="52">
        <v>101</v>
      </c>
      <c r="HS24" s="52">
        <v>133</v>
      </c>
      <c r="HT24" s="53">
        <v>89</v>
      </c>
      <c r="HV24" s="51">
        <v>163</v>
      </c>
      <c r="HW24" s="52">
        <v>150</v>
      </c>
      <c r="HX24" s="52">
        <v>182</v>
      </c>
      <c r="HY24" s="52">
        <v>167</v>
      </c>
      <c r="HZ24" s="52">
        <v>148</v>
      </c>
      <c r="IA24" s="52">
        <v>245</v>
      </c>
      <c r="IB24" s="53">
        <v>266</v>
      </c>
      <c r="ID24" s="51">
        <v>391</v>
      </c>
      <c r="IE24" s="52">
        <v>371</v>
      </c>
      <c r="IF24" s="52">
        <v>324</v>
      </c>
      <c r="IG24" s="52">
        <v>292</v>
      </c>
      <c r="IH24" s="52">
        <v>322</v>
      </c>
      <c r="II24" s="52">
        <v>638</v>
      </c>
      <c r="IJ24" s="53">
        <v>566</v>
      </c>
      <c r="IL24" s="51">
        <v>171</v>
      </c>
      <c r="IM24" s="52">
        <v>168</v>
      </c>
      <c r="IN24" s="52">
        <v>132</v>
      </c>
      <c r="IO24" s="52">
        <v>121</v>
      </c>
      <c r="IP24" s="52">
        <v>128</v>
      </c>
      <c r="IQ24" s="52">
        <v>214</v>
      </c>
      <c r="IR24" s="53">
        <v>222</v>
      </c>
      <c r="IT24" s="51">
        <v>70</v>
      </c>
      <c r="IU24" s="52">
        <v>73</v>
      </c>
      <c r="IV24" s="52">
        <v>71</v>
      </c>
      <c r="IW24" s="52">
        <v>44</v>
      </c>
      <c r="IX24" s="52">
        <v>48</v>
      </c>
      <c r="IY24" s="52">
        <v>42</v>
      </c>
      <c r="IZ24" s="53">
        <v>63</v>
      </c>
      <c r="JB24" s="51">
        <v>0</v>
      </c>
      <c r="JC24" s="52">
        <v>0</v>
      </c>
      <c r="JD24" s="52">
        <v>0</v>
      </c>
      <c r="JE24" s="52">
        <v>0</v>
      </c>
      <c r="JF24" s="52">
        <v>1</v>
      </c>
      <c r="JG24" s="52">
        <v>0</v>
      </c>
      <c r="JH24" s="53">
        <v>0</v>
      </c>
      <c r="JJ24" s="51">
        <v>67</v>
      </c>
      <c r="JK24" s="52">
        <v>72</v>
      </c>
      <c r="JL24" s="52">
        <v>52</v>
      </c>
      <c r="JM24" s="52">
        <v>45</v>
      </c>
      <c r="JN24" s="52">
        <v>43</v>
      </c>
      <c r="JO24" s="52">
        <v>58</v>
      </c>
      <c r="JP24" s="53">
        <v>47</v>
      </c>
      <c r="JR24" s="51">
        <v>2</v>
      </c>
      <c r="JS24" s="52">
        <v>2</v>
      </c>
      <c r="JT24" s="52">
        <v>1</v>
      </c>
      <c r="JU24" s="52">
        <v>4</v>
      </c>
      <c r="JV24" s="52">
        <v>4</v>
      </c>
      <c r="JW24" s="52">
        <v>4</v>
      </c>
      <c r="JX24" s="53">
        <v>4</v>
      </c>
      <c r="JZ24" s="51">
        <v>12</v>
      </c>
      <c r="KA24" s="52">
        <v>12</v>
      </c>
      <c r="KB24" s="52">
        <v>9</v>
      </c>
      <c r="KC24" s="52">
        <v>8</v>
      </c>
      <c r="KD24" s="52">
        <v>15</v>
      </c>
      <c r="KE24" s="52">
        <v>74</v>
      </c>
      <c r="KF24" s="53">
        <v>17</v>
      </c>
      <c r="KH24" s="51">
        <v>4</v>
      </c>
      <c r="KI24" s="52">
        <v>1</v>
      </c>
      <c r="KJ24" s="52">
        <v>2</v>
      </c>
      <c r="KK24" s="52">
        <v>2</v>
      </c>
      <c r="KL24" s="52">
        <v>1</v>
      </c>
      <c r="KM24" s="52">
        <v>0</v>
      </c>
      <c r="KN24" s="53">
        <v>2</v>
      </c>
      <c r="KP24" s="51">
        <v>73</v>
      </c>
      <c r="KQ24" s="52">
        <v>71</v>
      </c>
      <c r="KR24" s="52">
        <v>51</v>
      </c>
      <c r="KS24" s="52">
        <v>59</v>
      </c>
      <c r="KT24" s="52">
        <v>74</v>
      </c>
      <c r="KU24" s="52">
        <v>171</v>
      </c>
      <c r="KV24" s="53">
        <v>111</v>
      </c>
      <c r="KX24" s="51">
        <v>162</v>
      </c>
      <c r="KY24" s="52">
        <v>134</v>
      </c>
      <c r="KZ24" s="52">
        <v>162</v>
      </c>
      <c r="LA24" s="52">
        <v>197</v>
      </c>
      <c r="LB24" s="52">
        <v>165</v>
      </c>
      <c r="LC24" s="52">
        <v>261</v>
      </c>
      <c r="LD24" s="53">
        <v>206</v>
      </c>
      <c r="LF24" s="51">
        <v>292</v>
      </c>
      <c r="LG24" s="52">
        <v>299</v>
      </c>
      <c r="LH24" s="52">
        <v>283</v>
      </c>
      <c r="LI24" s="52">
        <v>207</v>
      </c>
      <c r="LJ24" s="52">
        <v>303</v>
      </c>
      <c r="LK24" s="52">
        <v>526</v>
      </c>
      <c r="LL24" s="53">
        <v>485</v>
      </c>
      <c r="LN24" s="51">
        <v>163</v>
      </c>
      <c r="LO24" s="52">
        <v>150</v>
      </c>
      <c r="LP24" s="52">
        <v>119</v>
      </c>
      <c r="LQ24" s="52">
        <v>184</v>
      </c>
      <c r="LR24" s="52">
        <v>179</v>
      </c>
      <c r="LS24" s="52">
        <v>217</v>
      </c>
      <c r="LT24" s="53">
        <v>265</v>
      </c>
      <c r="LV24" s="51">
        <v>68</v>
      </c>
      <c r="LW24" s="52">
        <v>55</v>
      </c>
      <c r="LX24" s="52">
        <v>70</v>
      </c>
      <c r="LY24" s="52">
        <v>38</v>
      </c>
      <c r="LZ24" s="52">
        <v>54</v>
      </c>
      <c r="MA24" s="52">
        <v>66</v>
      </c>
      <c r="MB24" s="53">
        <v>53</v>
      </c>
      <c r="MD24" s="51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3">
        <v>1</v>
      </c>
      <c r="ML24" s="51">
        <v>76</v>
      </c>
      <c r="MM24" s="52">
        <v>56</v>
      </c>
      <c r="MN24" s="52">
        <v>55</v>
      </c>
      <c r="MO24" s="52">
        <v>38</v>
      </c>
      <c r="MP24" s="52">
        <v>46</v>
      </c>
      <c r="MQ24" s="52">
        <v>60</v>
      </c>
      <c r="MR24" s="53">
        <v>48</v>
      </c>
      <c r="MT24" s="51">
        <v>5</v>
      </c>
      <c r="MU24" s="52">
        <v>3</v>
      </c>
      <c r="MV24" s="52">
        <v>1</v>
      </c>
      <c r="MW24" s="52">
        <v>4</v>
      </c>
      <c r="MX24" s="52">
        <v>3</v>
      </c>
      <c r="MY24" s="52">
        <v>9</v>
      </c>
      <c r="MZ24" s="53">
        <v>4</v>
      </c>
      <c r="NB24" s="51">
        <v>21</v>
      </c>
      <c r="NC24" s="52">
        <v>36</v>
      </c>
      <c r="ND24" s="52">
        <v>39</v>
      </c>
      <c r="NE24" s="52">
        <v>34</v>
      </c>
      <c r="NF24" s="52">
        <v>56</v>
      </c>
      <c r="NG24" s="52">
        <v>73</v>
      </c>
      <c r="NH24" s="53">
        <v>54</v>
      </c>
      <c r="NJ24" s="51">
        <v>1</v>
      </c>
      <c r="NK24" s="52">
        <v>0</v>
      </c>
      <c r="NL24" s="52">
        <v>1</v>
      </c>
      <c r="NM24" s="52">
        <v>2</v>
      </c>
      <c r="NN24" s="52">
        <v>2</v>
      </c>
      <c r="NO24" s="52">
        <v>3</v>
      </c>
      <c r="NP24" s="53">
        <v>1</v>
      </c>
      <c r="NR24" s="51">
        <v>64</v>
      </c>
      <c r="NS24" s="52">
        <v>50</v>
      </c>
      <c r="NT24" s="52">
        <v>69</v>
      </c>
      <c r="NU24" s="52">
        <v>124</v>
      </c>
      <c r="NV24" s="52">
        <v>143</v>
      </c>
      <c r="NW24" s="52">
        <v>127</v>
      </c>
      <c r="NX24" s="53">
        <v>108</v>
      </c>
      <c r="NZ24" s="51">
        <v>186</v>
      </c>
      <c r="OA24" s="52">
        <v>197</v>
      </c>
      <c r="OB24" s="52">
        <v>139</v>
      </c>
      <c r="OC24" s="52">
        <v>196</v>
      </c>
      <c r="OD24" s="52">
        <v>199</v>
      </c>
      <c r="OE24" s="52">
        <v>243</v>
      </c>
      <c r="OF24" s="53">
        <v>270</v>
      </c>
      <c r="OH24" s="51">
        <v>368</v>
      </c>
      <c r="OI24" s="52">
        <v>365</v>
      </c>
      <c r="OJ24" s="52">
        <v>298</v>
      </c>
      <c r="OK24" s="52">
        <v>381</v>
      </c>
      <c r="OL24" s="52">
        <v>592</v>
      </c>
      <c r="OM24" s="52">
        <v>688</v>
      </c>
      <c r="ON24" s="53">
        <v>601</v>
      </c>
      <c r="OP24" s="51">
        <v>199</v>
      </c>
      <c r="OQ24" s="52">
        <v>157</v>
      </c>
      <c r="OR24" s="52">
        <v>157</v>
      </c>
      <c r="OS24" s="52">
        <v>194</v>
      </c>
      <c r="OT24" s="52">
        <v>171</v>
      </c>
      <c r="OU24" s="52">
        <v>232</v>
      </c>
      <c r="OV24" s="53">
        <v>247</v>
      </c>
      <c r="OX24" s="51">
        <v>51</v>
      </c>
      <c r="OY24" s="52">
        <v>69</v>
      </c>
      <c r="OZ24" s="52">
        <v>68</v>
      </c>
      <c r="PA24" s="52">
        <v>64</v>
      </c>
      <c r="PB24" s="52">
        <v>72</v>
      </c>
      <c r="PC24" s="52">
        <v>70</v>
      </c>
      <c r="PD24" s="53">
        <v>50</v>
      </c>
      <c r="PF24" s="51">
        <v>0</v>
      </c>
      <c r="PG24" s="52">
        <v>0</v>
      </c>
      <c r="PH24" s="52">
        <v>1</v>
      </c>
      <c r="PI24" s="52">
        <v>1</v>
      </c>
      <c r="PJ24" s="52">
        <v>0</v>
      </c>
      <c r="PK24" s="52">
        <v>1</v>
      </c>
      <c r="PL24" s="53">
        <v>0</v>
      </c>
      <c r="PN24" s="51">
        <v>98</v>
      </c>
      <c r="PO24" s="52">
        <v>75</v>
      </c>
      <c r="PP24" s="52">
        <v>64</v>
      </c>
      <c r="PQ24" s="52">
        <v>48</v>
      </c>
      <c r="PR24" s="52">
        <v>89</v>
      </c>
      <c r="PS24" s="52">
        <v>59</v>
      </c>
      <c r="PT24" s="53">
        <v>47</v>
      </c>
      <c r="PV24" s="51">
        <v>7</v>
      </c>
      <c r="PW24" s="52">
        <v>5</v>
      </c>
      <c r="PX24" s="52">
        <v>3</v>
      </c>
      <c r="PY24" s="52">
        <v>4</v>
      </c>
      <c r="PZ24" s="52">
        <v>6</v>
      </c>
      <c r="QA24" s="52">
        <v>5</v>
      </c>
      <c r="QB24" s="53">
        <v>5</v>
      </c>
      <c r="QD24" s="51">
        <v>24</v>
      </c>
      <c r="QE24" s="52">
        <v>30</v>
      </c>
      <c r="QF24" s="52">
        <v>26</v>
      </c>
      <c r="QG24" s="52">
        <v>21</v>
      </c>
      <c r="QH24" s="52">
        <v>18</v>
      </c>
      <c r="QI24" s="52">
        <v>91</v>
      </c>
      <c r="QJ24" s="53">
        <v>33</v>
      </c>
      <c r="QL24" s="51">
        <v>2</v>
      </c>
      <c r="QM24" s="52">
        <v>0</v>
      </c>
      <c r="QN24" s="52">
        <v>1</v>
      </c>
      <c r="QO24" s="52">
        <v>2</v>
      </c>
      <c r="QP24" s="52">
        <v>2</v>
      </c>
      <c r="QQ24" s="52">
        <v>3</v>
      </c>
      <c r="QR24" s="53">
        <v>5</v>
      </c>
      <c r="QT24" s="51">
        <v>78</v>
      </c>
      <c r="QU24" s="52">
        <v>51</v>
      </c>
      <c r="QV24" s="52">
        <v>66</v>
      </c>
      <c r="QW24" s="52">
        <v>104</v>
      </c>
      <c r="QX24" s="52">
        <v>74</v>
      </c>
      <c r="QY24" s="52">
        <v>171</v>
      </c>
      <c r="QZ24" s="53">
        <v>74</v>
      </c>
      <c r="RB24" s="51">
        <v>158</v>
      </c>
      <c r="RC24" s="52">
        <v>155</v>
      </c>
      <c r="RD24" s="52">
        <v>153</v>
      </c>
      <c r="RE24" s="52">
        <v>174</v>
      </c>
      <c r="RF24" s="52">
        <v>181</v>
      </c>
      <c r="RG24" s="52">
        <v>231</v>
      </c>
      <c r="RH24" s="53">
        <v>267</v>
      </c>
      <c r="RJ24" s="51">
        <v>390</v>
      </c>
      <c r="RK24" s="52">
        <v>339</v>
      </c>
      <c r="RL24" s="52">
        <v>320</v>
      </c>
      <c r="RM24" s="52">
        <v>526</v>
      </c>
      <c r="RN24" s="52">
        <v>351</v>
      </c>
      <c r="RO24" s="52">
        <v>633</v>
      </c>
      <c r="RP24" s="53">
        <v>519</v>
      </c>
      <c r="RR24" s="51">
        <v>215</v>
      </c>
      <c r="RS24" s="52">
        <v>170</v>
      </c>
      <c r="RT24" s="52">
        <v>150</v>
      </c>
      <c r="RU24" s="52">
        <v>175</v>
      </c>
      <c r="RV24" s="52">
        <v>160</v>
      </c>
      <c r="RW24" s="52">
        <v>232</v>
      </c>
      <c r="RX24" s="53">
        <v>226</v>
      </c>
      <c r="RZ24" s="51">
        <v>67</v>
      </c>
      <c r="SA24" s="52">
        <v>76</v>
      </c>
      <c r="SB24" s="52">
        <v>79</v>
      </c>
      <c r="SC24" s="52">
        <v>73</v>
      </c>
      <c r="SD24" s="52">
        <v>51</v>
      </c>
      <c r="SE24" s="52">
        <v>71</v>
      </c>
      <c r="SF24" s="53">
        <v>63</v>
      </c>
      <c r="SH24" s="51">
        <v>0</v>
      </c>
      <c r="SI24" s="52">
        <v>0</v>
      </c>
      <c r="SJ24" s="52">
        <v>0</v>
      </c>
      <c r="SK24" s="52">
        <v>0</v>
      </c>
      <c r="SL24" s="52">
        <v>0</v>
      </c>
      <c r="SM24" s="52">
        <v>0</v>
      </c>
      <c r="SN24" s="53">
        <v>0</v>
      </c>
      <c r="SP24" s="51">
        <v>81</v>
      </c>
      <c r="SQ24" s="52">
        <v>60</v>
      </c>
      <c r="SR24" s="52">
        <v>51</v>
      </c>
      <c r="SS24" s="52">
        <v>52</v>
      </c>
      <c r="ST24" s="52">
        <v>55</v>
      </c>
      <c r="SU24" s="52">
        <v>40</v>
      </c>
      <c r="SV24" s="53">
        <v>44</v>
      </c>
      <c r="SX24" s="51">
        <v>3</v>
      </c>
      <c r="SY24" s="52">
        <v>3</v>
      </c>
      <c r="SZ24" s="52">
        <v>0</v>
      </c>
      <c r="TA24" s="52">
        <v>1</v>
      </c>
      <c r="TB24" s="52">
        <v>2</v>
      </c>
      <c r="TC24" s="52">
        <v>4</v>
      </c>
      <c r="TD24" s="53">
        <v>3</v>
      </c>
      <c r="TF24" s="51">
        <v>22</v>
      </c>
      <c r="TG24" s="52">
        <v>15</v>
      </c>
      <c r="TH24" s="52">
        <v>16</v>
      </c>
      <c r="TI24" s="52">
        <v>9</v>
      </c>
      <c r="TJ24" s="52">
        <v>22</v>
      </c>
      <c r="TK24" s="52">
        <v>70</v>
      </c>
      <c r="TL24" s="53">
        <v>27</v>
      </c>
      <c r="TN24" s="51">
        <v>4</v>
      </c>
      <c r="TO24" s="52">
        <v>2</v>
      </c>
      <c r="TP24" s="52">
        <v>4</v>
      </c>
      <c r="TQ24" s="52">
        <v>1</v>
      </c>
      <c r="TR24" s="52">
        <v>3</v>
      </c>
      <c r="TS24" s="52">
        <v>0</v>
      </c>
      <c r="TT24" s="53">
        <v>3</v>
      </c>
      <c r="TV24" s="51">
        <v>84</v>
      </c>
      <c r="TW24" s="52">
        <v>57</v>
      </c>
      <c r="TX24" s="52">
        <v>73</v>
      </c>
      <c r="TY24" s="52">
        <v>76</v>
      </c>
      <c r="TZ24" s="52">
        <v>79</v>
      </c>
      <c r="UA24" s="52">
        <v>132</v>
      </c>
      <c r="UB24" s="53">
        <v>115</v>
      </c>
      <c r="UD24" s="51">
        <v>193</v>
      </c>
      <c r="UE24" s="52">
        <v>173</v>
      </c>
      <c r="UF24" s="52">
        <v>128</v>
      </c>
      <c r="UG24" s="52">
        <v>161</v>
      </c>
      <c r="UH24" s="52">
        <v>179</v>
      </c>
      <c r="UI24" s="52">
        <v>254</v>
      </c>
      <c r="UJ24" s="53">
        <v>236</v>
      </c>
      <c r="UL24" s="51">
        <v>353</v>
      </c>
      <c r="UM24" s="52">
        <v>318</v>
      </c>
      <c r="UN24" s="52">
        <v>307</v>
      </c>
      <c r="UO24" s="52">
        <v>335</v>
      </c>
      <c r="UP24" s="52">
        <v>310</v>
      </c>
      <c r="UQ24" s="52">
        <v>616</v>
      </c>
      <c r="UR24" s="53">
        <v>505</v>
      </c>
      <c r="UT24" s="51">
        <v>191</v>
      </c>
      <c r="UU24" s="52">
        <v>194</v>
      </c>
      <c r="UV24" s="52">
        <v>149</v>
      </c>
      <c r="UW24" s="52">
        <v>151</v>
      </c>
      <c r="UX24" s="52">
        <v>170</v>
      </c>
      <c r="UY24" s="52">
        <v>242</v>
      </c>
      <c r="UZ24" s="53">
        <v>201</v>
      </c>
      <c r="VB24" s="51">
        <v>60</v>
      </c>
      <c r="VC24" s="52">
        <v>64</v>
      </c>
      <c r="VD24" s="52">
        <v>77</v>
      </c>
      <c r="VE24" s="52">
        <v>62</v>
      </c>
      <c r="VF24" s="52">
        <v>55</v>
      </c>
      <c r="VG24" s="52">
        <v>79</v>
      </c>
      <c r="VH24" s="53">
        <v>65</v>
      </c>
      <c r="VJ24" s="51">
        <v>0</v>
      </c>
      <c r="VK24" s="52">
        <v>0</v>
      </c>
      <c r="VL24" s="52">
        <v>1</v>
      </c>
      <c r="VM24" s="52">
        <v>0</v>
      </c>
      <c r="VN24" s="52">
        <v>0</v>
      </c>
      <c r="VO24" s="52">
        <v>0</v>
      </c>
      <c r="VP24" s="53">
        <v>0</v>
      </c>
      <c r="VR24" s="51">
        <v>70</v>
      </c>
      <c r="VS24" s="52">
        <v>58</v>
      </c>
      <c r="VT24" s="52">
        <v>52</v>
      </c>
      <c r="VU24" s="52">
        <v>48</v>
      </c>
      <c r="VV24" s="52">
        <v>56</v>
      </c>
      <c r="VW24" s="52">
        <v>60</v>
      </c>
      <c r="VX24" s="53">
        <v>48</v>
      </c>
      <c r="VZ24" s="51">
        <v>2</v>
      </c>
      <c r="WA24" s="52">
        <v>1</v>
      </c>
      <c r="WB24" s="52">
        <v>4</v>
      </c>
      <c r="WC24" s="52">
        <v>2</v>
      </c>
      <c r="WD24" s="52">
        <v>3</v>
      </c>
      <c r="WE24" s="52">
        <v>6</v>
      </c>
      <c r="WF24" s="53">
        <v>4</v>
      </c>
      <c r="WH24" s="51">
        <v>17</v>
      </c>
      <c r="WI24" s="52">
        <v>12</v>
      </c>
      <c r="WJ24" s="52">
        <v>6</v>
      </c>
      <c r="WK24" s="52">
        <v>17</v>
      </c>
      <c r="WL24" s="52">
        <v>21</v>
      </c>
      <c r="WM24" s="52">
        <v>81</v>
      </c>
      <c r="WN24" s="53">
        <v>23</v>
      </c>
      <c r="WP24" s="51">
        <v>0</v>
      </c>
      <c r="WQ24" s="52">
        <v>4</v>
      </c>
      <c r="WR24" s="52">
        <v>3</v>
      </c>
      <c r="WS24" s="52">
        <v>2</v>
      </c>
      <c r="WT24" s="52">
        <v>2</v>
      </c>
      <c r="WU24" s="52">
        <v>0</v>
      </c>
      <c r="WV24" s="53">
        <v>2</v>
      </c>
      <c r="WX24" s="51">
        <v>81</v>
      </c>
      <c r="WY24" s="52">
        <v>63</v>
      </c>
      <c r="WZ24" s="52">
        <v>57</v>
      </c>
      <c r="XA24" s="52">
        <v>51</v>
      </c>
      <c r="XB24" s="52">
        <v>91</v>
      </c>
      <c r="XC24" s="52">
        <v>129</v>
      </c>
      <c r="XD24" s="53">
        <v>127</v>
      </c>
      <c r="XF24" s="51">
        <v>189</v>
      </c>
      <c r="XG24" s="52">
        <v>152</v>
      </c>
      <c r="XH24" s="52">
        <v>177</v>
      </c>
      <c r="XI24" s="52">
        <v>192</v>
      </c>
      <c r="XJ24" s="52">
        <v>197</v>
      </c>
      <c r="XK24" s="52">
        <v>271</v>
      </c>
      <c r="XL24" s="53">
        <v>258</v>
      </c>
      <c r="XN24" s="51">
        <v>362</v>
      </c>
      <c r="XO24" s="52">
        <v>349</v>
      </c>
      <c r="XP24" s="52">
        <v>314</v>
      </c>
      <c r="XQ24" s="52">
        <v>307</v>
      </c>
      <c r="XR24" s="52">
        <v>328</v>
      </c>
      <c r="XS24" s="52">
        <v>601</v>
      </c>
      <c r="XT24" s="53">
        <v>486</v>
      </c>
      <c r="XV24" s="51">
        <f>SUMIFS(Raw!$I:$I, Raw!$A:$A, Dispositions!XV$14, Raw!$F:$F, Dispositions!$C24, Raw!$H:$H, "E02")</f>
        <v>144</v>
      </c>
      <c r="XW24" s="52">
        <f>SUMIFS(Raw!$I:$I, Raw!$A:$A, Dispositions!XW$14, Raw!$F:$F, Dispositions!$C24, Raw!$H:$H, "E02")</f>
        <v>112</v>
      </c>
      <c r="XX24" s="52">
        <f>SUMIFS(Raw!$I:$I, Raw!$A:$A, Dispositions!XX$14, Raw!$F:$F, Dispositions!$C24, Raw!$H:$H, "E02")</f>
        <v>154</v>
      </c>
      <c r="XY24" s="52">
        <f>SUMIFS(Raw!$I:$I, Raw!$A:$A, Dispositions!XY$14, Raw!$F:$F, Dispositions!$C24, Raw!$H:$H, "E02")</f>
        <v>163</v>
      </c>
      <c r="XZ24" s="52">
        <f>SUMIFS(Raw!$I:$I, Raw!$A:$A, Dispositions!XZ$14, Raw!$F:$F, Dispositions!$C24, Raw!$H:$H, "E02")</f>
        <v>159</v>
      </c>
      <c r="YA24" s="52">
        <f>SUMIFS(Raw!$I:$I, Raw!$A:$A, Dispositions!YA$14, Raw!$F:$F, Dispositions!$C24, Raw!$H:$H, "E02")</f>
        <v>192</v>
      </c>
      <c r="YB24" s="53">
        <f>SUMIFS(Raw!$I:$I, Raw!$A:$A, Dispositions!YB$14, Raw!$F:$F, Dispositions!$C24, Raw!$H:$H, "E02")</f>
        <v>197</v>
      </c>
      <c r="YD24" s="51">
        <f>SUMIFS(Raw!$I:$I, Raw!$A:$A, Dispositions!YD$14, Raw!$F:$F, Dispositions!$C24, Raw!$H:$H, "E03")</f>
        <v>79</v>
      </c>
      <c r="YE24" s="52">
        <f>SUMIFS(Raw!$I:$I, Raw!$A:$A, Dispositions!YE$14, Raw!$F:$F, Dispositions!$C24, Raw!$H:$H, "E03")</f>
        <v>70</v>
      </c>
      <c r="YF24" s="52">
        <f>SUMIFS(Raw!$I:$I, Raw!$A:$A, Dispositions!YF$14, Raw!$F:$F, Dispositions!$C24, Raw!$H:$H, "E03")</f>
        <v>70</v>
      </c>
      <c r="YG24" s="52">
        <f>SUMIFS(Raw!$I:$I, Raw!$A:$A, Dispositions!YG$14, Raw!$F:$F, Dispositions!$C24, Raw!$H:$H, "E03")</f>
        <v>54</v>
      </c>
      <c r="YH24" s="52">
        <f>SUMIFS(Raw!$I:$I, Raw!$A:$A, Dispositions!YH$14, Raw!$F:$F, Dispositions!$C24, Raw!$H:$H, "E03")</f>
        <v>62</v>
      </c>
      <c r="YI24" s="52">
        <f>SUMIFS(Raw!$I:$I, Raw!$A:$A, Dispositions!YI$14, Raw!$F:$F, Dispositions!$C24, Raw!$H:$H, "E03")</f>
        <v>78</v>
      </c>
      <c r="YJ24" s="53">
        <f>SUMIFS(Raw!$I:$I, Raw!$A:$A, Dispositions!YJ$14, Raw!$F:$F, Dispositions!$C24, Raw!$H:$H, "E03")</f>
        <v>69</v>
      </c>
      <c r="YL24" s="51">
        <f>SUMIFS(Raw!$I:$I, Raw!$A:$A, Dispositions!YL$14, Raw!$F:$F, Dispositions!$C24, Raw!$H:$H, "E05")</f>
        <v>0</v>
      </c>
      <c r="YM24" s="52">
        <f>SUMIFS(Raw!$I:$I, Raw!$A:$A, Dispositions!YM$14, Raw!$F:$F, Dispositions!$C24, Raw!$H:$H, "E05")</f>
        <v>0</v>
      </c>
      <c r="YN24" s="52">
        <f>SUMIFS(Raw!$I:$I, Raw!$A:$A, Dispositions!YN$14, Raw!$F:$F, Dispositions!$C24, Raw!$H:$H, "E05")</f>
        <v>0</v>
      </c>
      <c r="YO24" s="52">
        <f>SUMIFS(Raw!$I:$I, Raw!$A:$A, Dispositions!YO$14, Raw!$F:$F, Dispositions!$C24, Raw!$H:$H, "E05")</f>
        <v>0</v>
      </c>
      <c r="YP24" s="52">
        <f>SUMIFS(Raw!$I:$I, Raw!$A:$A, Dispositions!YP$14, Raw!$F:$F, Dispositions!$C24, Raw!$H:$H, "E05")</f>
        <v>1</v>
      </c>
      <c r="YQ24" s="52">
        <f>SUMIFS(Raw!$I:$I, Raw!$A:$A, Dispositions!YQ$14, Raw!$F:$F, Dispositions!$C24, Raw!$H:$H, "E05")</f>
        <v>3</v>
      </c>
      <c r="YR24" s="53">
        <f>SUMIFS(Raw!$I:$I, Raw!$A:$A, Dispositions!YR$14, Raw!$F:$F, Dispositions!$C24, Raw!$H:$H, "E05")</f>
        <v>0</v>
      </c>
      <c r="YT24" s="51">
        <f>SUMIFS(Raw!$I:$I, Raw!$A:$A, Dispositions!YT$14, Raw!$F:$F, Dispositions!$C24, Raw!$H:$H, "E12")</f>
        <v>64</v>
      </c>
      <c r="YU24" s="52">
        <f>SUMIFS(Raw!$I:$I, Raw!$A:$A, Dispositions!YU$14, Raw!$F:$F, Dispositions!$C24, Raw!$H:$H, "E12")</f>
        <v>41</v>
      </c>
      <c r="YV24" s="52">
        <f>SUMIFS(Raw!$I:$I, Raw!$A:$A, Dispositions!YV$14, Raw!$F:$F, Dispositions!$C24, Raw!$H:$H, "E12")</f>
        <v>52</v>
      </c>
      <c r="YW24" s="52">
        <f>SUMIFS(Raw!$I:$I, Raw!$A:$A, Dispositions!YW$14, Raw!$F:$F, Dispositions!$C24, Raw!$H:$H, "E12")</f>
        <v>54</v>
      </c>
      <c r="YX24" s="52">
        <f>SUMIFS(Raw!$I:$I, Raw!$A:$A, Dispositions!YX$14, Raw!$F:$F, Dispositions!$C24, Raw!$H:$H, "E12")</f>
        <v>76</v>
      </c>
      <c r="YY24" s="52">
        <f>SUMIFS(Raw!$I:$I, Raw!$A:$A, Dispositions!YY$14, Raw!$F:$F, Dispositions!$C24, Raw!$H:$H, "E12")</f>
        <v>76</v>
      </c>
      <c r="YZ24" s="53">
        <f>SUMIFS(Raw!$I:$I, Raw!$A:$A, Dispositions!YZ$14, Raw!$F:$F, Dispositions!$C24, Raw!$H:$H, "E12")</f>
        <v>38</v>
      </c>
      <c r="ZB24" s="51">
        <f>SUMIFS(Raw!$I:$I, Raw!$A:$A, Dispositions!ZB$14, Raw!$F:$F, Dispositions!$C24, Raw!$H:$H, "E13")</f>
        <v>3</v>
      </c>
      <c r="ZC24" s="52">
        <f>SUMIFS(Raw!$I:$I, Raw!$A:$A, Dispositions!ZC$14, Raw!$F:$F, Dispositions!$C24, Raw!$H:$H, "E13")</f>
        <v>4</v>
      </c>
      <c r="ZD24" s="52">
        <f>SUMIFS(Raw!$I:$I, Raw!$A:$A, Dispositions!ZD$14, Raw!$F:$F, Dispositions!$C24, Raw!$H:$H, "E13")</f>
        <v>0</v>
      </c>
      <c r="ZE24" s="52">
        <f>SUMIFS(Raw!$I:$I, Raw!$A:$A, Dispositions!ZE$14, Raw!$F:$F, Dispositions!$C24, Raw!$H:$H, "E13")</f>
        <v>2</v>
      </c>
      <c r="ZF24" s="52">
        <f>SUMIFS(Raw!$I:$I, Raw!$A:$A, Dispositions!ZF$14, Raw!$F:$F, Dispositions!$C24, Raw!$H:$H, "E13")</f>
        <v>2</v>
      </c>
      <c r="ZG24" s="52">
        <f>SUMIFS(Raw!$I:$I, Raw!$A:$A, Dispositions!ZG$14, Raw!$F:$F, Dispositions!$C24, Raw!$H:$H, "E13")</f>
        <v>4</v>
      </c>
      <c r="ZH24" s="53">
        <f>SUMIFS(Raw!$I:$I, Raw!$A:$A, Dispositions!ZH$14, Raw!$F:$F, Dispositions!$C24, Raw!$H:$H, "E13")</f>
        <v>1</v>
      </c>
      <c r="ZJ24" s="51">
        <f>SUMIFS(Raw!$I:$I, Raw!$A:$A, Dispositions!ZJ$14, Raw!$F:$F, Dispositions!$C24, Raw!$H:$H, "E14")</f>
        <v>15</v>
      </c>
      <c r="ZK24" s="52">
        <f>SUMIFS(Raw!$I:$I, Raw!$A:$A, Dispositions!ZK$14, Raw!$F:$F, Dispositions!$C24, Raw!$H:$H, "E14")</f>
        <v>9</v>
      </c>
      <c r="ZL24" s="52">
        <f>SUMIFS(Raw!$I:$I, Raw!$A:$A, Dispositions!ZL$14, Raw!$F:$F, Dispositions!$C24, Raw!$H:$H, "E14")</f>
        <v>11</v>
      </c>
      <c r="ZM24" s="52">
        <f>SUMIFS(Raw!$I:$I, Raw!$A:$A, Dispositions!ZM$14, Raw!$F:$F, Dispositions!$C24, Raw!$H:$H, "E14")</f>
        <v>11</v>
      </c>
      <c r="ZN24" s="52">
        <f>SUMIFS(Raw!$I:$I, Raw!$A:$A, Dispositions!ZN$14, Raw!$F:$F, Dispositions!$C24, Raw!$H:$H, "E14")</f>
        <v>25</v>
      </c>
      <c r="ZO24" s="52">
        <f>SUMIFS(Raw!$I:$I, Raw!$A:$A, Dispositions!ZO$14, Raw!$F:$F, Dispositions!$C24, Raw!$H:$H, "E14")</f>
        <v>82</v>
      </c>
      <c r="ZP24" s="53">
        <f>SUMIFS(Raw!$I:$I, Raw!$A:$A, Dispositions!ZP$14, Raw!$F:$F, Dispositions!$C24, Raw!$H:$H, "E14")</f>
        <v>21</v>
      </c>
      <c r="ZR24" s="51">
        <f>SUMIFS(Raw!$I:$I, Raw!$A:$A, Dispositions!ZR$14, Raw!$F:$F, Dispositions!$C24, Raw!$H:$H, "E15")</f>
        <v>1</v>
      </c>
      <c r="ZS24" s="52">
        <f>SUMIFS(Raw!$I:$I, Raw!$A:$A, Dispositions!ZS$14, Raw!$F:$F, Dispositions!$C24, Raw!$H:$H, "E15")</f>
        <v>0</v>
      </c>
      <c r="ZT24" s="52">
        <f>SUMIFS(Raw!$I:$I, Raw!$A:$A, Dispositions!ZT$14, Raw!$F:$F, Dispositions!$C24, Raw!$H:$H, "E15")</f>
        <v>1</v>
      </c>
      <c r="ZU24" s="52">
        <f>SUMIFS(Raw!$I:$I, Raw!$A:$A, Dispositions!ZU$14, Raw!$F:$F, Dispositions!$C24, Raw!$H:$H, "E15")</f>
        <v>2</v>
      </c>
      <c r="ZV24" s="52">
        <f>SUMIFS(Raw!$I:$I, Raw!$A:$A, Dispositions!ZV$14, Raw!$F:$F, Dispositions!$C24, Raw!$H:$H, "E15")</f>
        <v>2</v>
      </c>
      <c r="ZW24" s="52">
        <f>SUMIFS(Raw!$I:$I, Raw!$A:$A, Dispositions!ZW$14, Raw!$F:$F, Dispositions!$C24, Raw!$H:$H, "E15")</f>
        <v>6</v>
      </c>
      <c r="ZX24" s="53">
        <f>SUMIFS(Raw!$I:$I, Raw!$A:$A, Dispositions!ZX$14, Raw!$F:$F, Dispositions!$C24, Raw!$H:$H, "E15")</f>
        <v>4</v>
      </c>
      <c r="ZZ24" s="51">
        <f>SUMIFS(Raw!$I:$I, Raw!$A:$A, Dispositions!ZZ$14, Raw!$F:$F, Dispositions!$C24, Raw!$H:$H, "E16")</f>
        <v>55</v>
      </c>
      <c r="AAA24" s="52">
        <f>SUMIFS(Raw!$I:$I, Raw!$A:$A, Dispositions!AAA$14, Raw!$F:$F, Dispositions!$C24, Raw!$H:$H, "E16")</f>
        <v>91</v>
      </c>
      <c r="AAB24" s="52">
        <f>SUMIFS(Raw!$I:$I, Raw!$A:$A, Dispositions!AAB$14, Raw!$F:$F, Dispositions!$C24, Raw!$H:$H, "E16")</f>
        <v>79</v>
      </c>
      <c r="AAC24" s="52">
        <f>SUMIFS(Raw!$I:$I, Raw!$A:$A, Dispositions!AAC$14, Raw!$F:$F, Dispositions!$C24, Raw!$H:$H, "E16")</f>
        <v>52</v>
      </c>
      <c r="AAD24" s="52">
        <f>SUMIFS(Raw!$I:$I, Raw!$A:$A, Dispositions!AAD$14, Raw!$F:$F, Dispositions!$C24, Raw!$H:$H, "E16")</f>
        <v>82</v>
      </c>
      <c r="AAE24" s="52">
        <f>SUMIFS(Raw!$I:$I, Raw!$A:$A, Dispositions!AAE$14, Raw!$F:$F, Dispositions!$C24, Raw!$H:$H, "E16")</f>
        <v>132</v>
      </c>
      <c r="AAF24" s="53">
        <f>SUMIFS(Raw!$I:$I, Raw!$A:$A, Dispositions!AAF$14, Raw!$F:$F, Dispositions!$C24, Raw!$H:$H, "E16")</f>
        <v>134</v>
      </c>
      <c r="AAH24" s="51">
        <f>SUMIFS(Raw!$I:$I, Raw!$A:$A, Dispositions!AAH$14, Raw!$F:$F, Dispositions!$C24, Raw!$H:$H, "E18")</f>
        <v>214</v>
      </c>
      <c r="AAI24" s="52">
        <f>SUMIFS(Raw!$I:$I, Raw!$A:$A, Dispositions!AAI$14, Raw!$F:$F, Dispositions!$C24, Raw!$H:$H, "E18")</f>
        <v>143</v>
      </c>
      <c r="AAJ24" s="52">
        <f>SUMIFS(Raw!$I:$I, Raw!$A:$A, Dispositions!AAJ$14, Raw!$F:$F, Dispositions!$C24, Raw!$H:$H, "E18")</f>
        <v>161</v>
      </c>
      <c r="AAK24" s="52">
        <f>SUMIFS(Raw!$I:$I, Raw!$A:$A, Dispositions!AAK$14, Raw!$F:$F, Dispositions!$C24, Raw!$H:$H, "E18")</f>
        <v>135</v>
      </c>
      <c r="AAL24" s="52">
        <f>SUMIFS(Raw!$I:$I, Raw!$A:$A, Dispositions!AAL$14, Raw!$F:$F, Dispositions!$C24, Raw!$H:$H, "E18")</f>
        <v>137</v>
      </c>
      <c r="AAM24" s="52">
        <f>SUMIFS(Raw!$I:$I, Raw!$A:$A, Dispositions!AAM$14, Raw!$F:$F, Dispositions!$C24, Raw!$H:$H, "E18")</f>
        <v>259</v>
      </c>
      <c r="AAN24" s="53">
        <f>SUMIFS(Raw!$I:$I, Raw!$A:$A, Dispositions!AAN$14, Raw!$F:$F, Dispositions!$C24, Raw!$H:$H, "E18")</f>
        <v>206</v>
      </c>
      <c r="AAP24" s="51">
        <f>SUMIFS(Raw!$I:$I, Raw!$A:$A, Dispositions!AAP$14, Raw!$F:$F, Dispositions!$C24, Raw!$H:$H, "E34")</f>
        <v>380</v>
      </c>
      <c r="AAQ24" s="52">
        <f>SUMIFS(Raw!$I:$I, Raw!$A:$A, Dispositions!AAQ$14, Raw!$F:$F, Dispositions!$C24, Raw!$H:$H, "E34")</f>
        <v>307</v>
      </c>
      <c r="AAR24" s="52">
        <f>SUMIFS(Raw!$I:$I, Raw!$A:$A, Dispositions!AAR$14, Raw!$F:$F, Dispositions!$C24, Raw!$H:$H, "E34")</f>
        <v>263</v>
      </c>
      <c r="AAS24" s="52">
        <f>SUMIFS(Raw!$I:$I, Raw!$A:$A, Dispositions!AAS$14, Raw!$F:$F, Dispositions!$C24, Raw!$H:$H, "E34")</f>
        <v>288</v>
      </c>
      <c r="AAT24" s="52">
        <f>SUMIFS(Raw!$I:$I, Raw!$A:$A, Dispositions!AAT$14, Raw!$F:$F, Dispositions!$C24, Raw!$H:$H, "E34")</f>
        <v>300</v>
      </c>
      <c r="AAU24" s="52">
        <f>SUMIFS(Raw!$I:$I, Raw!$A:$A, Dispositions!AAU$14, Raw!$F:$F, Dispositions!$C24, Raw!$H:$H, "E34")</f>
        <v>643</v>
      </c>
      <c r="AAV24" s="53">
        <f>SUMIFS(Raw!$I:$I, Raw!$A:$A, Dispositions!AAV$14, Raw!$F:$F, Dispositions!$C24, Raw!$H:$H, "E34")</f>
        <v>537</v>
      </c>
      <c r="AAX24" s="51">
        <f>SUMIFS(Raw!$I:$I, Raw!$A:$A, Dispositions!AAX$14, Raw!$F:$F, Dispositions!$C24, Raw!$H:$H, "E02")</f>
        <v>0</v>
      </c>
      <c r="AAY24" s="52">
        <f>SUMIFS(Raw!$I:$I, Raw!$A:$A, Dispositions!AAY$14, Raw!$F:$F, Dispositions!$C24, Raw!$H:$H, "E02")</f>
        <v>0</v>
      </c>
      <c r="AAZ24" s="52">
        <f>SUMIFS(Raw!$I:$I, Raw!$A:$A, Dispositions!AAZ$14, Raw!$F:$F, Dispositions!$C24, Raw!$H:$H, "E02")</f>
        <v>0</v>
      </c>
      <c r="ABA24" s="52">
        <f>SUMIFS(Raw!$I:$I, Raw!$A:$A, Dispositions!ABA$14, Raw!$F:$F, Dispositions!$C24, Raw!$H:$H, "E02")</f>
        <v>0</v>
      </c>
      <c r="ABB24" s="52">
        <f>SUMIFS(Raw!$I:$I, Raw!$A:$A, Dispositions!ABB$14, Raw!$F:$F, Dispositions!$C24, Raw!$H:$H, "E02")</f>
        <v>0</v>
      </c>
      <c r="ABC24" s="52">
        <f>SUMIFS(Raw!$I:$I, Raw!$A:$A, Dispositions!ABC$14, Raw!$F:$F, Dispositions!$C24, Raw!$H:$H, "E02")</f>
        <v>0</v>
      </c>
      <c r="ABD24" s="53">
        <f>SUMIFS(Raw!$I:$I, Raw!$A:$A, Dispositions!ABD$14, Raw!$F:$F, Dispositions!$C24, Raw!$H:$H, "E02")</f>
        <v>0</v>
      </c>
      <c r="ABF24" s="51">
        <f>SUMIFS(Raw!$I:$I, Raw!$A:$A, Dispositions!ABF$14, Raw!$F:$F, Dispositions!$C24, Raw!$H:$H, "E03")</f>
        <v>0</v>
      </c>
      <c r="ABG24" s="52">
        <f>SUMIFS(Raw!$I:$I, Raw!$A:$A, Dispositions!ABG$14, Raw!$F:$F, Dispositions!$C24, Raw!$H:$H, "E03")</f>
        <v>0</v>
      </c>
      <c r="ABH24" s="52">
        <f>SUMIFS(Raw!$I:$I, Raw!$A:$A, Dispositions!ABH$14, Raw!$F:$F, Dispositions!$C24, Raw!$H:$H, "E03")</f>
        <v>0</v>
      </c>
      <c r="ABI24" s="52">
        <f>SUMIFS(Raw!$I:$I, Raw!$A:$A, Dispositions!ABI$14, Raw!$F:$F, Dispositions!$C24, Raw!$H:$H, "E03")</f>
        <v>0</v>
      </c>
      <c r="ABJ24" s="52">
        <f>SUMIFS(Raw!$I:$I, Raw!$A:$A, Dispositions!ABJ$14, Raw!$F:$F, Dispositions!$C24, Raw!$H:$H, "E03")</f>
        <v>0</v>
      </c>
      <c r="ABK24" s="52">
        <f>SUMIFS(Raw!$I:$I, Raw!$A:$A, Dispositions!ABK$14, Raw!$F:$F, Dispositions!$C24, Raw!$H:$H, "E03")</f>
        <v>0</v>
      </c>
      <c r="ABL24" s="53">
        <f>SUMIFS(Raw!$I:$I, Raw!$A:$A, Dispositions!ABL$14, Raw!$F:$F, Dispositions!$C24, Raw!$H:$H, "E03")</f>
        <v>0</v>
      </c>
      <c r="ABN24" s="51">
        <f>SUMIFS(Raw!$I:$I, Raw!$A:$A, Dispositions!ABN$14, Raw!$F:$F, Dispositions!$C24, Raw!$H:$H, "E05")</f>
        <v>0</v>
      </c>
      <c r="ABO24" s="52">
        <f>SUMIFS(Raw!$I:$I, Raw!$A:$A, Dispositions!ABO$14, Raw!$F:$F, Dispositions!$C24, Raw!$H:$H, "E05")</f>
        <v>0</v>
      </c>
      <c r="ABP24" s="52">
        <f>SUMIFS(Raw!$I:$I, Raw!$A:$A, Dispositions!ABP$14, Raw!$F:$F, Dispositions!$C24, Raw!$H:$H, "E05")</f>
        <v>0</v>
      </c>
      <c r="ABQ24" s="52">
        <f>SUMIFS(Raw!$I:$I, Raw!$A:$A, Dispositions!ABQ$14, Raw!$F:$F, Dispositions!$C24, Raw!$H:$H, "E05")</f>
        <v>0</v>
      </c>
      <c r="ABR24" s="52">
        <f>SUMIFS(Raw!$I:$I, Raw!$A:$A, Dispositions!ABR$14, Raw!$F:$F, Dispositions!$C24, Raw!$H:$H, "E05")</f>
        <v>0</v>
      </c>
      <c r="ABS24" s="52">
        <f>SUMIFS(Raw!$I:$I, Raw!$A:$A, Dispositions!ABS$14, Raw!$F:$F, Dispositions!$C24, Raw!$H:$H, "E05")</f>
        <v>0</v>
      </c>
      <c r="ABT24" s="53">
        <f>SUMIFS(Raw!$I:$I, Raw!$A:$A, Dispositions!ABT$14, Raw!$F:$F, Dispositions!$C24, Raw!$H:$H, "E05")</f>
        <v>0</v>
      </c>
      <c r="ABV24" s="51">
        <f>SUMIFS(Raw!$I:$I, Raw!$A:$A, Dispositions!ABV$14, Raw!$F:$F, Dispositions!$C24, Raw!$H:$H, "E12")</f>
        <v>0</v>
      </c>
      <c r="ABW24" s="52">
        <f>SUMIFS(Raw!$I:$I, Raw!$A:$A, Dispositions!ABW$14, Raw!$F:$F, Dispositions!$C24, Raw!$H:$H, "E12")</f>
        <v>0</v>
      </c>
      <c r="ABX24" s="52">
        <f>SUMIFS(Raw!$I:$I, Raw!$A:$A, Dispositions!ABX$14, Raw!$F:$F, Dispositions!$C24, Raw!$H:$H, "E12")</f>
        <v>0</v>
      </c>
      <c r="ABY24" s="52">
        <f>SUMIFS(Raw!$I:$I, Raw!$A:$A, Dispositions!ABY$14, Raw!$F:$F, Dispositions!$C24, Raw!$H:$H, "E12")</f>
        <v>0</v>
      </c>
      <c r="ABZ24" s="52">
        <f>SUMIFS(Raw!$I:$I, Raw!$A:$A, Dispositions!ABZ$14, Raw!$F:$F, Dispositions!$C24, Raw!$H:$H, "E12")</f>
        <v>0</v>
      </c>
      <c r="ACA24" s="52">
        <f>SUMIFS(Raw!$I:$I, Raw!$A:$A, Dispositions!ACA$14, Raw!$F:$F, Dispositions!$C24, Raw!$H:$H, "E12")</f>
        <v>0</v>
      </c>
      <c r="ACB24" s="53">
        <f>SUMIFS(Raw!$I:$I, Raw!$A:$A, Dispositions!ACB$14, Raw!$F:$F, Dispositions!$C24, Raw!$H:$H, "E12")</f>
        <v>0</v>
      </c>
      <c r="ACD24" s="51">
        <f>SUMIFS(Raw!$I:$I, Raw!$A:$A, Dispositions!ACD$14, Raw!$F:$F, Dispositions!$C24, Raw!$H:$H, "E13")</f>
        <v>0</v>
      </c>
      <c r="ACE24" s="52">
        <f>SUMIFS(Raw!$I:$I, Raw!$A:$A, Dispositions!ACE$14, Raw!$F:$F, Dispositions!$C24, Raw!$H:$H, "E13")</f>
        <v>0</v>
      </c>
      <c r="ACF24" s="52">
        <f>SUMIFS(Raw!$I:$I, Raw!$A:$A, Dispositions!ACF$14, Raw!$F:$F, Dispositions!$C24, Raw!$H:$H, "E13")</f>
        <v>0</v>
      </c>
      <c r="ACG24" s="52">
        <f>SUMIFS(Raw!$I:$I, Raw!$A:$A, Dispositions!ACG$14, Raw!$F:$F, Dispositions!$C24, Raw!$H:$H, "E13")</f>
        <v>0</v>
      </c>
      <c r="ACH24" s="52">
        <f>SUMIFS(Raw!$I:$I, Raw!$A:$A, Dispositions!ACH$14, Raw!$F:$F, Dispositions!$C24, Raw!$H:$H, "E13")</f>
        <v>0</v>
      </c>
      <c r="ACI24" s="52">
        <f>SUMIFS(Raw!$I:$I, Raw!$A:$A, Dispositions!ACI$14, Raw!$F:$F, Dispositions!$C24, Raw!$H:$H, "E13")</f>
        <v>0</v>
      </c>
      <c r="ACJ24" s="53">
        <f>SUMIFS(Raw!$I:$I, Raw!$A:$A, Dispositions!ACJ$14, Raw!$F:$F, Dispositions!$C24, Raw!$H:$H, "E13")</f>
        <v>0</v>
      </c>
      <c r="ACL24" s="51">
        <f>SUMIFS(Raw!$I:$I, Raw!$A:$A, Dispositions!ACL$14, Raw!$F:$F, Dispositions!$C24, Raw!$H:$H, "E14")</f>
        <v>0</v>
      </c>
      <c r="ACM24" s="52">
        <f>SUMIFS(Raw!$I:$I, Raw!$A:$A, Dispositions!ACM$14, Raw!$F:$F, Dispositions!$C24, Raw!$H:$H, "E14")</f>
        <v>0</v>
      </c>
      <c r="ACN24" s="52">
        <f>SUMIFS(Raw!$I:$I, Raw!$A:$A, Dispositions!ACN$14, Raw!$F:$F, Dispositions!$C24, Raw!$H:$H, "E14")</f>
        <v>0</v>
      </c>
      <c r="ACO24" s="52">
        <f>SUMIFS(Raw!$I:$I, Raw!$A:$A, Dispositions!ACO$14, Raw!$F:$F, Dispositions!$C24, Raw!$H:$H, "E14")</f>
        <v>0</v>
      </c>
      <c r="ACP24" s="52">
        <f>SUMIFS(Raw!$I:$I, Raw!$A:$A, Dispositions!ACP$14, Raw!$F:$F, Dispositions!$C24, Raw!$H:$H, "E14")</f>
        <v>0</v>
      </c>
      <c r="ACQ24" s="52">
        <f>SUMIFS(Raw!$I:$I, Raw!$A:$A, Dispositions!ACQ$14, Raw!$F:$F, Dispositions!$C24, Raw!$H:$H, "E14")</f>
        <v>0</v>
      </c>
      <c r="ACR24" s="53">
        <f>SUMIFS(Raw!$I:$I, Raw!$A:$A, Dispositions!ACR$14, Raw!$F:$F, Dispositions!$C24, Raw!$H:$H, "E14")</f>
        <v>0</v>
      </c>
      <c r="ACT24" s="51">
        <f>SUMIFS(Raw!$I:$I, Raw!$A:$A, Dispositions!ACT$14, Raw!$F:$F, Dispositions!$C24, Raw!$H:$H, "E15")</f>
        <v>0</v>
      </c>
      <c r="ACU24" s="52">
        <f>SUMIFS(Raw!$I:$I, Raw!$A:$A, Dispositions!ACU$14, Raw!$F:$F, Dispositions!$C24, Raw!$H:$H, "E15")</f>
        <v>0</v>
      </c>
      <c r="ACV24" s="52">
        <f>SUMIFS(Raw!$I:$I, Raw!$A:$A, Dispositions!ACV$14, Raw!$F:$F, Dispositions!$C24, Raw!$H:$H, "E15")</f>
        <v>0</v>
      </c>
      <c r="ACW24" s="52">
        <f>SUMIFS(Raw!$I:$I, Raw!$A:$A, Dispositions!ACW$14, Raw!$F:$F, Dispositions!$C24, Raw!$H:$H, "E15")</f>
        <v>0</v>
      </c>
      <c r="ACX24" s="52">
        <f>SUMIFS(Raw!$I:$I, Raw!$A:$A, Dispositions!ACX$14, Raw!$F:$F, Dispositions!$C24, Raw!$H:$H, "E15")</f>
        <v>0</v>
      </c>
      <c r="ACY24" s="52">
        <f>SUMIFS(Raw!$I:$I, Raw!$A:$A, Dispositions!ACY$14, Raw!$F:$F, Dispositions!$C24, Raw!$H:$H, "E15")</f>
        <v>0</v>
      </c>
      <c r="ACZ24" s="53">
        <f>SUMIFS(Raw!$I:$I, Raw!$A:$A, Dispositions!ACZ$14, Raw!$F:$F, Dispositions!$C24, Raw!$H:$H, "E15")</f>
        <v>0</v>
      </c>
      <c r="ADB24" s="51">
        <f>SUMIFS(Raw!$I:$I, Raw!$A:$A, Dispositions!ADB$14, Raw!$F:$F, Dispositions!$C24, Raw!$H:$H, "E16")</f>
        <v>0</v>
      </c>
      <c r="ADC24" s="52">
        <f>SUMIFS(Raw!$I:$I, Raw!$A:$A, Dispositions!ADC$14, Raw!$F:$F, Dispositions!$C24, Raw!$H:$H, "E16")</f>
        <v>0</v>
      </c>
      <c r="ADD24" s="52">
        <f>SUMIFS(Raw!$I:$I, Raw!$A:$A, Dispositions!ADD$14, Raw!$F:$F, Dispositions!$C24, Raw!$H:$H, "E16")</f>
        <v>0</v>
      </c>
      <c r="ADE24" s="52">
        <f>SUMIFS(Raw!$I:$I, Raw!$A:$A, Dispositions!ADE$14, Raw!$F:$F, Dispositions!$C24, Raw!$H:$H, "E16")</f>
        <v>0</v>
      </c>
      <c r="ADF24" s="52">
        <f>SUMIFS(Raw!$I:$I, Raw!$A:$A, Dispositions!ADF$14, Raw!$F:$F, Dispositions!$C24, Raw!$H:$H, "E16")</f>
        <v>0</v>
      </c>
      <c r="ADG24" s="52">
        <f>SUMIFS(Raw!$I:$I, Raw!$A:$A, Dispositions!ADG$14, Raw!$F:$F, Dispositions!$C24, Raw!$H:$H, "E16")</f>
        <v>0</v>
      </c>
      <c r="ADH24" s="53">
        <f>SUMIFS(Raw!$I:$I, Raw!$A:$A, Dispositions!ADH$14, Raw!$F:$F, Dispositions!$C24, Raw!$H:$H, "E16")</f>
        <v>0</v>
      </c>
      <c r="ADJ24" s="51">
        <f>SUMIFS(Raw!$I:$I, Raw!$A:$A, Dispositions!ADJ$14, Raw!$F:$F, Dispositions!$C24, Raw!$H:$H, "E18")</f>
        <v>0</v>
      </c>
      <c r="ADK24" s="52">
        <f>SUMIFS(Raw!$I:$I, Raw!$A:$A, Dispositions!ADK$14, Raw!$F:$F, Dispositions!$C24, Raw!$H:$H, "E18")</f>
        <v>0</v>
      </c>
      <c r="ADL24" s="52">
        <f>SUMIFS(Raw!$I:$I, Raw!$A:$A, Dispositions!ADL$14, Raw!$F:$F, Dispositions!$C24, Raw!$H:$H, "E18")</f>
        <v>0</v>
      </c>
      <c r="ADM24" s="52">
        <f>SUMIFS(Raw!$I:$I, Raw!$A:$A, Dispositions!ADM$14, Raw!$F:$F, Dispositions!$C24, Raw!$H:$H, "E18")</f>
        <v>0</v>
      </c>
      <c r="ADN24" s="52">
        <f>SUMIFS(Raw!$I:$I, Raw!$A:$A, Dispositions!ADN$14, Raw!$F:$F, Dispositions!$C24, Raw!$H:$H, "E18")</f>
        <v>0</v>
      </c>
      <c r="ADO24" s="52">
        <f>SUMIFS(Raw!$I:$I, Raw!$A:$A, Dispositions!ADO$14, Raw!$F:$F, Dispositions!$C24, Raw!$H:$H, "E18")</f>
        <v>0</v>
      </c>
      <c r="ADP24" s="53">
        <f>SUMIFS(Raw!$I:$I, Raw!$A:$A, Dispositions!ADP$14, Raw!$F:$F, Dispositions!$C24, Raw!$H:$H, "E18")</f>
        <v>0</v>
      </c>
      <c r="ADR24" s="51">
        <f>SUMIFS(Raw!$I:$I, Raw!$A:$A, Dispositions!ADR$14, Raw!$F:$F, Dispositions!$C24, Raw!$H:$H, "E34")</f>
        <v>0</v>
      </c>
      <c r="ADS24" s="52">
        <f>SUMIFS(Raw!$I:$I, Raw!$A:$A, Dispositions!ADS$14, Raw!$F:$F, Dispositions!$C24, Raw!$H:$H, "E34")</f>
        <v>0</v>
      </c>
      <c r="ADT24" s="52">
        <f>SUMIFS(Raw!$I:$I, Raw!$A:$A, Dispositions!ADT$14, Raw!$F:$F, Dispositions!$C24, Raw!$H:$H, "E34")</f>
        <v>0</v>
      </c>
      <c r="ADU24" s="52">
        <f>SUMIFS(Raw!$I:$I, Raw!$A:$A, Dispositions!ADU$14, Raw!$F:$F, Dispositions!$C24, Raw!$H:$H, "E34")</f>
        <v>0</v>
      </c>
      <c r="ADV24" s="52">
        <f>SUMIFS(Raw!$I:$I, Raw!$A:$A, Dispositions!ADV$14, Raw!$F:$F, Dispositions!$C24, Raw!$H:$H, "E34")</f>
        <v>0</v>
      </c>
      <c r="ADW24" s="52">
        <f>SUMIFS(Raw!$I:$I, Raw!$A:$A, Dispositions!ADW$14, Raw!$F:$F, Dispositions!$C24, Raw!$H:$H, "E34")</f>
        <v>0</v>
      </c>
      <c r="ADX24" s="53">
        <f>SUMIFS(Raw!$I:$I, Raw!$A:$A, Dispositions!ADX$14, Raw!$F:$F, Dispositions!$C24, Raw!$H:$H, "E34")</f>
        <v>0</v>
      </c>
      <c r="ADZ24" s="51">
        <f>SUMIFS(Raw!$I:$I, Raw!$A:$A, Dispositions!ADZ$14, Raw!$F:$F, Dispositions!$C24, Raw!$H:$H, "E02")</f>
        <v>0</v>
      </c>
      <c r="AEA24" s="52">
        <f>SUMIFS(Raw!$I:$I, Raw!$A:$A, Dispositions!AEA$14, Raw!$F:$F, Dispositions!$C24, Raw!$H:$H, "E02")</f>
        <v>0</v>
      </c>
      <c r="AEB24" s="52">
        <f>SUMIFS(Raw!$I:$I, Raw!$A:$A, Dispositions!AEB$14, Raw!$F:$F, Dispositions!$C24, Raw!$H:$H, "E02")</f>
        <v>0</v>
      </c>
      <c r="AEC24" s="52">
        <f>SUMIFS(Raw!$I:$I, Raw!$A:$A, Dispositions!AEC$14, Raw!$F:$F, Dispositions!$C24, Raw!$H:$H, "E02")</f>
        <v>0</v>
      </c>
      <c r="AED24" s="52">
        <f>SUMIFS(Raw!$I:$I, Raw!$A:$A, Dispositions!AED$14, Raw!$F:$F, Dispositions!$C24, Raw!$H:$H, "E02")</f>
        <v>0</v>
      </c>
      <c r="AEE24" s="52">
        <f>SUMIFS(Raw!$I:$I, Raw!$A:$A, Dispositions!AEE$14, Raw!$F:$F, Dispositions!$C24, Raw!$H:$H, "E02")</f>
        <v>0</v>
      </c>
      <c r="AEF24" s="53">
        <f>SUMIFS(Raw!$I:$I, Raw!$A:$A, Dispositions!AEF$14, Raw!$F:$F, Dispositions!$C24, Raw!$H:$H, "E02")</f>
        <v>0</v>
      </c>
      <c r="AEH24" s="51">
        <f>SUMIFS(Raw!$I:$I, Raw!$A:$A, Dispositions!AEH$14, Raw!$F:$F, Dispositions!$C24, Raw!$H:$H, "E03")</f>
        <v>0</v>
      </c>
      <c r="AEI24" s="52">
        <f>SUMIFS(Raw!$I:$I, Raw!$A:$A, Dispositions!AEI$14, Raw!$F:$F, Dispositions!$C24, Raw!$H:$H, "E03")</f>
        <v>0</v>
      </c>
      <c r="AEJ24" s="52">
        <f>SUMIFS(Raw!$I:$I, Raw!$A:$A, Dispositions!AEJ$14, Raw!$F:$F, Dispositions!$C24, Raw!$H:$H, "E03")</f>
        <v>0</v>
      </c>
      <c r="AEK24" s="52">
        <f>SUMIFS(Raw!$I:$I, Raw!$A:$A, Dispositions!AEK$14, Raw!$F:$F, Dispositions!$C24, Raw!$H:$H, "E03")</f>
        <v>0</v>
      </c>
      <c r="AEL24" s="52">
        <f>SUMIFS(Raw!$I:$I, Raw!$A:$A, Dispositions!AEL$14, Raw!$F:$F, Dispositions!$C24, Raw!$H:$H, "E03")</f>
        <v>0</v>
      </c>
      <c r="AEM24" s="52">
        <f>SUMIFS(Raw!$I:$I, Raw!$A:$A, Dispositions!AEM$14, Raw!$F:$F, Dispositions!$C24, Raw!$H:$H, "E03")</f>
        <v>0</v>
      </c>
      <c r="AEN24" s="53">
        <f>SUMIFS(Raw!$I:$I, Raw!$A:$A, Dispositions!AEN$14, Raw!$F:$F, Dispositions!$C24, Raw!$H:$H, "E03")</f>
        <v>0</v>
      </c>
      <c r="AEP24" s="51">
        <f>SUMIFS(Raw!$I:$I, Raw!$A:$A, Dispositions!AEP$14, Raw!$F:$F, Dispositions!$C24, Raw!$H:$H, "E05")</f>
        <v>0</v>
      </c>
      <c r="AEQ24" s="52">
        <f>SUMIFS(Raw!$I:$I, Raw!$A:$A, Dispositions!AEQ$14, Raw!$F:$F, Dispositions!$C24, Raw!$H:$H, "E05")</f>
        <v>0</v>
      </c>
      <c r="AER24" s="52">
        <f>SUMIFS(Raw!$I:$I, Raw!$A:$A, Dispositions!AER$14, Raw!$F:$F, Dispositions!$C24, Raw!$H:$H, "E05")</f>
        <v>0</v>
      </c>
      <c r="AES24" s="52">
        <f>SUMIFS(Raw!$I:$I, Raw!$A:$A, Dispositions!AES$14, Raw!$F:$F, Dispositions!$C24, Raw!$H:$H, "E05")</f>
        <v>0</v>
      </c>
      <c r="AET24" s="52">
        <f>SUMIFS(Raw!$I:$I, Raw!$A:$A, Dispositions!AET$14, Raw!$F:$F, Dispositions!$C24, Raw!$H:$H, "E05")</f>
        <v>0</v>
      </c>
      <c r="AEU24" s="52">
        <f>SUMIFS(Raw!$I:$I, Raw!$A:$A, Dispositions!AEU$14, Raw!$F:$F, Dispositions!$C24, Raw!$H:$H, "E05")</f>
        <v>0</v>
      </c>
      <c r="AEV24" s="53">
        <f>SUMIFS(Raw!$I:$I, Raw!$A:$A, Dispositions!AEV$14, Raw!$F:$F, Dispositions!$C24, Raw!$H:$H, "E05")</f>
        <v>0</v>
      </c>
      <c r="AEX24" s="51">
        <f>SUMIFS(Raw!$I:$I, Raw!$A:$A, Dispositions!AEX$14, Raw!$F:$F, Dispositions!$C24, Raw!$H:$H, "E12")</f>
        <v>0</v>
      </c>
      <c r="AEY24" s="52">
        <f>SUMIFS(Raw!$I:$I, Raw!$A:$A, Dispositions!AEY$14, Raw!$F:$F, Dispositions!$C24, Raw!$H:$H, "E12")</f>
        <v>0</v>
      </c>
      <c r="AEZ24" s="52">
        <f>SUMIFS(Raw!$I:$I, Raw!$A:$A, Dispositions!AEZ$14, Raw!$F:$F, Dispositions!$C24, Raw!$H:$H, "E12")</f>
        <v>0</v>
      </c>
      <c r="AFA24" s="52">
        <f>SUMIFS(Raw!$I:$I, Raw!$A:$A, Dispositions!AFA$14, Raw!$F:$F, Dispositions!$C24, Raw!$H:$H, "E12")</f>
        <v>0</v>
      </c>
      <c r="AFB24" s="52">
        <f>SUMIFS(Raw!$I:$I, Raw!$A:$A, Dispositions!AFB$14, Raw!$F:$F, Dispositions!$C24, Raw!$H:$H, "E12")</f>
        <v>0</v>
      </c>
      <c r="AFC24" s="52">
        <f>SUMIFS(Raw!$I:$I, Raw!$A:$A, Dispositions!AFC$14, Raw!$F:$F, Dispositions!$C24, Raw!$H:$H, "E12")</f>
        <v>0</v>
      </c>
      <c r="AFD24" s="53">
        <f>SUMIFS(Raw!$I:$I, Raw!$A:$A, Dispositions!AFD$14, Raw!$F:$F, Dispositions!$C24, Raw!$H:$H, "E12")</f>
        <v>0</v>
      </c>
      <c r="AFF24" s="51">
        <f>SUMIFS(Raw!$I:$I, Raw!$A:$A, Dispositions!AFF$14, Raw!$F:$F, Dispositions!$C24, Raw!$H:$H, "E13")</f>
        <v>0</v>
      </c>
      <c r="AFG24" s="52">
        <f>SUMIFS(Raw!$I:$I, Raw!$A:$A, Dispositions!AFG$14, Raw!$F:$F, Dispositions!$C24, Raw!$H:$H, "E13")</f>
        <v>0</v>
      </c>
      <c r="AFH24" s="52">
        <f>SUMIFS(Raw!$I:$I, Raw!$A:$A, Dispositions!AFH$14, Raw!$F:$F, Dispositions!$C24, Raw!$H:$H, "E13")</f>
        <v>0</v>
      </c>
      <c r="AFI24" s="52">
        <f>SUMIFS(Raw!$I:$I, Raw!$A:$A, Dispositions!AFI$14, Raw!$F:$F, Dispositions!$C24, Raw!$H:$H, "E13")</f>
        <v>0</v>
      </c>
      <c r="AFJ24" s="52">
        <f>SUMIFS(Raw!$I:$I, Raw!$A:$A, Dispositions!AFJ$14, Raw!$F:$F, Dispositions!$C24, Raw!$H:$H, "E13")</f>
        <v>0</v>
      </c>
      <c r="AFK24" s="52">
        <f>SUMIFS(Raw!$I:$I, Raw!$A:$A, Dispositions!AFK$14, Raw!$F:$F, Dispositions!$C24, Raw!$H:$H, "E13")</f>
        <v>0</v>
      </c>
      <c r="AFL24" s="53">
        <f>SUMIFS(Raw!$I:$I, Raw!$A:$A, Dispositions!AFL$14, Raw!$F:$F, Dispositions!$C24, Raw!$H:$H, "E13")</f>
        <v>0</v>
      </c>
      <c r="AFN24" s="51">
        <f>SUMIFS(Raw!$I:$I, Raw!$A:$A, Dispositions!AFN$14, Raw!$F:$F, Dispositions!$C24, Raw!$H:$H, "E14")</f>
        <v>0</v>
      </c>
      <c r="AFO24" s="52">
        <f>SUMIFS(Raw!$I:$I, Raw!$A:$A, Dispositions!AFO$14, Raw!$F:$F, Dispositions!$C24, Raw!$H:$H, "E14")</f>
        <v>0</v>
      </c>
      <c r="AFP24" s="52">
        <f>SUMIFS(Raw!$I:$I, Raw!$A:$A, Dispositions!AFP$14, Raw!$F:$F, Dispositions!$C24, Raw!$H:$H, "E14")</f>
        <v>0</v>
      </c>
      <c r="AFQ24" s="52">
        <f>SUMIFS(Raw!$I:$I, Raw!$A:$A, Dispositions!AFQ$14, Raw!$F:$F, Dispositions!$C24, Raw!$H:$H, "E14")</f>
        <v>0</v>
      </c>
      <c r="AFR24" s="52">
        <f>SUMIFS(Raw!$I:$I, Raw!$A:$A, Dispositions!AFR$14, Raw!$F:$F, Dispositions!$C24, Raw!$H:$H, "E14")</f>
        <v>0</v>
      </c>
      <c r="AFS24" s="52">
        <f>SUMIFS(Raw!$I:$I, Raw!$A:$A, Dispositions!AFS$14, Raw!$F:$F, Dispositions!$C24, Raw!$H:$H, "E14")</f>
        <v>0</v>
      </c>
      <c r="AFT24" s="53">
        <f>SUMIFS(Raw!$I:$I, Raw!$A:$A, Dispositions!AFT$14, Raw!$F:$F, Dispositions!$C24, Raw!$H:$H, "E14")</f>
        <v>0</v>
      </c>
      <c r="AFV24" s="51">
        <f>SUMIFS(Raw!$I:$I, Raw!$A:$A, Dispositions!AFV$14, Raw!$F:$F, Dispositions!$C24, Raw!$H:$H, "E15")</f>
        <v>0</v>
      </c>
      <c r="AFW24" s="52">
        <f>SUMIFS(Raw!$I:$I, Raw!$A:$A, Dispositions!AFW$14, Raw!$F:$F, Dispositions!$C24, Raw!$H:$H, "E15")</f>
        <v>0</v>
      </c>
      <c r="AFX24" s="52">
        <f>SUMIFS(Raw!$I:$I, Raw!$A:$A, Dispositions!AFX$14, Raw!$F:$F, Dispositions!$C24, Raw!$H:$H, "E15")</f>
        <v>0</v>
      </c>
      <c r="AFY24" s="52">
        <f>SUMIFS(Raw!$I:$I, Raw!$A:$A, Dispositions!AFY$14, Raw!$F:$F, Dispositions!$C24, Raw!$H:$H, "E15")</f>
        <v>0</v>
      </c>
      <c r="AFZ24" s="52">
        <f>SUMIFS(Raw!$I:$I, Raw!$A:$A, Dispositions!AFZ$14, Raw!$F:$F, Dispositions!$C24, Raw!$H:$H, "E15")</f>
        <v>0</v>
      </c>
      <c r="AGA24" s="52">
        <f>SUMIFS(Raw!$I:$I, Raw!$A:$A, Dispositions!AGA$14, Raw!$F:$F, Dispositions!$C24, Raw!$H:$H, "E15")</f>
        <v>0</v>
      </c>
      <c r="AGB24" s="53">
        <f>SUMIFS(Raw!$I:$I, Raw!$A:$A, Dispositions!AGB$14, Raw!$F:$F, Dispositions!$C24, Raw!$H:$H, "E15")</f>
        <v>0</v>
      </c>
      <c r="AGD24" s="51">
        <f>SUMIFS(Raw!$I:$I, Raw!$A:$A, Dispositions!AGD$14, Raw!$F:$F, Dispositions!$C24, Raw!$H:$H, "E16")</f>
        <v>0</v>
      </c>
      <c r="AGE24" s="52">
        <f>SUMIFS(Raw!$I:$I, Raw!$A:$A, Dispositions!AGE$14, Raw!$F:$F, Dispositions!$C24, Raw!$H:$H, "E16")</f>
        <v>0</v>
      </c>
      <c r="AGF24" s="52">
        <f>SUMIFS(Raw!$I:$I, Raw!$A:$A, Dispositions!AGF$14, Raw!$F:$F, Dispositions!$C24, Raw!$H:$H, "E16")</f>
        <v>0</v>
      </c>
      <c r="AGG24" s="52">
        <f>SUMIFS(Raw!$I:$I, Raw!$A:$A, Dispositions!AGG$14, Raw!$F:$F, Dispositions!$C24, Raw!$H:$H, "E16")</f>
        <v>0</v>
      </c>
      <c r="AGH24" s="52">
        <f>SUMIFS(Raw!$I:$I, Raw!$A:$A, Dispositions!AGH$14, Raw!$F:$F, Dispositions!$C24, Raw!$H:$H, "E16")</f>
        <v>0</v>
      </c>
      <c r="AGI24" s="52">
        <f>SUMIFS(Raw!$I:$I, Raw!$A:$A, Dispositions!AGI$14, Raw!$F:$F, Dispositions!$C24, Raw!$H:$H, "E16")</f>
        <v>0</v>
      </c>
      <c r="AGJ24" s="53">
        <f>SUMIFS(Raw!$I:$I, Raw!$A:$A, Dispositions!AGJ$14, Raw!$F:$F, Dispositions!$C24, Raw!$H:$H, "E16")</f>
        <v>0</v>
      </c>
      <c r="AGL24" s="51">
        <f>SUMIFS(Raw!$I:$I, Raw!$A:$A, Dispositions!AGL$14, Raw!$F:$F, Dispositions!$C24, Raw!$H:$H, "E18")</f>
        <v>0</v>
      </c>
      <c r="AGM24" s="52">
        <f>SUMIFS(Raw!$I:$I, Raw!$A:$A, Dispositions!AGM$14, Raw!$F:$F, Dispositions!$C24, Raw!$H:$H, "E18")</f>
        <v>0</v>
      </c>
      <c r="AGN24" s="52">
        <f>SUMIFS(Raw!$I:$I, Raw!$A:$A, Dispositions!AGN$14, Raw!$F:$F, Dispositions!$C24, Raw!$H:$H, "E18")</f>
        <v>0</v>
      </c>
      <c r="AGO24" s="52">
        <f>SUMIFS(Raw!$I:$I, Raw!$A:$A, Dispositions!AGO$14, Raw!$F:$F, Dispositions!$C24, Raw!$H:$H, "E18")</f>
        <v>0</v>
      </c>
      <c r="AGP24" s="52">
        <f>SUMIFS(Raw!$I:$I, Raw!$A:$A, Dispositions!AGP$14, Raw!$F:$F, Dispositions!$C24, Raw!$H:$H, "E18")</f>
        <v>0</v>
      </c>
      <c r="AGQ24" s="52">
        <f>SUMIFS(Raw!$I:$I, Raw!$A:$A, Dispositions!AGQ$14, Raw!$F:$F, Dispositions!$C24, Raw!$H:$H, "E18")</f>
        <v>0</v>
      </c>
      <c r="AGR24" s="53">
        <f>SUMIFS(Raw!$I:$I, Raw!$A:$A, Dispositions!AGR$14, Raw!$F:$F, Dispositions!$C24, Raw!$H:$H, "E18")</f>
        <v>0</v>
      </c>
      <c r="AGT24" s="51">
        <f>SUMIFS(Raw!$I:$I, Raw!$A:$A, Dispositions!AGT$14, Raw!$F:$F, Dispositions!$C24, Raw!$H:$H, "E34")</f>
        <v>0</v>
      </c>
      <c r="AGU24" s="52">
        <f>SUMIFS(Raw!$I:$I, Raw!$A:$A, Dispositions!AGU$14, Raw!$F:$F, Dispositions!$C24, Raw!$H:$H, "E34")</f>
        <v>0</v>
      </c>
      <c r="AGV24" s="52">
        <f>SUMIFS(Raw!$I:$I, Raw!$A:$A, Dispositions!AGV$14, Raw!$F:$F, Dispositions!$C24, Raw!$H:$H, "E34")</f>
        <v>0</v>
      </c>
      <c r="AGW24" s="52">
        <f>SUMIFS(Raw!$I:$I, Raw!$A:$A, Dispositions!AGW$14, Raw!$F:$F, Dispositions!$C24, Raw!$H:$H, "E34")</f>
        <v>0</v>
      </c>
      <c r="AGX24" s="52">
        <f>SUMIFS(Raw!$I:$I, Raw!$A:$A, Dispositions!AGX$14, Raw!$F:$F, Dispositions!$C24, Raw!$H:$H, "E34")</f>
        <v>0</v>
      </c>
      <c r="AGY24" s="52">
        <f>SUMIFS(Raw!$I:$I, Raw!$A:$A, Dispositions!AGY$14, Raw!$F:$F, Dispositions!$C24, Raw!$H:$H, "E34")</f>
        <v>0</v>
      </c>
      <c r="AGZ24" s="53">
        <f>SUMIFS(Raw!$I:$I, Raw!$A:$A, Dispositions!AGZ$14, Raw!$F:$F, Dispositions!$C24, Raw!$H:$H, "E34")</f>
        <v>0</v>
      </c>
      <c r="AHB24" s="51">
        <f>SUMIFS(Raw!$I:$I, Raw!$A:$A, Dispositions!AHB$14, Raw!$F:$F, Dispositions!$C24, Raw!$H:$H, "E02")</f>
        <v>0</v>
      </c>
      <c r="AHC24" s="52">
        <f>SUMIFS(Raw!$I:$I, Raw!$A:$A, Dispositions!AHC$14, Raw!$F:$F, Dispositions!$C24, Raw!$H:$H, "E02")</f>
        <v>0</v>
      </c>
      <c r="AHD24" s="52">
        <f>SUMIFS(Raw!$I:$I, Raw!$A:$A, Dispositions!AHD$14, Raw!$F:$F, Dispositions!$C24, Raw!$H:$H, "E02")</f>
        <v>0</v>
      </c>
      <c r="AHE24" s="52">
        <f>SUMIFS(Raw!$I:$I, Raw!$A:$A, Dispositions!AHE$14, Raw!$F:$F, Dispositions!$C24, Raw!$H:$H, "E02")</f>
        <v>0</v>
      </c>
      <c r="AHF24" s="52">
        <f>SUMIFS(Raw!$I:$I, Raw!$A:$A, Dispositions!AHF$14, Raw!$F:$F, Dispositions!$C24, Raw!$H:$H, "E02")</f>
        <v>0</v>
      </c>
      <c r="AHG24" s="52">
        <f>SUMIFS(Raw!$I:$I, Raw!$A:$A, Dispositions!AHG$14, Raw!$F:$F, Dispositions!$C24, Raw!$H:$H, "E02")</f>
        <v>0</v>
      </c>
      <c r="AHH24" s="53">
        <f>SUMIFS(Raw!$I:$I, Raw!$A:$A, Dispositions!AHH$14, Raw!$F:$F, Dispositions!$C24, Raw!$H:$H, "E02")</f>
        <v>0</v>
      </c>
      <c r="AHJ24" s="51">
        <f>SUMIFS(Raw!$I:$I, Raw!$A:$A, Dispositions!AHJ$14, Raw!$F:$F, Dispositions!$C24, Raw!$H:$H, "E03")</f>
        <v>0</v>
      </c>
      <c r="AHK24" s="52">
        <f>SUMIFS(Raw!$I:$I, Raw!$A:$A, Dispositions!AHK$14, Raw!$F:$F, Dispositions!$C24, Raw!$H:$H, "E03")</f>
        <v>0</v>
      </c>
      <c r="AHL24" s="52">
        <f>SUMIFS(Raw!$I:$I, Raw!$A:$A, Dispositions!AHL$14, Raw!$F:$F, Dispositions!$C24, Raw!$H:$H, "E03")</f>
        <v>0</v>
      </c>
      <c r="AHM24" s="52">
        <f>SUMIFS(Raw!$I:$I, Raw!$A:$A, Dispositions!AHM$14, Raw!$F:$F, Dispositions!$C24, Raw!$H:$H, "E03")</f>
        <v>0</v>
      </c>
      <c r="AHN24" s="52">
        <f>SUMIFS(Raw!$I:$I, Raw!$A:$A, Dispositions!AHN$14, Raw!$F:$F, Dispositions!$C24, Raw!$H:$H, "E03")</f>
        <v>0</v>
      </c>
      <c r="AHO24" s="52">
        <f>SUMIFS(Raw!$I:$I, Raw!$A:$A, Dispositions!AHO$14, Raw!$F:$F, Dispositions!$C24, Raw!$H:$H, "E03")</f>
        <v>0</v>
      </c>
      <c r="AHP24" s="53">
        <f>SUMIFS(Raw!$I:$I, Raw!$A:$A, Dispositions!AHP$14, Raw!$F:$F, Dispositions!$C24, Raw!$H:$H, "E03")</f>
        <v>0</v>
      </c>
      <c r="AHR24" s="51">
        <f>SUMIFS(Raw!$I:$I, Raw!$A:$A, Dispositions!AHR$14, Raw!$F:$F, Dispositions!$C24, Raw!$H:$H, "E05")</f>
        <v>0</v>
      </c>
      <c r="AHS24" s="52">
        <f>SUMIFS(Raw!$I:$I, Raw!$A:$A, Dispositions!AHS$14, Raw!$F:$F, Dispositions!$C24, Raw!$H:$H, "E05")</f>
        <v>0</v>
      </c>
      <c r="AHT24" s="52">
        <f>SUMIFS(Raw!$I:$I, Raw!$A:$A, Dispositions!AHT$14, Raw!$F:$F, Dispositions!$C24, Raw!$H:$H, "E05")</f>
        <v>0</v>
      </c>
      <c r="AHU24" s="52">
        <f>SUMIFS(Raw!$I:$I, Raw!$A:$A, Dispositions!AHU$14, Raw!$F:$F, Dispositions!$C24, Raw!$H:$H, "E05")</f>
        <v>0</v>
      </c>
      <c r="AHV24" s="52">
        <f>SUMIFS(Raw!$I:$I, Raw!$A:$A, Dispositions!AHV$14, Raw!$F:$F, Dispositions!$C24, Raw!$H:$H, "E05")</f>
        <v>0</v>
      </c>
      <c r="AHW24" s="52">
        <f>SUMIFS(Raw!$I:$I, Raw!$A:$A, Dispositions!AHW$14, Raw!$F:$F, Dispositions!$C24, Raw!$H:$H, "E05")</f>
        <v>0</v>
      </c>
      <c r="AHX24" s="53">
        <f>SUMIFS(Raw!$I:$I, Raw!$A:$A, Dispositions!AHX$14, Raw!$F:$F, Dispositions!$C24, Raw!$H:$H, "E05")</f>
        <v>0</v>
      </c>
      <c r="AHZ24" s="51">
        <f>SUMIFS(Raw!$I:$I, Raw!$A:$A, Dispositions!AHZ$14, Raw!$F:$F, Dispositions!$C24, Raw!$H:$H, "E12")</f>
        <v>0</v>
      </c>
      <c r="AIA24" s="52">
        <f>SUMIFS(Raw!$I:$I, Raw!$A:$A, Dispositions!AIA$14, Raw!$F:$F, Dispositions!$C24, Raw!$H:$H, "E12")</f>
        <v>0</v>
      </c>
      <c r="AIB24" s="52">
        <f>SUMIFS(Raw!$I:$I, Raw!$A:$A, Dispositions!AIB$14, Raw!$F:$F, Dispositions!$C24, Raw!$H:$H, "E12")</f>
        <v>0</v>
      </c>
      <c r="AIC24" s="52">
        <f>SUMIFS(Raw!$I:$I, Raw!$A:$A, Dispositions!AIC$14, Raw!$F:$F, Dispositions!$C24, Raw!$H:$H, "E12")</f>
        <v>0</v>
      </c>
      <c r="AID24" s="52">
        <f>SUMIFS(Raw!$I:$I, Raw!$A:$A, Dispositions!AID$14, Raw!$F:$F, Dispositions!$C24, Raw!$H:$H, "E12")</f>
        <v>0</v>
      </c>
      <c r="AIE24" s="52">
        <f>SUMIFS(Raw!$I:$I, Raw!$A:$A, Dispositions!AIE$14, Raw!$F:$F, Dispositions!$C24, Raw!$H:$H, "E12")</f>
        <v>0</v>
      </c>
      <c r="AIF24" s="53">
        <f>SUMIFS(Raw!$I:$I, Raw!$A:$A, Dispositions!AIF$14, Raw!$F:$F, Dispositions!$C24, Raw!$H:$H, "E12")</f>
        <v>0</v>
      </c>
      <c r="AIH24" s="51">
        <f>SUMIFS(Raw!$I:$I, Raw!$A:$A, Dispositions!AIH$14, Raw!$F:$F, Dispositions!$C24, Raw!$H:$H, "E13")</f>
        <v>0</v>
      </c>
      <c r="AII24" s="52">
        <f>SUMIFS(Raw!$I:$I, Raw!$A:$A, Dispositions!AII$14, Raw!$F:$F, Dispositions!$C24, Raw!$H:$H, "E13")</f>
        <v>0</v>
      </c>
      <c r="AIJ24" s="52">
        <f>SUMIFS(Raw!$I:$I, Raw!$A:$A, Dispositions!AIJ$14, Raw!$F:$F, Dispositions!$C24, Raw!$H:$H, "E13")</f>
        <v>0</v>
      </c>
      <c r="AIK24" s="52">
        <f>SUMIFS(Raw!$I:$I, Raw!$A:$A, Dispositions!AIK$14, Raw!$F:$F, Dispositions!$C24, Raw!$H:$H, "E13")</f>
        <v>0</v>
      </c>
      <c r="AIL24" s="52">
        <f>SUMIFS(Raw!$I:$I, Raw!$A:$A, Dispositions!AIL$14, Raw!$F:$F, Dispositions!$C24, Raw!$H:$H, "E13")</f>
        <v>0</v>
      </c>
      <c r="AIM24" s="52">
        <f>SUMIFS(Raw!$I:$I, Raw!$A:$A, Dispositions!AIM$14, Raw!$F:$F, Dispositions!$C24, Raw!$H:$H, "E13")</f>
        <v>0</v>
      </c>
      <c r="AIN24" s="53">
        <f>SUMIFS(Raw!$I:$I, Raw!$A:$A, Dispositions!AIN$14, Raw!$F:$F, Dispositions!$C24, Raw!$H:$H, "E13")</f>
        <v>0</v>
      </c>
      <c r="AIP24" s="51">
        <f>SUMIFS(Raw!$I:$I, Raw!$A:$A, Dispositions!AIP$14, Raw!$F:$F, Dispositions!$C24, Raw!$H:$H, "E14")</f>
        <v>0</v>
      </c>
      <c r="AIQ24" s="52">
        <f>SUMIFS(Raw!$I:$I, Raw!$A:$A, Dispositions!AIQ$14, Raw!$F:$F, Dispositions!$C24, Raw!$H:$H, "E14")</f>
        <v>0</v>
      </c>
      <c r="AIR24" s="52">
        <f>SUMIFS(Raw!$I:$I, Raw!$A:$A, Dispositions!AIR$14, Raw!$F:$F, Dispositions!$C24, Raw!$H:$H, "E14")</f>
        <v>0</v>
      </c>
      <c r="AIS24" s="52">
        <f>SUMIFS(Raw!$I:$I, Raw!$A:$A, Dispositions!AIS$14, Raw!$F:$F, Dispositions!$C24, Raw!$H:$H, "E14")</f>
        <v>0</v>
      </c>
      <c r="AIT24" s="52">
        <f>SUMIFS(Raw!$I:$I, Raw!$A:$A, Dispositions!AIT$14, Raw!$F:$F, Dispositions!$C24, Raw!$H:$H, "E14")</f>
        <v>0</v>
      </c>
      <c r="AIU24" s="52">
        <f>SUMIFS(Raw!$I:$I, Raw!$A:$A, Dispositions!AIU$14, Raw!$F:$F, Dispositions!$C24, Raw!$H:$H, "E14")</f>
        <v>0</v>
      </c>
      <c r="AIV24" s="53">
        <f>SUMIFS(Raw!$I:$I, Raw!$A:$A, Dispositions!AIV$14, Raw!$F:$F, Dispositions!$C24, Raw!$H:$H, "E14")</f>
        <v>0</v>
      </c>
      <c r="AIX24" s="51">
        <f>SUMIFS(Raw!$I:$I, Raw!$A:$A, Dispositions!AIX$14, Raw!$F:$F, Dispositions!$C24, Raw!$H:$H, "E15")</f>
        <v>0</v>
      </c>
      <c r="AIY24" s="52">
        <f>SUMIFS(Raw!$I:$I, Raw!$A:$A, Dispositions!AIY$14, Raw!$F:$F, Dispositions!$C24, Raw!$H:$H, "E15")</f>
        <v>0</v>
      </c>
      <c r="AIZ24" s="52">
        <f>SUMIFS(Raw!$I:$I, Raw!$A:$A, Dispositions!AIZ$14, Raw!$F:$F, Dispositions!$C24, Raw!$H:$H, "E15")</f>
        <v>0</v>
      </c>
      <c r="AJA24" s="52">
        <f>SUMIFS(Raw!$I:$I, Raw!$A:$A, Dispositions!AJA$14, Raw!$F:$F, Dispositions!$C24, Raw!$H:$H, "E15")</f>
        <v>0</v>
      </c>
      <c r="AJB24" s="52">
        <f>SUMIFS(Raw!$I:$I, Raw!$A:$A, Dispositions!AJB$14, Raw!$F:$F, Dispositions!$C24, Raw!$H:$H, "E15")</f>
        <v>0</v>
      </c>
      <c r="AJC24" s="52">
        <f>SUMIFS(Raw!$I:$I, Raw!$A:$A, Dispositions!AJC$14, Raw!$F:$F, Dispositions!$C24, Raw!$H:$H, "E15")</f>
        <v>0</v>
      </c>
      <c r="AJD24" s="53">
        <f>SUMIFS(Raw!$I:$I, Raw!$A:$A, Dispositions!AJD$14, Raw!$F:$F, Dispositions!$C24, Raw!$H:$H, "E15")</f>
        <v>0</v>
      </c>
      <c r="AJF24" s="51">
        <f>SUMIFS(Raw!$I:$I, Raw!$A:$A, Dispositions!AJF$14, Raw!$F:$F, Dispositions!$C24, Raw!$H:$H, "E16")</f>
        <v>0</v>
      </c>
      <c r="AJG24" s="52">
        <f>SUMIFS(Raw!$I:$I, Raw!$A:$A, Dispositions!AJG$14, Raw!$F:$F, Dispositions!$C24, Raw!$H:$H, "E16")</f>
        <v>0</v>
      </c>
      <c r="AJH24" s="52">
        <f>SUMIFS(Raw!$I:$I, Raw!$A:$A, Dispositions!AJH$14, Raw!$F:$F, Dispositions!$C24, Raw!$H:$H, "E16")</f>
        <v>0</v>
      </c>
      <c r="AJI24" s="52">
        <f>SUMIFS(Raw!$I:$I, Raw!$A:$A, Dispositions!AJI$14, Raw!$F:$F, Dispositions!$C24, Raw!$H:$H, "E16")</f>
        <v>0</v>
      </c>
      <c r="AJJ24" s="52">
        <f>SUMIFS(Raw!$I:$I, Raw!$A:$A, Dispositions!AJJ$14, Raw!$F:$F, Dispositions!$C24, Raw!$H:$H, "E16")</f>
        <v>0</v>
      </c>
      <c r="AJK24" s="52">
        <f>SUMIFS(Raw!$I:$I, Raw!$A:$A, Dispositions!AJK$14, Raw!$F:$F, Dispositions!$C24, Raw!$H:$H, "E16")</f>
        <v>0</v>
      </c>
      <c r="AJL24" s="53">
        <f>SUMIFS(Raw!$I:$I, Raw!$A:$A, Dispositions!AJL$14, Raw!$F:$F, Dispositions!$C24, Raw!$H:$H, "E16")</f>
        <v>0</v>
      </c>
      <c r="AJN24" s="51">
        <f>SUMIFS(Raw!$I:$I, Raw!$A:$A, Dispositions!AJN$14, Raw!$F:$F, Dispositions!$C24, Raw!$H:$H, "E18")</f>
        <v>0</v>
      </c>
      <c r="AJO24" s="52">
        <f>SUMIFS(Raw!$I:$I, Raw!$A:$A, Dispositions!AJO$14, Raw!$F:$F, Dispositions!$C24, Raw!$H:$H, "E18")</f>
        <v>0</v>
      </c>
      <c r="AJP24" s="52">
        <f>SUMIFS(Raw!$I:$I, Raw!$A:$A, Dispositions!AJP$14, Raw!$F:$F, Dispositions!$C24, Raw!$H:$H, "E18")</f>
        <v>0</v>
      </c>
      <c r="AJQ24" s="52">
        <f>SUMIFS(Raw!$I:$I, Raw!$A:$A, Dispositions!AJQ$14, Raw!$F:$F, Dispositions!$C24, Raw!$H:$H, "E18")</f>
        <v>0</v>
      </c>
      <c r="AJR24" s="52">
        <f>SUMIFS(Raw!$I:$I, Raw!$A:$A, Dispositions!AJR$14, Raw!$F:$F, Dispositions!$C24, Raw!$H:$H, "E18")</f>
        <v>0</v>
      </c>
      <c r="AJS24" s="52">
        <f>SUMIFS(Raw!$I:$I, Raw!$A:$A, Dispositions!AJS$14, Raw!$F:$F, Dispositions!$C24, Raw!$H:$H, "E18")</f>
        <v>0</v>
      </c>
      <c r="AJT24" s="53">
        <f>SUMIFS(Raw!$I:$I, Raw!$A:$A, Dispositions!AJT$14, Raw!$F:$F, Dispositions!$C24, Raw!$H:$H, "E18")</f>
        <v>0</v>
      </c>
      <c r="AJV24" s="51">
        <f>SUMIFS(Raw!$I:$I, Raw!$A:$A, Dispositions!AJV$14, Raw!$F:$F, Dispositions!$C24, Raw!$H:$H, "E34")</f>
        <v>0</v>
      </c>
      <c r="AJW24" s="52">
        <f>SUMIFS(Raw!$I:$I, Raw!$A:$A, Dispositions!AJW$14, Raw!$F:$F, Dispositions!$C24, Raw!$H:$H, "E34")</f>
        <v>0</v>
      </c>
      <c r="AJX24" s="52">
        <f>SUMIFS(Raw!$I:$I, Raw!$A:$A, Dispositions!AJX$14, Raw!$F:$F, Dispositions!$C24, Raw!$H:$H, "E34")</f>
        <v>0</v>
      </c>
      <c r="AJY24" s="52">
        <f>SUMIFS(Raw!$I:$I, Raw!$A:$A, Dispositions!AJY$14, Raw!$F:$F, Dispositions!$C24, Raw!$H:$H, "E34")</f>
        <v>0</v>
      </c>
      <c r="AJZ24" s="52">
        <f>SUMIFS(Raw!$I:$I, Raw!$A:$A, Dispositions!AJZ$14, Raw!$F:$F, Dispositions!$C24, Raw!$H:$H, "E34")</f>
        <v>0</v>
      </c>
      <c r="AKA24" s="52">
        <f>SUMIFS(Raw!$I:$I, Raw!$A:$A, Dispositions!AKA$14, Raw!$F:$F, Dispositions!$C24, Raw!$H:$H, "E34")</f>
        <v>0</v>
      </c>
      <c r="AKB24" s="53">
        <f>SUMIFS(Raw!$I:$I, Raw!$A:$A, Dispositions!AKB$14, Raw!$F:$F, Dispositions!$C24, Raw!$H:$H, "E34")</f>
        <v>0</v>
      </c>
      <c r="AKD24" s="51">
        <f>SUMIFS(Raw!$I:$I, Raw!$A:$A, Dispositions!AKD$14, Raw!$F:$F, Dispositions!$C24, Raw!$H:$H, "E02")</f>
        <v>0</v>
      </c>
      <c r="AKE24" s="52">
        <f>SUMIFS(Raw!$I:$I, Raw!$A:$A, Dispositions!AKE$14, Raw!$F:$F, Dispositions!$C24, Raw!$H:$H, "E02")</f>
        <v>0</v>
      </c>
      <c r="AKF24" s="52">
        <f>SUMIFS(Raw!$I:$I, Raw!$A:$A, Dispositions!AKF$14, Raw!$F:$F, Dispositions!$C24, Raw!$H:$H, "E02")</f>
        <v>0</v>
      </c>
      <c r="AKG24" s="52">
        <f>SUMIFS(Raw!$I:$I, Raw!$A:$A, Dispositions!AKG$14, Raw!$F:$F, Dispositions!$C24, Raw!$H:$H, "E02")</f>
        <v>0</v>
      </c>
      <c r="AKH24" s="52">
        <f>SUMIFS(Raw!$I:$I, Raw!$A:$A, Dispositions!AKH$14, Raw!$F:$F, Dispositions!$C24, Raw!$H:$H, "E02")</f>
        <v>0</v>
      </c>
      <c r="AKI24" s="52">
        <f>SUMIFS(Raw!$I:$I, Raw!$A:$A, Dispositions!AKI$14, Raw!$F:$F, Dispositions!$C24, Raw!$H:$H, "E02")</f>
        <v>0</v>
      </c>
      <c r="AKJ24" s="53">
        <f>SUMIFS(Raw!$I:$I, Raw!$A:$A, Dispositions!AKJ$14, Raw!$F:$F, Dispositions!$C24, Raw!$H:$H, "E02")</f>
        <v>0</v>
      </c>
      <c r="AKL24" s="51">
        <f>SUMIFS(Raw!$I:$I, Raw!$A:$A, Dispositions!AKL$14, Raw!$F:$F, Dispositions!$C24, Raw!$H:$H, "E03")</f>
        <v>0</v>
      </c>
      <c r="AKM24" s="52">
        <f>SUMIFS(Raw!$I:$I, Raw!$A:$A, Dispositions!AKM$14, Raw!$F:$F, Dispositions!$C24, Raw!$H:$H, "E03")</f>
        <v>0</v>
      </c>
      <c r="AKN24" s="52">
        <f>SUMIFS(Raw!$I:$I, Raw!$A:$A, Dispositions!AKN$14, Raw!$F:$F, Dispositions!$C24, Raw!$H:$H, "E03")</f>
        <v>0</v>
      </c>
      <c r="AKO24" s="52">
        <f>SUMIFS(Raw!$I:$I, Raw!$A:$A, Dispositions!AKO$14, Raw!$F:$F, Dispositions!$C24, Raw!$H:$H, "E03")</f>
        <v>0</v>
      </c>
      <c r="AKP24" s="52">
        <f>SUMIFS(Raw!$I:$I, Raw!$A:$A, Dispositions!AKP$14, Raw!$F:$F, Dispositions!$C24, Raw!$H:$H, "E03")</f>
        <v>0</v>
      </c>
      <c r="AKQ24" s="52">
        <f>SUMIFS(Raw!$I:$I, Raw!$A:$A, Dispositions!AKQ$14, Raw!$F:$F, Dispositions!$C24, Raw!$H:$H, "E03")</f>
        <v>0</v>
      </c>
      <c r="AKR24" s="53">
        <f>SUMIFS(Raw!$I:$I, Raw!$A:$A, Dispositions!AKR$14, Raw!$F:$F, Dispositions!$C24, Raw!$H:$H, "E03")</f>
        <v>0</v>
      </c>
      <c r="AKT24" s="51">
        <f>SUMIFS(Raw!$I:$I, Raw!$A:$A, Dispositions!AKT$14, Raw!$F:$F, Dispositions!$C24, Raw!$H:$H, "E05")</f>
        <v>0</v>
      </c>
      <c r="AKU24" s="52">
        <f>SUMIFS(Raw!$I:$I, Raw!$A:$A, Dispositions!AKU$14, Raw!$F:$F, Dispositions!$C24, Raw!$H:$H, "E05")</f>
        <v>0</v>
      </c>
      <c r="AKV24" s="52">
        <f>SUMIFS(Raw!$I:$I, Raw!$A:$A, Dispositions!AKV$14, Raw!$F:$F, Dispositions!$C24, Raw!$H:$H, "E05")</f>
        <v>0</v>
      </c>
      <c r="AKW24" s="52">
        <f>SUMIFS(Raw!$I:$I, Raw!$A:$A, Dispositions!AKW$14, Raw!$F:$F, Dispositions!$C24, Raw!$H:$H, "E05")</f>
        <v>0</v>
      </c>
      <c r="AKX24" s="52">
        <f>SUMIFS(Raw!$I:$I, Raw!$A:$A, Dispositions!AKX$14, Raw!$F:$F, Dispositions!$C24, Raw!$H:$H, "E05")</f>
        <v>0</v>
      </c>
      <c r="AKY24" s="52">
        <f>SUMIFS(Raw!$I:$I, Raw!$A:$A, Dispositions!AKY$14, Raw!$F:$F, Dispositions!$C24, Raw!$H:$H, "E05")</f>
        <v>0</v>
      </c>
      <c r="AKZ24" s="53">
        <f>SUMIFS(Raw!$I:$I, Raw!$A:$A, Dispositions!AKZ$14, Raw!$F:$F, Dispositions!$C24, Raw!$H:$H, "E05")</f>
        <v>0</v>
      </c>
      <c r="ALB24" s="51">
        <f>SUMIFS(Raw!$I:$I, Raw!$A:$A, Dispositions!ALB$14, Raw!$F:$F, Dispositions!$C24, Raw!$H:$H, "E12")</f>
        <v>0</v>
      </c>
      <c r="ALC24" s="52">
        <f>SUMIFS(Raw!$I:$I, Raw!$A:$A, Dispositions!ALC$14, Raw!$F:$F, Dispositions!$C24, Raw!$H:$H, "E12")</f>
        <v>0</v>
      </c>
      <c r="ALD24" s="52">
        <f>SUMIFS(Raw!$I:$I, Raw!$A:$A, Dispositions!ALD$14, Raw!$F:$F, Dispositions!$C24, Raw!$H:$H, "E12")</f>
        <v>0</v>
      </c>
      <c r="ALE24" s="52">
        <f>SUMIFS(Raw!$I:$I, Raw!$A:$A, Dispositions!ALE$14, Raw!$F:$F, Dispositions!$C24, Raw!$H:$H, "E12")</f>
        <v>0</v>
      </c>
      <c r="ALF24" s="52">
        <f>SUMIFS(Raw!$I:$I, Raw!$A:$A, Dispositions!ALF$14, Raw!$F:$F, Dispositions!$C24, Raw!$H:$H, "E12")</f>
        <v>0</v>
      </c>
      <c r="ALG24" s="52">
        <f>SUMIFS(Raw!$I:$I, Raw!$A:$A, Dispositions!ALG$14, Raw!$F:$F, Dispositions!$C24, Raw!$H:$H, "E12")</f>
        <v>0</v>
      </c>
      <c r="ALH24" s="53">
        <f>SUMIFS(Raw!$I:$I, Raw!$A:$A, Dispositions!ALH$14, Raw!$F:$F, Dispositions!$C24, Raw!$H:$H, "E12")</f>
        <v>0</v>
      </c>
      <c r="ALJ24" s="51">
        <f>SUMIFS(Raw!$I:$I, Raw!$A:$A, Dispositions!ALJ$14, Raw!$F:$F, Dispositions!$C24, Raw!$H:$H, "E13")</f>
        <v>0</v>
      </c>
      <c r="ALK24" s="52">
        <f>SUMIFS(Raw!$I:$I, Raw!$A:$A, Dispositions!ALK$14, Raw!$F:$F, Dispositions!$C24, Raw!$H:$H, "E13")</f>
        <v>0</v>
      </c>
      <c r="ALL24" s="52">
        <f>SUMIFS(Raw!$I:$I, Raw!$A:$A, Dispositions!ALL$14, Raw!$F:$F, Dispositions!$C24, Raw!$H:$H, "E13")</f>
        <v>0</v>
      </c>
      <c r="ALM24" s="52">
        <f>SUMIFS(Raw!$I:$I, Raw!$A:$A, Dispositions!ALM$14, Raw!$F:$F, Dispositions!$C24, Raw!$H:$H, "E13")</f>
        <v>0</v>
      </c>
      <c r="ALN24" s="52">
        <f>SUMIFS(Raw!$I:$I, Raw!$A:$A, Dispositions!ALN$14, Raw!$F:$F, Dispositions!$C24, Raw!$H:$H, "E13")</f>
        <v>0</v>
      </c>
      <c r="ALO24" s="52">
        <f>SUMIFS(Raw!$I:$I, Raw!$A:$A, Dispositions!ALO$14, Raw!$F:$F, Dispositions!$C24, Raw!$H:$H, "E13")</f>
        <v>0</v>
      </c>
      <c r="ALP24" s="53">
        <f>SUMIFS(Raw!$I:$I, Raw!$A:$A, Dispositions!ALP$14, Raw!$F:$F, Dispositions!$C24, Raw!$H:$H, "E13")</f>
        <v>0</v>
      </c>
      <c r="ALR24" s="51">
        <f>SUMIFS(Raw!$I:$I, Raw!$A:$A, Dispositions!ALR$14, Raw!$F:$F, Dispositions!$C24, Raw!$H:$H, "E14")</f>
        <v>0</v>
      </c>
      <c r="ALS24" s="52">
        <f>SUMIFS(Raw!$I:$I, Raw!$A:$A, Dispositions!ALS$14, Raw!$F:$F, Dispositions!$C24, Raw!$H:$H, "E14")</f>
        <v>0</v>
      </c>
      <c r="ALT24" s="52">
        <f>SUMIFS(Raw!$I:$I, Raw!$A:$A, Dispositions!ALT$14, Raw!$F:$F, Dispositions!$C24, Raw!$H:$H, "E14")</f>
        <v>0</v>
      </c>
      <c r="ALU24" s="52">
        <f>SUMIFS(Raw!$I:$I, Raw!$A:$A, Dispositions!ALU$14, Raw!$F:$F, Dispositions!$C24, Raw!$H:$H, "E14")</f>
        <v>0</v>
      </c>
      <c r="ALV24" s="52">
        <f>SUMIFS(Raw!$I:$I, Raw!$A:$A, Dispositions!ALV$14, Raw!$F:$F, Dispositions!$C24, Raw!$H:$H, "E14")</f>
        <v>0</v>
      </c>
      <c r="ALW24" s="52">
        <f>SUMIFS(Raw!$I:$I, Raw!$A:$A, Dispositions!ALW$14, Raw!$F:$F, Dispositions!$C24, Raw!$H:$H, "E14")</f>
        <v>0</v>
      </c>
      <c r="ALX24" s="53">
        <f>SUMIFS(Raw!$I:$I, Raw!$A:$A, Dispositions!ALX$14, Raw!$F:$F, Dispositions!$C24, Raw!$H:$H, "E14")</f>
        <v>0</v>
      </c>
      <c r="ALZ24" s="51">
        <f>SUMIFS(Raw!$I:$I, Raw!$A:$A, Dispositions!ALZ$14, Raw!$F:$F, Dispositions!$C24, Raw!$H:$H, "E15")</f>
        <v>0</v>
      </c>
      <c r="AMA24" s="52">
        <f>SUMIFS(Raw!$I:$I, Raw!$A:$A, Dispositions!AMA$14, Raw!$F:$F, Dispositions!$C24, Raw!$H:$H, "E15")</f>
        <v>0</v>
      </c>
      <c r="AMB24" s="52">
        <f>SUMIFS(Raw!$I:$I, Raw!$A:$A, Dispositions!AMB$14, Raw!$F:$F, Dispositions!$C24, Raw!$H:$H, "E15")</f>
        <v>0</v>
      </c>
      <c r="AMC24" s="52">
        <f>SUMIFS(Raw!$I:$I, Raw!$A:$A, Dispositions!AMC$14, Raw!$F:$F, Dispositions!$C24, Raw!$H:$H, "E15")</f>
        <v>0</v>
      </c>
      <c r="AMD24" s="52">
        <f>SUMIFS(Raw!$I:$I, Raw!$A:$A, Dispositions!AMD$14, Raw!$F:$F, Dispositions!$C24, Raw!$H:$H, "E15")</f>
        <v>0</v>
      </c>
      <c r="AME24" s="52">
        <f>SUMIFS(Raw!$I:$I, Raw!$A:$A, Dispositions!AME$14, Raw!$F:$F, Dispositions!$C24, Raw!$H:$H, "E15")</f>
        <v>0</v>
      </c>
      <c r="AMF24" s="53">
        <f>SUMIFS(Raw!$I:$I, Raw!$A:$A, Dispositions!AMF$14, Raw!$F:$F, Dispositions!$C24, Raw!$H:$H, "E15")</f>
        <v>0</v>
      </c>
      <c r="AMH24" s="51">
        <f>SUMIFS(Raw!$I:$I, Raw!$A:$A, Dispositions!AMH$14, Raw!$F:$F, Dispositions!$C24, Raw!$H:$H, "E16")</f>
        <v>0</v>
      </c>
      <c r="AMI24" s="52">
        <f>SUMIFS(Raw!$I:$I, Raw!$A:$A, Dispositions!AMI$14, Raw!$F:$F, Dispositions!$C24, Raw!$H:$H, "E16")</f>
        <v>0</v>
      </c>
      <c r="AMJ24" s="52">
        <f>SUMIFS(Raw!$I:$I, Raw!$A:$A, Dispositions!AMJ$14, Raw!$F:$F, Dispositions!$C24, Raw!$H:$H, "E16")</f>
        <v>0</v>
      </c>
      <c r="AMK24" s="52">
        <f>SUMIFS(Raw!$I:$I, Raw!$A:$A, Dispositions!AMK$14, Raw!$F:$F, Dispositions!$C24, Raw!$H:$H, "E16")</f>
        <v>0</v>
      </c>
      <c r="AML24" s="52">
        <f>SUMIFS(Raw!$I:$I, Raw!$A:$A, Dispositions!AML$14, Raw!$F:$F, Dispositions!$C24, Raw!$H:$H, "E16")</f>
        <v>0</v>
      </c>
      <c r="AMM24" s="52">
        <f>SUMIFS(Raw!$I:$I, Raw!$A:$A, Dispositions!AMM$14, Raw!$F:$F, Dispositions!$C24, Raw!$H:$H, "E16")</f>
        <v>0</v>
      </c>
      <c r="AMN24" s="53">
        <f>SUMIFS(Raw!$I:$I, Raw!$A:$A, Dispositions!AMN$14, Raw!$F:$F, Dispositions!$C24, Raw!$H:$H, "E16")</f>
        <v>0</v>
      </c>
      <c r="AMP24" s="51">
        <f>SUMIFS(Raw!$I:$I, Raw!$A:$A, Dispositions!AMP$14, Raw!$F:$F, Dispositions!$C24, Raw!$H:$H, "E18")</f>
        <v>0</v>
      </c>
      <c r="AMQ24" s="52">
        <f>SUMIFS(Raw!$I:$I, Raw!$A:$A, Dispositions!AMQ$14, Raw!$F:$F, Dispositions!$C24, Raw!$H:$H, "E18")</f>
        <v>0</v>
      </c>
      <c r="AMR24" s="52">
        <f>SUMIFS(Raw!$I:$I, Raw!$A:$A, Dispositions!AMR$14, Raw!$F:$F, Dispositions!$C24, Raw!$H:$H, "E18")</f>
        <v>0</v>
      </c>
      <c r="AMS24" s="52">
        <f>SUMIFS(Raw!$I:$I, Raw!$A:$A, Dispositions!AMS$14, Raw!$F:$F, Dispositions!$C24, Raw!$H:$H, "E18")</f>
        <v>0</v>
      </c>
      <c r="AMT24" s="52">
        <f>SUMIFS(Raw!$I:$I, Raw!$A:$A, Dispositions!AMT$14, Raw!$F:$F, Dispositions!$C24, Raw!$H:$H, "E18")</f>
        <v>0</v>
      </c>
      <c r="AMU24" s="52">
        <f>SUMIFS(Raw!$I:$I, Raw!$A:$A, Dispositions!AMU$14, Raw!$F:$F, Dispositions!$C24, Raw!$H:$H, "E18")</f>
        <v>0</v>
      </c>
      <c r="AMV24" s="53">
        <f>SUMIFS(Raw!$I:$I, Raw!$A:$A, Dispositions!AMV$14, Raw!$F:$F, Dispositions!$C24, Raw!$H:$H, "E18")</f>
        <v>0</v>
      </c>
      <c r="AMX24" s="51">
        <f>SUMIFS(Raw!$I:$I, Raw!$A:$A, Dispositions!AMX$14, Raw!$F:$F, Dispositions!$C24, Raw!$H:$H, "E34")</f>
        <v>0</v>
      </c>
      <c r="AMY24" s="52">
        <f>SUMIFS(Raw!$I:$I, Raw!$A:$A, Dispositions!AMY$14, Raw!$F:$F, Dispositions!$C24, Raw!$H:$H, "E34")</f>
        <v>0</v>
      </c>
      <c r="AMZ24" s="52">
        <f>SUMIFS(Raw!$I:$I, Raw!$A:$A, Dispositions!AMZ$14, Raw!$F:$F, Dispositions!$C24, Raw!$H:$H, "E34")</f>
        <v>0</v>
      </c>
      <c r="ANA24" s="52">
        <f>SUMIFS(Raw!$I:$I, Raw!$A:$A, Dispositions!ANA$14, Raw!$F:$F, Dispositions!$C24, Raw!$H:$H, "E34")</f>
        <v>0</v>
      </c>
      <c r="ANB24" s="52">
        <f>SUMIFS(Raw!$I:$I, Raw!$A:$A, Dispositions!ANB$14, Raw!$F:$F, Dispositions!$C24, Raw!$H:$H, "E34")</f>
        <v>0</v>
      </c>
      <c r="ANC24" s="52">
        <f>SUMIFS(Raw!$I:$I, Raw!$A:$A, Dispositions!ANC$14, Raw!$F:$F, Dispositions!$C24, Raw!$H:$H, "E34")</f>
        <v>0</v>
      </c>
      <c r="AND24" s="53">
        <f>SUMIFS(Raw!$I:$I, Raw!$A:$A, Dispositions!AND$14, Raw!$F:$F, Dispositions!$C24, Raw!$H:$H, "E34")</f>
        <v>0</v>
      </c>
      <c r="ANF24" s="51">
        <f>SUMIFS(Raw!$I:$I, Raw!$A:$A, Dispositions!ANF$14, Raw!$F:$F, Dispositions!$C24, Raw!$H:$H, "E02")</f>
        <v>0</v>
      </c>
      <c r="ANG24" s="52">
        <f>SUMIFS(Raw!$I:$I, Raw!$A:$A, Dispositions!ANG$14, Raw!$F:$F, Dispositions!$C24, Raw!$H:$H, "E02")</f>
        <v>0</v>
      </c>
      <c r="ANH24" s="52">
        <f>SUMIFS(Raw!$I:$I, Raw!$A:$A, Dispositions!ANH$14, Raw!$F:$F, Dispositions!$C24, Raw!$H:$H, "E02")</f>
        <v>0</v>
      </c>
      <c r="ANI24" s="52">
        <f>SUMIFS(Raw!$I:$I, Raw!$A:$A, Dispositions!ANI$14, Raw!$F:$F, Dispositions!$C24, Raw!$H:$H, "E02")</f>
        <v>0</v>
      </c>
      <c r="ANJ24" s="52">
        <f>SUMIFS(Raw!$I:$I, Raw!$A:$A, Dispositions!ANJ$14, Raw!$F:$F, Dispositions!$C24, Raw!$H:$H, "E02")</f>
        <v>0</v>
      </c>
      <c r="ANK24" s="52">
        <f>SUMIFS(Raw!$I:$I, Raw!$A:$A, Dispositions!ANK$14, Raw!$F:$F, Dispositions!$C24, Raw!$H:$H, "E02")</f>
        <v>0</v>
      </c>
      <c r="ANL24" s="53">
        <f>SUMIFS(Raw!$I:$I, Raw!$A:$A, Dispositions!ANL$14, Raw!$F:$F, Dispositions!$C24, Raw!$H:$H, "E02")</f>
        <v>0</v>
      </c>
      <c r="ANN24" s="51">
        <f>SUMIFS(Raw!$I:$I, Raw!$A:$A, Dispositions!ANN$14, Raw!$F:$F, Dispositions!$C24, Raw!$H:$H, "E03")</f>
        <v>0</v>
      </c>
      <c r="ANO24" s="52">
        <f>SUMIFS(Raw!$I:$I, Raw!$A:$A, Dispositions!ANO$14, Raw!$F:$F, Dispositions!$C24, Raw!$H:$H, "E03")</f>
        <v>0</v>
      </c>
      <c r="ANP24" s="52">
        <f>SUMIFS(Raw!$I:$I, Raw!$A:$A, Dispositions!ANP$14, Raw!$F:$F, Dispositions!$C24, Raw!$H:$H, "E03")</f>
        <v>0</v>
      </c>
      <c r="ANQ24" s="52">
        <f>SUMIFS(Raw!$I:$I, Raw!$A:$A, Dispositions!ANQ$14, Raw!$F:$F, Dispositions!$C24, Raw!$H:$H, "E03")</f>
        <v>0</v>
      </c>
      <c r="ANR24" s="52">
        <f>SUMIFS(Raw!$I:$I, Raw!$A:$A, Dispositions!ANR$14, Raw!$F:$F, Dispositions!$C24, Raw!$H:$H, "E03")</f>
        <v>0</v>
      </c>
      <c r="ANS24" s="52">
        <f>SUMIFS(Raw!$I:$I, Raw!$A:$A, Dispositions!ANS$14, Raw!$F:$F, Dispositions!$C24, Raw!$H:$H, "E03")</f>
        <v>0</v>
      </c>
      <c r="ANT24" s="53">
        <f>SUMIFS(Raw!$I:$I, Raw!$A:$A, Dispositions!ANT$14, Raw!$F:$F, Dispositions!$C24, Raw!$H:$H, "E03")</f>
        <v>0</v>
      </c>
      <c r="ANV24" s="51">
        <f>SUMIFS(Raw!$I:$I, Raw!$A:$A, Dispositions!ANV$14, Raw!$F:$F, Dispositions!$C24, Raw!$H:$H, "E05")</f>
        <v>0</v>
      </c>
      <c r="ANW24" s="52">
        <f>SUMIFS(Raw!$I:$I, Raw!$A:$A, Dispositions!ANW$14, Raw!$F:$F, Dispositions!$C24, Raw!$H:$H, "E05")</f>
        <v>0</v>
      </c>
      <c r="ANX24" s="52">
        <f>SUMIFS(Raw!$I:$I, Raw!$A:$A, Dispositions!ANX$14, Raw!$F:$F, Dispositions!$C24, Raw!$H:$H, "E05")</f>
        <v>0</v>
      </c>
      <c r="ANY24" s="52">
        <f>SUMIFS(Raw!$I:$I, Raw!$A:$A, Dispositions!ANY$14, Raw!$F:$F, Dispositions!$C24, Raw!$H:$H, "E05")</f>
        <v>0</v>
      </c>
      <c r="ANZ24" s="52">
        <f>SUMIFS(Raw!$I:$I, Raw!$A:$A, Dispositions!ANZ$14, Raw!$F:$F, Dispositions!$C24, Raw!$H:$H, "E05")</f>
        <v>0</v>
      </c>
      <c r="AOA24" s="52">
        <f>SUMIFS(Raw!$I:$I, Raw!$A:$A, Dispositions!AOA$14, Raw!$F:$F, Dispositions!$C24, Raw!$H:$H, "E05")</f>
        <v>0</v>
      </c>
      <c r="AOB24" s="53">
        <f>SUMIFS(Raw!$I:$I, Raw!$A:$A, Dispositions!AOB$14, Raw!$F:$F, Dispositions!$C24, Raw!$H:$H, "E05")</f>
        <v>0</v>
      </c>
      <c r="AOD24" s="51">
        <f>SUMIFS(Raw!$I:$I, Raw!$A:$A, Dispositions!AOD$14, Raw!$F:$F, Dispositions!$C24, Raw!$H:$H, "E12")</f>
        <v>0</v>
      </c>
      <c r="AOE24" s="52">
        <f>SUMIFS(Raw!$I:$I, Raw!$A:$A, Dispositions!AOE$14, Raw!$F:$F, Dispositions!$C24, Raw!$H:$H, "E12")</f>
        <v>0</v>
      </c>
      <c r="AOF24" s="52">
        <f>SUMIFS(Raw!$I:$I, Raw!$A:$A, Dispositions!AOF$14, Raw!$F:$F, Dispositions!$C24, Raw!$H:$H, "E12")</f>
        <v>0</v>
      </c>
      <c r="AOG24" s="52">
        <f>SUMIFS(Raw!$I:$I, Raw!$A:$A, Dispositions!AOG$14, Raw!$F:$F, Dispositions!$C24, Raw!$H:$H, "E12")</f>
        <v>0</v>
      </c>
      <c r="AOH24" s="52">
        <f>SUMIFS(Raw!$I:$I, Raw!$A:$A, Dispositions!AOH$14, Raw!$F:$F, Dispositions!$C24, Raw!$H:$H, "E12")</f>
        <v>0</v>
      </c>
      <c r="AOI24" s="52">
        <f>SUMIFS(Raw!$I:$I, Raw!$A:$A, Dispositions!AOI$14, Raw!$F:$F, Dispositions!$C24, Raw!$H:$H, "E12")</f>
        <v>0</v>
      </c>
      <c r="AOJ24" s="53">
        <f>SUMIFS(Raw!$I:$I, Raw!$A:$A, Dispositions!AOJ$14, Raw!$F:$F, Dispositions!$C24, Raw!$H:$H, "E12")</f>
        <v>0</v>
      </c>
      <c r="AOL24" s="51">
        <f>SUMIFS(Raw!$I:$I, Raw!$A:$A, Dispositions!AOL$14, Raw!$F:$F, Dispositions!$C24, Raw!$H:$H, "E13")</f>
        <v>0</v>
      </c>
      <c r="AOM24" s="52">
        <f>SUMIFS(Raw!$I:$I, Raw!$A:$A, Dispositions!AOM$14, Raw!$F:$F, Dispositions!$C24, Raw!$H:$H, "E13")</f>
        <v>0</v>
      </c>
      <c r="AON24" s="52">
        <f>SUMIFS(Raw!$I:$I, Raw!$A:$A, Dispositions!AON$14, Raw!$F:$F, Dispositions!$C24, Raw!$H:$H, "E13")</f>
        <v>0</v>
      </c>
      <c r="AOO24" s="52">
        <f>SUMIFS(Raw!$I:$I, Raw!$A:$A, Dispositions!AOO$14, Raw!$F:$F, Dispositions!$C24, Raw!$H:$H, "E13")</f>
        <v>0</v>
      </c>
      <c r="AOP24" s="52">
        <f>SUMIFS(Raw!$I:$I, Raw!$A:$A, Dispositions!AOP$14, Raw!$F:$F, Dispositions!$C24, Raw!$H:$H, "E13")</f>
        <v>0</v>
      </c>
      <c r="AOQ24" s="52">
        <f>SUMIFS(Raw!$I:$I, Raw!$A:$A, Dispositions!AOQ$14, Raw!$F:$F, Dispositions!$C24, Raw!$H:$H, "E13")</f>
        <v>0</v>
      </c>
      <c r="AOR24" s="53">
        <f>SUMIFS(Raw!$I:$I, Raw!$A:$A, Dispositions!AOR$14, Raw!$F:$F, Dispositions!$C24, Raw!$H:$H, "E13")</f>
        <v>0</v>
      </c>
      <c r="AOT24" s="51">
        <f>SUMIFS(Raw!$I:$I, Raw!$A:$A, Dispositions!AOT$14, Raw!$F:$F, Dispositions!$C24, Raw!$H:$H, "E14")</f>
        <v>0</v>
      </c>
      <c r="AOU24" s="52">
        <f>SUMIFS(Raw!$I:$I, Raw!$A:$A, Dispositions!AOU$14, Raw!$F:$F, Dispositions!$C24, Raw!$H:$H, "E14")</f>
        <v>0</v>
      </c>
      <c r="AOV24" s="52">
        <f>SUMIFS(Raw!$I:$I, Raw!$A:$A, Dispositions!AOV$14, Raw!$F:$F, Dispositions!$C24, Raw!$H:$H, "E14")</f>
        <v>0</v>
      </c>
      <c r="AOW24" s="52">
        <f>SUMIFS(Raw!$I:$I, Raw!$A:$A, Dispositions!AOW$14, Raw!$F:$F, Dispositions!$C24, Raw!$H:$H, "E14")</f>
        <v>0</v>
      </c>
      <c r="AOX24" s="52">
        <f>SUMIFS(Raw!$I:$I, Raw!$A:$A, Dispositions!AOX$14, Raw!$F:$F, Dispositions!$C24, Raw!$H:$H, "E14")</f>
        <v>0</v>
      </c>
      <c r="AOY24" s="52">
        <f>SUMIFS(Raw!$I:$I, Raw!$A:$A, Dispositions!AOY$14, Raw!$F:$F, Dispositions!$C24, Raw!$H:$H, "E14")</f>
        <v>0</v>
      </c>
      <c r="AOZ24" s="53">
        <f>SUMIFS(Raw!$I:$I, Raw!$A:$A, Dispositions!AOZ$14, Raw!$F:$F, Dispositions!$C24, Raw!$H:$H, "E14")</f>
        <v>0</v>
      </c>
      <c r="APB24" s="51">
        <f>SUMIFS(Raw!$I:$I, Raw!$A:$A, Dispositions!APB$14, Raw!$F:$F, Dispositions!$C24, Raw!$H:$H, "E15")</f>
        <v>0</v>
      </c>
      <c r="APC24" s="52">
        <f>SUMIFS(Raw!$I:$I, Raw!$A:$A, Dispositions!APC$14, Raw!$F:$F, Dispositions!$C24, Raw!$H:$H, "E15")</f>
        <v>0</v>
      </c>
      <c r="APD24" s="52">
        <f>SUMIFS(Raw!$I:$I, Raw!$A:$A, Dispositions!APD$14, Raw!$F:$F, Dispositions!$C24, Raw!$H:$H, "E15")</f>
        <v>0</v>
      </c>
      <c r="APE24" s="52">
        <f>SUMIFS(Raw!$I:$I, Raw!$A:$A, Dispositions!APE$14, Raw!$F:$F, Dispositions!$C24, Raw!$H:$H, "E15")</f>
        <v>0</v>
      </c>
      <c r="APF24" s="52">
        <f>SUMIFS(Raw!$I:$I, Raw!$A:$A, Dispositions!APF$14, Raw!$F:$F, Dispositions!$C24, Raw!$H:$H, "E15")</f>
        <v>0</v>
      </c>
      <c r="APG24" s="52">
        <f>SUMIFS(Raw!$I:$I, Raw!$A:$A, Dispositions!APG$14, Raw!$F:$F, Dispositions!$C24, Raw!$H:$H, "E15")</f>
        <v>0</v>
      </c>
      <c r="APH24" s="53">
        <f>SUMIFS(Raw!$I:$I, Raw!$A:$A, Dispositions!APH$14, Raw!$F:$F, Dispositions!$C24, Raw!$H:$H, "E15")</f>
        <v>0</v>
      </c>
      <c r="APJ24" s="51">
        <f>SUMIFS(Raw!$I:$I, Raw!$A:$A, Dispositions!APJ$14, Raw!$F:$F, Dispositions!$C24, Raw!$H:$H, "E16")</f>
        <v>0</v>
      </c>
      <c r="APK24" s="52">
        <f>SUMIFS(Raw!$I:$I, Raw!$A:$A, Dispositions!APK$14, Raw!$F:$F, Dispositions!$C24, Raw!$H:$H, "E16")</f>
        <v>0</v>
      </c>
      <c r="APL24" s="52">
        <f>SUMIFS(Raw!$I:$I, Raw!$A:$A, Dispositions!APL$14, Raw!$F:$F, Dispositions!$C24, Raw!$H:$H, "E16")</f>
        <v>0</v>
      </c>
      <c r="APM24" s="52">
        <f>SUMIFS(Raw!$I:$I, Raw!$A:$A, Dispositions!APM$14, Raw!$F:$F, Dispositions!$C24, Raw!$H:$H, "E16")</f>
        <v>0</v>
      </c>
      <c r="APN24" s="52">
        <f>SUMIFS(Raw!$I:$I, Raw!$A:$A, Dispositions!APN$14, Raw!$F:$F, Dispositions!$C24, Raw!$H:$H, "E16")</f>
        <v>0</v>
      </c>
      <c r="APO24" s="52">
        <f>SUMIFS(Raw!$I:$I, Raw!$A:$A, Dispositions!APO$14, Raw!$F:$F, Dispositions!$C24, Raw!$H:$H, "E16")</f>
        <v>0</v>
      </c>
      <c r="APP24" s="53">
        <f>SUMIFS(Raw!$I:$I, Raw!$A:$A, Dispositions!APP$14, Raw!$F:$F, Dispositions!$C24, Raw!$H:$H, "E16")</f>
        <v>0</v>
      </c>
      <c r="APR24" s="51">
        <f>SUMIFS(Raw!$I:$I, Raw!$A:$A, Dispositions!APR$14, Raw!$F:$F, Dispositions!$C24, Raw!$H:$H, "E18")</f>
        <v>0</v>
      </c>
      <c r="APS24" s="52">
        <f>SUMIFS(Raw!$I:$I, Raw!$A:$A, Dispositions!APS$14, Raw!$F:$F, Dispositions!$C24, Raw!$H:$H, "E18")</f>
        <v>0</v>
      </c>
      <c r="APT24" s="52">
        <f>SUMIFS(Raw!$I:$I, Raw!$A:$A, Dispositions!APT$14, Raw!$F:$F, Dispositions!$C24, Raw!$H:$H, "E18")</f>
        <v>0</v>
      </c>
      <c r="APU24" s="52">
        <f>SUMIFS(Raw!$I:$I, Raw!$A:$A, Dispositions!APU$14, Raw!$F:$F, Dispositions!$C24, Raw!$H:$H, "E18")</f>
        <v>0</v>
      </c>
      <c r="APV24" s="52">
        <f>SUMIFS(Raw!$I:$I, Raw!$A:$A, Dispositions!APV$14, Raw!$F:$F, Dispositions!$C24, Raw!$H:$H, "E18")</f>
        <v>0</v>
      </c>
      <c r="APW24" s="52">
        <f>SUMIFS(Raw!$I:$I, Raw!$A:$A, Dispositions!APW$14, Raw!$F:$F, Dispositions!$C24, Raw!$H:$H, "E18")</f>
        <v>0</v>
      </c>
      <c r="APX24" s="53">
        <f>SUMIFS(Raw!$I:$I, Raw!$A:$A, Dispositions!APX$14, Raw!$F:$F, Dispositions!$C24, Raw!$H:$H, "E18")</f>
        <v>0</v>
      </c>
      <c r="APZ24" s="51">
        <f>SUMIFS(Raw!$I:$I, Raw!$A:$A, Dispositions!APZ$14, Raw!$F:$F, Dispositions!$C24, Raw!$H:$H, "E34")</f>
        <v>0</v>
      </c>
      <c r="AQA24" s="52">
        <f>SUMIFS(Raw!$I:$I, Raw!$A:$A, Dispositions!AQA$14, Raw!$F:$F, Dispositions!$C24, Raw!$H:$H, "E34")</f>
        <v>0</v>
      </c>
      <c r="AQB24" s="52">
        <f>SUMIFS(Raw!$I:$I, Raw!$A:$A, Dispositions!AQB$14, Raw!$F:$F, Dispositions!$C24, Raw!$H:$H, "E34")</f>
        <v>0</v>
      </c>
      <c r="AQC24" s="52">
        <f>SUMIFS(Raw!$I:$I, Raw!$A:$A, Dispositions!AQC$14, Raw!$F:$F, Dispositions!$C24, Raw!$H:$H, "E34")</f>
        <v>0</v>
      </c>
      <c r="AQD24" s="52">
        <f>SUMIFS(Raw!$I:$I, Raw!$A:$A, Dispositions!AQD$14, Raw!$F:$F, Dispositions!$C24, Raw!$H:$H, "E34")</f>
        <v>0</v>
      </c>
      <c r="AQE24" s="52">
        <f>SUMIFS(Raw!$I:$I, Raw!$A:$A, Dispositions!AQE$14, Raw!$F:$F, Dispositions!$C24, Raw!$H:$H, "E34")</f>
        <v>0</v>
      </c>
      <c r="AQF24" s="53">
        <f>SUMIFS(Raw!$I:$I, Raw!$A:$A, Dispositions!AQF$14, Raw!$F:$F, Dispositions!$C24, Raw!$H:$H, "E34")</f>
        <v>0</v>
      </c>
      <c r="AQH24" s="51">
        <f>SUMIFS(Raw!$I:$I, Raw!$A:$A, Dispositions!AQH$14, Raw!$F:$F, Dispositions!$C24, Raw!$H:$H, "E02")</f>
        <v>0</v>
      </c>
      <c r="AQI24" s="52">
        <f>SUMIFS(Raw!$I:$I, Raw!$A:$A, Dispositions!AQI$14, Raw!$F:$F, Dispositions!$C24, Raw!$H:$H, "E02")</f>
        <v>0</v>
      </c>
      <c r="AQJ24" s="52">
        <f>SUMIFS(Raw!$I:$I, Raw!$A:$A, Dispositions!AQJ$14, Raw!$F:$F, Dispositions!$C24, Raw!$H:$H, "E02")</f>
        <v>0</v>
      </c>
      <c r="AQK24" s="52">
        <f>SUMIFS(Raw!$I:$I, Raw!$A:$A, Dispositions!AQK$14, Raw!$F:$F, Dispositions!$C24, Raw!$H:$H, "E02")</f>
        <v>0</v>
      </c>
      <c r="AQL24" s="52">
        <f>SUMIFS(Raw!$I:$I, Raw!$A:$A, Dispositions!AQL$14, Raw!$F:$F, Dispositions!$C24, Raw!$H:$H, "E02")</f>
        <v>0</v>
      </c>
      <c r="AQM24" s="52">
        <f>SUMIFS(Raw!$I:$I, Raw!$A:$A, Dispositions!AQM$14, Raw!$F:$F, Dispositions!$C24, Raw!$H:$H, "E02")</f>
        <v>0</v>
      </c>
      <c r="AQN24" s="53">
        <f>SUMIFS(Raw!$I:$I, Raw!$A:$A, Dispositions!AQN$14, Raw!$F:$F, Dispositions!$C24, Raw!$H:$H, "E02")</f>
        <v>0</v>
      </c>
      <c r="AQP24" s="51">
        <f>SUMIFS(Raw!$I:$I, Raw!$A:$A, Dispositions!AQP$14, Raw!$F:$F, Dispositions!$C24, Raw!$H:$H, "E03")</f>
        <v>0</v>
      </c>
      <c r="AQQ24" s="52">
        <f>SUMIFS(Raw!$I:$I, Raw!$A:$A, Dispositions!AQQ$14, Raw!$F:$F, Dispositions!$C24, Raw!$H:$H, "E03")</f>
        <v>0</v>
      </c>
      <c r="AQR24" s="52">
        <f>SUMIFS(Raw!$I:$I, Raw!$A:$A, Dispositions!AQR$14, Raw!$F:$F, Dispositions!$C24, Raw!$H:$H, "E03")</f>
        <v>0</v>
      </c>
      <c r="AQS24" s="52">
        <f>SUMIFS(Raw!$I:$I, Raw!$A:$A, Dispositions!AQS$14, Raw!$F:$F, Dispositions!$C24, Raw!$H:$H, "E03")</f>
        <v>0</v>
      </c>
      <c r="AQT24" s="52">
        <f>SUMIFS(Raw!$I:$I, Raw!$A:$A, Dispositions!AQT$14, Raw!$F:$F, Dispositions!$C24, Raw!$H:$H, "E03")</f>
        <v>0</v>
      </c>
      <c r="AQU24" s="52">
        <f>SUMIFS(Raw!$I:$I, Raw!$A:$A, Dispositions!AQU$14, Raw!$F:$F, Dispositions!$C24, Raw!$H:$H, "E03")</f>
        <v>0</v>
      </c>
      <c r="AQV24" s="53">
        <f>SUMIFS(Raw!$I:$I, Raw!$A:$A, Dispositions!AQV$14, Raw!$F:$F, Dispositions!$C24, Raw!$H:$H, "E03")</f>
        <v>0</v>
      </c>
      <c r="AQX24" s="51">
        <f>SUMIFS(Raw!$I:$I, Raw!$A:$A, Dispositions!AQX$14, Raw!$F:$F, Dispositions!$C24, Raw!$H:$H, "E05")</f>
        <v>0</v>
      </c>
      <c r="AQY24" s="52">
        <f>SUMIFS(Raw!$I:$I, Raw!$A:$A, Dispositions!AQY$14, Raw!$F:$F, Dispositions!$C24, Raw!$H:$H, "E05")</f>
        <v>0</v>
      </c>
      <c r="AQZ24" s="52">
        <f>SUMIFS(Raw!$I:$I, Raw!$A:$A, Dispositions!AQZ$14, Raw!$F:$F, Dispositions!$C24, Raw!$H:$H, "E05")</f>
        <v>0</v>
      </c>
      <c r="ARA24" s="52">
        <f>SUMIFS(Raw!$I:$I, Raw!$A:$A, Dispositions!ARA$14, Raw!$F:$F, Dispositions!$C24, Raw!$H:$H, "E05")</f>
        <v>0</v>
      </c>
      <c r="ARB24" s="52">
        <f>SUMIFS(Raw!$I:$I, Raw!$A:$A, Dispositions!ARB$14, Raw!$F:$F, Dispositions!$C24, Raw!$H:$H, "E05")</f>
        <v>0</v>
      </c>
      <c r="ARC24" s="52">
        <f>SUMIFS(Raw!$I:$I, Raw!$A:$A, Dispositions!ARC$14, Raw!$F:$F, Dispositions!$C24, Raw!$H:$H, "E05")</f>
        <v>0</v>
      </c>
      <c r="ARD24" s="53">
        <f>SUMIFS(Raw!$I:$I, Raw!$A:$A, Dispositions!ARD$14, Raw!$F:$F, Dispositions!$C24, Raw!$H:$H, "E05")</f>
        <v>0</v>
      </c>
      <c r="ARF24" s="51">
        <f>SUMIFS(Raw!$I:$I, Raw!$A:$A, Dispositions!ARF$14, Raw!$F:$F, Dispositions!$C24, Raw!$H:$H, "E12")</f>
        <v>0</v>
      </c>
      <c r="ARG24" s="52">
        <f>SUMIFS(Raw!$I:$I, Raw!$A:$A, Dispositions!ARG$14, Raw!$F:$F, Dispositions!$C24, Raw!$H:$H, "E12")</f>
        <v>0</v>
      </c>
      <c r="ARH24" s="52">
        <f>SUMIFS(Raw!$I:$I, Raw!$A:$A, Dispositions!ARH$14, Raw!$F:$F, Dispositions!$C24, Raw!$H:$H, "E12")</f>
        <v>0</v>
      </c>
      <c r="ARI24" s="52">
        <f>SUMIFS(Raw!$I:$I, Raw!$A:$A, Dispositions!ARI$14, Raw!$F:$F, Dispositions!$C24, Raw!$H:$H, "E12")</f>
        <v>0</v>
      </c>
      <c r="ARJ24" s="52">
        <f>SUMIFS(Raw!$I:$I, Raw!$A:$A, Dispositions!ARJ$14, Raw!$F:$F, Dispositions!$C24, Raw!$H:$H, "E12")</f>
        <v>0</v>
      </c>
      <c r="ARK24" s="52">
        <f>SUMIFS(Raw!$I:$I, Raw!$A:$A, Dispositions!ARK$14, Raw!$F:$F, Dispositions!$C24, Raw!$H:$H, "E12")</f>
        <v>0</v>
      </c>
      <c r="ARL24" s="53">
        <f>SUMIFS(Raw!$I:$I, Raw!$A:$A, Dispositions!ARL$14, Raw!$F:$F, Dispositions!$C24, Raw!$H:$H, "E12")</f>
        <v>0</v>
      </c>
      <c r="ARN24" s="51">
        <f>SUMIFS(Raw!$I:$I, Raw!$A:$A, Dispositions!ARN$14, Raw!$F:$F, Dispositions!$C24, Raw!$H:$H, "E13")</f>
        <v>0</v>
      </c>
      <c r="ARO24" s="52">
        <f>SUMIFS(Raw!$I:$I, Raw!$A:$A, Dispositions!ARO$14, Raw!$F:$F, Dispositions!$C24, Raw!$H:$H, "E13")</f>
        <v>0</v>
      </c>
      <c r="ARP24" s="52">
        <f>SUMIFS(Raw!$I:$I, Raw!$A:$A, Dispositions!ARP$14, Raw!$F:$F, Dispositions!$C24, Raw!$H:$H, "E13")</f>
        <v>0</v>
      </c>
      <c r="ARQ24" s="52">
        <f>SUMIFS(Raw!$I:$I, Raw!$A:$A, Dispositions!ARQ$14, Raw!$F:$F, Dispositions!$C24, Raw!$H:$H, "E13")</f>
        <v>0</v>
      </c>
      <c r="ARR24" s="52">
        <f>SUMIFS(Raw!$I:$I, Raw!$A:$A, Dispositions!ARR$14, Raw!$F:$F, Dispositions!$C24, Raw!$H:$H, "E13")</f>
        <v>0</v>
      </c>
      <c r="ARS24" s="52">
        <f>SUMIFS(Raw!$I:$I, Raw!$A:$A, Dispositions!ARS$14, Raw!$F:$F, Dispositions!$C24, Raw!$H:$H, "E13")</f>
        <v>0</v>
      </c>
      <c r="ART24" s="53">
        <f>SUMIFS(Raw!$I:$I, Raw!$A:$A, Dispositions!ART$14, Raw!$F:$F, Dispositions!$C24, Raw!$H:$H, "E13")</f>
        <v>0</v>
      </c>
      <c r="ARV24" s="51">
        <f>SUMIFS(Raw!$I:$I, Raw!$A:$A, Dispositions!ARV$14, Raw!$F:$F, Dispositions!$C24, Raw!$H:$H, "E14")</f>
        <v>0</v>
      </c>
      <c r="ARW24" s="52">
        <f>SUMIFS(Raw!$I:$I, Raw!$A:$A, Dispositions!ARW$14, Raw!$F:$F, Dispositions!$C24, Raw!$H:$H, "E14")</f>
        <v>0</v>
      </c>
      <c r="ARX24" s="52">
        <f>SUMIFS(Raw!$I:$I, Raw!$A:$A, Dispositions!ARX$14, Raw!$F:$F, Dispositions!$C24, Raw!$H:$H, "E14")</f>
        <v>0</v>
      </c>
      <c r="ARY24" s="52">
        <f>SUMIFS(Raw!$I:$I, Raw!$A:$A, Dispositions!ARY$14, Raw!$F:$F, Dispositions!$C24, Raw!$H:$H, "E14")</f>
        <v>0</v>
      </c>
      <c r="ARZ24" s="52">
        <f>SUMIFS(Raw!$I:$I, Raw!$A:$A, Dispositions!ARZ$14, Raw!$F:$F, Dispositions!$C24, Raw!$H:$H, "E14")</f>
        <v>0</v>
      </c>
      <c r="ASA24" s="52">
        <f>SUMIFS(Raw!$I:$I, Raw!$A:$A, Dispositions!ASA$14, Raw!$F:$F, Dispositions!$C24, Raw!$H:$H, "E14")</f>
        <v>0</v>
      </c>
      <c r="ASB24" s="53">
        <f>SUMIFS(Raw!$I:$I, Raw!$A:$A, Dispositions!ASB$14, Raw!$F:$F, Dispositions!$C24, Raw!$H:$H, "E14")</f>
        <v>0</v>
      </c>
      <c r="ASD24" s="51">
        <f>SUMIFS(Raw!$I:$I, Raw!$A:$A, Dispositions!ASD$14, Raw!$F:$F, Dispositions!$C24, Raw!$H:$H, "E15")</f>
        <v>0</v>
      </c>
      <c r="ASE24" s="52">
        <f>SUMIFS(Raw!$I:$I, Raw!$A:$A, Dispositions!ASE$14, Raw!$F:$F, Dispositions!$C24, Raw!$H:$H, "E15")</f>
        <v>0</v>
      </c>
      <c r="ASF24" s="52">
        <f>SUMIFS(Raw!$I:$I, Raw!$A:$A, Dispositions!ASF$14, Raw!$F:$F, Dispositions!$C24, Raw!$H:$H, "E15")</f>
        <v>0</v>
      </c>
      <c r="ASG24" s="52">
        <f>SUMIFS(Raw!$I:$I, Raw!$A:$A, Dispositions!ASG$14, Raw!$F:$F, Dispositions!$C24, Raw!$H:$H, "E15")</f>
        <v>0</v>
      </c>
      <c r="ASH24" s="52">
        <f>SUMIFS(Raw!$I:$I, Raw!$A:$A, Dispositions!ASH$14, Raw!$F:$F, Dispositions!$C24, Raw!$H:$H, "E15")</f>
        <v>0</v>
      </c>
      <c r="ASI24" s="52">
        <f>SUMIFS(Raw!$I:$I, Raw!$A:$A, Dispositions!ASI$14, Raw!$F:$F, Dispositions!$C24, Raw!$H:$H, "E15")</f>
        <v>0</v>
      </c>
      <c r="ASJ24" s="53">
        <f>SUMIFS(Raw!$I:$I, Raw!$A:$A, Dispositions!ASJ$14, Raw!$F:$F, Dispositions!$C24, Raw!$H:$H, "E15")</f>
        <v>0</v>
      </c>
      <c r="ASL24" s="51">
        <f>SUMIFS(Raw!$I:$I, Raw!$A:$A, Dispositions!ASL$14, Raw!$F:$F, Dispositions!$C24, Raw!$H:$H, "E16")</f>
        <v>0</v>
      </c>
      <c r="ASM24" s="52">
        <f>SUMIFS(Raw!$I:$I, Raw!$A:$A, Dispositions!ASM$14, Raw!$F:$F, Dispositions!$C24, Raw!$H:$H, "E16")</f>
        <v>0</v>
      </c>
      <c r="ASN24" s="52">
        <f>SUMIFS(Raw!$I:$I, Raw!$A:$A, Dispositions!ASN$14, Raw!$F:$F, Dispositions!$C24, Raw!$H:$H, "E16")</f>
        <v>0</v>
      </c>
      <c r="ASO24" s="52">
        <f>SUMIFS(Raw!$I:$I, Raw!$A:$A, Dispositions!ASO$14, Raw!$F:$F, Dispositions!$C24, Raw!$H:$H, "E16")</f>
        <v>0</v>
      </c>
      <c r="ASP24" s="52">
        <f>SUMIFS(Raw!$I:$I, Raw!$A:$A, Dispositions!ASP$14, Raw!$F:$F, Dispositions!$C24, Raw!$H:$H, "E16")</f>
        <v>0</v>
      </c>
      <c r="ASQ24" s="52">
        <f>SUMIFS(Raw!$I:$I, Raw!$A:$A, Dispositions!ASQ$14, Raw!$F:$F, Dispositions!$C24, Raw!$H:$H, "E16")</f>
        <v>0</v>
      </c>
      <c r="ASR24" s="53">
        <f>SUMIFS(Raw!$I:$I, Raw!$A:$A, Dispositions!ASR$14, Raw!$F:$F, Dispositions!$C24, Raw!$H:$H, "E16")</f>
        <v>0</v>
      </c>
      <c r="AST24" s="51">
        <f>SUMIFS(Raw!$I:$I, Raw!$A:$A, Dispositions!AST$14, Raw!$F:$F, Dispositions!$C24, Raw!$H:$H, "E18")</f>
        <v>0</v>
      </c>
      <c r="ASU24" s="52">
        <f>SUMIFS(Raw!$I:$I, Raw!$A:$A, Dispositions!ASU$14, Raw!$F:$F, Dispositions!$C24, Raw!$H:$H, "E18")</f>
        <v>0</v>
      </c>
      <c r="ASV24" s="52">
        <f>SUMIFS(Raw!$I:$I, Raw!$A:$A, Dispositions!ASV$14, Raw!$F:$F, Dispositions!$C24, Raw!$H:$H, "E18")</f>
        <v>0</v>
      </c>
      <c r="ASW24" s="52">
        <f>SUMIFS(Raw!$I:$I, Raw!$A:$A, Dispositions!ASW$14, Raw!$F:$F, Dispositions!$C24, Raw!$H:$H, "E18")</f>
        <v>0</v>
      </c>
      <c r="ASX24" s="52">
        <f>SUMIFS(Raw!$I:$I, Raw!$A:$A, Dispositions!ASX$14, Raw!$F:$F, Dispositions!$C24, Raw!$H:$H, "E18")</f>
        <v>0</v>
      </c>
      <c r="ASY24" s="52">
        <f>SUMIFS(Raw!$I:$I, Raw!$A:$A, Dispositions!ASY$14, Raw!$F:$F, Dispositions!$C24, Raw!$H:$H, "E18")</f>
        <v>0</v>
      </c>
      <c r="ASZ24" s="53">
        <f>SUMIFS(Raw!$I:$I, Raw!$A:$A, Dispositions!ASZ$14, Raw!$F:$F, Dispositions!$C24, Raw!$H:$H, "E18")</f>
        <v>0</v>
      </c>
      <c r="ATB24" s="51">
        <f>SUMIFS(Raw!$I:$I, Raw!$A:$A, Dispositions!ATB$14, Raw!$F:$F, Dispositions!$C24, Raw!$H:$H, "E34")</f>
        <v>0</v>
      </c>
      <c r="ATC24" s="52">
        <f>SUMIFS(Raw!$I:$I, Raw!$A:$A, Dispositions!ATC$14, Raw!$F:$F, Dispositions!$C24, Raw!$H:$H, "E34")</f>
        <v>0</v>
      </c>
      <c r="ATD24" s="52">
        <f>SUMIFS(Raw!$I:$I, Raw!$A:$A, Dispositions!ATD$14, Raw!$F:$F, Dispositions!$C24, Raw!$H:$H, "E34")</f>
        <v>0</v>
      </c>
      <c r="ATE24" s="52">
        <f>SUMIFS(Raw!$I:$I, Raw!$A:$A, Dispositions!ATE$14, Raw!$F:$F, Dispositions!$C24, Raw!$H:$H, "E34")</f>
        <v>0</v>
      </c>
      <c r="ATF24" s="52">
        <f>SUMIFS(Raw!$I:$I, Raw!$A:$A, Dispositions!ATF$14, Raw!$F:$F, Dispositions!$C24, Raw!$H:$H, "E34")</f>
        <v>0</v>
      </c>
      <c r="ATG24" s="52">
        <f>SUMIFS(Raw!$I:$I, Raw!$A:$A, Dispositions!ATG$14, Raw!$F:$F, Dispositions!$C24, Raw!$H:$H, "E34")</f>
        <v>0</v>
      </c>
      <c r="ATH24" s="53">
        <f>SUMIFS(Raw!$I:$I, Raw!$A:$A, Dispositions!ATH$14, Raw!$F:$F, Dispositions!$C24, Raw!$H:$H, "E34")</f>
        <v>0</v>
      </c>
      <c r="ATJ24" s="51">
        <f>SUMIFS(Raw!$I:$I, Raw!$A:$A, Dispositions!ATJ$14, Raw!$F:$F, Dispositions!$C24, Raw!$H:$H, "E02")</f>
        <v>0</v>
      </c>
      <c r="ATK24" s="52">
        <f>SUMIFS(Raw!$I:$I, Raw!$A:$A, Dispositions!ATK$14, Raw!$F:$F, Dispositions!$C24, Raw!$H:$H, "E02")</f>
        <v>0</v>
      </c>
      <c r="ATL24" s="52">
        <f>SUMIFS(Raw!$I:$I, Raw!$A:$A, Dispositions!ATL$14, Raw!$F:$F, Dispositions!$C24, Raw!$H:$H, "E02")</f>
        <v>0</v>
      </c>
      <c r="ATM24" s="52">
        <f>SUMIFS(Raw!$I:$I, Raw!$A:$A, Dispositions!ATM$14, Raw!$F:$F, Dispositions!$C24, Raw!$H:$H, "E02")</f>
        <v>0</v>
      </c>
      <c r="ATN24" s="52">
        <f>SUMIFS(Raw!$I:$I, Raw!$A:$A, Dispositions!ATN$14, Raw!$F:$F, Dispositions!$C24, Raw!$H:$H, "E02")</f>
        <v>0</v>
      </c>
      <c r="ATO24" s="52">
        <f>SUMIFS(Raw!$I:$I, Raw!$A:$A, Dispositions!ATO$14, Raw!$F:$F, Dispositions!$C24, Raw!$H:$H, "E02")</f>
        <v>0</v>
      </c>
      <c r="ATP24" s="53">
        <f>SUMIFS(Raw!$I:$I, Raw!$A:$A, Dispositions!ATP$14, Raw!$F:$F, Dispositions!$C24, Raw!$H:$H, "E02")</f>
        <v>0</v>
      </c>
      <c r="ATR24" s="51">
        <f>SUMIFS(Raw!$I:$I, Raw!$A:$A, Dispositions!ATR$14, Raw!$F:$F, Dispositions!$C24, Raw!$H:$H, "E03")</f>
        <v>0</v>
      </c>
      <c r="ATS24" s="52">
        <f>SUMIFS(Raw!$I:$I, Raw!$A:$A, Dispositions!ATS$14, Raw!$F:$F, Dispositions!$C24, Raw!$H:$H, "E03")</f>
        <v>0</v>
      </c>
      <c r="ATT24" s="52">
        <f>SUMIFS(Raw!$I:$I, Raw!$A:$A, Dispositions!ATT$14, Raw!$F:$F, Dispositions!$C24, Raw!$H:$H, "E03")</f>
        <v>0</v>
      </c>
      <c r="ATU24" s="52">
        <f>SUMIFS(Raw!$I:$I, Raw!$A:$A, Dispositions!ATU$14, Raw!$F:$F, Dispositions!$C24, Raw!$H:$H, "E03")</f>
        <v>0</v>
      </c>
      <c r="ATV24" s="52">
        <f>SUMIFS(Raw!$I:$I, Raw!$A:$A, Dispositions!ATV$14, Raw!$F:$F, Dispositions!$C24, Raw!$H:$H, "E03")</f>
        <v>0</v>
      </c>
      <c r="ATW24" s="52">
        <f>SUMIFS(Raw!$I:$I, Raw!$A:$A, Dispositions!ATW$14, Raw!$F:$F, Dispositions!$C24, Raw!$H:$H, "E03")</f>
        <v>0</v>
      </c>
      <c r="ATX24" s="53">
        <f>SUMIFS(Raw!$I:$I, Raw!$A:$A, Dispositions!ATX$14, Raw!$F:$F, Dispositions!$C24, Raw!$H:$H, "E03")</f>
        <v>0</v>
      </c>
      <c r="ATZ24" s="51">
        <f>SUMIFS(Raw!$I:$I, Raw!$A:$A, Dispositions!ATZ$14, Raw!$F:$F, Dispositions!$C24, Raw!$H:$H, "E05")</f>
        <v>0</v>
      </c>
      <c r="AUA24" s="52">
        <f>SUMIFS(Raw!$I:$I, Raw!$A:$A, Dispositions!AUA$14, Raw!$F:$F, Dispositions!$C24, Raw!$H:$H, "E05")</f>
        <v>0</v>
      </c>
      <c r="AUB24" s="52">
        <f>SUMIFS(Raw!$I:$I, Raw!$A:$A, Dispositions!AUB$14, Raw!$F:$F, Dispositions!$C24, Raw!$H:$H, "E05")</f>
        <v>0</v>
      </c>
      <c r="AUC24" s="52">
        <f>SUMIFS(Raw!$I:$I, Raw!$A:$A, Dispositions!AUC$14, Raw!$F:$F, Dispositions!$C24, Raw!$H:$H, "E05")</f>
        <v>0</v>
      </c>
      <c r="AUD24" s="52">
        <f>SUMIFS(Raw!$I:$I, Raw!$A:$A, Dispositions!AUD$14, Raw!$F:$F, Dispositions!$C24, Raw!$H:$H, "E05")</f>
        <v>0</v>
      </c>
      <c r="AUE24" s="52">
        <f>SUMIFS(Raw!$I:$I, Raw!$A:$A, Dispositions!AUE$14, Raw!$F:$F, Dispositions!$C24, Raw!$H:$H, "E05")</f>
        <v>0</v>
      </c>
      <c r="AUF24" s="53">
        <f>SUMIFS(Raw!$I:$I, Raw!$A:$A, Dispositions!AUF$14, Raw!$F:$F, Dispositions!$C24, Raw!$H:$H, "E05")</f>
        <v>0</v>
      </c>
      <c r="AUH24" s="51">
        <f>SUMIFS(Raw!$I:$I, Raw!$A:$A, Dispositions!AUH$14, Raw!$F:$F, Dispositions!$C24, Raw!$H:$H, "E12")</f>
        <v>0</v>
      </c>
      <c r="AUI24" s="52">
        <f>SUMIFS(Raw!$I:$I, Raw!$A:$A, Dispositions!AUI$14, Raw!$F:$F, Dispositions!$C24, Raw!$H:$H, "E12")</f>
        <v>0</v>
      </c>
      <c r="AUJ24" s="52">
        <f>SUMIFS(Raw!$I:$I, Raw!$A:$A, Dispositions!AUJ$14, Raw!$F:$F, Dispositions!$C24, Raw!$H:$H, "E12")</f>
        <v>0</v>
      </c>
      <c r="AUK24" s="52">
        <f>SUMIFS(Raw!$I:$I, Raw!$A:$A, Dispositions!AUK$14, Raw!$F:$F, Dispositions!$C24, Raw!$H:$H, "E12")</f>
        <v>0</v>
      </c>
      <c r="AUL24" s="52">
        <f>SUMIFS(Raw!$I:$I, Raw!$A:$A, Dispositions!AUL$14, Raw!$F:$F, Dispositions!$C24, Raw!$H:$H, "E12")</f>
        <v>0</v>
      </c>
      <c r="AUM24" s="52">
        <f>SUMIFS(Raw!$I:$I, Raw!$A:$A, Dispositions!AUM$14, Raw!$F:$F, Dispositions!$C24, Raw!$H:$H, "E12")</f>
        <v>0</v>
      </c>
      <c r="AUN24" s="53">
        <f>SUMIFS(Raw!$I:$I, Raw!$A:$A, Dispositions!AUN$14, Raw!$F:$F, Dispositions!$C24, Raw!$H:$H, "E12")</f>
        <v>0</v>
      </c>
      <c r="AUP24" s="51">
        <f>SUMIFS(Raw!$I:$I, Raw!$A:$A, Dispositions!AUP$14, Raw!$F:$F, Dispositions!$C24, Raw!$H:$H, "E13")</f>
        <v>0</v>
      </c>
      <c r="AUQ24" s="52">
        <f>SUMIFS(Raw!$I:$I, Raw!$A:$A, Dispositions!AUQ$14, Raw!$F:$F, Dispositions!$C24, Raw!$H:$H, "E13")</f>
        <v>0</v>
      </c>
      <c r="AUR24" s="52">
        <f>SUMIFS(Raw!$I:$I, Raw!$A:$A, Dispositions!AUR$14, Raw!$F:$F, Dispositions!$C24, Raw!$H:$H, "E13")</f>
        <v>0</v>
      </c>
      <c r="AUS24" s="52">
        <f>SUMIFS(Raw!$I:$I, Raw!$A:$A, Dispositions!AUS$14, Raw!$F:$F, Dispositions!$C24, Raw!$H:$H, "E13")</f>
        <v>0</v>
      </c>
      <c r="AUT24" s="52">
        <f>SUMIFS(Raw!$I:$I, Raw!$A:$A, Dispositions!AUT$14, Raw!$F:$F, Dispositions!$C24, Raw!$H:$H, "E13")</f>
        <v>0</v>
      </c>
      <c r="AUU24" s="52">
        <f>SUMIFS(Raw!$I:$I, Raw!$A:$A, Dispositions!AUU$14, Raw!$F:$F, Dispositions!$C24, Raw!$H:$H, "E13")</f>
        <v>0</v>
      </c>
      <c r="AUV24" s="53">
        <f>SUMIFS(Raw!$I:$I, Raw!$A:$A, Dispositions!AUV$14, Raw!$F:$F, Dispositions!$C24, Raw!$H:$H, "E13")</f>
        <v>0</v>
      </c>
      <c r="AUX24" s="51">
        <f>SUMIFS(Raw!$I:$I, Raw!$A:$A, Dispositions!AUX$14, Raw!$F:$F, Dispositions!$C24, Raw!$H:$H, "E14")</f>
        <v>0</v>
      </c>
      <c r="AUY24" s="52">
        <f>SUMIFS(Raw!$I:$I, Raw!$A:$A, Dispositions!AUY$14, Raw!$F:$F, Dispositions!$C24, Raw!$H:$H, "E14")</f>
        <v>0</v>
      </c>
      <c r="AUZ24" s="52">
        <f>SUMIFS(Raw!$I:$I, Raw!$A:$A, Dispositions!AUZ$14, Raw!$F:$F, Dispositions!$C24, Raw!$H:$H, "E14")</f>
        <v>0</v>
      </c>
      <c r="AVA24" s="52">
        <f>SUMIFS(Raw!$I:$I, Raw!$A:$A, Dispositions!AVA$14, Raw!$F:$F, Dispositions!$C24, Raw!$H:$H, "E14")</f>
        <v>0</v>
      </c>
      <c r="AVB24" s="52">
        <f>SUMIFS(Raw!$I:$I, Raw!$A:$A, Dispositions!AVB$14, Raw!$F:$F, Dispositions!$C24, Raw!$H:$H, "E14")</f>
        <v>0</v>
      </c>
      <c r="AVC24" s="52">
        <f>SUMIFS(Raw!$I:$I, Raw!$A:$A, Dispositions!AVC$14, Raw!$F:$F, Dispositions!$C24, Raw!$H:$H, "E14")</f>
        <v>0</v>
      </c>
      <c r="AVD24" s="53">
        <f>SUMIFS(Raw!$I:$I, Raw!$A:$A, Dispositions!AVD$14, Raw!$F:$F, Dispositions!$C24, Raw!$H:$H, "E14")</f>
        <v>0</v>
      </c>
      <c r="AVF24" s="51">
        <f>SUMIFS(Raw!$I:$I, Raw!$A:$A, Dispositions!AVF$14, Raw!$F:$F, Dispositions!$C24, Raw!$H:$H, "E15")</f>
        <v>0</v>
      </c>
      <c r="AVG24" s="52">
        <f>SUMIFS(Raw!$I:$I, Raw!$A:$A, Dispositions!AVG$14, Raw!$F:$F, Dispositions!$C24, Raw!$H:$H, "E15")</f>
        <v>0</v>
      </c>
      <c r="AVH24" s="52">
        <f>SUMIFS(Raw!$I:$I, Raw!$A:$A, Dispositions!AVH$14, Raw!$F:$F, Dispositions!$C24, Raw!$H:$H, "E15")</f>
        <v>0</v>
      </c>
      <c r="AVI24" s="52">
        <f>SUMIFS(Raw!$I:$I, Raw!$A:$A, Dispositions!AVI$14, Raw!$F:$F, Dispositions!$C24, Raw!$H:$H, "E15")</f>
        <v>0</v>
      </c>
      <c r="AVJ24" s="52">
        <f>SUMIFS(Raw!$I:$I, Raw!$A:$A, Dispositions!AVJ$14, Raw!$F:$F, Dispositions!$C24, Raw!$H:$H, "E15")</f>
        <v>0</v>
      </c>
      <c r="AVK24" s="52">
        <f>SUMIFS(Raw!$I:$I, Raw!$A:$A, Dispositions!AVK$14, Raw!$F:$F, Dispositions!$C24, Raw!$H:$H, "E15")</f>
        <v>0</v>
      </c>
      <c r="AVL24" s="53">
        <f>SUMIFS(Raw!$I:$I, Raw!$A:$A, Dispositions!AVL$14, Raw!$F:$F, Dispositions!$C24, Raw!$H:$H, "E15")</f>
        <v>0</v>
      </c>
      <c r="AVN24" s="51">
        <f>SUMIFS(Raw!$I:$I, Raw!$A:$A, Dispositions!AVN$14, Raw!$F:$F, Dispositions!$C24, Raw!$H:$H, "E16")</f>
        <v>0</v>
      </c>
      <c r="AVO24" s="52">
        <f>SUMIFS(Raw!$I:$I, Raw!$A:$A, Dispositions!AVO$14, Raw!$F:$F, Dispositions!$C24, Raw!$H:$H, "E16")</f>
        <v>0</v>
      </c>
      <c r="AVP24" s="52">
        <f>SUMIFS(Raw!$I:$I, Raw!$A:$A, Dispositions!AVP$14, Raw!$F:$F, Dispositions!$C24, Raw!$H:$H, "E16")</f>
        <v>0</v>
      </c>
      <c r="AVQ24" s="52">
        <f>SUMIFS(Raw!$I:$I, Raw!$A:$A, Dispositions!AVQ$14, Raw!$F:$F, Dispositions!$C24, Raw!$H:$H, "E16")</f>
        <v>0</v>
      </c>
      <c r="AVR24" s="52">
        <f>SUMIFS(Raw!$I:$I, Raw!$A:$A, Dispositions!AVR$14, Raw!$F:$F, Dispositions!$C24, Raw!$H:$H, "E16")</f>
        <v>0</v>
      </c>
      <c r="AVS24" s="52">
        <f>SUMIFS(Raw!$I:$I, Raw!$A:$A, Dispositions!AVS$14, Raw!$F:$F, Dispositions!$C24, Raw!$H:$H, "E16")</f>
        <v>0</v>
      </c>
      <c r="AVT24" s="53">
        <f>SUMIFS(Raw!$I:$I, Raw!$A:$A, Dispositions!AVT$14, Raw!$F:$F, Dispositions!$C24, Raw!$H:$H, "E16")</f>
        <v>0</v>
      </c>
      <c r="AVV24" s="51">
        <f>SUMIFS(Raw!$I:$I, Raw!$A:$A, Dispositions!AVV$14, Raw!$F:$F, Dispositions!$C24, Raw!$H:$H, "E18")</f>
        <v>0</v>
      </c>
      <c r="AVW24" s="52">
        <f>SUMIFS(Raw!$I:$I, Raw!$A:$A, Dispositions!AVW$14, Raw!$F:$F, Dispositions!$C24, Raw!$H:$H, "E18")</f>
        <v>0</v>
      </c>
      <c r="AVX24" s="52">
        <f>SUMIFS(Raw!$I:$I, Raw!$A:$A, Dispositions!AVX$14, Raw!$F:$F, Dispositions!$C24, Raw!$H:$H, "E18")</f>
        <v>0</v>
      </c>
      <c r="AVY24" s="52">
        <f>SUMIFS(Raw!$I:$I, Raw!$A:$A, Dispositions!AVY$14, Raw!$F:$F, Dispositions!$C24, Raw!$H:$H, "E18")</f>
        <v>0</v>
      </c>
      <c r="AVZ24" s="52">
        <f>SUMIFS(Raw!$I:$I, Raw!$A:$A, Dispositions!AVZ$14, Raw!$F:$F, Dispositions!$C24, Raw!$H:$H, "E18")</f>
        <v>0</v>
      </c>
      <c r="AWA24" s="52">
        <f>SUMIFS(Raw!$I:$I, Raw!$A:$A, Dispositions!AWA$14, Raw!$F:$F, Dispositions!$C24, Raw!$H:$H, "E18")</f>
        <v>0</v>
      </c>
      <c r="AWB24" s="53">
        <f>SUMIFS(Raw!$I:$I, Raw!$A:$A, Dispositions!AWB$14, Raw!$F:$F, Dispositions!$C24, Raw!$H:$H, "E18")</f>
        <v>0</v>
      </c>
      <c r="AWD24" s="51">
        <f>SUMIFS(Raw!$I:$I, Raw!$A:$A, Dispositions!AWD$14, Raw!$F:$F, Dispositions!$C24, Raw!$H:$H, "E34")</f>
        <v>0</v>
      </c>
      <c r="AWE24" s="52">
        <f>SUMIFS(Raw!$I:$I, Raw!$A:$A, Dispositions!AWE$14, Raw!$F:$F, Dispositions!$C24, Raw!$H:$H, "E34")</f>
        <v>0</v>
      </c>
      <c r="AWF24" s="52">
        <f>SUMIFS(Raw!$I:$I, Raw!$A:$A, Dispositions!AWF$14, Raw!$F:$F, Dispositions!$C24, Raw!$H:$H, "E34")</f>
        <v>0</v>
      </c>
      <c r="AWG24" s="52">
        <f>SUMIFS(Raw!$I:$I, Raw!$A:$A, Dispositions!AWG$14, Raw!$F:$F, Dispositions!$C24, Raw!$H:$H, "E34")</f>
        <v>0</v>
      </c>
      <c r="AWH24" s="52">
        <f>SUMIFS(Raw!$I:$I, Raw!$A:$A, Dispositions!AWH$14, Raw!$F:$F, Dispositions!$C24, Raw!$H:$H, "E34")</f>
        <v>0</v>
      </c>
      <c r="AWI24" s="52">
        <f>SUMIFS(Raw!$I:$I, Raw!$A:$A, Dispositions!AWI$14, Raw!$F:$F, Dispositions!$C24, Raw!$H:$H, "E34")</f>
        <v>0</v>
      </c>
      <c r="AWJ24" s="53">
        <f>SUMIFS(Raw!$I:$I, Raw!$A:$A, Dispositions!AWJ$14, Raw!$F:$F, Dispositions!$C24, Raw!$H:$H, "E34")</f>
        <v>0</v>
      </c>
      <c r="AWL24" s="51">
        <f>SUMIFS(Raw!$I:$I, Raw!$A:$A, Dispositions!AWL$14, Raw!$F:$F, Dispositions!$C24, Raw!$H:$H, "E02")</f>
        <v>0</v>
      </c>
      <c r="AWM24" s="52">
        <f>SUMIFS(Raw!$I:$I, Raw!$A:$A, Dispositions!AWM$14, Raw!$F:$F, Dispositions!$C24, Raw!$H:$H, "E02")</f>
        <v>0</v>
      </c>
      <c r="AWN24" s="52">
        <f>SUMIFS(Raw!$I:$I, Raw!$A:$A, Dispositions!AWN$14, Raw!$F:$F, Dispositions!$C24, Raw!$H:$H, "E02")</f>
        <v>0</v>
      </c>
      <c r="AWO24" s="52">
        <f>SUMIFS(Raw!$I:$I, Raw!$A:$A, Dispositions!AWO$14, Raw!$F:$F, Dispositions!$C24, Raw!$H:$H, "E02")</f>
        <v>0</v>
      </c>
      <c r="AWP24" s="52">
        <f>SUMIFS(Raw!$I:$I, Raw!$A:$A, Dispositions!AWP$14, Raw!$F:$F, Dispositions!$C24, Raw!$H:$H, "E02")</f>
        <v>0</v>
      </c>
      <c r="AWQ24" s="52">
        <f>SUMIFS(Raw!$I:$I, Raw!$A:$A, Dispositions!AWQ$14, Raw!$F:$F, Dispositions!$C24, Raw!$H:$H, "E02")</f>
        <v>0</v>
      </c>
      <c r="AWR24" s="53">
        <f>SUMIFS(Raw!$I:$I, Raw!$A:$A, Dispositions!AWR$14, Raw!$F:$F, Dispositions!$C24, Raw!$H:$H, "E02")</f>
        <v>0</v>
      </c>
      <c r="AWT24" s="51">
        <f>SUMIFS(Raw!$I:$I, Raw!$A:$A, Dispositions!AWT$14, Raw!$F:$F, Dispositions!$C24, Raw!$H:$H, "E03")</f>
        <v>0</v>
      </c>
      <c r="AWU24" s="52">
        <f>SUMIFS(Raw!$I:$I, Raw!$A:$A, Dispositions!AWU$14, Raw!$F:$F, Dispositions!$C24, Raw!$H:$H, "E03")</f>
        <v>0</v>
      </c>
      <c r="AWV24" s="52">
        <f>SUMIFS(Raw!$I:$I, Raw!$A:$A, Dispositions!AWV$14, Raw!$F:$F, Dispositions!$C24, Raw!$H:$H, "E03")</f>
        <v>0</v>
      </c>
      <c r="AWW24" s="52">
        <f>SUMIFS(Raw!$I:$I, Raw!$A:$A, Dispositions!AWW$14, Raw!$F:$F, Dispositions!$C24, Raw!$H:$H, "E03")</f>
        <v>0</v>
      </c>
      <c r="AWX24" s="52">
        <f>SUMIFS(Raw!$I:$I, Raw!$A:$A, Dispositions!AWX$14, Raw!$F:$F, Dispositions!$C24, Raw!$H:$H, "E03")</f>
        <v>0</v>
      </c>
      <c r="AWY24" s="52">
        <f>SUMIFS(Raw!$I:$I, Raw!$A:$A, Dispositions!AWY$14, Raw!$F:$F, Dispositions!$C24, Raw!$H:$H, "E03")</f>
        <v>0</v>
      </c>
      <c r="AWZ24" s="53">
        <f>SUMIFS(Raw!$I:$I, Raw!$A:$A, Dispositions!AWZ$14, Raw!$F:$F, Dispositions!$C24, Raw!$H:$H, "E03")</f>
        <v>0</v>
      </c>
      <c r="AXB24" s="51">
        <f>SUMIFS(Raw!$I:$I, Raw!$A:$A, Dispositions!AXB$14, Raw!$F:$F, Dispositions!$C24, Raw!$H:$H, "E05")</f>
        <v>0</v>
      </c>
      <c r="AXC24" s="52">
        <f>SUMIFS(Raw!$I:$I, Raw!$A:$A, Dispositions!AXC$14, Raw!$F:$F, Dispositions!$C24, Raw!$H:$H, "E05")</f>
        <v>0</v>
      </c>
      <c r="AXD24" s="52">
        <f>SUMIFS(Raw!$I:$I, Raw!$A:$A, Dispositions!AXD$14, Raw!$F:$F, Dispositions!$C24, Raw!$H:$H, "E05")</f>
        <v>0</v>
      </c>
      <c r="AXE24" s="52">
        <f>SUMIFS(Raw!$I:$I, Raw!$A:$A, Dispositions!AXE$14, Raw!$F:$F, Dispositions!$C24, Raw!$H:$H, "E05")</f>
        <v>0</v>
      </c>
      <c r="AXF24" s="52">
        <f>SUMIFS(Raw!$I:$I, Raw!$A:$A, Dispositions!AXF$14, Raw!$F:$F, Dispositions!$C24, Raw!$H:$H, "E05")</f>
        <v>0</v>
      </c>
      <c r="AXG24" s="52">
        <f>SUMIFS(Raw!$I:$I, Raw!$A:$A, Dispositions!AXG$14, Raw!$F:$F, Dispositions!$C24, Raw!$H:$H, "E05")</f>
        <v>0</v>
      </c>
      <c r="AXH24" s="53">
        <f>SUMIFS(Raw!$I:$I, Raw!$A:$A, Dispositions!AXH$14, Raw!$F:$F, Dispositions!$C24, Raw!$H:$H, "E05")</f>
        <v>0</v>
      </c>
      <c r="AXJ24" s="51">
        <f>SUMIFS(Raw!$I:$I, Raw!$A:$A, Dispositions!AXJ$14, Raw!$F:$F, Dispositions!$C24, Raw!$H:$H, "E12")</f>
        <v>0</v>
      </c>
      <c r="AXK24" s="52">
        <f>SUMIFS(Raw!$I:$I, Raw!$A:$A, Dispositions!AXK$14, Raw!$F:$F, Dispositions!$C24, Raw!$H:$H, "E12")</f>
        <v>0</v>
      </c>
      <c r="AXL24" s="52">
        <f>SUMIFS(Raw!$I:$I, Raw!$A:$A, Dispositions!AXL$14, Raw!$F:$F, Dispositions!$C24, Raw!$H:$H, "E12")</f>
        <v>0</v>
      </c>
      <c r="AXM24" s="52">
        <f>SUMIFS(Raw!$I:$I, Raw!$A:$A, Dispositions!AXM$14, Raw!$F:$F, Dispositions!$C24, Raw!$H:$H, "E12")</f>
        <v>0</v>
      </c>
      <c r="AXN24" s="52">
        <f>SUMIFS(Raw!$I:$I, Raw!$A:$A, Dispositions!AXN$14, Raw!$F:$F, Dispositions!$C24, Raw!$H:$H, "E12")</f>
        <v>0</v>
      </c>
      <c r="AXO24" s="52">
        <f>SUMIFS(Raw!$I:$I, Raw!$A:$A, Dispositions!AXO$14, Raw!$F:$F, Dispositions!$C24, Raw!$H:$H, "E12")</f>
        <v>0</v>
      </c>
      <c r="AXP24" s="53">
        <f>SUMIFS(Raw!$I:$I, Raw!$A:$A, Dispositions!AXP$14, Raw!$F:$F, Dispositions!$C24, Raw!$H:$H, "E12")</f>
        <v>0</v>
      </c>
      <c r="AXR24" s="51">
        <f>SUMIFS(Raw!$I:$I, Raw!$A:$A, Dispositions!AXR$14, Raw!$F:$F, Dispositions!$C24, Raw!$H:$H, "E13")</f>
        <v>0</v>
      </c>
      <c r="AXS24" s="52">
        <f>SUMIFS(Raw!$I:$I, Raw!$A:$A, Dispositions!AXS$14, Raw!$F:$F, Dispositions!$C24, Raw!$H:$H, "E13")</f>
        <v>0</v>
      </c>
      <c r="AXT24" s="52">
        <f>SUMIFS(Raw!$I:$I, Raw!$A:$A, Dispositions!AXT$14, Raw!$F:$F, Dispositions!$C24, Raw!$H:$H, "E13")</f>
        <v>0</v>
      </c>
      <c r="AXU24" s="52">
        <f>SUMIFS(Raw!$I:$I, Raw!$A:$A, Dispositions!AXU$14, Raw!$F:$F, Dispositions!$C24, Raw!$H:$H, "E13")</f>
        <v>0</v>
      </c>
      <c r="AXV24" s="52">
        <f>SUMIFS(Raw!$I:$I, Raw!$A:$A, Dispositions!AXV$14, Raw!$F:$F, Dispositions!$C24, Raw!$H:$H, "E13")</f>
        <v>0</v>
      </c>
      <c r="AXW24" s="52">
        <f>SUMIFS(Raw!$I:$I, Raw!$A:$A, Dispositions!AXW$14, Raw!$F:$F, Dispositions!$C24, Raw!$H:$H, "E13")</f>
        <v>0</v>
      </c>
      <c r="AXX24" s="53">
        <f>SUMIFS(Raw!$I:$I, Raw!$A:$A, Dispositions!AXX$14, Raw!$F:$F, Dispositions!$C24, Raw!$H:$H, "E13")</f>
        <v>0</v>
      </c>
      <c r="AXZ24" s="51">
        <f>SUMIFS(Raw!$I:$I, Raw!$A:$A, Dispositions!AXZ$14, Raw!$F:$F, Dispositions!$C24, Raw!$H:$H, "E14")</f>
        <v>0</v>
      </c>
      <c r="AYA24" s="52">
        <f>SUMIFS(Raw!$I:$I, Raw!$A:$A, Dispositions!AYA$14, Raw!$F:$F, Dispositions!$C24, Raw!$H:$H, "E14")</f>
        <v>0</v>
      </c>
      <c r="AYB24" s="52">
        <f>SUMIFS(Raw!$I:$I, Raw!$A:$A, Dispositions!AYB$14, Raw!$F:$F, Dispositions!$C24, Raw!$H:$H, "E14")</f>
        <v>0</v>
      </c>
      <c r="AYC24" s="52">
        <f>SUMIFS(Raw!$I:$I, Raw!$A:$A, Dispositions!AYC$14, Raw!$F:$F, Dispositions!$C24, Raw!$H:$H, "E14")</f>
        <v>0</v>
      </c>
      <c r="AYD24" s="52">
        <f>SUMIFS(Raw!$I:$I, Raw!$A:$A, Dispositions!AYD$14, Raw!$F:$F, Dispositions!$C24, Raw!$H:$H, "E14")</f>
        <v>0</v>
      </c>
      <c r="AYE24" s="52">
        <f>SUMIFS(Raw!$I:$I, Raw!$A:$A, Dispositions!AYE$14, Raw!$F:$F, Dispositions!$C24, Raw!$H:$H, "E14")</f>
        <v>0</v>
      </c>
      <c r="AYF24" s="53">
        <f>SUMIFS(Raw!$I:$I, Raw!$A:$A, Dispositions!AYF$14, Raw!$F:$F, Dispositions!$C24, Raw!$H:$H, "E14")</f>
        <v>0</v>
      </c>
      <c r="AYH24" s="51">
        <f>SUMIFS(Raw!$I:$I, Raw!$A:$A, Dispositions!AYH$14, Raw!$F:$F, Dispositions!$C24, Raw!$H:$H, "E15")</f>
        <v>0</v>
      </c>
      <c r="AYI24" s="52">
        <f>SUMIFS(Raw!$I:$I, Raw!$A:$A, Dispositions!AYI$14, Raw!$F:$F, Dispositions!$C24, Raw!$H:$H, "E15")</f>
        <v>0</v>
      </c>
      <c r="AYJ24" s="52">
        <f>SUMIFS(Raw!$I:$I, Raw!$A:$A, Dispositions!AYJ$14, Raw!$F:$F, Dispositions!$C24, Raw!$H:$H, "E15")</f>
        <v>0</v>
      </c>
      <c r="AYK24" s="52">
        <f>SUMIFS(Raw!$I:$I, Raw!$A:$A, Dispositions!AYK$14, Raw!$F:$F, Dispositions!$C24, Raw!$H:$H, "E15")</f>
        <v>0</v>
      </c>
      <c r="AYL24" s="52">
        <f>SUMIFS(Raw!$I:$I, Raw!$A:$A, Dispositions!AYL$14, Raw!$F:$F, Dispositions!$C24, Raw!$H:$H, "E15")</f>
        <v>0</v>
      </c>
      <c r="AYM24" s="52">
        <f>SUMIFS(Raw!$I:$I, Raw!$A:$A, Dispositions!AYM$14, Raw!$F:$F, Dispositions!$C24, Raw!$H:$H, "E15")</f>
        <v>0</v>
      </c>
      <c r="AYN24" s="53">
        <f>SUMIFS(Raw!$I:$I, Raw!$A:$A, Dispositions!AYN$14, Raw!$F:$F, Dispositions!$C24, Raw!$H:$H, "E15")</f>
        <v>0</v>
      </c>
      <c r="AYP24" s="51">
        <f>SUMIFS(Raw!$I:$I, Raw!$A:$A, Dispositions!AYP$14, Raw!$F:$F, Dispositions!$C24, Raw!$H:$H, "E16")</f>
        <v>0</v>
      </c>
      <c r="AYQ24" s="52">
        <f>SUMIFS(Raw!$I:$I, Raw!$A:$A, Dispositions!AYQ$14, Raw!$F:$F, Dispositions!$C24, Raw!$H:$H, "E16")</f>
        <v>0</v>
      </c>
      <c r="AYR24" s="52">
        <f>SUMIFS(Raw!$I:$I, Raw!$A:$A, Dispositions!AYR$14, Raw!$F:$F, Dispositions!$C24, Raw!$H:$H, "E16")</f>
        <v>0</v>
      </c>
      <c r="AYS24" s="52">
        <f>SUMIFS(Raw!$I:$I, Raw!$A:$A, Dispositions!AYS$14, Raw!$F:$F, Dispositions!$C24, Raw!$H:$H, "E16")</f>
        <v>0</v>
      </c>
      <c r="AYT24" s="52">
        <f>SUMIFS(Raw!$I:$I, Raw!$A:$A, Dispositions!AYT$14, Raw!$F:$F, Dispositions!$C24, Raw!$H:$H, "E16")</f>
        <v>0</v>
      </c>
      <c r="AYU24" s="52">
        <f>SUMIFS(Raw!$I:$I, Raw!$A:$A, Dispositions!AYU$14, Raw!$F:$F, Dispositions!$C24, Raw!$H:$H, "E16")</f>
        <v>0</v>
      </c>
      <c r="AYV24" s="53">
        <f>SUMIFS(Raw!$I:$I, Raw!$A:$A, Dispositions!AYV$14, Raw!$F:$F, Dispositions!$C24, Raw!$H:$H, "E16")</f>
        <v>0</v>
      </c>
      <c r="AYX24" s="51">
        <f>SUMIFS(Raw!$I:$I, Raw!$A:$A, Dispositions!AYX$14, Raw!$F:$F, Dispositions!$C24, Raw!$H:$H, "E18")</f>
        <v>0</v>
      </c>
      <c r="AYY24" s="52">
        <f>SUMIFS(Raw!$I:$I, Raw!$A:$A, Dispositions!AYY$14, Raw!$F:$F, Dispositions!$C24, Raw!$H:$H, "E18")</f>
        <v>0</v>
      </c>
      <c r="AYZ24" s="52">
        <f>SUMIFS(Raw!$I:$I, Raw!$A:$A, Dispositions!AYZ$14, Raw!$F:$F, Dispositions!$C24, Raw!$H:$H, "E18")</f>
        <v>0</v>
      </c>
      <c r="AZA24" s="52">
        <f>SUMIFS(Raw!$I:$I, Raw!$A:$A, Dispositions!AZA$14, Raw!$F:$F, Dispositions!$C24, Raw!$H:$H, "E18")</f>
        <v>0</v>
      </c>
      <c r="AZB24" s="52">
        <f>SUMIFS(Raw!$I:$I, Raw!$A:$A, Dispositions!AZB$14, Raw!$F:$F, Dispositions!$C24, Raw!$H:$H, "E18")</f>
        <v>0</v>
      </c>
      <c r="AZC24" s="52">
        <f>SUMIFS(Raw!$I:$I, Raw!$A:$A, Dispositions!AZC$14, Raw!$F:$F, Dispositions!$C24, Raw!$H:$H, "E18")</f>
        <v>0</v>
      </c>
      <c r="AZD24" s="53">
        <f>SUMIFS(Raw!$I:$I, Raw!$A:$A, Dispositions!AZD$14, Raw!$F:$F, Dispositions!$C24, Raw!$H:$H, "E18")</f>
        <v>0</v>
      </c>
      <c r="AZF24" s="51">
        <f>SUMIFS(Raw!$I:$I, Raw!$A:$A, Dispositions!AZF$14, Raw!$F:$F, Dispositions!$C24, Raw!$H:$H, "E34")</f>
        <v>0</v>
      </c>
      <c r="AZG24" s="52">
        <f>SUMIFS(Raw!$I:$I, Raw!$A:$A, Dispositions!AZG$14, Raw!$F:$F, Dispositions!$C24, Raw!$H:$H, "E34")</f>
        <v>0</v>
      </c>
      <c r="AZH24" s="52">
        <f>SUMIFS(Raw!$I:$I, Raw!$A:$A, Dispositions!AZH$14, Raw!$F:$F, Dispositions!$C24, Raw!$H:$H, "E34")</f>
        <v>0</v>
      </c>
      <c r="AZI24" s="52">
        <f>SUMIFS(Raw!$I:$I, Raw!$A:$A, Dispositions!AZI$14, Raw!$F:$F, Dispositions!$C24, Raw!$H:$H, "E34")</f>
        <v>0</v>
      </c>
      <c r="AZJ24" s="52">
        <f>SUMIFS(Raw!$I:$I, Raw!$A:$A, Dispositions!AZJ$14, Raw!$F:$F, Dispositions!$C24, Raw!$H:$H, "E34")</f>
        <v>0</v>
      </c>
      <c r="AZK24" s="52">
        <f>SUMIFS(Raw!$I:$I, Raw!$A:$A, Dispositions!AZK$14, Raw!$F:$F, Dispositions!$C24, Raw!$H:$H, "E34")</f>
        <v>0</v>
      </c>
      <c r="AZL24" s="53">
        <f>SUMIFS(Raw!$I:$I, Raw!$A:$A, Dispositions!AZL$14, Raw!$F:$F, Dispositions!$C24, Raw!$H:$H, "E34")</f>
        <v>0</v>
      </c>
      <c r="AZN24" s="51">
        <f>SUMIFS(Raw!$I:$I, Raw!$A:$A, Dispositions!AZN$14, Raw!$F:$F, Dispositions!$C24, Raw!$H:$H, "E02")</f>
        <v>0</v>
      </c>
      <c r="AZO24" s="52">
        <f>SUMIFS(Raw!$I:$I, Raw!$A:$A, Dispositions!AZO$14, Raw!$F:$F, Dispositions!$C24, Raw!$H:$H, "E02")</f>
        <v>0</v>
      </c>
      <c r="AZP24" s="52">
        <f>SUMIFS(Raw!$I:$I, Raw!$A:$A, Dispositions!AZP$14, Raw!$F:$F, Dispositions!$C24, Raw!$H:$H, "E02")</f>
        <v>0</v>
      </c>
      <c r="AZQ24" s="52">
        <f>SUMIFS(Raw!$I:$I, Raw!$A:$A, Dispositions!AZQ$14, Raw!$F:$F, Dispositions!$C24, Raw!$H:$H, "E02")</f>
        <v>0</v>
      </c>
      <c r="AZR24" s="52">
        <f>SUMIFS(Raw!$I:$I, Raw!$A:$A, Dispositions!AZR$14, Raw!$F:$F, Dispositions!$C24, Raw!$H:$H, "E02")</f>
        <v>0</v>
      </c>
      <c r="AZS24" s="52">
        <f>SUMIFS(Raw!$I:$I, Raw!$A:$A, Dispositions!AZS$14, Raw!$F:$F, Dispositions!$C24, Raw!$H:$H, "E02")</f>
        <v>0</v>
      </c>
      <c r="AZT24" s="53">
        <f>SUMIFS(Raw!$I:$I, Raw!$A:$A, Dispositions!AZT$14, Raw!$F:$F, Dispositions!$C24, Raw!$H:$H, "E02")</f>
        <v>0</v>
      </c>
      <c r="AZV24" s="51">
        <f>SUMIFS(Raw!$I:$I, Raw!$A:$A, Dispositions!AZV$14, Raw!$F:$F, Dispositions!$C24, Raw!$H:$H, "E03")</f>
        <v>0</v>
      </c>
      <c r="AZW24" s="52">
        <f>SUMIFS(Raw!$I:$I, Raw!$A:$A, Dispositions!AZW$14, Raw!$F:$F, Dispositions!$C24, Raw!$H:$H, "E03")</f>
        <v>0</v>
      </c>
      <c r="AZX24" s="52">
        <f>SUMIFS(Raw!$I:$I, Raw!$A:$A, Dispositions!AZX$14, Raw!$F:$F, Dispositions!$C24, Raw!$H:$H, "E03")</f>
        <v>0</v>
      </c>
      <c r="AZY24" s="52">
        <f>SUMIFS(Raw!$I:$I, Raw!$A:$A, Dispositions!AZY$14, Raw!$F:$F, Dispositions!$C24, Raw!$H:$H, "E03")</f>
        <v>0</v>
      </c>
      <c r="AZZ24" s="52">
        <f>SUMIFS(Raw!$I:$I, Raw!$A:$A, Dispositions!AZZ$14, Raw!$F:$F, Dispositions!$C24, Raw!$H:$H, "E03")</f>
        <v>0</v>
      </c>
      <c r="BAA24" s="52">
        <f>SUMIFS(Raw!$I:$I, Raw!$A:$A, Dispositions!BAA$14, Raw!$F:$F, Dispositions!$C24, Raw!$H:$H, "E03")</f>
        <v>0</v>
      </c>
      <c r="BAB24" s="53">
        <f>SUMIFS(Raw!$I:$I, Raw!$A:$A, Dispositions!BAB$14, Raw!$F:$F, Dispositions!$C24, Raw!$H:$H, "E03")</f>
        <v>0</v>
      </c>
      <c r="BAD24" s="51">
        <f>SUMIFS(Raw!$I:$I, Raw!$A:$A, Dispositions!BAD$14, Raw!$F:$F, Dispositions!$C24, Raw!$H:$H, "E05")</f>
        <v>0</v>
      </c>
      <c r="BAE24" s="52">
        <f>SUMIFS(Raw!$I:$I, Raw!$A:$A, Dispositions!BAE$14, Raw!$F:$F, Dispositions!$C24, Raw!$H:$H, "E05")</f>
        <v>0</v>
      </c>
      <c r="BAF24" s="52">
        <f>SUMIFS(Raw!$I:$I, Raw!$A:$A, Dispositions!BAF$14, Raw!$F:$F, Dispositions!$C24, Raw!$H:$H, "E05")</f>
        <v>0</v>
      </c>
      <c r="BAG24" s="52">
        <f>SUMIFS(Raw!$I:$I, Raw!$A:$A, Dispositions!BAG$14, Raw!$F:$F, Dispositions!$C24, Raw!$H:$H, "E05")</f>
        <v>0</v>
      </c>
      <c r="BAH24" s="52">
        <f>SUMIFS(Raw!$I:$I, Raw!$A:$A, Dispositions!BAH$14, Raw!$F:$F, Dispositions!$C24, Raw!$H:$H, "E05")</f>
        <v>0</v>
      </c>
      <c r="BAI24" s="52">
        <f>SUMIFS(Raw!$I:$I, Raw!$A:$A, Dispositions!BAI$14, Raw!$F:$F, Dispositions!$C24, Raw!$H:$H, "E05")</f>
        <v>0</v>
      </c>
      <c r="BAJ24" s="53">
        <f>SUMIFS(Raw!$I:$I, Raw!$A:$A, Dispositions!BAJ$14, Raw!$F:$F, Dispositions!$C24, Raw!$H:$H, "E05")</f>
        <v>0</v>
      </c>
      <c r="BAL24" s="51">
        <f>SUMIFS(Raw!$I:$I, Raw!$A:$A, Dispositions!BAL$14, Raw!$F:$F, Dispositions!$C24, Raw!$H:$H, "E12")</f>
        <v>0</v>
      </c>
      <c r="BAM24" s="52">
        <f>SUMIFS(Raw!$I:$I, Raw!$A:$A, Dispositions!BAM$14, Raw!$F:$F, Dispositions!$C24, Raw!$H:$H, "E12")</f>
        <v>0</v>
      </c>
      <c r="BAN24" s="52">
        <f>SUMIFS(Raw!$I:$I, Raw!$A:$A, Dispositions!BAN$14, Raw!$F:$F, Dispositions!$C24, Raw!$H:$H, "E12")</f>
        <v>0</v>
      </c>
      <c r="BAO24" s="52">
        <f>SUMIFS(Raw!$I:$I, Raw!$A:$A, Dispositions!BAO$14, Raw!$F:$F, Dispositions!$C24, Raw!$H:$H, "E12")</f>
        <v>0</v>
      </c>
      <c r="BAP24" s="52">
        <f>SUMIFS(Raw!$I:$I, Raw!$A:$A, Dispositions!BAP$14, Raw!$F:$F, Dispositions!$C24, Raw!$H:$H, "E12")</f>
        <v>0</v>
      </c>
      <c r="BAQ24" s="52">
        <f>SUMIFS(Raw!$I:$I, Raw!$A:$A, Dispositions!BAQ$14, Raw!$F:$F, Dispositions!$C24, Raw!$H:$H, "E12")</f>
        <v>0</v>
      </c>
      <c r="BAR24" s="53">
        <f>SUMIFS(Raw!$I:$I, Raw!$A:$A, Dispositions!BAR$14, Raw!$F:$F, Dispositions!$C24, Raw!$H:$H, "E12")</f>
        <v>0</v>
      </c>
      <c r="BAT24" s="51">
        <f>SUMIFS(Raw!$I:$I, Raw!$A:$A, Dispositions!BAT$14, Raw!$F:$F, Dispositions!$C24, Raw!$H:$H, "E13")</f>
        <v>0</v>
      </c>
      <c r="BAU24" s="52">
        <f>SUMIFS(Raw!$I:$I, Raw!$A:$A, Dispositions!BAU$14, Raw!$F:$F, Dispositions!$C24, Raw!$H:$H, "E13")</f>
        <v>0</v>
      </c>
      <c r="BAV24" s="52">
        <f>SUMIFS(Raw!$I:$I, Raw!$A:$A, Dispositions!BAV$14, Raw!$F:$F, Dispositions!$C24, Raw!$H:$H, "E13")</f>
        <v>0</v>
      </c>
      <c r="BAW24" s="52">
        <f>SUMIFS(Raw!$I:$I, Raw!$A:$A, Dispositions!BAW$14, Raw!$F:$F, Dispositions!$C24, Raw!$H:$H, "E13")</f>
        <v>0</v>
      </c>
      <c r="BAX24" s="52">
        <f>SUMIFS(Raw!$I:$I, Raw!$A:$A, Dispositions!BAX$14, Raw!$F:$F, Dispositions!$C24, Raw!$H:$H, "E13")</f>
        <v>0</v>
      </c>
      <c r="BAY24" s="52">
        <f>SUMIFS(Raw!$I:$I, Raw!$A:$A, Dispositions!BAY$14, Raw!$F:$F, Dispositions!$C24, Raw!$H:$H, "E13")</f>
        <v>0</v>
      </c>
      <c r="BAZ24" s="53">
        <f>SUMIFS(Raw!$I:$I, Raw!$A:$A, Dispositions!BAZ$14, Raw!$F:$F, Dispositions!$C24, Raw!$H:$H, "E13")</f>
        <v>0</v>
      </c>
      <c r="BBB24" s="51">
        <f>SUMIFS(Raw!$I:$I, Raw!$A:$A, Dispositions!BBB$14, Raw!$F:$F, Dispositions!$C24, Raw!$H:$H, "E14")</f>
        <v>0</v>
      </c>
      <c r="BBC24" s="52">
        <f>SUMIFS(Raw!$I:$I, Raw!$A:$A, Dispositions!BBC$14, Raw!$F:$F, Dispositions!$C24, Raw!$H:$H, "E14")</f>
        <v>0</v>
      </c>
      <c r="BBD24" s="52">
        <f>SUMIFS(Raw!$I:$I, Raw!$A:$A, Dispositions!BBD$14, Raw!$F:$F, Dispositions!$C24, Raw!$H:$H, "E14")</f>
        <v>0</v>
      </c>
      <c r="BBE24" s="52">
        <f>SUMIFS(Raw!$I:$I, Raw!$A:$A, Dispositions!BBE$14, Raw!$F:$F, Dispositions!$C24, Raw!$H:$H, "E14")</f>
        <v>0</v>
      </c>
      <c r="BBF24" s="52">
        <f>SUMIFS(Raw!$I:$I, Raw!$A:$A, Dispositions!BBF$14, Raw!$F:$F, Dispositions!$C24, Raw!$H:$H, "E14")</f>
        <v>0</v>
      </c>
      <c r="BBG24" s="52">
        <f>SUMIFS(Raw!$I:$I, Raw!$A:$A, Dispositions!BBG$14, Raw!$F:$F, Dispositions!$C24, Raw!$H:$H, "E14")</f>
        <v>0</v>
      </c>
      <c r="BBH24" s="53">
        <f>SUMIFS(Raw!$I:$I, Raw!$A:$A, Dispositions!BBH$14, Raw!$F:$F, Dispositions!$C24, Raw!$H:$H, "E14")</f>
        <v>0</v>
      </c>
      <c r="BBJ24" s="51">
        <f>SUMIFS(Raw!$I:$I, Raw!$A:$A, Dispositions!BBJ$14, Raw!$F:$F, Dispositions!$C24, Raw!$H:$H, "E15")</f>
        <v>0</v>
      </c>
      <c r="BBK24" s="52">
        <f>SUMIFS(Raw!$I:$I, Raw!$A:$A, Dispositions!BBK$14, Raw!$F:$F, Dispositions!$C24, Raw!$H:$H, "E15")</f>
        <v>0</v>
      </c>
      <c r="BBL24" s="52">
        <f>SUMIFS(Raw!$I:$I, Raw!$A:$A, Dispositions!BBL$14, Raw!$F:$F, Dispositions!$C24, Raw!$H:$H, "E15")</f>
        <v>0</v>
      </c>
      <c r="BBM24" s="52">
        <f>SUMIFS(Raw!$I:$I, Raw!$A:$A, Dispositions!BBM$14, Raw!$F:$F, Dispositions!$C24, Raw!$H:$H, "E15")</f>
        <v>0</v>
      </c>
      <c r="BBN24" s="52">
        <f>SUMIFS(Raw!$I:$I, Raw!$A:$A, Dispositions!BBN$14, Raw!$F:$F, Dispositions!$C24, Raw!$H:$H, "E15")</f>
        <v>0</v>
      </c>
      <c r="BBO24" s="52">
        <f>SUMIFS(Raw!$I:$I, Raw!$A:$A, Dispositions!BBO$14, Raw!$F:$F, Dispositions!$C24, Raw!$H:$H, "E15")</f>
        <v>0</v>
      </c>
      <c r="BBP24" s="53">
        <f>SUMIFS(Raw!$I:$I, Raw!$A:$A, Dispositions!BBP$14, Raw!$F:$F, Dispositions!$C24, Raw!$H:$H, "E15")</f>
        <v>0</v>
      </c>
      <c r="BBR24" s="51">
        <f>SUMIFS(Raw!$I:$I, Raw!$A:$A, Dispositions!BBR$14, Raw!$F:$F, Dispositions!$C24, Raw!$H:$H, "E16")</f>
        <v>0</v>
      </c>
      <c r="BBS24" s="52">
        <f>SUMIFS(Raw!$I:$I, Raw!$A:$A, Dispositions!BBS$14, Raw!$F:$F, Dispositions!$C24, Raw!$H:$H, "E16")</f>
        <v>0</v>
      </c>
      <c r="BBT24" s="52">
        <f>SUMIFS(Raw!$I:$I, Raw!$A:$A, Dispositions!BBT$14, Raw!$F:$F, Dispositions!$C24, Raw!$H:$H, "E16")</f>
        <v>0</v>
      </c>
      <c r="BBU24" s="52">
        <f>SUMIFS(Raw!$I:$I, Raw!$A:$A, Dispositions!BBU$14, Raw!$F:$F, Dispositions!$C24, Raw!$H:$H, "E16")</f>
        <v>0</v>
      </c>
      <c r="BBV24" s="52">
        <f>SUMIFS(Raw!$I:$I, Raw!$A:$A, Dispositions!BBV$14, Raw!$F:$F, Dispositions!$C24, Raw!$H:$H, "E16")</f>
        <v>0</v>
      </c>
      <c r="BBW24" s="52">
        <f>SUMIFS(Raw!$I:$I, Raw!$A:$A, Dispositions!BBW$14, Raw!$F:$F, Dispositions!$C24, Raw!$H:$H, "E16")</f>
        <v>0</v>
      </c>
      <c r="BBX24" s="53">
        <f>SUMIFS(Raw!$I:$I, Raw!$A:$A, Dispositions!BBX$14, Raw!$F:$F, Dispositions!$C24, Raw!$H:$H, "E16")</f>
        <v>0</v>
      </c>
      <c r="BBZ24" s="51">
        <f>SUMIFS(Raw!$I:$I, Raw!$A:$A, Dispositions!BBZ$14, Raw!$F:$F, Dispositions!$C24, Raw!$H:$H, "E18")</f>
        <v>0</v>
      </c>
      <c r="BCA24" s="52">
        <f>SUMIFS(Raw!$I:$I, Raw!$A:$A, Dispositions!BCA$14, Raw!$F:$F, Dispositions!$C24, Raw!$H:$H, "E18")</f>
        <v>0</v>
      </c>
      <c r="BCB24" s="52">
        <f>SUMIFS(Raw!$I:$I, Raw!$A:$A, Dispositions!BCB$14, Raw!$F:$F, Dispositions!$C24, Raw!$H:$H, "E18")</f>
        <v>0</v>
      </c>
      <c r="BCC24" s="52">
        <f>SUMIFS(Raw!$I:$I, Raw!$A:$A, Dispositions!BCC$14, Raw!$F:$F, Dispositions!$C24, Raw!$H:$H, "E18")</f>
        <v>0</v>
      </c>
      <c r="BCD24" s="52">
        <f>SUMIFS(Raw!$I:$I, Raw!$A:$A, Dispositions!BCD$14, Raw!$F:$F, Dispositions!$C24, Raw!$H:$H, "E18")</f>
        <v>0</v>
      </c>
      <c r="BCE24" s="52">
        <f>SUMIFS(Raw!$I:$I, Raw!$A:$A, Dispositions!BCE$14, Raw!$F:$F, Dispositions!$C24, Raw!$H:$H, "E18")</f>
        <v>0</v>
      </c>
      <c r="BCF24" s="53">
        <f>SUMIFS(Raw!$I:$I, Raw!$A:$A, Dispositions!BCF$14, Raw!$F:$F, Dispositions!$C24, Raw!$H:$H, "E18")</f>
        <v>0</v>
      </c>
      <c r="BCH24" s="51">
        <f>SUMIFS(Raw!$I:$I, Raw!$A:$A, Dispositions!BCH$14, Raw!$F:$F, Dispositions!$C24, Raw!$H:$H, "E34")</f>
        <v>0</v>
      </c>
      <c r="BCI24" s="52">
        <f>SUMIFS(Raw!$I:$I, Raw!$A:$A, Dispositions!BCI$14, Raw!$F:$F, Dispositions!$C24, Raw!$H:$H, "E34")</f>
        <v>0</v>
      </c>
      <c r="BCJ24" s="52">
        <f>SUMIFS(Raw!$I:$I, Raw!$A:$A, Dispositions!BCJ$14, Raw!$F:$F, Dispositions!$C24, Raw!$H:$H, "E34")</f>
        <v>0</v>
      </c>
      <c r="BCK24" s="52">
        <f>SUMIFS(Raw!$I:$I, Raw!$A:$A, Dispositions!BCK$14, Raw!$F:$F, Dispositions!$C24, Raw!$H:$H, "E34")</f>
        <v>0</v>
      </c>
      <c r="BCL24" s="52">
        <f>SUMIFS(Raw!$I:$I, Raw!$A:$A, Dispositions!BCL$14, Raw!$F:$F, Dispositions!$C24, Raw!$H:$H, "E34")</f>
        <v>0</v>
      </c>
      <c r="BCM24" s="52">
        <f>SUMIFS(Raw!$I:$I, Raw!$A:$A, Dispositions!BCM$14, Raw!$F:$F, Dispositions!$C24, Raw!$H:$H, "E34")</f>
        <v>0</v>
      </c>
      <c r="BCN24" s="53">
        <f>SUMIFS(Raw!$I:$I, Raw!$A:$A, Dispositions!BCN$14, Raw!$F:$F, Dispositions!$C24, Raw!$H:$H, "E34")</f>
        <v>0</v>
      </c>
      <c r="BCP24" s="51">
        <f>SUMIFS(Raw!$I:$I, Raw!$A:$A, Dispositions!BCP$14, Raw!$F:$F, Dispositions!$C24, Raw!$H:$H, "E02")</f>
        <v>0</v>
      </c>
      <c r="BCQ24" s="52">
        <f>SUMIFS(Raw!$I:$I, Raw!$A:$A, Dispositions!BCQ$14, Raw!$F:$F, Dispositions!$C24, Raw!$H:$H, "E02")</f>
        <v>0</v>
      </c>
      <c r="BCR24" s="52">
        <f>SUMIFS(Raw!$I:$I, Raw!$A:$A, Dispositions!BCR$14, Raw!$F:$F, Dispositions!$C24, Raw!$H:$H, "E02")</f>
        <v>0</v>
      </c>
      <c r="BCS24" s="52">
        <f>SUMIFS(Raw!$I:$I, Raw!$A:$A, Dispositions!BCS$14, Raw!$F:$F, Dispositions!$C24, Raw!$H:$H, "E02")</f>
        <v>0</v>
      </c>
      <c r="BCT24" s="52">
        <f>SUMIFS(Raw!$I:$I, Raw!$A:$A, Dispositions!BCT$14, Raw!$F:$F, Dispositions!$C24, Raw!$H:$H, "E02")</f>
        <v>0</v>
      </c>
      <c r="BCU24" s="52">
        <f>SUMIFS(Raw!$I:$I, Raw!$A:$A, Dispositions!BCU$14, Raw!$F:$F, Dispositions!$C24, Raw!$H:$H, "E02")</f>
        <v>0</v>
      </c>
      <c r="BCV24" s="53">
        <f>SUMIFS(Raw!$I:$I, Raw!$A:$A, Dispositions!BCV$14, Raw!$F:$F, Dispositions!$C24, Raw!$H:$H, "E02")</f>
        <v>0</v>
      </c>
      <c r="BCX24" s="51">
        <f>SUMIFS(Raw!$I:$I, Raw!$A:$A, Dispositions!BCX$14, Raw!$F:$F, Dispositions!$C24, Raw!$H:$H, "E03")</f>
        <v>0</v>
      </c>
      <c r="BCY24" s="52">
        <f>SUMIFS(Raw!$I:$I, Raw!$A:$A, Dispositions!BCY$14, Raw!$F:$F, Dispositions!$C24, Raw!$H:$H, "E03")</f>
        <v>0</v>
      </c>
      <c r="BCZ24" s="52">
        <f>SUMIFS(Raw!$I:$I, Raw!$A:$A, Dispositions!BCZ$14, Raw!$F:$F, Dispositions!$C24, Raw!$H:$H, "E03")</f>
        <v>0</v>
      </c>
      <c r="BDA24" s="52">
        <f>SUMIFS(Raw!$I:$I, Raw!$A:$A, Dispositions!BDA$14, Raw!$F:$F, Dispositions!$C24, Raw!$H:$H, "E03")</f>
        <v>0</v>
      </c>
      <c r="BDB24" s="52">
        <f>SUMIFS(Raw!$I:$I, Raw!$A:$A, Dispositions!BDB$14, Raw!$F:$F, Dispositions!$C24, Raw!$H:$H, "E03")</f>
        <v>0</v>
      </c>
      <c r="BDC24" s="52">
        <f>SUMIFS(Raw!$I:$I, Raw!$A:$A, Dispositions!BDC$14, Raw!$F:$F, Dispositions!$C24, Raw!$H:$H, "E03")</f>
        <v>0</v>
      </c>
      <c r="BDD24" s="53">
        <f>SUMIFS(Raw!$I:$I, Raw!$A:$A, Dispositions!BDD$14, Raw!$F:$F, Dispositions!$C24, Raw!$H:$H, "E03")</f>
        <v>0</v>
      </c>
      <c r="BDF24" s="51">
        <f>SUMIFS(Raw!$I:$I, Raw!$A:$A, Dispositions!BDF$14, Raw!$F:$F, Dispositions!$C24, Raw!$H:$H, "E05")</f>
        <v>0</v>
      </c>
      <c r="BDG24" s="52">
        <f>SUMIFS(Raw!$I:$I, Raw!$A:$A, Dispositions!BDG$14, Raw!$F:$F, Dispositions!$C24, Raw!$H:$H, "E05")</f>
        <v>0</v>
      </c>
      <c r="BDH24" s="52">
        <f>SUMIFS(Raw!$I:$I, Raw!$A:$A, Dispositions!BDH$14, Raw!$F:$F, Dispositions!$C24, Raw!$H:$H, "E05")</f>
        <v>0</v>
      </c>
      <c r="BDI24" s="52">
        <f>SUMIFS(Raw!$I:$I, Raw!$A:$A, Dispositions!BDI$14, Raw!$F:$F, Dispositions!$C24, Raw!$H:$H, "E05")</f>
        <v>0</v>
      </c>
      <c r="BDJ24" s="52">
        <f>SUMIFS(Raw!$I:$I, Raw!$A:$A, Dispositions!BDJ$14, Raw!$F:$F, Dispositions!$C24, Raw!$H:$H, "E05")</f>
        <v>0</v>
      </c>
      <c r="BDK24" s="52">
        <f>SUMIFS(Raw!$I:$I, Raw!$A:$A, Dispositions!BDK$14, Raw!$F:$F, Dispositions!$C24, Raw!$H:$H, "E05")</f>
        <v>0</v>
      </c>
      <c r="BDL24" s="53">
        <f>SUMIFS(Raw!$I:$I, Raw!$A:$A, Dispositions!BDL$14, Raw!$F:$F, Dispositions!$C24, Raw!$H:$H, "E05")</f>
        <v>0</v>
      </c>
      <c r="BDN24" s="51">
        <f>SUMIFS(Raw!$I:$I, Raw!$A:$A, Dispositions!BDN$14, Raw!$F:$F, Dispositions!$C24, Raw!$H:$H, "E12")</f>
        <v>0</v>
      </c>
      <c r="BDO24" s="52">
        <f>SUMIFS(Raw!$I:$I, Raw!$A:$A, Dispositions!BDO$14, Raw!$F:$F, Dispositions!$C24, Raw!$H:$H, "E12")</f>
        <v>0</v>
      </c>
      <c r="BDP24" s="52">
        <f>SUMIFS(Raw!$I:$I, Raw!$A:$A, Dispositions!BDP$14, Raw!$F:$F, Dispositions!$C24, Raw!$H:$H, "E12")</f>
        <v>0</v>
      </c>
      <c r="BDQ24" s="52">
        <f>SUMIFS(Raw!$I:$I, Raw!$A:$A, Dispositions!BDQ$14, Raw!$F:$F, Dispositions!$C24, Raw!$H:$H, "E12")</f>
        <v>0</v>
      </c>
      <c r="BDR24" s="52">
        <f>SUMIFS(Raw!$I:$I, Raw!$A:$A, Dispositions!BDR$14, Raw!$F:$F, Dispositions!$C24, Raw!$H:$H, "E12")</f>
        <v>0</v>
      </c>
      <c r="BDS24" s="52">
        <f>SUMIFS(Raw!$I:$I, Raw!$A:$A, Dispositions!BDS$14, Raw!$F:$F, Dispositions!$C24, Raw!$H:$H, "E12")</f>
        <v>0</v>
      </c>
      <c r="BDT24" s="53">
        <f>SUMIFS(Raw!$I:$I, Raw!$A:$A, Dispositions!BDT$14, Raw!$F:$F, Dispositions!$C24, Raw!$H:$H, "E12")</f>
        <v>0</v>
      </c>
      <c r="BDV24" s="51">
        <f>SUMIFS(Raw!$I:$I, Raw!$A:$A, Dispositions!BDV$14, Raw!$F:$F, Dispositions!$C24, Raw!$H:$H, "E13")</f>
        <v>0</v>
      </c>
      <c r="BDW24" s="52">
        <f>SUMIFS(Raw!$I:$I, Raw!$A:$A, Dispositions!BDW$14, Raw!$F:$F, Dispositions!$C24, Raw!$H:$H, "E13")</f>
        <v>0</v>
      </c>
      <c r="BDX24" s="52">
        <f>SUMIFS(Raw!$I:$I, Raw!$A:$A, Dispositions!BDX$14, Raw!$F:$F, Dispositions!$C24, Raw!$H:$H, "E13")</f>
        <v>0</v>
      </c>
      <c r="BDY24" s="52">
        <f>SUMIFS(Raw!$I:$I, Raw!$A:$A, Dispositions!BDY$14, Raw!$F:$F, Dispositions!$C24, Raw!$H:$H, "E13")</f>
        <v>0</v>
      </c>
      <c r="BDZ24" s="52">
        <f>SUMIFS(Raw!$I:$I, Raw!$A:$A, Dispositions!BDZ$14, Raw!$F:$F, Dispositions!$C24, Raw!$H:$H, "E13")</f>
        <v>0</v>
      </c>
      <c r="BEA24" s="52">
        <f>SUMIFS(Raw!$I:$I, Raw!$A:$A, Dispositions!BEA$14, Raw!$F:$F, Dispositions!$C24, Raw!$H:$H, "E13")</f>
        <v>0</v>
      </c>
      <c r="BEB24" s="53">
        <f>SUMIFS(Raw!$I:$I, Raw!$A:$A, Dispositions!BEB$14, Raw!$F:$F, Dispositions!$C24, Raw!$H:$H, "E13")</f>
        <v>0</v>
      </c>
      <c r="BED24" s="51">
        <f>SUMIFS(Raw!$I:$I, Raw!$A:$A, Dispositions!BED$14, Raw!$F:$F, Dispositions!$C24, Raw!$H:$H, "E14")</f>
        <v>0</v>
      </c>
      <c r="BEE24" s="52">
        <f>SUMIFS(Raw!$I:$I, Raw!$A:$A, Dispositions!BEE$14, Raw!$F:$F, Dispositions!$C24, Raw!$H:$H, "E14")</f>
        <v>0</v>
      </c>
      <c r="BEF24" s="52">
        <f>SUMIFS(Raw!$I:$I, Raw!$A:$A, Dispositions!BEF$14, Raw!$F:$F, Dispositions!$C24, Raw!$H:$H, "E14")</f>
        <v>0</v>
      </c>
      <c r="BEG24" s="52">
        <f>SUMIFS(Raw!$I:$I, Raw!$A:$A, Dispositions!BEG$14, Raw!$F:$F, Dispositions!$C24, Raw!$H:$H, "E14")</f>
        <v>0</v>
      </c>
      <c r="BEH24" s="52">
        <f>SUMIFS(Raw!$I:$I, Raw!$A:$A, Dispositions!BEH$14, Raw!$F:$F, Dispositions!$C24, Raw!$H:$H, "E14")</f>
        <v>0</v>
      </c>
      <c r="BEI24" s="52">
        <f>SUMIFS(Raw!$I:$I, Raw!$A:$A, Dispositions!BEI$14, Raw!$F:$F, Dispositions!$C24, Raw!$H:$H, "E14")</f>
        <v>0</v>
      </c>
      <c r="BEJ24" s="53">
        <f>SUMIFS(Raw!$I:$I, Raw!$A:$A, Dispositions!BEJ$14, Raw!$F:$F, Dispositions!$C24, Raw!$H:$H, "E14")</f>
        <v>0</v>
      </c>
      <c r="BEL24" s="51">
        <f>SUMIFS(Raw!$I:$I, Raw!$A:$A, Dispositions!BEL$14, Raw!$F:$F, Dispositions!$C24, Raw!$H:$H, "E15")</f>
        <v>0</v>
      </c>
      <c r="BEM24" s="52">
        <f>SUMIFS(Raw!$I:$I, Raw!$A:$A, Dispositions!BEM$14, Raw!$F:$F, Dispositions!$C24, Raw!$H:$H, "E15")</f>
        <v>0</v>
      </c>
      <c r="BEN24" s="52">
        <f>SUMIFS(Raw!$I:$I, Raw!$A:$A, Dispositions!BEN$14, Raw!$F:$F, Dispositions!$C24, Raw!$H:$H, "E15")</f>
        <v>0</v>
      </c>
      <c r="BEO24" s="52">
        <f>SUMIFS(Raw!$I:$I, Raw!$A:$A, Dispositions!BEO$14, Raw!$F:$F, Dispositions!$C24, Raw!$H:$H, "E15")</f>
        <v>0</v>
      </c>
      <c r="BEP24" s="52">
        <f>SUMIFS(Raw!$I:$I, Raw!$A:$A, Dispositions!BEP$14, Raw!$F:$F, Dispositions!$C24, Raw!$H:$H, "E15")</f>
        <v>0</v>
      </c>
      <c r="BEQ24" s="52">
        <f>SUMIFS(Raw!$I:$I, Raw!$A:$A, Dispositions!BEQ$14, Raw!$F:$F, Dispositions!$C24, Raw!$H:$H, "E15")</f>
        <v>0</v>
      </c>
      <c r="BER24" s="53">
        <f>SUMIFS(Raw!$I:$I, Raw!$A:$A, Dispositions!BER$14, Raw!$F:$F, Dispositions!$C24, Raw!$H:$H, "E15")</f>
        <v>0</v>
      </c>
      <c r="BET24" s="51">
        <f>SUMIFS(Raw!$I:$I, Raw!$A:$A, Dispositions!BET$14, Raw!$F:$F, Dispositions!$C24, Raw!$H:$H, "E16")</f>
        <v>0</v>
      </c>
      <c r="BEU24" s="52">
        <f>SUMIFS(Raw!$I:$I, Raw!$A:$A, Dispositions!BEU$14, Raw!$F:$F, Dispositions!$C24, Raw!$H:$H, "E16")</f>
        <v>0</v>
      </c>
      <c r="BEV24" s="52">
        <f>SUMIFS(Raw!$I:$I, Raw!$A:$A, Dispositions!BEV$14, Raw!$F:$F, Dispositions!$C24, Raw!$H:$H, "E16")</f>
        <v>0</v>
      </c>
      <c r="BEW24" s="52">
        <f>SUMIFS(Raw!$I:$I, Raw!$A:$A, Dispositions!BEW$14, Raw!$F:$F, Dispositions!$C24, Raw!$H:$H, "E16")</f>
        <v>0</v>
      </c>
      <c r="BEX24" s="52">
        <f>SUMIFS(Raw!$I:$I, Raw!$A:$A, Dispositions!BEX$14, Raw!$F:$F, Dispositions!$C24, Raw!$H:$H, "E16")</f>
        <v>0</v>
      </c>
      <c r="BEY24" s="52">
        <f>SUMIFS(Raw!$I:$I, Raw!$A:$A, Dispositions!BEY$14, Raw!$F:$F, Dispositions!$C24, Raw!$H:$H, "E16")</f>
        <v>0</v>
      </c>
      <c r="BEZ24" s="53">
        <f>SUMIFS(Raw!$I:$I, Raw!$A:$A, Dispositions!BEZ$14, Raw!$F:$F, Dispositions!$C24, Raw!$H:$H, "E16")</f>
        <v>0</v>
      </c>
      <c r="BFB24" s="51">
        <f>SUMIFS(Raw!$I:$I, Raw!$A:$A, Dispositions!BFB$14, Raw!$F:$F, Dispositions!$C24, Raw!$H:$H, "E18")</f>
        <v>0</v>
      </c>
      <c r="BFC24" s="52">
        <f>SUMIFS(Raw!$I:$I, Raw!$A:$A, Dispositions!BFC$14, Raw!$F:$F, Dispositions!$C24, Raw!$H:$H, "E18")</f>
        <v>0</v>
      </c>
      <c r="BFD24" s="52">
        <f>SUMIFS(Raw!$I:$I, Raw!$A:$A, Dispositions!BFD$14, Raw!$F:$F, Dispositions!$C24, Raw!$H:$H, "E18")</f>
        <v>0</v>
      </c>
      <c r="BFE24" s="52">
        <f>SUMIFS(Raw!$I:$I, Raw!$A:$A, Dispositions!BFE$14, Raw!$F:$F, Dispositions!$C24, Raw!$H:$H, "E18")</f>
        <v>0</v>
      </c>
      <c r="BFF24" s="52">
        <f>SUMIFS(Raw!$I:$I, Raw!$A:$A, Dispositions!BFF$14, Raw!$F:$F, Dispositions!$C24, Raw!$H:$H, "E18")</f>
        <v>0</v>
      </c>
      <c r="BFG24" s="52">
        <f>SUMIFS(Raw!$I:$I, Raw!$A:$A, Dispositions!BFG$14, Raw!$F:$F, Dispositions!$C24, Raw!$H:$H, "E18")</f>
        <v>0</v>
      </c>
      <c r="BFH24" s="53">
        <f>SUMIFS(Raw!$I:$I, Raw!$A:$A, Dispositions!BFH$14, Raw!$F:$F, Dispositions!$C24, Raw!$H:$H, "E18")</f>
        <v>0</v>
      </c>
      <c r="BFJ24" s="51">
        <f>SUMIFS(Raw!$I:$I, Raw!$A:$A, Dispositions!BFJ$14, Raw!$F:$F, Dispositions!$C24, Raw!$H:$H, "E34")</f>
        <v>0</v>
      </c>
      <c r="BFK24" s="52">
        <f>SUMIFS(Raw!$I:$I, Raw!$A:$A, Dispositions!BFK$14, Raw!$F:$F, Dispositions!$C24, Raw!$H:$H, "E34")</f>
        <v>0</v>
      </c>
      <c r="BFL24" s="52">
        <f>SUMIFS(Raw!$I:$I, Raw!$A:$A, Dispositions!BFL$14, Raw!$F:$F, Dispositions!$C24, Raw!$H:$H, "E34")</f>
        <v>0</v>
      </c>
      <c r="BFM24" s="52">
        <f>SUMIFS(Raw!$I:$I, Raw!$A:$A, Dispositions!BFM$14, Raw!$F:$F, Dispositions!$C24, Raw!$H:$H, "E34")</f>
        <v>0</v>
      </c>
      <c r="BFN24" s="52">
        <f>SUMIFS(Raw!$I:$I, Raw!$A:$A, Dispositions!BFN$14, Raw!$F:$F, Dispositions!$C24, Raw!$H:$H, "E34")</f>
        <v>0</v>
      </c>
      <c r="BFO24" s="52">
        <f>SUMIFS(Raw!$I:$I, Raw!$A:$A, Dispositions!BFO$14, Raw!$F:$F, Dispositions!$C24, Raw!$H:$H, "E34")</f>
        <v>0</v>
      </c>
      <c r="BFP24" s="53">
        <f>SUMIFS(Raw!$I:$I, Raw!$A:$A, Dispositions!BFP$14, Raw!$F:$F, Dispositions!$C24, Raw!$H:$H, "E34")</f>
        <v>0</v>
      </c>
    </row>
    <row r="25" spans="2:1524" x14ac:dyDescent="0.35">
      <c r="B25" s="43" t="s">
        <v>40</v>
      </c>
      <c r="C25" s="49" t="s">
        <v>49</v>
      </c>
      <c r="D25" s="50" t="s">
        <v>50</v>
      </c>
      <c r="F25" s="51">
        <v>130</v>
      </c>
      <c r="G25" s="52">
        <v>140</v>
      </c>
      <c r="H25" s="52">
        <v>135</v>
      </c>
      <c r="I25" s="52">
        <v>153</v>
      </c>
      <c r="J25" s="52">
        <v>141</v>
      </c>
      <c r="K25" s="52">
        <v>181</v>
      </c>
      <c r="L25" s="53">
        <v>203</v>
      </c>
      <c r="N25" s="51">
        <v>81</v>
      </c>
      <c r="O25" s="52">
        <v>49</v>
      </c>
      <c r="P25" s="52">
        <v>96</v>
      </c>
      <c r="Q25" s="52">
        <v>79</v>
      </c>
      <c r="R25" s="52">
        <v>87</v>
      </c>
      <c r="S25" s="52">
        <v>97</v>
      </c>
      <c r="T25" s="53">
        <v>97</v>
      </c>
      <c r="V25" s="51">
        <v>3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3">
        <v>1</v>
      </c>
      <c r="AD25" s="51">
        <v>50</v>
      </c>
      <c r="AE25" s="52">
        <v>27</v>
      </c>
      <c r="AF25" s="52">
        <v>30</v>
      </c>
      <c r="AG25" s="52">
        <v>47</v>
      </c>
      <c r="AH25" s="52">
        <v>43</v>
      </c>
      <c r="AI25" s="52">
        <v>58</v>
      </c>
      <c r="AJ25" s="53">
        <v>47</v>
      </c>
      <c r="AL25" s="51">
        <v>1</v>
      </c>
      <c r="AM25" s="52">
        <v>2</v>
      </c>
      <c r="AN25" s="52">
        <v>1</v>
      </c>
      <c r="AO25" s="52">
        <v>4</v>
      </c>
      <c r="AP25" s="52">
        <v>7</v>
      </c>
      <c r="AQ25" s="52">
        <v>10</v>
      </c>
      <c r="AR25" s="53">
        <v>3</v>
      </c>
      <c r="AT25" s="51">
        <v>33</v>
      </c>
      <c r="AU25" s="52">
        <v>14</v>
      </c>
      <c r="AV25" s="52">
        <v>25</v>
      </c>
      <c r="AW25" s="52">
        <v>20</v>
      </c>
      <c r="AX25" s="52">
        <v>33</v>
      </c>
      <c r="AY25" s="52">
        <v>90</v>
      </c>
      <c r="AZ25" s="53">
        <v>31</v>
      </c>
      <c r="BB25" s="51">
        <v>1</v>
      </c>
      <c r="BC25" s="52">
        <v>2</v>
      </c>
      <c r="BD25" s="52">
        <v>2</v>
      </c>
      <c r="BE25" s="52">
        <v>1</v>
      </c>
      <c r="BF25" s="52">
        <v>2</v>
      </c>
      <c r="BG25" s="52">
        <v>4</v>
      </c>
      <c r="BH25" s="53">
        <v>2</v>
      </c>
      <c r="BJ25" s="51">
        <v>52</v>
      </c>
      <c r="BK25" s="52">
        <v>44</v>
      </c>
      <c r="BL25" s="52">
        <v>44</v>
      </c>
      <c r="BM25" s="52">
        <v>72</v>
      </c>
      <c r="BN25" s="52">
        <v>59</v>
      </c>
      <c r="BO25" s="52">
        <v>144</v>
      </c>
      <c r="BP25" s="53">
        <v>89</v>
      </c>
      <c r="BR25" s="51">
        <v>182</v>
      </c>
      <c r="BS25" s="52">
        <v>201</v>
      </c>
      <c r="BT25" s="52">
        <v>173</v>
      </c>
      <c r="BU25" s="52">
        <v>198</v>
      </c>
      <c r="BV25" s="52">
        <v>179</v>
      </c>
      <c r="BW25" s="52">
        <v>254</v>
      </c>
      <c r="BX25" s="53">
        <v>314</v>
      </c>
      <c r="BZ25" s="51">
        <v>439</v>
      </c>
      <c r="CA25" s="52">
        <v>353</v>
      </c>
      <c r="CB25" s="52">
        <v>343</v>
      </c>
      <c r="CC25" s="52">
        <v>313</v>
      </c>
      <c r="CD25" s="52">
        <v>358</v>
      </c>
      <c r="CE25" s="52">
        <v>690</v>
      </c>
      <c r="CF25" s="53">
        <v>654</v>
      </c>
      <c r="CH25" s="51">
        <v>156</v>
      </c>
      <c r="CI25" s="52">
        <v>159</v>
      </c>
      <c r="CJ25" s="52">
        <v>161</v>
      </c>
      <c r="CK25" s="52">
        <v>129</v>
      </c>
      <c r="CL25" s="52">
        <v>140</v>
      </c>
      <c r="CM25" s="52">
        <v>210</v>
      </c>
      <c r="CN25" s="53">
        <v>210</v>
      </c>
      <c r="CP25" s="51">
        <v>79</v>
      </c>
      <c r="CQ25" s="52">
        <v>107</v>
      </c>
      <c r="CR25" s="52">
        <v>109</v>
      </c>
      <c r="CS25" s="52">
        <v>104</v>
      </c>
      <c r="CT25" s="52">
        <v>92</v>
      </c>
      <c r="CU25" s="52">
        <v>84</v>
      </c>
      <c r="CV25" s="53">
        <v>65</v>
      </c>
      <c r="CX25" s="51">
        <v>1</v>
      </c>
      <c r="CY25" s="52">
        <v>0</v>
      </c>
      <c r="CZ25" s="52">
        <v>1</v>
      </c>
      <c r="DA25" s="52">
        <v>0</v>
      </c>
      <c r="DB25" s="52">
        <v>0</v>
      </c>
      <c r="DC25" s="52">
        <v>1</v>
      </c>
      <c r="DD25" s="53">
        <v>0</v>
      </c>
      <c r="DF25" s="51">
        <v>38</v>
      </c>
      <c r="DG25" s="52">
        <v>38</v>
      </c>
      <c r="DH25" s="52">
        <v>36</v>
      </c>
      <c r="DI25" s="52">
        <v>31</v>
      </c>
      <c r="DJ25" s="52">
        <v>40</v>
      </c>
      <c r="DK25" s="52">
        <v>70</v>
      </c>
      <c r="DL25" s="53">
        <v>55</v>
      </c>
      <c r="DN25" s="51">
        <v>1</v>
      </c>
      <c r="DO25" s="52">
        <v>2</v>
      </c>
      <c r="DP25" s="52">
        <v>4</v>
      </c>
      <c r="DQ25" s="52">
        <v>4</v>
      </c>
      <c r="DR25" s="52">
        <v>5</v>
      </c>
      <c r="DS25" s="52">
        <v>6</v>
      </c>
      <c r="DT25" s="53">
        <v>1</v>
      </c>
      <c r="DV25" s="51">
        <v>29</v>
      </c>
      <c r="DW25" s="52">
        <v>32</v>
      </c>
      <c r="DX25" s="52">
        <v>15</v>
      </c>
      <c r="DY25" s="52">
        <v>24</v>
      </c>
      <c r="DZ25" s="52">
        <v>33</v>
      </c>
      <c r="EA25" s="52">
        <v>99</v>
      </c>
      <c r="EB25" s="53">
        <v>37</v>
      </c>
      <c r="ED25" s="51">
        <v>2</v>
      </c>
      <c r="EE25" s="52">
        <v>3</v>
      </c>
      <c r="EF25" s="52">
        <v>2</v>
      </c>
      <c r="EG25" s="52">
        <v>0</v>
      </c>
      <c r="EH25" s="52">
        <v>2</v>
      </c>
      <c r="EI25" s="52">
        <v>0</v>
      </c>
      <c r="EJ25" s="53">
        <v>0</v>
      </c>
      <c r="EL25" s="51">
        <v>44</v>
      </c>
      <c r="EM25" s="52">
        <v>84</v>
      </c>
      <c r="EN25" s="52">
        <v>60</v>
      </c>
      <c r="EO25" s="52">
        <v>53</v>
      </c>
      <c r="EP25" s="52">
        <v>57</v>
      </c>
      <c r="EQ25" s="52">
        <v>147</v>
      </c>
      <c r="ER25" s="53">
        <v>99</v>
      </c>
      <c r="ET25" s="51">
        <v>206</v>
      </c>
      <c r="EU25" s="52">
        <v>228</v>
      </c>
      <c r="EV25" s="52">
        <v>165</v>
      </c>
      <c r="EW25" s="52">
        <v>162</v>
      </c>
      <c r="EX25" s="52">
        <v>190</v>
      </c>
      <c r="EY25" s="52">
        <v>294</v>
      </c>
      <c r="EZ25" s="53">
        <v>326</v>
      </c>
      <c r="FB25" s="51">
        <v>460</v>
      </c>
      <c r="FC25" s="52">
        <v>486</v>
      </c>
      <c r="FD25" s="52">
        <v>402</v>
      </c>
      <c r="FE25" s="52">
        <v>363</v>
      </c>
      <c r="FF25" s="52">
        <v>428</v>
      </c>
      <c r="FG25" s="52">
        <v>692</v>
      </c>
      <c r="FH25" s="53">
        <v>703</v>
      </c>
      <c r="FJ25" s="51">
        <v>148</v>
      </c>
      <c r="FK25" s="52">
        <v>174</v>
      </c>
      <c r="FL25" s="52">
        <v>124</v>
      </c>
      <c r="FM25" s="52">
        <v>161</v>
      </c>
      <c r="FN25" s="52">
        <v>130</v>
      </c>
      <c r="FO25" s="52">
        <v>185</v>
      </c>
      <c r="FP25" s="53">
        <v>228</v>
      </c>
      <c r="FR25" s="51">
        <v>105</v>
      </c>
      <c r="FS25" s="52">
        <v>110</v>
      </c>
      <c r="FT25" s="52">
        <v>97</v>
      </c>
      <c r="FU25" s="52">
        <v>71</v>
      </c>
      <c r="FV25" s="52">
        <v>100</v>
      </c>
      <c r="FW25" s="52">
        <v>93</v>
      </c>
      <c r="FX25" s="53">
        <v>94</v>
      </c>
      <c r="FZ25" s="51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3">
        <v>0</v>
      </c>
      <c r="GH25" s="51">
        <v>48</v>
      </c>
      <c r="GI25" s="52">
        <v>48</v>
      </c>
      <c r="GJ25" s="52">
        <v>41</v>
      </c>
      <c r="GK25" s="52">
        <v>33</v>
      </c>
      <c r="GL25" s="52">
        <v>55</v>
      </c>
      <c r="GM25" s="52">
        <v>50</v>
      </c>
      <c r="GN25" s="53">
        <v>45</v>
      </c>
      <c r="GP25" s="51">
        <v>5</v>
      </c>
      <c r="GQ25" s="52">
        <v>2</v>
      </c>
      <c r="GR25" s="52">
        <v>1</v>
      </c>
      <c r="GS25" s="52">
        <v>4</v>
      </c>
      <c r="GT25" s="52">
        <v>4</v>
      </c>
      <c r="GU25" s="52">
        <v>5</v>
      </c>
      <c r="GV25" s="53">
        <v>2</v>
      </c>
      <c r="GX25" s="51">
        <v>28</v>
      </c>
      <c r="GY25" s="52">
        <v>29</v>
      </c>
      <c r="GZ25" s="52">
        <v>22</v>
      </c>
      <c r="HA25" s="52">
        <v>29</v>
      </c>
      <c r="HB25" s="52">
        <v>29</v>
      </c>
      <c r="HC25" s="52">
        <v>91</v>
      </c>
      <c r="HD25" s="53">
        <v>45</v>
      </c>
      <c r="HF25" s="51">
        <v>2</v>
      </c>
      <c r="HG25" s="52">
        <v>0</v>
      </c>
      <c r="HH25" s="52">
        <v>3</v>
      </c>
      <c r="HI25" s="52">
        <v>0</v>
      </c>
      <c r="HJ25" s="52">
        <v>0</v>
      </c>
      <c r="HK25" s="52">
        <v>3</v>
      </c>
      <c r="HL25" s="53">
        <v>1</v>
      </c>
      <c r="HN25" s="51">
        <v>50</v>
      </c>
      <c r="HO25" s="52">
        <v>70</v>
      </c>
      <c r="HP25" s="52">
        <v>43</v>
      </c>
      <c r="HQ25" s="52">
        <v>82</v>
      </c>
      <c r="HR25" s="52">
        <v>70</v>
      </c>
      <c r="HS25" s="52">
        <v>152</v>
      </c>
      <c r="HT25" s="53">
        <v>97</v>
      </c>
      <c r="HV25" s="51">
        <v>178</v>
      </c>
      <c r="HW25" s="52">
        <v>174</v>
      </c>
      <c r="HX25" s="52">
        <v>215</v>
      </c>
      <c r="HY25" s="52">
        <v>235</v>
      </c>
      <c r="HZ25" s="52">
        <v>175</v>
      </c>
      <c r="IA25" s="52">
        <v>319</v>
      </c>
      <c r="IB25" s="53">
        <v>341</v>
      </c>
      <c r="ID25" s="51">
        <v>480</v>
      </c>
      <c r="IE25" s="52">
        <v>470</v>
      </c>
      <c r="IF25" s="52">
        <v>406</v>
      </c>
      <c r="IG25" s="52">
        <v>413</v>
      </c>
      <c r="IH25" s="52">
        <v>402</v>
      </c>
      <c r="II25" s="52">
        <v>749</v>
      </c>
      <c r="IJ25" s="53">
        <v>680</v>
      </c>
      <c r="IL25" s="51">
        <v>166</v>
      </c>
      <c r="IM25" s="52">
        <v>156</v>
      </c>
      <c r="IN25" s="52">
        <v>129</v>
      </c>
      <c r="IO25" s="52">
        <v>143</v>
      </c>
      <c r="IP25" s="52">
        <v>127</v>
      </c>
      <c r="IQ25" s="52">
        <v>180</v>
      </c>
      <c r="IR25" s="53">
        <v>198</v>
      </c>
      <c r="IT25" s="51">
        <v>93</v>
      </c>
      <c r="IU25" s="52">
        <v>117</v>
      </c>
      <c r="IV25" s="52">
        <v>100</v>
      </c>
      <c r="IW25" s="52">
        <v>111</v>
      </c>
      <c r="IX25" s="52">
        <v>89</v>
      </c>
      <c r="IY25" s="52">
        <v>93</v>
      </c>
      <c r="IZ25" s="53">
        <v>60</v>
      </c>
      <c r="JB25" s="51">
        <v>0</v>
      </c>
      <c r="JC25" s="52">
        <v>1</v>
      </c>
      <c r="JD25" s="52">
        <v>0</v>
      </c>
      <c r="JE25" s="52">
        <v>0</v>
      </c>
      <c r="JF25" s="52">
        <v>1</v>
      </c>
      <c r="JG25" s="52">
        <v>0</v>
      </c>
      <c r="JH25" s="53">
        <v>0</v>
      </c>
      <c r="JJ25" s="51">
        <v>45</v>
      </c>
      <c r="JK25" s="52">
        <v>37</v>
      </c>
      <c r="JL25" s="52">
        <v>46</v>
      </c>
      <c r="JM25" s="52">
        <v>42</v>
      </c>
      <c r="JN25" s="52">
        <v>57</v>
      </c>
      <c r="JO25" s="52">
        <v>71</v>
      </c>
      <c r="JP25" s="53">
        <v>58</v>
      </c>
      <c r="JR25" s="51">
        <v>2</v>
      </c>
      <c r="JS25" s="52">
        <v>1</v>
      </c>
      <c r="JT25" s="52">
        <v>6</v>
      </c>
      <c r="JU25" s="52">
        <v>1</v>
      </c>
      <c r="JV25" s="52">
        <v>6</v>
      </c>
      <c r="JW25" s="52">
        <v>7</v>
      </c>
      <c r="JX25" s="53">
        <v>7</v>
      </c>
      <c r="JZ25" s="51">
        <v>27</v>
      </c>
      <c r="KA25" s="52">
        <v>22</v>
      </c>
      <c r="KB25" s="52">
        <v>18</v>
      </c>
      <c r="KC25" s="52">
        <v>19</v>
      </c>
      <c r="KD25" s="52">
        <v>28</v>
      </c>
      <c r="KE25" s="52">
        <v>110</v>
      </c>
      <c r="KF25" s="53">
        <v>44</v>
      </c>
      <c r="KH25" s="51">
        <v>2</v>
      </c>
      <c r="KI25" s="52">
        <v>3</v>
      </c>
      <c r="KJ25" s="52">
        <v>0</v>
      </c>
      <c r="KK25" s="52">
        <v>2</v>
      </c>
      <c r="KL25" s="52">
        <v>1</v>
      </c>
      <c r="KM25" s="52">
        <v>5</v>
      </c>
      <c r="KN25" s="53">
        <v>3</v>
      </c>
      <c r="KP25" s="51">
        <v>63</v>
      </c>
      <c r="KQ25" s="52">
        <v>66</v>
      </c>
      <c r="KR25" s="52">
        <v>63</v>
      </c>
      <c r="KS25" s="52">
        <v>52</v>
      </c>
      <c r="KT25" s="52">
        <v>82</v>
      </c>
      <c r="KU25" s="52">
        <v>158</v>
      </c>
      <c r="KV25" s="53">
        <v>117</v>
      </c>
      <c r="KX25" s="51">
        <v>213</v>
      </c>
      <c r="KY25" s="52">
        <v>134</v>
      </c>
      <c r="KZ25" s="52">
        <v>131</v>
      </c>
      <c r="LA25" s="52">
        <v>169</v>
      </c>
      <c r="LB25" s="52">
        <v>163</v>
      </c>
      <c r="LC25" s="52">
        <v>294</v>
      </c>
      <c r="LD25" s="53">
        <v>335</v>
      </c>
      <c r="LF25" s="51">
        <v>477</v>
      </c>
      <c r="LG25" s="52">
        <v>371</v>
      </c>
      <c r="LH25" s="52">
        <v>386</v>
      </c>
      <c r="LI25" s="52">
        <v>360</v>
      </c>
      <c r="LJ25" s="52">
        <v>374</v>
      </c>
      <c r="LK25" s="52">
        <v>858</v>
      </c>
      <c r="LL25" s="53">
        <v>704</v>
      </c>
      <c r="LN25" s="51">
        <v>136</v>
      </c>
      <c r="LO25" s="52">
        <v>118</v>
      </c>
      <c r="LP25" s="52">
        <v>99</v>
      </c>
      <c r="LQ25" s="52">
        <v>124</v>
      </c>
      <c r="LR25" s="52">
        <v>157</v>
      </c>
      <c r="LS25" s="52">
        <v>201</v>
      </c>
      <c r="LT25" s="53">
        <v>231</v>
      </c>
      <c r="LV25" s="51">
        <v>99</v>
      </c>
      <c r="LW25" s="52">
        <v>77</v>
      </c>
      <c r="LX25" s="52">
        <v>75</v>
      </c>
      <c r="LY25" s="52">
        <v>59</v>
      </c>
      <c r="LZ25" s="52">
        <v>96</v>
      </c>
      <c r="MA25" s="52">
        <v>98</v>
      </c>
      <c r="MB25" s="53">
        <v>98</v>
      </c>
      <c r="MD25" s="51">
        <v>0</v>
      </c>
      <c r="ME25" s="52">
        <v>0</v>
      </c>
      <c r="MF25" s="52">
        <v>0</v>
      </c>
      <c r="MG25" s="52">
        <v>0</v>
      </c>
      <c r="MH25" s="52">
        <v>0</v>
      </c>
      <c r="MI25" s="52">
        <v>0</v>
      </c>
      <c r="MJ25" s="53">
        <v>0</v>
      </c>
      <c r="ML25" s="51">
        <v>73</v>
      </c>
      <c r="MM25" s="52">
        <v>53</v>
      </c>
      <c r="MN25" s="52">
        <v>41</v>
      </c>
      <c r="MO25" s="52">
        <v>30</v>
      </c>
      <c r="MP25" s="52">
        <v>66</v>
      </c>
      <c r="MQ25" s="52">
        <v>84</v>
      </c>
      <c r="MR25" s="53">
        <v>55</v>
      </c>
      <c r="MT25" s="51">
        <v>5</v>
      </c>
      <c r="MU25" s="52">
        <v>4</v>
      </c>
      <c r="MV25" s="52">
        <v>5</v>
      </c>
      <c r="MW25" s="52">
        <v>3</v>
      </c>
      <c r="MX25" s="52">
        <v>6</v>
      </c>
      <c r="MY25" s="52">
        <v>11</v>
      </c>
      <c r="MZ25" s="53">
        <v>11</v>
      </c>
      <c r="NB25" s="51">
        <v>42</v>
      </c>
      <c r="NC25" s="52">
        <v>42</v>
      </c>
      <c r="ND25" s="52">
        <v>44</v>
      </c>
      <c r="NE25" s="52">
        <v>41</v>
      </c>
      <c r="NF25" s="52">
        <v>64</v>
      </c>
      <c r="NG25" s="52">
        <v>118</v>
      </c>
      <c r="NH25" s="53">
        <v>41</v>
      </c>
      <c r="NJ25" s="51">
        <v>0</v>
      </c>
      <c r="NK25" s="52">
        <v>0</v>
      </c>
      <c r="NL25" s="52">
        <v>1</v>
      </c>
      <c r="NM25" s="52">
        <v>3</v>
      </c>
      <c r="NN25" s="52">
        <v>3</v>
      </c>
      <c r="NO25" s="52">
        <v>3</v>
      </c>
      <c r="NP25" s="53">
        <v>0</v>
      </c>
      <c r="NR25" s="51">
        <v>61</v>
      </c>
      <c r="NS25" s="52">
        <v>69</v>
      </c>
      <c r="NT25" s="52">
        <v>75</v>
      </c>
      <c r="NU25" s="52">
        <v>65</v>
      </c>
      <c r="NV25" s="52">
        <v>98</v>
      </c>
      <c r="NW25" s="52">
        <v>164</v>
      </c>
      <c r="NX25" s="53">
        <v>107</v>
      </c>
      <c r="NZ25" s="51">
        <v>166</v>
      </c>
      <c r="OA25" s="52">
        <v>148</v>
      </c>
      <c r="OB25" s="52">
        <v>149</v>
      </c>
      <c r="OC25" s="52">
        <v>180</v>
      </c>
      <c r="OD25" s="52">
        <v>197</v>
      </c>
      <c r="OE25" s="52">
        <v>300</v>
      </c>
      <c r="OF25" s="53">
        <v>279</v>
      </c>
      <c r="OH25" s="51">
        <v>515</v>
      </c>
      <c r="OI25" s="52">
        <v>396</v>
      </c>
      <c r="OJ25" s="52">
        <v>366</v>
      </c>
      <c r="OK25" s="52">
        <v>373</v>
      </c>
      <c r="OL25" s="52">
        <v>648</v>
      </c>
      <c r="OM25" s="52">
        <v>759</v>
      </c>
      <c r="ON25" s="53">
        <v>709</v>
      </c>
      <c r="OP25" s="51">
        <v>157</v>
      </c>
      <c r="OQ25" s="52">
        <v>154</v>
      </c>
      <c r="OR25" s="52">
        <v>112</v>
      </c>
      <c r="OS25" s="52">
        <v>166</v>
      </c>
      <c r="OT25" s="52">
        <v>158</v>
      </c>
      <c r="OU25" s="52">
        <v>187</v>
      </c>
      <c r="OV25" s="53">
        <v>181</v>
      </c>
      <c r="OX25" s="51">
        <v>73</v>
      </c>
      <c r="OY25" s="52">
        <v>108</v>
      </c>
      <c r="OZ25" s="52">
        <v>68</v>
      </c>
      <c r="PA25" s="52">
        <v>124</v>
      </c>
      <c r="PB25" s="52">
        <v>105</v>
      </c>
      <c r="PC25" s="52">
        <v>114</v>
      </c>
      <c r="PD25" s="53">
        <v>104</v>
      </c>
      <c r="PF25" s="51">
        <v>0</v>
      </c>
      <c r="PG25" s="52">
        <v>1</v>
      </c>
      <c r="PH25" s="52">
        <v>0</v>
      </c>
      <c r="PI25" s="52">
        <v>0</v>
      </c>
      <c r="PJ25" s="52">
        <v>0</v>
      </c>
      <c r="PK25" s="52">
        <v>1</v>
      </c>
      <c r="PL25" s="53">
        <v>0</v>
      </c>
      <c r="PN25" s="51">
        <v>86</v>
      </c>
      <c r="PO25" s="52">
        <v>63</v>
      </c>
      <c r="PP25" s="52">
        <v>40</v>
      </c>
      <c r="PQ25" s="52">
        <v>53</v>
      </c>
      <c r="PR25" s="52">
        <v>61</v>
      </c>
      <c r="PS25" s="52">
        <v>59</v>
      </c>
      <c r="PT25" s="53">
        <v>38</v>
      </c>
      <c r="PV25" s="51">
        <v>8</v>
      </c>
      <c r="PW25" s="52">
        <v>2</v>
      </c>
      <c r="PX25" s="52">
        <v>2</v>
      </c>
      <c r="PY25" s="52">
        <v>6</v>
      </c>
      <c r="PZ25" s="52">
        <v>7</v>
      </c>
      <c r="QA25" s="52">
        <v>6</v>
      </c>
      <c r="QB25" s="53">
        <v>3</v>
      </c>
      <c r="QD25" s="51">
        <v>38</v>
      </c>
      <c r="QE25" s="52">
        <v>31</v>
      </c>
      <c r="QF25" s="52">
        <v>34</v>
      </c>
      <c r="QG25" s="52">
        <v>40</v>
      </c>
      <c r="QH25" s="52">
        <v>40</v>
      </c>
      <c r="QI25" s="52">
        <v>95</v>
      </c>
      <c r="QJ25" s="53">
        <v>38</v>
      </c>
      <c r="QL25" s="51">
        <v>1</v>
      </c>
      <c r="QM25" s="52">
        <v>1</v>
      </c>
      <c r="QN25" s="52">
        <v>1</v>
      </c>
      <c r="QO25" s="52">
        <v>2</v>
      </c>
      <c r="QP25" s="52">
        <v>2</v>
      </c>
      <c r="QQ25" s="52">
        <v>2</v>
      </c>
      <c r="QR25" s="53">
        <v>2</v>
      </c>
      <c r="QT25" s="51">
        <v>48</v>
      </c>
      <c r="QU25" s="52">
        <v>51</v>
      </c>
      <c r="QV25" s="52">
        <v>64</v>
      </c>
      <c r="QW25" s="52">
        <v>71</v>
      </c>
      <c r="QX25" s="52">
        <v>80</v>
      </c>
      <c r="QY25" s="52">
        <v>148</v>
      </c>
      <c r="QZ25" s="53">
        <v>92</v>
      </c>
      <c r="RB25" s="51">
        <v>192</v>
      </c>
      <c r="RC25" s="52">
        <v>143</v>
      </c>
      <c r="RD25" s="52">
        <v>148</v>
      </c>
      <c r="RE25" s="52">
        <v>162</v>
      </c>
      <c r="RF25" s="52">
        <v>163</v>
      </c>
      <c r="RG25" s="52">
        <v>313</v>
      </c>
      <c r="RH25" s="53">
        <v>304</v>
      </c>
      <c r="RJ25" s="51">
        <v>381</v>
      </c>
      <c r="RK25" s="52">
        <v>354</v>
      </c>
      <c r="RL25" s="52">
        <v>306</v>
      </c>
      <c r="RM25" s="52">
        <v>497</v>
      </c>
      <c r="RN25" s="52">
        <v>435</v>
      </c>
      <c r="RO25" s="52">
        <v>656</v>
      </c>
      <c r="RP25" s="53">
        <v>630</v>
      </c>
      <c r="RR25" s="51">
        <v>151</v>
      </c>
      <c r="RS25" s="52">
        <v>117</v>
      </c>
      <c r="RT25" s="52">
        <v>128</v>
      </c>
      <c r="RU25" s="52">
        <v>134</v>
      </c>
      <c r="RV25" s="52">
        <v>132</v>
      </c>
      <c r="RW25" s="52">
        <v>182</v>
      </c>
      <c r="RX25" s="53">
        <v>157</v>
      </c>
      <c r="RZ25" s="51">
        <v>81</v>
      </c>
      <c r="SA25" s="52">
        <v>81</v>
      </c>
      <c r="SB25" s="52">
        <v>103</v>
      </c>
      <c r="SC25" s="52">
        <v>118</v>
      </c>
      <c r="SD25" s="52">
        <v>102</v>
      </c>
      <c r="SE25" s="52">
        <v>93</v>
      </c>
      <c r="SF25" s="53">
        <v>80</v>
      </c>
      <c r="SH25" s="51">
        <v>1</v>
      </c>
      <c r="SI25" s="52">
        <v>0</v>
      </c>
      <c r="SJ25" s="52">
        <v>1</v>
      </c>
      <c r="SK25" s="52">
        <v>1</v>
      </c>
      <c r="SL25" s="52">
        <v>0</v>
      </c>
      <c r="SM25" s="52">
        <v>1</v>
      </c>
      <c r="SN25" s="53">
        <v>0</v>
      </c>
      <c r="SP25" s="51">
        <v>45</v>
      </c>
      <c r="SQ25" s="52">
        <v>40</v>
      </c>
      <c r="SR25" s="52">
        <v>40</v>
      </c>
      <c r="SS25" s="52">
        <v>46</v>
      </c>
      <c r="ST25" s="52">
        <v>49</v>
      </c>
      <c r="SU25" s="52">
        <v>59</v>
      </c>
      <c r="SV25" s="53">
        <v>57</v>
      </c>
      <c r="SX25" s="51">
        <v>7</v>
      </c>
      <c r="SY25" s="52">
        <v>4</v>
      </c>
      <c r="SZ25" s="52">
        <v>3</v>
      </c>
      <c r="TA25" s="52">
        <v>1</v>
      </c>
      <c r="TB25" s="52">
        <v>4</v>
      </c>
      <c r="TC25" s="52">
        <v>6</v>
      </c>
      <c r="TD25" s="53">
        <v>7</v>
      </c>
      <c r="TF25" s="51">
        <v>30</v>
      </c>
      <c r="TG25" s="52">
        <v>41</v>
      </c>
      <c r="TH25" s="52">
        <v>20</v>
      </c>
      <c r="TI25" s="52">
        <v>19</v>
      </c>
      <c r="TJ25" s="52">
        <v>27</v>
      </c>
      <c r="TK25" s="52">
        <v>90</v>
      </c>
      <c r="TL25" s="53">
        <v>30</v>
      </c>
      <c r="TN25" s="51">
        <v>3</v>
      </c>
      <c r="TO25" s="52">
        <v>3</v>
      </c>
      <c r="TP25" s="52">
        <v>1</v>
      </c>
      <c r="TQ25" s="52">
        <v>0</v>
      </c>
      <c r="TR25" s="52">
        <v>2</v>
      </c>
      <c r="TS25" s="52">
        <v>1</v>
      </c>
      <c r="TT25" s="53">
        <v>1</v>
      </c>
      <c r="TV25" s="51">
        <v>77</v>
      </c>
      <c r="TW25" s="52">
        <v>59</v>
      </c>
      <c r="TX25" s="52">
        <v>67</v>
      </c>
      <c r="TY25" s="52">
        <v>57</v>
      </c>
      <c r="TZ25" s="52">
        <v>66</v>
      </c>
      <c r="UA25" s="52">
        <v>170</v>
      </c>
      <c r="UB25" s="53">
        <v>110</v>
      </c>
      <c r="UD25" s="51">
        <v>186</v>
      </c>
      <c r="UE25" s="52">
        <v>173</v>
      </c>
      <c r="UF25" s="52">
        <v>181</v>
      </c>
      <c r="UG25" s="52">
        <v>135</v>
      </c>
      <c r="UH25" s="52">
        <v>203</v>
      </c>
      <c r="UI25" s="52">
        <v>281</v>
      </c>
      <c r="UJ25" s="53">
        <v>291</v>
      </c>
      <c r="UL25" s="51">
        <v>441</v>
      </c>
      <c r="UM25" s="52">
        <v>368</v>
      </c>
      <c r="UN25" s="52">
        <v>348</v>
      </c>
      <c r="UO25" s="52">
        <v>321</v>
      </c>
      <c r="UP25" s="52">
        <v>360</v>
      </c>
      <c r="UQ25" s="52">
        <v>730</v>
      </c>
      <c r="UR25" s="53">
        <v>617</v>
      </c>
      <c r="UT25" s="51">
        <v>143</v>
      </c>
      <c r="UU25" s="52">
        <v>157</v>
      </c>
      <c r="UV25" s="52">
        <v>154</v>
      </c>
      <c r="UW25" s="52">
        <v>140</v>
      </c>
      <c r="UX25" s="52">
        <v>127</v>
      </c>
      <c r="UY25" s="52">
        <v>185</v>
      </c>
      <c r="UZ25" s="53">
        <v>185</v>
      </c>
      <c r="VB25" s="51">
        <v>111</v>
      </c>
      <c r="VC25" s="52">
        <v>86</v>
      </c>
      <c r="VD25" s="52">
        <v>106</v>
      </c>
      <c r="VE25" s="52">
        <v>79</v>
      </c>
      <c r="VF25" s="52">
        <v>71</v>
      </c>
      <c r="VG25" s="52">
        <v>104</v>
      </c>
      <c r="VH25" s="53">
        <v>102</v>
      </c>
      <c r="VJ25" s="51">
        <v>0</v>
      </c>
      <c r="VK25" s="52">
        <v>1</v>
      </c>
      <c r="VL25" s="52">
        <v>1</v>
      </c>
      <c r="VM25" s="52">
        <v>0</v>
      </c>
      <c r="VN25" s="52">
        <v>1</v>
      </c>
      <c r="VO25" s="52">
        <v>0</v>
      </c>
      <c r="VP25" s="53">
        <v>1</v>
      </c>
      <c r="VR25" s="51">
        <v>52</v>
      </c>
      <c r="VS25" s="52">
        <v>38</v>
      </c>
      <c r="VT25" s="52">
        <v>32</v>
      </c>
      <c r="VU25" s="52">
        <v>38</v>
      </c>
      <c r="VV25" s="52">
        <v>49</v>
      </c>
      <c r="VW25" s="52">
        <v>57</v>
      </c>
      <c r="VX25" s="53">
        <v>45</v>
      </c>
      <c r="VZ25" s="51">
        <v>3</v>
      </c>
      <c r="WA25" s="52">
        <v>3</v>
      </c>
      <c r="WB25" s="52">
        <v>2</v>
      </c>
      <c r="WC25" s="52">
        <v>3</v>
      </c>
      <c r="WD25" s="52">
        <v>3</v>
      </c>
      <c r="WE25" s="52">
        <v>3</v>
      </c>
      <c r="WF25" s="53">
        <v>7</v>
      </c>
      <c r="WH25" s="51">
        <v>27</v>
      </c>
      <c r="WI25" s="52">
        <v>29</v>
      </c>
      <c r="WJ25" s="52">
        <v>14</v>
      </c>
      <c r="WK25" s="52">
        <v>11</v>
      </c>
      <c r="WL25" s="52">
        <v>35</v>
      </c>
      <c r="WM25" s="52">
        <v>84</v>
      </c>
      <c r="WN25" s="53">
        <v>38</v>
      </c>
      <c r="WP25" s="51">
        <v>1</v>
      </c>
      <c r="WQ25" s="52">
        <v>6</v>
      </c>
      <c r="WR25" s="52">
        <v>1</v>
      </c>
      <c r="WS25" s="52">
        <v>1</v>
      </c>
      <c r="WT25" s="52">
        <v>2</v>
      </c>
      <c r="WU25" s="52">
        <v>0</v>
      </c>
      <c r="WV25" s="53">
        <v>1</v>
      </c>
      <c r="WX25" s="51">
        <v>54</v>
      </c>
      <c r="WY25" s="52">
        <v>46</v>
      </c>
      <c r="WZ25" s="52">
        <v>50</v>
      </c>
      <c r="XA25" s="52">
        <v>53</v>
      </c>
      <c r="XB25" s="52">
        <v>66</v>
      </c>
      <c r="XC25" s="52">
        <v>129</v>
      </c>
      <c r="XD25" s="53">
        <v>113</v>
      </c>
      <c r="XF25" s="51">
        <v>207</v>
      </c>
      <c r="XG25" s="52">
        <v>162</v>
      </c>
      <c r="XH25" s="52">
        <v>155</v>
      </c>
      <c r="XI25" s="52">
        <v>193</v>
      </c>
      <c r="XJ25" s="52">
        <v>212</v>
      </c>
      <c r="XK25" s="52">
        <v>283</v>
      </c>
      <c r="XL25" s="53">
        <v>289</v>
      </c>
      <c r="XN25" s="51">
        <v>389</v>
      </c>
      <c r="XO25" s="52">
        <v>365</v>
      </c>
      <c r="XP25" s="52">
        <v>355</v>
      </c>
      <c r="XQ25" s="52">
        <v>360</v>
      </c>
      <c r="XR25" s="52">
        <v>384</v>
      </c>
      <c r="XS25" s="52">
        <v>669</v>
      </c>
      <c r="XT25" s="53">
        <v>586</v>
      </c>
      <c r="XV25" s="51">
        <f>SUMIFS(Raw!$I:$I, Raw!$A:$A, Dispositions!XV$14, Raw!$F:$F, Dispositions!$C25, Raw!$H:$H, "E02")</f>
        <v>141</v>
      </c>
      <c r="XW25" s="52">
        <f>SUMIFS(Raw!$I:$I, Raw!$A:$A, Dispositions!XW$14, Raw!$F:$F, Dispositions!$C25, Raw!$H:$H, "E02")</f>
        <v>137</v>
      </c>
      <c r="XX25" s="52">
        <f>SUMIFS(Raw!$I:$I, Raw!$A:$A, Dispositions!XX$14, Raw!$F:$F, Dispositions!$C25, Raw!$H:$H, "E02")</f>
        <v>114</v>
      </c>
      <c r="XY25" s="52">
        <f>SUMIFS(Raw!$I:$I, Raw!$A:$A, Dispositions!XY$14, Raw!$F:$F, Dispositions!$C25, Raw!$H:$H, "E02")</f>
        <v>115</v>
      </c>
      <c r="XZ25" s="52">
        <f>SUMIFS(Raw!$I:$I, Raw!$A:$A, Dispositions!XZ$14, Raw!$F:$F, Dispositions!$C25, Raw!$H:$H, "E02")</f>
        <v>144</v>
      </c>
      <c r="YA25" s="52">
        <f>SUMIFS(Raw!$I:$I, Raw!$A:$A, Dispositions!YA$14, Raw!$F:$F, Dispositions!$C25, Raw!$H:$H, "E02")</f>
        <v>171</v>
      </c>
      <c r="YB25" s="53">
        <f>SUMIFS(Raw!$I:$I, Raw!$A:$A, Dispositions!YB$14, Raw!$F:$F, Dispositions!$C25, Raw!$H:$H, "E02")</f>
        <v>150</v>
      </c>
      <c r="YD25" s="51">
        <f>SUMIFS(Raw!$I:$I, Raw!$A:$A, Dispositions!YD$14, Raw!$F:$F, Dispositions!$C25, Raw!$H:$H, "E03")</f>
        <v>111</v>
      </c>
      <c r="YE25" s="52">
        <f>SUMIFS(Raw!$I:$I, Raw!$A:$A, Dispositions!YE$14, Raw!$F:$F, Dispositions!$C25, Raw!$H:$H, "E03")</f>
        <v>91</v>
      </c>
      <c r="YF25" s="52">
        <f>SUMIFS(Raw!$I:$I, Raw!$A:$A, Dispositions!YF$14, Raw!$F:$F, Dispositions!$C25, Raw!$H:$H, "E03")</f>
        <v>98</v>
      </c>
      <c r="YG25" s="52">
        <f>SUMIFS(Raw!$I:$I, Raw!$A:$A, Dispositions!YG$14, Raw!$F:$F, Dispositions!$C25, Raw!$H:$H, "E03")</f>
        <v>87</v>
      </c>
      <c r="YH25" s="52">
        <f>SUMIFS(Raw!$I:$I, Raw!$A:$A, Dispositions!YH$14, Raw!$F:$F, Dispositions!$C25, Raw!$H:$H, "E03")</f>
        <v>82</v>
      </c>
      <c r="YI25" s="52">
        <f>SUMIFS(Raw!$I:$I, Raw!$A:$A, Dispositions!YI$14, Raw!$F:$F, Dispositions!$C25, Raw!$H:$H, "E03")</f>
        <v>95</v>
      </c>
      <c r="YJ25" s="53">
        <f>SUMIFS(Raw!$I:$I, Raw!$A:$A, Dispositions!YJ$14, Raw!$F:$F, Dispositions!$C25, Raw!$H:$H, "E03")</f>
        <v>100</v>
      </c>
      <c r="YL25" s="51">
        <f>SUMIFS(Raw!$I:$I, Raw!$A:$A, Dispositions!YL$14, Raw!$F:$F, Dispositions!$C25, Raw!$H:$H, "E05")</f>
        <v>0</v>
      </c>
      <c r="YM25" s="52">
        <f>SUMIFS(Raw!$I:$I, Raw!$A:$A, Dispositions!YM$14, Raw!$F:$F, Dispositions!$C25, Raw!$H:$H, "E05")</f>
        <v>0</v>
      </c>
      <c r="YN25" s="52">
        <f>SUMIFS(Raw!$I:$I, Raw!$A:$A, Dispositions!YN$14, Raw!$F:$F, Dispositions!$C25, Raw!$H:$H, "E05")</f>
        <v>0</v>
      </c>
      <c r="YO25" s="52">
        <f>SUMIFS(Raw!$I:$I, Raw!$A:$A, Dispositions!YO$14, Raw!$F:$F, Dispositions!$C25, Raw!$H:$H, "E05")</f>
        <v>0</v>
      </c>
      <c r="YP25" s="52">
        <f>SUMIFS(Raw!$I:$I, Raw!$A:$A, Dispositions!YP$14, Raw!$F:$F, Dispositions!$C25, Raw!$H:$H, "E05")</f>
        <v>0</v>
      </c>
      <c r="YQ25" s="52">
        <f>SUMIFS(Raw!$I:$I, Raw!$A:$A, Dispositions!YQ$14, Raw!$F:$F, Dispositions!$C25, Raw!$H:$H, "E05")</f>
        <v>0</v>
      </c>
      <c r="YR25" s="53">
        <f>SUMIFS(Raw!$I:$I, Raw!$A:$A, Dispositions!YR$14, Raw!$F:$F, Dispositions!$C25, Raw!$H:$H, "E05")</f>
        <v>2</v>
      </c>
      <c r="YT25" s="51">
        <f>SUMIFS(Raw!$I:$I, Raw!$A:$A, Dispositions!YT$14, Raw!$F:$F, Dispositions!$C25, Raw!$H:$H, "E12")</f>
        <v>46</v>
      </c>
      <c r="YU25" s="52">
        <f>SUMIFS(Raw!$I:$I, Raw!$A:$A, Dispositions!YU$14, Raw!$F:$F, Dispositions!$C25, Raw!$H:$H, "E12")</f>
        <v>37</v>
      </c>
      <c r="YV25" s="52">
        <f>SUMIFS(Raw!$I:$I, Raw!$A:$A, Dispositions!YV$14, Raw!$F:$F, Dispositions!$C25, Raw!$H:$H, "E12")</f>
        <v>35</v>
      </c>
      <c r="YW25" s="52">
        <f>SUMIFS(Raw!$I:$I, Raw!$A:$A, Dispositions!YW$14, Raw!$F:$F, Dispositions!$C25, Raw!$H:$H, "E12")</f>
        <v>53</v>
      </c>
      <c r="YX25" s="52">
        <f>SUMIFS(Raw!$I:$I, Raw!$A:$A, Dispositions!YX$14, Raw!$F:$F, Dispositions!$C25, Raw!$H:$H, "E12")</f>
        <v>54</v>
      </c>
      <c r="YY25" s="52">
        <f>SUMIFS(Raw!$I:$I, Raw!$A:$A, Dispositions!YY$14, Raw!$F:$F, Dispositions!$C25, Raw!$H:$H, "E12")</f>
        <v>51</v>
      </c>
      <c r="YZ25" s="53">
        <f>SUMIFS(Raw!$I:$I, Raw!$A:$A, Dispositions!YZ$14, Raw!$F:$F, Dispositions!$C25, Raw!$H:$H, "E12")</f>
        <v>43</v>
      </c>
      <c r="ZB25" s="51">
        <f>SUMIFS(Raw!$I:$I, Raw!$A:$A, Dispositions!ZB$14, Raw!$F:$F, Dispositions!$C25, Raw!$H:$H, "E13")</f>
        <v>2</v>
      </c>
      <c r="ZC25" s="52">
        <f>SUMIFS(Raw!$I:$I, Raw!$A:$A, Dispositions!ZC$14, Raw!$F:$F, Dispositions!$C25, Raw!$H:$H, "E13")</f>
        <v>1</v>
      </c>
      <c r="ZD25" s="52">
        <f>SUMIFS(Raw!$I:$I, Raw!$A:$A, Dispositions!ZD$14, Raw!$F:$F, Dispositions!$C25, Raw!$H:$H, "E13")</f>
        <v>2</v>
      </c>
      <c r="ZE25" s="52">
        <f>SUMIFS(Raw!$I:$I, Raw!$A:$A, Dispositions!ZE$14, Raw!$F:$F, Dispositions!$C25, Raw!$H:$H, "E13")</f>
        <v>6</v>
      </c>
      <c r="ZF25" s="52">
        <f>SUMIFS(Raw!$I:$I, Raw!$A:$A, Dispositions!ZF$14, Raw!$F:$F, Dispositions!$C25, Raw!$H:$H, "E13")</f>
        <v>7</v>
      </c>
      <c r="ZG25" s="52">
        <f>SUMIFS(Raw!$I:$I, Raw!$A:$A, Dispositions!ZG$14, Raw!$F:$F, Dispositions!$C25, Raw!$H:$H, "E13")</f>
        <v>6</v>
      </c>
      <c r="ZH25" s="53">
        <f>SUMIFS(Raw!$I:$I, Raw!$A:$A, Dispositions!ZH$14, Raw!$F:$F, Dispositions!$C25, Raw!$H:$H, "E13")</f>
        <v>7</v>
      </c>
      <c r="ZJ25" s="51">
        <f>SUMIFS(Raw!$I:$I, Raw!$A:$A, Dispositions!ZJ$14, Raw!$F:$F, Dispositions!$C25, Raw!$H:$H, "E14")</f>
        <v>31</v>
      </c>
      <c r="ZK25" s="52">
        <f>SUMIFS(Raw!$I:$I, Raw!$A:$A, Dispositions!ZK$14, Raw!$F:$F, Dispositions!$C25, Raw!$H:$H, "E14")</f>
        <v>13</v>
      </c>
      <c r="ZL25" s="52">
        <f>SUMIFS(Raw!$I:$I, Raw!$A:$A, Dispositions!ZL$14, Raw!$F:$F, Dispositions!$C25, Raw!$H:$H, "E14")</f>
        <v>22</v>
      </c>
      <c r="ZM25" s="52">
        <f>SUMIFS(Raw!$I:$I, Raw!$A:$A, Dispositions!ZM$14, Raw!$F:$F, Dispositions!$C25, Raw!$H:$H, "E14")</f>
        <v>16</v>
      </c>
      <c r="ZN25" s="52">
        <f>SUMIFS(Raw!$I:$I, Raw!$A:$A, Dispositions!ZN$14, Raw!$F:$F, Dispositions!$C25, Raw!$H:$H, "E14")</f>
        <v>22</v>
      </c>
      <c r="ZO25" s="52">
        <f>SUMIFS(Raw!$I:$I, Raw!$A:$A, Dispositions!ZO$14, Raw!$F:$F, Dispositions!$C25, Raw!$H:$H, "E14")</f>
        <v>99</v>
      </c>
      <c r="ZP25" s="53">
        <f>SUMIFS(Raw!$I:$I, Raw!$A:$A, Dispositions!ZP$14, Raw!$F:$F, Dispositions!$C25, Raw!$H:$H, "E14")</f>
        <v>36</v>
      </c>
      <c r="ZR25" s="51">
        <f>SUMIFS(Raw!$I:$I, Raw!$A:$A, Dispositions!ZR$14, Raw!$F:$F, Dispositions!$C25, Raw!$H:$H, "E15")</f>
        <v>0</v>
      </c>
      <c r="ZS25" s="52">
        <f>SUMIFS(Raw!$I:$I, Raw!$A:$A, Dispositions!ZS$14, Raw!$F:$F, Dispositions!$C25, Raw!$H:$H, "E15")</f>
        <v>3</v>
      </c>
      <c r="ZT25" s="52">
        <f>SUMIFS(Raw!$I:$I, Raw!$A:$A, Dispositions!ZT$14, Raw!$F:$F, Dispositions!$C25, Raw!$H:$H, "E15")</f>
        <v>1</v>
      </c>
      <c r="ZU25" s="52">
        <f>SUMIFS(Raw!$I:$I, Raw!$A:$A, Dispositions!ZU$14, Raw!$F:$F, Dispositions!$C25, Raw!$H:$H, "E15")</f>
        <v>4</v>
      </c>
      <c r="ZV25" s="52">
        <f>SUMIFS(Raw!$I:$I, Raw!$A:$A, Dispositions!ZV$14, Raw!$F:$F, Dispositions!$C25, Raw!$H:$H, "E15")</f>
        <v>2</v>
      </c>
      <c r="ZW25" s="52">
        <f>SUMIFS(Raw!$I:$I, Raw!$A:$A, Dispositions!ZW$14, Raw!$F:$F, Dispositions!$C25, Raw!$H:$H, "E15")</f>
        <v>3</v>
      </c>
      <c r="ZX25" s="53">
        <f>SUMIFS(Raw!$I:$I, Raw!$A:$A, Dispositions!ZX$14, Raw!$F:$F, Dispositions!$C25, Raw!$H:$H, "E15")</f>
        <v>1</v>
      </c>
      <c r="ZZ25" s="51">
        <f>SUMIFS(Raw!$I:$I, Raw!$A:$A, Dispositions!ZZ$14, Raw!$F:$F, Dispositions!$C25, Raw!$H:$H, "E16")</f>
        <v>50</v>
      </c>
      <c r="AAA25" s="52">
        <f>SUMIFS(Raw!$I:$I, Raw!$A:$A, Dispositions!AAA$14, Raw!$F:$F, Dispositions!$C25, Raw!$H:$H, "E16")</f>
        <v>43</v>
      </c>
      <c r="AAB25" s="52">
        <f>SUMIFS(Raw!$I:$I, Raw!$A:$A, Dispositions!AAB$14, Raw!$F:$F, Dispositions!$C25, Raw!$H:$H, "E16")</f>
        <v>57</v>
      </c>
      <c r="AAC25" s="52">
        <f>SUMIFS(Raw!$I:$I, Raw!$A:$A, Dispositions!AAC$14, Raw!$F:$F, Dispositions!$C25, Raw!$H:$H, "E16")</f>
        <v>45</v>
      </c>
      <c r="AAD25" s="52">
        <f>SUMIFS(Raw!$I:$I, Raw!$A:$A, Dispositions!AAD$14, Raw!$F:$F, Dispositions!$C25, Raw!$H:$H, "E16")</f>
        <v>54</v>
      </c>
      <c r="AAE25" s="52">
        <f>SUMIFS(Raw!$I:$I, Raw!$A:$A, Dispositions!AAE$14, Raw!$F:$F, Dispositions!$C25, Raw!$H:$H, "E16")</f>
        <v>128</v>
      </c>
      <c r="AAF25" s="53">
        <f>SUMIFS(Raw!$I:$I, Raw!$A:$A, Dispositions!AAF$14, Raw!$F:$F, Dispositions!$C25, Raw!$H:$H, "E16")</f>
        <v>120</v>
      </c>
      <c r="AAH25" s="51">
        <f>SUMIFS(Raw!$I:$I, Raw!$A:$A, Dispositions!AAH$14, Raw!$F:$F, Dispositions!$C25, Raw!$H:$H, "E18")</f>
        <v>174</v>
      </c>
      <c r="AAI25" s="52">
        <f>SUMIFS(Raw!$I:$I, Raw!$A:$A, Dispositions!AAI$14, Raw!$F:$F, Dispositions!$C25, Raw!$H:$H, "E18")</f>
        <v>174</v>
      </c>
      <c r="AAJ25" s="52">
        <f>SUMIFS(Raw!$I:$I, Raw!$A:$A, Dispositions!AAJ$14, Raw!$F:$F, Dispositions!$C25, Raw!$H:$H, "E18")</f>
        <v>171</v>
      </c>
      <c r="AAK25" s="52">
        <f>SUMIFS(Raw!$I:$I, Raw!$A:$A, Dispositions!AAK$14, Raw!$F:$F, Dispositions!$C25, Raw!$H:$H, "E18")</f>
        <v>176</v>
      </c>
      <c r="AAL25" s="52">
        <f>SUMIFS(Raw!$I:$I, Raw!$A:$A, Dispositions!AAL$14, Raw!$F:$F, Dispositions!$C25, Raw!$H:$H, "E18")</f>
        <v>177</v>
      </c>
      <c r="AAM25" s="52">
        <f>SUMIFS(Raw!$I:$I, Raw!$A:$A, Dispositions!AAM$14, Raw!$F:$F, Dispositions!$C25, Raw!$H:$H, "E18")</f>
        <v>279</v>
      </c>
      <c r="AAN25" s="53">
        <f>SUMIFS(Raw!$I:$I, Raw!$A:$A, Dispositions!AAN$14, Raw!$F:$F, Dispositions!$C25, Raw!$H:$H, "E18")</f>
        <v>288</v>
      </c>
      <c r="AAP25" s="51">
        <f>SUMIFS(Raw!$I:$I, Raw!$A:$A, Dispositions!AAP$14, Raw!$F:$F, Dispositions!$C25, Raw!$H:$H, "E34")</f>
        <v>436</v>
      </c>
      <c r="AAQ25" s="52">
        <f>SUMIFS(Raw!$I:$I, Raw!$A:$A, Dispositions!AAQ$14, Raw!$F:$F, Dispositions!$C25, Raw!$H:$H, "E34")</f>
        <v>330</v>
      </c>
      <c r="AAR25" s="52">
        <f>SUMIFS(Raw!$I:$I, Raw!$A:$A, Dispositions!AAR$14, Raw!$F:$F, Dispositions!$C25, Raw!$H:$H, "E34")</f>
        <v>332</v>
      </c>
      <c r="AAS25" s="52">
        <f>SUMIFS(Raw!$I:$I, Raw!$A:$A, Dispositions!AAS$14, Raw!$F:$F, Dispositions!$C25, Raw!$H:$H, "E34")</f>
        <v>342</v>
      </c>
      <c r="AAT25" s="52">
        <f>SUMIFS(Raw!$I:$I, Raw!$A:$A, Dispositions!AAT$14, Raw!$F:$F, Dispositions!$C25, Raw!$H:$H, "E34")</f>
        <v>368</v>
      </c>
      <c r="AAU25" s="52">
        <f>SUMIFS(Raw!$I:$I, Raw!$A:$A, Dispositions!AAU$14, Raw!$F:$F, Dispositions!$C25, Raw!$H:$H, "E34")</f>
        <v>681</v>
      </c>
      <c r="AAV25" s="53">
        <f>SUMIFS(Raw!$I:$I, Raw!$A:$A, Dispositions!AAV$14, Raw!$F:$F, Dispositions!$C25, Raw!$H:$H, "E34")</f>
        <v>575</v>
      </c>
      <c r="AAX25" s="51">
        <f>SUMIFS(Raw!$I:$I, Raw!$A:$A, Dispositions!AAX$14, Raw!$F:$F, Dispositions!$C25, Raw!$H:$H, "E02")</f>
        <v>0</v>
      </c>
      <c r="AAY25" s="52">
        <f>SUMIFS(Raw!$I:$I, Raw!$A:$A, Dispositions!AAY$14, Raw!$F:$F, Dispositions!$C25, Raw!$H:$H, "E02")</f>
        <v>0</v>
      </c>
      <c r="AAZ25" s="52">
        <f>SUMIFS(Raw!$I:$I, Raw!$A:$A, Dispositions!AAZ$14, Raw!$F:$F, Dispositions!$C25, Raw!$H:$H, "E02")</f>
        <v>0</v>
      </c>
      <c r="ABA25" s="52">
        <f>SUMIFS(Raw!$I:$I, Raw!$A:$A, Dispositions!ABA$14, Raw!$F:$F, Dispositions!$C25, Raw!$H:$H, "E02")</f>
        <v>0</v>
      </c>
      <c r="ABB25" s="52">
        <f>SUMIFS(Raw!$I:$I, Raw!$A:$A, Dispositions!ABB$14, Raw!$F:$F, Dispositions!$C25, Raw!$H:$H, "E02")</f>
        <v>0</v>
      </c>
      <c r="ABC25" s="52">
        <f>SUMIFS(Raw!$I:$I, Raw!$A:$A, Dispositions!ABC$14, Raw!$F:$F, Dispositions!$C25, Raw!$H:$H, "E02")</f>
        <v>0</v>
      </c>
      <c r="ABD25" s="53">
        <f>SUMIFS(Raw!$I:$I, Raw!$A:$A, Dispositions!ABD$14, Raw!$F:$F, Dispositions!$C25, Raw!$H:$H, "E02")</f>
        <v>0</v>
      </c>
      <c r="ABF25" s="51">
        <f>SUMIFS(Raw!$I:$I, Raw!$A:$A, Dispositions!ABF$14, Raw!$F:$F, Dispositions!$C25, Raw!$H:$H, "E03")</f>
        <v>0</v>
      </c>
      <c r="ABG25" s="52">
        <f>SUMIFS(Raw!$I:$I, Raw!$A:$A, Dispositions!ABG$14, Raw!$F:$F, Dispositions!$C25, Raw!$H:$H, "E03")</f>
        <v>0</v>
      </c>
      <c r="ABH25" s="52">
        <f>SUMIFS(Raw!$I:$I, Raw!$A:$A, Dispositions!ABH$14, Raw!$F:$F, Dispositions!$C25, Raw!$H:$H, "E03")</f>
        <v>0</v>
      </c>
      <c r="ABI25" s="52">
        <f>SUMIFS(Raw!$I:$I, Raw!$A:$A, Dispositions!ABI$14, Raw!$F:$F, Dispositions!$C25, Raw!$H:$H, "E03")</f>
        <v>0</v>
      </c>
      <c r="ABJ25" s="52">
        <f>SUMIFS(Raw!$I:$I, Raw!$A:$A, Dispositions!ABJ$14, Raw!$F:$F, Dispositions!$C25, Raw!$H:$H, "E03")</f>
        <v>0</v>
      </c>
      <c r="ABK25" s="52">
        <f>SUMIFS(Raw!$I:$I, Raw!$A:$A, Dispositions!ABK$14, Raw!$F:$F, Dispositions!$C25, Raw!$H:$H, "E03")</f>
        <v>0</v>
      </c>
      <c r="ABL25" s="53">
        <f>SUMIFS(Raw!$I:$I, Raw!$A:$A, Dispositions!ABL$14, Raw!$F:$F, Dispositions!$C25, Raw!$H:$H, "E03")</f>
        <v>0</v>
      </c>
      <c r="ABN25" s="51">
        <f>SUMIFS(Raw!$I:$I, Raw!$A:$A, Dispositions!ABN$14, Raw!$F:$F, Dispositions!$C25, Raw!$H:$H, "E05")</f>
        <v>0</v>
      </c>
      <c r="ABO25" s="52">
        <f>SUMIFS(Raw!$I:$I, Raw!$A:$A, Dispositions!ABO$14, Raw!$F:$F, Dispositions!$C25, Raw!$H:$H, "E05")</f>
        <v>0</v>
      </c>
      <c r="ABP25" s="52">
        <f>SUMIFS(Raw!$I:$I, Raw!$A:$A, Dispositions!ABP$14, Raw!$F:$F, Dispositions!$C25, Raw!$H:$H, "E05")</f>
        <v>0</v>
      </c>
      <c r="ABQ25" s="52">
        <f>SUMIFS(Raw!$I:$I, Raw!$A:$A, Dispositions!ABQ$14, Raw!$F:$F, Dispositions!$C25, Raw!$H:$H, "E05")</f>
        <v>0</v>
      </c>
      <c r="ABR25" s="52">
        <f>SUMIFS(Raw!$I:$I, Raw!$A:$A, Dispositions!ABR$14, Raw!$F:$F, Dispositions!$C25, Raw!$H:$H, "E05")</f>
        <v>0</v>
      </c>
      <c r="ABS25" s="52">
        <f>SUMIFS(Raw!$I:$I, Raw!$A:$A, Dispositions!ABS$14, Raw!$F:$F, Dispositions!$C25, Raw!$H:$H, "E05")</f>
        <v>0</v>
      </c>
      <c r="ABT25" s="53">
        <f>SUMIFS(Raw!$I:$I, Raw!$A:$A, Dispositions!ABT$14, Raw!$F:$F, Dispositions!$C25, Raw!$H:$H, "E05")</f>
        <v>0</v>
      </c>
      <c r="ABV25" s="51">
        <f>SUMIFS(Raw!$I:$I, Raw!$A:$A, Dispositions!ABV$14, Raw!$F:$F, Dispositions!$C25, Raw!$H:$H, "E12")</f>
        <v>0</v>
      </c>
      <c r="ABW25" s="52">
        <f>SUMIFS(Raw!$I:$I, Raw!$A:$A, Dispositions!ABW$14, Raw!$F:$F, Dispositions!$C25, Raw!$H:$H, "E12")</f>
        <v>0</v>
      </c>
      <c r="ABX25" s="52">
        <f>SUMIFS(Raw!$I:$I, Raw!$A:$A, Dispositions!ABX$14, Raw!$F:$F, Dispositions!$C25, Raw!$H:$H, "E12")</f>
        <v>0</v>
      </c>
      <c r="ABY25" s="52">
        <f>SUMIFS(Raw!$I:$I, Raw!$A:$A, Dispositions!ABY$14, Raw!$F:$F, Dispositions!$C25, Raw!$H:$H, "E12")</f>
        <v>0</v>
      </c>
      <c r="ABZ25" s="52">
        <f>SUMIFS(Raw!$I:$I, Raw!$A:$A, Dispositions!ABZ$14, Raw!$F:$F, Dispositions!$C25, Raw!$H:$H, "E12")</f>
        <v>0</v>
      </c>
      <c r="ACA25" s="52">
        <f>SUMIFS(Raw!$I:$I, Raw!$A:$A, Dispositions!ACA$14, Raw!$F:$F, Dispositions!$C25, Raw!$H:$H, "E12")</f>
        <v>0</v>
      </c>
      <c r="ACB25" s="53">
        <f>SUMIFS(Raw!$I:$I, Raw!$A:$A, Dispositions!ACB$14, Raw!$F:$F, Dispositions!$C25, Raw!$H:$H, "E12")</f>
        <v>0</v>
      </c>
      <c r="ACD25" s="51">
        <f>SUMIFS(Raw!$I:$I, Raw!$A:$A, Dispositions!ACD$14, Raw!$F:$F, Dispositions!$C25, Raw!$H:$H, "E13")</f>
        <v>0</v>
      </c>
      <c r="ACE25" s="52">
        <f>SUMIFS(Raw!$I:$I, Raw!$A:$A, Dispositions!ACE$14, Raw!$F:$F, Dispositions!$C25, Raw!$H:$H, "E13")</f>
        <v>0</v>
      </c>
      <c r="ACF25" s="52">
        <f>SUMIFS(Raw!$I:$I, Raw!$A:$A, Dispositions!ACF$14, Raw!$F:$F, Dispositions!$C25, Raw!$H:$H, "E13")</f>
        <v>0</v>
      </c>
      <c r="ACG25" s="52">
        <f>SUMIFS(Raw!$I:$I, Raw!$A:$A, Dispositions!ACG$14, Raw!$F:$F, Dispositions!$C25, Raw!$H:$H, "E13")</f>
        <v>0</v>
      </c>
      <c r="ACH25" s="52">
        <f>SUMIFS(Raw!$I:$I, Raw!$A:$A, Dispositions!ACH$14, Raw!$F:$F, Dispositions!$C25, Raw!$H:$H, "E13")</f>
        <v>0</v>
      </c>
      <c r="ACI25" s="52">
        <f>SUMIFS(Raw!$I:$I, Raw!$A:$A, Dispositions!ACI$14, Raw!$F:$F, Dispositions!$C25, Raw!$H:$H, "E13")</f>
        <v>0</v>
      </c>
      <c r="ACJ25" s="53">
        <f>SUMIFS(Raw!$I:$I, Raw!$A:$A, Dispositions!ACJ$14, Raw!$F:$F, Dispositions!$C25, Raw!$H:$H, "E13")</f>
        <v>0</v>
      </c>
      <c r="ACL25" s="51">
        <f>SUMIFS(Raw!$I:$I, Raw!$A:$A, Dispositions!ACL$14, Raw!$F:$F, Dispositions!$C25, Raw!$H:$H, "E14")</f>
        <v>0</v>
      </c>
      <c r="ACM25" s="52">
        <f>SUMIFS(Raw!$I:$I, Raw!$A:$A, Dispositions!ACM$14, Raw!$F:$F, Dispositions!$C25, Raw!$H:$H, "E14")</f>
        <v>0</v>
      </c>
      <c r="ACN25" s="52">
        <f>SUMIFS(Raw!$I:$I, Raw!$A:$A, Dispositions!ACN$14, Raw!$F:$F, Dispositions!$C25, Raw!$H:$H, "E14")</f>
        <v>0</v>
      </c>
      <c r="ACO25" s="52">
        <f>SUMIFS(Raw!$I:$I, Raw!$A:$A, Dispositions!ACO$14, Raw!$F:$F, Dispositions!$C25, Raw!$H:$H, "E14")</f>
        <v>0</v>
      </c>
      <c r="ACP25" s="52">
        <f>SUMIFS(Raw!$I:$I, Raw!$A:$A, Dispositions!ACP$14, Raw!$F:$F, Dispositions!$C25, Raw!$H:$H, "E14")</f>
        <v>0</v>
      </c>
      <c r="ACQ25" s="52">
        <f>SUMIFS(Raw!$I:$I, Raw!$A:$A, Dispositions!ACQ$14, Raw!$F:$F, Dispositions!$C25, Raw!$H:$H, "E14")</f>
        <v>0</v>
      </c>
      <c r="ACR25" s="53">
        <f>SUMIFS(Raw!$I:$I, Raw!$A:$A, Dispositions!ACR$14, Raw!$F:$F, Dispositions!$C25, Raw!$H:$H, "E14")</f>
        <v>0</v>
      </c>
      <c r="ACT25" s="51">
        <f>SUMIFS(Raw!$I:$I, Raw!$A:$A, Dispositions!ACT$14, Raw!$F:$F, Dispositions!$C25, Raw!$H:$H, "E15")</f>
        <v>0</v>
      </c>
      <c r="ACU25" s="52">
        <f>SUMIFS(Raw!$I:$I, Raw!$A:$A, Dispositions!ACU$14, Raw!$F:$F, Dispositions!$C25, Raw!$H:$H, "E15")</f>
        <v>0</v>
      </c>
      <c r="ACV25" s="52">
        <f>SUMIFS(Raw!$I:$I, Raw!$A:$A, Dispositions!ACV$14, Raw!$F:$F, Dispositions!$C25, Raw!$H:$H, "E15")</f>
        <v>0</v>
      </c>
      <c r="ACW25" s="52">
        <f>SUMIFS(Raw!$I:$I, Raw!$A:$A, Dispositions!ACW$14, Raw!$F:$F, Dispositions!$C25, Raw!$H:$H, "E15")</f>
        <v>0</v>
      </c>
      <c r="ACX25" s="52">
        <f>SUMIFS(Raw!$I:$I, Raw!$A:$A, Dispositions!ACX$14, Raw!$F:$F, Dispositions!$C25, Raw!$H:$H, "E15")</f>
        <v>0</v>
      </c>
      <c r="ACY25" s="52">
        <f>SUMIFS(Raw!$I:$I, Raw!$A:$A, Dispositions!ACY$14, Raw!$F:$F, Dispositions!$C25, Raw!$H:$H, "E15")</f>
        <v>0</v>
      </c>
      <c r="ACZ25" s="53">
        <f>SUMIFS(Raw!$I:$I, Raw!$A:$A, Dispositions!ACZ$14, Raw!$F:$F, Dispositions!$C25, Raw!$H:$H, "E15")</f>
        <v>0</v>
      </c>
      <c r="ADB25" s="51">
        <f>SUMIFS(Raw!$I:$I, Raw!$A:$A, Dispositions!ADB$14, Raw!$F:$F, Dispositions!$C25, Raw!$H:$H, "E16")</f>
        <v>0</v>
      </c>
      <c r="ADC25" s="52">
        <f>SUMIFS(Raw!$I:$I, Raw!$A:$A, Dispositions!ADC$14, Raw!$F:$F, Dispositions!$C25, Raw!$H:$H, "E16")</f>
        <v>0</v>
      </c>
      <c r="ADD25" s="52">
        <f>SUMIFS(Raw!$I:$I, Raw!$A:$A, Dispositions!ADD$14, Raw!$F:$F, Dispositions!$C25, Raw!$H:$H, "E16")</f>
        <v>0</v>
      </c>
      <c r="ADE25" s="52">
        <f>SUMIFS(Raw!$I:$I, Raw!$A:$A, Dispositions!ADE$14, Raw!$F:$F, Dispositions!$C25, Raw!$H:$H, "E16")</f>
        <v>0</v>
      </c>
      <c r="ADF25" s="52">
        <f>SUMIFS(Raw!$I:$I, Raw!$A:$A, Dispositions!ADF$14, Raw!$F:$F, Dispositions!$C25, Raw!$H:$H, "E16")</f>
        <v>0</v>
      </c>
      <c r="ADG25" s="52">
        <f>SUMIFS(Raw!$I:$I, Raw!$A:$A, Dispositions!ADG$14, Raw!$F:$F, Dispositions!$C25, Raw!$H:$H, "E16")</f>
        <v>0</v>
      </c>
      <c r="ADH25" s="53">
        <f>SUMIFS(Raw!$I:$I, Raw!$A:$A, Dispositions!ADH$14, Raw!$F:$F, Dispositions!$C25, Raw!$H:$H, "E16")</f>
        <v>0</v>
      </c>
      <c r="ADJ25" s="51">
        <f>SUMIFS(Raw!$I:$I, Raw!$A:$A, Dispositions!ADJ$14, Raw!$F:$F, Dispositions!$C25, Raw!$H:$H, "E18")</f>
        <v>0</v>
      </c>
      <c r="ADK25" s="52">
        <f>SUMIFS(Raw!$I:$I, Raw!$A:$A, Dispositions!ADK$14, Raw!$F:$F, Dispositions!$C25, Raw!$H:$H, "E18")</f>
        <v>0</v>
      </c>
      <c r="ADL25" s="52">
        <f>SUMIFS(Raw!$I:$I, Raw!$A:$A, Dispositions!ADL$14, Raw!$F:$F, Dispositions!$C25, Raw!$H:$H, "E18")</f>
        <v>0</v>
      </c>
      <c r="ADM25" s="52">
        <f>SUMIFS(Raw!$I:$I, Raw!$A:$A, Dispositions!ADM$14, Raw!$F:$F, Dispositions!$C25, Raw!$H:$H, "E18")</f>
        <v>0</v>
      </c>
      <c r="ADN25" s="52">
        <f>SUMIFS(Raw!$I:$I, Raw!$A:$A, Dispositions!ADN$14, Raw!$F:$F, Dispositions!$C25, Raw!$H:$H, "E18")</f>
        <v>0</v>
      </c>
      <c r="ADO25" s="52">
        <f>SUMIFS(Raw!$I:$I, Raw!$A:$A, Dispositions!ADO$14, Raw!$F:$F, Dispositions!$C25, Raw!$H:$H, "E18")</f>
        <v>0</v>
      </c>
      <c r="ADP25" s="53">
        <f>SUMIFS(Raw!$I:$I, Raw!$A:$A, Dispositions!ADP$14, Raw!$F:$F, Dispositions!$C25, Raw!$H:$H, "E18")</f>
        <v>0</v>
      </c>
      <c r="ADR25" s="51">
        <f>SUMIFS(Raw!$I:$I, Raw!$A:$A, Dispositions!ADR$14, Raw!$F:$F, Dispositions!$C25, Raw!$H:$H, "E34")</f>
        <v>0</v>
      </c>
      <c r="ADS25" s="52">
        <f>SUMIFS(Raw!$I:$I, Raw!$A:$A, Dispositions!ADS$14, Raw!$F:$F, Dispositions!$C25, Raw!$H:$H, "E34")</f>
        <v>0</v>
      </c>
      <c r="ADT25" s="52">
        <f>SUMIFS(Raw!$I:$I, Raw!$A:$A, Dispositions!ADT$14, Raw!$F:$F, Dispositions!$C25, Raw!$H:$H, "E34")</f>
        <v>0</v>
      </c>
      <c r="ADU25" s="52">
        <f>SUMIFS(Raw!$I:$I, Raw!$A:$A, Dispositions!ADU$14, Raw!$F:$F, Dispositions!$C25, Raw!$H:$H, "E34")</f>
        <v>0</v>
      </c>
      <c r="ADV25" s="52">
        <f>SUMIFS(Raw!$I:$I, Raw!$A:$A, Dispositions!ADV$14, Raw!$F:$F, Dispositions!$C25, Raw!$H:$H, "E34")</f>
        <v>0</v>
      </c>
      <c r="ADW25" s="52">
        <f>SUMIFS(Raw!$I:$I, Raw!$A:$A, Dispositions!ADW$14, Raw!$F:$F, Dispositions!$C25, Raw!$H:$H, "E34")</f>
        <v>0</v>
      </c>
      <c r="ADX25" s="53">
        <f>SUMIFS(Raw!$I:$I, Raw!$A:$A, Dispositions!ADX$14, Raw!$F:$F, Dispositions!$C25, Raw!$H:$H, "E34")</f>
        <v>0</v>
      </c>
      <c r="ADZ25" s="51">
        <f>SUMIFS(Raw!$I:$I, Raw!$A:$A, Dispositions!ADZ$14, Raw!$F:$F, Dispositions!$C25, Raw!$H:$H, "E02")</f>
        <v>0</v>
      </c>
      <c r="AEA25" s="52">
        <f>SUMIFS(Raw!$I:$I, Raw!$A:$A, Dispositions!AEA$14, Raw!$F:$F, Dispositions!$C25, Raw!$H:$H, "E02")</f>
        <v>0</v>
      </c>
      <c r="AEB25" s="52">
        <f>SUMIFS(Raw!$I:$I, Raw!$A:$A, Dispositions!AEB$14, Raw!$F:$F, Dispositions!$C25, Raw!$H:$H, "E02")</f>
        <v>0</v>
      </c>
      <c r="AEC25" s="52">
        <f>SUMIFS(Raw!$I:$I, Raw!$A:$A, Dispositions!AEC$14, Raw!$F:$F, Dispositions!$C25, Raw!$H:$H, "E02")</f>
        <v>0</v>
      </c>
      <c r="AED25" s="52">
        <f>SUMIFS(Raw!$I:$I, Raw!$A:$A, Dispositions!AED$14, Raw!$F:$F, Dispositions!$C25, Raw!$H:$H, "E02")</f>
        <v>0</v>
      </c>
      <c r="AEE25" s="52">
        <f>SUMIFS(Raw!$I:$I, Raw!$A:$A, Dispositions!AEE$14, Raw!$F:$F, Dispositions!$C25, Raw!$H:$H, "E02")</f>
        <v>0</v>
      </c>
      <c r="AEF25" s="53">
        <f>SUMIFS(Raw!$I:$I, Raw!$A:$A, Dispositions!AEF$14, Raw!$F:$F, Dispositions!$C25, Raw!$H:$H, "E02")</f>
        <v>0</v>
      </c>
      <c r="AEH25" s="51">
        <f>SUMIFS(Raw!$I:$I, Raw!$A:$A, Dispositions!AEH$14, Raw!$F:$F, Dispositions!$C25, Raw!$H:$H, "E03")</f>
        <v>0</v>
      </c>
      <c r="AEI25" s="52">
        <f>SUMIFS(Raw!$I:$I, Raw!$A:$A, Dispositions!AEI$14, Raw!$F:$F, Dispositions!$C25, Raw!$H:$H, "E03")</f>
        <v>0</v>
      </c>
      <c r="AEJ25" s="52">
        <f>SUMIFS(Raw!$I:$I, Raw!$A:$A, Dispositions!AEJ$14, Raw!$F:$F, Dispositions!$C25, Raw!$H:$H, "E03")</f>
        <v>0</v>
      </c>
      <c r="AEK25" s="52">
        <f>SUMIFS(Raw!$I:$I, Raw!$A:$A, Dispositions!AEK$14, Raw!$F:$F, Dispositions!$C25, Raw!$H:$H, "E03")</f>
        <v>0</v>
      </c>
      <c r="AEL25" s="52">
        <f>SUMIFS(Raw!$I:$I, Raw!$A:$A, Dispositions!AEL$14, Raw!$F:$F, Dispositions!$C25, Raw!$H:$H, "E03")</f>
        <v>0</v>
      </c>
      <c r="AEM25" s="52">
        <f>SUMIFS(Raw!$I:$I, Raw!$A:$A, Dispositions!AEM$14, Raw!$F:$F, Dispositions!$C25, Raw!$H:$H, "E03")</f>
        <v>0</v>
      </c>
      <c r="AEN25" s="53">
        <f>SUMIFS(Raw!$I:$I, Raw!$A:$A, Dispositions!AEN$14, Raw!$F:$F, Dispositions!$C25, Raw!$H:$H, "E03")</f>
        <v>0</v>
      </c>
      <c r="AEP25" s="51">
        <f>SUMIFS(Raw!$I:$I, Raw!$A:$A, Dispositions!AEP$14, Raw!$F:$F, Dispositions!$C25, Raw!$H:$H, "E05")</f>
        <v>0</v>
      </c>
      <c r="AEQ25" s="52">
        <f>SUMIFS(Raw!$I:$I, Raw!$A:$A, Dispositions!AEQ$14, Raw!$F:$F, Dispositions!$C25, Raw!$H:$H, "E05")</f>
        <v>0</v>
      </c>
      <c r="AER25" s="52">
        <f>SUMIFS(Raw!$I:$I, Raw!$A:$A, Dispositions!AER$14, Raw!$F:$F, Dispositions!$C25, Raw!$H:$H, "E05")</f>
        <v>0</v>
      </c>
      <c r="AES25" s="52">
        <f>SUMIFS(Raw!$I:$I, Raw!$A:$A, Dispositions!AES$14, Raw!$F:$F, Dispositions!$C25, Raw!$H:$H, "E05")</f>
        <v>0</v>
      </c>
      <c r="AET25" s="52">
        <f>SUMIFS(Raw!$I:$I, Raw!$A:$A, Dispositions!AET$14, Raw!$F:$F, Dispositions!$C25, Raw!$H:$H, "E05")</f>
        <v>0</v>
      </c>
      <c r="AEU25" s="52">
        <f>SUMIFS(Raw!$I:$I, Raw!$A:$A, Dispositions!AEU$14, Raw!$F:$F, Dispositions!$C25, Raw!$H:$H, "E05")</f>
        <v>0</v>
      </c>
      <c r="AEV25" s="53">
        <f>SUMIFS(Raw!$I:$I, Raw!$A:$A, Dispositions!AEV$14, Raw!$F:$F, Dispositions!$C25, Raw!$H:$H, "E05")</f>
        <v>0</v>
      </c>
      <c r="AEX25" s="51">
        <f>SUMIFS(Raw!$I:$I, Raw!$A:$A, Dispositions!AEX$14, Raw!$F:$F, Dispositions!$C25, Raw!$H:$H, "E12")</f>
        <v>0</v>
      </c>
      <c r="AEY25" s="52">
        <f>SUMIFS(Raw!$I:$I, Raw!$A:$A, Dispositions!AEY$14, Raw!$F:$F, Dispositions!$C25, Raw!$H:$H, "E12")</f>
        <v>0</v>
      </c>
      <c r="AEZ25" s="52">
        <f>SUMIFS(Raw!$I:$I, Raw!$A:$A, Dispositions!AEZ$14, Raw!$F:$F, Dispositions!$C25, Raw!$H:$H, "E12")</f>
        <v>0</v>
      </c>
      <c r="AFA25" s="52">
        <f>SUMIFS(Raw!$I:$I, Raw!$A:$A, Dispositions!AFA$14, Raw!$F:$F, Dispositions!$C25, Raw!$H:$H, "E12")</f>
        <v>0</v>
      </c>
      <c r="AFB25" s="52">
        <f>SUMIFS(Raw!$I:$I, Raw!$A:$A, Dispositions!AFB$14, Raw!$F:$F, Dispositions!$C25, Raw!$H:$H, "E12")</f>
        <v>0</v>
      </c>
      <c r="AFC25" s="52">
        <f>SUMIFS(Raw!$I:$I, Raw!$A:$A, Dispositions!AFC$14, Raw!$F:$F, Dispositions!$C25, Raw!$H:$H, "E12")</f>
        <v>0</v>
      </c>
      <c r="AFD25" s="53">
        <f>SUMIFS(Raw!$I:$I, Raw!$A:$A, Dispositions!AFD$14, Raw!$F:$F, Dispositions!$C25, Raw!$H:$H, "E12")</f>
        <v>0</v>
      </c>
      <c r="AFF25" s="51">
        <f>SUMIFS(Raw!$I:$I, Raw!$A:$A, Dispositions!AFF$14, Raw!$F:$F, Dispositions!$C25, Raw!$H:$H, "E13")</f>
        <v>0</v>
      </c>
      <c r="AFG25" s="52">
        <f>SUMIFS(Raw!$I:$I, Raw!$A:$A, Dispositions!AFG$14, Raw!$F:$F, Dispositions!$C25, Raw!$H:$H, "E13")</f>
        <v>0</v>
      </c>
      <c r="AFH25" s="52">
        <f>SUMIFS(Raw!$I:$I, Raw!$A:$A, Dispositions!AFH$14, Raw!$F:$F, Dispositions!$C25, Raw!$H:$H, "E13")</f>
        <v>0</v>
      </c>
      <c r="AFI25" s="52">
        <f>SUMIFS(Raw!$I:$I, Raw!$A:$A, Dispositions!AFI$14, Raw!$F:$F, Dispositions!$C25, Raw!$H:$H, "E13")</f>
        <v>0</v>
      </c>
      <c r="AFJ25" s="52">
        <f>SUMIFS(Raw!$I:$I, Raw!$A:$A, Dispositions!AFJ$14, Raw!$F:$F, Dispositions!$C25, Raw!$H:$H, "E13")</f>
        <v>0</v>
      </c>
      <c r="AFK25" s="52">
        <f>SUMIFS(Raw!$I:$I, Raw!$A:$A, Dispositions!AFK$14, Raw!$F:$F, Dispositions!$C25, Raw!$H:$H, "E13")</f>
        <v>0</v>
      </c>
      <c r="AFL25" s="53">
        <f>SUMIFS(Raw!$I:$I, Raw!$A:$A, Dispositions!AFL$14, Raw!$F:$F, Dispositions!$C25, Raw!$H:$H, "E13")</f>
        <v>0</v>
      </c>
      <c r="AFN25" s="51">
        <f>SUMIFS(Raw!$I:$I, Raw!$A:$A, Dispositions!AFN$14, Raw!$F:$F, Dispositions!$C25, Raw!$H:$H, "E14")</f>
        <v>0</v>
      </c>
      <c r="AFO25" s="52">
        <f>SUMIFS(Raw!$I:$I, Raw!$A:$A, Dispositions!AFO$14, Raw!$F:$F, Dispositions!$C25, Raw!$H:$H, "E14")</f>
        <v>0</v>
      </c>
      <c r="AFP25" s="52">
        <f>SUMIFS(Raw!$I:$I, Raw!$A:$A, Dispositions!AFP$14, Raw!$F:$F, Dispositions!$C25, Raw!$H:$H, "E14")</f>
        <v>0</v>
      </c>
      <c r="AFQ25" s="52">
        <f>SUMIFS(Raw!$I:$I, Raw!$A:$A, Dispositions!AFQ$14, Raw!$F:$F, Dispositions!$C25, Raw!$H:$H, "E14")</f>
        <v>0</v>
      </c>
      <c r="AFR25" s="52">
        <f>SUMIFS(Raw!$I:$I, Raw!$A:$A, Dispositions!AFR$14, Raw!$F:$F, Dispositions!$C25, Raw!$H:$H, "E14")</f>
        <v>0</v>
      </c>
      <c r="AFS25" s="52">
        <f>SUMIFS(Raw!$I:$I, Raw!$A:$A, Dispositions!AFS$14, Raw!$F:$F, Dispositions!$C25, Raw!$H:$H, "E14")</f>
        <v>0</v>
      </c>
      <c r="AFT25" s="53">
        <f>SUMIFS(Raw!$I:$I, Raw!$A:$A, Dispositions!AFT$14, Raw!$F:$F, Dispositions!$C25, Raw!$H:$H, "E14")</f>
        <v>0</v>
      </c>
      <c r="AFV25" s="51">
        <f>SUMIFS(Raw!$I:$I, Raw!$A:$A, Dispositions!AFV$14, Raw!$F:$F, Dispositions!$C25, Raw!$H:$H, "E15")</f>
        <v>0</v>
      </c>
      <c r="AFW25" s="52">
        <f>SUMIFS(Raw!$I:$I, Raw!$A:$A, Dispositions!AFW$14, Raw!$F:$F, Dispositions!$C25, Raw!$H:$H, "E15")</f>
        <v>0</v>
      </c>
      <c r="AFX25" s="52">
        <f>SUMIFS(Raw!$I:$I, Raw!$A:$A, Dispositions!AFX$14, Raw!$F:$F, Dispositions!$C25, Raw!$H:$H, "E15")</f>
        <v>0</v>
      </c>
      <c r="AFY25" s="52">
        <f>SUMIFS(Raw!$I:$I, Raw!$A:$A, Dispositions!AFY$14, Raw!$F:$F, Dispositions!$C25, Raw!$H:$H, "E15")</f>
        <v>0</v>
      </c>
      <c r="AFZ25" s="52">
        <f>SUMIFS(Raw!$I:$I, Raw!$A:$A, Dispositions!AFZ$14, Raw!$F:$F, Dispositions!$C25, Raw!$H:$H, "E15")</f>
        <v>0</v>
      </c>
      <c r="AGA25" s="52">
        <f>SUMIFS(Raw!$I:$I, Raw!$A:$A, Dispositions!AGA$14, Raw!$F:$F, Dispositions!$C25, Raw!$H:$H, "E15")</f>
        <v>0</v>
      </c>
      <c r="AGB25" s="53">
        <f>SUMIFS(Raw!$I:$I, Raw!$A:$A, Dispositions!AGB$14, Raw!$F:$F, Dispositions!$C25, Raw!$H:$H, "E15")</f>
        <v>0</v>
      </c>
      <c r="AGD25" s="51">
        <f>SUMIFS(Raw!$I:$I, Raw!$A:$A, Dispositions!AGD$14, Raw!$F:$F, Dispositions!$C25, Raw!$H:$H, "E16")</f>
        <v>0</v>
      </c>
      <c r="AGE25" s="52">
        <f>SUMIFS(Raw!$I:$I, Raw!$A:$A, Dispositions!AGE$14, Raw!$F:$F, Dispositions!$C25, Raw!$H:$H, "E16")</f>
        <v>0</v>
      </c>
      <c r="AGF25" s="52">
        <f>SUMIFS(Raw!$I:$I, Raw!$A:$A, Dispositions!AGF$14, Raw!$F:$F, Dispositions!$C25, Raw!$H:$H, "E16")</f>
        <v>0</v>
      </c>
      <c r="AGG25" s="52">
        <f>SUMIFS(Raw!$I:$I, Raw!$A:$A, Dispositions!AGG$14, Raw!$F:$F, Dispositions!$C25, Raw!$H:$H, "E16")</f>
        <v>0</v>
      </c>
      <c r="AGH25" s="52">
        <f>SUMIFS(Raw!$I:$I, Raw!$A:$A, Dispositions!AGH$14, Raw!$F:$F, Dispositions!$C25, Raw!$H:$H, "E16")</f>
        <v>0</v>
      </c>
      <c r="AGI25" s="52">
        <f>SUMIFS(Raw!$I:$I, Raw!$A:$A, Dispositions!AGI$14, Raw!$F:$F, Dispositions!$C25, Raw!$H:$H, "E16")</f>
        <v>0</v>
      </c>
      <c r="AGJ25" s="53">
        <f>SUMIFS(Raw!$I:$I, Raw!$A:$A, Dispositions!AGJ$14, Raw!$F:$F, Dispositions!$C25, Raw!$H:$H, "E16")</f>
        <v>0</v>
      </c>
      <c r="AGL25" s="51">
        <f>SUMIFS(Raw!$I:$I, Raw!$A:$A, Dispositions!AGL$14, Raw!$F:$F, Dispositions!$C25, Raw!$H:$H, "E18")</f>
        <v>0</v>
      </c>
      <c r="AGM25" s="52">
        <f>SUMIFS(Raw!$I:$I, Raw!$A:$A, Dispositions!AGM$14, Raw!$F:$F, Dispositions!$C25, Raw!$H:$H, "E18")</f>
        <v>0</v>
      </c>
      <c r="AGN25" s="52">
        <f>SUMIFS(Raw!$I:$I, Raw!$A:$A, Dispositions!AGN$14, Raw!$F:$F, Dispositions!$C25, Raw!$H:$H, "E18")</f>
        <v>0</v>
      </c>
      <c r="AGO25" s="52">
        <f>SUMIFS(Raw!$I:$I, Raw!$A:$A, Dispositions!AGO$14, Raw!$F:$F, Dispositions!$C25, Raw!$H:$H, "E18")</f>
        <v>0</v>
      </c>
      <c r="AGP25" s="52">
        <f>SUMIFS(Raw!$I:$I, Raw!$A:$A, Dispositions!AGP$14, Raw!$F:$F, Dispositions!$C25, Raw!$H:$H, "E18")</f>
        <v>0</v>
      </c>
      <c r="AGQ25" s="52">
        <f>SUMIFS(Raw!$I:$I, Raw!$A:$A, Dispositions!AGQ$14, Raw!$F:$F, Dispositions!$C25, Raw!$H:$H, "E18")</f>
        <v>0</v>
      </c>
      <c r="AGR25" s="53">
        <f>SUMIFS(Raw!$I:$I, Raw!$A:$A, Dispositions!AGR$14, Raw!$F:$F, Dispositions!$C25, Raw!$H:$H, "E18")</f>
        <v>0</v>
      </c>
      <c r="AGT25" s="51">
        <f>SUMIFS(Raw!$I:$I, Raw!$A:$A, Dispositions!AGT$14, Raw!$F:$F, Dispositions!$C25, Raw!$H:$H, "E34")</f>
        <v>0</v>
      </c>
      <c r="AGU25" s="52">
        <f>SUMIFS(Raw!$I:$I, Raw!$A:$A, Dispositions!AGU$14, Raw!$F:$F, Dispositions!$C25, Raw!$H:$H, "E34")</f>
        <v>0</v>
      </c>
      <c r="AGV25" s="52">
        <f>SUMIFS(Raw!$I:$I, Raw!$A:$A, Dispositions!AGV$14, Raw!$F:$F, Dispositions!$C25, Raw!$H:$H, "E34")</f>
        <v>0</v>
      </c>
      <c r="AGW25" s="52">
        <f>SUMIFS(Raw!$I:$I, Raw!$A:$A, Dispositions!AGW$14, Raw!$F:$F, Dispositions!$C25, Raw!$H:$H, "E34")</f>
        <v>0</v>
      </c>
      <c r="AGX25" s="52">
        <f>SUMIFS(Raw!$I:$I, Raw!$A:$A, Dispositions!AGX$14, Raw!$F:$F, Dispositions!$C25, Raw!$H:$H, "E34")</f>
        <v>0</v>
      </c>
      <c r="AGY25" s="52">
        <f>SUMIFS(Raw!$I:$I, Raw!$A:$A, Dispositions!AGY$14, Raw!$F:$F, Dispositions!$C25, Raw!$H:$H, "E34")</f>
        <v>0</v>
      </c>
      <c r="AGZ25" s="53">
        <f>SUMIFS(Raw!$I:$I, Raw!$A:$A, Dispositions!AGZ$14, Raw!$F:$F, Dispositions!$C25, Raw!$H:$H, "E34")</f>
        <v>0</v>
      </c>
      <c r="AHB25" s="51">
        <f>SUMIFS(Raw!$I:$I, Raw!$A:$A, Dispositions!AHB$14, Raw!$F:$F, Dispositions!$C25, Raw!$H:$H, "E02")</f>
        <v>0</v>
      </c>
      <c r="AHC25" s="52">
        <f>SUMIFS(Raw!$I:$I, Raw!$A:$A, Dispositions!AHC$14, Raw!$F:$F, Dispositions!$C25, Raw!$H:$H, "E02")</f>
        <v>0</v>
      </c>
      <c r="AHD25" s="52">
        <f>SUMIFS(Raw!$I:$I, Raw!$A:$A, Dispositions!AHD$14, Raw!$F:$F, Dispositions!$C25, Raw!$H:$H, "E02")</f>
        <v>0</v>
      </c>
      <c r="AHE25" s="52">
        <f>SUMIFS(Raw!$I:$I, Raw!$A:$A, Dispositions!AHE$14, Raw!$F:$F, Dispositions!$C25, Raw!$H:$H, "E02")</f>
        <v>0</v>
      </c>
      <c r="AHF25" s="52">
        <f>SUMIFS(Raw!$I:$I, Raw!$A:$A, Dispositions!AHF$14, Raw!$F:$F, Dispositions!$C25, Raw!$H:$H, "E02")</f>
        <v>0</v>
      </c>
      <c r="AHG25" s="52">
        <f>SUMIFS(Raw!$I:$I, Raw!$A:$A, Dispositions!AHG$14, Raw!$F:$F, Dispositions!$C25, Raw!$H:$H, "E02")</f>
        <v>0</v>
      </c>
      <c r="AHH25" s="53">
        <f>SUMIFS(Raw!$I:$I, Raw!$A:$A, Dispositions!AHH$14, Raw!$F:$F, Dispositions!$C25, Raw!$H:$H, "E02")</f>
        <v>0</v>
      </c>
      <c r="AHJ25" s="51">
        <f>SUMIFS(Raw!$I:$I, Raw!$A:$A, Dispositions!AHJ$14, Raw!$F:$F, Dispositions!$C25, Raw!$H:$H, "E03")</f>
        <v>0</v>
      </c>
      <c r="AHK25" s="52">
        <f>SUMIFS(Raw!$I:$I, Raw!$A:$A, Dispositions!AHK$14, Raw!$F:$F, Dispositions!$C25, Raw!$H:$H, "E03")</f>
        <v>0</v>
      </c>
      <c r="AHL25" s="52">
        <f>SUMIFS(Raw!$I:$I, Raw!$A:$A, Dispositions!AHL$14, Raw!$F:$F, Dispositions!$C25, Raw!$H:$H, "E03")</f>
        <v>0</v>
      </c>
      <c r="AHM25" s="52">
        <f>SUMIFS(Raw!$I:$I, Raw!$A:$A, Dispositions!AHM$14, Raw!$F:$F, Dispositions!$C25, Raw!$H:$H, "E03")</f>
        <v>0</v>
      </c>
      <c r="AHN25" s="52">
        <f>SUMIFS(Raw!$I:$I, Raw!$A:$A, Dispositions!AHN$14, Raw!$F:$F, Dispositions!$C25, Raw!$H:$H, "E03")</f>
        <v>0</v>
      </c>
      <c r="AHO25" s="52">
        <f>SUMIFS(Raw!$I:$I, Raw!$A:$A, Dispositions!AHO$14, Raw!$F:$F, Dispositions!$C25, Raw!$H:$H, "E03")</f>
        <v>0</v>
      </c>
      <c r="AHP25" s="53">
        <f>SUMIFS(Raw!$I:$I, Raw!$A:$A, Dispositions!AHP$14, Raw!$F:$F, Dispositions!$C25, Raw!$H:$H, "E03")</f>
        <v>0</v>
      </c>
      <c r="AHR25" s="51">
        <f>SUMIFS(Raw!$I:$I, Raw!$A:$A, Dispositions!AHR$14, Raw!$F:$F, Dispositions!$C25, Raw!$H:$H, "E05")</f>
        <v>0</v>
      </c>
      <c r="AHS25" s="52">
        <f>SUMIFS(Raw!$I:$I, Raw!$A:$A, Dispositions!AHS$14, Raw!$F:$F, Dispositions!$C25, Raw!$H:$H, "E05")</f>
        <v>0</v>
      </c>
      <c r="AHT25" s="52">
        <f>SUMIFS(Raw!$I:$I, Raw!$A:$A, Dispositions!AHT$14, Raw!$F:$F, Dispositions!$C25, Raw!$H:$H, "E05")</f>
        <v>0</v>
      </c>
      <c r="AHU25" s="52">
        <f>SUMIFS(Raw!$I:$I, Raw!$A:$A, Dispositions!AHU$14, Raw!$F:$F, Dispositions!$C25, Raw!$H:$H, "E05")</f>
        <v>0</v>
      </c>
      <c r="AHV25" s="52">
        <f>SUMIFS(Raw!$I:$I, Raw!$A:$A, Dispositions!AHV$14, Raw!$F:$F, Dispositions!$C25, Raw!$H:$H, "E05")</f>
        <v>0</v>
      </c>
      <c r="AHW25" s="52">
        <f>SUMIFS(Raw!$I:$I, Raw!$A:$A, Dispositions!AHW$14, Raw!$F:$F, Dispositions!$C25, Raw!$H:$H, "E05")</f>
        <v>0</v>
      </c>
      <c r="AHX25" s="53">
        <f>SUMIFS(Raw!$I:$I, Raw!$A:$A, Dispositions!AHX$14, Raw!$F:$F, Dispositions!$C25, Raw!$H:$H, "E05")</f>
        <v>0</v>
      </c>
      <c r="AHZ25" s="51">
        <f>SUMIFS(Raw!$I:$I, Raw!$A:$A, Dispositions!AHZ$14, Raw!$F:$F, Dispositions!$C25, Raw!$H:$H, "E12")</f>
        <v>0</v>
      </c>
      <c r="AIA25" s="52">
        <f>SUMIFS(Raw!$I:$I, Raw!$A:$A, Dispositions!AIA$14, Raw!$F:$F, Dispositions!$C25, Raw!$H:$H, "E12")</f>
        <v>0</v>
      </c>
      <c r="AIB25" s="52">
        <f>SUMIFS(Raw!$I:$I, Raw!$A:$A, Dispositions!AIB$14, Raw!$F:$F, Dispositions!$C25, Raw!$H:$H, "E12")</f>
        <v>0</v>
      </c>
      <c r="AIC25" s="52">
        <f>SUMIFS(Raw!$I:$I, Raw!$A:$A, Dispositions!AIC$14, Raw!$F:$F, Dispositions!$C25, Raw!$H:$H, "E12")</f>
        <v>0</v>
      </c>
      <c r="AID25" s="52">
        <f>SUMIFS(Raw!$I:$I, Raw!$A:$A, Dispositions!AID$14, Raw!$F:$F, Dispositions!$C25, Raw!$H:$H, "E12")</f>
        <v>0</v>
      </c>
      <c r="AIE25" s="52">
        <f>SUMIFS(Raw!$I:$I, Raw!$A:$A, Dispositions!AIE$14, Raw!$F:$F, Dispositions!$C25, Raw!$H:$H, "E12")</f>
        <v>0</v>
      </c>
      <c r="AIF25" s="53">
        <f>SUMIFS(Raw!$I:$I, Raw!$A:$A, Dispositions!AIF$14, Raw!$F:$F, Dispositions!$C25, Raw!$H:$H, "E12")</f>
        <v>0</v>
      </c>
      <c r="AIH25" s="51">
        <f>SUMIFS(Raw!$I:$I, Raw!$A:$A, Dispositions!AIH$14, Raw!$F:$F, Dispositions!$C25, Raw!$H:$H, "E13")</f>
        <v>0</v>
      </c>
      <c r="AII25" s="52">
        <f>SUMIFS(Raw!$I:$I, Raw!$A:$A, Dispositions!AII$14, Raw!$F:$F, Dispositions!$C25, Raw!$H:$H, "E13")</f>
        <v>0</v>
      </c>
      <c r="AIJ25" s="52">
        <f>SUMIFS(Raw!$I:$I, Raw!$A:$A, Dispositions!AIJ$14, Raw!$F:$F, Dispositions!$C25, Raw!$H:$H, "E13")</f>
        <v>0</v>
      </c>
      <c r="AIK25" s="52">
        <f>SUMIFS(Raw!$I:$I, Raw!$A:$A, Dispositions!AIK$14, Raw!$F:$F, Dispositions!$C25, Raw!$H:$H, "E13")</f>
        <v>0</v>
      </c>
      <c r="AIL25" s="52">
        <f>SUMIFS(Raw!$I:$I, Raw!$A:$A, Dispositions!AIL$14, Raw!$F:$F, Dispositions!$C25, Raw!$H:$H, "E13")</f>
        <v>0</v>
      </c>
      <c r="AIM25" s="52">
        <f>SUMIFS(Raw!$I:$I, Raw!$A:$A, Dispositions!AIM$14, Raw!$F:$F, Dispositions!$C25, Raw!$H:$H, "E13")</f>
        <v>0</v>
      </c>
      <c r="AIN25" s="53">
        <f>SUMIFS(Raw!$I:$I, Raw!$A:$A, Dispositions!AIN$14, Raw!$F:$F, Dispositions!$C25, Raw!$H:$H, "E13")</f>
        <v>0</v>
      </c>
      <c r="AIP25" s="51">
        <f>SUMIFS(Raw!$I:$I, Raw!$A:$A, Dispositions!AIP$14, Raw!$F:$F, Dispositions!$C25, Raw!$H:$H, "E14")</f>
        <v>0</v>
      </c>
      <c r="AIQ25" s="52">
        <f>SUMIFS(Raw!$I:$I, Raw!$A:$A, Dispositions!AIQ$14, Raw!$F:$F, Dispositions!$C25, Raw!$H:$H, "E14")</f>
        <v>0</v>
      </c>
      <c r="AIR25" s="52">
        <f>SUMIFS(Raw!$I:$I, Raw!$A:$A, Dispositions!AIR$14, Raw!$F:$F, Dispositions!$C25, Raw!$H:$H, "E14")</f>
        <v>0</v>
      </c>
      <c r="AIS25" s="52">
        <f>SUMIFS(Raw!$I:$I, Raw!$A:$A, Dispositions!AIS$14, Raw!$F:$F, Dispositions!$C25, Raw!$H:$H, "E14")</f>
        <v>0</v>
      </c>
      <c r="AIT25" s="52">
        <f>SUMIFS(Raw!$I:$I, Raw!$A:$A, Dispositions!AIT$14, Raw!$F:$F, Dispositions!$C25, Raw!$H:$H, "E14")</f>
        <v>0</v>
      </c>
      <c r="AIU25" s="52">
        <f>SUMIFS(Raw!$I:$I, Raw!$A:$A, Dispositions!AIU$14, Raw!$F:$F, Dispositions!$C25, Raw!$H:$H, "E14")</f>
        <v>0</v>
      </c>
      <c r="AIV25" s="53">
        <f>SUMIFS(Raw!$I:$I, Raw!$A:$A, Dispositions!AIV$14, Raw!$F:$F, Dispositions!$C25, Raw!$H:$H, "E14")</f>
        <v>0</v>
      </c>
      <c r="AIX25" s="51">
        <f>SUMIFS(Raw!$I:$I, Raw!$A:$A, Dispositions!AIX$14, Raw!$F:$F, Dispositions!$C25, Raw!$H:$H, "E15")</f>
        <v>0</v>
      </c>
      <c r="AIY25" s="52">
        <f>SUMIFS(Raw!$I:$I, Raw!$A:$A, Dispositions!AIY$14, Raw!$F:$F, Dispositions!$C25, Raw!$H:$H, "E15")</f>
        <v>0</v>
      </c>
      <c r="AIZ25" s="52">
        <f>SUMIFS(Raw!$I:$I, Raw!$A:$A, Dispositions!AIZ$14, Raw!$F:$F, Dispositions!$C25, Raw!$H:$H, "E15")</f>
        <v>0</v>
      </c>
      <c r="AJA25" s="52">
        <f>SUMIFS(Raw!$I:$I, Raw!$A:$A, Dispositions!AJA$14, Raw!$F:$F, Dispositions!$C25, Raw!$H:$H, "E15")</f>
        <v>0</v>
      </c>
      <c r="AJB25" s="52">
        <f>SUMIFS(Raw!$I:$I, Raw!$A:$A, Dispositions!AJB$14, Raw!$F:$F, Dispositions!$C25, Raw!$H:$H, "E15")</f>
        <v>0</v>
      </c>
      <c r="AJC25" s="52">
        <f>SUMIFS(Raw!$I:$I, Raw!$A:$A, Dispositions!AJC$14, Raw!$F:$F, Dispositions!$C25, Raw!$H:$H, "E15")</f>
        <v>0</v>
      </c>
      <c r="AJD25" s="53">
        <f>SUMIFS(Raw!$I:$I, Raw!$A:$A, Dispositions!AJD$14, Raw!$F:$F, Dispositions!$C25, Raw!$H:$H, "E15")</f>
        <v>0</v>
      </c>
      <c r="AJF25" s="51">
        <f>SUMIFS(Raw!$I:$I, Raw!$A:$A, Dispositions!AJF$14, Raw!$F:$F, Dispositions!$C25, Raw!$H:$H, "E16")</f>
        <v>0</v>
      </c>
      <c r="AJG25" s="52">
        <f>SUMIFS(Raw!$I:$I, Raw!$A:$A, Dispositions!AJG$14, Raw!$F:$F, Dispositions!$C25, Raw!$H:$H, "E16")</f>
        <v>0</v>
      </c>
      <c r="AJH25" s="52">
        <f>SUMIFS(Raw!$I:$I, Raw!$A:$A, Dispositions!AJH$14, Raw!$F:$F, Dispositions!$C25, Raw!$H:$H, "E16")</f>
        <v>0</v>
      </c>
      <c r="AJI25" s="52">
        <f>SUMIFS(Raw!$I:$I, Raw!$A:$A, Dispositions!AJI$14, Raw!$F:$F, Dispositions!$C25, Raw!$H:$H, "E16")</f>
        <v>0</v>
      </c>
      <c r="AJJ25" s="52">
        <f>SUMIFS(Raw!$I:$I, Raw!$A:$A, Dispositions!AJJ$14, Raw!$F:$F, Dispositions!$C25, Raw!$H:$H, "E16")</f>
        <v>0</v>
      </c>
      <c r="AJK25" s="52">
        <f>SUMIFS(Raw!$I:$I, Raw!$A:$A, Dispositions!AJK$14, Raw!$F:$F, Dispositions!$C25, Raw!$H:$H, "E16")</f>
        <v>0</v>
      </c>
      <c r="AJL25" s="53">
        <f>SUMIFS(Raw!$I:$I, Raw!$A:$A, Dispositions!AJL$14, Raw!$F:$F, Dispositions!$C25, Raw!$H:$H, "E16")</f>
        <v>0</v>
      </c>
      <c r="AJN25" s="51">
        <f>SUMIFS(Raw!$I:$I, Raw!$A:$A, Dispositions!AJN$14, Raw!$F:$F, Dispositions!$C25, Raw!$H:$H, "E18")</f>
        <v>0</v>
      </c>
      <c r="AJO25" s="52">
        <f>SUMIFS(Raw!$I:$I, Raw!$A:$A, Dispositions!AJO$14, Raw!$F:$F, Dispositions!$C25, Raw!$H:$H, "E18")</f>
        <v>0</v>
      </c>
      <c r="AJP25" s="52">
        <f>SUMIFS(Raw!$I:$I, Raw!$A:$A, Dispositions!AJP$14, Raw!$F:$F, Dispositions!$C25, Raw!$H:$H, "E18")</f>
        <v>0</v>
      </c>
      <c r="AJQ25" s="52">
        <f>SUMIFS(Raw!$I:$I, Raw!$A:$A, Dispositions!AJQ$14, Raw!$F:$F, Dispositions!$C25, Raw!$H:$H, "E18")</f>
        <v>0</v>
      </c>
      <c r="AJR25" s="52">
        <f>SUMIFS(Raw!$I:$I, Raw!$A:$A, Dispositions!AJR$14, Raw!$F:$F, Dispositions!$C25, Raw!$H:$H, "E18")</f>
        <v>0</v>
      </c>
      <c r="AJS25" s="52">
        <f>SUMIFS(Raw!$I:$I, Raw!$A:$A, Dispositions!AJS$14, Raw!$F:$F, Dispositions!$C25, Raw!$H:$H, "E18")</f>
        <v>0</v>
      </c>
      <c r="AJT25" s="53">
        <f>SUMIFS(Raw!$I:$I, Raw!$A:$A, Dispositions!AJT$14, Raw!$F:$F, Dispositions!$C25, Raw!$H:$H, "E18")</f>
        <v>0</v>
      </c>
      <c r="AJV25" s="51">
        <f>SUMIFS(Raw!$I:$I, Raw!$A:$A, Dispositions!AJV$14, Raw!$F:$F, Dispositions!$C25, Raw!$H:$H, "E34")</f>
        <v>0</v>
      </c>
      <c r="AJW25" s="52">
        <f>SUMIFS(Raw!$I:$I, Raw!$A:$A, Dispositions!AJW$14, Raw!$F:$F, Dispositions!$C25, Raw!$H:$H, "E34")</f>
        <v>0</v>
      </c>
      <c r="AJX25" s="52">
        <f>SUMIFS(Raw!$I:$I, Raw!$A:$A, Dispositions!AJX$14, Raw!$F:$F, Dispositions!$C25, Raw!$H:$H, "E34")</f>
        <v>0</v>
      </c>
      <c r="AJY25" s="52">
        <f>SUMIFS(Raw!$I:$I, Raw!$A:$A, Dispositions!AJY$14, Raw!$F:$F, Dispositions!$C25, Raw!$H:$H, "E34")</f>
        <v>0</v>
      </c>
      <c r="AJZ25" s="52">
        <f>SUMIFS(Raw!$I:$I, Raw!$A:$A, Dispositions!AJZ$14, Raw!$F:$F, Dispositions!$C25, Raw!$H:$H, "E34")</f>
        <v>0</v>
      </c>
      <c r="AKA25" s="52">
        <f>SUMIFS(Raw!$I:$I, Raw!$A:$A, Dispositions!AKA$14, Raw!$F:$F, Dispositions!$C25, Raw!$H:$H, "E34")</f>
        <v>0</v>
      </c>
      <c r="AKB25" s="53">
        <f>SUMIFS(Raw!$I:$I, Raw!$A:$A, Dispositions!AKB$14, Raw!$F:$F, Dispositions!$C25, Raw!$H:$H, "E34")</f>
        <v>0</v>
      </c>
      <c r="AKD25" s="51">
        <f>SUMIFS(Raw!$I:$I, Raw!$A:$A, Dispositions!AKD$14, Raw!$F:$F, Dispositions!$C25, Raw!$H:$H, "E02")</f>
        <v>0</v>
      </c>
      <c r="AKE25" s="52">
        <f>SUMIFS(Raw!$I:$I, Raw!$A:$A, Dispositions!AKE$14, Raw!$F:$F, Dispositions!$C25, Raw!$H:$H, "E02")</f>
        <v>0</v>
      </c>
      <c r="AKF25" s="52">
        <f>SUMIFS(Raw!$I:$I, Raw!$A:$A, Dispositions!AKF$14, Raw!$F:$F, Dispositions!$C25, Raw!$H:$H, "E02")</f>
        <v>0</v>
      </c>
      <c r="AKG25" s="52">
        <f>SUMIFS(Raw!$I:$I, Raw!$A:$A, Dispositions!AKG$14, Raw!$F:$F, Dispositions!$C25, Raw!$H:$H, "E02")</f>
        <v>0</v>
      </c>
      <c r="AKH25" s="52">
        <f>SUMIFS(Raw!$I:$I, Raw!$A:$A, Dispositions!AKH$14, Raw!$F:$F, Dispositions!$C25, Raw!$H:$H, "E02")</f>
        <v>0</v>
      </c>
      <c r="AKI25" s="52">
        <f>SUMIFS(Raw!$I:$I, Raw!$A:$A, Dispositions!AKI$14, Raw!$F:$F, Dispositions!$C25, Raw!$H:$H, "E02")</f>
        <v>0</v>
      </c>
      <c r="AKJ25" s="53">
        <f>SUMIFS(Raw!$I:$I, Raw!$A:$A, Dispositions!AKJ$14, Raw!$F:$F, Dispositions!$C25, Raw!$H:$H, "E02")</f>
        <v>0</v>
      </c>
      <c r="AKL25" s="51">
        <f>SUMIFS(Raw!$I:$I, Raw!$A:$A, Dispositions!AKL$14, Raw!$F:$F, Dispositions!$C25, Raw!$H:$H, "E03")</f>
        <v>0</v>
      </c>
      <c r="AKM25" s="52">
        <f>SUMIFS(Raw!$I:$I, Raw!$A:$A, Dispositions!AKM$14, Raw!$F:$F, Dispositions!$C25, Raw!$H:$H, "E03")</f>
        <v>0</v>
      </c>
      <c r="AKN25" s="52">
        <f>SUMIFS(Raw!$I:$I, Raw!$A:$A, Dispositions!AKN$14, Raw!$F:$F, Dispositions!$C25, Raw!$H:$H, "E03")</f>
        <v>0</v>
      </c>
      <c r="AKO25" s="52">
        <f>SUMIFS(Raw!$I:$I, Raw!$A:$A, Dispositions!AKO$14, Raw!$F:$F, Dispositions!$C25, Raw!$H:$H, "E03")</f>
        <v>0</v>
      </c>
      <c r="AKP25" s="52">
        <f>SUMIFS(Raw!$I:$I, Raw!$A:$A, Dispositions!AKP$14, Raw!$F:$F, Dispositions!$C25, Raw!$H:$H, "E03")</f>
        <v>0</v>
      </c>
      <c r="AKQ25" s="52">
        <f>SUMIFS(Raw!$I:$I, Raw!$A:$A, Dispositions!AKQ$14, Raw!$F:$F, Dispositions!$C25, Raw!$H:$H, "E03")</f>
        <v>0</v>
      </c>
      <c r="AKR25" s="53">
        <f>SUMIFS(Raw!$I:$I, Raw!$A:$A, Dispositions!AKR$14, Raw!$F:$F, Dispositions!$C25, Raw!$H:$H, "E03")</f>
        <v>0</v>
      </c>
      <c r="AKT25" s="51">
        <f>SUMIFS(Raw!$I:$I, Raw!$A:$A, Dispositions!AKT$14, Raw!$F:$F, Dispositions!$C25, Raw!$H:$H, "E05")</f>
        <v>0</v>
      </c>
      <c r="AKU25" s="52">
        <f>SUMIFS(Raw!$I:$I, Raw!$A:$A, Dispositions!AKU$14, Raw!$F:$F, Dispositions!$C25, Raw!$H:$H, "E05")</f>
        <v>0</v>
      </c>
      <c r="AKV25" s="52">
        <f>SUMIFS(Raw!$I:$I, Raw!$A:$A, Dispositions!AKV$14, Raw!$F:$F, Dispositions!$C25, Raw!$H:$H, "E05")</f>
        <v>0</v>
      </c>
      <c r="AKW25" s="52">
        <f>SUMIFS(Raw!$I:$I, Raw!$A:$A, Dispositions!AKW$14, Raw!$F:$F, Dispositions!$C25, Raw!$H:$H, "E05")</f>
        <v>0</v>
      </c>
      <c r="AKX25" s="52">
        <f>SUMIFS(Raw!$I:$I, Raw!$A:$A, Dispositions!AKX$14, Raw!$F:$F, Dispositions!$C25, Raw!$H:$H, "E05")</f>
        <v>0</v>
      </c>
      <c r="AKY25" s="52">
        <f>SUMIFS(Raw!$I:$I, Raw!$A:$A, Dispositions!AKY$14, Raw!$F:$F, Dispositions!$C25, Raw!$H:$H, "E05")</f>
        <v>0</v>
      </c>
      <c r="AKZ25" s="53">
        <f>SUMIFS(Raw!$I:$I, Raw!$A:$A, Dispositions!AKZ$14, Raw!$F:$F, Dispositions!$C25, Raw!$H:$H, "E05")</f>
        <v>0</v>
      </c>
      <c r="ALB25" s="51">
        <f>SUMIFS(Raw!$I:$I, Raw!$A:$A, Dispositions!ALB$14, Raw!$F:$F, Dispositions!$C25, Raw!$H:$H, "E12")</f>
        <v>0</v>
      </c>
      <c r="ALC25" s="52">
        <f>SUMIFS(Raw!$I:$I, Raw!$A:$A, Dispositions!ALC$14, Raw!$F:$F, Dispositions!$C25, Raw!$H:$H, "E12")</f>
        <v>0</v>
      </c>
      <c r="ALD25" s="52">
        <f>SUMIFS(Raw!$I:$I, Raw!$A:$A, Dispositions!ALD$14, Raw!$F:$F, Dispositions!$C25, Raw!$H:$H, "E12")</f>
        <v>0</v>
      </c>
      <c r="ALE25" s="52">
        <f>SUMIFS(Raw!$I:$I, Raw!$A:$A, Dispositions!ALE$14, Raw!$F:$F, Dispositions!$C25, Raw!$H:$H, "E12")</f>
        <v>0</v>
      </c>
      <c r="ALF25" s="52">
        <f>SUMIFS(Raw!$I:$I, Raw!$A:$A, Dispositions!ALF$14, Raw!$F:$F, Dispositions!$C25, Raw!$H:$H, "E12")</f>
        <v>0</v>
      </c>
      <c r="ALG25" s="52">
        <f>SUMIFS(Raw!$I:$I, Raw!$A:$A, Dispositions!ALG$14, Raw!$F:$F, Dispositions!$C25, Raw!$H:$H, "E12")</f>
        <v>0</v>
      </c>
      <c r="ALH25" s="53">
        <f>SUMIFS(Raw!$I:$I, Raw!$A:$A, Dispositions!ALH$14, Raw!$F:$F, Dispositions!$C25, Raw!$H:$H, "E12")</f>
        <v>0</v>
      </c>
      <c r="ALJ25" s="51">
        <f>SUMIFS(Raw!$I:$I, Raw!$A:$A, Dispositions!ALJ$14, Raw!$F:$F, Dispositions!$C25, Raw!$H:$H, "E13")</f>
        <v>0</v>
      </c>
      <c r="ALK25" s="52">
        <f>SUMIFS(Raw!$I:$I, Raw!$A:$A, Dispositions!ALK$14, Raw!$F:$F, Dispositions!$C25, Raw!$H:$H, "E13")</f>
        <v>0</v>
      </c>
      <c r="ALL25" s="52">
        <f>SUMIFS(Raw!$I:$I, Raw!$A:$A, Dispositions!ALL$14, Raw!$F:$F, Dispositions!$C25, Raw!$H:$H, "E13")</f>
        <v>0</v>
      </c>
      <c r="ALM25" s="52">
        <f>SUMIFS(Raw!$I:$I, Raw!$A:$A, Dispositions!ALM$14, Raw!$F:$F, Dispositions!$C25, Raw!$H:$H, "E13")</f>
        <v>0</v>
      </c>
      <c r="ALN25" s="52">
        <f>SUMIFS(Raw!$I:$I, Raw!$A:$A, Dispositions!ALN$14, Raw!$F:$F, Dispositions!$C25, Raw!$H:$H, "E13")</f>
        <v>0</v>
      </c>
      <c r="ALO25" s="52">
        <f>SUMIFS(Raw!$I:$I, Raw!$A:$A, Dispositions!ALO$14, Raw!$F:$F, Dispositions!$C25, Raw!$H:$H, "E13")</f>
        <v>0</v>
      </c>
      <c r="ALP25" s="53">
        <f>SUMIFS(Raw!$I:$I, Raw!$A:$A, Dispositions!ALP$14, Raw!$F:$F, Dispositions!$C25, Raw!$H:$H, "E13")</f>
        <v>0</v>
      </c>
      <c r="ALR25" s="51">
        <f>SUMIFS(Raw!$I:$I, Raw!$A:$A, Dispositions!ALR$14, Raw!$F:$F, Dispositions!$C25, Raw!$H:$H, "E14")</f>
        <v>0</v>
      </c>
      <c r="ALS25" s="52">
        <f>SUMIFS(Raw!$I:$I, Raw!$A:$A, Dispositions!ALS$14, Raw!$F:$F, Dispositions!$C25, Raw!$H:$H, "E14")</f>
        <v>0</v>
      </c>
      <c r="ALT25" s="52">
        <f>SUMIFS(Raw!$I:$I, Raw!$A:$A, Dispositions!ALT$14, Raw!$F:$F, Dispositions!$C25, Raw!$H:$H, "E14")</f>
        <v>0</v>
      </c>
      <c r="ALU25" s="52">
        <f>SUMIFS(Raw!$I:$I, Raw!$A:$A, Dispositions!ALU$14, Raw!$F:$F, Dispositions!$C25, Raw!$H:$H, "E14")</f>
        <v>0</v>
      </c>
      <c r="ALV25" s="52">
        <f>SUMIFS(Raw!$I:$I, Raw!$A:$A, Dispositions!ALV$14, Raw!$F:$F, Dispositions!$C25, Raw!$H:$H, "E14")</f>
        <v>0</v>
      </c>
      <c r="ALW25" s="52">
        <f>SUMIFS(Raw!$I:$I, Raw!$A:$A, Dispositions!ALW$14, Raw!$F:$F, Dispositions!$C25, Raw!$H:$H, "E14")</f>
        <v>0</v>
      </c>
      <c r="ALX25" s="53">
        <f>SUMIFS(Raw!$I:$I, Raw!$A:$A, Dispositions!ALX$14, Raw!$F:$F, Dispositions!$C25, Raw!$H:$H, "E14")</f>
        <v>0</v>
      </c>
      <c r="ALZ25" s="51">
        <f>SUMIFS(Raw!$I:$I, Raw!$A:$A, Dispositions!ALZ$14, Raw!$F:$F, Dispositions!$C25, Raw!$H:$H, "E15")</f>
        <v>0</v>
      </c>
      <c r="AMA25" s="52">
        <f>SUMIFS(Raw!$I:$I, Raw!$A:$A, Dispositions!AMA$14, Raw!$F:$F, Dispositions!$C25, Raw!$H:$H, "E15")</f>
        <v>0</v>
      </c>
      <c r="AMB25" s="52">
        <f>SUMIFS(Raw!$I:$I, Raw!$A:$A, Dispositions!AMB$14, Raw!$F:$F, Dispositions!$C25, Raw!$H:$H, "E15")</f>
        <v>0</v>
      </c>
      <c r="AMC25" s="52">
        <f>SUMIFS(Raw!$I:$I, Raw!$A:$A, Dispositions!AMC$14, Raw!$F:$F, Dispositions!$C25, Raw!$H:$H, "E15")</f>
        <v>0</v>
      </c>
      <c r="AMD25" s="52">
        <f>SUMIFS(Raw!$I:$I, Raw!$A:$A, Dispositions!AMD$14, Raw!$F:$F, Dispositions!$C25, Raw!$H:$H, "E15")</f>
        <v>0</v>
      </c>
      <c r="AME25" s="52">
        <f>SUMIFS(Raw!$I:$I, Raw!$A:$A, Dispositions!AME$14, Raw!$F:$F, Dispositions!$C25, Raw!$H:$H, "E15")</f>
        <v>0</v>
      </c>
      <c r="AMF25" s="53">
        <f>SUMIFS(Raw!$I:$I, Raw!$A:$A, Dispositions!AMF$14, Raw!$F:$F, Dispositions!$C25, Raw!$H:$H, "E15")</f>
        <v>0</v>
      </c>
      <c r="AMH25" s="51">
        <f>SUMIFS(Raw!$I:$I, Raw!$A:$A, Dispositions!AMH$14, Raw!$F:$F, Dispositions!$C25, Raw!$H:$H, "E16")</f>
        <v>0</v>
      </c>
      <c r="AMI25" s="52">
        <f>SUMIFS(Raw!$I:$I, Raw!$A:$A, Dispositions!AMI$14, Raw!$F:$F, Dispositions!$C25, Raw!$H:$H, "E16")</f>
        <v>0</v>
      </c>
      <c r="AMJ25" s="52">
        <f>SUMIFS(Raw!$I:$I, Raw!$A:$A, Dispositions!AMJ$14, Raw!$F:$F, Dispositions!$C25, Raw!$H:$H, "E16")</f>
        <v>0</v>
      </c>
      <c r="AMK25" s="52">
        <f>SUMIFS(Raw!$I:$I, Raw!$A:$A, Dispositions!AMK$14, Raw!$F:$F, Dispositions!$C25, Raw!$H:$H, "E16")</f>
        <v>0</v>
      </c>
      <c r="AML25" s="52">
        <f>SUMIFS(Raw!$I:$I, Raw!$A:$A, Dispositions!AML$14, Raw!$F:$F, Dispositions!$C25, Raw!$H:$H, "E16")</f>
        <v>0</v>
      </c>
      <c r="AMM25" s="52">
        <f>SUMIFS(Raw!$I:$I, Raw!$A:$A, Dispositions!AMM$14, Raw!$F:$F, Dispositions!$C25, Raw!$H:$H, "E16")</f>
        <v>0</v>
      </c>
      <c r="AMN25" s="53">
        <f>SUMIFS(Raw!$I:$I, Raw!$A:$A, Dispositions!AMN$14, Raw!$F:$F, Dispositions!$C25, Raw!$H:$H, "E16")</f>
        <v>0</v>
      </c>
      <c r="AMP25" s="51">
        <f>SUMIFS(Raw!$I:$I, Raw!$A:$A, Dispositions!AMP$14, Raw!$F:$F, Dispositions!$C25, Raw!$H:$H, "E18")</f>
        <v>0</v>
      </c>
      <c r="AMQ25" s="52">
        <f>SUMIFS(Raw!$I:$I, Raw!$A:$A, Dispositions!AMQ$14, Raw!$F:$F, Dispositions!$C25, Raw!$H:$H, "E18")</f>
        <v>0</v>
      </c>
      <c r="AMR25" s="52">
        <f>SUMIFS(Raw!$I:$I, Raw!$A:$A, Dispositions!AMR$14, Raw!$F:$F, Dispositions!$C25, Raw!$H:$H, "E18")</f>
        <v>0</v>
      </c>
      <c r="AMS25" s="52">
        <f>SUMIFS(Raw!$I:$I, Raw!$A:$A, Dispositions!AMS$14, Raw!$F:$F, Dispositions!$C25, Raw!$H:$H, "E18")</f>
        <v>0</v>
      </c>
      <c r="AMT25" s="52">
        <f>SUMIFS(Raw!$I:$I, Raw!$A:$A, Dispositions!AMT$14, Raw!$F:$F, Dispositions!$C25, Raw!$H:$H, "E18")</f>
        <v>0</v>
      </c>
      <c r="AMU25" s="52">
        <f>SUMIFS(Raw!$I:$I, Raw!$A:$A, Dispositions!AMU$14, Raw!$F:$F, Dispositions!$C25, Raw!$H:$H, "E18")</f>
        <v>0</v>
      </c>
      <c r="AMV25" s="53">
        <f>SUMIFS(Raw!$I:$I, Raw!$A:$A, Dispositions!AMV$14, Raw!$F:$F, Dispositions!$C25, Raw!$H:$H, "E18")</f>
        <v>0</v>
      </c>
      <c r="AMX25" s="51">
        <f>SUMIFS(Raw!$I:$I, Raw!$A:$A, Dispositions!AMX$14, Raw!$F:$F, Dispositions!$C25, Raw!$H:$H, "E34")</f>
        <v>0</v>
      </c>
      <c r="AMY25" s="52">
        <f>SUMIFS(Raw!$I:$I, Raw!$A:$A, Dispositions!AMY$14, Raw!$F:$F, Dispositions!$C25, Raw!$H:$H, "E34")</f>
        <v>0</v>
      </c>
      <c r="AMZ25" s="52">
        <f>SUMIFS(Raw!$I:$I, Raw!$A:$A, Dispositions!AMZ$14, Raw!$F:$F, Dispositions!$C25, Raw!$H:$H, "E34")</f>
        <v>0</v>
      </c>
      <c r="ANA25" s="52">
        <f>SUMIFS(Raw!$I:$I, Raw!$A:$A, Dispositions!ANA$14, Raw!$F:$F, Dispositions!$C25, Raw!$H:$H, "E34")</f>
        <v>0</v>
      </c>
      <c r="ANB25" s="52">
        <f>SUMIFS(Raw!$I:$I, Raw!$A:$A, Dispositions!ANB$14, Raw!$F:$F, Dispositions!$C25, Raw!$H:$H, "E34")</f>
        <v>0</v>
      </c>
      <c r="ANC25" s="52">
        <f>SUMIFS(Raw!$I:$I, Raw!$A:$A, Dispositions!ANC$14, Raw!$F:$F, Dispositions!$C25, Raw!$H:$H, "E34")</f>
        <v>0</v>
      </c>
      <c r="AND25" s="53">
        <f>SUMIFS(Raw!$I:$I, Raw!$A:$A, Dispositions!AND$14, Raw!$F:$F, Dispositions!$C25, Raw!$H:$H, "E34")</f>
        <v>0</v>
      </c>
      <c r="ANF25" s="51">
        <f>SUMIFS(Raw!$I:$I, Raw!$A:$A, Dispositions!ANF$14, Raw!$F:$F, Dispositions!$C25, Raw!$H:$H, "E02")</f>
        <v>0</v>
      </c>
      <c r="ANG25" s="52">
        <f>SUMIFS(Raw!$I:$I, Raw!$A:$A, Dispositions!ANG$14, Raw!$F:$F, Dispositions!$C25, Raw!$H:$H, "E02")</f>
        <v>0</v>
      </c>
      <c r="ANH25" s="52">
        <f>SUMIFS(Raw!$I:$I, Raw!$A:$A, Dispositions!ANH$14, Raw!$F:$F, Dispositions!$C25, Raw!$H:$H, "E02")</f>
        <v>0</v>
      </c>
      <c r="ANI25" s="52">
        <f>SUMIFS(Raw!$I:$I, Raw!$A:$A, Dispositions!ANI$14, Raw!$F:$F, Dispositions!$C25, Raw!$H:$H, "E02")</f>
        <v>0</v>
      </c>
      <c r="ANJ25" s="52">
        <f>SUMIFS(Raw!$I:$I, Raw!$A:$A, Dispositions!ANJ$14, Raw!$F:$F, Dispositions!$C25, Raw!$H:$H, "E02")</f>
        <v>0</v>
      </c>
      <c r="ANK25" s="52">
        <f>SUMIFS(Raw!$I:$I, Raw!$A:$A, Dispositions!ANK$14, Raw!$F:$F, Dispositions!$C25, Raw!$H:$H, "E02")</f>
        <v>0</v>
      </c>
      <c r="ANL25" s="53">
        <f>SUMIFS(Raw!$I:$I, Raw!$A:$A, Dispositions!ANL$14, Raw!$F:$F, Dispositions!$C25, Raw!$H:$H, "E02")</f>
        <v>0</v>
      </c>
      <c r="ANN25" s="51">
        <f>SUMIFS(Raw!$I:$I, Raw!$A:$A, Dispositions!ANN$14, Raw!$F:$F, Dispositions!$C25, Raw!$H:$H, "E03")</f>
        <v>0</v>
      </c>
      <c r="ANO25" s="52">
        <f>SUMIFS(Raw!$I:$I, Raw!$A:$A, Dispositions!ANO$14, Raw!$F:$F, Dispositions!$C25, Raw!$H:$H, "E03")</f>
        <v>0</v>
      </c>
      <c r="ANP25" s="52">
        <f>SUMIFS(Raw!$I:$I, Raw!$A:$A, Dispositions!ANP$14, Raw!$F:$F, Dispositions!$C25, Raw!$H:$H, "E03")</f>
        <v>0</v>
      </c>
      <c r="ANQ25" s="52">
        <f>SUMIFS(Raw!$I:$I, Raw!$A:$A, Dispositions!ANQ$14, Raw!$F:$F, Dispositions!$C25, Raw!$H:$H, "E03")</f>
        <v>0</v>
      </c>
      <c r="ANR25" s="52">
        <f>SUMIFS(Raw!$I:$I, Raw!$A:$A, Dispositions!ANR$14, Raw!$F:$F, Dispositions!$C25, Raw!$H:$H, "E03")</f>
        <v>0</v>
      </c>
      <c r="ANS25" s="52">
        <f>SUMIFS(Raw!$I:$I, Raw!$A:$A, Dispositions!ANS$14, Raw!$F:$F, Dispositions!$C25, Raw!$H:$H, "E03")</f>
        <v>0</v>
      </c>
      <c r="ANT25" s="53">
        <f>SUMIFS(Raw!$I:$I, Raw!$A:$A, Dispositions!ANT$14, Raw!$F:$F, Dispositions!$C25, Raw!$H:$H, "E03")</f>
        <v>0</v>
      </c>
      <c r="ANV25" s="51">
        <f>SUMIFS(Raw!$I:$I, Raw!$A:$A, Dispositions!ANV$14, Raw!$F:$F, Dispositions!$C25, Raw!$H:$H, "E05")</f>
        <v>0</v>
      </c>
      <c r="ANW25" s="52">
        <f>SUMIFS(Raw!$I:$I, Raw!$A:$A, Dispositions!ANW$14, Raw!$F:$F, Dispositions!$C25, Raw!$H:$H, "E05")</f>
        <v>0</v>
      </c>
      <c r="ANX25" s="52">
        <f>SUMIFS(Raw!$I:$I, Raw!$A:$A, Dispositions!ANX$14, Raw!$F:$F, Dispositions!$C25, Raw!$H:$H, "E05")</f>
        <v>0</v>
      </c>
      <c r="ANY25" s="52">
        <f>SUMIFS(Raw!$I:$I, Raw!$A:$A, Dispositions!ANY$14, Raw!$F:$F, Dispositions!$C25, Raw!$H:$H, "E05")</f>
        <v>0</v>
      </c>
      <c r="ANZ25" s="52">
        <f>SUMIFS(Raw!$I:$I, Raw!$A:$A, Dispositions!ANZ$14, Raw!$F:$F, Dispositions!$C25, Raw!$H:$H, "E05")</f>
        <v>0</v>
      </c>
      <c r="AOA25" s="52">
        <f>SUMIFS(Raw!$I:$I, Raw!$A:$A, Dispositions!AOA$14, Raw!$F:$F, Dispositions!$C25, Raw!$H:$H, "E05")</f>
        <v>0</v>
      </c>
      <c r="AOB25" s="53">
        <f>SUMIFS(Raw!$I:$I, Raw!$A:$A, Dispositions!AOB$14, Raw!$F:$F, Dispositions!$C25, Raw!$H:$H, "E05")</f>
        <v>0</v>
      </c>
      <c r="AOD25" s="51">
        <f>SUMIFS(Raw!$I:$I, Raw!$A:$A, Dispositions!AOD$14, Raw!$F:$F, Dispositions!$C25, Raw!$H:$H, "E12")</f>
        <v>0</v>
      </c>
      <c r="AOE25" s="52">
        <f>SUMIFS(Raw!$I:$I, Raw!$A:$A, Dispositions!AOE$14, Raw!$F:$F, Dispositions!$C25, Raw!$H:$H, "E12")</f>
        <v>0</v>
      </c>
      <c r="AOF25" s="52">
        <f>SUMIFS(Raw!$I:$I, Raw!$A:$A, Dispositions!AOF$14, Raw!$F:$F, Dispositions!$C25, Raw!$H:$H, "E12")</f>
        <v>0</v>
      </c>
      <c r="AOG25" s="52">
        <f>SUMIFS(Raw!$I:$I, Raw!$A:$A, Dispositions!AOG$14, Raw!$F:$F, Dispositions!$C25, Raw!$H:$H, "E12")</f>
        <v>0</v>
      </c>
      <c r="AOH25" s="52">
        <f>SUMIFS(Raw!$I:$I, Raw!$A:$A, Dispositions!AOH$14, Raw!$F:$F, Dispositions!$C25, Raw!$H:$H, "E12")</f>
        <v>0</v>
      </c>
      <c r="AOI25" s="52">
        <f>SUMIFS(Raw!$I:$I, Raw!$A:$A, Dispositions!AOI$14, Raw!$F:$F, Dispositions!$C25, Raw!$H:$H, "E12")</f>
        <v>0</v>
      </c>
      <c r="AOJ25" s="53">
        <f>SUMIFS(Raw!$I:$I, Raw!$A:$A, Dispositions!AOJ$14, Raw!$F:$F, Dispositions!$C25, Raw!$H:$H, "E12")</f>
        <v>0</v>
      </c>
      <c r="AOL25" s="51">
        <f>SUMIFS(Raw!$I:$I, Raw!$A:$A, Dispositions!AOL$14, Raw!$F:$F, Dispositions!$C25, Raw!$H:$H, "E13")</f>
        <v>0</v>
      </c>
      <c r="AOM25" s="52">
        <f>SUMIFS(Raw!$I:$I, Raw!$A:$A, Dispositions!AOM$14, Raw!$F:$F, Dispositions!$C25, Raw!$H:$H, "E13")</f>
        <v>0</v>
      </c>
      <c r="AON25" s="52">
        <f>SUMIFS(Raw!$I:$I, Raw!$A:$A, Dispositions!AON$14, Raw!$F:$F, Dispositions!$C25, Raw!$H:$H, "E13")</f>
        <v>0</v>
      </c>
      <c r="AOO25" s="52">
        <f>SUMIFS(Raw!$I:$I, Raw!$A:$A, Dispositions!AOO$14, Raw!$F:$F, Dispositions!$C25, Raw!$H:$H, "E13")</f>
        <v>0</v>
      </c>
      <c r="AOP25" s="52">
        <f>SUMIFS(Raw!$I:$I, Raw!$A:$A, Dispositions!AOP$14, Raw!$F:$F, Dispositions!$C25, Raw!$H:$H, "E13")</f>
        <v>0</v>
      </c>
      <c r="AOQ25" s="52">
        <f>SUMIFS(Raw!$I:$I, Raw!$A:$A, Dispositions!AOQ$14, Raw!$F:$F, Dispositions!$C25, Raw!$H:$H, "E13")</f>
        <v>0</v>
      </c>
      <c r="AOR25" s="53">
        <f>SUMIFS(Raw!$I:$I, Raw!$A:$A, Dispositions!AOR$14, Raw!$F:$F, Dispositions!$C25, Raw!$H:$H, "E13")</f>
        <v>0</v>
      </c>
      <c r="AOT25" s="51">
        <f>SUMIFS(Raw!$I:$I, Raw!$A:$A, Dispositions!AOT$14, Raw!$F:$F, Dispositions!$C25, Raw!$H:$H, "E14")</f>
        <v>0</v>
      </c>
      <c r="AOU25" s="52">
        <f>SUMIFS(Raw!$I:$I, Raw!$A:$A, Dispositions!AOU$14, Raw!$F:$F, Dispositions!$C25, Raw!$H:$H, "E14")</f>
        <v>0</v>
      </c>
      <c r="AOV25" s="52">
        <f>SUMIFS(Raw!$I:$I, Raw!$A:$A, Dispositions!AOV$14, Raw!$F:$F, Dispositions!$C25, Raw!$H:$H, "E14")</f>
        <v>0</v>
      </c>
      <c r="AOW25" s="52">
        <f>SUMIFS(Raw!$I:$I, Raw!$A:$A, Dispositions!AOW$14, Raw!$F:$F, Dispositions!$C25, Raw!$H:$H, "E14")</f>
        <v>0</v>
      </c>
      <c r="AOX25" s="52">
        <f>SUMIFS(Raw!$I:$I, Raw!$A:$A, Dispositions!AOX$14, Raw!$F:$F, Dispositions!$C25, Raw!$H:$H, "E14")</f>
        <v>0</v>
      </c>
      <c r="AOY25" s="52">
        <f>SUMIFS(Raw!$I:$I, Raw!$A:$A, Dispositions!AOY$14, Raw!$F:$F, Dispositions!$C25, Raw!$H:$H, "E14")</f>
        <v>0</v>
      </c>
      <c r="AOZ25" s="53">
        <f>SUMIFS(Raw!$I:$I, Raw!$A:$A, Dispositions!AOZ$14, Raw!$F:$F, Dispositions!$C25, Raw!$H:$H, "E14")</f>
        <v>0</v>
      </c>
      <c r="APB25" s="51">
        <f>SUMIFS(Raw!$I:$I, Raw!$A:$A, Dispositions!APB$14, Raw!$F:$F, Dispositions!$C25, Raw!$H:$H, "E15")</f>
        <v>0</v>
      </c>
      <c r="APC25" s="52">
        <f>SUMIFS(Raw!$I:$I, Raw!$A:$A, Dispositions!APC$14, Raw!$F:$F, Dispositions!$C25, Raw!$H:$H, "E15")</f>
        <v>0</v>
      </c>
      <c r="APD25" s="52">
        <f>SUMIFS(Raw!$I:$I, Raw!$A:$A, Dispositions!APD$14, Raw!$F:$F, Dispositions!$C25, Raw!$H:$H, "E15")</f>
        <v>0</v>
      </c>
      <c r="APE25" s="52">
        <f>SUMIFS(Raw!$I:$I, Raw!$A:$A, Dispositions!APE$14, Raw!$F:$F, Dispositions!$C25, Raw!$H:$H, "E15")</f>
        <v>0</v>
      </c>
      <c r="APF25" s="52">
        <f>SUMIFS(Raw!$I:$I, Raw!$A:$A, Dispositions!APF$14, Raw!$F:$F, Dispositions!$C25, Raw!$H:$H, "E15")</f>
        <v>0</v>
      </c>
      <c r="APG25" s="52">
        <f>SUMIFS(Raw!$I:$I, Raw!$A:$A, Dispositions!APG$14, Raw!$F:$F, Dispositions!$C25, Raw!$H:$H, "E15")</f>
        <v>0</v>
      </c>
      <c r="APH25" s="53">
        <f>SUMIFS(Raw!$I:$I, Raw!$A:$A, Dispositions!APH$14, Raw!$F:$F, Dispositions!$C25, Raw!$H:$H, "E15")</f>
        <v>0</v>
      </c>
      <c r="APJ25" s="51">
        <f>SUMIFS(Raw!$I:$I, Raw!$A:$A, Dispositions!APJ$14, Raw!$F:$F, Dispositions!$C25, Raw!$H:$H, "E16")</f>
        <v>0</v>
      </c>
      <c r="APK25" s="52">
        <f>SUMIFS(Raw!$I:$I, Raw!$A:$A, Dispositions!APK$14, Raw!$F:$F, Dispositions!$C25, Raw!$H:$H, "E16")</f>
        <v>0</v>
      </c>
      <c r="APL25" s="52">
        <f>SUMIFS(Raw!$I:$I, Raw!$A:$A, Dispositions!APL$14, Raw!$F:$F, Dispositions!$C25, Raw!$H:$H, "E16")</f>
        <v>0</v>
      </c>
      <c r="APM25" s="52">
        <f>SUMIFS(Raw!$I:$I, Raw!$A:$A, Dispositions!APM$14, Raw!$F:$F, Dispositions!$C25, Raw!$H:$H, "E16")</f>
        <v>0</v>
      </c>
      <c r="APN25" s="52">
        <f>SUMIFS(Raw!$I:$I, Raw!$A:$A, Dispositions!APN$14, Raw!$F:$F, Dispositions!$C25, Raw!$H:$H, "E16")</f>
        <v>0</v>
      </c>
      <c r="APO25" s="52">
        <f>SUMIFS(Raw!$I:$I, Raw!$A:$A, Dispositions!APO$14, Raw!$F:$F, Dispositions!$C25, Raw!$H:$H, "E16")</f>
        <v>0</v>
      </c>
      <c r="APP25" s="53">
        <f>SUMIFS(Raw!$I:$I, Raw!$A:$A, Dispositions!APP$14, Raw!$F:$F, Dispositions!$C25, Raw!$H:$H, "E16")</f>
        <v>0</v>
      </c>
      <c r="APR25" s="51">
        <f>SUMIFS(Raw!$I:$I, Raw!$A:$A, Dispositions!APR$14, Raw!$F:$F, Dispositions!$C25, Raw!$H:$H, "E18")</f>
        <v>0</v>
      </c>
      <c r="APS25" s="52">
        <f>SUMIFS(Raw!$I:$I, Raw!$A:$A, Dispositions!APS$14, Raw!$F:$F, Dispositions!$C25, Raw!$H:$H, "E18")</f>
        <v>0</v>
      </c>
      <c r="APT25" s="52">
        <f>SUMIFS(Raw!$I:$I, Raw!$A:$A, Dispositions!APT$14, Raw!$F:$F, Dispositions!$C25, Raw!$H:$H, "E18")</f>
        <v>0</v>
      </c>
      <c r="APU25" s="52">
        <f>SUMIFS(Raw!$I:$I, Raw!$A:$A, Dispositions!APU$14, Raw!$F:$F, Dispositions!$C25, Raw!$H:$H, "E18")</f>
        <v>0</v>
      </c>
      <c r="APV25" s="52">
        <f>SUMIFS(Raw!$I:$I, Raw!$A:$A, Dispositions!APV$14, Raw!$F:$F, Dispositions!$C25, Raw!$H:$H, "E18")</f>
        <v>0</v>
      </c>
      <c r="APW25" s="52">
        <f>SUMIFS(Raw!$I:$I, Raw!$A:$A, Dispositions!APW$14, Raw!$F:$F, Dispositions!$C25, Raw!$H:$H, "E18")</f>
        <v>0</v>
      </c>
      <c r="APX25" s="53">
        <f>SUMIFS(Raw!$I:$I, Raw!$A:$A, Dispositions!APX$14, Raw!$F:$F, Dispositions!$C25, Raw!$H:$H, "E18")</f>
        <v>0</v>
      </c>
      <c r="APZ25" s="51">
        <f>SUMIFS(Raw!$I:$I, Raw!$A:$A, Dispositions!APZ$14, Raw!$F:$F, Dispositions!$C25, Raw!$H:$H, "E34")</f>
        <v>0</v>
      </c>
      <c r="AQA25" s="52">
        <f>SUMIFS(Raw!$I:$I, Raw!$A:$A, Dispositions!AQA$14, Raw!$F:$F, Dispositions!$C25, Raw!$H:$H, "E34")</f>
        <v>0</v>
      </c>
      <c r="AQB25" s="52">
        <f>SUMIFS(Raw!$I:$I, Raw!$A:$A, Dispositions!AQB$14, Raw!$F:$F, Dispositions!$C25, Raw!$H:$H, "E34")</f>
        <v>0</v>
      </c>
      <c r="AQC25" s="52">
        <f>SUMIFS(Raw!$I:$I, Raw!$A:$A, Dispositions!AQC$14, Raw!$F:$F, Dispositions!$C25, Raw!$H:$H, "E34")</f>
        <v>0</v>
      </c>
      <c r="AQD25" s="52">
        <f>SUMIFS(Raw!$I:$I, Raw!$A:$A, Dispositions!AQD$14, Raw!$F:$F, Dispositions!$C25, Raw!$H:$H, "E34")</f>
        <v>0</v>
      </c>
      <c r="AQE25" s="52">
        <f>SUMIFS(Raw!$I:$I, Raw!$A:$A, Dispositions!AQE$14, Raw!$F:$F, Dispositions!$C25, Raw!$H:$H, "E34")</f>
        <v>0</v>
      </c>
      <c r="AQF25" s="53">
        <f>SUMIFS(Raw!$I:$I, Raw!$A:$A, Dispositions!AQF$14, Raw!$F:$F, Dispositions!$C25, Raw!$H:$H, "E34")</f>
        <v>0</v>
      </c>
      <c r="AQH25" s="51">
        <f>SUMIFS(Raw!$I:$I, Raw!$A:$A, Dispositions!AQH$14, Raw!$F:$F, Dispositions!$C25, Raw!$H:$H, "E02")</f>
        <v>0</v>
      </c>
      <c r="AQI25" s="52">
        <f>SUMIFS(Raw!$I:$I, Raw!$A:$A, Dispositions!AQI$14, Raw!$F:$F, Dispositions!$C25, Raw!$H:$H, "E02")</f>
        <v>0</v>
      </c>
      <c r="AQJ25" s="52">
        <f>SUMIFS(Raw!$I:$I, Raw!$A:$A, Dispositions!AQJ$14, Raw!$F:$F, Dispositions!$C25, Raw!$H:$H, "E02")</f>
        <v>0</v>
      </c>
      <c r="AQK25" s="52">
        <f>SUMIFS(Raw!$I:$I, Raw!$A:$A, Dispositions!AQK$14, Raw!$F:$F, Dispositions!$C25, Raw!$H:$H, "E02")</f>
        <v>0</v>
      </c>
      <c r="AQL25" s="52">
        <f>SUMIFS(Raw!$I:$I, Raw!$A:$A, Dispositions!AQL$14, Raw!$F:$F, Dispositions!$C25, Raw!$H:$H, "E02")</f>
        <v>0</v>
      </c>
      <c r="AQM25" s="52">
        <f>SUMIFS(Raw!$I:$I, Raw!$A:$A, Dispositions!AQM$14, Raw!$F:$F, Dispositions!$C25, Raw!$H:$H, "E02")</f>
        <v>0</v>
      </c>
      <c r="AQN25" s="53">
        <f>SUMIFS(Raw!$I:$I, Raw!$A:$A, Dispositions!AQN$14, Raw!$F:$F, Dispositions!$C25, Raw!$H:$H, "E02")</f>
        <v>0</v>
      </c>
      <c r="AQP25" s="51">
        <f>SUMIFS(Raw!$I:$I, Raw!$A:$A, Dispositions!AQP$14, Raw!$F:$F, Dispositions!$C25, Raw!$H:$H, "E03")</f>
        <v>0</v>
      </c>
      <c r="AQQ25" s="52">
        <f>SUMIFS(Raw!$I:$I, Raw!$A:$A, Dispositions!AQQ$14, Raw!$F:$F, Dispositions!$C25, Raw!$H:$H, "E03")</f>
        <v>0</v>
      </c>
      <c r="AQR25" s="52">
        <f>SUMIFS(Raw!$I:$I, Raw!$A:$A, Dispositions!AQR$14, Raw!$F:$F, Dispositions!$C25, Raw!$H:$H, "E03")</f>
        <v>0</v>
      </c>
      <c r="AQS25" s="52">
        <f>SUMIFS(Raw!$I:$I, Raw!$A:$A, Dispositions!AQS$14, Raw!$F:$F, Dispositions!$C25, Raw!$H:$H, "E03")</f>
        <v>0</v>
      </c>
      <c r="AQT25" s="52">
        <f>SUMIFS(Raw!$I:$I, Raw!$A:$A, Dispositions!AQT$14, Raw!$F:$F, Dispositions!$C25, Raw!$H:$H, "E03")</f>
        <v>0</v>
      </c>
      <c r="AQU25" s="52">
        <f>SUMIFS(Raw!$I:$I, Raw!$A:$A, Dispositions!AQU$14, Raw!$F:$F, Dispositions!$C25, Raw!$H:$H, "E03")</f>
        <v>0</v>
      </c>
      <c r="AQV25" s="53">
        <f>SUMIFS(Raw!$I:$I, Raw!$A:$A, Dispositions!AQV$14, Raw!$F:$F, Dispositions!$C25, Raw!$H:$H, "E03")</f>
        <v>0</v>
      </c>
      <c r="AQX25" s="51">
        <f>SUMIFS(Raw!$I:$I, Raw!$A:$A, Dispositions!AQX$14, Raw!$F:$F, Dispositions!$C25, Raw!$H:$H, "E05")</f>
        <v>0</v>
      </c>
      <c r="AQY25" s="52">
        <f>SUMIFS(Raw!$I:$I, Raw!$A:$A, Dispositions!AQY$14, Raw!$F:$F, Dispositions!$C25, Raw!$H:$H, "E05")</f>
        <v>0</v>
      </c>
      <c r="AQZ25" s="52">
        <f>SUMIFS(Raw!$I:$I, Raw!$A:$A, Dispositions!AQZ$14, Raw!$F:$F, Dispositions!$C25, Raw!$H:$H, "E05")</f>
        <v>0</v>
      </c>
      <c r="ARA25" s="52">
        <f>SUMIFS(Raw!$I:$I, Raw!$A:$A, Dispositions!ARA$14, Raw!$F:$F, Dispositions!$C25, Raw!$H:$H, "E05")</f>
        <v>0</v>
      </c>
      <c r="ARB25" s="52">
        <f>SUMIFS(Raw!$I:$I, Raw!$A:$A, Dispositions!ARB$14, Raw!$F:$F, Dispositions!$C25, Raw!$H:$H, "E05")</f>
        <v>0</v>
      </c>
      <c r="ARC25" s="52">
        <f>SUMIFS(Raw!$I:$I, Raw!$A:$A, Dispositions!ARC$14, Raw!$F:$F, Dispositions!$C25, Raw!$H:$H, "E05")</f>
        <v>0</v>
      </c>
      <c r="ARD25" s="53">
        <f>SUMIFS(Raw!$I:$I, Raw!$A:$A, Dispositions!ARD$14, Raw!$F:$F, Dispositions!$C25, Raw!$H:$H, "E05")</f>
        <v>0</v>
      </c>
      <c r="ARF25" s="51">
        <f>SUMIFS(Raw!$I:$I, Raw!$A:$A, Dispositions!ARF$14, Raw!$F:$F, Dispositions!$C25, Raw!$H:$H, "E12")</f>
        <v>0</v>
      </c>
      <c r="ARG25" s="52">
        <f>SUMIFS(Raw!$I:$I, Raw!$A:$A, Dispositions!ARG$14, Raw!$F:$F, Dispositions!$C25, Raw!$H:$H, "E12")</f>
        <v>0</v>
      </c>
      <c r="ARH25" s="52">
        <f>SUMIFS(Raw!$I:$I, Raw!$A:$A, Dispositions!ARH$14, Raw!$F:$F, Dispositions!$C25, Raw!$H:$H, "E12")</f>
        <v>0</v>
      </c>
      <c r="ARI25" s="52">
        <f>SUMIFS(Raw!$I:$I, Raw!$A:$A, Dispositions!ARI$14, Raw!$F:$F, Dispositions!$C25, Raw!$H:$H, "E12")</f>
        <v>0</v>
      </c>
      <c r="ARJ25" s="52">
        <f>SUMIFS(Raw!$I:$I, Raw!$A:$A, Dispositions!ARJ$14, Raw!$F:$F, Dispositions!$C25, Raw!$H:$H, "E12")</f>
        <v>0</v>
      </c>
      <c r="ARK25" s="52">
        <f>SUMIFS(Raw!$I:$I, Raw!$A:$A, Dispositions!ARK$14, Raw!$F:$F, Dispositions!$C25, Raw!$H:$H, "E12")</f>
        <v>0</v>
      </c>
      <c r="ARL25" s="53">
        <f>SUMIFS(Raw!$I:$I, Raw!$A:$A, Dispositions!ARL$14, Raw!$F:$F, Dispositions!$C25, Raw!$H:$H, "E12")</f>
        <v>0</v>
      </c>
      <c r="ARN25" s="51">
        <f>SUMIFS(Raw!$I:$I, Raw!$A:$A, Dispositions!ARN$14, Raw!$F:$F, Dispositions!$C25, Raw!$H:$H, "E13")</f>
        <v>0</v>
      </c>
      <c r="ARO25" s="52">
        <f>SUMIFS(Raw!$I:$I, Raw!$A:$A, Dispositions!ARO$14, Raw!$F:$F, Dispositions!$C25, Raw!$H:$H, "E13")</f>
        <v>0</v>
      </c>
      <c r="ARP25" s="52">
        <f>SUMIFS(Raw!$I:$I, Raw!$A:$A, Dispositions!ARP$14, Raw!$F:$F, Dispositions!$C25, Raw!$H:$H, "E13")</f>
        <v>0</v>
      </c>
      <c r="ARQ25" s="52">
        <f>SUMIFS(Raw!$I:$I, Raw!$A:$A, Dispositions!ARQ$14, Raw!$F:$F, Dispositions!$C25, Raw!$H:$H, "E13")</f>
        <v>0</v>
      </c>
      <c r="ARR25" s="52">
        <f>SUMIFS(Raw!$I:$I, Raw!$A:$A, Dispositions!ARR$14, Raw!$F:$F, Dispositions!$C25, Raw!$H:$H, "E13")</f>
        <v>0</v>
      </c>
      <c r="ARS25" s="52">
        <f>SUMIFS(Raw!$I:$I, Raw!$A:$A, Dispositions!ARS$14, Raw!$F:$F, Dispositions!$C25, Raw!$H:$H, "E13")</f>
        <v>0</v>
      </c>
      <c r="ART25" s="53">
        <f>SUMIFS(Raw!$I:$I, Raw!$A:$A, Dispositions!ART$14, Raw!$F:$F, Dispositions!$C25, Raw!$H:$H, "E13")</f>
        <v>0</v>
      </c>
      <c r="ARV25" s="51">
        <f>SUMIFS(Raw!$I:$I, Raw!$A:$A, Dispositions!ARV$14, Raw!$F:$F, Dispositions!$C25, Raw!$H:$H, "E14")</f>
        <v>0</v>
      </c>
      <c r="ARW25" s="52">
        <f>SUMIFS(Raw!$I:$I, Raw!$A:$A, Dispositions!ARW$14, Raw!$F:$F, Dispositions!$C25, Raw!$H:$H, "E14")</f>
        <v>0</v>
      </c>
      <c r="ARX25" s="52">
        <f>SUMIFS(Raw!$I:$I, Raw!$A:$A, Dispositions!ARX$14, Raw!$F:$F, Dispositions!$C25, Raw!$H:$H, "E14")</f>
        <v>0</v>
      </c>
      <c r="ARY25" s="52">
        <f>SUMIFS(Raw!$I:$I, Raw!$A:$A, Dispositions!ARY$14, Raw!$F:$F, Dispositions!$C25, Raw!$H:$H, "E14")</f>
        <v>0</v>
      </c>
      <c r="ARZ25" s="52">
        <f>SUMIFS(Raw!$I:$I, Raw!$A:$A, Dispositions!ARZ$14, Raw!$F:$F, Dispositions!$C25, Raw!$H:$H, "E14")</f>
        <v>0</v>
      </c>
      <c r="ASA25" s="52">
        <f>SUMIFS(Raw!$I:$I, Raw!$A:$A, Dispositions!ASA$14, Raw!$F:$F, Dispositions!$C25, Raw!$H:$H, "E14")</f>
        <v>0</v>
      </c>
      <c r="ASB25" s="53">
        <f>SUMIFS(Raw!$I:$I, Raw!$A:$A, Dispositions!ASB$14, Raw!$F:$F, Dispositions!$C25, Raw!$H:$H, "E14")</f>
        <v>0</v>
      </c>
      <c r="ASD25" s="51">
        <f>SUMIFS(Raw!$I:$I, Raw!$A:$A, Dispositions!ASD$14, Raw!$F:$F, Dispositions!$C25, Raw!$H:$H, "E15")</f>
        <v>0</v>
      </c>
      <c r="ASE25" s="52">
        <f>SUMIFS(Raw!$I:$I, Raw!$A:$A, Dispositions!ASE$14, Raw!$F:$F, Dispositions!$C25, Raw!$H:$H, "E15")</f>
        <v>0</v>
      </c>
      <c r="ASF25" s="52">
        <f>SUMIFS(Raw!$I:$I, Raw!$A:$A, Dispositions!ASF$14, Raw!$F:$F, Dispositions!$C25, Raw!$H:$H, "E15")</f>
        <v>0</v>
      </c>
      <c r="ASG25" s="52">
        <f>SUMIFS(Raw!$I:$I, Raw!$A:$A, Dispositions!ASG$14, Raw!$F:$F, Dispositions!$C25, Raw!$H:$H, "E15")</f>
        <v>0</v>
      </c>
      <c r="ASH25" s="52">
        <f>SUMIFS(Raw!$I:$I, Raw!$A:$A, Dispositions!ASH$14, Raw!$F:$F, Dispositions!$C25, Raw!$H:$H, "E15")</f>
        <v>0</v>
      </c>
      <c r="ASI25" s="52">
        <f>SUMIFS(Raw!$I:$I, Raw!$A:$A, Dispositions!ASI$14, Raw!$F:$F, Dispositions!$C25, Raw!$H:$H, "E15")</f>
        <v>0</v>
      </c>
      <c r="ASJ25" s="53">
        <f>SUMIFS(Raw!$I:$I, Raw!$A:$A, Dispositions!ASJ$14, Raw!$F:$F, Dispositions!$C25, Raw!$H:$H, "E15")</f>
        <v>0</v>
      </c>
      <c r="ASL25" s="51">
        <f>SUMIFS(Raw!$I:$I, Raw!$A:$A, Dispositions!ASL$14, Raw!$F:$F, Dispositions!$C25, Raw!$H:$H, "E16")</f>
        <v>0</v>
      </c>
      <c r="ASM25" s="52">
        <f>SUMIFS(Raw!$I:$I, Raw!$A:$A, Dispositions!ASM$14, Raw!$F:$F, Dispositions!$C25, Raw!$H:$H, "E16")</f>
        <v>0</v>
      </c>
      <c r="ASN25" s="52">
        <f>SUMIFS(Raw!$I:$I, Raw!$A:$A, Dispositions!ASN$14, Raw!$F:$F, Dispositions!$C25, Raw!$H:$H, "E16")</f>
        <v>0</v>
      </c>
      <c r="ASO25" s="52">
        <f>SUMIFS(Raw!$I:$I, Raw!$A:$A, Dispositions!ASO$14, Raw!$F:$F, Dispositions!$C25, Raw!$H:$H, "E16")</f>
        <v>0</v>
      </c>
      <c r="ASP25" s="52">
        <f>SUMIFS(Raw!$I:$I, Raw!$A:$A, Dispositions!ASP$14, Raw!$F:$F, Dispositions!$C25, Raw!$H:$H, "E16")</f>
        <v>0</v>
      </c>
      <c r="ASQ25" s="52">
        <f>SUMIFS(Raw!$I:$I, Raw!$A:$A, Dispositions!ASQ$14, Raw!$F:$F, Dispositions!$C25, Raw!$H:$H, "E16")</f>
        <v>0</v>
      </c>
      <c r="ASR25" s="53">
        <f>SUMIFS(Raw!$I:$I, Raw!$A:$A, Dispositions!ASR$14, Raw!$F:$F, Dispositions!$C25, Raw!$H:$H, "E16")</f>
        <v>0</v>
      </c>
      <c r="AST25" s="51">
        <f>SUMIFS(Raw!$I:$I, Raw!$A:$A, Dispositions!AST$14, Raw!$F:$F, Dispositions!$C25, Raw!$H:$H, "E18")</f>
        <v>0</v>
      </c>
      <c r="ASU25" s="52">
        <f>SUMIFS(Raw!$I:$I, Raw!$A:$A, Dispositions!ASU$14, Raw!$F:$F, Dispositions!$C25, Raw!$H:$H, "E18")</f>
        <v>0</v>
      </c>
      <c r="ASV25" s="52">
        <f>SUMIFS(Raw!$I:$I, Raw!$A:$A, Dispositions!ASV$14, Raw!$F:$F, Dispositions!$C25, Raw!$H:$H, "E18")</f>
        <v>0</v>
      </c>
      <c r="ASW25" s="52">
        <f>SUMIFS(Raw!$I:$I, Raw!$A:$A, Dispositions!ASW$14, Raw!$F:$F, Dispositions!$C25, Raw!$H:$H, "E18")</f>
        <v>0</v>
      </c>
      <c r="ASX25" s="52">
        <f>SUMIFS(Raw!$I:$I, Raw!$A:$A, Dispositions!ASX$14, Raw!$F:$F, Dispositions!$C25, Raw!$H:$H, "E18")</f>
        <v>0</v>
      </c>
      <c r="ASY25" s="52">
        <f>SUMIFS(Raw!$I:$I, Raw!$A:$A, Dispositions!ASY$14, Raw!$F:$F, Dispositions!$C25, Raw!$H:$H, "E18")</f>
        <v>0</v>
      </c>
      <c r="ASZ25" s="53">
        <f>SUMIFS(Raw!$I:$I, Raw!$A:$A, Dispositions!ASZ$14, Raw!$F:$F, Dispositions!$C25, Raw!$H:$H, "E18")</f>
        <v>0</v>
      </c>
      <c r="ATB25" s="51">
        <f>SUMIFS(Raw!$I:$I, Raw!$A:$A, Dispositions!ATB$14, Raw!$F:$F, Dispositions!$C25, Raw!$H:$H, "E34")</f>
        <v>0</v>
      </c>
      <c r="ATC25" s="52">
        <f>SUMIFS(Raw!$I:$I, Raw!$A:$A, Dispositions!ATC$14, Raw!$F:$F, Dispositions!$C25, Raw!$H:$H, "E34")</f>
        <v>0</v>
      </c>
      <c r="ATD25" s="52">
        <f>SUMIFS(Raw!$I:$I, Raw!$A:$A, Dispositions!ATD$14, Raw!$F:$F, Dispositions!$C25, Raw!$H:$H, "E34")</f>
        <v>0</v>
      </c>
      <c r="ATE25" s="52">
        <f>SUMIFS(Raw!$I:$I, Raw!$A:$A, Dispositions!ATE$14, Raw!$F:$F, Dispositions!$C25, Raw!$H:$H, "E34")</f>
        <v>0</v>
      </c>
      <c r="ATF25" s="52">
        <f>SUMIFS(Raw!$I:$I, Raw!$A:$A, Dispositions!ATF$14, Raw!$F:$F, Dispositions!$C25, Raw!$H:$H, "E34")</f>
        <v>0</v>
      </c>
      <c r="ATG25" s="52">
        <f>SUMIFS(Raw!$I:$I, Raw!$A:$A, Dispositions!ATG$14, Raw!$F:$F, Dispositions!$C25, Raw!$H:$H, "E34")</f>
        <v>0</v>
      </c>
      <c r="ATH25" s="53">
        <f>SUMIFS(Raw!$I:$I, Raw!$A:$A, Dispositions!ATH$14, Raw!$F:$F, Dispositions!$C25, Raw!$H:$H, "E34")</f>
        <v>0</v>
      </c>
      <c r="ATJ25" s="51">
        <f>SUMIFS(Raw!$I:$I, Raw!$A:$A, Dispositions!ATJ$14, Raw!$F:$F, Dispositions!$C25, Raw!$H:$H, "E02")</f>
        <v>0</v>
      </c>
      <c r="ATK25" s="52">
        <f>SUMIFS(Raw!$I:$I, Raw!$A:$A, Dispositions!ATK$14, Raw!$F:$F, Dispositions!$C25, Raw!$H:$H, "E02")</f>
        <v>0</v>
      </c>
      <c r="ATL25" s="52">
        <f>SUMIFS(Raw!$I:$I, Raw!$A:$A, Dispositions!ATL$14, Raw!$F:$F, Dispositions!$C25, Raw!$H:$H, "E02")</f>
        <v>0</v>
      </c>
      <c r="ATM25" s="52">
        <f>SUMIFS(Raw!$I:$I, Raw!$A:$A, Dispositions!ATM$14, Raw!$F:$F, Dispositions!$C25, Raw!$H:$H, "E02")</f>
        <v>0</v>
      </c>
      <c r="ATN25" s="52">
        <f>SUMIFS(Raw!$I:$I, Raw!$A:$A, Dispositions!ATN$14, Raw!$F:$F, Dispositions!$C25, Raw!$H:$H, "E02")</f>
        <v>0</v>
      </c>
      <c r="ATO25" s="52">
        <f>SUMIFS(Raw!$I:$I, Raw!$A:$A, Dispositions!ATO$14, Raw!$F:$F, Dispositions!$C25, Raw!$H:$H, "E02")</f>
        <v>0</v>
      </c>
      <c r="ATP25" s="53">
        <f>SUMIFS(Raw!$I:$I, Raw!$A:$A, Dispositions!ATP$14, Raw!$F:$F, Dispositions!$C25, Raw!$H:$H, "E02")</f>
        <v>0</v>
      </c>
      <c r="ATR25" s="51">
        <f>SUMIFS(Raw!$I:$I, Raw!$A:$A, Dispositions!ATR$14, Raw!$F:$F, Dispositions!$C25, Raw!$H:$H, "E03")</f>
        <v>0</v>
      </c>
      <c r="ATS25" s="52">
        <f>SUMIFS(Raw!$I:$I, Raw!$A:$A, Dispositions!ATS$14, Raw!$F:$F, Dispositions!$C25, Raw!$H:$H, "E03")</f>
        <v>0</v>
      </c>
      <c r="ATT25" s="52">
        <f>SUMIFS(Raw!$I:$I, Raw!$A:$A, Dispositions!ATT$14, Raw!$F:$F, Dispositions!$C25, Raw!$H:$H, "E03")</f>
        <v>0</v>
      </c>
      <c r="ATU25" s="52">
        <f>SUMIFS(Raw!$I:$I, Raw!$A:$A, Dispositions!ATU$14, Raw!$F:$F, Dispositions!$C25, Raw!$H:$H, "E03")</f>
        <v>0</v>
      </c>
      <c r="ATV25" s="52">
        <f>SUMIFS(Raw!$I:$I, Raw!$A:$A, Dispositions!ATV$14, Raw!$F:$F, Dispositions!$C25, Raw!$H:$H, "E03")</f>
        <v>0</v>
      </c>
      <c r="ATW25" s="52">
        <f>SUMIFS(Raw!$I:$I, Raw!$A:$A, Dispositions!ATW$14, Raw!$F:$F, Dispositions!$C25, Raw!$H:$H, "E03")</f>
        <v>0</v>
      </c>
      <c r="ATX25" s="53">
        <f>SUMIFS(Raw!$I:$I, Raw!$A:$A, Dispositions!ATX$14, Raw!$F:$F, Dispositions!$C25, Raw!$H:$H, "E03")</f>
        <v>0</v>
      </c>
      <c r="ATZ25" s="51">
        <f>SUMIFS(Raw!$I:$I, Raw!$A:$A, Dispositions!ATZ$14, Raw!$F:$F, Dispositions!$C25, Raw!$H:$H, "E05")</f>
        <v>0</v>
      </c>
      <c r="AUA25" s="52">
        <f>SUMIFS(Raw!$I:$I, Raw!$A:$A, Dispositions!AUA$14, Raw!$F:$F, Dispositions!$C25, Raw!$H:$H, "E05")</f>
        <v>0</v>
      </c>
      <c r="AUB25" s="52">
        <f>SUMIFS(Raw!$I:$I, Raw!$A:$A, Dispositions!AUB$14, Raw!$F:$F, Dispositions!$C25, Raw!$H:$H, "E05")</f>
        <v>0</v>
      </c>
      <c r="AUC25" s="52">
        <f>SUMIFS(Raw!$I:$I, Raw!$A:$A, Dispositions!AUC$14, Raw!$F:$F, Dispositions!$C25, Raw!$H:$H, "E05")</f>
        <v>0</v>
      </c>
      <c r="AUD25" s="52">
        <f>SUMIFS(Raw!$I:$I, Raw!$A:$A, Dispositions!AUD$14, Raw!$F:$F, Dispositions!$C25, Raw!$H:$H, "E05")</f>
        <v>0</v>
      </c>
      <c r="AUE25" s="52">
        <f>SUMIFS(Raw!$I:$I, Raw!$A:$A, Dispositions!AUE$14, Raw!$F:$F, Dispositions!$C25, Raw!$H:$H, "E05")</f>
        <v>0</v>
      </c>
      <c r="AUF25" s="53">
        <f>SUMIFS(Raw!$I:$I, Raw!$A:$A, Dispositions!AUF$14, Raw!$F:$F, Dispositions!$C25, Raw!$H:$H, "E05")</f>
        <v>0</v>
      </c>
      <c r="AUH25" s="51">
        <f>SUMIFS(Raw!$I:$I, Raw!$A:$A, Dispositions!AUH$14, Raw!$F:$F, Dispositions!$C25, Raw!$H:$H, "E12")</f>
        <v>0</v>
      </c>
      <c r="AUI25" s="52">
        <f>SUMIFS(Raw!$I:$I, Raw!$A:$A, Dispositions!AUI$14, Raw!$F:$F, Dispositions!$C25, Raw!$H:$H, "E12")</f>
        <v>0</v>
      </c>
      <c r="AUJ25" s="52">
        <f>SUMIFS(Raw!$I:$I, Raw!$A:$A, Dispositions!AUJ$14, Raw!$F:$F, Dispositions!$C25, Raw!$H:$H, "E12")</f>
        <v>0</v>
      </c>
      <c r="AUK25" s="52">
        <f>SUMIFS(Raw!$I:$I, Raw!$A:$A, Dispositions!AUK$14, Raw!$F:$F, Dispositions!$C25, Raw!$H:$H, "E12")</f>
        <v>0</v>
      </c>
      <c r="AUL25" s="52">
        <f>SUMIFS(Raw!$I:$I, Raw!$A:$A, Dispositions!AUL$14, Raw!$F:$F, Dispositions!$C25, Raw!$H:$H, "E12")</f>
        <v>0</v>
      </c>
      <c r="AUM25" s="52">
        <f>SUMIFS(Raw!$I:$I, Raw!$A:$A, Dispositions!AUM$14, Raw!$F:$F, Dispositions!$C25, Raw!$H:$H, "E12")</f>
        <v>0</v>
      </c>
      <c r="AUN25" s="53">
        <f>SUMIFS(Raw!$I:$I, Raw!$A:$A, Dispositions!AUN$14, Raw!$F:$F, Dispositions!$C25, Raw!$H:$H, "E12")</f>
        <v>0</v>
      </c>
      <c r="AUP25" s="51">
        <f>SUMIFS(Raw!$I:$I, Raw!$A:$A, Dispositions!AUP$14, Raw!$F:$F, Dispositions!$C25, Raw!$H:$H, "E13")</f>
        <v>0</v>
      </c>
      <c r="AUQ25" s="52">
        <f>SUMIFS(Raw!$I:$I, Raw!$A:$A, Dispositions!AUQ$14, Raw!$F:$F, Dispositions!$C25, Raw!$H:$H, "E13")</f>
        <v>0</v>
      </c>
      <c r="AUR25" s="52">
        <f>SUMIFS(Raw!$I:$I, Raw!$A:$A, Dispositions!AUR$14, Raw!$F:$F, Dispositions!$C25, Raw!$H:$H, "E13")</f>
        <v>0</v>
      </c>
      <c r="AUS25" s="52">
        <f>SUMIFS(Raw!$I:$I, Raw!$A:$A, Dispositions!AUS$14, Raw!$F:$F, Dispositions!$C25, Raw!$H:$H, "E13")</f>
        <v>0</v>
      </c>
      <c r="AUT25" s="52">
        <f>SUMIFS(Raw!$I:$I, Raw!$A:$A, Dispositions!AUT$14, Raw!$F:$F, Dispositions!$C25, Raw!$H:$H, "E13")</f>
        <v>0</v>
      </c>
      <c r="AUU25" s="52">
        <f>SUMIFS(Raw!$I:$I, Raw!$A:$A, Dispositions!AUU$14, Raw!$F:$F, Dispositions!$C25, Raw!$H:$H, "E13")</f>
        <v>0</v>
      </c>
      <c r="AUV25" s="53">
        <f>SUMIFS(Raw!$I:$I, Raw!$A:$A, Dispositions!AUV$14, Raw!$F:$F, Dispositions!$C25, Raw!$H:$H, "E13")</f>
        <v>0</v>
      </c>
      <c r="AUX25" s="51">
        <f>SUMIFS(Raw!$I:$I, Raw!$A:$A, Dispositions!AUX$14, Raw!$F:$F, Dispositions!$C25, Raw!$H:$H, "E14")</f>
        <v>0</v>
      </c>
      <c r="AUY25" s="52">
        <f>SUMIFS(Raw!$I:$I, Raw!$A:$A, Dispositions!AUY$14, Raw!$F:$F, Dispositions!$C25, Raw!$H:$H, "E14")</f>
        <v>0</v>
      </c>
      <c r="AUZ25" s="52">
        <f>SUMIFS(Raw!$I:$I, Raw!$A:$A, Dispositions!AUZ$14, Raw!$F:$F, Dispositions!$C25, Raw!$H:$H, "E14")</f>
        <v>0</v>
      </c>
      <c r="AVA25" s="52">
        <f>SUMIFS(Raw!$I:$I, Raw!$A:$A, Dispositions!AVA$14, Raw!$F:$F, Dispositions!$C25, Raw!$H:$H, "E14")</f>
        <v>0</v>
      </c>
      <c r="AVB25" s="52">
        <f>SUMIFS(Raw!$I:$I, Raw!$A:$A, Dispositions!AVB$14, Raw!$F:$F, Dispositions!$C25, Raw!$H:$H, "E14")</f>
        <v>0</v>
      </c>
      <c r="AVC25" s="52">
        <f>SUMIFS(Raw!$I:$I, Raw!$A:$A, Dispositions!AVC$14, Raw!$F:$F, Dispositions!$C25, Raw!$H:$H, "E14")</f>
        <v>0</v>
      </c>
      <c r="AVD25" s="53">
        <f>SUMIFS(Raw!$I:$I, Raw!$A:$A, Dispositions!AVD$14, Raw!$F:$F, Dispositions!$C25, Raw!$H:$H, "E14")</f>
        <v>0</v>
      </c>
      <c r="AVF25" s="51">
        <f>SUMIFS(Raw!$I:$I, Raw!$A:$A, Dispositions!AVF$14, Raw!$F:$F, Dispositions!$C25, Raw!$H:$H, "E15")</f>
        <v>0</v>
      </c>
      <c r="AVG25" s="52">
        <f>SUMIFS(Raw!$I:$I, Raw!$A:$A, Dispositions!AVG$14, Raw!$F:$F, Dispositions!$C25, Raw!$H:$H, "E15")</f>
        <v>0</v>
      </c>
      <c r="AVH25" s="52">
        <f>SUMIFS(Raw!$I:$I, Raw!$A:$A, Dispositions!AVH$14, Raw!$F:$F, Dispositions!$C25, Raw!$H:$H, "E15")</f>
        <v>0</v>
      </c>
      <c r="AVI25" s="52">
        <f>SUMIFS(Raw!$I:$I, Raw!$A:$A, Dispositions!AVI$14, Raw!$F:$F, Dispositions!$C25, Raw!$H:$H, "E15")</f>
        <v>0</v>
      </c>
      <c r="AVJ25" s="52">
        <f>SUMIFS(Raw!$I:$I, Raw!$A:$A, Dispositions!AVJ$14, Raw!$F:$F, Dispositions!$C25, Raw!$H:$H, "E15")</f>
        <v>0</v>
      </c>
      <c r="AVK25" s="52">
        <f>SUMIFS(Raw!$I:$I, Raw!$A:$A, Dispositions!AVK$14, Raw!$F:$F, Dispositions!$C25, Raw!$H:$H, "E15")</f>
        <v>0</v>
      </c>
      <c r="AVL25" s="53">
        <f>SUMIFS(Raw!$I:$I, Raw!$A:$A, Dispositions!AVL$14, Raw!$F:$F, Dispositions!$C25, Raw!$H:$H, "E15")</f>
        <v>0</v>
      </c>
      <c r="AVN25" s="51">
        <f>SUMIFS(Raw!$I:$I, Raw!$A:$A, Dispositions!AVN$14, Raw!$F:$F, Dispositions!$C25, Raw!$H:$H, "E16")</f>
        <v>0</v>
      </c>
      <c r="AVO25" s="52">
        <f>SUMIFS(Raw!$I:$I, Raw!$A:$A, Dispositions!AVO$14, Raw!$F:$F, Dispositions!$C25, Raw!$H:$H, "E16")</f>
        <v>0</v>
      </c>
      <c r="AVP25" s="52">
        <f>SUMIFS(Raw!$I:$I, Raw!$A:$A, Dispositions!AVP$14, Raw!$F:$F, Dispositions!$C25, Raw!$H:$H, "E16")</f>
        <v>0</v>
      </c>
      <c r="AVQ25" s="52">
        <f>SUMIFS(Raw!$I:$I, Raw!$A:$A, Dispositions!AVQ$14, Raw!$F:$F, Dispositions!$C25, Raw!$H:$H, "E16")</f>
        <v>0</v>
      </c>
      <c r="AVR25" s="52">
        <f>SUMIFS(Raw!$I:$I, Raw!$A:$A, Dispositions!AVR$14, Raw!$F:$F, Dispositions!$C25, Raw!$H:$H, "E16")</f>
        <v>0</v>
      </c>
      <c r="AVS25" s="52">
        <f>SUMIFS(Raw!$I:$I, Raw!$A:$A, Dispositions!AVS$14, Raw!$F:$F, Dispositions!$C25, Raw!$H:$H, "E16")</f>
        <v>0</v>
      </c>
      <c r="AVT25" s="53">
        <f>SUMIFS(Raw!$I:$I, Raw!$A:$A, Dispositions!AVT$14, Raw!$F:$F, Dispositions!$C25, Raw!$H:$H, "E16")</f>
        <v>0</v>
      </c>
      <c r="AVV25" s="51">
        <f>SUMIFS(Raw!$I:$I, Raw!$A:$A, Dispositions!AVV$14, Raw!$F:$F, Dispositions!$C25, Raw!$H:$H, "E18")</f>
        <v>0</v>
      </c>
      <c r="AVW25" s="52">
        <f>SUMIFS(Raw!$I:$I, Raw!$A:$A, Dispositions!AVW$14, Raw!$F:$F, Dispositions!$C25, Raw!$H:$H, "E18")</f>
        <v>0</v>
      </c>
      <c r="AVX25" s="52">
        <f>SUMIFS(Raw!$I:$I, Raw!$A:$A, Dispositions!AVX$14, Raw!$F:$F, Dispositions!$C25, Raw!$H:$H, "E18")</f>
        <v>0</v>
      </c>
      <c r="AVY25" s="52">
        <f>SUMIFS(Raw!$I:$I, Raw!$A:$A, Dispositions!AVY$14, Raw!$F:$F, Dispositions!$C25, Raw!$H:$H, "E18")</f>
        <v>0</v>
      </c>
      <c r="AVZ25" s="52">
        <f>SUMIFS(Raw!$I:$I, Raw!$A:$A, Dispositions!AVZ$14, Raw!$F:$F, Dispositions!$C25, Raw!$H:$H, "E18")</f>
        <v>0</v>
      </c>
      <c r="AWA25" s="52">
        <f>SUMIFS(Raw!$I:$I, Raw!$A:$A, Dispositions!AWA$14, Raw!$F:$F, Dispositions!$C25, Raw!$H:$H, "E18")</f>
        <v>0</v>
      </c>
      <c r="AWB25" s="53">
        <f>SUMIFS(Raw!$I:$I, Raw!$A:$A, Dispositions!AWB$14, Raw!$F:$F, Dispositions!$C25, Raw!$H:$H, "E18")</f>
        <v>0</v>
      </c>
      <c r="AWD25" s="51">
        <f>SUMIFS(Raw!$I:$I, Raw!$A:$A, Dispositions!AWD$14, Raw!$F:$F, Dispositions!$C25, Raw!$H:$H, "E34")</f>
        <v>0</v>
      </c>
      <c r="AWE25" s="52">
        <f>SUMIFS(Raw!$I:$I, Raw!$A:$A, Dispositions!AWE$14, Raw!$F:$F, Dispositions!$C25, Raw!$H:$H, "E34")</f>
        <v>0</v>
      </c>
      <c r="AWF25" s="52">
        <f>SUMIFS(Raw!$I:$I, Raw!$A:$A, Dispositions!AWF$14, Raw!$F:$F, Dispositions!$C25, Raw!$H:$H, "E34")</f>
        <v>0</v>
      </c>
      <c r="AWG25" s="52">
        <f>SUMIFS(Raw!$I:$I, Raw!$A:$A, Dispositions!AWG$14, Raw!$F:$F, Dispositions!$C25, Raw!$H:$H, "E34")</f>
        <v>0</v>
      </c>
      <c r="AWH25" s="52">
        <f>SUMIFS(Raw!$I:$I, Raw!$A:$A, Dispositions!AWH$14, Raw!$F:$F, Dispositions!$C25, Raw!$H:$H, "E34")</f>
        <v>0</v>
      </c>
      <c r="AWI25" s="52">
        <f>SUMIFS(Raw!$I:$I, Raw!$A:$A, Dispositions!AWI$14, Raw!$F:$F, Dispositions!$C25, Raw!$H:$H, "E34")</f>
        <v>0</v>
      </c>
      <c r="AWJ25" s="53">
        <f>SUMIFS(Raw!$I:$I, Raw!$A:$A, Dispositions!AWJ$14, Raw!$F:$F, Dispositions!$C25, Raw!$H:$H, "E34")</f>
        <v>0</v>
      </c>
      <c r="AWL25" s="51">
        <f>SUMIFS(Raw!$I:$I, Raw!$A:$A, Dispositions!AWL$14, Raw!$F:$F, Dispositions!$C25, Raw!$H:$H, "E02")</f>
        <v>0</v>
      </c>
      <c r="AWM25" s="52">
        <f>SUMIFS(Raw!$I:$I, Raw!$A:$A, Dispositions!AWM$14, Raw!$F:$F, Dispositions!$C25, Raw!$H:$H, "E02")</f>
        <v>0</v>
      </c>
      <c r="AWN25" s="52">
        <f>SUMIFS(Raw!$I:$I, Raw!$A:$A, Dispositions!AWN$14, Raw!$F:$F, Dispositions!$C25, Raw!$H:$H, "E02")</f>
        <v>0</v>
      </c>
      <c r="AWO25" s="52">
        <f>SUMIFS(Raw!$I:$I, Raw!$A:$A, Dispositions!AWO$14, Raw!$F:$F, Dispositions!$C25, Raw!$H:$H, "E02")</f>
        <v>0</v>
      </c>
      <c r="AWP25" s="52">
        <f>SUMIFS(Raw!$I:$I, Raw!$A:$A, Dispositions!AWP$14, Raw!$F:$F, Dispositions!$C25, Raw!$H:$H, "E02")</f>
        <v>0</v>
      </c>
      <c r="AWQ25" s="52">
        <f>SUMIFS(Raw!$I:$I, Raw!$A:$A, Dispositions!AWQ$14, Raw!$F:$F, Dispositions!$C25, Raw!$H:$H, "E02")</f>
        <v>0</v>
      </c>
      <c r="AWR25" s="53">
        <f>SUMIFS(Raw!$I:$I, Raw!$A:$A, Dispositions!AWR$14, Raw!$F:$F, Dispositions!$C25, Raw!$H:$H, "E02")</f>
        <v>0</v>
      </c>
      <c r="AWT25" s="51">
        <f>SUMIFS(Raw!$I:$I, Raw!$A:$A, Dispositions!AWT$14, Raw!$F:$F, Dispositions!$C25, Raw!$H:$H, "E03")</f>
        <v>0</v>
      </c>
      <c r="AWU25" s="52">
        <f>SUMIFS(Raw!$I:$I, Raw!$A:$A, Dispositions!AWU$14, Raw!$F:$F, Dispositions!$C25, Raw!$H:$H, "E03")</f>
        <v>0</v>
      </c>
      <c r="AWV25" s="52">
        <f>SUMIFS(Raw!$I:$I, Raw!$A:$A, Dispositions!AWV$14, Raw!$F:$F, Dispositions!$C25, Raw!$H:$H, "E03")</f>
        <v>0</v>
      </c>
      <c r="AWW25" s="52">
        <f>SUMIFS(Raw!$I:$I, Raw!$A:$A, Dispositions!AWW$14, Raw!$F:$F, Dispositions!$C25, Raw!$H:$H, "E03")</f>
        <v>0</v>
      </c>
      <c r="AWX25" s="52">
        <f>SUMIFS(Raw!$I:$I, Raw!$A:$A, Dispositions!AWX$14, Raw!$F:$F, Dispositions!$C25, Raw!$H:$H, "E03")</f>
        <v>0</v>
      </c>
      <c r="AWY25" s="52">
        <f>SUMIFS(Raw!$I:$I, Raw!$A:$A, Dispositions!AWY$14, Raw!$F:$F, Dispositions!$C25, Raw!$H:$H, "E03")</f>
        <v>0</v>
      </c>
      <c r="AWZ25" s="53">
        <f>SUMIFS(Raw!$I:$I, Raw!$A:$A, Dispositions!AWZ$14, Raw!$F:$F, Dispositions!$C25, Raw!$H:$H, "E03")</f>
        <v>0</v>
      </c>
      <c r="AXB25" s="51">
        <f>SUMIFS(Raw!$I:$I, Raw!$A:$A, Dispositions!AXB$14, Raw!$F:$F, Dispositions!$C25, Raw!$H:$H, "E05")</f>
        <v>0</v>
      </c>
      <c r="AXC25" s="52">
        <f>SUMIFS(Raw!$I:$I, Raw!$A:$A, Dispositions!AXC$14, Raw!$F:$F, Dispositions!$C25, Raw!$H:$H, "E05")</f>
        <v>0</v>
      </c>
      <c r="AXD25" s="52">
        <f>SUMIFS(Raw!$I:$I, Raw!$A:$A, Dispositions!AXD$14, Raw!$F:$F, Dispositions!$C25, Raw!$H:$H, "E05")</f>
        <v>0</v>
      </c>
      <c r="AXE25" s="52">
        <f>SUMIFS(Raw!$I:$I, Raw!$A:$A, Dispositions!AXE$14, Raw!$F:$F, Dispositions!$C25, Raw!$H:$H, "E05")</f>
        <v>0</v>
      </c>
      <c r="AXF25" s="52">
        <f>SUMIFS(Raw!$I:$I, Raw!$A:$A, Dispositions!AXF$14, Raw!$F:$F, Dispositions!$C25, Raw!$H:$H, "E05")</f>
        <v>0</v>
      </c>
      <c r="AXG25" s="52">
        <f>SUMIFS(Raw!$I:$I, Raw!$A:$A, Dispositions!AXG$14, Raw!$F:$F, Dispositions!$C25, Raw!$H:$H, "E05")</f>
        <v>0</v>
      </c>
      <c r="AXH25" s="53">
        <f>SUMIFS(Raw!$I:$I, Raw!$A:$A, Dispositions!AXH$14, Raw!$F:$F, Dispositions!$C25, Raw!$H:$H, "E05")</f>
        <v>0</v>
      </c>
      <c r="AXJ25" s="51">
        <f>SUMIFS(Raw!$I:$I, Raw!$A:$A, Dispositions!AXJ$14, Raw!$F:$F, Dispositions!$C25, Raw!$H:$H, "E12")</f>
        <v>0</v>
      </c>
      <c r="AXK25" s="52">
        <f>SUMIFS(Raw!$I:$I, Raw!$A:$A, Dispositions!AXK$14, Raw!$F:$F, Dispositions!$C25, Raw!$H:$H, "E12")</f>
        <v>0</v>
      </c>
      <c r="AXL25" s="52">
        <f>SUMIFS(Raw!$I:$I, Raw!$A:$A, Dispositions!AXL$14, Raw!$F:$F, Dispositions!$C25, Raw!$H:$H, "E12")</f>
        <v>0</v>
      </c>
      <c r="AXM25" s="52">
        <f>SUMIFS(Raw!$I:$I, Raw!$A:$A, Dispositions!AXM$14, Raw!$F:$F, Dispositions!$C25, Raw!$H:$H, "E12")</f>
        <v>0</v>
      </c>
      <c r="AXN25" s="52">
        <f>SUMIFS(Raw!$I:$I, Raw!$A:$A, Dispositions!AXN$14, Raw!$F:$F, Dispositions!$C25, Raw!$H:$H, "E12")</f>
        <v>0</v>
      </c>
      <c r="AXO25" s="52">
        <f>SUMIFS(Raw!$I:$I, Raw!$A:$A, Dispositions!AXO$14, Raw!$F:$F, Dispositions!$C25, Raw!$H:$H, "E12")</f>
        <v>0</v>
      </c>
      <c r="AXP25" s="53">
        <f>SUMIFS(Raw!$I:$I, Raw!$A:$A, Dispositions!AXP$14, Raw!$F:$F, Dispositions!$C25, Raw!$H:$H, "E12")</f>
        <v>0</v>
      </c>
      <c r="AXR25" s="51">
        <f>SUMIFS(Raw!$I:$I, Raw!$A:$A, Dispositions!AXR$14, Raw!$F:$F, Dispositions!$C25, Raw!$H:$H, "E13")</f>
        <v>0</v>
      </c>
      <c r="AXS25" s="52">
        <f>SUMIFS(Raw!$I:$I, Raw!$A:$A, Dispositions!AXS$14, Raw!$F:$F, Dispositions!$C25, Raw!$H:$H, "E13")</f>
        <v>0</v>
      </c>
      <c r="AXT25" s="52">
        <f>SUMIFS(Raw!$I:$I, Raw!$A:$A, Dispositions!AXT$14, Raw!$F:$F, Dispositions!$C25, Raw!$H:$H, "E13")</f>
        <v>0</v>
      </c>
      <c r="AXU25" s="52">
        <f>SUMIFS(Raw!$I:$I, Raw!$A:$A, Dispositions!AXU$14, Raw!$F:$F, Dispositions!$C25, Raw!$H:$H, "E13")</f>
        <v>0</v>
      </c>
      <c r="AXV25" s="52">
        <f>SUMIFS(Raw!$I:$I, Raw!$A:$A, Dispositions!AXV$14, Raw!$F:$F, Dispositions!$C25, Raw!$H:$H, "E13")</f>
        <v>0</v>
      </c>
      <c r="AXW25" s="52">
        <f>SUMIFS(Raw!$I:$I, Raw!$A:$A, Dispositions!AXW$14, Raw!$F:$F, Dispositions!$C25, Raw!$H:$H, "E13")</f>
        <v>0</v>
      </c>
      <c r="AXX25" s="53">
        <f>SUMIFS(Raw!$I:$I, Raw!$A:$A, Dispositions!AXX$14, Raw!$F:$F, Dispositions!$C25, Raw!$H:$H, "E13")</f>
        <v>0</v>
      </c>
      <c r="AXZ25" s="51">
        <f>SUMIFS(Raw!$I:$I, Raw!$A:$A, Dispositions!AXZ$14, Raw!$F:$F, Dispositions!$C25, Raw!$H:$H, "E14")</f>
        <v>0</v>
      </c>
      <c r="AYA25" s="52">
        <f>SUMIFS(Raw!$I:$I, Raw!$A:$A, Dispositions!AYA$14, Raw!$F:$F, Dispositions!$C25, Raw!$H:$H, "E14")</f>
        <v>0</v>
      </c>
      <c r="AYB25" s="52">
        <f>SUMIFS(Raw!$I:$I, Raw!$A:$A, Dispositions!AYB$14, Raw!$F:$F, Dispositions!$C25, Raw!$H:$H, "E14")</f>
        <v>0</v>
      </c>
      <c r="AYC25" s="52">
        <f>SUMIFS(Raw!$I:$I, Raw!$A:$A, Dispositions!AYC$14, Raw!$F:$F, Dispositions!$C25, Raw!$H:$H, "E14")</f>
        <v>0</v>
      </c>
      <c r="AYD25" s="52">
        <f>SUMIFS(Raw!$I:$I, Raw!$A:$A, Dispositions!AYD$14, Raw!$F:$F, Dispositions!$C25, Raw!$H:$H, "E14")</f>
        <v>0</v>
      </c>
      <c r="AYE25" s="52">
        <f>SUMIFS(Raw!$I:$I, Raw!$A:$A, Dispositions!AYE$14, Raw!$F:$F, Dispositions!$C25, Raw!$H:$H, "E14")</f>
        <v>0</v>
      </c>
      <c r="AYF25" s="53">
        <f>SUMIFS(Raw!$I:$I, Raw!$A:$A, Dispositions!AYF$14, Raw!$F:$F, Dispositions!$C25, Raw!$H:$H, "E14")</f>
        <v>0</v>
      </c>
      <c r="AYH25" s="51">
        <f>SUMIFS(Raw!$I:$I, Raw!$A:$A, Dispositions!AYH$14, Raw!$F:$F, Dispositions!$C25, Raw!$H:$H, "E15")</f>
        <v>0</v>
      </c>
      <c r="AYI25" s="52">
        <f>SUMIFS(Raw!$I:$I, Raw!$A:$A, Dispositions!AYI$14, Raw!$F:$F, Dispositions!$C25, Raw!$H:$H, "E15")</f>
        <v>0</v>
      </c>
      <c r="AYJ25" s="52">
        <f>SUMIFS(Raw!$I:$I, Raw!$A:$A, Dispositions!AYJ$14, Raw!$F:$F, Dispositions!$C25, Raw!$H:$H, "E15")</f>
        <v>0</v>
      </c>
      <c r="AYK25" s="52">
        <f>SUMIFS(Raw!$I:$I, Raw!$A:$A, Dispositions!AYK$14, Raw!$F:$F, Dispositions!$C25, Raw!$H:$H, "E15")</f>
        <v>0</v>
      </c>
      <c r="AYL25" s="52">
        <f>SUMIFS(Raw!$I:$I, Raw!$A:$A, Dispositions!AYL$14, Raw!$F:$F, Dispositions!$C25, Raw!$H:$H, "E15")</f>
        <v>0</v>
      </c>
      <c r="AYM25" s="52">
        <f>SUMIFS(Raw!$I:$I, Raw!$A:$A, Dispositions!AYM$14, Raw!$F:$F, Dispositions!$C25, Raw!$H:$H, "E15")</f>
        <v>0</v>
      </c>
      <c r="AYN25" s="53">
        <f>SUMIFS(Raw!$I:$I, Raw!$A:$A, Dispositions!AYN$14, Raw!$F:$F, Dispositions!$C25, Raw!$H:$H, "E15")</f>
        <v>0</v>
      </c>
      <c r="AYP25" s="51">
        <f>SUMIFS(Raw!$I:$I, Raw!$A:$A, Dispositions!AYP$14, Raw!$F:$F, Dispositions!$C25, Raw!$H:$H, "E16")</f>
        <v>0</v>
      </c>
      <c r="AYQ25" s="52">
        <f>SUMIFS(Raw!$I:$I, Raw!$A:$A, Dispositions!AYQ$14, Raw!$F:$F, Dispositions!$C25, Raw!$H:$H, "E16")</f>
        <v>0</v>
      </c>
      <c r="AYR25" s="52">
        <f>SUMIFS(Raw!$I:$I, Raw!$A:$A, Dispositions!AYR$14, Raw!$F:$F, Dispositions!$C25, Raw!$H:$H, "E16")</f>
        <v>0</v>
      </c>
      <c r="AYS25" s="52">
        <f>SUMIFS(Raw!$I:$I, Raw!$A:$A, Dispositions!AYS$14, Raw!$F:$F, Dispositions!$C25, Raw!$H:$H, "E16")</f>
        <v>0</v>
      </c>
      <c r="AYT25" s="52">
        <f>SUMIFS(Raw!$I:$I, Raw!$A:$A, Dispositions!AYT$14, Raw!$F:$F, Dispositions!$C25, Raw!$H:$H, "E16")</f>
        <v>0</v>
      </c>
      <c r="AYU25" s="52">
        <f>SUMIFS(Raw!$I:$I, Raw!$A:$A, Dispositions!AYU$14, Raw!$F:$F, Dispositions!$C25, Raw!$H:$H, "E16")</f>
        <v>0</v>
      </c>
      <c r="AYV25" s="53">
        <f>SUMIFS(Raw!$I:$I, Raw!$A:$A, Dispositions!AYV$14, Raw!$F:$F, Dispositions!$C25, Raw!$H:$H, "E16")</f>
        <v>0</v>
      </c>
      <c r="AYX25" s="51">
        <f>SUMIFS(Raw!$I:$I, Raw!$A:$A, Dispositions!AYX$14, Raw!$F:$F, Dispositions!$C25, Raw!$H:$H, "E18")</f>
        <v>0</v>
      </c>
      <c r="AYY25" s="52">
        <f>SUMIFS(Raw!$I:$I, Raw!$A:$A, Dispositions!AYY$14, Raw!$F:$F, Dispositions!$C25, Raw!$H:$H, "E18")</f>
        <v>0</v>
      </c>
      <c r="AYZ25" s="52">
        <f>SUMIFS(Raw!$I:$I, Raw!$A:$A, Dispositions!AYZ$14, Raw!$F:$F, Dispositions!$C25, Raw!$H:$H, "E18")</f>
        <v>0</v>
      </c>
      <c r="AZA25" s="52">
        <f>SUMIFS(Raw!$I:$I, Raw!$A:$A, Dispositions!AZA$14, Raw!$F:$F, Dispositions!$C25, Raw!$H:$H, "E18")</f>
        <v>0</v>
      </c>
      <c r="AZB25" s="52">
        <f>SUMIFS(Raw!$I:$I, Raw!$A:$A, Dispositions!AZB$14, Raw!$F:$F, Dispositions!$C25, Raw!$H:$H, "E18")</f>
        <v>0</v>
      </c>
      <c r="AZC25" s="52">
        <f>SUMIFS(Raw!$I:$I, Raw!$A:$A, Dispositions!AZC$14, Raw!$F:$F, Dispositions!$C25, Raw!$H:$H, "E18")</f>
        <v>0</v>
      </c>
      <c r="AZD25" s="53">
        <f>SUMIFS(Raw!$I:$I, Raw!$A:$A, Dispositions!AZD$14, Raw!$F:$F, Dispositions!$C25, Raw!$H:$H, "E18")</f>
        <v>0</v>
      </c>
      <c r="AZF25" s="51">
        <f>SUMIFS(Raw!$I:$I, Raw!$A:$A, Dispositions!AZF$14, Raw!$F:$F, Dispositions!$C25, Raw!$H:$H, "E34")</f>
        <v>0</v>
      </c>
      <c r="AZG25" s="52">
        <f>SUMIFS(Raw!$I:$I, Raw!$A:$A, Dispositions!AZG$14, Raw!$F:$F, Dispositions!$C25, Raw!$H:$H, "E34")</f>
        <v>0</v>
      </c>
      <c r="AZH25" s="52">
        <f>SUMIFS(Raw!$I:$I, Raw!$A:$A, Dispositions!AZH$14, Raw!$F:$F, Dispositions!$C25, Raw!$H:$H, "E34")</f>
        <v>0</v>
      </c>
      <c r="AZI25" s="52">
        <f>SUMIFS(Raw!$I:$I, Raw!$A:$A, Dispositions!AZI$14, Raw!$F:$F, Dispositions!$C25, Raw!$H:$H, "E34")</f>
        <v>0</v>
      </c>
      <c r="AZJ25" s="52">
        <f>SUMIFS(Raw!$I:$I, Raw!$A:$A, Dispositions!AZJ$14, Raw!$F:$F, Dispositions!$C25, Raw!$H:$H, "E34")</f>
        <v>0</v>
      </c>
      <c r="AZK25" s="52">
        <f>SUMIFS(Raw!$I:$I, Raw!$A:$A, Dispositions!AZK$14, Raw!$F:$F, Dispositions!$C25, Raw!$H:$H, "E34")</f>
        <v>0</v>
      </c>
      <c r="AZL25" s="53">
        <f>SUMIFS(Raw!$I:$I, Raw!$A:$A, Dispositions!AZL$14, Raw!$F:$F, Dispositions!$C25, Raw!$H:$H, "E34")</f>
        <v>0</v>
      </c>
      <c r="AZN25" s="51">
        <f>SUMIFS(Raw!$I:$I, Raw!$A:$A, Dispositions!AZN$14, Raw!$F:$F, Dispositions!$C25, Raw!$H:$H, "E02")</f>
        <v>0</v>
      </c>
      <c r="AZO25" s="52">
        <f>SUMIFS(Raw!$I:$I, Raw!$A:$A, Dispositions!AZO$14, Raw!$F:$F, Dispositions!$C25, Raw!$H:$H, "E02")</f>
        <v>0</v>
      </c>
      <c r="AZP25" s="52">
        <f>SUMIFS(Raw!$I:$I, Raw!$A:$A, Dispositions!AZP$14, Raw!$F:$F, Dispositions!$C25, Raw!$H:$H, "E02")</f>
        <v>0</v>
      </c>
      <c r="AZQ25" s="52">
        <f>SUMIFS(Raw!$I:$I, Raw!$A:$A, Dispositions!AZQ$14, Raw!$F:$F, Dispositions!$C25, Raw!$H:$H, "E02")</f>
        <v>0</v>
      </c>
      <c r="AZR25" s="52">
        <f>SUMIFS(Raw!$I:$I, Raw!$A:$A, Dispositions!AZR$14, Raw!$F:$F, Dispositions!$C25, Raw!$H:$H, "E02")</f>
        <v>0</v>
      </c>
      <c r="AZS25" s="52">
        <f>SUMIFS(Raw!$I:$I, Raw!$A:$A, Dispositions!AZS$14, Raw!$F:$F, Dispositions!$C25, Raw!$H:$H, "E02")</f>
        <v>0</v>
      </c>
      <c r="AZT25" s="53">
        <f>SUMIFS(Raw!$I:$I, Raw!$A:$A, Dispositions!AZT$14, Raw!$F:$F, Dispositions!$C25, Raw!$H:$H, "E02")</f>
        <v>0</v>
      </c>
      <c r="AZV25" s="51">
        <f>SUMIFS(Raw!$I:$I, Raw!$A:$A, Dispositions!AZV$14, Raw!$F:$F, Dispositions!$C25, Raw!$H:$H, "E03")</f>
        <v>0</v>
      </c>
      <c r="AZW25" s="52">
        <f>SUMIFS(Raw!$I:$I, Raw!$A:$A, Dispositions!AZW$14, Raw!$F:$F, Dispositions!$C25, Raw!$H:$H, "E03")</f>
        <v>0</v>
      </c>
      <c r="AZX25" s="52">
        <f>SUMIFS(Raw!$I:$I, Raw!$A:$A, Dispositions!AZX$14, Raw!$F:$F, Dispositions!$C25, Raw!$H:$H, "E03")</f>
        <v>0</v>
      </c>
      <c r="AZY25" s="52">
        <f>SUMIFS(Raw!$I:$I, Raw!$A:$A, Dispositions!AZY$14, Raw!$F:$F, Dispositions!$C25, Raw!$H:$H, "E03")</f>
        <v>0</v>
      </c>
      <c r="AZZ25" s="52">
        <f>SUMIFS(Raw!$I:$I, Raw!$A:$A, Dispositions!AZZ$14, Raw!$F:$F, Dispositions!$C25, Raw!$H:$H, "E03")</f>
        <v>0</v>
      </c>
      <c r="BAA25" s="52">
        <f>SUMIFS(Raw!$I:$I, Raw!$A:$A, Dispositions!BAA$14, Raw!$F:$F, Dispositions!$C25, Raw!$H:$H, "E03")</f>
        <v>0</v>
      </c>
      <c r="BAB25" s="53">
        <f>SUMIFS(Raw!$I:$I, Raw!$A:$A, Dispositions!BAB$14, Raw!$F:$F, Dispositions!$C25, Raw!$H:$H, "E03")</f>
        <v>0</v>
      </c>
      <c r="BAD25" s="51">
        <f>SUMIFS(Raw!$I:$I, Raw!$A:$A, Dispositions!BAD$14, Raw!$F:$F, Dispositions!$C25, Raw!$H:$H, "E05")</f>
        <v>0</v>
      </c>
      <c r="BAE25" s="52">
        <f>SUMIFS(Raw!$I:$I, Raw!$A:$A, Dispositions!BAE$14, Raw!$F:$F, Dispositions!$C25, Raw!$H:$H, "E05")</f>
        <v>0</v>
      </c>
      <c r="BAF25" s="52">
        <f>SUMIFS(Raw!$I:$I, Raw!$A:$A, Dispositions!BAF$14, Raw!$F:$F, Dispositions!$C25, Raw!$H:$H, "E05")</f>
        <v>0</v>
      </c>
      <c r="BAG25" s="52">
        <f>SUMIFS(Raw!$I:$I, Raw!$A:$A, Dispositions!BAG$14, Raw!$F:$F, Dispositions!$C25, Raw!$H:$H, "E05")</f>
        <v>0</v>
      </c>
      <c r="BAH25" s="52">
        <f>SUMIFS(Raw!$I:$I, Raw!$A:$A, Dispositions!BAH$14, Raw!$F:$F, Dispositions!$C25, Raw!$H:$H, "E05")</f>
        <v>0</v>
      </c>
      <c r="BAI25" s="52">
        <f>SUMIFS(Raw!$I:$I, Raw!$A:$A, Dispositions!BAI$14, Raw!$F:$F, Dispositions!$C25, Raw!$H:$H, "E05")</f>
        <v>0</v>
      </c>
      <c r="BAJ25" s="53">
        <f>SUMIFS(Raw!$I:$I, Raw!$A:$A, Dispositions!BAJ$14, Raw!$F:$F, Dispositions!$C25, Raw!$H:$H, "E05")</f>
        <v>0</v>
      </c>
      <c r="BAL25" s="51">
        <f>SUMIFS(Raw!$I:$I, Raw!$A:$A, Dispositions!BAL$14, Raw!$F:$F, Dispositions!$C25, Raw!$H:$H, "E12")</f>
        <v>0</v>
      </c>
      <c r="BAM25" s="52">
        <f>SUMIFS(Raw!$I:$I, Raw!$A:$A, Dispositions!BAM$14, Raw!$F:$F, Dispositions!$C25, Raw!$H:$H, "E12")</f>
        <v>0</v>
      </c>
      <c r="BAN25" s="52">
        <f>SUMIFS(Raw!$I:$I, Raw!$A:$A, Dispositions!BAN$14, Raw!$F:$F, Dispositions!$C25, Raw!$H:$H, "E12")</f>
        <v>0</v>
      </c>
      <c r="BAO25" s="52">
        <f>SUMIFS(Raw!$I:$I, Raw!$A:$A, Dispositions!BAO$14, Raw!$F:$F, Dispositions!$C25, Raw!$H:$H, "E12")</f>
        <v>0</v>
      </c>
      <c r="BAP25" s="52">
        <f>SUMIFS(Raw!$I:$I, Raw!$A:$A, Dispositions!BAP$14, Raw!$F:$F, Dispositions!$C25, Raw!$H:$H, "E12")</f>
        <v>0</v>
      </c>
      <c r="BAQ25" s="52">
        <f>SUMIFS(Raw!$I:$I, Raw!$A:$A, Dispositions!BAQ$14, Raw!$F:$F, Dispositions!$C25, Raw!$H:$H, "E12")</f>
        <v>0</v>
      </c>
      <c r="BAR25" s="53">
        <f>SUMIFS(Raw!$I:$I, Raw!$A:$A, Dispositions!BAR$14, Raw!$F:$F, Dispositions!$C25, Raw!$H:$H, "E12")</f>
        <v>0</v>
      </c>
      <c r="BAT25" s="51">
        <f>SUMIFS(Raw!$I:$I, Raw!$A:$A, Dispositions!BAT$14, Raw!$F:$F, Dispositions!$C25, Raw!$H:$H, "E13")</f>
        <v>0</v>
      </c>
      <c r="BAU25" s="52">
        <f>SUMIFS(Raw!$I:$I, Raw!$A:$A, Dispositions!BAU$14, Raw!$F:$F, Dispositions!$C25, Raw!$H:$H, "E13")</f>
        <v>0</v>
      </c>
      <c r="BAV25" s="52">
        <f>SUMIFS(Raw!$I:$I, Raw!$A:$A, Dispositions!BAV$14, Raw!$F:$F, Dispositions!$C25, Raw!$H:$H, "E13")</f>
        <v>0</v>
      </c>
      <c r="BAW25" s="52">
        <f>SUMIFS(Raw!$I:$I, Raw!$A:$A, Dispositions!BAW$14, Raw!$F:$F, Dispositions!$C25, Raw!$H:$H, "E13")</f>
        <v>0</v>
      </c>
      <c r="BAX25" s="52">
        <f>SUMIFS(Raw!$I:$I, Raw!$A:$A, Dispositions!BAX$14, Raw!$F:$F, Dispositions!$C25, Raw!$H:$H, "E13")</f>
        <v>0</v>
      </c>
      <c r="BAY25" s="52">
        <f>SUMIFS(Raw!$I:$I, Raw!$A:$A, Dispositions!BAY$14, Raw!$F:$F, Dispositions!$C25, Raw!$H:$H, "E13")</f>
        <v>0</v>
      </c>
      <c r="BAZ25" s="53">
        <f>SUMIFS(Raw!$I:$I, Raw!$A:$A, Dispositions!BAZ$14, Raw!$F:$F, Dispositions!$C25, Raw!$H:$H, "E13")</f>
        <v>0</v>
      </c>
      <c r="BBB25" s="51">
        <f>SUMIFS(Raw!$I:$I, Raw!$A:$A, Dispositions!BBB$14, Raw!$F:$F, Dispositions!$C25, Raw!$H:$H, "E14")</f>
        <v>0</v>
      </c>
      <c r="BBC25" s="52">
        <f>SUMIFS(Raw!$I:$I, Raw!$A:$A, Dispositions!BBC$14, Raw!$F:$F, Dispositions!$C25, Raw!$H:$H, "E14")</f>
        <v>0</v>
      </c>
      <c r="BBD25" s="52">
        <f>SUMIFS(Raw!$I:$I, Raw!$A:$A, Dispositions!BBD$14, Raw!$F:$F, Dispositions!$C25, Raw!$H:$H, "E14")</f>
        <v>0</v>
      </c>
      <c r="BBE25" s="52">
        <f>SUMIFS(Raw!$I:$I, Raw!$A:$A, Dispositions!BBE$14, Raw!$F:$F, Dispositions!$C25, Raw!$H:$H, "E14")</f>
        <v>0</v>
      </c>
      <c r="BBF25" s="52">
        <f>SUMIFS(Raw!$I:$I, Raw!$A:$A, Dispositions!BBF$14, Raw!$F:$F, Dispositions!$C25, Raw!$H:$H, "E14")</f>
        <v>0</v>
      </c>
      <c r="BBG25" s="52">
        <f>SUMIFS(Raw!$I:$I, Raw!$A:$A, Dispositions!BBG$14, Raw!$F:$F, Dispositions!$C25, Raw!$H:$H, "E14")</f>
        <v>0</v>
      </c>
      <c r="BBH25" s="53">
        <f>SUMIFS(Raw!$I:$I, Raw!$A:$A, Dispositions!BBH$14, Raw!$F:$F, Dispositions!$C25, Raw!$H:$H, "E14")</f>
        <v>0</v>
      </c>
      <c r="BBJ25" s="51">
        <f>SUMIFS(Raw!$I:$I, Raw!$A:$A, Dispositions!BBJ$14, Raw!$F:$F, Dispositions!$C25, Raw!$H:$H, "E15")</f>
        <v>0</v>
      </c>
      <c r="BBK25" s="52">
        <f>SUMIFS(Raw!$I:$I, Raw!$A:$A, Dispositions!BBK$14, Raw!$F:$F, Dispositions!$C25, Raw!$H:$H, "E15")</f>
        <v>0</v>
      </c>
      <c r="BBL25" s="52">
        <f>SUMIFS(Raw!$I:$I, Raw!$A:$A, Dispositions!BBL$14, Raw!$F:$F, Dispositions!$C25, Raw!$H:$H, "E15")</f>
        <v>0</v>
      </c>
      <c r="BBM25" s="52">
        <f>SUMIFS(Raw!$I:$I, Raw!$A:$A, Dispositions!BBM$14, Raw!$F:$F, Dispositions!$C25, Raw!$H:$H, "E15")</f>
        <v>0</v>
      </c>
      <c r="BBN25" s="52">
        <f>SUMIFS(Raw!$I:$I, Raw!$A:$A, Dispositions!BBN$14, Raw!$F:$F, Dispositions!$C25, Raw!$H:$H, "E15")</f>
        <v>0</v>
      </c>
      <c r="BBO25" s="52">
        <f>SUMIFS(Raw!$I:$I, Raw!$A:$A, Dispositions!BBO$14, Raw!$F:$F, Dispositions!$C25, Raw!$H:$H, "E15")</f>
        <v>0</v>
      </c>
      <c r="BBP25" s="53">
        <f>SUMIFS(Raw!$I:$I, Raw!$A:$A, Dispositions!BBP$14, Raw!$F:$F, Dispositions!$C25, Raw!$H:$H, "E15")</f>
        <v>0</v>
      </c>
      <c r="BBR25" s="51">
        <f>SUMIFS(Raw!$I:$I, Raw!$A:$A, Dispositions!BBR$14, Raw!$F:$F, Dispositions!$C25, Raw!$H:$H, "E16")</f>
        <v>0</v>
      </c>
      <c r="BBS25" s="52">
        <f>SUMIFS(Raw!$I:$I, Raw!$A:$A, Dispositions!BBS$14, Raw!$F:$F, Dispositions!$C25, Raw!$H:$H, "E16")</f>
        <v>0</v>
      </c>
      <c r="BBT25" s="52">
        <f>SUMIFS(Raw!$I:$I, Raw!$A:$A, Dispositions!BBT$14, Raw!$F:$F, Dispositions!$C25, Raw!$H:$H, "E16")</f>
        <v>0</v>
      </c>
      <c r="BBU25" s="52">
        <f>SUMIFS(Raw!$I:$I, Raw!$A:$A, Dispositions!BBU$14, Raw!$F:$F, Dispositions!$C25, Raw!$H:$H, "E16")</f>
        <v>0</v>
      </c>
      <c r="BBV25" s="52">
        <f>SUMIFS(Raw!$I:$I, Raw!$A:$A, Dispositions!BBV$14, Raw!$F:$F, Dispositions!$C25, Raw!$H:$H, "E16")</f>
        <v>0</v>
      </c>
      <c r="BBW25" s="52">
        <f>SUMIFS(Raw!$I:$I, Raw!$A:$A, Dispositions!BBW$14, Raw!$F:$F, Dispositions!$C25, Raw!$H:$H, "E16")</f>
        <v>0</v>
      </c>
      <c r="BBX25" s="53">
        <f>SUMIFS(Raw!$I:$I, Raw!$A:$A, Dispositions!BBX$14, Raw!$F:$F, Dispositions!$C25, Raw!$H:$H, "E16")</f>
        <v>0</v>
      </c>
      <c r="BBZ25" s="51">
        <f>SUMIFS(Raw!$I:$I, Raw!$A:$A, Dispositions!BBZ$14, Raw!$F:$F, Dispositions!$C25, Raw!$H:$H, "E18")</f>
        <v>0</v>
      </c>
      <c r="BCA25" s="52">
        <f>SUMIFS(Raw!$I:$I, Raw!$A:$A, Dispositions!BCA$14, Raw!$F:$F, Dispositions!$C25, Raw!$H:$H, "E18")</f>
        <v>0</v>
      </c>
      <c r="BCB25" s="52">
        <f>SUMIFS(Raw!$I:$I, Raw!$A:$A, Dispositions!BCB$14, Raw!$F:$F, Dispositions!$C25, Raw!$H:$H, "E18")</f>
        <v>0</v>
      </c>
      <c r="BCC25" s="52">
        <f>SUMIFS(Raw!$I:$I, Raw!$A:$A, Dispositions!BCC$14, Raw!$F:$F, Dispositions!$C25, Raw!$H:$H, "E18")</f>
        <v>0</v>
      </c>
      <c r="BCD25" s="52">
        <f>SUMIFS(Raw!$I:$I, Raw!$A:$A, Dispositions!BCD$14, Raw!$F:$F, Dispositions!$C25, Raw!$H:$H, "E18")</f>
        <v>0</v>
      </c>
      <c r="BCE25" s="52">
        <f>SUMIFS(Raw!$I:$I, Raw!$A:$A, Dispositions!BCE$14, Raw!$F:$F, Dispositions!$C25, Raw!$H:$H, "E18")</f>
        <v>0</v>
      </c>
      <c r="BCF25" s="53">
        <f>SUMIFS(Raw!$I:$I, Raw!$A:$A, Dispositions!BCF$14, Raw!$F:$F, Dispositions!$C25, Raw!$H:$H, "E18")</f>
        <v>0</v>
      </c>
      <c r="BCH25" s="51">
        <f>SUMIFS(Raw!$I:$I, Raw!$A:$A, Dispositions!BCH$14, Raw!$F:$F, Dispositions!$C25, Raw!$H:$H, "E34")</f>
        <v>0</v>
      </c>
      <c r="BCI25" s="52">
        <f>SUMIFS(Raw!$I:$I, Raw!$A:$A, Dispositions!BCI$14, Raw!$F:$F, Dispositions!$C25, Raw!$H:$H, "E34")</f>
        <v>0</v>
      </c>
      <c r="BCJ25" s="52">
        <f>SUMIFS(Raw!$I:$I, Raw!$A:$A, Dispositions!BCJ$14, Raw!$F:$F, Dispositions!$C25, Raw!$H:$H, "E34")</f>
        <v>0</v>
      </c>
      <c r="BCK25" s="52">
        <f>SUMIFS(Raw!$I:$I, Raw!$A:$A, Dispositions!BCK$14, Raw!$F:$F, Dispositions!$C25, Raw!$H:$H, "E34")</f>
        <v>0</v>
      </c>
      <c r="BCL25" s="52">
        <f>SUMIFS(Raw!$I:$I, Raw!$A:$A, Dispositions!BCL$14, Raw!$F:$F, Dispositions!$C25, Raw!$H:$H, "E34")</f>
        <v>0</v>
      </c>
      <c r="BCM25" s="52">
        <f>SUMIFS(Raw!$I:$I, Raw!$A:$A, Dispositions!BCM$14, Raw!$F:$F, Dispositions!$C25, Raw!$H:$H, "E34")</f>
        <v>0</v>
      </c>
      <c r="BCN25" s="53">
        <f>SUMIFS(Raw!$I:$I, Raw!$A:$A, Dispositions!BCN$14, Raw!$F:$F, Dispositions!$C25, Raw!$H:$H, "E34")</f>
        <v>0</v>
      </c>
      <c r="BCP25" s="51">
        <f>SUMIFS(Raw!$I:$I, Raw!$A:$A, Dispositions!BCP$14, Raw!$F:$F, Dispositions!$C25, Raw!$H:$H, "E02")</f>
        <v>0</v>
      </c>
      <c r="BCQ25" s="52">
        <f>SUMIFS(Raw!$I:$I, Raw!$A:$A, Dispositions!BCQ$14, Raw!$F:$F, Dispositions!$C25, Raw!$H:$H, "E02")</f>
        <v>0</v>
      </c>
      <c r="BCR25" s="52">
        <f>SUMIFS(Raw!$I:$I, Raw!$A:$A, Dispositions!BCR$14, Raw!$F:$F, Dispositions!$C25, Raw!$H:$H, "E02")</f>
        <v>0</v>
      </c>
      <c r="BCS25" s="52">
        <f>SUMIFS(Raw!$I:$I, Raw!$A:$A, Dispositions!BCS$14, Raw!$F:$F, Dispositions!$C25, Raw!$H:$H, "E02")</f>
        <v>0</v>
      </c>
      <c r="BCT25" s="52">
        <f>SUMIFS(Raw!$I:$I, Raw!$A:$A, Dispositions!BCT$14, Raw!$F:$F, Dispositions!$C25, Raw!$H:$H, "E02")</f>
        <v>0</v>
      </c>
      <c r="BCU25" s="52">
        <f>SUMIFS(Raw!$I:$I, Raw!$A:$A, Dispositions!BCU$14, Raw!$F:$F, Dispositions!$C25, Raw!$H:$H, "E02")</f>
        <v>0</v>
      </c>
      <c r="BCV25" s="53">
        <f>SUMIFS(Raw!$I:$I, Raw!$A:$A, Dispositions!BCV$14, Raw!$F:$F, Dispositions!$C25, Raw!$H:$H, "E02")</f>
        <v>0</v>
      </c>
      <c r="BCX25" s="51">
        <f>SUMIFS(Raw!$I:$I, Raw!$A:$A, Dispositions!BCX$14, Raw!$F:$F, Dispositions!$C25, Raw!$H:$H, "E03")</f>
        <v>0</v>
      </c>
      <c r="BCY25" s="52">
        <f>SUMIFS(Raw!$I:$I, Raw!$A:$A, Dispositions!BCY$14, Raw!$F:$F, Dispositions!$C25, Raw!$H:$H, "E03")</f>
        <v>0</v>
      </c>
      <c r="BCZ25" s="52">
        <f>SUMIFS(Raw!$I:$I, Raw!$A:$A, Dispositions!BCZ$14, Raw!$F:$F, Dispositions!$C25, Raw!$H:$H, "E03")</f>
        <v>0</v>
      </c>
      <c r="BDA25" s="52">
        <f>SUMIFS(Raw!$I:$I, Raw!$A:$A, Dispositions!BDA$14, Raw!$F:$F, Dispositions!$C25, Raw!$H:$H, "E03")</f>
        <v>0</v>
      </c>
      <c r="BDB25" s="52">
        <f>SUMIFS(Raw!$I:$I, Raw!$A:$A, Dispositions!BDB$14, Raw!$F:$F, Dispositions!$C25, Raw!$H:$H, "E03")</f>
        <v>0</v>
      </c>
      <c r="BDC25" s="52">
        <f>SUMIFS(Raw!$I:$I, Raw!$A:$A, Dispositions!BDC$14, Raw!$F:$F, Dispositions!$C25, Raw!$H:$H, "E03")</f>
        <v>0</v>
      </c>
      <c r="BDD25" s="53">
        <f>SUMIFS(Raw!$I:$I, Raw!$A:$A, Dispositions!BDD$14, Raw!$F:$F, Dispositions!$C25, Raw!$H:$H, "E03")</f>
        <v>0</v>
      </c>
      <c r="BDF25" s="51">
        <f>SUMIFS(Raw!$I:$I, Raw!$A:$A, Dispositions!BDF$14, Raw!$F:$F, Dispositions!$C25, Raw!$H:$H, "E05")</f>
        <v>0</v>
      </c>
      <c r="BDG25" s="52">
        <f>SUMIFS(Raw!$I:$I, Raw!$A:$A, Dispositions!BDG$14, Raw!$F:$F, Dispositions!$C25, Raw!$H:$H, "E05")</f>
        <v>0</v>
      </c>
      <c r="BDH25" s="52">
        <f>SUMIFS(Raw!$I:$I, Raw!$A:$A, Dispositions!BDH$14, Raw!$F:$F, Dispositions!$C25, Raw!$H:$H, "E05")</f>
        <v>0</v>
      </c>
      <c r="BDI25" s="52">
        <f>SUMIFS(Raw!$I:$I, Raw!$A:$A, Dispositions!BDI$14, Raw!$F:$F, Dispositions!$C25, Raw!$H:$H, "E05")</f>
        <v>0</v>
      </c>
      <c r="BDJ25" s="52">
        <f>SUMIFS(Raw!$I:$I, Raw!$A:$A, Dispositions!BDJ$14, Raw!$F:$F, Dispositions!$C25, Raw!$H:$H, "E05")</f>
        <v>0</v>
      </c>
      <c r="BDK25" s="52">
        <f>SUMIFS(Raw!$I:$I, Raw!$A:$A, Dispositions!BDK$14, Raw!$F:$F, Dispositions!$C25, Raw!$H:$H, "E05")</f>
        <v>0</v>
      </c>
      <c r="BDL25" s="53">
        <f>SUMIFS(Raw!$I:$I, Raw!$A:$A, Dispositions!BDL$14, Raw!$F:$F, Dispositions!$C25, Raw!$H:$H, "E05")</f>
        <v>0</v>
      </c>
      <c r="BDN25" s="51">
        <f>SUMIFS(Raw!$I:$I, Raw!$A:$A, Dispositions!BDN$14, Raw!$F:$F, Dispositions!$C25, Raw!$H:$H, "E12")</f>
        <v>0</v>
      </c>
      <c r="BDO25" s="52">
        <f>SUMIFS(Raw!$I:$I, Raw!$A:$A, Dispositions!BDO$14, Raw!$F:$F, Dispositions!$C25, Raw!$H:$H, "E12")</f>
        <v>0</v>
      </c>
      <c r="BDP25" s="52">
        <f>SUMIFS(Raw!$I:$I, Raw!$A:$A, Dispositions!BDP$14, Raw!$F:$F, Dispositions!$C25, Raw!$H:$H, "E12")</f>
        <v>0</v>
      </c>
      <c r="BDQ25" s="52">
        <f>SUMIFS(Raw!$I:$I, Raw!$A:$A, Dispositions!BDQ$14, Raw!$F:$F, Dispositions!$C25, Raw!$H:$H, "E12")</f>
        <v>0</v>
      </c>
      <c r="BDR25" s="52">
        <f>SUMIFS(Raw!$I:$I, Raw!$A:$A, Dispositions!BDR$14, Raw!$F:$F, Dispositions!$C25, Raw!$H:$H, "E12")</f>
        <v>0</v>
      </c>
      <c r="BDS25" s="52">
        <f>SUMIFS(Raw!$I:$I, Raw!$A:$A, Dispositions!BDS$14, Raw!$F:$F, Dispositions!$C25, Raw!$H:$H, "E12")</f>
        <v>0</v>
      </c>
      <c r="BDT25" s="53">
        <f>SUMIFS(Raw!$I:$I, Raw!$A:$A, Dispositions!BDT$14, Raw!$F:$F, Dispositions!$C25, Raw!$H:$H, "E12")</f>
        <v>0</v>
      </c>
      <c r="BDV25" s="51">
        <f>SUMIFS(Raw!$I:$I, Raw!$A:$A, Dispositions!BDV$14, Raw!$F:$F, Dispositions!$C25, Raw!$H:$H, "E13")</f>
        <v>0</v>
      </c>
      <c r="BDW25" s="52">
        <f>SUMIFS(Raw!$I:$I, Raw!$A:$A, Dispositions!BDW$14, Raw!$F:$F, Dispositions!$C25, Raw!$H:$H, "E13")</f>
        <v>0</v>
      </c>
      <c r="BDX25" s="52">
        <f>SUMIFS(Raw!$I:$I, Raw!$A:$A, Dispositions!BDX$14, Raw!$F:$F, Dispositions!$C25, Raw!$H:$H, "E13")</f>
        <v>0</v>
      </c>
      <c r="BDY25" s="52">
        <f>SUMIFS(Raw!$I:$I, Raw!$A:$A, Dispositions!BDY$14, Raw!$F:$F, Dispositions!$C25, Raw!$H:$H, "E13")</f>
        <v>0</v>
      </c>
      <c r="BDZ25" s="52">
        <f>SUMIFS(Raw!$I:$I, Raw!$A:$A, Dispositions!BDZ$14, Raw!$F:$F, Dispositions!$C25, Raw!$H:$H, "E13")</f>
        <v>0</v>
      </c>
      <c r="BEA25" s="52">
        <f>SUMIFS(Raw!$I:$I, Raw!$A:$A, Dispositions!BEA$14, Raw!$F:$F, Dispositions!$C25, Raw!$H:$H, "E13")</f>
        <v>0</v>
      </c>
      <c r="BEB25" s="53">
        <f>SUMIFS(Raw!$I:$I, Raw!$A:$A, Dispositions!BEB$14, Raw!$F:$F, Dispositions!$C25, Raw!$H:$H, "E13")</f>
        <v>0</v>
      </c>
      <c r="BED25" s="51">
        <f>SUMIFS(Raw!$I:$I, Raw!$A:$A, Dispositions!BED$14, Raw!$F:$F, Dispositions!$C25, Raw!$H:$H, "E14")</f>
        <v>0</v>
      </c>
      <c r="BEE25" s="52">
        <f>SUMIFS(Raw!$I:$I, Raw!$A:$A, Dispositions!BEE$14, Raw!$F:$F, Dispositions!$C25, Raw!$H:$H, "E14")</f>
        <v>0</v>
      </c>
      <c r="BEF25" s="52">
        <f>SUMIFS(Raw!$I:$I, Raw!$A:$A, Dispositions!BEF$14, Raw!$F:$F, Dispositions!$C25, Raw!$H:$H, "E14")</f>
        <v>0</v>
      </c>
      <c r="BEG25" s="52">
        <f>SUMIFS(Raw!$I:$I, Raw!$A:$A, Dispositions!BEG$14, Raw!$F:$F, Dispositions!$C25, Raw!$H:$H, "E14")</f>
        <v>0</v>
      </c>
      <c r="BEH25" s="52">
        <f>SUMIFS(Raw!$I:$I, Raw!$A:$A, Dispositions!BEH$14, Raw!$F:$F, Dispositions!$C25, Raw!$H:$H, "E14")</f>
        <v>0</v>
      </c>
      <c r="BEI25" s="52">
        <f>SUMIFS(Raw!$I:$I, Raw!$A:$A, Dispositions!BEI$14, Raw!$F:$F, Dispositions!$C25, Raw!$H:$H, "E14")</f>
        <v>0</v>
      </c>
      <c r="BEJ25" s="53">
        <f>SUMIFS(Raw!$I:$I, Raw!$A:$A, Dispositions!BEJ$14, Raw!$F:$F, Dispositions!$C25, Raw!$H:$H, "E14")</f>
        <v>0</v>
      </c>
      <c r="BEL25" s="51">
        <f>SUMIFS(Raw!$I:$I, Raw!$A:$A, Dispositions!BEL$14, Raw!$F:$F, Dispositions!$C25, Raw!$H:$H, "E15")</f>
        <v>0</v>
      </c>
      <c r="BEM25" s="52">
        <f>SUMIFS(Raw!$I:$I, Raw!$A:$A, Dispositions!BEM$14, Raw!$F:$F, Dispositions!$C25, Raw!$H:$H, "E15")</f>
        <v>0</v>
      </c>
      <c r="BEN25" s="52">
        <f>SUMIFS(Raw!$I:$I, Raw!$A:$A, Dispositions!BEN$14, Raw!$F:$F, Dispositions!$C25, Raw!$H:$H, "E15")</f>
        <v>0</v>
      </c>
      <c r="BEO25" s="52">
        <f>SUMIFS(Raw!$I:$I, Raw!$A:$A, Dispositions!BEO$14, Raw!$F:$F, Dispositions!$C25, Raw!$H:$H, "E15")</f>
        <v>0</v>
      </c>
      <c r="BEP25" s="52">
        <f>SUMIFS(Raw!$I:$I, Raw!$A:$A, Dispositions!BEP$14, Raw!$F:$F, Dispositions!$C25, Raw!$H:$H, "E15")</f>
        <v>0</v>
      </c>
      <c r="BEQ25" s="52">
        <f>SUMIFS(Raw!$I:$I, Raw!$A:$A, Dispositions!BEQ$14, Raw!$F:$F, Dispositions!$C25, Raw!$H:$H, "E15")</f>
        <v>0</v>
      </c>
      <c r="BER25" s="53">
        <f>SUMIFS(Raw!$I:$I, Raw!$A:$A, Dispositions!BER$14, Raw!$F:$F, Dispositions!$C25, Raw!$H:$H, "E15")</f>
        <v>0</v>
      </c>
      <c r="BET25" s="51">
        <f>SUMIFS(Raw!$I:$I, Raw!$A:$A, Dispositions!BET$14, Raw!$F:$F, Dispositions!$C25, Raw!$H:$H, "E16")</f>
        <v>0</v>
      </c>
      <c r="BEU25" s="52">
        <f>SUMIFS(Raw!$I:$I, Raw!$A:$A, Dispositions!BEU$14, Raw!$F:$F, Dispositions!$C25, Raw!$H:$H, "E16")</f>
        <v>0</v>
      </c>
      <c r="BEV25" s="52">
        <f>SUMIFS(Raw!$I:$I, Raw!$A:$A, Dispositions!BEV$14, Raw!$F:$F, Dispositions!$C25, Raw!$H:$H, "E16")</f>
        <v>0</v>
      </c>
      <c r="BEW25" s="52">
        <f>SUMIFS(Raw!$I:$I, Raw!$A:$A, Dispositions!BEW$14, Raw!$F:$F, Dispositions!$C25, Raw!$H:$H, "E16")</f>
        <v>0</v>
      </c>
      <c r="BEX25" s="52">
        <f>SUMIFS(Raw!$I:$I, Raw!$A:$A, Dispositions!BEX$14, Raw!$F:$F, Dispositions!$C25, Raw!$H:$H, "E16")</f>
        <v>0</v>
      </c>
      <c r="BEY25" s="52">
        <f>SUMIFS(Raw!$I:$I, Raw!$A:$A, Dispositions!BEY$14, Raw!$F:$F, Dispositions!$C25, Raw!$H:$H, "E16")</f>
        <v>0</v>
      </c>
      <c r="BEZ25" s="53">
        <f>SUMIFS(Raw!$I:$I, Raw!$A:$A, Dispositions!BEZ$14, Raw!$F:$F, Dispositions!$C25, Raw!$H:$H, "E16")</f>
        <v>0</v>
      </c>
      <c r="BFB25" s="51">
        <f>SUMIFS(Raw!$I:$I, Raw!$A:$A, Dispositions!BFB$14, Raw!$F:$F, Dispositions!$C25, Raw!$H:$H, "E18")</f>
        <v>0</v>
      </c>
      <c r="BFC25" s="52">
        <f>SUMIFS(Raw!$I:$I, Raw!$A:$A, Dispositions!BFC$14, Raw!$F:$F, Dispositions!$C25, Raw!$H:$H, "E18")</f>
        <v>0</v>
      </c>
      <c r="BFD25" s="52">
        <f>SUMIFS(Raw!$I:$I, Raw!$A:$A, Dispositions!BFD$14, Raw!$F:$F, Dispositions!$C25, Raw!$H:$H, "E18")</f>
        <v>0</v>
      </c>
      <c r="BFE25" s="52">
        <f>SUMIFS(Raw!$I:$I, Raw!$A:$A, Dispositions!BFE$14, Raw!$F:$F, Dispositions!$C25, Raw!$H:$H, "E18")</f>
        <v>0</v>
      </c>
      <c r="BFF25" s="52">
        <f>SUMIFS(Raw!$I:$I, Raw!$A:$A, Dispositions!BFF$14, Raw!$F:$F, Dispositions!$C25, Raw!$H:$H, "E18")</f>
        <v>0</v>
      </c>
      <c r="BFG25" s="52">
        <f>SUMIFS(Raw!$I:$I, Raw!$A:$A, Dispositions!BFG$14, Raw!$F:$F, Dispositions!$C25, Raw!$H:$H, "E18")</f>
        <v>0</v>
      </c>
      <c r="BFH25" s="53">
        <f>SUMIFS(Raw!$I:$I, Raw!$A:$A, Dispositions!BFH$14, Raw!$F:$F, Dispositions!$C25, Raw!$H:$H, "E18")</f>
        <v>0</v>
      </c>
      <c r="BFJ25" s="51">
        <f>SUMIFS(Raw!$I:$I, Raw!$A:$A, Dispositions!BFJ$14, Raw!$F:$F, Dispositions!$C25, Raw!$H:$H, "E34")</f>
        <v>0</v>
      </c>
      <c r="BFK25" s="52">
        <f>SUMIFS(Raw!$I:$I, Raw!$A:$A, Dispositions!BFK$14, Raw!$F:$F, Dispositions!$C25, Raw!$H:$H, "E34")</f>
        <v>0</v>
      </c>
      <c r="BFL25" s="52">
        <f>SUMIFS(Raw!$I:$I, Raw!$A:$A, Dispositions!BFL$14, Raw!$F:$F, Dispositions!$C25, Raw!$H:$H, "E34")</f>
        <v>0</v>
      </c>
      <c r="BFM25" s="52">
        <f>SUMIFS(Raw!$I:$I, Raw!$A:$A, Dispositions!BFM$14, Raw!$F:$F, Dispositions!$C25, Raw!$H:$H, "E34")</f>
        <v>0</v>
      </c>
      <c r="BFN25" s="52">
        <f>SUMIFS(Raw!$I:$I, Raw!$A:$A, Dispositions!BFN$14, Raw!$F:$F, Dispositions!$C25, Raw!$H:$H, "E34")</f>
        <v>0</v>
      </c>
      <c r="BFO25" s="52">
        <f>SUMIFS(Raw!$I:$I, Raw!$A:$A, Dispositions!BFO$14, Raw!$F:$F, Dispositions!$C25, Raw!$H:$H, "E34")</f>
        <v>0</v>
      </c>
      <c r="BFP25" s="53">
        <f>SUMIFS(Raw!$I:$I, Raw!$A:$A, Dispositions!BFP$14, Raw!$F:$F, Dispositions!$C25, Raw!$H:$H, "E34")</f>
        <v>0</v>
      </c>
    </row>
    <row r="26" spans="2:1524" x14ac:dyDescent="0.35">
      <c r="B26" s="43" t="s">
        <v>40</v>
      </c>
      <c r="C26" s="49" t="s">
        <v>51</v>
      </c>
      <c r="D26" s="50" t="s">
        <v>52</v>
      </c>
      <c r="F26" s="51">
        <v>149</v>
      </c>
      <c r="G26" s="52">
        <v>123</v>
      </c>
      <c r="H26" s="52">
        <v>109</v>
      </c>
      <c r="I26" s="52">
        <v>111</v>
      </c>
      <c r="J26" s="52">
        <v>136</v>
      </c>
      <c r="K26" s="52">
        <v>181</v>
      </c>
      <c r="L26" s="53">
        <v>149</v>
      </c>
      <c r="N26" s="51">
        <v>104</v>
      </c>
      <c r="O26" s="52">
        <v>86</v>
      </c>
      <c r="P26" s="52">
        <v>101</v>
      </c>
      <c r="Q26" s="52">
        <v>99</v>
      </c>
      <c r="R26" s="52">
        <v>87</v>
      </c>
      <c r="S26" s="52">
        <v>132</v>
      </c>
      <c r="T26" s="53">
        <v>119</v>
      </c>
      <c r="V26" s="51">
        <v>1</v>
      </c>
      <c r="W26" s="52">
        <v>0</v>
      </c>
      <c r="X26" s="52">
        <v>0</v>
      </c>
      <c r="Y26" s="52">
        <v>1</v>
      </c>
      <c r="Z26" s="52">
        <v>1</v>
      </c>
      <c r="AA26" s="52">
        <v>2</v>
      </c>
      <c r="AB26" s="53">
        <v>2</v>
      </c>
      <c r="AD26" s="51">
        <v>83</v>
      </c>
      <c r="AE26" s="52">
        <v>45</v>
      </c>
      <c r="AF26" s="52">
        <v>69</v>
      </c>
      <c r="AG26" s="52">
        <v>60</v>
      </c>
      <c r="AH26" s="52">
        <v>65</v>
      </c>
      <c r="AI26" s="52">
        <v>63</v>
      </c>
      <c r="AJ26" s="53">
        <v>48</v>
      </c>
      <c r="AL26" s="51">
        <v>3</v>
      </c>
      <c r="AM26" s="52">
        <v>1</v>
      </c>
      <c r="AN26" s="52">
        <v>2</v>
      </c>
      <c r="AO26" s="52">
        <v>1</v>
      </c>
      <c r="AP26" s="52">
        <v>2</v>
      </c>
      <c r="AQ26" s="52">
        <v>6</v>
      </c>
      <c r="AR26" s="53">
        <v>5</v>
      </c>
      <c r="AT26" s="51">
        <v>24</v>
      </c>
      <c r="AU26" s="52">
        <v>7</v>
      </c>
      <c r="AV26" s="52">
        <v>13</v>
      </c>
      <c r="AW26" s="52">
        <v>11</v>
      </c>
      <c r="AX26" s="52">
        <v>24</v>
      </c>
      <c r="AY26" s="52">
        <v>63</v>
      </c>
      <c r="AZ26" s="53">
        <v>20</v>
      </c>
      <c r="BB26" s="51">
        <v>2</v>
      </c>
      <c r="BC26" s="52">
        <v>1</v>
      </c>
      <c r="BD26" s="52">
        <v>4</v>
      </c>
      <c r="BE26" s="52">
        <v>2</v>
      </c>
      <c r="BF26" s="52">
        <v>2</v>
      </c>
      <c r="BG26" s="52">
        <v>0</v>
      </c>
      <c r="BH26" s="53">
        <v>2</v>
      </c>
      <c r="BJ26" s="51">
        <v>54</v>
      </c>
      <c r="BK26" s="52">
        <v>32</v>
      </c>
      <c r="BL26" s="52">
        <v>26</v>
      </c>
      <c r="BM26" s="52">
        <v>46</v>
      </c>
      <c r="BN26" s="52">
        <v>40</v>
      </c>
      <c r="BO26" s="52">
        <v>62</v>
      </c>
      <c r="BP26" s="53">
        <v>50</v>
      </c>
      <c r="BR26" s="51">
        <v>134</v>
      </c>
      <c r="BS26" s="52">
        <v>110</v>
      </c>
      <c r="BT26" s="52">
        <v>77</v>
      </c>
      <c r="BU26" s="52">
        <v>91</v>
      </c>
      <c r="BV26" s="52">
        <v>98</v>
      </c>
      <c r="BW26" s="52">
        <v>132</v>
      </c>
      <c r="BX26" s="53">
        <v>117</v>
      </c>
      <c r="BZ26" s="51">
        <v>327</v>
      </c>
      <c r="CA26" s="52">
        <v>242</v>
      </c>
      <c r="CB26" s="52">
        <v>261</v>
      </c>
      <c r="CC26" s="52">
        <v>310</v>
      </c>
      <c r="CD26" s="52">
        <v>323</v>
      </c>
      <c r="CE26" s="52">
        <v>683</v>
      </c>
      <c r="CF26" s="53">
        <v>503</v>
      </c>
      <c r="CH26" s="51">
        <v>137</v>
      </c>
      <c r="CI26" s="52">
        <v>123</v>
      </c>
      <c r="CJ26" s="52">
        <v>138</v>
      </c>
      <c r="CK26" s="52">
        <v>112</v>
      </c>
      <c r="CL26" s="52">
        <v>120</v>
      </c>
      <c r="CM26" s="52">
        <v>192</v>
      </c>
      <c r="CN26" s="53">
        <v>187</v>
      </c>
      <c r="CP26" s="51">
        <v>127</v>
      </c>
      <c r="CQ26" s="52">
        <v>114</v>
      </c>
      <c r="CR26" s="52">
        <v>122</v>
      </c>
      <c r="CS26" s="52">
        <v>98</v>
      </c>
      <c r="CT26" s="52">
        <v>94</v>
      </c>
      <c r="CU26" s="52">
        <v>134</v>
      </c>
      <c r="CV26" s="53">
        <v>141</v>
      </c>
      <c r="CX26" s="51">
        <v>3</v>
      </c>
      <c r="CY26" s="52">
        <v>0</v>
      </c>
      <c r="CZ26" s="52">
        <v>1</v>
      </c>
      <c r="DA26" s="52">
        <v>1</v>
      </c>
      <c r="DB26" s="52">
        <v>1</v>
      </c>
      <c r="DC26" s="52">
        <v>0</v>
      </c>
      <c r="DD26" s="53">
        <v>0</v>
      </c>
      <c r="DF26" s="51">
        <v>71</v>
      </c>
      <c r="DG26" s="52">
        <v>48</v>
      </c>
      <c r="DH26" s="52">
        <v>41</v>
      </c>
      <c r="DI26" s="52">
        <v>48</v>
      </c>
      <c r="DJ26" s="52">
        <v>52</v>
      </c>
      <c r="DK26" s="52">
        <v>63</v>
      </c>
      <c r="DL26" s="53">
        <v>47</v>
      </c>
      <c r="DN26" s="51">
        <v>4</v>
      </c>
      <c r="DO26" s="52">
        <v>2</v>
      </c>
      <c r="DP26" s="52">
        <v>0</v>
      </c>
      <c r="DQ26" s="52">
        <v>1</v>
      </c>
      <c r="DR26" s="52">
        <v>3</v>
      </c>
      <c r="DS26" s="52">
        <v>8</v>
      </c>
      <c r="DT26" s="53">
        <v>3</v>
      </c>
      <c r="DV26" s="51">
        <v>29</v>
      </c>
      <c r="DW26" s="52">
        <v>16</v>
      </c>
      <c r="DX26" s="52">
        <v>9</v>
      </c>
      <c r="DY26" s="52">
        <v>9</v>
      </c>
      <c r="DZ26" s="52">
        <v>18</v>
      </c>
      <c r="EA26" s="52">
        <v>51</v>
      </c>
      <c r="EB26" s="53">
        <v>26</v>
      </c>
      <c r="ED26" s="51">
        <v>0</v>
      </c>
      <c r="EE26" s="52">
        <v>2</v>
      </c>
      <c r="EF26" s="52">
        <v>0</v>
      </c>
      <c r="EG26" s="52">
        <v>1</v>
      </c>
      <c r="EH26" s="52">
        <v>3</v>
      </c>
      <c r="EI26" s="52">
        <v>2</v>
      </c>
      <c r="EJ26" s="53">
        <v>2</v>
      </c>
      <c r="EL26" s="51">
        <v>36</v>
      </c>
      <c r="EM26" s="52">
        <v>28</v>
      </c>
      <c r="EN26" s="52">
        <v>37</v>
      </c>
      <c r="EO26" s="52">
        <v>39</v>
      </c>
      <c r="EP26" s="52">
        <v>27</v>
      </c>
      <c r="EQ26" s="52">
        <v>62</v>
      </c>
      <c r="ER26" s="53">
        <v>53</v>
      </c>
      <c r="ET26" s="51">
        <v>108</v>
      </c>
      <c r="EU26" s="52">
        <v>80</v>
      </c>
      <c r="EV26" s="52">
        <v>79</v>
      </c>
      <c r="EW26" s="52">
        <v>115</v>
      </c>
      <c r="EX26" s="52">
        <v>93</v>
      </c>
      <c r="EY26" s="52">
        <v>122</v>
      </c>
      <c r="EZ26" s="53">
        <v>121</v>
      </c>
      <c r="FB26" s="51">
        <v>308</v>
      </c>
      <c r="FC26" s="52">
        <v>292</v>
      </c>
      <c r="FD26" s="52">
        <v>310</v>
      </c>
      <c r="FE26" s="52">
        <v>253</v>
      </c>
      <c r="FF26" s="52">
        <v>287</v>
      </c>
      <c r="FG26" s="52">
        <v>744</v>
      </c>
      <c r="FH26" s="53">
        <v>623</v>
      </c>
      <c r="FJ26" s="51">
        <v>136</v>
      </c>
      <c r="FK26" s="52">
        <v>130</v>
      </c>
      <c r="FL26" s="52">
        <v>137</v>
      </c>
      <c r="FM26" s="52">
        <v>114</v>
      </c>
      <c r="FN26" s="52">
        <v>101</v>
      </c>
      <c r="FO26" s="52">
        <v>160</v>
      </c>
      <c r="FP26" s="53">
        <v>172</v>
      </c>
      <c r="FR26" s="51">
        <v>138</v>
      </c>
      <c r="FS26" s="52">
        <v>106</v>
      </c>
      <c r="FT26" s="52">
        <v>102</v>
      </c>
      <c r="FU26" s="52">
        <v>103</v>
      </c>
      <c r="FV26" s="52">
        <v>125</v>
      </c>
      <c r="FW26" s="52">
        <v>150</v>
      </c>
      <c r="FX26" s="53">
        <v>144</v>
      </c>
      <c r="FZ26" s="51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1</v>
      </c>
      <c r="GF26" s="53">
        <v>1</v>
      </c>
      <c r="GH26" s="51">
        <v>77</v>
      </c>
      <c r="GI26" s="52">
        <v>74</v>
      </c>
      <c r="GJ26" s="52">
        <v>57</v>
      </c>
      <c r="GK26" s="52">
        <v>33</v>
      </c>
      <c r="GL26" s="52">
        <v>65</v>
      </c>
      <c r="GM26" s="52">
        <v>49</v>
      </c>
      <c r="GN26" s="53">
        <v>48</v>
      </c>
      <c r="GP26" s="51">
        <v>3</v>
      </c>
      <c r="GQ26" s="52">
        <v>1</v>
      </c>
      <c r="GR26" s="52">
        <v>0</v>
      </c>
      <c r="GS26" s="52">
        <v>1</v>
      </c>
      <c r="GT26" s="52">
        <v>5</v>
      </c>
      <c r="GU26" s="52">
        <v>11</v>
      </c>
      <c r="GV26" s="53">
        <v>3</v>
      </c>
      <c r="GX26" s="51">
        <v>20</v>
      </c>
      <c r="GY26" s="52">
        <v>5</v>
      </c>
      <c r="GZ26" s="52">
        <v>13</v>
      </c>
      <c r="HA26" s="52">
        <v>12</v>
      </c>
      <c r="HB26" s="52">
        <v>16</v>
      </c>
      <c r="HC26" s="52">
        <v>74</v>
      </c>
      <c r="HD26" s="53">
        <v>28</v>
      </c>
      <c r="HF26" s="51">
        <v>1</v>
      </c>
      <c r="HG26" s="52">
        <v>2</v>
      </c>
      <c r="HH26" s="52">
        <v>3</v>
      </c>
      <c r="HI26" s="52">
        <v>0</v>
      </c>
      <c r="HJ26" s="52">
        <v>4</v>
      </c>
      <c r="HK26" s="52">
        <v>0</v>
      </c>
      <c r="HL26" s="53">
        <v>2</v>
      </c>
      <c r="HN26" s="51">
        <v>46</v>
      </c>
      <c r="HO26" s="52">
        <v>25</v>
      </c>
      <c r="HP26" s="52">
        <v>46</v>
      </c>
      <c r="HQ26" s="52">
        <v>31</v>
      </c>
      <c r="HR26" s="52">
        <v>51</v>
      </c>
      <c r="HS26" s="52">
        <v>75</v>
      </c>
      <c r="HT26" s="53">
        <v>51</v>
      </c>
      <c r="HV26" s="51">
        <v>107</v>
      </c>
      <c r="HW26" s="52">
        <v>96</v>
      </c>
      <c r="HX26" s="52">
        <v>123</v>
      </c>
      <c r="HY26" s="52">
        <v>95</v>
      </c>
      <c r="HZ26" s="52">
        <v>107</v>
      </c>
      <c r="IA26" s="52">
        <v>90</v>
      </c>
      <c r="IB26" s="53">
        <v>111</v>
      </c>
      <c r="ID26" s="51">
        <v>353</v>
      </c>
      <c r="IE26" s="52">
        <v>296</v>
      </c>
      <c r="IF26" s="52">
        <v>321</v>
      </c>
      <c r="IG26" s="52">
        <v>284</v>
      </c>
      <c r="IH26" s="52">
        <v>336</v>
      </c>
      <c r="II26" s="52">
        <v>706</v>
      </c>
      <c r="IJ26" s="53">
        <v>638</v>
      </c>
      <c r="IL26" s="51">
        <v>114</v>
      </c>
      <c r="IM26" s="52">
        <v>132</v>
      </c>
      <c r="IN26" s="52">
        <v>138</v>
      </c>
      <c r="IO26" s="52">
        <v>134</v>
      </c>
      <c r="IP26" s="52">
        <v>140</v>
      </c>
      <c r="IQ26" s="52">
        <v>187</v>
      </c>
      <c r="IR26" s="53">
        <v>158</v>
      </c>
      <c r="IT26" s="51">
        <v>149</v>
      </c>
      <c r="IU26" s="52">
        <v>129</v>
      </c>
      <c r="IV26" s="52">
        <v>103</v>
      </c>
      <c r="IW26" s="52">
        <v>93</v>
      </c>
      <c r="IX26" s="52">
        <v>104</v>
      </c>
      <c r="IY26" s="52">
        <v>151</v>
      </c>
      <c r="IZ26" s="53">
        <v>150</v>
      </c>
      <c r="JB26" s="51">
        <v>0</v>
      </c>
      <c r="JC26" s="52">
        <v>1</v>
      </c>
      <c r="JD26" s="52">
        <v>1</v>
      </c>
      <c r="JE26" s="52">
        <v>4</v>
      </c>
      <c r="JF26" s="52">
        <v>1</v>
      </c>
      <c r="JG26" s="52">
        <v>2</v>
      </c>
      <c r="JH26" s="53">
        <v>0</v>
      </c>
      <c r="JJ26" s="51">
        <v>80</v>
      </c>
      <c r="JK26" s="52">
        <v>71</v>
      </c>
      <c r="JL26" s="52">
        <v>57</v>
      </c>
      <c r="JM26" s="52">
        <v>45</v>
      </c>
      <c r="JN26" s="52">
        <v>69</v>
      </c>
      <c r="JO26" s="52">
        <v>71</v>
      </c>
      <c r="JP26" s="53">
        <v>80</v>
      </c>
      <c r="JR26" s="51">
        <v>3</v>
      </c>
      <c r="JS26" s="52">
        <v>2</v>
      </c>
      <c r="JT26" s="52">
        <v>0</v>
      </c>
      <c r="JU26" s="52">
        <v>5</v>
      </c>
      <c r="JV26" s="52">
        <v>1</v>
      </c>
      <c r="JW26" s="52">
        <v>9</v>
      </c>
      <c r="JX26" s="53">
        <v>8</v>
      </c>
      <c r="JZ26" s="51">
        <v>22</v>
      </c>
      <c r="KA26" s="52">
        <v>10</v>
      </c>
      <c r="KB26" s="52">
        <v>13</v>
      </c>
      <c r="KC26" s="52">
        <v>13</v>
      </c>
      <c r="KD26" s="52">
        <v>26</v>
      </c>
      <c r="KE26" s="52">
        <v>82</v>
      </c>
      <c r="KF26" s="53">
        <v>34</v>
      </c>
      <c r="KH26" s="51">
        <v>3</v>
      </c>
      <c r="KI26" s="52">
        <v>1</v>
      </c>
      <c r="KJ26" s="52">
        <v>1</v>
      </c>
      <c r="KK26" s="52">
        <v>2</v>
      </c>
      <c r="KL26" s="52">
        <v>12</v>
      </c>
      <c r="KM26" s="52">
        <v>1</v>
      </c>
      <c r="KN26" s="53">
        <v>1</v>
      </c>
      <c r="KP26" s="51">
        <v>46</v>
      </c>
      <c r="KQ26" s="52">
        <v>35</v>
      </c>
      <c r="KR26" s="52">
        <v>41</v>
      </c>
      <c r="KS26" s="52">
        <v>40</v>
      </c>
      <c r="KT26" s="52">
        <v>44</v>
      </c>
      <c r="KU26" s="52">
        <v>61</v>
      </c>
      <c r="KV26" s="53">
        <v>52</v>
      </c>
      <c r="KX26" s="51">
        <v>116</v>
      </c>
      <c r="KY26" s="52">
        <v>85</v>
      </c>
      <c r="KZ26" s="52">
        <v>97</v>
      </c>
      <c r="LA26" s="52">
        <v>95</v>
      </c>
      <c r="LB26" s="52">
        <v>93</v>
      </c>
      <c r="LC26" s="52">
        <v>124</v>
      </c>
      <c r="LD26" s="53">
        <v>118</v>
      </c>
      <c r="LF26" s="51">
        <v>349</v>
      </c>
      <c r="LG26" s="52">
        <v>336</v>
      </c>
      <c r="LH26" s="52">
        <v>258</v>
      </c>
      <c r="LI26" s="52">
        <v>264</v>
      </c>
      <c r="LJ26" s="52">
        <v>348</v>
      </c>
      <c r="LK26" s="52">
        <v>805</v>
      </c>
      <c r="LL26" s="53">
        <v>731</v>
      </c>
      <c r="LN26" s="51">
        <v>104</v>
      </c>
      <c r="LO26" s="52">
        <v>127</v>
      </c>
      <c r="LP26" s="52">
        <v>117</v>
      </c>
      <c r="LQ26" s="52">
        <v>136</v>
      </c>
      <c r="LR26" s="52">
        <v>215</v>
      </c>
      <c r="LS26" s="52">
        <v>228</v>
      </c>
      <c r="LT26" s="53">
        <v>215</v>
      </c>
      <c r="LV26" s="51">
        <v>162</v>
      </c>
      <c r="LW26" s="52">
        <v>117</v>
      </c>
      <c r="LX26" s="52">
        <v>96</v>
      </c>
      <c r="LY26" s="52">
        <v>107</v>
      </c>
      <c r="LZ26" s="52">
        <v>148</v>
      </c>
      <c r="MA26" s="52">
        <v>191</v>
      </c>
      <c r="MB26" s="53">
        <v>167</v>
      </c>
      <c r="MD26" s="51">
        <v>0</v>
      </c>
      <c r="ME26" s="52">
        <v>0</v>
      </c>
      <c r="MF26" s="52">
        <v>0</v>
      </c>
      <c r="MG26" s="52">
        <v>1</v>
      </c>
      <c r="MH26" s="52">
        <v>0</v>
      </c>
      <c r="MI26" s="52">
        <v>0</v>
      </c>
      <c r="MJ26" s="53">
        <v>0</v>
      </c>
      <c r="ML26" s="51">
        <v>82</v>
      </c>
      <c r="MM26" s="52">
        <v>75</v>
      </c>
      <c r="MN26" s="52">
        <v>53</v>
      </c>
      <c r="MO26" s="52">
        <v>37</v>
      </c>
      <c r="MP26" s="52">
        <v>67</v>
      </c>
      <c r="MQ26" s="52">
        <v>126</v>
      </c>
      <c r="MR26" s="53">
        <v>78</v>
      </c>
      <c r="MT26" s="51">
        <v>6</v>
      </c>
      <c r="MU26" s="52">
        <v>3</v>
      </c>
      <c r="MV26" s="52">
        <v>1</v>
      </c>
      <c r="MW26" s="52">
        <v>5</v>
      </c>
      <c r="MX26" s="52">
        <v>8</v>
      </c>
      <c r="MY26" s="52">
        <v>8</v>
      </c>
      <c r="MZ26" s="53">
        <v>5</v>
      </c>
      <c r="NB26" s="51">
        <v>28</v>
      </c>
      <c r="NC26" s="52">
        <v>24</v>
      </c>
      <c r="ND26" s="52">
        <v>45</v>
      </c>
      <c r="NE26" s="52">
        <v>21</v>
      </c>
      <c r="NF26" s="52">
        <v>51</v>
      </c>
      <c r="NG26" s="52">
        <v>99</v>
      </c>
      <c r="NH26" s="53">
        <v>46</v>
      </c>
      <c r="NJ26" s="51">
        <v>3</v>
      </c>
      <c r="NK26" s="52">
        <v>5</v>
      </c>
      <c r="NL26" s="52">
        <v>0</v>
      </c>
      <c r="NM26" s="52">
        <v>0</v>
      </c>
      <c r="NN26" s="52">
        <v>0</v>
      </c>
      <c r="NO26" s="52">
        <v>3</v>
      </c>
      <c r="NP26" s="53">
        <v>1</v>
      </c>
      <c r="NR26" s="51">
        <v>45</v>
      </c>
      <c r="NS26" s="52">
        <v>39</v>
      </c>
      <c r="NT26" s="52">
        <v>38</v>
      </c>
      <c r="NU26" s="52">
        <v>46</v>
      </c>
      <c r="NV26" s="52">
        <v>81</v>
      </c>
      <c r="NW26" s="52">
        <v>65</v>
      </c>
      <c r="NX26" s="53">
        <v>62</v>
      </c>
      <c r="NZ26" s="51">
        <v>74</v>
      </c>
      <c r="OA26" s="52">
        <v>81</v>
      </c>
      <c r="OB26" s="52">
        <v>95</v>
      </c>
      <c r="OC26" s="52">
        <v>58</v>
      </c>
      <c r="OD26" s="52">
        <v>127</v>
      </c>
      <c r="OE26" s="52">
        <v>153</v>
      </c>
      <c r="OF26" s="53">
        <v>112</v>
      </c>
      <c r="OH26" s="51">
        <v>365</v>
      </c>
      <c r="OI26" s="52">
        <v>322</v>
      </c>
      <c r="OJ26" s="52">
        <v>302</v>
      </c>
      <c r="OK26" s="52">
        <v>387</v>
      </c>
      <c r="OL26" s="52">
        <v>850</v>
      </c>
      <c r="OM26" s="52">
        <v>1100</v>
      </c>
      <c r="ON26" s="53">
        <v>861</v>
      </c>
      <c r="OP26" s="51">
        <v>167</v>
      </c>
      <c r="OQ26" s="52">
        <v>169</v>
      </c>
      <c r="OR26" s="52">
        <v>131</v>
      </c>
      <c r="OS26" s="52">
        <v>181</v>
      </c>
      <c r="OT26" s="52">
        <v>177</v>
      </c>
      <c r="OU26" s="52">
        <v>204</v>
      </c>
      <c r="OV26" s="53">
        <v>215</v>
      </c>
      <c r="OX26" s="51">
        <v>154</v>
      </c>
      <c r="OY26" s="52">
        <v>113</v>
      </c>
      <c r="OZ26" s="52">
        <v>94</v>
      </c>
      <c r="PA26" s="52">
        <v>161</v>
      </c>
      <c r="PB26" s="52">
        <v>127</v>
      </c>
      <c r="PC26" s="52">
        <v>151</v>
      </c>
      <c r="PD26" s="53">
        <v>157</v>
      </c>
      <c r="PF26" s="51">
        <v>0</v>
      </c>
      <c r="PG26" s="52">
        <v>0</v>
      </c>
      <c r="PH26" s="52">
        <v>2</v>
      </c>
      <c r="PI26" s="52">
        <v>2</v>
      </c>
      <c r="PJ26" s="52">
        <v>0</v>
      </c>
      <c r="PK26" s="52">
        <v>0</v>
      </c>
      <c r="PL26" s="53">
        <v>1</v>
      </c>
      <c r="PN26" s="51">
        <v>106</v>
      </c>
      <c r="PO26" s="52">
        <v>124</v>
      </c>
      <c r="PP26" s="52">
        <v>69</v>
      </c>
      <c r="PQ26" s="52">
        <v>56</v>
      </c>
      <c r="PR26" s="52">
        <v>81</v>
      </c>
      <c r="PS26" s="52">
        <v>82</v>
      </c>
      <c r="PT26" s="53">
        <v>57</v>
      </c>
      <c r="PV26" s="51">
        <v>5</v>
      </c>
      <c r="PW26" s="52">
        <v>2</v>
      </c>
      <c r="PX26" s="52">
        <v>5</v>
      </c>
      <c r="PY26" s="52">
        <v>2</v>
      </c>
      <c r="PZ26" s="52">
        <v>4</v>
      </c>
      <c r="QA26" s="52">
        <v>5</v>
      </c>
      <c r="QB26" s="53">
        <v>8</v>
      </c>
      <c r="QD26" s="51">
        <v>26</v>
      </c>
      <c r="QE26" s="52">
        <v>23</v>
      </c>
      <c r="QF26" s="52">
        <v>25</v>
      </c>
      <c r="QG26" s="52">
        <v>26</v>
      </c>
      <c r="QH26" s="52">
        <v>17</v>
      </c>
      <c r="QI26" s="52">
        <v>91</v>
      </c>
      <c r="QJ26" s="53">
        <v>35</v>
      </c>
      <c r="QL26" s="51">
        <v>0</v>
      </c>
      <c r="QM26" s="52">
        <v>3</v>
      </c>
      <c r="QN26" s="52">
        <v>2</v>
      </c>
      <c r="QO26" s="52">
        <v>3</v>
      </c>
      <c r="QP26" s="52">
        <v>2</v>
      </c>
      <c r="QQ26" s="52">
        <v>3</v>
      </c>
      <c r="QR26" s="53">
        <v>1</v>
      </c>
      <c r="QT26" s="51">
        <v>38</v>
      </c>
      <c r="QU26" s="52">
        <v>40</v>
      </c>
      <c r="QV26" s="52">
        <v>43</v>
      </c>
      <c r="QW26" s="52">
        <v>49</v>
      </c>
      <c r="QX26" s="52">
        <v>43</v>
      </c>
      <c r="QY26" s="52">
        <v>58</v>
      </c>
      <c r="QZ26" s="53">
        <v>64</v>
      </c>
      <c r="RB26" s="51">
        <v>106</v>
      </c>
      <c r="RC26" s="52">
        <v>101</v>
      </c>
      <c r="RD26" s="52">
        <v>62</v>
      </c>
      <c r="RE26" s="52">
        <v>70</v>
      </c>
      <c r="RF26" s="52">
        <v>100</v>
      </c>
      <c r="RG26" s="52">
        <v>111</v>
      </c>
      <c r="RH26" s="53">
        <v>119</v>
      </c>
      <c r="RJ26" s="51">
        <v>420</v>
      </c>
      <c r="RK26" s="52">
        <v>326</v>
      </c>
      <c r="RL26" s="52">
        <v>263</v>
      </c>
      <c r="RM26" s="52">
        <v>579</v>
      </c>
      <c r="RN26" s="52">
        <v>368</v>
      </c>
      <c r="RO26" s="52">
        <v>828</v>
      </c>
      <c r="RP26" s="53">
        <v>638</v>
      </c>
      <c r="RR26" s="51">
        <v>143</v>
      </c>
      <c r="RS26" s="52">
        <v>136</v>
      </c>
      <c r="RT26" s="52">
        <v>149</v>
      </c>
      <c r="RU26" s="52">
        <v>147</v>
      </c>
      <c r="RV26" s="52">
        <v>104</v>
      </c>
      <c r="RW26" s="52">
        <v>173</v>
      </c>
      <c r="RX26" s="53">
        <v>159</v>
      </c>
      <c r="RZ26" s="51">
        <v>103</v>
      </c>
      <c r="SA26" s="52">
        <v>99</v>
      </c>
      <c r="SB26" s="52">
        <v>118</v>
      </c>
      <c r="SC26" s="52">
        <v>108</v>
      </c>
      <c r="SD26" s="52">
        <v>91</v>
      </c>
      <c r="SE26" s="52">
        <v>134</v>
      </c>
      <c r="SF26" s="53">
        <v>148</v>
      </c>
      <c r="SH26" s="51">
        <v>0</v>
      </c>
      <c r="SI26" s="52">
        <v>0</v>
      </c>
      <c r="SJ26" s="52">
        <v>0</v>
      </c>
      <c r="SK26" s="52">
        <v>0</v>
      </c>
      <c r="SL26" s="52">
        <v>0</v>
      </c>
      <c r="SM26" s="52">
        <v>0</v>
      </c>
      <c r="SN26" s="53">
        <v>0</v>
      </c>
      <c r="SP26" s="51">
        <v>65</v>
      </c>
      <c r="SQ26" s="52">
        <v>54</v>
      </c>
      <c r="SR26" s="52">
        <v>66</v>
      </c>
      <c r="SS26" s="52">
        <v>56</v>
      </c>
      <c r="ST26" s="52">
        <v>57</v>
      </c>
      <c r="SU26" s="52">
        <v>70</v>
      </c>
      <c r="SV26" s="53">
        <v>67</v>
      </c>
      <c r="SX26" s="51">
        <v>4</v>
      </c>
      <c r="SY26" s="52">
        <v>2</v>
      </c>
      <c r="SZ26" s="52">
        <v>1</v>
      </c>
      <c r="TA26" s="52">
        <v>2</v>
      </c>
      <c r="TB26" s="52">
        <v>1</v>
      </c>
      <c r="TC26" s="52">
        <v>3</v>
      </c>
      <c r="TD26" s="53">
        <v>5</v>
      </c>
      <c r="TF26" s="51">
        <v>26</v>
      </c>
      <c r="TG26" s="52">
        <v>14</v>
      </c>
      <c r="TH26" s="52">
        <v>9</v>
      </c>
      <c r="TI26" s="52">
        <v>17</v>
      </c>
      <c r="TJ26" s="52">
        <v>21</v>
      </c>
      <c r="TK26" s="52">
        <v>86</v>
      </c>
      <c r="TL26" s="53">
        <v>19</v>
      </c>
      <c r="TN26" s="51">
        <v>1</v>
      </c>
      <c r="TO26" s="52">
        <v>0</v>
      </c>
      <c r="TP26" s="52">
        <v>2</v>
      </c>
      <c r="TQ26" s="52">
        <v>3</v>
      </c>
      <c r="TR26" s="52">
        <v>4</v>
      </c>
      <c r="TS26" s="52">
        <v>0</v>
      </c>
      <c r="TT26" s="53">
        <v>2</v>
      </c>
      <c r="TV26" s="51">
        <v>37</v>
      </c>
      <c r="TW26" s="52">
        <v>42</v>
      </c>
      <c r="TX26" s="52">
        <v>42</v>
      </c>
      <c r="TY26" s="52">
        <v>43</v>
      </c>
      <c r="TZ26" s="52">
        <v>46</v>
      </c>
      <c r="UA26" s="52">
        <v>65</v>
      </c>
      <c r="UB26" s="53">
        <v>51</v>
      </c>
      <c r="UD26" s="51">
        <v>126</v>
      </c>
      <c r="UE26" s="52">
        <v>107</v>
      </c>
      <c r="UF26" s="52">
        <v>89</v>
      </c>
      <c r="UG26" s="52">
        <v>76</v>
      </c>
      <c r="UH26" s="52">
        <v>89</v>
      </c>
      <c r="UI26" s="52">
        <v>114</v>
      </c>
      <c r="UJ26" s="53">
        <v>79</v>
      </c>
      <c r="UL26" s="51">
        <v>328</v>
      </c>
      <c r="UM26" s="52">
        <v>274</v>
      </c>
      <c r="UN26" s="52">
        <v>312</v>
      </c>
      <c r="UO26" s="52">
        <v>331</v>
      </c>
      <c r="UP26" s="52">
        <v>323</v>
      </c>
      <c r="UQ26" s="52">
        <v>781</v>
      </c>
      <c r="UR26" s="53">
        <v>655</v>
      </c>
      <c r="UT26" s="51">
        <v>149</v>
      </c>
      <c r="UU26" s="52">
        <v>127</v>
      </c>
      <c r="UV26" s="52">
        <v>115</v>
      </c>
      <c r="UW26" s="52">
        <v>143</v>
      </c>
      <c r="UX26" s="52">
        <v>122</v>
      </c>
      <c r="UY26" s="52">
        <v>155</v>
      </c>
      <c r="UZ26" s="53">
        <v>183</v>
      </c>
      <c r="VB26" s="51">
        <v>126</v>
      </c>
      <c r="VC26" s="52">
        <v>110</v>
      </c>
      <c r="VD26" s="52">
        <v>117</v>
      </c>
      <c r="VE26" s="52">
        <v>113</v>
      </c>
      <c r="VF26" s="52">
        <v>110</v>
      </c>
      <c r="VG26" s="52">
        <v>169</v>
      </c>
      <c r="VH26" s="53">
        <v>146</v>
      </c>
      <c r="VJ26" s="51">
        <v>0</v>
      </c>
      <c r="VK26" s="52">
        <v>1</v>
      </c>
      <c r="VL26" s="52">
        <v>1</v>
      </c>
      <c r="VM26" s="52">
        <v>1</v>
      </c>
      <c r="VN26" s="52">
        <v>0</v>
      </c>
      <c r="VO26" s="52">
        <v>1</v>
      </c>
      <c r="VP26" s="53">
        <v>1</v>
      </c>
      <c r="VR26" s="51">
        <v>93</v>
      </c>
      <c r="VS26" s="52">
        <v>37</v>
      </c>
      <c r="VT26" s="52">
        <v>50</v>
      </c>
      <c r="VU26" s="52">
        <v>53</v>
      </c>
      <c r="VV26" s="52">
        <v>71</v>
      </c>
      <c r="VW26" s="52">
        <v>76</v>
      </c>
      <c r="VX26" s="53">
        <v>59</v>
      </c>
      <c r="VZ26" s="51">
        <v>0</v>
      </c>
      <c r="WA26" s="52">
        <v>4</v>
      </c>
      <c r="WB26" s="52">
        <v>2</v>
      </c>
      <c r="WC26" s="52">
        <v>1</v>
      </c>
      <c r="WD26" s="52">
        <v>0</v>
      </c>
      <c r="WE26" s="52">
        <v>5</v>
      </c>
      <c r="WF26" s="53">
        <v>6</v>
      </c>
      <c r="WH26" s="51">
        <v>22</v>
      </c>
      <c r="WI26" s="52">
        <v>27</v>
      </c>
      <c r="WJ26" s="52">
        <v>15</v>
      </c>
      <c r="WK26" s="52">
        <v>10</v>
      </c>
      <c r="WL26" s="52">
        <v>20</v>
      </c>
      <c r="WM26" s="52">
        <v>90</v>
      </c>
      <c r="WN26" s="53">
        <v>27</v>
      </c>
      <c r="WP26" s="51">
        <v>4</v>
      </c>
      <c r="WQ26" s="52">
        <v>2</v>
      </c>
      <c r="WR26" s="52">
        <v>1</v>
      </c>
      <c r="WS26" s="52">
        <v>2</v>
      </c>
      <c r="WT26" s="52">
        <v>5</v>
      </c>
      <c r="WU26" s="52">
        <v>0</v>
      </c>
      <c r="WV26" s="53">
        <v>3</v>
      </c>
      <c r="WX26" s="51">
        <v>41</v>
      </c>
      <c r="WY26" s="52">
        <v>40</v>
      </c>
      <c r="WZ26" s="52">
        <v>36</v>
      </c>
      <c r="XA26" s="52">
        <v>42</v>
      </c>
      <c r="XB26" s="52">
        <v>49</v>
      </c>
      <c r="XC26" s="52">
        <v>70</v>
      </c>
      <c r="XD26" s="53">
        <v>49</v>
      </c>
      <c r="XF26" s="51">
        <v>93</v>
      </c>
      <c r="XG26" s="52">
        <v>95</v>
      </c>
      <c r="XH26" s="52">
        <v>87</v>
      </c>
      <c r="XI26" s="52">
        <v>96</v>
      </c>
      <c r="XJ26" s="52">
        <v>79</v>
      </c>
      <c r="XK26" s="52">
        <v>87</v>
      </c>
      <c r="XL26" s="53">
        <v>96</v>
      </c>
      <c r="XN26" s="51">
        <v>341</v>
      </c>
      <c r="XO26" s="52">
        <v>281</v>
      </c>
      <c r="XP26" s="52">
        <v>286</v>
      </c>
      <c r="XQ26" s="52">
        <v>283</v>
      </c>
      <c r="XR26" s="52">
        <v>329</v>
      </c>
      <c r="XS26" s="52">
        <v>729</v>
      </c>
      <c r="XT26" s="53">
        <v>623</v>
      </c>
      <c r="XV26" s="51">
        <f>SUMIFS(Raw!$I:$I, Raw!$A:$A, Dispositions!XV$14, Raw!$F:$F, Dispositions!$C26, Raw!$H:$H, "E02")</f>
        <v>124</v>
      </c>
      <c r="XW26" s="52">
        <f>SUMIFS(Raw!$I:$I, Raw!$A:$A, Dispositions!XW$14, Raw!$F:$F, Dispositions!$C26, Raw!$H:$H, "E02")</f>
        <v>104</v>
      </c>
      <c r="XX26" s="52">
        <f>SUMIFS(Raw!$I:$I, Raw!$A:$A, Dispositions!XX$14, Raw!$F:$F, Dispositions!$C26, Raw!$H:$H, "E02")</f>
        <v>122</v>
      </c>
      <c r="XY26" s="52">
        <f>SUMIFS(Raw!$I:$I, Raw!$A:$A, Dispositions!XY$14, Raw!$F:$F, Dispositions!$C26, Raw!$H:$H, "E02")</f>
        <v>102</v>
      </c>
      <c r="XZ26" s="52">
        <f>SUMIFS(Raw!$I:$I, Raw!$A:$A, Dispositions!XZ$14, Raw!$F:$F, Dispositions!$C26, Raw!$H:$H, "E02")</f>
        <v>111</v>
      </c>
      <c r="YA26" s="52">
        <f>SUMIFS(Raw!$I:$I, Raw!$A:$A, Dispositions!YA$14, Raw!$F:$F, Dispositions!$C26, Raw!$H:$H, "E02")</f>
        <v>147</v>
      </c>
      <c r="YB26" s="53">
        <f>SUMIFS(Raw!$I:$I, Raw!$A:$A, Dispositions!YB$14, Raw!$F:$F, Dispositions!$C26, Raw!$H:$H, "E02")</f>
        <v>149</v>
      </c>
      <c r="YD26" s="51">
        <f>SUMIFS(Raw!$I:$I, Raw!$A:$A, Dispositions!YD$14, Raw!$F:$F, Dispositions!$C26, Raw!$H:$H, "E03")</f>
        <v>150</v>
      </c>
      <c r="YE26" s="52">
        <f>SUMIFS(Raw!$I:$I, Raw!$A:$A, Dispositions!YE$14, Raw!$F:$F, Dispositions!$C26, Raw!$H:$H, "E03")</f>
        <v>112</v>
      </c>
      <c r="YF26" s="52">
        <f>SUMIFS(Raw!$I:$I, Raw!$A:$A, Dispositions!YF$14, Raw!$F:$F, Dispositions!$C26, Raw!$H:$H, "E03")</f>
        <v>127</v>
      </c>
      <c r="YG26" s="52">
        <f>SUMIFS(Raw!$I:$I, Raw!$A:$A, Dispositions!YG$14, Raw!$F:$F, Dispositions!$C26, Raw!$H:$H, "E03")</f>
        <v>128</v>
      </c>
      <c r="YH26" s="52">
        <f>SUMIFS(Raw!$I:$I, Raw!$A:$A, Dispositions!YH$14, Raw!$F:$F, Dispositions!$C26, Raw!$H:$H, "E03")</f>
        <v>108</v>
      </c>
      <c r="YI26" s="52">
        <f>SUMIFS(Raw!$I:$I, Raw!$A:$A, Dispositions!YI$14, Raw!$F:$F, Dispositions!$C26, Raw!$H:$H, "E03")</f>
        <v>121</v>
      </c>
      <c r="YJ26" s="53">
        <f>SUMIFS(Raw!$I:$I, Raw!$A:$A, Dispositions!YJ$14, Raw!$F:$F, Dispositions!$C26, Raw!$H:$H, "E03")</f>
        <v>153</v>
      </c>
      <c r="YL26" s="51">
        <f>SUMIFS(Raw!$I:$I, Raw!$A:$A, Dispositions!YL$14, Raw!$F:$F, Dispositions!$C26, Raw!$H:$H, "E05")</f>
        <v>2</v>
      </c>
      <c r="YM26" s="52">
        <f>SUMIFS(Raw!$I:$I, Raw!$A:$A, Dispositions!YM$14, Raw!$F:$F, Dispositions!$C26, Raw!$H:$H, "E05")</f>
        <v>2</v>
      </c>
      <c r="YN26" s="52">
        <f>SUMIFS(Raw!$I:$I, Raw!$A:$A, Dispositions!YN$14, Raw!$F:$F, Dispositions!$C26, Raw!$H:$H, "E05")</f>
        <v>1</v>
      </c>
      <c r="YO26" s="52">
        <f>SUMIFS(Raw!$I:$I, Raw!$A:$A, Dispositions!YO$14, Raw!$F:$F, Dispositions!$C26, Raw!$H:$H, "E05")</f>
        <v>1</v>
      </c>
      <c r="YP26" s="52">
        <f>SUMIFS(Raw!$I:$I, Raw!$A:$A, Dispositions!YP$14, Raw!$F:$F, Dispositions!$C26, Raw!$H:$H, "E05")</f>
        <v>1</v>
      </c>
      <c r="YQ26" s="52">
        <f>SUMIFS(Raw!$I:$I, Raw!$A:$A, Dispositions!YQ$14, Raw!$F:$F, Dispositions!$C26, Raw!$H:$H, "E05")</f>
        <v>1</v>
      </c>
      <c r="YR26" s="53">
        <f>SUMIFS(Raw!$I:$I, Raw!$A:$A, Dispositions!YR$14, Raw!$F:$F, Dispositions!$C26, Raw!$H:$H, "E05")</f>
        <v>1</v>
      </c>
      <c r="YT26" s="51">
        <f>SUMIFS(Raw!$I:$I, Raw!$A:$A, Dispositions!YT$14, Raw!$F:$F, Dispositions!$C26, Raw!$H:$H, "E12")</f>
        <v>76</v>
      </c>
      <c r="YU26" s="52">
        <f>SUMIFS(Raw!$I:$I, Raw!$A:$A, Dispositions!YU$14, Raw!$F:$F, Dispositions!$C26, Raw!$H:$H, "E12")</f>
        <v>55</v>
      </c>
      <c r="YV26" s="52">
        <f>SUMIFS(Raw!$I:$I, Raw!$A:$A, Dispositions!YV$14, Raw!$F:$F, Dispositions!$C26, Raw!$H:$H, "E12")</f>
        <v>54</v>
      </c>
      <c r="YW26" s="52">
        <f>SUMIFS(Raw!$I:$I, Raw!$A:$A, Dispositions!YW$14, Raw!$F:$F, Dispositions!$C26, Raw!$H:$H, "E12")</f>
        <v>54</v>
      </c>
      <c r="YX26" s="52">
        <f>SUMIFS(Raw!$I:$I, Raw!$A:$A, Dispositions!YX$14, Raw!$F:$F, Dispositions!$C26, Raw!$H:$H, "E12")</f>
        <v>71</v>
      </c>
      <c r="YY26" s="52">
        <f>SUMIFS(Raw!$I:$I, Raw!$A:$A, Dispositions!YY$14, Raw!$F:$F, Dispositions!$C26, Raw!$H:$H, "E12")</f>
        <v>65</v>
      </c>
      <c r="YZ26" s="53">
        <f>SUMIFS(Raw!$I:$I, Raw!$A:$A, Dispositions!YZ$14, Raw!$F:$F, Dispositions!$C26, Raw!$H:$H, "E12")</f>
        <v>60</v>
      </c>
      <c r="ZB26" s="51">
        <f>SUMIFS(Raw!$I:$I, Raw!$A:$A, Dispositions!ZB$14, Raw!$F:$F, Dispositions!$C26, Raw!$H:$H, "E13")</f>
        <v>3</v>
      </c>
      <c r="ZC26" s="52">
        <f>SUMIFS(Raw!$I:$I, Raw!$A:$A, Dispositions!ZC$14, Raw!$F:$F, Dispositions!$C26, Raw!$H:$H, "E13")</f>
        <v>4</v>
      </c>
      <c r="ZD26" s="52">
        <f>SUMIFS(Raw!$I:$I, Raw!$A:$A, Dispositions!ZD$14, Raw!$F:$F, Dispositions!$C26, Raw!$H:$H, "E13")</f>
        <v>1</v>
      </c>
      <c r="ZE26" s="52">
        <f>SUMIFS(Raw!$I:$I, Raw!$A:$A, Dispositions!ZE$14, Raw!$F:$F, Dispositions!$C26, Raw!$H:$H, "E13")</f>
        <v>1</v>
      </c>
      <c r="ZF26" s="52">
        <f>SUMIFS(Raw!$I:$I, Raw!$A:$A, Dispositions!ZF$14, Raw!$F:$F, Dispositions!$C26, Raw!$H:$H, "E13")</f>
        <v>4</v>
      </c>
      <c r="ZG26" s="52">
        <f>SUMIFS(Raw!$I:$I, Raw!$A:$A, Dispositions!ZG$14, Raw!$F:$F, Dispositions!$C26, Raw!$H:$H, "E13")</f>
        <v>7</v>
      </c>
      <c r="ZH26" s="53">
        <f>SUMIFS(Raw!$I:$I, Raw!$A:$A, Dispositions!ZH$14, Raw!$F:$F, Dispositions!$C26, Raw!$H:$H, "E13")</f>
        <v>4</v>
      </c>
      <c r="ZJ26" s="51">
        <f>SUMIFS(Raw!$I:$I, Raw!$A:$A, Dispositions!ZJ$14, Raw!$F:$F, Dispositions!$C26, Raw!$H:$H, "E14")</f>
        <v>15</v>
      </c>
      <c r="ZK26" s="52">
        <f>SUMIFS(Raw!$I:$I, Raw!$A:$A, Dispositions!ZK$14, Raw!$F:$F, Dispositions!$C26, Raw!$H:$H, "E14")</f>
        <v>10</v>
      </c>
      <c r="ZL26" s="52">
        <f>SUMIFS(Raw!$I:$I, Raw!$A:$A, Dispositions!ZL$14, Raw!$F:$F, Dispositions!$C26, Raw!$H:$H, "E14")</f>
        <v>9</v>
      </c>
      <c r="ZM26" s="52">
        <f>SUMIFS(Raw!$I:$I, Raw!$A:$A, Dispositions!ZM$14, Raw!$F:$F, Dispositions!$C26, Raw!$H:$H, "E14")</f>
        <v>11</v>
      </c>
      <c r="ZN26" s="52">
        <f>SUMIFS(Raw!$I:$I, Raw!$A:$A, Dispositions!ZN$14, Raw!$F:$F, Dispositions!$C26, Raw!$H:$H, "E14")</f>
        <v>23</v>
      </c>
      <c r="ZO26" s="52">
        <f>SUMIFS(Raw!$I:$I, Raw!$A:$A, Dispositions!ZO$14, Raw!$F:$F, Dispositions!$C26, Raw!$H:$H, "E14")</f>
        <v>75</v>
      </c>
      <c r="ZP26" s="53">
        <f>SUMIFS(Raw!$I:$I, Raw!$A:$A, Dispositions!ZP$14, Raw!$F:$F, Dispositions!$C26, Raw!$H:$H, "E14")</f>
        <v>25</v>
      </c>
      <c r="ZR26" s="51">
        <f>SUMIFS(Raw!$I:$I, Raw!$A:$A, Dispositions!ZR$14, Raw!$F:$F, Dispositions!$C26, Raw!$H:$H, "E15")</f>
        <v>1</v>
      </c>
      <c r="ZS26" s="52">
        <f>SUMIFS(Raw!$I:$I, Raw!$A:$A, Dispositions!ZS$14, Raw!$F:$F, Dispositions!$C26, Raw!$H:$H, "E15")</f>
        <v>1</v>
      </c>
      <c r="ZT26" s="52">
        <f>SUMIFS(Raw!$I:$I, Raw!$A:$A, Dispositions!ZT$14, Raw!$F:$F, Dispositions!$C26, Raw!$H:$H, "E15")</f>
        <v>1</v>
      </c>
      <c r="ZU26" s="52">
        <f>SUMIFS(Raw!$I:$I, Raw!$A:$A, Dispositions!ZU$14, Raw!$F:$F, Dispositions!$C26, Raw!$H:$H, "E15")</f>
        <v>3</v>
      </c>
      <c r="ZV26" s="52">
        <f>SUMIFS(Raw!$I:$I, Raw!$A:$A, Dispositions!ZV$14, Raw!$F:$F, Dispositions!$C26, Raw!$H:$H, "E15")</f>
        <v>0</v>
      </c>
      <c r="ZW26" s="52">
        <f>SUMIFS(Raw!$I:$I, Raw!$A:$A, Dispositions!ZW$14, Raw!$F:$F, Dispositions!$C26, Raw!$H:$H, "E15")</f>
        <v>1</v>
      </c>
      <c r="ZX26" s="53">
        <f>SUMIFS(Raw!$I:$I, Raw!$A:$A, Dispositions!ZX$14, Raw!$F:$F, Dispositions!$C26, Raw!$H:$H, "E15")</f>
        <v>1</v>
      </c>
      <c r="ZZ26" s="51">
        <f>SUMIFS(Raw!$I:$I, Raw!$A:$A, Dispositions!ZZ$14, Raw!$F:$F, Dispositions!$C26, Raw!$H:$H, "E16")</f>
        <v>39</v>
      </c>
      <c r="AAA26" s="52">
        <f>SUMIFS(Raw!$I:$I, Raw!$A:$A, Dispositions!AAA$14, Raw!$F:$F, Dispositions!$C26, Raw!$H:$H, "E16")</f>
        <v>40</v>
      </c>
      <c r="AAB26" s="52">
        <f>SUMIFS(Raw!$I:$I, Raw!$A:$A, Dispositions!AAB$14, Raw!$F:$F, Dispositions!$C26, Raw!$H:$H, "E16")</f>
        <v>44</v>
      </c>
      <c r="AAC26" s="52">
        <f>SUMIFS(Raw!$I:$I, Raw!$A:$A, Dispositions!AAC$14, Raw!$F:$F, Dispositions!$C26, Raw!$H:$H, "E16")</f>
        <v>34</v>
      </c>
      <c r="AAD26" s="52">
        <f>SUMIFS(Raw!$I:$I, Raw!$A:$A, Dispositions!AAD$14, Raw!$F:$F, Dispositions!$C26, Raw!$H:$H, "E16")</f>
        <v>58</v>
      </c>
      <c r="AAE26" s="52">
        <f>SUMIFS(Raw!$I:$I, Raw!$A:$A, Dispositions!AAE$14, Raw!$F:$F, Dispositions!$C26, Raw!$H:$H, "E16")</f>
        <v>61</v>
      </c>
      <c r="AAF26" s="53">
        <f>SUMIFS(Raw!$I:$I, Raw!$A:$A, Dispositions!AAF$14, Raw!$F:$F, Dispositions!$C26, Raw!$H:$H, "E16")</f>
        <v>54</v>
      </c>
      <c r="AAH26" s="51">
        <f>SUMIFS(Raw!$I:$I, Raw!$A:$A, Dispositions!AAH$14, Raw!$F:$F, Dispositions!$C26, Raw!$H:$H, "E18")</f>
        <v>69</v>
      </c>
      <c r="AAI26" s="52">
        <f>SUMIFS(Raw!$I:$I, Raw!$A:$A, Dispositions!AAI$14, Raw!$F:$F, Dispositions!$C26, Raw!$H:$H, "E18")</f>
        <v>72</v>
      </c>
      <c r="AAJ26" s="52">
        <f>SUMIFS(Raw!$I:$I, Raw!$A:$A, Dispositions!AAJ$14, Raw!$F:$F, Dispositions!$C26, Raw!$H:$H, "E18")</f>
        <v>77</v>
      </c>
      <c r="AAK26" s="52">
        <f>SUMIFS(Raw!$I:$I, Raw!$A:$A, Dispositions!AAK$14, Raw!$F:$F, Dispositions!$C26, Raw!$H:$H, "E18")</f>
        <v>63</v>
      </c>
      <c r="AAL26" s="52">
        <f>SUMIFS(Raw!$I:$I, Raw!$A:$A, Dispositions!AAL$14, Raw!$F:$F, Dispositions!$C26, Raw!$H:$H, "E18")</f>
        <v>62</v>
      </c>
      <c r="AAM26" s="52">
        <f>SUMIFS(Raw!$I:$I, Raw!$A:$A, Dispositions!AAM$14, Raw!$F:$F, Dispositions!$C26, Raw!$H:$H, "E18")</f>
        <v>92</v>
      </c>
      <c r="AAN26" s="53">
        <f>SUMIFS(Raw!$I:$I, Raw!$A:$A, Dispositions!AAN$14, Raw!$F:$F, Dispositions!$C26, Raw!$H:$H, "E18")</f>
        <v>76</v>
      </c>
      <c r="AAP26" s="51">
        <f>SUMIFS(Raw!$I:$I, Raw!$A:$A, Dispositions!AAP$14, Raw!$F:$F, Dispositions!$C26, Raw!$H:$H, "E34")</f>
        <v>335</v>
      </c>
      <c r="AAQ26" s="52">
        <f>SUMIFS(Raw!$I:$I, Raw!$A:$A, Dispositions!AAQ$14, Raw!$F:$F, Dispositions!$C26, Raw!$H:$H, "E34")</f>
        <v>305</v>
      </c>
      <c r="AAR26" s="52">
        <f>SUMIFS(Raw!$I:$I, Raw!$A:$A, Dispositions!AAR$14, Raw!$F:$F, Dispositions!$C26, Raw!$H:$H, "E34")</f>
        <v>250</v>
      </c>
      <c r="AAS26" s="52">
        <f>SUMIFS(Raw!$I:$I, Raw!$A:$A, Dispositions!AAS$14, Raw!$F:$F, Dispositions!$C26, Raw!$H:$H, "E34")</f>
        <v>320</v>
      </c>
      <c r="AAT26" s="52">
        <f>SUMIFS(Raw!$I:$I, Raw!$A:$A, Dispositions!AAT$14, Raw!$F:$F, Dispositions!$C26, Raw!$H:$H, "E34")</f>
        <v>358</v>
      </c>
      <c r="AAU26" s="52">
        <f>SUMIFS(Raw!$I:$I, Raw!$A:$A, Dispositions!AAU$14, Raw!$F:$F, Dispositions!$C26, Raw!$H:$H, "E34")</f>
        <v>700</v>
      </c>
      <c r="AAV26" s="53">
        <f>SUMIFS(Raw!$I:$I, Raw!$A:$A, Dispositions!AAV$14, Raw!$F:$F, Dispositions!$C26, Raw!$H:$H, "E34")</f>
        <v>595</v>
      </c>
      <c r="AAX26" s="51">
        <f>SUMIFS(Raw!$I:$I, Raw!$A:$A, Dispositions!AAX$14, Raw!$F:$F, Dispositions!$C26, Raw!$H:$H, "E02")</f>
        <v>0</v>
      </c>
      <c r="AAY26" s="52">
        <f>SUMIFS(Raw!$I:$I, Raw!$A:$A, Dispositions!AAY$14, Raw!$F:$F, Dispositions!$C26, Raw!$H:$H, "E02")</f>
        <v>0</v>
      </c>
      <c r="AAZ26" s="52">
        <f>SUMIFS(Raw!$I:$I, Raw!$A:$A, Dispositions!AAZ$14, Raw!$F:$F, Dispositions!$C26, Raw!$H:$H, "E02")</f>
        <v>0</v>
      </c>
      <c r="ABA26" s="52">
        <f>SUMIFS(Raw!$I:$I, Raw!$A:$A, Dispositions!ABA$14, Raw!$F:$F, Dispositions!$C26, Raw!$H:$H, "E02")</f>
        <v>0</v>
      </c>
      <c r="ABB26" s="52">
        <f>SUMIFS(Raw!$I:$I, Raw!$A:$A, Dispositions!ABB$14, Raw!$F:$F, Dispositions!$C26, Raw!$H:$H, "E02")</f>
        <v>0</v>
      </c>
      <c r="ABC26" s="52">
        <f>SUMIFS(Raw!$I:$I, Raw!$A:$A, Dispositions!ABC$14, Raw!$F:$F, Dispositions!$C26, Raw!$H:$H, "E02")</f>
        <v>0</v>
      </c>
      <c r="ABD26" s="53">
        <f>SUMIFS(Raw!$I:$I, Raw!$A:$A, Dispositions!ABD$14, Raw!$F:$F, Dispositions!$C26, Raw!$H:$H, "E02")</f>
        <v>0</v>
      </c>
      <c r="ABF26" s="51">
        <f>SUMIFS(Raw!$I:$I, Raw!$A:$A, Dispositions!ABF$14, Raw!$F:$F, Dispositions!$C26, Raw!$H:$H, "E03")</f>
        <v>0</v>
      </c>
      <c r="ABG26" s="52">
        <f>SUMIFS(Raw!$I:$I, Raw!$A:$A, Dispositions!ABG$14, Raw!$F:$F, Dispositions!$C26, Raw!$H:$H, "E03")</f>
        <v>0</v>
      </c>
      <c r="ABH26" s="52">
        <f>SUMIFS(Raw!$I:$I, Raw!$A:$A, Dispositions!ABH$14, Raw!$F:$F, Dispositions!$C26, Raw!$H:$H, "E03")</f>
        <v>0</v>
      </c>
      <c r="ABI26" s="52">
        <f>SUMIFS(Raw!$I:$I, Raw!$A:$A, Dispositions!ABI$14, Raw!$F:$F, Dispositions!$C26, Raw!$H:$H, "E03")</f>
        <v>0</v>
      </c>
      <c r="ABJ26" s="52">
        <f>SUMIFS(Raw!$I:$I, Raw!$A:$A, Dispositions!ABJ$14, Raw!$F:$F, Dispositions!$C26, Raw!$H:$H, "E03")</f>
        <v>0</v>
      </c>
      <c r="ABK26" s="52">
        <f>SUMIFS(Raw!$I:$I, Raw!$A:$A, Dispositions!ABK$14, Raw!$F:$F, Dispositions!$C26, Raw!$H:$H, "E03")</f>
        <v>0</v>
      </c>
      <c r="ABL26" s="53">
        <f>SUMIFS(Raw!$I:$I, Raw!$A:$A, Dispositions!ABL$14, Raw!$F:$F, Dispositions!$C26, Raw!$H:$H, "E03")</f>
        <v>0</v>
      </c>
      <c r="ABN26" s="51">
        <f>SUMIFS(Raw!$I:$I, Raw!$A:$A, Dispositions!ABN$14, Raw!$F:$F, Dispositions!$C26, Raw!$H:$H, "E05")</f>
        <v>0</v>
      </c>
      <c r="ABO26" s="52">
        <f>SUMIFS(Raw!$I:$I, Raw!$A:$A, Dispositions!ABO$14, Raw!$F:$F, Dispositions!$C26, Raw!$H:$H, "E05")</f>
        <v>0</v>
      </c>
      <c r="ABP26" s="52">
        <f>SUMIFS(Raw!$I:$I, Raw!$A:$A, Dispositions!ABP$14, Raw!$F:$F, Dispositions!$C26, Raw!$H:$H, "E05")</f>
        <v>0</v>
      </c>
      <c r="ABQ26" s="52">
        <f>SUMIFS(Raw!$I:$I, Raw!$A:$A, Dispositions!ABQ$14, Raw!$F:$F, Dispositions!$C26, Raw!$H:$H, "E05")</f>
        <v>0</v>
      </c>
      <c r="ABR26" s="52">
        <f>SUMIFS(Raw!$I:$I, Raw!$A:$A, Dispositions!ABR$14, Raw!$F:$F, Dispositions!$C26, Raw!$H:$H, "E05")</f>
        <v>0</v>
      </c>
      <c r="ABS26" s="52">
        <f>SUMIFS(Raw!$I:$I, Raw!$A:$A, Dispositions!ABS$14, Raw!$F:$F, Dispositions!$C26, Raw!$H:$H, "E05")</f>
        <v>0</v>
      </c>
      <c r="ABT26" s="53">
        <f>SUMIFS(Raw!$I:$I, Raw!$A:$A, Dispositions!ABT$14, Raw!$F:$F, Dispositions!$C26, Raw!$H:$H, "E05")</f>
        <v>0</v>
      </c>
      <c r="ABV26" s="51">
        <f>SUMIFS(Raw!$I:$I, Raw!$A:$A, Dispositions!ABV$14, Raw!$F:$F, Dispositions!$C26, Raw!$H:$H, "E12")</f>
        <v>0</v>
      </c>
      <c r="ABW26" s="52">
        <f>SUMIFS(Raw!$I:$I, Raw!$A:$A, Dispositions!ABW$14, Raw!$F:$F, Dispositions!$C26, Raw!$H:$H, "E12")</f>
        <v>0</v>
      </c>
      <c r="ABX26" s="52">
        <f>SUMIFS(Raw!$I:$I, Raw!$A:$A, Dispositions!ABX$14, Raw!$F:$F, Dispositions!$C26, Raw!$H:$H, "E12")</f>
        <v>0</v>
      </c>
      <c r="ABY26" s="52">
        <f>SUMIFS(Raw!$I:$I, Raw!$A:$A, Dispositions!ABY$14, Raw!$F:$F, Dispositions!$C26, Raw!$H:$H, "E12")</f>
        <v>0</v>
      </c>
      <c r="ABZ26" s="52">
        <f>SUMIFS(Raw!$I:$I, Raw!$A:$A, Dispositions!ABZ$14, Raw!$F:$F, Dispositions!$C26, Raw!$H:$H, "E12")</f>
        <v>0</v>
      </c>
      <c r="ACA26" s="52">
        <f>SUMIFS(Raw!$I:$I, Raw!$A:$A, Dispositions!ACA$14, Raw!$F:$F, Dispositions!$C26, Raw!$H:$H, "E12")</f>
        <v>0</v>
      </c>
      <c r="ACB26" s="53">
        <f>SUMIFS(Raw!$I:$I, Raw!$A:$A, Dispositions!ACB$14, Raw!$F:$F, Dispositions!$C26, Raw!$H:$H, "E12")</f>
        <v>0</v>
      </c>
      <c r="ACD26" s="51">
        <f>SUMIFS(Raw!$I:$I, Raw!$A:$A, Dispositions!ACD$14, Raw!$F:$F, Dispositions!$C26, Raw!$H:$H, "E13")</f>
        <v>0</v>
      </c>
      <c r="ACE26" s="52">
        <f>SUMIFS(Raw!$I:$I, Raw!$A:$A, Dispositions!ACE$14, Raw!$F:$F, Dispositions!$C26, Raw!$H:$H, "E13")</f>
        <v>0</v>
      </c>
      <c r="ACF26" s="52">
        <f>SUMIFS(Raw!$I:$I, Raw!$A:$A, Dispositions!ACF$14, Raw!$F:$F, Dispositions!$C26, Raw!$H:$H, "E13")</f>
        <v>0</v>
      </c>
      <c r="ACG26" s="52">
        <f>SUMIFS(Raw!$I:$I, Raw!$A:$A, Dispositions!ACG$14, Raw!$F:$F, Dispositions!$C26, Raw!$H:$H, "E13")</f>
        <v>0</v>
      </c>
      <c r="ACH26" s="52">
        <f>SUMIFS(Raw!$I:$I, Raw!$A:$A, Dispositions!ACH$14, Raw!$F:$F, Dispositions!$C26, Raw!$H:$H, "E13")</f>
        <v>0</v>
      </c>
      <c r="ACI26" s="52">
        <f>SUMIFS(Raw!$I:$I, Raw!$A:$A, Dispositions!ACI$14, Raw!$F:$F, Dispositions!$C26, Raw!$H:$H, "E13")</f>
        <v>0</v>
      </c>
      <c r="ACJ26" s="53">
        <f>SUMIFS(Raw!$I:$I, Raw!$A:$A, Dispositions!ACJ$14, Raw!$F:$F, Dispositions!$C26, Raw!$H:$H, "E13")</f>
        <v>0</v>
      </c>
      <c r="ACL26" s="51">
        <f>SUMIFS(Raw!$I:$I, Raw!$A:$A, Dispositions!ACL$14, Raw!$F:$F, Dispositions!$C26, Raw!$H:$H, "E14")</f>
        <v>0</v>
      </c>
      <c r="ACM26" s="52">
        <f>SUMIFS(Raw!$I:$I, Raw!$A:$A, Dispositions!ACM$14, Raw!$F:$F, Dispositions!$C26, Raw!$H:$H, "E14")</f>
        <v>0</v>
      </c>
      <c r="ACN26" s="52">
        <f>SUMIFS(Raw!$I:$I, Raw!$A:$A, Dispositions!ACN$14, Raw!$F:$F, Dispositions!$C26, Raw!$H:$H, "E14")</f>
        <v>0</v>
      </c>
      <c r="ACO26" s="52">
        <f>SUMIFS(Raw!$I:$I, Raw!$A:$A, Dispositions!ACO$14, Raw!$F:$F, Dispositions!$C26, Raw!$H:$H, "E14")</f>
        <v>0</v>
      </c>
      <c r="ACP26" s="52">
        <f>SUMIFS(Raw!$I:$I, Raw!$A:$A, Dispositions!ACP$14, Raw!$F:$F, Dispositions!$C26, Raw!$H:$H, "E14")</f>
        <v>0</v>
      </c>
      <c r="ACQ26" s="52">
        <f>SUMIFS(Raw!$I:$I, Raw!$A:$A, Dispositions!ACQ$14, Raw!$F:$F, Dispositions!$C26, Raw!$H:$H, "E14")</f>
        <v>0</v>
      </c>
      <c r="ACR26" s="53">
        <f>SUMIFS(Raw!$I:$I, Raw!$A:$A, Dispositions!ACR$14, Raw!$F:$F, Dispositions!$C26, Raw!$H:$H, "E14")</f>
        <v>0</v>
      </c>
      <c r="ACT26" s="51">
        <f>SUMIFS(Raw!$I:$I, Raw!$A:$A, Dispositions!ACT$14, Raw!$F:$F, Dispositions!$C26, Raw!$H:$H, "E15")</f>
        <v>0</v>
      </c>
      <c r="ACU26" s="52">
        <f>SUMIFS(Raw!$I:$I, Raw!$A:$A, Dispositions!ACU$14, Raw!$F:$F, Dispositions!$C26, Raw!$H:$H, "E15")</f>
        <v>0</v>
      </c>
      <c r="ACV26" s="52">
        <f>SUMIFS(Raw!$I:$I, Raw!$A:$A, Dispositions!ACV$14, Raw!$F:$F, Dispositions!$C26, Raw!$H:$H, "E15")</f>
        <v>0</v>
      </c>
      <c r="ACW26" s="52">
        <f>SUMIFS(Raw!$I:$I, Raw!$A:$A, Dispositions!ACW$14, Raw!$F:$F, Dispositions!$C26, Raw!$H:$H, "E15")</f>
        <v>0</v>
      </c>
      <c r="ACX26" s="52">
        <f>SUMIFS(Raw!$I:$I, Raw!$A:$A, Dispositions!ACX$14, Raw!$F:$F, Dispositions!$C26, Raw!$H:$H, "E15")</f>
        <v>0</v>
      </c>
      <c r="ACY26" s="52">
        <f>SUMIFS(Raw!$I:$I, Raw!$A:$A, Dispositions!ACY$14, Raw!$F:$F, Dispositions!$C26, Raw!$H:$H, "E15")</f>
        <v>0</v>
      </c>
      <c r="ACZ26" s="53">
        <f>SUMIFS(Raw!$I:$I, Raw!$A:$A, Dispositions!ACZ$14, Raw!$F:$F, Dispositions!$C26, Raw!$H:$H, "E15")</f>
        <v>0</v>
      </c>
      <c r="ADB26" s="51">
        <f>SUMIFS(Raw!$I:$I, Raw!$A:$A, Dispositions!ADB$14, Raw!$F:$F, Dispositions!$C26, Raw!$H:$H, "E16")</f>
        <v>0</v>
      </c>
      <c r="ADC26" s="52">
        <f>SUMIFS(Raw!$I:$I, Raw!$A:$A, Dispositions!ADC$14, Raw!$F:$F, Dispositions!$C26, Raw!$H:$H, "E16")</f>
        <v>0</v>
      </c>
      <c r="ADD26" s="52">
        <f>SUMIFS(Raw!$I:$I, Raw!$A:$A, Dispositions!ADD$14, Raw!$F:$F, Dispositions!$C26, Raw!$H:$H, "E16")</f>
        <v>0</v>
      </c>
      <c r="ADE26" s="52">
        <f>SUMIFS(Raw!$I:$I, Raw!$A:$A, Dispositions!ADE$14, Raw!$F:$F, Dispositions!$C26, Raw!$H:$H, "E16")</f>
        <v>0</v>
      </c>
      <c r="ADF26" s="52">
        <f>SUMIFS(Raw!$I:$I, Raw!$A:$A, Dispositions!ADF$14, Raw!$F:$F, Dispositions!$C26, Raw!$H:$H, "E16")</f>
        <v>0</v>
      </c>
      <c r="ADG26" s="52">
        <f>SUMIFS(Raw!$I:$I, Raw!$A:$A, Dispositions!ADG$14, Raw!$F:$F, Dispositions!$C26, Raw!$H:$H, "E16")</f>
        <v>0</v>
      </c>
      <c r="ADH26" s="53">
        <f>SUMIFS(Raw!$I:$I, Raw!$A:$A, Dispositions!ADH$14, Raw!$F:$F, Dispositions!$C26, Raw!$H:$H, "E16")</f>
        <v>0</v>
      </c>
      <c r="ADJ26" s="51">
        <f>SUMIFS(Raw!$I:$I, Raw!$A:$A, Dispositions!ADJ$14, Raw!$F:$F, Dispositions!$C26, Raw!$H:$H, "E18")</f>
        <v>0</v>
      </c>
      <c r="ADK26" s="52">
        <f>SUMIFS(Raw!$I:$I, Raw!$A:$A, Dispositions!ADK$14, Raw!$F:$F, Dispositions!$C26, Raw!$H:$H, "E18")</f>
        <v>0</v>
      </c>
      <c r="ADL26" s="52">
        <f>SUMIFS(Raw!$I:$I, Raw!$A:$A, Dispositions!ADL$14, Raw!$F:$F, Dispositions!$C26, Raw!$H:$H, "E18")</f>
        <v>0</v>
      </c>
      <c r="ADM26" s="52">
        <f>SUMIFS(Raw!$I:$I, Raw!$A:$A, Dispositions!ADM$14, Raw!$F:$F, Dispositions!$C26, Raw!$H:$H, "E18")</f>
        <v>0</v>
      </c>
      <c r="ADN26" s="52">
        <f>SUMIFS(Raw!$I:$I, Raw!$A:$A, Dispositions!ADN$14, Raw!$F:$F, Dispositions!$C26, Raw!$H:$H, "E18")</f>
        <v>0</v>
      </c>
      <c r="ADO26" s="52">
        <f>SUMIFS(Raw!$I:$I, Raw!$A:$A, Dispositions!ADO$14, Raw!$F:$F, Dispositions!$C26, Raw!$H:$H, "E18")</f>
        <v>0</v>
      </c>
      <c r="ADP26" s="53">
        <f>SUMIFS(Raw!$I:$I, Raw!$A:$A, Dispositions!ADP$14, Raw!$F:$F, Dispositions!$C26, Raw!$H:$H, "E18")</f>
        <v>0</v>
      </c>
      <c r="ADR26" s="51">
        <f>SUMIFS(Raw!$I:$I, Raw!$A:$A, Dispositions!ADR$14, Raw!$F:$F, Dispositions!$C26, Raw!$H:$H, "E34")</f>
        <v>0</v>
      </c>
      <c r="ADS26" s="52">
        <f>SUMIFS(Raw!$I:$I, Raw!$A:$A, Dispositions!ADS$14, Raw!$F:$F, Dispositions!$C26, Raw!$H:$H, "E34")</f>
        <v>0</v>
      </c>
      <c r="ADT26" s="52">
        <f>SUMIFS(Raw!$I:$I, Raw!$A:$A, Dispositions!ADT$14, Raw!$F:$F, Dispositions!$C26, Raw!$H:$H, "E34")</f>
        <v>0</v>
      </c>
      <c r="ADU26" s="52">
        <f>SUMIFS(Raw!$I:$I, Raw!$A:$A, Dispositions!ADU$14, Raw!$F:$F, Dispositions!$C26, Raw!$H:$H, "E34")</f>
        <v>0</v>
      </c>
      <c r="ADV26" s="52">
        <f>SUMIFS(Raw!$I:$I, Raw!$A:$A, Dispositions!ADV$14, Raw!$F:$F, Dispositions!$C26, Raw!$H:$H, "E34")</f>
        <v>0</v>
      </c>
      <c r="ADW26" s="52">
        <f>SUMIFS(Raw!$I:$I, Raw!$A:$A, Dispositions!ADW$14, Raw!$F:$F, Dispositions!$C26, Raw!$H:$H, "E34")</f>
        <v>0</v>
      </c>
      <c r="ADX26" s="53">
        <f>SUMIFS(Raw!$I:$I, Raw!$A:$A, Dispositions!ADX$14, Raw!$F:$F, Dispositions!$C26, Raw!$H:$H, "E34")</f>
        <v>0</v>
      </c>
      <c r="ADZ26" s="51">
        <f>SUMIFS(Raw!$I:$I, Raw!$A:$A, Dispositions!ADZ$14, Raw!$F:$F, Dispositions!$C26, Raw!$H:$H, "E02")</f>
        <v>0</v>
      </c>
      <c r="AEA26" s="52">
        <f>SUMIFS(Raw!$I:$I, Raw!$A:$A, Dispositions!AEA$14, Raw!$F:$F, Dispositions!$C26, Raw!$H:$H, "E02")</f>
        <v>0</v>
      </c>
      <c r="AEB26" s="52">
        <f>SUMIFS(Raw!$I:$I, Raw!$A:$A, Dispositions!AEB$14, Raw!$F:$F, Dispositions!$C26, Raw!$H:$H, "E02")</f>
        <v>0</v>
      </c>
      <c r="AEC26" s="52">
        <f>SUMIFS(Raw!$I:$I, Raw!$A:$A, Dispositions!AEC$14, Raw!$F:$F, Dispositions!$C26, Raw!$H:$H, "E02")</f>
        <v>0</v>
      </c>
      <c r="AED26" s="52">
        <f>SUMIFS(Raw!$I:$I, Raw!$A:$A, Dispositions!AED$14, Raw!$F:$F, Dispositions!$C26, Raw!$H:$H, "E02")</f>
        <v>0</v>
      </c>
      <c r="AEE26" s="52">
        <f>SUMIFS(Raw!$I:$I, Raw!$A:$A, Dispositions!AEE$14, Raw!$F:$F, Dispositions!$C26, Raw!$H:$H, "E02")</f>
        <v>0</v>
      </c>
      <c r="AEF26" s="53">
        <f>SUMIFS(Raw!$I:$I, Raw!$A:$A, Dispositions!AEF$14, Raw!$F:$F, Dispositions!$C26, Raw!$H:$H, "E02")</f>
        <v>0</v>
      </c>
      <c r="AEH26" s="51">
        <f>SUMIFS(Raw!$I:$I, Raw!$A:$A, Dispositions!AEH$14, Raw!$F:$F, Dispositions!$C26, Raw!$H:$H, "E03")</f>
        <v>0</v>
      </c>
      <c r="AEI26" s="52">
        <f>SUMIFS(Raw!$I:$I, Raw!$A:$A, Dispositions!AEI$14, Raw!$F:$F, Dispositions!$C26, Raw!$H:$H, "E03")</f>
        <v>0</v>
      </c>
      <c r="AEJ26" s="52">
        <f>SUMIFS(Raw!$I:$I, Raw!$A:$A, Dispositions!AEJ$14, Raw!$F:$F, Dispositions!$C26, Raw!$H:$H, "E03")</f>
        <v>0</v>
      </c>
      <c r="AEK26" s="52">
        <f>SUMIFS(Raw!$I:$I, Raw!$A:$A, Dispositions!AEK$14, Raw!$F:$F, Dispositions!$C26, Raw!$H:$H, "E03")</f>
        <v>0</v>
      </c>
      <c r="AEL26" s="52">
        <f>SUMIFS(Raw!$I:$I, Raw!$A:$A, Dispositions!AEL$14, Raw!$F:$F, Dispositions!$C26, Raw!$H:$H, "E03")</f>
        <v>0</v>
      </c>
      <c r="AEM26" s="52">
        <f>SUMIFS(Raw!$I:$I, Raw!$A:$A, Dispositions!AEM$14, Raw!$F:$F, Dispositions!$C26, Raw!$H:$H, "E03")</f>
        <v>0</v>
      </c>
      <c r="AEN26" s="53">
        <f>SUMIFS(Raw!$I:$I, Raw!$A:$A, Dispositions!AEN$14, Raw!$F:$F, Dispositions!$C26, Raw!$H:$H, "E03")</f>
        <v>0</v>
      </c>
      <c r="AEP26" s="51">
        <f>SUMIFS(Raw!$I:$I, Raw!$A:$A, Dispositions!AEP$14, Raw!$F:$F, Dispositions!$C26, Raw!$H:$H, "E05")</f>
        <v>0</v>
      </c>
      <c r="AEQ26" s="52">
        <f>SUMIFS(Raw!$I:$I, Raw!$A:$A, Dispositions!AEQ$14, Raw!$F:$F, Dispositions!$C26, Raw!$H:$H, "E05")</f>
        <v>0</v>
      </c>
      <c r="AER26" s="52">
        <f>SUMIFS(Raw!$I:$I, Raw!$A:$A, Dispositions!AER$14, Raw!$F:$F, Dispositions!$C26, Raw!$H:$H, "E05")</f>
        <v>0</v>
      </c>
      <c r="AES26" s="52">
        <f>SUMIFS(Raw!$I:$I, Raw!$A:$A, Dispositions!AES$14, Raw!$F:$F, Dispositions!$C26, Raw!$H:$H, "E05")</f>
        <v>0</v>
      </c>
      <c r="AET26" s="52">
        <f>SUMIFS(Raw!$I:$I, Raw!$A:$A, Dispositions!AET$14, Raw!$F:$F, Dispositions!$C26, Raw!$H:$H, "E05")</f>
        <v>0</v>
      </c>
      <c r="AEU26" s="52">
        <f>SUMIFS(Raw!$I:$I, Raw!$A:$A, Dispositions!AEU$14, Raw!$F:$F, Dispositions!$C26, Raw!$H:$H, "E05")</f>
        <v>0</v>
      </c>
      <c r="AEV26" s="53">
        <f>SUMIFS(Raw!$I:$I, Raw!$A:$A, Dispositions!AEV$14, Raw!$F:$F, Dispositions!$C26, Raw!$H:$H, "E05")</f>
        <v>0</v>
      </c>
      <c r="AEX26" s="51">
        <f>SUMIFS(Raw!$I:$I, Raw!$A:$A, Dispositions!AEX$14, Raw!$F:$F, Dispositions!$C26, Raw!$H:$H, "E12")</f>
        <v>0</v>
      </c>
      <c r="AEY26" s="52">
        <f>SUMIFS(Raw!$I:$I, Raw!$A:$A, Dispositions!AEY$14, Raw!$F:$F, Dispositions!$C26, Raw!$H:$H, "E12")</f>
        <v>0</v>
      </c>
      <c r="AEZ26" s="52">
        <f>SUMIFS(Raw!$I:$I, Raw!$A:$A, Dispositions!AEZ$14, Raw!$F:$F, Dispositions!$C26, Raw!$H:$H, "E12")</f>
        <v>0</v>
      </c>
      <c r="AFA26" s="52">
        <f>SUMIFS(Raw!$I:$I, Raw!$A:$A, Dispositions!AFA$14, Raw!$F:$F, Dispositions!$C26, Raw!$H:$H, "E12")</f>
        <v>0</v>
      </c>
      <c r="AFB26" s="52">
        <f>SUMIFS(Raw!$I:$I, Raw!$A:$A, Dispositions!AFB$14, Raw!$F:$F, Dispositions!$C26, Raw!$H:$H, "E12")</f>
        <v>0</v>
      </c>
      <c r="AFC26" s="52">
        <f>SUMIFS(Raw!$I:$I, Raw!$A:$A, Dispositions!AFC$14, Raw!$F:$F, Dispositions!$C26, Raw!$H:$H, "E12")</f>
        <v>0</v>
      </c>
      <c r="AFD26" s="53">
        <f>SUMIFS(Raw!$I:$I, Raw!$A:$A, Dispositions!AFD$14, Raw!$F:$F, Dispositions!$C26, Raw!$H:$H, "E12")</f>
        <v>0</v>
      </c>
      <c r="AFF26" s="51">
        <f>SUMIFS(Raw!$I:$I, Raw!$A:$A, Dispositions!AFF$14, Raw!$F:$F, Dispositions!$C26, Raw!$H:$H, "E13")</f>
        <v>0</v>
      </c>
      <c r="AFG26" s="52">
        <f>SUMIFS(Raw!$I:$I, Raw!$A:$A, Dispositions!AFG$14, Raw!$F:$F, Dispositions!$C26, Raw!$H:$H, "E13")</f>
        <v>0</v>
      </c>
      <c r="AFH26" s="52">
        <f>SUMIFS(Raw!$I:$I, Raw!$A:$A, Dispositions!AFH$14, Raw!$F:$F, Dispositions!$C26, Raw!$H:$H, "E13")</f>
        <v>0</v>
      </c>
      <c r="AFI26" s="52">
        <f>SUMIFS(Raw!$I:$I, Raw!$A:$A, Dispositions!AFI$14, Raw!$F:$F, Dispositions!$C26, Raw!$H:$H, "E13")</f>
        <v>0</v>
      </c>
      <c r="AFJ26" s="52">
        <f>SUMIFS(Raw!$I:$I, Raw!$A:$A, Dispositions!AFJ$14, Raw!$F:$F, Dispositions!$C26, Raw!$H:$H, "E13")</f>
        <v>0</v>
      </c>
      <c r="AFK26" s="52">
        <f>SUMIFS(Raw!$I:$I, Raw!$A:$A, Dispositions!AFK$14, Raw!$F:$F, Dispositions!$C26, Raw!$H:$H, "E13")</f>
        <v>0</v>
      </c>
      <c r="AFL26" s="53">
        <f>SUMIFS(Raw!$I:$I, Raw!$A:$A, Dispositions!AFL$14, Raw!$F:$F, Dispositions!$C26, Raw!$H:$H, "E13")</f>
        <v>0</v>
      </c>
      <c r="AFN26" s="51">
        <f>SUMIFS(Raw!$I:$I, Raw!$A:$A, Dispositions!AFN$14, Raw!$F:$F, Dispositions!$C26, Raw!$H:$H, "E14")</f>
        <v>0</v>
      </c>
      <c r="AFO26" s="52">
        <f>SUMIFS(Raw!$I:$I, Raw!$A:$A, Dispositions!AFO$14, Raw!$F:$F, Dispositions!$C26, Raw!$H:$H, "E14")</f>
        <v>0</v>
      </c>
      <c r="AFP26" s="52">
        <f>SUMIFS(Raw!$I:$I, Raw!$A:$A, Dispositions!AFP$14, Raw!$F:$F, Dispositions!$C26, Raw!$H:$H, "E14")</f>
        <v>0</v>
      </c>
      <c r="AFQ26" s="52">
        <f>SUMIFS(Raw!$I:$I, Raw!$A:$A, Dispositions!AFQ$14, Raw!$F:$F, Dispositions!$C26, Raw!$H:$H, "E14")</f>
        <v>0</v>
      </c>
      <c r="AFR26" s="52">
        <f>SUMIFS(Raw!$I:$I, Raw!$A:$A, Dispositions!AFR$14, Raw!$F:$F, Dispositions!$C26, Raw!$H:$H, "E14")</f>
        <v>0</v>
      </c>
      <c r="AFS26" s="52">
        <f>SUMIFS(Raw!$I:$I, Raw!$A:$A, Dispositions!AFS$14, Raw!$F:$F, Dispositions!$C26, Raw!$H:$H, "E14")</f>
        <v>0</v>
      </c>
      <c r="AFT26" s="53">
        <f>SUMIFS(Raw!$I:$I, Raw!$A:$A, Dispositions!AFT$14, Raw!$F:$F, Dispositions!$C26, Raw!$H:$H, "E14")</f>
        <v>0</v>
      </c>
      <c r="AFV26" s="51">
        <f>SUMIFS(Raw!$I:$I, Raw!$A:$A, Dispositions!AFV$14, Raw!$F:$F, Dispositions!$C26, Raw!$H:$H, "E15")</f>
        <v>0</v>
      </c>
      <c r="AFW26" s="52">
        <f>SUMIFS(Raw!$I:$I, Raw!$A:$A, Dispositions!AFW$14, Raw!$F:$F, Dispositions!$C26, Raw!$H:$H, "E15")</f>
        <v>0</v>
      </c>
      <c r="AFX26" s="52">
        <f>SUMIFS(Raw!$I:$I, Raw!$A:$A, Dispositions!AFX$14, Raw!$F:$F, Dispositions!$C26, Raw!$H:$H, "E15")</f>
        <v>0</v>
      </c>
      <c r="AFY26" s="52">
        <f>SUMIFS(Raw!$I:$I, Raw!$A:$A, Dispositions!AFY$14, Raw!$F:$F, Dispositions!$C26, Raw!$H:$H, "E15")</f>
        <v>0</v>
      </c>
      <c r="AFZ26" s="52">
        <f>SUMIFS(Raw!$I:$I, Raw!$A:$A, Dispositions!AFZ$14, Raw!$F:$F, Dispositions!$C26, Raw!$H:$H, "E15")</f>
        <v>0</v>
      </c>
      <c r="AGA26" s="52">
        <f>SUMIFS(Raw!$I:$I, Raw!$A:$A, Dispositions!AGA$14, Raw!$F:$F, Dispositions!$C26, Raw!$H:$H, "E15")</f>
        <v>0</v>
      </c>
      <c r="AGB26" s="53">
        <f>SUMIFS(Raw!$I:$I, Raw!$A:$A, Dispositions!AGB$14, Raw!$F:$F, Dispositions!$C26, Raw!$H:$H, "E15")</f>
        <v>0</v>
      </c>
      <c r="AGD26" s="51">
        <f>SUMIFS(Raw!$I:$I, Raw!$A:$A, Dispositions!AGD$14, Raw!$F:$F, Dispositions!$C26, Raw!$H:$H, "E16")</f>
        <v>0</v>
      </c>
      <c r="AGE26" s="52">
        <f>SUMIFS(Raw!$I:$I, Raw!$A:$A, Dispositions!AGE$14, Raw!$F:$F, Dispositions!$C26, Raw!$H:$H, "E16")</f>
        <v>0</v>
      </c>
      <c r="AGF26" s="52">
        <f>SUMIFS(Raw!$I:$I, Raw!$A:$A, Dispositions!AGF$14, Raw!$F:$F, Dispositions!$C26, Raw!$H:$H, "E16")</f>
        <v>0</v>
      </c>
      <c r="AGG26" s="52">
        <f>SUMIFS(Raw!$I:$I, Raw!$A:$A, Dispositions!AGG$14, Raw!$F:$F, Dispositions!$C26, Raw!$H:$H, "E16")</f>
        <v>0</v>
      </c>
      <c r="AGH26" s="52">
        <f>SUMIFS(Raw!$I:$I, Raw!$A:$A, Dispositions!AGH$14, Raw!$F:$F, Dispositions!$C26, Raw!$H:$H, "E16")</f>
        <v>0</v>
      </c>
      <c r="AGI26" s="52">
        <f>SUMIFS(Raw!$I:$I, Raw!$A:$A, Dispositions!AGI$14, Raw!$F:$F, Dispositions!$C26, Raw!$H:$H, "E16")</f>
        <v>0</v>
      </c>
      <c r="AGJ26" s="53">
        <f>SUMIFS(Raw!$I:$I, Raw!$A:$A, Dispositions!AGJ$14, Raw!$F:$F, Dispositions!$C26, Raw!$H:$H, "E16")</f>
        <v>0</v>
      </c>
      <c r="AGL26" s="51">
        <f>SUMIFS(Raw!$I:$I, Raw!$A:$A, Dispositions!AGL$14, Raw!$F:$F, Dispositions!$C26, Raw!$H:$H, "E18")</f>
        <v>0</v>
      </c>
      <c r="AGM26" s="52">
        <f>SUMIFS(Raw!$I:$I, Raw!$A:$A, Dispositions!AGM$14, Raw!$F:$F, Dispositions!$C26, Raw!$H:$H, "E18")</f>
        <v>0</v>
      </c>
      <c r="AGN26" s="52">
        <f>SUMIFS(Raw!$I:$I, Raw!$A:$A, Dispositions!AGN$14, Raw!$F:$F, Dispositions!$C26, Raw!$H:$H, "E18")</f>
        <v>0</v>
      </c>
      <c r="AGO26" s="52">
        <f>SUMIFS(Raw!$I:$I, Raw!$A:$A, Dispositions!AGO$14, Raw!$F:$F, Dispositions!$C26, Raw!$H:$H, "E18")</f>
        <v>0</v>
      </c>
      <c r="AGP26" s="52">
        <f>SUMIFS(Raw!$I:$I, Raw!$A:$A, Dispositions!AGP$14, Raw!$F:$F, Dispositions!$C26, Raw!$H:$H, "E18")</f>
        <v>0</v>
      </c>
      <c r="AGQ26" s="52">
        <f>SUMIFS(Raw!$I:$I, Raw!$A:$A, Dispositions!AGQ$14, Raw!$F:$F, Dispositions!$C26, Raw!$H:$H, "E18")</f>
        <v>0</v>
      </c>
      <c r="AGR26" s="53">
        <f>SUMIFS(Raw!$I:$I, Raw!$A:$A, Dispositions!AGR$14, Raw!$F:$F, Dispositions!$C26, Raw!$H:$H, "E18")</f>
        <v>0</v>
      </c>
      <c r="AGT26" s="51">
        <f>SUMIFS(Raw!$I:$I, Raw!$A:$A, Dispositions!AGT$14, Raw!$F:$F, Dispositions!$C26, Raw!$H:$H, "E34")</f>
        <v>0</v>
      </c>
      <c r="AGU26" s="52">
        <f>SUMIFS(Raw!$I:$I, Raw!$A:$A, Dispositions!AGU$14, Raw!$F:$F, Dispositions!$C26, Raw!$H:$H, "E34")</f>
        <v>0</v>
      </c>
      <c r="AGV26" s="52">
        <f>SUMIFS(Raw!$I:$I, Raw!$A:$A, Dispositions!AGV$14, Raw!$F:$F, Dispositions!$C26, Raw!$H:$H, "E34")</f>
        <v>0</v>
      </c>
      <c r="AGW26" s="52">
        <f>SUMIFS(Raw!$I:$I, Raw!$A:$A, Dispositions!AGW$14, Raw!$F:$F, Dispositions!$C26, Raw!$H:$H, "E34")</f>
        <v>0</v>
      </c>
      <c r="AGX26" s="52">
        <f>SUMIFS(Raw!$I:$I, Raw!$A:$A, Dispositions!AGX$14, Raw!$F:$F, Dispositions!$C26, Raw!$H:$H, "E34")</f>
        <v>0</v>
      </c>
      <c r="AGY26" s="52">
        <f>SUMIFS(Raw!$I:$I, Raw!$A:$A, Dispositions!AGY$14, Raw!$F:$F, Dispositions!$C26, Raw!$H:$H, "E34")</f>
        <v>0</v>
      </c>
      <c r="AGZ26" s="53">
        <f>SUMIFS(Raw!$I:$I, Raw!$A:$A, Dispositions!AGZ$14, Raw!$F:$F, Dispositions!$C26, Raw!$H:$H, "E34")</f>
        <v>0</v>
      </c>
      <c r="AHB26" s="51">
        <f>SUMIFS(Raw!$I:$I, Raw!$A:$A, Dispositions!AHB$14, Raw!$F:$F, Dispositions!$C26, Raw!$H:$H, "E02")</f>
        <v>0</v>
      </c>
      <c r="AHC26" s="52">
        <f>SUMIFS(Raw!$I:$I, Raw!$A:$A, Dispositions!AHC$14, Raw!$F:$F, Dispositions!$C26, Raw!$H:$H, "E02")</f>
        <v>0</v>
      </c>
      <c r="AHD26" s="52">
        <f>SUMIFS(Raw!$I:$I, Raw!$A:$A, Dispositions!AHD$14, Raw!$F:$F, Dispositions!$C26, Raw!$H:$H, "E02")</f>
        <v>0</v>
      </c>
      <c r="AHE26" s="52">
        <f>SUMIFS(Raw!$I:$I, Raw!$A:$A, Dispositions!AHE$14, Raw!$F:$F, Dispositions!$C26, Raw!$H:$H, "E02")</f>
        <v>0</v>
      </c>
      <c r="AHF26" s="52">
        <f>SUMIFS(Raw!$I:$I, Raw!$A:$A, Dispositions!AHF$14, Raw!$F:$F, Dispositions!$C26, Raw!$H:$H, "E02")</f>
        <v>0</v>
      </c>
      <c r="AHG26" s="52">
        <f>SUMIFS(Raw!$I:$I, Raw!$A:$A, Dispositions!AHG$14, Raw!$F:$F, Dispositions!$C26, Raw!$H:$H, "E02")</f>
        <v>0</v>
      </c>
      <c r="AHH26" s="53">
        <f>SUMIFS(Raw!$I:$I, Raw!$A:$A, Dispositions!AHH$14, Raw!$F:$F, Dispositions!$C26, Raw!$H:$H, "E02")</f>
        <v>0</v>
      </c>
      <c r="AHJ26" s="51">
        <f>SUMIFS(Raw!$I:$I, Raw!$A:$A, Dispositions!AHJ$14, Raw!$F:$F, Dispositions!$C26, Raw!$H:$H, "E03")</f>
        <v>0</v>
      </c>
      <c r="AHK26" s="52">
        <f>SUMIFS(Raw!$I:$I, Raw!$A:$A, Dispositions!AHK$14, Raw!$F:$F, Dispositions!$C26, Raw!$H:$H, "E03")</f>
        <v>0</v>
      </c>
      <c r="AHL26" s="52">
        <f>SUMIFS(Raw!$I:$I, Raw!$A:$A, Dispositions!AHL$14, Raw!$F:$F, Dispositions!$C26, Raw!$H:$H, "E03")</f>
        <v>0</v>
      </c>
      <c r="AHM26" s="52">
        <f>SUMIFS(Raw!$I:$I, Raw!$A:$A, Dispositions!AHM$14, Raw!$F:$F, Dispositions!$C26, Raw!$H:$H, "E03")</f>
        <v>0</v>
      </c>
      <c r="AHN26" s="52">
        <f>SUMIFS(Raw!$I:$I, Raw!$A:$A, Dispositions!AHN$14, Raw!$F:$F, Dispositions!$C26, Raw!$H:$H, "E03")</f>
        <v>0</v>
      </c>
      <c r="AHO26" s="52">
        <f>SUMIFS(Raw!$I:$I, Raw!$A:$A, Dispositions!AHO$14, Raw!$F:$F, Dispositions!$C26, Raw!$H:$H, "E03")</f>
        <v>0</v>
      </c>
      <c r="AHP26" s="53">
        <f>SUMIFS(Raw!$I:$I, Raw!$A:$A, Dispositions!AHP$14, Raw!$F:$F, Dispositions!$C26, Raw!$H:$H, "E03")</f>
        <v>0</v>
      </c>
      <c r="AHR26" s="51">
        <f>SUMIFS(Raw!$I:$I, Raw!$A:$A, Dispositions!AHR$14, Raw!$F:$F, Dispositions!$C26, Raw!$H:$H, "E05")</f>
        <v>0</v>
      </c>
      <c r="AHS26" s="52">
        <f>SUMIFS(Raw!$I:$I, Raw!$A:$A, Dispositions!AHS$14, Raw!$F:$F, Dispositions!$C26, Raw!$H:$H, "E05")</f>
        <v>0</v>
      </c>
      <c r="AHT26" s="52">
        <f>SUMIFS(Raw!$I:$I, Raw!$A:$A, Dispositions!AHT$14, Raw!$F:$F, Dispositions!$C26, Raw!$H:$H, "E05")</f>
        <v>0</v>
      </c>
      <c r="AHU26" s="52">
        <f>SUMIFS(Raw!$I:$I, Raw!$A:$A, Dispositions!AHU$14, Raw!$F:$F, Dispositions!$C26, Raw!$H:$H, "E05")</f>
        <v>0</v>
      </c>
      <c r="AHV26" s="52">
        <f>SUMIFS(Raw!$I:$I, Raw!$A:$A, Dispositions!AHV$14, Raw!$F:$F, Dispositions!$C26, Raw!$H:$H, "E05")</f>
        <v>0</v>
      </c>
      <c r="AHW26" s="52">
        <f>SUMIFS(Raw!$I:$I, Raw!$A:$A, Dispositions!AHW$14, Raw!$F:$F, Dispositions!$C26, Raw!$H:$H, "E05")</f>
        <v>0</v>
      </c>
      <c r="AHX26" s="53">
        <f>SUMIFS(Raw!$I:$I, Raw!$A:$A, Dispositions!AHX$14, Raw!$F:$F, Dispositions!$C26, Raw!$H:$H, "E05")</f>
        <v>0</v>
      </c>
      <c r="AHZ26" s="51">
        <f>SUMIFS(Raw!$I:$I, Raw!$A:$A, Dispositions!AHZ$14, Raw!$F:$F, Dispositions!$C26, Raw!$H:$H, "E12")</f>
        <v>0</v>
      </c>
      <c r="AIA26" s="52">
        <f>SUMIFS(Raw!$I:$I, Raw!$A:$A, Dispositions!AIA$14, Raw!$F:$F, Dispositions!$C26, Raw!$H:$H, "E12")</f>
        <v>0</v>
      </c>
      <c r="AIB26" s="52">
        <f>SUMIFS(Raw!$I:$I, Raw!$A:$A, Dispositions!AIB$14, Raw!$F:$F, Dispositions!$C26, Raw!$H:$H, "E12")</f>
        <v>0</v>
      </c>
      <c r="AIC26" s="52">
        <f>SUMIFS(Raw!$I:$I, Raw!$A:$A, Dispositions!AIC$14, Raw!$F:$F, Dispositions!$C26, Raw!$H:$H, "E12")</f>
        <v>0</v>
      </c>
      <c r="AID26" s="52">
        <f>SUMIFS(Raw!$I:$I, Raw!$A:$A, Dispositions!AID$14, Raw!$F:$F, Dispositions!$C26, Raw!$H:$H, "E12")</f>
        <v>0</v>
      </c>
      <c r="AIE26" s="52">
        <f>SUMIFS(Raw!$I:$I, Raw!$A:$A, Dispositions!AIE$14, Raw!$F:$F, Dispositions!$C26, Raw!$H:$H, "E12")</f>
        <v>0</v>
      </c>
      <c r="AIF26" s="53">
        <f>SUMIFS(Raw!$I:$I, Raw!$A:$A, Dispositions!AIF$14, Raw!$F:$F, Dispositions!$C26, Raw!$H:$H, "E12")</f>
        <v>0</v>
      </c>
      <c r="AIH26" s="51">
        <f>SUMIFS(Raw!$I:$I, Raw!$A:$A, Dispositions!AIH$14, Raw!$F:$F, Dispositions!$C26, Raw!$H:$H, "E13")</f>
        <v>0</v>
      </c>
      <c r="AII26" s="52">
        <f>SUMIFS(Raw!$I:$I, Raw!$A:$A, Dispositions!AII$14, Raw!$F:$F, Dispositions!$C26, Raw!$H:$H, "E13")</f>
        <v>0</v>
      </c>
      <c r="AIJ26" s="52">
        <f>SUMIFS(Raw!$I:$I, Raw!$A:$A, Dispositions!AIJ$14, Raw!$F:$F, Dispositions!$C26, Raw!$H:$H, "E13")</f>
        <v>0</v>
      </c>
      <c r="AIK26" s="52">
        <f>SUMIFS(Raw!$I:$I, Raw!$A:$A, Dispositions!AIK$14, Raw!$F:$F, Dispositions!$C26, Raw!$H:$H, "E13")</f>
        <v>0</v>
      </c>
      <c r="AIL26" s="52">
        <f>SUMIFS(Raw!$I:$I, Raw!$A:$A, Dispositions!AIL$14, Raw!$F:$F, Dispositions!$C26, Raw!$H:$H, "E13")</f>
        <v>0</v>
      </c>
      <c r="AIM26" s="52">
        <f>SUMIFS(Raw!$I:$I, Raw!$A:$A, Dispositions!AIM$14, Raw!$F:$F, Dispositions!$C26, Raw!$H:$H, "E13")</f>
        <v>0</v>
      </c>
      <c r="AIN26" s="53">
        <f>SUMIFS(Raw!$I:$I, Raw!$A:$A, Dispositions!AIN$14, Raw!$F:$F, Dispositions!$C26, Raw!$H:$H, "E13")</f>
        <v>0</v>
      </c>
      <c r="AIP26" s="51">
        <f>SUMIFS(Raw!$I:$I, Raw!$A:$A, Dispositions!AIP$14, Raw!$F:$F, Dispositions!$C26, Raw!$H:$H, "E14")</f>
        <v>0</v>
      </c>
      <c r="AIQ26" s="52">
        <f>SUMIFS(Raw!$I:$I, Raw!$A:$A, Dispositions!AIQ$14, Raw!$F:$F, Dispositions!$C26, Raw!$H:$H, "E14")</f>
        <v>0</v>
      </c>
      <c r="AIR26" s="52">
        <f>SUMIFS(Raw!$I:$I, Raw!$A:$A, Dispositions!AIR$14, Raw!$F:$F, Dispositions!$C26, Raw!$H:$H, "E14")</f>
        <v>0</v>
      </c>
      <c r="AIS26" s="52">
        <f>SUMIFS(Raw!$I:$I, Raw!$A:$A, Dispositions!AIS$14, Raw!$F:$F, Dispositions!$C26, Raw!$H:$H, "E14")</f>
        <v>0</v>
      </c>
      <c r="AIT26" s="52">
        <f>SUMIFS(Raw!$I:$I, Raw!$A:$A, Dispositions!AIT$14, Raw!$F:$F, Dispositions!$C26, Raw!$H:$H, "E14")</f>
        <v>0</v>
      </c>
      <c r="AIU26" s="52">
        <f>SUMIFS(Raw!$I:$I, Raw!$A:$A, Dispositions!AIU$14, Raw!$F:$F, Dispositions!$C26, Raw!$H:$H, "E14")</f>
        <v>0</v>
      </c>
      <c r="AIV26" s="53">
        <f>SUMIFS(Raw!$I:$I, Raw!$A:$A, Dispositions!AIV$14, Raw!$F:$F, Dispositions!$C26, Raw!$H:$H, "E14")</f>
        <v>0</v>
      </c>
      <c r="AIX26" s="51">
        <f>SUMIFS(Raw!$I:$I, Raw!$A:$A, Dispositions!AIX$14, Raw!$F:$F, Dispositions!$C26, Raw!$H:$H, "E15")</f>
        <v>0</v>
      </c>
      <c r="AIY26" s="52">
        <f>SUMIFS(Raw!$I:$I, Raw!$A:$A, Dispositions!AIY$14, Raw!$F:$F, Dispositions!$C26, Raw!$H:$H, "E15")</f>
        <v>0</v>
      </c>
      <c r="AIZ26" s="52">
        <f>SUMIFS(Raw!$I:$I, Raw!$A:$A, Dispositions!AIZ$14, Raw!$F:$F, Dispositions!$C26, Raw!$H:$H, "E15")</f>
        <v>0</v>
      </c>
      <c r="AJA26" s="52">
        <f>SUMIFS(Raw!$I:$I, Raw!$A:$A, Dispositions!AJA$14, Raw!$F:$F, Dispositions!$C26, Raw!$H:$H, "E15")</f>
        <v>0</v>
      </c>
      <c r="AJB26" s="52">
        <f>SUMIFS(Raw!$I:$I, Raw!$A:$A, Dispositions!AJB$14, Raw!$F:$F, Dispositions!$C26, Raw!$H:$H, "E15")</f>
        <v>0</v>
      </c>
      <c r="AJC26" s="52">
        <f>SUMIFS(Raw!$I:$I, Raw!$A:$A, Dispositions!AJC$14, Raw!$F:$F, Dispositions!$C26, Raw!$H:$H, "E15")</f>
        <v>0</v>
      </c>
      <c r="AJD26" s="53">
        <f>SUMIFS(Raw!$I:$I, Raw!$A:$A, Dispositions!AJD$14, Raw!$F:$F, Dispositions!$C26, Raw!$H:$H, "E15")</f>
        <v>0</v>
      </c>
      <c r="AJF26" s="51">
        <f>SUMIFS(Raw!$I:$I, Raw!$A:$A, Dispositions!AJF$14, Raw!$F:$F, Dispositions!$C26, Raw!$H:$H, "E16")</f>
        <v>0</v>
      </c>
      <c r="AJG26" s="52">
        <f>SUMIFS(Raw!$I:$I, Raw!$A:$A, Dispositions!AJG$14, Raw!$F:$F, Dispositions!$C26, Raw!$H:$H, "E16")</f>
        <v>0</v>
      </c>
      <c r="AJH26" s="52">
        <f>SUMIFS(Raw!$I:$I, Raw!$A:$A, Dispositions!AJH$14, Raw!$F:$F, Dispositions!$C26, Raw!$H:$H, "E16")</f>
        <v>0</v>
      </c>
      <c r="AJI26" s="52">
        <f>SUMIFS(Raw!$I:$I, Raw!$A:$A, Dispositions!AJI$14, Raw!$F:$F, Dispositions!$C26, Raw!$H:$H, "E16")</f>
        <v>0</v>
      </c>
      <c r="AJJ26" s="52">
        <f>SUMIFS(Raw!$I:$I, Raw!$A:$A, Dispositions!AJJ$14, Raw!$F:$F, Dispositions!$C26, Raw!$H:$H, "E16")</f>
        <v>0</v>
      </c>
      <c r="AJK26" s="52">
        <f>SUMIFS(Raw!$I:$I, Raw!$A:$A, Dispositions!AJK$14, Raw!$F:$F, Dispositions!$C26, Raw!$H:$H, "E16")</f>
        <v>0</v>
      </c>
      <c r="AJL26" s="53">
        <f>SUMIFS(Raw!$I:$I, Raw!$A:$A, Dispositions!AJL$14, Raw!$F:$F, Dispositions!$C26, Raw!$H:$H, "E16")</f>
        <v>0</v>
      </c>
      <c r="AJN26" s="51">
        <f>SUMIFS(Raw!$I:$I, Raw!$A:$A, Dispositions!AJN$14, Raw!$F:$F, Dispositions!$C26, Raw!$H:$H, "E18")</f>
        <v>0</v>
      </c>
      <c r="AJO26" s="52">
        <f>SUMIFS(Raw!$I:$I, Raw!$A:$A, Dispositions!AJO$14, Raw!$F:$F, Dispositions!$C26, Raw!$H:$H, "E18")</f>
        <v>0</v>
      </c>
      <c r="AJP26" s="52">
        <f>SUMIFS(Raw!$I:$I, Raw!$A:$A, Dispositions!AJP$14, Raw!$F:$F, Dispositions!$C26, Raw!$H:$H, "E18")</f>
        <v>0</v>
      </c>
      <c r="AJQ26" s="52">
        <f>SUMIFS(Raw!$I:$I, Raw!$A:$A, Dispositions!AJQ$14, Raw!$F:$F, Dispositions!$C26, Raw!$H:$H, "E18")</f>
        <v>0</v>
      </c>
      <c r="AJR26" s="52">
        <f>SUMIFS(Raw!$I:$I, Raw!$A:$A, Dispositions!AJR$14, Raw!$F:$F, Dispositions!$C26, Raw!$H:$H, "E18")</f>
        <v>0</v>
      </c>
      <c r="AJS26" s="52">
        <f>SUMIFS(Raw!$I:$I, Raw!$A:$A, Dispositions!AJS$14, Raw!$F:$F, Dispositions!$C26, Raw!$H:$H, "E18")</f>
        <v>0</v>
      </c>
      <c r="AJT26" s="53">
        <f>SUMIFS(Raw!$I:$I, Raw!$A:$A, Dispositions!AJT$14, Raw!$F:$F, Dispositions!$C26, Raw!$H:$H, "E18")</f>
        <v>0</v>
      </c>
      <c r="AJV26" s="51">
        <f>SUMIFS(Raw!$I:$I, Raw!$A:$A, Dispositions!AJV$14, Raw!$F:$F, Dispositions!$C26, Raw!$H:$H, "E34")</f>
        <v>0</v>
      </c>
      <c r="AJW26" s="52">
        <f>SUMIFS(Raw!$I:$I, Raw!$A:$A, Dispositions!AJW$14, Raw!$F:$F, Dispositions!$C26, Raw!$H:$H, "E34")</f>
        <v>0</v>
      </c>
      <c r="AJX26" s="52">
        <f>SUMIFS(Raw!$I:$I, Raw!$A:$A, Dispositions!AJX$14, Raw!$F:$F, Dispositions!$C26, Raw!$H:$H, "E34")</f>
        <v>0</v>
      </c>
      <c r="AJY26" s="52">
        <f>SUMIFS(Raw!$I:$I, Raw!$A:$A, Dispositions!AJY$14, Raw!$F:$F, Dispositions!$C26, Raw!$H:$H, "E34")</f>
        <v>0</v>
      </c>
      <c r="AJZ26" s="52">
        <f>SUMIFS(Raw!$I:$I, Raw!$A:$A, Dispositions!AJZ$14, Raw!$F:$F, Dispositions!$C26, Raw!$H:$H, "E34")</f>
        <v>0</v>
      </c>
      <c r="AKA26" s="52">
        <f>SUMIFS(Raw!$I:$I, Raw!$A:$A, Dispositions!AKA$14, Raw!$F:$F, Dispositions!$C26, Raw!$H:$H, "E34")</f>
        <v>0</v>
      </c>
      <c r="AKB26" s="53">
        <f>SUMIFS(Raw!$I:$I, Raw!$A:$A, Dispositions!AKB$14, Raw!$F:$F, Dispositions!$C26, Raw!$H:$H, "E34")</f>
        <v>0</v>
      </c>
      <c r="AKD26" s="51">
        <f>SUMIFS(Raw!$I:$I, Raw!$A:$A, Dispositions!AKD$14, Raw!$F:$F, Dispositions!$C26, Raw!$H:$H, "E02")</f>
        <v>0</v>
      </c>
      <c r="AKE26" s="52">
        <f>SUMIFS(Raw!$I:$I, Raw!$A:$A, Dispositions!AKE$14, Raw!$F:$F, Dispositions!$C26, Raw!$H:$H, "E02")</f>
        <v>0</v>
      </c>
      <c r="AKF26" s="52">
        <f>SUMIFS(Raw!$I:$I, Raw!$A:$A, Dispositions!AKF$14, Raw!$F:$F, Dispositions!$C26, Raw!$H:$H, "E02")</f>
        <v>0</v>
      </c>
      <c r="AKG26" s="52">
        <f>SUMIFS(Raw!$I:$I, Raw!$A:$A, Dispositions!AKG$14, Raw!$F:$F, Dispositions!$C26, Raw!$H:$H, "E02")</f>
        <v>0</v>
      </c>
      <c r="AKH26" s="52">
        <f>SUMIFS(Raw!$I:$I, Raw!$A:$A, Dispositions!AKH$14, Raw!$F:$F, Dispositions!$C26, Raw!$H:$H, "E02")</f>
        <v>0</v>
      </c>
      <c r="AKI26" s="52">
        <f>SUMIFS(Raw!$I:$I, Raw!$A:$A, Dispositions!AKI$14, Raw!$F:$F, Dispositions!$C26, Raw!$H:$H, "E02")</f>
        <v>0</v>
      </c>
      <c r="AKJ26" s="53">
        <f>SUMIFS(Raw!$I:$I, Raw!$A:$A, Dispositions!AKJ$14, Raw!$F:$F, Dispositions!$C26, Raw!$H:$H, "E02")</f>
        <v>0</v>
      </c>
      <c r="AKL26" s="51">
        <f>SUMIFS(Raw!$I:$I, Raw!$A:$A, Dispositions!AKL$14, Raw!$F:$F, Dispositions!$C26, Raw!$H:$H, "E03")</f>
        <v>0</v>
      </c>
      <c r="AKM26" s="52">
        <f>SUMIFS(Raw!$I:$I, Raw!$A:$A, Dispositions!AKM$14, Raw!$F:$F, Dispositions!$C26, Raw!$H:$H, "E03")</f>
        <v>0</v>
      </c>
      <c r="AKN26" s="52">
        <f>SUMIFS(Raw!$I:$I, Raw!$A:$A, Dispositions!AKN$14, Raw!$F:$F, Dispositions!$C26, Raw!$H:$H, "E03")</f>
        <v>0</v>
      </c>
      <c r="AKO26" s="52">
        <f>SUMIFS(Raw!$I:$I, Raw!$A:$A, Dispositions!AKO$14, Raw!$F:$F, Dispositions!$C26, Raw!$H:$H, "E03")</f>
        <v>0</v>
      </c>
      <c r="AKP26" s="52">
        <f>SUMIFS(Raw!$I:$I, Raw!$A:$A, Dispositions!AKP$14, Raw!$F:$F, Dispositions!$C26, Raw!$H:$H, "E03")</f>
        <v>0</v>
      </c>
      <c r="AKQ26" s="52">
        <f>SUMIFS(Raw!$I:$I, Raw!$A:$A, Dispositions!AKQ$14, Raw!$F:$F, Dispositions!$C26, Raw!$H:$H, "E03")</f>
        <v>0</v>
      </c>
      <c r="AKR26" s="53">
        <f>SUMIFS(Raw!$I:$I, Raw!$A:$A, Dispositions!AKR$14, Raw!$F:$F, Dispositions!$C26, Raw!$H:$H, "E03")</f>
        <v>0</v>
      </c>
      <c r="AKT26" s="51">
        <f>SUMIFS(Raw!$I:$I, Raw!$A:$A, Dispositions!AKT$14, Raw!$F:$F, Dispositions!$C26, Raw!$H:$H, "E05")</f>
        <v>0</v>
      </c>
      <c r="AKU26" s="52">
        <f>SUMIFS(Raw!$I:$I, Raw!$A:$A, Dispositions!AKU$14, Raw!$F:$F, Dispositions!$C26, Raw!$H:$H, "E05")</f>
        <v>0</v>
      </c>
      <c r="AKV26" s="52">
        <f>SUMIFS(Raw!$I:$I, Raw!$A:$A, Dispositions!AKV$14, Raw!$F:$F, Dispositions!$C26, Raw!$H:$H, "E05")</f>
        <v>0</v>
      </c>
      <c r="AKW26" s="52">
        <f>SUMIFS(Raw!$I:$I, Raw!$A:$A, Dispositions!AKW$14, Raw!$F:$F, Dispositions!$C26, Raw!$H:$H, "E05")</f>
        <v>0</v>
      </c>
      <c r="AKX26" s="52">
        <f>SUMIFS(Raw!$I:$I, Raw!$A:$A, Dispositions!AKX$14, Raw!$F:$F, Dispositions!$C26, Raw!$H:$H, "E05")</f>
        <v>0</v>
      </c>
      <c r="AKY26" s="52">
        <f>SUMIFS(Raw!$I:$I, Raw!$A:$A, Dispositions!AKY$14, Raw!$F:$F, Dispositions!$C26, Raw!$H:$H, "E05")</f>
        <v>0</v>
      </c>
      <c r="AKZ26" s="53">
        <f>SUMIFS(Raw!$I:$I, Raw!$A:$A, Dispositions!AKZ$14, Raw!$F:$F, Dispositions!$C26, Raw!$H:$H, "E05")</f>
        <v>0</v>
      </c>
      <c r="ALB26" s="51">
        <f>SUMIFS(Raw!$I:$I, Raw!$A:$A, Dispositions!ALB$14, Raw!$F:$F, Dispositions!$C26, Raw!$H:$H, "E12")</f>
        <v>0</v>
      </c>
      <c r="ALC26" s="52">
        <f>SUMIFS(Raw!$I:$I, Raw!$A:$A, Dispositions!ALC$14, Raw!$F:$F, Dispositions!$C26, Raw!$H:$H, "E12")</f>
        <v>0</v>
      </c>
      <c r="ALD26" s="52">
        <f>SUMIFS(Raw!$I:$I, Raw!$A:$A, Dispositions!ALD$14, Raw!$F:$F, Dispositions!$C26, Raw!$H:$H, "E12")</f>
        <v>0</v>
      </c>
      <c r="ALE26" s="52">
        <f>SUMIFS(Raw!$I:$I, Raw!$A:$A, Dispositions!ALE$14, Raw!$F:$F, Dispositions!$C26, Raw!$H:$H, "E12")</f>
        <v>0</v>
      </c>
      <c r="ALF26" s="52">
        <f>SUMIFS(Raw!$I:$I, Raw!$A:$A, Dispositions!ALF$14, Raw!$F:$F, Dispositions!$C26, Raw!$H:$H, "E12")</f>
        <v>0</v>
      </c>
      <c r="ALG26" s="52">
        <f>SUMIFS(Raw!$I:$I, Raw!$A:$A, Dispositions!ALG$14, Raw!$F:$F, Dispositions!$C26, Raw!$H:$H, "E12")</f>
        <v>0</v>
      </c>
      <c r="ALH26" s="53">
        <f>SUMIFS(Raw!$I:$I, Raw!$A:$A, Dispositions!ALH$14, Raw!$F:$F, Dispositions!$C26, Raw!$H:$H, "E12")</f>
        <v>0</v>
      </c>
      <c r="ALJ26" s="51">
        <f>SUMIFS(Raw!$I:$I, Raw!$A:$A, Dispositions!ALJ$14, Raw!$F:$F, Dispositions!$C26, Raw!$H:$H, "E13")</f>
        <v>0</v>
      </c>
      <c r="ALK26" s="52">
        <f>SUMIFS(Raw!$I:$I, Raw!$A:$A, Dispositions!ALK$14, Raw!$F:$F, Dispositions!$C26, Raw!$H:$H, "E13")</f>
        <v>0</v>
      </c>
      <c r="ALL26" s="52">
        <f>SUMIFS(Raw!$I:$I, Raw!$A:$A, Dispositions!ALL$14, Raw!$F:$F, Dispositions!$C26, Raw!$H:$H, "E13")</f>
        <v>0</v>
      </c>
      <c r="ALM26" s="52">
        <f>SUMIFS(Raw!$I:$I, Raw!$A:$A, Dispositions!ALM$14, Raw!$F:$F, Dispositions!$C26, Raw!$H:$H, "E13")</f>
        <v>0</v>
      </c>
      <c r="ALN26" s="52">
        <f>SUMIFS(Raw!$I:$I, Raw!$A:$A, Dispositions!ALN$14, Raw!$F:$F, Dispositions!$C26, Raw!$H:$H, "E13")</f>
        <v>0</v>
      </c>
      <c r="ALO26" s="52">
        <f>SUMIFS(Raw!$I:$I, Raw!$A:$A, Dispositions!ALO$14, Raw!$F:$F, Dispositions!$C26, Raw!$H:$H, "E13")</f>
        <v>0</v>
      </c>
      <c r="ALP26" s="53">
        <f>SUMIFS(Raw!$I:$I, Raw!$A:$A, Dispositions!ALP$14, Raw!$F:$F, Dispositions!$C26, Raw!$H:$H, "E13")</f>
        <v>0</v>
      </c>
      <c r="ALR26" s="51">
        <f>SUMIFS(Raw!$I:$I, Raw!$A:$A, Dispositions!ALR$14, Raw!$F:$F, Dispositions!$C26, Raw!$H:$H, "E14")</f>
        <v>0</v>
      </c>
      <c r="ALS26" s="52">
        <f>SUMIFS(Raw!$I:$I, Raw!$A:$A, Dispositions!ALS$14, Raw!$F:$F, Dispositions!$C26, Raw!$H:$H, "E14")</f>
        <v>0</v>
      </c>
      <c r="ALT26" s="52">
        <f>SUMIFS(Raw!$I:$I, Raw!$A:$A, Dispositions!ALT$14, Raw!$F:$F, Dispositions!$C26, Raw!$H:$H, "E14")</f>
        <v>0</v>
      </c>
      <c r="ALU26" s="52">
        <f>SUMIFS(Raw!$I:$I, Raw!$A:$A, Dispositions!ALU$14, Raw!$F:$F, Dispositions!$C26, Raw!$H:$H, "E14")</f>
        <v>0</v>
      </c>
      <c r="ALV26" s="52">
        <f>SUMIFS(Raw!$I:$I, Raw!$A:$A, Dispositions!ALV$14, Raw!$F:$F, Dispositions!$C26, Raw!$H:$H, "E14")</f>
        <v>0</v>
      </c>
      <c r="ALW26" s="52">
        <f>SUMIFS(Raw!$I:$I, Raw!$A:$A, Dispositions!ALW$14, Raw!$F:$F, Dispositions!$C26, Raw!$H:$H, "E14")</f>
        <v>0</v>
      </c>
      <c r="ALX26" s="53">
        <f>SUMIFS(Raw!$I:$I, Raw!$A:$A, Dispositions!ALX$14, Raw!$F:$F, Dispositions!$C26, Raw!$H:$H, "E14")</f>
        <v>0</v>
      </c>
      <c r="ALZ26" s="51">
        <f>SUMIFS(Raw!$I:$I, Raw!$A:$A, Dispositions!ALZ$14, Raw!$F:$F, Dispositions!$C26, Raw!$H:$H, "E15")</f>
        <v>0</v>
      </c>
      <c r="AMA26" s="52">
        <f>SUMIFS(Raw!$I:$I, Raw!$A:$A, Dispositions!AMA$14, Raw!$F:$F, Dispositions!$C26, Raw!$H:$H, "E15")</f>
        <v>0</v>
      </c>
      <c r="AMB26" s="52">
        <f>SUMIFS(Raw!$I:$I, Raw!$A:$A, Dispositions!AMB$14, Raw!$F:$F, Dispositions!$C26, Raw!$H:$H, "E15")</f>
        <v>0</v>
      </c>
      <c r="AMC26" s="52">
        <f>SUMIFS(Raw!$I:$I, Raw!$A:$A, Dispositions!AMC$14, Raw!$F:$F, Dispositions!$C26, Raw!$H:$H, "E15")</f>
        <v>0</v>
      </c>
      <c r="AMD26" s="52">
        <f>SUMIFS(Raw!$I:$I, Raw!$A:$A, Dispositions!AMD$14, Raw!$F:$F, Dispositions!$C26, Raw!$H:$H, "E15")</f>
        <v>0</v>
      </c>
      <c r="AME26" s="52">
        <f>SUMIFS(Raw!$I:$I, Raw!$A:$A, Dispositions!AME$14, Raw!$F:$F, Dispositions!$C26, Raw!$H:$H, "E15")</f>
        <v>0</v>
      </c>
      <c r="AMF26" s="53">
        <f>SUMIFS(Raw!$I:$I, Raw!$A:$A, Dispositions!AMF$14, Raw!$F:$F, Dispositions!$C26, Raw!$H:$H, "E15")</f>
        <v>0</v>
      </c>
      <c r="AMH26" s="51">
        <f>SUMIFS(Raw!$I:$I, Raw!$A:$A, Dispositions!AMH$14, Raw!$F:$F, Dispositions!$C26, Raw!$H:$H, "E16")</f>
        <v>0</v>
      </c>
      <c r="AMI26" s="52">
        <f>SUMIFS(Raw!$I:$I, Raw!$A:$A, Dispositions!AMI$14, Raw!$F:$F, Dispositions!$C26, Raw!$H:$H, "E16")</f>
        <v>0</v>
      </c>
      <c r="AMJ26" s="52">
        <f>SUMIFS(Raw!$I:$I, Raw!$A:$A, Dispositions!AMJ$14, Raw!$F:$F, Dispositions!$C26, Raw!$H:$H, "E16")</f>
        <v>0</v>
      </c>
      <c r="AMK26" s="52">
        <f>SUMIFS(Raw!$I:$I, Raw!$A:$A, Dispositions!AMK$14, Raw!$F:$F, Dispositions!$C26, Raw!$H:$H, "E16")</f>
        <v>0</v>
      </c>
      <c r="AML26" s="52">
        <f>SUMIFS(Raw!$I:$I, Raw!$A:$A, Dispositions!AML$14, Raw!$F:$F, Dispositions!$C26, Raw!$H:$H, "E16")</f>
        <v>0</v>
      </c>
      <c r="AMM26" s="52">
        <f>SUMIFS(Raw!$I:$I, Raw!$A:$A, Dispositions!AMM$14, Raw!$F:$F, Dispositions!$C26, Raw!$H:$H, "E16")</f>
        <v>0</v>
      </c>
      <c r="AMN26" s="53">
        <f>SUMIFS(Raw!$I:$I, Raw!$A:$A, Dispositions!AMN$14, Raw!$F:$F, Dispositions!$C26, Raw!$H:$H, "E16")</f>
        <v>0</v>
      </c>
      <c r="AMP26" s="51">
        <f>SUMIFS(Raw!$I:$I, Raw!$A:$A, Dispositions!AMP$14, Raw!$F:$F, Dispositions!$C26, Raw!$H:$H, "E18")</f>
        <v>0</v>
      </c>
      <c r="AMQ26" s="52">
        <f>SUMIFS(Raw!$I:$I, Raw!$A:$A, Dispositions!AMQ$14, Raw!$F:$F, Dispositions!$C26, Raw!$H:$H, "E18")</f>
        <v>0</v>
      </c>
      <c r="AMR26" s="52">
        <f>SUMIFS(Raw!$I:$I, Raw!$A:$A, Dispositions!AMR$14, Raw!$F:$F, Dispositions!$C26, Raw!$H:$H, "E18")</f>
        <v>0</v>
      </c>
      <c r="AMS26" s="52">
        <f>SUMIFS(Raw!$I:$I, Raw!$A:$A, Dispositions!AMS$14, Raw!$F:$F, Dispositions!$C26, Raw!$H:$H, "E18")</f>
        <v>0</v>
      </c>
      <c r="AMT26" s="52">
        <f>SUMIFS(Raw!$I:$I, Raw!$A:$A, Dispositions!AMT$14, Raw!$F:$F, Dispositions!$C26, Raw!$H:$H, "E18")</f>
        <v>0</v>
      </c>
      <c r="AMU26" s="52">
        <f>SUMIFS(Raw!$I:$I, Raw!$A:$A, Dispositions!AMU$14, Raw!$F:$F, Dispositions!$C26, Raw!$H:$H, "E18")</f>
        <v>0</v>
      </c>
      <c r="AMV26" s="53">
        <f>SUMIFS(Raw!$I:$I, Raw!$A:$A, Dispositions!AMV$14, Raw!$F:$F, Dispositions!$C26, Raw!$H:$H, "E18")</f>
        <v>0</v>
      </c>
      <c r="AMX26" s="51">
        <f>SUMIFS(Raw!$I:$I, Raw!$A:$A, Dispositions!AMX$14, Raw!$F:$F, Dispositions!$C26, Raw!$H:$H, "E34")</f>
        <v>0</v>
      </c>
      <c r="AMY26" s="52">
        <f>SUMIFS(Raw!$I:$I, Raw!$A:$A, Dispositions!AMY$14, Raw!$F:$F, Dispositions!$C26, Raw!$H:$H, "E34")</f>
        <v>0</v>
      </c>
      <c r="AMZ26" s="52">
        <f>SUMIFS(Raw!$I:$I, Raw!$A:$A, Dispositions!AMZ$14, Raw!$F:$F, Dispositions!$C26, Raw!$H:$H, "E34")</f>
        <v>0</v>
      </c>
      <c r="ANA26" s="52">
        <f>SUMIFS(Raw!$I:$I, Raw!$A:$A, Dispositions!ANA$14, Raw!$F:$F, Dispositions!$C26, Raw!$H:$H, "E34")</f>
        <v>0</v>
      </c>
      <c r="ANB26" s="52">
        <f>SUMIFS(Raw!$I:$I, Raw!$A:$A, Dispositions!ANB$14, Raw!$F:$F, Dispositions!$C26, Raw!$H:$H, "E34")</f>
        <v>0</v>
      </c>
      <c r="ANC26" s="52">
        <f>SUMIFS(Raw!$I:$I, Raw!$A:$A, Dispositions!ANC$14, Raw!$F:$F, Dispositions!$C26, Raw!$H:$H, "E34")</f>
        <v>0</v>
      </c>
      <c r="AND26" s="53">
        <f>SUMIFS(Raw!$I:$I, Raw!$A:$A, Dispositions!AND$14, Raw!$F:$F, Dispositions!$C26, Raw!$H:$H, "E34")</f>
        <v>0</v>
      </c>
      <c r="ANF26" s="51">
        <f>SUMIFS(Raw!$I:$I, Raw!$A:$A, Dispositions!ANF$14, Raw!$F:$F, Dispositions!$C26, Raw!$H:$H, "E02")</f>
        <v>0</v>
      </c>
      <c r="ANG26" s="52">
        <f>SUMIFS(Raw!$I:$I, Raw!$A:$A, Dispositions!ANG$14, Raw!$F:$F, Dispositions!$C26, Raw!$H:$H, "E02")</f>
        <v>0</v>
      </c>
      <c r="ANH26" s="52">
        <f>SUMIFS(Raw!$I:$I, Raw!$A:$A, Dispositions!ANH$14, Raw!$F:$F, Dispositions!$C26, Raw!$H:$H, "E02")</f>
        <v>0</v>
      </c>
      <c r="ANI26" s="52">
        <f>SUMIFS(Raw!$I:$I, Raw!$A:$A, Dispositions!ANI$14, Raw!$F:$F, Dispositions!$C26, Raw!$H:$H, "E02")</f>
        <v>0</v>
      </c>
      <c r="ANJ26" s="52">
        <f>SUMIFS(Raw!$I:$I, Raw!$A:$A, Dispositions!ANJ$14, Raw!$F:$F, Dispositions!$C26, Raw!$H:$H, "E02")</f>
        <v>0</v>
      </c>
      <c r="ANK26" s="52">
        <f>SUMIFS(Raw!$I:$I, Raw!$A:$A, Dispositions!ANK$14, Raw!$F:$F, Dispositions!$C26, Raw!$H:$H, "E02")</f>
        <v>0</v>
      </c>
      <c r="ANL26" s="53">
        <f>SUMIFS(Raw!$I:$I, Raw!$A:$A, Dispositions!ANL$14, Raw!$F:$F, Dispositions!$C26, Raw!$H:$H, "E02")</f>
        <v>0</v>
      </c>
      <c r="ANN26" s="51">
        <f>SUMIFS(Raw!$I:$I, Raw!$A:$A, Dispositions!ANN$14, Raw!$F:$F, Dispositions!$C26, Raw!$H:$H, "E03")</f>
        <v>0</v>
      </c>
      <c r="ANO26" s="52">
        <f>SUMIFS(Raw!$I:$I, Raw!$A:$A, Dispositions!ANO$14, Raw!$F:$F, Dispositions!$C26, Raw!$H:$H, "E03")</f>
        <v>0</v>
      </c>
      <c r="ANP26" s="52">
        <f>SUMIFS(Raw!$I:$I, Raw!$A:$A, Dispositions!ANP$14, Raw!$F:$F, Dispositions!$C26, Raw!$H:$H, "E03")</f>
        <v>0</v>
      </c>
      <c r="ANQ26" s="52">
        <f>SUMIFS(Raw!$I:$I, Raw!$A:$A, Dispositions!ANQ$14, Raw!$F:$F, Dispositions!$C26, Raw!$H:$H, "E03")</f>
        <v>0</v>
      </c>
      <c r="ANR26" s="52">
        <f>SUMIFS(Raw!$I:$I, Raw!$A:$A, Dispositions!ANR$14, Raw!$F:$F, Dispositions!$C26, Raw!$H:$H, "E03")</f>
        <v>0</v>
      </c>
      <c r="ANS26" s="52">
        <f>SUMIFS(Raw!$I:$I, Raw!$A:$A, Dispositions!ANS$14, Raw!$F:$F, Dispositions!$C26, Raw!$H:$H, "E03")</f>
        <v>0</v>
      </c>
      <c r="ANT26" s="53">
        <f>SUMIFS(Raw!$I:$I, Raw!$A:$A, Dispositions!ANT$14, Raw!$F:$F, Dispositions!$C26, Raw!$H:$H, "E03")</f>
        <v>0</v>
      </c>
      <c r="ANV26" s="51">
        <f>SUMIFS(Raw!$I:$I, Raw!$A:$A, Dispositions!ANV$14, Raw!$F:$F, Dispositions!$C26, Raw!$H:$H, "E05")</f>
        <v>0</v>
      </c>
      <c r="ANW26" s="52">
        <f>SUMIFS(Raw!$I:$I, Raw!$A:$A, Dispositions!ANW$14, Raw!$F:$F, Dispositions!$C26, Raw!$H:$H, "E05")</f>
        <v>0</v>
      </c>
      <c r="ANX26" s="52">
        <f>SUMIFS(Raw!$I:$I, Raw!$A:$A, Dispositions!ANX$14, Raw!$F:$F, Dispositions!$C26, Raw!$H:$H, "E05")</f>
        <v>0</v>
      </c>
      <c r="ANY26" s="52">
        <f>SUMIFS(Raw!$I:$I, Raw!$A:$A, Dispositions!ANY$14, Raw!$F:$F, Dispositions!$C26, Raw!$H:$H, "E05")</f>
        <v>0</v>
      </c>
      <c r="ANZ26" s="52">
        <f>SUMIFS(Raw!$I:$I, Raw!$A:$A, Dispositions!ANZ$14, Raw!$F:$F, Dispositions!$C26, Raw!$H:$H, "E05")</f>
        <v>0</v>
      </c>
      <c r="AOA26" s="52">
        <f>SUMIFS(Raw!$I:$I, Raw!$A:$A, Dispositions!AOA$14, Raw!$F:$F, Dispositions!$C26, Raw!$H:$H, "E05")</f>
        <v>0</v>
      </c>
      <c r="AOB26" s="53">
        <f>SUMIFS(Raw!$I:$I, Raw!$A:$A, Dispositions!AOB$14, Raw!$F:$F, Dispositions!$C26, Raw!$H:$H, "E05")</f>
        <v>0</v>
      </c>
      <c r="AOD26" s="51">
        <f>SUMIFS(Raw!$I:$I, Raw!$A:$A, Dispositions!AOD$14, Raw!$F:$F, Dispositions!$C26, Raw!$H:$H, "E12")</f>
        <v>0</v>
      </c>
      <c r="AOE26" s="52">
        <f>SUMIFS(Raw!$I:$I, Raw!$A:$A, Dispositions!AOE$14, Raw!$F:$F, Dispositions!$C26, Raw!$H:$H, "E12")</f>
        <v>0</v>
      </c>
      <c r="AOF26" s="52">
        <f>SUMIFS(Raw!$I:$I, Raw!$A:$A, Dispositions!AOF$14, Raw!$F:$F, Dispositions!$C26, Raw!$H:$H, "E12")</f>
        <v>0</v>
      </c>
      <c r="AOG26" s="52">
        <f>SUMIFS(Raw!$I:$I, Raw!$A:$A, Dispositions!AOG$14, Raw!$F:$F, Dispositions!$C26, Raw!$H:$H, "E12")</f>
        <v>0</v>
      </c>
      <c r="AOH26" s="52">
        <f>SUMIFS(Raw!$I:$I, Raw!$A:$A, Dispositions!AOH$14, Raw!$F:$F, Dispositions!$C26, Raw!$H:$H, "E12")</f>
        <v>0</v>
      </c>
      <c r="AOI26" s="52">
        <f>SUMIFS(Raw!$I:$I, Raw!$A:$A, Dispositions!AOI$14, Raw!$F:$F, Dispositions!$C26, Raw!$H:$H, "E12")</f>
        <v>0</v>
      </c>
      <c r="AOJ26" s="53">
        <f>SUMIFS(Raw!$I:$I, Raw!$A:$A, Dispositions!AOJ$14, Raw!$F:$F, Dispositions!$C26, Raw!$H:$H, "E12")</f>
        <v>0</v>
      </c>
      <c r="AOL26" s="51">
        <f>SUMIFS(Raw!$I:$I, Raw!$A:$A, Dispositions!AOL$14, Raw!$F:$F, Dispositions!$C26, Raw!$H:$H, "E13")</f>
        <v>0</v>
      </c>
      <c r="AOM26" s="52">
        <f>SUMIFS(Raw!$I:$I, Raw!$A:$A, Dispositions!AOM$14, Raw!$F:$F, Dispositions!$C26, Raw!$H:$H, "E13")</f>
        <v>0</v>
      </c>
      <c r="AON26" s="52">
        <f>SUMIFS(Raw!$I:$I, Raw!$A:$A, Dispositions!AON$14, Raw!$F:$F, Dispositions!$C26, Raw!$H:$H, "E13")</f>
        <v>0</v>
      </c>
      <c r="AOO26" s="52">
        <f>SUMIFS(Raw!$I:$I, Raw!$A:$A, Dispositions!AOO$14, Raw!$F:$F, Dispositions!$C26, Raw!$H:$H, "E13")</f>
        <v>0</v>
      </c>
      <c r="AOP26" s="52">
        <f>SUMIFS(Raw!$I:$I, Raw!$A:$A, Dispositions!AOP$14, Raw!$F:$F, Dispositions!$C26, Raw!$H:$H, "E13")</f>
        <v>0</v>
      </c>
      <c r="AOQ26" s="52">
        <f>SUMIFS(Raw!$I:$I, Raw!$A:$A, Dispositions!AOQ$14, Raw!$F:$F, Dispositions!$C26, Raw!$H:$H, "E13")</f>
        <v>0</v>
      </c>
      <c r="AOR26" s="53">
        <f>SUMIFS(Raw!$I:$I, Raw!$A:$A, Dispositions!AOR$14, Raw!$F:$F, Dispositions!$C26, Raw!$H:$H, "E13")</f>
        <v>0</v>
      </c>
      <c r="AOT26" s="51">
        <f>SUMIFS(Raw!$I:$I, Raw!$A:$A, Dispositions!AOT$14, Raw!$F:$F, Dispositions!$C26, Raw!$H:$H, "E14")</f>
        <v>0</v>
      </c>
      <c r="AOU26" s="52">
        <f>SUMIFS(Raw!$I:$I, Raw!$A:$A, Dispositions!AOU$14, Raw!$F:$F, Dispositions!$C26, Raw!$H:$H, "E14")</f>
        <v>0</v>
      </c>
      <c r="AOV26" s="52">
        <f>SUMIFS(Raw!$I:$I, Raw!$A:$A, Dispositions!AOV$14, Raw!$F:$F, Dispositions!$C26, Raw!$H:$H, "E14")</f>
        <v>0</v>
      </c>
      <c r="AOW26" s="52">
        <f>SUMIFS(Raw!$I:$I, Raw!$A:$A, Dispositions!AOW$14, Raw!$F:$F, Dispositions!$C26, Raw!$H:$H, "E14")</f>
        <v>0</v>
      </c>
      <c r="AOX26" s="52">
        <f>SUMIFS(Raw!$I:$I, Raw!$A:$A, Dispositions!AOX$14, Raw!$F:$F, Dispositions!$C26, Raw!$H:$H, "E14")</f>
        <v>0</v>
      </c>
      <c r="AOY26" s="52">
        <f>SUMIFS(Raw!$I:$I, Raw!$A:$A, Dispositions!AOY$14, Raw!$F:$F, Dispositions!$C26, Raw!$H:$H, "E14")</f>
        <v>0</v>
      </c>
      <c r="AOZ26" s="53">
        <f>SUMIFS(Raw!$I:$I, Raw!$A:$A, Dispositions!AOZ$14, Raw!$F:$F, Dispositions!$C26, Raw!$H:$H, "E14")</f>
        <v>0</v>
      </c>
      <c r="APB26" s="51">
        <f>SUMIFS(Raw!$I:$I, Raw!$A:$A, Dispositions!APB$14, Raw!$F:$F, Dispositions!$C26, Raw!$H:$H, "E15")</f>
        <v>0</v>
      </c>
      <c r="APC26" s="52">
        <f>SUMIFS(Raw!$I:$I, Raw!$A:$A, Dispositions!APC$14, Raw!$F:$F, Dispositions!$C26, Raw!$H:$H, "E15")</f>
        <v>0</v>
      </c>
      <c r="APD26" s="52">
        <f>SUMIFS(Raw!$I:$I, Raw!$A:$A, Dispositions!APD$14, Raw!$F:$F, Dispositions!$C26, Raw!$H:$H, "E15")</f>
        <v>0</v>
      </c>
      <c r="APE26" s="52">
        <f>SUMIFS(Raw!$I:$I, Raw!$A:$A, Dispositions!APE$14, Raw!$F:$F, Dispositions!$C26, Raw!$H:$H, "E15")</f>
        <v>0</v>
      </c>
      <c r="APF26" s="52">
        <f>SUMIFS(Raw!$I:$I, Raw!$A:$A, Dispositions!APF$14, Raw!$F:$F, Dispositions!$C26, Raw!$H:$H, "E15")</f>
        <v>0</v>
      </c>
      <c r="APG26" s="52">
        <f>SUMIFS(Raw!$I:$I, Raw!$A:$A, Dispositions!APG$14, Raw!$F:$F, Dispositions!$C26, Raw!$H:$H, "E15")</f>
        <v>0</v>
      </c>
      <c r="APH26" s="53">
        <f>SUMIFS(Raw!$I:$I, Raw!$A:$A, Dispositions!APH$14, Raw!$F:$F, Dispositions!$C26, Raw!$H:$H, "E15")</f>
        <v>0</v>
      </c>
      <c r="APJ26" s="51">
        <f>SUMIFS(Raw!$I:$I, Raw!$A:$A, Dispositions!APJ$14, Raw!$F:$F, Dispositions!$C26, Raw!$H:$H, "E16")</f>
        <v>0</v>
      </c>
      <c r="APK26" s="52">
        <f>SUMIFS(Raw!$I:$I, Raw!$A:$A, Dispositions!APK$14, Raw!$F:$F, Dispositions!$C26, Raw!$H:$H, "E16")</f>
        <v>0</v>
      </c>
      <c r="APL26" s="52">
        <f>SUMIFS(Raw!$I:$I, Raw!$A:$A, Dispositions!APL$14, Raw!$F:$F, Dispositions!$C26, Raw!$H:$H, "E16")</f>
        <v>0</v>
      </c>
      <c r="APM26" s="52">
        <f>SUMIFS(Raw!$I:$I, Raw!$A:$A, Dispositions!APM$14, Raw!$F:$F, Dispositions!$C26, Raw!$H:$H, "E16")</f>
        <v>0</v>
      </c>
      <c r="APN26" s="52">
        <f>SUMIFS(Raw!$I:$I, Raw!$A:$A, Dispositions!APN$14, Raw!$F:$F, Dispositions!$C26, Raw!$H:$H, "E16")</f>
        <v>0</v>
      </c>
      <c r="APO26" s="52">
        <f>SUMIFS(Raw!$I:$I, Raw!$A:$A, Dispositions!APO$14, Raw!$F:$F, Dispositions!$C26, Raw!$H:$H, "E16")</f>
        <v>0</v>
      </c>
      <c r="APP26" s="53">
        <f>SUMIFS(Raw!$I:$I, Raw!$A:$A, Dispositions!APP$14, Raw!$F:$F, Dispositions!$C26, Raw!$H:$H, "E16")</f>
        <v>0</v>
      </c>
      <c r="APR26" s="51">
        <f>SUMIFS(Raw!$I:$I, Raw!$A:$A, Dispositions!APR$14, Raw!$F:$F, Dispositions!$C26, Raw!$H:$H, "E18")</f>
        <v>0</v>
      </c>
      <c r="APS26" s="52">
        <f>SUMIFS(Raw!$I:$I, Raw!$A:$A, Dispositions!APS$14, Raw!$F:$F, Dispositions!$C26, Raw!$H:$H, "E18")</f>
        <v>0</v>
      </c>
      <c r="APT26" s="52">
        <f>SUMIFS(Raw!$I:$I, Raw!$A:$A, Dispositions!APT$14, Raw!$F:$F, Dispositions!$C26, Raw!$H:$H, "E18")</f>
        <v>0</v>
      </c>
      <c r="APU26" s="52">
        <f>SUMIFS(Raw!$I:$I, Raw!$A:$A, Dispositions!APU$14, Raw!$F:$F, Dispositions!$C26, Raw!$H:$H, "E18")</f>
        <v>0</v>
      </c>
      <c r="APV26" s="52">
        <f>SUMIFS(Raw!$I:$I, Raw!$A:$A, Dispositions!APV$14, Raw!$F:$F, Dispositions!$C26, Raw!$H:$H, "E18")</f>
        <v>0</v>
      </c>
      <c r="APW26" s="52">
        <f>SUMIFS(Raw!$I:$I, Raw!$A:$A, Dispositions!APW$14, Raw!$F:$F, Dispositions!$C26, Raw!$H:$H, "E18")</f>
        <v>0</v>
      </c>
      <c r="APX26" s="53">
        <f>SUMIFS(Raw!$I:$I, Raw!$A:$A, Dispositions!APX$14, Raw!$F:$F, Dispositions!$C26, Raw!$H:$H, "E18")</f>
        <v>0</v>
      </c>
      <c r="APZ26" s="51">
        <f>SUMIFS(Raw!$I:$I, Raw!$A:$A, Dispositions!APZ$14, Raw!$F:$F, Dispositions!$C26, Raw!$H:$H, "E34")</f>
        <v>0</v>
      </c>
      <c r="AQA26" s="52">
        <f>SUMIFS(Raw!$I:$I, Raw!$A:$A, Dispositions!AQA$14, Raw!$F:$F, Dispositions!$C26, Raw!$H:$H, "E34")</f>
        <v>0</v>
      </c>
      <c r="AQB26" s="52">
        <f>SUMIFS(Raw!$I:$I, Raw!$A:$A, Dispositions!AQB$14, Raw!$F:$F, Dispositions!$C26, Raw!$H:$H, "E34")</f>
        <v>0</v>
      </c>
      <c r="AQC26" s="52">
        <f>SUMIFS(Raw!$I:$I, Raw!$A:$A, Dispositions!AQC$14, Raw!$F:$F, Dispositions!$C26, Raw!$H:$H, "E34")</f>
        <v>0</v>
      </c>
      <c r="AQD26" s="52">
        <f>SUMIFS(Raw!$I:$I, Raw!$A:$A, Dispositions!AQD$14, Raw!$F:$F, Dispositions!$C26, Raw!$H:$H, "E34")</f>
        <v>0</v>
      </c>
      <c r="AQE26" s="52">
        <f>SUMIFS(Raw!$I:$I, Raw!$A:$A, Dispositions!AQE$14, Raw!$F:$F, Dispositions!$C26, Raw!$H:$H, "E34")</f>
        <v>0</v>
      </c>
      <c r="AQF26" s="53">
        <f>SUMIFS(Raw!$I:$I, Raw!$A:$A, Dispositions!AQF$14, Raw!$F:$F, Dispositions!$C26, Raw!$H:$H, "E34")</f>
        <v>0</v>
      </c>
      <c r="AQH26" s="51">
        <f>SUMIFS(Raw!$I:$I, Raw!$A:$A, Dispositions!AQH$14, Raw!$F:$F, Dispositions!$C26, Raw!$H:$H, "E02")</f>
        <v>0</v>
      </c>
      <c r="AQI26" s="52">
        <f>SUMIFS(Raw!$I:$I, Raw!$A:$A, Dispositions!AQI$14, Raw!$F:$F, Dispositions!$C26, Raw!$H:$H, "E02")</f>
        <v>0</v>
      </c>
      <c r="AQJ26" s="52">
        <f>SUMIFS(Raw!$I:$I, Raw!$A:$A, Dispositions!AQJ$14, Raw!$F:$F, Dispositions!$C26, Raw!$H:$H, "E02")</f>
        <v>0</v>
      </c>
      <c r="AQK26" s="52">
        <f>SUMIFS(Raw!$I:$I, Raw!$A:$A, Dispositions!AQK$14, Raw!$F:$F, Dispositions!$C26, Raw!$H:$H, "E02")</f>
        <v>0</v>
      </c>
      <c r="AQL26" s="52">
        <f>SUMIFS(Raw!$I:$I, Raw!$A:$A, Dispositions!AQL$14, Raw!$F:$F, Dispositions!$C26, Raw!$H:$H, "E02")</f>
        <v>0</v>
      </c>
      <c r="AQM26" s="52">
        <f>SUMIFS(Raw!$I:$I, Raw!$A:$A, Dispositions!AQM$14, Raw!$F:$F, Dispositions!$C26, Raw!$H:$H, "E02")</f>
        <v>0</v>
      </c>
      <c r="AQN26" s="53">
        <f>SUMIFS(Raw!$I:$I, Raw!$A:$A, Dispositions!AQN$14, Raw!$F:$F, Dispositions!$C26, Raw!$H:$H, "E02")</f>
        <v>0</v>
      </c>
      <c r="AQP26" s="51">
        <f>SUMIFS(Raw!$I:$I, Raw!$A:$A, Dispositions!AQP$14, Raw!$F:$F, Dispositions!$C26, Raw!$H:$H, "E03")</f>
        <v>0</v>
      </c>
      <c r="AQQ26" s="52">
        <f>SUMIFS(Raw!$I:$I, Raw!$A:$A, Dispositions!AQQ$14, Raw!$F:$F, Dispositions!$C26, Raw!$H:$H, "E03")</f>
        <v>0</v>
      </c>
      <c r="AQR26" s="52">
        <f>SUMIFS(Raw!$I:$I, Raw!$A:$A, Dispositions!AQR$14, Raw!$F:$F, Dispositions!$C26, Raw!$H:$H, "E03")</f>
        <v>0</v>
      </c>
      <c r="AQS26" s="52">
        <f>SUMIFS(Raw!$I:$I, Raw!$A:$A, Dispositions!AQS$14, Raw!$F:$F, Dispositions!$C26, Raw!$H:$H, "E03")</f>
        <v>0</v>
      </c>
      <c r="AQT26" s="52">
        <f>SUMIFS(Raw!$I:$I, Raw!$A:$A, Dispositions!AQT$14, Raw!$F:$F, Dispositions!$C26, Raw!$H:$H, "E03")</f>
        <v>0</v>
      </c>
      <c r="AQU26" s="52">
        <f>SUMIFS(Raw!$I:$I, Raw!$A:$A, Dispositions!AQU$14, Raw!$F:$F, Dispositions!$C26, Raw!$H:$H, "E03")</f>
        <v>0</v>
      </c>
      <c r="AQV26" s="53">
        <f>SUMIFS(Raw!$I:$I, Raw!$A:$A, Dispositions!AQV$14, Raw!$F:$F, Dispositions!$C26, Raw!$H:$H, "E03")</f>
        <v>0</v>
      </c>
      <c r="AQX26" s="51">
        <f>SUMIFS(Raw!$I:$I, Raw!$A:$A, Dispositions!AQX$14, Raw!$F:$F, Dispositions!$C26, Raw!$H:$H, "E05")</f>
        <v>0</v>
      </c>
      <c r="AQY26" s="52">
        <f>SUMIFS(Raw!$I:$I, Raw!$A:$A, Dispositions!AQY$14, Raw!$F:$F, Dispositions!$C26, Raw!$H:$H, "E05")</f>
        <v>0</v>
      </c>
      <c r="AQZ26" s="52">
        <f>SUMIFS(Raw!$I:$I, Raw!$A:$A, Dispositions!AQZ$14, Raw!$F:$F, Dispositions!$C26, Raw!$H:$H, "E05")</f>
        <v>0</v>
      </c>
      <c r="ARA26" s="52">
        <f>SUMIFS(Raw!$I:$I, Raw!$A:$A, Dispositions!ARA$14, Raw!$F:$F, Dispositions!$C26, Raw!$H:$H, "E05")</f>
        <v>0</v>
      </c>
      <c r="ARB26" s="52">
        <f>SUMIFS(Raw!$I:$I, Raw!$A:$A, Dispositions!ARB$14, Raw!$F:$F, Dispositions!$C26, Raw!$H:$H, "E05")</f>
        <v>0</v>
      </c>
      <c r="ARC26" s="52">
        <f>SUMIFS(Raw!$I:$I, Raw!$A:$A, Dispositions!ARC$14, Raw!$F:$F, Dispositions!$C26, Raw!$H:$H, "E05")</f>
        <v>0</v>
      </c>
      <c r="ARD26" s="53">
        <f>SUMIFS(Raw!$I:$I, Raw!$A:$A, Dispositions!ARD$14, Raw!$F:$F, Dispositions!$C26, Raw!$H:$H, "E05")</f>
        <v>0</v>
      </c>
      <c r="ARF26" s="51">
        <f>SUMIFS(Raw!$I:$I, Raw!$A:$A, Dispositions!ARF$14, Raw!$F:$F, Dispositions!$C26, Raw!$H:$H, "E12")</f>
        <v>0</v>
      </c>
      <c r="ARG26" s="52">
        <f>SUMIFS(Raw!$I:$I, Raw!$A:$A, Dispositions!ARG$14, Raw!$F:$F, Dispositions!$C26, Raw!$H:$H, "E12")</f>
        <v>0</v>
      </c>
      <c r="ARH26" s="52">
        <f>SUMIFS(Raw!$I:$I, Raw!$A:$A, Dispositions!ARH$14, Raw!$F:$F, Dispositions!$C26, Raw!$H:$H, "E12")</f>
        <v>0</v>
      </c>
      <c r="ARI26" s="52">
        <f>SUMIFS(Raw!$I:$I, Raw!$A:$A, Dispositions!ARI$14, Raw!$F:$F, Dispositions!$C26, Raw!$H:$H, "E12")</f>
        <v>0</v>
      </c>
      <c r="ARJ26" s="52">
        <f>SUMIFS(Raw!$I:$I, Raw!$A:$A, Dispositions!ARJ$14, Raw!$F:$F, Dispositions!$C26, Raw!$H:$H, "E12")</f>
        <v>0</v>
      </c>
      <c r="ARK26" s="52">
        <f>SUMIFS(Raw!$I:$I, Raw!$A:$A, Dispositions!ARK$14, Raw!$F:$F, Dispositions!$C26, Raw!$H:$H, "E12")</f>
        <v>0</v>
      </c>
      <c r="ARL26" s="53">
        <f>SUMIFS(Raw!$I:$I, Raw!$A:$A, Dispositions!ARL$14, Raw!$F:$F, Dispositions!$C26, Raw!$H:$H, "E12")</f>
        <v>0</v>
      </c>
      <c r="ARN26" s="51">
        <f>SUMIFS(Raw!$I:$I, Raw!$A:$A, Dispositions!ARN$14, Raw!$F:$F, Dispositions!$C26, Raw!$H:$H, "E13")</f>
        <v>0</v>
      </c>
      <c r="ARO26" s="52">
        <f>SUMIFS(Raw!$I:$I, Raw!$A:$A, Dispositions!ARO$14, Raw!$F:$F, Dispositions!$C26, Raw!$H:$H, "E13")</f>
        <v>0</v>
      </c>
      <c r="ARP26" s="52">
        <f>SUMIFS(Raw!$I:$I, Raw!$A:$A, Dispositions!ARP$14, Raw!$F:$F, Dispositions!$C26, Raw!$H:$H, "E13")</f>
        <v>0</v>
      </c>
      <c r="ARQ26" s="52">
        <f>SUMIFS(Raw!$I:$I, Raw!$A:$A, Dispositions!ARQ$14, Raw!$F:$F, Dispositions!$C26, Raw!$H:$H, "E13")</f>
        <v>0</v>
      </c>
      <c r="ARR26" s="52">
        <f>SUMIFS(Raw!$I:$I, Raw!$A:$A, Dispositions!ARR$14, Raw!$F:$F, Dispositions!$C26, Raw!$H:$H, "E13")</f>
        <v>0</v>
      </c>
      <c r="ARS26" s="52">
        <f>SUMIFS(Raw!$I:$I, Raw!$A:$A, Dispositions!ARS$14, Raw!$F:$F, Dispositions!$C26, Raw!$H:$H, "E13")</f>
        <v>0</v>
      </c>
      <c r="ART26" s="53">
        <f>SUMIFS(Raw!$I:$I, Raw!$A:$A, Dispositions!ART$14, Raw!$F:$F, Dispositions!$C26, Raw!$H:$H, "E13")</f>
        <v>0</v>
      </c>
      <c r="ARV26" s="51">
        <f>SUMIFS(Raw!$I:$I, Raw!$A:$A, Dispositions!ARV$14, Raw!$F:$F, Dispositions!$C26, Raw!$H:$H, "E14")</f>
        <v>0</v>
      </c>
      <c r="ARW26" s="52">
        <f>SUMIFS(Raw!$I:$I, Raw!$A:$A, Dispositions!ARW$14, Raw!$F:$F, Dispositions!$C26, Raw!$H:$H, "E14")</f>
        <v>0</v>
      </c>
      <c r="ARX26" s="52">
        <f>SUMIFS(Raw!$I:$I, Raw!$A:$A, Dispositions!ARX$14, Raw!$F:$F, Dispositions!$C26, Raw!$H:$H, "E14")</f>
        <v>0</v>
      </c>
      <c r="ARY26" s="52">
        <f>SUMIFS(Raw!$I:$I, Raw!$A:$A, Dispositions!ARY$14, Raw!$F:$F, Dispositions!$C26, Raw!$H:$H, "E14")</f>
        <v>0</v>
      </c>
      <c r="ARZ26" s="52">
        <f>SUMIFS(Raw!$I:$I, Raw!$A:$A, Dispositions!ARZ$14, Raw!$F:$F, Dispositions!$C26, Raw!$H:$H, "E14")</f>
        <v>0</v>
      </c>
      <c r="ASA26" s="52">
        <f>SUMIFS(Raw!$I:$I, Raw!$A:$A, Dispositions!ASA$14, Raw!$F:$F, Dispositions!$C26, Raw!$H:$H, "E14")</f>
        <v>0</v>
      </c>
      <c r="ASB26" s="53">
        <f>SUMIFS(Raw!$I:$I, Raw!$A:$A, Dispositions!ASB$14, Raw!$F:$F, Dispositions!$C26, Raw!$H:$H, "E14")</f>
        <v>0</v>
      </c>
      <c r="ASD26" s="51">
        <f>SUMIFS(Raw!$I:$I, Raw!$A:$A, Dispositions!ASD$14, Raw!$F:$F, Dispositions!$C26, Raw!$H:$H, "E15")</f>
        <v>0</v>
      </c>
      <c r="ASE26" s="52">
        <f>SUMIFS(Raw!$I:$I, Raw!$A:$A, Dispositions!ASE$14, Raw!$F:$F, Dispositions!$C26, Raw!$H:$H, "E15")</f>
        <v>0</v>
      </c>
      <c r="ASF26" s="52">
        <f>SUMIFS(Raw!$I:$I, Raw!$A:$A, Dispositions!ASF$14, Raw!$F:$F, Dispositions!$C26, Raw!$H:$H, "E15")</f>
        <v>0</v>
      </c>
      <c r="ASG26" s="52">
        <f>SUMIFS(Raw!$I:$I, Raw!$A:$A, Dispositions!ASG$14, Raw!$F:$F, Dispositions!$C26, Raw!$H:$H, "E15")</f>
        <v>0</v>
      </c>
      <c r="ASH26" s="52">
        <f>SUMIFS(Raw!$I:$I, Raw!$A:$A, Dispositions!ASH$14, Raw!$F:$F, Dispositions!$C26, Raw!$H:$H, "E15")</f>
        <v>0</v>
      </c>
      <c r="ASI26" s="52">
        <f>SUMIFS(Raw!$I:$I, Raw!$A:$A, Dispositions!ASI$14, Raw!$F:$F, Dispositions!$C26, Raw!$H:$H, "E15")</f>
        <v>0</v>
      </c>
      <c r="ASJ26" s="53">
        <f>SUMIFS(Raw!$I:$I, Raw!$A:$A, Dispositions!ASJ$14, Raw!$F:$F, Dispositions!$C26, Raw!$H:$H, "E15")</f>
        <v>0</v>
      </c>
      <c r="ASL26" s="51">
        <f>SUMIFS(Raw!$I:$I, Raw!$A:$A, Dispositions!ASL$14, Raw!$F:$F, Dispositions!$C26, Raw!$H:$H, "E16")</f>
        <v>0</v>
      </c>
      <c r="ASM26" s="52">
        <f>SUMIFS(Raw!$I:$I, Raw!$A:$A, Dispositions!ASM$14, Raw!$F:$F, Dispositions!$C26, Raw!$H:$H, "E16")</f>
        <v>0</v>
      </c>
      <c r="ASN26" s="52">
        <f>SUMIFS(Raw!$I:$I, Raw!$A:$A, Dispositions!ASN$14, Raw!$F:$F, Dispositions!$C26, Raw!$H:$H, "E16")</f>
        <v>0</v>
      </c>
      <c r="ASO26" s="52">
        <f>SUMIFS(Raw!$I:$I, Raw!$A:$A, Dispositions!ASO$14, Raw!$F:$F, Dispositions!$C26, Raw!$H:$H, "E16")</f>
        <v>0</v>
      </c>
      <c r="ASP26" s="52">
        <f>SUMIFS(Raw!$I:$I, Raw!$A:$A, Dispositions!ASP$14, Raw!$F:$F, Dispositions!$C26, Raw!$H:$H, "E16")</f>
        <v>0</v>
      </c>
      <c r="ASQ26" s="52">
        <f>SUMIFS(Raw!$I:$I, Raw!$A:$A, Dispositions!ASQ$14, Raw!$F:$F, Dispositions!$C26, Raw!$H:$H, "E16")</f>
        <v>0</v>
      </c>
      <c r="ASR26" s="53">
        <f>SUMIFS(Raw!$I:$I, Raw!$A:$A, Dispositions!ASR$14, Raw!$F:$F, Dispositions!$C26, Raw!$H:$H, "E16")</f>
        <v>0</v>
      </c>
      <c r="AST26" s="51">
        <f>SUMIFS(Raw!$I:$I, Raw!$A:$A, Dispositions!AST$14, Raw!$F:$F, Dispositions!$C26, Raw!$H:$H, "E18")</f>
        <v>0</v>
      </c>
      <c r="ASU26" s="52">
        <f>SUMIFS(Raw!$I:$I, Raw!$A:$A, Dispositions!ASU$14, Raw!$F:$F, Dispositions!$C26, Raw!$H:$H, "E18")</f>
        <v>0</v>
      </c>
      <c r="ASV26" s="52">
        <f>SUMIFS(Raw!$I:$I, Raw!$A:$A, Dispositions!ASV$14, Raw!$F:$F, Dispositions!$C26, Raw!$H:$H, "E18")</f>
        <v>0</v>
      </c>
      <c r="ASW26" s="52">
        <f>SUMIFS(Raw!$I:$I, Raw!$A:$A, Dispositions!ASW$14, Raw!$F:$F, Dispositions!$C26, Raw!$H:$H, "E18")</f>
        <v>0</v>
      </c>
      <c r="ASX26" s="52">
        <f>SUMIFS(Raw!$I:$I, Raw!$A:$A, Dispositions!ASX$14, Raw!$F:$F, Dispositions!$C26, Raw!$H:$H, "E18")</f>
        <v>0</v>
      </c>
      <c r="ASY26" s="52">
        <f>SUMIFS(Raw!$I:$I, Raw!$A:$A, Dispositions!ASY$14, Raw!$F:$F, Dispositions!$C26, Raw!$H:$H, "E18")</f>
        <v>0</v>
      </c>
      <c r="ASZ26" s="53">
        <f>SUMIFS(Raw!$I:$I, Raw!$A:$A, Dispositions!ASZ$14, Raw!$F:$F, Dispositions!$C26, Raw!$H:$H, "E18")</f>
        <v>0</v>
      </c>
      <c r="ATB26" s="51">
        <f>SUMIFS(Raw!$I:$I, Raw!$A:$A, Dispositions!ATB$14, Raw!$F:$F, Dispositions!$C26, Raw!$H:$H, "E34")</f>
        <v>0</v>
      </c>
      <c r="ATC26" s="52">
        <f>SUMIFS(Raw!$I:$I, Raw!$A:$A, Dispositions!ATC$14, Raw!$F:$F, Dispositions!$C26, Raw!$H:$H, "E34")</f>
        <v>0</v>
      </c>
      <c r="ATD26" s="52">
        <f>SUMIFS(Raw!$I:$I, Raw!$A:$A, Dispositions!ATD$14, Raw!$F:$F, Dispositions!$C26, Raw!$H:$H, "E34")</f>
        <v>0</v>
      </c>
      <c r="ATE26" s="52">
        <f>SUMIFS(Raw!$I:$I, Raw!$A:$A, Dispositions!ATE$14, Raw!$F:$F, Dispositions!$C26, Raw!$H:$H, "E34")</f>
        <v>0</v>
      </c>
      <c r="ATF26" s="52">
        <f>SUMIFS(Raw!$I:$I, Raw!$A:$A, Dispositions!ATF$14, Raw!$F:$F, Dispositions!$C26, Raw!$H:$H, "E34")</f>
        <v>0</v>
      </c>
      <c r="ATG26" s="52">
        <f>SUMIFS(Raw!$I:$I, Raw!$A:$A, Dispositions!ATG$14, Raw!$F:$F, Dispositions!$C26, Raw!$H:$H, "E34")</f>
        <v>0</v>
      </c>
      <c r="ATH26" s="53">
        <f>SUMIFS(Raw!$I:$I, Raw!$A:$A, Dispositions!ATH$14, Raw!$F:$F, Dispositions!$C26, Raw!$H:$H, "E34")</f>
        <v>0</v>
      </c>
      <c r="ATJ26" s="51">
        <f>SUMIFS(Raw!$I:$I, Raw!$A:$A, Dispositions!ATJ$14, Raw!$F:$F, Dispositions!$C26, Raw!$H:$H, "E02")</f>
        <v>0</v>
      </c>
      <c r="ATK26" s="52">
        <f>SUMIFS(Raw!$I:$I, Raw!$A:$A, Dispositions!ATK$14, Raw!$F:$F, Dispositions!$C26, Raw!$H:$H, "E02")</f>
        <v>0</v>
      </c>
      <c r="ATL26" s="52">
        <f>SUMIFS(Raw!$I:$I, Raw!$A:$A, Dispositions!ATL$14, Raw!$F:$F, Dispositions!$C26, Raw!$H:$H, "E02")</f>
        <v>0</v>
      </c>
      <c r="ATM26" s="52">
        <f>SUMIFS(Raw!$I:$I, Raw!$A:$A, Dispositions!ATM$14, Raw!$F:$F, Dispositions!$C26, Raw!$H:$H, "E02")</f>
        <v>0</v>
      </c>
      <c r="ATN26" s="52">
        <f>SUMIFS(Raw!$I:$I, Raw!$A:$A, Dispositions!ATN$14, Raw!$F:$F, Dispositions!$C26, Raw!$H:$H, "E02")</f>
        <v>0</v>
      </c>
      <c r="ATO26" s="52">
        <f>SUMIFS(Raw!$I:$I, Raw!$A:$A, Dispositions!ATO$14, Raw!$F:$F, Dispositions!$C26, Raw!$H:$H, "E02")</f>
        <v>0</v>
      </c>
      <c r="ATP26" s="53">
        <f>SUMIFS(Raw!$I:$I, Raw!$A:$A, Dispositions!ATP$14, Raw!$F:$F, Dispositions!$C26, Raw!$H:$H, "E02")</f>
        <v>0</v>
      </c>
      <c r="ATR26" s="51">
        <f>SUMIFS(Raw!$I:$I, Raw!$A:$A, Dispositions!ATR$14, Raw!$F:$F, Dispositions!$C26, Raw!$H:$H, "E03")</f>
        <v>0</v>
      </c>
      <c r="ATS26" s="52">
        <f>SUMIFS(Raw!$I:$I, Raw!$A:$A, Dispositions!ATS$14, Raw!$F:$F, Dispositions!$C26, Raw!$H:$H, "E03")</f>
        <v>0</v>
      </c>
      <c r="ATT26" s="52">
        <f>SUMIFS(Raw!$I:$I, Raw!$A:$A, Dispositions!ATT$14, Raw!$F:$F, Dispositions!$C26, Raw!$H:$H, "E03")</f>
        <v>0</v>
      </c>
      <c r="ATU26" s="52">
        <f>SUMIFS(Raw!$I:$I, Raw!$A:$A, Dispositions!ATU$14, Raw!$F:$F, Dispositions!$C26, Raw!$H:$H, "E03")</f>
        <v>0</v>
      </c>
      <c r="ATV26" s="52">
        <f>SUMIFS(Raw!$I:$I, Raw!$A:$A, Dispositions!ATV$14, Raw!$F:$F, Dispositions!$C26, Raw!$H:$H, "E03")</f>
        <v>0</v>
      </c>
      <c r="ATW26" s="52">
        <f>SUMIFS(Raw!$I:$I, Raw!$A:$A, Dispositions!ATW$14, Raw!$F:$F, Dispositions!$C26, Raw!$H:$H, "E03")</f>
        <v>0</v>
      </c>
      <c r="ATX26" s="53">
        <f>SUMIFS(Raw!$I:$I, Raw!$A:$A, Dispositions!ATX$14, Raw!$F:$F, Dispositions!$C26, Raw!$H:$H, "E03")</f>
        <v>0</v>
      </c>
      <c r="ATZ26" s="51">
        <f>SUMIFS(Raw!$I:$I, Raw!$A:$A, Dispositions!ATZ$14, Raw!$F:$F, Dispositions!$C26, Raw!$H:$H, "E05")</f>
        <v>0</v>
      </c>
      <c r="AUA26" s="52">
        <f>SUMIFS(Raw!$I:$I, Raw!$A:$A, Dispositions!AUA$14, Raw!$F:$F, Dispositions!$C26, Raw!$H:$H, "E05")</f>
        <v>0</v>
      </c>
      <c r="AUB26" s="52">
        <f>SUMIFS(Raw!$I:$I, Raw!$A:$A, Dispositions!AUB$14, Raw!$F:$F, Dispositions!$C26, Raw!$H:$H, "E05")</f>
        <v>0</v>
      </c>
      <c r="AUC26" s="52">
        <f>SUMIFS(Raw!$I:$I, Raw!$A:$A, Dispositions!AUC$14, Raw!$F:$F, Dispositions!$C26, Raw!$H:$H, "E05")</f>
        <v>0</v>
      </c>
      <c r="AUD26" s="52">
        <f>SUMIFS(Raw!$I:$I, Raw!$A:$A, Dispositions!AUD$14, Raw!$F:$F, Dispositions!$C26, Raw!$H:$H, "E05")</f>
        <v>0</v>
      </c>
      <c r="AUE26" s="52">
        <f>SUMIFS(Raw!$I:$I, Raw!$A:$A, Dispositions!AUE$14, Raw!$F:$F, Dispositions!$C26, Raw!$H:$H, "E05")</f>
        <v>0</v>
      </c>
      <c r="AUF26" s="53">
        <f>SUMIFS(Raw!$I:$I, Raw!$A:$A, Dispositions!AUF$14, Raw!$F:$F, Dispositions!$C26, Raw!$H:$H, "E05")</f>
        <v>0</v>
      </c>
      <c r="AUH26" s="51">
        <f>SUMIFS(Raw!$I:$I, Raw!$A:$A, Dispositions!AUH$14, Raw!$F:$F, Dispositions!$C26, Raw!$H:$H, "E12")</f>
        <v>0</v>
      </c>
      <c r="AUI26" s="52">
        <f>SUMIFS(Raw!$I:$I, Raw!$A:$A, Dispositions!AUI$14, Raw!$F:$F, Dispositions!$C26, Raw!$H:$H, "E12")</f>
        <v>0</v>
      </c>
      <c r="AUJ26" s="52">
        <f>SUMIFS(Raw!$I:$I, Raw!$A:$A, Dispositions!AUJ$14, Raw!$F:$F, Dispositions!$C26, Raw!$H:$H, "E12")</f>
        <v>0</v>
      </c>
      <c r="AUK26" s="52">
        <f>SUMIFS(Raw!$I:$I, Raw!$A:$A, Dispositions!AUK$14, Raw!$F:$F, Dispositions!$C26, Raw!$H:$H, "E12")</f>
        <v>0</v>
      </c>
      <c r="AUL26" s="52">
        <f>SUMIFS(Raw!$I:$I, Raw!$A:$A, Dispositions!AUL$14, Raw!$F:$F, Dispositions!$C26, Raw!$H:$H, "E12")</f>
        <v>0</v>
      </c>
      <c r="AUM26" s="52">
        <f>SUMIFS(Raw!$I:$I, Raw!$A:$A, Dispositions!AUM$14, Raw!$F:$F, Dispositions!$C26, Raw!$H:$H, "E12")</f>
        <v>0</v>
      </c>
      <c r="AUN26" s="53">
        <f>SUMIFS(Raw!$I:$I, Raw!$A:$A, Dispositions!AUN$14, Raw!$F:$F, Dispositions!$C26, Raw!$H:$H, "E12")</f>
        <v>0</v>
      </c>
      <c r="AUP26" s="51">
        <f>SUMIFS(Raw!$I:$I, Raw!$A:$A, Dispositions!AUP$14, Raw!$F:$F, Dispositions!$C26, Raw!$H:$H, "E13")</f>
        <v>0</v>
      </c>
      <c r="AUQ26" s="52">
        <f>SUMIFS(Raw!$I:$I, Raw!$A:$A, Dispositions!AUQ$14, Raw!$F:$F, Dispositions!$C26, Raw!$H:$H, "E13")</f>
        <v>0</v>
      </c>
      <c r="AUR26" s="52">
        <f>SUMIFS(Raw!$I:$I, Raw!$A:$A, Dispositions!AUR$14, Raw!$F:$F, Dispositions!$C26, Raw!$H:$H, "E13")</f>
        <v>0</v>
      </c>
      <c r="AUS26" s="52">
        <f>SUMIFS(Raw!$I:$I, Raw!$A:$A, Dispositions!AUS$14, Raw!$F:$F, Dispositions!$C26, Raw!$H:$H, "E13")</f>
        <v>0</v>
      </c>
      <c r="AUT26" s="52">
        <f>SUMIFS(Raw!$I:$I, Raw!$A:$A, Dispositions!AUT$14, Raw!$F:$F, Dispositions!$C26, Raw!$H:$H, "E13")</f>
        <v>0</v>
      </c>
      <c r="AUU26" s="52">
        <f>SUMIFS(Raw!$I:$I, Raw!$A:$A, Dispositions!AUU$14, Raw!$F:$F, Dispositions!$C26, Raw!$H:$H, "E13")</f>
        <v>0</v>
      </c>
      <c r="AUV26" s="53">
        <f>SUMIFS(Raw!$I:$I, Raw!$A:$A, Dispositions!AUV$14, Raw!$F:$F, Dispositions!$C26, Raw!$H:$H, "E13")</f>
        <v>0</v>
      </c>
      <c r="AUX26" s="51">
        <f>SUMIFS(Raw!$I:$I, Raw!$A:$A, Dispositions!AUX$14, Raw!$F:$F, Dispositions!$C26, Raw!$H:$H, "E14")</f>
        <v>0</v>
      </c>
      <c r="AUY26" s="52">
        <f>SUMIFS(Raw!$I:$I, Raw!$A:$A, Dispositions!AUY$14, Raw!$F:$F, Dispositions!$C26, Raw!$H:$H, "E14")</f>
        <v>0</v>
      </c>
      <c r="AUZ26" s="52">
        <f>SUMIFS(Raw!$I:$I, Raw!$A:$A, Dispositions!AUZ$14, Raw!$F:$F, Dispositions!$C26, Raw!$H:$H, "E14")</f>
        <v>0</v>
      </c>
      <c r="AVA26" s="52">
        <f>SUMIFS(Raw!$I:$I, Raw!$A:$A, Dispositions!AVA$14, Raw!$F:$F, Dispositions!$C26, Raw!$H:$H, "E14")</f>
        <v>0</v>
      </c>
      <c r="AVB26" s="52">
        <f>SUMIFS(Raw!$I:$I, Raw!$A:$A, Dispositions!AVB$14, Raw!$F:$F, Dispositions!$C26, Raw!$H:$H, "E14")</f>
        <v>0</v>
      </c>
      <c r="AVC26" s="52">
        <f>SUMIFS(Raw!$I:$I, Raw!$A:$A, Dispositions!AVC$14, Raw!$F:$F, Dispositions!$C26, Raw!$H:$H, "E14")</f>
        <v>0</v>
      </c>
      <c r="AVD26" s="53">
        <f>SUMIFS(Raw!$I:$I, Raw!$A:$A, Dispositions!AVD$14, Raw!$F:$F, Dispositions!$C26, Raw!$H:$H, "E14")</f>
        <v>0</v>
      </c>
      <c r="AVF26" s="51">
        <f>SUMIFS(Raw!$I:$I, Raw!$A:$A, Dispositions!AVF$14, Raw!$F:$F, Dispositions!$C26, Raw!$H:$H, "E15")</f>
        <v>0</v>
      </c>
      <c r="AVG26" s="52">
        <f>SUMIFS(Raw!$I:$I, Raw!$A:$A, Dispositions!AVG$14, Raw!$F:$F, Dispositions!$C26, Raw!$H:$H, "E15")</f>
        <v>0</v>
      </c>
      <c r="AVH26" s="52">
        <f>SUMIFS(Raw!$I:$I, Raw!$A:$A, Dispositions!AVH$14, Raw!$F:$F, Dispositions!$C26, Raw!$H:$H, "E15")</f>
        <v>0</v>
      </c>
      <c r="AVI26" s="52">
        <f>SUMIFS(Raw!$I:$I, Raw!$A:$A, Dispositions!AVI$14, Raw!$F:$F, Dispositions!$C26, Raw!$H:$H, "E15")</f>
        <v>0</v>
      </c>
      <c r="AVJ26" s="52">
        <f>SUMIFS(Raw!$I:$I, Raw!$A:$A, Dispositions!AVJ$14, Raw!$F:$F, Dispositions!$C26, Raw!$H:$H, "E15")</f>
        <v>0</v>
      </c>
      <c r="AVK26" s="52">
        <f>SUMIFS(Raw!$I:$I, Raw!$A:$A, Dispositions!AVK$14, Raw!$F:$F, Dispositions!$C26, Raw!$H:$H, "E15")</f>
        <v>0</v>
      </c>
      <c r="AVL26" s="53">
        <f>SUMIFS(Raw!$I:$I, Raw!$A:$A, Dispositions!AVL$14, Raw!$F:$F, Dispositions!$C26, Raw!$H:$H, "E15")</f>
        <v>0</v>
      </c>
      <c r="AVN26" s="51">
        <f>SUMIFS(Raw!$I:$I, Raw!$A:$A, Dispositions!AVN$14, Raw!$F:$F, Dispositions!$C26, Raw!$H:$H, "E16")</f>
        <v>0</v>
      </c>
      <c r="AVO26" s="52">
        <f>SUMIFS(Raw!$I:$I, Raw!$A:$A, Dispositions!AVO$14, Raw!$F:$F, Dispositions!$C26, Raw!$H:$H, "E16")</f>
        <v>0</v>
      </c>
      <c r="AVP26" s="52">
        <f>SUMIFS(Raw!$I:$I, Raw!$A:$A, Dispositions!AVP$14, Raw!$F:$F, Dispositions!$C26, Raw!$H:$H, "E16")</f>
        <v>0</v>
      </c>
      <c r="AVQ26" s="52">
        <f>SUMIFS(Raw!$I:$I, Raw!$A:$A, Dispositions!AVQ$14, Raw!$F:$F, Dispositions!$C26, Raw!$H:$H, "E16")</f>
        <v>0</v>
      </c>
      <c r="AVR26" s="52">
        <f>SUMIFS(Raw!$I:$I, Raw!$A:$A, Dispositions!AVR$14, Raw!$F:$F, Dispositions!$C26, Raw!$H:$H, "E16")</f>
        <v>0</v>
      </c>
      <c r="AVS26" s="52">
        <f>SUMIFS(Raw!$I:$I, Raw!$A:$A, Dispositions!AVS$14, Raw!$F:$F, Dispositions!$C26, Raw!$H:$H, "E16")</f>
        <v>0</v>
      </c>
      <c r="AVT26" s="53">
        <f>SUMIFS(Raw!$I:$I, Raw!$A:$A, Dispositions!AVT$14, Raw!$F:$F, Dispositions!$C26, Raw!$H:$H, "E16")</f>
        <v>0</v>
      </c>
      <c r="AVV26" s="51">
        <f>SUMIFS(Raw!$I:$I, Raw!$A:$A, Dispositions!AVV$14, Raw!$F:$F, Dispositions!$C26, Raw!$H:$H, "E18")</f>
        <v>0</v>
      </c>
      <c r="AVW26" s="52">
        <f>SUMIFS(Raw!$I:$I, Raw!$A:$A, Dispositions!AVW$14, Raw!$F:$F, Dispositions!$C26, Raw!$H:$H, "E18")</f>
        <v>0</v>
      </c>
      <c r="AVX26" s="52">
        <f>SUMIFS(Raw!$I:$I, Raw!$A:$A, Dispositions!AVX$14, Raw!$F:$F, Dispositions!$C26, Raw!$H:$H, "E18")</f>
        <v>0</v>
      </c>
      <c r="AVY26" s="52">
        <f>SUMIFS(Raw!$I:$I, Raw!$A:$A, Dispositions!AVY$14, Raw!$F:$F, Dispositions!$C26, Raw!$H:$H, "E18")</f>
        <v>0</v>
      </c>
      <c r="AVZ26" s="52">
        <f>SUMIFS(Raw!$I:$I, Raw!$A:$A, Dispositions!AVZ$14, Raw!$F:$F, Dispositions!$C26, Raw!$H:$H, "E18")</f>
        <v>0</v>
      </c>
      <c r="AWA26" s="52">
        <f>SUMIFS(Raw!$I:$I, Raw!$A:$A, Dispositions!AWA$14, Raw!$F:$F, Dispositions!$C26, Raw!$H:$H, "E18")</f>
        <v>0</v>
      </c>
      <c r="AWB26" s="53">
        <f>SUMIFS(Raw!$I:$I, Raw!$A:$A, Dispositions!AWB$14, Raw!$F:$F, Dispositions!$C26, Raw!$H:$H, "E18")</f>
        <v>0</v>
      </c>
      <c r="AWD26" s="51">
        <f>SUMIFS(Raw!$I:$I, Raw!$A:$A, Dispositions!AWD$14, Raw!$F:$F, Dispositions!$C26, Raw!$H:$H, "E34")</f>
        <v>0</v>
      </c>
      <c r="AWE26" s="52">
        <f>SUMIFS(Raw!$I:$I, Raw!$A:$A, Dispositions!AWE$14, Raw!$F:$F, Dispositions!$C26, Raw!$H:$H, "E34")</f>
        <v>0</v>
      </c>
      <c r="AWF26" s="52">
        <f>SUMIFS(Raw!$I:$I, Raw!$A:$A, Dispositions!AWF$14, Raw!$F:$F, Dispositions!$C26, Raw!$H:$H, "E34")</f>
        <v>0</v>
      </c>
      <c r="AWG26" s="52">
        <f>SUMIFS(Raw!$I:$I, Raw!$A:$A, Dispositions!AWG$14, Raw!$F:$F, Dispositions!$C26, Raw!$H:$H, "E34")</f>
        <v>0</v>
      </c>
      <c r="AWH26" s="52">
        <f>SUMIFS(Raw!$I:$I, Raw!$A:$A, Dispositions!AWH$14, Raw!$F:$F, Dispositions!$C26, Raw!$H:$H, "E34")</f>
        <v>0</v>
      </c>
      <c r="AWI26" s="52">
        <f>SUMIFS(Raw!$I:$I, Raw!$A:$A, Dispositions!AWI$14, Raw!$F:$F, Dispositions!$C26, Raw!$H:$H, "E34")</f>
        <v>0</v>
      </c>
      <c r="AWJ26" s="53">
        <f>SUMIFS(Raw!$I:$I, Raw!$A:$A, Dispositions!AWJ$14, Raw!$F:$F, Dispositions!$C26, Raw!$H:$H, "E34")</f>
        <v>0</v>
      </c>
      <c r="AWL26" s="51">
        <f>SUMIFS(Raw!$I:$I, Raw!$A:$A, Dispositions!AWL$14, Raw!$F:$F, Dispositions!$C26, Raw!$H:$H, "E02")</f>
        <v>0</v>
      </c>
      <c r="AWM26" s="52">
        <f>SUMIFS(Raw!$I:$I, Raw!$A:$A, Dispositions!AWM$14, Raw!$F:$F, Dispositions!$C26, Raw!$H:$H, "E02")</f>
        <v>0</v>
      </c>
      <c r="AWN26" s="52">
        <f>SUMIFS(Raw!$I:$I, Raw!$A:$A, Dispositions!AWN$14, Raw!$F:$F, Dispositions!$C26, Raw!$H:$H, "E02")</f>
        <v>0</v>
      </c>
      <c r="AWO26" s="52">
        <f>SUMIFS(Raw!$I:$I, Raw!$A:$A, Dispositions!AWO$14, Raw!$F:$F, Dispositions!$C26, Raw!$H:$H, "E02")</f>
        <v>0</v>
      </c>
      <c r="AWP26" s="52">
        <f>SUMIFS(Raw!$I:$I, Raw!$A:$A, Dispositions!AWP$14, Raw!$F:$F, Dispositions!$C26, Raw!$H:$H, "E02")</f>
        <v>0</v>
      </c>
      <c r="AWQ26" s="52">
        <f>SUMIFS(Raw!$I:$I, Raw!$A:$A, Dispositions!AWQ$14, Raw!$F:$F, Dispositions!$C26, Raw!$H:$H, "E02")</f>
        <v>0</v>
      </c>
      <c r="AWR26" s="53">
        <f>SUMIFS(Raw!$I:$I, Raw!$A:$A, Dispositions!AWR$14, Raw!$F:$F, Dispositions!$C26, Raw!$H:$H, "E02")</f>
        <v>0</v>
      </c>
      <c r="AWT26" s="51">
        <f>SUMIFS(Raw!$I:$I, Raw!$A:$A, Dispositions!AWT$14, Raw!$F:$F, Dispositions!$C26, Raw!$H:$H, "E03")</f>
        <v>0</v>
      </c>
      <c r="AWU26" s="52">
        <f>SUMIFS(Raw!$I:$I, Raw!$A:$A, Dispositions!AWU$14, Raw!$F:$F, Dispositions!$C26, Raw!$H:$H, "E03")</f>
        <v>0</v>
      </c>
      <c r="AWV26" s="52">
        <f>SUMIFS(Raw!$I:$I, Raw!$A:$A, Dispositions!AWV$14, Raw!$F:$F, Dispositions!$C26, Raw!$H:$H, "E03")</f>
        <v>0</v>
      </c>
      <c r="AWW26" s="52">
        <f>SUMIFS(Raw!$I:$I, Raw!$A:$A, Dispositions!AWW$14, Raw!$F:$F, Dispositions!$C26, Raw!$H:$H, "E03")</f>
        <v>0</v>
      </c>
      <c r="AWX26" s="52">
        <f>SUMIFS(Raw!$I:$I, Raw!$A:$A, Dispositions!AWX$14, Raw!$F:$F, Dispositions!$C26, Raw!$H:$H, "E03")</f>
        <v>0</v>
      </c>
      <c r="AWY26" s="52">
        <f>SUMIFS(Raw!$I:$I, Raw!$A:$A, Dispositions!AWY$14, Raw!$F:$F, Dispositions!$C26, Raw!$H:$H, "E03")</f>
        <v>0</v>
      </c>
      <c r="AWZ26" s="53">
        <f>SUMIFS(Raw!$I:$I, Raw!$A:$A, Dispositions!AWZ$14, Raw!$F:$F, Dispositions!$C26, Raw!$H:$H, "E03")</f>
        <v>0</v>
      </c>
      <c r="AXB26" s="51">
        <f>SUMIFS(Raw!$I:$I, Raw!$A:$A, Dispositions!AXB$14, Raw!$F:$F, Dispositions!$C26, Raw!$H:$H, "E05")</f>
        <v>0</v>
      </c>
      <c r="AXC26" s="52">
        <f>SUMIFS(Raw!$I:$I, Raw!$A:$A, Dispositions!AXC$14, Raw!$F:$F, Dispositions!$C26, Raw!$H:$H, "E05")</f>
        <v>0</v>
      </c>
      <c r="AXD26" s="52">
        <f>SUMIFS(Raw!$I:$I, Raw!$A:$A, Dispositions!AXD$14, Raw!$F:$F, Dispositions!$C26, Raw!$H:$H, "E05")</f>
        <v>0</v>
      </c>
      <c r="AXE26" s="52">
        <f>SUMIFS(Raw!$I:$I, Raw!$A:$A, Dispositions!AXE$14, Raw!$F:$F, Dispositions!$C26, Raw!$H:$H, "E05")</f>
        <v>0</v>
      </c>
      <c r="AXF26" s="52">
        <f>SUMIFS(Raw!$I:$I, Raw!$A:$A, Dispositions!AXF$14, Raw!$F:$F, Dispositions!$C26, Raw!$H:$H, "E05")</f>
        <v>0</v>
      </c>
      <c r="AXG26" s="52">
        <f>SUMIFS(Raw!$I:$I, Raw!$A:$A, Dispositions!AXG$14, Raw!$F:$F, Dispositions!$C26, Raw!$H:$H, "E05")</f>
        <v>0</v>
      </c>
      <c r="AXH26" s="53">
        <f>SUMIFS(Raw!$I:$I, Raw!$A:$A, Dispositions!AXH$14, Raw!$F:$F, Dispositions!$C26, Raw!$H:$H, "E05")</f>
        <v>0</v>
      </c>
      <c r="AXJ26" s="51">
        <f>SUMIFS(Raw!$I:$I, Raw!$A:$A, Dispositions!AXJ$14, Raw!$F:$F, Dispositions!$C26, Raw!$H:$H, "E12")</f>
        <v>0</v>
      </c>
      <c r="AXK26" s="52">
        <f>SUMIFS(Raw!$I:$I, Raw!$A:$A, Dispositions!AXK$14, Raw!$F:$F, Dispositions!$C26, Raw!$H:$H, "E12")</f>
        <v>0</v>
      </c>
      <c r="AXL26" s="52">
        <f>SUMIFS(Raw!$I:$I, Raw!$A:$A, Dispositions!AXL$14, Raw!$F:$F, Dispositions!$C26, Raw!$H:$H, "E12")</f>
        <v>0</v>
      </c>
      <c r="AXM26" s="52">
        <f>SUMIFS(Raw!$I:$I, Raw!$A:$A, Dispositions!AXM$14, Raw!$F:$F, Dispositions!$C26, Raw!$H:$H, "E12")</f>
        <v>0</v>
      </c>
      <c r="AXN26" s="52">
        <f>SUMIFS(Raw!$I:$I, Raw!$A:$A, Dispositions!AXN$14, Raw!$F:$F, Dispositions!$C26, Raw!$H:$H, "E12")</f>
        <v>0</v>
      </c>
      <c r="AXO26" s="52">
        <f>SUMIFS(Raw!$I:$I, Raw!$A:$A, Dispositions!AXO$14, Raw!$F:$F, Dispositions!$C26, Raw!$H:$H, "E12")</f>
        <v>0</v>
      </c>
      <c r="AXP26" s="53">
        <f>SUMIFS(Raw!$I:$I, Raw!$A:$A, Dispositions!AXP$14, Raw!$F:$F, Dispositions!$C26, Raw!$H:$H, "E12")</f>
        <v>0</v>
      </c>
      <c r="AXR26" s="51">
        <f>SUMIFS(Raw!$I:$I, Raw!$A:$A, Dispositions!AXR$14, Raw!$F:$F, Dispositions!$C26, Raw!$H:$H, "E13")</f>
        <v>0</v>
      </c>
      <c r="AXS26" s="52">
        <f>SUMIFS(Raw!$I:$I, Raw!$A:$A, Dispositions!AXS$14, Raw!$F:$F, Dispositions!$C26, Raw!$H:$H, "E13")</f>
        <v>0</v>
      </c>
      <c r="AXT26" s="52">
        <f>SUMIFS(Raw!$I:$I, Raw!$A:$A, Dispositions!AXT$14, Raw!$F:$F, Dispositions!$C26, Raw!$H:$H, "E13")</f>
        <v>0</v>
      </c>
      <c r="AXU26" s="52">
        <f>SUMIFS(Raw!$I:$I, Raw!$A:$A, Dispositions!AXU$14, Raw!$F:$F, Dispositions!$C26, Raw!$H:$H, "E13")</f>
        <v>0</v>
      </c>
      <c r="AXV26" s="52">
        <f>SUMIFS(Raw!$I:$I, Raw!$A:$A, Dispositions!AXV$14, Raw!$F:$F, Dispositions!$C26, Raw!$H:$H, "E13")</f>
        <v>0</v>
      </c>
      <c r="AXW26" s="52">
        <f>SUMIFS(Raw!$I:$I, Raw!$A:$A, Dispositions!AXW$14, Raw!$F:$F, Dispositions!$C26, Raw!$H:$H, "E13")</f>
        <v>0</v>
      </c>
      <c r="AXX26" s="53">
        <f>SUMIFS(Raw!$I:$I, Raw!$A:$A, Dispositions!AXX$14, Raw!$F:$F, Dispositions!$C26, Raw!$H:$H, "E13")</f>
        <v>0</v>
      </c>
      <c r="AXZ26" s="51">
        <f>SUMIFS(Raw!$I:$I, Raw!$A:$A, Dispositions!AXZ$14, Raw!$F:$F, Dispositions!$C26, Raw!$H:$H, "E14")</f>
        <v>0</v>
      </c>
      <c r="AYA26" s="52">
        <f>SUMIFS(Raw!$I:$I, Raw!$A:$A, Dispositions!AYA$14, Raw!$F:$F, Dispositions!$C26, Raw!$H:$H, "E14")</f>
        <v>0</v>
      </c>
      <c r="AYB26" s="52">
        <f>SUMIFS(Raw!$I:$I, Raw!$A:$A, Dispositions!AYB$14, Raw!$F:$F, Dispositions!$C26, Raw!$H:$H, "E14")</f>
        <v>0</v>
      </c>
      <c r="AYC26" s="52">
        <f>SUMIFS(Raw!$I:$I, Raw!$A:$A, Dispositions!AYC$14, Raw!$F:$F, Dispositions!$C26, Raw!$H:$H, "E14")</f>
        <v>0</v>
      </c>
      <c r="AYD26" s="52">
        <f>SUMIFS(Raw!$I:$I, Raw!$A:$A, Dispositions!AYD$14, Raw!$F:$F, Dispositions!$C26, Raw!$H:$H, "E14")</f>
        <v>0</v>
      </c>
      <c r="AYE26" s="52">
        <f>SUMIFS(Raw!$I:$I, Raw!$A:$A, Dispositions!AYE$14, Raw!$F:$F, Dispositions!$C26, Raw!$H:$H, "E14")</f>
        <v>0</v>
      </c>
      <c r="AYF26" s="53">
        <f>SUMIFS(Raw!$I:$I, Raw!$A:$A, Dispositions!AYF$14, Raw!$F:$F, Dispositions!$C26, Raw!$H:$H, "E14")</f>
        <v>0</v>
      </c>
      <c r="AYH26" s="51">
        <f>SUMIFS(Raw!$I:$I, Raw!$A:$A, Dispositions!AYH$14, Raw!$F:$F, Dispositions!$C26, Raw!$H:$H, "E15")</f>
        <v>0</v>
      </c>
      <c r="AYI26" s="52">
        <f>SUMIFS(Raw!$I:$I, Raw!$A:$A, Dispositions!AYI$14, Raw!$F:$F, Dispositions!$C26, Raw!$H:$H, "E15")</f>
        <v>0</v>
      </c>
      <c r="AYJ26" s="52">
        <f>SUMIFS(Raw!$I:$I, Raw!$A:$A, Dispositions!AYJ$14, Raw!$F:$F, Dispositions!$C26, Raw!$H:$H, "E15")</f>
        <v>0</v>
      </c>
      <c r="AYK26" s="52">
        <f>SUMIFS(Raw!$I:$I, Raw!$A:$A, Dispositions!AYK$14, Raw!$F:$F, Dispositions!$C26, Raw!$H:$H, "E15")</f>
        <v>0</v>
      </c>
      <c r="AYL26" s="52">
        <f>SUMIFS(Raw!$I:$I, Raw!$A:$A, Dispositions!AYL$14, Raw!$F:$F, Dispositions!$C26, Raw!$H:$H, "E15")</f>
        <v>0</v>
      </c>
      <c r="AYM26" s="52">
        <f>SUMIFS(Raw!$I:$I, Raw!$A:$A, Dispositions!AYM$14, Raw!$F:$F, Dispositions!$C26, Raw!$H:$H, "E15")</f>
        <v>0</v>
      </c>
      <c r="AYN26" s="53">
        <f>SUMIFS(Raw!$I:$I, Raw!$A:$A, Dispositions!AYN$14, Raw!$F:$F, Dispositions!$C26, Raw!$H:$H, "E15")</f>
        <v>0</v>
      </c>
      <c r="AYP26" s="51">
        <f>SUMIFS(Raw!$I:$I, Raw!$A:$A, Dispositions!AYP$14, Raw!$F:$F, Dispositions!$C26, Raw!$H:$H, "E16")</f>
        <v>0</v>
      </c>
      <c r="AYQ26" s="52">
        <f>SUMIFS(Raw!$I:$I, Raw!$A:$A, Dispositions!AYQ$14, Raw!$F:$F, Dispositions!$C26, Raw!$H:$H, "E16")</f>
        <v>0</v>
      </c>
      <c r="AYR26" s="52">
        <f>SUMIFS(Raw!$I:$I, Raw!$A:$A, Dispositions!AYR$14, Raw!$F:$F, Dispositions!$C26, Raw!$H:$H, "E16")</f>
        <v>0</v>
      </c>
      <c r="AYS26" s="52">
        <f>SUMIFS(Raw!$I:$I, Raw!$A:$A, Dispositions!AYS$14, Raw!$F:$F, Dispositions!$C26, Raw!$H:$H, "E16")</f>
        <v>0</v>
      </c>
      <c r="AYT26" s="52">
        <f>SUMIFS(Raw!$I:$I, Raw!$A:$A, Dispositions!AYT$14, Raw!$F:$F, Dispositions!$C26, Raw!$H:$H, "E16")</f>
        <v>0</v>
      </c>
      <c r="AYU26" s="52">
        <f>SUMIFS(Raw!$I:$I, Raw!$A:$A, Dispositions!AYU$14, Raw!$F:$F, Dispositions!$C26, Raw!$H:$H, "E16")</f>
        <v>0</v>
      </c>
      <c r="AYV26" s="53">
        <f>SUMIFS(Raw!$I:$I, Raw!$A:$A, Dispositions!AYV$14, Raw!$F:$F, Dispositions!$C26, Raw!$H:$H, "E16")</f>
        <v>0</v>
      </c>
      <c r="AYX26" s="51">
        <f>SUMIFS(Raw!$I:$I, Raw!$A:$A, Dispositions!AYX$14, Raw!$F:$F, Dispositions!$C26, Raw!$H:$H, "E18")</f>
        <v>0</v>
      </c>
      <c r="AYY26" s="52">
        <f>SUMIFS(Raw!$I:$I, Raw!$A:$A, Dispositions!AYY$14, Raw!$F:$F, Dispositions!$C26, Raw!$H:$H, "E18")</f>
        <v>0</v>
      </c>
      <c r="AYZ26" s="52">
        <f>SUMIFS(Raw!$I:$I, Raw!$A:$A, Dispositions!AYZ$14, Raw!$F:$F, Dispositions!$C26, Raw!$H:$H, "E18")</f>
        <v>0</v>
      </c>
      <c r="AZA26" s="52">
        <f>SUMIFS(Raw!$I:$I, Raw!$A:$A, Dispositions!AZA$14, Raw!$F:$F, Dispositions!$C26, Raw!$H:$H, "E18")</f>
        <v>0</v>
      </c>
      <c r="AZB26" s="52">
        <f>SUMIFS(Raw!$I:$I, Raw!$A:$A, Dispositions!AZB$14, Raw!$F:$F, Dispositions!$C26, Raw!$H:$H, "E18")</f>
        <v>0</v>
      </c>
      <c r="AZC26" s="52">
        <f>SUMIFS(Raw!$I:$I, Raw!$A:$A, Dispositions!AZC$14, Raw!$F:$F, Dispositions!$C26, Raw!$H:$H, "E18")</f>
        <v>0</v>
      </c>
      <c r="AZD26" s="53">
        <f>SUMIFS(Raw!$I:$I, Raw!$A:$A, Dispositions!AZD$14, Raw!$F:$F, Dispositions!$C26, Raw!$H:$H, "E18")</f>
        <v>0</v>
      </c>
      <c r="AZF26" s="51">
        <f>SUMIFS(Raw!$I:$I, Raw!$A:$A, Dispositions!AZF$14, Raw!$F:$F, Dispositions!$C26, Raw!$H:$H, "E34")</f>
        <v>0</v>
      </c>
      <c r="AZG26" s="52">
        <f>SUMIFS(Raw!$I:$I, Raw!$A:$A, Dispositions!AZG$14, Raw!$F:$F, Dispositions!$C26, Raw!$H:$H, "E34")</f>
        <v>0</v>
      </c>
      <c r="AZH26" s="52">
        <f>SUMIFS(Raw!$I:$I, Raw!$A:$A, Dispositions!AZH$14, Raw!$F:$F, Dispositions!$C26, Raw!$H:$H, "E34")</f>
        <v>0</v>
      </c>
      <c r="AZI26" s="52">
        <f>SUMIFS(Raw!$I:$I, Raw!$A:$A, Dispositions!AZI$14, Raw!$F:$F, Dispositions!$C26, Raw!$H:$H, "E34")</f>
        <v>0</v>
      </c>
      <c r="AZJ26" s="52">
        <f>SUMIFS(Raw!$I:$I, Raw!$A:$A, Dispositions!AZJ$14, Raw!$F:$F, Dispositions!$C26, Raw!$H:$H, "E34")</f>
        <v>0</v>
      </c>
      <c r="AZK26" s="52">
        <f>SUMIFS(Raw!$I:$I, Raw!$A:$A, Dispositions!AZK$14, Raw!$F:$F, Dispositions!$C26, Raw!$H:$H, "E34")</f>
        <v>0</v>
      </c>
      <c r="AZL26" s="53">
        <f>SUMIFS(Raw!$I:$I, Raw!$A:$A, Dispositions!AZL$14, Raw!$F:$F, Dispositions!$C26, Raw!$H:$H, "E34")</f>
        <v>0</v>
      </c>
      <c r="AZN26" s="51">
        <f>SUMIFS(Raw!$I:$I, Raw!$A:$A, Dispositions!AZN$14, Raw!$F:$F, Dispositions!$C26, Raw!$H:$H, "E02")</f>
        <v>0</v>
      </c>
      <c r="AZO26" s="52">
        <f>SUMIFS(Raw!$I:$I, Raw!$A:$A, Dispositions!AZO$14, Raw!$F:$F, Dispositions!$C26, Raw!$H:$H, "E02")</f>
        <v>0</v>
      </c>
      <c r="AZP26" s="52">
        <f>SUMIFS(Raw!$I:$I, Raw!$A:$A, Dispositions!AZP$14, Raw!$F:$F, Dispositions!$C26, Raw!$H:$H, "E02")</f>
        <v>0</v>
      </c>
      <c r="AZQ26" s="52">
        <f>SUMIFS(Raw!$I:$I, Raw!$A:$A, Dispositions!AZQ$14, Raw!$F:$F, Dispositions!$C26, Raw!$H:$H, "E02")</f>
        <v>0</v>
      </c>
      <c r="AZR26" s="52">
        <f>SUMIFS(Raw!$I:$I, Raw!$A:$A, Dispositions!AZR$14, Raw!$F:$F, Dispositions!$C26, Raw!$H:$H, "E02")</f>
        <v>0</v>
      </c>
      <c r="AZS26" s="52">
        <f>SUMIFS(Raw!$I:$I, Raw!$A:$A, Dispositions!AZS$14, Raw!$F:$F, Dispositions!$C26, Raw!$H:$H, "E02")</f>
        <v>0</v>
      </c>
      <c r="AZT26" s="53">
        <f>SUMIFS(Raw!$I:$I, Raw!$A:$A, Dispositions!AZT$14, Raw!$F:$F, Dispositions!$C26, Raw!$H:$H, "E02")</f>
        <v>0</v>
      </c>
      <c r="AZV26" s="51">
        <f>SUMIFS(Raw!$I:$I, Raw!$A:$A, Dispositions!AZV$14, Raw!$F:$F, Dispositions!$C26, Raw!$H:$H, "E03")</f>
        <v>0</v>
      </c>
      <c r="AZW26" s="52">
        <f>SUMIFS(Raw!$I:$I, Raw!$A:$A, Dispositions!AZW$14, Raw!$F:$F, Dispositions!$C26, Raw!$H:$H, "E03")</f>
        <v>0</v>
      </c>
      <c r="AZX26" s="52">
        <f>SUMIFS(Raw!$I:$I, Raw!$A:$A, Dispositions!AZX$14, Raw!$F:$F, Dispositions!$C26, Raw!$H:$H, "E03")</f>
        <v>0</v>
      </c>
      <c r="AZY26" s="52">
        <f>SUMIFS(Raw!$I:$I, Raw!$A:$A, Dispositions!AZY$14, Raw!$F:$F, Dispositions!$C26, Raw!$H:$H, "E03")</f>
        <v>0</v>
      </c>
      <c r="AZZ26" s="52">
        <f>SUMIFS(Raw!$I:$I, Raw!$A:$A, Dispositions!AZZ$14, Raw!$F:$F, Dispositions!$C26, Raw!$H:$H, "E03")</f>
        <v>0</v>
      </c>
      <c r="BAA26" s="52">
        <f>SUMIFS(Raw!$I:$I, Raw!$A:$A, Dispositions!BAA$14, Raw!$F:$F, Dispositions!$C26, Raw!$H:$H, "E03")</f>
        <v>0</v>
      </c>
      <c r="BAB26" s="53">
        <f>SUMIFS(Raw!$I:$I, Raw!$A:$A, Dispositions!BAB$14, Raw!$F:$F, Dispositions!$C26, Raw!$H:$H, "E03")</f>
        <v>0</v>
      </c>
      <c r="BAD26" s="51">
        <f>SUMIFS(Raw!$I:$I, Raw!$A:$A, Dispositions!BAD$14, Raw!$F:$F, Dispositions!$C26, Raw!$H:$H, "E05")</f>
        <v>0</v>
      </c>
      <c r="BAE26" s="52">
        <f>SUMIFS(Raw!$I:$I, Raw!$A:$A, Dispositions!BAE$14, Raw!$F:$F, Dispositions!$C26, Raw!$H:$H, "E05")</f>
        <v>0</v>
      </c>
      <c r="BAF26" s="52">
        <f>SUMIFS(Raw!$I:$I, Raw!$A:$A, Dispositions!BAF$14, Raw!$F:$F, Dispositions!$C26, Raw!$H:$H, "E05")</f>
        <v>0</v>
      </c>
      <c r="BAG26" s="52">
        <f>SUMIFS(Raw!$I:$I, Raw!$A:$A, Dispositions!BAG$14, Raw!$F:$F, Dispositions!$C26, Raw!$H:$H, "E05")</f>
        <v>0</v>
      </c>
      <c r="BAH26" s="52">
        <f>SUMIFS(Raw!$I:$I, Raw!$A:$A, Dispositions!BAH$14, Raw!$F:$F, Dispositions!$C26, Raw!$H:$H, "E05")</f>
        <v>0</v>
      </c>
      <c r="BAI26" s="52">
        <f>SUMIFS(Raw!$I:$I, Raw!$A:$A, Dispositions!BAI$14, Raw!$F:$F, Dispositions!$C26, Raw!$H:$H, "E05")</f>
        <v>0</v>
      </c>
      <c r="BAJ26" s="53">
        <f>SUMIFS(Raw!$I:$I, Raw!$A:$A, Dispositions!BAJ$14, Raw!$F:$F, Dispositions!$C26, Raw!$H:$H, "E05")</f>
        <v>0</v>
      </c>
      <c r="BAL26" s="51">
        <f>SUMIFS(Raw!$I:$I, Raw!$A:$A, Dispositions!BAL$14, Raw!$F:$F, Dispositions!$C26, Raw!$H:$H, "E12")</f>
        <v>0</v>
      </c>
      <c r="BAM26" s="52">
        <f>SUMIFS(Raw!$I:$I, Raw!$A:$A, Dispositions!BAM$14, Raw!$F:$F, Dispositions!$C26, Raw!$H:$H, "E12")</f>
        <v>0</v>
      </c>
      <c r="BAN26" s="52">
        <f>SUMIFS(Raw!$I:$I, Raw!$A:$A, Dispositions!BAN$14, Raw!$F:$F, Dispositions!$C26, Raw!$H:$H, "E12")</f>
        <v>0</v>
      </c>
      <c r="BAO26" s="52">
        <f>SUMIFS(Raw!$I:$I, Raw!$A:$A, Dispositions!BAO$14, Raw!$F:$F, Dispositions!$C26, Raw!$H:$H, "E12")</f>
        <v>0</v>
      </c>
      <c r="BAP26" s="52">
        <f>SUMIFS(Raw!$I:$I, Raw!$A:$A, Dispositions!BAP$14, Raw!$F:$F, Dispositions!$C26, Raw!$H:$H, "E12")</f>
        <v>0</v>
      </c>
      <c r="BAQ26" s="52">
        <f>SUMIFS(Raw!$I:$I, Raw!$A:$A, Dispositions!BAQ$14, Raw!$F:$F, Dispositions!$C26, Raw!$H:$H, "E12")</f>
        <v>0</v>
      </c>
      <c r="BAR26" s="53">
        <f>SUMIFS(Raw!$I:$I, Raw!$A:$A, Dispositions!BAR$14, Raw!$F:$F, Dispositions!$C26, Raw!$H:$H, "E12")</f>
        <v>0</v>
      </c>
      <c r="BAT26" s="51">
        <f>SUMIFS(Raw!$I:$I, Raw!$A:$A, Dispositions!BAT$14, Raw!$F:$F, Dispositions!$C26, Raw!$H:$H, "E13")</f>
        <v>0</v>
      </c>
      <c r="BAU26" s="52">
        <f>SUMIFS(Raw!$I:$I, Raw!$A:$A, Dispositions!BAU$14, Raw!$F:$F, Dispositions!$C26, Raw!$H:$H, "E13")</f>
        <v>0</v>
      </c>
      <c r="BAV26" s="52">
        <f>SUMIFS(Raw!$I:$I, Raw!$A:$A, Dispositions!BAV$14, Raw!$F:$F, Dispositions!$C26, Raw!$H:$H, "E13")</f>
        <v>0</v>
      </c>
      <c r="BAW26" s="52">
        <f>SUMIFS(Raw!$I:$I, Raw!$A:$A, Dispositions!BAW$14, Raw!$F:$F, Dispositions!$C26, Raw!$H:$H, "E13")</f>
        <v>0</v>
      </c>
      <c r="BAX26" s="52">
        <f>SUMIFS(Raw!$I:$I, Raw!$A:$A, Dispositions!BAX$14, Raw!$F:$F, Dispositions!$C26, Raw!$H:$H, "E13")</f>
        <v>0</v>
      </c>
      <c r="BAY26" s="52">
        <f>SUMIFS(Raw!$I:$I, Raw!$A:$A, Dispositions!BAY$14, Raw!$F:$F, Dispositions!$C26, Raw!$H:$H, "E13")</f>
        <v>0</v>
      </c>
      <c r="BAZ26" s="53">
        <f>SUMIFS(Raw!$I:$I, Raw!$A:$A, Dispositions!BAZ$14, Raw!$F:$F, Dispositions!$C26, Raw!$H:$H, "E13")</f>
        <v>0</v>
      </c>
      <c r="BBB26" s="51">
        <f>SUMIFS(Raw!$I:$I, Raw!$A:$A, Dispositions!BBB$14, Raw!$F:$F, Dispositions!$C26, Raw!$H:$H, "E14")</f>
        <v>0</v>
      </c>
      <c r="BBC26" s="52">
        <f>SUMIFS(Raw!$I:$I, Raw!$A:$A, Dispositions!BBC$14, Raw!$F:$F, Dispositions!$C26, Raw!$H:$H, "E14")</f>
        <v>0</v>
      </c>
      <c r="BBD26" s="52">
        <f>SUMIFS(Raw!$I:$I, Raw!$A:$A, Dispositions!BBD$14, Raw!$F:$F, Dispositions!$C26, Raw!$H:$H, "E14")</f>
        <v>0</v>
      </c>
      <c r="BBE26" s="52">
        <f>SUMIFS(Raw!$I:$I, Raw!$A:$A, Dispositions!BBE$14, Raw!$F:$F, Dispositions!$C26, Raw!$H:$H, "E14")</f>
        <v>0</v>
      </c>
      <c r="BBF26" s="52">
        <f>SUMIFS(Raw!$I:$I, Raw!$A:$A, Dispositions!BBF$14, Raw!$F:$F, Dispositions!$C26, Raw!$H:$H, "E14")</f>
        <v>0</v>
      </c>
      <c r="BBG26" s="52">
        <f>SUMIFS(Raw!$I:$I, Raw!$A:$A, Dispositions!BBG$14, Raw!$F:$F, Dispositions!$C26, Raw!$H:$H, "E14")</f>
        <v>0</v>
      </c>
      <c r="BBH26" s="53">
        <f>SUMIFS(Raw!$I:$I, Raw!$A:$A, Dispositions!BBH$14, Raw!$F:$F, Dispositions!$C26, Raw!$H:$H, "E14")</f>
        <v>0</v>
      </c>
      <c r="BBJ26" s="51">
        <f>SUMIFS(Raw!$I:$I, Raw!$A:$A, Dispositions!BBJ$14, Raw!$F:$F, Dispositions!$C26, Raw!$H:$H, "E15")</f>
        <v>0</v>
      </c>
      <c r="BBK26" s="52">
        <f>SUMIFS(Raw!$I:$I, Raw!$A:$A, Dispositions!BBK$14, Raw!$F:$F, Dispositions!$C26, Raw!$H:$H, "E15")</f>
        <v>0</v>
      </c>
      <c r="BBL26" s="52">
        <f>SUMIFS(Raw!$I:$I, Raw!$A:$A, Dispositions!BBL$14, Raw!$F:$F, Dispositions!$C26, Raw!$H:$H, "E15")</f>
        <v>0</v>
      </c>
      <c r="BBM26" s="52">
        <f>SUMIFS(Raw!$I:$I, Raw!$A:$A, Dispositions!BBM$14, Raw!$F:$F, Dispositions!$C26, Raw!$H:$H, "E15")</f>
        <v>0</v>
      </c>
      <c r="BBN26" s="52">
        <f>SUMIFS(Raw!$I:$I, Raw!$A:$A, Dispositions!BBN$14, Raw!$F:$F, Dispositions!$C26, Raw!$H:$H, "E15")</f>
        <v>0</v>
      </c>
      <c r="BBO26" s="52">
        <f>SUMIFS(Raw!$I:$I, Raw!$A:$A, Dispositions!BBO$14, Raw!$F:$F, Dispositions!$C26, Raw!$H:$H, "E15")</f>
        <v>0</v>
      </c>
      <c r="BBP26" s="53">
        <f>SUMIFS(Raw!$I:$I, Raw!$A:$A, Dispositions!BBP$14, Raw!$F:$F, Dispositions!$C26, Raw!$H:$H, "E15")</f>
        <v>0</v>
      </c>
      <c r="BBR26" s="51">
        <f>SUMIFS(Raw!$I:$I, Raw!$A:$A, Dispositions!BBR$14, Raw!$F:$F, Dispositions!$C26, Raw!$H:$H, "E16")</f>
        <v>0</v>
      </c>
      <c r="BBS26" s="52">
        <f>SUMIFS(Raw!$I:$I, Raw!$A:$A, Dispositions!BBS$14, Raw!$F:$F, Dispositions!$C26, Raw!$H:$H, "E16")</f>
        <v>0</v>
      </c>
      <c r="BBT26" s="52">
        <f>SUMIFS(Raw!$I:$I, Raw!$A:$A, Dispositions!BBT$14, Raw!$F:$F, Dispositions!$C26, Raw!$H:$H, "E16")</f>
        <v>0</v>
      </c>
      <c r="BBU26" s="52">
        <f>SUMIFS(Raw!$I:$I, Raw!$A:$A, Dispositions!BBU$14, Raw!$F:$F, Dispositions!$C26, Raw!$H:$H, "E16")</f>
        <v>0</v>
      </c>
      <c r="BBV26" s="52">
        <f>SUMIFS(Raw!$I:$I, Raw!$A:$A, Dispositions!BBV$14, Raw!$F:$F, Dispositions!$C26, Raw!$H:$H, "E16")</f>
        <v>0</v>
      </c>
      <c r="BBW26" s="52">
        <f>SUMIFS(Raw!$I:$I, Raw!$A:$A, Dispositions!BBW$14, Raw!$F:$F, Dispositions!$C26, Raw!$H:$H, "E16")</f>
        <v>0</v>
      </c>
      <c r="BBX26" s="53">
        <f>SUMIFS(Raw!$I:$I, Raw!$A:$A, Dispositions!BBX$14, Raw!$F:$F, Dispositions!$C26, Raw!$H:$H, "E16")</f>
        <v>0</v>
      </c>
      <c r="BBZ26" s="51">
        <f>SUMIFS(Raw!$I:$I, Raw!$A:$A, Dispositions!BBZ$14, Raw!$F:$F, Dispositions!$C26, Raw!$H:$H, "E18")</f>
        <v>0</v>
      </c>
      <c r="BCA26" s="52">
        <f>SUMIFS(Raw!$I:$I, Raw!$A:$A, Dispositions!BCA$14, Raw!$F:$F, Dispositions!$C26, Raw!$H:$H, "E18")</f>
        <v>0</v>
      </c>
      <c r="BCB26" s="52">
        <f>SUMIFS(Raw!$I:$I, Raw!$A:$A, Dispositions!BCB$14, Raw!$F:$F, Dispositions!$C26, Raw!$H:$H, "E18")</f>
        <v>0</v>
      </c>
      <c r="BCC26" s="52">
        <f>SUMIFS(Raw!$I:$I, Raw!$A:$A, Dispositions!BCC$14, Raw!$F:$F, Dispositions!$C26, Raw!$H:$H, "E18")</f>
        <v>0</v>
      </c>
      <c r="BCD26" s="52">
        <f>SUMIFS(Raw!$I:$I, Raw!$A:$A, Dispositions!BCD$14, Raw!$F:$F, Dispositions!$C26, Raw!$H:$H, "E18")</f>
        <v>0</v>
      </c>
      <c r="BCE26" s="52">
        <f>SUMIFS(Raw!$I:$I, Raw!$A:$A, Dispositions!BCE$14, Raw!$F:$F, Dispositions!$C26, Raw!$H:$H, "E18")</f>
        <v>0</v>
      </c>
      <c r="BCF26" s="53">
        <f>SUMIFS(Raw!$I:$I, Raw!$A:$A, Dispositions!BCF$14, Raw!$F:$F, Dispositions!$C26, Raw!$H:$H, "E18")</f>
        <v>0</v>
      </c>
      <c r="BCH26" s="51">
        <f>SUMIFS(Raw!$I:$I, Raw!$A:$A, Dispositions!BCH$14, Raw!$F:$F, Dispositions!$C26, Raw!$H:$H, "E34")</f>
        <v>0</v>
      </c>
      <c r="BCI26" s="52">
        <f>SUMIFS(Raw!$I:$I, Raw!$A:$A, Dispositions!BCI$14, Raw!$F:$F, Dispositions!$C26, Raw!$H:$H, "E34")</f>
        <v>0</v>
      </c>
      <c r="BCJ26" s="52">
        <f>SUMIFS(Raw!$I:$I, Raw!$A:$A, Dispositions!BCJ$14, Raw!$F:$F, Dispositions!$C26, Raw!$H:$H, "E34")</f>
        <v>0</v>
      </c>
      <c r="BCK26" s="52">
        <f>SUMIFS(Raw!$I:$I, Raw!$A:$A, Dispositions!BCK$14, Raw!$F:$F, Dispositions!$C26, Raw!$H:$H, "E34")</f>
        <v>0</v>
      </c>
      <c r="BCL26" s="52">
        <f>SUMIFS(Raw!$I:$I, Raw!$A:$A, Dispositions!BCL$14, Raw!$F:$F, Dispositions!$C26, Raw!$H:$H, "E34")</f>
        <v>0</v>
      </c>
      <c r="BCM26" s="52">
        <f>SUMIFS(Raw!$I:$I, Raw!$A:$A, Dispositions!BCM$14, Raw!$F:$F, Dispositions!$C26, Raw!$H:$H, "E34")</f>
        <v>0</v>
      </c>
      <c r="BCN26" s="53">
        <f>SUMIFS(Raw!$I:$I, Raw!$A:$A, Dispositions!BCN$14, Raw!$F:$F, Dispositions!$C26, Raw!$H:$H, "E34")</f>
        <v>0</v>
      </c>
      <c r="BCP26" s="51">
        <f>SUMIFS(Raw!$I:$I, Raw!$A:$A, Dispositions!BCP$14, Raw!$F:$F, Dispositions!$C26, Raw!$H:$H, "E02")</f>
        <v>0</v>
      </c>
      <c r="BCQ26" s="52">
        <f>SUMIFS(Raw!$I:$I, Raw!$A:$A, Dispositions!BCQ$14, Raw!$F:$F, Dispositions!$C26, Raw!$H:$H, "E02")</f>
        <v>0</v>
      </c>
      <c r="BCR26" s="52">
        <f>SUMIFS(Raw!$I:$I, Raw!$A:$A, Dispositions!BCR$14, Raw!$F:$F, Dispositions!$C26, Raw!$H:$H, "E02")</f>
        <v>0</v>
      </c>
      <c r="BCS26" s="52">
        <f>SUMIFS(Raw!$I:$I, Raw!$A:$A, Dispositions!BCS$14, Raw!$F:$F, Dispositions!$C26, Raw!$H:$H, "E02")</f>
        <v>0</v>
      </c>
      <c r="BCT26" s="52">
        <f>SUMIFS(Raw!$I:$I, Raw!$A:$A, Dispositions!BCT$14, Raw!$F:$F, Dispositions!$C26, Raw!$H:$H, "E02")</f>
        <v>0</v>
      </c>
      <c r="BCU26" s="52">
        <f>SUMIFS(Raw!$I:$I, Raw!$A:$A, Dispositions!BCU$14, Raw!$F:$F, Dispositions!$C26, Raw!$H:$H, "E02")</f>
        <v>0</v>
      </c>
      <c r="BCV26" s="53">
        <f>SUMIFS(Raw!$I:$I, Raw!$A:$A, Dispositions!BCV$14, Raw!$F:$F, Dispositions!$C26, Raw!$H:$H, "E02")</f>
        <v>0</v>
      </c>
      <c r="BCX26" s="51">
        <f>SUMIFS(Raw!$I:$I, Raw!$A:$A, Dispositions!BCX$14, Raw!$F:$F, Dispositions!$C26, Raw!$H:$H, "E03")</f>
        <v>0</v>
      </c>
      <c r="BCY26" s="52">
        <f>SUMIFS(Raw!$I:$I, Raw!$A:$A, Dispositions!BCY$14, Raw!$F:$F, Dispositions!$C26, Raw!$H:$H, "E03")</f>
        <v>0</v>
      </c>
      <c r="BCZ26" s="52">
        <f>SUMIFS(Raw!$I:$I, Raw!$A:$A, Dispositions!BCZ$14, Raw!$F:$F, Dispositions!$C26, Raw!$H:$H, "E03")</f>
        <v>0</v>
      </c>
      <c r="BDA26" s="52">
        <f>SUMIFS(Raw!$I:$I, Raw!$A:$A, Dispositions!BDA$14, Raw!$F:$F, Dispositions!$C26, Raw!$H:$H, "E03")</f>
        <v>0</v>
      </c>
      <c r="BDB26" s="52">
        <f>SUMIFS(Raw!$I:$I, Raw!$A:$A, Dispositions!BDB$14, Raw!$F:$F, Dispositions!$C26, Raw!$H:$H, "E03")</f>
        <v>0</v>
      </c>
      <c r="BDC26" s="52">
        <f>SUMIFS(Raw!$I:$I, Raw!$A:$A, Dispositions!BDC$14, Raw!$F:$F, Dispositions!$C26, Raw!$H:$H, "E03")</f>
        <v>0</v>
      </c>
      <c r="BDD26" s="53">
        <f>SUMIFS(Raw!$I:$I, Raw!$A:$A, Dispositions!BDD$14, Raw!$F:$F, Dispositions!$C26, Raw!$H:$H, "E03")</f>
        <v>0</v>
      </c>
      <c r="BDF26" s="51">
        <f>SUMIFS(Raw!$I:$I, Raw!$A:$A, Dispositions!BDF$14, Raw!$F:$F, Dispositions!$C26, Raw!$H:$H, "E05")</f>
        <v>0</v>
      </c>
      <c r="BDG26" s="52">
        <f>SUMIFS(Raw!$I:$I, Raw!$A:$A, Dispositions!BDG$14, Raw!$F:$F, Dispositions!$C26, Raw!$H:$H, "E05")</f>
        <v>0</v>
      </c>
      <c r="BDH26" s="52">
        <f>SUMIFS(Raw!$I:$I, Raw!$A:$A, Dispositions!BDH$14, Raw!$F:$F, Dispositions!$C26, Raw!$H:$H, "E05")</f>
        <v>0</v>
      </c>
      <c r="BDI26" s="52">
        <f>SUMIFS(Raw!$I:$I, Raw!$A:$A, Dispositions!BDI$14, Raw!$F:$F, Dispositions!$C26, Raw!$H:$H, "E05")</f>
        <v>0</v>
      </c>
      <c r="BDJ26" s="52">
        <f>SUMIFS(Raw!$I:$I, Raw!$A:$A, Dispositions!BDJ$14, Raw!$F:$F, Dispositions!$C26, Raw!$H:$H, "E05")</f>
        <v>0</v>
      </c>
      <c r="BDK26" s="52">
        <f>SUMIFS(Raw!$I:$I, Raw!$A:$A, Dispositions!BDK$14, Raw!$F:$F, Dispositions!$C26, Raw!$H:$H, "E05")</f>
        <v>0</v>
      </c>
      <c r="BDL26" s="53">
        <f>SUMIFS(Raw!$I:$I, Raw!$A:$A, Dispositions!BDL$14, Raw!$F:$F, Dispositions!$C26, Raw!$H:$H, "E05")</f>
        <v>0</v>
      </c>
      <c r="BDN26" s="51">
        <f>SUMIFS(Raw!$I:$I, Raw!$A:$A, Dispositions!BDN$14, Raw!$F:$F, Dispositions!$C26, Raw!$H:$H, "E12")</f>
        <v>0</v>
      </c>
      <c r="BDO26" s="52">
        <f>SUMIFS(Raw!$I:$I, Raw!$A:$A, Dispositions!BDO$14, Raw!$F:$F, Dispositions!$C26, Raw!$H:$H, "E12")</f>
        <v>0</v>
      </c>
      <c r="BDP26" s="52">
        <f>SUMIFS(Raw!$I:$I, Raw!$A:$A, Dispositions!BDP$14, Raw!$F:$F, Dispositions!$C26, Raw!$H:$H, "E12")</f>
        <v>0</v>
      </c>
      <c r="BDQ26" s="52">
        <f>SUMIFS(Raw!$I:$I, Raw!$A:$A, Dispositions!BDQ$14, Raw!$F:$F, Dispositions!$C26, Raw!$H:$H, "E12")</f>
        <v>0</v>
      </c>
      <c r="BDR26" s="52">
        <f>SUMIFS(Raw!$I:$I, Raw!$A:$A, Dispositions!BDR$14, Raw!$F:$F, Dispositions!$C26, Raw!$H:$H, "E12")</f>
        <v>0</v>
      </c>
      <c r="BDS26" s="52">
        <f>SUMIFS(Raw!$I:$I, Raw!$A:$A, Dispositions!BDS$14, Raw!$F:$F, Dispositions!$C26, Raw!$H:$H, "E12")</f>
        <v>0</v>
      </c>
      <c r="BDT26" s="53">
        <f>SUMIFS(Raw!$I:$I, Raw!$A:$A, Dispositions!BDT$14, Raw!$F:$F, Dispositions!$C26, Raw!$H:$H, "E12")</f>
        <v>0</v>
      </c>
      <c r="BDV26" s="51">
        <f>SUMIFS(Raw!$I:$I, Raw!$A:$A, Dispositions!BDV$14, Raw!$F:$F, Dispositions!$C26, Raw!$H:$H, "E13")</f>
        <v>0</v>
      </c>
      <c r="BDW26" s="52">
        <f>SUMIFS(Raw!$I:$I, Raw!$A:$A, Dispositions!BDW$14, Raw!$F:$F, Dispositions!$C26, Raw!$H:$H, "E13")</f>
        <v>0</v>
      </c>
      <c r="BDX26" s="52">
        <f>SUMIFS(Raw!$I:$I, Raw!$A:$A, Dispositions!BDX$14, Raw!$F:$F, Dispositions!$C26, Raw!$H:$H, "E13")</f>
        <v>0</v>
      </c>
      <c r="BDY26" s="52">
        <f>SUMIFS(Raw!$I:$I, Raw!$A:$A, Dispositions!BDY$14, Raw!$F:$F, Dispositions!$C26, Raw!$H:$H, "E13")</f>
        <v>0</v>
      </c>
      <c r="BDZ26" s="52">
        <f>SUMIFS(Raw!$I:$I, Raw!$A:$A, Dispositions!BDZ$14, Raw!$F:$F, Dispositions!$C26, Raw!$H:$H, "E13")</f>
        <v>0</v>
      </c>
      <c r="BEA26" s="52">
        <f>SUMIFS(Raw!$I:$I, Raw!$A:$A, Dispositions!BEA$14, Raw!$F:$F, Dispositions!$C26, Raw!$H:$H, "E13")</f>
        <v>0</v>
      </c>
      <c r="BEB26" s="53">
        <f>SUMIFS(Raw!$I:$I, Raw!$A:$A, Dispositions!BEB$14, Raw!$F:$F, Dispositions!$C26, Raw!$H:$H, "E13")</f>
        <v>0</v>
      </c>
      <c r="BED26" s="51">
        <f>SUMIFS(Raw!$I:$I, Raw!$A:$A, Dispositions!BED$14, Raw!$F:$F, Dispositions!$C26, Raw!$H:$H, "E14")</f>
        <v>0</v>
      </c>
      <c r="BEE26" s="52">
        <f>SUMIFS(Raw!$I:$I, Raw!$A:$A, Dispositions!BEE$14, Raw!$F:$F, Dispositions!$C26, Raw!$H:$H, "E14")</f>
        <v>0</v>
      </c>
      <c r="BEF26" s="52">
        <f>SUMIFS(Raw!$I:$I, Raw!$A:$A, Dispositions!BEF$14, Raw!$F:$F, Dispositions!$C26, Raw!$H:$H, "E14")</f>
        <v>0</v>
      </c>
      <c r="BEG26" s="52">
        <f>SUMIFS(Raw!$I:$I, Raw!$A:$A, Dispositions!BEG$14, Raw!$F:$F, Dispositions!$C26, Raw!$H:$H, "E14")</f>
        <v>0</v>
      </c>
      <c r="BEH26" s="52">
        <f>SUMIFS(Raw!$I:$I, Raw!$A:$A, Dispositions!BEH$14, Raw!$F:$F, Dispositions!$C26, Raw!$H:$H, "E14")</f>
        <v>0</v>
      </c>
      <c r="BEI26" s="52">
        <f>SUMIFS(Raw!$I:$I, Raw!$A:$A, Dispositions!BEI$14, Raw!$F:$F, Dispositions!$C26, Raw!$H:$H, "E14")</f>
        <v>0</v>
      </c>
      <c r="BEJ26" s="53">
        <f>SUMIFS(Raw!$I:$I, Raw!$A:$A, Dispositions!BEJ$14, Raw!$F:$F, Dispositions!$C26, Raw!$H:$H, "E14")</f>
        <v>0</v>
      </c>
      <c r="BEL26" s="51">
        <f>SUMIFS(Raw!$I:$I, Raw!$A:$A, Dispositions!BEL$14, Raw!$F:$F, Dispositions!$C26, Raw!$H:$H, "E15")</f>
        <v>0</v>
      </c>
      <c r="BEM26" s="52">
        <f>SUMIFS(Raw!$I:$I, Raw!$A:$A, Dispositions!BEM$14, Raw!$F:$F, Dispositions!$C26, Raw!$H:$H, "E15")</f>
        <v>0</v>
      </c>
      <c r="BEN26" s="52">
        <f>SUMIFS(Raw!$I:$I, Raw!$A:$A, Dispositions!BEN$14, Raw!$F:$F, Dispositions!$C26, Raw!$H:$H, "E15")</f>
        <v>0</v>
      </c>
      <c r="BEO26" s="52">
        <f>SUMIFS(Raw!$I:$I, Raw!$A:$A, Dispositions!BEO$14, Raw!$F:$F, Dispositions!$C26, Raw!$H:$H, "E15")</f>
        <v>0</v>
      </c>
      <c r="BEP26" s="52">
        <f>SUMIFS(Raw!$I:$I, Raw!$A:$A, Dispositions!BEP$14, Raw!$F:$F, Dispositions!$C26, Raw!$H:$H, "E15")</f>
        <v>0</v>
      </c>
      <c r="BEQ26" s="52">
        <f>SUMIFS(Raw!$I:$I, Raw!$A:$A, Dispositions!BEQ$14, Raw!$F:$F, Dispositions!$C26, Raw!$H:$H, "E15")</f>
        <v>0</v>
      </c>
      <c r="BER26" s="53">
        <f>SUMIFS(Raw!$I:$I, Raw!$A:$A, Dispositions!BER$14, Raw!$F:$F, Dispositions!$C26, Raw!$H:$H, "E15")</f>
        <v>0</v>
      </c>
      <c r="BET26" s="51">
        <f>SUMIFS(Raw!$I:$I, Raw!$A:$A, Dispositions!BET$14, Raw!$F:$F, Dispositions!$C26, Raw!$H:$H, "E16")</f>
        <v>0</v>
      </c>
      <c r="BEU26" s="52">
        <f>SUMIFS(Raw!$I:$I, Raw!$A:$A, Dispositions!BEU$14, Raw!$F:$F, Dispositions!$C26, Raw!$H:$H, "E16")</f>
        <v>0</v>
      </c>
      <c r="BEV26" s="52">
        <f>SUMIFS(Raw!$I:$I, Raw!$A:$A, Dispositions!BEV$14, Raw!$F:$F, Dispositions!$C26, Raw!$H:$H, "E16")</f>
        <v>0</v>
      </c>
      <c r="BEW26" s="52">
        <f>SUMIFS(Raw!$I:$I, Raw!$A:$A, Dispositions!BEW$14, Raw!$F:$F, Dispositions!$C26, Raw!$H:$H, "E16")</f>
        <v>0</v>
      </c>
      <c r="BEX26" s="52">
        <f>SUMIFS(Raw!$I:$I, Raw!$A:$A, Dispositions!BEX$14, Raw!$F:$F, Dispositions!$C26, Raw!$H:$H, "E16")</f>
        <v>0</v>
      </c>
      <c r="BEY26" s="52">
        <f>SUMIFS(Raw!$I:$I, Raw!$A:$A, Dispositions!BEY$14, Raw!$F:$F, Dispositions!$C26, Raw!$H:$H, "E16")</f>
        <v>0</v>
      </c>
      <c r="BEZ26" s="53">
        <f>SUMIFS(Raw!$I:$I, Raw!$A:$A, Dispositions!BEZ$14, Raw!$F:$F, Dispositions!$C26, Raw!$H:$H, "E16")</f>
        <v>0</v>
      </c>
      <c r="BFB26" s="51">
        <f>SUMIFS(Raw!$I:$I, Raw!$A:$A, Dispositions!BFB$14, Raw!$F:$F, Dispositions!$C26, Raw!$H:$H, "E18")</f>
        <v>0</v>
      </c>
      <c r="BFC26" s="52">
        <f>SUMIFS(Raw!$I:$I, Raw!$A:$A, Dispositions!BFC$14, Raw!$F:$F, Dispositions!$C26, Raw!$H:$H, "E18")</f>
        <v>0</v>
      </c>
      <c r="BFD26" s="52">
        <f>SUMIFS(Raw!$I:$I, Raw!$A:$A, Dispositions!BFD$14, Raw!$F:$F, Dispositions!$C26, Raw!$H:$H, "E18")</f>
        <v>0</v>
      </c>
      <c r="BFE26" s="52">
        <f>SUMIFS(Raw!$I:$I, Raw!$A:$A, Dispositions!BFE$14, Raw!$F:$F, Dispositions!$C26, Raw!$H:$H, "E18")</f>
        <v>0</v>
      </c>
      <c r="BFF26" s="52">
        <f>SUMIFS(Raw!$I:$I, Raw!$A:$A, Dispositions!BFF$14, Raw!$F:$F, Dispositions!$C26, Raw!$H:$H, "E18")</f>
        <v>0</v>
      </c>
      <c r="BFG26" s="52">
        <f>SUMIFS(Raw!$I:$I, Raw!$A:$A, Dispositions!BFG$14, Raw!$F:$F, Dispositions!$C26, Raw!$H:$H, "E18")</f>
        <v>0</v>
      </c>
      <c r="BFH26" s="53">
        <f>SUMIFS(Raw!$I:$I, Raw!$A:$A, Dispositions!BFH$14, Raw!$F:$F, Dispositions!$C26, Raw!$H:$H, "E18")</f>
        <v>0</v>
      </c>
      <c r="BFJ26" s="51">
        <f>SUMIFS(Raw!$I:$I, Raw!$A:$A, Dispositions!BFJ$14, Raw!$F:$F, Dispositions!$C26, Raw!$H:$H, "E34")</f>
        <v>0</v>
      </c>
      <c r="BFK26" s="52">
        <f>SUMIFS(Raw!$I:$I, Raw!$A:$A, Dispositions!BFK$14, Raw!$F:$F, Dispositions!$C26, Raw!$H:$H, "E34")</f>
        <v>0</v>
      </c>
      <c r="BFL26" s="52">
        <f>SUMIFS(Raw!$I:$I, Raw!$A:$A, Dispositions!BFL$14, Raw!$F:$F, Dispositions!$C26, Raw!$H:$H, "E34")</f>
        <v>0</v>
      </c>
      <c r="BFM26" s="52">
        <f>SUMIFS(Raw!$I:$I, Raw!$A:$A, Dispositions!BFM$14, Raw!$F:$F, Dispositions!$C26, Raw!$H:$H, "E34")</f>
        <v>0</v>
      </c>
      <c r="BFN26" s="52">
        <f>SUMIFS(Raw!$I:$I, Raw!$A:$A, Dispositions!BFN$14, Raw!$F:$F, Dispositions!$C26, Raw!$H:$H, "E34")</f>
        <v>0</v>
      </c>
      <c r="BFO26" s="52">
        <f>SUMIFS(Raw!$I:$I, Raw!$A:$A, Dispositions!BFO$14, Raw!$F:$F, Dispositions!$C26, Raw!$H:$H, "E34")</f>
        <v>0</v>
      </c>
      <c r="BFP26" s="53">
        <f>SUMIFS(Raw!$I:$I, Raw!$A:$A, Dispositions!BFP$14, Raw!$F:$F, Dispositions!$C26, Raw!$H:$H, "E34")</f>
        <v>0</v>
      </c>
    </row>
    <row r="27" spans="2:1524" x14ac:dyDescent="0.35">
      <c r="B27" s="31" t="s">
        <v>40</v>
      </c>
      <c r="C27" s="32" t="s">
        <v>159</v>
      </c>
      <c r="D27" s="33" t="s">
        <v>158</v>
      </c>
      <c r="F27" s="34">
        <v>205</v>
      </c>
      <c r="G27" s="35">
        <v>201</v>
      </c>
      <c r="H27" s="35">
        <v>161</v>
      </c>
      <c r="I27" s="35">
        <v>201</v>
      </c>
      <c r="J27" s="35">
        <v>104</v>
      </c>
      <c r="K27" s="35">
        <v>203</v>
      </c>
      <c r="L27" s="36">
        <v>217</v>
      </c>
      <c r="N27" s="34">
        <v>132</v>
      </c>
      <c r="O27" s="35">
        <v>126</v>
      </c>
      <c r="P27" s="35">
        <v>163</v>
      </c>
      <c r="Q27" s="35">
        <v>144</v>
      </c>
      <c r="R27" s="35">
        <v>134</v>
      </c>
      <c r="S27" s="35">
        <v>178</v>
      </c>
      <c r="T27" s="36">
        <v>168</v>
      </c>
      <c r="V27" s="34">
        <v>0</v>
      </c>
      <c r="W27" s="35">
        <v>0</v>
      </c>
      <c r="X27" s="35">
        <v>0</v>
      </c>
      <c r="Y27" s="35">
        <v>1</v>
      </c>
      <c r="Z27" s="35">
        <v>0</v>
      </c>
      <c r="AA27" s="35">
        <v>2</v>
      </c>
      <c r="AB27" s="36">
        <v>0</v>
      </c>
      <c r="AD27" s="34">
        <v>60</v>
      </c>
      <c r="AE27" s="35">
        <v>60</v>
      </c>
      <c r="AF27" s="35">
        <v>52</v>
      </c>
      <c r="AG27" s="35">
        <v>54</v>
      </c>
      <c r="AH27" s="35">
        <v>59</v>
      </c>
      <c r="AI27" s="35">
        <v>64</v>
      </c>
      <c r="AJ27" s="36">
        <v>65</v>
      </c>
      <c r="AL27" s="34">
        <v>1</v>
      </c>
      <c r="AM27" s="35">
        <v>3</v>
      </c>
      <c r="AN27" s="35">
        <v>1</v>
      </c>
      <c r="AO27" s="35">
        <v>7</v>
      </c>
      <c r="AP27" s="35">
        <v>6</v>
      </c>
      <c r="AQ27" s="35">
        <v>8</v>
      </c>
      <c r="AR27" s="36">
        <v>1</v>
      </c>
      <c r="AT27" s="34">
        <v>15</v>
      </c>
      <c r="AU27" s="35">
        <v>10</v>
      </c>
      <c r="AV27" s="35">
        <v>11</v>
      </c>
      <c r="AW27" s="35">
        <v>14</v>
      </c>
      <c r="AX27" s="35">
        <v>15</v>
      </c>
      <c r="AY27" s="35">
        <v>47</v>
      </c>
      <c r="AZ27" s="36">
        <v>21</v>
      </c>
      <c r="BB27" s="34">
        <v>3</v>
      </c>
      <c r="BC27" s="35">
        <v>0</v>
      </c>
      <c r="BD27" s="35">
        <v>2</v>
      </c>
      <c r="BE27" s="35">
        <v>4</v>
      </c>
      <c r="BF27" s="35">
        <v>3</v>
      </c>
      <c r="BG27" s="35">
        <v>5</v>
      </c>
      <c r="BH27" s="36">
        <v>2</v>
      </c>
      <c r="BJ27" s="34">
        <v>239</v>
      </c>
      <c r="BK27" s="35">
        <v>207</v>
      </c>
      <c r="BL27" s="35">
        <v>179</v>
      </c>
      <c r="BM27" s="35">
        <v>210</v>
      </c>
      <c r="BN27" s="35">
        <v>212</v>
      </c>
      <c r="BO27" s="35">
        <v>344</v>
      </c>
      <c r="BP27" s="36">
        <v>209</v>
      </c>
      <c r="BR27" s="34">
        <v>108</v>
      </c>
      <c r="BS27" s="35">
        <v>105</v>
      </c>
      <c r="BT27" s="35">
        <v>102</v>
      </c>
      <c r="BU27" s="35">
        <v>155</v>
      </c>
      <c r="BV27" s="35">
        <v>133</v>
      </c>
      <c r="BW27" s="35">
        <v>319</v>
      </c>
      <c r="BX27" s="36">
        <v>302</v>
      </c>
      <c r="BZ27" s="34">
        <v>472</v>
      </c>
      <c r="CA27" s="35">
        <v>407</v>
      </c>
      <c r="CB27" s="35">
        <v>432</v>
      </c>
      <c r="CC27" s="35">
        <v>517</v>
      </c>
      <c r="CD27" s="35">
        <v>393</v>
      </c>
      <c r="CE27" s="35">
        <v>541</v>
      </c>
      <c r="CF27" s="36">
        <v>625</v>
      </c>
      <c r="CH27" s="34">
        <v>230</v>
      </c>
      <c r="CI27" s="35">
        <v>158</v>
      </c>
      <c r="CJ27" s="35">
        <v>193</v>
      </c>
      <c r="CK27" s="35">
        <v>172</v>
      </c>
      <c r="CL27" s="35">
        <v>153</v>
      </c>
      <c r="CM27" s="35">
        <v>246</v>
      </c>
      <c r="CN27" s="36">
        <v>303</v>
      </c>
      <c r="CP27" s="34">
        <v>140</v>
      </c>
      <c r="CQ27" s="35">
        <v>141</v>
      </c>
      <c r="CR27" s="35">
        <v>141</v>
      </c>
      <c r="CS27" s="35">
        <v>138</v>
      </c>
      <c r="CT27" s="35">
        <v>145</v>
      </c>
      <c r="CU27" s="35">
        <v>206</v>
      </c>
      <c r="CV27" s="36">
        <v>165</v>
      </c>
      <c r="CX27" s="34">
        <v>0</v>
      </c>
      <c r="CY27" s="35">
        <v>0</v>
      </c>
      <c r="CZ27" s="35">
        <v>0</v>
      </c>
      <c r="DA27" s="35">
        <v>0</v>
      </c>
      <c r="DB27" s="35">
        <v>1</v>
      </c>
      <c r="DC27" s="35">
        <v>0</v>
      </c>
      <c r="DD27" s="36">
        <v>0</v>
      </c>
      <c r="DF27" s="34">
        <v>54</v>
      </c>
      <c r="DG27" s="35">
        <v>61</v>
      </c>
      <c r="DH27" s="35">
        <v>56</v>
      </c>
      <c r="DI27" s="35">
        <v>57</v>
      </c>
      <c r="DJ27" s="35">
        <v>57</v>
      </c>
      <c r="DK27" s="35">
        <v>65</v>
      </c>
      <c r="DL27" s="36">
        <v>63</v>
      </c>
      <c r="DN27" s="34">
        <v>5</v>
      </c>
      <c r="DO27" s="35">
        <v>3</v>
      </c>
      <c r="DP27" s="35">
        <v>2</v>
      </c>
      <c r="DQ27" s="35">
        <v>5</v>
      </c>
      <c r="DR27" s="35">
        <v>2</v>
      </c>
      <c r="DS27" s="35">
        <v>12</v>
      </c>
      <c r="DT27" s="36">
        <v>5</v>
      </c>
      <c r="DV27" s="34">
        <v>11</v>
      </c>
      <c r="DW27" s="35">
        <v>6</v>
      </c>
      <c r="DX27" s="35">
        <v>14</v>
      </c>
      <c r="DY27" s="35">
        <v>10</v>
      </c>
      <c r="DZ27" s="35">
        <v>19</v>
      </c>
      <c r="EA27" s="35">
        <v>78</v>
      </c>
      <c r="EB27" s="36">
        <v>21</v>
      </c>
      <c r="ED27" s="34">
        <v>2</v>
      </c>
      <c r="EE27" s="35">
        <v>2</v>
      </c>
      <c r="EF27" s="35">
        <v>2</v>
      </c>
      <c r="EG27" s="35">
        <v>0</v>
      </c>
      <c r="EH27" s="35">
        <v>1</v>
      </c>
      <c r="EI27" s="35">
        <v>2</v>
      </c>
      <c r="EJ27" s="36">
        <v>2</v>
      </c>
      <c r="EL27" s="34">
        <v>231</v>
      </c>
      <c r="EM27" s="35">
        <v>240</v>
      </c>
      <c r="EN27" s="35">
        <v>190</v>
      </c>
      <c r="EO27" s="35">
        <v>175</v>
      </c>
      <c r="EP27" s="35">
        <v>239</v>
      </c>
      <c r="EQ27" s="35">
        <v>443</v>
      </c>
      <c r="ER27" s="36">
        <v>215</v>
      </c>
      <c r="ET27" s="34">
        <v>133</v>
      </c>
      <c r="EU27" s="35">
        <v>95</v>
      </c>
      <c r="EV27" s="35">
        <v>92</v>
      </c>
      <c r="EW27" s="35">
        <v>95</v>
      </c>
      <c r="EX27" s="35">
        <v>111</v>
      </c>
      <c r="EY27" s="35">
        <v>352</v>
      </c>
      <c r="EZ27" s="36">
        <v>327</v>
      </c>
      <c r="FB27" s="34">
        <v>526</v>
      </c>
      <c r="FC27" s="35">
        <v>387</v>
      </c>
      <c r="FD27" s="35">
        <v>472</v>
      </c>
      <c r="FE27" s="35">
        <v>404</v>
      </c>
      <c r="FF27" s="35">
        <v>429</v>
      </c>
      <c r="FG27" s="35">
        <v>560</v>
      </c>
      <c r="FH27" s="36">
        <v>558</v>
      </c>
      <c r="FJ27" s="34">
        <v>218</v>
      </c>
      <c r="FK27" s="35">
        <v>215</v>
      </c>
      <c r="FL27" s="35">
        <v>157</v>
      </c>
      <c r="FM27" s="35">
        <v>149</v>
      </c>
      <c r="FN27" s="35">
        <v>148</v>
      </c>
      <c r="FO27" s="35">
        <v>234</v>
      </c>
      <c r="FP27" s="36">
        <v>220</v>
      </c>
      <c r="FR27" s="34">
        <v>178</v>
      </c>
      <c r="FS27" s="35">
        <v>148</v>
      </c>
      <c r="FT27" s="35">
        <v>129</v>
      </c>
      <c r="FU27" s="35">
        <v>128</v>
      </c>
      <c r="FV27" s="35">
        <v>118</v>
      </c>
      <c r="FW27" s="35">
        <v>191</v>
      </c>
      <c r="FX27" s="36">
        <v>172</v>
      </c>
      <c r="FZ27" s="34">
        <v>0</v>
      </c>
      <c r="GA27" s="35">
        <v>0</v>
      </c>
      <c r="GB27" s="35">
        <v>0</v>
      </c>
      <c r="GC27" s="35">
        <v>0</v>
      </c>
      <c r="GD27" s="35">
        <v>1</v>
      </c>
      <c r="GE27" s="35">
        <v>1</v>
      </c>
      <c r="GF27" s="36">
        <v>0</v>
      </c>
      <c r="GH27" s="34">
        <v>63</v>
      </c>
      <c r="GI27" s="35">
        <v>76</v>
      </c>
      <c r="GJ27" s="35">
        <v>40</v>
      </c>
      <c r="GK27" s="35">
        <v>43</v>
      </c>
      <c r="GL27" s="35">
        <v>56</v>
      </c>
      <c r="GM27" s="35">
        <v>67</v>
      </c>
      <c r="GN27" s="36">
        <v>72</v>
      </c>
      <c r="GP27" s="34">
        <v>4</v>
      </c>
      <c r="GQ27" s="35">
        <v>4</v>
      </c>
      <c r="GR27" s="35">
        <v>12</v>
      </c>
      <c r="GS27" s="35">
        <v>4</v>
      </c>
      <c r="GT27" s="35">
        <v>7</v>
      </c>
      <c r="GU27" s="35">
        <v>11</v>
      </c>
      <c r="GV27" s="36">
        <v>10</v>
      </c>
      <c r="GX27" s="34">
        <v>21</v>
      </c>
      <c r="GY27" s="35">
        <v>12</v>
      </c>
      <c r="GZ27" s="35">
        <v>14</v>
      </c>
      <c r="HA27" s="35">
        <v>9</v>
      </c>
      <c r="HB27" s="35">
        <v>23</v>
      </c>
      <c r="HC27" s="35">
        <v>59</v>
      </c>
      <c r="HD27" s="36">
        <v>27</v>
      </c>
      <c r="HF27" s="34">
        <v>1</v>
      </c>
      <c r="HG27" s="35">
        <v>0</v>
      </c>
      <c r="HH27" s="35">
        <v>0</v>
      </c>
      <c r="HI27" s="35">
        <v>2</v>
      </c>
      <c r="HJ27" s="35">
        <v>2</v>
      </c>
      <c r="HK27" s="35">
        <v>1</v>
      </c>
      <c r="HL27" s="36">
        <v>0</v>
      </c>
      <c r="HN27" s="34">
        <v>263</v>
      </c>
      <c r="HO27" s="35">
        <v>196</v>
      </c>
      <c r="HP27" s="35">
        <v>209</v>
      </c>
      <c r="HQ27" s="35">
        <v>161</v>
      </c>
      <c r="HR27" s="35">
        <v>227</v>
      </c>
      <c r="HS27" s="35">
        <v>347</v>
      </c>
      <c r="HT27" s="36">
        <v>261</v>
      </c>
      <c r="HV27" s="34">
        <v>124</v>
      </c>
      <c r="HW27" s="35">
        <v>107</v>
      </c>
      <c r="HX27" s="35">
        <v>114</v>
      </c>
      <c r="HY27" s="35">
        <v>101</v>
      </c>
      <c r="HZ27" s="35">
        <v>130</v>
      </c>
      <c r="IA27" s="35">
        <v>403</v>
      </c>
      <c r="IB27" s="36">
        <v>303</v>
      </c>
      <c r="ID27" s="34">
        <v>604</v>
      </c>
      <c r="IE27" s="35">
        <v>440</v>
      </c>
      <c r="IF27" s="35">
        <v>488</v>
      </c>
      <c r="IG27" s="35">
        <v>415</v>
      </c>
      <c r="IH27" s="35">
        <v>445</v>
      </c>
      <c r="II27" s="35">
        <v>552</v>
      </c>
      <c r="IJ27" s="36">
        <v>568</v>
      </c>
      <c r="IL27" s="34">
        <v>162</v>
      </c>
      <c r="IM27" s="35">
        <v>181</v>
      </c>
      <c r="IN27" s="35">
        <v>145</v>
      </c>
      <c r="IO27" s="35">
        <v>167</v>
      </c>
      <c r="IP27" s="35">
        <v>164</v>
      </c>
      <c r="IQ27" s="35">
        <v>188</v>
      </c>
      <c r="IR27" s="36">
        <v>261</v>
      </c>
      <c r="IT27" s="34">
        <v>173</v>
      </c>
      <c r="IU27" s="35">
        <v>117</v>
      </c>
      <c r="IV27" s="35">
        <v>133</v>
      </c>
      <c r="IW27" s="35">
        <v>120</v>
      </c>
      <c r="IX27" s="35">
        <v>120</v>
      </c>
      <c r="IY27" s="35">
        <v>204</v>
      </c>
      <c r="IZ27" s="36">
        <v>145</v>
      </c>
      <c r="JB27" s="34">
        <v>0</v>
      </c>
      <c r="JC27" s="35">
        <v>0</v>
      </c>
      <c r="JD27" s="35">
        <v>0</v>
      </c>
      <c r="JE27" s="35">
        <v>0</v>
      </c>
      <c r="JF27" s="35">
        <v>0</v>
      </c>
      <c r="JG27" s="35">
        <v>0</v>
      </c>
      <c r="JH27" s="36">
        <v>0</v>
      </c>
      <c r="JJ27" s="34">
        <v>66</v>
      </c>
      <c r="JK27" s="35">
        <v>60</v>
      </c>
      <c r="JL27" s="35">
        <v>65</v>
      </c>
      <c r="JM27" s="35">
        <v>45</v>
      </c>
      <c r="JN27" s="35">
        <v>80</v>
      </c>
      <c r="JO27" s="35">
        <v>79</v>
      </c>
      <c r="JP27" s="36">
        <v>61</v>
      </c>
      <c r="JR27" s="34">
        <v>2</v>
      </c>
      <c r="JS27" s="35">
        <v>8</v>
      </c>
      <c r="JT27" s="35">
        <v>7</v>
      </c>
      <c r="JU27" s="35">
        <v>5</v>
      </c>
      <c r="JV27" s="35">
        <v>6</v>
      </c>
      <c r="JW27" s="35">
        <v>12</v>
      </c>
      <c r="JX27" s="36">
        <v>4</v>
      </c>
      <c r="JZ27" s="34">
        <v>21</v>
      </c>
      <c r="KA27" s="35">
        <v>15</v>
      </c>
      <c r="KB27" s="35">
        <v>5</v>
      </c>
      <c r="KC27" s="35">
        <v>7</v>
      </c>
      <c r="KD27" s="35">
        <v>28</v>
      </c>
      <c r="KE27" s="35">
        <v>51</v>
      </c>
      <c r="KF27" s="36">
        <v>24</v>
      </c>
      <c r="KH27" s="34">
        <v>1</v>
      </c>
      <c r="KI27" s="35">
        <v>2</v>
      </c>
      <c r="KJ27" s="35">
        <v>2</v>
      </c>
      <c r="KK27" s="35">
        <v>0</v>
      </c>
      <c r="KL27" s="35">
        <v>2</v>
      </c>
      <c r="KM27" s="35">
        <v>2</v>
      </c>
      <c r="KN27" s="36">
        <v>3</v>
      </c>
      <c r="KP27" s="34">
        <v>240</v>
      </c>
      <c r="KQ27" s="35">
        <v>245</v>
      </c>
      <c r="KR27" s="35">
        <v>171</v>
      </c>
      <c r="KS27" s="35">
        <v>185</v>
      </c>
      <c r="KT27" s="35">
        <v>173</v>
      </c>
      <c r="KU27" s="35">
        <v>324</v>
      </c>
      <c r="KV27" s="36">
        <v>201</v>
      </c>
      <c r="KX27" s="34">
        <v>92</v>
      </c>
      <c r="KY27" s="35">
        <v>87</v>
      </c>
      <c r="KZ27" s="35">
        <v>110</v>
      </c>
      <c r="LA27" s="35">
        <v>129</v>
      </c>
      <c r="LB27" s="35">
        <v>171</v>
      </c>
      <c r="LC27" s="35">
        <v>463</v>
      </c>
      <c r="LD27" s="36">
        <v>412</v>
      </c>
      <c r="LF27" s="34">
        <v>541</v>
      </c>
      <c r="LG27" s="35">
        <v>468</v>
      </c>
      <c r="LH27" s="35">
        <v>431</v>
      </c>
      <c r="LI27" s="35">
        <v>447</v>
      </c>
      <c r="LJ27" s="35">
        <v>426</v>
      </c>
      <c r="LK27" s="35">
        <v>637</v>
      </c>
      <c r="LL27" s="36">
        <v>589</v>
      </c>
      <c r="LN27" s="34">
        <v>213</v>
      </c>
      <c r="LO27" s="35">
        <v>134</v>
      </c>
      <c r="LP27" s="35">
        <v>102</v>
      </c>
      <c r="LQ27" s="35">
        <v>140</v>
      </c>
      <c r="LR27" s="35">
        <v>230</v>
      </c>
      <c r="LS27" s="35">
        <v>294</v>
      </c>
      <c r="LT27" s="36">
        <v>280</v>
      </c>
      <c r="LV27" s="34">
        <v>148</v>
      </c>
      <c r="LW27" s="35">
        <v>80</v>
      </c>
      <c r="LX27" s="35">
        <v>64</v>
      </c>
      <c r="LY27" s="35">
        <v>66</v>
      </c>
      <c r="LZ27" s="35">
        <v>147</v>
      </c>
      <c r="MA27" s="35">
        <v>168</v>
      </c>
      <c r="MB27" s="36">
        <v>168</v>
      </c>
      <c r="MD27" s="34">
        <v>0</v>
      </c>
      <c r="ME27" s="35">
        <v>0</v>
      </c>
      <c r="MF27" s="35">
        <v>0</v>
      </c>
      <c r="MG27" s="35">
        <v>0</v>
      </c>
      <c r="MH27" s="35">
        <v>0</v>
      </c>
      <c r="MI27" s="35">
        <v>0</v>
      </c>
      <c r="MJ27" s="36">
        <v>0</v>
      </c>
      <c r="ML27" s="34">
        <v>81</v>
      </c>
      <c r="MM27" s="35">
        <v>55</v>
      </c>
      <c r="MN27" s="35">
        <v>64</v>
      </c>
      <c r="MO27" s="35">
        <v>47</v>
      </c>
      <c r="MP27" s="35">
        <v>99</v>
      </c>
      <c r="MQ27" s="35">
        <v>97</v>
      </c>
      <c r="MR27" s="36">
        <v>55</v>
      </c>
      <c r="MT27" s="34">
        <v>8</v>
      </c>
      <c r="MU27" s="35">
        <v>6</v>
      </c>
      <c r="MV27" s="35">
        <v>7</v>
      </c>
      <c r="MW27" s="35">
        <v>11</v>
      </c>
      <c r="MX27" s="35">
        <v>12</v>
      </c>
      <c r="MY27" s="35">
        <v>14</v>
      </c>
      <c r="MZ27" s="36">
        <v>5</v>
      </c>
      <c r="NB27" s="34">
        <v>29</v>
      </c>
      <c r="NC27" s="35">
        <v>22</v>
      </c>
      <c r="ND27" s="35">
        <v>41</v>
      </c>
      <c r="NE27" s="35">
        <v>15</v>
      </c>
      <c r="NF27" s="35">
        <v>48</v>
      </c>
      <c r="NG27" s="35">
        <v>108</v>
      </c>
      <c r="NH27" s="36">
        <v>53</v>
      </c>
      <c r="NJ27" s="34">
        <v>11</v>
      </c>
      <c r="NK27" s="35">
        <v>17</v>
      </c>
      <c r="NL27" s="35">
        <v>14</v>
      </c>
      <c r="NM27" s="35">
        <v>24</v>
      </c>
      <c r="NN27" s="35">
        <v>24</v>
      </c>
      <c r="NO27" s="35">
        <v>13</v>
      </c>
      <c r="NP27" s="36">
        <v>6</v>
      </c>
      <c r="NR27" s="34">
        <v>192</v>
      </c>
      <c r="NS27" s="35">
        <v>148</v>
      </c>
      <c r="NT27" s="35">
        <v>146</v>
      </c>
      <c r="NU27" s="35">
        <v>179</v>
      </c>
      <c r="NV27" s="35">
        <v>281</v>
      </c>
      <c r="NW27" s="35">
        <v>371</v>
      </c>
      <c r="NX27" s="36">
        <v>220</v>
      </c>
      <c r="NZ27" s="34">
        <v>157</v>
      </c>
      <c r="OA27" s="35">
        <v>232</v>
      </c>
      <c r="OB27" s="35">
        <v>206</v>
      </c>
      <c r="OC27" s="35">
        <v>272</v>
      </c>
      <c r="OD27" s="35">
        <v>570</v>
      </c>
      <c r="OE27" s="35">
        <v>606</v>
      </c>
      <c r="OF27" s="36">
        <v>384</v>
      </c>
      <c r="OH27" s="34">
        <v>468</v>
      </c>
      <c r="OI27" s="35">
        <v>371</v>
      </c>
      <c r="OJ27" s="35">
        <v>317</v>
      </c>
      <c r="OK27" s="35">
        <v>260</v>
      </c>
      <c r="OL27" s="35">
        <v>562</v>
      </c>
      <c r="OM27" s="35">
        <v>745</v>
      </c>
      <c r="ON27" s="36">
        <v>673</v>
      </c>
      <c r="OP27" s="34">
        <v>172</v>
      </c>
      <c r="OQ27" s="35">
        <v>169</v>
      </c>
      <c r="OR27" s="35">
        <v>124</v>
      </c>
      <c r="OS27" s="35">
        <v>178</v>
      </c>
      <c r="OT27" s="35">
        <v>170</v>
      </c>
      <c r="OU27" s="35">
        <v>260</v>
      </c>
      <c r="OV27" s="36">
        <v>226</v>
      </c>
      <c r="OX27" s="34">
        <v>123</v>
      </c>
      <c r="OY27" s="35">
        <v>102</v>
      </c>
      <c r="OZ27" s="35">
        <v>90</v>
      </c>
      <c r="PA27" s="35">
        <v>118</v>
      </c>
      <c r="PB27" s="35">
        <v>99</v>
      </c>
      <c r="PC27" s="35">
        <v>135</v>
      </c>
      <c r="PD27" s="36">
        <v>125</v>
      </c>
      <c r="PF27" s="34">
        <v>0</v>
      </c>
      <c r="PG27" s="35">
        <v>0</v>
      </c>
      <c r="PH27" s="35">
        <v>0</v>
      </c>
      <c r="PI27" s="35">
        <v>0</v>
      </c>
      <c r="PJ27" s="35">
        <v>0</v>
      </c>
      <c r="PK27" s="35">
        <v>0</v>
      </c>
      <c r="PL27" s="36">
        <v>0</v>
      </c>
      <c r="PN27" s="34">
        <v>87</v>
      </c>
      <c r="PO27" s="35">
        <v>69</v>
      </c>
      <c r="PP27" s="35">
        <v>77</v>
      </c>
      <c r="PQ27" s="35">
        <v>63</v>
      </c>
      <c r="PR27" s="35">
        <v>88</v>
      </c>
      <c r="PS27" s="35">
        <v>63</v>
      </c>
      <c r="PT27" s="36">
        <v>50</v>
      </c>
      <c r="PV27" s="34">
        <v>8</v>
      </c>
      <c r="PW27" s="35">
        <v>4</v>
      </c>
      <c r="PX27" s="35">
        <v>3</v>
      </c>
      <c r="PY27" s="35">
        <v>5</v>
      </c>
      <c r="PZ27" s="35">
        <v>5</v>
      </c>
      <c r="QA27" s="35">
        <v>13</v>
      </c>
      <c r="QB27" s="36">
        <v>16</v>
      </c>
      <c r="QD27" s="34">
        <v>18</v>
      </c>
      <c r="QE27" s="35">
        <v>20</v>
      </c>
      <c r="QF27" s="35">
        <v>19</v>
      </c>
      <c r="QG27" s="35">
        <v>13</v>
      </c>
      <c r="QH27" s="35">
        <v>27</v>
      </c>
      <c r="QI27" s="35">
        <v>69</v>
      </c>
      <c r="QJ27" s="36">
        <v>40</v>
      </c>
      <c r="QL27" s="34">
        <v>18</v>
      </c>
      <c r="QM27" s="35">
        <v>14</v>
      </c>
      <c r="QN27" s="35">
        <v>26</v>
      </c>
      <c r="QO27" s="35">
        <v>22</v>
      </c>
      <c r="QP27" s="35">
        <v>14</v>
      </c>
      <c r="QQ27" s="35">
        <v>18</v>
      </c>
      <c r="QR27" s="36">
        <v>12</v>
      </c>
      <c r="QT27" s="34">
        <v>185</v>
      </c>
      <c r="QU27" s="35">
        <v>133</v>
      </c>
      <c r="QV27" s="35">
        <v>124</v>
      </c>
      <c r="QW27" s="35">
        <v>198</v>
      </c>
      <c r="QX27" s="35">
        <v>176</v>
      </c>
      <c r="QY27" s="35">
        <v>290</v>
      </c>
      <c r="QZ27" s="36">
        <v>212</v>
      </c>
      <c r="RB27" s="34">
        <v>229</v>
      </c>
      <c r="RC27" s="35">
        <v>191</v>
      </c>
      <c r="RD27" s="35">
        <v>209</v>
      </c>
      <c r="RE27" s="35">
        <v>413</v>
      </c>
      <c r="RF27" s="35">
        <v>263</v>
      </c>
      <c r="RG27" s="35">
        <v>570</v>
      </c>
      <c r="RH27" s="36">
        <v>391</v>
      </c>
      <c r="RJ27" s="34">
        <v>466</v>
      </c>
      <c r="RK27" s="35">
        <v>389</v>
      </c>
      <c r="RL27" s="35">
        <v>361</v>
      </c>
      <c r="RM27" s="35">
        <v>460</v>
      </c>
      <c r="RN27" s="35">
        <v>469</v>
      </c>
      <c r="RO27" s="35">
        <v>594</v>
      </c>
      <c r="RP27" s="36">
        <v>526</v>
      </c>
      <c r="RR27" s="34">
        <v>192</v>
      </c>
      <c r="RS27" s="35">
        <v>144</v>
      </c>
      <c r="RT27" s="35">
        <v>159</v>
      </c>
      <c r="RU27" s="35">
        <v>140</v>
      </c>
      <c r="RV27" s="35">
        <v>163</v>
      </c>
      <c r="RW27" s="35">
        <v>209</v>
      </c>
      <c r="RX27" s="36">
        <v>238</v>
      </c>
      <c r="RZ27" s="34">
        <v>128</v>
      </c>
      <c r="SA27" s="35">
        <v>105</v>
      </c>
      <c r="SB27" s="35">
        <v>115</v>
      </c>
      <c r="SC27" s="35">
        <v>97</v>
      </c>
      <c r="SD27" s="35">
        <v>113</v>
      </c>
      <c r="SE27" s="35">
        <v>137</v>
      </c>
      <c r="SF27" s="36">
        <v>156</v>
      </c>
      <c r="SH27" s="34">
        <v>0</v>
      </c>
      <c r="SI27" s="35">
        <v>0</v>
      </c>
      <c r="SJ27" s="35">
        <v>0</v>
      </c>
      <c r="SK27" s="35">
        <v>0</v>
      </c>
      <c r="SL27" s="35">
        <v>0</v>
      </c>
      <c r="SM27" s="35">
        <v>0</v>
      </c>
      <c r="SN27" s="36">
        <v>0</v>
      </c>
      <c r="SP27" s="34">
        <v>80</v>
      </c>
      <c r="SQ27" s="35">
        <v>58</v>
      </c>
      <c r="SR27" s="35">
        <v>57</v>
      </c>
      <c r="SS27" s="35">
        <v>61</v>
      </c>
      <c r="ST27" s="35">
        <v>78</v>
      </c>
      <c r="SU27" s="35">
        <v>62</v>
      </c>
      <c r="SV27" s="36">
        <v>51</v>
      </c>
      <c r="SX27" s="34">
        <v>6</v>
      </c>
      <c r="SY27" s="35">
        <v>2</v>
      </c>
      <c r="SZ27" s="35">
        <v>4</v>
      </c>
      <c r="TA27" s="35">
        <v>3</v>
      </c>
      <c r="TB27" s="35">
        <v>2</v>
      </c>
      <c r="TC27" s="35">
        <v>6</v>
      </c>
      <c r="TD27" s="36">
        <v>6</v>
      </c>
      <c r="TF27" s="34">
        <v>18</v>
      </c>
      <c r="TG27" s="35">
        <v>16</v>
      </c>
      <c r="TH27" s="35">
        <v>16</v>
      </c>
      <c r="TI27" s="35">
        <v>10</v>
      </c>
      <c r="TJ27" s="35">
        <v>22</v>
      </c>
      <c r="TK27" s="35">
        <v>62</v>
      </c>
      <c r="TL27" s="36">
        <v>20</v>
      </c>
      <c r="TN27" s="34">
        <v>14</v>
      </c>
      <c r="TO27" s="35">
        <v>12</v>
      </c>
      <c r="TP27" s="35">
        <v>14</v>
      </c>
      <c r="TQ27" s="35">
        <v>12</v>
      </c>
      <c r="TR27" s="35">
        <v>18</v>
      </c>
      <c r="TS27" s="35">
        <v>30</v>
      </c>
      <c r="TT27" s="36">
        <v>15</v>
      </c>
      <c r="TV27" s="34">
        <v>180</v>
      </c>
      <c r="TW27" s="35">
        <v>171</v>
      </c>
      <c r="TX27" s="35">
        <v>156</v>
      </c>
      <c r="TY27" s="35">
        <v>159</v>
      </c>
      <c r="TZ27" s="35">
        <v>180</v>
      </c>
      <c r="UA27" s="35">
        <v>307</v>
      </c>
      <c r="UB27" s="36">
        <v>203</v>
      </c>
      <c r="UD27" s="34">
        <v>206</v>
      </c>
      <c r="UE27" s="35">
        <v>181</v>
      </c>
      <c r="UF27" s="35">
        <v>195</v>
      </c>
      <c r="UG27" s="35">
        <v>200</v>
      </c>
      <c r="UH27" s="35">
        <v>261</v>
      </c>
      <c r="UI27" s="35">
        <v>550</v>
      </c>
      <c r="UJ27" s="36">
        <v>372</v>
      </c>
      <c r="UL27" s="34">
        <v>437</v>
      </c>
      <c r="UM27" s="35">
        <v>372</v>
      </c>
      <c r="UN27" s="35">
        <v>364</v>
      </c>
      <c r="UO27" s="35">
        <v>350</v>
      </c>
      <c r="UP27" s="35">
        <v>355</v>
      </c>
      <c r="UQ27" s="35">
        <v>536</v>
      </c>
      <c r="UR27" s="36">
        <v>477</v>
      </c>
      <c r="UT27" s="34">
        <v>180</v>
      </c>
      <c r="UU27" s="35">
        <v>143</v>
      </c>
      <c r="UV27" s="35">
        <v>159</v>
      </c>
      <c r="UW27" s="35">
        <v>155</v>
      </c>
      <c r="UX27" s="35">
        <v>170</v>
      </c>
      <c r="UY27" s="35">
        <v>199</v>
      </c>
      <c r="UZ27" s="36">
        <v>220</v>
      </c>
      <c r="VB27" s="34">
        <v>158</v>
      </c>
      <c r="VC27" s="35">
        <v>115</v>
      </c>
      <c r="VD27" s="35">
        <v>150</v>
      </c>
      <c r="VE27" s="35">
        <v>128</v>
      </c>
      <c r="VF27" s="35">
        <v>150</v>
      </c>
      <c r="VG27" s="35">
        <v>174</v>
      </c>
      <c r="VH27" s="36">
        <v>197</v>
      </c>
      <c r="VJ27" s="34">
        <v>0</v>
      </c>
      <c r="VK27" s="35">
        <v>0</v>
      </c>
      <c r="VL27" s="35">
        <v>2</v>
      </c>
      <c r="VM27" s="35">
        <v>1</v>
      </c>
      <c r="VN27" s="35">
        <v>0</v>
      </c>
      <c r="VO27" s="35">
        <v>1</v>
      </c>
      <c r="VP27" s="36">
        <v>0</v>
      </c>
      <c r="VR27" s="34">
        <v>61</v>
      </c>
      <c r="VS27" s="35">
        <v>54</v>
      </c>
      <c r="VT27" s="35">
        <v>60</v>
      </c>
      <c r="VU27" s="35">
        <v>45</v>
      </c>
      <c r="VV27" s="35">
        <v>67</v>
      </c>
      <c r="VW27" s="35">
        <v>78</v>
      </c>
      <c r="VX27" s="36">
        <v>63</v>
      </c>
      <c r="VZ27" s="34">
        <v>5</v>
      </c>
      <c r="WA27" s="35">
        <v>3</v>
      </c>
      <c r="WB27" s="35">
        <v>0</v>
      </c>
      <c r="WC27" s="35">
        <v>3</v>
      </c>
      <c r="WD27" s="35">
        <v>12</v>
      </c>
      <c r="WE27" s="35">
        <v>7</v>
      </c>
      <c r="WF27" s="36">
        <v>6</v>
      </c>
      <c r="WH27" s="34">
        <v>16</v>
      </c>
      <c r="WI27" s="35">
        <v>9</v>
      </c>
      <c r="WJ27" s="35">
        <v>12</v>
      </c>
      <c r="WK27" s="35">
        <v>12</v>
      </c>
      <c r="WL27" s="35">
        <v>21</v>
      </c>
      <c r="WM27" s="35">
        <v>72</v>
      </c>
      <c r="WN27" s="36">
        <v>28</v>
      </c>
      <c r="WP27" s="34">
        <v>7</v>
      </c>
      <c r="WQ27" s="35">
        <v>8</v>
      </c>
      <c r="WR27" s="35">
        <v>1</v>
      </c>
      <c r="WS27" s="35">
        <v>2</v>
      </c>
      <c r="WT27" s="35">
        <v>6</v>
      </c>
      <c r="WU27" s="35">
        <v>3</v>
      </c>
      <c r="WV27" s="36">
        <v>2</v>
      </c>
      <c r="WX27" s="34">
        <v>170</v>
      </c>
      <c r="WY27" s="35">
        <v>179</v>
      </c>
      <c r="WZ27" s="35">
        <v>177</v>
      </c>
      <c r="XA27" s="35">
        <v>147</v>
      </c>
      <c r="XB27" s="35">
        <v>173</v>
      </c>
      <c r="XC27" s="35">
        <v>386</v>
      </c>
      <c r="XD27" s="36">
        <v>220</v>
      </c>
      <c r="XF27" s="34">
        <v>104</v>
      </c>
      <c r="XG27" s="35">
        <v>103</v>
      </c>
      <c r="XH27" s="35">
        <v>105</v>
      </c>
      <c r="XI27" s="35">
        <v>111</v>
      </c>
      <c r="XJ27" s="35">
        <v>134</v>
      </c>
      <c r="XK27" s="35">
        <v>376</v>
      </c>
      <c r="XL27" s="36">
        <v>263</v>
      </c>
      <c r="XN27" s="34">
        <v>496</v>
      </c>
      <c r="XO27" s="35">
        <v>405</v>
      </c>
      <c r="XP27" s="35">
        <v>372</v>
      </c>
      <c r="XQ27" s="35">
        <v>405</v>
      </c>
      <c r="XR27" s="35">
        <v>370</v>
      </c>
      <c r="XS27" s="35">
        <v>492</v>
      </c>
      <c r="XT27" s="36">
        <v>545</v>
      </c>
      <c r="XV27" s="34">
        <f>SUMIFS(Raw!$I:$I, Raw!$A:$A, Dispositions!XV$14, Raw!$F:$F, Dispositions!$C27, Raw!$H:$H, "E02")</f>
        <v>140</v>
      </c>
      <c r="XW27" s="35">
        <f>SUMIFS(Raw!$I:$I, Raw!$A:$A, Dispositions!XW$14, Raw!$F:$F, Dispositions!$C27, Raw!$H:$H, "E02")</f>
        <v>172</v>
      </c>
      <c r="XX27" s="35">
        <f>SUMIFS(Raw!$I:$I, Raw!$A:$A, Dispositions!XX$14, Raw!$F:$F, Dispositions!$C27, Raw!$H:$H, "E02")</f>
        <v>151</v>
      </c>
      <c r="XY27" s="35">
        <f>SUMIFS(Raw!$I:$I, Raw!$A:$A, Dispositions!XY$14, Raw!$F:$F, Dispositions!$C27, Raw!$H:$H, "E02")</f>
        <v>158</v>
      </c>
      <c r="XZ27" s="35">
        <f>SUMIFS(Raw!$I:$I, Raw!$A:$A, Dispositions!XZ$14, Raw!$F:$F, Dispositions!$C27, Raw!$H:$H, "E02")</f>
        <v>116</v>
      </c>
      <c r="YA27" s="35">
        <f>SUMIFS(Raw!$I:$I, Raw!$A:$A, Dispositions!YA$14, Raw!$F:$F, Dispositions!$C27, Raw!$H:$H, "E02")</f>
        <v>191</v>
      </c>
      <c r="YB27" s="36">
        <f>SUMIFS(Raw!$I:$I, Raw!$A:$A, Dispositions!YB$14, Raw!$F:$F, Dispositions!$C27, Raw!$H:$H, "E02")</f>
        <v>224</v>
      </c>
      <c r="YD27" s="34">
        <f>SUMIFS(Raw!$I:$I, Raw!$A:$A, Dispositions!YD$14, Raw!$F:$F, Dispositions!$C27, Raw!$H:$H, "E03")</f>
        <v>143</v>
      </c>
      <c r="YE27" s="35">
        <f>SUMIFS(Raw!$I:$I, Raw!$A:$A, Dispositions!YE$14, Raw!$F:$F, Dispositions!$C27, Raw!$H:$H, "E03")</f>
        <v>151</v>
      </c>
      <c r="YF27" s="35">
        <f>SUMIFS(Raw!$I:$I, Raw!$A:$A, Dispositions!YF$14, Raw!$F:$F, Dispositions!$C27, Raw!$H:$H, "E03")</f>
        <v>119</v>
      </c>
      <c r="YG27" s="35">
        <f>SUMIFS(Raw!$I:$I, Raw!$A:$A, Dispositions!YG$14, Raw!$F:$F, Dispositions!$C27, Raw!$H:$H, "E03")</f>
        <v>122</v>
      </c>
      <c r="YH27" s="35">
        <f>SUMIFS(Raw!$I:$I, Raw!$A:$A, Dispositions!YH$14, Raw!$F:$F, Dispositions!$C27, Raw!$H:$H, "E03")</f>
        <v>128</v>
      </c>
      <c r="YI27" s="35">
        <f>SUMIFS(Raw!$I:$I, Raw!$A:$A, Dispositions!YI$14, Raw!$F:$F, Dispositions!$C27, Raw!$H:$H, "E03")</f>
        <v>196</v>
      </c>
      <c r="YJ27" s="36">
        <f>SUMIFS(Raw!$I:$I, Raw!$A:$A, Dispositions!YJ$14, Raw!$F:$F, Dispositions!$C27, Raw!$H:$H, "E03")</f>
        <v>158</v>
      </c>
      <c r="YL27" s="34">
        <f>SUMIFS(Raw!$I:$I, Raw!$A:$A, Dispositions!YL$14, Raw!$F:$F, Dispositions!$C27, Raw!$H:$H, "E05")</f>
        <v>1</v>
      </c>
      <c r="YM27" s="35">
        <f>SUMIFS(Raw!$I:$I, Raw!$A:$A, Dispositions!YM$14, Raw!$F:$F, Dispositions!$C27, Raw!$H:$H, "E05")</f>
        <v>0</v>
      </c>
      <c r="YN27" s="35">
        <f>SUMIFS(Raw!$I:$I, Raw!$A:$A, Dispositions!YN$14, Raw!$F:$F, Dispositions!$C27, Raw!$H:$H, "E05")</f>
        <v>0</v>
      </c>
      <c r="YO27" s="35">
        <f>SUMIFS(Raw!$I:$I, Raw!$A:$A, Dispositions!YO$14, Raw!$F:$F, Dispositions!$C27, Raw!$H:$H, "E05")</f>
        <v>0</v>
      </c>
      <c r="YP27" s="35">
        <f>SUMIFS(Raw!$I:$I, Raw!$A:$A, Dispositions!YP$14, Raw!$F:$F, Dispositions!$C27, Raw!$H:$H, "E05")</f>
        <v>1</v>
      </c>
      <c r="YQ27" s="35">
        <f>SUMIFS(Raw!$I:$I, Raw!$A:$A, Dispositions!YQ$14, Raw!$F:$F, Dispositions!$C27, Raw!$H:$H, "E05")</f>
        <v>2</v>
      </c>
      <c r="YR27" s="36">
        <f>SUMIFS(Raw!$I:$I, Raw!$A:$A, Dispositions!YR$14, Raw!$F:$F, Dispositions!$C27, Raw!$H:$H, "E05")</f>
        <v>0</v>
      </c>
      <c r="YT27" s="34">
        <f>SUMIFS(Raw!$I:$I, Raw!$A:$A, Dispositions!YT$14, Raw!$F:$F, Dispositions!$C27, Raw!$H:$H, "E12")</f>
        <v>67</v>
      </c>
      <c r="YU27" s="35">
        <f>SUMIFS(Raw!$I:$I, Raw!$A:$A, Dispositions!YU$14, Raw!$F:$F, Dispositions!$C27, Raw!$H:$H, "E12")</f>
        <v>57</v>
      </c>
      <c r="YV27" s="35">
        <f>SUMIFS(Raw!$I:$I, Raw!$A:$A, Dispositions!YV$14, Raw!$F:$F, Dispositions!$C27, Raw!$H:$H, "E12")</f>
        <v>50</v>
      </c>
      <c r="YW27" s="35">
        <f>SUMIFS(Raw!$I:$I, Raw!$A:$A, Dispositions!YW$14, Raw!$F:$F, Dispositions!$C27, Raw!$H:$H, "E12")</f>
        <v>49</v>
      </c>
      <c r="YX27" s="35">
        <f>SUMIFS(Raw!$I:$I, Raw!$A:$A, Dispositions!YX$14, Raw!$F:$F, Dispositions!$C27, Raw!$H:$H, "E12")</f>
        <v>57</v>
      </c>
      <c r="YY27" s="35">
        <f>SUMIFS(Raw!$I:$I, Raw!$A:$A, Dispositions!YY$14, Raw!$F:$F, Dispositions!$C27, Raw!$H:$H, "E12")</f>
        <v>86</v>
      </c>
      <c r="YZ27" s="36">
        <f>SUMIFS(Raw!$I:$I, Raw!$A:$A, Dispositions!YZ$14, Raw!$F:$F, Dispositions!$C27, Raw!$H:$H, "E12")</f>
        <v>56</v>
      </c>
      <c r="ZB27" s="34">
        <f>SUMIFS(Raw!$I:$I, Raw!$A:$A, Dispositions!ZB$14, Raw!$F:$F, Dispositions!$C27, Raw!$H:$H, "E13")</f>
        <v>4</v>
      </c>
      <c r="ZC27" s="35">
        <f>SUMIFS(Raw!$I:$I, Raw!$A:$A, Dispositions!ZC$14, Raw!$F:$F, Dispositions!$C27, Raw!$H:$H, "E13")</f>
        <v>1</v>
      </c>
      <c r="ZD27" s="35">
        <f>SUMIFS(Raw!$I:$I, Raw!$A:$A, Dispositions!ZD$14, Raw!$F:$F, Dispositions!$C27, Raw!$H:$H, "E13")</f>
        <v>1</v>
      </c>
      <c r="ZE27" s="35">
        <f>SUMIFS(Raw!$I:$I, Raw!$A:$A, Dispositions!ZE$14, Raw!$F:$F, Dispositions!$C27, Raw!$H:$H, "E13")</f>
        <v>7</v>
      </c>
      <c r="ZF27" s="35">
        <f>SUMIFS(Raw!$I:$I, Raw!$A:$A, Dispositions!ZF$14, Raw!$F:$F, Dispositions!$C27, Raw!$H:$H, "E13")</f>
        <v>3</v>
      </c>
      <c r="ZG27" s="35">
        <f>SUMIFS(Raw!$I:$I, Raw!$A:$A, Dispositions!ZG$14, Raw!$F:$F, Dispositions!$C27, Raw!$H:$H, "E13")</f>
        <v>17</v>
      </c>
      <c r="ZH27" s="36">
        <f>SUMIFS(Raw!$I:$I, Raw!$A:$A, Dispositions!ZH$14, Raw!$F:$F, Dispositions!$C27, Raw!$H:$H, "E13")</f>
        <v>6</v>
      </c>
      <c r="ZJ27" s="34">
        <f>SUMIFS(Raw!$I:$I, Raw!$A:$A, Dispositions!ZJ$14, Raw!$F:$F, Dispositions!$C27, Raw!$H:$H, "E14")</f>
        <v>13</v>
      </c>
      <c r="ZK27" s="35">
        <f>SUMIFS(Raw!$I:$I, Raw!$A:$A, Dispositions!ZK$14, Raw!$F:$F, Dispositions!$C27, Raw!$H:$H, "E14")</f>
        <v>12</v>
      </c>
      <c r="ZL27" s="35">
        <f>SUMIFS(Raw!$I:$I, Raw!$A:$A, Dispositions!ZL$14, Raw!$F:$F, Dispositions!$C27, Raw!$H:$H, "E14")</f>
        <v>9</v>
      </c>
      <c r="ZM27" s="35">
        <f>SUMIFS(Raw!$I:$I, Raw!$A:$A, Dispositions!ZM$14, Raw!$F:$F, Dispositions!$C27, Raw!$H:$H, "E14")</f>
        <v>9</v>
      </c>
      <c r="ZN27" s="35">
        <f>SUMIFS(Raw!$I:$I, Raw!$A:$A, Dispositions!ZN$14, Raw!$F:$F, Dispositions!$C27, Raw!$H:$H, "E14")</f>
        <v>19</v>
      </c>
      <c r="ZO27" s="35">
        <f>SUMIFS(Raw!$I:$I, Raw!$A:$A, Dispositions!ZO$14, Raw!$F:$F, Dispositions!$C27, Raw!$H:$H, "E14")</f>
        <v>52</v>
      </c>
      <c r="ZP27" s="36">
        <f>SUMIFS(Raw!$I:$I, Raw!$A:$A, Dispositions!ZP$14, Raw!$F:$F, Dispositions!$C27, Raw!$H:$H, "E14")</f>
        <v>25</v>
      </c>
      <c r="ZR27" s="34">
        <f>SUMIFS(Raw!$I:$I, Raw!$A:$A, Dispositions!ZR$14, Raw!$F:$F, Dispositions!$C27, Raw!$H:$H, "E15")</f>
        <v>5</v>
      </c>
      <c r="ZS27" s="35">
        <f>SUMIFS(Raw!$I:$I, Raw!$A:$A, Dispositions!ZS$14, Raw!$F:$F, Dispositions!$C27, Raw!$H:$H, "E15")</f>
        <v>1</v>
      </c>
      <c r="ZT27" s="35">
        <f>SUMIFS(Raw!$I:$I, Raw!$A:$A, Dispositions!ZT$14, Raw!$F:$F, Dispositions!$C27, Raw!$H:$H, "E15")</f>
        <v>3</v>
      </c>
      <c r="ZU27" s="35">
        <f>SUMIFS(Raw!$I:$I, Raw!$A:$A, Dispositions!ZU$14, Raw!$F:$F, Dispositions!$C27, Raw!$H:$H, "E15")</f>
        <v>2</v>
      </c>
      <c r="ZV27" s="35">
        <f>SUMIFS(Raw!$I:$I, Raw!$A:$A, Dispositions!ZV$14, Raw!$F:$F, Dispositions!$C27, Raw!$H:$H, "E15")</f>
        <v>9</v>
      </c>
      <c r="ZW27" s="35">
        <f>SUMIFS(Raw!$I:$I, Raw!$A:$A, Dispositions!ZW$14, Raw!$F:$F, Dispositions!$C27, Raw!$H:$H, "E15")</f>
        <v>1</v>
      </c>
      <c r="ZX27" s="36">
        <f>SUMIFS(Raw!$I:$I, Raw!$A:$A, Dispositions!ZX$14, Raw!$F:$F, Dispositions!$C27, Raw!$H:$H, "E15")</f>
        <v>4</v>
      </c>
      <c r="ZZ27" s="34">
        <f>SUMIFS(Raw!$I:$I, Raw!$A:$A, Dispositions!ZZ$14, Raw!$F:$F, Dispositions!$C27, Raw!$H:$H, "E16")</f>
        <v>181</v>
      </c>
      <c r="AAA27" s="35">
        <f>SUMIFS(Raw!$I:$I, Raw!$A:$A, Dispositions!AAA$14, Raw!$F:$F, Dispositions!$C27, Raw!$H:$H, "E16")</f>
        <v>169</v>
      </c>
      <c r="AAB27" s="35">
        <f>SUMIFS(Raw!$I:$I, Raw!$A:$A, Dispositions!AAB$14, Raw!$F:$F, Dispositions!$C27, Raw!$H:$H, "E16")</f>
        <v>147</v>
      </c>
      <c r="AAC27" s="35">
        <f>SUMIFS(Raw!$I:$I, Raw!$A:$A, Dispositions!AAC$14, Raw!$F:$F, Dispositions!$C27, Raw!$H:$H, "E16")</f>
        <v>154</v>
      </c>
      <c r="AAD27" s="35">
        <f>SUMIFS(Raw!$I:$I, Raw!$A:$A, Dispositions!AAD$14, Raw!$F:$F, Dispositions!$C27, Raw!$H:$H, "E16")</f>
        <v>182</v>
      </c>
      <c r="AAE27" s="35">
        <f>SUMIFS(Raw!$I:$I, Raw!$A:$A, Dispositions!AAE$14, Raw!$F:$F, Dispositions!$C27, Raw!$H:$H, "E16")</f>
        <v>302</v>
      </c>
      <c r="AAF27" s="36">
        <f>SUMIFS(Raw!$I:$I, Raw!$A:$A, Dispositions!AAF$14, Raw!$F:$F, Dispositions!$C27, Raw!$H:$H, "E16")</f>
        <v>227</v>
      </c>
      <c r="AAH27" s="34">
        <f>SUMIFS(Raw!$I:$I, Raw!$A:$A, Dispositions!AAH$14, Raw!$F:$F, Dispositions!$C27, Raw!$H:$H, "E18")</f>
        <v>122</v>
      </c>
      <c r="AAI27" s="35">
        <f>SUMIFS(Raw!$I:$I, Raw!$A:$A, Dispositions!AAI$14, Raw!$F:$F, Dispositions!$C27, Raw!$H:$H, "E18")</f>
        <v>81</v>
      </c>
      <c r="AAJ27" s="35">
        <f>SUMIFS(Raw!$I:$I, Raw!$A:$A, Dispositions!AAJ$14, Raw!$F:$F, Dispositions!$C27, Raw!$H:$H, "E18")</f>
        <v>108</v>
      </c>
      <c r="AAK27" s="35">
        <f>SUMIFS(Raw!$I:$I, Raw!$A:$A, Dispositions!AAK$14, Raw!$F:$F, Dispositions!$C27, Raw!$H:$H, "E18")</f>
        <v>111</v>
      </c>
      <c r="AAL27" s="35">
        <f>SUMIFS(Raw!$I:$I, Raw!$A:$A, Dispositions!AAL$14, Raw!$F:$F, Dispositions!$C27, Raw!$H:$H, "E18")</f>
        <v>142</v>
      </c>
      <c r="AAM27" s="35">
        <f>SUMIFS(Raw!$I:$I, Raw!$A:$A, Dispositions!AAM$14, Raw!$F:$F, Dispositions!$C27, Raw!$H:$H, "E18")</f>
        <v>402</v>
      </c>
      <c r="AAN27" s="36">
        <f>SUMIFS(Raw!$I:$I, Raw!$A:$A, Dispositions!AAN$14, Raw!$F:$F, Dispositions!$C27, Raw!$H:$H, "E18")</f>
        <v>313</v>
      </c>
      <c r="AAP27" s="34">
        <f>SUMIFS(Raw!$I:$I, Raw!$A:$A, Dispositions!AAP$14, Raw!$F:$F, Dispositions!$C27, Raw!$H:$H, "E34")</f>
        <v>506</v>
      </c>
      <c r="AAQ27" s="35">
        <f>SUMIFS(Raw!$I:$I, Raw!$A:$A, Dispositions!AAQ$14, Raw!$F:$F, Dispositions!$C27, Raw!$H:$H, "E34")</f>
        <v>401</v>
      </c>
      <c r="AAR27" s="35">
        <f>SUMIFS(Raw!$I:$I, Raw!$A:$A, Dispositions!AAR$14, Raw!$F:$F, Dispositions!$C27, Raw!$H:$H, "E34")</f>
        <v>383</v>
      </c>
      <c r="AAS27" s="35">
        <f>SUMIFS(Raw!$I:$I, Raw!$A:$A, Dispositions!AAS$14, Raw!$F:$F, Dispositions!$C27, Raw!$H:$H, "E34")</f>
        <v>365</v>
      </c>
      <c r="AAT27" s="35">
        <f>SUMIFS(Raw!$I:$I, Raw!$A:$A, Dispositions!AAT$14, Raw!$F:$F, Dispositions!$C27, Raw!$H:$H, "E34")</f>
        <v>368</v>
      </c>
      <c r="AAU27" s="35">
        <f>SUMIFS(Raw!$I:$I, Raw!$A:$A, Dispositions!AAU$14, Raw!$F:$F, Dispositions!$C27, Raw!$H:$H, "E34")</f>
        <v>462</v>
      </c>
      <c r="AAV27" s="36">
        <f>SUMIFS(Raw!$I:$I, Raw!$A:$A, Dispositions!AAV$14, Raw!$F:$F, Dispositions!$C27, Raw!$H:$H, "E34")</f>
        <v>502</v>
      </c>
      <c r="AAX27" s="34">
        <f>SUMIFS(Raw!$I:$I, Raw!$A:$A, Dispositions!AAX$14, Raw!$F:$F, Dispositions!$C27, Raw!$H:$H, "E02")</f>
        <v>0</v>
      </c>
      <c r="AAY27" s="35">
        <f>SUMIFS(Raw!$I:$I, Raw!$A:$A, Dispositions!AAY$14, Raw!$F:$F, Dispositions!$C27, Raw!$H:$H, "E02")</f>
        <v>0</v>
      </c>
      <c r="AAZ27" s="35">
        <f>SUMIFS(Raw!$I:$I, Raw!$A:$A, Dispositions!AAZ$14, Raw!$F:$F, Dispositions!$C27, Raw!$H:$H, "E02")</f>
        <v>0</v>
      </c>
      <c r="ABA27" s="35">
        <f>SUMIFS(Raw!$I:$I, Raw!$A:$A, Dispositions!ABA$14, Raw!$F:$F, Dispositions!$C27, Raw!$H:$H, "E02")</f>
        <v>0</v>
      </c>
      <c r="ABB27" s="35">
        <f>SUMIFS(Raw!$I:$I, Raw!$A:$A, Dispositions!ABB$14, Raw!$F:$F, Dispositions!$C27, Raw!$H:$H, "E02")</f>
        <v>0</v>
      </c>
      <c r="ABC27" s="35">
        <f>SUMIFS(Raw!$I:$I, Raw!$A:$A, Dispositions!ABC$14, Raw!$F:$F, Dispositions!$C27, Raw!$H:$H, "E02")</f>
        <v>0</v>
      </c>
      <c r="ABD27" s="36">
        <f>SUMIFS(Raw!$I:$I, Raw!$A:$A, Dispositions!ABD$14, Raw!$F:$F, Dispositions!$C27, Raw!$H:$H, "E02")</f>
        <v>0</v>
      </c>
      <c r="ABF27" s="34">
        <f>SUMIFS(Raw!$I:$I, Raw!$A:$A, Dispositions!ABF$14, Raw!$F:$F, Dispositions!$C27, Raw!$H:$H, "E03")</f>
        <v>0</v>
      </c>
      <c r="ABG27" s="35">
        <f>SUMIFS(Raw!$I:$I, Raw!$A:$A, Dispositions!ABG$14, Raw!$F:$F, Dispositions!$C27, Raw!$H:$H, "E03")</f>
        <v>0</v>
      </c>
      <c r="ABH27" s="35">
        <f>SUMIFS(Raw!$I:$I, Raw!$A:$A, Dispositions!ABH$14, Raw!$F:$F, Dispositions!$C27, Raw!$H:$H, "E03")</f>
        <v>0</v>
      </c>
      <c r="ABI27" s="35">
        <f>SUMIFS(Raw!$I:$I, Raw!$A:$A, Dispositions!ABI$14, Raw!$F:$F, Dispositions!$C27, Raw!$H:$H, "E03")</f>
        <v>0</v>
      </c>
      <c r="ABJ27" s="35">
        <f>SUMIFS(Raw!$I:$I, Raw!$A:$A, Dispositions!ABJ$14, Raw!$F:$F, Dispositions!$C27, Raw!$H:$H, "E03")</f>
        <v>0</v>
      </c>
      <c r="ABK27" s="35">
        <f>SUMIFS(Raw!$I:$I, Raw!$A:$A, Dispositions!ABK$14, Raw!$F:$F, Dispositions!$C27, Raw!$H:$H, "E03")</f>
        <v>0</v>
      </c>
      <c r="ABL27" s="36">
        <f>SUMIFS(Raw!$I:$I, Raw!$A:$A, Dispositions!ABL$14, Raw!$F:$F, Dispositions!$C27, Raw!$H:$H, "E03")</f>
        <v>0</v>
      </c>
      <c r="ABN27" s="34">
        <f>SUMIFS(Raw!$I:$I, Raw!$A:$A, Dispositions!ABN$14, Raw!$F:$F, Dispositions!$C27, Raw!$H:$H, "E05")</f>
        <v>0</v>
      </c>
      <c r="ABO27" s="35">
        <f>SUMIFS(Raw!$I:$I, Raw!$A:$A, Dispositions!ABO$14, Raw!$F:$F, Dispositions!$C27, Raw!$H:$H, "E05")</f>
        <v>0</v>
      </c>
      <c r="ABP27" s="35">
        <f>SUMIFS(Raw!$I:$I, Raw!$A:$A, Dispositions!ABP$14, Raw!$F:$F, Dispositions!$C27, Raw!$H:$H, "E05")</f>
        <v>0</v>
      </c>
      <c r="ABQ27" s="35">
        <f>SUMIFS(Raw!$I:$I, Raw!$A:$A, Dispositions!ABQ$14, Raw!$F:$F, Dispositions!$C27, Raw!$H:$H, "E05")</f>
        <v>0</v>
      </c>
      <c r="ABR27" s="35">
        <f>SUMIFS(Raw!$I:$I, Raw!$A:$A, Dispositions!ABR$14, Raw!$F:$F, Dispositions!$C27, Raw!$H:$H, "E05")</f>
        <v>0</v>
      </c>
      <c r="ABS27" s="35">
        <f>SUMIFS(Raw!$I:$I, Raw!$A:$A, Dispositions!ABS$14, Raw!$F:$F, Dispositions!$C27, Raw!$H:$H, "E05")</f>
        <v>0</v>
      </c>
      <c r="ABT27" s="36">
        <f>SUMIFS(Raw!$I:$I, Raw!$A:$A, Dispositions!ABT$14, Raw!$F:$F, Dispositions!$C27, Raw!$H:$H, "E05")</f>
        <v>0</v>
      </c>
      <c r="ABV27" s="34">
        <f>SUMIFS(Raw!$I:$I, Raw!$A:$A, Dispositions!ABV$14, Raw!$F:$F, Dispositions!$C27, Raw!$H:$H, "E12")</f>
        <v>0</v>
      </c>
      <c r="ABW27" s="35">
        <f>SUMIFS(Raw!$I:$I, Raw!$A:$A, Dispositions!ABW$14, Raw!$F:$F, Dispositions!$C27, Raw!$H:$H, "E12")</f>
        <v>0</v>
      </c>
      <c r="ABX27" s="35">
        <f>SUMIFS(Raw!$I:$I, Raw!$A:$A, Dispositions!ABX$14, Raw!$F:$F, Dispositions!$C27, Raw!$H:$H, "E12")</f>
        <v>0</v>
      </c>
      <c r="ABY27" s="35">
        <f>SUMIFS(Raw!$I:$I, Raw!$A:$A, Dispositions!ABY$14, Raw!$F:$F, Dispositions!$C27, Raw!$H:$H, "E12")</f>
        <v>0</v>
      </c>
      <c r="ABZ27" s="35">
        <f>SUMIFS(Raw!$I:$I, Raw!$A:$A, Dispositions!ABZ$14, Raw!$F:$F, Dispositions!$C27, Raw!$H:$H, "E12")</f>
        <v>0</v>
      </c>
      <c r="ACA27" s="35">
        <f>SUMIFS(Raw!$I:$I, Raw!$A:$A, Dispositions!ACA$14, Raw!$F:$F, Dispositions!$C27, Raw!$H:$H, "E12")</f>
        <v>0</v>
      </c>
      <c r="ACB27" s="36">
        <f>SUMIFS(Raw!$I:$I, Raw!$A:$A, Dispositions!ACB$14, Raw!$F:$F, Dispositions!$C27, Raw!$H:$H, "E12")</f>
        <v>0</v>
      </c>
      <c r="ACD27" s="34">
        <f>SUMIFS(Raw!$I:$I, Raw!$A:$A, Dispositions!ACD$14, Raw!$F:$F, Dispositions!$C27, Raw!$H:$H, "E13")</f>
        <v>0</v>
      </c>
      <c r="ACE27" s="35">
        <f>SUMIFS(Raw!$I:$I, Raw!$A:$A, Dispositions!ACE$14, Raw!$F:$F, Dispositions!$C27, Raw!$H:$H, "E13")</f>
        <v>0</v>
      </c>
      <c r="ACF27" s="35">
        <f>SUMIFS(Raw!$I:$I, Raw!$A:$A, Dispositions!ACF$14, Raw!$F:$F, Dispositions!$C27, Raw!$H:$H, "E13")</f>
        <v>0</v>
      </c>
      <c r="ACG27" s="35">
        <f>SUMIFS(Raw!$I:$I, Raw!$A:$A, Dispositions!ACG$14, Raw!$F:$F, Dispositions!$C27, Raw!$H:$H, "E13")</f>
        <v>0</v>
      </c>
      <c r="ACH27" s="35">
        <f>SUMIFS(Raw!$I:$I, Raw!$A:$A, Dispositions!ACH$14, Raw!$F:$F, Dispositions!$C27, Raw!$H:$H, "E13")</f>
        <v>0</v>
      </c>
      <c r="ACI27" s="35">
        <f>SUMIFS(Raw!$I:$I, Raw!$A:$A, Dispositions!ACI$14, Raw!$F:$F, Dispositions!$C27, Raw!$H:$H, "E13")</f>
        <v>0</v>
      </c>
      <c r="ACJ27" s="36">
        <f>SUMIFS(Raw!$I:$I, Raw!$A:$A, Dispositions!ACJ$14, Raw!$F:$F, Dispositions!$C27, Raw!$H:$H, "E13")</f>
        <v>0</v>
      </c>
      <c r="ACL27" s="34">
        <f>SUMIFS(Raw!$I:$I, Raw!$A:$A, Dispositions!ACL$14, Raw!$F:$F, Dispositions!$C27, Raw!$H:$H, "E14")</f>
        <v>0</v>
      </c>
      <c r="ACM27" s="35">
        <f>SUMIFS(Raw!$I:$I, Raw!$A:$A, Dispositions!ACM$14, Raw!$F:$F, Dispositions!$C27, Raw!$H:$H, "E14")</f>
        <v>0</v>
      </c>
      <c r="ACN27" s="35">
        <f>SUMIFS(Raw!$I:$I, Raw!$A:$A, Dispositions!ACN$14, Raw!$F:$F, Dispositions!$C27, Raw!$H:$H, "E14")</f>
        <v>0</v>
      </c>
      <c r="ACO27" s="35">
        <f>SUMIFS(Raw!$I:$I, Raw!$A:$A, Dispositions!ACO$14, Raw!$F:$F, Dispositions!$C27, Raw!$H:$H, "E14")</f>
        <v>0</v>
      </c>
      <c r="ACP27" s="35">
        <f>SUMIFS(Raw!$I:$I, Raw!$A:$A, Dispositions!ACP$14, Raw!$F:$F, Dispositions!$C27, Raw!$H:$H, "E14")</f>
        <v>0</v>
      </c>
      <c r="ACQ27" s="35">
        <f>SUMIFS(Raw!$I:$I, Raw!$A:$A, Dispositions!ACQ$14, Raw!$F:$F, Dispositions!$C27, Raw!$H:$H, "E14")</f>
        <v>0</v>
      </c>
      <c r="ACR27" s="36">
        <f>SUMIFS(Raw!$I:$I, Raw!$A:$A, Dispositions!ACR$14, Raw!$F:$F, Dispositions!$C27, Raw!$H:$H, "E14")</f>
        <v>0</v>
      </c>
      <c r="ACT27" s="34">
        <f>SUMIFS(Raw!$I:$I, Raw!$A:$A, Dispositions!ACT$14, Raw!$F:$F, Dispositions!$C27, Raw!$H:$H, "E15")</f>
        <v>0</v>
      </c>
      <c r="ACU27" s="35">
        <f>SUMIFS(Raw!$I:$I, Raw!$A:$A, Dispositions!ACU$14, Raw!$F:$F, Dispositions!$C27, Raw!$H:$H, "E15")</f>
        <v>0</v>
      </c>
      <c r="ACV27" s="35">
        <f>SUMIFS(Raw!$I:$I, Raw!$A:$A, Dispositions!ACV$14, Raw!$F:$F, Dispositions!$C27, Raw!$H:$H, "E15")</f>
        <v>0</v>
      </c>
      <c r="ACW27" s="35">
        <f>SUMIFS(Raw!$I:$I, Raw!$A:$A, Dispositions!ACW$14, Raw!$F:$F, Dispositions!$C27, Raw!$H:$H, "E15")</f>
        <v>0</v>
      </c>
      <c r="ACX27" s="35">
        <f>SUMIFS(Raw!$I:$I, Raw!$A:$A, Dispositions!ACX$14, Raw!$F:$F, Dispositions!$C27, Raw!$H:$H, "E15")</f>
        <v>0</v>
      </c>
      <c r="ACY27" s="35">
        <f>SUMIFS(Raw!$I:$I, Raw!$A:$A, Dispositions!ACY$14, Raw!$F:$F, Dispositions!$C27, Raw!$H:$H, "E15")</f>
        <v>0</v>
      </c>
      <c r="ACZ27" s="36">
        <f>SUMIFS(Raw!$I:$I, Raw!$A:$A, Dispositions!ACZ$14, Raw!$F:$F, Dispositions!$C27, Raw!$H:$H, "E15")</f>
        <v>0</v>
      </c>
      <c r="ADB27" s="34">
        <f>SUMIFS(Raw!$I:$I, Raw!$A:$A, Dispositions!ADB$14, Raw!$F:$F, Dispositions!$C27, Raw!$H:$H, "E16")</f>
        <v>0</v>
      </c>
      <c r="ADC27" s="35">
        <f>SUMIFS(Raw!$I:$I, Raw!$A:$A, Dispositions!ADC$14, Raw!$F:$F, Dispositions!$C27, Raw!$H:$H, "E16")</f>
        <v>0</v>
      </c>
      <c r="ADD27" s="35">
        <f>SUMIFS(Raw!$I:$I, Raw!$A:$A, Dispositions!ADD$14, Raw!$F:$F, Dispositions!$C27, Raw!$H:$H, "E16")</f>
        <v>0</v>
      </c>
      <c r="ADE27" s="35">
        <f>SUMIFS(Raw!$I:$I, Raw!$A:$A, Dispositions!ADE$14, Raw!$F:$F, Dispositions!$C27, Raw!$H:$H, "E16")</f>
        <v>0</v>
      </c>
      <c r="ADF27" s="35">
        <f>SUMIFS(Raw!$I:$I, Raw!$A:$A, Dispositions!ADF$14, Raw!$F:$F, Dispositions!$C27, Raw!$H:$H, "E16")</f>
        <v>0</v>
      </c>
      <c r="ADG27" s="35">
        <f>SUMIFS(Raw!$I:$I, Raw!$A:$A, Dispositions!ADG$14, Raw!$F:$F, Dispositions!$C27, Raw!$H:$H, "E16")</f>
        <v>0</v>
      </c>
      <c r="ADH27" s="36">
        <f>SUMIFS(Raw!$I:$I, Raw!$A:$A, Dispositions!ADH$14, Raw!$F:$F, Dispositions!$C27, Raw!$H:$H, "E16")</f>
        <v>0</v>
      </c>
      <c r="ADJ27" s="34">
        <f>SUMIFS(Raw!$I:$I, Raw!$A:$A, Dispositions!ADJ$14, Raw!$F:$F, Dispositions!$C27, Raw!$H:$H, "E18")</f>
        <v>0</v>
      </c>
      <c r="ADK27" s="35">
        <f>SUMIFS(Raw!$I:$I, Raw!$A:$A, Dispositions!ADK$14, Raw!$F:$F, Dispositions!$C27, Raw!$H:$H, "E18")</f>
        <v>0</v>
      </c>
      <c r="ADL27" s="35">
        <f>SUMIFS(Raw!$I:$I, Raw!$A:$A, Dispositions!ADL$14, Raw!$F:$F, Dispositions!$C27, Raw!$H:$H, "E18")</f>
        <v>0</v>
      </c>
      <c r="ADM27" s="35">
        <f>SUMIFS(Raw!$I:$I, Raw!$A:$A, Dispositions!ADM$14, Raw!$F:$F, Dispositions!$C27, Raw!$H:$H, "E18")</f>
        <v>0</v>
      </c>
      <c r="ADN27" s="35">
        <f>SUMIFS(Raw!$I:$I, Raw!$A:$A, Dispositions!ADN$14, Raw!$F:$F, Dispositions!$C27, Raw!$H:$H, "E18")</f>
        <v>0</v>
      </c>
      <c r="ADO27" s="35">
        <f>SUMIFS(Raw!$I:$I, Raw!$A:$A, Dispositions!ADO$14, Raw!$F:$F, Dispositions!$C27, Raw!$H:$H, "E18")</f>
        <v>0</v>
      </c>
      <c r="ADP27" s="36">
        <f>SUMIFS(Raw!$I:$I, Raw!$A:$A, Dispositions!ADP$14, Raw!$F:$F, Dispositions!$C27, Raw!$H:$H, "E18")</f>
        <v>0</v>
      </c>
      <c r="ADR27" s="34">
        <f>SUMIFS(Raw!$I:$I, Raw!$A:$A, Dispositions!ADR$14, Raw!$F:$F, Dispositions!$C27, Raw!$H:$H, "E34")</f>
        <v>0</v>
      </c>
      <c r="ADS27" s="35">
        <f>SUMIFS(Raw!$I:$I, Raw!$A:$A, Dispositions!ADS$14, Raw!$F:$F, Dispositions!$C27, Raw!$H:$H, "E34")</f>
        <v>0</v>
      </c>
      <c r="ADT27" s="35">
        <f>SUMIFS(Raw!$I:$I, Raw!$A:$A, Dispositions!ADT$14, Raw!$F:$F, Dispositions!$C27, Raw!$H:$H, "E34")</f>
        <v>0</v>
      </c>
      <c r="ADU27" s="35">
        <f>SUMIFS(Raw!$I:$I, Raw!$A:$A, Dispositions!ADU$14, Raw!$F:$F, Dispositions!$C27, Raw!$H:$H, "E34")</f>
        <v>0</v>
      </c>
      <c r="ADV27" s="35">
        <f>SUMIFS(Raw!$I:$I, Raw!$A:$A, Dispositions!ADV$14, Raw!$F:$F, Dispositions!$C27, Raw!$H:$H, "E34")</f>
        <v>0</v>
      </c>
      <c r="ADW27" s="35">
        <f>SUMIFS(Raw!$I:$I, Raw!$A:$A, Dispositions!ADW$14, Raw!$F:$F, Dispositions!$C27, Raw!$H:$H, "E34")</f>
        <v>0</v>
      </c>
      <c r="ADX27" s="36">
        <f>SUMIFS(Raw!$I:$I, Raw!$A:$A, Dispositions!ADX$14, Raw!$F:$F, Dispositions!$C27, Raw!$H:$H, "E34")</f>
        <v>0</v>
      </c>
      <c r="ADZ27" s="34">
        <f>SUMIFS(Raw!$I:$I, Raw!$A:$A, Dispositions!ADZ$14, Raw!$F:$F, Dispositions!$C27, Raw!$H:$H, "E02")</f>
        <v>0</v>
      </c>
      <c r="AEA27" s="35">
        <f>SUMIFS(Raw!$I:$I, Raw!$A:$A, Dispositions!AEA$14, Raw!$F:$F, Dispositions!$C27, Raw!$H:$H, "E02")</f>
        <v>0</v>
      </c>
      <c r="AEB27" s="35">
        <f>SUMIFS(Raw!$I:$I, Raw!$A:$A, Dispositions!AEB$14, Raw!$F:$F, Dispositions!$C27, Raw!$H:$H, "E02")</f>
        <v>0</v>
      </c>
      <c r="AEC27" s="35">
        <f>SUMIFS(Raw!$I:$I, Raw!$A:$A, Dispositions!AEC$14, Raw!$F:$F, Dispositions!$C27, Raw!$H:$H, "E02")</f>
        <v>0</v>
      </c>
      <c r="AED27" s="35">
        <f>SUMIFS(Raw!$I:$I, Raw!$A:$A, Dispositions!AED$14, Raw!$F:$F, Dispositions!$C27, Raw!$H:$H, "E02")</f>
        <v>0</v>
      </c>
      <c r="AEE27" s="35">
        <f>SUMIFS(Raw!$I:$I, Raw!$A:$A, Dispositions!AEE$14, Raw!$F:$F, Dispositions!$C27, Raw!$H:$H, "E02")</f>
        <v>0</v>
      </c>
      <c r="AEF27" s="36">
        <f>SUMIFS(Raw!$I:$I, Raw!$A:$A, Dispositions!AEF$14, Raw!$F:$F, Dispositions!$C27, Raw!$H:$H, "E02")</f>
        <v>0</v>
      </c>
      <c r="AEH27" s="34">
        <f>SUMIFS(Raw!$I:$I, Raw!$A:$A, Dispositions!AEH$14, Raw!$F:$F, Dispositions!$C27, Raw!$H:$H, "E03")</f>
        <v>0</v>
      </c>
      <c r="AEI27" s="35">
        <f>SUMIFS(Raw!$I:$I, Raw!$A:$A, Dispositions!AEI$14, Raw!$F:$F, Dispositions!$C27, Raw!$H:$H, "E03")</f>
        <v>0</v>
      </c>
      <c r="AEJ27" s="35">
        <f>SUMIFS(Raw!$I:$I, Raw!$A:$A, Dispositions!AEJ$14, Raw!$F:$F, Dispositions!$C27, Raw!$H:$H, "E03")</f>
        <v>0</v>
      </c>
      <c r="AEK27" s="35">
        <f>SUMIFS(Raw!$I:$I, Raw!$A:$A, Dispositions!AEK$14, Raw!$F:$F, Dispositions!$C27, Raw!$H:$H, "E03")</f>
        <v>0</v>
      </c>
      <c r="AEL27" s="35">
        <f>SUMIFS(Raw!$I:$I, Raw!$A:$A, Dispositions!AEL$14, Raw!$F:$F, Dispositions!$C27, Raw!$H:$H, "E03")</f>
        <v>0</v>
      </c>
      <c r="AEM27" s="35">
        <f>SUMIFS(Raw!$I:$I, Raw!$A:$A, Dispositions!AEM$14, Raw!$F:$F, Dispositions!$C27, Raw!$H:$H, "E03")</f>
        <v>0</v>
      </c>
      <c r="AEN27" s="36">
        <f>SUMIFS(Raw!$I:$I, Raw!$A:$A, Dispositions!AEN$14, Raw!$F:$F, Dispositions!$C27, Raw!$H:$H, "E03")</f>
        <v>0</v>
      </c>
      <c r="AEP27" s="34">
        <f>SUMIFS(Raw!$I:$I, Raw!$A:$A, Dispositions!AEP$14, Raw!$F:$F, Dispositions!$C27, Raw!$H:$H, "E05")</f>
        <v>0</v>
      </c>
      <c r="AEQ27" s="35">
        <f>SUMIFS(Raw!$I:$I, Raw!$A:$A, Dispositions!AEQ$14, Raw!$F:$F, Dispositions!$C27, Raw!$H:$H, "E05")</f>
        <v>0</v>
      </c>
      <c r="AER27" s="35">
        <f>SUMIFS(Raw!$I:$I, Raw!$A:$A, Dispositions!AER$14, Raw!$F:$F, Dispositions!$C27, Raw!$H:$H, "E05")</f>
        <v>0</v>
      </c>
      <c r="AES27" s="35">
        <f>SUMIFS(Raw!$I:$I, Raw!$A:$A, Dispositions!AES$14, Raw!$F:$F, Dispositions!$C27, Raw!$H:$H, "E05")</f>
        <v>0</v>
      </c>
      <c r="AET27" s="35">
        <f>SUMIFS(Raw!$I:$I, Raw!$A:$A, Dispositions!AET$14, Raw!$F:$F, Dispositions!$C27, Raw!$H:$H, "E05")</f>
        <v>0</v>
      </c>
      <c r="AEU27" s="35">
        <f>SUMIFS(Raw!$I:$I, Raw!$A:$A, Dispositions!AEU$14, Raw!$F:$F, Dispositions!$C27, Raw!$H:$H, "E05")</f>
        <v>0</v>
      </c>
      <c r="AEV27" s="36">
        <f>SUMIFS(Raw!$I:$I, Raw!$A:$A, Dispositions!AEV$14, Raw!$F:$F, Dispositions!$C27, Raw!$H:$H, "E05")</f>
        <v>0</v>
      </c>
      <c r="AEX27" s="34">
        <f>SUMIFS(Raw!$I:$I, Raw!$A:$A, Dispositions!AEX$14, Raw!$F:$F, Dispositions!$C27, Raw!$H:$H, "E12")</f>
        <v>0</v>
      </c>
      <c r="AEY27" s="35">
        <f>SUMIFS(Raw!$I:$I, Raw!$A:$A, Dispositions!AEY$14, Raw!$F:$F, Dispositions!$C27, Raw!$H:$H, "E12")</f>
        <v>0</v>
      </c>
      <c r="AEZ27" s="35">
        <f>SUMIFS(Raw!$I:$I, Raw!$A:$A, Dispositions!AEZ$14, Raw!$F:$F, Dispositions!$C27, Raw!$H:$H, "E12")</f>
        <v>0</v>
      </c>
      <c r="AFA27" s="35">
        <f>SUMIFS(Raw!$I:$I, Raw!$A:$A, Dispositions!AFA$14, Raw!$F:$F, Dispositions!$C27, Raw!$H:$H, "E12")</f>
        <v>0</v>
      </c>
      <c r="AFB27" s="35">
        <f>SUMIFS(Raw!$I:$I, Raw!$A:$A, Dispositions!AFB$14, Raw!$F:$F, Dispositions!$C27, Raw!$H:$H, "E12")</f>
        <v>0</v>
      </c>
      <c r="AFC27" s="35">
        <f>SUMIFS(Raw!$I:$I, Raw!$A:$A, Dispositions!AFC$14, Raw!$F:$F, Dispositions!$C27, Raw!$H:$H, "E12")</f>
        <v>0</v>
      </c>
      <c r="AFD27" s="36">
        <f>SUMIFS(Raw!$I:$I, Raw!$A:$A, Dispositions!AFD$14, Raw!$F:$F, Dispositions!$C27, Raw!$H:$H, "E12")</f>
        <v>0</v>
      </c>
      <c r="AFF27" s="34">
        <f>SUMIFS(Raw!$I:$I, Raw!$A:$A, Dispositions!AFF$14, Raw!$F:$F, Dispositions!$C27, Raw!$H:$H, "E13")</f>
        <v>0</v>
      </c>
      <c r="AFG27" s="35">
        <f>SUMIFS(Raw!$I:$I, Raw!$A:$A, Dispositions!AFG$14, Raw!$F:$F, Dispositions!$C27, Raw!$H:$H, "E13")</f>
        <v>0</v>
      </c>
      <c r="AFH27" s="35">
        <f>SUMIFS(Raw!$I:$I, Raw!$A:$A, Dispositions!AFH$14, Raw!$F:$F, Dispositions!$C27, Raw!$H:$H, "E13")</f>
        <v>0</v>
      </c>
      <c r="AFI27" s="35">
        <f>SUMIFS(Raw!$I:$I, Raw!$A:$A, Dispositions!AFI$14, Raw!$F:$F, Dispositions!$C27, Raw!$H:$H, "E13")</f>
        <v>0</v>
      </c>
      <c r="AFJ27" s="35">
        <f>SUMIFS(Raw!$I:$I, Raw!$A:$A, Dispositions!AFJ$14, Raw!$F:$F, Dispositions!$C27, Raw!$H:$H, "E13")</f>
        <v>0</v>
      </c>
      <c r="AFK27" s="35">
        <f>SUMIFS(Raw!$I:$I, Raw!$A:$A, Dispositions!AFK$14, Raw!$F:$F, Dispositions!$C27, Raw!$H:$H, "E13")</f>
        <v>0</v>
      </c>
      <c r="AFL27" s="36">
        <f>SUMIFS(Raw!$I:$I, Raw!$A:$A, Dispositions!AFL$14, Raw!$F:$F, Dispositions!$C27, Raw!$H:$H, "E13")</f>
        <v>0</v>
      </c>
      <c r="AFN27" s="34">
        <f>SUMIFS(Raw!$I:$I, Raw!$A:$A, Dispositions!AFN$14, Raw!$F:$F, Dispositions!$C27, Raw!$H:$H, "E14")</f>
        <v>0</v>
      </c>
      <c r="AFO27" s="35">
        <f>SUMIFS(Raw!$I:$I, Raw!$A:$A, Dispositions!AFO$14, Raw!$F:$F, Dispositions!$C27, Raw!$H:$H, "E14")</f>
        <v>0</v>
      </c>
      <c r="AFP27" s="35">
        <f>SUMIFS(Raw!$I:$I, Raw!$A:$A, Dispositions!AFP$14, Raw!$F:$F, Dispositions!$C27, Raw!$H:$H, "E14")</f>
        <v>0</v>
      </c>
      <c r="AFQ27" s="35">
        <f>SUMIFS(Raw!$I:$I, Raw!$A:$A, Dispositions!AFQ$14, Raw!$F:$F, Dispositions!$C27, Raw!$H:$H, "E14")</f>
        <v>0</v>
      </c>
      <c r="AFR27" s="35">
        <f>SUMIFS(Raw!$I:$I, Raw!$A:$A, Dispositions!AFR$14, Raw!$F:$F, Dispositions!$C27, Raw!$H:$H, "E14")</f>
        <v>0</v>
      </c>
      <c r="AFS27" s="35">
        <f>SUMIFS(Raw!$I:$I, Raw!$A:$A, Dispositions!AFS$14, Raw!$F:$F, Dispositions!$C27, Raw!$H:$H, "E14")</f>
        <v>0</v>
      </c>
      <c r="AFT27" s="36">
        <f>SUMIFS(Raw!$I:$I, Raw!$A:$A, Dispositions!AFT$14, Raw!$F:$F, Dispositions!$C27, Raw!$H:$H, "E14")</f>
        <v>0</v>
      </c>
      <c r="AFV27" s="34">
        <f>SUMIFS(Raw!$I:$I, Raw!$A:$A, Dispositions!AFV$14, Raw!$F:$F, Dispositions!$C27, Raw!$H:$H, "E15")</f>
        <v>0</v>
      </c>
      <c r="AFW27" s="35">
        <f>SUMIFS(Raw!$I:$I, Raw!$A:$A, Dispositions!AFW$14, Raw!$F:$F, Dispositions!$C27, Raw!$H:$H, "E15")</f>
        <v>0</v>
      </c>
      <c r="AFX27" s="35">
        <f>SUMIFS(Raw!$I:$I, Raw!$A:$A, Dispositions!AFX$14, Raw!$F:$F, Dispositions!$C27, Raw!$H:$H, "E15")</f>
        <v>0</v>
      </c>
      <c r="AFY27" s="35">
        <f>SUMIFS(Raw!$I:$I, Raw!$A:$A, Dispositions!AFY$14, Raw!$F:$F, Dispositions!$C27, Raw!$H:$H, "E15")</f>
        <v>0</v>
      </c>
      <c r="AFZ27" s="35">
        <f>SUMIFS(Raw!$I:$I, Raw!$A:$A, Dispositions!AFZ$14, Raw!$F:$F, Dispositions!$C27, Raw!$H:$H, "E15")</f>
        <v>0</v>
      </c>
      <c r="AGA27" s="35">
        <f>SUMIFS(Raw!$I:$I, Raw!$A:$A, Dispositions!AGA$14, Raw!$F:$F, Dispositions!$C27, Raw!$H:$H, "E15")</f>
        <v>0</v>
      </c>
      <c r="AGB27" s="36">
        <f>SUMIFS(Raw!$I:$I, Raw!$A:$A, Dispositions!AGB$14, Raw!$F:$F, Dispositions!$C27, Raw!$H:$H, "E15")</f>
        <v>0</v>
      </c>
      <c r="AGD27" s="34">
        <f>SUMIFS(Raw!$I:$I, Raw!$A:$A, Dispositions!AGD$14, Raw!$F:$F, Dispositions!$C27, Raw!$H:$H, "E16")</f>
        <v>0</v>
      </c>
      <c r="AGE27" s="35">
        <f>SUMIFS(Raw!$I:$I, Raw!$A:$A, Dispositions!AGE$14, Raw!$F:$F, Dispositions!$C27, Raw!$H:$H, "E16")</f>
        <v>0</v>
      </c>
      <c r="AGF27" s="35">
        <f>SUMIFS(Raw!$I:$I, Raw!$A:$A, Dispositions!AGF$14, Raw!$F:$F, Dispositions!$C27, Raw!$H:$H, "E16")</f>
        <v>0</v>
      </c>
      <c r="AGG27" s="35">
        <f>SUMIFS(Raw!$I:$I, Raw!$A:$A, Dispositions!AGG$14, Raw!$F:$F, Dispositions!$C27, Raw!$H:$H, "E16")</f>
        <v>0</v>
      </c>
      <c r="AGH27" s="35">
        <f>SUMIFS(Raw!$I:$I, Raw!$A:$A, Dispositions!AGH$14, Raw!$F:$F, Dispositions!$C27, Raw!$H:$H, "E16")</f>
        <v>0</v>
      </c>
      <c r="AGI27" s="35">
        <f>SUMIFS(Raw!$I:$I, Raw!$A:$A, Dispositions!AGI$14, Raw!$F:$F, Dispositions!$C27, Raw!$H:$H, "E16")</f>
        <v>0</v>
      </c>
      <c r="AGJ27" s="36">
        <f>SUMIFS(Raw!$I:$I, Raw!$A:$A, Dispositions!AGJ$14, Raw!$F:$F, Dispositions!$C27, Raw!$H:$H, "E16")</f>
        <v>0</v>
      </c>
      <c r="AGL27" s="34">
        <f>SUMIFS(Raw!$I:$I, Raw!$A:$A, Dispositions!AGL$14, Raw!$F:$F, Dispositions!$C27, Raw!$H:$H, "E18")</f>
        <v>0</v>
      </c>
      <c r="AGM27" s="35">
        <f>SUMIFS(Raw!$I:$I, Raw!$A:$A, Dispositions!AGM$14, Raw!$F:$F, Dispositions!$C27, Raw!$H:$H, "E18")</f>
        <v>0</v>
      </c>
      <c r="AGN27" s="35">
        <f>SUMIFS(Raw!$I:$I, Raw!$A:$A, Dispositions!AGN$14, Raw!$F:$F, Dispositions!$C27, Raw!$H:$H, "E18")</f>
        <v>0</v>
      </c>
      <c r="AGO27" s="35">
        <f>SUMIFS(Raw!$I:$I, Raw!$A:$A, Dispositions!AGO$14, Raw!$F:$F, Dispositions!$C27, Raw!$H:$H, "E18")</f>
        <v>0</v>
      </c>
      <c r="AGP27" s="35">
        <f>SUMIFS(Raw!$I:$I, Raw!$A:$A, Dispositions!AGP$14, Raw!$F:$F, Dispositions!$C27, Raw!$H:$H, "E18")</f>
        <v>0</v>
      </c>
      <c r="AGQ27" s="35">
        <f>SUMIFS(Raw!$I:$I, Raw!$A:$A, Dispositions!AGQ$14, Raw!$F:$F, Dispositions!$C27, Raw!$H:$H, "E18")</f>
        <v>0</v>
      </c>
      <c r="AGR27" s="36">
        <f>SUMIFS(Raw!$I:$I, Raw!$A:$A, Dispositions!AGR$14, Raw!$F:$F, Dispositions!$C27, Raw!$H:$H, "E18")</f>
        <v>0</v>
      </c>
      <c r="AGT27" s="34">
        <f>SUMIFS(Raw!$I:$I, Raw!$A:$A, Dispositions!AGT$14, Raw!$F:$F, Dispositions!$C27, Raw!$H:$H, "E34")</f>
        <v>0</v>
      </c>
      <c r="AGU27" s="35">
        <f>SUMIFS(Raw!$I:$I, Raw!$A:$A, Dispositions!AGU$14, Raw!$F:$F, Dispositions!$C27, Raw!$H:$H, "E34")</f>
        <v>0</v>
      </c>
      <c r="AGV27" s="35">
        <f>SUMIFS(Raw!$I:$I, Raw!$A:$A, Dispositions!AGV$14, Raw!$F:$F, Dispositions!$C27, Raw!$H:$H, "E34")</f>
        <v>0</v>
      </c>
      <c r="AGW27" s="35">
        <f>SUMIFS(Raw!$I:$I, Raw!$A:$A, Dispositions!AGW$14, Raw!$F:$F, Dispositions!$C27, Raw!$H:$H, "E34")</f>
        <v>0</v>
      </c>
      <c r="AGX27" s="35">
        <f>SUMIFS(Raw!$I:$I, Raw!$A:$A, Dispositions!AGX$14, Raw!$F:$F, Dispositions!$C27, Raw!$H:$H, "E34")</f>
        <v>0</v>
      </c>
      <c r="AGY27" s="35">
        <f>SUMIFS(Raw!$I:$I, Raw!$A:$A, Dispositions!AGY$14, Raw!$F:$F, Dispositions!$C27, Raw!$H:$H, "E34")</f>
        <v>0</v>
      </c>
      <c r="AGZ27" s="36">
        <f>SUMIFS(Raw!$I:$I, Raw!$A:$A, Dispositions!AGZ$14, Raw!$F:$F, Dispositions!$C27, Raw!$H:$H, "E34")</f>
        <v>0</v>
      </c>
      <c r="AHB27" s="34">
        <f>SUMIFS(Raw!$I:$I, Raw!$A:$A, Dispositions!AHB$14, Raw!$F:$F, Dispositions!$C27, Raw!$H:$H, "E02")</f>
        <v>0</v>
      </c>
      <c r="AHC27" s="35">
        <f>SUMIFS(Raw!$I:$I, Raw!$A:$A, Dispositions!AHC$14, Raw!$F:$F, Dispositions!$C27, Raw!$H:$H, "E02")</f>
        <v>0</v>
      </c>
      <c r="AHD27" s="35">
        <f>SUMIFS(Raw!$I:$I, Raw!$A:$A, Dispositions!AHD$14, Raw!$F:$F, Dispositions!$C27, Raw!$H:$H, "E02")</f>
        <v>0</v>
      </c>
      <c r="AHE27" s="35">
        <f>SUMIFS(Raw!$I:$I, Raw!$A:$A, Dispositions!AHE$14, Raw!$F:$F, Dispositions!$C27, Raw!$H:$H, "E02")</f>
        <v>0</v>
      </c>
      <c r="AHF27" s="35">
        <f>SUMIFS(Raw!$I:$I, Raw!$A:$A, Dispositions!AHF$14, Raw!$F:$F, Dispositions!$C27, Raw!$H:$H, "E02")</f>
        <v>0</v>
      </c>
      <c r="AHG27" s="35">
        <f>SUMIFS(Raw!$I:$I, Raw!$A:$A, Dispositions!AHG$14, Raw!$F:$F, Dispositions!$C27, Raw!$H:$H, "E02")</f>
        <v>0</v>
      </c>
      <c r="AHH27" s="36">
        <f>SUMIFS(Raw!$I:$I, Raw!$A:$A, Dispositions!AHH$14, Raw!$F:$F, Dispositions!$C27, Raw!$H:$H, "E02")</f>
        <v>0</v>
      </c>
      <c r="AHJ27" s="34">
        <f>SUMIFS(Raw!$I:$I, Raw!$A:$A, Dispositions!AHJ$14, Raw!$F:$F, Dispositions!$C27, Raw!$H:$H, "E03")</f>
        <v>0</v>
      </c>
      <c r="AHK27" s="35">
        <f>SUMIFS(Raw!$I:$I, Raw!$A:$A, Dispositions!AHK$14, Raw!$F:$F, Dispositions!$C27, Raw!$H:$H, "E03")</f>
        <v>0</v>
      </c>
      <c r="AHL27" s="35">
        <f>SUMIFS(Raw!$I:$I, Raw!$A:$A, Dispositions!AHL$14, Raw!$F:$F, Dispositions!$C27, Raw!$H:$H, "E03")</f>
        <v>0</v>
      </c>
      <c r="AHM27" s="35">
        <f>SUMIFS(Raw!$I:$I, Raw!$A:$A, Dispositions!AHM$14, Raw!$F:$F, Dispositions!$C27, Raw!$H:$H, "E03")</f>
        <v>0</v>
      </c>
      <c r="AHN27" s="35">
        <f>SUMIFS(Raw!$I:$I, Raw!$A:$A, Dispositions!AHN$14, Raw!$F:$F, Dispositions!$C27, Raw!$H:$H, "E03")</f>
        <v>0</v>
      </c>
      <c r="AHO27" s="35">
        <f>SUMIFS(Raw!$I:$I, Raw!$A:$A, Dispositions!AHO$14, Raw!$F:$F, Dispositions!$C27, Raw!$H:$H, "E03")</f>
        <v>0</v>
      </c>
      <c r="AHP27" s="36">
        <f>SUMIFS(Raw!$I:$I, Raw!$A:$A, Dispositions!AHP$14, Raw!$F:$F, Dispositions!$C27, Raw!$H:$H, "E03")</f>
        <v>0</v>
      </c>
      <c r="AHR27" s="34">
        <f>SUMIFS(Raw!$I:$I, Raw!$A:$A, Dispositions!AHR$14, Raw!$F:$F, Dispositions!$C27, Raw!$H:$H, "E05")</f>
        <v>0</v>
      </c>
      <c r="AHS27" s="35">
        <f>SUMIFS(Raw!$I:$I, Raw!$A:$A, Dispositions!AHS$14, Raw!$F:$F, Dispositions!$C27, Raw!$H:$H, "E05")</f>
        <v>0</v>
      </c>
      <c r="AHT27" s="35">
        <f>SUMIFS(Raw!$I:$I, Raw!$A:$A, Dispositions!AHT$14, Raw!$F:$F, Dispositions!$C27, Raw!$H:$H, "E05")</f>
        <v>0</v>
      </c>
      <c r="AHU27" s="35">
        <f>SUMIFS(Raw!$I:$I, Raw!$A:$A, Dispositions!AHU$14, Raw!$F:$F, Dispositions!$C27, Raw!$H:$H, "E05")</f>
        <v>0</v>
      </c>
      <c r="AHV27" s="35">
        <f>SUMIFS(Raw!$I:$I, Raw!$A:$A, Dispositions!AHV$14, Raw!$F:$F, Dispositions!$C27, Raw!$H:$H, "E05")</f>
        <v>0</v>
      </c>
      <c r="AHW27" s="35">
        <f>SUMIFS(Raw!$I:$I, Raw!$A:$A, Dispositions!AHW$14, Raw!$F:$F, Dispositions!$C27, Raw!$H:$H, "E05")</f>
        <v>0</v>
      </c>
      <c r="AHX27" s="36">
        <f>SUMIFS(Raw!$I:$I, Raw!$A:$A, Dispositions!AHX$14, Raw!$F:$F, Dispositions!$C27, Raw!$H:$H, "E05")</f>
        <v>0</v>
      </c>
      <c r="AHZ27" s="34">
        <f>SUMIFS(Raw!$I:$I, Raw!$A:$A, Dispositions!AHZ$14, Raw!$F:$F, Dispositions!$C27, Raw!$H:$H, "E12")</f>
        <v>0</v>
      </c>
      <c r="AIA27" s="35">
        <f>SUMIFS(Raw!$I:$I, Raw!$A:$A, Dispositions!AIA$14, Raw!$F:$F, Dispositions!$C27, Raw!$H:$H, "E12")</f>
        <v>0</v>
      </c>
      <c r="AIB27" s="35">
        <f>SUMIFS(Raw!$I:$I, Raw!$A:$A, Dispositions!AIB$14, Raw!$F:$F, Dispositions!$C27, Raw!$H:$H, "E12")</f>
        <v>0</v>
      </c>
      <c r="AIC27" s="35">
        <f>SUMIFS(Raw!$I:$I, Raw!$A:$A, Dispositions!AIC$14, Raw!$F:$F, Dispositions!$C27, Raw!$H:$H, "E12")</f>
        <v>0</v>
      </c>
      <c r="AID27" s="35">
        <f>SUMIFS(Raw!$I:$I, Raw!$A:$A, Dispositions!AID$14, Raw!$F:$F, Dispositions!$C27, Raw!$H:$H, "E12")</f>
        <v>0</v>
      </c>
      <c r="AIE27" s="35">
        <f>SUMIFS(Raw!$I:$I, Raw!$A:$A, Dispositions!AIE$14, Raw!$F:$F, Dispositions!$C27, Raw!$H:$H, "E12")</f>
        <v>0</v>
      </c>
      <c r="AIF27" s="36">
        <f>SUMIFS(Raw!$I:$I, Raw!$A:$A, Dispositions!AIF$14, Raw!$F:$F, Dispositions!$C27, Raw!$H:$H, "E12")</f>
        <v>0</v>
      </c>
      <c r="AIH27" s="34">
        <f>SUMIFS(Raw!$I:$I, Raw!$A:$A, Dispositions!AIH$14, Raw!$F:$F, Dispositions!$C27, Raw!$H:$H, "E13")</f>
        <v>0</v>
      </c>
      <c r="AII27" s="35">
        <f>SUMIFS(Raw!$I:$I, Raw!$A:$A, Dispositions!AII$14, Raw!$F:$F, Dispositions!$C27, Raw!$H:$H, "E13")</f>
        <v>0</v>
      </c>
      <c r="AIJ27" s="35">
        <f>SUMIFS(Raw!$I:$I, Raw!$A:$A, Dispositions!AIJ$14, Raw!$F:$F, Dispositions!$C27, Raw!$H:$H, "E13")</f>
        <v>0</v>
      </c>
      <c r="AIK27" s="35">
        <f>SUMIFS(Raw!$I:$I, Raw!$A:$A, Dispositions!AIK$14, Raw!$F:$F, Dispositions!$C27, Raw!$H:$H, "E13")</f>
        <v>0</v>
      </c>
      <c r="AIL27" s="35">
        <f>SUMIFS(Raw!$I:$I, Raw!$A:$A, Dispositions!AIL$14, Raw!$F:$F, Dispositions!$C27, Raw!$H:$H, "E13")</f>
        <v>0</v>
      </c>
      <c r="AIM27" s="35">
        <f>SUMIFS(Raw!$I:$I, Raw!$A:$A, Dispositions!AIM$14, Raw!$F:$F, Dispositions!$C27, Raw!$H:$H, "E13")</f>
        <v>0</v>
      </c>
      <c r="AIN27" s="36">
        <f>SUMIFS(Raw!$I:$I, Raw!$A:$A, Dispositions!AIN$14, Raw!$F:$F, Dispositions!$C27, Raw!$H:$H, "E13")</f>
        <v>0</v>
      </c>
      <c r="AIP27" s="34">
        <f>SUMIFS(Raw!$I:$I, Raw!$A:$A, Dispositions!AIP$14, Raw!$F:$F, Dispositions!$C27, Raw!$H:$H, "E14")</f>
        <v>0</v>
      </c>
      <c r="AIQ27" s="35">
        <f>SUMIFS(Raw!$I:$I, Raw!$A:$A, Dispositions!AIQ$14, Raw!$F:$F, Dispositions!$C27, Raw!$H:$H, "E14")</f>
        <v>0</v>
      </c>
      <c r="AIR27" s="35">
        <f>SUMIFS(Raw!$I:$I, Raw!$A:$A, Dispositions!AIR$14, Raw!$F:$F, Dispositions!$C27, Raw!$H:$H, "E14")</f>
        <v>0</v>
      </c>
      <c r="AIS27" s="35">
        <f>SUMIFS(Raw!$I:$I, Raw!$A:$A, Dispositions!AIS$14, Raw!$F:$F, Dispositions!$C27, Raw!$H:$H, "E14")</f>
        <v>0</v>
      </c>
      <c r="AIT27" s="35">
        <f>SUMIFS(Raw!$I:$I, Raw!$A:$A, Dispositions!AIT$14, Raw!$F:$F, Dispositions!$C27, Raw!$H:$H, "E14")</f>
        <v>0</v>
      </c>
      <c r="AIU27" s="35">
        <f>SUMIFS(Raw!$I:$I, Raw!$A:$A, Dispositions!AIU$14, Raw!$F:$F, Dispositions!$C27, Raw!$H:$H, "E14")</f>
        <v>0</v>
      </c>
      <c r="AIV27" s="36">
        <f>SUMIFS(Raw!$I:$I, Raw!$A:$A, Dispositions!AIV$14, Raw!$F:$F, Dispositions!$C27, Raw!$H:$H, "E14")</f>
        <v>0</v>
      </c>
      <c r="AIX27" s="34">
        <f>SUMIFS(Raw!$I:$I, Raw!$A:$A, Dispositions!AIX$14, Raw!$F:$F, Dispositions!$C27, Raw!$H:$H, "E15")</f>
        <v>0</v>
      </c>
      <c r="AIY27" s="35">
        <f>SUMIFS(Raw!$I:$I, Raw!$A:$A, Dispositions!AIY$14, Raw!$F:$F, Dispositions!$C27, Raw!$H:$H, "E15")</f>
        <v>0</v>
      </c>
      <c r="AIZ27" s="35">
        <f>SUMIFS(Raw!$I:$I, Raw!$A:$A, Dispositions!AIZ$14, Raw!$F:$F, Dispositions!$C27, Raw!$H:$H, "E15")</f>
        <v>0</v>
      </c>
      <c r="AJA27" s="35">
        <f>SUMIFS(Raw!$I:$I, Raw!$A:$A, Dispositions!AJA$14, Raw!$F:$F, Dispositions!$C27, Raw!$H:$H, "E15")</f>
        <v>0</v>
      </c>
      <c r="AJB27" s="35">
        <f>SUMIFS(Raw!$I:$I, Raw!$A:$A, Dispositions!AJB$14, Raw!$F:$F, Dispositions!$C27, Raw!$H:$H, "E15")</f>
        <v>0</v>
      </c>
      <c r="AJC27" s="35">
        <f>SUMIFS(Raw!$I:$I, Raw!$A:$A, Dispositions!AJC$14, Raw!$F:$F, Dispositions!$C27, Raw!$H:$H, "E15")</f>
        <v>0</v>
      </c>
      <c r="AJD27" s="36">
        <f>SUMIFS(Raw!$I:$I, Raw!$A:$A, Dispositions!AJD$14, Raw!$F:$F, Dispositions!$C27, Raw!$H:$H, "E15")</f>
        <v>0</v>
      </c>
      <c r="AJF27" s="34">
        <f>SUMIFS(Raw!$I:$I, Raw!$A:$A, Dispositions!AJF$14, Raw!$F:$F, Dispositions!$C27, Raw!$H:$H, "E16")</f>
        <v>0</v>
      </c>
      <c r="AJG27" s="35">
        <f>SUMIFS(Raw!$I:$I, Raw!$A:$A, Dispositions!AJG$14, Raw!$F:$F, Dispositions!$C27, Raw!$H:$H, "E16")</f>
        <v>0</v>
      </c>
      <c r="AJH27" s="35">
        <f>SUMIFS(Raw!$I:$I, Raw!$A:$A, Dispositions!AJH$14, Raw!$F:$F, Dispositions!$C27, Raw!$H:$H, "E16")</f>
        <v>0</v>
      </c>
      <c r="AJI27" s="35">
        <f>SUMIFS(Raw!$I:$I, Raw!$A:$A, Dispositions!AJI$14, Raw!$F:$F, Dispositions!$C27, Raw!$H:$H, "E16")</f>
        <v>0</v>
      </c>
      <c r="AJJ27" s="35">
        <f>SUMIFS(Raw!$I:$I, Raw!$A:$A, Dispositions!AJJ$14, Raw!$F:$F, Dispositions!$C27, Raw!$H:$H, "E16")</f>
        <v>0</v>
      </c>
      <c r="AJK27" s="35">
        <f>SUMIFS(Raw!$I:$I, Raw!$A:$A, Dispositions!AJK$14, Raw!$F:$F, Dispositions!$C27, Raw!$H:$H, "E16")</f>
        <v>0</v>
      </c>
      <c r="AJL27" s="36">
        <f>SUMIFS(Raw!$I:$I, Raw!$A:$A, Dispositions!AJL$14, Raw!$F:$F, Dispositions!$C27, Raw!$H:$H, "E16")</f>
        <v>0</v>
      </c>
      <c r="AJN27" s="34">
        <f>SUMIFS(Raw!$I:$I, Raw!$A:$A, Dispositions!AJN$14, Raw!$F:$F, Dispositions!$C27, Raw!$H:$H, "E18")</f>
        <v>0</v>
      </c>
      <c r="AJO27" s="35">
        <f>SUMIFS(Raw!$I:$I, Raw!$A:$A, Dispositions!AJO$14, Raw!$F:$F, Dispositions!$C27, Raw!$H:$H, "E18")</f>
        <v>0</v>
      </c>
      <c r="AJP27" s="35">
        <f>SUMIFS(Raw!$I:$I, Raw!$A:$A, Dispositions!AJP$14, Raw!$F:$F, Dispositions!$C27, Raw!$H:$H, "E18")</f>
        <v>0</v>
      </c>
      <c r="AJQ27" s="35">
        <f>SUMIFS(Raw!$I:$I, Raw!$A:$A, Dispositions!AJQ$14, Raw!$F:$F, Dispositions!$C27, Raw!$H:$H, "E18")</f>
        <v>0</v>
      </c>
      <c r="AJR27" s="35">
        <f>SUMIFS(Raw!$I:$I, Raw!$A:$A, Dispositions!AJR$14, Raw!$F:$F, Dispositions!$C27, Raw!$H:$H, "E18")</f>
        <v>0</v>
      </c>
      <c r="AJS27" s="35">
        <f>SUMIFS(Raw!$I:$I, Raw!$A:$A, Dispositions!AJS$14, Raw!$F:$F, Dispositions!$C27, Raw!$H:$H, "E18")</f>
        <v>0</v>
      </c>
      <c r="AJT27" s="36">
        <f>SUMIFS(Raw!$I:$I, Raw!$A:$A, Dispositions!AJT$14, Raw!$F:$F, Dispositions!$C27, Raw!$H:$H, "E18")</f>
        <v>0</v>
      </c>
      <c r="AJV27" s="34">
        <f>SUMIFS(Raw!$I:$I, Raw!$A:$A, Dispositions!AJV$14, Raw!$F:$F, Dispositions!$C27, Raw!$H:$H, "E34")</f>
        <v>0</v>
      </c>
      <c r="AJW27" s="35">
        <f>SUMIFS(Raw!$I:$I, Raw!$A:$A, Dispositions!AJW$14, Raw!$F:$F, Dispositions!$C27, Raw!$H:$H, "E34")</f>
        <v>0</v>
      </c>
      <c r="AJX27" s="35">
        <f>SUMIFS(Raw!$I:$I, Raw!$A:$A, Dispositions!AJX$14, Raw!$F:$F, Dispositions!$C27, Raw!$H:$H, "E34")</f>
        <v>0</v>
      </c>
      <c r="AJY27" s="35">
        <f>SUMIFS(Raw!$I:$I, Raw!$A:$A, Dispositions!AJY$14, Raw!$F:$F, Dispositions!$C27, Raw!$H:$H, "E34")</f>
        <v>0</v>
      </c>
      <c r="AJZ27" s="35">
        <f>SUMIFS(Raw!$I:$I, Raw!$A:$A, Dispositions!AJZ$14, Raw!$F:$F, Dispositions!$C27, Raw!$H:$H, "E34")</f>
        <v>0</v>
      </c>
      <c r="AKA27" s="35">
        <f>SUMIFS(Raw!$I:$I, Raw!$A:$A, Dispositions!AKA$14, Raw!$F:$F, Dispositions!$C27, Raw!$H:$H, "E34")</f>
        <v>0</v>
      </c>
      <c r="AKB27" s="36">
        <f>SUMIFS(Raw!$I:$I, Raw!$A:$A, Dispositions!AKB$14, Raw!$F:$F, Dispositions!$C27, Raw!$H:$H, "E34")</f>
        <v>0</v>
      </c>
      <c r="AKD27" s="34">
        <f>SUMIFS(Raw!$I:$I, Raw!$A:$A, Dispositions!AKD$14, Raw!$F:$F, Dispositions!$C27, Raw!$H:$H, "E02")</f>
        <v>0</v>
      </c>
      <c r="AKE27" s="35">
        <f>SUMIFS(Raw!$I:$I, Raw!$A:$A, Dispositions!AKE$14, Raw!$F:$F, Dispositions!$C27, Raw!$H:$H, "E02")</f>
        <v>0</v>
      </c>
      <c r="AKF27" s="35">
        <f>SUMIFS(Raw!$I:$I, Raw!$A:$A, Dispositions!AKF$14, Raw!$F:$F, Dispositions!$C27, Raw!$H:$H, "E02")</f>
        <v>0</v>
      </c>
      <c r="AKG27" s="35">
        <f>SUMIFS(Raw!$I:$I, Raw!$A:$A, Dispositions!AKG$14, Raw!$F:$F, Dispositions!$C27, Raw!$H:$H, "E02")</f>
        <v>0</v>
      </c>
      <c r="AKH27" s="35">
        <f>SUMIFS(Raw!$I:$I, Raw!$A:$A, Dispositions!AKH$14, Raw!$F:$F, Dispositions!$C27, Raw!$H:$H, "E02")</f>
        <v>0</v>
      </c>
      <c r="AKI27" s="35">
        <f>SUMIFS(Raw!$I:$I, Raw!$A:$A, Dispositions!AKI$14, Raw!$F:$F, Dispositions!$C27, Raw!$H:$H, "E02")</f>
        <v>0</v>
      </c>
      <c r="AKJ27" s="36">
        <f>SUMIFS(Raw!$I:$I, Raw!$A:$A, Dispositions!AKJ$14, Raw!$F:$F, Dispositions!$C27, Raw!$H:$H, "E02")</f>
        <v>0</v>
      </c>
      <c r="AKL27" s="34">
        <f>SUMIFS(Raw!$I:$I, Raw!$A:$A, Dispositions!AKL$14, Raw!$F:$F, Dispositions!$C27, Raw!$H:$H, "E03")</f>
        <v>0</v>
      </c>
      <c r="AKM27" s="35">
        <f>SUMIFS(Raw!$I:$I, Raw!$A:$A, Dispositions!AKM$14, Raw!$F:$F, Dispositions!$C27, Raw!$H:$H, "E03")</f>
        <v>0</v>
      </c>
      <c r="AKN27" s="35">
        <f>SUMIFS(Raw!$I:$I, Raw!$A:$A, Dispositions!AKN$14, Raw!$F:$F, Dispositions!$C27, Raw!$H:$H, "E03")</f>
        <v>0</v>
      </c>
      <c r="AKO27" s="35">
        <f>SUMIFS(Raw!$I:$I, Raw!$A:$A, Dispositions!AKO$14, Raw!$F:$F, Dispositions!$C27, Raw!$H:$H, "E03")</f>
        <v>0</v>
      </c>
      <c r="AKP27" s="35">
        <f>SUMIFS(Raw!$I:$I, Raw!$A:$A, Dispositions!AKP$14, Raw!$F:$F, Dispositions!$C27, Raw!$H:$H, "E03")</f>
        <v>0</v>
      </c>
      <c r="AKQ27" s="35">
        <f>SUMIFS(Raw!$I:$I, Raw!$A:$A, Dispositions!AKQ$14, Raw!$F:$F, Dispositions!$C27, Raw!$H:$H, "E03")</f>
        <v>0</v>
      </c>
      <c r="AKR27" s="36">
        <f>SUMIFS(Raw!$I:$I, Raw!$A:$A, Dispositions!AKR$14, Raw!$F:$F, Dispositions!$C27, Raw!$H:$H, "E03")</f>
        <v>0</v>
      </c>
      <c r="AKT27" s="34">
        <f>SUMIFS(Raw!$I:$I, Raw!$A:$A, Dispositions!AKT$14, Raw!$F:$F, Dispositions!$C27, Raw!$H:$H, "E05")</f>
        <v>0</v>
      </c>
      <c r="AKU27" s="35">
        <f>SUMIFS(Raw!$I:$I, Raw!$A:$A, Dispositions!AKU$14, Raw!$F:$F, Dispositions!$C27, Raw!$H:$H, "E05")</f>
        <v>0</v>
      </c>
      <c r="AKV27" s="35">
        <f>SUMIFS(Raw!$I:$I, Raw!$A:$A, Dispositions!AKV$14, Raw!$F:$F, Dispositions!$C27, Raw!$H:$H, "E05")</f>
        <v>0</v>
      </c>
      <c r="AKW27" s="35">
        <f>SUMIFS(Raw!$I:$I, Raw!$A:$A, Dispositions!AKW$14, Raw!$F:$F, Dispositions!$C27, Raw!$H:$H, "E05")</f>
        <v>0</v>
      </c>
      <c r="AKX27" s="35">
        <f>SUMIFS(Raw!$I:$I, Raw!$A:$A, Dispositions!AKX$14, Raw!$F:$F, Dispositions!$C27, Raw!$H:$H, "E05")</f>
        <v>0</v>
      </c>
      <c r="AKY27" s="35">
        <f>SUMIFS(Raw!$I:$I, Raw!$A:$A, Dispositions!AKY$14, Raw!$F:$F, Dispositions!$C27, Raw!$H:$H, "E05")</f>
        <v>0</v>
      </c>
      <c r="AKZ27" s="36">
        <f>SUMIFS(Raw!$I:$I, Raw!$A:$A, Dispositions!AKZ$14, Raw!$F:$F, Dispositions!$C27, Raw!$H:$H, "E05")</f>
        <v>0</v>
      </c>
      <c r="ALB27" s="34">
        <f>SUMIFS(Raw!$I:$I, Raw!$A:$A, Dispositions!ALB$14, Raw!$F:$F, Dispositions!$C27, Raw!$H:$H, "E12")</f>
        <v>0</v>
      </c>
      <c r="ALC27" s="35">
        <f>SUMIFS(Raw!$I:$I, Raw!$A:$A, Dispositions!ALC$14, Raw!$F:$F, Dispositions!$C27, Raw!$H:$H, "E12")</f>
        <v>0</v>
      </c>
      <c r="ALD27" s="35">
        <f>SUMIFS(Raw!$I:$I, Raw!$A:$A, Dispositions!ALD$14, Raw!$F:$F, Dispositions!$C27, Raw!$H:$H, "E12")</f>
        <v>0</v>
      </c>
      <c r="ALE27" s="35">
        <f>SUMIFS(Raw!$I:$I, Raw!$A:$A, Dispositions!ALE$14, Raw!$F:$F, Dispositions!$C27, Raw!$H:$H, "E12")</f>
        <v>0</v>
      </c>
      <c r="ALF27" s="35">
        <f>SUMIFS(Raw!$I:$I, Raw!$A:$A, Dispositions!ALF$14, Raw!$F:$F, Dispositions!$C27, Raw!$H:$H, "E12")</f>
        <v>0</v>
      </c>
      <c r="ALG27" s="35">
        <f>SUMIFS(Raw!$I:$I, Raw!$A:$A, Dispositions!ALG$14, Raw!$F:$F, Dispositions!$C27, Raw!$H:$H, "E12")</f>
        <v>0</v>
      </c>
      <c r="ALH27" s="36">
        <f>SUMIFS(Raw!$I:$I, Raw!$A:$A, Dispositions!ALH$14, Raw!$F:$F, Dispositions!$C27, Raw!$H:$H, "E12")</f>
        <v>0</v>
      </c>
      <c r="ALJ27" s="34">
        <f>SUMIFS(Raw!$I:$I, Raw!$A:$A, Dispositions!ALJ$14, Raw!$F:$F, Dispositions!$C27, Raw!$H:$H, "E13")</f>
        <v>0</v>
      </c>
      <c r="ALK27" s="35">
        <f>SUMIFS(Raw!$I:$I, Raw!$A:$A, Dispositions!ALK$14, Raw!$F:$F, Dispositions!$C27, Raw!$H:$H, "E13")</f>
        <v>0</v>
      </c>
      <c r="ALL27" s="35">
        <f>SUMIFS(Raw!$I:$I, Raw!$A:$A, Dispositions!ALL$14, Raw!$F:$F, Dispositions!$C27, Raw!$H:$H, "E13")</f>
        <v>0</v>
      </c>
      <c r="ALM27" s="35">
        <f>SUMIFS(Raw!$I:$I, Raw!$A:$A, Dispositions!ALM$14, Raw!$F:$F, Dispositions!$C27, Raw!$H:$H, "E13")</f>
        <v>0</v>
      </c>
      <c r="ALN27" s="35">
        <f>SUMIFS(Raw!$I:$I, Raw!$A:$A, Dispositions!ALN$14, Raw!$F:$F, Dispositions!$C27, Raw!$H:$H, "E13")</f>
        <v>0</v>
      </c>
      <c r="ALO27" s="35">
        <f>SUMIFS(Raw!$I:$I, Raw!$A:$A, Dispositions!ALO$14, Raw!$F:$F, Dispositions!$C27, Raw!$H:$H, "E13")</f>
        <v>0</v>
      </c>
      <c r="ALP27" s="36">
        <f>SUMIFS(Raw!$I:$I, Raw!$A:$A, Dispositions!ALP$14, Raw!$F:$F, Dispositions!$C27, Raw!$H:$H, "E13")</f>
        <v>0</v>
      </c>
      <c r="ALR27" s="34">
        <f>SUMIFS(Raw!$I:$I, Raw!$A:$A, Dispositions!ALR$14, Raw!$F:$F, Dispositions!$C27, Raw!$H:$H, "E14")</f>
        <v>0</v>
      </c>
      <c r="ALS27" s="35">
        <f>SUMIFS(Raw!$I:$I, Raw!$A:$A, Dispositions!ALS$14, Raw!$F:$F, Dispositions!$C27, Raw!$H:$H, "E14")</f>
        <v>0</v>
      </c>
      <c r="ALT27" s="35">
        <f>SUMIFS(Raw!$I:$I, Raw!$A:$A, Dispositions!ALT$14, Raw!$F:$F, Dispositions!$C27, Raw!$H:$H, "E14")</f>
        <v>0</v>
      </c>
      <c r="ALU27" s="35">
        <f>SUMIFS(Raw!$I:$I, Raw!$A:$A, Dispositions!ALU$14, Raw!$F:$F, Dispositions!$C27, Raw!$H:$H, "E14")</f>
        <v>0</v>
      </c>
      <c r="ALV27" s="35">
        <f>SUMIFS(Raw!$I:$I, Raw!$A:$A, Dispositions!ALV$14, Raw!$F:$F, Dispositions!$C27, Raw!$H:$H, "E14")</f>
        <v>0</v>
      </c>
      <c r="ALW27" s="35">
        <f>SUMIFS(Raw!$I:$I, Raw!$A:$A, Dispositions!ALW$14, Raw!$F:$F, Dispositions!$C27, Raw!$H:$H, "E14")</f>
        <v>0</v>
      </c>
      <c r="ALX27" s="36">
        <f>SUMIFS(Raw!$I:$I, Raw!$A:$A, Dispositions!ALX$14, Raw!$F:$F, Dispositions!$C27, Raw!$H:$H, "E14")</f>
        <v>0</v>
      </c>
      <c r="ALZ27" s="34">
        <f>SUMIFS(Raw!$I:$I, Raw!$A:$A, Dispositions!ALZ$14, Raw!$F:$F, Dispositions!$C27, Raw!$H:$H, "E15")</f>
        <v>0</v>
      </c>
      <c r="AMA27" s="35">
        <f>SUMIFS(Raw!$I:$I, Raw!$A:$A, Dispositions!AMA$14, Raw!$F:$F, Dispositions!$C27, Raw!$H:$H, "E15")</f>
        <v>0</v>
      </c>
      <c r="AMB27" s="35">
        <f>SUMIFS(Raw!$I:$I, Raw!$A:$A, Dispositions!AMB$14, Raw!$F:$F, Dispositions!$C27, Raw!$H:$H, "E15")</f>
        <v>0</v>
      </c>
      <c r="AMC27" s="35">
        <f>SUMIFS(Raw!$I:$I, Raw!$A:$A, Dispositions!AMC$14, Raw!$F:$F, Dispositions!$C27, Raw!$H:$H, "E15")</f>
        <v>0</v>
      </c>
      <c r="AMD27" s="35">
        <f>SUMIFS(Raw!$I:$I, Raw!$A:$A, Dispositions!AMD$14, Raw!$F:$F, Dispositions!$C27, Raw!$H:$H, "E15")</f>
        <v>0</v>
      </c>
      <c r="AME27" s="35">
        <f>SUMIFS(Raw!$I:$I, Raw!$A:$A, Dispositions!AME$14, Raw!$F:$F, Dispositions!$C27, Raw!$H:$H, "E15")</f>
        <v>0</v>
      </c>
      <c r="AMF27" s="36">
        <f>SUMIFS(Raw!$I:$I, Raw!$A:$A, Dispositions!AMF$14, Raw!$F:$F, Dispositions!$C27, Raw!$H:$H, "E15")</f>
        <v>0</v>
      </c>
      <c r="AMH27" s="34">
        <f>SUMIFS(Raw!$I:$I, Raw!$A:$A, Dispositions!AMH$14, Raw!$F:$F, Dispositions!$C27, Raw!$H:$H, "E16")</f>
        <v>0</v>
      </c>
      <c r="AMI27" s="35">
        <f>SUMIFS(Raw!$I:$I, Raw!$A:$A, Dispositions!AMI$14, Raw!$F:$F, Dispositions!$C27, Raw!$H:$H, "E16")</f>
        <v>0</v>
      </c>
      <c r="AMJ27" s="35">
        <f>SUMIFS(Raw!$I:$I, Raw!$A:$A, Dispositions!AMJ$14, Raw!$F:$F, Dispositions!$C27, Raw!$H:$H, "E16")</f>
        <v>0</v>
      </c>
      <c r="AMK27" s="35">
        <f>SUMIFS(Raw!$I:$I, Raw!$A:$A, Dispositions!AMK$14, Raw!$F:$F, Dispositions!$C27, Raw!$H:$H, "E16")</f>
        <v>0</v>
      </c>
      <c r="AML27" s="35">
        <f>SUMIFS(Raw!$I:$I, Raw!$A:$A, Dispositions!AML$14, Raw!$F:$F, Dispositions!$C27, Raw!$H:$H, "E16")</f>
        <v>0</v>
      </c>
      <c r="AMM27" s="35">
        <f>SUMIFS(Raw!$I:$I, Raw!$A:$A, Dispositions!AMM$14, Raw!$F:$F, Dispositions!$C27, Raw!$H:$H, "E16")</f>
        <v>0</v>
      </c>
      <c r="AMN27" s="36">
        <f>SUMIFS(Raw!$I:$I, Raw!$A:$A, Dispositions!AMN$14, Raw!$F:$F, Dispositions!$C27, Raw!$H:$H, "E16")</f>
        <v>0</v>
      </c>
      <c r="AMP27" s="34">
        <f>SUMIFS(Raw!$I:$I, Raw!$A:$A, Dispositions!AMP$14, Raw!$F:$F, Dispositions!$C27, Raw!$H:$H, "E18")</f>
        <v>0</v>
      </c>
      <c r="AMQ27" s="35">
        <f>SUMIFS(Raw!$I:$I, Raw!$A:$A, Dispositions!AMQ$14, Raw!$F:$F, Dispositions!$C27, Raw!$H:$H, "E18")</f>
        <v>0</v>
      </c>
      <c r="AMR27" s="35">
        <f>SUMIFS(Raw!$I:$I, Raw!$A:$A, Dispositions!AMR$14, Raw!$F:$F, Dispositions!$C27, Raw!$H:$H, "E18")</f>
        <v>0</v>
      </c>
      <c r="AMS27" s="35">
        <f>SUMIFS(Raw!$I:$I, Raw!$A:$A, Dispositions!AMS$14, Raw!$F:$F, Dispositions!$C27, Raw!$H:$H, "E18")</f>
        <v>0</v>
      </c>
      <c r="AMT27" s="35">
        <f>SUMIFS(Raw!$I:$I, Raw!$A:$A, Dispositions!AMT$14, Raw!$F:$F, Dispositions!$C27, Raw!$H:$H, "E18")</f>
        <v>0</v>
      </c>
      <c r="AMU27" s="35">
        <f>SUMIFS(Raw!$I:$I, Raw!$A:$A, Dispositions!AMU$14, Raw!$F:$F, Dispositions!$C27, Raw!$H:$H, "E18")</f>
        <v>0</v>
      </c>
      <c r="AMV27" s="36">
        <f>SUMIFS(Raw!$I:$I, Raw!$A:$A, Dispositions!AMV$14, Raw!$F:$F, Dispositions!$C27, Raw!$H:$H, "E18")</f>
        <v>0</v>
      </c>
      <c r="AMX27" s="34">
        <f>SUMIFS(Raw!$I:$I, Raw!$A:$A, Dispositions!AMX$14, Raw!$F:$F, Dispositions!$C27, Raw!$H:$H, "E34")</f>
        <v>0</v>
      </c>
      <c r="AMY27" s="35">
        <f>SUMIFS(Raw!$I:$I, Raw!$A:$A, Dispositions!AMY$14, Raw!$F:$F, Dispositions!$C27, Raw!$H:$H, "E34")</f>
        <v>0</v>
      </c>
      <c r="AMZ27" s="35">
        <f>SUMIFS(Raw!$I:$I, Raw!$A:$A, Dispositions!AMZ$14, Raw!$F:$F, Dispositions!$C27, Raw!$H:$H, "E34")</f>
        <v>0</v>
      </c>
      <c r="ANA27" s="35">
        <f>SUMIFS(Raw!$I:$I, Raw!$A:$A, Dispositions!ANA$14, Raw!$F:$F, Dispositions!$C27, Raw!$H:$H, "E34")</f>
        <v>0</v>
      </c>
      <c r="ANB27" s="35">
        <f>SUMIFS(Raw!$I:$I, Raw!$A:$A, Dispositions!ANB$14, Raw!$F:$F, Dispositions!$C27, Raw!$H:$H, "E34")</f>
        <v>0</v>
      </c>
      <c r="ANC27" s="35">
        <f>SUMIFS(Raw!$I:$I, Raw!$A:$A, Dispositions!ANC$14, Raw!$F:$F, Dispositions!$C27, Raw!$H:$H, "E34")</f>
        <v>0</v>
      </c>
      <c r="AND27" s="36">
        <f>SUMIFS(Raw!$I:$I, Raw!$A:$A, Dispositions!AND$14, Raw!$F:$F, Dispositions!$C27, Raw!$H:$H, "E34")</f>
        <v>0</v>
      </c>
      <c r="ANF27" s="34">
        <f>SUMIFS(Raw!$I:$I, Raw!$A:$A, Dispositions!ANF$14, Raw!$F:$F, Dispositions!$C27, Raw!$H:$H, "E02")</f>
        <v>0</v>
      </c>
      <c r="ANG27" s="35">
        <f>SUMIFS(Raw!$I:$I, Raw!$A:$A, Dispositions!ANG$14, Raw!$F:$F, Dispositions!$C27, Raw!$H:$H, "E02")</f>
        <v>0</v>
      </c>
      <c r="ANH27" s="35">
        <f>SUMIFS(Raw!$I:$I, Raw!$A:$A, Dispositions!ANH$14, Raw!$F:$F, Dispositions!$C27, Raw!$H:$H, "E02")</f>
        <v>0</v>
      </c>
      <c r="ANI27" s="35">
        <f>SUMIFS(Raw!$I:$I, Raw!$A:$A, Dispositions!ANI$14, Raw!$F:$F, Dispositions!$C27, Raw!$H:$H, "E02")</f>
        <v>0</v>
      </c>
      <c r="ANJ27" s="35">
        <f>SUMIFS(Raw!$I:$I, Raw!$A:$A, Dispositions!ANJ$14, Raw!$F:$F, Dispositions!$C27, Raw!$H:$H, "E02")</f>
        <v>0</v>
      </c>
      <c r="ANK27" s="35">
        <f>SUMIFS(Raw!$I:$I, Raw!$A:$A, Dispositions!ANK$14, Raw!$F:$F, Dispositions!$C27, Raw!$H:$H, "E02")</f>
        <v>0</v>
      </c>
      <c r="ANL27" s="36">
        <f>SUMIFS(Raw!$I:$I, Raw!$A:$A, Dispositions!ANL$14, Raw!$F:$F, Dispositions!$C27, Raw!$H:$H, "E02")</f>
        <v>0</v>
      </c>
      <c r="ANN27" s="34">
        <f>SUMIFS(Raw!$I:$I, Raw!$A:$A, Dispositions!ANN$14, Raw!$F:$F, Dispositions!$C27, Raw!$H:$H, "E03")</f>
        <v>0</v>
      </c>
      <c r="ANO27" s="35">
        <f>SUMIFS(Raw!$I:$I, Raw!$A:$A, Dispositions!ANO$14, Raw!$F:$F, Dispositions!$C27, Raw!$H:$H, "E03")</f>
        <v>0</v>
      </c>
      <c r="ANP27" s="35">
        <f>SUMIFS(Raw!$I:$I, Raw!$A:$A, Dispositions!ANP$14, Raw!$F:$F, Dispositions!$C27, Raw!$H:$H, "E03")</f>
        <v>0</v>
      </c>
      <c r="ANQ27" s="35">
        <f>SUMIFS(Raw!$I:$I, Raw!$A:$A, Dispositions!ANQ$14, Raw!$F:$F, Dispositions!$C27, Raw!$H:$H, "E03")</f>
        <v>0</v>
      </c>
      <c r="ANR27" s="35">
        <f>SUMIFS(Raw!$I:$I, Raw!$A:$A, Dispositions!ANR$14, Raw!$F:$F, Dispositions!$C27, Raw!$H:$H, "E03")</f>
        <v>0</v>
      </c>
      <c r="ANS27" s="35">
        <f>SUMIFS(Raw!$I:$I, Raw!$A:$A, Dispositions!ANS$14, Raw!$F:$F, Dispositions!$C27, Raw!$H:$H, "E03")</f>
        <v>0</v>
      </c>
      <c r="ANT27" s="36">
        <f>SUMIFS(Raw!$I:$I, Raw!$A:$A, Dispositions!ANT$14, Raw!$F:$F, Dispositions!$C27, Raw!$H:$H, "E03")</f>
        <v>0</v>
      </c>
      <c r="ANV27" s="34">
        <f>SUMIFS(Raw!$I:$I, Raw!$A:$A, Dispositions!ANV$14, Raw!$F:$F, Dispositions!$C27, Raw!$H:$H, "E05")</f>
        <v>0</v>
      </c>
      <c r="ANW27" s="35">
        <f>SUMIFS(Raw!$I:$I, Raw!$A:$A, Dispositions!ANW$14, Raw!$F:$F, Dispositions!$C27, Raw!$H:$H, "E05")</f>
        <v>0</v>
      </c>
      <c r="ANX27" s="35">
        <f>SUMIFS(Raw!$I:$I, Raw!$A:$A, Dispositions!ANX$14, Raw!$F:$F, Dispositions!$C27, Raw!$H:$H, "E05")</f>
        <v>0</v>
      </c>
      <c r="ANY27" s="35">
        <f>SUMIFS(Raw!$I:$I, Raw!$A:$A, Dispositions!ANY$14, Raw!$F:$F, Dispositions!$C27, Raw!$H:$H, "E05")</f>
        <v>0</v>
      </c>
      <c r="ANZ27" s="35">
        <f>SUMIFS(Raw!$I:$I, Raw!$A:$A, Dispositions!ANZ$14, Raw!$F:$F, Dispositions!$C27, Raw!$H:$H, "E05")</f>
        <v>0</v>
      </c>
      <c r="AOA27" s="35">
        <f>SUMIFS(Raw!$I:$I, Raw!$A:$A, Dispositions!AOA$14, Raw!$F:$F, Dispositions!$C27, Raw!$H:$H, "E05")</f>
        <v>0</v>
      </c>
      <c r="AOB27" s="36">
        <f>SUMIFS(Raw!$I:$I, Raw!$A:$A, Dispositions!AOB$14, Raw!$F:$F, Dispositions!$C27, Raw!$H:$H, "E05")</f>
        <v>0</v>
      </c>
      <c r="AOD27" s="34">
        <f>SUMIFS(Raw!$I:$I, Raw!$A:$A, Dispositions!AOD$14, Raw!$F:$F, Dispositions!$C27, Raw!$H:$H, "E12")</f>
        <v>0</v>
      </c>
      <c r="AOE27" s="35">
        <f>SUMIFS(Raw!$I:$I, Raw!$A:$A, Dispositions!AOE$14, Raw!$F:$F, Dispositions!$C27, Raw!$H:$H, "E12")</f>
        <v>0</v>
      </c>
      <c r="AOF27" s="35">
        <f>SUMIFS(Raw!$I:$I, Raw!$A:$A, Dispositions!AOF$14, Raw!$F:$F, Dispositions!$C27, Raw!$H:$H, "E12")</f>
        <v>0</v>
      </c>
      <c r="AOG27" s="35">
        <f>SUMIFS(Raw!$I:$I, Raw!$A:$A, Dispositions!AOG$14, Raw!$F:$F, Dispositions!$C27, Raw!$H:$H, "E12")</f>
        <v>0</v>
      </c>
      <c r="AOH27" s="35">
        <f>SUMIFS(Raw!$I:$I, Raw!$A:$A, Dispositions!AOH$14, Raw!$F:$F, Dispositions!$C27, Raw!$H:$H, "E12")</f>
        <v>0</v>
      </c>
      <c r="AOI27" s="35">
        <f>SUMIFS(Raw!$I:$I, Raw!$A:$A, Dispositions!AOI$14, Raw!$F:$F, Dispositions!$C27, Raw!$H:$H, "E12")</f>
        <v>0</v>
      </c>
      <c r="AOJ27" s="36">
        <f>SUMIFS(Raw!$I:$I, Raw!$A:$A, Dispositions!AOJ$14, Raw!$F:$F, Dispositions!$C27, Raw!$H:$H, "E12")</f>
        <v>0</v>
      </c>
      <c r="AOL27" s="34">
        <f>SUMIFS(Raw!$I:$I, Raw!$A:$A, Dispositions!AOL$14, Raw!$F:$F, Dispositions!$C27, Raw!$H:$H, "E13")</f>
        <v>0</v>
      </c>
      <c r="AOM27" s="35">
        <f>SUMIFS(Raw!$I:$I, Raw!$A:$A, Dispositions!AOM$14, Raw!$F:$F, Dispositions!$C27, Raw!$H:$H, "E13")</f>
        <v>0</v>
      </c>
      <c r="AON27" s="35">
        <f>SUMIFS(Raw!$I:$I, Raw!$A:$A, Dispositions!AON$14, Raw!$F:$F, Dispositions!$C27, Raw!$H:$H, "E13")</f>
        <v>0</v>
      </c>
      <c r="AOO27" s="35">
        <f>SUMIFS(Raw!$I:$I, Raw!$A:$A, Dispositions!AOO$14, Raw!$F:$F, Dispositions!$C27, Raw!$H:$H, "E13")</f>
        <v>0</v>
      </c>
      <c r="AOP27" s="35">
        <f>SUMIFS(Raw!$I:$I, Raw!$A:$A, Dispositions!AOP$14, Raw!$F:$F, Dispositions!$C27, Raw!$H:$H, "E13")</f>
        <v>0</v>
      </c>
      <c r="AOQ27" s="35">
        <f>SUMIFS(Raw!$I:$I, Raw!$A:$A, Dispositions!AOQ$14, Raw!$F:$F, Dispositions!$C27, Raw!$H:$H, "E13")</f>
        <v>0</v>
      </c>
      <c r="AOR27" s="36">
        <f>SUMIFS(Raw!$I:$I, Raw!$A:$A, Dispositions!AOR$14, Raw!$F:$F, Dispositions!$C27, Raw!$H:$H, "E13")</f>
        <v>0</v>
      </c>
      <c r="AOT27" s="34">
        <f>SUMIFS(Raw!$I:$I, Raw!$A:$A, Dispositions!AOT$14, Raw!$F:$F, Dispositions!$C27, Raw!$H:$H, "E14")</f>
        <v>0</v>
      </c>
      <c r="AOU27" s="35">
        <f>SUMIFS(Raw!$I:$I, Raw!$A:$A, Dispositions!AOU$14, Raw!$F:$F, Dispositions!$C27, Raw!$H:$H, "E14")</f>
        <v>0</v>
      </c>
      <c r="AOV27" s="35">
        <f>SUMIFS(Raw!$I:$I, Raw!$A:$A, Dispositions!AOV$14, Raw!$F:$F, Dispositions!$C27, Raw!$H:$H, "E14")</f>
        <v>0</v>
      </c>
      <c r="AOW27" s="35">
        <f>SUMIFS(Raw!$I:$I, Raw!$A:$A, Dispositions!AOW$14, Raw!$F:$F, Dispositions!$C27, Raw!$H:$H, "E14")</f>
        <v>0</v>
      </c>
      <c r="AOX27" s="35">
        <f>SUMIFS(Raw!$I:$I, Raw!$A:$A, Dispositions!AOX$14, Raw!$F:$F, Dispositions!$C27, Raw!$H:$H, "E14")</f>
        <v>0</v>
      </c>
      <c r="AOY27" s="35">
        <f>SUMIFS(Raw!$I:$I, Raw!$A:$A, Dispositions!AOY$14, Raw!$F:$F, Dispositions!$C27, Raw!$H:$H, "E14")</f>
        <v>0</v>
      </c>
      <c r="AOZ27" s="36">
        <f>SUMIFS(Raw!$I:$I, Raw!$A:$A, Dispositions!AOZ$14, Raw!$F:$F, Dispositions!$C27, Raw!$H:$H, "E14")</f>
        <v>0</v>
      </c>
      <c r="APB27" s="34">
        <f>SUMIFS(Raw!$I:$I, Raw!$A:$A, Dispositions!APB$14, Raw!$F:$F, Dispositions!$C27, Raw!$H:$H, "E15")</f>
        <v>0</v>
      </c>
      <c r="APC27" s="35">
        <f>SUMIFS(Raw!$I:$I, Raw!$A:$A, Dispositions!APC$14, Raw!$F:$F, Dispositions!$C27, Raw!$H:$H, "E15")</f>
        <v>0</v>
      </c>
      <c r="APD27" s="35">
        <f>SUMIFS(Raw!$I:$I, Raw!$A:$A, Dispositions!APD$14, Raw!$F:$F, Dispositions!$C27, Raw!$H:$H, "E15")</f>
        <v>0</v>
      </c>
      <c r="APE27" s="35">
        <f>SUMIFS(Raw!$I:$I, Raw!$A:$A, Dispositions!APE$14, Raw!$F:$F, Dispositions!$C27, Raw!$H:$H, "E15")</f>
        <v>0</v>
      </c>
      <c r="APF27" s="35">
        <f>SUMIFS(Raw!$I:$I, Raw!$A:$A, Dispositions!APF$14, Raw!$F:$F, Dispositions!$C27, Raw!$H:$H, "E15")</f>
        <v>0</v>
      </c>
      <c r="APG27" s="35">
        <f>SUMIFS(Raw!$I:$I, Raw!$A:$A, Dispositions!APG$14, Raw!$F:$F, Dispositions!$C27, Raw!$H:$H, "E15")</f>
        <v>0</v>
      </c>
      <c r="APH27" s="36">
        <f>SUMIFS(Raw!$I:$I, Raw!$A:$A, Dispositions!APH$14, Raw!$F:$F, Dispositions!$C27, Raw!$H:$H, "E15")</f>
        <v>0</v>
      </c>
      <c r="APJ27" s="34">
        <f>SUMIFS(Raw!$I:$I, Raw!$A:$A, Dispositions!APJ$14, Raw!$F:$F, Dispositions!$C27, Raw!$H:$H, "E16")</f>
        <v>0</v>
      </c>
      <c r="APK27" s="35">
        <f>SUMIFS(Raw!$I:$I, Raw!$A:$A, Dispositions!APK$14, Raw!$F:$F, Dispositions!$C27, Raw!$H:$H, "E16")</f>
        <v>0</v>
      </c>
      <c r="APL27" s="35">
        <f>SUMIFS(Raw!$I:$I, Raw!$A:$A, Dispositions!APL$14, Raw!$F:$F, Dispositions!$C27, Raw!$H:$H, "E16")</f>
        <v>0</v>
      </c>
      <c r="APM27" s="35">
        <f>SUMIFS(Raw!$I:$I, Raw!$A:$A, Dispositions!APM$14, Raw!$F:$F, Dispositions!$C27, Raw!$H:$H, "E16")</f>
        <v>0</v>
      </c>
      <c r="APN27" s="35">
        <f>SUMIFS(Raw!$I:$I, Raw!$A:$A, Dispositions!APN$14, Raw!$F:$F, Dispositions!$C27, Raw!$H:$H, "E16")</f>
        <v>0</v>
      </c>
      <c r="APO27" s="35">
        <f>SUMIFS(Raw!$I:$I, Raw!$A:$A, Dispositions!APO$14, Raw!$F:$F, Dispositions!$C27, Raw!$H:$H, "E16")</f>
        <v>0</v>
      </c>
      <c r="APP27" s="36">
        <f>SUMIFS(Raw!$I:$I, Raw!$A:$A, Dispositions!APP$14, Raw!$F:$F, Dispositions!$C27, Raw!$H:$H, "E16")</f>
        <v>0</v>
      </c>
      <c r="APR27" s="34">
        <f>SUMIFS(Raw!$I:$I, Raw!$A:$A, Dispositions!APR$14, Raw!$F:$F, Dispositions!$C27, Raw!$H:$H, "E18")</f>
        <v>0</v>
      </c>
      <c r="APS27" s="35">
        <f>SUMIFS(Raw!$I:$I, Raw!$A:$A, Dispositions!APS$14, Raw!$F:$F, Dispositions!$C27, Raw!$H:$H, "E18")</f>
        <v>0</v>
      </c>
      <c r="APT27" s="35">
        <f>SUMIFS(Raw!$I:$I, Raw!$A:$A, Dispositions!APT$14, Raw!$F:$F, Dispositions!$C27, Raw!$H:$H, "E18")</f>
        <v>0</v>
      </c>
      <c r="APU27" s="35">
        <f>SUMIFS(Raw!$I:$I, Raw!$A:$A, Dispositions!APU$14, Raw!$F:$F, Dispositions!$C27, Raw!$H:$H, "E18")</f>
        <v>0</v>
      </c>
      <c r="APV27" s="35">
        <f>SUMIFS(Raw!$I:$I, Raw!$A:$A, Dispositions!APV$14, Raw!$F:$F, Dispositions!$C27, Raw!$H:$H, "E18")</f>
        <v>0</v>
      </c>
      <c r="APW27" s="35">
        <f>SUMIFS(Raw!$I:$I, Raw!$A:$A, Dispositions!APW$14, Raw!$F:$F, Dispositions!$C27, Raw!$H:$H, "E18")</f>
        <v>0</v>
      </c>
      <c r="APX27" s="36">
        <f>SUMIFS(Raw!$I:$I, Raw!$A:$A, Dispositions!APX$14, Raw!$F:$F, Dispositions!$C27, Raw!$H:$H, "E18")</f>
        <v>0</v>
      </c>
      <c r="APZ27" s="34">
        <f>SUMIFS(Raw!$I:$I, Raw!$A:$A, Dispositions!APZ$14, Raw!$F:$F, Dispositions!$C27, Raw!$H:$H, "E34")</f>
        <v>0</v>
      </c>
      <c r="AQA27" s="35">
        <f>SUMIFS(Raw!$I:$I, Raw!$A:$A, Dispositions!AQA$14, Raw!$F:$F, Dispositions!$C27, Raw!$H:$H, "E34")</f>
        <v>0</v>
      </c>
      <c r="AQB27" s="35">
        <f>SUMIFS(Raw!$I:$I, Raw!$A:$A, Dispositions!AQB$14, Raw!$F:$F, Dispositions!$C27, Raw!$H:$H, "E34")</f>
        <v>0</v>
      </c>
      <c r="AQC27" s="35">
        <f>SUMIFS(Raw!$I:$I, Raw!$A:$A, Dispositions!AQC$14, Raw!$F:$F, Dispositions!$C27, Raw!$H:$H, "E34")</f>
        <v>0</v>
      </c>
      <c r="AQD27" s="35">
        <f>SUMIFS(Raw!$I:$I, Raw!$A:$A, Dispositions!AQD$14, Raw!$F:$F, Dispositions!$C27, Raw!$H:$H, "E34")</f>
        <v>0</v>
      </c>
      <c r="AQE27" s="35">
        <f>SUMIFS(Raw!$I:$I, Raw!$A:$A, Dispositions!AQE$14, Raw!$F:$F, Dispositions!$C27, Raw!$H:$H, "E34")</f>
        <v>0</v>
      </c>
      <c r="AQF27" s="36">
        <f>SUMIFS(Raw!$I:$I, Raw!$A:$A, Dispositions!AQF$14, Raw!$F:$F, Dispositions!$C27, Raw!$H:$H, "E34")</f>
        <v>0</v>
      </c>
      <c r="AQH27" s="34">
        <f>SUMIFS(Raw!$I:$I, Raw!$A:$A, Dispositions!AQH$14, Raw!$F:$F, Dispositions!$C27, Raw!$H:$H, "E02")</f>
        <v>0</v>
      </c>
      <c r="AQI27" s="35">
        <f>SUMIFS(Raw!$I:$I, Raw!$A:$A, Dispositions!AQI$14, Raw!$F:$F, Dispositions!$C27, Raw!$H:$H, "E02")</f>
        <v>0</v>
      </c>
      <c r="AQJ27" s="35">
        <f>SUMIFS(Raw!$I:$I, Raw!$A:$A, Dispositions!AQJ$14, Raw!$F:$F, Dispositions!$C27, Raw!$H:$H, "E02")</f>
        <v>0</v>
      </c>
      <c r="AQK27" s="35">
        <f>SUMIFS(Raw!$I:$I, Raw!$A:$A, Dispositions!AQK$14, Raw!$F:$F, Dispositions!$C27, Raw!$H:$H, "E02")</f>
        <v>0</v>
      </c>
      <c r="AQL27" s="35">
        <f>SUMIFS(Raw!$I:$I, Raw!$A:$A, Dispositions!AQL$14, Raw!$F:$F, Dispositions!$C27, Raw!$H:$H, "E02")</f>
        <v>0</v>
      </c>
      <c r="AQM27" s="35">
        <f>SUMIFS(Raw!$I:$I, Raw!$A:$A, Dispositions!AQM$14, Raw!$F:$F, Dispositions!$C27, Raw!$H:$H, "E02")</f>
        <v>0</v>
      </c>
      <c r="AQN27" s="36">
        <f>SUMIFS(Raw!$I:$I, Raw!$A:$A, Dispositions!AQN$14, Raw!$F:$F, Dispositions!$C27, Raw!$H:$H, "E02")</f>
        <v>0</v>
      </c>
      <c r="AQP27" s="34">
        <f>SUMIFS(Raw!$I:$I, Raw!$A:$A, Dispositions!AQP$14, Raw!$F:$F, Dispositions!$C27, Raw!$H:$H, "E03")</f>
        <v>0</v>
      </c>
      <c r="AQQ27" s="35">
        <f>SUMIFS(Raw!$I:$I, Raw!$A:$A, Dispositions!AQQ$14, Raw!$F:$F, Dispositions!$C27, Raw!$H:$H, "E03")</f>
        <v>0</v>
      </c>
      <c r="AQR27" s="35">
        <f>SUMIFS(Raw!$I:$I, Raw!$A:$A, Dispositions!AQR$14, Raw!$F:$F, Dispositions!$C27, Raw!$H:$H, "E03")</f>
        <v>0</v>
      </c>
      <c r="AQS27" s="35">
        <f>SUMIFS(Raw!$I:$I, Raw!$A:$A, Dispositions!AQS$14, Raw!$F:$F, Dispositions!$C27, Raw!$H:$H, "E03")</f>
        <v>0</v>
      </c>
      <c r="AQT27" s="35">
        <f>SUMIFS(Raw!$I:$I, Raw!$A:$A, Dispositions!AQT$14, Raw!$F:$F, Dispositions!$C27, Raw!$H:$H, "E03")</f>
        <v>0</v>
      </c>
      <c r="AQU27" s="35">
        <f>SUMIFS(Raw!$I:$I, Raw!$A:$A, Dispositions!AQU$14, Raw!$F:$F, Dispositions!$C27, Raw!$H:$H, "E03")</f>
        <v>0</v>
      </c>
      <c r="AQV27" s="36">
        <f>SUMIFS(Raw!$I:$I, Raw!$A:$A, Dispositions!AQV$14, Raw!$F:$F, Dispositions!$C27, Raw!$H:$H, "E03")</f>
        <v>0</v>
      </c>
      <c r="AQX27" s="34">
        <f>SUMIFS(Raw!$I:$I, Raw!$A:$A, Dispositions!AQX$14, Raw!$F:$F, Dispositions!$C27, Raw!$H:$H, "E05")</f>
        <v>0</v>
      </c>
      <c r="AQY27" s="35">
        <f>SUMIFS(Raw!$I:$I, Raw!$A:$A, Dispositions!AQY$14, Raw!$F:$F, Dispositions!$C27, Raw!$H:$H, "E05")</f>
        <v>0</v>
      </c>
      <c r="AQZ27" s="35">
        <f>SUMIFS(Raw!$I:$I, Raw!$A:$A, Dispositions!AQZ$14, Raw!$F:$F, Dispositions!$C27, Raw!$H:$H, "E05")</f>
        <v>0</v>
      </c>
      <c r="ARA27" s="35">
        <f>SUMIFS(Raw!$I:$I, Raw!$A:$A, Dispositions!ARA$14, Raw!$F:$F, Dispositions!$C27, Raw!$H:$H, "E05")</f>
        <v>0</v>
      </c>
      <c r="ARB27" s="35">
        <f>SUMIFS(Raw!$I:$I, Raw!$A:$A, Dispositions!ARB$14, Raw!$F:$F, Dispositions!$C27, Raw!$H:$H, "E05")</f>
        <v>0</v>
      </c>
      <c r="ARC27" s="35">
        <f>SUMIFS(Raw!$I:$I, Raw!$A:$A, Dispositions!ARC$14, Raw!$F:$F, Dispositions!$C27, Raw!$H:$H, "E05")</f>
        <v>0</v>
      </c>
      <c r="ARD27" s="36">
        <f>SUMIFS(Raw!$I:$I, Raw!$A:$A, Dispositions!ARD$14, Raw!$F:$F, Dispositions!$C27, Raw!$H:$H, "E05")</f>
        <v>0</v>
      </c>
      <c r="ARF27" s="34">
        <f>SUMIFS(Raw!$I:$I, Raw!$A:$A, Dispositions!ARF$14, Raw!$F:$F, Dispositions!$C27, Raw!$H:$H, "E12")</f>
        <v>0</v>
      </c>
      <c r="ARG27" s="35">
        <f>SUMIFS(Raw!$I:$I, Raw!$A:$A, Dispositions!ARG$14, Raw!$F:$F, Dispositions!$C27, Raw!$H:$H, "E12")</f>
        <v>0</v>
      </c>
      <c r="ARH27" s="35">
        <f>SUMIFS(Raw!$I:$I, Raw!$A:$A, Dispositions!ARH$14, Raw!$F:$F, Dispositions!$C27, Raw!$H:$H, "E12")</f>
        <v>0</v>
      </c>
      <c r="ARI27" s="35">
        <f>SUMIFS(Raw!$I:$I, Raw!$A:$A, Dispositions!ARI$14, Raw!$F:$F, Dispositions!$C27, Raw!$H:$H, "E12")</f>
        <v>0</v>
      </c>
      <c r="ARJ27" s="35">
        <f>SUMIFS(Raw!$I:$I, Raw!$A:$A, Dispositions!ARJ$14, Raw!$F:$F, Dispositions!$C27, Raw!$H:$H, "E12")</f>
        <v>0</v>
      </c>
      <c r="ARK27" s="35">
        <f>SUMIFS(Raw!$I:$I, Raw!$A:$A, Dispositions!ARK$14, Raw!$F:$F, Dispositions!$C27, Raw!$H:$H, "E12")</f>
        <v>0</v>
      </c>
      <c r="ARL27" s="36">
        <f>SUMIFS(Raw!$I:$I, Raw!$A:$A, Dispositions!ARL$14, Raw!$F:$F, Dispositions!$C27, Raw!$H:$H, "E12")</f>
        <v>0</v>
      </c>
      <c r="ARN27" s="34">
        <f>SUMIFS(Raw!$I:$I, Raw!$A:$A, Dispositions!ARN$14, Raw!$F:$F, Dispositions!$C27, Raw!$H:$H, "E13")</f>
        <v>0</v>
      </c>
      <c r="ARO27" s="35">
        <f>SUMIFS(Raw!$I:$I, Raw!$A:$A, Dispositions!ARO$14, Raw!$F:$F, Dispositions!$C27, Raw!$H:$H, "E13")</f>
        <v>0</v>
      </c>
      <c r="ARP27" s="35">
        <f>SUMIFS(Raw!$I:$I, Raw!$A:$A, Dispositions!ARP$14, Raw!$F:$F, Dispositions!$C27, Raw!$H:$H, "E13")</f>
        <v>0</v>
      </c>
      <c r="ARQ27" s="35">
        <f>SUMIFS(Raw!$I:$I, Raw!$A:$A, Dispositions!ARQ$14, Raw!$F:$F, Dispositions!$C27, Raw!$H:$H, "E13")</f>
        <v>0</v>
      </c>
      <c r="ARR27" s="35">
        <f>SUMIFS(Raw!$I:$I, Raw!$A:$A, Dispositions!ARR$14, Raw!$F:$F, Dispositions!$C27, Raw!$H:$H, "E13")</f>
        <v>0</v>
      </c>
      <c r="ARS27" s="35">
        <f>SUMIFS(Raw!$I:$I, Raw!$A:$A, Dispositions!ARS$14, Raw!$F:$F, Dispositions!$C27, Raw!$H:$H, "E13")</f>
        <v>0</v>
      </c>
      <c r="ART27" s="36">
        <f>SUMIFS(Raw!$I:$I, Raw!$A:$A, Dispositions!ART$14, Raw!$F:$F, Dispositions!$C27, Raw!$H:$H, "E13")</f>
        <v>0</v>
      </c>
      <c r="ARV27" s="34">
        <f>SUMIFS(Raw!$I:$I, Raw!$A:$A, Dispositions!ARV$14, Raw!$F:$F, Dispositions!$C27, Raw!$H:$H, "E14")</f>
        <v>0</v>
      </c>
      <c r="ARW27" s="35">
        <f>SUMIFS(Raw!$I:$I, Raw!$A:$A, Dispositions!ARW$14, Raw!$F:$F, Dispositions!$C27, Raw!$H:$H, "E14")</f>
        <v>0</v>
      </c>
      <c r="ARX27" s="35">
        <f>SUMIFS(Raw!$I:$I, Raw!$A:$A, Dispositions!ARX$14, Raw!$F:$F, Dispositions!$C27, Raw!$H:$H, "E14")</f>
        <v>0</v>
      </c>
      <c r="ARY27" s="35">
        <f>SUMIFS(Raw!$I:$I, Raw!$A:$A, Dispositions!ARY$14, Raw!$F:$F, Dispositions!$C27, Raw!$H:$H, "E14")</f>
        <v>0</v>
      </c>
      <c r="ARZ27" s="35">
        <f>SUMIFS(Raw!$I:$I, Raw!$A:$A, Dispositions!ARZ$14, Raw!$F:$F, Dispositions!$C27, Raw!$H:$H, "E14")</f>
        <v>0</v>
      </c>
      <c r="ASA27" s="35">
        <f>SUMIFS(Raw!$I:$I, Raw!$A:$A, Dispositions!ASA$14, Raw!$F:$F, Dispositions!$C27, Raw!$H:$H, "E14")</f>
        <v>0</v>
      </c>
      <c r="ASB27" s="36">
        <f>SUMIFS(Raw!$I:$I, Raw!$A:$A, Dispositions!ASB$14, Raw!$F:$F, Dispositions!$C27, Raw!$H:$H, "E14")</f>
        <v>0</v>
      </c>
      <c r="ASD27" s="34">
        <f>SUMIFS(Raw!$I:$I, Raw!$A:$A, Dispositions!ASD$14, Raw!$F:$F, Dispositions!$C27, Raw!$H:$H, "E15")</f>
        <v>0</v>
      </c>
      <c r="ASE27" s="35">
        <f>SUMIFS(Raw!$I:$I, Raw!$A:$A, Dispositions!ASE$14, Raw!$F:$F, Dispositions!$C27, Raw!$H:$H, "E15")</f>
        <v>0</v>
      </c>
      <c r="ASF27" s="35">
        <f>SUMIFS(Raw!$I:$I, Raw!$A:$A, Dispositions!ASF$14, Raw!$F:$F, Dispositions!$C27, Raw!$H:$H, "E15")</f>
        <v>0</v>
      </c>
      <c r="ASG27" s="35">
        <f>SUMIFS(Raw!$I:$I, Raw!$A:$A, Dispositions!ASG$14, Raw!$F:$F, Dispositions!$C27, Raw!$H:$H, "E15")</f>
        <v>0</v>
      </c>
      <c r="ASH27" s="35">
        <f>SUMIFS(Raw!$I:$I, Raw!$A:$A, Dispositions!ASH$14, Raw!$F:$F, Dispositions!$C27, Raw!$H:$H, "E15")</f>
        <v>0</v>
      </c>
      <c r="ASI27" s="35">
        <f>SUMIFS(Raw!$I:$I, Raw!$A:$A, Dispositions!ASI$14, Raw!$F:$F, Dispositions!$C27, Raw!$H:$H, "E15")</f>
        <v>0</v>
      </c>
      <c r="ASJ27" s="36">
        <f>SUMIFS(Raw!$I:$I, Raw!$A:$A, Dispositions!ASJ$14, Raw!$F:$F, Dispositions!$C27, Raw!$H:$H, "E15")</f>
        <v>0</v>
      </c>
      <c r="ASL27" s="34">
        <f>SUMIFS(Raw!$I:$I, Raw!$A:$A, Dispositions!ASL$14, Raw!$F:$F, Dispositions!$C27, Raw!$H:$H, "E16")</f>
        <v>0</v>
      </c>
      <c r="ASM27" s="35">
        <f>SUMIFS(Raw!$I:$I, Raw!$A:$A, Dispositions!ASM$14, Raw!$F:$F, Dispositions!$C27, Raw!$H:$H, "E16")</f>
        <v>0</v>
      </c>
      <c r="ASN27" s="35">
        <f>SUMIFS(Raw!$I:$I, Raw!$A:$A, Dispositions!ASN$14, Raw!$F:$F, Dispositions!$C27, Raw!$H:$H, "E16")</f>
        <v>0</v>
      </c>
      <c r="ASO27" s="35">
        <f>SUMIFS(Raw!$I:$I, Raw!$A:$A, Dispositions!ASO$14, Raw!$F:$F, Dispositions!$C27, Raw!$H:$H, "E16")</f>
        <v>0</v>
      </c>
      <c r="ASP27" s="35">
        <f>SUMIFS(Raw!$I:$I, Raw!$A:$A, Dispositions!ASP$14, Raw!$F:$F, Dispositions!$C27, Raw!$H:$H, "E16")</f>
        <v>0</v>
      </c>
      <c r="ASQ27" s="35">
        <f>SUMIFS(Raw!$I:$I, Raw!$A:$A, Dispositions!ASQ$14, Raw!$F:$F, Dispositions!$C27, Raw!$H:$H, "E16")</f>
        <v>0</v>
      </c>
      <c r="ASR27" s="36">
        <f>SUMIFS(Raw!$I:$I, Raw!$A:$A, Dispositions!ASR$14, Raw!$F:$F, Dispositions!$C27, Raw!$H:$H, "E16")</f>
        <v>0</v>
      </c>
      <c r="AST27" s="34">
        <f>SUMIFS(Raw!$I:$I, Raw!$A:$A, Dispositions!AST$14, Raw!$F:$F, Dispositions!$C27, Raw!$H:$H, "E18")</f>
        <v>0</v>
      </c>
      <c r="ASU27" s="35">
        <f>SUMIFS(Raw!$I:$I, Raw!$A:$A, Dispositions!ASU$14, Raw!$F:$F, Dispositions!$C27, Raw!$H:$H, "E18")</f>
        <v>0</v>
      </c>
      <c r="ASV27" s="35">
        <f>SUMIFS(Raw!$I:$I, Raw!$A:$A, Dispositions!ASV$14, Raw!$F:$F, Dispositions!$C27, Raw!$H:$H, "E18")</f>
        <v>0</v>
      </c>
      <c r="ASW27" s="35">
        <f>SUMIFS(Raw!$I:$I, Raw!$A:$A, Dispositions!ASW$14, Raw!$F:$F, Dispositions!$C27, Raw!$H:$H, "E18")</f>
        <v>0</v>
      </c>
      <c r="ASX27" s="35">
        <f>SUMIFS(Raw!$I:$I, Raw!$A:$A, Dispositions!ASX$14, Raw!$F:$F, Dispositions!$C27, Raw!$H:$H, "E18")</f>
        <v>0</v>
      </c>
      <c r="ASY27" s="35">
        <f>SUMIFS(Raw!$I:$I, Raw!$A:$A, Dispositions!ASY$14, Raw!$F:$F, Dispositions!$C27, Raw!$H:$H, "E18")</f>
        <v>0</v>
      </c>
      <c r="ASZ27" s="36">
        <f>SUMIFS(Raw!$I:$I, Raw!$A:$A, Dispositions!ASZ$14, Raw!$F:$F, Dispositions!$C27, Raw!$H:$H, "E18")</f>
        <v>0</v>
      </c>
      <c r="ATB27" s="34">
        <f>SUMIFS(Raw!$I:$I, Raw!$A:$A, Dispositions!ATB$14, Raw!$F:$F, Dispositions!$C27, Raw!$H:$H, "E34")</f>
        <v>0</v>
      </c>
      <c r="ATC27" s="35">
        <f>SUMIFS(Raw!$I:$I, Raw!$A:$A, Dispositions!ATC$14, Raw!$F:$F, Dispositions!$C27, Raw!$H:$H, "E34")</f>
        <v>0</v>
      </c>
      <c r="ATD27" s="35">
        <f>SUMIFS(Raw!$I:$I, Raw!$A:$A, Dispositions!ATD$14, Raw!$F:$F, Dispositions!$C27, Raw!$H:$H, "E34")</f>
        <v>0</v>
      </c>
      <c r="ATE27" s="35">
        <f>SUMIFS(Raw!$I:$I, Raw!$A:$A, Dispositions!ATE$14, Raw!$F:$F, Dispositions!$C27, Raw!$H:$H, "E34")</f>
        <v>0</v>
      </c>
      <c r="ATF27" s="35">
        <f>SUMIFS(Raw!$I:$I, Raw!$A:$A, Dispositions!ATF$14, Raw!$F:$F, Dispositions!$C27, Raw!$H:$H, "E34")</f>
        <v>0</v>
      </c>
      <c r="ATG27" s="35">
        <f>SUMIFS(Raw!$I:$I, Raw!$A:$A, Dispositions!ATG$14, Raw!$F:$F, Dispositions!$C27, Raw!$H:$H, "E34")</f>
        <v>0</v>
      </c>
      <c r="ATH27" s="36">
        <f>SUMIFS(Raw!$I:$I, Raw!$A:$A, Dispositions!ATH$14, Raw!$F:$F, Dispositions!$C27, Raw!$H:$H, "E34")</f>
        <v>0</v>
      </c>
      <c r="ATJ27" s="34">
        <f>SUMIFS(Raw!$I:$I, Raw!$A:$A, Dispositions!ATJ$14, Raw!$F:$F, Dispositions!$C27, Raw!$H:$H, "E02")</f>
        <v>0</v>
      </c>
      <c r="ATK27" s="35">
        <f>SUMIFS(Raw!$I:$I, Raw!$A:$A, Dispositions!ATK$14, Raw!$F:$F, Dispositions!$C27, Raw!$H:$H, "E02")</f>
        <v>0</v>
      </c>
      <c r="ATL27" s="35">
        <f>SUMIFS(Raw!$I:$I, Raw!$A:$A, Dispositions!ATL$14, Raw!$F:$F, Dispositions!$C27, Raw!$H:$H, "E02")</f>
        <v>0</v>
      </c>
      <c r="ATM27" s="35">
        <f>SUMIFS(Raw!$I:$I, Raw!$A:$A, Dispositions!ATM$14, Raw!$F:$F, Dispositions!$C27, Raw!$H:$H, "E02")</f>
        <v>0</v>
      </c>
      <c r="ATN27" s="35">
        <f>SUMIFS(Raw!$I:$I, Raw!$A:$A, Dispositions!ATN$14, Raw!$F:$F, Dispositions!$C27, Raw!$H:$H, "E02")</f>
        <v>0</v>
      </c>
      <c r="ATO27" s="35">
        <f>SUMIFS(Raw!$I:$I, Raw!$A:$A, Dispositions!ATO$14, Raw!$F:$F, Dispositions!$C27, Raw!$H:$H, "E02")</f>
        <v>0</v>
      </c>
      <c r="ATP27" s="36">
        <f>SUMIFS(Raw!$I:$I, Raw!$A:$A, Dispositions!ATP$14, Raw!$F:$F, Dispositions!$C27, Raw!$H:$H, "E02")</f>
        <v>0</v>
      </c>
      <c r="ATR27" s="34">
        <f>SUMIFS(Raw!$I:$I, Raw!$A:$A, Dispositions!ATR$14, Raw!$F:$F, Dispositions!$C27, Raw!$H:$H, "E03")</f>
        <v>0</v>
      </c>
      <c r="ATS27" s="35">
        <f>SUMIFS(Raw!$I:$I, Raw!$A:$A, Dispositions!ATS$14, Raw!$F:$F, Dispositions!$C27, Raw!$H:$H, "E03")</f>
        <v>0</v>
      </c>
      <c r="ATT27" s="35">
        <f>SUMIFS(Raw!$I:$I, Raw!$A:$A, Dispositions!ATT$14, Raw!$F:$F, Dispositions!$C27, Raw!$H:$H, "E03")</f>
        <v>0</v>
      </c>
      <c r="ATU27" s="35">
        <f>SUMIFS(Raw!$I:$I, Raw!$A:$A, Dispositions!ATU$14, Raw!$F:$F, Dispositions!$C27, Raw!$H:$H, "E03")</f>
        <v>0</v>
      </c>
      <c r="ATV27" s="35">
        <f>SUMIFS(Raw!$I:$I, Raw!$A:$A, Dispositions!ATV$14, Raw!$F:$F, Dispositions!$C27, Raw!$H:$H, "E03")</f>
        <v>0</v>
      </c>
      <c r="ATW27" s="35">
        <f>SUMIFS(Raw!$I:$I, Raw!$A:$A, Dispositions!ATW$14, Raw!$F:$F, Dispositions!$C27, Raw!$H:$H, "E03")</f>
        <v>0</v>
      </c>
      <c r="ATX27" s="36">
        <f>SUMIFS(Raw!$I:$I, Raw!$A:$A, Dispositions!ATX$14, Raw!$F:$F, Dispositions!$C27, Raw!$H:$H, "E03")</f>
        <v>0</v>
      </c>
      <c r="ATZ27" s="34">
        <f>SUMIFS(Raw!$I:$I, Raw!$A:$A, Dispositions!ATZ$14, Raw!$F:$F, Dispositions!$C27, Raw!$H:$H, "E05")</f>
        <v>0</v>
      </c>
      <c r="AUA27" s="35">
        <f>SUMIFS(Raw!$I:$I, Raw!$A:$A, Dispositions!AUA$14, Raw!$F:$F, Dispositions!$C27, Raw!$H:$H, "E05")</f>
        <v>0</v>
      </c>
      <c r="AUB27" s="35">
        <f>SUMIFS(Raw!$I:$I, Raw!$A:$A, Dispositions!AUB$14, Raw!$F:$F, Dispositions!$C27, Raw!$H:$H, "E05")</f>
        <v>0</v>
      </c>
      <c r="AUC27" s="35">
        <f>SUMIFS(Raw!$I:$I, Raw!$A:$A, Dispositions!AUC$14, Raw!$F:$F, Dispositions!$C27, Raw!$H:$H, "E05")</f>
        <v>0</v>
      </c>
      <c r="AUD27" s="35">
        <f>SUMIFS(Raw!$I:$I, Raw!$A:$A, Dispositions!AUD$14, Raw!$F:$F, Dispositions!$C27, Raw!$H:$H, "E05")</f>
        <v>0</v>
      </c>
      <c r="AUE27" s="35">
        <f>SUMIFS(Raw!$I:$I, Raw!$A:$A, Dispositions!AUE$14, Raw!$F:$F, Dispositions!$C27, Raw!$H:$H, "E05")</f>
        <v>0</v>
      </c>
      <c r="AUF27" s="36">
        <f>SUMIFS(Raw!$I:$I, Raw!$A:$A, Dispositions!AUF$14, Raw!$F:$F, Dispositions!$C27, Raw!$H:$H, "E05")</f>
        <v>0</v>
      </c>
      <c r="AUH27" s="34">
        <f>SUMIFS(Raw!$I:$I, Raw!$A:$A, Dispositions!AUH$14, Raw!$F:$F, Dispositions!$C27, Raw!$H:$H, "E12")</f>
        <v>0</v>
      </c>
      <c r="AUI27" s="35">
        <f>SUMIFS(Raw!$I:$I, Raw!$A:$A, Dispositions!AUI$14, Raw!$F:$F, Dispositions!$C27, Raw!$H:$H, "E12")</f>
        <v>0</v>
      </c>
      <c r="AUJ27" s="35">
        <f>SUMIFS(Raw!$I:$I, Raw!$A:$A, Dispositions!AUJ$14, Raw!$F:$F, Dispositions!$C27, Raw!$H:$H, "E12")</f>
        <v>0</v>
      </c>
      <c r="AUK27" s="35">
        <f>SUMIFS(Raw!$I:$I, Raw!$A:$A, Dispositions!AUK$14, Raw!$F:$F, Dispositions!$C27, Raw!$H:$H, "E12")</f>
        <v>0</v>
      </c>
      <c r="AUL27" s="35">
        <f>SUMIFS(Raw!$I:$I, Raw!$A:$A, Dispositions!AUL$14, Raw!$F:$F, Dispositions!$C27, Raw!$H:$H, "E12")</f>
        <v>0</v>
      </c>
      <c r="AUM27" s="35">
        <f>SUMIFS(Raw!$I:$I, Raw!$A:$A, Dispositions!AUM$14, Raw!$F:$F, Dispositions!$C27, Raw!$H:$H, "E12")</f>
        <v>0</v>
      </c>
      <c r="AUN27" s="36">
        <f>SUMIFS(Raw!$I:$I, Raw!$A:$A, Dispositions!AUN$14, Raw!$F:$F, Dispositions!$C27, Raw!$H:$H, "E12")</f>
        <v>0</v>
      </c>
      <c r="AUP27" s="34">
        <f>SUMIFS(Raw!$I:$I, Raw!$A:$A, Dispositions!AUP$14, Raw!$F:$F, Dispositions!$C27, Raw!$H:$H, "E13")</f>
        <v>0</v>
      </c>
      <c r="AUQ27" s="35">
        <f>SUMIFS(Raw!$I:$I, Raw!$A:$A, Dispositions!AUQ$14, Raw!$F:$F, Dispositions!$C27, Raw!$H:$H, "E13")</f>
        <v>0</v>
      </c>
      <c r="AUR27" s="35">
        <f>SUMIFS(Raw!$I:$I, Raw!$A:$A, Dispositions!AUR$14, Raw!$F:$F, Dispositions!$C27, Raw!$H:$H, "E13")</f>
        <v>0</v>
      </c>
      <c r="AUS27" s="35">
        <f>SUMIFS(Raw!$I:$I, Raw!$A:$A, Dispositions!AUS$14, Raw!$F:$F, Dispositions!$C27, Raw!$H:$H, "E13")</f>
        <v>0</v>
      </c>
      <c r="AUT27" s="35">
        <f>SUMIFS(Raw!$I:$I, Raw!$A:$A, Dispositions!AUT$14, Raw!$F:$F, Dispositions!$C27, Raw!$H:$H, "E13")</f>
        <v>0</v>
      </c>
      <c r="AUU27" s="35">
        <f>SUMIFS(Raw!$I:$I, Raw!$A:$A, Dispositions!AUU$14, Raw!$F:$F, Dispositions!$C27, Raw!$H:$H, "E13")</f>
        <v>0</v>
      </c>
      <c r="AUV27" s="36">
        <f>SUMIFS(Raw!$I:$I, Raw!$A:$A, Dispositions!AUV$14, Raw!$F:$F, Dispositions!$C27, Raw!$H:$H, "E13")</f>
        <v>0</v>
      </c>
      <c r="AUX27" s="34">
        <f>SUMIFS(Raw!$I:$I, Raw!$A:$A, Dispositions!AUX$14, Raw!$F:$F, Dispositions!$C27, Raw!$H:$H, "E14")</f>
        <v>0</v>
      </c>
      <c r="AUY27" s="35">
        <f>SUMIFS(Raw!$I:$I, Raw!$A:$A, Dispositions!AUY$14, Raw!$F:$F, Dispositions!$C27, Raw!$H:$H, "E14")</f>
        <v>0</v>
      </c>
      <c r="AUZ27" s="35">
        <f>SUMIFS(Raw!$I:$I, Raw!$A:$A, Dispositions!AUZ$14, Raw!$F:$F, Dispositions!$C27, Raw!$H:$H, "E14")</f>
        <v>0</v>
      </c>
      <c r="AVA27" s="35">
        <f>SUMIFS(Raw!$I:$I, Raw!$A:$A, Dispositions!AVA$14, Raw!$F:$F, Dispositions!$C27, Raw!$H:$H, "E14")</f>
        <v>0</v>
      </c>
      <c r="AVB27" s="35">
        <f>SUMIFS(Raw!$I:$I, Raw!$A:$A, Dispositions!AVB$14, Raw!$F:$F, Dispositions!$C27, Raw!$H:$H, "E14")</f>
        <v>0</v>
      </c>
      <c r="AVC27" s="35">
        <f>SUMIFS(Raw!$I:$I, Raw!$A:$A, Dispositions!AVC$14, Raw!$F:$F, Dispositions!$C27, Raw!$H:$H, "E14")</f>
        <v>0</v>
      </c>
      <c r="AVD27" s="36">
        <f>SUMIFS(Raw!$I:$I, Raw!$A:$A, Dispositions!AVD$14, Raw!$F:$F, Dispositions!$C27, Raw!$H:$H, "E14")</f>
        <v>0</v>
      </c>
      <c r="AVF27" s="34">
        <f>SUMIFS(Raw!$I:$I, Raw!$A:$A, Dispositions!AVF$14, Raw!$F:$F, Dispositions!$C27, Raw!$H:$H, "E15")</f>
        <v>0</v>
      </c>
      <c r="AVG27" s="35">
        <f>SUMIFS(Raw!$I:$I, Raw!$A:$A, Dispositions!AVG$14, Raw!$F:$F, Dispositions!$C27, Raw!$H:$H, "E15")</f>
        <v>0</v>
      </c>
      <c r="AVH27" s="35">
        <f>SUMIFS(Raw!$I:$I, Raw!$A:$A, Dispositions!AVH$14, Raw!$F:$F, Dispositions!$C27, Raw!$H:$H, "E15")</f>
        <v>0</v>
      </c>
      <c r="AVI27" s="35">
        <f>SUMIFS(Raw!$I:$I, Raw!$A:$A, Dispositions!AVI$14, Raw!$F:$F, Dispositions!$C27, Raw!$H:$H, "E15")</f>
        <v>0</v>
      </c>
      <c r="AVJ27" s="35">
        <f>SUMIFS(Raw!$I:$I, Raw!$A:$A, Dispositions!AVJ$14, Raw!$F:$F, Dispositions!$C27, Raw!$H:$H, "E15")</f>
        <v>0</v>
      </c>
      <c r="AVK27" s="35">
        <f>SUMIFS(Raw!$I:$I, Raw!$A:$A, Dispositions!AVK$14, Raw!$F:$F, Dispositions!$C27, Raw!$H:$H, "E15")</f>
        <v>0</v>
      </c>
      <c r="AVL27" s="36">
        <f>SUMIFS(Raw!$I:$I, Raw!$A:$A, Dispositions!AVL$14, Raw!$F:$F, Dispositions!$C27, Raw!$H:$H, "E15")</f>
        <v>0</v>
      </c>
      <c r="AVN27" s="34">
        <f>SUMIFS(Raw!$I:$I, Raw!$A:$A, Dispositions!AVN$14, Raw!$F:$F, Dispositions!$C27, Raw!$H:$H, "E16")</f>
        <v>0</v>
      </c>
      <c r="AVO27" s="35">
        <f>SUMIFS(Raw!$I:$I, Raw!$A:$A, Dispositions!AVO$14, Raw!$F:$F, Dispositions!$C27, Raw!$H:$H, "E16")</f>
        <v>0</v>
      </c>
      <c r="AVP27" s="35">
        <f>SUMIFS(Raw!$I:$I, Raw!$A:$A, Dispositions!AVP$14, Raw!$F:$F, Dispositions!$C27, Raw!$H:$H, "E16")</f>
        <v>0</v>
      </c>
      <c r="AVQ27" s="35">
        <f>SUMIFS(Raw!$I:$I, Raw!$A:$A, Dispositions!AVQ$14, Raw!$F:$F, Dispositions!$C27, Raw!$H:$H, "E16")</f>
        <v>0</v>
      </c>
      <c r="AVR27" s="35">
        <f>SUMIFS(Raw!$I:$I, Raw!$A:$A, Dispositions!AVR$14, Raw!$F:$F, Dispositions!$C27, Raw!$H:$H, "E16")</f>
        <v>0</v>
      </c>
      <c r="AVS27" s="35">
        <f>SUMIFS(Raw!$I:$I, Raw!$A:$A, Dispositions!AVS$14, Raw!$F:$F, Dispositions!$C27, Raw!$H:$H, "E16")</f>
        <v>0</v>
      </c>
      <c r="AVT27" s="36">
        <f>SUMIFS(Raw!$I:$I, Raw!$A:$A, Dispositions!AVT$14, Raw!$F:$F, Dispositions!$C27, Raw!$H:$H, "E16")</f>
        <v>0</v>
      </c>
      <c r="AVV27" s="34">
        <f>SUMIFS(Raw!$I:$I, Raw!$A:$A, Dispositions!AVV$14, Raw!$F:$F, Dispositions!$C27, Raw!$H:$H, "E18")</f>
        <v>0</v>
      </c>
      <c r="AVW27" s="35">
        <f>SUMIFS(Raw!$I:$I, Raw!$A:$A, Dispositions!AVW$14, Raw!$F:$F, Dispositions!$C27, Raw!$H:$H, "E18")</f>
        <v>0</v>
      </c>
      <c r="AVX27" s="35">
        <f>SUMIFS(Raw!$I:$I, Raw!$A:$A, Dispositions!AVX$14, Raw!$F:$F, Dispositions!$C27, Raw!$H:$H, "E18")</f>
        <v>0</v>
      </c>
      <c r="AVY27" s="35">
        <f>SUMIFS(Raw!$I:$I, Raw!$A:$A, Dispositions!AVY$14, Raw!$F:$F, Dispositions!$C27, Raw!$H:$H, "E18")</f>
        <v>0</v>
      </c>
      <c r="AVZ27" s="35">
        <f>SUMIFS(Raw!$I:$I, Raw!$A:$A, Dispositions!AVZ$14, Raw!$F:$F, Dispositions!$C27, Raw!$H:$H, "E18")</f>
        <v>0</v>
      </c>
      <c r="AWA27" s="35">
        <f>SUMIFS(Raw!$I:$I, Raw!$A:$A, Dispositions!AWA$14, Raw!$F:$F, Dispositions!$C27, Raw!$H:$H, "E18")</f>
        <v>0</v>
      </c>
      <c r="AWB27" s="36">
        <f>SUMIFS(Raw!$I:$I, Raw!$A:$A, Dispositions!AWB$14, Raw!$F:$F, Dispositions!$C27, Raw!$H:$H, "E18")</f>
        <v>0</v>
      </c>
      <c r="AWD27" s="34">
        <f>SUMIFS(Raw!$I:$I, Raw!$A:$A, Dispositions!AWD$14, Raw!$F:$F, Dispositions!$C27, Raw!$H:$H, "E34")</f>
        <v>0</v>
      </c>
      <c r="AWE27" s="35">
        <f>SUMIFS(Raw!$I:$I, Raw!$A:$A, Dispositions!AWE$14, Raw!$F:$F, Dispositions!$C27, Raw!$H:$H, "E34")</f>
        <v>0</v>
      </c>
      <c r="AWF27" s="35">
        <f>SUMIFS(Raw!$I:$I, Raw!$A:$A, Dispositions!AWF$14, Raw!$F:$F, Dispositions!$C27, Raw!$H:$H, "E34")</f>
        <v>0</v>
      </c>
      <c r="AWG27" s="35">
        <f>SUMIFS(Raw!$I:$I, Raw!$A:$A, Dispositions!AWG$14, Raw!$F:$F, Dispositions!$C27, Raw!$H:$H, "E34")</f>
        <v>0</v>
      </c>
      <c r="AWH27" s="35">
        <f>SUMIFS(Raw!$I:$I, Raw!$A:$A, Dispositions!AWH$14, Raw!$F:$F, Dispositions!$C27, Raw!$H:$H, "E34")</f>
        <v>0</v>
      </c>
      <c r="AWI27" s="35">
        <f>SUMIFS(Raw!$I:$I, Raw!$A:$A, Dispositions!AWI$14, Raw!$F:$F, Dispositions!$C27, Raw!$H:$H, "E34")</f>
        <v>0</v>
      </c>
      <c r="AWJ27" s="36">
        <f>SUMIFS(Raw!$I:$I, Raw!$A:$A, Dispositions!AWJ$14, Raw!$F:$F, Dispositions!$C27, Raw!$H:$H, "E34")</f>
        <v>0</v>
      </c>
      <c r="AWL27" s="34">
        <f>SUMIFS(Raw!$I:$I, Raw!$A:$A, Dispositions!AWL$14, Raw!$F:$F, Dispositions!$C27, Raw!$H:$H, "E02")</f>
        <v>0</v>
      </c>
      <c r="AWM27" s="35">
        <f>SUMIFS(Raw!$I:$I, Raw!$A:$A, Dispositions!AWM$14, Raw!$F:$F, Dispositions!$C27, Raw!$H:$H, "E02")</f>
        <v>0</v>
      </c>
      <c r="AWN27" s="35">
        <f>SUMIFS(Raw!$I:$I, Raw!$A:$A, Dispositions!AWN$14, Raw!$F:$F, Dispositions!$C27, Raw!$H:$H, "E02")</f>
        <v>0</v>
      </c>
      <c r="AWO27" s="35">
        <f>SUMIFS(Raw!$I:$I, Raw!$A:$A, Dispositions!AWO$14, Raw!$F:$F, Dispositions!$C27, Raw!$H:$H, "E02")</f>
        <v>0</v>
      </c>
      <c r="AWP27" s="35">
        <f>SUMIFS(Raw!$I:$I, Raw!$A:$A, Dispositions!AWP$14, Raw!$F:$F, Dispositions!$C27, Raw!$H:$H, "E02")</f>
        <v>0</v>
      </c>
      <c r="AWQ27" s="35">
        <f>SUMIFS(Raw!$I:$I, Raw!$A:$A, Dispositions!AWQ$14, Raw!$F:$F, Dispositions!$C27, Raw!$H:$H, "E02")</f>
        <v>0</v>
      </c>
      <c r="AWR27" s="36">
        <f>SUMIFS(Raw!$I:$I, Raw!$A:$A, Dispositions!AWR$14, Raw!$F:$F, Dispositions!$C27, Raw!$H:$H, "E02")</f>
        <v>0</v>
      </c>
      <c r="AWT27" s="34">
        <f>SUMIFS(Raw!$I:$I, Raw!$A:$A, Dispositions!AWT$14, Raw!$F:$F, Dispositions!$C27, Raw!$H:$H, "E03")</f>
        <v>0</v>
      </c>
      <c r="AWU27" s="35">
        <f>SUMIFS(Raw!$I:$I, Raw!$A:$A, Dispositions!AWU$14, Raw!$F:$F, Dispositions!$C27, Raw!$H:$H, "E03")</f>
        <v>0</v>
      </c>
      <c r="AWV27" s="35">
        <f>SUMIFS(Raw!$I:$I, Raw!$A:$A, Dispositions!AWV$14, Raw!$F:$F, Dispositions!$C27, Raw!$H:$H, "E03")</f>
        <v>0</v>
      </c>
      <c r="AWW27" s="35">
        <f>SUMIFS(Raw!$I:$I, Raw!$A:$A, Dispositions!AWW$14, Raw!$F:$F, Dispositions!$C27, Raw!$H:$H, "E03")</f>
        <v>0</v>
      </c>
      <c r="AWX27" s="35">
        <f>SUMIFS(Raw!$I:$I, Raw!$A:$A, Dispositions!AWX$14, Raw!$F:$F, Dispositions!$C27, Raw!$H:$H, "E03")</f>
        <v>0</v>
      </c>
      <c r="AWY27" s="35">
        <f>SUMIFS(Raw!$I:$I, Raw!$A:$A, Dispositions!AWY$14, Raw!$F:$F, Dispositions!$C27, Raw!$H:$H, "E03")</f>
        <v>0</v>
      </c>
      <c r="AWZ27" s="36">
        <f>SUMIFS(Raw!$I:$I, Raw!$A:$A, Dispositions!AWZ$14, Raw!$F:$F, Dispositions!$C27, Raw!$H:$H, "E03")</f>
        <v>0</v>
      </c>
      <c r="AXB27" s="34">
        <f>SUMIFS(Raw!$I:$I, Raw!$A:$A, Dispositions!AXB$14, Raw!$F:$F, Dispositions!$C27, Raw!$H:$H, "E05")</f>
        <v>0</v>
      </c>
      <c r="AXC27" s="35">
        <f>SUMIFS(Raw!$I:$I, Raw!$A:$A, Dispositions!AXC$14, Raw!$F:$F, Dispositions!$C27, Raw!$H:$H, "E05")</f>
        <v>0</v>
      </c>
      <c r="AXD27" s="35">
        <f>SUMIFS(Raw!$I:$I, Raw!$A:$A, Dispositions!AXD$14, Raw!$F:$F, Dispositions!$C27, Raw!$H:$H, "E05")</f>
        <v>0</v>
      </c>
      <c r="AXE27" s="35">
        <f>SUMIFS(Raw!$I:$I, Raw!$A:$A, Dispositions!AXE$14, Raw!$F:$F, Dispositions!$C27, Raw!$H:$H, "E05")</f>
        <v>0</v>
      </c>
      <c r="AXF27" s="35">
        <f>SUMIFS(Raw!$I:$I, Raw!$A:$A, Dispositions!AXF$14, Raw!$F:$F, Dispositions!$C27, Raw!$H:$H, "E05")</f>
        <v>0</v>
      </c>
      <c r="AXG27" s="35">
        <f>SUMIFS(Raw!$I:$I, Raw!$A:$A, Dispositions!AXG$14, Raw!$F:$F, Dispositions!$C27, Raw!$H:$H, "E05")</f>
        <v>0</v>
      </c>
      <c r="AXH27" s="36">
        <f>SUMIFS(Raw!$I:$I, Raw!$A:$A, Dispositions!AXH$14, Raw!$F:$F, Dispositions!$C27, Raw!$H:$H, "E05")</f>
        <v>0</v>
      </c>
      <c r="AXJ27" s="34">
        <f>SUMIFS(Raw!$I:$I, Raw!$A:$A, Dispositions!AXJ$14, Raw!$F:$F, Dispositions!$C27, Raw!$H:$H, "E12")</f>
        <v>0</v>
      </c>
      <c r="AXK27" s="35">
        <f>SUMIFS(Raw!$I:$I, Raw!$A:$A, Dispositions!AXK$14, Raw!$F:$F, Dispositions!$C27, Raw!$H:$H, "E12")</f>
        <v>0</v>
      </c>
      <c r="AXL27" s="35">
        <f>SUMIFS(Raw!$I:$I, Raw!$A:$A, Dispositions!AXL$14, Raw!$F:$F, Dispositions!$C27, Raw!$H:$H, "E12")</f>
        <v>0</v>
      </c>
      <c r="AXM27" s="35">
        <f>SUMIFS(Raw!$I:$I, Raw!$A:$A, Dispositions!AXM$14, Raw!$F:$F, Dispositions!$C27, Raw!$H:$H, "E12")</f>
        <v>0</v>
      </c>
      <c r="AXN27" s="35">
        <f>SUMIFS(Raw!$I:$I, Raw!$A:$A, Dispositions!AXN$14, Raw!$F:$F, Dispositions!$C27, Raw!$H:$H, "E12")</f>
        <v>0</v>
      </c>
      <c r="AXO27" s="35">
        <f>SUMIFS(Raw!$I:$I, Raw!$A:$A, Dispositions!AXO$14, Raw!$F:$F, Dispositions!$C27, Raw!$H:$H, "E12")</f>
        <v>0</v>
      </c>
      <c r="AXP27" s="36">
        <f>SUMIFS(Raw!$I:$I, Raw!$A:$A, Dispositions!AXP$14, Raw!$F:$F, Dispositions!$C27, Raw!$H:$H, "E12")</f>
        <v>0</v>
      </c>
      <c r="AXR27" s="34">
        <f>SUMIFS(Raw!$I:$I, Raw!$A:$A, Dispositions!AXR$14, Raw!$F:$F, Dispositions!$C27, Raw!$H:$H, "E13")</f>
        <v>0</v>
      </c>
      <c r="AXS27" s="35">
        <f>SUMIFS(Raw!$I:$I, Raw!$A:$A, Dispositions!AXS$14, Raw!$F:$F, Dispositions!$C27, Raw!$H:$H, "E13")</f>
        <v>0</v>
      </c>
      <c r="AXT27" s="35">
        <f>SUMIFS(Raw!$I:$I, Raw!$A:$A, Dispositions!AXT$14, Raw!$F:$F, Dispositions!$C27, Raw!$H:$H, "E13")</f>
        <v>0</v>
      </c>
      <c r="AXU27" s="35">
        <f>SUMIFS(Raw!$I:$I, Raw!$A:$A, Dispositions!AXU$14, Raw!$F:$F, Dispositions!$C27, Raw!$H:$H, "E13")</f>
        <v>0</v>
      </c>
      <c r="AXV27" s="35">
        <f>SUMIFS(Raw!$I:$I, Raw!$A:$A, Dispositions!AXV$14, Raw!$F:$F, Dispositions!$C27, Raw!$H:$H, "E13")</f>
        <v>0</v>
      </c>
      <c r="AXW27" s="35">
        <f>SUMIFS(Raw!$I:$I, Raw!$A:$A, Dispositions!AXW$14, Raw!$F:$F, Dispositions!$C27, Raw!$H:$H, "E13")</f>
        <v>0</v>
      </c>
      <c r="AXX27" s="36">
        <f>SUMIFS(Raw!$I:$I, Raw!$A:$A, Dispositions!AXX$14, Raw!$F:$F, Dispositions!$C27, Raw!$H:$H, "E13")</f>
        <v>0</v>
      </c>
      <c r="AXZ27" s="34">
        <f>SUMIFS(Raw!$I:$I, Raw!$A:$A, Dispositions!AXZ$14, Raw!$F:$F, Dispositions!$C27, Raw!$H:$H, "E14")</f>
        <v>0</v>
      </c>
      <c r="AYA27" s="35">
        <f>SUMIFS(Raw!$I:$I, Raw!$A:$A, Dispositions!AYA$14, Raw!$F:$F, Dispositions!$C27, Raw!$H:$H, "E14")</f>
        <v>0</v>
      </c>
      <c r="AYB27" s="35">
        <f>SUMIFS(Raw!$I:$I, Raw!$A:$A, Dispositions!AYB$14, Raw!$F:$F, Dispositions!$C27, Raw!$H:$H, "E14")</f>
        <v>0</v>
      </c>
      <c r="AYC27" s="35">
        <f>SUMIFS(Raw!$I:$I, Raw!$A:$A, Dispositions!AYC$14, Raw!$F:$F, Dispositions!$C27, Raw!$H:$H, "E14")</f>
        <v>0</v>
      </c>
      <c r="AYD27" s="35">
        <f>SUMIFS(Raw!$I:$I, Raw!$A:$A, Dispositions!AYD$14, Raw!$F:$F, Dispositions!$C27, Raw!$H:$H, "E14")</f>
        <v>0</v>
      </c>
      <c r="AYE27" s="35">
        <f>SUMIFS(Raw!$I:$I, Raw!$A:$A, Dispositions!AYE$14, Raw!$F:$F, Dispositions!$C27, Raw!$H:$H, "E14")</f>
        <v>0</v>
      </c>
      <c r="AYF27" s="36">
        <f>SUMIFS(Raw!$I:$I, Raw!$A:$A, Dispositions!AYF$14, Raw!$F:$F, Dispositions!$C27, Raw!$H:$H, "E14")</f>
        <v>0</v>
      </c>
      <c r="AYH27" s="34">
        <f>SUMIFS(Raw!$I:$I, Raw!$A:$A, Dispositions!AYH$14, Raw!$F:$F, Dispositions!$C27, Raw!$H:$H, "E15")</f>
        <v>0</v>
      </c>
      <c r="AYI27" s="35">
        <f>SUMIFS(Raw!$I:$I, Raw!$A:$A, Dispositions!AYI$14, Raw!$F:$F, Dispositions!$C27, Raw!$H:$H, "E15")</f>
        <v>0</v>
      </c>
      <c r="AYJ27" s="35">
        <f>SUMIFS(Raw!$I:$I, Raw!$A:$A, Dispositions!AYJ$14, Raw!$F:$F, Dispositions!$C27, Raw!$H:$H, "E15")</f>
        <v>0</v>
      </c>
      <c r="AYK27" s="35">
        <f>SUMIFS(Raw!$I:$I, Raw!$A:$A, Dispositions!AYK$14, Raw!$F:$F, Dispositions!$C27, Raw!$H:$H, "E15")</f>
        <v>0</v>
      </c>
      <c r="AYL27" s="35">
        <f>SUMIFS(Raw!$I:$I, Raw!$A:$A, Dispositions!AYL$14, Raw!$F:$F, Dispositions!$C27, Raw!$H:$H, "E15")</f>
        <v>0</v>
      </c>
      <c r="AYM27" s="35">
        <f>SUMIFS(Raw!$I:$I, Raw!$A:$A, Dispositions!AYM$14, Raw!$F:$F, Dispositions!$C27, Raw!$H:$H, "E15")</f>
        <v>0</v>
      </c>
      <c r="AYN27" s="36">
        <f>SUMIFS(Raw!$I:$I, Raw!$A:$A, Dispositions!AYN$14, Raw!$F:$F, Dispositions!$C27, Raw!$H:$H, "E15")</f>
        <v>0</v>
      </c>
      <c r="AYP27" s="34">
        <f>SUMIFS(Raw!$I:$I, Raw!$A:$A, Dispositions!AYP$14, Raw!$F:$F, Dispositions!$C27, Raw!$H:$H, "E16")</f>
        <v>0</v>
      </c>
      <c r="AYQ27" s="35">
        <f>SUMIFS(Raw!$I:$I, Raw!$A:$A, Dispositions!AYQ$14, Raw!$F:$F, Dispositions!$C27, Raw!$H:$H, "E16")</f>
        <v>0</v>
      </c>
      <c r="AYR27" s="35">
        <f>SUMIFS(Raw!$I:$I, Raw!$A:$A, Dispositions!AYR$14, Raw!$F:$F, Dispositions!$C27, Raw!$H:$H, "E16")</f>
        <v>0</v>
      </c>
      <c r="AYS27" s="35">
        <f>SUMIFS(Raw!$I:$I, Raw!$A:$A, Dispositions!AYS$14, Raw!$F:$F, Dispositions!$C27, Raw!$H:$H, "E16")</f>
        <v>0</v>
      </c>
      <c r="AYT27" s="35">
        <f>SUMIFS(Raw!$I:$I, Raw!$A:$A, Dispositions!AYT$14, Raw!$F:$F, Dispositions!$C27, Raw!$H:$H, "E16")</f>
        <v>0</v>
      </c>
      <c r="AYU27" s="35">
        <f>SUMIFS(Raw!$I:$I, Raw!$A:$A, Dispositions!AYU$14, Raw!$F:$F, Dispositions!$C27, Raw!$H:$H, "E16")</f>
        <v>0</v>
      </c>
      <c r="AYV27" s="36">
        <f>SUMIFS(Raw!$I:$I, Raw!$A:$A, Dispositions!AYV$14, Raw!$F:$F, Dispositions!$C27, Raw!$H:$H, "E16")</f>
        <v>0</v>
      </c>
      <c r="AYX27" s="34">
        <f>SUMIFS(Raw!$I:$I, Raw!$A:$A, Dispositions!AYX$14, Raw!$F:$F, Dispositions!$C27, Raw!$H:$H, "E18")</f>
        <v>0</v>
      </c>
      <c r="AYY27" s="35">
        <f>SUMIFS(Raw!$I:$I, Raw!$A:$A, Dispositions!AYY$14, Raw!$F:$F, Dispositions!$C27, Raw!$H:$H, "E18")</f>
        <v>0</v>
      </c>
      <c r="AYZ27" s="35">
        <f>SUMIFS(Raw!$I:$I, Raw!$A:$A, Dispositions!AYZ$14, Raw!$F:$F, Dispositions!$C27, Raw!$H:$H, "E18")</f>
        <v>0</v>
      </c>
      <c r="AZA27" s="35">
        <f>SUMIFS(Raw!$I:$I, Raw!$A:$A, Dispositions!AZA$14, Raw!$F:$F, Dispositions!$C27, Raw!$H:$H, "E18")</f>
        <v>0</v>
      </c>
      <c r="AZB27" s="35">
        <f>SUMIFS(Raw!$I:$I, Raw!$A:$A, Dispositions!AZB$14, Raw!$F:$F, Dispositions!$C27, Raw!$H:$H, "E18")</f>
        <v>0</v>
      </c>
      <c r="AZC27" s="35">
        <f>SUMIFS(Raw!$I:$I, Raw!$A:$A, Dispositions!AZC$14, Raw!$F:$F, Dispositions!$C27, Raw!$H:$H, "E18")</f>
        <v>0</v>
      </c>
      <c r="AZD27" s="36">
        <f>SUMIFS(Raw!$I:$I, Raw!$A:$A, Dispositions!AZD$14, Raw!$F:$F, Dispositions!$C27, Raw!$H:$H, "E18")</f>
        <v>0</v>
      </c>
      <c r="AZF27" s="34">
        <f>SUMIFS(Raw!$I:$I, Raw!$A:$A, Dispositions!AZF$14, Raw!$F:$F, Dispositions!$C27, Raw!$H:$H, "E34")</f>
        <v>0</v>
      </c>
      <c r="AZG27" s="35">
        <f>SUMIFS(Raw!$I:$I, Raw!$A:$A, Dispositions!AZG$14, Raw!$F:$F, Dispositions!$C27, Raw!$H:$H, "E34")</f>
        <v>0</v>
      </c>
      <c r="AZH27" s="35">
        <f>SUMIFS(Raw!$I:$I, Raw!$A:$A, Dispositions!AZH$14, Raw!$F:$F, Dispositions!$C27, Raw!$H:$H, "E34")</f>
        <v>0</v>
      </c>
      <c r="AZI27" s="35">
        <f>SUMIFS(Raw!$I:$I, Raw!$A:$A, Dispositions!AZI$14, Raw!$F:$F, Dispositions!$C27, Raw!$H:$H, "E34")</f>
        <v>0</v>
      </c>
      <c r="AZJ27" s="35">
        <f>SUMIFS(Raw!$I:$I, Raw!$A:$A, Dispositions!AZJ$14, Raw!$F:$F, Dispositions!$C27, Raw!$H:$H, "E34")</f>
        <v>0</v>
      </c>
      <c r="AZK27" s="35">
        <f>SUMIFS(Raw!$I:$I, Raw!$A:$A, Dispositions!AZK$14, Raw!$F:$F, Dispositions!$C27, Raw!$H:$H, "E34")</f>
        <v>0</v>
      </c>
      <c r="AZL27" s="36">
        <f>SUMIFS(Raw!$I:$I, Raw!$A:$A, Dispositions!AZL$14, Raw!$F:$F, Dispositions!$C27, Raw!$H:$H, "E34")</f>
        <v>0</v>
      </c>
      <c r="AZN27" s="34">
        <f>SUMIFS(Raw!$I:$I, Raw!$A:$A, Dispositions!AZN$14, Raw!$F:$F, Dispositions!$C27, Raw!$H:$H, "E02")</f>
        <v>0</v>
      </c>
      <c r="AZO27" s="35">
        <f>SUMIFS(Raw!$I:$I, Raw!$A:$A, Dispositions!AZO$14, Raw!$F:$F, Dispositions!$C27, Raw!$H:$H, "E02")</f>
        <v>0</v>
      </c>
      <c r="AZP27" s="35">
        <f>SUMIFS(Raw!$I:$I, Raw!$A:$A, Dispositions!AZP$14, Raw!$F:$F, Dispositions!$C27, Raw!$H:$H, "E02")</f>
        <v>0</v>
      </c>
      <c r="AZQ27" s="35">
        <f>SUMIFS(Raw!$I:$I, Raw!$A:$A, Dispositions!AZQ$14, Raw!$F:$F, Dispositions!$C27, Raw!$H:$H, "E02")</f>
        <v>0</v>
      </c>
      <c r="AZR27" s="35">
        <f>SUMIFS(Raw!$I:$I, Raw!$A:$A, Dispositions!AZR$14, Raw!$F:$F, Dispositions!$C27, Raw!$H:$H, "E02")</f>
        <v>0</v>
      </c>
      <c r="AZS27" s="35">
        <f>SUMIFS(Raw!$I:$I, Raw!$A:$A, Dispositions!AZS$14, Raw!$F:$F, Dispositions!$C27, Raw!$H:$H, "E02")</f>
        <v>0</v>
      </c>
      <c r="AZT27" s="36">
        <f>SUMIFS(Raw!$I:$I, Raw!$A:$A, Dispositions!AZT$14, Raw!$F:$F, Dispositions!$C27, Raw!$H:$H, "E02")</f>
        <v>0</v>
      </c>
      <c r="AZV27" s="34">
        <f>SUMIFS(Raw!$I:$I, Raw!$A:$A, Dispositions!AZV$14, Raw!$F:$F, Dispositions!$C27, Raw!$H:$H, "E03")</f>
        <v>0</v>
      </c>
      <c r="AZW27" s="35">
        <f>SUMIFS(Raw!$I:$I, Raw!$A:$A, Dispositions!AZW$14, Raw!$F:$F, Dispositions!$C27, Raw!$H:$H, "E03")</f>
        <v>0</v>
      </c>
      <c r="AZX27" s="35">
        <f>SUMIFS(Raw!$I:$I, Raw!$A:$A, Dispositions!AZX$14, Raw!$F:$F, Dispositions!$C27, Raw!$H:$H, "E03")</f>
        <v>0</v>
      </c>
      <c r="AZY27" s="35">
        <f>SUMIFS(Raw!$I:$I, Raw!$A:$A, Dispositions!AZY$14, Raw!$F:$F, Dispositions!$C27, Raw!$H:$H, "E03")</f>
        <v>0</v>
      </c>
      <c r="AZZ27" s="35">
        <f>SUMIFS(Raw!$I:$I, Raw!$A:$A, Dispositions!AZZ$14, Raw!$F:$F, Dispositions!$C27, Raw!$H:$H, "E03")</f>
        <v>0</v>
      </c>
      <c r="BAA27" s="35">
        <f>SUMIFS(Raw!$I:$I, Raw!$A:$A, Dispositions!BAA$14, Raw!$F:$F, Dispositions!$C27, Raw!$H:$H, "E03")</f>
        <v>0</v>
      </c>
      <c r="BAB27" s="36">
        <f>SUMIFS(Raw!$I:$I, Raw!$A:$A, Dispositions!BAB$14, Raw!$F:$F, Dispositions!$C27, Raw!$H:$H, "E03")</f>
        <v>0</v>
      </c>
      <c r="BAD27" s="34">
        <f>SUMIFS(Raw!$I:$I, Raw!$A:$A, Dispositions!BAD$14, Raw!$F:$F, Dispositions!$C27, Raw!$H:$H, "E05")</f>
        <v>0</v>
      </c>
      <c r="BAE27" s="35">
        <f>SUMIFS(Raw!$I:$I, Raw!$A:$A, Dispositions!BAE$14, Raw!$F:$F, Dispositions!$C27, Raw!$H:$H, "E05")</f>
        <v>0</v>
      </c>
      <c r="BAF27" s="35">
        <f>SUMIFS(Raw!$I:$I, Raw!$A:$A, Dispositions!BAF$14, Raw!$F:$F, Dispositions!$C27, Raw!$H:$H, "E05")</f>
        <v>0</v>
      </c>
      <c r="BAG27" s="35">
        <f>SUMIFS(Raw!$I:$I, Raw!$A:$A, Dispositions!BAG$14, Raw!$F:$F, Dispositions!$C27, Raw!$H:$H, "E05")</f>
        <v>0</v>
      </c>
      <c r="BAH27" s="35">
        <f>SUMIFS(Raw!$I:$I, Raw!$A:$A, Dispositions!BAH$14, Raw!$F:$F, Dispositions!$C27, Raw!$H:$H, "E05")</f>
        <v>0</v>
      </c>
      <c r="BAI27" s="35">
        <f>SUMIFS(Raw!$I:$I, Raw!$A:$A, Dispositions!BAI$14, Raw!$F:$F, Dispositions!$C27, Raw!$H:$H, "E05")</f>
        <v>0</v>
      </c>
      <c r="BAJ27" s="36">
        <f>SUMIFS(Raw!$I:$I, Raw!$A:$A, Dispositions!BAJ$14, Raw!$F:$F, Dispositions!$C27, Raw!$H:$H, "E05")</f>
        <v>0</v>
      </c>
      <c r="BAL27" s="34">
        <f>SUMIFS(Raw!$I:$I, Raw!$A:$A, Dispositions!BAL$14, Raw!$F:$F, Dispositions!$C27, Raw!$H:$H, "E12")</f>
        <v>0</v>
      </c>
      <c r="BAM27" s="35">
        <f>SUMIFS(Raw!$I:$I, Raw!$A:$A, Dispositions!BAM$14, Raw!$F:$F, Dispositions!$C27, Raw!$H:$H, "E12")</f>
        <v>0</v>
      </c>
      <c r="BAN27" s="35">
        <f>SUMIFS(Raw!$I:$I, Raw!$A:$A, Dispositions!BAN$14, Raw!$F:$F, Dispositions!$C27, Raw!$H:$H, "E12")</f>
        <v>0</v>
      </c>
      <c r="BAO27" s="35">
        <f>SUMIFS(Raw!$I:$I, Raw!$A:$A, Dispositions!BAO$14, Raw!$F:$F, Dispositions!$C27, Raw!$H:$H, "E12")</f>
        <v>0</v>
      </c>
      <c r="BAP27" s="35">
        <f>SUMIFS(Raw!$I:$I, Raw!$A:$A, Dispositions!BAP$14, Raw!$F:$F, Dispositions!$C27, Raw!$H:$H, "E12")</f>
        <v>0</v>
      </c>
      <c r="BAQ27" s="35">
        <f>SUMIFS(Raw!$I:$I, Raw!$A:$A, Dispositions!BAQ$14, Raw!$F:$F, Dispositions!$C27, Raw!$H:$H, "E12")</f>
        <v>0</v>
      </c>
      <c r="BAR27" s="36">
        <f>SUMIFS(Raw!$I:$I, Raw!$A:$A, Dispositions!BAR$14, Raw!$F:$F, Dispositions!$C27, Raw!$H:$H, "E12")</f>
        <v>0</v>
      </c>
      <c r="BAT27" s="34">
        <f>SUMIFS(Raw!$I:$I, Raw!$A:$A, Dispositions!BAT$14, Raw!$F:$F, Dispositions!$C27, Raw!$H:$H, "E13")</f>
        <v>0</v>
      </c>
      <c r="BAU27" s="35">
        <f>SUMIFS(Raw!$I:$I, Raw!$A:$A, Dispositions!BAU$14, Raw!$F:$F, Dispositions!$C27, Raw!$H:$H, "E13")</f>
        <v>0</v>
      </c>
      <c r="BAV27" s="35">
        <f>SUMIFS(Raw!$I:$I, Raw!$A:$A, Dispositions!BAV$14, Raw!$F:$F, Dispositions!$C27, Raw!$H:$H, "E13")</f>
        <v>0</v>
      </c>
      <c r="BAW27" s="35">
        <f>SUMIFS(Raw!$I:$I, Raw!$A:$A, Dispositions!BAW$14, Raw!$F:$F, Dispositions!$C27, Raw!$H:$H, "E13")</f>
        <v>0</v>
      </c>
      <c r="BAX27" s="35">
        <f>SUMIFS(Raw!$I:$I, Raw!$A:$A, Dispositions!BAX$14, Raw!$F:$F, Dispositions!$C27, Raw!$H:$H, "E13")</f>
        <v>0</v>
      </c>
      <c r="BAY27" s="35">
        <f>SUMIFS(Raw!$I:$I, Raw!$A:$A, Dispositions!BAY$14, Raw!$F:$F, Dispositions!$C27, Raw!$H:$H, "E13")</f>
        <v>0</v>
      </c>
      <c r="BAZ27" s="36">
        <f>SUMIFS(Raw!$I:$I, Raw!$A:$A, Dispositions!BAZ$14, Raw!$F:$F, Dispositions!$C27, Raw!$H:$H, "E13")</f>
        <v>0</v>
      </c>
      <c r="BBB27" s="34">
        <f>SUMIFS(Raw!$I:$I, Raw!$A:$A, Dispositions!BBB$14, Raw!$F:$F, Dispositions!$C27, Raw!$H:$H, "E14")</f>
        <v>0</v>
      </c>
      <c r="BBC27" s="35">
        <f>SUMIFS(Raw!$I:$I, Raw!$A:$A, Dispositions!BBC$14, Raw!$F:$F, Dispositions!$C27, Raw!$H:$H, "E14")</f>
        <v>0</v>
      </c>
      <c r="BBD27" s="35">
        <f>SUMIFS(Raw!$I:$I, Raw!$A:$A, Dispositions!BBD$14, Raw!$F:$F, Dispositions!$C27, Raw!$H:$H, "E14")</f>
        <v>0</v>
      </c>
      <c r="BBE27" s="35">
        <f>SUMIFS(Raw!$I:$I, Raw!$A:$A, Dispositions!BBE$14, Raw!$F:$F, Dispositions!$C27, Raw!$H:$H, "E14")</f>
        <v>0</v>
      </c>
      <c r="BBF27" s="35">
        <f>SUMIFS(Raw!$I:$I, Raw!$A:$A, Dispositions!BBF$14, Raw!$F:$F, Dispositions!$C27, Raw!$H:$H, "E14")</f>
        <v>0</v>
      </c>
      <c r="BBG27" s="35">
        <f>SUMIFS(Raw!$I:$I, Raw!$A:$A, Dispositions!BBG$14, Raw!$F:$F, Dispositions!$C27, Raw!$H:$H, "E14")</f>
        <v>0</v>
      </c>
      <c r="BBH27" s="36">
        <f>SUMIFS(Raw!$I:$I, Raw!$A:$A, Dispositions!BBH$14, Raw!$F:$F, Dispositions!$C27, Raw!$H:$H, "E14")</f>
        <v>0</v>
      </c>
      <c r="BBJ27" s="34">
        <f>SUMIFS(Raw!$I:$I, Raw!$A:$A, Dispositions!BBJ$14, Raw!$F:$F, Dispositions!$C27, Raw!$H:$H, "E15")</f>
        <v>0</v>
      </c>
      <c r="BBK27" s="35">
        <f>SUMIFS(Raw!$I:$I, Raw!$A:$A, Dispositions!BBK$14, Raw!$F:$F, Dispositions!$C27, Raw!$H:$H, "E15")</f>
        <v>0</v>
      </c>
      <c r="BBL27" s="35">
        <f>SUMIFS(Raw!$I:$I, Raw!$A:$A, Dispositions!BBL$14, Raw!$F:$F, Dispositions!$C27, Raw!$H:$H, "E15")</f>
        <v>0</v>
      </c>
      <c r="BBM27" s="35">
        <f>SUMIFS(Raw!$I:$I, Raw!$A:$A, Dispositions!BBM$14, Raw!$F:$F, Dispositions!$C27, Raw!$H:$H, "E15")</f>
        <v>0</v>
      </c>
      <c r="BBN27" s="35">
        <f>SUMIFS(Raw!$I:$I, Raw!$A:$A, Dispositions!BBN$14, Raw!$F:$F, Dispositions!$C27, Raw!$H:$H, "E15")</f>
        <v>0</v>
      </c>
      <c r="BBO27" s="35">
        <f>SUMIFS(Raw!$I:$I, Raw!$A:$A, Dispositions!BBO$14, Raw!$F:$F, Dispositions!$C27, Raw!$H:$H, "E15")</f>
        <v>0</v>
      </c>
      <c r="BBP27" s="36">
        <f>SUMIFS(Raw!$I:$I, Raw!$A:$A, Dispositions!BBP$14, Raw!$F:$F, Dispositions!$C27, Raw!$H:$H, "E15")</f>
        <v>0</v>
      </c>
      <c r="BBR27" s="34">
        <f>SUMIFS(Raw!$I:$I, Raw!$A:$A, Dispositions!BBR$14, Raw!$F:$F, Dispositions!$C27, Raw!$H:$H, "E16")</f>
        <v>0</v>
      </c>
      <c r="BBS27" s="35">
        <f>SUMIFS(Raw!$I:$I, Raw!$A:$A, Dispositions!BBS$14, Raw!$F:$F, Dispositions!$C27, Raw!$H:$H, "E16")</f>
        <v>0</v>
      </c>
      <c r="BBT27" s="35">
        <f>SUMIFS(Raw!$I:$I, Raw!$A:$A, Dispositions!BBT$14, Raw!$F:$F, Dispositions!$C27, Raw!$H:$H, "E16")</f>
        <v>0</v>
      </c>
      <c r="BBU27" s="35">
        <f>SUMIFS(Raw!$I:$I, Raw!$A:$A, Dispositions!BBU$14, Raw!$F:$F, Dispositions!$C27, Raw!$H:$H, "E16")</f>
        <v>0</v>
      </c>
      <c r="BBV27" s="35">
        <f>SUMIFS(Raw!$I:$I, Raw!$A:$A, Dispositions!BBV$14, Raw!$F:$F, Dispositions!$C27, Raw!$H:$H, "E16")</f>
        <v>0</v>
      </c>
      <c r="BBW27" s="35">
        <f>SUMIFS(Raw!$I:$I, Raw!$A:$A, Dispositions!BBW$14, Raw!$F:$F, Dispositions!$C27, Raw!$H:$H, "E16")</f>
        <v>0</v>
      </c>
      <c r="BBX27" s="36">
        <f>SUMIFS(Raw!$I:$I, Raw!$A:$A, Dispositions!BBX$14, Raw!$F:$F, Dispositions!$C27, Raw!$H:$H, "E16")</f>
        <v>0</v>
      </c>
      <c r="BBZ27" s="34">
        <f>SUMIFS(Raw!$I:$I, Raw!$A:$A, Dispositions!BBZ$14, Raw!$F:$F, Dispositions!$C27, Raw!$H:$H, "E18")</f>
        <v>0</v>
      </c>
      <c r="BCA27" s="35">
        <f>SUMIFS(Raw!$I:$I, Raw!$A:$A, Dispositions!BCA$14, Raw!$F:$F, Dispositions!$C27, Raw!$H:$H, "E18")</f>
        <v>0</v>
      </c>
      <c r="BCB27" s="35">
        <f>SUMIFS(Raw!$I:$I, Raw!$A:$A, Dispositions!BCB$14, Raw!$F:$F, Dispositions!$C27, Raw!$H:$H, "E18")</f>
        <v>0</v>
      </c>
      <c r="BCC27" s="35">
        <f>SUMIFS(Raw!$I:$I, Raw!$A:$A, Dispositions!BCC$14, Raw!$F:$F, Dispositions!$C27, Raw!$H:$H, "E18")</f>
        <v>0</v>
      </c>
      <c r="BCD27" s="35">
        <f>SUMIFS(Raw!$I:$I, Raw!$A:$A, Dispositions!BCD$14, Raw!$F:$F, Dispositions!$C27, Raw!$H:$H, "E18")</f>
        <v>0</v>
      </c>
      <c r="BCE27" s="35">
        <f>SUMIFS(Raw!$I:$I, Raw!$A:$A, Dispositions!BCE$14, Raw!$F:$F, Dispositions!$C27, Raw!$H:$H, "E18")</f>
        <v>0</v>
      </c>
      <c r="BCF27" s="36">
        <f>SUMIFS(Raw!$I:$I, Raw!$A:$A, Dispositions!BCF$14, Raw!$F:$F, Dispositions!$C27, Raw!$H:$H, "E18")</f>
        <v>0</v>
      </c>
      <c r="BCH27" s="34">
        <f>SUMIFS(Raw!$I:$I, Raw!$A:$A, Dispositions!BCH$14, Raw!$F:$F, Dispositions!$C27, Raw!$H:$H, "E34")</f>
        <v>0</v>
      </c>
      <c r="BCI27" s="35">
        <f>SUMIFS(Raw!$I:$I, Raw!$A:$A, Dispositions!BCI$14, Raw!$F:$F, Dispositions!$C27, Raw!$H:$H, "E34")</f>
        <v>0</v>
      </c>
      <c r="BCJ27" s="35">
        <f>SUMIFS(Raw!$I:$I, Raw!$A:$A, Dispositions!BCJ$14, Raw!$F:$F, Dispositions!$C27, Raw!$H:$H, "E34")</f>
        <v>0</v>
      </c>
      <c r="BCK27" s="35">
        <f>SUMIFS(Raw!$I:$I, Raw!$A:$A, Dispositions!BCK$14, Raw!$F:$F, Dispositions!$C27, Raw!$H:$H, "E34")</f>
        <v>0</v>
      </c>
      <c r="BCL27" s="35">
        <f>SUMIFS(Raw!$I:$I, Raw!$A:$A, Dispositions!BCL$14, Raw!$F:$F, Dispositions!$C27, Raw!$H:$H, "E34")</f>
        <v>0</v>
      </c>
      <c r="BCM27" s="35">
        <f>SUMIFS(Raw!$I:$I, Raw!$A:$A, Dispositions!BCM$14, Raw!$F:$F, Dispositions!$C27, Raw!$H:$H, "E34")</f>
        <v>0</v>
      </c>
      <c r="BCN27" s="36">
        <f>SUMIFS(Raw!$I:$I, Raw!$A:$A, Dispositions!BCN$14, Raw!$F:$F, Dispositions!$C27, Raw!$H:$H, "E34")</f>
        <v>0</v>
      </c>
      <c r="BCP27" s="34">
        <f>SUMIFS(Raw!$I:$I, Raw!$A:$A, Dispositions!BCP$14, Raw!$F:$F, Dispositions!$C27, Raw!$H:$H, "E02")</f>
        <v>0</v>
      </c>
      <c r="BCQ27" s="35">
        <f>SUMIFS(Raw!$I:$I, Raw!$A:$A, Dispositions!BCQ$14, Raw!$F:$F, Dispositions!$C27, Raw!$H:$H, "E02")</f>
        <v>0</v>
      </c>
      <c r="BCR27" s="35">
        <f>SUMIFS(Raw!$I:$I, Raw!$A:$A, Dispositions!BCR$14, Raw!$F:$F, Dispositions!$C27, Raw!$H:$H, "E02")</f>
        <v>0</v>
      </c>
      <c r="BCS27" s="35">
        <f>SUMIFS(Raw!$I:$I, Raw!$A:$A, Dispositions!BCS$14, Raw!$F:$F, Dispositions!$C27, Raw!$H:$H, "E02")</f>
        <v>0</v>
      </c>
      <c r="BCT27" s="35">
        <f>SUMIFS(Raw!$I:$I, Raw!$A:$A, Dispositions!BCT$14, Raw!$F:$F, Dispositions!$C27, Raw!$H:$H, "E02")</f>
        <v>0</v>
      </c>
      <c r="BCU27" s="35">
        <f>SUMIFS(Raw!$I:$I, Raw!$A:$A, Dispositions!BCU$14, Raw!$F:$F, Dispositions!$C27, Raw!$H:$H, "E02")</f>
        <v>0</v>
      </c>
      <c r="BCV27" s="36">
        <f>SUMIFS(Raw!$I:$I, Raw!$A:$A, Dispositions!BCV$14, Raw!$F:$F, Dispositions!$C27, Raw!$H:$H, "E02")</f>
        <v>0</v>
      </c>
      <c r="BCX27" s="34">
        <f>SUMIFS(Raw!$I:$I, Raw!$A:$A, Dispositions!BCX$14, Raw!$F:$F, Dispositions!$C27, Raw!$H:$H, "E03")</f>
        <v>0</v>
      </c>
      <c r="BCY27" s="35">
        <f>SUMIFS(Raw!$I:$I, Raw!$A:$A, Dispositions!BCY$14, Raw!$F:$F, Dispositions!$C27, Raw!$H:$H, "E03")</f>
        <v>0</v>
      </c>
      <c r="BCZ27" s="35">
        <f>SUMIFS(Raw!$I:$I, Raw!$A:$A, Dispositions!BCZ$14, Raw!$F:$F, Dispositions!$C27, Raw!$H:$H, "E03")</f>
        <v>0</v>
      </c>
      <c r="BDA27" s="35">
        <f>SUMIFS(Raw!$I:$I, Raw!$A:$A, Dispositions!BDA$14, Raw!$F:$F, Dispositions!$C27, Raw!$H:$H, "E03")</f>
        <v>0</v>
      </c>
      <c r="BDB27" s="35">
        <f>SUMIFS(Raw!$I:$I, Raw!$A:$A, Dispositions!BDB$14, Raw!$F:$F, Dispositions!$C27, Raw!$H:$H, "E03")</f>
        <v>0</v>
      </c>
      <c r="BDC27" s="35">
        <f>SUMIFS(Raw!$I:$I, Raw!$A:$A, Dispositions!BDC$14, Raw!$F:$F, Dispositions!$C27, Raw!$H:$H, "E03")</f>
        <v>0</v>
      </c>
      <c r="BDD27" s="36">
        <f>SUMIFS(Raw!$I:$I, Raw!$A:$A, Dispositions!BDD$14, Raw!$F:$F, Dispositions!$C27, Raw!$H:$H, "E03")</f>
        <v>0</v>
      </c>
      <c r="BDF27" s="34">
        <f>SUMIFS(Raw!$I:$I, Raw!$A:$A, Dispositions!BDF$14, Raw!$F:$F, Dispositions!$C27, Raw!$H:$H, "E05")</f>
        <v>0</v>
      </c>
      <c r="BDG27" s="35">
        <f>SUMIFS(Raw!$I:$I, Raw!$A:$A, Dispositions!BDG$14, Raw!$F:$F, Dispositions!$C27, Raw!$H:$H, "E05")</f>
        <v>0</v>
      </c>
      <c r="BDH27" s="35">
        <f>SUMIFS(Raw!$I:$I, Raw!$A:$A, Dispositions!BDH$14, Raw!$F:$F, Dispositions!$C27, Raw!$H:$H, "E05")</f>
        <v>0</v>
      </c>
      <c r="BDI27" s="35">
        <f>SUMIFS(Raw!$I:$I, Raw!$A:$A, Dispositions!BDI$14, Raw!$F:$F, Dispositions!$C27, Raw!$H:$H, "E05")</f>
        <v>0</v>
      </c>
      <c r="BDJ27" s="35">
        <f>SUMIFS(Raw!$I:$I, Raw!$A:$A, Dispositions!BDJ$14, Raw!$F:$F, Dispositions!$C27, Raw!$H:$H, "E05")</f>
        <v>0</v>
      </c>
      <c r="BDK27" s="35">
        <f>SUMIFS(Raw!$I:$I, Raw!$A:$A, Dispositions!BDK$14, Raw!$F:$F, Dispositions!$C27, Raw!$H:$H, "E05")</f>
        <v>0</v>
      </c>
      <c r="BDL27" s="36">
        <f>SUMIFS(Raw!$I:$I, Raw!$A:$A, Dispositions!BDL$14, Raw!$F:$F, Dispositions!$C27, Raw!$H:$H, "E05")</f>
        <v>0</v>
      </c>
      <c r="BDN27" s="34">
        <f>SUMIFS(Raw!$I:$I, Raw!$A:$A, Dispositions!BDN$14, Raw!$F:$F, Dispositions!$C27, Raw!$H:$H, "E12")</f>
        <v>0</v>
      </c>
      <c r="BDO27" s="35">
        <f>SUMIFS(Raw!$I:$I, Raw!$A:$A, Dispositions!BDO$14, Raw!$F:$F, Dispositions!$C27, Raw!$H:$H, "E12")</f>
        <v>0</v>
      </c>
      <c r="BDP27" s="35">
        <f>SUMIFS(Raw!$I:$I, Raw!$A:$A, Dispositions!BDP$14, Raw!$F:$F, Dispositions!$C27, Raw!$H:$H, "E12")</f>
        <v>0</v>
      </c>
      <c r="BDQ27" s="35">
        <f>SUMIFS(Raw!$I:$I, Raw!$A:$A, Dispositions!BDQ$14, Raw!$F:$F, Dispositions!$C27, Raw!$H:$H, "E12")</f>
        <v>0</v>
      </c>
      <c r="BDR27" s="35">
        <f>SUMIFS(Raw!$I:$I, Raw!$A:$A, Dispositions!BDR$14, Raw!$F:$F, Dispositions!$C27, Raw!$H:$H, "E12")</f>
        <v>0</v>
      </c>
      <c r="BDS27" s="35">
        <f>SUMIFS(Raw!$I:$I, Raw!$A:$A, Dispositions!BDS$14, Raw!$F:$F, Dispositions!$C27, Raw!$H:$H, "E12")</f>
        <v>0</v>
      </c>
      <c r="BDT27" s="36">
        <f>SUMIFS(Raw!$I:$I, Raw!$A:$A, Dispositions!BDT$14, Raw!$F:$F, Dispositions!$C27, Raw!$H:$H, "E12")</f>
        <v>0</v>
      </c>
      <c r="BDV27" s="34">
        <f>SUMIFS(Raw!$I:$I, Raw!$A:$A, Dispositions!BDV$14, Raw!$F:$F, Dispositions!$C27, Raw!$H:$H, "E13")</f>
        <v>0</v>
      </c>
      <c r="BDW27" s="35">
        <f>SUMIFS(Raw!$I:$I, Raw!$A:$A, Dispositions!BDW$14, Raw!$F:$F, Dispositions!$C27, Raw!$H:$H, "E13")</f>
        <v>0</v>
      </c>
      <c r="BDX27" s="35">
        <f>SUMIFS(Raw!$I:$I, Raw!$A:$A, Dispositions!BDX$14, Raw!$F:$F, Dispositions!$C27, Raw!$H:$H, "E13")</f>
        <v>0</v>
      </c>
      <c r="BDY27" s="35">
        <f>SUMIFS(Raw!$I:$I, Raw!$A:$A, Dispositions!BDY$14, Raw!$F:$F, Dispositions!$C27, Raw!$H:$H, "E13")</f>
        <v>0</v>
      </c>
      <c r="BDZ27" s="35">
        <f>SUMIFS(Raw!$I:$I, Raw!$A:$A, Dispositions!BDZ$14, Raw!$F:$F, Dispositions!$C27, Raw!$H:$H, "E13")</f>
        <v>0</v>
      </c>
      <c r="BEA27" s="35">
        <f>SUMIFS(Raw!$I:$I, Raw!$A:$A, Dispositions!BEA$14, Raw!$F:$F, Dispositions!$C27, Raw!$H:$H, "E13")</f>
        <v>0</v>
      </c>
      <c r="BEB27" s="36">
        <f>SUMIFS(Raw!$I:$I, Raw!$A:$A, Dispositions!BEB$14, Raw!$F:$F, Dispositions!$C27, Raw!$H:$H, "E13")</f>
        <v>0</v>
      </c>
      <c r="BED27" s="34">
        <f>SUMIFS(Raw!$I:$I, Raw!$A:$A, Dispositions!BED$14, Raw!$F:$F, Dispositions!$C27, Raw!$H:$H, "E14")</f>
        <v>0</v>
      </c>
      <c r="BEE27" s="35">
        <f>SUMIFS(Raw!$I:$I, Raw!$A:$A, Dispositions!BEE$14, Raw!$F:$F, Dispositions!$C27, Raw!$H:$H, "E14")</f>
        <v>0</v>
      </c>
      <c r="BEF27" s="35">
        <f>SUMIFS(Raw!$I:$I, Raw!$A:$A, Dispositions!BEF$14, Raw!$F:$F, Dispositions!$C27, Raw!$H:$H, "E14")</f>
        <v>0</v>
      </c>
      <c r="BEG27" s="35">
        <f>SUMIFS(Raw!$I:$I, Raw!$A:$A, Dispositions!BEG$14, Raw!$F:$F, Dispositions!$C27, Raw!$H:$H, "E14")</f>
        <v>0</v>
      </c>
      <c r="BEH27" s="35">
        <f>SUMIFS(Raw!$I:$I, Raw!$A:$A, Dispositions!BEH$14, Raw!$F:$F, Dispositions!$C27, Raw!$H:$H, "E14")</f>
        <v>0</v>
      </c>
      <c r="BEI27" s="35">
        <f>SUMIFS(Raw!$I:$I, Raw!$A:$A, Dispositions!BEI$14, Raw!$F:$F, Dispositions!$C27, Raw!$H:$H, "E14")</f>
        <v>0</v>
      </c>
      <c r="BEJ27" s="36">
        <f>SUMIFS(Raw!$I:$I, Raw!$A:$A, Dispositions!BEJ$14, Raw!$F:$F, Dispositions!$C27, Raw!$H:$H, "E14")</f>
        <v>0</v>
      </c>
      <c r="BEL27" s="34">
        <f>SUMIFS(Raw!$I:$I, Raw!$A:$A, Dispositions!BEL$14, Raw!$F:$F, Dispositions!$C27, Raw!$H:$H, "E15")</f>
        <v>0</v>
      </c>
      <c r="BEM27" s="35">
        <f>SUMIFS(Raw!$I:$I, Raw!$A:$A, Dispositions!BEM$14, Raw!$F:$F, Dispositions!$C27, Raw!$H:$H, "E15")</f>
        <v>0</v>
      </c>
      <c r="BEN27" s="35">
        <f>SUMIFS(Raw!$I:$I, Raw!$A:$A, Dispositions!BEN$14, Raw!$F:$F, Dispositions!$C27, Raw!$H:$H, "E15")</f>
        <v>0</v>
      </c>
      <c r="BEO27" s="35">
        <f>SUMIFS(Raw!$I:$I, Raw!$A:$A, Dispositions!BEO$14, Raw!$F:$F, Dispositions!$C27, Raw!$H:$H, "E15")</f>
        <v>0</v>
      </c>
      <c r="BEP27" s="35">
        <f>SUMIFS(Raw!$I:$I, Raw!$A:$A, Dispositions!BEP$14, Raw!$F:$F, Dispositions!$C27, Raw!$H:$H, "E15")</f>
        <v>0</v>
      </c>
      <c r="BEQ27" s="35">
        <f>SUMIFS(Raw!$I:$I, Raw!$A:$A, Dispositions!BEQ$14, Raw!$F:$F, Dispositions!$C27, Raw!$H:$H, "E15")</f>
        <v>0</v>
      </c>
      <c r="BER27" s="36">
        <f>SUMIFS(Raw!$I:$I, Raw!$A:$A, Dispositions!BER$14, Raw!$F:$F, Dispositions!$C27, Raw!$H:$H, "E15")</f>
        <v>0</v>
      </c>
      <c r="BET27" s="34">
        <f>SUMIFS(Raw!$I:$I, Raw!$A:$A, Dispositions!BET$14, Raw!$F:$F, Dispositions!$C27, Raw!$H:$H, "E16")</f>
        <v>0</v>
      </c>
      <c r="BEU27" s="35">
        <f>SUMIFS(Raw!$I:$I, Raw!$A:$A, Dispositions!BEU$14, Raw!$F:$F, Dispositions!$C27, Raw!$H:$H, "E16")</f>
        <v>0</v>
      </c>
      <c r="BEV27" s="35">
        <f>SUMIFS(Raw!$I:$I, Raw!$A:$A, Dispositions!BEV$14, Raw!$F:$F, Dispositions!$C27, Raw!$H:$H, "E16")</f>
        <v>0</v>
      </c>
      <c r="BEW27" s="35">
        <f>SUMIFS(Raw!$I:$I, Raw!$A:$A, Dispositions!BEW$14, Raw!$F:$F, Dispositions!$C27, Raw!$H:$H, "E16")</f>
        <v>0</v>
      </c>
      <c r="BEX27" s="35">
        <f>SUMIFS(Raw!$I:$I, Raw!$A:$A, Dispositions!BEX$14, Raw!$F:$F, Dispositions!$C27, Raw!$H:$H, "E16")</f>
        <v>0</v>
      </c>
      <c r="BEY27" s="35">
        <f>SUMIFS(Raw!$I:$I, Raw!$A:$A, Dispositions!BEY$14, Raw!$F:$F, Dispositions!$C27, Raw!$H:$H, "E16")</f>
        <v>0</v>
      </c>
      <c r="BEZ27" s="36">
        <f>SUMIFS(Raw!$I:$I, Raw!$A:$A, Dispositions!BEZ$14, Raw!$F:$F, Dispositions!$C27, Raw!$H:$H, "E16")</f>
        <v>0</v>
      </c>
      <c r="BFB27" s="34">
        <f>SUMIFS(Raw!$I:$I, Raw!$A:$A, Dispositions!BFB$14, Raw!$F:$F, Dispositions!$C27, Raw!$H:$H, "E18")</f>
        <v>0</v>
      </c>
      <c r="BFC27" s="35">
        <f>SUMIFS(Raw!$I:$I, Raw!$A:$A, Dispositions!BFC$14, Raw!$F:$F, Dispositions!$C27, Raw!$H:$H, "E18")</f>
        <v>0</v>
      </c>
      <c r="BFD27" s="35">
        <f>SUMIFS(Raw!$I:$I, Raw!$A:$A, Dispositions!BFD$14, Raw!$F:$F, Dispositions!$C27, Raw!$H:$H, "E18")</f>
        <v>0</v>
      </c>
      <c r="BFE27" s="35">
        <f>SUMIFS(Raw!$I:$I, Raw!$A:$A, Dispositions!BFE$14, Raw!$F:$F, Dispositions!$C27, Raw!$H:$H, "E18")</f>
        <v>0</v>
      </c>
      <c r="BFF27" s="35">
        <f>SUMIFS(Raw!$I:$I, Raw!$A:$A, Dispositions!BFF$14, Raw!$F:$F, Dispositions!$C27, Raw!$H:$H, "E18")</f>
        <v>0</v>
      </c>
      <c r="BFG27" s="35">
        <f>SUMIFS(Raw!$I:$I, Raw!$A:$A, Dispositions!BFG$14, Raw!$F:$F, Dispositions!$C27, Raw!$H:$H, "E18")</f>
        <v>0</v>
      </c>
      <c r="BFH27" s="36">
        <f>SUMIFS(Raw!$I:$I, Raw!$A:$A, Dispositions!BFH$14, Raw!$F:$F, Dispositions!$C27, Raw!$H:$H, "E18")</f>
        <v>0</v>
      </c>
      <c r="BFJ27" s="34">
        <f>SUMIFS(Raw!$I:$I, Raw!$A:$A, Dispositions!BFJ$14, Raw!$F:$F, Dispositions!$C27, Raw!$H:$H, "E34")</f>
        <v>0</v>
      </c>
      <c r="BFK27" s="35">
        <f>SUMIFS(Raw!$I:$I, Raw!$A:$A, Dispositions!BFK$14, Raw!$F:$F, Dispositions!$C27, Raw!$H:$H, "E34")</f>
        <v>0</v>
      </c>
      <c r="BFL27" s="35">
        <f>SUMIFS(Raw!$I:$I, Raw!$A:$A, Dispositions!BFL$14, Raw!$F:$F, Dispositions!$C27, Raw!$H:$H, "E34")</f>
        <v>0</v>
      </c>
      <c r="BFM27" s="35">
        <f>SUMIFS(Raw!$I:$I, Raw!$A:$A, Dispositions!BFM$14, Raw!$F:$F, Dispositions!$C27, Raw!$H:$H, "E34")</f>
        <v>0</v>
      </c>
      <c r="BFN27" s="35">
        <f>SUMIFS(Raw!$I:$I, Raw!$A:$A, Dispositions!BFN$14, Raw!$F:$F, Dispositions!$C27, Raw!$H:$H, "E34")</f>
        <v>0</v>
      </c>
      <c r="BFO27" s="35">
        <f>SUMIFS(Raw!$I:$I, Raw!$A:$A, Dispositions!BFO$14, Raw!$F:$F, Dispositions!$C27, Raw!$H:$H, "E34")</f>
        <v>0</v>
      </c>
      <c r="BFP27" s="36">
        <f>SUMIFS(Raw!$I:$I, Raw!$A:$A, Dispositions!BFP$14, Raw!$F:$F, Dispositions!$C27, Raw!$H:$H, "E34")</f>
        <v>0</v>
      </c>
    </row>
    <row r="28" spans="2:1524" x14ac:dyDescent="0.35">
      <c r="B28" s="43" t="s">
        <v>53</v>
      </c>
      <c r="C28" s="44" t="s">
        <v>154</v>
      </c>
      <c r="D28" s="45" t="s">
        <v>155</v>
      </c>
      <c r="F28" s="46">
        <v>128</v>
      </c>
      <c r="G28" s="47">
        <v>134</v>
      </c>
      <c r="H28" s="47">
        <v>126</v>
      </c>
      <c r="I28" s="47">
        <v>128</v>
      </c>
      <c r="J28" s="47">
        <v>126</v>
      </c>
      <c r="K28" s="47">
        <v>112</v>
      </c>
      <c r="L28" s="48">
        <v>120</v>
      </c>
      <c r="N28" s="46">
        <v>151</v>
      </c>
      <c r="O28" s="47">
        <v>156</v>
      </c>
      <c r="P28" s="47">
        <v>134</v>
      </c>
      <c r="Q28" s="47">
        <v>139</v>
      </c>
      <c r="R28" s="47">
        <v>132</v>
      </c>
      <c r="S28" s="47">
        <v>154</v>
      </c>
      <c r="T28" s="48">
        <v>153</v>
      </c>
      <c r="V28" s="46">
        <v>2</v>
      </c>
      <c r="W28" s="47">
        <v>3</v>
      </c>
      <c r="X28" s="47">
        <v>3</v>
      </c>
      <c r="Y28" s="47">
        <v>1</v>
      </c>
      <c r="Z28" s="47">
        <v>2</v>
      </c>
      <c r="AA28" s="47">
        <v>1</v>
      </c>
      <c r="AB28" s="48">
        <v>0</v>
      </c>
      <c r="AD28" s="46">
        <v>90</v>
      </c>
      <c r="AE28" s="47">
        <v>71</v>
      </c>
      <c r="AF28" s="47">
        <v>67</v>
      </c>
      <c r="AG28" s="47">
        <v>68</v>
      </c>
      <c r="AH28" s="47">
        <v>84</v>
      </c>
      <c r="AI28" s="47">
        <v>61</v>
      </c>
      <c r="AJ28" s="48">
        <v>57</v>
      </c>
      <c r="AL28" s="46">
        <v>5</v>
      </c>
      <c r="AM28" s="47">
        <v>6</v>
      </c>
      <c r="AN28" s="47">
        <v>6</v>
      </c>
      <c r="AO28" s="47">
        <v>3</v>
      </c>
      <c r="AP28" s="47">
        <v>5</v>
      </c>
      <c r="AQ28" s="47">
        <v>3</v>
      </c>
      <c r="AR28" s="48">
        <v>5</v>
      </c>
      <c r="AT28" s="46">
        <v>34</v>
      </c>
      <c r="AU28" s="47">
        <v>14</v>
      </c>
      <c r="AV28" s="47">
        <v>16</v>
      </c>
      <c r="AW28" s="47">
        <v>16</v>
      </c>
      <c r="AX28" s="47">
        <v>21</v>
      </c>
      <c r="AY28" s="47">
        <v>58</v>
      </c>
      <c r="AZ28" s="48">
        <v>20</v>
      </c>
      <c r="BB28" s="46">
        <v>1</v>
      </c>
      <c r="BC28" s="47">
        <v>1</v>
      </c>
      <c r="BD28" s="47">
        <v>1</v>
      </c>
      <c r="BE28" s="47">
        <v>2</v>
      </c>
      <c r="BF28" s="47">
        <v>2</v>
      </c>
      <c r="BG28" s="47">
        <v>1</v>
      </c>
      <c r="BH28" s="48">
        <v>1</v>
      </c>
      <c r="BJ28" s="46">
        <v>175</v>
      </c>
      <c r="BK28" s="47">
        <v>143</v>
      </c>
      <c r="BL28" s="47">
        <v>181</v>
      </c>
      <c r="BM28" s="47">
        <v>146</v>
      </c>
      <c r="BN28" s="47">
        <v>192</v>
      </c>
      <c r="BO28" s="47">
        <v>296</v>
      </c>
      <c r="BP28" s="48">
        <v>230</v>
      </c>
      <c r="BR28" s="46">
        <v>163</v>
      </c>
      <c r="BS28" s="47">
        <v>154</v>
      </c>
      <c r="BT28" s="47">
        <v>186</v>
      </c>
      <c r="BU28" s="47">
        <v>163</v>
      </c>
      <c r="BV28" s="47">
        <v>179</v>
      </c>
      <c r="BW28" s="47">
        <v>207</v>
      </c>
      <c r="BX28" s="48">
        <v>214</v>
      </c>
      <c r="BZ28" s="46">
        <v>441</v>
      </c>
      <c r="CA28" s="47">
        <v>326</v>
      </c>
      <c r="CB28" s="47">
        <v>355</v>
      </c>
      <c r="CC28" s="47">
        <v>394</v>
      </c>
      <c r="CD28" s="47">
        <v>364</v>
      </c>
      <c r="CE28" s="47">
        <v>479</v>
      </c>
      <c r="CF28" s="48">
        <v>476</v>
      </c>
      <c r="CH28" s="46">
        <v>122</v>
      </c>
      <c r="CI28" s="47">
        <v>121</v>
      </c>
      <c r="CJ28" s="47">
        <v>133</v>
      </c>
      <c r="CK28" s="47">
        <v>135</v>
      </c>
      <c r="CL28" s="47">
        <v>119</v>
      </c>
      <c r="CM28" s="47">
        <v>139</v>
      </c>
      <c r="CN28" s="48">
        <v>134</v>
      </c>
      <c r="CP28" s="46">
        <v>148</v>
      </c>
      <c r="CQ28" s="47">
        <v>149</v>
      </c>
      <c r="CR28" s="47">
        <v>136</v>
      </c>
      <c r="CS28" s="47">
        <v>150</v>
      </c>
      <c r="CT28" s="47">
        <v>153</v>
      </c>
      <c r="CU28" s="47">
        <v>150</v>
      </c>
      <c r="CV28" s="48">
        <v>169</v>
      </c>
      <c r="CX28" s="46">
        <v>2</v>
      </c>
      <c r="CY28" s="47">
        <v>5</v>
      </c>
      <c r="CZ28" s="47">
        <v>0</v>
      </c>
      <c r="DA28" s="47">
        <v>1</v>
      </c>
      <c r="DB28" s="47">
        <v>6</v>
      </c>
      <c r="DC28" s="47">
        <v>0</v>
      </c>
      <c r="DD28" s="48">
        <v>2</v>
      </c>
      <c r="DF28" s="46">
        <v>102</v>
      </c>
      <c r="DG28" s="47">
        <v>83</v>
      </c>
      <c r="DH28" s="47">
        <v>74</v>
      </c>
      <c r="DI28" s="47">
        <v>79</v>
      </c>
      <c r="DJ28" s="47">
        <v>81</v>
      </c>
      <c r="DK28" s="47">
        <v>79</v>
      </c>
      <c r="DL28" s="48">
        <v>70</v>
      </c>
      <c r="DN28" s="46">
        <v>4</v>
      </c>
      <c r="DO28" s="47">
        <v>5</v>
      </c>
      <c r="DP28" s="47">
        <v>4</v>
      </c>
      <c r="DQ28" s="47">
        <v>2</v>
      </c>
      <c r="DR28" s="47">
        <v>2</v>
      </c>
      <c r="DS28" s="47">
        <v>6</v>
      </c>
      <c r="DT28" s="48">
        <v>3</v>
      </c>
      <c r="DV28" s="46">
        <v>14</v>
      </c>
      <c r="DW28" s="47">
        <v>18</v>
      </c>
      <c r="DX28" s="47">
        <v>16</v>
      </c>
      <c r="DY28" s="47">
        <v>11</v>
      </c>
      <c r="DZ28" s="47">
        <v>27</v>
      </c>
      <c r="EA28" s="47">
        <v>74</v>
      </c>
      <c r="EB28" s="48">
        <v>24</v>
      </c>
      <c r="ED28" s="46">
        <v>3</v>
      </c>
      <c r="EE28" s="47">
        <v>1</v>
      </c>
      <c r="EF28" s="47">
        <v>3</v>
      </c>
      <c r="EG28" s="47">
        <v>2</v>
      </c>
      <c r="EH28" s="47">
        <v>5</v>
      </c>
      <c r="EI28" s="47">
        <v>4</v>
      </c>
      <c r="EJ28" s="48">
        <v>0</v>
      </c>
      <c r="EL28" s="46">
        <v>161</v>
      </c>
      <c r="EM28" s="47">
        <v>163</v>
      </c>
      <c r="EN28" s="47">
        <v>181</v>
      </c>
      <c r="EO28" s="47">
        <v>142</v>
      </c>
      <c r="EP28" s="47">
        <v>206</v>
      </c>
      <c r="EQ28" s="47">
        <v>317</v>
      </c>
      <c r="ER28" s="48">
        <v>220</v>
      </c>
      <c r="ET28" s="46">
        <v>151</v>
      </c>
      <c r="EU28" s="47">
        <v>124</v>
      </c>
      <c r="EV28" s="47">
        <v>149</v>
      </c>
      <c r="EW28" s="47">
        <v>192</v>
      </c>
      <c r="EX28" s="47">
        <v>155</v>
      </c>
      <c r="EY28" s="47">
        <v>213</v>
      </c>
      <c r="EZ28" s="48">
        <v>202</v>
      </c>
      <c r="FB28" s="46">
        <v>422</v>
      </c>
      <c r="FC28" s="47">
        <v>380</v>
      </c>
      <c r="FD28" s="47">
        <v>381</v>
      </c>
      <c r="FE28" s="47">
        <v>375</v>
      </c>
      <c r="FF28" s="47">
        <v>339</v>
      </c>
      <c r="FG28" s="47">
        <v>501</v>
      </c>
      <c r="FH28" s="48">
        <v>449</v>
      </c>
      <c r="FJ28" s="46">
        <v>115</v>
      </c>
      <c r="FK28" s="47">
        <v>135</v>
      </c>
      <c r="FL28" s="47">
        <v>110</v>
      </c>
      <c r="FM28" s="47">
        <v>103</v>
      </c>
      <c r="FN28" s="47">
        <v>114</v>
      </c>
      <c r="FO28" s="47">
        <v>121</v>
      </c>
      <c r="FP28" s="48">
        <v>106</v>
      </c>
      <c r="FR28" s="46">
        <v>148</v>
      </c>
      <c r="FS28" s="47">
        <v>147</v>
      </c>
      <c r="FT28" s="47">
        <v>127</v>
      </c>
      <c r="FU28" s="47">
        <v>122</v>
      </c>
      <c r="FV28" s="47">
        <v>117</v>
      </c>
      <c r="FW28" s="47">
        <v>185</v>
      </c>
      <c r="FX28" s="48">
        <v>160</v>
      </c>
      <c r="FZ28" s="46">
        <v>1</v>
      </c>
      <c r="GA28" s="47">
        <v>0</v>
      </c>
      <c r="GB28" s="47">
        <v>5</v>
      </c>
      <c r="GC28" s="47">
        <v>1</v>
      </c>
      <c r="GD28" s="47">
        <v>1</v>
      </c>
      <c r="GE28" s="47">
        <v>6</v>
      </c>
      <c r="GF28" s="48">
        <v>2</v>
      </c>
      <c r="GH28" s="46">
        <v>79</v>
      </c>
      <c r="GI28" s="47">
        <v>72</v>
      </c>
      <c r="GJ28" s="47">
        <v>60</v>
      </c>
      <c r="GK28" s="47">
        <v>54</v>
      </c>
      <c r="GL28" s="47">
        <v>73</v>
      </c>
      <c r="GM28" s="47">
        <v>81</v>
      </c>
      <c r="GN28" s="48">
        <v>62</v>
      </c>
      <c r="GP28" s="46">
        <v>5</v>
      </c>
      <c r="GQ28" s="47">
        <v>5</v>
      </c>
      <c r="GR28" s="47">
        <v>5</v>
      </c>
      <c r="GS28" s="47">
        <v>5</v>
      </c>
      <c r="GT28" s="47">
        <v>6</v>
      </c>
      <c r="GU28" s="47">
        <v>7</v>
      </c>
      <c r="GV28" s="48">
        <v>7</v>
      </c>
      <c r="GX28" s="46">
        <v>17</v>
      </c>
      <c r="GY28" s="47">
        <v>23</v>
      </c>
      <c r="GZ28" s="47">
        <v>19</v>
      </c>
      <c r="HA28" s="47">
        <v>20</v>
      </c>
      <c r="HB28" s="47">
        <v>29</v>
      </c>
      <c r="HC28" s="47">
        <v>52</v>
      </c>
      <c r="HD28" s="48">
        <v>42</v>
      </c>
      <c r="HF28" s="46">
        <v>1</v>
      </c>
      <c r="HG28" s="47">
        <v>2</v>
      </c>
      <c r="HH28" s="47">
        <v>2</v>
      </c>
      <c r="HI28" s="47">
        <v>0</v>
      </c>
      <c r="HJ28" s="47">
        <v>0</v>
      </c>
      <c r="HK28" s="47">
        <v>4</v>
      </c>
      <c r="HL28" s="48">
        <v>4</v>
      </c>
      <c r="HN28" s="46">
        <v>191</v>
      </c>
      <c r="HO28" s="47">
        <v>165</v>
      </c>
      <c r="HP28" s="47">
        <v>189</v>
      </c>
      <c r="HQ28" s="47">
        <v>142</v>
      </c>
      <c r="HR28" s="47">
        <v>197</v>
      </c>
      <c r="HS28" s="47">
        <v>311</v>
      </c>
      <c r="HT28" s="48">
        <v>247</v>
      </c>
      <c r="HV28" s="46">
        <v>178</v>
      </c>
      <c r="HW28" s="47">
        <v>143</v>
      </c>
      <c r="HX28" s="47">
        <v>161</v>
      </c>
      <c r="HY28" s="47">
        <v>160</v>
      </c>
      <c r="HZ28" s="47">
        <v>153</v>
      </c>
      <c r="IA28" s="47">
        <v>217</v>
      </c>
      <c r="IB28" s="48">
        <v>160</v>
      </c>
      <c r="ID28" s="46">
        <v>457</v>
      </c>
      <c r="IE28" s="47">
        <v>402</v>
      </c>
      <c r="IF28" s="47">
        <v>373</v>
      </c>
      <c r="IG28" s="47">
        <v>361</v>
      </c>
      <c r="IH28" s="47">
        <v>374</v>
      </c>
      <c r="II28" s="47">
        <v>495</v>
      </c>
      <c r="IJ28" s="48">
        <v>444</v>
      </c>
      <c r="IL28" s="46">
        <v>130</v>
      </c>
      <c r="IM28" s="47">
        <v>112</v>
      </c>
      <c r="IN28" s="47">
        <v>126</v>
      </c>
      <c r="IO28" s="47">
        <v>100</v>
      </c>
      <c r="IP28" s="47">
        <v>100</v>
      </c>
      <c r="IQ28" s="47">
        <v>124</v>
      </c>
      <c r="IR28" s="48">
        <v>138</v>
      </c>
      <c r="IT28" s="46">
        <v>129</v>
      </c>
      <c r="IU28" s="47">
        <v>147</v>
      </c>
      <c r="IV28" s="47">
        <v>132</v>
      </c>
      <c r="IW28" s="47">
        <v>130</v>
      </c>
      <c r="IX28" s="47">
        <v>141</v>
      </c>
      <c r="IY28" s="47">
        <v>184</v>
      </c>
      <c r="IZ28" s="48">
        <v>158</v>
      </c>
      <c r="JB28" s="46">
        <v>1</v>
      </c>
      <c r="JC28" s="47">
        <v>1</v>
      </c>
      <c r="JD28" s="47">
        <v>2</v>
      </c>
      <c r="JE28" s="47">
        <v>2</v>
      </c>
      <c r="JF28" s="47">
        <v>1</v>
      </c>
      <c r="JG28" s="47">
        <v>0</v>
      </c>
      <c r="JH28" s="48">
        <v>2</v>
      </c>
      <c r="JJ28" s="46">
        <v>93</v>
      </c>
      <c r="JK28" s="47">
        <v>85</v>
      </c>
      <c r="JL28" s="47">
        <v>77</v>
      </c>
      <c r="JM28" s="47">
        <v>82</v>
      </c>
      <c r="JN28" s="47">
        <v>117</v>
      </c>
      <c r="JO28" s="47">
        <v>82</v>
      </c>
      <c r="JP28" s="48">
        <v>64</v>
      </c>
      <c r="JR28" s="46">
        <v>5</v>
      </c>
      <c r="JS28" s="47">
        <v>6</v>
      </c>
      <c r="JT28" s="47">
        <v>2</v>
      </c>
      <c r="JU28" s="47">
        <v>3</v>
      </c>
      <c r="JV28" s="47">
        <v>8</v>
      </c>
      <c r="JW28" s="47">
        <v>3</v>
      </c>
      <c r="JX28" s="48">
        <v>2</v>
      </c>
      <c r="JZ28" s="46">
        <v>22</v>
      </c>
      <c r="KA28" s="47">
        <v>18</v>
      </c>
      <c r="KB28" s="47">
        <v>9</v>
      </c>
      <c r="KC28" s="47">
        <v>23</v>
      </c>
      <c r="KD28" s="47">
        <v>27</v>
      </c>
      <c r="KE28" s="47">
        <v>95</v>
      </c>
      <c r="KF28" s="48">
        <v>38</v>
      </c>
      <c r="KH28" s="46">
        <v>3</v>
      </c>
      <c r="KI28" s="47">
        <v>0</v>
      </c>
      <c r="KJ28" s="47">
        <v>2</v>
      </c>
      <c r="KK28" s="47">
        <v>2</v>
      </c>
      <c r="KL28" s="47">
        <v>0</v>
      </c>
      <c r="KM28" s="47">
        <v>0</v>
      </c>
      <c r="KN28" s="48">
        <v>3</v>
      </c>
      <c r="KP28" s="46">
        <v>184</v>
      </c>
      <c r="KQ28" s="47">
        <v>140</v>
      </c>
      <c r="KR28" s="47">
        <v>162</v>
      </c>
      <c r="KS28" s="47">
        <v>140</v>
      </c>
      <c r="KT28" s="47">
        <v>180</v>
      </c>
      <c r="KU28" s="47">
        <v>300</v>
      </c>
      <c r="KV28" s="48">
        <v>230</v>
      </c>
      <c r="KX28" s="46">
        <v>180</v>
      </c>
      <c r="KY28" s="47">
        <v>142</v>
      </c>
      <c r="KZ28" s="47">
        <v>142</v>
      </c>
      <c r="LA28" s="47">
        <v>130</v>
      </c>
      <c r="LB28" s="47">
        <v>107</v>
      </c>
      <c r="LC28" s="47">
        <v>168</v>
      </c>
      <c r="LD28" s="48">
        <v>176</v>
      </c>
      <c r="LF28" s="46">
        <v>450</v>
      </c>
      <c r="LG28" s="47">
        <v>360</v>
      </c>
      <c r="LH28" s="47">
        <v>359</v>
      </c>
      <c r="LI28" s="47">
        <v>360</v>
      </c>
      <c r="LJ28" s="47">
        <v>319</v>
      </c>
      <c r="LK28" s="47">
        <v>421</v>
      </c>
      <c r="LL28" s="48">
        <v>412</v>
      </c>
      <c r="LN28" s="46">
        <v>116</v>
      </c>
      <c r="LO28" s="47">
        <v>112</v>
      </c>
      <c r="LP28" s="47">
        <v>98</v>
      </c>
      <c r="LQ28" s="47">
        <v>105</v>
      </c>
      <c r="LR28" s="47">
        <v>131</v>
      </c>
      <c r="LS28" s="47">
        <v>102</v>
      </c>
      <c r="LT28" s="48">
        <v>135</v>
      </c>
      <c r="LV28" s="46">
        <v>121</v>
      </c>
      <c r="LW28" s="47">
        <v>139</v>
      </c>
      <c r="LX28" s="47">
        <v>93</v>
      </c>
      <c r="LY28" s="47">
        <v>124</v>
      </c>
      <c r="LZ28" s="47">
        <v>147</v>
      </c>
      <c r="MA28" s="47">
        <v>155</v>
      </c>
      <c r="MB28" s="48">
        <v>106</v>
      </c>
      <c r="MD28" s="46">
        <v>0</v>
      </c>
      <c r="ME28" s="47">
        <v>0</v>
      </c>
      <c r="MF28" s="47">
        <v>1</v>
      </c>
      <c r="MG28" s="47">
        <v>0</v>
      </c>
      <c r="MH28" s="47">
        <v>4</v>
      </c>
      <c r="MI28" s="47">
        <v>1</v>
      </c>
      <c r="MJ28" s="48">
        <v>2</v>
      </c>
      <c r="ML28" s="46">
        <v>118</v>
      </c>
      <c r="MM28" s="47">
        <v>91</v>
      </c>
      <c r="MN28" s="47">
        <v>98</v>
      </c>
      <c r="MO28" s="47">
        <v>35</v>
      </c>
      <c r="MP28" s="47">
        <v>87</v>
      </c>
      <c r="MQ28" s="47">
        <v>93</v>
      </c>
      <c r="MR28" s="48">
        <v>64</v>
      </c>
      <c r="MT28" s="46">
        <v>7</v>
      </c>
      <c r="MU28" s="47">
        <v>5</v>
      </c>
      <c r="MV28" s="47">
        <v>6</v>
      </c>
      <c r="MW28" s="47">
        <v>2</v>
      </c>
      <c r="MX28" s="47">
        <v>7</v>
      </c>
      <c r="MY28" s="47">
        <v>5</v>
      </c>
      <c r="MZ28" s="48">
        <v>5</v>
      </c>
      <c r="NB28" s="46">
        <v>22</v>
      </c>
      <c r="NC28" s="47">
        <v>31</v>
      </c>
      <c r="ND28" s="47">
        <v>23</v>
      </c>
      <c r="NE28" s="47">
        <v>39</v>
      </c>
      <c r="NF28" s="47">
        <v>75</v>
      </c>
      <c r="NG28" s="47">
        <v>79</v>
      </c>
      <c r="NH28" s="48">
        <v>32</v>
      </c>
      <c r="NJ28" s="46">
        <v>1</v>
      </c>
      <c r="NK28" s="47">
        <v>0</v>
      </c>
      <c r="NL28" s="47">
        <v>0</v>
      </c>
      <c r="NM28" s="47">
        <v>0</v>
      </c>
      <c r="NN28" s="47">
        <v>1</v>
      </c>
      <c r="NO28" s="47">
        <v>5</v>
      </c>
      <c r="NP28" s="48">
        <v>2</v>
      </c>
      <c r="NR28" s="46">
        <v>165</v>
      </c>
      <c r="NS28" s="47">
        <v>150</v>
      </c>
      <c r="NT28" s="47">
        <v>166</v>
      </c>
      <c r="NU28" s="47">
        <v>156</v>
      </c>
      <c r="NV28" s="47">
        <v>243</v>
      </c>
      <c r="NW28" s="47">
        <v>270</v>
      </c>
      <c r="NX28" s="48">
        <v>225</v>
      </c>
      <c r="NZ28" s="46">
        <v>148</v>
      </c>
      <c r="OA28" s="47">
        <v>109</v>
      </c>
      <c r="OB28" s="47">
        <v>120</v>
      </c>
      <c r="OC28" s="47">
        <v>123</v>
      </c>
      <c r="OD28" s="47">
        <v>148</v>
      </c>
      <c r="OE28" s="47">
        <v>165</v>
      </c>
      <c r="OF28" s="48">
        <v>161</v>
      </c>
      <c r="OH28" s="46">
        <v>361</v>
      </c>
      <c r="OI28" s="47">
        <v>300</v>
      </c>
      <c r="OJ28" s="47">
        <v>262</v>
      </c>
      <c r="OK28" s="47">
        <v>235</v>
      </c>
      <c r="OL28" s="47">
        <v>437</v>
      </c>
      <c r="OM28" s="47">
        <v>491</v>
      </c>
      <c r="ON28" s="48">
        <v>434</v>
      </c>
      <c r="OP28" s="46">
        <v>125</v>
      </c>
      <c r="OQ28" s="47">
        <v>96</v>
      </c>
      <c r="OR28" s="47">
        <v>102</v>
      </c>
      <c r="OS28" s="47">
        <v>137</v>
      </c>
      <c r="OT28" s="47">
        <v>130</v>
      </c>
      <c r="OU28" s="47">
        <v>130</v>
      </c>
      <c r="OV28" s="48">
        <v>125</v>
      </c>
      <c r="OX28" s="46">
        <v>136</v>
      </c>
      <c r="OY28" s="47">
        <v>128</v>
      </c>
      <c r="OZ28" s="47">
        <v>115</v>
      </c>
      <c r="PA28" s="47">
        <v>155</v>
      </c>
      <c r="PB28" s="47">
        <v>144</v>
      </c>
      <c r="PC28" s="47">
        <v>183</v>
      </c>
      <c r="PD28" s="48">
        <v>144</v>
      </c>
      <c r="PF28" s="46">
        <v>4</v>
      </c>
      <c r="PG28" s="47">
        <v>0</v>
      </c>
      <c r="PH28" s="47">
        <v>2</v>
      </c>
      <c r="PI28" s="47">
        <v>2</v>
      </c>
      <c r="PJ28" s="47">
        <v>0</v>
      </c>
      <c r="PK28" s="47">
        <v>5</v>
      </c>
      <c r="PL28" s="48">
        <v>1</v>
      </c>
      <c r="PN28" s="46">
        <v>108</v>
      </c>
      <c r="PO28" s="47">
        <v>100</v>
      </c>
      <c r="PP28" s="47">
        <v>75</v>
      </c>
      <c r="PQ28" s="47">
        <v>68</v>
      </c>
      <c r="PR28" s="47">
        <v>94</v>
      </c>
      <c r="PS28" s="47">
        <v>74</v>
      </c>
      <c r="PT28" s="48">
        <v>68</v>
      </c>
      <c r="PV28" s="46">
        <v>4</v>
      </c>
      <c r="PW28" s="47">
        <v>5</v>
      </c>
      <c r="PX28" s="47">
        <v>4</v>
      </c>
      <c r="PY28" s="47">
        <v>9</v>
      </c>
      <c r="PZ28" s="47">
        <v>5</v>
      </c>
      <c r="QA28" s="47">
        <v>9</v>
      </c>
      <c r="QB28" s="48">
        <v>5</v>
      </c>
      <c r="QD28" s="46">
        <v>34</v>
      </c>
      <c r="QE28" s="47">
        <v>24</v>
      </c>
      <c r="QF28" s="47">
        <v>28</v>
      </c>
      <c r="QG28" s="47">
        <v>27</v>
      </c>
      <c r="QH28" s="47">
        <v>31</v>
      </c>
      <c r="QI28" s="47">
        <v>61</v>
      </c>
      <c r="QJ28" s="48">
        <v>33</v>
      </c>
      <c r="QL28" s="46">
        <v>1</v>
      </c>
      <c r="QM28" s="47">
        <v>5</v>
      </c>
      <c r="QN28" s="47">
        <v>0</v>
      </c>
      <c r="QO28" s="47">
        <v>2</v>
      </c>
      <c r="QP28" s="47">
        <v>3</v>
      </c>
      <c r="QQ28" s="47">
        <v>2</v>
      </c>
      <c r="QR28" s="48">
        <v>2</v>
      </c>
      <c r="QT28" s="46">
        <v>176</v>
      </c>
      <c r="QU28" s="47">
        <v>117</v>
      </c>
      <c r="QV28" s="47">
        <v>129</v>
      </c>
      <c r="QW28" s="47">
        <v>173</v>
      </c>
      <c r="QX28" s="47">
        <v>162</v>
      </c>
      <c r="QY28" s="47">
        <v>282</v>
      </c>
      <c r="QZ28" s="48">
        <v>201</v>
      </c>
      <c r="RB28" s="46">
        <v>111</v>
      </c>
      <c r="RC28" s="47">
        <v>120</v>
      </c>
      <c r="RD28" s="47">
        <v>114</v>
      </c>
      <c r="RE28" s="47">
        <v>163</v>
      </c>
      <c r="RF28" s="47">
        <v>137</v>
      </c>
      <c r="RG28" s="47">
        <v>183</v>
      </c>
      <c r="RH28" s="48">
        <v>168</v>
      </c>
      <c r="RJ28" s="46">
        <v>351</v>
      </c>
      <c r="RK28" s="47">
        <v>312</v>
      </c>
      <c r="RL28" s="47">
        <v>243</v>
      </c>
      <c r="RM28" s="47">
        <v>329</v>
      </c>
      <c r="RN28" s="47">
        <v>315</v>
      </c>
      <c r="RO28" s="47">
        <v>480</v>
      </c>
      <c r="RP28" s="48">
        <v>402</v>
      </c>
      <c r="RR28" s="46">
        <v>117</v>
      </c>
      <c r="RS28" s="47">
        <v>104</v>
      </c>
      <c r="RT28" s="47">
        <v>137</v>
      </c>
      <c r="RU28" s="47">
        <v>122</v>
      </c>
      <c r="RV28" s="47">
        <v>125</v>
      </c>
      <c r="RW28" s="47">
        <v>132</v>
      </c>
      <c r="RX28" s="48">
        <v>120</v>
      </c>
      <c r="RZ28" s="46">
        <v>120</v>
      </c>
      <c r="SA28" s="47">
        <v>124</v>
      </c>
      <c r="SB28" s="47">
        <v>151</v>
      </c>
      <c r="SC28" s="47">
        <v>133</v>
      </c>
      <c r="SD28" s="47">
        <v>129</v>
      </c>
      <c r="SE28" s="47">
        <v>167</v>
      </c>
      <c r="SF28" s="48">
        <v>167</v>
      </c>
      <c r="SH28" s="46">
        <v>1</v>
      </c>
      <c r="SI28" s="47">
        <v>2</v>
      </c>
      <c r="SJ28" s="47">
        <v>1</v>
      </c>
      <c r="SK28" s="47">
        <v>2</v>
      </c>
      <c r="SL28" s="47">
        <v>3</v>
      </c>
      <c r="SM28" s="47">
        <v>0</v>
      </c>
      <c r="SN28" s="48">
        <v>2</v>
      </c>
      <c r="SP28" s="46">
        <v>86</v>
      </c>
      <c r="SQ28" s="47">
        <v>82</v>
      </c>
      <c r="SR28" s="47">
        <v>77</v>
      </c>
      <c r="SS28" s="47">
        <v>70</v>
      </c>
      <c r="ST28" s="47">
        <v>83</v>
      </c>
      <c r="SU28" s="47">
        <v>88</v>
      </c>
      <c r="SV28" s="48">
        <v>55</v>
      </c>
      <c r="SX28" s="46">
        <v>5</v>
      </c>
      <c r="SY28" s="47">
        <v>3</v>
      </c>
      <c r="SZ28" s="47">
        <v>2</v>
      </c>
      <c r="TA28" s="47">
        <v>1</v>
      </c>
      <c r="TB28" s="47">
        <v>4</v>
      </c>
      <c r="TC28" s="47">
        <v>6</v>
      </c>
      <c r="TD28" s="48">
        <v>4</v>
      </c>
      <c r="TF28" s="46">
        <v>28</v>
      </c>
      <c r="TG28" s="47">
        <v>13</v>
      </c>
      <c r="TH28" s="47">
        <v>14</v>
      </c>
      <c r="TI28" s="47">
        <v>24</v>
      </c>
      <c r="TJ28" s="47">
        <v>21</v>
      </c>
      <c r="TK28" s="47">
        <v>48</v>
      </c>
      <c r="TL28" s="48">
        <v>31</v>
      </c>
      <c r="TN28" s="46">
        <v>1</v>
      </c>
      <c r="TO28" s="47">
        <v>2</v>
      </c>
      <c r="TP28" s="47">
        <v>2</v>
      </c>
      <c r="TQ28" s="47">
        <v>1</v>
      </c>
      <c r="TR28" s="47">
        <v>2</v>
      </c>
      <c r="TS28" s="47">
        <v>2</v>
      </c>
      <c r="TT28" s="48">
        <v>2</v>
      </c>
      <c r="TV28" s="46">
        <v>162</v>
      </c>
      <c r="TW28" s="47">
        <v>134</v>
      </c>
      <c r="TX28" s="47">
        <v>163</v>
      </c>
      <c r="TY28" s="47">
        <v>153</v>
      </c>
      <c r="TZ28" s="47">
        <v>174</v>
      </c>
      <c r="UA28" s="47">
        <v>251</v>
      </c>
      <c r="UB28" s="48">
        <v>186</v>
      </c>
      <c r="UD28" s="46">
        <v>154</v>
      </c>
      <c r="UE28" s="47">
        <v>147</v>
      </c>
      <c r="UF28" s="47">
        <v>157</v>
      </c>
      <c r="UG28" s="47">
        <v>148</v>
      </c>
      <c r="UH28" s="47">
        <v>131</v>
      </c>
      <c r="UI28" s="47">
        <v>158</v>
      </c>
      <c r="UJ28" s="48">
        <v>143</v>
      </c>
      <c r="UL28" s="46">
        <v>389</v>
      </c>
      <c r="UM28" s="47">
        <v>351</v>
      </c>
      <c r="UN28" s="47">
        <v>397</v>
      </c>
      <c r="UO28" s="47">
        <v>344</v>
      </c>
      <c r="UP28" s="47">
        <v>296</v>
      </c>
      <c r="UQ28" s="47">
        <v>419</v>
      </c>
      <c r="UR28" s="48">
        <v>356</v>
      </c>
      <c r="UT28" s="46">
        <v>137</v>
      </c>
      <c r="UU28" s="47">
        <v>132</v>
      </c>
      <c r="UV28" s="47">
        <v>138</v>
      </c>
      <c r="UW28" s="47">
        <v>120</v>
      </c>
      <c r="UX28" s="47">
        <v>106</v>
      </c>
      <c r="UY28" s="47">
        <v>122</v>
      </c>
      <c r="UZ28" s="48">
        <v>141</v>
      </c>
      <c r="VB28" s="46">
        <v>138</v>
      </c>
      <c r="VC28" s="47">
        <v>151</v>
      </c>
      <c r="VD28" s="47">
        <v>118</v>
      </c>
      <c r="VE28" s="47">
        <v>141</v>
      </c>
      <c r="VF28" s="47">
        <v>145</v>
      </c>
      <c r="VG28" s="47">
        <v>165</v>
      </c>
      <c r="VH28" s="48">
        <v>179</v>
      </c>
      <c r="VJ28" s="46">
        <v>0</v>
      </c>
      <c r="VK28" s="47">
        <v>0</v>
      </c>
      <c r="VL28" s="47">
        <v>1</v>
      </c>
      <c r="VM28" s="47">
        <v>1</v>
      </c>
      <c r="VN28" s="47">
        <v>3</v>
      </c>
      <c r="VO28" s="47">
        <v>2</v>
      </c>
      <c r="VP28" s="48">
        <v>1</v>
      </c>
      <c r="VR28" s="46">
        <v>94</v>
      </c>
      <c r="VS28" s="47">
        <v>73</v>
      </c>
      <c r="VT28" s="47">
        <v>61</v>
      </c>
      <c r="VU28" s="47">
        <v>54</v>
      </c>
      <c r="VV28" s="47">
        <v>84</v>
      </c>
      <c r="VW28" s="47">
        <v>66</v>
      </c>
      <c r="VX28" s="48">
        <v>63</v>
      </c>
      <c r="VZ28" s="46">
        <v>2</v>
      </c>
      <c r="WA28" s="47">
        <v>3</v>
      </c>
      <c r="WB28" s="47">
        <v>2</v>
      </c>
      <c r="WC28" s="47">
        <v>7</v>
      </c>
      <c r="WD28" s="47">
        <v>4</v>
      </c>
      <c r="WE28" s="47">
        <v>4</v>
      </c>
      <c r="WF28" s="48">
        <v>5</v>
      </c>
      <c r="WH28" s="46">
        <v>17</v>
      </c>
      <c r="WI28" s="47">
        <v>21</v>
      </c>
      <c r="WJ28" s="47">
        <v>17</v>
      </c>
      <c r="WK28" s="47">
        <v>19</v>
      </c>
      <c r="WL28" s="47">
        <v>25</v>
      </c>
      <c r="WM28" s="47">
        <v>75</v>
      </c>
      <c r="WN28" s="48">
        <v>32</v>
      </c>
      <c r="WP28" s="46">
        <v>2</v>
      </c>
      <c r="WQ28" s="47">
        <v>2</v>
      </c>
      <c r="WR28" s="47">
        <v>1</v>
      </c>
      <c r="WS28" s="47">
        <v>2</v>
      </c>
      <c r="WT28" s="47">
        <v>1</v>
      </c>
      <c r="WU28" s="47">
        <v>1</v>
      </c>
      <c r="WV28" s="48">
        <v>1</v>
      </c>
      <c r="WX28" s="46">
        <v>148</v>
      </c>
      <c r="WY28" s="47">
        <v>173</v>
      </c>
      <c r="WZ28" s="47">
        <v>184</v>
      </c>
      <c r="XA28" s="47">
        <v>122</v>
      </c>
      <c r="XB28" s="47">
        <v>182</v>
      </c>
      <c r="XC28" s="47">
        <v>273</v>
      </c>
      <c r="XD28" s="48">
        <v>171</v>
      </c>
      <c r="XF28" s="46">
        <v>156</v>
      </c>
      <c r="XG28" s="47">
        <v>156</v>
      </c>
      <c r="XH28" s="47">
        <v>122</v>
      </c>
      <c r="XI28" s="47">
        <v>132</v>
      </c>
      <c r="XJ28" s="47">
        <v>144</v>
      </c>
      <c r="XK28" s="47">
        <v>173</v>
      </c>
      <c r="XL28" s="48">
        <v>155</v>
      </c>
      <c r="XN28" s="46">
        <v>407</v>
      </c>
      <c r="XO28" s="47">
        <v>352</v>
      </c>
      <c r="XP28" s="47">
        <v>359</v>
      </c>
      <c r="XQ28" s="47">
        <v>344</v>
      </c>
      <c r="XR28" s="47">
        <v>321</v>
      </c>
      <c r="XS28" s="47">
        <v>424</v>
      </c>
      <c r="XT28" s="48">
        <v>430</v>
      </c>
      <c r="XV28" s="46">
        <f>SUMIFS(Raw!$I:$I, Raw!$A:$A, Dispositions!XV$14, Raw!$F:$F, Dispositions!$C28, Raw!$H:$H, "E02")</f>
        <v>115</v>
      </c>
      <c r="XW28" s="47">
        <f>SUMIFS(Raw!$I:$I, Raw!$A:$A, Dispositions!XW$14, Raw!$F:$F, Dispositions!$C28, Raw!$H:$H, "E02")</f>
        <v>104</v>
      </c>
      <c r="XX28" s="47">
        <f>SUMIFS(Raw!$I:$I, Raw!$A:$A, Dispositions!XX$14, Raw!$F:$F, Dispositions!$C28, Raw!$H:$H, "E02")</f>
        <v>116</v>
      </c>
      <c r="XY28" s="47">
        <f>SUMIFS(Raw!$I:$I, Raw!$A:$A, Dispositions!XY$14, Raw!$F:$F, Dispositions!$C28, Raw!$H:$H, "E02")</f>
        <v>108</v>
      </c>
      <c r="XZ28" s="47">
        <f>SUMIFS(Raw!$I:$I, Raw!$A:$A, Dispositions!XZ$14, Raw!$F:$F, Dispositions!$C28, Raw!$H:$H, "E02")</f>
        <v>121</v>
      </c>
      <c r="YA28" s="47">
        <f>SUMIFS(Raw!$I:$I, Raw!$A:$A, Dispositions!YA$14, Raw!$F:$F, Dispositions!$C28, Raw!$H:$H, "E02")</f>
        <v>132</v>
      </c>
      <c r="YB28" s="48">
        <f>SUMIFS(Raw!$I:$I, Raw!$A:$A, Dispositions!YB$14, Raw!$F:$F, Dispositions!$C28, Raw!$H:$H, "E02")</f>
        <v>119</v>
      </c>
      <c r="YD28" s="46">
        <f>SUMIFS(Raw!$I:$I, Raw!$A:$A, Dispositions!YD$14, Raw!$F:$F, Dispositions!$C28, Raw!$H:$H, "E03")</f>
        <v>128</v>
      </c>
      <c r="YE28" s="47">
        <f>SUMIFS(Raw!$I:$I, Raw!$A:$A, Dispositions!YE$14, Raw!$F:$F, Dispositions!$C28, Raw!$H:$H, "E03")</f>
        <v>137</v>
      </c>
      <c r="YF28" s="47">
        <f>SUMIFS(Raw!$I:$I, Raw!$A:$A, Dispositions!YF$14, Raw!$F:$F, Dispositions!$C28, Raw!$H:$H, "E03")</f>
        <v>139</v>
      </c>
      <c r="YG28" s="47">
        <f>SUMIFS(Raw!$I:$I, Raw!$A:$A, Dispositions!YG$14, Raw!$F:$F, Dispositions!$C28, Raw!$H:$H, "E03")</f>
        <v>163</v>
      </c>
      <c r="YH28" s="47">
        <f>SUMIFS(Raw!$I:$I, Raw!$A:$A, Dispositions!YH$14, Raw!$F:$F, Dispositions!$C28, Raw!$H:$H, "E03")</f>
        <v>138</v>
      </c>
      <c r="YI28" s="47">
        <f>SUMIFS(Raw!$I:$I, Raw!$A:$A, Dispositions!YI$14, Raw!$F:$F, Dispositions!$C28, Raw!$H:$H, "E03")</f>
        <v>155</v>
      </c>
      <c r="YJ28" s="48">
        <f>SUMIFS(Raw!$I:$I, Raw!$A:$A, Dispositions!YJ$14, Raw!$F:$F, Dispositions!$C28, Raw!$H:$H, "E03")</f>
        <v>120</v>
      </c>
      <c r="YL28" s="46">
        <f>SUMIFS(Raw!$I:$I, Raw!$A:$A, Dispositions!YL$14, Raw!$F:$F, Dispositions!$C28, Raw!$H:$H, "E05")</f>
        <v>2</v>
      </c>
      <c r="YM28" s="47">
        <f>SUMIFS(Raw!$I:$I, Raw!$A:$A, Dispositions!YM$14, Raw!$F:$F, Dispositions!$C28, Raw!$H:$H, "E05")</f>
        <v>0</v>
      </c>
      <c r="YN28" s="47">
        <f>SUMIFS(Raw!$I:$I, Raw!$A:$A, Dispositions!YN$14, Raw!$F:$F, Dispositions!$C28, Raw!$H:$H, "E05")</f>
        <v>2</v>
      </c>
      <c r="YO28" s="47">
        <f>SUMIFS(Raw!$I:$I, Raw!$A:$A, Dispositions!YO$14, Raw!$F:$F, Dispositions!$C28, Raw!$H:$H, "E05")</f>
        <v>3</v>
      </c>
      <c r="YP28" s="47">
        <f>SUMIFS(Raw!$I:$I, Raw!$A:$A, Dispositions!YP$14, Raw!$F:$F, Dispositions!$C28, Raw!$H:$H, "E05")</f>
        <v>2</v>
      </c>
      <c r="YQ28" s="47">
        <f>SUMIFS(Raw!$I:$I, Raw!$A:$A, Dispositions!YQ$14, Raw!$F:$F, Dispositions!$C28, Raw!$H:$H, "E05")</f>
        <v>1</v>
      </c>
      <c r="YR28" s="48">
        <f>SUMIFS(Raw!$I:$I, Raw!$A:$A, Dispositions!YR$14, Raw!$F:$F, Dispositions!$C28, Raw!$H:$H, "E05")</f>
        <v>2</v>
      </c>
      <c r="YT28" s="46">
        <f>SUMIFS(Raw!$I:$I, Raw!$A:$A, Dispositions!YT$14, Raw!$F:$F, Dispositions!$C28, Raw!$H:$H, "E12")</f>
        <v>84</v>
      </c>
      <c r="YU28" s="47">
        <f>SUMIFS(Raw!$I:$I, Raw!$A:$A, Dispositions!YU$14, Raw!$F:$F, Dispositions!$C28, Raw!$H:$H, "E12")</f>
        <v>82</v>
      </c>
      <c r="YV28" s="47">
        <f>SUMIFS(Raw!$I:$I, Raw!$A:$A, Dispositions!YV$14, Raw!$F:$F, Dispositions!$C28, Raw!$H:$H, "E12")</f>
        <v>90</v>
      </c>
      <c r="YW28" s="47">
        <f>SUMIFS(Raw!$I:$I, Raw!$A:$A, Dispositions!YW$14, Raw!$F:$F, Dispositions!$C28, Raw!$H:$H, "E12")</f>
        <v>77</v>
      </c>
      <c r="YX28" s="47">
        <f>SUMIFS(Raw!$I:$I, Raw!$A:$A, Dispositions!YX$14, Raw!$F:$F, Dispositions!$C28, Raw!$H:$H, "E12")</f>
        <v>77</v>
      </c>
      <c r="YY28" s="47">
        <f>SUMIFS(Raw!$I:$I, Raw!$A:$A, Dispositions!YY$14, Raw!$F:$F, Dispositions!$C28, Raw!$H:$H, "E12")</f>
        <v>63</v>
      </c>
      <c r="YZ28" s="48">
        <f>SUMIFS(Raw!$I:$I, Raw!$A:$A, Dispositions!YZ$14, Raw!$F:$F, Dispositions!$C28, Raw!$H:$H, "E12")</f>
        <v>60</v>
      </c>
      <c r="ZB28" s="46">
        <f>SUMIFS(Raw!$I:$I, Raw!$A:$A, Dispositions!ZB$14, Raw!$F:$F, Dispositions!$C28, Raw!$H:$H, "E13")</f>
        <v>6</v>
      </c>
      <c r="ZC28" s="47">
        <f>SUMIFS(Raw!$I:$I, Raw!$A:$A, Dispositions!ZC$14, Raw!$F:$F, Dispositions!$C28, Raw!$H:$H, "E13")</f>
        <v>4</v>
      </c>
      <c r="ZD28" s="47">
        <f>SUMIFS(Raw!$I:$I, Raw!$A:$A, Dispositions!ZD$14, Raw!$F:$F, Dispositions!$C28, Raw!$H:$H, "E13")</f>
        <v>4</v>
      </c>
      <c r="ZE28" s="47">
        <f>SUMIFS(Raw!$I:$I, Raw!$A:$A, Dispositions!ZE$14, Raw!$F:$F, Dispositions!$C28, Raw!$H:$H, "E13")</f>
        <v>3</v>
      </c>
      <c r="ZF28" s="47">
        <f>SUMIFS(Raw!$I:$I, Raw!$A:$A, Dispositions!ZF$14, Raw!$F:$F, Dispositions!$C28, Raw!$H:$H, "E13")</f>
        <v>1</v>
      </c>
      <c r="ZG28" s="47">
        <f>SUMIFS(Raw!$I:$I, Raw!$A:$A, Dispositions!ZG$14, Raw!$F:$F, Dispositions!$C28, Raw!$H:$H, "E13")</f>
        <v>5</v>
      </c>
      <c r="ZH28" s="48">
        <f>SUMIFS(Raw!$I:$I, Raw!$A:$A, Dispositions!ZH$14, Raw!$F:$F, Dispositions!$C28, Raw!$H:$H, "E13")</f>
        <v>6</v>
      </c>
      <c r="ZJ28" s="46">
        <f>SUMIFS(Raw!$I:$I, Raw!$A:$A, Dispositions!ZJ$14, Raw!$F:$F, Dispositions!$C28, Raw!$H:$H, "E14")</f>
        <v>25</v>
      </c>
      <c r="ZK28" s="47">
        <f>SUMIFS(Raw!$I:$I, Raw!$A:$A, Dispositions!ZK$14, Raw!$F:$F, Dispositions!$C28, Raw!$H:$H, "E14")</f>
        <v>16</v>
      </c>
      <c r="ZL28" s="47">
        <f>SUMIFS(Raw!$I:$I, Raw!$A:$A, Dispositions!ZL$14, Raw!$F:$F, Dispositions!$C28, Raw!$H:$H, "E14")</f>
        <v>21</v>
      </c>
      <c r="ZM28" s="47">
        <f>SUMIFS(Raw!$I:$I, Raw!$A:$A, Dispositions!ZM$14, Raw!$F:$F, Dispositions!$C28, Raw!$H:$H, "E14")</f>
        <v>8</v>
      </c>
      <c r="ZN28" s="47">
        <f>SUMIFS(Raw!$I:$I, Raw!$A:$A, Dispositions!ZN$14, Raw!$F:$F, Dispositions!$C28, Raw!$H:$H, "E14")</f>
        <v>20</v>
      </c>
      <c r="ZO28" s="47">
        <f>SUMIFS(Raw!$I:$I, Raw!$A:$A, Dispositions!ZO$14, Raw!$F:$F, Dispositions!$C28, Raw!$H:$H, "E14")</f>
        <v>52</v>
      </c>
      <c r="ZP28" s="48">
        <f>SUMIFS(Raw!$I:$I, Raw!$A:$A, Dispositions!ZP$14, Raw!$F:$F, Dispositions!$C28, Raw!$H:$H, "E14")</f>
        <v>24</v>
      </c>
      <c r="ZR28" s="46">
        <f>SUMIFS(Raw!$I:$I, Raw!$A:$A, Dispositions!ZR$14, Raw!$F:$F, Dispositions!$C28, Raw!$H:$H, "E15")</f>
        <v>2</v>
      </c>
      <c r="ZS28" s="47">
        <f>SUMIFS(Raw!$I:$I, Raw!$A:$A, Dispositions!ZS$14, Raw!$F:$F, Dispositions!$C28, Raw!$H:$H, "E15")</f>
        <v>2</v>
      </c>
      <c r="ZT28" s="47">
        <f>SUMIFS(Raw!$I:$I, Raw!$A:$A, Dispositions!ZT$14, Raw!$F:$F, Dispositions!$C28, Raw!$H:$H, "E15")</f>
        <v>0</v>
      </c>
      <c r="ZU28" s="47">
        <f>SUMIFS(Raw!$I:$I, Raw!$A:$A, Dispositions!ZU$14, Raw!$F:$F, Dispositions!$C28, Raw!$H:$H, "E15")</f>
        <v>1</v>
      </c>
      <c r="ZV28" s="47">
        <f>SUMIFS(Raw!$I:$I, Raw!$A:$A, Dispositions!ZV$14, Raw!$F:$F, Dispositions!$C28, Raw!$H:$H, "E15")</f>
        <v>2</v>
      </c>
      <c r="ZW28" s="47">
        <f>SUMIFS(Raw!$I:$I, Raw!$A:$A, Dispositions!ZW$14, Raw!$F:$F, Dispositions!$C28, Raw!$H:$H, "E15")</f>
        <v>5</v>
      </c>
      <c r="ZX28" s="48">
        <f>SUMIFS(Raw!$I:$I, Raw!$A:$A, Dispositions!ZX$14, Raw!$F:$F, Dispositions!$C28, Raw!$H:$H, "E15")</f>
        <v>0</v>
      </c>
      <c r="ZZ28" s="46">
        <f>SUMIFS(Raw!$I:$I, Raw!$A:$A, Dispositions!ZZ$14, Raw!$F:$F, Dispositions!$C28, Raw!$H:$H, "E16")</f>
        <v>172</v>
      </c>
      <c r="AAA28" s="47">
        <f>SUMIFS(Raw!$I:$I, Raw!$A:$A, Dispositions!AAA$14, Raw!$F:$F, Dispositions!$C28, Raw!$H:$H, "E16")</f>
        <v>136</v>
      </c>
      <c r="AAB28" s="47">
        <f>SUMIFS(Raw!$I:$I, Raw!$A:$A, Dispositions!AAB$14, Raw!$F:$F, Dispositions!$C28, Raw!$H:$H, "E16")</f>
        <v>158</v>
      </c>
      <c r="AAC28" s="47">
        <f>SUMIFS(Raw!$I:$I, Raw!$A:$A, Dispositions!AAC$14, Raw!$F:$F, Dispositions!$C28, Raw!$H:$H, "E16")</f>
        <v>130</v>
      </c>
      <c r="AAD28" s="47">
        <f>SUMIFS(Raw!$I:$I, Raw!$A:$A, Dispositions!AAD$14, Raw!$F:$F, Dispositions!$C28, Raw!$H:$H, "E16")</f>
        <v>144</v>
      </c>
      <c r="AAE28" s="47">
        <f>SUMIFS(Raw!$I:$I, Raw!$A:$A, Dispositions!AAE$14, Raw!$F:$F, Dispositions!$C28, Raw!$H:$H, "E16")</f>
        <v>253</v>
      </c>
      <c r="AAF28" s="48">
        <f>SUMIFS(Raw!$I:$I, Raw!$A:$A, Dispositions!AAF$14, Raw!$F:$F, Dispositions!$C28, Raw!$H:$H, "E16")</f>
        <v>192</v>
      </c>
      <c r="AAH28" s="46">
        <f>SUMIFS(Raw!$I:$I, Raw!$A:$A, Dispositions!AAH$14, Raw!$F:$F, Dispositions!$C28, Raw!$H:$H, "E18")</f>
        <v>113</v>
      </c>
      <c r="AAI28" s="47">
        <f>SUMIFS(Raw!$I:$I, Raw!$A:$A, Dispositions!AAI$14, Raw!$F:$F, Dispositions!$C28, Raw!$H:$H, "E18")</f>
        <v>114</v>
      </c>
      <c r="AAJ28" s="47">
        <f>SUMIFS(Raw!$I:$I, Raw!$A:$A, Dispositions!AAJ$14, Raw!$F:$F, Dispositions!$C28, Raw!$H:$H, "E18")</f>
        <v>131</v>
      </c>
      <c r="AAK28" s="47">
        <f>SUMIFS(Raw!$I:$I, Raw!$A:$A, Dispositions!AAK$14, Raw!$F:$F, Dispositions!$C28, Raw!$H:$H, "E18")</f>
        <v>111</v>
      </c>
      <c r="AAL28" s="47">
        <f>SUMIFS(Raw!$I:$I, Raw!$A:$A, Dispositions!AAL$14, Raw!$F:$F, Dispositions!$C28, Raw!$H:$H, "E18")</f>
        <v>122</v>
      </c>
      <c r="AAM28" s="47">
        <f>SUMIFS(Raw!$I:$I, Raw!$A:$A, Dispositions!AAM$14, Raw!$F:$F, Dispositions!$C28, Raw!$H:$H, "E18")</f>
        <v>165</v>
      </c>
      <c r="AAN28" s="48">
        <f>SUMIFS(Raw!$I:$I, Raw!$A:$A, Dispositions!AAN$14, Raw!$F:$F, Dispositions!$C28, Raw!$H:$H, "E18")</f>
        <v>159</v>
      </c>
      <c r="AAP28" s="46">
        <f>SUMIFS(Raw!$I:$I, Raw!$A:$A, Dispositions!AAP$14, Raw!$F:$F, Dispositions!$C28, Raw!$H:$H, "E34")</f>
        <v>402</v>
      </c>
      <c r="AAQ28" s="47">
        <f>SUMIFS(Raw!$I:$I, Raw!$A:$A, Dispositions!AAQ$14, Raw!$F:$F, Dispositions!$C28, Raw!$H:$H, "E34")</f>
        <v>313</v>
      </c>
      <c r="AAR28" s="47">
        <f>SUMIFS(Raw!$I:$I, Raw!$A:$A, Dispositions!AAR$14, Raw!$F:$F, Dispositions!$C28, Raw!$H:$H, "E34")</f>
        <v>353</v>
      </c>
      <c r="AAS28" s="47">
        <f>SUMIFS(Raw!$I:$I, Raw!$A:$A, Dispositions!AAS$14, Raw!$F:$F, Dispositions!$C28, Raw!$H:$H, "E34")</f>
        <v>334</v>
      </c>
      <c r="AAT28" s="47">
        <f>SUMIFS(Raw!$I:$I, Raw!$A:$A, Dispositions!AAT$14, Raw!$F:$F, Dispositions!$C28, Raw!$H:$H, "E34")</f>
        <v>301</v>
      </c>
      <c r="AAU28" s="47">
        <f>SUMIFS(Raw!$I:$I, Raw!$A:$A, Dispositions!AAU$14, Raw!$F:$F, Dispositions!$C28, Raw!$H:$H, "E34")</f>
        <v>425</v>
      </c>
      <c r="AAV28" s="48">
        <f>SUMIFS(Raw!$I:$I, Raw!$A:$A, Dispositions!AAV$14, Raw!$F:$F, Dispositions!$C28, Raw!$H:$H, "E34")</f>
        <v>396</v>
      </c>
      <c r="AAX28" s="46">
        <f>SUMIFS(Raw!$I:$I, Raw!$A:$A, Dispositions!AAX$14, Raw!$F:$F, Dispositions!$C28, Raw!$H:$H, "E02")</f>
        <v>0</v>
      </c>
      <c r="AAY28" s="47">
        <f>SUMIFS(Raw!$I:$I, Raw!$A:$A, Dispositions!AAY$14, Raw!$F:$F, Dispositions!$C28, Raw!$H:$H, "E02")</f>
        <v>0</v>
      </c>
      <c r="AAZ28" s="47">
        <f>SUMIFS(Raw!$I:$I, Raw!$A:$A, Dispositions!AAZ$14, Raw!$F:$F, Dispositions!$C28, Raw!$H:$H, "E02")</f>
        <v>0</v>
      </c>
      <c r="ABA28" s="47">
        <f>SUMIFS(Raw!$I:$I, Raw!$A:$A, Dispositions!ABA$14, Raw!$F:$F, Dispositions!$C28, Raw!$H:$H, "E02")</f>
        <v>0</v>
      </c>
      <c r="ABB28" s="47">
        <f>SUMIFS(Raw!$I:$I, Raw!$A:$A, Dispositions!ABB$14, Raw!$F:$F, Dispositions!$C28, Raw!$H:$H, "E02")</f>
        <v>0</v>
      </c>
      <c r="ABC28" s="47">
        <f>SUMIFS(Raw!$I:$I, Raw!$A:$A, Dispositions!ABC$14, Raw!$F:$F, Dispositions!$C28, Raw!$H:$H, "E02")</f>
        <v>0</v>
      </c>
      <c r="ABD28" s="48">
        <f>SUMIFS(Raw!$I:$I, Raw!$A:$A, Dispositions!ABD$14, Raw!$F:$F, Dispositions!$C28, Raw!$H:$H, "E02")</f>
        <v>0</v>
      </c>
      <c r="ABF28" s="46">
        <f>SUMIFS(Raw!$I:$I, Raw!$A:$A, Dispositions!ABF$14, Raw!$F:$F, Dispositions!$C28, Raw!$H:$H, "E03")</f>
        <v>0</v>
      </c>
      <c r="ABG28" s="47">
        <f>SUMIFS(Raw!$I:$I, Raw!$A:$A, Dispositions!ABG$14, Raw!$F:$F, Dispositions!$C28, Raw!$H:$H, "E03")</f>
        <v>0</v>
      </c>
      <c r="ABH28" s="47">
        <f>SUMIFS(Raw!$I:$I, Raw!$A:$A, Dispositions!ABH$14, Raw!$F:$F, Dispositions!$C28, Raw!$H:$H, "E03")</f>
        <v>0</v>
      </c>
      <c r="ABI28" s="47">
        <f>SUMIFS(Raw!$I:$I, Raw!$A:$A, Dispositions!ABI$14, Raw!$F:$F, Dispositions!$C28, Raw!$H:$H, "E03")</f>
        <v>0</v>
      </c>
      <c r="ABJ28" s="47">
        <f>SUMIFS(Raw!$I:$I, Raw!$A:$A, Dispositions!ABJ$14, Raw!$F:$F, Dispositions!$C28, Raw!$H:$H, "E03")</f>
        <v>0</v>
      </c>
      <c r="ABK28" s="47">
        <f>SUMIFS(Raw!$I:$I, Raw!$A:$A, Dispositions!ABK$14, Raw!$F:$F, Dispositions!$C28, Raw!$H:$H, "E03")</f>
        <v>0</v>
      </c>
      <c r="ABL28" s="48">
        <f>SUMIFS(Raw!$I:$I, Raw!$A:$A, Dispositions!ABL$14, Raw!$F:$F, Dispositions!$C28, Raw!$H:$H, "E03")</f>
        <v>0</v>
      </c>
      <c r="ABN28" s="46">
        <f>SUMIFS(Raw!$I:$I, Raw!$A:$A, Dispositions!ABN$14, Raw!$F:$F, Dispositions!$C28, Raw!$H:$H, "E05")</f>
        <v>0</v>
      </c>
      <c r="ABO28" s="47">
        <f>SUMIFS(Raw!$I:$I, Raw!$A:$A, Dispositions!ABO$14, Raw!$F:$F, Dispositions!$C28, Raw!$H:$H, "E05")</f>
        <v>0</v>
      </c>
      <c r="ABP28" s="47">
        <f>SUMIFS(Raw!$I:$I, Raw!$A:$A, Dispositions!ABP$14, Raw!$F:$F, Dispositions!$C28, Raw!$H:$H, "E05")</f>
        <v>0</v>
      </c>
      <c r="ABQ28" s="47">
        <f>SUMIFS(Raw!$I:$I, Raw!$A:$A, Dispositions!ABQ$14, Raw!$F:$F, Dispositions!$C28, Raw!$H:$H, "E05")</f>
        <v>0</v>
      </c>
      <c r="ABR28" s="47">
        <f>SUMIFS(Raw!$I:$I, Raw!$A:$A, Dispositions!ABR$14, Raw!$F:$F, Dispositions!$C28, Raw!$H:$H, "E05")</f>
        <v>0</v>
      </c>
      <c r="ABS28" s="47">
        <f>SUMIFS(Raw!$I:$I, Raw!$A:$A, Dispositions!ABS$14, Raw!$F:$F, Dispositions!$C28, Raw!$H:$H, "E05")</f>
        <v>0</v>
      </c>
      <c r="ABT28" s="48">
        <f>SUMIFS(Raw!$I:$I, Raw!$A:$A, Dispositions!ABT$14, Raw!$F:$F, Dispositions!$C28, Raw!$H:$H, "E05")</f>
        <v>0</v>
      </c>
      <c r="ABV28" s="46">
        <f>SUMIFS(Raw!$I:$I, Raw!$A:$A, Dispositions!ABV$14, Raw!$F:$F, Dispositions!$C28, Raw!$H:$H, "E12")</f>
        <v>0</v>
      </c>
      <c r="ABW28" s="47">
        <f>SUMIFS(Raw!$I:$I, Raw!$A:$A, Dispositions!ABW$14, Raw!$F:$F, Dispositions!$C28, Raw!$H:$H, "E12")</f>
        <v>0</v>
      </c>
      <c r="ABX28" s="47">
        <f>SUMIFS(Raw!$I:$I, Raw!$A:$A, Dispositions!ABX$14, Raw!$F:$F, Dispositions!$C28, Raw!$H:$H, "E12")</f>
        <v>0</v>
      </c>
      <c r="ABY28" s="47">
        <f>SUMIFS(Raw!$I:$I, Raw!$A:$A, Dispositions!ABY$14, Raw!$F:$F, Dispositions!$C28, Raw!$H:$H, "E12")</f>
        <v>0</v>
      </c>
      <c r="ABZ28" s="47">
        <f>SUMIFS(Raw!$I:$I, Raw!$A:$A, Dispositions!ABZ$14, Raw!$F:$F, Dispositions!$C28, Raw!$H:$H, "E12")</f>
        <v>0</v>
      </c>
      <c r="ACA28" s="47">
        <f>SUMIFS(Raw!$I:$I, Raw!$A:$A, Dispositions!ACA$14, Raw!$F:$F, Dispositions!$C28, Raw!$H:$H, "E12")</f>
        <v>0</v>
      </c>
      <c r="ACB28" s="48">
        <f>SUMIFS(Raw!$I:$I, Raw!$A:$A, Dispositions!ACB$14, Raw!$F:$F, Dispositions!$C28, Raw!$H:$H, "E12")</f>
        <v>0</v>
      </c>
      <c r="ACD28" s="46">
        <f>SUMIFS(Raw!$I:$I, Raw!$A:$A, Dispositions!ACD$14, Raw!$F:$F, Dispositions!$C28, Raw!$H:$H, "E13")</f>
        <v>0</v>
      </c>
      <c r="ACE28" s="47">
        <f>SUMIFS(Raw!$I:$I, Raw!$A:$A, Dispositions!ACE$14, Raw!$F:$F, Dispositions!$C28, Raw!$H:$H, "E13")</f>
        <v>0</v>
      </c>
      <c r="ACF28" s="47">
        <f>SUMIFS(Raw!$I:$I, Raw!$A:$A, Dispositions!ACF$14, Raw!$F:$F, Dispositions!$C28, Raw!$H:$H, "E13")</f>
        <v>0</v>
      </c>
      <c r="ACG28" s="47">
        <f>SUMIFS(Raw!$I:$I, Raw!$A:$A, Dispositions!ACG$14, Raw!$F:$F, Dispositions!$C28, Raw!$H:$H, "E13")</f>
        <v>0</v>
      </c>
      <c r="ACH28" s="47">
        <f>SUMIFS(Raw!$I:$I, Raw!$A:$A, Dispositions!ACH$14, Raw!$F:$F, Dispositions!$C28, Raw!$H:$H, "E13")</f>
        <v>0</v>
      </c>
      <c r="ACI28" s="47">
        <f>SUMIFS(Raw!$I:$I, Raw!$A:$A, Dispositions!ACI$14, Raw!$F:$F, Dispositions!$C28, Raw!$H:$H, "E13")</f>
        <v>0</v>
      </c>
      <c r="ACJ28" s="48">
        <f>SUMIFS(Raw!$I:$I, Raw!$A:$A, Dispositions!ACJ$14, Raw!$F:$F, Dispositions!$C28, Raw!$H:$H, "E13")</f>
        <v>0</v>
      </c>
      <c r="ACL28" s="46">
        <f>SUMIFS(Raw!$I:$I, Raw!$A:$A, Dispositions!ACL$14, Raw!$F:$F, Dispositions!$C28, Raw!$H:$H, "E14")</f>
        <v>0</v>
      </c>
      <c r="ACM28" s="47">
        <f>SUMIFS(Raw!$I:$I, Raw!$A:$A, Dispositions!ACM$14, Raw!$F:$F, Dispositions!$C28, Raw!$H:$H, "E14")</f>
        <v>0</v>
      </c>
      <c r="ACN28" s="47">
        <f>SUMIFS(Raw!$I:$I, Raw!$A:$A, Dispositions!ACN$14, Raw!$F:$F, Dispositions!$C28, Raw!$H:$H, "E14")</f>
        <v>0</v>
      </c>
      <c r="ACO28" s="47">
        <f>SUMIFS(Raw!$I:$I, Raw!$A:$A, Dispositions!ACO$14, Raw!$F:$F, Dispositions!$C28, Raw!$H:$H, "E14")</f>
        <v>0</v>
      </c>
      <c r="ACP28" s="47">
        <f>SUMIFS(Raw!$I:$I, Raw!$A:$A, Dispositions!ACP$14, Raw!$F:$F, Dispositions!$C28, Raw!$H:$H, "E14")</f>
        <v>0</v>
      </c>
      <c r="ACQ28" s="47">
        <f>SUMIFS(Raw!$I:$I, Raw!$A:$A, Dispositions!ACQ$14, Raw!$F:$F, Dispositions!$C28, Raw!$H:$H, "E14")</f>
        <v>0</v>
      </c>
      <c r="ACR28" s="48">
        <f>SUMIFS(Raw!$I:$I, Raw!$A:$A, Dispositions!ACR$14, Raw!$F:$F, Dispositions!$C28, Raw!$H:$H, "E14")</f>
        <v>0</v>
      </c>
      <c r="ACT28" s="46">
        <f>SUMIFS(Raw!$I:$I, Raw!$A:$A, Dispositions!ACT$14, Raw!$F:$F, Dispositions!$C28, Raw!$H:$H, "E15")</f>
        <v>0</v>
      </c>
      <c r="ACU28" s="47">
        <f>SUMIFS(Raw!$I:$I, Raw!$A:$A, Dispositions!ACU$14, Raw!$F:$F, Dispositions!$C28, Raw!$H:$H, "E15")</f>
        <v>0</v>
      </c>
      <c r="ACV28" s="47">
        <f>SUMIFS(Raw!$I:$I, Raw!$A:$A, Dispositions!ACV$14, Raw!$F:$F, Dispositions!$C28, Raw!$H:$H, "E15")</f>
        <v>0</v>
      </c>
      <c r="ACW28" s="47">
        <f>SUMIFS(Raw!$I:$I, Raw!$A:$A, Dispositions!ACW$14, Raw!$F:$F, Dispositions!$C28, Raw!$H:$H, "E15")</f>
        <v>0</v>
      </c>
      <c r="ACX28" s="47">
        <f>SUMIFS(Raw!$I:$I, Raw!$A:$A, Dispositions!ACX$14, Raw!$F:$F, Dispositions!$C28, Raw!$H:$H, "E15")</f>
        <v>0</v>
      </c>
      <c r="ACY28" s="47">
        <f>SUMIFS(Raw!$I:$I, Raw!$A:$A, Dispositions!ACY$14, Raw!$F:$F, Dispositions!$C28, Raw!$H:$H, "E15")</f>
        <v>0</v>
      </c>
      <c r="ACZ28" s="48">
        <f>SUMIFS(Raw!$I:$I, Raw!$A:$A, Dispositions!ACZ$14, Raw!$F:$F, Dispositions!$C28, Raw!$H:$H, "E15")</f>
        <v>0</v>
      </c>
      <c r="ADB28" s="46">
        <f>SUMIFS(Raw!$I:$I, Raw!$A:$A, Dispositions!ADB$14, Raw!$F:$F, Dispositions!$C28, Raw!$H:$H, "E16")</f>
        <v>0</v>
      </c>
      <c r="ADC28" s="47">
        <f>SUMIFS(Raw!$I:$I, Raw!$A:$A, Dispositions!ADC$14, Raw!$F:$F, Dispositions!$C28, Raw!$H:$H, "E16")</f>
        <v>0</v>
      </c>
      <c r="ADD28" s="47">
        <f>SUMIFS(Raw!$I:$I, Raw!$A:$A, Dispositions!ADD$14, Raw!$F:$F, Dispositions!$C28, Raw!$H:$H, "E16")</f>
        <v>0</v>
      </c>
      <c r="ADE28" s="47">
        <f>SUMIFS(Raw!$I:$I, Raw!$A:$A, Dispositions!ADE$14, Raw!$F:$F, Dispositions!$C28, Raw!$H:$H, "E16")</f>
        <v>0</v>
      </c>
      <c r="ADF28" s="47">
        <f>SUMIFS(Raw!$I:$I, Raw!$A:$A, Dispositions!ADF$14, Raw!$F:$F, Dispositions!$C28, Raw!$H:$H, "E16")</f>
        <v>0</v>
      </c>
      <c r="ADG28" s="47">
        <f>SUMIFS(Raw!$I:$I, Raw!$A:$A, Dispositions!ADG$14, Raw!$F:$F, Dispositions!$C28, Raw!$H:$H, "E16")</f>
        <v>0</v>
      </c>
      <c r="ADH28" s="48">
        <f>SUMIFS(Raw!$I:$I, Raw!$A:$A, Dispositions!ADH$14, Raw!$F:$F, Dispositions!$C28, Raw!$H:$H, "E16")</f>
        <v>0</v>
      </c>
      <c r="ADJ28" s="46">
        <f>SUMIFS(Raw!$I:$I, Raw!$A:$A, Dispositions!ADJ$14, Raw!$F:$F, Dispositions!$C28, Raw!$H:$H, "E18")</f>
        <v>0</v>
      </c>
      <c r="ADK28" s="47">
        <f>SUMIFS(Raw!$I:$I, Raw!$A:$A, Dispositions!ADK$14, Raw!$F:$F, Dispositions!$C28, Raw!$H:$H, "E18")</f>
        <v>0</v>
      </c>
      <c r="ADL28" s="47">
        <f>SUMIFS(Raw!$I:$I, Raw!$A:$A, Dispositions!ADL$14, Raw!$F:$F, Dispositions!$C28, Raw!$H:$H, "E18")</f>
        <v>0</v>
      </c>
      <c r="ADM28" s="47">
        <f>SUMIFS(Raw!$I:$I, Raw!$A:$A, Dispositions!ADM$14, Raw!$F:$F, Dispositions!$C28, Raw!$H:$H, "E18")</f>
        <v>0</v>
      </c>
      <c r="ADN28" s="47">
        <f>SUMIFS(Raw!$I:$I, Raw!$A:$A, Dispositions!ADN$14, Raw!$F:$F, Dispositions!$C28, Raw!$H:$H, "E18")</f>
        <v>0</v>
      </c>
      <c r="ADO28" s="47">
        <f>SUMIFS(Raw!$I:$I, Raw!$A:$A, Dispositions!ADO$14, Raw!$F:$F, Dispositions!$C28, Raw!$H:$H, "E18")</f>
        <v>0</v>
      </c>
      <c r="ADP28" s="48">
        <f>SUMIFS(Raw!$I:$I, Raw!$A:$A, Dispositions!ADP$14, Raw!$F:$F, Dispositions!$C28, Raw!$H:$H, "E18")</f>
        <v>0</v>
      </c>
      <c r="ADR28" s="46">
        <f>SUMIFS(Raw!$I:$I, Raw!$A:$A, Dispositions!ADR$14, Raw!$F:$F, Dispositions!$C28, Raw!$H:$H, "E34")</f>
        <v>0</v>
      </c>
      <c r="ADS28" s="47">
        <f>SUMIFS(Raw!$I:$I, Raw!$A:$A, Dispositions!ADS$14, Raw!$F:$F, Dispositions!$C28, Raw!$H:$H, "E34")</f>
        <v>0</v>
      </c>
      <c r="ADT28" s="47">
        <f>SUMIFS(Raw!$I:$I, Raw!$A:$A, Dispositions!ADT$14, Raw!$F:$F, Dispositions!$C28, Raw!$H:$H, "E34")</f>
        <v>0</v>
      </c>
      <c r="ADU28" s="47">
        <f>SUMIFS(Raw!$I:$I, Raw!$A:$A, Dispositions!ADU$14, Raw!$F:$F, Dispositions!$C28, Raw!$H:$H, "E34")</f>
        <v>0</v>
      </c>
      <c r="ADV28" s="47">
        <f>SUMIFS(Raw!$I:$I, Raw!$A:$A, Dispositions!ADV$14, Raw!$F:$F, Dispositions!$C28, Raw!$H:$H, "E34")</f>
        <v>0</v>
      </c>
      <c r="ADW28" s="47">
        <f>SUMIFS(Raw!$I:$I, Raw!$A:$A, Dispositions!ADW$14, Raw!$F:$F, Dispositions!$C28, Raw!$H:$H, "E34")</f>
        <v>0</v>
      </c>
      <c r="ADX28" s="48">
        <f>SUMIFS(Raw!$I:$I, Raw!$A:$A, Dispositions!ADX$14, Raw!$F:$F, Dispositions!$C28, Raw!$H:$H, "E34")</f>
        <v>0</v>
      </c>
      <c r="ADZ28" s="46">
        <f>SUMIFS(Raw!$I:$I, Raw!$A:$A, Dispositions!ADZ$14, Raw!$F:$F, Dispositions!$C28, Raw!$H:$H, "E02")</f>
        <v>0</v>
      </c>
      <c r="AEA28" s="47">
        <f>SUMIFS(Raw!$I:$I, Raw!$A:$A, Dispositions!AEA$14, Raw!$F:$F, Dispositions!$C28, Raw!$H:$H, "E02")</f>
        <v>0</v>
      </c>
      <c r="AEB28" s="47">
        <f>SUMIFS(Raw!$I:$I, Raw!$A:$A, Dispositions!AEB$14, Raw!$F:$F, Dispositions!$C28, Raw!$H:$H, "E02")</f>
        <v>0</v>
      </c>
      <c r="AEC28" s="47">
        <f>SUMIFS(Raw!$I:$I, Raw!$A:$A, Dispositions!AEC$14, Raw!$F:$F, Dispositions!$C28, Raw!$H:$H, "E02")</f>
        <v>0</v>
      </c>
      <c r="AED28" s="47">
        <f>SUMIFS(Raw!$I:$I, Raw!$A:$A, Dispositions!AED$14, Raw!$F:$F, Dispositions!$C28, Raw!$H:$H, "E02")</f>
        <v>0</v>
      </c>
      <c r="AEE28" s="47">
        <f>SUMIFS(Raw!$I:$I, Raw!$A:$A, Dispositions!AEE$14, Raw!$F:$F, Dispositions!$C28, Raw!$H:$H, "E02")</f>
        <v>0</v>
      </c>
      <c r="AEF28" s="48">
        <f>SUMIFS(Raw!$I:$I, Raw!$A:$A, Dispositions!AEF$14, Raw!$F:$F, Dispositions!$C28, Raw!$H:$H, "E02")</f>
        <v>0</v>
      </c>
      <c r="AEH28" s="46">
        <f>SUMIFS(Raw!$I:$I, Raw!$A:$A, Dispositions!AEH$14, Raw!$F:$F, Dispositions!$C28, Raw!$H:$H, "E03")</f>
        <v>0</v>
      </c>
      <c r="AEI28" s="47">
        <f>SUMIFS(Raw!$I:$I, Raw!$A:$A, Dispositions!AEI$14, Raw!$F:$F, Dispositions!$C28, Raw!$H:$H, "E03")</f>
        <v>0</v>
      </c>
      <c r="AEJ28" s="47">
        <f>SUMIFS(Raw!$I:$I, Raw!$A:$A, Dispositions!AEJ$14, Raw!$F:$F, Dispositions!$C28, Raw!$H:$H, "E03")</f>
        <v>0</v>
      </c>
      <c r="AEK28" s="47">
        <f>SUMIFS(Raw!$I:$I, Raw!$A:$A, Dispositions!AEK$14, Raw!$F:$F, Dispositions!$C28, Raw!$H:$H, "E03")</f>
        <v>0</v>
      </c>
      <c r="AEL28" s="47">
        <f>SUMIFS(Raw!$I:$I, Raw!$A:$A, Dispositions!AEL$14, Raw!$F:$F, Dispositions!$C28, Raw!$H:$H, "E03")</f>
        <v>0</v>
      </c>
      <c r="AEM28" s="47">
        <f>SUMIFS(Raw!$I:$I, Raw!$A:$A, Dispositions!AEM$14, Raw!$F:$F, Dispositions!$C28, Raw!$H:$H, "E03")</f>
        <v>0</v>
      </c>
      <c r="AEN28" s="48">
        <f>SUMIFS(Raw!$I:$I, Raw!$A:$A, Dispositions!AEN$14, Raw!$F:$F, Dispositions!$C28, Raw!$H:$H, "E03")</f>
        <v>0</v>
      </c>
      <c r="AEP28" s="46">
        <f>SUMIFS(Raw!$I:$I, Raw!$A:$A, Dispositions!AEP$14, Raw!$F:$F, Dispositions!$C28, Raw!$H:$H, "E05")</f>
        <v>0</v>
      </c>
      <c r="AEQ28" s="47">
        <f>SUMIFS(Raw!$I:$I, Raw!$A:$A, Dispositions!AEQ$14, Raw!$F:$F, Dispositions!$C28, Raw!$H:$H, "E05")</f>
        <v>0</v>
      </c>
      <c r="AER28" s="47">
        <f>SUMIFS(Raw!$I:$I, Raw!$A:$A, Dispositions!AER$14, Raw!$F:$F, Dispositions!$C28, Raw!$H:$H, "E05")</f>
        <v>0</v>
      </c>
      <c r="AES28" s="47">
        <f>SUMIFS(Raw!$I:$I, Raw!$A:$A, Dispositions!AES$14, Raw!$F:$F, Dispositions!$C28, Raw!$H:$H, "E05")</f>
        <v>0</v>
      </c>
      <c r="AET28" s="47">
        <f>SUMIFS(Raw!$I:$I, Raw!$A:$A, Dispositions!AET$14, Raw!$F:$F, Dispositions!$C28, Raw!$H:$H, "E05")</f>
        <v>0</v>
      </c>
      <c r="AEU28" s="47">
        <f>SUMIFS(Raw!$I:$I, Raw!$A:$A, Dispositions!AEU$14, Raw!$F:$F, Dispositions!$C28, Raw!$H:$H, "E05")</f>
        <v>0</v>
      </c>
      <c r="AEV28" s="48">
        <f>SUMIFS(Raw!$I:$I, Raw!$A:$A, Dispositions!AEV$14, Raw!$F:$F, Dispositions!$C28, Raw!$H:$H, "E05")</f>
        <v>0</v>
      </c>
      <c r="AEX28" s="46">
        <f>SUMIFS(Raw!$I:$I, Raw!$A:$A, Dispositions!AEX$14, Raw!$F:$F, Dispositions!$C28, Raw!$H:$H, "E12")</f>
        <v>0</v>
      </c>
      <c r="AEY28" s="47">
        <f>SUMIFS(Raw!$I:$I, Raw!$A:$A, Dispositions!AEY$14, Raw!$F:$F, Dispositions!$C28, Raw!$H:$H, "E12")</f>
        <v>0</v>
      </c>
      <c r="AEZ28" s="47">
        <f>SUMIFS(Raw!$I:$I, Raw!$A:$A, Dispositions!AEZ$14, Raw!$F:$F, Dispositions!$C28, Raw!$H:$H, "E12")</f>
        <v>0</v>
      </c>
      <c r="AFA28" s="47">
        <f>SUMIFS(Raw!$I:$I, Raw!$A:$A, Dispositions!AFA$14, Raw!$F:$F, Dispositions!$C28, Raw!$H:$H, "E12")</f>
        <v>0</v>
      </c>
      <c r="AFB28" s="47">
        <f>SUMIFS(Raw!$I:$I, Raw!$A:$A, Dispositions!AFB$14, Raw!$F:$F, Dispositions!$C28, Raw!$H:$H, "E12")</f>
        <v>0</v>
      </c>
      <c r="AFC28" s="47">
        <f>SUMIFS(Raw!$I:$I, Raw!$A:$A, Dispositions!AFC$14, Raw!$F:$F, Dispositions!$C28, Raw!$H:$H, "E12")</f>
        <v>0</v>
      </c>
      <c r="AFD28" s="48">
        <f>SUMIFS(Raw!$I:$I, Raw!$A:$A, Dispositions!AFD$14, Raw!$F:$F, Dispositions!$C28, Raw!$H:$H, "E12")</f>
        <v>0</v>
      </c>
      <c r="AFF28" s="46">
        <f>SUMIFS(Raw!$I:$I, Raw!$A:$A, Dispositions!AFF$14, Raw!$F:$F, Dispositions!$C28, Raw!$H:$H, "E13")</f>
        <v>0</v>
      </c>
      <c r="AFG28" s="47">
        <f>SUMIFS(Raw!$I:$I, Raw!$A:$A, Dispositions!AFG$14, Raw!$F:$F, Dispositions!$C28, Raw!$H:$H, "E13")</f>
        <v>0</v>
      </c>
      <c r="AFH28" s="47">
        <f>SUMIFS(Raw!$I:$I, Raw!$A:$A, Dispositions!AFH$14, Raw!$F:$F, Dispositions!$C28, Raw!$H:$H, "E13")</f>
        <v>0</v>
      </c>
      <c r="AFI28" s="47">
        <f>SUMIFS(Raw!$I:$I, Raw!$A:$A, Dispositions!AFI$14, Raw!$F:$F, Dispositions!$C28, Raw!$H:$H, "E13")</f>
        <v>0</v>
      </c>
      <c r="AFJ28" s="47">
        <f>SUMIFS(Raw!$I:$I, Raw!$A:$A, Dispositions!AFJ$14, Raw!$F:$F, Dispositions!$C28, Raw!$H:$H, "E13")</f>
        <v>0</v>
      </c>
      <c r="AFK28" s="47">
        <f>SUMIFS(Raw!$I:$I, Raw!$A:$A, Dispositions!AFK$14, Raw!$F:$F, Dispositions!$C28, Raw!$H:$H, "E13")</f>
        <v>0</v>
      </c>
      <c r="AFL28" s="48">
        <f>SUMIFS(Raw!$I:$I, Raw!$A:$A, Dispositions!AFL$14, Raw!$F:$F, Dispositions!$C28, Raw!$H:$H, "E13")</f>
        <v>0</v>
      </c>
      <c r="AFN28" s="46">
        <f>SUMIFS(Raw!$I:$I, Raw!$A:$A, Dispositions!AFN$14, Raw!$F:$F, Dispositions!$C28, Raw!$H:$H, "E14")</f>
        <v>0</v>
      </c>
      <c r="AFO28" s="47">
        <f>SUMIFS(Raw!$I:$I, Raw!$A:$A, Dispositions!AFO$14, Raw!$F:$F, Dispositions!$C28, Raw!$H:$H, "E14")</f>
        <v>0</v>
      </c>
      <c r="AFP28" s="47">
        <f>SUMIFS(Raw!$I:$I, Raw!$A:$A, Dispositions!AFP$14, Raw!$F:$F, Dispositions!$C28, Raw!$H:$H, "E14")</f>
        <v>0</v>
      </c>
      <c r="AFQ28" s="47">
        <f>SUMIFS(Raw!$I:$I, Raw!$A:$A, Dispositions!AFQ$14, Raw!$F:$F, Dispositions!$C28, Raw!$H:$H, "E14")</f>
        <v>0</v>
      </c>
      <c r="AFR28" s="47">
        <f>SUMIFS(Raw!$I:$I, Raw!$A:$A, Dispositions!AFR$14, Raw!$F:$F, Dispositions!$C28, Raw!$H:$H, "E14")</f>
        <v>0</v>
      </c>
      <c r="AFS28" s="47">
        <f>SUMIFS(Raw!$I:$I, Raw!$A:$A, Dispositions!AFS$14, Raw!$F:$F, Dispositions!$C28, Raw!$H:$H, "E14")</f>
        <v>0</v>
      </c>
      <c r="AFT28" s="48">
        <f>SUMIFS(Raw!$I:$I, Raw!$A:$A, Dispositions!AFT$14, Raw!$F:$F, Dispositions!$C28, Raw!$H:$H, "E14")</f>
        <v>0</v>
      </c>
      <c r="AFV28" s="46">
        <f>SUMIFS(Raw!$I:$I, Raw!$A:$A, Dispositions!AFV$14, Raw!$F:$F, Dispositions!$C28, Raw!$H:$H, "E15")</f>
        <v>0</v>
      </c>
      <c r="AFW28" s="47">
        <f>SUMIFS(Raw!$I:$I, Raw!$A:$A, Dispositions!AFW$14, Raw!$F:$F, Dispositions!$C28, Raw!$H:$H, "E15")</f>
        <v>0</v>
      </c>
      <c r="AFX28" s="47">
        <f>SUMIFS(Raw!$I:$I, Raw!$A:$A, Dispositions!AFX$14, Raw!$F:$F, Dispositions!$C28, Raw!$H:$H, "E15")</f>
        <v>0</v>
      </c>
      <c r="AFY28" s="47">
        <f>SUMIFS(Raw!$I:$I, Raw!$A:$A, Dispositions!AFY$14, Raw!$F:$F, Dispositions!$C28, Raw!$H:$H, "E15")</f>
        <v>0</v>
      </c>
      <c r="AFZ28" s="47">
        <f>SUMIFS(Raw!$I:$I, Raw!$A:$A, Dispositions!AFZ$14, Raw!$F:$F, Dispositions!$C28, Raw!$H:$H, "E15")</f>
        <v>0</v>
      </c>
      <c r="AGA28" s="47">
        <f>SUMIFS(Raw!$I:$I, Raw!$A:$A, Dispositions!AGA$14, Raw!$F:$F, Dispositions!$C28, Raw!$H:$H, "E15")</f>
        <v>0</v>
      </c>
      <c r="AGB28" s="48">
        <f>SUMIFS(Raw!$I:$I, Raw!$A:$A, Dispositions!AGB$14, Raw!$F:$F, Dispositions!$C28, Raw!$H:$H, "E15")</f>
        <v>0</v>
      </c>
      <c r="AGD28" s="46">
        <f>SUMIFS(Raw!$I:$I, Raw!$A:$A, Dispositions!AGD$14, Raw!$F:$F, Dispositions!$C28, Raw!$H:$H, "E16")</f>
        <v>0</v>
      </c>
      <c r="AGE28" s="47">
        <f>SUMIFS(Raw!$I:$I, Raw!$A:$A, Dispositions!AGE$14, Raw!$F:$F, Dispositions!$C28, Raw!$H:$H, "E16")</f>
        <v>0</v>
      </c>
      <c r="AGF28" s="47">
        <f>SUMIFS(Raw!$I:$I, Raw!$A:$A, Dispositions!AGF$14, Raw!$F:$F, Dispositions!$C28, Raw!$H:$H, "E16")</f>
        <v>0</v>
      </c>
      <c r="AGG28" s="47">
        <f>SUMIFS(Raw!$I:$I, Raw!$A:$A, Dispositions!AGG$14, Raw!$F:$F, Dispositions!$C28, Raw!$H:$H, "E16")</f>
        <v>0</v>
      </c>
      <c r="AGH28" s="47">
        <f>SUMIFS(Raw!$I:$I, Raw!$A:$A, Dispositions!AGH$14, Raw!$F:$F, Dispositions!$C28, Raw!$H:$H, "E16")</f>
        <v>0</v>
      </c>
      <c r="AGI28" s="47">
        <f>SUMIFS(Raw!$I:$I, Raw!$A:$A, Dispositions!AGI$14, Raw!$F:$F, Dispositions!$C28, Raw!$H:$H, "E16")</f>
        <v>0</v>
      </c>
      <c r="AGJ28" s="48">
        <f>SUMIFS(Raw!$I:$I, Raw!$A:$A, Dispositions!AGJ$14, Raw!$F:$F, Dispositions!$C28, Raw!$H:$H, "E16")</f>
        <v>0</v>
      </c>
      <c r="AGL28" s="46">
        <f>SUMIFS(Raw!$I:$I, Raw!$A:$A, Dispositions!AGL$14, Raw!$F:$F, Dispositions!$C28, Raw!$H:$H, "E18")</f>
        <v>0</v>
      </c>
      <c r="AGM28" s="47">
        <f>SUMIFS(Raw!$I:$I, Raw!$A:$A, Dispositions!AGM$14, Raw!$F:$F, Dispositions!$C28, Raw!$H:$H, "E18")</f>
        <v>0</v>
      </c>
      <c r="AGN28" s="47">
        <f>SUMIFS(Raw!$I:$I, Raw!$A:$A, Dispositions!AGN$14, Raw!$F:$F, Dispositions!$C28, Raw!$H:$H, "E18")</f>
        <v>0</v>
      </c>
      <c r="AGO28" s="47">
        <f>SUMIFS(Raw!$I:$I, Raw!$A:$A, Dispositions!AGO$14, Raw!$F:$F, Dispositions!$C28, Raw!$H:$H, "E18")</f>
        <v>0</v>
      </c>
      <c r="AGP28" s="47">
        <f>SUMIFS(Raw!$I:$I, Raw!$A:$A, Dispositions!AGP$14, Raw!$F:$F, Dispositions!$C28, Raw!$H:$H, "E18")</f>
        <v>0</v>
      </c>
      <c r="AGQ28" s="47">
        <f>SUMIFS(Raw!$I:$I, Raw!$A:$A, Dispositions!AGQ$14, Raw!$F:$F, Dispositions!$C28, Raw!$H:$H, "E18")</f>
        <v>0</v>
      </c>
      <c r="AGR28" s="48">
        <f>SUMIFS(Raw!$I:$I, Raw!$A:$A, Dispositions!AGR$14, Raw!$F:$F, Dispositions!$C28, Raw!$H:$H, "E18")</f>
        <v>0</v>
      </c>
      <c r="AGT28" s="46">
        <f>SUMIFS(Raw!$I:$I, Raw!$A:$A, Dispositions!AGT$14, Raw!$F:$F, Dispositions!$C28, Raw!$H:$H, "E34")</f>
        <v>0</v>
      </c>
      <c r="AGU28" s="47">
        <f>SUMIFS(Raw!$I:$I, Raw!$A:$A, Dispositions!AGU$14, Raw!$F:$F, Dispositions!$C28, Raw!$H:$H, "E34")</f>
        <v>0</v>
      </c>
      <c r="AGV28" s="47">
        <f>SUMIFS(Raw!$I:$I, Raw!$A:$A, Dispositions!AGV$14, Raw!$F:$F, Dispositions!$C28, Raw!$H:$H, "E34")</f>
        <v>0</v>
      </c>
      <c r="AGW28" s="47">
        <f>SUMIFS(Raw!$I:$I, Raw!$A:$A, Dispositions!AGW$14, Raw!$F:$F, Dispositions!$C28, Raw!$H:$H, "E34")</f>
        <v>0</v>
      </c>
      <c r="AGX28" s="47">
        <f>SUMIFS(Raw!$I:$I, Raw!$A:$A, Dispositions!AGX$14, Raw!$F:$F, Dispositions!$C28, Raw!$H:$H, "E34")</f>
        <v>0</v>
      </c>
      <c r="AGY28" s="47">
        <f>SUMIFS(Raw!$I:$I, Raw!$A:$A, Dispositions!AGY$14, Raw!$F:$F, Dispositions!$C28, Raw!$H:$H, "E34")</f>
        <v>0</v>
      </c>
      <c r="AGZ28" s="48">
        <f>SUMIFS(Raw!$I:$I, Raw!$A:$A, Dispositions!AGZ$14, Raw!$F:$F, Dispositions!$C28, Raw!$H:$H, "E34")</f>
        <v>0</v>
      </c>
      <c r="AHB28" s="46">
        <f>SUMIFS(Raw!$I:$I, Raw!$A:$A, Dispositions!AHB$14, Raw!$F:$F, Dispositions!$C28, Raw!$H:$H, "E02")</f>
        <v>0</v>
      </c>
      <c r="AHC28" s="47">
        <f>SUMIFS(Raw!$I:$I, Raw!$A:$A, Dispositions!AHC$14, Raw!$F:$F, Dispositions!$C28, Raw!$H:$H, "E02")</f>
        <v>0</v>
      </c>
      <c r="AHD28" s="47">
        <f>SUMIFS(Raw!$I:$I, Raw!$A:$A, Dispositions!AHD$14, Raw!$F:$F, Dispositions!$C28, Raw!$H:$H, "E02")</f>
        <v>0</v>
      </c>
      <c r="AHE28" s="47">
        <f>SUMIFS(Raw!$I:$I, Raw!$A:$A, Dispositions!AHE$14, Raw!$F:$F, Dispositions!$C28, Raw!$H:$H, "E02")</f>
        <v>0</v>
      </c>
      <c r="AHF28" s="47">
        <f>SUMIFS(Raw!$I:$I, Raw!$A:$A, Dispositions!AHF$14, Raw!$F:$F, Dispositions!$C28, Raw!$H:$H, "E02")</f>
        <v>0</v>
      </c>
      <c r="AHG28" s="47">
        <f>SUMIFS(Raw!$I:$I, Raw!$A:$A, Dispositions!AHG$14, Raw!$F:$F, Dispositions!$C28, Raw!$H:$H, "E02")</f>
        <v>0</v>
      </c>
      <c r="AHH28" s="48">
        <f>SUMIFS(Raw!$I:$I, Raw!$A:$A, Dispositions!AHH$14, Raw!$F:$F, Dispositions!$C28, Raw!$H:$H, "E02")</f>
        <v>0</v>
      </c>
      <c r="AHJ28" s="46">
        <f>SUMIFS(Raw!$I:$I, Raw!$A:$A, Dispositions!AHJ$14, Raw!$F:$F, Dispositions!$C28, Raw!$H:$H, "E03")</f>
        <v>0</v>
      </c>
      <c r="AHK28" s="47">
        <f>SUMIFS(Raw!$I:$I, Raw!$A:$A, Dispositions!AHK$14, Raw!$F:$F, Dispositions!$C28, Raw!$H:$H, "E03")</f>
        <v>0</v>
      </c>
      <c r="AHL28" s="47">
        <f>SUMIFS(Raw!$I:$I, Raw!$A:$A, Dispositions!AHL$14, Raw!$F:$F, Dispositions!$C28, Raw!$H:$H, "E03")</f>
        <v>0</v>
      </c>
      <c r="AHM28" s="47">
        <f>SUMIFS(Raw!$I:$I, Raw!$A:$A, Dispositions!AHM$14, Raw!$F:$F, Dispositions!$C28, Raw!$H:$H, "E03")</f>
        <v>0</v>
      </c>
      <c r="AHN28" s="47">
        <f>SUMIFS(Raw!$I:$I, Raw!$A:$A, Dispositions!AHN$14, Raw!$F:$F, Dispositions!$C28, Raw!$H:$H, "E03")</f>
        <v>0</v>
      </c>
      <c r="AHO28" s="47">
        <f>SUMIFS(Raw!$I:$I, Raw!$A:$A, Dispositions!AHO$14, Raw!$F:$F, Dispositions!$C28, Raw!$H:$H, "E03")</f>
        <v>0</v>
      </c>
      <c r="AHP28" s="48">
        <f>SUMIFS(Raw!$I:$I, Raw!$A:$A, Dispositions!AHP$14, Raw!$F:$F, Dispositions!$C28, Raw!$H:$H, "E03")</f>
        <v>0</v>
      </c>
      <c r="AHR28" s="46">
        <f>SUMIFS(Raw!$I:$I, Raw!$A:$A, Dispositions!AHR$14, Raw!$F:$F, Dispositions!$C28, Raw!$H:$H, "E05")</f>
        <v>0</v>
      </c>
      <c r="AHS28" s="47">
        <f>SUMIFS(Raw!$I:$I, Raw!$A:$A, Dispositions!AHS$14, Raw!$F:$F, Dispositions!$C28, Raw!$H:$H, "E05")</f>
        <v>0</v>
      </c>
      <c r="AHT28" s="47">
        <f>SUMIFS(Raw!$I:$I, Raw!$A:$A, Dispositions!AHT$14, Raw!$F:$F, Dispositions!$C28, Raw!$H:$H, "E05")</f>
        <v>0</v>
      </c>
      <c r="AHU28" s="47">
        <f>SUMIFS(Raw!$I:$I, Raw!$A:$A, Dispositions!AHU$14, Raw!$F:$F, Dispositions!$C28, Raw!$H:$H, "E05")</f>
        <v>0</v>
      </c>
      <c r="AHV28" s="47">
        <f>SUMIFS(Raw!$I:$I, Raw!$A:$A, Dispositions!AHV$14, Raw!$F:$F, Dispositions!$C28, Raw!$H:$H, "E05")</f>
        <v>0</v>
      </c>
      <c r="AHW28" s="47">
        <f>SUMIFS(Raw!$I:$I, Raw!$A:$A, Dispositions!AHW$14, Raw!$F:$F, Dispositions!$C28, Raw!$H:$H, "E05")</f>
        <v>0</v>
      </c>
      <c r="AHX28" s="48">
        <f>SUMIFS(Raw!$I:$I, Raw!$A:$A, Dispositions!AHX$14, Raw!$F:$F, Dispositions!$C28, Raw!$H:$H, "E05")</f>
        <v>0</v>
      </c>
      <c r="AHZ28" s="46">
        <f>SUMIFS(Raw!$I:$I, Raw!$A:$A, Dispositions!AHZ$14, Raw!$F:$F, Dispositions!$C28, Raw!$H:$H, "E12")</f>
        <v>0</v>
      </c>
      <c r="AIA28" s="47">
        <f>SUMIFS(Raw!$I:$I, Raw!$A:$A, Dispositions!AIA$14, Raw!$F:$F, Dispositions!$C28, Raw!$H:$H, "E12")</f>
        <v>0</v>
      </c>
      <c r="AIB28" s="47">
        <f>SUMIFS(Raw!$I:$I, Raw!$A:$A, Dispositions!AIB$14, Raw!$F:$F, Dispositions!$C28, Raw!$H:$H, "E12")</f>
        <v>0</v>
      </c>
      <c r="AIC28" s="47">
        <f>SUMIFS(Raw!$I:$I, Raw!$A:$A, Dispositions!AIC$14, Raw!$F:$F, Dispositions!$C28, Raw!$H:$H, "E12")</f>
        <v>0</v>
      </c>
      <c r="AID28" s="47">
        <f>SUMIFS(Raw!$I:$I, Raw!$A:$A, Dispositions!AID$14, Raw!$F:$F, Dispositions!$C28, Raw!$H:$H, "E12")</f>
        <v>0</v>
      </c>
      <c r="AIE28" s="47">
        <f>SUMIFS(Raw!$I:$I, Raw!$A:$A, Dispositions!AIE$14, Raw!$F:$F, Dispositions!$C28, Raw!$H:$H, "E12")</f>
        <v>0</v>
      </c>
      <c r="AIF28" s="48">
        <f>SUMIFS(Raw!$I:$I, Raw!$A:$A, Dispositions!AIF$14, Raw!$F:$F, Dispositions!$C28, Raw!$H:$H, "E12")</f>
        <v>0</v>
      </c>
      <c r="AIH28" s="46">
        <f>SUMIFS(Raw!$I:$I, Raw!$A:$A, Dispositions!AIH$14, Raw!$F:$F, Dispositions!$C28, Raw!$H:$H, "E13")</f>
        <v>0</v>
      </c>
      <c r="AII28" s="47">
        <f>SUMIFS(Raw!$I:$I, Raw!$A:$A, Dispositions!AII$14, Raw!$F:$F, Dispositions!$C28, Raw!$H:$H, "E13")</f>
        <v>0</v>
      </c>
      <c r="AIJ28" s="47">
        <f>SUMIFS(Raw!$I:$I, Raw!$A:$A, Dispositions!AIJ$14, Raw!$F:$F, Dispositions!$C28, Raw!$H:$H, "E13")</f>
        <v>0</v>
      </c>
      <c r="AIK28" s="47">
        <f>SUMIFS(Raw!$I:$I, Raw!$A:$A, Dispositions!AIK$14, Raw!$F:$F, Dispositions!$C28, Raw!$H:$H, "E13")</f>
        <v>0</v>
      </c>
      <c r="AIL28" s="47">
        <f>SUMIFS(Raw!$I:$I, Raw!$A:$A, Dispositions!AIL$14, Raw!$F:$F, Dispositions!$C28, Raw!$H:$H, "E13")</f>
        <v>0</v>
      </c>
      <c r="AIM28" s="47">
        <f>SUMIFS(Raw!$I:$I, Raw!$A:$A, Dispositions!AIM$14, Raw!$F:$F, Dispositions!$C28, Raw!$H:$H, "E13")</f>
        <v>0</v>
      </c>
      <c r="AIN28" s="48">
        <f>SUMIFS(Raw!$I:$I, Raw!$A:$A, Dispositions!AIN$14, Raw!$F:$F, Dispositions!$C28, Raw!$H:$H, "E13")</f>
        <v>0</v>
      </c>
      <c r="AIP28" s="46">
        <f>SUMIFS(Raw!$I:$I, Raw!$A:$A, Dispositions!AIP$14, Raw!$F:$F, Dispositions!$C28, Raw!$H:$H, "E14")</f>
        <v>0</v>
      </c>
      <c r="AIQ28" s="47">
        <f>SUMIFS(Raw!$I:$I, Raw!$A:$A, Dispositions!AIQ$14, Raw!$F:$F, Dispositions!$C28, Raw!$H:$H, "E14")</f>
        <v>0</v>
      </c>
      <c r="AIR28" s="47">
        <f>SUMIFS(Raw!$I:$I, Raw!$A:$A, Dispositions!AIR$14, Raw!$F:$F, Dispositions!$C28, Raw!$H:$H, "E14")</f>
        <v>0</v>
      </c>
      <c r="AIS28" s="47">
        <f>SUMIFS(Raw!$I:$I, Raw!$A:$A, Dispositions!AIS$14, Raw!$F:$F, Dispositions!$C28, Raw!$H:$H, "E14")</f>
        <v>0</v>
      </c>
      <c r="AIT28" s="47">
        <f>SUMIFS(Raw!$I:$I, Raw!$A:$A, Dispositions!AIT$14, Raw!$F:$F, Dispositions!$C28, Raw!$H:$H, "E14")</f>
        <v>0</v>
      </c>
      <c r="AIU28" s="47">
        <f>SUMIFS(Raw!$I:$I, Raw!$A:$A, Dispositions!AIU$14, Raw!$F:$F, Dispositions!$C28, Raw!$H:$H, "E14")</f>
        <v>0</v>
      </c>
      <c r="AIV28" s="48">
        <f>SUMIFS(Raw!$I:$I, Raw!$A:$A, Dispositions!AIV$14, Raw!$F:$F, Dispositions!$C28, Raw!$H:$H, "E14")</f>
        <v>0</v>
      </c>
      <c r="AIX28" s="46">
        <f>SUMIFS(Raw!$I:$I, Raw!$A:$A, Dispositions!AIX$14, Raw!$F:$F, Dispositions!$C28, Raw!$H:$H, "E15")</f>
        <v>0</v>
      </c>
      <c r="AIY28" s="47">
        <f>SUMIFS(Raw!$I:$I, Raw!$A:$A, Dispositions!AIY$14, Raw!$F:$F, Dispositions!$C28, Raw!$H:$H, "E15")</f>
        <v>0</v>
      </c>
      <c r="AIZ28" s="47">
        <f>SUMIFS(Raw!$I:$I, Raw!$A:$A, Dispositions!AIZ$14, Raw!$F:$F, Dispositions!$C28, Raw!$H:$H, "E15")</f>
        <v>0</v>
      </c>
      <c r="AJA28" s="47">
        <f>SUMIFS(Raw!$I:$I, Raw!$A:$A, Dispositions!AJA$14, Raw!$F:$F, Dispositions!$C28, Raw!$H:$H, "E15")</f>
        <v>0</v>
      </c>
      <c r="AJB28" s="47">
        <f>SUMIFS(Raw!$I:$I, Raw!$A:$A, Dispositions!AJB$14, Raw!$F:$F, Dispositions!$C28, Raw!$H:$H, "E15")</f>
        <v>0</v>
      </c>
      <c r="AJC28" s="47">
        <f>SUMIFS(Raw!$I:$I, Raw!$A:$A, Dispositions!AJC$14, Raw!$F:$F, Dispositions!$C28, Raw!$H:$H, "E15")</f>
        <v>0</v>
      </c>
      <c r="AJD28" s="48">
        <f>SUMIFS(Raw!$I:$I, Raw!$A:$A, Dispositions!AJD$14, Raw!$F:$F, Dispositions!$C28, Raw!$H:$H, "E15")</f>
        <v>0</v>
      </c>
      <c r="AJF28" s="46">
        <f>SUMIFS(Raw!$I:$I, Raw!$A:$A, Dispositions!AJF$14, Raw!$F:$F, Dispositions!$C28, Raw!$H:$H, "E16")</f>
        <v>0</v>
      </c>
      <c r="AJG28" s="47">
        <f>SUMIFS(Raw!$I:$I, Raw!$A:$A, Dispositions!AJG$14, Raw!$F:$F, Dispositions!$C28, Raw!$H:$H, "E16")</f>
        <v>0</v>
      </c>
      <c r="AJH28" s="47">
        <f>SUMIFS(Raw!$I:$I, Raw!$A:$A, Dispositions!AJH$14, Raw!$F:$F, Dispositions!$C28, Raw!$H:$H, "E16")</f>
        <v>0</v>
      </c>
      <c r="AJI28" s="47">
        <f>SUMIFS(Raw!$I:$I, Raw!$A:$A, Dispositions!AJI$14, Raw!$F:$F, Dispositions!$C28, Raw!$H:$H, "E16")</f>
        <v>0</v>
      </c>
      <c r="AJJ28" s="47">
        <f>SUMIFS(Raw!$I:$I, Raw!$A:$A, Dispositions!AJJ$14, Raw!$F:$F, Dispositions!$C28, Raw!$H:$H, "E16")</f>
        <v>0</v>
      </c>
      <c r="AJK28" s="47">
        <f>SUMIFS(Raw!$I:$I, Raw!$A:$A, Dispositions!AJK$14, Raw!$F:$F, Dispositions!$C28, Raw!$H:$H, "E16")</f>
        <v>0</v>
      </c>
      <c r="AJL28" s="48">
        <f>SUMIFS(Raw!$I:$I, Raw!$A:$A, Dispositions!AJL$14, Raw!$F:$F, Dispositions!$C28, Raw!$H:$H, "E16")</f>
        <v>0</v>
      </c>
      <c r="AJN28" s="46">
        <f>SUMIFS(Raw!$I:$I, Raw!$A:$A, Dispositions!AJN$14, Raw!$F:$F, Dispositions!$C28, Raw!$H:$H, "E18")</f>
        <v>0</v>
      </c>
      <c r="AJO28" s="47">
        <f>SUMIFS(Raw!$I:$I, Raw!$A:$A, Dispositions!AJO$14, Raw!$F:$F, Dispositions!$C28, Raw!$H:$H, "E18")</f>
        <v>0</v>
      </c>
      <c r="AJP28" s="47">
        <f>SUMIFS(Raw!$I:$I, Raw!$A:$A, Dispositions!AJP$14, Raw!$F:$F, Dispositions!$C28, Raw!$H:$H, "E18")</f>
        <v>0</v>
      </c>
      <c r="AJQ28" s="47">
        <f>SUMIFS(Raw!$I:$I, Raw!$A:$A, Dispositions!AJQ$14, Raw!$F:$F, Dispositions!$C28, Raw!$H:$H, "E18")</f>
        <v>0</v>
      </c>
      <c r="AJR28" s="47">
        <f>SUMIFS(Raw!$I:$I, Raw!$A:$A, Dispositions!AJR$14, Raw!$F:$F, Dispositions!$C28, Raw!$H:$H, "E18")</f>
        <v>0</v>
      </c>
      <c r="AJS28" s="47">
        <f>SUMIFS(Raw!$I:$I, Raw!$A:$A, Dispositions!AJS$14, Raw!$F:$F, Dispositions!$C28, Raw!$H:$H, "E18")</f>
        <v>0</v>
      </c>
      <c r="AJT28" s="48">
        <f>SUMIFS(Raw!$I:$I, Raw!$A:$A, Dispositions!AJT$14, Raw!$F:$F, Dispositions!$C28, Raw!$H:$H, "E18")</f>
        <v>0</v>
      </c>
      <c r="AJV28" s="46">
        <f>SUMIFS(Raw!$I:$I, Raw!$A:$A, Dispositions!AJV$14, Raw!$F:$F, Dispositions!$C28, Raw!$H:$H, "E34")</f>
        <v>0</v>
      </c>
      <c r="AJW28" s="47">
        <f>SUMIFS(Raw!$I:$I, Raw!$A:$A, Dispositions!AJW$14, Raw!$F:$F, Dispositions!$C28, Raw!$H:$H, "E34")</f>
        <v>0</v>
      </c>
      <c r="AJX28" s="47">
        <f>SUMIFS(Raw!$I:$I, Raw!$A:$A, Dispositions!AJX$14, Raw!$F:$F, Dispositions!$C28, Raw!$H:$H, "E34")</f>
        <v>0</v>
      </c>
      <c r="AJY28" s="47">
        <f>SUMIFS(Raw!$I:$I, Raw!$A:$A, Dispositions!AJY$14, Raw!$F:$F, Dispositions!$C28, Raw!$H:$H, "E34")</f>
        <v>0</v>
      </c>
      <c r="AJZ28" s="47">
        <f>SUMIFS(Raw!$I:$I, Raw!$A:$A, Dispositions!AJZ$14, Raw!$F:$F, Dispositions!$C28, Raw!$H:$H, "E34")</f>
        <v>0</v>
      </c>
      <c r="AKA28" s="47">
        <f>SUMIFS(Raw!$I:$I, Raw!$A:$A, Dispositions!AKA$14, Raw!$F:$F, Dispositions!$C28, Raw!$H:$H, "E34")</f>
        <v>0</v>
      </c>
      <c r="AKB28" s="48">
        <f>SUMIFS(Raw!$I:$I, Raw!$A:$A, Dispositions!AKB$14, Raw!$F:$F, Dispositions!$C28, Raw!$H:$H, "E34")</f>
        <v>0</v>
      </c>
      <c r="AKD28" s="46">
        <f>SUMIFS(Raw!$I:$I, Raw!$A:$A, Dispositions!AKD$14, Raw!$F:$F, Dispositions!$C28, Raw!$H:$H, "E02")</f>
        <v>0</v>
      </c>
      <c r="AKE28" s="47">
        <f>SUMIFS(Raw!$I:$I, Raw!$A:$A, Dispositions!AKE$14, Raw!$F:$F, Dispositions!$C28, Raw!$H:$H, "E02")</f>
        <v>0</v>
      </c>
      <c r="AKF28" s="47">
        <f>SUMIFS(Raw!$I:$I, Raw!$A:$A, Dispositions!AKF$14, Raw!$F:$F, Dispositions!$C28, Raw!$H:$H, "E02")</f>
        <v>0</v>
      </c>
      <c r="AKG28" s="47">
        <f>SUMIFS(Raw!$I:$I, Raw!$A:$A, Dispositions!AKG$14, Raw!$F:$F, Dispositions!$C28, Raw!$H:$H, "E02")</f>
        <v>0</v>
      </c>
      <c r="AKH28" s="47">
        <f>SUMIFS(Raw!$I:$I, Raw!$A:$A, Dispositions!AKH$14, Raw!$F:$F, Dispositions!$C28, Raw!$H:$H, "E02")</f>
        <v>0</v>
      </c>
      <c r="AKI28" s="47">
        <f>SUMIFS(Raw!$I:$I, Raw!$A:$A, Dispositions!AKI$14, Raw!$F:$F, Dispositions!$C28, Raw!$H:$H, "E02")</f>
        <v>0</v>
      </c>
      <c r="AKJ28" s="48">
        <f>SUMIFS(Raw!$I:$I, Raw!$A:$A, Dispositions!AKJ$14, Raw!$F:$F, Dispositions!$C28, Raw!$H:$H, "E02")</f>
        <v>0</v>
      </c>
      <c r="AKL28" s="46">
        <f>SUMIFS(Raw!$I:$I, Raw!$A:$A, Dispositions!AKL$14, Raw!$F:$F, Dispositions!$C28, Raw!$H:$H, "E03")</f>
        <v>0</v>
      </c>
      <c r="AKM28" s="47">
        <f>SUMIFS(Raw!$I:$I, Raw!$A:$A, Dispositions!AKM$14, Raw!$F:$F, Dispositions!$C28, Raw!$H:$H, "E03")</f>
        <v>0</v>
      </c>
      <c r="AKN28" s="47">
        <f>SUMIFS(Raw!$I:$I, Raw!$A:$A, Dispositions!AKN$14, Raw!$F:$F, Dispositions!$C28, Raw!$H:$H, "E03")</f>
        <v>0</v>
      </c>
      <c r="AKO28" s="47">
        <f>SUMIFS(Raw!$I:$I, Raw!$A:$A, Dispositions!AKO$14, Raw!$F:$F, Dispositions!$C28, Raw!$H:$H, "E03")</f>
        <v>0</v>
      </c>
      <c r="AKP28" s="47">
        <f>SUMIFS(Raw!$I:$I, Raw!$A:$A, Dispositions!AKP$14, Raw!$F:$F, Dispositions!$C28, Raw!$H:$H, "E03")</f>
        <v>0</v>
      </c>
      <c r="AKQ28" s="47">
        <f>SUMIFS(Raw!$I:$I, Raw!$A:$A, Dispositions!AKQ$14, Raw!$F:$F, Dispositions!$C28, Raw!$H:$H, "E03")</f>
        <v>0</v>
      </c>
      <c r="AKR28" s="48">
        <f>SUMIFS(Raw!$I:$I, Raw!$A:$A, Dispositions!AKR$14, Raw!$F:$F, Dispositions!$C28, Raw!$H:$H, "E03")</f>
        <v>0</v>
      </c>
      <c r="AKT28" s="46">
        <f>SUMIFS(Raw!$I:$I, Raw!$A:$A, Dispositions!AKT$14, Raw!$F:$F, Dispositions!$C28, Raw!$H:$H, "E05")</f>
        <v>0</v>
      </c>
      <c r="AKU28" s="47">
        <f>SUMIFS(Raw!$I:$I, Raw!$A:$A, Dispositions!AKU$14, Raw!$F:$F, Dispositions!$C28, Raw!$H:$H, "E05")</f>
        <v>0</v>
      </c>
      <c r="AKV28" s="47">
        <f>SUMIFS(Raw!$I:$I, Raw!$A:$A, Dispositions!AKV$14, Raw!$F:$F, Dispositions!$C28, Raw!$H:$H, "E05")</f>
        <v>0</v>
      </c>
      <c r="AKW28" s="47">
        <f>SUMIFS(Raw!$I:$I, Raw!$A:$A, Dispositions!AKW$14, Raw!$F:$F, Dispositions!$C28, Raw!$H:$H, "E05")</f>
        <v>0</v>
      </c>
      <c r="AKX28" s="47">
        <f>SUMIFS(Raw!$I:$I, Raw!$A:$A, Dispositions!AKX$14, Raw!$F:$F, Dispositions!$C28, Raw!$H:$H, "E05")</f>
        <v>0</v>
      </c>
      <c r="AKY28" s="47">
        <f>SUMIFS(Raw!$I:$I, Raw!$A:$A, Dispositions!AKY$14, Raw!$F:$F, Dispositions!$C28, Raw!$H:$H, "E05")</f>
        <v>0</v>
      </c>
      <c r="AKZ28" s="48">
        <f>SUMIFS(Raw!$I:$I, Raw!$A:$A, Dispositions!AKZ$14, Raw!$F:$F, Dispositions!$C28, Raw!$H:$H, "E05")</f>
        <v>0</v>
      </c>
      <c r="ALB28" s="46">
        <f>SUMIFS(Raw!$I:$I, Raw!$A:$A, Dispositions!ALB$14, Raw!$F:$F, Dispositions!$C28, Raw!$H:$H, "E12")</f>
        <v>0</v>
      </c>
      <c r="ALC28" s="47">
        <f>SUMIFS(Raw!$I:$I, Raw!$A:$A, Dispositions!ALC$14, Raw!$F:$F, Dispositions!$C28, Raw!$H:$H, "E12")</f>
        <v>0</v>
      </c>
      <c r="ALD28" s="47">
        <f>SUMIFS(Raw!$I:$I, Raw!$A:$A, Dispositions!ALD$14, Raw!$F:$F, Dispositions!$C28, Raw!$H:$H, "E12")</f>
        <v>0</v>
      </c>
      <c r="ALE28" s="47">
        <f>SUMIFS(Raw!$I:$I, Raw!$A:$A, Dispositions!ALE$14, Raw!$F:$F, Dispositions!$C28, Raw!$H:$H, "E12")</f>
        <v>0</v>
      </c>
      <c r="ALF28" s="47">
        <f>SUMIFS(Raw!$I:$I, Raw!$A:$A, Dispositions!ALF$14, Raw!$F:$F, Dispositions!$C28, Raw!$H:$H, "E12")</f>
        <v>0</v>
      </c>
      <c r="ALG28" s="47">
        <f>SUMIFS(Raw!$I:$I, Raw!$A:$A, Dispositions!ALG$14, Raw!$F:$F, Dispositions!$C28, Raw!$H:$H, "E12")</f>
        <v>0</v>
      </c>
      <c r="ALH28" s="48">
        <f>SUMIFS(Raw!$I:$I, Raw!$A:$A, Dispositions!ALH$14, Raw!$F:$F, Dispositions!$C28, Raw!$H:$H, "E12")</f>
        <v>0</v>
      </c>
      <c r="ALJ28" s="46">
        <f>SUMIFS(Raw!$I:$I, Raw!$A:$A, Dispositions!ALJ$14, Raw!$F:$F, Dispositions!$C28, Raw!$H:$H, "E13")</f>
        <v>0</v>
      </c>
      <c r="ALK28" s="47">
        <f>SUMIFS(Raw!$I:$I, Raw!$A:$A, Dispositions!ALK$14, Raw!$F:$F, Dispositions!$C28, Raw!$H:$H, "E13")</f>
        <v>0</v>
      </c>
      <c r="ALL28" s="47">
        <f>SUMIFS(Raw!$I:$I, Raw!$A:$A, Dispositions!ALL$14, Raw!$F:$F, Dispositions!$C28, Raw!$H:$H, "E13")</f>
        <v>0</v>
      </c>
      <c r="ALM28" s="47">
        <f>SUMIFS(Raw!$I:$I, Raw!$A:$A, Dispositions!ALM$14, Raw!$F:$F, Dispositions!$C28, Raw!$H:$H, "E13")</f>
        <v>0</v>
      </c>
      <c r="ALN28" s="47">
        <f>SUMIFS(Raw!$I:$I, Raw!$A:$A, Dispositions!ALN$14, Raw!$F:$F, Dispositions!$C28, Raw!$H:$H, "E13")</f>
        <v>0</v>
      </c>
      <c r="ALO28" s="47">
        <f>SUMIFS(Raw!$I:$I, Raw!$A:$A, Dispositions!ALO$14, Raw!$F:$F, Dispositions!$C28, Raw!$H:$H, "E13")</f>
        <v>0</v>
      </c>
      <c r="ALP28" s="48">
        <f>SUMIFS(Raw!$I:$I, Raw!$A:$A, Dispositions!ALP$14, Raw!$F:$F, Dispositions!$C28, Raw!$H:$H, "E13")</f>
        <v>0</v>
      </c>
      <c r="ALR28" s="46">
        <f>SUMIFS(Raw!$I:$I, Raw!$A:$A, Dispositions!ALR$14, Raw!$F:$F, Dispositions!$C28, Raw!$H:$H, "E14")</f>
        <v>0</v>
      </c>
      <c r="ALS28" s="47">
        <f>SUMIFS(Raw!$I:$I, Raw!$A:$A, Dispositions!ALS$14, Raw!$F:$F, Dispositions!$C28, Raw!$H:$H, "E14")</f>
        <v>0</v>
      </c>
      <c r="ALT28" s="47">
        <f>SUMIFS(Raw!$I:$I, Raw!$A:$A, Dispositions!ALT$14, Raw!$F:$F, Dispositions!$C28, Raw!$H:$H, "E14")</f>
        <v>0</v>
      </c>
      <c r="ALU28" s="47">
        <f>SUMIFS(Raw!$I:$I, Raw!$A:$A, Dispositions!ALU$14, Raw!$F:$F, Dispositions!$C28, Raw!$H:$H, "E14")</f>
        <v>0</v>
      </c>
      <c r="ALV28" s="47">
        <f>SUMIFS(Raw!$I:$I, Raw!$A:$A, Dispositions!ALV$14, Raw!$F:$F, Dispositions!$C28, Raw!$H:$H, "E14")</f>
        <v>0</v>
      </c>
      <c r="ALW28" s="47">
        <f>SUMIFS(Raw!$I:$I, Raw!$A:$A, Dispositions!ALW$14, Raw!$F:$F, Dispositions!$C28, Raw!$H:$H, "E14")</f>
        <v>0</v>
      </c>
      <c r="ALX28" s="48">
        <f>SUMIFS(Raw!$I:$I, Raw!$A:$A, Dispositions!ALX$14, Raw!$F:$F, Dispositions!$C28, Raw!$H:$H, "E14")</f>
        <v>0</v>
      </c>
      <c r="ALZ28" s="46">
        <f>SUMIFS(Raw!$I:$I, Raw!$A:$A, Dispositions!ALZ$14, Raw!$F:$F, Dispositions!$C28, Raw!$H:$H, "E15")</f>
        <v>0</v>
      </c>
      <c r="AMA28" s="47">
        <f>SUMIFS(Raw!$I:$I, Raw!$A:$A, Dispositions!AMA$14, Raw!$F:$F, Dispositions!$C28, Raw!$H:$H, "E15")</f>
        <v>0</v>
      </c>
      <c r="AMB28" s="47">
        <f>SUMIFS(Raw!$I:$I, Raw!$A:$A, Dispositions!AMB$14, Raw!$F:$F, Dispositions!$C28, Raw!$H:$H, "E15")</f>
        <v>0</v>
      </c>
      <c r="AMC28" s="47">
        <f>SUMIFS(Raw!$I:$I, Raw!$A:$A, Dispositions!AMC$14, Raw!$F:$F, Dispositions!$C28, Raw!$H:$H, "E15")</f>
        <v>0</v>
      </c>
      <c r="AMD28" s="47">
        <f>SUMIFS(Raw!$I:$I, Raw!$A:$A, Dispositions!AMD$14, Raw!$F:$F, Dispositions!$C28, Raw!$H:$H, "E15")</f>
        <v>0</v>
      </c>
      <c r="AME28" s="47">
        <f>SUMIFS(Raw!$I:$I, Raw!$A:$A, Dispositions!AME$14, Raw!$F:$F, Dispositions!$C28, Raw!$H:$H, "E15")</f>
        <v>0</v>
      </c>
      <c r="AMF28" s="48">
        <f>SUMIFS(Raw!$I:$I, Raw!$A:$A, Dispositions!AMF$14, Raw!$F:$F, Dispositions!$C28, Raw!$H:$H, "E15")</f>
        <v>0</v>
      </c>
      <c r="AMH28" s="46">
        <f>SUMIFS(Raw!$I:$I, Raw!$A:$A, Dispositions!AMH$14, Raw!$F:$F, Dispositions!$C28, Raw!$H:$H, "E16")</f>
        <v>0</v>
      </c>
      <c r="AMI28" s="47">
        <f>SUMIFS(Raw!$I:$I, Raw!$A:$A, Dispositions!AMI$14, Raw!$F:$F, Dispositions!$C28, Raw!$H:$H, "E16")</f>
        <v>0</v>
      </c>
      <c r="AMJ28" s="47">
        <f>SUMIFS(Raw!$I:$I, Raw!$A:$A, Dispositions!AMJ$14, Raw!$F:$F, Dispositions!$C28, Raw!$H:$H, "E16")</f>
        <v>0</v>
      </c>
      <c r="AMK28" s="47">
        <f>SUMIFS(Raw!$I:$I, Raw!$A:$A, Dispositions!AMK$14, Raw!$F:$F, Dispositions!$C28, Raw!$H:$H, "E16")</f>
        <v>0</v>
      </c>
      <c r="AML28" s="47">
        <f>SUMIFS(Raw!$I:$I, Raw!$A:$A, Dispositions!AML$14, Raw!$F:$F, Dispositions!$C28, Raw!$H:$H, "E16")</f>
        <v>0</v>
      </c>
      <c r="AMM28" s="47">
        <f>SUMIFS(Raw!$I:$I, Raw!$A:$A, Dispositions!AMM$14, Raw!$F:$F, Dispositions!$C28, Raw!$H:$H, "E16")</f>
        <v>0</v>
      </c>
      <c r="AMN28" s="48">
        <f>SUMIFS(Raw!$I:$I, Raw!$A:$A, Dispositions!AMN$14, Raw!$F:$F, Dispositions!$C28, Raw!$H:$H, "E16")</f>
        <v>0</v>
      </c>
      <c r="AMP28" s="46">
        <f>SUMIFS(Raw!$I:$I, Raw!$A:$A, Dispositions!AMP$14, Raw!$F:$F, Dispositions!$C28, Raw!$H:$H, "E18")</f>
        <v>0</v>
      </c>
      <c r="AMQ28" s="47">
        <f>SUMIFS(Raw!$I:$I, Raw!$A:$A, Dispositions!AMQ$14, Raw!$F:$F, Dispositions!$C28, Raw!$H:$H, "E18")</f>
        <v>0</v>
      </c>
      <c r="AMR28" s="47">
        <f>SUMIFS(Raw!$I:$I, Raw!$A:$A, Dispositions!AMR$14, Raw!$F:$F, Dispositions!$C28, Raw!$H:$H, "E18")</f>
        <v>0</v>
      </c>
      <c r="AMS28" s="47">
        <f>SUMIFS(Raw!$I:$I, Raw!$A:$A, Dispositions!AMS$14, Raw!$F:$F, Dispositions!$C28, Raw!$H:$H, "E18")</f>
        <v>0</v>
      </c>
      <c r="AMT28" s="47">
        <f>SUMIFS(Raw!$I:$I, Raw!$A:$A, Dispositions!AMT$14, Raw!$F:$F, Dispositions!$C28, Raw!$H:$H, "E18")</f>
        <v>0</v>
      </c>
      <c r="AMU28" s="47">
        <f>SUMIFS(Raw!$I:$I, Raw!$A:$A, Dispositions!AMU$14, Raw!$F:$F, Dispositions!$C28, Raw!$H:$H, "E18")</f>
        <v>0</v>
      </c>
      <c r="AMV28" s="48">
        <f>SUMIFS(Raw!$I:$I, Raw!$A:$A, Dispositions!AMV$14, Raw!$F:$F, Dispositions!$C28, Raw!$H:$H, "E18")</f>
        <v>0</v>
      </c>
      <c r="AMX28" s="46">
        <f>SUMIFS(Raw!$I:$I, Raw!$A:$A, Dispositions!AMX$14, Raw!$F:$F, Dispositions!$C28, Raw!$H:$H, "E34")</f>
        <v>0</v>
      </c>
      <c r="AMY28" s="47">
        <f>SUMIFS(Raw!$I:$I, Raw!$A:$A, Dispositions!AMY$14, Raw!$F:$F, Dispositions!$C28, Raw!$H:$H, "E34")</f>
        <v>0</v>
      </c>
      <c r="AMZ28" s="47">
        <f>SUMIFS(Raw!$I:$I, Raw!$A:$A, Dispositions!AMZ$14, Raw!$F:$F, Dispositions!$C28, Raw!$H:$H, "E34")</f>
        <v>0</v>
      </c>
      <c r="ANA28" s="47">
        <f>SUMIFS(Raw!$I:$I, Raw!$A:$A, Dispositions!ANA$14, Raw!$F:$F, Dispositions!$C28, Raw!$H:$H, "E34")</f>
        <v>0</v>
      </c>
      <c r="ANB28" s="47">
        <f>SUMIFS(Raw!$I:$I, Raw!$A:$A, Dispositions!ANB$14, Raw!$F:$F, Dispositions!$C28, Raw!$H:$H, "E34")</f>
        <v>0</v>
      </c>
      <c r="ANC28" s="47">
        <f>SUMIFS(Raw!$I:$I, Raw!$A:$A, Dispositions!ANC$14, Raw!$F:$F, Dispositions!$C28, Raw!$H:$H, "E34")</f>
        <v>0</v>
      </c>
      <c r="AND28" s="48">
        <f>SUMIFS(Raw!$I:$I, Raw!$A:$A, Dispositions!AND$14, Raw!$F:$F, Dispositions!$C28, Raw!$H:$H, "E34")</f>
        <v>0</v>
      </c>
      <c r="ANF28" s="46">
        <f>SUMIFS(Raw!$I:$I, Raw!$A:$A, Dispositions!ANF$14, Raw!$F:$F, Dispositions!$C28, Raw!$H:$H, "E02")</f>
        <v>0</v>
      </c>
      <c r="ANG28" s="47">
        <f>SUMIFS(Raw!$I:$I, Raw!$A:$A, Dispositions!ANG$14, Raw!$F:$F, Dispositions!$C28, Raw!$H:$H, "E02")</f>
        <v>0</v>
      </c>
      <c r="ANH28" s="47">
        <f>SUMIFS(Raw!$I:$I, Raw!$A:$A, Dispositions!ANH$14, Raw!$F:$F, Dispositions!$C28, Raw!$H:$H, "E02")</f>
        <v>0</v>
      </c>
      <c r="ANI28" s="47">
        <f>SUMIFS(Raw!$I:$I, Raw!$A:$A, Dispositions!ANI$14, Raw!$F:$F, Dispositions!$C28, Raw!$H:$H, "E02")</f>
        <v>0</v>
      </c>
      <c r="ANJ28" s="47">
        <f>SUMIFS(Raw!$I:$I, Raw!$A:$A, Dispositions!ANJ$14, Raw!$F:$F, Dispositions!$C28, Raw!$H:$H, "E02")</f>
        <v>0</v>
      </c>
      <c r="ANK28" s="47">
        <f>SUMIFS(Raw!$I:$I, Raw!$A:$A, Dispositions!ANK$14, Raw!$F:$F, Dispositions!$C28, Raw!$H:$H, "E02")</f>
        <v>0</v>
      </c>
      <c r="ANL28" s="48">
        <f>SUMIFS(Raw!$I:$I, Raw!$A:$A, Dispositions!ANL$14, Raw!$F:$F, Dispositions!$C28, Raw!$H:$H, "E02")</f>
        <v>0</v>
      </c>
      <c r="ANN28" s="46">
        <f>SUMIFS(Raw!$I:$I, Raw!$A:$A, Dispositions!ANN$14, Raw!$F:$F, Dispositions!$C28, Raw!$H:$H, "E03")</f>
        <v>0</v>
      </c>
      <c r="ANO28" s="47">
        <f>SUMIFS(Raw!$I:$I, Raw!$A:$A, Dispositions!ANO$14, Raw!$F:$F, Dispositions!$C28, Raw!$H:$H, "E03")</f>
        <v>0</v>
      </c>
      <c r="ANP28" s="47">
        <f>SUMIFS(Raw!$I:$I, Raw!$A:$A, Dispositions!ANP$14, Raw!$F:$F, Dispositions!$C28, Raw!$H:$H, "E03")</f>
        <v>0</v>
      </c>
      <c r="ANQ28" s="47">
        <f>SUMIFS(Raw!$I:$I, Raw!$A:$A, Dispositions!ANQ$14, Raw!$F:$F, Dispositions!$C28, Raw!$H:$H, "E03")</f>
        <v>0</v>
      </c>
      <c r="ANR28" s="47">
        <f>SUMIFS(Raw!$I:$I, Raw!$A:$A, Dispositions!ANR$14, Raw!$F:$F, Dispositions!$C28, Raw!$H:$H, "E03")</f>
        <v>0</v>
      </c>
      <c r="ANS28" s="47">
        <f>SUMIFS(Raw!$I:$I, Raw!$A:$A, Dispositions!ANS$14, Raw!$F:$F, Dispositions!$C28, Raw!$H:$H, "E03")</f>
        <v>0</v>
      </c>
      <c r="ANT28" s="48">
        <f>SUMIFS(Raw!$I:$I, Raw!$A:$A, Dispositions!ANT$14, Raw!$F:$F, Dispositions!$C28, Raw!$H:$H, "E03")</f>
        <v>0</v>
      </c>
      <c r="ANV28" s="46">
        <f>SUMIFS(Raw!$I:$I, Raw!$A:$A, Dispositions!ANV$14, Raw!$F:$F, Dispositions!$C28, Raw!$H:$H, "E05")</f>
        <v>0</v>
      </c>
      <c r="ANW28" s="47">
        <f>SUMIFS(Raw!$I:$I, Raw!$A:$A, Dispositions!ANW$14, Raw!$F:$F, Dispositions!$C28, Raw!$H:$H, "E05")</f>
        <v>0</v>
      </c>
      <c r="ANX28" s="47">
        <f>SUMIFS(Raw!$I:$I, Raw!$A:$A, Dispositions!ANX$14, Raw!$F:$F, Dispositions!$C28, Raw!$H:$H, "E05")</f>
        <v>0</v>
      </c>
      <c r="ANY28" s="47">
        <f>SUMIFS(Raw!$I:$I, Raw!$A:$A, Dispositions!ANY$14, Raw!$F:$F, Dispositions!$C28, Raw!$H:$H, "E05")</f>
        <v>0</v>
      </c>
      <c r="ANZ28" s="47">
        <f>SUMIFS(Raw!$I:$I, Raw!$A:$A, Dispositions!ANZ$14, Raw!$F:$F, Dispositions!$C28, Raw!$H:$H, "E05")</f>
        <v>0</v>
      </c>
      <c r="AOA28" s="47">
        <f>SUMIFS(Raw!$I:$I, Raw!$A:$A, Dispositions!AOA$14, Raw!$F:$F, Dispositions!$C28, Raw!$H:$H, "E05")</f>
        <v>0</v>
      </c>
      <c r="AOB28" s="48">
        <f>SUMIFS(Raw!$I:$I, Raw!$A:$A, Dispositions!AOB$14, Raw!$F:$F, Dispositions!$C28, Raw!$H:$H, "E05")</f>
        <v>0</v>
      </c>
      <c r="AOD28" s="46">
        <f>SUMIFS(Raw!$I:$I, Raw!$A:$A, Dispositions!AOD$14, Raw!$F:$F, Dispositions!$C28, Raw!$H:$H, "E12")</f>
        <v>0</v>
      </c>
      <c r="AOE28" s="47">
        <f>SUMIFS(Raw!$I:$I, Raw!$A:$A, Dispositions!AOE$14, Raw!$F:$F, Dispositions!$C28, Raw!$H:$H, "E12")</f>
        <v>0</v>
      </c>
      <c r="AOF28" s="47">
        <f>SUMIFS(Raw!$I:$I, Raw!$A:$A, Dispositions!AOF$14, Raw!$F:$F, Dispositions!$C28, Raw!$H:$H, "E12")</f>
        <v>0</v>
      </c>
      <c r="AOG28" s="47">
        <f>SUMIFS(Raw!$I:$I, Raw!$A:$A, Dispositions!AOG$14, Raw!$F:$F, Dispositions!$C28, Raw!$H:$H, "E12")</f>
        <v>0</v>
      </c>
      <c r="AOH28" s="47">
        <f>SUMIFS(Raw!$I:$I, Raw!$A:$A, Dispositions!AOH$14, Raw!$F:$F, Dispositions!$C28, Raw!$H:$H, "E12")</f>
        <v>0</v>
      </c>
      <c r="AOI28" s="47">
        <f>SUMIFS(Raw!$I:$I, Raw!$A:$A, Dispositions!AOI$14, Raw!$F:$F, Dispositions!$C28, Raw!$H:$H, "E12")</f>
        <v>0</v>
      </c>
      <c r="AOJ28" s="48">
        <f>SUMIFS(Raw!$I:$I, Raw!$A:$A, Dispositions!AOJ$14, Raw!$F:$F, Dispositions!$C28, Raw!$H:$H, "E12")</f>
        <v>0</v>
      </c>
      <c r="AOL28" s="46">
        <f>SUMIFS(Raw!$I:$I, Raw!$A:$A, Dispositions!AOL$14, Raw!$F:$F, Dispositions!$C28, Raw!$H:$H, "E13")</f>
        <v>0</v>
      </c>
      <c r="AOM28" s="47">
        <f>SUMIFS(Raw!$I:$I, Raw!$A:$A, Dispositions!AOM$14, Raw!$F:$F, Dispositions!$C28, Raw!$H:$H, "E13")</f>
        <v>0</v>
      </c>
      <c r="AON28" s="47">
        <f>SUMIFS(Raw!$I:$I, Raw!$A:$A, Dispositions!AON$14, Raw!$F:$F, Dispositions!$C28, Raw!$H:$H, "E13")</f>
        <v>0</v>
      </c>
      <c r="AOO28" s="47">
        <f>SUMIFS(Raw!$I:$I, Raw!$A:$A, Dispositions!AOO$14, Raw!$F:$F, Dispositions!$C28, Raw!$H:$H, "E13")</f>
        <v>0</v>
      </c>
      <c r="AOP28" s="47">
        <f>SUMIFS(Raw!$I:$I, Raw!$A:$A, Dispositions!AOP$14, Raw!$F:$F, Dispositions!$C28, Raw!$H:$H, "E13")</f>
        <v>0</v>
      </c>
      <c r="AOQ28" s="47">
        <f>SUMIFS(Raw!$I:$I, Raw!$A:$A, Dispositions!AOQ$14, Raw!$F:$F, Dispositions!$C28, Raw!$H:$H, "E13")</f>
        <v>0</v>
      </c>
      <c r="AOR28" s="48">
        <f>SUMIFS(Raw!$I:$I, Raw!$A:$A, Dispositions!AOR$14, Raw!$F:$F, Dispositions!$C28, Raw!$H:$H, "E13")</f>
        <v>0</v>
      </c>
      <c r="AOT28" s="46">
        <f>SUMIFS(Raw!$I:$I, Raw!$A:$A, Dispositions!AOT$14, Raw!$F:$F, Dispositions!$C28, Raw!$H:$H, "E14")</f>
        <v>0</v>
      </c>
      <c r="AOU28" s="47">
        <f>SUMIFS(Raw!$I:$I, Raw!$A:$A, Dispositions!AOU$14, Raw!$F:$F, Dispositions!$C28, Raw!$H:$H, "E14")</f>
        <v>0</v>
      </c>
      <c r="AOV28" s="47">
        <f>SUMIFS(Raw!$I:$I, Raw!$A:$A, Dispositions!AOV$14, Raw!$F:$F, Dispositions!$C28, Raw!$H:$H, "E14")</f>
        <v>0</v>
      </c>
      <c r="AOW28" s="47">
        <f>SUMIFS(Raw!$I:$I, Raw!$A:$A, Dispositions!AOW$14, Raw!$F:$F, Dispositions!$C28, Raw!$H:$H, "E14")</f>
        <v>0</v>
      </c>
      <c r="AOX28" s="47">
        <f>SUMIFS(Raw!$I:$I, Raw!$A:$A, Dispositions!AOX$14, Raw!$F:$F, Dispositions!$C28, Raw!$H:$H, "E14")</f>
        <v>0</v>
      </c>
      <c r="AOY28" s="47">
        <f>SUMIFS(Raw!$I:$I, Raw!$A:$A, Dispositions!AOY$14, Raw!$F:$F, Dispositions!$C28, Raw!$H:$H, "E14")</f>
        <v>0</v>
      </c>
      <c r="AOZ28" s="48">
        <f>SUMIFS(Raw!$I:$I, Raw!$A:$A, Dispositions!AOZ$14, Raw!$F:$F, Dispositions!$C28, Raw!$H:$H, "E14")</f>
        <v>0</v>
      </c>
      <c r="APB28" s="46">
        <f>SUMIFS(Raw!$I:$I, Raw!$A:$A, Dispositions!APB$14, Raw!$F:$F, Dispositions!$C28, Raw!$H:$H, "E15")</f>
        <v>0</v>
      </c>
      <c r="APC28" s="47">
        <f>SUMIFS(Raw!$I:$I, Raw!$A:$A, Dispositions!APC$14, Raw!$F:$F, Dispositions!$C28, Raw!$H:$H, "E15")</f>
        <v>0</v>
      </c>
      <c r="APD28" s="47">
        <f>SUMIFS(Raw!$I:$I, Raw!$A:$A, Dispositions!APD$14, Raw!$F:$F, Dispositions!$C28, Raw!$H:$H, "E15")</f>
        <v>0</v>
      </c>
      <c r="APE28" s="47">
        <f>SUMIFS(Raw!$I:$I, Raw!$A:$A, Dispositions!APE$14, Raw!$F:$F, Dispositions!$C28, Raw!$H:$H, "E15")</f>
        <v>0</v>
      </c>
      <c r="APF28" s="47">
        <f>SUMIFS(Raw!$I:$I, Raw!$A:$A, Dispositions!APF$14, Raw!$F:$F, Dispositions!$C28, Raw!$H:$H, "E15")</f>
        <v>0</v>
      </c>
      <c r="APG28" s="47">
        <f>SUMIFS(Raw!$I:$I, Raw!$A:$A, Dispositions!APG$14, Raw!$F:$F, Dispositions!$C28, Raw!$H:$H, "E15")</f>
        <v>0</v>
      </c>
      <c r="APH28" s="48">
        <f>SUMIFS(Raw!$I:$I, Raw!$A:$A, Dispositions!APH$14, Raw!$F:$F, Dispositions!$C28, Raw!$H:$H, "E15")</f>
        <v>0</v>
      </c>
      <c r="APJ28" s="46">
        <f>SUMIFS(Raw!$I:$I, Raw!$A:$A, Dispositions!APJ$14, Raw!$F:$F, Dispositions!$C28, Raw!$H:$H, "E16")</f>
        <v>0</v>
      </c>
      <c r="APK28" s="47">
        <f>SUMIFS(Raw!$I:$I, Raw!$A:$A, Dispositions!APK$14, Raw!$F:$F, Dispositions!$C28, Raw!$H:$H, "E16")</f>
        <v>0</v>
      </c>
      <c r="APL28" s="47">
        <f>SUMIFS(Raw!$I:$I, Raw!$A:$A, Dispositions!APL$14, Raw!$F:$F, Dispositions!$C28, Raw!$H:$H, "E16")</f>
        <v>0</v>
      </c>
      <c r="APM28" s="47">
        <f>SUMIFS(Raw!$I:$I, Raw!$A:$A, Dispositions!APM$14, Raw!$F:$F, Dispositions!$C28, Raw!$H:$H, "E16")</f>
        <v>0</v>
      </c>
      <c r="APN28" s="47">
        <f>SUMIFS(Raw!$I:$I, Raw!$A:$A, Dispositions!APN$14, Raw!$F:$F, Dispositions!$C28, Raw!$H:$H, "E16")</f>
        <v>0</v>
      </c>
      <c r="APO28" s="47">
        <f>SUMIFS(Raw!$I:$I, Raw!$A:$A, Dispositions!APO$14, Raw!$F:$F, Dispositions!$C28, Raw!$H:$H, "E16")</f>
        <v>0</v>
      </c>
      <c r="APP28" s="48">
        <f>SUMIFS(Raw!$I:$I, Raw!$A:$A, Dispositions!APP$14, Raw!$F:$F, Dispositions!$C28, Raw!$H:$H, "E16")</f>
        <v>0</v>
      </c>
      <c r="APR28" s="46">
        <f>SUMIFS(Raw!$I:$I, Raw!$A:$A, Dispositions!APR$14, Raw!$F:$F, Dispositions!$C28, Raw!$H:$H, "E18")</f>
        <v>0</v>
      </c>
      <c r="APS28" s="47">
        <f>SUMIFS(Raw!$I:$I, Raw!$A:$A, Dispositions!APS$14, Raw!$F:$F, Dispositions!$C28, Raw!$H:$H, "E18")</f>
        <v>0</v>
      </c>
      <c r="APT28" s="47">
        <f>SUMIFS(Raw!$I:$I, Raw!$A:$A, Dispositions!APT$14, Raw!$F:$F, Dispositions!$C28, Raw!$H:$H, "E18")</f>
        <v>0</v>
      </c>
      <c r="APU28" s="47">
        <f>SUMIFS(Raw!$I:$I, Raw!$A:$A, Dispositions!APU$14, Raw!$F:$F, Dispositions!$C28, Raw!$H:$H, "E18")</f>
        <v>0</v>
      </c>
      <c r="APV28" s="47">
        <f>SUMIFS(Raw!$I:$I, Raw!$A:$A, Dispositions!APV$14, Raw!$F:$F, Dispositions!$C28, Raw!$H:$H, "E18")</f>
        <v>0</v>
      </c>
      <c r="APW28" s="47">
        <f>SUMIFS(Raw!$I:$I, Raw!$A:$A, Dispositions!APW$14, Raw!$F:$F, Dispositions!$C28, Raw!$H:$H, "E18")</f>
        <v>0</v>
      </c>
      <c r="APX28" s="48">
        <f>SUMIFS(Raw!$I:$I, Raw!$A:$A, Dispositions!APX$14, Raw!$F:$F, Dispositions!$C28, Raw!$H:$H, "E18")</f>
        <v>0</v>
      </c>
      <c r="APZ28" s="46">
        <f>SUMIFS(Raw!$I:$I, Raw!$A:$A, Dispositions!APZ$14, Raw!$F:$F, Dispositions!$C28, Raw!$H:$H, "E34")</f>
        <v>0</v>
      </c>
      <c r="AQA28" s="47">
        <f>SUMIFS(Raw!$I:$I, Raw!$A:$A, Dispositions!AQA$14, Raw!$F:$F, Dispositions!$C28, Raw!$H:$H, "E34")</f>
        <v>0</v>
      </c>
      <c r="AQB28" s="47">
        <f>SUMIFS(Raw!$I:$I, Raw!$A:$A, Dispositions!AQB$14, Raw!$F:$F, Dispositions!$C28, Raw!$H:$H, "E34")</f>
        <v>0</v>
      </c>
      <c r="AQC28" s="47">
        <f>SUMIFS(Raw!$I:$I, Raw!$A:$A, Dispositions!AQC$14, Raw!$F:$F, Dispositions!$C28, Raw!$H:$H, "E34")</f>
        <v>0</v>
      </c>
      <c r="AQD28" s="47">
        <f>SUMIFS(Raw!$I:$I, Raw!$A:$A, Dispositions!AQD$14, Raw!$F:$F, Dispositions!$C28, Raw!$H:$H, "E34")</f>
        <v>0</v>
      </c>
      <c r="AQE28" s="47">
        <f>SUMIFS(Raw!$I:$I, Raw!$A:$A, Dispositions!AQE$14, Raw!$F:$F, Dispositions!$C28, Raw!$H:$H, "E34")</f>
        <v>0</v>
      </c>
      <c r="AQF28" s="48">
        <f>SUMIFS(Raw!$I:$I, Raw!$A:$A, Dispositions!AQF$14, Raw!$F:$F, Dispositions!$C28, Raw!$H:$H, "E34")</f>
        <v>0</v>
      </c>
      <c r="AQH28" s="46">
        <f>SUMIFS(Raw!$I:$I, Raw!$A:$A, Dispositions!AQH$14, Raw!$F:$F, Dispositions!$C28, Raw!$H:$H, "E02")</f>
        <v>0</v>
      </c>
      <c r="AQI28" s="47">
        <f>SUMIFS(Raw!$I:$I, Raw!$A:$A, Dispositions!AQI$14, Raw!$F:$F, Dispositions!$C28, Raw!$H:$H, "E02")</f>
        <v>0</v>
      </c>
      <c r="AQJ28" s="47">
        <f>SUMIFS(Raw!$I:$I, Raw!$A:$A, Dispositions!AQJ$14, Raw!$F:$F, Dispositions!$C28, Raw!$H:$H, "E02")</f>
        <v>0</v>
      </c>
      <c r="AQK28" s="47">
        <f>SUMIFS(Raw!$I:$I, Raw!$A:$A, Dispositions!AQK$14, Raw!$F:$F, Dispositions!$C28, Raw!$H:$H, "E02")</f>
        <v>0</v>
      </c>
      <c r="AQL28" s="47">
        <f>SUMIFS(Raw!$I:$I, Raw!$A:$A, Dispositions!AQL$14, Raw!$F:$F, Dispositions!$C28, Raw!$H:$H, "E02")</f>
        <v>0</v>
      </c>
      <c r="AQM28" s="47">
        <f>SUMIFS(Raw!$I:$I, Raw!$A:$A, Dispositions!AQM$14, Raw!$F:$F, Dispositions!$C28, Raw!$H:$H, "E02")</f>
        <v>0</v>
      </c>
      <c r="AQN28" s="48">
        <f>SUMIFS(Raw!$I:$I, Raw!$A:$A, Dispositions!AQN$14, Raw!$F:$F, Dispositions!$C28, Raw!$H:$H, "E02")</f>
        <v>0</v>
      </c>
      <c r="AQP28" s="46">
        <f>SUMIFS(Raw!$I:$I, Raw!$A:$A, Dispositions!AQP$14, Raw!$F:$F, Dispositions!$C28, Raw!$H:$H, "E03")</f>
        <v>0</v>
      </c>
      <c r="AQQ28" s="47">
        <f>SUMIFS(Raw!$I:$I, Raw!$A:$A, Dispositions!AQQ$14, Raw!$F:$F, Dispositions!$C28, Raw!$H:$H, "E03")</f>
        <v>0</v>
      </c>
      <c r="AQR28" s="47">
        <f>SUMIFS(Raw!$I:$I, Raw!$A:$A, Dispositions!AQR$14, Raw!$F:$F, Dispositions!$C28, Raw!$H:$H, "E03")</f>
        <v>0</v>
      </c>
      <c r="AQS28" s="47">
        <f>SUMIFS(Raw!$I:$I, Raw!$A:$A, Dispositions!AQS$14, Raw!$F:$F, Dispositions!$C28, Raw!$H:$H, "E03")</f>
        <v>0</v>
      </c>
      <c r="AQT28" s="47">
        <f>SUMIFS(Raw!$I:$I, Raw!$A:$A, Dispositions!AQT$14, Raw!$F:$F, Dispositions!$C28, Raw!$H:$H, "E03")</f>
        <v>0</v>
      </c>
      <c r="AQU28" s="47">
        <f>SUMIFS(Raw!$I:$I, Raw!$A:$A, Dispositions!AQU$14, Raw!$F:$F, Dispositions!$C28, Raw!$H:$H, "E03")</f>
        <v>0</v>
      </c>
      <c r="AQV28" s="48">
        <f>SUMIFS(Raw!$I:$I, Raw!$A:$A, Dispositions!AQV$14, Raw!$F:$F, Dispositions!$C28, Raw!$H:$H, "E03")</f>
        <v>0</v>
      </c>
      <c r="AQX28" s="46">
        <f>SUMIFS(Raw!$I:$I, Raw!$A:$A, Dispositions!AQX$14, Raw!$F:$F, Dispositions!$C28, Raw!$H:$H, "E05")</f>
        <v>0</v>
      </c>
      <c r="AQY28" s="47">
        <f>SUMIFS(Raw!$I:$I, Raw!$A:$A, Dispositions!AQY$14, Raw!$F:$F, Dispositions!$C28, Raw!$H:$H, "E05")</f>
        <v>0</v>
      </c>
      <c r="AQZ28" s="47">
        <f>SUMIFS(Raw!$I:$I, Raw!$A:$A, Dispositions!AQZ$14, Raw!$F:$F, Dispositions!$C28, Raw!$H:$H, "E05")</f>
        <v>0</v>
      </c>
      <c r="ARA28" s="47">
        <f>SUMIFS(Raw!$I:$I, Raw!$A:$A, Dispositions!ARA$14, Raw!$F:$F, Dispositions!$C28, Raw!$H:$H, "E05")</f>
        <v>0</v>
      </c>
      <c r="ARB28" s="47">
        <f>SUMIFS(Raw!$I:$I, Raw!$A:$A, Dispositions!ARB$14, Raw!$F:$F, Dispositions!$C28, Raw!$H:$H, "E05")</f>
        <v>0</v>
      </c>
      <c r="ARC28" s="47">
        <f>SUMIFS(Raw!$I:$I, Raw!$A:$A, Dispositions!ARC$14, Raw!$F:$F, Dispositions!$C28, Raw!$H:$H, "E05")</f>
        <v>0</v>
      </c>
      <c r="ARD28" s="48">
        <f>SUMIFS(Raw!$I:$I, Raw!$A:$A, Dispositions!ARD$14, Raw!$F:$F, Dispositions!$C28, Raw!$H:$H, "E05")</f>
        <v>0</v>
      </c>
      <c r="ARF28" s="46">
        <f>SUMIFS(Raw!$I:$I, Raw!$A:$A, Dispositions!ARF$14, Raw!$F:$F, Dispositions!$C28, Raw!$H:$H, "E12")</f>
        <v>0</v>
      </c>
      <c r="ARG28" s="47">
        <f>SUMIFS(Raw!$I:$I, Raw!$A:$A, Dispositions!ARG$14, Raw!$F:$F, Dispositions!$C28, Raw!$H:$H, "E12")</f>
        <v>0</v>
      </c>
      <c r="ARH28" s="47">
        <f>SUMIFS(Raw!$I:$I, Raw!$A:$A, Dispositions!ARH$14, Raw!$F:$F, Dispositions!$C28, Raw!$H:$H, "E12")</f>
        <v>0</v>
      </c>
      <c r="ARI28" s="47">
        <f>SUMIFS(Raw!$I:$I, Raw!$A:$A, Dispositions!ARI$14, Raw!$F:$F, Dispositions!$C28, Raw!$H:$H, "E12")</f>
        <v>0</v>
      </c>
      <c r="ARJ28" s="47">
        <f>SUMIFS(Raw!$I:$I, Raw!$A:$A, Dispositions!ARJ$14, Raw!$F:$F, Dispositions!$C28, Raw!$H:$H, "E12")</f>
        <v>0</v>
      </c>
      <c r="ARK28" s="47">
        <f>SUMIFS(Raw!$I:$I, Raw!$A:$A, Dispositions!ARK$14, Raw!$F:$F, Dispositions!$C28, Raw!$H:$H, "E12")</f>
        <v>0</v>
      </c>
      <c r="ARL28" s="48">
        <f>SUMIFS(Raw!$I:$I, Raw!$A:$A, Dispositions!ARL$14, Raw!$F:$F, Dispositions!$C28, Raw!$H:$H, "E12")</f>
        <v>0</v>
      </c>
      <c r="ARN28" s="46">
        <f>SUMIFS(Raw!$I:$I, Raw!$A:$A, Dispositions!ARN$14, Raw!$F:$F, Dispositions!$C28, Raw!$H:$H, "E13")</f>
        <v>0</v>
      </c>
      <c r="ARO28" s="47">
        <f>SUMIFS(Raw!$I:$I, Raw!$A:$A, Dispositions!ARO$14, Raw!$F:$F, Dispositions!$C28, Raw!$H:$H, "E13")</f>
        <v>0</v>
      </c>
      <c r="ARP28" s="47">
        <f>SUMIFS(Raw!$I:$I, Raw!$A:$A, Dispositions!ARP$14, Raw!$F:$F, Dispositions!$C28, Raw!$H:$H, "E13")</f>
        <v>0</v>
      </c>
      <c r="ARQ28" s="47">
        <f>SUMIFS(Raw!$I:$I, Raw!$A:$A, Dispositions!ARQ$14, Raw!$F:$F, Dispositions!$C28, Raw!$H:$H, "E13")</f>
        <v>0</v>
      </c>
      <c r="ARR28" s="47">
        <f>SUMIFS(Raw!$I:$I, Raw!$A:$A, Dispositions!ARR$14, Raw!$F:$F, Dispositions!$C28, Raw!$H:$H, "E13")</f>
        <v>0</v>
      </c>
      <c r="ARS28" s="47">
        <f>SUMIFS(Raw!$I:$I, Raw!$A:$A, Dispositions!ARS$14, Raw!$F:$F, Dispositions!$C28, Raw!$H:$H, "E13")</f>
        <v>0</v>
      </c>
      <c r="ART28" s="48">
        <f>SUMIFS(Raw!$I:$I, Raw!$A:$A, Dispositions!ART$14, Raw!$F:$F, Dispositions!$C28, Raw!$H:$H, "E13")</f>
        <v>0</v>
      </c>
      <c r="ARV28" s="46">
        <f>SUMIFS(Raw!$I:$I, Raw!$A:$A, Dispositions!ARV$14, Raw!$F:$F, Dispositions!$C28, Raw!$H:$H, "E14")</f>
        <v>0</v>
      </c>
      <c r="ARW28" s="47">
        <f>SUMIFS(Raw!$I:$I, Raw!$A:$A, Dispositions!ARW$14, Raw!$F:$F, Dispositions!$C28, Raw!$H:$H, "E14")</f>
        <v>0</v>
      </c>
      <c r="ARX28" s="47">
        <f>SUMIFS(Raw!$I:$I, Raw!$A:$A, Dispositions!ARX$14, Raw!$F:$F, Dispositions!$C28, Raw!$H:$H, "E14")</f>
        <v>0</v>
      </c>
      <c r="ARY28" s="47">
        <f>SUMIFS(Raw!$I:$I, Raw!$A:$A, Dispositions!ARY$14, Raw!$F:$F, Dispositions!$C28, Raw!$H:$H, "E14")</f>
        <v>0</v>
      </c>
      <c r="ARZ28" s="47">
        <f>SUMIFS(Raw!$I:$I, Raw!$A:$A, Dispositions!ARZ$14, Raw!$F:$F, Dispositions!$C28, Raw!$H:$H, "E14")</f>
        <v>0</v>
      </c>
      <c r="ASA28" s="47">
        <f>SUMIFS(Raw!$I:$I, Raw!$A:$A, Dispositions!ASA$14, Raw!$F:$F, Dispositions!$C28, Raw!$H:$H, "E14")</f>
        <v>0</v>
      </c>
      <c r="ASB28" s="48">
        <f>SUMIFS(Raw!$I:$I, Raw!$A:$A, Dispositions!ASB$14, Raw!$F:$F, Dispositions!$C28, Raw!$H:$H, "E14")</f>
        <v>0</v>
      </c>
      <c r="ASD28" s="46">
        <f>SUMIFS(Raw!$I:$I, Raw!$A:$A, Dispositions!ASD$14, Raw!$F:$F, Dispositions!$C28, Raw!$H:$H, "E15")</f>
        <v>0</v>
      </c>
      <c r="ASE28" s="47">
        <f>SUMIFS(Raw!$I:$I, Raw!$A:$A, Dispositions!ASE$14, Raw!$F:$F, Dispositions!$C28, Raw!$H:$H, "E15")</f>
        <v>0</v>
      </c>
      <c r="ASF28" s="47">
        <f>SUMIFS(Raw!$I:$I, Raw!$A:$A, Dispositions!ASF$14, Raw!$F:$F, Dispositions!$C28, Raw!$H:$H, "E15")</f>
        <v>0</v>
      </c>
      <c r="ASG28" s="47">
        <f>SUMIFS(Raw!$I:$I, Raw!$A:$A, Dispositions!ASG$14, Raw!$F:$F, Dispositions!$C28, Raw!$H:$H, "E15")</f>
        <v>0</v>
      </c>
      <c r="ASH28" s="47">
        <f>SUMIFS(Raw!$I:$I, Raw!$A:$A, Dispositions!ASH$14, Raw!$F:$F, Dispositions!$C28, Raw!$H:$H, "E15")</f>
        <v>0</v>
      </c>
      <c r="ASI28" s="47">
        <f>SUMIFS(Raw!$I:$I, Raw!$A:$A, Dispositions!ASI$14, Raw!$F:$F, Dispositions!$C28, Raw!$H:$H, "E15")</f>
        <v>0</v>
      </c>
      <c r="ASJ28" s="48">
        <f>SUMIFS(Raw!$I:$I, Raw!$A:$A, Dispositions!ASJ$14, Raw!$F:$F, Dispositions!$C28, Raw!$H:$H, "E15")</f>
        <v>0</v>
      </c>
      <c r="ASL28" s="46">
        <f>SUMIFS(Raw!$I:$I, Raw!$A:$A, Dispositions!ASL$14, Raw!$F:$F, Dispositions!$C28, Raw!$H:$H, "E16")</f>
        <v>0</v>
      </c>
      <c r="ASM28" s="47">
        <f>SUMIFS(Raw!$I:$I, Raw!$A:$A, Dispositions!ASM$14, Raw!$F:$F, Dispositions!$C28, Raw!$H:$H, "E16")</f>
        <v>0</v>
      </c>
      <c r="ASN28" s="47">
        <f>SUMIFS(Raw!$I:$I, Raw!$A:$A, Dispositions!ASN$14, Raw!$F:$F, Dispositions!$C28, Raw!$H:$H, "E16")</f>
        <v>0</v>
      </c>
      <c r="ASO28" s="47">
        <f>SUMIFS(Raw!$I:$I, Raw!$A:$A, Dispositions!ASO$14, Raw!$F:$F, Dispositions!$C28, Raw!$H:$H, "E16")</f>
        <v>0</v>
      </c>
      <c r="ASP28" s="47">
        <f>SUMIFS(Raw!$I:$I, Raw!$A:$A, Dispositions!ASP$14, Raw!$F:$F, Dispositions!$C28, Raw!$H:$H, "E16")</f>
        <v>0</v>
      </c>
      <c r="ASQ28" s="47">
        <f>SUMIFS(Raw!$I:$I, Raw!$A:$A, Dispositions!ASQ$14, Raw!$F:$F, Dispositions!$C28, Raw!$H:$H, "E16")</f>
        <v>0</v>
      </c>
      <c r="ASR28" s="48">
        <f>SUMIFS(Raw!$I:$I, Raw!$A:$A, Dispositions!ASR$14, Raw!$F:$F, Dispositions!$C28, Raw!$H:$H, "E16")</f>
        <v>0</v>
      </c>
      <c r="AST28" s="46">
        <f>SUMIFS(Raw!$I:$I, Raw!$A:$A, Dispositions!AST$14, Raw!$F:$F, Dispositions!$C28, Raw!$H:$H, "E18")</f>
        <v>0</v>
      </c>
      <c r="ASU28" s="47">
        <f>SUMIFS(Raw!$I:$I, Raw!$A:$A, Dispositions!ASU$14, Raw!$F:$F, Dispositions!$C28, Raw!$H:$H, "E18")</f>
        <v>0</v>
      </c>
      <c r="ASV28" s="47">
        <f>SUMIFS(Raw!$I:$I, Raw!$A:$A, Dispositions!ASV$14, Raw!$F:$F, Dispositions!$C28, Raw!$H:$H, "E18")</f>
        <v>0</v>
      </c>
      <c r="ASW28" s="47">
        <f>SUMIFS(Raw!$I:$I, Raw!$A:$A, Dispositions!ASW$14, Raw!$F:$F, Dispositions!$C28, Raw!$H:$H, "E18")</f>
        <v>0</v>
      </c>
      <c r="ASX28" s="47">
        <f>SUMIFS(Raw!$I:$I, Raw!$A:$A, Dispositions!ASX$14, Raw!$F:$F, Dispositions!$C28, Raw!$H:$H, "E18")</f>
        <v>0</v>
      </c>
      <c r="ASY28" s="47">
        <f>SUMIFS(Raw!$I:$I, Raw!$A:$A, Dispositions!ASY$14, Raw!$F:$F, Dispositions!$C28, Raw!$H:$H, "E18")</f>
        <v>0</v>
      </c>
      <c r="ASZ28" s="48">
        <f>SUMIFS(Raw!$I:$I, Raw!$A:$A, Dispositions!ASZ$14, Raw!$F:$F, Dispositions!$C28, Raw!$H:$H, "E18")</f>
        <v>0</v>
      </c>
      <c r="ATB28" s="46">
        <f>SUMIFS(Raw!$I:$I, Raw!$A:$A, Dispositions!ATB$14, Raw!$F:$F, Dispositions!$C28, Raw!$H:$H, "E34")</f>
        <v>0</v>
      </c>
      <c r="ATC28" s="47">
        <f>SUMIFS(Raw!$I:$I, Raw!$A:$A, Dispositions!ATC$14, Raw!$F:$F, Dispositions!$C28, Raw!$H:$H, "E34")</f>
        <v>0</v>
      </c>
      <c r="ATD28" s="47">
        <f>SUMIFS(Raw!$I:$I, Raw!$A:$A, Dispositions!ATD$14, Raw!$F:$F, Dispositions!$C28, Raw!$H:$H, "E34")</f>
        <v>0</v>
      </c>
      <c r="ATE28" s="47">
        <f>SUMIFS(Raw!$I:$I, Raw!$A:$A, Dispositions!ATE$14, Raw!$F:$F, Dispositions!$C28, Raw!$H:$H, "E34")</f>
        <v>0</v>
      </c>
      <c r="ATF28" s="47">
        <f>SUMIFS(Raw!$I:$I, Raw!$A:$A, Dispositions!ATF$14, Raw!$F:$F, Dispositions!$C28, Raw!$H:$H, "E34")</f>
        <v>0</v>
      </c>
      <c r="ATG28" s="47">
        <f>SUMIFS(Raw!$I:$I, Raw!$A:$A, Dispositions!ATG$14, Raw!$F:$F, Dispositions!$C28, Raw!$H:$H, "E34")</f>
        <v>0</v>
      </c>
      <c r="ATH28" s="48">
        <f>SUMIFS(Raw!$I:$I, Raw!$A:$A, Dispositions!ATH$14, Raw!$F:$F, Dispositions!$C28, Raw!$H:$H, "E34")</f>
        <v>0</v>
      </c>
      <c r="ATJ28" s="46">
        <f>SUMIFS(Raw!$I:$I, Raw!$A:$A, Dispositions!ATJ$14, Raw!$F:$F, Dispositions!$C28, Raw!$H:$H, "E02")</f>
        <v>0</v>
      </c>
      <c r="ATK28" s="47">
        <f>SUMIFS(Raw!$I:$I, Raw!$A:$A, Dispositions!ATK$14, Raw!$F:$F, Dispositions!$C28, Raw!$H:$H, "E02")</f>
        <v>0</v>
      </c>
      <c r="ATL28" s="47">
        <f>SUMIFS(Raw!$I:$I, Raw!$A:$A, Dispositions!ATL$14, Raw!$F:$F, Dispositions!$C28, Raw!$H:$H, "E02")</f>
        <v>0</v>
      </c>
      <c r="ATM28" s="47">
        <f>SUMIFS(Raw!$I:$I, Raw!$A:$A, Dispositions!ATM$14, Raw!$F:$F, Dispositions!$C28, Raw!$H:$H, "E02")</f>
        <v>0</v>
      </c>
      <c r="ATN28" s="47">
        <f>SUMIFS(Raw!$I:$I, Raw!$A:$A, Dispositions!ATN$14, Raw!$F:$F, Dispositions!$C28, Raw!$H:$H, "E02")</f>
        <v>0</v>
      </c>
      <c r="ATO28" s="47">
        <f>SUMIFS(Raw!$I:$I, Raw!$A:$A, Dispositions!ATO$14, Raw!$F:$F, Dispositions!$C28, Raw!$H:$H, "E02")</f>
        <v>0</v>
      </c>
      <c r="ATP28" s="48">
        <f>SUMIFS(Raw!$I:$I, Raw!$A:$A, Dispositions!ATP$14, Raw!$F:$F, Dispositions!$C28, Raw!$H:$H, "E02")</f>
        <v>0</v>
      </c>
      <c r="ATR28" s="46">
        <f>SUMIFS(Raw!$I:$I, Raw!$A:$A, Dispositions!ATR$14, Raw!$F:$F, Dispositions!$C28, Raw!$H:$H, "E03")</f>
        <v>0</v>
      </c>
      <c r="ATS28" s="47">
        <f>SUMIFS(Raw!$I:$I, Raw!$A:$A, Dispositions!ATS$14, Raw!$F:$F, Dispositions!$C28, Raw!$H:$H, "E03")</f>
        <v>0</v>
      </c>
      <c r="ATT28" s="47">
        <f>SUMIFS(Raw!$I:$I, Raw!$A:$A, Dispositions!ATT$14, Raw!$F:$F, Dispositions!$C28, Raw!$H:$H, "E03")</f>
        <v>0</v>
      </c>
      <c r="ATU28" s="47">
        <f>SUMIFS(Raw!$I:$I, Raw!$A:$A, Dispositions!ATU$14, Raw!$F:$F, Dispositions!$C28, Raw!$H:$H, "E03")</f>
        <v>0</v>
      </c>
      <c r="ATV28" s="47">
        <f>SUMIFS(Raw!$I:$I, Raw!$A:$A, Dispositions!ATV$14, Raw!$F:$F, Dispositions!$C28, Raw!$H:$H, "E03")</f>
        <v>0</v>
      </c>
      <c r="ATW28" s="47">
        <f>SUMIFS(Raw!$I:$I, Raw!$A:$A, Dispositions!ATW$14, Raw!$F:$F, Dispositions!$C28, Raw!$H:$H, "E03")</f>
        <v>0</v>
      </c>
      <c r="ATX28" s="48">
        <f>SUMIFS(Raw!$I:$I, Raw!$A:$A, Dispositions!ATX$14, Raw!$F:$F, Dispositions!$C28, Raw!$H:$H, "E03")</f>
        <v>0</v>
      </c>
      <c r="ATZ28" s="46">
        <f>SUMIFS(Raw!$I:$I, Raw!$A:$A, Dispositions!ATZ$14, Raw!$F:$F, Dispositions!$C28, Raw!$H:$H, "E05")</f>
        <v>0</v>
      </c>
      <c r="AUA28" s="47">
        <f>SUMIFS(Raw!$I:$I, Raw!$A:$A, Dispositions!AUA$14, Raw!$F:$F, Dispositions!$C28, Raw!$H:$H, "E05")</f>
        <v>0</v>
      </c>
      <c r="AUB28" s="47">
        <f>SUMIFS(Raw!$I:$I, Raw!$A:$A, Dispositions!AUB$14, Raw!$F:$F, Dispositions!$C28, Raw!$H:$H, "E05")</f>
        <v>0</v>
      </c>
      <c r="AUC28" s="47">
        <f>SUMIFS(Raw!$I:$I, Raw!$A:$A, Dispositions!AUC$14, Raw!$F:$F, Dispositions!$C28, Raw!$H:$H, "E05")</f>
        <v>0</v>
      </c>
      <c r="AUD28" s="47">
        <f>SUMIFS(Raw!$I:$I, Raw!$A:$A, Dispositions!AUD$14, Raw!$F:$F, Dispositions!$C28, Raw!$H:$H, "E05")</f>
        <v>0</v>
      </c>
      <c r="AUE28" s="47">
        <f>SUMIFS(Raw!$I:$I, Raw!$A:$A, Dispositions!AUE$14, Raw!$F:$F, Dispositions!$C28, Raw!$H:$H, "E05")</f>
        <v>0</v>
      </c>
      <c r="AUF28" s="48">
        <f>SUMIFS(Raw!$I:$I, Raw!$A:$A, Dispositions!AUF$14, Raw!$F:$F, Dispositions!$C28, Raw!$H:$H, "E05")</f>
        <v>0</v>
      </c>
      <c r="AUH28" s="46">
        <f>SUMIFS(Raw!$I:$I, Raw!$A:$A, Dispositions!AUH$14, Raw!$F:$F, Dispositions!$C28, Raw!$H:$H, "E12")</f>
        <v>0</v>
      </c>
      <c r="AUI28" s="47">
        <f>SUMIFS(Raw!$I:$I, Raw!$A:$A, Dispositions!AUI$14, Raw!$F:$F, Dispositions!$C28, Raw!$H:$H, "E12")</f>
        <v>0</v>
      </c>
      <c r="AUJ28" s="47">
        <f>SUMIFS(Raw!$I:$I, Raw!$A:$A, Dispositions!AUJ$14, Raw!$F:$F, Dispositions!$C28, Raw!$H:$H, "E12")</f>
        <v>0</v>
      </c>
      <c r="AUK28" s="47">
        <f>SUMIFS(Raw!$I:$I, Raw!$A:$A, Dispositions!AUK$14, Raw!$F:$F, Dispositions!$C28, Raw!$H:$H, "E12")</f>
        <v>0</v>
      </c>
      <c r="AUL28" s="47">
        <f>SUMIFS(Raw!$I:$I, Raw!$A:$A, Dispositions!AUL$14, Raw!$F:$F, Dispositions!$C28, Raw!$H:$H, "E12")</f>
        <v>0</v>
      </c>
      <c r="AUM28" s="47">
        <f>SUMIFS(Raw!$I:$I, Raw!$A:$A, Dispositions!AUM$14, Raw!$F:$F, Dispositions!$C28, Raw!$H:$H, "E12")</f>
        <v>0</v>
      </c>
      <c r="AUN28" s="48">
        <f>SUMIFS(Raw!$I:$I, Raw!$A:$A, Dispositions!AUN$14, Raw!$F:$F, Dispositions!$C28, Raw!$H:$H, "E12")</f>
        <v>0</v>
      </c>
      <c r="AUP28" s="46">
        <f>SUMIFS(Raw!$I:$I, Raw!$A:$A, Dispositions!AUP$14, Raw!$F:$F, Dispositions!$C28, Raw!$H:$H, "E13")</f>
        <v>0</v>
      </c>
      <c r="AUQ28" s="47">
        <f>SUMIFS(Raw!$I:$I, Raw!$A:$A, Dispositions!AUQ$14, Raw!$F:$F, Dispositions!$C28, Raw!$H:$H, "E13")</f>
        <v>0</v>
      </c>
      <c r="AUR28" s="47">
        <f>SUMIFS(Raw!$I:$I, Raw!$A:$A, Dispositions!AUR$14, Raw!$F:$F, Dispositions!$C28, Raw!$H:$H, "E13")</f>
        <v>0</v>
      </c>
      <c r="AUS28" s="47">
        <f>SUMIFS(Raw!$I:$I, Raw!$A:$A, Dispositions!AUS$14, Raw!$F:$F, Dispositions!$C28, Raw!$H:$H, "E13")</f>
        <v>0</v>
      </c>
      <c r="AUT28" s="47">
        <f>SUMIFS(Raw!$I:$I, Raw!$A:$A, Dispositions!AUT$14, Raw!$F:$F, Dispositions!$C28, Raw!$H:$H, "E13")</f>
        <v>0</v>
      </c>
      <c r="AUU28" s="47">
        <f>SUMIFS(Raw!$I:$I, Raw!$A:$A, Dispositions!AUU$14, Raw!$F:$F, Dispositions!$C28, Raw!$H:$H, "E13")</f>
        <v>0</v>
      </c>
      <c r="AUV28" s="48">
        <f>SUMIFS(Raw!$I:$I, Raw!$A:$A, Dispositions!AUV$14, Raw!$F:$F, Dispositions!$C28, Raw!$H:$H, "E13")</f>
        <v>0</v>
      </c>
      <c r="AUX28" s="46">
        <f>SUMIFS(Raw!$I:$I, Raw!$A:$A, Dispositions!AUX$14, Raw!$F:$F, Dispositions!$C28, Raw!$H:$H, "E14")</f>
        <v>0</v>
      </c>
      <c r="AUY28" s="47">
        <f>SUMIFS(Raw!$I:$I, Raw!$A:$A, Dispositions!AUY$14, Raw!$F:$F, Dispositions!$C28, Raw!$H:$H, "E14")</f>
        <v>0</v>
      </c>
      <c r="AUZ28" s="47">
        <f>SUMIFS(Raw!$I:$I, Raw!$A:$A, Dispositions!AUZ$14, Raw!$F:$F, Dispositions!$C28, Raw!$H:$H, "E14")</f>
        <v>0</v>
      </c>
      <c r="AVA28" s="47">
        <f>SUMIFS(Raw!$I:$I, Raw!$A:$A, Dispositions!AVA$14, Raw!$F:$F, Dispositions!$C28, Raw!$H:$H, "E14")</f>
        <v>0</v>
      </c>
      <c r="AVB28" s="47">
        <f>SUMIFS(Raw!$I:$I, Raw!$A:$A, Dispositions!AVB$14, Raw!$F:$F, Dispositions!$C28, Raw!$H:$H, "E14")</f>
        <v>0</v>
      </c>
      <c r="AVC28" s="47">
        <f>SUMIFS(Raw!$I:$I, Raw!$A:$A, Dispositions!AVC$14, Raw!$F:$F, Dispositions!$C28, Raw!$H:$H, "E14")</f>
        <v>0</v>
      </c>
      <c r="AVD28" s="48">
        <f>SUMIFS(Raw!$I:$I, Raw!$A:$A, Dispositions!AVD$14, Raw!$F:$F, Dispositions!$C28, Raw!$H:$H, "E14")</f>
        <v>0</v>
      </c>
      <c r="AVF28" s="46">
        <f>SUMIFS(Raw!$I:$I, Raw!$A:$A, Dispositions!AVF$14, Raw!$F:$F, Dispositions!$C28, Raw!$H:$H, "E15")</f>
        <v>0</v>
      </c>
      <c r="AVG28" s="47">
        <f>SUMIFS(Raw!$I:$I, Raw!$A:$A, Dispositions!AVG$14, Raw!$F:$F, Dispositions!$C28, Raw!$H:$H, "E15")</f>
        <v>0</v>
      </c>
      <c r="AVH28" s="47">
        <f>SUMIFS(Raw!$I:$I, Raw!$A:$A, Dispositions!AVH$14, Raw!$F:$F, Dispositions!$C28, Raw!$H:$H, "E15")</f>
        <v>0</v>
      </c>
      <c r="AVI28" s="47">
        <f>SUMIFS(Raw!$I:$I, Raw!$A:$A, Dispositions!AVI$14, Raw!$F:$F, Dispositions!$C28, Raw!$H:$H, "E15")</f>
        <v>0</v>
      </c>
      <c r="AVJ28" s="47">
        <f>SUMIFS(Raw!$I:$I, Raw!$A:$A, Dispositions!AVJ$14, Raw!$F:$F, Dispositions!$C28, Raw!$H:$H, "E15")</f>
        <v>0</v>
      </c>
      <c r="AVK28" s="47">
        <f>SUMIFS(Raw!$I:$I, Raw!$A:$A, Dispositions!AVK$14, Raw!$F:$F, Dispositions!$C28, Raw!$H:$H, "E15")</f>
        <v>0</v>
      </c>
      <c r="AVL28" s="48">
        <f>SUMIFS(Raw!$I:$I, Raw!$A:$A, Dispositions!AVL$14, Raw!$F:$F, Dispositions!$C28, Raw!$H:$H, "E15")</f>
        <v>0</v>
      </c>
      <c r="AVN28" s="46">
        <f>SUMIFS(Raw!$I:$I, Raw!$A:$A, Dispositions!AVN$14, Raw!$F:$F, Dispositions!$C28, Raw!$H:$H, "E16")</f>
        <v>0</v>
      </c>
      <c r="AVO28" s="47">
        <f>SUMIFS(Raw!$I:$I, Raw!$A:$A, Dispositions!AVO$14, Raw!$F:$F, Dispositions!$C28, Raw!$H:$H, "E16")</f>
        <v>0</v>
      </c>
      <c r="AVP28" s="47">
        <f>SUMIFS(Raw!$I:$I, Raw!$A:$A, Dispositions!AVP$14, Raw!$F:$F, Dispositions!$C28, Raw!$H:$H, "E16")</f>
        <v>0</v>
      </c>
      <c r="AVQ28" s="47">
        <f>SUMIFS(Raw!$I:$I, Raw!$A:$A, Dispositions!AVQ$14, Raw!$F:$F, Dispositions!$C28, Raw!$H:$H, "E16")</f>
        <v>0</v>
      </c>
      <c r="AVR28" s="47">
        <f>SUMIFS(Raw!$I:$I, Raw!$A:$A, Dispositions!AVR$14, Raw!$F:$F, Dispositions!$C28, Raw!$H:$H, "E16")</f>
        <v>0</v>
      </c>
      <c r="AVS28" s="47">
        <f>SUMIFS(Raw!$I:$I, Raw!$A:$A, Dispositions!AVS$14, Raw!$F:$F, Dispositions!$C28, Raw!$H:$H, "E16")</f>
        <v>0</v>
      </c>
      <c r="AVT28" s="48">
        <f>SUMIFS(Raw!$I:$I, Raw!$A:$A, Dispositions!AVT$14, Raw!$F:$F, Dispositions!$C28, Raw!$H:$H, "E16")</f>
        <v>0</v>
      </c>
      <c r="AVV28" s="46">
        <f>SUMIFS(Raw!$I:$I, Raw!$A:$A, Dispositions!AVV$14, Raw!$F:$F, Dispositions!$C28, Raw!$H:$H, "E18")</f>
        <v>0</v>
      </c>
      <c r="AVW28" s="47">
        <f>SUMIFS(Raw!$I:$I, Raw!$A:$A, Dispositions!AVW$14, Raw!$F:$F, Dispositions!$C28, Raw!$H:$H, "E18")</f>
        <v>0</v>
      </c>
      <c r="AVX28" s="47">
        <f>SUMIFS(Raw!$I:$I, Raw!$A:$A, Dispositions!AVX$14, Raw!$F:$F, Dispositions!$C28, Raw!$H:$H, "E18")</f>
        <v>0</v>
      </c>
      <c r="AVY28" s="47">
        <f>SUMIFS(Raw!$I:$I, Raw!$A:$A, Dispositions!AVY$14, Raw!$F:$F, Dispositions!$C28, Raw!$H:$H, "E18")</f>
        <v>0</v>
      </c>
      <c r="AVZ28" s="47">
        <f>SUMIFS(Raw!$I:$I, Raw!$A:$A, Dispositions!AVZ$14, Raw!$F:$F, Dispositions!$C28, Raw!$H:$H, "E18")</f>
        <v>0</v>
      </c>
      <c r="AWA28" s="47">
        <f>SUMIFS(Raw!$I:$I, Raw!$A:$A, Dispositions!AWA$14, Raw!$F:$F, Dispositions!$C28, Raw!$H:$H, "E18")</f>
        <v>0</v>
      </c>
      <c r="AWB28" s="48">
        <f>SUMIFS(Raw!$I:$I, Raw!$A:$A, Dispositions!AWB$14, Raw!$F:$F, Dispositions!$C28, Raw!$H:$H, "E18")</f>
        <v>0</v>
      </c>
      <c r="AWD28" s="46">
        <f>SUMIFS(Raw!$I:$I, Raw!$A:$A, Dispositions!AWD$14, Raw!$F:$F, Dispositions!$C28, Raw!$H:$H, "E34")</f>
        <v>0</v>
      </c>
      <c r="AWE28" s="47">
        <f>SUMIFS(Raw!$I:$I, Raw!$A:$A, Dispositions!AWE$14, Raw!$F:$F, Dispositions!$C28, Raw!$H:$H, "E34")</f>
        <v>0</v>
      </c>
      <c r="AWF28" s="47">
        <f>SUMIFS(Raw!$I:$I, Raw!$A:$A, Dispositions!AWF$14, Raw!$F:$F, Dispositions!$C28, Raw!$H:$H, "E34")</f>
        <v>0</v>
      </c>
      <c r="AWG28" s="47">
        <f>SUMIFS(Raw!$I:$I, Raw!$A:$A, Dispositions!AWG$14, Raw!$F:$F, Dispositions!$C28, Raw!$H:$H, "E34")</f>
        <v>0</v>
      </c>
      <c r="AWH28" s="47">
        <f>SUMIFS(Raw!$I:$I, Raw!$A:$A, Dispositions!AWH$14, Raw!$F:$F, Dispositions!$C28, Raw!$H:$H, "E34")</f>
        <v>0</v>
      </c>
      <c r="AWI28" s="47">
        <f>SUMIFS(Raw!$I:$I, Raw!$A:$A, Dispositions!AWI$14, Raw!$F:$F, Dispositions!$C28, Raw!$H:$H, "E34")</f>
        <v>0</v>
      </c>
      <c r="AWJ28" s="48">
        <f>SUMIFS(Raw!$I:$I, Raw!$A:$A, Dispositions!AWJ$14, Raw!$F:$F, Dispositions!$C28, Raw!$H:$H, "E34")</f>
        <v>0</v>
      </c>
      <c r="AWL28" s="46">
        <f>SUMIFS(Raw!$I:$I, Raw!$A:$A, Dispositions!AWL$14, Raw!$F:$F, Dispositions!$C28, Raw!$H:$H, "E02")</f>
        <v>0</v>
      </c>
      <c r="AWM28" s="47">
        <f>SUMIFS(Raw!$I:$I, Raw!$A:$A, Dispositions!AWM$14, Raw!$F:$F, Dispositions!$C28, Raw!$H:$H, "E02")</f>
        <v>0</v>
      </c>
      <c r="AWN28" s="47">
        <f>SUMIFS(Raw!$I:$I, Raw!$A:$A, Dispositions!AWN$14, Raw!$F:$F, Dispositions!$C28, Raw!$H:$H, "E02")</f>
        <v>0</v>
      </c>
      <c r="AWO28" s="47">
        <f>SUMIFS(Raw!$I:$I, Raw!$A:$A, Dispositions!AWO$14, Raw!$F:$F, Dispositions!$C28, Raw!$H:$H, "E02")</f>
        <v>0</v>
      </c>
      <c r="AWP28" s="47">
        <f>SUMIFS(Raw!$I:$I, Raw!$A:$A, Dispositions!AWP$14, Raw!$F:$F, Dispositions!$C28, Raw!$H:$H, "E02")</f>
        <v>0</v>
      </c>
      <c r="AWQ28" s="47">
        <f>SUMIFS(Raw!$I:$I, Raw!$A:$A, Dispositions!AWQ$14, Raw!$F:$F, Dispositions!$C28, Raw!$H:$H, "E02")</f>
        <v>0</v>
      </c>
      <c r="AWR28" s="48">
        <f>SUMIFS(Raw!$I:$I, Raw!$A:$A, Dispositions!AWR$14, Raw!$F:$F, Dispositions!$C28, Raw!$H:$H, "E02")</f>
        <v>0</v>
      </c>
      <c r="AWT28" s="46">
        <f>SUMIFS(Raw!$I:$I, Raw!$A:$A, Dispositions!AWT$14, Raw!$F:$F, Dispositions!$C28, Raw!$H:$H, "E03")</f>
        <v>0</v>
      </c>
      <c r="AWU28" s="47">
        <f>SUMIFS(Raw!$I:$I, Raw!$A:$A, Dispositions!AWU$14, Raw!$F:$F, Dispositions!$C28, Raw!$H:$H, "E03")</f>
        <v>0</v>
      </c>
      <c r="AWV28" s="47">
        <f>SUMIFS(Raw!$I:$I, Raw!$A:$A, Dispositions!AWV$14, Raw!$F:$F, Dispositions!$C28, Raw!$H:$H, "E03")</f>
        <v>0</v>
      </c>
      <c r="AWW28" s="47">
        <f>SUMIFS(Raw!$I:$I, Raw!$A:$A, Dispositions!AWW$14, Raw!$F:$F, Dispositions!$C28, Raw!$H:$H, "E03")</f>
        <v>0</v>
      </c>
      <c r="AWX28" s="47">
        <f>SUMIFS(Raw!$I:$I, Raw!$A:$A, Dispositions!AWX$14, Raw!$F:$F, Dispositions!$C28, Raw!$H:$H, "E03")</f>
        <v>0</v>
      </c>
      <c r="AWY28" s="47">
        <f>SUMIFS(Raw!$I:$I, Raw!$A:$A, Dispositions!AWY$14, Raw!$F:$F, Dispositions!$C28, Raw!$H:$H, "E03")</f>
        <v>0</v>
      </c>
      <c r="AWZ28" s="48">
        <f>SUMIFS(Raw!$I:$I, Raw!$A:$A, Dispositions!AWZ$14, Raw!$F:$F, Dispositions!$C28, Raw!$H:$H, "E03")</f>
        <v>0</v>
      </c>
      <c r="AXB28" s="46">
        <f>SUMIFS(Raw!$I:$I, Raw!$A:$A, Dispositions!AXB$14, Raw!$F:$F, Dispositions!$C28, Raw!$H:$H, "E05")</f>
        <v>0</v>
      </c>
      <c r="AXC28" s="47">
        <f>SUMIFS(Raw!$I:$I, Raw!$A:$A, Dispositions!AXC$14, Raw!$F:$F, Dispositions!$C28, Raw!$H:$H, "E05")</f>
        <v>0</v>
      </c>
      <c r="AXD28" s="47">
        <f>SUMIFS(Raw!$I:$I, Raw!$A:$A, Dispositions!AXD$14, Raw!$F:$F, Dispositions!$C28, Raw!$H:$H, "E05")</f>
        <v>0</v>
      </c>
      <c r="AXE28" s="47">
        <f>SUMIFS(Raw!$I:$I, Raw!$A:$A, Dispositions!AXE$14, Raw!$F:$F, Dispositions!$C28, Raw!$H:$H, "E05")</f>
        <v>0</v>
      </c>
      <c r="AXF28" s="47">
        <f>SUMIFS(Raw!$I:$I, Raw!$A:$A, Dispositions!AXF$14, Raw!$F:$F, Dispositions!$C28, Raw!$H:$H, "E05")</f>
        <v>0</v>
      </c>
      <c r="AXG28" s="47">
        <f>SUMIFS(Raw!$I:$I, Raw!$A:$A, Dispositions!AXG$14, Raw!$F:$F, Dispositions!$C28, Raw!$H:$H, "E05")</f>
        <v>0</v>
      </c>
      <c r="AXH28" s="48">
        <f>SUMIFS(Raw!$I:$I, Raw!$A:$A, Dispositions!AXH$14, Raw!$F:$F, Dispositions!$C28, Raw!$H:$H, "E05")</f>
        <v>0</v>
      </c>
      <c r="AXJ28" s="46">
        <f>SUMIFS(Raw!$I:$I, Raw!$A:$A, Dispositions!AXJ$14, Raw!$F:$F, Dispositions!$C28, Raw!$H:$H, "E12")</f>
        <v>0</v>
      </c>
      <c r="AXK28" s="47">
        <f>SUMIFS(Raw!$I:$I, Raw!$A:$A, Dispositions!AXK$14, Raw!$F:$F, Dispositions!$C28, Raw!$H:$H, "E12")</f>
        <v>0</v>
      </c>
      <c r="AXL28" s="47">
        <f>SUMIFS(Raw!$I:$I, Raw!$A:$A, Dispositions!AXL$14, Raw!$F:$F, Dispositions!$C28, Raw!$H:$H, "E12")</f>
        <v>0</v>
      </c>
      <c r="AXM28" s="47">
        <f>SUMIFS(Raw!$I:$I, Raw!$A:$A, Dispositions!AXM$14, Raw!$F:$F, Dispositions!$C28, Raw!$H:$H, "E12")</f>
        <v>0</v>
      </c>
      <c r="AXN28" s="47">
        <f>SUMIFS(Raw!$I:$I, Raw!$A:$A, Dispositions!AXN$14, Raw!$F:$F, Dispositions!$C28, Raw!$H:$H, "E12")</f>
        <v>0</v>
      </c>
      <c r="AXO28" s="47">
        <f>SUMIFS(Raw!$I:$I, Raw!$A:$A, Dispositions!AXO$14, Raw!$F:$F, Dispositions!$C28, Raw!$H:$H, "E12")</f>
        <v>0</v>
      </c>
      <c r="AXP28" s="48">
        <f>SUMIFS(Raw!$I:$I, Raw!$A:$A, Dispositions!AXP$14, Raw!$F:$F, Dispositions!$C28, Raw!$H:$H, "E12")</f>
        <v>0</v>
      </c>
      <c r="AXR28" s="46">
        <f>SUMIFS(Raw!$I:$I, Raw!$A:$A, Dispositions!AXR$14, Raw!$F:$F, Dispositions!$C28, Raw!$H:$H, "E13")</f>
        <v>0</v>
      </c>
      <c r="AXS28" s="47">
        <f>SUMIFS(Raw!$I:$I, Raw!$A:$A, Dispositions!AXS$14, Raw!$F:$F, Dispositions!$C28, Raw!$H:$H, "E13")</f>
        <v>0</v>
      </c>
      <c r="AXT28" s="47">
        <f>SUMIFS(Raw!$I:$I, Raw!$A:$A, Dispositions!AXT$14, Raw!$F:$F, Dispositions!$C28, Raw!$H:$H, "E13")</f>
        <v>0</v>
      </c>
      <c r="AXU28" s="47">
        <f>SUMIFS(Raw!$I:$I, Raw!$A:$A, Dispositions!AXU$14, Raw!$F:$F, Dispositions!$C28, Raw!$H:$H, "E13")</f>
        <v>0</v>
      </c>
      <c r="AXV28" s="47">
        <f>SUMIFS(Raw!$I:$I, Raw!$A:$A, Dispositions!AXV$14, Raw!$F:$F, Dispositions!$C28, Raw!$H:$H, "E13")</f>
        <v>0</v>
      </c>
      <c r="AXW28" s="47">
        <f>SUMIFS(Raw!$I:$I, Raw!$A:$A, Dispositions!AXW$14, Raw!$F:$F, Dispositions!$C28, Raw!$H:$H, "E13")</f>
        <v>0</v>
      </c>
      <c r="AXX28" s="48">
        <f>SUMIFS(Raw!$I:$I, Raw!$A:$A, Dispositions!AXX$14, Raw!$F:$F, Dispositions!$C28, Raw!$H:$H, "E13")</f>
        <v>0</v>
      </c>
      <c r="AXZ28" s="46">
        <f>SUMIFS(Raw!$I:$I, Raw!$A:$A, Dispositions!AXZ$14, Raw!$F:$F, Dispositions!$C28, Raw!$H:$H, "E14")</f>
        <v>0</v>
      </c>
      <c r="AYA28" s="47">
        <f>SUMIFS(Raw!$I:$I, Raw!$A:$A, Dispositions!AYA$14, Raw!$F:$F, Dispositions!$C28, Raw!$H:$H, "E14")</f>
        <v>0</v>
      </c>
      <c r="AYB28" s="47">
        <f>SUMIFS(Raw!$I:$I, Raw!$A:$A, Dispositions!AYB$14, Raw!$F:$F, Dispositions!$C28, Raw!$H:$H, "E14")</f>
        <v>0</v>
      </c>
      <c r="AYC28" s="47">
        <f>SUMIFS(Raw!$I:$I, Raw!$A:$A, Dispositions!AYC$14, Raw!$F:$F, Dispositions!$C28, Raw!$H:$H, "E14")</f>
        <v>0</v>
      </c>
      <c r="AYD28" s="47">
        <f>SUMIFS(Raw!$I:$I, Raw!$A:$A, Dispositions!AYD$14, Raw!$F:$F, Dispositions!$C28, Raw!$H:$H, "E14")</f>
        <v>0</v>
      </c>
      <c r="AYE28" s="47">
        <f>SUMIFS(Raw!$I:$I, Raw!$A:$A, Dispositions!AYE$14, Raw!$F:$F, Dispositions!$C28, Raw!$H:$H, "E14")</f>
        <v>0</v>
      </c>
      <c r="AYF28" s="48">
        <f>SUMIFS(Raw!$I:$I, Raw!$A:$A, Dispositions!AYF$14, Raw!$F:$F, Dispositions!$C28, Raw!$H:$H, "E14")</f>
        <v>0</v>
      </c>
      <c r="AYH28" s="46">
        <f>SUMIFS(Raw!$I:$I, Raw!$A:$A, Dispositions!AYH$14, Raw!$F:$F, Dispositions!$C28, Raw!$H:$H, "E15")</f>
        <v>0</v>
      </c>
      <c r="AYI28" s="47">
        <f>SUMIFS(Raw!$I:$I, Raw!$A:$A, Dispositions!AYI$14, Raw!$F:$F, Dispositions!$C28, Raw!$H:$H, "E15")</f>
        <v>0</v>
      </c>
      <c r="AYJ28" s="47">
        <f>SUMIFS(Raw!$I:$I, Raw!$A:$A, Dispositions!AYJ$14, Raw!$F:$F, Dispositions!$C28, Raw!$H:$H, "E15")</f>
        <v>0</v>
      </c>
      <c r="AYK28" s="47">
        <f>SUMIFS(Raw!$I:$I, Raw!$A:$A, Dispositions!AYK$14, Raw!$F:$F, Dispositions!$C28, Raw!$H:$H, "E15")</f>
        <v>0</v>
      </c>
      <c r="AYL28" s="47">
        <f>SUMIFS(Raw!$I:$I, Raw!$A:$A, Dispositions!AYL$14, Raw!$F:$F, Dispositions!$C28, Raw!$H:$H, "E15")</f>
        <v>0</v>
      </c>
      <c r="AYM28" s="47">
        <f>SUMIFS(Raw!$I:$I, Raw!$A:$A, Dispositions!AYM$14, Raw!$F:$F, Dispositions!$C28, Raw!$H:$H, "E15")</f>
        <v>0</v>
      </c>
      <c r="AYN28" s="48">
        <f>SUMIFS(Raw!$I:$I, Raw!$A:$A, Dispositions!AYN$14, Raw!$F:$F, Dispositions!$C28, Raw!$H:$H, "E15")</f>
        <v>0</v>
      </c>
      <c r="AYP28" s="46">
        <f>SUMIFS(Raw!$I:$I, Raw!$A:$A, Dispositions!AYP$14, Raw!$F:$F, Dispositions!$C28, Raw!$H:$H, "E16")</f>
        <v>0</v>
      </c>
      <c r="AYQ28" s="47">
        <f>SUMIFS(Raw!$I:$I, Raw!$A:$A, Dispositions!AYQ$14, Raw!$F:$F, Dispositions!$C28, Raw!$H:$H, "E16")</f>
        <v>0</v>
      </c>
      <c r="AYR28" s="47">
        <f>SUMIFS(Raw!$I:$I, Raw!$A:$A, Dispositions!AYR$14, Raw!$F:$F, Dispositions!$C28, Raw!$H:$H, "E16")</f>
        <v>0</v>
      </c>
      <c r="AYS28" s="47">
        <f>SUMIFS(Raw!$I:$I, Raw!$A:$A, Dispositions!AYS$14, Raw!$F:$F, Dispositions!$C28, Raw!$H:$H, "E16")</f>
        <v>0</v>
      </c>
      <c r="AYT28" s="47">
        <f>SUMIFS(Raw!$I:$I, Raw!$A:$A, Dispositions!AYT$14, Raw!$F:$F, Dispositions!$C28, Raw!$H:$H, "E16")</f>
        <v>0</v>
      </c>
      <c r="AYU28" s="47">
        <f>SUMIFS(Raw!$I:$I, Raw!$A:$A, Dispositions!AYU$14, Raw!$F:$F, Dispositions!$C28, Raw!$H:$H, "E16")</f>
        <v>0</v>
      </c>
      <c r="AYV28" s="48">
        <f>SUMIFS(Raw!$I:$I, Raw!$A:$A, Dispositions!AYV$14, Raw!$F:$F, Dispositions!$C28, Raw!$H:$H, "E16")</f>
        <v>0</v>
      </c>
      <c r="AYX28" s="46">
        <f>SUMIFS(Raw!$I:$I, Raw!$A:$A, Dispositions!AYX$14, Raw!$F:$F, Dispositions!$C28, Raw!$H:$H, "E18")</f>
        <v>0</v>
      </c>
      <c r="AYY28" s="47">
        <f>SUMIFS(Raw!$I:$I, Raw!$A:$A, Dispositions!AYY$14, Raw!$F:$F, Dispositions!$C28, Raw!$H:$H, "E18")</f>
        <v>0</v>
      </c>
      <c r="AYZ28" s="47">
        <f>SUMIFS(Raw!$I:$I, Raw!$A:$A, Dispositions!AYZ$14, Raw!$F:$F, Dispositions!$C28, Raw!$H:$H, "E18")</f>
        <v>0</v>
      </c>
      <c r="AZA28" s="47">
        <f>SUMIFS(Raw!$I:$I, Raw!$A:$A, Dispositions!AZA$14, Raw!$F:$F, Dispositions!$C28, Raw!$H:$H, "E18")</f>
        <v>0</v>
      </c>
      <c r="AZB28" s="47">
        <f>SUMIFS(Raw!$I:$I, Raw!$A:$A, Dispositions!AZB$14, Raw!$F:$F, Dispositions!$C28, Raw!$H:$H, "E18")</f>
        <v>0</v>
      </c>
      <c r="AZC28" s="47">
        <f>SUMIFS(Raw!$I:$I, Raw!$A:$A, Dispositions!AZC$14, Raw!$F:$F, Dispositions!$C28, Raw!$H:$H, "E18")</f>
        <v>0</v>
      </c>
      <c r="AZD28" s="48">
        <f>SUMIFS(Raw!$I:$I, Raw!$A:$A, Dispositions!AZD$14, Raw!$F:$F, Dispositions!$C28, Raw!$H:$H, "E18")</f>
        <v>0</v>
      </c>
      <c r="AZF28" s="46">
        <f>SUMIFS(Raw!$I:$I, Raw!$A:$A, Dispositions!AZF$14, Raw!$F:$F, Dispositions!$C28, Raw!$H:$H, "E34")</f>
        <v>0</v>
      </c>
      <c r="AZG28" s="47">
        <f>SUMIFS(Raw!$I:$I, Raw!$A:$A, Dispositions!AZG$14, Raw!$F:$F, Dispositions!$C28, Raw!$H:$H, "E34")</f>
        <v>0</v>
      </c>
      <c r="AZH28" s="47">
        <f>SUMIFS(Raw!$I:$I, Raw!$A:$A, Dispositions!AZH$14, Raw!$F:$F, Dispositions!$C28, Raw!$H:$H, "E34")</f>
        <v>0</v>
      </c>
      <c r="AZI28" s="47">
        <f>SUMIFS(Raw!$I:$I, Raw!$A:$A, Dispositions!AZI$14, Raw!$F:$F, Dispositions!$C28, Raw!$H:$H, "E34")</f>
        <v>0</v>
      </c>
      <c r="AZJ28" s="47">
        <f>SUMIFS(Raw!$I:$I, Raw!$A:$A, Dispositions!AZJ$14, Raw!$F:$F, Dispositions!$C28, Raw!$H:$H, "E34")</f>
        <v>0</v>
      </c>
      <c r="AZK28" s="47">
        <f>SUMIFS(Raw!$I:$I, Raw!$A:$A, Dispositions!AZK$14, Raw!$F:$F, Dispositions!$C28, Raw!$H:$H, "E34")</f>
        <v>0</v>
      </c>
      <c r="AZL28" s="48">
        <f>SUMIFS(Raw!$I:$I, Raw!$A:$A, Dispositions!AZL$14, Raw!$F:$F, Dispositions!$C28, Raw!$H:$H, "E34")</f>
        <v>0</v>
      </c>
      <c r="AZN28" s="46">
        <f>SUMIFS(Raw!$I:$I, Raw!$A:$A, Dispositions!AZN$14, Raw!$F:$F, Dispositions!$C28, Raw!$H:$H, "E02")</f>
        <v>0</v>
      </c>
      <c r="AZO28" s="47">
        <f>SUMIFS(Raw!$I:$I, Raw!$A:$A, Dispositions!AZO$14, Raw!$F:$F, Dispositions!$C28, Raw!$H:$H, "E02")</f>
        <v>0</v>
      </c>
      <c r="AZP28" s="47">
        <f>SUMIFS(Raw!$I:$I, Raw!$A:$A, Dispositions!AZP$14, Raw!$F:$F, Dispositions!$C28, Raw!$H:$H, "E02")</f>
        <v>0</v>
      </c>
      <c r="AZQ28" s="47">
        <f>SUMIFS(Raw!$I:$I, Raw!$A:$A, Dispositions!AZQ$14, Raw!$F:$F, Dispositions!$C28, Raw!$H:$H, "E02")</f>
        <v>0</v>
      </c>
      <c r="AZR28" s="47">
        <f>SUMIFS(Raw!$I:$I, Raw!$A:$A, Dispositions!AZR$14, Raw!$F:$F, Dispositions!$C28, Raw!$H:$H, "E02")</f>
        <v>0</v>
      </c>
      <c r="AZS28" s="47">
        <f>SUMIFS(Raw!$I:$I, Raw!$A:$A, Dispositions!AZS$14, Raw!$F:$F, Dispositions!$C28, Raw!$H:$H, "E02")</f>
        <v>0</v>
      </c>
      <c r="AZT28" s="48">
        <f>SUMIFS(Raw!$I:$I, Raw!$A:$A, Dispositions!AZT$14, Raw!$F:$F, Dispositions!$C28, Raw!$H:$H, "E02")</f>
        <v>0</v>
      </c>
      <c r="AZV28" s="46">
        <f>SUMIFS(Raw!$I:$I, Raw!$A:$A, Dispositions!AZV$14, Raw!$F:$F, Dispositions!$C28, Raw!$H:$H, "E03")</f>
        <v>0</v>
      </c>
      <c r="AZW28" s="47">
        <f>SUMIFS(Raw!$I:$I, Raw!$A:$A, Dispositions!AZW$14, Raw!$F:$F, Dispositions!$C28, Raw!$H:$H, "E03")</f>
        <v>0</v>
      </c>
      <c r="AZX28" s="47">
        <f>SUMIFS(Raw!$I:$I, Raw!$A:$A, Dispositions!AZX$14, Raw!$F:$F, Dispositions!$C28, Raw!$H:$H, "E03")</f>
        <v>0</v>
      </c>
      <c r="AZY28" s="47">
        <f>SUMIFS(Raw!$I:$I, Raw!$A:$A, Dispositions!AZY$14, Raw!$F:$F, Dispositions!$C28, Raw!$H:$H, "E03")</f>
        <v>0</v>
      </c>
      <c r="AZZ28" s="47">
        <f>SUMIFS(Raw!$I:$I, Raw!$A:$A, Dispositions!AZZ$14, Raw!$F:$F, Dispositions!$C28, Raw!$H:$H, "E03")</f>
        <v>0</v>
      </c>
      <c r="BAA28" s="47">
        <f>SUMIFS(Raw!$I:$I, Raw!$A:$A, Dispositions!BAA$14, Raw!$F:$F, Dispositions!$C28, Raw!$H:$H, "E03")</f>
        <v>0</v>
      </c>
      <c r="BAB28" s="48">
        <f>SUMIFS(Raw!$I:$I, Raw!$A:$A, Dispositions!BAB$14, Raw!$F:$F, Dispositions!$C28, Raw!$H:$H, "E03")</f>
        <v>0</v>
      </c>
      <c r="BAD28" s="46">
        <f>SUMIFS(Raw!$I:$I, Raw!$A:$A, Dispositions!BAD$14, Raw!$F:$F, Dispositions!$C28, Raw!$H:$H, "E05")</f>
        <v>0</v>
      </c>
      <c r="BAE28" s="47">
        <f>SUMIFS(Raw!$I:$I, Raw!$A:$A, Dispositions!BAE$14, Raw!$F:$F, Dispositions!$C28, Raw!$H:$H, "E05")</f>
        <v>0</v>
      </c>
      <c r="BAF28" s="47">
        <f>SUMIFS(Raw!$I:$I, Raw!$A:$A, Dispositions!BAF$14, Raw!$F:$F, Dispositions!$C28, Raw!$H:$H, "E05")</f>
        <v>0</v>
      </c>
      <c r="BAG28" s="47">
        <f>SUMIFS(Raw!$I:$I, Raw!$A:$A, Dispositions!BAG$14, Raw!$F:$F, Dispositions!$C28, Raw!$H:$H, "E05")</f>
        <v>0</v>
      </c>
      <c r="BAH28" s="47">
        <f>SUMIFS(Raw!$I:$I, Raw!$A:$A, Dispositions!BAH$14, Raw!$F:$F, Dispositions!$C28, Raw!$H:$H, "E05")</f>
        <v>0</v>
      </c>
      <c r="BAI28" s="47">
        <f>SUMIFS(Raw!$I:$I, Raw!$A:$A, Dispositions!BAI$14, Raw!$F:$F, Dispositions!$C28, Raw!$H:$H, "E05")</f>
        <v>0</v>
      </c>
      <c r="BAJ28" s="48">
        <f>SUMIFS(Raw!$I:$I, Raw!$A:$A, Dispositions!BAJ$14, Raw!$F:$F, Dispositions!$C28, Raw!$H:$H, "E05")</f>
        <v>0</v>
      </c>
      <c r="BAL28" s="46">
        <f>SUMIFS(Raw!$I:$I, Raw!$A:$A, Dispositions!BAL$14, Raw!$F:$F, Dispositions!$C28, Raw!$H:$H, "E12")</f>
        <v>0</v>
      </c>
      <c r="BAM28" s="47">
        <f>SUMIFS(Raw!$I:$I, Raw!$A:$A, Dispositions!BAM$14, Raw!$F:$F, Dispositions!$C28, Raw!$H:$H, "E12")</f>
        <v>0</v>
      </c>
      <c r="BAN28" s="47">
        <f>SUMIFS(Raw!$I:$I, Raw!$A:$A, Dispositions!BAN$14, Raw!$F:$F, Dispositions!$C28, Raw!$H:$H, "E12")</f>
        <v>0</v>
      </c>
      <c r="BAO28" s="47">
        <f>SUMIFS(Raw!$I:$I, Raw!$A:$A, Dispositions!BAO$14, Raw!$F:$F, Dispositions!$C28, Raw!$H:$H, "E12")</f>
        <v>0</v>
      </c>
      <c r="BAP28" s="47">
        <f>SUMIFS(Raw!$I:$I, Raw!$A:$A, Dispositions!BAP$14, Raw!$F:$F, Dispositions!$C28, Raw!$H:$H, "E12")</f>
        <v>0</v>
      </c>
      <c r="BAQ28" s="47">
        <f>SUMIFS(Raw!$I:$I, Raw!$A:$A, Dispositions!BAQ$14, Raw!$F:$F, Dispositions!$C28, Raw!$H:$H, "E12")</f>
        <v>0</v>
      </c>
      <c r="BAR28" s="48">
        <f>SUMIFS(Raw!$I:$I, Raw!$A:$A, Dispositions!BAR$14, Raw!$F:$F, Dispositions!$C28, Raw!$H:$H, "E12")</f>
        <v>0</v>
      </c>
      <c r="BAT28" s="46">
        <f>SUMIFS(Raw!$I:$I, Raw!$A:$A, Dispositions!BAT$14, Raw!$F:$F, Dispositions!$C28, Raw!$H:$H, "E13")</f>
        <v>0</v>
      </c>
      <c r="BAU28" s="47">
        <f>SUMIFS(Raw!$I:$I, Raw!$A:$A, Dispositions!BAU$14, Raw!$F:$F, Dispositions!$C28, Raw!$H:$H, "E13")</f>
        <v>0</v>
      </c>
      <c r="BAV28" s="47">
        <f>SUMIFS(Raw!$I:$I, Raw!$A:$A, Dispositions!BAV$14, Raw!$F:$F, Dispositions!$C28, Raw!$H:$H, "E13")</f>
        <v>0</v>
      </c>
      <c r="BAW28" s="47">
        <f>SUMIFS(Raw!$I:$I, Raw!$A:$A, Dispositions!BAW$14, Raw!$F:$F, Dispositions!$C28, Raw!$H:$H, "E13")</f>
        <v>0</v>
      </c>
      <c r="BAX28" s="47">
        <f>SUMIFS(Raw!$I:$I, Raw!$A:$A, Dispositions!BAX$14, Raw!$F:$F, Dispositions!$C28, Raw!$H:$H, "E13")</f>
        <v>0</v>
      </c>
      <c r="BAY28" s="47">
        <f>SUMIFS(Raw!$I:$I, Raw!$A:$A, Dispositions!BAY$14, Raw!$F:$F, Dispositions!$C28, Raw!$H:$H, "E13")</f>
        <v>0</v>
      </c>
      <c r="BAZ28" s="48">
        <f>SUMIFS(Raw!$I:$I, Raw!$A:$A, Dispositions!BAZ$14, Raw!$F:$F, Dispositions!$C28, Raw!$H:$H, "E13")</f>
        <v>0</v>
      </c>
      <c r="BBB28" s="46">
        <f>SUMIFS(Raw!$I:$I, Raw!$A:$A, Dispositions!BBB$14, Raw!$F:$F, Dispositions!$C28, Raw!$H:$H, "E14")</f>
        <v>0</v>
      </c>
      <c r="BBC28" s="47">
        <f>SUMIFS(Raw!$I:$I, Raw!$A:$A, Dispositions!BBC$14, Raw!$F:$F, Dispositions!$C28, Raw!$H:$H, "E14")</f>
        <v>0</v>
      </c>
      <c r="BBD28" s="47">
        <f>SUMIFS(Raw!$I:$I, Raw!$A:$A, Dispositions!BBD$14, Raw!$F:$F, Dispositions!$C28, Raw!$H:$H, "E14")</f>
        <v>0</v>
      </c>
      <c r="BBE28" s="47">
        <f>SUMIFS(Raw!$I:$I, Raw!$A:$A, Dispositions!BBE$14, Raw!$F:$F, Dispositions!$C28, Raw!$H:$H, "E14")</f>
        <v>0</v>
      </c>
      <c r="BBF28" s="47">
        <f>SUMIFS(Raw!$I:$I, Raw!$A:$A, Dispositions!BBF$14, Raw!$F:$F, Dispositions!$C28, Raw!$H:$H, "E14")</f>
        <v>0</v>
      </c>
      <c r="BBG28" s="47">
        <f>SUMIFS(Raw!$I:$I, Raw!$A:$A, Dispositions!BBG$14, Raw!$F:$F, Dispositions!$C28, Raw!$H:$H, "E14")</f>
        <v>0</v>
      </c>
      <c r="BBH28" s="48">
        <f>SUMIFS(Raw!$I:$I, Raw!$A:$A, Dispositions!BBH$14, Raw!$F:$F, Dispositions!$C28, Raw!$H:$H, "E14")</f>
        <v>0</v>
      </c>
      <c r="BBJ28" s="46">
        <f>SUMIFS(Raw!$I:$I, Raw!$A:$A, Dispositions!BBJ$14, Raw!$F:$F, Dispositions!$C28, Raw!$H:$H, "E15")</f>
        <v>0</v>
      </c>
      <c r="BBK28" s="47">
        <f>SUMIFS(Raw!$I:$I, Raw!$A:$A, Dispositions!BBK$14, Raw!$F:$F, Dispositions!$C28, Raw!$H:$H, "E15")</f>
        <v>0</v>
      </c>
      <c r="BBL28" s="47">
        <f>SUMIFS(Raw!$I:$I, Raw!$A:$A, Dispositions!BBL$14, Raw!$F:$F, Dispositions!$C28, Raw!$H:$H, "E15")</f>
        <v>0</v>
      </c>
      <c r="BBM28" s="47">
        <f>SUMIFS(Raw!$I:$I, Raw!$A:$A, Dispositions!BBM$14, Raw!$F:$F, Dispositions!$C28, Raw!$H:$H, "E15")</f>
        <v>0</v>
      </c>
      <c r="BBN28" s="47">
        <f>SUMIFS(Raw!$I:$I, Raw!$A:$A, Dispositions!BBN$14, Raw!$F:$F, Dispositions!$C28, Raw!$H:$H, "E15")</f>
        <v>0</v>
      </c>
      <c r="BBO28" s="47">
        <f>SUMIFS(Raw!$I:$I, Raw!$A:$A, Dispositions!BBO$14, Raw!$F:$F, Dispositions!$C28, Raw!$H:$H, "E15")</f>
        <v>0</v>
      </c>
      <c r="BBP28" s="48">
        <f>SUMIFS(Raw!$I:$I, Raw!$A:$A, Dispositions!BBP$14, Raw!$F:$F, Dispositions!$C28, Raw!$H:$H, "E15")</f>
        <v>0</v>
      </c>
      <c r="BBR28" s="46">
        <f>SUMIFS(Raw!$I:$I, Raw!$A:$A, Dispositions!BBR$14, Raw!$F:$F, Dispositions!$C28, Raw!$H:$H, "E16")</f>
        <v>0</v>
      </c>
      <c r="BBS28" s="47">
        <f>SUMIFS(Raw!$I:$I, Raw!$A:$A, Dispositions!BBS$14, Raw!$F:$F, Dispositions!$C28, Raw!$H:$H, "E16")</f>
        <v>0</v>
      </c>
      <c r="BBT28" s="47">
        <f>SUMIFS(Raw!$I:$I, Raw!$A:$A, Dispositions!BBT$14, Raw!$F:$F, Dispositions!$C28, Raw!$H:$H, "E16")</f>
        <v>0</v>
      </c>
      <c r="BBU28" s="47">
        <f>SUMIFS(Raw!$I:$I, Raw!$A:$A, Dispositions!BBU$14, Raw!$F:$F, Dispositions!$C28, Raw!$H:$H, "E16")</f>
        <v>0</v>
      </c>
      <c r="BBV28" s="47">
        <f>SUMIFS(Raw!$I:$I, Raw!$A:$A, Dispositions!BBV$14, Raw!$F:$F, Dispositions!$C28, Raw!$H:$H, "E16")</f>
        <v>0</v>
      </c>
      <c r="BBW28" s="47">
        <f>SUMIFS(Raw!$I:$I, Raw!$A:$A, Dispositions!BBW$14, Raw!$F:$F, Dispositions!$C28, Raw!$H:$H, "E16")</f>
        <v>0</v>
      </c>
      <c r="BBX28" s="48">
        <f>SUMIFS(Raw!$I:$I, Raw!$A:$A, Dispositions!BBX$14, Raw!$F:$F, Dispositions!$C28, Raw!$H:$H, "E16")</f>
        <v>0</v>
      </c>
      <c r="BBZ28" s="46">
        <f>SUMIFS(Raw!$I:$I, Raw!$A:$A, Dispositions!BBZ$14, Raw!$F:$F, Dispositions!$C28, Raw!$H:$H, "E18")</f>
        <v>0</v>
      </c>
      <c r="BCA28" s="47">
        <f>SUMIFS(Raw!$I:$I, Raw!$A:$A, Dispositions!BCA$14, Raw!$F:$F, Dispositions!$C28, Raw!$H:$H, "E18")</f>
        <v>0</v>
      </c>
      <c r="BCB28" s="47">
        <f>SUMIFS(Raw!$I:$I, Raw!$A:$A, Dispositions!BCB$14, Raw!$F:$F, Dispositions!$C28, Raw!$H:$H, "E18")</f>
        <v>0</v>
      </c>
      <c r="BCC28" s="47">
        <f>SUMIFS(Raw!$I:$I, Raw!$A:$A, Dispositions!BCC$14, Raw!$F:$F, Dispositions!$C28, Raw!$H:$H, "E18")</f>
        <v>0</v>
      </c>
      <c r="BCD28" s="47">
        <f>SUMIFS(Raw!$I:$I, Raw!$A:$A, Dispositions!BCD$14, Raw!$F:$F, Dispositions!$C28, Raw!$H:$H, "E18")</f>
        <v>0</v>
      </c>
      <c r="BCE28" s="47">
        <f>SUMIFS(Raw!$I:$I, Raw!$A:$A, Dispositions!BCE$14, Raw!$F:$F, Dispositions!$C28, Raw!$H:$H, "E18")</f>
        <v>0</v>
      </c>
      <c r="BCF28" s="48">
        <f>SUMIFS(Raw!$I:$I, Raw!$A:$A, Dispositions!BCF$14, Raw!$F:$F, Dispositions!$C28, Raw!$H:$H, "E18")</f>
        <v>0</v>
      </c>
      <c r="BCH28" s="46">
        <f>SUMIFS(Raw!$I:$I, Raw!$A:$A, Dispositions!BCH$14, Raw!$F:$F, Dispositions!$C28, Raw!$H:$H, "E34")</f>
        <v>0</v>
      </c>
      <c r="BCI28" s="47">
        <f>SUMIFS(Raw!$I:$I, Raw!$A:$A, Dispositions!BCI$14, Raw!$F:$F, Dispositions!$C28, Raw!$H:$H, "E34")</f>
        <v>0</v>
      </c>
      <c r="BCJ28" s="47">
        <f>SUMIFS(Raw!$I:$I, Raw!$A:$A, Dispositions!BCJ$14, Raw!$F:$F, Dispositions!$C28, Raw!$H:$H, "E34")</f>
        <v>0</v>
      </c>
      <c r="BCK28" s="47">
        <f>SUMIFS(Raw!$I:$I, Raw!$A:$A, Dispositions!BCK$14, Raw!$F:$F, Dispositions!$C28, Raw!$H:$H, "E34")</f>
        <v>0</v>
      </c>
      <c r="BCL28" s="47">
        <f>SUMIFS(Raw!$I:$I, Raw!$A:$A, Dispositions!BCL$14, Raw!$F:$F, Dispositions!$C28, Raw!$H:$H, "E34")</f>
        <v>0</v>
      </c>
      <c r="BCM28" s="47">
        <f>SUMIFS(Raw!$I:$I, Raw!$A:$A, Dispositions!BCM$14, Raw!$F:$F, Dispositions!$C28, Raw!$H:$H, "E34")</f>
        <v>0</v>
      </c>
      <c r="BCN28" s="48">
        <f>SUMIFS(Raw!$I:$I, Raw!$A:$A, Dispositions!BCN$14, Raw!$F:$F, Dispositions!$C28, Raw!$H:$H, "E34")</f>
        <v>0</v>
      </c>
      <c r="BCP28" s="46">
        <f>SUMIFS(Raw!$I:$I, Raw!$A:$A, Dispositions!BCP$14, Raw!$F:$F, Dispositions!$C28, Raw!$H:$H, "E02")</f>
        <v>0</v>
      </c>
      <c r="BCQ28" s="47">
        <f>SUMIFS(Raw!$I:$I, Raw!$A:$A, Dispositions!BCQ$14, Raw!$F:$F, Dispositions!$C28, Raw!$H:$H, "E02")</f>
        <v>0</v>
      </c>
      <c r="BCR28" s="47">
        <f>SUMIFS(Raw!$I:$I, Raw!$A:$A, Dispositions!BCR$14, Raw!$F:$F, Dispositions!$C28, Raw!$H:$H, "E02")</f>
        <v>0</v>
      </c>
      <c r="BCS28" s="47">
        <f>SUMIFS(Raw!$I:$I, Raw!$A:$A, Dispositions!BCS$14, Raw!$F:$F, Dispositions!$C28, Raw!$H:$H, "E02")</f>
        <v>0</v>
      </c>
      <c r="BCT28" s="47">
        <f>SUMIFS(Raw!$I:$I, Raw!$A:$A, Dispositions!BCT$14, Raw!$F:$F, Dispositions!$C28, Raw!$H:$H, "E02")</f>
        <v>0</v>
      </c>
      <c r="BCU28" s="47">
        <f>SUMIFS(Raw!$I:$I, Raw!$A:$A, Dispositions!BCU$14, Raw!$F:$F, Dispositions!$C28, Raw!$H:$H, "E02")</f>
        <v>0</v>
      </c>
      <c r="BCV28" s="48">
        <f>SUMIFS(Raw!$I:$I, Raw!$A:$A, Dispositions!BCV$14, Raw!$F:$F, Dispositions!$C28, Raw!$H:$H, "E02")</f>
        <v>0</v>
      </c>
      <c r="BCX28" s="46">
        <f>SUMIFS(Raw!$I:$I, Raw!$A:$A, Dispositions!BCX$14, Raw!$F:$F, Dispositions!$C28, Raw!$H:$H, "E03")</f>
        <v>0</v>
      </c>
      <c r="BCY28" s="47">
        <f>SUMIFS(Raw!$I:$I, Raw!$A:$A, Dispositions!BCY$14, Raw!$F:$F, Dispositions!$C28, Raw!$H:$H, "E03")</f>
        <v>0</v>
      </c>
      <c r="BCZ28" s="47">
        <f>SUMIFS(Raw!$I:$I, Raw!$A:$A, Dispositions!BCZ$14, Raw!$F:$F, Dispositions!$C28, Raw!$H:$H, "E03")</f>
        <v>0</v>
      </c>
      <c r="BDA28" s="47">
        <f>SUMIFS(Raw!$I:$I, Raw!$A:$A, Dispositions!BDA$14, Raw!$F:$F, Dispositions!$C28, Raw!$H:$H, "E03")</f>
        <v>0</v>
      </c>
      <c r="BDB28" s="47">
        <f>SUMIFS(Raw!$I:$I, Raw!$A:$A, Dispositions!BDB$14, Raw!$F:$F, Dispositions!$C28, Raw!$H:$H, "E03")</f>
        <v>0</v>
      </c>
      <c r="BDC28" s="47">
        <f>SUMIFS(Raw!$I:$I, Raw!$A:$A, Dispositions!BDC$14, Raw!$F:$F, Dispositions!$C28, Raw!$H:$H, "E03")</f>
        <v>0</v>
      </c>
      <c r="BDD28" s="48">
        <f>SUMIFS(Raw!$I:$I, Raw!$A:$A, Dispositions!BDD$14, Raw!$F:$F, Dispositions!$C28, Raw!$H:$H, "E03")</f>
        <v>0</v>
      </c>
      <c r="BDF28" s="46">
        <f>SUMIFS(Raw!$I:$I, Raw!$A:$A, Dispositions!BDF$14, Raw!$F:$F, Dispositions!$C28, Raw!$H:$H, "E05")</f>
        <v>0</v>
      </c>
      <c r="BDG28" s="47">
        <f>SUMIFS(Raw!$I:$I, Raw!$A:$A, Dispositions!BDG$14, Raw!$F:$F, Dispositions!$C28, Raw!$H:$H, "E05")</f>
        <v>0</v>
      </c>
      <c r="BDH28" s="47">
        <f>SUMIFS(Raw!$I:$I, Raw!$A:$A, Dispositions!BDH$14, Raw!$F:$F, Dispositions!$C28, Raw!$H:$H, "E05")</f>
        <v>0</v>
      </c>
      <c r="BDI28" s="47">
        <f>SUMIFS(Raw!$I:$I, Raw!$A:$A, Dispositions!BDI$14, Raw!$F:$F, Dispositions!$C28, Raw!$H:$H, "E05")</f>
        <v>0</v>
      </c>
      <c r="BDJ28" s="47">
        <f>SUMIFS(Raw!$I:$I, Raw!$A:$A, Dispositions!BDJ$14, Raw!$F:$F, Dispositions!$C28, Raw!$H:$H, "E05")</f>
        <v>0</v>
      </c>
      <c r="BDK28" s="47">
        <f>SUMIFS(Raw!$I:$I, Raw!$A:$A, Dispositions!BDK$14, Raw!$F:$F, Dispositions!$C28, Raw!$H:$H, "E05")</f>
        <v>0</v>
      </c>
      <c r="BDL28" s="48">
        <f>SUMIFS(Raw!$I:$I, Raw!$A:$A, Dispositions!BDL$14, Raw!$F:$F, Dispositions!$C28, Raw!$H:$H, "E05")</f>
        <v>0</v>
      </c>
      <c r="BDN28" s="46">
        <f>SUMIFS(Raw!$I:$I, Raw!$A:$A, Dispositions!BDN$14, Raw!$F:$F, Dispositions!$C28, Raw!$H:$H, "E12")</f>
        <v>0</v>
      </c>
      <c r="BDO28" s="47">
        <f>SUMIFS(Raw!$I:$I, Raw!$A:$A, Dispositions!BDO$14, Raw!$F:$F, Dispositions!$C28, Raw!$H:$H, "E12")</f>
        <v>0</v>
      </c>
      <c r="BDP28" s="47">
        <f>SUMIFS(Raw!$I:$I, Raw!$A:$A, Dispositions!BDP$14, Raw!$F:$F, Dispositions!$C28, Raw!$H:$H, "E12")</f>
        <v>0</v>
      </c>
      <c r="BDQ28" s="47">
        <f>SUMIFS(Raw!$I:$I, Raw!$A:$A, Dispositions!BDQ$14, Raw!$F:$F, Dispositions!$C28, Raw!$H:$H, "E12")</f>
        <v>0</v>
      </c>
      <c r="BDR28" s="47">
        <f>SUMIFS(Raw!$I:$I, Raw!$A:$A, Dispositions!BDR$14, Raw!$F:$F, Dispositions!$C28, Raw!$H:$H, "E12")</f>
        <v>0</v>
      </c>
      <c r="BDS28" s="47">
        <f>SUMIFS(Raw!$I:$I, Raw!$A:$A, Dispositions!BDS$14, Raw!$F:$F, Dispositions!$C28, Raw!$H:$H, "E12")</f>
        <v>0</v>
      </c>
      <c r="BDT28" s="48">
        <f>SUMIFS(Raw!$I:$I, Raw!$A:$A, Dispositions!BDT$14, Raw!$F:$F, Dispositions!$C28, Raw!$H:$H, "E12")</f>
        <v>0</v>
      </c>
      <c r="BDV28" s="46">
        <f>SUMIFS(Raw!$I:$I, Raw!$A:$A, Dispositions!BDV$14, Raw!$F:$F, Dispositions!$C28, Raw!$H:$H, "E13")</f>
        <v>0</v>
      </c>
      <c r="BDW28" s="47">
        <f>SUMIFS(Raw!$I:$I, Raw!$A:$A, Dispositions!BDW$14, Raw!$F:$F, Dispositions!$C28, Raw!$H:$H, "E13")</f>
        <v>0</v>
      </c>
      <c r="BDX28" s="47">
        <f>SUMIFS(Raw!$I:$I, Raw!$A:$A, Dispositions!BDX$14, Raw!$F:$F, Dispositions!$C28, Raw!$H:$H, "E13")</f>
        <v>0</v>
      </c>
      <c r="BDY28" s="47">
        <f>SUMIFS(Raw!$I:$I, Raw!$A:$A, Dispositions!BDY$14, Raw!$F:$F, Dispositions!$C28, Raw!$H:$H, "E13")</f>
        <v>0</v>
      </c>
      <c r="BDZ28" s="47">
        <f>SUMIFS(Raw!$I:$I, Raw!$A:$A, Dispositions!BDZ$14, Raw!$F:$F, Dispositions!$C28, Raw!$H:$H, "E13")</f>
        <v>0</v>
      </c>
      <c r="BEA28" s="47">
        <f>SUMIFS(Raw!$I:$I, Raw!$A:$A, Dispositions!BEA$14, Raw!$F:$F, Dispositions!$C28, Raw!$H:$H, "E13")</f>
        <v>0</v>
      </c>
      <c r="BEB28" s="48">
        <f>SUMIFS(Raw!$I:$I, Raw!$A:$A, Dispositions!BEB$14, Raw!$F:$F, Dispositions!$C28, Raw!$H:$H, "E13")</f>
        <v>0</v>
      </c>
      <c r="BED28" s="46">
        <f>SUMIFS(Raw!$I:$I, Raw!$A:$A, Dispositions!BED$14, Raw!$F:$F, Dispositions!$C28, Raw!$H:$H, "E14")</f>
        <v>0</v>
      </c>
      <c r="BEE28" s="47">
        <f>SUMIFS(Raw!$I:$I, Raw!$A:$A, Dispositions!BEE$14, Raw!$F:$F, Dispositions!$C28, Raw!$H:$H, "E14")</f>
        <v>0</v>
      </c>
      <c r="BEF28" s="47">
        <f>SUMIFS(Raw!$I:$I, Raw!$A:$A, Dispositions!BEF$14, Raw!$F:$F, Dispositions!$C28, Raw!$H:$H, "E14")</f>
        <v>0</v>
      </c>
      <c r="BEG28" s="47">
        <f>SUMIFS(Raw!$I:$I, Raw!$A:$A, Dispositions!BEG$14, Raw!$F:$F, Dispositions!$C28, Raw!$H:$H, "E14")</f>
        <v>0</v>
      </c>
      <c r="BEH28" s="47">
        <f>SUMIFS(Raw!$I:$I, Raw!$A:$A, Dispositions!BEH$14, Raw!$F:$F, Dispositions!$C28, Raw!$H:$H, "E14")</f>
        <v>0</v>
      </c>
      <c r="BEI28" s="47">
        <f>SUMIFS(Raw!$I:$I, Raw!$A:$A, Dispositions!BEI$14, Raw!$F:$F, Dispositions!$C28, Raw!$H:$H, "E14")</f>
        <v>0</v>
      </c>
      <c r="BEJ28" s="48">
        <f>SUMIFS(Raw!$I:$I, Raw!$A:$A, Dispositions!BEJ$14, Raw!$F:$F, Dispositions!$C28, Raw!$H:$H, "E14")</f>
        <v>0</v>
      </c>
      <c r="BEL28" s="46">
        <f>SUMIFS(Raw!$I:$I, Raw!$A:$A, Dispositions!BEL$14, Raw!$F:$F, Dispositions!$C28, Raw!$H:$H, "E15")</f>
        <v>0</v>
      </c>
      <c r="BEM28" s="47">
        <f>SUMIFS(Raw!$I:$I, Raw!$A:$A, Dispositions!BEM$14, Raw!$F:$F, Dispositions!$C28, Raw!$H:$H, "E15")</f>
        <v>0</v>
      </c>
      <c r="BEN28" s="47">
        <f>SUMIFS(Raw!$I:$I, Raw!$A:$A, Dispositions!BEN$14, Raw!$F:$F, Dispositions!$C28, Raw!$H:$H, "E15")</f>
        <v>0</v>
      </c>
      <c r="BEO28" s="47">
        <f>SUMIFS(Raw!$I:$I, Raw!$A:$A, Dispositions!BEO$14, Raw!$F:$F, Dispositions!$C28, Raw!$H:$H, "E15")</f>
        <v>0</v>
      </c>
      <c r="BEP28" s="47">
        <f>SUMIFS(Raw!$I:$I, Raw!$A:$A, Dispositions!BEP$14, Raw!$F:$F, Dispositions!$C28, Raw!$H:$H, "E15")</f>
        <v>0</v>
      </c>
      <c r="BEQ28" s="47">
        <f>SUMIFS(Raw!$I:$I, Raw!$A:$A, Dispositions!BEQ$14, Raw!$F:$F, Dispositions!$C28, Raw!$H:$H, "E15")</f>
        <v>0</v>
      </c>
      <c r="BER28" s="48">
        <f>SUMIFS(Raw!$I:$I, Raw!$A:$A, Dispositions!BER$14, Raw!$F:$F, Dispositions!$C28, Raw!$H:$H, "E15")</f>
        <v>0</v>
      </c>
      <c r="BET28" s="46">
        <f>SUMIFS(Raw!$I:$I, Raw!$A:$A, Dispositions!BET$14, Raw!$F:$F, Dispositions!$C28, Raw!$H:$H, "E16")</f>
        <v>0</v>
      </c>
      <c r="BEU28" s="47">
        <f>SUMIFS(Raw!$I:$I, Raw!$A:$A, Dispositions!BEU$14, Raw!$F:$F, Dispositions!$C28, Raw!$H:$H, "E16")</f>
        <v>0</v>
      </c>
      <c r="BEV28" s="47">
        <f>SUMIFS(Raw!$I:$I, Raw!$A:$A, Dispositions!BEV$14, Raw!$F:$F, Dispositions!$C28, Raw!$H:$H, "E16")</f>
        <v>0</v>
      </c>
      <c r="BEW28" s="47">
        <f>SUMIFS(Raw!$I:$I, Raw!$A:$A, Dispositions!BEW$14, Raw!$F:$F, Dispositions!$C28, Raw!$H:$H, "E16")</f>
        <v>0</v>
      </c>
      <c r="BEX28" s="47">
        <f>SUMIFS(Raw!$I:$I, Raw!$A:$A, Dispositions!BEX$14, Raw!$F:$F, Dispositions!$C28, Raw!$H:$H, "E16")</f>
        <v>0</v>
      </c>
      <c r="BEY28" s="47">
        <f>SUMIFS(Raw!$I:$I, Raw!$A:$A, Dispositions!BEY$14, Raw!$F:$F, Dispositions!$C28, Raw!$H:$H, "E16")</f>
        <v>0</v>
      </c>
      <c r="BEZ28" s="48">
        <f>SUMIFS(Raw!$I:$I, Raw!$A:$A, Dispositions!BEZ$14, Raw!$F:$F, Dispositions!$C28, Raw!$H:$H, "E16")</f>
        <v>0</v>
      </c>
      <c r="BFB28" s="46">
        <f>SUMIFS(Raw!$I:$I, Raw!$A:$A, Dispositions!BFB$14, Raw!$F:$F, Dispositions!$C28, Raw!$H:$H, "E18")</f>
        <v>0</v>
      </c>
      <c r="BFC28" s="47">
        <f>SUMIFS(Raw!$I:$I, Raw!$A:$A, Dispositions!BFC$14, Raw!$F:$F, Dispositions!$C28, Raw!$H:$H, "E18")</f>
        <v>0</v>
      </c>
      <c r="BFD28" s="47">
        <f>SUMIFS(Raw!$I:$I, Raw!$A:$A, Dispositions!BFD$14, Raw!$F:$F, Dispositions!$C28, Raw!$H:$H, "E18")</f>
        <v>0</v>
      </c>
      <c r="BFE28" s="47">
        <f>SUMIFS(Raw!$I:$I, Raw!$A:$A, Dispositions!BFE$14, Raw!$F:$F, Dispositions!$C28, Raw!$H:$H, "E18")</f>
        <v>0</v>
      </c>
      <c r="BFF28" s="47">
        <f>SUMIFS(Raw!$I:$I, Raw!$A:$A, Dispositions!BFF$14, Raw!$F:$F, Dispositions!$C28, Raw!$H:$H, "E18")</f>
        <v>0</v>
      </c>
      <c r="BFG28" s="47">
        <f>SUMIFS(Raw!$I:$I, Raw!$A:$A, Dispositions!BFG$14, Raw!$F:$F, Dispositions!$C28, Raw!$H:$H, "E18")</f>
        <v>0</v>
      </c>
      <c r="BFH28" s="48">
        <f>SUMIFS(Raw!$I:$I, Raw!$A:$A, Dispositions!BFH$14, Raw!$F:$F, Dispositions!$C28, Raw!$H:$H, "E18")</f>
        <v>0</v>
      </c>
      <c r="BFJ28" s="46">
        <f>SUMIFS(Raw!$I:$I, Raw!$A:$A, Dispositions!BFJ$14, Raw!$F:$F, Dispositions!$C28, Raw!$H:$H, "E34")</f>
        <v>0</v>
      </c>
      <c r="BFK28" s="47">
        <f>SUMIFS(Raw!$I:$I, Raw!$A:$A, Dispositions!BFK$14, Raw!$F:$F, Dispositions!$C28, Raw!$H:$H, "E34")</f>
        <v>0</v>
      </c>
      <c r="BFL28" s="47">
        <f>SUMIFS(Raw!$I:$I, Raw!$A:$A, Dispositions!BFL$14, Raw!$F:$F, Dispositions!$C28, Raw!$H:$H, "E34")</f>
        <v>0</v>
      </c>
      <c r="BFM28" s="47">
        <f>SUMIFS(Raw!$I:$I, Raw!$A:$A, Dispositions!BFM$14, Raw!$F:$F, Dispositions!$C28, Raw!$H:$H, "E34")</f>
        <v>0</v>
      </c>
      <c r="BFN28" s="47">
        <f>SUMIFS(Raw!$I:$I, Raw!$A:$A, Dispositions!BFN$14, Raw!$F:$F, Dispositions!$C28, Raw!$H:$H, "E34")</f>
        <v>0</v>
      </c>
      <c r="BFO28" s="47">
        <f>SUMIFS(Raw!$I:$I, Raw!$A:$A, Dispositions!BFO$14, Raw!$F:$F, Dispositions!$C28, Raw!$H:$H, "E34")</f>
        <v>0</v>
      </c>
      <c r="BFP28" s="48">
        <f>SUMIFS(Raw!$I:$I, Raw!$A:$A, Dispositions!BFP$14, Raw!$F:$F, Dispositions!$C28, Raw!$H:$H, "E34")</f>
        <v>0</v>
      </c>
    </row>
    <row r="29" spans="2:1524" x14ac:dyDescent="0.35">
      <c r="B29" s="43" t="s">
        <v>53</v>
      </c>
      <c r="C29" s="49" t="s">
        <v>54</v>
      </c>
      <c r="D29" s="50" t="s">
        <v>55</v>
      </c>
      <c r="F29" s="51">
        <v>169</v>
      </c>
      <c r="G29" s="52">
        <v>133</v>
      </c>
      <c r="H29" s="52">
        <v>149</v>
      </c>
      <c r="I29" s="52">
        <v>158</v>
      </c>
      <c r="J29" s="52">
        <v>154</v>
      </c>
      <c r="K29" s="52">
        <v>140</v>
      </c>
      <c r="L29" s="53">
        <v>138</v>
      </c>
      <c r="N29" s="51">
        <v>169</v>
      </c>
      <c r="O29" s="52">
        <v>144</v>
      </c>
      <c r="P29" s="52">
        <v>173</v>
      </c>
      <c r="Q29" s="52">
        <v>170</v>
      </c>
      <c r="R29" s="52">
        <v>139</v>
      </c>
      <c r="S29" s="52">
        <v>183</v>
      </c>
      <c r="T29" s="53">
        <v>138</v>
      </c>
      <c r="V29" s="51">
        <v>0</v>
      </c>
      <c r="W29" s="52">
        <v>2</v>
      </c>
      <c r="X29" s="52">
        <v>1</v>
      </c>
      <c r="Y29" s="52">
        <v>1</v>
      </c>
      <c r="Z29" s="52">
        <v>1</v>
      </c>
      <c r="AA29" s="52">
        <v>1</v>
      </c>
      <c r="AB29" s="53">
        <v>0</v>
      </c>
      <c r="AD29" s="51">
        <v>111</v>
      </c>
      <c r="AE29" s="52">
        <v>84</v>
      </c>
      <c r="AF29" s="52">
        <v>96</v>
      </c>
      <c r="AG29" s="52">
        <v>78</v>
      </c>
      <c r="AH29" s="52">
        <v>90</v>
      </c>
      <c r="AI29" s="52">
        <v>107</v>
      </c>
      <c r="AJ29" s="53">
        <v>73</v>
      </c>
      <c r="AL29" s="51">
        <v>6</v>
      </c>
      <c r="AM29" s="52">
        <v>5</v>
      </c>
      <c r="AN29" s="52">
        <v>5</v>
      </c>
      <c r="AO29" s="52">
        <v>2</v>
      </c>
      <c r="AP29" s="52">
        <v>6</v>
      </c>
      <c r="AQ29" s="52">
        <v>5</v>
      </c>
      <c r="AR29" s="53">
        <v>4</v>
      </c>
      <c r="AT29" s="51">
        <v>38</v>
      </c>
      <c r="AU29" s="52">
        <v>17</v>
      </c>
      <c r="AV29" s="52">
        <v>30</v>
      </c>
      <c r="AW29" s="52">
        <v>22</v>
      </c>
      <c r="AX29" s="52">
        <v>32</v>
      </c>
      <c r="AY29" s="52">
        <v>66</v>
      </c>
      <c r="AZ29" s="53">
        <v>31</v>
      </c>
      <c r="BB29" s="51">
        <v>1</v>
      </c>
      <c r="BC29" s="52">
        <v>0</v>
      </c>
      <c r="BD29" s="52">
        <v>1</v>
      </c>
      <c r="BE29" s="52">
        <v>6</v>
      </c>
      <c r="BF29" s="52">
        <v>3</v>
      </c>
      <c r="BG29" s="52">
        <v>3</v>
      </c>
      <c r="BH29" s="53">
        <v>4</v>
      </c>
      <c r="BJ29" s="51">
        <v>148</v>
      </c>
      <c r="BK29" s="52">
        <v>107</v>
      </c>
      <c r="BL29" s="52">
        <v>113</v>
      </c>
      <c r="BM29" s="52">
        <v>129</v>
      </c>
      <c r="BN29" s="52">
        <v>138</v>
      </c>
      <c r="BO29" s="52">
        <v>219</v>
      </c>
      <c r="BP29" s="53">
        <v>137</v>
      </c>
      <c r="BR29" s="51">
        <v>268</v>
      </c>
      <c r="BS29" s="52">
        <v>244</v>
      </c>
      <c r="BT29" s="52">
        <v>249</v>
      </c>
      <c r="BU29" s="52">
        <v>248</v>
      </c>
      <c r="BV29" s="52">
        <v>253</v>
      </c>
      <c r="BW29" s="52">
        <v>409</v>
      </c>
      <c r="BX29" s="53">
        <v>389</v>
      </c>
      <c r="BZ29" s="51">
        <v>516</v>
      </c>
      <c r="CA29" s="52">
        <v>517</v>
      </c>
      <c r="CB29" s="52">
        <v>549</v>
      </c>
      <c r="CC29" s="52">
        <v>554</v>
      </c>
      <c r="CD29" s="52">
        <v>491</v>
      </c>
      <c r="CE29" s="52">
        <v>631</v>
      </c>
      <c r="CF29" s="53">
        <v>543</v>
      </c>
      <c r="CH29" s="51">
        <v>123</v>
      </c>
      <c r="CI29" s="52">
        <v>146</v>
      </c>
      <c r="CJ29" s="52">
        <v>148</v>
      </c>
      <c r="CK29" s="52">
        <v>163</v>
      </c>
      <c r="CL29" s="52">
        <v>142</v>
      </c>
      <c r="CM29" s="52">
        <v>141</v>
      </c>
      <c r="CN29" s="53">
        <v>147</v>
      </c>
      <c r="CP29" s="51">
        <v>157</v>
      </c>
      <c r="CQ29" s="52">
        <v>149</v>
      </c>
      <c r="CR29" s="52">
        <v>127</v>
      </c>
      <c r="CS29" s="52">
        <v>166</v>
      </c>
      <c r="CT29" s="52">
        <v>163</v>
      </c>
      <c r="CU29" s="52">
        <v>147</v>
      </c>
      <c r="CV29" s="53">
        <v>159</v>
      </c>
      <c r="CX29" s="51">
        <v>1</v>
      </c>
      <c r="CY29" s="52">
        <v>1</v>
      </c>
      <c r="CZ29" s="52">
        <v>1</v>
      </c>
      <c r="DA29" s="52">
        <v>3</v>
      </c>
      <c r="DB29" s="52">
        <v>0</v>
      </c>
      <c r="DC29" s="52">
        <v>2</v>
      </c>
      <c r="DD29" s="53">
        <v>0</v>
      </c>
      <c r="DF29" s="51">
        <v>106</v>
      </c>
      <c r="DG29" s="52">
        <v>104</v>
      </c>
      <c r="DH29" s="52">
        <v>105</v>
      </c>
      <c r="DI29" s="52">
        <v>101</v>
      </c>
      <c r="DJ29" s="52">
        <v>84</v>
      </c>
      <c r="DK29" s="52">
        <v>89</v>
      </c>
      <c r="DL29" s="53">
        <v>87</v>
      </c>
      <c r="DN29" s="51">
        <v>4</v>
      </c>
      <c r="DO29" s="52">
        <v>4</v>
      </c>
      <c r="DP29" s="52">
        <v>3</v>
      </c>
      <c r="DQ29" s="52">
        <v>3</v>
      </c>
      <c r="DR29" s="52">
        <v>3</v>
      </c>
      <c r="DS29" s="52">
        <v>6</v>
      </c>
      <c r="DT29" s="53">
        <v>4</v>
      </c>
      <c r="DV29" s="51">
        <v>26</v>
      </c>
      <c r="DW29" s="52">
        <v>22</v>
      </c>
      <c r="DX29" s="52">
        <v>26</v>
      </c>
      <c r="DY29" s="52">
        <v>34</v>
      </c>
      <c r="DZ29" s="52">
        <v>34</v>
      </c>
      <c r="EA29" s="52">
        <v>87</v>
      </c>
      <c r="EB29" s="53">
        <v>49</v>
      </c>
      <c r="ED29" s="51">
        <v>3</v>
      </c>
      <c r="EE29" s="52">
        <v>1</v>
      </c>
      <c r="EF29" s="52">
        <v>1</v>
      </c>
      <c r="EG29" s="52">
        <v>0</v>
      </c>
      <c r="EH29" s="52">
        <v>3</v>
      </c>
      <c r="EI29" s="52">
        <v>4</v>
      </c>
      <c r="EJ29" s="53">
        <v>0</v>
      </c>
      <c r="EL29" s="51">
        <v>117</v>
      </c>
      <c r="EM29" s="52">
        <v>147</v>
      </c>
      <c r="EN29" s="52">
        <v>124</v>
      </c>
      <c r="EO29" s="52">
        <v>133</v>
      </c>
      <c r="EP29" s="52">
        <v>158</v>
      </c>
      <c r="EQ29" s="52">
        <v>226</v>
      </c>
      <c r="ER29" s="53">
        <v>136</v>
      </c>
      <c r="ET29" s="51">
        <v>286</v>
      </c>
      <c r="EU29" s="52">
        <v>244</v>
      </c>
      <c r="EV29" s="52">
        <v>291</v>
      </c>
      <c r="EW29" s="52">
        <v>241</v>
      </c>
      <c r="EX29" s="52">
        <v>281</v>
      </c>
      <c r="EY29" s="52">
        <v>415</v>
      </c>
      <c r="EZ29" s="53">
        <v>397</v>
      </c>
      <c r="FB29" s="51">
        <v>590</v>
      </c>
      <c r="FC29" s="52">
        <v>555</v>
      </c>
      <c r="FD29" s="52">
        <v>552</v>
      </c>
      <c r="FE29" s="52">
        <v>561</v>
      </c>
      <c r="FF29" s="52">
        <v>500</v>
      </c>
      <c r="FG29" s="52">
        <v>751</v>
      </c>
      <c r="FH29" s="53">
        <v>587</v>
      </c>
      <c r="FJ29" s="51">
        <v>123</v>
      </c>
      <c r="FK29" s="52">
        <v>119</v>
      </c>
      <c r="FL29" s="52">
        <v>154</v>
      </c>
      <c r="FM29" s="52">
        <v>130</v>
      </c>
      <c r="FN29" s="52">
        <v>148</v>
      </c>
      <c r="FO29" s="52">
        <v>145</v>
      </c>
      <c r="FP29" s="53">
        <v>136</v>
      </c>
      <c r="FR29" s="51">
        <v>153</v>
      </c>
      <c r="FS29" s="52">
        <v>147</v>
      </c>
      <c r="FT29" s="52">
        <v>137</v>
      </c>
      <c r="FU29" s="52">
        <v>153</v>
      </c>
      <c r="FV29" s="52">
        <v>159</v>
      </c>
      <c r="FW29" s="52">
        <v>179</v>
      </c>
      <c r="FX29" s="53">
        <v>145</v>
      </c>
      <c r="FZ29" s="51">
        <v>1</v>
      </c>
      <c r="GA29" s="52">
        <v>1</v>
      </c>
      <c r="GB29" s="52">
        <v>1</v>
      </c>
      <c r="GC29" s="52">
        <v>1</v>
      </c>
      <c r="GD29" s="52">
        <v>1</v>
      </c>
      <c r="GE29" s="52">
        <v>2</v>
      </c>
      <c r="GF29" s="53">
        <v>0</v>
      </c>
      <c r="GH29" s="51">
        <v>121</v>
      </c>
      <c r="GI29" s="52">
        <v>91</v>
      </c>
      <c r="GJ29" s="52">
        <v>93</v>
      </c>
      <c r="GK29" s="52">
        <v>97</v>
      </c>
      <c r="GL29" s="52">
        <v>104</v>
      </c>
      <c r="GM29" s="52">
        <v>99</v>
      </c>
      <c r="GN29" s="53">
        <v>97</v>
      </c>
      <c r="GP29" s="51">
        <v>6</v>
      </c>
      <c r="GQ29" s="52">
        <v>5</v>
      </c>
      <c r="GR29" s="52">
        <v>4</v>
      </c>
      <c r="GS29" s="52">
        <v>8</v>
      </c>
      <c r="GT29" s="52">
        <v>4</v>
      </c>
      <c r="GU29" s="52">
        <v>6</v>
      </c>
      <c r="GV29" s="53">
        <v>6</v>
      </c>
      <c r="GX29" s="51">
        <v>31</v>
      </c>
      <c r="GY29" s="52">
        <v>27</v>
      </c>
      <c r="GZ29" s="52">
        <v>32</v>
      </c>
      <c r="HA29" s="52">
        <v>24</v>
      </c>
      <c r="HB29" s="52">
        <v>32</v>
      </c>
      <c r="HC29" s="52">
        <v>92</v>
      </c>
      <c r="HD29" s="53">
        <v>32</v>
      </c>
      <c r="HF29" s="51">
        <v>3</v>
      </c>
      <c r="HG29" s="52">
        <v>0</v>
      </c>
      <c r="HH29" s="52">
        <v>0</v>
      </c>
      <c r="HI29" s="52">
        <v>2</v>
      </c>
      <c r="HJ29" s="52">
        <v>2</v>
      </c>
      <c r="HK29" s="52">
        <v>4</v>
      </c>
      <c r="HL29" s="53">
        <v>0</v>
      </c>
      <c r="HN29" s="51">
        <v>149</v>
      </c>
      <c r="HO29" s="52">
        <v>138</v>
      </c>
      <c r="HP29" s="52">
        <v>134</v>
      </c>
      <c r="HQ29" s="52">
        <v>122</v>
      </c>
      <c r="HR29" s="52">
        <v>166</v>
      </c>
      <c r="HS29" s="52">
        <v>226</v>
      </c>
      <c r="HT29" s="53">
        <v>171</v>
      </c>
      <c r="HV29" s="51">
        <v>310</v>
      </c>
      <c r="HW29" s="52">
        <v>327</v>
      </c>
      <c r="HX29" s="52">
        <v>243</v>
      </c>
      <c r="HY29" s="52">
        <v>253</v>
      </c>
      <c r="HZ29" s="52">
        <v>264</v>
      </c>
      <c r="IA29" s="52">
        <v>395</v>
      </c>
      <c r="IB29" s="53">
        <v>332</v>
      </c>
      <c r="ID29" s="51">
        <v>710</v>
      </c>
      <c r="IE29" s="52">
        <v>526</v>
      </c>
      <c r="IF29" s="52">
        <v>540</v>
      </c>
      <c r="IG29" s="52">
        <v>551</v>
      </c>
      <c r="IH29" s="52">
        <v>546</v>
      </c>
      <c r="II29" s="52">
        <v>706</v>
      </c>
      <c r="IJ29" s="53">
        <v>627</v>
      </c>
      <c r="IL29" s="51">
        <v>151</v>
      </c>
      <c r="IM29" s="52">
        <v>159</v>
      </c>
      <c r="IN29" s="52">
        <v>144</v>
      </c>
      <c r="IO29" s="52">
        <v>154</v>
      </c>
      <c r="IP29" s="52">
        <v>148</v>
      </c>
      <c r="IQ29" s="52">
        <v>149</v>
      </c>
      <c r="IR29" s="53">
        <v>147</v>
      </c>
      <c r="IT29" s="51">
        <v>166</v>
      </c>
      <c r="IU29" s="52">
        <v>147</v>
      </c>
      <c r="IV29" s="52">
        <v>168</v>
      </c>
      <c r="IW29" s="52">
        <v>160</v>
      </c>
      <c r="IX29" s="52">
        <v>135</v>
      </c>
      <c r="IY29" s="52">
        <v>168</v>
      </c>
      <c r="IZ29" s="53">
        <v>152</v>
      </c>
      <c r="JB29" s="51">
        <v>0</v>
      </c>
      <c r="JC29" s="52">
        <v>0</v>
      </c>
      <c r="JD29" s="52">
        <v>0</v>
      </c>
      <c r="JE29" s="52">
        <v>1</v>
      </c>
      <c r="JF29" s="52">
        <v>0</v>
      </c>
      <c r="JG29" s="52">
        <v>5</v>
      </c>
      <c r="JH29" s="53">
        <v>0</v>
      </c>
      <c r="JJ29" s="51">
        <v>117</v>
      </c>
      <c r="JK29" s="52">
        <v>89</v>
      </c>
      <c r="JL29" s="52">
        <v>90</v>
      </c>
      <c r="JM29" s="52">
        <v>82</v>
      </c>
      <c r="JN29" s="52">
        <v>124</v>
      </c>
      <c r="JO29" s="52">
        <v>106</v>
      </c>
      <c r="JP29" s="53">
        <v>61</v>
      </c>
      <c r="JR29" s="51">
        <v>8</v>
      </c>
      <c r="JS29" s="52">
        <v>5</v>
      </c>
      <c r="JT29" s="52">
        <v>3</v>
      </c>
      <c r="JU29" s="52">
        <v>5</v>
      </c>
      <c r="JV29" s="52">
        <v>7</v>
      </c>
      <c r="JW29" s="52">
        <v>11</v>
      </c>
      <c r="JX29" s="53">
        <v>5</v>
      </c>
      <c r="JZ29" s="51">
        <v>26</v>
      </c>
      <c r="KA29" s="52">
        <v>27</v>
      </c>
      <c r="KB29" s="52">
        <v>16</v>
      </c>
      <c r="KC29" s="52">
        <v>30</v>
      </c>
      <c r="KD29" s="52">
        <v>33</v>
      </c>
      <c r="KE29" s="52">
        <v>91</v>
      </c>
      <c r="KF29" s="53">
        <v>35</v>
      </c>
      <c r="KH29" s="51">
        <v>2</v>
      </c>
      <c r="KI29" s="52">
        <v>1</v>
      </c>
      <c r="KJ29" s="52">
        <v>3</v>
      </c>
      <c r="KK29" s="52">
        <v>3</v>
      </c>
      <c r="KL29" s="52">
        <v>3</v>
      </c>
      <c r="KM29" s="52">
        <v>4</v>
      </c>
      <c r="KN29" s="53">
        <v>1</v>
      </c>
      <c r="KP29" s="51">
        <v>144</v>
      </c>
      <c r="KQ29" s="52">
        <v>141</v>
      </c>
      <c r="KR29" s="52">
        <v>134</v>
      </c>
      <c r="KS29" s="52">
        <v>130</v>
      </c>
      <c r="KT29" s="52">
        <v>162</v>
      </c>
      <c r="KU29" s="52">
        <v>270</v>
      </c>
      <c r="KV29" s="53">
        <v>148</v>
      </c>
      <c r="KX29" s="51">
        <v>268</v>
      </c>
      <c r="KY29" s="52">
        <v>252</v>
      </c>
      <c r="KZ29" s="52">
        <v>204</v>
      </c>
      <c r="LA29" s="52">
        <v>197</v>
      </c>
      <c r="LB29" s="52">
        <v>208</v>
      </c>
      <c r="LC29" s="52">
        <v>299</v>
      </c>
      <c r="LD29" s="53">
        <v>285</v>
      </c>
      <c r="LF29" s="51">
        <v>601</v>
      </c>
      <c r="LG29" s="52">
        <v>565</v>
      </c>
      <c r="LH29" s="52">
        <v>468</v>
      </c>
      <c r="LI29" s="52">
        <v>515</v>
      </c>
      <c r="LJ29" s="52">
        <v>501</v>
      </c>
      <c r="LK29" s="52">
        <v>683</v>
      </c>
      <c r="LL29" s="53">
        <v>588</v>
      </c>
      <c r="LN29" s="51">
        <v>166</v>
      </c>
      <c r="LO29" s="52">
        <v>112</v>
      </c>
      <c r="LP29" s="52">
        <v>144</v>
      </c>
      <c r="LQ29" s="52">
        <v>126</v>
      </c>
      <c r="LR29" s="52">
        <v>130</v>
      </c>
      <c r="LS29" s="52">
        <v>179</v>
      </c>
      <c r="LT29" s="53">
        <v>147</v>
      </c>
      <c r="LV29" s="51">
        <v>124</v>
      </c>
      <c r="LW29" s="52">
        <v>121</v>
      </c>
      <c r="LX29" s="52">
        <v>122</v>
      </c>
      <c r="LY29" s="52">
        <v>85</v>
      </c>
      <c r="LZ29" s="52">
        <v>152</v>
      </c>
      <c r="MA29" s="52">
        <v>152</v>
      </c>
      <c r="MB29" s="53">
        <v>152</v>
      </c>
      <c r="MD29" s="51">
        <v>1</v>
      </c>
      <c r="ME29" s="52">
        <v>0</v>
      </c>
      <c r="MF29" s="52">
        <v>2</v>
      </c>
      <c r="MG29" s="52">
        <v>0</v>
      </c>
      <c r="MH29" s="52">
        <v>0</v>
      </c>
      <c r="MI29" s="52">
        <v>0</v>
      </c>
      <c r="MJ29" s="53">
        <v>1</v>
      </c>
      <c r="ML29" s="51">
        <v>152</v>
      </c>
      <c r="MM29" s="52">
        <v>116</v>
      </c>
      <c r="MN29" s="52">
        <v>78</v>
      </c>
      <c r="MO29" s="52">
        <v>49</v>
      </c>
      <c r="MP29" s="52">
        <v>116</v>
      </c>
      <c r="MQ29" s="52">
        <v>133</v>
      </c>
      <c r="MR29" s="53">
        <v>103</v>
      </c>
      <c r="MT29" s="51">
        <v>8</v>
      </c>
      <c r="MU29" s="52">
        <v>5</v>
      </c>
      <c r="MV29" s="52">
        <v>6</v>
      </c>
      <c r="MW29" s="52">
        <v>7</v>
      </c>
      <c r="MX29" s="52">
        <v>10</v>
      </c>
      <c r="MY29" s="52">
        <v>7</v>
      </c>
      <c r="MZ29" s="53">
        <v>8</v>
      </c>
      <c r="NB29" s="51">
        <v>36</v>
      </c>
      <c r="NC29" s="52">
        <v>34</v>
      </c>
      <c r="ND29" s="52">
        <v>52</v>
      </c>
      <c r="NE29" s="52">
        <v>40</v>
      </c>
      <c r="NF29" s="52">
        <v>80</v>
      </c>
      <c r="NG29" s="52">
        <v>127</v>
      </c>
      <c r="NH29" s="53">
        <v>42</v>
      </c>
      <c r="NJ29" s="51">
        <v>4</v>
      </c>
      <c r="NK29" s="52">
        <v>1</v>
      </c>
      <c r="NL29" s="52">
        <v>2</v>
      </c>
      <c r="NM29" s="52">
        <v>3</v>
      </c>
      <c r="NN29" s="52">
        <v>2</v>
      </c>
      <c r="NO29" s="52">
        <v>5</v>
      </c>
      <c r="NP29" s="53">
        <v>1</v>
      </c>
      <c r="NR29" s="51">
        <v>117</v>
      </c>
      <c r="NS29" s="52">
        <v>107</v>
      </c>
      <c r="NT29" s="52">
        <v>112</v>
      </c>
      <c r="NU29" s="52">
        <v>101</v>
      </c>
      <c r="NV29" s="52">
        <v>181</v>
      </c>
      <c r="NW29" s="52">
        <v>167</v>
      </c>
      <c r="NX29" s="53">
        <v>134</v>
      </c>
      <c r="NZ29" s="51">
        <v>269</v>
      </c>
      <c r="OA29" s="52">
        <v>211</v>
      </c>
      <c r="OB29" s="52">
        <v>208</v>
      </c>
      <c r="OC29" s="52">
        <v>182</v>
      </c>
      <c r="OD29" s="52">
        <v>388</v>
      </c>
      <c r="OE29" s="52">
        <v>336</v>
      </c>
      <c r="OF29" s="53">
        <v>308</v>
      </c>
      <c r="OH29" s="51">
        <v>528</v>
      </c>
      <c r="OI29" s="52">
        <v>466</v>
      </c>
      <c r="OJ29" s="52">
        <v>379</v>
      </c>
      <c r="OK29" s="52">
        <v>333</v>
      </c>
      <c r="OL29" s="52">
        <v>623</v>
      </c>
      <c r="OM29" s="52">
        <v>754</v>
      </c>
      <c r="ON29" s="53">
        <v>623</v>
      </c>
      <c r="OP29" s="51">
        <v>171</v>
      </c>
      <c r="OQ29" s="52">
        <v>144</v>
      </c>
      <c r="OR29" s="52">
        <v>140</v>
      </c>
      <c r="OS29" s="52">
        <v>180</v>
      </c>
      <c r="OT29" s="52">
        <v>141</v>
      </c>
      <c r="OU29" s="52">
        <v>167</v>
      </c>
      <c r="OV29" s="53">
        <v>137</v>
      </c>
      <c r="OX29" s="51">
        <v>148</v>
      </c>
      <c r="OY29" s="52">
        <v>122</v>
      </c>
      <c r="OZ29" s="52">
        <v>127</v>
      </c>
      <c r="PA29" s="52">
        <v>146</v>
      </c>
      <c r="PB29" s="52">
        <v>141</v>
      </c>
      <c r="PC29" s="52">
        <v>172</v>
      </c>
      <c r="PD29" s="53">
        <v>142</v>
      </c>
      <c r="PF29" s="51">
        <v>1</v>
      </c>
      <c r="PG29" s="52">
        <v>0</v>
      </c>
      <c r="PH29" s="52">
        <v>3</v>
      </c>
      <c r="PI29" s="52">
        <v>3</v>
      </c>
      <c r="PJ29" s="52">
        <v>0</v>
      </c>
      <c r="PK29" s="52">
        <v>2</v>
      </c>
      <c r="PL29" s="53">
        <v>0</v>
      </c>
      <c r="PN29" s="51">
        <v>161</v>
      </c>
      <c r="PO29" s="52">
        <v>134</v>
      </c>
      <c r="PP29" s="52">
        <v>103</v>
      </c>
      <c r="PQ29" s="52">
        <v>86</v>
      </c>
      <c r="PR29" s="52">
        <v>137</v>
      </c>
      <c r="PS29" s="52">
        <v>100</v>
      </c>
      <c r="PT29" s="53">
        <v>88</v>
      </c>
      <c r="PV29" s="51">
        <v>7</v>
      </c>
      <c r="PW29" s="52">
        <v>2</v>
      </c>
      <c r="PX29" s="52">
        <v>5</v>
      </c>
      <c r="PY29" s="52">
        <v>8</v>
      </c>
      <c r="PZ29" s="52">
        <v>10</v>
      </c>
      <c r="QA29" s="52">
        <v>4</v>
      </c>
      <c r="QB29" s="53">
        <v>10</v>
      </c>
      <c r="QD29" s="51">
        <v>39</v>
      </c>
      <c r="QE29" s="52">
        <v>27</v>
      </c>
      <c r="QF29" s="52">
        <v>48</v>
      </c>
      <c r="QG29" s="52">
        <v>45</v>
      </c>
      <c r="QH29" s="52">
        <v>43</v>
      </c>
      <c r="QI29" s="52">
        <v>88</v>
      </c>
      <c r="QJ29" s="53">
        <v>48</v>
      </c>
      <c r="QL29" s="51">
        <v>3</v>
      </c>
      <c r="QM29" s="52">
        <v>0</v>
      </c>
      <c r="QN29" s="52">
        <v>3</v>
      </c>
      <c r="QO29" s="52">
        <v>4</v>
      </c>
      <c r="QP29" s="52">
        <v>4</v>
      </c>
      <c r="QQ29" s="52">
        <v>3</v>
      </c>
      <c r="QR29" s="53">
        <v>1</v>
      </c>
      <c r="QT29" s="51">
        <v>117</v>
      </c>
      <c r="QU29" s="52">
        <v>106</v>
      </c>
      <c r="QV29" s="52">
        <v>106</v>
      </c>
      <c r="QW29" s="52">
        <v>131</v>
      </c>
      <c r="QX29" s="52">
        <v>106</v>
      </c>
      <c r="QY29" s="52">
        <v>192</v>
      </c>
      <c r="QZ29" s="53">
        <v>129</v>
      </c>
      <c r="RB29" s="51">
        <v>226</v>
      </c>
      <c r="RC29" s="52">
        <v>183</v>
      </c>
      <c r="RD29" s="52">
        <v>192</v>
      </c>
      <c r="RE29" s="52">
        <v>314</v>
      </c>
      <c r="RF29" s="52">
        <v>304</v>
      </c>
      <c r="RG29" s="52">
        <v>381</v>
      </c>
      <c r="RH29" s="53">
        <v>366</v>
      </c>
      <c r="RJ29" s="51">
        <v>574</v>
      </c>
      <c r="RK29" s="52">
        <v>461</v>
      </c>
      <c r="RL29" s="52">
        <v>380</v>
      </c>
      <c r="RM29" s="52">
        <v>549</v>
      </c>
      <c r="RN29" s="52">
        <v>513</v>
      </c>
      <c r="RO29" s="52">
        <v>711</v>
      </c>
      <c r="RP29" s="53">
        <v>614</v>
      </c>
      <c r="RR29" s="51">
        <v>146</v>
      </c>
      <c r="RS29" s="52">
        <v>146</v>
      </c>
      <c r="RT29" s="52">
        <v>160</v>
      </c>
      <c r="RU29" s="52">
        <v>159</v>
      </c>
      <c r="RV29" s="52">
        <v>143</v>
      </c>
      <c r="RW29" s="52">
        <v>162</v>
      </c>
      <c r="RX29" s="53">
        <v>154</v>
      </c>
      <c r="RZ29" s="51">
        <v>132</v>
      </c>
      <c r="SA29" s="52">
        <v>126</v>
      </c>
      <c r="SB29" s="52">
        <v>190</v>
      </c>
      <c r="SC29" s="52">
        <v>136</v>
      </c>
      <c r="SD29" s="52">
        <v>136</v>
      </c>
      <c r="SE29" s="52">
        <v>182</v>
      </c>
      <c r="SF29" s="53">
        <v>175</v>
      </c>
      <c r="SH29" s="51">
        <v>2</v>
      </c>
      <c r="SI29" s="52">
        <v>0</v>
      </c>
      <c r="SJ29" s="52">
        <v>0</v>
      </c>
      <c r="SK29" s="52">
        <v>0</v>
      </c>
      <c r="SL29" s="52">
        <v>2</v>
      </c>
      <c r="SM29" s="52">
        <v>1</v>
      </c>
      <c r="SN29" s="53">
        <v>0</v>
      </c>
      <c r="SP29" s="51">
        <v>141</v>
      </c>
      <c r="SQ29" s="52">
        <v>103</v>
      </c>
      <c r="SR29" s="52">
        <v>102</v>
      </c>
      <c r="SS29" s="52">
        <v>91</v>
      </c>
      <c r="ST29" s="52">
        <v>104</v>
      </c>
      <c r="SU29" s="52">
        <v>109</v>
      </c>
      <c r="SV29" s="53">
        <v>84</v>
      </c>
      <c r="SX29" s="51">
        <v>7</v>
      </c>
      <c r="SY29" s="52">
        <v>1</v>
      </c>
      <c r="SZ29" s="52">
        <v>6</v>
      </c>
      <c r="TA29" s="52">
        <v>2</v>
      </c>
      <c r="TB29" s="52">
        <v>7</v>
      </c>
      <c r="TC29" s="52">
        <v>6</v>
      </c>
      <c r="TD29" s="53">
        <v>2</v>
      </c>
      <c r="TF29" s="51">
        <v>36</v>
      </c>
      <c r="TG29" s="52">
        <v>22</v>
      </c>
      <c r="TH29" s="52">
        <v>23</v>
      </c>
      <c r="TI29" s="52">
        <v>26</v>
      </c>
      <c r="TJ29" s="52">
        <v>58</v>
      </c>
      <c r="TK29" s="52">
        <v>76</v>
      </c>
      <c r="TL29" s="53">
        <v>36</v>
      </c>
      <c r="TN29" s="51">
        <v>2</v>
      </c>
      <c r="TO29" s="52">
        <v>2</v>
      </c>
      <c r="TP29" s="52">
        <v>1</v>
      </c>
      <c r="TQ29" s="52">
        <v>2</v>
      </c>
      <c r="TR29" s="52">
        <v>2</v>
      </c>
      <c r="TS29" s="52">
        <v>2</v>
      </c>
      <c r="TT29" s="53">
        <v>0</v>
      </c>
      <c r="TV29" s="51">
        <v>104</v>
      </c>
      <c r="TW29" s="52">
        <v>136</v>
      </c>
      <c r="TX29" s="52">
        <v>149</v>
      </c>
      <c r="TY29" s="52">
        <v>121</v>
      </c>
      <c r="TZ29" s="52">
        <v>139</v>
      </c>
      <c r="UA29" s="52">
        <v>176</v>
      </c>
      <c r="UB29" s="53">
        <v>137</v>
      </c>
      <c r="UD29" s="51">
        <v>307</v>
      </c>
      <c r="UE29" s="52">
        <v>218</v>
      </c>
      <c r="UF29" s="52">
        <v>257</v>
      </c>
      <c r="UG29" s="52">
        <v>249</v>
      </c>
      <c r="UH29" s="52">
        <v>251</v>
      </c>
      <c r="UI29" s="52">
        <v>310</v>
      </c>
      <c r="UJ29" s="53">
        <v>311</v>
      </c>
      <c r="UL29" s="51">
        <v>569</v>
      </c>
      <c r="UM29" s="52">
        <v>513</v>
      </c>
      <c r="UN29" s="52">
        <v>491</v>
      </c>
      <c r="UO29" s="52">
        <v>520</v>
      </c>
      <c r="UP29" s="52">
        <v>514</v>
      </c>
      <c r="UQ29" s="52">
        <v>706</v>
      </c>
      <c r="UR29" s="53">
        <v>531</v>
      </c>
      <c r="UT29" s="51">
        <v>166</v>
      </c>
      <c r="UU29" s="52">
        <v>154</v>
      </c>
      <c r="UV29" s="52">
        <v>142</v>
      </c>
      <c r="UW29" s="52">
        <v>175</v>
      </c>
      <c r="UX29" s="52">
        <v>136</v>
      </c>
      <c r="UY29" s="52">
        <v>157</v>
      </c>
      <c r="UZ29" s="53">
        <v>139</v>
      </c>
      <c r="VB29" s="51">
        <v>163</v>
      </c>
      <c r="VC29" s="52">
        <v>155</v>
      </c>
      <c r="VD29" s="52">
        <v>151</v>
      </c>
      <c r="VE29" s="52">
        <v>140</v>
      </c>
      <c r="VF29" s="52">
        <v>151</v>
      </c>
      <c r="VG29" s="52">
        <v>211</v>
      </c>
      <c r="VH29" s="53">
        <v>160</v>
      </c>
      <c r="VJ29" s="51">
        <v>1</v>
      </c>
      <c r="VK29" s="52">
        <v>2</v>
      </c>
      <c r="VL29" s="52">
        <v>1</v>
      </c>
      <c r="VM29" s="52">
        <v>1</v>
      </c>
      <c r="VN29" s="52">
        <v>1</v>
      </c>
      <c r="VO29" s="52">
        <v>2</v>
      </c>
      <c r="VP29" s="53">
        <v>1</v>
      </c>
      <c r="VR29" s="51">
        <v>103</v>
      </c>
      <c r="VS29" s="52">
        <v>98</v>
      </c>
      <c r="VT29" s="52">
        <v>106</v>
      </c>
      <c r="VU29" s="52">
        <v>77</v>
      </c>
      <c r="VV29" s="52">
        <v>103</v>
      </c>
      <c r="VW29" s="52">
        <v>95</v>
      </c>
      <c r="VX29" s="53">
        <v>79</v>
      </c>
      <c r="VZ29" s="51">
        <v>6</v>
      </c>
      <c r="WA29" s="52">
        <v>4</v>
      </c>
      <c r="WB29" s="52">
        <v>6</v>
      </c>
      <c r="WC29" s="52">
        <v>2</v>
      </c>
      <c r="WD29" s="52">
        <v>3</v>
      </c>
      <c r="WE29" s="52">
        <v>8</v>
      </c>
      <c r="WF29" s="53">
        <v>3</v>
      </c>
      <c r="WH29" s="51">
        <v>38</v>
      </c>
      <c r="WI29" s="52">
        <v>30</v>
      </c>
      <c r="WJ29" s="52">
        <v>30</v>
      </c>
      <c r="WK29" s="52">
        <v>20</v>
      </c>
      <c r="WL29" s="52">
        <v>34</v>
      </c>
      <c r="WM29" s="52">
        <v>76</v>
      </c>
      <c r="WN29" s="53">
        <v>34</v>
      </c>
      <c r="WP29" s="51">
        <v>0</v>
      </c>
      <c r="WQ29" s="52">
        <v>2</v>
      </c>
      <c r="WR29" s="52">
        <v>0</v>
      </c>
      <c r="WS29" s="52">
        <v>2</v>
      </c>
      <c r="WT29" s="52">
        <v>1</v>
      </c>
      <c r="WU29" s="52">
        <v>1</v>
      </c>
      <c r="WV29" s="53">
        <v>3</v>
      </c>
      <c r="WX29" s="51">
        <v>154</v>
      </c>
      <c r="WY29" s="52">
        <v>136</v>
      </c>
      <c r="WZ29" s="52">
        <v>121</v>
      </c>
      <c r="XA29" s="52">
        <v>109</v>
      </c>
      <c r="XB29" s="52">
        <v>112</v>
      </c>
      <c r="XC29" s="52">
        <v>221</v>
      </c>
      <c r="XD29" s="53">
        <v>187</v>
      </c>
      <c r="XF29" s="51">
        <v>285</v>
      </c>
      <c r="XG29" s="52">
        <v>267</v>
      </c>
      <c r="XH29" s="52">
        <v>220</v>
      </c>
      <c r="XI29" s="52">
        <v>234</v>
      </c>
      <c r="XJ29" s="52">
        <v>204</v>
      </c>
      <c r="XK29" s="52">
        <v>301</v>
      </c>
      <c r="XL29" s="53">
        <v>277</v>
      </c>
      <c r="XN29" s="51">
        <v>563</v>
      </c>
      <c r="XO29" s="52">
        <v>478</v>
      </c>
      <c r="XP29" s="52">
        <v>482</v>
      </c>
      <c r="XQ29" s="52">
        <v>520</v>
      </c>
      <c r="XR29" s="52">
        <v>478</v>
      </c>
      <c r="XS29" s="52">
        <v>634</v>
      </c>
      <c r="XT29" s="53">
        <v>544</v>
      </c>
      <c r="XV29" s="51">
        <f>SUMIFS(Raw!$I:$I, Raw!$A:$A, Dispositions!XV$14, Raw!$F:$F, Dispositions!$C29, Raw!$H:$H, "E02")</f>
        <v>113</v>
      </c>
      <c r="XW29" s="52">
        <f>SUMIFS(Raw!$I:$I, Raw!$A:$A, Dispositions!XW$14, Raw!$F:$F, Dispositions!$C29, Raw!$H:$H, "E02")</f>
        <v>159</v>
      </c>
      <c r="XX29" s="52">
        <f>SUMIFS(Raw!$I:$I, Raw!$A:$A, Dispositions!XX$14, Raw!$F:$F, Dispositions!$C29, Raw!$H:$H, "E02")</f>
        <v>161</v>
      </c>
      <c r="XY29" s="52">
        <f>SUMIFS(Raw!$I:$I, Raw!$A:$A, Dispositions!XY$14, Raw!$F:$F, Dispositions!$C29, Raw!$H:$H, "E02")</f>
        <v>159</v>
      </c>
      <c r="XZ29" s="52">
        <f>SUMIFS(Raw!$I:$I, Raw!$A:$A, Dispositions!XZ$14, Raw!$F:$F, Dispositions!$C29, Raw!$H:$H, "E02")</f>
        <v>137</v>
      </c>
      <c r="YA29" s="52">
        <f>SUMIFS(Raw!$I:$I, Raw!$A:$A, Dispositions!YA$14, Raw!$F:$F, Dispositions!$C29, Raw!$H:$H, "E02")</f>
        <v>161</v>
      </c>
      <c r="YB29" s="53">
        <f>SUMIFS(Raw!$I:$I, Raw!$A:$A, Dispositions!YB$14, Raw!$F:$F, Dispositions!$C29, Raw!$H:$H, "E02")</f>
        <v>135</v>
      </c>
      <c r="YD29" s="51">
        <f>SUMIFS(Raw!$I:$I, Raw!$A:$A, Dispositions!YD$14, Raw!$F:$F, Dispositions!$C29, Raw!$H:$H, "E03")</f>
        <v>173</v>
      </c>
      <c r="YE29" s="52">
        <f>SUMIFS(Raw!$I:$I, Raw!$A:$A, Dispositions!YE$14, Raw!$F:$F, Dispositions!$C29, Raw!$H:$H, "E03")</f>
        <v>161</v>
      </c>
      <c r="YF29" s="52">
        <f>SUMIFS(Raw!$I:$I, Raw!$A:$A, Dispositions!YF$14, Raw!$F:$F, Dispositions!$C29, Raw!$H:$H, "E03")</f>
        <v>170</v>
      </c>
      <c r="YG29" s="52">
        <f>SUMIFS(Raw!$I:$I, Raw!$A:$A, Dispositions!YG$14, Raw!$F:$F, Dispositions!$C29, Raw!$H:$H, "E03")</f>
        <v>152</v>
      </c>
      <c r="YH29" s="52">
        <f>SUMIFS(Raw!$I:$I, Raw!$A:$A, Dispositions!YH$14, Raw!$F:$F, Dispositions!$C29, Raw!$H:$H, "E03")</f>
        <v>136</v>
      </c>
      <c r="YI29" s="52">
        <f>SUMIFS(Raw!$I:$I, Raw!$A:$A, Dispositions!YI$14, Raw!$F:$F, Dispositions!$C29, Raw!$H:$H, "E03")</f>
        <v>159</v>
      </c>
      <c r="YJ29" s="53">
        <f>SUMIFS(Raw!$I:$I, Raw!$A:$A, Dispositions!YJ$14, Raw!$F:$F, Dispositions!$C29, Raw!$H:$H, "E03")</f>
        <v>142</v>
      </c>
      <c r="YL29" s="51">
        <f>SUMIFS(Raw!$I:$I, Raw!$A:$A, Dispositions!YL$14, Raw!$F:$F, Dispositions!$C29, Raw!$H:$H, "E05")</f>
        <v>1</v>
      </c>
      <c r="YM29" s="52">
        <f>SUMIFS(Raw!$I:$I, Raw!$A:$A, Dispositions!YM$14, Raw!$F:$F, Dispositions!$C29, Raw!$H:$H, "E05")</f>
        <v>0</v>
      </c>
      <c r="YN29" s="52">
        <f>SUMIFS(Raw!$I:$I, Raw!$A:$A, Dispositions!YN$14, Raw!$F:$F, Dispositions!$C29, Raw!$H:$H, "E05")</f>
        <v>1</v>
      </c>
      <c r="YO29" s="52">
        <f>SUMIFS(Raw!$I:$I, Raw!$A:$A, Dispositions!YO$14, Raw!$F:$F, Dispositions!$C29, Raw!$H:$H, "E05")</f>
        <v>1</v>
      </c>
      <c r="YP29" s="52">
        <f>SUMIFS(Raw!$I:$I, Raw!$A:$A, Dispositions!YP$14, Raw!$F:$F, Dispositions!$C29, Raw!$H:$H, "E05")</f>
        <v>0</v>
      </c>
      <c r="YQ29" s="52">
        <f>SUMIFS(Raw!$I:$I, Raw!$A:$A, Dispositions!YQ$14, Raw!$F:$F, Dispositions!$C29, Raw!$H:$H, "E05")</f>
        <v>2</v>
      </c>
      <c r="YR29" s="53">
        <f>SUMIFS(Raw!$I:$I, Raw!$A:$A, Dispositions!YR$14, Raw!$F:$F, Dispositions!$C29, Raw!$H:$H, "E05")</f>
        <v>1</v>
      </c>
      <c r="YT29" s="51">
        <f>SUMIFS(Raw!$I:$I, Raw!$A:$A, Dispositions!YT$14, Raw!$F:$F, Dispositions!$C29, Raw!$H:$H, "E12")</f>
        <v>109</v>
      </c>
      <c r="YU29" s="52">
        <f>SUMIFS(Raw!$I:$I, Raw!$A:$A, Dispositions!YU$14, Raw!$F:$F, Dispositions!$C29, Raw!$H:$H, "E12")</f>
        <v>106</v>
      </c>
      <c r="YV29" s="52">
        <f>SUMIFS(Raw!$I:$I, Raw!$A:$A, Dispositions!YV$14, Raw!$F:$F, Dispositions!$C29, Raw!$H:$H, "E12")</f>
        <v>98</v>
      </c>
      <c r="YW29" s="52">
        <f>SUMIFS(Raw!$I:$I, Raw!$A:$A, Dispositions!YW$14, Raw!$F:$F, Dispositions!$C29, Raw!$H:$H, "E12")</f>
        <v>90</v>
      </c>
      <c r="YX29" s="52">
        <f>SUMIFS(Raw!$I:$I, Raw!$A:$A, Dispositions!YX$14, Raw!$F:$F, Dispositions!$C29, Raw!$H:$H, "E12")</f>
        <v>102</v>
      </c>
      <c r="YY29" s="52">
        <f>SUMIFS(Raw!$I:$I, Raw!$A:$A, Dispositions!YY$14, Raw!$F:$F, Dispositions!$C29, Raw!$H:$H, "E12")</f>
        <v>116</v>
      </c>
      <c r="YZ29" s="53">
        <f>SUMIFS(Raw!$I:$I, Raw!$A:$A, Dispositions!YZ$14, Raw!$F:$F, Dispositions!$C29, Raw!$H:$H, "E12")</f>
        <v>81</v>
      </c>
      <c r="ZB29" s="51">
        <f>SUMIFS(Raw!$I:$I, Raw!$A:$A, Dispositions!ZB$14, Raw!$F:$F, Dispositions!$C29, Raw!$H:$H, "E13")</f>
        <v>2</v>
      </c>
      <c r="ZC29" s="52">
        <f>SUMIFS(Raw!$I:$I, Raw!$A:$A, Dispositions!ZC$14, Raw!$F:$F, Dispositions!$C29, Raw!$H:$H, "E13")</f>
        <v>2</v>
      </c>
      <c r="ZD29" s="52">
        <f>SUMIFS(Raw!$I:$I, Raw!$A:$A, Dispositions!ZD$14, Raw!$F:$F, Dispositions!$C29, Raw!$H:$H, "E13")</f>
        <v>6</v>
      </c>
      <c r="ZE29" s="52">
        <f>SUMIFS(Raw!$I:$I, Raw!$A:$A, Dispositions!ZE$14, Raw!$F:$F, Dispositions!$C29, Raw!$H:$H, "E13")</f>
        <v>3</v>
      </c>
      <c r="ZF29" s="52">
        <f>SUMIFS(Raw!$I:$I, Raw!$A:$A, Dispositions!ZF$14, Raw!$F:$F, Dispositions!$C29, Raw!$H:$H, "E13")</f>
        <v>1</v>
      </c>
      <c r="ZG29" s="52">
        <f>SUMIFS(Raw!$I:$I, Raw!$A:$A, Dispositions!ZG$14, Raw!$F:$F, Dispositions!$C29, Raw!$H:$H, "E13")</f>
        <v>6</v>
      </c>
      <c r="ZH29" s="53">
        <f>SUMIFS(Raw!$I:$I, Raw!$A:$A, Dispositions!ZH$14, Raw!$F:$F, Dispositions!$C29, Raw!$H:$H, "E13")</f>
        <v>3</v>
      </c>
      <c r="ZJ29" s="51">
        <f>SUMIFS(Raw!$I:$I, Raw!$A:$A, Dispositions!ZJ$14, Raw!$F:$F, Dispositions!$C29, Raw!$H:$H, "E14")</f>
        <v>33</v>
      </c>
      <c r="ZK29" s="52">
        <f>SUMIFS(Raw!$I:$I, Raw!$A:$A, Dispositions!ZK$14, Raw!$F:$F, Dispositions!$C29, Raw!$H:$H, "E14")</f>
        <v>27</v>
      </c>
      <c r="ZL29" s="52">
        <f>SUMIFS(Raw!$I:$I, Raw!$A:$A, Dispositions!ZL$14, Raw!$F:$F, Dispositions!$C29, Raw!$H:$H, "E14")</f>
        <v>21</v>
      </c>
      <c r="ZM29" s="52">
        <f>SUMIFS(Raw!$I:$I, Raw!$A:$A, Dispositions!ZM$14, Raw!$F:$F, Dispositions!$C29, Raw!$H:$H, "E14")</f>
        <v>16</v>
      </c>
      <c r="ZN29" s="52">
        <f>SUMIFS(Raw!$I:$I, Raw!$A:$A, Dispositions!ZN$14, Raw!$F:$F, Dispositions!$C29, Raw!$H:$H, "E14")</f>
        <v>41</v>
      </c>
      <c r="ZO29" s="52">
        <f>SUMIFS(Raw!$I:$I, Raw!$A:$A, Dispositions!ZO$14, Raw!$F:$F, Dispositions!$C29, Raw!$H:$H, "E14")</f>
        <v>69</v>
      </c>
      <c r="ZP29" s="53">
        <f>SUMIFS(Raw!$I:$I, Raw!$A:$A, Dispositions!ZP$14, Raw!$F:$F, Dispositions!$C29, Raw!$H:$H, "E14")</f>
        <v>42</v>
      </c>
      <c r="ZR29" s="51">
        <f>SUMIFS(Raw!$I:$I, Raw!$A:$A, Dispositions!ZR$14, Raw!$F:$F, Dispositions!$C29, Raw!$H:$H, "E15")</f>
        <v>1</v>
      </c>
      <c r="ZS29" s="52">
        <f>SUMIFS(Raw!$I:$I, Raw!$A:$A, Dispositions!ZS$14, Raw!$F:$F, Dispositions!$C29, Raw!$H:$H, "E15")</f>
        <v>1</v>
      </c>
      <c r="ZT29" s="52">
        <f>SUMIFS(Raw!$I:$I, Raw!$A:$A, Dispositions!ZT$14, Raw!$F:$F, Dispositions!$C29, Raw!$H:$H, "E15")</f>
        <v>2</v>
      </c>
      <c r="ZU29" s="52">
        <f>SUMIFS(Raw!$I:$I, Raw!$A:$A, Dispositions!ZU$14, Raw!$F:$F, Dispositions!$C29, Raw!$H:$H, "E15")</f>
        <v>2</v>
      </c>
      <c r="ZV29" s="52">
        <f>SUMIFS(Raw!$I:$I, Raw!$A:$A, Dispositions!ZV$14, Raw!$F:$F, Dispositions!$C29, Raw!$H:$H, "E15")</f>
        <v>4</v>
      </c>
      <c r="ZW29" s="52">
        <f>SUMIFS(Raw!$I:$I, Raw!$A:$A, Dispositions!ZW$14, Raw!$F:$F, Dispositions!$C29, Raw!$H:$H, "E15")</f>
        <v>2</v>
      </c>
      <c r="ZX29" s="53">
        <f>SUMIFS(Raw!$I:$I, Raw!$A:$A, Dispositions!ZX$14, Raw!$F:$F, Dispositions!$C29, Raw!$H:$H, "E15")</f>
        <v>2</v>
      </c>
      <c r="ZZ29" s="51">
        <f>SUMIFS(Raw!$I:$I, Raw!$A:$A, Dispositions!ZZ$14, Raw!$F:$F, Dispositions!$C29, Raw!$H:$H, "E16")</f>
        <v>129</v>
      </c>
      <c r="AAA29" s="52">
        <f>SUMIFS(Raw!$I:$I, Raw!$A:$A, Dispositions!AAA$14, Raw!$F:$F, Dispositions!$C29, Raw!$H:$H, "E16")</f>
        <v>101</v>
      </c>
      <c r="AAB29" s="52">
        <f>SUMIFS(Raw!$I:$I, Raw!$A:$A, Dispositions!AAB$14, Raw!$F:$F, Dispositions!$C29, Raw!$H:$H, "E16")</f>
        <v>110</v>
      </c>
      <c r="AAC29" s="52">
        <f>SUMIFS(Raw!$I:$I, Raw!$A:$A, Dispositions!AAC$14, Raw!$F:$F, Dispositions!$C29, Raw!$H:$H, "E16")</f>
        <v>101</v>
      </c>
      <c r="AAD29" s="52">
        <f>SUMIFS(Raw!$I:$I, Raw!$A:$A, Dispositions!AAD$14, Raw!$F:$F, Dispositions!$C29, Raw!$H:$H, "E16")</f>
        <v>140</v>
      </c>
      <c r="AAE29" s="52">
        <f>SUMIFS(Raw!$I:$I, Raw!$A:$A, Dispositions!AAE$14, Raw!$F:$F, Dispositions!$C29, Raw!$H:$H, "E16")</f>
        <v>238</v>
      </c>
      <c r="AAF29" s="53">
        <f>SUMIFS(Raw!$I:$I, Raw!$A:$A, Dispositions!AAF$14, Raw!$F:$F, Dispositions!$C29, Raw!$H:$H, "E16")</f>
        <v>146</v>
      </c>
      <c r="AAH29" s="51">
        <f>SUMIFS(Raw!$I:$I, Raw!$A:$A, Dispositions!AAH$14, Raw!$F:$F, Dispositions!$C29, Raw!$H:$H, "E18")</f>
        <v>264</v>
      </c>
      <c r="AAI29" s="52">
        <f>SUMIFS(Raw!$I:$I, Raw!$A:$A, Dispositions!AAI$14, Raw!$F:$F, Dispositions!$C29, Raw!$H:$H, "E18")</f>
        <v>199</v>
      </c>
      <c r="AAJ29" s="52">
        <f>SUMIFS(Raw!$I:$I, Raw!$A:$A, Dispositions!AAJ$14, Raw!$F:$F, Dispositions!$C29, Raw!$H:$H, "E18")</f>
        <v>190</v>
      </c>
      <c r="AAK29" s="52">
        <f>SUMIFS(Raw!$I:$I, Raw!$A:$A, Dispositions!AAK$14, Raw!$F:$F, Dispositions!$C29, Raw!$H:$H, "E18")</f>
        <v>213</v>
      </c>
      <c r="AAL29" s="52">
        <f>SUMIFS(Raw!$I:$I, Raw!$A:$A, Dispositions!AAL$14, Raw!$F:$F, Dispositions!$C29, Raw!$H:$H, "E18")</f>
        <v>195</v>
      </c>
      <c r="AAM29" s="52">
        <f>SUMIFS(Raw!$I:$I, Raw!$A:$A, Dispositions!AAM$14, Raw!$F:$F, Dispositions!$C29, Raw!$H:$H, "E18")</f>
        <v>309</v>
      </c>
      <c r="AAN29" s="53">
        <f>SUMIFS(Raw!$I:$I, Raw!$A:$A, Dispositions!AAN$14, Raw!$F:$F, Dispositions!$C29, Raw!$H:$H, "E18")</f>
        <v>273</v>
      </c>
      <c r="AAP29" s="51">
        <f>SUMIFS(Raw!$I:$I, Raw!$A:$A, Dispositions!AAP$14, Raw!$F:$F, Dispositions!$C29, Raw!$H:$H, "E34")</f>
        <v>612</v>
      </c>
      <c r="AAQ29" s="52">
        <f>SUMIFS(Raw!$I:$I, Raw!$A:$A, Dispositions!AAQ$14, Raw!$F:$F, Dispositions!$C29, Raw!$H:$H, "E34")</f>
        <v>469</v>
      </c>
      <c r="AAR29" s="52">
        <f>SUMIFS(Raw!$I:$I, Raw!$A:$A, Dispositions!AAR$14, Raw!$F:$F, Dispositions!$C29, Raw!$H:$H, "E34")</f>
        <v>481</v>
      </c>
      <c r="AAS29" s="52">
        <f>SUMIFS(Raw!$I:$I, Raw!$A:$A, Dispositions!AAS$14, Raw!$F:$F, Dispositions!$C29, Raw!$H:$H, "E34")</f>
        <v>454</v>
      </c>
      <c r="AAT29" s="52">
        <f>SUMIFS(Raw!$I:$I, Raw!$A:$A, Dispositions!AAT$14, Raw!$F:$F, Dispositions!$C29, Raw!$H:$H, "E34")</f>
        <v>453</v>
      </c>
      <c r="AAU29" s="52">
        <f>SUMIFS(Raw!$I:$I, Raw!$A:$A, Dispositions!AAU$14, Raw!$F:$F, Dispositions!$C29, Raw!$H:$H, "E34")</f>
        <v>630</v>
      </c>
      <c r="AAV29" s="53">
        <f>SUMIFS(Raw!$I:$I, Raw!$A:$A, Dispositions!AAV$14, Raw!$F:$F, Dispositions!$C29, Raw!$H:$H, "E34")</f>
        <v>551</v>
      </c>
      <c r="AAX29" s="51">
        <f>SUMIFS(Raw!$I:$I, Raw!$A:$A, Dispositions!AAX$14, Raw!$F:$F, Dispositions!$C29, Raw!$H:$H, "E02")</f>
        <v>0</v>
      </c>
      <c r="AAY29" s="52">
        <f>SUMIFS(Raw!$I:$I, Raw!$A:$A, Dispositions!AAY$14, Raw!$F:$F, Dispositions!$C29, Raw!$H:$H, "E02")</f>
        <v>0</v>
      </c>
      <c r="AAZ29" s="52">
        <f>SUMIFS(Raw!$I:$I, Raw!$A:$A, Dispositions!AAZ$14, Raw!$F:$F, Dispositions!$C29, Raw!$H:$H, "E02")</f>
        <v>0</v>
      </c>
      <c r="ABA29" s="52">
        <f>SUMIFS(Raw!$I:$I, Raw!$A:$A, Dispositions!ABA$14, Raw!$F:$F, Dispositions!$C29, Raw!$H:$H, "E02")</f>
        <v>0</v>
      </c>
      <c r="ABB29" s="52">
        <f>SUMIFS(Raw!$I:$I, Raw!$A:$A, Dispositions!ABB$14, Raw!$F:$F, Dispositions!$C29, Raw!$H:$H, "E02")</f>
        <v>0</v>
      </c>
      <c r="ABC29" s="52">
        <f>SUMIFS(Raw!$I:$I, Raw!$A:$A, Dispositions!ABC$14, Raw!$F:$F, Dispositions!$C29, Raw!$H:$H, "E02")</f>
        <v>0</v>
      </c>
      <c r="ABD29" s="53">
        <f>SUMIFS(Raw!$I:$I, Raw!$A:$A, Dispositions!ABD$14, Raw!$F:$F, Dispositions!$C29, Raw!$H:$H, "E02")</f>
        <v>0</v>
      </c>
      <c r="ABF29" s="51">
        <f>SUMIFS(Raw!$I:$I, Raw!$A:$A, Dispositions!ABF$14, Raw!$F:$F, Dispositions!$C29, Raw!$H:$H, "E03")</f>
        <v>0</v>
      </c>
      <c r="ABG29" s="52">
        <f>SUMIFS(Raw!$I:$I, Raw!$A:$A, Dispositions!ABG$14, Raw!$F:$F, Dispositions!$C29, Raw!$H:$H, "E03")</f>
        <v>0</v>
      </c>
      <c r="ABH29" s="52">
        <f>SUMIFS(Raw!$I:$I, Raw!$A:$A, Dispositions!ABH$14, Raw!$F:$F, Dispositions!$C29, Raw!$H:$H, "E03")</f>
        <v>0</v>
      </c>
      <c r="ABI29" s="52">
        <f>SUMIFS(Raw!$I:$I, Raw!$A:$A, Dispositions!ABI$14, Raw!$F:$F, Dispositions!$C29, Raw!$H:$H, "E03")</f>
        <v>0</v>
      </c>
      <c r="ABJ29" s="52">
        <f>SUMIFS(Raw!$I:$I, Raw!$A:$A, Dispositions!ABJ$14, Raw!$F:$F, Dispositions!$C29, Raw!$H:$H, "E03")</f>
        <v>0</v>
      </c>
      <c r="ABK29" s="52">
        <f>SUMIFS(Raw!$I:$I, Raw!$A:$A, Dispositions!ABK$14, Raw!$F:$F, Dispositions!$C29, Raw!$H:$H, "E03")</f>
        <v>0</v>
      </c>
      <c r="ABL29" s="53">
        <f>SUMIFS(Raw!$I:$I, Raw!$A:$A, Dispositions!ABL$14, Raw!$F:$F, Dispositions!$C29, Raw!$H:$H, "E03")</f>
        <v>0</v>
      </c>
      <c r="ABN29" s="51">
        <f>SUMIFS(Raw!$I:$I, Raw!$A:$A, Dispositions!ABN$14, Raw!$F:$F, Dispositions!$C29, Raw!$H:$H, "E05")</f>
        <v>0</v>
      </c>
      <c r="ABO29" s="52">
        <f>SUMIFS(Raw!$I:$I, Raw!$A:$A, Dispositions!ABO$14, Raw!$F:$F, Dispositions!$C29, Raw!$H:$H, "E05")</f>
        <v>0</v>
      </c>
      <c r="ABP29" s="52">
        <f>SUMIFS(Raw!$I:$I, Raw!$A:$A, Dispositions!ABP$14, Raw!$F:$F, Dispositions!$C29, Raw!$H:$H, "E05")</f>
        <v>0</v>
      </c>
      <c r="ABQ29" s="52">
        <f>SUMIFS(Raw!$I:$I, Raw!$A:$A, Dispositions!ABQ$14, Raw!$F:$F, Dispositions!$C29, Raw!$H:$H, "E05")</f>
        <v>0</v>
      </c>
      <c r="ABR29" s="52">
        <f>SUMIFS(Raw!$I:$I, Raw!$A:$A, Dispositions!ABR$14, Raw!$F:$F, Dispositions!$C29, Raw!$H:$H, "E05")</f>
        <v>0</v>
      </c>
      <c r="ABS29" s="52">
        <f>SUMIFS(Raw!$I:$I, Raw!$A:$A, Dispositions!ABS$14, Raw!$F:$F, Dispositions!$C29, Raw!$H:$H, "E05")</f>
        <v>0</v>
      </c>
      <c r="ABT29" s="53">
        <f>SUMIFS(Raw!$I:$I, Raw!$A:$A, Dispositions!ABT$14, Raw!$F:$F, Dispositions!$C29, Raw!$H:$H, "E05")</f>
        <v>0</v>
      </c>
      <c r="ABV29" s="51">
        <f>SUMIFS(Raw!$I:$I, Raw!$A:$A, Dispositions!ABV$14, Raw!$F:$F, Dispositions!$C29, Raw!$H:$H, "E12")</f>
        <v>0</v>
      </c>
      <c r="ABW29" s="52">
        <f>SUMIFS(Raw!$I:$I, Raw!$A:$A, Dispositions!ABW$14, Raw!$F:$F, Dispositions!$C29, Raw!$H:$H, "E12")</f>
        <v>0</v>
      </c>
      <c r="ABX29" s="52">
        <f>SUMIFS(Raw!$I:$I, Raw!$A:$A, Dispositions!ABX$14, Raw!$F:$F, Dispositions!$C29, Raw!$H:$H, "E12")</f>
        <v>0</v>
      </c>
      <c r="ABY29" s="52">
        <f>SUMIFS(Raw!$I:$I, Raw!$A:$A, Dispositions!ABY$14, Raw!$F:$F, Dispositions!$C29, Raw!$H:$H, "E12")</f>
        <v>0</v>
      </c>
      <c r="ABZ29" s="52">
        <f>SUMIFS(Raw!$I:$I, Raw!$A:$A, Dispositions!ABZ$14, Raw!$F:$F, Dispositions!$C29, Raw!$H:$H, "E12")</f>
        <v>0</v>
      </c>
      <c r="ACA29" s="52">
        <f>SUMIFS(Raw!$I:$I, Raw!$A:$A, Dispositions!ACA$14, Raw!$F:$F, Dispositions!$C29, Raw!$H:$H, "E12")</f>
        <v>0</v>
      </c>
      <c r="ACB29" s="53">
        <f>SUMIFS(Raw!$I:$I, Raw!$A:$A, Dispositions!ACB$14, Raw!$F:$F, Dispositions!$C29, Raw!$H:$H, "E12")</f>
        <v>0</v>
      </c>
      <c r="ACD29" s="51">
        <f>SUMIFS(Raw!$I:$I, Raw!$A:$A, Dispositions!ACD$14, Raw!$F:$F, Dispositions!$C29, Raw!$H:$H, "E13")</f>
        <v>0</v>
      </c>
      <c r="ACE29" s="52">
        <f>SUMIFS(Raw!$I:$I, Raw!$A:$A, Dispositions!ACE$14, Raw!$F:$F, Dispositions!$C29, Raw!$H:$H, "E13")</f>
        <v>0</v>
      </c>
      <c r="ACF29" s="52">
        <f>SUMIFS(Raw!$I:$I, Raw!$A:$A, Dispositions!ACF$14, Raw!$F:$F, Dispositions!$C29, Raw!$H:$H, "E13")</f>
        <v>0</v>
      </c>
      <c r="ACG29" s="52">
        <f>SUMIFS(Raw!$I:$I, Raw!$A:$A, Dispositions!ACG$14, Raw!$F:$F, Dispositions!$C29, Raw!$H:$H, "E13")</f>
        <v>0</v>
      </c>
      <c r="ACH29" s="52">
        <f>SUMIFS(Raw!$I:$I, Raw!$A:$A, Dispositions!ACH$14, Raw!$F:$F, Dispositions!$C29, Raw!$H:$H, "E13")</f>
        <v>0</v>
      </c>
      <c r="ACI29" s="52">
        <f>SUMIFS(Raw!$I:$I, Raw!$A:$A, Dispositions!ACI$14, Raw!$F:$F, Dispositions!$C29, Raw!$H:$H, "E13")</f>
        <v>0</v>
      </c>
      <c r="ACJ29" s="53">
        <f>SUMIFS(Raw!$I:$I, Raw!$A:$A, Dispositions!ACJ$14, Raw!$F:$F, Dispositions!$C29, Raw!$H:$H, "E13")</f>
        <v>0</v>
      </c>
      <c r="ACL29" s="51">
        <f>SUMIFS(Raw!$I:$I, Raw!$A:$A, Dispositions!ACL$14, Raw!$F:$F, Dispositions!$C29, Raw!$H:$H, "E14")</f>
        <v>0</v>
      </c>
      <c r="ACM29" s="52">
        <f>SUMIFS(Raw!$I:$I, Raw!$A:$A, Dispositions!ACM$14, Raw!$F:$F, Dispositions!$C29, Raw!$H:$H, "E14")</f>
        <v>0</v>
      </c>
      <c r="ACN29" s="52">
        <f>SUMIFS(Raw!$I:$I, Raw!$A:$A, Dispositions!ACN$14, Raw!$F:$F, Dispositions!$C29, Raw!$H:$H, "E14")</f>
        <v>0</v>
      </c>
      <c r="ACO29" s="52">
        <f>SUMIFS(Raw!$I:$I, Raw!$A:$A, Dispositions!ACO$14, Raw!$F:$F, Dispositions!$C29, Raw!$H:$H, "E14")</f>
        <v>0</v>
      </c>
      <c r="ACP29" s="52">
        <f>SUMIFS(Raw!$I:$I, Raw!$A:$A, Dispositions!ACP$14, Raw!$F:$F, Dispositions!$C29, Raw!$H:$H, "E14")</f>
        <v>0</v>
      </c>
      <c r="ACQ29" s="52">
        <f>SUMIFS(Raw!$I:$I, Raw!$A:$A, Dispositions!ACQ$14, Raw!$F:$F, Dispositions!$C29, Raw!$H:$H, "E14")</f>
        <v>0</v>
      </c>
      <c r="ACR29" s="53">
        <f>SUMIFS(Raw!$I:$I, Raw!$A:$A, Dispositions!ACR$14, Raw!$F:$F, Dispositions!$C29, Raw!$H:$H, "E14")</f>
        <v>0</v>
      </c>
      <c r="ACT29" s="51">
        <f>SUMIFS(Raw!$I:$I, Raw!$A:$A, Dispositions!ACT$14, Raw!$F:$F, Dispositions!$C29, Raw!$H:$H, "E15")</f>
        <v>0</v>
      </c>
      <c r="ACU29" s="52">
        <f>SUMIFS(Raw!$I:$I, Raw!$A:$A, Dispositions!ACU$14, Raw!$F:$F, Dispositions!$C29, Raw!$H:$H, "E15")</f>
        <v>0</v>
      </c>
      <c r="ACV29" s="52">
        <f>SUMIFS(Raw!$I:$I, Raw!$A:$A, Dispositions!ACV$14, Raw!$F:$F, Dispositions!$C29, Raw!$H:$H, "E15")</f>
        <v>0</v>
      </c>
      <c r="ACW29" s="52">
        <f>SUMIFS(Raw!$I:$I, Raw!$A:$A, Dispositions!ACW$14, Raw!$F:$F, Dispositions!$C29, Raw!$H:$H, "E15")</f>
        <v>0</v>
      </c>
      <c r="ACX29" s="52">
        <f>SUMIFS(Raw!$I:$I, Raw!$A:$A, Dispositions!ACX$14, Raw!$F:$F, Dispositions!$C29, Raw!$H:$H, "E15")</f>
        <v>0</v>
      </c>
      <c r="ACY29" s="52">
        <f>SUMIFS(Raw!$I:$I, Raw!$A:$A, Dispositions!ACY$14, Raw!$F:$F, Dispositions!$C29, Raw!$H:$H, "E15")</f>
        <v>0</v>
      </c>
      <c r="ACZ29" s="53">
        <f>SUMIFS(Raw!$I:$I, Raw!$A:$A, Dispositions!ACZ$14, Raw!$F:$F, Dispositions!$C29, Raw!$H:$H, "E15")</f>
        <v>0</v>
      </c>
      <c r="ADB29" s="51">
        <f>SUMIFS(Raw!$I:$I, Raw!$A:$A, Dispositions!ADB$14, Raw!$F:$F, Dispositions!$C29, Raw!$H:$H, "E16")</f>
        <v>0</v>
      </c>
      <c r="ADC29" s="52">
        <f>SUMIFS(Raw!$I:$I, Raw!$A:$A, Dispositions!ADC$14, Raw!$F:$F, Dispositions!$C29, Raw!$H:$H, "E16")</f>
        <v>0</v>
      </c>
      <c r="ADD29" s="52">
        <f>SUMIFS(Raw!$I:$I, Raw!$A:$A, Dispositions!ADD$14, Raw!$F:$F, Dispositions!$C29, Raw!$H:$H, "E16")</f>
        <v>0</v>
      </c>
      <c r="ADE29" s="52">
        <f>SUMIFS(Raw!$I:$I, Raw!$A:$A, Dispositions!ADE$14, Raw!$F:$F, Dispositions!$C29, Raw!$H:$H, "E16")</f>
        <v>0</v>
      </c>
      <c r="ADF29" s="52">
        <f>SUMIFS(Raw!$I:$I, Raw!$A:$A, Dispositions!ADF$14, Raw!$F:$F, Dispositions!$C29, Raw!$H:$H, "E16")</f>
        <v>0</v>
      </c>
      <c r="ADG29" s="52">
        <f>SUMIFS(Raw!$I:$I, Raw!$A:$A, Dispositions!ADG$14, Raw!$F:$F, Dispositions!$C29, Raw!$H:$H, "E16")</f>
        <v>0</v>
      </c>
      <c r="ADH29" s="53">
        <f>SUMIFS(Raw!$I:$I, Raw!$A:$A, Dispositions!ADH$14, Raw!$F:$F, Dispositions!$C29, Raw!$H:$H, "E16")</f>
        <v>0</v>
      </c>
      <c r="ADJ29" s="51">
        <f>SUMIFS(Raw!$I:$I, Raw!$A:$A, Dispositions!ADJ$14, Raw!$F:$F, Dispositions!$C29, Raw!$H:$H, "E18")</f>
        <v>0</v>
      </c>
      <c r="ADK29" s="52">
        <f>SUMIFS(Raw!$I:$I, Raw!$A:$A, Dispositions!ADK$14, Raw!$F:$F, Dispositions!$C29, Raw!$H:$H, "E18")</f>
        <v>0</v>
      </c>
      <c r="ADL29" s="52">
        <f>SUMIFS(Raw!$I:$I, Raw!$A:$A, Dispositions!ADL$14, Raw!$F:$F, Dispositions!$C29, Raw!$H:$H, "E18")</f>
        <v>0</v>
      </c>
      <c r="ADM29" s="52">
        <f>SUMIFS(Raw!$I:$I, Raw!$A:$A, Dispositions!ADM$14, Raw!$F:$F, Dispositions!$C29, Raw!$H:$H, "E18")</f>
        <v>0</v>
      </c>
      <c r="ADN29" s="52">
        <f>SUMIFS(Raw!$I:$I, Raw!$A:$A, Dispositions!ADN$14, Raw!$F:$F, Dispositions!$C29, Raw!$H:$H, "E18")</f>
        <v>0</v>
      </c>
      <c r="ADO29" s="52">
        <f>SUMIFS(Raw!$I:$I, Raw!$A:$A, Dispositions!ADO$14, Raw!$F:$F, Dispositions!$C29, Raw!$H:$H, "E18")</f>
        <v>0</v>
      </c>
      <c r="ADP29" s="53">
        <f>SUMIFS(Raw!$I:$I, Raw!$A:$A, Dispositions!ADP$14, Raw!$F:$F, Dispositions!$C29, Raw!$H:$H, "E18")</f>
        <v>0</v>
      </c>
      <c r="ADR29" s="51">
        <f>SUMIFS(Raw!$I:$I, Raw!$A:$A, Dispositions!ADR$14, Raw!$F:$F, Dispositions!$C29, Raw!$H:$H, "E34")</f>
        <v>0</v>
      </c>
      <c r="ADS29" s="52">
        <f>SUMIFS(Raw!$I:$I, Raw!$A:$A, Dispositions!ADS$14, Raw!$F:$F, Dispositions!$C29, Raw!$H:$H, "E34")</f>
        <v>0</v>
      </c>
      <c r="ADT29" s="52">
        <f>SUMIFS(Raw!$I:$I, Raw!$A:$A, Dispositions!ADT$14, Raw!$F:$F, Dispositions!$C29, Raw!$H:$H, "E34")</f>
        <v>0</v>
      </c>
      <c r="ADU29" s="52">
        <f>SUMIFS(Raw!$I:$I, Raw!$A:$A, Dispositions!ADU$14, Raw!$F:$F, Dispositions!$C29, Raw!$H:$H, "E34")</f>
        <v>0</v>
      </c>
      <c r="ADV29" s="52">
        <f>SUMIFS(Raw!$I:$I, Raw!$A:$A, Dispositions!ADV$14, Raw!$F:$F, Dispositions!$C29, Raw!$H:$H, "E34")</f>
        <v>0</v>
      </c>
      <c r="ADW29" s="52">
        <f>SUMIFS(Raw!$I:$I, Raw!$A:$A, Dispositions!ADW$14, Raw!$F:$F, Dispositions!$C29, Raw!$H:$H, "E34")</f>
        <v>0</v>
      </c>
      <c r="ADX29" s="53">
        <f>SUMIFS(Raw!$I:$I, Raw!$A:$A, Dispositions!ADX$14, Raw!$F:$F, Dispositions!$C29, Raw!$H:$H, "E34")</f>
        <v>0</v>
      </c>
      <c r="ADZ29" s="51">
        <f>SUMIFS(Raw!$I:$I, Raw!$A:$A, Dispositions!ADZ$14, Raw!$F:$F, Dispositions!$C29, Raw!$H:$H, "E02")</f>
        <v>0</v>
      </c>
      <c r="AEA29" s="52">
        <f>SUMIFS(Raw!$I:$I, Raw!$A:$A, Dispositions!AEA$14, Raw!$F:$F, Dispositions!$C29, Raw!$H:$H, "E02")</f>
        <v>0</v>
      </c>
      <c r="AEB29" s="52">
        <f>SUMIFS(Raw!$I:$I, Raw!$A:$A, Dispositions!AEB$14, Raw!$F:$F, Dispositions!$C29, Raw!$H:$H, "E02")</f>
        <v>0</v>
      </c>
      <c r="AEC29" s="52">
        <f>SUMIFS(Raw!$I:$I, Raw!$A:$A, Dispositions!AEC$14, Raw!$F:$F, Dispositions!$C29, Raw!$H:$H, "E02")</f>
        <v>0</v>
      </c>
      <c r="AED29" s="52">
        <f>SUMIFS(Raw!$I:$I, Raw!$A:$A, Dispositions!AED$14, Raw!$F:$F, Dispositions!$C29, Raw!$H:$H, "E02")</f>
        <v>0</v>
      </c>
      <c r="AEE29" s="52">
        <f>SUMIFS(Raw!$I:$I, Raw!$A:$A, Dispositions!AEE$14, Raw!$F:$F, Dispositions!$C29, Raw!$H:$H, "E02")</f>
        <v>0</v>
      </c>
      <c r="AEF29" s="53">
        <f>SUMIFS(Raw!$I:$I, Raw!$A:$A, Dispositions!AEF$14, Raw!$F:$F, Dispositions!$C29, Raw!$H:$H, "E02")</f>
        <v>0</v>
      </c>
      <c r="AEH29" s="51">
        <f>SUMIFS(Raw!$I:$I, Raw!$A:$A, Dispositions!AEH$14, Raw!$F:$F, Dispositions!$C29, Raw!$H:$H, "E03")</f>
        <v>0</v>
      </c>
      <c r="AEI29" s="52">
        <f>SUMIFS(Raw!$I:$I, Raw!$A:$A, Dispositions!AEI$14, Raw!$F:$F, Dispositions!$C29, Raw!$H:$H, "E03")</f>
        <v>0</v>
      </c>
      <c r="AEJ29" s="52">
        <f>SUMIFS(Raw!$I:$I, Raw!$A:$A, Dispositions!AEJ$14, Raw!$F:$F, Dispositions!$C29, Raw!$H:$H, "E03")</f>
        <v>0</v>
      </c>
      <c r="AEK29" s="52">
        <f>SUMIFS(Raw!$I:$I, Raw!$A:$A, Dispositions!AEK$14, Raw!$F:$F, Dispositions!$C29, Raw!$H:$H, "E03")</f>
        <v>0</v>
      </c>
      <c r="AEL29" s="52">
        <f>SUMIFS(Raw!$I:$I, Raw!$A:$A, Dispositions!AEL$14, Raw!$F:$F, Dispositions!$C29, Raw!$H:$H, "E03")</f>
        <v>0</v>
      </c>
      <c r="AEM29" s="52">
        <f>SUMIFS(Raw!$I:$I, Raw!$A:$A, Dispositions!AEM$14, Raw!$F:$F, Dispositions!$C29, Raw!$H:$H, "E03")</f>
        <v>0</v>
      </c>
      <c r="AEN29" s="53">
        <f>SUMIFS(Raw!$I:$I, Raw!$A:$A, Dispositions!AEN$14, Raw!$F:$F, Dispositions!$C29, Raw!$H:$H, "E03")</f>
        <v>0</v>
      </c>
      <c r="AEP29" s="51">
        <f>SUMIFS(Raw!$I:$I, Raw!$A:$A, Dispositions!AEP$14, Raw!$F:$F, Dispositions!$C29, Raw!$H:$H, "E05")</f>
        <v>0</v>
      </c>
      <c r="AEQ29" s="52">
        <f>SUMIFS(Raw!$I:$I, Raw!$A:$A, Dispositions!AEQ$14, Raw!$F:$F, Dispositions!$C29, Raw!$H:$H, "E05")</f>
        <v>0</v>
      </c>
      <c r="AER29" s="52">
        <f>SUMIFS(Raw!$I:$I, Raw!$A:$A, Dispositions!AER$14, Raw!$F:$F, Dispositions!$C29, Raw!$H:$H, "E05")</f>
        <v>0</v>
      </c>
      <c r="AES29" s="52">
        <f>SUMIFS(Raw!$I:$I, Raw!$A:$A, Dispositions!AES$14, Raw!$F:$F, Dispositions!$C29, Raw!$H:$H, "E05")</f>
        <v>0</v>
      </c>
      <c r="AET29" s="52">
        <f>SUMIFS(Raw!$I:$I, Raw!$A:$A, Dispositions!AET$14, Raw!$F:$F, Dispositions!$C29, Raw!$H:$H, "E05")</f>
        <v>0</v>
      </c>
      <c r="AEU29" s="52">
        <f>SUMIFS(Raw!$I:$I, Raw!$A:$A, Dispositions!AEU$14, Raw!$F:$F, Dispositions!$C29, Raw!$H:$H, "E05")</f>
        <v>0</v>
      </c>
      <c r="AEV29" s="53">
        <f>SUMIFS(Raw!$I:$I, Raw!$A:$A, Dispositions!AEV$14, Raw!$F:$F, Dispositions!$C29, Raw!$H:$H, "E05")</f>
        <v>0</v>
      </c>
      <c r="AEX29" s="51">
        <f>SUMIFS(Raw!$I:$I, Raw!$A:$A, Dispositions!AEX$14, Raw!$F:$F, Dispositions!$C29, Raw!$H:$H, "E12")</f>
        <v>0</v>
      </c>
      <c r="AEY29" s="52">
        <f>SUMIFS(Raw!$I:$I, Raw!$A:$A, Dispositions!AEY$14, Raw!$F:$F, Dispositions!$C29, Raw!$H:$H, "E12")</f>
        <v>0</v>
      </c>
      <c r="AEZ29" s="52">
        <f>SUMIFS(Raw!$I:$I, Raw!$A:$A, Dispositions!AEZ$14, Raw!$F:$F, Dispositions!$C29, Raw!$H:$H, "E12")</f>
        <v>0</v>
      </c>
      <c r="AFA29" s="52">
        <f>SUMIFS(Raw!$I:$I, Raw!$A:$A, Dispositions!AFA$14, Raw!$F:$F, Dispositions!$C29, Raw!$H:$H, "E12")</f>
        <v>0</v>
      </c>
      <c r="AFB29" s="52">
        <f>SUMIFS(Raw!$I:$I, Raw!$A:$A, Dispositions!AFB$14, Raw!$F:$F, Dispositions!$C29, Raw!$H:$H, "E12")</f>
        <v>0</v>
      </c>
      <c r="AFC29" s="52">
        <f>SUMIFS(Raw!$I:$I, Raw!$A:$A, Dispositions!AFC$14, Raw!$F:$F, Dispositions!$C29, Raw!$H:$H, "E12")</f>
        <v>0</v>
      </c>
      <c r="AFD29" s="53">
        <f>SUMIFS(Raw!$I:$I, Raw!$A:$A, Dispositions!AFD$14, Raw!$F:$F, Dispositions!$C29, Raw!$H:$H, "E12")</f>
        <v>0</v>
      </c>
      <c r="AFF29" s="51">
        <f>SUMIFS(Raw!$I:$I, Raw!$A:$A, Dispositions!AFF$14, Raw!$F:$F, Dispositions!$C29, Raw!$H:$H, "E13")</f>
        <v>0</v>
      </c>
      <c r="AFG29" s="52">
        <f>SUMIFS(Raw!$I:$I, Raw!$A:$A, Dispositions!AFG$14, Raw!$F:$F, Dispositions!$C29, Raw!$H:$H, "E13")</f>
        <v>0</v>
      </c>
      <c r="AFH29" s="52">
        <f>SUMIFS(Raw!$I:$I, Raw!$A:$A, Dispositions!AFH$14, Raw!$F:$F, Dispositions!$C29, Raw!$H:$H, "E13")</f>
        <v>0</v>
      </c>
      <c r="AFI29" s="52">
        <f>SUMIFS(Raw!$I:$I, Raw!$A:$A, Dispositions!AFI$14, Raw!$F:$F, Dispositions!$C29, Raw!$H:$H, "E13")</f>
        <v>0</v>
      </c>
      <c r="AFJ29" s="52">
        <f>SUMIFS(Raw!$I:$I, Raw!$A:$A, Dispositions!AFJ$14, Raw!$F:$F, Dispositions!$C29, Raw!$H:$H, "E13")</f>
        <v>0</v>
      </c>
      <c r="AFK29" s="52">
        <f>SUMIFS(Raw!$I:$I, Raw!$A:$A, Dispositions!AFK$14, Raw!$F:$F, Dispositions!$C29, Raw!$H:$H, "E13")</f>
        <v>0</v>
      </c>
      <c r="AFL29" s="53">
        <f>SUMIFS(Raw!$I:$I, Raw!$A:$A, Dispositions!AFL$14, Raw!$F:$F, Dispositions!$C29, Raw!$H:$H, "E13")</f>
        <v>0</v>
      </c>
      <c r="AFN29" s="51">
        <f>SUMIFS(Raw!$I:$I, Raw!$A:$A, Dispositions!AFN$14, Raw!$F:$F, Dispositions!$C29, Raw!$H:$H, "E14")</f>
        <v>0</v>
      </c>
      <c r="AFO29" s="52">
        <f>SUMIFS(Raw!$I:$I, Raw!$A:$A, Dispositions!AFO$14, Raw!$F:$F, Dispositions!$C29, Raw!$H:$H, "E14")</f>
        <v>0</v>
      </c>
      <c r="AFP29" s="52">
        <f>SUMIFS(Raw!$I:$I, Raw!$A:$A, Dispositions!AFP$14, Raw!$F:$F, Dispositions!$C29, Raw!$H:$H, "E14")</f>
        <v>0</v>
      </c>
      <c r="AFQ29" s="52">
        <f>SUMIFS(Raw!$I:$I, Raw!$A:$A, Dispositions!AFQ$14, Raw!$F:$F, Dispositions!$C29, Raw!$H:$H, "E14")</f>
        <v>0</v>
      </c>
      <c r="AFR29" s="52">
        <f>SUMIFS(Raw!$I:$I, Raw!$A:$A, Dispositions!AFR$14, Raw!$F:$F, Dispositions!$C29, Raw!$H:$H, "E14")</f>
        <v>0</v>
      </c>
      <c r="AFS29" s="52">
        <f>SUMIFS(Raw!$I:$I, Raw!$A:$A, Dispositions!AFS$14, Raw!$F:$F, Dispositions!$C29, Raw!$H:$H, "E14")</f>
        <v>0</v>
      </c>
      <c r="AFT29" s="53">
        <f>SUMIFS(Raw!$I:$I, Raw!$A:$A, Dispositions!AFT$14, Raw!$F:$F, Dispositions!$C29, Raw!$H:$H, "E14")</f>
        <v>0</v>
      </c>
      <c r="AFV29" s="51">
        <f>SUMIFS(Raw!$I:$I, Raw!$A:$A, Dispositions!AFV$14, Raw!$F:$F, Dispositions!$C29, Raw!$H:$H, "E15")</f>
        <v>0</v>
      </c>
      <c r="AFW29" s="52">
        <f>SUMIFS(Raw!$I:$I, Raw!$A:$A, Dispositions!AFW$14, Raw!$F:$F, Dispositions!$C29, Raw!$H:$H, "E15")</f>
        <v>0</v>
      </c>
      <c r="AFX29" s="52">
        <f>SUMIFS(Raw!$I:$I, Raw!$A:$A, Dispositions!AFX$14, Raw!$F:$F, Dispositions!$C29, Raw!$H:$H, "E15")</f>
        <v>0</v>
      </c>
      <c r="AFY29" s="52">
        <f>SUMIFS(Raw!$I:$I, Raw!$A:$A, Dispositions!AFY$14, Raw!$F:$F, Dispositions!$C29, Raw!$H:$H, "E15")</f>
        <v>0</v>
      </c>
      <c r="AFZ29" s="52">
        <f>SUMIFS(Raw!$I:$I, Raw!$A:$A, Dispositions!AFZ$14, Raw!$F:$F, Dispositions!$C29, Raw!$H:$H, "E15")</f>
        <v>0</v>
      </c>
      <c r="AGA29" s="52">
        <f>SUMIFS(Raw!$I:$I, Raw!$A:$A, Dispositions!AGA$14, Raw!$F:$F, Dispositions!$C29, Raw!$H:$H, "E15")</f>
        <v>0</v>
      </c>
      <c r="AGB29" s="53">
        <f>SUMIFS(Raw!$I:$I, Raw!$A:$A, Dispositions!AGB$14, Raw!$F:$F, Dispositions!$C29, Raw!$H:$H, "E15")</f>
        <v>0</v>
      </c>
      <c r="AGD29" s="51">
        <f>SUMIFS(Raw!$I:$I, Raw!$A:$A, Dispositions!AGD$14, Raw!$F:$F, Dispositions!$C29, Raw!$H:$H, "E16")</f>
        <v>0</v>
      </c>
      <c r="AGE29" s="52">
        <f>SUMIFS(Raw!$I:$I, Raw!$A:$A, Dispositions!AGE$14, Raw!$F:$F, Dispositions!$C29, Raw!$H:$H, "E16")</f>
        <v>0</v>
      </c>
      <c r="AGF29" s="52">
        <f>SUMIFS(Raw!$I:$I, Raw!$A:$A, Dispositions!AGF$14, Raw!$F:$F, Dispositions!$C29, Raw!$H:$H, "E16")</f>
        <v>0</v>
      </c>
      <c r="AGG29" s="52">
        <f>SUMIFS(Raw!$I:$I, Raw!$A:$A, Dispositions!AGG$14, Raw!$F:$F, Dispositions!$C29, Raw!$H:$H, "E16")</f>
        <v>0</v>
      </c>
      <c r="AGH29" s="52">
        <f>SUMIFS(Raw!$I:$I, Raw!$A:$A, Dispositions!AGH$14, Raw!$F:$F, Dispositions!$C29, Raw!$H:$H, "E16")</f>
        <v>0</v>
      </c>
      <c r="AGI29" s="52">
        <f>SUMIFS(Raw!$I:$I, Raw!$A:$A, Dispositions!AGI$14, Raw!$F:$F, Dispositions!$C29, Raw!$H:$H, "E16")</f>
        <v>0</v>
      </c>
      <c r="AGJ29" s="53">
        <f>SUMIFS(Raw!$I:$I, Raw!$A:$A, Dispositions!AGJ$14, Raw!$F:$F, Dispositions!$C29, Raw!$H:$H, "E16")</f>
        <v>0</v>
      </c>
      <c r="AGL29" s="51">
        <f>SUMIFS(Raw!$I:$I, Raw!$A:$A, Dispositions!AGL$14, Raw!$F:$F, Dispositions!$C29, Raw!$H:$H, "E18")</f>
        <v>0</v>
      </c>
      <c r="AGM29" s="52">
        <f>SUMIFS(Raw!$I:$I, Raw!$A:$A, Dispositions!AGM$14, Raw!$F:$F, Dispositions!$C29, Raw!$H:$H, "E18")</f>
        <v>0</v>
      </c>
      <c r="AGN29" s="52">
        <f>SUMIFS(Raw!$I:$I, Raw!$A:$A, Dispositions!AGN$14, Raw!$F:$F, Dispositions!$C29, Raw!$H:$H, "E18")</f>
        <v>0</v>
      </c>
      <c r="AGO29" s="52">
        <f>SUMIFS(Raw!$I:$I, Raw!$A:$A, Dispositions!AGO$14, Raw!$F:$F, Dispositions!$C29, Raw!$H:$H, "E18")</f>
        <v>0</v>
      </c>
      <c r="AGP29" s="52">
        <f>SUMIFS(Raw!$I:$I, Raw!$A:$A, Dispositions!AGP$14, Raw!$F:$F, Dispositions!$C29, Raw!$H:$H, "E18")</f>
        <v>0</v>
      </c>
      <c r="AGQ29" s="52">
        <f>SUMIFS(Raw!$I:$I, Raw!$A:$A, Dispositions!AGQ$14, Raw!$F:$F, Dispositions!$C29, Raw!$H:$H, "E18")</f>
        <v>0</v>
      </c>
      <c r="AGR29" s="53">
        <f>SUMIFS(Raw!$I:$I, Raw!$A:$A, Dispositions!AGR$14, Raw!$F:$F, Dispositions!$C29, Raw!$H:$H, "E18")</f>
        <v>0</v>
      </c>
      <c r="AGT29" s="51">
        <f>SUMIFS(Raw!$I:$I, Raw!$A:$A, Dispositions!AGT$14, Raw!$F:$F, Dispositions!$C29, Raw!$H:$H, "E34")</f>
        <v>0</v>
      </c>
      <c r="AGU29" s="52">
        <f>SUMIFS(Raw!$I:$I, Raw!$A:$A, Dispositions!AGU$14, Raw!$F:$F, Dispositions!$C29, Raw!$H:$H, "E34")</f>
        <v>0</v>
      </c>
      <c r="AGV29" s="52">
        <f>SUMIFS(Raw!$I:$I, Raw!$A:$A, Dispositions!AGV$14, Raw!$F:$F, Dispositions!$C29, Raw!$H:$H, "E34")</f>
        <v>0</v>
      </c>
      <c r="AGW29" s="52">
        <f>SUMIFS(Raw!$I:$I, Raw!$A:$A, Dispositions!AGW$14, Raw!$F:$F, Dispositions!$C29, Raw!$H:$H, "E34")</f>
        <v>0</v>
      </c>
      <c r="AGX29" s="52">
        <f>SUMIFS(Raw!$I:$I, Raw!$A:$A, Dispositions!AGX$14, Raw!$F:$F, Dispositions!$C29, Raw!$H:$H, "E34")</f>
        <v>0</v>
      </c>
      <c r="AGY29" s="52">
        <f>SUMIFS(Raw!$I:$I, Raw!$A:$A, Dispositions!AGY$14, Raw!$F:$F, Dispositions!$C29, Raw!$H:$H, "E34")</f>
        <v>0</v>
      </c>
      <c r="AGZ29" s="53">
        <f>SUMIFS(Raw!$I:$I, Raw!$A:$A, Dispositions!AGZ$14, Raw!$F:$F, Dispositions!$C29, Raw!$H:$H, "E34")</f>
        <v>0</v>
      </c>
      <c r="AHB29" s="51">
        <f>SUMIFS(Raw!$I:$I, Raw!$A:$A, Dispositions!AHB$14, Raw!$F:$F, Dispositions!$C29, Raw!$H:$H, "E02")</f>
        <v>0</v>
      </c>
      <c r="AHC29" s="52">
        <f>SUMIFS(Raw!$I:$I, Raw!$A:$A, Dispositions!AHC$14, Raw!$F:$F, Dispositions!$C29, Raw!$H:$H, "E02")</f>
        <v>0</v>
      </c>
      <c r="AHD29" s="52">
        <f>SUMIFS(Raw!$I:$I, Raw!$A:$A, Dispositions!AHD$14, Raw!$F:$F, Dispositions!$C29, Raw!$H:$H, "E02")</f>
        <v>0</v>
      </c>
      <c r="AHE29" s="52">
        <f>SUMIFS(Raw!$I:$I, Raw!$A:$A, Dispositions!AHE$14, Raw!$F:$F, Dispositions!$C29, Raw!$H:$H, "E02")</f>
        <v>0</v>
      </c>
      <c r="AHF29" s="52">
        <f>SUMIFS(Raw!$I:$I, Raw!$A:$A, Dispositions!AHF$14, Raw!$F:$F, Dispositions!$C29, Raw!$H:$H, "E02")</f>
        <v>0</v>
      </c>
      <c r="AHG29" s="52">
        <f>SUMIFS(Raw!$I:$I, Raw!$A:$A, Dispositions!AHG$14, Raw!$F:$F, Dispositions!$C29, Raw!$H:$H, "E02")</f>
        <v>0</v>
      </c>
      <c r="AHH29" s="53">
        <f>SUMIFS(Raw!$I:$I, Raw!$A:$A, Dispositions!AHH$14, Raw!$F:$F, Dispositions!$C29, Raw!$H:$H, "E02")</f>
        <v>0</v>
      </c>
      <c r="AHJ29" s="51">
        <f>SUMIFS(Raw!$I:$I, Raw!$A:$A, Dispositions!AHJ$14, Raw!$F:$F, Dispositions!$C29, Raw!$H:$H, "E03")</f>
        <v>0</v>
      </c>
      <c r="AHK29" s="52">
        <f>SUMIFS(Raw!$I:$I, Raw!$A:$A, Dispositions!AHK$14, Raw!$F:$F, Dispositions!$C29, Raw!$H:$H, "E03")</f>
        <v>0</v>
      </c>
      <c r="AHL29" s="52">
        <f>SUMIFS(Raw!$I:$I, Raw!$A:$A, Dispositions!AHL$14, Raw!$F:$F, Dispositions!$C29, Raw!$H:$H, "E03")</f>
        <v>0</v>
      </c>
      <c r="AHM29" s="52">
        <f>SUMIFS(Raw!$I:$I, Raw!$A:$A, Dispositions!AHM$14, Raw!$F:$F, Dispositions!$C29, Raw!$H:$H, "E03")</f>
        <v>0</v>
      </c>
      <c r="AHN29" s="52">
        <f>SUMIFS(Raw!$I:$I, Raw!$A:$A, Dispositions!AHN$14, Raw!$F:$F, Dispositions!$C29, Raw!$H:$H, "E03")</f>
        <v>0</v>
      </c>
      <c r="AHO29" s="52">
        <f>SUMIFS(Raw!$I:$I, Raw!$A:$A, Dispositions!AHO$14, Raw!$F:$F, Dispositions!$C29, Raw!$H:$H, "E03")</f>
        <v>0</v>
      </c>
      <c r="AHP29" s="53">
        <f>SUMIFS(Raw!$I:$I, Raw!$A:$A, Dispositions!AHP$14, Raw!$F:$F, Dispositions!$C29, Raw!$H:$H, "E03")</f>
        <v>0</v>
      </c>
      <c r="AHR29" s="51">
        <f>SUMIFS(Raw!$I:$I, Raw!$A:$A, Dispositions!AHR$14, Raw!$F:$F, Dispositions!$C29, Raw!$H:$H, "E05")</f>
        <v>0</v>
      </c>
      <c r="AHS29" s="52">
        <f>SUMIFS(Raw!$I:$I, Raw!$A:$A, Dispositions!AHS$14, Raw!$F:$F, Dispositions!$C29, Raw!$H:$H, "E05")</f>
        <v>0</v>
      </c>
      <c r="AHT29" s="52">
        <f>SUMIFS(Raw!$I:$I, Raw!$A:$A, Dispositions!AHT$14, Raw!$F:$F, Dispositions!$C29, Raw!$H:$H, "E05")</f>
        <v>0</v>
      </c>
      <c r="AHU29" s="52">
        <f>SUMIFS(Raw!$I:$I, Raw!$A:$A, Dispositions!AHU$14, Raw!$F:$F, Dispositions!$C29, Raw!$H:$H, "E05")</f>
        <v>0</v>
      </c>
      <c r="AHV29" s="52">
        <f>SUMIFS(Raw!$I:$I, Raw!$A:$A, Dispositions!AHV$14, Raw!$F:$F, Dispositions!$C29, Raw!$H:$H, "E05")</f>
        <v>0</v>
      </c>
      <c r="AHW29" s="52">
        <f>SUMIFS(Raw!$I:$I, Raw!$A:$A, Dispositions!AHW$14, Raw!$F:$F, Dispositions!$C29, Raw!$H:$H, "E05")</f>
        <v>0</v>
      </c>
      <c r="AHX29" s="53">
        <f>SUMIFS(Raw!$I:$I, Raw!$A:$A, Dispositions!AHX$14, Raw!$F:$F, Dispositions!$C29, Raw!$H:$H, "E05")</f>
        <v>0</v>
      </c>
      <c r="AHZ29" s="51">
        <f>SUMIFS(Raw!$I:$I, Raw!$A:$A, Dispositions!AHZ$14, Raw!$F:$F, Dispositions!$C29, Raw!$H:$H, "E12")</f>
        <v>0</v>
      </c>
      <c r="AIA29" s="52">
        <f>SUMIFS(Raw!$I:$I, Raw!$A:$A, Dispositions!AIA$14, Raw!$F:$F, Dispositions!$C29, Raw!$H:$H, "E12")</f>
        <v>0</v>
      </c>
      <c r="AIB29" s="52">
        <f>SUMIFS(Raw!$I:$I, Raw!$A:$A, Dispositions!AIB$14, Raw!$F:$F, Dispositions!$C29, Raw!$H:$H, "E12")</f>
        <v>0</v>
      </c>
      <c r="AIC29" s="52">
        <f>SUMIFS(Raw!$I:$I, Raw!$A:$A, Dispositions!AIC$14, Raw!$F:$F, Dispositions!$C29, Raw!$H:$H, "E12")</f>
        <v>0</v>
      </c>
      <c r="AID29" s="52">
        <f>SUMIFS(Raw!$I:$I, Raw!$A:$A, Dispositions!AID$14, Raw!$F:$F, Dispositions!$C29, Raw!$H:$H, "E12")</f>
        <v>0</v>
      </c>
      <c r="AIE29" s="52">
        <f>SUMIFS(Raw!$I:$I, Raw!$A:$A, Dispositions!AIE$14, Raw!$F:$F, Dispositions!$C29, Raw!$H:$H, "E12")</f>
        <v>0</v>
      </c>
      <c r="AIF29" s="53">
        <f>SUMIFS(Raw!$I:$I, Raw!$A:$A, Dispositions!AIF$14, Raw!$F:$F, Dispositions!$C29, Raw!$H:$H, "E12")</f>
        <v>0</v>
      </c>
      <c r="AIH29" s="51">
        <f>SUMIFS(Raw!$I:$I, Raw!$A:$A, Dispositions!AIH$14, Raw!$F:$F, Dispositions!$C29, Raw!$H:$H, "E13")</f>
        <v>0</v>
      </c>
      <c r="AII29" s="52">
        <f>SUMIFS(Raw!$I:$I, Raw!$A:$A, Dispositions!AII$14, Raw!$F:$F, Dispositions!$C29, Raw!$H:$H, "E13")</f>
        <v>0</v>
      </c>
      <c r="AIJ29" s="52">
        <f>SUMIFS(Raw!$I:$I, Raw!$A:$A, Dispositions!AIJ$14, Raw!$F:$F, Dispositions!$C29, Raw!$H:$H, "E13")</f>
        <v>0</v>
      </c>
      <c r="AIK29" s="52">
        <f>SUMIFS(Raw!$I:$I, Raw!$A:$A, Dispositions!AIK$14, Raw!$F:$F, Dispositions!$C29, Raw!$H:$H, "E13")</f>
        <v>0</v>
      </c>
      <c r="AIL29" s="52">
        <f>SUMIFS(Raw!$I:$I, Raw!$A:$A, Dispositions!AIL$14, Raw!$F:$F, Dispositions!$C29, Raw!$H:$H, "E13")</f>
        <v>0</v>
      </c>
      <c r="AIM29" s="52">
        <f>SUMIFS(Raw!$I:$I, Raw!$A:$A, Dispositions!AIM$14, Raw!$F:$F, Dispositions!$C29, Raw!$H:$H, "E13")</f>
        <v>0</v>
      </c>
      <c r="AIN29" s="53">
        <f>SUMIFS(Raw!$I:$I, Raw!$A:$A, Dispositions!AIN$14, Raw!$F:$F, Dispositions!$C29, Raw!$H:$H, "E13")</f>
        <v>0</v>
      </c>
      <c r="AIP29" s="51">
        <f>SUMIFS(Raw!$I:$I, Raw!$A:$A, Dispositions!AIP$14, Raw!$F:$F, Dispositions!$C29, Raw!$H:$H, "E14")</f>
        <v>0</v>
      </c>
      <c r="AIQ29" s="52">
        <f>SUMIFS(Raw!$I:$I, Raw!$A:$A, Dispositions!AIQ$14, Raw!$F:$F, Dispositions!$C29, Raw!$H:$H, "E14")</f>
        <v>0</v>
      </c>
      <c r="AIR29" s="52">
        <f>SUMIFS(Raw!$I:$I, Raw!$A:$A, Dispositions!AIR$14, Raw!$F:$F, Dispositions!$C29, Raw!$H:$H, "E14")</f>
        <v>0</v>
      </c>
      <c r="AIS29" s="52">
        <f>SUMIFS(Raw!$I:$I, Raw!$A:$A, Dispositions!AIS$14, Raw!$F:$F, Dispositions!$C29, Raw!$H:$H, "E14")</f>
        <v>0</v>
      </c>
      <c r="AIT29" s="52">
        <f>SUMIFS(Raw!$I:$I, Raw!$A:$A, Dispositions!AIT$14, Raw!$F:$F, Dispositions!$C29, Raw!$H:$H, "E14")</f>
        <v>0</v>
      </c>
      <c r="AIU29" s="52">
        <f>SUMIFS(Raw!$I:$I, Raw!$A:$A, Dispositions!AIU$14, Raw!$F:$F, Dispositions!$C29, Raw!$H:$H, "E14")</f>
        <v>0</v>
      </c>
      <c r="AIV29" s="53">
        <f>SUMIFS(Raw!$I:$I, Raw!$A:$A, Dispositions!AIV$14, Raw!$F:$F, Dispositions!$C29, Raw!$H:$H, "E14")</f>
        <v>0</v>
      </c>
      <c r="AIX29" s="51">
        <f>SUMIFS(Raw!$I:$I, Raw!$A:$A, Dispositions!AIX$14, Raw!$F:$F, Dispositions!$C29, Raw!$H:$H, "E15")</f>
        <v>0</v>
      </c>
      <c r="AIY29" s="52">
        <f>SUMIFS(Raw!$I:$I, Raw!$A:$A, Dispositions!AIY$14, Raw!$F:$F, Dispositions!$C29, Raw!$H:$H, "E15")</f>
        <v>0</v>
      </c>
      <c r="AIZ29" s="52">
        <f>SUMIFS(Raw!$I:$I, Raw!$A:$A, Dispositions!AIZ$14, Raw!$F:$F, Dispositions!$C29, Raw!$H:$H, "E15")</f>
        <v>0</v>
      </c>
      <c r="AJA29" s="52">
        <f>SUMIFS(Raw!$I:$I, Raw!$A:$A, Dispositions!AJA$14, Raw!$F:$F, Dispositions!$C29, Raw!$H:$H, "E15")</f>
        <v>0</v>
      </c>
      <c r="AJB29" s="52">
        <f>SUMIFS(Raw!$I:$I, Raw!$A:$A, Dispositions!AJB$14, Raw!$F:$F, Dispositions!$C29, Raw!$H:$H, "E15")</f>
        <v>0</v>
      </c>
      <c r="AJC29" s="52">
        <f>SUMIFS(Raw!$I:$I, Raw!$A:$A, Dispositions!AJC$14, Raw!$F:$F, Dispositions!$C29, Raw!$H:$H, "E15")</f>
        <v>0</v>
      </c>
      <c r="AJD29" s="53">
        <f>SUMIFS(Raw!$I:$I, Raw!$A:$A, Dispositions!AJD$14, Raw!$F:$F, Dispositions!$C29, Raw!$H:$H, "E15")</f>
        <v>0</v>
      </c>
      <c r="AJF29" s="51">
        <f>SUMIFS(Raw!$I:$I, Raw!$A:$A, Dispositions!AJF$14, Raw!$F:$F, Dispositions!$C29, Raw!$H:$H, "E16")</f>
        <v>0</v>
      </c>
      <c r="AJG29" s="52">
        <f>SUMIFS(Raw!$I:$I, Raw!$A:$A, Dispositions!AJG$14, Raw!$F:$F, Dispositions!$C29, Raw!$H:$H, "E16")</f>
        <v>0</v>
      </c>
      <c r="AJH29" s="52">
        <f>SUMIFS(Raw!$I:$I, Raw!$A:$A, Dispositions!AJH$14, Raw!$F:$F, Dispositions!$C29, Raw!$H:$H, "E16")</f>
        <v>0</v>
      </c>
      <c r="AJI29" s="52">
        <f>SUMIFS(Raw!$I:$I, Raw!$A:$A, Dispositions!AJI$14, Raw!$F:$F, Dispositions!$C29, Raw!$H:$H, "E16")</f>
        <v>0</v>
      </c>
      <c r="AJJ29" s="52">
        <f>SUMIFS(Raw!$I:$I, Raw!$A:$A, Dispositions!AJJ$14, Raw!$F:$F, Dispositions!$C29, Raw!$H:$H, "E16")</f>
        <v>0</v>
      </c>
      <c r="AJK29" s="52">
        <f>SUMIFS(Raw!$I:$I, Raw!$A:$A, Dispositions!AJK$14, Raw!$F:$F, Dispositions!$C29, Raw!$H:$H, "E16")</f>
        <v>0</v>
      </c>
      <c r="AJL29" s="53">
        <f>SUMIFS(Raw!$I:$I, Raw!$A:$A, Dispositions!AJL$14, Raw!$F:$F, Dispositions!$C29, Raw!$H:$H, "E16")</f>
        <v>0</v>
      </c>
      <c r="AJN29" s="51">
        <f>SUMIFS(Raw!$I:$I, Raw!$A:$A, Dispositions!AJN$14, Raw!$F:$F, Dispositions!$C29, Raw!$H:$H, "E18")</f>
        <v>0</v>
      </c>
      <c r="AJO29" s="52">
        <f>SUMIFS(Raw!$I:$I, Raw!$A:$A, Dispositions!AJO$14, Raw!$F:$F, Dispositions!$C29, Raw!$H:$H, "E18")</f>
        <v>0</v>
      </c>
      <c r="AJP29" s="52">
        <f>SUMIFS(Raw!$I:$I, Raw!$A:$A, Dispositions!AJP$14, Raw!$F:$F, Dispositions!$C29, Raw!$H:$H, "E18")</f>
        <v>0</v>
      </c>
      <c r="AJQ29" s="52">
        <f>SUMIFS(Raw!$I:$I, Raw!$A:$A, Dispositions!AJQ$14, Raw!$F:$F, Dispositions!$C29, Raw!$H:$H, "E18")</f>
        <v>0</v>
      </c>
      <c r="AJR29" s="52">
        <f>SUMIFS(Raw!$I:$I, Raw!$A:$A, Dispositions!AJR$14, Raw!$F:$F, Dispositions!$C29, Raw!$H:$H, "E18")</f>
        <v>0</v>
      </c>
      <c r="AJS29" s="52">
        <f>SUMIFS(Raw!$I:$I, Raw!$A:$A, Dispositions!AJS$14, Raw!$F:$F, Dispositions!$C29, Raw!$H:$H, "E18")</f>
        <v>0</v>
      </c>
      <c r="AJT29" s="53">
        <f>SUMIFS(Raw!$I:$I, Raw!$A:$A, Dispositions!AJT$14, Raw!$F:$F, Dispositions!$C29, Raw!$H:$H, "E18")</f>
        <v>0</v>
      </c>
      <c r="AJV29" s="51">
        <f>SUMIFS(Raw!$I:$I, Raw!$A:$A, Dispositions!AJV$14, Raw!$F:$F, Dispositions!$C29, Raw!$H:$H, "E34")</f>
        <v>0</v>
      </c>
      <c r="AJW29" s="52">
        <f>SUMIFS(Raw!$I:$I, Raw!$A:$A, Dispositions!AJW$14, Raw!$F:$F, Dispositions!$C29, Raw!$H:$H, "E34")</f>
        <v>0</v>
      </c>
      <c r="AJX29" s="52">
        <f>SUMIFS(Raw!$I:$I, Raw!$A:$A, Dispositions!AJX$14, Raw!$F:$F, Dispositions!$C29, Raw!$H:$H, "E34")</f>
        <v>0</v>
      </c>
      <c r="AJY29" s="52">
        <f>SUMIFS(Raw!$I:$I, Raw!$A:$A, Dispositions!AJY$14, Raw!$F:$F, Dispositions!$C29, Raw!$H:$H, "E34")</f>
        <v>0</v>
      </c>
      <c r="AJZ29" s="52">
        <f>SUMIFS(Raw!$I:$I, Raw!$A:$A, Dispositions!AJZ$14, Raw!$F:$F, Dispositions!$C29, Raw!$H:$H, "E34")</f>
        <v>0</v>
      </c>
      <c r="AKA29" s="52">
        <f>SUMIFS(Raw!$I:$I, Raw!$A:$A, Dispositions!AKA$14, Raw!$F:$F, Dispositions!$C29, Raw!$H:$H, "E34")</f>
        <v>0</v>
      </c>
      <c r="AKB29" s="53">
        <f>SUMIFS(Raw!$I:$I, Raw!$A:$A, Dispositions!AKB$14, Raw!$F:$F, Dispositions!$C29, Raw!$H:$H, "E34")</f>
        <v>0</v>
      </c>
      <c r="AKD29" s="51">
        <f>SUMIFS(Raw!$I:$I, Raw!$A:$A, Dispositions!AKD$14, Raw!$F:$F, Dispositions!$C29, Raw!$H:$H, "E02")</f>
        <v>0</v>
      </c>
      <c r="AKE29" s="52">
        <f>SUMIFS(Raw!$I:$I, Raw!$A:$A, Dispositions!AKE$14, Raw!$F:$F, Dispositions!$C29, Raw!$H:$H, "E02")</f>
        <v>0</v>
      </c>
      <c r="AKF29" s="52">
        <f>SUMIFS(Raw!$I:$I, Raw!$A:$A, Dispositions!AKF$14, Raw!$F:$F, Dispositions!$C29, Raw!$H:$H, "E02")</f>
        <v>0</v>
      </c>
      <c r="AKG29" s="52">
        <f>SUMIFS(Raw!$I:$I, Raw!$A:$A, Dispositions!AKG$14, Raw!$F:$F, Dispositions!$C29, Raw!$H:$H, "E02")</f>
        <v>0</v>
      </c>
      <c r="AKH29" s="52">
        <f>SUMIFS(Raw!$I:$I, Raw!$A:$A, Dispositions!AKH$14, Raw!$F:$F, Dispositions!$C29, Raw!$H:$H, "E02")</f>
        <v>0</v>
      </c>
      <c r="AKI29" s="52">
        <f>SUMIFS(Raw!$I:$I, Raw!$A:$A, Dispositions!AKI$14, Raw!$F:$F, Dispositions!$C29, Raw!$H:$H, "E02")</f>
        <v>0</v>
      </c>
      <c r="AKJ29" s="53">
        <f>SUMIFS(Raw!$I:$I, Raw!$A:$A, Dispositions!AKJ$14, Raw!$F:$F, Dispositions!$C29, Raw!$H:$H, "E02")</f>
        <v>0</v>
      </c>
      <c r="AKL29" s="51">
        <f>SUMIFS(Raw!$I:$I, Raw!$A:$A, Dispositions!AKL$14, Raw!$F:$F, Dispositions!$C29, Raw!$H:$H, "E03")</f>
        <v>0</v>
      </c>
      <c r="AKM29" s="52">
        <f>SUMIFS(Raw!$I:$I, Raw!$A:$A, Dispositions!AKM$14, Raw!$F:$F, Dispositions!$C29, Raw!$H:$H, "E03")</f>
        <v>0</v>
      </c>
      <c r="AKN29" s="52">
        <f>SUMIFS(Raw!$I:$I, Raw!$A:$A, Dispositions!AKN$14, Raw!$F:$F, Dispositions!$C29, Raw!$H:$H, "E03")</f>
        <v>0</v>
      </c>
      <c r="AKO29" s="52">
        <f>SUMIFS(Raw!$I:$I, Raw!$A:$A, Dispositions!AKO$14, Raw!$F:$F, Dispositions!$C29, Raw!$H:$H, "E03")</f>
        <v>0</v>
      </c>
      <c r="AKP29" s="52">
        <f>SUMIFS(Raw!$I:$I, Raw!$A:$A, Dispositions!AKP$14, Raw!$F:$F, Dispositions!$C29, Raw!$H:$H, "E03")</f>
        <v>0</v>
      </c>
      <c r="AKQ29" s="52">
        <f>SUMIFS(Raw!$I:$I, Raw!$A:$A, Dispositions!AKQ$14, Raw!$F:$F, Dispositions!$C29, Raw!$H:$H, "E03")</f>
        <v>0</v>
      </c>
      <c r="AKR29" s="53">
        <f>SUMIFS(Raw!$I:$I, Raw!$A:$A, Dispositions!AKR$14, Raw!$F:$F, Dispositions!$C29, Raw!$H:$H, "E03")</f>
        <v>0</v>
      </c>
      <c r="AKT29" s="51">
        <f>SUMIFS(Raw!$I:$I, Raw!$A:$A, Dispositions!AKT$14, Raw!$F:$F, Dispositions!$C29, Raw!$H:$H, "E05")</f>
        <v>0</v>
      </c>
      <c r="AKU29" s="52">
        <f>SUMIFS(Raw!$I:$I, Raw!$A:$A, Dispositions!AKU$14, Raw!$F:$F, Dispositions!$C29, Raw!$H:$H, "E05")</f>
        <v>0</v>
      </c>
      <c r="AKV29" s="52">
        <f>SUMIFS(Raw!$I:$I, Raw!$A:$A, Dispositions!AKV$14, Raw!$F:$F, Dispositions!$C29, Raw!$H:$H, "E05")</f>
        <v>0</v>
      </c>
      <c r="AKW29" s="52">
        <f>SUMIFS(Raw!$I:$I, Raw!$A:$A, Dispositions!AKW$14, Raw!$F:$F, Dispositions!$C29, Raw!$H:$H, "E05")</f>
        <v>0</v>
      </c>
      <c r="AKX29" s="52">
        <f>SUMIFS(Raw!$I:$I, Raw!$A:$A, Dispositions!AKX$14, Raw!$F:$F, Dispositions!$C29, Raw!$H:$H, "E05")</f>
        <v>0</v>
      </c>
      <c r="AKY29" s="52">
        <f>SUMIFS(Raw!$I:$I, Raw!$A:$A, Dispositions!AKY$14, Raw!$F:$F, Dispositions!$C29, Raw!$H:$H, "E05")</f>
        <v>0</v>
      </c>
      <c r="AKZ29" s="53">
        <f>SUMIFS(Raw!$I:$I, Raw!$A:$A, Dispositions!AKZ$14, Raw!$F:$F, Dispositions!$C29, Raw!$H:$H, "E05")</f>
        <v>0</v>
      </c>
      <c r="ALB29" s="51">
        <f>SUMIFS(Raw!$I:$I, Raw!$A:$A, Dispositions!ALB$14, Raw!$F:$F, Dispositions!$C29, Raw!$H:$H, "E12")</f>
        <v>0</v>
      </c>
      <c r="ALC29" s="52">
        <f>SUMIFS(Raw!$I:$I, Raw!$A:$A, Dispositions!ALC$14, Raw!$F:$F, Dispositions!$C29, Raw!$H:$H, "E12")</f>
        <v>0</v>
      </c>
      <c r="ALD29" s="52">
        <f>SUMIFS(Raw!$I:$I, Raw!$A:$A, Dispositions!ALD$14, Raw!$F:$F, Dispositions!$C29, Raw!$H:$H, "E12")</f>
        <v>0</v>
      </c>
      <c r="ALE29" s="52">
        <f>SUMIFS(Raw!$I:$I, Raw!$A:$A, Dispositions!ALE$14, Raw!$F:$F, Dispositions!$C29, Raw!$H:$H, "E12")</f>
        <v>0</v>
      </c>
      <c r="ALF29" s="52">
        <f>SUMIFS(Raw!$I:$I, Raw!$A:$A, Dispositions!ALF$14, Raw!$F:$F, Dispositions!$C29, Raw!$H:$H, "E12")</f>
        <v>0</v>
      </c>
      <c r="ALG29" s="52">
        <f>SUMIFS(Raw!$I:$I, Raw!$A:$A, Dispositions!ALG$14, Raw!$F:$F, Dispositions!$C29, Raw!$H:$H, "E12")</f>
        <v>0</v>
      </c>
      <c r="ALH29" s="53">
        <f>SUMIFS(Raw!$I:$I, Raw!$A:$A, Dispositions!ALH$14, Raw!$F:$F, Dispositions!$C29, Raw!$H:$H, "E12")</f>
        <v>0</v>
      </c>
      <c r="ALJ29" s="51">
        <f>SUMIFS(Raw!$I:$I, Raw!$A:$A, Dispositions!ALJ$14, Raw!$F:$F, Dispositions!$C29, Raw!$H:$H, "E13")</f>
        <v>0</v>
      </c>
      <c r="ALK29" s="52">
        <f>SUMIFS(Raw!$I:$I, Raw!$A:$A, Dispositions!ALK$14, Raw!$F:$F, Dispositions!$C29, Raw!$H:$H, "E13")</f>
        <v>0</v>
      </c>
      <c r="ALL29" s="52">
        <f>SUMIFS(Raw!$I:$I, Raw!$A:$A, Dispositions!ALL$14, Raw!$F:$F, Dispositions!$C29, Raw!$H:$H, "E13")</f>
        <v>0</v>
      </c>
      <c r="ALM29" s="52">
        <f>SUMIFS(Raw!$I:$I, Raw!$A:$A, Dispositions!ALM$14, Raw!$F:$F, Dispositions!$C29, Raw!$H:$H, "E13")</f>
        <v>0</v>
      </c>
      <c r="ALN29" s="52">
        <f>SUMIFS(Raw!$I:$I, Raw!$A:$A, Dispositions!ALN$14, Raw!$F:$F, Dispositions!$C29, Raw!$H:$H, "E13")</f>
        <v>0</v>
      </c>
      <c r="ALO29" s="52">
        <f>SUMIFS(Raw!$I:$I, Raw!$A:$A, Dispositions!ALO$14, Raw!$F:$F, Dispositions!$C29, Raw!$H:$H, "E13")</f>
        <v>0</v>
      </c>
      <c r="ALP29" s="53">
        <f>SUMIFS(Raw!$I:$I, Raw!$A:$A, Dispositions!ALP$14, Raw!$F:$F, Dispositions!$C29, Raw!$H:$H, "E13")</f>
        <v>0</v>
      </c>
      <c r="ALR29" s="51">
        <f>SUMIFS(Raw!$I:$I, Raw!$A:$A, Dispositions!ALR$14, Raw!$F:$F, Dispositions!$C29, Raw!$H:$H, "E14")</f>
        <v>0</v>
      </c>
      <c r="ALS29" s="52">
        <f>SUMIFS(Raw!$I:$I, Raw!$A:$A, Dispositions!ALS$14, Raw!$F:$F, Dispositions!$C29, Raw!$H:$H, "E14")</f>
        <v>0</v>
      </c>
      <c r="ALT29" s="52">
        <f>SUMIFS(Raw!$I:$I, Raw!$A:$A, Dispositions!ALT$14, Raw!$F:$F, Dispositions!$C29, Raw!$H:$H, "E14")</f>
        <v>0</v>
      </c>
      <c r="ALU29" s="52">
        <f>SUMIFS(Raw!$I:$I, Raw!$A:$A, Dispositions!ALU$14, Raw!$F:$F, Dispositions!$C29, Raw!$H:$H, "E14")</f>
        <v>0</v>
      </c>
      <c r="ALV29" s="52">
        <f>SUMIFS(Raw!$I:$I, Raw!$A:$A, Dispositions!ALV$14, Raw!$F:$F, Dispositions!$C29, Raw!$H:$H, "E14")</f>
        <v>0</v>
      </c>
      <c r="ALW29" s="52">
        <f>SUMIFS(Raw!$I:$I, Raw!$A:$A, Dispositions!ALW$14, Raw!$F:$F, Dispositions!$C29, Raw!$H:$H, "E14")</f>
        <v>0</v>
      </c>
      <c r="ALX29" s="53">
        <f>SUMIFS(Raw!$I:$I, Raw!$A:$A, Dispositions!ALX$14, Raw!$F:$F, Dispositions!$C29, Raw!$H:$H, "E14")</f>
        <v>0</v>
      </c>
      <c r="ALZ29" s="51">
        <f>SUMIFS(Raw!$I:$I, Raw!$A:$A, Dispositions!ALZ$14, Raw!$F:$F, Dispositions!$C29, Raw!$H:$H, "E15")</f>
        <v>0</v>
      </c>
      <c r="AMA29" s="52">
        <f>SUMIFS(Raw!$I:$I, Raw!$A:$A, Dispositions!AMA$14, Raw!$F:$F, Dispositions!$C29, Raw!$H:$H, "E15")</f>
        <v>0</v>
      </c>
      <c r="AMB29" s="52">
        <f>SUMIFS(Raw!$I:$I, Raw!$A:$A, Dispositions!AMB$14, Raw!$F:$F, Dispositions!$C29, Raw!$H:$H, "E15")</f>
        <v>0</v>
      </c>
      <c r="AMC29" s="52">
        <f>SUMIFS(Raw!$I:$I, Raw!$A:$A, Dispositions!AMC$14, Raw!$F:$F, Dispositions!$C29, Raw!$H:$H, "E15")</f>
        <v>0</v>
      </c>
      <c r="AMD29" s="52">
        <f>SUMIFS(Raw!$I:$I, Raw!$A:$A, Dispositions!AMD$14, Raw!$F:$F, Dispositions!$C29, Raw!$H:$H, "E15")</f>
        <v>0</v>
      </c>
      <c r="AME29" s="52">
        <f>SUMIFS(Raw!$I:$I, Raw!$A:$A, Dispositions!AME$14, Raw!$F:$F, Dispositions!$C29, Raw!$H:$H, "E15")</f>
        <v>0</v>
      </c>
      <c r="AMF29" s="53">
        <f>SUMIFS(Raw!$I:$I, Raw!$A:$A, Dispositions!AMF$14, Raw!$F:$F, Dispositions!$C29, Raw!$H:$H, "E15")</f>
        <v>0</v>
      </c>
      <c r="AMH29" s="51">
        <f>SUMIFS(Raw!$I:$I, Raw!$A:$A, Dispositions!AMH$14, Raw!$F:$F, Dispositions!$C29, Raw!$H:$H, "E16")</f>
        <v>0</v>
      </c>
      <c r="AMI29" s="52">
        <f>SUMIFS(Raw!$I:$I, Raw!$A:$A, Dispositions!AMI$14, Raw!$F:$F, Dispositions!$C29, Raw!$H:$H, "E16")</f>
        <v>0</v>
      </c>
      <c r="AMJ29" s="52">
        <f>SUMIFS(Raw!$I:$I, Raw!$A:$A, Dispositions!AMJ$14, Raw!$F:$F, Dispositions!$C29, Raw!$H:$H, "E16")</f>
        <v>0</v>
      </c>
      <c r="AMK29" s="52">
        <f>SUMIFS(Raw!$I:$I, Raw!$A:$A, Dispositions!AMK$14, Raw!$F:$F, Dispositions!$C29, Raw!$H:$H, "E16")</f>
        <v>0</v>
      </c>
      <c r="AML29" s="52">
        <f>SUMIFS(Raw!$I:$I, Raw!$A:$A, Dispositions!AML$14, Raw!$F:$F, Dispositions!$C29, Raw!$H:$H, "E16")</f>
        <v>0</v>
      </c>
      <c r="AMM29" s="52">
        <f>SUMIFS(Raw!$I:$I, Raw!$A:$A, Dispositions!AMM$14, Raw!$F:$F, Dispositions!$C29, Raw!$H:$H, "E16")</f>
        <v>0</v>
      </c>
      <c r="AMN29" s="53">
        <f>SUMIFS(Raw!$I:$I, Raw!$A:$A, Dispositions!AMN$14, Raw!$F:$F, Dispositions!$C29, Raw!$H:$H, "E16")</f>
        <v>0</v>
      </c>
      <c r="AMP29" s="51">
        <f>SUMIFS(Raw!$I:$I, Raw!$A:$A, Dispositions!AMP$14, Raw!$F:$F, Dispositions!$C29, Raw!$H:$H, "E18")</f>
        <v>0</v>
      </c>
      <c r="AMQ29" s="52">
        <f>SUMIFS(Raw!$I:$I, Raw!$A:$A, Dispositions!AMQ$14, Raw!$F:$F, Dispositions!$C29, Raw!$H:$H, "E18")</f>
        <v>0</v>
      </c>
      <c r="AMR29" s="52">
        <f>SUMIFS(Raw!$I:$I, Raw!$A:$A, Dispositions!AMR$14, Raw!$F:$F, Dispositions!$C29, Raw!$H:$H, "E18")</f>
        <v>0</v>
      </c>
      <c r="AMS29" s="52">
        <f>SUMIFS(Raw!$I:$I, Raw!$A:$A, Dispositions!AMS$14, Raw!$F:$F, Dispositions!$C29, Raw!$H:$H, "E18")</f>
        <v>0</v>
      </c>
      <c r="AMT29" s="52">
        <f>SUMIFS(Raw!$I:$I, Raw!$A:$A, Dispositions!AMT$14, Raw!$F:$F, Dispositions!$C29, Raw!$H:$H, "E18")</f>
        <v>0</v>
      </c>
      <c r="AMU29" s="52">
        <f>SUMIFS(Raw!$I:$I, Raw!$A:$A, Dispositions!AMU$14, Raw!$F:$F, Dispositions!$C29, Raw!$H:$H, "E18")</f>
        <v>0</v>
      </c>
      <c r="AMV29" s="53">
        <f>SUMIFS(Raw!$I:$I, Raw!$A:$A, Dispositions!AMV$14, Raw!$F:$F, Dispositions!$C29, Raw!$H:$H, "E18")</f>
        <v>0</v>
      </c>
      <c r="AMX29" s="51">
        <f>SUMIFS(Raw!$I:$I, Raw!$A:$A, Dispositions!AMX$14, Raw!$F:$F, Dispositions!$C29, Raw!$H:$H, "E34")</f>
        <v>0</v>
      </c>
      <c r="AMY29" s="52">
        <f>SUMIFS(Raw!$I:$I, Raw!$A:$A, Dispositions!AMY$14, Raw!$F:$F, Dispositions!$C29, Raw!$H:$H, "E34")</f>
        <v>0</v>
      </c>
      <c r="AMZ29" s="52">
        <f>SUMIFS(Raw!$I:$I, Raw!$A:$A, Dispositions!AMZ$14, Raw!$F:$F, Dispositions!$C29, Raw!$H:$H, "E34")</f>
        <v>0</v>
      </c>
      <c r="ANA29" s="52">
        <f>SUMIFS(Raw!$I:$I, Raw!$A:$A, Dispositions!ANA$14, Raw!$F:$F, Dispositions!$C29, Raw!$H:$H, "E34")</f>
        <v>0</v>
      </c>
      <c r="ANB29" s="52">
        <f>SUMIFS(Raw!$I:$I, Raw!$A:$A, Dispositions!ANB$14, Raw!$F:$F, Dispositions!$C29, Raw!$H:$H, "E34")</f>
        <v>0</v>
      </c>
      <c r="ANC29" s="52">
        <f>SUMIFS(Raw!$I:$I, Raw!$A:$A, Dispositions!ANC$14, Raw!$F:$F, Dispositions!$C29, Raw!$H:$H, "E34")</f>
        <v>0</v>
      </c>
      <c r="AND29" s="53">
        <f>SUMIFS(Raw!$I:$I, Raw!$A:$A, Dispositions!AND$14, Raw!$F:$F, Dispositions!$C29, Raw!$H:$H, "E34")</f>
        <v>0</v>
      </c>
      <c r="ANF29" s="51">
        <f>SUMIFS(Raw!$I:$I, Raw!$A:$A, Dispositions!ANF$14, Raw!$F:$F, Dispositions!$C29, Raw!$H:$H, "E02")</f>
        <v>0</v>
      </c>
      <c r="ANG29" s="52">
        <f>SUMIFS(Raw!$I:$I, Raw!$A:$A, Dispositions!ANG$14, Raw!$F:$F, Dispositions!$C29, Raw!$H:$H, "E02")</f>
        <v>0</v>
      </c>
      <c r="ANH29" s="52">
        <f>SUMIFS(Raw!$I:$I, Raw!$A:$A, Dispositions!ANH$14, Raw!$F:$F, Dispositions!$C29, Raw!$H:$H, "E02")</f>
        <v>0</v>
      </c>
      <c r="ANI29" s="52">
        <f>SUMIFS(Raw!$I:$I, Raw!$A:$A, Dispositions!ANI$14, Raw!$F:$F, Dispositions!$C29, Raw!$H:$H, "E02")</f>
        <v>0</v>
      </c>
      <c r="ANJ29" s="52">
        <f>SUMIFS(Raw!$I:$I, Raw!$A:$A, Dispositions!ANJ$14, Raw!$F:$F, Dispositions!$C29, Raw!$H:$H, "E02")</f>
        <v>0</v>
      </c>
      <c r="ANK29" s="52">
        <f>SUMIFS(Raw!$I:$I, Raw!$A:$A, Dispositions!ANK$14, Raw!$F:$F, Dispositions!$C29, Raw!$H:$H, "E02")</f>
        <v>0</v>
      </c>
      <c r="ANL29" s="53">
        <f>SUMIFS(Raw!$I:$I, Raw!$A:$A, Dispositions!ANL$14, Raw!$F:$F, Dispositions!$C29, Raw!$H:$H, "E02")</f>
        <v>0</v>
      </c>
      <c r="ANN29" s="51">
        <f>SUMIFS(Raw!$I:$I, Raw!$A:$A, Dispositions!ANN$14, Raw!$F:$F, Dispositions!$C29, Raw!$H:$H, "E03")</f>
        <v>0</v>
      </c>
      <c r="ANO29" s="52">
        <f>SUMIFS(Raw!$I:$I, Raw!$A:$A, Dispositions!ANO$14, Raw!$F:$F, Dispositions!$C29, Raw!$H:$H, "E03")</f>
        <v>0</v>
      </c>
      <c r="ANP29" s="52">
        <f>SUMIFS(Raw!$I:$I, Raw!$A:$A, Dispositions!ANP$14, Raw!$F:$F, Dispositions!$C29, Raw!$H:$H, "E03")</f>
        <v>0</v>
      </c>
      <c r="ANQ29" s="52">
        <f>SUMIFS(Raw!$I:$I, Raw!$A:$A, Dispositions!ANQ$14, Raw!$F:$F, Dispositions!$C29, Raw!$H:$H, "E03")</f>
        <v>0</v>
      </c>
      <c r="ANR29" s="52">
        <f>SUMIFS(Raw!$I:$I, Raw!$A:$A, Dispositions!ANR$14, Raw!$F:$F, Dispositions!$C29, Raw!$H:$H, "E03")</f>
        <v>0</v>
      </c>
      <c r="ANS29" s="52">
        <f>SUMIFS(Raw!$I:$I, Raw!$A:$A, Dispositions!ANS$14, Raw!$F:$F, Dispositions!$C29, Raw!$H:$H, "E03")</f>
        <v>0</v>
      </c>
      <c r="ANT29" s="53">
        <f>SUMIFS(Raw!$I:$I, Raw!$A:$A, Dispositions!ANT$14, Raw!$F:$F, Dispositions!$C29, Raw!$H:$H, "E03")</f>
        <v>0</v>
      </c>
      <c r="ANV29" s="51">
        <f>SUMIFS(Raw!$I:$I, Raw!$A:$A, Dispositions!ANV$14, Raw!$F:$F, Dispositions!$C29, Raw!$H:$H, "E05")</f>
        <v>0</v>
      </c>
      <c r="ANW29" s="52">
        <f>SUMIFS(Raw!$I:$I, Raw!$A:$A, Dispositions!ANW$14, Raw!$F:$F, Dispositions!$C29, Raw!$H:$H, "E05")</f>
        <v>0</v>
      </c>
      <c r="ANX29" s="52">
        <f>SUMIFS(Raw!$I:$I, Raw!$A:$A, Dispositions!ANX$14, Raw!$F:$F, Dispositions!$C29, Raw!$H:$H, "E05")</f>
        <v>0</v>
      </c>
      <c r="ANY29" s="52">
        <f>SUMIFS(Raw!$I:$I, Raw!$A:$A, Dispositions!ANY$14, Raw!$F:$F, Dispositions!$C29, Raw!$H:$H, "E05")</f>
        <v>0</v>
      </c>
      <c r="ANZ29" s="52">
        <f>SUMIFS(Raw!$I:$I, Raw!$A:$A, Dispositions!ANZ$14, Raw!$F:$F, Dispositions!$C29, Raw!$H:$H, "E05")</f>
        <v>0</v>
      </c>
      <c r="AOA29" s="52">
        <f>SUMIFS(Raw!$I:$I, Raw!$A:$A, Dispositions!AOA$14, Raw!$F:$F, Dispositions!$C29, Raw!$H:$H, "E05")</f>
        <v>0</v>
      </c>
      <c r="AOB29" s="53">
        <f>SUMIFS(Raw!$I:$I, Raw!$A:$A, Dispositions!AOB$14, Raw!$F:$F, Dispositions!$C29, Raw!$H:$H, "E05")</f>
        <v>0</v>
      </c>
      <c r="AOD29" s="51">
        <f>SUMIFS(Raw!$I:$I, Raw!$A:$A, Dispositions!AOD$14, Raw!$F:$F, Dispositions!$C29, Raw!$H:$H, "E12")</f>
        <v>0</v>
      </c>
      <c r="AOE29" s="52">
        <f>SUMIFS(Raw!$I:$I, Raw!$A:$A, Dispositions!AOE$14, Raw!$F:$F, Dispositions!$C29, Raw!$H:$H, "E12")</f>
        <v>0</v>
      </c>
      <c r="AOF29" s="52">
        <f>SUMIFS(Raw!$I:$I, Raw!$A:$A, Dispositions!AOF$14, Raw!$F:$F, Dispositions!$C29, Raw!$H:$H, "E12")</f>
        <v>0</v>
      </c>
      <c r="AOG29" s="52">
        <f>SUMIFS(Raw!$I:$I, Raw!$A:$A, Dispositions!AOG$14, Raw!$F:$F, Dispositions!$C29, Raw!$H:$H, "E12")</f>
        <v>0</v>
      </c>
      <c r="AOH29" s="52">
        <f>SUMIFS(Raw!$I:$I, Raw!$A:$A, Dispositions!AOH$14, Raw!$F:$F, Dispositions!$C29, Raw!$H:$H, "E12")</f>
        <v>0</v>
      </c>
      <c r="AOI29" s="52">
        <f>SUMIFS(Raw!$I:$I, Raw!$A:$A, Dispositions!AOI$14, Raw!$F:$F, Dispositions!$C29, Raw!$H:$H, "E12")</f>
        <v>0</v>
      </c>
      <c r="AOJ29" s="53">
        <f>SUMIFS(Raw!$I:$I, Raw!$A:$A, Dispositions!AOJ$14, Raw!$F:$F, Dispositions!$C29, Raw!$H:$H, "E12")</f>
        <v>0</v>
      </c>
      <c r="AOL29" s="51">
        <f>SUMIFS(Raw!$I:$I, Raw!$A:$A, Dispositions!AOL$14, Raw!$F:$F, Dispositions!$C29, Raw!$H:$H, "E13")</f>
        <v>0</v>
      </c>
      <c r="AOM29" s="52">
        <f>SUMIFS(Raw!$I:$I, Raw!$A:$A, Dispositions!AOM$14, Raw!$F:$F, Dispositions!$C29, Raw!$H:$H, "E13")</f>
        <v>0</v>
      </c>
      <c r="AON29" s="52">
        <f>SUMIFS(Raw!$I:$I, Raw!$A:$A, Dispositions!AON$14, Raw!$F:$F, Dispositions!$C29, Raw!$H:$H, "E13")</f>
        <v>0</v>
      </c>
      <c r="AOO29" s="52">
        <f>SUMIFS(Raw!$I:$I, Raw!$A:$A, Dispositions!AOO$14, Raw!$F:$F, Dispositions!$C29, Raw!$H:$H, "E13")</f>
        <v>0</v>
      </c>
      <c r="AOP29" s="52">
        <f>SUMIFS(Raw!$I:$I, Raw!$A:$A, Dispositions!AOP$14, Raw!$F:$F, Dispositions!$C29, Raw!$H:$H, "E13")</f>
        <v>0</v>
      </c>
      <c r="AOQ29" s="52">
        <f>SUMIFS(Raw!$I:$I, Raw!$A:$A, Dispositions!AOQ$14, Raw!$F:$F, Dispositions!$C29, Raw!$H:$H, "E13")</f>
        <v>0</v>
      </c>
      <c r="AOR29" s="53">
        <f>SUMIFS(Raw!$I:$I, Raw!$A:$A, Dispositions!AOR$14, Raw!$F:$F, Dispositions!$C29, Raw!$H:$H, "E13")</f>
        <v>0</v>
      </c>
      <c r="AOT29" s="51">
        <f>SUMIFS(Raw!$I:$I, Raw!$A:$A, Dispositions!AOT$14, Raw!$F:$F, Dispositions!$C29, Raw!$H:$H, "E14")</f>
        <v>0</v>
      </c>
      <c r="AOU29" s="52">
        <f>SUMIFS(Raw!$I:$I, Raw!$A:$A, Dispositions!AOU$14, Raw!$F:$F, Dispositions!$C29, Raw!$H:$H, "E14")</f>
        <v>0</v>
      </c>
      <c r="AOV29" s="52">
        <f>SUMIFS(Raw!$I:$I, Raw!$A:$A, Dispositions!AOV$14, Raw!$F:$F, Dispositions!$C29, Raw!$H:$H, "E14")</f>
        <v>0</v>
      </c>
      <c r="AOW29" s="52">
        <f>SUMIFS(Raw!$I:$I, Raw!$A:$A, Dispositions!AOW$14, Raw!$F:$F, Dispositions!$C29, Raw!$H:$H, "E14")</f>
        <v>0</v>
      </c>
      <c r="AOX29" s="52">
        <f>SUMIFS(Raw!$I:$I, Raw!$A:$A, Dispositions!AOX$14, Raw!$F:$F, Dispositions!$C29, Raw!$H:$H, "E14")</f>
        <v>0</v>
      </c>
      <c r="AOY29" s="52">
        <f>SUMIFS(Raw!$I:$I, Raw!$A:$A, Dispositions!AOY$14, Raw!$F:$F, Dispositions!$C29, Raw!$H:$H, "E14")</f>
        <v>0</v>
      </c>
      <c r="AOZ29" s="53">
        <f>SUMIFS(Raw!$I:$I, Raw!$A:$A, Dispositions!AOZ$14, Raw!$F:$F, Dispositions!$C29, Raw!$H:$H, "E14")</f>
        <v>0</v>
      </c>
      <c r="APB29" s="51">
        <f>SUMIFS(Raw!$I:$I, Raw!$A:$A, Dispositions!APB$14, Raw!$F:$F, Dispositions!$C29, Raw!$H:$H, "E15")</f>
        <v>0</v>
      </c>
      <c r="APC29" s="52">
        <f>SUMIFS(Raw!$I:$I, Raw!$A:$A, Dispositions!APC$14, Raw!$F:$F, Dispositions!$C29, Raw!$H:$H, "E15")</f>
        <v>0</v>
      </c>
      <c r="APD29" s="52">
        <f>SUMIFS(Raw!$I:$I, Raw!$A:$A, Dispositions!APD$14, Raw!$F:$F, Dispositions!$C29, Raw!$H:$H, "E15")</f>
        <v>0</v>
      </c>
      <c r="APE29" s="52">
        <f>SUMIFS(Raw!$I:$I, Raw!$A:$A, Dispositions!APE$14, Raw!$F:$F, Dispositions!$C29, Raw!$H:$H, "E15")</f>
        <v>0</v>
      </c>
      <c r="APF29" s="52">
        <f>SUMIFS(Raw!$I:$I, Raw!$A:$A, Dispositions!APF$14, Raw!$F:$F, Dispositions!$C29, Raw!$H:$H, "E15")</f>
        <v>0</v>
      </c>
      <c r="APG29" s="52">
        <f>SUMIFS(Raw!$I:$I, Raw!$A:$A, Dispositions!APG$14, Raw!$F:$F, Dispositions!$C29, Raw!$H:$H, "E15")</f>
        <v>0</v>
      </c>
      <c r="APH29" s="53">
        <f>SUMIFS(Raw!$I:$I, Raw!$A:$A, Dispositions!APH$14, Raw!$F:$F, Dispositions!$C29, Raw!$H:$H, "E15")</f>
        <v>0</v>
      </c>
      <c r="APJ29" s="51">
        <f>SUMIFS(Raw!$I:$I, Raw!$A:$A, Dispositions!APJ$14, Raw!$F:$F, Dispositions!$C29, Raw!$H:$H, "E16")</f>
        <v>0</v>
      </c>
      <c r="APK29" s="52">
        <f>SUMIFS(Raw!$I:$I, Raw!$A:$A, Dispositions!APK$14, Raw!$F:$F, Dispositions!$C29, Raw!$H:$H, "E16")</f>
        <v>0</v>
      </c>
      <c r="APL29" s="52">
        <f>SUMIFS(Raw!$I:$I, Raw!$A:$A, Dispositions!APL$14, Raw!$F:$F, Dispositions!$C29, Raw!$H:$H, "E16")</f>
        <v>0</v>
      </c>
      <c r="APM29" s="52">
        <f>SUMIFS(Raw!$I:$I, Raw!$A:$A, Dispositions!APM$14, Raw!$F:$F, Dispositions!$C29, Raw!$H:$H, "E16")</f>
        <v>0</v>
      </c>
      <c r="APN29" s="52">
        <f>SUMIFS(Raw!$I:$I, Raw!$A:$A, Dispositions!APN$14, Raw!$F:$F, Dispositions!$C29, Raw!$H:$H, "E16")</f>
        <v>0</v>
      </c>
      <c r="APO29" s="52">
        <f>SUMIFS(Raw!$I:$I, Raw!$A:$A, Dispositions!APO$14, Raw!$F:$F, Dispositions!$C29, Raw!$H:$H, "E16")</f>
        <v>0</v>
      </c>
      <c r="APP29" s="53">
        <f>SUMIFS(Raw!$I:$I, Raw!$A:$A, Dispositions!APP$14, Raw!$F:$F, Dispositions!$C29, Raw!$H:$H, "E16")</f>
        <v>0</v>
      </c>
      <c r="APR29" s="51">
        <f>SUMIFS(Raw!$I:$I, Raw!$A:$A, Dispositions!APR$14, Raw!$F:$F, Dispositions!$C29, Raw!$H:$H, "E18")</f>
        <v>0</v>
      </c>
      <c r="APS29" s="52">
        <f>SUMIFS(Raw!$I:$I, Raw!$A:$A, Dispositions!APS$14, Raw!$F:$F, Dispositions!$C29, Raw!$H:$H, "E18")</f>
        <v>0</v>
      </c>
      <c r="APT29" s="52">
        <f>SUMIFS(Raw!$I:$I, Raw!$A:$A, Dispositions!APT$14, Raw!$F:$F, Dispositions!$C29, Raw!$H:$H, "E18")</f>
        <v>0</v>
      </c>
      <c r="APU29" s="52">
        <f>SUMIFS(Raw!$I:$I, Raw!$A:$A, Dispositions!APU$14, Raw!$F:$F, Dispositions!$C29, Raw!$H:$H, "E18")</f>
        <v>0</v>
      </c>
      <c r="APV29" s="52">
        <f>SUMIFS(Raw!$I:$I, Raw!$A:$A, Dispositions!APV$14, Raw!$F:$F, Dispositions!$C29, Raw!$H:$H, "E18")</f>
        <v>0</v>
      </c>
      <c r="APW29" s="52">
        <f>SUMIFS(Raw!$I:$I, Raw!$A:$A, Dispositions!APW$14, Raw!$F:$F, Dispositions!$C29, Raw!$H:$H, "E18")</f>
        <v>0</v>
      </c>
      <c r="APX29" s="53">
        <f>SUMIFS(Raw!$I:$I, Raw!$A:$A, Dispositions!APX$14, Raw!$F:$F, Dispositions!$C29, Raw!$H:$H, "E18")</f>
        <v>0</v>
      </c>
      <c r="APZ29" s="51">
        <f>SUMIFS(Raw!$I:$I, Raw!$A:$A, Dispositions!APZ$14, Raw!$F:$F, Dispositions!$C29, Raw!$H:$H, "E34")</f>
        <v>0</v>
      </c>
      <c r="AQA29" s="52">
        <f>SUMIFS(Raw!$I:$I, Raw!$A:$A, Dispositions!AQA$14, Raw!$F:$F, Dispositions!$C29, Raw!$H:$H, "E34")</f>
        <v>0</v>
      </c>
      <c r="AQB29" s="52">
        <f>SUMIFS(Raw!$I:$I, Raw!$A:$A, Dispositions!AQB$14, Raw!$F:$F, Dispositions!$C29, Raw!$H:$H, "E34")</f>
        <v>0</v>
      </c>
      <c r="AQC29" s="52">
        <f>SUMIFS(Raw!$I:$I, Raw!$A:$A, Dispositions!AQC$14, Raw!$F:$F, Dispositions!$C29, Raw!$H:$H, "E34")</f>
        <v>0</v>
      </c>
      <c r="AQD29" s="52">
        <f>SUMIFS(Raw!$I:$I, Raw!$A:$A, Dispositions!AQD$14, Raw!$F:$F, Dispositions!$C29, Raw!$H:$H, "E34")</f>
        <v>0</v>
      </c>
      <c r="AQE29" s="52">
        <f>SUMIFS(Raw!$I:$I, Raw!$A:$A, Dispositions!AQE$14, Raw!$F:$F, Dispositions!$C29, Raw!$H:$H, "E34")</f>
        <v>0</v>
      </c>
      <c r="AQF29" s="53">
        <f>SUMIFS(Raw!$I:$I, Raw!$A:$A, Dispositions!AQF$14, Raw!$F:$F, Dispositions!$C29, Raw!$H:$H, "E34")</f>
        <v>0</v>
      </c>
      <c r="AQH29" s="51">
        <f>SUMIFS(Raw!$I:$I, Raw!$A:$A, Dispositions!AQH$14, Raw!$F:$F, Dispositions!$C29, Raw!$H:$H, "E02")</f>
        <v>0</v>
      </c>
      <c r="AQI29" s="52">
        <f>SUMIFS(Raw!$I:$I, Raw!$A:$A, Dispositions!AQI$14, Raw!$F:$F, Dispositions!$C29, Raw!$H:$H, "E02")</f>
        <v>0</v>
      </c>
      <c r="AQJ29" s="52">
        <f>SUMIFS(Raw!$I:$I, Raw!$A:$A, Dispositions!AQJ$14, Raw!$F:$F, Dispositions!$C29, Raw!$H:$H, "E02")</f>
        <v>0</v>
      </c>
      <c r="AQK29" s="52">
        <f>SUMIFS(Raw!$I:$I, Raw!$A:$A, Dispositions!AQK$14, Raw!$F:$F, Dispositions!$C29, Raw!$H:$H, "E02")</f>
        <v>0</v>
      </c>
      <c r="AQL29" s="52">
        <f>SUMIFS(Raw!$I:$I, Raw!$A:$A, Dispositions!AQL$14, Raw!$F:$F, Dispositions!$C29, Raw!$H:$H, "E02")</f>
        <v>0</v>
      </c>
      <c r="AQM29" s="52">
        <f>SUMIFS(Raw!$I:$I, Raw!$A:$A, Dispositions!AQM$14, Raw!$F:$F, Dispositions!$C29, Raw!$H:$H, "E02")</f>
        <v>0</v>
      </c>
      <c r="AQN29" s="53">
        <f>SUMIFS(Raw!$I:$I, Raw!$A:$A, Dispositions!AQN$14, Raw!$F:$F, Dispositions!$C29, Raw!$H:$H, "E02")</f>
        <v>0</v>
      </c>
      <c r="AQP29" s="51">
        <f>SUMIFS(Raw!$I:$I, Raw!$A:$A, Dispositions!AQP$14, Raw!$F:$F, Dispositions!$C29, Raw!$H:$H, "E03")</f>
        <v>0</v>
      </c>
      <c r="AQQ29" s="52">
        <f>SUMIFS(Raw!$I:$I, Raw!$A:$A, Dispositions!AQQ$14, Raw!$F:$F, Dispositions!$C29, Raw!$H:$H, "E03")</f>
        <v>0</v>
      </c>
      <c r="AQR29" s="52">
        <f>SUMIFS(Raw!$I:$I, Raw!$A:$A, Dispositions!AQR$14, Raw!$F:$F, Dispositions!$C29, Raw!$H:$H, "E03")</f>
        <v>0</v>
      </c>
      <c r="AQS29" s="52">
        <f>SUMIFS(Raw!$I:$I, Raw!$A:$A, Dispositions!AQS$14, Raw!$F:$F, Dispositions!$C29, Raw!$H:$H, "E03")</f>
        <v>0</v>
      </c>
      <c r="AQT29" s="52">
        <f>SUMIFS(Raw!$I:$I, Raw!$A:$A, Dispositions!AQT$14, Raw!$F:$F, Dispositions!$C29, Raw!$H:$H, "E03")</f>
        <v>0</v>
      </c>
      <c r="AQU29" s="52">
        <f>SUMIFS(Raw!$I:$I, Raw!$A:$A, Dispositions!AQU$14, Raw!$F:$F, Dispositions!$C29, Raw!$H:$H, "E03")</f>
        <v>0</v>
      </c>
      <c r="AQV29" s="53">
        <f>SUMIFS(Raw!$I:$I, Raw!$A:$A, Dispositions!AQV$14, Raw!$F:$F, Dispositions!$C29, Raw!$H:$H, "E03")</f>
        <v>0</v>
      </c>
      <c r="AQX29" s="51">
        <f>SUMIFS(Raw!$I:$I, Raw!$A:$A, Dispositions!AQX$14, Raw!$F:$F, Dispositions!$C29, Raw!$H:$H, "E05")</f>
        <v>0</v>
      </c>
      <c r="AQY29" s="52">
        <f>SUMIFS(Raw!$I:$I, Raw!$A:$A, Dispositions!AQY$14, Raw!$F:$F, Dispositions!$C29, Raw!$H:$H, "E05")</f>
        <v>0</v>
      </c>
      <c r="AQZ29" s="52">
        <f>SUMIFS(Raw!$I:$I, Raw!$A:$A, Dispositions!AQZ$14, Raw!$F:$F, Dispositions!$C29, Raw!$H:$H, "E05")</f>
        <v>0</v>
      </c>
      <c r="ARA29" s="52">
        <f>SUMIFS(Raw!$I:$I, Raw!$A:$A, Dispositions!ARA$14, Raw!$F:$F, Dispositions!$C29, Raw!$H:$H, "E05")</f>
        <v>0</v>
      </c>
      <c r="ARB29" s="52">
        <f>SUMIFS(Raw!$I:$I, Raw!$A:$A, Dispositions!ARB$14, Raw!$F:$F, Dispositions!$C29, Raw!$H:$H, "E05")</f>
        <v>0</v>
      </c>
      <c r="ARC29" s="52">
        <f>SUMIFS(Raw!$I:$I, Raw!$A:$A, Dispositions!ARC$14, Raw!$F:$F, Dispositions!$C29, Raw!$H:$H, "E05")</f>
        <v>0</v>
      </c>
      <c r="ARD29" s="53">
        <f>SUMIFS(Raw!$I:$I, Raw!$A:$A, Dispositions!ARD$14, Raw!$F:$F, Dispositions!$C29, Raw!$H:$H, "E05")</f>
        <v>0</v>
      </c>
      <c r="ARF29" s="51">
        <f>SUMIFS(Raw!$I:$I, Raw!$A:$A, Dispositions!ARF$14, Raw!$F:$F, Dispositions!$C29, Raw!$H:$H, "E12")</f>
        <v>0</v>
      </c>
      <c r="ARG29" s="52">
        <f>SUMIFS(Raw!$I:$I, Raw!$A:$A, Dispositions!ARG$14, Raw!$F:$F, Dispositions!$C29, Raw!$H:$H, "E12")</f>
        <v>0</v>
      </c>
      <c r="ARH29" s="52">
        <f>SUMIFS(Raw!$I:$I, Raw!$A:$A, Dispositions!ARH$14, Raw!$F:$F, Dispositions!$C29, Raw!$H:$H, "E12")</f>
        <v>0</v>
      </c>
      <c r="ARI29" s="52">
        <f>SUMIFS(Raw!$I:$I, Raw!$A:$A, Dispositions!ARI$14, Raw!$F:$F, Dispositions!$C29, Raw!$H:$H, "E12")</f>
        <v>0</v>
      </c>
      <c r="ARJ29" s="52">
        <f>SUMIFS(Raw!$I:$I, Raw!$A:$A, Dispositions!ARJ$14, Raw!$F:$F, Dispositions!$C29, Raw!$H:$H, "E12")</f>
        <v>0</v>
      </c>
      <c r="ARK29" s="52">
        <f>SUMIFS(Raw!$I:$I, Raw!$A:$A, Dispositions!ARK$14, Raw!$F:$F, Dispositions!$C29, Raw!$H:$H, "E12")</f>
        <v>0</v>
      </c>
      <c r="ARL29" s="53">
        <f>SUMIFS(Raw!$I:$I, Raw!$A:$A, Dispositions!ARL$14, Raw!$F:$F, Dispositions!$C29, Raw!$H:$H, "E12")</f>
        <v>0</v>
      </c>
      <c r="ARN29" s="51">
        <f>SUMIFS(Raw!$I:$I, Raw!$A:$A, Dispositions!ARN$14, Raw!$F:$F, Dispositions!$C29, Raw!$H:$H, "E13")</f>
        <v>0</v>
      </c>
      <c r="ARO29" s="52">
        <f>SUMIFS(Raw!$I:$I, Raw!$A:$A, Dispositions!ARO$14, Raw!$F:$F, Dispositions!$C29, Raw!$H:$H, "E13")</f>
        <v>0</v>
      </c>
      <c r="ARP29" s="52">
        <f>SUMIFS(Raw!$I:$I, Raw!$A:$A, Dispositions!ARP$14, Raw!$F:$F, Dispositions!$C29, Raw!$H:$H, "E13")</f>
        <v>0</v>
      </c>
      <c r="ARQ29" s="52">
        <f>SUMIFS(Raw!$I:$I, Raw!$A:$A, Dispositions!ARQ$14, Raw!$F:$F, Dispositions!$C29, Raw!$H:$H, "E13")</f>
        <v>0</v>
      </c>
      <c r="ARR29" s="52">
        <f>SUMIFS(Raw!$I:$I, Raw!$A:$A, Dispositions!ARR$14, Raw!$F:$F, Dispositions!$C29, Raw!$H:$H, "E13")</f>
        <v>0</v>
      </c>
      <c r="ARS29" s="52">
        <f>SUMIFS(Raw!$I:$I, Raw!$A:$A, Dispositions!ARS$14, Raw!$F:$F, Dispositions!$C29, Raw!$H:$H, "E13")</f>
        <v>0</v>
      </c>
      <c r="ART29" s="53">
        <f>SUMIFS(Raw!$I:$I, Raw!$A:$A, Dispositions!ART$14, Raw!$F:$F, Dispositions!$C29, Raw!$H:$H, "E13")</f>
        <v>0</v>
      </c>
      <c r="ARV29" s="51">
        <f>SUMIFS(Raw!$I:$I, Raw!$A:$A, Dispositions!ARV$14, Raw!$F:$F, Dispositions!$C29, Raw!$H:$H, "E14")</f>
        <v>0</v>
      </c>
      <c r="ARW29" s="52">
        <f>SUMIFS(Raw!$I:$I, Raw!$A:$A, Dispositions!ARW$14, Raw!$F:$F, Dispositions!$C29, Raw!$H:$H, "E14")</f>
        <v>0</v>
      </c>
      <c r="ARX29" s="52">
        <f>SUMIFS(Raw!$I:$I, Raw!$A:$A, Dispositions!ARX$14, Raw!$F:$F, Dispositions!$C29, Raw!$H:$H, "E14")</f>
        <v>0</v>
      </c>
      <c r="ARY29" s="52">
        <f>SUMIFS(Raw!$I:$I, Raw!$A:$A, Dispositions!ARY$14, Raw!$F:$F, Dispositions!$C29, Raw!$H:$H, "E14")</f>
        <v>0</v>
      </c>
      <c r="ARZ29" s="52">
        <f>SUMIFS(Raw!$I:$I, Raw!$A:$A, Dispositions!ARZ$14, Raw!$F:$F, Dispositions!$C29, Raw!$H:$H, "E14")</f>
        <v>0</v>
      </c>
      <c r="ASA29" s="52">
        <f>SUMIFS(Raw!$I:$I, Raw!$A:$A, Dispositions!ASA$14, Raw!$F:$F, Dispositions!$C29, Raw!$H:$H, "E14")</f>
        <v>0</v>
      </c>
      <c r="ASB29" s="53">
        <f>SUMIFS(Raw!$I:$I, Raw!$A:$A, Dispositions!ASB$14, Raw!$F:$F, Dispositions!$C29, Raw!$H:$H, "E14")</f>
        <v>0</v>
      </c>
      <c r="ASD29" s="51">
        <f>SUMIFS(Raw!$I:$I, Raw!$A:$A, Dispositions!ASD$14, Raw!$F:$F, Dispositions!$C29, Raw!$H:$H, "E15")</f>
        <v>0</v>
      </c>
      <c r="ASE29" s="52">
        <f>SUMIFS(Raw!$I:$I, Raw!$A:$A, Dispositions!ASE$14, Raw!$F:$F, Dispositions!$C29, Raw!$H:$H, "E15")</f>
        <v>0</v>
      </c>
      <c r="ASF29" s="52">
        <f>SUMIFS(Raw!$I:$I, Raw!$A:$A, Dispositions!ASF$14, Raw!$F:$F, Dispositions!$C29, Raw!$H:$H, "E15")</f>
        <v>0</v>
      </c>
      <c r="ASG29" s="52">
        <f>SUMIFS(Raw!$I:$I, Raw!$A:$A, Dispositions!ASG$14, Raw!$F:$F, Dispositions!$C29, Raw!$H:$H, "E15")</f>
        <v>0</v>
      </c>
      <c r="ASH29" s="52">
        <f>SUMIFS(Raw!$I:$I, Raw!$A:$A, Dispositions!ASH$14, Raw!$F:$F, Dispositions!$C29, Raw!$H:$H, "E15")</f>
        <v>0</v>
      </c>
      <c r="ASI29" s="52">
        <f>SUMIFS(Raw!$I:$I, Raw!$A:$A, Dispositions!ASI$14, Raw!$F:$F, Dispositions!$C29, Raw!$H:$H, "E15")</f>
        <v>0</v>
      </c>
      <c r="ASJ29" s="53">
        <f>SUMIFS(Raw!$I:$I, Raw!$A:$A, Dispositions!ASJ$14, Raw!$F:$F, Dispositions!$C29, Raw!$H:$H, "E15")</f>
        <v>0</v>
      </c>
      <c r="ASL29" s="51">
        <f>SUMIFS(Raw!$I:$I, Raw!$A:$A, Dispositions!ASL$14, Raw!$F:$F, Dispositions!$C29, Raw!$H:$H, "E16")</f>
        <v>0</v>
      </c>
      <c r="ASM29" s="52">
        <f>SUMIFS(Raw!$I:$I, Raw!$A:$A, Dispositions!ASM$14, Raw!$F:$F, Dispositions!$C29, Raw!$H:$H, "E16")</f>
        <v>0</v>
      </c>
      <c r="ASN29" s="52">
        <f>SUMIFS(Raw!$I:$I, Raw!$A:$A, Dispositions!ASN$14, Raw!$F:$F, Dispositions!$C29, Raw!$H:$H, "E16")</f>
        <v>0</v>
      </c>
      <c r="ASO29" s="52">
        <f>SUMIFS(Raw!$I:$I, Raw!$A:$A, Dispositions!ASO$14, Raw!$F:$F, Dispositions!$C29, Raw!$H:$H, "E16")</f>
        <v>0</v>
      </c>
      <c r="ASP29" s="52">
        <f>SUMIFS(Raw!$I:$I, Raw!$A:$A, Dispositions!ASP$14, Raw!$F:$F, Dispositions!$C29, Raw!$H:$H, "E16")</f>
        <v>0</v>
      </c>
      <c r="ASQ29" s="52">
        <f>SUMIFS(Raw!$I:$I, Raw!$A:$A, Dispositions!ASQ$14, Raw!$F:$F, Dispositions!$C29, Raw!$H:$H, "E16")</f>
        <v>0</v>
      </c>
      <c r="ASR29" s="53">
        <f>SUMIFS(Raw!$I:$I, Raw!$A:$A, Dispositions!ASR$14, Raw!$F:$F, Dispositions!$C29, Raw!$H:$H, "E16")</f>
        <v>0</v>
      </c>
      <c r="AST29" s="51">
        <f>SUMIFS(Raw!$I:$I, Raw!$A:$A, Dispositions!AST$14, Raw!$F:$F, Dispositions!$C29, Raw!$H:$H, "E18")</f>
        <v>0</v>
      </c>
      <c r="ASU29" s="52">
        <f>SUMIFS(Raw!$I:$I, Raw!$A:$A, Dispositions!ASU$14, Raw!$F:$F, Dispositions!$C29, Raw!$H:$H, "E18")</f>
        <v>0</v>
      </c>
      <c r="ASV29" s="52">
        <f>SUMIFS(Raw!$I:$I, Raw!$A:$A, Dispositions!ASV$14, Raw!$F:$F, Dispositions!$C29, Raw!$H:$H, "E18")</f>
        <v>0</v>
      </c>
      <c r="ASW29" s="52">
        <f>SUMIFS(Raw!$I:$I, Raw!$A:$A, Dispositions!ASW$14, Raw!$F:$F, Dispositions!$C29, Raw!$H:$H, "E18")</f>
        <v>0</v>
      </c>
      <c r="ASX29" s="52">
        <f>SUMIFS(Raw!$I:$I, Raw!$A:$A, Dispositions!ASX$14, Raw!$F:$F, Dispositions!$C29, Raw!$H:$H, "E18")</f>
        <v>0</v>
      </c>
      <c r="ASY29" s="52">
        <f>SUMIFS(Raw!$I:$I, Raw!$A:$A, Dispositions!ASY$14, Raw!$F:$F, Dispositions!$C29, Raw!$H:$H, "E18")</f>
        <v>0</v>
      </c>
      <c r="ASZ29" s="53">
        <f>SUMIFS(Raw!$I:$I, Raw!$A:$A, Dispositions!ASZ$14, Raw!$F:$F, Dispositions!$C29, Raw!$H:$H, "E18")</f>
        <v>0</v>
      </c>
      <c r="ATB29" s="51">
        <f>SUMIFS(Raw!$I:$I, Raw!$A:$A, Dispositions!ATB$14, Raw!$F:$F, Dispositions!$C29, Raw!$H:$H, "E34")</f>
        <v>0</v>
      </c>
      <c r="ATC29" s="52">
        <f>SUMIFS(Raw!$I:$I, Raw!$A:$A, Dispositions!ATC$14, Raw!$F:$F, Dispositions!$C29, Raw!$H:$H, "E34")</f>
        <v>0</v>
      </c>
      <c r="ATD29" s="52">
        <f>SUMIFS(Raw!$I:$I, Raw!$A:$A, Dispositions!ATD$14, Raw!$F:$F, Dispositions!$C29, Raw!$H:$H, "E34")</f>
        <v>0</v>
      </c>
      <c r="ATE29" s="52">
        <f>SUMIFS(Raw!$I:$I, Raw!$A:$A, Dispositions!ATE$14, Raw!$F:$F, Dispositions!$C29, Raw!$H:$H, "E34")</f>
        <v>0</v>
      </c>
      <c r="ATF29" s="52">
        <f>SUMIFS(Raw!$I:$I, Raw!$A:$A, Dispositions!ATF$14, Raw!$F:$F, Dispositions!$C29, Raw!$H:$H, "E34")</f>
        <v>0</v>
      </c>
      <c r="ATG29" s="52">
        <f>SUMIFS(Raw!$I:$I, Raw!$A:$A, Dispositions!ATG$14, Raw!$F:$F, Dispositions!$C29, Raw!$H:$H, "E34")</f>
        <v>0</v>
      </c>
      <c r="ATH29" s="53">
        <f>SUMIFS(Raw!$I:$I, Raw!$A:$A, Dispositions!ATH$14, Raw!$F:$F, Dispositions!$C29, Raw!$H:$H, "E34")</f>
        <v>0</v>
      </c>
      <c r="ATJ29" s="51">
        <f>SUMIFS(Raw!$I:$I, Raw!$A:$A, Dispositions!ATJ$14, Raw!$F:$F, Dispositions!$C29, Raw!$H:$H, "E02")</f>
        <v>0</v>
      </c>
      <c r="ATK29" s="52">
        <f>SUMIFS(Raw!$I:$I, Raw!$A:$A, Dispositions!ATK$14, Raw!$F:$F, Dispositions!$C29, Raw!$H:$H, "E02")</f>
        <v>0</v>
      </c>
      <c r="ATL29" s="52">
        <f>SUMIFS(Raw!$I:$I, Raw!$A:$A, Dispositions!ATL$14, Raw!$F:$F, Dispositions!$C29, Raw!$H:$H, "E02")</f>
        <v>0</v>
      </c>
      <c r="ATM29" s="52">
        <f>SUMIFS(Raw!$I:$I, Raw!$A:$A, Dispositions!ATM$14, Raw!$F:$F, Dispositions!$C29, Raw!$H:$H, "E02")</f>
        <v>0</v>
      </c>
      <c r="ATN29" s="52">
        <f>SUMIFS(Raw!$I:$I, Raw!$A:$A, Dispositions!ATN$14, Raw!$F:$F, Dispositions!$C29, Raw!$H:$H, "E02")</f>
        <v>0</v>
      </c>
      <c r="ATO29" s="52">
        <f>SUMIFS(Raw!$I:$I, Raw!$A:$A, Dispositions!ATO$14, Raw!$F:$F, Dispositions!$C29, Raw!$H:$H, "E02")</f>
        <v>0</v>
      </c>
      <c r="ATP29" s="53">
        <f>SUMIFS(Raw!$I:$I, Raw!$A:$A, Dispositions!ATP$14, Raw!$F:$F, Dispositions!$C29, Raw!$H:$H, "E02")</f>
        <v>0</v>
      </c>
      <c r="ATR29" s="51">
        <f>SUMIFS(Raw!$I:$I, Raw!$A:$A, Dispositions!ATR$14, Raw!$F:$F, Dispositions!$C29, Raw!$H:$H, "E03")</f>
        <v>0</v>
      </c>
      <c r="ATS29" s="52">
        <f>SUMIFS(Raw!$I:$I, Raw!$A:$A, Dispositions!ATS$14, Raw!$F:$F, Dispositions!$C29, Raw!$H:$H, "E03")</f>
        <v>0</v>
      </c>
      <c r="ATT29" s="52">
        <f>SUMIFS(Raw!$I:$I, Raw!$A:$A, Dispositions!ATT$14, Raw!$F:$F, Dispositions!$C29, Raw!$H:$H, "E03")</f>
        <v>0</v>
      </c>
      <c r="ATU29" s="52">
        <f>SUMIFS(Raw!$I:$I, Raw!$A:$A, Dispositions!ATU$14, Raw!$F:$F, Dispositions!$C29, Raw!$H:$H, "E03")</f>
        <v>0</v>
      </c>
      <c r="ATV29" s="52">
        <f>SUMIFS(Raw!$I:$I, Raw!$A:$A, Dispositions!ATV$14, Raw!$F:$F, Dispositions!$C29, Raw!$H:$H, "E03")</f>
        <v>0</v>
      </c>
      <c r="ATW29" s="52">
        <f>SUMIFS(Raw!$I:$I, Raw!$A:$A, Dispositions!ATW$14, Raw!$F:$F, Dispositions!$C29, Raw!$H:$H, "E03")</f>
        <v>0</v>
      </c>
      <c r="ATX29" s="53">
        <f>SUMIFS(Raw!$I:$I, Raw!$A:$A, Dispositions!ATX$14, Raw!$F:$F, Dispositions!$C29, Raw!$H:$H, "E03")</f>
        <v>0</v>
      </c>
      <c r="ATZ29" s="51">
        <f>SUMIFS(Raw!$I:$I, Raw!$A:$A, Dispositions!ATZ$14, Raw!$F:$F, Dispositions!$C29, Raw!$H:$H, "E05")</f>
        <v>0</v>
      </c>
      <c r="AUA29" s="52">
        <f>SUMIFS(Raw!$I:$I, Raw!$A:$A, Dispositions!AUA$14, Raw!$F:$F, Dispositions!$C29, Raw!$H:$H, "E05")</f>
        <v>0</v>
      </c>
      <c r="AUB29" s="52">
        <f>SUMIFS(Raw!$I:$I, Raw!$A:$A, Dispositions!AUB$14, Raw!$F:$F, Dispositions!$C29, Raw!$H:$H, "E05")</f>
        <v>0</v>
      </c>
      <c r="AUC29" s="52">
        <f>SUMIFS(Raw!$I:$I, Raw!$A:$A, Dispositions!AUC$14, Raw!$F:$F, Dispositions!$C29, Raw!$H:$H, "E05")</f>
        <v>0</v>
      </c>
      <c r="AUD29" s="52">
        <f>SUMIFS(Raw!$I:$I, Raw!$A:$A, Dispositions!AUD$14, Raw!$F:$F, Dispositions!$C29, Raw!$H:$H, "E05")</f>
        <v>0</v>
      </c>
      <c r="AUE29" s="52">
        <f>SUMIFS(Raw!$I:$I, Raw!$A:$A, Dispositions!AUE$14, Raw!$F:$F, Dispositions!$C29, Raw!$H:$H, "E05")</f>
        <v>0</v>
      </c>
      <c r="AUF29" s="53">
        <f>SUMIFS(Raw!$I:$I, Raw!$A:$A, Dispositions!AUF$14, Raw!$F:$F, Dispositions!$C29, Raw!$H:$H, "E05")</f>
        <v>0</v>
      </c>
      <c r="AUH29" s="51">
        <f>SUMIFS(Raw!$I:$I, Raw!$A:$A, Dispositions!AUH$14, Raw!$F:$F, Dispositions!$C29, Raw!$H:$H, "E12")</f>
        <v>0</v>
      </c>
      <c r="AUI29" s="52">
        <f>SUMIFS(Raw!$I:$I, Raw!$A:$A, Dispositions!AUI$14, Raw!$F:$F, Dispositions!$C29, Raw!$H:$H, "E12")</f>
        <v>0</v>
      </c>
      <c r="AUJ29" s="52">
        <f>SUMIFS(Raw!$I:$I, Raw!$A:$A, Dispositions!AUJ$14, Raw!$F:$F, Dispositions!$C29, Raw!$H:$H, "E12")</f>
        <v>0</v>
      </c>
      <c r="AUK29" s="52">
        <f>SUMIFS(Raw!$I:$I, Raw!$A:$A, Dispositions!AUK$14, Raw!$F:$F, Dispositions!$C29, Raw!$H:$H, "E12")</f>
        <v>0</v>
      </c>
      <c r="AUL29" s="52">
        <f>SUMIFS(Raw!$I:$I, Raw!$A:$A, Dispositions!AUL$14, Raw!$F:$F, Dispositions!$C29, Raw!$H:$H, "E12")</f>
        <v>0</v>
      </c>
      <c r="AUM29" s="52">
        <f>SUMIFS(Raw!$I:$I, Raw!$A:$A, Dispositions!AUM$14, Raw!$F:$F, Dispositions!$C29, Raw!$H:$H, "E12")</f>
        <v>0</v>
      </c>
      <c r="AUN29" s="53">
        <f>SUMIFS(Raw!$I:$I, Raw!$A:$A, Dispositions!AUN$14, Raw!$F:$F, Dispositions!$C29, Raw!$H:$H, "E12")</f>
        <v>0</v>
      </c>
      <c r="AUP29" s="51">
        <f>SUMIFS(Raw!$I:$I, Raw!$A:$A, Dispositions!AUP$14, Raw!$F:$F, Dispositions!$C29, Raw!$H:$H, "E13")</f>
        <v>0</v>
      </c>
      <c r="AUQ29" s="52">
        <f>SUMIFS(Raw!$I:$I, Raw!$A:$A, Dispositions!AUQ$14, Raw!$F:$F, Dispositions!$C29, Raw!$H:$H, "E13")</f>
        <v>0</v>
      </c>
      <c r="AUR29" s="52">
        <f>SUMIFS(Raw!$I:$I, Raw!$A:$A, Dispositions!AUR$14, Raw!$F:$F, Dispositions!$C29, Raw!$H:$H, "E13")</f>
        <v>0</v>
      </c>
      <c r="AUS29" s="52">
        <f>SUMIFS(Raw!$I:$I, Raw!$A:$A, Dispositions!AUS$14, Raw!$F:$F, Dispositions!$C29, Raw!$H:$H, "E13")</f>
        <v>0</v>
      </c>
      <c r="AUT29" s="52">
        <f>SUMIFS(Raw!$I:$I, Raw!$A:$A, Dispositions!AUT$14, Raw!$F:$F, Dispositions!$C29, Raw!$H:$H, "E13")</f>
        <v>0</v>
      </c>
      <c r="AUU29" s="52">
        <f>SUMIFS(Raw!$I:$I, Raw!$A:$A, Dispositions!AUU$14, Raw!$F:$F, Dispositions!$C29, Raw!$H:$H, "E13")</f>
        <v>0</v>
      </c>
      <c r="AUV29" s="53">
        <f>SUMIFS(Raw!$I:$I, Raw!$A:$A, Dispositions!AUV$14, Raw!$F:$F, Dispositions!$C29, Raw!$H:$H, "E13")</f>
        <v>0</v>
      </c>
      <c r="AUX29" s="51">
        <f>SUMIFS(Raw!$I:$I, Raw!$A:$A, Dispositions!AUX$14, Raw!$F:$F, Dispositions!$C29, Raw!$H:$H, "E14")</f>
        <v>0</v>
      </c>
      <c r="AUY29" s="52">
        <f>SUMIFS(Raw!$I:$I, Raw!$A:$A, Dispositions!AUY$14, Raw!$F:$F, Dispositions!$C29, Raw!$H:$H, "E14")</f>
        <v>0</v>
      </c>
      <c r="AUZ29" s="52">
        <f>SUMIFS(Raw!$I:$I, Raw!$A:$A, Dispositions!AUZ$14, Raw!$F:$F, Dispositions!$C29, Raw!$H:$H, "E14")</f>
        <v>0</v>
      </c>
      <c r="AVA29" s="52">
        <f>SUMIFS(Raw!$I:$I, Raw!$A:$A, Dispositions!AVA$14, Raw!$F:$F, Dispositions!$C29, Raw!$H:$H, "E14")</f>
        <v>0</v>
      </c>
      <c r="AVB29" s="52">
        <f>SUMIFS(Raw!$I:$I, Raw!$A:$A, Dispositions!AVB$14, Raw!$F:$F, Dispositions!$C29, Raw!$H:$H, "E14")</f>
        <v>0</v>
      </c>
      <c r="AVC29" s="52">
        <f>SUMIFS(Raw!$I:$I, Raw!$A:$A, Dispositions!AVC$14, Raw!$F:$F, Dispositions!$C29, Raw!$H:$H, "E14")</f>
        <v>0</v>
      </c>
      <c r="AVD29" s="53">
        <f>SUMIFS(Raw!$I:$I, Raw!$A:$A, Dispositions!AVD$14, Raw!$F:$F, Dispositions!$C29, Raw!$H:$H, "E14")</f>
        <v>0</v>
      </c>
      <c r="AVF29" s="51">
        <f>SUMIFS(Raw!$I:$I, Raw!$A:$A, Dispositions!AVF$14, Raw!$F:$F, Dispositions!$C29, Raw!$H:$H, "E15")</f>
        <v>0</v>
      </c>
      <c r="AVG29" s="52">
        <f>SUMIFS(Raw!$I:$I, Raw!$A:$A, Dispositions!AVG$14, Raw!$F:$F, Dispositions!$C29, Raw!$H:$H, "E15")</f>
        <v>0</v>
      </c>
      <c r="AVH29" s="52">
        <f>SUMIFS(Raw!$I:$I, Raw!$A:$A, Dispositions!AVH$14, Raw!$F:$F, Dispositions!$C29, Raw!$H:$H, "E15")</f>
        <v>0</v>
      </c>
      <c r="AVI29" s="52">
        <f>SUMIFS(Raw!$I:$I, Raw!$A:$A, Dispositions!AVI$14, Raw!$F:$F, Dispositions!$C29, Raw!$H:$H, "E15")</f>
        <v>0</v>
      </c>
      <c r="AVJ29" s="52">
        <f>SUMIFS(Raw!$I:$I, Raw!$A:$A, Dispositions!AVJ$14, Raw!$F:$F, Dispositions!$C29, Raw!$H:$H, "E15")</f>
        <v>0</v>
      </c>
      <c r="AVK29" s="52">
        <f>SUMIFS(Raw!$I:$I, Raw!$A:$A, Dispositions!AVK$14, Raw!$F:$F, Dispositions!$C29, Raw!$H:$H, "E15")</f>
        <v>0</v>
      </c>
      <c r="AVL29" s="53">
        <f>SUMIFS(Raw!$I:$I, Raw!$A:$A, Dispositions!AVL$14, Raw!$F:$F, Dispositions!$C29, Raw!$H:$H, "E15")</f>
        <v>0</v>
      </c>
      <c r="AVN29" s="51">
        <f>SUMIFS(Raw!$I:$I, Raw!$A:$A, Dispositions!AVN$14, Raw!$F:$F, Dispositions!$C29, Raw!$H:$H, "E16")</f>
        <v>0</v>
      </c>
      <c r="AVO29" s="52">
        <f>SUMIFS(Raw!$I:$I, Raw!$A:$A, Dispositions!AVO$14, Raw!$F:$F, Dispositions!$C29, Raw!$H:$H, "E16")</f>
        <v>0</v>
      </c>
      <c r="AVP29" s="52">
        <f>SUMIFS(Raw!$I:$I, Raw!$A:$A, Dispositions!AVP$14, Raw!$F:$F, Dispositions!$C29, Raw!$H:$H, "E16")</f>
        <v>0</v>
      </c>
      <c r="AVQ29" s="52">
        <f>SUMIFS(Raw!$I:$I, Raw!$A:$A, Dispositions!AVQ$14, Raw!$F:$F, Dispositions!$C29, Raw!$H:$H, "E16")</f>
        <v>0</v>
      </c>
      <c r="AVR29" s="52">
        <f>SUMIFS(Raw!$I:$I, Raw!$A:$A, Dispositions!AVR$14, Raw!$F:$F, Dispositions!$C29, Raw!$H:$H, "E16")</f>
        <v>0</v>
      </c>
      <c r="AVS29" s="52">
        <f>SUMIFS(Raw!$I:$I, Raw!$A:$A, Dispositions!AVS$14, Raw!$F:$F, Dispositions!$C29, Raw!$H:$H, "E16")</f>
        <v>0</v>
      </c>
      <c r="AVT29" s="53">
        <f>SUMIFS(Raw!$I:$I, Raw!$A:$A, Dispositions!AVT$14, Raw!$F:$F, Dispositions!$C29, Raw!$H:$H, "E16")</f>
        <v>0</v>
      </c>
      <c r="AVV29" s="51">
        <f>SUMIFS(Raw!$I:$I, Raw!$A:$A, Dispositions!AVV$14, Raw!$F:$F, Dispositions!$C29, Raw!$H:$H, "E18")</f>
        <v>0</v>
      </c>
      <c r="AVW29" s="52">
        <f>SUMIFS(Raw!$I:$I, Raw!$A:$A, Dispositions!AVW$14, Raw!$F:$F, Dispositions!$C29, Raw!$H:$H, "E18")</f>
        <v>0</v>
      </c>
      <c r="AVX29" s="52">
        <f>SUMIFS(Raw!$I:$I, Raw!$A:$A, Dispositions!AVX$14, Raw!$F:$F, Dispositions!$C29, Raw!$H:$H, "E18")</f>
        <v>0</v>
      </c>
      <c r="AVY29" s="52">
        <f>SUMIFS(Raw!$I:$I, Raw!$A:$A, Dispositions!AVY$14, Raw!$F:$F, Dispositions!$C29, Raw!$H:$H, "E18")</f>
        <v>0</v>
      </c>
      <c r="AVZ29" s="52">
        <f>SUMIFS(Raw!$I:$I, Raw!$A:$A, Dispositions!AVZ$14, Raw!$F:$F, Dispositions!$C29, Raw!$H:$H, "E18")</f>
        <v>0</v>
      </c>
      <c r="AWA29" s="52">
        <f>SUMIFS(Raw!$I:$I, Raw!$A:$A, Dispositions!AWA$14, Raw!$F:$F, Dispositions!$C29, Raw!$H:$H, "E18")</f>
        <v>0</v>
      </c>
      <c r="AWB29" s="53">
        <f>SUMIFS(Raw!$I:$I, Raw!$A:$A, Dispositions!AWB$14, Raw!$F:$F, Dispositions!$C29, Raw!$H:$H, "E18")</f>
        <v>0</v>
      </c>
      <c r="AWD29" s="51">
        <f>SUMIFS(Raw!$I:$I, Raw!$A:$A, Dispositions!AWD$14, Raw!$F:$F, Dispositions!$C29, Raw!$H:$H, "E34")</f>
        <v>0</v>
      </c>
      <c r="AWE29" s="52">
        <f>SUMIFS(Raw!$I:$I, Raw!$A:$A, Dispositions!AWE$14, Raw!$F:$F, Dispositions!$C29, Raw!$H:$H, "E34")</f>
        <v>0</v>
      </c>
      <c r="AWF29" s="52">
        <f>SUMIFS(Raw!$I:$I, Raw!$A:$A, Dispositions!AWF$14, Raw!$F:$F, Dispositions!$C29, Raw!$H:$H, "E34")</f>
        <v>0</v>
      </c>
      <c r="AWG29" s="52">
        <f>SUMIFS(Raw!$I:$I, Raw!$A:$A, Dispositions!AWG$14, Raw!$F:$F, Dispositions!$C29, Raw!$H:$H, "E34")</f>
        <v>0</v>
      </c>
      <c r="AWH29" s="52">
        <f>SUMIFS(Raw!$I:$I, Raw!$A:$A, Dispositions!AWH$14, Raw!$F:$F, Dispositions!$C29, Raw!$H:$H, "E34")</f>
        <v>0</v>
      </c>
      <c r="AWI29" s="52">
        <f>SUMIFS(Raw!$I:$I, Raw!$A:$A, Dispositions!AWI$14, Raw!$F:$F, Dispositions!$C29, Raw!$H:$H, "E34")</f>
        <v>0</v>
      </c>
      <c r="AWJ29" s="53">
        <f>SUMIFS(Raw!$I:$I, Raw!$A:$A, Dispositions!AWJ$14, Raw!$F:$F, Dispositions!$C29, Raw!$H:$H, "E34")</f>
        <v>0</v>
      </c>
      <c r="AWL29" s="51">
        <f>SUMIFS(Raw!$I:$I, Raw!$A:$A, Dispositions!AWL$14, Raw!$F:$F, Dispositions!$C29, Raw!$H:$H, "E02")</f>
        <v>0</v>
      </c>
      <c r="AWM29" s="52">
        <f>SUMIFS(Raw!$I:$I, Raw!$A:$A, Dispositions!AWM$14, Raw!$F:$F, Dispositions!$C29, Raw!$H:$H, "E02")</f>
        <v>0</v>
      </c>
      <c r="AWN29" s="52">
        <f>SUMIFS(Raw!$I:$I, Raw!$A:$A, Dispositions!AWN$14, Raw!$F:$F, Dispositions!$C29, Raw!$H:$H, "E02")</f>
        <v>0</v>
      </c>
      <c r="AWO29" s="52">
        <f>SUMIFS(Raw!$I:$I, Raw!$A:$A, Dispositions!AWO$14, Raw!$F:$F, Dispositions!$C29, Raw!$H:$H, "E02")</f>
        <v>0</v>
      </c>
      <c r="AWP29" s="52">
        <f>SUMIFS(Raw!$I:$I, Raw!$A:$A, Dispositions!AWP$14, Raw!$F:$F, Dispositions!$C29, Raw!$H:$H, "E02")</f>
        <v>0</v>
      </c>
      <c r="AWQ29" s="52">
        <f>SUMIFS(Raw!$I:$I, Raw!$A:$A, Dispositions!AWQ$14, Raw!$F:$F, Dispositions!$C29, Raw!$H:$H, "E02")</f>
        <v>0</v>
      </c>
      <c r="AWR29" s="53">
        <f>SUMIFS(Raw!$I:$I, Raw!$A:$A, Dispositions!AWR$14, Raw!$F:$F, Dispositions!$C29, Raw!$H:$H, "E02")</f>
        <v>0</v>
      </c>
      <c r="AWT29" s="51">
        <f>SUMIFS(Raw!$I:$I, Raw!$A:$A, Dispositions!AWT$14, Raw!$F:$F, Dispositions!$C29, Raw!$H:$H, "E03")</f>
        <v>0</v>
      </c>
      <c r="AWU29" s="52">
        <f>SUMIFS(Raw!$I:$I, Raw!$A:$A, Dispositions!AWU$14, Raw!$F:$F, Dispositions!$C29, Raw!$H:$H, "E03")</f>
        <v>0</v>
      </c>
      <c r="AWV29" s="52">
        <f>SUMIFS(Raw!$I:$I, Raw!$A:$A, Dispositions!AWV$14, Raw!$F:$F, Dispositions!$C29, Raw!$H:$H, "E03")</f>
        <v>0</v>
      </c>
      <c r="AWW29" s="52">
        <f>SUMIFS(Raw!$I:$I, Raw!$A:$A, Dispositions!AWW$14, Raw!$F:$F, Dispositions!$C29, Raw!$H:$H, "E03")</f>
        <v>0</v>
      </c>
      <c r="AWX29" s="52">
        <f>SUMIFS(Raw!$I:$I, Raw!$A:$A, Dispositions!AWX$14, Raw!$F:$F, Dispositions!$C29, Raw!$H:$H, "E03")</f>
        <v>0</v>
      </c>
      <c r="AWY29" s="52">
        <f>SUMIFS(Raw!$I:$I, Raw!$A:$A, Dispositions!AWY$14, Raw!$F:$F, Dispositions!$C29, Raw!$H:$H, "E03")</f>
        <v>0</v>
      </c>
      <c r="AWZ29" s="53">
        <f>SUMIFS(Raw!$I:$I, Raw!$A:$A, Dispositions!AWZ$14, Raw!$F:$F, Dispositions!$C29, Raw!$H:$H, "E03")</f>
        <v>0</v>
      </c>
      <c r="AXB29" s="51">
        <f>SUMIFS(Raw!$I:$I, Raw!$A:$A, Dispositions!AXB$14, Raw!$F:$F, Dispositions!$C29, Raw!$H:$H, "E05")</f>
        <v>0</v>
      </c>
      <c r="AXC29" s="52">
        <f>SUMIFS(Raw!$I:$I, Raw!$A:$A, Dispositions!AXC$14, Raw!$F:$F, Dispositions!$C29, Raw!$H:$H, "E05")</f>
        <v>0</v>
      </c>
      <c r="AXD29" s="52">
        <f>SUMIFS(Raw!$I:$I, Raw!$A:$A, Dispositions!AXD$14, Raw!$F:$F, Dispositions!$C29, Raw!$H:$H, "E05")</f>
        <v>0</v>
      </c>
      <c r="AXE29" s="52">
        <f>SUMIFS(Raw!$I:$I, Raw!$A:$A, Dispositions!AXE$14, Raw!$F:$F, Dispositions!$C29, Raw!$H:$H, "E05")</f>
        <v>0</v>
      </c>
      <c r="AXF29" s="52">
        <f>SUMIFS(Raw!$I:$I, Raw!$A:$A, Dispositions!AXF$14, Raw!$F:$F, Dispositions!$C29, Raw!$H:$H, "E05")</f>
        <v>0</v>
      </c>
      <c r="AXG29" s="52">
        <f>SUMIFS(Raw!$I:$I, Raw!$A:$A, Dispositions!AXG$14, Raw!$F:$F, Dispositions!$C29, Raw!$H:$H, "E05")</f>
        <v>0</v>
      </c>
      <c r="AXH29" s="53">
        <f>SUMIFS(Raw!$I:$I, Raw!$A:$A, Dispositions!AXH$14, Raw!$F:$F, Dispositions!$C29, Raw!$H:$H, "E05")</f>
        <v>0</v>
      </c>
      <c r="AXJ29" s="51">
        <f>SUMIFS(Raw!$I:$I, Raw!$A:$A, Dispositions!AXJ$14, Raw!$F:$F, Dispositions!$C29, Raw!$H:$H, "E12")</f>
        <v>0</v>
      </c>
      <c r="AXK29" s="52">
        <f>SUMIFS(Raw!$I:$I, Raw!$A:$A, Dispositions!AXK$14, Raw!$F:$F, Dispositions!$C29, Raw!$H:$H, "E12")</f>
        <v>0</v>
      </c>
      <c r="AXL29" s="52">
        <f>SUMIFS(Raw!$I:$I, Raw!$A:$A, Dispositions!AXL$14, Raw!$F:$F, Dispositions!$C29, Raw!$H:$H, "E12")</f>
        <v>0</v>
      </c>
      <c r="AXM29" s="52">
        <f>SUMIFS(Raw!$I:$I, Raw!$A:$A, Dispositions!AXM$14, Raw!$F:$F, Dispositions!$C29, Raw!$H:$H, "E12")</f>
        <v>0</v>
      </c>
      <c r="AXN29" s="52">
        <f>SUMIFS(Raw!$I:$I, Raw!$A:$A, Dispositions!AXN$14, Raw!$F:$F, Dispositions!$C29, Raw!$H:$H, "E12")</f>
        <v>0</v>
      </c>
      <c r="AXO29" s="52">
        <f>SUMIFS(Raw!$I:$I, Raw!$A:$A, Dispositions!AXO$14, Raw!$F:$F, Dispositions!$C29, Raw!$H:$H, "E12")</f>
        <v>0</v>
      </c>
      <c r="AXP29" s="53">
        <f>SUMIFS(Raw!$I:$I, Raw!$A:$A, Dispositions!AXP$14, Raw!$F:$F, Dispositions!$C29, Raw!$H:$H, "E12")</f>
        <v>0</v>
      </c>
      <c r="AXR29" s="51">
        <f>SUMIFS(Raw!$I:$I, Raw!$A:$A, Dispositions!AXR$14, Raw!$F:$F, Dispositions!$C29, Raw!$H:$H, "E13")</f>
        <v>0</v>
      </c>
      <c r="AXS29" s="52">
        <f>SUMIFS(Raw!$I:$I, Raw!$A:$A, Dispositions!AXS$14, Raw!$F:$F, Dispositions!$C29, Raw!$H:$H, "E13")</f>
        <v>0</v>
      </c>
      <c r="AXT29" s="52">
        <f>SUMIFS(Raw!$I:$I, Raw!$A:$A, Dispositions!AXT$14, Raw!$F:$F, Dispositions!$C29, Raw!$H:$H, "E13")</f>
        <v>0</v>
      </c>
      <c r="AXU29" s="52">
        <f>SUMIFS(Raw!$I:$I, Raw!$A:$A, Dispositions!AXU$14, Raw!$F:$F, Dispositions!$C29, Raw!$H:$H, "E13")</f>
        <v>0</v>
      </c>
      <c r="AXV29" s="52">
        <f>SUMIFS(Raw!$I:$I, Raw!$A:$A, Dispositions!AXV$14, Raw!$F:$F, Dispositions!$C29, Raw!$H:$H, "E13")</f>
        <v>0</v>
      </c>
      <c r="AXW29" s="52">
        <f>SUMIFS(Raw!$I:$I, Raw!$A:$A, Dispositions!AXW$14, Raw!$F:$F, Dispositions!$C29, Raw!$H:$H, "E13")</f>
        <v>0</v>
      </c>
      <c r="AXX29" s="53">
        <f>SUMIFS(Raw!$I:$I, Raw!$A:$A, Dispositions!AXX$14, Raw!$F:$F, Dispositions!$C29, Raw!$H:$H, "E13")</f>
        <v>0</v>
      </c>
      <c r="AXZ29" s="51">
        <f>SUMIFS(Raw!$I:$I, Raw!$A:$A, Dispositions!AXZ$14, Raw!$F:$F, Dispositions!$C29, Raw!$H:$H, "E14")</f>
        <v>0</v>
      </c>
      <c r="AYA29" s="52">
        <f>SUMIFS(Raw!$I:$I, Raw!$A:$A, Dispositions!AYA$14, Raw!$F:$F, Dispositions!$C29, Raw!$H:$H, "E14")</f>
        <v>0</v>
      </c>
      <c r="AYB29" s="52">
        <f>SUMIFS(Raw!$I:$I, Raw!$A:$A, Dispositions!AYB$14, Raw!$F:$F, Dispositions!$C29, Raw!$H:$H, "E14")</f>
        <v>0</v>
      </c>
      <c r="AYC29" s="52">
        <f>SUMIFS(Raw!$I:$I, Raw!$A:$A, Dispositions!AYC$14, Raw!$F:$F, Dispositions!$C29, Raw!$H:$H, "E14")</f>
        <v>0</v>
      </c>
      <c r="AYD29" s="52">
        <f>SUMIFS(Raw!$I:$I, Raw!$A:$A, Dispositions!AYD$14, Raw!$F:$F, Dispositions!$C29, Raw!$H:$H, "E14")</f>
        <v>0</v>
      </c>
      <c r="AYE29" s="52">
        <f>SUMIFS(Raw!$I:$I, Raw!$A:$A, Dispositions!AYE$14, Raw!$F:$F, Dispositions!$C29, Raw!$H:$H, "E14")</f>
        <v>0</v>
      </c>
      <c r="AYF29" s="53">
        <f>SUMIFS(Raw!$I:$I, Raw!$A:$A, Dispositions!AYF$14, Raw!$F:$F, Dispositions!$C29, Raw!$H:$H, "E14")</f>
        <v>0</v>
      </c>
      <c r="AYH29" s="51">
        <f>SUMIFS(Raw!$I:$I, Raw!$A:$A, Dispositions!AYH$14, Raw!$F:$F, Dispositions!$C29, Raw!$H:$H, "E15")</f>
        <v>0</v>
      </c>
      <c r="AYI29" s="52">
        <f>SUMIFS(Raw!$I:$I, Raw!$A:$A, Dispositions!AYI$14, Raw!$F:$F, Dispositions!$C29, Raw!$H:$H, "E15")</f>
        <v>0</v>
      </c>
      <c r="AYJ29" s="52">
        <f>SUMIFS(Raw!$I:$I, Raw!$A:$A, Dispositions!AYJ$14, Raw!$F:$F, Dispositions!$C29, Raw!$H:$H, "E15")</f>
        <v>0</v>
      </c>
      <c r="AYK29" s="52">
        <f>SUMIFS(Raw!$I:$I, Raw!$A:$A, Dispositions!AYK$14, Raw!$F:$F, Dispositions!$C29, Raw!$H:$H, "E15")</f>
        <v>0</v>
      </c>
      <c r="AYL29" s="52">
        <f>SUMIFS(Raw!$I:$I, Raw!$A:$A, Dispositions!AYL$14, Raw!$F:$F, Dispositions!$C29, Raw!$H:$H, "E15")</f>
        <v>0</v>
      </c>
      <c r="AYM29" s="52">
        <f>SUMIFS(Raw!$I:$I, Raw!$A:$A, Dispositions!AYM$14, Raw!$F:$F, Dispositions!$C29, Raw!$H:$H, "E15")</f>
        <v>0</v>
      </c>
      <c r="AYN29" s="53">
        <f>SUMIFS(Raw!$I:$I, Raw!$A:$A, Dispositions!AYN$14, Raw!$F:$F, Dispositions!$C29, Raw!$H:$H, "E15")</f>
        <v>0</v>
      </c>
      <c r="AYP29" s="51">
        <f>SUMIFS(Raw!$I:$I, Raw!$A:$A, Dispositions!AYP$14, Raw!$F:$F, Dispositions!$C29, Raw!$H:$H, "E16")</f>
        <v>0</v>
      </c>
      <c r="AYQ29" s="52">
        <f>SUMIFS(Raw!$I:$I, Raw!$A:$A, Dispositions!AYQ$14, Raw!$F:$F, Dispositions!$C29, Raw!$H:$H, "E16")</f>
        <v>0</v>
      </c>
      <c r="AYR29" s="52">
        <f>SUMIFS(Raw!$I:$I, Raw!$A:$A, Dispositions!AYR$14, Raw!$F:$F, Dispositions!$C29, Raw!$H:$H, "E16")</f>
        <v>0</v>
      </c>
      <c r="AYS29" s="52">
        <f>SUMIFS(Raw!$I:$I, Raw!$A:$A, Dispositions!AYS$14, Raw!$F:$F, Dispositions!$C29, Raw!$H:$H, "E16")</f>
        <v>0</v>
      </c>
      <c r="AYT29" s="52">
        <f>SUMIFS(Raw!$I:$I, Raw!$A:$A, Dispositions!AYT$14, Raw!$F:$F, Dispositions!$C29, Raw!$H:$H, "E16")</f>
        <v>0</v>
      </c>
      <c r="AYU29" s="52">
        <f>SUMIFS(Raw!$I:$I, Raw!$A:$A, Dispositions!AYU$14, Raw!$F:$F, Dispositions!$C29, Raw!$H:$H, "E16")</f>
        <v>0</v>
      </c>
      <c r="AYV29" s="53">
        <f>SUMIFS(Raw!$I:$I, Raw!$A:$A, Dispositions!AYV$14, Raw!$F:$F, Dispositions!$C29, Raw!$H:$H, "E16")</f>
        <v>0</v>
      </c>
      <c r="AYX29" s="51">
        <f>SUMIFS(Raw!$I:$I, Raw!$A:$A, Dispositions!AYX$14, Raw!$F:$F, Dispositions!$C29, Raw!$H:$H, "E18")</f>
        <v>0</v>
      </c>
      <c r="AYY29" s="52">
        <f>SUMIFS(Raw!$I:$I, Raw!$A:$A, Dispositions!AYY$14, Raw!$F:$F, Dispositions!$C29, Raw!$H:$H, "E18")</f>
        <v>0</v>
      </c>
      <c r="AYZ29" s="52">
        <f>SUMIFS(Raw!$I:$I, Raw!$A:$A, Dispositions!AYZ$14, Raw!$F:$F, Dispositions!$C29, Raw!$H:$H, "E18")</f>
        <v>0</v>
      </c>
      <c r="AZA29" s="52">
        <f>SUMIFS(Raw!$I:$I, Raw!$A:$A, Dispositions!AZA$14, Raw!$F:$F, Dispositions!$C29, Raw!$H:$H, "E18")</f>
        <v>0</v>
      </c>
      <c r="AZB29" s="52">
        <f>SUMIFS(Raw!$I:$I, Raw!$A:$A, Dispositions!AZB$14, Raw!$F:$F, Dispositions!$C29, Raw!$H:$H, "E18")</f>
        <v>0</v>
      </c>
      <c r="AZC29" s="52">
        <f>SUMIFS(Raw!$I:$I, Raw!$A:$A, Dispositions!AZC$14, Raw!$F:$F, Dispositions!$C29, Raw!$H:$H, "E18")</f>
        <v>0</v>
      </c>
      <c r="AZD29" s="53">
        <f>SUMIFS(Raw!$I:$I, Raw!$A:$A, Dispositions!AZD$14, Raw!$F:$F, Dispositions!$C29, Raw!$H:$H, "E18")</f>
        <v>0</v>
      </c>
      <c r="AZF29" s="51">
        <f>SUMIFS(Raw!$I:$I, Raw!$A:$A, Dispositions!AZF$14, Raw!$F:$F, Dispositions!$C29, Raw!$H:$H, "E34")</f>
        <v>0</v>
      </c>
      <c r="AZG29" s="52">
        <f>SUMIFS(Raw!$I:$I, Raw!$A:$A, Dispositions!AZG$14, Raw!$F:$F, Dispositions!$C29, Raw!$H:$H, "E34")</f>
        <v>0</v>
      </c>
      <c r="AZH29" s="52">
        <f>SUMIFS(Raw!$I:$I, Raw!$A:$A, Dispositions!AZH$14, Raw!$F:$F, Dispositions!$C29, Raw!$H:$H, "E34")</f>
        <v>0</v>
      </c>
      <c r="AZI29" s="52">
        <f>SUMIFS(Raw!$I:$I, Raw!$A:$A, Dispositions!AZI$14, Raw!$F:$F, Dispositions!$C29, Raw!$H:$H, "E34")</f>
        <v>0</v>
      </c>
      <c r="AZJ29" s="52">
        <f>SUMIFS(Raw!$I:$I, Raw!$A:$A, Dispositions!AZJ$14, Raw!$F:$F, Dispositions!$C29, Raw!$H:$H, "E34")</f>
        <v>0</v>
      </c>
      <c r="AZK29" s="52">
        <f>SUMIFS(Raw!$I:$I, Raw!$A:$A, Dispositions!AZK$14, Raw!$F:$F, Dispositions!$C29, Raw!$H:$H, "E34")</f>
        <v>0</v>
      </c>
      <c r="AZL29" s="53">
        <f>SUMIFS(Raw!$I:$I, Raw!$A:$A, Dispositions!AZL$14, Raw!$F:$F, Dispositions!$C29, Raw!$H:$H, "E34")</f>
        <v>0</v>
      </c>
      <c r="AZN29" s="51">
        <f>SUMIFS(Raw!$I:$I, Raw!$A:$A, Dispositions!AZN$14, Raw!$F:$F, Dispositions!$C29, Raw!$H:$H, "E02")</f>
        <v>0</v>
      </c>
      <c r="AZO29" s="52">
        <f>SUMIFS(Raw!$I:$I, Raw!$A:$A, Dispositions!AZO$14, Raw!$F:$F, Dispositions!$C29, Raw!$H:$H, "E02")</f>
        <v>0</v>
      </c>
      <c r="AZP29" s="52">
        <f>SUMIFS(Raw!$I:$I, Raw!$A:$A, Dispositions!AZP$14, Raw!$F:$F, Dispositions!$C29, Raw!$H:$H, "E02")</f>
        <v>0</v>
      </c>
      <c r="AZQ29" s="52">
        <f>SUMIFS(Raw!$I:$I, Raw!$A:$A, Dispositions!AZQ$14, Raw!$F:$F, Dispositions!$C29, Raw!$H:$H, "E02")</f>
        <v>0</v>
      </c>
      <c r="AZR29" s="52">
        <f>SUMIFS(Raw!$I:$I, Raw!$A:$A, Dispositions!AZR$14, Raw!$F:$F, Dispositions!$C29, Raw!$H:$H, "E02")</f>
        <v>0</v>
      </c>
      <c r="AZS29" s="52">
        <f>SUMIFS(Raw!$I:$I, Raw!$A:$A, Dispositions!AZS$14, Raw!$F:$F, Dispositions!$C29, Raw!$H:$H, "E02")</f>
        <v>0</v>
      </c>
      <c r="AZT29" s="53">
        <f>SUMIFS(Raw!$I:$I, Raw!$A:$A, Dispositions!AZT$14, Raw!$F:$F, Dispositions!$C29, Raw!$H:$H, "E02")</f>
        <v>0</v>
      </c>
      <c r="AZV29" s="51">
        <f>SUMIFS(Raw!$I:$I, Raw!$A:$A, Dispositions!AZV$14, Raw!$F:$F, Dispositions!$C29, Raw!$H:$H, "E03")</f>
        <v>0</v>
      </c>
      <c r="AZW29" s="52">
        <f>SUMIFS(Raw!$I:$I, Raw!$A:$A, Dispositions!AZW$14, Raw!$F:$F, Dispositions!$C29, Raw!$H:$H, "E03")</f>
        <v>0</v>
      </c>
      <c r="AZX29" s="52">
        <f>SUMIFS(Raw!$I:$I, Raw!$A:$A, Dispositions!AZX$14, Raw!$F:$F, Dispositions!$C29, Raw!$H:$H, "E03")</f>
        <v>0</v>
      </c>
      <c r="AZY29" s="52">
        <f>SUMIFS(Raw!$I:$I, Raw!$A:$A, Dispositions!AZY$14, Raw!$F:$F, Dispositions!$C29, Raw!$H:$H, "E03")</f>
        <v>0</v>
      </c>
      <c r="AZZ29" s="52">
        <f>SUMIFS(Raw!$I:$I, Raw!$A:$A, Dispositions!AZZ$14, Raw!$F:$F, Dispositions!$C29, Raw!$H:$H, "E03")</f>
        <v>0</v>
      </c>
      <c r="BAA29" s="52">
        <f>SUMIFS(Raw!$I:$I, Raw!$A:$A, Dispositions!BAA$14, Raw!$F:$F, Dispositions!$C29, Raw!$H:$H, "E03")</f>
        <v>0</v>
      </c>
      <c r="BAB29" s="53">
        <f>SUMIFS(Raw!$I:$I, Raw!$A:$A, Dispositions!BAB$14, Raw!$F:$F, Dispositions!$C29, Raw!$H:$H, "E03")</f>
        <v>0</v>
      </c>
      <c r="BAD29" s="51">
        <f>SUMIFS(Raw!$I:$I, Raw!$A:$A, Dispositions!BAD$14, Raw!$F:$F, Dispositions!$C29, Raw!$H:$H, "E05")</f>
        <v>0</v>
      </c>
      <c r="BAE29" s="52">
        <f>SUMIFS(Raw!$I:$I, Raw!$A:$A, Dispositions!BAE$14, Raw!$F:$F, Dispositions!$C29, Raw!$H:$H, "E05")</f>
        <v>0</v>
      </c>
      <c r="BAF29" s="52">
        <f>SUMIFS(Raw!$I:$I, Raw!$A:$A, Dispositions!BAF$14, Raw!$F:$F, Dispositions!$C29, Raw!$H:$H, "E05")</f>
        <v>0</v>
      </c>
      <c r="BAG29" s="52">
        <f>SUMIFS(Raw!$I:$I, Raw!$A:$A, Dispositions!BAG$14, Raw!$F:$F, Dispositions!$C29, Raw!$H:$H, "E05")</f>
        <v>0</v>
      </c>
      <c r="BAH29" s="52">
        <f>SUMIFS(Raw!$I:$I, Raw!$A:$A, Dispositions!BAH$14, Raw!$F:$F, Dispositions!$C29, Raw!$H:$H, "E05")</f>
        <v>0</v>
      </c>
      <c r="BAI29" s="52">
        <f>SUMIFS(Raw!$I:$I, Raw!$A:$A, Dispositions!BAI$14, Raw!$F:$F, Dispositions!$C29, Raw!$H:$H, "E05")</f>
        <v>0</v>
      </c>
      <c r="BAJ29" s="53">
        <f>SUMIFS(Raw!$I:$I, Raw!$A:$A, Dispositions!BAJ$14, Raw!$F:$F, Dispositions!$C29, Raw!$H:$H, "E05")</f>
        <v>0</v>
      </c>
      <c r="BAL29" s="51">
        <f>SUMIFS(Raw!$I:$I, Raw!$A:$A, Dispositions!BAL$14, Raw!$F:$F, Dispositions!$C29, Raw!$H:$H, "E12")</f>
        <v>0</v>
      </c>
      <c r="BAM29" s="52">
        <f>SUMIFS(Raw!$I:$I, Raw!$A:$A, Dispositions!BAM$14, Raw!$F:$F, Dispositions!$C29, Raw!$H:$H, "E12")</f>
        <v>0</v>
      </c>
      <c r="BAN29" s="52">
        <f>SUMIFS(Raw!$I:$I, Raw!$A:$A, Dispositions!BAN$14, Raw!$F:$F, Dispositions!$C29, Raw!$H:$H, "E12")</f>
        <v>0</v>
      </c>
      <c r="BAO29" s="52">
        <f>SUMIFS(Raw!$I:$I, Raw!$A:$A, Dispositions!BAO$14, Raw!$F:$F, Dispositions!$C29, Raw!$H:$H, "E12")</f>
        <v>0</v>
      </c>
      <c r="BAP29" s="52">
        <f>SUMIFS(Raw!$I:$I, Raw!$A:$A, Dispositions!BAP$14, Raw!$F:$F, Dispositions!$C29, Raw!$H:$H, "E12")</f>
        <v>0</v>
      </c>
      <c r="BAQ29" s="52">
        <f>SUMIFS(Raw!$I:$I, Raw!$A:$A, Dispositions!BAQ$14, Raw!$F:$F, Dispositions!$C29, Raw!$H:$H, "E12")</f>
        <v>0</v>
      </c>
      <c r="BAR29" s="53">
        <f>SUMIFS(Raw!$I:$I, Raw!$A:$A, Dispositions!BAR$14, Raw!$F:$F, Dispositions!$C29, Raw!$H:$H, "E12")</f>
        <v>0</v>
      </c>
      <c r="BAT29" s="51">
        <f>SUMIFS(Raw!$I:$I, Raw!$A:$A, Dispositions!BAT$14, Raw!$F:$F, Dispositions!$C29, Raw!$H:$H, "E13")</f>
        <v>0</v>
      </c>
      <c r="BAU29" s="52">
        <f>SUMIFS(Raw!$I:$I, Raw!$A:$A, Dispositions!BAU$14, Raw!$F:$F, Dispositions!$C29, Raw!$H:$H, "E13")</f>
        <v>0</v>
      </c>
      <c r="BAV29" s="52">
        <f>SUMIFS(Raw!$I:$I, Raw!$A:$A, Dispositions!BAV$14, Raw!$F:$F, Dispositions!$C29, Raw!$H:$H, "E13")</f>
        <v>0</v>
      </c>
      <c r="BAW29" s="52">
        <f>SUMIFS(Raw!$I:$I, Raw!$A:$A, Dispositions!BAW$14, Raw!$F:$F, Dispositions!$C29, Raw!$H:$H, "E13")</f>
        <v>0</v>
      </c>
      <c r="BAX29" s="52">
        <f>SUMIFS(Raw!$I:$I, Raw!$A:$A, Dispositions!BAX$14, Raw!$F:$F, Dispositions!$C29, Raw!$H:$H, "E13")</f>
        <v>0</v>
      </c>
      <c r="BAY29" s="52">
        <f>SUMIFS(Raw!$I:$I, Raw!$A:$A, Dispositions!BAY$14, Raw!$F:$F, Dispositions!$C29, Raw!$H:$H, "E13")</f>
        <v>0</v>
      </c>
      <c r="BAZ29" s="53">
        <f>SUMIFS(Raw!$I:$I, Raw!$A:$A, Dispositions!BAZ$14, Raw!$F:$F, Dispositions!$C29, Raw!$H:$H, "E13")</f>
        <v>0</v>
      </c>
      <c r="BBB29" s="51">
        <f>SUMIFS(Raw!$I:$I, Raw!$A:$A, Dispositions!BBB$14, Raw!$F:$F, Dispositions!$C29, Raw!$H:$H, "E14")</f>
        <v>0</v>
      </c>
      <c r="BBC29" s="52">
        <f>SUMIFS(Raw!$I:$I, Raw!$A:$A, Dispositions!BBC$14, Raw!$F:$F, Dispositions!$C29, Raw!$H:$H, "E14")</f>
        <v>0</v>
      </c>
      <c r="BBD29" s="52">
        <f>SUMIFS(Raw!$I:$I, Raw!$A:$A, Dispositions!BBD$14, Raw!$F:$F, Dispositions!$C29, Raw!$H:$H, "E14")</f>
        <v>0</v>
      </c>
      <c r="BBE29" s="52">
        <f>SUMIFS(Raw!$I:$I, Raw!$A:$A, Dispositions!BBE$14, Raw!$F:$F, Dispositions!$C29, Raw!$H:$H, "E14")</f>
        <v>0</v>
      </c>
      <c r="BBF29" s="52">
        <f>SUMIFS(Raw!$I:$I, Raw!$A:$A, Dispositions!BBF$14, Raw!$F:$F, Dispositions!$C29, Raw!$H:$H, "E14")</f>
        <v>0</v>
      </c>
      <c r="BBG29" s="52">
        <f>SUMIFS(Raw!$I:$I, Raw!$A:$A, Dispositions!BBG$14, Raw!$F:$F, Dispositions!$C29, Raw!$H:$H, "E14")</f>
        <v>0</v>
      </c>
      <c r="BBH29" s="53">
        <f>SUMIFS(Raw!$I:$I, Raw!$A:$A, Dispositions!BBH$14, Raw!$F:$F, Dispositions!$C29, Raw!$H:$H, "E14")</f>
        <v>0</v>
      </c>
      <c r="BBJ29" s="51">
        <f>SUMIFS(Raw!$I:$I, Raw!$A:$A, Dispositions!BBJ$14, Raw!$F:$F, Dispositions!$C29, Raw!$H:$H, "E15")</f>
        <v>0</v>
      </c>
      <c r="BBK29" s="52">
        <f>SUMIFS(Raw!$I:$I, Raw!$A:$A, Dispositions!BBK$14, Raw!$F:$F, Dispositions!$C29, Raw!$H:$H, "E15")</f>
        <v>0</v>
      </c>
      <c r="BBL29" s="52">
        <f>SUMIFS(Raw!$I:$I, Raw!$A:$A, Dispositions!BBL$14, Raw!$F:$F, Dispositions!$C29, Raw!$H:$H, "E15")</f>
        <v>0</v>
      </c>
      <c r="BBM29" s="52">
        <f>SUMIFS(Raw!$I:$I, Raw!$A:$A, Dispositions!BBM$14, Raw!$F:$F, Dispositions!$C29, Raw!$H:$H, "E15")</f>
        <v>0</v>
      </c>
      <c r="BBN29" s="52">
        <f>SUMIFS(Raw!$I:$I, Raw!$A:$A, Dispositions!BBN$14, Raw!$F:$F, Dispositions!$C29, Raw!$H:$H, "E15")</f>
        <v>0</v>
      </c>
      <c r="BBO29" s="52">
        <f>SUMIFS(Raw!$I:$I, Raw!$A:$A, Dispositions!BBO$14, Raw!$F:$F, Dispositions!$C29, Raw!$H:$H, "E15")</f>
        <v>0</v>
      </c>
      <c r="BBP29" s="53">
        <f>SUMIFS(Raw!$I:$I, Raw!$A:$A, Dispositions!BBP$14, Raw!$F:$F, Dispositions!$C29, Raw!$H:$H, "E15")</f>
        <v>0</v>
      </c>
      <c r="BBR29" s="51">
        <f>SUMIFS(Raw!$I:$I, Raw!$A:$A, Dispositions!BBR$14, Raw!$F:$F, Dispositions!$C29, Raw!$H:$H, "E16")</f>
        <v>0</v>
      </c>
      <c r="BBS29" s="52">
        <f>SUMIFS(Raw!$I:$I, Raw!$A:$A, Dispositions!BBS$14, Raw!$F:$F, Dispositions!$C29, Raw!$H:$H, "E16")</f>
        <v>0</v>
      </c>
      <c r="BBT29" s="52">
        <f>SUMIFS(Raw!$I:$I, Raw!$A:$A, Dispositions!BBT$14, Raw!$F:$F, Dispositions!$C29, Raw!$H:$H, "E16")</f>
        <v>0</v>
      </c>
      <c r="BBU29" s="52">
        <f>SUMIFS(Raw!$I:$I, Raw!$A:$A, Dispositions!BBU$14, Raw!$F:$F, Dispositions!$C29, Raw!$H:$H, "E16")</f>
        <v>0</v>
      </c>
      <c r="BBV29" s="52">
        <f>SUMIFS(Raw!$I:$I, Raw!$A:$A, Dispositions!BBV$14, Raw!$F:$F, Dispositions!$C29, Raw!$H:$H, "E16")</f>
        <v>0</v>
      </c>
      <c r="BBW29" s="52">
        <f>SUMIFS(Raw!$I:$I, Raw!$A:$A, Dispositions!BBW$14, Raw!$F:$F, Dispositions!$C29, Raw!$H:$H, "E16")</f>
        <v>0</v>
      </c>
      <c r="BBX29" s="53">
        <f>SUMIFS(Raw!$I:$I, Raw!$A:$A, Dispositions!BBX$14, Raw!$F:$F, Dispositions!$C29, Raw!$H:$H, "E16")</f>
        <v>0</v>
      </c>
      <c r="BBZ29" s="51">
        <f>SUMIFS(Raw!$I:$I, Raw!$A:$A, Dispositions!BBZ$14, Raw!$F:$F, Dispositions!$C29, Raw!$H:$H, "E18")</f>
        <v>0</v>
      </c>
      <c r="BCA29" s="52">
        <f>SUMIFS(Raw!$I:$I, Raw!$A:$A, Dispositions!BCA$14, Raw!$F:$F, Dispositions!$C29, Raw!$H:$H, "E18")</f>
        <v>0</v>
      </c>
      <c r="BCB29" s="52">
        <f>SUMIFS(Raw!$I:$I, Raw!$A:$A, Dispositions!BCB$14, Raw!$F:$F, Dispositions!$C29, Raw!$H:$H, "E18")</f>
        <v>0</v>
      </c>
      <c r="BCC29" s="52">
        <f>SUMIFS(Raw!$I:$I, Raw!$A:$A, Dispositions!BCC$14, Raw!$F:$F, Dispositions!$C29, Raw!$H:$H, "E18")</f>
        <v>0</v>
      </c>
      <c r="BCD29" s="52">
        <f>SUMIFS(Raw!$I:$I, Raw!$A:$A, Dispositions!BCD$14, Raw!$F:$F, Dispositions!$C29, Raw!$H:$H, "E18")</f>
        <v>0</v>
      </c>
      <c r="BCE29" s="52">
        <f>SUMIFS(Raw!$I:$I, Raw!$A:$A, Dispositions!BCE$14, Raw!$F:$F, Dispositions!$C29, Raw!$H:$H, "E18")</f>
        <v>0</v>
      </c>
      <c r="BCF29" s="53">
        <f>SUMIFS(Raw!$I:$I, Raw!$A:$A, Dispositions!BCF$14, Raw!$F:$F, Dispositions!$C29, Raw!$H:$H, "E18")</f>
        <v>0</v>
      </c>
      <c r="BCH29" s="51">
        <f>SUMIFS(Raw!$I:$I, Raw!$A:$A, Dispositions!BCH$14, Raw!$F:$F, Dispositions!$C29, Raw!$H:$H, "E34")</f>
        <v>0</v>
      </c>
      <c r="BCI29" s="52">
        <f>SUMIFS(Raw!$I:$I, Raw!$A:$A, Dispositions!BCI$14, Raw!$F:$F, Dispositions!$C29, Raw!$H:$H, "E34")</f>
        <v>0</v>
      </c>
      <c r="BCJ29" s="52">
        <f>SUMIFS(Raw!$I:$I, Raw!$A:$A, Dispositions!BCJ$14, Raw!$F:$F, Dispositions!$C29, Raw!$H:$H, "E34")</f>
        <v>0</v>
      </c>
      <c r="BCK29" s="52">
        <f>SUMIFS(Raw!$I:$I, Raw!$A:$A, Dispositions!BCK$14, Raw!$F:$F, Dispositions!$C29, Raw!$H:$H, "E34")</f>
        <v>0</v>
      </c>
      <c r="BCL29" s="52">
        <f>SUMIFS(Raw!$I:$I, Raw!$A:$A, Dispositions!BCL$14, Raw!$F:$F, Dispositions!$C29, Raw!$H:$H, "E34")</f>
        <v>0</v>
      </c>
      <c r="BCM29" s="52">
        <f>SUMIFS(Raw!$I:$I, Raw!$A:$A, Dispositions!BCM$14, Raw!$F:$F, Dispositions!$C29, Raw!$H:$H, "E34")</f>
        <v>0</v>
      </c>
      <c r="BCN29" s="53">
        <f>SUMIFS(Raw!$I:$I, Raw!$A:$A, Dispositions!BCN$14, Raw!$F:$F, Dispositions!$C29, Raw!$H:$H, "E34")</f>
        <v>0</v>
      </c>
      <c r="BCP29" s="51">
        <f>SUMIFS(Raw!$I:$I, Raw!$A:$A, Dispositions!BCP$14, Raw!$F:$F, Dispositions!$C29, Raw!$H:$H, "E02")</f>
        <v>0</v>
      </c>
      <c r="BCQ29" s="52">
        <f>SUMIFS(Raw!$I:$I, Raw!$A:$A, Dispositions!BCQ$14, Raw!$F:$F, Dispositions!$C29, Raw!$H:$H, "E02")</f>
        <v>0</v>
      </c>
      <c r="BCR29" s="52">
        <f>SUMIFS(Raw!$I:$I, Raw!$A:$A, Dispositions!BCR$14, Raw!$F:$F, Dispositions!$C29, Raw!$H:$H, "E02")</f>
        <v>0</v>
      </c>
      <c r="BCS29" s="52">
        <f>SUMIFS(Raw!$I:$I, Raw!$A:$A, Dispositions!BCS$14, Raw!$F:$F, Dispositions!$C29, Raw!$H:$H, "E02")</f>
        <v>0</v>
      </c>
      <c r="BCT29" s="52">
        <f>SUMIFS(Raw!$I:$I, Raw!$A:$A, Dispositions!BCT$14, Raw!$F:$F, Dispositions!$C29, Raw!$H:$H, "E02")</f>
        <v>0</v>
      </c>
      <c r="BCU29" s="52">
        <f>SUMIFS(Raw!$I:$I, Raw!$A:$A, Dispositions!BCU$14, Raw!$F:$F, Dispositions!$C29, Raw!$H:$H, "E02")</f>
        <v>0</v>
      </c>
      <c r="BCV29" s="53">
        <f>SUMIFS(Raw!$I:$I, Raw!$A:$A, Dispositions!BCV$14, Raw!$F:$F, Dispositions!$C29, Raw!$H:$H, "E02")</f>
        <v>0</v>
      </c>
      <c r="BCX29" s="51">
        <f>SUMIFS(Raw!$I:$I, Raw!$A:$A, Dispositions!BCX$14, Raw!$F:$F, Dispositions!$C29, Raw!$H:$H, "E03")</f>
        <v>0</v>
      </c>
      <c r="BCY29" s="52">
        <f>SUMIFS(Raw!$I:$I, Raw!$A:$A, Dispositions!BCY$14, Raw!$F:$F, Dispositions!$C29, Raw!$H:$H, "E03")</f>
        <v>0</v>
      </c>
      <c r="BCZ29" s="52">
        <f>SUMIFS(Raw!$I:$I, Raw!$A:$A, Dispositions!BCZ$14, Raw!$F:$F, Dispositions!$C29, Raw!$H:$H, "E03")</f>
        <v>0</v>
      </c>
      <c r="BDA29" s="52">
        <f>SUMIFS(Raw!$I:$I, Raw!$A:$A, Dispositions!BDA$14, Raw!$F:$F, Dispositions!$C29, Raw!$H:$H, "E03")</f>
        <v>0</v>
      </c>
      <c r="BDB29" s="52">
        <f>SUMIFS(Raw!$I:$I, Raw!$A:$A, Dispositions!BDB$14, Raw!$F:$F, Dispositions!$C29, Raw!$H:$H, "E03")</f>
        <v>0</v>
      </c>
      <c r="BDC29" s="52">
        <f>SUMIFS(Raw!$I:$I, Raw!$A:$A, Dispositions!BDC$14, Raw!$F:$F, Dispositions!$C29, Raw!$H:$H, "E03")</f>
        <v>0</v>
      </c>
      <c r="BDD29" s="53">
        <f>SUMIFS(Raw!$I:$I, Raw!$A:$A, Dispositions!BDD$14, Raw!$F:$F, Dispositions!$C29, Raw!$H:$H, "E03")</f>
        <v>0</v>
      </c>
      <c r="BDF29" s="51">
        <f>SUMIFS(Raw!$I:$I, Raw!$A:$A, Dispositions!BDF$14, Raw!$F:$F, Dispositions!$C29, Raw!$H:$H, "E05")</f>
        <v>0</v>
      </c>
      <c r="BDG29" s="52">
        <f>SUMIFS(Raw!$I:$I, Raw!$A:$A, Dispositions!BDG$14, Raw!$F:$F, Dispositions!$C29, Raw!$H:$H, "E05")</f>
        <v>0</v>
      </c>
      <c r="BDH29" s="52">
        <f>SUMIFS(Raw!$I:$I, Raw!$A:$A, Dispositions!BDH$14, Raw!$F:$F, Dispositions!$C29, Raw!$H:$H, "E05")</f>
        <v>0</v>
      </c>
      <c r="BDI29" s="52">
        <f>SUMIFS(Raw!$I:$I, Raw!$A:$A, Dispositions!BDI$14, Raw!$F:$F, Dispositions!$C29, Raw!$H:$H, "E05")</f>
        <v>0</v>
      </c>
      <c r="BDJ29" s="52">
        <f>SUMIFS(Raw!$I:$I, Raw!$A:$A, Dispositions!BDJ$14, Raw!$F:$F, Dispositions!$C29, Raw!$H:$H, "E05")</f>
        <v>0</v>
      </c>
      <c r="BDK29" s="52">
        <f>SUMIFS(Raw!$I:$I, Raw!$A:$A, Dispositions!BDK$14, Raw!$F:$F, Dispositions!$C29, Raw!$H:$H, "E05")</f>
        <v>0</v>
      </c>
      <c r="BDL29" s="53">
        <f>SUMIFS(Raw!$I:$I, Raw!$A:$A, Dispositions!BDL$14, Raw!$F:$F, Dispositions!$C29, Raw!$H:$H, "E05")</f>
        <v>0</v>
      </c>
      <c r="BDN29" s="51">
        <f>SUMIFS(Raw!$I:$I, Raw!$A:$A, Dispositions!BDN$14, Raw!$F:$F, Dispositions!$C29, Raw!$H:$H, "E12")</f>
        <v>0</v>
      </c>
      <c r="BDO29" s="52">
        <f>SUMIFS(Raw!$I:$I, Raw!$A:$A, Dispositions!BDO$14, Raw!$F:$F, Dispositions!$C29, Raw!$H:$H, "E12")</f>
        <v>0</v>
      </c>
      <c r="BDP29" s="52">
        <f>SUMIFS(Raw!$I:$I, Raw!$A:$A, Dispositions!BDP$14, Raw!$F:$F, Dispositions!$C29, Raw!$H:$H, "E12")</f>
        <v>0</v>
      </c>
      <c r="BDQ29" s="52">
        <f>SUMIFS(Raw!$I:$I, Raw!$A:$A, Dispositions!BDQ$14, Raw!$F:$F, Dispositions!$C29, Raw!$H:$H, "E12")</f>
        <v>0</v>
      </c>
      <c r="BDR29" s="52">
        <f>SUMIFS(Raw!$I:$I, Raw!$A:$A, Dispositions!BDR$14, Raw!$F:$F, Dispositions!$C29, Raw!$H:$H, "E12")</f>
        <v>0</v>
      </c>
      <c r="BDS29" s="52">
        <f>SUMIFS(Raw!$I:$I, Raw!$A:$A, Dispositions!BDS$14, Raw!$F:$F, Dispositions!$C29, Raw!$H:$H, "E12")</f>
        <v>0</v>
      </c>
      <c r="BDT29" s="53">
        <f>SUMIFS(Raw!$I:$I, Raw!$A:$A, Dispositions!BDT$14, Raw!$F:$F, Dispositions!$C29, Raw!$H:$H, "E12")</f>
        <v>0</v>
      </c>
      <c r="BDV29" s="51">
        <f>SUMIFS(Raw!$I:$I, Raw!$A:$A, Dispositions!BDV$14, Raw!$F:$F, Dispositions!$C29, Raw!$H:$H, "E13")</f>
        <v>0</v>
      </c>
      <c r="BDW29" s="52">
        <f>SUMIFS(Raw!$I:$I, Raw!$A:$A, Dispositions!BDW$14, Raw!$F:$F, Dispositions!$C29, Raw!$H:$H, "E13")</f>
        <v>0</v>
      </c>
      <c r="BDX29" s="52">
        <f>SUMIFS(Raw!$I:$I, Raw!$A:$A, Dispositions!BDX$14, Raw!$F:$F, Dispositions!$C29, Raw!$H:$H, "E13")</f>
        <v>0</v>
      </c>
      <c r="BDY29" s="52">
        <f>SUMIFS(Raw!$I:$I, Raw!$A:$A, Dispositions!BDY$14, Raw!$F:$F, Dispositions!$C29, Raw!$H:$H, "E13")</f>
        <v>0</v>
      </c>
      <c r="BDZ29" s="52">
        <f>SUMIFS(Raw!$I:$I, Raw!$A:$A, Dispositions!BDZ$14, Raw!$F:$F, Dispositions!$C29, Raw!$H:$H, "E13")</f>
        <v>0</v>
      </c>
      <c r="BEA29" s="52">
        <f>SUMIFS(Raw!$I:$I, Raw!$A:$A, Dispositions!BEA$14, Raw!$F:$F, Dispositions!$C29, Raw!$H:$H, "E13")</f>
        <v>0</v>
      </c>
      <c r="BEB29" s="53">
        <f>SUMIFS(Raw!$I:$I, Raw!$A:$A, Dispositions!BEB$14, Raw!$F:$F, Dispositions!$C29, Raw!$H:$H, "E13")</f>
        <v>0</v>
      </c>
      <c r="BED29" s="51">
        <f>SUMIFS(Raw!$I:$I, Raw!$A:$A, Dispositions!BED$14, Raw!$F:$F, Dispositions!$C29, Raw!$H:$H, "E14")</f>
        <v>0</v>
      </c>
      <c r="BEE29" s="52">
        <f>SUMIFS(Raw!$I:$I, Raw!$A:$A, Dispositions!BEE$14, Raw!$F:$F, Dispositions!$C29, Raw!$H:$H, "E14")</f>
        <v>0</v>
      </c>
      <c r="BEF29" s="52">
        <f>SUMIFS(Raw!$I:$I, Raw!$A:$A, Dispositions!BEF$14, Raw!$F:$F, Dispositions!$C29, Raw!$H:$H, "E14")</f>
        <v>0</v>
      </c>
      <c r="BEG29" s="52">
        <f>SUMIFS(Raw!$I:$I, Raw!$A:$A, Dispositions!BEG$14, Raw!$F:$F, Dispositions!$C29, Raw!$H:$H, "E14")</f>
        <v>0</v>
      </c>
      <c r="BEH29" s="52">
        <f>SUMIFS(Raw!$I:$I, Raw!$A:$A, Dispositions!BEH$14, Raw!$F:$F, Dispositions!$C29, Raw!$H:$H, "E14")</f>
        <v>0</v>
      </c>
      <c r="BEI29" s="52">
        <f>SUMIFS(Raw!$I:$I, Raw!$A:$A, Dispositions!BEI$14, Raw!$F:$F, Dispositions!$C29, Raw!$H:$H, "E14")</f>
        <v>0</v>
      </c>
      <c r="BEJ29" s="53">
        <f>SUMIFS(Raw!$I:$I, Raw!$A:$A, Dispositions!BEJ$14, Raw!$F:$F, Dispositions!$C29, Raw!$H:$H, "E14")</f>
        <v>0</v>
      </c>
      <c r="BEL29" s="51">
        <f>SUMIFS(Raw!$I:$I, Raw!$A:$A, Dispositions!BEL$14, Raw!$F:$F, Dispositions!$C29, Raw!$H:$H, "E15")</f>
        <v>0</v>
      </c>
      <c r="BEM29" s="52">
        <f>SUMIFS(Raw!$I:$I, Raw!$A:$A, Dispositions!BEM$14, Raw!$F:$F, Dispositions!$C29, Raw!$H:$H, "E15")</f>
        <v>0</v>
      </c>
      <c r="BEN29" s="52">
        <f>SUMIFS(Raw!$I:$I, Raw!$A:$A, Dispositions!BEN$14, Raw!$F:$F, Dispositions!$C29, Raw!$H:$H, "E15")</f>
        <v>0</v>
      </c>
      <c r="BEO29" s="52">
        <f>SUMIFS(Raw!$I:$I, Raw!$A:$A, Dispositions!BEO$14, Raw!$F:$F, Dispositions!$C29, Raw!$H:$H, "E15")</f>
        <v>0</v>
      </c>
      <c r="BEP29" s="52">
        <f>SUMIFS(Raw!$I:$I, Raw!$A:$A, Dispositions!BEP$14, Raw!$F:$F, Dispositions!$C29, Raw!$H:$H, "E15")</f>
        <v>0</v>
      </c>
      <c r="BEQ29" s="52">
        <f>SUMIFS(Raw!$I:$I, Raw!$A:$A, Dispositions!BEQ$14, Raw!$F:$F, Dispositions!$C29, Raw!$H:$H, "E15")</f>
        <v>0</v>
      </c>
      <c r="BER29" s="53">
        <f>SUMIFS(Raw!$I:$I, Raw!$A:$A, Dispositions!BER$14, Raw!$F:$F, Dispositions!$C29, Raw!$H:$H, "E15")</f>
        <v>0</v>
      </c>
      <c r="BET29" s="51">
        <f>SUMIFS(Raw!$I:$I, Raw!$A:$A, Dispositions!BET$14, Raw!$F:$F, Dispositions!$C29, Raw!$H:$H, "E16")</f>
        <v>0</v>
      </c>
      <c r="BEU29" s="52">
        <f>SUMIFS(Raw!$I:$I, Raw!$A:$A, Dispositions!BEU$14, Raw!$F:$F, Dispositions!$C29, Raw!$H:$H, "E16")</f>
        <v>0</v>
      </c>
      <c r="BEV29" s="52">
        <f>SUMIFS(Raw!$I:$I, Raw!$A:$A, Dispositions!BEV$14, Raw!$F:$F, Dispositions!$C29, Raw!$H:$H, "E16")</f>
        <v>0</v>
      </c>
      <c r="BEW29" s="52">
        <f>SUMIFS(Raw!$I:$I, Raw!$A:$A, Dispositions!BEW$14, Raw!$F:$F, Dispositions!$C29, Raw!$H:$H, "E16")</f>
        <v>0</v>
      </c>
      <c r="BEX29" s="52">
        <f>SUMIFS(Raw!$I:$I, Raw!$A:$A, Dispositions!BEX$14, Raw!$F:$F, Dispositions!$C29, Raw!$H:$H, "E16")</f>
        <v>0</v>
      </c>
      <c r="BEY29" s="52">
        <f>SUMIFS(Raw!$I:$I, Raw!$A:$A, Dispositions!BEY$14, Raw!$F:$F, Dispositions!$C29, Raw!$H:$H, "E16")</f>
        <v>0</v>
      </c>
      <c r="BEZ29" s="53">
        <f>SUMIFS(Raw!$I:$I, Raw!$A:$A, Dispositions!BEZ$14, Raw!$F:$F, Dispositions!$C29, Raw!$H:$H, "E16")</f>
        <v>0</v>
      </c>
      <c r="BFB29" s="51">
        <f>SUMIFS(Raw!$I:$I, Raw!$A:$A, Dispositions!BFB$14, Raw!$F:$F, Dispositions!$C29, Raw!$H:$H, "E18")</f>
        <v>0</v>
      </c>
      <c r="BFC29" s="52">
        <f>SUMIFS(Raw!$I:$I, Raw!$A:$A, Dispositions!BFC$14, Raw!$F:$F, Dispositions!$C29, Raw!$H:$H, "E18")</f>
        <v>0</v>
      </c>
      <c r="BFD29" s="52">
        <f>SUMIFS(Raw!$I:$I, Raw!$A:$A, Dispositions!BFD$14, Raw!$F:$F, Dispositions!$C29, Raw!$H:$H, "E18")</f>
        <v>0</v>
      </c>
      <c r="BFE29" s="52">
        <f>SUMIFS(Raw!$I:$I, Raw!$A:$A, Dispositions!BFE$14, Raw!$F:$F, Dispositions!$C29, Raw!$H:$H, "E18")</f>
        <v>0</v>
      </c>
      <c r="BFF29" s="52">
        <f>SUMIFS(Raw!$I:$I, Raw!$A:$A, Dispositions!BFF$14, Raw!$F:$F, Dispositions!$C29, Raw!$H:$H, "E18")</f>
        <v>0</v>
      </c>
      <c r="BFG29" s="52">
        <f>SUMIFS(Raw!$I:$I, Raw!$A:$A, Dispositions!BFG$14, Raw!$F:$F, Dispositions!$C29, Raw!$H:$H, "E18")</f>
        <v>0</v>
      </c>
      <c r="BFH29" s="53">
        <f>SUMIFS(Raw!$I:$I, Raw!$A:$A, Dispositions!BFH$14, Raw!$F:$F, Dispositions!$C29, Raw!$H:$H, "E18")</f>
        <v>0</v>
      </c>
      <c r="BFJ29" s="51">
        <f>SUMIFS(Raw!$I:$I, Raw!$A:$A, Dispositions!BFJ$14, Raw!$F:$F, Dispositions!$C29, Raw!$H:$H, "E34")</f>
        <v>0</v>
      </c>
      <c r="BFK29" s="52">
        <f>SUMIFS(Raw!$I:$I, Raw!$A:$A, Dispositions!BFK$14, Raw!$F:$F, Dispositions!$C29, Raw!$H:$H, "E34")</f>
        <v>0</v>
      </c>
      <c r="BFL29" s="52">
        <f>SUMIFS(Raw!$I:$I, Raw!$A:$A, Dispositions!BFL$14, Raw!$F:$F, Dispositions!$C29, Raw!$H:$H, "E34")</f>
        <v>0</v>
      </c>
      <c r="BFM29" s="52">
        <f>SUMIFS(Raw!$I:$I, Raw!$A:$A, Dispositions!BFM$14, Raw!$F:$F, Dispositions!$C29, Raw!$H:$H, "E34")</f>
        <v>0</v>
      </c>
      <c r="BFN29" s="52">
        <f>SUMIFS(Raw!$I:$I, Raw!$A:$A, Dispositions!BFN$14, Raw!$F:$F, Dispositions!$C29, Raw!$H:$H, "E34")</f>
        <v>0</v>
      </c>
      <c r="BFO29" s="52">
        <f>SUMIFS(Raw!$I:$I, Raw!$A:$A, Dispositions!BFO$14, Raw!$F:$F, Dispositions!$C29, Raw!$H:$H, "E34")</f>
        <v>0</v>
      </c>
      <c r="BFP29" s="53">
        <f>SUMIFS(Raw!$I:$I, Raw!$A:$A, Dispositions!BFP$14, Raw!$F:$F, Dispositions!$C29, Raw!$H:$H, "E34")</f>
        <v>0</v>
      </c>
    </row>
    <row r="30" spans="2:1524" x14ac:dyDescent="0.35">
      <c r="B30" s="43" t="s">
        <v>53</v>
      </c>
      <c r="C30" s="49" t="s">
        <v>56</v>
      </c>
      <c r="D30" s="50" t="s">
        <v>57</v>
      </c>
      <c r="F30" s="51">
        <v>182</v>
      </c>
      <c r="G30" s="52">
        <v>158</v>
      </c>
      <c r="H30" s="52">
        <v>184</v>
      </c>
      <c r="I30" s="52">
        <v>198</v>
      </c>
      <c r="J30" s="52">
        <v>183</v>
      </c>
      <c r="K30" s="52">
        <v>214</v>
      </c>
      <c r="L30" s="53">
        <v>195</v>
      </c>
      <c r="N30" s="51">
        <v>257</v>
      </c>
      <c r="O30" s="52">
        <v>227</v>
      </c>
      <c r="P30" s="52">
        <v>232</v>
      </c>
      <c r="Q30" s="52">
        <v>240</v>
      </c>
      <c r="R30" s="52">
        <v>243</v>
      </c>
      <c r="S30" s="52">
        <v>228</v>
      </c>
      <c r="T30" s="53">
        <v>237</v>
      </c>
      <c r="V30" s="51">
        <v>0</v>
      </c>
      <c r="W30" s="52">
        <v>0</v>
      </c>
      <c r="X30" s="52">
        <v>2</v>
      </c>
      <c r="Y30" s="52">
        <v>2</v>
      </c>
      <c r="Z30" s="52">
        <v>3</v>
      </c>
      <c r="AA30" s="52">
        <v>2</v>
      </c>
      <c r="AB30" s="53">
        <v>1</v>
      </c>
      <c r="AD30" s="51">
        <v>237</v>
      </c>
      <c r="AE30" s="52">
        <v>193</v>
      </c>
      <c r="AF30" s="52">
        <v>192</v>
      </c>
      <c r="AG30" s="52">
        <v>215</v>
      </c>
      <c r="AH30" s="52">
        <v>195</v>
      </c>
      <c r="AI30" s="52">
        <v>174</v>
      </c>
      <c r="AJ30" s="53">
        <v>146</v>
      </c>
      <c r="AL30" s="51">
        <v>11</v>
      </c>
      <c r="AM30" s="52">
        <v>5</v>
      </c>
      <c r="AN30" s="52">
        <v>10</v>
      </c>
      <c r="AO30" s="52">
        <v>2</v>
      </c>
      <c r="AP30" s="52">
        <v>11</v>
      </c>
      <c r="AQ30" s="52">
        <v>18</v>
      </c>
      <c r="AR30" s="53">
        <v>5</v>
      </c>
      <c r="AT30" s="51">
        <v>38</v>
      </c>
      <c r="AU30" s="52">
        <v>27</v>
      </c>
      <c r="AV30" s="52">
        <v>30</v>
      </c>
      <c r="AW30" s="52">
        <v>21</v>
      </c>
      <c r="AX30" s="52">
        <v>36</v>
      </c>
      <c r="AY30" s="52">
        <v>96</v>
      </c>
      <c r="AZ30" s="53">
        <v>34</v>
      </c>
      <c r="BB30" s="51">
        <v>3</v>
      </c>
      <c r="BC30" s="52">
        <v>4</v>
      </c>
      <c r="BD30" s="52">
        <v>4</v>
      </c>
      <c r="BE30" s="52">
        <v>1</v>
      </c>
      <c r="BF30" s="52">
        <v>2</v>
      </c>
      <c r="BG30" s="52">
        <v>3</v>
      </c>
      <c r="BH30" s="53">
        <v>4</v>
      </c>
      <c r="BJ30" s="51">
        <v>210</v>
      </c>
      <c r="BK30" s="52">
        <v>166</v>
      </c>
      <c r="BL30" s="52">
        <v>158</v>
      </c>
      <c r="BM30" s="52">
        <v>172</v>
      </c>
      <c r="BN30" s="52">
        <v>203</v>
      </c>
      <c r="BO30" s="52">
        <v>333</v>
      </c>
      <c r="BP30" s="53">
        <v>161</v>
      </c>
      <c r="BR30" s="51">
        <v>421</v>
      </c>
      <c r="BS30" s="52">
        <v>355</v>
      </c>
      <c r="BT30" s="52">
        <v>351</v>
      </c>
      <c r="BU30" s="52">
        <v>330</v>
      </c>
      <c r="BV30" s="52">
        <v>415</v>
      </c>
      <c r="BW30" s="52">
        <v>543</v>
      </c>
      <c r="BX30" s="53">
        <v>518</v>
      </c>
      <c r="BZ30" s="51">
        <v>973</v>
      </c>
      <c r="CA30" s="52">
        <v>881</v>
      </c>
      <c r="CB30" s="52">
        <v>874</v>
      </c>
      <c r="CC30" s="52">
        <v>903</v>
      </c>
      <c r="CD30" s="52">
        <v>895</v>
      </c>
      <c r="CE30" s="52">
        <v>1030</v>
      </c>
      <c r="CF30" s="53">
        <v>981</v>
      </c>
      <c r="CH30" s="51">
        <v>181</v>
      </c>
      <c r="CI30" s="52">
        <v>172</v>
      </c>
      <c r="CJ30" s="52">
        <v>201</v>
      </c>
      <c r="CK30" s="52">
        <v>186</v>
      </c>
      <c r="CL30" s="52">
        <v>180</v>
      </c>
      <c r="CM30" s="52">
        <v>196</v>
      </c>
      <c r="CN30" s="53">
        <v>178</v>
      </c>
      <c r="CP30" s="51">
        <v>244</v>
      </c>
      <c r="CQ30" s="52">
        <v>245</v>
      </c>
      <c r="CR30" s="52">
        <v>223</v>
      </c>
      <c r="CS30" s="52">
        <v>240</v>
      </c>
      <c r="CT30" s="52">
        <v>242</v>
      </c>
      <c r="CU30" s="52">
        <v>247</v>
      </c>
      <c r="CV30" s="53">
        <v>242</v>
      </c>
      <c r="CX30" s="51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1</v>
      </c>
      <c r="DD30" s="53">
        <v>0</v>
      </c>
      <c r="DF30" s="51">
        <v>262</v>
      </c>
      <c r="DG30" s="52">
        <v>200</v>
      </c>
      <c r="DH30" s="52">
        <v>210</v>
      </c>
      <c r="DI30" s="52">
        <v>208</v>
      </c>
      <c r="DJ30" s="52">
        <v>203</v>
      </c>
      <c r="DK30" s="52">
        <v>190</v>
      </c>
      <c r="DL30" s="53">
        <v>167</v>
      </c>
      <c r="DN30" s="51">
        <v>6</v>
      </c>
      <c r="DO30" s="52">
        <v>8</v>
      </c>
      <c r="DP30" s="52">
        <v>9</v>
      </c>
      <c r="DQ30" s="52">
        <v>7</v>
      </c>
      <c r="DR30" s="52">
        <v>11</v>
      </c>
      <c r="DS30" s="52">
        <v>9</v>
      </c>
      <c r="DT30" s="53">
        <v>15</v>
      </c>
      <c r="DV30" s="51">
        <v>43</v>
      </c>
      <c r="DW30" s="52">
        <v>28</v>
      </c>
      <c r="DX30" s="52">
        <v>31</v>
      </c>
      <c r="DY30" s="52">
        <v>33</v>
      </c>
      <c r="DZ30" s="52">
        <v>47</v>
      </c>
      <c r="EA30" s="52">
        <v>91</v>
      </c>
      <c r="EB30" s="53">
        <v>38</v>
      </c>
      <c r="ED30" s="51">
        <v>3</v>
      </c>
      <c r="EE30" s="52">
        <v>1</v>
      </c>
      <c r="EF30" s="52">
        <v>3</v>
      </c>
      <c r="EG30" s="52">
        <v>1</v>
      </c>
      <c r="EH30" s="52">
        <v>7</v>
      </c>
      <c r="EI30" s="52">
        <v>4</v>
      </c>
      <c r="EJ30" s="53">
        <v>1</v>
      </c>
      <c r="EL30" s="51">
        <v>196</v>
      </c>
      <c r="EM30" s="52">
        <v>204</v>
      </c>
      <c r="EN30" s="52">
        <v>204</v>
      </c>
      <c r="EO30" s="52">
        <v>187</v>
      </c>
      <c r="EP30" s="52">
        <v>204</v>
      </c>
      <c r="EQ30" s="52">
        <v>265</v>
      </c>
      <c r="ER30" s="53">
        <v>188</v>
      </c>
      <c r="ET30" s="51">
        <v>441</v>
      </c>
      <c r="EU30" s="52">
        <v>352</v>
      </c>
      <c r="EV30" s="52">
        <v>355</v>
      </c>
      <c r="EW30" s="52">
        <v>355</v>
      </c>
      <c r="EX30" s="52">
        <v>413</v>
      </c>
      <c r="EY30" s="52">
        <v>612</v>
      </c>
      <c r="EZ30" s="53">
        <v>492</v>
      </c>
      <c r="FB30" s="51">
        <v>948</v>
      </c>
      <c r="FC30" s="52">
        <v>1007</v>
      </c>
      <c r="FD30" s="52">
        <v>985</v>
      </c>
      <c r="FE30" s="52">
        <v>898</v>
      </c>
      <c r="FF30" s="52">
        <v>878</v>
      </c>
      <c r="FG30" s="52">
        <v>1089</v>
      </c>
      <c r="FH30" s="53">
        <v>1009</v>
      </c>
      <c r="FJ30" s="51">
        <v>205</v>
      </c>
      <c r="FK30" s="52">
        <v>158</v>
      </c>
      <c r="FL30" s="52">
        <v>190</v>
      </c>
      <c r="FM30" s="52">
        <v>192</v>
      </c>
      <c r="FN30" s="52">
        <v>182</v>
      </c>
      <c r="FO30" s="52">
        <v>197</v>
      </c>
      <c r="FP30" s="53">
        <v>203</v>
      </c>
      <c r="FR30" s="51">
        <v>264</v>
      </c>
      <c r="FS30" s="52">
        <v>226</v>
      </c>
      <c r="FT30" s="52">
        <v>264</v>
      </c>
      <c r="FU30" s="52">
        <v>247</v>
      </c>
      <c r="FV30" s="52">
        <v>239</v>
      </c>
      <c r="FW30" s="52">
        <v>290</v>
      </c>
      <c r="FX30" s="53">
        <v>231</v>
      </c>
      <c r="FZ30" s="51">
        <v>0</v>
      </c>
      <c r="GA30" s="52">
        <v>1</v>
      </c>
      <c r="GB30" s="52">
        <v>2</v>
      </c>
      <c r="GC30" s="52">
        <v>2</v>
      </c>
      <c r="GD30" s="52">
        <v>1</v>
      </c>
      <c r="GE30" s="52">
        <v>2</v>
      </c>
      <c r="GF30" s="53">
        <v>0</v>
      </c>
      <c r="GH30" s="51">
        <v>214</v>
      </c>
      <c r="GI30" s="52">
        <v>195</v>
      </c>
      <c r="GJ30" s="52">
        <v>183</v>
      </c>
      <c r="GK30" s="52">
        <v>182</v>
      </c>
      <c r="GL30" s="52">
        <v>209</v>
      </c>
      <c r="GM30" s="52">
        <v>213</v>
      </c>
      <c r="GN30" s="53">
        <v>156</v>
      </c>
      <c r="GP30" s="51">
        <v>8</v>
      </c>
      <c r="GQ30" s="52">
        <v>8</v>
      </c>
      <c r="GR30" s="52">
        <v>11</v>
      </c>
      <c r="GS30" s="52">
        <v>8</v>
      </c>
      <c r="GT30" s="52">
        <v>6</v>
      </c>
      <c r="GU30" s="52">
        <v>8</v>
      </c>
      <c r="GV30" s="53">
        <v>13</v>
      </c>
      <c r="GX30" s="51">
        <v>33</v>
      </c>
      <c r="GY30" s="52">
        <v>31</v>
      </c>
      <c r="GZ30" s="52">
        <v>31</v>
      </c>
      <c r="HA30" s="52">
        <v>28</v>
      </c>
      <c r="HB30" s="52">
        <v>51</v>
      </c>
      <c r="HC30" s="52">
        <v>82</v>
      </c>
      <c r="HD30" s="53">
        <v>39</v>
      </c>
      <c r="HF30" s="51">
        <v>2</v>
      </c>
      <c r="HG30" s="52">
        <v>2</v>
      </c>
      <c r="HH30" s="52">
        <v>4</v>
      </c>
      <c r="HI30" s="52">
        <v>2</v>
      </c>
      <c r="HJ30" s="52">
        <v>2</v>
      </c>
      <c r="HK30" s="52">
        <v>5</v>
      </c>
      <c r="HL30" s="53">
        <v>5</v>
      </c>
      <c r="HN30" s="51">
        <v>218</v>
      </c>
      <c r="HO30" s="52">
        <v>183</v>
      </c>
      <c r="HP30" s="52">
        <v>157</v>
      </c>
      <c r="HQ30" s="52">
        <v>203</v>
      </c>
      <c r="HR30" s="52">
        <v>211</v>
      </c>
      <c r="HS30" s="52">
        <v>271</v>
      </c>
      <c r="HT30" s="53">
        <v>213</v>
      </c>
      <c r="HV30" s="51">
        <v>484</v>
      </c>
      <c r="HW30" s="52">
        <v>456</v>
      </c>
      <c r="HX30" s="52">
        <v>355</v>
      </c>
      <c r="HY30" s="52">
        <v>369</v>
      </c>
      <c r="HZ30" s="52">
        <v>373</v>
      </c>
      <c r="IA30" s="52">
        <v>543</v>
      </c>
      <c r="IB30" s="53">
        <v>456</v>
      </c>
      <c r="ID30" s="51">
        <v>1160</v>
      </c>
      <c r="IE30" s="52">
        <v>931</v>
      </c>
      <c r="IF30" s="52">
        <v>960</v>
      </c>
      <c r="IG30" s="52">
        <v>920</v>
      </c>
      <c r="IH30" s="52">
        <v>861</v>
      </c>
      <c r="II30" s="52">
        <v>1123</v>
      </c>
      <c r="IJ30" s="53">
        <v>970</v>
      </c>
      <c r="IL30" s="51">
        <v>209</v>
      </c>
      <c r="IM30" s="52">
        <v>171</v>
      </c>
      <c r="IN30" s="52">
        <v>198</v>
      </c>
      <c r="IO30" s="52">
        <v>183</v>
      </c>
      <c r="IP30" s="52">
        <v>162</v>
      </c>
      <c r="IQ30" s="52">
        <v>195</v>
      </c>
      <c r="IR30" s="53">
        <v>195</v>
      </c>
      <c r="IT30" s="51">
        <v>260</v>
      </c>
      <c r="IU30" s="52">
        <v>229</v>
      </c>
      <c r="IV30" s="52">
        <v>264</v>
      </c>
      <c r="IW30" s="52">
        <v>238</v>
      </c>
      <c r="IX30" s="52">
        <v>236</v>
      </c>
      <c r="IY30" s="52">
        <v>241</v>
      </c>
      <c r="IZ30" s="53">
        <v>212</v>
      </c>
      <c r="JB30" s="51">
        <v>1</v>
      </c>
      <c r="JC30" s="52">
        <v>0</v>
      </c>
      <c r="JD30" s="52">
        <v>0</v>
      </c>
      <c r="JE30" s="52">
        <v>2</v>
      </c>
      <c r="JF30" s="52">
        <v>1</v>
      </c>
      <c r="JG30" s="52">
        <v>2</v>
      </c>
      <c r="JH30" s="53">
        <v>1</v>
      </c>
      <c r="JJ30" s="51">
        <v>258</v>
      </c>
      <c r="JK30" s="52">
        <v>246</v>
      </c>
      <c r="JL30" s="52">
        <v>211</v>
      </c>
      <c r="JM30" s="52">
        <v>213</v>
      </c>
      <c r="JN30" s="52">
        <v>234</v>
      </c>
      <c r="JO30" s="52">
        <v>195</v>
      </c>
      <c r="JP30" s="53">
        <v>207</v>
      </c>
      <c r="JR30" s="51">
        <v>12</v>
      </c>
      <c r="JS30" s="52">
        <v>8</v>
      </c>
      <c r="JT30" s="52">
        <v>9</v>
      </c>
      <c r="JU30" s="52">
        <v>9</v>
      </c>
      <c r="JV30" s="52">
        <v>10</v>
      </c>
      <c r="JW30" s="52">
        <v>16</v>
      </c>
      <c r="JX30" s="53">
        <v>16</v>
      </c>
      <c r="JZ30" s="51">
        <v>38</v>
      </c>
      <c r="KA30" s="52">
        <v>32</v>
      </c>
      <c r="KB30" s="52">
        <v>45</v>
      </c>
      <c r="KC30" s="52">
        <v>32</v>
      </c>
      <c r="KD30" s="52">
        <v>52</v>
      </c>
      <c r="KE30" s="52">
        <v>93</v>
      </c>
      <c r="KF30" s="53">
        <v>38</v>
      </c>
      <c r="KH30" s="51">
        <v>3</v>
      </c>
      <c r="KI30" s="52">
        <v>4</v>
      </c>
      <c r="KJ30" s="52">
        <v>2</v>
      </c>
      <c r="KK30" s="52">
        <v>1</v>
      </c>
      <c r="KL30" s="52">
        <v>1</v>
      </c>
      <c r="KM30" s="52">
        <v>4</v>
      </c>
      <c r="KN30" s="53">
        <v>1</v>
      </c>
      <c r="KP30" s="51">
        <v>217</v>
      </c>
      <c r="KQ30" s="52">
        <v>202</v>
      </c>
      <c r="KR30" s="52">
        <v>184</v>
      </c>
      <c r="KS30" s="52">
        <v>175</v>
      </c>
      <c r="KT30" s="52">
        <v>197</v>
      </c>
      <c r="KU30" s="52">
        <v>317</v>
      </c>
      <c r="KV30" s="53">
        <v>192</v>
      </c>
      <c r="KX30" s="51">
        <v>415</v>
      </c>
      <c r="KY30" s="52">
        <v>322</v>
      </c>
      <c r="KZ30" s="52">
        <v>297</v>
      </c>
      <c r="LA30" s="52">
        <v>295</v>
      </c>
      <c r="LB30" s="52">
        <v>337</v>
      </c>
      <c r="LC30" s="52">
        <v>434</v>
      </c>
      <c r="LD30" s="53">
        <v>398</v>
      </c>
      <c r="LF30" s="51">
        <v>1055</v>
      </c>
      <c r="LG30" s="52">
        <v>932</v>
      </c>
      <c r="LH30" s="52">
        <v>850</v>
      </c>
      <c r="LI30" s="52">
        <v>853</v>
      </c>
      <c r="LJ30" s="52">
        <v>831</v>
      </c>
      <c r="LK30" s="52">
        <v>1043</v>
      </c>
      <c r="LL30" s="53">
        <v>956</v>
      </c>
      <c r="LN30" s="51">
        <v>186</v>
      </c>
      <c r="LO30" s="52">
        <v>172</v>
      </c>
      <c r="LP30" s="52">
        <v>128</v>
      </c>
      <c r="LQ30" s="52">
        <v>163</v>
      </c>
      <c r="LR30" s="52">
        <v>190</v>
      </c>
      <c r="LS30" s="52">
        <v>216</v>
      </c>
      <c r="LT30" s="53">
        <v>204</v>
      </c>
      <c r="LV30" s="51">
        <v>201</v>
      </c>
      <c r="LW30" s="52">
        <v>216</v>
      </c>
      <c r="LX30" s="52">
        <v>203</v>
      </c>
      <c r="LY30" s="52">
        <v>163</v>
      </c>
      <c r="LZ30" s="52">
        <v>196</v>
      </c>
      <c r="MA30" s="52">
        <v>226</v>
      </c>
      <c r="MB30" s="53">
        <v>226</v>
      </c>
      <c r="MD30" s="51">
        <v>0</v>
      </c>
      <c r="ME30" s="52">
        <v>1</v>
      </c>
      <c r="MF30" s="52">
        <v>2</v>
      </c>
      <c r="MG30" s="52">
        <v>2</v>
      </c>
      <c r="MH30" s="52">
        <v>2</v>
      </c>
      <c r="MI30" s="52">
        <v>2</v>
      </c>
      <c r="MJ30" s="53">
        <v>1</v>
      </c>
      <c r="ML30" s="51">
        <v>240</v>
      </c>
      <c r="MM30" s="52">
        <v>277</v>
      </c>
      <c r="MN30" s="52">
        <v>190</v>
      </c>
      <c r="MO30" s="52">
        <v>81</v>
      </c>
      <c r="MP30" s="52">
        <v>201</v>
      </c>
      <c r="MQ30" s="52">
        <v>243</v>
      </c>
      <c r="MR30" s="53">
        <v>178</v>
      </c>
      <c r="MT30" s="51">
        <v>7</v>
      </c>
      <c r="MU30" s="52">
        <v>14</v>
      </c>
      <c r="MV30" s="52">
        <v>12</v>
      </c>
      <c r="MW30" s="52">
        <v>10</v>
      </c>
      <c r="MX30" s="52">
        <v>17</v>
      </c>
      <c r="MY30" s="52">
        <v>8</v>
      </c>
      <c r="MZ30" s="53">
        <v>11</v>
      </c>
      <c r="NB30" s="51">
        <v>57</v>
      </c>
      <c r="NC30" s="52">
        <v>50</v>
      </c>
      <c r="ND30" s="52">
        <v>69</v>
      </c>
      <c r="NE30" s="52">
        <v>56</v>
      </c>
      <c r="NF30" s="52">
        <v>100</v>
      </c>
      <c r="NG30" s="52">
        <v>160</v>
      </c>
      <c r="NH30" s="53">
        <v>41</v>
      </c>
      <c r="NJ30" s="51">
        <v>3</v>
      </c>
      <c r="NK30" s="52">
        <v>2</v>
      </c>
      <c r="NL30" s="52">
        <v>5</v>
      </c>
      <c r="NM30" s="52">
        <v>3</v>
      </c>
      <c r="NN30" s="52">
        <v>3</v>
      </c>
      <c r="NO30" s="52">
        <v>6</v>
      </c>
      <c r="NP30" s="53">
        <v>5</v>
      </c>
      <c r="NR30" s="51">
        <v>188</v>
      </c>
      <c r="NS30" s="52">
        <v>117</v>
      </c>
      <c r="NT30" s="52">
        <v>133</v>
      </c>
      <c r="NU30" s="52">
        <v>156</v>
      </c>
      <c r="NV30" s="52">
        <v>210</v>
      </c>
      <c r="NW30" s="52">
        <v>234</v>
      </c>
      <c r="NX30" s="53">
        <v>175</v>
      </c>
      <c r="NZ30" s="51">
        <v>394</v>
      </c>
      <c r="OA30" s="52">
        <v>302</v>
      </c>
      <c r="OB30" s="52">
        <v>244</v>
      </c>
      <c r="OC30" s="52">
        <v>261</v>
      </c>
      <c r="OD30" s="52">
        <v>466</v>
      </c>
      <c r="OE30" s="52">
        <v>520</v>
      </c>
      <c r="OF30" s="53">
        <v>425</v>
      </c>
      <c r="OH30" s="51">
        <v>924</v>
      </c>
      <c r="OI30" s="52">
        <v>815</v>
      </c>
      <c r="OJ30" s="52">
        <v>677</v>
      </c>
      <c r="OK30" s="52">
        <v>606</v>
      </c>
      <c r="OL30" s="52">
        <v>1006</v>
      </c>
      <c r="OM30" s="52">
        <v>1198</v>
      </c>
      <c r="ON30" s="53">
        <v>970</v>
      </c>
      <c r="OP30" s="51">
        <v>161</v>
      </c>
      <c r="OQ30" s="52">
        <v>185</v>
      </c>
      <c r="OR30" s="52">
        <v>173</v>
      </c>
      <c r="OS30" s="52">
        <v>189</v>
      </c>
      <c r="OT30" s="52">
        <v>192</v>
      </c>
      <c r="OU30" s="52">
        <v>217</v>
      </c>
      <c r="OV30" s="53">
        <v>181</v>
      </c>
      <c r="OX30" s="51">
        <v>234</v>
      </c>
      <c r="OY30" s="52">
        <v>216</v>
      </c>
      <c r="OZ30" s="52">
        <v>154</v>
      </c>
      <c r="PA30" s="52">
        <v>214</v>
      </c>
      <c r="PB30" s="52">
        <v>220</v>
      </c>
      <c r="PC30" s="52">
        <v>250</v>
      </c>
      <c r="PD30" s="53">
        <v>219</v>
      </c>
      <c r="PF30" s="51">
        <v>2</v>
      </c>
      <c r="PG30" s="52">
        <v>2</v>
      </c>
      <c r="PH30" s="52">
        <v>1</v>
      </c>
      <c r="PI30" s="52">
        <v>1</v>
      </c>
      <c r="PJ30" s="52">
        <v>0</v>
      </c>
      <c r="PK30" s="52">
        <v>1</v>
      </c>
      <c r="PL30" s="53">
        <v>4</v>
      </c>
      <c r="PN30" s="51">
        <v>291</v>
      </c>
      <c r="PO30" s="52">
        <v>246</v>
      </c>
      <c r="PP30" s="52">
        <v>207</v>
      </c>
      <c r="PQ30" s="52">
        <v>147</v>
      </c>
      <c r="PR30" s="52">
        <v>279</v>
      </c>
      <c r="PS30" s="52">
        <v>194</v>
      </c>
      <c r="PT30" s="53">
        <v>180</v>
      </c>
      <c r="PV30" s="51">
        <v>11</v>
      </c>
      <c r="PW30" s="52">
        <v>10</v>
      </c>
      <c r="PX30" s="52">
        <v>7</v>
      </c>
      <c r="PY30" s="52">
        <v>9</v>
      </c>
      <c r="PZ30" s="52">
        <v>8</v>
      </c>
      <c r="QA30" s="52">
        <v>17</v>
      </c>
      <c r="QB30" s="53">
        <v>10</v>
      </c>
      <c r="QD30" s="51">
        <v>46</v>
      </c>
      <c r="QE30" s="52">
        <v>37</v>
      </c>
      <c r="QF30" s="52">
        <v>60</v>
      </c>
      <c r="QG30" s="52">
        <v>42</v>
      </c>
      <c r="QH30" s="52">
        <v>42</v>
      </c>
      <c r="QI30" s="52">
        <v>115</v>
      </c>
      <c r="QJ30" s="53">
        <v>69</v>
      </c>
      <c r="QL30" s="51">
        <v>4</v>
      </c>
      <c r="QM30" s="52">
        <v>2</v>
      </c>
      <c r="QN30" s="52">
        <v>0</v>
      </c>
      <c r="QO30" s="52">
        <v>3</v>
      </c>
      <c r="QP30" s="52">
        <v>5</v>
      </c>
      <c r="QQ30" s="52">
        <v>6</v>
      </c>
      <c r="QR30" s="53">
        <v>2</v>
      </c>
      <c r="QT30" s="51">
        <v>150</v>
      </c>
      <c r="QU30" s="52">
        <v>125</v>
      </c>
      <c r="QV30" s="52">
        <v>171</v>
      </c>
      <c r="QW30" s="52">
        <v>197</v>
      </c>
      <c r="QX30" s="52">
        <v>162</v>
      </c>
      <c r="QY30" s="52">
        <v>236</v>
      </c>
      <c r="QZ30" s="53">
        <v>147</v>
      </c>
      <c r="RB30" s="51">
        <v>296</v>
      </c>
      <c r="RC30" s="52">
        <v>260</v>
      </c>
      <c r="RD30" s="52">
        <v>260</v>
      </c>
      <c r="RE30" s="52">
        <v>429</v>
      </c>
      <c r="RF30" s="52">
        <v>422</v>
      </c>
      <c r="RG30" s="52">
        <v>590</v>
      </c>
      <c r="RH30" s="53">
        <v>503</v>
      </c>
      <c r="RJ30" s="51">
        <v>924</v>
      </c>
      <c r="RK30" s="52">
        <v>741</v>
      </c>
      <c r="RL30" s="52">
        <v>655</v>
      </c>
      <c r="RM30" s="52">
        <v>839</v>
      </c>
      <c r="RN30" s="52">
        <v>834</v>
      </c>
      <c r="RO30" s="52">
        <v>1097</v>
      </c>
      <c r="RP30" s="53">
        <v>889</v>
      </c>
      <c r="RR30" s="51">
        <v>185</v>
      </c>
      <c r="RS30" s="52">
        <v>171</v>
      </c>
      <c r="RT30" s="52">
        <v>208</v>
      </c>
      <c r="RU30" s="52">
        <v>178</v>
      </c>
      <c r="RV30" s="52">
        <v>170</v>
      </c>
      <c r="RW30" s="52">
        <v>182</v>
      </c>
      <c r="RX30" s="53">
        <v>181</v>
      </c>
      <c r="RZ30" s="51">
        <v>216</v>
      </c>
      <c r="SA30" s="52">
        <v>175</v>
      </c>
      <c r="SB30" s="52">
        <v>257</v>
      </c>
      <c r="SC30" s="52">
        <v>194</v>
      </c>
      <c r="SD30" s="52">
        <v>208</v>
      </c>
      <c r="SE30" s="52">
        <v>278</v>
      </c>
      <c r="SF30" s="53">
        <v>208</v>
      </c>
      <c r="SH30" s="51">
        <v>0</v>
      </c>
      <c r="SI30" s="52">
        <v>3</v>
      </c>
      <c r="SJ30" s="52">
        <v>0</v>
      </c>
      <c r="SK30" s="52">
        <v>2</v>
      </c>
      <c r="SL30" s="52">
        <v>0</v>
      </c>
      <c r="SM30" s="52">
        <v>2</v>
      </c>
      <c r="SN30" s="53">
        <v>0</v>
      </c>
      <c r="SP30" s="51">
        <v>240</v>
      </c>
      <c r="SQ30" s="52">
        <v>180</v>
      </c>
      <c r="SR30" s="52">
        <v>216</v>
      </c>
      <c r="SS30" s="52">
        <v>216</v>
      </c>
      <c r="ST30" s="52">
        <v>159</v>
      </c>
      <c r="SU30" s="52">
        <v>197</v>
      </c>
      <c r="SV30" s="53">
        <v>162</v>
      </c>
      <c r="SX30" s="51">
        <v>6</v>
      </c>
      <c r="SY30" s="52">
        <v>5</v>
      </c>
      <c r="SZ30" s="52">
        <v>15</v>
      </c>
      <c r="TA30" s="52">
        <v>4</v>
      </c>
      <c r="TB30" s="52">
        <v>14</v>
      </c>
      <c r="TC30" s="52">
        <v>9</v>
      </c>
      <c r="TD30" s="53">
        <v>10</v>
      </c>
      <c r="TF30" s="51">
        <v>46</v>
      </c>
      <c r="TG30" s="52">
        <v>41</v>
      </c>
      <c r="TH30" s="52">
        <v>36</v>
      </c>
      <c r="TI30" s="52">
        <v>25</v>
      </c>
      <c r="TJ30" s="52">
        <v>58</v>
      </c>
      <c r="TK30" s="52">
        <v>81</v>
      </c>
      <c r="TL30" s="53">
        <v>67</v>
      </c>
      <c r="TN30" s="51">
        <v>3</v>
      </c>
      <c r="TO30" s="52">
        <v>6</v>
      </c>
      <c r="TP30" s="52">
        <v>3</v>
      </c>
      <c r="TQ30" s="52">
        <v>3</v>
      </c>
      <c r="TR30" s="52">
        <v>3</v>
      </c>
      <c r="TS30" s="52">
        <v>4</v>
      </c>
      <c r="TT30" s="53">
        <v>3</v>
      </c>
      <c r="TV30" s="51">
        <v>162</v>
      </c>
      <c r="TW30" s="52">
        <v>176</v>
      </c>
      <c r="TX30" s="52">
        <v>175</v>
      </c>
      <c r="TY30" s="52">
        <v>185</v>
      </c>
      <c r="TZ30" s="52">
        <v>185</v>
      </c>
      <c r="UA30" s="52">
        <v>258</v>
      </c>
      <c r="UB30" s="53">
        <v>151</v>
      </c>
      <c r="UD30" s="51">
        <v>444</v>
      </c>
      <c r="UE30" s="52">
        <v>320</v>
      </c>
      <c r="UF30" s="52">
        <v>324</v>
      </c>
      <c r="UG30" s="52">
        <v>360</v>
      </c>
      <c r="UH30" s="52">
        <v>329</v>
      </c>
      <c r="UI30" s="52">
        <v>429</v>
      </c>
      <c r="UJ30" s="53">
        <v>409</v>
      </c>
      <c r="UL30" s="51">
        <v>865</v>
      </c>
      <c r="UM30" s="52">
        <v>776</v>
      </c>
      <c r="UN30" s="52">
        <v>766</v>
      </c>
      <c r="UO30" s="52">
        <v>802</v>
      </c>
      <c r="UP30" s="52">
        <v>796</v>
      </c>
      <c r="UQ30" s="52">
        <v>969</v>
      </c>
      <c r="UR30" s="53">
        <v>839</v>
      </c>
      <c r="UT30" s="51">
        <v>209</v>
      </c>
      <c r="UU30" s="52">
        <v>185</v>
      </c>
      <c r="UV30" s="52">
        <v>197</v>
      </c>
      <c r="UW30" s="52">
        <v>161</v>
      </c>
      <c r="UX30" s="52">
        <v>169</v>
      </c>
      <c r="UY30" s="52">
        <v>210</v>
      </c>
      <c r="UZ30" s="53">
        <v>188</v>
      </c>
      <c r="VB30" s="51">
        <v>236</v>
      </c>
      <c r="VC30" s="52">
        <v>195</v>
      </c>
      <c r="VD30" s="52">
        <v>223</v>
      </c>
      <c r="VE30" s="52">
        <v>246</v>
      </c>
      <c r="VF30" s="52">
        <v>245</v>
      </c>
      <c r="VG30" s="52">
        <v>256</v>
      </c>
      <c r="VH30" s="53">
        <v>247</v>
      </c>
      <c r="VJ30" s="51">
        <v>1</v>
      </c>
      <c r="VK30" s="52">
        <v>1</v>
      </c>
      <c r="VL30" s="52">
        <v>0</v>
      </c>
      <c r="VM30" s="52">
        <v>1</v>
      </c>
      <c r="VN30" s="52">
        <v>0</v>
      </c>
      <c r="VO30" s="52">
        <v>1</v>
      </c>
      <c r="VP30" s="53">
        <v>3</v>
      </c>
      <c r="VR30" s="51">
        <v>255</v>
      </c>
      <c r="VS30" s="52">
        <v>178</v>
      </c>
      <c r="VT30" s="52">
        <v>186</v>
      </c>
      <c r="VU30" s="52">
        <v>212</v>
      </c>
      <c r="VV30" s="52">
        <v>212</v>
      </c>
      <c r="VW30" s="52">
        <v>194</v>
      </c>
      <c r="VX30" s="53">
        <v>155</v>
      </c>
      <c r="VZ30" s="51">
        <v>6</v>
      </c>
      <c r="WA30" s="52">
        <v>4</v>
      </c>
      <c r="WB30" s="52">
        <v>9</v>
      </c>
      <c r="WC30" s="52">
        <v>10</v>
      </c>
      <c r="WD30" s="52">
        <v>6</v>
      </c>
      <c r="WE30" s="52">
        <v>10</v>
      </c>
      <c r="WF30" s="53">
        <v>8</v>
      </c>
      <c r="WH30" s="51">
        <v>39</v>
      </c>
      <c r="WI30" s="52">
        <v>24</v>
      </c>
      <c r="WJ30" s="52">
        <v>27</v>
      </c>
      <c r="WK30" s="52">
        <v>30</v>
      </c>
      <c r="WL30" s="52">
        <v>38</v>
      </c>
      <c r="WM30" s="52">
        <v>78</v>
      </c>
      <c r="WN30" s="53">
        <v>39</v>
      </c>
      <c r="WP30" s="51">
        <v>5</v>
      </c>
      <c r="WQ30" s="52">
        <v>6</v>
      </c>
      <c r="WR30" s="52">
        <v>1</v>
      </c>
      <c r="WS30" s="52">
        <v>2</v>
      </c>
      <c r="WT30" s="52">
        <v>4</v>
      </c>
      <c r="WU30" s="52">
        <v>3</v>
      </c>
      <c r="WV30" s="53">
        <v>5</v>
      </c>
      <c r="WX30" s="51">
        <v>203</v>
      </c>
      <c r="WY30" s="52">
        <v>159</v>
      </c>
      <c r="WZ30" s="52">
        <v>166</v>
      </c>
      <c r="XA30" s="52">
        <v>163</v>
      </c>
      <c r="XB30" s="52">
        <v>167</v>
      </c>
      <c r="XC30" s="52">
        <v>275</v>
      </c>
      <c r="XD30" s="53">
        <v>188</v>
      </c>
      <c r="XF30" s="51">
        <v>387</v>
      </c>
      <c r="XG30" s="52">
        <v>352</v>
      </c>
      <c r="XH30" s="52">
        <v>301</v>
      </c>
      <c r="XI30" s="52">
        <v>261</v>
      </c>
      <c r="XJ30" s="52">
        <v>308</v>
      </c>
      <c r="XK30" s="52">
        <v>385</v>
      </c>
      <c r="XL30" s="53">
        <v>374</v>
      </c>
      <c r="XN30" s="51">
        <v>894</v>
      </c>
      <c r="XO30" s="52">
        <v>743</v>
      </c>
      <c r="XP30" s="52">
        <v>806</v>
      </c>
      <c r="XQ30" s="52">
        <v>801</v>
      </c>
      <c r="XR30" s="52">
        <v>776</v>
      </c>
      <c r="XS30" s="52">
        <v>934</v>
      </c>
      <c r="XT30" s="53">
        <v>890</v>
      </c>
      <c r="XV30" s="51">
        <f>SUMIFS(Raw!$I:$I, Raw!$A:$A, Dispositions!XV$14, Raw!$F:$F, Dispositions!$C30, Raw!$H:$H, "E02")</f>
        <v>196</v>
      </c>
      <c r="XW30" s="52">
        <f>SUMIFS(Raw!$I:$I, Raw!$A:$A, Dispositions!XW$14, Raw!$F:$F, Dispositions!$C30, Raw!$H:$H, "E02")</f>
        <v>178</v>
      </c>
      <c r="XX30" s="52">
        <f>SUMIFS(Raw!$I:$I, Raw!$A:$A, Dispositions!XX$14, Raw!$F:$F, Dispositions!$C30, Raw!$H:$H, "E02")</f>
        <v>201</v>
      </c>
      <c r="XY30" s="52">
        <f>SUMIFS(Raw!$I:$I, Raw!$A:$A, Dispositions!XY$14, Raw!$F:$F, Dispositions!$C30, Raw!$H:$H, "E02")</f>
        <v>181</v>
      </c>
      <c r="XZ30" s="52">
        <f>SUMIFS(Raw!$I:$I, Raw!$A:$A, Dispositions!XZ$14, Raw!$F:$F, Dispositions!$C30, Raw!$H:$H, "E02")</f>
        <v>179</v>
      </c>
      <c r="YA30" s="52">
        <f>SUMIFS(Raw!$I:$I, Raw!$A:$A, Dispositions!YA$14, Raw!$F:$F, Dispositions!$C30, Raw!$H:$H, "E02")</f>
        <v>223</v>
      </c>
      <c r="YB30" s="53">
        <f>SUMIFS(Raw!$I:$I, Raw!$A:$A, Dispositions!YB$14, Raw!$F:$F, Dispositions!$C30, Raw!$H:$H, "E02")</f>
        <v>184</v>
      </c>
      <c r="YD30" s="51">
        <f>SUMIFS(Raw!$I:$I, Raw!$A:$A, Dispositions!YD$14, Raw!$F:$F, Dispositions!$C30, Raw!$H:$H, "E03")</f>
        <v>256</v>
      </c>
      <c r="YE30" s="52">
        <f>SUMIFS(Raw!$I:$I, Raw!$A:$A, Dispositions!YE$14, Raw!$F:$F, Dispositions!$C30, Raw!$H:$H, "E03")</f>
        <v>254</v>
      </c>
      <c r="YF30" s="52">
        <f>SUMIFS(Raw!$I:$I, Raw!$A:$A, Dispositions!YF$14, Raw!$F:$F, Dispositions!$C30, Raw!$H:$H, "E03")</f>
        <v>228</v>
      </c>
      <c r="YG30" s="52">
        <f>SUMIFS(Raw!$I:$I, Raw!$A:$A, Dispositions!YG$14, Raw!$F:$F, Dispositions!$C30, Raw!$H:$H, "E03")</f>
        <v>231</v>
      </c>
      <c r="YH30" s="52">
        <f>SUMIFS(Raw!$I:$I, Raw!$A:$A, Dispositions!YH$14, Raw!$F:$F, Dispositions!$C30, Raw!$H:$H, "E03")</f>
        <v>236</v>
      </c>
      <c r="YI30" s="52">
        <f>SUMIFS(Raw!$I:$I, Raw!$A:$A, Dispositions!YI$14, Raw!$F:$F, Dispositions!$C30, Raw!$H:$H, "E03")</f>
        <v>250</v>
      </c>
      <c r="YJ30" s="53">
        <f>SUMIFS(Raw!$I:$I, Raw!$A:$A, Dispositions!YJ$14, Raw!$F:$F, Dispositions!$C30, Raw!$H:$H, "E03")</f>
        <v>233</v>
      </c>
      <c r="YL30" s="51">
        <f>SUMIFS(Raw!$I:$I, Raw!$A:$A, Dispositions!YL$14, Raw!$F:$F, Dispositions!$C30, Raw!$H:$H, "E05")</f>
        <v>3</v>
      </c>
      <c r="YM30" s="52">
        <f>SUMIFS(Raw!$I:$I, Raw!$A:$A, Dispositions!YM$14, Raw!$F:$F, Dispositions!$C30, Raw!$H:$H, "E05")</f>
        <v>1</v>
      </c>
      <c r="YN30" s="52">
        <f>SUMIFS(Raw!$I:$I, Raw!$A:$A, Dispositions!YN$14, Raw!$F:$F, Dispositions!$C30, Raw!$H:$H, "E05")</f>
        <v>1</v>
      </c>
      <c r="YO30" s="52">
        <f>SUMIFS(Raw!$I:$I, Raw!$A:$A, Dispositions!YO$14, Raw!$F:$F, Dispositions!$C30, Raw!$H:$H, "E05")</f>
        <v>2</v>
      </c>
      <c r="YP30" s="52">
        <f>SUMIFS(Raw!$I:$I, Raw!$A:$A, Dispositions!YP$14, Raw!$F:$F, Dispositions!$C30, Raw!$H:$H, "E05")</f>
        <v>1</v>
      </c>
      <c r="YQ30" s="52">
        <f>SUMIFS(Raw!$I:$I, Raw!$A:$A, Dispositions!YQ$14, Raw!$F:$F, Dispositions!$C30, Raw!$H:$H, "E05")</f>
        <v>2</v>
      </c>
      <c r="YR30" s="53">
        <f>SUMIFS(Raw!$I:$I, Raw!$A:$A, Dispositions!YR$14, Raw!$F:$F, Dispositions!$C30, Raw!$H:$H, "E05")</f>
        <v>0</v>
      </c>
      <c r="YT30" s="51">
        <f>SUMIFS(Raw!$I:$I, Raw!$A:$A, Dispositions!YT$14, Raw!$F:$F, Dispositions!$C30, Raw!$H:$H, "E12")</f>
        <v>241</v>
      </c>
      <c r="YU30" s="52">
        <f>SUMIFS(Raw!$I:$I, Raw!$A:$A, Dispositions!YU$14, Raw!$F:$F, Dispositions!$C30, Raw!$H:$H, "E12")</f>
        <v>195</v>
      </c>
      <c r="YV30" s="52">
        <f>SUMIFS(Raw!$I:$I, Raw!$A:$A, Dispositions!YV$14, Raw!$F:$F, Dispositions!$C30, Raw!$H:$H, "E12")</f>
        <v>179</v>
      </c>
      <c r="YW30" s="52">
        <f>SUMIFS(Raw!$I:$I, Raw!$A:$A, Dispositions!YW$14, Raw!$F:$F, Dispositions!$C30, Raw!$H:$H, "E12")</f>
        <v>226</v>
      </c>
      <c r="YX30" s="52">
        <f>SUMIFS(Raw!$I:$I, Raw!$A:$A, Dispositions!YX$14, Raw!$F:$F, Dispositions!$C30, Raw!$H:$H, "E12")</f>
        <v>222</v>
      </c>
      <c r="YY30" s="52">
        <f>SUMIFS(Raw!$I:$I, Raw!$A:$A, Dispositions!YY$14, Raw!$F:$F, Dispositions!$C30, Raw!$H:$H, "E12")</f>
        <v>191</v>
      </c>
      <c r="YZ30" s="53">
        <f>SUMIFS(Raw!$I:$I, Raw!$A:$A, Dispositions!YZ$14, Raw!$F:$F, Dispositions!$C30, Raw!$H:$H, "E12")</f>
        <v>147</v>
      </c>
      <c r="ZB30" s="51">
        <f>SUMIFS(Raw!$I:$I, Raw!$A:$A, Dispositions!ZB$14, Raw!$F:$F, Dispositions!$C30, Raw!$H:$H, "E13")</f>
        <v>10</v>
      </c>
      <c r="ZC30" s="52">
        <f>SUMIFS(Raw!$I:$I, Raw!$A:$A, Dispositions!ZC$14, Raw!$F:$F, Dispositions!$C30, Raw!$H:$H, "E13")</f>
        <v>11</v>
      </c>
      <c r="ZD30" s="52">
        <f>SUMIFS(Raw!$I:$I, Raw!$A:$A, Dispositions!ZD$14, Raw!$F:$F, Dispositions!$C30, Raw!$H:$H, "E13")</f>
        <v>8</v>
      </c>
      <c r="ZE30" s="52">
        <f>SUMIFS(Raw!$I:$I, Raw!$A:$A, Dispositions!ZE$14, Raw!$F:$F, Dispositions!$C30, Raw!$H:$H, "E13")</f>
        <v>9</v>
      </c>
      <c r="ZF30" s="52">
        <f>SUMIFS(Raw!$I:$I, Raw!$A:$A, Dispositions!ZF$14, Raw!$F:$F, Dispositions!$C30, Raw!$H:$H, "E13")</f>
        <v>11</v>
      </c>
      <c r="ZG30" s="52">
        <f>SUMIFS(Raw!$I:$I, Raw!$A:$A, Dispositions!ZG$14, Raw!$F:$F, Dispositions!$C30, Raw!$H:$H, "E13")</f>
        <v>5</v>
      </c>
      <c r="ZH30" s="53">
        <f>SUMIFS(Raw!$I:$I, Raw!$A:$A, Dispositions!ZH$14, Raw!$F:$F, Dispositions!$C30, Raw!$H:$H, "E13")</f>
        <v>9</v>
      </c>
      <c r="ZJ30" s="51">
        <f>SUMIFS(Raw!$I:$I, Raw!$A:$A, Dispositions!ZJ$14, Raw!$F:$F, Dispositions!$C30, Raw!$H:$H, "E14")</f>
        <v>47</v>
      </c>
      <c r="ZK30" s="52">
        <f>SUMIFS(Raw!$I:$I, Raw!$A:$A, Dispositions!ZK$14, Raw!$F:$F, Dispositions!$C30, Raw!$H:$H, "E14")</f>
        <v>24</v>
      </c>
      <c r="ZL30" s="52">
        <f>SUMIFS(Raw!$I:$I, Raw!$A:$A, Dispositions!ZL$14, Raw!$F:$F, Dispositions!$C30, Raw!$H:$H, "E14")</f>
        <v>28</v>
      </c>
      <c r="ZM30" s="52">
        <f>SUMIFS(Raw!$I:$I, Raw!$A:$A, Dispositions!ZM$14, Raw!$F:$F, Dispositions!$C30, Raw!$H:$H, "E14")</f>
        <v>28</v>
      </c>
      <c r="ZN30" s="52">
        <f>SUMIFS(Raw!$I:$I, Raw!$A:$A, Dispositions!ZN$14, Raw!$F:$F, Dispositions!$C30, Raw!$H:$H, "E14")</f>
        <v>37</v>
      </c>
      <c r="ZO30" s="52">
        <f>SUMIFS(Raw!$I:$I, Raw!$A:$A, Dispositions!ZO$14, Raw!$F:$F, Dispositions!$C30, Raw!$H:$H, "E14")</f>
        <v>98</v>
      </c>
      <c r="ZP30" s="53">
        <f>SUMIFS(Raw!$I:$I, Raw!$A:$A, Dispositions!ZP$14, Raw!$F:$F, Dispositions!$C30, Raw!$H:$H, "E14")</f>
        <v>54</v>
      </c>
      <c r="ZR30" s="51">
        <f>SUMIFS(Raw!$I:$I, Raw!$A:$A, Dispositions!ZR$14, Raw!$F:$F, Dispositions!$C30, Raw!$H:$H, "E15")</f>
        <v>2</v>
      </c>
      <c r="ZS30" s="52">
        <f>SUMIFS(Raw!$I:$I, Raw!$A:$A, Dispositions!ZS$14, Raw!$F:$F, Dispositions!$C30, Raw!$H:$H, "E15")</f>
        <v>4</v>
      </c>
      <c r="ZT30" s="52">
        <f>SUMIFS(Raw!$I:$I, Raw!$A:$A, Dispositions!ZT$14, Raw!$F:$F, Dispositions!$C30, Raw!$H:$H, "E15")</f>
        <v>4</v>
      </c>
      <c r="ZU30" s="52">
        <f>SUMIFS(Raw!$I:$I, Raw!$A:$A, Dispositions!ZU$14, Raw!$F:$F, Dispositions!$C30, Raw!$H:$H, "E15")</f>
        <v>5</v>
      </c>
      <c r="ZV30" s="52">
        <f>SUMIFS(Raw!$I:$I, Raw!$A:$A, Dispositions!ZV$14, Raw!$F:$F, Dispositions!$C30, Raw!$H:$H, "E15")</f>
        <v>1</v>
      </c>
      <c r="ZW30" s="52">
        <f>SUMIFS(Raw!$I:$I, Raw!$A:$A, Dispositions!ZW$14, Raw!$F:$F, Dispositions!$C30, Raw!$H:$H, "E15")</f>
        <v>6</v>
      </c>
      <c r="ZX30" s="53">
        <f>SUMIFS(Raw!$I:$I, Raw!$A:$A, Dispositions!ZX$14, Raw!$F:$F, Dispositions!$C30, Raw!$H:$H, "E15")</f>
        <v>2</v>
      </c>
      <c r="ZZ30" s="51">
        <f>SUMIFS(Raw!$I:$I, Raw!$A:$A, Dispositions!ZZ$14, Raw!$F:$F, Dispositions!$C30, Raw!$H:$H, "E16")</f>
        <v>144</v>
      </c>
      <c r="AAA30" s="52">
        <f>SUMIFS(Raw!$I:$I, Raw!$A:$A, Dispositions!AAA$14, Raw!$F:$F, Dispositions!$C30, Raw!$H:$H, "E16")</f>
        <v>155</v>
      </c>
      <c r="AAB30" s="52">
        <f>SUMIFS(Raw!$I:$I, Raw!$A:$A, Dispositions!AAB$14, Raw!$F:$F, Dispositions!$C30, Raw!$H:$H, "E16")</f>
        <v>162</v>
      </c>
      <c r="AAC30" s="52">
        <f>SUMIFS(Raw!$I:$I, Raw!$A:$A, Dispositions!AAC$14, Raw!$F:$F, Dispositions!$C30, Raw!$H:$H, "E16")</f>
        <v>151</v>
      </c>
      <c r="AAD30" s="52">
        <f>SUMIFS(Raw!$I:$I, Raw!$A:$A, Dispositions!AAD$14, Raw!$F:$F, Dispositions!$C30, Raw!$H:$H, "E16")</f>
        <v>166</v>
      </c>
      <c r="AAE30" s="52">
        <f>SUMIFS(Raw!$I:$I, Raw!$A:$A, Dispositions!AAE$14, Raw!$F:$F, Dispositions!$C30, Raw!$H:$H, "E16")</f>
        <v>275</v>
      </c>
      <c r="AAF30" s="53">
        <f>SUMIFS(Raw!$I:$I, Raw!$A:$A, Dispositions!AAF$14, Raw!$F:$F, Dispositions!$C30, Raw!$H:$H, "E16")</f>
        <v>214</v>
      </c>
      <c r="AAH30" s="51">
        <f>SUMIFS(Raw!$I:$I, Raw!$A:$A, Dispositions!AAH$14, Raw!$F:$F, Dispositions!$C30, Raw!$H:$H, "E18")</f>
        <v>348</v>
      </c>
      <c r="AAI30" s="52">
        <f>SUMIFS(Raw!$I:$I, Raw!$A:$A, Dispositions!AAI$14, Raw!$F:$F, Dispositions!$C30, Raw!$H:$H, "E18")</f>
        <v>255</v>
      </c>
      <c r="AAJ30" s="52">
        <f>SUMIFS(Raw!$I:$I, Raw!$A:$A, Dispositions!AAJ$14, Raw!$F:$F, Dispositions!$C30, Raw!$H:$H, "E18")</f>
        <v>288</v>
      </c>
      <c r="AAK30" s="52">
        <f>SUMIFS(Raw!$I:$I, Raw!$A:$A, Dispositions!AAK$14, Raw!$F:$F, Dispositions!$C30, Raw!$H:$H, "E18")</f>
        <v>310</v>
      </c>
      <c r="AAL30" s="52">
        <f>SUMIFS(Raw!$I:$I, Raw!$A:$A, Dispositions!AAL$14, Raw!$F:$F, Dispositions!$C30, Raw!$H:$H, "E18")</f>
        <v>311</v>
      </c>
      <c r="AAM30" s="52">
        <f>SUMIFS(Raw!$I:$I, Raw!$A:$A, Dispositions!AAM$14, Raw!$F:$F, Dispositions!$C30, Raw!$H:$H, "E18")</f>
        <v>414</v>
      </c>
      <c r="AAN30" s="53">
        <f>SUMIFS(Raw!$I:$I, Raw!$A:$A, Dispositions!AAN$14, Raw!$F:$F, Dispositions!$C30, Raw!$H:$H, "E18")</f>
        <v>385</v>
      </c>
      <c r="AAP30" s="51">
        <f>SUMIFS(Raw!$I:$I, Raw!$A:$A, Dispositions!AAP$14, Raw!$F:$F, Dispositions!$C30, Raw!$H:$H, "E34")</f>
        <v>887</v>
      </c>
      <c r="AAQ30" s="52">
        <f>SUMIFS(Raw!$I:$I, Raw!$A:$A, Dispositions!AAQ$14, Raw!$F:$F, Dispositions!$C30, Raw!$H:$H, "E34")</f>
        <v>836</v>
      </c>
      <c r="AAR30" s="52">
        <f>SUMIFS(Raw!$I:$I, Raw!$A:$A, Dispositions!AAR$14, Raw!$F:$F, Dispositions!$C30, Raw!$H:$H, "E34")</f>
        <v>795</v>
      </c>
      <c r="AAS30" s="52">
        <f>SUMIFS(Raw!$I:$I, Raw!$A:$A, Dispositions!AAS$14, Raw!$F:$F, Dispositions!$C30, Raw!$H:$H, "E34")</f>
        <v>800</v>
      </c>
      <c r="AAT30" s="52">
        <f>SUMIFS(Raw!$I:$I, Raw!$A:$A, Dispositions!AAT$14, Raw!$F:$F, Dispositions!$C30, Raw!$H:$H, "E34")</f>
        <v>777</v>
      </c>
      <c r="AAU30" s="52">
        <f>SUMIFS(Raw!$I:$I, Raw!$A:$A, Dispositions!AAU$14, Raw!$F:$F, Dispositions!$C30, Raw!$H:$H, "E34")</f>
        <v>937</v>
      </c>
      <c r="AAV30" s="53">
        <f>SUMIFS(Raw!$I:$I, Raw!$A:$A, Dispositions!AAV$14, Raw!$F:$F, Dispositions!$C30, Raw!$H:$H, "E34")</f>
        <v>836</v>
      </c>
      <c r="AAX30" s="51">
        <f>SUMIFS(Raw!$I:$I, Raw!$A:$A, Dispositions!AAX$14, Raw!$F:$F, Dispositions!$C30, Raw!$H:$H, "E02")</f>
        <v>0</v>
      </c>
      <c r="AAY30" s="52">
        <f>SUMIFS(Raw!$I:$I, Raw!$A:$A, Dispositions!AAY$14, Raw!$F:$F, Dispositions!$C30, Raw!$H:$H, "E02")</f>
        <v>0</v>
      </c>
      <c r="AAZ30" s="52">
        <f>SUMIFS(Raw!$I:$I, Raw!$A:$A, Dispositions!AAZ$14, Raw!$F:$F, Dispositions!$C30, Raw!$H:$H, "E02")</f>
        <v>0</v>
      </c>
      <c r="ABA30" s="52">
        <f>SUMIFS(Raw!$I:$I, Raw!$A:$A, Dispositions!ABA$14, Raw!$F:$F, Dispositions!$C30, Raw!$H:$H, "E02")</f>
        <v>0</v>
      </c>
      <c r="ABB30" s="52">
        <f>SUMIFS(Raw!$I:$I, Raw!$A:$A, Dispositions!ABB$14, Raw!$F:$F, Dispositions!$C30, Raw!$H:$H, "E02")</f>
        <v>0</v>
      </c>
      <c r="ABC30" s="52">
        <f>SUMIFS(Raw!$I:$I, Raw!$A:$A, Dispositions!ABC$14, Raw!$F:$F, Dispositions!$C30, Raw!$H:$H, "E02")</f>
        <v>0</v>
      </c>
      <c r="ABD30" s="53">
        <f>SUMIFS(Raw!$I:$I, Raw!$A:$A, Dispositions!ABD$14, Raw!$F:$F, Dispositions!$C30, Raw!$H:$H, "E02")</f>
        <v>0</v>
      </c>
      <c r="ABF30" s="51">
        <f>SUMIFS(Raw!$I:$I, Raw!$A:$A, Dispositions!ABF$14, Raw!$F:$F, Dispositions!$C30, Raw!$H:$H, "E03")</f>
        <v>0</v>
      </c>
      <c r="ABG30" s="52">
        <f>SUMIFS(Raw!$I:$I, Raw!$A:$A, Dispositions!ABG$14, Raw!$F:$F, Dispositions!$C30, Raw!$H:$H, "E03")</f>
        <v>0</v>
      </c>
      <c r="ABH30" s="52">
        <f>SUMIFS(Raw!$I:$I, Raw!$A:$A, Dispositions!ABH$14, Raw!$F:$F, Dispositions!$C30, Raw!$H:$H, "E03")</f>
        <v>0</v>
      </c>
      <c r="ABI30" s="52">
        <f>SUMIFS(Raw!$I:$I, Raw!$A:$A, Dispositions!ABI$14, Raw!$F:$F, Dispositions!$C30, Raw!$H:$H, "E03")</f>
        <v>0</v>
      </c>
      <c r="ABJ30" s="52">
        <f>SUMIFS(Raw!$I:$I, Raw!$A:$A, Dispositions!ABJ$14, Raw!$F:$F, Dispositions!$C30, Raw!$H:$H, "E03")</f>
        <v>0</v>
      </c>
      <c r="ABK30" s="52">
        <f>SUMIFS(Raw!$I:$I, Raw!$A:$A, Dispositions!ABK$14, Raw!$F:$F, Dispositions!$C30, Raw!$H:$H, "E03")</f>
        <v>0</v>
      </c>
      <c r="ABL30" s="53">
        <f>SUMIFS(Raw!$I:$I, Raw!$A:$A, Dispositions!ABL$14, Raw!$F:$F, Dispositions!$C30, Raw!$H:$H, "E03")</f>
        <v>0</v>
      </c>
      <c r="ABN30" s="51">
        <f>SUMIFS(Raw!$I:$I, Raw!$A:$A, Dispositions!ABN$14, Raw!$F:$F, Dispositions!$C30, Raw!$H:$H, "E05")</f>
        <v>0</v>
      </c>
      <c r="ABO30" s="52">
        <f>SUMIFS(Raw!$I:$I, Raw!$A:$A, Dispositions!ABO$14, Raw!$F:$F, Dispositions!$C30, Raw!$H:$H, "E05")</f>
        <v>0</v>
      </c>
      <c r="ABP30" s="52">
        <f>SUMIFS(Raw!$I:$I, Raw!$A:$A, Dispositions!ABP$14, Raw!$F:$F, Dispositions!$C30, Raw!$H:$H, "E05")</f>
        <v>0</v>
      </c>
      <c r="ABQ30" s="52">
        <f>SUMIFS(Raw!$I:$I, Raw!$A:$A, Dispositions!ABQ$14, Raw!$F:$F, Dispositions!$C30, Raw!$H:$H, "E05")</f>
        <v>0</v>
      </c>
      <c r="ABR30" s="52">
        <f>SUMIFS(Raw!$I:$I, Raw!$A:$A, Dispositions!ABR$14, Raw!$F:$F, Dispositions!$C30, Raw!$H:$H, "E05")</f>
        <v>0</v>
      </c>
      <c r="ABS30" s="52">
        <f>SUMIFS(Raw!$I:$I, Raw!$A:$A, Dispositions!ABS$14, Raw!$F:$F, Dispositions!$C30, Raw!$H:$H, "E05")</f>
        <v>0</v>
      </c>
      <c r="ABT30" s="53">
        <f>SUMIFS(Raw!$I:$I, Raw!$A:$A, Dispositions!ABT$14, Raw!$F:$F, Dispositions!$C30, Raw!$H:$H, "E05")</f>
        <v>0</v>
      </c>
      <c r="ABV30" s="51">
        <f>SUMIFS(Raw!$I:$I, Raw!$A:$A, Dispositions!ABV$14, Raw!$F:$F, Dispositions!$C30, Raw!$H:$H, "E12")</f>
        <v>0</v>
      </c>
      <c r="ABW30" s="52">
        <f>SUMIFS(Raw!$I:$I, Raw!$A:$A, Dispositions!ABW$14, Raw!$F:$F, Dispositions!$C30, Raw!$H:$H, "E12")</f>
        <v>0</v>
      </c>
      <c r="ABX30" s="52">
        <f>SUMIFS(Raw!$I:$I, Raw!$A:$A, Dispositions!ABX$14, Raw!$F:$F, Dispositions!$C30, Raw!$H:$H, "E12")</f>
        <v>0</v>
      </c>
      <c r="ABY30" s="52">
        <f>SUMIFS(Raw!$I:$I, Raw!$A:$A, Dispositions!ABY$14, Raw!$F:$F, Dispositions!$C30, Raw!$H:$H, "E12")</f>
        <v>0</v>
      </c>
      <c r="ABZ30" s="52">
        <f>SUMIFS(Raw!$I:$I, Raw!$A:$A, Dispositions!ABZ$14, Raw!$F:$F, Dispositions!$C30, Raw!$H:$H, "E12")</f>
        <v>0</v>
      </c>
      <c r="ACA30" s="52">
        <f>SUMIFS(Raw!$I:$I, Raw!$A:$A, Dispositions!ACA$14, Raw!$F:$F, Dispositions!$C30, Raw!$H:$H, "E12")</f>
        <v>0</v>
      </c>
      <c r="ACB30" s="53">
        <f>SUMIFS(Raw!$I:$I, Raw!$A:$A, Dispositions!ACB$14, Raw!$F:$F, Dispositions!$C30, Raw!$H:$H, "E12")</f>
        <v>0</v>
      </c>
      <c r="ACD30" s="51">
        <f>SUMIFS(Raw!$I:$I, Raw!$A:$A, Dispositions!ACD$14, Raw!$F:$F, Dispositions!$C30, Raw!$H:$H, "E13")</f>
        <v>0</v>
      </c>
      <c r="ACE30" s="52">
        <f>SUMIFS(Raw!$I:$I, Raw!$A:$A, Dispositions!ACE$14, Raw!$F:$F, Dispositions!$C30, Raw!$H:$H, "E13")</f>
        <v>0</v>
      </c>
      <c r="ACF30" s="52">
        <f>SUMIFS(Raw!$I:$I, Raw!$A:$A, Dispositions!ACF$14, Raw!$F:$F, Dispositions!$C30, Raw!$H:$H, "E13")</f>
        <v>0</v>
      </c>
      <c r="ACG30" s="52">
        <f>SUMIFS(Raw!$I:$I, Raw!$A:$A, Dispositions!ACG$14, Raw!$F:$F, Dispositions!$C30, Raw!$H:$H, "E13")</f>
        <v>0</v>
      </c>
      <c r="ACH30" s="52">
        <f>SUMIFS(Raw!$I:$I, Raw!$A:$A, Dispositions!ACH$14, Raw!$F:$F, Dispositions!$C30, Raw!$H:$H, "E13")</f>
        <v>0</v>
      </c>
      <c r="ACI30" s="52">
        <f>SUMIFS(Raw!$I:$I, Raw!$A:$A, Dispositions!ACI$14, Raw!$F:$F, Dispositions!$C30, Raw!$H:$H, "E13")</f>
        <v>0</v>
      </c>
      <c r="ACJ30" s="53">
        <f>SUMIFS(Raw!$I:$I, Raw!$A:$A, Dispositions!ACJ$14, Raw!$F:$F, Dispositions!$C30, Raw!$H:$H, "E13")</f>
        <v>0</v>
      </c>
      <c r="ACL30" s="51">
        <f>SUMIFS(Raw!$I:$I, Raw!$A:$A, Dispositions!ACL$14, Raw!$F:$F, Dispositions!$C30, Raw!$H:$H, "E14")</f>
        <v>0</v>
      </c>
      <c r="ACM30" s="52">
        <f>SUMIFS(Raw!$I:$I, Raw!$A:$A, Dispositions!ACM$14, Raw!$F:$F, Dispositions!$C30, Raw!$H:$H, "E14")</f>
        <v>0</v>
      </c>
      <c r="ACN30" s="52">
        <f>SUMIFS(Raw!$I:$I, Raw!$A:$A, Dispositions!ACN$14, Raw!$F:$F, Dispositions!$C30, Raw!$H:$H, "E14")</f>
        <v>0</v>
      </c>
      <c r="ACO30" s="52">
        <f>SUMIFS(Raw!$I:$I, Raw!$A:$A, Dispositions!ACO$14, Raw!$F:$F, Dispositions!$C30, Raw!$H:$H, "E14")</f>
        <v>0</v>
      </c>
      <c r="ACP30" s="52">
        <f>SUMIFS(Raw!$I:$I, Raw!$A:$A, Dispositions!ACP$14, Raw!$F:$F, Dispositions!$C30, Raw!$H:$H, "E14")</f>
        <v>0</v>
      </c>
      <c r="ACQ30" s="52">
        <f>SUMIFS(Raw!$I:$I, Raw!$A:$A, Dispositions!ACQ$14, Raw!$F:$F, Dispositions!$C30, Raw!$H:$H, "E14")</f>
        <v>0</v>
      </c>
      <c r="ACR30" s="53">
        <f>SUMIFS(Raw!$I:$I, Raw!$A:$A, Dispositions!ACR$14, Raw!$F:$F, Dispositions!$C30, Raw!$H:$H, "E14")</f>
        <v>0</v>
      </c>
      <c r="ACT30" s="51">
        <f>SUMIFS(Raw!$I:$I, Raw!$A:$A, Dispositions!ACT$14, Raw!$F:$F, Dispositions!$C30, Raw!$H:$H, "E15")</f>
        <v>0</v>
      </c>
      <c r="ACU30" s="52">
        <f>SUMIFS(Raw!$I:$I, Raw!$A:$A, Dispositions!ACU$14, Raw!$F:$F, Dispositions!$C30, Raw!$H:$H, "E15")</f>
        <v>0</v>
      </c>
      <c r="ACV30" s="52">
        <f>SUMIFS(Raw!$I:$I, Raw!$A:$A, Dispositions!ACV$14, Raw!$F:$F, Dispositions!$C30, Raw!$H:$H, "E15")</f>
        <v>0</v>
      </c>
      <c r="ACW30" s="52">
        <f>SUMIFS(Raw!$I:$I, Raw!$A:$A, Dispositions!ACW$14, Raw!$F:$F, Dispositions!$C30, Raw!$H:$H, "E15")</f>
        <v>0</v>
      </c>
      <c r="ACX30" s="52">
        <f>SUMIFS(Raw!$I:$I, Raw!$A:$A, Dispositions!ACX$14, Raw!$F:$F, Dispositions!$C30, Raw!$H:$H, "E15")</f>
        <v>0</v>
      </c>
      <c r="ACY30" s="52">
        <f>SUMIFS(Raw!$I:$I, Raw!$A:$A, Dispositions!ACY$14, Raw!$F:$F, Dispositions!$C30, Raw!$H:$H, "E15")</f>
        <v>0</v>
      </c>
      <c r="ACZ30" s="53">
        <f>SUMIFS(Raw!$I:$I, Raw!$A:$A, Dispositions!ACZ$14, Raw!$F:$F, Dispositions!$C30, Raw!$H:$H, "E15")</f>
        <v>0</v>
      </c>
      <c r="ADB30" s="51">
        <f>SUMIFS(Raw!$I:$I, Raw!$A:$A, Dispositions!ADB$14, Raw!$F:$F, Dispositions!$C30, Raw!$H:$H, "E16")</f>
        <v>0</v>
      </c>
      <c r="ADC30" s="52">
        <f>SUMIFS(Raw!$I:$I, Raw!$A:$A, Dispositions!ADC$14, Raw!$F:$F, Dispositions!$C30, Raw!$H:$H, "E16")</f>
        <v>0</v>
      </c>
      <c r="ADD30" s="52">
        <f>SUMIFS(Raw!$I:$I, Raw!$A:$A, Dispositions!ADD$14, Raw!$F:$F, Dispositions!$C30, Raw!$H:$H, "E16")</f>
        <v>0</v>
      </c>
      <c r="ADE30" s="52">
        <f>SUMIFS(Raw!$I:$I, Raw!$A:$A, Dispositions!ADE$14, Raw!$F:$F, Dispositions!$C30, Raw!$H:$H, "E16")</f>
        <v>0</v>
      </c>
      <c r="ADF30" s="52">
        <f>SUMIFS(Raw!$I:$I, Raw!$A:$A, Dispositions!ADF$14, Raw!$F:$F, Dispositions!$C30, Raw!$H:$H, "E16")</f>
        <v>0</v>
      </c>
      <c r="ADG30" s="52">
        <f>SUMIFS(Raw!$I:$I, Raw!$A:$A, Dispositions!ADG$14, Raw!$F:$F, Dispositions!$C30, Raw!$H:$H, "E16")</f>
        <v>0</v>
      </c>
      <c r="ADH30" s="53">
        <f>SUMIFS(Raw!$I:$I, Raw!$A:$A, Dispositions!ADH$14, Raw!$F:$F, Dispositions!$C30, Raw!$H:$H, "E16")</f>
        <v>0</v>
      </c>
      <c r="ADJ30" s="51">
        <f>SUMIFS(Raw!$I:$I, Raw!$A:$A, Dispositions!ADJ$14, Raw!$F:$F, Dispositions!$C30, Raw!$H:$H, "E18")</f>
        <v>0</v>
      </c>
      <c r="ADK30" s="52">
        <f>SUMIFS(Raw!$I:$I, Raw!$A:$A, Dispositions!ADK$14, Raw!$F:$F, Dispositions!$C30, Raw!$H:$H, "E18")</f>
        <v>0</v>
      </c>
      <c r="ADL30" s="52">
        <f>SUMIFS(Raw!$I:$I, Raw!$A:$A, Dispositions!ADL$14, Raw!$F:$F, Dispositions!$C30, Raw!$H:$H, "E18")</f>
        <v>0</v>
      </c>
      <c r="ADM30" s="52">
        <f>SUMIFS(Raw!$I:$I, Raw!$A:$A, Dispositions!ADM$14, Raw!$F:$F, Dispositions!$C30, Raw!$H:$H, "E18")</f>
        <v>0</v>
      </c>
      <c r="ADN30" s="52">
        <f>SUMIFS(Raw!$I:$I, Raw!$A:$A, Dispositions!ADN$14, Raw!$F:$F, Dispositions!$C30, Raw!$H:$H, "E18")</f>
        <v>0</v>
      </c>
      <c r="ADO30" s="52">
        <f>SUMIFS(Raw!$I:$I, Raw!$A:$A, Dispositions!ADO$14, Raw!$F:$F, Dispositions!$C30, Raw!$H:$H, "E18")</f>
        <v>0</v>
      </c>
      <c r="ADP30" s="53">
        <f>SUMIFS(Raw!$I:$I, Raw!$A:$A, Dispositions!ADP$14, Raw!$F:$F, Dispositions!$C30, Raw!$H:$H, "E18")</f>
        <v>0</v>
      </c>
      <c r="ADR30" s="51">
        <f>SUMIFS(Raw!$I:$I, Raw!$A:$A, Dispositions!ADR$14, Raw!$F:$F, Dispositions!$C30, Raw!$H:$H, "E34")</f>
        <v>0</v>
      </c>
      <c r="ADS30" s="52">
        <f>SUMIFS(Raw!$I:$I, Raw!$A:$A, Dispositions!ADS$14, Raw!$F:$F, Dispositions!$C30, Raw!$H:$H, "E34")</f>
        <v>0</v>
      </c>
      <c r="ADT30" s="52">
        <f>SUMIFS(Raw!$I:$I, Raw!$A:$A, Dispositions!ADT$14, Raw!$F:$F, Dispositions!$C30, Raw!$H:$H, "E34")</f>
        <v>0</v>
      </c>
      <c r="ADU30" s="52">
        <f>SUMIFS(Raw!$I:$I, Raw!$A:$A, Dispositions!ADU$14, Raw!$F:$F, Dispositions!$C30, Raw!$H:$H, "E34")</f>
        <v>0</v>
      </c>
      <c r="ADV30" s="52">
        <f>SUMIFS(Raw!$I:$I, Raw!$A:$A, Dispositions!ADV$14, Raw!$F:$F, Dispositions!$C30, Raw!$H:$H, "E34")</f>
        <v>0</v>
      </c>
      <c r="ADW30" s="52">
        <f>SUMIFS(Raw!$I:$I, Raw!$A:$A, Dispositions!ADW$14, Raw!$F:$F, Dispositions!$C30, Raw!$H:$H, "E34")</f>
        <v>0</v>
      </c>
      <c r="ADX30" s="53">
        <f>SUMIFS(Raw!$I:$I, Raw!$A:$A, Dispositions!ADX$14, Raw!$F:$F, Dispositions!$C30, Raw!$H:$H, "E34")</f>
        <v>0</v>
      </c>
      <c r="ADZ30" s="51">
        <f>SUMIFS(Raw!$I:$I, Raw!$A:$A, Dispositions!ADZ$14, Raw!$F:$F, Dispositions!$C30, Raw!$H:$H, "E02")</f>
        <v>0</v>
      </c>
      <c r="AEA30" s="52">
        <f>SUMIFS(Raw!$I:$I, Raw!$A:$A, Dispositions!AEA$14, Raw!$F:$F, Dispositions!$C30, Raw!$H:$H, "E02")</f>
        <v>0</v>
      </c>
      <c r="AEB30" s="52">
        <f>SUMIFS(Raw!$I:$I, Raw!$A:$A, Dispositions!AEB$14, Raw!$F:$F, Dispositions!$C30, Raw!$H:$H, "E02")</f>
        <v>0</v>
      </c>
      <c r="AEC30" s="52">
        <f>SUMIFS(Raw!$I:$I, Raw!$A:$A, Dispositions!AEC$14, Raw!$F:$F, Dispositions!$C30, Raw!$H:$H, "E02")</f>
        <v>0</v>
      </c>
      <c r="AED30" s="52">
        <f>SUMIFS(Raw!$I:$I, Raw!$A:$A, Dispositions!AED$14, Raw!$F:$F, Dispositions!$C30, Raw!$H:$H, "E02")</f>
        <v>0</v>
      </c>
      <c r="AEE30" s="52">
        <f>SUMIFS(Raw!$I:$I, Raw!$A:$A, Dispositions!AEE$14, Raw!$F:$F, Dispositions!$C30, Raw!$H:$H, "E02")</f>
        <v>0</v>
      </c>
      <c r="AEF30" s="53">
        <f>SUMIFS(Raw!$I:$I, Raw!$A:$A, Dispositions!AEF$14, Raw!$F:$F, Dispositions!$C30, Raw!$H:$H, "E02")</f>
        <v>0</v>
      </c>
      <c r="AEH30" s="51">
        <f>SUMIFS(Raw!$I:$I, Raw!$A:$A, Dispositions!AEH$14, Raw!$F:$F, Dispositions!$C30, Raw!$H:$H, "E03")</f>
        <v>0</v>
      </c>
      <c r="AEI30" s="52">
        <f>SUMIFS(Raw!$I:$I, Raw!$A:$A, Dispositions!AEI$14, Raw!$F:$F, Dispositions!$C30, Raw!$H:$H, "E03")</f>
        <v>0</v>
      </c>
      <c r="AEJ30" s="52">
        <f>SUMIFS(Raw!$I:$I, Raw!$A:$A, Dispositions!AEJ$14, Raw!$F:$F, Dispositions!$C30, Raw!$H:$H, "E03")</f>
        <v>0</v>
      </c>
      <c r="AEK30" s="52">
        <f>SUMIFS(Raw!$I:$I, Raw!$A:$A, Dispositions!AEK$14, Raw!$F:$F, Dispositions!$C30, Raw!$H:$H, "E03")</f>
        <v>0</v>
      </c>
      <c r="AEL30" s="52">
        <f>SUMIFS(Raw!$I:$I, Raw!$A:$A, Dispositions!AEL$14, Raw!$F:$F, Dispositions!$C30, Raw!$H:$H, "E03")</f>
        <v>0</v>
      </c>
      <c r="AEM30" s="52">
        <f>SUMIFS(Raw!$I:$I, Raw!$A:$A, Dispositions!AEM$14, Raw!$F:$F, Dispositions!$C30, Raw!$H:$H, "E03")</f>
        <v>0</v>
      </c>
      <c r="AEN30" s="53">
        <f>SUMIFS(Raw!$I:$I, Raw!$A:$A, Dispositions!AEN$14, Raw!$F:$F, Dispositions!$C30, Raw!$H:$H, "E03")</f>
        <v>0</v>
      </c>
      <c r="AEP30" s="51">
        <f>SUMIFS(Raw!$I:$I, Raw!$A:$A, Dispositions!AEP$14, Raw!$F:$F, Dispositions!$C30, Raw!$H:$H, "E05")</f>
        <v>0</v>
      </c>
      <c r="AEQ30" s="52">
        <f>SUMIFS(Raw!$I:$I, Raw!$A:$A, Dispositions!AEQ$14, Raw!$F:$F, Dispositions!$C30, Raw!$H:$H, "E05")</f>
        <v>0</v>
      </c>
      <c r="AER30" s="52">
        <f>SUMIFS(Raw!$I:$I, Raw!$A:$A, Dispositions!AER$14, Raw!$F:$F, Dispositions!$C30, Raw!$H:$H, "E05")</f>
        <v>0</v>
      </c>
      <c r="AES30" s="52">
        <f>SUMIFS(Raw!$I:$I, Raw!$A:$A, Dispositions!AES$14, Raw!$F:$F, Dispositions!$C30, Raw!$H:$H, "E05")</f>
        <v>0</v>
      </c>
      <c r="AET30" s="52">
        <f>SUMIFS(Raw!$I:$I, Raw!$A:$A, Dispositions!AET$14, Raw!$F:$F, Dispositions!$C30, Raw!$H:$H, "E05")</f>
        <v>0</v>
      </c>
      <c r="AEU30" s="52">
        <f>SUMIFS(Raw!$I:$I, Raw!$A:$A, Dispositions!AEU$14, Raw!$F:$F, Dispositions!$C30, Raw!$H:$H, "E05")</f>
        <v>0</v>
      </c>
      <c r="AEV30" s="53">
        <f>SUMIFS(Raw!$I:$I, Raw!$A:$A, Dispositions!AEV$14, Raw!$F:$F, Dispositions!$C30, Raw!$H:$H, "E05")</f>
        <v>0</v>
      </c>
      <c r="AEX30" s="51">
        <f>SUMIFS(Raw!$I:$I, Raw!$A:$A, Dispositions!AEX$14, Raw!$F:$F, Dispositions!$C30, Raw!$H:$H, "E12")</f>
        <v>0</v>
      </c>
      <c r="AEY30" s="52">
        <f>SUMIFS(Raw!$I:$I, Raw!$A:$A, Dispositions!AEY$14, Raw!$F:$F, Dispositions!$C30, Raw!$H:$H, "E12")</f>
        <v>0</v>
      </c>
      <c r="AEZ30" s="52">
        <f>SUMIFS(Raw!$I:$I, Raw!$A:$A, Dispositions!AEZ$14, Raw!$F:$F, Dispositions!$C30, Raw!$H:$H, "E12")</f>
        <v>0</v>
      </c>
      <c r="AFA30" s="52">
        <f>SUMIFS(Raw!$I:$I, Raw!$A:$A, Dispositions!AFA$14, Raw!$F:$F, Dispositions!$C30, Raw!$H:$H, "E12")</f>
        <v>0</v>
      </c>
      <c r="AFB30" s="52">
        <f>SUMIFS(Raw!$I:$I, Raw!$A:$A, Dispositions!AFB$14, Raw!$F:$F, Dispositions!$C30, Raw!$H:$H, "E12")</f>
        <v>0</v>
      </c>
      <c r="AFC30" s="52">
        <f>SUMIFS(Raw!$I:$I, Raw!$A:$A, Dispositions!AFC$14, Raw!$F:$F, Dispositions!$C30, Raw!$H:$H, "E12")</f>
        <v>0</v>
      </c>
      <c r="AFD30" s="53">
        <f>SUMIFS(Raw!$I:$I, Raw!$A:$A, Dispositions!AFD$14, Raw!$F:$F, Dispositions!$C30, Raw!$H:$H, "E12")</f>
        <v>0</v>
      </c>
      <c r="AFF30" s="51">
        <f>SUMIFS(Raw!$I:$I, Raw!$A:$A, Dispositions!AFF$14, Raw!$F:$F, Dispositions!$C30, Raw!$H:$H, "E13")</f>
        <v>0</v>
      </c>
      <c r="AFG30" s="52">
        <f>SUMIFS(Raw!$I:$I, Raw!$A:$A, Dispositions!AFG$14, Raw!$F:$F, Dispositions!$C30, Raw!$H:$H, "E13")</f>
        <v>0</v>
      </c>
      <c r="AFH30" s="52">
        <f>SUMIFS(Raw!$I:$I, Raw!$A:$A, Dispositions!AFH$14, Raw!$F:$F, Dispositions!$C30, Raw!$H:$H, "E13")</f>
        <v>0</v>
      </c>
      <c r="AFI30" s="52">
        <f>SUMIFS(Raw!$I:$I, Raw!$A:$A, Dispositions!AFI$14, Raw!$F:$F, Dispositions!$C30, Raw!$H:$H, "E13")</f>
        <v>0</v>
      </c>
      <c r="AFJ30" s="52">
        <f>SUMIFS(Raw!$I:$I, Raw!$A:$A, Dispositions!AFJ$14, Raw!$F:$F, Dispositions!$C30, Raw!$H:$H, "E13")</f>
        <v>0</v>
      </c>
      <c r="AFK30" s="52">
        <f>SUMIFS(Raw!$I:$I, Raw!$A:$A, Dispositions!AFK$14, Raw!$F:$F, Dispositions!$C30, Raw!$H:$H, "E13")</f>
        <v>0</v>
      </c>
      <c r="AFL30" s="53">
        <f>SUMIFS(Raw!$I:$I, Raw!$A:$A, Dispositions!AFL$14, Raw!$F:$F, Dispositions!$C30, Raw!$H:$H, "E13")</f>
        <v>0</v>
      </c>
      <c r="AFN30" s="51">
        <f>SUMIFS(Raw!$I:$I, Raw!$A:$A, Dispositions!AFN$14, Raw!$F:$F, Dispositions!$C30, Raw!$H:$H, "E14")</f>
        <v>0</v>
      </c>
      <c r="AFO30" s="52">
        <f>SUMIFS(Raw!$I:$I, Raw!$A:$A, Dispositions!AFO$14, Raw!$F:$F, Dispositions!$C30, Raw!$H:$H, "E14")</f>
        <v>0</v>
      </c>
      <c r="AFP30" s="52">
        <f>SUMIFS(Raw!$I:$I, Raw!$A:$A, Dispositions!AFP$14, Raw!$F:$F, Dispositions!$C30, Raw!$H:$H, "E14")</f>
        <v>0</v>
      </c>
      <c r="AFQ30" s="52">
        <f>SUMIFS(Raw!$I:$I, Raw!$A:$A, Dispositions!AFQ$14, Raw!$F:$F, Dispositions!$C30, Raw!$H:$H, "E14")</f>
        <v>0</v>
      </c>
      <c r="AFR30" s="52">
        <f>SUMIFS(Raw!$I:$I, Raw!$A:$A, Dispositions!AFR$14, Raw!$F:$F, Dispositions!$C30, Raw!$H:$H, "E14")</f>
        <v>0</v>
      </c>
      <c r="AFS30" s="52">
        <f>SUMIFS(Raw!$I:$I, Raw!$A:$A, Dispositions!AFS$14, Raw!$F:$F, Dispositions!$C30, Raw!$H:$H, "E14")</f>
        <v>0</v>
      </c>
      <c r="AFT30" s="53">
        <f>SUMIFS(Raw!$I:$I, Raw!$A:$A, Dispositions!AFT$14, Raw!$F:$F, Dispositions!$C30, Raw!$H:$H, "E14")</f>
        <v>0</v>
      </c>
      <c r="AFV30" s="51">
        <f>SUMIFS(Raw!$I:$I, Raw!$A:$A, Dispositions!AFV$14, Raw!$F:$F, Dispositions!$C30, Raw!$H:$H, "E15")</f>
        <v>0</v>
      </c>
      <c r="AFW30" s="52">
        <f>SUMIFS(Raw!$I:$I, Raw!$A:$A, Dispositions!AFW$14, Raw!$F:$F, Dispositions!$C30, Raw!$H:$H, "E15")</f>
        <v>0</v>
      </c>
      <c r="AFX30" s="52">
        <f>SUMIFS(Raw!$I:$I, Raw!$A:$A, Dispositions!AFX$14, Raw!$F:$F, Dispositions!$C30, Raw!$H:$H, "E15")</f>
        <v>0</v>
      </c>
      <c r="AFY30" s="52">
        <f>SUMIFS(Raw!$I:$I, Raw!$A:$A, Dispositions!AFY$14, Raw!$F:$F, Dispositions!$C30, Raw!$H:$H, "E15")</f>
        <v>0</v>
      </c>
      <c r="AFZ30" s="52">
        <f>SUMIFS(Raw!$I:$I, Raw!$A:$A, Dispositions!AFZ$14, Raw!$F:$F, Dispositions!$C30, Raw!$H:$H, "E15")</f>
        <v>0</v>
      </c>
      <c r="AGA30" s="52">
        <f>SUMIFS(Raw!$I:$I, Raw!$A:$A, Dispositions!AGA$14, Raw!$F:$F, Dispositions!$C30, Raw!$H:$H, "E15")</f>
        <v>0</v>
      </c>
      <c r="AGB30" s="53">
        <f>SUMIFS(Raw!$I:$I, Raw!$A:$A, Dispositions!AGB$14, Raw!$F:$F, Dispositions!$C30, Raw!$H:$H, "E15")</f>
        <v>0</v>
      </c>
      <c r="AGD30" s="51">
        <f>SUMIFS(Raw!$I:$I, Raw!$A:$A, Dispositions!AGD$14, Raw!$F:$F, Dispositions!$C30, Raw!$H:$H, "E16")</f>
        <v>0</v>
      </c>
      <c r="AGE30" s="52">
        <f>SUMIFS(Raw!$I:$I, Raw!$A:$A, Dispositions!AGE$14, Raw!$F:$F, Dispositions!$C30, Raw!$H:$H, "E16")</f>
        <v>0</v>
      </c>
      <c r="AGF30" s="52">
        <f>SUMIFS(Raw!$I:$I, Raw!$A:$A, Dispositions!AGF$14, Raw!$F:$F, Dispositions!$C30, Raw!$H:$H, "E16")</f>
        <v>0</v>
      </c>
      <c r="AGG30" s="52">
        <f>SUMIFS(Raw!$I:$I, Raw!$A:$A, Dispositions!AGG$14, Raw!$F:$F, Dispositions!$C30, Raw!$H:$H, "E16")</f>
        <v>0</v>
      </c>
      <c r="AGH30" s="52">
        <f>SUMIFS(Raw!$I:$I, Raw!$A:$A, Dispositions!AGH$14, Raw!$F:$F, Dispositions!$C30, Raw!$H:$H, "E16")</f>
        <v>0</v>
      </c>
      <c r="AGI30" s="52">
        <f>SUMIFS(Raw!$I:$I, Raw!$A:$A, Dispositions!AGI$14, Raw!$F:$F, Dispositions!$C30, Raw!$H:$H, "E16")</f>
        <v>0</v>
      </c>
      <c r="AGJ30" s="53">
        <f>SUMIFS(Raw!$I:$I, Raw!$A:$A, Dispositions!AGJ$14, Raw!$F:$F, Dispositions!$C30, Raw!$H:$H, "E16")</f>
        <v>0</v>
      </c>
      <c r="AGL30" s="51">
        <f>SUMIFS(Raw!$I:$I, Raw!$A:$A, Dispositions!AGL$14, Raw!$F:$F, Dispositions!$C30, Raw!$H:$H, "E18")</f>
        <v>0</v>
      </c>
      <c r="AGM30" s="52">
        <f>SUMIFS(Raw!$I:$I, Raw!$A:$A, Dispositions!AGM$14, Raw!$F:$F, Dispositions!$C30, Raw!$H:$H, "E18")</f>
        <v>0</v>
      </c>
      <c r="AGN30" s="52">
        <f>SUMIFS(Raw!$I:$I, Raw!$A:$A, Dispositions!AGN$14, Raw!$F:$F, Dispositions!$C30, Raw!$H:$H, "E18")</f>
        <v>0</v>
      </c>
      <c r="AGO30" s="52">
        <f>SUMIFS(Raw!$I:$I, Raw!$A:$A, Dispositions!AGO$14, Raw!$F:$F, Dispositions!$C30, Raw!$H:$H, "E18")</f>
        <v>0</v>
      </c>
      <c r="AGP30" s="52">
        <f>SUMIFS(Raw!$I:$I, Raw!$A:$A, Dispositions!AGP$14, Raw!$F:$F, Dispositions!$C30, Raw!$H:$H, "E18")</f>
        <v>0</v>
      </c>
      <c r="AGQ30" s="52">
        <f>SUMIFS(Raw!$I:$I, Raw!$A:$A, Dispositions!AGQ$14, Raw!$F:$F, Dispositions!$C30, Raw!$H:$H, "E18")</f>
        <v>0</v>
      </c>
      <c r="AGR30" s="53">
        <f>SUMIFS(Raw!$I:$I, Raw!$A:$A, Dispositions!AGR$14, Raw!$F:$F, Dispositions!$C30, Raw!$H:$H, "E18")</f>
        <v>0</v>
      </c>
      <c r="AGT30" s="51">
        <f>SUMIFS(Raw!$I:$I, Raw!$A:$A, Dispositions!AGT$14, Raw!$F:$F, Dispositions!$C30, Raw!$H:$H, "E34")</f>
        <v>0</v>
      </c>
      <c r="AGU30" s="52">
        <f>SUMIFS(Raw!$I:$I, Raw!$A:$A, Dispositions!AGU$14, Raw!$F:$F, Dispositions!$C30, Raw!$H:$H, "E34")</f>
        <v>0</v>
      </c>
      <c r="AGV30" s="52">
        <f>SUMIFS(Raw!$I:$I, Raw!$A:$A, Dispositions!AGV$14, Raw!$F:$F, Dispositions!$C30, Raw!$H:$H, "E34")</f>
        <v>0</v>
      </c>
      <c r="AGW30" s="52">
        <f>SUMIFS(Raw!$I:$I, Raw!$A:$A, Dispositions!AGW$14, Raw!$F:$F, Dispositions!$C30, Raw!$H:$H, "E34")</f>
        <v>0</v>
      </c>
      <c r="AGX30" s="52">
        <f>SUMIFS(Raw!$I:$I, Raw!$A:$A, Dispositions!AGX$14, Raw!$F:$F, Dispositions!$C30, Raw!$H:$H, "E34")</f>
        <v>0</v>
      </c>
      <c r="AGY30" s="52">
        <f>SUMIFS(Raw!$I:$I, Raw!$A:$A, Dispositions!AGY$14, Raw!$F:$F, Dispositions!$C30, Raw!$H:$H, "E34")</f>
        <v>0</v>
      </c>
      <c r="AGZ30" s="53">
        <f>SUMIFS(Raw!$I:$I, Raw!$A:$A, Dispositions!AGZ$14, Raw!$F:$F, Dispositions!$C30, Raw!$H:$H, "E34")</f>
        <v>0</v>
      </c>
      <c r="AHB30" s="51">
        <f>SUMIFS(Raw!$I:$I, Raw!$A:$A, Dispositions!AHB$14, Raw!$F:$F, Dispositions!$C30, Raw!$H:$H, "E02")</f>
        <v>0</v>
      </c>
      <c r="AHC30" s="52">
        <f>SUMIFS(Raw!$I:$I, Raw!$A:$A, Dispositions!AHC$14, Raw!$F:$F, Dispositions!$C30, Raw!$H:$H, "E02")</f>
        <v>0</v>
      </c>
      <c r="AHD30" s="52">
        <f>SUMIFS(Raw!$I:$I, Raw!$A:$A, Dispositions!AHD$14, Raw!$F:$F, Dispositions!$C30, Raw!$H:$H, "E02")</f>
        <v>0</v>
      </c>
      <c r="AHE30" s="52">
        <f>SUMIFS(Raw!$I:$I, Raw!$A:$A, Dispositions!AHE$14, Raw!$F:$F, Dispositions!$C30, Raw!$H:$H, "E02")</f>
        <v>0</v>
      </c>
      <c r="AHF30" s="52">
        <f>SUMIFS(Raw!$I:$I, Raw!$A:$A, Dispositions!AHF$14, Raw!$F:$F, Dispositions!$C30, Raw!$H:$H, "E02")</f>
        <v>0</v>
      </c>
      <c r="AHG30" s="52">
        <f>SUMIFS(Raw!$I:$I, Raw!$A:$A, Dispositions!AHG$14, Raw!$F:$F, Dispositions!$C30, Raw!$H:$H, "E02")</f>
        <v>0</v>
      </c>
      <c r="AHH30" s="53">
        <f>SUMIFS(Raw!$I:$I, Raw!$A:$A, Dispositions!AHH$14, Raw!$F:$F, Dispositions!$C30, Raw!$H:$H, "E02")</f>
        <v>0</v>
      </c>
      <c r="AHJ30" s="51">
        <f>SUMIFS(Raw!$I:$I, Raw!$A:$A, Dispositions!AHJ$14, Raw!$F:$F, Dispositions!$C30, Raw!$H:$H, "E03")</f>
        <v>0</v>
      </c>
      <c r="AHK30" s="52">
        <f>SUMIFS(Raw!$I:$I, Raw!$A:$A, Dispositions!AHK$14, Raw!$F:$F, Dispositions!$C30, Raw!$H:$H, "E03")</f>
        <v>0</v>
      </c>
      <c r="AHL30" s="52">
        <f>SUMIFS(Raw!$I:$I, Raw!$A:$A, Dispositions!AHL$14, Raw!$F:$F, Dispositions!$C30, Raw!$H:$H, "E03")</f>
        <v>0</v>
      </c>
      <c r="AHM30" s="52">
        <f>SUMIFS(Raw!$I:$I, Raw!$A:$A, Dispositions!AHM$14, Raw!$F:$F, Dispositions!$C30, Raw!$H:$H, "E03")</f>
        <v>0</v>
      </c>
      <c r="AHN30" s="52">
        <f>SUMIFS(Raw!$I:$I, Raw!$A:$A, Dispositions!AHN$14, Raw!$F:$F, Dispositions!$C30, Raw!$H:$H, "E03")</f>
        <v>0</v>
      </c>
      <c r="AHO30" s="52">
        <f>SUMIFS(Raw!$I:$I, Raw!$A:$A, Dispositions!AHO$14, Raw!$F:$F, Dispositions!$C30, Raw!$H:$H, "E03")</f>
        <v>0</v>
      </c>
      <c r="AHP30" s="53">
        <f>SUMIFS(Raw!$I:$I, Raw!$A:$A, Dispositions!AHP$14, Raw!$F:$F, Dispositions!$C30, Raw!$H:$H, "E03")</f>
        <v>0</v>
      </c>
      <c r="AHR30" s="51">
        <f>SUMIFS(Raw!$I:$I, Raw!$A:$A, Dispositions!AHR$14, Raw!$F:$F, Dispositions!$C30, Raw!$H:$H, "E05")</f>
        <v>0</v>
      </c>
      <c r="AHS30" s="52">
        <f>SUMIFS(Raw!$I:$I, Raw!$A:$A, Dispositions!AHS$14, Raw!$F:$F, Dispositions!$C30, Raw!$H:$H, "E05")</f>
        <v>0</v>
      </c>
      <c r="AHT30" s="52">
        <f>SUMIFS(Raw!$I:$I, Raw!$A:$A, Dispositions!AHT$14, Raw!$F:$F, Dispositions!$C30, Raw!$H:$H, "E05")</f>
        <v>0</v>
      </c>
      <c r="AHU30" s="52">
        <f>SUMIFS(Raw!$I:$I, Raw!$A:$A, Dispositions!AHU$14, Raw!$F:$F, Dispositions!$C30, Raw!$H:$H, "E05")</f>
        <v>0</v>
      </c>
      <c r="AHV30" s="52">
        <f>SUMIFS(Raw!$I:$I, Raw!$A:$A, Dispositions!AHV$14, Raw!$F:$F, Dispositions!$C30, Raw!$H:$H, "E05")</f>
        <v>0</v>
      </c>
      <c r="AHW30" s="52">
        <f>SUMIFS(Raw!$I:$I, Raw!$A:$A, Dispositions!AHW$14, Raw!$F:$F, Dispositions!$C30, Raw!$H:$H, "E05")</f>
        <v>0</v>
      </c>
      <c r="AHX30" s="53">
        <f>SUMIFS(Raw!$I:$I, Raw!$A:$A, Dispositions!AHX$14, Raw!$F:$F, Dispositions!$C30, Raw!$H:$H, "E05")</f>
        <v>0</v>
      </c>
      <c r="AHZ30" s="51">
        <f>SUMIFS(Raw!$I:$I, Raw!$A:$A, Dispositions!AHZ$14, Raw!$F:$F, Dispositions!$C30, Raw!$H:$H, "E12")</f>
        <v>0</v>
      </c>
      <c r="AIA30" s="52">
        <f>SUMIFS(Raw!$I:$I, Raw!$A:$A, Dispositions!AIA$14, Raw!$F:$F, Dispositions!$C30, Raw!$H:$H, "E12")</f>
        <v>0</v>
      </c>
      <c r="AIB30" s="52">
        <f>SUMIFS(Raw!$I:$I, Raw!$A:$A, Dispositions!AIB$14, Raw!$F:$F, Dispositions!$C30, Raw!$H:$H, "E12")</f>
        <v>0</v>
      </c>
      <c r="AIC30" s="52">
        <f>SUMIFS(Raw!$I:$I, Raw!$A:$A, Dispositions!AIC$14, Raw!$F:$F, Dispositions!$C30, Raw!$H:$H, "E12")</f>
        <v>0</v>
      </c>
      <c r="AID30" s="52">
        <f>SUMIFS(Raw!$I:$I, Raw!$A:$A, Dispositions!AID$14, Raw!$F:$F, Dispositions!$C30, Raw!$H:$H, "E12")</f>
        <v>0</v>
      </c>
      <c r="AIE30" s="52">
        <f>SUMIFS(Raw!$I:$I, Raw!$A:$A, Dispositions!AIE$14, Raw!$F:$F, Dispositions!$C30, Raw!$H:$H, "E12")</f>
        <v>0</v>
      </c>
      <c r="AIF30" s="53">
        <f>SUMIFS(Raw!$I:$I, Raw!$A:$A, Dispositions!AIF$14, Raw!$F:$F, Dispositions!$C30, Raw!$H:$H, "E12")</f>
        <v>0</v>
      </c>
      <c r="AIH30" s="51">
        <f>SUMIFS(Raw!$I:$I, Raw!$A:$A, Dispositions!AIH$14, Raw!$F:$F, Dispositions!$C30, Raw!$H:$H, "E13")</f>
        <v>0</v>
      </c>
      <c r="AII30" s="52">
        <f>SUMIFS(Raw!$I:$I, Raw!$A:$A, Dispositions!AII$14, Raw!$F:$F, Dispositions!$C30, Raw!$H:$H, "E13")</f>
        <v>0</v>
      </c>
      <c r="AIJ30" s="52">
        <f>SUMIFS(Raw!$I:$I, Raw!$A:$A, Dispositions!AIJ$14, Raw!$F:$F, Dispositions!$C30, Raw!$H:$H, "E13")</f>
        <v>0</v>
      </c>
      <c r="AIK30" s="52">
        <f>SUMIFS(Raw!$I:$I, Raw!$A:$A, Dispositions!AIK$14, Raw!$F:$F, Dispositions!$C30, Raw!$H:$H, "E13")</f>
        <v>0</v>
      </c>
      <c r="AIL30" s="52">
        <f>SUMIFS(Raw!$I:$I, Raw!$A:$A, Dispositions!AIL$14, Raw!$F:$F, Dispositions!$C30, Raw!$H:$H, "E13")</f>
        <v>0</v>
      </c>
      <c r="AIM30" s="52">
        <f>SUMIFS(Raw!$I:$I, Raw!$A:$A, Dispositions!AIM$14, Raw!$F:$F, Dispositions!$C30, Raw!$H:$H, "E13")</f>
        <v>0</v>
      </c>
      <c r="AIN30" s="53">
        <f>SUMIFS(Raw!$I:$I, Raw!$A:$A, Dispositions!AIN$14, Raw!$F:$F, Dispositions!$C30, Raw!$H:$H, "E13")</f>
        <v>0</v>
      </c>
      <c r="AIP30" s="51">
        <f>SUMIFS(Raw!$I:$I, Raw!$A:$A, Dispositions!AIP$14, Raw!$F:$F, Dispositions!$C30, Raw!$H:$H, "E14")</f>
        <v>0</v>
      </c>
      <c r="AIQ30" s="52">
        <f>SUMIFS(Raw!$I:$I, Raw!$A:$A, Dispositions!AIQ$14, Raw!$F:$F, Dispositions!$C30, Raw!$H:$H, "E14")</f>
        <v>0</v>
      </c>
      <c r="AIR30" s="52">
        <f>SUMIFS(Raw!$I:$I, Raw!$A:$A, Dispositions!AIR$14, Raw!$F:$F, Dispositions!$C30, Raw!$H:$H, "E14")</f>
        <v>0</v>
      </c>
      <c r="AIS30" s="52">
        <f>SUMIFS(Raw!$I:$I, Raw!$A:$A, Dispositions!AIS$14, Raw!$F:$F, Dispositions!$C30, Raw!$H:$H, "E14")</f>
        <v>0</v>
      </c>
      <c r="AIT30" s="52">
        <f>SUMIFS(Raw!$I:$I, Raw!$A:$A, Dispositions!AIT$14, Raw!$F:$F, Dispositions!$C30, Raw!$H:$H, "E14")</f>
        <v>0</v>
      </c>
      <c r="AIU30" s="52">
        <f>SUMIFS(Raw!$I:$I, Raw!$A:$A, Dispositions!AIU$14, Raw!$F:$F, Dispositions!$C30, Raw!$H:$H, "E14")</f>
        <v>0</v>
      </c>
      <c r="AIV30" s="53">
        <f>SUMIFS(Raw!$I:$I, Raw!$A:$A, Dispositions!AIV$14, Raw!$F:$F, Dispositions!$C30, Raw!$H:$H, "E14")</f>
        <v>0</v>
      </c>
      <c r="AIX30" s="51">
        <f>SUMIFS(Raw!$I:$I, Raw!$A:$A, Dispositions!AIX$14, Raw!$F:$F, Dispositions!$C30, Raw!$H:$H, "E15")</f>
        <v>0</v>
      </c>
      <c r="AIY30" s="52">
        <f>SUMIFS(Raw!$I:$I, Raw!$A:$A, Dispositions!AIY$14, Raw!$F:$F, Dispositions!$C30, Raw!$H:$H, "E15")</f>
        <v>0</v>
      </c>
      <c r="AIZ30" s="52">
        <f>SUMIFS(Raw!$I:$I, Raw!$A:$A, Dispositions!AIZ$14, Raw!$F:$F, Dispositions!$C30, Raw!$H:$H, "E15")</f>
        <v>0</v>
      </c>
      <c r="AJA30" s="52">
        <f>SUMIFS(Raw!$I:$I, Raw!$A:$A, Dispositions!AJA$14, Raw!$F:$F, Dispositions!$C30, Raw!$H:$H, "E15")</f>
        <v>0</v>
      </c>
      <c r="AJB30" s="52">
        <f>SUMIFS(Raw!$I:$I, Raw!$A:$A, Dispositions!AJB$14, Raw!$F:$F, Dispositions!$C30, Raw!$H:$H, "E15")</f>
        <v>0</v>
      </c>
      <c r="AJC30" s="52">
        <f>SUMIFS(Raw!$I:$I, Raw!$A:$A, Dispositions!AJC$14, Raw!$F:$F, Dispositions!$C30, Raw!$H:$H, "E15")</f>
        <v>0</v>
      </c>
      <c r="AJD30" s="53">
        <f>SUMIFS(Raw!$I:$I, Raw!$A:$A, Dispositions!AJD$14, Raw!$F:$F, Dispositions!$C30, Raw!$H:$H, "E15")</f>
        <v>0</v>
      </c>
      <c r="AJF30" s="51">
        <f>SUMIFS(Raw!$I:$I, Raw!$A:$A, Dispositions!AJF$14, Raw!$F:$F, Dispositions!$C30, Raw!$H:$H, "E16")</f>
        <v>0</v>
      </c>
      <c r="AJG30" s="52">
        <f>SUMIFS(Raw!$I:$I, Raw!$A:$A, Dispositions!AJG$14, Raw!$F:$F, Dispositions!$C30, Raw!$H:$H, "E16")</f>
        <v>0</v>
      </c>
      <c r="AJH30" s="52">
        <f>SUMIFS(Raw!$I:$I, Raw!$A:$A, Dispositions!AJH$14, Raw!$F:$F, Dispositions!$C30, Raw!$H:$H, "E16")</f>
        <v>0</v>
      </c>
      <c r="AJI30" s="52">
        <f>SUMIFS(Raw!$I:$I, Raw!$A:$A, Dispositions!AJI$14, Raw!$F:$F, Dispositions!$C30, Raw!$H:$H, "E16")</f>
        <v>0</v>
      </c>
      <c r="AJJ30" s="52">
        <f>SUMIFS(Raw!$I:$I, Raw!$A:$A, Dispositions!AJJ$14, Raw!$F:$F, Dispositions!$C30, Raw!$H:$H, "E16")</f>
        <v>0</v>
      </c>
      <c r="AJK30" s="52">
        <f>SUMIFS(Raw!$I:$I, Raw!$A:$A, Dispositions!AJK$14, Raw!$F:$F, Dispositions!$C30, Raw!$H:$H, "E16")</f>
        <v>0</v>
      </c>
      <c r="AJL30" s="53">
        <f>SUMIFS(Raw!$I:$I, Raw!$A:$A, Dispositions!AJL$14, Raw!$F:$F, Dispositions!$C30, Raw!$H:$H, "E16")</f>
        <v>0</v>
      </c>
      <c r="AJN30" s="51">
        <f>SUMIFS(Raw!$I:$I, Raw!$A:$A, Dispositions!AJN$14, Raw!$F:$F, Dispositions!$C30, Raw!$H:$H, "E18")</f>
        <v>0</v>
      </c>
      <c r="AJO30" s="52">
        <f>SUMIFS(Raw!$I:$I, Raw!$A:$A, Dispositions!AJO$14, Raw!$F:$F, Dispositions!$C30, Raw!$H:$H, "E18")</f>
        <v>0</v>
      </c>
      <c r="AJP30" s="52">
        <f>SUMIFS(Raw!$I:$I, Raw!$A:$A, Dispositions!AJP$14, Raw!$F:$F, Dispositions!$C30, Raw!$H:$H, "E18")</f>
        <v>0</v>
      </c>
      <c r="AJQ30" s="52">
        <f>SUMIFS(Raw!$I:$I, Raw!$A:$A, Dispositions!AJQ$14, Raw!$F:$F, Dispositions!$C30, Raw!$H:$H, "E18")</f>
        <v>0</v>
      </c>
      <c r="AJR30" s="52">
        <f>SUMIFS(Raw!$I:$I, Raw!$A:$A, Dispositions!AJR$14, Raw!$F:$F, Dispositions!$C30, Raw!$H:$H, "E18")</f>
        <v>0</v>
      </c>
      <c r="AJS30" s="52">
        <f>SUMIFS(Raw!$I:$I, Raw!$A:$A, Dispositions!AJS$14, Raw!$F:$F, Dispositions!$C30, Raw!$H:$H, "E18")</f>
        <v>0</v>
      </c>
      <c r="AJT30" s="53">
        <f>SUMIFS(Raw!$I:$I, Raw!$A:$A, Dispositions!AJT$14, Raw!$F:$F, Dispositions!$C30, Raw!$H:$H, "E18")</f>
        <v>0</v>
      </c>
      <c r="AJV30" s="51">
        <f>SUMIFS(Raw!$I:$I, Raw!$A:$A, Dispositions!AJV$14, Raw!$F:$F, Dispositions!$C30, Raw!$H:$H, "E34")</f>
        <v>0</v>
      </c>
      <c r="AJW30" s="52">
        <f>SUMIFS(Raw!$I:$I, Raw!$A:$A, Dispositions!AJW$14, Raw!$F:$F, Dispositions!$C30, Raw!$H:$H, "E34")</f>
        <v>0</v>
      </c>
      <c r="AJX30" s="52">
        <f>SUMIFS(Raw!$I:$I, Raw!$A:$A, Dispositions!AJX$14, Raw!$F:$F, Dispositions!$C30, Raw!$H:$H, "E34")</f>
        <v>0</v>
      </c>
      <c r="AJY30" s="52">
        <f>SUMIFS(Raw!$I:$I, Raw!$A:$A, Dispositions!AJY$14, Raw!$F:$F, Dispositions!$C30, Raw!$H:$H, "E34")</f>
        <v>0</v>
      </c>
      <c r="AJZ30" s="52">
        <f>SUMIFS(Raw!$I:$I, Raw!$A:$A, Dispositions!AJZ$14, Raw!$F:$F, Dispositions!$C30, Raw!$H:$H, "E34")</f>
        <v>0</v>
      </c>
      <c r="AKA30" s="52">
        <f>SUMIFS(Raw!$I:$I, Raw!$A:$A, Dispositions!AKA$14, Raw!$F:$F, Dispositions!$C30, Raw!$H:$H, "E34")</f>
        <v>0</v>
      </c>
      <c r="AKB30" s="53">
        <f>SUMIFS(Raw!$I:$I, Raw!$A:$A, Dispositions!AKB$14, Raw!$F:$F, Dispositions!$C30, Raw!$H:$H, "E34")</f>
        <v>0</v>
      </c>
      <c r="AKD30" s="51">
        <f>SUMIFS(Raw!$I:$I, Raw!$A:$A, Dispositions!AKD$14, Raw!$F:$F, Dispositions!$C30, Raw!$H:$H, "E02")</f>
        <v>0</v>
      </c>
      <c r="AKE30" s="52">
        <f>SUMIFS(Raw!$I:$I, Raw!$A:$A, Dispositions!AKE$14, Raw!$F:$F, Dispositions!$C30, Raw!$H:$H, "E02")</f>
        <v>0</v>
      </c>
      <c r="AKF30" s="52">
        <f>SUMIFS(Raw!$I:$I, Raw!$A:$A, Dispositions!AKF$14, Raw!$F:$F, Dispositions!$C30, Raw!$H:$H, "E02")</f>
        <v>0</v>
      </c>
      <c r="AKG30" s="52">
        <f>SUMIFS(Raw!$I:$I, Raw!$A:$A, Dispositions!AKG$14, Raw!$F:$F, Dispositions!$C30, Raw!$H:$H, "E02")</f>
        <v>0</v>
      </c>
      <c r="AKH30" s="52">
        <f>SUMIFS(Raw!$I:$I, Raw!$A:$A, Dispositions!AKH$14, Raw!$F:$F, Dispositions!$C30, Raw!$H:$H, "E02")</f>
        <v>0</v>
      </c>
      <c r="AKI30" s="52">
        <f>SUMIFS(Raw!$I:$I, Raw!$A:$A, Dispositions!AKI$14, Raw!$F:$F, Dispositions!$C30, Raw!$H:$H, "E02")</f>
        <v>0</v>
      </c>
      <c r="AKJ30" s="53">
        <f>SUMIFS(Raw!$I:$I, Raw!$A:$A, Dispositions!AKJ$14, Raw!$F:$F, Dispositions!$C30, Raw!$H:$H, "E02")</f>
        <v>0</v>
      </c>
      <c r="AKL30" s="51">
        <f>SUMIFS(Raw!$I:$I, Raw!$A:$A, Dispositions!AKL$14, Raw!$F:$F, Dispositions!$C30, Raw!$H:$H, "E03")</f>
        <v>0</v>
      </c>
      <c r="AKM30" s="52">
        <f>SUMIFS(Raw!$I:$I, Raw!$A:$A, Dispositions!AKM$14, Raw!$F:$F, Dispositions!$C30, Raw!$H:$H, "E03")</f>
        <v>0</v>
      </c>
      <c r="AKN30" s="52">
        <f>SUMIFS(Raw!$I:$I, Raw!$A:$A, Dispositions!AKN$14, Raw!$F:$F, Dispositions!$C30, Raw!$H:$H, "E03")</f>
        <v>0</v>
      </c>
      <c r="AKO30" s="52">
        <f>SUMIFS(Raw!$I:$I, Raw!$A:$A, Dispositions!AKO$14, Raw!$F:$F, Dispositions!$C30, Raw!$H:$H, "E03")</f>
        <v>0</v>
      </c>
      <c r="AKP30" s="52">
        <f>SUMIFS(Raw!$I:$I, Raw!$A:$A, Dispositions!AKP$14, Raw!$F:$F, Dispositions!$C30, Raw!$H:$H, "E03")</f>
        <v>0</v>
      </c>
      <c r="AKQ30" s="52">
        <f>SUMIFS(Raw!$I:$I, Raw!$A:$A, Dispositions!AKQ$14, Raw!$F:$F, Dispositions!$C30, Raw!$H:$H, "E03")</f>
        <v>0</v>
      </c>
      <c r="AKR30" s="53">
        <f>SUMIFS(Raw!$I:$I, Raw!$A:$A, Dispositions!AKR$14, Raw!$F:$F, Dispositions!$C30, Raw!$H:$H, "E03")</f>
        <v>0</v>
      </c>
      <c r="AKT30" s="51">
        <f>SUMIFS(Raw!$I:$I, Raw!$A:$A, Dispositions!AKT$14, Raw!$F:$F, Dispositions!$C30, Raw!$H:$H, "E05")</f>
        <v>0</v>
      </c>
      <c r="AKU30" s="52">
        <f>SUMIFS(Raw!$I:$I, Raw!$A:$A, Dispositions!AKU$14, Raw!$F:$F, Dispositions!$C30, Raw!$H:$H, "E05")</f>
        <v>0</v>
      </c>
      <c r="AKV30" s="52">
        <f>SUMIFS(Raw!$I:$I, Raw!$A:$A, Dispositions!AKV$14, Raw!$F:$F, Dispositions!$C30, Raw!$H:$H, "E05")</f>
        <v>0</v>
      </c>
      <c r="AKW30" s="52">
        <f>SUMIFS(Raw!$I:$I, Raw!$A:$A, Dispositions!AKW$14, Raw!$F:$F, Dispositions!$C30, Raw!$H:$H, "E05")</f>
        <v>0</v>
      </c>
      <c r="AKX30" s="52">
        <f>SUMIFS(Raw!$I:$I, Raw!$A:$A, Dispositions!AKX$14, Raw!$F:$F, Dispositions!$C30, Raw!$H:$H, "E05")</f>
        <v>0</v>
      </c>
      <c r="AKY30" s="52">
        <f>SUMIFS(Raw!$I:$I, Raw!$A:$A, Dispositions!AKY$14, Raw!$F:$F, Dispositions!$C30, Raw!$H:$H, "E05")</f>
        <v>0</v>
      </c>
      <c r="AKZ30" s="53">
        <f>SUMIFS(Raw!$I:$I, Raw!$A:$A, Dispositions!AKZ$14, Raw!$F:$F, Dispositions!$C30, Raw!$H:$H, "E05")</f>
        <v>0</v>
      </c>
      <c r="ALB30" s="51">
        <f>SUMIFS(Raw!$I:$I, Raw!$A:$A, Dispositions!ALB$14, Raw!$F:$F, Dispositions!$C30, Raw!$H:$H, "E12")</f>
        <v>0</v>
      </c>
      <c r="ALC30" s="52">
        <f>SUMIFS(Raw!$I:$I, Raw!$A:$A, Dispositions!ALC$14, Raw!$F:$F, Dispositions!$C30, Raw!$H:$H, "E12")</f>
        <v>0</v>
      </c>
      <c r="ALD30" s="52">
        <f>SUMIFS(Raw!$I:$I, Raw!$A:$A, Dispositions!ALD$14, Raw!$F:$F, Dispositions!$C30, Raw!$H:$H, "E12")</f>
        <v>0</v>
      </c>
      <c r="ALE30" s="52">
        <f>SUMIFS(Raw!$I:$I, Raw!$A:$A, Dispositions!ALE$14, Raw!$F:$F, Dispositions!$C30, Raw!$H:$H, "E12")</f>
        <v>0</v>
      </c>
      <c r="ALF30" s="52">
        <f>SUMIFS(Raw!$I:$I, Raw!$A:$A, Dispositions!ALF$14, Raw!$F:$F, Dispositions!$C30, Raw!$H:$H, "E12")</f>
        <v>0</v>
      </c>
      <c r="ALG30" s="52">
        <f>SUMIFS(Raw!$I:$I, Raw!$A:$A, Dispositions!ALG$14, Raw!$F:$F, Dispositions!$C30, Raw!$H:$H, "E12")</f>
        <v>0</v>
      </c>
      <c r="ALH30" s="53">
        <f>SUMIFS(Raw!$I:$I, Raw!$A:$A, Dispositions!ALH$14, Raw!$F:$F, Dispositions!$C30, Raw!$H:$H, "E12")</f>
        <v>0</v>
      </c>
      <c r="ALJ30" s="51">
        <f>SUMIFS(Raw!$I:$I, Raw!$A:$A, Dispositions!ALJ$14, Raw!$F:$F, Dispositions!$C30, Raw!$H:$H, "E13")</f>
        <v>0</v>
      </c>
      <c r="ALK30" s="52">
        <f>SUMIFS(Raw!$I:$I, Raw!$A:$A, Dispositions!ALK$14, Raw!$F:$F, Dispositions!$C30, Raw!$H:$H, "E13")</f>
        <v>0</v>
      </c>
      <c r="ALL30" s="52">
        <f>SUMIFS(Raw!$I:$I, Raw!$A:$A, Dispositions!ALL$14, Raw!$F:$F, Dispositions!$C30, Raw!$H:$H, "E13")</f>
        <v>0</v>
      </c>
      <c r="ALM30" s="52">
        <f>SUMIFS(Raw!$I:$I, Raw!$A:$A, Dispositions!ALM$14, Raw!$F:$F, Dispositions!$C30, Raw!$H:$H, "E13")</f>
        <v>0</v>
      </c>
      <c r="ALN30" s="52">
        <f>SUMIFS(Raw!$I:$I, Raw!$A:$A, Dispositions!ALN$14, Raw!$F:$F, Dispositions!$C30, Raw!$H:$H, "E13")</f>
        <v>0</v>
      </c>
      <c r="ALO30" s="52">
        <f>SUMIFS(Raw!$I:$I, Raw!$A:$A, Dispositions!ALO$14, Raw!$F:$F, Dispositions!$C30, Raw!$H:$H, "E13")</f>
        <v>0</v>
      </c>
      <c r="ALP30" s="53">
        <f>SUMIFS(Raw!$I:$I, Raw!$A:$A, Dispositions!ALP$14, Raw!$F:$F, Dispositions!$C30, Raw!$H:$H, "E13")</f>
        <v>0</v>
      </c>
      <c r="ALR30" s="51">
        <f>SUMIFS(Raw!$I:$I, Raw!$A:$A, Dispositions!ALR$14, Raw!$F:$F, Dispositions!$C30, Raw!$H:$H, "E14")</f>
        <v>0</v>
      </c>
      <c r="ALS30" s="52">
        <f>SUMIFS(Raw!$I:$I, Raw!$A:$A, Dispositions!ALS$14, Raw!$F:$F, Dispositions!$C30, Raw!$H:$H, "E14")</f>
        <v>0</v>
      </c>
      <c r="ALT30" s="52">
        <f>SUMIFS(Raw!$I:$I, Raw!$A:$A, Dispositions!ALT$14, Raw!$F:$F, Dispositions!$C30, Raw!$H:$H, "E14")</f>
        <v>0</v>
      </c>
      <c r="ALU30" s="52">
        <f>SUMIFS(Raw!$I:$I, Raw!$A:$A, Dispositions!ALU$14, Raw!$F:$F, Dispositions!$C30, Raw!$H:$H, "E14")</f>
        <v>0</v>
      </c>
      <c r="ALV30" s="52">
        <f>SUMIFS(Raw!$I:$I, Raw!$A:$A, Dispositions!ALV$14, Raw!$F:$F, Dispositions!$C30, Raw!$H:$H, "E14")</f>
        <v>0</v>
      </c>
      <c r="ALW30" s="52">
        <f>SUMIFS(Raw!$I:$I, Raw!$A:$A, Dispositions!ALW$14, Raw!$F:$F, Dispositions!$C30, Raw!$H:$H, "E14")</f>
        <v>0</v>
      </c>
      <c r="ALX30" s="53">
        <f>SUMIFS(Raw!$I:$I, Raw!$A:$A, Dispositions!ALX$14, Raw!$F:$F, Dispositions!$C30, Raw!$H:$H, "E14")</f>
        <v>0</v>
      </c>
      <c r="ALZ30" s="51">
        <f>SUMIFS(Raw!$I:$I, Raw!$A:$A, Dispositions!ALZ$14, Raw!$F:$F, Dispositions!$C30, Raw!$H:$H, "E15")</f>
        <v>0</v>
      </c>
      <c r="AMA30" s="52">
        <f>SUMIFS(Raw!$I:$I, Raw!$A:$A, Dispositions!AMA$14, Raw!$F:$F, Dispositions!$C30, Raw!$H:$H, "E15")</f>
        <v>0</v>
      </c>
      <c r="AMB30" s="52">
        <f>SUMIFS(Raw!$I:$I, Raw!$A:$A, Dispositions!AMB$14, Raw!$F:$F, Dispositions!$C30, Raw!$H:$H, "E15")</f>
        <v>0</v>
      </c>
      <c r="AMC30" s="52">
        <f>SUMIFS(Raw!$I:$I, Raw!$A:$A, Dispositions!AMC$14, Raw!$F:$F, Dispositions!$C30, Raw!$H:$H, "E15")</f>
        <v>0</v>
      </c>
      <c r="AMD30" s="52">
        <f>SUMIFS(Raw!$I:$I, Raw!$A:$A, Dispositions!AMD$14, Raw!$F:$F, Dispositions!$C30, Raw!$H:$H, "E15")</f>
        <v>0</v>
      </c>
      <c r="AME30" s="52">
        <f>SUMIFS(Raw!$I:$I, Raw!$A:$A, Dispositions!AME$14, Raw!$F:$F, Dispositions!$C30, Raw!$H:$H, "E15")</f>
        <v>0</v>
      </c>
      <c r="AMF30" s="53">
        <f>SUMIFS(Raw!$I:$I, Raw!$A:$A, Dispositions!AMF$14, Raw!$F:$F, Dispositions!$C30, Raw!$H:$H, "E15")</f>
        <v>0</v>
      </c>
      <c r="AMH30" s="51">
        <f>SUMIFS(Raw!$I:$I, Raw!$A:$A, Dispositions!AMH$14, Raw!$F:$F, Dispositions!$C30, Raw!$H:$H, "E16")</f>
        <v>0</v>
      </c>
      <c r="AMI30" s="52">
        <f>SUMIFS(Raw!$I:$I, Raw!$A:$A, Dispositions!AMI$14, Raw!$F:$F, Dispositions!$C30, Raw!$H:$H, "E16")</f>
        <v>0</v>
      </c>
      <c r="AMJ30" s="52">
        <f>SUMIFS(Raw!$I:$I, Raw!$A:$A, Dispositions!AMJ$14, Raw!$F:$F, Dispositions!$C30, Raw!$H:$H, "E16")</f>
        <v>0</v>
      </c>
      <c r="AMK30" s="52">
        <f>SUMIFS(Raw!$I:$I, Raw!$A:$A, Dispositions!AMK$14, Raw!$F:$F, Dispositions!$C30, Raw!$H:$H, "E16")</f>
        <v>0</v>
      </c>
      <c r="AML30" s="52">
        <f>SUMIFS(Raw!$I:$I, Raw!$A:$A, Dispositions!AML$14, Raw!$F:$F, Dispositions!$C30, Raw!$H:$H, "E16")</f>
        <v>0</v>
      </c>
      <c r="AMM30" s="52">
        <f>SUMIFS(Raw!$I:$I, Raw!$A:$A, Dispositions!AMM$14, Raw!$F:$F, Dispositions!$C30, Raw!$H:$H, "E16")</f>
        <v>0</v>
      </c>
      <c r="AMN30" s="53">
        <f>SUMIFS(Raw!$I:$I, Raw!$A:$A, Dispositions!AMN$14, Raw!$F:$F, Dispositions!$C30, Raw!$H:$H, "E16")</f>
        <v>0</v>
      </c>
      <c r="AMP30" s="51">
        <f>SUMIFS(Raw!$I:$I, Raw!$A:$A, Dispositions!AMP$14, Raw!$F:$F, Dispositions!$C30, Raw!$H:$H, "E18")</f>
        <v>0</v>
      </c>
      <c r="AMQ30" s="52">
        <f>SUMIFS(Raw!$I:$I, Raw!$A:$A, Dispositions!AMQ$14, Raw!$F:$F, Dispositions!$C30, Raw!$H:$H, "E18")</f>
        <v>0</v>
      </c>
      <c r="AMR30" s="52">
        <f>SUMIFS(Raw!$I:$I, Raw!$A:$A, Dispositions!AMR$14, Raw!$F:$F, Dispositions!$C30, Raw!$H:$H, "E18")</f>
        <v>0</v>
      </c>
      <c r="AMS30" s="52">
        <f>SUMIFS(Raw!$I:$I, Raw!$A:$A, Dispositions!AMS$14, Raw!$F:$F, Dispositions!$C30, Raw!$H:$H, "E18")</f>
        <v>0</v>
      </c>
      <c r="AMT30" s="52">
        <f>SUMIFS(Raw!$I:$I, Raw!$A:$A, Dispositions!AMT$14, Raw!$F:$F, Dispositions!$C30, Raw!$H:$H, "E18")</f>
        <v>0</v>
      </c>
      <c r="AMU30" s="52">
        <f>SUMIFS(Raw!$I:$I, Raw!$A:$A, Dispositions!AMU$14, Raw!$F:$F, Dispositions!$C30, Raw!$H:$H, "E18")</f>
        <v>0</v>
      </c>
      <c r="AMV30" s="53">
        <f>SUMIFS(Raw!$I:$I, Raw!$A:$A, Dispositions!AMV$14, Raw!$F:$F, Dispositions!$C30, Raw!$H:$H, "E18")</f>
        <v>0</v>
      </c>
      <c r="AMX30" s="51">
        <f>SUMIFS(Raw!$I:$I, Raw!$A:$A, Dispositions!AMX$14, Raw!$F:$F, Dispositions!$C30, Raw!$H:$H, "E34")</f>
        <v>0</v>
      </c>
      <c r="AMY30" s="52">
        <f>SUMIFS(Raw!$I:$I, Raw!$A:$A, Dispositions!AMY$14, Raw!$F:$F, Dispositions!$C30, Raw!$H:$H, "E34")</f>
        <v>0</v>
      </c>
      <c r="AMZ30" s="52">
        <f>SUMIFS(Raw!$I:$I, Raw!$A:$A, Dispositions!AMZ$14, Raw!$F:$F, Dispositions!$C30, Raw!$H:$H, "E34")</f>
        <v>0</v>
      </c>
      <c r="ANA30" s="52">
        <f>SUMIFS(Raw!$I:$I, Raw!$A:$A, Dispositions!ANA$14, Raw!$F:$F, Dispositions!$C30, Raw!$H:$H, "E34")</f>
        <v>0</v>
      </c>
      <c r="ANB30" s="52">
        <f>SUMIFS(Raw!$I:$I, Raw!$A:$A, Dispositions!ANB$14, Raw!$F:$F, Dispositions!$C30, Raw!$H:$H, "E34")</f>
        <v>0</v>
      </c>
      <c r="ANC30" s="52">
        <f>SUMIFS(Raw!$I:$I, Raw!$A:$A, Dispositions!ANC$14, Raw!$F:$F, Dispositions!$C30, Raw!$H:$H, "E34")</f>
        <v>0</v>
      </c>
      <c r="AND30" s="53">
        <f>SUMIFS(Raw!$I:$I, Raw!$A:$A, Dispositions!AND$14, Raw!$F:$F, Dispositions!$C30, Raw!$H:$H, "E34")</f>
        <v>0</v>
      </c>
      <c r="ANF30" s="51">
        <f>SUMIFS(Raw!$I:$I, Raw!$A:$A, Dispositions!ANF$14, Raw!$F:$F, Dispositions!$C30, Raw!$H:$H, "E02")</f>
        <v>0</v>
      </c>
      <c r="ANG30" s="52">
        <f>SUMIFS(Raw!$I:$I, Raw!$A:$A, Dispositions!ANG$14, Raw!$F:$F, Dispositions!$C30, Raw!$H:$H, "E02")</f>
        <v>0</v>
      </c>
      <c r="ANH30" s="52">
        <f>SUMIFS(Raw!$I:$I, Raw!$A:$A, Dispositions!ANH$14, Raw!$F:$F, Dispositions!$C30, Raw!$H:$H, "E02")</f>
        <v>0</v>
      </c>
      <c r="ANI30" s="52">
        <f>SUMIFS(Raw!$I:$I, Raw!$A:$A, Dispositions!ANI$14, Raw!$F:$F, Dispositions!$C30, Raw!$H:$H, "E02")</f>
        <v>0</v>
      </c>
      <c r="ANJ30" s="52">
        <f>SUMIFS(Raw!$I:$I, Raw!$A:$A, Dispositions!ANJ$14, Raw!$F:$F, Dispositions!$C30, Raw!$H:$H, "E02")</f>
        <v>0</v>
      </c>
      <c r="ANK30" s="52">
        <f>SUMIFS(Raw!$I:$I, Raw!$A:$A, Dispositions!ANK$14, Raw!$F:$F, Dispositions!$C30, Raw!$H:$H, "E02")</f>
        <v>0</v>
      </c>
      <c r="ANL30" s="53">
        <f>SUMIFS(Raw!$I:$I, Raw!$A:$A, Dispositions!ANL$14, Raw!$F:$F, Dispositions!$C30, Raw!$H:$H, "E02")</f>
        <v>0</v>
      </c>
      <c r="ANN30" s="51">
        <f>SUMIFS(Raw!$I:$I, Raw!$A:$A, Dispositions!ANN$14, Raw!$F:$F, Dispositions!$C30, Raw!$H:$H, "E03")</f>
        <v>0</v>
      </c>
      <c r="ANO30" s="52">
        <f>SUMIFS(Raw!$I:$I, Raw!$A:$A, Dispositions!ANO$14, Raw!$F:$F, Dispositions!$C30, Raw!$H:$H, "E03")</f>
        <v>0</v>
      </c>
      <c r="ANP30" s="52">
        <f>SUMIFS(Raw!$I:$I, Raw!$A:$A, Dispositions!ANP$14, Raw!$F:$F, Dispositions!$C30, Raw!$H:$H, "E03")</f>
        <v>0</v>
      </c>
      <c r="ANQ30" s="52">
        <f>SUMIFS(Raw!$I:$I, Raw!$A:$A, Dispositions!ANQ$14, Raw!$F:$F, Dispositions!$C30, Raw!$H:$H, "E03")</f>
        <v>0</v>
      </c>
      <c r="ANR30" s="52">
        <f>SUMIFS(Raw!$I:$I, Raw!$A:$A, Dispositions!ANR$14, Raw!$F:$F, Dispositions!$C30, Raw!$H:$H, "E03")</f>
        <v>0</v>
      </c>
      <c r="ANS30" s="52">
        <f>SUMIFS(Raw!$I:$I, Raw!$A:$A, Dispositions!ANS$14, Raw!$F:$F, Dispositions!$C30, Raw!$H:$H, "E03")</f>
        <v>0</v>
      </c>
      <c r="ANT30" s="53">
        <f>SUMIFS(Raw!$I:$I, Raw!$A:$A, Dispositions!ANT$14, Raw!$F:$F, Dispositions!$C30, Raw!$H:$H, "E03")</f>
        <v>0</v>
      </c>
      <c r="ANV30" s="51">
        <f>SUMIFS(Raw!$I:$I, Raw!$A:$A, Dispositions!ANV$14, Raw!$F:$F, Dispositions!$C30, Raw!$H:$H, "E05")</f>
        <v>0</v>
      </c>
      <c r="ANW30" s="52">
        <f>SUMIFS(Raw!$I:$I, Raw!$A:$A, Dispositions!ANW$14, Raw!$F:$F, Dispositions!$C30, Raw!$H:$H, "E05")</f>
        <v>0</v>
      </c>
      <c r="ANX30" s="52">
        <f>SUMIFS(Raw!$I:$I, Raw!$A:$A, Dispositions!ANX$14, Raw!$F:$F, Dispositions!$C30, Raw!$H:$H, "E05")</f>
        <v>0</v>
      </c>
      <c r="ANY30" s="52">
        <f>SUMIFS(Raw!$I:$I, Raw!$A:$A, Dispositions!ANY$14, Raw!$F:$F, Dispositions!$C30, Raw!$H:$H, "E05")</f>
        <v>0</v>
      </c>
      <c r="ANZ30" s="52">
        <f>SUMIFS(Raw!$I:$I, Raw!$A:$A, Dispositions!ANZ$14, Raw!$F:$F, Dispositions!$C30, Raw!$H:$H, "E05")</f>
        <v>0</v>
      </c>
      <c r="AOA30" s="52">
        <f>SUMIFS(Raw!$I:$I, Raw!$A:$A, Dispositions!AOA$14, Raw!$F:$F, Dispositions!$C30, Raw!$H:$H, "E05")</f>
        <v>0</v>
      </c>
      <c r="AOB30" s="53">
        <f>SUMIFS(Raw!$I:$I, Raw!$A:$A, Dispositions!AOB$14, Raw!$F:$F, Dispositions!$C30, Raw!$H:$H, "E05")</f>
        <v>0</v>
      </c>
      <c r="AOD30" s="51">
        <f>SUMIFS(Raw!$I:$I, Raw!$A:$A, Dispositions!AOD$14, Raw!$F:$F, Dispositions!$C30, Raw!$H:$H, "E12")</f>
        <v>0</v>
      </c>
      <c r="AOE30" s="52">
        <f>SUMIFS(Raw!$I:$I, Raw!$A:$A, Dispositions!AOE$14, Raw!$F:$F, Dispositions!$C30, Raw!$H:$H, "E12")</f>
        <v>0</v>
      </c>
      <c r="AOF30" s="52">
        <f>SUMIFS(Raw!$I:$I, Raw!$A:$A, Dispositions!AOF$14, Raw!$F:$F, Dispositions!$C30, Raw!$H:$H, "E12")</f>
        <v>0</v>
      </c>
      <c r="AOG30" s="52">
        <f>SUMIFS(Raw!$I:$I, Raw!$A:$A, Dispositions!AOG$14, Raw!$F:$F, Dispositions!$C30, Raw!$H:$H, "E12")</f>
        <v>0</v>
      </c>
      <c r="AOH30" s="52">
        <f>SUMIFS(Raw!$I:$I, Raw!$A:$A, Dispositions!AOH$14, Raw!$F:$F, Dispositions!$C30, Raw!$H:$H, "E12")</f>
        <v>0</v>
      </c>
      <c r="AOI30" s="52">
        <f>SUMIFS(Raw!$I:$I, Raw!$A:$A, Dispositions!AOI$14, Raw!$F:$F, Dispositions!$C30, Raw!$H:$H, "E12")</f>
        <v>0</v>
      </c>
      <c r="AOJ30" s="53">
        <f>SUMIFS(Raw!$I:$I, Raw!$A:$A, Dispositions!AOJ$14, Raw!$F:$F, Dispositions!$C30, Raw!$H:$H, "E12")</f>
        <v>0</v>
      </c>
      <c r="AOL30" s="51">
        <f>SUMIFS(Raw!$I:$I, Raw!$A:$A, Dispositions!AOL$14, Raw!$F:$F, Dispositions!$C30, Raw!$H:$H, "E13")</f>
        <v>0</v>
      </c>
      <c r="AOM30" s="52">
        <f>SUMIFS(Raw!$I:$I, Raw!$A:$A, Dispositions!AOM$14, Raw!$F:$F, Dispositions!$C30, Raw!$H:$H, "E13")</f>
        <v>0</v>
      </c>
      <c r="AON30" s="52">
        <f>SUMIFS(Raw!$I:$I, Raw!$A:$A, Dispositions!AON$14, Raw!$F:$F, Dispositions!$C30, Raw!$H:$H, "E13")</f>
        <v>0</v>
      </c>
      <c r="AOO30" s="52">
        <f>SUMIFS(Raw!$I:$I, Raw!$A:$A, Dispositions!AOO$14, Raw!$F:$F, Dispositions!$C30, Raw!$H:$H, "E13")</f>
        <v>0</v>
      </c>
      <c r="AOP30" s="52">
        <f>SUMIFS(Raw!$I:$I, Raw!$A:$A, Dispositions!AOP$14, Raw!$F:$F, Dispositions!$C30, Raw!$H:$H, "E13")</f>
        <v>0</v>
      </c>
      <c r="AOQ30" s="52">
        <f>SUMIFS(Raw!$I:$I, Raw!$A:$A, Dispositions!AOQ$14, Raw!$F:$F, Dispositions!$C30, Raw!$H:$H, "E13")</f>
        <v>0</v>
      </c>
      <c r="AOR30" s="53">
        <f>SUMIFS(Raw!$I:$I, Raw!$A:$A, Dispositions!AOR$14, Raw!$F:$F, Dispositions!$C30, Raw!$H:$H, "E13")</f>
        <v>0</v>
      </c>
      <c r="AOT30" s="51">
        <f>SUMIFS(Raw!$I:$I, Raw!$A:$A, Dispositions!AOT$14, Raw!$F:$F, Dispositions!$C30, Raw!$H:$H, "E14")</f>
        <v>0</v>
      </c>
      <c r="AOU30" s="52">
        <f>SUMIFS(Raw!$I:$I, Raw!$A:$A, Dispositions!AOU$14, Raw!$F:$F, Dispositions!$C30, Raw!$H:$H, "E14")</f>
        <v>0</v>
      </c>
      <c r="AOV30" s="52">
        <f>SUMIFS(Raw!$I:$I, Raw!$A:$A, Dispositions!AOV$14, Raw!$F:$F, Dispositions!$C30, Raw!$H:$H, "E14")</f>
        <v>0</v>
      </c>
      <c r="AOW30" s="52">
        <f>SUMIFS(Raw!$I:$I, Raw!$A:$A, Dispositions!AOW$14, Raw!$F:$F, Dispositions!$C30, Raw!$H:$H, "E14")</f>
        <v>0</v>
      </c>
      <c r="AOX30" s="52">
        <f>SUMIFS(Raw!$I:$I, Raw!$A:$A, Dispositions!AOX$14, Raw!$F:$F, Dispositions!$C30, Raw!$H:$H, "E14")</f>
        <v>0</v>
      </c>
      <c r="AOY30" s="52">
        <f>SUMIFS(Raw!$I:$I, Raw!$A:$A, Dispositions!AOY$14, Raw!$F:$F, Dispositions!$C30, Raw!$H:$H, "E14")</f>
        <v>0</v>
      </c>
      <c r="AOZ30" s="53">
        <f>SUMIFS(Raw!$I:$I, Raw!$A:$A, Dispositions!AOZ$14, Raw!$F:$F, Dispositions!$C30, Raw!$H:$H, "E14")</f>
        <v>0</v>
      </c>
      <c r="APB30" s="51">
        <f>SUMIFS(Raw!$I:$I, Raw!$A:$A, Dispositions!APB$14, Raw!$F:$F, Dispositions!$C30, Raw!$H:$H, "E15")</f>
        <v>0</v>
      </c>
      <c r="APC30" s="52">
        <f>SUMIFS(Raw!$I:$I, Raw!$A:$A, Dispositions!APC$14, Raw!$F:$F, Dispositions!$C30, Raw!$H:$H, "E15")</f>
        <v>0</v>
      </c>
      <c r="APD30" s="52">
        <f>SUMIFS(Raw!$I:$I, Raw!$A:$A, Dispositions!APD$14, Raw!$F:$F, Dispositions!$C30, Raw!$H:$H, "E15")</f>
        <v>0</v>
      </c>
      <c r="APE30" s="52">
        <f>SUMIFS(Raw!$I:$I, Raw!$A:$A, Dispositions!APE$14, Raw!$F:$F, Dispositions!$C30, Raw!$H:$H, "E15")</f>
        <v>0</v>
      </c>
      <c r="APF30" s="52">
        <f>SUMIFS(Raw!$I:$I, Raw!$A:$A, Dispositions!APF$14, Raw!$F:$F, Dispositions!$C30, Raw!$H:$H, "E15")</f>
        <v>0</v>
      </c>
      <c r="APG30" s="52">
        <f>SUMIFS(Raw!$I:$I, Raw!$A:$A, Dispositions!APG$14, Raw!$F:$F, Dispositions!$C30, Raw!$H:$H, "E15")</f>
        <v>0</v>
      </c>
      <c r="APH30" s="53">
        <f>SUMIFS(Raw!$I:$I, Raw!$A:$A, Dispositions!APH$14, Raw!$F:$F, Dispositions!$C30, Raw!$H:$H, "E15")</f>
        <v>0</v>
      </c>
      <c r="APJ30" s="51">
        <f>SUMIFS(Raw!$I:$I, Raw!$A:$A, Dispositions!APJ$14, Raw!$F:$F, Dispositions!$C30, Raw!$H:$H, "E16")</f>
        <v>0</v>
      </c>
      <c r="APK30" s="52">
        <f>SUMIFS(Raw!$I:$I, Raw!$A:$A, Dispositions!APK$14, Raw!$F:$F, Dispositions!$C30, Raw!$H:$H, "E16")</f>
        <v>0</v>
      </c>
      <c r="APL30" s="52">
        <f>SUMIFS(Raw!$I:$I, Raw!$A:$A, Dispositions!APL$14, Raw!$F:$F, Dispositions!$C30, Raw!$H:$H, "E16")</f>
        <v>0</v>
      </c>
      <c r="APM30" s="52">
        <f>SUMIFS(Raw!$I:$I, Raw!$A:$A, Dispositions!APM$14, Raw!$F:$F, Dispositions!$C30, Raw!$H:$H, "E16")</f>
        <v>0</v>
      </c>
      <c r="APN30" s="52">
        <f>SUMIFS(Raw!$I:$I, Raw!$A:$A, Dispositions!APN$14, Raw!$F:$F, Dispositions!$C30, Raw!$H:$H, "E16")</f>
        <v>0</v>
      </c>
      <c r="APO30" s="52">
        <f>SUMIFS(Raw!$I:$I, Raw!$A:$A, Dispositions!APO$14, Raw!$F:$F, Dispositions!$C30, Raw!$H:$H, "E16")</f>
        <v>0</v>
      </c>
      <c r="APP30" s="53">
        <f>SUMIFS(Raw!$I:$I, Raw!$A:$A, Dispositions!APP$14, Raw!$F:$F, Dispositions!$C30, Raw!$H:$H, "E16")</f>
        <v>0</v>
      </c>
      <c r="APR30" s="51">
        <f>SUMIFS(Raw!$I:$I, Raw!$A:$A, Dispositions!APR$14, Raw!$F:$F, Dispositions!$C30, Raw!$H:$H, "E18")</f>
        <v>0</v>
      </c>
      <c r="APS30" s="52">
        <f>SUMIFS(Raw!$I:$I, Raw!$A:$A, Dispositions!APS$14, Raw!$F:$F, Dispositions!$C30, Raw!$H:$H, "E18")</f>
        <v>0</v>
      </c>
      <c r="APT30" s="52">
        <f>SUMIFS(Raw!$I:$I, Raw!$A:$A, Dispositions!APT$14, Raw!$F:$F, Dispositions!$C30, Raw!$H:$H, "E18")</f>
        <v>0</v>
      </c>
      <c r="APU30" s="52">
        <f>SUMIFS(Raw!$I:$I, Raw!$A:$A, Dispositions!APU$14, Raw!$F:$F, Dispositions!$C30, Raw!$H:$H, "E18")</f>
        <v>0</v>
      </c>
      <c r="APV30" s="52">
        <f>SUMIFS(Raw!$I:$I, Raw!$A:$A, Dispositions!APV$14, Raw!$F:$F, Dispositions!$C30, Raw!$H:$H, "E18")</f>
        <v>0</v>
      </c>
      <c r="APW30" s="52">
        <f>SUMIFS(Raw!$I:$I, Raw!$A:$A, Dispositions!APW$14, Raw!$F:$F, Dispositions!$C30, Raw!$H:$H, "E18")</f>
        <v>0</v>
      </c>
      <c r="APX30" s="53">
        <f>SUMIFS(Raw!$I:$I, Raw!$A:$A, Dispositions!APX$14, Raw!$F:$F, Dispositions!$C30, Raw!$H:$H, "E18")</f>
        <v>0</v>
      </c>
      <c r="APZ30" s="51">
        <f>SUMIFS(Raw!$I:$I, Raw!$A:$A, Dispositions!APZ$14, Raw!$F:$F, Dispositions!$C30, Raw!$H:$H, "E34")</f>
        <v>0</v>
      </c>
      <c r="AQA30" s="52">
        <f>SUMIFS(Raw!$I:$I, Raw!$A:$A, Dispositions!AQA$14, Raw!$F:$F, Dispositions!$C30, Raw!$H:$H, "E34")</f>
        <v>0</v>
      </c>
      <c r="AQB30" s="52">
        <f>SUMIFS(Raw!$I:$I, Raw!$A:$A, Dispositions!AQB$14, Raw!$F:$F, Dispositions!$C30, Raw!$H:$H, "E34")</f>
        <v>0</v>
      </c>
      <c r="AQC30" s="52">
        <f>SUMIFS(Raw!$I:$I, Raw!$A:$A, Dispositions!AQC$14, Raw!$F:$F, Dispositions!$C30, Raw!$H:$H, "E34")</f>
        <v>0</v>
      </c>
      <c r="AQD30" s="52">
        <f>SUMIFS(Raw!$I:$I, Raw!$A:$A, Dispositions!AQD$14, Raw!$F:$F, Dispositions!$C30, Raw!$H:$H, "E34")</f>
        <v>0</v>
      </c>
      <c r="AQE30" s="52">
        <f>SUMIFS(Raw!$I:$I, Raw!$A:$A, Dispositions!AQE$14, Raw!$F:$F, Dispositions!$C30, Raw!$H:$H, "E34")</f>
        <v>0</v>
      </c>
      <c r="AQF30" s="53">
        <f>SUMIFS(Raw!$I:$I, Raw!$A:$A, Dispositions!AQF$14, Raw!$F:$F, Dispositions!$C30, Raw!$H:$H, "E34")</f>
        <v>0</v>
      </c>
      <c r="AQH30" s="51">
        <f>SUMIFS(Raw!$I:$I, Raw!$A:$A, Dispositions!AQH$14, Raw!$F:$F, Dispositions!$C30, Raw!$H:$H, "E02")</f>
        <v>0</v>
      </c>
      <c r="AQI30" s="52">
        <f>SUMIFS(Raw!$I:$I, Raw!$A:$A, Dispositions!AQI$14, Raw!$F:$F, Dispositions!$C30, Raw!$H:$H, "E02")</f>
        <v>0</v>
      </c>
      <c r="AQJ30" s="52">
        <f>SUMIFS(Raw!$I:$I, Raw!$A:$A, Dispositions!AQJ$14, Raw!$F:$F, Dispositions!$C30, Raw!$H:$H, "E02")</f>
        <v>0</v>
      </c>
      <c r="AQK30" s="52">
        <f>SUMIFS(Raw!$I:$I, Raw!$A:$A, Dispositions!AQK$14, Raw!$F:$F, Dispositions!$C30, Raw!$H:$H, "E02")</f>
        <v>0</v>
      </c>
      <c r="AQL30" s="52">
        <f>SUMIFS(Raw!$I:$I, Raw!$A:$A, Dispositions!AQL$14, Raw!$F:$F, Dispositions!$C30, Raw!$H:$H, "E02")</f>
        <v>0</v>
      </c>
      <c r="AQM30" s="52">
        <f>SUMIFS(Raw!$I:$I, Raw!$A:$A, Dispositions!AQM$14, Raw!$F:$F, Dispositions!$C30, Raw!$H:$H, "E02")</f>
        <v>0</v>
      </c>
      <c r="AQN30" s="53">
        <f>SUMIFS(Raw!$I:$I, Raw!$A:$A, Dispositions!AQN$14, Raw!$F:$F, Dispositions!$C30, Raw!$H:$H, "E02")</f>
        <v>0</v>
      </c>
      <c r="AQP30" s="51">
        <f>SUMIFS(Raw!$I:$I, Raw!$A:$A, Dispositions!AQP$14, Raw!$F:$F, Dispositions!$C30, Raw!$H:$H, "E03")</f>
        <v>0</v>
      </c>
      <c r="AQQ30" s="52">
        <f>SUMIFS(Raw!$I:$I, Raw!$A:$A, Dispositions!AQQ$14, Raw!$F:$F, Dispositions!$C30, Raw!$H:$H, "E03")</f>
        <v>0</v>
      </c>
      <c r="AQR30" s="52">
        <f>SUMIFS(Raw!$I:$I, Raw!$A:$A, Dispositions!AQR$14, Raw!$F:$F, Dispositions!$C30, Raw!$H:$H, "E03")</f>
        <v>0</v>
      </c>
      <c r="AQS30" s="52">
        <f>SUMIFS(Raw!$I:$I, Raw!$A:$A, Dispositions!AQS$14, Raw!$F:$F, Dispositions!$C30, Raw!$H:$H, "E03")</f>
        <v>0</v>
      </c>
      <c r="AQT30" s="52">
        <f>SUMIFS(Raw!$I:$I, Raw!$A:$A, Dispositions!AQT$14, Raw!$F:$F, Dispositions!$C30, Raw!$H:$H, "E03")</f>
        <v>0</v>
      </c>
      <c r="AQU30" s="52">
        <f>SUMIFS(Raw!$I:$I, Raw!$A:$A, Dispositions!AQU$14, Raw!$F:$F, Dispositions!$C30, Raw!$H:$H, "E03")</f>
        <v>0</v>
      </c>
      <c r="AQV30" s="53">
        <f>SUMIFS(Raw!$I:$I, Raw!$A:$A, Dispositions!AQV$14, Raw!$F:$F, Dispositions!$C30, Raw!$H:$H, "E03")</f>
        <v>0</v>
      </c>
      <c r="AQX30" s="51">
        <f>SUMIFS(Raw!$I:$I, Raw!$A:$A, Dispositions!AQX$14, Raw!$F:$F, Dispositions!$C30, Raw!$H:$H, "E05")</f>
        <v>0</v>
      </c>
      <c r="AQY30" s="52">
        <f>SUMIFS(Raw!$I:$I, Raw!$A:$A, Dispositions!AQY$14, Raw!$F:$F, Dispositions!$C30, Raw!$H:$H, "E05")</f>
        <v>0</v>
      </c>
      <c r="AQZ30" s="52">
        <f>SUMIFS(Raw!$I:$I, Raw!$A:$A, Dispositions!AQZ$14, Raw!$F:$F, Dispositions!$C30, Raw!$H:$H, "E05")</f>
        <v>0</v>
      </c>
      <c r="ARA30" s="52">
        <f>SUMIFS(Raw!$I:$I, Raw!$A:$A, Dispositions!ARA$14, Raw!$F:$F, Dispositions!$C30, Raw!$H:$H, "E05")</f>
        <v>0</v>
      </c>
      <c r="ARB30" s="52">
        <f>SUMIFS(Raw!$I:$I, Raw!$A:$A, Dispositions!ARB$14, Raw!$F:$F, Dispositions!$C30, Raw!$H:$H, "E05")</f>
        <v>0</v>
      </c>
      <c r="ARC30" s="52">
        <f>SUMIFS(Raw!$I:$I, Raw!$A:$A, Dispositions!ARC$14, Raw!$F:$F, Dispositions!$C30, Raw!$H:$H, "E05")</f>
        <v>0</v>
      </c>
      <c r="ARD30" s="53">
        <f>SUMIFS(Raw!$I:$I, Raw!$A:$A, Dispositions!ARD$14, Raw!$F:$F, Dispositions!$C30, Raw!$H:$H, "E05")</f>
        <v>0</v>
      </c>
      <c r="ARF30" s="51">
        <f>SUMIFS(Raw!$I:$I, Raw!$A:$A, Dispositions!ARF$14, Raw!$F:$F, Dispositions!$C30, Raw!$H:$H, "E12")</f>
        <v>0</v>
      </c>
      <c r="ARG30" s="52">
        <f>SUMIFS(Raw!$I:$I, Raw!$A:$A, Dispositions!ARG$14, Raw!$F:$F, Dispositions!$C30, Raw!$H:$H, "E12")</f>
        <v>0</v>
      </c>
      <c r="ARH30" s="52">
        <f>SUMIFS(Raw!$I:$I, Raw!$A:$A, Dispositions!ARH$14, Raw!$F:$F, Dispositions!$C30, Raw!$H:$H, "E12")</f>
        <v>0</v>
      </c>
      <c r="ARI30" s="52">
        <f>SUMIFS(Raw!$I:$I, Raw!$A:$A, Dispositions!ARI$14, Raw!$F:$F, Dispositions!$C30, Raw!$H:$H, "E12")</f>
        <v>0</v>
      </c>
      <c r="ARJ30" s="52">
        <f>SUMIFS(Raw!$I:$I, Raw!$A:$A, Dispositions!ARJ$14, Raw!$F:$F, Dispositions!$C30, Raw!$H:$H, "E12")</f>
        <v>0</v>
      </c>
      <c r="ARK30" s="52">
        <f>SUMIFS(Raw!$I:$I, Raw!$A:$A, Dispositions!ARK$14, Raw!$F:$F, Dispositions!$C30, Raw!$H:$H, "E12")</f>
        <v>0</v>
      </c>
      <c r="ARL30" s="53">
        <f>SUMIFS(Raw!$I:$I, Raw!$A:$A, Dispositions!ARL$14, Raw!$F:$F, Dispositions!$C30, Raw!$H:$H, "E12")</f>
        <v>0</v>
      </c>
      <c r="ARN30" s="51">
        <f>SUMIFS(Raw!$I:$I, Raw!$A:$A, Dispositions!ARN$14, Raw!$F:$F, Dispositions!$C30, Raw!$H:$H, "E13")</f>
        <v>0</v>
      </c>
      <c r="ARO30" s="52">
        <f>SUMIFS(Raw!$I:$I, Raw!$A:$A, Dispositions!ARO$14, Raw!$F:$F, Dispositions!$C30, Raw!$H:$H, "E13")</f>
        <v>0</v>
      </c>
      <c r="ARP30" s="52">
        <f>SUMIFS(Raw!$I:$I, Raw!$A:$A, Dispositions!ARP$14, Raw!$F:$F, Dispositions!$C30, Raw!$H:$H, "E13")</f>
        <v>0</v>
      </c>
      <c r="ARQ30" s="52">
        <f>SUMIFS(Raw!$I:$I, Raw!$A:$A, Dispositions!ARQ$14, Raw!$F:$F, Dispositions!$C30, Raw!$H:$H, "E13")</f>
        <v>0</v>
      </c>
      <c r="ARR30" s="52">
        <f>SUMIFS(Raw!$I:$I, Raw!$A:$A, Dispositions!ARR$14, Raw!$F:$F, Dispositions!$C30, Raw!$H:$H, "E13")</f>
        <v>0</v>
      </c>
      <c r="ARS30" s="52">
        <f>SUMIFS(Raw!$I:$I, Raw!$A:$A, Dispositions!ARS$14, Raw!$F:$F, Dispositions!$C30, Raw!$H:$H, "E13")</f>
        <v>0</v>
      </c>
      <c r="ART30" s="53">
        <f>SUMIFS(Raw!$I:$I, Raw!$A:$A, Dispositions!ART$14, Raw!$F:$F, Dispositions!$C30, Raw!$H:$H, "E13")</f>
        <v>0</v>
      </c>
      <c r="ARV30" s="51">
        <f>SUMIFS(Raw!$I:$I, Raw!$A:$A, Dispositions!ARV$14, Raw!$F:$F, Dispositions!$C30, Raw!$H:$H, "E14")</f>
        <v>0</v>
      </c>
      <c r="ARW30" s="52">
        <f>SUMIFS(Raw!$I:$I, Raw!$A:$A, Dispositions!ARW$14, Raw!$F:$F, Dispositions!$C30, Raw!$H:$H, "E14")</f>
        <v>0</v>
      </c>
      <c r="ARX30" s="52">
        <f>SUMIFS(Raw!$I:$I, Raw!$A:$A, Dispositions!ARX$14, Raw!$F:$F, Dispositions!$C30, Raw!$H:$H, "E14")</f>
        <v>0</v>
      </c>
      <c r="ARY30" s="52">
        <f>SUMIFS(Raw!$I:$I, Raw!$A:$A, Dispositions!ARY$14, Raw!$F:$F, Dispositions!$C30, Raw!$H:$H, "E14")</f>
        <v>0</v>
      </c>
      <c r="ARZ30" s="52">
        <f>SUMIFS(Raw!$I:$I, Raw!$A:$A, Dispositions!ARZ$14, Raw!$F:$F, Dispositions!$C30, Raw!$H:$H, "E14")</f>
        <v>0</v>
      </c>
      <c r="ASA30" s="52">
        <f>SUMIFS(Raw!$I:$I, Raw!$A:$A, Dispositions!ASA$14, Raw!$F:$F, Dispositions!$C30, Raw!$H:$H, "E14")</f>
        <v>0</v>
      </c>
      <c r="ASB30" s="53">
        <f>SUMIFS(Raw!$I:$I, Raw!$A:$A, Dispositions!ASB$14, Raw!$F:$F, Dispositions!$C30, Raw!$H:$H, "E14")</f>
        <v>0</v>
      </c>
      <c r="ASD30" s="51">
        <f>SUMIFS(Raw!$I:$I, Raw!$A:$A, Dispositions!ASD$14, Raw!$F:$F, Dispositions!$C30, Raw!$H:$H, "E15")</f>
        <v>0</v>
      </c>
      <c r="ASE30" s="52">
        <f>SUMIFS(Raw!$I:$I, Raw!$A:$A, Dispositions!ASE$14, Raw!$F:$F, Dispositions!$C30, Raw!$H:$H, "E15")</f>
        <v>0</v>
      </c>
      <c r="ASF30" s="52">
        <f>SUMIFS(Raw!$I:$I, Raw!$A:$A, Dispositions!ASF$14, Raw!$F:$F, Dispositions!$C30, Raw!$H:$H, "E15")</f>
        <v>0</v>
      </c>
      <c r="ASG30" s="52">
        <f>SUMIFS(Raw!$I:$I, Raw!$A:$A, Dispositions!ASG$14, Raw!$F:$F, Dispositions!$C30, Raw!$H:$H, "E15")</f>
        <v>0</v>
      </c>
      <c r="ASH30" s="52">
        <f>SUMIFS(Raw!$I:$I, Raw!$A:$A, Dispositions!ASH$14, Raw!$F:$F, Dispositions!$C30, Raw!$H:$H, "E15")</f>
        <v>0</v>
      </c>
      <c r="ASI30" s="52">
        <f>SUMIFS(Raw!$I:$I, Raw!$A:$A, Dispositions!ASI$14, Raw!$F:$F, Dispositions!$C30, Raw!$H:$H, "E15")</f>
        <v>0</v>
      </c>
      <c r="ASJ30" s="53">
        <f>SUMIFS(Raw!$I:$I, Raw!$A:$A, Dispositions!ASJ$14, Raw!$F:$F, Dispositions!$C30, Raw!$H:$H, "E15")</f>
        <v>0</v>
      </c>
      <c r="ASL30" s="51">
        <f>SUMIFS(Raw!$I:$I, Raw!$A:$A, Dispositions!ASL$14, Raw!$F:$F, Dispositions!$C30, Raw!$H:$H, "E16")</f>
        <v>0</v>
      </c>
      <c r="ASM30" s="52">
        <f>SUMIFS(Raw!$I:$I, Raw!$A:$A, Dispositions!ASM$14, Raw!$F:$F, Dispositions!$C30, Raw!$H:$H, "E16")</f>
        <v>0</v>
      </c>
      <c r="ASN30" s="52">
        <f>SUMIFS(Raw!$I:$I, Raw!$A:$A, Dispositions!ASN$14, Raw!$F:$F, Dispositions!$C30, Raw!$H:$H, "E16")</f>
        <v>0</v>
      </c>
      <c r="ASO30" s="52">
        <f>SUMIFS(Raw!$I:$I, Raw!$A:$A, Dispositions!ASO$14, Raw!$F:$F, Dispositions!$C30, Raw!$H:$H, "E16")</f>
        <v>0</v>
      </c>
      <c r="ASP30" s="52">
        <f>SUMIFS(Raw!$I:$I, Raw!$A:$A, Dispositions!ASP$14, Raw!$F:$F, Dispositions!$C30, Raw!$H:$H, "E16")</f>
        <v>0</v>
      </c>
      <c r="ASQ30" s="52">
        <f>SUMIFS(Raw!$I:$I, Raw!$A:$A, Dispositions!ASQ$14, Raw!$F:$F, Dispositions!$C30, Raw!$H:$H, "E16")</f>
        <v>0</v>
      </c>
      <c r="ASR30" s="53">
        <f>SUMIFS(Raw!$I:$I, Raw!$A:$A, Dispositions!ASR$14, Raw!$F:$F, Dispositions!$C30, Raw!$H:$H, "E16")</f>
        <v>0</v>
      </c>
      <c r="AST30" s="51">
        <f>SUMIFS(Raw!$I:$I, Raw!$A:$A, Dispositions!AST$14, Raw!$F:$F, Dispositions!$C30, Raw!$H:$H, "E18")</f>
        <v>0</v>
      </c>
      <c r="ASU30" s="52">
        <f>SUMIFS(Raw!$I:$I, Raw!$A:$A, Dispositions!ASU$14, Raw!$F:$F, Dispositions!$C30, Raw!$H:$H, "E18")</f>
        <v>0</v>
      </c>
      <c r="ASV30" s="52">
        <f>SUMIFS(Raw!$I:$I, Raw!$A:$A, Dispositions!ASV$14, Raw!$F:$F, Dispositions!$C30, Raw!$H:$H, "E18")</f>
        <v>0</v>
      </c>
      <c r="ASW30" s="52">
        <f>SUMIFS(Raw!$I:$I, Raw!$A:$A, Dispositions!ASW$14, Raw!$F:$F, Dispositions!$C30, Raw!$H:$H, "E18")</f>
        <v>0</v>
      </c>
      <c r="ASX30" s="52">
        <f>SUMIFS(Raw!$I:$I, Raw!$A:$A, Dispositions!ASX$14, Raw!$F:$F, Dispositions!$C30, Raw!$H:$H, "E18")</f>
        <v>0</v>
      </c>
      <c r="ASY30" s="52">
        <f>SUMIFS(Raw!$I:$I, Raw!$A:$A, Dispositions!ASY$14, Raw!$F:$F, Dispositions!$C30, Raw!$H:$H, "E18")</f>
        <v>0</v>
      </c>
      <c r="ASZ30" s="53">
        <f>SUMIFS(Raw!$I:$I, Raw!$A:$A, Dispositions!ASZ$14, Raw!$F:$F, Dispositions!$C30, Raw!$H:$H, "E18")</f>
        <v>0</v>
      </c>
      <c r="ATB30" s="51">
        <f>SUMIFS(Raw!$I:$I, Raw!$A:$A, Dispositions!ATB$14, Raw!$F:$F, Dispositions!$C30, Raw!$H:$H, "E34")</f>
        <v>0</v>
      </c>
      <c r="ATC30" s="52">
        <f>SUMIFS(Raw!$I:$I, Raw!$A:$A, Dispositions!ATC$14, Raw!$F:$F, Dispositions!$C30, Raw!$H:$H, "E34")</f>
        <v>0</v>
      </c>
      <c r="ATD30" s="52">
        <f>SUMIFS(Raw!$I:$I, Raw!$A:$A, Dispositions!ATD$14, Raw!$F:$F, Dispositions!$C30, Raw!$H:$H, "E34")</f>
        <v>0</v>
      </c>
      <c r="ATE30" s="52">
        <f>SUMIFS(Raw!$I:$I, Raw!$A:$A, Dispositions!ATE$14, Raw!$F:$F, Dispositions!$C30, Raw!$H:$H, "E34")</f>
        <v>0</v>
      </c>
      <c r="ATF30" s="52">
        <f>SUMIFS(Raw!$I:$I, Raw!$A:$A, Dispositions!ATF$14, Raw!$F:$F, Dispositions!$C30, Raw!$H:$H, "E34")</f>
        <v>0</v>
      </c>
      <c r="ATG30" s="52">
        <f>SUMIFS(Raw!$I:$I, Raw!$A:$A, Dispositions!ATG$14, Raw!$F:$F, Dispositions!$C30, Raw!$H:$H, "E34")</f>
        <v>0</v>
      </c>
      <c r="ATH30" s="53">
        <f>SUMIFS(Raw!$I:$I, Raw!$A:$A, Dispositions!ATH$14, Raw!$F:$F, Dispositions!$C30, Raw!$H:$H, "E34")</f>
        <v>0</v>
      </c>
      <c r="ATJ30" s="51">
        <f>SUMIFS(Raw!$I:$I, Raw!$A:$A, Dispositions!ATJ$14, Raw!$F:$F, Dispositions!$C30, Raw!$H:$H, "E02")</f>
        <v>0</v>
      </c>
      <c r="ATK30" s="52">
        <f>SUMIFS(Raw!$I:$I, Raw!$A:$A, Dispositions!ATK$14, Raw!$F:$F, Dispositions!$C30, Raw!$H:$H, "E02")</f>
        <v>0</v>
      </c>
      <c r="ATL30" s="52">
        <f>SUMIFS(Raw!$I:$I, Raw!$A:$A, Dispositions!ATL$14, Raw!$F:$F, Dispositions!$C30, Raw!$H:$H, "E02")</f>
        <v>0</v>
      </c>
      <c r="ATM30" s="52">
        <f>SUMIFS(Raw!$I:$I, Raw!$A:$A, Dispositions!ATM$14, Raw!$F:$F, Dispositions!$C30, Raw!$H:$H, "E02")</f>
        <v>0</v>
      </c>
      <c r="ATN30" s="52">
        <f>SUMIFS(Raw!$I:$I, Raw!$A:$A, Dispositions!ATN$14, Raw!$F:$F, Dispositions!$C30, Raw!$H:$H, "E02")</f>
        <v>0</v>
      </c>
      <c r="ATO30" s="52">
        <f>SUMIFS(Raw!$I:$I, Raw!$A:$A, Dispositions!ATO$14, Raw!$F:$F, Dispositions!$C30, Raw!$H:$H, "E02")</f>
        <v>0</v>
      </c>
      <c r="ATP30" s="53">
        <f>SUMIFS(Raw!$I:$I, Raw!$A:$A, Dispositions!ATP$14, Raw!$F:$F, Dispositions!$C30, Raw!$H:$H, "E02")</f>
        <v>0</v>
      </c>
      <c r="ATR30" s="51">
        <f>SUMIFS(Raw!$I:$I, Raw!$A:$A, Dispositions!ATR$14, Raw!$F:$F, Dispositions!$C30, Raw!$H:$H, "E03")</f>
        <v>0</v>
      </c>
      <c r="ATS30" s="52">
        <f>SUMIFS(Raw!$I:$I, Raw!$A:$A, Dispositions!ATS$14, Raw!$F:$F, Dispositions!$C30, Raw!$H:$H, "E03")</f>
        <v>0</v>
      </c>
      <c r="ATT30" s="52">
        <f>SUMIFS(Raw!$I:$I, Raw!$A:$A, Dispositions!ATT$14, Raw!$F:$F, Dispositions!$C30, Raw!$H:$H, "E03")</f>
        <v>0</v>
      </c>
      <c r="ATU30" s="52">
        <f>SUMIFS(Raw!$I:$I, Raw!$A:$A, Dispositions!ATU$14, Raw!$F:$F, Dispositions!$C30, Raw!$H:$H, "E03")</f>
        <v>0</v>
      </c>
      <c r="ATV30" s="52">
        <f>SUMIFS(Raw!$I:$I, Raw!$A:$A, Dispositions!ATV$14, Raw!$F:$F, Dispositions!$C30, Raw!$H:$H, "E03")</f>
        <v>0</v>
      </c>
      <c r="ATW30" s="52">
        <f>SUMIFS(Raw!$I:$I, Raw!$A:$A, Dispositions!ATW$14, Raw!$F:$F, Dispositions!$C30, Raw!$H:$H, "E03")</f>
        <v>0</v>
      </c>
      <c r="ATX30" s="53">
        <f>SUMIFS(Raw!$I:$I, Raw!$A:$A, Dispositions!ATX$14, Raw!$F:$F, Dispositions!$C30, Raw!$H:$H, "E03")</f>
        <v>0</v>
      </c>
      <c r="ATZ30" s="51">
        <f>SUMIFS(Raw!$I:$I, Raw!$A:$A, Dispositions!ATZ$14, Raw!$F:$F, Dispositions!$C30, Raw!$H:$H, "E05")</f>
        <v>0</v>
      </c>
      <c r="AUA30" s="52">
        <f>SUMIFS(Raw!$I:$I, Raw!$A:$A, Dispositions!AUA$14, Raw!$F:$F, Dispositions!$C30, Raw!$H:$H, "E05")</f>
        <v>0</v>
      </c>
      <c r="AUB30" s="52">
        <f>SUMIFS(Raw!$I:$I, Raw!$A:$A, Dispositions!AUB$14, Raw!$F:$F, Dispositions!$C30, Raw!$H:$H, "E05")</f>
        <v>0</v>
      </c>
      <c r="AUC30" s="52">
        <f>SUMIFS(Raw!$I:$I, Raw!$A:$A, Dispositions!AUC$14, Raw!$F:$F, Dispositions!$C30, Raw!$H:$H, "E05")</f>
        <v>0</v>
      </c>
      <c r="AUD30" s="52">
        <f>SUMIFS(Raw!$I:$I, Raw!$A:$A, Dispositions!AUD$14, Raw!$F:$F, Dispositions!$C30, Raw!$H:$H, "E05")</f>
        <v>0</v>
      </c>
      <c r="AUE30" s="52">
        <f>SUMIFS(Raw!$I:$I, Raw!$A:$A, Dispositions!AUE$14, Raw!$F:$F, Dispositions!$C30, Raw!$H:$H, "E05")</f>
        <v>0</v>
      </c>
      <c r="AUF30" s="53">
        <f>SUMIFS(Raw!$I:$I, Raw!$A:$A, Dispositions!AUF$14, Raw!$F:$F, Dispositions!$C30, Raw!$H:$H, "E05")</f>
        <v>0</v>
      </c>
      <c r="AUH30" s="51">
        <f>SUMIFS(Raw!$I:$I, Raw!$A:$A, Dispositions!AUH$14, Raw!$F:$F, Dispositions!$C30, Raw!$H:$H, "E12")</f>
        <v>0</v>
      </c>
      <c r="AUI30" s="52">
        <f>SUMIFS(Raw!$I:$I, Raw!$A:$A, Dispositions!AUI$14, Raw!$F:$F, Dispositions!$C30, Raw!$H:$H, "E12")</f>
        <v>0</v>
      </c>
      <c r="AUJ30" s="52">
        <f>SUMIFS(Raw!$I:$I, Raw!$A:$A, Dispositions!AUJ$14, Raw!$F:$F, Dispositions!$C30, Raw!$H:$H, "E12")</f>
        <v>0</v>
      </c>
      <c r="AUK30" s="52">
        <f>SUMIFS(Raw!$I:$I, Raw!$A:$A, Dispositions!AUK$14, Raw!$F:$F, Dispositions!$C30, Raw!$H:$H, "E12")</f>
        <v>0</v>
      </c>
      <c r="AUL30" s="52">
        <f>SUMIFS(Raw!$I:$I, Raw!$A:$A, Dispositions!AUL$14, Raw!$F:$F, Dispositions!$C30, Raw!$H:$H, "E12")</f>
        <v>0</v>
      </c>
      <c r="AUM30" s="52">
        <f>SUMIFS(Raw!$I:$I, Raw!$A:$A, Dispositions!AUM$14, Raw!$F:$F, Dispositions!$C30, Raw!$H:$H, "E12")</f>
        <v>0</v>
      </c>
      <c r="AUN30" s="53">
        <f>SUMIFS(Raw!$I:$I, Raw!$A:$A, Dispositions!AUN$14, Raw!$F:$F, Dispositions!$C30, Raw!$H:$H, "E12")</f>
        <v>0</v>
      </c>
      <c r="AUP30" s="51">
        <f>SUMIFS(Raw!$I:$I, Raw!$A:$A, Dispositions!AUP$14, Raw!$F:$F, Dispositions!$C30, Raw!$H:$H, "E13")</f>
        <v>0</v>
      </c>
      <c r="AUQ30" s="52">
        <f>SUMIFS(Raw!$I:$I, Raw!$A:$A, Dispositions!AUQ$14, Raw!$F:$F, Dispositions!$C30, Raw!$H:$H, "E13")</f>
        <v>0</v>
      </c>
      <c r="AUR30" s="52">
        <f>SUMIFS(Raw!$I:$I, Raw!$A:$A, Dispositions!AUR$14, Raw!$F:$F, Dispositions!$C30, Raw!$H:$H, "E13")</f>
        <v>0</v>
      </c>
      <c r="AUS30" s="52">
        <f>SUMIFS(Raw!$I:$I, Raw!$A:$A, Dispositions!AUS$14, Raw!$F:$F, Dispositions!$C30, Raw!$H:$H, "E13")</f>
        <v>0</v>
      </c>
      <c r="AUT30" s="52">
        <f>SUMIFS(Raw!$I:$I, Raw!$A:$A, Dispositions!AUT$14, Raw!$F:$F, Dispositions!$C30, Raw!$H:$H, "E13")</f>
        <v>0</v>
      </c>
      <c r="AUU30" s="52">
        <f>SUMIFS(Raw!$I:$I, Raw!$A:$A, Dispositions!AUU$14, Raw!$F:$F, Dispositions!$C30, Raw!$H:$H, "E13")</f>
        <v>0</v>
      </c>
      <c r="AUV30" s="53">
        <f>SUMIFS(Raw!$I:$I, Raw!$A:$A, Dispositions!AUV$14, Raw!$F:$F, Dispositions!$C30, Raw!$H:$H, "E13")</f>
        <v>0</v>
      </c>
      <c r="AUX30" s="51">
        <f>SUMIFS(Raw!$I:$I, Raw!$A:$A, Dispositions!AUX$14, Raw!$F:$F, Dispositions!$C30, Raw!$H:$H, "E14")</f>
        <v>0</v>
      </c>
      <c r="AUY30" s="52">
        <f>SUMIFS(Raw!$I:$I, Raw!$A:$A, Dispositions!AUY$14, Raw!$F:$F, Dispositions!$C30, Raw!$H:$H, "E14")</f>
        <v>0</v>
      </c>
      <c r="AUZ30" s="52">
        <f>SUMIFS(Raw!$I:$I, Raw!$A:$A, Dispositions!AUZ$14, Raw!$F:$F, Dispositions!$C30, Raw!$H:$H, "E14")</f>
        <v>0</v>
      </c>
      <c r="AVA30" s="52">
        <f>SUMIFS(Raw!$I:$I, Raw!$A:$A, Dispositions!AVA$14, Raw!$F:$F, Dispositions!$C30, Raw!$H:$H, "E14")</f>
        <v>0</v>
      </c>
      <c r="AVB30" s="52">
        <f>SUMIFS(Raw!$I:$I, Raw!$A:$A, Dispositions!AVB$14, Raw!$F:$F, Dispositions!$C30, Raw!$H:$H, "E14")</f>
        <v>0</v>
      </c>
      <c r="AVC30" s="52">
        <f>SUMIFS(Raw!$I:$I, Raw!$A:$A, Dispositions!AVC$14, Raw!$F:$F, Dispositions!$C30, Raw!$H:$H, "E14")</f>
        <v>0</v>
      </c>
      <c r="AVD30" s="53">
        <f>SUMIFS(Raw!$I:$I, Raw!$A:$A, Dispositions!AVD$14, Raw!$F:$F, Dispositions!$C30, Raw!$H:$H, "E14")</f>
        <v>0</v>
      </c>
      <c r="AVF30" s="51">
        <f>SUMIFS(Raw!$I:$I, Raw!$A:$A, Dispositions!AVF$14, Raw!$F:$F, Dispositions!$C30, Raw!$H:$H, "E15")</f>
        <v>0</v>
      </c>
      <c r="AVG30" s="52">
        <f>SUMIFS(Raw!$I:$I, Raw!$A:$A, Dispositions!AVG$14, Raw!$F:$F, Dispositions!$C30, Raw!$H:$H, "E15")</f>
        <v>0</v>
      </c>
      <c r="AVH30" s="52">
        <f>SUMIFS(Raw!$I:$I, Raw!$A:$A, Dispositions!AVH$14, Raw!$F:$F, Dispositions!$C30, Raw!$H:$H, "E15")</f>
        <v>0</v>
      </c>
      <c r="AVI30" s="52">
        <f>SUMIFS(Raw!$I:$I, Raw!$A:$A, Dispositions!AVI$14, Raw!$F:$F, Dispositions!$C30, Raw!$H:$H, "E15")</f>
        <v>0</v>
      </c>
      <c r="AVJ30" s="52">
        <f>SUMIFS(Raw!$I:$I, Raw!$A:$A, Dispositions!AVJ$14, Raw!$F:$F, Dispositions!$C30, Raw!$H:$H, "E15")</f>
        <v>0</v>
      </c>
      <c r="AVK30" s="52">
        <f>SUMIFS(Raw!$I:$I, Raw!$A:$A, Dispositions!AVK$14, Raw!$F:$F, Dispositions!$C30, Raw!$H:$H, "E15")</f>
        <v>0</v>
      </c>
      <c r="AVL30" s="53">
        <f>SUMIFS(Raw!$I:$I, Raw!$A:$A, Dispositions!AVL$14, Raw!$F:$F, Dispositions!$C30, Raw!$H:$H, "E15")</f>
        <v>0</v>
      </c>
      <c r="AVN30" s="51">
        <f>SUMIFS(Raw!$I:$I, Raw!$A:$A, Dispositions!AVN$14, Raw!$F:$F, Dispositions!$C30, Raw!$H:$H, "E16")</f>
        <v>0</v>
      </c>
      <c r="AVO30" s="52">
        <f>SUMIFS(Raw!$I:$I, Raw!$A:$A, Dispositions!AVO$14, Raw!$F:$F, Dispositions!$C30, Raw!$H:$H, "E16")</f>
        <v>0</v>
      </c>
      <c r="AVP30" s="52">
        <f>SUMIFS(Raw!$I:$I, Raw!$A:$A, Dispositions!AVP$14, Raw!$F:$F, Dispositions!$C30, Raw!$H:$H, "E16")</f>
        <v>0</v>
      </c>
      <c r="AVQ30" s="52">
        <f>SUMIFS(Raw!$I:$I, Raw!$A:$A, Dispositions!AVQ$14, Raw!$F:$F, Dispositions!$C30, Raw!$H:$H, "E16")</f>
        <v>0</v>
      </c>
      <c r="AVR30" s="52">
        <f>SUMIFS(Raw!$I:$I, Raw!$A:$A, Dispositions!AVR$14, Raw!$F:$F, Dispositions!$C30, Raw!$H:$H, "E16")</f>
        <v>0</v>
      </c>
      <c r="AVS30" s="52">
        <f>SUMIFS(Raw!$I:$I, Raw!$A:$A, Dispositions!AVS$14, Raw!$F:$F, Dispositions!$C30, Raw!$H:$H, "E16")</f>
        <v>0</v>
      </c>
      <c r="AVT30" s="53">
        <f>SUMIFS(Raw!$I:$I, Raw!$A:$A, Dispositions!AVT$14, Raw!$F:$F, Dispositions!$C30, Raw!$H:$H, "E16")</f>
        <v>0</v>
      </c>
      <c r="AVV30" s="51">
        <f>SUMIFS(Raw!$I:$I, Raw!$A:$A, Dispositions!AVV$14, Raw!$F:$F, Dispositions!$C30, Raw!$H:$H, "E18")</f>
        <v>0</v>
      </c>
      <c r="AVW30" s="52">
        <f>SUMIFS(Raw!$I:$I, Raw!$A:$A, Dispositions!AVW$14, Raw!$F:$F, Dispositions!$C30, Raw!$H:$H, "E18")</f>
        <v>0</v>
      </c>
      <c r="AVX30" s="52">
        <f>SUMIFS(Raw!$I:$I, Raw!$A:$A, Dispositions!AVX$14, Raw!$F:$F, Dispositions!$C30, Raw!$H:$H, "E18")</f>
        <v>0</v>
      </c>
      <c r="AVY30" s="52">
        <f>SUMIFS(Raw!$I:$I, Raw!$A:$A, Dispositions!AVY$14, Raw!$F:$F, Dispositions!$C30, Raw!$H:$H, "E18")</f>
        <v>0</v>
      </c>
      <c r="AVZ30" s="52">
        <f>SUMIFS(Raw!$I:$I, Raw!$A:$A, Dispositions!AVZ$14, Raw!$F:$F, Dispositions!$C30, Raw!$H:$H, "E18")</f>
        <v>0</v>
      </c>
      <c r="AWA30" s="52">
        <f>SUMIFS(Raw!$I:$I, Raw!$A:$A, Dispositions!AWA$14, Raw!$F:$F, Dispositions!$C30, Raw!$H:$H, "E18")</f>
        <v>0</v>
      </c>
      <c r="AWB30" s="53">
        <f>SUMIFS(Raw!$I:$I, Raw!$A:$A, Dispositions!AWB$14, Raw!$F:$F, Dispositions!$C30, Raw!$H:$H, "E18")</f>
        <v>0</v>
      </c>
      <c r="AWD30" s="51">
        <f>SUMIFS(Raw!$I:$I, Raw!$A:$A, Dispositions!AWD$14, Raw!$F:$F, Dispositions!$C30, Raw!$H:$H, "E34")</f>
        <v>0</v>
      </c>
      <c r="AWE30" s="52">
        <f>SUMIFS(Raw!$I:$I, Raw!$A:$A, Dispositions!AWE$14, Raw!$F:$F, Dispositions!$C30, Raw!$H:$H, "E34")</f>
        <v>0</v>
      </c>
      <c r="AWF30" s="52">
        <f>SUMIFS(Raw!$I:$I, Raw!$A:$A, Dispositions!AWF$14, Raw!$F:$F, Dispositions!$C30, Raw!$H:$H, "E34")</f>
        <v>0</v>
      </c>
      <c r="AWG30" s="52">
        <f>SUMIFS(Raw!$I:$I, Raw!$A:$A, Dispositions!AWG$14, Raw!$F:$F, Dispositions!$C30, Raw!$H:$H, "E34")</f>
        <v>0</v>
      </c>
      <c r="AWH30" s="52">
        <f>SUMIFS(Raw!$I:$I, Raw!$A:$A, Dispositions!AWH$14, Raw!$F:$F, Dispositions!$C30, Raw!$H:$H, "E34")</f>
        <v>0</v>
      </c>
      <c r="AWI30" s="52">
        <f>SUMIFS(Raw!$I:$I, Raw!$A:$A, Dispositions!AWI$14, Raw!$F:$F, Dispositions!$C30, Raw!$H:$H, "E34")</f>
        <v>0</v>
      </c>
      <c r="AWJ30" s="53">
        <f>SUMIFS(Raw!$I:$I, Raw!$A:$A, Dispositions!AWJ$14, Raw!$F:$F, Dispositions!$C30, Raw!$H:$H, "E34")</f>
        <v>0</v>
      </c>
      <c r="AWL30" s="51">
        <f>SUMIFS(Raw!$I:$I, Raw!$A:$A, Dispositions!AWL$14, Raw!$F:$F, Dispositions!$C30, Raw!$H:$H, "E02")</f>
        <v>0</v>
      </c>
      <c r="AWM30" s="52">
        <f>SUMIFS(Raw!$I:$I, Raw!$A:$A, Dispositions!AWM$14, Raw!$F:$F, Dispositions!$C30, Raw!$H:$H, "E02")</f>
        <v>0</v>
      </c>
      <c r="AWN30" s="52">
        <f>SUMIFS(Raw!$I:$I, Raw!$A:$A, Dispositions!AWN$14, Raw!$F:$F, Dispositions!$C30, Raw!$H:$H, "E02")</f>
        <v>0</v>
      </c>
      <c r="AWO30" s="52">
        <f>SUMIFS(Raw!$I:$I, Raw!$A:$A, Dispositions!AWO$14, Raw!$F:$F, Dispositions!$C30, Raw!$H:$H, "E02")</f>
        <v>0</v>
      </c>
      <c r="AWP30" s="52">
        <f>SUMIFS(Raw!$I:$I, Raw!$A:$A, Dispositions!AWP$14, Raw!$F:$F, Dispositions!$C30, Raw!$H:$H, "E02")</f>
        <v>0</v>
      </c>
      <c r="AWQ30" s="52">
        <f>SUMIFS(Raw!$I:$I, Raw!$A:$A, Dispositions!AWQ$14, Raw!$F:$F, Dispositions!$C30, Raw!$H:$H, "E02")</f>
        <v>0</v>
      </c>
      <c r="AWR30" s="53">
        <f>SUMIFS(Raw!$I:$I, Raw!$A:$A, Dispositions!AWR$14, Raw!$F:$F, Dispositions!$C30, Raw!$H:$H, "E02")</f>
        <v>0</v>
      </c>
      <c r="AWT30" s="51">
        <f>SUMIFS(Raw!$I:$I, Raw!$A:$A, Dispositions!AWT$14, Raw!$F:$F, Dispositions!$C30, Raw!$H:$H, "E03")</f>
        <v>0</v>
      </c>
      <c r="AWU30" s="52">
        <f>SUMIFS(Raw!$I:$I, Raw!$A:$A, Dispositions!AWU$14, Raw!$F:$F, Dispositions!$C30, Raw!$H:$H, "E03")</f>
        <v>0</v>
      </c>
      <c r="AWV30" s="52">
        <f>SUMIFS(Raw!$I:$I, Raw!$A:$A, Dispositions!AWV$14, Raw!$F:$F, Dispositions!$C30, Raw!$H:$H, "E03")</f>
        <v>0</v>
      </c>
      <c r="AWW30" s="52">
        <f>SUMIFS(Raw!$I:$I, Raw!$A:$A, Dispositions!AWW$14, Raw!$F:$F, Dispositions!$C30, Raw!$H:$H, "E03")</f>
        <v>0</v>
      </c>
      <c r="AWX30" s="52">
        <f>SUMIFS(Raw!$I:$I, Raw!$A:$A, Dispositions!AWX$14, Raw!$F:$F, Dispositions!$C30, Raw!$H:$H, "E03")</f>
        <v>0</v>
      </c>
      <c r="AWY30" s="52">
        <f>SUMIFS(Raw!$I:$I, Raw!$A:$A, Dispositions!AWY$14, Raw!$F:$F, Dispositions!$C30, Raw!$H:$H, "E03")</f>
        <v>0</v>
      </c>
      <c r="AWZ30" s="53">
        <f>SUMIFS(Raw!$I:$I, Raw!$A:$A, Dispositions!AWZ$14, Raw!$F:$F, Dispositions!$C30, Raw!$H:$H, "E03")</f>
        <v>0</v>
      </c>
      <c r="AXB30" s="51">
        <f>SUMIFS(Raw!$I:$I, Raw!$A:$A, Dispositions!AXB$14, Raw!$F:$F, Dispositions!$C30, Raw!$H:$H, "E05")</f>
        <v>0</v>
      </c>
      <c r="AXC30" s="52">
        <f>SUMIFS(Raw!$I:$I, Raw!$A:$A, Dispositions!AXC$14, Raw!$F:$F, Dispositions!$C30, Raw!$H:$H, "E05")</f>
        <v>0</v>
      </c>
      <c r="AXD30" s="52">
        <f>SUMIFS(Raw!$I:$I, Raw!$A:$A, Dispositions!AXD$14, Raw!$F:$F, Dispositions!$C30, Raw!$H:$H, "E05")</f>
        <v>0</v>
      </c>
      <c r="AXE30" s="52">
        <f>SUMIFS(Raw!$I:$I, Raw!$A:$A, Dispositions!AXE$14, Raw!$F:$F, Dispositions!$C30, Raw!$H:$H, "E05")</f>
        <v>0</v>
      </c>
      <c r="AXF30" s="52">
        <f>SUMIFS(Raw!$I:$I, Raw!$A:$A, Dispositions!AXF$14, Raw!$F:$F, Dispositions!$C30, Raw!$H:$H, "E05")</f>
        <v>0</v>
      </c>
      <c r="AXG30" s="52">
        <f>SUMIFS(Raw!$I:$I, Raw!$A:$A, Dispositions!AXG$14, Raw!$F:$F, Dispositions!$C30, Raw!$H:$H, "E05")</f>
        <v>0</v>
      </c>
      <c r="AXH30" s="53">
        <f>SUMIFS(Raw!$I:$I, Raw!$A:$A, Dispositions!AXH$14, Raw!$F:$F, Dispositions!$C30, Raw!$H:$H, "E05")</f>
        <v>0</v>
      </c>
      <c r="AXJ30" s="51">
        <f>SUMIFS(Raw!$I:$I, Raw!$A:$A, Dispositions!AXJ$14, Raw!$F:$F, Dispositions!$C30, Raw!$H:$H, "E12")</f>
        <v>0</v>
      </c>
      <c r="AXK30" s="52">
        <f>SUMIFS(Raw!$I:$I, Raw!$A:$A, Dispositions!AXK$14, Raw!$F:$F, Dispositions!$C30, Raw!$H:$H, "E12")</f>
        <v>0</v>
      </c>
      <c r="AXL30" s="52">
        <f>SUMIFS(Raw!$I:$I, Raw!$A:$A, Dispositions!AXL$14, Raw!$F:$F, Dispositions!$C30, Raw!$H:$H, "E12")</f>
        <v>0</v>
      </c>
      <c r="AXM30" s="52">
        <f>SUMIFS(Raw!$I:$I, Raw!$A:$A, Dispositions!AXM$14, Raw!$F:$F, Dispositions!$C30, Raw!$H:$H, "E12")</f>
        <v>0</v>
      </c>
      <c r="AXN30" s="52">
        <f>SUMIFS(Raw!$I:$I, Raw!$A:$A, Dispositions!AXN$14, Raw!$F:$F, Dispositions!$C30, Raw!$H:$H, "E12")</f>
        <v>0</v>
      </c>
      <c r="AXO30" s="52">
        <f>SUMIFS(Raw!$I:$I, Raw!$A:$A, Dispositions!AXO$14, Raw!$F:$F, Dispositions!$C30, Raw!$H:$H, "E12")</f>
        <v>0</v>
      </c>
      <c r="AXP30" s="53">
        <f>SUMIFS(Raw!$I:$I, Raw!$A:$A, Dispositions!AXP$14, Raw!$F:$F, Dispositions!$C30, Raw!$H:$H, "E12")</f>
        <v>0</v>
      </c>
      <c r="AXR30" s="51">
        <f>SUMIFS(Raw!$I:$I, Raw!$A:$A, Dispositions!AXR$14, Raw!$F:$F, Dispositions!$C30, Raw!$H:$H, "E13")</f>
        <v>0</v>
      </c>
      <c r="AXS30" s="52">
        <f>SUMIFS(Raw!$I:$I, Raw!$A:$A, Dispositions!AXS$14, Raw!$F:$F, Dispositions!$C30, Raw!$H:$H, "E13")</f>
        <v>0</v>
      </c>
      <c r="AXT30" s="52">
        <f>SUMIFS(Raw!$I:$I, Raw!$A:$A, Dispositions!AXT$14, Raw!$F:$F, Dispositions!$C30, Raw!$H:$H, "E13")</f>
        <v>0</v>
      </c>
      <c r="AXU30" s="52">
        <f>SUMIFS(Raw!$I:$I, Raw!$A:$A, Dispositions!AXU$14, Raw!$F:$F, Dispositions!$C30, Raw!$H:$H, "E13")</f>
        <v>0</v>
      </c>
      <c r="AXV30" s="52">
        <f>SUMIFS(Raw!$I:$I, Raw!$A:$A, Dispositions!AXV$14, Raw!$F:$F, Dispositions!$C30, Raw!$H:$H, "E13")</f>
        <v>0</v>
      </c>
      <c r="AXW30" s="52">
        <f>SUMIFS(Raw!$I:$I, Raw!$A:$A, Dispositions!AXW$14, Raw!$F:$F, Dispositions!$C30, Raw!$H:$H, "E13")</f>
        <v>0</v>
      </c>
      <c r="AXX30" s="53">
        <f>SUMIFS(Raw!$I:$I, Raw!$A:$A, Dispositions!AXX$14, Raw!$F:$F, Dispositions!$C30, Raw!$H:$H, "E13")</f>
        <v>0</v>
      </c>
      <c r="AXZ30" s="51">
        <f>SUMIFS(Raw!$I:$I, Raw!$A:$A, Dispositions!AXZ$14, Raw!$F:$F, Dispositions!$C30, Raw!$H:$H, "E14")</f>
        <v>0</v>
      </c>
      <c r="AYA30" s="52">
        <f>SUMIFS(Raw!$I:$I, Raw!$A:$A, Dispositions!AYA$14, Raw!$F:$F, Dispositions!$C30, Raw!$H:$H, "E14")</f>
        <v>0</v>
      </c>
      <c r="AYB30" s="52">
        <f>SUMIFS(Raw!$I:$I, Raw!$A:$A, Dispositions!AYB$14, Raw!$F:$F, Dispositions!$C30, Raw!$H:$H, "E14")</f>
        <v>0</v>
      </c>
      <c r="AYC30" s="52">
        <f>SUMIFS(Raw!$I:$I, Raw!$A:$A, Dispositions!AYC$14, Raw!$F:$F, Dispositions!$C30, Raw!$H:$H, "E14")</f>
        <v>0</v>
      </c>
      <c r="AYD30" s="52">
        <f>SUMIFS(Raw!$I:$I, Raw!$A:$A, Dispositions!AYD$14, Raw!$F:$F, Dispositions!$C30, Raw!$H:$H, "E14")</f>
        <v>0</v>
      </c>
      <c r="AYE30" s="52">
        <f>SUMIFS(Raw!$I:$I, Raw!$A:$A, Dispositions!AYE$14, Raw!$F:$F, Dispositions!$C30, Raw!$H:$H, "E14")</f>
        <v>0</v>
      </c>
      <c r="AYF30" s="53">
        <f>SUMIFS(Raw!$I:$I, Raw!$A:$A, Dispositions!AYF$14, Raw!$F:$F, Dispositions!$C30, Raw!$H:$H, "E14")</f>
        <v>0</v>
      </c>
      <c r="AYH30" s="51">
        <f>SUMIFS(Raw!$I:$I, Raw!$A:$A, Dispositions!AYH$14, Raw!$F:$F, Dispositions!$C30, Raw!$H:$H, "E15")</f>
        <v>0</v>
      </c>
      <c r="AYI30" s="52">
        <f>SUMIFS(Raw!$I:$I, Raw!$A:$A, Dispositions!AYI$14, Raw!$F:$F, Dispositions!$C30, Raw!$H:$H, "E15")</f>
        <v>0</v>
      </c>
      <c r="AYJ30" s="52">
        <f>SUMIFS(Raw!$I:$I, Raw!$A:$A, Dispositions!AYJ$14, Raw!$F:$F, Dispositions!$C30, Raw!$H:$H, "E15")</f>
        <v>0</v>
      </c>
      <c r="AYK30" s="52">
        <f>SUMIFS(Raw!$I:$I, Raw!$A:$A, Dispositions!AYK$14, Raw!$F:$F, Dispositions!$C30, Raw!$H:$H, "E15")</f>
        <v>0</v>
      </c>
      <c r="AYL30" s="52">
        <f>SUMIFS(Raw!$I:$I, Raw!$A:$A, Dispositions!AYL$14, Raw!$F:$F, Dispositions!$C30, Raw!$H:$H, "E15")</f>
        <v>0</v>
      </c>
      <c r="AYM30" s="52">
        <f>SUMIFS(Raw!$I:$I, Raw!$A:$A, Dispositions!AYM$14, Raw!$F:$F, Dispositions!$C30, Raw!$H:$H, "E15")</f>
        <v>0</v>
      </c>
      <c r="AYN30" s="53">
        <f>SUMIFS(Raw!$I:$I, Raw!$A:$A, Dispositions!AYN$14, Raw!$F:$F, Dispositions!$C30, Raw!$H:$H, "E15")</f>
        <v>0</v>
      </c>
      <c r="AYP30" s="51">
        <f>SUMIFS(Raw!$I:$I, Raw!$A:$A, Dispositions!AYP$14, Raw!$F:$F, Dispositions!$C30, Raw!$H:$H, "E16")</f>
        <v>0</v>
      </c>
      <c r="AYQ30" s="52">
        <f>SUMIFS(Raw!$I:$I, Raw!$A:$A, Dispositions!AYQ$14, Raw!$F:$F, Dispositions!$C30, Raw!$H:$H, "E16")</f>
        <v>0</v>
      </c>
      <c r="AYR30" s="52">
        <f>SUMIFS(Raw!$I:$I, Raw!$A:$A, Dispositions!AYR$14, Raw!$F:$F, Dispositions!$C30, Raw!$H:$H, "E16")</f>
        <v>0</v>
      </c>
      <c r="AYS30" s="52">
        <f>SUMIFS(Raw!$I:$I, Raw!$A:$A, Dispositions!AYS$14, Raw!$F:$F, Dispositions!$C30, Raw!$H:$H, "E16")</f>
        <v>0</v>
      </c>
      <c r="AYT30" s="52">
        <f>SUMIFS(Raw!$I:$I, Raw!$A:$A, Dispositions!AYT$14, Raw!$F:$F, Dispositions!$C30, Raw!$H:$H, "E16")</f>
        <v>0</v>
      </c>
      <c r="AYU30" s="52">
        <f>SUMIFS(Raw!$I:$I, Raw!$A:$A, Dispositions!AYU$14, Raw!$F:$F, Dispositions!$C30, Raw!$H:$H, "E16")</f>
        <v>0</v>
      </c>
      <c r="AYV30" s="53">
        <f>SUMIFS(Raw!$I:$I, Raw!$A:$A, Dispositions!AYV$14, Raw!$F:$F, Dispositions!$C30, Raw!$H:$H, "E16")</f>
        <v>0</v>
      </c>
      <c r="AYX30" s="51">
        <f>SUMIFS(Raw!$I:$I, Raw!$A:$A, Dispositions!AYX$14, Raw!$F:$F, Dispositions!$C30, Raw!$H:$H, "E18")</f>
        <v>0</v>
      </c>
      <c r="AYY30" s="52">
        <f>SUMIFS(Raw!$I:$I, Raw!$A:$A, Dispositions!AYY$14, Raw!$F:$F, Dispositions!$C30, Raw!$H:$H, "E18")</f>
        <v>0</v>
      </c>
      <c r="AYZ30" s="52">
        <f>SUMIFS(Raw!$I:$I, Raw!$A:$A, Dispositions!AYZ$14, Raw!$F:$F, Dispositions!$C30, Raw!$H:$H, "E18")</f>
        <v>0</v>
      </c>
      <c r="AZA30" s="52">
        <f>SUMIFS(Raw!$I:$I, Raw!$A:$A, Dispositions!AZA$14, Raw!$F:$F, Dispositions!$C30, Raw!$H:$H, "E18")</f>
        <v>0</v>
      </c>
      <c r="AZB30" s="52">
        <f>SUMIFS(Raw!$I:$I, Raw!$A:$A, Dispositions!AZB$14, Raw!$F:$F, Dispositions!$C30, Raw!$H:$H, "E18")</f>
        <v>0</v>
      </c>
      <c r="AZC30" s="52">
        <f>SUMIFS(Raw!$I:$I, Raw!$A:$A, Dispositions!AZC$14, Raw!$F:$F, Dispositions!$C30, Raw!$H:$H, "E18")</f>
        <v>0</v>
      </c>
      <c r="AZD30" s="53">
        <f>SUMIFS(Raw!$I:$I, Raw!$A:$A, Dispositions!AZD$14, Raw!$F:$F, Dispositions!$C30, Raw!$H:$H, "E18")</f>
        <v>0</v>
      </c>
      <c r="AZF30" s="51">
        <f>SUMIFS(Raw!$I:$I, Raw!$A:$A, Dispositions!AZF$14, Raw!$F:$F, Dispositions!$C30, Raw!$H:$H, "E34")</f>
        <v>0</v>
      </c>
      <c r="AZG30" s="52">
        <f>SUMIFS(Raw!$I:$I, Raw!$A:$A, Dispositions!AZG$14, Raw!$F:$F, Dispositions!$C30, Raw!$H:$H, "E34")</f>
        <v>0</v>
      </c>
      <c r="AZH30" s="52">
        <f>SUMIFS(Raw!$I:$I, Raw!$A:$A, Dispositions!AZH$14, Raw!$F:$F, Dispositions!$C30, Raw!$H:$H, "E34")</f>
        <v>0</v>
      </c>
      <c r="AZI30" s="52">
        <f>SUMIFS(Raw!$I:$I, Raw!$A:$A, Dispositions!AZI$14, Raw!$F:$F, Dispositions!$C30, Raw!$H:$H, "E34")</f>
        <v>0</v>
      </c>
      <c r="AZJ30" s="52">
        <f>SUMIFS(Raw!$I:$I, Raw!$A:$A, Dispositions!AZJ$14, Raw!$F:$F, Dispositions!$C30, Raw!$H:$H, "E34")</f>
        <v>0</v>
      </c>
      <c r="AZK30" s="52">
        <f>SUMIFS(Raw!$I:$I, Raw!$A:$A, Dispositions!AZK$14, Raw!$F:$F, Dispositions!$C30, Raw!$H:$H, "E34")</f>
        <v>0</v>
      </c>
      <c r="AZL30" s="53">
        <f>SUMIFS(Raw!$I:$I, Raw!$A:$A, Dispositions!AZL$14, Raw!$F:$F, Dispositions!$C30, Raw!$H:$H, "E34")</f>
        <v>0</v>
      </c>
      <c r="AZN30" s="51">
        <f>SUMIFS(Raw!$I:$I, Raw!$A:$A, Dispositions!AZN$14, Raw!$F:$F, Dispositions!$C30, Raw!$H:$H, "E02")</f>
        <v>0</v>
      </c>
      <c r="AZO30" s="52">
        <f>SUMIFS(Raw!$I:$I, Raw!$A:$A, Dispositions!AZO$14, Raw!$F:$F, Dispositions!$C30, Raw!$H:$H, "E02")</f>
        <v>0</v>
      </c>
      <c r="AZP30" s="52">
        <f>SUMIFS(Raw!$I:$I, Raw!$A:$A, Dispositions!AZP$14, Raw!$F:$F, Dispositions!$C30, Raw!$H:$H, "E02")</f>
        <v>0</v>
      </c>
      <c r="AZQ30" s="52">
        <f>SUMIFS(Raw!$I:$I, Raw!$A:$A, Dispositions!AZQ$14, Raw!$F:$F, Dispositions!$C30, Raw!$H:$H, "E02")</f>
        <v>0</v>
      </c>
      <c r="AZR30" s="52">
        <f>SUMIFS(Raw!$I:$I, Raw!$A:$A, Dispositions!AZR$14, Raw!$F:$F, Dispositions!$C30, Raw!$H:$H, "E02")</f>
        <v>0</v>
      </c>
      <c r="AZS30" s="52">
        <f>SUMIFS(Raw!$I:$I, Raw!$A:$A, Dispositions!AZS$14, Raw!$F:$F, Dispositions!$C30, Raw!$H:$H, "E02")</f>
        <v>0</v>
      </c>
      <c r="AZT30" s="53">
        <f>SUMIFS(Raw!$I:$I, Raw!$A:$A, Dispositions!AZT$14, Raw!$F:$F, Dispositions!$C30, Raw!$H:$H, "E02")</f>
        <v>0</v>
      </c>
      <c r="AZV30" s="51">
        <f>SUMIFS(Raw!$I:$I, Raw!$A:$A, Dispositions!AZV$14, Raw!$F:$F, Dispositions!$C30, Raw!$H:$H, "E03")</f>
        <v>0</v>
      </c>
      <c r="AZW30" s="52">
        <f>SUMIFS(Raw!$I:$I, Raw!$A:$A, Dispositions!AZW$14, Raw!$F:$F, Dispositions!$C30, Raw!$H:$H, "E03")</f>
        <v>0</v>
      </c>
      <c r="AZX30" s="52">
        <f>SUMIFS(Raw!$I:$I, Raw!$A:$A, Dispositions!AZX$14, Raw!$F:$F, Dispositions!$C30, Raw!$H:$H, "E03")</f>
        <v>0</v>
      </c>
      <c r="AZY30" s="52">
        <f>SUMIFS(Raw!$I:$I, Raw!$A:$A, Dispositions!AZY$14, Raw!$F:$F, Dispositions!$C30, Raw!$H:$H, "E03")</f>
        <v>0</v>
      </c>
      <c r="AZZ30" s="52">
        <f>SUMIFS(Raw!$I:$I, Raw!$A:$A, Dispositions!AZZ$14, Raw!$F:$F, Dispositions!$C30, Raw!$H:$H, "E03")</f>
        <v>0</v>
      </c>
      <c r="BAA30" s="52">
        <f>SUMIFS(Raw!$I:$I, Raw!$A:$A, Dispositions!BAA$14, Raw!$F:$F, Dispositions!$C30, Raw!$H:$H, "E03")</f>
        <v>0</v>
      </c>
      <c r="BAB30" s="53">
        <f>SUMIFS(Raw!$I:$I, Raw!$A:$A, Dispositions!BAB$14, Raw!$F:$F, Dispositions!$C30, Raw!$H:$H, "E03")</f>
        <v>0</v>
      </c>
      <c r="BAD30" s="51">
        <f>SUMIFS(Raw!$I:$I, Raw!$A:$A, Dispositions!BAD$14, Raw!$F:$F, Dispositions!$C30, Raw!$H:$H, "E05")</f>
        <v>0</v>
      </c>
      <c r="BAE30" s="52">
        <f>SUMIFS(Raw!$I:$I, Raw!$A:$A, Dispositions!BAE$14, Raw!$F:$F, Dispositions!$C30, Raw!$H:$H, "E05")</f>
        <v>0</v>
      </c>
      <c r="BAF30" s="52">
        <f>SUMIFS(Raw!$I:$I, Raw!$A:$A, Dispositions!BAF$14, Raw!$F:$F, Dispositions!$C30, Raw!$H:$H, "E05")</f>
        <v>0</v>
      </c>
      <c r="BAG30" s="52">
        <f>SUMIFS(Raw!$I:$I, Raw!$A:$A, Dispositions!BAG$14, Raw!$F:$F, Dispositions!$C30, Raw!$H:$H, "E05")</f>
        <v>0</v>
      </c>
      <c r="BAH30" s="52">
        <f>SUMIFS(Raw!$I:$I, Raw!$A:$A, Dispositions!BAH$14, Raw!$F:$F, Dispositions!$C30, Raw!$H:$H, "E05")</f>
        <v>0</v>
      </c>
      <c r="BAI30" s="52">
        <f>SUMIFS(Raw!$I:$I, Raw!$A:$A, Dispositions!BAI$14, Raw!$F:$F, Dispositions!$C30, Raw!$H:$H, "E05")</f>
        <v>0</v>
      </c>
      <c r="BAJ30" s="53">
        <f>SUMIFS(Raw!$I:$I, Raw!$A:$A, Dispositions!BAJ$14, Raw!$F:$F, Dispositions!$C30, Raw!$H:$H, "E05")</f>
        <v>0</v>
      </c>
      <c r="BAL30" s="51">
        <f>SUMIFS(Raw!$I:$I, Raw!$A:$A, Dispositions!BAL$14, Raw!$F:$F, Dispositions!$C30, Raw!$H:$H, "E12")</f>
        <v>0</v>
      </c>
      <c r="BAM30" s="52">
        <f>SUMIFS(Raw!$I:$I, Raw!$A:$A, Dispositions!BAM$14, Raw!$F:$F, Dispositions!$C30, Raw!$H:$H, "E12")</f>
        <v>0</v>
      </c>
      <c r="BAN30" s="52">
        <f>SUMIFS(Raw!$I:$I, Raw!$A:$A, Dispositions!BAN$14, Raw!$F:$F, Dispositions!$C30, Raw!$H:$H, "E12")</f>
        <v>0</v>
      </c>
      <c r="BAO30" s="52">
        <f>SUMIFS(Raw!$I:$I, Raw!$A:$A, Dispositions!BAO$14, Raw!$F:$F, Dispositions!$C30, Raw!$H:$H, "E12")</f>
        <v>0</v>
      </c>
      <c r="BAP30" s="52">
        <f>SUMIFS(Raw!$I:$I, Raw!$A:$A, Dispositions!BAP$14, Raw!$F:$F, Dispositions!$C30, Raw!$H:$H, "E12")</f>
        <v>0</v>
      </c>
      <c r="BAQ30" s="52">
        <f>SUMIFS(Raw!$I:$I, Raw!$A:$A, Dispositions!BAQ$14, Raw!$F:$F, Dispositions!$C30, Raw!$H:$H, "E12")</f>
        <v>0</v>
      </c>
      <c r="BAR30" s="53">
        <f>SUMIFS(Raw!$I:$I, Raw!$A:$A, Dispositions!BAR$14, Raw!$F:$F, Dispositions!$C30, Raw!$H:$H, "E12")</f>
        <v>0</v>
      </c>
      <c r="BAT30" s="51">
        <f>SUMIFS(Raw!$I:$I, Raw!$A:$A, Dispositions!BAT$14, Raw!$F:$F, Dispositions!$C30, Raw!$H:$H, "E13")</f>
        <v>0</v>
      </c>
      <c r="BAU30" s="52">
        <f>SUMIFS(Raw!$I:$I, Raw!$A:$A, Dispositions!BAU$14, Raw!$F:$F, Dispositions!$C30, Raw!$H:$H, "E13")</f>
        <v>0</v>
      </c>
      <c r="BAV30" s="52">
        <f>SUMIFS(Raw!$I:$I, Raw!$A:$A, Dispositions!BAV$14, Raw!$F:$F, Dispositions!$C30, Raw!$H:$H, "E13")</f>
        <v>0</v>
      </c>
      <c r="BAW30" s="52">
        <f>SUMIFS(Raw!$I:$I, Raw!$A:$A, Dispositions!BAW$14, Raw!$F:$F, Dispositions!$C30, Raw!$H:$H, "E13")</f>
        <v>0</v>
      </c>
      <c r="BAX30" s="52">
        <f>SUMIFS(Raw!$I:$I, Raw!$A:$A, Dispositions!BAX$14, Raw!$F:$F, Dispositions!$C30, Raw!$H:$H, "E13")</f>
        <v>0</v>
      </c>
      <c r="BAY30" s="52">
        <f>SUMIFS(Raw!$I:$I, Raw!$A:$A, Dispositions!BAY$14, Raw!$F:$F, Dispositions!$C30, Raw!$H:$H, "E13")</f>
        <v>0</v>
      </c>
      <c r="BAZ30" s="53">
        <f>SUMIFS(Raw!$I:$I, Raw!$A:$A, Dispositions!BAZ$14, Raw!$F:$F, Dispositions!$C30, Raw!$H:$H, "E13")</f>
        <v>0</v>
      </c>
      <c r="BBB30" s="51">
        <f>SUMIFS(Raw!$I:$I, Raw!$A:$A, Dispositions!BBB$14, Raw!$F:$F, Dispositions!$C30, Raw!$H:$H, "E14")</f>
        <v>0</v>
      </c>
      <c r="BBC30" s="52">
        <f>SUMIFS(Raw!$I:$I, Raw!$A:$A, Dispositions!BBC$14, Raw!$F:$F, Dispositions!$C30, Raw!$H:$H, "E14")</f>
        <v>0</v>
      </c>
      <c r="BBD30" s="52">
        <f>SUMIFS(Raw!$I:$I, Raw!$A:$A, Dispositions!BBD$14, Raw!$F:$F, Dispositions!$C30, Raw!$H:$H, "E14")</f>
        <v>0</v>
      </c>
      <c r="BBE30" s="52">
        <f>SUMIFS(Raw!$I:$I, Raw!$A:$A, Dispositions!BBE$14, Raw!$F:$F, Dispositions!$C30, Raw!$H:$H, "E14")</f>
        <v>0</v>
      </c>
      <c r="BBF30" s="52">
        <f>SUMIFS(Raw!$I:$I, Raw!$A:$A, Dispositions!BBF$14, Raw!$F:$F, Dispositions!$C30, Raw!$H:$H, "E14")</f>
        <v>0</v>
      </c>
      <c r="BBG30" s="52">
        <f>SUMIFS(Raw!$I:$I, Raw!$A:$A, Dispositions!BBG$14, Raw!$F:$F, Dispositions!$C30, Raw!$H:$H, "E14")</f>
        <v>0</v>
      </c>
      <c r="BBH30" s="53">
        <f>SUMIFS(Raw!$I:$I, Raw!$A:$A, Dispositions!BBH$14, Raw!$F:$F, Dispositions!$C30, Raw!$H:$H, "E14")</f>
        <v>0</v>
      </c>
      <c r="BBJ30" s="51">
        <f>SUMIFS(Raw!$I:$I, Raw!$A:$A, Dispositions!BBJ$14, Raw!$F:$F, Dispositions!$C30, Raw!$H:$H, "E15")</f>
        <v>0</v>
      </c>
      <c r="BBK30" s="52">
        <f>SUMIFS(Raw!$I:$I, Raw!$A:$A, Dispositions!BBK$14, Raw!$F:$F, Dispositions!$C30, Raw!$H:$H, "E15")</f>
        <v>0</v>
      </c>
      <c r="BBL30" s="52">
        <f>SUMIFS(Raw!$I:$I, Raw!$A:$A, Dispositions!BBL$14, Raw!$F:$F, Dispositions!$C30, Raw!$H:$H, "E15")</f>
        <v>0</v>
      </c>
      <c r="BBM30" s="52">
        <f>SUMIFS(Raw!$I:$I, Raw!$A:$A, Dispositions!BBM$14, Raw!$F:$F, Dispositions!$C30, Raw!$H:$H, "E15")</f>
        <v>0</v>
      </c>
      <c r="BBN30" s="52">
        <f>SUMIFS(Raw!$I:$I, Raw!$A:$A, Dispositions!BBN$14, Raw!$F:$F, Dispositions!$C30, Raw!$H:$H, "E15")</f>
        <v>0</v>
      </c>
      <c r="BBO30" s="52">
        <f>SUMIFS(Raw!$I:$I, Raw!$A:$A, Dispositions!BBO$14, Raw!$F:$F, Dispositions!$C30, Raw!$H:$H, "E15")</f>
        <v>0</v>
      </c>
      <c r="BBP30" s="53">
        <f>SUMIFS(Raw!$I:$I, Raw!$A:$A, Dispositions!BBP$14, Raw!$F:$F, Dispositions!$C30, Raw!$H:$H, "E15")</f>
        <v>0</v>
      </c>
      <c r="BBR30" s="51">
        <f>SUMIFS(Raw!$I:$I, Raw!$A:$A, Dispositions!BBR$14, Raw!$F:$F, Dispositions!$C30, Raw!$H:$H, "E16")</f>
        <v>0</v>
      </c>
      <c r="BBS30" s="52">
        <f>SUMIFS(Raw!$I:$I, Raw!$A:$A, Dispositions!BBS$14, Raw!$F:$F, Dispositions!$C30, Raw!$H:$H, "E16")</f>
        <v>0</v>
      </c>
      <c r="BBT30" s="52">
        <f>SUMIFS(Raw!$I:$I, Raw!$A:$A, Dispositions!BBT$14, Raw!$F:$F, Dispositions!$C30, Raw!$H:$H, "E16")</f>
        <v>0</v>
      </c>
      <c r="BBU30" s="52">
        <f>SUMIFS(Raw!$I:$I, Raw!$A:$A, Dispositions!BBU$14, Raw!$F:$F, Dispositions!$C30, Raw!$H:$H, "E16")</f>
        <v>0</v>
      </c>
      <c r="BBV30" s="52">
        <f>SUMIFS(Raw!$I:$I, Raw!$A:$A, Dispositions!BBV$14, Raw!$F:$F, Dispositions!$C30, Raw!$H:$H, "E16")</f>
        <v>0</v>
      </c>
      <c r="BBW30" s="52">
        <f>SUMIFS(Raw!$I:$I, Raw!$A:$A, Dispositions!BBW$14, Raw!$F:$F, Dispositions!$C30, Raw!$H:$H, "E16")</f>
        <v>0</v>
      </c>
      <c r="BBX30" s="53">
        <f>SUMIFS(Raw!$I:$I, Raw!$A:$A, Dispositions!BBX$14, Raw!$F:$F, Dispositions!$C30, Raw!$H:$H, "E16")</f>
        <v>0</v>
      </c>
      <c r="BBZ30" s="51">
        <f>SUMIFS(Raw!$I:$I, Raw!$A:$A, Dispositions!BBZ$14, Raw!$F:$F, Dispositions!$C30, Raw!$H:$H, "E18")</f>
        <v>0</v>
      </c>
      <c r="BCA30" s="52">
        <f>SUMIFS(Raw!$I:$I, Raw!$A:$A, Dispositions!BCA$14, Raw!$F:$F, Dispositions!$C30, Raw!$H:$H, "E18")</f>
        <v>0</v>
      </c>
      <c r="BCB30" s="52">
        <f>SUMIFS(Raw!$I:$I, Raw!$A:$A, Dispositions!BCB$14, Raw!$F:$F, Dispositions!$C30, Raw!$H:$H, "E18")</f>
        <v>0</v>
      </c>
      <c r="BCC30" s="52">
        <f>SUMIFS(Raw!$I:$I, Raw!$A:$A, Dispositions!BCC$14, Raw!$F:$F, Dispositions!$C30, Raw!$H:$H, "E18")</f>
        <v>0</v>
      </c>
      <c r="BCD30" s="52">
        <f>SUMIFS(Raw!$I:$I, Raw!$A:$A, Dispositions!BCD$14, Raw!$F:$F, Dispositions!$C30, Raw!$H:$H, "E18")</f>
        <v>0</v>
      </c>
      <c r="BCE30" s="52">
        <f>SUMIFS(Raw!$I:$I, Raw!$A:$A, Dispositions!BCE$14, Raw!$F:$F, Dispositions!$C30, Raw!$H:$H, "E18")</f>
        <v>0</v>
      </c>
      <c r="BCF30" s="53">
        <f>SUMIFS(Raw!$I:$I, Raw!$A:$A, Dispositions!BCF$14, Raw!$F:$F, Dispositions!$C30, Raw!$H:$H, "E18")</f>
        <v>0</v>
      </c>
      <c r="BCH30" s="51">
        <f>SUMIFS(Raw!$I:$I, Raw!$A:$A, Dispositions!BCH$14, Raw!$F:$F, Dispositions!$C30, Raw!$H:$H, "E34")</f>
        <v>0</v>
      </c>
      <c r="BCI30" s="52">
        <f>SUMIFS(Raw!$I:$I, Raw!$A:$A, Dispositions!BCI$14, Raw!$F:$F, Dispositions!$C30, Raw!$H:$H, "E34")</f>
        <v>0</v>
      </c>
      <c r="BCJ30" s="52">
        <f>SUMIFS(Raw!$I:$I, Raw!$A:$A, Dispositions!BCJ$14, Raw!$F:$F, Dispositions!$C30, Raw!$H:$H, "E34")</f>
        <v>0</v>
      </c>
      <c r="BCK30" s="52">
        <f>SUMIFS(Raw!$I:$I, Raw!$A:$A, Dispositions!BCK$14, Raw!$F:$F, Dispositions!$C30, Raw!$H:$H, "E34")</f>
        <v>0</v>
      </c>
      <c r="BCL30" s="52">
        <f>SUMIFS(Raw!$I:$I, Raw!$A:$A, Dispositions!BCL$14, Raw!$F:$F, Dispositions!$C30, Raw!$H:$H, "E34")</f>
        <v>0</v>
      </c>
      <c r="BCM30" s="52">
        <f>SUMIFS(Raw!$I:$I, Raw!$A:$A, Dispositions!BCM$14, Raw!$F:$F, Dispositions!$C30, Raw!$H:$H, "E34")</f>
        <v>0</v>
      </c>
      <c r="BCN30" s="53">
        <f>SUMIFS(Raw!$I:$I, Raw!$A:$A, Dispositions!BCN$14, Raw!$F:$F, Dispositions!$C30, Raw!$H:$H, "E34")</f>
        <v>0</v>
      </c>
      <c r="BCP30" s="51">
        <f>SUMIFS(Raw!$I:$I, Raw!$A:$A, Dispositions!BCP$14, Raw!$F:$F, Dispositions!$C30, Raw!$H:$H, "E02")</f>
        <v>0</v>
      </c>
      <c r="BCQ30" s="52">
        <f>SUMIFS(Raw!$I:$I, Raw!$A:$A, Dispositions!BCQ$14, Raw!$F:$F, Dispositions!$C30, Raw!$H:$H, "E02")</f>
        <v>0</v>
      </c>
      <c r="BCR30" s="52">
        <f>SUMIFS(Raw!$I:$I, Raw!$A:$A, Dispositions!BCR$14, Raw!$F:$F, Dispositions!$C30, Raw!$H:$H, "E02")</f>
        <v>0</v>
      </c>
      <c r="BCS30" s="52">
        <f>SUMIFS(Raw!$I:$I, Raw!$A:$A, Dispositions!BCS$14, Raw!$F:$F, Dispositions!$C30, Raw!$H:$H, "E02")</f>
        <v>0</v>
      </c>
      <c r="BCT30" s="52">
        <f>SUMIFS(Raw!$I:$I, Raw!$A:$A, Dispositions!BCT$14, Raw!$F:$F, Dispositions!$C30, Raw!$H:$H, "E02")</f>
        <v>0</v>
      </c>
      <c r="BCU30" s="52">
        <f>SUMIFS(Raw!$I:$I, Raw!$A:$A, Dispositions!BCU$14, Raw!$F:$F, Dispositions!$C30, Raw!$H:$H, "E02")</f>
        <v>0</v>
      </c>
      <c r="BCV30" s="53">
        <f>SUMIFS(Raw!$I:$I, Raw!$A:$A, Dispositions!BCV$14, Raw!$F:$F, Dispositions!$C30, Raw!$H:$H, "E02")</f>
        <v>0</v>
      </c>
      <c r="BCX30" s="51">
        <f>SUMIFS(Raw!$I:$I, Raw!$A:$A, Dispositions!BCX$14, Raw!$F:$F, Dispositions!$C30, Raw!$H:$H, "E03")</f>
        <v>0</v>
      </c>
      <c r="BCY30" s="52">
        <f>SUMIFS(Raw!$I:$I, Raw!$A:$A, Dispositions!BCY$14, Raw!$F:$F, Dispositions!$C30, Raw!$H:$H, "E03")</f>
        <v>0</v>
      </c>
      <c r="BCZ30" s="52">
        <f>SUMIFS(Raw!$I:$I, Raw!$A:$A, Dispositions!BCZ$14, Raw!$F:$F, Dispositions!$C30, Raw!$H:$H, "E03")</f>
        <v>0</v>
      </c>
      <c r="BDA30" s="52">
        <f>SUMIFS(Raw!$I:$I, Raw!$A:$A, Dispositions!BDA$14, Raw!$F:$F, Dispositions!$C30, Raw!$H:$H, "E03")</f>
        <v>0</v>
      </c>
      <c r="BDB30" s="52">
        <f>SUMIFS(Raw!$I:$I, Raw!$A:$A, Dispositions!BDB$14, Raw!$F:$F, Dispositions!$C30, Raw!$H:$H, "E03")</f>
        <v>0</v>
      </c>
      <c r="BDC30" s="52">
        <f>SUMIFS(Raw!$I:$I, Raw!$A:$A, Dispositions!BDC$14, Raw!$F:$F, Dispositions!$C30, Raw!$H:$H, "E03")</f>
        <v>0</v>
      </c>
      <c r="BDD30" s="53">
        <f>SUMIFS(Raw!$I:$I, Raw!$A:$A, Dispositions!BDD$14, Raw!$F:$F, Dispositions!$C30, Raw!$H:$H, "E03")</f>
        <v>0</v>
      </c>
      <c r="BDF30" s="51">
        <f>SUMIFS(Raw!$I:$I, Raw!$A:$A, Dispositions!BDF$14, Raw!$F:$F, Dispositions!$C30, Raw!$H:$H, "E05")</f>
        <v>0</v>
      </c>
      <c r="BDG30" s="52">
        <f>SUMIFS(Raw!$I:$I, Raw!$A:$A, Dispositions!BDG$14, Raw!$F:$F, Dispositions!$C30, Raw!$H:$H, "E05")</f>
        <v>0</v>
      </c>
      <c r="BDH30" s="52">
        <f>SUMIFS(Raw!$I:$I, Raw!$A:$A, Dispositions!BDH$14, Raw!$F:$F, Dispositions!$C30, Raw!$H:$H, "E05")</f>
        <v>0</v>
      </c>
      <c r="BDI30" s="52">
        <f>SUMIFS(Raw!$I:$I, Raw!$A:$A, Dispositions!BDI$14, Raw!$F:$F, Dispositions!$C30, Raw!$H:$H, "E05")</f>
        <v>0</v>
      </c>
      <c r="BDJ30" s="52">
        <f>SUMIFS(Raw!$I:$I, Raw!$A:$A, Dispositions!BDJ$14, Raw!$F:$F, Dispositions!$C30, Raw!$H:$H, "E05")</f>
        <v>0</v>
      </c>
      <c r="BDK30" s="52">
        <f>SUMIFS(Raw!$I:$I, Raw!$A:$A, Dispositions!BDK$14, Raw!$F:$F, Dispositions!$C30, Raw!$H:$H, "E05")</f>
        <v>0</v>
      </c>
      <c r="BDL30" s="53">
        <f>SUMIFS(Raw!$I:$I, Raw!$A:$A, Dispositions!BDL$14, Raw!$F:$F, Dispositions!$C30, Raw!$H:$H, "E05")</f>
        <v>0</v>
      </c>
      <c r="BDN30" s="51">
        <f>SUMIFS(Raw!$I:$I, Raw!$A:$A, Dispositions!BDN$14, Raw!$F:$F, Dispositions!$C30, Raw!$H:$H, "E12")</f>
        <v>0</v>
      </c>
      <c r="BDO30" s="52">
        <f>SUMIFS(Raw!$I:$I, Raw!$A:$A, Dispositions!BDO$14, Raw!$F:$F, Dispositions!$C30, Raw!$H:$H, "E12")</f>
        <v>0</v>
      </c>
      <c r="BDP30" s="52">
        <f>SUMIFS(Raw!$I:$I, Raw!$A:$A, Dispositions!BDP$14, Raw!$F:$F, Dispositions!$C30, Raw!$H:$H, "E12")</f>
        <v>0</v>
      </c>
      <c r="BDQ30" s="52">
        <f>SUMIFS(Raw!$I:$I, Raw!$A:$A, Dispositions!BDQ$14, Raw!$F:$F, Dispositions!$C30, Raw!$H:$H, "E12")</f>
        <v>0</v>
      </c>
      <c r="BDR30" s="52">
        <f>SUMIFS(Raw!$I:$I, Raw!$A:$A, Dispositions!BDR$14, Raw!$F:$F, Dispositions!$C30, Raw!$H:$H, "E12")</f>
        <v>0</v>
      </c>
      <c r="BDS30" s="52">
        <f>SUMIFS(Raw!$I:$I, Raw!$A:$A, Dispositions!BDS$14, Raw!$F:$F, Dispositions!$C30, Raw!$H:$H, "E12")</f>
        <v>0</v>
      </c>
      <c r="BDT30" s="53">
        <f>SUMIFS(Raw!$I:$I, Raw!$A:$A, Dispositions!BDT$14, Raw!$F:$F, Dispositions!$C30, Raw!$H:$H, "E12")</f>
        <v>0</v>
      </c>
      <c r="BDV30" s="51">
        <f>SUMIFS(Raw!$I:$I, Raw!$A:$A, Dispositions!BDV$14, Raw!$F:$F, Dispositions!$C30, Raw!$H:$H, "E13")</f>
        <v>0</v>
      </c>
      <c r="BDW30" s="52">
        <f>SUMIFS(Raw!$I:$I, Raw!$A:$A, Dispositions!BDW$14, Raw!$F:$F, Dispositions!$C30, Raw!$H:$H, "E13")</f>
        <v>0</v>
      </c>
      <c r="BDX30" s="52">
        <f>SUMIFS(Raw!$I:$I, Raw!$A:$A, Dispositions!BDX$14, Raw!$F:$F, Dispositions!$C30, Raw!$H:$H, "E13")</f>
        <v>0</v>
      </c>
      <c r="BDY30" s="52">
        <f>SUMIFS(Raw!$I:$I, Raw!$A:$A, Dispositions!BDY$14, Raw!$F:$F, Dispositions!$C30, Raw!$H:$H, "E13")</f>
        <v>0</v>
      </c>
      <c r="BDZ30" s="52">
        <f>SUMIFS(Raw!$I:$I, Raw!$A:$A, Dispositions!BDZ$14, Raw!$F:$F, Dispositions!$C30, Raw!$H:$H, "E13")</f>
        <v>0</v>
      </c>
      <c r="BEA30" s="52">
        <f>SUMIFS(Raw!$I:$I, Raw!$A:$A, Dispositions!BEA$14, Raw!$F:$F, Dispositions!$C30, Raw!$H:$H, "E13")</f>
        <v>0</v>
      </c>
      <c r="BEB30" s="53">
        <f>SUMIFS(Raw!$I:$I, Raw!$A:$A, Dispositions!BEB$14, Raw!$F:$F, Dispositions!$C30, Raw!$H:$H, "E13")</f>
        <v>0</v>
      </c>
      <c r="BED30" s="51">
        <f>SUMIFS(Raw!$I:$I, Raw!$A:$A, Dispositions!BED$14, Raw!$F:$F, Dispositions!$C30, Raw!$H:$H, "E14")</f>
        <v>0</v>
      </c>
      <c r="BEE30" s="52">
        <f>SUMIFS(Raw!$I:$I, Raw!$A:$A, Dispositions!BEE$14, Raw!$F:$F, Dispositions!$C30, Raw!$H:$H, "E14")</f>
        <v>0</v>
      </c>
      <c r="BEF30" s="52">
        <f>SUMIFS(Raw!$I:$I, Raw!$A:$A, Dispositions!BEF$14, Raw!$F:$F, Dispositions!$C30, Raw!$H:$H, "E14")</f>
        <v>0</v>
      </c>
      <c r="BEG30" s="52">
        <f>SUMIFS(Raw!$I:$I, Raw!$A:$A, Dispositions!BEG$14, Raw!$F:$F, Dispositions!$C30, Raw!$H:$H, "E14")</f>
        <v>0</v>
      </c>
      <c r="BEH30" s="52">
        <f>SUMIFS(Raw!$I:$I, Raw!$A:$A, Dispositions!BEH$14, Raw!$F:$F, Dispositions!$C30, Raw!$H:$H, "E14")</f>
        <v>0</v>
      </c>
      <c r="BEI30" s="52">
        <f>SUMIFS(Raw!$I:$I, Raw!$A:$A, Dispositions!BEI$14, Raw!$F:$F, Dispositions!$C30, Raw!$H:$H, "E14")</f>
        <v>0</v>
      </c>
      <c r="BEJ30" s="53">
        <f>SUMIFS(Raw!$I:$I, Raw!$A:$A, Dispositions!BEJ$14, Raw!$F:$F, Dispositions!$C30, Raw!$H:$H, "E14")</f>
        <v>0</v>
      </c>
      <c r="BEL30" s="51">
        <f>SUMIFS(Raw!$I:$I, Raw!$A:$A, Dispositions!BEL$14, Raw!$F:$F, Dispositions!$C30, Raw!$H:$H, "E15")</f>
        <v>0</v>
      </c>
      <c r="BEM30" s="52">
        <f>SUMIFS(Raw!$I:$I, Raw!$A:$A, Dispositions!BEM$14, Raw!$F:$F, Dispositions!$C30, Raw!$H:$H, "E15")</f>
        <v>0</v>
      </c>
      <c r="BEN30" s="52">
        <f>SUMIFS(Raw!$I:$I, Raw!$A:$A, Dispositions!BEN$14, Raw!$F:$F, Dispositions!$C30, Raw!$H:$H, "E15")</f>
        <v>0</v>
      </c>
      <c r="BEO30" s="52">
        <f>SUMIFS(Raw!$I:$I, Raw!$A:$A, Dispositions!BEO$14, Raw!$F:$F, Dispositions!$C30, Raw!$H:$H, "E15")</f>
        <v>0</v>
      </c>
      <c r="BEP30" s="52">
        <f>SUMIFS(Raw!$I:$I, Raw!$A:$A, Dispositions!BEP$14, Raw!$F:$F, Dispositions!$C30, Raw!$H:$H, "E15")</f>
        <v>0</v>
      </c>
      <c r="BEQ30" s="52">
        <f>SUMIFS(Raw!$I:$I, Raw!$A:$A, Dispositions!BEQ$14, Raw!$F:$F, Dispositions!$C30, Raw!$H:$H, "E15")</f>
        <v>0</v>
      </c>
      <c r="BER30" s="53">
        <f>SUMIFS(Raw!$I:$I, Raw!$A:$A, Dispositions!BER$14, Raw!$F:$F, Dispositions!$C30, Raw!$H:$H, "E15")</f>
        <v>0</v>
      </c>
      <c r="BET30" s="51">
        <f>SUMIFS(Raw!$I:$I, Raw!$A:$A, Dispositions!BET$14, Raw!$F:$F, Dispositions!$C30, Raw!$H:$H, "E16")</f>
        <v>0</v>
      </c>
      <c r="BEU30" s="52">
        <f>SUMIFS(Raw!$I:$I, Raw!$A:$A, Dispositions!BEU$14, Raw!$F:$F, Dispositions!$C30, Raw!$H:$H, "E16")</f>
        <v>0</v>
      </c>
      <c r="BEV30" s="52">
        <f>SUMIFS(Raw!$I:$I, Raw!$A:$A, Dispositions!BEV$14, Raw!$F:$F, Dispositions!$C30, Raw!$H:$H, "E16")</f>
        <v>0</v>
      </c>
      <c r="BEW30" s="52">
        <f>SUMIFS(Raw!$I:$I, Raw!$A:$A, Dispositions!BEW$14, Raw!$F:$F, Dispositions!$C30, Raw!$H:$H, "E16")</f>
        <v>0</v>
      </c>
      <c r="BEX30" s="52">
        <f>SUMIFS(Raw!$I:$I, Raw!$A:$A, Dispositions!BEX$14, Raw!$F:$F, Dispositions!$C30, Raw!$H:$H, "E16")</f>
        <v>0</v>
      </c>
      <c r="BEY30" s="52">
        <f>SUMIFS(Raw!$I:$I, Raw!$A:$A, Dispositions!BEY$14, Raw!$F:$F, Dispositions!$C30, Raw!$H:$H, "E16")</f>
        <v>0</v>
      </c>
      <c r="BEZ30" s="53">
        <f>SUMIFS(Raw!$I:$I, Raw!$A:$A, Dispositions!BEZ$14, Raw!$F:$F, Dispositions!$C30, Raw!$H:$H, "E16")</f>
        <v>0</v>
      </c>
      <c r="BFB30" s="51">
        <f>SUMIFS(Raw!$I:$I, Raw!$A:$A, Dispositions!BFB$14, Raw!$F:$F, Dispositions!$C30, Raw!$H:$H, "E18")</f>
        <v>0</v>
      </c>
      <c r="BFC30" s="52">
        <f>SUMIFS(Raw!$I:$I, Raw!$A:$A, Dispositions!BFC$14, Raw!$F:$F, Dispositions!$C30, Raw!$H:$H, "E18")</f>
        <v>0</v>
      </c>
      <c r="BFD30" s="52">
        <f>SUMIFS(Raw!$I:$I, Raw!$A:$A, Dispositions!BFD$14, Raw!$F:$F, Dispositions!$C30, Raw!$H:$H, "E18")</f>
        <v>0</v>
      </c>
      <c r="BFE30" s="52">
        <f>SUMIFS(Raw!$I:$I, Raw!$A:$A, Dispositions!BFE$14, Raw!$F:$F, Dispositions!$C30, Raw!$H:$H, "E18")</f>
        <v>0</v>
      </c>
      <c r="BFF30" s="52">
        <f>SUMIFS(Raw!$I:$I, Raw!$A:$A, Dispositions!BFF$14, Raw!$F:$F, Dispositions!$C30, Raw!$H:$H, "E18")</f>
        <v>0</v>
      </c>
      <c r="BFG30" s="52">
        <f>SUMIFS(Raw!$I:$I, Raw!$A:$A, Dispositions!BFG$14, Raw!$F:$F, Dispositions!$C30, Raw!$H:$H, "E18")</f>
        <v>0</v>
      </c>
      <c r="BFH30" s="53">
        <f>SUMIFS(Raw!$I:$I, Raw!$A:$A, Dispositions!BFH$14, Raw!$F:$F, Dispositions!$C30, Raw!$H:$H, "E18")</f>
        <v>0</v>
      </c>
      <c r="BFJ30" s="51">
        <f>SUMIFS(Raw!$I:$I, Raw!$A:$A, Dispositions!BFJ$14, Raw!$F:$F, Dispositions!$C30, Raw!$H:$H, "E34")</f>
        <v>0</v>
      </c>
      <c r="BFK30" s="52">
        <f>SUMIFS(Raw!$I:$I, Raw!$A:$A, Dispositions!BFK$14, Raw!$F:$F, Dispositions!$C30, Raw!$H:$H, "E34")</f>
        <v>0</v>
      </c>
      <c r="BFL30" s="52">
        <f>SUMIFS(Raw!$I:$I, Raw!$A:$A, Dispositions!BFL$14, Raw!$F:$F, Dispositions!$C30, Raw!$H:$H, "E34")</f>
        <v>0</v>
      </c>
      <c r="BFM30" s="52">
        <f>SUMIFS(Raw!$I:$I, Raw!$A:$A, Dispositions!BFM$14, Raw!$F:$F, Dispositions!$C30, Raw!$H:$H, "E34")</f>
        <v>0</v>
      </c>
      <c r="BFN30" s="52">
        <f>SUMIFS(Raw!$I:$I, Raw!$A:$A, Dispositions!BFN$14, Raw!$F:$F, Dispositions!$C30, Raw!$H:$H, "E34")</f>
        <v>0</v>
      </c>
      <c r="BFO30" s="52">
        <f>SUMIFS(Raw!$I:$I, Raw!$A:$A, Dispositions!BFO$14, Raw!$F:$F, Dispositions!$C30, Raw!$H:$H, "E34")</f>
        <v>0</v>
      </c>
      <c r="BFP30" s="53">
        <f>SUMIFS(Raw!$I:$I, Raw!$A:$A, Dispositions!BFP$14, Raw!$F:$F, Dispositions!$C30, Raw!$H:$H, "E34")</f>
        <v>0</v>
      </c>
    </row>
    <row r="31" spans="2:1524" x14ac:dyDescent="0.35">
      <c r="B31" s="43" t="s">
        <v>53</v>
      </c>
      <c r="C31" s="49" t="s">
        <v>58</v>
      </c>
      <c r="D31" s="50" t="s">
        <v>59</v>
      </c>
      <c r="F31" s="51">
        <v>188</v>
      </c>
      <c r="G31" s="52">
        <v>166</v>
      </c>
      <c r="H31" s="52">
        <v>175</v>
      </c>
      <c r="I31" s="52">
        <v>172</v>
      </c>
      <c r="J31" s="52">
        <v>193</v>
      </c>
      <c r="K31" s="52">
        <v>191</v>
      </c>
      <c r="L31" s="53">
        <v>203</v>
      </c>
      <c r="N31" s="51">
        <v>191</v>
      </c>
      <c r="O31" s="52">
        <v>200</v>
      </c>
      <c r="P31" s="52">
        <v>185</v>
      </c>
      <c r="Q31" s="52">
        <v>193</v>
      </c>
      <c r="R31" s="52">
        <v>187</v>
      </c>
      <c r="S31" s="52">
        <v>183</v>
      </c>
      <c r="T31" s="53">
        <v>154</v>
      </c>
      <c r="V31" s="51">
        <v>2</v>
      </c>
      <c r="W31" s="52">
        <v>4</v>
      </c>
      <c r="X31" s="52">
        <v>3</v>
      </c>
      <c r="Y31" s="52">
        <v>2</v>
      </c>
      <c r="Z31" s="52">
        <v>0</v>
      </c>
      <c r="AA31" s="52">
        <v>4</v>
      </c>
      <c r="AB31" s="53">
        <v>7</v>
      </c>
      <c r="AD31" s="51">
        <v>151</v>
      </c>
      <c r="AE31" s="52">
        <v>134</v>
      </c>
      <c r="AF31" s="52">
        <v>137</v>
      </c>
      <c r="AG31" s="52">
        <v>115</v>
      </c>
      <c r="AH31" s="52">
        <v>123</v>
      </c>
      <c r="AI31" s="52">
        <v>119</v>
      </c>
      <c r="AJ31" s="53">
        <v>118</v>
      </c>
      <c r="AL31" s="51">
        <v>3</v>
      </c>
      <c r="AM31" s="52">
        <v>7</v>
      </c>
      <c r="AN31" s="52">
        <v>7</v>
      </c>
      <c r="AO31" s="52">
        <v>8</v>
      </c>
      <c r="AP31" s="52">
        <v>5</v>
      </c>
      <c r="AQ31" s="52">
        <v>13</v>
      </c>
      <c r="AR31" s="53">
        <v>4</v>
      </c>
      <c r="AT31" s="51">
        <v>31</v>
      </c>
      <c r="AU31" s="52">
        <v>30</v>
      </c>
      <c r="AV31" s="52">
        <v>26</v>
      </c>
      <c r="AW31" s="52">
        <v>28</v>
      </c>
      <c r="AX31" s="52">
        <v>25</v>
      </c>
      <c r="AY31" s="52">
        <v>74</v>
      </c>
      <c r="AZ31" s="53">
        <v>24</v>
      </c>
      <c r="BB31" s="51">
        <v>4</v>
      </c>
      <c r="BC31" s="52">
        <v>1</v>
      </c>
      <c r="BD31" s="52">
        <v>2</v>
      </c>
      <c r="BE31" s="52">
        <v>3</v>
      </c>
      <c r="BF31" s="52">
        <v>3</v>
      </c>
      <c r="BG31" s="52">
        <v>4</v>
      </c>
      <c r="BH31" s="53">
        <v>1</v>
      </c>
      <c r="BJ31" s="51">
        <v>210</v>
      </c>
      <c r="BK31" s="52">
        <v>169</v>
      </c>
      <c r="BL31" s="52">
        <v>125</v>
      </c>
      <c r="BM31" s="52">
        <v>154</v>
      </c>
      <c r="BN31" s="52">
        <v>172</v>
      </c>
      <c r="BO31" s="52">
        <v>205</v>
      </c>
      <c r="BP31" s="53">
        <v>155</v>
      </c>
      <c r="BR31" s="51">
        <v>271</v>
      </c>
      <c r="BS31" s="52">
        <v>259</v>
      </c>
      <c r="BT31" s="52">
        <v>310</v>
      </c>
      <c r="BU31" s="52">
        <v>274</v>
      </c>
      <c r="BV31" s="52">
        <v>299</v>
      </c>
      <c r="BW31" s="52">
        <v>423</v>
      </c>
      <c r="BX31" s="53">
        <v>364</v>
      </c>
      <c r="BZ31" s="51">
        <v>708</v>
      </c>
      <c r="CA31" s="52">
        <v>617</v>
      </c>
      <c r="CB31" s="52">
        <v>597</v>
      </c>
      <c r="CC31" s="52">
        <v>650</v>
      </c>
      <c r="CD31" s="52">
        <v>673</v>
      </c>
      <c r="CE31" s="52">
        <v>959</v>
      </c>
      <c r="CF31" s="53">
        <v>868</v>
      </c>
      <c r="CH31" s="51">
        <v>190</v>
      </c>
      <c r="CI31" s="52">
        <v>169</v>
      </c>
      <c r="CJ31" s="52">
        <v>203</v>
      </c>
      <c r="CK31" s="52">
        <v>167</v>
      </c>
      <c r="CL31" s="52">
        <v>193</v>
      </c>
      <c r="CM31" s="52">
        <v>163</v>
      </c>
      <c r="CN31" s="53">
        <v>195</v>
      </c>
      <c r="CP31" s="51">
        <v>208</v>
      </c>
      <c r="CQ31" s="52">
        <v>234</v>
      </c>
      <c r="CR31" s="52">
        <v>203</v>
      </c>
      <c r="CS31" s="52">
        <v>181</v>
      </c>
      <c r="CT31" s="52">
        <v>209</v>
      </c>
      <c r="CU31" s="52">
        <v>208</v>
      </c>
      <c r="CV31" s="53">
        <v>192</v>
      </c>
      <c r="CX31" s="51">
        <v>3</v>
      </c>
      <c r="CY31" s="52">
        <v>1</v>
      </c>
      <c r="CZ31" s="52">
        <v>3</v>
      </c>
      <c r="DA31" s="52">
        <v>0</v>
      </c>
      <c r="DB31" s="52">
        <v>1</v>
      </c>
      <c r="DC31" s="52">
        <v>1</v>
      </c>
      <c r="DD31" s="53">
        <v>6</v>
      </c>
      <c r="DF31" s="51">
        <v>155</v>
      </c>
      <c r="DG31" s="52">
        <v>126</v>
      </c>
      <c r="DH31" s="52">
        <v>136</v>
      </c>
      <c r="DI31" s="52">
        <v>124</v>
      </c>
      <c r="DJ31" s="52">
        <v>102</v>
      </c>
      <c r="DK31" s="52">
        <v>144</v>
      </c>
      <c r="DL31" s="53">
        <v>97</v>
      </c>
      <c r="DN31" s="51">
        <v>5</v>
      </c>
      <c r="DO31" s="52">
        <v>9</v>
      </c>
      <c r="DP31" s="52">
        <v>4</v>
      </c>
      <c r="DQ31" s="52">
        <v>11</v>
      </c>
      <c r="DR31" s="52">
        <v>8</v>
      </c>
      <c r="DS31" s="52">
        <v>7</v>
      </c>
      <c r="DT31" s="53">
        <v>12</v>
      </c>
      <c r="DV31" s="51">
        <v>33</v>
      </c>
      <c r="DW31" s="52">
        <v>30</v>
      </c>
      <c r="DX31" s="52">
        <v>34</v>
      </c>
      <c r="DY31" s="52">
        <v>28</v>
      </c>
      <c r="DZ31" s="52">
        <v>37</v>
      </c>
      <c r="EA31" s="52">
        <v>86</v>
      </c>
      <c r="EB31" s="53">
        <v>29</v>
      </c>
      <c r="ED31" s="51">
        <v>3</v>
      </c>
      <c r="EE31" s="52">
        <v>2</v>
      </c>
      <c r="EF31" s="52">
        <v>2</v>
      </c>
      <c r="EG31" s="52">
        <v>0</v>
      </c>
      <c r="EH31" s="52">
        <v>1</v>
      </c>
      <c r="EI31" s="52">
        <v>1</v>
      </c>
      <c r="EJ31" s="53">
        <v>5</v>
      </c>
      <c r="EL31" s="51">
        <v>173</v>
      </c>
      <c r="EM31" s="52">
        <v>132</v>
      </c>
      <c r="EN31" s="52">
        <v>167</v>
      </c>
      <c r="EO31" s="52">
        <v>180</v>
      </c>
      <c r="EP31" s="52">
        <v>170</v>
      </c>
      <c r="EQ31" s="52">
        <v>194</v>
      </c>
      <c r="ER31" s="53">
        <v>150</v>
      </c>
      <c r="ET31" s="51">
        <v>312</v>
      </c>
      <c r="EU31" s="52">
        <v>271</v>
      </c>
      <c r="EV31" s="52">
        <v>257</v>
      </c>
      <c r="EW31" s="52">
        <v>275</v>
      </c>
      <c r="EX31" s="52">
        <v>309</v>
      </c>
      <c r="EY31" s="52">
        <v>395</v>
      </c>
      <c r="EZ31" s="53">
        <v>346</v>
      </c>
      <c r="FB31" s="51">
        <v>677</v>
      </c>
      <c r="FC31" s="52">
        <v>631</v>
      </c>
      <c r="FD31" s="52">
        <v>732</v>
      </c>
      <c r="FE31" s="52">
        <v>645</v>
      </c>
      <c r="FF31" s="52">
        <v>564</v>
      </c>
      <c r="FG31" s="52">
        <v>1056</v>
      </c>
      <c r="FH31" s="53">
        <v>908</v>
      </c>
      <c r="FJ31" s="51">
        <v>191</v>
      </c>
      <c r="FK31" s="52">
        <v>164</v>
      </c>
      <c r="FL31" s="52">
        <v>184</v>
      </c>
      <c r="FM31" s="52">
        <v>174</v>
      </c>
      <c r="FN31" s="52">
        <v>182</v>
      </c>
      <c r="FO31" s="52">
        <v>220</v>
      </c>
      <c r="FP31" s="53">
        <v>159</v>
      </c>
      <c r="FR31" s="51">
        <v>226</v>
      </c>
      <c r="FS31" s="52">
        <v>216</v>
      </c>
      <c r="FT31" s="52">
        <v>210</v>
      </c>
      <c r="FU31" s="52">
        <v>200</v>
      </c>
      <c r="FV31" s="52">
        <v>207</v>
      </c>
      <c r="FW31" s="52">
        <v>208</v>
      </c>
      <c r="FX31" s="53">
        <v>196</v>
      </c>
      <c r="FZ31" s="51">
        <v>1</v>
      </c>
      <c r="GA31" s="52">
        <v>3</v>
      </c>
      <c r="GB31" s="52">
        <v>3</v>
      </c>
      <c r="GC31" s="52">
        <v>2</v>
      </c>
      <c r="GD31" s="52">
        <v>1</v>
      </c>
      <c r="GE31" s="52">
        <v>2</v>
      </c>
      <c r="GF31" s="53">
        <v>3</v>
      </c>
      <c r="GH31" s="51">
        <v>138</v>
      </c>
      <c r="GI31" s="52">
        <v>131</v>
      </c>
      <c r="GJ31" s="52">
        <v>113</v>
      </c>
      <c r="GK31" s="52">
        <v>117</v>
      </c>
      <c r="GL31" s="52">
        <v>135</v>
      </c>
      <c r="GM31" s="52">
        <v>122</v>
      </c>
      <c r="GN31" s="53">
        <v>110</v>
      </c>
      <c r="GP31" s="51">
        <v>6</v>
      </c>
      <c r="GQ31" s="52">
        <v>4</v>
      </c>
      <c r="GR31" s="52">
        <v>8</v>
      </c>
      <c r="GS31" s="52">
        <v>10</v>
      </c>
      <c r="GT31" s="52">
        <v>8</v>
      </c>
      <c r="GU31" s="52">
        <v>14</v>
      </c>
      <c r="GV31" s="53">
        <v>6</v>
      </c>
      <c r="GX31" s="51">
        <v>29</v>
      </c>
      <c r="GY31" s="52">
        <v>32</v>
      </c>
      <c r="GZ31" s="52">
        <v>35</v>
      </c>
      <c r="HA31" s="52">
        <v>38</v>
      </c>
      <c r="HB31" s="52">
        <v>38</v>
      </c>
      <c r="HC31" s="52">
        <v>102</v>
      </c>
      <c r="HD31" s="53">
        <v>39</v>
      </c>
      <c r="HF31" s="51">
        <v>4</v>
      </c>
      <c r="HG31" s="52">
        <v>0</v>
      </c>
      <c r="HH31" s="52">
        <v>1</v>
      </c>
      <c r="HI31" s="52">
        <v>2</v>
      </c>
      <c r="HJ31" s="52">
        <v>0</v>
      </c>
      <c r="HK31" s="52">
        <v>2</v>
      </c>
      <c r="HL31" s="53">
        <v>4</v>
      </c>
      <c r="HN31" s="51">
        <v>188</v>
      </c>
      <c r="HO31" s="52">
        <v>153</v>
      </c>
      <c r="HP31" s="52">
        <v>167</v>
      </c>
      <c r="HQ31" s="52">
        <v>158</v>
      </c>
      <c r="HR31" s="52">
        <v>187</v>
      </c>
      <c r="HS31" s="52">
        <v>200</v>
      </c>
      <c r="HT31" s="53">
        <v>163</v>
      </c>
      <c r="HV31" s="51">
        <v>325</v>
      </c>
      <c r="HW31" s="52">
        <v>308</v>
      </c>
      <c r="HX31" s="52">
        <v>293</v>
      </c>
      <c r="HY31" s="52">
        <v>309</v>
      </c>
      <c r="HZ31" s="52">
        <v>319</v>
      </c>
      <c r="IA31" s="52">
        <v>329</v>
      </c>
      <c r="IB31" s="53">
        <v>292</v>
      </c>
      <c r="ID31" s="51">
        <v>757</v>
      </c>
      <c r="IE31" s="52">
        <v>645</v>
      </c>
      <c r="IF31" s="52">
        <v>685</v>
      </c>
      <c r="IG31" s="52">
        <v>649</v>
      </c>
      <c r="IH31" s="52">
        <v>682</v>
      </c>
      <c r="II31" s="52">
        <v>1060</v>
      </c>
      <c r="IJ31" s="53">
        <v>909</v>
      </c>
      <c r="IL31" s="51">
        <v>213</v>
      </c>
      <c r="IM31" s="52">
        <v>173</v>
      </c>
      <c r="IN31" s="52">
        <v>182</v>
      </c>
      <c r="IO31" s="52">
        <v>172</v>
      </c>
      <c r="IP31" s="52">
        <v>167</v>
      </c>
      <c r="IQ31" s="52">
        <v>199</v>
      </c>
      <c r="IR31" s="53">
        <v>175</v>
      </c>
      <c r="IT31" s="51">
        <v>215</v>
      </c>
      <c r="IU31" s="52">
        <v>201</v>
      </c>
      <c r="IV31" s="52">
        <v>172</v>
      </c>
      <c r="IW31" s="52">
        <v>198</v>
      </c>
      <c r="IX31" s="52">
        <v>202</v>
      </c>
      <c r="IY31" s="52">
        <v>213</v>
      </c>
      <c r="IZ31" s="53">
        <v>200</v>
      </c>
      <c r="JB31" s="51">
        <v>0</v>
      </c>
      <c r="JC31" s="52">
        <v>2</v>
      </c>
      <c r="JD31" s="52">
        <v>6</v>
      </c>
      <c r="JE31" s="52">
        <v>8</v>
      </c>
      <c r="JF31" s="52">
        <v>2</v>
      </c>
      <c r="JG31" s="52">
        <v>1</v>
      </c>
      <c r="JH31" s="53">
        <v>5</v>
      </c>
      <c r="JJ31" s="51">
        <v>156</v>
      </c>
      <c r="JK31" s="52">
        <v>166</v>
      </c>
      <c r="JL31" s="52">
        <v>129</v>
      </c>
      <c r="JM31" s="52">
        <v>163</v>
      </c>
      <c r="JN31" s="52">
        <v>185</v>
      </c>
      <c r="JO31" s="52">
        <v>142</v>
      </c>
      <c r="JP31" s="53">
        <v>110</v>
      </c>
      <c r="JR31" s="51">
        <v>7</v>
      </c>
      <c r="JS31" s="52">
        <v>8</v>
      </c>
      <c r="JT31" s="52">
        <v>3</v>
      </c>
      <c r="JU31" s="52">
        <v>8</v>
      </c>
      <c r="JV31" s="52">
        <v>14</v>
      </c>
      <c r="JW31" s="52">
        <v>13</v>
      </c>
      <c r="JX31" s="53">
        <v>1</v>
      </c>
      <c r="JZ31" s="51">
        <v>31</v>
      </c>
      <c r="KA31" s="52">
        <v>33</v>
      </c>
      <c r="KB31" s="52">
        <v>14</v>
      </c>
      <c r="KC31" s="52">
        <v>30</v>
      </c>
      <c r="KD31" s="52">
        <v>40</v>
      </c>
      <c r="KE31" s="52">
        <v>80</v>
      </c>
      <c r="KF31" s="53">
        <v>34</v>
      </c>
      <c r="KH31" s="51">
        <v>4</v>
      </c>
      <c r="KI31" s="52">
        <v>3</v>
      </c>
      <c r="KJ31" s="52">
        <v>2</v>
      </c>
      <c r="KK31" s="52">
        <v>0</v>
      </c>
      <c r="KL31" s="52">
        <v>3</v>
      </c>
      <c r="KM31" s="52">
        <v>2</v>
      </c>
      <c r="KN31" s="53">
        <v>0</v>
      </c>
      <c r="KP31" s="51">
        <v>183</v>
      </c>
      <c r="KQ31" s="52">
        <v>158</v>
      </c>
      <c r="KR31" s="52">
        <v>180</v>
      </c>
      <c r="KS31" s="52">
        <v>153</v>
      </c>
      <c r="KT31" s="52">
        <v>174</v>
      </c>
      <c r="KU31" s="52">
        <v>181</v>
      </c>
      <c r="KV31" s="53">
        <v>134</v>
      </c>
      <c r="KX31" s="51">
        <v>326</v>
      </c>
      <c r="KY31" s="52">
        <v>244</v>
      </c>
      <c r="KZ31" s="52">
        <v>238</v>
      </c>
      <c r="LA31" s="52">
        <v>259</v>
      </c>
      <c r="LB31" s="52">
        <v>260</v>
      </c>
      <c r="LC31" s="52">
        <v>317</v>
      </c>
      <c r="LD31" s="53">
        <v>276</v>
      </c>
      <c r="LF31" s="51">
        <v>765</v>
      </c>
      <c r="LG31" s="52">
        <v>709</v>
      </c>
      <c r="LH31" s="52">
        <v>619</v>
      </c>
      <c r="LI31" s="52">
        <v>640</v>
      </c>
      <c r="LJ31" s="52">
        <v>675</v>
      </c>
      <c r="LK31" s="52">
        <v>1038</v>
      </c>
      <c r="LL31" s="53">
        <v>895</v>
      </c>
      <c r="LN31" s="51">
        <v>176</v>
      </c>
      <c r="LO31" s="52">
        <v>163</v>
      </c>
      <c r="LP31" s="52">
        <v>147</v>
      </c>
      <c r="LQ31" s="52">
        <v>142</v>
      </c>
      <c r="LR31" s="52">
        <v>201</v>
      </c>
      <c r="LS31" s="52">
        <v>195</v>
      </c>
      <c r="LT31" s="53">
        <v>206</v>
      </c>
      <c r="LV31" s="51">
        <v>224</v>
      </c>
      <c r="LW31" s="52">
        <v>191</v>
      </c>
      <c r="LX31" s="52">
        <v>168</v>
      </c>
      <c r="LY31" s="52">
        <v>131</v>
      </c>
      <c r="LZ31" s="52">
        <v>207</v>
      </c>
      <c r="MA31" s="52">
        <v>197</v>
      </c>
      <c r="MB31" s="53">
        <v>192</v>
      </c>
      <c r="MD31" s="51">
        <v>4</v>
      </c>
      <c r="ME31" s="52">
        <v>3</v>
      </c>
      <c r="MF31" s="52">
        <v>5</v>
      </c>
      <c r="MG31" s="52">
        <v>2</v>
      </c>
      <c r="MH31" s="52">
        <v>4</v>
      </c>
      <c r="MI31" s="52">
        <v>1</v>
      </c>
      <c r="MJ31" s="53">
        <v>0</v>
      </c>
      <c r="ML31" s="51">
        <v>206</v>
      </c>
      <c r="MM31" s="52">
        <v>158</v>
      </c>
      <c r="MN31" s="52">
        <v>133</v>
      </c>
      <c r="MO31" s="52">
        <v>79</v>
      </c>
      <c r="MP31" s="52">
        <v>136</v>
      </c>
      <c r="MQ31" s="52">
        <v>132</v>
      </c>
      <c r="MR31" s="53">
        <v>110</v>
      </c>
      <c r="MT31" s="51">
        <v>8</v>
      </c>
      <c r="MU31" s="52">
        <v>7</v>
      </c>
      <c r="MV31" s="52">
        <v>10</v>
      </c>
      <c r="MW31" s="52">
        <v>7</v>
      </c>
      <c r="MX31" s="52">
        <v>14</v>
      </c>
      <c r="MY31" s="52">
        <v>15</v>
      </c>
      <c r="MZ31" s="53">
        <v>5</v>
      </c>
      <c r="NB31" s="51">
        <v>53</v>
      </c>
      <c r="NC31" s="52">
        <v>45</v>
      </c>
      <c r="ND31" s="52">
        <v>54</v>
      </c>
      <c r="NE31" s="52">
        <v>25</v>
      </c>
      <c r="NF31" s="52">
        <v>87</v>
      </c>
      <c r="NG31" s="52">
        <v>106</v>
      </c>
      <c r="NH31" s="53">
        <v>50</v>
      </c>
      <c r="NJ31" s="51">
        <v>3</v>
      </c>
      <c r="NK31" s="52">
        <v>0</v>
      </c>
      <c r="NL31" s="52">
        <v>0</v>
      </c>
      <c r="NM31" s="52">
        <v>2</v>
      </c>
      <c r="NN31" s="52">
        <v>8</v>
      </c>
      <c r="NO31" s="52">
        <v>1</v>
      </c>
      <c r="NP31" s="53">
        <v>1</v>
      </c>
      <c r="NR31" s="51">
        <v>181</v>
      </c>
      <c r="NS31" s="52">
        <v>135</v>
      </c>
      <c r="NT31" s="52">
        <v>121</v>
      </c>
      <c r="NU31" s="52">
        <v>105</v>
      </c>
      <c r="NV31" s="52">
        <v>157</v>
      </c>
      <c r="NW31" s="52">
        <v>162</v>
      </c>
      <c r="NX31" s="53">
        <v>180</v>
      </c>
      <c r="NZ31" s="51">
        <v>238</v>
      </c>
      <c r="OA31" s="52">
        <v>247</v>
      </c>
      <c r="OB31" s="52">
        <v>229</v>
      </c>
      <c r="OC31" s="52">
        <v>212</v>
      </c>
      <c r="OD31" s="52">
        <v>328</v>
      </c>
      <c r="OE31" s="52">
        <v>347</v>
      </c>
      <c r="OF31" s="53">
        <v>259</v>
      </c>
      <c r="OH31" s="51">
        <v>703</v>
      </c>
      <c r="OI31" s="52">
        <v>557</v>
      </c>
      <c r="OJ31" s="52">
        <v>478</v>
      </c>
      <c r="OK31" s="52">
        <v>562</v>
      </c>
      <c r="OL31" s="52">
        <v>1014</v>
      </c>
      <c r="OM31" s="52">
        <v>1043</v>
      </c>
      <c r="ON31" s="53">
        <v>907</v>
      </c>
      <c r="OP31" s="51">
        <v>213</v>
      </c>
      <c r="OQ31" s="52">
        <v>171</v>
      </c>
      <c r="OR31" s="52">
        <v>161</v>
      </c>
      <c r="OS31" s="52">
        <v>219</v>
      </c>
      <c r="OT31" s="52">
        <v>199</v>
      </c>
      <c r="OU31" s="52">
        <v>194</v>
      </c>
      <c r="OV31" s="53">
        <v>194</v>
      </c>
      <c r="OX31" s="51">
        <v>236</v>
      </c>
      <c r="OY31" s="52">
        <v>198</v>
      </c>
      <c r="OZ31" s="52">
        <v>162</v>
      </c>
      <c r="PA31" s="52">
        <v>205</v>
      </c>
      <c r="PB31" s="52">
        <v>235</v>
      </c>
      <c r="PC31" s="52">
        <v>222</v>
      </c>
      <c r="PD31" s="53">
        <v>179</v>
      </c>
      <c r="PF31" s="51">
        <v>2</v>
      </c>
      <c r="PG31" s="52">
        <v>3</v>
      </c>
      <c r="PH31" s="52">
        <v>2</v>
      </c>
      <c r="PI31" s="52">
        <v>1</v>
      </c>
      <c r="PJ31" s="52">
        <v>0</v>
      </c>
      <c r="PK31" s="52">
        <v>2</v>
      </c>
      <c r="PL31" s="53">
        <v>4</v>
      </c>
      <c r="PN31" s="51">
        <v>200</v>
      </c>
      <c r="PO31" s="52">
        <v>158</v>
      </c>
      <c r="PP31" s="52">
        <v>115</v>
      </c>
      <c r="PQ31" s="52">
        <v>97</v>
      </c>
      <c r="PR31" s="52">
        <v>162</v>
      </c>
      <c r="PS31" s="52">
        <v>152</v>
      </c>
      <c r="PT31" s="53">
        <v>102</v>
      </c>
      <c r="PV31" s="51">
        <v>10</v>
      </c>
      <c r="PW31" s="52">
        <v>9</v>
      </c>
      <c r="PX31" s="52">
        <v>5</v>
      </c>
      <c r="PY31" s="52">
        <v>10</v>
      </c>
      <c r="PZ31" s="52">
        <v>7</v>
      </c>
      <c r="QA31" s="52">
        <v>18</v>
      </c>
      <c r="QB31" s="53">
        <v>12</v>
      </c>
      <c r="QD31" s="51">
        <v>45</v>
      </c>
      <c r="QE31" s="52">
        <v>43</v>
      </c>
      <c r="QF31" s="52">
        <v>30</v>
      </c>
      <c r="QG31" s="52">
        <v>39</v>
      </c>
      <c r="QH31" s="52">
        <v>42</v>
      </c>
      <c r="QI31" s="52">
        <v>70</v>
      </c>
      <c r="QJ31" s="53">
        <v>42</v>
      </c>
      <c r="QL31" s="51">
        <v>4</v>
      </c>
      <c r="QM31" s="52">
        <v>2</v>
      </c>
      <c r="QN31" s="52">
        <v>3</v>
      </c>
      <c r="QO31" s="52">
        <v>4</v>
      </c>
      <c r="QP31" s="52">
        <v>3</v>
      </c>
      <c r="QQ31" s="52">
        <v>5</v>
      </c>
      <c r="QR31" s="53">
        <v>4</v>
      </c>
      <c r="QT31" s="51">
        <v>133</v>
      </c>
      <c r="QU31" s="52">
        <v>142</v>
      </c>
      <c r="QV31" s="52">
        <v>149</v>
      </c>
      <c r="QW31" s="52">
        <v>146</v>
      </c>
      <c r="QX31" s="52">
        <v>165</v>
      </c>
      <c r="QY31" s="52">
        <v>161</v>
      </c>
      <c r="QZ31" s="53">
        <v>131</v>
      </c>
      <c r="RB31" s="51">
        <v>242</v>
      </c>
      <c r="RC31" s="52">
        <v>209</v>
      </c>
      <c r="RD31" s="52">
        <v>220</v>
      </c>
      <c r="RE31" s="52">
        <v>290</v>
      </c>
      <c r="RF31" s="52">
        <v>278</v>
      </c>
      <c r="RG31" s="52">
        <v>327</v>
      </c>
      <c r="RH31" s="53">
        <v>323</v>
      </c>
      <c r="RJ31" s="51">
        <v>615</v>
      </c>
      <c r="RK31" s="52">
        <v>565</v>
      </c>
      <c r="RL31" s="52">
        <v>500</v>
      </c>
      <c r="RM31" s="52">
        <v>770</v>
      </c>
      <c r="RN31" s="52">
        <v>637</v>
      </c>
      <c r="RO31" s="52">
        <v>1027</v>
      </c>
      <c r="RP31" s="53">
        <v>860</v>
      </c>
      <c r="RR31" s="51">
        <v>163</v>
      </c>
      <c r="RS31" s="52">
        <v>158</v>
      </c>
      <c r="RT31" s="52">
        <v>201</v>
      </c>
      <c r="RU31" s="52">
        <v>189</v>
      </c>
      <c r="RV31" s="52">
        <v>197</v>
      </c>
      <c r="RW31" s="52">
        <v>172</v>
      </c>
      <c r="RX31" s="53">
        <v>186</v>
      </c>
      <c r="RZ31" s="51">
        <v>211</v>
      </c>
      <c r="SA31" s="52">
        <v>189</v>
      </c>
      <c r="SB31" s="52">
        <v>247</v>
      </c>
      <c r="SC31" s="52">
        <v>218</v>
      </c>
      <c r="SD31" s="52">
        <v>234</v>
      </c>
      <c r="SE31" s="52">
        <v>195</v>
      </c>
      <c r="SF31" s="53">
        <v>195</v>
      </c>
      <c r="SH31" s="51">
        <v>5</v>
      </c>
      <c r="SI31" s="52">
        <v>1</v>
      </c>
      <c r="SJ31" s="52">
        <v>3</v>
      </c>
      <c r="SK31" s="52">
        <v>5</v>
      </c>
      <c r="SL31" s="52">
        <v>3</v>
      </c>
      <c r="SM31" s="52">
        <v>0</v>
      </c>
      <c r="SN31" s="53">
        <v>3</v>
      </c>
      <c r="SP31" s="51">
        <v>148</v>
      </c>
      <c r="SQ31" s="52">
        <v>98</v>
      </c>
      <c r="SR31" s="52">
        <v>116</v>
      </c>
      <c r="SS31" s="52">
        <v>157</v>
      </c>
      <c r="ST31" s="52">
        <v>130</v>
      </c>
      <c r="SU31" s="52">
        <v>107</v>
      </c>
      <c r="SV31" s="53">
        <v>108</v>
      </c>
      <c r="SX31" s="51">
        <v>8</v>
      </c>
      <c r="SY31" s="52">
        <v>6</v>
      </c>
      <c r="SZ31" s="52">
        <v>4</v>
      </c>
      <c r="TA31" s="52">
        <v>9</v>
      </c>
      <c r="TB31" s="52">
        <v>9</v>
      </c>
      <c r="TC31" s="52">
        <v>12</v>
      </c>
      <c r="TD31" s="53">
        <v>8</v>
      </c>
      <c r="TF31" s="51">
        <v>31</v>
      </c>
      <c r="TG31" s="52">
        <v>24</v>
      </c>
      <c r="TH31" s="52">
        <v>30</v>
      </c>
      <c r="TI31" s="52">
        <v>16</v>
      </c>
      <c r="TJ31" s="52">
        <v>28</v>
      </c>
      <c r="TK31" s="52">
        <v>76</v>
      </c>
      <c r="TL31" s="53">
        <v>32</v>
      </c>
      <c r="TN31" s="51">
        <v>1</v>
      </c>
      <c r="TO31" s="52">
        <v>2</v>
      </c>
      <c r="TP31" s="52">
        <v>1</v>
      </c>
      <c r="TQ31" s="52">
        <v>6</v>
      </c>
      <c r="TR31" s="52">
        <v>4</v>
      </c>
      <c r="TS31" s="52">
        <v>4</v>
      </c>
      <c r="TT31" s="53">
        <v>1</v>
      </c>
      <c r="TV31" s="51">
        <v>141</v>
      </c>
      <c r="TW31" s="52">
        <v>139</v>
      </c>
      <c r="TX31" s="52">
        <v>144</v>
      </c>
      <c r="TY31" s="52">
        <v>159</v>
      </c>
      <c r="TZ31" s="52">
        <v>132</v>
      </c>
      <c r="UA31" s="52">
        <v>173</v>
      </c>
      <c r="UB31" s="53">
        <v>121</v>
      </c>
      <c r="UD31" s="51">
        <v>269</v>
      </c>
      <c r="UE31" s="52">
        <v>261</v>
      </c>
      <c r="UF31" s="52">
        <v>278</v>
      </c>
      <c r="UG31" s="52">
        <v>264</v>
      </c>
      <c r="UH31" s="52">
        <v>239</v>
      </c>
      <c r="UI31" s="52">
        <v>339</v>
      </c>
      <c r="UJ31" s="53">
        <v>314</v>
      </c>
      <c r="UL31" s="51">
        <v>597</v>
      </c>
      <c r="UM31" s="52">
        <v>570</v>
      </c>
      <c r="UN31" s="52">
        <v>599</v>
      </c>
      <c r="UO31" s="52">
        <v>593</v>
      </c>
      <c r="UP31" s="52">
        <v>641</v>
      </c>
      <c r="UQ31" s="52">
        <v>896</v>
      </c>
      <c r="UR31" s="53">
        <v>813</v>
      </c>
      <c r="UT31" s="51">
        <v>192</v>
      </c>
      <c r="UU31" s="52">
        <v>181</v>
      </c>
      <c r="UV31" s="52">
        <v>178</v>
      </c>
      <c r="UW31" s="52">
        <v>166</v>
      </c>
      <c r="UX31" s="52">
        <v>160</v>
      </c>
      <c r="UY31" s="52">
        <v>192</v>
      </c>
      <c r="UZ31" s="53">
        <v>194</v>
      </c>
      <c r="VB31" s="51">
        <v>228</v>
      </c>
      <c r="VC31" s="52">
        <v>197</v>
      </c>
      <c r="VD31" s="52">
        <v>174</v>
      </c>
      <c r="VE31" s="52">
        <v>173</v>
      </c>
      <c r="VF31" s="52">
        <v>194</v>
      </c>
      <c r="VG31" s="52">
        <v>200</v>
      </c>
      <c r="VH31" s="53">
        <v>212</v>
      </c>
      <c r="VJ31" s="51">
        <v>1</v>
      </c>
      <c r="VK31" s="52">
        <v>1</v>
      </c>
      <c r="VL31" s="52">
        <v>3</v>
      </c>
      <c r="VM31" s="52">
        <v>4</v>
      </c>
      <c r="VN31" s="52">
        <v>3</v>
      </c>
      <c r="VO31" s="52">
        <v>3</v>
      </c>
      <c r="VP31" s="53">
        <v>2</v>
      </c>
      <c r="VR31" s="51">
        <v>137</v>
      </c>
      <c r="VS31" s="52">
        <v>119</v>
      </c>
      <c r="VT31" s="52">
        <v>118</v>
      </c>
      <c r="VU31" s="52">
        <v>132</v>
      </c>
      <c r="VV31" s="52">
        <v>153</v>
      </c>
      <c r="VW31" s="52">
        <v>130</v>
      </c>
      <c r="VX31" s="53">
        <v>115</v>
      </c>
      <c r="VZ31" s="51">
        <v>6</v>
      </c>
      <c r="WA31" s="52">
        <v>5</v>
      </c>
      <c r="WB31" s="52">
        <v>5</v>
      </c>
      <c r="WC31" s="52">
        <v>8</v>
      </c>
      <c r="WD31" s="52">
        <v>11</v>
      </c>
      <c r="WE31" s="52">
        <v>11</v>
      </c>
      <c r="WF31" s="53">
        <v>11</v>
      </c>
      <c r="WH31" s="51">
        <v>33</v>
      </c>
      <c r="WI31" s="52">
        <v>21</v>
      </c>
      <c r="WJ31" s="52">
        <v>30</v>
      </c>
      <c r="WK31" s="52">
        <v>23</v>
      </c>
      <c r="WL31" s="52">
        <v>50</v>
      </c>
      <c r="WM31" s="52">
        <v>82</v>
      </c>
      <c r="WN31" s="53">
        <v>34</v>
      </c>
      <c r="WP31" s="51">
        <v>1</v>
      </c>
      <c r="WQ31" s="52">
        <v>1</v>
      </c>
      <c r="WR31" s="52">
        <v>3</v>
      </c>
      <c r="WS31" s="52">
        <v>4</v>
      </c>
      <c r="WT31" s="52">
        <v>0</v>
      </c>
      <c r="WU31" s="52">
        <v>2</v>
      </c>
      <c r="WV31" s="53">
        <v>2</v>
      </c>
      <c r="WX31" s="51">
        <v>155</v>
      </c>
      <c r="WY31" s="52">
        <v>155</v>
      </c>
      <c r="WZ31" s="52">
        <v>130</v>
      </c>
      <c r="XA31" s="52">
        <v>105</v>
      </c>
      <c r="XB31" s="52">
        <v>136</v>
      </c>
      <c r="XC31" s="52">
        <v>156</v>
      </c>
      <c r="XD31" s="53">
        <v>122</v>
      </c>
      <c r="XF31" s="51">
        <v>299</v>
      </c>
      <c r="XG31" s="52">
        <v>240</v>
      </c>
      <c r="XH31" s="52">
        <v>294</v>
      </c>
      <c r="XI31" s="52">
        <v>271</v>
      </c>
      <c r="XJ31" s="52">
        <v>282</v>
      </c>
      <c r="XK31" s="52">
        <v>346</v>
      </c>
      <c r="XL31" s="53">
        <v>264</v>
      </c>
      <c r="XN31" s="51">
        <v>665</v>
      </c>
      <c r="XO31" s="52">
        <v>598</v>
      </c>
      <c r="XP31" s="52">
        <v>553</v>
      </c>
      <c r="XQ31" s="52">
        <v>571</v>
      </c>
      <c r="XR31" s="52">
        <v>609</v>
      </c>
      <c r="XS31" s="52">
        <v>978</v>
      </c>
      <c r="XT31" s="53">
        <v>794</v>
      </c>
      <c r="XV31" s="51">
        <f>SUMIFS(Raw!$I:$I, Raw!$A:$A, Dispositions!XV$14, Raw!$F:$F, Dispositions!$C31, Raw!$H:$H, "E02")</f>
        <v>202</v>
      </c>
      <c r="XW31" s="52">
        <f>SUMIFS(Raw!$I:$I, Raw!$A:$A, Dispositions!XW$14, Raw!$F:$F, Dispositions!$C31, Raw!$H:$H, "E02")</f>
        <v>166</v>
      </c>
      <c r="XX31" s="52">
        <f>SUMIFS(Raw!$I:$I, Raw!$A:$A, Dispositions!XX$14, Raw!$F:$F, Dispositions!$C31, Raw!$H:$H, "E02")</f>
        <v>194</v>
      </c>
      <c r="XY31" s="52">
        <f>SUMIFS(Raw!$I:$I, Raw!$A:$A, Dispositions!XY$14, Raw!$F:$F, Dispositions!$C31, Raw!$H:$H, "E02")</f>
        <v>183</v>
      </c>
      <c r="XZ31" s="52">
        <f>SUMIFS(Raw!$I:$I, Raw!$A:$A, Dispositions!XZ$14, Raw!$F:$F, Dispositions!$C31, Raw!$H:$H, "E02")</f>
        <v>178</v>
      </c>
      <c r="YA31" s="52">
        <f>SUMIFS(Raw!$I:$I, Raw!$A:$A, Dispositions!YA$14, Raw!$F:$F, Dispositions!$C31, Raw!$H:$H, "E02")</f>
        <v>174</v>
      </c>
      <c r="YB31" s="53">
        <f>SUMIFS(Raw!$I:$I, Raw!$A:$A, Dispositions!YB$14, Raw!$F:$F, Dispositions!$C31, Raw!$H:$H, "E02")</f>
        <v>155</v>
      </c>
      <c r="YD31" s="51">
        <f>SUMIFS(Raw!$I:$I, Raw!$A:$A, Dispositions!YD$14, Raw!$F:$F, Dispositions!$C31, Raw!$H:$H, "E03")</f>
        <v>231</v>
      </c>
      <c r="YE31" s="52">
        <f>SUMIFS(Raw!$I:$I, Raw!$A:$A, Dispositions!YE$14, Raw!$F:$F, Dispositions!$C31, Raw!$H:$H, "E03")</f>
        <v>224</v>
      </c>
      <c r="YF31" s="52">
        <f>SUMIFS(Raw!$I:$I, Raw!$A:$A, Dispositions!YF$14, Raw!$F:$F, Dispositions!$C31, Raw!$H:$H, "E03")</f>
        <v>225</v>
      </c>
      <c r="YG31" s="52">
        <f>SUMIFS(Raw!$I:$I, Raw!$A:$A, Dispositions!YG$14, Raw!$F:$F, Dispositions!$C31, Raw!$H:$H, "E03")</f>
        <v>207</v>
      </c>
      <c r="YH31" s="52">
        <f>SUMIFS(Raw!$I:$I, Raw!$A:$A, Dispositions!YH$14, Raw!$F:$F, Dispositions!$C31, Raw!$H:$H, "E03")</f>
        <v>210</v>
      </c>
      <c r="YI31" s="52">
        <f>SUMIFS(Raw!$I:$I, Raw!$A:$A, Dispositions!YI$14, Raw!$F:$F, Dispositions!$C31, Raw!$H:$H, "E03")</f>
        <v>245</v>
      </c>
      <c r="YJ31" s="53">
        <f>SUMIFS(Raw!$I:$I, Raw!$A:$A, Dispositions!YJ$14, Raw!$F:$F, Dispositions!$C31, Raw!$H:$H, "E03")</f>
        <v>193</v>
      </c>
      <c r="YL31" s="51">
        <f>SUMIFS(Raw!$I:$I, Raw!$A:$A, Dispositions!YL$14, Raw!$F:$F, Dispositions!$C31, Raw!$H:$H, "E05")</f>
        <v>3</v>
      </c>
      <c r="YM31" s="52">
        <f>SUMIFS(Raw!$I:$I, Raw!$A:$A, Dispositions!YM$14, Raw!$F:$F, Dispositions!$C31, Raw!$H:$H, "E05")</f>
        <v>6</v>
      </c>
      <c r="YN31" s="52">
        <f>SUMIFS(Raw!$I:$I, Raw!$A:$A, Dispositions!YN$14, Raw!$F:$F, Dispositions!$C31, Raw!$H:$H, "E05")</f>
        <v>5</v>
      </c>
      <c r="YO31" s="52">
        <f>SUMIFS(Raw!$I:$I, Raw!$A:$A, Dispositions!YO$14, Raw!$F:$F, Dispositions!$C31, Raw!$H:$H, "E05")</f>
        <v>6</v>
      </c>
      <c r="YP31" s="52">
        <f>SUMIFS(Raw!$I:$I, Raw!$A:$A, Dispositions!YP$14, Raw!$F:$F, Dispositions!$C31, Raw!$H:$H, "E05")</f>
        <v>1</v>
      </c>
      <c r="YQ31" s="52">
        <f>SUMIFS(Raw!$I:$I, Raw!$A:$A, Dispositions!YQ$14, Raw!$F:$F, Dispositions!$C31, Raw!$H:$H, "E05")</f>
        <v>4</v>
      </c>
      <c r="YR31" s="53">
        <f>SUMIFS(Raw!$I:$I, Raw!$A:$A, Dispositions!YR$14, Raw!$F:$F, Dispositions!$C31, Raw!$H:$H, "E05")</f>
        <v>3</v>
      </c>
      <c r="YT31" s="51">
        <f>SUMIFS(Raw!$I:$I, Raw!$A:$A, Dispositions!YT$14, Raw!$F:$F, Dispositions!$C31, Raw!$H:$H, "E12")</f>
        <v>141</v>
      </c>
      <c r="YU31" s="52">
        <f>SUMIFS(Raw!$I:$I, Raw!$A:$A, Dispositions!YU$14, Raw!$F:$F, Dispositions!$C31, Raw!$H:$H, "E12")</f>
        <v>130</v>
      </c>
      <c r="YV31" s="52">
        <f>SUMIFS(Raw!$I:$I, Raw!$A:$A, Dispositions!YV$14, Raw!$F:$F, Dispositions!$C31, Raw!$H:$H, "E12")</f>
        <v>114</v>
      </c>
      <c r="YW31" s="52">
        <f>SUMIFS(Raw!$I:$I, Raw!$A:$A, Dispositions!YW$14, Raw!$F:$F, Dispositions!$C31, Raw!$H:$H, "E12")</f>
        <v>129</v>
      </c>
      <c r="YX31" s="52">
        <f>SUMIFS(Raw!$I:$I, Raw!$A:$A, Dispositions!YX$14, Raw!$F:$F, Dispositions!$C31, Raw!$H:$H, "E12")</f>
        <v>140</v>
      </c>
      <c r="YY31" s="52">
        <f>SUMIFS(Raw!$I:$I, Raw!$A:$A, Dispositions!YY$14, Raw!$F:$F, Dispositions!$C31, Raw!$H:$H, "E12")</f>
        <v>119</v>
      </c>
      <c r="YZ31" s="53">
        <f>SUMIFS(Raw!$I:$I, Raw!$A:$A, Dispositions!YZ$14, Raw!$F:$F, Dispositions!$C31, Raw!$H:$H, "E12")</f>
        <v>98</v>
      </c>
      <c r="ZB31" s="51">
        <f>SUMIFS(Raw!$I:$I, Raw!$A:$A, Dispositions!ZB$14, Raw!$F:$F, Dispositions!$C31, Raw!$H:$H, "E13")</f>
        <v>7</v>
      </c>
      <c r="ZC31" s="52">
        <f>SUMIFS(Raw!$I:$I, Raw!$A:$A, Dispositions!ZC$14, Raw!$F:$F, Dispositions!$C31, Raw!$H:$H, "E13")</f>
        <v>3</v>
      </c>
      <c r="ZD31" s="52">
        <f>SUMIFS(Raw!$I:$I, Raw!$A:$A, Dispositions!ZD$14, Raw!$F:$F, Dispositions!$C31, Raw!$H:$H, "E13")</f>
        <v>4</v>
      </c>
      <c r="ZE31" s="52">
        <f>SUMIFS(Raw!$I:$I, Raw!$A:$A, Dispositions!ZE$14, Raw!$F:$F, Dispositions!$C31, Raw!$H:$H, "E13")</f>
        <v>7</v>
      </c>
      <c r="ZF31" s="52">
        <f>SUMIFS(Raw!$I:$I, Raw!$A:$A, Dispositions!ZF$14, Raw!$F:$F, Dispositions!$C31, Raw!$H:$H, "E13")</f>
        <v>9</v>
      </c>
      <c r="ZG31" s="52">
        <f>SUMIFS(Raw!$I:$I, Raw!$A:$A, Dispositions!ZG$14, Raw!$F:$F, Dispositions!$C31, Raw!$H:$H, "E13")</f>
        <v>15</v>
      </c>
      <c r="ZH31" s="53">
        <f>SUMIFS(Raw!$I:$I, Raw!$A:$A, Dispositions!ZH$14, Raw!$F:$F, Dispositions!$C31, Raw!$H:$H, "E13")</f>
        <v>5</v>
      </c>
      <c r="ZJ31" s="51">
        <f>SUMIFS(Raw!$I:$I, Raw!$A:$A, Dispositions!ZJ$14, Raw!$F:$F, Dispositions!$C31, Raw!$H:$H, "E14")</f>
        <v>39</v>
      </c>
      <c r="ZK31" s="52">
        <f>SUMIFS(Raw!$I:$I, Raw!$A:$A, Dispositions!ZK$14, Raw!$F:$F, Dispositions!$C31, Raw!$H:$H, "E14")</f>
        <v>25</v>
      </c>
      <c r="ZL31" s="52">
        <f>SUMIFS(Raw!$I:$I, Raw!$A:$A, Dispositions!ZL$14, Raw!$F:$F, Dispositions!$C31, Raw!$H:$H, "E14")</f>
        <v>29</v>
      </c>
      <c r="ZM31" s="52">
        <f>SUMIFS(Raw!$I:$I, Raw!$A:$A, Dispositions!ZM$14, Raw!$F:$F, Dispositions!$C31, Raw!$H:$H, "E14")</f>
        <v>18</v>
      </c>
      <c r="ZN31" s="52">
        <f>SUMIFS(Raw!$I:$I, Raw!$A:$A, Dispositions!ZN$14, Raw!$F:$F, Dispositions!$C31, Raw!$H:$H, "E14")</f>
        <v>51</v>
      </c>
      <c r="ZO31" s="52">
        <f>SUMIFS(Raw!$I:$I, Raw!$A:$A, Dispositions!ZO$14, Raw!$F:$F, Dispositions!$C31, Raw!$H:$H, "E14")</f>
        <v>77</v>
      </c>
      <c r="ZP31" s="53">
        <f>SUMIFS(Raw!$I:$I, Raw!$A:$A, Dispositions!ZP$14, Raw!$F:$F, Dispositions!$C31, Raw!$H:$H, "E14")</f>
        <v>39</v>
      </c>
      <c r="ZR31" s="51">
        <f>SUMIFS(Raw!$I:$I, Raw!$A:$A, Dispositions!ZR$14, Raw!$F:$F, Dispositions!$C31, Raw!$H:$H, "E15")</f>
        <v>1</v>
      </c>
      <c r="ZS31" s="52">
        <f>SUMIFS(Raw!$I:$I, Raw!$A:$A, Dispositions!ZS$14, Raw!$F:$F, Dispositions!$C31, Raw!$H:$H, "E15")</f>
        <v>2</v>
      </c>
      <c r="ZT31" s="52">
        <f>SUMIFS(Raw!$I:$I, Raw!$A:$A, Dispositions!ZT$14, Raw!$F:$F, Dispositions!$C31, Raw!$H:$H, "E15")</f>
        <v>5</v>
      </c>
      <c r="ZU31" s="52">
        <f>SUMIFS(Raw!$I:$I, Raw!$A:$A, Dispositions!ZU$14, Raw!$F:$F, Dispositions!$C31, Raw!$H:$H, "E15")</f>
        <v>3</v>
      </c>
      <c r="ZV31" s="52">
        <f>SUMIFS(Raw!$I:$I, Raw!$A:$A, Dispositions!ZV$14, Raw!$F:$F, Dispositions!$C31, Raw!$H:$H, "E15")</f>
        <v>2</v>
      </c>
      <c r="ZW31" s="52">
        <f>SUMIFS(Raw!$I:$I, Raw!$A:$A, Dispositions!ZW$14, Raw!$F:$F, Dispositions!$C31, Raw!$H:$H, "E15")</f>
        <v>5</v>
      </c>
      <c r="ZX31" s="53">
        <f>SUMIFS(Raw!$I:$I, Raw!$A:$A, Dispositions!ZX$14, Raw!$F:$F, Dispositions!$C31, Raw!$H:$H, "E15")</f>
        <v>3</v>
      </c>
      <c r="ZZ31" s="51">
        <f>SUMIFS(Raw!$I:$I, Raw!$A:$A, Dispositions!ZZ$14, Raw!$F:$F, Dispositions!$C31, Raw!$H:$H, "E16")</f>
        <v>153</v>
      </c>
      <c r="AAA31" s="52">
        <f>SUMIFS(Raw!$I:$I, Raw!$A:$A, Dispositions!AAA$14, Raw!$F:$F, Dispositions!$C31, Raw!$H:$H, "E16")</f>
        <v>115</v>
      </c>
      <c r="AAB31" s="52">
        <f>SUMIFS(Raw!$I:$I, Raw!$A:$A, Dispositions!AAB$14, Raw!$F:$F, Dispositions!$C31, Raw!$H:$H, "E16")</f>
        <v>140</v>
      </c>
      <c r="AAC31" s="52">
        <f>SUMIFS(Raw!$I:$I, Raw!$A:$A, Dispositions!AAC$14, Raw!$F:$F, Dispositions!$C31, Raw!$H:$H, "E16")</f>
        <v>142</v>
      </c>
      <c r="AAD31" s="52">
        <f>SUMIFS(Raw!$I:$I, Raw!$A:$A, Dispositions!AAD$14, Raw!$F:$F, Dispositions!$C31, Raw!$H:$H, "E16")</f>
        <v>194</v>
      </c>
      <c r="AAE31" s="52">
        <f>SUMIFS(Raw!$I:$I, Raw!$A:$A, Dispositions!AAE$14, Raw!$F:$F, Dispositions!$C31, Raw!$H:$H, "E16")</f>
        <v>181</v>
      </c>
      <c r="AAF31" s="53">
        <f>SUMIFS(Raw!$I:$I, Raw!$A:$A, Dispositions!AAF$14, Raw!$F:$F, Dispositions!$C31, Raw!$H:$H, "E16")</f>
        <v>140</v>
      </c>
      <c r="AAH31" s="51">
        <f>SUMIFS(Raw!$I:$I, Raw!$A:$A, Dispositions!AAH$14, Raw!$F:$F, Dispositions!$C31, Raw!$H:$H, "E18")</f>
        <v>259</v>
      </c>
      <c r="AAI31" s="52">
        <f>SUMIFS(Raw!$I:$I, Raw!$A:$A, Dispositions!AAI$14, Raw!$F:$F, Dispositions!$C31, Raw!$H:$H, "E18")</f>
        <v>210</v>
      </c>
      <c r="AAJ31" s="52">
        <f>SUMIFS(Raw!$I:$I, Raw!$A:$A, Dispositions!AAJ$14, Raw!$F:$F, Dispositions!$C31, Raw!$H:$H, "E18")</f>
        <v>238</v>
      </c>
      <c r="AAK31" s="52">
        <f>SUMIFS(Raw!$I:$I, Raw!$A:$A, Dispositions!AAK$14, Raw!$F:$F, Dispositions!$C31, Raw!$H:$H, "E18")</f>
        <v>222</v>
      </c>
      <c r="AAL31" s="52">
        <f>SUMIFS(Raw!$I:$I, Raw!$A:$A, Dispositions!AAL$14, Raw!$F:$F, Dispositions!$C31, Raw!$H:$H, "E18")</f>
        <v>260</v>
      </c>
      <c r="AAM31" s="52">
        <f>SUMIFS(Raw!$I:$I, Raw!$A:$A, Dispositions!AAM$14, Raw!$F:$F, Dispositions!$C31, Raw!$H:$H, "E18")</f>
        <v>277</v>
      </c>
      <c r="AAN31" s="53">
        <f>SUMIFS(Raw!$I:$I, Raw!$A:$A, Dispositions!AAN$14, Raw!$F:$F, Dispositions!$C31, Raw!$H:$H, "E18")</f>
        <v>266</v>
      </c>
      <c r="AAP31" s="51">
        <f>SUMIFS(Raw!$I:$I, Raw!$A:$A, Dispositions!AAP$14, Raw!$F:$F, Dispositions!$C31, Raw!$H:$H, "E34")</f>
        <v>696</v>
      </c>
      <c r="AAQ31" s="52">
        <f>SUMIFS(Raw!$I:$I, Raw!$A:$A, Dispositions!AAQ$14, Raw!$F:$F, Dispositions!$C31, Raw!$H:$H, "E34")</f>
        <v>614</v>
      </c>
      <c r="AAR31" s="52">
        <f>SUMIFS(Raw!$I:$I, Raw!$A:$A, Dispositions!AAR$14, Raw!$F:$F, Dispositions!$C31, Raw!$H:$H, "E34")</f>
        <v>605</v>
      </c>
      <c r="AAS31" s="52">
        <f>SUMIFS(Raw!$I:$I, Raw!$A:$A, Dispositions!AAS$14, Raw!$F:$F, Dispositions!$C31, Raw!$H:$H, "E34")</f>
        <v>587</v>
      </c>
      <c r="AAT31" s="52">
        <f>SUMIFS(Raw!$I:$I, Raw!$A:$A, Dispositions!AAT$14, Raw!$F:$F, Dispositions!$C31, Raw!$H:$H, "E34")</f>
        <v>615</v>
      </c>
      <c r="AAU31" s="52">
        <f>SUMIFS(Raw!$I:$I, Raw!$A:$A, Dispositions!AAU$14, Raw!$F:$F, Dispositions!$C31, Raw!$H:$H, "E34")</f>
        <v>943</v>
      </c>
      <c r="AAV31" s="53">
        <f>SUMIFS(Raw!$I:$I, Raw!$A:$A, Dispositions!AAV$14, Raw!$F:$F, Dispositions!$C31, Raw!$H:$H, "E34")</f>
        <v>806</v>
      </c>
      <c r="AAX31" s="51">
        <f>SUMIFS(Raw!$I:$I, Raw!$A:$A, Dispositions!AAX$14, Raw!$F:$F, Dispositions!$C31, Raw!$H:$H, "E02")</f>
        <v>0</v>
      </c>
      <c r="AAY31" s="52">
        <f>SUMIFS(Raw!$I:$I, Raw!$A:$A, Dispositions!AAY$14, Raw!$F:$F, Dispositions!$C31, Raw!$H:$H, "E02")</f>
        <v>0</v>
      </c>
      <c r="AAZ31" s="52">
        <f>SUMIFS(Raw!$I:$I, Raw!$A:$A, Dispositions!AAZ$14, Raw!$F:$F, Dispositions!$C31, Raw!$H:$H, "E02")</f>
        <v>0</v>
      </c>
      <c r="ABA31" s="52">
        <f>SUMIFS(Raw!$I:$I, Raw!$A:$A, Dispositions!ABA$14, Raw!$F:$F, Dispositions!$C31, Raw!$H:$H, "E02")</f>
        <v>0</v>
      </c>
      <c r="ABB31" s="52">
        <f>SUMIFS(Raw!$I:$I, Raw!$A:$A, Dispositions!ABB$14, Raw!$F:$F, Dispositions!$C31, Raw!$H:$H, "E02")</f>
        <v>0</v>
      </c>
      <c r="ABC31" s="52">
        <f>SUMIFS(Raw!$I:$I, Raw!$A:$A, Dispositions!ABC$14, Raw!$F:$F, Dispositions!$C31, Raw!$H:$H, "E02")</f>
        <v>0</v>
      </c>
      <c r="ABD31" s="53">
        <f>SUMIFS(Raw!$I:$I, Raw!$A:$A, Dispositions!ABD$14, Raw!$F:$F, Dispositions!$C31, Raw!$H:$H, "E02")</f>
        <v>0</v>
      </c>
      <c r="ABF31" s="51">
        <f>SUMIFS(Raw!$I:$I, Raw!$A:$A, Dispositions!ABF$14, Raw!$F:$F, Dispositions!$C31, Raw!$H:$H, "E03")</f>
        <v>0</v>
      </c>
      <c r="ABG31" s="52">
        <f>SUMIFS(Raw!$I:$I, Raw!$A:$A, Dispositions!ABG$14, Raw!$F:$F, Dispositions!$C31, Raw!$H:$H, "E03")</f>
        <v>0</v>
      </c>
      <c r="ABH31" s="52">
        <f>SUMIFS(Raw!$I:$I, Raw!$A:$A, Dispositions!ABH$14, Raw!$F:$F, Dispositions!$C31, Raw!$H:$H, "E03")</f>
        <v>0</v>
      </c>
      <c r="ABI31" s="52">
        <f>SUMIFS(Raw!$I:$I, Raw!$A:$A, Dispositions!ABI$14, Raw!$F:$F, Dispositions!$C31, Raw!$H:$H, "E03")</f>
        <v>0</v>
      </c>
      <c r="ABJ31" s="52">
        <f>SUMIFS(Raw!$I:$I, Raw!$A:$A, Dispositions!ABJ$14, Raw!$F:$F, Dispositions!$C31, Raw!$H:$H, "E03")</f>
        <v>0</v>
      </c>
      <c r="ABK31" s="52">
        <f>SUMIFS(Raw!$I:$I, Raw!$A:$A, Dispositions!ABK$14, Raw!$F:$F, Dispositions!$C31, Raw!$H:$H, "E03")</f>
        <v>0</v>
      </c>
      <c r="ABL31" s="53">
        <f>SUMIFS(Raw!$I:$I, Raw!$A:$A, Dispositions!ABL$14, Raw!$F:$F, Dispositions!$C31, Raw!$H:$H, "E03")</f>
        <v>0</v>
      </c>
      <c r="ABN31" s="51">
        <f>SUMIFS(Raw!$I:$I, Raw!$A:$A, Dispositions!ABN$14, Raw!$F:$F, Dispositions!$C31, Raw!$H:$H, "E05")</f>
        <v>0</v>
      </c>
      <c r="ABO31" s="52">
        <f>SUMIFS(Raw!$I:$I, Raw!$A:$A, Dispositions!ABO$14, Raw!$F:$F, Dispositions!$C31, Raw!$H:$H, "E05")</f>
        <v>0</v>
      </c>
      <c r="ABP31" s="52">
        <f>SUMIFS(Raw!$I:$I, Raw!$A:$A, Dispositions!ABP$14, Raw!$F:$F, Dispositions!$C31, Raw!$H:$H, "E05")</f>
        <v>0</v>
      </c>
      <c r="ABQ31" s="52">
        <f>SUMIFS(Raw!$I:$I, Raw!$A:$A, Dispositions!ABQ$14, Raw!$F:$F, Dispositions!$C31, Raw!$H:$H, "E05")</f>
        <v>0</v>
      </c>
      <c r="ABR31" s="52">
        <f>SUMIFS(Raw!$I:$I, Raw!$A:$A, Dispositions!ABR$14, Raw!$F:$F, Dispositions!$C31, Raw!$H:$H, "E05")</f>
        <v>0</v>
      </c>
      <c r="ABS31" s="52">
        <f>SUMIFS(Raw!$I:$I, Raw!$A:$A, Dispositions!ABS$14, Raw!$F:$F, Dispositions!$C31, Raw!$H:$H, "E05")</f>
        <v>0</v>
      </c>
      <c r="ABT31" s="53">
        <f>SUMIFS(Raw!$I:$I, Raw!$A:$A, Dispositions!ABT$14, Raw!$F:$F, Dispositions!$C31, Raw!$H:$H, "E05")</f>
        <v>0</v>
      </c>
      <c r="ABV31" s="51">
        <f>SUMIFS(Raw!$I:$I, Raw!$A:$A, Dispositions!ABV$14, Raw!$F:$F, Dispositions!$C31, Raw!$H:$H, "E12")</f>
        <v>0</v>
      </c>
      <c r="ABW31" s="52">
        <f>SUMIFS(Raw!$I:$I, Raw!$A:$A, Dispositions!ABW$14, Raw!$F:$F, Dispositions!$C31, Raw!$H:$H, "E12")</f>
        <v>0</v>
      </c>
      <c r="ABX31" s="52">
        <f>SUMIFS(Raw!$I:$I, Raw!$A:$A, Dispositions!ABX$14, Raw!$F:$F, Dispositions!$C31, Raw!$H:$H, "E12")</f>
        <v>0</v>
      </c>
      <c r="ABY31" s="52">
        <f>SUMIFS(Raw!$I:$I, Raw!$A:$A, Dispositions!ABY$14, Raw!$F:$F, Dispositions!$C31, Raw!$H:$H, "E12")</f>
        <v>0</v>
      </c>
      <c r="ABZ31" s="52">
        <f>SUMIFS(Raw!$I:$I, Raw!$A:$A, Dispositions!ABZ$14, Raw!$F:$F, Dispositions!$C31, Raw!$H:$H, "E12")</f>
        <v>0</v>
      </c>
      <c r="ACA31" s="52">
        <f>SUMIFS(Raw!$I:$I, Raw!$A:$A, Dispositions!ACA$14, Raw!$F:$F, Dispositions!$C31, Raw!$H:$H, "E12")</f>
        <v>0</v>
      </c>
      <c r="ACB31" s="53">
        <f>SUMIFS(Raw!$I:$I, Raw!$A:$A, Dispositions!ACB$14, Raw!$F:$F, Dispositions!$C31, Raw!$H:$H, "E12")</f>
        <v>0</v>
      </c>
      <c r="ACD31" s="51">
        <f>SUMIFS(Raw!$I:$I, Raw!$A:$A, Dispositions!ACD$14, Raw!$F:$F, Dispositions!$C31, Raw!$H:$H, "E13")</f>
        <v>0</v>
      </c>
      <c r="ACE31" s="52">
        <f>SUMIFS(Raw!$I:$I, Raw!$A:$A, Dispositions!ACE$14, Raw!$F:$F, Dispositions!$C31, Raw!$H:$H, "E13")</f>
        <v>0</v>
      </c>
      <c r="ACF31" s="52">
        <f>SUMIFS(Raw!$I:$I, Raw!$A:$A, Dispositions!ACF$14, Raw!$F:$F, Dispositions!$C31, Raw!$H:$H, "E13")</f>
        <v>0</v>
      </c>
      <c r="ACG31" s="52">
        <f>SUMIFS(Raw!$I:$I, Raw!$A:$A, Dispositions!ACG$14, Raw!$F:$F, Dispositions!$C31, Raw!$H:$H, "E13")</f>
        <v>0</v>
      </c>
      <c r="ACH31" s="52">
        <f>SUMIFS(Raw!$I:$I, Raw!$A:$A, Dispositions!ACH$14, Raw!$F:$F, Dispositions!$C31, Raw!$H:$H, "E13")</f>
        <v>0</v>
      </c>
      <c r="ACI31" s="52">
        <f>SUMIFS(Raw!$I:$I, Raw!$A:$A, Dispositions!ACI$14, Raw!$F:$F, Dispositions!$C31, Raw!$H:$H, "E13")</f>
        <v>0</v>
      </c>
      <c r="ACJ31" s="53">
        <f>SUMIFS(Raw!$I:$I, Raw!$A:$A, Dispositions!ACJ$14, Raw!$F:$F, Dispositions!$C31, Raw!$H:$H, "E13")</f>
        <v>0</v>
      </c>
      <c r="ACL31" s="51">
        <f>SUMIFS(Raw!$I:$I, Raw!$A:$A, Dispositions!ACL$14, Raw!$F:$F, Dispositions!$C31, Raw!$H:$H, "E14")</f>
        <v>0</v>
      </c>
      <c r="ACM31" s="52">
        <f>SUMIFS(Raw!$I:$I, Raw!$A:$A, Dispositions!ACM$14, Raw!$F:$F, Dispositions!$C31, Raw!$H:$H, "E14")</f>
        <v>0</v>
      </c>
      <c r="ACN31" s="52">
        <f>SUMIFS(Raw!$I:$I, Raw!$A:$A, Dispositions!ACN$14, Raw!$F:$F, Dispositions!$C31, Raw!$H:$H, "E14")</f>
        <v>0</v>
      </c>
      <c r="ACO31" s="52">
        <f>SUMIFS(Raw!$I:$I, Raw!$A:$A, Dispositions!ACO$14, Raw!$F:$F, Dispositions!$C31, Raw!$H:$H, "E14")</f>
        <v>0</v>
      </c>
      <c r="ACP31" s="52">
        <f>SUMIFS(Raw!$I:$I, Raw!$A:$A, Dispositions!ACP$14, Raw!$F:$F, Dispositions!$C31, Raw!$H:$H, "E14")</f>
        <v>0</v>
      </c>
      <c r="ACQ31" s="52">
        <f>SUMIFS(Raw!$I:$I, Raw!$A:$A, Dispositions!ACQ$14, Raw!$F:$F, Dispositions!$C31, Raw!$H:$H, "E14")</f>
        <v>0</v>
      </c>
      <c r="ACR31" s="53">
        <f>SUMIFS(Raw!$I:$I, Raw!$A:$A, Dispositions!ACR$14, Raw!$F:$F, Dispositions!$C31, Raw!$H:$H, "E14")</f>
        <v>0</v>
      </c>
      <c r="ACT31" s="51">
        <f>SUMIFS(Raw!$I:$I, Raw!$A:$A, Dispositions!ACT$14, Raw!$F:$F, Dispositions!$C31, Raw!$H:$H, "E15")</f>
        <v>0</v>
      </c>
      <c r="ACU31" s="52">
        <f>SUMIFS(Raw!$I:$I, Raw!$A:$A, Dispositions!ACU$14, Raw!$F:$F, Dispositions!$C31, Raw!$H:$H, "E15")</f>
        <v>0</v>
      </c>
      <c r="ACV31" s="52">
        <f>SUMIFS(Raw!$I:$I, Raw!$A:$A, Dispositions!ACV$14, Raw!$F:$F, Dispositions!$C31, Raw!$H:$H, "E15")</f>
        <v>0</v>
      </c>
      <c r="ACW31" s="52">
        <f>SUMIFS(Raw!$I:$I, Raw!$A:$A, Dispositions!ACW$14, Raw!$F:$F, Dispositions!$C31, Raw!$H:$H, "E15")</f>
        <v>0</v>
      </c>
      <c r="ACX31" s="52">
        <f>SUMIFS(Raw!$I:$I, Raw!$A:$A, Dispositions!ACX$14, Raw!$F:$F, Dispositions!$C31, Raw!$H:$H, "E15")</f>
        <v>0</v>
      </c>
      <c r="ACY31" s="52">
        <f>SUMIFS(Raw!$I:$I, Raw!$A:$A, Dispositions!ACY$14, Raw!$F:$F, Dispositions!$C31, Raw!$H:$H, "E15")</f>
        <v>0</v>
      </c>
      <c r="ACZ31" s="53">
        <f>SUMIFS(Raw!$I:$I, Raw!$A:$A, Dispositions!ACZ$14, Raw!$F:$F, Dispositions!$C31, Raw!$H:$H, "E15")</f>
        <v>0</v>
      </c>
      <c r="ADB31" s="51">
        <f>SUMIFS(Raw!$I:$I, Raw!$A:$A, Dispositions!ADB$14, Raw!$F:$F, Dispositions!$C31, Raw!$H:$H, "E16")</f>
        <v>0</v>
      </c>
      <c r="ADC31" s="52">
        <f>SUMIFS(Raw!$I:$I, Raw!$A:$A, Dispositions!ADC$14, Raw!$F:$F, Dispositions!$C31, Raw!$H:$H, "E16")</f>
        <v>0</v>
      </c>
      <c r="ADD31" s="52">
        <f>SUMIFS(Raw!$I:$I, Raw!$A:$A, Dispositions!ADD$14, Raw!$F:$F, Dispositions!$C31, Raw!$H:$H, "E16")</f>
        <v>0</v>
      </c>
      <c r="ADE31" s="52">
        <f>SUMIFS(Raw!$I:$I, Raw!$A:$A, Dispositions!ADE$14, Raw!$F:$F, Dispositions!$C31, Raw!$H:$H, "E16")</f>
        <v>0</v>
      </c>
      <c r="ADF31" s="52">
        <f>SUMIFS(Raw!$I:$I, Raw!$A:$A, Dispositions!ADF$14, Raw!$F:$F, Dispositions!$C31, Raw!$H:$H, "E16")</f>
        <v>0</v>
      </c>
      <c r="ADG31" s="52">
        <f>SUMIFS(Raw!$I:$I, Raw!$A:$A, Dispositions!ADG$14, Raw!$F:$F, Dispositions!$C31, Raw!$H:$H, "E16")</f>
        <v>0</v>
      </c>
      <c r="ADH31" s="53">
        <f>SUMIFS(Raw!$I:$I, Raw!$A:$A, Dispositions!ADH$14, Raw!$F:$F, Dispositions!$C31, Raw!$H:$H, "E16")</f>
        <v>0</v>
      </c>
      <c r="ADJ31" s="51">
        <f>SUMIFS(Raw!$I:$I, Raw!$A:$A, Dispositions!ADJ$14, Raw!$F:$F, Dispositions!$C31, Raw!$H:$H, "E18")</f>
        <v>0</v>
      </c>
      <c r="ADK31" s="52">
        <f>SUMIFS(Raw!$I:$I, Raw!$A:$A, Dispositions!ADK$14, Raw!$F:$F, Dispositions!$C31, Raw!$H:$H, "E18")</f>
        <v>0</v>
      </c>
      <c r="ADL31" s="52">
        <f>SUMIFS(Raw!$I:$I, Raw!$A:$A, Dispositions!ADL$14, Raw!$F:$F, Dispositions!$C31, Raw!$H:$H, "E18")</f>
        <v>0</v>
      </c>
      <c r="ADM31" s="52">
        <f>SUMIFS(Raw!$I:$I, Raw!$A:$A, Dispositions!ADM$14, Raw!$F:$F, Dispositions!$C31, Raw!$H:$H, "E18")</f>
        <v>0</v>
      </c>
      <c r="ADN31" s="52">
        <f>SUMIFS(Raw!$I:$I, Raw!$A:$A, Dispositions!ADN$14, Raw!$F:$F, Dispositions!$C31, Raw!$H:$H, "E18")</f>
        <v>0</v>
      </c>
      <c r="ADO31" s="52">
        <f>SUMIFS(Raw!$I:$I, Raw!$A:$A, Dispositions!ADO$14, Raw!$F:$F, Dispositions!$C31, Raw!$H:$H, "E18")</f>
        <v>0</v>
      </c>
      <c r="ADP31" s="53">
        <f>SUMIFS(Raw!$I:$I, Raw!$A:$A, Dispositions!ADP$14, Raw!$F:$F, Dispositions!$C31, Raw!$H:$H, "E18")</f>
        <v>0</v>
      </c>
      <c r="ADR31" s="51">
        <f>SUMIFS(Raw!$I:$I, Raw!$A:$A, Dispositions!ADR$14, Raw!$F:$F, Dispositions!$C31, Raw!$H:$H, "E34")</f>
        <v>0</v>
      </c>
      <c r="ADS31" s="52">
        <f>SUMIFS(Raw!$I:$I, Raw!$A:$A, Dispositions!ADS$14, Raw!$F:$F, Dispositions!$C31, Raw!$H:$H, "E34")</f>
        <v>0</v>
      </c>
      <c r="ADT31" s="52">
        <f>SUMIFS(Raw!$I:$I, Raw!$A:$A, Dispositions!ADT$14, Raw!$F:$F, Dispositions!$C31, Raw!$H:$H, "E34")</f>
        <v>0</v>
      </c>
      <c r="ADU31" s="52">
        <f>SUMIFS(Raw!$I:$I, Raw!$A:$A, Dispositions!ADU$14, Raw!$F:$F, Dispositions!$C31, Raw!$H:$H, "E34")</f>
        <v>0</v>
      </c>
      <c r="ADV31" s="52">
        <f>SUMIFS(Raw!$I:$I, Raw!$A:$A, Dispositions!ADV$14, Raw!$F:$F, Dispositions!$C31, Raw!$H:$H, "E34")</f>
        <v>0</v>
      </c>
      <c r="ADW31" s="52">
        <f>SUMIFS(Raw!$I:$I, Raw!$A:$A, Dispositions!ADW$14, Raw!$F:$F, Dispositions!$C31, Raw!$H:$H, "E34")</f>
        <v>0</v>
      </c>
      <c r="ADX31" s="53">
        <f>SUMIFS(Raw!$I:$I, Raw!$A:$A, Dispositions!ADX$14, Raw!$F:$F, Dispositions!$C31, Raw!$H:$H, "E34")</f>
        <v>0</v>
      </c>
      <c r="ADZ31" s="51">
        <f>SUMIFS(Raw!$I:$I, Raw!$A:$A, Dispositions!ADZ$14, Raw!$F:$F, Dispositions!$C31, Raw!$H:$H, "E02")</f>
        <v>0</v>
      </c>
      <c r="AEA31" s="52">
        <f>SUMIFS(Raw!$I:$I, Raw!$A:$A, Dispositions!AEA$14, Raw!$F:$F, Dispositions!$C31, Raw!$H:$H, "E02")</f>
        <v>0</v>
      </c>
      <c r="AEB31" s="52">
        <f>SUMIFS(Raw!$I:$I, Raw!$A:$A, Dispositions!AEB$14, Raw!$F:$F, Dispositions!$C31, Raw!$H:$H, "E02")</f>
        <v>0</v>
      </c>
      <c r="AEC31" s="52">
        <f>SUMIFS(Raw!$I:$I, Raw!$A:$A, Dispositions!AEC$14, Raw!$F:$F, Dispositions!$C31, Raw!$H:$H, "E02")</f>
        <v>0</v>
      </c>
      <c r="AED31" s="52">
        <f>SUMIFS(Raw!$I:$I, Raw!$A:$A, Dispositions!AED$14, Raw!$F:$F, Dispositions!$C31, Raw!$H:$H, "E02")</f>
        <v>0</v>
      </c>
      <c r="AEE31" s="52">
        <f>SUMIFS(Raw!$I:$I, Raw!$A:$A, Dispositions!AEE$14, Raw!$F:$F, Dispositions!$C31, Raw!$H:$H, "E02")</f>
        <v>0</v>
      </c>
      <c r="AEF31" s="53">
        <f>SUMIFS(Raw!$I:$I, Raw!$A:$A, Dispositions!AEF$14, Raw!$F:$F, Dispositions!$C31, Raw!$H:$H, "E02")</f>
        <v>0</v>
      </c>
      <c r="AEH31" s="51">
        <f>SUMIFS(Raw!$I:$I, Raw!$A:$A, Dispositions!AEH$14, Raw!$F:$F, Dispositions!$C31, Raw!$H:$H, "E03")</f>
        <v>0</v>
      </c>
      <c r="AEI31" s="52">
        <f>SUMIFS(Raw!$I:$I, Raw!$A:$A, Dispositions!AEI$14, Raw!$F:$F, Dispositions!$C31, Raw!$H:$H, "E03")</f>
        <v>0</v>
      </c>
      <c r="AEJ31" s="52">
        <f>SUMIFS(Raw!$I:$I, Raw!$A:$A, Dispositions!AEJ$14, Raw!$F:$F, Dispositions!$C31, Raw!$H:$H, "E03")</f>
        <v>0</v>
      </c>
      <c r="AEK31" s="52">
        <f>SUMIFS(Raw!$I:$I, Raw!$A:$A, Dispositions!AEK$14, Raw!$F:$F, Dispositions!$C31, Raw!$H:$H, "E03")</f>
        <v>0</v>
      </c>
      <c r="AEL31" s="52">
        <f>SUMIFS(Raw!$I:$I, Raw!$A:$A, Dispositions!AEL$14, Raw!$F:$F, Dispositions!$C31, Raw!$H:$H, "E03")</f>
        <v>0</v>
      </c>
      <c r="AEM31" s="52">
        <f>SUMIFS(Raw!$I:$I, Raw!$A:$A, Dispositions!AEM$14, Raw!$F:$F, Dispositions!$C31, Raw!$H:$H, "E03")</f>
        <v>0</v>
      </c>
      <c r="AEN31" s="53">
        <f>SUMIFS(Raw!$I:$I, Raw!$A:$A, Dispositions!AEN$14, Raw!$F:$F, Dispositions!$C31, Raw!$H:$H, "E03")</f>
        <v>0</v>
      </c>
      <c r="AEP31" s="51">
        <f>SUMIFS(Raw!$I:$I, Raw!$A:$A, Dispositions!AEP$14, Raw!$F:$F, Dispositions!$C31, Raw!$H:$H, "E05")</f>
        <v>0</v>
      </c>
      <c r="AEQ31" s="52">
        <f>SUMIFS(Raw!$I:$I, Raw!$A:$A, Dispositions!AEQ$14, Raw!$F:$F, Dispositions!$C31, Raw!$H:$H, "E05")</f>
        <v>0</v>
      </c>
      <c r="AER31" s="52">
        <f>SUMIFS(Raw!$I:$I, Raw!$A:$A, Dispositions!AER$14, Raw!$F:$F, Dispositions!$C31, Raw!$H:$H, "E05")</f>
        <v>0</v>
      </c>
      <c r="AES31" s="52">
        <f>SUMIFS(Raw!$I:$I, Raw!$A:$A, Dispositions!AES$14, Raw!$F:$F, Dispositions!$C31, Raw!$H:$H, "E05")</f>
        <v>0</v>
      </c>
      <c r="AET31" s="52">
        <f>SUMIFS(Raw!$I:$I, Raw!$A:$A, Dispositions!AET$14, Raw!$F:$F, Dispositions!$C31, Raw!$H:$H, "E05")</f>
        <v>0</v>
      </c>
      <c r="AEU31" s="52">
        <f>SUMIFS(Raw!$I:$I, Raw!$A:$A, Dispositions!AEU$14, Raw!$F:$F, Dispositions!$C31, Raw!$H:$H, "E05")</f>
        <v>0</v>
      </c>
      <c r="AEV31" s="53">
        <f>SUMIFS(Raw!$I:$I, Raw!$A:$A, Dispositions!AEV$14, Raw!$F:$F, Dispositions!$C31, Raw!$H:$H, "E05")</f>
        <v>0</v>
      </c>
      <c r="AEX31" s="51">
        <f>SUMIFS(Raw!$I:$I, Raw!$A:$A, Dispositions!AEX$14, Raw!$F:$F, Dispositions!$C31, Raw!$H:$H, "E12")</f>
        <v>0</v>
      </c>
      <c r="AEY31" s="52">
        <f>SUMIFS(Raw!$I:$I, Raw!$A:$A, Dispositions!AEY$14, Raw!$F:$F, Dispositions!$C31, Raw!$H:$H, "E12")</f>
        <v>0</v>
      </c>
      <c r="AEZ31" s="52">
        <f>SUMIFS(Raw!$I:$I, Raw!$A:$A, Dispositions!AEZ$14, Raw!$F:$F, Dispositions!$C31, Raw!$H:$H, "E12")</f>
        <v>0</v>
      </c>
      <c r="AFA31" s="52">
        <f>SUMIFS(Raw!$I:$I, Raw!$A:$A, Dispositions!AFA$14, Raw!$F:$F, Dispositions!$C31, Raw!$H:$H, "E12")</f>
        <v>0</v>
      </c>
      <c r="AFB31" s="52">
        <f>SUMIFS(Raw!$I:$I, Raw!$A:$A, Dispositions!AFB$14, Raw!$F:$F, Dispositions!$C31, Raw!$H:$H, "E12")</f>
        <v>0</v>
      </c>
      <c r="AFC31" s="52">
        <f>SUMIFS(Raw!$I:$I, Raw!$A:$A, Dispositions!AFC$14, Raw!$F:$F, Dispositions!$C31, Raw!$H:$H, "E12")</f>
        <v>0</v>
      </c>
      <c r="AFD31" s="53">
        <f>SUMIFS(Raw!$I:$I, Raw!$A:$A, Dispositions!AFD$14, Raw!$F:$F, Dispositions!$C31, Raw!$H:$H, "E12")</f>
        <v>0</v>
      </c>
      <c r="AFF31" s="51">
        <f>SUMIFS(Raw!$I:$I, Raw!$A:$A, Dispositions!AFF$14, Raw!$F:$F, Dispositions!$C31, Raw!$H:$H, "E13")</f>
        <v>0</v>
      </c>
      <c r="AFG31" s="52">
        <f>SUMIFS(Raw!$I:$I, Raw!$A:$A, Dispositions!AFG$14, Raw!$F:$F, Dispositions!$C31, Raw!$H:$H, "E13")</f>
        <v>0</v>
      </c>
      <c r="AFH31" s="52">
        <f>SUMIFS(Raw!$I:$I, Raw!$A:$A, Dispositions!AFH$14, Raw!$F:$F, Dispositions!$C31, Raw!$H:$H, "E13")</f>
        <v>0</v>
      </c>
      <c r="AFI31" s="52">
        <f>SUMIFS(Raw!$I:$I, Raw!$A:$A, Dispositions!AFI$14, Raw!$F:$F, Dispositions!$C31, Raw!$H:$H, "E13")</f>
        <v>0</v>
      </c>
      <c r="AFJ31" s="52">
        <f>SUMIFS(Raw!$I:$I, Raw!$A:$A, Dispositions!AFJ$14, Raw!$F:$F, Dispositions!$C31, Raw!$H:$H, "E13")</f>
        <v>0</v>
      </c>
      <c r="AFK31" s="52">
        <f>SUMIFS(Raw!$I:$I, Raw!$A:$A, Dispositions!AFK$14, Raw!$F:$F, Dispositions!$C31, Raw!$H:$H, "E13")</f>
        <v>0</v>
      </c>
      <c r="AFL31" s="53">
        <f>SUMIFS(Raw!$I:$I, Raw!$A:$A, Dispositions!AFL$14, Raw!$F:$F, Dispositions!$C31, Raw!$H:$H, "E13")</f>
        <v>0</v>
      </c>
      <c r="AFN31" s="51">
        <f>SUMIFS(Raw!$I:$I, Raw!$A:$A, Dispositions!AFN$14, Raw!$F:$F, Dispositions!$C31, Raw!$H:$H, "E14")</f>
        <v>0</v>
      </c>
      <c r="AFO31" s="52">
        <f>SUMIFS(Raw!$I:$I, Raw!$A:$A, Dispositions!AFO$14, Raw!$F:$F, Dispositions!$C31, Raw!$H:$H, "E14")</f>
        <v>0</v>
      </c>
      <c r="AFP31" s="52">
        <f>SUMIFS(Raw!$I:$I, Raw!$A:$A, Dispositions!AFP$14, Raw!$F:$F, Dispositions!$C31, Raw!$H:$H, "E14")</f>
        <v>0</v>
      </c>
      <c r="AFQ31" s="52">
        <f>SUMIFS(Raw!$I:$I, Raw!$A:$A, Dispositions!AFQ$14, Raw!$F:$F, Dispositions!$C31, Raw!$H:$H, "E14")</f>
        <v>0</v>
      </c>
      <c r="AFR31" s="52">
        <f>SUMIFS(Raw!$I:$I, Raw!$A:$A, Dispositions!AFR$14, Raw!$F:$F, Dispositions!$C31, Raw!$H:$H, "E14")</f>
        <v>0</v>
      </c>
      <c r="AFS31" s="52">
        <f>SUMIFS(Raw!$I:$I, Raw!$A:$A, Dispositions!AFS$14, Raw!$F:$F, Dispositions!$C31, Raw!$H:$H, "E14")</f>
        <v>0</v>
      </c>
      <c r="AFT31" s="53">
        <f>SUMIFS(Raw!$I:$I, Raw!$A:$A, Dispositions!AFT$14, Raw!$F:$F, Dispositions!$C31, Raw!$H:$H, "E14")</f>
        <v>0</v>
      </c>
      <c r="AFV31" s="51">
        <f>SUMIFS(Raw!$I:$I, Raw!$A:$A, Dispositions!AFV$14, Raw!$F:$F, Dispositions!$C31, Raw!$H:$H, "E15")</f>
        <v>0</v>
      </c>
      <c r="AFW31" s="52">
        <f>SUMIFS(Raw!$I:$I, Raw!$A:$A, Dispositions!AFW$14, Raw!$F:$F, Dispositions!$C31, Raw!$H:$H, "E15")</f>
        <v>0</v>
      </c>
      <c r="AFX31" s="52">
        <f>SUMIFS(Raw!$I:$I, Raw!$A:$A, Dispositions!AFX$14, Raw!$F:$F, Dispositions!$C31, Raw!$H:$H, "E15")</f>
        <v>0</v>
      </c>
      <c r="AFY31" s="52">
        <f>SUMIFS(Raw!$I:$I, Raw!$A:$A, Dispositions!AFY$14, Raw!$F:$F, Dispositions!$C31, Raw!$H:$H, "E15")</f>
        <v>0</v>
      </c>
      <c r="AFZ31" s="52">
        <f>SUMIFS(Raw!$I:$I, Raw!$A:$A, Dispositions!AFZ$14, Raw!$F:$F, Dispositions!$C31, Raw!$H:$H, "E15")</f>
        <v>0</v>
      </c>
      <c r="AGA31" s="52">
        <f>SUMIFS(Raw!$I:$I, Raw!$A:$A, Dispositions!AGA$14, Raw!$F:$F, Dispositions!$C31, Raw!$H:$H, "E15")</f>
        <v>0</v>
      </c>
      <c r="AGB31" s="53">
        <f>SUMIFS(Raw!$I:$I, Raw!$A:$A, Dispositions!AGB$14, Raw!$F:$F, Dispositions!$C31, Raw!$H:$H, "E15")</f>
        <v>0</v>
      </c>
      <c r="AGD31" s="51">
        <f>SUMIFS(Raw!$I:$I, Raw!$A:$A, Dispositions!AGD$14, Raw!$F:$F, Dispositions!$C31, Raw!$H:$H, "E16")</f>
        <v>0</v>
      </c>
      <c r="AGE31" s="52">
        <f>SUMIFS(Raw!$I:$I, Raw!$A:$A, Dispositions!AGE$14, Raw!$F:$F, Dispositions!$C31, Raw!$H:$H, "E16")</f>
        <v>0</v>
      </c>
      <c r="AGF31" s="52">
        <f>SUMIFS(Raw!$I:$I, Raw!$A:$A, Dispositions!AGF$14, Raw!$F:$F, Dispositions!$C31, Raw!$H:$H, "E16")</f>
        <v>0</v>
      </c>
      <c r="AGG31" s="52">
        <f>SUMIFS(Raw!$I:$I, Raw!$A:$A, Dispositions!AGG$14, Raw!$F:$F, Dispositions!$C31, Raw!$H:$H, "E16")</f>
        <v>0</v>
      </c>
      <c r="AGH31" s="52">
        <f>SUMIFS(Raw!$I:$I, Raw!$A:$A, Dispositions!AGH$14, Raw!$F:$F, Dispositions!$C31, Raw!$H:$H, "E16")</f>
        <v>0</v>
      </c>
      <c r="AGI31" s="52">
        <f>SUMIFS(Raw!$I:$I, Raw!$A:$A, Dispositions!AGI$14, Raw!$F:$F, Dispositions!$C31, Raw!$H:$H, "E16")</f>
        <v>0</v>
      </c>
      <c r="AGJ31" s="53">
        <f>SUMIFS(Raw!$I:$I, Raw!$A:$A, Dispositions!AGJ$14, Raw!$F:$F, Dispositions!$C31, Raw!$H:$H, "E16")</f>
        <v>0</v>
      </c>
      <c r="AGL31" s="51">
        <f>SUMIFS(Raw!$I:$I, Raw!$A:$A, Dispositions!AGL$14, Raw!$F:$F, Dispositions!$C31, Raw!$H:$H, "E18")</f>
        <v>0</v>
      </c>
      <c r="AGM31" s="52">
        <f>SUMIFS(Raw!$I:$I, Raw!$A:$A, Dispositions!AGM$14, Raw!$F:$F, Dispositions!$C31, Raw!$H:$H, "E18")</f>
        <v>0</v>
      </c>
      <c r="AGN31" s="52">
        <f>SUMIFS(Raw!$I:$I, Raw!$A:$A, Dispositions!AGN$14, Raw!$F:$F, Dispositions!$C31, Raw!$H:$H, "E18")</f>
        <v>0</v>
      </c>
      <c r="AGO31" s="52">
        <f>SUMIFS(Raw!$I:$I, Raw!$A:$A, Dispositions!AGO$14, Raw!$F:$F, Dispositions!$C31, Raw!$H:$H, "E18")</f>
        <v>0</v>
      </c>
      <c r="AGP31" s="52">
        <f>SUMIFS(Raw!$I:$I, Raw!$A:$A, Dispositions!AGP$14, Raw!$F:$F, Dispositions!$C31, Raw!$H:$H, "E18")</f>
        <v>0</v>
      </c>
      <c r="AGQ31" s="52">
        <f>SUMIFS(Raw!$I:$I, Raw!$A:$A, Dispositions!AGQ$14, Raw!$F:$F, Dispositions!$C31, Raw!$H:$H, "E18")</f>
        <v>0</v>
      </c>
      <c r="AGR31" s="53">
        <f>SUMIFS(Raw!$I:$I, Raw!$A:$A, Dispositions!AGR$14, Raw!$F:$F, Dispositions!$C31, Raw!$H:$H, "E18")</f>
        <v>0</v>
      </c>
      <c r="AGT31" s="51">
        <f>SUMIFS(Raw!$I:$I, Raw!$A:$A, Dispositions!AGT$14, Raw!$F:$F, Dispositions!$C31, Raw!$H:$H, "E34")</f>
        <v>0</v>
      </c>
      <c r="AGU31" s="52">
        <f>SUMIFS(Raw!$I:$I, Raw!$A:$A, Dispositions!AGU$14, Raw!$F:$F, Dispositions!$C31, Raw!$H:$H, "E34")</f>
        <v>0</v>
      </c>
      <c r="AGV31" s="52">
        <f>SUMIFS(Raw!$I:$I, Raw!$A:$A, Dispositions!AGV$14, Raw!$F:$F, Dispositions!$C31, Raw!$H:$H, "E34")</f>
        <v>0</v>
      </c>
      <c r="AGW31" s="52">
        <f>SUMIFS(Raw!$I:$I, Raw!$A:$A, Dispositions!AGW$14, Raw!$F:$F, Dispositions!$C31, Raw!$H:$H, "E34")</f>
        <v>0</v>
      </c>
      <c r="AGX31" s="52">
        <f>SUMIFS(Raw!$I:$I, Raw!$A:$A, Dispositions!AGX$14, Raw!$F:$F, Dispositions!$C31, Raw!$H:$H, "E34")</f>
        <v>0</v>
      </c>
      <c r="AGY31" s="52">
        <f>SUMIFS(Raw!$I:$I, Raw!$A:$A, Dispositions!AGY$14, Raw!$F:$F, Dispositions!$C31, Raw!$H:$H, "E34")</f>
        <v>0</v>
      </c>
      <c r="AGZ31" s="53">
        <f>SUMIFS(Raw!$I:$I, Raw!$A:$A, Dispositions!AGZ$14, Raw!$F:$F, Dispositions!$C31, Raw!$H:$H, "E34")</f>
        <v>0</v>
      </c>
      <c r="AHB31" s="51">
        <f>SUMIFS(Raw!$I:$I, Raw!$A:$A, Dispositions!AHB$14, Raw!$F:$F, Dispositions!$C31, Raw!$H:$H, "E02")</f>
        <v>0</v>
      </c>
      <c r="AHC31" s="52">
        <f>SUMIFS(Raw!$I:$I, Raw!$A:$A, Dispositions!AHC$14, Raw!$F:$F, Dispositions!$C31, Raw!$H:$H, "E02")</f>
        <v>0</v>
      </c>
      <c r="AHD31" s="52">
        <f>SUMIFS(Raw!$I:$I, Raw!$A:$A, Dispositions!AHD$14, Raw!$F:$F, Dispositions!$C31, Raw!$H:$H, "E02")</f>
        <v>0</v>
      </c>
      <c r="AHE31" s="52">
        <f>SUMIFS(Raw!$I:$I, Raw!$A:$A, Dispositions!AHE$14, Raw!$F:$F, Dispositions!$C31, Raw!$H:$H, "E02")</f>
        <v>0</v>
      </c>
      <c r="AHF31" s="52">
        <f>SUMIFS(Raw!$I:$I, Raw!$A:$A, Dispositions!AHF$14, Raw!$F:$F, Dispositions!$C31, Raw!$H:$H, "E02")</f>
        <v>0</v>
      </c>
      <c r="AHG31" s="52">
        <f>SUMIFS(Raw!$I:$I, Raw!$A:$A, Dispositions!AHG$14, Raw!$F:$F, Dispositions!$C31, Raw!$H:$H, "E02")</f>
        <v>0</v>
      </c>
      <c r="AHH31" s="53">
        <f>SUMIFS(Raw!$I:$I, Raw!$A:$A, Dispositions!AHH$14, Raw!$F:$F, Dispositions!$C31, Raw!$H:$H, "E02")</f>
        <v>0</v>
      </c>
      <c r="AHJ31" s="51">
        <f>SUMIFS(Raw!$I:$I, Raw!$A:$A, Dispositions!AHJ$14, Raw!$F:$F, Dispositions!$C31, Raw!$H:$H, "E03")</f>
        <v>0</v>
      </c>
      <c r="AHK31" s="52">
        <f>SUMIFS(Raw!$I:$I, Raw!$A:$A, Dispositions!AHK$14, Raw!$F:$F, Dispositions!$C31, Raw!$H:$H, "E03")</f>
        <v>0</v>
      </c>
      <c r="AHL31" s="52">
        <f>SUMIFS(Raw!$I:$I, Raw!$A:$A, Dispositions!AHL$14, Raw!$F:$F, Dispositions!$C31, Raw!$H:$H, "E03")</f>
        <v>0</v>
      </c>
      <c r="AHM31" s="52">
        <f>SUMIFS(Raw!$I:$I, Raw!$A:$A, Dispositions!AHM$14, Raw!$F:$F, Dispositions!$C31, Raw!$H:$H, "E03")</f>
        <v>0</v>
      </c>
      <c r="AHN31" s="52">
        <f>SUMIFS(Raw!$I:$I, Raw!$A:$A, Dispositions!AHN$14, Raw!$F:$F, Dispositions!$C31, Raw!$H:$H, "E03")</f>
        <v>0</v>
      </c>
      <c r="AHO31" s="52">
        <f>SUMIFS(Raw!$I:$I, Raw!$A:$A, Dispositions!AHO$14, Raw!$F:$F, Dispositions!$C31, Raw!$H:$H, "E03")</f>
        <v>0</v>
      </c>
      <c r="AHP31" s="53">
        <f>SUMIFS(Raw!$I:$I, Raw!$A:$A, Dispositions!AHP$14, Raw!$F:$F, Dispositions!$C31, Raw!$H:$H, "E03")</f>
        <v>0</v>
      </c>
      <c r="AHR31" s="51">
        <f>SUMIFS(Raw!$I:$I, Raw!$A:$A, Dispositions!AHR$14, Raw!$F:$F, Dispositions!$C31, Raw!$H:$H, "E05")</f>
        <v>0</v>
      </c>
      <c r="AHS31" s="52">
        <f>SUMIFS(Raw!$I:$I, Raw!$A:$A, Dispositions!AHS$14, Raw!$F:$F, Dispositions!$C31, Raw!$H:$H, "E05")</f>
        <v>0</v>
      </c>
      <c r="AHT31" s="52">
        <f>SUMIFS(Raw!$I:$I, Raw!$A:$A, Dispositions!AHT$14, Raw!$F:$F, Dispositions!$C31, Raw!$H:$H, "E05")</f>
        <v>0</v>
      </c>
      <c r="AHU31" s="52">
        <f>SUMIFS(Raw!$I:$I, Raw!$A:$A, Dispositions!AHU$14, Raw!$F:$F, Dispositions!$C31, Raw!$H:$H, "E05")</f>
        <v>0</v>
      </c>
      <c r="AHV31" s="52">
        <f>SUMIFS(Raw!$I:$I, Raw!$A:$A, Dispositions!AHV$14, Raw!$F:$F, Dispositions!$C31, Raw!$H:$H, "E05")</f>
        <v>0</v>
      </c>
      <c r="AHW31" s="52">
        <f>SUMIFS(Raw!$I:$I, Raw!$A:$A, Dispositions!AHW$14, Raw!$F:$F, Dispositions!$C31, Raw!$H:$H, "E05")</f>
        <v>0</v>
      </c>
      <c r="AHX31" s="53">
        <f>SUMIFS(Raw!$I:$I, Raw!$A:$A, Dispositions!AHX$14, Raw!$F:$F, Dispositions!$C31, Raw!$H:$H, "E05")</f>
        <v>0</v>
      </c>
      <c r="AHZ31" s="51">
        <f>SUMIFS(Raw!$I:$I, Raw!$A:$A, Dispositions!AHZ$14, Raw!$F:$F, Dispositions!$C31, Raw!$H:$H, "E12")</f>
        <v>0</v>
      </c>
      <c r="AIA31" s="52">
        <f>SUMIFS(Raw!$I:$I, Raw!$A:$A, Dispositions!AIA$14, Raw!$F:$F, Dispositions!$C31, Raw!$H:$H, "E12")</f>
        <v>0</v>
      </c>
      <c r="AIB31" s="52">
        <f>SUMIFS(Raw!$I:$I, Raw!$A:$A, Dispositions!AIB$14, Raw!$F:$F, Dispositions!$C31, Raw!$H:$H, "E12")</f>
        <v>0</v>
      </c>
      <c r="AIC31" s="52">
        <f>SUMIFS(Raw!$I:$I, Raw!$A:$A, Dispositions!AIC$14, Raw!$F:$F, Dispositions!$C31, Raw!$H:$H, "E12")</f>
        <v>0</v>
      </c>
      <c r="AID31" s="52">
        <f>SUMIFS(Raw!$I:$I, Raw!$A:$A, Dispositions!AID$14, Raw!$F:$F, Dispositions!$C31, Raw!$H:$H, "E12")</f>
        <v>0</v>
      </c>
      <c r="AIE31" s="52">
        <f>SUMIFS(Raw!$I:$I, Raw!$A:$A, Dispositions!AIE$14, Raw!$F:$F, Dispositions!$C31, Raw!$H:$H, "E12")</f>
        <v>0</v>
      </c>
      <c r="AIF31" s="53">
        <f>SUMIFS(Raw!$I:$I, Raw!$A:$A, Dispositions!AIF$14, Raw!$F:$F, Dispositions!$C31, Raw!$H:$H, "E12")</f>
        <v>0</v>
      </c>
      <c r="AIH31" s="51">
        <f>SUMIFS(Raw!$I:$I, Raw!$A:$A, Dispositions!AIH$14, Raw!$F:$F, Dispositions!$C31, Raw!$H:$H, "E13")</f>
        <v>0</v>
      </c>
      <c r="AII31" s="52">
        <f>SUMIFS(Raw!$I:$I, Raw!$A:$A, Dispositions!AII$14, Raw!$F:$F, Dispositions!$C31, Raw!$H:$H, "E13")</f>
        <v>0</v>
      </c>
      <c r="AIJ31" s="52">
        <f>SUMIFS(Raw!$I:$I, Raw!$A:$A, Dispositions!AIJ$14, Raw!$F:$F, Dispositions!$C31, Raw!$H:$H, "E13")</f>
        <v>0</v>
      </c>
      <c r="AIK31" s="52">
        <f>SUMIFS(Raw!$I:$I, Raw!$A:$A, Dispositions!AIK$14, Raw!$F:$F, Dispositions!$C31, Raw!$H:$H, "E13")</f>
        <v>0</v>
      </c>
      <c r="AIL31" s="52">
        <f>SUMIFS(Raw!$I:$I, Raw!$A:$A, Dispositions!AIL$14, Raw!$F:$F, Dispositions!$C31, Raw!$H:$H, "E13")</f>
        <v>0</v>
      </c>
      <c r="AIM31" s="52">
        <f>SUMIFS(Raw!$I:$I, Raw!$A:$A, Dispositions!AIM$14, Raw!$F:$F, Dispositions!$C31, Raw!$H:$H, "E13")</f>
        <v>0</v>
      </c>
      <c r="AIN31" s="53">
        <f>SUMIFS(Raw!$I:$I, Raw!$A:$A, Dispositions!AIN$14, Raw!$F:$F, Dispositions!$C31, Raw!$H:$H, "E13")</f>
        <v>0</v>
      </c>
      <c r="AIP31" s="51">
        <f>SUMIFS(Raw!$I:$I, Raw!$A:$A, Dispositions!AIP$14, Raw!$F:$F, Dispositions!$C31, Raw!$H:$H, "E14")</f>
        <v>0</v>
      </c>
      <c r="AIQ31" s="52">
        <f>SUMIFS(Raw!$I:$I, Raw!$A:$A, Dispositions!AIQ$14, Raw!$F:$F, Dispositions!$C31, Raw!$H:$H, "E14")</f>
        <v>0</v>
      </c>
      <c r="AIR31" s="52">
        <f>SUMIFS(Raw!$I:$I, Raw!$A:$A, Dispositions!AIR$14, Raw!$F:$F, Dispositions!$C31, Raw!$H:$H, "E14")</f>
        <v>0</v>
      </c>
      <c r="AIS31" s="52">
        <f>SUMIFS(Raw!$I:$I, Raw!$A:$A, Dispositions!AIS$14, Raw!$F:$F, Dispositions!$C31, Raw!$H:$H, "E14")</f>
        <v>0</v>
      </c>
      <c r="AIT31" s="52">
        <f>SUMIFS(Raw!$I:$I, Raw!$A:$A, Dispositions!AIT$14, Raw!$F:$F, Dispositions!$C31, Raw!$H:$H, "E14")</f>
        <v>0</v>
      </c>
      <c r="AIU31" s="52">
        <f>SUMIFS(Raw!$I:$I, Raw!$A:$A, Dispositions!AIU$14, Raw!$F:$F, Dispositions!$C31, Raw!$H:$H, "E14")</f>
        <v>0</v>
      </c>
      <c r="AIV31" s="53">
        <f>SUMIFS(Raw!$I:$I, Raw!$A:$A, Dispositions!AIV$14, Raw!$F:$F, Dispositions!$C31, Raw!$H:$H, "E14")</f>
        <v>0</v>
      </c>
      <c r="AIX31" s="51">
        <f>SUMIFS(Raw!$I:$I, Raw!$A:$A, Dispositions!AIX$14, Raw!$F:$F, Dispositions!$C31, Raw!$H:$H, "E15")</f>
        <v>0</v>
      </c>
      <c r="AIY31" s="52">
        <f>SUMIFS(Raw!$I:$I, Raw!$A:$A, Dispositions!AIY$14, Raw!$F:$F, Dispositions!$C31, Raw!$H:$H, "E15")</f>
        <v>0</v>
      </c>
      <c r="AIZ31" s="52">
        <f>SUMIFS(Raw!$I:$I, Raw!$A:$A, Dispositions!AIZ$14, Raw!$F:$F, Dispositions!$C31, Raw!$H:$H, "E15")</f>
        <v>0</v>
      </c>
      <c r="AJA31" s="52">
        <f>SUMIFS(Raw!$I:$I, Raw!$A:$A, Dispositions!AJA$14, Raw!$F:$F, Dispositions!$C31, Raw!$H:$H, "E15")</f>
        <v>0</v>
      </c>
      <c r="AJB31" s="52">
        <f>SUMIFS(Raw!$I:$I, Raw!$A:$A, Dispositions!AJB$14, Raw!$F:$F, Dispositions!$C31, Raw!$H:$H, "E15")</f>
        <v>0</v>
      </c>
      <c r="AJC31" s="52">
        <f>SUMIFS(Raw!$I:$I, Raw!$A:$A, Dispositions!AJC$14, Raw!$F:$F, Dispositions!$C31, Raw!$H:$H, "E15")</f>
        <v>0</v>
      </c>
      <c r="AJD31" s="53">
        <f>SUMIFS(Raw!$I:$I, Raw!$A:$A, Dispositions!AJD$14, Raw!$F:$F, Dispositions!$C31, Raw!$H:$H, "E15")</f>
        <v>0</v>
      </c>
      <c r="AJF31" s="51">
        <f>SUMIFS(Raw!$I:$I, Raw!$A:$A, Dispositions!AJF$14, Raw!$F:$F, Dispositions!$C31, Raw!$H:$H, "E16")</f>
        <v>0</v>
      </c>
      <c r="AJG31" s="52">
        <f>SUMIFS(Raw!$I:$I, Raw!$A:$A, Dispositions!AJG$14, Raw!$F:$F, Dispositions!$C31, Raw!$H:$H, "E16")</f>
        <v>0</v>
      </c>
      <c r="AJH31" s="52">
        <f>SUMIFS(Raw!$I:$I, Raw!$A:$A, Dispositions!AJH$14, Raw!$F:$F, Dispositions!$C31, Raw!$H:$H, "E16")</f>
        <v>0</v>
      </c>
      <c r="AJI31" s="52">
        <f>SUMIFS(Raw!$I:$I, Raw!$A:$A, Dispositions!AJI$14, Raw!$F:$F, Dispositions!$C31, Raw!$H:$H, "E16")</f>
        <v>0</v>
      </c>
      <c r="AJJ31" s="52">
        <f>SUMIFS(Raw!$I:$I, Raw!$A:$A, Dispositions!AJJ$14, Raw!$F:$F, Dispositions!$C31, Raw!$H:$H, "E16")</f>
        <v>0</v>
      </c>
      <c r="AJK31" s="52">
        <f>SUMIFS(Raw!$I:$I, Raw!$A:$A, Dispositions!AJK$14, Raw!$F:$F, Dispositions!$C31, Raw!$H:$H, "E16")</f>
        <v>0</v>
      </c>
      <c r="AJL31" s="53">
        <f>SUMIFS(Raw!$I:$I, Raw!$A:$A, Dispositions!AJL$14, Raw!$F:$F, Dispositions!$C31, Raw!$H:$H, "E16")</f>
        <v>0</v>
      </c>
      <c r="AJN31" s="51">
        <f>SUMIFS(Raw!$I:$I, Raw!$A:$A, Dispositions!AJN$14, Raw!$F:$F, Dispositions!$C31, Raw!$H:$H, "E18")</f>
        <v>0</v>
      </c>
      <c r="AJO31" s="52">
        <f>SUMIFS(Raw!$I:$I, Raw!$A:$A, Dispositions!AJO$14, Raw!$F:$F, Dispositions!$C31, Raw!$H:$H, "E18")</f>
        <v>0</v>
      </c>
      <c r="AJP31" s="52">
        <f>SUMIFS(Raw!$I:$I, Raw!$A:$A, Dispositions!AJP$14, Raw!$F:$F, Dispositions!$C31, Raw!$H:$H, "E18")</f>
        <v>0</v>
      </c>
      <c r="AJQ31" s="52">
        <f>SUMIFS(Raw!$I:$I, Raw!$A:$A, Dispositions!AJQ$14, Raw!$F:$F, Dispositions!$C31, Raw!$H:$H, "E18")</f>
        <v>0</v>
      </c>
      <c r="AJR31" s="52">
        <f>SUMIFS(Raw!$I:$I, Raw!$A:$A, Dispositions!AJR$14, Raw!$F:$F, Dispositions!$C31, Raw!$H:$H, "E18")</f>
        <v>0</v>
      </c>
      <c r="AJS31" s="52">
        <f>SUMIFS(Raw!$I:$I, Raw!$A:$A, Dispositions!AJS$14, Raw!$F:$F, Dispositions!$C31, Raw!$H:$H, "E18")</f>
        <v>0</v>
      </c>
      <c r="AJT31" s="53">
        <f>SUMIFS(Raw!$I:$I, Raw!$A:$A, Dispositions!AJT$14, Raw!$F:$F, Dispositions!$C31, Raw!$H:$H, "E18")</f>
        <v>0</v>
      </c>
      <c r="AJV31" s="51">
        <f>SUMIFS(Raw!$I:$I, Raw!$A:$A, Dispositions!AJV$14, Raw!$F:$F, Dispositions!$C31, Raw!$H:$H, "E34")</f>
        <v>0</v>
      </c>
      <c r="AJW31" s="52">
        <f>SUMIFS(Raw!$I:$I, Raw!$A:$A, Dispositions!AJW$14, Raw!$F:$F, Dispositions!$C31, Raw!$H:$H, "E34")</f>
        <v>0</v>
      </c>
      <c r="AJX31" s="52">
        <f>SUMIFS(Raw!$I:$I, Raw!$A:$A, Dispositions!AJX$14, Raw!$F:$F, Dispositions!$C31, Raw!$H:$H, "E34")</f>
        <v>0</v>
      </c>
      <c r="AJY31" s="52">
        <f>SUMIFS(Raw!$I:$I, Raw!$A:$A, Dispositions!AJY$14, Raw!$F:$F, Dispositions!$C31, Raw!$H:$H, "E34")</f>
        <v>0</v>
      </c>
      <c r="AJZ31" s="52">
        <f>SUMIFS(Raw!$I:$I, Raw!$A:$A, Dispositions!AJZ$14, Raw!$F:$F, Dispositions!$C31, Raw!$H:$H, "E34")</f>
        <v>0</v>
      </c>
      <c r="AKA31" s="52">
        <f>SUMIFS(Raw!$I:$I, Raw!$A:$A, Dispositions!AKA$14, Raw!$F:$F, Dispositions!$C31, Raw!$H:$H, "E34")</f>
        <v>0</v>
      </c>
      <c r="AKB31" s="53">
        <f>SUMIFS(Raw!$I:$I, Raw!$A:$A, Dispositions!AKB$14, Raw!$F:$F, Dispositions!$C31, Raw!$H:$H, "E34")</f>
        <v>0</v>
      </c>
      <c r="AKD31" s="51">
        <f>SUMIFS(Raw!$I:$I, Raw!$A:$A, Dispositions!AKD$14, Raw!$F:$F, Dispositions!$C31, Raw!$H:$H, "E02")</f>
        <v>0</v>
      </c>
      <c r="AKE31" s="52">
        <f>SUMIFS(Raw!$I:$I, Raw!$A:$A, Dispositions!AKE$14, Raw!$F:$F, Dispositions!$C31, Raw!$H:$H, "E02")</f>
        <v>0</v>
      </c>
      <c r="AKF31" s="52">
        <f>SUMIFS(Raw!$I:$I, Raw!$A:$A, Dispositions!AKF$14, Raw!$F:$F, Dispositions!$C31, Raw!$H:$H, "E02")</f>
        <v>0</v>
      </c>
      <c r="AKG31" s="52">
        <f>SUMIFS(Raw!$I:$I, Raw!$A:$A, Dispositions!AKG$14, Raw!$F:$F, Dispositions!$C31, Raw!$H:$H, "E02")</f>
        <v>0</v>
      </c>
      <c r="AKH31" s="52">
        <f>SUMIFS(Raw!$I:$I, Raw!$A:$A, Dispositions!AKH$14, Raw!$F:$F, Dispositions!$C31, Raw!$H:$H, "E02")</f>
        <v>0</v>
      </c>
      <c r="AKI31" s="52">
        <f>SUMIFS(Raw!$I:$I, Raw!$A:$A, Dispositions!AKI$14, Raw!$F:$F, Dispositions!$C31, Raw!$H:$H, "E02")</f>
        <v>0</v>
      </c>
      <c r="AKJ31" s="53">
        <f>SUMIFS(Raw!$I:$I, Raw!$A:$A, Dispositions!AKJ$14, Raw!$F:$F, Dispositions!$C31, Raw!$H:$H, "E02")</f>
        <v>0</v>
      </c>
      <c r="AKL31" s="51">
        <f>SUMIFS(Raw!$I:$I, Raw!$A:$A, Dispositions!AKL$14, Raw!$F:$F, Dispositions!$C31, Raw!$H:$H, "E03")</f>
        <v>0</v>
      </c>
      <c r="AKM31" s="52">
        <f>SUMIFS(Raw!$I:$I, Raw!$A:$A, Dispositions!AKM$14, Raw!$F:$F, Dispositions!$C31, Raw!$H:$H, "E03")</f>
        <v>0</v>
      </c>
      <c r="AKN31" s="52">
        <f>SUMIFS(Raw!$I:$I, Raw!$A:$A, Dispositions!AKN$14, Raw!$F:$F, Dispositions!$C31, Raw!$H:$H, "E03")</f>
        <v>0</v>
      </c>
      <c r="AKO31" s="52">
        <f>SUMIFS(Raw!$I:$I, Raw!$A:$A, Dispositions!AKO$14, Raw!$F:$F, Dispositions!$C31, Raw!$H:$H, "E03")</f>
        <v>0</v>
      </c>
      <c r="AKP31" s="52">
        <f>SUMIFS(Raw!$I:$I, Raw!$A:$A, Dispositions!AKP$14, Raw!$F:$F, Dispositions!$C31, Raw!$H:$H, "E03")</f>
        <v>0</v>
      </c>
      <c r="AKQ31" s="52">
        <f>SUMIFS(Raw!$I:$I, Raw!$A:$A, Dispositions!AKQ$14, Raw!$F:$F, Dispositions!$C31, Raw!$H:$H, "E03")</f>
        <v>0</v>
      </c>
      <c r="AKR31" s="53">
        <f>SUMIFS(Raw!$I:$I, Raw!$A:$A, Dispositions!AKR$14, Raw!$F:$F, Dispositions!$C31, Raw!$H:$H, "E03")</f>
        <v>0</v>
      </c>
      <c r="AKT31" s="51">
        <f>SUMIFS(Raw!$I:$I, Raw!$A:$A, Dispositions!AKT$14, Raw!$F:$F, Dispositions!$C31, Raw!$H:$H, "E05")</f>
        <v>0</v>
      </c>
      <c r="AKU31" s="52">
        <f>SUMIFS(Raw!$I:$I, Raw!$A:$A, Dispositions!AKU$14, Raw!$F:$F, Dispositions!$C31, Raw!$H:$H, "E05")</f>
        <v>0</v>
      </c>
      <c r="AKV31" s="52">
        <f>SUMIFS(Raw!$I:$I, Raw!$A:$A, Dispositions!AKV$14, Raw!$F:$F, Dispositions!$C31, Raw!$H:$H, "E05")</f>
        <v>0</v>
      </c>
      <c r="AKW31" s="52">
        <f>SUMIFS(Raw!$I:$I, Raw!$A:$A, Dispositions!AKW$14, Raw!$F:$F, Dispositions!$C31, Raw!$H:$H, "E05")</f>
        <v>0</v>
      </c>
      <c r="AKX31" s="52">
        <f>SUMIFS(Raw!$I:$I, Raw!$A:$A, Dispositions!AKX$14, Raw!$F:$F, Dispositions!$C31, Raw!$H:$H, "E05")</f>
        <v>0</v>
      </c>
      <c r="AKY31" s="52">
        <f>SUMIFS(Raw!$I:$I, Raw!$A:$A, Dispositions!AKY$14, Raw!$F:$F, Dispositions!$C31, Raw!$H:$H, "E05")</f>
        <v>0</v>
      </c>
      <c r="AKZ31" s="53">
        <f>SUMIFS(Raw!$I:$I, Raw!$A:$A, Dispositions!AKZ$14, Raw!$F:$F, Dispositions!$C31, Raw!$H:$H, "E05")</f>
        <v>0</v>
      </c>
      <c r="ALB31" s="51">
        <f>SUMIFS(Raw!$I:$I, Raw!$A:$A, Dispositions!ALB$14, Raw!$F:$F, Dispositions!$C31, Raw!$H:$H, "E12")</f>
        <v>0</v>
      </c>
      <c r="ALC31" s="52">
        <f>SUMIFS(Raw!$I:$I, Raw!$A:$A, Dispositions!ALC$14, Raw!$F:$F, Dispositions!$C31, Raw!$H:$H, "E12")</f>
        <v>0</v>
      </c>
      <c r="ALD31" s="52">
        <f>SUMIFS(Raw!$I:$I, Raw!$A:$A, Dispositions!ALD$14, Raw!$F:$F, Dispositions!$C31, Raw!$H:$H, "E12")</f>
        <v>0</v>
      </c>
      <c r="ALE31" s="52">
        <f>SUMIFS(Raw!$I:$I, Raw!$A:$A, Dispositions!ALE$14, Raw!$F:$F, Dispositions!$C31, Raw!$H:$H, "E12")</f>
        <v>0</v>
      </c>
      <c r="ALF31" s="52">
        <f>SUMIFS(Raw!$I:$I, Raw!$A:$A, Dispositions!ALF$14, Raw!$F:$F, Dispositions!$C31, Raw!$H:$H, "E12")</f>
        <v>0</v>
      </c>
      <c r="ALG31" s="52">
        <f>SUMIFS(Raw!$I:$I, Raw!$A:$A, Dispositions!ALG$14, Raw!$F:$F, Dispositions!$C31, Raw!$H:$H, "E12")</f>
        <v>0</v>
      </c>
      <c r="ALH31" s="53">
        <f>SUMIFS(Raw!$I:$I, Raw!$A:$A, Dispositions!ALH$14, Raw!$F:$F, Dispositions!$C31, Raw!$H:$H, "E12")</f>
        <v>0</v>
      </c>
      <c r="ALJ31" s="51">
        <f>SUMIFS(Raw!$I:$I, Raw!$A:$A, Dispositions!ALJ$14, Raw!$F:$F, Dispositions!$C31, Raw!$H:$H, "E13")</f>
        <v>0</v>
      </c>
      <c r="ALK31" s="52">
        <f>SUMIFS(Raw!$I:$I, Raw!$A:$A, Dispositions!ALK$14, Raw!$F:$F, Dispositions!$C31, Raw!$H:$H, "E13")</f>
        <v>0</v>
      </c>
      <c r="ALL31" s="52">
        <f>SUMIFS(Raw!$I:$I, Raw!$A:$A, Dispositions!ALL$14, Raw!$F:$F, Dispositions!$C31, Raw!$H:$H, "E13")</f>
        <v>0</v>
      </c>
      <c r="ALM31" s="52">
        <f>SUMIFS(Raw!$I:$I, Raw!$A:$A, Dispositions!ALM$14, Raw!$F:$F, Dispositions!$C31, Raw!$H:$H, "E13")</f>
        <v>0</v>
      </c>
      <c r="ALN31" s="52">
        <f>SUMIFS(Raw!$I:$I, Raw!$A:$A, Dispositions!ALN$14, Raw!$F:$F, Dispositions!$C31, Raw!$H:$H, "E13")</f>
        <v>0</v>
      </c>
      <c r="ALO31" s="52">
        <f>SUMIFS(Raw!$I:$I, Raw!$A:$A, Dispositions!ALO$14, Raw!$F:$F, Dispositions!$C31, Raw!$H:$H, "E13")</f>
        <v>0</v>
      </c>
      <c r="ALP31" s="53">
        <f>SUMIFS(Raw!$I:$I, Raw!$A:$A, Dispositions!ALP$14, Raw!$F:$F, Dispositions!$C31, Raw!$H:$H, "E13")</f>
        <v>0</v>
      </c>
      <c r="ALR31" s="51">
        <f>SUMIFS(Raw!$I:$I, Raw!$A:$A, Dispositions!ALR$14, Raw!$F:$F, Dispositions!$C31, Raw!$H:$H, "E14")</f>
        <v>0</v>
      </c>
      <c r="ALS31" s="52">
        <f>SUMIFS(Raw!$I:$I, Raw!$A:$A, Dispositions!ALS$14, Raw!$F:$F, Dispositions!$C31, Raw!$H:$H, "E14")</f>
        <v>0</v>
      </c>
      <c r="ALT31" s="52">
        <f>SUMIFS(Raw!$I:$I, Raw!$A:$A, Dispositions!ALT$14, Raw!$F:$F, Dispositions!$C31, Raw!$H:$H, "E14")</f>
        <v>0</v>
      </c>
      <c r="ALU31" s="52">
        <f>SUMIFS(Raw!$I:$I, Raw!$A:$A, Dispositions!ALU$14, Raw!$F:$F, Dispositions!$C31, Raw!$H:$H, "E14")</f>
        <v>0</v>
      </c>
      <c r="ALV31" s="52">
        <f>SUMIFS(Raw!$I:$I, Raw!$A:$A, Dispositions!ALV$14, Raw!$F:$F, Dispositions!$C31, Raw!$H:$H, "E14")</f>
        <v>0</v>
      </c>
      <c r="ALW31" s="52">
        <f>SUMIFS(Raw!$I:$I, Raw!$A:$A, Dispositions!ALW$14, Raw!$F:$F, Dispositions!$C31, Raw!$H:$H, "E14")</f>
        <v>0</v>
      </c>
      <c r="ALX31" s="53">
        <f>SUMIFS(Raw!$I:$I, Raw!$A:$A, Dispositions!ALX$14, Raw!$F:$F, Dispositions!$C31, Raw!$H:$H, "E14")</f>
        <v>0</v>
      </c>
      <c r="ALZ31" s="51">
        <f>SUMIFS(Raw!$I:$I, Raw!$A:$A, Dispositions!ALZ$14, Raw!$F:$F, Dispositions!$C31, Raw!$H:$H, "E15")</f>
        <v>0</v>
      </c>
      <c r="AMA31" s="52">
        <f>SUMIFS(Raw!$I:$I, Raw!$A:$A, Dispositions!AMA$14, Raw!$F:$F, Dispositions!$C31, Raw!$H:$H, "E15")</f>
        <v>0</v>
      </c>
      <c r="AMB31" s="52">
        <f>SUMIFS(Raw!$I:$I, Raw!$A:$A, Dispositions!AMB$14, Raw!$F:$F, Dispositions!$C31, Raw!$H:$H, "E15")</f>
        <v>0</v>
      </c>
      <c r="AMC31" s="52">
        <f>SUMIFS(Raw!$I:$I, Raw!$A:$A, Dispositions!AMC$14, Raw!$F:$F, Dispositions!$C31, Raw!$H:$H, "E15")</f>
        <v>0</v>
      </c>
      <c r="AMD31" s="52">
        <f>SUMIFS(Raw!$I:$I, Raw!$A:$A, Dispositions!AMD$14, Raw!$F:$F, Dispositions!$C31, Raw!$H:$H, "E15")</f>
        <v>0</v>
      </c>
      <c r="AME31" s="52">
        <f>SUMIFS(Raw!$I:$I, Raw!$A:$A, Dispositions!AME$14, Raw!$F:$F, Dispositions!$C31, Raw!$H:$H, "E15")</f>
        <v>0</v>
      </c>
      <c r="AMF31" s="53">
        <f>SUMIFS(Raw!$I:$I, Raw!$A:$A, Dispositions!AMF$14, Raw!$F:$F, Dispositions!$C31, Raw!$H:$H, "E15")</f>
        <v>0</v>
      </c>
      <c r="AMH31" s="51">
        <f>SUMIFS(Raw!$I:$I, Raw!$A:$A, Dispositions!AMH$14, Raw!$F:$F, Dispositions!$C31, Raw!$H:$H, "E16")</f>
        <v>0</v>
      </c>
      <c r="AMI31" s="52">
        <f>SUMIFS(Raw!$I:$I, Raw!$A:$A, Dispositions!AMI$14, Raw!$F:$F, Dispositions!$C31, Raw!$H:$H, "E16")</f>
        <v>0</v>
      </c>
      <c r="AMJ31" s="52">
        <f>SUMIFS(Raw!$I:$I, Raw!$A:$A, Dispositions!AMJ$14, Raw!$F:$F, Dispositions!$C31, Raw!$H:$H, "E16")</f>
        <v>0</v>
      </c>
      <c r="AMK31" s="52">
        <f>SUMIFS(Raw!$I:$I, Raw!$A:$A, Dispositions!AMK$14, Raw!$F:$F, Dispositions!$C31, Raw!$H:$H, "E16")</f>
        <v>0</v>
      </c>
      <c r="AML31" s="52">
        <f>SUMIFS(Raw!$I:$I, Raw!$A:$A, Dispositions!AML$14, Raw!$F:$F, Dispositions!$C31, Raw!$H:$H, "E16")</f>
        <v>0</v>
      </c>
      <c r="AMM31" s="52">
        <f>SUMIFS(Raw!$I:$I, Raw!$A:$A, Dispositions!AMM$14, Raw!$F:$F, Dispositions!$C31, Raw!$H:$H, "E16")</f>
        <v>0</v>
      </c>
      <c r="AMN31" s="53">
        <f>SUMIFS(Raw!$I:$I, Raw!$A:$A, Dispositions!AMN$14, Raw!$F:$F, Dispositions!$C31, Raw!$H:$H, "E16")</f>
        <v>0</v>
      </c>
      <c r="AMP31" s="51">
        <f>SUMIFS(Raw!$I:$I, Raw!$A:$A, Dispositions!AMP$14, Raw!$F:$F, Dispositions!$C31, Raw!$H:$H, "E18")</f>
        <v>0</v>
      </c>
      <c r="AMQ31" s="52">
        <f>SUMIFS(Raw!$I:$I, Raw!$A:$A, Dispositions!AMQ$14, Raw!$F:$F, Dispositions!$C31, Raw!$H:$H, "E18")</f>
        <v>0</v>
      </c>
      <c r="AMR31" s="52">
        <f>SUMIFS(Raw!$I:$I, Raw!$A:$A, Dispositions!AMR$14, Raw!$F:$F, Dispositions!$C31, Raw!$H:$H, "E18")</f>
        <v>0</v>
      </c>
      <c r="AMS31" s="52">
        <f>SUMIFS(Raw!$I:$I, Raw!$A:$A, Dispositions!AMS$14, Raw!$F:$F, Dispositions!$C31, Raw!$H:$H, "E18")</f>
        <v>0</v>
      </c>
      <c r="AMT31" s="52">
        <f>SUMIFS(Raw!$I:$I, Raw!$A:$A, Dispositions!AMT$14, Raw!$F:$F, Dispositions!$C31, Raw!$H:$H, "E18")</f>
        <v>0</v>
      </c>
      <c r="AMU31" s="52">
        <f>SUMIFS(Raw!$I:$I, Raw!$A:$A, Dispositions!AMU$14, Raw!$F:$F, Dispositions!$C31, Raw!$H:$H, "E18")</f>
        <v>0</v>
      </c>
      <c r="AMV31" s="53">
        <f>SUMIFS(Raw!$I:$I, Raw!$A:$A, Dispositions!AMV$14, Raw!$F:$F, Dispositions!$C31, Raw!$H:$H, "E18")</f>
        <v>0</v>
      </c>
      <c r="AMX31" s="51">
        <f>SUMIFS(Raw!$I:$I, Raw!$A:$A, Dispositions!AMX$14, Raw!$F:$F, Dispositions!$C31, Raw!$H:$H, "E34")</f>
        <v>0</v>
      </c>
      <c r="AMY31" s="52">
        <f>SUMIFS(Raw!$I:$I, Raw!$A:$A, Dispositions!AMY$14, Raw!$F:$F, Dispositions!$C31, Raw!$H:$H, "E34")</f>
        <v>0</v>
      </c>
      <c r="AMZ31" s="52">
        <f>SUMIFS(Raw!$I:$I, Raw!$A:$A, Dispositions!AMZ$14, Raw!$F:$F, Dispositions!$C31, Raw!$H:$H, "E34")</f>
        <v>0</v>
      </c>
      <c r="ANA31" s="52">
        <f>SUMIFS(Raw!$I:$I, Raw!$A:$A, Dispositions!ANA$14, Raw!$F:$F, Dispositions!$C31, Raw!$H:$H, "E34")</f>
        <v>0</v>
      </c>
      <c r="ANB31" s="52">
        <f>SUMIFS(Raw!$I:$I, Raw!$A:$A, Dispositions!ANB$14, Raw!$F:$F, Dispositions!$C31, Raw!$H:$H, "E34")</f>
        <v>0</v>
      </c>
      <c r="ANC31" s="52">
        <f>SUMIFS(Raw!$I:$I, Raw!$A:$A, Dispositions!ANC$14, Raw!$F:$F, Dispositions!$C31, Raw!$H:$H, "E34")</f>
        <v>0</v>
      </c>
      <c r="AND31" s="53">
        <f>SUMIFS(Raw!$I:$I, Raw!$A:$A, Dispositions!AND$14, Raw!$F:$F, Dispositions!$C31, Raw!$H:$H, "E34")</f>
        <v>0</v>
      </c>
      <c r="ANF31" s="51">
        <f>SUMIFS(Raw!$I:$I, Raw!$A:$A, Dispositions!ANF$14, Raw!$F:$F, Dispositions!$C31, Raw!$H:$H, "E02")</f>
        <v>0</v>
      </c>
      <c r="ANG31" s="52">
        <f>SUMIFS(Raw!$I:$I, Raw!$A:$A, Dispositions!ANG$14, Raw!$F:$F, Dispositions!$C31, Raw!$H:$H, "E02")</f>
        <v>0</v>
      </c>
      <c r="ANH31" s="52">
        <f>SUMIFS(Raw!$I:$I, Raw!$A:$A, Dispositions!ANH$14, Raw!$F:$F, Dispositions!$C31, Raw!$H:$H, "E02")</f>
        <v>0</v>
      </c>
      <c r="ANI31" s="52">
        <f>SUMIFS(Raw!$I:$I, Raw!$A:$A, Dispositions!ANI$14, Raw!$F:$F, Dispositions!$C31, Raw!$H:$H, "E02")</f>
        <v>0</v>
      </c>
      <c r="ANJ31" s="52">
        <f>SUMIFS(Raw!$I:$I, Raw!$A:$A, Dispositions!ANJ$14, Raw!$F:$F, Dispositions!$C31, Raw!$H:$H, "E02")</f>
        <v>0</v>
      </c>
      <c r="ANK31" s="52">
        <f>SUMIFS(Raw!$I:$I, Raw!$A:$A, Dispositions!ANK$14, Raw!$F:$F, Dispositions!$C31, Raw!$H:$H, "E02")</f>
        <v>0</v>
      </c>
      <c r="ANL31" s="53">
        <f>SUMIFS(Raw!$I:$I, Raw!$A:$A, Dispositions!ANL$14, Raw!$F:$F, Dispositions!$C31, Raw!$H:$H, "E02")</f>
        <v>0</v>
      </c>
      <c r="ANN31" s="51">
        <f>SUMIFS(Raw!$I:$I, Raw!$A:$A, Dispositions!ANN$14, Raw!$F:$F, Dispositions!$C31, Raw!$H:$H, "E03")</f>
        <v>0</v>
      </c>
      <c r="ANO31" s="52">
        <f>SUMIFS(Raw!$I:$I, Raw!$A:$A, Dispositions!ANO$14, Raw!$F:$F, Dispositions!$C31, Raw!$H:$H, "E03")</f>
        <v>0</v>
      </c>
      <c r="ANP31" s="52">
        <f>SUMIFS(Raw!$I:$I, Raw!$A:$A, Dispositions!ANP$14, Raw!$F:$F, Dispositions!$C31, Raw!$H:$H, "E03")</f>
        <v>0</v>
      </c>
      <c r="ANQ31" s="52">
        <f>SUMIFS(Raw!$I:$I, Raw!$A:$A, Dispositions!ANQ$14, Raw!$F:$F, Dispositions!$C31, Raw!$H:$H, "E03")</f>
        <v>0</v>
      </c>
      <c r="ANR31" s="52">
        <f>SUMIFS(Raw!$I:$I, Raw!$A:$A, Dispositions!ANR$14, Raw!$F:$F, Dispositions!$C31, Raw!$H:$H, "E03")</f>
        <v>0</v>
      </c>
      <c r="ANS31" s="52">
        <f>SUMIFS(Raw!$I:$I, Raw!$A:$A, Dispositions!ANS$14, Raw!$F:$F, Dispositions!$C31, Raw!$H:$H, "E03")</f>
        <v>0</v>
      </c>
      <c r="ANT31" s="53">
        <f>SUMIFS(Raw!$I:$I, Raw!$A:$A, Dispositions!ANT$14, Raw!$F:$F, Dispositions!$C31, Raw!$H:$H, "E03")</f>
        <v>0</v>
      </c>
      <c r="ANV31" s="51">
        <f>SUMIFS(Raw!$I:$I, Raw!$A:$A, Dispositions!ANV$14, Raw!$F:$F, Dispositions!$C31, Raw!$H:$H, "E05")</f>
        <v>0</v>
      </c>
      <c r="ANW31" s="52">
        <f>SUMIFS(Raw!$I:$I, Raw!$A:$A, Dispositions!ANW$14, Raw!$F:$F, Dispositions!$C31, Raw!$H:$H, "E05")</f>
        <v>0</v>
      </c>
      <c r="ANX31" s="52">
        <f>SUMIFS(Raw!$I:$I, Raw!$A:$A, Dispositions!ANX$14, Raw!$F:$F, Dispositions!$C31, Raw!$H:$H, "E05")</f>
        <v>0</v>
      </c>
      <c r="ANY31" s="52">
        <f>SUMIFS(Raw!$I:$I, Raw!$A:$A, Dispositions!ANY$14, Raw!$F:$F, Dispositions!$C31, Raw!$H:$H, "E05")</f>
        <v>0</v>
      </c>
      <c r="ANZ31" s="52">
        <f>SUMIFS(Raw!$I:$I, Raw!$A:$A, Dispositions!ANZ$14, Raw!$F:$F, Dispositions!$C31, Raw!$H:$H, "E05")</f>
        <v>0</v>
      </c>
      <c r="AOA31" s="52">
        <f>SUMIFS(Raw!$I:$I, Raw!$A:$A, Dispositions!AOA$14, Raw!$F:$F, Dispositions!$C31, Raw!$H:$H, "E05")</f>
        <v>0</v>
      </c>
      <c r="AOB31" s="53">
        <f>SUMIFS(Raw!$I:$I, Raw!$A:$A, Dispositions!AOB$14, Raw!$F:$F, Dispositions!$C31, Raw!$H:$H, "E05")</f>
        <v>0</v>
      </c>
      <c r="AOD31" s="51">
        <f>SUMIFS(Raw!$I:$I, Raw!$A:$A, Dispositions!AOD$14, Raw!$F:$F, Dispositions!$C31, Raw!$H:$H, "E12")</f>
        <v>0</v>
      </c>
      <c r="AOE31" s="52">
        <f>SUMIFS(Raw!$I:$I, Raw!$A:$A, Dispositions!AOE$14, Raw!$F:$F, Dispositions!$C31, Raw!$H:$H, "E12")</f>
        <v>0</v>
      </c>
      <c r="AOF31" s="52">
        <f>SUMIFS(Raw!$I:$I, Raw!$A:$A, Dispositions!AOF$14, Raw!$F:$F, Dispositions!$C31, Raw!$H:$H, "E12")</f>
        <v>0</v>
      </c>
      <c r="AOG31" s="52">
        <f>SUMIFS(Raw!$I:$I, Raw!$A:$A, Dispositions!AOG$14, Raw!$F:$F, Dispositions!$C31, Raw!$H:$H, "E12")</f>
        <v>0</v>
      </c>
      <c r="AOH31" s="52">
        <f>SUMIFS(Raw!$I:$I, Raw!$A:$A, Dispositions!AOH$14, Raw!$F:$F, Dispositions!$C31, Raw!$H:$H, "E12")</f>
        <v>0</v>
      </c>
      <c r="AOI31" s="52">
        <f>SUMIFS(Raw!$I:$I, Raw!$A:$A, Dispositions!AOI$14, Raw!$F:$F, Dispositions!$C31, Raw!$H:$H, "E12")</f>
        <v>0</v>
      </c>
      <c r="AOJ31" s="53">
        <f>SUMIFS(Raw!$I:$I, Raw!$A:$A, Dispositions!AOJ$14, Raw!$F:$F, Dispositions!$C31, Raw!$H:$H, "E12")</f>
        <v>0</v>
      </c>
      <c r="AOL31" s="51">
        <f>SUMIFS(Raw!$I:$I, Raw!$A:$A, Dispositions!AOL$14, Raw!$F:$F, Dispositions!$C31, Raw!$H:$H, "E13")</f>
        <v>0</v>
      </c>
      <c r="AOM31" s="52">
        <f>SUMIFS(Raw!$I:$I, Raw!$A:$A, Dispositions!AOM$14, Raw!$F:$F, Dispositions!$C31, Raw!$H:$H, "E13")</f>
        <v>0</v>
      </c>
      <c r="AON31" s="52">
        <f>SUMIFS(Raw!$I:$I, Raw!$A:$A, Dispositions!AON$14, Raw!$F:$F, Dispositions!$C31, Raw!$H:$H, "E13")</f>
        <v>0</v>
      </c>
      <c r="AOO31" s="52">
        <f>SUMIFS(Raw!$I:$I, Raw!$A:$A, Dispositions!AOO$14, Raw!$F:$F, Dispositions!$C31, Raw!$H:$H, "E13")</f>
        <v>0</v>
      </c>
      <c r="AOP31" s="52">
        <f>SUMIFS(Raw!$I:$I, Raw!$A:$A, Dispositions!AOP$14, Raw!$F:$F, Dispositions!$C31, Raw!$H:$H, "E13")</f>
        <v>0</v>
      </c>
      <c r="AOQ31" s="52">
        <f>SUMIFS(Raw!$I:$I, Raw!$A:$A, Dispositions!AOQ$14, Raw!$F:$F, Dispositions!$C31, Raw!$H:$H, "E13")</f>
        <v>0</v>
      </c>
      <c r="AOR31" s="53">
        <f>SUMIFS(Raw!$I:$I, Raw!$A:$A, Dispositions!AOR$14, Raw!$F:$F, Dispositions!$C31, Raw!$H:$H, "E13")</f>
        <v>0</v>
      </c>
      <c r="AOT31" s="51">
        <f>SUMIFS(Raw!$I:$I, Raw!$A:$A, Dispositions!AOT$14, Raw!$F:$F, Dispositions!$C31, Raw!$H:$H, "E14")</f>
        <v>0</v>
      </c>
      <c r="AOU31" s="52">
        <f>SUMIFS(Raw!$I:$I, Raw!$A:$A, Dispositions!AOU$14, Raw!$F:$F, Dispositions!$C31, Raw!$H:$H, "E14")</f>
        <v>0</v>
      </c>
      <c r="AOV31" s="52">
        <f>SUMIFS(Raw!$I:$I, Raw!$A:$A, Dispositions!AOV$14, Raw!$F:$F, Dispositions!$C31, Raw!$H:$H, "E14")</f>
        <v>0</v>
      </c>
      <c r="AOW31" s="52">
        <f>SUMIFS(Raw!$I:$I, Raw!$A:$A, Dispositions!AOW$14, Raw!$F:$F, Dispositions!$C31, Raw!$H:$H, "E14")</f>
        <v>0</v>
      </c>
      <c r="AOX31" s="52">
        <f>SUMIFS(Raw!$I:$I, Raw!$A:$A, Dispositions!AOX$14, Raw!$F:$F, Dispositions!$C31, Raw!$H:$H, "E14")</f>
        <v>0</v>
      </c>
      <c r="AOY31" s="52">
        <f>SUMIFS(Raw!$I:$I, Raw!$A:$A, Dispositions!AOY$14, Raw!$F:$F, Dispositions!$C31, Raw!$H:$H, "E14")</f>
        <v>0</v>
      </c>
      <c r="AOZ31" s="53">
        <f>SUMIFS(Raw!$I:$I, Raw!$A:$A, Dispositions!AOZ$14, Raw!$F:$F, Dispositions!$C31, Raw!$H:$H, "E14")</f>
        <v>0</v>
      </c>
      <c r="APB31" s="51">
        <f>SUMIFS(Raw!$I:$I, Raw!$A:$A, Dispositions!APB$14, Raw!$F:$F, Dispositions!$C31, Raw!$H:$H, "E15")</f>
        <v>0</v>
      </c>
      <c r="APC31" s="52">
        <f>SUMIFS(Raw!$I:$I, Raw!$A:$A, Dispositions!APC$14, Raw!$F:$F, Dispositions!$C31, Raw!$H:$H, "E15")</f>
        <v>0</v>
      </c>
      <c r="APD31" s="52">
        <f>SUMIFS(Raw!$I:$I, Raw!$A:$A, Dispositions!APD$14, Raw!$F:$F, Dispositions!$C31, Raw!$H:$H, "E15")</f>
        <v>0</v>
      </c>
      <c r="APE31" s="52">
        <f>SUMIFS(Raw!$I:$I, Raw!$A:$A, Dispositions!APE$14, Raw!$F:$F, Dispositions!$C31, Raw!$H:$H, "E15")</f>
        <v>0</v>
      </c>
      <c r="APF31" s="52">
        <f>SUMIFS(Raw!$I:$I, Raw!$A:$A, Dispositions!APF$14, Raw!$F:$F, Dispositions!$C31, Raw!$H:$H, "E15")</f>
        <v>0</v>
      </c>
      <c r="APG31" s="52">
        <f>SUMIFS(Raw!$I:$I, Raw!$A:$A, Dispositions!APG$14, Raw!$F:$F, Dispositions!$C31, Raw!$H:$H, "E15")</f>
        <v>0</v>
      </c>
      <c r="APH31" s="53">
        <f>SUMIFS(Raw!$I:$I, Raw!$A:$A, Dispositions!APH$14, Raw!$F:$F, Dispositions!$C31, Raw!$H:$H, "E15")</f>
        <v>0</v>
      </c>
      <c r="APJ31" s="51">
        <f>SUMIFS(Raw!$I:$I, Raw!$A:$A, Dispositions!APJ$14, Raw!$F:$F, Dispositions!$C31, Raw!$H:$H, "E16")</f>
        <v>0</v>
      </c>
      <c r="APK31" s="52">
        <f>SUMIFS(Raw!$I:$I, Raw!$A:$A, Dispositions!APK$14, Raw!$F:$F, Dispositions!$C31, Raw!$H:$H, "E16")</f>
        <v>0</v>
      </c>
      <c r="APL31" s="52">
        <f>SUMIFS(Raw!$I:$I, Raw!$A:$A, Dispositions!APL$14, Raw!$F:$F, Dispositions!$C31, Raw!$H:$H, "E16")</f>
        <v>0</v>
      </c>
      <c r="APM31" s="52">
        <f>SUMIFS(Raw!$I:$I, Raw!$A:$A, Dispositions!APM$14, Raw!$F:$F, Dispositions!$C31, Raw!$H:$H, "E16")</f>
        <v>0</v>
      </c>
      <c r="APN31" s="52">
        <f>SUMIFS(Raw!$I:$I, Raw!$A:$A, Dispositions!APN$14, Raw!$F:$F, Dispositions!$C31, Raw!$H:$H, "E16")</f>
        <v>0</v>
      </c>
      <c r="APO31" s="52">
        <f>SUMIFS(Raw!$I:$I, Raw!$A:$A, Dispositions!APO$14, Raw!$F:$F, Dispositions!$C31, Raw!$H:$H, "E16")</f>
        <v>0</v>
      </c>
      <c r="APP31" s="53">
        <f>SUMIFS(Raw!$I:$I, Raw!$A:$A, Dispositions!APP$14, Raw!$F:$F, Dispositions!$C31, Raw!$H:$H, "E16")</f>
        <v>0</v>
      </c>
      <c r="APR31" s="51">
        <f>SUMIFS(Raw!$I:$I, Raw!$A:$A, Dispositions!APR$14, Raw!$F:$F, Dispositions!$C31, Raw!$H:$H, "E18")</f>
        <v>0</v>
      </c>
      <c r="APS31" s="52">
        <f>SUMIFS(Raw!$I:$I, Raw!$A:$A, Dispositions!APS$14, Raw!$F:$F, Dispositions!$C31, Raw!$H:$H, "E18")</f>
        <v>0</v>
      </c>
      <c r="APT31" s="52">
        <f>SUMIFS(Raw!$I:$I, Raw!$A:$A, Dispositions!APT$14, Raw!$F:$F, Dispositions!$C31, Raw!$H:$H, "E18")</f>
        <v>0</v>
      </c>
      <c r="APU31" s="52">
        <f>SUMIFS(Raw!$I:$I, Raw!$A:$A, Dispositions!APU$14, Raw!$F:$F, Dispositions!$C31, Raw!$H:$H, "E18")</f>
        <v>0</v>
      </c>
      <c r="APV31" s="52">
        <f>SUMIFS(Raw!$I:$I, Raw!$A:$A, Dispositions!APV$14, Raw!$F:$F, Dispositions!$C31, Raw!$H:$H, "E18")</f>
        <v>0</v>
      </c>
      <c r="APW31" s="52">
        <f>SUMIFS(Raw!$I:$I, Raw!$A:$A, Dispositions!APW$14, Raw!$F:$F, Dispositions!$C31, Raw!$H:$H, "E18")</f>
        <v>0</v>
      </c>
      <c r="APX31" s="53">
        <f>SUMIFS(Raw!$I:$I, Raw!$A:$A, Dispositions!APX$14, Raw!$F:$F, Dispositions!$C31, Raw!$H:$H, "E18")</f>
        <v>0</v>
      </c>
      <c r="APZ31" s="51">
        <f>SUMIFS(Raw!$I:$I, Raw!$A:$A, Dispositions!APZ$14, Raw!$F:$F, Dispositions!$C31, Raw!$H:$H, "E34")</f>
        <v>0</v>
      </c>
      <c r="AQA31" s="52">
        <f>SUMIFS(Raw!$I:$I, Raw!$A:$A, Dispositions!AQA$14, Raw!$F:$F, Dispositions!$C31, Raw!$H:$H, "E34")</f>
        <v>0</v>
      </c>
      <c r="AQB31" s="52">
        <f>SUMIFS(Raw!$I:$I, Raw!$A:$A, Dispositions!AQB$14, Raw!$F:$F, Dispositions!$C31, Raw!$H:$H, "E34")</f>
        <v>0</v>
      </c>
      <c r="AQC31" s="52">
        <f>SUMIFS(Raw!$I:$I, Raw!$A:$A, Dispositions!AQC$14, Raw!$F:$F, Dispositions!$C31, Raw!$H:$H, "E34")</f>
        <v>0</v>
      </c>
      <c r="AQD31" s="52">
        <f>SUMIFS(Raw!$I:$I, Raw!$A:$A, Dispositions!AQD$14, Raw!$F:$F, Dispositions!$C31, Raw!$H:$H, "E34")</f>
        <v>0</v>
      </c>
      <c r="AQE31" s="52">
        <f>SUMIFS(Raw!$I:$I, Raw!$A:$A, Dispositions!AQE$14, Raw!$F:$F, Dispositions!$C31, Raw!$H:$H, "E34")</f>
        <v>0</v>
      </c>
      <c r="AQF31" s="53">
        <f>SUMIFS(Raw!$I:$I, Raw!$A:$A, Dispositions!AQF$14, Raw!$F:$F, Dispositions!$C31, Raw!$H:$H, "E34")</f>
        <v>0</v>
      </c>
      <c r="AQH31" s="51">
        <f>SUMIFS(Raw!$I:$I, Raw!$A:$A, Dispositions!AQH$14, Raw!$F:$F, Dispositions!$C31, Raw!$H:$H, "E02")</f>
        <v>0</v>
      </c>
      <c r="AQI31" s="52">
        <f>SUMIFS(Raw!$I:$I, Raw!$A:$A, Dispositions!AQI$14, Raw!$F:$F, Dispositions!$C31, Raw!$H:$H, "E02")</f>
        <v>0</v>
      </c>
      <c r="AQJ31" s="52">
        <f>SUMIFS(Raw!$I:$I, Raw!$A:$A, Dispositions!AQJ$14, Raw!$F:$F, Dispositions!$C31, Raw!$H:$H, "E02")</f>
        <v>0</v>
      </c>
      <c r="AQK31" s="52">
        <f>SUMIFS(Raw!$I:$I, Raw!$A:$A, Dispositions!AQK$14, Raw!$F:$F, Dispositions!$C31, Raw!$H:$H, "E02")</f>
        <v>0</v>
      </c>
      <c r="AQL31" s="52">
        <f>SUMIFS(Raw!$I:$I, Raw!$A:$A, Dispositions!AQL$14, Raw!$F:$F, Dispositions!$C31, Raw!$H:$H, "E02")</f>
        <v>0</v>
      </c>
      <c r="AQM31" s="52">
        <f>SUMIFS(Raw!$I:$I, Raw!$A:$A, Dispositions!AQM$14, Raw!$F:$F, Dispositions!$C31, Raw!$H:$H, "E02")</f>
        <v>0</v>
      </c>
      <c r="AQN31" s="53">
        <f>SUMIFS(Raw!$I:$I, Raw!$A:$A, Dispositions!AQN$14, Raw!$F:$F, Dispositions!$C31, Raw!$H:$H, "E02")</f>
        <v>0</v>
      </c>
      <c r="AQP31" s="51">
        <f>SUMIFS(Raw!$I:$I, Raw!$A:$A, Dispositions!AQP$14, Raw!$F:$F, Dispositions!$C31, Raw!$H:$H, "E03")</f>
        <v>0</v>
      </c>
      <c r="AQQ31" s="52">
        <f>SUMIFS(Raw!$I:$I, Raw!$A:$A, Dispositions!AQQ$14, Raw!$F:$F, Dispositions!$C31, Raw!$H:$H, "E03")</f>
        <v>0</v>
      </c>
      <c r="AQR31" s="52">
        <f>SUMIFS(Raw!$I:$I, Raw!$A:$A, Dispositions!AQR$14, Raw!$F:$F, Dispositions!$C31, Raw!$H:$H, "E03")</f>
        <v>0</v>
      </c>
      <c r="AQS31" s="52">
        <f>SUMIFS(Raw!$I:$I, Raw!$A:$A, Dispositions!AQS$14, Raw!$F:$F, Dispositions!$C31, Raw!$H:$H, "E03")</f>
        <v>0</v>
      </c>
      <c r="AQT31" s="52">
        <f>SUMIFS(Raw!$I:$I, Raw!$A:$A, Dispositions!AQT$14, Raw!$F:$F, Dispositions!$C31, Raw!$H:$H, "E03")</f>
        <v>0</v>
      </c>
      <c r="AQU31" s="52">
        <f>SUMIFS(Raw!$I:$I, Raw!$A:$A, Dispositions!AQU$14, Raw!$F:$F, Dispositions!$C31, Raw!$H:$H, "E03")</f>
        <v>0</v>
      </c>
      <c r="AQV31" s="53">
        <f>SUMIFS(Raw!$I:$I, Raw!$A:$A, Dispositions!AQV$14, Raw!$F:$F, Dispositions!$C31, Raw!$H:$H, "E03")</f>
        <v>0</v>
      </c>
      <c r="AQX31" s="51">
        <f>SUMIFS(Raw!$I:$I, Raw!$A:$A, Dispositions!AQX$14, Raw!$F:$F, Dispositions!$C31, Raw!$H:$H, "E05")</f>
        <v>0</v>
      </c>
      <c r="AQY31" s="52">
        <f>SUMIFS(Raw!$I:$I, Raw!$A:$A, Dispositions!AQY$14, Raw!$F:$F, Dispositions!$C31, Raw!$H:$H, "E05")</f>
        <v>0</v>
      </c>
      <c r="AQZ31" s="52">
        <f>SUMIFS(Raw!$I:$I, Raw!$A:$A, Dispositions!AQZ$14, Raw!$F:$F, Dispositions!$C31, Raw!$H:$H, "E05")</f>
        <v>0</v>
      </c>
      <c r="ARA31" s="52">
        <f>SUMIFS(Raw!$I:$I, Raw!$A:$A, Dispositions!ARA$14, Raw!$F:$F, Dispositions!$C31, Raw!$H:$H, "E05")</f>
        <v>0</v>
      </c>
      <c r="ARB31" s="52">
        <f>SUMIFS(Raw!$I:$I, Raw!$A:$A, Dispositions!ARB$14, Raw!$F:$F, Dispositions!$C31, Raw!$H:$H, "E05")</f>
        <v>0</v>
      </c>
      <c r="ARC31" s="52">
        <f>SUMIFS(Raw!$I:$I, Raw!$A:$A, Dispositions!ARC$14, Raw!$F:$F, Dispositions!$C31, Raw!$H:$H, "E05")</f>
        <v>0</v>
      </c>
      <c r="ARD31" s="53">
        <f>SUMIFS(Raw!$I:$I, Raw!$A:$A, Dispositions!ARD$14, Raw!$F:$F, Dispositions!$C31, Raw!$H:$H, "E05")</f>
        <v>0</v>
      </c>
      <c r="ARF31" s="51">
        <f>SUMIFS(Raw!$I:$I, Raw!$A:$A, Dispositions!ARF$14, Raw!$F:$F, Dispositions!$C31, Raw!$H:$H, "E12")</f>
        <v>0</v>
      </c>
      <c r="ARG31" s="52">
        <f>SUMIFS(Raw!$I:$I, Raw!$A:$A, Dispositions!ARG$14, Raw!$F:$F, Dispositions!$C31, Raw!$H:$H, "E12")</f>
        <v>0</v>
      </c>
      <c r="ARH31" s="52">
        <f>SUMIFS(Raw!$I:$I, Raw!$A:$A, Dispositions!ARH$14, Raw!$F:$F, Dispositions!$C31, Raw!$H:$H, "E12")</f>
        <v>0</v>
      </c>
      <c r="ARI31" s="52">
        <f>SUMIFS(Raw!$I:$I, Raw!$A:$A, Dispositions!ARI$14, Raw!$F:$F, Dispositions!$C31, Raw!$H:$H, "E12")</f>
        <v>0</v>
      </c>
      <c r="ARJ31" s="52">
        <f>SUMIFS(Raw!$I:$I, Raw!$A:$A, Dispositions!ARJ$14, Raw!$F:$F, Dispositions!$C31, Raw!$H:$H, "E12")</f>
        <v>0</v>
      </c>
      <c r="ARK31" s="52">
        <f>SUMIFS(Raw!$I:$I, Raw!$A:$A, Dispositions!ARK$14, Raw!$F:$F, Dispositions!$C31, Raw!$H:$H, "E12")</f>
        <v>0</v>
      </c>
      <c r="ARL31" s="53">
        <f>SUMIFS(Raw!$I:$I, Raw!$A:$A, Dispositions!ARL$14, Raw!$F:$F, Dispositions!$C31, Raw!$H:$H, "E12")</f>
        <v>0</v>
      </c>
      <c r="ARN31" s="51">
        <f>SUMIFS(Raw!$I:$I, Raw!$A:$A, Dispositions!ARN$14, Raw!$F:$F, Dispositions!$C31, Raw!$H:$H, "E13")</f>
        <v>0</v>
      </c>
      <c r="ARO31" s="52">
        <f>SUMIFS(Raw!$I:$I, Raw!$A:$A, Dispositions!ARO$14, Raw!$F:$F, Dispositions!$C31, Raw!$H:$H, "E13")</f>
        <v>0</v>
      </c>
      <c r="ARP31" s="52">
        <f>SUMIFS(Raw!$I:$I, Raw!$A:$A, Dispositions!ARP$14, Raw!$F:$F, Dispositions!$C31, Raw!$H:$H, "E13")</f>
        <v>0</v>
      </c>
      <c r="ARQ31" s="52">
        <f>SUMIFS(Raw!$I:$I, Raw!$A:$A, Dispositions!ARQ$14, Raw!$F:$F, Dispositions!$C31, Raw!$H:$H, "E13")</f>
        <v>0</v>
      </c>
      <c r="ARR31" s="52">
        <f>SUMIFS(Raw!$I:$I, Raw!$A:$A, Dispositions!ARR$14, Raw!$F:$F, Dispositions!$C31, Raw!$H:$H, "E13")</f>
        <v>0</v>
      </c>
      <c r="ARS31" s="52">
        <f>SUMIFS(Raw!$I:$I, Raw!$A:$A, Dispositions!ARS$14, Raw!$F:$F, Dispositions!$C31, Raw!$H:$H, "E13")</f>
        <v>0</v>
      </c>
      <c r="ART31" s="53">
        <f>SUMIFS(Raw!$I:$I, Raw!$A:$A, Dispositions!ART$14, Raw!$F:$F, Dispositions!$C31, Raw!$H:$H, "E13")</f>
        <v>0</v>
      </c>
      <c r="ARV31" s="51">
        <f>SUMIFS(Raw!$I:$I, Raw!$A:$A, Dispositions!ARV$14, Raw!$F:$F, Dispositions!$C31, Raw!$H:$H, "E14")</f>
        <v>0</v>
      </c>
      <c r="ARW31" s="52">
        <f>SUMIFS(Raw!$I:$I, Raw!$A:$A, Dispositions!ARW$14, Raw!$F:$F, Dispositions!$C31, Raw!$H:$H, "E14")</f>
        <v>0</v>
      </c>
      <c r="ARX31" s="52">
        <f>SUMIFS(Raw!$I:$I, Raw!$A:$A, Dispositions!ARX$14, Raw!$F:$F, Dispositions!$C31, Raw!$H:$H, "E14")</f>
        <v>0</v>
      </c>
      <c r="ARY31" s="52">
        <f>SUMIFS(Raw!$I:$I, Raw!$A:$A, Dispositions!ARY$14, Raw!$F:$F, Dispositions!$C31, Raw!$H:$H, "E14")</f>
        <v>0</v>
      </c>
      <c r="ARZ31" s="52">
        <f>SUMIFS(Raw!$I:$I, Raw!$A:$A, Dispositions!ARZ$14, Raw!$F:$F, Dispositions!$C31, Raw!$H:$H, "E14")</f>
        <v>0</v>
      </c>
      <c r="ASA31" s="52">
        <f>SUMIFS(Raw!$I:$I, Raw!$A:$A, Dispositions!ASA$14, Raw!$F:$F, Dispositions!$C31, Raw!$H:$H, "E14")</f>
        <v>0</v>
      </c>
      <c r="ASB31" s="53">
        <f>SUMIFS(Raw!$I:$I, Raw!$A:$A, Dispositions!ASB$14, Raw!$F:$F, Dispositions!$C31, Raw!$H:$H, "E14")</f>
        <v>0</v>
      </c>
      <c r="ASD31" s="51">
        <f>SUMIFS(Raw!$I:$I, Raw!$A:$A, Dispositions!ASD$14, Raw!$F:$F, Dispositions!$C31, Raw!$H:$H, "E15")</f>
        <v>0</v>
      </c>
      <c r="ASE31" s="52">
        <f>SUMIFS(Raw!$I:$I, Raw!$A:$A, Dispositions!ASE$14, Raw!$F:$F, Dispositions!$C31, Raw!$H:$H, "E15")</f>
        <v>0</v>
      </c>
      <c r="ASF31" s="52">
        <f>SUMIFS(Raw!$I:$I, Raw!$A:$A, Dispositions!ASF$14, Raw!$F:$F, Dispositions!$C31, Raw!$H:$H, "E15")</f>
        <v>0</v>
      </c>
      <c r="ASG31" s="52">
        <f>SUMIFS(Raw!$I:$I, Raw!$A:$A, Dispositions!ASG$14, Raw!$F:$F, Dispositions!$C31, Raw!$H:$H, "E15")</f>
        <v>0</v>
      </c>
      <c r="ASH31" s="52">
        <f>SUMIFS(Raw!$I:$I, Raw!$A:$A, Dispositions!ASH$14, Raw!$F:$F, Dispositions!$C31, Raw!$H:$H, "E15")</f>
        <v>0</v>
      </c>
      <c r="ASI31" s="52">
        <f>SUMIFS(Raw!$I:$I, Raw!$A:$A, Dispositions!ASI$14, Raw!$F:$F, Dispositions!$C31, Raw!$H:$H, "E15")</f>
        <v>0</v>
      </c>
      <c r="ASJ31" s="53">
        <f>SUMIFS(Raw!$I:$I, Raw!$A:$A, Dispositions!ASJ$14, Raw!$F:$F, Dispositions!$C31, Raw!$H:$H, "E15")</f>
        <v>0</v>
      </c>
      <c r="ASL31" s="51">
        <f>SUMIFS(Raw!$I:$I, Raw!$A:$A, Dispositions!ASL$14, Raw!$F:$F, Dispositions!$C31, Raw!$H:$H, "E16")</f>
        <v>0</v>
      </c>
      <c r="ASM31" s="52">
        <f>SUMIFS(Raw!$I:$I, Raw!$A:$A, Dispositions!ASM$14, Raw!$F:$F, Dispositions!$C31, Raw!$H:$H, "E16")</f>
        <v>0</v>
      </c>
      <c r="ASN31" s="52">
        <f>SUMIFS(Raw!$I:$I, Raw!$A:$A, Dispositions!ASN$14, Raw!$F:$F, Dispositions!$C31, Raw!$H:$H, "E16")</f>
        <v>0</v>
      </c>
      <c r="ASO31" s="52">
        <f>SUMIFS(Raw!$I:$I, Raw!$A:$A, Dispositions!ASO$14, Raw!$F:$F, Dispositions!$C31, Raw!$H:$H, "E16")</f>
        <v>0</v>
      </c>
      <c r="ASP31" s="52">
        <f>SUMIFS(Raw!$I:$I, Raw!$A:$A, Dispositions!ASP$14, Raw!$F:$F, Dispositions!$C31, Raw!$H:$H, "E16")</f>
        <v>0</v>
      </c>
      <c r="ASQ31" s="52">
        <f>SUMIFS(Raw!$I:$I, Raw!$A:$A, Dispositions!ASQ$14, Raw!$F:$F, Dispositions!$C31, Raw!$H:$H, "E16")</f>
        <v>0</v>
      </c>
      <c r="ASR31" s="53">
        <f>SUMIFS(Raw!$I:$I, Raw!$A:$A, Dispositions!ASR$14, Raw!$F:$F, Dispositions!$C31, Raw!$H:$H, "E16")</f>
        <v>0</v>
      </c>
      <c r="AST31" s="51">
        <f>SUMIFS(Raw!$I:$I, Raw!$A:$A, Dispositions!AST$14, Raw!$F:$F, Dispositions!$C31, Raw!$H:$H, "E18")</f>
        <v>0</v>
      </c>
      <c r="ASU31" s="52">
        <f>SUMIFS(Raw!$I:$I, Raw!$A:$A, Dispositions!ASU$14, Raw!$F:$F, Dispositions!$C31, Raw!$H:$H, "E18")</f>
        <v>0</v>
      </c>
      <c r="ASV31" s="52">
        <f>SUMIFS(Raw!$I:$I, Raw!$A:$A, Dispositions!ASV$14, Raw!$F:$F, Dispositions!$C31, Raw!$H:$H, "E18")</f>
        <v>0</v>
      </c>
      <c r="ASW31" s="52">
        <f>SUMIFS(Raw!$I:$I, Raw!$A:$A, Dispositions!ASW$14, Raw!$F:$F, Dispositions!$C31, Raw!$H:$H, "E18")</f>
        <v>0</v>
      </c>
      <c r="ASX31" s="52">
        <f>SUMIFS(Raw!$I:$I, Raw!$A:$A, Dispositions!ASX$14, Raw!$F:$F, Dispositions!$C31, Raw!$H:$H, "E18")</f>
        <v>0</v>
      </c>
      <c r="ASY31" s="52">
        <f>SUMIFS(Raw!$I:$I, Raw!$A:$A, Dispositions!ASY$14, Raw!$F:$F, Dispositions!$C31, Raw!$H:$H, "E18")</f>
        <v>0</v>
      </c>
      <c r="ASZ31" s="53">
        <f>SUMIFS(Raw!$I:$I, Raw!$A:$A, Dispositions!ASZ$14, Raw!$F:$F, Dispositions!$C31, Raw!$H:$H, "E18")</f>
        <v>0</v>
      </c>
      <c r="ATB31" s="51">
        <f>SUMIFS(Raw!$I:$I, Raw!$A:$A, Dispositions!ATB$14, Raw!$F:$F, Dispositions!$C31, Raw!$H:$H, "E34")</f>
        <v>0</v>
      </c>
      <c r="ATC31" s="52">
        <f>SUMIFS(Raw!$I:$I, Raw!$A:$A, Dispositions!ATC$14, Raw!$F:$F, Dispositions!$C31, Raw!$H:$H, "E34")</f>
        <v>0</v>
      </c>
      <c r="ATD31" s="52">
        <f>SUMIFS(Raw!$I:$I, Raw!$A:$A, Dispositions!ATD$14, Raw!$F:$F, Dispositions!$C31, Raw!$H:$H, "E34")</f>
        <v>0</v>
      </c>
      <c r="ATE31" s="52">
        <f>SUMIFS(Raw!$I:$I, Raw!$A:$A, Dispositions!ATE$14, Raw!$F:$F, Dispositions!$C31, Raw!$H:$H, "E34")</f>
        <v>0</v>
      </c>
      <c r="ATF31" s="52">
        <f>SUMIFS(Raw!$I:$I, Raw!$A:$A, Dispositions!ATF$14, Raw!$F:$F, Dispositions!$C31, Raw!$H:$H, "E34")</f>
        <v>0</v>
      </c>
      <c r="ATG31" s="52">
        <f>SUMIFS(Raw!$I:$I, Raw!$A:$A, Dispositions!ATG$14, Raw!$F:$F, Dispositions!$C31, Raw!$H:$H, "E34")</f>
        <v>0</v>
      </c>
      <c r="ATH31" s="53">
        <f>SUMIFS(Raw!$I:$I, Raw!$A:$A, Dispositions!ATH$14, Raw!$F:$F, Dispositions!$C31, Raw!$H:$H, "E34")</f>
        <v>0</v>
      </c>
      <c r="ATJ31" s="51">
        <f>SUMIFS(Raw!$I:$I, Raw!$A:$A, Dispositions!ATJ$14, Raw!$F:$F, Dispositions!$C31, Raw!$H:$H, "E02")</f>
        <v>0</v>
      </c>
      <c r="ATK31" s="52">
        <f>SUMIFS(Raw!$I:$I, Raw!$A:$A, Dispositions!ATK$14, Raw!$F:$F, Dispositions!$C31, Raw!$H:$H, "E02")</f>
        <v>0</v>
      </c>
      <c r="ATL31" s="52">
        <f>SUMIFS(Raw!$I:$I, Raw!$A:$A, Dispositions!ATL$14, Raw!$F:$F, Dispositions!$C31, Raw!$H:$H, "E02")</f>
        <v>0</v>
      </c>
      <c r="ATM31" s="52">
        <f>SUMIFS(Raw!$I:$I, Raw!$A:$A, Dispositions!ATM$14, Raw!$F:$F, Dispositions!$C31, Raw!$H:$H, "E02")</f>
        <v>0</v>
      </c>
      <c r="ATN31" s="52">
        <f>SUMIFS(Raw!$I:$I, Raw!$A:$A, Dispositions!ATN$14, Raw!$F:$F, Dispositions!$C31, Raw!$H:$H, "E02")</f>
        <v>0</v>
      </c>
      <c r="ATO31" s="52">
        <f>SUMIFS(Raw!$I:$I, Raw!$A:$A, Dispositions!ATO$14, Raw!$F:$F, Dispositions!$C31, Raw!$H:$H, "E02")</f>
        <v>0</v>
      </c>
      <c r="ATP31" s="53">
        <f>SUMIFS(Raw!$I:$I, Raw!$A:$A, Dispositions!ATP$14, Raw!$F:$F, Dispositions!$C31, Raw!$H:$H, "E02")</f>
        <v>0</v>
      </c>
      <c r="ATR31" s="51">
        <f>SUMIFS(Raw!$I:$I, Raw!$A:$A, Dispositions!ATR$14, Raw!$F:$F, Dispositions!$C31, Raw!$H:$H, "E03")</f>
        <v>0</v>
      </c>
      <c r="ATS31" s="52">
        <f>SUMIFS(Raw!$I:$I, Raw!$A:$A, Dispositions!ATS$14, Raw!$F:$F, Dispositions!$C31, Raw!$H:$H, "E03")</f>
        <v>0</v>
      </c>
      <c r="ATT31" s="52">
        <f>SUMIFS(Raw!$I:$I, Raw!$A:$A, Dispositions!ATT$14, Raw!$F:$F, Dispositions!$C31, Raw!$H:$H, "E03")</f>
        <v>0</v>
      </c>
      <c r="ATU31" s="52">
        <f>SUMIFS(Raw!$I:$I, Raw!$A:$A, Dispositions!ATU$14, Raw!$F:$F, Dispositions!$C31, Raw!$H:$H, "E03")</f>
        <v>0</v>
      </c>
      <c r="ATV31" s="52">
        <f>SUMIFS(Raw!$I:$I, Raw!$A:$A, Dispositions!ATV$14, Raw!$F:$F, Dispositions!$C31, Raw!$H:$H, "E03")</f>
        <v>0</v>
      </c>
      <c r="ATW31" s="52">
        <f>SUMIFS(Raw!$I:$I, Raw!$A:$A, Dispositions!ATW$14, Raw!$F:$F, Dispositions!$C31, Raw!$H:$H, "E03")</f>
        <v>0</v>
      </c>
      <c r="ATX31" s="53">
        <f>SUMIFS(Raw!$I:$I, Raw!$A:$A, Dispositions!ATX$14, Raw!$F:$F, Dispositions!$C31, Raw!$H:$H, "E03")</f>
        <v>0</v>
      </c>
      <c r="ATZ31" s="51">
        <f>SUMIFS(Raw!$I:$I, Raw!$A:$A, Dispositions!ATZ$14, Raw!$F:$F, Dispositions!$C31, Raw!$H:$H, "E05")</f>
        <v>0</v>
      </c>
      <c r="AUA31" s="52">
        <f>SUMIFS(Raw!$I:$I, Raw!$A:$A, Dispositions!AUA$14, Raw!$F:$F, Dispositions!$C31, Raw!$H:$H, "E05")</f>
        <v>0</v>
      </c>
      <c r="AUB31" s="52">
        <f>SUMIFS(Raw!$I:$I, Raw!$A:$A, Dispositions!AUB$14, Raw!$F:$F, Dispositions!$C31, Raw!$H:$H, "E05")</f>
        <v>0</v>
      </c>
      <c r="AUC31" s="52">
        <f>SUMIFS(Raw!$I:$I, Raw!$A:$A, Dispositions!AUC$14, Raw!$F:$F, Dispositions!$C31, Raw!$H:$H, "E05")</f>
        <v>0</v>
      </c>
      <c r="AUD31" s="52">
        <f>SUMIFS(Raw!$I:$I, Raw!$A:$A, Dispositions!AUD$14, Raw!$F:$F, Dispositions!$C31, Raw!$H:$H, "E05")</f>
        <v>0</v>
      </c>
      <c r="AUE31" s="52">
        <f>SUMIFS(Raw!$I:$I, Raw!$A:$A, Dispositions!AUE$14, Raw!$F:$F, Dispositions!$C31, Raw!$H:$H, "E05")</f>
        <v>0</v>
      </c>
      <c r="AUF31" s="53">
        <f>SUMIFS(Raw!$I:$I, Raw!$A:$A, Dispositions!AUF$14, Raw!$F:$F, Dispositions!$C31, Raw!$H:$H, "E05")</f>
        <v>0</v>
      </c>
      <c r="AUH31" s="51">
        <f>SUMIFS(Raw!$I:$I, Raw!$A:$A, Dispositions!AUH$14, Raw!$F:$F, Dispositions!$C31, Raw!$H:$H, "E12")</f>
        <v>0</v>
      </c>
      <c r="AUI31" s="52">
        <f>SUMIFS(Raw!$I:$I, Raw!$A:$A, Dispositions!AUI$14, Raw!$F:$F, Dispositions!$C31, Raw!$H:$H, "E12")</f>
        <v>0</v>
      </c>
      <c r="AUJ31" s="52">
        <f>SUMIFS(Raw!$I:$I, Raw!$A:$A, Dispositions!AUJ$14, Raw!$F:$F, Dispositions!$C31, Raw!$H:$H, "E12")</f>
        <v>0</v>
      </c>
      <c r="AUK31" s="52">
        <f>SUMIFS(Raw!$I:$I, Raw!$A:$A, Dispositions!AUK$14, Raw!$F:$F, Dispositions!$C31, Raw!$H:$H, "E12")</f>
        <v>0</v>
      </c>
      <c r="AUL31" s="52">
        <f>SUMIFS(Raw!$I:$I, Raw!$A:$A, Dispositions!AUL$14, Raw!$F:$F, Dispositions!$C31, Raw!$H:$H, "E12")</f>
        <v>0</v>
      </c>
      <c r="AUM31" s="52">
        <f>SUMIFS(Raw!$I:$I, Raw!$A:$A, Dispositions!AUM$14, Raw!$F:$F, Dispositions!$C31, Raw!$H:$H, "E12")</f>
        <v>0</v>
      </c>
      <c r="AUN31" s="53">
        <f>SUMIFS(Raw!$I:$I, Raw!$A:$A, Dispositions!AUN$14, Raw!$F:$F, Dispositions!$C31, Raw!$H:$H, "E12")</f>
        <v>0</v>
      </c>
      <c r="AUP31" s="51">
        <f>SUMIFS(Raw!$I:$I, Raw!$A:$A, Dispositions!AUP$14, Raw!$F:$F, Dispositions!$C31, Raw!$H:$H, "E13")</f>
        <v>0</v>
      </c>
      <c r="AUQ31" s="52">
        <f>SUMIFS(Raw!$I:$I, Raw!$A:$A, Dispositions!AUQ$14, Raw!$F:$F, Dispositions!$C31, Raw!$H:$H, "E13")</f>
        <v>0</v>
      </c>
      <c r="AUR31" s="52">
        <f>SUMIFS(Raw!$I:$I, Raw!$A:$A, Dispositions!AUR$14, Raw!$F:$F, Dispositions!$C31, Raw!$H:$H, "E13")</f>
        <v>0</v>
      </c>
      <c r="AUS31" s="52">
        <f>SUMIFS(Raw!$I:$I, Raw!$A:$A, Dispositions!AUS$14, Raw!$F:$F, Dispositions!$C31, Raw!$H:$H, "E13")</f>
        <v>0</v>
      </c>
      <c r="AUT31" s="52">
        <f>SUMIFS(Raw!$I:$I, Raw!$A:$A, Dispositions!AUT$14, Raw!$F:$F, Dispositions!$C31, Raw!$H:$H, "E13")</f>
        <v>0</v>
      </c>
      <c r="AUU31" s="52">
        <f>SUMIFS(Raw!$I:$I, Raw!$A:$A, Dispositions!AUU$14, Raw!$F:$F, Dispositions!$C31, Raw!$H:$H, "E13")</f>
        <v>0</v>
      </c>
      <c r="AUV31" s="53">
        <f>SUMIFS(Raw!$I:$I, Raw!$A:$A, Dispositions!AUV$14, Raw!$F:$F, Dispositions!$C31, Raw!$H:$H, "E13")</f>
        <v>0</v>
      </c>
      <c r="AUX31" s="51">
        <f>SUMIFS(Raw!$I:$I, Raw!$A:$A, Dispositions!AUX$14, Raw!$F:$F, Dispositions!$C31, Raw!$H:$H, "E14")</f>
        <v>0</v>
      </c>
      <c r="AUY31" s="52">
        <f>SUMIFS(Raw!$I:$I, Raw!$A:$A, Dispositions!AUY$14, Raw!$F:$F, Dispositions!$C31, Raw!$H:$H, "E14")</f>
        <v>0</v>
      </c>
      <c r="AUZ31" s="52">
        <f>SUMIFS(Raw!$I:$I, Raw!$A:$A, Dispositions!AUZ$14, Raw!$F:$F, Dispositions!$C31, Raw!$H:$H, "E14")</f>
        <v>0</v>
      </c>
      <c r="AVA31" s="52">
        <f>SUMIFS(Raw!$I:$I, Raw!$A:$A, Dispositions!AVA$14, Raw!$F:$F, Dispositions!$C31, Raw!$H:$H, "E14")</f>
        <v>0</v>
      </c>
      <c r="AVB31" s="52">
        <f>SUMIFS(Raw!$I:$I, Raw!$A:$A, Dispositions!AVB$14, Raw!$F:$F, Dispositions!$C31, Raw!$H:$H, "E14")</f>
        <v>0</v>
      </c>
      <c r="AVC31" s="52">
        <f>SUMIFS(Raw!$I:$I, Raw!$A:$A, Dispositions!AVC$14, Raw!$F:$F, Dispositions!$C31, Raw!$H:$H, "E14")</f>
        <v>0</v>
      </c>
      <c r="AVD31" s="53">
        <f>SUMIFS(Raw!$I:$I, Raw!$A:$A, Dispositions!AVD$14, Raw!$F:$F, Dispositions!$C31, Raw!$H:$H, "E14")</f>
        <v>0</v>
      </c>
      <c r="AVF31" s="51">
        <f>SUMIFS(Raw!$I:$I, Raw!$A:$A, Dispositions!AVF$14, Raw!$F:$F, Dispositions!$C31, Raw!$H:$H, "E15")</f>
        <v>0</v>
      </c>
      <c r="AVG31" s="52">
        <f>SUMIFS(Raw!$I:$I, Raw!$A:$A, Dispositions!AVG$14, Raw!$F:$F, Dispositions!$C31, Raw!$H:$H, "E15")</f>
        <v>0</v>
      </c>
      <c r="AVH31" s="52">
        <f>SUMIFS(Raw!$I:$I, Raw!$A:$A, Dispositions!AVH$14, Raw!$F:$F, Dispositions!$C31, Raw!$H:$H, "E15")</f>
        <v>0</v>
      </c>
      <c r="AVI31" s="52">
        <f>SUMIFS(Raw!$I:$I, Raw!$A:$A, Dispositions!AVI$14, Raw!$F:$F, Dispositions!$C31, Raw!$H:$H, "E15")</f>
        <v>0</v>
      </c>
      <c r="AVJ31" s="52">
        <f>SUMIFS(Raw!$I:$I, Raw!$A:$A, Dispositions!AVJ$14, Raw!$F:$F, Dispositions!$C31, Raw!$H:$H, "E15")</f>
        <v>0</v>
      </c>
      <c r="AVK31" s="52">
        <f>SUMIFS(Raw!$I:$I, Raw!$A:$A, Dispositions!AVK$14, Raw!$F:$F, Dispositions!$C31, Raw!$H:$H, "E15")</f>
        <v>0</v>
      </c>
      <c r="AVL31" s="53">
        <f>SUMIFS(Raw!$I:$I, Raw!$A:$A, Dispositions!AVL$14, Raw!$F:$F, Dispositions!$C31, Raw!$H:$H, "E15")</f>
        <v>0</v>
      </c>
      <c r="AVN31" s="51">
        <f>SUMIFS(Raw!$I:$I, Raw!$A:$A, Dispositions!AVN$14, Raw!$F:$F, Dispositions!$C31, Raw!$H:$H, "E16")</f>
        <v>0</v>
      </c>
      <c r="AVO31" s="52">
        <f>SUMIFS(Raw!$I:$I, Raw!$A:$A, Dispositions!AVO$14, Raw!$F:$F, Dispositions!$C31, Raw!$H:$H, "E16")</f>
        <v>0</v>
      </c>
      <c r="AVP31" s="52">
        <f>SUMIFS(Raw!$I:$I, Raw!$A:$A, Dispositions!AVP$14, Raw!$F:$F, Dispositions!$C31, Raw!$H:$H, "E16")</f>
        <v>0</v>
      </c>
      <c r="AVQ31" s="52">
        <f>SUMIFS(Raw!$I:$I, Raw!$A:$A, Dispositions!AVQ$14, Raw!$F:$F, Dispositions!$C31, Raw!$H:$H, "E16")</f>
        <v>0</v>
      </c>
      <c r="AVR31" s="52">
        <f>SUMIFS(Raw!$I:$I, Raw!$A:$A, Dispositions!AVR$14, Raw!$F:$F, Dispositions!$C31, Raw!$H:$H, "E16")</f>
        <v>0</v>
      </c>
      <c r="AVS31" s="52">
        <f>SUMIFS(Raw!$I:$I, Raw!$A:$A, Dispositions!AVS$14, Raw!$F:$F, Dispositions!$C31, Raw!$H:$H, "E16")</f>
        <v>0</v>
      </c>
      <c r="AVT31" s="53">
        <f>SUMIFS(Raw!$I:$I, Raw!$A:$A, Dispositions!AVT$14, Raw!$F:$F, Dispositions!$C31, Raw!$H:$H, "E16")</f>
        <v>0</v>
      </c>
      <c r="AVV31" s="51">
        <f>SUMIFS(Raw!$I:$I, Raw!$A:$A, Dispositions!AVV$14, Raw!$F:$F, Dispositions!$C31, Raw!$H:$H, "E18")</f>
        <v>0</v>
      </c>
      <c r="AVW31" s="52">
        <f>SUMIFS(Raw!$I:$I, Raw!$A:$A, Dispositions!AVW$14, Raw!$F:$F, Dispositions!$C31, Raw!$H:$H, "E18")</f>
        <v>0</v>
      </c>
      <c r="AVX31" s="52">
        <f>SUMIFS(Raw!$I:$I, Raw!$A:$A, Dispositions!AVX$14, Raw!$F:$F, Dispositions!$C31, Raw!$H:$H, "E18")</f>
        <v>0</v>
      </c>
      <c r="AVY31" s="52">
        <f>SUMIFS(Raw!$I:$I, Raw!$A:$A, Dispositions!AVY$14, Raw!$F:$F, Dispositions!$C31, Raw!$H:$H, "E18")</f>
        <v>0</v>
      </c>
      <c r="AVZ31" s="52">
        <f>SUMIFS(Raw!$I:$I, Raw!$A:$A, Dispositions!AVZ$14, Raw!$F:$F, Dispositions!$C31, Raw!$H:$H, "E18")</f>
        <v>0</v>
      </c>
      <c r="AWA31" s="52">
        <f>SUMIFS(Raw!$I:$I, Raw!$A:$A, Dispositions!AWA$14, Raw!$F:$F, Dispositions!$C31, Raw!$H:$H, "E18")</f>
        <v>0</v>
      </c>
      <c r="AWB31" s="53">
        <f>SUMIFS(Raw!$I:$I, Raw!$A:$A, Dispositions!AWB$14, Raw!$F:$F, Dispositions!$C31, Raw!$H:$H, "E18")</f>
        <v>0</v>
      </c>
      <c r="AWD31" s="51">
        <f>SUMIFS(Raw!$I:$I, Raw!$A:$A, Dispositions!AWD$14, Raw!$F:$F, Dispositions!$C31, Raw!$H:$H, "E34")</f>
        <v>0</v>
      </c>
      <c r="AWE31" s="52">
        <f>SUMIFS(Raw!$I:$I, Raw!$A:$A, Dispositions!AWE$14, Raw!$F:$F, Dispositions!$C31, Raw!$H:$H, "E34")</f>
        <v>0</v>
      </c>
      <c r="AWF31" s="52">
        <f>SUMIFS(Raw!$I:$I, Raw!$A:$A, Dispositions!AWF$14, Raw!$F:$F, Dispositions!$C31, Raw!$H:$H, "E34")</f>
        <v>0</v>
      </c>
      <c r="AWG31" s="52">
        <f>SUMIFS(Raw!$I:$I, Raw!$A:$A, Dispositions!AWG$14, Raw!$F:$F, Dispositions!$C31, Raw!$H:$H, "E34")</f>
        <v>0</v>
      </c>
      <c r="AWH31" s="52">
        <f>SUMIFS(Raw!$I:$I, Raw!$A:$A, Dispositions!AWH$14, Raw!$F:$F, Dispositions!$C31, Raw!$H:$H, "E34")</f>
        <v>0</v>
      </c>
      <c r="AWI31" s="52">
        <f>SUMIFS(Raw!$I:$I, Raw!$A:$A, Dispositions!AWI$14, Raw!$F:$F, Dispositions!$C31, Raw!$H:$H, "E34")</f>
        <v>0</v>
      </c>
      <c r="AWJ31" s="53">
        <f>SUMIFS(Raw!$I:$I, Raw!$A:$A, Dispositions!AWJ$14, Raw!$F:$F, Dispositions!$C31, Raw!$H:$H, "E34")</f>
        <v>0</v>
      </c>
      <c r="AWL31" s="51">
        <f>SUMIFS(Raw!$I:$I, Raw!$A:$A, Dispositions!AWL$14, Raw!$F:$F, Dispositions!$C31, Raw!$H:$H, "E02")</f>
        <v>0</v>
      </c>
      <c r="AWM31" s="52">
        <f>SUMIFS(Raw!$I:$I, Raw!$A:$A, Dispositions!AWM$14, Raw!$F:$F, Dispositions!$C31, Raw!$H:$H, "E02")</f>
        <v>0</v>
      </c>
      <c r="AWN31" s="52">
        <f>SUMIFS(Raw!$I:$I, Raw!$A:$A, Dispositions!AWN$14, Raw!$F:$F, Dispositions!$C31, Raw!$H:$H, "E02")</f>
        <v>0</v>
      </c>
      <c r="AWO31" s="52">
        <f>SUMIFS(Raw!$I:$I, Raw!$A:$A, Dispositions!AWO$14, Raw!$F:$F, Dispositions!$C31, Raw!$H:$H, "E02")</f>
        <v>0</v>
      </c>
      <c r="AWP31" s="52">
        <f>SUMIFS(Raw!$I:$I, Raw!$A:$A, Dispositions!AWP$14, Raw!$F:$F, Dispositions!$C31, Raw!$H:$H, "E02")</f>
        <v>0</v>
      </c>
      <c r="AWQ31" s="52">
        <f>SUMIFS(Raw!$I:$I, Raw!$A:$A, Dispositions!AWQ$14, Raw!$F:$F, Dispositions!$C31, Raw!$H:$H, "E02")</f>
        <v>0</v>
      </c>
      <c r="AWR31" s="53">
        <f>SUMIFS(Raw!$I:$I, Raw!$A:$A, Dispositions!AWR$14, Raw!$F:$F, Dispositions!$C31, Raw!$H:$H, "E02")</f>
        <v>0</v>
      </c>
      <c r="AWT31" s="51">
        <f>SUMIFS(Raw!$I:$I, Raw!$A:$A, Dispositions!AWT$14, Raw!$F:$F, Dispositions!$C31, Raw!$H:$H, "E03")</f>
        <v>0</v>
      </c>
      <c r="AWU31" s="52">
        <f>SUMIFS(Raw!$I:$I, Raw!$A:$A, Dispositions!AWU$14, Raw!$F:$F, Dispositions!$C31, Raw!$H:$H, "E03")</f>
        <v>0</v>
      </c>
      <c r="AWV31" s="52">
        <f>SUMIFS(Raw!$I:$I, Raw!$A:$A, Dispositions!AWV$14, Raw!$F:$F, Dispositions!$C31, Raw!$H:$H, "E03")</f>
        <v>0</v>
      </c>
      <c r="AWW31" s="52">
        <f>SUMIFS(Raw!$I:$I, Raw!$A:$A, Dispositions!AWW$14, Raw!$F:$F, Dispositions!$C31, Raw!$H:$H, "E03")</f>
        <v>0</v>
      </c>
      <c r="AWX31" s="52">
        <f>SUMIFS(Raw!$I:$I, Raw!$A:$A, Dispositions!AWX$14, Raw!$F:$F, Dispositions!$C31, Raw!$H:$H, "E03")</f>
        <v>0</v>
      </c>
      <c r="AWY31" s="52">
        <f>SUMIFS(Raw!$I:$I, Raw!$A:$A, Dispositions!AWY$14, Raw!$F:$F, Dispositions!$C31, Raw!$H:$H, "E03")</f>
        <v>0</v>
      </c>
      <c r="AWZ31" s="53">
        <f>SUMIFS(Raw!$I:$I, Raw!$A:$A, Dispositions!AWZ$14, Raw!$F:$F, Dispositions!$C31, Raw!$H:$H, "E03")</f>
        <v>0</v>
      </c>
      <c r="AXB31" s="51">
        <f>SUMIFS(Raw!$I:$I, Raw!$A:$A, Dispositions!AXB$14, Raw!$F:$F, Dispositions!$C31, Raw!$H:$H, "E05")</f>
        <v>0</v>
      </c>
      <c r="AXC31" s="52">
        <f>SUMIFS(Raw!$I:$I, Raw!$A:$A, Dispositions!AXC$14, Raw!$F:$F, Dispositions!$C31, Raw!$H:$H, "E05")</f>
        <v>0</v>
      </c>
      <c r="AXD31" s="52">
        <f>SUMIFS(Raw!$I:$I, Raw!$A:$A, Dispositions!AXD$14, Raw!$F:$F, Dispositions!$C31, Raw!$H:$H, "E05")</f>
        <v>0</v>
      </c>
      <c r="AXE31" s="52">
        <f>SUMIFS(Raw!$I:$I, Raw!$A:$A, Dispositions!AXE$14, Raw!$F:$F, Dispositions!$C31, Raw!$H:$H, "E05")</f>
        <v>0</v>
      </c>
      <c r="AXF31" s="52">
        <f>SUMIFS(Raw!$I:$I, Raw!$A:$A, Dispositions!AXF$14, Raw!$F:$F, Dispositions!$C31, Raw!$H:$H, "E05")</f>
        <v>0</v>
      </c>
      <c r="AXG31" s="52">
        <f>SUMIFS(Raw!$I:$I, Raw!$A:$A, Dispositions!AXG$14, Raw!$F:$F, Dispositions!$C31, Raw!$H:$H, "E05")</f>
        <v>0</v>
      </c>
      <c r="AXH31" s="53">
        <f>SUMIFS(Raw!$I:$I, Raw!$A:$A, Dispositions!AXH$14, Raw!$F:$F, Dispositions!$C31, Raw!$H:$H, "E05")</f>
        <v>0</v>
      </c>
      <c r="AXJ31" s="51">
        <f>SUMIFS(Raw!$I:$I, Raw!$A:$A, Dispositions!AXJ$14, Raw!$F:$F, Dispositions!$C31, Raw!$H:$H, "E12")</f>
        <v>0</v>
      </c>
      <c r="AXK31" s="52">
        <f>SUMIFS(Raw!$I:$I, Raw!$A:$A, Dispositions!AXK$14, Raw!$F:$F, Dispositions!$C31, Raw!$H:$H, "E12")</f>
        <v>0</v>
      </c>
      <c r="AXL31" s="52">
        <f>SUMIFS(Raw!$I:$I, Raw!$A:$A, Dispositions!AXL$14, Raw!$F:$F, Dispositions!$C31, Raw!$H:$H, "E12")</f>
        <v>0</v>
      </c>
      <c r="AXM31" s="52">
        <f>SUMIFS(Raw!$I:$I, Raw!$A:$A, Dispositions!AXM$14, Raw!$F:$F, Dispositions!$C31, Raw!$H:$H, "E12")</f>
        <v>0</v>
      </c>
      <c r="AXN31" s="52">
        <f>SUMIFS(Raw!$I:$I, Raw!$A:$A, Dispositions!AXN$14, Raw!$F:$F, Dispositions!$C31, Raw!$H:$H, "E12")</f>
        <v>0</v>
      </c>
      <c r="AXO31" s="52">
        <f>SUMIFS(Raw!$I:$I, Raw!$A:$A, Dispositions!AXO$14, Raw!$F:$F, Dispositions!$C31, Raw!$H:$H, "E12")</f>
        <v>0</v>
      </c>
      <c r="AXP31" s="53">
        <f>SUMIFS(Raw!$I:$I, Raw!$A:$A, Dispositions!AXP$14, Raw!$F:$F, Dispositions!$C31, Raw!$H:$H, "E12")</f>
        <v>0</v>
      </c>
      <c r="AXR31" s="51">
        <f>SUMIFS(Raw!$I:$I, Raw!$A:$A, Dispositions!AXR$14, Raw!$F:$F, Dispositions!$C31, Raw!$H:$H, "E13")</f>
        <v>0</v>
      </c>
      <c r="AXS31" s="52">
        <f>SUMIFS(Raw!$I:$I, Raw!$A:$A, Dispositions!AXS$14, Raw!$F:$F, Dispositions!$C31, Raw!$H:$H, "E13")</f>
        <v>0</v>
      </c>
      <c r="AXT31" s="52">
        <f>SUMIFS(Raw!$I:$I, Raw!$A:$A, Dispositions!AXT$14, Raw!$F:$F, Dispositions!$C31, Raw!$H:$H, "E13")</f>
        <v>0</v>
      </c>
      <c r="AXU31" s="52">
        <f>SUMIFS(Raw!$I:$I, Raw!$A:$A, Dispositions!AXU$14, Raw!$F:$F, Dispositions!$C31, Raw!$H:$H, "E13")</f>
        <v>0</v>
      </c>
      <c r="AXV31" s="52">
        <f>SUMIFS(Raw!$I:$I, Raw!$A:$A, Dispositions!AXV$14, Raw!$F:$F, Dispositions!$C31, Raw!$H:$H, "E13")</f>
        <v>0</v>
      </c>
      <c r="AXW31" s="52">
        <f>SUMIFS(Raw!$I:$I, Raw!$A:$A, Dispositions!AXW$14, Raw!$F:$F, Dispositions!$C31, Raw!$H:$H, "E13")</f>
        <v>0</v>
      </c>
      <c r="AXX31" s="53">
        <f>SUMIFS(Raw!$I:$I, Raw!$A:$A, Dispositions!AXX$14, Raw!$F:$F, Dispositions!$C31, Raw!$H:$H, "E13")</f>
        <v>0</v>
      </c>
      <c r="AXZ31" s="51">
        <f>SUMIFS(Raw!$I:$I, Raw!$A:$A, Dispositions!AXZ$14, Raw!$F:$F, Dispositions!$C31, Raw!$H:$H, "E14")</f>
        <v>0</v>
      </c>
      <c r="AYA31" s="52">
        <f>SUMIFS(Raw!$I:$I, Raw!$A:$A, Dispositions!AYA$14, Raw!$F:$F, Dispositions!$C31, Raw!$H:$H, "E14")</f>
        <v>0</v>
      </c>
      <c r="AYB31" s="52">
        <f>SUMIFS(Raw!$I:$I, Raw!$A:$A, Dispositions!AYB$14, Raw!$F:$F, Dispositions!$C31, Raw!$H:$H, "E14")</f>
        <v>0</v>
      </c>
      <c r="AYC31" s="52">
        <f>SUMIFS(Raw!$I:$I, Raw!$A:$A, Dispositions!AYC$14, Raw!$F:$F, Dispositions!$C31, Raw!$H:$H, "E14")</f>
        <v>0</v>
      </c>
      <c r="AYD31" s="52">
        <f>SUMIFS(Raw!$I:$I, Raw!$A:$A, Dispositions!AYD$14, Raw!$F:$F, Dispositions!$C31, Raw!$H:$H, "E14")</f>
        <v>0</v>
      </c>
      <c r="AYE31" s="52">
        <f>SUMIFS(Raw!$I:$I, Raw!$A:$A, Dispositions!AYE$14, Raw!$F:$F, Dispositions!$C31, Raw!$H:$H, "E14")</f>
        <v>0</v>
      </c>
      <c r="AYF31" s="53">
        <f>SUMIFS(Raw!$I:$I, Raw!$A:$A, Dispositions!AYF$14, Raw!$F:$F, Dispositions!$C31, Raw!$H:$H, "E14")</f>
        <v>0</v>
      </c>
      <c r="AYH31" s="51">
        <f>SUMIFS(Raw!$I:$I, Raw!$A:$A, Dispositions!AYH$14, Raw!$F:$F, Dispositions!$C31, Raw!$H:$H, "E15")</f>
        <v>0</v>
      </c>
      <c r="AYI31" s="52">
        <f>SUMIFS(Raw!$I:$I, Raw!$A:$A, Dispositions!AYI$14, Raw!$F:$F, Dispositions!$C31, Raw!$H:$H, "E15")</f>
        <v>0</v>
      </c>
      <c r="AYJ31" s="52">
        <f>SUMIFS(Raw!$I:$I, Raw!$A:$A, Dispositions!AYJ$14, Raw!$F:$F, Dispositions!$C31, Raw!$H:$H, "E15")</f>
        <v>0</v>
      </c>
      <c r="AYK31" s="52">
        <f>SUMIFS(Raw!$I:$I, Raw!$A:$A, Dispositions!AYK$14, Raw!$F:$F, Dispositions!$C31, Raw!$H:$H, "E15")</f>
        <v>0</v>
      </c>
      <c r="AYL31" s="52">
        <f>SUMIFS(Raw!$I:$I, Raw!$A:$A, Dispositions!AYL$14, Raw!$F:$F, Dispositions!$C31, Raw!$H:$H, "E15")</f>
        <v>0</v>
      </c>
      <c r="AYM31" s="52">
        <f>SUMIFS(Raw!$I:$I, Raw!$A:$A, Dispositions!AYM$14, Raw!$F:$F, Dispositions!$C31, Raw!$H:$H, "E15")</f>
        <v>0</v>
      </c>
      <c r="AYN31" s="53">
        <f>SUMIFS(Raw!$I:$I, Raw!$A:$A, Dispositions!AYN$14, Raw!$F:$F, Dispositions!$C31, Raw!$H:$H, "E15")</f>
        <v>0</v>
      </c>
      <c r="AYP31" s="51">
        <f>SUMIFS(Raw!$I:$I, Raw!$A:$A, Dispositions!AYP$14, Raw!$F:$F, Dispositions!$C31, Raw!$H:$H, "E16")</f>
        <v>0</v>
      </c>
      <c r="AYQ31" s="52">
        <f>SUMIFS(Raw!$I:$I, Raw!$A:$A, Dispositions!AYQ$14, Raw!$F:$F, Dispositions!$C31, Raw!$H:$H, "E16")</f>
        <v>0</v>
      </c>
      <c r="AYR31" s="52">
        <f>SUMIFS(Raw!$I:$I, Raw!$A:$A, Dispositions!AYR$14, Raw!$F:$F, Dispositions!$C31, Raw!$H:$H, "E16")</f>
        <v>0</v>
      </c>
      <c r="AYS31" s="52">
        <f>SUMIFS(Raw!$I:$I, Raw!$A:$A, Dispositions!AYS$14, Raw!$F:$F, Dispositions!$C31, Raw!$H:$H, "E16")</f>
        <v>0</v>
      </c>
      <c r="AYT31" s="52">
        <f>SUMIFS(Raw!$I:$I, Raw!$A:$A, Dispositions!AYT$14, Raw!$F:$F, Dispositions!$C31, Raw!$H:$H, "E16")</f>
        <v>0</v>
      </c>
      <c r="AYU31" s="52">
        <f>SUMIFS(Raw!$I:$I, Raw!$A:$A, Dispositions!AYU$14, Raw!$F:$F, Dispositions!$C31, Raw!$H:$H, "E16")</f>
        <v>0</v>
      </c>
      <c r="AYV31" s="53">
        <f>SUMIFS(Raw!$I:$I, Raw!$A:$A, Dispositions!AYV$14, Raw!$F:$F, Dispositions!$C31, Raw!$H:$H, "E16")</f>
        <v>0</v>
      </c>
      <c r="AYX31" s="51">
        <f>SUMIFS(Raw!$I:$I, Raw!$A:$A, Dispositions!AYX$14, Raw!$F:$F, Dispositions!$C31, Raw!$H:$H, "E18")</f>
        <v>0</v>
      </c>
      <c r="AYY31" s="52">
        <f>SUMIFS(Raw!$I:$I, Raw!$A:$A, Dispositions!AYY$14, Raw!$F:$F, Dispositions!$C31, Raw!$H:$H, "E18")</f>
        <v>0</v>
      </c>
      <c r="AYZ31" s="52">
        <f>SUMIFS(Raw!$I:$I, Raw!$A:$A, Dispositions!AYZ$14, Raw!$F:$F, Dispositions!$C31, Raw!$H:$H, "E18")</f>
        <v>0</v>
      </c>
      <c r="AZA31" s="52">
        <f>SUMIFS(Raw!$I:$I, Raw!$A:$A, Dispositions!AZA$14, Raw!$F:$F, Dispositions!$C31, Raw!$H:$H, "E18")</f>
        <v>0</v>
      </c>
      <c r="AZB31" s="52">
        <f>SUMIFS(Raw!$I:$I, Raw!$A:$A, Dispositions!AZB$14, Raw!$F:$F, Dispositions!$C31, Raw!$H:$H, "E18")</f>
        <v>0</v>
      </c>
      <c r="AZC31" s="52">
        <f>SUMIFS(Raw!$I:$I, Raw!$A:$A, Dispositions!AZC$14, Raw!$F:$F, Dispositions!$C31, Raw!$H:$H, "E18")</f>
        <v>0</v>
      </c>
      <c r="AZD31" s="53">
        <f>SUMIFS(Raw!$I:$I, Raw!$A:$A, Dispositions!AZD$14, Raw!$F:$F, Dispositions!$C31, Raw!$H:$H, "E18")</f>
        <v>0</v>
      </c>
      <c r="AZF31" s="51">
        <f>SUMIFS(Raw!$I:$I, Raw!$A:$A, Dispositions!AZF$14, Raw!$F:$F, Dispositions!$C31, Raw!$H:$H, "E34")</f>
        <v>0</v>
      </c>
      <c r="AZG31" s="52">
        <f>SUMIFS(Raw!$I:$I, Raw!$A:$A, Dispositions!AZG$14, Raw!$F:$F, Dispositions!$C31, Raw!$H:$H, "E34")</f>
        <v>0</v>
      </c>
      <c r="AZH31" s="52">
        <f>SUMIFS(Raw!$I:$I, Raw!$A:$A, Dispositions!AZH$14, Raw!$F:$F, Dispositions!$C31, Raw!$H:$H, "E34")</f>
        <v>0</v>
      </c>
      <c r="AZI31" s="52">
        <f>SUMIFS(Raw!$I:$I, Raw!$A:$A, Dispositions!AZI$14, Raw!$F:$F, Dispositions!$C31, Raw!$H:$H, "E34")</f>
        <v>0</v>
      </c>
      <c r="AZJ31" s="52">
        <f>SUMIFS(Raw!$I:$I, Raw!$A:$A, Dispositions!AZJ$14, Raw!$F:$F, Dispositions!$C31, Raw!$H:$H, "E34")</f>
        <v>0</v>
      </c>
      <c r="AZK31" s="52">
        <f>SUMIFS(Raw!$I:$I, Raw!$A:$A, Dispositions!AZK$14, Raw!$F:$F, Dispositions!$C31, Raw!$H:$H, "E34")</f>
        <v>0</v>
      </c>
      <c r="AZL31" s="53">
        <f>SUMIFS(Raw!$I:$I, Raw!$A:$A, Dispositions!AZL$14, Raw!$F:$F, Dispositions!$C31, Raw!$H:$H, "E34")</f>
        <v>0</v>
      </c>
      <c r="AZN31" s="51">
        <f>SUMIFS(Raw!$I:$I, Raw!$A:$A, Dispositions!AZN$14, Raw!$F:$F, Dispositions!$C31, Raw!$H:$H, "E02")</f>
        <v>0</v>
      </c>
      <c r="AZO31" s="52">
        <f>SUMIFS(Raw!$I:$I, Raw!$A:$A, Dispositions!AZO$14, Raw!$F:$F, Dispositions!$C31, Raw!$H:$H, "E02")</f>
        <v>0</v>
      </c>
      <c r="AZP31" s="52">
        <f>SUMIFS(Raw!$I:$I, Raw!$A:$A, Dispositions!AZP$14, Raw!$F:$F, Dispositions!$C31, Raw!$H:$H, "E02")</f>
        <v>0</v>
      </c>
      <c r="AZQ31" s="52">
        <f>SUMIFS(Raw!$I:$I, Raw!$A:$A, Dispositions!AZQ$14, Raw!$F:$F, Dispositions!$C31, Raw!$H:$H, "E02")</f>
        <v>0</v>
      </c>
      <c r="AZR31" s="52">
        <f>SUMIFS(Raw!$I:$I, Raw!$A:$A, Dispositions!AZR$14, Raw!$F:$F, Dispositions!$C31, Raw!$H:$H, "E02")</f>
        <v>0</v>
      </c>
      <c r="AZS31" s="52">
        <f>SUMIFS(Raw!$I:$I, Raw!$A:$A, Dispositions!AZS$14, Raw!$F:$F, Dispositions!$C31, Raw!$H:$H, "E02")</f>
        <v>0</v>
      </c>
      <c r="AZT31" s="53">
        <f>SUMIFS(Raw!$I:$I, Raw!$A:$A, Dispositions!AZT$14, Raw!$F:$F, Dispositions!$C31, Raw!$H:$H, "E02")</f>
        <v>0</v>
      </c>
      <c r="AZV31" s="51">
        <f>SUMIFS(Raw!$I:$I, Raw!$A:$A, Dispositions!AZV$14, Raw!$F:$F, Dispositions!$C31, Raw!$H:$H, "E03")</f>
        <v>0</v>
      </c>
      <c r="AZW31" s="52">
        <f>SUMIFS(Raw!$I:$I, Raw!$A:$A, Dispositions!AZW$14, Raw!$F:$F, Dispositions!$C31, Raw!$H:$H, "E03")</f>
        <v>0</v>
      </c>
      <c r="AZX31" s="52">
        <f>SUMIFS(Raw!$I:$I, Raw!$A:$A, Dispositions!AZX$14, Raw!$F:$F, Dispositions!$C31, Raw!$H:$H, "E03")</f>
        <v>0</v>
      </c>
      <c r="AZY31" s="52">
        <f>SUMIFS(Raw!$I:$I, Raw!$A:$A, Dispositions!AZY$14, Raw!$F:$F, Dispositions!$C31, Raw!$H:$H, "E03")</f>
        <v>0</v>
      </c>
      <c r="AZZ31" s="52">
        <f>SUMIFS(Raw!$I:$I, Raw!$A:$A, Dispositions!AZZ$14, Raw!$F:$F, Dispositions!$C31, Raw!$H:$H, "E03")</f>
        <v>0</v>
      </c>
      <c r="BAA31" s="52">
        <f>SUMIFS(Raw!$I:$I, Raw!$A:$A, Dispositions!BAA$14, Raw!$F:$F, Dispositions!$C31, Raw!$H:$H, "E03")</f>
        <v>0</v>
      </c>
      <c r="BAB31" s="53">
        <f>SUMIFS(Raw!$I:$I, Raw!$A:$A, Dispositions!BAB$14, Raw!$F:$F, Dispositions!$C31, Raw!$H:$H, "E03")</f>
        <v>0</v>
      </c>
      <c r="BAD31" s="51">
        <f>SUMIFS(Raw!$I:$I, Raw!$A:$A, Dispositions!BAD$14, Raw!$F:$F, Dispositions!$C31, Raw!$H:$H, "E05")</f>
        <v>0</v>
      </c>
      <c r="BAE31" s="52">
        <f>SUMIFS(Raw!$I:$I, Raw!$A:$A, Dispositions!BAE$14, Raw!$F:$F, Dispositions!$C31, Raw!$H:$H, "E05")</f>
        <v>0</v>
      </c>
      <c r="BAF31" s="52">
        <f>SUMIFS(Raw!$I:$I, Raw!$A:$A, Dispositions!BAF$14, Raw!$F:$F, Dispositions!$C31, Raw!$H:$H, "E05")</f>
        <v>0</v>
      </c>
      <c r="BAG31" s="52">
        <f>SUMIFS(Raw!$I:$I, Raw!$A:$A, Dispositions!BAG$14, Raw!$F:$F, Dispositions!$C31, Raw!$H:$H, "E05")</f>
        <v>0</v>
      </c>
      <c r="BAH31" s="52">
        <f>SUMIFS(Raw!$I:$I, Raw!$A:$A, Dispositions!BAH$14, Raw!$F:$F, Dispositions!$C31, Raw!$H:$H, "E05")</f>
        <v>0</v>
      </c>
      <c r="BAI31" s="52">
        <f>SUMIFS(Raw!$I:$I, Raw!$A:$A, Dispositions!BAI$14, Raw!$F:$F, Dispositions!$C31, Raw!$H:$H, "E05")</f>
        <v>0</v>
      </c>
      <c r="BAJ31" s="53">
        <f>SUMIFS(Raw!$I:$I, Raw!$A:$A, Dispositions!BAJ$14, Raw!$F:$F, Dispositions!$C31, Raw!$H:$H, "E05")</f>
        <v>0</v>
      </c>
      <c r="BAL31" s="51">
        <f>SUMIFS(Raw!$I:$I, Raw!$A:$A, Dispositions!BAL$14, Raw!$F:$F, Dispositions!$C31, Raw!$H:$H, "E12")</f>
        <v>0</v>
      </c>
      <c r="BAM31" s="52">
        <f>SUMIFS(Raw!$I:$I, Raw!$A:$A, Dispositions!BAM$14, Raw!$F:$F, Dispositions!$C31, Raw!$H:$H, "E12")</f>
        <v>0</v>
      </c>
      <c r="BAN31" s="52">
        <f>SUMIFS(Raw!$I:$I, Raw!$A:$A, Dispositions!BAN$14, Raw!$F:$F, Dispositions!$C31, Raw!$H:$H, "E12")</f>
        <v>0</v>
      </c>
      <c r="BAO31" s="52">
        <f>SUMIFS(Raw!$I:$I, Raw!$A:$A, Dispositions!BAO$14, Raw!$F:$F, Dispositions!$C31, Raw!$H:$H, "E12")</f>
        <v>0</v>
      </c>
      <c r="BAP31" s="52">
        <f>SUMIFS(Raw!$I:$I, Raw!$A:$A, Dispositions!BAP$14, Raw!$F:$F, Dispositions!$C31, Raw!$H:$H, "E12")</f>
        <v>0</v>
      </c>
      <c r="BAQ31" s="52">
        <f>SUMIFS(Raw!$I:$I, Raw!$A:$A, Dispositions!BAQ$14, Raw!$F:$F, Dispositions!$C31, Raw!$H:$H, "E12")</f>
        <v>0</v>
      </c>
      <c r="BAR31" s="53">
        <f>SUMIFS(Raw!$I:$I, Raw!$A:$A, Dispositions!BAR$14, Raw!$F:$F, Dispositions!$C31, Raw!$H:$H, "E12")</f>
        <v>0</v>
      </c>
      <c r="BAT31" s="51">
        <f>SUMIFS(Raw!$I:$I, Raw!$A:$A, Dispositions!BAT$14, Raw!$F:$F, Dispositions!$C31, Raw!$H:$H, "E13")</f>
        <v>0</v>
      </c>
      <c r="BAU31" s="52">
        <f>SUMIFS(Raw!$I:$I, Raw!$A:$A, Dispositions!BAU$14, Raw!$F:$F, Dispositions!$C31, Raw!$H:$H, "E13")</f>
        <v>0</v>
      </c>
      <c r="BAV31" s="52">
        <f>SUMIFS(Raw!$I:$I, Raw!$A:$A, Dispositions!BAV$14, Raw!$F:$F, Dispositions!$C31, Raw!$H:$H, "E13")</f>
        <v>0</v>
      </c>
      <c r="BAW31" s="52">
        <f>SUMIFS(Raw!$I:$I, Raw!$A:$A, Dispositions!BAW$14, Raw!$F:$F, Dispositions!$C31, Raw!$H:$H, "E13")</f>
        <v>0</v>
      </c>
      <c r="BAX31" s="52">
        <f>SUMIFS(Raw!$I:$I, Raw!$A:$A, Dispositions!BAX$14, Raw!$F:$F, Dispositions!$C31, Raw!$H:$H, "E13")</f>
        <v>0</v>
      </c>
      <c r="BAY31" s="52">
        <f>SUMIFS(Raw!$I:$I, Raw!$A:$A, Dispositions!BAY$14, Raw!$F:$F, Dispositions!$C31, Raw!$H:$H, "E13")</f>
        <v>0</v>
      </c>
      <c r="BAZ31" s="53">
        <f>SUMIFS(Raw!$I:$I, Raw!$A:$A, Dispositions!BAZ$14, Raw!$F:$F, Dispositions!$C31, Raw!$H:$H, "E13")</f>
        <v>0</v>
      </c>
      <c r="BBB31" s="51">
        <f>SUMIFS(Raw!$I:$I, Raw!$A:$A, Dispositions!BBB$14, Raw!$F:$F, Dispositions!$C31, Raw!$H:$H, "E14")</f>
        <v>0</v>
      </c>
      <c r="BBC31" s="52">
        <f>SUMIFS(Raw!$I:$I, Raw!$A:$A, Dispositions!BBC$14, Raw!$F:$F, Dispositions!$C31, Raw!$H:$H, "E14")</f>
        <v>0</v>
      </c>
      <c r="BBD31" s="52">
        <f>SUMIFS(Raw!$I:$I, Raw!$A:$A, Dispositions!BBD$14, Raw!$F:$F, Dispositions!$C31, Raw!$H:$H, "E14")</f>
        <v>0</v>
      </c>
      <c r="BBE31" s="52">
        <f>SUMIFS(Raw!$I:$I, Raw!$A:$A, Dispositions!BBE$14, Raw!$F:$F, Dispositions!$C31, Raw!$H:$H, "E14")</f>
        <v>0</v>
      </c>
      <c r="BBF31" s="52">
        <f>SUMIFS(Raw!$I:$I, Raw!$A:$A, Dispositions!BBF$14, Raw!$F:$F, Dispositions!$C31, Raw!$H:$H, "E14")</f>
        <v>0</v>
      </c>
      <c r="BBG31" s="52">
        <f>SUMIFS(Raw!$I:$I, Raw!$A:$A, Dispositions!BBG$14, Raw!$F:$F, Dispositions!$C31, Raw!$H:$H, "E14")</f>
        <v>0</v>
      </c>
      <c r="BBH31" s="53">
        <f>SUMIFS(Raw!$I:$I, Raw!$A:$A, Dispositions!BBH$14, Raw!$F:$F, Dispositions!$C31, Raw!$H:$H, "E14")</f>
        <v>0</v>
      </c>
      <c r="BBJ31" s="51">
        <f>SUMIFS(Raw!$I:$I, Raw!$A:$A, Dispositions!BBJ$14, Raw!$F:$F, Dispositions!$C31, Raw!$H:$H, "E15")</f>
        <v>0</v>
      </c>
      <c r="BBK31" s="52">
        <f>SUMIFS(Raw!$I:$I, Raw!$A:$A, Dispositions!BBK$14, Raw!$F:$F, Dispositions!$C31, Raw!$H:$H, "E15")</f>
        <v>0</v>
      </c>
      <c r="BBL31" s="52">
        <f>SUMIFS(Raw!$I:$I, Raw!$A:$A, Dispositions!BBL$14, Raw!$F:$F, Dispositions!$C31, Raw!$H:$H, "E15")</f>
        <v>0</v>
      </c>
      <c r="BBM31" s="52">
        <f>SUMIFS(Raw!$I:$I, Raw!$A:$A, Dispositions!BBM$14, Raw!$F:$F, Dispositions!$C31, Raw!$H:$H, "E15")</f>
        <v>0</v>
      </c>
      <c r="BBN31" s="52">
        <f>SUMIFS(Raw!$I:$I, Raw!$A:$A, Dispositions!BBN$14, Raw!$F:$F, Dispositions!$C31, Raw!$H:$H, "E15")</f>
        <v>0</v>
      </c>
      <c r="BBO31" s="52">
        <f>SUMIFS(Raw!$I:$I, Raw!$A:$A, Dispositions!BBO$14, Raw!$F:$F, Dispositions!$C31, Raw!$H:$H, "E15")</f>
        <v>0</v>
      </c>
      <c r="BBP31" s="53">
        <f>SUMIFS(Raw!$I:$I, Raw!$A:$A, Dispositions!BBP$14, Raw!$F:$F, Dispositions!$C31, Raw!$H:$H, "E15")</f>
        <v>0</v>
      </c>
      <c r="BBR31" s="51">
        <f>SUMIFS(Raw!$I:$I, Raw!$A:$A, Dispositions!BBR$14, Raw!$F:$F, Dispositions!$C31, Raw!$H:$H, "E16")</f>
        <v>0</v>
      </c>
      <c r="BBS31" s="52">
        <f>SUMIFS(Raw!$I:$I, Raw!$A:$A, Dispositions!BBS$14, Raw!$F:$F, Dispositions!$C31, Raw!$H:$H, "E16")</f>
        <v>0</v>
      </c>
      <c r="BBT31" s="52">
        <f>SUMIFS(Raw!$I:$I, Raw!$A:$A, Dispositions!BBT$14, Raw!$F:$F, Dispositions!$C31, Raw!$H:$H, "E16")</f>
        <v>0</v>
      </c>
      <c r="BBU31" s="52">
        <f>SUMIFS(Raw!$I:$I, Raw!$A:$A, Dispositions!BBU$14, Raw!$F:$F, Dispositions!$C31, Raw!$H:$H, "E16")</f>
        <v>0</v>
      </c>
      <c r="BBV31" s="52">
        <f>SUMIFS(Raw!$I:$I, Raw!$A:$A, Dispositions!BBV$14, Raw!$F:$F, Dispositions!$C31, Raw!$H:$H, "E16")</f>
        <v>0</v>
      </c>
      <c r="BBW31" s="52">
        <f>SUMIFS(Raw!$I:$I, Raw!$A:$A, Dispositions!BBW$14, Raw!$F:$F, Dispositions!$C31, Raw!$H:$H, "E16")</f>
        <v>0</v>
      </c>
      <c r="BBX31" s="53">
        <f>SUMIFS(Raw!$I:$I, Raw!$A:$A, Dispositions!BBX$14, Raw!$F:$F, Dispositions!$C31, Raw!$H:$H, "E16")</f>
        <v>0</v>
      </c>
      <c r="BBZ31" s="51">
        <f>SUMIFS(Raw!$I:$I, Raw!$A:$A, Dispositions!BBZ$14, Raw!$F:$F, Dispositions!$C31, Raw!$H:$H, "E18")</f>
        <v>0</v>
      </c>
      <c r="BCA31" s="52">
        <f>SUMIFS(Raw!$I:$I, Raw!$A:$A, Dispositions!BCA$14, Raw!$F:$F, Dispositions!$C31, Raw!$H:$H, "E18")</f>
        <v>0</v>
      </c>
      <c r="BCB31" s="52">
        <f>SUMIFS(Raw!$I:$I, Raw!$A:$A, Dispositions!BCB$14, Raw!$F:$F, Dispositions!$C31, Raw!$H:$H, "E18")</f>
        <v>0</v>
      </c>
      <c r="BCC31" s="52">
        <f>SUMIFS(Raw!$I:$I, Raw!$A:$A, Dispositions!BCC$14, Raw!$F:$F, Dispositions!$C31, Raw!$H:$H, "E18")</f>
        <v>0</v>
      </c>
      <c r="BCD31" s="52">
        <f>SUMIFS(Raw!$I:$I, Raw!$A:$A, Dispositions!BCD$14, Raw!$F:$F, Dispositions!$C31, Raw!$H:$H, "E18")</f>
        <v>0</v>
      </c>
      <c r="BCE31" s="52">
        <f>SUMIFS(Raw!$I:$I, Raw!$A:$A, Dispositions!BCE$14, Raw!$F:$F, Dispositions!$C31, Raw!$H:$H, "E18")</f>
        <v>0</v>
      </c>
      <c r="BCF31" s="53">
        <f>SUMIFS(Raw!$I:$I, Raw!$A:$A, Dispositions!BCF$14, Raw!$F:$F, Dispositions!$C31, Raw!$H:$H, "E18")</f>
        <v>0</v>
      </c>
      <c r="BCH31" s="51">
        <f>SUMIFS(Raw!$I:$I, Raw!$A:$A, Dispositions!BCH$14, Raw!$F:$F, Dispositions!$C31, Raw!$H:$H, "E34")</f>
        <v>0</v>
      </c>
      <c r="BCI31" s="52">
        <f>SUMIFS(Raw!$I:$I, Raw!$A:$A, Dispositions!BCI$14, Raw!$F:$F, Dispositions!$C31, Raw!$H:$H, "E34")</f>
        <v>0</v>
      </c>
      <c r="BCJ31" s="52">
        <f>SUMIFS(Raw!$I:$I, Raw!$A:$A, Dispositions!BCJ$14, Raw!$F:$F, Dispositions!$C31, Raw!$H:$H, "E34")</f>
        <v>0</v>
      </c>
      <c r="BCK31" s="52">
        <f>SUMIFS(Raw!$I:$I, Raw!$A:$A, Dispositions!BCK$14, Raw!$F:$F, Dispositions!$C31, Raw!$H:$H, "E34")</f>
        <v>0</v>
      </c>
      <c r="BCL31" s="52">
        <f>SUMIFS(Raw!$I:$I, Raw!$A:$A, Dispositions!BCL$14, Raw!$F:$F, Dispositions!$C31, Raw!$H:$H, "E34")</f>
        <v>0</v>
      </c>
      <c r="BCM31" s="52">
        <f>SUMIFS(Raw!$I:$I, Raw!$A:$A, Dispositions!BCM$14, Raw!$F:$F, Dispositions!$C31, Raw!$H:$H, "E34")</f>
        <v>0</v>
      </c>
      <c r="BCN31" s="53">
        <f>SUMIFS(Raw!$I:$I, Raw!$A:$A, Dispositions!BCN$14, Raw!$F:$F, Dispositions!$C31, Raw!$H:$H, "E34")</f>
        <v>0</v>
      </c>
      <c r="BCP31" s="51">
        <f>SUMIFS(Raw!$I:$I, Raw!$A:$A, Dispositions!BCP$14, Raw!$F:$F, Dispositions!$C31, Raw!$H:$H, "E02")</f>
        <v>0</v>
      </c>
      <c r="BCQ31" s="52">
        <f>SUMIFS(Raw!$I:$I, Raw!$A:$A, Dispositions!BCQ$14, Raw!$F:$F, Dispositions!$C31, Raw!$H:$H, "E02")</f>
        <v>0</v>
      </c>
      <c r="BCR31" s="52">
        <f>SUMIFS(Raw!$I:$I, Raw!$A:$A, Dispositions!BCR$14, Raw!$F:$F, Dispositions!$C31, Raw!$H:$H, "E02")</f>
        <v>0</v>
      </c>
      <c r="BCS31" s="52">
        <f>SUMIFS(Raw!$I:$I, Raw!$A:$A, Dispositions!BCS$14, Raw!$F:$F, Dispositions!$C31, Raw!$H:$H, "E02")</f>
        <v>0</v>
      </c>
      <c r="BCT31" s="52">
        <f>SUMIFS(Raw!$I:$I, Raw!$A:$A, Dispositions!BCT$14, Raw!$F:$F, Dispositions!$C31, Raw!$H:$H, "E02")</f>
        <v>0</v>
      </c>
      <c r="BCU31" s="52">
        <f>SUMIFS(Raw!$I:$I, Raw!$A:$A, Dispositions!BCU$14, Raw!$F:$F, Dispositions!$C31, Raw!$H:$H, "E02")</f>
        <v>0</v>
      </c>
      <c r="BCV31" s="53">
        <f>SUMIFS(Raw!$I:$I, Raw!$A:$A, Dispositions!BCV$14, Raw!$F:$F, Dispositions!$C31, Raw!$H:$H, "E02")</f>
        <v>0</v>
      </c>
      <c r="BCX31" s="51">
        <f>SUMIFS(Raw!$I:$I, Raw!$A:$A, Dispositions!BCX$14, Raw!$F:$F, Dispositions!$C31, Raw!$H:$H, "E03")</f>
        <v>0</v>
      </c>
      <c r="BCY31" s="52">
        <f>SUMIFS(Raw!$I:$I, Raw!$A:$A, Dispositions!BCY$14, Raw!$F:$F, Dispositions!$C31, Raw!$H:$H, "E03")</f>
        <v>0</v>
      </c>
      <c r="BCZ31" s="52">
        <f>SUMIFS(Raw!$I:$I, Raw!$A:$A, Dispositions!BCZ$14, Raw!$F:$F, Dispositions!$C31, Raw!$H:$H, "E03")</f>
        <v>0</v>
      </c>
      <c r="BDA31" s="52">
        <f>SUMIFS(Raw!$I:$I, Raw!$A:$A, Dispositions!BDA$14, Raw!$F:$F, Dispositions!$C31, Raw!$H:$H, "E03")</f>
        <v>0</v>
      </c>
      <c r="BDB31" s="52">
        <f>SUMIFS(Raw!$I:$I, Raw!$A:$A, Dispositions!BDB$14, Raw!$F:$F, Dispositions!$C31, Raw!$H:$H, "E03")</f>
        <v>0</v>
      </c>
      <c r="BDC31" s="52">
        <f>SUMIFS(Raw!$I:$I, Raw!$A:$A, Dispositions!BDC$14, Raw!$F:$F, Dispositions!$C31, Raw!$H:$H, "E03")</f>
        <v>0</v>
      </c>
      <c r="BDD31" s="53">
        <f>SUMIFS(Raw!$I:$I, Raw!$A:$A, Dispositions!BDD$14, Raw!$F:$F, Dispositions!$C31, Raw!$H:$H, "E03")</f>
        <v>0</v>
      </c>
      <c r="BDF31" s="51">
        <f>SUMIFS(Raw!$I:$I, Raw!$A:$A, Dispositions!BDF$14, Raw!$F:$F, Dispositions!$C31, Raw!$H:$H, "E05")</f>
        <v>0</v>
      </c>
      <c r="BDG31" s="52">
        <f>SUMIFS(Raw!$I:$I, Raw!$A:$A, Dispositions!BDG$14, Raw!$F:$F, Dispositions!$C31, Raw!$H:$H, "E05")</f>
        <v>0</v>
      </c>
      <c r="BDH31" s="52">
        <f>SUMIFS(Raw!$I:$I, Raw!$A:$A, Dispositions!BDH$14, Raw!$F:$F, Dispositions!$C31, Raw!$H:$H, "E05")</f>
        <v>0</v>
      </c>
      <c r="BDI31" s="52">
        <f>SUMIFS(Raw!$I:$I, Raw!$A:$A, Dispositions!BDI$14, Raw!$F:$F, Dispositions!$C31, Raw!$H:$H, "E05")</f>
        <v>0</v>
      </c>
      <c r="BDJ31" s="52">
        <f>SUMIFS(Raw!$I:$I, Raw!$A:$A, Dispositions!BDJ$14, Raw!$F:$F, Dispositions!$C31, Raw!$H:$H, "E05")</f>
        <v>0</v>
      </c>
      <c r="BDK31" s="52">
        <f>SUMIFS(Raw!$I:$I, Raw!$A:$A, Dispositions!BDK$14, Raw!$F:$F, Dispositions!$C31, Raw!$H:$H, "E05")</f>
        <v>0</v>
      </c>
      <c r="BDL31" s="53">
        <f>SUMIFS(Raw!$I:$I, Raw!$A:$A, Dispositions!BDL$14, Raw!$F:$F, Dispositions!$C31, Raw!$H:$H, "E05")</f>
        <v>0</v>
      </c>
      <c r="BDN31" s="51">
        <f>SUMIFS(Raw!$I:$I, Raw!$A:$A, Dispositions!BDN$14, Raw!$F:$F, Dispositions!$C31, Raw!$H:$H, "E12")</f>
        <v>0</v>
      </c>
      <c r="BDO31" s="52">
        <f>SUMIFS(Raw!$I:$I, Raw!$A:$A, Dispositions!BDO$14, Raw!$F:$F, Dispositions!$C31, Raw!$H:$H, "E12")</f>
        <v>0</v>
      </c>
      <c r="BDP31" s="52">
        <f>SUMIFS(Raw!$I:$I, Raw!$A:$A, Dispositions!BDP$14, Raw!$F:$F, Dispositions!$C31, Raw!$H:$H, "E12")</f>
        <v>0</v>
      </c>
      <c r="BDQ31" s="52">
        <f>SUMIFS(Raw!$I:$I, Raw!$A:$A, Dispositions!BDQ$14, Raw!$F:$F, Dispositions!$C31, Raw!$H:$H, "E12")</f>
        <v>0</v>
      </c>
      <c r="BDR31" s="52">
        <f>SUMIFS(Raw!$I:$I, Raw!$A:$A, Dispositions!BDR$14, Raw!$F:$F, Dispositions!$C31, Raw!$H:$H, "E12")</f>
        <v>0</v>
      </c>
      <c r="BDS31" s="52">
        <f>SUMIFS(Raw!$I:$I, Raw!$A:$A, Dispositions!BDS$14, Raw!$F:$F, Dispositions!$C31, Raw!$H:$H, "E12")</f>
        <v>0</v>
      </c>
      <c r="BDT31" s="53">
        <f>SUMIFS(Raw!$I:$I, Raw!$A:$A, Dispositions!BDT$14, Raw!$F:$F, Dispositions!$C31, Raw!$H:$H, "E12")</f>
        <v>0</v>
      </c>
      <c r="BDV31" s="51">
        <f>SUMIFS(Raw!$I:$I, Raw!$A:$A, Dispositions!BDV$14, Raw!$F:$F, Dispositions!$C31, Raw!$H:$H, "E13")</f>
        <v>0</v>
      </c>
      <c r="BDW31" s="52">
        <f>SUMIFS(Raw!$I:$I, Raw!$A:$A, Dispositions!BDW$14, Raw!$F:$F, Dispositions!$C31, Raw!$H:$H, "E13")</f>
        <v>0</v>
      </c>
      <c r="BDX31" s="52">
        <f>SUMIFS(Raw!$I:$I, Raw!$A:$A, Dispositions!BDX$14, Raw!$F:$F, Dispositions!$C31, Raw!$H:$H, "E13")</f>
        <v>0</v>
      </c>
      <c r="BDY31" s="52">
        <f>SUMIFS(Raw!$I:$I, Raw!$A:$A, Dispositions!BDY$14, Raw!$F:$F, Dispositions!$C31, Raw!$H:$H, "E13")</f>
        <v>0</v>
      </c>
      <c r="BDZ31" s="52">
        <f>SUMIFS(Raw!$I:$I, Raw!$A:$A, Dispositions!BDZ$14, Raw!$F:$F, Dispositions!$C31, Raw!$H:$H, "E13")</f>
        <v>0</v>
      </c>
      <c r="BEA31" s="52">
        <f>SUMIFS(Raw!$I:$I, Raw!$A:$A, Dispositions!BEA$14, Raw!$F:$F, Dispositions!$C31, Raw!$H:$H, "E13")</f>
        <v>0</v>
      </c>
      <c r="BEB31" s="53">
        <f>SUMIFS(Raw!$I:$I, Raw!$A:$A, Dispositions!BEB$14, Raw!$F:$F, Dispositions!$C31, Raw!$H:$H, "E13")</f>
        <v>0</v>
      </c>
      <c r="BED31" s="51">
        <f>SUMIFS(Raw!$I:$I, Raw!$A:$A, Dispositions!BED$14, Raw!$F:$F, Dispositions!$C31, Raw!$H:$H, "E14")</f>
        <v>0</v>
      </c>
      <c r="BEE31" s="52">
        <f>SUMIFS(Raw!$I:$I, Raw!$A:$A, Dispositions!BEE$14, Raw!$F:$F, Dispositions!$C31, Raw!$H:$H, "E14")</f>
        <v>0</v>
      </c>
      <c r="BEF31" s="52">
        <f>SUMIFS(Raw!$I:$I, Raw!$A:$A, Dispositions!BEF$14, Raw!$F:$F, Dispositions!$C31, Raw!$H:$H, "E14")</f>
        <v>0</v>
      </c>
      <c r="BEG31" s="52">
        <f>SUMIFS(Raw!$I:$I, Raw!$A:$A, Dispositions!BEG$14, Raw!$F:$F, Dispositions!$C31, Raw!$H:$H, "E14")</f>
        <v>0</v>
      </c>
      <c r="BEH31" s="52">
        <f>SUMIFS(Raw!$I:$I, Raw!$A:$A, Dispositions!BEH$14, Raw!$F:$F, Dispositions!$C31, Raw!$H:$H, "E14")</f>
        <v>0</v>
      </c>
      <c r="BEI31" s="52">
        <f>SUMIFS(Raw!$I:$I, Raw!$A:$A, Dispositions!BEI$14, Raw!$F:$F, Dispositions!$C31, Raw!$H:$H, "E14")</f>
        <v>0</v>
      </c>
      <c r="BEJ31" s="53">
        <f>SUMIFS(Raw!$I:$I, Raw!$A:$A, Dispositions!BEJ$14, Raw!$F:$F, Dispositions!$C31, Raw!$H:$H, "E14")</f>
        <v>0</v>
      </c>
      <c r="BEL31" s="51">
        <f>SUMIFS(Raw!$I:$I, Raw!$A:$A, Dispositions!BEL$14, Raw!$F:$F, Dispositions!$C31, Raw!$H:$H, "E15")</f>
        <v>0</v>
      </c>
      <c r="BEM31" s="52">
        <f>SUMIFS(Raw!$I:$I, Raw!$A:$A, Dispositions!BEM$14, Raw!$F:$F, Dispositions!$C31, Raw!$H:$H, "E15")</f>
        <v>0</v>
      </c>
      <c r="BEN31" s="52">
        <f>SUMIFS(Raw!$I:$I, Raw!$A:$A, Dispositions!BEN$14, Raw!$F:$F, Dispositions!$C31, Raw!$H:$H, "E15")</f>
        <v>0</v>
      </c>
      <c r="BEO31" s="52">
        <f>SUMIFS(Raw!$I:$I, Raw!$A:$A, Dispositions!BEO$14, Raw!$F:$F, Dispositions!$C31, Raw!$H:$H, "E15")</f>
        <v>0</v>
      </c>
      <c r="BEP31" s="52">
        <f>SUMIFS(Raw!$I:$I, Raw!$A:$A, Dispositions!BEP$14, Raw!$F:$F, Dispositions!$C31, Raw!$H:$H, "E15")</f>
        <v>0</v>
      </c>
      <c r="BEQ31" s="52">
        <f>SUMIFS(Raw!$I:$I, Raw!$A:$A, Dispositions!BEQ$14, Raw!$F:$F, Dispositions!$C31, Raw!$H:$H, "E15")</f>
        <v>0</v>
      </c>
      <c r="BER31" s="53">
        <f>SUMIFS(Raw!$I:$I, Raw!$A:$A, Dispositions!BER$14, Raw!$F:$F, Dispositions!$C31, Raw!$H:$H, "E15")</f>
        <v>0</v>
      </c>
      <c r="BET31" s="51">
        <f>SUMIFS(Raw!$I:$I, Raw!$A:$A, Dispositions!BET$14, Raw!$F:$F, Dispositions!$C31, Raw!$H:$H, "E16")</f>
        <v>0</v>
      </c>
      <c r="BEU31" s="52">
        <f>SUMIFS(Raw!$I:$I, Raw!$A:$A, Dispositions!BEU$14, Raw!$F:$F, Dispositions!$C31, Raw!$H:$H, "E16")</f>
        <v>0</v>
      </c>
      <c r="BEV31" s="52">
        <f>SUMIFS(Raw!$I:$I, Raw!$A:$A, Dispositions!BEV$14, Raw!$F:$F, Dispositions!$C31, Raw!$H:$H, "E16")</f>
        <v>0</v>
      </c>
      <c r="BEW31" s="52">
        <f>SUMIFS(Raw!$I:$I, Raw!$A:$A, Dispositions!BEW$14, Raw!$F:$F, Dispositions!$C31, Raw!$H:$H, "E16")</f>
        <v>0</v>
      </c>
      <c r="BEX31" s="52">
        <f>SUMIFS(Raw!$I:$I, Raw!$A:$A, Dispositions!BEX$14, Raw!$F:$F, Dispositions!$C31, Raw!$H:$H, "E16")</f>
        <v>0</v>
      </c>
      <c r="BEY31" s="52">
        <f>SUMIFS(Raw!$I:$I, Raw!$A:$A, Dispositions!BEY$14, Raw!$F:$F, Dispositions!$C31, Raw!$H:$H, "E16")</f>
        <v>0</v>
      </c>
      <c r="BEZ31" s="53">
        <f>SUMIFS(Raw!$I:$I, Raw!$A:$A, Dispositions!BEZ$14, Raw!$F:$F, Dispositions!$C31, Raw!$H:$H, "E16")</f>
        <v>0</v>
      </c>
      <c r="BFB31" s="51">
        <f>SUMIFS(Raw!$I:$I, Raw!$A:$A, Dispositions!BFB$14, Raw!$F:$F, Dispositions!$C31, Raw!$H:$H, "E18")</f>
        <v>0</v>
      </c>
      <c r="BFC31" s="52">
        <f>SUMIFS(Raw!$I:$I, Raw!$A:$A, Dispositions!BFC$14, Raw!$F:$F, Dispositions!$C31, Raw!$H:$H, "E18")</f>
        <v>0</v>
      </c>
      <c r="BFD31" s="52">
        <f>SUMIFS(Raw!$I:$I, Raw!$A:$A, Dispositions!BFD$14, Raw!$F:$F, Dispositions!$C31, Raw!$H:$H, "E18")</f>
        <v>0</v>
      </c>
      <c r="BFE31" s="52">
        <f>SUMIFS(Raw!$I:$I, Raw!$A:$A, Dispositions!BFE$14, Raw!$F:$F, Dispositions!$C31, Raw!$H:$H, "E18")</f>
        <v>0</v>
      </c>
      <c r="BFF31" s="52">
        <f>SUMIFS(Raw!$I:$I, Raw!$A:$A, Dispositions!BFF$14, Raw!$F:$F, Dispositions!$C31, Raw!$H:$H, "E18")</f>
        <v>0</v>
      </c>
      <c r="BFG31" s="52">
        <f>SUMIFS(Raw!$I:$I, Raw!$A:$A, Dispositions!BFG$14, Raw!$F:$F, Dispositions!$C31, Raw!$H:$H, "E18")</f>
        <v>0</v>
      </c>
      <c r="BFH31" s="53">
        <f>SUMIFS(Raw!$I:$I, Raw!$A:$A, Dispositions!BFH$14, Raw!$F:$F, Dispositions!$C31, Raw!$H:$H, "E18")</f>
        <v>0</v>
      </c>
      <c r="BFJ31" s="51">
        <f>SUMIFS(Raw!$I:$I, Raw!$A:$A, Dispositions!BFJ$14, Raw!$F:$F, Dispositions!$C31, Raw!$H:$H, "E34")</f>
        <v>0</v>
      </c>
      <c r="BFK31" s="52">
        <f>SUMIFS(Raw!$I:$I, Raw!$A:$A, Dispositions!BFK$14, Raw!$F:$F, Dispositions!$C31, Raw!$H:$H, "E34")</f>
        <v>0</v>
      </c>
      <c r="BFL31" s="52">
        <f>SUMIFS(Raw!$I:$I, Raw!$A:$A, Dispositions!BFL$14, Raw!$F:$F, Dispositions!$C31, Raw!$H:$H, "E34")</f>
        <v>0</v>
      </c>
      <c r="BFM31" s="52">
        <f>SUMIFS(Raw!$I:$I, Raw!$A:$A, Dispositions!BFM$14, Raw!$F:$F, Dispositions!$C31, Raw!$H:$H, "E34")</f>
        <v>0</v>
      </c>
      <c r="BFN31" s="52">
        <f>SUMIFS(Raw!$I:$I, Raw!$A:$A, Dispositions!BFN$14, Raw!$F:$F, Dispositions!$C31, Raw!$H:$H, "E34")</f>
        <v>0</v>
      </c>
      <c r="BFO31" s="52">
        <f>SUMIFS(Raw!$I:$I, Raw!$A:$A, Dispositions!BFO$14, Raw!$F:$F, Dispositions!$C31, Raw!$H:$H, "E34")</f>
        <v>0</v>
      </c>
      <c r="BFP31" s="53">
        <f>SUMIFS(Raw!$I:$I, Raw!$A:$A, Dispositions!BFP$14, Raw!$F:$F, Dispositions!$C31, Raw!$H:$H, "E34")</f>
        <v>0</v>
      </c>
    </row>
    <row r="32" spans="2:1524" x14ac:dyDescent="0.35">
      <c r="B32" s="31" t="s">
        <v>53</v>
      </c>
      <c r="C32" s="32" t="s">
        <v>60</v>
      </c>
      <c r="D32" s="33" t="s">
        <v>61</v>
      </c>
      <c r="F32" s="34">
        <v>135</v>
      </c>
      <c r="G32" s="35">
        <v>131</v>
      </c>
      <c r="H32" s="35">
        <v>112</v>
      </c>
      <c r="I32" s="35">
        <v>135</v>
      </c>
      <c r="J32" s="35">
        <v>120</v>
      </c>
      <c r="K32" s="35">
        <v>167</v>
      </c>
      <c r="L32" s="36">
        <v>157</v>
      </c>
      <c r="N32" s="34">
        <v>159</v>
      </c>
      <c r="O32" s="35">
        <v>142</v>
      </c>
      <c r="P32" s="35">
        <v>152</v>
      </c>
      <c r="Q32" s="35">
        <v>175</v>
      </c>
      <c r="R32" s="35">
        <v>156</v>
      </c>
      <c r="S32" s="35">
        <v>191</v>
      </c>
      <c r="T32" s="36">
        <v>168</v>
      </c>
      <c r="V32" s="34">
        <v>0</v>
      </c>
      <c r="W32" s="35">
        <v>1</v>
      </c>
      <c r="X32" s="35">
        <v>1</v>
      </c>
      <c r="Y32" s="35">
        <v>0</v>
      </c>
      <c r="Z32" s="35">
        <v>1</v>
      </c>
      <c r="AA32" s="35">
        <v>0</v>
      </c>
      <c r="AB32" s="36">
        <v>1</v>
      </c>
      <c r="AD32" s="34">
        <v>72</v>
      </c>
      <c r="AE32" s="35">
        <v>53</v>
      </c>
      <c r="AF32" s="35">
        <v>60</v>
      </c>
      <c r="AG32" s="35">
        <v>52</v>
      </c>
      <c r="AH32" s="35">
        <v>61</v>
      </c>
      <c r="AI32" s="35">
        <v>65</v>
      </c>
      <c r="AJ32" s="36">
        <v>51</v>
      </c>
      <c r="AL32" s="34">
        <v>6</v>
      </c>
      <c r="AM32" s="35">
        <v>2</v>
      </c>
      <c r="AN32" s="35">
        <v>5</v>
      </c>
      <c r="AO32" s="35">
        <v>3</v>
      </c>
      <c r="AP32" s="35">
        <v>5</v>
      </c>
      <c r="AQ32" s="35">
        <v>5</v>
      </c>
      <c r="AR32" s="36">
        <v>5</v>
      </c>
      <c r="AT32" s="34">
        <v>20</v>
      </c>
      <c r="AU32" s="35">
        <v>13</v>
      </c>
      <c r="AV32" s="35">
        <v>16</v>
      </c>
      <c r="AW32" s="35">
        <v>7</v>
      </c>
      <c r="AX32" s="35">
        <v>17</v>
      </c>
      <c r="AY32" s="35">
        <v>50</v>
      </c>
      <c r="AZ32" s="36">
        <v>20</v>
      </c>
      <c r="BB32" s="34">
        <v>1</v>
      </c>
      <c r="BC32" s="35">
        <v>1</v>
      </c>
      <c r="BD32" s="35">
        <v>2</v>
      </c>
      <c r="BE32" s="35">
        <v>1</v>
      </c>
      <c r="BF32" s="35">
        <v>2</v>
      </c>
      <c r="BG32" s="35">
        <v>2</v>
      </c>
      <c r="BH32" s="36">
        <v>1</v>
      </c>
      <c r="BJ32" s="34">
        <v>80</v>
      </c>
      <c r="BK32" s="35">
        <v>55</v>
      </c>
      <c r="BL32" s="35">
        <v>60</v>
      </c>
      <c r="BM32" s="35">
        <v>74</v>
      </c>
      <c r="BN32" s="35">
        <v>88</v>
      </c>
      <c r="BO32" s="35">
        <v>127</v>
      </c>
      <c r="BP32" s="36">
        <v>87</v>
      </c>
      <c r="BR32" s="34">
        <v>298</v>
      </c>
      <c r="BS32" s="35">
        <v>282</v>
      </c>
      <c r="BT32" s="35">
        <v>268</v>
      </c>
      <c r="BU32" s="35">
        <v>283</v>
      </c>
      <c r="BV32" s="35">
        <v>310</v>
      </c>
      <c r="BW32" s="35">
        <v>396</v>
      </c>
      <c r="BX32" s="36">
        <v>379</v>
      </c>
      <c r="BZ32" s="34">
        <v>565</v>
      </c>
      <c r="CA32" s="35">
        <v>459</v>
      </c>
      <c r="CB32" s="35">
        <v>458</v>
      </c>
      <c r="CC32" s="35">
        <v>528</v>
      </c>
      <c r="CD32" s="35">
        <v>499</v>
      </c>
      <c r="CE32" s="35">
        <v>825</v>
      </c>
      <c r="CF32" s="36">
        <v>700</v>
      </c>
      <c r="CH32" s="34">
        <v>124</v>
      </c>
      <c r="CI32" s="35">
        <v>129</v>
      </c>
      <c r="CJ32" s="35">
        <v>138</v>
      </c>
      <c r="CK32" s="35">
        <v>151</v>
      </c>
      <c r="CL32" s="35">
        <v>134</v>
      </c>
      <c r="CM32" s="35">
        <v>141</v>
      </c>
      <c r="CN32" s="36">
        <v>146</v>
      </c>
      <c r="CP32" s="34">
        <v>160</v>
      </c>
      <c r="CQ32" s="35">
        <v>163</v>
      </c>
      <c r="CR32" s="35">
        <v>175</v>
      </c>
      <c r="CS32" s="35">
        <v>165</v>
      </c>
      <c r="CT32" s="35">
        <v>167</v>
      </c>
      <c r="CU32" s="35">
        <v>181</v>
      </c>
      <c r="CV32" s="36">
        <v>176</v>
      </c>
      <c r="CX32" s="34">
        <v>1</v>
      </c>
      <c r="CY32" s="35">
        <v>2</v>
      </c>
      <c r="CZ32" s="35">
        <v>0</v>
      </c>
      <c r="DA32" s="35">
        <v>1</v>
      </c>
      <c r="DB32" s="35">
        <v>0</v>
      </c>
      <c r="DC32" s="35">
        <v>0</v>
      </c>
      <c r="DD32" s="36">
        <v>3</v>
      </c>
      <c r="DF32" s="34">
        <v>74</v>
      </c>
      <c r="DG32" s="35">
        <v>69</v>
      </c>
      <c r="DH32" s="35">
        <v>75</v>
      </c>
      <c r="DI32" s="35">
        <v>69</v>
      </c>
      <c r="DJ32" s="35">
        <v>56</v>
      </c>
      <c r="DK32" s="35">
        <v>61</v>
      </c>
      <c r="DL32" s="36">
        <v>57</v>
      </c>
      <c r="DN32" s="34">
        <v>7</v>
      </c>
      <c r="DO32" s="35">
        <v>2</v>
      </c>
      <c r="DP32" s="35">
        <v>7</v>
      </c>
      <c r="DQ32" s="35">
        <v>3</v>
      </c>
      <c r="DR32" s="35">
        <v>7</v>
      </c>
      <c r="DS32" s="35">
        <v>4</v>
      </c>
      <c r="DT32" s="36">
        <v>8</v>
      </c>
      <c r="DV32" s="34">
        <v>8</v>
      </c>
      <c r="DW32" s="35">
        <v>10</v>
      </c>
      <c r="DX32" s="35">
        <v>13</v>
      </c>
      <c r="DY32" s="35">
        <v>15</v>
      </c>
      <c r="DZ32" s="35">
        <v>24</v>
      </c>
      <c r="EA32" s="35">
        <v>50</v>
      </c>
      <c r="EB32" s="36">
        <v>20</v>
      </c>
      <c r="ED32" s="34">
        <v>2</v>
      </c>
      <c r="EE32" s="35">
        <v>0</v>
      </c>
      <c r="EF32" s="35">
        <v>2</v>
      </c>
      <c r="EG32" s="35">
        <v>0</v>
      </c>
      <c r="EH32" s="35">
        <v>1</v>
      </c>
      <c r="EI32" s="35">
        <v>3</v>
      </c>
      <c r="EJ32" s="36">
        <v>1</v>
      </c>
      <c r="EL32" s="34">
        <v>83</v>
      </c>
      <c r="EM32" s="35">
        <v>102</v>
      </c>
      <c r="EN32" s="35">
        <v>90</v>
      </c>
      <c r="EO32" s="35">
        <v>91</v>
      </c>
      <c r="EP32" s="35">
        <v>67</v>
      </c>
      <c r="EQ32" s="35">
        <v>105</v>
      </c>
      <c r="ER32" s="36">
        <v>105</v>
      </c>
      <c r="ET32" s="34">
        <v>399</v>
      </c>
      <c r="EU32" s="35">
        <v>297</v>
      </c>
      <c r="EV32" s="35">
        <v>288</v>
      </c>
      <c r="EW32" s="35">
        <v>284</v>
      </c>
      <c r="EX32" s="35">
        <v>302</v>
      </c>
      <c r="EY32" s="35">
        <v>364</v>
      </c>
      <c r="EZ32" s="36">
        <v>434</v>
      </c>
      <c r="FB32" s="34">
        <v>680</v>
      </c>
      <c r="FC32" s="35">
        <v>491</v>
      </c>
      <c r="FD32" s="35">
        <v>554</v>
      </c>
      <c r="FE32" s="35">
        <v>513</v>
      </c>
      <c r="FF32" s="35">
        <v>518</v>
      </c>
      <c r="FG32" s="35">
        <v>814</v>
      </c>
      <c r="FH32" s="36">
        <v>800</v>
      </c>
      <c r="FJ32" s="34">
        <v>127</v>
      </c>
      <c r="FK32" s="35">
        <v>149</v>
      </c>
      <c r="FL32" s="35">
        <v>138</v>
      </c>
      <c r="FM32" s="35">
        <v>108</v>
      </c>
      <c r="FN32" s="35">
        <v>121</v>
      </c>
      <c r="FO32" s="35">
        <v>110</v>
      </c>
      <c r="FP32" s="36">
        <v>147</v>
      </c>
      <c r="FR32" s="34">
        <v>181</v>
      </c>
      <c r="FS32" s="35">
        <v>168</v>
      </c>
      <c r="FT32" s="35">
        <v>158</v>
      </c>
      <c r="FU32" s="35">
        <v>157</v>
      </c>
      <c r="FV32" s="35">
        <v>149</v>
      </c>
      <c r="FW32" s="35">
        <v>187</v>
      </c>
      <c r="FX32" s="36">
        <v>153</v>
      </c>
      <c r="FZ32" s="34">
        <v>2</v>
      </c>
      <c r="GA32" s="35">
        <v>2</v>
      </c>
      <c r="GB32" s="35">
        <v>2</v>
      </c>
      <c r="GC32" s="35">
        <v>2</v>
      </c>
      <c r="GD32" s="35">
        <v>2</v>
      </c>
      <c r="GE32" s="35">
        <v>1</v>
      </c>
      <c r="GF32" s="36">
        <v>1</v>
      </c>
      <c r="GH32" s="34">
        <v>68</v>
      </c>
      <c r="GI32" s="35">
        <v>53</v>
      </c>
      <c r="GJ32" s="35">
        <v>56</v>
      </c>
      <c r="GK32" s="35">
        <v>61</v>
      </c>
      <c r="GL32" s="35">
        <v>82</v>
      </c>
      <c r="GM32" s="35">
        <v>75</v>
      </c>
      <c r="GN32" s="36">
        <v>52</v>
      </c>
      <c r="GP32" s="34">
        <v>4</v>
      </c>
      <c r="GQ32" s="35">
        <v>5</v>
      </c>
      <c r="GR32" s="35">
        <v>4</v>
      </c>
      <c r="GS32" s="35">
        <v>3</v>
      </c>
      <c r="GT32" s="35">
        <v>5</v>
      </c>
      <c r="GU32" s="35">
        <v>10</v>
      </c>
      <c r="GV32" s="36">
        <v>6</v>
      </c>
      <c r="GX32" s="34">
        <v>20</v>
      </c>
      <c r="GY32" s="35">
        <v>21</v>
      </c>
      <c r="GZ32" s="35">
        <v>15</v>
      </c>
      <c r="HA32" s="35">
        <v>14</v>
      </c>
      <c r="HB32" s="35">
        <v>27</v>
      </c>
      <c r="HC32" s="35">
        <v>64</v>
      </c>
      <c r="HD32" s="36">
        <v>39</v>
      </c>
      <c r="HF32" s="34">
        <v>1</v>
      </c>
      <c r="HG32" s="35">
        <v>0</v>
      </c>
      <c r="HH32" s="35">
        <v>0</v>
      </c>
      <c r="HI32" s="35">
        <v>2</v>
      </c>
      <c r="HJ32" s="35">
        <v>1</v>
      </c>
      <c r="HK32" s="35">
        <v>4</v>
      </c>
      <c r="HL32" s="36">
        <v>0</v>
      </c>
      <c r="HN32" s="34">
        <v>65</v>
      </c>
      <c r="HO32" s="35">
        <v>73</v>
      </c>
      <c r="HP32" s="35">
        <v>85</v>
      </c>
      <c r="HQ32" s="35">
        <v>63</v>
      </c>
      <c r="HR32" s="35">
        <v>91</v>
      </c>
      <c r="HS32" s="35">
        <v>128</v>
      </c>
      <c r="HT32" s="36">
        <v>122</v>
      </c>
      <c r="HV32" s="34">
        <v>360</v>
      </c>
      <c r="HW32" s="35">
        <v>295</v>
      </c>
      <c r="HX32" s="35">
        <v>334</v>
      </c>
      <c r="HY32" s="35">
        <v>275</v>
      </c>
      <c r="HZ32" s="35">
        <v>244</v>
      </c>
      <c r="IA32" s="35">
        <v>350</v>
      </c>
      <c r="IB32" s="36">
        <v>307</v>
      </c>
      <c r="ID32" s="34">
        <v>655</v>
      </c>
      <c r="IE32" s="35">
        <v>541</v>
      </c>
      <c r="IF32" s="35">
        <v>520</v>
      </c>
      <c r="IG32" s="35">
        <v>450</v>
      </c>
      <c r="IH32" s="35">
        <v>504</v>
      </c>
      <c r="II32" s="35">
        <v>825</v>
      </c>
      <c r="IJ32" s="36">
        <v>741</v>
      </c>
      <c r="IL32" s="34">
        <v>144</v>
      </c>
      <c r="IM32" s="35">
        <v>138</v>
      </c>
      <c r="IN32" s="35">
        <v>153</v>
      </c>
      <c r="IO32" s="35">
        <v>131</v>
      </c>
      <c r="IP32" s="35">
        <v>114</v>
      </c>
      <c r="IQ32" s="35">
        <v>145</v>
      </c>
      <c r="IR32" s="36">
        <v>135</v>
      </c>
      <c r="IT32" s="34">
        <v>172</v>
      </c>
      <c r="IU32" s="35">
        <v>180</v>
      </c>
      <c r="IV32" s="35">
        <v>154</v>
      </c>
      <c r="IW32" s="35">
        <v>157</v>
      </c>
      <c r="IX32" s="35">
        <v>150</v>
      </c>
      <c r="IY32" s="35">
        <v>185</v>
      </c>
      <c r="IZ32" s="36">
        <v>174</v>
      </c>
      <c r="JB32" s="34">
        <v>1</v>
      </c>
      <c r="JC32" s="35">
        <v>1</v>
      </c>
      <c r="JD32" s="35">
        <v>1</v>
      </c>
      <c r="JE32" s="35">
        <v>3</v>
      </c>
      <c r="JF32" s="35">
        <v>0</v>
      </c>
      <c r="JG32" s="35">
        <v>7</v>
      </c>
      <c r="JH32" s="36">
        <v>0</v>
      </c>
      <c r="JJ32" s="34">
        <v>79</v>
      </c>
      <c r="JK32" s="35">
        <v>71</v>
      </c>
      <c r="JL32" s="35">
        <v>70</v>
      </c>
      <c r="JM32" s="35">
        <v>72</v>
      </c>
      <c r="JN32" s="35">
        <v>68</v>
      </c>
      <c r="JO32" s="35">
        <v>67</v>
      </c>
      <c r="JP32" s="36">
        <v>67</v>
      </c>
      <c r="JR32" s="34">
        <v>13</v>
      </c>
      <c r="JS32" s="35">
        <v>5</v>
      </c>
      <c r="JT32" s="35">
        <v>8</v>
      </c>
      <c r="JU32" s="35">
        <v>9</v>
      </c>
      <c r="JV32" s="35">
        <v>6</v>
      </c>
      <c r="JW32" s="35">
        <v>11</v>
      </c>
      <c r="JX32" s="36">
        <v>6</v>
      </c>
      <c r="JZ32" s="34">
        <v>25</v>
      </c>
      <c r="KA32" s="35">
        <v>16</v>
      </c>
      <c r="KB32" s="35">
        <v>16</v>
      </c>
      <c r="KC32" s="35">
        <v>16</v>
      </c>
      <c r="KD32" s="35">
        <v>27</v>
      </c>
      <c r="KE32" s="35">
        <v>52</v>
      </c>
      <c r="KF32" s="36">
        <v>32</v>
      </c>
      <c r="KH32" s="34">
        <v>1</v>
      </c>
      <c r="KI32" s="35">
        <v>3</v>
      </c>
      <c r="KJ32" s="35">
        <v>2</v>
      </c>
      <c r="KK32" s="35">
        <v>0</v>
      </c>
      <c r="KL32" s="35">
        <v>3</v>
      </c>
      <c r="KM32" s="35">
        <v>1</v>
      </c>
      <c r="KN32" s="36">
        <v>3</v>
      </c>
      <c r="KP32" s="34">
        <v>97</v>
      </c>
      <c r="KQ32" s="35">
        <v>65</v>
      </c>
      <c r="KR32" s="35">
        <v>71</v>
      </c>
      <c r="KS32" s="35">
        <v>76</v>
      </c>
      <c r="KT32" s="35">
        <v>62</v>
      </c>
      <c r="KU32" s="35">
        <v>145</v>
      </c>
      <c r="KV32" s="36">
        <v>86</v>
      </c>
      <c r="KX32" s="34">
        <v>329</v>
      </c>
      <c r="KY32" s="35">
        <v>248</v>
      </c>
      <c r="KZ32" s="35">
        <v>253</v>
      </c>
      <c r="LA32" s="35">
        <v>242</v>
      </c>
      <c r="LB32" s="35">
        <v>230</v>
      </c>
      <c r="LC32" s="35">
        <v>347</v>
      </c>
      <c r="LD32" s="36">
        <v>309</v>
      </c>
      <c r="LF32" s="34">
        <v>650</v>
      </c>
      <c r="LG32" s="35">
        <v>516</v>
      </c>
      <c r="LH32" s="35">
        <v>486</v>
      </c>
      <c r="LI32" s="35">
        <v>474</v>
      </c>
      <c r="LJ32" s="35">
        <v>495</v>
      </c>
      <c r="LK32" s="35">
        <v>801</v>
      </c>
      <c r="LL32" s="36">
        <v>736</v>
      </c>
      <c r="LN32" s="34">
        <v>125</v>
      </c>
      <c r="LO32" s="35">
        <v>99</v>
      </c>
      <c r="LP32" s="35">
        <v>112</v>
      </c>
      <c r="LQ32" s="35">
        <v>89</v>
      </c>
      <c r="LR32" s="35">
        <v>151</v>
      </c>
      <c r="LS32" s="35">
        <v>142</v>
      </c>
      <c r="LT32" s="36">
        <v>161</v>
      </c>
      <c r="LV32" s="34">
        <v>151</v>
      </c>
      <c r="LW32" s="35">
        <v>145</v>
      </c>
      <c r="LX32" s="35">
        <v>118</v>
      </c>
      <c r="LY32" s="35">
        <v>115</v>
      </c>
      <c r="LZ32" s="35">
        <v>165</v>
      </c>
      <c r="MA32" s="35">
        <v>180</v>
      </c>
      <c r="MB32" s="36">
        <v>150</v>
      </c>
      <c r="MD32" s="34">
        <v>1</v>
      </c>
      <c r="ME32" s="35">
        <v>1</v>
      </c>
      <c r="MF32" s="35">
        <v>1</v>
      </c>
      <c r="MG32" s="35">
        <v>0</v>
      </c>
      <c r="MH32" s="35">
        <v>3</v>
      </c>
      <c r="MI32" s="35">
        <v>0</v>
      </c>
      <c r="MJ32" s="36">
        <v>2</v>
      </c>
      <c r="ML32" s="34">
        <v>106</v>
      </c>
      <c r="MM32" s="35">
        <v>74</v>
      </c>
      <c r="MN32" s="35">
        <v>69</v>
      </c>
      <c r="MO32" s="35">
        <v>33</v>
      </c>
      <c r="MP32" s="35">
        <v>74</v>
      </c>
      <c r="MQ32" s="35">
        <v>92</v>
      </c>
      <c r="MR32" s="36">
        <v>77</v>
      </c>
      <c r="MT32" s="34">
        <v>8</v>
      </c>
      <c r="MU32" s="35">
        <v>7</v>
      </c>
      <c r="MV32" s="35">
        <v>8</v>
      </c>
      <c r="MW32" s="35">
        <v>5</v>
      </c>
      <c r="MX32" s="35">
        <v>6</v>
      </c>
      <c r="MY32" s="35">
        <v>9</v>
      </c>
      <c r="MZ32" s="36">
        <v>9</v>
      </c>
      <c r="NB32" s="34">
        <v>32</v>
      </c>
      <c r="NC32" s="35">
        <v>20</v>
      </c>
      <c r="ND32" s="35">
        <v>37</v>
      </c>
      <c r="NE32" s="35">
        <v>17</v>
      </c>
      <c r="NF32" s="35">
        <v>54</v>
      </c>
      <c r="NG32" s="35">
        <v>72</v>
      </c>
      <c r="NH32" s="36">
        <v>40</v>
      </c>
      <c r="NJ32" s="34">
        <v>3</v>
      </c>
      <c r="NK32" s="35">
        <v>2</v>
      </c>
      <c r="NL32" s="35">
        <v>1</v>
      </c>
      <c r="NM32" s="35">
        <v>1</v>
      </c>
      <c r="NN32" s="35">
        <v>2</v>
      </c>
      <c r="NO32" s="35">
        <v>4</v>
      </c>
      <c r="NP32" s="36">
        <v>3</v>
      </c>
      <c r="NR32" s="34">
        <v>76</v>
      </c>
      <c r="NS32" s="35">
        <v>78</v>
      </c>
      <c r="NT32" s="35">
        <v>56</v>
      </c>
      <c r="NU32" s="35">
        <v>54</v>
      </c>
      <c r="NV32" s="35">
        <v>114</v>
      </c>
      <c r="NW32" s="35">
        <v>110</v>
      </c>
      <c r="NX32" s="36">
        <v>106</v>
      </c>
      <c r="NZ32" s="34">
        <v>261</v>
      </c>
      <c r="OA32" s="35">
        <v>225</v>
      </c>
      <c r="OB32" s="35">
        <v>230</v>
      </c>
      <c r="OC32" s="35">
        <v>194</v>
      </c>
      <c r="OD32" s="35">
        <v>313</v>
      </c>
      <c r="OE32" s="35">
        <v>426</v>
      </c>
      <c r="OF32" s="36">
        <v>290</v>
      </c>
      <c r="OH32" s="34">
        <v>560</v>
      </c>
      <c r="OI32" s="35">
        <v>454</v>
      </c>
      <c r="OJ32" s="35">
        <v>412</v>
      </c>
      <c r="OK32" s="35">
        <v>388</v>
      </c>
      <c r="OL32" s="35">
        <v>762</v>
      </c>
      <c r="OM32" s="35">
        <v>893</v>
      </c>
      <c r="ON32" s="36">
        <v>711</v>
      </c>
      <c r="OP32" s="34">
        <v>116</v>
      </c>
      <c r="OQ32" s="35">
        <v>113</v>
      </c>
      <c r="OR32" s="35">
        <v>93</v>
      </c>
      <c r="OS32" s="35">
        <v>147</v>
      </c>
      <c r="OT32" s="35">
        <v>129</v>
      </c>
      <c r="OU32" s="35">
        <v>168</v>
      </c>
      <c r="OV32" s="36">
        <v>151</v>
      </c>
      <c r="OX32" s="34">
        <v>156</v>
      </c>
      <c r="OY32" s="35">
        <v>144</v>
      </c>
      <c r="OZ32" s="35">
        <v>138</v>
      </c>
      <c r="PA32" s="35">
        <v>187</v>
      </c>
      <c r="PB32" s="35">
        <v>162</v>
      </c>
      <c r="PC32" s="35">
        <v>172</v>
      </c>
      <c r="PD32" s="36">
        <v>186</v>
      </c>
      <c r="PF32" s="34">
        <v>1</v>
      </c>
      <c r="PG32" s="35">
        <v>1</v>
      </c>
      <c r="PH32" s="35">
        <v>3</v>
      </c>
      <c r="PI32" s="35">
        <v>0</v>
      </c>
      <c r="PJ32" s="35">
        <v>1</v>
      </c>
      <c r="PK32" s="35">
        <v>0</v>
      </c>
      <c r="PL32" s="36">
        <v>1</v>
      </c>
      <c r="PN32" s="34">
        <v>130</v>
      </c>
      <c r="PO32" s="35">
        <v>103</v>
      </c>
      <c r="PP32" s="35">
        <v>87</v>
      </c>
      <c r="PQ32" s="35">
        <v>61</v>
      </c>
      <c r="PR32" s="35">
        <v>84</v>
      </c>
      <c r="PS32" s="35">
        <v>95</v>
      </c>
      <c r="PT32" s="36">
        <v>62</v>
      </c>
      <c r="PV32" s="34">
        <v>5</v>
      </c>
      <c r="PW32" s="35">
        <v>7</v>
      </c>
      <c r="PX32" s="35">
        <v>4</v>
      </c>
      <c r="PY32" s="35">
        <v>3</v>
      </c>
      <c r="PZ32" s="35">
        <v>2</v>
      </c>
      <c r="QA32" s="35">
        <v>11</v>
      </c>
      <c r="QB32" s="36">
        <v>11</v>
      </c>
      <c r="QD32" s="34">
        <v>40</v>
      </c>
      <c r="QE32" s="35">
        <v>25</v>
      </c>
      <c r="QF32" s="35">
        <v>25</v>
      </c>
      <c r="QG32" s="35">
        <v>25</v>
      </c>
      <c r="QH32" s="35">
        <v>26</v>
      </c>
      <c r="QI32" s="35">
        <v>54</v>
      </c>
      <c r="QJ32" s="36">
        <v>30</v>
      </c>
      <c r="QL32" s="34">
        <v>3</v>
      </c>
      <c r="QM32" s="35">
        <v>2</v>
      </c>
      <c r="QN32" s="35">
        <v>0</v>
      </c>
      <c r="QO32" s="35">
        <v>1</v>
      </c>
      <c r="QP32" s="35">
        <v>4</v>
      </c>
      <c r="QQ32" s="35">
        <v>3</v>
      </c>
      <c r="QR32" s="36">
        <v>1</v>
      </c>
      <c r="QT32" s="34">
        <v>95</v>
      </c>
      <c r="QU32" s="35">
        <v>68</v>
      </c>
      <c r="QV32" s="35">
        <v>65</v>
      </c>
      <c r="QW32" s="35">
        <v>100</v>
      </c>
      <c r="QX32" s="35">
        <v>59</v>
      </c>
      <c r="QY32" s="35">
        <v>119</v>
      </c>
      <c r="QZ32" s="36">
        <v>95</v>
      </c>
      <c r="RB32" s="34">
        <v>271</v>
      </c>
      <c r="RC32" s="35">
        <v>221</v>
      </c>
      <c r="RD32" s="35">
        <v>200</v>
      </c>
      <c r="RE32" s="35">
        <v>281</v>
      </c>
      <c r="RF32" s="35">
        <v>279</v>
      </c>
      <c r="RG32" s="35">
        <v>353</v>
      </c>
      <c r="RH32" s="36">
        <v>322</v>
      </c>
      <c r="RJ32" s="34">
        <v>516</v>
      </c>
      <c r="RK32" s="35">
        <v>484</v>
      </c>
      <c r="RL32" s="35">
        <v>386</v>
      </c>
      <c r="RM32" s="35">
        <v>552</v>
      </c>
      <c r="RN32" s="35">
        <v>475</v>
      </c>
      <c r="RO32" s="35">
        <v>763</v>
      </c>
      <c r="RP32" s="36">
        <v>614</v>
      </c>
      <c r="RR32" s="34">
        <v>125</v>
      </c>
      <c r="RS32" s="35">
        <v>115</v>
      </c>
      <c r="RT32" s="35">
        <v>127</v>
      </c>
      <c r="RU32" s="35">
        <v>143</v>
      </c>
      <c r="RV32" s="35">
        <v>141</v>
      </c>
      <c r="RW32" s="35">
        <v>142</v>
      </c>
      <c r="RX32" s="36">
        <v>144</v>
      </c>
      <c r="RZ32" s="34">
        <v>151</v>
      </c>
      <c r="SA32" s="35">
        <v>155</v>
      </c>
      <c r="SB32" s="35">
        <v>172</v>
      </c>
      <c r="SC32" s="35">
        <v>171</v>
      </c>
      <c r="SD32" s="35">
        <v>171</v>
      </c>
      <c r="SE32" s="35">
        <v>208</v>
      </c>
      <c r="SF32" s="36">
        <v>187</v>
      </c>
      <c r="SH32" s="34">
        <v>1</v>
      </c>
      <c r="SI32" s="35">
        <v>0</v>
      </c>
      <c r="SJ32" s="35">
        <v>2</v>
      </c>
      <c r="SK32" s="35">
        <v>1</v>
      </c>
      <c r="SL32" s="35">
        <v>3</v>
      </c>
      <c r="SM32" s="35">
        <v>1</v>
      </c>
      <c r="SN32" s="36">
        <v>0</v>
      </c>
      <c r="SP32" s="34">
        <v>61</v>
      </c>
      <c r="SQ32" s="35">
        <v>54</v>
      </c>
      <c r="SR32" s="35">
        <v>58</v>
      </c>
      <c r="SS32" s="35">
        <v>70</v>
      </c>
      <c r="ST32" s="35">
        <v>59</v>
      </c>
      <c r="SU32" s="35">
        <v>84</v>
      </c>
      <c r="SV32" s="36">
        <v>67</v>
      </c>
      <c r="SX32" s="34">
        <v>7</v>
      </c>
      <c r="SY32" s="35">
        <v>1</v>
      </c>
      <c r="SZ32" s="35">
        <v>4</v>
      </c>
      <c r="TA32" s="35">
        <v>3</v>
      </c>
      <c r="TB32" s="35">
        <v>4</v>
      </c>
      <c r="TC32" s="35">
        <v>8</v>
      </c>
      <c r="TD32" s="36">
        <v>6</v>
      </c>
      <c r="TF32" s="34">
        <v>16</v>
      </c>
      <c r="TG32" s="35">
        <v>18</v>
      </c>
      <c r="TH32" s="35">
        <v>23</v>
      </c>
      <c r="TI32" s="35">
        <v>12</v>
      </c>
      <c r="TJ32" s="35">
        <v>22</v>
      </c>
      <c r="TK32" s="35">
        <v>57</v>
      </c>
      <c r="TL32" s="36">
        <v>42</v>
      </c>
      <c r="TN32" s="34">
        <v>2</v>
      </c>
      <c r="TO32" s="35">
        <v>1</v>
      </c>
      <c r="TP32" s="35">
        <v>2</v>
      </c>
      <c r="TQ32" s="35">
        <v>4</v>
      </c>
      <c r="TR32" s="35">
        <v>3</v>
      </c>
      <c r="TS32" s="35">
        <v>2</v>
      </c>
      <c r="TT32" s="36">
        <v>0</v>
      </c>
      <c r="TV32" s="34">
        <v>75</v>
      </c>
      <c r="TW32" s="35">
        <v>68</v>
      </c>
      <c r="TX32" s="35">
        <v>84</v>
      </c>
      <c r="TY32" s="35">
        <v>68</v>
      </c>
      <c r="TZ32" s="35">
        <v>100</v>
      </c>
      <c r="UA32" s="35">
        <v>125</v>
      </c>
      <c r="UB32" s="36">
        <v>90</v>
      </c>
      <c r="UD32" s="34">
        <v>379</v>
      </c>
      <c r="UE32" s="35">
        <v>289</v>
      </c>
      <c r="UF32" s="35">
        <v>269</v>
      </c>
      <c r="UG32" s="35">
        <v>257</v>
      </c>
      <c r="UH32" s="35">
        <v>265</v>
      </c>
      <c r="UI32" s="35">
        <v>322</v>
      </c>
      <c r="UJ32" s="36">
        <v>320</v>
      </c>
      <c r="UL32" s="34">
        <v>519</v>
      </c>
      <c r="UM32" s="35">
        <v>468</v>
      </c>
      <c r="UN32" s="35">
        <v>440</v>
      </c>
      <c r="UO32" s="35">
        <v>429</v>
      </c>
      <c r="UP32" s="35">
        <v>451</v>
      </c>
      <c r="UQ32" s="35">
        <v>785</v>
      </c>
      <c r="UR32" s="36">
        <v>647</v>
      </c>
      <c r="UT32" s="34">
        <v>137</v>
      </c>
      <c r="UU32" s="35">
        <v>121</v>
      </c>
      <c r="UV32" s="35">
        <v>130</v>
      </c>
      <c r="UW32" s="35">
        <v>121</v>
      </c>
      <c r="UX32" s="35">
        <v>135</v>
      </c>
      <c r="UY32" s="35">
        <v>147</v>
      </c>
      <c r="UZ32" s="36">
        <v>146</v>
      </c>
      <c r="VB32" s="34">
        <v>166</v>
      </c>
      <c r="VC32" s="35">
        <v>153</v>
      </c>
      <c r="VD32" s="35">
        <v>183</v>
      </c>
      <c r="VE32" s="35">
        <v>141</v>
      </c>
      <c r="VF32" s="35">
        <v>159</v>
      </c>
      <c r="VG32" s="35">
        <v>176</v>
      </c>
      <c r="VH32" s="36">
        <v>226</v>
      </c>
      <c r="VJ32" s="34">
        <v>2</v>
      </c>
      <c r="VK32" s="35">
        <v>1</v>
      </c>
      <c r="VL32" s="35">
        <v>3</v>
      </c>
      <c r="VM32" s="35">
        <v>0</v>
      </c>
      <c r="VN32" s="35">
        <v>3</v>
      </c>
      <c r="VO32" s="35">
        <v>1</v>
      </c>
      <c r="VP32" s="36">
        <v>2</v>
      </c>
      <c r="VR32" s="34">
        <v>72</v>
      </c>
      <c r="VS32" s="35">
        <v>73</v>
      </c>
      <c r="VT32" s="35">
        <v>67</v>
      </c>
      <c r="VU32" s="35">
        <v>61</v>
      </c>
      <c r="VV32" s="35">
        <v>69</v>
      </c>
      <c r="VW32" s="35">
        <v>72</v>
      </c>
      <c r="VX32" s="36">
        <v>68</v>
      </c>
      <c r="VZ32" s="34">
        <v>1</v>
      </c>
      <c r="WA32" s="35">
        <v>4</v>
      </c>
      <c r="WB32" s="35">
        <v>1</v>
      </c>
      <c r="WC32" s="35">
        <v>4</v>
      </c>
      <c r="WD32" s="35">
        <v>5</v>
      </c>
      <c r="WE32" s="35">
        <v>10</v>
      </c>
      <c r="WF32" s="36">
        <v>4</v>
      </c>
      <c r="WH32" s="34">
        <v>14</v>
      </c>
      <c r="WI32" s="35">
        <v>11</v>
      </c>
      <c r="WJ32" s="35">
        <v>17</v>
      </c>
      <c r="WK32" s="35">
        <v>7</v>
      </c>
      <c r="WL32" s="35">
        <v>26</v>
      </c>
      <c r="WM32" s="35">
        <v>53</v>
      </c>
      <c r="WN32" s="36">
        <v>21</v>
      </c>
      <c r="WP32" s="34">
        <v>3</v>
      </c>
      <c r="WQ32" s="35">
        <v>2</v>
      </c>
      <c r="WR32" s="35">
        <v>0</v>
      </c>
      <c r="WS32" s="35">
        <v>0</v>
      </c>
      <c r="WT32" s="35">
        <v>1</v>
      </c>
      <c r="WU32" s="35">
        <v>5</v>
      </c>
      <c r="WV32" s="36">
        <v>1</v>
      </c>
      <c r="WX32" s="34">
        <v>74</v>
      </c>
      <c r="WY32" s="35">
        <v>69</v>
      </c>
      <c r="WZ32" s="35">
        <v>69</v>
      </c>
      <c r="XA32" s="35">
        <v>74</v>
      </c>
      <c r="XB32" s="35">
        <v>99</v>
      </c>
      <c r="XC32" s="35">
        <v>120</v>
      </c>
      <c r="XD32" s="36">
        <v>90</v>
      </c>
      <c r="XF32" s="34">
        <v>292</v>
      </c>
      <c r="XG32" s="35">
        <v>231</v>
      </c>
      <c r="XH32" s="35">
        <v>208</v>
      </c>
      <c r="XI32" s="35">
        <v>244</v>
      </c>
      <c r="XJ32" s="35">
        <v>290</v>
      </c>
      <c r="XK32" s="35">
        <v>315</v>
      </c>
      <c r="XL32" s="36">
        <v>307</v>
      </c>
      <c r="XN32" s="34">
        <v>508</v>
      </c>
      <c r="XO32" s="35">
        <v>438</v>
      </c>
      <c r="XP32" s="35">
        <v>413</v>
      </c>
      <c r="XQ32" s="35">
        <v>467</v>
      </c>
      <c r="XR32" s="35">
        <v>436</v>
      </c>
      <c r="XS32" s="35">
        <v>751</v>
      </c>
      <c r="XT32" s="36">
        <v>670</v>
      </c>
      <c r="XV32" s="34">
        <f>SUMIFS(Raw!$I:$I, Raw!$A:$A, Dispositions!XV$14, Raw!$F:$F, Dispositions!$C32, Raw!$H:$H, "E02")</f>
        <v>123</v>
      </c>
      <c r="XW32" s="35">
        <f>SUMIFS(Raw!$I:$I, Raw!$A:$A, Dispositions!XW$14, Raw!$F:$F, Dispositions!$C32, Raw!$H:$H, "E02")</f>
        <v>119</v>
      </c>
      <c r="XX32" s="35">
        <f>SUMIFS(Raw!$I:$I, Raw!$A:$A, Dispositions!XX$14, Raw!$F:$F, Dispositions!$C32, Raw!$H:$H, "E02")</f>
        <v>122</v>
      </c>
      <c r="XY32" s="35">
        <f>SUMIFS(Raw!$I:$I, Raw!$A:$A, Dispositions!XY$14, Raw!$F:$F, Dispositions!$C32, Raw!$H:$H, "E02")</f>
        <v>145</v>
      </c>
      <c r="XZ32" s="35">
        <f>SUMIFS(Raw!$I:$I, Raw!$A:$A, Dispositions!XZ$14, Raw!$F:$F, Dispositions!$C32, Raw!$H:$H, "E02")</f>
        <v>112</v>
      </c>
      <c r="YA32" s="35">
        <f>SUMIFS(Raw!$I:$I, Raw!$A:$A, Dispositions!YA$14, Raw!$F:$F, Dispositions!$C32, Raw!$H:$H, "E02")</f>
        <v>150</v>
      </c>
      <c r="YB32" s="36">
        <f>SUMIFS(Raw!$I:$I, Raw!$A:$A, Dispositions!YB$14, Raw!$F:$F, Dispositions!$C32, Raw!$H:$H, "E02")</f>
        <v>147</v>
      </c>
      <c r="YD32" s="34">
        <f>SUMIFS(Raw!$I:$I, Raw!$A:$A, Dispositions!YD$14, Raw!$F:$F, Dispositions!$C32, Raw!$H:$H, "E03")</f>
        <v>172</v>
      </c>
      <c r="YE32" s="35">
        <f>SUMIFS(Raw!$I:$I, Raw!$A:$A, Dispositions!YE$14, Raw!$F:$F, Dispositions!$C32, Raw!$H:$H, "E03")</f>
        <v>179</v>
      </c>
      <c r="YF32" s="35">
        <f>SUMIFS(Raw!$I:$I, Raw!$A:$A, Dispositions!YF$14, Raw!$F:$F, Dispositions!$C32, Raw!$H:$H, "E03")</f>
        <v>161</v>
      </c>
      <c r="YG32" s="35">
        <f>SUMIFS(Raw!$I:$I, Raw!$A:$A, Dispositions!YG$14, Raw!$F:$F, Dispositions!$C32, Raw!$H:$H, "E03")</f>
        <v>178</v>
      </c>
      <c r="YH32" s="35">
        <f>SUMIFS(Raw!$I:$I, Raw!$A:$A, Dispositions!YH$14, Raw!$F:$F, Dispositions!$C32, Raw!$H:$H, "E03")</f>
        <v>155</v>
      </c>
      <c r="YI32" s="35">
        <f>SUMIFS(Raw!$I:$I, Raw!$A:$A, Dispositions!YI$14, Raw!$F:$F, Dispositions!$C32, Raw!$H:$H, "E03")</f>
        <v>166</v>
      </c>
      <c r="YJ32" s="36">
        <f>SUMIFS(Raw!$I:$I, Raw!$A:$A, Dispositions!YJ$14, Raw!$F:$F, Dispositions!$C32, Raw!$H:$H, "E03")</f>
        <v>202</v>
      </c>
      <c r="YL32" s="34">
        <f>SUMIFS(Raw!$I:$I, Raw!$A:$A, Dispositions!YL$14, Raw!$F:$F, Dispositions!$C32, Raw!$H:$H, "E05")</f>
        <v>2</v>
      </c>
      <c r="YM32" s="35">
        <f>SUMIFS(Raw!$I:$I, Raw!$A:$A, Dispositions!YM$14, Raw!$F:$F, Dispositions!$C32, Raw!$H:$H, "E05")</f>
        <v>0</v>
      </c>
      <c r="YN32" s="35">
        <f>SUMIFS(Raw!$I:$I, Raw!$A:$A, Dispositions!YN$14, Raw!$F:$F, Dispositions!$C32, Raw!$H:$H, "E05")</f>
        <v>2</v>
      </c>
      <c r="YO32" s="35">
        <f>SUMIFS(Raw!$I:$I, Raw!$A:$A, Dispositions!YO$14, Raw!$F:$F, Dispositions!$C32, Raw!$H:$H, "E05")</f>
        <v>3</v>
      </c>
      <c r="YP32" s="35">
        <f>SUMIFS(Raw!$I:$I, Raw!$A:$A, Dispositions!YP$14, Raw!$F:$F, Dispositions!$C32, Raw!$H:$H, "E05")</f>
        <v>2</v>
      </c>
      <c r="YQ32" s="35">
        <f>SUMIFS(Raw!$I:$I, Raw!$A:$A, Dispositions!YQ$14, Raw!$F:$F, Dispositions!$C32, Raw!$H:$H, "E05")</f>
        <v>1</v>
      </c>
      <c r="YR32" s="36">
        <f>SUMIFS(Raw!$I:$I, Raw!$A:$A, Dispositions!YR$14, Raw!$F:$F, Dispositions!$C32, Raw!$H:$H, "E05")</f>
        <v>2</v>
      </c>
      <c r="YT32" s="34">
        <f>SUMIFS(Raw!$I:$I, Raw!$A:$A, Dispositions!YT$14, Raw!$F:$F, Dispositions!$C32, Raw!$H:$H, "E12")</f>
        <v>82</v>
      </c>
      <c r="YU32" s="35">
        <f>SUMIFS(Raw!$I:$I, Raw!$A:$A, Dispositions!YU$14, Raw!$F:$F, Dispositions!$C32, Raw!$H:$H, "E12")</f>
        <v>74</v>
      </c>
      <c r="YV32" s="35">
        <f>SUMIFS(Raw!$I:$I, Raw!$A:$A, Dispositions!YV$14, Raw!$F:$F, Dispositions!$C32, Raw!$H:$H, "E12")</f>
        <v>71</v>
      </c>
      <c r="YW32" s="35">
        <f>SUMIFS(Raw!$I:$I, Raw!$A:$A, Dispositions!YW$14, Raw!$F:$F, Dispositions!$C32, Raw!$H:$H, "E12")</f>
        <v>81</v>
      </c>
      <c r="YX32" s="35">
        <f>SUMIFS(Raw!$I:$I, Raw!$A:$A, Dispositions!YX$14, Raw!$F:$F, Dispositions!$C32, Raw!$H:$H, "E12")</f>
        <v>77</v>
      </c>
      <c r="YY32" s="35">
        <f>SUMIFS(Raw!$I:$I, Raw!$A:$A, Dispositions!YY$14, Raw!$F:$F, Dispositions!$C32, Raw!$H:$H, "E12")</f>
        <v>95</v>
      </c>
      <c r="YZ32" s="36">
        <f>SUMIFS(Raw!$I:$I, Raw!$A:$A, Dispositions!YZ$14, Raw!$F:$F, Dispositions!$C32, Raw!$H:$H, "E12")</f>
        <v>62</v>
      </c>
      <c r="ZB32" s="34">
        <f>SUMIFS(Raw!$I:$I, Raw!$A:$A, Dispositions!ZB$14, Raw!$F:$F, Dispositions!$C32, Raw!$H:$H, "E13")</f>
        <v>6</v>
      </c>
      <c r="ZC32" s="35">
        <f>SUMIFS(Raw!$I:$I, Raw!$A:$A, Dispositions!ZC$14, Raw!$F:$F, Dispositions!$C32, Raw!$H:$H, "E13")</f>
        <v>7</v>
      </c>
      <c r="ZD32" s="35">
        <f>SUMIFS(Raw!$I:$I, Raw!$A:$A, Dispositions!ZD$14, Raw!$F:$F, Dispositions!$C32, Raw!$H:$H, "E13")</f>
        <v>5</v>
      </c>
      <c r="ZE32" s="35">
        <f>SUMIFS(Raw!$I:$I, Raw!$A:$A, Dispositions!ZE$14, Raw!$F:$F, Dispositions!$C32, Raw!$H:$H, "E13")</f>
        <v>3</v>
      </c>
      <c r="ZF32" s="35">
        <f>SUMIFS(Raw!$I:$I, Raw!$A:$A, Dispositions!ZF$14, Raw!$F:$F, Dispositions!$C32, Raw!$H:$H, "E13")</f>
        <v>9</v>
      </c>
      <c r="ZG32" s="35">
        <f>SUMIFS(Raw!$I:$I, Raw!$A:$A, Dispositions!ZG$14, Raw!$F:$F, Dispositions!$C32, Raw!$H:$H, "E13")</f>
        <v>12</v>
      </c>
      <c r="ZH32" s="36">
        <f>SUMIFS(Raw!$I:$I, Raw!$A:$A, Dispositions!ZH$14, Raw!$F:$F, Dispositions!$C32, Raw!$H:$H, "E13")</f>
        <v>8</v>
      </c>
      <c r="ZJ32" s="34">
        <f>SUMIFS(Raw!$I:$I, Raw!$A:$A, Dispositions!ZJ$14, Raw!$F:$F, Dispositions!$C32, Raw!$H:$H, "E14")</f>
        <v>9</v>
      </c>
      <c r="ZK32" s="35">
        <f>SUMIFS(Raw!$I:$I, Raw!$A:$A, Dispositions!ZK$14, Raw!$F:$F, Dispositions!$C32, Raw!$H:$H, "E14")</f>
        <v>14</v>
      </c>
      <c r="ZL32" s="35">
        <f>SUMIFS(Raw!$I:$I, Raw!$A:$A, Dispositions!ZL$14, Raw!$F:$F, Dispositions!$C32, Raw!$H:$H, "E14")</f>
        <v>14</v>
      </c>
      <c r="ZM32" s="35">
        <f>SUMIFS(Raw!$I:$I, Raw!$A:$A, Dispositions!ZM$14, Raw!$F:$F, Dispositions!$C32, Raw!$H:$H, "E14")</f>
        <v>10</v>
      </c>
      <c r="ZN32" s="35">
        <f>SUMIFS(Raw!$I:$I, Raw!$A:$A, Dispositions!ZN$14, Raw!$F:$F, Dispositions!$C32, Raw!$H:$H, "E14")</f>
        <v>19</v>
      </c>
      <c r="ZO32" s="35">
        <f>SUMIFS(Raw!$I:$I, Raw!$A:$A, Dispositions!ZO$14, Raw!$F:$F, Dispositions!$C32, Raw!$H:$H, "E14")</f>
        <v>60</v>
      </c>
      <c r="ZP32" s="36">
        <f>SUMIFS(Raw!$I:$I, Raw!$A:$A, Dispositions!ZP$14, Raw!$F:$F, Dispositions!$C32, Raw!$H:$H, "E14")</f>
        <v>24</v>
      </c>
      <c r="ZR32" s="34">
        <f>SUMIFS(Raw!$I:$I, Raw!$A:$A, Dispositions!ZR$14, Raw!$F:$F, Dispositions!$C32, Raw!$H:$H, "E15")</f>
        <v>1</v>
      </c>
      <c r="ZS32" s="35">
        <f>SUMIFS(Raw!$I:$I, Raw!$A:$A, Dispositions!ZS$14, Raw!$F:$F, Dispositions!$C32, Raw!$H:$H, "E15")</f>
        <v>1</v>
      </c>
      <c r="ZT32" s="35">
        <f>SUMIFS(Raw!$I:$I, Raw!$A:$A, Dispositions!ZT$14, Raw!$F:$F, Dispositions!$C32, Raw!$H:$H, "E15")</f>
        <v>2</v>
      </c>
      <c r="ZU32" s="35">
        <f>SUMIFS(Raw!$I:$I, Raw!$A:$A, Dispositions!ZU$14, Raw!$F:$F, Dispositions!$C32, Raw!$H:$H, "E15")</f>
        <v>2</v>
      </c>
      <c r="ZV32" s="35">
        <f>SUMIFS(Raw!$I:$I, Raw!$A:$A, Dispositions!ZV$14, Raw!$F:$F, Dispositions!$C32, Raw!$H:$H, "E15")</f>
        <v>2</v>
      </c>
      <c r="ZW32" s="35">
        <f>SUMIFS(Raw!$I:$I, Raw!$A:$A, Dispositions!ZW$14, Raw!$F:$F, Dispositions!$C32, Raw!$H:$H, "E15")</f>
        <v>2</v>
      </c>
      <c r="ZX32" s="36">
        <f>SUMIFS(Raw!$I:$I, Raw!$A:$A, Dispositions!ZX$14, Raw!$F:$F, Dispositions!$C32, Raw!$H:$H, "E15")</f>
        <v>2</v>
      </c>
      <c r="ZZ32" s="34">
        <f>SUMIFS(Raw!$I:$I, Raw!$A:$A, Dispositions!ZZ$14, Raw!$F:$F, Dispositions!$C32, Raw!$H:$H, "E16")</f>
        <v>68</v>
      </c>
      <c r="AAA32" s="35">
        <f>SUMIFS(Raw!$I:$I, Raw!$A:$A, Dispositions!AAA$14, Raw!$F:$F, Dispositions!$C32, Raw!$H:$H, "E16")</f>
        <v>62</v>
      </c>
      <c r="AAB32" s="35">
        <f>SUMIFS(Raw!$I:$I, Raw!$A:$A, Dispositions!AAB$14, Raw!$F:$F, Dispositions!$C32, Raw!$H:$H, "E16")</f>
        <v>63</v>
      </c>
      <c r="AAC32" s="35">
        <f>SUMIFS(Raw!$I:$I, Raw!$A:$A, Dispositions!AAC$14, Raw!$F:$F, Dispositions!$C32, Raw!$H:$H, "E16")</f>
        <v>51</v>
      </c>
      <c r="AAD32" s="35">
        <f>SUMIFS(Raw!$I:$I, Raw!$A:$A, Dispositions!AAD$14, Raw!$F:$F, Dispositions!$C32, Raw!$H:$H, "E16")</f>
        <v>86</v>
      </c>
      <c r="AAE32" s="35">
        <f>SUMIFS(Raw!$I:$I, Raw!$A:$A, Dispositions!AAE$14, Raw!$F:$F, Dispositions!$C32, Raw!$H:$H, "E16")</f>
        <v>100</v>
      </c>
      <c r="AAF32" s="36">
        <f>SUMIFS(Raw!$I:$I, Raw!$A:$A, Dispositions!AAF$14, Raw!$F:$F, Dispositions!$C32, Raw!$H:$H, "E16")</f>
        <v>89</v>
      </c>
      <c r="AAH32" s="34">
        <f>SUMIFS(Raw!$I:$I, Raw!$A:$A, Dispositions!AAH$14, Raw!$F:$F, Dispositions!$C32, Raw!$H:$H, "E18")</f>
        <v>240</v>
      </c>
      <c r="AAI32" s="35">
        <f>SUMIFS(Raw!$I:$I, Raw!$A:$A, Dispositions!AAI$14, Raw!$F:$F, Dispositions!$C32, Raw!$H:$H, "E18")</f>
        <v>214</v>
      </c>
      <c r="AAJ32" s="35">
        <f>SUMIFS(Raw!$I:$I, Raw!$A:$A, Dispositions!AAJ$14, Raw!$F:$F, Dispositions!$C32, Raw!$H:$H, "E18")</f>
        <v>260</v>
      </c>
      <c r="AAK32" s="35">
        <f>SUMIFS(Raw!$I:$I, Raw!$A:$A, Dispositions!AAK$14, Raw!$F:$F, Dispositions!$C32, Raw!$H:$H, "E18")</f>
        <v>181</v>
      </c>
      <c r="AAL32" s="35">
        <f>SUMIFS(Raw!$I:$I, Raw!$A:$A, Dispositions!AAL$14, Raw!$F:$F, Dispositions!$C32, Raw!$H:$H, "E18")</f>
        <v>246</v>
      </c>
      <c r="AAM32" s="35">
        <f>SUMIFS(Raw!$I:$I, Raw!$A:$A, Dispositions!AAM$14, Raw!$F:$F, Dispositions!$C32, Raw!$H:$H, "E18")</f>
        <v>318</v>
      </c>
      <c r="AAN32" s="36">
        <f>SUMIFS(Raw!$I:$I, Raw!$A:$A, Dispositions!AAN$14, Raw!$F:$F, Dispositions!$C32, Raw!$H:$H, "E18")</f>
        <v>281</v>
      </c>
      <c r="AAP32" s="34">
        <f>SUMIFS(Raw!$I:$I, Raw!$A:$A, Dispositions!AAP$14, Raw!$F:$F, Dispositions!$C32, Raw!$H:$H, "E34")</f>
        <v>537</v>
      </c>
      <c r="AAQ32" s="35">
        <f>SUMIFS(Raw!$I:$I, Raw!$A:$A, Dispositions!AAQ$14, Raw!$F:$F, Dispositions!$C32, Raw!$H:$H, "E34")</f>
        <v>455</v>
      </c>
      <c r="AAR32" s="35">
        <f>SUMIFS(Raw!$I:$I, Raw!$A:$A, Dispositions!AAR$14, Raw!$F:$F, Dispositions!$C32, Raw!$H:$H, "E34")</f>
        <v>464</v>
      </c>
      <c r="AAS32" s="35">
        <f>SUMIFS(Raw!$I:$I, Raw!$A:$A, Dispositions!AAS$14, Raw!$F:$F, Dispositions!$C32, Raw!$H:$H, "E34")</f>
        <v>477</v>
      </c>
      <c r="AAT32" s="35">
        <f>SUMIFS(Raw!$I:$I, Raw!$A:$A, Dispositions!AAT$14, Raw!$F:$F, Dispositions!$C32, Raw!$H:$H, "E34")</f>
        <v>408</v>
      </c>
      <c r="AAU32" s="35">
        <f>SUMIFS(Raw!$I:$I, Raw!$A:$A, Dispositions!AAU$14, Raw!$F:$F, Dispositions!$C32, Raw!$H:$H, "E34")</f>
        <v>743</v>
      </c>
      <c r="AAV32" s="36">
        <f>SUMIFS(Raw!$I:$I, Raw!$A:$A, Dispositions!AAV$14, Raw!$F:$F, Dispositions!$C32, Raw!$H:$H, "E34")</f>
        <v>595</v>
      </c>
      <c r="AAX32" s="34">
        <f>SUMIFS(Raw!$I:$I, Raw!$A:$A, Dispositions!AAX$14, Raw!$F:$F, Dispositions!$C32, Raw!$H:$H, "E02")</f>
        <v>0</v>
      </c>
      <c r="AAY32" s="35">
        <f>SUMIFS(Raw!$I:$I, Raw!$A:$A, Dispositions!AAY$14, Raw!$F:$F, Dispositions!$C32, Raw!$H:$H, "E02")</f>
        <v>0</v>
      </c>
      <c r="AAZ32" s="35">
        <f>SUMIFS(Raw!$I:$I, Raw!$A:$A, Dispositions!AAZ$14, Raw!$F:$F, Dispositions!$C32, Raw!$H:$H, "E02")</f>
        <v>0</v>
      </c>
      <c r="ABA32" s="35">
        <f>SUMIFS(Raw!$I:$I, Raw!$A:$A, Dispositions!ABA$14, Raw!$F:$F, Dispositions!$C32, Raw!$H:$H, "E02")</f>
        <v>0</v>
      </c>
      <c r="ABB32" s="35">
        <f>SUMIFS(Raw!$I:$I, Raw!$A:$A, Dispositions!ABB$14, Raw!$F:$F, Dispositions!$C32, Raw!$H:$H, "E02")</f>
        <v>0</v>
      </c>
      <c r="ABC32" s="35">
        <f>SUMIFS(Raw!$I:$I, Raw!$A:$A, Dispositions!ABC$14, Raw!$F:$F, Dispositions!$C32, Raw!$H:$H, "E02")</f>
        <v>0</v>
      </c>
      <c r="ABD32" s="36">
        <f>SUMIFS(Raw!$I:$I, Raw!$A:$A, Dispositions!ABD$14, Raw!$F:$F, Dispositions!$C32, Raw!$H:$H, "E02")</f>
        <v>0</v>
      </c>
      <c r="ABF32" s="34">
        <f>SUMIFS(Raw!$I:$I, Raw!$A:$A, Dispositions!ABF$14, Raw!$F:$F, Dispositions!$C32, Raw!$H:$H, "E03")</f>
        <v>0</v>
      </c>
      <c r="ABG32" s="35">
        <f>SUMIFS(Raw!$I:$I, Raw!$A:$A, Dispositions!ABG$14, Raw!$F:$F, Dispositions!$C32, Raw!$H:$H, "E03")</f>
        <v>0</v>
      </c>
      <c r="ABH32" s="35">
        <f>SUMIFS(Raw!$I:$I, Raw!$A:$A, Dispositions!ABH$14, Raw!$F:$F, Dispositions!$C32, Raw!$H:$H, "E03")</f>
        <v>0</v>
      </c>
      <c r="ABI32" s="35">
        <f>SUMIFS(Raw!$I:$I, Raw!$A:$A, Dispositions!ABI$14, Raw!$F:$F, Dispositions!$C32, Raw!$H:$H, "E03")</f>
        <v>0</v>
      </c>
      <c r="ABJ32" s="35">
        <f>SUMIFS(Raw!$I:$I, Raw!$A:$A, Dispositions!ABJ$14, Raw!$F:$F, Dispositions!$C32, Raw!$H:$H, "E03")</f>
        <v>0</v>
      </c>
      <c r="ABK32" s="35">
        <f>SUMIFS(Raw!$I:$I, Raw!$A:$A, Dispositions!ABK$14, Raw!$F:$F, Dispositions!$C32, Raw!$H:$H, "E03")</f>
        <v>0</v>
      </c>
      <c r="ABL32" s="36">
        <f>SUMIFS(Raw!$I:$I, Raw!$A:$A, Dispositions!ABL$14, Raw!$F:$F, Dispositions!$C32, Raw!$H:$H, "E03")</f>
        <v>0</v>
      </c>
      <c r="ABN32" s="34">
        <f>SUMIFS(Raw!$I:$I, Raw!$A:$A, Dispositions!ABN$14, Raw!$F:$F, Dispositions!$C32, Raw!$H:$H, "E05")</f>
        <v>0</v>
      </c>
      <c r="ABO32" s="35">
        <f>SUMIFS(Raw!$I:$I, Raw!$A:$A, Dispositions!ABO$14, Raw!$F:$F, Dispositions!$C32, Raw!$H:$H, "E05")</f>
        <v>0</v>
      </c>
      <c r="ABP32" s="35">
        <f>SUMIFS(Raw!$I:$I, Raw!$A:$A, Dispositions!ABP$14, Raw!$F:$F, Dispositions!$C32, Raw!$H:$H, "E05")</f>
        <v>0</v>
      </c>
      <c r="ABQ32" s="35">
        <f>SUMIFS(Raw!$I:$I, Raw!$A:$A, Dispositions!ABQ$14, Raw!$F:$F, Dispositions!$C32, Raw!$H:$H, "E05")</f>
        <v>0</v>
      </c>
      <c r="ABR32" s="35">
        <f>SUMIFS(Raw!$I:$I, Raw!$A:$A, Dispositions!ABR$14, Raw!$F:$F, Dispositions!$C32, Raw!$H:$H, "E05")</f>
        <v>0</v>
      </c>
      <c r="ABS32" s="35">
        <f>SUMIFS(Raw!$I:$I, Raw!$A:$A, Dispositions!ABS$14, Raw!$F:$F, Dispositions!$C32, Raw!$H:$H, "E05")</f>
        <v>0</v>
      </c>
      <c r="ABT32" s="36">
        <f>SUMIFS(Raw!$I:$I, Raw!$A:$A, Dispositions!ABT$14, Raw!$F:$F, Dispositions!$C32, Raw!$H:$H, "E05")</f>
        <v>0</v>
      </c>
      <c r="ABV32" s="34">
        <f>SUMIFS(Raw!$I:$I, Raw!$A:$A, Dispositions!ABV$14, Raw!$F:$F, Dispositions!$C32, Raw!$H:$H, "E12")</f>
        <v>0</v>
      </c>
      <c r="ABW32" s="35">
        <f>SUMIFS(Raw!$I:$I, Raw!$A:$A, Dispositions!ABW$14, Raw!$F:$F, Dispositions!$C32, Raw!$H:$H, "E12")</f>
        <v>0</v>
      </c>
      <c r="ABX32" s="35">
        <f>SUMIFS(Raw!$I:$I, Raw!$A:$A, Dispositions!ABX$14, Raw!$F:$F, Dispositions!$C32, Raw!$H:$H, "E12")</f>
        <v>0</v>
      </c>
      <c r="ABY32" s="35">
        <f>SUMIFS(Raw!$I:$I, Raw!$A:$A, Dispositions!ABY$14, Raw!$F:$F, Dispositions!$C32, Raw!$H:$H, "E12")</f>
        <v>0</v>
      </c>
      <c r="ABZ32" s="35">
        <f>SUMIFS(Raw!$I:$I, Raw!$A:$A, Dispositions!ABZ$14, Raw!$F:$F, Dispositions!$C32, Raw!$H:$H, "E12")</f>
        <v>0</v>
      </c>
      <c r="ACA32" s="35">
        <f>SUMIFS(Raw!$I:$I, Raw!$A:$A, Dispositions!ACA$14, Raw!$F:$F, Dispositions!$C32, Raw!$H:$H, "E12")</f>
        <v>0</v>
      </c>
      <c r="ACB32" s="36">
        <f>SUMIFS(Raw!$I:$I, Raw!$A:$A, Dispositions!ACB$14, Raw!$F:$F, Dispositions!$C32, Raw!$H:$H, "E12")</f>
        <v>0</v>
      </c>
      <c r="ACD32" s="34">
        <f>SUMIFS(Raw!$I:$I, Raw!$A:$A, Dispositions!ACD$14, Raw!$F:$F, Dispositions!$C32, Raw!$H:$H, "E13")</f>
        <v>0</v>
      </c>
      <c r="ACE32" s="35">
        <f>SUMIFS(Raw!$I:$I, Raw!$A:$A, Dispositions!ACE$14, Raw!$F:$F, Dispositions!$C32, Raw!$H:$H, "E13")</f>
        <v>0</v>
      </c>
      <c r="ACF32" s="35">
        <f>SUMIFS(Raw!$I:$I, Raw!$A:$A, Dispositions!ACF$14, Raw!$F:$F, Dispositions!$C32, Raw!$H:$H, "E13")</f>
        <v>0</v>
      </c>
      <c r="ACG32" s="35">
        <f>SUMIFS(Raw!$I:$I, Raw!$A:$A, Dispositions!ACG$14, Raw!$F:$F, Dispositions!$C32, Raw!$H:$H, "E13")</f>
        <v>0</v>
      </c>
      <c r="ACH32" s="35">
        <f>SUMIFS(Raw!$I:$I, Raw!$A:$A, Dispositions!ACH$14, Raw!$F:$F, Dispositions!$C32, Raw!$H:$H, "E13")</f>
        <v>0</v>
      </c>
      <c r="ACI32" s="35">
        <f>SUMIFS(Raw!$I:$I, Raw!$A:$A, Dispositions!ACI$14, Raw!$F:$F, Dispositions!$C32, Raw!$H:$H, "E13")</f>
        <v>0</v>
      </c>
      <c r="ACJ32" s="36">
        <f>SUMIFS(Raw!$I:$I, Raw!$A:$A, Dispositions!ACJ$14, Raw!$F:$F, Dispositions!$C32, Raw!$H:$H, "E13")</f>
        <v>0</v>
      </c>
      <c r="ACL32" s="34">
        <f>SUMIFS(Raw!$I:$I, Raw!$A:$A, Dispositions!ACL$14, Raw!$F:$F, Dispositions!$C32, Raw!$H:$H, "E14")</f>
        <v>0</v>
      </c>
      <c r="ACM32" s="35">
        <f>SUMIFS(Raw!$I:$I, Raw!$A:$A, Dispositions!ACM$14, Raw!$F:$F, Dispositions!$C32, Raw!$H:$H, "E14")</f>
        <v>0</v>
      </c>
      <c r="ACN32" s="35">
        <f>SUMIFS(Raw!$I:$I, Raw!$A:$A, Dispositions!ACN$14, Raw!$F:$F, Dispositions!$C32, Raw!$H:$H, "E14")</f>
        <v>0</v>
      </c>
      <c r="ACO32" s="35">
        <f>SUMIFS(Raw!$I:$I, Raw!$A:$A, Dispositions!ACO$14, Raw!$F:$F, Dispositions!$C32, Raw!$H:$H, "E14")</f>
        <v>0</v>
      </c>
      <c r="ACP32" s="35">
        <f>SUMIFS(Raw!$I:$I, Raw!$A:$A, Dispositions!ACP$14, Raw!$F:$F, Dispositions!$C32, Raw!$H:$H, "E14")</f>
        <v>0</v>
      </c>
      <c r="ACQ32" s="35">
        <f>SUMIFS(Raw!$I:$I, Raw!$A:$A, Dispositions!ACQ$14, Raw!$F:$F, Dispositions!$C32, Raw!$H:$H, "E14")</f>
        <v>0</v>
      </c>
      <c r="ACR32" s="36">
        <f>SUMIFS(Raw!$I:$I, Raw!$A:$A, Dispositions!ACR$14, Raw!$F:$F, Dispositions!$C32, Raw!$H:$H, "E14")</f>
        <v>0</v>
      </c>
      <c r="ACT32" s="34">
        <f>SUMIFS(Raw!$I:$I, Raw!$A:$A, Dispositions!ACT$14, Raw!$F:$F, Dispositions!$C32, Raw!$H:$H, "E15")</f>
        <v>0</v>
      </c>
      <c r="ACU32" s="35">
        <f>SUMIFS(Raw!$I:$I, Raw!$A:$A, Dispositions!ACU$14, Raw!$F:$F, Dispositions!$C32, Raw!$H:$H, "E15")</f>
        <v>0</v>
      </c>
      <c r="ACV32" s="35">
        <f>SUMIFS(Raw!$I:$I, Raw!$A:$A, Dispositions!ACV$14, Raw!$F:$F, Dispositions!$C32, Raw!$H:$H, "E15")</f>
        <v>0</v>
      </c>
      <c r="ACW32" s="35">
        <f>SUMIFS(Raw!$I:$I, Raw!$A:$A, Dispositions!ACW$14, Raw!$F:$F, Dispositions!$C32, Raw!$H:$H, "E15")</f>
        <v>0</v>
      </c>
      <c r="ACX32" s="35">
        <f>SUMIFS(Raw!$I:$I, Raw!$A:$A, Dispositions!ACX$14, Raw!$F:$F, Dispositions!$C32, Raw!$H:$H, "E15")</f>
        <v>0</v>
      </c>
      <c r="ACY32" s="35">
        <f>SUMIFS(Raw!$I:$I, Raw!$A:$A, Dispositions!ACY$14, Raw!$F:$F, Dispositions!$C32, Raw!$H:$H, "E15")</f>
        <v>0</v>
      </c>
      <c r="ACZ32" s="36">
        <f>SUMIFS(Raw!$I:$I, Raw!$A:$A, Dispositions!ACZ$14, Raw!$F:$F, Dispositions!$C32, Raw!$H:$H, "E15")</f>
        <v>0</v>
      </c>
      <c r="ADB32" s="34">
        <f>SUMIFS(Raw!$I:$I, Raw!$A:$A, Dispositions!ADB$14, Raw!$F:$F, Dispositions!$C32, Raw!$H:$H, "E16")</f>
        <v>0</v>
      </c>
      <c r="ADC32" s="35">
        <f>SUMIFS(Raw!$I:$I, Raw!$A:$A, Dispositions!ADC$14, Raw!$F:$F, Dispositions!$C32, Raw!$H:$H, "E16")</f>
        <v>0</v>
      </c>
      <c r="ADD32" s="35">
        <f>SUMIFS(Raw!$I:$I, Raw!$A:$A, Dispositions!ADD$14, Raw!$F:$F, Dispositions!$C32, Raw!$H:$H, "E16")</f>
        <v>0</v>
      </c>
      <c r="ADE32" s="35">
        <f>SUMIFS(Raw!$I:$I, Raw!$A:$A, Dispositions!ADE$14, Raw!$F:$F, Dispositions!$C32, Raw!$H:$H, "E16")</f>
        <v>0</v>
      </c>
      <c r="ADF32" s="35">
        <f>SUMIFS(Raw!$I:$I, Raw!$A:$A, Dispositions!ADF$14, Raw!$F:$F, Dispositions!$C32, Raw!$H:$H, "E16")</f>
        <v>0</v>
      </c>
      <c r="ADG32" s="35">
        <f>SUMIFS(Raw!$I:$I, Raw!$A:$A, Dispositions!ADG$14, Raw!$F:$F, Dispositions!$C32, Raw!$H:$H, "E16")</f>
        <v>0</v>
      </c>
      <c r="ADH32" s="36">
        <f>SUMIFS(Raw!$I:$I, Raw!$A:$A, Dispositions!ADH$14, Raw!$F:$F, Dispositions!$C32, Raw!$H:$H, "E16")</f>
        <v>0</v>
      </c>
      <c r="ADJ32" s="34">
        <f>SUMIFS(Raw!$I:$I, Raw!$A:$A, Dispositions!ADJ$14, Raw!$F:$F, Dispositions!$C32, Raw!$H:$H, "E18")</f>
        <v>0</v>
      </c>
      <c r="ADK32" s="35">
        <f>SUMIFS(Raw!$I:$I, Raw!$A:$A, Dispositions!ADK$14, Raw!$F:$F, Dispositions!$C32, Raw!$H:$H, "E18")</f>
        <v>0</v>
      </c>
      <c r="ADL32" s="35">
        <f>SUMIFS(Raw!$I:$I, Raw!$A:$A, Dispositions!ADL$14, Raw!$F:$F, Dispositions!$C32, Raw!$H:$H, "E18")</f>
        <v>0</v>
      </c>
      <c r="ADM32" s="35">
        <f>SUMIFS(Raw!$I:$I, Raw!$A:$A, Dispositions!ADM$14, Raw!$F:$F, Dispositions!$C32, Raw!$H:$H, "E18")</f>
        <v>0</v>
      </c>
      <c r="ADN32" s="35">
        <f>SUMIFS(Raw!$I:$I, Raw!$A:$A, Dispositions!ADN$14, Raw!$F:$F, Dispositions!$C32, Raw!$H:$H, "E18")</f>
        <v>0</v>
      </c>
      <c r="ADO32" s="35">
        <f>SUMIFS(Raw!$I:$I, Raw!$A:$A, Dispositions!ADO$14, Raw!$F:$F, Dispositions!$C32, Raw!$H:$H, "E18")</f>
        <v>0</v>
      </c>
      <c r="ADP32" s="36">
        <f>SUMIFS(Raw!$I:$I, Raw!$A:$A, Dispositions!ADP$14, Raw!$F:$F, Dispositions!$C32, Raw!$H:$H, "E18")</f>
        <v>0</v>
      </c>
      <c r="ADR32" s="34">
        <f>SUMIFS(Raw!$I:$I, Raw!$A:$A, Dispositions!ADR$14, Raw!$F:$F, Dispositions!$C32, Raw!$H:$H, "E34")</f>
        <v>0</v>
      </c>
      <c r="ADS32" s="35">
        <f>SUMIFS(Raw!$I:$I, Raw!$A:$A, Dispositions!ADS$14, Raw!$F:$F, Dispositions!$C32, Raw!$H:$H, "E34")</f>
        <v>0</v>
      </c>
      <c r="ADT32" s="35">
        <f>SUMIFS(Raw!$I:$I, Raw!$A:$A, Dispositions!ADT$14, Raw!$F:$F, Dispositions!$C32, Raw!$H:$H, "E34")</f>
        <v>0</v>
      </c>
      <c r="ADU32" s="35">
        <f>SUMIFS(Raw!$I:$I, Raw!$A:$A, Dispositions!ADU$14, Raw!$F:$F, Dispositions!$C32, Raw!$H:$H, "E34")</f>
        <v>0</v>
      </c>
      <c r="ADV32" s="35">
        <f>SUMIFS(Raw!$I:$I, Raw!$A:$A, Dispositions!ADV$14, Raw!$F:$F, Dispositions!$C32, Raw!$H:$H, "E34")</f>
        <v>0</v>
      </c>
      <c r="ADW32" s="35">
        <f>SUMIFS(Raw!$I:$I, Raw!$A:$A, Dispositions!ADW$14, Raw!$F:$F, Dispositions!$C32, Raw!$H:$H, "E34")</f>
        <v>0</v>
      </c>
      <c r="ADX32" s="36">
        <f>SUMIFS(Raw!$I:$I, Raw!$A:$A, Dispositions!ADX$14, Raw!$F:$F, Dispositions!$C32, Raw!$H:$H, "E34")</f>
        <v>0</v>
      </c>
      <c r="ADZ32" s="34">
        <f>SUMIFS(Raw!$I:$I, Raw!$A:$A, Dispositions!ADZ$14, Raw!$F:$F, Dispositions!$C32, Raw!$H:$H, "E02")</f>
        <v>0</v>
      </c>
      <c r="AEA32" s="35">
        <f>SUMIFS(Raw!$I:$I, Raw!$A:$A, Dispositions!AEA$14, Raw!$F:$F, Dispositions!$C32, Raw!$H:$H, "E02")</f>
        <v>0</v>
      </c>
      <c r="AEB32" s="35">
        <f>SUMIFS(Raw!$I:$I, Raw!$A:$A, Dispositions!AEB$14, Raw!$F:$F, Dispositions!$C32, Raw!$H:$H, "E02")</f>
        <v>0</v>
      </c>
      <c r="AEC32" s="35">
        <f>SUMIFS(Raw!$I:$I, Raw!$A:$A, Dispositions!AEC$14, Raw!$F:$F, Dispositions!$C32, Raw!$H:$H, "E02")</f>
        <v>0</v>
      </c>
      <c r="AED32" s="35">
        <f>SUMIFS(Raw!$I:$I, Raw!$A:$A, Dispositions!AED$14, Raw!$F:$F, Dispositions!$C32, Raw!$H:$H, "E02")</f>
        <v>0</v>
      </c>
      <c r="AEE32" s="35">
        <f>SUMIFS(Raw!$I:$I, Raw!$A:$A, Dispositions!AEE$14, Raw!$F:$F, Dispositions!$C32, Raw!$H:$H, "E02")</f>
        <v>0</v>
      </c>
      <c r="AEF32" s="36">
        <f>SUMIFS(Raw!$I:$I, Raw!$A:$A, Dispositions!AEF$14, Raw!$F:$F, Dispositions!$C32, Raw!$H:$H, "E02")</f>
        <v>0</v>
      </c>
      <c r="AEH32" s="34">
        <f>SUMIFS(Raw!$I:$I, Raw!$A:$A, Dispositions!AEH$14, Raw!$F:$F, Dispositions!$C32, Raw!$H:$H, "E03")</f>
        <v>0</v>
      </c>
      <c r="AEI32" s="35">
        <f>SUMIFS(Raw!$I:$I, Raw!$A:$A, Dispositions!AEI$14, Raw!$F:$F, Dispositions!$C32, Raw!$H:$H, "E03")</f>
        <v>0</v>
      </c>
      <c r="AEJ32" s="35">
        <f>SUMIFS(Raw!$I:$I, Raw!$A:$A, Dispositions!AEJ$14, Raw!$F:$F, Dispositions!$C32, Raw!$H:$H, "E03")</f>
        <v>0</v>
      </c>
      <c r="AEK32" s="35">
        <f>SUMIFS(Raw!$I:$I, Raw!$A:$A, Dispositions!AEK$14, Raw!$F:$F, Dispositions!$C32, Raw!$H:$H, "E03")</f>
        <v>0</v>
      </c>
      <c r="AEL32" s="35">
        <f>SUMIFS(Raw!$I:$I, Raw!$A:$A, Dispositions!AEL$14, Raw!$F:$F, Dispositions!$C32, Raw!$H:$H, "E03")</f>
        <v>0</v>
      </c>
      <c r="AEM32" s="35">
        <f>SUMIFS(Raw!$I:$I, Raw!$A:$A, Dispositions!AEM$14, Raw!$F:$F, Dispositions!$C32, Raw!$H:$H, "E03")</f>
        <v>0</v>
      </c>
      <c r="AEN32" s="36">
        <f>SUMIFS(Raw!$I:$I, Raw!$A:$A, Dispositions!AEN$14, Raw!$F:$F, Dispositions!$C32, Raw!$H:$H, "E03")</f>
        <v>0</v>
      </c>
      <c r="AEP32" s="34">
        <f>SUMIFS(Raw!$I:$I, Raw!$A:$A, Dispositions!AEP$14, Raw!$F:$F, Dispositions!$C32, Raw!$H:$H, "E05")</f>
        <v>0</v>
      </c>
      <c r="AEQ32" s="35">
        <f>SUMIFS(Raw!$I:$I, Raw!$A:$A, Dispositions!AEQ$14, Raw!$F:$F, Dispositions!$C32, Raw!$H:$H, "E05")</f>
        <v>0</v>
      </c>
      <c r="AER32" s="35">
        <f>SUMIFS(Raw!$I:$I, Raw!$A:$A, Dispositions!AER$14, Raw!$F:$F, Dispositions!$C32, Raw!$H:$H, "E05")</f>
        <v>0</v>
      </c>
      <c r="AES32" s="35">
        <f>SUMIFS(Raw!$I:$I, Raw!$A:$A, Dispositions!AES$14, Raw!$F:$F, Dispositions!$C32, Raw!$H:$H, "E05")</f>
        <v>0</v>
      </c>
      <c r="AET32" s="35">
        <f>SUMIFS(Raw!$I:$I, Raw!$A:$A, Dispositions!AET$14, Raw!$F:$F, Dispositions!$C32, Raw!$H:$H, "E05")</f>
        <v>0</v>
      </c>
      <c r="AEU32" s="35">
        <f>SUMIFS(Raw!$I:$I, Raw!$A:$A, Dispositions!AEU$14, Raw!$F:$F, Dispositions!$C32, Raw!$H:$H, "E05")</f>
        <v>0</v>
      </c>
      <c r="AEV32" s="36">
        <f>SUMIFS(Raw!$I:$I, Raw!$A:$A, Dispositions!AEV$14, Raw!$F:$F, Dispositions!$C32, Raw!$H:$H, "E05")</f>
        <v>0</v>
      </c>
      <c r="AEX32" s="34">
        <f>SUMIFS(Raw!$I:$I, Raw!$A:$A, Dispositions!AEX$14, Raw!$F:$F, Dispositions!$C32, Raw!$H:$H, "E12")</f>
        <v>0</v>
      </c>
      <c r="AEY32" s="35">
        <f>SUMIFS(Raw!$I:$I, Raw!$A:$A, Dispositions!AEY$14, Raw!$F:$F, Dispositions!$C32, Raw!$H:$H, "E12")</f>
        <v>0</v>
      </c>
      <c r="AEZ32" s="35">
        <f>SUMIFS(Raw!$I:$I, Raw!$A:$A, Dispositions!AEZ$14, Raw!$F:$F, Dispositions!$C32, Raw!$H:$H, "E12")</f>
        <v>0</v>
      </c>
      <c r="AFA32" s="35">
        <f>SUMIFS(Raw!$I:$I, Raw!$A:$A, Dispositions!AFA$14, Raw!$F:$F, Dispositions!$C32, Raw!$H:$H, "E12")</f>
        <v>0</v>
      </c>
      <c r="AFB32" s="35">
        <f>SUMIFS(Raw!$I:$I, Raw!$A:$A, Dispositions!AFB$14, Raw!$F:$F, Dispositions!$C32, Raw!$H:$H, "E12")</f>
        <v>0</v>
      </c>
      <c r="AFC32" s="35">
        <f>SUMIFS(Raw!$I:$I, Raw!$A:$A, Dispositions!AFC$14, Raw!$F:$F, Dispositions!$C32, Raw!$H:$H, "E12")</f>
        <v>0</v>
      </c>
      <c r="AFD32" s="36">
        <f>SUMIFS(Raw!$I:$I, Raw!$A:$A, Dispositions!AFD$14, Raw!$F:$F, Dispositions!$C32, Raw!$H:$H, "E12")</f>
        <v>0</v>
      </c>
      <c r="AFF32" s="34">
        <f>SUMIFS(Raw!$I:$I, Raw!$A:$A, Dispositions!AFF$14, Raw!$F:$F, Dispositions!$C32, Raw!$H:$H, "E13")</f>
        <v>0</v>
      </c>
      <c r="AFG32" s="35">
        <f>SUMIFS(Raw!$I:$I, Raw!$A:$A, Dispositions!AFG$14, Raw!$F:$F, Dispositions!$C32, Raw!$H:$H, "E13")</f>
        <v>0</v>
      </c>
      <c r="AFH32" s="35">
        <f>SUMIFS(Raw!$I:$I, Raw!$A:$A, Dispositions!AFH$14, Raw!$F:$F, Dispositions!$C32, Raw!$H:$H, "E13")</f>
        <v>0</v>
      </c>
      <c r="AFI32" s="35">
        <f>SUMIFS(Raw!$I:$I, Raw!$A:$A, Dispositions!AFI$14, Raw!$F:$F, Dispositions!$C32, Raw!$H:$H, "E13")</f>
        <v>0</v>
      </c>
      <c r="AFJ32" s="35">
        <f>SUMIFS(Raw!$I:$I, Raw!$A:$A, Dispositions!AFJ$14, Raw!$F:$F, Dispositions!$C32, Raw!$H:$H, "E13")</f>
        <v>0</v>
      </c>
      <c r="AFK32" s="35">
        <f>SUMIFS(Raw!$I:$I, Raw!$A:$A, Dispositions!AFK$14, Raw!$F:$F, Dispositions!$C32, Raw!$H:$H, "E13")</f>
        <v>0</v>
      </c>
      <c r="AFL32" s="36">
        <f>SUMIFS(Raw!$I:$I, Raw!$A:$A, Dispositions!AFL$14, Raw!$F:$F, Dispositions!$C32, Raw!$H:$H, "E13")</f>
        <v>0</v>
      </c>
      <c r="AFN32" s="34">
        <f>SUMIFS(Raw!$I:$I, Raw!$A:$A, Dispositions!AFN$14, Raw!$F:$F, Dispositions!$C32, Raw!$H:$H, "E14")</f>
        <v>0</v>
      </c>
      <c r="AFO32" s="35">
        <f>SUMIFS(Raw!$I:$I, Raw!$A:$A, Dispositions!AFO$14, Raw!$F:$F, Dispositions!$C32, Raw!$H:$H, "E14")</f>
        <v>0</v>
      </c>
      <c r="AFP32" s="35">
        <f>SUMIFS(Raw!$I:$I, Raw!$A:$A, Dispositions!AFP$14, Raw!$F:$F, Dispositions!$C32, Raw!$H:$H, "E14")</f>
        <v>0</v>
      </c>
      <c r="AFQ32" s="35">
        <f>SUMIFS(Raw!$I:$I, Raw!$A:$A, Dispositions!AFQ$14, Raw!$F:$F, Dispositions!$C32, Raw!$H:$H, "E14")</f>
        <v>0</v>
      </c>
      <c r="AFR32" s="35">
        <f>SUMIFS(Raw!$I:$I, Raw!$A:$A, Dispositions!AFR$14, Raw!$F:$F, Dispositions!$C32, Raw!$H:$H, "E14")</f>
        <v>0</v>
      </c>
      <c r="AFS32" s="35">
        <f>SUMIFS(Raw!$I:$I, Raw!$A:$A, Dispositions!AFS$14, Raw!$F:$F, Dispositions!$C32, Raw!$H:$H, "E14")</f>
        <v>0</v>
      </c>
      <c r="AFT32" s="36">
        <f>SUMIFS(Raw!$I:$I, Raw!$A:$A, Dispositions!AFT$14, Raw!$F:$F, Dispositions!$C32, Raw!$H:$H, "E14")</f>
        <v>0</v>
      </c>
      <c r="AFV32" s="34">
        <f>SUMIFS(Raw!$I:$I, Raw!$A:$A, Dispositions!AFV$14, Raw!$F:$F, Dispositions!$C32, Raw!$H:$H, "E15")</f>
        <v>0</v>
      </c>
      <c r="AFW32" s="35">
        <f>SUMIFS(Raw!$I:$I, Raw!$A:$A, Dispositions!AFW$14, Raw!$F:$F, Dispositions!$C32, Raw!$H:$H, "E15")</f>
        <v>0</v>
      </c>
      <c r="AFX32" s="35">
        <f>SUMIFS(Raw!$I:$I, Raw!$A:$A, Dispositions!AFX$14, Raw!$F:$F, Dispositions!$C32, Raw!$H:$H, "E15")</f>
        <v>0</v>
      </c>
      <c r="AFY32" s="35">
        <f>SUMIFS(Raw!$I:$I, Raw!$A:$A, Dispositions!AFY$14, Raw!$F:$F, Dispositions!$C32, Raw!$H:$H, "E15")</f>
        <v>0</v>
      </c>
      <c r="AFZ32" s="35">
        <f>SUMIFS(Raw!$I:$I, Raw!$A:$A, Dispositions!AFZ$14, Raw!$F:$F, Dispositions!$C32, Raw!$H:$H, "E15")</f>
        <v>0</v>
      </c>
      <c r="AGA32" s="35">
        <f>SUMIFS(Raw!$I:$I, Raw!$A:$A, Dispositions!AGA$14, Raw!$F:$F, Dispositions!$C32, Raw!$H:$H, "E15")</f>
        <v>0</v>
      </c>
      <c r="AGB32" s="36">
        <f>SUMIFS(Raw!$I:$I, Raw!$A:$A, Dispositions!AGB$14, Raw!$F:$F, Dispositions!$C32, Raw!$H:$H, "E15")</f>
        <v>0</v>
      </c>
      <c r="AGD32" s="34">
        <f>SUMIFS(Raw!$I:$I, Raw!$A:$A, Dispositions!AGD$14, Raw!$F:$F, Dispositions!$C32, Raw!$H:$H, "E16")</f>
        <v>0</v>
      </c>
      <c r="AGE32" s="35">
        <f>SUMIFS(Raw!$I:$I, Raw!$A:$A, Dispositions!AGE$14, Raw!$F:$F, Dispositions!$C32, Raw!$H:$H, "E16")</f>
        <v>0</v>
      </c>
      <c r="AGF32" s="35">
        <f>SUMIFS(Raw!$I:$I, Raw!$A:$A, Dispositions!AGF$14, Raw!$F:$F, Dispositions!$C32, Raw!$H:$H, "E16")</f>
        <v>0</v>
      </c>
      <c r="AGG32" s="35">
        <f>SUMIFS(Raw!$I:$I, Raw!$A:$A, Dispositions!AGG$14, Raw!$F:$F, Dispositions!$C32, Raw!$H:$H, "E16")</f>
        <v>0</v>
      </c>
      <c r="AGH32" s="35">
        <f>SUMIFS(Raw!$I:$I, Raw!$A:$A, Dispositions!AGH$14, Raw!$F:$F, Dispositions!$C32, Raw!$H:$H, "E16")</f>
        <v>0</v>
      </c>
      <c r="AGI32" s="35">
        <f>SUMIFS(Raw!$I:$I, Raw!$A:$A, Dispositions!AGI$14, Raw!$F:$F, Dispositions!$C32, Raw!$H:$H, "E16")</f>
        <v>0</v>
      </c>
      <c r="AGJ32" s="36">
        <f>SUMIFS(Raw!$I:$I, Raw!$A:$A, Dispositions!AGJ$14, Raw!$F:$F, Dispositions!$C32, Raw!$H:$H, "E16")</f>
        <v>0</v>
      </c>
      <c r="AGL32" s="34">
        <f>SUMIFS(Raw!$I:$I, Raw!$A:$A, Dispositions!AGL$14, Raw!$F:$F, Dispositions!$C32, Raw!$H:$H, "E18")</f>
        <v>0</v>
      </c>
      <c r="AGM32" s="35">
        <f>SUMIFS(Raw!$I:$I, Raw!$A:$A, Dispositions!AGM$14, Raw!$F:$F, Dispositions!$C32, Raw!$H:$H, "E18")</f>
        <v>0</v>
      </c>
      <c r="AGN32" s="35">
        <f>SUMIFS(Raw!$I:$I, Raw!$A:$A, Dispositions!AGN$14, Raw!$F:$F, Dispositions!$C32, Raw!$H:$H, "E18")</f>
        <v>0</v>
      </c>
      <c r="AGO32" s="35">
        <f>SUMIFS(Raw!$I:$I, Raw!$A:$A, Dispositions!AGO$14, Raw!$F:$F, Dispositions!$C32, Raw!$H:$H, "E18")</f>
        <v>0</v>
      </c>
      <c r="AGP32" s="35">
        <f>SUMIFS(Raw!$I:$I, Raw!$A:$A, Dispositions!AGP$14, Raw!$F:$F, Dispositions!$C32, Raw!$H:$H, "E18")</f>
        <v>0</v>
      </c>
      <c r="AGQ32" s="35">
        <f>SUMIFS(Raw!$I:$I, Raw!$A:$A, Dispositions!AGQ$14, Raw!$F:$F, Dispositions!$C32, Raw!$H:$H, "E18")</f>
        <v>0</v>
      </c>
      <c r="AGR32" s="36">
        <f>SUMIFS(Raw!$I:$I, Raw!$A:$A, Dispositions!AGR$14, Raw!$F:$F, Dispositions!$C32, Raw!$H:$H, "E18")</f>
        <v>0</v>
      </c>
      <c r="AGT32" s="34">
        <f>SUMIFS(Raw!$I:$I, Raw!$A:$A, Dispositions!AGT$14, Raw!$F:$F, Dispositions!$C32, Raw!$H:$H, "E34")</f>
        <v>0</v>
      </c>
      <c r="AGU32" s="35">
        <f>SUMIFS(Raw!$I:$I, Raw!$A:$A, Dispositions!AGU$14, Raw!$F:$F, Dispositions!$C32, Raw!$H:$H, "E34")</f>
        <v>0</v>
      </c>
      <c r="AGV32" s="35">
        <f>SUMIFS(Raw!$I:$I, Raw!$A:$A, Dispositions!AGV$14, Raw!$F:$F, Dispositions!$C32, Raw!$H:$H, "E34")</f>
        <v>0</v>
      </c>
      <c r="AGW32" s="35">
        <f>SUMIFS(Raw!$I:$I, Raw!$A:$A, Dispositions!AGW$14, Raw!$F:$F, Dispositions!$C32, Raw!$H:$H, "E34")</f>
        <v>0</v>
      </c>
      <c r="AGX32" s="35">
        <f>SUMIFS(Raw!$I:$I, Raw!$A:$A, Dispositions!AGX$14, Raw!$F:$F, Dispositions!$C32, Raw!$H:$H, "E34")</f>
        <v>0</v>
      </c>
      <c r="AGY32" s="35">
        <f>SUMIFS(Raw!$I:$I, Raw!$A:$A, Dispositions!AGY$14, Raw!$F:$F, Dispositions!$C32, Raw!$H:$H, "E34")</f>
        <v>0</v>
      </c>
      <c r="AGZ32" s="36">
        <f>SUMIFS(Raw!$I:$I, Raw!$A:$A, Dispositions!AGZ$14, Raw!$F:$F, Dispositions!$C32, Raw!$H:$H, "E34")</f>
        <v>0</v>
      </c>
      <c r="AHB32" s="34">
        <f>SUMIFS(Raw!$I:$I, Raw!$A:$A, Dispositions!AHB$14, Raw!$F:$F, Dispositions!$C32, Raw!$H:$H, "E02")</f>
        <v>0</v>
      </c>
      <c r="AHC32" s="35">
        <f>SUMIFS(Raw!$I:$I, Raw!$A:$A, Dispositions!AHC$14, Raw!$F:$F, Dispositions!$C32, Raw!$H:$H, "E02")</f>
        <v>0</v>
      </c>
      <c r="AHD32" s="35">
        <f>SUMIFS(Raw!$I:$I, Raw!$A:$A, Dispositions!AHD$14, Raw!$F:$F, Dispositions!$C32, Raw!$H:$H, "E02")</f>
        <v>0</v>
      </c>
      <c r="AHE32" s="35">
        <f>SUMIFS(Raw!$I:$I, Raw!$A:$A, Dispositions!AHE$14, Raw!$F:$F, Dispositions!$C32, Raw!$H:$H, "E02")</f>
        <v>0</v>
      </c>
      <c r="AHF32" s="35">
        <f>SUMIFS(Raw!$I:$I, Raw!$A:$A, Dispositions!AHF$14, Raw!$F:$F, Dispositions!$C32, Raw!$H:$H, "E02")</f>
        <v>0</v>
      </c>
      <c r="AHG32" s="35">
        <f>SUMIFS(Raw!$I:$I, Raw!$A:$A, Dispositions!AHG$14, Raw!$F:$F, Dispositions!$C32, Raw!$H:$H, "E02")</f>
        <v>0</v>
      </c>
      <c r="AHH32" s="36">
        <f>SUMIFS(Raw!$I:$I, Raw!$A:$A, Dispositions!AHH$14, Raw!$F:$F, Dispositions!$C32, Raw!$H:$H, "E02")</f>
        <v>0</v>
      </c>
      <c r="AHJ32" s="34">
        <f>SUMIFS(Raw!$I:$I, Raw!$A:$A, Dispositions!AHJ$14, Raw!$F:$F, Dispositions!$C32, Raw!$H:$H, "E03")</f>
        <v>0</v>
      </c>
      <c r="AHK32" s="35">
        <f>SUMIFS(Raw!$I:$I, Raw!$A:$A, Dispositions!AHK$14, Raw!$F:$F, Dispositions!$C32, Raw!$H:$H, "E03")</f>
        <v>0</v>
      </c>
      <c r="AHL32" s="35">
        <f>SUMIFS(Raw!$I:$I, Raw!$A:$A, Dispositions!AHL$14, Raw!$F:$F, Dispositions!$C32, Raw!$H:$H, "E03")</f>
        <v>0</v>
      </c>
      <c r="AHM32" s="35">
        <f>SUMIFS(Raw!$I:$I, Raw!$A:$A, Dispositions!AHM$14, Raw!$F:$F, Dispositions!$C32, Raw!$H:$H, "E03")</f>
        <v>0</v>
      </c>
      <c r="AHN32" s="35">
        <f>SUMIFS(Raw!$I:$I, Raw!$A:$A, Dispositions!AHN$14, Raw!$F:$F, Dispositions!$C32, Raw!$H:$H, "E03")</f>
        <v>0</v>
      </c>
      <c r="AHO32" s="35">
        <f>SUMIFS(Raw!$I:$I, Raw!$A:$A, Dispositions!AHO$14, Raw!$F:$F, Dispositions!$C32, Raw!$H:$H, "E03")</f>
        <v>0</v>
      </c>
      <c r="AHP32" s="36">
        <f>SUMIFS(Raw!$I:$I, Raw!$A:$A, Dispositions!AHP$14, Raw!$F:$F, Dispositions!$C32, Raw!$H:$H, "E03")</f>
        <v>0</v>
      </c>
      <c r="AHR32" s="34">
        <f>SUMIFS(Raw!$I:$I, Raw!$A:$A, Dispositions!AHR$14, Raw!$F:$F, Dispositions!$C32, Raw!$H:$H, "E05")</f>
        <v>0</v>
      </c>
      <c r="AHS32" s="35">
        <f>SUMIFS(Raw!$I:$I, Raw!$A:$A, Dispositions!AHS$14, Raw!$F:$F, Dispositions!$C32, Raw!$H:$H, "E05")</f>
        <v>0</v>
      </c>
      <c r="AHT32" s="35">
        <f>SUMIFS(Raw!$I:$I, Raw!$A:$A, Dispositions!AHT$14, Raw!$F:$F, Dispositions!$C32, Raw!$H:$H, "E05")</f>
        <v>0</v>
      </c>
      <c r="AHU32" s="35">
        <f>SUMIFS(Raw!$I:$I, Raw!$A:$A, Dispositions!AHU$14, Raw!$F:$F, Dispositions!$C32, Raw!$H:$H, "E05")</f>
        <v>0</v>
      </c>
      <c r="AHV32" s="35">
        <f>SUMIFS(Raw!$I:$I, Raw!$A:$A, Dispositions!AHV$14, Raw!$F:$F, Dispositions!$C32, Raw!$H:$H, "E05")</f>
        <v>0</v>
      </c>
      <c r="AHW32" s="35">
        <f>SUMIFS(Raw!$I:$I, Raw!$A:$A, Dispositions!AHW$14, Raw!$F:$F, Dispositions!$C32, Raw!$H:$H, "E05")</f>
        <v>0</v>
      </c>
      <c r="AHX32" s="36">
        <f>SUMIFS(Raw!$I:$I, Raw!$A:$A, Dispositions!AHX$14, Raw!$F:$F, Dispositions!$C32, Raw!$H:$H, "E05")</f>
        <v>0</v>
      </c>
      <c r="AHZ32" s="34">
        <f>SUMIFS(Raw!$I:$I, Raw!$A:$A, Dispositions!AHZ$14, Raw!$F:$F, Dispositions!$C32, Raw!$H:$H, "E12")</f>
        <v>0</v>
      </c>
      <c r="AIA32" s="35">
        <f>SUMIFS(Raw!$I:$I, Raw!$A:$A, Dispositions!AIA$14, Raw!$F:$F, Dispositions!$C32, Raw!$H:$H, "E12")</f>
        <v>0</v>
      </c>
      <c r="AIB32" s="35">
        <f>SUMIFS(Raw!$I:$I, Raw!$A:$A, Dispositions!AIB$14, Raw!$F:$F, Dispositions!$C32, Raw!$H:$H, "E12")</f>
        <v>0</v>
      </c>
      <c r="AIC32" s="35">
        <f>SUMIFS(Raw!$I:$I, Raw!$A:$A, Dispositions!AIC$14, Raw!$F:$F, Dispositions!$C32, Raw!$H:$H, "E12")</f>
        <v>0</v>
      </c>
      <c r="AID32" s="35">
        <f>SUMIFS(Raw!$I:$I, Raw!$A:$A, Dispositions!AID$14, Raw!$F:$F, Dispositions!$C32, Raw!$H:$H, "E12")</f>
        <v>0</v>
      </c>
      <c r="AIE32" s="35">
        <f>SUMIFS(Raw!$I:$I, Raw!$A:$A, Dispositions!AIE$14, Raw!$F:$F, Dispositions!$C32, Raw!$H:$H, "E12")</f>
        <v>0</v>
      </c>
      <c r="AIF32" s="36">
        <f>SUMIFS(Raw!$I:$I, Raw!$A:$A, Dispositions!AIF$14, Raw!$F:$F, Dispositions!$C32, Raw!$H:$H, "E12")</f>
        <v>0</v>
      </c>
      <c r="AIH32" s="34">
        <f>SUMIFS(Raw!$I:$I, Raw!$A:$A, Dispositions!AIH$14, Raw!$F:$F, Dispositions!$C32, Raw!$H:$H, "E13")</f>
        <v>0</v>
      </c>
      <c r="AII32" s="35">
        <f>SUMIFS(Raw!$I:$I, Raw!$A:$A, Dispositions!AII$14, Raw!$F:$F, Dispositions!$C32, Raw!$H:$H, "E13")</f>
        <v>0</v>
      </c>
      <c r="AIJ32" s="35">
        <f>SUMIFS(Raw!$I:$I, Raw!$A:$A, Dispositions!AIJ$14, Raw!$F:$F, Dispositions!$C32, Raw!$H:$H, "E13")</f>
        <v>0</v>
      </c>
      <c r="AIK32" s="35">
        <f>SUMIFS(Raw!$I:$I, Raw!$A:$A, Dispositions!AIK$14, Raw!$F:$F, Dispositions!$C32, Raw!$H:$H, "E13")</f>
        <v>0</v>
      </c>
      <c r="AIL32" s="35">
        <f>SUMIFS(Raw!$I:$I, Raw!$A:$A, Dispositions!AIL$14, Raw!$F:$F, Dispositions!$C32, Raw!$H:$H, "E13")</f>
        <v>0</v>
      </c>
      <c r="AIM32" s="35">
        <f>SUMIFS(Raw!$I:$I, Raw!$A:$A, Dispositions!AIM$14, Raw!$F:$F, Dispositions!$C32, Raw!$H:$H, "E13")</f>
        <v>0</v>
      </c>
      <c r="AIN32" s="36">
        <f>SUMIFS(Raw!$I:$I, Raw!$A:$A, Dispositions!AIN$14, Raw!$F:$F, Dispositions!$C32, Raw!$H:$H, "E13")</f>
        <v>0</v>
      </c>
      <c r="AIP32" s="34">
        <f>SUMIFS(Raw!$I:$I, Raw!$A:$A, Dispositions!AIP$14, Raw!$F:$F, Dispositions!$C32, Raw!$H:$H, "E14")</f>
        <v>0</v>
      </c>
      <c r="AIQ32" s="35">
        <f>SUMIFS(Raw!$I:$I, Raw!$A:$A, Dispositions!AIQ$14, Raw!$F:$F, Dispositions!$C32, Raw!$H:$H, "E14")</f>
        <v>0</v>
      </c>
      <c r="AIR32" s="35">
        <f>SUMIFS(Raw!$I:$I, Raw!$A:$A, Dispositions!AIR$14, Raw!$F:$F, Dispositions!$C32, Raw!$H:$H, "E14")</f>
        <v>0</v>
      </c>
      <c r="AIS32" s="35">
        <f>SUMIFS(Raw!$I:$I, Raw!$A:$A, Dispositions!AIS$14, Raw!$F:$F, Dispositions!$C32, Raw!$H:$H, "E14")</f>
        <v>0</v>
      </c>
      <c r="AIT32" s="35">
        <f>SUMIFS(Raw!$I:$I, Raw!$A:$A, Dispositions!AIT$14, Raw!$F:$F, Dispositions!$C32, Raw!$H:$H, "E14")</f>
        <v>0</v>
      </c>
      <c r="AIU32" s="35">
        <f>SUMIFS(Raw!$I:$I, Raw!$A:$A, Dispositions!AIU$14, Raw!$F:$F, Dispositions!$C32, Raw!$H:$H, "E14")</f>
        <v>0</v>
      </c>
      <c r="AIV32" s="36">
        <f>SUMIFS(Raw!$I:$I, Raw!$A:$A, Dispositions!AIV$14, Raw!$F:$F, Dispositions!$C32, Raw!$H:$H, "E14")</f>
        <v>0</v>
      </c>
      <c r="AIX32" s="34">
        <f>SUMIFS(Raw!$I:$I, Raw!$A:$A, Dispositions!AIX$14, Raw!$F:$F, Dispositions!$C32, Raw!$H:$H, "E15")</f>
        <v>0</v>
      </c>
      <c r="AIY32" s="35">
        <f>SUMIFS(Raw!$I:$I, Raw!$A:$A, Dispositions!AIY$14, Raw!$F:$F, Dispositions!$C32, Raw!$H:$H, "E15")</f>
        <v>0</v>
      </c>
      <c r="AIZ32" s="35">
        <f>SUMIFS(Raw!$I:$I, Raw!$A:$A, Dispositions!AIZ$14, Raw!$F:$F, Dispositions!$C32, Raw!$H:$H, "E15")</f>
        <v>0</v>
      </c>
      <c r="AJA32" s="35">
        <f>SUMIFS(Raw!$I:$I, Raw!$A:$A, Dispositions!AJA$14, Raw!$F:$F, Dispositions!$C32, Raw!$H:$H, "E15")</f>
        <v>0</v>
      </c>
      <c r="AJB32" s="35">
        <f>SUMIFS(Raw!$I:$I, Raw!$A:$A, Dispositions!AJB$14, Raw!$F:$F, Dispositions!$C32, Raw!$H:$H, "E15")</f>
        <v>0</v>
      </c>
      <c r="AJC32" s="35">
        <f>SUMIFS(Raw!$I:$I, Raw!$A:$A, Dispositions!AJC$14, Raw!$F:$F, Dispositions!$C32, Raw!$H:$H, "E15")</f>
        <v>0</v>
      </c>
      <c r="AJD32" s="36">
        <f>SUMIFS(Raw!$I:$I, Raw!$A:$A, Dispositions!AJD$14, Raw!$F:$F, Dispositions!$C32, Raw!$H:$H, "E15")</f>
        <v>0</v>
      </c>
      <c r="AJF32" s="34">
        <f>SUMIFS(Raw!$I:$I, Raw!$A:$A, Dispositions!AJF$14, Raw!$F:$F, Dispositions!$C32, Raw!$H:$H, "E16")</f>
        <v>0</v>
      </c>
      <c r="AJG32" s="35">
        <f>SUMIFS(Raw!$I:$I, Raw!$A:$A, Dispositions!AJG$14, Raw!$F:$F, Dispositions!$C32, Raw!$H:$H, "E16")</f>
        <v>0</v>
      </c>
      <c r="AJH32" s="35">
        <f>SUMIFS(Raw!$I:$I, Raw!$A:$A, Dispositions!AJH$14, Raw!$F:$F, Dispositions!$C32, Raw!$H:$H, "E16")</f>
        <v>0</v>
      </c>
      <c r="AJI32" s="35">
        <f>SUMIFS(Raw!$I:$I, Raw!$A:$A, Dispositions!AJI$14, Raw!$F:$F, Dispositions!$C32, Raw!$H:$H, "E16")</f>
        <v>0</v>
      </c>
      <c r="AJJ32" s="35">
        <f>SUMIFS(Raw!$I:$I, Raw!$A:$A, Dispositions!AJJ$14, Raw!$F:$F, Dispositions!$C32, Raw!$H:$H, "E16")</f>
        <v>0</v>
      </c>
      <c r="AJK32" s="35">
        <f>SUMIFS(Raw!$I:$I, Raw!$A:$A, Dispositions!AJK$14, Raw!$F:$F, Dispositions!$C32, Raw!$H:$H, "E16")</f>
        <v>0</v>
      </c>
      <c r="AJL32" s="36">
        <f>SUMIFS(Raw!$I:$I, Raw!$A:$A, Dispositions!AJL$14, Raw!$F:$F, Dispositions!$C32, Raw!$H:$H, "E16")</f>
        <v>0</v>
      </c>
      <c r="AJN32" s="34">
        <f>SUMIFS(Raw!$I:$I, Raw!$A:$A, Dispositions!AJN$14, Raw!$F:$F, Dispositions!$C32, Raw!$H:$H, "E18")</f>
        <v>0</v>
      </c>
      <c r="AJO32" s="35">
        <f>SUMIFS(Raw!$I:$I, Raw!$A:$A, Dispositions!AJO$14, Raw!$F:$F, Dispositions!$C32, Raw!$H:$H, "E18")</f>
        <v>0</v>
      </c>
      <c r="AJP32" s="35">
        <f>SUMIFS(Raw!$I:$I, Raw!$A:$A, Dispositions!AJP$14, Raw!$F:$F, Dispositions!$C32, Raw!$H:$H, "E18")</f>
        <v>0</v>
      </c>
      <c r="AJQ32" s="35">
        <f>SUMIFS(Raw!$I:$I, Raw!$A:$A, Dispositions!AJQ$14, Raw!$F:$F, Dispositions!$C32, Raw!$H:$H, "E18")</f>
        <v>0</v>
      </c>
      <c r="AJR32" s="35">
        <f>SUMIFS(Raw!$I:$I, Raw!$A:$A, Dispositions!AJR$14, Raw!$F:$F, Dispositions!$C32, Raw!$H:$H, "E18")</f>
        <v>0</v>
      </c>
      <c r="AJS32" s="35">
        <f>SUMIFS(Raw!$I:$I, Raw!$A:$A, Dispositions!AJS$14, Raw!$F:$F, Dispositions!$C32, Raw!$H:$H, "E18")</f>
        <v>0</v>
      </c>
      <c r="AJT32" s="36">
        <f>SUMIFS(Raw!$I:$I, Raw!$A:$A, Dispositions!AJT$14, Raw!$F:$F, Dispositions!$C32, Raw!$H:$H, "E18")</f>
        <v>0</v>
      </c>
      <c r="AJV32" s="34">
        <f>SUMIFS(Raw!$I:$I, Raw!$A:$A, Dispositions!AJV$14, Raw!$F:$F, Dispositions!$C32, Raw!$H:$H, "E34")</f>
        <v>0</v>
      </c>
      <c r="AJW32" s="35">
        <f>SUMIFS(Raw!$I:$I, Raw!$A:$A, Dispositions!AJW$14, Raw!$F:$F, Dispositions!$C32, Raw!$H:$H, "E34")</f>
        <v>0</v>
      </c>
      <c r="AJX32" s="35">
        <f>SUMIFS(Raw!$I:$I, Raw!$A:$A, Dispositions!AJX$14, Raw!$F:$F, Dispositions!$C32, Raw!$H:$H, "E34")</f>
        <v>0</v>
      </c>
      <c r="AJY32" s="35">
        <f>SUMIFS(Raw!$I:$I, Raw!$A:$A, Dispositions!AJY$14, Raw!$F:$F, Dispositions!$C32, Raw!$H:$H, "E34")</f>
        <v>0</v>
      </c>
      <c r="AJZ32" s="35">
        <f>SUMIFS(Raw!$I:$I, Raw!$A:$A, Dispositions!AJZ$14, Raw!$F:$F, Dispositions!$C32, Raw!$H:$H, "E34")</f>
        <v>0</v>
      </c>
      <c r="AKA32" s="35">
        <f>SUMIFS(Raw!$I:$I, Raw!$A:$A, Dispositions!AKA$14, Raw!$F:$F, Dispositions!$C32, Raw!$H:$H, "E34")</f>
        <v>0</v>
      </c>
      <c r="AKB32" s="36">
        <f>SUMIFS(Raw!$I:$I, Raw!$A:$A, Dispositions!AKB$14, Raw!$F:$F, Dispositions!$C32, Raw!$H:$H, "E34")</f>
        <v>0</v>
      </c>
      <c r="AKD32" s="34">
        <f>SUMIFS(Raw!$I:$I, Raw!$A:$A, Dispositions!AKD$14, Raw!$F:$F, Dispositions!$C32, Raw!$H:$H, "E02")</f>
        <v>0</v>
      </c>
      <c r="AKE32" s="35">
        <f>SUMIFS(Raw!$I:$I, Raw!$A:$A, Dispositions!AKE$14, Raw!$F:$F, Dispositions!$C32, Raw!$H:$H, "E02")</f>
        <v>0</v>
      </c>
      <c r="AKF32" s="35">
        <f>SUMIFS(Raw!$I:$I, Raw!$A:$A, Dispositions!AKF$14, Raw!$F:$F, Dispositions!$C32, Raw!$H:$H, "E02")</f>
        <v>0</v>
      </c>
      <c r="AKG32" s="35">
        <f>SUMIFS(Raw!$I:$I, Raw!$A:$A, Dispositions!AKG$14, Raw!$F:$F, Dispositions!$C32, Raw!$H:$H, "E02")</f>
        <v>0</v>
      </c>
      <c r="AKH32" s="35">
        <f>SUMIFS(Raw!$I:$I, Raw!$A:$A, Dispositions!AKH$14, Raw!$F:$F, Dispositions!$C32, Raw!$H:$H, "E02")</f>
        <v>0</v>
      </c>
      <c r="AKI32" s="35">
        <f>SUMIFS(Raw!$I:$I, Raw!$A:$A, Dispositions!AKI$14, Raw!$F:$F, Dispositions!$C32, Raw!$H:$H, "E02")</f>
        <v>0</v>
      </c>
      <c r="AKJ32" s="36">
        <f>SUMIFS(Raw!$I:$I, Raw!$A:$A, Dispositions!AKJ$14, Raw!$F:$F, Dispositions!$C32, Raw!$H:$H, "E02")</f>
        <v>0</v>
      </c>
      <c r="AKL32" s="34">
        <f>SUMIFS(Raw!$I:$I, Raw!$A:$A, Dispositions!AKL$14, Raw!$F:$F, Dispositions!$C32, Raw!$H:$H, "E03")</f>
        <v>0</v>
      </c>
      <c r="AKM32" s="35">
        <f>SUMIFS(Raw!$I:$I, Raw!$A:$A, Dispositions!AKM$14, Raw!$F:$F, Dispositions!$C32, Raw!$H:$H, "E03")</f>
        <v>0</v>
      </c>
      <c r="AKN32" s="35">
        <f>SUMIFS(Raw!$I:$I, Raw!$A:$A, Dispositions!AKN$14, Raw!$F:$F, Dispositions!$C32, Raw!$H:$H, "E03")</f>
        <v>0</v>
      </c>
      <c r="AKO32" s="35">
        <f>SUMIFS(Raw!$I:$I, Raw!$A:$A, Dispositions!AKO$14, Raw!$F:$F, Dispositions!$C32, Raw!$H:$H, "E03")</f>
        <v>0</v>
      </c>
      <c r="AKP32" s="35">
        <f>SUMIFS(Raw!$I:$I, Raw!$A:$A, Dispositions!AKP$14, Raw!$F:$F, Dispositions!$C32, Raw!$H:$H, "E03")</f>
        <v>0</v>
      </c>
      <c r="AKQ32" s="35">
        <f>SUMIFS(Raw!$I:$I, Raw!$A:$A, Dispositions!AKQ$14, Raw!$F:$F, Dispositions!$C32, Raw!$H:$H, "E03")</f>
        <v>0</v>
      </c>
      <c r="AKR32" s="36">
        <f>SUMIFS(Raw!$I:$I, Raw!$A:$A, Dispositions!AKR$14, Raw!$F:$F, Dispositions!$C32, Raw!$H:$H, "E03")</f>
        <v>0</v>
      </c>
      <c r="AKT32" s="34">
        <f>SUMIFS(Raw!$I:$I, Raw!$A:$A, Dispositions!AKT$14, Raw!$F:$F, Dispositions!$C32, Raw!$H:$H, "E05")</f>
        <v>0</v>
      </c>
      <c r="AKU32" s="35">
        <f>SUMIFS(Raw!$I:$I, Raw!$A:$A, Dispositions!AKU$14, Raw!$F:$F, Dispositions!$C32, Raw!$H:$H, "E05")</f>
        <v>0</v>
      </c>
      <c r="AKV32" s="35">
        <f>SUMIFS(Raw!$I:$I, Raw!$A:$A, Dispositions!AKV$14, Raw!$F:$F, Dispositions!$C32, Raw!$H:$H, "E05")</f>
        <v>0</v>
      </c>
      <c r="AKW32" s="35">
        <f>SUMIFS(Raw!$I:$I, Raw!$A:$A, Dispositions!AKW$14, Raw!$F:$F, Dispositions!$C32, Raw!$H:$H, "E05")</f>
        <v>0</v>
      </c>
      <c r="AKX32" s="35">
        <f>SUMIFS(Raw!$I:$I, Raw!$A:$A, Dispositions!AKX$14, Raw!$F:$F, Dispositions!$C32, Raw!$H:$H, "E05")</f>
        <v>0</v>
      </c>
      <c r="AKY32" s="35">
        <f>SUMIFS(Raw!$I:$I, Raw!$A:$A, Dispositions!AKY$14, Raw!$F:$F, Dispositions!$C32, Raw!$H:$H, "E05")</f>
        <v>0</v>
      </c>
      <c r="AKZ32" s="36">
        <f>SUMIFS(Raw!$I:$I, Raw!$A:$A, Dispositions!AKZ$14, Raw!$F:$F, Dispositions!$C32, Raw!$H:$H, "E05")</f>
        <v>0</v>
      </c>
      <c r="ALB32" s="34">
        <f>SUMIFS(Raw!$I:$I, Raw!$A:$A, Dispositions!ALB$14, Raw!$F:$F, Dispositions!$C32, Raw!$H:$H, "E12")</f>
        <v>0</v>
      </c>
      <c r="ALC32" s="35">
        <f>SUMIFS(Raw!$I:$I, Raw!$A:$A, Dispositions!ALC$14, Raw!$F:$F, Dispositions!$C32, Raw!$H:$H, "E12")</f>
        <v>0</v>
      </c>
      <c r="ALD32" s="35">
        <f>SUMIFS(Raw!$I:$I, Raw!$A:$A, Dispositions!ALD$14, Raw!$F:$F, Dispositions!$C32, Raw!$H:$H, "E12")</f>
        <v>0</v>
      </c>
      <c r="ALE32" s="35">
        <f>SUMIFS(Raw!$I:$I, Raw!$A:$A, Dispositions!ALE$14, Raw!$F:$F, Dispositions!$C32, Raw!$H:$H, "E12")</f>
        <v>0</v>
      </c>
      <c r="ALF32" s="35">
        <f>SUMIFS(Raw!$I:$I, Raw!$A:$A, Dispositions!ALF$14, Raw!$F:$F, Dispositions!$C32, Raw!$H:$H, "E12")</f>
        <v>0</v>
      </c>
      <c r="ALG32" s="35">
        <f>SUMIFS(Raw!$I:$I, Raw!$A:$A, Dispositions!ALG$14, Raw!$F:$F, Dispositions!$C32, Raw!$H:$H, "E12")</f>
        <v>0</v>
      </c>
      <c r="ALH32" s="36">
        <f>SUMIFS(Raw!$I:$I, Raw!$A:$A, Dispositions!ALH$14, Raw!$F:$F, Dispositions!$C32, Raw!$H:$H, "E12")</f>
        <v>0</v>
      </c>
      <c r="ALJ32" s="34">
        <f>SUMIFS(Raw!$I:$I, Raw!$A:$A, Dispositions!ALJ$14, Raw!$F:$F, Dispositions!$C32, Raw!$H:$H, "E13")</f>
        <v>0</v>
      </c>
      <c r="ALK32" s="35">
        <f>SUMIFS(Raw!$I:$I, Raw!$A:$A, Dispositions!ALK$14, Raw!$F:$F, Dispositions!$C32, Raw!$H:$H, "E13")</f>
        <v>0</v>
      </c>
      <c r="ALL32" s="35">
        <f>SUMIFS(Raw!$I:$I, Raw!$A:$A, Dispositions!ALL$14, Raw!$F:$F, Dispositions!$C32, Raw!$H:$H, "E13")</f>
        <v>0</v>
      </c>
      <c r="ALM32" s="35">
        <f>SUMIFS(Raw!$I:$I, Raw!$A:$A, Dispositions!ALM$14, Raw!$F:$F, Dispositions!$C32, Raw!$H:$H, "E13")</f>
        <v>0</v>
      </c>
      <c r="ALN32" s="35">
        <f>SUMIFS(Raw!$I:$I, Raw!$A:$A, Dispositions!ALN$14, Raw!$F:$F, Dispositions!$C32, Raw!$H:$H, "E13")</f>
        <v>0</v>
      </c>
      <c r="ALO32" s="35">
        <f>SUMIFS(Raw!$I:$I, Raw!$A:$A, Dispositions!ALO$14, Raw!$F:$F, Dispositions!$C32, Raw!$H:$H, "E13")</f>
        <v>0</v>
      </c>
      <c r="ALP32" s="36">
        <f>SUMIFS(Raw!$I:$I, Raw!$A:$A, Dispositions!ALP$14, Raw!$F:$F, Dispositions!$C32, Raw!$H:$H, "E13")</f>
        <v>0</v>
      </c>
      <c r="ALR32" s="34">
        <f>SUMIFS(Raw!$I:$I, Raw!$A:$A, Dispositions!ALR$14, Raw!$F:$F, Dispositions!$C32, Raw!$H:$H, "E14")</f>
        <v>0</v>
      </c>
      <c r="ALS32" s="35">
        <f>SUMIFS(Raw!$I:$I, Raw!$A:$A, Dispositions!ALS$14, Raw!$F:$F, Dispositions!$C32, Raw!$H:$H, "E14")</f>
        <v>0</v>
      </c>
      <c r="ALT32" s="35">
        <f>SUMIFS(Raw!$I:$I, Raw!$A:$A, Dispositions!ALT$14, Raw!$F:$F, Dispositions!$C32, Raw!$H:$H, "E14")</f>
        <v>0</v>
      </c>
      <c r="ALU32" s="35">
        <f>SUMIFS(Raw!$I:$I, Raw!$A:$A, Dispositions!ALU$14, Raw!$F:$F, Dispositions!$C32, Raw!$H:$H, "E14")</f>
        <v>0</v>
      </c>
      <c r="ALV32" s="35">
        <f>SUMIFS(Raw!$I:$I, Raw!$A:$A, Dispositions!ALV$14, Raw!$F:$F, Dispositions!$C32, Raw!$H:$H, "E14")</f>
        <v>0</v>
      </c>
      <c r="ALW32" s="35">
        <f>SUMIFS(Raw!$I:$I, Raw!$A:$A, Dispositions!ALW$14, Raw!$F:$F, Dispositions!$C32, Raw!$H:$H, "E14")</f>
        <v>0</v>
      </c>
      <c r="ALX32" s="36">
        <f>SUMIFS(Raw!$I:$I, Raw!$A:$A, Dispositions!ALX$14, Raw!$F:$F, Dispositions!$C32, Raw!$H:$H, "E14")</f>
        <v>0</v>
      </c>
      <c r="ALZ32" s="34">
        <f>SUMIFS(Raw!$I:$I, Raw!$A:$A, Dispositions!ALZ$14, Raw!$F:$F, Dispositions!$C32, Raw!$H:$H, "E15")</f>
        <v>0</v>
      </c>
      <c r="AMA32" s="35">
        <f>SUMIFS(Raw!$I:$I, Raw!$A:$A, Dispositions!AMA$14, Raw!$F:$F, Dispositions!$C32, Raw!$H:$H, "E15")</f>
        <v>0</v>
      </c>
      <c r="AMB32" s="35">
        <f>SUMIFS(Raw!$I:$I, Raw!$A:$A, Dispositions!AMB$14, Raw!$F:$F, Dispositions!$C32, Raw!$H:$H, "E15")</f>
        <v>0</v>
      </c>
      <c r="AMC32" s="35">
        <f>SUMIFS(Raw!$I:$I, Raw!$A:$A, Dispositions!AMC$14, Raw!$F:$F, Dispositions!$C32, Raw!$H:$H, "E15")</f>
        <v>0</v>
      </c>
      <c r="AMD32" s="35">
        <f>SUMIFS(Raw!$I:$I, Raw!$A:$A, Dispositions!AMD$14, Raw!$F:$F, Dispositions!$C32, Raw!$H:$H, "E15")</f>
        <v>0</v>
      </c>
      <c r="AME32" s="35">
        <f>SUMIFS(Raw!$I:$I, Raw!$A:$A, Dispositions!AME$14, Raw!$F:$F, Dispositions!$C32, Raw!$H:$H, "E15")</f>
        <v>0</v>
      </c>
      <c r="AMF32" s="36">
        <f>SUMIFS(Raw!$I:$I, Raw!$A:$A, Dispositions!AMF$14, Raw!$F:$F, Dispositions!$C32, Raw!$H:$H, "E15")</f>
        <v>0</v>
      </c>
      <c r="AMH32" s="34">
        <f>SUMIFS(Raw!$I:$I, Raw!$A:$A, Dispositions!AMH$14, Raw!$F:$F, Dispositions!$C32, Raw!$H:$H, "E16")</f>
        <v>0</v>
      </c>
      <c r="AMI32" s="35">
        <f>SUMIFS(Raw!$I:$I, Raw!$A:$A, Dispositions!AMI$14, Raw!$F:$F, Dispositions!$C32, Raw!$H:$H, "E16")</f>
        <v>0</v>
      </c>
      <c r="AMJ32" s="35">
        <f>SUMIFS(Raw!$I:$I, Raw!$A:$A, Dispositions!AMJ$14, Raw!$F:$F, Dispositions!$C32, Raw!$H:$H, "E16")</f>
        <v>0</v>
      </c>
      <c r="AMK32" s="35">
        <f>SUMIFS(Raw!$I:$I, Raw!$A:$A, Dispositions!AMK$14, Raw!$F:$F, Dispositions!$C32, Raw!$H:$H, "E16")</f>
        <v>0</v>
      </c>
      <c r="AML32" s="35">
        <f>SUMIFS(Raw!$I:$I, Raw!$A:$A, Dispositions!AML$14, Raw!$F:$F, Dispositions!$C32, Raw!$H:$H, "E16")</f>
        <v>0</v>
      </c>
      <c r="AMM32" s="35">
        <f>SUMIFS(Raw!$I:$I, Raw!$A:$A, Dispositions!AMM$14, Raw!$F:$F, Dispositions!$C32, Raw!$H:$H, "E16")</f>
        <v>0</v>
      </c>
      <c r="AMN32" s="36">
        <f>SUMIFS(Raw!$I:$I, Raw!$A:$A, Dispositions!AMN$14, Raw!$F:$F, Dispositions!$C32, Raw!$H:$H, "E16")</f>
        <v>0</v>
      </c>
      <c r="AMP32" s="34">
        <f>SUMIFS(Raw!$I:$I, Raw!$A:$A, Dispositions!AMP$14, Raw!$F:$F, Dispositions!$C32, Raw!$H:$H, "E18")</f>
        <v>0</v>
      </c>
      <c r="AMQ32" s="35">
        <f>SUMIFS(Raw!$I:$I, Raw!$A:$A, Dispositions!AMQ$14, Raw!$F:$F, Dispositions!$C32, Raw!$H:$H, "E18")</f>
        <v>0</v>
      </c>
      <c r="AMR32" s="35">
        <f>SUMIFS(Raw!$I:$I, Raw!$A:$A, Dispositions!AMR$14, Raw!$F:$F, Dispositions!$C32, Raw!$H:$H, "E18")</f>
        <v>0</v>
      </c>
      <c r="AMS32" s="35">
        <f>SUMIFS(Raw!$I:$I, Raw!$A:$A, Dispositions!AMS$14, Raw!$F:$F, Dispositions!$C32, Raw!$H:$H, "E18")</f>
        <v>0</v>
      </c>
      <c r="AMT32" s="35">
        <f>SUMIFS(Raw!$I:$I, Raw!$A:$A, Dispositions!AMT$14, Raw!$F:$F, Dispositions!$C32, Raw!$H:$H, "E18")</f>
        <v>0</v>
      </c>
      <c r="AMU32" s="35">
        <f>SUMIFS(Raw!$I:$I, Raw!$A:$A, Dispositions!AMU$14, Raw!$F:$F, Dispositions!$C32, Raw!$H:$H, "E18")</f>
        <v>0</v>
      </c>
      <c r="AMV32" s="36">
        <f>SUMIFS(Raw!$I:$I, Raw!$A:$A, Dispositions!AMV$14, Raw!$F:$F, Dispositions!$C32, Raw!$H:$H, "E18")</f>
        <v>0</v>
      </c>
      <c r="AMX32" s="34">
        <f>SUMIFS(Raw!$I:$I, Raw!$A:$A, Dispositions!AMX$14, Raw!$F:$F, Dispositions!$C32, Raw!$H:$H, "E34")</f>
        <v>0</v>
      </c>
      <c r="AMY32" s="35">
        <f>SUMIFS(Raw!$I:$I, Raw!$A:$A, Dispositions!AMY$14, Raw!$F:$F, Dispositions!$C32, Raw!$H:$H, "E34")</f>
        <v>0</v>
      </c>
      <c r="AMZ32" s="35">
        <f>SUMIFS(Raw!$I:$I, Raw!$A:$A, Dispositions!AMZ$14, Raw!$F:$F, Dispositions!$C32, Raw!$H:$H, "E34")</f>
        <v>0</v>
      </c>
      <c r="ANA32" s="35">
        <f>SUMIFS(Raw!$I:$I, Raw!$A:$A, Dispositions!ANA$14, Raw!$F:$F, Dispositions!$C32, Raw!$H:$H, "E34")</f>
        <v>0</v>
      </c>
      <c r="ANB32" s="35">
        <f>SUMIFS(Raw!$I:$I, Raw!$A:$A, Dispositions!ANB$14, Raw!$F:$F, Dispositions!$C32, Raw!$H:$H, "E34")</f>
        <v>0</v>
      </c>
      <c r="ANC32" s="35">
        <f>SUMIFS(Raw!$I:$I, Raw!$A:$A, Dispositions!ANC$14, Raw!$F:$F, Dispositions!$C32, Raw!$H:$H, "E34")</f>
        <v>0</v>
      </c>
      <c r="AND32" s="36">
        <f>SUMIFS(Raw!$I:$I, Raw!$A:$A, Dispositions!AND$14, Raw!$F:$F, Dispositions!$C32, Raw!$H:$H, "E34")</f>
        <v>0</v>
      </c>
      <c r="ANF32" s="34">
        <f>SUMIFS(Raw!$I:$I, Raw!$A:$A, Dispositions!ANF$14, Raw!$F:$F, Dispositions!$C32, Raw!$H:$H, "E02")</f>
        <v>0</v>
      </c>
      <c r="ANG32" s="35">
        <f>SUMIFS(Raw!$I:$I, Raw!$A:$A, Dispositions!ANG$14, Raw!$F:$F, Dispositions!$C32, Raw!$H:$H, "E02")</f>
        <v>0</v>
      </c>
      <c r="ANH32" s="35">
        <f>SUMIFS(Raw!$I:$I, Raw!$A:$A, Dispositions!ANH$14, Raw!$F:$F, Dispositions!$C32, Raw!$H:$H, "E02")</f>
        <v>0</v>
      </c>
      <c r="ANI32" s="35">
        <f>SUMIFS(Raw!$I:$I, Raw!$A:$A, Dispositions!ANI$14, Raw!$F:$F, Dispositions!$C32, Raw!$H:$H, "E02")</f>
        <v>0</v>
      </c>
      <c r="ANJ32" s="35">
        <f>SUMIFS(Raw!$I:$I, Raw!$A:$A, Dispositions!ANJ$14, Raw!$F:$F, Dispositions!$C32, Raw!$H:$H, "E02")</f>
        <v>0</v>
      </c>
      <c r="ANK32" s="35">
        <f>SUMIFS(Raw!$I:$I, Raw!$A:$A, Dispositions!ANK$14, Raw!$F:$F, Dispositions!$C32, Raw!$H:$H, "E02")</f>
        <v>0</v>
      </c>
      <c r="ANL32" s="36">
        <f>SUMIFS(Raw!$I:$I, Raw!$A:$A, Dispositions!ANL$14, Raw!$F:$F, Dispositions!$C32, Raw!$H:$H, "E02")</f>
        <v>0</v>
      </c>
      <c r="ANN32" s="34">
        <f>SUMIFS(Raw!$I:$I, Raw!$A:$A, Dispositions!ANN$14, Raw!$F:$F, Dispositions!$C32, Raw!$H:$H, "E03")</f>
        <v>0</v>
      </c>
      <c r="ANO32" s="35">
        <f>SUMIFS(Raw!$I:$I, Raw!$A:$A, Dispositions!ANO$14, Raw!$F:$F, Dispositions!$C32, Raw!$H:$H, "E03")</f>
        <v>0</v>
      </c>
      <c r="ANP32" s="35">
        <f>SUMIFS(Raw!$I:$I, Raw!$A:$A, Dispositions!ANP$14, Raw!$F:$F, Dispositions!$C32, Raw!$H:$H, "E03")</f>
        <v>0</v>
      </c>
      <c r="ANQ32" s="35">
        <f>SUMIFS(Raw!$I:$I, Raw!$A:$A, Dispositions!ANQ$14, Raw!$F:$F, Dispositions!$C32, Raw!$H:$H, "E03")</f>
        <v>0</v>
      </c>
      <c r="ANR32" s="35">
        <f>SUMIFS(Raw!$I:$I, Raw!$A:$A, Dispositions!ANR$14, Raw!$F:$F, Dispositions!$C32, Raw!$H:$H, "E03")</f>
        <v>0</v>
      </c>
      <c r="ANS32" s="35">
        <f>SUMIFS(Raw!$I:$I, Raw!$A:$A, Dispositions!ANS$14, Raw!$F:$F, Dispositions!$C32, Raw!$H:$H, "E03")</f>
        <v>0</v>
      </c>
      <c r="ANT32" s="36">
        <f>SUMIFS(Raw!$I:$I, Raw!$A:$A, Dispositions!ANT$14, Raw!$F:$F, Dispositions!$C32, Raw!$H:$H, "E03")</f>
        <v>0</v>
      </c>
      <c r="ANV32" s="34">
        <f>SUMIFS(Raw!$I:$I, Raw!$A:$A, Dispositions!ANV$14, Raw!$F:$F, Dispositions!$C32, Raw!$H:$H, "E05")</f>
        <v>0</v>
      </c>
      <c r="ANW32" s="35">
        <f>SUMIFS(Raw!$I:$I, Raw!$A:$A, Dispositions!ANW$14, Raw!$F:$F, Dispositions!$C32, Raw!$H:$H, "E05")</f>
        <v>0</v>
      </c>
      <c r="ANX32" s="35">
        <f>SUMIFS(Raw!$I:$I, Raw!$A:$A, Dispositions!ANX$14, Raw!$F:$F, Dispositions!$C32, Raw!$H:$H, "E05")</f>
        <v>0</v>
      </c>
      <c r="ANY32" s="35">
        <f>SUMIFS(Raw!$I:$I, Raw!$A:$A, Dispositions!ANY$14, Raw!$F:$F, Dispositions!$C32, Raw!$H:$H, "E05")</f>
        <v>0</v>
      </c>
      <c r="ANZ32" s="35">
        <f>SUMIFS(Raw!$I:$I, Raw!$A:$A, Dispositions!ANZ$14, Raw!$F:$F, Dispositions!$C32, Raw!$H:$H, "E05")</f>
        <v>0</v>
      </c>
      <c r="AOA32" s="35">
        <f>SUMIFS(Raw!$I:$I, Raw!$A:$A, Dispositions!AOA$14, Raw!$F:$F, Dispositions!$C32, Raw!$H:$H, "E05")</f>
        <v>0</v>
      </c>
      <c r="AOB32" s="36">
        <f>SUMIFS(Raw!$I:$I, Raw!$A:$A, Dispositions!AOB$14, Raw!$F:$F, Dispositions!$C32, Raw!$H:$H, "E05")</f>
        <v>0</v>
      </c>
      <c r="AOD32" s="34">
        <f>SUMIFS(Raw!$I:$I, Raw!$A:$A, Dispositions!AOD$14, Raw!$F:$F, Dispositions!$C32, Raw!$H:$H, "E12")</f>
        <v>0</v>
      </c>
      <c r="AOE32" s="35">
        <f>SUMIFS(Raw!$I:$I, Raw!$A:$A, Dispositions!AOE$14, Raw!$F:$F, Dispositions!$C32, Raw!$H:$H, "E12")</f>
        <v>0</v>
      </c>
      <c r="AOF32" s="35">
        <f>SUMIFS(Raw!$I:$I, Raw!$A:$A, Dispositions!AOF$14, Raw!$F:$F, Dispositions!$C32, Raw!$H:$H, "E12")</f>
        <v>0</v>
      </c>
      <c r="AOG32" s="35">
        <f>SUMIFS(Raw!$I:$I, Raw!$A:$A, Dispositions!AOG$14, Raw!$F:$F, Dispositions!$C32, Raw!$H:$H, "E12")</f>
        <v>0</v>
      </c>
      <c r="AOH32" s="35">
        <f>SUMIFS(Raw!$I:$I, Raw!$A:$A, Dispositions!AOH$14, Raw!$F:$F, Dispositions!$C32, Raw!$H:$H, "E12")</f>
        <v>0</v>
      </c>
      <c r="AOI32" s="35">
        <f>SUMIFS(Raw!$I:$I, Raw!$A:$A, Dispositions!AOI$14, Raw!$F:$F, Dispositions!$C32, Raw!$H:$H, "E12")</f>
        <v>0</v>
      </c>
      <c r="AOJ32" s="36">
        <f>SUMIFS(Raw!$I:$I, Raw!$A:$A, Dispositions!AOJ$14, Raw!$F:$F, Dispositions!$C32, Raw!$H:$H, "E12")</f>
        <v>0</v>
      </c>
      <c r="AOL32" s="34">
        <f>SUMIFS(Raw!$I:$I, Raw!$A:$A, Dispositions!AOL$14, Raw!$F:$F, Dispositions!$C32, Raw!$H:$H, "E13")</f>
        <v>0</v>
      </c>
      <c r="AOM32" s="35">
        <f>SUMIFS(Raw!$I:$I, Raw!$A:$A, Dispositions!AOM$14, Raw!$F:$F, Dispositions!$C32, Raw!$H:$H, "E13")</f>
        <v>0</v>
      </c>
      <c r="AON32" s="35">
        <f>SUMIFS(Raw!$I:$I, Raw!$A:$A, Dispositions!AON$14, Raw!$F:$F, Dispositions!$C32, Raw!$H:$H, "E13")</f>
        <v>0</v>
      </c>
      <c r="AOO32" s="35">
        <f>SUMIFS(Raw!$I:$I, Raw!$A:$A, Dispositions!AOO$14, Raw!$F:$F, Dispositions!$C32, Raw!$H:$H, "E13")</f>
        <v>0</v>
      </c>
      <c r="AOP32" s="35">
        <f>SUMIFS(Raw!$I:$I, Raw!$A:$A, Dispositions!AOP$14, Raw!$F:$F, Dispositions!$C32, Raw!$H:$H, "E13")</f>
        <v>0</v>
      </c>
      <c r="AOQ32" s="35">
        <f>SUMIFS(Raw!$I:$I, Raw!$A:$A, Dispositions!AOQ$14, Raw!$F:$F, Dispositions!$C32, Raw!$H:$H, "E13")</f>
        <v>0</v>
      </c>
      <c r="AOR32" s="36">
        <f>SUMIFS(Raw!$I:$I, Raw!$A:$A, Dispositions!AOR$14, Raw!$F:$F, Dispositions!$C32, Raw!$H:$H, "E13")</f>
        <v>0</v>
      </c>
      <c r="AOT32" s="34">
        <f>SUMIFS(Raw!$I:$I, Raw!$A:$A, Dispositions!AOT$14, Raw!$F:$F, Dispositions!$C32, Raw!$H:$H, "E14")</f>
        <v>0</v>
      </c>
      <c r="AOU32" s="35">
        <f>SUMIFS(Raw!$I:$I, Raw!$A:$A, Dispositions!AOU$14, Raw!$F:$F, Dispositions!$C32, Raw!$H:$H, "E14")</f>
        <v>0</v>
      </c>
      <c r="AOV32" s="35">
        <f>SUMIFS(Raw!$I:$I, Raw!$A:$A, Dispositions!AOV$14, Raw!$F:$F, Dispositions!$C32, Raw!$H:$H, "E14")</f>
        <v>0</v>
      </c>
      <c r="AOW32" s="35">
        <f>SUMIFS(Raw!$I:$I, Raw!$A:$A, Dispositions!AOW$14, Raw!$F:$F, Dispositions!$C32, Raw!$H:$H, "E14")</f>
        <v>0</v>
      </c>
      <c r="AOX32" s="35">
        <f>SUMIFS(Raw!$I:$I, Raw!$A:$A, Dispositions!AOX$14, Raw!$F:$F, Dispositions!$C32, Raw!$H:$H, "E14")</f>
        <v>0</v>
      </c>
      <c r="AOY32" s="35">
        <f>SUMIFS(Raw!$I:$I, Raw!$A:$A, Dispositions!AOY$14, Raw!$F:$F, Dispositions!$C32, Raw!$H:$H, "E14")</f>
        <v>0</v>
      </c>
      <c r="AOZ32" s="36">
        <f>SUMIFS(Raw!$I:$I, Raw!$A:$A, Dispositions!AOZ$14, Raw!$F:$F, Dispositions!$C32, Raw!$H:$H, "E14")</f>
        <v>0</v>
      </c>
      <c r="APB32" s="34">
        <f>SUMIFS(Raw!$I:$I, Raw!$A:$A, Dispositions!APB$14, Raw!$F:$F, Dispositions!$C32, Raw!$H:$H, "E15")</f>
        <v>0</v>
      </c>
      <c r="APC32" s="35">
        <f>SUMIFS(Raw!$I:$I, Raw!$A:$A, Dispositions!APC$14, Raw!$F:$F, Dispositions!$C32, Raw!$H:$H, "E15")</f>
        <v>0</v>
      </c>
      <c r="APD32" s="35">
        <f>SUMIFS(Raw!$I:$I, Raw!$A:$A, Dispositions!APD$14, Raw!$F:$F, Dispositions!$C32, Raw!$H:$H, "E15")</f>
        <v>0</v>
      </c>
      <c r="APE32" s="35">
        <f>SUMIFS(Raw!$I:$I, Raw!$A:$A, Dispositions!APE$14, Raw!$F:$F, Dispositions!$C32, Raw!$H:$H, "E15")</f>
        <v>0</v>
      </c>
      <c r="APF32" s="35">
        <f>SUMIFS(Raw!$I:$I, Raw!$A:$A, Dispositions!APF$14, Raw!$F:$F, Dispositions!$C32, Raw!$H:$H, "E15")</f>
        <v>0</v>
      </c>
      <c r="APG32" s="35">
        <f>SUMIFS(Raw!$I:$I, Raw!$A:$A, Dispositions!APG$14, Raw!$F:$F, Dispositions!$C32, Raw!$H:$H, "E15")</f>
        <v>0</v>
      </c>
      <c r="APH32" s="36">
        <f>SUMIFS(Raw!$I:$I, Raw!$A:$A, Dispositions!APH$14, Raw!$F:$F, Dispositions!$C32, Raw!$H:$H, "E15")</f>
        <v>0</v>
      </c>
      <c r="APJ32" s="34">
        <f>SUMIFS(Raw!$I:$I, Raw!$A:$A, Dispositions!APJ$14, Raw!$F:$F, Dispositions!$C32, Raw!$H:$H, "E16")</f>
        <v>0</v>
      </c>
      <c r="APK32" s="35">
        <f>SUMIFS(Raw!$I:$I, Raw!$A:$A, Dispositions!APK$14, Raw!$F:$F, Dispositions!$C32, Raw!$H:$H, "E16")</f>
        <v>0</v>
      </c>
      <c r="APL32" s="35">
        <f>SUMIFS(Raw!$I:$I, Raw!$A:$A, Dispositions!APL$14, Raw!$F:$F, Dispositions!$C32, Raw!$H:$H, "E16")</f>
        <v>0</v>
      </c>
      <c r="APM32" s="35">
        <f>SUMIFS(Raw!$I:$I, Raw!$A:$A, Dispositions!APM$14, Raw!$F:$F, Dispositions!$C32, Raw!$H:$H, "E16")</f>
        <v>0</v>
      </c>
      <c r="APN32" s="35">
        <f>SUMIFS(Raw!$I:$I, Raw!$A:$A, Dispositions!APN$14, Raw!$F:$F, Dispositions!$C32, Raw!$H:$H, "E16")</f>
        <v>0</v>
      </c>
      <c r="APO32" s="35">
        <f>SUMIFS(Raw!$I:$I, Raw!$A:$A, Dispositions!APO$14, Raw!$F:$F, Dispositions!$C32, Raw!$H:$H, "E16")</f>
        <v>0</v>
      </c>
      <c r="APP32" s="36">
        <f>SUMIFS(Raw!$I:$I, Raw!$A:$A, Dispositions!APP$14, Raw!$F:$F, Dispositions!$C32, Raw!$H:$H, "E16")</f>
        <v>0</v>
      </c>
      <c r="APR32" s="34">
        <f>SUMIFS(Raw!$I:$I, Raw!$A:$A, Dispositions!APR$14, Raw!$F:$F, Dispositions!$C32, Raw!$H:$H, "E18")</f>
        <v>0</v>
      </c>
      <c r="APS32" s="35">
        <f>SUMIFS(Raw!$I:$I, Raw!$A:$A, Dispositions!APS$14, Raw!$F:$F, Dispositions!$C32, Raw!$H:$H, "E18")</f>
        <v>0</v>
      </c>
      <c r="APT32" s="35">
        <f>SUMIFS(Raw!$I:$I, Raw!$A:$A, Dispositions!APT$14, Raw!$F:$F, Dispositions!$C32, Raw!$H:$H, "E18")</f>
        <v>0</v>
      </c>
      <c r="APU32" s="35">
        <f>SUMIFS(Raw!$I:$I, Raw!$A:$A, Dispositions!APU$14, Raw!$F:$F, Dispositions!$C32, Raw!$H:$H, "E18")</f>
        <v>0</v>
      </c>
      <c r="APV32" s="35">
        <f>SUMIFS(Raw!$I:$I, Raw!$A:$A, Dispositions!APV$14, Raw!$F:$F, Dispositions!$C32, Raw!$H:$H, "E18")</f>
        <v>0</v>
      </c>
      <c r="APW32" s="35">
        <f>SUMIFS(Raw!$I:$I, Raw!$A:$A, Dispositions!APW$14, Raw!$F:$F, Dispositions!$C32, Raw!$H:$H, "E18")</f>
        <v>0</v>
      </c>
      <c r="APX32" s="36">
        <f>SUMIFS(Raw!$I:$I, Raw!$A:$A, Dispositions!APX$14, Raw!$F:$F, Dispositions!$C32, Raw!$H:$H, "E18")</f>
        <v>0</v>
      </c>
      <c r="APZ32" s="34">
        <f>SUMIFS(Raw!$I:$I, Raw!$A:$A, Dispositions!APZ$14, Raw!$F:$F, Dispositions!$C32, Raw!$H:$H, "E34")</f>
        <v>0</v>
      </c>
      <c r="AQA32" s="35">
        <f>SUMIFS(Raw!$I:$I, Raw!$A:$A, Dispositions!AQA$14, Raw!$F:$F, Dispositions!$C32, Raw!$H:$H, "E34")</f>
        <v>0</v>
      </c>
      <c r="AQB32" s="35">
        <f>SUMIFS(Raw!$I:$I, Raw!$A:$A, Dispositions!AQB$14, Raw!$F:$F, Dispositions!$C32, Raw!$H:$H, "E34")</f>
        <v>0</v>
      </c>
      <c r="AQC32" s="35">
        <f>SUMIFS(Raw!$I:$I, Raw!$A:$A, Dispositions!AQC$14, Raw!$F:$F, Dispositions!$C32, Raw!$H:$H, "E34")</f>
        <v>0</v>
      </c>
      <c r="AQD32" s="35">
        <f>SUMIFS(Raw!$I:$I, Raw!$A:$A, Dispositions!AQD$14, Raw!$F:$F, Dispositions!$C32, Raw!$H:$H, "E34")</f>
        <v>0</v>
      </c>
      <c r="AQE32" s="35">
        <f>SUMIFS(Raw!$I:$I, Raw!$A:$A, Dispositions!AQE$14, Raw!$F:$F, Dispositions!$C32, Raw!$H:$H, "E34")</f>
        <v>0</v>
      </c>
      <c r="AQF32" s="36">
        <f>SUMIFS(Raw!$I:$I, Raw!$A:$A, Dispositions!AQF$14, Raw!$F:$F, Dispositions!$C32, Raw!$H:$H, "E34")</f>
        <v>0</v>
      </c>
      <c r="AQH32" s="34">
        <f>SUMIFS(Raw!$I:$I, Raw!$A:$A, Dispositions!AQH$14, Raw!$F:$F, Dispositions!$C32, Raw!$H:$H, "E02")</f>
        <v>0</v>
      </c>
      <c r="AQI32" s="35">
        <f>SUMIFS(Raw!$I:$I, Raw!$A:$A, Dispositions!AQI$14, Raw!$F:$F, Dispositions!$C32, Raw!$H:$H, "E02")</f>
        <v>0</v>
      </c>
      <c r="AQJ32" s="35">
        <f>SUMIFS(Raw!$I:$I, Raw!$A:$A, Dispositions!AQJ$14, Raw!$F:$F, Dispositions!$C32, Raw!$H:$H, "E02")</f>
        <v>0</v>
      </c>
      <c r="AQK32" s="35">
        <f>SUMIFS(Raw!$I:$I, Raw!$A:$A, Dispositions!AQK$14, Raw!$F:$F, Dispositions!$C32, Raw!$H:$H, "E02")</f>
        <v>0</v>
      </c>
      <c r="AQL32" s="35">
        <f>SUMIFS(Raw!$I:$I, Raw!$A:$A, Dispositions!AQL$14, Raw!$F:$F, Dispositions!$C32, Raw!$H:$H, "E02")</f>
        <v>0</v>
      </c>
      <c r="AQM32" s="35">
        <f>SUMIFS(Raw!$I:$I, Raw!$A:$A, Dispositions!AQM$14, Raw!$F:$F, Dispositions!$C32, Raw!$H:$H, "E02")</f>
        <v>0</v>
      </c>
      <c r="AQN32" s="36">
        <f>SUMIFS(Raw!$I:$I, Raw!$A:$A, Dispositions!AQN$14, Raw!$F:$F, Dispositions!$C32, Raw!$H:$H, "E02")</f>
        <v>0</v>
      </c>
      <c r="AQP32" s="34">
        <f>SUMIFS(Raw!$I:$I, Raw!$A:$A, Dispositions!AQP$14, Raw!$F:$F, Dispositions!$C32, Raw!$H:$H, "E03")</f>
        <v>0</v>
      </c>
      <c r="AQQ32" s="35">
        <f>SUMIFS(Raw!$I:$I, Raw!$A:$A, Dispositions!AQQ$14, Raw!$F:$F, Dispositions!$C32, Raw!$H:$H, "E03")</f>
        <v>0</v>
      </c>
      <c r="AQR32" s="35">
        <f>SUMIFS(Raw!$I:$I, Raw!$A:$A, Dispositions!AQR$14, Raw!$F:$F, Dispositions!$C32, Raw!$H:$H, "E03")</f>
        <v>0</v>
      </c>
      <c r="AQS32" s="35">
        <f>SUMIFS(Raw!$I:$I, Raw!$A:$A, Dispositions!AQS$14, Raw!$F:$F, Dispositions!$C32, Raw!$H:$H, "E03")</f>
        <v>0</v>
      </c>
      <c r="AQT32" s="35">
        <f>SUMIFS(Raw!$I:$I, Raw!$A:$A, Dispositions!AQT$14, Raw!$F:$F, Dispositions!$C32, Raw!$H:$H, "E03")</f>
        <v>0</v>
      </c>
      <c r="AQU32" s="35">
        <f>SUMIFS(Raw!$I:$I, Raw!$A:$A, Dispositions!AQU$14, Raw!$F:$F, Dispositions!$C32, Raw!$H:$H, "E03")</f>
        <v>0</v>
      </c>
      <c r="AQV32" s="36">
        <f>SUMIFS(Raw!$I:$I, Raw!$A:$A, Dispositions!AQV$14, Raw!$F:$F, Dispositions!$C32, Raw!$H:$H, "E03")</f>
        <v>0</v>
      </c>
      <c r="AQX32" s="34">
        <f>SUMIFS(Raw!$I:$I, Raw!$A:$A, Dispositions!AQX$14, Raw!$F:$F, Dispositions!$C32, Raw!$H:$H, "E05")</f>
        <v>0</v>
      </c>
      <c r="AQY32" s="35">
        <f>SUMIFS(Raw!$I:$I, Raw!$A:$A, Dispositions!AQY$14, Raw!$F:$F, Dispositions!$C32, Raw!$H:$H, "E05")</f>
        <v>0</v>
      </c>
      <c r="AQZ32" s="35">
        <f>SUMIFS(Raw!$I:$I, Raw!$A:$A, Dispositions!AQZ$14, Raw!$F:$F, Dispositions!$C32, Raw!$H:$H, "E05")</f>
        <v>0</v>
      </c>
      <c r="ARA32" s="35">
        <f>SUMIFS(Raw!$I:$I, Raw!$A:$A, Dispositions!ARA$14, Raw!$F:$F, Dispositions!$C32, Raw!$H:$H, "E05")</f>
        <v>0</v>
      </c>
      <c r="ARB32" s="35">
        <f>SUMIFS(Raw!$I:$I, Raw!$A:$A, Dispositions!ARB$14, Raw!$F:$F, Dispositions!$C32, Raw!$H:$H, "E05")</f>
        <v>0</v>
      </c>
      <c r="ARC32" s="35">
        <f>SUMIFS(Raw!$I:$I, Raw!$A:$A, Dispositions!ARC$14, Raw!$F:$F, Dispositions!$C32, Raw!$H:$H, "E05")</f>
        <v>0</v>
      </c>
      <c r="ARD32" s="36">
        <f>SUMIFS(Raw!$I:$I, Raw!$A:$A, Dispositions!ARD$14, Raw!$F:$F, Dispositions!$C32, Raw!$H:$H, "E05")</f>
        <v>0</v>
      </c>
      <c r="ARF32" s="34">
        <f>SUMIFS(Raw!$I:$I, Raw!$A:$A, Dispositions!ARF$14, Raw!$F:$F, Dispositions!$C32, Raw!$H:$H, "E12")</f>
        <v>0</v>
      </c>
      <c r="ARG32" s="35">
        <f>SUMIFS(Raw!$I:$I, Raw!$A:$A, Dispositions!ARG$14, Raw!$F:$F, Dispositions!$C32, Raw!$H:$H, "E12")</f>
        <v>0</v>
      </c>
      <c r="ARH32" s="35">
        <f>SUMIFS(Raw!$I:$I, Raw!$A:$A, Dispositions!ARH$14, Raw!$F:$F, Dispositions!$C32, Raw!$H:$H, "E12")</f>
        <v>0</v>
      </c>
      <c r="ARI32" s="35">
        <f>SUMIFS(Raw!$I:$I, Raw!$A:$A, Dispositions!ARI$14, Raw!$F:$F, Dispositions!$C32, Raw!$H:$H, "E12")</f>
        <v>0</v>
      </c>
      <c r="ARJ32" s="35">
        <f>SUMIFS(Raw!$I:$I, Raw!$A:$A, Dispositions!ARJ$14, Raw!$F:$F, Dispositions!$C32, Raw!$H:$H, "E12")</f>
        <v>0</v>
      </c>
      <c r="ARK32" s="35">
        <f>SUMIFS(Raw!$I:$I, Raw!$A:$A, Dispositions!ARK$14, Raw!$F:$F, Dispositions!$C32, Raw!$H:$H, "E12")</f>
        <v>0</v>
      </c>
      <c r="ARL32" s="36">
        <f>SUMIFS(Raw!$I:$I, Raw!$A:$A, Dispositions!ARL$14, Raw!$F:$F, Dispositions!$C32, Raw!$H:$H, "E12")</f>
        <v>0</v>
      </c>
      <c r="ARN32" s="34">
        <f>SUMIFS(Raw!$I:$I, Raw!$A:$A, Dispositions!ARN$14, Raw!$F:$F, Dispositions!$C32, Raw!$H:$H, "E13")</f>
        <v>0</v>
      </c>
      <c r="ARO32" s="35">
        <f>SUMIFS(Raw!$I:$I, Raw!$A:$A, Dispositions!ARO$14, Raw!$F:$F, Dispositions!$C32, Raw!$H:$H, "E13")</f>
        <v>0</v>
      </c>
      <c r="ARP32" s="35">
        <f>SUMIFS(Raw!$I:$I, Raw!$A:$A, Dispositions!ARP$14, Raw!$F:$F, Dispositions!$C32, Raw!$H:$H, "E13")</f>
        <v>0</v>
      </c>
      <c r="ARQ32" s="35">
        <f>SUMIFS(Raw!$I:$I, Raw!$A:$A, Dispositions!ARQ$14, Raw!$F:$F, Dispositions!$C32, Raw!$H:$H, "E13")</f>
        <v>0</v>
      </c>
      <c r="ARR32" s="35">
        <f>SUMIFS(Raw!$I:$I, Raw!$A:$A, Dispositions!ARR$14, Raw!$F:$F, Dispositions!$C32, Raw!$H:$H, "E13")</f>
        <v>0</v>
      </c>
      <c r="ARS32" s="35">
        <f>SUMIFS(Raw!$I:$I, Raw!$A:$A, Dispositions!ARS$14, Raw!$F:$F, Dispositions!$C32, Raw!$H:$H, "E13")</f>
        <v>0</v>
      </c>
      <c r="ART32" s="36">
        <f>SUMIFS(Raw!$I:$I, Raw!$A:$A, Dispositions!ART$14, Raw!$F:$F, Dispositions!$C32, Raw!$H:$H, "E13")</f>
        <v>0</v>
      </c>
      <c r="ARV32" s="34">
        <f>SUMIFS(Raw!$I:$I, Raw!$A:$A, Dispositions!ARV$14, Raw!$F:$F, Dispositions!$C32, Raw!$H:$H, "E14")</f>
        <v>0</v>
      </c>
      <c r="ARW32" s="35">
        <f>SUMIFS(Raw!$I:$I, Raw!$A:$A, Dispositions!ARW$14, Raw!$F:$F, Dispositions!$C32, Raw!$H:$H, "E14")</f>
        <v>0</v>
      </c>
      <c r="ARX32" s="35">
        <f>SUMIFS(Raw!$I:$I, Raw!$A:$A, Dispositions!ARX$14, Raw!$F:$F, Dispositions!$C32, Raw!$H:$H, "E14")</f>
        <v>0</v>
      </c>
      <c r="ARY32" s="35">
        <f>SUMIFS(Raw!$I:$I, Raw!$A:$A, Dispositions!ARY$14, Raw!$F:$F, Dispositions!$C32, Raw!$H:$H, "E14")</f>
        <v>0</v>
      </c>
      <c r="ARZ32" s="35">
        <f>SUMIFS(Raw!$I:$I, Raw!$A:$A, Dispositions!ARZ$14, Raw!$F:$F, Dispositions!$C32, Raw!$H:$H, "E14")</f>
        <v>0</v>
      </c>
      <c r="ASA32" s="35">
        <f>SUMIFS(Raw!$I:$I, Raw!$A:$A, Dispositions!ASA$14, Raw!$F:$F, Dispositions!$C32, Raw!$H:$H, "E14")</f>
        <v>0</v>
      </c>
      <c r="ASB32" s="36">
        <f>SUMIFS(Raw!$I:$I, Raw!$A:$A, Dispositions!ASB$14, Raw!$F:$F, Dispositions!$C32, Raw!$H:$H, "E14")</f>
        <v>0</v>
      </c>
      <c r="ASD32" s="34">
        <f>SUMIFS(Raw!$I:$I, Raw!$A:$A, Dispositions!ASD$14, Raw!$F:$F, Dispositions!$C32, Raw!$H:$H, "E15")</f>
        <v>0</v>
      </c>
      <c r="ASE32" s="35">
        <f>SUMIFS(Raw!$I:$I, Raw!$A:$A, Dispositions!ASE$14, Raw!$F:$F, Dispositions!$C32, Raw!$H:$H, "E15")</f>
        <v>0</v>
      </c>
      <c r="ASF32" s="35">
        <f>SUMIFS(Raw!$I:$I, Raw!$A:$A, Dispositions!ASF$14, Raw!$F:$F, Dispositions!$C32, Raw!$H:$H, "E15")</f>
        <v>0</v>
      </c>
      <c r="ASG32" s="35">
        <f>SUMIFS(Raw!$I:$I, Raw!$A:$A, Dispositions!ASG$14, Raw!$F:$F, Dispositions!$C32, Raw!$H:$H, "E15")</f>
        <v>0</v>
      </c>
      <c r="ASH32" s="35">
        <f>SUMIFS(Raw!$I:$I, Raw!$A:$A, Dispositions!ASH$14, Raw!$F:$F, Dispositions!$C32, Raw!$H:$H, "E15")</f>
        <v>0</v>
      </c>
      <c r="ASI32" s="35">
        <f>SUMIFS(Raw!$I:$I, Raw!$A:$A, Dispositions!ASI$14, Raw!$F:$F, Dispositions!$C32, Raw!$H:$H, "E15")</f>
        <v>0</v>
      </c>
      <c r="ASJ32" s="36">
        <f>SUMIFS(Raw!$I:$I, Raw!$A:$A, Dispositions!ASJ$14, Raw!$F:$F, Dispositions!$C32, Raw!$H:$H, "E15")</f>
        <v>0</v>
      </c>
      <c r="ASL32" s="34">
        <f>SUMIFS(Raw!$I:$I, Raw!$A:$A, Dispositions!ASL$14, Raw!$F:$F, Dispositions!$C32, Raw!$H:$H, "E16")</f>
        <v>0</v>
      </c>
      <c r="ASM32" s="35">
        <f>SUMIFS(Raw!$I:$I, Raw!$A:$A, Dispositions!ASM$14, Raw!$F:$F, Dispositions!$C32, Raw!$H:$H, "E16")</f>
        <v>0</v>
      </c>
      <c r="ASN32" s="35">
        <f>SUMIFS(Raw!$I:$I, Raw!$A:$A, Dispositions!ASN$14, Raw!$F:$F, Dispositions!$C32, Raw!$H:$H, "E16")</f>
        <v>0</v>
      </c>
      <c r="ASO32" s="35">
        <f>SUMIFS(Raw!$I:$I, Raw!$A:$A, Dispositions!ASO$14, Raw!$F:$F, Dispositions!$C32, Raw!$H:$H, "E16")</f>
        <v>0</v>
      </c>
      <c r="ASP32" s="35">
        <f>SUMIFS(Raw!$I:$I, Raw!$A:$A, Dispositions!ASP$14, Raw!$F:$F, Dispositions!$C32, Raw!$H:$H, "E16")</f>
        <v>0</v>
      </c>
      <c r="ASQ32" s="35">
        <f>SUMIFS(Raw!$I:$I, Raw!$A:$A, Dispositions!ASQ$14, Raw!$F:$F, Dispositions!$C32, Raw!$H:$H, "E16")</f>
        <v>0</v>
      </c>
      <c r="ASR32" s="36">
        <f>SUMIFS(Raw!$I:$I, Raw!$A:$A, Dispositions!ASR$14, Raw!$F:$F, Dispositions!$C32, Raw!$H:$H, "E16")</f>
        <v>0</v>
      </c>
      <c r="AST32" s="34">
        <f>SUMIFS(Raw!$I:$I, Raw!$A:$A, Dispositions!AST$14, Raw!$F:$F, Dispositions!$C32, Raw!$H:$H, "E18")</f>
        <v>0</v>
      </c>
      <c r="ASU32" s="35">
        <f>SUMIFS(Raw!$I:$I, Raw!$A:$A, Dispositions!ASU$14, Raw!$F:$F, Dispositions!$C32, Raw!$H:$H, "E18")</f>
        <v>0</v>
      </c>
      <c r="ASV32" s="35">
        <f>SUMIFS(Raw!$I:$I, Raw!$A:$A, Dispositions!ASV$14, Raw!$F:$F, Dispositions!$C32, Raw!$H:$H, "E18")</f>
        <v>0</v>
      </c>
      <c r="ASW32" s="35">
        <f>SUMIFS(Raw!$I:$I, Raw!$A:$A, Dispositions!ASW$14, Raw!$F:$F, Dispositions!$C32, Raw!$H:$H, "E18")</f>
        <v>0</v>
      </c>
      <c r="ASX32" s="35">
        <f>SUMIFS(Raw!$I:$I, Raw!$A:$A, Dispositions!ASX$14, Raw!$F:$F, Dispositions!$C32, Raw!$H:$H, "E18")</f>
        <v>0</v>
      </c>
      <c r="ASY32" s="35">
        <f>SUMIFS(Raw!$I:$I, Raw!$A:$A, Dispositions!ASY$14, Raw!$F:$F, Dispositions!$C32, Raw!$H:$H, "E18")</f>
        <v>0</v>
      </c>
      <c r="ASZ32" s="36">
        <f>SUMIFS(Raw!$I:$I, Raw!$A:$A, Dispositions!ASZ$14, Raw!$F:$F, Dispositions!$C32, Raw!$H:$H, "E18")</f>
        <v>0</v>
      </c>
      <c r="ATB32" s="34">
        <f>SUMIFS(Raw!$I:$I, Raw!$A:$A, Dispositions!ATB$14, Raw!$F:$F, Dispositions!$C32, Raw!$H:$H, "E34")</f>
        <v>0</v>
      </c>
      <c r="ATC32" s="35">
        <f>SUMIFS(Raw!$I:$I, Raw!$A:$A, Dispositions!ATC$14, Raw!$F:$F, Dispositions!$C32, Raw!$H:$H, "E34")</f>
        <v>0</v>
      </c>
      <c r="ATD32" s="35">
        <f>SUMIFS(Raw!$I:$I, Raw!$A:$A, Dispositions!ATD$14, Raw!$F:$F, Dispositions!$C32, Raw!$H:$H, "E34")</f>
        <v>0</v>
      </c>
      <c r="ATE32" s="35">
        <f>SUMIFS(Raw!$I:$I, Raw!$A:$A, Dispositions!ATE$14, Raw!$F:$F, Dispositions!$C32, Raw!$H:$H, "E34")</f>
        <v>0</v>
      </c>
      <c r="ATF32" s="35">
        <f>SUMIFS(Raw!$I:$I, Raw!$A:$A, Dispositions!ATF$14, Raw!$F:$F, Dispositions!$C32, Raw!$H:$H, "E34")</f>
        <v>0</v>
      </c>
      <c r="ATG32" s="35">
        <f>SUMIFS(Raw!$I:$I, Raw!$A:$A, Dispositions!ATG$14, Raw!$F:$F, Dispositions!$C32, Raw!$H:$H, "E34")</f>
        <v>0</v>
      </c>
      <c r="ATH32" s="36">
        <f>SUMIFS(Raw!$I:$I, Raw!$A:$A, Dispositions!ATH$14, Raw!$F:$F, Dispositions!$C32, Raw!$H:$H, "E34")</f>
        <v>0</v>
      </c>
      <c r="ATJ32" s="34">
        <f>SUMIFS(Raw!$I:$I, Raw!$A:$A, Dispositions!ATJ$14, Raw!$F:$F, Dispositions!$C32, Raw!$H:$H, "E02")</f>
        <v>0</v>
      </c>
      <c r="ATK32" s="35">
        <f>SUMIFS(Raw!$I:$I, Raw!$A:$A, Dispositions!ATK$14, Raw!$F:$F, Dispositions!$C32, Raw!$H:$H, "E02")</f>
        <v>0</v>
      </c>
      <c r="ATL32" s="35">
        <f>SUMIFS(Raw!$I:$I, Raw!$A:$A, Dispositions!ATL$14, Raw!$F:$F, Dispositions!$C32, Raw!$H:$H, "E02")</f>
        <v>0</v>
      </c>
      <c r="ATM32" s="35">
        <f>SUMIFS(Raw!$I:$I, Raw!$A:$A, Dispositions!ATM$14, Raw!$F:$F, Dispositions!$C32, Raw!$H:$H, "E02")</f>
        <v>0</v>
      </c>
      <c r="ATN32" s="35">
        <f>SUMIFS(Raw!$I:$I, Raw!$A:$A, Dispositions!ATN$14, Raw!$F:$F, Dispositions!$C32, Raw!$H:$H, "E02")</f>
        <v>0</v>
      </c>
      <c r="ATO32" s="35">
        <f>SUMIFS(Raw!$I:$I, Raw!$A:$A, Dispositions!ATO$14, Raw!$F:$F, Dispositions!$C32, Raw!$H:$H, "E02")</f>
        <v>0</v>
      </c>
      <c r="ATP32" s="36">
        <f>SUMIFS(Raw!$I:$I, Raw!$A:$A, Dispositions!ATP$14, Raw!$F:$F, Dispositions!$C32, Raw!$H:$H, "E02")</f>
        <v>0</v>
      </c>
      <c r="ATR32" s="34">
        <f>SUMIFS(Raw!$I:$I, Raw!$A:$A, Dispositions!ATR$14, Raw!$F:$F, Dispositions!$C32, Raw!$H:$H, "E03")</f>
        <v>0</v>
      </c>
      <c r="ATS32" s="35">
        <f>SUMIFS(Raw!$I:$I, Raw!$A:$A, Dispositions!ATS$14, Raw!$F:$F, Dispositions!$C32, Raw!$H:$H, "E03")</f>
        <v>0</v>
      </c>
      <c r="ATT32" s="35">
        <f>SUMIFS(Raw!$I:$I, Raw!$A:$A, Dispositions!ATT$14, Raw!$F:$F, Dispositions!$C32, Raw!$H:$H, "E03")</f>
        <v>0</v>
      </c>
      <c r="ATU32" s="35">
        <f>SUMIFS(Raw!$I:$I, Raw!$A:$A, Dispositions!ATU$14, Raw!$F:$F, Dispositions!$C32, Raw!$H:$H, "E03")</f>
        <v>0</v>
      </c>
      <c r="ATV32" s="35">
        <f>SUMIFS(Raw!$I:$I, Raw!$A:$A, Dispositions!ATV$14, Raw!$F:$F, Dispositions!$C32, Raw!$H:$H, "E03")</f>
        <v>0</v>
      </c>
      <c r="ATW32" s="35">
        <f>SUMIFS(Raw!$I:$I, Raw!$A:$A, Dispositions!ATW$14, Raw!$F:$F, Dispositions!$C32, Raw!$H:$H, "E03")</f>
        <v>0</v>
      </c>
      <c r="ATX32" s="36">
        <f>SUMIFS(Raw!$I:$I, Raw!$A:$A, Dispositions!ATX$14, Raw!$F:$F, Dispositions!$C32, Raw!$H:$H, "E03")</f>
        <v>0</v>
      </c>
      <c r="ATZ32" s="34">
        <f>SUMIFS(Raw!$I:$I, Raw!$A:$A, Dispositions!ATZ$14, Raw!$F:$F, Dispositions!$C32, Raw!$H:$H, "E05")</f>
        <v>0</v>
      </c>
      <c r="AUA32" s="35">
        <f>SUMIFS(Raw!$I:$I, Raw!$A:$A, Dispositions!AUA$14, Raw!$F:$F, Dispositions!$C32, Raw!$H:$H, "E05")</f>
        <v>0</v>
      </c>
      <c r="AUB32" s="35">
        <f>SUMIFS(Raw!$I:$I, Raw!$A:$A, Dispositions!AUB$14, Raw!$F:$F, Dispositions!$C32, Raw!$H:$H, "E05")</f>
        <v>0</v>
      </c>
      <c r="AUC32" s="35">
        <f>SUMIFS(Raw!$I:$I, Raw!$A:$A, Dispositions!AUC$14, Raw!$F:$F, Dispositions!$C32, Raw!$H:$H, "E05")</f>
        <v>0</v>
      </c>
      <c r="AUD32" s="35">
        <f>SUMIFS(Raw!$I:$I, Raw!$A:$A, Dispositions!AUD$14, Raw!$F:$F, Dispositions!$C32, Raw!$H:$H, "E05")</f>
        <v>0</v>
      </c>
      <c r="AUE32" s="35">
        <f>SUMIFS(Raw!$I:$I, Raw!$A:$A, Dispositions!AUE$14, Raw!$F:$F, Dispositions!$C32, Raw!$H:$H, "E05")</f>
        <v>0</v>
      </c>
      <c r="AUF32" s="36">
        <f>SUMIFS(Raw!$I:$I, Raw!$A:$A, Dispositions!AUF$14, Raw!$F:$F, Dispositions!$C32, Raw!$H:$H, "E05")</f>
        <v>0</v>
      </c>
      <c r="AUH32" s="34">
        <f>SUMIFS(Raw!$I:$I, Raw!$A:$A, Dispositions!AUH$14, Raw!$F:$F, Dispositions!$C32, Raw!$H:$H, "E12")</f>
        <v>0</v>
      </c>
      <c r="AUI32" s="35">
        <f>SUMIFS(Raw!$I:$I, Raw!$A:$A, Dispositions!AUI$14, Raw!$F:$F, Dispositions!$C32, Raw!$H:$H, "E12")</f>
        <v>0</v>
      </c>
      <c r="AUJ32" s="35">
        <f>SUMIFS(Raw!$I:$I, Raw!$A:$A, Dispositions!AUJ$14, Raw!$F:$F, Dispositions!$C32, Raw!$H:$H, "E12")</f>
        <v>0</v>
      </c>
      <c r="AUK32" s="35">
        <f>SUMIFS(Raw!$I:$I, Raw!$A:$A, Dispositions!AUK$14, Raw!$F:$F, Dispositions!$C32, Raw!$H:$H, "E12")</f>
        <v>0</v>
      </c>
      <c r="AUL32" s="35">
        <f>SUMIFS(Raw!$I:$I, Raw!$A:$A, Dispositions!AUL$14, Raw!$F:$F, Dispositions!$C32, Raw!$H:$H, "E12")</f>
        <v>0</v>
      </c>
      <c r="AUM32" s="35">
        <f>SUMIFS(Raw!$I:$I, Raw!$A:$A, Dispositions!AUM$14, Raw!$F:$F, Dispositions!$C32, Raw!$H:$H, "E12")</f>
        <v>0</v>
      </c>
      <c r="AUN32" s="36">
        <f>SUMIFS(Raw!$I:$I, Raw!$A:$A, Dispositions!AUN$14, Raw!$F:$F, Dispositions!$C32, Raw!$H:$H, "E12")</f>
        <v>0</v>
      </c>
      <c r="AUP32" s="34">
        <f>SUMIFS(Raw!$I:$I, Raw!$A:$A, Dispositions!AUP$14, Raw!$F:$F, Dispositions!$C32, Raw!$H:$H, "E13")</f>
        <v>0</v>
      </c>
      <c r="AUQ32" s="35">
        <f>SUMIFS(Raw!$I:$I, Raw!$A:$A, Dispositions!AUQ$14, Raw!$F:$F, Dispositions!$C32, Raw!$H:$H, "E13")</f>
        <v>0</v>
      </c>
      <c r="AUR32" s="35">
        <f>SUMIFS(Raw!$I:$I, Raw!$A:$A, Dispositions!AUR$14, Raw!$F:$F, Dispositions!$C32, Raw!$H:$H, "E13")</f>
        <v>0</v>
      </c>
      <c r="AUS32" s="35">
        <f>SUMIFS(Raw!$I:$I, Raw!$A:$A, Dispositions!AUS$14, Raw!$F:$F, Dispositions!$C32, Raw!$H:$H, "E13")</f>
        <v>0</v>
      </c>
      <c r="AUT32" s="35">
        <f>SUMIFS(Raw!$I:$I, Raw!$A:$A, Dispositions!AUT$14, Raw!$F:$F, Dispositions!$C32, Raw!$H:$H, "E13")</f>
        <v>0</v>
      </c>
      <c r="AUU32" s="35">
        <f>SUMIFS(Raw!$I:$I, Raw!$A:$A, Dispositions!AUU$14, Raw!$F:$F, Dispositions!$C32, Raw!$H:$H, "E13")</f>
        <v>0</v>
      </c>
      <c r="AUV32" s="36">
        <f>SUMIFS(Raw!$I:$I, Raw!$A:$A, Dispositions!AUV$14, Raw!$F:$F, Dispositions!$C32, Raw!$H:$H, "E13")</f>
        <v>0</v>
      </c>
      <c r="AUX32" s="34">
        <f>SUMIFS(Raw!$I:$I, Raw!$A:$A, Dispositions!AUX$14, Raw!$F:$F, Dispositions!$C32, Raw!$H:$H, "E14")</f>
        <v>0</v>
      </c>
      <c r="AUY32" s="35">
        <f>SUMIFS(Raw!$I:$I, Raw!$A:$A, Dispositions!AUY$14, Raw!$F:$F, Dispositions!$C32, Raw!$H:$H, "E14")</f>
        <v>0</v>
      </c>
      <c r="AUZ32" s="35">
        <f>SUMIFS(Raw!$I:$I, Raw!$A:$A, Dispositions!AUZ$14, Raw!$F:$F, Dispositions!$C32, Raw!$H:$H, "E14")</f>
        <v>0</v>
      </c>
      <c r="AVA32" s="35">
        <f>SUMIFS(Raw!$I:$I, Raw!$A:$A, Dispositions!AVA$14, Raw!$F:$F, Dispositions!$C32, Raw!$H:$H, "E14")</f>
        <v>0</v>
      </c>
      <c r="AVB32" s="35">
        <f>SUMIFS(Raw!$I:$I, Raw!$A:$A, Dispositions!AVB$14, Raw!$F:$F, Dispositions!$C32, Raw!$H:$H, "E14")</f>
        <v>0</v>
      </c>
      <c r="AVC32" s="35">
        <f>SUMIFS(Raw!$I:$I, Raw!$A:$A, Dispositions!AVC$14, Raw!$F:$F, Dispositions!$C32, Raw!$H:$H, "E14")</f>
        <v>0</v>
      </c>
      <c r="AVD32" s="36">
        <f>SUMIFS(Raw!$I:$I, Raw!$A:$A, Dispositions!AVD$14, Raw!$F:$F, Dispositions!$C32, Raw!$H:$H, "E14")</f>
        <v>0</v>
      </c>
      <c r="AVF32" s="34">
        <f>SUMIFS(Raw!$I:$I, Raw!$A:$A, Dispositions!AVF$14, Raw!$F:$F, Dispositions!$C32, Raw!$H:$H, "E15")</f>
        <v>0</v>
      </c>
      <c r="AVG32" s="35">
        <f>SUMIFS(Raw!$I:$I, Raw!$A:$A, Dispositions!AVG$14, Raw!$F:$F, Dispositions!$C32, Raw!$H:$H, "E15")</f>
        <v>0</v>
      </c>
      <c r="AVH32" s="35">
        <f>SUMIFS(Raw!$I:$I, Raw!$A:$A, Dispositions!AVH$14, Raw!$F:$F, Dispositions!$C32, Raw!$H:$H, "E15")</f>
        <v>0</v>
      </c>
      <c r="AVI32" s="35">
        <f>SUMIFS(Raw!$I:$I, Raw!$A:$A, Dispositions!AVI$14, Raw!$F:$F, Dispositions!$C32, Raw!$H:$H, "E15")</f>
        <v>0</v>
      </c>
      <c r="AVJ32" s="35">
        <f>SUMIFS(Raw!$I:$I, Raw!$A:$A, Dispositions!AVJ$14, Raw!$F:$F, Dispositions!$C32, Raw!$H:$H, "E15")</f>
        <v>0</v>
      </c>
      <c r="AVK32" s="35">
        <f>SUMIFS(Raw!$I:$I, Raw!$A:$A, Dispositions!AVK$14, Raw!$F:$F, Dispositions!$C32, Raw!$H:$H, "E15")</f>
        <v>0</v>
      </c>
      <c r="AVL32" s="36">
        <f>SUMIFS(Raw!$I:$I, Raw!$A:$A, Dispositions!AVL$14, Raw!$F:$F, Dispositions!$C32, Raw!$H:$H, "E15")</f>
        <v>0</v>
      </c>
      <c r="AVN32" s="34">
        <f>SUMIFS(Raw!$I:$I, Raw!$A:$A, Dispositions!AVN$14, Raw!$F:$F, Dispositions!$C32, Raw!$H:$H, "E16")</f>
        <v>0</v>
      </c>
      <c r="AVO32" s="35">
        <f>SUMIFS(Raw!$I:$I, Raw!$A:$A, Dispositions!AVO$14, Raw!$F:$F, Dispositions!$C32, Raw!$H:$H, "E16")</f>
        <v>0</v>
      </c>
      <c r="AVP32" s="35">
        <f>SUMIFS(Raw!$I:$I, Raw!$A:$A, Dispositions!AVP$14, Raw!$F:$F, Dispositions!$C32, Raw!$H:$H, "E16")</f>
        <v>0</v>
      </c>
      <c r="AVQ32" s="35">
        <f>SUMIFS(Raw!$I:$I, Raw!$A:$A, Dispositions!AVQ$14, Raw!$F:$F, Dispositions!$C32, Raw!$H:$H, "E16")</f>
        <v>0</v>
      </c>
      <c r="AVR32" s="35">
        <f>SUMIFS(Raw!$I:$I, Raw!$A:$A, Dispositions!AVR$14, Raw!$F:$F, Dispositions!$C32, Raw!$H:$H, "E16")</f>
        <v>0</v>
      </c>
      <c r="AVS32" s="35">
        <f>SUMIFS(Raw!$I:$I, Raw!$A:$A, Dispositions!AVS$14, Raw!$F:$F, Dispositions!$C32, Raw!$H:$H, "E16")</f>
        <v>0</v>
      </c>
      <c r="AVT32" s="36">
        <f>SUMIFS(Raw!$I:$I, Raw!$A:$A, Dispositions!AVT$14, Raw!$F:$F, Dispositions!$C32, Raw!$H:$H, "E16")</f>
        <v>0</v>
      </c>
      <c r="AVV32" s="34">
        <f>SUMIFS(Raw!$I:$I, Raw!$A:$A, Dispositions!AVV$14, Raw!$F:$F, Dispositions!$C32, Raw!$H:$H, "E18")</f>
        <v>0</v>
      </c>
      <c r="AVW32" s="35">
        <f>SUMIFS(Raw!$I:$I, Raw!$A:$A, Dispositions!AVW$14, Raw!$F:$F, Dispositions!$C32, Raw!$H:$H, "E18")</f>
        <v>0</v>
      </c>
      <c r="AVX32" s="35">
        <f>SUMIFS(Raw!$I:$I, Raw!$A:$A, Dispositions!AVX$14, Raw!$F:$F, Dispositions!$C32, Raw!$H:$H, "E18")</f>
        <v>0</v>
      </c>
      <c r="AVY32" s="35">
        <f>SUMIFS(Raw!$I:$I, Raw!$A:$A, Dispositions!AVY$14, Raw!$F:$F, Dispositions!$C32, Raw!$H:$H, "E18")</f>
        <v>0</v>
      </c>
      <c r="AVZ32" s="35">
        <f>SUMIFS(Raw!$I:$I, Raw!$A:$A, Dispositions!AVZ$14, Raw!$F:$F, Dispositions!$C32, Raw!$H:$H, "E18")</f>
        <v>0</v>
      </c>
      <c r="AWA32" s="35">
        <f>SUMIFS(Raw!$I:$I, Raw!$A:$A, Dispositions!AWA$14, Raw!$F:$F, Dispositions!$C32, Raw!$H:$H, "E18")</f>
        <v>0</v>
      </c>
      <c r="AWB32" s="36">
        <f>SUMIFS(Raw!$I:$I, Raw!$A:$A, Dispositions!AWB$14, Raw!$F:$F, Dispositions!$C32, Raw!$H:$H, "E18")</f>
        <v>0</v>
      </c>
      <c r="AWD32" s="34">
        <f>SUMIFS(Raw!$I:$I, Raw!$A:$A, Dispositions!AWD$14, Raw!$F:$F, Dispositions!$C32, Raw!$H:$H, "E34")</f>
        <v>0</v>
      </c>
      <c r="AWE32" s="35">
        <f>SUMIFS(Raw!$I:$I, Raw!$A:$A, Dispositions!AWE$14, Raw!$F:$F, Dispositions!$C32, Raw!$H:$H, "E34")</f>
        <v>0</v>
      </c>
      <c r="AWF32" s="35">
        <f>SUMIFS(Raw!$I:$I, Raw!$A:$A, Dispositions!AWF$14, Raw!$F:$F, Dispositions!$C32, Raw!$H:$H, "E34")</f>
        <v>0</v>
      </c>
      <c r="AWG32" s="35">
        <f>SUMIFS(Raw!$I:$I, Raw!$A:$A, Dispositions!AWG$14, Raw!$F:$F, Dispositions!$C32, Raw!$H:$H, "E34")</f>
        <v>0</v>
      </c>
      <c r="AWH32" s="35">
        <f>SUMIFS(Raw!$I:$I, Raw!$A:$A, Dispositions!AWH$14, Raw!$F:$F, Dispositions!$C32, Raw!$H:$H, "E34")</f>
        <v>0</v>
      </c>
      <c r="AWI32" s="35">
        <f>SUMIFS(Raw!$I:$I, Raw!$A:$A, Dispositions!AWI$14, Raw!$F:$F, Dispositions!$C32, Raw!$H:$H, "E34")</f>
        <v>0</v>
      </c>
      <c r="AWJ32" s="36">
        <f>SUMIFS(Raw!$I:$I, Raw!$A:$A, Dispositions!AWJ$14, Raw!$F:$F, Dispositions!$C32, Raw!$H:$H, "E34")</f>
        <v>0</v>
      </c>
      <c r="AWL32" s="34">
        <f>SUMIFS(Raw!$I:$I, Raw!$A:$A, Dispositions!AWL$14, Raw!$F:$F, Dispositions!$C32, Raw!$H:$H, "E02")</f>
        <v>0</v>
      </c>
      <c r="AWM32" s="35">
        <f>SUMIFS(Raw!$I:$I, Raw!$A:$A, Dispositions!AWM$14, Raw!$F:$F, Dispositions!$C32, Raw!$H:$H, "E02")</f>
        <v>0</v>
      </c>
      <c r="AWN32" s="35">
        <f>SUMIFS(Raw!$I:$I, Raw!$A:$A, Dispositions!AWN$14, Raw!$F:$F, Dispositions!$C32, Raw!$H:$H, "E02")</f>
        <v>0</v>
      </c>
      <c r="AWO32" s="35">
        <f>SUMIFS(Raw!$I:$I, Raw!$A:$A, Dispositions!AWO$14, Raw!$F:$F, Dispositions!$C32, Raw!$H:$H, "E02")</f>
        <v>0</v>
      </c>
      <c r="AWP32" s="35">
        <f>SUMIFS(Raw!$I:$I, Raw!$A:$A, Dispositions!AWP$14, Raw!$F:$F, Dispositions!$C32, Raw!$H:$H, "E02")</f>
        <v>0</v>
      </c>
      <c r="AWQ32" s="35">
        <f>SUMIFS(Raw!$I:$I, Raw!$A:$A, Dispositions!AWQ$14, Raw!$F:$F, Dispositions!$C32, Raw!$H:$H, "E02")</f>
        <v>0</v>
      </c>
      <c r="AWR32" s="36">
        <f>SUMIFS(Raw!$I:$I, Raw!$A:$A, Dispositions!AWR$14, Raw!$F:$F, Dispositions!$C32, Raw!$H:$H, "E02")</f>
        <v>0</v>
      </c>
      <c r="AWT32" s="34">
        <f>SUMIFS(Raw!$I:$I, Raw!$A:$A, Dispositions!AWT$14, Raw!$F:$F, Dispositions!$C32, Raw!$H:$H, "E03")</f>
        <v>0</v>
      </c>
      <c r="AWU32" s="35">
        <f>SUMIFS(Raw!$I:$I, Raw!$A:$A, Dispositions!AWU$14, Raw!$F:$F, Dispositions!$C32, Raw!$H:$H, "E03")</f>
        <v>0</v>
      </c>
      <c r="AWV32" s="35">
        <f>SUMIFS(Raw!$I:$I, Raw!$A:$A, Dispositions!AWV$14, Raw!$F:$F, Dispositions!$C32, Raw!$H:$H, "E03")</f>
        <v>0</v>
      </c>
      <c r="AWW32" s="35">
        <f>SUMIFS(Raw!$I:$I, Raw!$A:$A, Dispositions!AWW$14, Raw!$F:$F, Dispositions!$C32, Raw!$H:$H, "E03")</f>
        <v>0</v>
      </c>
      <c r="AWX32" s="35">
        <f>SUMIFS(Raw!$I:$I, Raw!$A:$A, Dispositions!AWX$14, Raw!$F:$F, Dispositions!$C32, Raw!$H:$H, "E03")</f>
        <v>0</v>
      </c>
      <c r="AWY32" s="35">
        <f>SUMIFS(Raw!$I:$I, Raw!$A:$A, Dispositions!AWY$14, Raw!$F:$F, Dispositions!$C32, Raw!$H:$H, "E03")</f>
        <v>0</v>
      </c>
      <c r="AWZ32" s="36">
        <f>SUMIFS(Raw!$I:$I, Raw!$A:$A, Dispositions!AWZ$14, Raw!$F:$F, Dispositions!$C32, Raw!$H:$H, "E03")</f>
        <v>0</v>
      </c>
      <c r="AXB32" s="34">
        <f>SUMIFS(Raw!$I:$I, Raw!$A:$A, Dispositions!AXB$14, Raw!$F:$F, Dispositions!$C32, Raw!$H:$H, "E05")</f>
        <v>0</v>
      </c>
      <c r="AXC32" s="35">
        <f>SUMIFS(Raw!$I:$I, Raw!$A:$A, Dispositions!AXC$14, Raw!$F:$F, Dispositions!$C32, Raw!$H:$H, "E05")</f>
        <v>0</v>
      </c>
      <c r="AXD32" s="35">
        <f>SUMIFS(Raw!$I:$I, Raw!$A:$A, Dispositions!AXD$14, Raw!$F:$F, Dispositions!$C32, Raw!$H:$H, "E05")</f>
        <v>0</v>
      </c>
      <c r="AXE32" s="35">
        <f>SUMIFS(Raw!$I:$I, Raw!$A:$A, Dispositions!AXE$14, Raw!$F:$F, Dispositions!$C32, Raw!$H:$H, "E05")</f>
        <v>0</v>
      </c>
      <c r="AXF32" s="35">
        <f>SUMIFS(Raw!$I:$I, Raw!$A:$A, Dispositions!AXF$14, Raw!$F:$F, Dispositions!$C32, Raw!$H:$H, "E05")</f>
        <v>0</v>
      </c>
      <c r="AXG32" s="35">
        <f>SUMIFS(Raw!$I:$I, Raw!$A:$A, Dispositions!AXG$14, Raw!$F:$F, Dispositions!$C32, Raw!$H:$H, "E05")</f>
        <v>0</v>
      </c>
      <c r="AXH32" s="36">
        <f>SUMIFS(Raw!$I:$I, Raw!$A:$A, Dispositions!AXH$14, Raw!$F:$F, Dispositions!$C32, Raw!$H:$H, "E05")</f>
        <v>0</v>
      </c>
      <c r="AXJ32" s="34">
        <f>SUMIFS(Raw!$I:$I, Raw!$A:$A, Dispositions!AXJ$14, Raw!$F:$F, Dispositions!$C32, Raw!$H:$H, "E12")</f>
        <v>0</v>
      </c>
      <c r="AXK32" s="35">
        <f>SUMIFS(Raw!$I:$I, Raw!$A:$A, Dispositions!AXK$14, Raw!$F:$F, Dispositions!$C32, Raw!$H:$H, "E12")</f>
        <v>0</v>
      </c>
      <c r="AXL32" s="35">
        <f>SUMIFS(Raw!$I:$I, Raw!$A:$A, Dispositions!AXL$14, Raw!$F:$F, Dispositions!$C32, Raw!$H:$H, "E12")</f>
        <v>0</v>
      </c>
      <c r="AXM32" s="35">
        <f>SUMIFS(Raw!$I:$I, Raw!$A:$A, Dispositions!AXM$14, Raw!$F:$F, Dispositions!$C32, Raw!$H:$H, "E12")</f>
        <v>0</v>
      </c>
      <c r="AXN32" s="35">
        <f>SUMIFS(Raw!$I:$I, Raw!$A:$A, Dispositions!AXN$14, Raw!$F:$F, Dispositions!$C32, Raw!$H:$H, "E12")</f>
        <v>0</v>
      </c>
      <c r="AXO32" s="35">
        <f>SUMIFS(Raw!$I:$I, Raw!$A:$A, Dispositions!AXO$14, Raw!$F:$F, Dispositions!$C32, Raw!$H:$H, "E12")</f>
        <v>0</v>
      </c>
      <c r="AXP32" s="36">
        <f>SUMIFS(Raw!$I:$I, Raw!$A:$A, Dispositions!AXP$14, Raw!$F:$F, Dispositions!$C32, Raw!$H:$H, "E12")</f>
        <v>0</v>
      </c>
      <c r="AXR32" s="34">
        <f>SUMIFS(Raw!$I:$I, Raw!$A:$A, Dispositions!AXR$14, Raw!$F:$F, Dispositions!$C32, Raw!$H:$H, "E13")</f>
        <v>0</v>
      </c>
      <c r="AXS32" s="35">
        <f>SUMIFS(Raw!$I:$I, Raw!$A:$A, Dispositions!AXS$14, Raw!$F:$F, Dispositions!$C32, Raw!$H:$H, "E13")</f>
        <v>0</v>
      </c>
      <c r="AXT32" s="35">
        <f>SUMIFS(Raw!$I:$I, Raw!$A:$A, Dispositions!AXT$14, Raw!$F:$F, Dispositions!$C32, Raw!$H:$H, "E13")</f>
        <v>0</v>
      </c>
      <c r="AXU32" s="35">
        <f>SUMIFS(Raw!$I:$I, Raw!$A:$A, Dispositions!AXU$14, Raw!$F:$F, Dispositions!$C32, Raw!$H:$H, "E13")</f>
        <v>0</v>
      </c>
      <c r="AXV32" s="35">
        <f>SUMIFS(Raw!$I:$I, Raw!$A:$A, Dispositions!AXV$14, Raw!$F:$F, Dispositions!$C32, Raw!$H:$H, "E13")</f>
        <v>0</v>
      </c>
      <c r="AXW32" s="35">
        <f>SUMIFS(Raw!$I:$I, Raw!$A:$A, Dispositions!AXW$14, Raw!$F:$F, Dispositions!$C32, Raw!$H:$H, "E13")</f>
        <v>0</v>
      </c>
      <c r="AXX32" s="36">
        <f>SUMIFS(Raw!$I:$I, Raw!$A:$A, Dispositions!AXX$14, Raw!$F:$F, Dispositions!$C32, Raw!$H:$H, "E13")</f>
        <v>0</v>
      </c>
      <c r="AXZ32" s="34">
        <f>SUMIFS(Raw!$I:$I, Raw!$A:$A, Dispositions!AXZ$14, Raw!$F:$F, Dispositions!$C32, Raw!$H:$H, "E14")</f>
        <v>0</v>
      </c>
      <c r="AYA32" s="35">
        <f>SUMIFS(Raw!$I:$I, Raw!$A:$A, Dispositions!AYA$14, Raw!$F:$F, Dispositions!$C32, Raw!$H:$H, "E14")</f>
        <v>0</v>
      </c>
      <c r="AYB32" s="35">
        <f>SUMIFS(Raw!$I:$I, Raw!$A:$A, Dispositions!AYB$14, Raw!$F:$F, Dispositions!$C32, Raw!$H:$H, "E14")</f>
        <v>0</v>
      </c>
      <c r="AYC32" s="35">
        <f>SUMIFS(Raw!$I:$I, Raw!$A:$A, Dispositions!AYC$14, Raw!$F:$F, Dispositions!$C32, Raw!$H:$H, "E14")</f>
        <v>0</v>
      </c>
      <c r="AYD32" s="35">
        <f>SUMIFS(Raw!$I:$I, Raw!$A:$A, Dispositions!AYD$14, Raw!$F:$F, Dispositions!$C32, Raw!$H:$H, "E14")</f>
        <v>0</v>
      </c>
      <c r="AYE32" s="35">
        <f>SUMIFS(Raw!$I:$I, Raw!$A:$A, Dispositions!AYE$14, Raw!$F:$F, Dispositions!$C32, Raw!$H:$H, "E14")</f>
        <v>0</v>
      </c>
      <c r="AYF32" s="36">
        <f>SUMIFS(Raw!$I:$I, Raw!$A:$A, Dispositions!AYF$14, Raw!$F:$F, Dispositions!$C32, Raw!$H:$H, "E14")</f>
        <v>0</v>
      </c>
      <c r="AYH32" s="34">
        <f>SUMIFS(Raw!$I:$I, Raw!$A:$A, Dispositions!AYH$14, Raw!$F:$F, Dispositions!$C32, Raw!$H:$H, "E15")</f>
        <v>0</v>
      </c>
      <c r="AYI32" s="35">
        <f>SUMIFS(Raw!$I:$I, Raw!$A:$A, Dispositions!AYI$14, Raw!$F:$F, Dispositions!$C32, Raw!$H:$H, "E15")</f>
        <v>0</v>
      </c>
      <c r="AYJ32" s="35">
        <f>SUMIFS(Raw!$I:$I, Raw!$A:$A, Dispositions!AYJ$14, Raw!$F:$F, Dispositions!$C32, Raw!$H:$H, "E15")</f>
        <v>0</v>
      </c>
      <c r="AYK32" s="35">
        <f>SUMIFS(Raw!$I:$I, Raw!$A:$A, Dispositions!AYK$14, Raw!$F:$F, Dispositions!$C32, Raw!$H:$H, "E15")</f>
        <v>0</v>
      </c>
      <c r="AYL32" s="35">
        <f>SUMIFS(Raw!$I:$I, Raw!$A:$A, Dispositions!AYL$14, Raw!$F:$F, Dispositions!$C32, Raw!$H:$H, "E15")</f>
        <v>0</v>
      </c>
      <c r="AYM32" s="35">
        <f>SUMIFS(Raw!$I:$I, Raw!$A:$A, Dispositions!AYM$14, Raw!$F:$F, Dispositions!$C32, Raw!$H:$H, "E15")</f>
        <v>0</v>
      </c>
      <c r="AYN32" s="36">
        <f>SUMIFS(Raw!$I:$I, Raw!$A:$A, Dispositions!AYN$14, Raw!$F:$F, Dispositions!$C32, Raw!$H:$H, "E15")</f>
        <v>0</v>
      </c>
      <c r="AYP32" s="34">
        <f>SUMIFS(Raw!$I:$I, Raw!$A:$A, Dispositions!AYP$14, Raw!$F:$F, Dispositions!$C32, Raw!$H:$H, "E16")</f>
        <v>0</v>
      </c>
      <c r="AYQ32" s="35">
        <f>SUMIFS(Raw!$I:$I, Raw!$A:$A, Dispositions!AYQ$14, Raw!$F:$F, Dispositions!$C32, Raw!$H:$H, "E16")</f>
        <v>0</v>
      </c>
      <c r="AYR32" s="35">
        <f>SUMIFS(Raw!$I:$I, Raw!$A:$A, Dispositions!AYR$14, Raw!$F:$F, Dispositions!$C32, Raw!$H:$H, "E16")</f>
        <v>0</v>
      </c>
      <c r="AYS32" s="35">
        <f>SUMIFS(Raw!$I:$I, Raw!$A:$A, Dispositions!AYS$14, Raw!$F:$F, Dispositions!$C32, Raw!$H:$H, "E16")</f>
        <v>0</v>
      </c>
      <c r="AYT32" s="35">
        <f>SUMIFS(Raw!$I:$I, Raw!$A:$A, Dispositions!AYT$14, Raw!$F:$F, Dispositions!$C32, Raw!$H:$H, "E16")</f>
        <v>0</v>
      </c>
      <c r="AYU32" s="35">
        <f>SUMIFS(Raw!$I:$I, Raw!$A:$A, Dispositions!AYU$14, Raw!$F:$F, Dispositions!$C32, Raw!$H:$H, "E16")</f>
        <v>0</v>
      </c>
      <c r="AYV32" s="36">
        <f>SUMIFS(Raw!$I:$I, Raw!$A:$A, Dispositions!AYV$14, Raw!$F:$F, Dispositions!$C32, Raw!$H:$H, "E16")</f>
        <v>0</v>
      </c>
      <c r="AYX32" s="34">
        <f>SUMIFS(Raw!$I:$I, Raw!$A:$A, Dispositions!AYX$14, Raw!$F:$F, Dispositions!$C32, Raw!$H:$H, "E18")</f>
        <v>0</v>
      </c>
      <c r="AYY32" s="35">
        <f>SUMIFS(Raw!$I:$I, Raw!$A:$A, Dispositions!AYY$14, Raw!$F:$F, Dispositions!$C32, Raw!$H:$H, "E18")</f>
        <v>0</v>
      </c>
      <c r="AYZ32" s="35">
        <f>SUMIFS(Raw!$I:$I, Raw!$A:$A, Dispositions!AYZ$14, Raw!$F:$F, Dispositions!$C32, Raw!$H:$H, "E18")</f>
        <v>0</v>
      </c>
      <c r="AZA32" s="35">
        <f>SUMIFS(Raw!$I:$I, Raw!$A:$A, Dispositions!AZA$14, Raw!$F:$F, Dispositions!$C32, Raw!$H:$H, "E18")</f>
        <v>0</v>
      </c>
      <c r="AZB32" s="35">
        <f>SUMIFS(Raw!$I:$I, Raw!$A:$A, Dispositions!AZB$14, Raw!$F:$F, Dispositions!$C32, Raw!$H:$H, "E18")</f>
        <v>0</v>
      </c>
      <c r="AZC32" s="35">
        <f>SUMIFS(Raw!$I:$I, Raw!$A:$A, Dispositions!AZC$14, Raw!$F:$F, Dispositions!$C32, Raw!$H:$H, "E18")</f>
        <v>0</v>
      </c>
      <c r="AZD32" s="36">
        <f>SUMIFS(Raw!$I:$I, Raw!$A:$A, Dispositions!AZD$14, Raw!$F:$F, Dispositions!$C32, Raw!$H:$H, "E18")</f>
        <v>0</v>
      </c>
      <c r="AZF32" s="34">
        <f>SUMIFS(Raw!$I:$I, Raw!$A:$A, Dispositions!AZF$14, Raw!$F:$F, Dispositions!$C32, Raw!$H:$H, "E34")</f>
        <v>0</v>
      </c>
      <c r="AZG32" s="35">
        <f>SUMIFS(Raw!$I:$I, Raw!$A:$A, Dispositions!AZG$14, Raw!$F:$F, Dispositions!$C32, Raw!$H:$H, "E34")</f>
        <v>0</v>
      </c>
      <c r="AZH32" s="35">
        <f>SUMIFS(Raw!$I:$I, Raw!$A:$A, Dispositions!AZH$14, Raw!$F:$F, Dispositions!$C32, Raw!$H:$H, "E34")</f>
        <v>0</v>
      </c>
      <c r="AZI32" s="35">
        <f>SUMIFS(Raw!$I:$I, Raw!$A:$A, Dispositions!AZI$14, Raw!$F:$F, Dispositions!$C32, Raw!$H:$H, "E34")</f>
        <v>0</v>
      </c>
      <c r="AZJ32" s="35">
        <f>SUMIFS(Raw!$I:$I, Raw!$A:$A, Dispositions!AZJ$14, Raw!$F:$F, Dispositions!$C32, Raw!$H:$H, "E34")</f>
        <v>0</v>
      </c>
      <c r="AZK32" s="35">
        <f>SUMIFS(Raw!$I:$I, Raw!$A:$A, Dispositions!AZK$14, Raw!$F:$F, Dispositions!$C32, Raw!$H:$H, "E34")</f>
        <v>0</v>
      </c>
      <c r="AZL32" s="36">
        <f>SUMIFS(Raw!$I:$I, Raw!$A:$A, Dispositions!AZL$14, Raw!$F:$F, Dispositions!$C32, Raw!$H:$H, "E34")</f>
        <v>0</v>
      </c>
      <c r="AZN32" s="34">
        <f>SUMIFS(Raw!$I:$I, Raw!$A:$A, Dispositions!AZN$14, Raw!$F:$F, Dispositions!$C32, Raw!$H:$H, "E02")</f>
        <v>0</v>
      </c>
      <c r="AZO32" s="35">
        <f>SUMIFS(Raw!$I:$I, Raw!$A:$A, Dispositions!AZO$14, Raw!$F:$F, Dispositions!$C32, Raw!$H:$H, "E02")</f>
        <v>0</v>
      </c>
      <c r="AZP32" s="35">
        <f>SUMIFS(Raw!$I:$I, Raw!$A:$A, Dispositions!AZP$14, Raw!$F:$F, Dispositions!$C32, Raw!$H:$H, "E02")</f>
        <v>0</v>
      </c>
      <c r="AZQ32" s="35">
        <f>SUMIFS(Raw!$I:$I, Raw!$A:$A, Dispositions!AZQ$14, Raw!$F:$F, Dispositions!$C32, Raw!$H:$H, "E02")</f>
        <v>0</v>
      </c>
      <c r="AZR32" s="35">
        <f>SUMIFS(Raw!$I:$I, Raw!$A:$A, Dispositions!AZR$14, Raw!$F:$F, Dispositions!$C32, Raw!$H:$H, "E02")</f>
        <v>0</v>
      </c>
      <c r="AZS32" s="35">
        <f>SUMIFS(Raw!$I:$I, Raw!$A:$A, Dispositions!AZS$14, Raw!$F:$F, Dispositions!$C32, Raw!$H:$H, "E02")</f>
        <v>0</v>
      </c>
      <c r="AZT32" s="36">
        <f>SUMIFS(Raw!$I:$I, Raw!$A:$A, Dispositions!AZT$14, Raw!$F:$F, Dispositions!$C32, Raw!$H:$H, "E02")</f>
        <v>0</v>
      </c>
      <c r="AZV32" s="34">
        <f>SUMIFS(Raw!$I:$I, Raw!$A:$A, Dispositions!AZV$14, Raw!$F:$F, Dispositions!$C32, Raw!$H:$H, "E03")</f>
        <v>0</v>
      </c>
      <c r="AZW32" s="35">
        <f>SUMIFS(Raw!$I:$I, Raw!$A:$A, Dispositions!AZW$14, Raw!$F:$F, Dispositions!$C32, Raw!$H:$H, "E03")</f>
        <v>0</v>
      </c>
      <c r="AZX32" s="35">
        <f>SUMIFS(Raw!$I:$I, Raw!$A:$A, Dispositions!AZX$14, Raw!$F:$F, Dispositions!$C32, Raw!$H:$H, "E03")</f>
        <v>0</v>
      </c>
      <c r="AZY32" s="35">
        <f>SUMIFS(Raw!$I:$I, Raw!$A:$A, Dispositions!AZY$14, Raw!$F:$F, Dispositions!$C32, Raw!$H:$H, "E03")</f>
        <v>0</v>
      </c>
      <c r="AZZ32" s="35">
        <f>SUMIFS(Raw!$I:$I, Raw!$A:$A, Dispositions!AZZ$14, Raw!$F:$F, Dispositions!$C32, Raw!$H:$H, "E03")</f>
        <v>0</v>
      </c>
      <c r="BAA32" s="35">
        <f>SUMIFS(Raw!$I:$I, Raw!$A:$A, Dispositions!BAA$14, Raw!$F:$F, Dispositions!$C32, Raw!$H:$H, "E03")</f>
        <v>0</v>
      </c>
      <c r="BAB32" s="36">
        <f>SUMIFS(Raw!$I:$I, Raw!$A:$A, Dispositions!BAB$14, Raw!$F:$F, Dispositions!$C32, Raw!$H:$H, "E03")</f>
        <v>0</v>
      </c>
      <c r="BAD32" s="34">
        <f>SUMIFS(Raw!$I:$I, Raw!$A:$A, Dispositions!BAD$14, Raw!$F:$F, Dispositions!$C32, Raw!$H:$H, "E05")</f>
        <v>0</v>
      </c>
      <c r="BAE32" s="35">
        <f>SUMIFS(Raw!$I:$I, Raw!$A:$A, Dispositions!BAE$14, Raw!$F:$F, Dispositions!$C32, Raw!$H:$H, "E05")</f>
        <v>0</v>
      </c>
      <c r="BAF32" s="35">
        <f>SUMIFS(Raw!$I:$I, Raw!$A:$A, Dispositions!BAF$14, Raw!$F:$F, Dispositions!$C32, Raw!$H:$H, "E05")</f>
        <v>0</v>
      </c>
      <c r="BAG32" s="35">
        <f>SUMIFS(Raw!$I:$I, Raw!$A:$A, Dispositions!BAG$14, Raw!$F:$F, Dispositions!$C32, Raw!$H:$H, "E05")</f>
        <v>0</v>
      </c>
      <c r="BAH32" s="35">
        <f>SUMIFS(Raw!$I:$I, Raw!$A:$A, Dispositions!BAH$14, Raw!$F:$F, Dispositions!$C32, Raw!$H:$H, "E05")</f>
        <v>0</v>
      </c>
      <c r="BAI32" s="35">
        <f>SUMIFS(Raw!$I:$I, Raw!$A:$A, Dispositions!BAI$14, Raw!$F:$F, Dispositions!$C32, Raw!$H:$H, "E05")</f>
        <v>0</v>
      </c>
      <c r="BAJ32" s="36">
        <f>SUMIFS(Raw!$I:$I, Raw!$A:$A, Dispositions!BAJ$14, Raw!$F:$F, Dispositions!$C32, Raw!$H:$H, "E05")</f>
        <v>0</v>
      </c>
      <c r="BAL32" s="34">
        <f>SUMIFS(Raw!$I:$I, Raw!$A:$A, Dispositions!BAL$14, Raw!$F:$F, Dispositions!$C32, Raw!$H:$H, "E12")</f>
        <v>0</v>
      </c>
      <c r="BAM32" s="35">
        <f>SUMIFS(Raw!$I:$I, Raw!$A:$A, Dispositions!BAM$14, Raw!$F:$F, Dispositions!$C32, Raw!$H:$H, "E12")</f>
        <v>0</v>
      </c>
      <c r="BAN32" s="35">
        <f>SUMIFS(Raw!$I:$I, Raw!$A:$A, Dispositions!BAN$14, Raw!$F:$F, Dispositions!$C32, Raw!$H:$H, "E12")</f>
        <v>0</v>
      </c>
      <c r="BAO32" s="35">
        <f>SUMIFS(Raw!$I:$I, Raw!$A:$A, Dispositions!BAO$14, Raw!$F:$F, Dispositions!$C32, Raw!$H:$H, "E12")</f>
        <v>0</v>
      </c>
      <c r="BAP32" s="35">
        <f>SUMIFS(Raw!$I:$I, Raw!$A:$A, Dispositions!BAP$14, Raw!$F:$F, Dispositions!$C32, Raw!$H:$H, "E12")</f>
        <v>0</v>
      </c>
      <c r="BAQ32" s="35">
        <f>SUMIFS(Raw!$I:$I, Raw!$A:$A, Dispositions!BAQ$14, Raw!$F:$F, Dispositions!$C32, Raw!$H:$H, "E12")</f>
        <v>0</v>
      </c>
      <c r="BAR32" s="36">
        <f>SUMIFS(Raw!$I:$I, Raw!$A:$A, Dispositions!BAR$14, Raw!$F:$F, Dispositions!$C32, Raw!$H:$H, "E12")</f>
        <v>0</v>
      </c>
      <c r="BAT32" s="34">
        <f>SUMIFS(Raw!$I:$I, Raw!$A:$A, Dispositions!BAT$14, Raw!$F:$F, Dispositions!$C32, Raw!$H:$H, "E13")</f>
        <v>0</v>
      </c>
      <c r="BAU32" s="35">
        <f>SUMIFS(Raw!$I:$I, Raw!$A:$A, Dispositions!BAU$14, Raw!$F:$F, Dispositions!$C32, Raw!$H:$H, "E13")</f>
        <v>0</v>
      </c>
      <c r="BAV32" s="35">
        <f>SUMIFS(Raw!$I:$I, Raw!$A:$A, Dispositions!BAV$14, Raw!$F:$F, Dispositions!$C32, Raw!$H:$H, "E13")</f>
        <v>0</v>
      </c>
      <c r="BAW32" s="35">
        <f>SUMIFS(Raw!$I:$I, Raw!$A:$A, Dispositions!BAW$14, Raw!$F:$F, Dispositions!$C32, Raw!$H:$H, "E13")</f>
        <v>0</v>
      </c>
      <c r="BAX32" s="35">
        <f>SUMIFS(Raw!$I:$I, Raw!$A:$A, Dispositions!BAX$14, Raw!$F:$F, Dispositions!$C32, Raw!$H:$H, "E13")</f>
        <v>0</v>
      </c>
      <c r="BAY32" s="35">
        <f>SUMIFS(Raw!$I:$I, Raw!$A:$A, Dispositions!BAY$14, Raw!$F:$F, Dispositions!$C32, Raw!$H:$H, "E13")</f>
        <v>0</v>
      </c>
      <c r="BAZ32" s="36">
        <f>SUMIFS(Raw!$I:$I, Raw!$A:$A, Dispositions!BAZ$14, Raw!$F:$F, Dispositions!$C32, Raw!$H:$H, "E13")</f>
        <v>0</v>
      </c>
      <c r="BBB32" s="34">
        <f>SUMIFS(Raw!$I:$I, Raw!$A:$A, Dispositions!BBB$14, Raw!$F:$F, Dispositions!$C32, Raw!$H:$H, "E14")</f>
        <v>0</v>
      </c>
      <c r="BBC32" s="35">
        <f>SUMIFS(Raw!$I:$I, Raw!$A:$A, Dispositions!BBC$14, Raw!$F:$F, Dispositions!$C32, Raw!$H:$H, "E14")</f>
        <v>0</v>
      </c>
      <c r="BBD32" s="35">
        <f>SUMIFS(Raw!$I:$I, Raw!$A:$A, Dispositions!BBD$14, Raw!$F:$F, Dispositions!$C32, Raw!$H:$H, "E14")</f>
        <v>0</v>
      </c>
      <c r="BBE32" s="35">
        <f>SUMIFS(Raw!$I:$I, Raw!$A:$A, Dispositions!BBE$14, Raw!$F:$F, Dispositions!$C32, Raw!$H:$H, "E14")</f>
        <v>0</v>
      </c>
      <c r="BBF32" s="35">
        <f>SUMIFS(Raw!$I:$I, Raw!$A:$A, Dispositions!BBF$14, Raw!$F:$F, Dispositions!$C32, Raw!$H:$H, "E14")</f>
        <v>0</v>
      </c>
      <c r="BBG32" s="35">
        <f>SUMIFS(Raw!$I:$I, Raw!$A:$A, Dispositions!BBG$14, Raw!$F:$F, Dispositions!$C32, Raw!$H:$H, "E14")</f>
        <v>0</v>
      </c>
      <c r="BBH32" s="36">
        <f>SUMIFS(Raw!$I:$I, Raw!$A:$A, Dispositions!BBH$14, Raw!$F:$F, Dispositions!$C32, Raw!$H:$H, "E14")</f>
        <v>0</v>
      </c>
      <c r="BBJ32" s="34">
        <f>SUMIFS(Raw!$I:$I, Raw!$A:$A, Dispositions!BBJ$14, Raw!$F:$F, Dispositions!$C32, Raw!$H:$H, "E15")</f>
        <v>0</v>
      </c>
      <c r="BBK32" s="35">
        <f>SUMIFS(Raw!$I:$I, Raw!$A:$A, Dispositions!BBK$14, Raw!$F:$F, Dispositions!$C32, Raw!$H:$H, "E15")</f>
        <v>0</v>
      </c>
      <c r="BBL32" s="35">
        <f>SUMIFS(Raw!$I:$I, Raw!$A:$A, Dispositions!BBL$14, Raw!$F:$F, Dispositions!$C32, Raw!$H:$H, "E15")</f>
        <v>0</v>
      </c>
      <c r="BBM32" s="35">
        <f>SUMIFS(Raw!$I:$I, Raw!$A:$A, Dispositions!BBM$14, Raw!$F:$F, Dispositions!$C32, Raw!$H:$H, "E15")</f>
        <v>0</v>
      </c>
      <c r="BBN32" s="35">
        <f>SUMIFS(Raw!$I:$I, Raw!$A:$A, Dispositions!BBN$14, Raw!$F:$F, Dispositions!$C32, Raw!$H:$H, "E15")</f>
        <v>0</v>
      </c>
      <c r="BBO32" s="35">
        <f>SUMIFS(Raw!$I:$I, Raw!$A:$A, Dispositions!BBO$14, Raw!$F:$F, Dispositions!$C32, Raw!$H:$H, "E15")</f>
        <v>0</v>
      </c>
      <c r="BBP32" s="36">
        <f>SUMIFS(Raw!$I:$I, Raw!$A:$A, Dispositions!BBP$14, Raw!$F:$F, Dispositions!$C32, Raw!$H:$H, "E15")</f>
        <v>0</v>
      </c>
      <c r="BBR32" s="34">
        <f>SUMIFS(Raw!$I:$I, Raw!$A:$A, Dispositions!BBR$14, Raw!$F:$F, Dispositions!$C32, Raw!$H:$H, "E16")</f>
        <v>0</v>
      </c>
      <c r="BBS32" s="35">
        <f>SUMIFS(Raw!$I:$I, Raw!$A:$A, Dispositions!BBS$14, Raw!$F:$F, Dispositions!$C32, Raw!$H:$H, "E16")</f>
        <v>0</v>
      </c>
      <c r="BBT32" s="35">
        <f>SUMIFS(Raw!$I:$I, Raw!$A:$A, Dispositions!BBT$14, Raw!$F:$F, Dispositions!$C32, Raw!$H:$H, "E16")</f>
        <v>0</v>
      </c>
      <c r="BBU32" s="35">
        <f>SUMIFS(Raw!$I:$I, Raw!$A:$A, Dispositions!BBU$14, Raw!$F:$F, Dispositions!$C32, Raw!$H:$H, "E16")</f>
        <v>0</v>
      </c>
      <c r="BBV32" s="35">
        <f>SUMIFS(Raw!$I:$I, Raw!$A:$A, Dispositions!BBV$14, Raw!$F:$F, Dispositions!$C32, Raw!$H:$H, "E16")</f>
        <v>0</v>
      </c>
      <c r="BBW32" s="35">
        <f>SUMIFS(Raw!$I:$I, Raw!$A:$A, Dispositions!BBW$14, Raw!$F:$F, Dispositions!$C32, Raw!$H:$H, "E16")</f>
        <v>0</v>
      </c>
      <c r="BBX32" s="36">
        <f>SUMIFS(Raw!$I:$I, Raw!$A:$A, Dispositions!BBX$14, Raw!$F:$F, Dispositions!$C32, Raw!$H:$H, "E16")</f>
        <v>0</v>
      </c>
      <c r="BBZ32" s="34">
        <f>SUMIFS(Raw!$I:$I, Raw!$A:$A, Dispositions!BBZ$14, Raw!$F:$F, Dispositions!$C32, Raw!$H:$H, "E18")</f>
        <v>0</v>
      </c>
      <c r="BCA32" s="35">
        <f>SUMIFS(Raw!$I:$I, Raw!$A:$A, Dispositions!BCA$14, Raw!$F:$F, Dispositions!$C32, Raw!$H:$H, "E18")</f>
        <v>0</v>
      </c>
      <c r="BCB32" s="35">
        <f>SUMIFS(Raw!$I:$I, Raw!$A:$A, Dispositions!BCB$14, Raw!$F:$F, Dispositions!$C32, Raw!$H:$H, "E18")</f>
        <v>0</v>
      </c>
      <c r="BCC32" s="35">
        <f>SUMIFS(Raw!$I:$I, Raw!$A:$A, Dispositions!BCC$14, Raw!$F:$F, Dispositions!$C32, Raw!$H:$H, "E18")</f>
        <v>0</v>
      </c>
      <c r="BCD32" s="35">
        <f>SUMIFS(Raw!$I:$I, Raw!$A:$A, Dispositions!BCD$14, Raw!$F:$F, Dispositions!$C32, Raw!$H:$H, "E18")</f>
        <v>0</v>
      </c>
      <c r="BCE32" s="35">
        <f>SUMIFS(Raw!$I:$I, Raw!$A:$A, Dispositions!BCE$14, Raw!$F:$F, Dispositions!$C32, Raw!$H:$H, "E18")</f>
        <v>0</v>
      </c>
      <c r="BCF32" s="36">
        <f>SUMIFS(Raw!$I:$I, Raw!$A:$A, Dispositions!BCF$14, Raw!$F:$F, Dispositions!$C32, Raw!$H:$H, "E18")</f>
        <v>0</v>
      </c>
      <c r="BCH32" s="34">
        <f>SUMIFS(Raw!$I:$I, Raw!$A:$A, Dispositions!BCH$14, Raw!$F:$F, Dispositions!$C32, Raw!$H:$H, "E34")</f>
        <v>0</v>
      </c>
      <c r="BCI32" s="35">
        <f>SUMIFS(Raw!$I:$I, Raw!$A:$A, Dispositions!BCI$14, Raw!$F:$F, Dispositions!$C32, Raw!$H:$H, "E34")</f>
        <v>0</v>
      </c>
      <c r="BCJ32" s="35">
        <f>SUMIFS(Raw!$I:$I, Raw!$A:$A, Dispositions!BCJ$14, Raw!$F:$F, Dispositions!$C32, Raw!$H:$H, "E34")</f>
        <v>0</v>
      </c>
      <c r="BCK32" s="35">
        <f>SUMIFS(Raw!$I:$I, Raw!$A:$A, Dispositions!BCK$14, Raw!$F:$F, Dispositions!$C32, Raw!$H:$H, "E34")</f>
        <v>0</v>
      </c>
      <c r="BCL32" s="35">
        <f>SUMIFS(Raw!$I:$I, Raw!$A:$A, Dispositions!BCL$14, Raw!$F:$F, Dispositions!$C32, Raw!$H:$H, "E34")</f>
        <v>0</v>
      </c>
      <c r="BCM32" s="35">
        <f>SUMIFS(Raw!$I:$I, Raw!$A:$A, Dispositions!BCM$14, Raw!$F:$F, Dispositions!$C32, Raw!$H:$H, "E34")</f>
        <v>0</v>
      </c>
      <c r="BCN32" s="36">
        <f>SUMIFS(Raw!$I:$I, Raw!$A:$A, Dispositions!BCN$14, Raw!$F:$F, Dispositions!$C32, Raw!$H:$H, "E34")</f>
        <v>0</v>
      </c>
      <c r="BCP32" s="34">
        <f>SUMIFS(Raw!$I:$I, Raw!$A:$A, Dispositions!BCP$14, Raw!$F:$F, Dispositions!$C32, Raw!$H:$H, "E02")</f>
        <v>0</v>
      </c>
      <c r="BCQ32" s="35">
        <f>SUMIFS(Raw!$I:$I, Raw!$A:$A, Dispositions!BCQ$14, Raw!$F:$F, Dispositions!$C32, Raw!$H:$H, "E02")</f>
        <v>0</v>
      </c>
      <c r="BCR32" s="35">
        <f>SUMIFS(Raw!$I:$I, Raw!$A:$A, Dispositions!BCR$14, Raw!$F:$F, Dispositions!$C32, Raw!$H:$H, "E02")</f>
        <v>0</v>
      </c>
      <c r="BCS32" s="35">
        <f>SUMIFS(Raw!$I:$I, Raw!$A:$A, Dispositions!BCS$14, Raw!$F:$F, Dispositions!$C32, Raw!$H:$H, "E02")</f>
        <v>0</v>
      </c>
      <c r="BCT32" s="35">
        <f>SUMIFS(Raw!$I:$I, Raw!$A:$A, Dispositions!BCT$14, Raw!$F:$F, Dispositions!$C32, Raw!$H:$H, "E02")</f>
        <v>0</v>
      </c>
      <c r="BCU32" s="35">
        <f>SUMIFS(Raw!$I:$I, Raw!$A:$A, Dispositions!BCU$14, Raw!$F:$F, Dispositions!$C32, Raw!$H:$H, "E02")</f>
        <v>0</v>
      </c>
      <c r="BCV32" s="36">
        <f>SUMIFS(Raw!$I:$I, Raw!$A:$A, Dispositions!BCV$14, Raw!$F:$F, Dispositions!$C32, Raw!$H:$H, "E02")</f>
        <v>0</v>
      </c>
      <c r="BCX32" s="34">
        <f>SUMIFS(Raw!$I:$I, Raw!$A:$A, Dispositions!BCX$14, Raw!$F:$F, Dispositions!$C32, Raw!$H:$H, "E03")</f>
        <v>0</v>
      </c>
      <c r="BCY32" s="35">
        <f>SUMIFS(Raw!$I:$I, Raw!$A:$A, Dispositions!BCY$14, Raw!$F:$F, Dispositions!$C32, Raw!$H:$H, "E03")</f>
        <v>0</v>
      </c>
      <c r="BCZ32" s="35">
        <f>SUMIFS(Raw!$I:$I, Raw!$A:$A, Dispositions!BCZ$14, Raw!$F:$F, Dispositions!$C32, Raw!$H:$H, "E03")</f>
        <v>0</v>
      </c>
      <c r="BDA32" s="35">
        <f>SUMIFS(Raw!$I:$I, Raw!$A:$A, Dispositions!BDA$14, Raw!$F:$F, Dispositions!$C32, Raw!$H:$H, "E03")</f>
        <v>0</v>
      </c>
      <c r="BDB32" s="35">
        <f>SUMIFS(Raw!$I:$I, Raw!$A:$A, Dispositions!BDB$14, Raw!$F:$F, Dispositions!$C32, Raw!$H:$H, "E03")</f>
        <v>0</v>
      </c>
      <c r="BDC32" s="35">
        <f>SUMIFS(Raw!$I:$I, Raw!$A:$A, Dispositions!BDC$14, Raw!$F:$F, Dispositions!$C32, Raw!$H:$H, "E03")</f>
        <v>0</v>
      </c>
      <c r="BDD32" s="36">
        <f>SUMIFS(Raw!$I:$I, Raw!$A:$A, Dispositions!BDD$14, Raw!$F:$F, Dispositions!$C32, Raw!$H:$H, "E03")</f>
        <v>0</v>
      </c>
      <c r="BDF32" s="34">
        <f>SUMIFS(Raw!$I:$I, Raw!$A:$A, Dispositions!BDF$14, Raw!$F:$F, Dispositions!$C32, Raw!$H:$H, "E05")</f>
        <v>0</v>
      </c>
      <c r="BDG32" s="35">
        <f>SUMIFS(Raw!$I:$I, Raw!$A:$A, Dispositions!BDG$14, Raw!$F:$F, Dispositions!$C32, Raw!$H:$H, "E05")</f>
        <v>0</v>
      </c>
      <c r="BDH32" s="35">
        <f>SUMIFS(Raw!$I:$I, Raw!$A:$A, Dispositions!BDH$14, Raw!$F:$F, Dispositions!$C32, Raw!$H:$H, "E05")</f>
        <v>0</v>
      </c>
      <c r="BDI32" s="35">
        <f>SUMIFS(Raw!$I:$I, Raw!$A:$A, Dispositions!BDI$14, Raw!$F:$F, Dispositions!$C32, Raw!$H:$H, "E05")</f>
        <v>0</v>
      </c>
      <c r="BDJ32" s="35">
        <f>SUMIFS(Raw!$I:$I, Raw!$A:$A, Dispositions!BDJ$14, Raw!$F:$F, Dispositions!$C32, Raw!$H:$H, "E05")</f>
        <v>0</v>
      </c>
      <c r="BDK32" s="35">
        <f>SUMIFS(Raw!$I:$I, Raw!$A:$A, Dispositions!BDK$14, Raw!$F:$F, Dispositions!$C32, Raw!$H:$H, "E05")</f>
        <v>0</v>
      </c>
      <c r="BDL32" s="36">
        <f>SUMIFS(Raw!$I:$I, Raw!$A:$A, Dispositions!BDL$14, Raw!$F:$F, Dispositions!$C32, Raw!$H:$H, "E05")</f>
        <v>0</v>
      </c>
      <c r="BDN32" s="34">
        <f>SUMIFS(Raw!$I:$I, Raw!$A:$A, Dispositions!BDN$14, Raw!$F:$F, Dispositions!$C32, Raw!$H:$H, "E12")</f>
        <v>0</v>
      </c>
      <c r="BDO32" s="35">
        <f>SUMIFS(Raw!$I:$I, Raw!$A:$A, Dispositions!BDO$14, Raw!$F:$F, Dispositions!$C32, Raw!$H:$H, "E12")</f>
        <v>0</v>
      </c>
      <c r="BDP32" s="35">
        <f>SUMIFS(Raw!$I:$I, Raw!$A:$A, Dispositions!BDP$14, Raw!$F:$F, Dispositions!$C32, Raw!$H:$H, "E12")</f>
        <v>0</v>
      </c>
      <c r="BDQ32" s="35">
        <f>SUMIFS(Raw!$I:$I, Raw!$A:$A, Dispositions!BDQ$14, Raw!$F:$F, Dispositions!$C32, Raw!$H:$H, "E12")</f>
        <v>0</v>
      </c>
      <c r="BDR32" s="35">
        <f>SUMIFS(Raw!$I:$I, Raw!$A:$A, Dispositions!BDR$14, Raw!$F:$F, Dispositions!$C32, Raw!$H:$H, "E12")</f>
        <v>0</v>
      </c>
      <c r="BDS32" s="35">
        <f>SUMIFS(Raw!$I:$I, Raw!$A:$A, Dispositions!BDS$14, Raw!$F:$F, Dispositions!$C32, Raw!$H:$H, "E12")</f>
        <v>0</v>
      </c>
      <c r="BDT32" s="36">
        <f>SUMIFS(Raw!$I:$I, Raw!$A:$A, Dispositions!BDT$14, Raw!$F:$F, Dispositions!$C32, Raw!$H:$H, "E12")</f>
        <v>0</v>
      </c>
      <c r="BDV32" s="34">
        <f>SUMIFS(Raw!$I:$I, Raw!$A:$A, Dispositions!BDV$14, Raw!$F:$F, Dispositions!$C32, Raw!$H:$H, "E13")</f>
        <v>0</v>
      </c>
      <c r="BDW32" s="35">
        <f>SUMIFS(Raw!$I:$I, Raw!$A:$A, Dispositions!BDW$14, Raw!$F:$F, Dispositions!$C32, Raw!$H:$H, "E13")</f>
        <v>0</v>
      </c>
      <c r="BDX32" s="35">
        <f>SUMIFS(Raw!$I:$I, Raw!$A:$A, Dispositions!BDX$14, Raw!$F:$F, Dispositions!$C32, Raw!$H:$H, "E13")</f>
        <v>0</v>
      </c>
      <c r="BDY32" s="35">
        <f>SUMIFS(Raw!$I:$I, Raw!$A:$A, Dispositions!BDY$14, Raw!$F:$F, Dispositions!$C32, Raw!$H:$H, "E13")</f>
        <v>0</v>
      </c>
      <c r="BDZ32" s="35">
        <f>SUMIFS(Raw!$I:$I, Raw!$A:$A, Dispositions!BDZ$14, Raw!$F:$F, Dispositions!$C32, Raw!$H:$H, "E13")</f>
        <v>0</v>
      </c>
      <c r="BEA32" s="35">
        <f>SUMIFS(Raw!$I:$I, Raw!$A:$A, Dispositions!BEA$14, Raw!$F:$F, Dispositions!$C32, Raw!$H:$H, "E13")</f>
        <v>0</v>
      </c>
      <c r="BEB32" s="36">
        <f>SUMIFS(Raw!$I:$I, Raw!$A:$A, Dispositions!BEB$14, Raw!$F:$F, Dispositions!$C32, Raw!$H:$H, "E13")</f>
        <v>0</v>
      </c>
      <c r="BED32" s="34">
        <f>SUMIFS(Raw!$I:$I, Raw!$A:$A, Dispositions!BED$14, Raw!$F:$F, Dispositions!$C32, Raw!$H:$H, "E14")</f>
        <v>0</v>
      </c>
      <c r="BEE32" s="35">
        <f>SUMIFS(Raw!$I:$I, Raw!$A:$A, Dispositions!BEE$14, Raw!$F:$F, Dispositions!$C32, Raw!$H:$H, "E14")</f>
        <v>0</v>
      </c>
      <c r="BEF32" s="35">
        <f>SUMIFS(Raw!$I:$I, Raw!$A:$A, Dispositions!BEF$14, Raw!$F:$F, Dispositions!$C32, Raw!$H:$H, "E14")</f>
        <v>0</v>
      </c>
      <c r="BEG32" s="35">
        <f>SUMIFS(Raw!$I:$I, Raw!$A:$A, Dispositions!BEG$14, Raw!$F:$F, Dispositions!$C32, Raw!$H:$H, "E14")</f>
        <v>0</v>
      </c>
      <c r="BEH32" s="35">
        <f>SUMIFS(Raw!$I:$I, Raw!$A:$A, Dispositions!BEH$14, Raw!$F:$F, Dispositions!$C32, Raw!$H:$H, "E14")</f>
        <v>0</v>
      </c>
      <c r="BEI32" s="35">
        <f>SUMIFS(Raw!$I:$I, Raw!$A:$A, Dispositions!BEI$14, Raw!$F:$F, Dispositions!$C32, Raw!$H:$H, "E14")</f>
        <v>0</v>
      </c>
      <c r="BEJ32" s="36">
        <f>SUMIFS(Raw!$I:$I, Raw!$A:$A, Dispositions!BEJ$14, Raw!$F:$F, Dispositions!$C32, Raw!$H:$H, "E14")</f>
        <v>0</v>
      </c>
      <c r="BEL32" s="34">
        <f>SUMIFS(Raw!$I:$I, Raw!$A:$A, Dispositions!BEL$14, Raw!$F:$F, Dispositions!$C32, Raw!$H:$H, "E15")</f>
        <v>0</v>
      </c>
      <c r="BEM32" s="35">
        <f>SUMIFS(Raw!$I:$I, Raw!$A:$A, Dispositions!BEM$14, Raw!$F:$F, Dispositions!$C32, Raw!$H:$H, "E15")</f>
        <v>0</v>
      </c>
      <c r="BEN32" s="35">
        <f>SUMIFS(Raw!$I:$I, Raw!$A:$A, Dispositions!BEN$14, Raw!$F:$F, Dispositions!$C32, Raw!$H:$H, "E15")</f>
        <v>0</v>
      </c>
      <c r="BEO32" s="35">
        <f>SUMIFS(Raw!$I:$I, Raw!$A:$A, Dispositions!BEO$14, Raw!$F:$F, Dispositions!$C32, Raw!$H:$H, "E15")</f>
        <v>0</v>
      </c>
      <c r="BEP32" s="35">
        <f>SUMIFS(Raw!$I:$I, Raw!$A:$A, Dispositions!BEP$14, Raw!$F:$F, Dispositions!$C32, Raw!$H:$H, "E15")</f>
        <v>0</v>
      </c>
      <c r="BEQ32" s="35">
        <f>SUMIFS(Raw!$I:$I, Raw!$A:$A, Dispositions!BEQ$14, Raw!$F:$F, Dispositions!$C32, Raw!$H:$H, "E15")</f>
        <v>0</v>
      </c>
      <c r="BER32" s="36">
        <f>SUMIFS(Raw!$I:$I, Raw!$A:$A, Dispositions!BER$14, Raw!$F:$F, Dispositions!$C32, Raw!$H:$H, "E15")</f>
        <v>0</v>
      </c>
      <c r="BET32" s="34">
        <f>SUMIFS(Raw!$I:$I, Raw!$A:$A, Dispositions!BET$14, Raw!$F:$F, Dispositions!$C32, Raw!$H:$H, "E16")</f>
        <v>0</v>
      </c>
      <c r="BEU32" s="35">
        <f>SUMIFS(Raw!$I:$I, Raw!$A:$A, Dispositions!BEU$14, Raw!$F:$F, Dispositions!$C32, Raw!$H:$H, "E16")</f>
        <v>0</v>
      </c>
      <c r="BEV32" s="35">
        <f>SUMIFS(Raw!$I:$I, Raw!$A:$A, Dispositions!BEV$14, Raw!$F:$F, Dispositions!$C32, Raw!$H:$H, "E16")</f>
        <v>0</v>
      </c>
      <c r="BEW32" s="35">
        <f>SUMIFS(Raw!$I:$I, Raw!$A:$A, Dispositions!BEW$14, Raw!$F:$F, Dispositions!$C32, Raw!$H:$H, "E16")</f>
        <v>0</v>
      </c>
      <c r="BEX32" s="35">
        <f>SUMIFS(Raw!$I:$I, Raw!$A:$A, Dispositions!BEX$14, Raw!$F:$F, Dispositions!$C32, Raw!$H:$H, "E16")</f>
        <v>0</v>
      </c>
      <c r="BEY32" s="35">
        <f>SUMIFS(Raw!$I:$I, Raw!$A:$A, Dispositions!BEY$14, Raw!$F:$F, Dispositions!$C32, Raw!$H:$H, "E16")</f>
        <v>0</v>
      </c>
      <c r="BEZ32" s="36">
        <f>SUMIFS(Raw!$I:$I, Raw!$A:$A, Dispositions!BEZ$14, Raw!$F:$F, Dispositions!$C32, Raw!$H:$H, "E16")</f>
        <v>0</v>
      </c>
      <c r="BFB32" s="34">
        <f>SUMIFS(Raw!$I:$I, Raw!$A:$A, Dispositions!BFB$14, Raw!$F:$F, Dispositions!$C32, Raw!$H:$H, "E18")</f>
        <v>0</v>
      </c>
      <c r="BFC32" s="35">
        <f>SUMIFS(Raw!$I:$I, Raw!$A:$A, Dispositions!BFC$14, Raw!$F:$F, Dispositions!$C32, Raw!$H:$H, "E18")</f>
        <v>0</v>
      </c>
      <c r="BFD32" s="35">
        <f>SUMIFS(Raw!$I:$I, Raw!$A:$A, Dispositions!BFD$14, Raw!$F:$F, Dispositions!$C32, Raw!$H:$H, "E18")</f>
        <v>0</v>
      </c>
      <c r="BFE32" s="35">
        <f>SUMIFS(Raw!$I:$I, Raw!$A:$A, Dispositions!BFE$14, Raw!$F:$F, Dispositions!$C32, Raw!$H:$H, "E18")</f>
        <v>0</v>
      </c>
      <c r="BFF32" s="35">
        <f>SUMIFS(Raw!$I:$I, Raw!$A:$A, Dispositions!BFF$14, Raw!$F:$F, Dispositions!$C32, Raw!$H:$H, "E18")</f>
        <v>0</v>
      </c>
      <c r="BFG32" s="35">
        <f>SUMIFS(Raw!$I:$I, Raw!$A:$A, Dispositions!BFG$14, Raw!$F:$F, Dispositions!$C32, Raw!$H:$H, "E18")</f>
        <v>0</v>
      </c>
      <c r="BFH32" s="36">
        <f>SUMIFS(Raw!$I:$I, Raw!$A:$A, Dispositions!BFH$14, Raw!$F:$F, Dispositions!$C32, Raw!$H:$H, "E18")</f>
        <v>0</v>
      </c>
      <c r="BFJ32" s="34">
        <f>SUMIFS(Raw!$I:$I, Raw!$A:$A, Dispositions!BFJ$14, Raw!$F:$F, Dispositions!$C32, Raw!$H:$H, "E34")</f>
        <v>0</v>
      </c>
      <c r="BFK32" s="35">
        <f>SUMIFS(Raw!$I:$I, Raw!$A:$A, Dispositions!BFK$14, Raw!$F:$F, Dispositions!$C32, Raw!$H:$H, "E34")</f>
        <v>0</v>
      </c>
      <c r="BFL32" s="35">
        <f>SUMIFS(Raw!$I:$I, Raw!$A:$A, Dispositions!BFL$14, Raw!$F:$F, Dispositions!$C32, Raw!$H:$H, "E34")</f>
        <v>0</v>
      </c>
      <c r="BFM32" s="35">
        <f>SUMIFS(Raw!$I:$I, Raw!$A:$A, Dispositions!BFM$14, Raw!$F:$F, Dispositions!$C32, Raw!$H:$H, "E34")</f>
        <v>0</v>
      </c>
      <c r="BFN32" s="35">
        <f>SUMIFS(Raw!$I:$I, Raw!$A:$A, Dispositions!BFN$14, Raw!$F:$F, Dispositions!$C32, Raw!$H:$H, "E34")</f>
        <v>0</v>
      </c>
      <c r="BFO32" s="35">
        <f>SUMIFS(Raw!$I:$I, Raw!$A:$A, Dispositions!BFO$14, Raw!$F:$F, Dispositions!$C32, Raw!$H:$H, "E34")</f>
        <v>0</v>
      </c>
      <c r="BFP32" s="36">
        <f>SUMIFS(Raw!$I:$I, Raw!$A:$A, Dispositions!BFP$14, Raw!$F:$F, Dispositions!$C32, Raw!$H:$H, "E34")</f>
        <v>0</v>
      </c>
    </row>
    <row r="33" spans="1:1524" x14ac:dyDescent="0.35">
      <c r="B33" s="43" t="s">
        <v>62</v>
      </c>
      <c r="C33" s="49" t="s">
        <v>63</v>
      </c>
      <c r="D33" s="50" t="s">
        <v>64</v>
      </c>
      <c r="F33" s="51">
        <v>47</v>
      </c>
      <c r="G33" s="52">
        <v>30</v>
      </c>
      <c r="H33" s="52">
        <v>32</v>
      </c>
      <c r="I33" s="52">
        <v>32</v>
      </c>
      <c r="J33" s="52">
        <v>41</v>
      </c>
      <c r="K33" s="52">
        <v>41</v>
      </c>
      <c r="L33" s="53">
        <v>32</v>
      </c>
      <c r="N33" s="51">
        <v>51</v>
      </c>
      <c r="O33" s="52">
        <v>42</v>
      </c>
      <c r="P33" s="52">
        <v>43</v>
      </c>
      <c r="Q33" s="52">
        <v>39</v>
      </c>
      <c r="R33" s="52">
        <v>40</v>
      </c>
      <c r="S33" s="52">
        <v>44</v>
      </c>
      <c r="T33" s="53">
        <v>45</v>
      </c>
      <c r="V33" s="51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3">
        <v>0</v>
      </c>
      <c r="AD33" s="51">
        <v>15</v>
      </c>
      <c r="AE33" s="52">
        <v>8</v>
      </c>
      <c r="AF33" s="52">
        <v>17</v>
      </c>
      <c r="AG33" s="52">
        <v>12</v>
      </c>
      <c r="AH33" s="52">
        <v>12</v>
      </c>
      <c r="AI33" s="52">
        <v>10</v>
      </c>
      <c r="AJ33" s="53">
        <v>3</v>
      </c>
      <c r="AL33" s="51">
        <v>0</v>
      </c>
      <c r="AM33" s="52">
        <v>1</v>
      </c>
      <c r="AN33" s="52">
        <v>0</v>
      </c>
      <c r="AO33" s="52">
        <v>0</v>
      </c>
      <c r="AP33" s="52">
        <v>0</v>
      </c>
      <c r="AQ33" s="52">
        <v>0</v>
      </c>
      <c r="AR33" s="53">
        <v>3</v>
      </c>
      <c r="AT33" s="51">
        <v>1</v>
      </c>
      <c r="AU33" s="52">
        <v>1</v>
      </c>
      <c r="AV33" s="52">
        <v>0</v>
      </c>
      <c r="AW33" s="52">
        <v>4</v>
      </c>
      <c r="AX33" s="52">
        <v>1</v>
      </c>
      <c r="AY33" s="52">
        <v>6</v>
      </c>
      <c r="AZ33" s="53">
        <v>2</v>
      </c>
      <c r="BB33" s="51">
        <v>1</v>
      </c>
      <c r="BC33" s="52">
        <v>0</v>
      </c>
      <c r="BD33" s="52">
        <v>1</v>
      </c>
      <c r="BE33" s="52">
        <v>0</v>
      </c>
      <c r="BF33" s="52">
        <v>0</v>
      </c>
      <c r="BG33" s="52">
        <v>1</v>
      </c>
      <c r="BH33" s="53">
        <v>0</v>
      </c>
      <c r="BJ33" s="51">
        <v>5</v>
      </c>
      <c r="BK33" s="52">
        <v>8</v>
      </c>
      <c r="BL33" s="52">
        <v>5</v>
      </c>
      <c r="BM33" s="52">
        <v>5</v>
      </c>
      <c r="BN33" s="52">
        <v>8</v>
      </c>
      <c r="BO33" s="52">
        <v>9</v>
      </c>
      <c r="BP33" s="53">
        <v>12</v>
      </c>
      <c r="BR33" s="51">
        <v>44</v>
      </c>
      <c r="BS33" s="52">
        <v>27</v>
      </c>
      <c r="BT33" s="52">
        <v>30</v>
      </c>
      <c r="BU33" s="52">
        <v>37</v>
      </c>
      <c r="BV33" s="52">
        <v>26</v>
      </c>
      <c r="BW33" s="52">
        <v>34</v>
      </c>
      <c r="BX33" s="53">
        <v>33</v>
      </c>
      <c r="BZ33" s="51">
        <v>88</v>
      </c>
      <c r="CA33" s="52">
        <v>90</v>
      </c>
      <c r="CB33" s="52">
        <v>78</v>
      </c>
      <c r="CC33" s="52">
        <v>70</v>
      </c>
      <c r="CD33" s="52">
        <v>89</v>
      </c>
      <c r="CE33" s="52">
        <v>160</v>
      </c>
      <c r="CF33" s="53">
        <v>129</v>
      </c>
      <c r="CH33" s="51">
        <v>24</v>
      </c>
      <c r="CI33" s="52">
        <v>41</v>
      </c>
      <c r="CJ33" s="52">
        <v>29</v>
      </c>
      <c r="CK33" s="52">
        <v>33</v>
      </c>
      <c r="CL33" s="52">
        <v>38</v>
      </c>
      <c r="CM33" s="52">
        <v>42</v>
      </c>
      <c r="CN33" s="53">
        <v>38</v>
      </c>
      <c r="CP33" s="51">
        <v>57</v>
      </c>
      <c r="CQ33" s="52">
        <v>52</v>
      </c>
      <c r="CR33" s="52">
        <v>48</v>
      </c>
      <c r="CS33" s="52">
        <v>45</v>
      </c>
      <c r="CT33" s="52">
        <v>32</v>
      </c>
      <c r="CU33" s="52">
        <v>43</v>
      </c>
      <c r="CV33" s="53">
        <v>56</v>
      </c>
      <c r="CX33" s="51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3">
        <v>0</v>
      </c>
      <c r="DF33" s="51">
        <v>14</v>
      </c>
      <c r="DG33" s="52">
        <v>15</v>
      </c>
      <c r="DH33" s="52">
        <v>16</v>
      </c>
      <c r="DI33" s="52">
        <v>14</v>
      </c>
      <c r="DJ33" s="52">
        <v>7</v>
      </c>
      <c r="DK33" s="52">
        <v>8</v>
      </c>
      <c r="DL33" s="53">
        <v>13</v>
      </c>
      <c r="DN33" s="51">
        <v>1</v>
      </c>
      <c r="DO33" s="52">
        <v>0</v>
      </c>
      <c r="DP33" s="52">
        <v>2</v>
      </c>
      <c r="DQ33" s="52">
        <v>0</v>
      </c>
      <c r="DR33" s="52">
        <v>0</v>
      </c>
      <c r="DS33" s="52">
        <v>0</v>
      </c>
      <c r="DT33" s="53">
        <v>0</v>
      </c>
      <c r="DV33" s="51">
        <v>1</v>
      </c>
      <c r="DW33" s="52">
        <v>1</v>
      </c>
      <c r="DX33" s="52">
        <v>4</v>
      </c>
      <c r="DY33" s="52">
        <v>2</v>
      </c>
      <c r="DZ33" s="52">
        <v>2</v>
      </c>
      <c r="EA33" s="52">
        <v>7</v>
      </c>
      <c r="EB33" s="53">
        <v>3</v>
      </c>
      <c r="ED33" s="51">
        <v>1</v>
      </c>
      <c r="EE33" s="52">
        <v>0</v>
      </c>
      <c r="EF33" s="52">
        <v>1</v>
      </c>
      <c r="EG33" s="52">
        <v>1</v>
      </c>
      <c r="EH33" s="52">
        <v>0</v>
      </c>
      <c r="EI33" s="52">
        <v>2</v>
      </c>
      <c r="EJ33" s="53">
        <v>1</v>
      </c>
      <c r="EL33" s="51">
        <v>4</v>
      </c>
      <c r="EM33" s="52">
        <v>7</v>
      </c>
      <c r="EN33" s="52">
        <v>8</v>
      </c>
      <c r="EO33" s="52">
        <v>4</v>
      </c>
      <c r="EP33" s="52">
        <v>5</v>
      </c>
      <c r="EQ33" s="52">
        <v>14</v>
      </c>
      <c r="ER33" s="53">
        <v>9</v>
      </c>
      <c r="ET33" s="51">
        <v>31</v>
      </c>
      <c r="EU33" s="52">
        <v>21</v>
      </c>
      <c r="EV33" s="52">
        <v>22</v>
      </c>
      <c r="EW33" s="52">
        <v>25</v>
      </c>
      <c r="EX33" s="52">
        <v>23</v>
      </c>
      <c r="EY33" s="52">
        <v>34</v>
      </c>
      <c r="EZ33" s="53">
        <v>34</v>
      </c>
      <c r="FB33" s="51">
        <v>102</v>
      </c>
      <c r="FC33" s="52">
        <v>93</v>
      </c>
      <c r="FD33" s="52">
        <v>88</v>
      </c>
      <c r="FE33" s="52">
        <v>86</v>
      </c>
      <c r="FF33" s="52">
        <v>88</v>
      </c>
      <c r="FG33" s="52">
        <v>165</v>
      </c>
      <c r="FH33" s="53">
        <v>103</v>
      </c>
      <c r="FJ33" s="51">
        <v>42</v>
      </c>
      <c r="FK33" s="52">
        <v>31</v>
      </c>
      <c r="FL33" s="52">
        <v>33</v>
      </c>
      <c r="FM33" s="52">
        <v>37</v>
      </c>
      <c r="FN33" s="52">
        <v>29</v>
      </c>
      <c r="FO33" s="52">
        <v>35</v>
      </c>
      <c r="FP33" s="53">
        <v>32</v>
      </c>
      <c r="FR33" s="51">
        <v>42</v>
      </c>
      <c r="FS33" s="52">
        <v>53</v>
      </c>
      <c r="FT33" s="52">
        <v>50</v>
      </c>
      <c r="FU33" s="52">
        <v>40</v>
      </c>
      <c r="FV33" s="52">
        <v>39</v>
      </c>
      <c r="FW33" s="52">
        <v>59</v>
      </c>
      <c r="FX33" s="53">
        <v>47</v>
      </c>
      <c r="FZ33" s="51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3">
        <v>0</v>
      </c>
      <c r="GH33" s="51">
        <v>17</v>
      </c>
      <c r="GI33" s="52">
        <v>17</v>
      </c>
      <c r="GJ33" s="52">
        <v>23</v>
      </c>
      <c r="GK33" s="52">
        <v>14</v>
      </c>
      <c r="GL33" s="52">
        <v>6</v>
      </c>
      <c r="GM33" s="52">
        <v>11</v>
      </c>
      <c r="GN33" s="53">
        <v>12</v>
      </c>
      <c r="GP33" s="51">
        <v>1</v>
      </c>
      <c r="GQ33" s="52">
        <v>0</v>
      </c>
      <c r="GR33" s="52">
        <v>0</v>
      </c>
      <c r="GS33" s="52">
        <v>0</v>
      </c>
      <c r="GT33" s="52">
        <v>0</v>
      </c>
      <c r="GU33" s="52">
        <v>2</v>
      </c>
      <c r="GV33" s="53">
        <v>3</v>
      </c>
      <c r="GX33" s="51">
        <v>1</v>
      </c>
      <c r="GY33" s="52">
        <v>8</v>
      </c>
      <c r="GZ33" s="52">
        <v>5</v>
      </c>
      <c r="HA33" s="52">
        <v>1</v>
      </c>
      <c r="HB33" s="52">
        <v>1</v>
      </c>
      <c r="HC33" s="52">
        <v>10</v>
      </c>
      <c r="HD33" s="53">
        <v>5</v>
      </c>
      <c r="HF33" s="51">
        <v>0</v>
      </c>
      <c r="HG33" s="52">
        <v>0</v>
      </c>
      <c r="HH33" s="52">
        <v>1</v>
      </c>
      <c r="HI33" s="52">
        <v>0</v>
      </c>
      <c r="HJ33" s="52">
        <v>0</v>
      </c>
      <c r="HK33" s="52">
        <v>0</v>
      </c>
      <c r="HL33" s="53">
        <v>1</v>
      </c>
      <c r="HN33" s="51">
        <v>9</v>
      </c>
      <c r="HO33" s="52">
        <v>12</v>
      </c>
      <c r="HP33" s="52">
        <v>8</v>
      </c>
      <c r="HQ33" s="52">
        <v>9</v>
      </c>
      <c r="HR33" s="52">
        <v>11</v>
      </c>
      <c r="HS33" s="52">
        <v>13</v>
      </c>
      <c r="HT33" s="53">
        <v>8</v>
      </c>
      <c r="HV33" s="51">
        <v>28</v>
      </c>
      <c r="HW33" s="52">
        <v>25</v>
      </c>
      <c r="HX33" s="52">
        <v>25</v>
      </c>
      <c r="HY33" s="52">
        <v>21</v>
      </c>
      <c r="HZ33" s="52">
        <v>25</v>
      </c>
      <c r="IA33" s="52">
        <v>42</v>
      </c>
      <c r="IB33" s="53">
        <v>35</v>
      </c>
      <c r="ID33" s="51">
        <v>101</v>
      </c>
      <c r="IE33" s="52">
        <v>82</v>
      </c>
      <c r="IF33" s="52">
        <v>90</v>
      </c>
      <c r="IG33" s="52">
        <v>84</v>
      </c>
      <c r="IH33" s="52">
        <v>111</v>
      </c>
      <c r="II33" s="52">
        <v>143</v>
      </c>
      <c r="IJ33" s="53">
        <v>145</v>
      </c>
      <c r="IL33" s="51">
        <v>37</v>
      </c>
      <c r="IM33" s="52">
        <v>36</v>
      </c>
      <c r="IN33" s="52">
        <v>23</v>
      </c>
      <c r="IO33" s="52">
        <v>40</v>
      </c>
      <c r="IP33" s="52">
        <v>31</v>
      </c>
      <c r="IQ33" s="52">
        <v>38</v>
      </c>
      <c r="IR33" s="53">
        <v>40</v>
      </c>
      <c r="IT33" s="51">
        <v>45</v>
      </c>
      <c r="IU33" s="52">
        <v>33</v>
      </c>
      <c r="IV33" s="52">
        <v>44</v>
      </c>
      <c r="IW33" s="52">
        <v>52</v>
      </c>
      <c r="IX33" s="52">
        <v>42</v>
      </c>
      <c r="IY33" s="52">
        <v>35</v>
      </c>
      <c r="IZ33" s="53">
        <v>42</v>
      </c>
      <c r="JB33" s="51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3">
        <v>0</v>
      </c>
      <c r="JJ33" s="51">
        <v>14</v>
      </c>
      <c r="JK33" s="52">
        <v>12</v>
      </c>
      <c r="JL33" s="52">
        <v>23</v>
      </c>
      <c r="JM33" s="52">
        <v>15</v>
      </c>
      <c r="JN33" s="52">
        <v>15</v>
      </c>
      <c r="JO33" s="52">
        <v>16</v>
      </c>
      <c r="JP33" s="53">
        <v>13</v>
      </c>
      <c r="JR33" s="51">
        <v>1</v>
      </c>
      <c r="JS33" s="52">
        <v>1</v>
      </c>
      <c r="JT33" s="52">
        <v>1</v>
      </c>
      <c r="JU33" s="52">
        <v>0</v>
      </c>
      <c r="JV33" s="52">
        <v>1</v>
      </c>
      <c r="JW33" s="52">
        <v>0</v>
      </c>
      <c r="JX33" s="53">
        <v>3</v>
      </c>
      <c r="JZ33" s="51">
        <v>0</v>
      </c>
      <c r="KA33" s="52">
        <v>0</v>
      </c>
      <c r="KB33" s="52">
        <v>0</v>
      </c>
      <c r="KC33" s="52">
        <v>2</v>
      </c>
      <c r="KD33" s="52">
        <v>3</v>
      </c>
      <c r="KE33" s="52">
        <v>11</v>
      </c>
      <c r="KF33" s="53">
        <v>9</v>
      </c>
      <c r="KH33" s="51">
        <v>1</v>
      </c>
      <c r="KI33" s="52">
        <v>0</v>
      </c>
      <c r="KJ33" s="52">
        <v>2</v>
      </c>
      <c r="KK33" s="52">
        <v>1</v>
      </c>
      <c r="KL33" s="52">
        <v>1</v>
      </c>
      <c r="KM33" s="52">
        <v>1</v>
      </c>
      <c r="KN33" s="53">
        <v>0</v>
      </c>
      <c r="KP33" s="51">
        <v>10</v>
      </c>
      <c r="KQ33" s="52">
        <v>6</v>
      </c>
      <c r="KR33" s="52">
        <v>8</v>
      </c>
      <c r="KS33" s="52">
        <v>11</v>
      </c>
      <c r="KT33" s="52">
        <v>9</v>
      </c>
      <c r="KU33" s="52">
        <v>15</v>
      </c>
      <c r="KV33" s="53">
        <v>7</v>
      </c>
      <c r="KX33" s="51">
        <v>36</v>
      </c>
      <c r="KY33" s="52">
        <v>19</v>
      </c>
      <c r="KZ33" s="52">
        <v>25</v>
      </c>
      <c r="LA33" s="52">
        <v>21</v>
      </c>
      <c r="LB33" s="52">
        <v>32</v>
      </c>
      <c r="LC33" s="52">
        <v>31</v>
      </c>
      <c r="LD33" s="53">
        <v>19</v>
      </c>
      <c r="LF33" s="51">
        <v>100</v>
      </c>
      <c r="LG33" s="52">
        <v>87</v>
      </c>
      <c r="LH33" s="52">
        <v>92</v>
      </c>
      <c r="LI33" s="52">
        <v>91</v>
      </c>
      <c r="LJ33" s="52">
        <v>106</v>
      </c>
      <c r="LK33" s="52">
        <v>134</v>
      </c>
      <c r="LL33" s="53">
        <v>166</v>
      </c>
      <c r="LN33" s="51">
        <v>37</v>
      </c>
      <c r="LO33" s="52">
        <v>34</v>
      </c>
      <c r="LP33" s="52">
        <v>36</v>
      </c>
      <c r="LQ33" s="52">
        <v>23</v>
      </c>
      <c r="LR33" s="52">
        <v>35</v>
      </c>
      <c r="LS33" s="52">
        <v>42</v>
      </c>
      <c r="LT33" s="53">
        <v>32</v>
      </c>
      <c r="LV33" s="51">
        <v>50</v>
      </c>
      <c r="LW33" s="52">
        <v>42</v>
      </c>
      <c r="LX33" s="52">
        <v>34</v>
      </c>
      <c r="LY33" s="52">
        <v>30</v>
      </c>
      <c r="LZ33" s="52">
        <v>56</v>
      </c>
      <c r="MA33" s="52">
        <v>58</v>
      </c>
      <c r="MB33" s="53">
        <v>55</v>
      </c>
      <c r="MD33" s="51">
        <v>0</v>
      </c>
      <c r="ME33" s="52">
        <v>0</v>
      </c>
      <c r="MF33" s="52">
        <v>0</v>
      </c>
      <c r="MG33" s="52">
        <v>0</v>
      </c>
      <c r="MH33" s="52">
        <v>0</v>
      </c>
      <c r="MI33" s="52">
        <v>0</v>
      </c>
      <c r="MJ33" s="53">
        <v>0</v>
      </c>
      <c r="ML33" s="51">
        <v>8</v>
      </c>
      <c r="MM33" s="52">
        <v>27</v>
      </c>
      <c r="MN33" s="52">
        <v>12</v>
      </c>
      <c r="MO33" s="52">
        <v>6</v>
      </c>
      <c r="MP33" s="52">
        <v>20</v>
      </c>
      <c r="MQ33" s="52">
        <v>11</v>
      </c>
      <c r="MR33" s="53">
        <v>9</v>
      </c>
      <c r="MT33" s="51">
        <v>1</v>
      </c>
      <c r="MU33" s="52">
        <v>0</v>
      </c>
      <c r="MV33" s="52">
        <v>0</v>
      </c>
      <c r="MW33" s="52">
        <v>0</v>
      </c>
      <c r="MX33" s="52">
        <v>1</v>
      </c>
      <c r="MY33" s="52">
        <v>2</v>
      </c>
      <c r="MZ33" s="53">
        <v>1</v>
      </c>
      <c r="NB33" s="51">
        <v>5</v>
      </c>
      <c r="NC33" s="52">
        <v>8</v>
      </c>
      <c r="ND33" s="52">
        <v>3</v>
      </c>
      <c r="NE33" s="52">
        <v>2</v>
      </c>
      <c r="NF33" s="52">
        <v>13</v>
      </c>
      <c r="NG33" s="52">
        <v>10</v>
      </c>
      <c r="NH33" s="53">
        <v>6</v>
      </c>
      <c r="NJ33" s="51">
        <v>0</v>
      </c>
      <c r="NK33" s="52">
        <v>1</v>
      </c>
      <c r="NL33" s="52">
        <v>1</v>
      </c>
      <c r="NM33" s="52">
        <v>0</v>
      </c>
      <c r="NN33" s="52">
        <v>0</v>
      </c>
      <c r="NO33" s="52">
        <v>0</v>
      </c>
      <c r="NP33" s="53">
        <v>0</v>
      </c>
      <c r="NR33" s="51">
        <v>10</v>
      </c>
      <c r="NS33" s="52">
        <v>9</v>
      </c>
      <c r="NT33" s="52">
        <v>11</v>
      </c>
      <c r="NU33" s="52">
        <v>2</v>
      </c>
      <c r="NV33" s="52">
        <v>15</v>
      </c>
      <c r="NW33" s="52">
        <v>13</v>
      </c>
      <c r="NX33" s="53">
        <v>10</v>
      </c>
      <c r="NZ33" s="51">
        <v>27</v>
      </c>
      <c r="OA33" s="52">
        <v>14</v>
      </c>
      <c r="OB33" s="52">
        <v>29</v>
      </c>
      <c r="OC33" s="52">
        <v>21</v>
      </c>
      <c r="OD33" s="52">
        <v>32</v>
      </c>
      <c r="OE33" s="52">
        <v>38</v>
      </c>
      <c r="OF33" s="53">
        <v>44</v>
      </c>
      <c r="OH33" s="51">
        <v>123</v>
      </c>
      <c r="OI33" s="52">
        <v>109</v>
      </c>
      <c r="OJ33" s="52">
        <v>82</v>
      </c>
      <c r="OK33" s="52">
        <v>90</v>
      </c>
      <c r="OL33" s="52">
        <v>167</v>
      </c>
      <c r="OM33" s="52">
        <v>193</v>
      </c>
      <c r="ON33" s="53">
        <v>151</v>
      </c>
      <c r="OP33" s="51">
        <v>30</v>
      </c>
      <c r="OQ33" s="52">
        <v>37</v>
      </c>
      <c r="OR33" s="52">
        <v>43</v>
      </c>
      <c r="OS33" s="52">
        <v>28</v>
      </c>
      <c r="OT33" s="52">
        <v>49</v>
      </c>
      <c r="OU33" s="52">
        <v>35</v>
      </c>
      <c r="OV33" s="53">
        <v>42</v>
      </c>
      <c r="OX33" s="51">
        <v>54</v>
      </c>
      <c r="OY33" s="52">
        <v>40</v>
      </c>
      <c r="OZ33" s="52">
        <v>31</v>
      </c>
      <c r="PA33" s="52">
        <v>46</v>
      </c>
      <c r="PB33" s="52">
        <v>50</v>
      </c>
      <c r="PC33" s="52">
        <v>67</v>
      </c>
      <c r="PD33" s="53">
        <v>59</v>
      </c>
      <c r="PF33" s="51">
        <v>0</v>
      </c>
      <c r="PG33" s="52">
        <v>0</v>
      </c>
      <c r="PH33" s="52">
        <v>0</v>
      </c>
      <c r="PI33" s="52">
        <v>0</v>
      </c>
      <c r="PJ33" s="52">
        <v>0</v>
      </c>
      <c r="PK33" s="52">
        <v>0</v>
      </c>
      <c r="PL33" s="53">
        <v>0</v>
      </c>
      <c r="PN33" s="51">
        <v>22</v>
      </c>
      <c r="PO33" s="52">
        <v>21</v>
      </c>
      <c r="PP33" s="52">
        <v>15</v>
      </c>
      <c r="PQ33" s="52">
        <v>10</v>
      </c>
      <c r="PR33" s="52">
        <v>19</v>
      </c>
      <c r="PS33" s="52">
        <v>17</v>
      </c>
      <c r="PT33" s="53">
        <v>12</v>
      </c>
      <c r="PV33" s="51">
        <v>0</v>
      </c>
      <c r="PW33" s="52">
        <v>0</v>
      </c>
      <c r="PX33" s="52">
        <v>0</v>
      </c>
      <c r="PY33" s="52">
        <v>0</v>
      </c>
      <c r="PZ33" s="52">
        <v>0</v>
      </c>
      <c r="QA33" s="52">
        <v>1</v>
      </c>
      <c r="QB33" s="53">
        <v>1</v>
      </c>
      <c r="QD33" s="51">
        <v>3</v>
      </c>
      <c r="QE33" s="52">
        <v>3</v>
      </c>
      <c r="QF33" s="52">
        <v>5</v>
      </c>
      <c r="QG33" s="52">
        <v>3</v>
      </c>
      <c r="QH33" s="52">
        <v>2</v>
      </c>
      <c r="QI33" s="52">
        <v>6</v>
      </c>
      <c r="QJ33" s="53">
        <v>4</v>
      </c>
      <c r="QL33" s="51">
        <v>1</v>
      </c>
      <c r="QM33" s="52">
        <v>0</v>
      </c>
      <c r="QN33" s="52">
        <v>0</v>
      </c>
      <c r="QO33" s="52">
        <v>0</v>
      </c>
      <c r="QP33" s="52">
        <v>0</v>
      </c>
      <c r="QQ33" s="52">
        <v>0</v>
      </c>
      <c r="QR33" s="53">
        <v>0</v>
      </c>
      <c r="QT33" s="51">
        <v>10</v>
      </c>
      <c r="QU33" s="52">
        <v>6</v>
      </c>
      <c r="QV33" s="52">
        <v>13</v>
      </c>
      <c r="QW33" s="52">
        <v>15</v>
      </c>
      <c r="QX33" s="52">
        <v>8</v>
      </c>
      <c r="QY33" s="52">
        <v>13</v>
      </c>
      <c r="QZ33" s="53">
        <v>12</v>
      </c>
      <c r="RB33" s="51">
        <v>28</v>
      </c>
      <c r="RC33" s="52">
        <v>23</v>
      </c>
      <c r="RD33" s="52">
        <v>27</v>
      </c>
      <c r="RE33" s="52">
        <v>25</v>
      </c>
      <c r="RF33" s="52">
        <v>33</v>
      </c>
      <c r="RG33" s="52">
        <v>36</v>
      </c>
      <c r="RH33" s="53">
        <v>23</v>
      </c>
      <c r="RJ33" s="51">
        <v>105</v>
      </c>
      <c r="RK33" s="52">
        <v>82</v>
      </c>
      <c r="RL33" s="52">
        <v>75</v>
      </c>
      <c r="RM33" s="52">
        <v>124</v>
      </c>
      <c r="RN33" s="52">
        <v>98</v>
      </c>
      <c r="RO33" s="52">
        <v>151</v>
      </c>
      <c r="RP33" s="53">
        <v>150</v>
      </c>
      <c r="RR33" s="51">
        <v>32</v>
      </c>
      <c r="RS33" s="52">
        <v>30</v>
      </c>
      <c r="RT33" s="52">
        <v>27</v>
      </c>
      <c r="RU33" s="52">
        <v>38</v>
      </c>
      <c r="RV33" s="52">
        <v>32</v>
      </c>
      <c r="RW33" s="52">
        <v>42</v>
      </c>
      <c r="RX33" s="53">
        <v>44</v>
      </c>
      <c r="RZ33" s="51">
        <v>31</v>
      </c>
      <c r="SA33" s="52">
        <v>32</v>
      </c>
      <c r="SB33" s="52">
        <v>51</v>
      </c>
      <c r="SC33" s="52">
        <v>24</v>
      </c>
      <c r="SD33" s="52">
        <v>41</v>
      </c>
      <c r="SE33" s="52">
        <v>47</v>
      </c>
      <c r="SF33" s="53">
        <v>45</v>
      </c>
      <c r="SH33" s="51">
        <v>0</v>
      </c>
      <c r="SI33" s="52">
        <v>0</v>
      </c>
      <c r="SJ33" s="52">
        <v>0</v>
      </c>
      <c r="SK33" s="52">
        <v>0</v>
      </c>
      <c r="SL33" s="52">
        <v>0</v>
      </c>
      <c r="SM33" s="52">
        <v>0</v>
      </c>
      <c r="SN33" s="53">
        <v>0</v>
      </c>
      <c r="SP33" s="51">
        <v>19</v>
      </c>
      <c r="SQ33" s="52">
        <v>7</v>
      </c>
      <c r="SR33" s="52">
        <v>14</v>
      </c>
      <c r="SS33" s="52">
        <v>7</v>
      </c>
      <c r="ST33" s="52">
        <v>12</v>
      </c>
      <c r="SU33" s="52">
        <v>19</v>
      </c>
      <c r="SV33" s="53">
        <v>16</v>
      </c>
      <c r="SX33" s="51">
        <v>3</v>
      </c>
      <c r="SY33" s="52">
        <v>0</v>
      </c>
      <c r="SZ33" s="52">
        <v>0</v>
      </c>
      <c r="TA33" s="52">
        <v>0</v>
      </c>
      <c r="TB33" s="52">
        <v>0</v>
      </c>
      <c r="TC33" s="52">
        <v>1</v>
      </c>
      <c r="TD33" s="53">
        <v>0</v>
      </c>
      <c r="TF33" s="51">
        <v>3</v>
      </c>
      <c r="TG33" s="52">
        <v>2</v>
      </c>
      <c r="TH33" s="52">
        <v>3</v>
      </c>
      <c r="TI33" s="52">
        <v>2</v>
      </c>
      <c r="TJ33" s="52">
        <v>0</v>
      </c>
      <c r="TK33" s="52">
        <v>12</v>
      </c>
      <c r="TL33" s="53">
        <v>2</v>
      </c>
      <c r="TN33" s="51">
        <v>1</v>
      </c>
      <c r="TO33" s="52">
        <v>0</v>
      </c>
      <c r="TP33" s="52">
        <v>0</v>
      </c>
      <c r="TQ33" s="52">
        <v>1</v>
      </c>
      <c r="TR33" s="52">
        <v>0</v>
      </c>
      <c r="TS33" s="52">
        <v>0</v>
      </c>
      <c r="TT33" s="53">
        <v>0</v>
      </c>
      <c r="TV33" s="51">
        <v>9</v>
      </c>
      <c r="TW33" s="52">
        <v>13</v>
      </c>
      <c r="TX33" s="52">
        <v>13</v>
      </c>
      <c r="TY33" s="52">
        <v>6</v>
      </c>
      <c r="TZ33" s="52">
        <v>6</v>
      </c>
      <c r="UA33" s="52">
        <v>10</v>
      </c>
      <c r="UB33" s="53">
        <v>11</v>
      </c>
      <c r="UD33" s="51">
        <v>25</v>
      </c>
      <c r="UE33" s="52">
        <v>31</v>
      </c>
      <c r="UF33" s="52">
        <v>20</v>
      </c>
      <c r="UG33" s="52">
        <v>24</v>
      </c>
      <c r="UH33" s="52">
        <v>17</v>
      </c>
      <c r="UI33" s="52">
        <v>34</v>
      </c>
      <c r="UJ33" s="53">
        <v>32</v>
      </c>
      <c r="UL33" s="51">
        <v>78</v>
      </c>
      <c r="UM33" s="52">
        <v>71</v>
      </c>
      <c r="UN33" s="52">
        <v>78</v>
      </c>
      <c r="UO33" s="52">
        <v>77</v>
      </c>
      <c r="UP33" s="52">
        <v>95</v>
      </c>
      <c r="UQ33" s="52">
        <v>153</v>
      </c>
      <c r="UR33" s="53">
        <v>135</v>
      </c>
      <c r="UT33" s="51">
        <v>38</v>
      </c>
      <c r="UU33" s="52">
        <v>28</v>
      </c>
      <c r="UV33" s="52">
        <v>43</v>
      </c>
      <c r="UW33" s="52">
        <v>34</v>
      </c>
      <c r="UX33" s="52">
        <v>31</v>
      </c>
      <c r="UY33" s="52">
        <v>38</v>
      </c>
      <c r="UZ33" s="53">
        <v>34</v>
      </c>
      <c r="VB33" s="51">
        <v>47</v>
      </c>
      <c r="VC33" s="52">
        <v>42</v>
      </c>
      <c r="VD33" s="52">
        <v>40</v>
      </c>
      <c r="VE33" s="52">
        <v>40</v>
      </c>
      <c r="VF33" s="52">
        <v>45</v>
      </c>
      <c r="VG33" s="52">
        <v>41</v>
      </c>
      <c r="VH33" s="53">
        <v>41</v>
      </c>
      <c r="VJ33" s="51">
        <v>0</v>
      </c>
      <c r="VK33" s="52">
        <v>0</v>
      </c>
      <c r="VL33" s="52">
        <v>0</v>
      </c>
      <c r="VM33" s="52">
        <v>0</v>
      </c>
      <c r="VN33" s="52">
        <v>0</v>
      </c>
      <c r="VO33" s="52">
        <v>0</v>
      </c>
      <c r="VP33" s="53">
        <v>0</v>
      </c>
      <c r="VR33" s="51">
        <v>19</v>
      </c>
      <c r="VS33" s="52">
        <v>8</v>
      </c>
      <c r="VT33" s="52">
        <v>11</v>
      </c>
      <c r="VU33" s="52">
        <v>14</v>
      </c>
      <c r="VV33" s="52">
        <v>8</v>
      </c>
      <c r="VW33" s="52">
        <v>11</v>
      </c>
      <c r="VX33" s="53">
        <v>6</v>
      </c>
      <c r="VZ33" s="51">
        <v>1</v>
      </c>
      <c r="WA33" s="52">
        <v>0</v>
      </c>
      <c r="WB33" s="52">
        <v>0</v>
      </c>
      <c r="WC33" s="52">
        <v>0</v>
      </c>
      <c r="WD33" s="52">
        <v>1</v>
      </c>
      <c r="WE33" s="52">
        <v>1</v>
      </c>
      <c r="WF33" s="53">
        <v>2</v>
      </c>
      <c r="WH33" s="51">
        <v>2</v>
      </c>
      <c r="WI33" s="52">
        <v>1</v>
      </c>
      <c r="WJ33" s="52">
        <v>0</v>
      </c>
      <c r="WK33" s="52">
        <v>0</v>
      </c>
      <c r="WL33" s="52">
        <v>3</v>
      </c>
      <c r="WM33" s="52">
        <v>16</v>
      </c>
      <c r="WN33" s="53">
        <v>0</v>
      </c>
      <c r="WP33" s="51">
        <v>0</v>
      </c>
      <c r="WQ33" s="52">
        <v>0</v>
      </c>
      <c r="WR33" s="52">
        <v>1</v>
      </c>
      <c r="WS33" s="52">
        <v>0</v>
      </c>
      <c r="WT33" s="52">
        <v>0</v>
      </c>
      <c r="WU33" s="52">
        <v>0</v>
      </c>
      <c r="WV33" s="53">
        <v>0</v>
      </c>
      <c r="WX33" s="51">
        <v>9</v>
      </c>
      <c r="WY33" s="52">
        <v>7</v>
      </c>
      <c r="WZ33" s="52">
        <v>5</v>
      </c>
      <c r="XA33" s="52">
        <v>7</v>
      </c>
      <c r="XB33" s="52">
        <v>4</v>
      </c>
      <c r="XC33" s="52">
        <v>11</v>
      </c>
      <c r="XD33" s="53">
        <v>11</v>
      </c>
      <c r="XF33" s="51">
        <v>21</v>
      </c>
      <c r="XG33" s="52">
        <v>18</v>
      </c>
      <c r="XH33" s="52">
        <v>19</v>
      </c>
      <c r="XI33" s="52">
        <v>32</v>
      </c>
      <c r="XJ33" s="52">
        <v>31</v>
      </c>
      <c r="XK33" s="52">
        <v>40</v>
      </c>
      <c r="XL33" s="53">
        <v>26</v>
      </c>
      <c r="XN33" s="51">
        <v>98</v>
      </c>
      <c r="XO33" s="52">
        <v>79</v>
      </c>
      <c r="XP33" s="52">
        <v>102</v>
      </c>
      <c r="XQ33" s="52">
        <v>88</v>
      </c>
      <c r="XR33" s="52">
        <v>88</v>
      </c>
      <c r="XS33" s="52">
        <v>163</v>
      </c>
      <c r="XT33" s="53">
        <v>115</v>
      </c>
      <c r="XV33" s="51">
        <f>SUMIFS(Raw!$I:$I, Raw!$A:$A, Dispositions!XV$14, Raw!$F:$F, Dispositions!$C33, Raw!$H:$H, "E02")</f>
        <v>42</v>
      </c>
      <c r="XW33" s="52">
        <f>SUMIFS(Raw!$I:$I, Raw!$A:$A, Dispositions!XW$14, Raw!$F:$F, Dispositions!$C33, Raw!$H:$H, "E02")</f>
        <v>30</v>
      </c>
      <c r="XX33" s="52">
        <f>SUMIFS(Raw!$I:$I, Raw!$A:$A, Dispositions!XX$14, Raw!$F:$F, Dispositions!$C33, Raw!$H:$H, "E02")</f>
        <v>32</v>
      </c>
      <c r="XY33" s="52">
        <f>SUMIFS(Raw!$I:$I, Raw!$A:$A, Dispositions!XY$14, Raw!$F:$F, Dispositions!$C33, Raw!$H:$H, "E02")</f>
        <v>30</v>
      </c>
      <c r="XZ33" s="52">
        <f>SUMIFS(Raw!$I:$I, Raw!$A:$A, Dispositions!XZ$14, Raw!$F:$F, Dispositions!$C33, Raw!$H:$H, "E02")</f>
        <v>40</v>
      </c>
      <c r="YA33" s="52">
        <f>SUMIFS(Raw!$I:$I, Raw!$A:$A, Dispositions!YA$14, Raw!$F:$F, Dispositions!$C33, Raw!$H:$H, "E02")</f>
        <v>34</v>
      </c>
      <c r="YB33" s="53">
        <f>SUMIFS(Raw!$I:$I, Raw!$A:$A, Dispositions!YB$14, Raw!$F:$F, Dispositions!$C33, Raw!$H:$H, "E02")</f>
        <v>30</v>
      </c>
      <c r="YD33" s="51">
        <f>SUMIFS(Raw!$I:$I, Raw!$A:$A, Dispositions!YD$14, Raw!$F:$F, Dispositions!$C33, Raw!$H:$H, "E03")</f>
        <v>41</v>
      </c>
      <c r="YE33" s="52">
        <f>SUMIFS(Raw!$I:$I, Raw!$A:$A, Dispositions!YE$14, Raw!$F:$F, Dispositions!$C33, Raw!$H:$H, "E03")</f>
        <v>39</v>
      </c>
      <c r="YF33" s="52">
        <f>SUMIFS(Raw!$I:$I, Raw!$A:$A, Dispositions!YF$14, Raw!$F:$F, Dispositions!$C33, Raw!$H:$H, "E03")</f>
        <v>37</v>
      </c>
      <c r="YG33" s="52">
        <f>SUMIFS(Raw!$I:$I, Raw!$A:$A, Dispositions!YG$14, Raw!$F:$F, Dispositions!$C33, Raw!$H:$H, "E03")</f>
        <v>49</v>
      </c>
      <c r="YH33" s="52">
        <f>SUMIFS(Raw!$I:$I, Raw!$A:$A, Dispositions!YH$14, Raw!$F:$F, Dispositions!$C33, Raw!$H:$H, "E03")</f>
        <v>28</v>
      </c>
      <c r="YI33" s="52">
        <f>SUMIFS(Raw!$I:$I, Raw!$A:$A, Dispositions!YI$14, Raw!$F:$F, Dispositions!$C33, Raw!$H:$H, "E03")</f>
        <v>40</v>
      </c>
      <c r="YJ33" s="53">
        <f>SUMIFS(Raw!$I:$I, Raw!$A:$A, Dispositions!YJ$14, Raw!$F:$F, Dispositions!$C33, Raw!$H:$H, "E03")</f>
        <v>47</v>
      </c>
      <c r="YL33" s="51">
        <f>SUMIFS(Raw!$I:$I, Raw!$A:$A, Dispositions!YL$14, Raw!$F:$F, Dispositions!$C33, Raw!$H:$H, "E05")</f>
        <v>0</v>
      </c>
      <c r="YM33" s="52">
        <f>SUMIFS(Raw!$I:$I, Raw!$A:$A, Dispositions!YM$14, Raw!$F:$F, Dispositions!$C33, Raw!$H:$H, "E05")</f>
        <v>0</v>
      </c>
      <c r="YN33" s="52">
        <f>SUMIFS(Raw!$I:$I, Raw!$A:$A, Dispositions!YN$14, Raw!$F:$F, Dispositions!$C33, Raw!$H:$H, "E05")</f>
        <v>0</v>
      </c>
      <c r="YO33" s="52">
        <f>SUMIFS(Raw!$I:$I, Raw!$A:$A, Dispositions!YO$14, Raw!$F:$F, Dispositions!$C33, Raw!$H:$H, "E05")</f>
        <v>0</v>
      </c>
      <c r="YP33" s="52">
        <f>SUMIFS(Raw!$I:$I, Raw!$A:$A, Dispositions!YP$14, Raw!$F:$F, Dispositions!$C33, Raw!$H:$H, "E05")</f>
        <v>0</v>
      </c>
      <c r="YQ33" s="52">
        <f>SUMIFS(Raw!$I:$I, Raw!$A:$A, Dispositions!YQ$14, Raw!$F:$F, Dispositions!$C33, Raw!$H:$H, "E05")</f>
        <v>0</v>
      </c>
      <c r="YR33" s="53">
        <f>SUMIFS(Raw!$I:$I, Raw!$A:$A, Dispositions!YR$14, Raw!$F:$F, Dispositions!$C33, Raw!$H:$H, "E05")</f>
        <v>0</v>
      </c>
      <c r="YT33" s="51">
        <f>SUMIFS(Raw!$I:$I, Raw!$A:$A, Dispositions!YT$14, Raw!$F:$F, Dispositions!$C33, Raw!$H:$H, "E12")</f>
        <v>19</v>
      </c>
      <c r="YU33" s="52">
        <f>SUMIFS(Raw!$I:$I, Raw!$A:$A, Dispositions!YU$14, Raw!$F:$F, Dispositions!$C33, Raw!$H:$H, "E12")</f>
        <v>14</v>
      </c>
      <c r="YV33" s="52">
        <f>SUMIFS(Raw!$I:$I, Raw!$A:$A, Dispositions!YV$14, Raw!$F:$F, Dispositions!$C33, Raw!$H:$H, "E12")</f>
        <v>12</v>
      </c>
      <c r="YW33" s="52">
        <f>SUMIFS(Raw!$I:$I, Raw!$A:$A, Dispositions!YW$14, Raw!$F:$F, Dispositions!$C33, Raw!$H:$H, "E12")</f>
        <v>9</v>
      </c>
      <c r="YX33" s="52">
        <f>SUMIFS(Raw!$I:$I, Raw!$A:$A, Dispositions!YX$14, Raw!$F:$F, Dispositions!$C33, Raw!$H:$H, "E12")</f>
        <v>17</v>
      </c>
      <c r="YY33" s="52">
        <f>SUMIFS(Raw!$I:$I, Raw!$A:$A, Dispositions!YY$14, Raw!$F:$F, Dispositions!$C33, Raw!$H:$H, "E12")</f>
        <v>3</v>
      </c>
      <c r="YZ33" s="53">
        <f>SUMIFS(Raw!$I:$I, Raw!$A:$A, Dispositions!YZ$14, Raw!$F:$F, Dispositions!$C33, Raw!$H:$H, "E12")</f>
        <v>9</v>
      </c>
      <c r="ZB33" s="51">
        <f>SUMIFS(Raw!$I:$I, Raw!$A:$A, Dispositions!ZB$14, Raw!$F:$F, Dispositions!$C33, Raw!$H:$H, "E13")</f>
        <v>0</v>
      </c>
      <c r="ZC33" s="52">
        <f>SUMIFS(Raw!$I:$I, Raw!$A:$A, Dispositions!ZC$14, Raw!$F:$F, Dispositions!$C33, Raw!$H:$H, "E13")</f>
        <v>0</v>
      </c>
      <c r="ZD33" s="52">
        <f>SUMIFS(Raw!$I:$I, Raw!$A:$A, Dispositions!ZD$14, Raw!$F:$F, Dispositions!$C33, Raw!$H:$H, "E13")</f>
        <v>0</v>
      </c>
      <c r="ZE33" s="52">
        <f>SUMIFS(Raw!$I:$I, Raw!$A:$A, Dispositions!ZE$14, Raw!$F:$F, Dispositions!$C33, Raw!$H:$H, "E13")</f>
        <v>2</v>
      </c>
      <c r="ZF33" s="52">
        <f>SUMIFS(Raw!$I:$I, Raw!$A:$A, Dispositions!ZF$14, Raw!$F:$F, Dispositions!$C33, Raw!$H:$H, "E13")</f>
        <v>1</v>
      </c>
      <c r="ZG33" s="52">
        <f>SUMIFS(Raw!$I:$I, Raw!$A:$A, Dispositions!ZG$14, Raw!$F:$F, Dispositions!$C33, Raw!$H:$H, "E13")</f>
        <v>0</v>
      </c>
      <c r="ZH33" s="53">
        <f>SUMIFS(Raw!$I:$I, Raw!$A:$A, Dispositions!ZH$14, Raw!$F:$F, Dispositions!$C33, Raw!$H:$H, "E13")</f>
        <v>2</v>
      </c>
      <c r="ZJ33" s="51">
        <f>SUMIFS(Raw!$I:$I, Raw!$A:$A, Dispositions!ZJ$14, Raw!$F:$F, Dispositions!$C33, Raw!$H:$H, "E14")</f>
        <v>3</v>
      </c>
      <c r="ZK33" s="52">
        <f>SUMIFS(Raw!$I:$I, Raw!$A:$A, Dispositions!ZK$14, Raw!$F:$F, Dispositions!$C33, Raw!$H:$H, "E14")</f>
        <v>0</v>
      </c>
      <c r="ZL33" s="52">
        <f>SUMIFS(Raw!$I:$I, Raw!$A:$A, Dispositions!ZL$14, Raw!$F:$F, Dispositions!$C33, Raw!$H:$H, "E14")</f>
        <v>0</v>
      </c>
      <c r="ZM33" s="52">
        <f>SUMIFS(Raw!$I:$I, Raw!$A:$A, Dispositions!ZM$14, Raw!$F:$F, Dispositions!$C33, Raw!$H:$H, "E14")</f>
        <v>1</v>
      </c>
      <c r="ZN33" s="52">
        <f>SUMIFS(Raw!$I:$I, Raw!$A:$A, Dispositions!ZN$14, Raw!$F:$F, Dispositions!$C33, Raw!$H:$H, "E14")</f>
        <v>5</v>
      </c>
      <c r="ZO33" s="52">
        <f>SUMIFS(Raw!$I:$I, Raw!$A:$A, Dispositions!ZO$14, Raw!$F:$F, Dispositions!$C33, Raw!$H:$H, "E14")</f>
        <v>9</v>
      </c>
      <c r="ZP33" s="53">
        <f>SUMIFS(Raw!$I:$I, Raw!$A:$A, Dispositions!ZP$14, Raw!$F:$F, Dispositions!$C33, Raw!$H:$H, "E14")</f>
        <v>1</v>
      </c>
      <c r="ZR33" s="51">
        <f>SUMIFS(Raw!$I:$I, Raw!$A:$A, Dispositions!ZR$14, Raw!$F:$F, Dispositions!$C33, Raw!$H:$H, "E15")</f>
        <v>0</v>
      </c>
      <c r="ZS33" s="52">
        <f>SUMIFS(Raw!$I:$I, Raw!$A:$A, Dispositions!ZS$14, Raw!$F:$F, Dispositions!$C33, Raw!$H:$H, "E15")</f>
        <v>0</v>
      </c>
      <c r="ZT33" s="52">
        <f>SUMIFS(Raw!$I:$I, Raw!$A:$A, Dispositions!ZT$14, Raw!$F:$F, Dispositions!$C33, Raw!$H:$H, "E15")</f>
        <v>0</v>
      </c>
      <c r="ZU33" s="52">
        <f>SUMIFS(Raw!$I:$I, Raw!$A:$A, Dispositions!ZU$14, Raw!$F:$F, Dispositions!$C33, Raw!$H:$H, "E15")</f>
        <v>0</v>
      </c>
      <c r="ZV33" s="52">
        <f>SUMIFS(Raw!$I:$I, Raw!$A:$A, Dispositions!ZV$14, Raw!$F:$F, Dispositions!$C33, Raw!$H:$H, "E15")</f>
        <v>1</v>
      </c>
      <c r="ZW33" s="52">
        <f>SUMIFS(Raw!$I:$I, Raw!$A:$A, Dispositions!ZW$14, Raw!$F:$F, Dispositions!$C33, Raw!$H:$H, "E15")</f>
        <v>0</v>
      </c>
      <c r="ZX33" s="53">
        <f>SUMIFS(Raw!$I:$I, Raw!$A:$A, Dispositions!ZX$14, Raw!$F:$F, Dispositions!$C33, Raw!$H:$H, "E15")</f>
        <v>1</v>
      </c>
      <c r="ZZ33" s="51">
        <f>SUMIFS(Raw!$I:$I, Raw!$A:$A, Dispositions!ZZ$14, Raw!$F:$F, Dispositions!$C33, Raw!$H:$H, "E16")</f>
        <v>9</v>
      </c>
      <c r="AAA33" s="52">
        <f>SUMIFS(Raw!$I:$I, Raw!$A:$A, Dispositions!AAA$14, Raw!$F:$F, Dispositions!$C33, Raw!$H:$H, "E16")</f>
        <v>8</v>
      </c>
      <c r="AAB33" s="52">
        <f>SUMIFS(Raw!$I:$I, Raw!$A:$A, Dispositions!AAB$14, Raw!$F:$F, Dispositions!$C33, Raw!$H:$H, "E16")</f>
        <v>3</v>
      </c>
      <c r="AAC33" s="52">
        <f>SUMIFS(Raw!$I:$I, Raw!$A:$A, Dispositions!AAC$14, Raw!$F:$F, Dispositions!$C33, Raw!$H:$H, "E16")</f>
        <v>6</v>
      </c>
      <c r="AAD33" s="52">
        <f>SUMIFS(Raw!$I:$I, Raw!$A:$A, Dispositions!AAD$14, Raw!$F:$F, Dispositions!$C33, Raw!$H:$H, "E16")</f>
        <v>5</v>
      </c>
      <c r="AAE33" s="52">
        <f>SUMIFS(Raw!$I:$I, Raw!$A:$A, Dispositions!AAE$14, Raw!$F:$F, Dispositions!$C33, Raw!$H:$H, "E16")</f>
        <v>10</v>
      </c>
      <c r="AAF33" s="53">
        <f>SUMIFS(Raw!$I:$I, Raw!$A:$A, Dispositions!AAF$14, Raw!$F:$F, Dispositions!$C33, Raw!$H:$H, "E16")</f>
        <v>7</v>
      </c>
      <c r="AAH33" s="51">
        <f>SUMIFS(Raw!$I:$I, Raw!$A:$A, Dispositions!AAH$14, Raw!$F:$F, Dispositions!$C33, Raw!$H:$H, "E18")</f>
        <v>33</v>
      </c>
      <c r="AAI33" s="52">
        <f>SUMIFS(Raw!$I:$I, Raw!$A:$A, Dispositions!AAI$14, Raw!$F:$F, Dispositions!$C33, Raw!$H:$H, "E18")</f>
        <v>28</v>
      </c>
      <c r="AAJ33" s="52">
        <f>SUMIFS(Raw!$I:$I, Raw!$A:$A, Dispositions!AAJ$14, Raw!$F:$F, Dispositions!$C33, Raw!$H:$H, "E18")</f>
        <v>24</v>
      </c>
      <c r="AAK33" s="52">
        <f>SUMIFS(Raw!$I:$I, Raw!$A:$A, Dispositions!AAK$14, Raw!$F:$F, Dispositions!$C33, Raw!$H:$H, "E18")</f>
        <v>21</v>
      </c>
      <c r="AAL33" s="52">
        <f>SUMIFS(Raw!$I:$I, Raw!$A:$A, Dispositions!AAL$14, Raw!$F:$F, Dispositions!$C33, Raw!$H:$H, "E18")</f>
        <v>25</v>
      </c>
      <c r="AAM33" s="52">
        <f>SUMIFS(Raw!$I:$I, Raw!$A:$A, Dispositions!AAM$14, Raw!$F:$F, Dispositions!$C33, Raw!$H:$H, "E18")</f>
        <v>35</v>
      </c>
      <c r="AAN33" s="53">
        <f>SUMIFS(Raw!$I:$I, Raw!$A:$A, Dispositions!AAN$14, Raw!$F:$F, Dispositions!$C33, Raw!$H:$H, "E18")</f>
        <v>36</v>
      </c>
      <c r="AAP33" s="51">
        <f>SUMIFS(Raw!$I:$I, Raw!$A:$A, Dispositions!AAP$14, Raw!$F:$F, Dispositions!$C33, Raw!$H:$H, "E34")</f>
        <v>102</v>
      </c>
      <c r="AAQ33" s="52">
        <f>SUMIFS(Raw!$I:$I, Raw!$A:$A, Dispositions!AAQ$14, Raw!$F:$F, Dispositions!$C33, Raw!$H:$H, "E34")</f>
        <v>99</v>
      </c>
      <c r="AAR33" s="52">
        <f>SUMIFS(Raw!$I:$I, Raw!$A:$A, Dispositions!AAR$14, Raw!$F:$F, Dispositions!$C33, Raw!$H:$H, "E34")</f>
        <v>88</v>
      </c>
      <c r="AAS33" s="52">
        <f>SUMIFS(Raw!$I:$I, Raw!$A:$A, Dispositions!AAS$14, Raw!$F:$F, Dispositions!$C33, Raw!$H:$H, "E34")</f>
        <v>88</v>
      </c>
      <c r="AAT33" s="52">
        <f>SUMIFS(Raw!$I:$I, Raw!$A:$A, Dispositions!AAT$14, Raw!$F:$F, Dispositions!$C33, Raw!$H:$H, "E34")</f>
        <v>96</v>
      </c>
      <c r="AAU33" s="52">
        <f>SUMIFS(Raw!$I:$I, Raw!$A:$A, Dispositions!AAU$14, Raw!$F:$F, Dispositions!$C33, Raw!$H:$H, "E34")</f>
        <v>155</v>
      </c>
      <c r="AAV33" s="53">
        <f>SUMIFS(Raw!$I:$I, Raw!$A:$A, Dispositions!AAV$14, Raw!$F:$F, Dispositions!$C33, Raw!$H:$H, "E34")</f>
        <v>106</v>
      </c>
      <c r="AAX33" s="51">
        <f>SUMIFS(Raw!$I:$I, Raw!$A:$A, Dispositions!AAX$14, Raw!$F:$F, Dispositions!$C33, Raw!$H:$H, "E02")</f>
        <v>0</v>
      </c>
      <c r="AAY33" s="52">
        <f>SUMIFS(Raw!$I:$I, Raw!$A:$A, Dispositions!AAY$14, Raw!$F:$F, Dispositions!$C33, Raw!$H:$H, "E02")</f>
        <v>0</v>
      </c>
      <c r="AAZ33" s="52">
        <f>SUMIFS(Raw!$I:$I, Raw!$A:$A, Dispositions!AAZ$14, Raw!$F:$F, Dispositions!$C33, Raw!$H:$H, "E02")</f>
        <v>0</v>
      </c>
      <c r="ABA33" s="52">
        <f>SUMIFS(Raw!$I:$I, Raw!$A:$A, Dispositions!ABA$14, Raw!$F:$F, Dispositions!$C33, Raw!$H:$H, "E02")</f>
        <v>0</v>
      </c>
      <c r="ABB33" s="52">
        <f>SUMIFS(Raw!$I:$I, Raw!$A:$A, Dispositions!ABB$14, Raw!$F:$F, Dispositions!$C33, Raw!$H:$H, "E02")</f>
        <v>0</v>
      </c>
      <c r="ABC33" s="52">
        <f>SUMIFS(Raw!$I:$I, Raw!$A:$A, Dispositions!ABC$14, Raw!$F:$F, Dispositions!$C33, Raw!$H:$H, "E02")</f>
        <v>0</v>
      </c>
      <c r="ABD33" s="53">
        <f>SUMIFS(Raw!$I:$I, Raw!$A:$A, Dispositions!ABD$14, Raw!$F:$F, Dispositions!$C33, Raw!$H:$H, "E02")</f>
        <v>0</v>
      </c>
      <c r="ABF33" s="51">
        <f>SUMIFS(Raw!$I:$I, Raw!$A:$A, Dispositions!ABF$14, Raw!$F:$F, Dispositions!$C33, Raw!$H:$H, "E03")</f>
        <v>0</v>
      </c>
      <c r="ABG33" s="52">
        <f>SUMIFS(Raw!$I:$I, Raw!$A:$A, Dispositions!ABG$14, Raw!$F:$F, Dispositions!$C33, Raw!$H:$H, "E03")</f>
        <v>0</v>
      </c>
      <c r="ABH33" s="52">
        <f>SUMIFS(Raw!$I:$I, Raw!$A:$A, Dispositions!ABH$14, Raw!$F:$F, Dispositions!$C33, Raw!$H:$H, "E03")</f>
        <v>0</v>
      </c>
      <c r="ABI33" s="52">
        <f>SUMIFS(Raw!$I:$I, Raw!$A:$A, Dispositions!ABI$14, Raw!$F:$F, Dispositions!$C33, Raw!$H:$H, "E03")</f>
        <v>0</v>
      </c>
      <c r="ABJ33" s="52">
        <f>SUMIFS(Raw!$I:$I, Raw!$A:$A, Dispositions!ABJ$14, Raw!$F:$F, Dispositions!$C33, Raw!$H:$H, "E03")</f>
        <v>0</v>
      </c>
      <c r="ABK33" s="52">
        <f>SUMIFS(Raw!$I:$I, Raw!$A:$A, Dispositions!ABK$14, Raw!$F:$F, Dispositions!$C33, Raw!$H:$H, "E03")</f>
        <v>0</v>
      </c>
      <c r="ABL33" s="53">
        <f>SUMIFS(Raw!$I:$I, Raw!$A:$A, Dispositions!ABL$14, Raw!$F:$F, Dispositions!$C33, Raw!$H:$H, "E03")</f>
        <v>0</v>
      </c>
      <c r="ABN33" s="51">
        <f>SUMIFS(Raw!$I:$I, Raw!$A:$A, Dispositions!ABN$14, Raw!$F:$F, Dispositions!$C33, Raw!$H:$H, "E05")</f>
        <v>0</v>
      </c>
      <c r="ABO33" s="52">
        <f>SUMIFS(Raw!$I:$I, Raw!$A:$A, Dispositions!ABO$14, Raw!$F:$F, Dispositions!$C33, Raw!$H:$H, "E05")</f>
        <v>0</v>
      </c>
      <c r="ABP33" s="52">
        <f>SUMIFS(Raw!$I:$I, Raw!$A:$A, Dispositions!ABP$14, Raw!$F:$F, Dispositions!$C33, Raw!$H:$H, "E05")</f>
        <v>0</v>
      </c>
      <c r="ABQ33" s="52">
        <f>SUMIFS(Raw!$I:$I, Raw!$A:$A, Dispositions!ABQ$14, Raw!$F:$F, Dispositions!$C33, Raw!$H:$H, "E05")</f>
        <v>0</v>
      </c>
      <c r="ABR33" s="52">
        <f>SUMIFS(Raw!$I:$I, Raw!$A:$A, Dispositions!ABR$14, Raw!$F:$F, Dispositions!$C33, Raw!$H:$H, "E05")</f>
        <v>0</v>
      </c>
      <c r="ABS33" s="52">
        <f>SUMIFS(Raw!$I:$I, Raw!$A:$A, Dispositions!ABS$14, Raw!$F:$F, Dispositions!$C33, Raw!$H:$H, "E05")</f>
        <v>0</v>
      </c>
      <c r="ABT33" s="53">
        <f>SUMIFS(Raw!$I:$I, Raw!$A:$A, Dispositions!ABT$14, Raw!$F:$F, Dispositions!$C33, Raw!$H:$H, "E05")</f>
        <v>0</v>
      </c>
      <c r="ABV33" s="51">
        <f>SUMIFS(Raw!$I:$I, Raw!$A:$A, Dispositions!ABV$14, Raw!$F:$F, Dispositions!$C33, Raw!$H:$H, "E12")</f>
        <v>0</v>
      </c>
      <c r="ABW33" s="52">
        <f>SUMIFS(Raw!$I:$I, Raw!$A:$A, Dispositions!ABW$14, Raw!$F:$F, Dispositions!$C33, Raw!$H:$H, "E12")</f>
        <v>0</v>
      </c>
      <c r="ABX33" s="52">
        <f>SUMIFS(Raw!$I:$I, Raw!$A:$A, Dispositions!ABX$14, Raw!$F:$F, Dispositions!$C33, Raw!$H:$H, "E12")</f>
        <v>0</v>
      </c>
      <c r="ABY33" s="52">
        <f>SUMIFS(Raw!$I:$I, Raw!$A:$A, Dispositions!ABY$14, Raw!$F:$F, Dispositions!$C33, Raw!$H:$H, "E12")</f>
        <v>0</v>
      </c>
      <c r="ABZ33" s="52">
        <f>SUMIFS(Raw!$I:$I, Raw!$A:$A, Dispositions!ABZ$14, Raw!$F:$F, Dispositions!$C33, Raw!$H:$H, "E12")</f>
        <v>0</v>
      </c>
      <c r="ACA33" s="52">
        <f>SUMIFS(Raw!$I:$I, Raw!$A:$A, Dispositions!ACA$14, Raw!$F:$F, Dispositions!$C33, Raw!$H:$H, "E12")</f>
        <v>0</v>
      </c>
      <c r="ACB33" s="53">
        <f>SUMIFS(Raw!$I:$I, Raw!$A:$A, Dispositions!ACB$14, Raw!$F:$F, Dispositions!$C33, Raw!$H:$H, "E12")</f>
        <v>0</v>
      </c>
      <c r="ACD33" s="51">
        <f>SUMIFS(Raw!$I:$I, Raw!$A:$A, Dispositions!ACD$14, Raw!$F:$F, Dispositions!$C33, Raw!$H:$H, "E13")</f>
        <v>0</v>
      </c>
      <c r="ACE33" s="52">
        <f>SUMIFS(Raw!$I:$I, Raw!$A:$A, Dispositions!ACE$14, Raw!$F:$F, Dispositions!$C33, Raw!$H:$H, "E13")</f>
        <v>0</v>
      </c>
      <c r="ACF33" s="52">
        <f>SUMIFS(Raw!$I:$I, Raw!$A:$A, Dispositions!ACF$14, Raw!$F:$F, Dispositions!$C33, Raw!$H:$H, "E13")</f>
        <v>0</v>
      </c>
      <c r="ACG33" s="52">
        <f>SUMIFS(Raw!$I:$I, Raw!$A:$A, Dispositions!ACG$14, Raw!$F:$F, Dispositions!$C33, Raw!$H:$H, "E13")</f>
        <v>0</v>
      </c>
      <c r="ACH33" s="52">
        <f>SUMIFS(Raw!$I:$I, Raw!$A:$A, Dispositions!ACH$14, Raw!$F:$F, Dispositions!$C33, Raw!$H:$H, "E13")</f>
        <v>0</v>
      </c>
      <c r="ACI33" s="52">
        <f>SUMIFS(Raw!$I:$I, Raw!$A:$A, Dispositions!ACI$14, Raw!$F:$F, Dispositions!$C33, Raw!$H:$H, "E13")</f>
        <v>0</v>
      </c>
      <c r="ACJ33" s="53">
        <f>SUMIFS(Raw!$I:$I, Raw!$A:$A, Dispositions!ACJ$14, Raw!$F:$F, Dispositions!$C33, Raw!$H:$H, "E13")</f>
        <v>0</v>
      </c>
      <c r="ACL33" s="51">
        <f>SUMIFS(Raw!$I:$I, Raw!$A:$A, Dispositions!ACL$14, Raw!$F:$F, Dispositions!$C33, Raw!$H:$H, "E14")</f>
        <v>0</v>
      </c>
      <c r="ACM33" s="52">
        <f>SUMIFS(Raw!$I:$I, Raw!$A:$A, Dispositions!ACM$14, Raw!$F:$F, Dispositions!$C33, Raw!$H:$H, "E14")</f>
        <v>0</v>
      </c>
      <c r="ACN33" s="52">
        <f>SUMIFS(Raw!$I:$I, Raw!$A:$A, Dispositions!ACN$14, Raw!$F:$F, Dispositions!$C33, Raw!$H:$H, "E14")</f>
        <v>0</v>
      </c>
      <c r="ACO33" s="52">
        <f>SUMIFS(Raw!$I:$I, Raw!$A:$A, Dispositions!ACO$14, Raw!$F:$F, Dispositions!$C33, Raw!$H:$H, "E14")</f>
        <v>0</v>
      </c>
      <c r="ACP33" s="52">
        <f>SUMIFS(Raw!$I:$I, Raw!$A:$A, Dispositions!ACP$14, Raw!$F:$F, Dispositions!$C33, Raw!$H:$H, "E14")</f>
        <v>0</v>
      </c>
      <c r="ACQ33" s="52">
        <f>SUMIFS(Raw!$I:$I, Raw!$A:$A, Dispositions!ACQ$14, Raw!$F:$F, Dispositions!$C33, Raw!$H:$H, "E14")</f>
        <v>0</v>
      </c>
      <c r="ACR33" s="53">
        <f>SUMIFS(Raw!$I:$I, Raw!$A:$A, Dispositions!ACR$14, Raw!$F:$F, Dispositions!$C33, Raw!$H:$H, "E14")</f>
        <v>0</v>
      </c>
      <c r="ACT33" s="51">
        <f>SUMIFS(Raw!$I:$I, Raw!$A:$A, Dispositions!ACT$14, Raw!$F:$F, Dispositions!$C33, Raw!$H:$H, "E15")</f>
        <v>0</v>
      </c>
      <c r="ACU33" s="52">
        <f>SUMIFS(Raw!$I:$I, Raw!$A:$A, Dispositions!ACU$14, Raw!$F:$F, Dispositions!$C33, Raw!$H:$H, "E15")</f>
        <v>0</v>
      </c>
      <c r="ACV33" s="52">
        <f>SUMIFS(Raw!$I:$I, Raw!$A:$A, Dispositions!ACV$14, Raw!$F:$F, Dispositions!$C33, Raw!$H:$H, "E15")</f>
        <v>0</v>
      </c>
      <c r="ACW33" s="52">
        <f>SUMIFS(Raw!$I:$I, Raw!$A:$A, Dispositions!ACW$14, Raw!$F:$F, Dispositions!$C33, Raw!$H:$H, "E15")</f>
        <v>0</v>
      </c>
      <c r="ACX33" s="52">
        <f>SUMIFS(Raw!$I:$I, Raw!$A:$A, Dispositions!ACX$14, Raw!$F:$F, Dispositions!$C33, Raw!$H:$H, "E15")</f>
        <v>0</v>
      </c>
      <c r="ACY33" s="52">
        <f>SUMIFS(Raw!$I:$I, Raw!$A:$A, Dispositions!ACY$14, Raw!$F:$F, Dispositions!$C33, Raw!$H:$H, "E15")</f>
        <v>0</v>
      </c>
      <c r="ACZ33" s="53">
        <f>SUMIFS(Raw!$I:$I, Raw!$A:$A, Dispositions!ACZ$14, Raw!$F:$F, Dispositions!$C33, Raw!$H:$H, "E15")</f>
        <v>0</v>
      </c>
      <c r="ADB33" s="51">
        <f>SUMIFS(Raw!$I:$I, Raw!$A:$A, Dispositions!ADB$14, Raw!$F:$F, Dispositions!$C33, Raw!$H:$H, "E16")</f>
        <v>0</v>
      </c>
      <c r="ADC33" s="52">
        <f>SUMIFS(Raw!$I:$I, Raw!$A:$A, Dispositions!ADC$14, Raw!$F:$F, Dispositions!$C33, Raw!$H:$H, "E16")</f>
        <v>0</v>
      </c>
      <c r="ADD33" s="52">
        <f>SUMIFS(Raw!$I:$I, Raw!$A:$A, Dispositions!ADD$14, Raw!$F:$F, Dispositions!$C33, Raw!$H:$H, "E16")</f>
        <v>0</v>
      </c>
      <c r="ADE33" s="52">
        <f>SUMIFS(Raw!$I:$I, Raw!$A:$A, Dispositions!ADE$14, Raw!$F:$F, Dispositions!$C33, Raw!$H:$H, "E16")</f>
        <v>0</v>
      </c>
      <c r="ADF33" s="52">
        <f>SUMIFS(Raw!$I:$I, Raw!$A:$A, Dispositions!ADF$14, Raw!$F:$F, Dispositions!$C33, Raw!$H:$H, "E16")</f>
        <v>0</v>
      </c>
      <c r="ADG33" s="52">
        <f>SUMIFS(Raw!$I:$I, Raw!$A:$A, Dispositions!ADG$14, Raw!$F:$F, Dispositions!$C33, Raw!$H:$H, "E16")</f>
        <v>0</v>
      </c>
      <c r="ADH33" s="53">
        <f>SUMIFS(Raw!$I:$I, Raw!$A:$A, Dispositions!ADH$14, Raw!$F:$F, Dispositions!$C33, Raw!$H:$H, "E16")</f>
        <v>0</v>
      </c>
      <c r="ADJ33" s="51">
        <f>SUMIFS(Raw!$I:$I, Raw!$A:$A, Dispositions!ADJ$14, Raw!$F:$F, Dispositions!$C33, Raw!$H:$H, "E18")</f>
        <v>0</v>
      </c>
      <c r="ADK33" s="52">
        <f>SUMIFS(Raw!$I:$I, Raw!$A:$A, Dispositions!ADK$14, Raw!$F:$F, Dispositions!$C33, Raw!$H:$H, "E18")</f>
        <v>0</v>
      </c>
      <c r="ADL33" s="52">
        <f>SUMIFS(Raw!$I:$I, Raw!$A:$A, Dispositions!ADL$14, Raw!$F:$F, Dispositions!$C33, Raw!$H:$H, "E18")</f>
        <v>0</v>
      </c>
      <c r="ADM33" s="52">
        <f>SUMIFS(Raw!$I:$I, Raw!$A:$A, Dispositions!ADM$14, Raw!$F:$F, Dispositions!$C33, Raw!$H:$H, "E18")</f>
        <v>0</v>
      </c>
      <c r="ADN33" s="52">
        <f>SUMIFS(Raw!$I:$I, Raw!$A:$A, Dispositions!ADN$14, Raw!$F:$F, Dispositions!$C33, Raw!$H:$H, "E18")</f>
        <v>0</v>
      </c>
      <c r="ADO33" s="52">
        <f>SUMIFS(Raw!$I:$I, Raw!$A:$A, Dispositions!ADO$14, Raw!$F:$F, Dispositions!$C33, Raw!$H:$H, "E18")</f>
        <v>0</v>
      </c>
      <c r="ADP33" s="53">
        <f>SUMIFS(Raw!$I:$I, Raw!$A:$A, Dispositions!ADP$14, Raw!$F:$F, Dispositions!$C33, Raw!$H:$H, "E18")</f>
        <v>0</v>
      </c>
      <c r="ADR33" s="51">
        <f>SUMIFS(Raw!$I:$I, Raw!$A:$A, Dispositions!ADR$14, Raw!$F:$F, Dispositions!$C33, Raw!$H:$H, "E34")</f>
        <v>0</v>
      </c>
      <c r="ADS33" s="52">
        <f>SUMIFS(Raw!$I:$I, Raw!$A:$A, Dispositions!ADS$14, Raw!$F:$F, Dispositions!$C33, Raw!$H:$H, "E34")</f>
        <v>0</v>
      </c>
      <c r="ADT33" s="52">
        <f>SUMIFS(Raw!$I:$I, Raw!$A:$A, Dispositions!ADT$14, Raw!$F:$F, Dispositions!$C33, Raw!$H:$H, "E34")</f>
        <v>0</v>
      </c>
      <c r="ADU33" s="52">
        <f>SUMIFS(Raw!$I:$I, Raw!$A:$A, Dispositions!ADU$14, Raw!$F:$F, Dispositions!$C33, Raw!$H:$H, "E34")</f>
        <v>0</v>
      </c>
      <c r="ADV33" s="52">
        <f>SUMIFS(Raw!$I:$I, Raw!$A:$A, Dispositions!ADV$14, Raw!$F:$F, Dispositions!$C33, Raw!$H:$H, "E34")</f>
        <v>0</v>
      </c>
      <c r="ADW33" s="52">
        <f>SUMIFS(Raw!$I:$I, Raw!$A:$A, Dispositions!ADW$14, Raw!$F:$F, Dispositions!$C33, Raw!$H:$H, "E34")</f>
        <v>0</v>
      </c>
      <c r="ADX33" s="53">
        <f>SUMIFS(Raw!$I:$I, Raw!$A:$A, Dispositions!ADX$14, Raw!$F:$F, Dispositions!$C33, Raw!$H:$H, "E34")</f>
        <v>0</v>
      </c>
      <c r="ADZ33" s="51">
        <f>SUMIFS(Raw!$I:$I, Raw!$A:$A, Dispositions!ADZ$14, Raw!$F:$F, Dispositions!$C33, Raw!$H:$H, "E02")</f>
        <v>0</v>
      </c>
      <c r="AEA33" s="52">
        <f>SUMIFS(Raw!$I:$I, Raw!$A:$A, Dispositions!AEA$14, Raw!$F:$F, Dispositions!$C33, Raw!$H:$H, "E02")</f>
        <v>0</v>
      </c>
      <c r="AEB33" s="52">
        <f>SUMIFS(Raw!$I:$I, Raw!$A:$A, Dispositions!AEB$14, Raw!$F:$F, Dispositions!$C33, Raw!$H:$H, "E02")</f>
        <v>0</v>
      </c>
      <c r="AEC33" s="52">
        <f>SUMIFS(Raw!$I:$I, Raw!$A:$A, Dispositions!AEC$14, Raw!$F:$F, Dispositions!$C33, Raw!$H:$H, "E02")</f>
        <v>0</v>
      </c>
      <c r="AED33" s="52">
        <f>SUMIFS(Raw!$I:$I, Raw!$A:$A, Dispositions!AED$14, Raw!$F:$F, Dispositions!$C33, Raw!$H:$H, "E02")</f>
        <v>0</v>
      </c>
      <c r="AEE33" s="52">
        <f>SUMIFS(Raw!$I:$I, Raw!$A:$A, Dispositions!AEE$14, Raw!$F:$F, Dispositions!$C33, Raw!$H:$H, "E02")</f>
        <v>0</v>
      </c>
      <c r="AEF33" s="53">
        <f>SUMIFS(Raw!$I:$I, Raw!$A:$A, Dispositions!AEF$14, Raw!$F:$F, Dispositions!$C33, Raw!$H:$H, "E02")</f>
        <v>0</v>
      </c>
      <c r="AEH33" s="51">
        <f>SUMIFS(Raw!$I:$I, Raw!$A:$A, Dispositions!AEH$14, Raw!$F:$F, Dispositions!$C33, Raw!$H:$H, "E03")</f>
        <v>0</v>
      </c>
      <c r="AEI33" s="52">
        <f>SUMIFS(Raw!$I:$I, Raw!$A:$A, Dispositions!AEI$14, Raw!$F:$F, Dispositions!$C33, Raw!$H:$H, "E03")</f>
        <v>0</v>
      </c>
      <c r="AEJ33" s="52">
        <f>SUMIFS(Raw!$I:$I, Raw!$A:$A, Dispositions!AEJ$14, Raw!$F:$F, Dispositions!$C33, Raw!$H:$H, "E03")</f>
        <v>0</v>
      </c>
      <c r="AEK33" s="52">
        <f>SUMIFS(Raw!$I:$I, Raw!$A:$A, Dispositions!AEK$14, Raw!$F:$F, Dispositions!$C33, Raw!$H:$H, "E03")</f>
        <v>0</v>
      </c>
      <c r="AEL33" s="52">
        <f>SUMIFS(Raw!$I:$I, Raw!$A:$A, Dispositions!AEL$14, Raw!$F:$F, Dispositions!$C33, Raw!$H:$H, "E03")</f>
        <v>0</v>
      </c>
      <c r="AEM33" s="52">
        <f>SUMIFS(Raw!$I:$I, Raw!$A:$A, Dispositions!AEM$14, Raw!$F:$F, Dispositions!$C33, Raw!$H:$H, "E03")</f>
        <v>0</v>
      </c>
      <c r="AEN33" s="53">
        <f>SUMIFS(Raw!$I:$I, Raw!$A:$A, Dispositions!AEN$14, Raw!$F:$F, Dispositions!$C33, Raw!$H:$H, "E03")</f>
        <v>0</v>
      </c>
      <c r="AEP33" s="51">
        <f>SUMIFS(Raw!$I:$I, Raw!$A:$A, Dispositions!AEP$14, Raw!$F:$F, Dispositions!$C33, Raw!$H:$H, "E05")</f>
        <v>0</v>
      </c>
      <c r="AEQ33" s="52">
        <f>SUMIFS(Raw!$I:$I, Raw!$A:$A, Dispositions!AEQ$14, Raw!$F:$F, Dispositions!$C33, Raw!$H:$H, "E05")</f>
        <v>0</v>
      </c>
      <c r="AER33" s="52">
        <f>SUMIFS(Raw!$I:$I, Raw!$A:$A, Dispositions!AER$14, Raw!$F:$F, Dispositions!$C33, Raw!$H:$H, "E05")</f>
        <v>0</v>
      </c>
      <c r="AES33" s="52">
        <f>SUMIFS(Raw!$I:$I, Raw!$A:$A, Dispositions!AES$14, Raw!$F:$F, Dispositions!$C33, Raw!$H:$H, "E05")</f>
        <v>0</v>
      </c>
      <c r="AET33" s="52">
        <f>SUMIFS(Raw!$I:$I, Raw!$A:$A, Dispositions!AET$14, Raw!$F:$F, Dispositions!$C33, Raw!$H:$H, "E05")</f>
        <v>0</v>
      </c>
      <c r="AEU33" s="52">
        <f>SUMIFS(Raw!$I:$I, Raw!$A:$A, Dispositions!AEU$14, Raw!$F:$F, Dispositions!$C33, Raw!$H:$H, "E05")</f>
        <v>0</v>
      </c>
      <c r="AEV33" s="53">
        <f>SUMIFS(Raw!$I:$I, Raw!$A:$A, Dispositions!AEV$14, Raw!$F:$F, Dispositions!$C33, Raw!$H:$H, "E05")</f>
        <v>0</v>
      </c>
      <c r="AEX33" s="51">
        <f>SUMIFS(Raw!$I:$I, Raw!$A:$A, Dispositions!AEX$14, Raw!$F:$F, Dispositions!$C33, Raw!$H:$H, "E12")</f>
        <v>0</v>
      </c>
      <c r="AEY33" s="52">
        <f>SUMIFS(Raw!$I:$I, Raw!$A:$A, Dispositions!AEY$14, Raw!$F:$F, Dispositions!$C33, Raw!$H:$H, "E12")</f>
        <v>0</v>
      </c>
      <c r="AEZ33" s="52">
        <f>SUMIFS(Raw!$I:$I, Raw!$A:$A, Dispositions!AEZ$14, Raw!$F:$F, Dispositions!$C33, Raw!$H:$H, "E12")</f>
        <v>0</v>
      </c>
      <c r="AFA33" s="52">
        <f>SUMIFS(Raw!$I:$I, Raw!$A:$A, Dispositions!AFA$14, Raw!$F:$F, Dispositions!$C33, Raw!$H:$H, "E12")</f>
        <v>0</v>
      </c>
      <c r="AFB33" s="52">
        <f>SUMIFS(Raw!$I:$I, Raw!$A:$A, Dispositions!AFB$14, Raw!$F:$F, Dispositions!$C33, Raw!$H:$H, "E12")</f>
        <v>0</v>
      </c>
      <c r="AFC33" s="52">
        <f>SUMIFS(Raw!$I:$I, Raw!$A:$A, Dispositions!AFC$14, Raw!$F:$F, Dispositions!$C33, Raw!$H:$H, "E12")</f>
        <v>0</v>
      </c>
      <c r="AFD33" s="53">
        <f>SUMIFS(Raw!$I:$I, Raw!$A:$A, Dispositions!AFD$14, Raw!$F:$F, Dispositions!$C33, Raw!$H:$H, "E12")</f>
        <v>0</v>
      </c>
      <c r="AFF33" s="51">
        <f>SUMIFS(Raw!$I:$I, Raw!$A:$A, Dispositions!AFF$14, Raw!$F:$F, Dispositions!$C33, Raw!$H:$H, "E13")</f>
        <v>0</v>
      </c>
      <c r="AFG33" s="52">
        <f>SUMIFS(Raw!$I:$I, Raw!$A:$A, Dispositions!AFG$14, Raw!$F:$F, Dispositions!$C33, Raw!$H:$H, "E13")</f>
        <v>0</v>
      </c>
      <c r="AFH33" s="52">
        <f>SUMIFS(Raw!$I:$I, Raw!$A:$A, Dispositions!AFH$14, Raw!$F:$F, Dispositions!$C33, Raw!$H:$H, "E13")</f>
        <v>0</v>
      </c>
      <c r="AFI33" s="52">
        <f>SUMIFS(Raw!$I:$I, Raw!$A:$A, Dispositions!AFI$14, Raw!$F:$F, Dispositions!$C33, Raw!$H:$H, "E13")</f>
        <v>0</v>
      </c>
      <c r="AFJ33" s="52">
        <f>SUMIFS(Raw!$I:$I, Raw!$A:$A, Dispositions!AFJ$14, Raw!$F:$F, Dispositions!$C33, Raw!$H:$H, "E13")</f>
        <v>0</v>
      </c>
      <c r="AFK33" s="52">
        <f>SUMIFS(Raw!$I:$I, Raw!$A:$A, Dispositions!AFK$14, Raw!$F:$F, Dispositions!$C33, Raw!$H:$H, "E13")</f>
        <v>0</v>
      </c>
      <c r="AFL33" s="53">
        <f>SUMIFS(Raw!$I:$I, Raw!$A:$A, Dispositions!AFL$14, Raw!$F:$F, Dispositions!$C33, Raw!$H:$H, "E13")</f>
        <v>0</v>
      </c>
      <c r="AFN33" s="51">
        <f>SUMIFS(Raw!$I:$I, Raw!$A:$A, Dispositions!AFN$14, Raw!$F:$F, Dispositions!$C33, Raw!$H:$H, "E14")</f>
        <v>0</v>
      </c>
      <c r="AFO33" s="52">
        <f>SUMIFS(Raw!$I:$I, Raw!$A:$A, Dispositions!AFO$14, Raw!$F:$F, Dispositions!$C33, Raw!$H:$H, "E14")</f>
        <v>0</v>
      </c>
      <c r="AFP33" s="52">
        <f>SUMIFS(Raw!$I:$I, Raw!$A:$A, Dispositions!AFP$14, Raw!$F:$F, Dispositions!$C33, Raw!$H:$H, "E14")</f>
        <v>0</v>
      </c>
      <c r="AFQ33" s="52">
        <f>SUMIFS(Raw!$I:$I, Raw!$A:$A, Dispositions!AFQ$14, Raw!$F:$F, Dispositions!$C33, Raw!$H:$H, "E14")</f>
        <v>0</v>
      </c>
      <c r="AFR33" s="52">
        <f>SUMIFS(Raw!$I:$I, Raw!$A:$A, Dispositions!AFR$14, Raw!$F:$F, Dispositions!$C33, Raw!$H:$H, "E14")</f>
        <v>0</v>
      </c>
      <c r="AFS33" s="52">
        <f>SUMIFS(Raw!$I:$I, Raw!$A:$A, Dispositions!AFS$14, Raw!$F:$F, Dispositions!$C33, Raw!$H:$H, "E14")</f>
        <v>0</v>
      </c>
      <c r="AFT33" s="53">
        <f>SUMIFS(Raw!$I:$I, Raw!$A:$A, Dispositions!AFT$14, Raw!$F:$F, Dispositions!$C33, Raw!$H:$H, "E14")</f>
        <v>0</v>
      </c>
      <c r="AFV33" s="51">
        <f>SUMIFS(Raw!$I:$I, Raw!$A:$A, Dispositions!AFV$14, Raw!$F:$F, Dispositions!$C33, Raw!$H:$H, "E15")</f>
        <v>0</v>
      </c>
      <c r="AFW33" s="52">
        <f>SUMIFS(Raw!$I:$I, Raw!$A:$A, Dispositions!AFW$14, Raw!$F:$F, Dispositions!$C33, Raw!$H:$H, "E15")</f>
        <v>0</v>
      </c>
      <c r="AFX33" s="52">
        <f>SUMIFS(Raw!$I:$I, Raw!$A:$A, Dispositions!AFX$14, Raw!$F:$F, Dispositions!$C33, Raw!$H:$H, "E15")</f>
        <v>0</v>
      </c>
      <c r="AFY33" s="52">
        <f>SUMIFS(Raw!$I:$I, Raw!$A:$A, Dispositions!AFY$14, Raw!$F:$F, Dispositions!$C33, Raw!$H:$H, "E15")</f>
        <v>0</v>
      </c>
      <c r="AFZ33" s="52">
        <f>SUMIFS(Raw!$I:$I, Raw!$A:$A, Dispositions!AFZ$14, Raw!$F:$F, Dispositions!$C33, Raw!$H:$H, "E15")</f>
        <v>0</v>
      </c>
      <c r="AGA33" s="52">
        <f>SUMIFS(Raw!$I:$I, Raw!$A:$A, Dispositions!AGA$14, Raw!$F:$F, Dispositions!$C33, Raw!$H:$H, "E15")</f>
        <v>0</v>
      </c>
      <c r="AGB33" s="53">
        <f>SUMIFS(Raw!$I:$I, Raw!$A:$A, Dispositions!AGB$14, Raw!$F:$F, Dispositions!$C33, Raw!$H:$H, "E15")</f>
        <v>0</v>
      </c>
      <c r="AGD33" s="51">
        <f>SUMIFS(Raw!$I:$I, Raw!$A:$A, Dispositions!AGD$14, Raw!$F:$F, Dispositions!$C33, Raw!$H:$H, "E16")</f>
        <v>0</v>
      </c>
      <c r="AGE33" s="52">
        <f>SUMIFS(Raw!$I:$I, Raw!$A:$A, Dispositions!AGE$14, Raw!$F:$F, Dispositions!$C33, Raw!$H:$H, "E16")</f>
        <v>0</v>
      </c>
      <c r="AGF33" s="52">
        <f>SUMIFS(Raw!$I:$I, Raw!$A:$A, Dispositions!AGF$14, Raw!$F:$F, Dispositions!$C33, Raw!$H:$H, "E16")</f>
        <v>0</v>
      </c>
      <c r="AGG33" s="52">
        <f>SUMIFS(Raw!$I:$I, Raw!$A:$A, Dispositions!AGG$14, Raw!$F:$F, Dispositions!$C33, Raw!$H:$H, "E16")</f>
        <v>0</v>
      </c>
      <c r="AGH33" s="52">
        <f>SUMIFS(Raw!$I:$I, Raw!$A:$A, Dispositions!AGH$14, Raw!$F:$F, Dispositions!$C33, Raw!$H:$H, "E16")</f>
        <v>0</v>
      </c>
      <c r="AGI33" s="52">
        <f>SUMIFS(Raw!$I:$I, Raw!$A:$A, Dispositions!AGI$14, Raw!$F:$F, Dispositions!$C33, Raw!$H:$H, "E16")</f>
        <v>0</v>
      </c>
      <c r="AGJ33" s="53">
        <f>SUMIFS(Raw!$I:$I, Raw!$A:$A, Dispositions!AGJ$14, Raw!$F:$F, Dispositions!$C33, Raw!$H:$H, "E16")</f>
        <v>0</v>
      </c>
      <c r="AGL33" s="51">
        <f>SUMIFS(Raw!$I:$I, Raw!$A:$A, Dispositions!AGL$14, Raw!$F:$F, Dispositions!$C33, Raw!$H:$H, "E18")</f>
        <v>0</v>
      </c>
      <c r="AGM33" s="52">
        <f>SUMIFS(Raw!$I:$I, Raw!$A:$A, Dispositions!AGM$14, Raw!$F:$F, Dispositions!$C33, Raw!$H:$H, "E18")</f>
        <v>0</v>
      </c>
      <c r="AGN33" s="52">
        <f>SUMIFS(Raw!$I:$I, Raw!$A:$A, Dispositions!AGN$14, Raw!$F:$F, Dispositions!$C33, Raw!$H:$H, "E18")</f>
        <v>0</v>
      </c>
      <c r="AGO33" s="52">
        <f>SUMIFS(Raw!$I:$I, Raw!$A:$A, Dispositions!AGO$14, Raw!$F:$F, Dispositions!$C33, Raw!$H:$H, "E18")</f>
        <v>0</v>
      </c>
      <c r="AGP33" s="52">
        <f>SUMIFS(Raw!$I:$I, Raw!$A:$A, Dispositions!AGP$14, Raw!$F:$F, Dispositions!$C33, Raw!$H:$H, "E18")</f>
        <v>0</v>
      </c>
      <c r="AGQ33" s="52">
        <f>SUMIFS(Raw!$I:$I, Raw!$A:$A, Dispositions!AGQ$14, Raw!$F:$F, Dispositions!$C33, Raw!$H:$H, "E18")</f>
        <v>0</v>
      </c>
      <c r="AGR33" s="53">
        <f>SUMIFS(Raw!$I:$I, Raw!$A:$A, Dispositions!AGR$14, Raw!$F:$F, Dispositions!$C33, Raw!$H:$H, "E18")</f>
        <v>0</v>
      </c>
      <c r="AGT33" s="51">
        <f>SUMIFS(Raw!$I:$I, Raw!$A:$A, Dispositions!AGT$14, Raw!$F:$F, Dispositions!$C33, Raw!$H:$H, "E34")</f>
        <v>0</v>
      </c>
      <c r="AGU33" s="52">
        <f>SUMIFS(Raw!$I:$I, Raw!$A:$A, Dispositions!AGU$14, Raw!$F:$F, Dispositions!$C33, Raw!$H:$H, "E34")</f>
        <v>0</v>
      </c>
      <c r="AGV33" s="52">
        <f>SUMIFS(Raw!$I:$I, Raw!$A:$A, Dispositions!AGV$14, Raw!$F:$F, Dispositions!$C33, Raw!$H:$H, "E34")</f>
        <v>0</v>
      </c>
      <c r="AGW33" s="52">
        <f>SUMIFS(Raw!$I:$I, Raw!$A:$A, Dispositions!AGW$14, Raw!$F:$F, Dispositions!$C33, Raw!$H:$H, "E34")</f>
        <v>0</v>
      </c>
      <c r="AGX33" s="52">
        <f>SUMIFS(Raw!$I:$I, Raw!$A:$A, Dispositions!AGX$14, Raw!$F:$F, Dispositions!$C33, Raw!$H:$H, "E34")</f>
        <v>0</v>
      </c>
      <c r="AGY33" s="52">
        <f>SUMIFS(Raw!$I:$I, Raw!$A:$A, Dispositions!AGY$14, Raw!$F:$F, Dispositions!$C33, Raw!$H:$H, "E34")</f>
        <v>0</v>
      </c>
      <c r="AGZ33" s="53">
        <f>SUMIFS(Raw!$I:$I, Raw!$A:$A, Dispositions!AGZ$14, Raw!$F:$F, Dispositions!$C33, Raw!$H:$H, "E34")</f>
        <v>0</v>
      </c>
      <c r="AHB33" s="51">
        <f>SUMIFS(Raw!$I:$I, Raw!$A:$A, Dispositions!AHB$14, Raw!$F:$F, Dispositions!$C33, Raw!$H:$H, "E02")</f>
        <v>0</v>
      </c>
      <c r="AHC33" s="52">
        <f>SUMIFS(Raw!$I:$I, Raw!$A:$A, Dispositions!AHC$14, Raw!$F:$F, Dispositions!$C33, Raw!$H:$H, "E02")</f>
        <v>0</v>
      </c>
      <c r="AHD33" s="52">
        <f>SUMIFS(Raw!$I:$I, Raw!$A:$A, Dispositions!AHD$14, Raw!$F:$F, Dispositions!$C33, Raw!$H:$H, "E02")</f>
        <v>0</v>
      </c>
      <c r="AHE33" s="52">
        <f>SUMIFS(Raw!$I:$I, Raw!$A:$A, Dispositions!AHE$14, Raw!$F:$F, Dispositions!$C33, Raw!$H:$H, "E02")</f>
        <v>0</v>
      </c>
      <c r="AHF33" s="52">
        <f>SUMIFS(Raw!$I:$I, Raw!$A:$A, Dispositions!AHF$14, Raw!$F:$F, Dispositions!$C33, Raw!$H:$H, "E02")</f>
        <v>0</v>
      </c>
      <c r="AHG33" s="52">
        <f>SUMIFS(Raw!$I:$I, Raw!$A:$A, Dispositions!AHG$14, Raw!$F:$F, Dispositions!$C33, Raw!$H:$H, "E02")</f>
        <v>0</v>
      </c>
      <c r="AHH33" s="53">
        <f>SUMIFS(Raw!$I:$I, Raw!$A:$A, Dispositions!AHH$14, Raw!$F:$F, Dispositions!$C33, Raw!$H:$H, "E02")</f>
        <v>0</v>
      </c>
      <c r="AHJ33" s="51">
        <f>SUMIFS(Raw!$I:$I, Raw!$A:$A, Dispositions!AHJ$14, Raw!$F:$F, Dispositions!$C33, Raw!$H:$H, "E03")</f>
        <v>0</v>
      </c>
      <c r="AHK33" s="52">
        <f>SUMIFS(Raw!$I:$I, Raw!$A:$A, Dispositions!AHK$14, Raw!$F:$F, Dispositions!$C33, Raw!$H:$H, "E03")</f>
        <v>0</v>
      </c>
      <c r="AHL33" s="52">
        <f>SUMIFS(Raw!$I:$I, Raw!$A:$A, Dispositions!AHL$14, Raw!$F:$F, Dispositions!$C33, Raw!$H:$H, "E03")</f>
        <v>0</v>
      </c>
      <c r="AHM33" s="52">
        <f>SUMIFS(Raw!$I:$I, Raw!$A:$A, Dispositions!AHM$14, Raw!$F:$F, Dispositions!$C33, Raw!$H:$H, "E03")</f>
        <v>0</v>
      </c>
      <c r="AHN33" s="52">
        <f>SUMIFS(Raw!$I:$I, Raw!$A:$A, Dispositions!AHN$14, Raw!$F:$F, Dispositions!$C33, Raw!$H:$H, "E03")</f>
        <v>0</v>
      </c>
      <c r="AHO33" s="52">
        <f>SUMIFS(Raw!$I:$I, Raw!$A:$A, Dispositions!AHO$14, Raw!$F:$F, Dispositions!$C33, Raw!$H:$H, "E03")</f>
        <v>0</v>
      </c>
      <c r="AHP33" s="53">
        <f>SUMIFS(Raw!$I:$I, Raw!$A:$A, Dispositions!AHP$14, Raw!$F:$F, Dispositions!$C33, Raw!$H:$H, "E03")</f>
        <v>0</v>
      </c>
      <c r="AHR33" s="51">
        <f>SUMIFS(Raw!$I:$I, Raw!$A:$A, Dispositions!AHR$14, Raw!$F:$F, Dispositions!$C33, Raw!$H:$H, "E05")</f>
        <v>0</v>
      </c>
      <c r="AHS33" s="52">
        <f>SUMIFS(Raw!$I:$I, Raw!$A:$A, Dispositions!AHS$14, Raw!$F:$F, Dispositions!$C33, Raw!$H:$H, "E05")</f>
        <v>0</v>
      </c>
      <c r="AHT33" s="52">
        <f>SUMIFS(Raw!$I:$I, Raw!$A:$A, Dispositions!AHT$14, Raw!$F:$F, Dispositions!$C33, Raw!$H:$H, "E05")</f>
        <v>0</v>
      </c>
      <c r="AHU33" s="52">
        <f>SUMIFS(Raw!$I:$I, Raw!$A:$A, Dispositions!AHU$14, Raw!$F:$F, Dispositions!$C33, Raw!$H:$H, "E05")</f>
        <v>0</v>
      </c>
      <c r="AHV33" s="52">
        <f>SUMIFS(Raw!$I:$I, Raw!$A:$A, Dispositions!AHV$14, Raw!$F:$F, Dispositions!$C33, Raw!$H:$H, "E05")</f>
        <v>0</v>
      </c>
      <c r="AHW33" s="52">
        <f>SUMIFS(Raw!$I:$I, Raw!$A:$A, Dispositions!AHW$14, Raw!$F:$F, Dispositions!$C33, Raw!$H:$H, "E05")</f>
        <v>0</v>
      </c>
      <c r="AHX33" s="53">
        <f>SUMIFS(Raw!$I:$I, Raw!$A:$A, Dispositions!AHX$14, Raw!$F:$F, Dispositions!$C33, Raw!$H:$H, "E05")</f>
        <v>0</v>
      </c>
      <c r="AHZ33" s="51">
        <f>SUMIFS(Raw!$I:$I, Raw!$A:$A, Dispositions!AHZ$14, Raw!$F:$F, Dispositions!$C33, Raw!$H:$H, "E12")</f>
        <v>0</v>
      </c>
      <c r="AIA33" s="52">
        <f>SUMIFS(Raw!$I:$I, Raw!$A:$A, Dispositions!AIA$14, Raw!$F:$F, Dispositions!$C33, Raw!$H:$H, "E12")</f>
        <v>0</v>
      </c>
      <c r="AIB33" s="52">
        <f>SUMIFS(Raw!$I:$I, Raw!$A:$A, Dispositions!AIB$14, Raw!$F:$F, Dispositions!$C33, Raw!$H:$H, "E12")</f>
        <v>0</v>
      </c>
      <c r="AIC33" s="52">
        <f>SUMIFS(Raw!$I:$I, Raw!$A:$A, Dispositions!AIC$14, Raw!$F:$F, Dispositions!$C33, Raw!$H:$H, "E12")</f>
        <v>0</v>
      </c>
      <c r="AID33" s="52">
        <f>SUMIFS(Raw!$I:$I, Raw!$A:$A, Dispositions!AID$14, Raw!$F:$F, Dispositions!$C33, Raw!$H:$H, "E12")</f>
        <v>0</v>
      </c>
      <c r="AIE33" s="52">
        <f>SUMIFS(Raw!$I:$I, Raw!$A:$A, Dispositions!AIE$14, Raw!$F:$F, Dispositions!$C33, Raw!$H:$H, "E12")</f>
        <v>0</v>
      </c>
      <c r="AIF33" s="53">
        <f>SUMIFS(Raw!$I:$I, Raw!$A:$A, Dispositions!AIF$14, Raw!$F:$F, Dispositions!$C33, Raw!$H:$H, "E12")</f>
        <v>0</v>
      </c>
      <c r="AIH33" s="51">
        <f>SUMIFS(Raw!$I:$I, Raw!$A:$A, Dispositions!AIH$14, Raw!$F:$F, Dispositions!$C33, Raw!$H:$H, "E13")</f>
        <v>0</v>
      </c>
      <c r="AII33" s="52">
        <f>SUMIFS(Raw!$I:$I, Raw!$A:$A, Dispositions!AII$14, Raw!$F:$F, Dispositions!$C33, Raw!$H:$H, "E13")</f>
        <v>0</v>
      </c>
      <c r="AIJ33" s="52">
        <f>SUMIFS(Raw!$I:$I, Raw!$A:$A, Dispositions!AIJ$14, Raw!$F:$F, Dispositions!$C33, Raw!$H:$H, "E13")</f>
        <v>0</v>
      </c>
      <c r="AIK33" s="52">
        <f>SUMIFS(Raw!$I:$I, Raw!$A:$A, Dispositions!AIK$14, Raw!$F:$F, Dispositions!$C33, Raw!$H:$H, "E13")</f>
        <v>0</v>
      </c>
      <c r="AIL33" s="52">
        <f>SUMIFS(Raw!$I:$I, Raw!$A:$A, Dispositions!AIL$14, Raw!$F:$F, Dispositions!$C33, Raw!$H:$H, "E13")</f>
        <v>0</v>
      </c>
      <c r="AIM33" s="52">
        <f>SUMIFS(Raw!$I:$I, Raw!$A:$A, Dispositions!AIM$14, Raw!$F:$F, Dispositions!$C33, Raw!$H:$H, "E13")</f>
        <v>0</v>
      </c>
      <c r="AIN33" s="53">
        <f>SUMIFS(Raw!$I:$I, Raw!$A:$A, Dispositions!AIN$14, Raw!$F:$F, Dispositions!$C33, Raw!$H:$H, "E13")</f>
        <v>0</v>
      </c>
      <c r="AIP33" s="51">
        <f>SUMIFS(Raw!$I:$I, Raw!$A:$A, Dispositions!AIP$14, Raw!$F:$F, Dispositions!$C33, Raw!$H:$H, "E14")</f>
        <v>0</v>
      </c>
      <c r="AIQ33" s="52">
        <f>SUMIFS(Raw!$I:$I, Raw!$A:$A, Dispositions!AIQ$14, Raw!$F:$F, Dispositions!$C33, Raw!$H:$H, "E14")</f>
        <v>0</v>
      </c>
      <c r="AIR33" s="52">
        <f>SUMIFS(Raw!$I:$I, Raw!$A:$A, Dispositions!AIR$14, Raw!$F:$F, Dispositions!$C33, Raw!$H:$H, "E14")</f>
        <v>0</v>
      </c>
      <c r="AIS33" s="52">
        <f>SUMIFS(Raw!$I:$I, Raw!$A:$A, Dispositions!AIS$14, Raw!$F:$F, Dispositions!$C33, Raw!$H:$H, "E14")</f>
        <v>0</v>
      </c>
      <c r="AIT33" s="52">
        <f>SUMIFS(Raw!$I:$I, Raw!$A:$A, Dispositions!AIT$14, Raw!$F:$F, Dispositions!$C33, Raw!$H:$H, "E14")</f>
        <v>0</v>
      </c>
      <c r="AIU33" s="52">
        <f>SUMIFS(Raw!$I:$I, Raw!$A:$A, Dispositions!AIU$14, Raw!$F:$F, Dispositions!$C33, Raw!$H:$H, "E14")</f>
        <v>0</v>
      </c>
      <c r="AIV33" s="53">
        <f>SUMIFS(Raw!$I:$I, Raw!$A:$A, Dispositions!AIV$14, Raw!$F:$F, Dispositions!$C33, Raw!$H:$H, "E14")</f>
        <v>0</v>
      </c>
      <c r="AIX33" s="51">
        <f>SUMIFS(Raw!$I:$I, Raw!$A:$A, Dispositions!AIX$14, Raw!$F:$F, Dispositions!$C33, Raw!$H:$H, "E15")</f>
        <v>0</v>
      </c>
      <c r="AIY33" s="52">
        <f>SUMIFS(Raw!$I:$I, Raw!$A:$A, Dispositions!AIY$14, Raw!$F:$F, Dispositions!$C33, Raw!$H:$H, "E15")</f>
        <v>0</v>
      </c>
      <c r="AIZ33" s="52">
        <f>SUMIFS(Raw!$I:$I, Raw!$A:$A, Dispositions!AIZ$14, Raw!$F:$F, Dispositions!$C33, Raw!$H:$H, "E15")</f>
        <v>0</v>
      </c>
      <c r="AJA33" s="52">
        <f>SUMIFS(Raw!$I:$I, Raw!$A:$A, Dispositions!AJA$14, Raw!$F:$F, Dispositions!$C33, Raw!$H:$H, "E15")</f>
        <v>0</v>
      </c>
      <c r="AJB33" s="52">
        <f>SUMIFS(Raw!$I:$I, Raw!$A:$A, Dispositions!AJB$14, Raw!$F:$F, Dispositions!$C33, Raw!$H:$H, "E15")</f>
        <v>0</v>
      </c>
      <c r="AJC33" s="52">
        <f>SUMIFS(Raw!$I:$I, Raw!$A:$A, Dispositions!AJC$14, Raw!$F:$F, Dispositions!$C33, Raw!$H:$H, "E15")</f>
        <v>0</v>
      </c>
      <c r="AJD33" s="53">
        <f>SUMIFS(Raw!$I:$I, Raw!$A:$A, Dispositions!AJD$14, Raw!$F:$F, Dispositions!$C33, Raw!$H:$H, "E15")</f>
        <v>0</v>
      </c>
      <c r="AJF33" s="51">
        <f>SUMIFS(Raw!$I:$I, Raw!$A:$A, Dispositions!AJF$14, Raw!$F:$F, Dispositions!$C33, Raw!$H:$H, "E16")</f>
        <v>0</v>
      </c>
      <c r="AJG33" s="52">
        <f>SUMIFS(Raw!$I:$I, Raw!$A:$A, Dispositions!AJG$14, Raw!$F:$F, Dispositions!$C33, Raw!$H:$H, "E16")</f>
        <v>0</v>
      </c>
      <c r="AJH33" s="52">
        <f>SUMIFS(Raw!$I:$I, Raw!$A:$A, Dispositions!AJH$14, Raw!$F:$F, Dispositions!$C33, Raw!$H:$H, "E16")</f>
        <v>0</v>
      </c>
      <c r="AJI33" s="52">
        <f>SUMIFS(Raw!$I:$I, Raw!$A:$A, Dispositions!AJI$14, Raw!$F:$F, Dispositions!$C33, Raw!$H:$H, "E16")</f>
        <v>0</v>
      </c>
      <c r="AJJ33" s="52">
        <f>SUMIFS(Raw!$I:$I, Raw!$A:$A, Dispositions!AJJ$14, Raw!$F:$F, Dispositions!$C33, Raw!$H:$H, "E16")</f>
        <v>0</v>
      </c>
      <c r="AJK33" s="52">
        <f>SUMIFS(Raw!$I:$I, Raw!$A:$A, Dispositions!AJK$14, Raw!$F:$F, Dispositions!$C33, Raw!$H:$H, "E16")</f>
        <v>0</v>
      </c>
      <c r="AJL33" s="53">
        <f>SUMIFS(Raw!$I:$I, Raw!$A:$A, Dispositions!AJL$14, Raw!$F:$F, Dispositions!$C33, Raw!$H:$H, "E16")</f>
        <v>0</v>
      </c>
      <c r="AJN33" s="51">
        <f>SUMIFS(Raw!$I:$I, Raw!$A:$A, Dispositions!AJN$14, Raw!$F:$F, Dispositions!$C33, Raw!$H:$H, "E18")</f>
        <v>0</v>
      </c>
      <c r="AJO33" s="52">
        <f>SUMIFS(Raw!$I:$I, Raw!$A:$A, Dispositions!AJO$14, Raw!$F:$F, Dispositions!$C33, Raw!$H:$H, "E18")</f>
        <v>0</v>
      </c>
      <c r="AJP33" s="52">
        <f>SUMIFS(Raw!$I:$I, Raw!$A:$A, Dispositions!AJP$14, Raw!$F:$F, Dispositions!$C33, Raw!$H:$H, "E18")</f>
        <v>0</v>
      </c>
      <c r="AJQ33" s="52">
        <f>SUMIFS(Raw!$I:$I, Raw!$A:$A, Dispositions!AJQ$14, Raw!$F:$F, Dispositions!$C33, Raw!$H:$H, "E18")</f>
        <v>0</v>
      </c>
      <c r="AJR33" s="52">
        <f>SUMIFS(Raw!$I:$I, Raw!$A:$A, Dispositions!AJR$14, Raw!$F:$F, Dispositions!$C33, Raw!$H:$H, "E18")</f>
        <v>0</v>
      </c>
      <c r="AJS33" s="52">
        <f>SUMIFS(Raw!$I:$I, Raw!$A:$A, Dispositions!AJS$14, Raw!$F:$F, Dispositions!$C33, Raw!$H:$H, "E18")</f>
        <v>0</v>
      </c>
      <c r="AJT33" s="53">
        <f>SUMIFS(Raw!$I:$I, Raw!$A:$A, Dispositions!AJT$14, Raw!$F:$F, Dispositions!$C33, Raw!$H:$H, "E18")</f>
        <v>0</v>
      </c>
      <c r="AJV33" s="51">
        <f>SUMIFS(Raw!$I:$I, Raw!$A:$A, Dispositions!AJV$14, Raw!$F:$F, Dispositions!$C33, Raw!$H:$H, "E34")</f>
        <v>0</v>
      </c>
      <c r="AJW33" s="52">
        <f>SUMIFS(Raw!$I:$I, Raw!$A:$A, Dispositions!AJW$14, Raw!$F:$F, Dispositions!$C33, Raw!$H:$H, "E34")</f>
        <v>0</v>
      </c>
      <c r="AJX33" s="52">
        <f>SUMIFS(Raw!$I:$I, Raw!$A:$A, Dispositions!AJX$14, Raw!$F:$F, Dispositions!$C33, Raw!$H:$H, "E34")</f>
        <v>0</v>
      </c>
      <c r="AJY33" s="52">
        <f>SUMIFS(Raw!$I:$I, Raw!$A:$A, Dispositions!AJY$14, Raw!$F:$F, Dispositions!$C33, Raw!$H:$H, "E34")</f>
        <v>0</v>
      </c>
      <c r="AJZ33" s="52">
        <f>SUMIFS(Raw!$I:$I, Raw!$A:$A, Dispositions!AJZ$14, Raw!$F:$F, Dispositions!$C33, Raw!$H:$H, "E34")</f>
        <v>0</v>
      </c>
      <c r="AKA33" s="52">
        <f>SUMIFS(Raw!$I:$I, Raw!$A:$A, Dispositions!AKA$14, Raw!$F:$F, Dispositions!$C33, Raw!$H:$H, "E34")</f>
        <v>0</v>
      </c>
      <c r="AKB33" s="53">
        <f>SUMIFS(Raw!$I:$I, Raw!$A:$A, Dispositions!AKB$14, Raw!$F:$F, Dispositions!$C33, Raw!$H:$H, "E34")</f>
        <v>0</v>
      </c>
      <c r="AKD33" s="51">
        <f>SUMIFS(Raw!$I:$I, Raw!$A:$A, Dispositions!AKD$14, Raw!$F:$F, Dispositions!$C33, Raw!$H:$H, "E02")</f>
        <v>0</v>
      </c>
      <c r="AKE33" s="52">
        <f>SUMIFS(Raw!$I:$I, Raw!$A:$A, Dispositions!AKE$14, Raw!$F:$F, Dispositions!$C33, Raw!$H:$H, "E02")</f>
        <v>0</v>
      </c>
      <c r="AKF33" s="52">
        <f>SUMIFS(Raw!$I:$I, Raw!$A:$A, Dispositions!AKF$14, Raw!$F:$F, Dispositions!$C33, Raw!$H:$H, "E02")</f>
        <v>0</v>
      </c>
      <c r="AKG33" s="52">
        <f>SUMIFS(Raw!$I:$I, Raw!$A:$A, Dispositions!AKG$14, Raw!$F:$F, Dispositions!$C33, Raw!$H:$H, "E02")</f>
        <v>0</v>
      </c>
      <c r="AKH33" s="52">
        <f>SUMIFS(Raw!$I:$I, Raw!$A:$A, Dispositions!AKH$14, Raw!$F:$F, Dispositions!$C33, Raw!$H:$H, "E02")</f>
        <v>0</v>
      </c>
      <c r="AKI33" s="52">
        <f>SUMIFS(Raw!$I:$I, Raw!$A:$A, Dispositions!AKI$14, Raw!$F:$F, Dispositions!$C33, Raw!$H:$H, "E02")</f>
        <v>0</v>
      </c>
      <c r="AKJ33" s="53">
        <f>SUMIFS(Raw!$I:$I, Raw!$A:$A, Dispositions!AKJ$14, Raw!$F:$F, Dispositions!$C33, Raw!$H:$H, "E02")</f>
        <v>0</v>
      </c>
      <c r="AKL33" s="51">
        <f>SUMIFS(Raw!$I:$I, Raw!$A:$A, Dispositions!AKL$14, Raw!$F:$F, Dispositions!$C33, Raw!$H:$H, "E03")</f>
        <v>0</v>
      </c>
      <c r="AKM33" s="52">
        <f>SUMIFS(Raw!$I:$I, Raw!$A:$A, Dispositions!AKM$14, Raw!$F:$F, Dispositions!$C33, Raw!$H:$H, "E03")</f>
        <v>0</v>
      </c>
      <c r="AKN33" s="52">
        <f>SUMIFS(Raw!$I:$I, Raw!$A:$A, Dispositions!AKN$14, Raw!$F:$F, Dispositions!$C33, Raw!$H:$H, "E03")</f>
        <v>0</v>
      </c>
      <c r="AKO33" s="52">
        <f>SUMIFS(Raw!$I:$I, Raw!$A:$A, Dispositions!AKO$14, Raw!$F:$F, Dispositions!$C33, Raw!$H:$H, "E03")</f>
        <v>0</v>
      </c>
      <c r="AKP33" s="52">
        <f>SUMIFS(Raw!$I:$I, Raw!$A:$A, Dispositions!AKP$14, Raw!$F:$F, Dispositions!$C33, Raw!$H:$H, "E03")</f>
        <v>0</v>
      </c>
      <c r="AKQ33" s="52">
        <f>SUMIFS(Raw!$I:$I, Raw!$A:$A, Dispositions!AKQ$14, Raw!$F:$F, Dispositions!$C33, Raw!$H:$H, "E03")</f>
        <v>0</v>
      </c>
      <c r="AKR33" s="53">
        <f>SUMIFS(Raw!$I:$I, Raw!$A:$A, Dispositions!AKR$14, Raw!$F:$F, Dispositions!$C33, Raw!$H:$H, "E03")</f>
        <v>0</v>
      </c>
      <c r="AKT33" s="51">
        <f>SUMIFS(Raw!$I:$I, Raw!$A:$A, Dispositions!AKT$14, Raw!$F:$F, Dispositions!$C33, Raw!$H:$H, "E05")</f>
        <v>0</v>
      </c>
      <c r="AKU33" s="52">
        <f>SUMIFS(Raw!$I:$I, Raw!$A:$A, Dispositions!AKU$14, Raw!$F:$F, Dispositions!$C33, Raw!$H:$H, "E05")</f>
        <v>0</v>
      </c>
      <c r="AKV33" s="52">
        <f>SUMIFS(Raw!$I:$I, Raw!$A:$A, Dispositions!AKV$14, Raw!$F:$F, Dispositions!$C33, Raw!$H:$H, "E05")</f>
        <v>0</v>
      </c>
      <c r="AKW33" s="52">
        <f>SUMIFS(Raw!$I:$I, Raw!$A:$A, Dispositions!AKW$14, Raw!$F:$F, Dispositions!$C33, Raw!$H:$H, "E05")</f>
        <v>0</v>
      </c>
      <c r="AKX33" s="52">
        <f>SUMIFS(Raw!$I:$I, Raw!$A:$A, Dispositions!AKX$14, Raw!$F:$F, Dispositions!$C33, Raw!$H:$H, "E05")</f>
        <v>0</v>
      </c>
      <c r="AKY33" s="52">
        <f>SUMIFS(Raw!$I:$I, Raw!$A:$A, Dispositions!AKY$14, Raw!$F:$F, Dispositions!$C33, Raw!$H:$H, "E05")</f>
        <v>0</v>
      </c>
      <c r="AKZ33" s="53">
        <f>SUMIFS(Raw!$I:$I, Raw!$A:$A, Dispositions!AKZ$14, Raw!$F:$F, Dispositions!$C33, Raw!$H:$H, "E05")</f>
        <v>0</v>
      </c>
      <c r="ALB33" s="51">
        <f>SUMIFS(Raw!$I:$I, Raw!$A:$A, Dispositions!ALB$14, Raw!$F:$F, Dispositions!$C33, Raw!$H:$H, "E12")</f>
        <v>0</v>
      </c>
      <c r="ALC33" s="52">
        <f>SUMIFS(Raw!$I:$I, Raw!$A:$A, Dispositions!ALC$14, Raw!$F:$F, Dispositions!$C33, Raw!$H:$H, "E12")</f>
        <v>0</v>
      </c>
      <c r="ALD33" s="52">
        <f>SUMIFS(Raw!$I:$I, Raw!$A:$A, Dispositions!ALD$14, Raw!$F:$F, Dispositions!$C33, Raw!$H:$H, "E12")</f>
        <v>0</v>
      </c>
      <c r="ALE33" s="52">
        <f>SUMIFS(Raw!$I:$I, Raw!$A:$A, Dispositions!ALE$14, Raw!$F:$F, Dispositions!$C33, Raw!$H:$H, "E12")</f>
        <v>0</v>
      </c>
      <c r="ALF33" s="52">
        <f>SUMIFS(Raw!$I:$I, Raw!$A:$A, Dispositions!ALF$14, Raw!$F:$F, Dispositions!$C33, Raw!$H:$H, "E12")</f>
        <v>0</v>
      </c>
      <c r="ALG33" s="52">
        <f>SUMIFS(Raw!$I:$I, Raw!$A:$A, Dispositions!ALG$14, Raw!$F:$F, Dispositions!$C33, Raw!$H:$H, "E12")</f>
        <v>0</v>
      </c>
      <c r="ALH33" s="53">
        <f>SUMIFS(Raw!$I:$I, Raw!$A:$A, Dispositions!ALH$14, Raw!$F:$F, Dispositions!$C33, Raw!$H:$H, "E12")</f>
        <v>0</v>
      </c>
      <c r="ALJ33" s="51">
        <f>SUMIFS(Raw!$I:$I, Raw!$A:$A, Dispositions!ALJ$14, Raw!$F:$F, Dispositions!$C33, Raw!$H:$H, "E13")</f>
        <v>0</v>
      </c>
      <c r="ALK33" s="52">
        <f>SUMIFS(Raw!$I:$I, Raw!$A:$A, Dispositions!ALK$14, Raw!$F:$F, Dispositions!$C33, Raw!$H:$H, "E13")</f>
        <v>0</v>
      </c>
      <c r="ALL33" s="52">
        <f>SUMIFS(Raw!$I:$I, Raw!$A:$A, Dispositions!ALL$14, Raw!$F:$F, Dispositions!$C33, Raw!$H:$H, "E13")</f>
        <v>0</v>
      </c>
      <c r="ALM33" s="52">
        <f>SUMIFS(Raw!$I:$I, Raw!$A:$A, Dispositions!ALM$14, Raw!$F:$F, Dispositions!$C33, Raw!$H:$H, "E13")</f>
        <v>0</v>
      </c>
      <c r="ALN33" s="52">
        <f>SUMIFS(Raw!$I:$I, Raw!$A:$A, Dispositions!ALN$14, Raw!$F:$F, Dispositions!$C33, Raw!$H:$H, "E13")</f>
        <v>0</v>
      </c>
      <c r="ALO33" s="52">
        <f>SUMIFS(Raw!$I:$I, Raw!$A:$A, Dispositions!ALO$14, Raw!$F:$F, Dispositions!$C33, Raw!$H:$H, "E13")</f>
        <v>0</v>
      </c>
      <c r="ALP33" s="53">
        <f>SUMIFS(Raw!$I:$I, Raw!$A:$A, Dispositions!ALP$14, Raw!$F:$F, Dispositions!$C33, Raw!$H:$H, "E13")</f>
        <v>0</v>
      </c>
      <c r="ALR33" s="51">
        <f>SUMIFS(Raw!$I:$I, Raw!$A:$A, Dispositions!ALR$14, Raw!$F:$F, Dispositions!$C33, Raw!$H:$H, "E14")</f>
        <v>0</v>
      </c>
      <c r="ALS33" s="52">
        <f>SUMIFS(Raw!$I:$I, Raw!$A:$A, Dispositions!ALS$14, Raw!$F:$F, Dispositions!$C33, Raw!$H:$H, "E14")</f>
        <v>0</v>
      </c>
      <c r="ALT33" s="52">
        <f>SUMIFS(Raw!$I:$I, Raw!$A:$A, Dispositions!ALT$14, Raw!$F:$F, Dispositions!$C33, Raw!$H:$H, "E14")</f>
        <v>0</v>
      </c>
      <c r="ALU33" s="52">
        <f>SUMIFS(Raw!$I:$I, Raw!$A:$A, Dispositions!ALU$14, Raw!$F:$F, Dispositions!$C33, Raw!$H:$H, "E14")</f>
        <v>0</v>
      </c>
      <c r="ALV33" s="52">
        <f>SUMIFS(Raw!$I:$I, Raw!$A:$A, Dispositions!ALV$14, Raw!$F:$F, Dispositions!$C33, Raw!$H:$H, "E14")</f>
        <v>0</v>
      </c>
      <c r="ALW33" s="52">
        <f>SUMIFS(Raw!$I:$I, Raw!$A:$A, Dispositions!ALW$14, Raw!$F:$F, Dispositions!$C33, Raw!$H:$H, "E14")</f>
        <v>0</v>
      </c>
      <c r="ALX33" s="53">
        <f>SUMIFS(Raw!$I:$I, Raw!$A:$A, Dispositions!ALX$14, Raw!$F:$F, Dispositions!$C33, Raw!$H:$H, "E14")</f>
        <v>0</v>
      </c>
      <c r="ALZ33" s="51">
        <f>SUMIFS(Raw!$I:$I, Raw!$A:$A, Dispositions!ALZ$14, Raw!$F:$F, Dispositions!$C33, Raw!$H:$H, "E15")</f>
        <v>0</v>
      </c>
      <c r="AMA33" s="52">
        <f>SUMIFS(Raw!$I:$I, Raw!$A:$A, Dispositions!AMA$14, Raw!$F:$F, Dispositions!$C33, Raw!$H:$H, "E15")</f>
        <v>0</v>
      </c>
      <c r="AMB33" s="52">
        <f>SUMIFS(Raw!$I:$I, Raw!$A:$A, Dispositions!AMB$14, Raw!$F:$F, Dispositions!$C33, Raw!$H:$H, "E15")</f>
        <v>0</v>
      </c>
      <c r="AMC33" s="52">
        <f>SUMIFS(Raw!$I:$I, Raw!$A:$A, Dispositions!AMC$14, Raw!$F:$F, Dispositions!$C33, Raw!$H:$H, "E15")</f>
        <v>0</v>
      </c>
      <c r="AMD33" s="52">
        <f>SUMIFS(Raw!$I:$I, Raw!$A:$A, Dispositions!AMD$14, Raw!$F:$F, Dispositions!$C33, Raw!$H:$H, "E15")</f>
        <v>0</v>
      </c>
      <c r="AME33" s="52">
        <f>SUMIFS(Raw!$I:$I, Raw!$A:$A, Dispositions!AME$14, Raw!$F:$F, Dispositions!$C33, Raw!$H:$H, "E15")</f>
        <v>0</v>
      </c>
      <c r="AMF33" s="53">
        <f>SUMIFS(Raw!$I:$I, Raw!$A:$A, Dispositions!AMF$14, Raw!$F:$F, Dispositions!$C33, Raw!$H:$H, "E15")</f>
        <v>0</v>
      </c>
      <c r="AMH33" s="51">
        <f>SUMIFS(Raw!$I:$I, Raw!$A:$A, Dispositions!AMH$14, Raw!$F:$F, Dispositions!$C33, Raw!$H:$H, "E16")</f>
        <v>0</v>
      </c>
      <c r="AMI33" s="52">
        <f>SUMIFS(Raw!$I:$I, Raw!$A:$A, Dispositions!AMI$14, Raw!$F:$F, Dispositions!$C33, Raw!$H:$H, "E16")</f>
        <v>0</v>
      </c>
      <c r="AMJ33" s="52">
        <f>SUMIFS(Raw!$I:$I, Raw!$A:$A, Dispositions!AMJ$14, Raw!$F:$F, Dispositions!$C33, Raw!$H:$H, "E16")</f>
        <v>0</v>
      </c>
      <c r="AMK33" s="52">
        <f>SUMIFS(Raw!$I:$I, Raw!$A:$A, Dispositions!AMK$14, Raw!$F:$F, Dispositions!$C33, Raw!$H:$H, "E16")</f>
        <v>0</v>
      </c>
      <c r="AML33" s="52">
        <f>SUMIFS(Raw!$I:$I, Raw!$A:$A, Dispositions!AML$14, Raw!$F:$F, Dispositions!$C33, Raw!$H:$H, "E16")</f>
        <v>0</v>
      </c>
      <c r="AMM33" s="52">
        <f>SUMIFS(Raw!$I:$I, Raw!$A:$A, Dispositions!AMM$14, Raw!$F:$F, Dispositions!$C33, Raw!$H:$H, "E16")</f>
        <v>0</v>
      </c>
      <c r="AMN33" s="53">
        <f>SUMIFS(Raw!$I:$I, Raw!$A:$A, Dispositions!AMN$14, Raw!$F:$F, Dispositions!$C33, Raw!$H:$H, "E16")</f>
        <v>0</v>
      </c>
      <c r="AMP33" s="51">
        <f>SUMIFS(Raw!$I:$I, Raw!$A:$A, Dispositions!AMP$14, Raw!$F:$F, Dispositions!$C33, Raw!$H:$H, "E18")</f>
        <v>0</v>
      </c>
      <c r="AMQ33" s="52">
        <f>SUMIFS(Raw!$I:$I, Raw!$A:$A, Dispositions!AMQ$14, Raw!$F:$F, Dispositions!$C33, Raw!$H:$H, "E18")</f>
        <v>0</v>
      </c>
      <c r="AMR33" s="52">
        <f>SUMIFS(Raw!$I:$I, Raw!$A:$A, Dispositions!AMR$14, Raw!$F:$F, Dispositions!$C33, Raw!$H:$H, "E18")</f>
        <v>0</v>
      </c>
      <c r="AMS33" s="52">
        <f>SUMIFS(Raw!$I:$I, Raw!$A:$A, Dispositions!AMS$14, Raw!$F:$F, Dispositions!$C33, Raw!$H:$H, "E18")</f>
        <v>0</v>
      </c>
      <c r="AMT33" s="52">
        <f>SUMIFS(Raw!$I:$I, Raw!$A:$A, Dispositions!AMT$14, Raw!$F:$F, Dispositions!$C33, Raw!$H:$H, "E18")</f>
        <v>0</v>
      </c>
      <c r="AMU33" s="52">
        <f>SUMIFS(Raw!$I:$I, Raw!$A:$A, Dispositions!AMU$14, Raw!$F:$F, Dispositions!$C33, Raw!$H:$H, "E18")</f>
        <v>0</v>
      </c>
      <c r="AMV33" s="53">
        <f>SUMIFS(Raw!$I:$I, Raw!$A:$A, Dispositions!AMV$14, Raw!$F:$F, Dispositions!$C33, Raw!$H:$H, "E18")</f>
        <v>0</v>
      </c>
      <c r="AMX33" s="51">
        <f>SUMIFS(Raw!$I:$I, Raw!$A:$A, Dispositions!AMX$14, Raw!$F:$F, Dispositions!$C33, Raw!$H:$H, "E34")</f>
        <v>0</v>
      </c>
      <c r="AMY33" s="52">
        <f>SUMIFS(Raw!$I:$I, Raw!$A:$A, Dispositions!AMY$14, Raw!$F:$F, Dispositions!$C33, Raw!$H:$H, "E34")</f>
        <v>0</v>
      </c>
      <c r="AMZ33" s="52">
        <f>SUMIFS(Raw!$I:$I, Raw!$A:$A, Dispositions!AMZ$14, Raw!$F:$F, Dispositions!$C33, Raw!$H:$H, "E34")</f>
        <v>0</v>
      </c>
      <c r="ANA33" s="52">
        <f>SUMIFS(Raw!$I:$I, Raw!$A:$A, Dispositions!ANA$14, Raw!$F:$F, Dispositions!$C33, Raw!$H:$H, "E34")</f>
        <v>0</v>
      </c>
      <c r="ANB33" s="52">
        <f>SUMIFS(Raw!$I:$I, Raw!$A:$A, Dispositions!ANB$14, Raw!$F:$F, Dispositions!$C33, Raw!$H:$H, "E34")</f>
        <v>0</v>
      </c>
      <c r="ANC33" s="52">
        <f>SUMIFS(Raw!$I:$I, Raw!$A:$A, Dispositions!ANC$14, Raw!$F:$F, Dispositions!$C33, Raw!$H:$H, "E34")</f>
        <v>0</v>
      </c>
      <c r="AND33" s="53">
        <f>SUMIFS(Raw!$I:$I, Raw!$A:$A, Dispositions!AND$14, Raw!$F:$F, Dispositions!$C33, Raw!$H:$H, "E34")</f>
        <v>0</v>
      </c>
      <c r="ANF33" s="51">
        <f>SUMIFS(Raw!$I:$I, Raw!$A:$A, Dispositions!ANF$14, Raw!$F:$F, Dispositions!$C33, Raw!$H:$H, "E02")</f>
        <v>0</v>
      </c>
      <c r="ANG33" s="52">
        <f>SUMIFS(Raw!$I:$I, Raw!$A:$A, Dispositions!ANG$14, Raw!$F:$F, Dispositions!$C33, Raw!$H:$H, "E02")</f>
        <v>0</v>
      </c>
      <c r="ANH33" s="52">
        <f>SUMIFS(Raw!$I:$I, Raw!$A:$A, Dispositions!ANH$14, Raw!$F:$F, Dispositions!$C33, Raw!$H:$H, "E02")</f>
        <v>0</v>
      </c>
      <c r="ANI33" s="52">
        <f>SUMIFS(Raw!$I:$I, Raw!$A:$A, Dispositions!ANI$14, Raw!$F:$F, Dispositions!$C33, Raw!$H:$H, "E02")</f>
        <v>0</v>
      </c>
      <c r="ANJ33" s="52">
        <f>SUMIFS(Raw!$I:$I, Raw!$A:$A, Dispositions!ANJ$14, Raw!$F:$F, Dispositions!$C33, Raw!$H:$H, "E02")</f>
        <v>0</v>
      </c>
      <c r="ANK33" s="52">
        <f>SUMIFS(Raw!$I:$I, Raw!$A:$A, Dispositions!ANK$14, Raw!$F:$F, Dispositions!$C33, Raw!$H:$H, "E02")</f>
        <v>0</v>
      </c>
      <c r="ANL33" s="53">
        <f>SUMIFS(Raw!$I:$I, Raw!$A:$A, Dispositions!ANL$14, Raw!$F:$F, Dispositions!$C33, Raw!$H:$H, "E02")</f>
        <v>0</v>
      </c>
      <c r="ANN33" s="51">
        <f>SUMIFS(Raw!$I:$I, Raw!$A:$A, Dispositions!ANN$14, Raw!$F:$F, Dispositions!$C33, Raw!$H:$H, "E03")</f>
        <v>0</v>
      </c>
      <c r="ANO33" s="52">
        <f>SUMIFS(Raw!$I:$I, Raw!$A:$A, Dispositions!ANO$14, Raw!$F:$F, Dispositions!$C33, Raw!$H:$H, "E03")</f>
        <v>0</v>
      </c>
      <c r="ANP33" s="52">
        <f>SUMIFS(Raw!$I:$I, Raw!$A:$A, Dispositions!ANP$14, Raw!$F:$F, Dispositions!$C33, Raw!$H:$H, "E03")</f>
        <v>0</v>
      </c>
      <c r="ANQ33" s="52">
        <f>SUMIFS(Raw!$I:$I, Raw!$A:$A, Dispositions!ANQ$14, Raw!$F:$F, Dispositions!$C33, Raw!$H:$H, "E03")</f>
        <v>0</v>
      </c>
      <c r="ANR33" s="52">
        <f>SUMIFS(Raw!$I:$I, Raw!$A:$A, Dispositions!ANR$14, Raw!$F:$F, Dispositions!$C33, Raw!$H:$H, "E03")</f>
        <v>0</v>
      </c>
      <c r="ANS33" s="52">
        <f>SUMIFS(Raw!$I:$I, Raw!$A:$A, Dispositions!ANS$14, Raw!$F:$F, Dispositions!$C33, Raw!$H:$H, "E03")</f>
        <v>0</v>
      </c>
      <c r="ANT33" s="53">
        <f>SUMIFS(Raw!$I:$I, Raw!$A:$A, Dispositions!ANT$14, Raw!$F:$F, Dispositions!$C33, Raw!$H:$H, "E03")</f>
        <v>0</v>
      </c>
      <c r="ANV33" s="51">
        <f>SUMIFS(Raw!$I:$I, Raw!$A:$A, Dispositions!ANV$14, Raw!$F:$F, Dispositions!$C33, Raw!$H:$H, "E05")</f>
        <v>0</v>
      </c>
      <c r="ANW33" s="52">
        <f>SUMIFS(Raw!$I:$I, Raw!$A:$A, Dispositions!ANW$14, Raw!$F:$F, Dispositions!$C33, Raw!$H:$H, "E05")</f>
        <v>0</v>
      </c>
      <c r="ANX33" s="52">
        <f>SUMIFS(Raw!$I:$I, Raw!$A:$A, Dispositions!ANX$14, Raw!$F:$F, Dispositions!$C33, Raw!$H:$H, "E05")</f>
        <v>0</v>
      </c>
      <c r="ANY33" s="52">
        <f>SUMIFS(Raw!$I:$I, Raw!$A:$A, Dispositions!ANY$14, Raw!$F:$F, Dispositions!$C33, Raw!$H:$H, "E05")</f>
        <v>0</v>
      </c>
      <c r="ANZ33" s="52">
        <f>SUMIFS(Raw!$I:$I, Raw!$A:$A, Dispositions!ANZ$14, Raw!$F:$F, Dispositions!$C33, Raw!$H:$H, "E05")</f>
        <v>0</v>
      </c>
      <c r="AOA33" s="52">
        <f>SUMIFS(Raw!$I:$I, Raw!$A:$A, Dispositions!AOA$14, Raw!$F:$F, Dispositions!$C33, Raw!$H:$H, "E05")</f>
        <v>0</v>
      </c>
      <c r="AOB33" s="53">
        <f>SUMIFS(Raw!$I:$I, Raw!$A:$A, Dispositions!AOB$14, Raw!$F:$F, Dispositions!$C33, Raw!$H:$H, "E05")</f>
        <v>0</v>
      </c>
      <c r="AOD33" s="51">
        <f>SUMIFS(Raw!$I:$I, Raw!$A:$A, Dispositions!AOD$14, Raw!$F:$F, Dispositions!$C33, Raw!$H:$H, "E12")</f>
        <v>0</v>
      </c>
      <c r="AOE33" s="52">
        <f>SUMIFS(Raw!$I:$I, Raw!$A:$A, Dispositions!AOE$14, Raw!$F:$F, Dispositions!$C33, Raw!$H:$H, "E12")</f>
        <v>0</v>
      </c>
      <c r="AOF33" s="52">
        <f>SUMIFS(Raw!$I:$I, Raw!$A:$A, Dispositions!AOF$14, Raw!$F:$F, Dispositions!$C33, Raw!$H:$H, "E12")</f>
        <v>0</v>
      </c>
      <c r="AOG33" s="52">
        <f>SUMIFS(Raw!$I:$I, Raw!$A:$A, Dispositions!AOG$14, Raw!$F:$F, Dispositions!$C33, Raw!$H:$H, "E12")</f>
        <v>0</v>
      </c>
      <c r="AOH33" s="52">
        <f>SUMIFS(Raw!$I:$I, Raw!$A:$A, Dispositions!AOH$14, Raw!$F:$F, Dispositions!$C33, Raw!$H:$H, "E12")</f>
        <v>0</v>
      </c>
      <c r="AOI33" s="52">
        <f>SUMIFS(Raw!$I:$I, Raw!$A:$A, Dispositions!AOI$14, Raw!$F:$F, Dispositions!$C33, Raw!$H:$H, "E12")</f>
        <v>0</v>
      </c>
      <c r="AOJ33" s="53">
        <f>SUMIFS(Raw!$I:$I, Raw!$A:$A, Dispositions!AOJ$14, Raw!$F:$F, Dispositions!$C33, Raw!$H:$H, "E12")</f>
        <v>0</v>
      </c>
      <c r="AOL33" s="51">
        <f>SUMIFS(Raw!$I:$I, Raw!$A:$A, Dispositions!AOL$14, Raw!$F:$F, Dispositions!$C33, Raw!$H:$H, "E13")</f>
        <v>0</v>
      </c>
      <c r="AOM33" s="52">
        <f>SUMIFS(Raw!$I:$I, Raw!$A:$A, Dispositions!AOM$14, Raw!$F:$F, Dispositions!$C33, Raw!$H:$H, "E13")</f>
        <v>0</v>
      </c>
      <c r="AON33" s="52">
        <f>SUMIFS(Raw!$I:$I, Raw!$A:$A, Dispositions!AON$14, Raw!$F:$F, Dispositions!$C33, Raw!$H:$H, "E13")</f>
        <v>0</v>
      </c>
      <c r="AOO33" s="52">
        <f>SUMIFS(Raw!$I:$I, Raw!$A:$A, Dispositions!AOO$14, Raw!$F:$F, Dispositions!$C33, Raw!$H:$H, "E13")</f>
        <v>0</v>
      </c>
      <c r="AOP33" s="52">
        <f>SUMIFS(Raw!$I:$I, Raw!$A:$A, Dispositions!AOP$14, Raw!$F:$F, Dispositions!$C33, Raw!$H:$H, "E13")</f>
        <v>0</v>
      </c>
      <c r="AOQ33" s="52">
        <f>SUMIFS(Raw!$I:$I, Raw!$A:$A, Dispositions!AOQ$14, Raw!$F:$F, Dispositions!$C33, Raw!$H:$H, "E13")</f>
        <v>0</v>
      </c>
      <c r="AOR33" s="53">
        <f>SUMIFS(Raw!$I:$I, Raw!$A:$A, Dispositions!AOR$14, Raw!$F:$F, Dispositions!$C33, Raw!$H:$H, "E13")</f>
        <v>0</v>
      </c>
      <c r="AOT33" s="51">
        <f>SUMIFS(Raw!$I:$I, Raw!$A:$A, Dispositions!AOT$14, Raw!$F:$F, Dispositions!$C33, Raw!$H:$H, "E14")</f>
        <v>0</v>
      </c>
      <c r="AOU33" s="52">
        <f>SUMIFS(Raw!$I:$I, Raw!$A:$A, Dispositions!AOU$14, Raw!$F:$F, Dispositions!$C33, Raw!$H:$H, "E14")</f>
        <v>0</v>
      </c>
      <c r="AOV33" s="52">
        <f>SUMIFS(Raw!$I:$I, Raw!$A:$A, Dispositions!AOV$14, Raw!$F:$F, Dispositions!$C33, Raw!$H:$H, "E14")</f>
        <v>0</v>
      </c>
      <c r="AOW33" s="52">
        <f>SUMIFS(Raw!$I:$I, Raw!$A:$A, Dispositions!AOW$14, Raw!$F:$F, Dispositions!$C33, Raw!$H:$H, "E14")</f>
        <v>0</v>
      </c>
      <c r="AOX33" s="52">
        <f>SUMIFS(Raw!$I:$I, Raw!$A:$A, Dispositions!AOX$14, Raw!$F:$F, Dispositions!$C33, Raw!$H:$H, "E14")</f>
        <v>0</v>
      </c>
      <c r="AOY33" s="52">
        <f>SUMIFS(Raw!$I:$I, Raw!$A:$A, Dispositions!AOY$14, Raw!$F:$F, Dispositions!$C33, Raw!$H:$H, "E14")</f>
        <v>0</v>
      </c>
      <c r="AOZ33" s="53">
        <f>SUMIFS(Raw!$I:$I, Raw!$A:$A, Dispositions!AOZ$14, Raw!$F:$F, Dispositions!$C33, Raw!$H:$H, "E14")</f>
        <v>0</v>
      </c>
      <c r="APB33" s="51">
        <f>SUMIFS(Raw!$I:$I, Raw!$A:$A, Dispositions!APB$14, Raw!$F:$F, Dispositions!$C33, Raw!$H:$H, "E15")</f>
        <v>0</v>
      </c>
      <c r="APC33" s="52">
        <f>SUMIFS(Raw!$I:$I, Raw!$A:$A, Dispositions!APC$14, Raw!$F:$F, Dispositions!$C33, Raw!$H:$H, "E15")</f>
        <v>0</v>
      </c>
      <c r="APD33" s="52">
        <f>SUMIFS(Raw!$I:$I, Raw!$A:$A, Dispositions!APD$14, Raw!$F:$F, Dispositions!$C33, Raw!$H:$H, "E15")</f>
        <v>0</v>
      </c>
      <c r="APE33" s="52">
        <f>SUMIFS(Raw!$I:$I, Raw!$A:$A, Dispositions!APE$14, Raw!$F:$F, Dispositions!$C33, Raw!$H:$H, "E15")</f>
        <v>0</v>
      </c>
      <c r="APF33" s="52">
        <f>SUMIFS(Raw!$I:$I, Raw!$A:$A, Dispositions!APF$14, Raw!$F:$F, Dispositions!$C33, Raw!$H:$H, "E15")</f>
        <v>0</v>
      </c>
      <c r="APG33" s="52">
        <f>SUMIFS(Raw!$I:$I, Raw!$A:$A, Dispositions!APG$14, Raw!$F:$F, Dispositions!$C33, Raw!$H:$H, "E15")</f>
        <v>0</v>
      </c>
      <c r="APH33" s="53">
        <f>SUMIFS(Raw!$I:$I, Raw!$A:$A, Dispositions!APH$14, Raw!$F:$F, Dispositions!$C33, Raw!$H:$H, "E15")</f>
        <v>0</v>
      </c>
      <c r="APJ33" s="51">
        <f>SUMIFS(Raw!$I:$I, Raw!$A:$A, Dispositions!APJ$14, Raw!$F:$F, Dispositions!$C33, Raw!$H:$H, "E16")</f>
        <v>0</v>
      </c>
      <c r="APK33" s="52">
        <f>SUMIFS(Raw!$I:$I, Raw!$A:$A, Dispositions!APK$14, Raw!$F:$F, Dispositions!$C33, Raw!$H:$H, "E16")</f>
        <v>0</v>
      </c>
      <c r="APL33" s="52">
        <f>SUMIFS(Raw!$I:$I, Raw!$A:$A, Dispositions!APL$14, Raw!$F:$F, Dispositions!$C33, Raw!$H:$H, "E16")</f>
        <v>0</v>
      </c>
      <c r="APM33" s="52">
        <f>SUMIFS(Raw!$I:$I, Raw!$A:$A, Dispositions!APM$14, Raw!$F:$F, Dispositions!$C33, Raw!$H:$H, "E16")</f>
        <v>0</v>
      </c>
      <c r="APN33" s="52">
        <f>SUMIFS(Raw!$I:$I, Raw!$A:$A, Dispositions!APN$14, Raw!$F:$F, Dispositions!$C33, Raw!$H:$H, "E16")</f>
        <v>0</v>
      </c>
      <c r="APO33" s="52">
        <f>SUMIFS(Raw!$I:$I, Raw!$A:$A, Dispositions!APO$14, Raw!$F:$F, Dispositions!$C33, Raw!$H:$H, "E16")</f>
        <v>0</v>
      </c>
      <c r="APP33" s="53">
        <f>SUMIFS(Raw!$I:$I, Raw!$A:$A, Dispositions!APP$14, Raw!$F:$F, Dispositions!$C33, Raw!$H:$H, "E16")</f>
        <v>0</v>
      </c>
      <c r="APR33" s="51">
        <f>SUMIFS(Raw!$I:$I, Raw!$A:$A, Dispositions!APR$14, Raw!$F:$F, Dispositions!$C33, Raw!$H:$H, "E18")</f>
        <v>0</v>
      </c>
      <c r="APS33" s="52">
        <f>SUMIFS(Raw!$I:$I, Raw!$A:$A, Dispositions!APS$14, Raw!$F:$F, Dispositions!$C33, Raw!$H:$H, "E18")</f>
        <v>0</v>
      </c>
      <c r="APT33" s="52">
        <f>SUMIFS(Raw!$I:$I, Raw!$A:$A, Dispositions!APT$14, Raw!$F:$F, Dispositions!$C33, Raw!$H:$H, "E18")</f>
        <v>0</v>
      </c>
      <c r="APU33" s="52">
        <f>SUMIFS(Raw!$I:$I, Raw!$A:$A, Dispositions!APU$14, Raw!$F:$F, Dispositions!$C33, Raw!$H:$H, "E18")</f>
        <v>0</v>
      </c>
      <c r="APV33" s="52">
        <f>SUMIFS(Raw!$I:$I, Raw!$A:$A, Dispositions!APV$14, Raw!$F:$F, Dispositions!$C33, Raw!$H:$H, "E18")</f>
        <v>0</v>
      </c>
      <c r="APW33" s="52">
        <f>SUMIFS(Raw!$I:$I, Raw!$A:$A, Dispositions!APW$14, Raw!$F:$F, Dispositions!$C33, Raw!$H:$H, "E18")</f>
        <v>0</v>
      </c>
      <c r="APX33" s="53">
        <f>SUMIFS(Raw!$I:$I, Raw!$A:$A, Dispositions!APX$14, Raw!$F:$F, Dispositions!$C33, Raw!$H:$H, "E18")</f>
        <v>0</v>
      </c>
      <c r="APZ33" s="51">
        <f>SUMIFS(Raw!$I:$I, Raw!$A:$A, Dispositions!APZ$14, Raw!$F:$F, Dispositions!$C33, Raw!$H:$H, "E34")</f>
        <v>0</v>
      </c>
      <c r="AQA33" s="52">
        <f>SUMIFS(Raw!$I:$I, Raw!$A:$A, Dispositions!AQA$14, Raw!$F:$F, Dispositions!$C33, Raw!$H:$H, "E34")</f>
        <v>0</v>
      </c>
      <c r="AQB33" s="52">
        <f>SUMIFS(Raw!$I:$I, Raw!$A:$A, Dispositions!AQB$14, Raw!$F:$F, Dispositions!$C33, Raw!$H:$H, "E34")</f>
        <v>0</v>
      </c>
      <c r="AQC33" s="52">
        <f>SUMIFS(Raw!$I:$I, Raw!$A:$A, Dispositions!AQC$14, Raw!$F:$F, Dispositions!$C33, Raw!$H:$H, "E34")</f>
        <v>0</v>
      </c>
      <c r="AQD33" s="52">
        <f>SUMIFS(Raw!$I:$I, Raw!$A:$A, Dispositions!AQD$14, Raw!$F:$F, Dispositions!$C33, Raw!$H:$H, "E34")</f>
        <v>0</v>
      </c>
      <c r="AQE33" s="52">
        <f>SUMIFS(Raw!$I:$I, Raw!$A:$A, Dispositions!AQE$14, Raw!$F:$F, Dispositions!$C33, Raw!$H:$H, "E34")</f>
        <v>0</v>
      </c>
      <c r="AQF33" s="53">
        <f>SUMIFS(Raw!$I:$I, Raw!$A:$A, Dispositions!AQF$14, Raw!$F:$F, Dispositions!$C33, Raw!$H:$H, "E34")</f>
        <v>0</v>
      </c>
      <c r="AQH33" s="51">
        <f>SUMIFS(Raw!$I:$I, Raw!$A:$A, Dispositions!AQH$14, Raw!$F:$F, Dispositions!$C33, Raw!$H:$H, "E02")</f>
        <v>0</v>
      </c>
      <c r="AQI33" s="52">
        <f>SUMIFS(Raw!$I:$I, Raw!$A:$A, Dispositions!AQI$14, Raw!$F:$F, Dispositions!$C33, Raw!$H:$H, "E02")</f>
        <v>0</v>
      </c>
      <c r="AQJ33" s="52">
        <f>SUMIFS(Raw!$I:$I, Raw!$A:$A, Dispositions!AQJ$14, Raw!$F:$F, Dispositions!$C33, Raw!$H:$H, "E02")</f>
        <v>0</v>
      </c>
      <c r="AQK33" s="52">
        <f>SUMIFS(Raw!$I:$I, Raw!$A:$A, Dispositions!AQK$14, Raw!$F:$F, Dispositions!$C33, Raw!$H:$H, "E02")</f>
        <v>0</v>
      </c>
      <c r="AQL33" s="52">
        <f>SUMIFS(Raw!$I:$I, Raw!$A:$A, Dispositions!AQL$14, Raw!$F:$F, Dispositions!$C33, Raw!$H:$H, "E02")</f>
        <v>0</v>
      </c>
      <c r="AQM33" s="52">
        <f>SUMIFS(Raw!$I:$I, Raw!$A:$A, Dispositions!AQM$14, Raw!$F:$F, Dispositions!$C33, Raw!$H:$H, "E02")</f>
        <v>0</v>
      </c>
      <c r="AQN33" s="53">
        <f>SUMIFS(Raw!$I:$I, Raw!$A:$A, Dispositions!AQN$14, Raw!$F:$F, Dispositions!$C33, Raw!$H:$H, "E02")</f>
        <v>0</v>
      </c>
      <c r="AQP33" s="51">
        <f>SUMIFS(Raw!$I:$I, Raw!$A:$A, Dispositions!AQP$14, Raw!$F:$F, Dispositions!$C33, Raw!$H:$H, "E03")</f>
        <v>0</v>
      </c>
      <c r="AQQ33" s="52">
        <f>SUMIFS(Raw!$I:$I, Raw!$A:$A, Dispositions!AQQ$14, Raw!$F:$F, Dispositions!$C33, Raw!$H:$H, "E03")</f>
        <v>0</v>
      </c>
      <c r="AQR33" s="52">
        <f>SUMIFS(Raw!$I:$I, Raw!$A:$A, Dispositions!AQR$14, Raw!$F:$F, Dispositions!$C33, Raw!$H:$H, "E03")</f>
        <v>0</v>
      </c>
      <c r="AQS33" s="52">
        <f>SUMIFS(Raw!$I:$I, Raw!$A:$A, Dispositions!AQS$14, Raw!$F:$F, Dispositions!$C33, Raw!$H:$H, "E03")</f>
        <v>0</v>
      </c>
      <c r="AQT33" s="52">
        <f>SUMIFS(Raw!$I:$I, Raw!$A:$A, Dispositions!AQT$14, Raw!$F:$F, Dispositions!$C33, Raw!$H:$H, "E03")</f>
        <v>0</v>
      </c>
      <c r="AQU33" s="52">
        <f>SUMIFS(Raw!$I:$I, Raw!$A:$A, Dispositions!AQU$14, Raw!$F:$F, Dispositions!$C33, Raw!$H:$H, "E03")</f>
        <v>0</v>
      </c>
      <c r="AQV33" s="53">
        <f>SUMIFS(Raw!$I:$I, Raw!$A:$A, Dispositions!AQV$14, Raw!$F:$F, Dispositions!$C33, Raw!$H:$H, "E03")</f>
        <v>0</v>
      </c>
      <c r="AQX33" s="51">
        <f>SUMIFS(Raw!$I:$I, Raw!$A:$A, Dispositions!AQX$14, Raw!$F:$F, Dispositions!$C33, Raw!$H:$H, "E05")</f>
        <v>0</v>
      </c>
      <c r="AQY33" s="52">
        <f>SUMIFS(Raw!$I:$I, Raw!$A:$A, Dispositions!AQY$14, Raw!$F:$F, Dispositions!$C33, Raw!$H:$H, "E05")</f>
        <v>0</v>
      </c>
      <c r="AQZ33" s="52">
        <f>SUMIFS(Raw!$I:$I, Raw!$A:$A, Dispositions!AQZ$14, Raw!$F:$F, Dispositions!$C33, Raw!$H:$H, "E05")</f>
        <v>0</v>
      </c>
      <c r="ARA33" s="52">
        <f>SUMIFS(Raw!$I:$I, Raw!$A:$A, Dispositions!ARA$14, Raw!$F:$F, Dispositions!$C33, Raw!$H:$H, "E05")</f>
        <v>0</v>
      </c>
      <c r="ARB33" s="52">
        <f>SUMIFS(Raw!$I:$I, Raw!$A:$A, Dispositions!ARB$14, Raw!$F:$F, Dispositions!$C33, Raw!$H:$H, "E05")</f>
        <v>0</v>
      </c>
      <c r="ARC33" s="52">
        <f>SUMIFS(Raw!$I:$I, Raw!$A:$A, Dispositions!ARC$14, Raw!$F:$F, Dispositions!$C33, Raw!$H:$H, "E05")</f>
        <v>0</v>
      </c>
      <c r="ARD33" s="53">
        <f>SUMIFS(Raw!$I:$I, Raw!$A:$A, Dispositions!ARD$14, Raw!$F:$F, Dispositions!$C33, Raw!$H:$H, "E05")</f>
        <v>0</v>
      </c>
      <c r="ARF33" s="51">
        <f>SUMIFS(Raw!$I:$I, Raw!$A:$A, Dispositions!ARF$14, Raw!$F:$F, Dispositions!$C33, Raw!$H:$H, "E12")</f>
        <v>0</v>
      </c>
      <c r="ARG33" s="52">
        <f>SUMIFS(Raw!$I:$I, Raw!$A:$A, Dispositions!ARG$14, Raw!$F:$F, Dispositions!$C33, Raw!$H:$H, "E12")</f>
        <v>0</v>
      </c>
      <c r="ARH33" s="52">
        <f>SUMIFS(Raw!$I:$I, Raw!$A:$A, Dispositions!ARH$14, Raw!$F:$F, Dispositions!$C33, Raw!$H:$H, "E12")</f>
        <v>0</v>
      </c>
      <c r="ARI33" s="52">
        <f>SUMIFS(Raw!$I:$I, Raw!$A:$A, Dispositions!ARI$14, Raw!$F:$F, Dispositions!$C33, Raw!$H:$H, "E12")</f>
        <v>0</v>
      </c>
      <c r="ARJ33" s="52">
        <f>SUMIFS(Raw!$I:$I, Raw!$A:$A, Dispositions!ARJ$14, Raw!$F:$F, Dispositions!$C33, Raw!$H:$H, "E12")</f>
        <v>0</v>
      </c>
      <c r="ARK33" s="52">
        <f>SUMIFS(Raw!$I:$I, Raw!$A:$A, Dispositions!ARK$14, Raw!$F:$F, Dispositions!$C33, Raw!$H:$H, "E12")</f>
        <v>0</v>
      </c>
      <c r="ARL33" s="53">
        <f>SUMIFS(Raw!$I:$I, Raw!$A:$A, Dispositions!ARL$14, Raw!$F:$F, Dispositions!$C33, Raw!$H:$H, "E12")</f>
        <v>0</v>
      </c>
      <c r="ARN33" s="51">
        <f>SUMIFS(Raw!$I:$I, Raw!$A:$A, Dispositions!ARN$14, Raw!$F:$F, Dispositions!$C33, Raw!$H:$H, "E13")</f>
        <v>0</v>
      </c>
      <c r="ARO33" s="52">
        <f>SUMIFS(Raw!$I:$I, Raw!$A:$A, Dispositions!ARO$14, Raw!$F:$F, Dispositions!$C33, Raw!$H:$H, "E13")</f>
        <v>0</v>
      </c>
      <c r="ARP33" s="52">
        <f>SUMIFS(Raw!$I:$I, Raw!$A:$A, Dispositions!ARP$14, Raw!$F:$F, Dispositions!$C33, Raw!$H:$H, "E13")</f>
        <v>0</v>
      </c>
      <c r="ARQ33" s="52">
        <f>SUMIFS(Raw!$I:$I, Raw!$A:$A, Dispositions!ARQ$14, Raw!$F:$F, Dispositions!$C33, Raw!$H:$H, "E13")</f>
        <v>0</v>
      </c>
      <c r="ARR33" s="52">
        <f>SUMIFS(Raw!$I:$I, Raw!$A:$A, Dispositions!ARR$14, Raw!$F:$F, Dispositions!$C33, Raw!$H:$H, "E13")</f>
        <v>0</v>
      </c>
      <c r="ARS33" s="52">
        <f>SUMIFS(Raw!$I:$I, Raw!$A:$A, Dispositions!ARS$14, Raw!$F:$F, Dispositions!$C33, Raw!$H:$H, "E13")</f>
        <v>0</v>
      </c>
      <c r="ART33" s="53">
        <f>SUMIFS(Raw!$I:$I, Raw!$A:$A, Dispositions!ART$14, Raw!$F:$F, Dispositions!$C33, Raw!$H:$H, "E13")</f>
        <v>0</v>
      </c>
      <c r="ARV33" s="51">
        <f>SUMIFS(Raw!$I:$I, Raw!$A:$A, Dispositions!ARV$14, Raw!$F:$F, Dispositions!$C33, Raw!$H:$H, "E14")</f>
        <v>0</v>
      </c>
      <c r="ARW33" s="52">
        <f>SUMIFS(Raw!$I:$I, Raw!$A:$A, Dispositions!ARW$14, Raw!$F:$F, Dispositions!$C33, Raw!$H:$H, "E14")</f>
        <v>0</v>
      </c>
      <c r="ARX33" s="52">
        <f>SUMIFS(Raw!$I:$I, Raw!$A:$A, Dispositions!ARX$14, Raw!$F:$F, Dispositions!$C33, Raw!$H:$H, "E14")</f>
        <v>0</v>
      </c>
      <c r="ARY33" s="52">
        <f>SUMIFS(Raw!$I:$I, Raw!$A:$A, Dispositions!ARY$14, Raw!$F:$F, Dispositions!$C33, Raw!$H:$H, "E14")</f>
        <v>0</v>
      </c>
      <c r="ARZ33" s="52">
        <f>SUMIFS(Raw!$I:$I, Raw!$A:$A, Dispositions!ARZ$14, Raw!$F:$F, Dispositions!$C33, Raw!$H:$H, "E14")</f>
        <v>0</v>
      </c>
      <c r="ASA33" s="52">
        <f>SUMIFS(Raw!$I:$I, Raw!$A:$A, Dispositions!ASA$14, Raw!$F:$F, Dispositions!$C33, Raw!$H:$H, "E14")</f>
        <v>0</v>
      </c>
      <c r="ASB33" s="53">
        <f>SUMIFS(Raw!$I:$I, Raw!$A:$A, Dispositions!ASB$14, Raw!$F:$F, Dispositions!$C33, Raw!$H:$H, "E14")</f>
        <v>0</v>
      </c>
      <c r="ASD33" s="51">
        <f>SUMIFS(Raw!$I:$I, Raw!$A:$A, Dispositions!ASD$14, Raw!$F:$F, Dispositions!$C33, Raw!$H:$H, "E15")</f>
        <v>0</v>
      </c>
      <c r="ASE33" s="52">
        <f>SUMIFS(Raw!$I:$I, Raw!$A:$A, Dispositions!ASE$14, Raw!$F:$F, Dispositions!$C33, Raw!$H:$H, "E15")</f>
        <v>0</v>
      </c>
      <c r="ASF33" s="52">
        <f>SUMIFS(Raw!$I:$I, Raw!$A:$A, Dispositions!ASF$14, Raw!$F:$F, Dispositions!$C33, Raw!$H:$H, "E15")</f>
        <v>0</v>
      </c>
      <c r="ASG33" s="52">
        <f>SUMIFS(Raw!$I:$I, Raw!$A:$A, Dispositions!ASG$14, Raw!$F:$F, Dispositions!$C33, Raw!$H:$H, "E15")</f>
        <v>0</v>
      </c>
      <c r="ASH33" s="52">
        <f>SUMIFS(Raw!$I:$I, Raw!$A:$A, Dispositions!ASH$14, Raw!$F:$F, Dispositions!$C33, Raw!$H:$H, "E15")</f>
        <v>0</v>
      </c>
      <c r="ASI33" s="52">
        <f>SUMIFS(Raw!$I:$I, Raw!$A:$A, Dispositions!ASI$14, Raw!$F:$F, Dispositions!$C33, Raw!$H:$H, "E15")</f>
        <v>0</v>
      </c>
      <c r="ASJ33" s="53">
        <f>SUMIFS(Raw!$I:$I, Raw!$A:$A, Dispositions!ASJ$14, Raw!$F:$F, Dispositions!$C33, Raw!$H:$H, "E15")</f>
        <v>0</v>
      </c>
      <c r="ASL33" s="51">
        <f>SUMIFS(Raw!$I:$I, Raw!$A:$A, Dispositions!ASL$14, Raw!$F:$F, Dispositions!$C33, Raw!$H:$H, "E16")</f>
        <v>0</v>
      </c>
      <c r="ASM33" s="52">
        <f>SUMIFS(Raw!$I:$I, Raw!$A:$A, Dispositions!ASM$14, Raw!$F:$F, Dispositions!$C33, Raw!$H:$H, "E16")</f>
        <v>0</v>
      </c>
      <c r="ASN33" s="52">
        <f>SUMIFS(Raw!$I:$I, Raw!$A:$A, Dispositions!ASN$14, Raw!$F:$F, Dispositions!$C33, Raw!$H:$H, "E16")</f>
        <v>0</v>
      </c>
      <c r="ASO33" s="52">
        <f>SUMIFS(Raw!$I:$I, Raw!$A:$A, Dispositions!ASO$14, Raw!$F:$F, Dispositions!$C33, Raw!$H:$H, "E16")</f>
        <v>0</v>
      </c>
      <c r="ASP33" s="52">
        <f>SUMIFS(Raw!$I:$I, Raw!$A:$A, Dispositions!ASP$14, Raw!$F:$F, Dispositions!$C33, Raw!$H:$H, "E16")</f>
        <v>0</v>
      </c>
      <c r="ASQ33" s="52">
        <f>SUMIFS(Raw!$I:$I, Raw!$A:$A, Dispositions!ASQ$14, Raw!$F:$F, Dispositions!$C33, Raw!$H:$H, "E16")</f>
        <v>0</v>
      </c>
      <c r="ASR33" s="53">
        <f>SUMIFS(Raw!$I:$I, Raw!$A:$A, Dispositions!ASR$14, Raw!$F:$F, Dispositions!$C33, Raw!$H:$H, "E16")</f>
        <v>0</v>
      </c>
      <c r="AST33" s="51">
        <f>SUMIFS(Raw!$I:$I, Raw!$A:$A, Dispositions!AST$14, Raw!$F:$F, Dispositions!$C33, Raw!$H:$H, "E18")</f>
        <v>0</v>
      </c>
      <c r="ASU33" s="52">
        <f>SUMIFS(Raw!$I:$I, Raw!$A:$A, Dispositions!ASU$14, Raw!$F:$F, Dispositions!$C33, Raw!$H:$H, "E18")</f>
        <v>0</v>
      </c>
      <c r="ASV33" s="52">
        <f>SUMIFS(Raw!$I:$I, Raw!$A:$A, Dispositions!ASV$14, Raw!$F:$F, Dispositions!$C33, Raw!$H:$H, "E18")</f>
        <v>0</v>
      </c>
      <c r="ASW33" s="52">
        <f>SUMIFS(Raw!$I:$I, Raw!$A:$A, Dispositions!ASW$14, Raw!$F:$F, Dispositions!$C33, Raw!$H:$H, "E18")</f>
        <v>0</v>
      </c>
      <c r="ASX33" s="52">
        <f>SUMIFS(Raw!$I:$I, Raw!$A:$A, Dispositions!ASX$14, Raw!$F:$F, Dispositions!$C33, Raw!$H:$H, "E18")</f>
        <v>0</v>
      </c>
      <c r="ASY33" s="52">
        <f>SUMIFS(Raw!$I:$I, Raw!$A:$A, Dispositions!ASY$14, Raw!$F:$F, Dispositions!$C33, Raw!$H:$H, "E18")</f>
        <v>0</v>
      </c>
      <c r="ASZ33" s="53">
        <f>SUMIFS(Raw!$I:$I, Raw!$A:$A, Dispositions!ASZ$14, Raw!$F:$F, Dispositions!$C33, Raw!$H:$H, "E18")</f>
        <v>0</v>
      </c>
      <c r="ATB33" s="51">
        <f>SUMIFS(Raw!$I:$I, Raw!$A:$A, Dispositions!ATB$14, Raw!$F:$F, Dispositions!$C33, Raw!$H:$H, "E34")</f>
        <v>0</v>
      </c>
      <c r="ATC33" s="52">
        <f>SUMIFS(Raw!$I:$I, Raw!$A:$A, Dispositions!ATC$14, Raw!$F:$F, Dispositions!$C33, Raw!$H:$H, "E34")</f>
        <v>0</v>
      </c>
      <c r="ATD33" s="52">
        <f>SUMIFS(Raw!$I:$I, Raw!$A:$A, Dispositions!ATD$14, Raw!$F:$F, Dispositions!$C33, Raw!$H:$H, "E34")</f>
        <v>0</v>
      </c>
      <c r="ATE33" s="52">
        <f>SUMIFS(Raw!$I:$I, Raw!$A:$A, Dispositions!ATE$14, Raw!$F:$F, Dispositions!$C33, Raw!$H:$H, "E34")</f>
        <v>0</v>
      </c>
      <c r="ATF33" s="52">
        <f>SUMIFS(Raw!$I:$I, Raw!$A:$A, Dispositions!ATF$14, Raw!$F:$F, Dispositions!$C33, Raw!$H:$H, "E34")</f>
        <v>0</v>
      </c>
      <c r="ATG33" s="52">
        <f>SUMIFS(Raw!$I:$I, Raw!$A:$A, Dispositions!ATG$14, Raw!$F:$F, Dispositions!$C33, Raw!$H:$H, "E34")</f>
        <v>0</v>
      </c>
      <c r="ATH33" s="53">
        <f>SUMIFS(Raw!$I:$I, Raw!$A:$A, Dispositions!ATH$14, Raw!$F:$F, Dispositions!$C33, Raw!$H:$H, "E34")</f>
        <v>0</v>
      </c>
      <c r="ATJ33" s="51">
        <f>SUMIFS(Raw!$I:$I, Raw!$A:$A, Dispositions!ATJ$14, Raw!$F:$F, Dispositions!$C33, Raw!$H:$H, "E02")</f>
        <v>0</v>
      </c>
      <c r="ATK33" s="52">
        <f>SUMIFS(Raw!$I:$I, Raw!$A:$A, Dispositions!ATK$14, Raw!$F:$F, Dispositions!$C33, Raw!$H:$H, "E02")</f>
        <v>0</v>
      </c>
      <c r="ATL33" s="52">
        <f>SUMIFS(Raw!$I:$I, Raw!$A:$A, Dispositions!ATL$14, Raw!$F:$F, Dispositions!$C33, Raw!$H:$H, "E02")</f>
        <v>0</v>
      </c>
      <c r="ATM33" s="52">
        <f>SUMIFS(Raw!$I:$I, Raw!$A:$A, Dispositions!ATM$14, Raw!$F:$F, Dispositions!$C33, Raw!$H:$H, "E02")</f>
        <v>0</v>
      </c>
      <c r="ATN33" s="52">
        <f>SUMIFS(Raw!$I:$I, Raw!$A:$A, Dispositions!ATN$14, Raw!$F:$F, Dispositions!$C33, Raw!$H:$H, "E02")</f>
        <v>0</v>
      </c>
      <c r="ATO33" s="52">
        <f>SUMIFS(Raw!$I:$I, Raw!$A:$A, Dispositions!ATO$14, Raw!$F:$F, Dispositions!$C33, Raw!$H:$H, "E02")</f>
        <v>0</v>
      </c>
      <c r="ATP33" s="53">
        <f>SUMIFS(Raw!$I:$I, Raw!$A:$A, Dispositions!ATP$14, Raw!$F:$F, Dispositions!$C33, Raw!$H:$H, "E02")</f>
        <v>0</v>
      </c>
      <c r="ATR33" s="51">
        <f>SUMIFS(Raw!$I:$I, Raw!$A:$A, Dispositions!ATR$14, Raw!$F:$F, Dispositions!$C33, Raw!$H:$H, "E03")</f>
        <v>0</v>
      </c>
      <c r="ATS33" s="52">
        <f>SUMIFS(Raw!$I:$I, Raw!$A:$A, Dispositions!ATS$14, Raw!$F:$F, Dispositions!$C33, Raw!$H:$H, "E03")</f>
        <v>0</v>
      </c>
      <c r="ATT33" s="52">
        <f>SUMIFS(Raw!$I:$I, Raw!$A:$A, Dispositions!ATT$14, Raw!$F:$F, Dispositions!$C33, Raw!$H:$H, "E03")</f>
        <v>0</v>
      </c>
      <c r="ATU33" s="52">
        <f>SUMIFS(Raw!$I:$I, Raw!$A:$A, Dispositions!ATU$14, Raw!$F:$F, Dispositions!$C33, Raw!$H:$H, "E03")</f>
        <v>0</v>
      </c>
      <c r="ATV33" s="52">
        <f>SUMIFS(Raw!$I:$I, Raw!$A:$A, Dispositions!ATV$14, Raw!$F:$F, Dispositions!$C33, Raw!$H:$H, "E03")</f>
        <v>0</v>
      </c>
      <c r="ATW33" s="52">
        <f>SUMIFS(Raw!$I:$I, Raw!$A:$A, Dispositions!ATW$14, Raw!$F:$F, Dispositions!$C33, Raw!$H:$H, "E03")</f>
        <v>0</v>
      </c>
      <c r="ATX33" s="53">
        <f>SUMIFS(Raw!$I:$I, Raw!$A:$A, Dispositions!ATX$14, Raw!$F:$F, Dispositions!$C33, Raw!$H:$H, "E03")</f>
        <v>0</v>
      </c>
      <c r="ATZ33" s="51">
        <f>SUMIFS(Raw!$I:$I, Raw!$A:$A, Dispositions!ATZ$14, Raw!$F:$F, Dispositions!$C33, Raw!$H:$H, "E05")</f>
        <v>0</v>
      </c>
      <c r="AUA33" s="52">
        <f>SUMIFS(Raw!$I:$I, Raw!$A:$A, Dispositions!AUA$14, Raw!$F:$F, Dispositions!$C33, Raw!$H:$H, "E05")</f>
        <v>0</v>
      </c>
      <c r="AUB33" s="52">
        <f>SUMIFS(Raw!$I:$I, Raw!$A:$A, Dispositions!AUB$14, Raw!$F:$F, Dispositions!$C33, Raw!$H:$H, "E05")</f>
        <v>0</v>
      </c>
      <c r="AUC33" s="52">
        <f>SUMIFS(Raw!$I:$I, Raw!$A:$A, Dispositions!AUC$14, Raw!$F:$F, Dispositions!$C33, Raw!$H:$H, "E05")</f>
        <v>0</v>
      </c>
      <c r="AUD33" s="52">
        <f>SUMIFS(Raw!$I:$I, Raw!$A:$A, Dispositions!AUD$14, Raw!$F:$F, Dispositions!$C33, Raw!$H:$H, "E05")</f>
        <v>0</v>
      </c>
      <c r="AUE33" s="52">
        <f>SUMIFS(Raw!$I:$I, Raw!$A:$A, Dispositions!AUE$14, Raw!$F:$F, Dispositions!$C33, Raw!$H:$H, "E05")</f>
        <v>0</v>
      </c>
      <c r="AUF33" s="53">
        <f>SUMIFS(Raw!$I:$I, Raw!$A:$A, Dispositions!AUF$14, Raw!$F:$F, Dispositions!$C33, Raw!$H:$H, "E05")</f>
        <v>0</v>
      </c>
      <c r="AUH33" s="51">
        <f>SUMIFS(Raw!$I:$I, Raw!$A:$A, Dispositions!AUH$14, Raw!$F:$F, Dispositions!$C33, Raw!$H:$H, "E12")</f>
        <v>0</v>
      </c>
      <c r="AUI33" s="52">
        <f>SUMIFS(Raw!$I:$I, Raw!$A:$A, Dispositions!AUI$14, Raw!$F:$F, Dispositions!$C33, Raw!$H:$H, "E12")</f>
        <v>0</v>
      </c>
      <c r="AUJ33" s="52">
        <f>SUMIFS(Raw!$I:$I, Raw!$A:$A, Dispositions!AUJ$14, Raw!$F:$F, Dispositions!$C33, Raw!$H:$H, "E12")</f>
        <v>0</v>
      </c>
      <c r="AUK33" s="52">
        <f>SUMIFS(Raw!$I:$I, Raw!$A:$A, Dispositions!AUK$14, Raw!$F:$F, Dispositions!$C33, Raw!$H:$H, "E12")</f>
        <v>0</v>
      </c>
      <c r="AUL33" s="52">
        <f>SUMIFS(Raw!$I:$I, Raw!$A:$A, Dispositions!AUL$14, Raw!$F:$F, Dispositions!$C33, Raw!$H:$H, "E12")</f>
        <v>0</v>
      </c>
      <c r="AUM33" s="52">
        <f>SUMIFS(Raw!$I:$I, Raw!$A:$A, Dispositions!AUM$14, Raw!$F:$F, Dispositions!$C33, Raw!$H:$H, "E12")</f>
        <v>0</v>
      </c>
      <c r="AUN33" s="53">
        <f>SUMIFS(Raw!$I:$I, Raw!$A:$A, Dispositions!AUN$14, Raw!$F:$F, Dispositions!$C33, Raw!$H:$H, "E12")</f>
        <v>0</v>
      </c>
      <c r="AUP33" s="51">
        <f>SUMIFS(Raw!$I:$I, Raw!$A:$A, Dispositions!AUP$14, Raw!$F:$F, Dispositions!$C33, Raw!$H:$H, "E13")</f>
        <v>0</v>
      </c>
      <c r="AUQ33" s="52">
        <f>SUMIFS(Raw!$I:$I, Raw!$A:$A, Dispositions!AUQ$14, Raw!$F:$F, Dispositions!$C33, Raw!$H:$H, "E13")</f>
        <v>0</v>
      </c>
      <c r="AUR33" s="52">
        <f>SUMIFS(Raw!$I:$I, Raw!$A:$A, Dispositions!AUR$14, Raw!$F:$F, Dispositions!$C33, Raw!$H:$H, "E13")</f>
        <v>0</v>
      </c>
      <c r="AUS33" s="52">
        <f>SUMIFS(Raw!$I:$I, Raw!$A:$A, Dispositions!AUS$14, Raw!$F:$F, Dispositions!$C33, Raw!$H:$H, "E13")</f>
        <v>0</v>
      </c>
      <c r="AUT33" s="52">
        <f>SUMIFS(Raw!$I:$I, Raw!$A:$A, Dispositions!AUT$14, Raw!$F:$F, Dispositions!$C33, Raw!$H:$H, "E13")</f>
        <v>0</v>
      </c>
      <c r="AUU33" s="52">
        <f>SUMIFS(Raw!$I:$I, Raw!$A:$A, Dispositions!AUU$14, Raw!$F:$F, Dispositions!$C33, Raw!$H:$H, "E13")</f>
        <v>0</v>
      </c>
      <c r="AUV33" s="53">
        <f>SUMIFS(Raw!$I:$I, Raw!$A:$A, Dispositions!AUV$14, Raw!$F:$F, Dispositions!$C33, Raw!$H:$H, "E13")</f>
        <v>0</v>
      </c>
      <c r="AUX33" s="51">
        <f>SUMIFS(Raw!$I:$I, Raw!$A:$A, Dispositions!AUX$14, Raw!$F:$F, Dispositions!$C33, Raw!$H:$H, "E14")</f>
        <v>0</v>
      </c>
      <c r="AUY33" s="52">
        <f>SUMIFS(Raw!$I:$I, Raw!$A:$A, Dispositions!AUY$14, Raw!$F:$F, Dispositions!$C33, Raw!$H:$H, "E14")</f>
        <v>0</v>
      </c>
      <c r="AUZ33" s="52">
        <f>SUMIFS(Raw!$I:$I, Raw!$A:$A, Dispositions!AUZ$14, Raw!$F:$F, Dispositions!$C33, Raw!$H:$H, "E14")</f>
        <v>0</v>
      </c>
      <c r="AVA33" s="52">
        <f>SUMIFS(Raw!$I:$I, Raw!$A:$A, Dispositions!AVA$14, Raw!$F:$F, Dispositions!$C33, Raw!$H:$H, "E14")</f>
        <v>0</v>
      </c>
      <c r="AVB33" s="52">
        <f>SUMIFS(Raw!$I:$I, Raw!$A:$A, Dispositions!AVB$14, Raw!$F:$F, Dispositions!$C33, Raw!$H:$H, "E14")</f>
        <v>0</v>
      </c>
      <c r="AVC33" s="52">
        <f>SUMIFS(Raw!$I:$I, Raw!$A:$A, Dispositions!AVC$14, Raw!$F:$F, Dispositions!$C33, Raw!$H:$H, "E14")</f>
        <v>0</v>
      </c>
      <c r="AVD33" s="53">
        <f>SUMIFS(Raw!$I:$I, Raw!$A:$A, Dispositions!AVD$14, Raw!$F:$F, Dispositions!$C33, Raw!$H:$H, "E14")</f>
        <v>0</v>
      </c>
      <c r="AVF33" s="51">
        <f>SUMIFS(Raw!$I:$I, Raw!$A:$A, Dispositions!AVF$14, Raw!$F:$F, Dispositions!$C33, Raw!$H:$H, "E15")</f>
        <v>0</v>
      </c>
      <c r="AVG33" s="52">
        <f>SUMIFS(Raw!$I:$I, Raw!$A:$A, Dispositions!AVG$14, Raw!$F:$F, Dispositions!$C33, Raw!$H:$H, "E15")</f>
        <v>0</v>
      </c>
      <c r="AVH33" s="52">
        <f>SUMIFS(Raw!$I:$I, Raw!$A:$A, Dispositions!AVH$14, Raw!$F:$F, Dispositions!$C33, Raw!$H:$H, "E15")</f>
        <v>0</v>
      </c>
      <c r="AVI33" s="52">
        <f>SUMIFS(Raw!$I:$I, Raw!$A:$A, Dispositions!AVI$14, Raw!$F:$F, Dispositions!$C33, Raw!$H:$H, "E15")</f>
        <v>0</v>
      </c>
      <c r="AVJ33" s="52">
        <f>SUMIFS(Raw!$I:$I, Raw!$A:$A, Dispositions!AVJ$14, Raw!$F:$F, Dispositions!$C33, Raw!$H:$H, "E15")</f>
        <v>0</v>
      </c>
      <c r="AVK33" s="52">
        <f>SUMIFS(Raw!$I:$I, Raw!$A:$A, Dispositions!AVK$14, Raw!$F:$F, Dispositions!$C33, Raw!$H:$H, "E15")</f>
        <v>0</v>
      </c>
      <c r="AVL33" s="53">
        <f>SUMIFS(Raw!$I:$I, Raw!$A:$A, Dispositions!AVL$14, Raw!$F:$F, Dispositions!$C33, Raw!$H:$H, "E15")</f>
        <v>0</v>
      </c>
      <c r="AVN33" s="51">
        <f>SUMIFS(Raw!$I:$I, Raw!$A:$A, Dispositions!AVN$14, Raw!$F:$F, Dispositions!$C33, Raw!$H:$H, "E16")</f>
        <v>0</v>
      </c>
      <c r="AVO33" s="52">
        <f>SUMIFS(Raw!$I:$I, Raw!$A:$A, Dispositions!AVO$14, Raw!$F:$F, Dispositions!$C33, Raw!$H:$H, "E16")</f>
        <v>0</v>
      </c>
      <c r="AVP33" s="52">
        <f>SUMIFS(Raw!$I:$I, Raw!$A:$A, Dispositions!AVP$14, Raw!$F:$F, Dispositions!$C33, Raw!$H:$H, "E16")</f>
        <v>0</v>
      </c>
      <c r="AVQ33" s="52">
        <f>SUMIFS(Raw!$I:$I, Raw!$A:$A, Dispositions!AVQ$14, Raw!$F:$F, Dispositions!$C33, Raw!$H:$H, "E16")</f>
        <v>0</v>
      </c>
      <c r="AVR33" s="52">
        <f>SUMIFS(Raw!$I:$I, Raw!$A:$A, Dispositions!AVR$14, Raw!$F:$F, Dispositions!$C33, Raw!$H:$H, "E16")</f>
        <v>0</v>
      </c>
      <c r="AVS33" s="52">
        <f>SUMIFS(Raw!$I:$I, Raw!$A:$A, Dispositions!AVS$14, Raw!$F:$F, Dispositions!$C33, Raw!$H:$H, "E16")</f>
        <v>0</v>
      </c>
      <c r="AVT33" s="53">
        <f>SUMIFS(Raw!$I:$I, Raw!$A:$A, Dispositions!AVT$14, Raw!$F:$F, Dispositions!$C33, Raw!$H:$H, "E16")</f>
        <v>0</v>
      </c>
      <c r="AVV33" s="51">
        <f>SUMIFS(Raw!$I:$I, Raw!$A:$A, Dispositions!AVV$14, Raw!$F:$F, Dispositions!$C33, Raw!$H:$H, "E18")</f>
        <v>0</v>
      </c>
      <c r="AVW33" s="52">
        <f>SUMIFS(Raw!$I:$I, Raw!$A:$A, Dispositions!AVW$14, Raw!$F:$F, Dispositions!$C33, Raw!$H:$H, "E18")</f>
        <v>0</v>
      </c>
      <c r="AVX33" s="52">
        <f>SUMIFS(Raw!$I:$I, Raw!$A:$A, Dispositions!AVX$14, Raw!$F:$F, Dispositions!$C33, Raw!$H:$H, "E18")</f>
        <v>0</v>
      </c>
      <c r="AVY33" s="52">
        <f>SUMIFS(Raw!$I:$I, Raw!$A:$A, Dispositions!AVY$14, Raw!$F:$F, Dispositions!$C33, Raw!$H:$H, "E18")</f>
        <v>0</v>
      </c>
      <c r="AVZ33" s="52">
        <f>SUMIFS(Raw!$I:$I, Raw!$A:$A, Dispositions!AVZ$14, Raw!$F:$F, Dispositions!$C33, Raw!$H:$H, "E18")</f>
        <v>0</v>
      </c>
      <c r="AWA33" s="52">
        <f>SUMIFS(Raw!$I:$I, Raw!$A:$A, Dispositions!AWA$14, Raw!$F:$F, Dispositions!$C33, Raw!$H:$H, "E18")</f>
        <v>0</v>
      </c>
      <c r="AWB33" s="53">
        <f>SUMIFS(Raw!$I:$I, Raw!$A:$A, Dispositions!AWB$14, Raw!$F:$F, Dispositions!$C33, Raw!$H:$H, "E18")</f>
        <v>0</v>
      </c>
      <c r="AWD33" s="51">
        <f>SUMIFS(Raw!$I:$I, Raw!$A:$A, Dispositions!AWD$14, Raw!$F:$F, Dispositions!$C33, Raw!$H:$H, "E34")</f>
        <v>0</v>
      </c>
      <c r="AWE33" s="52">
        <f>SUMIFS(Raw!$I:$I, Raw!$A:$A, Dispositions!AWE$14, Raw!$F:$F, Dispositions!$C33, Raw!$H:$H, "E34")</f>
        <v>0</v>
      </c>
      <c r="AWF33" s="52">
        <f>SUMIFS(Raw!$I:$I, Raw!$A:$A, Dispositions!AWF$14, Raw!$F:$F, Dispositions!$C33, Raw!$H:$H, "E34")</f>
        <v>0</v>
      </c>
      <c r="AWG33" s="52">
        <f>SUMIFS(Raw!$I:$I, Raw!$A:$A, Dispositions!AWG$14, Raw!$F:$F, Dispositions!$C33, Raw!$H:$H, "E34")</f>
        <v>0</v>
      </c>
      <c r="AWH33" s="52">
        <f>SUMIFS(Raw!$I:$I, Raw!$A:$A, Dispositions!AWH$14, Raw!$F:$F, Dispositions!$C33, Raw!$H:$H, "E34")</f>
        <v>0</v>
      </c>
      <c r="AWI33" s="52">
        <f>SUMIFS(Raw!$I:$I, Raw!$A:$A, Dispositions!AWI$14, Raw!$F:$F, Dispositions!$C33, Raw!$H:$H, "E34")</f>
        <v>0</v>
      </c>
      <c r="AWJ33" s="53">
        <f>SUMIFS(Raw!$I:$I, Raw!$A:$A, Dispositions!AWJ$14, Raw!$F:$F, Dispositions!$C33, Raw!$H:$H, "E34")</f>
        <v>0</v>
      </c>
      <c r="AWL33" s="51">
        <f>SUMIFS(Raw!$I:$I, Raw!$A:$A, Dispositions!AWL$14, Raw!$F:$F, Dispositions!$C33, Raw!$H:$H, "E02")</f>
        <v>0</v>
      </c>
      <c r="AWM33" s="52">
        <f>SUMIFS(Raw!$I:$I, Raw!$A:$A, Dispositions!AWM$14, Raw!$F:$F, Dispositions!$C33, Raw!$H:$H, "E02")</f>
        <v>0</v>
      </c>
      <c r="AWN33" s="52">
        <f>SUMIFS(Raw!$I:$I, Raw!$A:$A, Dispositions!AWN$14, Raw!$F:$F, Dispositions!$C33, Raw!$H:$H, "E02")</f>
        <v>0</v>
      </c>
      <c r="AWO33" s="52">
        <f>SUMIFS(Raw!$I:$I, Raw!$A:$A, Dispositions!AWO$14, Raw!$F:$F, Dispositions!$C33, Raw!$H:$H, "E02")</f>
        <v>0</v>
      </c>
      <c r="AWP33" s="52">
        <f>SUMIFS(Raw!$I:$I, Raw!$A:$A, Dispositions!AWP$14, Raw!$F:$F, Dispositions!$C33, Raw!$H:$H, "E02")</f>
        <v>0</v>
      </c>
      <c r="AWQ33" s="52">
        <f>SUMIFS(Raw!$I:$I, Raw!$A:$A, Dispositions!AWQ$14, Raw!$F:$F, Dispositions!$C33, Raw!$H:$H, "E02")</f>
        <v>0</v>
      </c>
      <c r="AWR33" s="53">
        <f>SUMIFS(Raw!$I:$I, Raw!$A:$A, Dispositions!AWR$14, Raw!$F:$F, Dispositions!$C33, Raw!$H:$H, "E02")</f>
        <v>0</v>
      </c>
      <c r="AWT33" s="51">
        <f>SUMIFS(Raw!$I:$I, Raw!$A:$A, Dispositions!AWT$14, Raw!$F:$F, Dispositions!$C33, Raw!$H:$H, "E03")</f>
        <v>0</v>
      </c>
      <c r="AWU33" s="52">
        <f>SUMIFS(Raw!$I:$I, Raw!$A:$A, Dispositions!AWU$14, Raw!$F:$F, Dispositions!$C33, Raw!$H:$H, "E03")</f>
        <v>0</v>
      </c>
      <c r="AWV33" s="52">
        <f>SUMIFS(Raw!$I:$I, Raw!$A:$A, Dispositions!AWV$14, Raw!$F:$F, Dispositions!$C33, Raw!$H:$H, "E03")</f>
        <v>0</v>
      </c>
      <c r="AWW33" s="52">
        <f>SUMIFS(Raw!$I:$I, Raw!$A:$A, Dispositions!AWW$14, Raw!$F:$F, Dispositions!$C33, Raw!$H:$H, "E03")</f>
        <v>0</v>
      </c>
      <c r="AWX33" s="52">
        <f>SUMIFS(Raw!$I:$I, Raw!$A:$A, Dispositions!AWX$14, Raw!$F:$F, Dispositions!$C33, Raw!$H:$H, "E03")</f>
        <v>0</v>
      </c>
      <c r="AWY33" s="52">
        <f>SUMIFS(Raw!$I:$I, Raw!$A:$A, Dispositions!AWY$14, Raw!$F:$F, Dispositions!$C33, Raw!$H:$H, "E03")</f>
        <v>0</v>
      </c>
      <c r="AWZ33" s="53">
        <f>SUMIFS(Raw!$I:$I, Raw!$A:$A, Dispositions!AWZ$14, Raw!$F:$F, Dispositions!$C33, Raw!$H:$H, "E03")</f>
        <v>0</v>
      </c>
      <c r="AXB33" s="51">
        <f>SUMIFS(Raw!$I:$I, Raw!$A:$A, Dispositions!AXB$14, Raw!$F:$F, Dispositions!$C33, Raw!$H:$H, "E05")</f>
        <v>0</v>
      </c>
      <c r="AXC33" s="52">
        <f>SUMIFS(Raw!$I:$I, Raw!$A:$A, Dispositions!AXC$14, Raw!$F:$F, Dispositions!$C33, Raw!$H:$H, "E05")</f>
        <v>0</v>
      </c>
      <c r="AXD33" s="52">
        <f>SUMIFS(Raw!$I:$I, Raw!$A:$A, Dispositions!AXD$14, Raw!$F:$F, Dispositions!$C33, Raw!$H:$H, "E05")</f>
        <v>0</v>
      </c>
      <c r="AXE33" s="52">
        <f>SUMIFS(Raw!$I:$I, Raw!$A:$A, Dispositions!AXE$14, Raw!$F:$F, Dispositions!$C33, Raw!$H:$H, "E05")</f>
        <v>0</v>
      </c>
      <c r="AXF33" s="52">
        <f>SUMIFS(Raw!$I:$I, Raw!$A:$A, Dispositions!AXF$14, Raw!$F:$F, Dispositions!$C33, Raw!$H:$H, "E05")</f>
        <v>0</v>
      </c>
      <c r="AXG33" s="52">
        <f>SUMIFS(Raw!$I:$I, Raw!$A:$A, Dispositions!AXG$14, Raw!$F:$F, Dispositions!$C33, Raw!$H:$H, "E05")</f>
        <v>0</v>
      </c>
      <c r="AXH33" s="53">
        <f>SUMIFS(Raw!$I:$I, Raw!$A:$A, Dispositions!AXH$14, Raw!$F:$F, Dispositions!$C33, Raw!$H:$H, "E05")</f>
        <v>0</v>
      </c>
      <c r="AXJ33" s="51">
        <f>SUMIFS(Raw!$I:$I, Raw!$A:$A, Dispositions!AXJ$14, Raw!$F:$F, Dispositions!$C33, Raw!$H:$H, "E12")</f>
        <v>0</v>
      </c>
      <c r="AXK33" s="52">
        <f>SUMIFS(Raw!$I:$I, Raw!$A:$A, Dispositions!AXK$14, Raw!$F:$F, Dispositions!$C33, Raw!$H:$H, "E12")</f>
        <v>0</v>
      </c>
      <c r="AXL33" s="52">
        <f>SUMIFS(Raw!$I:$I, Raw!$A:$A, Dispositions!AXL$14, Raw!$F:$F, Dispositions!$C33, Raw!$H:$H, "E12")</f>
        <v>0</v>
      </c>
      <c r="AXM33" s="52">
        <f>SUMIFS(Raw!$I:$I, Raw!$A:$A, Dispositions!AXM$14, Raw!$F:$F, Dispositions!$C33, Raw!$H:$H, "E12")</f>
        <v>0</v>
      </c>
      <c r="AXN33" s="52">
        <f>SUMIFS(Raw!$I:$I, Raw!$A:$A, Dispositions!AXN$14, Raw!$F:$F, Dispositions!$C33, Raw!$H:$H, "E12")</f>
        <v>0</v>
      </c>
      <c r="AXO33" s="52">
        <f>SUMIFS(Raw!$I:$I, Raw!$A:$A, Dispositions!AXO$14, Raw!$F:$F, Dispositions!$C33, Raw!$H:$H, "E12")</f>
        <v>0</v>
      </c>
      <c r="AXP33" s="53">
        <f>SUMIFS(Raw!$I:$I, Raw!$A:$A, Dispositions!AXP$14, Raw!$F:$F, Dispositions!$C33, Raw!$H:$H, "E12")</f>
        <v>0</v>
      </c>
      <c r="AXR33" s="51">
        <f>SUMIFS(Raw!$I:$I, Raw!$A:$A, Dispositions!AXR$14, Raw!$F:$F, Dispositions!$C33, Raw!$H:$H, "E13")</f>
        <v>0</v>
      </c>
      <c r="AXS33" s="52">
        <f>SUMIFS(Raw!$I:$I, Raw!$A:$A, Dispositions!AXS$14, Raw!$F:$F, Dispositions!$C33, Raw!$H:$H, "E13")</f>
        <v>0</v>
      </c>
      <c r="AXT33" s="52">
        <f>SUMIFS(Raw!$I:$I, Raw!$A:$A, Dispositions!AXT$14, Raw!$F:$F, Dispositions!$C33, Raw!$H:$H, "E13")</f>
        <v>0</v>
      </c>
      <c r="AXU33" s="52">
        <f>SUMIFS(Raw!$I:$I, Raw!$A:$A, Dispositions!AXU$14, Raw!$F:$F, Dispositions!$C33, Raw!$H:$H, "E13")</f>
        <v>0</v>
      </c>
      <c r="AXV33" s="52">
        <f>SUMIFS(Raw!$I:$I, Raw!$A:$A, Dispositions!AXV$14, Raw!$F:$F, Dispositions!$C33, Raw!$H:$H, "E13")</f>
        <v>0</v>
      </c>
      <c r="AXW33" s="52">
        <f>SUMIFS(Raw!$I:$I, Raw!$A:$A, Dispositions!AXW$14, Raw!$F:$F, Dispositions!$C33, Raw!$H:$H, "E13")</f>
        <v>0</v>
      </c>
      <c r="AXX33" s="53">
        <f>SUMIFS(Raw!$I:$I, Raw!$A:$A, Dispositions!AXX$14, Raw!$F:$F, Dispositions!$C33, Raw!$H:$H, "E13")</f>
        <v>0</v>
      </c>
      <c r="AXZ33" s="51">
        <f>SUMIFS(Raw!$I:$I, Raw!$A:$A, Dispositions!AXZ$14, Raw!$F:$F, Dispositions!$C33, Raw!$H:$H, "E14")</f>
        <v>0</v>
      </c>
      <c r="AYA33" s="52">
        <f>SUMIFS(Raw!$I:$I, Raw!$A:$A, Dispositions!AYA$14, Raw!$F:$F, Dispositions!$C33, Raw!$H:$H, "E14")</f>
        <v>0</v>
      </c>
      <c r="AYB33" s="52">
        <f>SUMIFS(Raw!$I:$I, Raw!$A:$A, Dispositions!AYB$14, Raw!$F:$F, Dispositions!$C33, Raw!$H:$H, "E14")</f>
        <v>0</v>
      </c>
      <c r="AYC33" s="52">
        <f>SUMIFS(Raw!$I:$I, Raw!$A:$A, Dispositions!AYC$14, Raw!$F:$F, Dispositions!$C33, Raw!$H:$H, "E14")</f>
        <v>0</v>
      </c>
      <c r="AYD33" s="52">
        <f>SUMIFS(Raw!$I:$I, Raw!$A:$A, Dispositions!AYD$14, Raw!$F:$F, Dispositions!$C33, Raw!$H:$H, "E14")</f>
        <v>0</v>
      </c>
      <c r="AYE33" s="52">
        <f>SUMIFS(Raw!$I:$I, Raw!$A:$A, Dispositions!AYE$14, Raw!$F:$F, Dispositions!$C33, Raw!$H:$H, "E14")</f>
        <v>0</v>
      </c>
      <c r="AYF33" s="53">
        <f>SUMIFS(Raw!$I:$I, Raw!$A:$A, Dispositions!AYF$14, Raw!$F:$F, Dispositions!$C33, Raw!$H:$H, "E14")</f>
        <v>0</v>
      </c>
      <c r="AYH33" s="51">
        <f>SUMIFS(Raw!$I:$I, Raw!$A:$A, Dispositions!AYH$14, Raw!$F:$F, Dispositions!$C33, Raw!$H:$H, "E15")</f>
        <v>0</v>
      </c>
      <c r="AYI33" s="52">
        <f>SUMIFS(Raw!$I:$I, Raw!$A:$A, Dispositions!AYI$14, Raw!$F:$F, Dispositions!$C33, Raw!$H:$H, "E15")</f>
        <v>0</v>
      </c>
      <c r="AYJ33" s="52">
        <f>SUMIFS(Raw!$I:$I, Raw!$A:$A, Dispositions!AYJ$14, Raw!$F:$F, Dispositions!$C33, Raw!$H:$H, "E15")</f>
        <v>0</v>
      </c>
      <c r="AYK33" s="52">
        <f>SUMIFS(Raw!$I:$I, Raw!$A:$A, Dispositions!AYK$14, Raw!$F:$F, Dispositions!$C33, Raw!$H:$H, "E15")</f>
        <v>0</v>
      </c>
      <c r="AYL33" s="52">
        <f>SUMIFS(Raw!$I:$I, Raw!$A:$A, Dispositions!AYL$14, Raw!$F:$F, Dispositions!$C33, Raw!$H:$H, "E15")</f>
        <v>0</v>
      </c>
      <c r="AYM33" s="52">
        <f>SUMIFS(Raw!$I:$I, Raw!$A:$A, Dispositions!AYM$14, Raw!$F:$F, Dispositions!$C33, Raw!$H:$H, "E15")</f>
        <v>0</v>
      </c>
      <c r="AYN33" s="53">
        <f>SUMIFS(Raw!$I:$I, Raw!$A:$A, Dispositions!AYN$14, Raw!$F:$F, Dispositions!$C33, Raw!$H:$H, "E15")</f>
        <v>0</v>
      </c>
      <c r="AYP33" s="51">
        <f>SUMIFS(Raw!$I:$I, Raw!$A:$A, Dispositions!AYP$14, Raw!$F:$F, Dispositions!$C33, Raw!$H:$H, "E16")</f>
        <v>0</v>
      </c>
      <c r="AYQ33" s="52">
        <f>SUMIFS(Raw!$I:$I, Raw!$A:$A, Dispositions!AYQ$14, Raw!$F:$F, Dispositions!$C33, Raw!$H:$H, "E16")</f>
        <v>0</v>
      </c>
      <c r="AYR33" s="52">
        <f>SUMIFS(Raw!$I:$I, Raw!$A:$A, Dispositions!AYR$14, Raw!$F:$F, Dispositions!$C33, Raw!$H:$H, "E16")</f>
        <v>0</v>
      </c>
      <c r="AYS33" s="52">
        <f>SUMIFS(Raw!$I:$I, Raw!$A:$A, Dispositions!AYS$14, Raw!$F:$F, Dispositions!$C33, Raw!$H:$H, "E16")</f>
        <v>0</v>
      </c>
      <c r="AYT33" s="52">
        <f>SUMIFS(Raw!$I:$I, Raw!$A:$A, Dispositions!AYT$14, Raw!$F:$F, Dispositions!$C33, Raw!$H:$H, "E16")</f>
        <v>0</v>
      </c>
      <c r="AYU33" s="52">
        <f>SUMIFS(Raw!$I:$I, Raw!$A:$A, Dispositions!AYU$14, Raw!$F:$F, Dispositions!$C33, Raw!$H:$H, "E16")</f>
        <v>0</v>
      </c>
      <c r="AYV33" s="53">
        <f>SUMIFS(Raw!$I:$I, Raw!$A:$A, Dispositions!AYV$14, Raw!$F:$F, Dispositions!$C33, Raw!$H:$H, "E16")</f>
        <v>0</v>
      </c>
      <c r="AYX33" s="51">
        <f>SUMIFS(Raw!$I:$I, Raw!$A:$A, Dispositions!AYX$14, Raw!$F:$F, Dispositions!$C33, Raw!$H:$H, "E18")</f>
        <v>0</v>
      </c>
      <c r="AYY33" s="52">
        <f>SUMIFS(Raw!$I:$I, Raw!$A:$A, Dispositions!AYY$14, Raw!$F:$F, Dispositions!$C33, Raw!$H:$H, "E18")</f>
        <v>0</v>
      </c>
      <c r="AYZ33" s="52">
        <f>SUMIFS(Raw!$I:$I, Raw!$A:$A, Dispositions!AYZ$14, Raw!$F:$F, Dispositions!$C33, Raw!$H:$H, "E18")</f>
        <v>0</v>
      </c>
      <c r="AZA33" s="52">
        <f>SUMIFS(Raw!$I:$I, Raw!$A:$A, Dispositions!AZA$14, Raw!$F:$F, Dispositions!$C33, Raw!$H:$H, "E18")</f>
        <v>0</v>
      </c>
      <c r="AZB33" s="52">
        <f>SUMIFS(Raw!$I:$I, Raw!$A:$A, Dispositions!AZB$14, Raw!$F:$F, Dispositions!$C33, Raw!$H:$H, "E18")</f>
        <v>0</v>
      </c>
      <c r="AZC33" s="52">
        <f>SUMIFS(Raw!$I:$I, Raw!$A:$A, Dispositions!AZC$14, Raw!$F:$F, Dispositions!$C33, Raw!$H:$H, "E18")</f>
        <v>0</v>
      </c>
      <c r="AZD33" s="53">
        <f>SUMIFS(Raw!$I:$I, Raw!$A:$A, Dispositions!AZD$14, Raw!$F:$F, Dispositions!$C33, Raw!$H:$H, "E18")</f>
        <v>0</v>
      </c>
      <c r="AZF33" s="51">
        <f>SUMIFS(Raw!$I:$I, Raw!$A:$A, Dispositions!AZF$14, Raw!$F:$F, Dispositions!$C33, Raw!$H:$H, "E34")</f>
        <v>0</v>
      </c>
      <c r="AZG33" s="52">
        <f>SUMIFS(Raw!$I:$I, Raw!$A:$A, Dispositions!AZG$14, Raw!$F:$F, Dispositions!$C33, Raw!$H:$H, "E34")</f>
        <v>0</v>
      </c>
      <c r="AZH33" s="52">
        <f>SUMIFS(Raw!$I:$I, Raw!$A:$A, Dispositions!AZH$14, Raw!$F:$F, Dispositions!$C33, Raw!$H:$H, "E34")</f>
        <v>0</v>
      </c>
      <c r="AZI33" s="52">
        <f>SUMIFS(Raw!$I:$I, Raw!$A:$A, Dispositions!AZI$14, Raw!$F:$F, Dispositions!$C33, Raw!$H:$H, "E34")</f>
        <v>0</v>
      </c>
      <c r="AZJ33" s="52">
        <f>SUMIFS(Raw!$I:$I, Raw!$A:$A, Dispositions!AZJ$14, Raw!$F:$F, Dispositions!$C33, Raw!$H:$H, "E34")</f>
        <v>0</v>
      </c>
      <c r="AZK33" s="52">
        <f>SUMIFS(Raw!$I:$I, Raw!$A:$A, Dispositions!AZK$14, Raw!$F:$F, Dispositions!$C33, Raw!$H:$H, "E34")</f>
        <v>0</v>
      </c>
      <c r="AZL33" s="53">
        <f>SUMIFS(Raw!$I:$I, Raw!$A:$A, Dispositions!AZL$14, Raw!$F:$F, Dispositions!$C33, Raw!$H:$H, "E34")</f>
        <v>0</v>
      </c>
      <c r="AZN33" s="51">
        <f>SUMIFS(Raw!$I:$I, Raw!$A:$A, Dispositions!AZN$14, Raw!$F:$F, Dispositions!$C33, Raw!$H:$H, "E02")</f>
        <v>0</v>
      </c>
      <c r="AZO33" s="52">
        <f>SUMIFS(Raw!$I:$I, Raw!$A:$A, Dispositions!AZO$14, Raw!$F:$F, Dispositions!$C33, Raw!$H:$H, "E02")</f>
        <v>0</v>
      </c>
      <c r="AZP33" s="52">
        <f>SUMIFS(Raw!$I:$I, Raw!$A:$A, Dispositions!AZP$14, Raw!$F:$F, Dispositions!$C33, Raw!$H:$H, "E02")</f>
        <v>0</v>
      </c>
      <c r="AZQ33" s="52">
        <f>SUMIFS(Raw!$I:$I, Raw!$A:$A, Dispositions!AZQ$14, Raw!$F:$F, Dispositions!$C33, Raw!$H:$H, "E02")</f>
        <v>0</v>
      </c>
      <c r="AZR33" s="52">
        <f>SUMIFS(Raw!$I:$I, Raw!$A:$A, Dispositions!AZR$14, Raw!$F:$F, Dispositions!$C33, Raw!$H:$H, "E02")</f>
        <v>0</v>
      </c>
      <c r="AZS33" s="52">
        <f>SUMIFS(Raw!$I:$I, Raw!$A:$A, Dispositions!AZS$14, Raw!$F:$F, Dispositions!$C33, Raw!$H:$H, "E02")</f>
        <v>0</v>
      </c>
      <c r="AZT33" s="53">
        <f>SUMIFS(Raw!$I:$I, Raw!$A:$A, Dispositions!AZT$14, Raw!$F:$F, Dispositions!$C33, Raw!$H:$H, "E02")</f>
        <v>0</v>
      </c>
      <c r="AZV33" s="51">
        <f>SUMIFS(Raw!$I:$I, Raw!$A:$A, Dispositions!AZV$14, Raw!$F:$F, Dispositions!$C33, Raw!$H:$H, "E03")</f>
        <v>0</v>
      </c>
      <c r="AZW33" s="52">
        <f>SUMIFS(Raw!$I:$I, Raw!$A:$A, Dispositions!AZW$14, Raw!$F:$F, Dispositions!$C33, Raw!$H:$H, "E03")</f>
        <v>0</v>
      </c>
      <c r="AZX33" s="52">
        <f>SUMIFS(Raw!$I:$I, Raw!$A:$A, Dispositions!AZX$14, Raw!$F:$F, Dispositions!$C33, Raw!$H:$H, "E03")</f>
        <v>0</v>
      </c>
      <c r="AZY33" s="52">
        <f>SUMIFS(Raw!$I:$I, Raw!$A:$A, Dispositions!AZY$14, Raw!$F:$F, Dispositions!$C33, Raw!$H:$H, "E03")</f>
        <v>0</v>
      </c>
      <c r="AZZ33" s="52">
        <f>SUMIFS(Raw!$I:$I, Raw!$A:$A, Dispositions!AZZ$14, Raw!$F:$F, Dispositions!$C33, Raw!$H:$H, "E03")</f>
        <v>0</v>
      </c>
      <c r="BAA33" s="52">
        <f>SUMIFS(Raw!$I:$I, Raw!$A:$A, Dispositions!BAA$14, Raw!$F:$F, Dispositions!$C33, Raw!$H:$H, "E03")</f>
        <v>0</v>
      </c>
      <c r="BAB33" s="53">
        <f>SUMIFS(Raw!$I:$I, Raw!$A:$A, Dispositions!BAB$14, Raw!$F:$F, Dispositions!$C33, Raw!$H:$H, "E03")</f>
        <v>0</v>
      </c>
      <c r="BAD33" s="51">
        <f>SUMIFS(Raw!$I:$I, Raw!$A:$A, Dispositions!BAD$14, Raw!$F:$F, Dispositions!$C33, Raw!$H:$H, "E05")</f>
        <v>0</v>
      </c>
      <c r="BAE33" s="52">
        <f>SUMIFS(Raw!$I:$I, Raw!$A:$A, Dispositions!BAE$14, Raw!$F:$F, Dispositions!$C33, Raw!$H:$H, "E05")</f>
        <v>0</v>
      </c>
      <c r="BAF33" s="52">
        <f>SUMIFS(Raw!$I:$I, Raw!$A:$A, Dispositions!BAF$14, Raw!$F:$F, Dispositions!$C33, Raw!$H:$H, "E05")</f>
        <v>0</v>
      </c>
      <c r="BAG33" s="52">
        <f>SUMIFS(Raw!$I:$I, Raw!$A:$A, Dispositions!BAG$14, Raw!$F:$F, Dispositions!$C33, Raw!$H:$H, "E05")</f>
        <v>0</v>
      </c>
      <c r="BAH33" s="52">
        <f>SUMIFS(Raw!$I:$I, Raw!$A:$A, Dispositions!BAH$14, Raw!$F:$F, Dispositions!$C33, Raw!$H:$H, "E05")</f>
        <v>0</v>
      </c>
      <c r="BAI33" s="52">
        <f>SUMIFS(Raw!$I:$I, Raw!$A:$A, Dispositions!BAI$14, Raw!$F:$F, Dispositions!$C33, Raw!$H:$H, "E05")</f>
        <v>0</v>
      </c>
      <c r="BAJ33" s="53">
        <f>SUMIFS(Raw!$I:$I, Raw!$A:$A, Dispositions!BAJ$14, Raw!$F:$F, Dispositions!$C33, Raw!$H:$H, "E05")</f>
        <v>0</v>
      </c>
      <c r="BAL33" s="51">
        <f>SUMIFS(Raw!$I:$I, Raw!$A:$A, Dispositions!BAL$14, Raw!$F:$F, Dispositions!$C33, Raw!$H:$H, "E12")</f>
        <v>0</v>
      </c>
      <c r="BAM33" s="52">
        <f>SUMIFS(Raw!$I:$I, Raw!$A:$A, Dispositions!BAM$14, Raw!$F:$F, Dispositions!$C33, Raw!$H:$H, "E12")</f>
        <v>0</v>
      </c>
      <c r="BAN33" s="52">
        <f>SUMIFS(Raw!$I:$I, Raw!$A:$A, Dispositions!BAN$14, Raw!$F:$F, Dispositions!$C33, Raw!$H:$H, "E12")</f>
        <v>0</v>
      </c>
      <c r="BAO33" s="52">
        <f>SUMIFS(Raw!$I:$I, Raw!$A:$A, Dispositions!BAO$14, Raw!$F:$F, Dispositions!$C33, Raw!$H:$H, "E12")</f>
        <v>0</v>
      </c>
      <c r="BAP33" s="52">
        <f>SUMIFS(Raw!$I:$I, Raw!$A:$A, Dispositions!BAP$14, Raw!$F:$F, Dispositions!$C33, Raw!$H:$H, "E12")</f>
        <v>0</v>
      </c>
      <c r="BAQ33" s="52">
        <f>SUMIFS(Raw!$I:$I, Raw!$A:$A, Dispositions!BAQ$14, Raw!$F:$F, Dispositions!$C33, Raw!$H:$H, "E12")</f>
        <v>0</v>
      </c>
      <c r="BAR33" s="53">
        <f>SUMIFS(Raw!$I:$I, Raw!$A:$A, Dispositions!BAR$14, Raw!$F:$F, Dispositions!$C33, Raw!$H:$H, "E12")</f>
        <v>0</v>
      </c>
      <c r="BAT33" s="51">
        <f>SUMIFS(Raw!$I:$I, Raw!$A:$A, Dispositions!BAT$14, Raw!$F:$F, Dispositions!$C33, Raw!$H:$H, "E13")</f>
        <v>0</v>
      </c>
      <c r="BAU33" s="52">
        <f>SUMIFS(Raw!$I:$I, Raw!$A:$A, Dispositions!BAU$14, Raw!$F:$F, Dispositions!$C33, Raw!$H:$H, "E13")</f>
        <v>0</v>
      </c>
      <c r="BAV33" s="52">
        <f>SUMIFS(Raw!$I:$I, Raw!$A:$A, Dispositions!BAV$14, Raw!$F:$F, Dispositions!$C33, Raw!$H:$H, "E13")</f>
        <v>0</v>
      </c>
      <c r="BAW33" s="52">
        <f>SUMIFS(Raw!$I:$I, Raw!$A:$A, Dispositions!BAW$14, Raw!$F:$F, Dispositions!$C33, Raw!$H:$H, "E13")</f>
        <v>0</v>
      </c>
      <c r="BAX33" s="52">
        <f>SUMIFS(Raw!$I:$I, Raw!$A:$A, Dispositions!BAX$14, Raw!$F:$F, Dispositions!$C33, Raw!$H:$H, "E13")</f>
        <v>0</v>
      </c>
      <c r="BAY33" s="52">
        <f>SUMIFS(Raw!$I:$I, Raw!$A:$A, Dispositions!BAY$14, Raw!$F:$F, Dispositions!$C33, Raw!$H:$H, "E13")</f>
        <v>0</v>
      </c>
      <c r="BAZ33" s="53">
        <f>SUMIFS(Raw!$I:$I, Raw!$A:$A, Dispositions!BAZ$14, Raw!$F:$F, Dispositions!$C33, Raw!$H:$H, "E13")</f>
        <v>0</v>
      </c>
      <c r="BBB33" s="51">
        <f>SUMIFS(Raw!$I:$I, Raw!$A:$A, Dispositions!BBB$14, Raw!$F:$F, Dispositions!$C33, Raw!$H:$H, "E14")</f>
        <v>0</v>
      </c>
      <c r="BBC33" s="52">
        <f>SUMIFS(Raw!$I:$I, Raw!$A:$A, Dispositions!BBC$14, Raw!$F:$F, Dispositions!$C33, Raw!$H:$H, "E14")</f>
        <v>0</v>
      </c>
      <c r="BBD33" s="52">
        <f>SUMIFS(Raw!$I:$I, Raw!$A:$A, Dispositions!BBD$14, Raw!$F:$F, Dispositions!$C33, Raw!$H:$H, "E14")</f>
        <v>0</v>
      </c>
      <c r="BBE33" s="52">
        <f>SUMIFS(Raw!$I:$I, Raw!$A:$A, Dispositions!BBE$14, Raw!$F:$F, Dispositions!$C33, Raw!$H:$H, "E14")</f>
        <v>0</v>
      </c>
      <c r="BBF33" s="52">
        <f>SUMIFS(Raw!$I:$I, Raw!$A:$A, Dispositions!BBF$14, Raw!$F:$F, Dispositions!$C33, Raw!$H:$H, "E14")</f>
        <v>0</v>
      </c>
      <c r="BBG33" s="52">
        <f>SUMIFS(Raw!$I:$I, Raw!$A:$A, Dispositions!BBG$14, Raw!$F:$F, Dispositions!$C33, Raw!$H:$H, "E14")</f>
        <v>0</v>
      </c>
      <c r="BBH33" s="53">
        <f>SUMIFS(Raw!$I:$I, Raw!$A:$A, Dispositions!BBH$14, Raw!$F:$F, Dispositions!$C33, Raw!$H:$H, "E14")</f>
        <v>0</v>
      </c>
      <c r="BBJ33" s="51">
        <f>SUMIFS(Raw!$I:$I, Raw!$A:$A, Dispositions!BBJ$14, Raw!$F:$F, Dispositions!$C33, Raw!$H:$H, "E15")</f>
        <v>0</v>
      </c>
      <c r="BBK33" s="52">
        <f>SUMIFS(Raw!$I:$I, Raw!$A:$A, Dispositions!BBK$14, Raw!$F:$F, Dispositions!$C33, Raw!$H:$H, "E15")</f>
        <v>0</v>
      </c>
      <c r="BBL33" s="52">
        <f>SUMIFS(Raw!$I:$I, Raw!$A:$A, Dispositions!BBL$14, Raw!$F:$F, Dispositions!$C33, Raw!$H:$H, "E15")</f>
        <v>0</v>
      </c>
      <c r="BBM33" s="52">
        <f>SUMIFS(Raw!$I:$I, Raw!$A:$A, Dispositions!BBM$14, Raw!$F:$F, Dispositions!$C33, Raw!$H:$H, "E15")</f>
        <v>0</v>
      </c>
      <c r="BBN33" s="52">
        <f>SUMIFS(Raw!$I:$I, Raw!$A:$A, Dispositions!BBN$14, Raw!$F:$F, Dispositions!$C33, Raw!$H:$H, "E15")</f>
        <v>0</v>
      </c>
      <c r="BBO33" s="52">
        <f>SUMIFS(Raw!$I:$I, Raw!$A:$A, Dispositions!BBO$14, Raw!$F:$F, Dispositions!$C33, Raw!$H:$H, "E15")</f>
        <v>0</v>
      </c>
      <c r="BBP33" s="53">
        <f>SUMIFS(Raw!$I:$I, Raw!$A:$A, Dispositions!BBP$14, Raw!$F:$F, Dispositions!$C33, Raw!$H:$H, "E15")</f>
        <v>0</v>
      </c>
      <c r="BBR33" s="51">
        <f>SUMIFS(Raw!$I:$I, Raw!$A:$A, Dispositions!BBR$14, Raw!$F:$F, Dispositions!$C33, Raw!$H:$H, "E16")</f>
        <v>0</v>
      </c>
      <c r="BBS33" s="52">
        <f>SUMIFS(Raw!$I:$I, Raw!$A:$A, Dispositions!BBS$14, Raw!$F:$F, Dispositions!$C33, Raw!$H:$H, "E16")</f>
        <v>0</v>
      </c>
      <c r="BBT33" s="52">
        <f>SUMIFS(Raw!$I:$I, Raw!$A:$A, Dispositions!BBT$14, Raw!$F:$F, Dispositions!$C33, Raw!$H:$H, "E16")</f>
        <v>0</v>
      </c>
      <c r="BBU33" s="52">
        <f>SUMIFS(Raw!$I:$I, Raw!$A:$A, Dispositions!BBU$14, Raw!$F:$F, Dispositions!$C33, Raw!$H:$H, "E16")</f>
        <v>0</v>
      </c>
      <c r="BBV33" s="52">
        <f>SUMIFS(Raw!$I:$I, Raw!$A:$A, Dispositions!BBV$14, Raw!$F:$F, Dispositions!$C33, Raw!$H:$H, "E16")</f>
        <v>0</v>
      </c>
      <c r="BBW33" s="52">
        <f>SUMIFS(Raw!$I:$I, Raw!$A:$A, Dispositions!BBW$14, Raw!$F:$F, Dispositions!$C33, Raw!$H:$H, "E16")</f>
        <v>0</v>
      </c>
      <c r="BBX33" s="53">
        <f>SUMIFS(Raw!$I:$I, Raw!$A:$A, Dispositions!BBX$14, Raw!$F:$F, Dispositions!$C33, Raw!$H:$H, "E16")</f>
        <v>0</v>
      </c>
      <c r="BBZ33" s="51">
        <f>SUMIFS(Raw!$I:$I, Raw!$A:$A, Dispositions!BBZ$14, Raw!$F:$F, Dispositions!$C33, Raw!$H:$H, "E18")</f>
        <v>0</v>
      </c>
      <c r="BCA33" s="52">
        <f>SUMIFS(Raw!$I:$I, Raw!$A:$A, Dispositions!BCA$14, Raw!$F:$F, Dispositions!$C33, Raw!$H:$H, "E18")</f>
        <v>0</v>
      </c>
      <c r="BCB33" s="52">
        <f>SUMIFS(Raw!$I:$I, Raw!$A:$A, Dispositions!BCB$14, Raw!$F:$F, Dispositions!$C33, Raw!$H:$H, "E18")</f>
        <v>0</v>
      </c>
      <c r="BCC33" s="52">
        <f>SUMIFS(Raw!$I:$I, Raw!$A:$A, Dispositions!BCC$14, Raw!$F:$F, Dispositions!$C33, Raw!$H:$H, "E18")</f>
        <v>0</v>
      </c>
      <c r="BCD33" s="52">
        <f>SUMIFS(Raw!$I:$I, Raw!$A:$A, Dispositions!BCD$14, Raw!$F:$F, Dispositions!$C33, Raw!$H:$H, "E18")</f>
        <v>0</v>
      </c>
      <c r="BCE33" s="52">
        <f>SUMIFS(Raw!$I:$I, Raw!$A:$A, Dispositions!BCE$14, Raw!$F:$F, Dispositions!$C33, Raw!$H:$H, "E18")</f>
        <v>0</v>
      </c>
      <c r="BCF33" s="53">
        <f>SUMIFS(Raw!$I:$I, Raw!$A:$A, Dispositions!BCF$14, Raw!$F:$F, Dispositions!$C33, Raw!$H:$H, "E18")</f>
        <v>0</v>
      </c>
      <c r="BCH33" s="51">
        <f>SUMIFS(Raw!$I:$I, Raw!$A:$A, Dispositions!BCH$14, Raw!$F:$F, Dispositions!$C33, Raw!$H:$H, "E34")</f>
        <v>0</v>
      </c>
      <c r="BCI33" s="52">
        <f>SUMIFS(Raw!$I:$I, Raw!$A:$A, Dispositions!BCI$14, Raw!$F:$F, Dispositions!$C33, Raw!$H:$H, "E34")</f>
        <v>0</v>
      </c>
      <c r="BCJ33" s="52">
        <f>SUMIFS(Raw!$I:$I, Raw!$A:$A, Dispositions!BCJ$14, Raw!$F:$F, Dispositions!$C33, Raw!$H:$H, "E34")</f>
        <v>0</v>
      </c>
      <c r="BCK33" s="52">
        <f>SUMIFS(Raw!$I:$I, Raw!$A:$A, Dispositions!BCK$14, Raw!$F:$F, Dispositions!$C33, Raw!$H:$H, "E34")</f>
        <v>0</v>
      </c>
      <c r="BCL33" s="52">
        <f>SUMIFS(Raw!$I:$I, Raw!$A:$A, Dispositions!BCL$14, Raw!$F:$F, Dispositions!$C33, Raw!$H:$H, "E34")</f>
        <v>0</v>
      </c>
      <c r="BCM33" s="52">
        <f>SUMIFS(Raw!$I:$I, Raw!$A:$A, Dispositions!BCM$14, Raw!$F:$F, Dispositions!$C33, Raw!$H:$H, "E34")</f>
        <v>0</v>
      </c>
      <c r="BCN33" s="53">
        <f>SUMIFS(Raw!$I:$I, Raw!$A:$A, Dispositions!BCN$14, Raw!$F:$F, Dispositions!$C33, Raw!$H:$H, "E34")</f>
        <v>0</v>
      </c>
      <c r="BCP33" s="51">
        <f>SUMIFS(Raw!$I:$I, Raw!$A:$A, Dispositions!BCP$14, Raw!$F:$F, Dispositions!$C33, Raw!$H:$H, "E02")</f>
        <v>0</v>
      </c>
      <c r="BCQ33" s="52">
        <f>SUMIFS(Raw!$I:$I, Raw!$A:$A, Dispositions!BCQ$14, Raw!$F:$F, Dispositions!$C33, Raw!$H:$H, "E02")</f>
        <v>0</v>
      </c>
      <c r="BCR33" s="52">
        <f>SUMIFS(Raw!$I:$I, Raw!$A:$A, Dispositions!BCR$14, Raw!$F:$F, Dispositions!$C33, Raw!$H:$H, "E02")</f>
        <v>0</v>
      </c>
      <c r="BCS33" s="52">
        <f>SUMIFS(Raw!$I:$I, Raw!$A:$A, Dispositions!BCS$14, Raw!$F:$F, Dispositions!$C33, Raw!$H:$H, "E02")</f>
        <v>0</v>
      </c>
      <c r="BCT33" s="52">
        <f>SUMIFS(Raw!$I:$I, Raw!$A:$A, Dispositions!BCT$14, Raw!$F:$F, Dispositions!$C33, Raw!$H:$H, "E02")</f>
        <v>0</v>
      </c>
      <c r="BCU33" s="52">
        <f>SUMIFS(Raw!$I:$I, Raw!$A:$A, Dispositions!BCU$14, Raw!$F:$F, Dispositions!$C33, Raw!$H:$H, "E02")</f>
        <v>0</v>
      </c>
      <c r="BCV33" s="53">
        <f>SUMIFS(Raw!$I:$I, Raw!$A:$A, Dispositions!BCV$14, Raw!$F:$F, Dispositions!$C33, Raw!$H:$H, "E02")</f>
        <v>0</v>
      </c>
      <c r="BCX33" s="51">
        <f>SUMIFS(Raw!$I:$I, Raw!$A:$A, Dispositions!BCX$14, Raw!$F:$F, Dispositions!$C33, Raw!$H:$H, "E03")</f>
        <v>0</v>
      </c>
      <c r="BCY33" s="52">
        <f>SUMIFS(Raw!$I:$I, Raw!$A:$A, Dispositions!BCY$14, Raw!$F:$F, Dispositions!$C33, Raw!$H:$H, "E03")</f>
        <v>0</v>
      </c>
      <c r="BCZ33" s="52">
        <f>SUMIFS(Raw!$I:$I, Raw!$A:$A, Dispositions!BCZ$14, Raw!$F:$F, Dispositions!$C33, Raw!$H:$H, "E03")</f>
        <v>0</v>
      </c>
      <c r="BDA33" s="52">
        <f>SUMIFS(Raw!$I:$I, Raw!$A:$A, Dispositions!BDA$14, Raw!$F:$F, Dispositions!$C33, Raw!$H:$H, "E03")</f>
        <v>0</v>
      </c>
      <c r="BDB33" s="52">
        <f>SUMIFS(Raw!$I:$I, Raw!$A:$A, Dispositions!BDB$14, Raw!$F:$F, Dispositions!$C33, Raw!$H:$H, "E03")</f>
        <v>0</v>
      </c>
      <c r="BDC33" s="52">
        <f>SUMIFS(Raw!$I:$I, Raw!$A:$A, Dispositions!BDC$14, Raw!$F:$F, Dispositions!$C33, Raw!$H:$H, "E03")</f>
        <v>0</v>
      </c>
      <c r="BDD33" s="53">
        <f>SUMIFS(Raw!$I:$I, Raw!$A:$A, Dispositions!BDD$14, Raw!$F:$F, Dispositions!$C33, Raw!$H:$H, "E03")</f>
        <v>0</v>
      </c>
      <c r="BDF33" s="51">
        <f>SUMIFS(Raw!$I:$I, Raw!$A:$A, Dispositions!BDF$14, Raw!$F:$F, Dispositions!$C33, Raw!$H:$H, "E05")</f>
        <v>0</v>
      </c>
      <c r="BDG33" s="52">
        <f>SUMIFS(Raw!$I:$I, Raw!$A:$A, Dispositions!BDG$14, Raw!$F:$F, Dispositions!$C33, Raw!$H:$H, "E05")</f>
        <v>0</v>
      </c>
      <c r="BDH33" s="52">
        <f>SUMIFS(Raw!$I:$I, Raw!$A:$A, Dispositions!BDH$14, Raw!$F:$F, Dispositions!$C33, Raw!$H:$H, "E05")</f>
        <v>0</v>
      </c>
      <c r="BDI33" s="52">
        <f>SUMIFS(Raw!$I:$I, Raw!$A:$A, Dispositions!BDI$14, Raw!$F:$F, Dispositions!$C33, Raw!$H:$H, "E05")</f>
        <v>0</v>
      </c>
      <c r="BDJ33" s="52">
        <f>SUMIFS(Raw!$I:$I, Raw!$A:$A, Dispositions!BDJ$14, Raw!$F:$F, Dispositions!$C33, Raw!$H:$H, "E05")</f>
        <v>0</v>
      </c>
      <c r="BDK33" s="52">
        <f>SUMIFS(Raw!$I:$I, Raw!$A:$A, Dispositions!BDK$14, Raw!$F:$F, Dispositions!$C33, Raw!$H:$H, "E05")</f>
        <v>0</v>
      </c>
      <c r="BDL33" s="53">
        <f>SUMIFS(Raw!$I:$I, Raw!$A:$A, Dispositions!BDL$14, Raw!$F:$F, Dispositions!$C33, Raw!$H:$H, "E05")</f>
        <v>0</v>
      </c>
      <c r="BDN33" s="51">
        <f>SUMIFS(Raw!$I:$I, Raw!$A:$A, Dispositions!BDN$14, Raw!$F:$F, Dispositions!$C33, Raw!$H:$H, "E12")</f>
        <v>0</v>
      </c>
      <c r="BDO33" s="52">
        <f>SUMIFS(Raw!$I:$I, Raw!$A:$A, Dispositions!BDO$14, Raw!$F:$F, Dispositions!$C33, Raw!$H:$H, "E12")</f>
        <v>0</v>
      </c>
      <c r="BDP33" s="52">
        <f>SUMIFS(Raw!$I:$I, Raw!$A:$A, Dispositions!BDP$14, Raw!$F:$F, Dispositions!$C33, Raw!$H:$H, "E12")</f>
        <v>0</v>
      </c>
      <c r="BDQ33" s="52">
        <f>SUMIFS(Raw!$I:$I, Raw!$A:$A, Dispositions!BDQ$14, Raw!$F:$F, Dispositions!$C33, Raw!$H:$H, "E12")</f>
        <v>0</v>
      </c>
      <c r="BDR33" s="52">
        <f>SUMIFS(Raw!$I:$I, Raw!$A:$A, Dispositions!BDR$14, Raw!$F:$F, Dispositions!$C33, Raw!$H:$H, "E12")</f>
        <v>0</v>
      </c>
      <c r="BDS33" s="52">
        <f>SUMIFS(Raw!$I:$I, Raw!$A:$A, Dispositions!BDS$14, Raw!$F:$F, Dispositions!$C33, Raw!$H:$H, "E12")</f>
        <v>0</v>
      </c>
      <c r="BDT33" s="53">
        <f>SUMIFS(Raw!$I:$I, Raw!$A:$A, Dispositions!BDT$14, Raw!$F:$F, Dispositions!$C33, Raw!$H:$H, "E12")</f>
        <v>0</v>
      </c>
      <c r="BDV33" s="51">
        <f>SUMIFS(Raw!$I:$I, Raw!$A:$A, Dispositions!BDV$14, Raw!$F:$F, Dispositions!$C33, Raw!$H:$H, "E13")</f>
        <v>0</v>
      </c>
      <c r="BDW33" s="52">
        <f>SUMIFS(Raw!$I:$I, Raw!$A:$A, Dispositions!BDW$14, Raw!$F:$F, Dispositions!$C33, Raw!$H:$H, "E13")</f>
        <v>0</v>
      </c>
      <c r="BDX33" s="52">
        <f>SUMIFS(Raw!$I:$I, Raw!$A:$A, Dispositions!BDX$14, Raw!$F:$F, Dispositions!$C33, Raw!$H:$H, "E13")</f>
        <v>0</v>
      </c>
      <c r="BDY33" s="52">
        <f>SUMIFS(Raw!$I:$I, Raw!$A:$A, Dispositions!BDY$14, Raw!$F:$F, Dispositions!$C33, Raw!$H:$H, "E13")</f>
        <v>0</v>
      </c>
      <c r="BDZ33" s="52">
        <f>SUMIFS(Raw!$I:$I, Raw!$A:$A, Dispositions!BDZ$14, Raw!$F:$F, Dispositions!$C33, Raw!$H:$H, "E13")</f>
        <v>0</v>
      </c>
      <c r="BEA33" s="52">
        <f>SUMIFS(Raw!$I:$I, Raw!$A:$A, Dispositions!BEA$14, Raw!$F:$F, Dispositions!$C33, Raw!$H:$H, "E13")</f>
        <v>0</v>
      </c>
      <c r="BEB33" s="53">
        <f>SUMIFS(Raw!$I:$I, Raw!$A:$A, Dispositions!BEB$14, Raw!$F:$F, Dispositions!$C33, Raw!$H:$H, "E13")</f>
        <v>0</v>
      </c>
      <c r="BED33" s="51">
        <f>SUMIFS(Raw!$I:$I, Raw!$A:$A, Dispositions!BED$14, Raw!$F:$F, Dispositions!$C33, Raw!$H:$H, "E14")</f>
        <v>0</v>
      </c>
      <c r="BEE33" s="52">
        <f>SUMIFS(Raw!$I:$I, Raw!$A:$A, Dispositions!BEE$14, Raw!$F:$F, Dispositions!$C33, Raw!$H:$H, "E14")</f>
        <v>0</v>
      </c>
      <c r="BEF33" s="52">
        <f>SUMIFS(Raw!$I:$I, Raw!$A:$A, Dispositions!BEF$14, Raw!$F:$F, Dispositions!$C33, Raw!$H:$H, "E14")</f>
        <v>0</v>
      </c>
      <c r="BEG33" s="52">
        <f>SUMIFS(Raw!$I:$I, Raw!$A:$A, Dispositions!BEG$14, Raw!$F:$F, Dispositions!$C33, Raw!$H:$H, "E14")</f>
        <v>0</v>
      </c>
      <c r="BEH33" s="52">
        <f>SUMIFS(Raw!$I:$I, Raw!$A:$A, Dispositions!BEH$14, Raw!$F:$F, Dispositions!$C33, Raw!$H:$H, "E14")</f>
        <v>0</v>
      </c>
      <c r="BEI33" s="52">
        <f>SUMIFS(Raw!$I:$I, Raw!$A:$A, Dispositions!BEI$14, Raw!$F:$F, Dispositions!$C33, Raw!$H:$H, "E14")</f>
        <v>0</v>
      </c>
      <c r="BEJ33" s="53">
        <f>SUMIFS(Raw!$I:$I, Raw!$A:$A, Dispositions!BEJ$14, Raw!$F:$F, Dispositions!$C33, Raw!$H:$H, "E14")</f>
        <v>0</v>
      </c>
      <c r="BEL33" s="51">
        <f>SUMIFS(Raw!$I:$I, Raw!$A:$A, Dispositions!BEL$14, Raw!$F:$F, Dispositions!$C33, Raw!$H:$H, "E15")</f>
        <v>0</v>
      </c>
      <c r="BEM33" s="52">
        <f>SUMIFS(Raw!$I:$I, Raw!$A:$A, Dispositions!BEM$14, Raw!$F:$F, Dispositions!$C33, Raw!$H:$H, "E15")</f>
        <v>0</v>
      </c>
      <c r="BEN33" s="52">
        <f>SUMIFS(Raw!$I:$I, Raw!$A:$A, Dispositions!BEN$14, Raw!$F:$F, Dispositions!$C33, Raw!$H:$H, "E15")</f>
        <v>0</v>
      </c>
      <c r="BEO33" s="52">
        <f>SUMIFS(Raw!$I:$I, Raw!$A:$A, Dispositions!BEO$14, Raw!$F:$F, Dispositions!$C33, Raw!$H:$H, "E15")</f>
        <v>0</v>
      </c>
      <c r="BEP33" s="52">
        <f>SUMIFS(Raw!$I:$I, Raw!$A:$A, Dispositions!BEP$14, Raw!$F:$F, Dispositions!$C33, Raw!$H:$H, "E15")</f>
        <v>0</v>
      </c>
      <c r="BEQ33" s="52">
        <f>SUMIFS(Raw!$I:$I, Raw!$A:$A, Dispositions!BEQ$14, Raw!$F:$F, Dispositions!$C33, Raw!$H:$H, "E15")</f>
        <v>0</v>
      </c>
      <c r="BER33" s="53">
        <f>SUMIFS(Raw!$I:$I, Raw!$A:$A, Dispositions!BER$14, Raw!$F:$F, Dispositions!$C33, Raw!$H:$H, "E15")</f>
        <v>0</v>
      </c>
      <c r="BET33" s="51">
        <f>SUMIFS(Raw!$I:$I, Raw!$A:$A, Dispositions!BET$14, Raw!$F:$F, Dispositions!$C33, Raw!$H:$H, "E16")</f>
        <v>0</v>
      </c>
      <c r="BEU33" s="52">
        <f>SUMIFS(Raw!$I:$I, Raw!$A:$A, Dispositions!BEU$14, Raw!$F:$F, Dispositions!$C33, Raw!$H:$H, "E16")</f>
        <v>0</v>
      </c>
      <c r="BEV33" s="52">
        <f>SUMIFS(Raw!$I:$I, Raw!$A:$A, Dispositions!BEV$14, Raw!$F:$F, Dispositions!$C33, Raw!$H:$H, "E16")</f>
        <v>0</v>
      </c>
      <c r="BEW33" s="52">
        <f>SUMIFS(Raw!$I:$I, Raw!$A:$A, Dispositions!BEW$14, Raw!$F:$F, Dispositions!$C33, Raw!$H:$H, "E16")</f>
        <v>0</v>
      </c>
      <c r="BEX33" s="52">
        <f>SUMIFS(Raw!$I:$I, Raw!$A:$A, Dispositions!BEX$14, Raw!$F:$F, Dispositions!$C33, Raw!$H:$H, "E16")</f>
        <v>0</v>
      </c>
      <c r="BEY33" s="52">
        <f>SUMIFS(Raw!$I:$I, Raw!$A:$A, Dispositions!BEY$14, Raw!$F:$F, Dispositions!$C33, Raw!$H:$H, "E16")</f>
        <v>0</v>
      </c>
      <c r="BEZ33" s="53">
        <f>SUMIFS(Raw!$I:$I, Raw!$A:$A, Dispositions!BEZ$14, Raw!$F:$F, Dispositions!$C33, Raw!$H:$H, "E16")</f>
        <v>0</v>
      </c>
      <c r="BFB33" s="51">
        <f>SUMIFS(Raw!$I:$I, Raw!$A:$A, Dispositions!BFB$14, Raw!$F:$F, Dispositions!$C33, Raw!$H:$H, "E18")</f>
        <v>0</v>
      </c>
      <c r="BFC33" s="52">
        <f>SUMIFS(Raw!$I:$I, Raw!$A:$A, Dispositions!BFC$14, Raw!$F:$F, Dispositions!$C33, Raw!$H:$H, "E18")</f>
        <v>0</v>
      </c>
      <c r="BFD33" s="52">
        <f>SUMIFS(Raw!$I:$I, Raw!$A:$A, Dispositions!BFD$14, Raw!$F:$F, Dispositions!$C33, Raw!$H:$H, "E18")</f>
        <v>0</v>
      </c>
      <c r="BFE33" s="52">
        <f>SUMIFS(Raw!$I:$I, Raw!$A:$A, Dispositions!BFE$14, Raw!$F:$F, Dispositions!$C33, Raw!$H:$H, "E18")</f>
        <v>0</v>
      </c>
      <c r="BFF33" s="52">
        <f>SUMIFS(Raw!$I:$I, Raw!$A:$A, Dispositions!BFF$14, Raw!$F:$F, Dispositions!$C33, Raw!$H:$H, "E18")</f>
        <v>0</v>
      </c>
      <c r="BFG33" s="52">
        <f>SUMIFS(Raw!$I:$I, Raw!$A:$A, Dispositions!BFG$14, Raw!$F:$F, Dispositions!$C33, Raw!$H:$H, "E18")</f>
        <v>0</v>
      </c>
      <c r="BFH33" s="53">
        <f>SUMIFS(Raw!$I:$I, Raw!$A:$A, Dispositions!BFH$14, Raw!$F:$F, Dispositions!$C33, Raw!$H:$H, "E18")</f>
        <v>0</v>
      </c>
      <c r="BFJ33" s="51">
        <f>SUMIFS(Raw!$I:$I, Raw!$A:$A, Dispositions!BFJ$14, Raw!$F:$F, Dispositions!$C33, Raw!$H:$H, "E34")</f>
        <v>0</v>
      </c>
      <c r="BFK33" s="52">
        <f>SUMIFS(Raw!$I:$I, Raw!$A:$A, Dispositions!BFK$14, Raw!$F:$F, Dispositions!$C33, Raw!$H:$H, "E34")</f>
        <v>0</v>
      </c>
      <c r="BFL33" s="52">
        <f>SUMIFS(Raw!$I:$I, Raw!$A:$A, Dispositions!BFL$14, Raw!$F:$F, Dispositions!$C33, Raw!$H:$H, "E34")</f>
        <v>0</v>
      </c>
      <c r="BFM33" s="52">
        <f>SUMIFS(Raw!$I:$I, Raw!$A:$A, Dispositions!BFM$14, Raw!$F:$F, Dispositions!$C33, Raw!$H:$H, "E34")</f>
        <v>0</v>
      </c>
      <c r="BFN33" s="52">
        <f>SUMIFS(Raw!$I:$I, Raw!$A:$A, Dispositions!BFN$14, Raw!$F:$F, Dispositions!$C33, Raw!$H:$H, "E34")</f>
        <v>0</v>
      </c>
      <c r="BFO33" s="52">
        <f>SUMIFS(Raw!$I:$I, Raw!$A:$A, Dispositions!BFO$14, Raw!$F:$F, Dispositions!$C33, Raw!$H:$H, "E34")</f>
        <v>0</v>
      </c>
      <c r="BFP33" s="53">
        <f>SUMIFS(Raw!$I:$I, Raw!$A:$A, Dispositions!BFP$14, Raw!$F:$F, Dispositions!$C33, Raw!$H:$H, "E34")</f>
        <v>0</v>
      </c>
    </row>
    <row r="34" spans="1:1524" x14ac:dyDescent="0.35">
      <c r="B34" s="43" t="s">
        <v>62</v>
      </c>
      <c r="C34" s="49" t="s">
        <v>65</v>
      </c>
      <c r="D34" s="50" t="s">
        <v>66</v>
      </c>
      <c r="F34" s="51">
        <v>230</v>
      </c>
      <c r="G34" s="52">
        <v>189</v>
      </c>
      <c r="H34" s="52">
        <v>201</v>
      </c>
      <c r="I34" s="52">
        <v>188</v>
      </c>
      <c r="J34" s="52">
        <v>219</v>
      </c>
      <c r="K34" s="52">
        <v>216</v>
      </c>
      <c r="L34" s="53">
        <v>214</v>
      </c>
      <c r="N34" s="51">
        <v>283</v>
      </c>
      <c r="O34" s="52">
        <v>280</v>
      </c>
      <c r="P34" s="52">
        <v>279</v>
      </c>
      <c r="Q34" s="52">
        <v>234</v>
      </c>
      <c r="R34" s="52">
        <v>250</v>
      </c>
      <c r="S34" s="52">
        <v>249</v>
      </c>
      <c r="T34" s="53">
        <v>249</v>
      </c>
      <c r="V34" s="51">
        <v>1</v>
      </c>
      <c r="W34" s="52">
        <v>1</v>
      </c>
      <c r="X34" s="52">
        <v>0</v>
      </c>
      <c r="Y34" s="52">
        <v>1</v>
      </c>
      <c r="Z34" s="52">
        <v>0</v>
      </c>
      <c r="AA34" s="52">
        <v>0</v>
      </c>
      <c r="AB34" s="53">
        <v>0</v>
      </c>
      <c r="AD34" s="51">
        <v>79</v>
      </c>
      <c r="AE34" s="52">
        <v>75</v>
      </c>
      <c r="AF34" s="52">
        <v>95</v>
      </c>
      <c r="AG34" s="52">
        <v>68</v>
      </c>
      <c r="AH34" s="52">
        <v>92</v>
      </c>
      <c r="AI34" s="52">
        <v>110</v>
      </c>
      <c r="AJ34" s="53">
        <v>77</v>
      </c>
      <c r="AL34" s="51">
        <v>4</v>
      </c>
      <c r="AM34" s="52">
        <v>4</v>
      </c>
      <c r="AN34" s="52">
        <v>7</v>
      </c>
      <c r="AO34" s="52">
        <v>3</v>
      </c>
      <c r="AP34" s="52">
        <v>7</v>
      </c>
      <c r="AQ34" s="52">
        <v>15</v>
      </c>
      <c r="AR34" s="53">
        <v>9</v>
      </c>
      <c r="AT34" s="51">
        <v>52</v>
      </c>
      <c r="AU34" s="52">
        <v>40</v>
      </c>
      <c r="AV34" s="52">
        <v>32</v>
      </c>
      <c r="AW34" s="52">
        <v>37</v>
      </c>
      <c r="AX34" s="52">
        <v>46</v>
      </c>
      <c r="AY34" s="52">
        <v>98</v>
      </c>
      <c r="AZ34" s="53">
        <v>45</v>
      </c>
      <c r="BB34" s="51">
        <v>9</v>
      </c>
      <c r="BC34" s="52">
        <v>12</v>
      </c>
      <c r="BD34" s="52">
        <v>11</v>
      </c>
      <c r="BE34" s="52">
        <v>7</v>
      </c>
      <c r="BF34" s="52">
        <v>14</v>
      </c>
      <c r="BG34" s="52">
        <v>39</v>
      </c>
      <c r="BH34" s="53">
        <v>42</v>
      </c>
      <c r="BJ34" s="51">
        <v>116</v>
      </c>
      <c r="BK34" s="52">
        <v>107</v>
      </c>
      <c r="BL34" s="52">
        <v>109</v>
      </c>
      <c r="BM34" s="52">
        <v>95</v>
      </c>
      <c r="BN34" s="52">
        <v>110</v>
      </c>
      <c r="BO34" s="52">
        <v>134</v>
      </c>
      <c r="BP34" s="53">
        <v>118</v>
      </c>
      <c r="BR34" s="51">
        <v>284</v>
      </c>
      <c r="BS34" s="52">
        <v>238</v>
      </c>
      <c r="BT34" s="52">
        <v>252</v>
      </c>
      <c r="BU34" s="52">
        <v>257</v>
      </c>
      <c r="BV34" s="52">
        <v>296</v>
      </c>
      <c r="BW34" s="52">
        <v>308</v>
      </c>
      <c r="BX34" s="53">
        <v>357</v>
      </c>
      <c r="BZ34" s="51">
        <v>1054</v>
      </c>
      <c r="CA34" s="52">
        <v>879</v>
      </c>
      <c r="CB34" s="52">
        <v>845</v>
      </c>
      <c r="CC34" s="52">
        <v>876</v>
      </c>
      <c r="CD34" s="52">
        <v>915</v>
      </c>
      <c r="CE34" s="52">
        <v>1540</v>
      </c>
      <c r="CF34" s="53">
        <v>1487</v>
      </c>
      <c r="CH34" s="51">
        <v>272</v>
      </c>
      <c r="CI34" s="52">
        <v>196</v>
      </c>
      <c r="CJ34" s="52">
        <v>185</v>
      </c>
      <c r="CK34" s="52">
        <v>163</v>
      </c>
      <c r="CL34" s="52">
        <v>235</v>
      </c>
      <c r="CM34" s="52">
        <v>210</v>
      </c>
      <c r="CN34" s="53">
        <v>178</v>
      </c>
      <c r="CP34" s="51">
        <v>301</v>
      </c>
      <c r="CQ34" s="52">
        <v>324</v>
      </c>
      <c r="CR34" s="52">
        <v>282</v>
      </c>
      <c r="CS34" s="52">
        <v>253</v>
      </c>
      <c r="CT34" s="52">
        <v>276</v>
      </c>
      <c r="CU34" s="52">
        <v>299</v>
      </c>
      <c r="CV34" s="53">
        <v>248</v>
      </c>
      <c r="CX34" s="51">
        <v>2</v>
      </c>
      <c r="CY34" s="52">
        <v>0</v>
      </c>
      <c r="CZ34" s="52">
        <v>0</v>
      </c>
      <c r="DA34" s="52">
        <v>1</v>
      </c>
      <c r="DB34" s="52">
        <v>1</v>
      </c>
      <c r="DC34" s="52">
        <v>1</v>
      </c>
      <c r="DD34" s="53">
        <v>0</v>
      </c>
      <c r="DF34" s="51">
        <v>74</v>
      </c>
      <c r="DG34" s="52">
        <v>82</v>
      </c>
      <c r="DH34" s="52">
        <v>62</v>
      </c>
      <c r="DI34" s="52">
        <v>64</v>
      </c>
      <c r="DJ34" s="52">
        <v>85</v>
      </c>
      <c r="DK34" s="52">
        <v>110</v>
      </c>
      <c r="DL34" s="53">
        <v>80</v>
      </c>
      <c r="DN34" s="51">
        <v>9</v>
      </c>
      <c r="DO34" s="52">
        <v>7</v>
      </c>
      <c r="DP34" s="52">
        <v>7</v>
      </c>
      <c r="DQ34" s="52">
        <v>6</v>
      </c>
      <c r="DR34" s="52">
        <v>7</v>
      </c>
      <c r="DS34" s="52">
        <v>14</v>
      </c>
      <c r="DT34" s="53">
        <v>8</v>
      </c>
      <c r="DV34" s="51">
        <v>55</v>
      </c>
      <c r="DW34" s="52">
        <v>27</v>
      </c>
      <c r="DX34" s="52">
        <v>43</v>
      </c>
      <c r="DY34" s="52">
        <v>38</v>
      </c>
      <c r="DZ34" s="52">
        <v>52</v>
      </c>
      <c r="EA34" s="52">
        <v>117</v>
      </c>
      <c r="EB34" s="53">
        <v>47</v>
      </c>
      <c r="ED34" s="51">
        <v>15</v>
      </c>
      <c r="EE34" s="52">
        <v>18</v>
      </c>
      <c r="EF34" s="52">
        <v>11</v>
      </c>
      <c r="EG34" s="52">
        <v>12</v>
      </c>
      <c r="EH34" s="52">
        <v>11</v>
      </c>
      <c r="EI34" s="52">
        <v>39</v>
      </c>
      <c r="EJ34" s="53">
        <v>43</v>
      </c>
      <c r="EL34" s="51">
        <v>101</v>
      </c>
      <c r="EM34" s="52">
        <v>97</v>
      </c>
      <c r="EN34" s="52">
        <v>100</v>
      </c>
      <c r="EO34" s="52">
        <v>100</v>
      </c>
      <c r="EP34" s="52">
        <v>112</v>
      </c>
      <c r="EQ34" s="52">
        <v>96</v>
      </c>
      <c r="ER34" s="53">
        <v>94</v>
      </c>
      <c r="ET34" s="51">
        <v>292</v>
      </c>
      <c r="EU34" s="52">
        <v>307</v>
      </c>
      <c r="EV34" s="52">
        <v>260</v>
      </c>
      <c r="EW34" s="52">
        <v>316</v>
      </c>
      <c r="EX34" s="52">
        <v>282</v>
      </c>
      <c r="EY34" s="52">
        <v>325</v>
      </c>
      <c r="EZ34" s="53">
        <v>269</v>
      </c>
      <c r="FB34" s="51">
        <v>1140</v>
      </c>
      <c r="FC34" s="52">
        <v>993</v>
      </c>
      <c r="FD34" s="52">
        <v>1068</v>
      </c>
      <c r="FE34" s="52">
        <v>1071</v>
      </c>
      <c r="FF34" s="52">
        <v>960</v>
      </c>
      <c r="FG34" s="52">
        <v>1623</v>
      </c>
      <c r="FH34" s="53">
        <v>1412</v>
      </c>
      <c r="FJ34" s="51">
        <v>254</v>
      </c>
      <c r="FK34" s="52">
        <v>220</v>
      </c>
      <c r="FL34" s="52">
        <v>147</v>
      </c>
      <c r="FM34" s="52">
        <v>228</v>
      </c>
      <c r="FN34" s="52">
        <v>213</v>
      </c>
      <c r="FO34" s="52">
        <v>207</v>
      </c>
      <c r="FP34" s="53">
        <v>259</v>
      </c>
      <c r="FR34" s="51">
        <v>238</v>
      </c>
      <c r="FS34" s="52">
        <v>285</v>
      </c>
      <c r="FT34" s="52">
        <v>258</v>
      </c>
      <c r="FU34" s="52">
        <v>222</v>
      </c>
      <c r="FV34" s="52">
        <v>216</v>
      </c>
      <c r="FW34" s="52">
        <v>269</v>
      </c>
      <c r="FX34" s="53">
        <v>265</v>
      </c>
      <c r="FZ34" s="51">
        <v>1</v>
      </c>
      <c r="GA34" s="52">
        <v>1</v>
      </c>
      <c r="GB34" s="52">
        <v>0</v>
      </c>
      <c r="GC34" s="52">
        <v>0</v>
      </c>
      <c r="GD34" s="52">
        <v>2</v>
      </c>
      <c r="GE34" s="52">
        <v>0</v>
      </c>
      <c r="GF34" s="53">
        <v>0</v>
      </c>
      <c r="GH34" s="51">
        <v>83</v>
      </c>
      <c r="GI34" s="52">
        <v>66</v>
      </c>
      <c r="GJ34" s="52">
        <v>75</v>
      </c>
      <c r="GK34" s="52">
        <v>60</v>
      </c>
      <c r="GL34" s="52">
        <v>80</v>
      </c>
      <c r="GM34" s="52">
        <v>94</v>
      </c>
      <c r="GN34" s="53">
        <v>79</v>
      </c>
      <c r="GP34" s="51">
        <v>9</v>
      </c>
      <c r="GQ34" s="52">
        <v>8</v>
      </c>
      <c r="GR34" s="52">
        <v>7</v>
      </c>
      <c r="GS34" s="52">
        <v>11</v>
      </c>
      <c r="GT34" s="52">
        <v>11</v>
      </c>
      <c r="GU34" s="52">
        <v>19</v>
      </c>
      <c r="GV34" s="53">
        <v>15</v>
      </c>
      <c r="GX34" s="51">
        <v>46</v>
      </c>
      <c r="GY34" s="52">
        <v>39</v>
      </c>
      <c r="GZ34" s="52">
        <v>40</v>
      </c>
      <c r="HA34" s="52">
        <v>31</v>
      </c>
      <c r="HB34" s="52">
        <v>53</v>
      </c>
      <c r="HC34" s="52">
        <v>108</v>
      </c>
      <c r="HD34" s="53">
        <v>55</v>
      </c>
      <c r="HF34" s="51">
        <v>6</v>
      </c>
      <c r="HG34" s="52">
        <v>16</v>
      </c>
      <c r="HH34" s="52">
        <v>15</v>
      </c>
      <c r="HI34" s="52">
        <v>10</v>
      </c>
      <c r="HJ34" s="52">
        <v>11</v>
      </c>
      <c r="HK34" s="52">
        <v>30</v>
      </c>
      <c r="HL34" s="53">
        <v>49</v>
      </c>
      <c r="HN34" s="51">
        <v>99</v>
      </c>
      <c r="HO34" s="52">
        <v>111</v>
      </c>
      <c r="HP34" s="52">
        <v>112</v>
      </c>
      <c r="HQ34" s="52">
        <v>107</v>
      </c>
      <c r="HR34" s="52">
        <v>121</v>
      </c>
      <c r="HS34" s="52">
        <v>113</v>
      </c>
      <c r="HT34" s="53">
        <v>107</v>
      </c>
      <c r="HV34" s="51">
        <v>303</v>
      </c>
      <c r="HW34" s="52">
        <v>303</v>
      </c>
      <c r="HX34" s="52">
        <v>294</v>
      </c>
      <c r="HY34" s="52">
        <v>311</v>
      </c>
      <c r="HZ34" s="52">
        <v>299</v>
      </c>
      <c r="IA34" s="52">
        <v>337</v>
      </c>
      <c r="IB34" s="53">
        <v>298</v>
      </c>
      <c r="ID34" s="51">
        <v>1189</v>
      </c>
      <c r="IE34" s="52">
        <v>1079</v>
      </c>
      <c r="IF34" s="52">
        <v>1021</v>
      </c>
      <c r="IG34" s="52">
        <v>935</v>
      </c>
      <c r="IH34" s="52">
        <v>975</v>
      </c>
      <c r="II34" s="52">
        <v>1639</v>
      </c>
      <c r="IJ34" s="53">
        <v>1560</v>
      </c>
      <c r="IL34" s="51">
        <v>233</v>
      </c>
      <c r="IM34" s="52">
        <v>195</v>
      </c>
      <c r="IN34" s="52">
        <v>225</v>
      </c>
      <c r="IO34" s="52">
        <v>197</v>
      </c>
      <c r="IP34" s="52">
        <v>192</v>
      </c>
      <c r="IQ34" s="52">
        <v>231</v>
      </c>
      <c r="IR34" s="53">
        <v>269</v>
      </c>
      <c r="IT34" s="51">
        <v>277</v>
      </c>
      <c r="IU34" s="52">
        <v>271</v>
      </c>
      <c r="IV34" s="52">
        <v>267</v>
      </c>
      <c r="IW34" s="52">
        <v>277</v>
      </c>
      <c r="IX34" s="52">
        <v>234</v>
      </c>
      <c r="IY34" s="52">
        <v>273</v>
      </c>
      <c r="IZ34" s="53">
        <v>300</v>
      </c>
      <c r="JB34" s="51">
        <v>0</v>
      </c>
      <c r="JC34" s="52">
        <v>2</v>
      </c>
      <c r="JD34" s="52">
        <v>2</v>
      </c>
      <c r="JE34" s="52">
        <v>0</v>
      </c>
      <c r="JF34" s="52">
        <v>0</v>
      </c>
      <c r="JG34" s="52">
        <v>0</v>
      </c>
      <c r="JH34" s="53">
        <v>0</v>
      </c>
      <c r="JJ34" s="51">
        <v>81</v>
      </c>
      <c r="JK34" s="52">
        <v>75</v>
      </c>
      <c r="JL34" s="52">
        <v>65</v>
      </c>
      <c r="JM34" s="52">
        <v>80</v>
      </c>
      <c r="JN34" s="52">
        <v>98</v>
      </c>
      <c r="JO34" s="52">
        <v>131</v>
      </c>
      <c r="JP34" s="53">
        <v>121</v>
      </c>
      <c r="JR34" s="51">
        <v>4</v>
      </c>
      <c r="JS34" s="52">
        <v>12</v>
      </c>
      <c r="JT34" s="52">
        <v>10</v>
      </c>
      <c r="JU34" s="52">
        <v>7</v>
      </c>
      <c r="JV34" s="52">
        <v>6</v>
      </c>
      <c r="JW34" s="52">
        <v>10</v>
      </c>
      <c r="JX34" s="53">
        <v>18</v>
      </c>
      <c r="JZ34" s="51">
        <v>65</v>
      </c>
      <c r="KA34" s="52">
        <v>37</v>
      </c>
      <c r="KB34" s="52">
        <v>42</v>
      </c>
      <c r="KC34" s="52">
        <v>24</v>
      </c>
      <c r="KD34" s="52">
        <v>62</v>
      </c>
      <c r="KE34" s="52">
        <v>126</v>
      </c>
      <c r="KF34" s="53">
        <v>46</v>
      </c>
      <c r="KH34" s="51">
        <v>12</v>
      </c>
      <c r="KI34" s="52">
        <v>9</v>
      </c>
      <c r="KJ34" s="52">
        <v>16</v>
      </c>
      <c r="KK34" s="52">
        <v>14</v>
      </c>
      <c r="KL34" s="52">
        <v>10</v>
      </c>
      <c r="KM34" s="52">
        <v>37</v>
      </c>
      <c r="KN34" s="53">
        <v>71</v>
      </c>
      <c r="KP34" s="51">
        <v>108</v>
      </c>
      <c r="KQ34" s="52">
        <v>115</v>
      </c>
      <c r="KR34" s="52">
        <v>116</v>
      </c>
      <c r="KS34" s="52">
        <v>111</v>
      </c>
      <c r="KT34" s="52">
        <v>118</v>
      </c>
      <c r="KU34" s="52">
        <v>125</v>
      </c>
      <c r="KV34" s="53">
        <v>127</v>
      </c>
      <c r="KX34" s="51">
        <v>324</v>
      </c>
      <c r="KY34" s="52">
        <v>297</v>
      </c>
      <c r="KZ34" s="52">
        <v>246</v>
      </c>
      <c r="LA34" s="52">
        <v>274</v>
      </c>
      <c r="LB34" s="52">
        <v>282</v>
      </c>
      <c r="LC34" s="52">
        <v>330</v>
      </c>
      <c r="LD34" s="53">
        <v>352</v>
      </c>
      <c r="LF34" s="51">
        <v>1208</v>
      </c>
      <c r="LG34" s="52">
        <v>1050</v>
      </c>
      <c r="LH34" s="52">
        <v>982</v>
      </c>
      <c r="LI34" s="52">
        <v>996</v>
      </c>
      <c r="LJ34" s="52">
        <v>923</v>
      </c>
      <c r="LK34" s="52">
        <v>1813</v>
      </c>
      <c r="LL34" s="53">
        <v>1728</v>
      </c>
      <c r="LN34" s="51">
        <v>217</v>
      </c>
      <c r="LO34" s="52">
        <v>183</v>
      </c>
      <c r="LP34" s="52">
        <v>187</v>
      </c>
      <c r="LQ34" s="52">
        <v>168</v>
      </c>
      <c r="LR34" s="52">
        <v>299</v>
      </c>
      <c r="LS34" s="52">
        <v>311</v>
      </c>
      <c r="LT34" s="53">
        <v>272</v>
      </c>
      <c r="LV34" s="51">
        <v>304</v>
      </c>
      <c r="LW34" s="52">
        <v>250</v>
      </c>
      <c r="LX34" s="52">
        <v>233</v>
      </c>
      <c r="LY34" s="52">
        <v>185</v>
      </c>
      <c r="LZ34" s="52">
        <v>291</v>
      </c>
      <c r="MA34" s="52">
        <v>247</v>
      </c>
      <c r="MB34" s="53">
        <v>250</v>
      </c>
      <c r="MD34" s="51">
        <v>0</v>
      </c>
      <c r="ME34" s="52">
        <v>0</v>
      </c>
      <c r="MF34" s="52">
        <v>0</v>
      </c>
      <c r="MG34" s="52">
        <v>0</v>
      </c>
      <c r="MH34" s="52">
        <v>0</v>
      </c>
      <c r="MI34" s="52">
        <v>0</v>
      </c>
      <c r="MJ34" s="53">
        <v>0</v>
      </c>
      <c r="ML34" s="51">
        <v>129</v>
      </c>
      <c r="MM34" s="52">
        <v>103</v>
      </c>
      <c r="MN34" s="52">
        <v>85</v>
      </c>
      <c r="MO34" s="52">
        <v>57</v>
      </c>
      <c r="MP34" s="52">
        <v>157</v>
      </c>
      <c r="MQ34" s="52">
        <v>181</v>
      </c>
      <c r="MR34" s="53">
        <v>118</v>
      </c>
      <c r="MT34" s="51">
        <v>18</v>
      </c>
      <c r="MU34" s="52">
        <v>13</v>
      </c>
      <c r="MV34" s="52">
        <v>14</v>
      </c>
      <c r="MW34" s="52">
        <v>14</v>
      </c>
      <c r="MX34" s="52">
        <v>13</v>
      </c>
      <c r="MY34" s="52">
        <v>15</v>
      </c>
      <c r="MZ34" s="53">
        <v>10</v>
      </c>
      <c r="NB34" s="51">
        <v>74</v>
      </c>
      <c r="NC34" s="52">
        <v>60</v>
      </c>
      <c r="ND34" s="52">
        <v>101</v>
      </c>
      <c r="NE34" s="52">
        <v>29</v>
      </c>
      <c r="NF34" s="52">
        <v>142</v>
      </c>
      <c r="NG34" s="52">
        <v>154</v>
      </c>
      <c r="NH34" s="53">
        <v>58</v>
      </c>
      <c r="NJ34" s="51">
        <v>17</v>
      </c>
      <c r="NK34" s="52">
        <v>18</v>
      </c>
      <c r="NL34" s="52">
        <v>18</v>
      </c>
      <c r="NM34" s="52">
        <v>27</v>
      </c>
      <c r="NN34" s="52">
        <v>53</v>
      </c>
      <c r="NO34" s="52">
        <v>69</v>
      </c>
      <c r="NP34" s="53">
        <v>68</v>
      </c>
      <c r="NR34" s="51">
        <v>111</v>
      </c>
      <c r="NS34" s="52">
        <v>119</v>
      </c>
      <c r="NT34" s="52">
        <v>122</v>
      </c>
      <c r="NU34" s="52">
        <v>77</v>
      </c>
      <c r="NV34" s="52">
        <v>116</v>
      </c>
      <c r="NW34" s="52">
        <v>96</v>
      </c>
      <c r="NX34" s="53">
        <v>115</v>
      </c>
      <c r="NZ34" s="51">
        <v>299</v>
      </c>
      <c r="OA34" s="52">
        <v>225</v>
      </c>
      <c r="OB34" s="52">
        <v>169</v>
      </c>
      <c r="OC34" s="52">
        <v>216</v>
      </c>
      <c r="OD34" s="52">
        <v>357</v>
      </c>
      <c r="OE34" s="52">
        <v>323</v>
      </c>
      <c r="OF34" s="53">
        <v>297</v>
      </c>
      <c r="OH34" s="51">
        <v>1336</v>
      </c>
      <c r="OI34" s="52">
        <v>1082</v>
      </c>
      <c r="OJ34" s="52">
        <v>849</v>
      </c>
      <c r="OK34" s="52">
        <v>936</v>
      </c>
      <c r="OL34" s="52">
        <v>1927</v>
      </c>
      <c r="OM34" s="52">
        <v>2108</v>
      </c>
      <c r="ON34" s="53">
        <v>1713</v>
      </c>
      <c r="OP34" s="51">
        <v>224</v>
      </c>
      <c r="OQ34" s="52">
        <v>191</v>
      </c>
      <c r="OR34" s="52">
        <v>186</v>
      </c>
      <c r="OS34" s="52">
        <v>240</v>
      </c>
      <c r="OT34" s="52">
        <v>253</v>
      </c>
      <c r="OU34" s="52">
        <v>253</v>
      </c>
      <c r="OV34" s="53">
        <v>300</v>
      </c>
      <c r="OX34" s="51">
        <v>265</v>
      </c>
      <c r="OY34" s="52">
        <v>280</v>
      </c>
      <c r="OZ34" s="52">
        <v>201</v>
      </c>
      <c r="PA34" s="52">
        <v>270</v>
      </c>
      <c r="PB34" s="52">
        <v>215</v>
      </c>
      <c r="PC34" s="52">
        <v>253</v>
      </c>
      <c r="PD34" s="53">
        <v>299</v>
      </c>
      <c r="PF34" s="51">
        <v>0</v>
      </c>
      <c r="PG34" s="52">
        <v>2</v>
      </c>
      <c r="PH34" s="52">
        <v>0</v>
      </c>
      <c r="PI34" s="52">
        <v>0</v>
      </c>
      <c r="PJ34" s="52">
        <v>0</v>
      </c>
      <c r="PK34" s="52">
        <v>0</v>
      </c>
      <c r="PL34" s="53">
        <v>0</v>
      </c>
      <c r="PN34" s="51">
        <v>107</v>
      </c>
      <c r="PO34" s="52">
        <v>124</v>
      </c>
      <c r="PP34" s="52">
        <v>86</v>
      </c>
      <c r="PQ34" s="52">
        <v>78</v>
      </c>
      <c r="PR34" s="52">
        <v>137</v>
      </c>
      <c r="PS34" s="52">
        <v>118</v>
      </c>
      <c r="PT34" s="53">
        <v>114</v>
      </c>
      <c r="PV34" s="51">
        <v>7</v>
      </c>
      <c r="PW34" s="52">
        <v>10</v>
      </c>
      <c r="PX34" s="52">
        <v>7</v>
      </c>
      <c r="PY34" s="52">
        <v>12</v>
      </c>
      <c r="PZ34" s="52">
        <v>11</v>
      </c>
      <c r="QA34" s="52">
        <v>12</v>
      </c>
      <c r="QB34" s="53">
        <v>7</v>
      </c>
      <c r="QD34" s="51">
        <v>71</v>
      </c>
      <c r="QE34" s="52">
        <v>45</v>
      </c>
      <c r="QF34" s="52">
        <v>58</v>
      </c>
      <c r="QG34" s="52">
        <v>54</v>
      </c>
      <c r="QH34" s="52">
        <v>48</v>
      </c>
      <c r="QI34" s="52">
        <v>95</v>
      </c>
      <c r="QJ34" s="53">
        <v>38</v>
      </c>
      <c r="QL34" s="51">
        <v>21</v>
      </c>
      <c r="QM34" s="52">
        <v>17</v>
      </c>
      <c r="QN34" s="52">
        <v>7</v>
      </c>
      <c r="QO34" s="52">
        <v>21</v>
      </c>
      <c r="QP34" s="52">
        <v>5</v>
      </c>
      <c r="QQ34" s="52">
        <v>43</v>
      </c>
      <c r="QR34" s="53">
        <v>36</v>
      </c>
      <c r="QT34" s="51">
        <v>125</v>
      </c>
      <c r="QU34" s="52">
        <v>120</v>
      </c>
      <c r="QV34" s="52">
        <v>116</v>
      </c>
      <c r="QW34" s="52">
        <v>132</v>
      </c>
      <c r="QX34" s="52">
        <v>123</v>
      </c>
      <c r="QY34" s="52">
        <v>144</v>
      </c>
      <c r="QZ34" s="53">
        <v>122</v>
      </c>
      <c r="RB34" s="51">
        <v>278</v>
      </c>
      <c r="RC34" s="52">
        <v>246</v>
      </c>
      <c r="RD34" s="52">
        <v>242</v>
      </c>
      <c r="RE34" s="52">
        <v>301</v>
      </c>
      <c r="RF34" s="52">
        <v>279</v>
      </c>
      <c r="RG34" s="52">
        <v>376</v>
      </c>
      <c r="RH34" s="53">
        <v>321</v>
      </c>
      <c r="RJ34" s="51">
        <v>1170</v>
      </c>
      <c r="RK34" s="52">
        <v>1004</v>
      </c>
      <c r="RL34" s="52">
        <v>800</v>
      </c>
      <c r="RM34" s="52">
        <v>1381</v>
      </c>
      <c r="RN34" s="52">
        <v>1010</v>
      </c>
      <c r="RO34" s="52">
        <v>1769</v>
      </c>
      <c r="RP34" s="53">
        <v>1421</v>
      </c>
      <c r="RR34" s="51">
        <v>169</v>
      </c>
      <c r="RS34" s="52">
        <v>170</v>
      </c>
      <c r="RT34" s="52">
        <v>170</v>
      </c>
      <c r="RU34" s="52">
        <v>192</v>
      </c>
      <c r="RV34" s="52">
        <v>180</v>
      </c>
      <c r="RW34" s="52">
        <v>193</v>
      </c>
      <c r="RX34" s="53">
        <v>231</v>
      </c>
      <c r="RZ34" s="51">
        <v>276</v>
      </c>
      <c r="SA34" s="52">
        <v>271</v>
      </c>
      <c r="SB34" s="52">
        <v>302</v>
      </c>
      <c r="SC34" s="52">
        <v>267</v>
      </c>
      <c r="SD34" s="52">
        <v>290</v>
      </c>
      <c r="SE34" s="52">
        <v>274</v>
      </c>
      <c r="SF34" s="53">
        <v>257</v>
      </c>
      <c r="SH34" s="51">
        <v>0</v>
      </c>
      <c r="SI34" s="52">
        <v>0</v>
      </c>
      <c r="SJ34" s="52">
        <v>0</v>
      </c>
      <c r="SK34" s="52">
        <v>0</v>
      </c>
      <c r="SL34" s="52">
        <v>1</v>
      </c>
      <c r="SM34" s="52">
        <v>1</v>
      </c>
      <c r="SN34" s="53">
        <v>0</v>
      </c>
      <c r="SP34" s="51">
        <v>93</v>
      </c>
      <c r="SQ34" s="52">
        <v>63</v>
      </c>
      <c r="SR34" s="52">
        <v>68</v>
      </c>
      <c r="SS34" s="52">
        <v>83</v>
      </c>
      <c r="ST34" s="52">
        <v>91</v>
      </c>
      <c r="SU34" s="52">
        <v>134</v>
      </c>
      <c r="SV34" s="53">
        <v>110</v>
      </c>
      <c r="SX34" s="51">
        <v>10</v>
      </c>
      <c r="SY34" s="52">
        <v>8</v>
      </c>
      <c r="SZ34" s="52">
        <v>5</v>
      </c>
      <c r="TA34" s="52">
        <v>9</v>
      </c>
      <c r="TB34" s="52">
        <v>6</v>
      </c>
      <c r="TC34" s="52">
        <v>10</v>
      </c>
      <c r="TD34" s="53">
        <v>7</v>
      </c>
      <c r="TF34" s="51">
        <v>53</v>
      </c>
      <c r="TG34" s="52">
        <v>37</v>
      </c>
      <c r="TH34" s="52">
        <v>30</v>
      </c>
      <c r="TI34" s="52">
        <v>44</v>
      </c>
      <c r="TJ34" s="52">
        <v>47</v>
      </c>
      <c r="TK34" s="52">
        <v>130</v>
      </c>
      <c r="TL34" s="53">
        <v>31</v>
      </c>
      <c r="TN34" s="51">
        <v>13</v>
      </c>
      <c r="TO34" s="52">
        <v>13</v>
      </c>
      <c r="TP34" s="52">
        <v>14</v>
      </c>
      <c r="TQ34" s="52">
        <v>7</v>
      </c>
      <c r="TR34" s="52">
        <v>8</v>
      </c>
      <c r="TS34" s="52">
        <v>30</v>
      </c>
      <c r="TT34" s="53">
        <v>20</v>
      </c>
      <c r="TV34" s="51">
        <v>116</v>
      </c>
      <c r="TW34" s="52">
        <v>115</v>
      </c>
      <c r="TX34" s="52">
        <v>122</v>
      </c>
      <c r="TY34" s="52">
        <v>113</v>
      </c>
      <c r="TZ34" s="52">
        <v>116</v>
      </c>
      <c r="UA34" s="52">
        <v>114</v>
      </c>
      <c r="UB34" s="53">
        <v>111</v>
      </c>
      <c r="UD34" s="51">
        <v>234</v>
      </c>
      <c r="UE34" s="52">
        <v>279</v>
      </c>
      <c r="UF34" s="52">
        <v>296</v>
      </c>
      <c r="UG34" s="52">
        <v>279</v>
      </c>
      <c r="UH34" s="52">
        <v>308</v>
      </c>
      <c r="UI34" s="52">
        <v>288</v>
      </c>
      <c r="UJ34" s="53">
        <v>282</v>
      </c>
      <c r="UL34" s="51">
        <v>1066</v>
      </c>
      <c r="UM34" s="52">
        <v>954</v>
      </c>
      <c r="UN34" s="52">
        <v>884</v>
      </c>
      <c r="UO34" s="52">
        <v>885</v>
      </c>
      <c r="UP34" s="52">
        <v>1000</v>
      </c>
      <c r="UQ34" s="52">
        <v>1516</v>
      </c>
      <c r="UR34" s="53">
        <v>1283</v>
      </c>
      <c r="UT34" s="51">
        <v>180</v>
      </c>
      <c r="UU34" s="52">
        <v>166</v>
      </c>
      <c r="UV34" s="52">
        <v>187</v>
      </c>
      <c r="UW34" s="52">
        <v>190</v>
      </c>
      <c r="UX34" s="52">
        <v>214</v>
      </c>
      <c r="UY34" s="52">
        <v>181</v>
      </c>
      <c r="UZ34" s="53">
        <v>214</v>
      </c>
      <c r="VB34" s="51">
        <v>310</v>
      </c>
      <c r="VC34" s="52">
        <v>288</v>
      </c>
      <c r="VD34" s="52">
        <v>296</v>
      </c>
      <c r="VE34" s="52">
        <v>237</v>
      </c>
      <c r="VF34" s="52">
        <v>260</v>
      </c>
      <c r="VG34" s="52">
        <v>259</v>
      </c>
      <c r="VH34" s="53">
        <v>352</v>
      </c>
      <c r="VJ34" s="51">
        <v>3</v>
      </c>
      <c r="VK34" s="52">
        <v>0</v>
      </c>
      <c r="VL34" s="52">
        <v>0</v>
      </c>
      <c r="VM34" s="52">
        <v>0</v>
      </c>
      <c r="VN34" s="52">
        <v>0</v>
      </c>
      <c r="VO34" s="52">
        <v>1</v>
      </c>
      <c r="VP34" s="53">
        <v>0</v>
      </c>
      <c r="VR34" s="51">
        <v>89</v>
      </c>
      <c r="VS34" s="52">
        <v>62</v>
      </c>
      <c r="VT34" s="52">
        <v>73</v>
      </c>
      <c r="VU34" s="52">
        <v>64</v>
      </c>
      <c r="VV34" s="52">
        <v>89</v>
      </c>
      <c r="VW34" s="52">
        <v>111</v>
      </c>
      <c r="VX34" s="53">
        <v>95</v>
      </c>
      <c r="VZ34" s="51">
        <v>7</v>
      </c>
      <c r="WA34" s="52">
        <v>9</v>
      </c>
      <c r="WB34" s="52">
        <v>3</v>
      </c>
      <c r="WC34" s="52">
        <v>13</v>
      </c>
      <c r="WD34" s="52">
        <v>7</v>
      </c>
      <c r="WE34" s="52">
        <v>14</v>
      </c>
      <c r="WF34" s="53">
        <v>12</v>
      </c>
      <c r="WH34" s="51">
        <v>49</v>
      </c>
      <c r="WI34" s="52">
        <v>40</v>
      </c>
      <c r="WJ34" s="52">
        <v>26</v>
      </c>
      <c r="WK34" s="52">
        <v>31</v>
      </c>
      <c r="WL34" s="52">
        <v>55</v>
      </c>
      <c r="WM34" s="52">
        <v>110</v>
      </c>
      <c r="WN34" s="53">
        <v>41</v>
      </c>
      <c r="WP34" s="51">
        <v>15</v>
      </c>
      <c r="WQ34" s="52">
        <v>19</v>
      </c>
      <c r="WR34" s="52">
        <v>10</v>
      </c>
      <c r="WS34" s="52">
        <v>9</v>
      </c>
      <c r="WT34" s="52">
        <v>13</v>
      </c>
      <c r="WU34" s="52">
        <v>47</v>
      </c>
      <c r="WV34" s="53">
        <v>43</v>
      </c>
      <c r="WX34" s="51">
        <v>116</v>
      </c>
      <c r="WY34" s="52">
        <v>123</v>
      </c>
      <c r="WZ34" s="52">
        <v>100</v>
      </c>
      <c r="XA34" s="52">
        <v>93</v>
      </c>
      <c r="XB34" s="52">
        <v>121</v>
      </c>
      <c r="XC34" s="52">
        <v>115</v>
      </c>
      <c r="XD34" s="53">
        <v>91</v>
      </c>
      <c r="XF34" s="51">
        <v>268</v>
      </c>
      <c r="XG34" s="52">
        <v>218</v>
      </c>
      <c r="XH34" s="52">
        <v>249</v>
      </c>
      <c r="XI34" s="52">
        <v>244</v>
      </c>
      <c r="XJ34" s="52">
        <v>302</v>
      </c>
      <c r="XK34" s="52">
        <v>326</v>
      </c>
      <c r="XL34" s="53">
        <v>279</v>
      </c>
      <c r="XN34" s="51">
        <v>1026</v>
      </c>
      <c r="XO34" s="52">
        <v>965</v>
      </c>
      <c r="XP34" s="52">
        <v>857</v>
      </c>
      <c r="XQ34" s="52">
        <v>857</v>
      </c>
      <c r="XR34" s="52">
        <v>925</v>
      </c>
      <c r="XS34" s="52">
        <v>1611</v>
      </c>
      <c r="XT34" s="53">
        <v>1488</v>
      </c>
      <c r="XV34" s="51">
        <f>SUMIFS(Raw!$I:$I, Raw!$A:$A, Dispositions!XV$14, Raw!$F:$F, Dispositions!$C34, Raw!$H:$H, "E02")</f>
        <v>187</v>
      </c>
      <c r="XW34" s="52">
        <f>SUMIFS(Raw!$I:$I, Raw!$A:$A, Dispositions!XW$14, Raw!$F:$F, Dispositions!$C34, Raw!$H:$H, "E02")</f>
        <v>186</v>
      </c>
      <c r="XX34" s="52">
        <f>SUMIFS(Raw!$I:$I, Raw!$A:$A, Dispositions!XX$14, Raw!$F:$F, Dispositions!$C34, Raw!$H:$H, "E02")</f>
        <v>221</v>
      </c>
      <c r="XY34" s="52">
        <f>SUMIFS(Raw!$I:$I, Raw!$A:$A, Dispositions!XY$14, Raw!$F:$F, Dispositions!$C34, Raw!$H:$H, "E02")</f>
        <v>175</v>
      </c>
      <c r="XZ34" s="52">
        <f>SUMIFS(Raw!$I:$I, Raw!$A:$A, Dispositions!XZ$14, Raw!$F:$F, Dispositions!$C34, Raw!$H:$H, "E02")</f>
        <v>197</v>
      </c>
      <c r="YA34" s="52">
        <f>SUMIFS(Raw!$I:$I, Raw!$A:$A, Dispositions!YA$14, Raw!$F:$F, Dispositions!$C34, Raw!$H:$H, "E02")</f>
        <v>197</v>
      </c>
      <c r="YB34" s="53">
        <f>SUMIFS(Raw!$I:$I, Raw!$A:$A, Dispositions!YB$14, Raw!$F:$F, Dispositions!$C34, Raw!$H:$H, "E02")</f>
        <v>222</v>
      </c>
      <c r="YD34" s="51">
        <f>SUMIFS(Raw!$I:$I, Raw!$A:$A, Dispositions!YD$14, Raw!$F:$F, Dispositions!$C34, Raw!$H:$H, "E03")</f>
        <v>300</v>
      </c>
      <c r="YE34" s="52">
        <f>SUMIFS(Raw!$I:$I, Raw!$A:$A, Dispositions!YE$14, Raw!$F:$F, Dispositions!$C34, Raw!$H:$H, "E03")</f>
        <v>283</v>
      </c>
      <c r="YF34" s="52">
        <f>SUMIFS(Raw!$I:$I, Raw!$A:$A, Dispositions!YF$14, Raw!$F:$F, Dispositions!$C34, Raw!$H:$H, "E03")</f>
        <v>253</v>
      </c>
      <c r="YG34" s="52">
        <f>SUMIFS(Raw!$I:$I, Raw!$A:$A, Dispositions!YG$14, Raw!$F:$F, Dispositions!$C34, Raw!$H:$H, "E03")</f>
        <v>256</v>
      </c>
      <c r="YH34" s="52">
        <f>SUMIFS(Raw!$I:$I, Raw!$A:$A, Dispositions!YH$14, Raw!$F:$F, Dispositions!$C34, Raw!$H:$H, "E03")</f>
        <v>252</v>
      </c>
      <c r="YI34" s="52">
        <f>SUMIFS(Raw!$I:$I, Raw!$A:$A, Dispositions!YI$14, Raw!$F:$F, Dispositions!$C34, Raw!$H:$H, "E03")</f>
        <v>277</v>
      </c>
      <c r="YJ34" s="53">
        <f>SUMIFS(Raw!$I:$I, Raw!$A:$A, Dispositions!YJ$14, Raw!$F:$F, Dispositions!$C34, Raw!$H:$H, "E03")</f>
        <v>273</v>
      </c>
      <c r="YL34" s="51">
        <f>SUMIFS(Raw!$I:$I, Raw!$A:$A, Dispositions!YL$14, Raw!$F:$F, Dispositions!$C34, Raw!$H:$H, "E05")</f>
        <v>1</v>
      </c>
      <c r="YM34" s="52">
        <f>SUMIFS(Raw!$I:$I, Raw!$A:$A, Dispositions!YM$14, Raw!$F:$F, Dispositions!$C34, Raw!$H:$H, "E05")</f>
        <v>2</v>
      </c>
      <c r="YN34" s="52">
        <f>SUMIFS(Raw!$I:$I, Raw!$A:$A, Dispositions!YN$14, Raw!$F:$F, Dispositions!$C34, Raw!$H:$H, "E05")</f>
        <v>1</v>
      </c>
      <c r="YO34" s="52">
        <f>SUMIFS(Raw!$I:$I, Raw!$A:$A, Dispositions!YO$14, Raw!$F:$F, Dispositions!$C34, Raw!$H:$H, "E05")</f>
        <v>0</v>
      </c>
      <c r="YP34" s="52">
        <f>SUMIFS(Raw!$I:$I, Raw!$A:$A, Dispositions!YP$14, Raw!$F:$F, Dispositions!$C34, Raw!$H:$H, "E05")</f>
        <v>1</v>
      </c>
      <c r="YQ34" s="52">
        <f>SUMIFS(Raw!$I:$I, Raw!$A:$A, Dispositions!YQ$14, Raw!$F:$F, Dispositions!$C34, Raw!$H:$H, "E05")</f>
        <v>1</v>
      </c>
      <c r="YR34" s="53">
        <f>SUMIFS(Raw!$I:$I, Raw!$A:$A, Dispositions!YR$14, Raw!$F:$F, Dispositions!$C34, Raw!$H:$H, "E05")</f>
        <v>0</v>
      </c>
      <c r="YT34" s="51">
        <f>SUMIFS(Raw!$I:$I, Raw!$A:$A, Dispositions!YT$14, Raw!$F:$F, Dispositions!$C34, Raw!$H:$H, "E12")</f>
        <v>121</v>
      </c>
      <c r="YU34" s="52">
        <f>SUMIFS(Raw!$I:$I, Raw!$A:$A, Dispositions!YU$14, Raw!$F:$F, Dispositions!$C34, Raw!$H:$H, "E12")</f>
        <v>83</v>
      </c>
      <c r="YV34" s="52">
        <f>SUMIFS(Raw!$I:$I, Raw!$A:$A, Dispositions!YV$14, Raw!$F:$F, Dispositions!$C34, Raw!$H:$H, "E12")</f>
        <v>72</v>
      </c>
      <c r="YW34" s="52">
        <f>SUMIFS(Raw!$I:$I, Raw!$A:$A, Dispositions!YW$14, Raw!$F:$F, Dispositions!$C34, Raw!$H:$H, "E12")</f>
        <v>82</v>
      </c>
      <c r="YX34" s="52">
        <f>SUMIFS(Raw!$I:$I, Raw!$A:$A, Dispositions!YX$14, Raw!$F:$F, Dispositions!$C34, Raw!$H:$H, "E12")</f>
        <v>102</v>
      </c>
      <c r="YY34" s="52">
        <f>SUMIFS(Raw!$I:$I, Raw!$A:$A, Dispositions!YY$14, Raw!$F:$F, Dispositions!$C34, Raw!$H:$H, "E12")</f>
        <v>108</v>
      </c>
      <c r="YZ34" s="53">
        <f>SUMIFS(Raw!$I:$I, Raw!$A:$A, Dispositions!YZ$14, Raw!$F:$F, Dispositions!$C34, Raw!$H:$H, "E12")</f>
        <v>92</v>
      </c>
      <c r="ZB34" s="51">
        <f>SUMIFS(Raw!$I:$I, Raw!$A:$A, Dispositions!ZB$14, Raw!$F:$F, Dispositions!$C34, Raw!$H:$H, "E13")</f>
        <v>10</v>
      </c>
      <c r="ZC34" s="52">
        <f>SUMIFS(Raw!$I:$I, Raw!$A:$A, Dispositions!ZC$14, Raw!$F:$F, Dispositions!$C34, Raw!$H:$H, "E13")</f>
        <v>7</v>
      </c>
      <c r="ZD34" s="52">
        <f>SUMIFS(Raw!$I:$I, Raw!$A:$A, Dispositions!ZD$14, Raw!$F:$F, Dispositions!$C34, Raw!$H:$H, "E13")</f>
        <v>11</v>
      </c>
      <c r="ZE34" s="52">
        <f>SUMIFS(Raw!$I:$I, Raw!$A:$A, Dispositions!ZE$14, Raw!$F:$F, Dispositions!$C34, Raw!$H:$H, "E13")</f>
        <v>5</v>
      </c>
      <c r="ZF34" s="52">
        <f>SUMIFS(Raw!$I:$I, Raw!$A:$A, Dispositions!ZF$14, Raw!$F:$F, Dispositions!$C34, Raw!$H:$H, "E13")</f>
        <v>6</v>
      </c>
      <c r="ZG34" s="52">
        <f>SUMIFS(Raw!$I:$I, Raw!$A:$A, Dispositions!ZG$14, Raw!$F:$F, Dispositions!$C34, Raw!$H:$H, "E13")</f>
        <v>25</v>
      </c>
      <c r="ZH34" s="53">
        <f>SUMIFS(Raw!$I:$I, Raw!$A:$A, Dispositions!ZH$14, Raw!$F:$F, Dispositions!$C34, Raw!$H:$H, "E13")</f>
        <v>13</v>
      </c>
      <c r="ZJ34" s="51">
        <f>SUMIFS(Raw!$I:$I, Raw!$A:$A, Dispositions!ZJ$14, Raw!$F:$F, Dispositions!$C34, Raw!$H:$H, "E14")</f>
        <v>39</v>
      </c>
      <c r="ZK34" s="52">
        <f>SUMIFS(Raw!$I:$I, Raw!$A:$A, Dispositions!ZK$14, Raw!$F:$F, Dispositions!$C34, Raw!$H:$H, "E14")</f>
        <v>33</v>
      </c>
      <c r="ZL34" s="52">
        <f>SUMIFS(Raw!$I:$I, Raw!$A:$A, Dispositions!ZL$14, Raw!$F:$F, Dispositions!$C34, Raw!$H:$H, "E14")</f>
        <v>31</v>
      </c>
      <c r="ZM34" s="52">
        <f>SUMIFS(Raw!$I:$I, Raw!$A:$A, Dispositions!ZM$14, Raw!$F:$F, Dispositions!$C34, Raw!$H:$H, "E14")</f>
        <v>24</v>
      </c>
      <c r="ZN34" s="52">
        <f>SUMIFS(Raw!$I:$I, Raw!$A:$A, Dispositions!ZN$14, Raw!$F:$F, Dispositions!$C34, Raw!$H:$H, "E14")</f>
        <v>56</v>
      </c>
      <c r="ZO34" s="52">
        <f>SUMIFS(Raw!$I:$I, Raw!$A:$A, Dispositions!ZO$14, Raw!$F:$F, Dispositions!$C34, Raw!$H:$H, "E14")</f>
        <v>107</v>
      </c>
      <c r="ZP34" s="53">
        <f>SUMIFS(Raw!$I:$I, Raw!$A:$A, Dispositions!ZP$14, Raw!$F:$F, Dispositions!$C34, Raw!$H:$H, "E14")</f>
        <v>29</v>
      </c>
      <c r="ZR34" s="51">
        <f>SUMIFS(Raw!$I:$I, Raw!$A:$A, Dispositions!ZR$14, Raw!$F:$F, Dispositions!$C34, Raw!$H:$H, "E15")</f>
        <v>17</v>
      </c>
      <c r="ZS34" s="52">
        <f>SUMIFS(Raw!$I:$I, Raw!$A:$A, Dispositions!ZS$14, Raw!$F:$F, Dispositions!$C34, Raw!$H:$H, "E15")</f>
        <v>10</v>
      </c>
      <c r="ZT34" s="52">
        <f>SUMIFS(Raw!$I:$I, Raw!$A:$A, Dispositions!ZT$14, Raw!$F:$F, Dispositions!$C34, Raw!$H:$H, "E15")</f>
        <v>8</v>
      </c>
      <c r="ZU34" s="52">
        <f>SUMIFS(Raw!$I:$I, Raw!$A:$A, Dispositions!ZU$14, Raw!$F:$F, Dispositions!$C34, Raw!$H:$H, "E15")</f>
        <v>11</v>
      </c>
      <c r="ZV34" s="52">
        <f>SUMIFS(Raw!$I:$I, Raw!$A:$A, Dispositions!ZV$14, Raw!$F:$F, Dispositions!$C34, Raw!$H:$H, "E15")</f>
        <v>14</v>
      </c>
      <c r="ZW34" s="52">
        <f>SUMIFS(Raw!$I:$I, Raw!$A:$A, Dispositions!ZW$14, Raw!$F:$F, Dispositions!$C34, Raw!$H:$H, "E15")</f>
        <v>38</v>
      </c>
      <c r="ZX34" s="53">
        <f>SUMIFS(Raw!$I:$I, Raw!$A:$A, Dispositions!ZX$14, Raw!$F:$F, Dispositions!$C34, Raw!$H:$H, "E15")</f>
        <v>34</v>
      </c>
      <c r="ZZ34" s="51">
        <f>SUMIFS(Raw!$I:$I, Raw!$A:$A, Dispositions!ZZ$14, Raw!$F:$F, Dispositions!$C34, Raw!$H:$H, "E16")</f>
        <v>94</v>
      </c>
      <c r="AAA34" s="52">
        <f>SUMIFS(Raw!$I:$I, Raw!$A:$A, Dispositions!AAA$14, Raw!$F:$F, Dispositions!$C34, Raw!$H:$H, "E16")</f>
        <v>124</v>
      </c>
      <c r="AAB34" s="52">
        <f>SUMIFS(Raw!$I:$I, Raw!$A:$A, Dispositions!AAB$14, Raw!$F:$F, Dispositions!$C34, Raw!$H:$H, "E16")</f>
        <v>115</v>
      </c>
      <c r="AAC34" s="52">
        <f>SUMIFS(Raw!$I:$I, Raw!$A:$A, Dispositions!AAC$14, Raw!$F:$F, Dispositions!$C34, Raw!$H:$H, "E16")</f>
        <v>95</v>
      </c>
      <c r="AAD34" s="52">
        <f>SUMIFS(Raw!$I:$I, Raw!$A:$A, Dispositions!AAD$14, Raw!$F:$F, Dispositions!$C34, Raw!$H:$H, "E16")</f>
        <v>134</v>
      </c>
      <c r="AAE34" s="52">
        <f>SUMIFS(Raw!$I:$I, Raw!$A:$A, Dispositions!AAE$14, Raw!$F:$F, Dispositions!$C34, Raw!$H:$H, "E16")</f>
        <v>131</v>
      </c>
      <c r="AAF34" s="53">
        <f>SUMIFS(Raw!$I:$I, Raw!$A:$A, Dispositions!AAF$14, Raw!$F:$F, Dispositions!$C34, Raw!$H:$H, "E16")</f>
        <v>107</v>
      </c>
      <c r="AAH34" s="51">
        <f>SUMIFS(Raw!$I:$I, Raw!$A:$A, Dispositions!AAH$14, Raw!$F:$F, Dispositions!$C34, Raw!$H:$H, "E18")</f>
        <v>308</v>
      </c>
      <c r="AAI34" s="52">
        <f>SUMIFS(Raw!$I:$I, Raw!$A:$A, Dispositions!AAI$14, Raw!$F:$F, Dispositions!$C34, Raw!$H:$H, "E18")</f>
        <v>295</v>
      </c>
      <c r="AAJ34" s="52">
        <f>SUMIFS(Raw!$I:$I, Raw!$A:$A, Dispositions!AAJ$14, Raw!$F:$F, Dispositions!$C34, Raw!$H:$H, "E18")</f>
        <v>305</v>
      </c>
      <c r="AAK34" s="52">
        <f>SUMIFS(Raw!$I:$I, Raw!$A:$A, Dispositions!AAK$14, Raw!$F:$F, Dispositions!$C34, Raw!$H:$H, "E18")</f>
        <v>280</v>
      </c>
      <c r="AAL34" s="52">
        <f>SUMIFS(Raw!$I:$I, Raw!$A:$A, Dispositions!AAL$14, Raw!$F:$F, Dispositions!$C34, Raw!$H:$H, "E18")</f>
        <v>300</v>
      </c>
      <c r="AAM34" s="52">
        <f>SUMIFS(Raw!$I:$I, Raw!$A:$A, Dispositions!AAM$14, Raw!$F:$F, Dispositions!$C34, Raw!$H:$H, "E18")</f>
        <v>294</v>
      </c>
      <c r="AAN34" s="53">
        <f>SUMIFS(Raw!$I:$I, Raw!$A:$A, Dispositions!AAN$14, Raw!$F:$F, Dispositions!$C34, Raw!$H:$H, "E18")</f>
        <v>275</v>
      </c>
      <c r="AAP34" s="51">
        <f>SUMIFS(Raw!$I:$I, Raw!$A:$A, Dispositions!AAP$14, Raw!$F:$F, Dispositions!$C34, Raw!$H:$H, "E34")</f>
        <v>1097</v>
      </c>
      <c r="AAQ34" s="52">
        <f>SUMIFS(Raw!$I:$I, Raw!$A:$A, Dispositions!AAQ$14, Raw!$F:$F, Dispositions!$C34, Raw!$H:$H, "E34")</f>
        <v>937</v>
      </c>
      <c r="AAR34" s="52">
        <f>SUMIFS(Raw!$I:$I, Raw!$A:$A, Dispositions!AAR$14, Raw!$F:$F, Dispositions!$C34, Raw!$H:$H, "E34")</f>
        <v>967</v>
      </c>
      <c r="AAS34" s="52">
        <f>SUMIFS(Raw!$I:$I, Raw!$A:$A, Dispositions!AAS$14, Raw!$F:$F, Dispositions!$C34, Raw!$H:$H, "E34")</f>
        <v>843</v>
      </c>
      <c r="AAT34" s="52">
        <f>SUMIFS(Raw!$I:$I, Raw!$A:$A, Dispositions!AAT$14, Raw!$F:$F, Dispositions!$C34, Raw!$H:$H, "E34")</f>
        <v>952</v>
      </c>
      <c r="AAU34" s="52">
        <f>SUMIFS(Raw!$I:$I, Raw!$A:$A, Dispositions!AAU$14, Raw!$F:$F, Dispositions!$C34, Raw!$H:$H, "E34")</f>
        <v>1500</v>
      </c>
      <c r="AAV34" s="53">
        <f>SUMIFS(Raw!$I:$I, Raw!$A:$A, Dispositions!AAV$14, Raw!$F:$F, Dispositions!$C34, Raw!$H:$H, "E34")</f>
        <v>1318</v>
      </c>
      <c r="AAX34" s="51">
        <f>SUMIFS(Raw!$I:$I, Raw!$A:$A, Dispositions!AAX$14, Raw!$F:$F, Dispositions!$C34, Raw!$H:$H, "E02")</f>
        <v>0</v>
      </c>
      <c r="AAY34" s="52">
        <f>SUMIFS(Raw!$I:$I, Raw!$A:$A, Dispositions!AAY$14, Raw!$F:$F, Dispositions!$C34, Raw!$H:$H, "E02")</f>
        <v>0</v>
      </c>
      <c r="AAZ34" s="52">
        <f>SUMIFS(Raw!$I:$I, Raw!$A:$A, Dispositions!AAZ$14, Raw!$F:$F, Dispositions!$C34, Raw!$H:$H, "E02")</f>
        <v>0</v>
      </c>
      <c r="ABA34" s="52">
        <f>SUMIFS(Raw!$I:$I, Raw!$A:$A, Dispositions!ABA$14, Raw!$F:$F, Dispositions!$C34, Raw!$H:$H, "E02")</f>
        <v>0</v>
      </c>
      <c r="ABB34" s="52">
        <f>SUMIFS(Raw!$I:$I, Raw!$A:$A, Dispositions!ABB$14, Raw!$F:$F, Dispositions!$C34, Raw!$H:$H, "E02")</f>
        <v>0</v>
      </c>
      <c r="ABC34" s="52">
        <f>SUMIFS(Raw!$I:$I, Raw!$A:$A, Dispositions!ABC$14, Raw!$F:$F, Dispositions!$C34, Raw!$H:$H, "E02")</f>
        <v>0</v>
      </c>
      <c r="ABD34" s="53">
        <f>SUMIFS(Raw!$I:$I, Raw!$A:$A, Dispositions!ABD$14, Raw!$F:$F, Dispositions!$C34, Raw!$H:$H, "E02")</f>
        <v>0</v>
      </c>
      <c r="ABF34" s="51">
        <f>SUMIFS(Raw!$I:$I, Raw!$A:$A, Dispositions!ABF$14, Raw!$F:$F, Dispositions!$C34, Raw!$H:$H, "E03")</f>
        <v>0</v>
      </c>
      <c r="ABG34" s="52">
        <f>SUMIFS(Raw!$I:$I, Raw!$A:$A, Dispositions!ABG$14, Raw!$F:$F, Dispositions!$C34, Raw!$H:$H, "E03")</f>
        <v>0</v>
      </c>
      <c r="ABH34" s="52">
        <f>SUMIFS(Raw!$I:$I, Raw!$A:$A, Dispositions!ABH$14, Raw!$F:$F, Dispositions!$C34, Raw!$H:$H, "E03")</f>
        <v>0</v>
      </c>
      <c r="ABI34" s="52">
        <f>SUMIFS(Raw!$I:$I, Raw!$A:$A, Dispositions!ABI$14, Raw!$F:$F, Dispositions!$C34, Raw!$H:$H, "E03")</f>
        <v>0</v>
      </c>
      <c r="ABJ34" s="52">
        <f>SUMIFS(Raw!$I:$I, Raw!$A:$A, Dispositions!ABJ$14, Raw!$F:$F, Dispositions!$C34, Raw!$H:$H, "E03")</f>
        <v>0</v>
      </c>
      <c r="ABK34" s="52">
        <f>SUMIFS(Raw!$I:$I, Raw!$A:$A, Dispositions!ABK$14, Raw!$F:$F, Dispositions!$C34, Raw!$H:$H, "E03")</f>
        <v>0</v>
      </c>
      <c r="ABL34" s="53">
        <f>SUMIFS(Raw!$I:$I, Raw!$A:$A, Dispositions!ABL$14, Raw!$F:$F, Dispositions!$C34, Raw!$H:$H, "E03")</f>
        <v>0</v>
      </c>
      <c r="ABN34" s="51">
        <f>SUMIFS(Raw!$I:$I, Raw!$A:$A, Dispositions!ABN$14, Raw!$F:$F, Dispositions!$C34, Raw!$H:$H, "E05")</f>
        <v>0</v>
      </c>
      <c r="ABO34" s="52">
        <f>SUMIFS(Raw!$I:$I, Raw!$A:$A, Dispositions!ABO$14, Raw!$F:$F, Dispositions!$C34, Raw!$H:$H, "E05")</f>
        <v>0</v>
      </c>
      <c r="ABP34" s="52">
        <f>SUMIFS(Raw!$I:$I, Raw!$A:$A, Dispositions!ABP$14, Raw!$F:$F, Dispositions!$C34, Raw!$H:$H, "E05")</f>
        <v>0</v>
      </c>
      <c r="ABQ34" s="52">
        <f>SUMIFS(Raw!$I:$I, Raw!$A:$A, Dispositions!ABQ$14, Raw!$F:$F, Dispositions!$C34, Raw!$H:$H, "E05")</f>
        <v>0</v>
      </c>
      <c r="ABR34" s="52">
        <f>SUMIFS(Raw!$I:$I, Raw!$A:$A, Dispositions!ABR$14, Raw!$F:$F, Dispositions!$C34, Raw!$H:$H, "E05")</f>
        <v>0</v>
      </c>
      <c r="ABS34" s="52">
        <f>SUMIFS(Raw!$I:$I, Raw!$A:$A, Dispositions!ABS$14, Raw!$F:$F, Dispositions!$C34, Raw!$H:$H, "E05")</f>
        <v>0</v>
      </c>
      <c r="ABT34" s="53">
        <f>SUMIFS(Raw!$I:$I, Raw!$A:$A, Dispositions!ABT$14, Raw!$F:$F, Dispositions!$C34, Raw!$H:$H, "E05")</f>
        <v>0</v>
      </c>
      <c r="ABV34" s="51">
        <f>SUMIFS(Raw!$I:$I, Raw!$A:$A, Dispositions!ABV$14, Raw!$F:$F, Dispositions!$C34, Raw!$H:$H, "E12")</f>
        <v>0</v>
      </c>
      <c r="ABW34" s="52">
        <f>SUMIFS(Raw!$I:$I, Raw!$A:$A, Dispositions!ABW$14, Raw!$F:$F, Dispositions!$C34, Raw!$H:$H, "E12")</f>
        <v>0</v>
      </c>
      <c r="ABX34" s="52">
        <f>SUMIFS(Raw!$I:$I, Raw!$A:$A, Dispositions!ABX$14, Raw!$F:$F, Dispositions!$C34, Raw!$H:$H, "E12")</f>
        <v>0</v>
      </c>
      <c r="ABY34" s="52">
        <f>SUMIFS(Raw!$I:$I, Raw!$A:$A, Dispositions!ABY$14, Raw!$F:$F, Dispositions!$C34, Raw!$H:$H, "E12")</f>
        <v>0</v>
      </c>
      <c r="ABZ34" s="52">
        <f>SUMIFS(Raw!$I:$I, Raw!$A:$A, Dispositions!ABZ$14, Raw!$F:$F, Dispositions!$C34, Raw!$H:$H, "E12")</f>
        <v>0</v>
      </c>
      <c r="ACA34" s="52">
        <f>SUMIFS(Raw!$I:$I, Raw!$A:$A, Dispositions!ACA$14, Raw!$F:$F, Dispositions!$C34, Raw!$H:$H, "E12")</f>
        <v>0</v>
      </c>
      <c r="ACB34" s="53">
        <f>SUMIFS(Raw!$I:$I, Raw!$A:$A, Dispositions!ACB$14, Raw!$F:$F, Dispositions!$C34, Raw!$H:$H, "E12")</f>
        <v>0</v>
      </c>
      <c r="ACD34" s="51">
        <f>SUMIFS(Raw!$I:$I, Raw!$A:$A, Dispositions!ACD$14, Raw!$F:$F, Dispositions!$C34, Raw!$H:$H, "E13")</f>
        <v>0</v>
      </c>
      <c r="ACE34" s="52">
        <f>SUMIFS(Raw!$I:$I, Raw!$A:$A, Dispositions!ACE$14, Raw!$F:$F, Dispositions!$C34, Raw!$H:$H, "E13")</f>
        <v>0</v>
      </c>
      <c r="ACF34" s="52">
        <f>SUMIFS(Raw!$I:$I, Raw!$A:$A, Dispositions!ACF$14, Raw!$F:$F, Dispositions!$C34, Raw!$H:$H, "E13")</f>
        <v>0</v>
      </c>
      <c r="ACG34" s="52">
        <f>SUMIFS(Raw!$I:$I, Raw!$A:$A, Dispositions!ACG$14, Raw!$F:$F, Dispositions!$C34, Raw!$H:$H, "E13")</f>
        <v>0</v>
      </c>
      <c r="ACH34" s="52">
        <f>SUMIFS(Raw!$I:$I, Raw!$A:$A, Dispositions!ACH$14, Raw!$F:$F, Dispositions!$C34, Raw!$H:$H, "E13")</f>
        <v>0</v>
      </c>
      <c r="ACI34" s="52">
        <f>SUMIFS(Raw!$I:$I, Raw!$A:$A, Dispositions!ACI$14, Raw!$F:$F, Dispositions!$C34, Raw!$H:$H, "E13")</f>
        <v>0</v>
      </c>
      <c r="ACJ34" s="53">
        <f>SUMIFS(Raw!$I:$I, Raw!$A:$A, Dispositions!ACJ$14, Raw!$F:$F, Dispositions!$C34, Raw!$H:$H, "E13")</f>
        <v>0</v>
      </c>
      <c r="ACL34" s="51">
        <f>SUMIFS(Raw!$I:$I, Raw!$A:$A, Dispositions!ACL$14, Raw!$F:$F, Dispositions!$C34, Raw!$H:$H, "E14")</f>
        <v>0</v>
      </c>
      <c r="ACM34" s="52">
        <f>SUMIFS(Raw!$I:$I, Raw!$A:$A, Dispositions!ACM$14, Raw!$F:$F, Dispositions!$C34, Raw!$H:$H, "E14")</f>
        <v>0</v>
      </c>
      <c r="ACN34" s="52">
        <f>SUMIFS(Raw!$I:$I, Raw!$A:$A, Dispositions!ACN$14, Raw!$F:$F, Dispositions!$C34, Raw!$H:$H, "E14")</f>
        <v>0</v>
      </c>
      <c r="ACO34" s="52">
        <f>SUMIFS(Raw!$I:$I, Raw!$A:$A, Dispositions!ACO$14, Raw!$F:$F, Dispositions!$C34, Raw!$H:$H, "E14")</f>
        <v>0</v>
      </c>
      <c r="ACP34" s="52">
        <f>SUMIFS(Raw!$I:$I, Raw!$A:$A, Dispositions!ACP$14, Raw!$F:$F, Dispositions!$C34, Raw!$H:$H, "E14")</f>
        <v>0</v>
      </c>
      <c r="ACQ34" s="52">
        <f>SUMIFS(Raw!$I:$I, Raw!$A:$A, Dispositions!ACQ$14, Raw!$F:$F, Dispositions!$C34, Raw!$H:$H, "E14")</f>
        <v>0</v>
      </c>
      <c r="ACR34" s="53">
        <f>SUMIFS(Raw!$I:$I, Raw!$A:$A, Dispositions!ACR$14, Raw!$F:$F, Dispositions!$C34, Raw!$H:$H, "E14")</f>
        <v>0</v>
      </c>
      <c r="ACT34" s="51">
        <f>SUMIFS(Raw!$I:$I, Raw!$A:$A, Dispositions!ACT$14, Raw!$F:$F, Dispositions!$C34, Raw!$H:$H, "E15")</f>
        <v>0</v>
      </c>
      <c r="ACU34" s="52">
        <f>SUMIFS(Raw!$I:$I, Raw!$A:$A, Dispositions!ACU$14, Raw!$F:$F, Dispositions!$C34, Raw!$H:$H, "E15")</f>
        <v>0</v>
      </c>
      <c r="ACV34" s="52">
        <f>SUMIFS(Raw!$I:$I, Raw!$A:$A, Dispositions!ACV$14, Raw!$F:$F, Dispositions!$C34, Raw!$H:$H, "E15")</f>
        <v>0</v>
      </c>
      <c r="ACW34" s="52">
        <f>SUMIFS(Raw!$I:$I, Raw!$A:$A, Dispositions!ACW$14, Raw!$F:$F, Dispositions!$C34, Raw!$H:$H, "E15")</f>
        <v>0</v>
      </c>
      <c r="ACX34" s="52">
        <f>SUMIFS(Raw!$I:$I, Raw!$A:$A, Dispositions!ACX$14, Raw!$F:$F, Dispositions!$C34, Raw!$H:$H, "E15")</f>
        <v>0</v>
      </c>
      <c r="ACY34" s="52">
        <f>SUMIFS(Raw!$I:$I, Raw!$A:$A, Dispositions!ACY$14, Raw!$F:$F, Dispositions!$C34, Raw!$H:$H, "E15")</f>
        <v>0</v>
      </c>
      <c r="ACZ34" s="53">
        <f>SUMIFS(Raw!$I:$I, Raw!$A:$A, Dispositions!ACZ$14, Raw!$F:$F, Dispositions!$C34, Raw!$H:$H, "E15")</f>
        <v>0</v>
      </c>
      <c r="ADB34" s="51">
        <f>SUMIFS(Raw!$I:$I, Raw!$A:$A, Dispositions!ADB$14, Raw!$F:$F, Dispositions!$C34, Raw!$H:$H, "E16")</f>
        <v>0</v>
      </c>
      <c r="ADC34" s="52">
        <f>SUMIFS(Raw!$I:$I, Raw!$A:$A, Dispositions!ADC$14, Raw!$F:$F, Dispositions!$C34, Raw!$H:$H, "E16")</f>
        <v>0</v>
      </c>
      <c r="ADD34" s="52">
        <f>SUMIFS(Raw!$I:$I, Raw!$A:$A, Dispositions!ADD$14, Raw!$F:$F, Dispositions!$C34, Raw!$H:$H, "E16")</f>
        <v>0</v>
      </c>
      <c r="ADE34" s="52">
        <f>SUMIFS(Raw!$I:$I, Raw!$A:$A, Dispositions!ADE$14, Raw!$F:$F, Dispositions!$C34, Raw!$H:$H, "E16")</f>
        <v>0</v>
      </c>
      <c r="ADF34" s="52">
        <f>SUMIFS(Raw!$I:$I, Raw!$A:$A, Dispositions!ADF$14, Raw!$F:$F, Dispositions!$C34, Raw!$H:$H, "E16")</f>
        <v>0</v>
      </c>
      <c r="ADG34" s="52">
        <f>SUMIFS(Raw!$I:$I, Raw!$A:$A, Dispositions!ADG$14, Raw!$F:$F, Dispositions!$C34, Raw!$H:$H, "E16")</f>
        <v>0</v>
      </c>
      <c r="ADH34" s="53">
        <f>SUMIFS(Raw!$I:$I, Raw!$A:$A, Dispositions!ADH$14, Raw!$F:$F, Dispositions!$C34, Raw!$H:$H, "E16")</f>
        <v>0</v>
      </c>
      <c r="ADJ34" s="51">
        <f>SUMIFS(Raw!$I:$I, Raw!$A:$A, Dispositions!ADJ$14, Raw!$F:$F, Dispositions!$C34, Raw!$H:$H, "E18")</f>
        <v>0</v>
      </c>
      <c r="ADK34" s="52">
        <f>SUMIFS(Raw!$I:$I, Raw!$A:$A, Dispositions!ADK$14, Raw!$F:$F, Dispositions!$C34, Raw!$H:$H, "E18")</f>
        <v>0</v>
      </c>
      <c r="ADL34" s="52">
        <f>SUMIFS(Raw!$I:$I, Raw!$A:$A, Dispositions!ADL$14, Raw!$F:$F, Dispositions!$C34, Raw!$H:$H, "E18")</f>
        <v>0</v>
      </c>
      <c r="ADM34" s="52">
        <f>SUMIFS(Raw!$I:$I, Raw!$A:$A, Dispositions!ADM$14, Raw!$F:$F, Dispositions!$C34, Raw!$H:$H, "E18")</f>
        <v>0</v>
      </c>
      <c r="ADN34" s="52">
        <f>SUMIFS(Raw!$I:$I, Raw!$A:$A, Dispositions!ADN$14, Raw!$F:$F, Dispositions!$C34, Raw!$H:$H, "E18")</f>
        <v>0</v>
      </c>
      <c r="ADO34" s="52">
        <f>SUMIFS(Raw!$I:$I, Raw!$A:$A, Dispositions!ADO$14, Raw!$F:$F, Dispositions!$C34, Raw!$H:$H, "E18")</f>
        <v>0</v>
      </c>
      <c r="ADP34" s="53">
        <f>SUMIFS(Raw!$I:$I, Raw!$A:$A, Dispositions!ADP$14, Raw!$F:$F, Dispositions!$C34, Raw!$H:$H, "E18")</f>
        <v>0</v>
      </c>
      <c r="ADR34" s="51">
        <f>SUMIFS(Raw!$I:$I, Raw!$A:$A, Dispositions!ADR$14, Raw!$F:$F, Dispositions!$C34, Raw!$H:$H, "E34")</f>
        <v>0</v>
      </c>
      <c r="ADS34" s="52">
        <f>SUMIFS(Raw!$I:$I, Raw!$A:$A, Dispositions!ADS$14, Raw!$F:$F, Dispositions!$C34, Raw!$H:$H, "E34")</f>
        <v>0</v>
      </c>
      <c r="ADT34" s="52">
        <f>SUMIFS(Raw!$I:$I, Raw!$A:$A, Dispositions!ADT$14, Raw!$F:$F, Dispositions!$C34, Raw!$H:$H, "E34")</f>
        <v>0</v>
      </c>
      <c r="ADU34" s="52">
        <f>SUMIFS(Raw!$I:$I, Raw!$A:$A, Dispositions!ADU$14, Raw!$F:$F, Dispositions!$C34, Raw!$H:$H, "E34")</f>
        <v>0</v>
      </c>
      <c r="ADV34" s="52">
        <f>SUMIFS(Raw!$I:$I, Raw!$A:$A, Dispositions!ADV$14, Raw!$F:$F, Dispositions!$C34, Raw!$H:$H, "E34")</f>
        <v>0</v>
      </c>
      <c r="ADW34" s="52">
        <f>SUMIFS(Raw!$I:$I, Raw!$A:$A, Dispositions!ADW$14, Raw!$F:$F, Dispositions!$C34, Raw!$H:$H, "E34")</f>
        <v>0</v>
      </c>
      <c r="ADX34" s="53">
        <f>SUMIFS(Raw!$I:$I, Raw!$A:$A, Dispositions!ADX$14, Raw!$F:$F, Dispositions!$C34, Raw!$H:$H, "E34")</f>
        <v>0</v>
      </c>
      <c r="ADZ34" s="51">
        <f>SUMIFS(Raw!$I:$I, Raw!$A:$A, Dispositions!ADZ$14, Raw!$F:$F, Dispositions!$C34, Raw!$H:$H, "E02")</f>
        <v>0</v>
      </c>
      <c r="AEA34" s="52">
        <f>SUMIFS(Raw!$I:$I, Raw!$A:$A, Dispositions!AEA$14, Raw!$F:$F, Dispositions!$C34, Raw!$H:$H, "E02")</f>
        <v>0</v>
      </c>
      <c r="AEB34" s="52">
        <f>SUMIFS(Raw!$I:$I, Raw!$A:$A, Dispositions!AEB$14, Raw!$F:$F, Dispositions!$C34, Raw!$H:$H, "E02")</f>
        <v>0</v>
      </c>
      <c r="AEC34" s="52">
        <f>SUMIFS(Raw!$I:$I, Raw!$A:$A, Dispositions!AEC$14, Raw!$F:$F, Dispositions!$C34, Raw!$H:$H, "E02")</f>
        <v>0</v>
      </c>
      <c r="AED34" s="52">
        <f>SUMIFS(Raw!$I:$I, Raw!$A:$A, Dispositions!AED$14, Raw!$F:$F, Dispositions!$C34, Raw!$H:$H, "E02")</f>
        <v>0</v>
      </c>
      <c r="AEE34" s="52">
        <f>SUMIFS(Raw!$I:$I, Raw!$A:$A, Dispositions!AEE$14, Raw!$F:$F, Dispositions!$C34, Raw!$H:$H, "E02")</f>
        <v>0</v>
      </c>
      <c r="AEF34" s="53">
        <f>SUMIFS(Raw!$I:$I, Raw!$A:$A, Dispositions!AEF$14, Raw!$F:$F, Dispositions!$C34, Raw!$H:$H, "E02")</f>
        <v>0</v>
      </c>
      <c r="AEH34" s="51">
        <f>SUMIFS(Raw!$I:$I, Raw!$A:$A, Dispositions!AEH$14, Raw!$F:$F, Dispositions!$C34, Raw!$H:$H, "E03")</f>
        <v>0</v>
      </c>
      <c r="AEI34" s="52">
        <f>SUMIFS(Raw!$I:$I, Raw!$A:$A, Dispositions!AEI$14, Raw!$F:$F, Dispositions!$C34, Raw!$H:$H, "E03")</f>
        <v>0</v>
      </c>
      <c r="AEJ34" s="52">
        <f>SUMIFS(Raw!$I:$I, Raw!$A:$A, Dispositions!AEJ$14, Raw!$F:$F, Dispositions!$C34, Raw!$H:$H, "E03")</f>
        <v>0</v>
      </c>
      <c r="AEK34" s="52">
        <f>SUMIFS(Raw!$I:$I, Raw!$A:$A, Dispositions!AEK$14, Raw!$F:$F, Dispositions!$C34, Raw!$H:$H, "E03")</f>
        <v>0</v>
      </c>
      <c r="AEL34" s="52">
        <f>SUMIFS(Raw!$I:$I, Raw!$A:$A, Dispositions!AEL$14, Raw!$F:$F, Dispositions!$C34, Raw!$H:$H, "E03")</f>
        <v>0</v>
      </c>
      <c r="AEM34" s="52">
        <f>SUMIFS(Raw!$I:$I, Raw!$A:$A, Dispositions!AEM$14, Raw!$F:$F, Dispositions!$C34, Raw!$H:$H, "E03")</f>
        <v>0</v>
      </c>
      <c r="AEN34" s="53">
        <f>SUMIFS(Raw!$I:$I, Raw!$A:$A, Dispositions!AEN$14, Raw!$F:$F, Dispositions!$C34, Raw!$H:$H, "E03")</f>
        <v>0</v>
      </c>
      <c r="AEP34" s="51">
        <f>SUMIFS(Raw!$I:$I, Raw!$A:$A, Dispositions!AEP$14, Raw!$F:$F, Dispositions!$C34, Raw!$H:$H, "E05")</f>
        <v>0</v>
      </c>
      <c r="AEQ34" s="52">
        <f>SUMIFS(Raw!$I:$I, Raw!$A:$A, Dispositions!AEQ$14, Raw!$F:$F, Dispositions!$C34, Raw!$H:$H, "E05")</f>
        <v>0</v>
      </c>
      <c r="AER34" s="52">
        <f>SUMIFS(Raw!$I:$I, Raw!$A:$A, Dispositions!AER$14, Raw!$F:$F, Dispositions!$C34, Raw!$H:$H, "E05")</f>
        <v>0</v>
      </c>
      <c r="AES34" s="52">
        <f>SUMIFS(Raw!$I:$I, Raw!$A:$A, Dispositions!AES$14, Raw!$F:$F, Dispositions!$C34, Raw!$H:$H, "E05")</f>
        <v>0</v>
      </c>
      <c r="AET34" s="52">
        <f>SUMIFS(Raw!$I:$I, Raw!$A:$A, Dispositions!AET$14, Raw!$F:$F, Dispositions!$C34, Raw!$H:$H, "E05")</f>
        <v>0</v>
      </c>
      <c r="AEU34" s="52">
        <f>SUMIFS(Raw!$I:$I, Raw!$A:$A, Dispositions!AEU$14, Raw!$F:$F, Dispositions!$C34, Raw!$H:$H, "E05")</f>
        <v>0</v>
      </c>
      <c r="AEV34" s="53">
        <f>SUMIFS(Raw!$I:$I, Raw!$A:$A, Dispositions!AEV$14, Raw!$F:$F, Dispositions!$C34, Raw!$H:$H, "E05")</f>
        <v>0</v>
      </c>
      <c r="AEX34" s="51">
        <f>SUMIFS(Raw!$I:$I, Raw!$A:$A, Dispositions!AEX$14, Raw!$F:$F, Dispositions!$C34, Raw!$H:$H, "E12")</f>
        <v>0</v>
      </c>
      <c r="AEY34" s="52">
        <f>SUMIFS(Raw!$I:$I, Raw!$A:$A, Dispositions!AEY$14, Raw!$F:$F, Dispositions!$C34, Raw!$H:$H, "E12")</f>
        <v>0</v>
      </c>
      <c r="AEZ34" s="52">
        <f>SUMIFS(Raw!$I:$I, Raw!$A:$A, Dispositions!AEZ$14, Raw!$F:$F, Dispositions!$C34, Raw!$H:$H, "E12")</f>
        <v>0</v>
      </c>
      <c r="AFA34" s="52">
        <f>SUMIFS(Raw!$I:$I, Raw!$A:$A, Dispositions!AFA$14, Raw!$F:$F, Dispositions!$C34, Raw!$H:$H, "E12")</f>
        <v>0</v>
      </c>
      <c r="AFB34" s="52">
        <f>SUMIFS(Raw!$I:$I, Raw!$A:$A, Dispositions!AFB$14, Raw!$F:$F, Dispositions!$C34, Raw!$H:$H, "E12")</f>
        <v>0</v>
      </c>
      <c r="AFC34" s="52">
        <f>SUMIFS(Raw!$I:$I, Raw!$A:$A, Dispositions!AFC$14, Raw!$F:$F, Dispositions!$C34, Raw!$H:$H, "E12")</f>
        <v>0</v>
      </c>
      <c r="AFD34" s="53">
        <f>SUMIFS(Raw!$I:$I, Raw!$A:$A, Dispositions!AFD$14, Raw!$F:$F, Dispositions!$C34, Raw!$H:$H, "E12")</f>
        <v>0</v>
      </c>
      <c r="AFF34" s="51">
        <f>SUMIFS(Raw!$I:$I, Raw!$A:$A, Dispositions!AFF$14, Raw!$F:$F, Dispositions!$C34, Raw!$H:$H, "E13")</f>
        <v>0</v>
      </c>
      <c r="AFG34" s="52">
        <f>SUMIFS(Raw!$I:$I, Raw!$A:$A, Dispositions!AFG$14, Raw!$F:$F, Dispositions!$C34, Raw!$H:$H, "E13")</f>
        <v>0</v>
      </c>
      <c r="AFH34" s="52">
        <f>SUMIFS(Raw!$I:$I, Raw!$A:$A, Dispositions!AFH$14, Raw!$F:$F, Dispositions!$C34, Raw!$H:$H, "E13")</f>
        <v>0</v>
      </c>
      <c r="AFI34" s="52">
        <f>SUMIFS(Raw!$I:$I, Raw!$A:$A, Dispositions!AFI$14, Raw!$F:$F, Dispositions!$C34, Raw!$H:$H, "E13")</f>
        <v>0</v>
      </c>
      <c r="AFJ34" s="52">
        <f>SUMIFS(Raw!$I:$I, Raw!$A:$A, Dispositions!AFJ$14, Raw!$F:$F, Dispositions!$C34, Raw!$H:$H, "E13")</f>
        <v>0</v>
      </c>
      <c r="AFK34" s="52">
        <f>SUMIFS(Raw!$I:$I, Raw!$A:$A, Dispositions!AFK$14, Raw!$F:$F, Dispositions!$C34, Raw!$H:$H, "E13")</f>
        <v>0</v>
      </c>
      <c r="AFL34" s="53">
        <f>SUMIFS(Raw!$I:$I, Raw!$A:$A, Dispositions!AFL$14, Raw!$F:$F, Dispositions!$C34, Raw!$H:$H, "E13")</f>
        <v>0</v>
      </c>
      <c r="AFN34" s="51">
        <f>SUMIFS(Raw!$I:$I, Raw!$A:$A, Dispositions!AFN$14, Raw!$F:$F, Dispositions!$C34, Raw!$H:$H, "E14")</f>
        <v>0</v>
      </c>
      <c r="AFO34" s="52">
        <f>SUMIFS(Raw!$I:$I, Raw!$A:$A, Dispositions!AFO$14, Raw!$F:$F, Dispositions!$C34, Raw!$H:$H, "E14")</f>
        <v>0</v>
      </c>
      <c r="AFP34" s="52">
        <f>SUMIFS(Raw!$I:$I, Raw!$A:$A, Dispositions!AFP$14, Raw!$F:$F, Dispositions!$C34, Raw!$H:$H, "E14")</f>
        <v>0</v>
      </c>
      <c r="AFQ34" s="52">
        <f>SUMIFS(Raw!$I:$I, Raw!$A:$A, Dispositions!AFQ$14, Raw!$F:$F, Dispositions!$C34, Raw!$H:$H, "E14")</f>
        <v>0</v>
      </c>
      <c r="AFR34" s="52">
        <f>SUMIFS(Raw!$I:$I, Raw!$A:$A, Dispositions!AFR$14, Raw!$F:$F, Dispositions!$C34, Raw!$H:$H, "E14")</f>
        <v>0</v>
      </c>
      <c r="AFS34" s="52">
        <f>SUMIFS(Raw!$I:$I, Raw!$A:$A, Dispositions!AFS$14, Raw!$F:$F, Dispositions!$C34, Raw!$H:$H, "E14")</f>
        <v>0</v>
      </c>
      <c r="AFT34" s="53">
        <f>SUMIFS(Raw!$I:$I, Raw!$A:$A, Dispositions!AFT$14, Raw!$F:$F, Dispositions!$C34, Raw!$H:$H, "E14")</f>
        <v>0</v>
      </c>
      <c r="AFV34" s="51">
        <f>SUMIFS(Raw!$I:$I, Raw!$A:$A, Dispositions!AFV$14, Raw!$F:$F, Dispositions!$C34, Raw!$H:$H, "E15")</f>
        <v>0</v>
      </c>
      <c r="AFW34" s="52">
        <f>SUMIFS(Raw!$I:$I, Raw!$A:$A, Dispositions!AFW$14, Raw!$F:$F, Dispositions!$C34, Raw!$H:$H, "E15")</f>
        <v>0</v>
      </c>
      <c r="AFX34" s="52">
        <f>SUMIFS(Raw!$I:$I, Raw!$A:$A, Dispositions!AFX$14, Raw!$F:$F, Dispositions!$C34, Raw!$H:$H, "E15")</f>
        <v>0</v>
      </c>
      <c r="AFY34" s="52">
        <f>SUMIFS(Raw!$I:$I, Raw!$A:$A, Dispositions!AFY$14, Raw!$F:$F, Dispositions!$C34, Raw!$H:$H, "E15")</f>
        <v>0</v>
      </c>
      <c r="AFZ34" s="52">
        <f>SUMIFS(Raw!$I:$I, Raw!$A:$A, Dispositions!AFZ$14, Raw!$F:$F, Dispositions!$C34, Raw!$H:$H, "E15")</f>
        <v>0</v>
      </c>
      <c r="AGA34" s="52">
        <f>SUMIFS(Raw!$I:$I, Raw!$A:$A, Dispositions!AGA$14, Raw!$F:$F, Dispositions!$C34, Raw!$H:$H, "E15")</f>
        <v>0</v>
      </c>
      <c r="AGB34" s="53">
        <f>SUMIFS(Raw!$I:$I, Raw!$A:$A, Dispositions!AGB$14, Raw!$F:$F, Dispositions!$C34, Raw!$H:$H, "E15")</f>
        <v>0</v>
      </c>
      <c r="AGD34" s="51">
        <f>SUMIFS(Raw!$I:$I, Raw!$A:$A, Dispositions!AGD$14, Raw!$F:$F, Dispositions!$C34, Raw!$H:$H, "E16")</f>
        <v>0</v>
      </c>
      <c r="AGE34" s="52">
        <f>SUMIFS(Raw!$I:$I, Raw!$A:$A, Dispositions!AGE$14, Raw!$F:$F, Dispositions!$C34, Raw!$H:$H, "E16")</f>
        <v>0</v>
      </c>
      <c r="AGF34" s="52">
        <f>SUMIFS(Raw!$I:$I, Raw!$A:$A, Dispositions!AGF$14, Raw!$F:$F, Dispositions!$C34, Raw!$H:$H, "E16")</f>
        <v>0</v>
      </c>
      <c r="AGG34" s="52">
        <f>SUMIFS(Raw!$I:$I, Raw!$A:$A, Dispositions!AGG$14, Raw!$F:$F, Dispositions!$C34, Raw!$H:$H, "E16")</f>
        <v>0</v>
      </c>
      <c r="AGH34" s="52">
        <f>SUMIFS(Raw!$I:$I, Raw!$A:$A, Dispositions!AGH$14, Raw!$F:$F, Dispositions!$C34, Raw!$H:$H, "E16")</f>
        <v>0</v>
      </c>
      <c r="AGI34" s="52">
        <f>SUMIFS(Raw!$I:$I, Raw!$A:$A, Dispositions!AGI$14, Raw!$F:$F, Dispositions!$C34, Raw!$H:$H, "E16")</f>
        <v>0</v>
      </c>
      <c r="AGJ34" s="53">
        <f>SUMIFS(Raw!$I:$I, Raw!$A:$A, Dispositions!AGJ$14, Raw!$F:$F, Dispositions!$C34, Raw!$H:$H, "E16")</f>
        <v>0</v>
      </c>
      <c r="AGL34" s="51">
        <f>SUMIFS(Raw!$I:$I, Raw!$A:$A, Dispositions!AGL$14, Raw!$F:$F, Dispositions!$C34, Raw!$H:$H, "E18")</f>
        <v>0</v>
      </c>
      <c r="AGM34" s="52">
        <f>SUMIFS(Raw!$I:$I, Raw!$A:$A, Dispositions!AGM$14, Raw!$F:$F, Dispositions!$C34, Raw!$H:$H, "E18")</f>
        <v>0</v>
      </c>
      <c r="AGN34" s="52">
        <f>SUMIFS(Raw!$I:$I, Raw!$A:$A, Dispositions!AGN$14, Raw!$F:$F, Dispositions!$C34, Raw!$H:$H, "E18")</f>
        <v>0</v>
      </c>
      <c r="AGO34" s="52">
        <f>SUMIFS(Raw!$I:$I, Raw!$A:$A, Dispositions!AGO$14, Raw!$F:$F, Dispositions!$C34, Raw!$H:$H, "E18")</f>
        <v>0</v>
      </c>
      <c r="AGP34" s="52">
        <f>SUMIFS(Raw!$I:$I, Raw!$A:$A, Dispositions!AGP$14, Raw!$F:$F, Dispositions!$C34, Raw!$H:$H, "E18")</f>
        <v>0</v>
      </c>
      <c r="AGQ34" s="52">
        <f>SUMIFS(Raw!$I:$I, Raw!$A:$A, Dispositions!AGQ$14, Raw!$F:$F, Dispositions!$C34, Raw!$H:$H, "E18")</f>
        <v>0</v>
      </c>
      <c r="AGR34" s="53">
        <f>SUMIFS(Raw!$I:$I, Raw!$A:$A, Dispositions!AGR$14, Raw!$F:$F, Dispositions!$C34, Raw!$H:$H, "E18")</f>
        <v>0</v>
      </c>
      <c r="AGT34" s="51">
        <f>SUMIFS(Raw!$I:$I, Raw!$A:$A, Dispositions!AGT$14, Raw!$F:$F, Dispositions!$C34, Raw!$H:$H, "E34")</f>
        <v>0</v>
      </c>
      <c r="AGU34" s="52">
        <f>SUMIFS(Raw!$I:$I, Raw!$A:$A, Dispositions!AGU$14, Raw!$F:$F, Dispositions!$C34, Raw!$H:$H, "E34")</f>
        <v>0</v>
      </c>
      <c r="AGV34" s="52">
        <f>SUMIFS(Raw!$I:$I, Raw!$A:$A, Dispositions!AGV$14, Raw!$F:$F, Dispositions!$C34, Raw!$H:$H, "E34")</f>
        <v>0</v>
      </c>
      <c r="AGW34" s="52">
        <f>SUMIFS(Raw!$I:$I, Raw!$A:$A, Dispositions!AGW$14, Raw!$F:$F, Dispositions!$C34, Raw!$H:$H, "E34")</f>
        <v>0</v>
      </c>
      <c r="AGX34" s="52">
        <f>SUMIFS(Raw!$I:$I, Raw!$A:$A, Dispositions!AGX$14, Raw!$F:$F, Dispositions!$C34, Raw!$H:$H, "E34")</f>
        <v>0</v>
      </c>
      <c r="AGY34" s="52">
        <f>SUMIFS(Raw!$I:$I, Raw!$A:$A, Dispositions!AGY$14, Raw!$F:$F, Dispositions!$C34, Raw!$H:$H, "E34")</f>
        <v>0</v>
      </c>
      <c r="AGZ34" s="53">
        <f>SUMIFS(Raw!$I:$I, Raw!$A:$A, Dispositions!AGZ$14, Raw!$F:$F, Dispositions!$C34, Raw!$H:$H, "E34")</f>
        <v>0</v>
      </c>
      <c r="AHB34" s="51">
        <f>SUMIFS(Raw!$I:$I, Raw!$A:$A, Dispositions!AHB$14, Raw!$F:$F, Dispositions!$C34, Raw!$H:$H, "E02")</f>
        <v>0</v>
      </c>
      <c r="AHC34" s="52">
        <f>SUMIFS(Raw!$I:$I, Raw!$A:$A, Dispositions!AHC$14, Raw!$F:$F, Dispositions!$C34, Raw!$H:$H, "E02")</f>
        <v>0</v>
      </c>
      <c r="AHD34" s="52">
        <f>SUMIFS(Raw!$I:$I, Raw!$A:$A, Dispositions!AHD$14, Raw!$F:$F, Dispositions!$C34, Raw!$H:$H, "E02")</f>
        <v>0</v>
      </c>
      <c r="AHE34" s="52">
        <f>SUMIFS(Raw!$I:$I, Raw!$A:$A, Dispositions!AHE$14, Raw!$F:$F, Dispositions!$C34, Raw!$H:$H, "E02")</f>
        <v>0</v>
      </c>
      <c r="AHF34" s="52">
        <f>SUMIFS(Raw!$I:$I, Raw!$A:$A, Dispositions!AHF$14, Raw!$F:$F, Dispositions!$C34, Raw!$H:$H, "E02")</f>
        <v>0</v>
      </c>
      <c r="AHG34" s="52">
        <f>SUMIFS(Raw!$I:$I, Raw!$A:$A, Dispositions!AHG$14, Raw!$F:$F, Dispositions!$C34, Raw!$H:$H, "E02")</f>
        <v>0</v>
      </c>
      <c r="AHH34" s="53">
        <f>SUMIFS(Raw!$I:$I, Raw!$A:$A, Dispositions!AHH$14, Raw!$F:$F, Dispositions!$C34, Raw!$H:$H, "E02")</f>
        <v>0</v>
      </c>
      <c r="AHJ34" s="51">
        <f>SUMIFS(Raw!$I:$I, Raw!$A:$A, Dispositions!AHJ$14, Raw!$F:$F, Dispositions!$C34, Raw!$H:$H, "E03")</f>
        <v>0</v>
      </c>
      <c r="AHK34" s="52">
        <f>SUMIFS(Raw!$I:$I, Raw!$A:$A, Dispositions!AHK$14, Raw!$F:$F, Dispositions!$C34, Raw!$H:$H, "E03")</f>
        <v>0</v>
      </c>
      <c r="AHL34" s="52">
        <f>SUMIFS(Raw!$I:$I, Raw!$A:$A, Dispositions!AHL$14, Raw!$F:$F, Dispositions!$C34, Raw!$H:$H, "E03")</f>
        <v>0</v>
      </c>
      <c r="AHM34" s="52">
        <f>SUMIFS(Raw!$I:$I, Raw!$A:$A, Dispositions!AHM$14, Raw!$F:$F, Dispositions!$C34, Raw!$H:$H, "E03")</f>
        <v>0</v>
      </c>
      <c r="AHN34" s="52">
        <f>SUMIFS(Raw!$I:$I, Raw!$A:$A, Dispositions!AHN$14, Raw!$F:$F, Dispositions!$C34, Raw!$H:$H, "E03")</f>
        <v>0</v>
      </c>
      <c r="AHO34" s="52">
        <f>SUMIFS(Raw!$I:$I, Raw!$A:$A, Dispositions!AHO$14, Raw!$F:$F, Dispositions!$C34, Raw!$H:$H, "E03")</f>
        <v>0</v>
      </c>
      <c r="AHP34" s="53">
        <f>SUMIFS(Raw!$I:$I, Raw!$A:$A, Dispositions!AHP$14, Raw!$F:$F, Dispositions!$C34, Raw!$H:$H, "E03")</f>
        <v>0</v>
      </c>
      <c r="AHR34" s="51">
        <f>SUMIFS(Raw!$I:$I, Raw!$A:$A, Dispositions!AHR$14, Raw!$F:$F, Dispositions!$C34, Raw!$H:$H, "E05")</f>
        <v>0</v>
      </c>
      <c r="AHS34" s="52">
        <f>SUMIFS(Raw!$I:$I, Raw!$A:$A, Dispositions!AHS$14, Raw!$F:$F, Dispositions!$C34, Raw!$H:$H, "E05")</f>
        <v>0</v>
      </c>
      <c r="AHT34" s="52">
        <f>SUMIFS(Raw!$I:$I, Raw!$A:$A, Dispositions!AHT$14, Raw!$F:$F, Dispositions!$C34, Raw!$H:$H, "E05")</f>
        <v>0</v>
      </c>
      <c r="AHU34" s="52">
        <f>SUMIFS(Raw!$I:$I, Raw!$A:$A, Dispositions!AHU$14, Raw!$F:$F, Dispositions!$C34, Raw!$H:$H, "E05")</f>
        <v>0</v>
      </c>
      <c r="AHV34" s="52">
        <f>SUMIFS(Raw!$I:$I, Raw!$A:$A, Dispositions!AHV$14, Raw!$F:$F, Dispositions!$C34, Raw!$H:$H, "E05")</f>
        <v>0</v>
      </c>
      <c r="AHW34" s="52">
        <f>SUMIFS(Raw!$I:$I, Raw!$A:$A, Dispositions!AHW$14, Raw!$F:$F, Dispositions!$C34, Raw!$H:$H, "E05")</f>
        <v>0</v>
      </c>
      <c r="AHX34" s="53">
        <f>SUMIFS(Raw!$I:$I, Raw!$A:$A, Dispositions!AHX$14, Raw!$F:$F, Dispositions!$C34, Raw!$H:$H, "E05")</f>
        <v>0</v>
      </c>
      <c r="AHZ34" s="51">
        <f>SUMIFS(Raw!$I:$I, Raw!$A:$A, Dispositions!AHZ$14, Raw!$F:$F, Dispositions!$C34, Raw!$H:$H, "E12")</f>
        <v>0</v>
      </c>
      <c r="AIA34" s="52">
        <f>SUMIFS(Raw!$I:$I, Raw!$A:$A, Dispositions!AIA$14, Raw!$F:$F, Dispositions!$C34, Raw!$H:$H, "E12")</f>
        <v>0</v>
      </c>
      <c r="AIB34" s="52">
        <f>SUMIFS(Raw!$I:$I, Raw!$A:$A, Dispositions!AIB$14, Raw!$F:$F, Dispositions!$C34, Raw!$H:$H, "E12")</f>
        <v>0</v>
      </c>
      <c r="AIC34" s="52">
        <f>SUMIFS(Raw!$I:$I, Raw!$A:$A, Dispositions!AIC$14, Raw!$F:$F, Dispositions!$C34, Raw!$H:$H, "E12")</f>
        <v>0</v>
      </c>
      <c r="AID34" s="52">
        <f>SUMIFS(Raw!$I:$I, Raw!$A:$A, Dispositions!AID$14, Raw!$F:$F, Dispositions!$C34, Raw!$H:$H, "E12")</f>
        <v>0</v>
      </c>
      <c r="AIE34" s="52">
        <f>SUMIFS(Raw!$I:$I, Raw!$A:$A, Dispositions!AIE$14, Raw!$F:$F, Dispositions!$C34, Raw!$H:$H, "E12")</f>
        <v>0</v>
      </c>
      <c r="AIF34" s="53">
        <f>SUMIFS(Raw!$I:$I, Raw!$A:$A, Dispositions!AIF$14, Raw!$F:$F, Dispositions!$C34, Raw!$H:$H, "E12")</f>
        <v>0</v>
      </c>
      <c r="AIH34" s="51">
        <f>SUMIFS(Raw!$I:$I, Raw!$A:$A, Dispositions!AIH$14, Raw!$F:$F, Dispositions!$C34, Raw!$H:$H, "E13")</f>
        <v>0</v>
      </c>
      <c r="AII34" s="52">
        <f>SUMIFS(Raw!$I:$I, Raw!$A:$A, Dispositions!AII$14, Raw!$F:$F, Dispositions!$C34, Raw!$H:$H, "E13")</f>
        <v>0</v>
      </c>
      <c r="AIJ34" s="52">
        <f>SUMIFS(Raw!$I:$I, Raw!$A:$A, Dispositions!AIJ$14, Raw!$F:$F, Dispositions!$C34, Raw!$H:$H, "E13")</f>
        <v>0</v>
      </c>
      <c r="AIK34" s="52">
        <f>SUMIFS(Raw!$I:$I, Raw!$A:$A, Dispositions!AIK$14, Raw!$F:$F, Dispositions!$C34, Raw!$H:$H, "E13")</f>
        <v>0</v>
      </c>
      <c r="AIL34" s="52">
        <f>SUMIFS(Raw!$I:$I, Raw!$A:$A, Dispositions!AIL$14, Raw!$F:$F, Dispositions!$C34, Raw!$H:$H, "E13")</f>
        <v>0</v>
      </c>
      <c r="AIM34" s="52">
        <f>SUMIFS(Raw!$I:$I, Raw!$A:$A, Dispositions!AIM$14, Raw!$F:$F, Dispositions!$C34, Raw!$H:$H, "E13")</f>
        <v>0</v>
      </c>
      <c r="AIN34" s="53">
        <f>SUMIFS(Raw!$I:$I, Raw!$A:$A, Dispositions!AIN$14, Raw!$F:$F, Dispositions!$C34, Raw!$H:$H, "E13")</f>
        <v>0</v>
      </c>
      <c r="AIP34" s="51">
        <f>SUMIFS(Raw!$I:$I, Raw!$A:$A, Dispositions!AIP$14, Raw!$F:$F, Dispositions!$C34, Raw!$H:$H, "E14")</f>
        <v>0</v>
      </c>
      <c r="AIQ34" s="52">
        <f>SUMIFS(Raw!$I:$I, Raw!$A:$A, Dispositions!AIQ$14, Raw!$F:$F, Dispositions!$C34, Raw!$H:$H, "E14")</f>
        <v>0</v>
      </c>
      <c r="AIR34" s="52">
        <f>SUMIFS(Raw!$I:$I, Raw!$A:$A, Dispositions!AIR$14, Raw!$F:$F, Dispositions!$C34, Raw!$H:$H, "E14")</f>
        <v>0</v>
      </c>
      <c r="AIS34" s="52">
        <f>SUMIFS(Raw!$I:$I, Raw!$A:$A, Dispositions!AIS$14, Raw!$F:$F, Dispositions!$C34, Raw!$H:$H, "E14")</f>
        <v>0</v>
      </c>
      <c r="AIT34" s="52">
        <f>SUMIFS(Raw!$I:$I, Raw!$A:$A, Dispositions!AIT$14, Raw!$F:$F, Dispositions!$C34, Raw!$H:$H, "E14")</f>
        <v>0</v>
      </c>
      <c r="AIU34" s="52">
        <f>SUMIFS(Raw!$I:$I, Raw!$A:$A, Dispositions!AIU$14, Raw!$F:$F, Dispositions!$C34, Raw!$H:$H, "E14")</f>
        <v>0</v>
      </c>
      <c r="AIV34" s="53">
        <f>SUMIFS(Raw!$I:$I, Raw!$A:$A, Dispositions!AIV$14, Raw!$F:$F, Dispositions!$C34, Raw!$H:$H, "E14")</f>
        <v>0</v>
      </c>
      <c r="AIX34" s="51">
        <f>SUMIFS(Raw!$I:$I, Raw!$A:$A, Dispositions!AIX$14, Raw!$F:$F, Dispositions!$C34, Raw!$H:$H, "E15")</f>
        <v>0</v>
      </c>
      <c r="AIY34" s="52">
        <f>SUMIFS(Raw!$I:$I, Raw!$A:$A, Dispositions!AIY$14, Raw!$F:$F, Dispositions!$C34, Raw!$H:$H, "E15")</f>
        <v>0</v>
      </c>
      <c r="AIZ34" s="52">
        <f>SUMIFS(Raw!$I:$I, Raw!$A:$A, Dispositions!AIZ$14, Raw!$F:$F, Dispositions!$C34, Raw!$H:$H, "E15")</f>
        <v>0</v>
      </c>
      <c r="AJA34" s="52">
        <f>SUMIFS(Raw!$I:$I, Raw!$A:$A, Dispositions!AJA$14, Raw!$F:$F, Dispositions!$C34, Raw!$H:$H, "E15")</f>
        <v>0</v>
      </c>
      <c r="AJB34" s="52">
        <f>SUMIFS(Raw!$I:$I, Raw!$A:$A, Dispositions!AJB$14, Raw!$F:$F, Dispositions!$C34, Raw!$H:$H, "E15")</f>
        <v>0</v>
      </c>
      <c r="AJC34" s="52">
        <f>SUMIFS(Raw!$I:$I, Raw!$A:$A, Dispositions!AJC$14, Raw!$F:$F, Dispositions!$C34, Raw!$H:$H, "E15")</f>
        <v>0</v>
      </c>
      <c r="AJD34" s="53">
        <f>SUMIFS(Raw!$I:$I, Raw!$A:$A, Dispositions!AJD$14, Raw!$F:$F, Dispositions!$C34, Raw!$H:$H, "E15")</f>
        <v>0</v>
      </c>
      <c r="AJF34" s="51">
        <f>SUMIFS(Raw!$I:$I, Raw!$A:$A, Dispositions!AJF$14, Raw!$F:$F, Dispositions!$C34, Raw!$H:$H, "E16")</f>
        <v>0</v>
      </c>
      <c r="AJG34" s="52">
        <f>SUMIFS(Raw!$I:$I, Raw!$A:$A, Dispositions!AJG$14, Raw!$F:$F, Dispositions!$C34, Raw!$H:$H, "E16")</f>
        <v>0</v>
      </c>
      <c r="AJH34" s="52">
        <f>SUMIFS(Raw!$I:$I, Raw!$A:$A, Dispositions!AJH$14, Raw!$F:$F, Dispositions!$C34, Raw!$H:$H, "E16")</f>
        <v>0</v>
      </c>
      <c r="AJI34" s="52">
        <f>SUMIFS(Raw!$I:$I, Raw!$A:$A, Dispositions!AJI$14, Raw!$F:$F, Dispositions!$C34, Raw!$H:$H, "E16")</f>
        <v>0</v>
      </c>
      <c r="AJJ34" s="52">
        <f>SUMIFS(Raw!$I:$I, Raw!$A:$A, Dispositions!AJJ$14, Raw!$F:$F, Dispositions!$C34, Raw!$H:$H, "E16")</f>
        <v>0</v>
      </c>
      <c r="AJK34" s="52">
        <f>SUMIFS(Raw!$I:$I, Raw!$A:$A, Dispositions!AJK$14, Raw!$F:$F, Dispositions!$C34, Raw!$H:$H, "E16")</f>
        <v>0</v>
      </c>
      <c r="AJL34" s="53">
        <f>SUMIFS(Raw!$I:$I, Raw!$A:$A, Dispositions!AJL$14, Raw!$F:$F, Dispositions!$C34, Raw!$H:$H, "E16")</f>
        <v>0</v>
      </c>
      <c r="AJN34" s="51">
        <f>SUMIFS(Raw!$I:$I, Raw!$A:$A, Dispositions!AJN$14, Raw!$F:$F, Dispositions!$C34, Raw!$H:$H, "E18")</f>
        <v>0</v>
      </c>
      <c r="AJO34" s="52">
        <f>SUMIFS(Raw!$I:$I, Raw!$A:$A, Dispositions!AJO$14, Raw!$F:$F, Dispositions!$C34, Raw!$H:$H, "E18")</f>
        <v>0</v>
      </c>
      <c r="AJP34" s="52">
        <f>SUMIFS(Raw!$I:$I, Raw!$A:$A, Dispositions!AJP$14, Raw!$F:$F, Dispositions!$C34, Raw!$H:$H, "E18")</f>
        <v>0</v>
      </c>
      <c r="AJQ34" s="52">
        <f>SUMIFS(Raw!$I:$I, Raw!$A:$A, Dispositions!AJQ$14, Raw!$F:$F, Dispositions!$C34, Raw!$H:$H, "E18")</f>
        <v>0</v>
      </c>
      <c r="AJR34" s="52">
        <f>SUMIFS(Raw!$I:$I, Raw!$A:$A, Dispositions!AJR$14, Raw!$F:$F, Dispositions!$C34, Raw!$H:$H, "E18")</f>
        <v>0</v>
      </c>
      <c r="AJS34" s="52">
        <f>SUMIFS(Raw!$I:$I, Raw!$A:$A, Dispositions!AJS$14, Raw!$F:$F, Dispositions!$C34, Raw!$H:$H, "E18")</f>
        <v>0</v>
      </c>
      <c r="AJT34" s="53">
        <f>SUMIFS(Raw!$I:$I, Raw!$A:$A, Dispositions!AJT$14, Raw!$F:$F, Dispositions!$C34, Raw!$H:$H, "E18")</f>
        <v>0</v>
      </c>
      <c r="AJV34" s="51">
        <f>SUMIFS(Raw!$I:$I, Raw!$A:$A, Dispositions!AJV$14, Raw!$F:$F, Dispositions!$C34, Raw!$H:$H, "E34")</f>
        <v>0</v>
      </c>
      <c r="AJW34" s="52">
        <f>SUMIFS(Raw!$I:$I, Raw!$A:$A, Dispositions!AJW$14, Raw!$F:$F, Dispositions!$C34, Raw!$H:$H, "E34")</f>
        <v>0</v>
      </c>
      <c r="AJX34" s="52">
        <f>SUMIFS(Raw!$I:$I, Raw!$A:$A, Dispositions!AJX$14, Raw!$F:$F, Dispositions!$C34, Raw!$H:$H, "E34")</f>
        <v>0</v>
      </c>
      <c r="AJY34" s="52">
        <f>SUMIFS(Raw!$I:$I, Raw!$A:$A, Dispositions!AJY$14, Raw!$F:$F, Dispositions!$C34, Raw!$H:$H, "E34")</f>
        <v>0</v>
      </c>
      <c r="AJZ34" s="52">
        <f>SUMIFS(Raw!$I:$I, Raw!$A:$A, Dispositions!AJZ$14, Raw!$F:$F, Dispositions!$C34, Raw!$H:$H, "E34")</f>
        <v>0</v>
      </c>
      <c r="AKA34" s="52">
        <f>SUMIFS(Raw!$I:$I, Raw!$A:$A, Dispositions!AKA$14, Raw!$F:$F, Dispositions!$C34, Raw!$H:$H, "E34")</f>
        <v>0</v>
      </c>
      <c r="AKB34" s="53">
        <f>SUMIFS(Raw!$I:$I, Raw!$A:$A, Dispositions!AKB$14, Raw!$F:$F, Dispositions!$C34, Raw!$H:$H, "E34")</f>
        <v>0</v>
      </c>
      <c r="AKD34" s="51">
        <f>SUMIFS(Raw!$I:$I, Raw!$A:$A, Dispositions!AKD$14, Raw!$F:$F, Dispositions!$C34, Raw!$H:$H, "E02")</f>
        <v>0</v>
      </c>
      <c r="AKE34" s="52">
        <f>SUMIFS(Raw!$I:$I, Raw!$A:$A, Dispositions!AKE$14, Raw!$F:$F, Dispositions!$C34, Raw!$H:$H, "E02")</f>
        <v>0</v>
      </c>
      <c r="AKF34" s="52">
        <f>SUMIFS(Raw!$I:$I, Raw!$A:$A, Dispositions!AKF$14, Raw!$F:$F, Dispositions!$C34, Raw!$H:$H, "E02")</f>
        <v>0</v>
      </c>
      <c r="AKG34" s="52">
        <f>SUMIFS(Raw!$I:$I, Raw!$A:$A, Dispositions!AKG$14, Raw!$F:$F, Dispositions!$C34, Raw!$H:$H, "E02")</f>
        <v>0</v>
      </c>
      <c r="AKH34" s="52">
        <f>SUMIFS(Raw!$I:$I, Raw!$A:$A, Dispositions!AKH$14, Raw!$F:$F, Dispositions!$C34, Raw!$H:$H, "E02")</f>
        <v>0</v>
      </c>
      <c r="AKI34" s="52">
        <f>SUMIFS(Raw!$I:$I, Raw!$A:$A, Dispositions!AKI$14, Raw!$F:$F, Dispositions!$C34, Raw!$H:$H, "E02")</f>
        <v>0</v>
      </c>
      <c r="AKJ34" s="53">
        <f>SUMIFS(Raw!$I:$I, Raw!$A:$A, Dispositions!AKJ$14, Raw!$F:$F, Dispositions!$C34, Raw!$H:$H, "E02")</f>
        <v>0</v>
      </c>
      <c r="AKL34" s="51">
        <f>SUMIFS(Raw!$I:$I, Raw!$A:$A, Dispositions!AKL$14, Raw!$F:$F, Dispositions!$C34, Raw!$H:$H, "E03")</f>
        <v>0</v>
      </c>
      <c r="AKM34" s="52">
        <f>SUMIFS(Raw!$I:$I, Raw!$A:$A, Dispositions!AKM$14, Raw!$F:$F, Dispositions!$C34, Raw!$H:$H, "E03")</f>
        <v>0</v>
      </c>
      <c r="AKN34" s="52">
        <f>SUMIFS(Raw!$I:$I, Raw!$A:$A, Dispositions!AKN$14, Raw!$F:$F, Dispositions!$C34, Raw!$H:$H, "E03")</f>
        <v>0</v>
      </c>
      <c r="AKO34" s="52">
        <f>SUMIFS(Raw!$I:$I, Raw!$A:$A, Dispositions!AKO$14, Raw!$F:$F, Dispositions!$C34, Raw!$H:$H, "E03")</f>
        <v>0</v>
      </c>
      <c r="AKP34" s="52">
        <f>SUMIFS(Raw!$I:$I, Raw!$A:$A, Dispositions!AKP$14, Raw!$F:$F, Dispositions!$C34, Raw!$H:$H, "E03")</f>
        <v>0</v>
      </c>
      <c r="AKQ34" s="52">
        <f>SUMIFS(Raw!$I:$I, Raw!$A:$A, Dispositions!AKQ$14, Raw!$F:$F, Dispositions!$C34, Raw!$H:$H, "E03")</f>
        <v>0</v>
      </c>
      <c r="AKR34" s="53">
        <f>SUMIFS(Raw!$I:$I, Raw!$A:$A, Dispositions!AKR$14, Raw!$F:$F, Dispositions!$C34, Raw!$H:$H, "E03")</f>
        <v>0</v>
      </c>
      <c r="AKT34" s="51">
        <f>SUMIFS(Raw!$I:$I, Raw!$A:$A, Dispositions!AKT$14, Raw!$F:$F, Dispositions!$C34, Raw!$H:$H, "E05")</f>
        <v>0</v>
      </c>
      <c r="AKU34" s="52">
        <f>SUMIFS(Raw!$I:$I, Raw!$A:$A, Dispositions!AKU$14, Raw!$F:$F, Dispositions!$C34, Raw!$H:$H, "E05")</f>
        <v>0</v>
      </c>
      <c r="AKV34" s="52">
        <f>SUMIFS(Raw!$I:$I, Raw!$A:$A, Dispositions!AKV$14, Raw!$F:$F, Dispositions!$C34, Raw!$H:$H, "E05")</f>
        <v>0</v>
      </c>
      <c r="AKW34" s="52">
        <f>SUMIFS(Raw!$I:$I, Raw!$A:$A, Dispositions!AKW$14, Raw!$F:$F, Dispositions!$C34, Raw!$H:$H, "E05")</f>
        <v>0</v>
      </c>
      <c r="AKX34" s="52">
        <f>SUMIFS(Raw!$I:$I, Raw!$A:$A, Dispositions!AKX$14, Raw!$F:$F, Dispositions!$C34, Raw!$H:$H, "E05")</f>
        <v>0</v>
      </c>
      <c r="AKY34" s="52">
        <f>SUMIFS(Raw!$I:$I, Raw!$A:$A, Dispositions!AKY$14, Raw!$F:$F, Dispositions!$C34, Raw!$H:$H, "E05")</f>
        <v>0</v>
      </c>
      <c r="AKZ34" s="53">
        <f>SUMIFS(Raw!$I:$I, Raw!$A:$A, Dispositions!AKZ$14, Raw!$F:$F, Dispositions!$C34, Raw!$H:$H, "E05")</f>
        <v>0</v>
      </c>
      <c r="ALB34" s="51">
        <f>SUMIFS(Raw!$I:$I, Raw!$A:$A, Dispositions!ALB$14, Raw!$F:$F, Dispositions!$C34, Raw!$H:$H, "E12")</f>
        <v>0</v>
      </c>
      <c r="ALC34" s="52">
        <f>SUMIFS(Raw!$I:$I, Raw!$A:$A, Dispositions!ALC$14, Raw!$F:$F, Dispositions!$C34, Raw!$H:$H, "E12")</f>
        <v>0</v>
      </c>
      <c r="ALD34" s="52">
        <f>SUMIFS(Raw!$I:$I, Raw!$A:$A, Dispositions!ALD$14, Raw!$F:$F, Dispositions!$C34, Raw!$H:$H, "E12")</f>
        <v>0</v>
      </c>
      <c r="ALE34" s="52">
        <f>SUMIFS(Raw!$I:$I, Raw!$A:$A, Dispositions!ALE$14, Raw!$F:$F, Dispositions!$C34, Raw!$H:$H, "E12")</f>
        <v>0</v>
      </c>
      <c r="ALF34" s="52">
        <f>SUMIFS(Raw!$I:$I, Raw!$A:$A, Dispositions!ALF$14, Raw!$F:$F, Dispositions!$C34, Raw!$H:$H, "E12")</f>
        <v>0</v>
      </c>
      <c r="ALG34" s="52">
        <f>SUMIFS(Raw!$I:$I, Raw!$A:$A, Dispositions!ALG$14, Raw!$F:$F, Dispositions!$C34, Raw!$H:$H, "E12")</f>
        <v>0</v>
      </c>
      <c r="ALH34" s="53">
        <f>SUMIFS(Raw!$I:$I, Raw!$A:$A, Dispositions!ALH$14, Raw!$F:$F, Dispositions!$C34, Raw!$H:$H, "E12")</f>
        <v>0</v>
      </c>
      <c r="ALJ34" s="51">
        <f>SUMIFS(Raw!$I:$I, Raw!$A:$A, Dispositions!ALJ$14, Raw!$F:$F, Dispositions!$C34, Raw!$H:$H, "E13")</f>
        <v>0</v>
      </c>
      <c r="ALK34" s="52">
        <f>SUMIFS(Raw!$I:$I, Raw!$A:$A, Dispositions!ALK$14, Raw!$F:$F, Dispositions!$C34, Raw!$H:$H, "E13")</f>
        <v>0</v>
      </c>
      <c r="ALL34" s="52">
        <f>SUMIFS(Raw!$I:$I, Raw!$A:$A, Dispositions!ALL$14, Raw!$F:$F, Dispositions!$C34, Raw!$H:$H, "E13")</f>
        <v>0</v>
      </c>
      <c r="ALM34" s="52">
        <f>SUMIFS(Raw!$I:$I, Raw!$A:$A, Dispositions!ALM$14, Raw!$F:$F, Dispositions!$C34, Raw!$H:$H, "E13")</f>
        <v>0</v>
      </c>
      <c r="ALN34" s="52">
        <f>SUMIFS(Raw!$I:$I, Raw!$A:$A, Dispositions!ALN$14, Raw!$F:$F, Dispositions!$C34, Raw!$H:$H, "E13")</f>
        <v>0</v>
      </c>
      <c r="ALO34" s="52">
        <f>SUMIFS(Raw!$I:$I, Raw!$A:$A, Dispositions!ALO$14, Raw!$F:$F, Dispositions!$C34, Raw!$H:$H, "E13")</f>
        <v>0</v>
      </c>
      <c r="ALP34" s="53">
        <f>SUMIFS(Raw!$I:$I, Raw!$A:$A, Dispositions!ALP$14, Raw!$F:$F, Dispositions!$C34, Raw!$H:$H, "E13")</f>
        <v>0</v>
      </c>
      <c r="ALR34" s="51">
        <f>SUMIFS(Raw!$I:$I, Raw!$A:$A, Dispositions!ALR$14, Raw!$F:$F, Dispositions!$C34, Raw!$H:$H, "E14")</f>
        <v>0</v>
      </c>
      <c r="ALS34" s="52">
        <f>SUMIFS(Raw!$I:$I, Raw!$A:$A, Dispositions!ALS$14, Raw!$F:$F, Dispositions!$C34, Raw!$H:$H, "E14")</f>
        <v>0</v>
      </c>
      <c r="ALT34" s="52">
        <f>SUMIFS(Raw!$I:$I, Raw!$A:$A, Dispositions!ALT$14, Raw!$F:$F, Dispositions!$C34, Raw!$H:$H, "E14")</f>
        <v>0</v>
      </c>
      <c r="ALU34" s="52">
        <f>SUMIFS(Raw!$I:$I, Raw!$A:$A, Dispositions!ALU$14, Raw!$F:$F, Dispositions!$C34, Raw!$H:$H, "E14")</f>
        <v>0</v>
      </c>
      <c r="ALV34" s="52">
        <f>SUMIFS(Raw!$I:$I, Raw!$A:$A, Dispositions!ALV$14, Raw!$F:$F, Dispositions!$C34, Raw!$H:$H, "E14")</f>
        <v>0</v>
      </c>
      <c r="ALW34" s="52">
        <f>SUMIFS(Raw!$I:$I, Raw!$A:$A, Dispositions!ALW$14, Raw!$F:$F, Dispositions!$C34, Raw!$H:$H, "E14")</f>
        <v>0</v>
      </c>
      <c r="ALX34" s="53">
        <f>SUMIFS(Raw!$I:$I, Raw!$A:$A, Dispositions!ALX$14, Raw!$F:$F, Dispositions!$C34, Raw!$H:$H, "E14")</f>
        <v>0</v>
      </c>
      <c r="ALZ34" s="51">
        <f>SUMIFS(Raw!$I:$I, Raw!$A:$A, Dispositions!ALZ$14, Raw!$F:$F, Dispositions!$C34, Raw!$H:$H, "E15")</f>
        <v>0</v>
      </c>
      <c r="AMA34" s="52">
        <f>SUMIFS(Raw!$I:$I, Raw!$A:$A, Dispositions!AMA$14, Raw!$F:$F, Dispositions!$C34, Raw!$H:$H, "E15")</f>
        <v>0</v>
      </c>
      <c r="AMB34" s="52">
        <f>SUMIFS(Raw!$I:$I, Raw!$A:$A, Dispositions!AMB$14, Raw!$F:$F, Dispositions!$C34, Raw!$H:$H, "E15")</f>
        <v>0</v>
      </c>
      <c r="AMC34" s="52">
        <f>SUMIFS(Raw!$I:$I, Raw!$A:$A, Dispositions!AMC$14, Raw!$F:$F, Dispositions!$C34, Raw!$H:$H, "E15")</f>
        <v>0</v>
      </c>
      <c r="AMD34" s="52">
        <f>SUMIFS(Raw!$I:$I, Raw!$A:$A, Dispositions!AMD$14, Raw!$F:$F, Dispositions!$C34, Raw!$H:$H, "E15")</f>
        <v>0</v>
      </c>
      <c r="AME34" s="52">
        <f>SUMIFS(Raw!$I:$I, Raw!$A:$A, Dispositions!AME$14, Raw!$F:$F, Dispositions!$C34, Raw!$H:$H, "E15")</f>
        <v>0</v>
      </c>
      <c r="AMF34" s="53">
        <f>SUMIFS(Raw!$I:$I, Raw!$A:$A, Dispositions!AMF$14, Raw!$F:$F, Dispositions!$C34, Raw!$H:$H, "E15")</f>
        <v>0</v>
      </c>
      <c r="AMH34" s="51">
        <f>SUMIFS(Raw!$I:$I, Raw!$A:$A, Dispositions!AMH$14, Raw!$F:$F, Dispositions!$C34, Raw!$H:$H, "E16")</f>
        <v>0</v>
      </c>
      <c r="AMI34" s="52">
        <f>SUMIFS(Raw!$I:$I, Raw!$A:$A, Dispositions!AMI$14, Raw!$F:$F, Dispositions!$C34, Raw!$H:$H, "E16")</f>
        <v>0</v>
      </c>
      <c r="AMJ34" s="52">
        <f>SUMIFS(Raw!$I:$I, Raw!$A:$A, Dispositions!AMJ$14, Raw!$F:$F, Dispositions!$C34, Raw!$H:$H, "E16")</f>
        <v>0</v>
      </c>
      <c r="AMK34" s="52">
        <f>SUMIFS(Raw!$I:$I, Raw!$A:$A, Dispositions!AMK$14, Raw!$F:$F, Dispositions!$C34, Raw!$H:$H, "E16")</f>
        <v>0</v>
      </c>
      <c r="AML34" s="52">
        <f>SUMIFS(Raw!$I:$I, Raw!$A:$A, Dispositions!AML$14, Raw!$F:$F, Dispositions!$C34, Raw!$H:$H, "E16")</f>
        <v>0</v>
      </c>
      <c r="AMM34" s="52">
        <f>SUMIFS(Raw!$I:$I, Raw!$A:$A, Dispositions!AMM$14, Raw!$F:$F, Dispositions!$C34, Raw!$H:$H, "E16")</f>
        <v>0</v>
      </c>
      <c r="AMN34" s="53">
        <f>SUMIFS(Raw!$I:$I, Raw!$A:$A, Dispositions!AMN$14, Raw!$F:$F, Dispositions!$C34, Raw!$H:$H, "E16")</f>
        <v>0</v>
      </c>
      <c r="AMP34" s="51">
        <f>SUMIFS(Raw!$I:$I, Raw!$A:$A, Dispositions!AMP$14, Raw!$F:$F, Dispositions!$C34, Raw!$H:$H, "E18")</f>
        <v>0</v>
      </c>
      <c r="AMQ34" s="52">
        <f>SUMIFS(Raw!$I:$I, Raw!$A:$A, Dispositions!AMQ$14, Raw!$F:$F, Dispositions!$C34, Raw!$H:$H, "E18")</f>
        <v>0</v>
      </c>
      <c r="AMR34" s="52">
        <f>SUMIFS(Raw!$I:$I, Raw!$A:$A, Dispositions!AMR$14, Raw!$F:$F, Dispositions!$C34, Raw!$H:$H, "E18")</f>
        <v>0</v>
      </c>
      <c r="AMS34" s="52">
        <f>SUMIFS(Raw!$I:$I, Raw!$A:$A, Dispositions!AMS$14, Raw!$F:$F, Dispositions!$C34, Raw!$H:$H, "E18")</f>
        <v>0</v>
      </c>
      <c r="AMT34" s="52">
        <f>SUMIFS(Raw!$I:$I, Raw!$A:$A, Dispositions!AMT$14, Raw!$F:$F, Dispositions!$C34, Raw!$H:$H, "E18")</f>
        <v>0</v>
      </c>
      <c r="AMU34" s="52">
        <f>SUMIFS(Raw!$I:$I, Raw!$A:$A, Dispositions!AMU$14, Raw!$F:$F, Dispositions!$C34, Raw!$H:$H, "E18")</f>
        <v>0</v>
      </c>
      <c r="AMV34" s="53">
        <f>SUMIFS(Raw!$I:$I, Raw!$A:$A, Dispositions!AMV$14, Raw!$F:$F, Dispositions!$C34, Raw!$H:$H, "E18")</f>
        <v>0</v>
      </c>
      <c r="AMX34" s="51">
        <f>SUMIFS(Raw!$I:$I, Raw!$A:$A, Dispositions!AMX$14, Raw!$F:$F, Dispositions!$C34, Raw!$H:$H, "E34")</f>
        <v>0</v>
      </c>
      <c r="AMY34" s="52">
        <f>SUMIFS(Raw!$I:$I, Raw!$A:$A, Dispositions!AMY$14, Raw!$F:$F, Dispositions!$C34, Raw!$H:$H, "E34")</f>
        <v>0</v>
      </c>
      <c r="AMZ34" s="52">
        <f>SUMIFS(Raw!$I:$I, Raw!$A:$A, Dispositions!AMZ$14, Raw!$F:$F, Dispositions!$C34, Raw!$H:$H, "E34")</f>
        <v>0</v>
      </c>
      <c r="ANA34" s="52">
        <f>SUMIFS(Raw!$I:$I, Raw!$A:$A, Dispositions!ANA$14, Raw!$F:$F, Dispositions!$C34, Raw!$H:$H, "E34")</f>
        <v>0</v>
      </c>
      <c r="ANB34" s="52">
        <f>SUMIFS(Raw!$I:$I, Raw!$A:$A, Dispositions!ANB$14, Raw!$F:$F, Dispositions!$C34, Raw!$H:$H, "E34")</f>
        <v>0</v>
      </c>
      <c r="ANC34" s="52">
        <f>SUMIFS(Raw!$I:$I, Raw!$A:$A, Dispositions!ANC$14, Raw!$F:$F, Dispositions!$C34, Raw!$H:$H, "E34")</f>
        <v>0</v>
      </c>
      <c r="AND34" s="53">
        <f>SUMIFS(Raw!$I:$I, Raw!$A:$A, Dispositions!AND$14, Raw!$F:$F, Dispositions!$C34, Raw!$H:$H, "E34")</f>
        <v>0</v>
      </c>
      <c r="ANF34" s="51">
        <f>SUMIFS(Raw!$I:$I, Raw!$A:$A, Dispositions!ANF$14, Raw!$F:$F, Dispositions!$C34, Raw!$H:$H, "E02")</f>
        <v>0</v>
      </c>
      <c r="ANG34" s="52">
        <f>SUMIFS(Raw!$I:$I, Raw!$A:$A, Dispositions!ANG$14, Raw!$F:$F, Dispositions!$C34, Raw!$H:$H, "E02")</f>
        <v>0</v>
      </c>
      <c r="ANH34" s="52">
        <f>SUMIFS(Raw!$I:$I, Raw!$A:$A, Dispositions!ANH$14, Raw!$F:$F, Dispositions!$C34, Raw!$H:$H, "E02")</f>
        <v>0</v>
      </c>
      <c r="ANI34" s="52">
        <f>SUMIFS(Raw!$I:$I, Raw!$A:$A, Dispositions!ANI$14, Raw!$F:$F, Dispositions!$C34, Raw!$H:$H, "E02")</f>
        <v>0</v>
      </c>
      <c r="ANJ34" s="52">
        <f>SUMIFS(Raw!$I:$I, Raw!$A:$A, Dispositions!ANJ$14, Raw!$F:$F, Dispositions!$C34, Raw!$H:$H, "E02")</f>
        <v>0</v>
      </c>
      <c r="ANK34" s="52">
        <f>SUMIFS(Raw!$I:$I, Raw!$A:$A, Dispositions!ANK$14, Raw!$F:$F, Dispositions!$C34, Raw!$H:$H, "E02")</f>
        <v>0</v>
      </c>
      <c r="ANL34" s="53">
        <f>SUMIFS(Raw!$I:$I, Raw!$A:$A, Dispositions!ANL$14, Raw!$F:$F, Dispositions!$C34, Raw!$H:$H, "E02")</f>
        <v>0</v>
      </c>
      <c r="ANN34" s="51">
        <f>SUMIFS(Raw!$I:$I, Raw!$A:$A, Dispositions!ANN$14, Raw!$F:$F, Dispositions!$C34, Raw!$H:$H, "E03")</f>
        <v>0</v>
      </c>
      <c r="ANO34" s="52">
        <f>SUMIFS(Raw!$I:$I, Raw!$A:$A, Dispositions!ANO$14, Raw!$F:$F, Dispositions!$C34, Raw!$H:$H, "E03")</f>
        <v>0</v>
      </c>
      <c r="ANP34" s="52">
        <f>SUMIFS(Raw!$I:$I, Raw!$A:$A, Dispositions!ANP$14, Raw!$F:$F, Dispositions!$C34, Raw!$H:$H, "E03")</f>
        <v>0</v>
      </c>
      <c r="ANQ34" s="52">
        <f>SUMIFS(Raw!$I:$I, Raw!$A:$A, Dispositions!ANQ$14, Raw!$F:$F, Dispositions!$C34, Raw!$H:$H, "E03")</f>
        <v>0</v>
      </c>
      <c r="ANR34" s="52">
        <f>SUMIFS(Raw!$I:$I, Raw!$A:$A, Dispositions!ANR$14, Raw!$F:$F, Dispositions!$C34, Raw!$H:$H, "E03")</f>
        <v>0</v>
      </c>
      <c r="ANS34" s="52">
        <f>SUMIFS(Raw!$I:$I, Raw!$A:$A, Dispositions!ANS$14, Raw!$F:$F, Dispositions!$C34, Raw!$H:$H, "E03")</f>
        <v>0</v>
      </c>
      <c r="ANT34" s="53">
        <f>SUMIFS(Raw!$I:$I, Raw!$A:$A, Dispositions!ANT$14, Raw!$F:$F, Dispositions!$C34, Raw!$H:$H, "E03")</f>
        <v>0</v>
      </c>
      <c r="ANV34" s="51">
        <f>SUMIFS(Raw!$I:$I, Raw!$A:$A, Dispositions!ANV$14, Raw!$F:$F, Dispositions!$C34, Raw!$H:$H, "E05")</f>
        <v>0</v>
      </c>
      <c r="ANW34" s="52">
        <f>SUMIFS(Raw!$I:$I, Raw!$A:$A, Dispositions!ANW$14, Raw!$F:$F, Dispositions!$C34, Raw!$H:$H, "E05")</f>
        <v>0</v>
      </c>
      <c r="ANX34" s="52">
        <f>SUMIFS(Raw!$I:$I, Raw!$A:$A, Dispositions!ANX$14, Raw!$F:$F, Dispositions!$C34, Raw!$H:$H, "E05")</f>
        <v>0</v>
      </c>
      <c r="ANY34" s="52">
        <f>SUMIFS(Raw!$I:$I, Raw!$A:$A, Dispositions!ANY$14, Raw!$F:$F, Dispositions!$C34, Raw!$H:$H, "E05")</f>
        <v>0</v>
      </c>
      <c r="ANZ34" s="52">
        <f>SUMIFS(Raw!$I:$I, Raw!$A:$A, Dispositions!ANZ$14, Raw!$F:$F, Dispositions!$C34, Raw!$H:$H, "E05")</f>
        <v>0</v>
      </c>
      <c r="AOA34" s="52">
        <f>SUMIFS(Raw!$I:$I, Raw!$A:$A, Dispositions!AOA$14, Raw!$F:$F, Dispositions!$C34, Raw!$H:$H, "E05")</f>
        <v>0</v>
      </c>
      <c r="AOB34" s="53">
        <f>SUMIFS(Raw!$I:$I, Raw!$A:$A, Dispositions!AOB$14, Raw!$F:$F, Dispositions!$C34, Raw!$H:$H, "E05")</f>
        <v>0</v>
      </c>
      <c r="AOD34" s="51">
        <f>SUMIFS(Raw!$I:$I, Raw!$A:$A, Dispositions!AOD$14, Raw!$F:$F, Dispositions!$C34, Raw!$H:$H, "E12")</f>
        <v>0</v>
      </c>
      <c r="AOE34" s="52">
        <f>SUMIFS(Raw!$I:$I, Raw!$A:$A, Dispositions!AOE$14, Raw!$F:$F, Dispositions!$C34, Raw!$H:$H, "E12")</f>
        <v>0</v>
      </c>
      <c r="AOF34" s="52">
        <f>SUMIFS(Raw!$I:$I, Raw!$A:$A, Dispositions!AOF$14, Raw!$F:$F, Dispositions!$C34, Raw!$H:$H, "E12")</f>
        <v>0</v>
      </c>
      <c r="AOG34" s="52">
        <f>SUMIFS(Raw!$I:$I, Raw!$A:$A, Dispositions!AOG$14, Raw!$F:$F, Dispositions!$C34, Raw!$H:$H, "E12")</f>
        <v>0</v>
      </c>
      <c r="AOH34" s="52">
        <f>SUMIFS(Raw!$I:$I, Raw!$A:$A, Dispositions!AOH$14, Raw!$F:$F, Dispositions!$C34, Raw!$H:$H, "E12")</f>
        <v>0</v>
      </c>
      <c r="AOI34" s="52">
        <f>SUMIFS(Raw!$I:$I, Raw!$A:$A, Dispositions!AOI$14, Raw!$F:$F, Dispositions!$C34, Raw!$H:$H, "E12")</f>
        <v>0</v>
      </c>
      <c r="AOJ34" s="53">
        <f>SUMIFS(Raw!$I:$I, Raw!$A:$A, Dispositions!AOJ$14, Raw!$F:$F, Dispositions!$C34, Raw!$H:$H, "E12")</f>
        <v>0</v>
      </c>
      <c r="AOL34" s="51">
        <f>SUMIFS(Raw!$I:$I, Raw!$A:$A, Dispositions!AOL$14, Raw!$F:$F, Dispositions!$C34, Raw!$H:$H, "E13")</f>
        <v>0</v>
      </c>
      <c r="AOM34" s="52">
        <f>SUMIFS(Raw!$I:$I, Raw!$A:$A, Dispositions!AOM$14, Raw!$F:$F, Dispositions!$C34, Raw!$H:$H, "E13")</f>
        <v>0</v>
      </c>
      <c r="AON34" s="52">
        <f>SUMIFS(Raw!$I:$I, Raw!$A:$A, Dispositions!AON$14, Raw!$F:$F, Dispositions!$C34, Raw!$H:$H, "E13")</f>
        <v>0</v>
      </c>
      <c r="AOO34" s="52">
        <f>SUMIFS(Raw!$I:$I, Raw!$A:$A, Dispositions!AOO$14, Raw!$F:$F, Dispositions!$C34, Raw!$H:$H, "E13")</f>
        <v>0</v>
      </c>
      <c r="AOP34" s="52">
        <f>SUMIFS(Raw!$I:$I, Raw!$A:$A, Dispositions!AOP$14, Raw!$F:$F, Dispositions!$C34, Raw!$H:$H, "E13")</f>
        <v>0</v>
      </c>
      <c r="AOQ34" s="52">
        <f>SUMIFS(Raw!$I:$I, Raw!$A:$A, Dispositions!AOQ$14, Raw!$F:$F, Dispositions!$C34, Raw!$H:$H, "E13")</f>
        <v>0</v>
      </c>
      <c r="AOR34" s="53">
        <f>SUMIFS(Raw!$I:$I, Raw!$A:$A, Dispositions!AOR$14, Raw!$F:$F, Dispositions!$C34, Raw!$H:$H, "E13")</f>
        <v>0</v>
      </c>
      <c r="AOT34" s="51">
        <f>SUMIFS(Raw!$I:$I, Raw!$A:$A, Dispositions!AOT$14, Raw!$F:$F, Dispositions!$C34, Raw!$H:$H, "E14")</f>
        <v>0</v>
      </c>
      <c r="AOU34" s="52">
        <f>SUMIFS(Raw!$I:$I, Raw!$A:$A, Dispositions!AOU$14, Raw!$F:$F, Dispositions!$C34, Raw!$H:$H, "E14")</f>
        <v>0</v>
      </c>
      <c r="AOV34" s="52">
        <f>SUMIFS(Raw!$I:$I, Raw!$A:$A, Dispositions!AOV$14, Raw!$F:$F, Dispositions!$C34, Raw!$H:$H, "E14")</f>
        <v>0</v>
      </c>
      <c r="AOW34" s="52">
        <f>SUMIFS(Raw!$I:$I, Raw!$A:$A, Dispositions!AOW$14, Raw!$F:$F, Dispositions!$C34, Raw!$H:$H, "E14")</f>
        <v>0</v>
      </c>
      <c r="AOX34" s="52">
        <f>SUMIFS(Raw!$I:$I, Raw!$A:$A, Dispositions!AOX$14, Raw!$F:$F, Dispositions!$C34, Raw!$H:$H, "E14")</f>
        <v>0</v>
      </c>
      <c r="AOY34" s="52">
        <f>SUMIFS(Raw!$I:$I, Raw!$A:$A, Dispositions!AOY$14, Raw!$F:$F, Dispositions!$C34, Raw!$H:$H, "E14")</f>
        <v>0</v>
      </c>
      <c r="AOZ34" s="53">
        <f>SUMIFS(Raw!$I:$I, Raw!$A:$A, Dispositions!AOZ$14, Raw!$F:$F, Dispositions!$C34, Raw!$H:$H, "E14")</f>
        <v>0</v>
      </c>
      <c r="APB34" s="51">
        <f>SUMIFS(Raw!$I:$I, Raw!$A:$A, Dispositions!APB$14, Raw!$F:$F, Dispositions!$C34, Raw!$H:$H, "E15")</f>
        <v>0</v>
      </c>
      <c r="APC34" s="52">
        <f>SUMIFS(Raw!$I:$I, Raw!$A:$A, Dispositions!APC$14, Raw!$F:$F, Dispositions!$C34, Raw!$H:$H, "E15")</f>
        <v>0</v>
      </c>
      <c r="APD34" s="52">
        <f>SUMIFS(Raw!$I:$I, Raw!$A:$A, Dispositions!APD$14, Raw!$F:$F, Dispositions!$C34, Raw!$H:$H, "E15")</f>
        <v>0</v>
      </c>
      <c r="APE34" s="52">
        <f>SUMIFS(Raw!$I:$I, Raw!$A:$A, Dispositions!APE$14, Raw!$F:$F, Dispositions!$C34, Raw!$H:$H, "E15")</f>
        <v>0</v>
      </c>
      <c r="APF34" s="52">
        <f>SUMIFS(Raw!$I:$I, Raw!$A:$A, Dispositions!APF$14, Raw!$F:$F, Dispositions!$C34, Raw!$H:$H, "E15")</f>
        <v>0</v>
      </c>
      <c r="APG34" s="52">
        <f>SUMIFS(Raw!$I:$I, Raw!$A:$A, Dispositions!APG$14, Raw!$F:$F, Dispositions!$C34, Raw!$H:$H, "E15")</f>
        <v>0</v>
      </c>
      <c r="APH34" s="53">
        <f>SUMIFS(Raw!$I:$I, Raw!$A:$A, Dispositions!APH$14, Raw!$F:$F, Dispositions!$C34, Raw!$H:$H, "E15")</f>
        <v>0</v>
      </c>
      <c r="APJ34" s="51">
        <f>SUMIFS(Raw!$I:$I, Raw!$A:$A, Dispositions!APJ$14, Raw!$F:$F, Dispositions!$C34, Raw!$H:$H, "E16")</f>
        <v>0</v>
      </c>
      <c r="APK34" s="52">
        <f>SUMIFS(Raw!$I:$I, Raw!$A:$A, Dispositions!APK$14, Raw!$F:$F, Dispositions!$C34, Raw!$H:$H, "E16")</f>
        <v>0</v>
      </c>
      <c r="APL34" s="52">
        <f>SUMIFS(Raw!$I:$I, Raw!$A:$A, Dispositions!APL$14, Raw!$F:$F, Dispositions!$C34, Raw!$H:$H, "E16")</f>
        <v>0</v>
      </c>
      <c r="APM34" s="52">
        <f>SUMIFS(Raw!$I:$I, Raw!$A:$A, Dispositions!APM$14, Raw!$F:$F, Dispositions!$C34, Raw!$H:$H, "E16")</f>
        <v>0</v>
      </c>
      <c r="APN34" s="52">
        <f>SUMIFS(Raw!$I:$I, Raw!$A:$A, Dispositions!APN$14, Raw!$F:$F, Dispositions!$C34, Raw!$H:$H, "E16")</f>
        <v>0</v>
      </c>
      <c r="APO34" s="52">
        <f>SUMIFS(Raw!$I:$I, Raw!$A:$A, Dispositions!APO$14, Raw!$F:$F, Dispositions!$C34, Raw!$H:$H, "E16")</f>
        <v>0</v>
      </c>
      <c r="APP34" s="53">
        <f>SUMIFS(Raw!$I:$I, Raw!$A:$A, Dispositions!APP$14, Raw!$F:$F, Dispositions!$C34, Raw!$H:$H, "E16")</f>
        <v>0</v>
      </c>
      <c r="APR34" s="51">
        <f>SUMIFS(Raw!$I:$I, Raw!$A:$A, Dispositions!APR$14, Raw!$F:$F, Dispositions!$C34, Raw!$H:$H, "E18")</f>
        <v>0</v>
      </c>
      <c r="APS34" s="52">
        <f>SUMIFS(Raw!$I:$I, Raw!$A:$A, Dispositions!APS$14, Raw!$F:$F, Dispositions!$C34, Raw!$H:$H, "E18")</f>
        <v>0</v>
      </c>
      <c r="APT34" s="52">
        <f>SUMIFS(Raw!$I:$I, Raw!$A:$A, Dispositions!APT$14, Raw!$F:$F, Dispositions!$C34, Raw!$H:$H, "E18")</f>
        <v>0</v>
      </c>
      <c r="APU34" s="52">
        <f>SUMIFS(Raw!$I:$I, Raw!$A:$A, Dispositions!APU$14, Raw!$F:$F, Dispositions!$C34, Raw!$H:$H, "E18")</f>
        <v>0</v>
      </c>
      <c r="APV34" s="52">
        <f>SUMIFS(Raw!$I:$I, Raw!$A:$A, Dispositions!APV$14, Raw!$F:$F, Dispositions!$C34, Raw!$H:$H, "E18")</f>
        <v>0</v>
      </c>
      <c r="APW34" s="52">
        <f>SUMIFS(Raw!$I:$I, Raw!$A:$A, Dispositions!APW$14, Raw!$F:$F, Dispositions!$C34, Raw!$H:$H, "E18")</f>
        <v>0</v>
      </c>
      <c r="APX34" s="53">
        <f>SUMIFS(Raw!$I:$I, Raw!$A:$A, Dispositions!APX$14, Raw!$F:$F, Dispositions!$C34, Raw!$H:$H, "E18")</f>
        <v>0</v>
      </c>
      <c r="APZ34" s="51">
        <f>SUMIFS(Raw!$I:$I, Raw!$A:$A, Dispositions!APZ$14, Raw!$F:$F, Dispositions!$C34, Raw!$H:$H, "E34")</f>
        <v>0</v>
      </c>
      <c r="AQA34" s="52">
        <f>SUMIFS(Raw!$I:$I, Raw!$A:$A, Dispositions!AQA$14, Raw!$F:$F, Dispositions!$C34, Raw!$H:$H, "E34")</f>
        <v>0</v>
      </c>
      <c r="AQB34" s="52">
        <f>SUMIFS(Raw!$I:$I, Raw!$A:$A, Dispositions!AQB$14, Raw!$F:$F, Dispositions!$C34, Raw!$H:$H, "E34")</f>
        <v>0</v>
      </c>
      <c r="AQC34" s="52">
        <f>SUMIFS(Raw!$I:$I, Raw!$A:$A, Dispositions!AQC$14, Raw!$F:$F, Dispositions!$C34, Raw!$H:$H, "E34")</f>
        <v>0</v>
      </c>
      <c r="AQD34" s="52">
        <f>SUMIFS(Raw!$I:$I, Raw!$A:$A, Dispositions!AQD$14, Raw!$F:$F, Dispositions!$C34, Raw!$H:$H, "E34")</f>
        <v>0</v>
      </c>
      <c r="AQE34" s="52">
        <f>SUMIFS(Raw!$I:$I, Raw!$A:$A, Dispositions!AQE$14, Raw!$F:$F, Dispositions!$C34, Raw!$H:$H, "E34")</f>
        <v>0</v>
      </c>
      <c r="AQF34" s="53">
        <f>SUMIFS(Raw!$I:$I, Raw!$A:$A, Dispositions!AQF$14, Raw!$F:$F, Dispositions!$C34, Raw!$H:$H, "E34")</f>
        <v>0</v>
      </c>
      <c r="AQH34" s="51">
        <f>SUMIFS(Raw!$I:$I, Raw!$A:$A, Dispositions!AQH$14, Raw!$F:$F, Dispositions!$C34, Raw!$H:$H, "E02")</f>
        <v>0</v>
      </c>
      <c r="AQI34" s="52">
        <f>SUMIFS(Raw!$I:$I, Raw!$A:$A, Dispositions!AQI$14, Raw!$F:$F, Dispositions!$C34, Raw!$H:$H, "E02")</f>
        <v>0</v>
      </c>
      <c r="AQJ34" s="52">
        <f>SUMIFS(Raw!$I:$I, Raw!$A:$A, Dispositions!AQJ$14, Raw!$F:$F, Dispositions!$C34, Raw!$H:$H, "E02")</f>
        <v>0</v>
      </c>
      <c r="AQK34" s="52">
        <f>SUMIFS(Raw!$I:$I, Raw!$A:$A, Dispositions!AQK$14, Raw!$F:$F, Dispositions!$C34, Raw!$H:$H, "E02")</f>
        <v>0</v>
      </c>
      <c r="AQL34" s="52">
        <f>SUMIFS(Raw!$I:$I, Raw!$A:$A, Dispositions!AQL$14, Raw!$F:$F, Dispositions!$C34, Raw!$H:$H, "E02")</f>
        <v>0</v>
      </c>
      <c r="AQM34" s="52">
        <f>SUMIFS(Raw!$I:$I, Raw!$A:$A, Dispositions!AQM$14, Raw!$F:$F, Dispositions!$C34, Raw!$H:$H, "E02")</f>
        <v>0</v>
      </c>
      <c r="AQN34" s="53">
        <f>SUMIFS(Raw!$I:$I, Raw!$A:$A, Dispositions!AQN$14, Raw!$F:$F, Dispositions!$C34, Raw!$H:$H, "E02")</f>
        <v>0</v>
      </c>
      <c r="AQP34" s="51">
        <f>SUMIFS(Raw!$I:$I, Raw!$A:$A, Dispositions!AQP$14, Raw!$F:$F, Dispositions!$C34, Raw!$H:$H, "E03")</f>
        <v>0</v>
      </c>
      <c r="AQQ34" s="52">
        <f>SUMIFS(Raw!$I:$I, Raw!$A:$A, Dispositions!AQQ$14, Raw!$F:$F, Dispositions!$C34, Raw!$H:$H, "E03")</f>
        <v>0</v>
      </c>
      <c r="AQR34" s="52">
        <f>SUMIFS(Raw!$I:$I, Raw!$A:$A, Dispositions!AQR$14, Raw!$F:$F, Dispositions!$C34, Raw!$H:$H, "E03")</f>
        <v>0</v>
      </c>
      <c r="AQS34" s="52">
        <f>SUMIFS(Raw!$I:$I, Raw!$A:$A, Dispositions!AQS$14, Raw!$F:$F, Dispositions!$C34, Raw!$H:$H, "E03")</f>
        <v>0</v>
      </c>
      <c r="AQT34" s="52">
        <f>SUMIFS(Raw!$I:$I, Raw!$A:$A, Dispositions!AQT$14, Raw!$F:$F, Dispositions!$C34, Raw!$H:$H, "E03")</f>
        <v>0</v>
      </c>
      <c r="AQU34" s="52">
        <f>SUMIFS(Raw!$I:$I, Raw!$A:$A, Dispositions!AQU$14, Raw!$F:$F, Dispositions!$C34, Raw!$H:$H, "E03")</f>
        <v>0</v>
      </c>
      <c r="AQV34" s="53">
        <f>SUMIFS(Raw!$I:$I, Raw!$A:$A, Dispositions!AQV$14, Raw!$F:$F, Dispositions!$C34, Raw!$H:$H, "E03")</f>
        <v>0</v>
      </c>
      <c r="AQX34" s="51">
        <f>SUMIFS(Raw!$I:$I, Raw!$A:$A, Dispositions!AQX$14, Raw!$F:$F, Dispositions!$C34, Raw!$H:$H, "E05")</f>
        <v>0</v>
      </c>
      <c r="AQY34" s="52">
        <f>SUMIFS(Raw!$I:$I, Raw!$A:$A, Dispositions!AQY$14, Raw!$F:$F, Dispositions!$C34, Raw!$H:$H, "E05")</f>
        <v>0</v>
      </c>
      <c r="AQZ34" s="52">
        <f>SUMIFS(Raw!$I:$I, Raw!$A:$A, Dispositions!AQZ$14, Raw!$F:$F, Dispositions!$C34, Raw!$H:$H, "E05")</f>
        <v>0</v>
      </c>
      <c r="ARA34" s="52">
        <f>SUMIFS(Raw!$I:$I, Raw!$A:$A, Dispositions!ARA$14, Raw!$F:$F, Dispositions!$C34, Raw!$H:$H, "E05")</f>
        <v>0</v>
      </c>
      <c r="ARB34" s="52">
        <f>SUMIFS(Raw!$I:$I, Raw!$A:$A, Dispositions!ARB$14, Raw!$F:$F, Dispositions!$C34, Raw!$H:$H, "E05")</f>
        <v>0</v>
      </c>
      <c r="ARC34" s="52">
        <f>SUMIFS(Raw!$I:$I, Raw!$A:$A, Dispositions!ARC$14, Raw!$F:$F, Dispositions!$C34, Raw!$H:$H, "E05")</f>
        <v>0</v>
      </c>
      <c r="ARD34" s="53">
        <f>SUMIFS(Raw!$I:$I, Raw!$A:$A, Dispositions!ARD$14, Raw!$F:$F, Dispositions!$C34, Raw!$H:$H, "E05")</f>
        <v>0</v>
      </c>
      <c r="ARF34" s="51">
        <f>SUMIFS(Raw!$I:$I, Raw!$A:$A, Dispositions!ARF$14, Raw!$F:$F, Dispositions!$C34, Raw!$H:$H, "E12")</f>
        <v>0</v>
      </c>
      <c r="ARG34" s="52">
        <f>SUMIFS(Raw!$I:$I, Raw!$A:$A, Dispositions!ARG$14, Raw!$F:$F, Dispositions!$C34, Raw!$H:$H, "E12")</f>
        <v>0</v>
      </c>
      <c r="ARH34" s="52">
        <f>SUMIFS(Raw!$I:$I, Raw!$A:$A, Dispositions!ARH$14, Raw!$F:$F, Dispositions!$C34, Raw!$H:$H, "E12")</f>
        <v>0</v>
      </c>
      <c r="ARI34" s="52">
        <f>SUMIFS(Raw!$I:$I, Raw!$A:$A, Dispositions!ARI$14, Raw!$F:$F, Dispositions!$C34, Raw!$H:$H, "E12")</f>
        <v>0</v>
      </c>
      <c r="ARJ34" s="52">
        <f>SUMIFS(Raw!$I:$I, Raw!$A:$A, Dispositions!ARJ$14, Raw!$F:$F, Dispositions!$C34, Raw!$H:$H, "E12")</f>
        <v>0</v>
      </c>
      <c r="ARK34" s="52">
        <f>SUMIFS(Raw!$I:$I, Raw!$A:$A, Dispositions!ARK$14, Raw!$F:$F, Dispositions!$C34, Raw!$H:$H, "E12")</f>
        <v>0</v>
      </c>
      <c r="ARL34" s="53">
        <f>SUMIFS(Raw!$I:$I, Raw!$A:$A, Dispositions!ARL$14, Raw!$F:$F, Dispositions!$C34, Raw!$H:$H, "E12")</f>
        <v>0</v>
      </c>
      <c r="ARN34" s="51">
        <f>SUMIFS(Raw!$I:$I, Raw!$A:$A, Dispositions!ARN$14, Raw!$F:$F, Dispositions!$C34, Raw!$H:$H, "E13")</f>
        <v>0</v>
      </c>
      <c r="ARO34" s="52">
        <f>SUMIFS(Raw!$I:$I, Raw!$A:$A, Dispositions!ARO$14, Raw!$F:$F, Dispositions!$C34, Raw!$H:$H, "E13")</f>
        <v>0</v>
      </c>
      <c r="ARP34" s="52">
        <f>SUMIFS(Raw!$I:$I, Raw!$A:$A, Dispositions!ARP$14, Raw!$F:$F, Dispositions!$C34, Raw!$H:$H, "E13")</f>
        <v>0</v>
      </c>
      <c r="ARQ34" s="52">
        <f>SUMIFS(Raw!$I:$I, Raw!$A:$A, Dispositions!ARQ$14, Raw!$F:$F, Dispositions!$C34, Raw!$H:$H, "E13")</f>
        <v>0</v>
      </c>
      <c r="ARR34" s="52">
        <f>SUMIFS(Raw!$I:$I, Raw!$A:$A, Dispositions!ARR$14, Raw!$F:$F, Dispositions!$C34, Raw!$H:$H, "E13")</f>
        <v>0</v>
      </c>
      <c r="ARS34" s="52">
        <f>SUMIFS(Raw!$I:$I, Raw!$A:$A, Dispositions!ARS$14, Raw!$F:$F, Dispositions!$C34, Raw!$H:$H, "E13")</f>
        <v>0</v>
      </c>
      <c r="ART34" s="53">
        <f>SUMIFS(Raw!$I:$I, Raw!$A:$A, Dispositions!ART$14, Raw!$F:$F, Dispositions!$C34, Raw!$H:$H, "E13")</f>
        <v>0</v>
      </c>
      <c r="ARV34" s="51">
        <f>SUMIFS(Raw!$I:$I, Raw!$A:$A, Dispositions!ARV$14, Raw!$F:$F, Dispositions!$C34, Raw!$H:$H, "E14")</f>
        <v>0</v>
      </c>
      <c r="ARW34" s="52">
        <f>SUMIFS(Raw!$I:$I, Raw!$A:$A, Dispositions!ARW$14, Raw!$F:$F, Dispositions!$C34, Raw!$H:$H, "E14")</f>
        <v>0</v>
      </c>
      <c r="ARX34" s="52">
        <f>SUMIFS(Raw!$I:$I, Raw!$A:$A, Dispositions!ARX$14, Raw!$F:$F, Dispositions!$C34, Raw!$H:$H, "E14")</f>
        <v>0</v>
      </c>
      <c r="ARY34" s="52">
        <f>SUMIFS(Raw!$I:$I, Raw!$A:$A, Dispositions!ARY$14, Raw!$F:$F, Dispositions!$C34, Raw!$H:$H, "E14")</f>
        <v>0</v>
      </c>
      <c r="ARZ34" s="52">
        <f>SUMIFS(Raw!$I:$I, Raw!$A:$A, Dispositions!ARZ$14, Raw!$F:$F, Dispositions!$C34, Raw!$H:$H, "E14")</f>
        <v>0</v>
      </c>
      <c r="ASA34" s="52">
        <f>SUMIFS(Raw!$I:$I, Raw!$A:$A, Dispositions!ASA$14, Raw!$F:$F, Dispositions!$C34, Raw!$H:$H, "E14")</f>
        <v>0</v>
      </c>
      <c r="ASB34" s="53">
        <f>SUMIFS(Raw!$I:$I, Raw!$A:$A, Dispositions!ASB$14, Raw!$F:$F, Dispositions!$C34, Raw!$H:$H, "E14")</f>
        <v>0</v>
      </c>
      <c r="ASD34" s="51">
        <f>SUMIFS(Raw!$I:$I, Raw!$A:$A, Dispositions!ASD$14, Raw!$F:$F, Dispositions!$C34, Raw!$H:$H, "E15")</f>
        <v>0</v>
      </c>
      <c r="ASE34" s="52">
        <f>SUMIFS(Raw!$I:$I, Raw!$A:$A, Dispositions!ASE$14, Raw!$F:$F, Dispositions!$C34, Raw!$H:$H, "E15")</f>
        <v>0</v>
      </c>
      <c r="ASF34" s="52">
        <f>SUMIFS(Raw!$I:$I, Raw!$A:$A, Dispositions!ASF$14, Raw!$F:$F, Dispositions!$C34, Raw!$H:$H, "E15")</f>
        <v>0</v>
      </c>
      <c r="ASG34" s="52">
        <f>SUMIFS(Raw!$I:$I, Raw!$A:$A, Dispositions!ASG$14, Raw!$F:$F, Dispositions!$C34, Raw!$H:$H, "E15")</f>
        <v>0</v>
      </c>
      <c r="ASH34" s="52">
        <f>SUMIFS(Raw!$I:$I, Raw!$A:$A, Dispositions!ASH$14, Raw!$F:$F, Dispositions!$C34, Raw!$H:$H, "E15")</f>
        <v>0</v>
      </c>
      <c r="ASI34" s="52">
        <f>SUMIFS(Raw!$I:$I, Raw!$A:$A, Dispositions!ASI$14, Raw!$F:$F, Dispositions!$C34, Raw!$H:$H, "E15")</f>
        <v>0</v>
      </c>
      <c r="ASJ34" s="53">
        <f>SUMIFS(Raw!$I:$I, Raw!$A:$A, Dispositions!ASJ$14, Raw!$F:$F, Dispositions!$C34, Raw!$H:$H, "E15")</f>
        <v>0</v>
      </c>
      <c r="ASL34" s="51">
        <f>SUMIFS(Raw!$I:$I, Raw!$A:$A, Dispositions!ASL$14, Raw!$F:$F, Dispositions!$C34, Raw!$H:$H, "E16")</f>
        <v>0</v>
      </c>
      <c r="ASM34" s="52">
        <f>SUMIFS(Raw!$I:$I, Raw!$A:$A, Dispositions!ASM$14, Raw!$F:$F, Dispositions!$C34, Raw!$H:$H, "E16")</f>
        <v>0</v>
      </c>
      <c r="ASN34" s="52">
        <f>SUMIFS(Raw!$I:$I, Raw!$A:$A, Dispositions!ASN$14, Raw!$F:$F, Dispositions!$C34, Raw!$H:$H, "E16")</f>
        <v>0</v>
      </c>
      <c r="ASO34" s="52">
        <f>SUMIFS(Raw!$I:$I, Raw!$A:$A, Dispositions!ASO$14, Raw!$F:$F, Dispositions!$C34, Raw!$H:$H, "E16")</f>
        <v>0</v>
      </c>
      <c r="ASP34" s="52">
        <f>SUMIFS(Raw!$I:$I, Raw!$A:$A, Dispositions!ASP$14, Raw!$F:$F, Dispositions!$C34, Raw!$H:$H, "E16")</f>
        <v>0</v>
      </c>
      <c r="ASQ34" s="52">
        <f>SUMIFS(Raw!$I:$I, Raw!$A:$A, Dispositions!ASQ$14, Raw!$F:$F, Dispositions!$C34, Raw!$H:$H, "E16")</f>
        <v>0</v>
      </c>
      <c r="ASR34" s="53">
        <f>SUMIFS(Raw!$I:$I, Raw!$A:$A, Dispositions!ASR$14, Raw!$F:$F, Dispositions!$C34, Raw!$H:$H, "E16")</f>
        <v>0</v>
      </c>
      <c r="AST34" s="51">
        <f>SUMIFS(Raw!$I:$I, Raw!$A:$A, Dispositions!AST$14, Raw!$F:$F, Dispositions!$C34, Raw!$H:$H, "E18")</f>
        <v>0</v>
      </c>
      <c r="ASU34" s="52">
        <f>SUMIFS(Raw!$I:$I, Raw!$A:$A, Dispositions!ASU$14, Raw!$F:$F, Dispositions!$C34, Raw!$H:$H, "E18")</f>
        <v>0</v>
      </c>
      <c r="ASV34" s="52">
        <f>SUMIFS(Raw!$I:$I, Raw!$A:$A, Dispositions!ASV$14, Raw!$F:$F, Dispositions!$C34, Raw!$H:$H, "E18")</f>
        <v>0</v>
      </c>
      <c r="ASW34" s="52">
        <f>SUMIFS(Raw!$I:$I, Raw!$A:$A, Dispositions!ASW$14, Raw!$F:$F, Dispositions!$C34, Raw!$H:$H, "E18")</f>
        <v>0</v>
      </c>
      <c r="ASX34" s="52">
        <f>SUMIFS(Raw!$I:$I, Raw!$A:$A, Dispositions!ASX$14, Raw!$F:$F, Dispositions!$C34, Raw!$H:$H, "E18")</f>
        <v>0</v>
      </c>
      <c r="ASY34" s="52">
        <f>SUMIFS(Raw!$I:$I, Raw!$A:$A, Dispositions!ASY$14, Raw!$F:$F, Dispositions!$C34, Raw!$H:$H, "E18")</f>
        <v>0</v>
      </c>
      <c r="ASZ34" s="53">
        <f>SUMIFS(Raw!$I:$I, Raw!$A:$A, Dispositions!ASZ$14, Raw!$F:$F, Dispositions!$C34, Raw!$H:$H, "E18")</f>
        <v>0</v>
      </c>
      <c r="ATB34" s="51">
        <f>SUMIFS(Raw!$I:$I, Raw!$A:$A, Dispositions!ATB$14, Raw!$F:$F, Dispositions!$C34, Raw!$H:$H, "E34")</f>
        <v>0</v>
      </c>
      <c r="ATC34" s="52">
        <f>SUMIFS(Raw!$I:$I, Raw!$A:$A, Dispositions!ATC$14, Raw!$F:$F, Dispositions!$C34, Raw!$H:$H, "E34")</f>
        <v>0</v>
      </c>
      <c r="ATD34" s="52">
        <f>SUMIFS(Raw!$I:$I, Raw!$A:$A, Dispositions!ATD$14, Raw!$F:$F, Dispositions!$C34, Raw!$H:$H, "E34")</f>
        <v>0</v>
      </c>
      <c r="ATE34" s="52">
        <f>SUMIFS(Raw!$I:$I, Raw!$A:$A, Dispositions!ATE$14, Raw!$F:$F, Dispositions!$C34, Raw!$H:$H, "E34")</f>
        <v>0</v>
      </c>
      <c r="ATF34" s="52">
        <f>SUMIFS(Raw!$I:$I, Raw!$A:$A, Dispositions!ATF$14, Raw!$F:$F, Dispositions!$C34, Raw!$H:$H, "E34")</f>
        <v>0</v>
      </c>
      <c r="ATG34" s="52">
        <f>SUMIFS(Raw!$I:$I, Raw!$A:$A, Dispositions!ATG$14, Raw!$F:$F, Dispositions!$C34, Raw!$H:$H, "E34")</f>
        <v>0</v>
      </c>
      <c r="ATH34" s="53">
        <f>SUMIFS(Raw!$I:$I, Raw!$A:$A, Dispositions!ATH$14, Raw!$F:$F, Dispositions!$C34, Raw!$H:$H, "E34")</f>
        <v>0</v>
      </c>
      <c r="ATJ34" s="51">
        <f>SUMIFS(Raw!$I:$I, Raw!$A:$A, Dispositions!ATJ$14, Raw!$F:$F, Dispositions!$C34, Raw!$H:$H, "E02")</f>
        <v>0</v>
      </c>
      <c r="ATK34" s="52">
        <f>SUMIFS(Raw!$I:$I, Raw!$A:$A, Dispositions!ATK$14, Raw!$F:$F, Dispositions!$C34, Raw!$H:$H, "E02")</f>
        <v>0</v>
      </c>
      <c r="ATL34" s="52">
        <f>SUMIFS(Raw!$I:$I, Raw!$A:$A, Dispositions!ATL$14, Raw!$F:$F, Dispositions!$C34, Raw!$H:$H, "E02")</f>
        <v>0</v>
      </c>
      <c r="ATM34" s="52">
        <f>SUMIFS(Raw!$I:$I, Raw!$A:$A, Dispositions!ATM$14, Raw!$F:$F, Dispositions!$C34, Raw!$H:$H, "E02")</f>
        <v>0</v>
      </c>
      <c r="ATN34" s="52">
        <f>SUMIFS(Raw!$I:$I, Raw!$A:$A, Dispositions!ATN$14, Raw!$F:$F, Dispositions!$C34, Raw!$H:$H, "E02")</f>
        <v>0</v>
      </c>
      <c r="ATO34" s="52">
        <f>SUMIFS(Raw!$I:$I, Raw!$A:$A, Dispositions!ATO$14, Raw!$F:$F, Dispositions!$C34, Raw!$H:$H, "E02")</f>
        <v>0</v>
      </c>
      <c r="ATP34" s="53">
        <f>SUMIFS(Raw!$I:$I, Raw!$A:$A, Dispositions!ATP$14, Raw!$F:$F, Dispositions!$C34, Raw!$H:$H, "E02")</f>
        <v>0</v>
      </c>
      <c r="ATR34" s="51">
        <f>SUMIFS(Raw!$I:$I, Raw!$A:$A, Dispositions!ATR$14, Raw!$F:$F, Dispositions!$C34, Raw!$H:$H, "E03")</f>
        <v>0</v>
      </c>
      <c r="ATS34" s="52">
        <f>SUMIFS(Raw!$I:$I, Raw!$A:$A, Dispositions!ATS$14, Raw!$F:$F, Dispositions!$C34, Raw!$H:$H, "E03")</f>
        <v>0</v>
      </c>
      <c r="ATT34" s="52">
        <f>SUMIFS(Raw!$I:$I, Raw!$A:$A, Dispositions!ATT$14, Raw!$F:$F, Dispositions!$C34, Raw!$H:$H, "E03")</f>
        <v>0</v>
      </c>
      <c r="ATU34" s="52">
        <f>SUMIFS(Raw!$I:$I, Raw!$A:$A, Dispositions!ATU$14, Raw!$F:$F, Dispositions!$C34, Raw!$H:$H, "E03")</f>
        <v>0</v>
      </c>
      <c r="ATV34" s="52">
        <f>SUMIFS(Raw!$I:$I, Raw!$A:$A, Dispositions!ATV$14, Raw!$F:$F, Dispositions!$C34, Raw!$H:$H, "E03")</f>
        <v>0</v>
      </c>
      <c r="ATW34" s="52">
        <f>SUMIFS(Raw!$I:$I, Raw!$A:$A, Dispositions!ATW$14, Raw!$F:$F, Dispositions!$C34, Raw!$H:$H, "E03")</f>
        <v>0</v>
      </c>
      <c r="ATX34" s="53">
        <f>SUMIFS(Raw!$I:$I, Raw!$A:$A, Dispositions!ATX$14, Raw!$F:$F, Dispositions!$C34, Raw!$H:$H, "E03")</f>
        <v>0</v>
      </c>
      <c r="ATZ34" s="51">
        <f>SUMIFS(Raw!$I:$I, Raw!$A:$A, Dispositions!ATZ$14, Raw!$F:$F, Dispositions!$C34, Raw!$H:$H, "E05")</f>
        <v>0</v>
      </c>
      <c r="AUA34" s="52">
        <f>SUMIFS(Raw!$I:$I, Raw!$A:$A, Dispositions!AUA$14, Raw!$F:$F, Dispositions!$C34, Raw!$H:$H, "E05")</f>
        <v>0</v>
      </c>
      <c r="AUB34" s="52">
        <f>SUMIFS(Raw!$I:$I, Raw!$A:$A, Dispositions!AUB$14, Raw!$F:$F, Dispositions!$C34, Raw!$H:$H, "E05")</f>
        <v>0</v>
      </c>
      <c r="AUC34" s="52">
        <f>SUMIFS(Raw!$I:$I, Raw!$A:$A, Dispositions!AUC$14, Raw!$F:$F, Dispositions!$C34, Raw!$H:$H, "E05")</f>
        <v>0</v>
      </c>
      <c r="AUD34" s="52">
        <f>SUMIFS(Raw!$I:$I, Raw!$A:$A, Dispositions!AUD$14, Raw!$F:$F, Dispositions!$C34, Raw!$H:$H, "E05")</f>
        <v>0</v>
      </c>
      <c r="AUE34" s="52">
        <f>SUMIFS(Raw!$I:$I, Raw!$A:$A, Dispositions!AUE$14, Raw!$F:$F, Dispositions!$C34, Raw!$H:$H, "E05")</f>
        <v>0</v>
      </c>
      <c r="AUF34" s="53">
        <f>SUMIFS(Raw!$I:$I, Raw!$A:$A, Dispositions!AUF$14, Raw!$F:$F, Dispositions!$C34, Raw!$H:$H, "E05")</f>
        <v>0</v>
      </c>
      <c r="AUH34" s="51">
        <f>SUMIFS(Raw!$I:$I, Raw!$A:$A, Dispositions!AUH$14, Raw!$F:$F, Dispositions!$C34, Raw!$H:$H, "E12")</f>
        <v>0</v>
      </c>
      <c r="AUI34" s="52">
        <f>SUMIFS(Raw!$I:$I, Raw!$A:$A, Dispositions!AUI$14, Raw!$F:$F, Dispositions!$C34, Raw!$H:$H, "E12")</f>
        <v>0</v>
      </c>
      <c r="AUJ34" s="52">
        <f>SUMIFS(Raw!$I:$I, Raw!$A:$A, Dispositions!AUJ$14, Raw!$F:$F, Dispositions!$C34, Raw!$H:$H, "E12")</f>
        <v>0</v>
      </c>
      <c r="AUK34" s="52">
        <f>SUMIFS(Raw!$I:$I, Raw!$A:$A, Dispositions!AUK$14, Raw!$F:$F, Dispositions!$C34, Raw!$H:$H, "E12")</f>
        <v>0</v>
      </c>
      <c r="AUL34" s="52">
        <f>SUMIFS(Raw!$I:$I, Raw!$A:$A, Dispositions!AUL$14, Raw!$F:$F, Dispositions!$C34, Raw!$H:$H, "E12")</f>
        <v>0</v>
      </c>
      <c r="AUM34" s="52">
        <f>SUMIFS(Raw!$I:$I, Raw!$A:$A, Dispositions!AUM$14, Raw!$F:$F, Dispositions!$C34, Raw!$H:$H, "E12")</f>
        <v>0</v>
      </c>
      <c r="AUN34" s="53">
        <f>SUMIFS(Raw!$I:$I, Raw!$A:$A, Dispositions!AUN$14, Raw!$F:$F, Dispositions!$C34, Raw!$H:$H, "E12")</f>
        <v>0</v>
      </c>
      <c r="AUP34" s="51">
        <f>SUMIFS(Raw!$I:$I, Raw!$A:$A, Dispositions!AUP$14, Raw!$F:$F, Dispositions!$C34, Raw!$H:$H, "E13")</f>
        <v>0</v>
      </c>
      <c r="AUQ34" s="52">
        <f>SUMIFS(Raw!$I:$I, Raw!$A:$A, Dispositions!AUQ$14, Raw!$F:$F, Dispositions!$C34, Raw!$H:$H, "E13")</f>
        <v>0</v>
      </c>
      <c r="AUR34" s="52">
        <f>SUMIFS(Raw!$I:$I, Raw!$A:$A, Dispositions!AUR$14, Raw!$F:$F, Dispositions!$C34, Raw!$H:$H, "E13")</f>
        <v>0</v>
      </c>
      <c r="AUS34" s="52">
        <f>SUMIFS(Raw!$I:$I, Raw!$A:$A, Dispositions!AUS$14, Raw!$F:$F, Dispositions!$C34, Raw!$H:$H, "E13")</f>
        <v>0</v>
      </c>
      <c r="AUT34" s="52">
        <f>SUMIFS(Raw!$I:$I, Raw!$A:$A, Dispositions!AUT$14, Raw!$F:$F, Dispositions!$C34, Raw!$H:$H, "E13")</f>
        <v>0</v>
      </c>
      <c r="AUU34" s="52">
        <f>SUMIFS(Raw!$I:$I, Raw!$A:$A, Dispositions!AUU$14, Raw!$F:$F, Dispositions!$C34, Raw!$H:$H, "E13")</f>
        <v>0</v>
      </c>
      <c r="AUV34" s="53">
        <f>SUMIFS(Raw!$I:$I, Raw!$A:$A, Dispositions!AUV$14, Raw!$F:$F, Dispositions!$C34, Raw!$H:$H, "E13")</f>
        <v>0</v>
      </c>
      <c r="AUX34" s="51">
        <f>SUMIFS(Raw!$I:$I, Raw!$A:$A, Dispositions!AUX$14, Raw!$F:$F, Dispositions!$C34, Raw!$H:$H, "E14")</f>
        <v>0</v>
      </c>
      <c r="AUY34" s="52">
        <f>SUMIFS(Raw!$I:$I, Raw!$A:$A, Dispositions!AUY$14, Raw!$F:$F, Dispositions!$C34, Raw!$H:$H, "E14")</f>
        <v>0</v>
      </c>
      <c r="AUZ34" s="52">
        <f>SUMIFS(Raw!$I:$I, Raw!$A:$A, Dispositions!AUZ$14, Raw!$F:$F, Dispositions!$C34, Raw!$H:$H, "E14")</f>
        <v>0</v>
      </c>
      <c r="AVA34" s="52">
        <f>SUMIFS(Raw!$I:$I, Raw!$A:$A, Dispositions!AVA$14, Raw!$F:$F, Dispositions!$C34, Raw!$H:$H, "E14")</f>
        <v>0</v>
      </c>
      <c r="AVB34" s="52">
        <f>SUMIFS(Raw!$I:$I, Raw!$A:$A, Dispositions!AVB$14, Raw!$F:$F, Dispositions!$C34, Raw!$H:$H, "E14")</f>
        <v>0</v>
      </c>
      <c r="AVC34" s="52">
        <f>SUMIFS(Raw!$I:$I, Raw!$A:$A, Dispositions!AVC$14, Raw!$F:$F, Dispositions!$C34, Raw!$H:$H, "E14")</f>
        <v>0</v>
      </c>
      <c r="AVD34" s="53">
        <f>SUMIFS(Raw!$I:$I, Raw!$A:$A, Dispositions!AVD$14, Raw!$F:$F, Dispositions!$C34, Raw!$H:$H, "E14")</f>
        <v>0</v>
      </c>
      <c r="AVF34" s="51">
        <f>SUMIFS(Raw!$I:$I, Raw!$A:$A, Dispositions!AVF$14, Raw!$F:$F, Dispositions!$C34, Raw!$H:$H, "E15")</f>
        <v>0</v>
      </c>
      <c r="AVG34" s="52">
        <f>SUMIFS(Raw!$I:$I, Raw!$A:$A, Dispositions!AVG$14, Raw!$F:$F, Dispositions!$C34, Raw!$H:$H, "E15")</f>
        <v>0</v>
      </c>
      <c r="AVH34" s="52">
        <f>SUMIFS(Raw!$I:$I, Raw!$A:$A, Dispositions!AVH$14, Raw!$F:$F, Dispositions!$C34, Raw!$H:$H, "E15")</f>
        <v>0</v>
      </c>
      <c r="AVI34" s="52">
        <f>SUMIFS(Raw!$I:$I, Raw!$A:$A, Dispositions!AVI$14, Raw!$F:$F, Dispositions!$C34, Raw!$H:$H, "E15")</f>
        <v>0</v>
      </c>
      <c r="AVJ34" s="52">
        <f>SUMIFS(Raw!$I:$I, Raw!$A:$A, Dispositions!AVJ$14, Raw!$F:$F, Dispositions!$C34, Raw!$H:$H, "E15")</f>
        <v>0</v>
      </c>
      <c r="AVK34" s="52">
        <f>SUMIFS(Raw!$I:$I, Raw!$A:$A, Dispositions!AVK$14, Raw!$F:$F, Dispositions!$C34, Raw!$H:$H, "E15")</f>
        <v>0</v>
      </c>
      <c r="AVL34" s="53">
        <f>SUMIFS(Raw!$I:$I, Raw!$A:$A, Dispositions!AVL$14, Raw!$F:$F, Dispositions!$C34, Raw!$H:$H, "E15")</f>
        <v>0</v>
      </c>
      <c r="AVN34" s="51">
        <f>SUMIFS(Raw!$I:$I, Raw!$A:$A, Dispositions!AVN$14, Raw!$F:$F, Dispositions!$C34, Raw!$H:$H, "E16")</f>
        <v>0</v>
      </c>
      <c r="AVO34" s="52">
        <f>SUMIFS(Raw!$I:$I, Raw!$A:$A, Dispositions!AVO$14, Raw!$F:$F, Dispositions!$C34, Raw!$H:$H, "E16")</f>
        <v>0</v>
      </c>
      <c r="AVP34" s="52">
        <f>SUMIFS(Raw!$I:$I, Raw!$A:$A, Dispositions!AVP$14, Raw!$F:$F, Dispositions!$C34, Raw!$H:$H, "E16")</f>
        <v>0</v>
      </c>
      <c r="AVQ34" s="52">
        <f>SUMIFS(Raw!$I:$I, Raw!$A:$A, Dispositions!AVQ$14, Raw!$F:$F, Dispositions!$C34, Raw!$H:$H, "E16")</f>
        <v>0</v>
      </c>
      <c r="AVR34" s="52">
        <f>SUMIFS(Raw!$I:$I, Raw!$A:$A, Dispositions!AVR$14, Raw!$F:$F, Dispositions!$C34, Raw!$H:$H, "E16")</f>
        <v>0</v>
      </c>
      <c r="AVS34" s="52">
        <f>SUMIFS(Raw!$I:$I, Raw!$A:$A, Dispositions!AVS$14, Raw!$F:$F, Dispositions!$C34, Raw!$H:$H, "E16")</f>
        <v>0</v>
      </c>
      <c r="AVT34" s="53">
        <f>SUMIFS(Raw!$I:$I, Raw!$A:$A, Dispositions!AVT$14, Raw!$F:$F, Dispositions!$C34, Raw!$H:$H, "E16")</f>
        <v>0</v>
      </c>
      <c r="AVV34" s="51">
        <f>SUMIFS(Raw!$I:$I, Raw!$A:$A, Dispositions!AVV$14, Raw!$F:$F, Dispositions!$C34, Raw!$H:$H, "E18")</f>
        <v>0</v>
      </c>
      <c r="AVW34" s="52">
        <f>SUMIFS(Raw!$I:$I, Raw!$A:$A, Dispositions!AVW$14, Raw!$F:$F, Dispositions!$C34, Raw!$H:$H, "E18")</f>
        <v>0</v>
      </c>
      <c r="AVX34" s="52">
        <f>SUMIFS(Raw!$I:$I, Raw!$A:$A, Dispositions!AVX$14, Raw!$F:$F, Dispositions!$C34, Raw!$H:$H, "E18")</f>
        <v>0</v>
      </c>
      <c r="AVY34" s="52">
        <f>SUMIFS(Raw!$I:$I, Raw!$A:$A, Dispositions!AVY$14, Raw!$F:$F, Dispositions!$C34, Raw!$H:$H, "E18")</f>
        <v>0</v>
      </c>
      <c r="AVZ34" s="52">
        <f>SUMIFS(Raw!$I:$I, Raw!$A:$A, Dispositions!AVZ$14, Raw!$F:$F, Dispositions!$C34, Raw!$H:$H, "E18")</f>
        <v>0</v>
      </c>
      <c r="AWA34" s="52">
        <f>SUMIFS(Raw!$I:$I, Raw!$A:$A, Dispositions!AWA$14, Raw!$F:$F, Dispositions!$C34, Raw!$H:$H, "E18")</f>
        <v>0</v>
      </c>
      <c r="AWB34" s="53">
        <f>SUMIFS(Raw!$I:$I, Raw!$A:$A, Dispositions!AWB$14, Raw!$F:$F, Dispositions!$C34, Raw!$H:$H, "E18")</f>
        <v>0</v>
      </c>
      <c r="AWD34" s="51">
        <f>SUMIFS(Raw!$I:$I, Raw!$A:$A, Dispositions!AWD$14, Raw!$F:$F, Dispositions!$C34, Raw!$H:$H, "E34")</f>
        <v>0</v>
      </c>
      <c r="AWE34" s="52">
        <f>SUMIFS(Raw!$I:$I, Raw!$A:$A, Dispositions!AWE$14, Raw!$F:$F, Dispositions!$C34, Raw!$H:$H, "E34")</f>
        <v>0</v>
      </c>
      <c r="AWF34" s="52">
        <f>SUMIFS(Raw!$I:$I, Raw!$A:$A, Dispositions!AWF$14, Raw!$F:$F, Dispositions!$C34, Raw!$H:$H, "E34")</f>
        <v>0</v>
      </c>
      <c r="AWG34" s="52">
        <f>SUMIFS(Raw!$I:$I, Raw!$A:$A, Dispositions!AWG$14, Raw!$F:$F, Dispositions!$C34, Raw!$H:$H, "E34")</f>
        <v>0</v>
      </c>
      <c r="AWH34" s="52">
        <f>SUMIFS(Raw!$I:$I, Raw!$A:$A, Dispositions!AWH$14, Raw!$F:$F, Dispositions!$C34, Raw!$H:$H, "E34")</f>
        <v>0</v>
      </c>
      <c r="AWI34" s="52">
        <f>SUMIFS(Raw!$I:$I, Raw!$A:$A, Dispositions!AWI$14, Raw!$F:$F, Dispositions!$C34, Raw!$H:$H, "E34")</f>
        <v>0</v>
      </c>
      <c r="AWJ34" s="53">
        <f>SUMIFS(Raw!$I:$I, Raw!$A:$A, Dispositions!AWJ$14, Raw!$F:$F, Dispositions!$C34, Raw!$H:$H, "E34")</f>
        <v>0</v>
      </c>
      <c r="AWL34" s="51">
        <f>SUMIFS(Raw!$I:$I, Raw!$A:$A, Dispositions!AWL$14, Raw!$F:$F, Dispositions!$C34, Raw!$H:$H, "E02")</f>
        <v>0</v>
      </c>
      <c r="AWM34" s="52">
        <f>SUMIFS(Raw!$I:$I, Raw!$A:$A, Dispositions!AWM$14, Raw!$F:$F, Dispositions!$C34, Raw!$H:$H, "E02")</f>
        <v>0</v>
      </c>
      <c r="AWN34" s="52">
        <f>SUMIFS(Raw!$I:$I, Raw!$A:$A, Dispositions!AWN$14, Raw!$F:$F, Dispositions!$C34, Raw!$H:$H, "E02")</f>
        <v>0</v>
      </c>
      <c r="AWO34" s="52">
        <f>SUMIFS(Raw!$I:$I, Raw!$A:$A, Dispositions!AWO$14, Raw!$F:$F, Dispositions!$C34, Raw!$H:$H, "E02")</f>
        <v>0</v>
      </c>
      <c r="AWP34" s="52">
        <f>SUMIFS(Raw!$I:$I, Raw!$A:$A, Dispositions!AWP$14, Raw!$F:$F, Dispositions!$C34, Raw!$H:$H, "E02")</f>
        <v>0</v>
      </c>
      <c r="AWQ34" s="52">
        <f>SUMIFS(Raw!$I:$I, Raw!$A:$A, Dispositions!AWQ$14, Raw!$F:$F, Dispositions!$C34, Raw!$H:$H, "E02")</f>
        <v>0</v>
      </c>
      <c r="AWR34" s="53">
        <f>SUMIFS(Raw!$I:$I, Raw!$A:$A, Dispositions!AWR$14, Raw!$F:$F, Dispositions!$C34, Raw!$H:$H, "E02")</f>
        <v>0</v>
      </c>
      <c r="AWT34" s="51">
        <f>SUMIFS(Raw!$I:$I, Raw!$A:$A, Dispositions!AWT$14, Raw!$F:$F, Dispositions!$C34, Raw!$H:$H, "E03")</f>
        <v>0</v>
      </c>
      <c r="AWU34" s="52">
        <f>SUMIFS(Raw!$I:$I, Raw!$A:$A, Dispositions!AWU$14, Raw!$F:$F, Dispositions!$C34, Raw!$H:$H, "E03")</f>
        <v>0</v>
      </c>
      <c r="AWV34" s="52">
        <f>SUMIFS(Raw!$I:$I, Raw!$A:$A, Dispositions!AWV$14, Raw!$F:$F, Dispositions!$C34, Raw!$H:$H, "E03")</f>
        <v>0</v>
      </c>
      <c r="AWW34" s="52">
        <f>SUMIFS(Raw!$I:$I, Raw!$A:$A, Dispositions!AWW$14, Raw!$F:$F, Dispositions!$C34, Raw!$H:$H, "E03")</f>
        <v>0</v>
      </c>
      <c r="AWX34" s="52">
        <f>SUMIFS(Raw!$I:$I, Raw!$A:$A, Dispositions!AWX$14, Raw!$F:$F, Dispositions!$C34, Raw!$H:$H, "E03")</f>
        <v>0</v>
      </c>
      <c r="AWY34" s="52">
        <f>SUMIFS(Raw!$I:$I, Raw!$A:$A, Dispositions!AWY$14, Raw!$F:$F, Dispositions!$C34, Raw!$H:$H, "E03")</f>
        <v>0</v>
      </c>
      <c r="AWZ34" s="53">
        <f>SUMIFS(Raw!$I:$I, Raw!$A:$A, Dispositions!AWZ$14, Raw!$F:$F, Dispositions!$C34, Raw!$H:$H, "E03")</f>
        <v>0</v>
      </c>
      <c r="AXB34" s="51">
        <f>SUMIFS(Raw!$I:$I, Raw!$A:$A, Dispositions!AXB$14, Raw!$F:$F, Dispositions!$C34, Raw!$H:$H, "E05")</f>
        <v>0</v>
      </c>
      <c r="AXC34" s="52">
        <f>SUMIFS(Raw!$I:$I, Raw!$A:$A, Dispositions!AXC$14, Raw!$F:$F, Dispositions!$C34, Raw!$H:$H, "E05")</f>
        <v>0</v>
      </c>
      <c r="AXD34" s="52">
        <f>SUMIFS(Raw!$I:$I, Raw!$A:$A, Dispositions!AXD$14, Raw!$F:$F, Dispositions!$C34, Raw!$H:$H, "E05")</f>
        <v>0</v>
      </c>
      <c r="AXE34" s="52">
        <f>SUMIFS(Raw!$I:$I, Raw!$A:$A, Dispositions!AXE$14, Raw!$F:$F, Dispositions!$C34, Raw!$H:$H, "E05")</f>
        <v>0</v>
      </c>
      <c r="AXF34" s="52">
        <f>SUMIFS(Raw!$I:$I, Raw!$A:$A, Dispositions!AXF$14, Raw!$F:$F, Dispositions!$C34, Raw!$H:$H, "E05")</f>
        <v>0</v>
      </c>
      <c r="AXG34" s="52">
        <f>SUMIFS(Raw!$I:$I, Raw!$A:$A, Dispositions!AXG$14, Raw!$F:$F, Dispositions!$C34, Raw!$H:$H, "E05")</f>
        <v>0</v>
      </c>
      <c r="AXH34" s="53">
        <f>SUMIFS(Raw!$I:$I, Raw!$A:$A, Dispositions!AXH$14, Raw!$F:$F, Dispositions!$C34, Raw!$H:$H, "E05")</f>
        <v>0</v>
      </c>
      <c r="AXJ34" s="51">
        <f>SUMIFS(Raw!$I:$I, Raw!$A:$A, Dispositions!AXJ$14, Raw!$F:$F, Dispositions!$C34, Raw!$H:$H, "E12")</f>
        <v>0</v>
      </c>
      <c r="AXK34" s="52">
        <f>SUMIFS(Raw!$I:$I, Raw!$A:$A, Dispositions!AXK$14, Raw!$F:$F, Dispositions!$C34, Raw!$H:$H, "E12")</f>
        <v>0</v>
      </c>
      <c r="AXL34" s="52">
        <f>SUMIFS(Raw!$I:$I, Raw!$A:$A, Dispositions!AXL$14, Raw!$F:$F, Dispositions!$C34, Raw!$H:$H, "E12")</f>
        <v>0</v>
      </c>
      <c r="AXM34" s="52">
        <f>SUMIFS(Raw!$I:$I, Raw!$A:$A, Dispositions!AXM$14, Raw!$F:$F, Dispositions!$C34, Raw!$H:$H, "E12")</f>
        <v>0</v>
      </c>
      <c r="AXN34" s="52">
        <f>SUMIFS(Raw!$I:$I, Raw!$A:$A, Dispositions!AXN$14, Raw!$F:$F, Dispositions!$C34, Raw!$H:$H, "E12")</f>
        <v>0</v>
      </c>
      <c r="AXO34" s="52">
        <f>SUMIFS(Raw!$I:$I, Raw!$A:$A, Dispositions!AXO$14, Raw!$F:$F, Dispositions!$C34, Raw!$H:$H, "E12")</f>
        <v>0</v>
      </c>
      <c r="AXP34" s="53">
        <f>SUMIFS(Raw!$I:$I, Raw!$A:$A, Dispositions!AXP$14, Raw!$F:$F, Dispositions!$C34, Raw!$H:$H, "E12")</f>
        <v>0</v>
      </c>
      <c r="AXR34" s="51">
        <f>SUMIFS(Raw!$I:$I, Raw!$A:$A, Dispositions!AXR$14, Raw!$F:$F, Dispositions!$C34, Raw!$H:$H, "E13")</f>
        <v>0</v>
      </c>
      <c r="AXS34" s="52">
        <f>SUMIFS(Raw!$I:$I, Raw!$A:$A, Dispositions!AXS$14, Raw!$F:$F, Dispositions!$C34, Raw!$H:$H, "E13")</f>
        <v>0</v>
      </c>
      <c r="AXT34" s="52">
        <f>SUMIFS(Raw!$I:$I, Raw!$A:$A, Dispositions!AXT$14, Raw!$F:$F, Dispositions!$C34, Raw!$H:$H, "E13")</f>
        <v>0</v>
      </c>
      <c r="AXU34" s="52">
        <f>SUMIFS(Raw!$I:$I, Raw!$A:$A, Dispositions!AXU$14, Raw!$F:$F, Dispositions!$C34, Raw!$H:$H, "E13")</f>
        <v>0</v>
      </c>
      <c r="AXV34" s="52">
        <f>SUMIFS(Raw!$I:$I, Raw!$A:$A, Dispositions!AXV$14, Raw!$F:$F, Dispositions!$C34, Raw!$H:$H, "E13")</f>
        <v>0</v>
      </c>
      <c r="AXW34" s="52">
        <f>SUMIFS(Raw!$I:$I, Raw!$A:$A, Dispositions!AXW$14, Raw!$F:$F, Dispositions!$C34, Raw!$H:$H, "E13")</f>
        <v>0</v>
      </c>
      <c r="AXX34" s="53">
        <f>SUMIFS(Raw!$I:$I, Raw!$A:$A, Dispositions!AXX$14, Raw!$F:$F, Dispositions!$C34, Raw!$H:$H, "E13")</f>
        <v>0</v>
      </c>
      <c r="AXZ34" s="51">
        <f>SUMIFS(Raw!$I:$I, Raw!$A:$A, Dispositions!AXZ$14, Raw!$F:$F, Dispositions!$C34, Raw!$H:$H, "E14")</f>
        <v>0</v>
      </c>
      <c r="AYA34" s="52">
        <f>SUMIFS(Raw!$I:$I, Raw!$A:$A, Dispositions!AYA$14, Raw!$F:$F, Dispositions!$C34, Raw!$H:$H, "E14")</f>
        <v>0</v>
      </c>
      <c r="AYB34" s="52">
        <f>SUMIFS(Raw!$I:$I, Raw!$A:$A, Dispositions!AYB$14, Raw!$F:$F, Dispositions!$C34, Raw!$H:$H, "E14")</f>
        <v>0</v>
      </c>
      <c r="AYC34" s="52">
        <f>SUMIFS(Raw!$I:$I, Raw!$A:$A, Dispositions!AYC$14, Raw!$F:$F, Dispositions!$C34, Raw!$H:$H, "E14")</f>
        <v>0</v>
      </c>
      <c r="AYD34" s="52">
        <f>SUMIFS(Raw!$I:$I, Raw!$A:$A, Dispositions!AYD$14, Raw!$F:$F, Dispositions!$C34, Raw!$H:$H, "E14")</f>
        <v>0</v>
      </c>
      <c r="AYE34" s="52">
        <f>SUMIFS(Raw!$I:$I, Raw!$A:$A, Dispositions!AYE$14, Raw!$F:$F, Dispositions!$C34, Raw!$H:$H, "E14")</f>
        <v>0</v>
      </c>
      <c r="AYF34" s="53">
        <f>SUMIFS(Raw!$I:$I, Raw!$A:$A, Dispositions!AYF$14, Raw!$F:$F, Dispositions!$C34, Raw!$H:$H, "E14")</f>
        <v>0</v>
      </c>
      <c r="AYH34" s="51">
        <f>SUMIFS(Raw!$I:$I, Raw!$A:$A, Dispositions!AYH$14, Raw!$F:$F, Dispositions!$C34, Raw!$H:$H, "E15")</f>
        <v>0</v>
      </c>
      <c r="AYI34" s="52">
        <f>SUMIFS(Raw!$I:$I, Raw!$A:$A, Dispositions!AYI$14, Raw!$F:$F, Dispositions!$C34, Raw!$H:$H, "E15")</f>
        <v>0</v>
      </c>
      <c r="AYJ34" s="52">
        <f>SUMIFS(Raw!$I:$I, Raw!$A:$A, Dispositions!AYJ$14, Raw!$F:$F, Dispositions!$C34, Raw!$H:$H, "E15")</f>
        <v>0</v>
      </c>
      <c r="AYK34" s="52">
        <f>SUMIFS(Raw!$I:$I, Raw!$A:$A, Dispositions!AYK$14, Raw!$F:$F, Dispositions!$C34, Raw!$H:$H, "E15")</f>
        <v>0</v>
      </c>
      <c r="AYL34" s="52">
        <f>SUMIFS(Raw!$I:$I, Raw!$A:$A, Dispositions!AYL$14, Raw!$F:$F, Dispositions!$C34, Raw!$H:$H, "E15")</f>
        <v>0</v>
      </c>
      <c r="AYM34" s="52">
        <f>SUMIFS(Raw!$I:$I, Raw!$A:$A, Dispositions!AYM$14, Raw!$F:$F, Dispositions!$C34, Raw!$H:$H, "E15")</f>
        <v>0</v>
      </c>
      <c r="AYN34" s="53">
        <f>SUMIFS(Raw!$I:$I, Raw!$A:$A, Dispositions!AYN$14, Raw!$F:$F, Dispositions!$C34, Raw!$H:$H, "E15")</f>
        <v>0</v>
      </c>
      <c r="AYP34" s="51">
        <f>SUMIFS(Raw!$I:$I, Raw!$A:$A, Dispositions!AYP$14, Raw!$F:$F, Dispositions!$C34, Raw!$H:$H, "E16")</f>
        <v>0</v>
      </c>
      <c r="AYQ34" s="52">
        <f>SUMIFS(Raw!$I:$I, Raw!$A:$A, Dispositions!AYQ$14, Raw!$F:$F, Dispositions!$C34, Raw!$H:$H, "E16")</f>
        <v>0</v>
      </c>
      <c r="AYR34" s="52">
        <f>SUMIFS(Raw!$I:$I, Raw!$A:$A, Dispositions!AYR$14, Raw!$F:$F, Dispositions!$C34, Raw!$H:$H, "E16")</f>
        <v>0</v>
      </c>
      <c r="AYS34" s="52">
        <f>SUMIFS(Raw!$I:$I, Raw!$A:$A, Dispositions!AYS$14, Raw!$F:$F, Dispositions!$C34, Raw!$H:$H, "E16")</f>
        <v>0</v>
      </c>
      <c r="AYT34" s="52">
        <f>SUMIFS(Raw!$I:$I, Raw!$A:$A, Dispositions!AYT$14, Raw!$F:$F, Dispositions!$C34, Raw!$H:$H, "E16")</f>
        <v>0</v>
      </c>
      <c r="AYU34" s="52">
        <f>SUMIFS(Raw!$I:$I, Raw!$A:$A, Dispositions!AYU$14, Raw!$F:$F, Dispositions!$C34, Raw!$H:$H, "E16")</f>
        <v>0</v>
      </c>
      <c r="AYV34" s="53">
        <f>SUMIFS(Raw!$I:$I, Raw!$A:$A, Dispositions!AYV$14, Raw!$F:$F, Dispositions!$C34, Raw!$H:$H, "E16")</f>
        <v>0</v>
      </c>
      <c r="AYX34" s="51">
        <f>SUMIFS(Raw!$I:$I, Raw!$A:$A, Dispositions!AYX$14, Raw!$F:$F, Dispositions!$C34, Raw!$H:$H, "E18")</f>
        <v>0</v>
      </c>
      <c r="AYY34" s="52">
        <f>SUMIFS(Raw!$I:$I, Raw!$A:$A, Dispositions!AYY$14, Raw!$F:$F, Dispositions!$C34, Raw!$H:$H, "E18")</f>
        <v>0</v>
      </c>
      <c r="AYZ34" s="52">
        <f>SUMIFS(Raw!$I:$I, Raw!$A:$A, Dispositions!AYZ$14, Raw!$F:$F, Dispositions!$C34, Raw!$H:$H, "E18")</f>
        <v>0</v>
      </c>
      <c r="AZA34" s="52">
        <f>SUMIFS(Raw!$I:$I, Raw!$A:$A, Dispositions!AZA$14, Raw!$F:$F, Dispositions!$C34, Raw!$H:$H, "E18")</f>
        <v>0</v>
      </c>
      <c r="AZB34" s="52">
        <f>SUMIFS(Raw!$I:$I, Raw!$A:$A, Dispositions!AZB$14, Raw!$F:$F, Dispositions!$C34, Raw!$H:$H, "E18")</f>
        <v>0</v>
      </c>
      <c r="AZC34" s="52">
        <f>SUMIFS(Raw!$I:$I, Raw!$A:$A, Dispositions!AZC$14, Raw!$F:$F, Dispositions!$C34, Raw!$H:$H, "E18")</f>
        <v>0</v>
      </c>
      <c r="AZD34" s="53">
        <f>SUMIFS(Raw!$I:$I, Raw!$A:$A, Dispositions!AZD$14, Raw!$F:$F, Dispositions!$C34, Raw!$H:$H, "E18")</f>
        <v>0</v>
      </c>
      <c r="AZF34" s="51">
        <f>SUMIFS(Raw!$I:$I, Raw!$A:$A, Dispositions!AZF$14, Raw!$F:$F, Dispositions!$C34, Raw!$H:$H, "E34")</f>
        <v>0</v>
      </c>
      <c r="AZG34" s="52">
        <f>SUMIFS(Raw!$I:$I, Raw!$A:$A, Dispositions!AZG$14, Raw!$F:$F, Dispositions!$C34, Raw!$H:$H, "E34")</f>
        <v>0</v>
      </c>
      <c r="AZH34" s="52">
        <f>SUMIFS(Raw!$I:$I, Raw!$A:$A, Dispositions!AZH$14, Raw!$F:$F, Dispositions!$C34, Raw!$H:$H, "E34")</f>
        <v>0</v>
      </c>
      <c r="AZI34" s="52">
        <f>SUMIFS(Raw!$I:$I, Raw!$A:$A, Dispositions!AZI$14, Raw!$F:$F, Dispositions!$C34, Raw!$H:$H, "E34")</f>
        <v>0</v>
      </c>
      <c r="AZJ34" s="52">
        <f>SUMIFS(Raw!$I:$I, Raw!$A:$A, Dispositions!AZJ$14, Raw!$F:$F, Dispositions!$C34, Raw!$H:$H, "E34")</f>
        <v>0</v>
      </c>
      <c r="AZK34" s="52">
        <f>SUMIFS(Raw!$I:$I, Raw!$A:$A, Dispositions!AZK$14, Raw!$F:$F, Dispositions!$C34, Raw!$H:$H, "E34")</f>
        <v>0</v>
      </c>
      <c r="AZL34" s="53">
        <f>SUMIFS(Raw!$I:$I, Raw!$A:$A, Dispositions!AZL$14, Raw!$F:$F, Dispositions!$C34, Raw!$H:$H, "E34")</f>
        <v>0</v>
      </c>
      <c r="AZN34" s="51">
        <f>SUMIFS(Raw!$I:$I, Raw!$A:$A, Dispositions!AZN$14, Raw!$F:$F, Dispositions!$C34, Raw!$H:$H, "E02")</f>
        <v>0</v>
      </c>
      <c r="AZO34" s="52">
        <f>SUMIFS(Raw!$I:$I, Raw!$A:$A, Dispositions!AZO$14, Raw!$F:$F, Dispositions!$C34, Raw!$H:$H, "E02")</f>
        <v>0</v>
      </c>
      <c r="AZP34" s="52">
        <f>SUMIFS(Raw!$I:$I, Raw!$A:$A, Dispositions!AZP$14, Raw!$F:$F, Dispositions!$C34, Raw!$H:$H, "E02")</f>
        <v>0</v>
      </c>
      <c r="AZQ34" s="52">
        <f>SUMIFS(Raw!$I:$I, Raw!$A:$A, Dispositions!AZQ$14, Raw!$F:$F, Dispositions!$C34, Raw!$H:$H, "E02")</f>
        <v>0</v>
      </c>
      <c r="AZR34" s="52">
        <f>SUMIFS(Raw!$I:$I, Raw!$A:$A, Dispositions!AZR$14, Raw!$F:$F, Dispositions!$C34, Raw!$H:$H, "E02")</f>
        <v>0</v>
      </c>
      <c r="AZS34" s="52">
        <f>SUMIFS(Raw!$I:$I, Raw!$A:$A, Dispositions!AZS$14, Raw!$F:$F, Dispositions!$C34, Raw!$H:$H, "E02")</f>
        <v>0</v>
      </c>
      <c r="AZT34" s="53">
        <f>SUMIFS(Raw!$I:$I, Raw!$A:$A, Dispositions!AZT$14, Raw!$F:$F, Dispositions!$C34, Raw!$H:$H, "E02")</f>
        <v>0</v>
      </c>
      <c r="AZV34" s="51">
        <f>SUMIFS(Raw!$I:$I, Raw!$A:$A, Dispositions!AZV$14, Raw!$F:$F, Dispositions!$C34, Raw!$H:$H, "E03")</f>
        <v>0</v>
      </c>
      <c r="AZW34" s="52">
        <f>SUMIFS(Raw!$I:$I, Raw!$A:$A, Dispositions!AZW$14, Raw!$F:$F, Dispositions!$C34, Raw!$H:$H, "E03")</f>
        <v>0</v>
      </c>
      <c r="AZX34" s="52">
        <f>SUMIFS(Raw!$I:$I, Raw!$A:$A, Dispositions!AZX$14, Raw!$F:$F, Dispositions!$C34, Raw!$H:$H, "E03")</f>
        <v>0</v>
      </c>
      <c r="AZY34" s="52">
        <f>SUMIFS(Raw!$I:$I, Raw!$A:$A, Dispositions!AZY$14, Raw!$F:$F, Dispositions!$C34, Raw!$H:$H, "E03")</f>
        <v>0</v>
      </c>
      <c r="AZZ34" s="52">
        <f>SUMIFS(Raw!$I:$I, Raw!$A:$A, Dispositions!AZZ$14, Raw!$F:$F, Dispositions!$C34, Raw!$H:$H, "E03")</f>
        <v>0</v>
      </c>
      <c r="BAA34" s="52">
        <f>SUMIFS(Raw!$I:$I, Raw!$A:$A, Dispositions!BAA$14, Raw!$F:$F, Dispositions!$C34, Raw!$H:$H, "E03")</f>
        <v>0</v>
      </c>
      <c r="BAB34" s="53">
        <f>SUMIFS(Raw!$I:$I, Raw!$A:$A, Dispositions!BAB$14, Raw!$F:$F, Dispositions!$C34, Raw!$H:$H, "E03")</f>
        <v>0</v>
      </c>
      <c r="BAD34" s="51">
        <f>SUMIFS(Raw!$I:$I, Raw!$A:$A, Dispositions!BAD$14, Raw!$F:$F, Dispositions!$C34, Raw!$H:$H, "E05")</f>
        <v>0</v>
      </c>
      <c r="BAE34" s="52">
        <f>SUMIFS(Raw!$I:$I, Raw!$A:$A, Dispositions!BAE$14, Raw!$F:$F, Dispositions!$C34, Raw!$H:$H, "E05")</f>
        <v>0</v>
      </c>
      <c r="BAF34" s="52">
        <f>SUMIFS(Raw!$I:$I, Raw!$A:$A, Dispositions!BAF$14, Raw!$F:$F, Dispositions!$C34, Raw!$H:$H, "E05")</f>
        <v>0</v>
      </c>
      <c r="BAG34" s="52">
        <f>SUMIFS(Raw!$I:$I, Raw!$A:$A, Dispositions!BAG$14, Raw!$F:$F, Dispositions!$C34, Raw!$H:$H, "E05")</f>
        <v>0</v>
      </c>
      <c r="BAH34" s="52">
        <f>SUMIFS(Raw!$I:$I, Raw!$A:$A, Dispositions!BAH$14, Raw!$F:$F, Dispositions!$C34, Raw!$H:$H, "E05")</f>
        <v>0</v>
      </c>
      <c r="BAI34" s="52">
        <f>SUMIFS(Raw!$I:$I, Raw!$A:$A, Dispositions!BAI$14, Raw!$F:$F, Dispositions!$C34, Raw!$H:$H, "E05")</f>
        <v>0</v>
      </c>
      <c r="BAJ34" s="53">
        <f>SUMIFS(Raw!$I:$I, Raw!$A:$A, Dispositions!BAJ$14, Raw!$F:$F, Dispositions!$C34, Raw!$H:$H, "E05")</f>
        <v>0</v>
      </c>
      <c r="BAL34" s="51">
        <f>SUMIFS(Raw!$I:$I, Raw!$A:$A, Dispositions!BAL$14, Raw!$F:$F, Dispositions!$C34, Raw!$H:$H, "E12")</f>
        <v>0</v>
      </c>
      <c r="BAM34" s="52">
        <f>SUMIFS(Raw!$I:$I, Raw!$A:$A, Dispositions!BAM$14, Raw!$F:$F, Dispositions!$C34, Raw!$H:$H, "E12")</f>
        <v>0</v>
      </c>
      <c r="BAN34" s="52">
        <f>SUMIFS(Raw!$I:$I, Raw!$A:$A, Dispositions!BAN$14, Raw!$F:$F, Dispositions!$C34, Raw!$H:$H, "E12")</f>
        <v>0</v>
      </c>
      <c r="BAO34" s="52">
        <f>SUMIFS(Raw!$I:$I, Raw!$A:$A, Dispositions!BAO$14, Raw!$F:$F, Dispositions!$C34, Raw!$H:$H, "E12")</f>
        <v>0</v>
      </c>
      <c r="BAP34" s="52">
        <f>SUMIFS(Raw!$I:$I, Raw!$A:$A, Dispositions!BAP$14, Raw!$F:$F, Dispositions!$C34, Raw!$H:$H, "E12")</f>
        <v>0</v>
      </c>
      <c r="BAQ34" s="52">
        <f>SUMIFS(Raw!$I:$I, Raw!$A:$A, Dispositions!BAQ$14, Raw!$F:$F, Dispositions!$C34, Raw!$H:$H, "E12")</f>
        <v>0</v>
      </c>
      <c r="BAR34" s="53">
        <f>SUMIFS(Raw!$I:$I, Raw!$A:$A, Dispositions!BAR$14, Raw!$F:$F, Dispositions!$C34, Raw!$H:$H, "E12")</f>
        <v>0</v>
      </c>
      <c r="BAT34" s="51">
        <f>SUMIFS(Raw!$I:$I, Raw!$A:$A, Dispositions!BAT$14, Raw!$F:$F, Dispositions!$C34, Raw!$H:$H, "E13")</f>
        <v>0</v>
      </c>
      <c r="BAU34" s="52">
        <f>SUMIFS(Raw!$I:$I, Raw!$A:$A, Dispositions!BAU$14, Raw!$F:$F, Dispositions!$C34, Raw!$H:$H, "E13")</f>
        <v>0</v>
      </c>
      <c r="BAV34" s="52">
        <f>SUMIFS(Raw!$I:$I, Raw!$A:$A, Dispositions!BAV$14, Raw!$F:$F, Dispositions!$C34, Raw!$H:$H, "E13")</f>
        <v>0</v>
      </c>
      <c r="BAW34" s="52">
        <f>SUMIFS(Raw!$I:$I, Raw!$A:$A, Dispositions!BAW$14, Raw!$F:$F, Dispositions!$C34, Raw!$H:$H, "E13")</f>
        <v>0</v>
      </c>
      <c r="BAX34" s="52">
        <f>SUMIFS(Raw!$I:$I, Raw!$A:$A, Dispositions!BAX$14, Raw!$F:$F, Dispositions!$C34, Raw!$H:$H, "E13")</f>
        <v>0</v>
      </c>
      <c r="BAY34" s="52">
        <f>SUMIFS(Raw!$I:$I, Raw!$A:$A, Dispositions!BAY$14, Raw!$F:$F, Dispositions!$C34, Raw!$H:$H, "E13")</f>
        <v>0</v>
      </c>
      <c r="BAZ34" s="53">
        <f>SUMIFS(Raw!$I:$I, Raw!$A:$A, Dispositions!BAZ$14, Raw!$F:$F, Dispositions!$C34, Raw!$H:$H, "E13")</f>
        <v>0</v>
      </c>
      <c r="BBB34" s="51">
        <f>SUMIFS(Raw!$I:$I, Raw!$A:$A, Dispositions!BBB$14, Raw!$F:$F, Dispositions!$C34, Raw!$H:$H, "E14")</f>
        <v>0</v>
      </c>
      <c r="BBC34" s="52">
        <f>SUMIFS(Raw!$I:$I, Raw!$A:$A, Dispositions!BBC$14, Raw!$F:$F, Dispositions!$C34, Raw!$H:$H, "E14")</f>
        <v>0</v>
      </c>
      <c r="BBD34" s="52">
        <f>SUMIFS(Raw!$I:$I, Raw!$A:$A, Dispositions!BBD$14, Raw!$F:$F, Dispositions!$C34, Raw!$H:$H, "E14")</f>
        <v>0</v>
      </c>
      <c r="BBE34" s="52">
        <f>SUMIFS(Raw!$I:$I, Raw!$A:$A, Dispositions!BBE$14, Raw!$F:$F, Dispositions!$C34, Raw!$H:$H, "E14")</f>
        <v>0</v>
      </c>
      <c r="BBF34" s="52">
        <f>SUMIFS(Raw!$I:$I, Raw!$A:$A, Dispositions!BBF$14, Raw!$F:$F, Dispositions!$C34, Raw!$H:$H, "E14")</f>
        <v>0</v>
      </c>
      <c r="BBG34" s="52">
        <f>SUMIFS(Raw!$I:$I, Raw!$A:$A, Dispositions!BBG$14, Raw!$F:$F, Dispositions!$C34, Raw!$H:$H, "E14")</f>
        <v>0</v>
      </c>
      <c r="BBH34" s="53">
        <f>SUMIFS(Raw!$I:$I, Raw!$A:$A, Dispositions!BBH$14, Raw!$F:$F, Dispositions!$C34, Raw!$H:$H, "E14")</f>
        <v>0</v>
      </c>
      <c r="BBJ34" s="51">
        <f>SUMIFS(Raw!$I:$I, Raw!$A:$A, Dispositions!BBJ$14, Raw!$F:$F, Dispositions!$C34, Raw!$H:$H, "E15")</f>
        <v>0</v>
      </c>
      <c r="BBK34" s="52">
        <f>SUMIFS(Raw!$I:$I, Raw!$A:$A, Dispositions!BBK$14, Raw!$F:$F, Dispositions!$C34, Raw!$H:$H, "E15")</f>
        <v>0</v>
      </c>
      <c r="BBL34" s="52">
        <f>SUMIFS(Raw!$I:$I, Raw!$A:$A, Dispositions!BBL$14, Raw!$F:$F, Dispositions!$C34, Raw!$H:$H, "E15")</f>
        <v>0</v>
      </c>
      <c r="BBM34" s="52">
        <f>SUMIFS(Raw!$I:$I, Raw!$A:$A, Dispositions!BBM$14, Raw!$F:$F, Dispositions!$C34, Raw!$H:$H, "E15")</f>
        <v>0</v>
      </c>
      <c r="BBN34" s="52">
        <f>SUMIFS(Raw!$I:$I, Raw!$A:$A, Dispositions!BBN$14, Raw!$F:$F, Dispositions!$C34, Raw!$H:$H, "E15")</f>
        <v>0</v>
      </c>
      <c r="BBO34" s="52">
        <f>SUMIFS(Raw!$I:$I, Raw!$A:$A, Dispositions!BBO$14, Raw!$F:$F, Dispositions!$C34, Raw!$H:$H, "E15")</f>
        <v>0</v>
      </c>
      <c r="BBP34" s="53">
        <f>SUMIFS(Raw!$I:$I, Raw!$A:$A, Dispositions!BBP$14, Raw!$F:$F, Dispositions!$C34, Raw!$H:$H, "E15")</f>
        <v>0</v>
      </c>
      <c r="BBR34" s="51">
        <f>SUMIFS(Raw!$I:$I, Raw!$A:$A, Dispositions!BBR$14, Raw!$F:$F, Dispositions!$C34, Raw!$H:$H, "E16")</f>
        <v>0</v>
      </c>
      <c r="BBS34" s="52">
        <f>SUMIFS(Raw!$I:$I, Raw!$A:$A, Dispositions!BBS$14, Raw!$F:$F, Dispositions!$C34, Raw!$H:$H, "E16")</f>
        <v>0</v>
      </c>
      <c r="BBT34" s="52">
        <f>SUMIFS(Raw!$I:$I, Raw!$A:$A, Dispositions!BBT$14, Raw!$F:$F, Dispositions!$C34, Raw!$H:$H, "E16")</f>
        <v>0</v>
      </c>
      <c r="BBU34" s="52">
        <f>SUMIFS(Raw!$I:$I, Raw!$A:$A, Dispositions!BBU$14, Raw!$F:$F, Dispositions!$C34, Raw!$H:$H, "E16")</f>
        <v>0</v>
      </c>
      <c r="BBV34" s="52">
        <f>SUMIFS(Raw!$I:$I, Raw!$A:$A, Dispositions!BBV$14, Raw!$F:$F, Dispositions!$C34, Raw!$H:$H, "E16")</f>
        <v>0</v>
      </c>
      <c r="BBW34" s="52">
        <f>SUMIFS(Raw!$I:$I, Raw!$A:$A, Dispositions!BBW$14, Raw!$F:$F, Dispositions!$C34, Raw!$H:$H, "E16")</f>
        <v>0</v>
      </c>
      <c r="BBX34" s="53">
        <f>SUMIFS(Raw!$I:$I, Raw!$A:$A, Dispositions!BBX$14, Raw!$F:$F, Dispositions!$C34, Raw!$H:$H, "E16")</f>
        <v>0</v>
      </c>
      <c r="BBZ34" s="51">
        <f>SUMIFS(Raw!$I:$I, Raw!$A:$A, Dispositions!BBZ$14, Raw!$F:$F, Dispositions!$C34, Raw!$H:$H, "E18")</f>
        <v>0</v>
      </c>
      <c r="BCA34" s="52">
        <f>SUMIFS(Raw!$I:$I, Raw!$A:$A, Dispositions!BCA$14, Raw!$F:$F, Dispositions!$C34, Raw!$H:$H, "E18")</f>
        <v>0</v>
      </c>
      <c r="BCB34" s="52">
        <f>SUMIFS(Raw!$I:$I, Raw!$A:$A, Dispositions!BCB$14, Raw!$F:$F, Dispositions!$C34, Raw!$H:$H, "E18")</f>
        <v>0</v>
      </c>
      <c r="BCC34" s="52">
        <f>SUMIFS(Raw!$I:$I, Raw!$A:$A, Dispositions!BCC$14, Raw!$F:$F, Dispositions!$C34, Raw!$H:$H, "E18")</f>
        <v>0</v>
      </c>
      <c r="BCD34" s="52">
        <f>SUMIFS(Raw!$I:$I, Raw!$A:$A, Dispositions!BCD$14, Raw!$F:$F, Dispositions!$C34, Raw!$H:$H, "E18")</f>
        <v>0</v>
      </c>
      <c r="BCE34" s="52">
        <f>SUMIFS(Raw!$I:$I, Raw!$A:$A, Dispositions!BCE$14, Raw!$F:$F, Dispositions!$C34, Raw!$H:$H, "E18")</f>
        <v>0</v>
      </c>
      <c r="BCF34" s="53">
        <f>SUMIFS(Raw!$I:$I, Raw!$A:$A, Dispositions!BCF$14, Raw!$F:$F, Dispositions!$C34, Raw!$H:$H, "E18")</f>
        <v>0</v>
      </c>
      <c r="BCH34" s="51">
        <f>SUMIFS(Raw!$I:$I, Raw!$A:$A, Dispositions!BCH$14, Raw!$F:$F, Dispositions!$C34, Raw!$H:$H, "E34")</f>
        <v>0</v>
      </c>
      <c r="BCI34" s="52">
        <f>SUMIFS(Raw!$I:$I, Raw!$A:$A, Dispositions!BCI$14, Raw!$F:$F, Dispositions!$C34, Raw!$H:$H, "E34")</f>
        <v>0</v>
      </c>
      <c r="BCJ34" s="52">
        <f>SUMIFS(Raw!$I:$I, Raw!$A:$A, Dispositions!BCJ$14, Raw!$F:$F, Dispositions!$C34, Raw!$H:$H, "E34")</f>
        <v>0</v>
      </c>
      <c r="BCK34" s="52">
        <f>SUMIFS(Raw!$I:$I, Raw!$A:$A, Dispositions!BCK$14, Raw!$F:$F, Dispositions!$C34, Raw!$H:$H, "E34")</f>
        <v>0</v>
      </c>
      <c r="BCL34" s="52">
        <f>SUMIFS(Raw!$I:$I, Raw!$A:$A, Dispositions!BCL$14, Raw!$F:$F, Dispositions!$C34, Raw!$H:$H, "E34")</f>
        <v>0</v>
      </c>
      <c r="BCM34" s="52">
        <f>SUMIFS(Raw!$I:$I, Raw!$A:$A, Dispositions!BCM$14, Raw!$F:$F, Dispositions!$C34, Raw!$H:$H, "E34")</f>
        <v>0</v>
      </c>
      <c r="BCN34" s="53">
        <f>SUMIFS(Raw!$I:$I, Raw!$A:$A, Dispositions!BCN$14, Raw!$F:$F, Dispositions!$C34, Raw!$H:$H, "E34")</f>
        <v>0</v>
      </c>
      <c r="BCP34" s="51">
        <f>SUMIFS(Raw!$I:$I, Raw!$A:$A, Dispositions!BCP$14, Raw!$F:$F, Dispositions!$C34, Raw!$H:$H, "E02")</f>
        <v>0</v>
      </c>
      <c r="BCQ34" s="52">
        <f>SUMIFS(Raw!$I:$I, Raw!$A:$A, Dispositions!BCQ$14, Raw!$F:$F, Dispositions!$C34, Raw!$H:$H, "E02")</f>
        <v>0</v>
      </c>
      <c r="BCR34" s="52">
        <f>SUMIFS(Raw!$I:$I, Raw!$A:$A, Dispositions!BCR$14, Raw!$F:$F, Dispositions!$C34, Raw!$H:$H, "E02")</f>
        <v>0</v>
      </c>
      <c r="BCS34" s="52">
        <f>SUMIFS(Raw!$I:$I, Raw!$A:$A, Dispositions!BCS$14, Raw!$F:$F, Dispositions!$C34, Raw!$H:$H, "E02")</f>
        <v>0</v>
      </c>
      <c r="BCT34" s="52">
        <f>SUMIFS(Raw!$I:$I, Raw!$A:$A, Dispositions!BCT$14, Raw!$F:$F, Dispositions!$C34, Raw!$H:$H, "E02")</f>
        <v>0</v>
      </c>
      <c r="BCU34" s="52">
        <f>SUMIFS(Raw!$I:$I, Raw!$A:$A, Dispositions!BCU$14, Raw!$F:$F, Dispositions!$C34, Raw!$H:$H, "E02")</f>
        <v>0</v>
      </c>
      <c r="BCV34" s="53">
        <f>SUMIFS(Raw!$I:$I, Raw!$A:$A, Dispositions!BCV$14, Raw!$F:$F, Dispositions!$C34, Raw!$H:$H, "E02")</f>
        <v>0</v>
      </c>
      <c r="BCX34" s="51">
        <f>SUMIFS(Raw!$I:$I, Raw!$A:$A, Dispositions!BCX$14, Raw!$F:$F, Dispositions!$C34, Raw!$H:$H, "E03")</f>
        <v>0</v>
      </c>
      <c r="BCY34" s="52">
        <f>SUMIFS(Raw!$I:$I, Raw!$A:$A, Dispositions!BCY$14, Raw!$F:$F, Dispositions!$C34, Raw!$H:$H, "E03")</f>
        <v>0</v>
      </c>
      <c r="BCZ34" s="52">
        <f>SUMIFS(Raw!$I:$I, Raw!$A:$A, Dispositions!BCZ$14, Raw!$F:$F, Dispositions!$C34, Raw!$H:$H, "E03")</f>
        <v>0</v>
      </c>
      <c r="BDA34" s="52">
        <f>SUMIFS(Raw!$I:$I, Raw!$A:$A, Dispositions!BDA$14, Raw!$F:$F, Dispositions!$C34, Raw!$H:$H, "E03")</f>
        <v>0</v>
      </c>
      <c r="BDB34" s="52">
        <f>SUMIFS(Raw!$I:$I, Raw!$A:$A, Dispositions!BDB$14, Raw!$F:$F, Dispositions!$C34, Raw!$H:$H, "E03")</f>
        <v>0</v>
      </c>
      <c r="BDC34" s="52">
        <f>SUMIFS(Raw!$I:$I, Raw!$A:$A, Dispositions!BDC$14, Raw!$F:$F, Dispositions!$C34, Raw!$H:$H, "E03")</f>
        <v>0</v>
      </c>
      <c r="BDD34" s="53">
        <f>SUMIFS(Raw!$I:$I, Raw!$A:$A, Dispositions!BDD$14, Raw!$F:$F, Dispositions!$C34, Raw!$H:$H, "E03")</f>
        <v>0</v>
      </c>
      <c r="BDF34" s="51">
        <f>SUMIFS(Raw!$I:$I, Raw!$A:$A, Dispositions!BDF$14, Raw!$F:$F, Dispositions!$C34, Raw!$H:$H, "E05")</f>
        <v>0</v>
      </c>
      <c r="BDG34" s="52">
        <f>SUMIFS(Raw!$I:$I, Raw!$A:$A, Dispositions!BDG$14, Raw!$F:$F, Dispositions!$C34, Raw!$H:$H, "E05")</f>
        <v>0</v>
      </c>
      <c r="BDH34" s="52">
        <f>SUMIFS(Raw!$I:$I, Raw!$A:$A, Dispositions!BDH$14, Raw!$F:$F, Dispositions!$C34, Raw!$H:$H, "E05")</f>
        <v>0</v>
      </c>
      <c r="BDI34" s="52">
        <f>SUMIFS(Raw!$I:$I, Raw!$A:$A, Dispositions!BDI$14, Raw!$F:$F, Dispositions!$C34, Raw!$H:$H, "E05")</f>
        <v>0</v>
      </c>
      <c r="BDJ34" s="52">
        <f>SUMIFS(Raw!$I:$I, Raw!$A:$A, Dispositions!BDJ$14, Raw!$F:$F, Dispositions!$C34, Raw!$H:$H, "E05")</f>
        <v>0</v>
      </c>
      <c r="BDK34" s="52">
        <f>SUMIFS(Raw!$I:$I, Raw!$A:$A, Dispositions!BDK$14, Raw!$F:$F, Dispositions!$C34, Raw!$H:$H, "E05")</f>
        <v>0</v>
      </c>
      <c r="BDL34" s="53">
        <f>SUMIFS(Raw!$I:$I, Raw!$A:$A, Dispositions!BDL$14, Raw!$F:$F, Dispositions!$C34, Raw!$H:$H, "E05")</f>
        <v>0</v>
      </c>
      <c r="BDN34" s="51">
        <f>SUMIFS(Raw!$I:$I, Raw!$A:$A, Dispositions!BDN$14, Raw!$F:$F, Dispositions!$C34, Raw!$H:$H, "E12")</f>
        <v>0</v>
      </c>
      <c r="BDO34" s="52">
        <f>SUMIFS(Raw!$I:$I, Raw!$A:$A, Dispositions!BDO$14, Raw!$F:$F, Dispositions!$C34, Raw!$H:$H, "E12")</f>
        <v>0</v>
      </c>
      <c r="BDP34" s="52">
        <f>SUMIFS(Raw!$I:$I, Raw!$A:$A, Dispositions!BDP$14, Raw!$F:$F, Dispositions!$C34, Raw!$H:$H, "E12")</f>
        <v>0</v>
      </c>
      <c r="BDQ34" s="52">
        <f>SUMIFS(Raw!$I:$I, Raw!$A:$A, Dispositions!BDQ$14, Raw!$F:$F, Dispositions!$C34, Raw!$H:$H, "E12")</f>
        <v>0</v>
      </c>
      <c r="BDR34" s="52">
        <f>SUMIFS(Raw!$I:$I, Raw!$A:$A, Dispositions!BDR$14, Raw!$F:$F, Dispositions!$C34, Raw!$H:$H, "E12")</f>
        <v>0</v>
      </c>
      <c r="BDS34" s="52">
        <f>SUMIFS(Raw!$I:$I, Raw!$A:$A, Dispositions!BDS$14, Raw!$F:$F, Dispositions!$C34, Raw!$H:$H, "E12")</f>
        <v>0</v>
      </c>
      <c r="BDT34" s="53">
        <f>SUMIFS(Raw!$I:$I, Raw!$A:$A, Dispositions!BDT$14, Raw!$F:$F, Dispositions!$C34, Raw!$H:$H, "E12")</f>
        <v>0</v>
      </c>
      <c r="BDV34" s="51">
        <f>SUMIFS(Raw!$I:$I, Raw!$A:$A, Dispositions!BDV$14, Raw!$F:$F, Dispositions!$C34, Raw!$H:$H, "E13")</f>
        <v>0</v>
      </c>
      <c r="BDW34" s="52">
        <f>SUMIFS(Raw!$I:$I, Raw!$A:$A, Dispositions!BDW$14, Raw!$F:$F, Dispositions!$C34, Raw!$H:$H, "E13")</f>
        <v>0</v>
      </c>
      <c r="BDX34" s="52">
        <f>SUMIFS(Raw!$I:$I, Raw!$A:$A, Dispositions!BDX$14, Raw!$F:$F, Dispositions!$C34, Raw!$H:$H, "E13")</f>
        <v>0</v>
      </c>
      <c r="BDY34" s="52">
        <f>SUMIFS(Raw!$I:$I, Raw!$A:$A, Dispositions!BDY$14, Raw!$F:$F, Dispositions!$C34, Raw!$H:$H, "E13")</f>
        <v>0</v>
      </c>
      <c r="BDZ34" s="52">
        <f>SUMIFS(Raw!$I:$I, Raw!$A:$A, Dispositions!BDZ$14, Raw!$F:$F, Dispositions!$C34, Raw!$H:$H, "E13")</f>
        <v>0</v>
      </c>
      <c r="BEA34" s="52">
        <f>SUMIFS(Raw!$I:$I, Raw!$A:$A, Dispositions!BEA$14, Raw!$F:$F, Dispositions!$C34, Raw!$H:$H, "E13")</f>
        <v>0</v>
      </c>
      <c r="BEB34" s="53">
        <f>SUMIFS(Raw!$I:$I, Raw!$A:$A, Dispositions!BEB$14, Raw!$F:$F, Dispositions!$C34, Raw!$H:$H, "E13")</f>
        <v>0</v>
      </c>
      <c r="BED34" s="51">
        <f>SUMIFS(Raw!$I:$I, Raw!$A:$A, Dispositions!BED$14, Raw!$F:$F, Dispositions!$C34, Raw!$H:$H, "E14")</f>
        <v>0</v>
      </c>
      <c r="BEE34" s="52">
        <f>SUMIFS(Raw!$I:$I, Raw!$A:$A, Dispositions!BEE$14, Raw!$F:$F, Dispositions!$C34, Raw!$H:$H, "E14")</f>
        <v>0</v>
      </c>
      <c r="BEF34" s="52">
        <f>SUMIFS(Raw!$I:$I, Raw!$A:$A, Dispositions!BEF$14, Raw!$F:$F, Dispositions!$C34, Raw!$H:$H, "E14")</f>
        <v>0</v>
      </c>
      <c r="BEG34" s="52">
        <f>SUMIFS(Raw!$I:$I, Raw!$A:$A, Dispositions!BEG$14, Raw!$F:$F, Dispositions!$C34, Raw!$H:$H, "E14")</f>
        <v>0</v>
      </c>
      <c r="BEH34" s="52">
        <f>SUMIFS(Raw!$I:$I, Raw!$A:$A, Dispositions!BEH$14, Raw!$F:$F, Dispositions!$C34, Raw!$H:$H, "E14")</f>
        <v>0</v>
      </c>
      <c r="BEI34" s="52">
        <f>SUMIFS(Raw!$I:$I, Raw!$A:$A, Dispositions!BEI$14, Raw!$F:$F, Dispositions!$C34, Raw!$H:$H, "E14")</f>
        <v>0</v>
      </c>
      <c r="BEJ34" s="53">
        <f>SUMIFS(Raw!$I:$I, Raw!$A:$A, Dispositions!BEJ$14, Raw!$F:$F, Dispositions!$C34, Raw!$H:$H, "E14")</f>
        <v>0</v>
      </c>
      <c r="BEL34" s="51">
        <f>SUMIFS(Raw!$I:$I, Raw!$A:$A, Dispositions!BEL$14, Raw!$F:$F, Dispositions!$C34, Raw!$H:$H, "E15")</f>
        <v>0</v>
      </c>
      <c r="BEM34" s="52">
        <f>SUMIFS(Raw!$I:$I, Raw!$A:$A, Dispositions!BEM$14, Raw!$F:$F, Dispositions!$C34, Raw!$H:$H, "E15")</f>
        <v>0</v>
      </c>
      <c r="BEN34" s="52">
        <f>SUMIFS(Raw!$I:$I, Raw!$A:$A, Dispositions!BEN$14, Raw!$F:$F, Dispositions!$C34, Raw!$H:$H, "E15")</f>
        <v>0</v>
      </c>
      <c r="BEO34" s="52">
        <f>SUMIFS(Raw!$I:$I, Raw!$A:$A, Dispositions!BEO$14, Raw!$F:$F, Dispositions!$C34, Raw!$H:$H, "E15")</f>
        <v>0</v>
      </c>
      <c r="BEP34" s="52">
        <f>SUMIFS(Raw!$I:$I, Raw!$A:$A, Dispositions!BEP$14, Raw!$F:$F, Dispositions!$C34, Raw!$H:$H, "E15")</f>
        <v>0</v>
      </c>
      <c r="BEQ34" s="52">
        <f>SUMIFS(Raw!$I:$I, Raw!$A:$A, Dispositions!BEQ$14, Raw!$F:$F, Dispositions!$C34, Raw!$H:$H, "E15")</f>
        <v>0</v>
      </c>
      <c r="BER34" s="53">
        <f>SUMIFS(Raw!$I:$I, Raw!$A:$A, Dispositions!BER$14, Raw!$F:$F, Dispositions!$C34, Raw!$H:$H, "E15")</f>
        <v>0</v>
      </c>
      <c r="BET34" s="51">
        <f>SUMIFS(Raw!$I:$I, Raw!$A:$A, Dispositions!BET$14, Raw!$F:$F, Dispositions!$C34, Raw!$H:$H, "E16")</f>
        <v>0</v>
      </c>
      <c r="BEU34" s="52">
        <f>SUMIFS(Raw!$I:$I, Raw!$A:$A, Dispositions!BEU$14, Raw!$F:$F, Dispositions!$C34, Raw!$H:$H, "E16")</f>
        <v>0</v>
      </c>
      <c r="BEV34" s="52">
        <f>SUMIFS(Raw!$I:$I, Raw!$A:$A, Dispositions!BEV$14, Raw!$F:$F, Dispositions!$C34, Raw!$H:$H, "E16")</f>
        <v>0</v>
      </c>
      <c r="BEW34" s="52">
        <f>SUMIFS(Raw!$I:$I, Raw!$A:$A, Dispositions!BEW$14, Raw!$F:$F, Dispositions!$C34, Raw!$H:$H, "E16")</f>
        <v>0</v>
      </c>
      <c r="BEX34" s="52">
        <f>SUMIFS(Raw!$I:$I, Raw!$A:$A, Dispositions!BEX$14, Raw!$F:$F, Dispositions!$C34, Raw!$H:$H, "E16")</f>
        <v>0</v>
      </c>
      <c r="BEY34" s="52">
        <f>SUMIFS(Raw!$I:$I, Raw!$A:$A, Dispositions!BEY$14, Raw!$F:$F, Dispositions!$C34, Raw!$H:$H, "E16")</f>
        <v>0</v>
      </c>
      <c r="BEZ34" s="53">
        <f>SUMIFS(Raw!$I:$I, Raw!$A:$A, Dispositions!BEZ$14, Raw!$F:$F, Dispositions!$C34, Raw!$H:$H, "E16")</f>
        <v>0</v>
      </c>
      <c r="BFB34" s="51">
        <f>SUMIFS(Raw!$I:$I, Raw!$A:$A, Dispositions!BFB$14, Raw!$F:$F, Dispositions!$C34, Raw!$H:$H, "E18")</f>
        <v>0</v>
      </c>
      <c r="BFC34" s="52">
        <f>SUMIFS(Raw!$I:$I, Raw!$A:$A, Dispositions!BFC$14, Raw!$F:$F, Dispositions!$C34, Raw!$H:$H, "E18")</f>
        <v>0</v>
      </c>
      <c r="BFD34" s="52">
        <f>SUMIFS(Raw!$I:$I, Raw!$A:$A, Dispositions!BFD$14, Raw!$F:$F, Dispositions!$C34, Raw!$H:$H, "E18")</f>
        <v>0</v>
      </c>
      <c r="BFE34" s="52">
        <f>SUMIFS(Raw!$I:$I, Raw!$A:$A, Dispositions!BFE$14, Raw!$F:$F, Dispositions!$C34, Raw!$H:$H, "E18")</f>
        <v>0</v>
      </c>
      <c r="BFF34" s="52">
        <f>SUMIFS(Raw!$I:$I, Raw!$A:$A, Dispositions!BFF$14, Raw!$F:$F, Dispositions!$C34, Raw!$H:$H, "E18")</f>
        <v>0</v>
      </c>
      <c r="BFG34" s="52">
        <f>SUMIFS(Raw!$I:$I, Raw!$A:$A, Dispositions!BFG$14, Raw!$F:$F, Dispositions!$C34, Raw!$H:$H, "E18")</f>
        <v>0</v>
      </c>
      <c r="BFH34" s="53">
        <f>SUMIFS(Raw!$I:$I, Raw!$A:$A, Dispositions!BFH$14, Raw!$F:$F, Dispositions!$C34, Raw!$H:$H, "E18")</f>
        <v>0</v>
      </c>
      <c r="BFJ34" s="51">
        <f>SUMIFS(Raw!$I:$I, Raw!$A:$A, Dispositions!BFJ$14, Raw!$F:$F, Dispositions!$C34, Raw!$H:$H, "E34")</f>
        <v>0</v>
      </c>
      <c r="BFK34" s="52">
        <f>SUMIFS(Raw!$I:$I, Raw!$A:$A, Dispositions!BFK$14, Raw!$F:$F, Dispositions!$C34, Raw!$H:$H, "E34")</f>
        <v>0</v>
      </c>
      <c r="BFL34" s="52">
        <f>SUMIFS(Raw!$I:$I, Raw!$A:$A, Dispositions!BFL$14, Raw!$F:$F, Dispositions!$C34, Raw!$H:$H, "E34")</f>
        <v>0</v>
      </c>
      <c r="BFM34" s="52">
        <f>SUMIFS(Raw!$I:$I, Raw!$A:$A, Dispositions!BFM$14, Raw!$F:$F, Dispositions!$C34, Raw!$H:$H, "E34")</f>
        <v>0</v>
      </c>
      <c r="BFN34" s="52">
        <f>SUMIFS(Raw!$I:$I, Raw!$A:$A, Dispositions!BFN$14, Raw!$F:$F, Dispositions!$C34, Raw!$H:$H, "E34")</f>
        <v>0</v>
      </c>
      <c r="BFO34" s="52">
        <f>SUMIFS(Raw!$I:$I, Raw!$A:$A, Dispositions!BFO$14, Raw!$F:$F, Dispositions!$C34, Raw!$H:$H, "E34")</f>
        <v>0</v>
      </c>
      <c r="BFP34" s="53">
        <f>SUMIFS(Raw!$I:$I, Raw!$A:$A, Dispositions!BFP$14, Raw!$F:$F, Dispositions!$C34, Raw!$H:$H, "E34")</f>
        <v>0</v>
      </c>
    </row>
    <row r="35" spans="1:1524" x14ac:dyDescent="0.35">
      <c r="B35" s="43" t="s">
        <v>62</v>
      </c>
      <c r="C35" s="44" t="s">
        <v>67</v>
      </c>
      <c r="D35" s="45" t="s">
        <v>68</v>
      </c>
      <c r="F35" s="46">
        <v>231</v>
      </c>
      <c r="G35" s="47">
        <v>240</v>
      </c>
      <c r="H35" s="47">
        <v>222</v>
      </c>
      <c r="I35" s="47">
        <v>205</v>
      </c>
      <c r="J35" s="47">
        <v>195</v>
      </c>
      <c r="K35" s="47">
        <v>233</v>
      </c>
      <c r="L35" s="48">
        <v>228</v>
      </c>
      <c r="N35" s="46">
        <v>241</v>
      </c>
      <c r="O35" s="47">
        <v>254</v>
      </c>
      <c r="P35" s="47">
        <v>246</v>
      </c>
      <c r="Q35" s="47">
        <v>234</v>
      </c>
      <c r="R35" s="47">
        <v>227</v>
      </c>
      <c r="S35" s="47">
        <v>305</v>
      </c>
      <c r="T35" s="48">
        <v>327</v>
      </c>
      <c r="V35" s="46">
        <v>0</v>
      </c>
      <c r="W35" s="47">
        <v>0</v>
      </c>
      <c r="X35" s="47">
        <v>1</v>
      </c>
      <c r="Y35" s="47">
        <v>1</v>
      </c>
      <c r="Z35" s="47">
        <v>1</v>
      </c>
      <c r="AA35" s="47">
        <v>2</v>
      </c>
      <c r="AB35" s="48">
        <v>3</v>
      </c>
      <c r="AD35" s="46">
        <v>112</v>
      </c>
      <c r="AE35" s="47">
        <v>109</v>
      </c>
      <c r="AF35" s="47">
        <v>129</v>
      </c>
      <c r="AG35" s="47">
        <v>91</v>
      </c>
      <c r="AH35" s="47">
        <v>122</v>
      </c>
      <c r="AI35" s="47">
        <v>125</v>
      </c>
      <c r="AJ35" s="48">
        <v>87</v>
      </c>
      <c r="AL35" s="46">
        <v>7</v>
      </c>
      <c r="AM35" s="47">
        <v>6</v>
      </c>
      <c r="AN35" s="47">
        <v>1</v>
      </c>
      <c r="AO35" s="47">
        <v>1</v>
      </c>
      <c r="AP35" s="47">
        <v>3</v>
      </c>
      <c r="AQ35" s="47">
        <v>7</v>
      </c>
      <c r="AR35" s="48">
        <v>4</v>
      </c>
      <c r="AT35" s="46">
        <v>48</v>
      </c>
      <c r="AU35" s="47">
        <v>41</v>
      </c>
      <c r="AV35" s="47">
        <v>43</v>
      </c>
      <c r="AW35" s="47">
        <v>31</v>
      </c>
      <c r="AX35" s="47">
        <v>61</v>
      </c>
      <c r="AY35" s="47">
        <v>113</v>
      </c>
      <c r="AZ35" s="48">
        <v>68</v>
      </c>
      <c r="BB35" s="46">
        <v>7</v>
      </c>
      <c r="BC35" s="47">
        <v>5</v>
      </c>
      <c r="BD35" s="47">
        <v>6</v>
      </c>
      <c r="BE35" s="47">
        <v>3</v>
      </c>
      <c r="BF35" s="47">
        <v>2</v>
      </c>
      <c r="BG35" s="47">
        <v>13</v>
      </c>
      <c r="BH35" s="48">
        <v>16</v>
      </c>
      <c r="BJ35" s="46">
        <v>187</v>
      </c>
      <c r="BK35" s="47">
        <v>196</v>
      </c>
      <c r="BL35" s="47">
        <v>208</v>
      </c>
      <c r="BM35" s="47">
        <v>208</v>
      </c>
      <c r="BN35" s="47">
        <v>268</v>
      </c>
      <c r="BO35" s="47">
        <v>569</v>
      </c>
      <c r="BP35" s="48">
        <v>417</v>
      </c>
      <c r="BR35" s="46">
        <v>271</v>
      </c>
      <c r="BS35" s="47">
        <v>305</v>
      </c>
      <c r="BT35" s="47">
        <v>265</v>
      </c>
      <c r="BU35" s="47">
        <v>295</v>
      </c>
      <c r="BV35" s="47">
        <v>283</v>
      </c>
      <c r="BW35" s="47">
        <v>406</v>
      </c>
      <c r="BX35" s="48">
        <v>414</v>
      </c>
      <c r="BZ35" s="46">
        <v>683</v>
      </c>
      <c r="CA35" s="47">
        <v>662</v>
      </c>
      <c r="CB35" s="47">
        <v>590</v>
      </c>
      <c r="CC35" s="47">
        <v>593</v>
      </c>
      <c r="CD35" s="47">
        <v>501</v>
      </c>
      <c r="CE35" s="47">
        <v>649</v>
      </c>
      <c r="CF35" s="48">
        <v>647</v>
      </c>
      <c r="CH35" s="46">
        <v>227</v>
      </c>
      <c r="CI35" s="47">
        <v>219</v>
      </c>
      <c r="CJ35" s="47">
        <v>168</v>
      </c>
      <c r="CK35" s="47">
        <v>151</v>
      </c>
      <c r="CL35" s="47">
        <v>205</v>
      </c>
      <c r="CM35" s="47">
        <v>241</v>
      </c>
      <c r="CN35" s="48">
        <v>197</v>
      </c>
      <c r="CP35" s="46">
        <v>250</v>
      </c>
      <c r="CQ35" s="47">
        <v>250</v>
      </c>
      <c r="CR35" s="47">
        <v>245</v>
      </c>
      <c r="CS35" s="47">
        <v>231</v>
      </c>
      <c r="CT35" s="47">
        <v>236</v>
      </c>
      <c r="CU35" s="47">
        <v>290</v>
      </c>
      <c r="CV35" s="48">
        <v>232</v>
      </c>
      <c r="CX35" s="46">
        <v>1</v>
      </c>
      <c r="CY35" s="47">
        <v>1</v>
      </c>
      <c r="CZ35" s="47">
        <v>0</v>
      </c>
      <c r="DA35" s="47">
        <v>0</v>
      </c>
      <c r="DB35" s="47">
        <v>2</v>
      </c>
      <c r="DC35" s="47">
        <v>3</v>
      </c>
      <c r="DD35" s="48">
        <v>2</v>
      </c>
      <c r="DF35" s="46">
        <v>125</v>
      </c>
      <c r="DG35" s="47">
        <v>100</v>
      </c>
      <c r="DH35" s="47">
        <v>117</v>
      </c>
      <c r="DI35" s="47">
        <v>109</v>
      </c>
      <c r="DJ35" s="47">
        <v>105</v>
      </c>
      <c r="DK35" s="47">
        <v>124</v>
      </c>
      <c r="DL35" s="48">
        <v>88</v>
      </c>
      <c r="DN35" s="46">
        <v>7</v>
      </c>
      <c r="DO35" s="47">
        <v>5</v>
      </c>
      <c r="DP35" s="47">
        <v>1</v>
      </c>
      <c r="DQ35" s="47">
        <v>2</v>
      </c>
      <c r="DR35" s="47">
        <v>7</v>
      </c>
      <c r="DS35" s="47">
        <v>6</v>
      </c>
      <c r="DT35" s="48">
        <v>9</v>
      </c>
      <c r="DV35" s="46">
        <v>45</v>
      </c>
      <c r="DW35" s="47">
        <v>33</v>
      </c>
      <c r="DX35" s="47">
        <v>41</v>
      </c>
      <c r="DY35" s="47">
        <v>40</v>
      </c>
      <c r="DZ35" s="47">
        <v>54</v>
      </c>
      <c r="EA35" s="47">
        <v>151</v>
      </c>
      <c r="EB35" s="48">
        <v>61</v>
      </c>
      <c r="ED35" s="46">
        <v>3</v>
      </c>
      <c r="EE35" s="47">
        <v>3</v>
      </c>
      <c r="EF35" s="47">
        <v>5</v>
      </c>
      <c r="EG35" s="47">
        <v>8</v>
      </c>
      <c r="EH35" s="47">
        <v>7</v>
      </c>
      <c r="EI35" s="47">
        <v>10</v>
      </c>
      <c r="EJ35" s="48">
        <v>6</v>
      </c>
      <c r="EL35" s="46">
        <v>204</v>
      </c>
      <c r="EM35" s="47">
        <v>183</v>
      </c>
      <c r="EN35" s="47">
        <v>224</v>
      </c>
      <c r="EO35" s="47">
        <v>211</v>
      </c>
      <c r="EP35" s="47">
        <v>236</v>
      </c>
      <c r="EQ35" s="47">
        <v>568</v>
      </c>
      <c r="ER35" s="48">
        <v>374</v>
      </c>
      <c r="ET35" s="46">
        <v>290</v>
      </c>
      <c r="EU35" s="47">
        <v>323</v>
      </c>
      <c r="EV35" s="47">
        <v>291</v>
      </c>
      <c r="EW35" s="47">
        <v>267</v>
      </c>
      <c r="EX35" s="47">
        <v>333</v>
      </c>
      <c r="EY35" s="47">
        <v>395</v>
      </c>
      <c r="EZ35" s="48">
        <v>331</v>
      </c>
      <c r="FB35" s="46">
        <v>628</v>
      </c>
      <c r="FC35" s="47">
        <v>608</v>
      </c>
      <c r="FD35" s="47">
        <v>620</v>
      </c>
      <c r="FE35" s="47">
        <v>504</v>
      </c>
      <c r="FF35" s="47">
        <v>577</v>
      </c>
      <c r="FG35" s="47">
        <v>663</v>
      </c>
      <c r="FH35" s="48">
        <v>656</v>
      </c>
      <c r="FJ35" s="46">
        <v>245</v>
      </c>
      <c r="FK35" s="47">
        <v>237</v>
      </c>
      <c r="FL35" s="47">
        <v>186</v>
      </c>
      <c r="FM35" s="47">
        <v>220</v>
      </c>
      <c r="FN35" s="47">
        <v>237</v>
      </c>
      <c r="FO35" s="47">
        <v>250</v>
      </c>
      <c r="FP35" s="48">
        <v>292</v>
      </c>
      <c r="FR35" s="46">
        <v>264</v>
      </c>
      <c r="FS35" s="47">
        <v>262</v>
      </c>
      <c r="FT35" s="47">
        <v>273</v>
      </c>
      <c r="FU35" s="47">
        <v>209</v>
      </c>
      <c r="FV35" s="47">
        <v>258</v>
      </c>
      <c r="FW35" s="47">
        <v>312</v>
      </c>
      <c r="FX35" s="48">
        <v>268</v>
      </c>
      <c r="FZ35" s="46">
        <v>1</v>
      </c>
      <c r="GA35" s="47">
        <v>0</v>
      </c>
      <c r="GB35" s="47">
        <v>0</v>
      </c>
      <c r="GC35" s="47">
        <v>0</v>
      </c>
      <c r="GD35" s="47">
        <v>0</v>
      </c>
      <c r="GE35" s="47">
        <v>2</v>
      </c>
      <c r="GF35" s="48">
        <v>4</v>
      </c>
      <c r="GH35" s="46">
        <v>130</v>
      </c>
      <c r="GI35" s="47">
        <v>109</v>
      </c>
      <c r="GJ35" s="47">
        <v>145</v>
      </c>
      <c r="GK35" s="47">
        <v>105</v>
      </c>
      <c r="GL35" s="47">
        <v>108</v>
      </c>
      <c r="GM35" s="47">
        <v>121</v>
      </c>
      <c r="GN35" s="48">
        <v>106</v>
      </c>
      <c r="GP35" s="46">
        <v>9</v>
      </c>
      <c r="GQ35" s="47">
        <v>7</v>
      </c>
      <c r="GR35" s="47">
        <v>5</v>
      </c>
      <c r="GS35" s="47">
        <v>7</v>
      </c>
      <c r="GT35" s="47">
        <v>8</v>
      </c>
      <c r="GU35" s="47">
        <v>10</v>
      </c>
      <c r="GV35" s="48">
        <v>7</v>
      </c>
      <c r="GX35" s="46">
        <v>39</v>
      </c>
      <c r="GY35" s="47">
        <v>46</v>
      </c>
      <c r="GZ35" s="47">
        <v>35</v>
      </c>
      <c r="HA35" s="47">
        <v>39</v>
      </c>
      <c r="HB35" s="47">
        <v>51</v>
      </c>
      <c r="HC35" s="47">
        <v>141</v>
      </c>
      <c r="HD35" s="48">
        <v>65</v>
      </c>
      <c r="HF35" s="46">
        <v>6</v>
      </c>
      <c r="HG35" s="47">
        <v>4</v>
      </c>
      <c r="HH35" s="47">
        <v>3</v>
      </c>
      <c r="HI35" s="47">
        <v>6</v>
      </c>
      <c r="HJ35" s="47">
        <v>9</v>
      </c>
      <c r="HK35" s="47">
        <v>17</v>
      </c>
      <c r="HL35" s="48">
        <v>17</v>
      </c>
      <c r="HN35" s="46">
        <v>224</v>
      </c>
      <c r="HO35" s="47">
        <v>204</v>
      </c>
      <c r="HP35" s="47">
        <v>211</v>
      </c>
      <c r="HQ35" s="47">
        <v>234</v>
      </c>
      <c r="HR35" s="47">
        <v>276</v>
      </c>
      <c r="HS35" s="47">
        <v>639</v>
      </c>
      <c r="HT35" s="48">
        <v>494</v>
      </c>
      <c r="HV35" s="46">
        <v>327</v>
      </c>
      <c r="HW35" s="47">
        <v>337</v>
      </c>
      <c r="HX35" s="47">
        <v>270</v>
      </c>
      <c r="HY35" s="47">
        <v>302</v>
      </c>
      <c r="HZ35" s="47">
        <v>303</v>
      </c>
      <c r="IA35" s="47">
        <v>449</v>
      </c>
      <c r="IB35" s="48">
        <v>359</v>
      </c>
      <c r="ID35" s="46">
        <v>714</v>
      </c>
      <c r="IE35" s="47">
        <v>633</v>
      </c>
      <c r="IF35" s="47">
        <v>643</v>
      </c>
      <c r="IG35" s="47">
        <v>565</v>
      </c>
      <c r="IH35" s="47">
        <v>597</v>
      </c>
      <c r="II35" s="47">
        <v>667</v>
      </c>
      <c r="IJ35" s="48">
        <v>739</v>
      </c>
      <c r="IL35" s="46">
        <v>259</v>
      </c>
      <c r="IM35" s="47">
        <v>247</v>
      </c>
      <c r="IN35" s="47">
        <v>244</v>
      </c>
      <c r="IO35" s="47">
        <v>214</v>
      </c>
      <c r="IP35" s="47">
        <v>203</v>
      </c>
      <c r="IQ35" s="47">
        <v>250</v>
      </c>
      <c r="IR35" s="48">
        <v>273</v>
      </c>
      <c r="IT35" s="46">
        <v>292</v>
      </c>
      <c r="IU35" s="47">
        <v>238</v>
      </c>
      <c r="IV35" s="47">
        <v>220</v>
      </c>
      <c r="IW35" s="47">
        <v>230</v>
      </c>
      <c r="IX35" s="47">
        <v>247</v>
      </c>
      <c r="IY35" s="47">
        <v>284</v>
      </c>
      <c r="IZ35" s="48">
        <v>341</v>
      </c>
      <c r="JB35" s="46">
        <v>0</v>
      </c>
      <c r="JC35" s="47">
        <v>1</v>
      </c>
      <c r="JD35" s="47">
        <v>0</v>
      </c>
      <c r="JE35" s="47">
        <v>1</v>
      </c>
      <c r="JF35" s="47">
        <v>0</v>
      </c>
      <c r="JG35" s="47">
        <v>3</v>
      </c>
      <c r="JH35" s="48">
        <v>1</v>
      </c>
      <c r="JJ35" s="46">
        <v>113</v>
      </c>
      <c r="JK35" s="47">
        <v>120</v>
      </c>
      <c r="JL35" s="47">
        <v>111</v>
      </c>
      <c r="JM35" s="47">
        <v>101</v>
      </c>
      <c r="JN35" s="47">
        <v>129</v>
      </c>
      <c r="JO35" s="47">
        <v>128</v>
      </c>
      <c r="JP35" s="48">
        <v>136</v>
      </c>
      <c r="JR35" s="46">
        <v>6</v>
      </c>
      <c r="JS35" s="47">
        <v>9</v>
      </c>
      <c r="JT35" s="47">
        <v>6</v>
      </c>
      <c r="JU35" s="47">
        <v>9</v>
      </c>
      <c r="JV35" s="47">
        <v>7</v>
      </c>
      <c r="JW35" s="47">
        <v>16</v>
      </c>
      <c r="JX35" s="48">
        <v>11</v>
      </c>
      <c r="JZ35" s="46">
        <v>45</v>
      </c>
      <c r="KA35" s="47">
        <v>38</v>
      </c>
      <c r="KB35" s="47">
        <v>44</v>
      </c>
      <c r="KC35" s="47">
        <v>42</v>
      </c>
      <c r="KD35" s="47">
        <v>58</v>
      </c>
      <c r="KE35" s="47">
        <v>132</v>
      </c>
      <c r="KF35" s="48">
        <v>60</v>
      </c>
      <c r="KH35" s="46">
        <v>4</v>
      </c>
      <c r="KI35" s="47">
        <v>4</v>
      </c>
      <c r="KJ35" s="47">
        <v>5</v>
      </c>
      <c r="KK35" s="47">
        <v>4</v>
      </c>
      <c r="KL35" s="47">
        <v>9</v>
      </c>
      <c r="KM35" s="47">
        <v>15</v>
      </c>
      <c r="KN35" s="48">
        <v>19</v>
      </c>
      <c r="KP35" s="46">
        <v>228</v>
      </c>
      <c r="KQ35" s="47">
        <v>221</v>
      </c>
      <c r="KR35" s="47">
        <v>176</v>
      </c>
      <c r="KS35" s="47">
        <v>202</v>
      </c>
      <c r="KT35" s="47">
        <v>243</v>
      </c>
      <c r="KU35" s="47">
        <v>708</v>
      </c>
      <c r="KV35" s="48">
        <v>526</v>
      </c>
      <c r="KX35" s="46">
        <v>271</v>
      </c>
      <c r="KY35" s="47">
        <v>300</v>
      </c>
      <c r="KZ35" s="47">
        <v>272</v>
      </c>
      <c r="LA35" s="47">
        <v>248</v>
      </c>
      <c r="LB35" s="47">
        <v>293</v>
      </c>
      <c r="LC35" s="47">
        <v>472</v>
      </c>
      <c r="LD35" s="48">
        <v>442</v>
      </c>
      <c r="LF35" s="46">
        <v>674</v>
      </c>
      <c r="LG35" s="47">
        <v>632</v>
      </c>
      <c r="LH35" s="47">
        <v>678</v>
      </c>
      <c r="LI35" s="47">
        <v>598</v>
      </c>
      <c r="LJ35" s="47">
        <v>578</v>
      </c>
      <c r="LK35" s="47">
        <v>674</v>
      </c>
      <c r="LL35" s="48">
        <v>850</v>
      </c>
      <c r="LN35" s="46">
        <v>220</v>
      </c>
      <c r="LO35" s="47">
        <v>199</v>
      </c>
      <c r="LP35" s="47">
        <v>184</v>
      </c>
      <c r="LQ35" s="47">
        <v>218</v>
      </c>
      <c r="LR35" s="47">
        <v>306</v>
      </c>
      <c r="LS35" s="47">
        <v>334</v>
      </c>
      <c r="LT35" s="48">
        <v>354</v>
      </c>
      <c r="LV35" s="46">
        <v>249</v>
      </c>
      <c r="LW35" s="47">
        <v>238</v>
      </c>
      <c r="LX35" s="47">
        <v>221</v>
      </c>
      <c r="LY35" s="47">
        <v>209</v>
      </c>
      <c r="LZ35" s="47">
        <v>341</v>
      </c>
      <c r="MA35" s="47">
        <v>322</v>
      </c>
      <c r="MB35" s="48">
        <v>320</v>
      </c>
      <c r="MD35" s="46">
        <v>0</v>
      </c>
      <c r="ME35" s="47">
        <v>0</v>
      </c>
      <c r="MF35" s="47">
        <v>0</v>
      </c>
      <c r="MG35" s="47">
        <v>2</v>
      </c>
      <c r="MH35" s="47">
        <v>5</v>
      </c>
      <c r="MI35" s="47">
        <v>1</v>
      </c>
      <c r="MJ35" s="48">
        <v>1</v>
      </c>
      <c r="ML35" s="46">
        <v>131</v>
      </c>
      <c r="MM35" s="47">
        <v>136</v>
      </c>
      <c r="MN35" s="47">
        <v>76</v>
      </c>
      <c r="MO35" s="47">
        <v>63</v>
      </c>
      <c r="MP35" s="47">
        <v>159</v>
      </c>
      <c r="MQ35" s="47">
        <v>154</v>
      </c>
      <c r="MR35" s="48">
        <v>114</v>
      </c>
      <c r="MT35" s="46">
        <v>9</v>
      </c>
      <c r="MU35" s="47">
        <v>5</v>
      </c>
      <c r="MV35" s="47">
        <v>2</v>
      </c>
      <c r="MW35" s="47">
        <v>8</v>
      </c>
      <c r="MX35" s="47">
        <v>14</v>
      </c>
      <c r="MY35" s="47">
        <v>9</v>
      </c>
      <c r="MZ35" s="48">
        <v>3</v>
      </c>
      <c r="NB35" s="46">
        <v>70</v>
      </c>
      <c r="NC35" s="47">
        <v>57</v>
      </c>
      <c r="ND35" s="47">
        <v>102</v>
      </c>
      <c r="NE35" s="47">
        <v>51</v>
      </c>
      <c r="NF35" s="47">
        <v>152</v>
      </c>
      <c r="NG35" s="47">
        <v>141</v>
      </c>
      <c r="NH35" s="48">
        <v>98</v>
      </c>
      <c r="NJ35" s="46">
        <v>8</v>
      </c>
      <c r="NK35" s="47">
        <v>4</v>
      </c>
      <c r="NL35" s="47">
        <v>5</v>
      </c>
      <c r="NM35" s="47">
        <v>3</v>
      </c>
      <c r="NN35" s="47">
        <v>14</v>
      </c>
      <c r="NO35" s="47">
        <v>24</v>
      </c>
      <c r="NP35" s="48">
        <v>27</v>
      </c>
      <c r="NR35" s="46">
        <v>217</v>
      </c>
      <c r="NS35" s="47">
        <v>207</v>
      </c>
      <c r="NT35" s="47">
        <v>215</v>
      </c>
      <c r="NU35" s="47">
        <v>349</v>
      </c>
      <c r="NV35" s="47">
        <v>613</v>
      </c>
      <c r="NW35" s="47">
        <v>695</v>
      </c>
      <c r="NX35" s="48">
        <v>518</v>
      </c>
      <c r="NZ35" s="46">
        <v>270</v>
      </c>
      <c r="OA35" s="47">
        <v>225</v>
      </c>
      <c r="OB35" s="47">
        <v>212</v>
      </c>
      <c r="OC35" s="47">
        <v>275</v>
      </c>
      <c r="OD35" s="47">
        <v>487</v>
      </c>
      <c r="OE35" s="47">
        <v>594</v>
      </c>
      <c r="OF35" s="48">
        <v>464</v>
      </c>
      <c r="OH35" s="46">
        <v>748</v>
      </c>
      <c r="OI35" s="47">
        <v>609</v>
      </c>
      <c r="OJ35" s="47">
        <v>503</v>
      </c>
      <c r="OK35" s="47">
        <v>355</v>
      </c>
      <c r="OL35" s="47">
        <v>763</v>
      </c>
      <c r="OM35" s="47">
        <v>843</v>
      </c>
      <c r="ON35" s="48">
        <v>826</v>
      </c>
      <c r="OP35" s="46">
        <v>214</v>
      </c>
      <c r="OQ35" s="47">
        <v>195</v>
      </c>
      <c r="OR35" s="47">
        <v>207</v>
      </c>
      <c r="OS35" s="47">
        <v>314</v>
      </c>
      <c r="OT35" s="47">
        <v>285</v>
      </c>
      <c r="OU35" s="47">
        <v>316</v>
      </c>
      <c r="OV35" s="48">
        <v>353</v>
      </c>
      <c r="OX35" s="46">
        <v>255</v>
      </c>
      <c r="OY35" s="47">
        <v>241</v>
      </c>
      <c r="OZ35" s="47">
        <v>220</v>
      </c>
      <c r="PA35" s="47">
        <v>301</v>
      </c>
      <c r="PB35" s="47">
        <v>235</v>
      </c>
      <c r="PC35" s="47">
        <v>293</v>
      </c>
      <c r="PD35" s="48">
        <v>281</v>
      </c>
      <c r="PF35" s="46">
        <v>0</v>
      </c>
      <c r="PG35" s="47">
        <v>0</v>
      </c>
      <c r="PH35" s="47">
        <v>4</v>
      </c>
      <c r="PI35" s="47">
        <v>4</v>
      </c>
      <c r="PJ35" s="47">
        <v>1</v>
      </c>
      <c r="PK35" s="47">
        <v>4</v>
      </c>
      <c r="PL35" s="48">
        <v>2</v>
      </c>
      <c r="PN35" s="46">
        <v>175</v>
      </c>
      <c r="PO35" s="47">
        <v>150</v>
      </c>
      <c r="PP35" s="47">
        <v>130</v>
      </c>
      <c r="PQ35" s="47">
        <v>87</v>
      </c>
      <c r="PR35" s="47">
        <v>134</v>
      </c>
      <c r="PS35" s="47">
        <v>148</v>
      </c>
      <c r="PT35" s="48">
        <v>115</v>
      </c>
      <c r="PV35" s="46">
        <v>4</v>
      </c>
      <c r="PW35" s="47">
        <v>6</v>
      </c>
      <c r="PX35" s="47">
        <v>4</v>
      </c>
      <c r="PY35" s="47">
        <v>10</v>
      </c>
      <c r="PZ35" s="47">
        <v>8</v>
      </c>
      <c r="QA35" s="47">
        <v>7</v>
      </c>
      <c r="QB35" s="48">
        <v>13</v>
      </c>
      <c r="QD35" s="46">
        <v>67</v>
      </c>
      <c r="QE35" s="47">
        <v>42</v>
      </c>
      <c r="QF35" s="47">
        <v>64</v>
      </c>
      <c r="QG35" s="47">
        <v>76</v>
      </c>
      <c r="QH35" s="47">
        <v>66</v>
      </c>
      <c r="QI35" s="47">
        <v>163</v>
      </c>
      <c r="QJ35" s="48">
        <v>66</v>
      </c>
      <c r="QL35" s="46">
        <v>7</v>
      </c>
      <c r="QM35" s="47">
        <v>3</v>
      </c>
      <c r="QN35" s="47">
        <v>9</v>
      </c>
      <c r="QO35" s="47">
        <v>12</v>
      </c>
      <c r="QP35" s="47">
        <v>5</v>
      </c>
      <c r="QQ35" s="47">
        <v>23</v>
      </c>
      <c r="QR35" s="48">
        <v>13</v>
      </c>
      <c r="QT35" s="46">
        <v>190</v>
      </c>
      <c r="QU35" s="47">
        <v>188</v>
      </c>
      <c r="QV35" s="47">
        <v>222</v>
      </c>
      <c r="QW35" s="47">
        <v>470</v>
      </c>
      <c r="QX35" s="47">
        <v>257</v>
      </c>
      <c r="QY35" s="47">
        <v>687</v>
      </c>
      <c r="QZ35" s="48">
        <v>459</v>
      </c>
      <c r="RB35" s="46">
        <v>243</v>
      </c>
      <c r="RC35" s="47">
        <v>270</v>
      </c>
      <c r="RD35" s="47">
        <v>258</v>
      </c>
      <c r="RE35" s="47">
        <v>377</v>
      </c>
      <c r="RF35" s="47">
        <v>226</v>
      </c>
      <c r="RG35" s="47">
        <v>546</v>
      </c>
      <c r="RH35" s="48">
        <v>383</v>
      </c>
      <c r="RJ35" s="46">
        <v>760</v>
      </c>
      <c r="RK35" s="47">
        <v>630</v>
      </c>
      <c r="RL35" s="47">
        <v>467</v>
      </c>
      <c r="RM35" s="47">
        <v>663</v>
      </c>
      <c r="RN35" s="47">
        <v>603</v>
      </c>
      <c r="RO35" s="47">
        <v>769</v>
      </c>
      <c r="RP35" s="48">
        <v>776</v>
      </c>
      <c r="RR35" s="46">
        <v>171</v>
      </c>
      <c r="RS35" s="47">
        <v>192</v>
      </c>
      <c r="RT35" s="47">
        <v>214</v>
      </c>
      <c r="RU35" s="47">
        <v>226</v>
      </c>
      <c r="RV35" s="47">
        <v>228</v>
      </c>
      <c r="RW35" s="47">
        <v>235</v>
      </c>
      <c r="RX35" s="48">
        <v>287</v>
      </c>
      <c r="RZ35" s="46">
        <v>260</v>
      </c>
      <c r="SA35" s="47">
        <v>246</v>
      </c>
      <c r="SB35" s="47">
        <v>282</v>
      </c>
      <c r="SC35" s="47">
        <v>247</v>
      </c>
      <c r="SD35" s="47">
        <v>263</v>
      </c>
      <c r="SE35" s="47">
        <v>319</v>
      </c>
      <c r="SF35" s="48">
        <v>303</v>
      </c>
      <c r="SH35" s="46">
        <v>3</v>
      </c>
      <c r="SI35" s="47">
        <v>0</v>
      </c>
      <c r="SJ35" s="47">
        <v>1</v>
      </c>
      <c r="SK35" s="47">
        <v>1</v>
      </c>
      <c r="SL35" s="47">
        <v>0</v>
      </c>
      <c r="SM35" s="47">
        <v>4</v>
      </c>
      <c r="SN35" s="48">
        <v>3</v>
      </c>
      <c r="SP35" s="46">
        <v>118</v>
      </c>
      <c r="SQ35" s="47">
        <v>124</v>
      </c>
      <c r="SR35" s="47">
        <v>104</v>
      </c>
      <c r="SS35" s="47">
        <v>127</v>
      </c>
      <c r="ST35" s="47">
        <v>108</v>
      </c>
      <c r="SU35" s="47">
        <v>134</v>
      </c>
      <c r="SV35" s="48">
        <v>88</v>
      </c>
      <c r="SX35" s="46">
        <v>6</v>
      </c>
      <c r="SY35" s="47">
        <v>6</v>
      </c>
      <c r="SZ35" s="47">
        <v>5</v>
      </c>
      <c r="TA35" s="47">
        <v>7</v>
      </c>
      <c r="TB35" s="47">
        <v>10</v>
      </c>
      <c r="TC35" s="47">
        <v>10</v>
      </c>
      <c r="TD35" s="48">
        <v>13</v>
      </c>
      <c r="TF35" s="46">
        <v>37</v>
      </c>
      <c r="TG35" s="47">
        <v>46</v>
      </c>
      <c r="TH35" s="47">
        <v>26</v>
      </c>
      <c r="TI35" s="47">
        <v>42</v>
      </c>
      <c r="TJ35" s="47">
        <v>66</v>
      </c>
      <c r="TK35" s="47">
        <v>137</v>
      </c>
      <c r="TL35" s="48">
        <v>57</v>
      </c>
      <c r="TN35" s="46">
        <v>4</v>
      </c>
      <c r="TO35" s="47">
        <v>5</v>
      </c>
      <c r="TP35" s="47">
        <v>4</v>
      </c>
      <c r="TQ35" s="47">
        <v>5</v>
      </c>
      <c r="TR35" s="47">
        <v>6</v>
      </c>
      <c r="TS35" s="47">
        <v>15</v>
      </c>
      <c r="TT35" s="48">
        <v>8</v>
      </c>
      <c r="TV35" s="46">
        <v>214</v>
      </c>
      <c r="TW35" s="47">
        <v>217</v>
      </c>
      <c r="TX35" s="47">
        <v>245</v>
      </c>
      <c r="TY35" s="47">
        <v>207</v>
      </c>
      <c r="TZ35" s="47">
        <v>277</v>
      </c>
      <c r="UA35" s="47">
        <v>582</v>
      </c>
      <c r="UB35" s="48">
        <v>420</v>
      </c>
      <c r="UD35" s="46">
        <v>228</v>
      </c>
      <c r="UE35" s="47">
        <v>282</v>
      </c>
      <c r="UF35" s="47">
        <v>258</v>
      </c>
      <c r="UG35" s="47">
        <v>277</v>
      </c>
      <c r="UH35" s="47">
        <v>281</v>
      </c>
      <c r="UI35" s="47">
        <v>400</v>
      </c>
      <c r="UJ35" s="48">
        <v>333</v>
      </c>
      <c r="UL35" s="46">
        <v>641</v>
      </c>
      <c r="UM35" s="47">
        <v>668</v>
      </c>
      <c r="UN35" s="47">
        <v>557</v>
      </c>
      <c r="UO35" s="47">
        <v>578</v>
      </c>
      <c r="UP35" s="47">
        <v>608</v>
      </c>
      <c r="UQ35" s="47">
        <v>607</v>
      </c>
      <c r="UR35" s="48">
        <v>637</v>
      </c>
      <c r="UT35" s="46">
        <v>216</v>
      </c>
      <c r="UU35" s="47">
        <v>206</v>
      </c>
      <c r="UV35" s="47">
        <v>162</v>
      </c>
      <c r="UW35" s="47">
        <v>202</v>
      </c>
      <c r="UX35" s="47">
        <v>214</v>
      </c>
      <c r="UY35" s="47">
        <v>256</v>
      </c>
      <c r="UZ35" s="48">
        <v>262</v>
      </c>
      <c r="VB35" s="46">
        <v>295</v>
      </c>
      <c r="VC35" s="47">
        <v>248</v>
      </c>
      <c r="VD35" s="47">
        <v>255</v>
      </c>
      <c r="VE35" s="47">
        <v>215</v>
      </c>
      <c r="VF35" s="47">
        <v>235</v>
      </c>
      <c r="VG35" s="47">
        <v>308</v>
      </c>
      <c r="VH35" s="48">
        <v>332</v>
      </c>
      <c r="VJ35" s="46">
        <v>1</v>
      </c>
      <c r="VK35" s="47">
        <v>0</v>
      </c>
      <c r="VL35" s="47">
        <v>0</v>
      </c>
      <c r="VM35" s="47">
        <v>2</v>
      </c>
      <c r="VN35" s="47">
        <v>4</v>
      </c>
      <c r="VO35" s="47">
        <v>2</v>
      </c>
      <c r="VP35" s="48">
        <v>2</v>
      </c>
      <c r="VR35" s="46">
        <v>114</v>
      </c>
      <c r="VS35" s="47">
        <v>97</v>
      </c>
      <c r="VT35" s="47">
        <v>106</v>
      </c>
      <c r="VU35" s="47">
        <v>95</v>
      </c>
      <c r="VV35" s="47">
        <v>101</v>
      </c>
      <c r="VW35" s="47">
        <v>117</v>
      </c>
      <c r="VX35" s="48">
        <v>105</v>
      </c>
      <c r="VZ35" s="46">
        <v>6</v>
      </c>
      <c r="WA35" s="47">
        <v>5</v>
      </c>
      <c r="WB35" s="47">
        <v>3</v>
      </c>
      <c r="WC35" s="47">
        <v>4</v>
      </c>
      <c r="WD35" s="47">
        <v>4</v>
      </c>
      <c r="WE35" s="47">
        <v>19</v>
      </c>
      <c r="WF35" s="48">
        <v>10</v>
      </c>
      <c r="WH35" s="46">
        <v>50</v>
      </c>
      <c r="WI35" s="47">
        <v>36</v>
      </c>
      <c r="WJ35" s="47">
        <v>31</v>
      </c>
      <c r="WK35" s="47">
        <v>29</v>
      </c>
      <c r="WL35" s="47">
        <v>63</v>
      </c>
      <c r="WM35" s="47">
        <v>172</v>
      </c>
      <c r="WN35" s="48">
        <v>66</v>
      </c>
      <c r="WP35" s="46">
        <v>10</v>
      </c>
      <c r="WQ35" s="47">
        <v>4</v>
      </c>
      <c r="WR35" s="47">
        <v>3</v>
      </c>
      <c r="WS35" s="47">
        <v>4</v>
      </c>
      <c r="WT35" s="47">
        <v>7</v>
      </c>
      <c r="WU35" s="47">
        <v>16</v>
      </c>
      <c r="WV35" s="48">
        <v>13</v>
      </c>
      <c r="WX35" s="46">
        <v>245</v>
      </c>
      <c r="WY35" s="47">
        <v>208</v>
      </c>
      <c r="WZ35" s="47">
        <v>252</v>
      </c>
      <c r="XA35" s="47">
        <v>194</v>
      </c>
      <c r="XB35" s="47">
        <v>262</v>
      </c>
      <c r="XC35" s="47">
        <v>614</v>
      </c>
      <c r="XD35" s="48">
        <v>477</v>
      </c>
      <c r="XF35" s="46">
        <v>253</v>
      </c>
      <c r="XG35" s="47">
        <v>272</v>
      </c>
      <c r="XH35" s="47">
        <v>263</v>
      </c>
      <c r="XI35" s="47">
        <v>201</v>
      </c>
      <c r="XJ35" s="47">
        <v>299</v>
      </c>
      <c r="XK35" s="47">
        <v>419</v>
      </c>
      <c r="XL35" s="48">
        <v>342</v>
      </c>
      <c r="XN35" s="46">
        <v>698</v>
      </c>
      <c r="XO35" s="47">
        <v>633</v>
      </c>
      <c r="XP35" s="47">
        <v>541</v>
      </c>
      <c r="XQ35" s="47">
        <v>523</v>
      </c>
      <c r="XR35" s="47">
        <v>579</v>
      </c>
      <c r="XS35" s="47">
        <v>652</v>
      </c>
      <c r="XT35" s="48">
        <v>738</v>
      </c>
      <c r="XV35" s="46">
        <f>SUMIFS(Raw!$I:$I, Raw!$A:$A, Dispositions!XV$14, Raw!$F:$F, Dispositions!$C35, Raw!$H:$H, "E02")</f>
        <v>215</v>
      </c>
      <c r="XW35" s="47">
        <f>SUMIFS(Raw!$I:$I, Raw!$A:$A, Dispositions!XW$14, Raw!$F:$F, Dispositions!$C35, Raw!$H:$H, "E02")</f>
        <v>205</v>
      </c>
      <c r="XX35" s="47">
        <f>SUMIFS(Raw!$I:$I, Raw!$A:$A, Dispositions!XX$14, Raw!$F:$F, Dispositions!$C35, Raw!$H:$H, "E02")</f>
        <v>196</v>
      </c>
      <c r="XY35" s="47">
        <f>SUMIFS(Raw!$I:$I, Raw!$A:$A, Dispositions!XY$14, Raw!$F:$F, Dispositions!$C35, Raw!$H:$H, "E02")</f>
        <v>215</v>
      </c>
      <c r="XZ35" s="47">
        <f>SUMIFS(Raw!$I:$I, Raw!$A:$A, Dispositions!XZ$14, Raw!$F:$F, Dispositions!$C35, Raw!$H:$H, "E02")</f>
        <v>242</v>
      </c>
      <c r="YA35" s="47">
        <f>SUMIFS(Raw!$I:$I, Raw!$A:$A, Dispositions!YA$14, Raw!$F:$F, Dispositions!$C35, Raw!$H:$H, "E02")</f>
        <v>235</v>
      </c>
      <c r="YB35" s="48">
        <f>SUMIFS(Raw!$I:$I, Raw!$A:$A, Dispositions!YB$14, Raw!$F:$F, Dispositions!$C35, Raw!$H:$H, "E02")</f>
        <v>250</v>
      </c>
      <c r="YD35" s="46">
        <f>SUMIFS(Raw!$I:$I, Raw!$A:$A, Dispositions!YD$14, Raw!$F:$F, Dispositions!$C35, Raw!$H:$H, "E03")</f>
        <v>286</v>
      </c>
      <c r="YE35" s="47">
        <f>SUMIFS(Raw!$I:$I, Raw!$A:$A, Dispositions!YE$14, Raw!$F:$F, Dispositions!$C35, Raw!$H:$H, "E03")</f>
        <v>239</v>
      </c>
      <c r="YF35" s="47">
        <f>SUMIFS(Raw!$I:$I, Raw!$A:$A, Dispositions!YF$14, Raw!$F:$F, Dispositions!$C35, Raw!$H:$H, "E03")</f>
        <v>249</v>
      </c>
      <c r="YG35" s="47">
        <f>SUMIFS(Raw!$I:$I, Raw!$A:$A, Dispositions!YG$14, Raw!$F:$F, Dispositions!$C35, Raw!$H:$H, "E03")</f>
        <v>255</v>
      </c>
      <c r="YH35" s="47">
        <f>SUMIFS(Raw!$I:$I, Raw!$A:$A, Dispositions!YH$14, Raw!$F:$F, Dispositions!$C35, Raw!$H:$H, "E03")</f>
        <v>262</v>
      </c>
      <c r="YI35" s="47">
        <f>SUMIFS(Raw!$I:$I, Raw!$A:$A, Dispositions!YI$14, Raw!$F:$F, Dispositions!$C35, Raw!$H:$H, "E03")</f>
        <v>287</v>
      </c>
      <c r="YJ35" s="48">
        <f>SUMIFS(Raw!$I:$I, Raw!$A:$A, Dispositions!YJ$14, Raw!$F:$F, Dispositions!$C35, Raw!$H:$H, "E03")</f>
        <v>290</v>
      </c>
      <c r="YL35" s="46">
        <f>SUMIFS(Raw!$I:$I, Raw!$A:$A, Dispositions!YL$14, Raw!$F:$F, Dispositions!$C35, Raw!$H:$H, "E05")</f>
        <v>2</v>
      </c>
      <c r="YM35" s="47">
        <f>SUMIFS(Raw!$I:$I, Raw!$A:$A, Dispositions!YM$14, Raw!$F:$F, Dispositions!$C35, Raw!$H:$H, "E05")</f>
        <v>2</v>
      </c>
      <c r="YN35" s="47">
        <f>SUMIFS(Raw!$I:$I, Raw!$A:$A, Dispositions!YN$14, Raw!$F:$F, Dispositions!$C35, Raw!$H:$H, "E05")</f>
        <v>0</v>
      </c>
      <c r="YO35" s="47">
        <f>SUMIFS(Raw!$I:$I, Raw!$A:$A, Dispositions!YO$14, Raw!$F:$F, Dispositions!$C35, Raw!$H:$H, "E05")</f>
        <v>0</v>
      </c>
      <c r="YP35" s="47">
        <f>SUMIFS(Raw!$I:$I, Raw!$A:$A, Dispositions!YP$14, Raw!$F:$F, Dispositions!$C35, Raw!$H:$H, "E05")</f>
        <v>6</v>
      </c>
      <c r="YQ35" s="47">
        <f>SUMIFS(Raw!$I:$I, Raw!$A:$A, Dispositions!YQ$14, Raw!$F:$F, Dispositions!$C35, Raw!$H:$H, "E05")</f>
        <v>9</v>
      </c>
      <c r="YR35" s="48">
        <f>SUMIFS(Raw!$I:$I, Raw!$A:$A, Dispositions!YR$14, Raw!$F:$F, Dispositions!$C35, Raw!$H:$H, "E05")</f>
        <v>6</v>
      </c>
      <c r="YT35" s="46">
        <f>SUMIFS(Raw!$I:$I, Raw!$A:$A, Dispositions!YT$14, Raw!$F:$F, Dispositions!$C35, Raw!$H:$H, "E12")</f>
        <v>128</v>
      </c>
      <c r="YU35" s="47">
        <f>SUMIFS(Raw!$I:$I, Raw!$A:$A, Dispositions!YU$14, Raw!$F:$F, Dispositions!$C35, Raw!$H:$H, "E12")</f>
        <v>114</v>
      </c>
      <c r="YV35" s="47">
        <f>SUMIFS(Raw!$I:$I, Raw!$A:$A, Dispositions!YV$14, Raw!$F:$F, Dispositions!$C35, Raw!$H:$H, "E12")</f>
        <v>115</v>
      </c>
      <c r="YW35" s="47">
        <f>SUMIFS(Raw!$I:$I, Raw!$A:$A, Dispositions!YW$14, Raw!$F:$F, Dispositions!$C35, Raw!$H:$H, "E12")</f>
        <v>160</v>
      </c>
      <c r="YX35" s="47">
        <f>SUMIFS(Raw!$I:$I, Raw!$A:$A, Dispositions!YX$14, Raw!$F:$F, Dispositions!$C35, Raw!$H:$H, "E12")</f>
        <v>86</v>
      </c>
      <c r="YY35" s="47">
        <f>SUMIFS(Raw!$I:$I, Raw!$A:$A, Dispositions!YY$14, Raw!$F:$F, Dispositions!$C35, Raw!$H:$H, "E12")</f>
        <v>129</v>
      </c>
      <c r="YZ35" s="48">
        <f>SUMIFS(Raw!$I:$I, Raw!$A:$A, Dispositions!YZ$14, Raw!$F:$F, Dispositions!$C35, Raw!$H:$H, "E12")</f>
        <v>82</v>
      </c>
      <c r="ZB35" s="46">
        <f>SUMIFS(Raw!$I:$I, Raw!$A:$A, Dispositions!ZB$14, Raw!$F:$F, Dispositions!$C35, Raw!$H:$H, "E13")</f>
        <v>6</v>
      </c>
      <c r="ZC35" s="47">
        <f>SUMIFS(Raw!$I:$I, Raw!$A:$A, Dispositions!ZC$14, Raw!$F:$F, Dispositions!$C35, Raw!$H:$H, "E13")</f>
        <v>8</v>
      </c>
      <c r="ZD35" s="47">
        <f>SUMIFS(Raw!$I:$I, Raw!$A:$A, Dispositions!ZD$14, Raw!$F:$F, Dispositions!$C35, Raw!$H:$H, "E13")</f>
        <v>9</v>
      </c>
      <c r="ZE35" s="47">
        <f>SUMIFS(Raw!$I:$I, Raw!$A:$A, Dispositions!ZE$14, Raw!$F:$F, Dispositions!$C35, Raw!$H:$H, "E13")</f>
        <v>9</v>
      </c>
      <c r="ZF35" s="47">
        <f>SUMIFS(Raw!$I:$I, Raw!$A:$A, Dispositions!ZF$14, Raw!$F:$F, Dispositions!$C35, Raw!$H:$H, "E13")</f>
        <v>6</v>
      </c>
      <c r="ZG35" s="47">
        <f>SUMIFS(Raw!$I:$I, Raw!$A:$A, Dispositions!ZG$14, Raw!$F:$F, Dispositions!$C35, Raw!$H:$H, "E13")</f>
        <v>10</v>
      </c>
      <c r="ZH35" s="48">
        <f>SUMIFS(Raw!$I:$I, Raw!$A:$A, Dispositions!ZH$14, Raw!$F:$F, Dispositions!$C35, Raw!$H:$H, "E13")</f>
        <v>6</v>
      </c>
      <c r="ZJ35" s="46">
        <f>SUMIFS(Raw!$I:$I, Raw!$A:$A, Dispositions!ZJ$14, Raw!$F:$F, Dispositions!$C35, Raw!$H:$H, "E14")</f>
        <v>59</v>
      </c>
      <c r="ZK35" s="47">
        <f>SUMIFS(Raw!$I:$I, Raw!$A:$A, Dispositions!ZK$14, Raw!$F:$F, Dispositions!$C35, Raw!$H:$H, "E14")</f>
        <v>45</v>
      </c>
      <c r="ZL35" s="47">
        <f>SUMIFS(Raw!$I:$I, Raw!$A:$A, Dispositions!ZL$14, Raw!$F:$F, Dispositions!$C35, Raw!$H:$H, "E14")</f>
        <v>39</v>
      </c>
      <c r="ZM35" s="47">
        <f>SUMIFS(Raw!$I:$I, Raw!$A:$A, Dispositions!ZM$14, Raw!$F:$F, Dispositions!$C35, Raw!$H:$H, "E14")</f>
        <v>31</v>
      </c>
      <c r="ZN35" s="47">
        <f>SUMIFS(Raw!$I:$I, Raw!$A:$A, Dispositions!ZN$14, Raw!$F:$F, Dispositions!$C35, Raw!$H:$H, "E14")</f>
        <v>56</v>
      </c>
      <c r="ZO35" s="47">
        <f>SUMIFS(Raw!$I:$I, Raw!$A:$A, Dispositions!ZO$14, Raw!$F:$F, Dispositions!$C35, Raw!$H:$H, "E14")</f>
        <v>124</v>
      </c>
      <c r="ZP35" s="48">
        <f>SUMIFS(Raw!$I:$I, Raw!$A:$A, Dispositions!ZP$14, Raw!$F:$F, Dispositions!$C35, Raw!$H:$H, "E14")</f>
        <v>70</v>
      </c>
      <c r="ZR35" s="46">
        <f>SUMIFS(Raw!$I:$I, Raw!$A:$A, Dispositions!ZR$14, Raw!$F:$F, Dispositions!$C35, Raw!$H:$H, "E15")</f>
        <v>6</v>
      </c>
      <c r="ZS35" s="47">
        <f>SUMIFS(Raw!$I:$I, Raw!$A:$A, Dispositions!ZS$14, Raw!$F:$F, Dispositions!$C35, Raw!$H:$H, "E15")</f>
        <v>10</v>
      </c>
      <c r="ZT35" s="47">
        <f>SUMIFS(Raw!$I:$I, Raw!$A:$A, Dispositions!ZT$14, Raw!$F:$F, Dispositions!$C35, Raw!$H:$H, "E15")</f>
        <v>7</v>
      </c>
      <c r="ZU35" s="47">
        <f>SUMIFS(Raw!$I:$I, Raw!$A:$A, Dispositions!ZU$14, Raw!$F:$F, Dispositions!$C35, Raw!$H:$H, "E15")</f>
        <v>4</v>
      </c>
      <c r="ZV35" s="47">
        <f>SUMIFS(Raw!$I:$I, Raw!$A:$A, Dispositions!ZV$14, Raw!$F:$F, Dispositions!$C35, Raw!$H:$H, "E15")</f>
        <v>11</v>
      </c>
      <c r="ZW35" s="47">
        <f>SUMIFS(Raw!$I:$I, Raw!$A:$A, Dispositions!ZW$14, Raw!$F:$F, Dispositions!$C35, Raw!$H:$H, "E15")</f>
        <v>8</v>
      </c>
      <c r="ZX35" s="48">
        <f>SUMIFS(Raw!$I:$I, Raw!$A:$A, Dispositions!ZX$14, Raw!$F:$F, Dispositions!$C35, Raw!$H:$H, "E15")</f>
        <v>13</v>
      </c>
      <c r="ZZ35" s="46">
        <f>SUMIFS(Raw!$I:$I, Raw!$A:$A, Dispositions!ZZ$14, Raw!$F:$F, Dispositions!$C35, Raw!$H:$H, "E16")</f>
        <v>255</v>
      </c>
      <c r="AAA35" s="47">
        <f>SUMIFS(Raw!$I:$I, Raw!$A:$A, Dispositions!AAA$14, Raw!$F:$F, Dispositions!$C35, Raw!$H:$H, "E16")</f>
        <v>261</v>
      </c>
      <c r="AAB35" s="47">
        <f>SUMIFS(Raw!$I:$I, Raw!$A:$A, Dispositions!AAB$14, Raw!$F:$F, Dispositions!$C35, Raw!$H:$H, "E16")</f>
        <v>192</v>
      </c>
      <c r="AAC35" s="47">
        <f>SUMIFS(Raw!$I:$I, Raw!$A:$A, Dispositions!AAC$14, Raw!$F:$F, Dispositions!$C35, Raw!$H:$H, "E16")</f>
        <v>194</v>
      </c>
      <c r="AAD35" s="47">
        <f>SUMIFS(Raw!$I:$I, Raw!$A:$A, Dispositions!AAD$14, Raw!$F:$F, Dispositions!$C35, Raw!$H:$H, "E16")</f>
        <v>242</v>
      </c>
      <c r="AAE35" s="47">
        <f>SUMIFS(Raw!$I:$I, Raw!$A:$A, Dispositions!AAE$14, Raw!$F:$F, Dispositions!$C35, Raw!$H:$H, "E16")</f>
        <v>558</v>
      </c>
      <c r="AAF35" s="48">
        <f>SUMIFS(Raw!$I:$I, Raw!$A:$A, Dispositions!AAF$14, Raw!$F:$F, Dispositions!$C35, Raw!$H:$H, "E16")</f>
        <v>485</v>
      </c>
      <c r="AAH35" s="46">
        <f>SUMIFS(Raw!$I:$I, Raw!$A:$A, Dispositions!AAH$14, Raw!$F:$F, Dispositions!$C35, Raw!$H:$H, "E18")</f>
        <v>241</v>
      </c>
      <c r="AAI35" s="47">
        <f>SUMIFS(Raw!$I:$I, Raw!$A:$A, Dispositions!AAI$14, Raw!$F:$F, Dispositions!$C35, Raw!$H:$H, "E18")</f>
        <v>312</v>
      </c>
      <c r="AAJ35" s="47">
        <f>SUMIFS(Raw!$I:$I, Raw!$A:$A, Dispositions!AAJ$14, Raw!$F:$F, Dispositions!$C35, Raw!$H:$H, "E18")</f>
        <v>261</v>
      </c>
      <c r="AAK35" s="47">
        <f>SUMIFS(Raw!$I:$I, Raw!$A:$A, Dispositions!AAK$14, Raw!$F:$F, Dispositions!$C35, Raw!$H:$H, "E18")</f>
        <v>257</v>
      </c>
      <c r="AAL35" s="47">
        <f>SUMIFS(Raw!$I:$I, Raw!$A:$A, Dispositions!AAL$14, Raw!$F:$F, Dispositions!$C35, Raw!$H:$H, "E18")</f>
        <v>323</v>
      </c>
      <c r="AAM35" s="47">
        <f>SUMIFS(Raw!$I:$I, Raw!$A:$A, Dispositions!AAM$14, Raw!$F:$F, Dispositions!$C35, Raw!$H:$H, "E18")</f>
        <v>353</v>
      </c>
      <c r="AAN35" s="48">
        <f>SUMIFS(Raw!$I:$I, Raw!$A:$A, Dispositions!AAN$14, Raw!$F:$F, Dispositions!$C35, Raw!$H:$H, "E18")</f>
        <v>322</v>
      </c>
      <c r="AAP35" s="46">
        <f>SUMIFS(Raw!$I:$I, Raw!$A:$A, Dispositions!AAP$14, Raw!$F:$F, Dispositions!$C35, Raw!$H:$H, "E34")</f>
        <v>621</v>
      </c>
      <c r="AAQ35" s="47">
        <f>SUMIFS(Raw!$I:$I, Raw!$A:$A, Dispositions!AAQ$14, Raw!$F:$F, Dispositions!$C35, Raw!$H:$H, "E34")</f>
        <v>613</v>
      </c>
      <c r="AAR35" s="47">
        <f>SUMIFS(Raw!$I:$I, Raw!$A:$A, Dispositions!AAR$14, Raw!$F:$F, Dispositions!$C35, Raw!$H:$H, "E34")</f>
        <v>613</v>
      </c>
      <c r="AAS35" s="47">
        <f>SUMIFS(Raw!$I:$I, Raw!$A:$A, Dispositions!AAS$14, Raw!$F:$F, Dispositions!$C35, Raw!$H:$H, "E34")</f>
        <v>573</v>
      </c>
      <c r="AAT35" s="47">
        <f>SUMIFS(Raw!$I:$I, Raw!$A:$A, Dispositions!AAT$14, Raw!$F:$F, Dispositions!$C35, Raw!$H:$H, "E34")</f>
        <v>570</v>
      </c>
      <c r="AAU35" s="47">
        <f>SUMIFS(Raw!$I:$I, Raw!$A:$A, Dispositions!AAU$14, Raw!$F:$F, Dispositions!$C35, Raw!$H:$H, "E34")</f>
        <v>613</v>
      </c>
      <c r="AAV35" s="48">
        <f>SUMIFS(Raw!$I:$I, Raw!$A:$A, Dispositions!AAV$14, Raw!$F:$F, Dispositions!$C35, Raw!$H:$H, "E34")</f>
        <v>678</v>
      </c>
      <c r="AAX35" s="46">
        <f>SUMIFS(Raw!$I:$I, Raw!$A:$A, Dispositions!AAX$14, Raw!$F:$F, Dispositions!$C35, Raw!$H:$H, "E02")</f>
        <v>0</v>
      </c>
      <c r="AAY35" s="47">
        <f>SUMIFS(Raw!$I:$I, Raw!$A:$A, Dispositions!AAY$14, Raw!$F:$F, Dispositions!$C35, Raw!$H:$H, "E02")</f>
        <v>0</v>
      </c>
      <c r="AAZ35" s="47">
        <f>SUMIFS(Raw!$I:$I, Raw!$A:$A, Dispositions!AAZ$14, Raw!$F:$F, Dispositions!$C35, Raw!$H:$H, "E02")</f>
        <v>0</v>
      </c>
      <c r="ABA35" s="47">
        <f>SUMIFS(Raw!$I:$I, Raw!$A:$A, Dispositions!ABA$14, Raw!$F:$F, Dispositions!$C35, Raw!$H:$H, "E02")</f>
        <v>0</v>
      </c>
      <c r="ABB35" s="47">
        <f>SUMIFS(Raw!$I:$I, Raw!$A:$A, Dispositions!ABB$14, Raw!$F:$F, Dispositions!$C35, Raw!$H:$H, "E02")</f>
        <v>0</v>
      </c>
      <c r="ABC35" s="47">
        <f>SUMIFS(Raw!$I:$I, Raw!$A:$A, Dispositions!ABC$14, Raw!$F:$F, Dispositions!$C35, Raw!$H:$H, "E02")</f>
        <v>0</v>
      </c>
      <c r="ABD35" s="48">
        <f>SUMIFS(Raw!$I:$I, Raw!$A:$A, Dispositions!ABD$14, Raw!$F:$F, Dispositions!$C35, Raw!$H:$H, "E02")</f>
        <v>0</v>
      </c>
      <c r="ABF35" s="46">
        <f>SUMIFS(Raw!$I:$I, Raw!$A:$A, Dispositions!ABF$14, Raw!$F:$F, Dispositions!$C35, Raw!$H:$H, "E03")</f>
        <v>0</v>
      </c>
      <c r="ABG35" s="47">
        <f>SUMIFS(Raw!$I:$I, Raw!$A:$A, Dispositions!ABG$14, Raw!$F:$F, Dispositions!$C35, Raw!$H:$H, "E03")</f>
        <v>0</v>
      </c>
      <c r="ABH35" s="47">
        <f>SUMIFS(Raw!$I:$I, Raw!$A:$A, Dispositions!ABH$14, Raw!$F:$F, Dispositions!$C35, Raw!$H:$H, "E03")</f>
        <v>0</v>
      </c>
      <c r="ABI35" s="47">
        <f>SUMIFS(Raw!$I:$I, Raw!$A:$A, Dispositions!ABI$14, Raw!$F:$F, Dispositions!$C35, Raw!$H:$H, "E03")</f>
        <v>0</v>
      </c>
      <c r="ABJ35" s="47">
        <f>SUMIFS(Raw!$I:$I, Raw!$A:$A, Dispositions!ABJ$14, Raw!$F:$F, Dispositions!$C35, Raw!$H:$H, "E03")</f>
        <v>0</v>
      </c>
      <c r="ABK35" s="47">
        <f>SUMIFS(Raw!$I:$I, Raw!$A:$A, Dispositions!ABK$14, Raw!$F:$F, Dispositions!$C35, Raw!$H:$H, "E03")</f>
        <v>0</v>
      </c>
      <c r="ABL35" s="48">
        <f>SUMIFS(Raw!$I:$I, Raw!$A:$A, Dispositions!ABL$14, Raw!$F:$F, Dispositions!$C35, Raw!$H:$H, "E03")</f>
        <v>0</v>
      </c>
      <c r="ABN35" s="46">
        <f>SUMIFS(Raw!$I:$I, Raw!$A:$A, Dispositions!ABN$14, Raw!$F:$F, Dispositions!$C35, Raw!$H:$H, "E05")</f>
        <v>0</v>
      </c>
      <c r="ABO35" s="47">
        <f>SUMIFS(Raw!$I:$I, Raw!$A:$A, Dispositions!ABO$14, Raw!$F:$F, Dispositions!$C35, Raw!$H:$H, "E05")</f>
        <v>0</v>
      </c>
      <c r="ABP35" s="47">
        <f>SUMIFS(Raw!$I:$I, Raw!$A:$A, Dispositions!ABP$14, Raw!$F:$F, Dispositions!$C35, Raw!$H:$H, "E05")</f>
        <v>0</v>
      </c>
      <c r="ABQ35" s="47">
        <f>SUMIFS(Raw!$I:$I, Raw!$A:$A, Dispositions!ABQ$14, Raw!$F:$F, Dispositions!$C35, Raw!$H:$H, "E05")</f>
        <v>0</v>
      </c>
      <c r="ABR35" s="47">
        <f>SUMIFS(Raw!$I:$I, Raw!$A:$A, Dispositions!ABR$14, Raw!$F:$F, Dispositions!$C35, Raw!$H:$H, "E05")</f>
        <v>0</v>
      </c>
      <c r="ABS35" s="47">
        <f>SUMIFS(Raw!$I:$I, Raw!$A:$A, Dispositions!ABS$14, Raw!$F:$F, Dispositions!$C35, Raw!$H:$H, "E05")</f>
        <v>0</v>
      </c>
      <c r="ABT35" s="48">
        <f>SUMIFS(Raw!$I:$I, Raw!$A:$A, Dispositions!ABT$14, Raw!$F:$F, Dispositions!$C35, Raw!$H:$H, "E05")</f>
        <v>0</v>
      </c>
      <c r="ABV35" s="46">
        <f>SUMIFS(Raw!$I:$I, Raw!$A:$A, Dispositions!ABV$14, Raw!$F:$F, Dispositions!$C35, Raw!$H:$H, "E12")</f>
        <v>0</v>
      </c>
      <c r="ABW35" s="47">
        <f>SUMIFS(Raw!$I:$I, Raw!$A:$A, Dispositions!ABW$14, Raw!$F:$F, Dispositions!$C35, Raw!$H:$H, "E12")</f>
        <v>0</v>
      </c>
      <c r="ABX35" s="47">
        <f>SUMIFS(Raw!$I:$I, Raw!$A:$A, Dispositions!ABX$14, Raw!$F:$F, Dispositions!$C35, Raw!$H:$H, "E12")</f>
        <v>0</v>
      </c>
      <c r="ABY35" s="47">
        <f>SUMIFS(Raw!$I:$I, Raw!$A:$A, Dispositions!ABY$14, Raw!$F:$F, Dispositions!$C35, Raw!$H:$H, "E12")</f>
        <v>0</v>
      </c>
      <c r="ABZ35" s="47">
        <f>SUMIFS(Raw!$I:$I, Raw!$A:$A, Dispositions!ABZ$14, Raw!$F:$F, Dispositions!$C35, Raw!$H:$H, "E12")</f>
        <v>0</v>
      </c>
      <c r="ACA35" s="47">
        <f>SUMIFS(Raw!$I:$I, Raw!$A:$A, Dispositions!ACA$14, Raw!$F:$F, Dispositions!$C35, Raw!$H:$H, "E12")</f>
        <v>0</v>
      </c>
      <c r="ACB35" s="48">
        <f>SUMIFS(Raw!$I:$I, Raw!$A:$A, Dispositions!ACB$14, Raw!$F:$F, Dispositions!$C35, Raw!$H:$H, "E12")</f>
        <v>0</v>
      </c>
      <c r="ACD35" s="46">
        <f>SUMIFS(Raw!$I:$I, Raw!$A:$A, Dispositions!ACD$14, Raw!$F:$F, Dispositions!$C35, Raw!$H:$H, "E13")</f>
        <v>0</v>
      </c>
      <c r="ACE35" s="47">
        <f>SUMIFS(Raw!$I:$I, Raw!$A:$A, Dispositions!ACE$14, Raw!$F:$F, Dispositions!$C35, Raw!$H:$H, "E13")</f>
        <v>0</v>
      </c>
      <c r="ACF35" s="47">
        <f>SUMIFS(Raw!$I:$I, Raw!$A:$A, Dispositions!ACF$14, Raw!$F:$F, Dispositions!$C35, Raw!$H:$H, "E13")</f>
        <v>0</v>
      </c>
      <c r="ACG35" s="47">
        <f>SUMIFS(Raw!$I:$I, Raw!$A:$A, Dispositions!ACG$14, Raw!$F:$F, Dispositions!$C35, Raw!$H:$H, "E13")</f>
        <v>0</v>
      </c>
      <c r="ACH35" s="47">
        <f>SUMIFS(Raw!$I:$I, Raw!$A:$A, Dispositions!ACH$14, Raw!$F:$F, Dispositions!$C35, Raw!$H:$H, "E13")</f>
        <v>0</v>
      </c>
      <c r="ACI35" s="47">
        <f>SUMIFS(Raw!$I:$I, Raw!$A:$A, Dispositions!ACI$14, Raw!$F:$F, Dispositions!$C35, Raw!$H:$H, "E13")</f>
        <v>0</v>
      </c>
      <c r="ACJ35" s="48">
        <f>SUMIFS(Raw!$I:$I, Raw!$A:$A, Dispositions!ACJ$14, Raw!$F:$F, Dispositions!$C35, Raw!$H:$H, "E13")</f>
        <v>0</v>
      </c>
      <c r="ACL35" s="46">
        <f>SUMIFS(Raw!$I:$I, Raw!$A:$A, Dispositions!ACL$14, Raw!$F:$F, Dispositions!$C35, Raw!$H:$H, "E14")</f>
        <v>0</v>
      </c>
      <c r="ACM35" s="47">
        <f>SUMIFS(Raw!$I:$I, Raw!$A:$A, Dispositions!ACM$14, Raw!$F:$F, Dispositions!$C35, Raw!$H:$H, "E14")</f>
        <v>0</v>
      </c>
      <c r="ACN35" s="47">
        <f>SUMIFS(Raw!$I:$I, Raw!$A:$A, Dispositions!ACN$14, Raw!$F:$F, Dispositions!$C35, Raw!$H:$H, "E14")</f>
        <v>0</v>
      </c>
      <c r="ACO35" s="47">
        <f>SUMIFS(Raw!$I:$I, Raw!$A:$A, Dispositions!ACO$14, Raw!$F:$F, Dispositions!$C35, Raw!$H:$H, "E14")</f>
        <v>0</v>
      </c>
      <c r="ACP35" s="47">
        <f>SUMIFS(Raw!$I:$I, Raw!$A:$A, Dispositions!ACP$14, Raw!$F:$F, Dispositions!$C35, Raw!$H:$H, "E14")</f>
        <v>0</v>
      </c>
      <c r="ACQ35" s="47">
        <f>SUMIFS(Raw!$I:$I, Raw!$A:$A, Dispositions!ACQ$14, Raw!$F:$F, Dispositions!$C35, Raw!$H:$H, "E14")</f>
        <v>0</v>
      </c>
      <c r="ACR35" s="48">
        <f>SUMIFS(Raw!$I:$I, Raw!$A:$A, Dispositions!ACR$14, Raw!$F:$F, Dispositions!$C35, Raw!$H:$H, "E14")</f>
        <v>0</v>
      </c>
      <c r="ACT35" s="46">
        <f>SUMIFS(Raw!$I:$I, Raw!$A:$A, Dispositions!ACT$14, Raw!$F:$F, Dispositions!$C35, Raw!$H:$H, "E15")</f>
        <v>0</v>
      </c>
      <c r="ACU35" s="47">
        <f>SUMIFS(Raw!$I:$I, Raw!$A:$A, Dispositions!ACU$14, Raw!$F:$F, Dispositions!$C35, Raw!$H:$H, "E15")</f>
        <v>0</v>
      </c>
      <c r="ACV35" s="47">
        <f>SUMIFS(Raw!$I:$I, Raw!$A:$A, Dispositions!ACV$14, Raw!$F:$F, Dispositions!$C35, Raw!$H:$H, "E15")</f>
        <v>0</v>
      </c>
      <c r="ACW35" s="47">
        <f>SUMIFS(Raw!$I:$I, Raw!$A:$A, Dispositions!ACW$14, Raw!$F:$F, Dispositions!$C35, Raw!$H:$H, "E15")</f>
        <v>0</v>
      </c>
      <c r="ACX35" s="47">
        <f>SUMIFS(Raw!$I:$I, Raw!$A:$A, Dispositions!ACX$14, Raw!$F:$F, Dispositions!$C35, Raw!$H:$H, "E15")</f>
        <v>0</v>
      </c>
      <c r="ACY35" s="47">
        <f>SUMIFS(Raw!$I:$I, Raw!$A:$A, Dispositions!ACY$14, Raw!$F:$F, Dispositions!$C35, Raw!$H:$H, "E15")</f>
        <v>0</v>
      </c>
      <c r="ACZ35" s="48">
        <f>SUMIFS(Raw!$I:$I, Raw!$A:$A, Dispositions!ACZ$14, Raw!$F:$F, Dispositions!$C35, Raw!$H:$H, "E15")</f>
        <v>0</v>
      </c>
      <c r="ADB35" s="46">
        <f>SUMIFS(Raw!$I:$I, Raw!$A:$A, Dispositions!ADB$14, Raw!$F:$F, Dispositions!$C35, Raw!$H:$H, "E16")</f>
        <v>0</v>
      </c>
      <c r="ADC35" s="47">
        <f>SUMIFS(Raw!$I:$I, Raw!$A:$A, Dispositions!ADC$14, Raw!$F:$F, Dispositions!$C35, Raw!$H:$H, "E16")</f>
        <v>0</v>
      </c>
      <c r="ADD35" s="47">
        <f>SUMIFS(Raw!$I:$I, Raw!$A:$A, Dispositions!ADD$14, Raw!$F:$F, Dispositions!$C35, Raw!$H:$H, "E16")</f>
        <v>0</v>
      </c>
      <c r="ADE35" s="47">
        <f>SUMIFS(Raw!$I:$I, Raw!$A:$A, Dispositions!ADE$14, Raw!$F:$F, Dispositions!$C35, Raw!$H:$H, "E16")</f>
        <v>0</v>
      </c>
      <c r="ADF35" s="47">
        <f>SUMIFS(Raw!$I:$I, Raw!$A:$A, Dispositions!ADF$14, Raw!$F:$F, Dispositions!$C35, Raw!$H:$H, "E16")</f>
        <v>0</v>
      </c>
      <c r="ADG35" s="47">
        <f>SUMIFS(Raw!$I:$I, Raw!$A:$A, Dispositions!ADG$14, Raw!$F:$F, Dispositions!$C35, Raw!$H:$H, "E16")</f>
        <v>0</v>
      </c>
      <c r="ADH35" s="48">
        <f>SUMIFS(Raw!$I:$I, Raw!$A:$A, Dispositions!ADH$14, Raw!$F:$F, Dispositions!$C35, Raw!$H:$H, "E16")</f>
        <v>0</v>
      </c>
      <c r="ADJ35" s="46">
        <f>SUMIFS(Raw!$I:$I, Raw!$A:$A, Dispositions!ADJ$14, Raw!$F:$F, Dispositions!$C35, Raw!$H:$H, "E18")</f>
        <v>0</v>
      </c>
      <c r="ADK35" s="47">
        <f>SUMIFS(Raw!$I:$I, Raw!$A:$A, Dispositions!ADK$14, Raw!$F:$F, Dispositions!$C35, Raw!$H:$H, "E18")</f>
        <v>0</v>
      </c>
      <c r="ADL35" s="47">
        <f>SUMIFS(Raw!$I:$I, Raw!$A:$A, Dispositions!ADL$14, Raw!$F:$F, Dispositions!$C35, Raw!$H:$H, "E18")</f>
        <v>0</v>
      </c>
      <c r="ADM35" s="47">
        <f>SUMIFS(Raw!$I:$I, Raw!$A:$A, Dispositions!ADM$14, Raw!$F:$F, Dispositions!$C35, Raw!$H:$H, "E18")</f>
        <v>0</v>
      </c>
      <c r="ADN35" s="47">
        <f>SUMIFS(Raw!$I:$I, Raw!$A:$A, Dispositions!ADN$14, Raw!$F:$F, Dispositions!$C35, Raw!$H:$H, "E18")</f>
        <v>0</v>
      </c>
      <c r="ADO35" s="47">
        <f>SUMIFS(Raw!$I:$I, Raw!$A:$A, Dispositions!ADO$14, Raw!$F:$F, Dispositions!$C35, Raw!$H:$H, "E18")</f>
        <v>0</v>
      </c>
      <c r="ADP35" s="48">
        <f>SUMIFS(Raw!$I:$I, Raw!$A:$A, Dispositions!ADP$14, Raw!$F:$F, Dispositions!$C35, Raw!$H:$H, "E18")</f>
        <v>0</v>
      </c>
      <c r="ADR35" s="46">
        <f>SUMIFS(Raw!$I:$I, Raw!$A:$A, Dispositions!ADR$14, Raw!$F:$F, Dispositions!$C35, Raw!$H:$H, "E34")</f>
        <v>0</v>
      </c>
      <c r="ADS35" s="47">
        <f>SUMIFS(Raw!$I:$I, Raw!$A:$A, Dispositions!ADS$14, Raw!$F:$F, Dispositions!$C35, Raw!$H:$H, "E34")</f>
        <v>0</v>
      </c>
      <c r="ADT35" s="47">
        <f>SUMIFS(Raw!$I:$I, Raw!$A:$A, Dispositions!ADT$14, Raw!$F:$F, Dispositions!$C35, Raw!$H:$H, "E34")</f>
        <v>0</v>
      </c>
      <c r="ADU35" s="47">
        <f>SUMIFS(Raw!$I:$I, Raw!$A:$A, Dispositions!ADU$14, Raw!$F:$F, Dispositions!$C35, Raw!$H:$H, "E34")</f>
        <v>0</v>
      </c>
      <c r="ADV35" s="47">
        <f>SUMIFS(Raw!$I:$I, Raw!$A:$A, Dispositions!ADV$14, Raw!$F:$F, Dispositions!$C35, Raw!$H:$H, "E34")</f>
        <v>0</v>
      </c>
      <c r="ADW35" s="47">
        <f>SUMIFS(Raw!$I:$I, Raw!$A:$A, Dispositions!ADW$14, Raw!$F:$F, Dispositions!$C35, Raw!$H:$H, "E34")</f>
        <v>0</v>
      </c>
      <c r="ADX35" s="48">
        <f>SUMIFS(Raw!$I:$I, Raw!$A:$A, Dispositions!ADX$14, Raw!$F:$F, Dispositions!$C35, Raw!$H:$H, "E34")</f>
        <v>0</v>
      </c>
      <c r="ADZ35" s="46">
        <f>SUMIFS(Raw!$I:$I, Raw!$A:$A, Dispositions!ADZ$14, Raw!$F:$F, Dispositions!$C35, Raw!$H:$H, "E02")</f>
        <v>0</v>
      </c>
      <c r="AEA35" s="47">
        <f>SUMIFS(Raw!$I:$I, Raw!$A:$A, Dispositions!AEA$14, Raw!$F:$F, Dispositions!$C35, Raw!$H:$H, "E02")</f>
        <v>0</v>
      </c>
      <c r="AEB35" s="47">
        <f>SUMIFS(Raw!$I:$I, Raw!$A:$A, Dispositions!AEB$14, Raw!$F:$F, Dispositions!$C35, Raw!$H:$H, "E02")</f>
        <v>0</v>
      </c>
      <c r="AEC35" s="47">
        <f>SUMIFS(Raw!$I:$I, Raw!$A:$A, Dispositions!AEC$14, Raw!$F:$F, Dispositions!$C35, Raw!$H:$H, "E02")</f>
        <v>0</v>
      </c>
      <c r="AED35" s="47">
        <f>SUMIFS(Raw!$I:$I, Raw!$A:$A, Dispositions!AED$14, Raw!$F:$F, Dispositions!$C35, Raw!$H:$H, "E02")</f>
        <v>0</v>
      </c>
      <c r="AEE35" s="47">
        <f>SUMIFS(Raw!$I:$I, Raw!$A:$A, Dispositions!AEE$14, Raw!$F:$F, Dispositions!$C35, Raw!$H:$H, "E02")</f>
        <v>0</v>
      </c>
      <c r="AEF35" s="48">
        <f>SUMIFS(Raw!$I:$I, Raw!$A:$A, Dispositions!AEF$14, Raw!$F:$F, Dispositions!$C35, Raw!$H:$H, "E02")</f>
        <v>0</v>
      </c>
      <c r="AEH35" s="46">
        <f>SUMIFS(Raw!$I:$I, Raw!$A:$A, Dispositions!AEH$14, Raw!$F:$F, Dispositions!$C35, Raw!$H:$H, "E03")</f>
        <v>0</v>
      </c>
      <c r="AEI35" s="47">
        <f>SUMIFS(Raw!$I:$I, Raw!$A:$A, Dispositions!AEI$14, Raw!$F:$F, Dispositions!$C35, Raw!$H:$H, "E03")</f>
        <v>0</v>
      </c>
      <c r="AEJ35" s="47">
        <f>SUMIFS(Raw!$I:$I, Raw!$A:$A, Dispositions!AEJ$14, Raw!$F:$F, Dispositions!$C35, Raw!$H:$H, "E03")</f>
        <v>0</v>
      </c>
      <c r="AEK35" s="47">
        <f>SUMIFS(Raw!$I:$I, Raw!$A:$A, Dispositions!AEK$14, Raw!$F:$F, Dispositions!$C35, Raw!$H:$H, "E03")</f>
        <v>0</v>
      </c>
      <c r="AEL35" s="47">
        <f>SUMIFS(Raw!$I:$I, Raw!$A:$A, Dispositions!AEL$14, Raw!$F:$F, Dispositions!$C35, Raw!$H:$H, "E03")</f>
        <v>0</v>
      </c>
      <c r="AEM35" s="47">
        <f>SUMIFS(Raw!$I:$I, Raw!$A:$A, Dispositions!AEM$14, Raw!$F:$F, Dispositions!$C35, Raw!$H:$H, "E03")</f>
        <v>0</v>
      </c>
      <c r="AEN35" s="48">
        <f>SUMIFS(Raw!$I:$I, Raw!$A:$A, Dispositions!AEN$14, Raw!$F:$F, Dispositions!$C35, Raw!$H:$H, "E03")</f>
        <v>0</v>
      </c>
      <c r="AEP35" s="46">
        <f>SUMIFS(Raw!$I:$I, Raw!$A:$A, Dispositions!AEP$14, Raw!$F:$F, Dispositions!$C35, Raw!$H:$H, "E05")</f>
        <v>0</v>
      </c>
      <c r="AEQ35" s="47">
        <f>SUMIFS(Raw!$I:$I, Raw!$A:$A, Dispositions!AEQ$14, Raw!$F:$F, Dispositions!$C35, Raw!$H:$H, "E05")</f>
        <v>0</v>
      </c>
      <c r="AER35" s="47">
        <f>SUMIFS(Raw!$I:$I, Raw!$A:$A, Dispositions!AER$14, Raw!$F:$F, Dispositions!$C35, Raw!$H:$H, "E05")</f>
        <v>0</v>
      </c>
      <c r="AES35" s="47">
        <f>SUMIFS(Raw!$I:$I, Raw!$A:$A, Dispositions!AES$14, Raw!$F:$F, Dispositions!$C35, Raw!$H:$H, "E05")</f>
        <v>0</v>
      </c>
      <c r="AET35" s="47">
        <f>SUMIFS(Raw!$I:$I, Raw!$A:$A, Dispositions!AET$14, Raw!$F:$F, Dispositions!$C35, Raw!$H:$H, "E05")</f>
        <v>0</v>
      </c>
      <c r="AEU35" s="47">
        <f>SUMIFS(Raw!$I:$I, Raw!$A:$A, Dispositions!AEU$14, Raw!$F:$F, Dispositions!$C35, Raw!$H:$H, "E05")</f>
        <v>0</v>
      </c>
      <c r="AEV35" s="48">
        <f>SUMIFS(Raw!$I:$I, Raw!$A:$A, Dispositions!AEV$14, Raw!$F:$F, Dispositions!$C35, Raw!$H:$H, "E05")</f>
        <v>0</v>
      </c>
      <c r="AEX35" s="46">
        <f>SUMIFS(Raw!$I:$I, Raw!$A:$A, Dispositions!AEX$14, Raw!$F:$F, Dispositions!$C35, Raw!$H:$H, "E12")</f>
        <v>0</v>
      </c>
      <c r="AEY35" s="47">
        <f>SUMIFS(Raw!$I:$I, Raw!$A:$A, Dispositions!AEY$14, Raw!$F:$F, Dispositions!$C35, Raw!$H:$H, "E12")</f>
        <v>0</v>
      </c>
      <c r="AEZ35" s="47">
        <f>SUMIFS(Raw!$I:$I, Raw!$A:$A, Dispositions!AEZ$14, Raw!$F:$F, Dispositions!$C35, Raw!$H:$H, "E12")</f>
        <v>0</v>
      </c>
      <c r="AFA35" s="47">
        <f>SUMIFS(Raw!$I:$I, Raw!$A:$A, Dispositions!AFA$14, Raw!$F:$F, Dispositions!$C35, Raw!$H:$H, "E12")</f>
        <v>0</v>
      </c>
      <c r="AFB35" s="47">
        <f>SUMIFS(Raw!$I:$I, Raw!$A:$A, Dispositions!AFB$14, Raw!$F:$F, Dispositions!$C35, Raw!$H:$H, "E12")</f>
        <v>0</v>
      </c>
      <c r="AFC35" s="47">
        <f>SUMIFS(Raw!$I:$I, Raw!$A:$A, Dispositions!AFC$14, Raw!$F:$F, Dispositions!$C35, Raw!$H:$H, "E12")</f>
        <v>0</v>
      </c>
      <c r="AFD35" s="48">
        <f>SUMIFS(Raw!$I:$I, Raw!$A:$A, Dispositions!AFD$14, Raw!$F:$F, Dispositions!$C35, Raw!$H:$H, "E12")</f>
        <v>0</v>
      </c>
      <c r="AFF35" s="46">
        <f>SUMIFS(Raw!$I:$I, Raw!$A:$A, Dispositions!AFF$14, Raw!$F:$F, Dispositions!$C35, Raw!$H:$H, "E13")</f>
        <v>0</v>
      </c>
      <c r="AFG35" s="47">
        <f>SUMIFS(Raw!$I:$I, Raw!$A:$A, Dispositions!AFG$14, Raw!$F:$F, Dispositions!$C35, Raw!$H:$H, "E13")</f>
        <v>0</v>
      </c>
      <c r="AFH35" s="47">
        <f>SUMIFS(Raw!$I:$I, Raw!$A:$A, Dispositions!AFH$14, Raw!$F:$F, Dispositions!$C35, Raw!$H:$H, "E13")</f>
        <v>0</v>
      </c>
      <c r="AFI35" s="47">
        <f>SUMIFS(Raw!$I:$I, Raw!$A:$A, Dispositions!AFI$14, Raw!$F:$F, Dispositions!$C35, Raw!$H:$H, "E13")</f>
        <v>0</v>
      </c>
      <c r="AFJ35" s="47">
        <f>SUMIFS(Raw!$I:$I, Raw!$A:$A, Dispositions!AFJ$14, Raw!$F:$F, Dispositions!$C35, Raw!$H:$H, "E13")</f>
        <v>0</v>
      </c>
      <c r="AFK35" s="47">
        <f>SUMIFS(Raw!$I:$I, Raw!$A:$A, Dispositions!AFK$14, Raw!$F:$F, Dispositions!$C35, Raw!$H:$H, "E13")</f>
        <v>0</v>
      </c>
      <c r="AFL35" s="48">
        <f>SUMIFS(Raw!$I:$I, Raw!$A:$A, Dispositions!AFL$14, Raw!$F:$F, Dispositions!$C35, Raw!$H:$H, "E13")</f>
        <v>0</v>
      </c>
      <c r="AFN35" s="46">
        <f>SUMIFS(Raw!$I:$I, Raw!$A:$A, Dispositions!AFN$14, Raw!$F:$F, Dispositions!$C35, Raw!$H:$H, "E14")</f>
        <v>0</v>
      </c>
      <c r="AFO35" s="47">
        <f>SUMIFS(Raw!$I:$I, Raw!$A:$A, Dispositions!AFO$14, Raw!$F:$F, Dispositions!$C35, Raw!$H:$H, "E14")</f>
        <v>0</v>
      </c>
      <c r="AFP35" s="47">
        <f>SUMIFS(Raw!$I:$I, Raw!$A:$A, Dispositions!AFP$14, Raw!$F:$F, Dispositions!$C35, Raw!$H:$H, "E14")</f>
        <v>0</v>
      </c>
      <c r="AFQ35" s="47">
        <f>SUMIFS(Raw!$I:$I, Raw!$A:$A, Dispositions!AFQ$14, Raw!$F:$F, Dispositions!$C35, Raw!$H:$H, "E14")</f>
        <v>0</v>
      </c>
      <c r="AFR35" s="47">
        <f>SUMIFS(Raw!$I:$I, Raw!$A:$A, Dispositions!AFR$14, Raw!$F:$F, Dispositions!$C35, Raw!$H:$H, "E14")</f>
        <v>0</v>
      </c>
      <c r="AFS35" s="47">
        <f>SUMIFS(Raw!$I:$I, Raw!$A:$A, Dispositions!AFS$14, Raw!$F:$F, Dispositions!$C35, Raw!$H:$H, "E14")</f>
        <v>0</v>
      </c>
      <c r="AFT35" s="48">
        <f>SUMIFS(Raw!$I:$I, Raw!$A:$A, Dispositions!AFT$14, Raw!$F:$F, Dispositions!$C35, Raw!$H:$H, "E14")</f>
        <v>0</v>
      </c>
      <c r="AFV35" s="46">
        <f>SUMIFS(Raw!$I:$I, Raw!$A:$A, Dispositions!AFV$14, Raw!$F:$F, Dispositions!$C35, Raw!$H:$H, "E15")</f>
        <v>0</v>
      </c>
      <c r="AFW35" s="47">
        <f>SUMIFS(Raw!$I:$I, Raw!$A:$A, Dispositions!AFW$14, Raw!$F:$F, Dispositions!$C35, Raw!$H:$H, "E15")</f>
        <v>0</v>
      </c>
      <c r="AFX35" s="47">
        <f>SUMIFS(Raw!$I:$I, Raw!$A:$A, Dispositions!AFX$14, Raw!$F:$F, Dispositions!$C35, Raw!$H:$H, "E15")</f>
        <v>0</v>
      </c>
      <c r="AFY35" s="47">
        <f>SUMIFS(Raw!$I:$I, Raw!$A:$A, Dispositions!AFY$14, Raw!$F:$F, Dispositions!$C35, Raw!$H:$H, "E15")</f>
        <v>0</v>
      </c>
      <c r="AFZ35" s="47">
        <f>SUMIFS(Raw!$I:$I, Raw!$A:$A, Dispositions!AFZ$14, Raw!$F:$F, Dispositions!$C35, Raw!$H:$H, "E15")</f>
        <v>0</v>
      </c>
      <c r="AGA35" s="47">
        <f>SUMIFS(Raw!$I:$I, Raw!$A:$A, Dispositions!AGA$14, Raw!$F:$F, Dispositions!$C35, Raw!$H:$H, "E15")</f>
        <v>0</v>
      </c>
      <c r="AGB35" s="48">
        <f>SUMIFS(Raw!$I:$I, Raw!$A:$A, Dispositions!AGB$14, Raw!$F:$F, Dispositions!$C35, Raw!$H:$H, "E15")</f>
        <v>0</v>
      </c>
      <c r="AGD35" s="46">
        <f>SUMIFS(Raw!$I:$I, Raw!$A:$A, Dispositions!AGD$14, Raw!$F:$F, Dispositions!$C35, Raw!$H:$H, "E16")</f>
        <v>0</v>
      </c>
      <c r="AGE35" s="47">
        <f>SUMIFS(Raw!$I:$I, Raw!$A:$A, Dispositions!AGE$14, Raw!$F:$F, Dispositions!$C35, Raw!$H:$H, "E16")</f>
        <v>0</v>
      </c>
      <c r="AGF35" s="47">
        <f>SUMIFS(Raw!$I:$I, Raw!$A:$A, Dispositions!AGF$14, Raw!$F:$F, Dispositions!$C35, Raw!$H:$H, "E16")</f>
        <v>0</v>
      </c>
      <c r="AGG35" s="47">
        <f>SUMIFS(Raw!$I:$I, Raw!$A:$A, Dispositions!AGG$14, Raw!$F:$F, Dispositions!$C35, Raw!$H:$H, "E16")</f>
        <v>0</v>
      </c>
      <c r="AGH35" s="47">
        <f>SUMIFS(Raw!$I:$I, Raw!$A:$A, Dispositions!AGH$14, Raw!$F:$F, Dispositions!$C35, Raw!$H:$H, "E16")</f>
        <v>0</v>
      </c>
      <c r="AGI35" s="47">
        <f>SUMIFS(Raw!$I:$I, Raw!$A:$A, Dispositions!AGI$14, Raw!$F:$F, Dispositions!$C35, Raw!$H:$H, "E16")</f>
        <v>0</v>
      </c>
      <c r="AGJ35" s="48">
        <f>SUMIFS(Raw!$I:$I, Raw!$A:$A, Dispositions!AGJ$14, Raw!$F:$F, Dispositions!$C35, Raw!$H:$H, "E16")</f>
        <v>0</v>
      </c>
      <c r="AGL35" s="46">
        <f>SUMIFS(Raw!$I:$I, Raw!$A:$A, Dispositions!AGL$14, Raw!$F:$F, Dispositions!$C35, Raw!$H:$H, "E18")</f>
        <v>0</v>
      </c>
      <c r="AGM35" s="47">
        <f>SUMIFS(Raw!$I:$I, Raw!$A:$A, Dispositions!AGM$14, Raw!$F:$F, Dispositions!$C35, Raw!$H:$H, "E18")</f>
        <v>0</v>
      </c>
      <c r="AGN35" s="47">
        <f>SUMIFS(Raw!$I:$I, Raw!$A:$A, Dispositions!AGN$14, Raw!$F:$F, Dispositions!$C35, Raw!$H:$H, "E18")</f>
        <v>0</v>
      </c>
      <c r="AGO35" s="47">
        <f>SUMIFS(Raw!$I:$I, Raw!$A:$A, Dispositions!AGO$14, Raw!$F:$F, Dispositions!$C35, Raw!$H:$H, "E18")</f>
        <v>0</v>
      </c>
      <c r="AGP35" s="47">
        <f>SUMIFS(Raw!$I:$I, Raw!$A:$A, Dispositions!AGP$14, Raw!$F:$F, Dispositions!$C35, Raw!$H:$H, "E18")</f>
        <v>0</v>
      </c>
      <c r="AGQ35" s="47">
        <f>SUMIFS(Raw!$I:$I, Raw!$A:$A, Dispositions!AGQ$14, Raw!$F:$F, Dispositions!$C35, Raw!$H:$H, "E18")</f>
        <v>0</v>
      </c>
      <c r="AGR35" s="48">
        <f>SUMIFS(Raw!$I:$I, Raw!$A:$A, Dispositions!AGR$14, Raw!$F:$F, Dispositions!$C35, Raw!$H:$H, "E18")</f>
        <v>0</v>
      </c>
      <c r="AGT35" s="46">
        <f>SUMIFS(Raw!$I:$I, Raw!$A:$A, Dispositions!AGT$14, Raw!$F:$F, Dispositions!$C35, Raw!$H:$H, "E34")</f>
        <v>0</v>
      </c>
      <c r="AGU35" s="47">
        <f>SUMIFS(Raw!$I:$I, Raw!$A:$A, Dispositions!AGU$14, Raw!$F:$F, Dispositions!$C35, Raw!$H:$H, "E34")</f>
        <v>0</v>
      </c>
      <c r="AGV35" s="47">
        <f>SUMIFS(Raw!$I:$I, Raw!$A:$A, Dispositions!AGV$14, Raw!$F:$F, Dispositions!$C35, Raw!$H:$H, "E34")</f>
        <v>0</v>
      </c>
      <c r="AGW35" s="47">
        <f>SUMIFS(Raw!$I:$I, Raw!$A:$A, Dispositions!AGW$14, Raw!$F:$F, Dispositions!$C35, Raw!$H:$H, "E34")</f>
        <v>0</v>
      </c>
      <c r="AGX35" s="47">
        <f>SUMIFS(Raw!$I:$I, Raw!$A:$A, Dispositions!AGX$14, Raw!$F:$F, Dispositions!$C35, Raw!$H:$H, "E34")</f>
        <v>0</v>
      </c>
      <c r="AGY35" s="47">
        <f>SUMIFS(Raw!$I:$I, Raw!$A:$A, Dispositions!AGY$14, Raw!$F:$F, Dispositions!$C35, Raw!$H:$H, "E34")</f>
        <v>0</v>
      </c>
      <c r="AGZ35" s="48">
        <f>SUMIFS(Raw!$I:$I, Raw!$A:$A, Dispositions!AGZ$14, Raw!$F:$F, Dispositions!$C35, Raw!$H:$H, "E34")</f>
        <v>0</v>
      </c>
      <c r="AHB35" s="46">
        <f>SUMIFS(Raw!$I:$I, Raw!$A:$A, Dispositions!AHB$14, Raw!$F:$F, Dispositions!$C35, Raw!$H:$H, "E02")</f>
        <v>0</v>
      </c>
      <c r="AHC35" s="47">
        <f>SUMIFS(Raw!$I:$I, Raw!$A:$A, Dispositions!AHC$14, Raw!$F:$F, Dispositions!$C35, Raw!$H:$H, "E02")</f>
        <v>0</v>
      </c>
      <c r="AHD35" s="47">
        <f>SUMIFS(Raw!$I:$I, Raw!$A:$A, Dispositions!AHD$14, Raw!$F:$F, Dispositions!$C35, Raw!$H:$H, "E02")</f>
        <v>0</v>
      </c>
      <c r="AHE35" s="47">
        <f>SUMIFS(Raw!$I:$I, Raw!$A:$A, Dispositions!AHE$14, Raw!$F:$F, Dispositions!$C35, Raw!$H:$H, "E02")</f>
        <v>0</v>
      </c>
      <c r="AHF35" s="47">
        <f>SUMIFS(Raw!$I:$I, Raw!$A:$A, Dispositions!AHF$14, Raw!$F:$F, Dispositions!$C35, Raw!$H:$H, "E02")</f>
        <v>0</v>
      </c>
      <c r="AHG35" s="47">
        <f>SUMIFS(Raw!$I:$I, Raw!$A:$A, Dispositions!AHG$14, Raw!$F:$F, Dispositions!$C35, Raw!$H:$H, "E02")</f>
        <v>0</v>
      </c>
      <c r="AHH35" s="48">
        <f>SUMIFS(Raw!$I:$I, Raw!$A:$A, Dispositions!AHH$14, Raw!$F:$F, Dispositions!$C35, Raw!$H:$H, "E02")</f>
        <v>0</v>
      </c>
      <c r="AHJ35" s="46">
        <f>SUMIFS(Raw!$I:$I, Raw!$A:$A, Dispositions!AHJ$14, Raw!$F:$F, Dispositions!$C35, Raw!$H:$H, "E03")</f>
        <v>0</v>
      </c>
      <c r="AHK35" s="47">
        <f>SUMIFS(Raw!$I:$I, Raw!$A:$A, Dispositions!AHK$14, Raw!$F:$F, Dispositions!$C35, Raw!$H:$H, "E03")</f>
        <v>0</v>
      </c>
      <c r="AHL35" s="47">
        <f>SUMIFS(Raw!$I:$I, Raw!$A:$A, Dispositions!AHL$14, Raw!$F:$F, Dispositions!$C35, Raw!$H:$H, "E03")</f>
        <v>0</v>
      </c>
      <c r="AHM35" s="47">
        <f>SUMIFS(Raw!$I:$I, Raw!$A:$A, Dispositions!AHM$14, Raw!$F:$F, Dispositions!$C35, Raw!$H:$H, "E03")</f>
        <v>0</v>
      </c>
      <c r="AHN35" s="47">
        <f>SUMIFS(Raw!$I:$I, Raw!$A:$A, Dispositions!AHN$14, Raw!$F:$F, Dispositions!$C35, Raw!$H:$H, "E03")</f>
        <v>0</v>
      </c>
      <c r="AHO35" s="47">
        <f>SUMIFS(Raw!$I:$I, Raw!$A:$A, Dispositions!AHO$14, Raw!$F:$F, Dispositions!$C35, Raw!$H:$H, "E03")</f>
        <v>0</v>
      </c>
      <c r="AHP35" s="48">
        <f>SUMIFS(Raw!$I:$I, Raw!$A:$A, Dispositions!AHP$14, Raw!$F:$F, Dispositions!$C35, Raw!$H:$H, "E03")</f>
        <v>0</v>
      </c>
      <c r="AHR35" s="46">
        <f>SUMIFS(Raw!$I:$I, Raw!$A:$A, Dispositions!AHR$14, Raw!$F:$F, Dispositions!$C35, Raw!$H:$H, "E05")</f>
        <v>0</v>
      </c>
      <c r="AHS35" s="47">
        <f>SUMIFS(Raw!$I:$I, Raw!$A:$A, Dispositions!AHS$14, Raw!$F:$F, Dispositions!$C35, Raw!$H:$H, "E05")</f>
        <v>0</v>
      </c>
      <c r="AHT35" s="47">
        <f>SUMIFS(Raw!$I:$I, Raw!$A:$A, Dispositions!AHT$14, Raw!$F:$F, Dispositions!$C35, Raw!$H:$H, "E05")</f>
        <v>0</v>
      </c>
      <c r="AHU35" s="47">
        <f>SUMIFS(Raw!$I:$I, Raw!$A:$A, Dispositions!AHU$14, Raw!$F:$F, Dispositions!$C35, Raw!$H:$H, "E05")</f>
        <v>0</v>
      </c>
      <c r="AHV35" s="47">
        <f>SUMIFS(Raw!$I:$I, Raw!$A:$A, Dispositions!AHV$14, Raw!$F:$F, Dispositions!$C35, Raw!$H:$H, "E05")</f>
        <v>0</v>
      </c>
      <c r="AHW35" s="47">
        <f>SUMIFS(Raw!$I:$I, Raw!$A:$A, Dispositions!AHW$14, Raw!$F:$F, Dispositions!$C35, Raw!$H:$H, "E05")</f>
        <v>0</v>
      </c>
      <c r="AHX35" s="48">
        <f>SUMIFS(Raw!$I:$I, Raw!$A:$A, Dispositions!AHX$14, Raw!$F:$F, Dispositions!$C35, Raw!$H:$H, "E05")</f>
        <v>0</v>
      </c>
      <c r="AHZ35" s="46">
        <f>SUMIFS(Raw!$I:$I, Raw!$A:$A, Dispositions!AHZ$14, Raw!$F:$F, Dispositions!$C35, Raw!$H:$H, "E12")</f>
        <v>0</v>
      </c>
      <c r="AIA35" s="47">
        <f>SUMIFS(Raw!$I:$I, Raw!$A:$A, Dispositions!AIA$14, Raw!$F:$F, Dispositions!$C35, Raw!$H:$H, "E12")</f>
        <v>0</v>
      </c>
      <c r="AIB35" s="47">
        <f>SUMIFS(Raw!$I:$I, Raw!$A:$A, Dispositions!AIB$14, Raw!$F:$F, Dispositions!$C35, Raw!$H:$H, "E12")</f>
        <v>0</v>
      </c>
      <c r="AIC35" s="47">
        <f>SUMIFS(Raw!$I:$I, Raw!$A:$A, Dispositions!AIC$14, Raw!$F:$F, Dispositions!$C35, Raw!$H:$H, "E12")</f>
        <v>0</v>
      </c>
      <c r="AID35" s="47">
        <f>SUMIFS(Raw!$I:$I, Raw!$A:$A, Dispositions!AID$14, Raw!$F:$F, Dispositions!$C35, Raw!$H:$H, "E12")</f>
        <v>0</v>
      </c>
      <c r="AIE35" s="47">
        <f>SUMIFS(Raw!$I:$I, Raw!$A:$A, Dispositions!AIE$14, Raw!$F:$F, Dispositions!$C35, Raw!$H:$H, "E12")</f>
        <v>0</v>
      </c>
      <c r="AIF35" s="48">
        <f>SUMIFS(Raw!$I:$I, Raw!$A:$A, Dispositions!AIF$14, Raw!$F:$F, Dispositions!$C35, Raw!$H:$H, "E12")</f>
        <v>0</v>
      </c>
      <c r="AIH35" s="46">
        <f>SUMIFS(Raw!$I:$I, Raw!$A:$A, Dispositions!AIH$14, Raw!$F:$F, Dispositions!$C35, Raw!$H:$H, "E13")</f>
        <v>0</v>
      </c>
      <c r="AII35" s="47">
        <f>SUMIFS(Raw!$I:$I, Raw!$A:$A, Dispositions!AII$14, Raw!$F:$F, Dispositions!$C35, Raw!$H:$H, "E13")</f>
        <v>0</v>
      </c>
      <c r="AIJ35" s="47">
        <f>SUMIFS(Raw!$I:$I, Raw!$A:$A, Dispositions!AIJ$14, Raw!$F:$F, Dispositions!$C35, Raw!$H:$H, "E13")</f>
        <v>0</v>
      </c>
      <c r="AIK35" s="47">
        <f>SUMIFS(Raw!$I:$I, Raw!$A:$A, Dispositions!AIK$14, Raw!$F:$F, Dispositions!$C35, Raw!$H:$H, "E13")</f>
        <v>0</v>
      </c>
      <c r="AIL35" s="47">
        <f>SUMIFS(Raw!$I:$I, Raw!$A:$A, Dispositions!AIL$14, Raw!$F:$F, Dispositions!$C35, Raw!$H:$H, "E13")</f>
        <v>0</v>
      </c>
      <c r="AIM35" s="47">
        <f>SUMIFS(Raw!$I:$I, Raw!$A:$A, Dispositions!AIM$14, Raw!$F:$F, Dispositions!$C35, Raw!$H:$H, "E13")</f>
        <v>0</v>
      </c>
      <c r="AIN35" s="48">
        <f>SUMIFS(Raw!$I:$I, Raw!$A:$A, Dispositions!AIN$14, Raw!$F:$F, Dispositions!$C35, Raw!$H:$H, "E13")</f>
        <v>0</v>
      </c>
      <c r="AIP35" s="46">
        <f>SUMIFS(Raw!$I:$I, Raw!$A:$A, Dispositions!AIP$14, Raw!$F:$F, Dispositions!$C35, Raw!$H:$H, "E14")</f>
        <v>0</v>
      </c>
      <c r="AIQ35" s="47">
        <f>SUMIFS(Raw!$I:$I, Raw!$A:$A, Dispositions!AIQ$14, Raw!$F:$F, Dispositions!$C35, Raw!$H:$H, "E14")</f>
        <v>0</v>
      </c>
      <c r="AIR35" s="47">
        <f>SUMIFS(Raw!$I:$I, Raw!$A:$A, Dispositions!AIR$14, Raw!$F:$F, Dispositions!$C35, Raw!$H:$H, "E14")</f>
        <v>0</v>
      </c>
      <c r="AIS35" s="47">
        <f>SUMIFS(Raw!$I:$I, Raw!$A:$A, Dispositions!AIS$14, Raw!$F:$F, Dispositions!$C35, Raw!$H:$H, "E14")</f>
        <v>0</v>
      </c>
      <c r="AIT35" s="47">
        <f>SUMIFS(Raw!$I:$I, Raw!$A:$A, Dispositions!AIT$14, Raw!$F:$F, Dispositions!$C35, Raw!$H:$H, "E14")</f>
        <v>0</v>
      </c>
      <c r="AIU35" s="47">
        <f>SUMIFS(Raw!$I:$I, Raw!$A:$A, Dispositions!AIU$14, Raw!$F:$F, Dispositions!$C35, Raw!$H:$H, "E14")</f>
        <v>0</v>
      </c>
      <c r="AIV35" s="48">
        <f>SUMIFS(Raw!$I:$I, Raw!$A:$A, Dispositions!AIV$14, Raw!$F:$F, Dispositions!$C35, Raw!$H:$H, "E14")</f>
        <v>0</v>
      </c>
      <c r="AIX35" s="46">
        <f>SUMIFS(Raw!$I:$I, Raw!$A:$A, Dispositions!AIX$14, Raw!$F:$F, Dispositions!$C35, Raw!$H:$H, "E15")</f>
        <v>0</v>
      </c>
      <c r="AIY35" s="47">
        <f>SUMIFS(Raw!$I:$I, Raw!$A:$A, Dispositions!AIY$14, Raw!$F:$F, Dispositions!$C35, Raw!$H:$H, "E15")</f>
        <v>0</v>
      </c>
      <c r="AIZ35" s="47">
        <f>SUMIFS(Raw!$I:$I, Raw!$A:$A, Dispositions!AIZ$14, Raw!$F:$F, Dispositions!$C35, Raw!$H:$H, "E15")</f>
        <v>0</v>
      </c>
      <c r="AJA35" s="47">
        <f>SUMIFS(Raw!$I:$I, Raw!$A:$A, Dispositions!AJA$14, Raw!$F:$F, Dispositions!$C35, Raw!$H:$H, "E15")</f>
        <v>0</v>
      </c>
      <c r="AJB35" s="47">
        <f>SUMIFS(Raw!$I:$I, Raw!$A:$A, Dispositions!AJB$14, Raw!$F:$F, Dispositions!$C35, Raw!$H:$H, "E15")</f>
        <v>0</v>
      </c>
      <c r="AJC35" s="47">
        <f>SUMIFS(Raw!$I:$I, Raw!$A:$A, Dispositions!AJC$14, Raw!$F:$F, Dispositions!$C35, Raw!$H:$H, "E15")</f>
        <v>0</v>
      </c>
      <c r="AJD35" s="48">
        <f>SUMIFS(Raw!$I:$I, Raw!$A:$A, Dispositions!AJD$14, Raw!$F:$F, Dispositions!$C35, Raw!$H:$H, "E15")</f>
        <v>0</v>
      </c>
      <c r="AJF35" s="46">
        <f>SUMIFS(Raw!$I:$I, Raw!$A:$A, Dispositions!AJF$14, Raw!$F:$F, Dispositions!$C35, Raw!$H:$H, "E16")</f>
        <v>0</v>
      </c>
      <c r="AJG35" s="47">
        <f>SUMIFS(Raw!$I:$I, Raw!$A:$A, Dispositions!AJG$14, Raw!$F:$F, Dispositions!$C35, Raw!$H:$H, "E16")</f>
        <v>0</v>
      </c>
      <c r="AJH35" s="47">
        <f>SUMIFS(Raw!$I:$I, Raw!$A:$A, Dispositions!AJH$14, Raw!$F:$F, Dispositions!$C35, Raw!$H:$H, "E16")</f>
        <v>0</v>
      </c>
      <c r="AJI35" s="47">
        <f>SUMIFS(Raw!$I:$I, Raw!$A:$A, Dispositions!AJI$14, Raw!$F:$F, Dispositions!$C35, Raw!$H:$H, "E16")</f>
        <v>0</v>
      </c>
      <c r="AJJ35" s="47">
        <f>SUMIFS(Raw!$I:$I, Raw!$A:$A, Dispositions!AJJ$14, Raw!$F:$F, Dispositions!$C35, Raw!$H:$H, "E16")</f>
        <v>0</v>
      </c>
      <c r="AJK35" s="47">
        <f>SUMIFS(Raw!$I:$I, Raw!$A:$A, Dispositions!AJK$14, Raw!$F:$F, Dispositions!$C35, Raw!$H:$H, "E16")</f>
        <v>0</v>
      </c>
      <c r="AJL35" s="48">
        <f>SUMIFS(Raw!$I:$I, Raw!$A:$A, Dispositions!AJL$14, Raw!$F:$F, Dispositions!$C35, Raw!$H:$H, "E16")</f>
        <v>0</v>
      </c>
      <c r="AJN35" s="46">
        <f>SUMIFS(Raw!$I:$I, Raw!$A:$A, Dispositions!AJN$14, Raw!$F:$F, Dispositions!$C35, Raw!$H:$H, "E18")</f>
        <v>0</v>
      </c>
      <c r="AJO35" s="47">
        <f>SUMIFS(Raw!$I:$I, Raw!$A:$A, Dispositions!AJO$14, Raw!$F:$F, Dispositions!$C35, Raw!$H:$H, "E18")</f>
        <v>0</v>
      </c>
      <c r="AJP35" s="47">
        <f>SUMIFS(Raw!$I:$I, Raw!$A:$A, Dispositions!AJP$14, Raw!$F:$F, Dispositions!$C35, Raw!$H:$H, "E18")</f>
        <v>0</v>
      </c>
      <c r="AJQ35" s="47">
        <f>SUMIFS(Raw!$I:$I, Raw!$A:$A, Dispositions!AJQ$14, Raw!$F:$F, Dispositions!$C35, Raw!$H:$H, "E18")</f>
        <v>0</v>
      </c>
      <c r="AJR35" s="47">
        <f>SUMIFS(Raw!$I:$I, Raw!$A:$A, Dispositions!AJR$14, Raw!$F:$F, Dispositions!$C35, Raw!$H:$H, "E18")</f>
        <v>0</v>
      </c>
      <c r="AJS35" s="47">
        <f>SUMIFS(Raw!$I:$I, Raw!$A:$A, Dispositions!AJS$14, Raw!$F:$F, Dispositions!$C35, Raw!$H:$H, "E18")</f>
        <v>0</v>
      </c>
      <c r="AJT35" s="48">
        <f>SUMIFS(Raw!$I:$I, Raw!$A:$A, Dispositions!AJT$14, Raw!$F:$F, Dispositions!$C35, Raw!$H:$H, "E18")</f>
        <v>0</v>
      </c>
      <c r="AJV35" s="46">
        <f>SUMIFS(Raw!$I:$I, Raw!$A:$A, Dispositions!AJV$14, Raw!$F:$F, Dispositions!$C35, Raw!$H:$H, "E34")</f>
        <v>0</v>
      </c>
      <c r="AJW35" s="47">
        <f>SUMIFS(Raw!$I:$I, Raw!$A:$A, Dispositions!AJW$14, Raw!$F:$F, Dispositions!$C35, Raw!$H:$H, "E34")</f>
        <v>0</v>
      </c>
      <c r="AJX35" s="47">
        <f>SUMIFS(Raw!$I:$I, Raw!$A:$A, Dispositions!AJX$14, Raw!$F:$F, Dispositions!$C35, Raw!$H:$H, "E34")</f>
        <v>0</v>
      </c>
      <c r="AJY35" s="47">
        <f>SUMIFS(Raw!$I:$I, Raw!$A:$A, Dispositions!AJY$14, Raw!$F:$F, Dispositions!$C35, Raw!$H:$H, "E34")</f>
        <v>0</v>
      </c>
      <c r="AJZ35" s="47">
        <f>SUMIFS(Raw!$I:$I, Raw!$A:$A, Dispositions!AJZ$14, Raw!$F:$F, Dispositions!$C35, Raw!$H:$H, "E34")</f>
        <v>0</v>
      </c>
      <c r="AKA35" s="47">
        <f>SUMIFS(Raw!$I:$I, Raw!$A:$A, Dispositions!AKA$14, Raw!$F:$F, Dispositions!$C35, Raw!$H:$H, "E34")</f>
        <v>0</v>
      </c>
      <c r="AKB35" s="48">
        <f>SUMIFS(Raw!$I:$I, Raw!$A:$A, Dispositions!AKB$14, Raw!$F:$F, Dispositions!$C35, Raw!$H:$H, "E34")</f>
        <v>0</v>
      </c>
      <c r="AKD35" s="46">
        <f>SUMIFS(Raw!$I:$I, Raw!$A:$A, Dispositions!AKD$14, Raw!$F:$F, Dispositions!$C35, Raw!$H:$H, "E02")</f>
        <v>0</v>
      </c>
      <c r="AKE35" s="47">
        <f>SUMIFS(Raw!$I:$I, Raw!$A:$A, Dispositions!AKE$14, Raw!$F:$F, Dispositions!$C35, Raw!$H:$H, "E02")</f>
        <v>0</v>
      </c>
      <c r="AKF35" s="47">
        <f>SUMIFS(Raw!$I:$I, Raw!$A:$A, Dispositions!AKF$14, Raw!$F:$F, Dispositions!$C35, Raw!$H:$H, "E02")</f>
        <v>0</v>
      </c>
      <c r="AKG35" s="47">
        <f>SUMIFS(Raw!$I:$I, Raw!$A:$A, Dispositions!AKG$14, Raw!$F:$F, Dispositions!$C35, Raw!$H:$H, "E02")</f>
        <v>0</v>
      </c>
      <c r="AKH35" s="47">
        <f>SUMIFS(Raw!$I:$I, Raw!$A:$A, Dispositions!AKH$14, Raw!$F:$F, Dispositions!$C35, Raw!$H:$H, "E02")</f>
        <v>0</v>
      </c>
      <c r="AKI35" s="47">
        <f>SUMIFS(Raw!$I:$I, Raw!$A:$A, Dispositions!AKI$14, Raw!$F:$F, Dispositions!$C35, Raw!$H:$H, "E02")</f>
        <v>0</v>
      </c>
      <c r="AKJ35" s="48">
        <f>SUMIFS(Raw!$I:$I, Raw!$A:$A, Dispositions!AKJ$14, Raw!$F:$F, Dispositions!$C35, Raw!$H:$H, "E02")</f>
        <v>0</v>
      </c>
      <c r="AKL35" s="46">
        <f>SUMIFS(Raw!$I:$I, Raw!$A:$A, Dispositions!AKL$14, Raw!$F:$F, Dispositions!$C35, Raw!$H:$H, "E03")</f>
        <v>0</v>
      </c>
      <c r="AKM35" s="47">
        <f>SUMIFS(Raw!$I:$I, Raw!$A:$A, Dispositions!AKM$14, Raw!$F:$F, Dispositions!$C35, Raw!$H:$H, "E03")</f>
        <v>0</v>
      </c>
      <c r="AKN35" s="47">
        <f>SUMIFS(Raw!$I:$I, Raw!$A:$A, Dispositions!AKN$14, Raw!$F:$F, Dispositions!$C35, Raw!$H:$H, "E03")</f>
        <v>0</v>
      </c>
      <c r="AKO35" s="47">
        <f>SUMIFS(Raw!$I:$I, Raw!$A:$A, Dispositions!AKO$14, Raw!$F:$F, Dispositions!$C35, Raw!$H:$H, "E03")</f>
        <v>0</v>
      </c>
      <c r="AKP35" s="47">
        <f>SUMIFS(Raw!$I:$I, Raw!$A:$A, Dispositions!AKP$14, Raw!$F:$F, Dispositions!$C35, Raw!$H:$H, "E03")</f>
        <v>0</v>
      </c>
      <c r="AKQ35" s="47">
        <f>SUMIFS(Raw!$I:$I, Raw!$A:$A, Dispositions!AKQ$14, Raw!$F:$F, Dispositions!$C35, Raw!$H:$H, "E03")</f>
        <v>0</v>
      </c>
      <c r="AKR35" s="48">
        <f>SUMIFS(Raw!$I:$I, Raw!$A:$A, Dispositions!AKR$14, Raw!$F:$F, Dispositions!$C35, Raw!$H:$H, "E03")</f>
        <v>0</v>
      </c>
      <c r="AKT35" s="46">
        <f>SUMIFS(Raw!$I:$I, Raw!$A:$A, Dispositions!AKT$14, Raw!$F:$F, Dispositions!$C35, Raw!$H:$H, "E05")</f>
        <v>0</v>
      </c>
      <c r="AKU35" s="47">
        <f>SUMIFS(Raw!$I:$I, Raw!$A:$A, Dispositions!AKU$14, Raw!$F:$F, Dispositions!$C35, Raw!$H:$H, "E05")</f>
        <v>0</v>
      </c>
      <c r="AKV35" s="47">
        <f>SUMIFS(Raw!$I:$I, Raw!$A:$A, Dispositions!AKV$14, Raw!$F:$F, Dispositions!$C35, Raw!$H:$H, "E05")</f>
        <v>0</v>
      </c>
      <c r="AKW35" s="47">
        <f>SUMIFS(Raw!$I:$I, Raw!$A:$A, Dispositions!AKW$14, Raw!$F:$F, Dispositions!$C35, Raw!$H:$H, "E05")</f>
        <v>0</v>
      </c>
      <c r="AKX35" s="47">
        <f>SUMIFS(Raw!$I:$I, Raw!$A:$A, Dispositions!AKX$14, Raw!$F:$F, Dispositions!$C35, Raw!$H:$H, "E05")</f>
        <v>0</v>
      </c>
      <c r="AKY35" s="47">
        <f>SUMIFS(Raw!$I:$I, Raw!$A:$A, Dispositions!AKY$14, Raw!$F:$F, Dispositions!$C35, Raw!$H:$H, "E05")</f>
        <v>0</v>
      </c>
      <c r="AKZ35" s="48">
        <f>SUMIFS(Raw!$I:$I, Raw!$A:$A, Dispositions!AKZ$14, Raw!$F:$F, Dispositions!$C35, Raw!$H:$H, "E05")</f>
        <v>0</v>
      </c>
      <c r="ALB35" s="46">
        <f>SUMIFS(Raw!$I:$I, Raw!$A:$A, Dispositions!ALB$14, Raw!$F:$F, Dispositions!$C35, Raw!$H:$H, "E12")</f>
        <v>0</v>
      </c>
      <c r="ALC35" s="47">
        <f>SUMIFS(Raw!$I:$I, Raw!$A:$A, Dispositions!ALC$14, Raw!$F:$F, Dispositions!$C35, Raw!$H:$H, "E12")</f>
        <v>0</v>
      </c>
      <c r="ALD35" s="47">
        <f>SUMIFS(Raw!$I:$I, Raw!$A:$A, Dispositions!ALD$14, Raw!$F:$F, Dispositions!$C35, Raw!$H:$H, "E12")</f>
        <v>0</v>
      </c>
      <c r="ALE35" s="47">
        <f>SUMIFS(Raw!$I:$I, Raw!$A:$A, Dispositions!ALE$14, Raw!$F:$F, Dispositions!$C35, Raw!$H:$H, "E12")</f>
        <v>0</v>
      </c>
      <c r="ALF35" s="47">
        <f>SUMIFS(Raw!$I:$I, Raw!$A:$A, Dispositions!ALF$14, Raw!$F:$F, Dispositions!$C35, Raw!$H:$H, "E12")</f>
        <v>0</v>
      </c>
      <c r="ALG35" s="47">
        <f>SUMIFS(Raw!$I:$I, Raw!$A:$A, Dispositions!ALG$14, Raw!$F:$F, Dispositions!$C35, Raw!$H:$H, "E12")</f>
        <v>0</v>
      </c>
      <c r="ALH35" s="48">
        <f>SUMIFS(Raw!$I:$I, Raw!$A:$A, Dispositions!ALH$14, Raw!$F:$F, Dispositions!$C35, Raw!$H:$H, "E12")</f>
        <v>0</v>
      </c>
      <c r="ALJ35" s="46">
        <f>SUMIFS(Raw!$I:$I, Raw!$A:$A, Dispositions!ALJ$14, Raw!$F:$F, Dispositions!$C35, Raw!$H:$H, "E13")</f>
        <v>0</v>
      </c>
      <c r="ALK35" s="47">
        <f>SUMIFS(Raw!$I:$I, Raw!$A:$A, Dispositions!ALK$14, Raw!$F:$F, Dispositions!$C35, Raw!$H:$H, "E13")</f>
        <v>0</v>
      </c>
      <c r="ALL35" s="47">
        <f>SUMIFS(Raw!$I:$I, Raw!$A:$A, Dispositions!ALL$14, Raw!$F:$F, Dispositions!$C35, Raw!$H:$H, "E13")</f>
        <v>0</v>
      </c>
      <c r="ALM35" s="47">
        <f>SUMIFS(Raw!$I:$I, Raw!$A:$A, Dispositions!ALM$14, Raw!$F:$F, Dispositions!$C35, Raw!$H:$H, "E13")</f>
        <v>0</v>
      </c>
      <c r="ALN35" s="47">
        <f>SUMIFS(Raw!$I:$I, Raw!$A:$A, Dispositions!ALN$14, Raw!$F:$F, Dispositions!$C35, Raw!$H:$H, "E13")</f>
        <v>0</v>
      </c>
      <c r="ALO35" s="47">
        <f>SUMIFS(Raw!$I:$I, Raw!$A:$A, Dispositions!ALO$14, Raw!$F:$F, Dispositions!$C35, Raw!$H:$H, "E13")</f>
        <v>0</v>
      </c>
      <c r="ALP35" s="48">
        <f>SUMIFS(Raw!$I:$I, Raw!$A:$A, Dispositions!ALP$14, Raw!$F:$F, Dispositions!$C35, Raw!$H:$H, "E13")</f>
        <v>0</v>
      </c>
      <c r="ALR35" s="46">
        <f>SUMIFS(Raw!$I:$I, Raw!$A:$A, Dispositions!ALR$14, Raw!$F:$F, Dispositions!$C35, Raw!$H:$H, "E14")</f>
        <v>0</v>
      </c>
      <c r="ALS35" s="47">
        <f>SUMIFS(Raw!$I:$I, Raw!$A:$A, Dispositions!ALS$14, Raw!$F:$F, Dispositions!$C35, Raw!$H:$H, "E14")</f>
        <v>0</v>
      </c>
      <c r="ALT35" s="47">
        <f>SUMIFS(Raw!$I:$I, Raw!$A:$A, Dispositions!ALT$14, Raw!$F:$F, Dispositions!$C35, Raw!$H:$H, "E14")</f>
        <v>0</v>
      </c>
      <c r="ALU35" s="47">
        <f>SUMIFS(Raw!$I:$I, Raw!$A:$A, Dispositions!ALU$14, Raw!$F:$F, Dispositions!$C35, Raw!$H:$H, "E14")</f>
        <v>0</v>
      </c>
      <c r="ALV35" s="47">
        <f>SUMIFS(Raw!$I:$I, Raw!$A:$A, Dispositions!ALV$14, Raw!$F:$F, Dispositions!$C35, Raw!$H:$H, "E14")</f>
        <v>0</v>
      </c>
      <c r="ALW35" s="47">
        <f>SUMIFS(Raw!$I:$I, Raw!$A:$A, Dispositions!ALW$14, Raw!$F:$F, Dispositions!$C35, Raw!$H:$H, "E14")</f>
        <v>0</v>
      </c>
      <c r="ALX35" s="48">
        <f>SUMIFS(Raw!$I:$I, Raw!$A:$A, Dispositions!ALX$14, Raw!$F:$F, Dispositions!$C35, Raw!$H:$H, "E14")</f>
        <v>0</v>
      </c>
      <c r="ALZ35" s="46">
        <f>SUMIFS(Raw!$I:$I, Raw!$A:$A, Dispositions!ALZ$14, Raw!$F:$F, Dispositions!$C35, Raw!$H:$H, "E15")</f>
        <v>0</v>
      </c>
      <c r="AMA35" s="47">
        <f>SUMIFS(Raw!$I:$I, Raw!$A:$A, Dispositions!AMA$14, Raw!$F:$F, Dispositions!$C35, Raw!$H:$H, "E15")</f>
        <v>0</v>
      </c>
      <c r="AMB35" s="47">
        <f>SUMIFS(Raw!$I:$I, Raw!$A:$A, Dispositions!AMB$14, Raw!$F:$F, Dispositions!$C35, Raw!$H:$H, "E15")</f>
        <v>0</v>
      </c>
      <c r="AMC35" s="47">
        <f>SUMIFS(Raw!$I:$I, Raw!$A:$A, Dispositions!AMC$14, Raw!$F:$F, Dispositions!$C35, Raw!$H:$H, "E15")</f>
        <v>0</v>
      </c>
      <c r="AMD35" s="47">
        <f>SUMIFS(Raw!$I:$I, Raw!$A:$A, Dispositions!AMD$14, Raw!$F:$F, Dispositions!$C35, Raw!$H:$H, "E15")</f>
        <v>0</v>
      </c>
      <c r="AME35" s="47">
        <f>SUMIFS(Raw!$I:$I, Raw!$A:$A, Dispositions!AME$14, Raw!$F:$F, Dispositions!$C35, Raw!$H:$H, "E15")</f>
        <v>0</v>
      </c>
      <c r="AMF35" s="48">
        <f>SUMIFS(Raw!$I:$I, Raw!$A:$A, Dispositions!AMF$14, Raw!$F:$F, Dispositions!$C35, Raw!$H:$H, "E15")</f>
        <v>0</v>
      </c>
      <c r="AMH35" s="46">
        <f>SUMIFS(Raw!$I:$I, Raw!$A:$A, Dispositions!AMH$14, Raw!$F:$F, Dispositions!$C35, Raw!$H:$H, "E16")</f>
        <v>0</v>
      </c>
      <c r="AMI35" s="47">
        <f>SUMIFS(Raw!$I:$I, Raw!$A:$A, Dispositions!AMI$14, Raw!$F:$F, Dispositions!$C35, Raw!$H:$H, "E16")</f>
        <v>0</v>
      </c>
      <c r="AMJ35" s="47">
        <f>SUMIFS(Raw!$I:$I, Raw!$A:$A, Dispositions!AMJ$14, Raw!$F:$F, Dispositions!$C35, Raw!$H:$H, "E16")</f>
        <v>0</v>
      </c>
      <c r="AMK35" s="47">
        <f>SUMIFS(Raw!$I:$I, Raw!$A:$A, Dispositions!AMK$14, Raw!$F:$F, Dispositions!$C35, Raw!$H:$H, "E16")</f>
        <v>0</v>
      </c>
      <c r="AML35" s="47">
        <f>SUMIFS(Raw!$I:$I, Raw!$A:$A, Dispositions!AML$14, Raw!$F:$F, Dispositions!$C35, Raw!$H:$H, "E16")</f>
        <v>0</v>
      </c>
      <c r="AMM35" s="47">
        <f>SUMIFS(Raw!$I:$I, Raw!$A:$A, Dispositions!AMM$14, Raw!$F:$F, Dispositions!$C35, Raw!$H:$H, "E16")</f>
        <v>0</v>
      </c>
      <c r="AMN35" s="48">
        <f>SUMIFS(Raw!$I:$I, Raw!$A:$A, Dispositions!AMN$14, Raw!$F:$F, Dispositions!$C35, Raw!$H:$H, "E16")</f>
        <v>0</v>
      </c>
      <c r="AMP35" s="46">
        <f>SUMIFS(Raw!$I:$I, Raw!$A:$A, Dispositions!AMP$14, Raw!$F:$F, Dispositions!$C35, Raw!$H:$H, "E18")</f>
        <v>0</v>
      </c>
      <c r="AMQ35" s="47">
        <f>SUMIFS(Raw!$I:$I, Raw!$A:$A, Dispositions!AMQ$14, Raw!$F:$F, Dispositions!$C35, Raw!$H:$H, "E18")</f>
        <v>0</v>
      </c>
      <c r="AMR35" s="47">
        <f>SUMIFS(Raw!$I:$I, Raw!$A:$A, Dispositions!AMR$14, Raw!$F:$F, Dispositions!$C35, Raw!$H:$H, "E18")</f>
        <v>0</v>
      </c>
      <c r="AMS35" s="47">
        <f>SUMIFS(Raw!$I:$I, Raw!$A:$A, Dispositions!AMS$14, Raw!$F:$F, Dispositions!$C35, Raw!$H:$H, "E18")</f>
        <v>0</v>
      </c>
      <c r="AMT35" s="47">
        <f>SUMIFS(Raw!$I:$I, Raw!$A:$A, Dispositions!AMT$14, Raw!$F:$F, Dispositions!$C35, Raw!$H:$H, "E18")</f>
        <v>0</v>
      </c>
      <c r="AMU35" s="47">
        <f>SUMIFS(Raw!$I:$I, Raw!$A:$A, Dispositions!AMU$14, Raw!$F:$F, Dispositions!$C35, Raw!$H:$H, "E18")</f>
        <v>0</v>
      </c>
      <c r="AMV35" s="48">
        <f>SUMIFS(Raw!$I:$I, Raw!$A:$A, Dispositions!AMV$14, Raw!$F:$F, Dispositions!$C35, Raw!$H:$H, "E18")</f>
        <v>0</v>
      </c>
      <c r="AMX35" s="46">
        <f>SUMIFS(Raw!$I:$I, Raw!$A:$A, Dispositions!AMX$14, Raw!$F:$F, Dispositions!$C35, Raw!$H:$H, "E34")</f>
        <v>0</v>
      </c>
      <c r="AMY35" s="47">
        <f>SUMIFS(Raw!$I:$I, Raw!$A:$A, Dispositions!AMY$14, Raw!$F:$F, Dispositions!$C35, Raw!$H:$H, "E34")</f>
        <v>0</v>
      </c>
      <c r="AMZ35" s="47">
        <f>SUMIFS(Raw!$I:$I, Raw!$A:$A, Dispositions!AMZ$14, Raw!$F:$F, Dispositions!$C35, Raw!$H:$H, "E34")</f>
        <v>0</v>
      </c>
      <c r="ANA35" s="47">
        <f>SUMIFS(Raw!$I:$I, Raw!$A:$A, Dispositions!ANA$14, Raw!$F:$F, Dispositions!$C35, Raw!$H:$H, "E34")</f>
        <v>0</v>
      </c>
      <c r="ANB35" s="47">
        <f>SUMIFS(Raw!$I:$I, Raw!$A:$A, Dispositions!ANB$14, Raw!$F:$F, Dispositions!$C35, Raw!$H:$H, "E34")</f>
        <v>0</v>
      </c>
      <c r="ANC35" s="47">
        <f>SUMIFS(Raw!$I:$I, Raw!$A:$A, Dispositions!ANC$14, Raw!$F:$F, Dispositions!$C35, Raw!$H:$H, "E34")</f>
        <v>0</v>
      </c>
      <c r="AND35" s="48">
        <f>SUMIFS(Raw!$I:$I, Raw!$A:$A, Dispositions!AND$14, Raw!$F:$F, Dispositions!$C35, Raw!$H:$H, "E34")</f>
        <v>0</v>
      </c>
      <c r="ANF35" s="46">
        <f>SUMIFS(Raw!$I:$I, Raw!$A:$A, Dispositions!ANF$14, Raw!$F:$F, Dispositions!$C35, Raw!$H:$H, "E02")</f>
        <v>0</v>
      </c>
      <c r="ANG35" s="47">
        <f>SUMIFS(Raw!$I:$I, Raw!$A:$A, Dispositions!ANG$14, Raw!$F:$F, Dispositions!$C35, Raw!$H:$H, "E02")</f>
        <v>0</v>
      </c>
      <c r="ANH35" s="47">
        <f>SUMIFS(Raw!$I:$I, Raw!$A:$A, Dispositions!ANH$14, Raw!$F:$F, Dispositions!$C35, Raw!$H:$H, "E02")</f>
        <v>0</v>
      </c>
      <c r="ANI35" s="47">
        <f>SUMIFS(Raw!$I:$I, Raw!$A:$A, Dispositions!ANI$14, Raw!$F:$F, Dispositions!$C35, Raw!$H:$H, "E02")</f>
        <v>0</v>
      </c>
      <c r="ANJ35" s="47">
        <f>SUMIFS(Raw!$I:$I, Raw!$A:$A, Dispositions!ANJ$14, Raw!$F:$F, Dispositions!$C35, Raw!$H:$H, "E02")</f>
        <v>0</v>
      </c>
      <c r="ANK35" s="47">
        <f>SUMIFS(Raw!$I:$I, Raw!$A:$A, Dispositions!ANK$14, Raw!$F:$F, Dispositions!$C35, Raw!$H:$H, "E02")</f>
        <v>0</v>
      </c>
      <c r="ANL35" s="48">
        <f>SUMIFS(Raw!$I:$I, Raw!$A:$A, Dispositions!ANL$14, Raw!$F:$F, Dispositions!$C35, Raw!$H:$H, "E02")</f>
        <v>0</v>
      </c>
      <c r="ANN35" s="46">
        <f>SUMIFS(Raw!$I:$I, Raw!$A:$A, Dispositions!ANN$14, Raw!$F:$F, Dispositions!$C35, Raw!$H:$H, "E03")</f>
        <v>0</v>
      </c>
      <c r="ANO35" s="47">
        <f>SUMIFS(Raw!$I:$I, Raw!$A:$A, Dispositions!ANO$14, Raw!$F:$F, Dispositions!$C35, Raw!$H:$H, "E03")</f>
        <v>0</v>
      </c>
      <c r="ANP35" s="47">
        <f>SUMIFS(Raw!$I:$I, Raw!$A:$A, Dispositions!ANP$14, Raw!$F:$F, Dispositions!$C35, Raw!$H:$H, "E03")</f>
        <v>0</v>
      </c>
      <c r="ANQ35" s="47">
        <f>SUMIFS(Raw!$I:$I, Raw!$A:$A, Dispositions!ANQ$14, Raw!$F:$F, Dispositions!$C35, Raw!$H:$H, "E03")</f>
        <v>0</v>
      </c>
      <c r="ANR35" s="47">
        <f>SUMIFS(Raw!$I:$I, Raw!$A:$A, Dispositions!ANR$14, Raw!$F:$F, Dispositions!$C35, Raw!$H:$H, "E03")</f>
        <v>0</v>
      </c>
      <c r="ANS35" s="47">
        <f>SUMIFS(Raw!$I:$I, Raw!$A:$A, Dispositions!ANS$14, Raw!$F:$F, Dispositions!$C35, Raw!$H:$H, "E03")</f>
        <v>0</v>
      </c>
      <c r="ANT35" s="48">
        <f>SUMIFS(Raw!$I:$I, Raw!$A:$A, Dispositions!ANT$14, Raw!$F:$F, Dispositions!$C35, Raw!$H:$H, "E03")</f>
        <v>0</v>
      </c>
      <c r="ANV35" s="46">
        <f>SUMIFS(Raw!$I:$I, Raw!$A:$A, Dispositions!ANV$14, Raw!$F:$F, Dispositions!$C35, Raw!$H:$H, "E05")</f>
        <v>0</v>
      </c>
      <c r="ANW35" s="47">
        <f>SUMIFS(Raw!$I:$I, Raw!$A:$A, Dispositions!ANW$14, Raw!$F:$F, Dispositions!$C35, Raw!$H:$H, "E05")</f>
        <v>0</v>
      </c>
      <c r="ANX35" s="47">
        <f>SUMIFS(Raw!$I:$I, Raw!$A:$A, Dispositions!ANX$14, Raw!$F:$F, Dispositions!$C35, Raw!$H:$H, "E05")</f>
        <v>0</v>
      </c>
      <c r="ANY35" s="47">
        <f>SUMIFS(Raw!$I:$I, Raw!$A:$A, Dispositions!ANY$14, Raw!$F:$F, Dispositions!$C35, Raw!$H:$H, "E05")</f>
        <v>0</v>
      </c>
      <c r="ANZ35" s="47">
        <f>SUMIFS(Raw!$I:$I, Raw!$A:$A, Dispositions!ANZ$14, Raw!$F:$F, Dispositions!$C35, Raw!$H:$H, "E05")</f>
        <v>0</v>
      </c>
      <c r="AOA35" s="47">
        <f>SUMIFS(Raw!$I:$I, Raw!$A:$A, Dispositions!AOA$14, Raw!$F:$F, Dispositions!$C35, Raw!$H:$H, "E05")</f>
        <v>0</v>
      </c>
      <c r="AOB35" s="48">
        <f>SUMIFS(Raw!$I:$I, Raw!$A:$A, Dispositions!AOB$14, Raw!$F:$F, Dispositions!$C35, Raw!$H:$H, "E05")</f>
        <v>0</v>
      </c>
      <c r="AOD35" s="46">
        <f>SUMIFS(Raw!$I:$I, Raw!$A:$A, Dispositions!AOD$14, Raw!$F:$F, Dispositions!$C35, Raw!$H:$H, "E12")</f>
        <v>0</v>
      </c>
      <c r="AOE35" s="47">
        <f>SUMIFS(Raw!$I:$I, Raw!$A:$A, Dispositions!AOE$14, Raw!$F:$F, Dispositions!$C35, Raw!$H:$H, "E12")</f>
        <v>0</v>
      </c>
      <c r="AOF35" s="47">
        <f>SUMIFS(Raw!$I:$I, Raw!$A:$A, Dispositions!AOF$14, Raw!$F:$F, Dispositions!$C35, Raw!$H:$H, "E12")</f>
        <v>0</v>
      </c>
      <c r="AOG35" s="47">
        <f>SUMIFS(Raw!$I:$I, Raw!$A:$A, Dispositions!AOG$14, Raw!$F:$F, Dispositions!$C35, Raw!$H:$H, "E12")</f>
        <v>0</v>
      </c>
      <c r="AOH35" s="47">
        <f>SUMIFS(Raw!$I:$I, Raw!$A:$A, Dispositions!AOH$14, Raw!$F:$F, Dispositions!$C35, Raw!$H:$H, "E12")</f>
        <v>0</v>
      </c>
      <c r="AOI35" s="47">
        <f>SUMIFS(Raw!$I:$I, Raw!$A:$A, Dispositions!AOI$14, Raw!$F:$F, Dispositions!$C35, Raw!$H:$H, "E12")</f>
        <v>0</v>
      </c>
      <c r="AOJ35" s="48">
        <f>SUMIFS(Raw!$I:$I, Raw!$A:$A, Dispositions!AOJ$14, Raw!$F:$F, Dispositions!$C35, Raw!$H:$H, "E12")</f>
        <v>0</v>
      </c>
      <c r="AOL35" s="46">
        <f>SUMIFS(Raw!$I:$I, Raw!$A:$A, Dispositions!AOL$14, Raw!$F:$F, Dispositions!$C35, Raw!$H:$H, "E13")</f>
        <v>0</v>
      </c>
      <c r="AOM35" s="47">
        <f>SUMIFS(Raw!$I:$I, Raw!$A:$A, Dispositions!AOM$14, Raw!$F:$F, Dispositions!$C35, Raw!$H:$H, "E13")</f>
        <v>0</v>
      </c>
      <c r="AON35" s="47">
        <f>SUMIFS(Raw!$I:$I, Raw!$A:$A, Dispositions!AON$14, Raw!$F:$F, Dispositions!$C35, Raw!$H:$H, "E13")</f>
        <v>0</v>
      </c>
      <c r="AOO35" s="47">
        <f>SUMIFS(Raw!$I:$I, Raw!$A:$A, Dispositions!AOO$14, Raw!$F:$F, Dispositions!$C35, Raw!$H:$H, "E13")</f>
        <v>0</v>
      </c>
      <c r="AOP35" s="47">
        <f>SUMIFS(Raw!$I:$I, Raw!$A:$A, Dispositions!AOP$14, Raw!$F:$F, Dispositions!$C35, Raw!$H:$H, "E13")</f>
        <v>0</v>
      </c>
      <c r="AOQ35" s="47">
        <f>SUMIFS(Raw!$I:$I, Raw!$A:$A, Dispositions!AOQ$14, Raw!$F:$F, Dispositions!$C35, Raw!$H:$H, "E13")</f>
        <v>0</v>
      </c>
      <c r="AOR35" s="48">
        <f>SUMIFS(Raw!$I:$I, Raw!$A:$A, Dispositions!AOR$14, Raw!$F:$F, Dispositions!$C35, Raw!$H:$H, "E13")</f>
        <v>0</v>
      </c>
      <c r="AOT35" s="46">
        <f>SUMIFS(Raw!$I:$I, Raw!$A:$A, Dispositions!AOT$14, Raw!$F:$F, Dispositions!$C35, Raw!$H:$H, "E14")</f>
        <v>0</v>
      </c>
      <c r="AOU35" s="47">
        <f>SUMIFS(Raw!$I:$I, Raw!$A:$A, Dispositions!AOU$14, Raw!$F:$F, Dispositions!$C35, Raw!$H:$H, "E14")</f>
        <v>0</v>
      </c>
      <c r="AOV35" s="47">
        <f>SUMIFS(Raw!$I:$I, Raw!$A:$A, Dispositions!AOV$14, Raw!$F:$F, Dispositions!$C35, Raw!$H:$H, "E14")</f>
        <v>0</v>
      </c>
      <c r="AOW35" s="47">
        <f>SUMIFS(Raw!$I:$I, Raw!$A:$A, Dispositions!AOW$14, Raw!$F:$F, Dispositions!$C35, Raw!$H:$H, "E14")</f>
        <v>0</v>
      </c>
      <c r="AOX35" s="47">
        <f>SUMIFS(Raw!$I:$I, Raw!$A:$A, Dispositions!AOX$14, Raw!$F:$F, Dispositions!$C35, Raw!$H:$H, "E14")</f>
        <v>0</v>
      </c>
      <c r="AOY35" s="47">
        <f>SUMIFS(Raw!$I:$I, Raw!$A:$A, Dispositions!AOY$14, Raw!$F:$F, Dispositions!$C35, Raw!$H:$H, "E14")</f>
        <v>0</v>
      </c>
      <c r="AOZ35" s="48">
        <f>SUMIFS(Raw!$I:$I, Raw!$A:$A, Dispositions!AOZ$14, Raw!$F:$F, Dispositions!$C35, Raw!$H:$H, "E14")</f>
        <v>0</v>
      </c>
      <c r="APB35" s="46">
        <f>SUMIFS(Raw!$I:$I, Raw!$A:$A, Dispositions!APB$14, Raw!$F:$F, Dispositions!$C35, Raw!$H:$H, "E15")</f>
        <v>0</v>
      </c>
      <c r="APC35" s="47">
        <f>SUMIFS(Raw!$I:$I, Raw!$A:$A, Dispositions!APC$14, Raw!$F:$F, Dispositions!$C35, Raw!$H:$H, "E15")</f>
        <v>0</v>
      </c>
      <c r="APD35" s="47">
        <f>SUMIFS(Raw!$I:$I, Raw!$A:$A, Dispositions!APD$14, Raw!$F:$F, Dispositions!$C35, Raw!$H:$H, "E15")</f>
        <v>0</v>
      </c>
      <c r="APE35" s="47">
        <f>SUMIFS(Raw!$I:$I, Raw!$A:$A, Dispositions!APE$14, Raw!$F:$F, Dispositions!$C35, Raw!$H:$H, "E15")</f>
        <v>0</v>
      </c>
      <c r="APF35" s="47">
        <f>SUMIFS(Raw!$I:$I, Raw!$A:$A, Dispositions!APF$14, Raw!$F:$F, Dispositions!$C35, Raw!$H:$H, "E15")</f>
        <v>0</v>
      </c>
      <c r="APG35" s="47">
        <f>SUMIFS(Raw!$I:$I, Raw!$A:$A, Dispositions!APG$14, Raw!$F:$F, Dispositions!$C35, Raw!$H:$H, "E15")</f>
        <v>0</v>
      </c>
      <c r="APH35" s="48">
        <f>SUMIFS(Raw!$I:$I, Raw!$A:$A, Dispositions!APH$14, Raw!$F:$F, Dispositions!$C35, Raw!$H:$H, "E15")</f>
        <v>0</v>
      </c>
      <c r="APJ35" s="46">
        <f>SUMIFS(Raw!$I:$I, Raw!$A:$A, Dispositions!APJ$14, Raw!$F:$F, Dispositions!$C35, Raw!$H:$H, "E16")</f>
        <v>0</v>
      </c>
      <c r="APK35" s="47">
        <f>SUMIFS(Raw!$I:$I, Raw!$A:$A, Dispositions!APK$14, Raw!$F:$F, Dispositions!$C35, Raw!$H:$H, "E16")</f>
        <v>0</v>
      </c>
      <c r="APL35" s="47">
        <f>SUMIFS(Raw!$I:$I, Raw!$A:$A, Dispositions!APL$14, Raw!$F:$F, Dispositions!$C35, Raw!$H:$H, "E16")</f>
        <v>0</v>
      </c>
      <c r="APM35" s="47">
        <f>SUMIFS(Raw!$I:$I, Raw!$A:$A, Dispositions!APM$14, Raw!$F:$F, Dispositions!$C35, Raw!$H:$H, "E16")</f>
        <v>0</v>
      </c>
      <c r="APN35" s="47">
        <f>SUMIFS(Raw!$I:$I, Raw!$A:$A, Dispositions!APN$14, Raw!$F:$F, Dispositions!$C35, Raw!$H:$H, "E16")</f>
        <v>0</v>
      </c>
      <c r="APO35" s="47">
        <f>SUMIFS(Raw!$I:$I, Raw!$A:$A, Dispositions!APO$14, Raw!$F:$F, Dispositions!$C35, Raw!$H:$H, "E16")</f>
        <v>0</v>
      </c>
      <c r="APP35" s="48">
        <f>SUMIFS(Raw!$I:$I, Raw!$A:$A, Dispositions!APP$14, Raw!$F:$F, Dispositions!$C35, Raw!$H:$H, "E16")</f>
        <v>0</v>
      </c>
      <c r="APR35" s="46">
        <f>SUMIFS(Raw!$I:$I, Raw!$A:$A, Dispositions!APR$14, Raw!$F:$F, Dispositions!$C35, Raw!$H:$H, "E18")</f>
        <v>0</v>
      </c>
      <c r="APS35" s="47">
        <f>SUMIFS(Raw!$I:$I, Raw!$A:$A, Dispositions!APS$14, Raw!$F:$F, Dispositions!$C35, Raw!$H:$H, "E18")</f>
        <v>0</v>
      </c>
      <c r="APT35" s="47">
        <f>SUMIFS(Raw!$I:$I, Raw!$A:$A, Dispositions!APT$14, Raw!$F:$F, Dispositions!$C35, Raw!$H:$H, "E18")</f>
        <v>0</v>
      </c>
      <c r="APU35" s="47">
        <f>SUMIFS(Raw!$I:$I, Raw!$A:$A, Dispositions!APU$14, Raw!$F:$F, Dispositions!$C35, Raw!$H:$H, "E18")</f>
        <v>0</v>
      </c>
      <c r="APV35" s="47">
        <f>SUMIFS(Raw!$I:$I, Raw!$A:$A, Dispositions!APV$14, Raw!$F:$F, Dispositions!$C35, Raw!$H:$H, "E18")</f>
        <v>0</v>
      </c>
      <c r="APW35" s="47">
        <f>SUMIFS(Raw!$I:$I, Raw!$A:$A, Dispositions!APW$14, Raw!$F:$F, Dispositions!$C35, Raw!$H:$H, "E18")</f>
        <v>0</v>
      </c>
      <c r="APX35" s="48">
        <f>SUMIFS(Raw!$I:$I, Raw!$A:$A, Dispositions!APX$14, Raw!$F:$F, Dispositions!$C35, Raw!$H:$H, "E18")</f>
        <v>0</v>
      </c>
      <c r="APZ35" s="46">
        <f>SUMIFS(Raw!$I:$I, Raw!$A:$A, Dispositions!APZ$14, Raw!$F:$F, Dispositions!$C35, Raw!$H:$H, "E34")</f>
        <v>0</v>
      </c>
      <c r="AQA35" s="47">
        <f>SUMIFS(Raw!$I:$I, Raw!$A:$A, Dispositions!AQA$14, Raw!$F:$F, Dispositions!$C35, Raw!$H:$H, "E34")</f>
        <v>0</v>
      </c>
      <c r="AQB35" s="47">
        <f>SUMIFS(Raw!$I:$I, Raw!$A:$A, Dispositions!AQB$14, Raw!$F:$F, Dispositions!$C35, Raw!$H:$H, "E34")</f>
        <v>0</v>
      </c>
      <c r="AQC35" s="47">
        <f>SUMIFS(Raw!$I:$I, Raw!$A:$A, Dispositions!AQC$14, Raw!$F:$F, Dispositions!$C35, Raw!$H:$H, "E34")</f>
        <v>0</v>
      </c>
      <c r="AQD35" s="47">
        <f>SUMIFS(Raw!$I:$I, Raw!$A:$A, Dispositions!AQD$14, Raw!$F:$F, Dispositions!$C35, Raw!$H:$H, "E34")</f>
        <v>0</v>
      </c>
      <c r="AQE35" s="47">
        <f>SUMIFS(Raw!$I:$I, Raw!$A:$A, Dispositions!AQE$14, Raw!$F:$F, Dispositions!$C35, Raw!$H:$H, "E34")</f>
        <v>0</v>
      </c>
      <c r="AQF35" s="48">
        <f>SUMIFS(Raw!$I:$I, Raw!$A:$A, Dispositions!AQF$14, Raw!$F:$F, Dispositions!$C35, Raw!$H:$H, "E34")</f>
        <v>0</v>
      </c>
      <c r="AQH35" s="46">
        <f>SUMIFS(Raw!$I:$I, Raw!$A:$A, Dispositions!AQH$14, Raw!$F:$F, Dispositions!$C35, Raw!$H:$H, "E02")</f>
        <v>0</v>
      </c>
      <c r="AQI35" s="47">
        <f>SUMIFS(Raw!$I:$I, Raw!$A:$A, Dispositions!AQI$14, Raw!$F:$F, Dispositions!$C35, Raw!$H:$H, "E02")</f>
        <v>0</v>
      </c>
      <c r="AQJ35" s="47">
        <f>SUMIFS(Raw!$I:$I, Raw!$A:$A, Dispositions!AQJ$14, Raw!$F:$F, Dispositions!$C35, Raw!$H:$H, "E02")</f>
        <v>0</v>
      </c>
      <c r="AQK35" s="47">
        <f>SUMIFS(Raw!$I:$I, Raw!$A:$A, Dispositions!AQK$14, Raw!$F:$F, Dispositions!$C35, Raw!$H:$H, "E02")</f>
        <v>0</v>
      </c>
      <c r="AQL35" s="47">
        <f>SUMIFS(Raw!$I:$I, Raw!$A:$A, Dispositions!AQL$14, Raw!$F:$F, Dispositions!$C35, Raw!$H:$H, "E02")</f>
        <v>0</v>
      </c>
      <c r="AQM35" s="47">
        <f>SUMIFS(Raw!$I:$I, Raw!$A:$A, Dispositions!AQM$14, Raw!$F:$F, Dispositions!$C35, Raw!$H:$H, "E02")</f>
        <v>0</v>
      </c>
      <c r="AQN35" s="48">
        <f>SUMIFS(Raw!$I:$I, Raw!$A:$A, Dispositions!AQN$14, Raw!$F:$F, Dispositions!$C35, Raw!$H:$H, "E02")</f>
        <v>0</v>
      </c>
      <c r="AQP35" s="46">
        <f>SUMIFS(Raw!$I:$I, Raw!$A:$A, Dispositions!AQP$14, Raw!$F:$F, Dispositions!$C35, Raw!$H:$H, "E03")</f>
        <v>0</v>
      </c>
      <c r="AQQ35" s="47">
        <f>SUMIFS(Raw!$I:$I, Raw!$A:$A, Dispositions!AQQ$14, Raw!$F:$F, Dispositions!$C35, Raw!$H:$H, "E03")</f>
        <v>0</v>
      </c>
      <c r="AQR35" s="47">
        <f>SUMIFS(Raw!$I:$I, Raw!$A:$A, Dispositions!AQR$14, Raw!$F:$F, Dispositions!$C35, Raw!$H:$H, "E03")</f>
        <v>0</v>
      </c>
      <c r="AQS35" s="47">
        <f>SUMIFS(Raw!$I:$I, Raw!$A:$A, Dispositions!AQS$14, Raw!$F:$F, Dispositions!$C35, Raw!$H:$H, "E03")</f>
        <v>0</v>
      </c>
      <c r="AQT35" s="47">
        <f>SUMIFS(Raw!$I:$I, Raw!$A:$A, Dispositions!AQT$14, Raw!$F:$F, Dispositions!$C35, Raw!$H:$H, "E03")</f>
        <v>0</v>
      </c>
      <c r="AQU35" s="47">
        <f>SUMIFS(Raw!$I:$I, Raw!$A:$A, Dispositions!AQU$14, Raw!$F:$F, Dispositions!$C35, Raw!$H:$H, "E03")</f>
        <v>0</v>
      </c>
      <c r="AQV35" s="48">
        <f>SUMIFS(Raw!$I:$I, Raw!$A:$A, Dispositions!AQV$14, Raw!$F:$F, Dispositions!$C35, Raw!$H:$H, "E03")</f>
        <v>0</v>
      </c>
      <c r="AQX35" s="46">
        <f>SUMIFS(Raw!$I:$I, Raw!$A:$A, Dispositions!AQX$14, Raw!$F:$F, Dispositions!$C35, Raw!$H:$H, "E05")</f>
        <v>0</v>
      </c>
      <c r="AQY35" s="47">
        <f>SUMIFS(Raw!$I:$I, Raw!$A:$A, Dispositions!AQY$14, Raw!$F:$F, Dispositions!$C35, Raw!$H:$H, "E05")</f>
        <v>0</v>
      </c>
      <c r="AQZ35" s="47">
        <f>SUMIFS(Raw!$I:$I, Raw!$A:$A, Dispositions!AQZ$14, Raw!$F:$F, Dispositions!$C35, Raw!$H:$H, "E05")</f>
        <v>0</v>
      </c>
      <c r="ARA35" s="47">
        <f>SUMIFS(Raw!$I:$I, Raw!$A:$A, Dispositions!ARA$14, Raw!$F:$F, Dispositions!$C35, Raw!$H:$H, "E05")</f>
        <v>0</v>
      </c>
      <c r="ARB35" s="47">
        <f>SUMIFS(Raw!$I:$I, Raw!$A:$A, Dispositions!ARB$14, Raw!$F:$F, Dispositions!$C35, Raw!$H:$H, "E05")</f>
        <v>0</v>
      </c>
      <c r="ARC35" s="47">
        <f>SUMIFS(Raw!$I:$I, Raw!$A:$A, Dispositions!ARC$14, Raw!$F:$F, Dispositions!$C35, Raw!$H:$H, "E05")</f>
        <v>0</v>
      </c>
      <c r="ARD35" s="48">
        <f>SUMIFS(Raw!$I:$I, Raw!$A:$A, Dispositions!ARD$14, Raw!$F:$F, Dispositions!$C35, Raw!$H:$H, "E05")</f>
        <v>0</v>
      </c>
      <c r="ARF35" s="46">
        <f>SUMIFS(Raw!$I:$I, Raw!$A:$A, Dispositions!ARF$14, Raw!$F:$F, Dispositions!$C35, Raw!$H:$H, "E12")</f>
        <v>0</v>
      </c>
      <c r="ARG35" s="47">
        <f>SUMIFS(Raw!$I:$I, Raw!$A:$A, Dispositions!ARG$14, Raw!$F:$F, Dispositions!$C35, Raw!$H:$H, "E12")</f>
        <v>0</v>
      </c>
      <c r="ARH35" s="47">
        <f>SUMIFS(Raw!$I:$I, Raw!$A:$A, Dispositions!ARH$14, Raw!$F:$F, Dispositions!$C35, Raw!$H:$H, "E12")</f>
        <v>0</v>
      </c>
      <c r="ARI35" s="47">
        <f>SUMIFS(Raw!$I:$I, Raw!$A:$A, Dispositions!ARI$14, Raw!$F:$F, Dispositions!$C35, Raw!$H:$H, "E12")</f>
        <v>0</v>
      </c>
      <c r="ARJ35" s="47">
        <f>SUMIFS(Raw!$I:$I, Raw!$A:$A, Dispositions!ARJ$14, Raw!$F:$F, Dispositions!$C35, Raw!$H:$H, "E12")</f>
        <v>0</v>
      </c>
      <c r="ARK35" s="47">
        <f>SUMIFS(Raw!$I:$I, Raw!$A:$A, Dispositions!ARK$14, Raw!$F:$F, Dispositions!$C35, Raw!$H:$H, "E12")</f>
        <v>0</v>
      </c>
      <c r="ARL35" s="48">
        <f>SUMIFS(Raw!$I:$I, Raw!$A:$A, Dispositions!ARL$14, Raw!$F:$F, Dispositions!$C35, Raw!$H:$H, "E12")</f>
        <v>0</v>
      </c>
      <c r="ARN35" s="46">
        <f>SUMIFS(Raw!$I:$I, Raw!$A:$A, Dispositions!ARN$14, Raw!$F:$F, Dispositions!$C35, Raw!$H:$H, "E13")</f>
        <v>0</v>
      </c>
      <c r="ARO35" s="47">
        <f>SUMIFS(Raw!$I:$I, Raw!$A:$A, Dispositions!ARO$14, Raw!$F:$F, Dispositions!$C35, Raw!$H:$H, "E13")</f>
        <v>0</v>
      </c>
      <c r="ARP35" s="47">
        <f>SUMIFS(Raw!$I:$I, Raw!$A:$A, Dispositions!ARP$14, Raw!$F:$F, Dispositions!$C35, Raw!$H:$H, "E13")</f>
        <v>0</v>
      </c>
      <c r="ARQ35" s="47">
        <f>SUMIFS(Raw!$I:$I, Raw!$A:$A, Dispositions!ARQ$14, Raw!$F:$F, Dispositions!$C35, Raw!$H:$H, "E13")</f>
        <v>0</v>
      </c>
      <c r="ARR35" s="47">
        <f>SUMIFS(Raw!$I:$I, Raw!$A:$A, Dispositions!ARR$14, Raw!$F:$F, Dispositions!$C35, Raw!$H:$H, "E13")</f>
        <v>0</v>
      </c>
      <c r="ARS35" s="47">
        <f>SUMIFS(Raw!$I:$I, Raw!$A:$A, Dispositions!ARS$14, Raw!$F:$F, Dispositions!$C35, Raw!$H:$H, "E13")</f>
        <v>0</v>
      </c>
      <c r="ART35" s="48">
        <f>SUMIFS(Raw!$I:$I, Raw!$A:$A, Dispositions!ART$14, Raw!$F:$F, Dispositions!$C35, Raw!$H:$H, "E13")</f>
        <v>0</v>
      </c>
      <c r="ARV35" s="46">
        <f>SUMIFS(Raw!$I:$I, Raw!$A:$A, Dispositions!ARV$14, Raw!$F:$F, Dispositions!$C35, Raw!$H:$H, "E14")</f>
        <v>0</v>
      </c>
      <c r="ARW35" s="47">
        <f>SUMIFS(Raw!$I:$I, Raw!$A:$A, Dispositions!ARW$14, Raw!$F:$F, Dispositions!$C35, Raw!$H:$H, "E14")</f>
        <v>0</v>
      </c>
      <c r="ARX35" s="47">
        <f>SUMIFS(Raw!$I:$I, Raw!$A:$A, Dispositions!ARX$14, Raw!$F:$F, Dispositions!$C35, Raw!$H:$H, "E14")</f>
        <v>0</v>
      </c>
      <c r="ARY35" s="47">
        <f>SUMIFS(Raw!$I:$I, Raw!$A:$A, Dispositions!ARY$14, Raw!$F:$F, Dispositions!$C35, Raw!$H:$H, "E14")</f>
        <v>0</v>
      </c>
      <c r="ARZ35" s="47">
        <f>SUMIFS(Raw!$I:$I, Raw!$A:$A, Dispositions!ARZ$14, Raw!$F:$F, Dispositions!$C35, Raw!$H:$H, "E14")</f>
        <v>0</v>
      </c>
      <c r="ASA35" s="47">
        <f>SUMIFS(Raw!$I:$I, Raw!$A:$A, Dispositions!ASA$14, Raw!$F:$F, Dispositions!$C35, Raw!$H:$H, "E14")</f>
        <v>0</v>
      </c>
      <c r="ASB35" s="48">
        <f>SUMIFS(Raw!$I:$I, Raw!$A:$A, Dispositions!ASB$14, Raw!$F:$F, Dispositions!$C35, Raw!$H:$H, "E14")</f>
        <v>0</v>
      </c>
      <c r="ASD35" s="46">
        <f>SUMIFS(Raw!$I:$I, Raw!$A:$A, Dispositions!ASD$14, Raw!$F:$F, Dispositions!$C35, Raw!$H:$H, "E15")</f>
        <v>0</v>
      </c>
      <c r="ASE35" s="47">
        <f>SUMIFS(Raw!$I:$I, Raw!$A:$A, Dispositions!ASE$14, Raw!$F:$F, Dispositions!$C35, Raw!$H:$H, "E15")</f>
        <v>0</v>
      </c>
      <c r="ASF35" s="47">
        <f>SUMIFS(Raw!$I:$I, Raw!$A:$A, Dispositions!ASF$14, Raw!$F:$F, Dispositions!$C35, Raw!$H:$H, "E15")</f>
        <v>0</v>
      </c>
      <c r="ASG35" s="47">
        <f>SUMIFS(Raw!$I:$I, Raw!$A:$A, Dispositions!ASG$14, Raw!$F:$F, Dispositions!$C35, Raw!$H:$H, "E15")</f>
        <v>0</v>
      </c>
      <c r="ASH35" s="47">
        <f>SUMIFS(Raw!$I:$I, Raw!$A:$A, Dispositions!ASH$14, Raw!$F:$F, Dispositions!$C35, Raw!$H:$H, "E15")</f>
        <v>0</v>
      </c>
      <c r="ASI35" s="47">
        <f>SUMIFS(Raw!$I:$I, Raw!$A:$A, Dispositions!ASI$14, Raw!$F:$F, Dispositions!$C35, Raw!$H:$H, "E15")</f>
        <v>0</v>
      </c>
      <c r="ASJ35" s="48">
        <f>SUMIFS(Raw!$I:$I, Raw!$A:$A, Dispositions!ASJ$14, Raw!$F:$F, Dispositions!$C35, Raw!$H:$H, "E15")</f>
        <v>0</v>
      </c>
      <c r="ASL35" s="46">
        <f>SUMIFS(Raw!$I:$I, Raw!$A:$A, Dispositions!ASL$14, Raw!$F:$F, Dispositions!$C35, Raw!$H:$H, "E16")</f>
        <v>0</v>
      </c>
      <c r="ASM35" s="47">
        <f>SUMIFS(Raw!$I:$I, Raw!$A:$A, Dispositions!ASM$14, Raw!$F:$F, Dispositions!$C35, Raw!$H:$H, "E16")</f>
        <v>0</v>
      </c>
      <c r="ASN35" s="47">
        <f>SUMIFS(Raw!$I:$I, Raw!$A:$A, Dispositions!ASN$14, Raw!$F:$F, Dispositions!$C35, Raw!$H:$H, "E16")</f>
        <v>0</v>
      </c>
      <c r="ASO35" s="47">
        <f>SUMIFS(Raw!$I:$I, Raw!$A:$A, Dispositions!ASO$14, Raw!$F:$F, Dispositions!$C35, Raw!$H:$H, "E16")</f>
        <v>0</v>
      </c>
      <c r="ASP35" s="47">
        <f>SUMIFS(Raw!$I:$I, Raw!$A:$A, Dispositions!ASP$14, Raw!$F:$F, Dispositions!$C35, Raw!$H:$H, "E16")</f>
        <v>0</v>
      </c>
      <c r="ASQ35" s="47">
        <f>SUMIFS(Raw!$I:$I, Raw!$A:$A, Dispositions!ASQ$14, Raw!$F:$F, Dispositions!$C35, Raw!$H:$H, "E16")</f>
        <v>0</v>
      </c>
      <c r="ASR35" s="48">
        <f>SUMIFS(Raw!$I:$I, Raw!$A:$A, Dispositions!ASR$14, Raw!$F:$F, Dispositions!$C35, Raw!$H:$H, "E16")</f>
        <v>0</v>
      </c>
      <c r="AST35" s="46">
        <f>SUMIFS(Raw!$I:$I, Raw!$A:$A, Dispositions!AST$14, Raw!$F:$F, Dispositions!$C35, Raw!$H:$H, "E18")</f>
        <v>0</v>
      </c>
      <c r="ASU35" s="47">
        <f>SUMIFS(Raw!$I:$I, Raw!$A:$A, Dispositions!ASU$14, Raw!$F:$F, Dispositions!$C35, Raw!$H:$H, "E18")</f>
        <v>0</v>
      </c>
      <c r="ASV35" s="47">
        <f>SUMIFS(Raw!$I:$I, Raw!$A:$A, Dispositions!ASV$14, Raw!$F:$F, Dispositions!$C35, Raw!$H:$H, "E18")</f>
        <v>0</v>
      </c>
      <c r="ASW35" s="47">
        <f>SUMIFS(Raw!$I:$I, Raw!$A:$A, Dispositions!ASW$14, Raw!$F:$F, Dispositions!$C35, Raw!$H:$H, "E18")</f>
        <v>0</v>
      </c>
      <c r="ASX35" s="47">
        <f>SUMIFS(Raw!$I:$I, Raw!$A:$A, Dispositions!ASX$14, Raw!$F:$F, Dispositions!$C35, Raw!$H:$H, "E18")</f>
        <v>0</v>
      </c>
      <c r="ASY35" s="47">
        <f>SUMIFS(Raw!$I:$I, Raw!$A:$A, Dispositions!ASY$14, Raw!$F:$F, Dispositions!$C35, Raw!$H:$H, "E18")</f>
        <v>0</v>
      </c>
      <c r="ASZ35" s="48">
        <f>SUMIFS(Raw!$I:$I, Raw!$A:$A, Dispositions!ASZ$14, Raw!$F:$F, Dispositions!$C35, Raw!$H:$H, "E18")</f>
        <v>0</v>
      </c>
      <c r="ATB35" s="46">
        <f>SUMIFS(Raw!$I:$I, Raw!$A:$A, Dispositions!ATB$14, Raw!$F:$F, Dispositions!$C35, Raw!$H:$H, "E34")</f>
        <v>0</v>
      </c>
      <c r="ATC35" s="47">
        <f>SUMIFS(Raw!$I:$I, Raw!$A:$A, Dispositions!ATC$14, Raw!$F:$F, Dispositions!$C35, Raw!$H:$H, "E34")</f>
        <v>0</v>
      </c>
      <c r="ATD35" s="47">
        <f>SUMIFS(Raw!$I:$I, Raw!$A:$A, Dispositions!ATD$14, Raw!$F:$F, Dispositions!$C35, Raw!$H:$H, "E34")</f>
        <v>0</v>
      </c>
      <c r="ATE35" s="47">
        <f>SUMIFS(Raw!$I:$I, Raw!$A:$A, Dispositions!ATE$14, Raw!$F:$F, Dispositions!$C35, Raw!$H:$H, "E34")</f>
        <v>0</v>
      </c>
      <c r="ATF35" s="47">
        <f>SUMIFS(Raw!$I:$I, Raw!$A:$A, Dispositions!ATF$14, Raw!$F:$F, Dispositions!$C35, Raw!$H:$H, "E34")</f>
        <v>0</v>
      </c>
      <c r="ATG35" s="47">
        <f>SUMIFS(Raw!$I:$I, Raw!$A:$A, Dispositions!ATG$14, Raw!$F:$F, Dispositions!$C35, Raw!$H:$H, "E34")</f>
        <v>0</v>
      </c>
      <c r="ATH35" s="48">
        <f>SUMIFS(Raw!$I:$I, Raw!$A:$A, Dispositions!ATH$14, Raw!$F:$F, Dispositions!$C35, Raw!$H:$H, "E34")</f>
        <v>0</v>
      </c>
      <c r="ATJ35" s="46">
        <f>SUMIFS(Raw!$I:$I, Raw!$A:$A, Dispositions!ATJ$14, Raw!$F:$F, Dispositions!$C35, Raw!$H:$H, "E02")</f>
        <v>0</v>
      </c>
      <c r="ATK35" s="47">
        <f>SUMIFS(Raw!$I:$I, Raw!$A:$A, Dispositions!ATK$14, Raw!$F:$F, Dispositions!$C35, Raw!$H:$H, "E02")</f>
        <v>0</v>
      </c>
      <c r="ATL35" s="47">
        <f>SUMIFS(Raw!$I:$I, Raw!$A:$A, Dispositions!ATL$14, Raw!$F:$F, Dispositions!$C35, Raw!$H:$H, "E02")</f>
        <v>0</v>
      </c>
      <c r="ATM35" s="47">
        <f>SUMIFS(Raw!$I:$I, Raw!$A:$A, Dispositions!ATM$14, Raw!$F:$F, Dispositions!$C35, Raw!$H:$H, "E02")</f>
        <v>0</v>
      </c>
      <c r="ATN35" s="47">
        <f>SUMIFS(Raw!$I:$I, Raw!$A:$A, Dispositions!ATN$14, Raw!$F:$F, Dispositions!$C35, Raw!$H:$H, "E02")</f>
        <v>0</v>
      </c>
      <c r="ATO35" s="47">
        <f>SUMIFS(Raw!$I:$I, Raw!$A:$A, Dispositions!ATO$14, Raw!$F:$F, Dispositions!$C35, Raw!$H:$H, "E02")</f>
        <v>0</v>
      </c>
      <c r="ATP35" s="48">
        <f>SUMIFS(Raw!$I:$I, Raw!$A:$A, Dispositions!ATP$14, Raw!$F:$F, Dispositions!$C35, Raw!$H:$H, "E02")</f>
        <v>0</v>
      </c>
      <c r="ATR35" s="46">
        <f>SUMIFS(Raw!$I:$I, Raw!$A:$A, Dispositions!ATR$14, Raw!$F:$F, Dispositions!$C35, Raw!$H:$H, "E03")</f>
        <v>0</v>
      </c>
      <c r="ATS35" s="47">
        <f>SUMIFS(Raw!$I:$I, Raw!$A:$A, Dispositions!ATS$14, Raw!$F:$F, Dispositions!$C35, Raw!$H:$H, "E03")</f>
        <v>0</v>
      </c>
      <c r="ATT35" s="47">
        <f>SUMIFS(Raw!$I:$I, Raw!$A:$A, Dispositions!ATT$14, Raw!$F:$F, Dispositions!$C35, Raw!$H:$H, "E03")</f>
        <v>0</v>
      </c>
      <c r="ATU35" s="47">
        <f>SUMIFS(Raw!$I:$I, Raw!$A:$A, Dispositions!ATU$14, Raw!$F:$F, Dispositions!$C35, Raw!$H:$H, "E03")</f>
        <v>0</v>
      </c>
      <c r="ATV35" s="47">
        <f>SUMIFS(Raw!$I:$I, Raw!$A:$A, Dispositions!ATV$14, Raw!$F:$F, Dispositions!$C35, Raw!$H:$H, "E03")</f>
        <v>0</v>
      </c>
      <c r="ATW35" s="47">
        <f>SUMIFS(Raw!$I:$I, Raw!$A:$A, Dispositions!ATW$14, Raw!$F:$F, Dispositions!$C35, Raw!$H:$H, "E03")</f>
        <v>0</v>
      </c>
      <c r="ATX35" s="48">
        <f>SUMIFS(Raw!$I:$I, Raw!$A:$A, Dispositions!ATX$14, Raw!$F:$F, Dispositions!$C35, Raw!$H:$H, "E03")</f>
        <v>0</v>
      </c>
      <c r="ATZ35" s="46">
        <f>SUMIFS(Raw!$I:$I, Raw!$A:$A, Dispositions!ATZ$14, Raw!$F:$F, Dispositions!$C35, Raw!$H:$H, "E05")</f>
        <v>0</v>
      </c>
      <c r="AUA35" s="47">
        <f>SUMIFS(Raw!$I:$I, Raw!$A:$A, Dispositions!AUA$14, Raw!$F:$F, Dispositions!$C35, Raw!$H:$H, "E05")</f>
        <v>0</v>
      </c>
      <c r="AUB35" s="47">
        <f>SUMIFS(Raw!$I:$I, Raw!$A:$A, Dispositions!AUB$14, Raw!$F:$F, Dispositions!$C35, Raw!$H:$H, "E05")</f>
        <v>0</v>
      </c>
      <c r="AUC35" s="47">
        <f>SUMIFS(Raw!$I:$I, Raw!$A:$A, Dispositions!AUC$14, Raw!$F:$F, Dispositions!$C35, Raw!$H:$H, "E05")</f>
        <v>0</v>
      </c>
      <c r="AUD35" s="47">
        <f>SUMIFS(Raw!$I:$I, Raw!$A:$A, Dispositions!AUD$14, Raw!$F:$F, Dispositions!$C35, Raw!$H:$H, "E05")</f>
        <v>0</v>
      </c>
      <c r="AUE35" s="47">
        <f>SUMIFS(Raw!$I:$I, Raw!$A:$A, Dispositions!AUE$14, Raw!$F:$F, Dispositions!$C35, Raw!$H:$H, "E05")</f>
        <v>0</v>
      </c>
      <c r="AUF35" s="48">
        <f>SUMIFS(Raw!$I:$I, Raw!$A:$A, Dispositions!AUF$14, Raw!$F:$F, Dispositions!$C35, Raw!$H:$H, "E05")</f>
        <v>0</v>
      </c>
      <c r="AUH35" s="46">
        <f>SUMIFS(Raw!$I:$I, Raw!$A:$A, Dispositions!AUH$14, Raw!$F:$F, Dispositions!$C35, Raw!$H:$H, "E12")</f>
        <v>0</v>
      </c>
      <c r="AUI35" s="47">
        <f>SUMIFS(Raw!$I:$I, Raw!$A:$A, Dispositions!AUI$14, Raw!$F:$F, Dispositions!$C35, Raw!$H:$H, "E12")</f>
        <v>0</v>
      </c>
      <c r="AUJ35" s="47">
        <f>SUMIFS(Raw!$I:$I, Raw!$A:$A, Dispositions!AUJ$14, Raw!$F:$F, Dispositions!$C35, Raw!$H:$H, "E12")</f>
        <v>0</v>
      </c>
      <c r="AUK35" s="47">
        <f>SUMIFS(Raw!$I:$I, Raw!$A:$A, Dispositions!AUK$14, Raw!$F:$F, Dispositions!$C35, Raw!$H:$H, "E12")</f>
        <v>0</v>
      </c>
      <c r="AUL35" s="47">
        <f>SUMIFS(Raw!$I:$I, Raw!$A:$A, Dispositions!AUL$14, Raw!$F:$F, Dispositions!$C35, Raw!$H:$H, "E12")</f>
        <v>0</v>
      </c>
      <c r="AUM35" s="47">
        <f>SUMIFS(Raw!$I:$I, Raw!$A:$A, Dispositions!AUM$14, Raw!$F:$F, Dispositions!$C35, Raw!$H:$H, "E12")</f>
        <v>0</v>
      </c>
      <c r="AUN35" s="48">
        <f>SUMIFS(Raw!$I:$I, Raw!$A:$A, Dispositions!AUN$14, Raw!$F:$F, Dispositions!$C35, Raw!$H:$H, "E12")</f>
        <v>0</v>
      </c>
      <c r="AUP35" s="46">
        <f>SUMIFS(Raw!$I:$I, Raw!$A:$A, Dispositions!AUP$14, Raw!$F:$F, Dispositions!$C35, Raw!$H:$H, "E13")</f>
        <v>0</v>
      </c>
      <c r="AUQ35" s="47">
        <f>SUMIFS(Raw!$I:$I, Raw!$A:$A, Dispositions!AUQ$14, Raw!$F:$F, Dispositions!$C35, Raw!$H:$H, "E13")</f>
        <v>0</v>
      </c>
      <c r="AUR35" s="47">
        <f>SUMIFS(Raw!$I:$I, Raw!$A:$A, Dispositions!AUR$14, Raw!$F:$F, Dispositions!$C35, Raw!$H:$H, "E13")</f>
        <v>0</v>
      </c>
      <c r="AUS35" s="47">
        <f>SUMIFS(Raw!$I:$I, Raw!$A:$A, Dispositions!AUS$14, Raw!$F:$F, Dispositions!$C35, Raw!$H:$H, "E13")</f>
        <v>0</v>
      </c>
      <c r="AUT35" s="47">
        <f>SUMIFS(Raw!$I:$I, Raw!$A:$A, Dispositions!AUT$14, Raw!$F:$F, Dispositions!$C35, Raw!$H:$H, "E13")</f>
        <v>0</v>
      </c>
      <c r="AUU35" s="47">
        <f>SUMIFS(Raw!$I:$I, Raw!$A:$A, Dispositions!AUU$14, Raw!$F:$F, Dispositions!$C35, Raw!$H:$H, "E13")</f>
        <v>0</v>
      </c>
      <c r="AUV35" s="48">
        <f>SUMIFS(Raw!$I:$I, Raw!$A:$A, Dispositions!AUV$14, Raw!$F:$F, Dispositions!$C35, Raw!$H:$H, "E13")</f>
        <v>0</v>
      </c>
      <c r="AUX35" s="46">
        <f>SUMIFS(Raw!$I:$I, Raw!$A:$A, Dispositions!AUX$14, Raw!$F:$F, Dispositions!$C35, Raw!$H:$H, "E14")</f>
        <v>0</v>
      </c>
      <c r="AUY35" s="47">
        <f>SUMIFS(Raw!$I:$I, Raw!$A:$A, Dispositions!AUY$14, Raw!$F:$F, Dispositions!$C35, Raw!$H:$H, "E14")</f>
        <v>0</v>
      </c>
      <c r="AUZ35" s="47">
        <f>SUMIFS(Raw!$I:$I, Raw!$A:$A, Dispositions!AUZ$14, Raw!$F:$F, Dispositions!$C35, Raw!$H:$H, "E14")</f>
        <v>0</v>
      </c>
      <c r="AVA35" s="47">
        <f>SUMIFS(Raw!$I:$I, Raw!$A:$A, Dispositions!AVA$14, Raw!$F:$F, Dispositions!$C35, Raw!$H:$H, "E14")</f>
        <v>0</v>
      </c>
      <c r="AVB35" s="47">
        <f>SUMIFS(Raw!$I:$I, Raw!$A:$A, Dispositions!AVB$14, Raw!$F:$F, Dispositions!$C35, Raw!$H:$H, "E14")</f>
        <v>0</v>
      </c>
      <c r="AVC35" s="47">
        <f>SUMIFS(Raw!$I:$I, Raw!$A:$A, Dispositions!AVC$14, Raw!$F:$F, Dispositions!$C35, Raw!$H:$H, "E14")</f>
        <v>0</v>
      </c>
      <c r="AVD35" s="48">
        <f>SUMIFS(Raw!$I:$I, Raw!$A:$A, Dispositions!AVD$14, Raw!$F:$F, Dispositions!$C35, Raw!$H:$H, "E14")</f>
        <v>0</v>
      </c>
      <c r="AVF35" s="46">
        <f>SUMIFS(Raw!$I:$I, Raw!$A:$A, Dispositions!AVF$14, Raw!$F:$F, Dispositions!$C35, Raw!$H:$H, "E15")</f>
        <v>0</v>
      </c>
      <c r="AVG35" s="47">
        <f>SUMIFS(Raw!$I:$I, Raw!$A:$A, Dispositions!AVG$14, Raw!$F:$F, Dispositions!$C35, Raw!$H:$H, "E15")</f>
        <v>0</v>
      </c>
      <c r="AVH35" s="47">
        <f>SUMIFS(Raw!$I:$I, Raw!$A:$A, Dispositions!AVH$14, Raw!$F:$F, Dispositions!$C35, Raw!$H:$H, "E15")</f>
        <v>0</v>
      </c>
      <c r="AVI35" s="47">
        <f>SUMIFS(Raw!$I:$I, Raw!$A:$A, Dispositions!AVI$14, Raw!$F:$F, Dispositions!$C35, Raw!$H:$H, "E15")</f>
        <v>0</v>
      </c>
      <c r="AVJ35" s="47">
        <f>SUMIFS(Raw!$I:$I, Raw!$A:$A, Dispositions!AVJ$14, Raw!$F:$F, Dispositions!$C35, Raw!$H:$H, "E15")</f>
        <v>0</v>
      </c>
      <c r="AVK35" s="47">
        <f>SUMIFS(Raw!$I:$I, Raw!$A:$A, Dispositions!AVK$14, Raw!$F:$F, Dispositions!$C35, Raw!$H:$H, "E15")</f>
        <v>0</v>
      </c>
      <c r="AVL35" s="48">
        <f>SUMIFS(Raw!$I:$I, Raw!$A:$A, Dispositions!AVL$14, Raw!$F:$F, Dispositions!$C35, Raw!$H:$H, "E15")</f>
        <v>0</v>
      </c>
      <c r="AVN35" s="46">
        <f>SUMIFS(Raw!$I:$I, Raw!$A:$A, Dispositions!AVN$14, Raw!$F:$F, Dispositions!$C35, Raw!$H:$H, "E16")</f>
        <v>0</v>
      </c>
      <c r="AVO35" s="47">
        <f>SUMIFS(Raw!$I:$I, Raw!$A:$A, Dispositions!AVO$14, Raw!$F:$F, Dispositions!$C35, Raw!$H:$H, "E16")</f>
        <v>0</v>
      </c>
      <c r="AVP35" s="47">
        <f>SUMIFS(Raw!$I:$I, Raw!$A:$A, Dispositions!AVP$14, Raw!$F:$F, Dispositions!$C35, Raw!$H:$H, "E16")</f>
        <v>0</v>
      </c>
      <c r="AVQ35" s="47">
        <f>SUMIFS(Raw!$I:$I, Raw!$A:$A, Dispositions!AVQ$14, Raw!$F:$F, Dispositions!$C35, Raw!$H:$H, "E16")</f>
        <v>0</v>
      </c>
      <c r="AVR35" s="47">
        <f>SUMIFS(Raw!$I:$I, Raw!$A:$A, Dispositions!AVR$14, Raw!$F:$F, Dispositions!$C35, Raw!$H:$H, "E16")</f>
        <v>0</v>
      </c>
      <c r="AVS35" s="47">
        <f>SUMIFS(Raw!$I:$I, Raw!$A:$A, Dispositions!AVS$14, Raw!$F:$F, Dispositions!$C35, Raw!$H:$H, "E16")</f>
        <v>0</v>
      </c>
      <c r="AVT35" s="48">
        <f>SUMIFS(Raw!$I:$I, Raw!$A:$A, Dispositions!AVT$14, Raw!$F:$F, Dispositions!$C35, Raw!$H:$H, "E16")</f>
        <v>0</v>
      </c>
      <c r="AVV35" s="46">
        <f>SUMIFS(Raw!$I:$I, Raw!$A:$A, Dispositions!AVV$14, Raw!$F:$F, Dispositions!$C35, Raw!$H:$H, "E18")</f>
        <v>0</v>
      </c>
      <c r="AVW35" s="47">
        <f>SUMIFS(Raw!$I:$I, Raw!$A:$A, Dispositions!AVW$14, Raw!$F:$F, Dispositions!$C35, Raw!$H:$H, "E18")</f>
        <v>0</v>
      </c>
      <c r="AVX35" s="47">
        <f>SUMIFS(Raw!$I:$I, Raw!$A:$A, Dispositions!AVX$14, Raw!$F:$F, Dispositions!$C35, Raw!$H:$H, "E18")</f>
        <v>0</v>
      </c>
      <c r="AVY35" s="47">
        <f>SUMIFS(Raw!$I:$I, Raw!$A:$A, Dispositions!AVY$14, Raw!$F:$F, Dispositions!$C35, Raw!$H:$H, "E18")</f>
        <v>0</v>
      </c>
      <c r="AVZ35" s="47">
        <f>SUMIFS(Raw!$I:$I, Raw!$A:$A, Dispositions!AVZ$14, Raw!$F:$F, Dispositions!$C35, Raw!$H:$H, "E18")</f>
        <v>0</v>
      </c>
      <c r="AWA35" s="47">
        <f>SUMIFS(Raw!$I:$I, Raw!$A:$A, Dispositions!AWA$14, Raw!$F:$F, Dispositions!$C35, Raw!$H:$H, "E18")</f>
        <v>0</v>
      </c>
      <c r="AWB35" s="48">
        <f>SUMIFS(Raw!$I:$I, Raw!$A:$A, Dispositions!AWB$14, Raw!$F:$F, Dispositions!$C35, Raw!$H:$H, "E18")</f>
        <v>0</v>
      </c>
      <c r="AWD35" s="46">
        <f>SUMIFS(Raw!$I:$I, Raw!$A:$A, Dispositions!AWD$14, Raw!$F:$F, Dispositions!$C35, Raw!$H:$H, "E34")</f>
        <v>0</v>
      </c>
      <c r="AWE35" s="47">
        <f>SUMIFS(Raw!$I:$I, Raw!$A:$A, Dispositions!AWE$14, Raw!$F:$F, Dispositions!$C35, Raw!$H:$H, "E34")</f>
        <v>0</v>
      </c>
      <c r="AWF35" s="47">
        <f>SUMIFS(Raw!$I:$I, Raw!$A:$A, Dispositions!AWF$14, Raw!$F:$F, Dispositions!$C35, Raw!$H:$H, "E34")</f>
        <v>0</v>
      </c>
      <c r="AWG35" s="47">
        <f>SUMIFS(Raw!$I:$I, Raw!$A:$A, Dispositions!AWG$14, Raw!$F:$F, Dispositions!$C35, Raw!$H:$H, "E34")</f>
        <v>0</v>
      </c>
      <c r="AWH35" s="47">
        <f>SUMIFS(Raw!$I:$I, Raw!$A:$A, Dispositions!AWH$14, Raw!$F:$F, Dispositions!$C35, Raw!$H:$H, "E34")</f>
        <v>0</v>
      </c>
      <c r="AWI35" s="47">
        <f>SUMIFS(Raw!$I:$I, Raw!$A:$A, Dispositions!AWI$14, Raw!$F:$F, Dispositions!$C35, Raw!$H:$H, "E34")</f>
        <v>0</v>
      </c>
      <c r="AWJ35" s="48">
        <f>SUMIFS(Raw!$I:$I, Raw!$A:$A, Dispositions!AWJ$14, Raw!$F:$F, Dispositions!$C35, Raw!$H:$H, "E34")</f>
        <v>0</v>
      </c>
      <c r="AWL35" s="46">
        <f>SUMIFS(Raw!$I:$I, Raw!$A:$A, Dispositions!AWL$14, Raw!$F:$F, Dispositions!$C35, Raw!$H:$H, "E02")</f>
        <v>0</v>
      </c>
      <c r="AWM35" s="47">
        <f>SUMIFS(Raw!$I:$I, Raw!$A:$A, Dispositions!AWM$14, Raw!$F:$F, Dispositions!$C35, Raw!$H:$H, "E02")</f>
        <v>0</v>
      </c>
      <c r="AWN35" s="47">
        <f>SUMIFS(Raw!$I:$I, Raw!$A:$A, Dispositions!AWN$14, Raw!$F:$F, Dispositions!$C35, Raw!$H:$H, "E02")</f>
        <v>0</v>
      </c>
      <c r="AWO35" s="47">
        <f>SUMIFS(Raw!$I:$I, Raw!$A:$A, Dispositions!AWO$14, Raw!$F:$F, Dispositions!$C35, Raw!$H:$H, "E02")</f>
        <v>0</v>
      </c>
      <c r="AWP35" s="47">
        <f>SUMIFS(Raw!$I:$I, Raw!$A:$A, Dispositions!AWP$14, Raw!$F:$F, Dispositions!$C35, Raw!$H:$H, "E02")</f>
        <v>0</v>
      </c>
      <c r="AWQ35" s="47">
        <f>SUMIFS(Raw!$I:$I, Raw!$A:$A, Dispositions!AWQ$14, Raw!$F:$F, Dispositions!$C35, Raw!$H:$H, "E02")</f>
        <v>0</v>
      </c>
      <c r="AWR35" s="48">
        <f>SUMIFS(Raw!$I:$I, Raw!$A:$A, Dispositions!AWR$14, Raw!$F:$F, Dispositions!$C35, Raw!$H:$H, "E02")</f>
        <v>0</v>
      </c>
      <c r="AWT35" s="46">
        <f>SUMIFS(Raw!$I:$I, Raw!$A:$A, Dispositions!AWT$14, Raw!$F:$F, Dispositions!$C35, Raw!$H:$H, "E03")</f>
        <v>0</v>
      </c>
      <c r="AWU35" s="47">
        <f>SUMIFS(Raw!$I:$I, Raw!$A:$A, Dispositions!AWU$14, Raw!$F:$F, Dispositions!$C35, Raw!$H:$H, "E03")</f>
        <v>0</v>
      </c>
      <c r="AWV35" s="47">
        <f>SUMIFS(Raw!$I:$I, Raw!$A:$A, Dispositions!AWV$14, Raw!$F:$F, Dispositions!$C35, Raw!$H:$H, "E03")</f>
        <v>0</v>
      </c>
      <c r="AWW35" s="47">
        <f>SUMIFS(Raw!$I:$I, Raw!$A:$A, Dispositions!AWW$14, Raw!$F:$F, Dispositions!$C35, Raw!$H:$H, "E03")</f>
        <v>0</v>
      </c>
      <c r="AWX35" s="47">
        <f>SUMIFS(Raw!$I:$I, Raw!$A:$A, Dispositions!AWX$14, Raw!$F:$F, Dispositions!$C35, Raw!$H:$H, "E03")</f>
        <v>0</v>
      </c>
      <c r="AWY35" s="47">
        <f>SUMIFS(Raw!$I:$I, Raw!$A:$A, Dispositions!AWY$14, Raw!$F:$F, Dispositions!$C35, Raw!$H:$H, "E03")</f>
        <v>0</v>
      </c>
      <c r="AWZ35" s="48">
        <f>SUMIFS(Raw!$I:$I, Raw!$A:$A, Dispositions!AWZ$14, Raw!$F:$F, Dispositions!$C35, Raw!$H:$H, "E03")</f>
        <v>0</v>
      </c>
      <c r="AXB35" s="46">
        <f>SUMIFS(Raw!$I:$I, Raw!$A:$A, Dispositions!AXB$14, Raw!$F:$F, Dispositions!$C35, Raw!$H:$H, "E05")</f>
        <v>0</v>
      </c>
      <c r="AXC35" s="47">
        <f>SUMIFS(Raw!$I:$I, Raw!$A:$A, Dispositions!AXC$14, Raw!$F:$F, Dispositions!$C35, Raw!$H:$H, "E05")</f>
        <v>0</v>
      </c>
      <c r="AXD35" s="47">
        <f>SUMIFS(Raw!$I:$I, Raw!$A:$A, Dispositions!AXD$14, Raw!$F:$F, Dispositions!$C35, Raw!$H:$H, "E05")</f>
        <v>0</v>
      </c>
      <c r="AXE35" s="47">
        <f>SUMIFS(Raw!$I:$I, Raw!$A:$A, Dispositions!AXE$14, Raw!$F:$F, Dispositions!$C35, Raw!$H:$H, "E05")</f>
        <v>0</v>
      </c>
      <c r="AXF35" s="47">
        <f>SUMIFS(Raw!$I:$I, Raw!$A:$A, Dispositions!AXF$14, Raw!$F:$F, Dispositions!$C35, Raw!$H:$H, "E05")</f>
        <v>0</v>
      </c>
      <c r="AXG35" s="47">
        <f>SUMIFS(Raw!$I:$I, Raw!$A:$A, Dispositions!AXG$14, Raw!$F:$F, Dispositions!$C35, Raw!$H:$H, "E05")</f>
        <v>0</v>
      </c>
      <c r="AXH35" s="48">
        <f>SUMIFS(Raw!$I:$I, Raw!$A:$A, Dispositions!AXH$14, Raw!$F:$F, Dispositions!$C35, Raw!$H:$H, "E05")</f>
        <v>0</v>
      </c>
      <c r="AXJ35" s="46">
        <f>SUMIFS(Raw!$I:$I, Raw!$A:$A, Dispositions!AXJ$14, Raw!$F:$F, Dispositions!$C35, Raw!$H:$H, "E12")</f>
        <v>0</v>
      </c>
      <c r="AXK35" s="47">
        <f>SUMIFS(Raw!$I:$I, Raw!$A:$A, Dispositions!AXK$14, Raw!$F:$F, Dispositions!$C35, Raw!$H:$H, "E12")</f>
        <v>0</v>
      </c>
      <c r="AXL35" s="47">
        <f>SUMIFS(Raw!$I:$I, Raw!$A:$A, Dispositions!AXL$14, Raw!$F:$F, Dispositions!$C35, Raw!$H:$H, "E12")</f>
        <v>0</v>
      </c>
      <c r="AXM35" s="47">
        <f>SUMIFS(Raw!$I:$I, Raw!$A:$A, Dispositions!AXM$14, Raw!$F:$F, Dispositions!$C35, Raw!$H:$H, "E12")</f>
        <v>0</v>
      </c>
      <c r="AXN35" s="47">
        <f>SUMIFS(Raw!$I:$I, Raw!$A:$A, Dispositions!AXN$14, Raw!$F:$F, Dispositions!$C35, Raw!$H:$H, "E12")</f>
        <v>0</v>
      </c>
      <c r="AXO35" s="47">
        <f>SUMIFS(Raw!$I:$I, Raw!$A:$A, Dispositions!AXO$14, Raw!$F:$F, Dispositions!$C35, Raw!$H:$H, "E12")</f>
        <v>0</v>
      </c>
      <c r="AXP35" s="48">
        <f>SUMIFS(Raw!$I:$I, Raw!$A:$A, Dispositions!AXP$14, Raw!$F:$F, Dispositions!$C35, Raw!$H:$H, "E12")</f>
        <v>0</v>
      </c>
      <c r="AXR35" s="46">
        <f>SUMIFS(Raw!$I:$I, Raw!$A:$A, Dispositions!AXR$14, Raw!$F:$F, Dispositions!$C35, Raw!$H:$H, "E13")</f>
        <v>0</v>
      </c>
      <c r="AXS35" s="47">
        <f>SUMIFS(Raw!$I:$I, Raw!$A:$A, Dispositions!AXS$14, Raw!$F:$F, Dispositions!$C35, Raw!$H:$H, "E13")</f>
        <v>0</v>
      </c>
      <c r="AXT35" s="47">
        <f>SUMIFS(Raw!$I:$I, Raw!$A:$A, Dispositions!AXT$14, Raw!$F:$F, Dispositions!$C35, Raw!$H:$H, "E13")</f>
        <v>0</v>
      </c>
      <c r="AXU35" s="47">
        <f>SUMIFS(Raw!$I:$I, Raw!$A:$A, Dispositions!AXU$14, Raw!$F:$F, Dispositions!$C35, Raw!$H:$H, "E13")</f>
        <v>0</v>
      </c>
      <c r="AXV35" s="47">
        <f>SUMIFS(Raw!$I:$I, Raw!$A:$A, Dispositions!AXV$14, Raw!$F:$F, Dispositions!$C35, Raw!$H:$H, "E13")</f>
        <v>0</v>
      </c>
      <c r="AXW35" s="47">
        <f>SUMIFS(Raw!$I:$I, Raw!$A:$A, Dispositions!AXW$14, Raw!$F:$F, Dispositions!$C35, Raw!$H:$H, "E13")</f>
        <v>0</v>
      </c>
      <c r="AXX35" s="48">
        <f>SUMIFS(Raw!$I:$I, Raw!$A:$A, Dispositions!AXX$14, Raw!$F:$F, Dispositions!$C35, Raw!$H:$H, "E13")</f>
        <v>0</v>
      </c>
      <c r="AXZ35" s="46">
        <f>SUMIFS(Raw!$I:$I, Raw!$A:$A, Dispositions!AXZ$14, Raw!$F:$F, Dispositions!$C35, Raw!$H:$H, "E14")</f>
        <v>0</v>
      </c>
      <c r="AYA35" s="47">
        <f>SUMIFS(Raw!$I:$I, Raw!$A:$A, Dispositions!AYA$14, Raw!$F:$F, Dispositions!$C35, Raw!$H:$H, "E14")</f>
        <v>0</v>
      </c>
      <c r="AYB35" s="47">
        <f>SUMIFS(Raw!$I:$I, Raw!$A:$A, Dispositions!AYB$14, Raw!$F:$F, Dispositions!$C35, Raw!$H:$H, "E14")</f>
        <v>0</v>
      </c>
      <c r="AYC35" s="47">
        <f>SUMIFS(Raw!$I:$I, Raw!$A:$A, Dispositions!AYC$14, Raw!$F:$F, Dispositions!$C35, Raw!$H:$H, "E14")</f>
        <v>0</v>
      </c>
      <c r="AYD35" s="47">
        <f>SUMIFS(Raw!$I:$I, Raw!$A:$A, Dispositions!AYD$14, Raw!$F:$F, Dispositions!$C35, Raw!$H:$H, "E14")</f>
        <v>0</v>
      </c>
      <c r="AYE35" s="47">
        <f>SUMIFS(Raw!$I:$I, Raw!$A:$A, Dispositions!AYE$14, Raw!$F:$F, Dispositions!$C35, Raw!$H:$H, "E14")</f>
        <v>0</v>
      </c>
      <c r="AYF35" s="48">
        <f>SUMIFS(Raw!$I:$I, Raw!$A:$A, Dispositions!AYF$14, Raw!$F:$F, Dispositions!$C35, Raw!$H:$H, "E14")</f>
        <v>0</v>
      </c>
      <c r="AYH35" s="46">
        <f>SUMIFS(Raw!$I:$I, Raw!$A:$A, Dispositions!AYH$14, Raw!$F:$F, Dispositions!$C35, Raw!$H:$H, "E15")</f>
        <v>0</v>
      </c>
      <c r="AYI35" s="47">
        <f>SUMIFS(Raw!$I:$I, Raw!$A:$A, Dispositions!AYI$14, Raw!$F:$F, Dispositions!$C35, Raw!$H:$H, "E15")</f>
        <v>0</v>
      </c>
      <c r="AYJ35" s="47">
        <f>SUMIFS(Raw!$I:$I, Raw!$A:$A, Dispositions!AYJ$14, Raw!$F:$F, Dispositions!$C35, Raw!$H:$H, "E15")</f>
        <v>0</v>
      </c>
      <c r="AYK35" s="47">
        <f>SUMIFS(Raw!$I:$I, Raw!$A:$A, Dispositions!AYK$14, Raw!$F:$F, Dispositions!$C35, Raw!$H:$H, "E15")</f>
        <v>0</v>
      </c>
      <c r="AYL35" s="47">
        <f>SUMIFS(Raw!$I:$I, Raw!$A:$A, Dispositions!AYL$14, Raw!$F:$F, Dispositions!$C35, Raw!$H:$H, "E15")</f>
        <v>0</v>
      </c>
      <c r="AYM35" s="47">
        <f>SUMIFS(Raw!$I:$I, Raw!$A:$A, Dispositions!AYM$14, Raw!$F:$F, Dispositions!$C35, Raw!$H:$H, "E15")</f>
        <v>0</v>
      </c>
      <c r="AYN35" s="48">
        <f>SUMIFS(Raw!$I:$I, Raw!$A:$A, Dispositions!AYN$14, Raw!$F:$F, Dispositions!$C35, Raw!$H:$H, "E15")</f>
        <v>0</v>
      </c>
      <c r="AYP35" s="46">
        <f>SUMIFS(Raw!$I:$I, Raw!$A:$A, Dispositions!AYP$14, Raw!$F:$F, Dispositions!$C35, Raw!$H:$H, "E16")</f>
        <v>0</v>
      </c>
      <c r="AYQ35" s="47">
        <f>SUMIFS(Raw!$I:$I, Raw!$A:$A, Dispositions!AYQ$14, Raw!$F:$F, Dispositions!$C35, Raw!$H:$H, "E16")</f>
        <v>0</v>
      </c>
      <c r="AYR35" s="47">
        <f>SUMIFS(Raw!$I:$I, Raw!$A:$A, Dispositions!AYR$14, Raw!$F:$F, Dispositions!$C35, Raw!$H:$H, "E16")</f>
        <v>0</v>
      </c>
      <c r="AYS35" s="47">
        <f>SUMIFS(Raw!$I:$I, Raw!$A:$A, Dispositions!AYS$14, Raw!$F:$F, Dispositions!$C35, Raw!$H:$H, "E16")</f>
        <v>0</v>
      </c>
      <c r="AYT35" s="47">
        <f>SUMIFS(Raw!$I:$I, Raw!$A:$A, Dispositions!AYT$14, Raw!$F:$F, Dispositions!$C35, Raw!$H:$H, "E16")</f>
        <v>0</v>
      </c>
      <c r="AYU35" s="47">
        <f>SUMIFS(Raw!$I:$I, Raw!$A:$A, Dispositions!AYU$14, Raw!$F:$F, Dispositions!$C35, Raw!$H:$H, "E16")</f>
        <v>0</v>
      </c>
      <c r="AYV35" s="48">
        <f>SUMIFS(Raw!$I:$I, Raw!$A:$A, Dispositions!AYV$14, Raw!$F:$F, Dispositions!$C35, Raw!$H:$H, "E16")</f>
        <v>0</v>
      </c>
      <c r="AYX35" s="46">
        <f>SUMIFS(Raw!$I:$I, Raw!$A:$A, Dispositions!AYX$14, Raw!$F:$F, Dispositions!$C35, Raw!$H:$H, "E18")</f>
        <v>0</v>
      </c>
      <c r="AYY35" s="47">
        <f>SUMIFS(Raw!$I:$I, Raw!$A:$A, Dispositions!AYY$14, Raw!$F:$F, Dispositions!$C35, Raw!$H:$H, "E18")</f>
        <v>0</v>
      </c>
      <c r="AYZ35" s="47">
        <f>SUMIFS(Raw!$I:$I, Raw!$A:$A, Dispositions!AYZ$14, Raw!$F:$F, Dispositions!$C35, Raw!$H:$H, "E18")</f>
        <v>0</v>
      </c>
      <c r="AZA35" s="47">
        <f>SUMIFS(Raw!$I:$I, Raw!$A:$A, Dispositions!AZA$14, Raw!$F:$F, Dispositions!$C35, Raw!$H:$H, "E18")</f>
        <v>0</v>
      </c>
      <c r="AZB35" s="47">
        <f>SUMIFS(Raw!$I:$I, Raw!$A:$A, Dispositions!AZB$14, Raw!$F:$F, Dispositions!$C35, Raw!$H:$H, "E18")</f>
        <v>0</v>
      </c>
      <c r="AZC35" s="47">
        <f>SUMIFS(Raw!$I:$I, Raw!$A:$A, Dispositions!AZC$14, Raw!$F:$F, Dispositions!$C35, Raw!$H:$H, "E18")</f>
        <v>0</v>
      </c>
      <c r="AZD35" s="48">
        <f>SUMIFS(Raw!$I:$I, Raw!$A:$A, Dispositions!AZD$14, Raw!$F:$F, Dispositions!$C35, Raw!$H:$H, "E18")</f>
        <v>0</v>
      </c>
      <c r="AZF35" s="46">
        <f>SUMIFS(Raw!$I:$I, Raw!$A:$A, Dispositions!AZF$14, Raw!$F:$F, Dispositions!$C35, Raw!$H:$H, "E34")</f>
        <v>0</v>
      </c>
      <c r="AZG35" s="47">
        <f>SUMIFS(Raw!$I:$I, Raw!$A:$A, Dispositions!AZG$14, Raw!$F:$F, Dispositions!$C35, Raw!$H:$H, "E34")</f>
        <v>0</v>
      </c>
      <c r="AZH35" s="47">
        <f>SUMIFS(Raw!$I:$I, Raw!$A:$A, Dispositions!AZH$14, Raw!$F:$F, Dispositions!$C35, Raw!$H:$H, "E34")</f>
        <v>0</v>
      </c>
      <c r="AZI35" s="47">
        <f>SUMIFS(Raw!$I:$I, Raw!$A:$A, Dispositions!AZI$14, Raw!$F:$F, Dispositions!$C35, Raw!$H:$H, "E34")</f>
        <v>0</v>
      </c>
      <c r="AZJ35" s="47">
        <f>SUMIFS(Raw!$I:$I, Raw!$A:$A, Dispositions!AZJ$14, Raw!$F:$F, Dispositions!$C35, Raw!$H:$H, "E34")</f>
        <v>0</v>
      </c>
      <c r="AZK35" s="47">
        <f>SUMIFS(Raw!$I:$I, Raw!$A:$A, Dispositions!AZK$14, Raw!$F:$F, Dispositions!$C35, Raw!$H:$H, "E34")</f>
        <v>0</v>
      </c>
      <c r="AZL35" s="48">
        <f>SUMIFS(Raw!$I:$I, Raw!$A:$A, Dispositions!AZL$14, Raw!$F:$F, Dispositions!$C35, Raw!$H:$H, "E34")</f>
        <v>0</v>
      </c>
      <c r="AZN35" s="46">
        <f>SUMIFS(Raw!$I:$I, Raw!$A:$A, Dispositions!AZN$14, Raw!$F:$F, Dispositions!$C35, Raw!$H:$H, "E02")</f>
        <v>0</v>
      </c>
      <c r="AZO35" s="47">
        <f>SUMIFS(Raw!$I:$I, Raw!$A:$A, Dispositions!AZO$14, Raw!$F:$F, Dispositions!$C35, Raw!$H:$H, "E02")</f>
        <v>0</v>
      </c>
      <c r="AZP35" s="47">
        <f>SUMIFS(Raw!$I:$I, Raw!$A:$A, Dispositions!AZP$14, Raw!$F:$F, Dispositions!$C35, Raw!$H:$H, "E02")</f>
        <v>0</v>
      </c>
      <c r="AZQ35" s="47">
        <f>SUMIFS(Raw!$I:$I, Raw!$A:$A, Dispositions!AZQ$14, Raw!$F:$F, Dispositions!$C35, Raw!$H:$H, "E02")</f>
        <v>0</v>
      </c>
      <c r="AZR35" s="47">
        <f>SUMIFS(Raw!$I:$I, Raw!$A:$A, Dispositions!AZR$14, Raw!$F:$F, Dispositions!$C35, Raw!$H:$H, "E02")</f>
        <v>0</v>
      </c>
      <c r="AZS35" s="47">
        <f>SUMIFS(Raw!$I:$I, Raw!$A:$A, Dispositions!AZS$14, Raw!$F:$F, Dispositions!$C35, Raw!$H:$H, "E02")</f>
        <v>0</v>
      </c>
      <c r="AZT35" s="48">
        <f>SUMIFS(Raw!$I:$I, Raw!$A:$A, Dispositions!AZT$14, Raw!$F:$F, Dispositions!$C35, Raw!$H:$H, "E02")</f>
        <v>0</v>
      </c>
      <c r="AZV35" s="46">
        <f>SUMIFS(Raw!$I:$I, Raw!$A:$A, Dispositions!AZV$14, Raw!$F:$F, Dispositions!$C35, Raw!$H:$H, "E03")</f>
        <v>0</v>
      </c>
      <c r="AZW35" s="47">
        <f>SUMIFS(Raw!$I:$I, Raw!$A:$A, Dispositions!AZW$14, Raw!$F:$F, Dispositions!$C35, Raw!$H:$H, "E03")</f>
        <v>0</v>
      </c>
      <c r="AZX35" s="47">
        <f>SUMIFS(Raw!$I:$I, Raw!$A:$A, Dispositions!AZX$14, Raw!$F:$F, Dispositions!$C35, Raw!$H:$H, "E03")</f>
        <v>0</v>
      </c>
      <c r="AZY35" s="47">
        <f>SUMIFS(Raw!$I:$I, Raw!$A:$A, Dispositions!AZY$14, Raw!$F:$F, Dispositions!$C35, Raw!$H:$H, "E03")</f>
        <v>0</v>
      </c>
      <c r="AZZ35" s="47">
        <f>SUMIFS(Raw!$I:$I, Raw!$A:$A, Dispositions!AZZ$14, Raw!$F:$F, Dispositions!$C35, Raw!$H:$H, "E03")</f>
        <v>0</v>
      </c>
      <c r="BAA35" s="47">
        <f>SUMIFS(Raw!$I:$I, Raw!$A:$A, Dispositions!BAA$14, Raw!$F:$F, Dispositions!$C35, Raw!$H:$H, "E03")</f>
        <v>0</v>
      </c>
      <c r="BAB35" s="48">
        <f>SUMIFS(Raw!$I:$I, Raw!$A:$A, Dispositions!BAB$14, Raw!$F:$F, Dispositions!$C35, Raw!$H:$H, "E03")</f>
        <v>0</v>
      </c>
      <c r="BAD35" s="46">
        <f>SUMIFS(Raw!$I:$I, Raw!$A:$A, Dispositions!BAD$14, Raw!$F:$F, Dispositions!$C35, Raw!$H:$H, "E05")</f>
        <v>0</v>
      </c>
      <c r="BAE35" s="47">
        <f>SUMIFS(Raw!$I:$I, Raw!$A:$A, Dispositions!BAE$14, Raw!$F:$F, Dispositions!$C35, Raw!$H:$H, "E05")</f>
        <v>0</v>
      </c>
      <c r="BAF35" s="47">
        <f>SUMIFS(Raw!$I:$I, Raw!$A:$A, Dispositions!BAF$14, Raw!$F:$F, Dispositions!$C35, Raw!$H:$H, "E05")</f>
        <v>0</v>
      </c>
      <c r="BAG35" s="47">
        <f>SUMIFS(Raw!$I:$I, Raw!$A:$A, Dispositions!BAG$14, Raw!$F:$F, Dispositions!$C35, Raw!$H:$H, "E05")</f>
        <v>0</v>
      </c>
      <c r="BAH35" s="47">
        <f>SUMIFS(Raw!$I:$I, Raw!$A:$A, Dispositions!BAH$14, Raw!$F:$F, Dispositions!$C35, Raw!$H:$H, "E05")</f>
        <v>0</v>
      </c>
      <c r="BAI35" s="47">
        <f>SUMIFS(Raw!$I:$I, Raw!$A:$A, Dispositions!BAI$14, Raw!$F:$F, Dispositions!$C35, Raw!$H:$H, "E05")</f>
        <v>0</v>
      </c>
      <c r="BAJ35" s="48">
        <f>SUMIFS(Raw!$I:$I, Raw!$A:$A, Dispositions!BAJ$14, Raw!$F:$F, Dispositions!$C35, Raw!$H:$H, "E05")</f>
        <v>0</v>
      </c>
      <c r="BAL35" s="46">
        <f>SUMIFS(Raw!$I:$I, Raw!$A:$A, Dispositions!BAL$14, Raw!$F:$F, Dispositions!$C35, Raw!$H:$H, "E12")</f>
        <v>0</v>
      </c>
      <c r="BAM35" s="47">
        <f>SUMIFS(Raw!$I:$I, Raw!$A:$A, Dispositions!BAM$14, Raw!$F:$F, Dispositions!$C35, Raw!$H:$H, "E12")</f>
        <v>0</v>
      </c>
      <c r="BAN35" s="47">
        <f>SUMIFS(Raw!$I:$I, Raw!$A:$A, Dispositions!BAN$14, Raw!$F:$F, Dispositions!$C35, Raw!$H:$H, "E12")</f>
        <v>0</v>
      </c>
      <c r="BAO35" s="47">
        <f>SUMIFS(Raw!$I:$I, Raw!$A:$A, Dispositions!BAO$14, Raw!$F:$F, Dispositions!$C35, Raw!$H:$H, "E12")</f>
        <v>0</v>
      </c>
      <c r="BAP35" s="47">
        <f>SUMIFS(Raw!$I:$I, Raw!$A:$A, Dispositions!BAP$14, Raw!$F:$F, Dispositions!$C35, Raw!$H:$H, "E12")</f>
        <v>0</v>
      </c>
      <c r="BAQ35" s="47">
        <f>SUMIFS(Raw!$I:$I, Raw!$A:$A, Dispositions!BAQ$14, Raw!$F:$F, Dispositions!$C35, Raw!$H:$H, "E12")</f>
        <v>0</v>
      </c>
      <c r="BAR35" s="48">
        <f>SUMIFS(Raw!$I:$I, Raw!$A:$A, Dispositions!BAR$14, Raw!$F:$F, Dispositions!$C35, Raw!$H:$H, "E12")</f>
        <v>0</v>
      </c>
      <c r="BAT35" s="46">
        <f>SUMIFS(Raw!$I:$I, Raw!$A:$A, Dispositions!BAT$14, Raw!$F:$F, Dispositions!$C35, Raw!$H:$H, "E13")</f>
        <v>0</v>
      </c>
      <c r="BAU35" s="47">
        <f>SUMIFS(Raw!$I:$I, Raw!$A:$A, Dispositions!BAU$14, Raw!$F:$F, Dispositions!$C35, Raw!$H:$H, "E13")</f>
        <v>0</v>
      </c>
      <c r="BAV35" s="47">
        <f>SUMIFS(Raw!$I:$I, Raw!$A:$A, Dispositions!BAV$14, Raw!$F:$F, Dispositions!$C35, Raw!$H:$H, "E13")</f>
        <v>0</v>
      </c>
      <c r="BAW35" s="47">
        <f>SUMIFS(Raw!$I:$I, Raw!$A:$A, Dispositions!BAW$14, Raw!$F:$F, Dispositions!$C35, Raw!$H:$H, "E13")</f>
        <v>0</v>
      </c>
      <c r="BAX35" s="47">
        <f>SUMIFS(Raw!$I:$I, Raw!$A:$A, Dispositions!BAX$14, Raw!$F:$F, Dispositions!$C35, Raw!$H:$H, "E13")</f>
        <v>0</v>
      </c>
      <c r="BAY35" s="47">
        <f>SUMIFS(Raw!$I:$I, Raw!$A:$A, Dispositions!BAY$14, Raw!$F:$F, Dispositions!$C35, Raw!$H:$H, "E13")</f>
        <v>0</v>
      </c>
      <c r="BAZ35" s="48">
        <f>SUMIFS(Raw!$I:$I, Raw!$A:$A, Dispositions!BAZ$14, Raw!$F:$F, Dispositions!$C35, Raw!$H:$H, "E13")</f>
        <v>0</v>
      </c>
      <c r="BBB35" s="46">
        <f>SUMIFS(Raw!$I:$I, Raw!$A:$A, Dispositions!BBB$14, Raw!$F:$F, Dispositions!$C35, Raw!$H:$H, "E14")</f>
        <v>0</v>
      </c>
      <c r="BBC35" s="47">
        <f>SUMIFS(Raw!$I:$I, Raw!$A:$A, Dispositions!BBC$14, Raw!$F:$F, Dispositions!$C35, Raw!$H:$H, "E14")</f>
        <v>0</v>
      </c>
      <c r="BBD35" s="47">
        <f>SUMIFS(Raw!$I:$I, Raw!$A:$A, Dispositions!BBD$14, Raw!$F:$F, Dispositions!$C35, Raw!$H:$H, "E14")</f>
        <v>0</v>
      </c>
      <c r="BBE35" s="47">
        <f>SUMIFS(Raw!$I:$I, Raw!$A:$A, Dispositions!BBE$14, Raw!$F:$F, Dispositions!$C35, Raw!$H:$H, "E14")</f>
        <v>0</v>
      </c>
      <c r="BBF35" s="47">
        <f>SUMIFS(Raw!$I:$I, Raw!$A:$A, Dispositions!BBF$14, Raw!$F:$F, Dispositions!$C35, Raw!$H:$H, "E14")</f>
        <v>0</v>
      </c>
      <c r="BBG35" s="47">
        <f>SUMIFS(Raw!$I:$I, Raw!$A:$A, Dispositions!BBG$14, Raw!$F:$F, Dispositions!$C35, Raw!$H:$H, "E14")</f>
        <v>0</v>
      </c>
      <c r="BBH35" s="48">
        <f>SUMIFS(Raw!$I:$I, Raw!$A:$A, Dispositions!BBH$14, Raw!$F:$F, Dispositions!$C35, Raw!$H:$H, "E14")</f>
        <v>0</v>
      </c>
      <c r="BBJ35" s="46">
        <f>SUMIFS(Raw!$I:$I, Raw!$A:$A, Dispositions!BBJ$14, Raw!$F:$F, Dispositions!$C35, Raw!$H:$H, "E15")</f>
        <v>0</v>
      </c>
      <c r="BBK35" s="47">
        <f>SUMIFS(Raw!$I:$I, Raw!$A:$A, Dispositions!BBK$14, Raw!$F:$F, Dispositions!$C35, Raw!$H:$H, "E15")</f>
        <v>0</v>
      </c>
      <c r="BBL35" s="47">
        <f>SUMIFS(Raw!$I:$I, Raw!$A:$A, Dispositions!BBL$14, Raw!$F:$F, Dispositions!$C35, Raw!$H:$H, "E15")</f>
        <v>0</v>
      </c>
      <c r="BBM35" s="47">
        <f>SUMIFS(Raw!$I:$I, Raw!$A:$A, Dispositions!BBM$14, Raw!$F:$F, Dispositions!$C35, Raw!$H:$H, "E15")</f>
        <v>0</v>
      </c>
      <c r="BBN35" s="47">
        <f>SUMIFS(Raw!$I:$I, Raw!$A:$A, Dispositions!BBN$14, Raw!$F:$F, Dispositions!$C35, Raw!$H:$H, "E15")</f>
        <v>0</v>
      </c>
      <c r="BBO35" s="47">
        <f>SUMIFS(Raw!$I:$I, Raw!$A:$A, Dispositions!BBO$14, Raw!$F:$F, Dispositions!$C35, Raw!$H:$H, "E15")</f>
        <v>0</v>
      </c>
      <c r="BBP35" s="48">
        <f>SUMIFS(Raw!$I:$I, Raw!$A:$A, Dispositions!BBP$14, Raw!$F:$F, Dispositions!$C35, Raw!$H:$H, "E15")</f>
        <v>0</v>
      </c>
      <c r="BBR35" s="46">
        <f>SUMIFS(Raw!$I:$I, Raw!$A:$A, Dispositions!BBR$14, Raw!$F:$F, Dispositions!$C35, Raw!$H:$H, "E16")</f>
        <v>0</v>
      </c>
      <c r="BBS35" s="47">
        <f>SUMIFS(Raw!$I:$I, Raw!$A:$A, Dispositions!BBS$14, Raw!$F:$F, Dispositions!$C35, Raw!$H:$H, "E16")</f>
        <v>0</v>
      </c>
      <c r="BBT35" s="47">
        <f>SUMIFS(Raw!$I:$I, Raw!$A:$A, Dispositions!BBT$14, Raw!$F:$F, Dispositions!$C35, Raw!$H:$H, "E16")</f>
        <v>0</v>
      </c>
      <c r="BBU35" s="47">
        <f>SUMIFS(Raw!$I:$I, Raw!$A:$A, Dispositions!BBU$14, Raw!$F:$F, Dispositions!$C35, Raw!$H:$H, "E16")</f>
        <v>0</v>
      </c>
      <c r="BBV35" s="47">
        <f>SUMIFS(Raw!$I:$I, Raw!$A:$A, Dispositions!BBV$14, Raw!$F:$F, Dispositions!$C35, Raw!$H:$H, "E16")</f>
        <v>0</v>
      </c>
      <c r="BBW35" s="47">
        <f>SUMIFS(Raw!$I:$I, Raw!$A:$A, Dispositions!BBW$14, Raw!$F:$F, Dispositions!$C35, Raw!$H:$H, "E16")</f>
        <v>0</v>
      </c>
      <c r="BBX35" s="48">
        <f>SUMIFS(Raw!$I:$I, Raw!$A:$A, Dispositions!BBX$14, Raw!$F:$F, Dispositions!$C35, Raw!$H:$H, "E16")</f>
        <v>0</v>
      </c>
      <c r="BBZ35" s="46">
        <f>SUMIFS(Raw!$I:$I, Raw!$A:$A, Dispositions!BBZ$14, Raw!$F:$F, Dispositions!$C35, Raw!$H:$H, "E18")</f>
        <v>0</v>
      </c>
      <c r="BCA35" s="47">
        <f>SUMIFS(Raw!$I:$I, Raw!$A:$A, Dispositions!BCA$14, Raw!$F:$F, Dispositions!$C35, Raw!$H:$H, "E18")</f>
        <v>0</v>
      </c>
      <c r="BCB35" s="47">
        <f>SUMIFS(Raw!$I:$I, Raw!$A:$A, Dispositions!BCB$14, Raw!$F:$F, Dispositions!$C35, Raw!$H:$H, "E18")</f>
        <v>0</v>
      </c>
      <c r="BCC35" s="47">
        <f>SUMIFS(Raw!$I:$I, Raw!$A:$A, Dispositions!BCC$14, Raw!$F:$F, Dispositions!$C35, Raw!$H:$H, "E18")</f>
        <v>0</v>
      </c>
      <c r="BCD35" s="47">
        <f>SUMIFS(Raw!$I:$I, Raw!$A:$A, Dispositions!BCD$14, Raw!$F:$F, Dispositions!$C35, Raw!$H:$H, "E18")</f>
        <v>0</v>
      </c>
      <c r="BCE35" s="47">
        <f>SUMIFS(Raw!$I:$I, Raw!$A:$A, Dispositions!BCE$14, Raw!$F:$F, Dispositions!$C35, Raw!$H:$H, "E18")</f>
        <v>0</v>
      </c>
      <c r="BCF35" s="48">
        <f>SUMIFS(Raw!$I:$I, Raw!$A:$A, Dispositions!BCF$14, Raw!$F:$F, Dispositions!$C35, Raw!$H:$H, "E18")</f>
        <v>0</v>
      </c>
      <c r="BCH35" s="46">
        <f>SUMIFS(Raw!$I:$I, Raw!$A:$A, Dispositions!BCH$14, Raw!$F:$F, Dispositions!$C35, Raw!$H:$H, "E34")</f>
        <v>0</v>
      </c>
      <c r="BCI35" s="47">
        <f>SUMIFS(Raw!$I:$I, Raw!$A:$A, Dispositions!BCI$14, Raw!$F:$F, Dispositions!$C35, Raw!$H:$H, "E34")</f>
        <v>0</v>
      </c>
      <c r="BCJ35" s="47">
        <f>SUMIFS(Raw!$I:$I, Raw!$A:$A, Dispositions!BCJ$14, Raw!$F:$F, Dispositions!$C35, Raw!$H:$H, "E34")</f>
        <v>0</v>
      </c>
      <c r="BCK35" s="47">
        <f>SUMIFS(Raw!$I:$I, Raw!$A:$A, Dispositions!BCK$14, Raw!$F:$F, Dispositions!$C35, Raw!$H:$H, "E34")</f>
        <v>0</v>
      </c>
      <c r="BCL35" s="47">
        <f>SUMIFS(Raw!$I:$I, Raw!$A:$A, Dispositions!BCL$14, Raw!$F:$F, Dispositions!$C35, Raw!$H:$H, "E34")</f>
        <v>0</v>
      </c>
      <c r="BCM35" s="47">
        <f>SUMIFS(Raw!$I:$I, Raw!$A:$A, Dispositions!BCM$14, Raw!$F:$F, Dispositions!$C35, Raw!$H:$H, "E34")</f>
        <v>0</v>
      </c>
      <c r="BCN35" s="48">
        <f>SUMIFS(Raw!$I:$I, Raw!$A:$A, Dispositions!BCN$14, Raw!$F:$F, Dispositions!$C35, Raw!$H:$H, "E34")</f>
        <v>0</v>
      </c>
      <c r="BCP35" s="46">
        <f>SUMIFS(Raw!$I:$I, Raw!$A:$A, Dispositions!BCP$14, Raw!$F:$F, Dispositions!$C35, Raw!$H:$H, "E02")</f>
        <v>0</v>
      </c>
      <c r="BCQ35" s="47">
        <f>SUMIFS(Raw!$I:$I, Raw!$A:$A, Dispositions!BCQ$14, Raw!$F:$F, Dispositions!$C35, Raw!$H:$H, "E02")</f>
        <v>0</v>
      </c>
      <c r="BCR35" s="47">
        <f>SUMIFS(Raw!$I:$I, Raw!$A:$A, Dispositions!BCR$14, Raw!$F:$F, Dispositions!$C35, Raw!$H:$H, "E02")</f>
        <v>0</v>
      </c>
      <c r="BCS35" s="47">
        <f>SUMIFS(Raw!$I:$I, Raw!$A:$A, Dispositions!BCS$14, Raw!$F:$F, Dispositions!$C35, Raw!$H:$H, "E02")</f>
        <v>0</v>
      </c>
      <c r="BCT35" s="47">
        <f>SUMIFS(Raw!$I:$I, Raw!$A:$A, Dispositions!BCT$14, Raw!$F:$F, Dispositions!$C35, Raw!$H:$H, "E02")</f>
        <v>0</v>
      </c>
      <c r="BCU35" s="47">
        <f>SUMIFS(Raw!$I:$I, Raw!$A:$A, Dispositions!BCU$14, Raw!$F:$F, Dispositions!$C35, Raw!$H:$H, "E02")</f>
        <v>0</v>
      </c>
      <c r="BCV35" s="48">
        <f>SUMIFS(Raw!$I:$I, Raw!$A:$A, Dispositions!BCV$14, Raw!$F:$F, Dispositions!$C35, Raw!$H:$H, "E02")</f>
        <v>0</v>
      </c>
      <c r="BCX35" s="46">
        <f>SUMIFS(Raw!$I:$I, Raw!$A:$A, Dispositions!BCX$14, Raw!$F:$F, Dispositions!$C35, Raw!$H:$H, "E03")</f>
        <v>0</v>
      </c>
      <c r="BCY35" s="47">
        <f>SUMIFS(Raw!$I:$I, Raw!$A:$A, Dispositions!BCY$14, Raw!$F:$F, Dispositions!$C35, Raw!$H:$H, "E03")</f>
        <v>0</v>
      </c>
      <c r="BCZ35" s="47">
        <f>SUMIFS(Raw!$I:$I, Raw!$A:$A, Dispositions!BCZ$14, Raw!$F:$F, Dispositions!$C35, Raw!$H:$H, "E03")</f>
        <v>0</v>
      </c>
      <c r="BDA35" s="47">
        <f>SUMIFS(Raw!$I:$I, Raw!$A:$A, Dispositions!BDA$14, Raw!$F:$F, Dispositions!$C35, Raw!$H:$H, "E03")</f>
        <v>0</v>
      </c>
      <c r="BDB35" s="47">
        <f>SUMIFS(Raw!$I:$I, Raw!$A:$A, Dispositions!BDB$14, Raw!$F:$F, Dispositions!$C35, Raw!$H:$H, "E03")</f>
        <v>0</v>
      </c>
      <c r="BDC35" s="47">
        <f>SUMIFS(Raw!$I:$I, Raw!$A:$A, Dispositions!BDC$14, Raw!$F:$F, Dispositions!$C35, Raw!$H:$H, "E03")</f>
        <v>0</v>
      </c>
      <c r="BDD35" s="48">
        <f>SUMIFS(Raw!$I:$I, Raw!$A:$A, Dispositions!BDD$14, Raw!$F:$F, Dispositions!$C35, Raw!$H:$H, "E03")</f>
        <v>0</v>
      </c>
      <c r="BDF35" s="46">
        <f>SUMIFS(Raw!$I:$I, Raw!$A:$A, Dispositions!BDF$14, Raw!$F:$F, Dispositions!$C35, Raw!$H:$H, "E05")</f>
        <v>0</v>
      </c>
      <c r="BDG35" s="47">
        <f>SUMIFS(Raw!$I:$I, Raw!$A:$A, Dispositions!BDG$14, Raw!$F:$F, Dispositions!$C35, Raw!$H:$H, "E05")</f>
        <v>0</v>
      </c>
      <c r="BDH35" s="47">
        <f>SUMIFS(Raw!$I:$I, Raw!$A:$A, Dispositions!BDH$14, Raw!$F:$F, Dispositions!$C35, Raw!$H:$H, "E05")</f>
        <v>0</v>
      </c>
      <c r="BDI35" s="47">
        <f>SUMIFS(Raw!$I:$I, Raw!$A:$A, Dispositions!BDI$14, Raw!$F:$F, Dispositions!$C35, Raw!$H:$H, "E05")</f>
        <v>0</v>
      </c>
      <c r="BDJ35" s="47">
        <f>SUMIFS(Raw!$I:$I, Raw!$A:$A, Dispositions!BDJ$14, Raw!$F:$F, Dispositions!$C35, Raw!$H:$H, "E05")</f>
        <v>0</v>
      </c>
      <c r="BDK35" s="47">
        <f>SUMIFS(Raw!$I:$I, Raw!$A:$A, Dispositions!BDK$14, Raw!$F:$F, Dispositions!$C35, Raw!$H:$H, "E05")</f>
        <v>0</v>
      </c>
      <c r="BDL35" s="48">
        <f>SUMIFS(Raw!$I:$I, Raw!$A:$A, Dispositions!BDL$14, Raw!$F:$F, Dispositions!$C35, Raw!$H:$H, "E05")</f>
        <v>0</v>
      </c>
      <c r="BDN35" s="46">
        <f>SUMIFS(Raw!$I:$I, Raw!$A:$A, Dispositions!BDN$14, Raw!$F:$F, Dispositions!$C35, Raw!$H:$H, "E12")</f>
        <v>0</v>
      </c>
      <c r="BDO35" s="47">
        <f>SUMIFS(Raw!$I:$I, Raw!$A:$A, Dispositions!BDO$14, Raw!$F:$F, Dispositions!$C35, Raw!$H:$H, "E12")</f>
        <v>0</v>
      </c>
      <c r="BDP35" s="47">
        <f>SUMIFS(Raw!$I:$I, Raw!$A:$A, Dispositions!BDP$14, Raw!$F:$F, Dispositions!$C35, Raw!$H:$H, "E12")</f>
        <v>0</v>
      </c>
      <c r="BDQ35" s="47">
        <f>SUMIFS(Raw!$I:$I, Raw!$A:$A, Dispositions!BDQ$14, Raw!$F:$F, Dispositions!$C35, Raw!$H:$H, "E12")</f>
        <v>0</v>
      </c>
      <c r="BDR35" s="47">
        <f>SUMIFS(Raw!$I:$I, Raw!$A:$A, Dispositions!BDR$14, Raw!$F:$F, Dispositions!$C35, Raw!$H:$H, "E12")</f>
        <v>0</v>
      </c>
      <c r="BDS35" s="47">
        <f>SUMIFS(Raw!$I:$I, Raw!$A:$A, Dispositions!BDS$14, Raw!$F:$F, Dispositions!$C35, Raw!$H:$H, "E12")</f>
        <v>0</v>
      </c>
      <c r="BDT35" s="48">
        <f>SUMIFS(Raw!$I:$I, Raw!$A:$A, Dispositions!BDT$14, Raw!$F:$F, Dispositions!$C35, Raw!$H:$H, "E12")</f>
        <v>0</v>
      </c>
      <c r="BDV35" s="46">
        <f>SUMIFS(Raw!$I:$I, Raw!$A:$A, Dispositions!BDV$14, Raw!$F:$F, Dispositions!$C35, Raw!$H:$H, "E13")</f>
        <v>0</v>
      </c>
      <c r="BDW35" s="47">
        <f>SUMIFS(Raw!$I:$I, Raw!$A:$A, Dispositions!BDW$14, Raw!$F:$F, Dispositions!$C35, Raw!$H:$H, "E13")</f>
        <v>0</v>
      </c>
      <c r="BDX35" s="47">
        <f>SUMIFS(Raw!$I:$I, Raw!$A:$A, Dispositions!BDX$14, Raw!$F:$F, Dispositions!$C35, Raw!$H:$H, "E13")</f>
        <v>0</v>
      </c>
      <c r="BDY35" s="47">
        <f>SUMIFS(Raw!$I:$I, Raw!$A:$A, Dispositions!BDY$14, Raw!$F:$F, Dispositions!$C35, Raw!$H:$H, "E13")</f>
        <v>0</v>
      </c>
      <c r="BDZ35" s="47">
        <f>SUMIFS(Raw!$I:$I, Raw!$A:$A, Dispositions!BDZ$14, Raw!$F:$F, Dispositions!$C35, Raw!$H:$H, "E13")</f>
        <v>0</v>
      </c>
      <c r="BEA35" s="47">
        <f>SUMIFS(Raw!$I:$I, Raw!$A:$A, Dispositions!BEA$14, Raw!$F:$F, Dispositions!$C35, Raw!$H:$H, "E13")</f>
        <v>0</v>
      </c>
      <c r="BEB35" s="48">
        <f>SUMIFS(Raw!$I:$I, Raw!$A:$A, Dispositions!BEB$14, Raw!$F:$F, Dispositions!$C35, Raw!$H:$H, "E13")</f>
        <v>0</v>
      </c>
      <c r="BED35" s="46">
        <f>SUMIFS(Raw!$I:$I, Raw!$A:$A, Dispositions!BED$14, Raw!$F:$F, Dispositions!$C35, Raw!$H:$H, "E14")</f>
        <v>0</v>
      </c>
      <c r="BEE35" s="47">
        <f>SUMIFS(Raw!$I:$I, Raw!$A:$A, Dispositions!BEE$14, Raw!$F:$F, Dispositions!$C35, Raw!$H:$H, "E14")</f>
        <v>0</v>
      </c>
      <c r="BEF35" s="47">
        <f>SUMIFS(Raw!$I:$I, Raw!$A:$A, Dispositions!BEF$14, Raw!$F:$F, Dispositions!$C35, Raw!$H:$H, "E14")</f>
        <v>0</v>
      </c>
      <c r="BEG35" s="47">
        <f>SUMIFS(Raw!$I:$I, Raw!$A:$A, Dispositions!BEG$14, Raw!$F:$F, Dispositions!$C35, Raw!$H:$H, "E14")</f>
        <v>0</v>
      </c>
      <c r="BEH35" s="47">
        <f>SUMIFS(Raw!$I:$I, Raw!$A:$A, Dispositions!BEH$14, Raw!$F:$F, Dispositions!$C35, Raw!$H:$H, "E14")</f>
        <v>0</v>
      </c>
      <c r="BEI35" s="47">
        <f>SUMIFS(Raw!$I:$I, Raw!$A:$A, Dispositions!BEI$14, Raw!$F:$F, Dispositions!$C35, Raw!$H:$H, "E14")</f>
        <v>0</v>
      </c>
      <c r="BEJ35" s="48">
        <f>SUMIFS(Raw!$I:$I, Raw!$A:$A, Dispositions!BEJ$14, Raw!$F:$F, Dispositions!$C35, Raw!$H:$H, "E14")</f>
        <v>0</v>
      </c>
      <c r="BEL35" s="46">
        <f>SUMIFS(Raw!$I:$I, Raw!$A:$A, Dispositions!BEL$14, Raw!$F:$F, Dispositions!$C35, Raw!$H:$H, "E15")</f>
        <v>0</v>
      </c>
      <c r="BEM35" s="47">
        <f>SUMIFS(Raw!$I:$I, Raw!$A:$A, Dispositions!BEM$14, Raw!$F:$F, Dispositions!$C35, Raw!$H:$H, "E15")</f>
        <v>0</v>
      </c>
      <c r="BEN35" s="47">
        <f>SUMIFS(Raw!$I:$I, Raw!$A:$A, Dispositions!BEN$14, Raw!$F:$F, Dispositions!$C35, Raw!$H:$H, "E15")</f>
        <v>0</v>
      </c>
      <c r="BEO35" s="47">
        <f>SUMIFS(Raw!$I:$I, Raw!$A:$A, Dispositions!BEO$14, Raw!$F:$F, Dispositions!$C35, Raw!$H:$H, "E15")</f>
        <v>0</v>
      </c>
      <c r="BEP35" s="47">
        <f>SUMIFS(Raw!$I:$I, Raw!$A:$A, Dispositions!BEP$14, Raw!$F:$F, Dispositions!$C35, Raw!$H:$H, "E15")</f>
        <v>0</v>
      </c>
      <c r="BEQ35" s="47">
        <f>SUMIFS(Raw!$I:$I, Raw!$A:$A, Dispositions!BEQ$14, Raw!$F:$F, Dispositions!$C35, Raw!$H:$H, "E15")</f>
        <v>0</v>
      </c>
      <c r="BER35" s="48">
        <f>SUMIFS(Raw!$I:$I, Raw!$A:$A, Dispositions!BER$14, Raw!$F:$F, Dispositions!$C35, Raw!$H:$H, "E15")</f>
        <v>0</v>
      </c>
      <c r="BET35" s="46">
        <f>SUMIFS(Raw!$I:$I, Raw!$A:$A, Dispositions!BET$14, Raw!$F:$F, Dispositions!$C35, Raw!$H:$H, "E16")</f>
        <v>0</v>
      </c>
      <c r="BEU35" s="47">
        <f>SUMIFS(Raw!$I:$I, Raw!$A:$A, Dispositions!BEU$14, Raw!$F:$F, Dispositions!$C35, Raw!$H:$H, "E16")</f>
        <v>0</v>
      </c>
      <c r="BEV35" s="47">
        <f>SUMIFS(Raw!$I:$I, Raw!$A:$A, Dispositions!BEV$14, Raw!$F:$F, Dispositions!$C35, Raw!$H:$H, "E16")</f>
        <v>0</v>
      </c>
      <c r="BEW35" s="47">
        <f>SUMIFS(Raw!$I:$I, Raw!$A:$A, Dispositions!BEW$14, Raw!$F:$F, Dispositions!$C35, Raw!$H:$H, "E16")</f>
        <v>0</v>
      </c>
      <c r="BEX35" s="47">
        <f>SUMIFS(Raw!$I:$I, Raw!$A:$A, Dispositions!BEX$14, Raw!$F:$F, Dispositions!$C35, Raw!$H:$H, "E16")</f>
        <v>0</v>
      </c>
      <c r="BEY35" s="47">
        <f>SUMIFS(Raw!$I:$I, Raw!$A:$A, Dispositions!BEY$14, Raw!$F:$F, Dispositions!$C35, Raw!$H:$H, "E16")</f>
        <v>0</v>
      </c>
      <c r="BEZ35" s="48">
        <f>SUMIFS(Raw!$I:$I, Raw!$A:$A, Dispositions!BEZ$14, Raw!$F:$F, Dispositions!$C35, Raw!$H:$H, "E16")</f>
        <v>0</v>
      </c>
      <c r="BFB35" s="46">
        <f>SUMIFS(Raw!$I:$I, Raw!$A:$A, Dispositions!BFB$14, Raw!$F:$F, Dispositions!$C35, Raw!$H:$H, "E18")</f>
        <v>0</v>
      </c>
      <c r="BFC35" s="47">
        <f>SUMIFS(Raw!$I:$I, Raw!$A:$A, Dispositions!BFC$14, Raw!$F:$F, Dispositions!$C35, Raw!$H:$H, "E18")</f>
        <v>0</v>
      </c>
      <c r="BFD35" s="47">
        <f>SUMIFS(Raw!$I:$I, Raw!$A:$A, Dispositions!BFD$14, Raw!$F:$F, Dispositions!$C35, Raw!$H:$H, "E18")</f>
        <v>0</v>
      </c>
      <c r="BFE35" s="47">
        <f>SUMIFS(Raw!$I:$I, Raw!$A:$A, Dispositions!BFE$14, Raw!$F:$F, Dispositions!$C35, Raw!$H:$H, "E18")</f>
        <v>0</v>
      </c>
      <c r="BFF35" s="47">
        <f>SUMIFS(Raw!$I:$I, Raw!$A:$A, Dispositions!BFF$14, Raw!$F:$F, Dispositions!$C35, Raw!$H:$H, "E18")</f>
        <v>0</v>
      </c>
      <c r="BFG35" s="47">
        <f>SUMIFS(Raw!$I:$I, Raw!$A:$A, Dispositions!BFG$14, Raw!$F:$F, Dispositions!$C35, Raw!$H:$H, "E18")</f>
        <v>0</v>
      </c>
      <c r="BFH35" s="48">
        <f>SUMIFS(Raw!$I:$I, Raw!$A:$A, Dispositions!BFH$14, Raw!$F:$F, Dispositions!$C35, Raw!$H:$H, "E18")</f>
        <v>0</v>
      </c>
      <c r="BFJ35" s="46">
        <f>SUMIFS(Raw!$I:$I, Raw!$A:$A, Dispositions!BFJ$14, Raw!$F:$F, Dispositions!$C35, Raw!$H:$H, "E34")</f>
        <v>0</v>
      </c>
      <c r="BFK35" s="47">
        <f>SUMIFS(Raw!$I:$I, Raw!$A:$A, Dispositions!BFK$14, Raw!$F:$F, Dispositions!$C35, Raw!$H:$H, "E34")</f>
        <v>0</v>
      </c>
      <c r="BFL35" s="47">
        <f>SUMIFS(Raw!$I:$I, Raw!$A:$A, Dispositions!BFL$14, Raw!$F:$F, Dispositions!$C35, Raw!$H:$H, "E34")</f>
        <v>0</v>
      </c>
      <c r="BFM35" s="47">
        <f>SUMIFS(Raw!$I:$I, Raw!$A:$A, Dispositions!BFM$14, Raw!$F:$F, Dispositions!$C35, Raw!$H:$H, "E34")</f>
        <v>0</v>
      </c>
      <c r="BFN35" s="47">
        <f>SUMIFS(Raw!$I:$I, Raw!$A:$A, Dispositions!BFN$14, Raw!$F:$F, Dispositions!$C35, Raw!$H:$H, "E34")</f>
        <v>0</v>
      </c>
      <c r="BFO35" s="47">
        <f>SUMIFS(Raw!$I:$I, Raw!$A:$A, Dispositions!BFO$14, Raw!$F:$F, Dispositions!$C35, Raw!$H:$H, "E34")</f>
        <v>0</v>
      </c>
      <c r="BFP35" s="48">
        <f>SUMIFS(Raw!$I:$I, Raw!$A:$A, Dispositions!BFP$14, Raw!$F:$F, Dispositions!$C35, Raw!$H:$H, "E34")</f>
        <v>0</v>
      </c>
    </row>
    <row r="36" spans="1:1524" x14ac:dyDescent="0.35">
      <c r="B36" s="43" t="s">
        <v>62</v>
      </c>
      <c r="C36" s="49" t="s">
        <v>69</v>
      </c>
      <c r="D36" s="50" t="s">
        <v>70</v>
      </c>
      <c r="F36" s="51">
        <v>99</v>
      </c>
      <c r="G36" s="52">
        <v>99</v>
      </c>
      <c r="H36" s="52">
        <v>84</v>
      </c>
      <c r="I36" s="52">
        <v>93</v>
      </c>
      <c r="J36" s="52">
        <v>107</v>
      </c>
      <c r="K36" s="52">
        <v>116</v>
      </c>
      <c r="L36" s="53">
        <v>110</v>
      </c>
      <c r="N36" s="51">
        <v>91</v>
      </c>
      <c r="O36" s="52">
        <v>103</v>
      </c>
      <c r="P36" s="52">
        <v>90</v>
      </c>
      <c r="Q36" s="52">
        <v>84</v>
      </c>
      <c r="R36" s="52">
        <v>83</v>
      </c>
      <c r="S36" s="52">
        <v>112</v>
      </c>
      <c r="T36" s="53">
        <v>109</v>
      </c>
      <c r="V36" s="51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3">
        <v>0</v>
      </c>
      <c r="AD36" s="51">
        <v>48</v>
      </c>
      <c r="AE36" s="52">
        <v>34</v>
      </c>
      <c r="AF36" s="52">
        <v>30</v>
      </c>
      <c r="AG36" s="52">
        <v>34</v>
      </c>
      <c r="AH36" s="52">
        <v>33</v>
      </c>
      <c r="AI36" s="52">
        <v>39</v>
      </c>
      <c r="AJ36" s="53">
        <v>43</v>
      </c>
      <c r="AL36" s="51">
        <v>2</v>
      </c>
      <c r="AM36" s="52">
        <v>1</v>
      </c>
      <c r="AN36" s="52">
        <v>0</v>
      </c>
      <c r="AO36" s="52">
        <v>3</v>
      </c>
      <c r="AP36" s="52">
        <v>2</v>
      </c>
      <c r="AQ36" s="52">
        <v>3</v>
      </c>
      <c r="AR36" s="53">
        <v>5</v>
      </c>
      <c r="AT36" s="51">
        <v>13</v>
      </c>
      <c r="AU36" s="52">
        <v>12</v>
      </c>
      <c r="AV36" s="52">
        <v>5</v>
      </c>
      <c r="AW36" s="52">
        <v>16</v>
      </c>
      <c r="AX36" s="52">
        <v>11</v>
      </c>
      <c r="AY36" s="52">
        <v>41</v>
      </c>
      <c r="AZ36" s="53">
        <v>11</v>
      </c>
      <c r="BB36" s="51">
        <v>2</v>
      </c>
      <c r="BC36" s="52">
        <v>0</v>
      </c>
      <c r="BD36" s="52">
        <v>0</v>
      </c>
      <c r="BE36" s="52">
        <v>1</v>
      </c>
      <c r="BF36" s="52">
        <v>2</v>
      </c>
      <c r="BG36" s="52">
        <v>1</v>
      </c>
      <c r="BH36" s="53">
        <v>2</v>
      </c>
      <c r="BJ36" s="51">
        <v>33</v>
      </c>
      <c r="BK36" s="52">
        <v>39</v>
      </c>
      <c r="BL36" s="52">
        <v>26</v>
      </c>
      <c r="BM36" s="52">
        <v>29</v>
      </c>
      <c r="BN36" s="52">
        <v>32</v>
      </c>
      <c r="BO36" s="52">
        <v>51</v>
      </c>
      <c r="BP36" s="53">
        <v>35</v>
      </c>
      <c r="BR36" s="51">
        <v>90</v>
      </c>
      <c r="BS36" s="52">
        <v>112</v>
      </c>
      <c r="BT36" s="52">
        <v>94</v>
      </c>
      <c r="BU36" s="52">
        <v>83</v>
      </c>
      <c r="BV36" s="52">
        <v>103</v>
      </c>
      <c r="BW36" s="52">
        <v>147</v>
      </c>
      <c r="BX36" s="53">
        <v>123</v>
      </c>
      <c r="BZ36" s="51">
        <v>296</v>
      </c>
      <c r="CA36" s="52">
        <v>254</v>
      </c>
      <c r="CB36" s="52">
        <v>251</v>
      </c>
      <c r="CC36" s="52">
        <v>261</v>
      </c>
      <c r="CD36" s="52">
        <v>261</v>
      </c>
      <c r="CE36" s="52">
        <v>591</v>
      </c>
      <c r="CF36" s="53">
        <v>428</v>
      </c>
      <c r="CH36" s="51">
        <v>85</v>
      </c>
      <c r="CI36" s="52">
        <v>94</v>
      </c>
      <c r="CJ36" s="52">
        <v>81</v>
      </c>
      <c r="CK36" s="52">
        <v>97</v>
      </c>
      <c r="CL36" s="52">
        <v>102</v>
      </c>
      <c r="CM36" s="52">
        <v>124</v>
      </c>
      <c r="CN36" s="53">
        <v>123</v>
      </c>
      <c r="CP36" s="51">
        <v>108</v>
      </c>
      <c r="CQ36" s="52">
        <v>112</v>
      </c>
      <c r="CR36" s="52">
        <v>111</v>
      </c>
      <c r="CS36" s="52">
        <v>88</v>
      </c>
      <c r="CT36" s="52">
        <v>79</v>
      </c>
      <c r="CU36" s="52">
        <v>111</v>
      </c>
      <c r="CV36" s="53">
        <v>133</v>
      </c>
      <c r="CX36" s="51">
        <v>1</v>
      </c>
      <c r="CY36" s="52">
        <v>3</v>
      </c>
      <c r="CZ36" s="52">
        <v>2</v>
      </c>
      <c r="DA36" s="52">
        <v>1</v>
      </c>
      <c r="DB36" s="52">
        <v>0</v>
      </c>
      <c r="DC36" s="52">
        <v>1</v>
      </c>
      <c r="DD36" s="53">
        <v>0</v>
      </c>
      <c r="DF36" s="51">
        <v>51</v>
      </c>
      <c r="DG36" s="52">
        <v>28</v>
      </c>
      <c r="DH36" s="52">
        <v>34</v>
      </c>
      <c r="DI36" s="52">
        <v>22</v>
      </c>
      <c r="DJ36" s="52">
        <v>39</v>
      </c>
      <c r="DK36" s="52">
        <v>50</v>
      </c>
      <c r="DL36" s="53">
        <v>43</v>
      </c>
      <c r="DN36" s="51">
        <v>3</v>
      </c>
      <c r="DO36" s="52">
        <v>4</v>
      </c>
      <c r="DP36" s="52">
        <v>5</v>
      </c>
      <c r="DQ36" s="52">
        <v>2</v>
      </c>
      <c r="DR36" s="52">
        <v>2</v>
      </c>
      <c r="DS36" s="52">
        <v>7</v>
      </c>
      <c r="DT36" s="53">
        <v>6</v>
      </c>
      <c r="DV36" s="51">
        <v>15</v>
      </c>
      <c r="DW36" s="52">
        <v>11</v>
      </c>
      <c r="DX36" s="52">
        <v>12</v>
      </c>
      <c r="DY36" s="52">
        <v>13</v>
      </c>
      <c r="DZ36" s="52">
        <v>21</v>
      </c>
      <c r="EA36" s="52">
        <v>53</v>
      </c>
      <c r="EB36" s="53">
        <v>16</v>
      </c>
      <c r="ED36" s="51">
        <v>2</v>
      </c>
      <c r="EE36" s="52">
        <v>0</v>
      </c>
      <c r="EF36" s="52">
        <v>1</v>
      </c>
      <c r="EG36" s="52">
        <v>0</v>
      </c>
      <c r="EH36" s="52">
        <v>1</v>
      </c>
      <c r="EI36" s="52">
        <v>0</v>
      </c>
      <c r="EJ36" s="53">
        <v>1</v>
      </c>
      <c r="EL36" s="51">
        <v>29</v>
      </c>
      <c r="EM36" s="52">
        <v>35</v>
      </c>
      <c r="EN36" s="52">
        <v>31</v>
      </c>
      <c r="EO36" s="52">
        <v>25</v>
      </c>
      <c r="EP36" s="52">
        <v>34</v>
      </c>
      <c r="EQ36" s="52">
        <v>50</v>
      </c>
      <c r="ER36" s="53">
        <v>39</v>
      </c>
      <c r="ET36" s="51">
        <v>92</v>
      </c>
      <c r="EU36" s="52">
        <v>132</v>
      </c>
      <c r="EV36" s="52">
        <v>64</v>
      </c>
      <c r="EW36" s="52">
        <v>88</v>
      </c>
      <c r="EX36" s="52">
        <v>95</v>
      </c>
      <c r="EY36" s="52">
        <v>123</v>
      </c>
      <c r="EZ36" s="53">
        <v>113</v>
      </c>
      <c r="FB36" s="51">
        <v>315</v>
      </c>
      <c r="FC36" s="52">
        <v>275</v>
      </c>
      <c r="FD36" s="52">
        <v>275</v>
      </c>
      <c r="FE36" s="52">
        <v>272</v>
      </c>
      <c r="FF36" s="52">
        <v>273</v>
      </c>
      <c r="FG36" s="52">
        <v>582</v>
      </c>
      <c r="FH36" s="53">
        <v>553</v>
      </c>
      <c r="FJ36" s="51">
        <v>89</v>
      </c>
      <c r="FK36" s="52">
        <v>95</v>
      </c>
      <c r="FL36" s="52">
        <v>88</v>
      </c>
      <c r="FM36" s="52">
        <v>75</v>
      </c>
      <c r="FN36" s="52">
        <v>75</v>
      </c>
      <c r="FO36" s="52">
        <v>111</v>
      </c>
      <c r="FP36" s="53">
        <v>90</v>
      </c>
      <c r="FR36" s="51">
        <v>91</v>
      </c>
      <c r="FS36" s="52">
        <v>78</v>
      </c>
      <c r="FT36" s="52">
        <v>86</v>
      </c>
      <c r="FU36" s="52">
        <v>88</v>
      </c>
      <c r="FV36" s="52">
        <v>100</v>
      </c>
      <c r="FW36" s="52">
        <v>125</v>
      </c>
      <c r="FX36" s="53">
        <v>126</v>
      </c>
      <c r="FZ36" s="51">
        <v>0</v>
      </c>
      <c r="GA36" s="52">
        <v>0</v>
      </c>
      <c r="GB36" s="52">
        <v>0</v>
      </c>
      <c r="GC36" s="52">
        <v>0</v>
      </c>
      <c r="GD36" s="52">
        <v>3</v>
      </c>
      <c r="GE36" s="52">
        <v>0</v>
      </c>
      <c r="GF36" s="53">
        <v>0</v>
      </c>
      <c r="GH36" s="51">
        <v>36</v>
      </c>
      <c r="GI36" s="52">
        <v>19</v>
      </c>
      <c r="GJ36" s="52">
        <v>26</v>
      </c>
      <c r="GK36" s="52">
        <v>27</v>
      </c>
      <c r="GL36" s="52">
        <v>42</v>
      </c>
      <c r="GM36" s="52">
        <v>50</v>
      </c>
      <c r="GN36" s="53">
        <v>32</v>
      </c>
      <c r="GP36" s="51">
        <v>1</v>
      </c>
      <c r="GQ36" s="52">
        <v>2</v>
      </c>
      <c r="GR36" s="52">
        <v>0</v>
      </c>
      <c r="GS36" s="52">
        <v>4</v>
      </c>
      <c r="GT36" s="52">
        <v>3</v>
      </c>
      <c r="GU36" s="52">
        <v>7</v>
      </c>
      <c r="GV36" s="53">
        <v>4</v>
      </c>
      <c r="GX36" s="51">
        <v>8</v>
      </c>
      <c r="GY36" s="52">
        <v>8</v>
      </c>
      <c r="GZ36" s="52">
        <v>7</v>
      </c>
      <c r="HA36" s="52">
        <v>13</v>
      </c>
      <c r="HB36" s="52">
        <v>19</v>
      </c>
      <c r="HC36" s="52">
        <v>37</v>
      </c>
      <c r="HD36" s="53">
        <v>28</v>
      </c>
      <c r="HF36" s="51">
        <v>0</v>
      </c>
      <c r="HG36" s="52">
        <v>0</v>
      </c>
      <c r="HH36" s="52">
        <v>1</v>
      </c>
      <c r="HI36" s="52">
        <v>0</v>
      </c>
      <c r="HJ36" s="52">
        <v>2</v>
      </c>
      <c r="HK36" s="52">
        <v>0</v>
      </c>
      <c r="HL36" s="53">
        <v>1</v>
      </c>
      <c r="HN36" s="51">
        <v>38</v>
      </c>
      <c r="HO36" s="52">
        <v>33</v>
      </c>
      <c r="HP36" s="52">
        <v>37</v>
      </c>
      <c r="HQ36" s="52">
        <v>27</v>
      </c>
      <c r="HR36" s="52">
        <v>51</v>
      </c>
      <c r="HS36" s="52">
        <v>62</v>
      </c>
      <c r="HT36" s="53">
        <v>38</v>
      </c>
      <c r="HV36" s="51">
        <v>82</v>
      </c>
      <c r="HW36" s="52">
        <v>100</v>
      </c>
      <c r="HX36" s="52">
        <v>109</v>
      </c>
      <c r="HY36" s="52">
        <v>120</v>
      </c>
      <c r="HZ36" s="52">
        <v>92</v>
      </c>
      <c r="IA36" s="52">
        <v>97</v>
      </c>
      <c r="IB36" s="53">
        <v>108</v>
      </c>
      <c r="ID36" s="51">
        <v>322</v>
      </c>
      <c r="IE36" s="52">
        <v>258</v>
      </c>
      <c r="IF36" s="52">
        <v>257</v>
      </c>
      <c r="IG36" s="52">
        <v>241</v>
      </c>
      <c r="IH36" s="52">
        <v>280</v>
      </c>
      <c r="II36" s="52">
        <v>580</v>
      </c>
      <c r="IJ36" s="53">
        <v>514</v>
      </c>
      <c r="IL36" s="51">
        <v>87</v>
      </c>
      <c r="IM36" s="52">
        <v>63</v>
      </c>
      <c r="IN36" s="52">
        <v>76</v>
      </c>
      <c r="IO36" s="52">
        <v>79</v>
      </c>
      <c r="IP36" s="52">
        <v>75</v>
      </c>
      <c r="IQ36" s="52">
        <v>122</v>
      </c>
      <c r="IR36" s="53">
        <v>93</v>
      </c>
      <c r="IT36" s="51">
        <v>142</v>
      </c>
      <c r="IU36" s="52">
        <v>98</v>
      </c>
      <c r="IV36" s="52">
        <v>89</v>
      </c>
      <c r="IW36" s="52">
        <v>87</v>
      </c>
      <c r="IX36" s="52">
        <v>88</v>
      </c>
      <c r="IY36" s="52">
        <v>140</v>
      </c>
      <c r="IZ36" s="53">
        <v>140</v>
      </c>
      <c r="JB36" s="51">
        <v>1</v>
      </c>
      <c r="JC36" s="52">
        <v>0</v>
      </c>
      <c r="JD36" s="52">
        <v>0</v>
      </c>
      <c r="JE36" s="52">
        <v>0</v>
      </c>
      <c r="JF36" s="52">
        <v>0</v>
      </c>
      <c r="JG36" s="52">
        <v>2</v>
      </c>
      <c r="JH36" s="53">
        <v>0</v>
      </c>
      <c r="JJ36" s="51">
        <v>38</v>
      </c>
      <c r="JK36" s="52">
        <v>40</v>
      </c>
      <c r="JL36" s="52">
        <v>34</v>
      </c>
      <c r="JM36" s="52">
        <v>42</v>
      </c>
      <c r="JN36" s="52">
        <v>45</v>
      </c>
      <c r="JO36" s="52">
        <v>43</v>
      </c>
      <c r="JP36" s="53">
        <v>38</v>
      </c>
      <c r="JR36" s="51">
        <v>3</v>
      </c>
      <c r="JS36" s="52">
        <v>2</v>
      </c>
      <c r="JT36" s="52">
        <v>3</v>
      </c>
      <c r="JU36" s="52">
        <v>2</v>
      </c>
      <c r="JV36" s="52">
        <v>2</v>
      </c>
      <c r="JW36" s="52">
        <v>7</v>
      </c>
      <c r="JX36" s="53">
        <v>5</v>
      </c>
      <c r="JZ36" s="51">
        <v>10</v>
      </c>
      <c r="KA36" s="52">
        <v>22</v>
      </c>
      <c r="KB36" s="52">
        <v>9</v>
      </c>
      <c r="KC36" s="52">
        <v>11</v>
      </c>
      <c r="KD36" s="52">
        <v>28</v>
      </c>
      <c r="KE36" s="52">
        <v>58</v>
      </c>
      <c r="KF36" s="53">
        <v>27</v>
      </c>
      <c r="KH36" s="51">
        <v>1</v>
      </c>
      <c r="KI36" s="52">
        <v>1</v>
      </c>
      <c r="KJ36" s="52">
        <v>1</v>
      </c>
      <c r="KK36" s="52">
        <v>0</v>
      </c>
      <c r="KL36" s="52">
        <v>2</v>
      </c>
      <c r="KM36" s="52">
        <v>1</v>
      </c>
      <c r="KN36" s="53">
        <v>2</v>
      </c>
      <c r="KP36" s="51">
        <v>37</v>
      </c>
      <c r="KQ36" s="52">
        <v>31</v>
      </c>
      <c r="KR36" s="52">
        <v>29</v>
      </c>
      <c r="KS36" s="52">
        <v>37</v>
      </c>
      <c r="KT36" s="52">
        <v>37</v>
      </c>
      <c r="KU36" s="52">
        <v>68</v>
      </c>
      <c r="KV36" s="53">
        <v>45</v>
      </c>
      <c r="KX36" s="51">
        <v>99</v>
      </c>
      <c r="KY36" s="52">
        <v>56</v>
      </c>
      <c r="KZ36" s="52">
        <v>57</v>
      </c>
      <c r="LA36" s="52">
        <v>81</v>
      </c>
      <c r="LB36" s="52">
        <v>82</v>
      </c>
      <c r="LC36" s="52">
        <v>114</v>
      </c>
      <c r="LD36" s="53">
        <v>78</v>
      </c>
      <c r="LF36" s="51">
        <v>308</v>
      </c>
      <c r="LG36" s="52">
        <v>265</v>
      </c>
      <c r="LH36" s="52">
        <v>246</v>
      </c>
      <c r="LI36" s="52">
        <v>260</v>
      </c>
      <c r="LJ36" s="52">
        <v>279</v>
      </c>
      <c r="LK36" s="52">
        <v>649</v>
      </c>
      <c r="LL36" s="53">
        <v>495</v>
      </c>
      <c r="LN36" s="51">
        <v>87</v>
      </c>
      <c r="LO36" s="52">
        <v>59</v>
      </c>
      <c r="LP36" s="52">
        <v>74</v>
      </c>
      <c r="LQ36" s="52">
        <v>84</v>
      </c>
      <c r="LR36" s="52">
        <v>134</v>
      </c>
      <c r="LS36" s="52">
        <v>132</v>
      </c>
      <c r="LT36" s="53">
        <v>129</v>
      </c>
      <c r="LV36" s="51">
        <v>96</v>
      </c>
      <c r="LW36" s="52">
        <v>101</v>
      </c>
      <c r="LX36" s="52">
        <v>71</v>
      </c>
      <c r="LY36" s="52">
        <v>71</v>
      </c>
      <c r="LZ36" s="52">
        <v>137</v>
      </c>
      <c r="MA36" s="52">
        <v>147</v>
      </c>
      <c r="MB36" s="53">
        <v>130</v>
      </c>
      <c r="MD36" s="51">
        <v>1</v>
      </c>
      <c r="ME36" s="52">
        <v>1</v>
      </c>
      <c r="MF36" s="52">
        <v>0</v>
      </c>
      <c r="MG36" s="52">
        <v>0</v>
      </c>
      <c r="MH36" s="52">
        <v>0</v>
      </c>
      <c r="MI36" s="52">
        <v>2</v>
      </c>
      <c r="MJ36" s="53">
        <v>1</v>
      </c>
      <c r="ML36" s="51">
        <v>60</v>
      </c>
      <c r="MM36" s="52">
        <v>56</v>
      </c>
      <c r="MN36" s="52">
        <v>32</v>
      </c>
      <c r="MO36" s="52">
        <v>33</v>
      </c>
      <c r="MP36" s="52">
        <v>61</v>
      </c>
      <c r="MQ36" s="52">
        <v>90</v>
      </c>
      <c r="MR36" s="53">
        <v>53</v>
      </c>
      <c r="MT36" s="51">
        <v>5</v>
      </c>
      <c r="MU36" s="52">
        <v>1</v>
      </c>
      <c r="MV36" s="52">
        <v>4</v>
      </c>
      <c r="MW36" s="52">
        <v>7</v>
      </c>
      <c r="MX36" s="52">
        <v>8</v>
      </c>
      <c r="MY36" s="52">
        <v>8</v>
      </c>
      <c r="MZ36" s="53">
        <v>2</v>
      </c>
      <c r="NB36" s="51">
        <v>26</v>
      </c>
      <c r="NC36" s="52">
        <v>29</v>
      </c>
      <c r="ND36" s="52">
        <v>34</v>
      </c>
      <c r="NE36" s="52">
        <v>28</v>
      </c>
      <c r="NF36" s="52">
        <v>42</v>
      </c>
      <c r="NG36" s="52">
        <v>85</v>
      </c>
      <c r="NH36" s="53">
        <v>33</v>
      </c>
      <c r="NJ36" s="51">
        <v>0</v>
      </c>
      <c r="NK36" s="52">
        <v>3</v>
      </c>
      <c r="NL36" s="52">
        <v>1</v>
      </c>
      <c r="NM36" s="52">
        <v>1</v>
      </c>
      <c r="NN36" s="52">
        <v>2</v>
      </c>
      <c r="NO36" s="52">
        <v>0</v>
      </c>
      <c r="NP36" s="53">
        <v>0</v>
      </c>
      <c r="NR36" s="51">
        <v>38</v>
      </c>
      <c r="NS36" s="52">
        <v>33</v>
      </c>
      <c r="NT36" s="52">
        <v>36</v>
      </c>
      <c r="NU36" s="52">
        <v>22</v>
      </c>
      <c r="NV36" s="52">
        <v>51</v>
      </c>
      <c r="NW36" s="52">
        <v>54</v>
      </c>
      <c r="NX36" s="53">
        <v>39</v>
      </c>
      <c r="NZ36" s="51">
        <v>88</v>
      </c>
      <c r="OA36" s="52">
        <v>76</v>
      </c>
      <c r="OB36" s="52">
        <v>103</v>
      </c>
      <c r="OC36" s="52">
        <v>91</v>
      </c>
      <c r="OD36" s="52">
        <v>109</v>
      </c>
      <c r="OE36" s="52">
        <v>147</v>
      </c>
      <c r="OF36" s="53">
        <v>106</v>
      </c>
      <c r="OH36" s="51">
        <v>311</v>
      </c>
      <c r="OI36" s="52">
        <v>277</v>
      </c>
      <c r="OJ36" s="52">
        <v>266</v>
      </c>
      <c r="OK36" s="52">
        <v>304</v>
      </c>
      <c r="OL36" s="52">
        <v>584</v>
      </c>
      <c r="OM36" s="52">
        <v>786</v>
      </c>
      <c r="ON36" s="53">
        <v>554</v>
      </c>
      <c r="OP36" s="51">
        <v>76</v>
      </c>
      <c r="OQ36" s="52">
        <v>91</v>
      </c>
      <c r="OR36" s="52">
        <v>69</v>
      </c>
      <c r="OS36" s="52">
        <v>121</v>
      </c>
      <c r="OT36" s="52">
        <v>77</v>
      </c>
      <c r="OU36" s="52">
        <v>126</v>
      </c>
      <c r="OV36" s="53">
        <v>127</v>
      </c>
      <c r="OX36" s="51">
        <v>130</v>
      </c>
      <c r="OY36" s="52">
        <v>99</v>
      </c>
      <c r="OZ36" s="52">
        <v>76</v>
      </c>
      <c r="PA36" s="52">
        <v>135</v>
      </c>
      <c r="PB36" s="52">
        <v>121</v>
      </c>
      <c r="PC36" s="52">
        <v>123</v>
      </c>
      <c r="PD36" s="53">
        <v>140</v>
      </c>
      <c r="PF36" s="51">
        <v>0</v>
      </c>
      <c r="PG36" s="52">
        <v>0</v>
      </c>
      <c r="PH36" s="52">
        <v>0</v>
      </c>
      <c r="PI36" s="52">
        <v>1</v>
      </c>
      <c r="PJ36" s="52">
        <v>0</v>
      </c>
      <c r="PK36" s="52">
        <v>0</v>
      </c>
      <c r="PL36" s="53">
        <v>0</v>
      </c>
      <c r="PN36" s="51">
        <v>64</v>
      </c>
      <c r="PO36" s="52">
        <v>54</v>
      </c>
      <c r="PP36" s="52">
        <v>46</v>
      </c>
      <c r="PQ36" s="52">
        <v>40</v>
      </c>
      <c r="PR36" s="52">
        <v>59</v>
      </c>
      <c r="PS36" s="52">
        <v>54</v>
      </c>
      <c r="PT36" s="53">
        <v>42</v>
      </c>
      <c r="PV36" s="51">
        <v>4</v>
      </c>
      <c r="PW36" s="52">
        <v>0</v>
      </c>
      <c r="PX36" s="52">
        <v>5</v>
      </c>
      <c r="PY36" s="52">
        <v>2</v>
      </c>
      <c r="PZ36" s="52">
        <v>6</v>
      </c>
      <c r="QA36" s="52">
        <v>8</v>
      </c>
      <c r="QB36" s="53">
        <v>5</v>
      </c>
      <c r="QD36" s="51">
        <v>36</v>
      </c>
      <c r="QE36" s="52">
        <v>18</v>
      </c>
      <c r="QF36" s="52">
        <v>16</v>
      </c>
      <c r="QG36" s="52">
        <v>21</v>
      </c>
      <c r="QH36" s="52">
        <v>14</v>
      </c>
      <c r="QI36" s="52">
        <v>65</v>
      </c>
      <c r="QJ36" s="53">
        <v>22</v>
      </c>
      <c r="QL36" s="51">
        <v>3</v>
      </c>
      <c r="QM36" s="52">
        <v>1</v>
      </c>
      <c r="QN36" s="52">
        <v>2</v>
      </c>
      <c r="QO36" s="52">
        <v>1</v>
      </c>
      <c r="QP36" s="52">
        <v>4</v>
      </c>
      <c r="QQ36" s="52">
        <v>2</v>
      </c>
      <c r="QR36" s="53">
        <v>0</v>
      </c>
      <c r="QT36" s="51">
        <v>30</v>
      </c>
      <c r="QU36" s="52">
        <v>28</v>
      </c>
      <c r="QV36" s="52">
        <v>38</v>
      </c>
      <c r="QW36" s="52">
        <v>50</v>
      </c>
      <c r="QX36" s="52">
        <v>30</v>
      </c>
      <c r="QY36" s="52">
        <v>59</v>
      </c>
      <c r="QZ36" s="53">
        <v>42</v>
      </c>
      <c r="RB36" s="51">
        <v>86</v>
      </c>
      <c r="RC36" s="52">
        <v>79</v>
      </c>
      <c r="RD36" s="52">
        <v>70</v>
      </c>
      <c r="RE36" s="52">
        <v>70</v>
      </c>
      <c r="RF36" s="52">
        <v>100</v>
      </c>
      <c r="RG36" s="52">
        <v>113</v>
      </c>
      <c r="RH36" s="53">
        <v>89</v>
      </c>
      <c r="RJ36" s="51">
        <v>327</v>
      </c>
      <c r="RK36" s="52">
        <v>237</v>
      </c>
      <c r="RL36" s="52">
        <v>228</v>
      </c>
      <c r="RM36" s="52">
        <v>436</v>
      </c>
      <c r="RN36" s="52">
        <v>272</v>
      </c>
      <c r="RO36" s="52">
        <v>635</v>
      </c>
      <c r="RP36" s="53">
        <v>480</v>
      </c>
      <c r="RR36" s="51">
        <v>94</v>
      </c>
      <c r="RS36" s="52">
        <v>75</v>
      </c>
      <c r="RT36" s="52">
        <v>71</v>
      </c>
      <c r="RU36" s="52">
        <v>95</v>
      </c>
      <c r="RV36" s="52">
        <v>101</v>
      </c>
      <c r="RW36" s="52">
        <v>104</v>
      </c>
      <c r="RX36" s="53">
        <v>90</v>
      </c>
      <c r="RZ36" s="51">
        <v>108</v>
      </c>
      <c r="SA36" s="52">
        <v>80</v>
      </c>
      <c r="SB36" s="52">
        <v>111</v>
      </c>
      <c r="SC36" s="52">
        <v>87</v>
      </c>
      <c r="SD36" s="52">
        <v>107</v>
      </c>
      <c r="SE36" s="52">
        <v>98</v>
      </c>
      <c r="SF36" s="53">
        <v>115</v>
      </c>
      <c r="SH36" s="51">
        <v>0</v>
      </c>
      <c r="SI36" s="52">
        <v>0</v>
      </c>
      <c r="SJ36" s="52">
        <v>0</v>
      </c>
      <c r="SK36" s="52">
        <v>0</v>
      </c>
      <c r="SL36" s="52">
        <v>2</v>
      </c>
      <c r="SM36" s="52">
        <v>1</v>
      </c>
      <c r="SN36" s="53">
        <v>0</v>
      </c>
      <c r="SP36" s="51">
        <v>46</v>
      </c>
      <c r="SQ36" s="52">
        <v>36</v>
      </c>
      <c r="SR36" s="52">
        <v>24</v>
      </c>
      <c r="SS36" s="52">
        <v>35</v>
      </c>
      <c r="ST36" s="52">
        <v>36</v>
      </c>
      <c r="SU36" s="52">
        <v>49</v>
      </c>
      <c r="SV36" s="53">
        <v>35</v>
      </c>
      <c r="SX36" s="51">
        <v>4</v>
      </c>
      <c r="SY36" s="52">
        <v>1</v>
      </c>
      <c r="SZ36" s="52">
        <v>1</v>
      </c>
      <c r="TA36" s="52">
        <v>3</v>
      </c>
      <c r="TB36" s="52">
        <v>4</v>
      </c>
      <c r="TC36" s="52">
        <v>1</v>
      </c>
      <c r="TD36" s="53">
        <v>3</v>
      </c>
      <c r="TF36" s="51">
        <v>22</v>
      </c>
      <c r="TG36" s="52">
        <v>12</v>
      </c>
      <c r="TH36" s="52">
        <v>8</v>
      </c>
      <c r="TI36" s="52">
        <v>11</v>
      </c>
      <c r="TJ36" s="52">
        <v>16</v>
      </c>
      <c r="TK36" s="52">
        <v>49</v>
      </c>
      <c r="TL36" s="53">
        <v>14</v>
      </c>
      <c r="TN36" s="51">
        <v>2</v>
      </c>
      <c r="TO36" s="52">
        <v>0</v>
      </c>
      <c r="TP36" s="52">
        <v>1</v>
      </c>
      <c r="TQ36" s="52">
        <v>0</v>
      </c>
      <c r="TR36" s="52">
        <v>2</v>
      </c>
      <c r="TS36" s="52">
        <v>4</v>
      </c>
      <c r="TT36" s="53">
        <v>2</v>
      </c>
      <c r="TV36" s="51">
        <v>46</v>
      </c>
      <c r="TW36" s="52">
        <v>32</v>
      </c>
      <c r="TX36" s="52">
        <v>40</v>
      </c>
      <c r="TY36" s="52">
        <v>36</v>
      </c>
      <c r="TZ36" s="52">
        <v>41</v>
      </c>
      <c r="UA36" s="52">
        <v>53</v>
      </c>
      <c r="UB36" s="53">
        <v>47</v>
      </c>
      <c r="UD36" s="51">
        <v>99</v>
      </c>
      <c r="UE36" s="52">
        <v>91</v>
      </c>
      <c r="UF36" s="52">
        <v>75</v>
      </c>
      <c r="UG36" s="52">
        <v>71</v>
      </c>
      <c r="UH36" s="52">
        <v>74</v>
      </c>
      <c r="UI36" s="52">
        <v>117</v>
      </c>
      <c r="UJ36" s="53">
        <v>101</v>
      </c>
      <c r="UL36" s="51">
        <v>244</v>
      </c>
      <c r="UM36" s="52">
        <v>249</v>
      </c>
      <c r="UN36" s="52">
        <v>281</v>
      </c>
      <c r="UO36" s="52">
        <v>230</v>
      </c>
      <c r="UP36" s="52">
        <v>259</v>
      </c>
      <c r="UQ36" s="52">
        <v>557</v>
      </c>
      <c r="UR36" s="53">
        <v>448</v>
      </c>
      <c r="UT36" s="51">
        <v>104</v>
      </c>
      <c r="UU36" s="52">
        <v>96</v>
      </c>
      <c r="UV36" s="52">
        <v>84</v>
      </c>
      <c r="UW36" s="52">
        <v>76</v>
      </c>
      <c r="UX36" s="52">
        <v>71</v>
      </c>
      <c r="UY36" s="52">
        <v>96</v>
      </c>
      <c r="UZ36" s="53">
        <v>99</v>
      </c>
      <c r="VB36" s="51">
        <v>141</v>
      </c>
      <c r="VC36" s="52">
        <v>101</v>
      </c>
      <c r="VD36" s="52">
        <v>90</v>
      </c>
      <c r="VE36" s="52">
        <v>85</v>
      </c>
      <c r="VF36" s="52">
        <v>76</v>
      </c>
      <c r="VG36" s="52">
        <v>128</v>
      </c>
      <c r="VH36" s="53">
        <v>120</v>
      </c>
      <c r="VJ36" s="51">
        <v>1</v>
      </c>
      <c r="VK36" s="52">
        <v>1</v>
      </c>
      <c r="VL36" s="52">
        <v>0</v>
      </c>
      <c r="VM36" s="52">
        <v>0</v>
      </c>
      <c r="VN36" s="52">
        <v>0</v>
      </c>
      <c r="VO36" s="52">
        <v>2</v>
      </c>
      <c r="VP36" s="53">
        <v>0</v>
      </c>
      <c r="VR36" s="51">
        <v>32</v>
      </c>
      <c r="VS36" s="52">
        <v>35</v>
      </c>
      <c r="VT36" s="52">
        <v>28</v>
      </c>
      <c r="VU36" s="52">
        <v>37</v>
      </c>
      <c r="VV36" s="52">
        <v>37</v>
      </c>
      <c r="VW36" s="52">
        <v>51</v>
      </c>
      <c r="VX36" s="53">
        <v>40</v>
      </c>
      <c r="VZ36" s="51">
        <v>2</v>
      </c>
      <c r="WA36" s="52">
        <v>3</v>
      </c>
      <c r="WB36" s="52">
        <v>2</v>
      </c>
      <c r="WC36" s="52">
        <v>1</v>
      </c>
      <c r="WD36" s="52">
        <v>1</v>
      </c>
      <c r="WE36" s="52">
        <v>6</v>
      </c>
      <c r="WF36" s="53">
        <v>6</v>
      </c>
      <c r="WH36" s="51">
        <v>16</v>
      </c>
      <c r="WI36" s="52">
        <v>19</v>
      </c>
      <c r="WJ36" s="52">
        <v>7</v>
      </c>
      <c r="WK36" s="52">
        <v>13</v>
      </c>
      <c r="WL36" s="52">
        <v>6</v>
      </c>
      <c r="WM36" s="52">
        <v>67</v>
      </c>
      <c r="WN36" s="53">
        <v>16</v>
      </c>
      <c r="WP36" s="51">
        <v>2</v>
      </c>
      <c r="WQ36" s="52">
        <v>1</v>
      </c>
      <c r="WR36" s="52">
        <v>3</v>
      </c>
      <c r="WS36" s="52">
        <v>2</v>
      </c>
      <c r="WT36" s="52">
        <v>1</v>
      </c>
      <c r="WU36" s="52">
        <v>2</v>
      </c>
      <c r="WV36" s="53">
        <v>2</v>
      </c>
      <c r="WX36" s="51">
        <v>36</v>
      </c>
      <c r="WY36" s="52">
        <v>31</v>
      </c>
      <c r="WZ36" s="52">
        <v>30</v>
      </c>
      <c r="XA36" s="52">
        <v>32</v>
      </c>
      <c r="XB36" s="52">
        <v>46</v>
      </c>
      <c r="XC36" s="52">
        <v>61</v>
      </c>
      <c r="XD36" s="53">
        <v>48</v>
      </c>
      <c r="XF36" s="51">
        <v>92</v>
      </c>
      <c r="XG36" s="52">
        <v>100</v>
      </c>
      <c r="XH36" s="52">
        <v>59</v>
      </c>
      <c r="XI36" s="52">
        <v>79</v>
      </c>
      <c r="XJ36" s="52">
        <v>77</v>
      </c>
      <c r="XK36" s="52">
        <v>116</v>
      </c>
      <c r="XL36" s="53">
        <v>78</v>
      </c>
      <c r="XN36" s="51">
        <v>312</v>
      </c>
      <c r="XO36" s="52">
        <v>241</v>
      </c>
      <c r="XP36" s="52">
        <v>261</v>
      </c>
      <c r="XQ36" s="52">
        <v>259</v>
      </c>
      <c r="XR36" s="52">
        <v>269</v>
      </c>
      <c r="XS36" s="52">
        <v>517</v>
      </c>
      <c r="XT36" s="53">
        <v>453</v>
      </c>
      <c r="XV36" s="51">
        <f>SUMIFS(Raw!$I:$I, Raw!$A:$A, Dispositions!XV$14, Raw!$F:$F, Dispositions!$C36, Raw!$H:$H, "E02")</f>
        <v>88</v>
      </c>
      <c r="XW36" s="52">
        <f>SUMIFS(Raw!$I:$I, Raw!$A:$A, Dispositions!XW$14, Raw!$F:$F, Dispositions!$C36, Raw!$H:$H, "E02")</f>
        <v>66</v>
      </c>
      <c r="XX36" s="52">
        <f>SUMIFS(Raw!$I:$I, Raw!$A:$A, Dispositions!XX$14, Raw!$F:$F, Dispositions!$C36, Raw!$H:$H, "E02")</f>
        <v>78</v>
      </c>
      <c r="XY36" s="52">
        <f>SUMIFS(Raw!$I:$I, Raw!$A:$A, Dispositions!XY$14, Raw!$F:$F, Dispositions!$C36, Raw!$H:$H, "E02")</f>
        <v>76</v>
      </c>
      <c r="XZ36" s="52">
        <f>SUMIFS(Raw!$I:$I, Raw!$A:$A, Dispositions!XZ$14, Raw!$F:$F, Dispositions!$C36, Raw!$H:$H, "E02")</f>
        <v>65</v>
      </c>
      <c r="YA36" s="52">
        <f>SUMIFS(Raw!$I:$I, Raw!$A:$A, Dispositions!YA$14, Raw!$F:$F, Dispositions!$C36, Raw!$H:$H, "E02")</f>
        <v>103</v>
      </c>
      <c r="YB36" s="53">
        <f>SUMIFS(Raw!$I:$I, Raw!$A:$A, Dispositions!YB$14, Raw!$F:$F, Dispositions!$C36, Raw!$H:$H, "E02")</f>
        <v>105</v>
      </c>
      <c r="YD36" s="51">
        <f>SUMIFS(Raw!$I:$I, Raw!$A:$A, Dispositions!YD$14, Raw!$F:$F, Dispositions!$C36, Raw!$H:$H, "E03")</f>
        <v>124</v>
      </c>
      <c r="YE36" s="52">
        <f>SUMIFS(Raw!$I:$I, Raw!$A:$A, Dispositions!YE$14, Raw!$F:$F, Dispositions!$C36, Raw!$H:$H, "E03")</f>
        <v>119</v>
      </c>
      <c r="YF36" s="52">
        <f>SUMIFS(Raw!$I:$I, Raw!$A:$A, Dispositions!YF$14, Raw!$F:$F, Dispositions!$C36, Raw!$H:$H, "E03")</f>
        <v>90</v>
      </c>
      <c r="YG36" s="52">
        <f>SUMIFS(Raw!$I:$I, Raw!$A:$A, Dispositions!YG$14, Raw!$F:$F, Dispositions!$C36, Raw!$H:$H, "E03")</f>
        <v>93</v>
      </c>
      <c r="YH36" s="52">
        <f>SUMIFS(Raw!$I:$I, Raw!$A:$A, Dispositions!YH$14, Raw!$F:$F, Dispositions!$C36, Raw!$H:$H, "E03")</f>
        <v>79</v>
      </c>
      <c r="YI36" s="52">
        <f>SUMIFS(Raw!$I:$I, Raw!$A:$A, Dispositions!YI$14, Raw!$F:$F, Dispositions!$C36, Raw!$H:$H, "E03")</f>
        <v>123</v>
      </c>
      <c r="YJ36" s="53">
        <f>SUMIFS(Raw!$I:$I, Raw!$A:$A, Dispositions!YJ$14, Raw!$F:$F, Dispositions!$C36, Raw!$H:$H, "E03")</f>
        <v>126</v>
      </c>
      <c r="YL36" s="51">
        <f>SUMIFS(Raw!$I:$I, Raw!$A:$A, Dispositions!YL$14, Raw!$F:$F, Dispositions!$C36, Raw!$H:$H, "E05")</f>
        <v>1</v>
      </c>
      <c r="YM36" s="52">
        <f>SUMIFS(Raw!$I:$I, Raw!$A:$A, Dispositions!YM$14, Raw!$F:$F, Dispositions!$C36, Raw!$H:$H, "E05")</f>
        <v>1</v>
      </c>
      <c r="YN36" s="52">
        <f>SUMIFS(Raw!$I:$I, Raw!$A:$A, Dispositions!YN$14, Raw!$F:$F, Dispositions!$C36, Raw!$H:$H, "E05")</f>
        <v>0</v>
      </c>
      <c r="YO36" s="52">
        <f>SUMIFS(Raw!$I:$I, Raw!$A:$A, Dispositions!YO$14, Raw!$F:$F, Dispositions!$C36, Raw!$H:$H, "E05")</f>
        <v>1</v>
      </c>
      <c r="YP36" s="52">
        <f>SUMIFS(Raw!$I:$I, Raw!$A:$A, Dispositions!YP$14, Raw!$F:$F, Dispositions!$C36, Raw!$H:$H, "E05")</f>
        <v>1</v>
      </c>
      <c r="YQ36" s="52">
        <f>SUMIFS(Raw!$I:$I, Raw!$A:$A, Dispositions!YQ$14, Raw!$F:$F, Dispositions!$C36, Raw!$H:$H, "E05")</f>
        <v>0</v>
      </c>
      <c r="YR36" s="53">
        <f>SUMIFS(Raw!$I:$I, Raw!$A:$A, Dispositions!YR$14, Raw!$F:$F, Dispositions!$C36, Raw!$H:$H, "E05")</f>
        <v>0</v>
      </c>
      <c r="YT36" s="51">
        <f>SUMIFS(Raw!$I:$I, Raw!$A:$A, Dispositions!YT$14, Raw!$F:$F, Dispositions!$C36, Raw!$H:$H, "E12")</f>
        <v>34</v>
      </c>
      <c r="YU36" s="52">
        <f>SUMIFS(Raw!$I:$I, Raw!$A:$A, Dispositions!YU$14, Raw!$F:$F, Dispositions!$C36, Raw!$H:$H, "E12")</f>
        <v>37</v>
      </c>
      <c r="YV36" s="52">
        <f>SUMIFS(Raw!$I:$I, Raw!$A:$A, Dispositions!YV$14, Raw!$F:$F, Dispositions!$C36, Raw!$H:$H, "E12")</f>
        <v>29</v>
      </c>
      <c r="YW36" s="52">
        <f>SUMIFS(Raw!$I:$I, Raw!$A:$A, Dispositions!YW$14, Raw!$F:$F, Dispositions!$C36, Raw!$H:$H, "E12")</f>
        <v>33</v>
      </c>
      <c r="YX36" s="52">
        <f>SUMIFS(Raw!$I:$I, Raw!$A:$A, Dispositions!YX$14, Raw!$F:$F, Dispositions!$C36, Raw!$H:$H, "E12")</f>
        <v>40</v>
      </c>
      <c r="YY36" s="52">
        <f>SUMIFS(Raw!$I:$I, Raw!$A:$A, Dispositions!YY$14, Raw!$F:$F, Dispositions!$C36, Raw!$H:$H, "E12")</f>
        <v>61</v>
      </c>
      <c r="YZ36" s="53">
        <f>SUMIFS(Raw!$I:$I, Raw!$A:$A, Dispositions!YZ$14, Raw!$F:$F, Dispositions!$C36, Raw!$H:$H, "E12")</f>
        <v>40</v>
      </c>
      <c r="ZB36" s="51">
        <f>SUMIFS(Raw!$I:$I, Raw!$A:$A, Dispositions!ZB$14, Raw!$F:$F, Dispositions!$C36, Raw!$H:$H, "E13")</f>
        <v>3</v>
      </c>
      <c r="ZC36" s="52">
        <f>SUMIFS(Raw!$I:$I, Raw!$A:$A, Dispositions!ZC$14, Raw!$F:$F, Dispositions!$C36, Raw!$H:$H, "E13")</f>
        <v>0</v>
      </c>
      <c r="ZD36" s="52">
        <f>SUMIFS(Raw!$I:$I, Raw!$A:$A, Dispositions!ZD$14, Raw!$F:$F, Dispositions!$C36, Raw!$H:$H, "E13")</f>
        <v>2</v>
      </c>
      <c r="ZE36" s="52">
        <f>SUMIFS(Raw!$I:$I, Raw!$A:$A, Dispositions!ZE$14, Raw!$F:$F, Dispositions!$C36, Raw!$H:$H, "E13")</f>
        <v>1</v>
      </c>
      <c r="ZF36" s="52">
        <f>SUMIFS(Raw!$I:$I, Raw!$A:$A, Dispositions!ZF$14, Raw!$F:$F, Dispositions!$C36, Raw!$H:$H, "E13")</f>
        <v>3</v>
      </c>
      <c r="ZG36" s="52">
        <f>SUMIFS(Raw!$I:$I, Raw!$A:$A, Dispositions!ZG$14, Raw!$F:$F, Dispositions!$C36, Raw!$H:$H, "E13")</f>
        <v>4</v>
      </c>
      <c r="ZH36" s="53">
        <f>SUMIFS(Raw!$I:$I, Raw!$A:$A, Dispositions!ZH$14, Raw!$F:$F, Dispositions!$C36, Raw!$H:$H, "E13")</f>
        <v>1</v>
      </c>
      <c r="ZJ36" s="51">
        <f>SUMIFS(Raw!$I:$I, Raw!$A:$A, Dispositions!ZJ$14, Raw!$F:$F, Dispositions!$C36, Raw!$H:$H, "E14")</f>
        <v>17</v>
      </c>
      <c r="ZK36" s="52">
        <f>SUMIFS(Raw!$I:$I, Raw!$A:$A, Dispositions!ZK$14, Raw!$F:$F, Dispositions!$C36, Raw!$H:$H, "E14")</f>
        <v>7</v>
      </c>
      <c r="ZL36" s="52">
        <f>SUMIFS(Raw!$I:$I, Raw!$A:$A, Dispositions!ZL$14, Raw!$F:$F, Dispositions!$C36, Raw!$H:$H, "E14")</f>
        <v>12</v>
      </c>
      <c r="ZM36" s="52">
        <f>SUMIFS(Raw!$I:$I, Raw!$A:$A, Dispositions!ZM$14, Raw!$F:$F, Dispositions!$C36, Raw!$H:$H, "E14")</f>
        <v>15</v>
      </c>
      <c r="ZN36" s="52">
        <f>SUMIFS(Raw!$I:$I, Raw!$A:$A, Dispositions!ZN$14, Raw!$F:$F, Dispositions!$C36, Raw!$H:$H, "E14")</f>
        <v>10</v>
      </c>
      <c r="ZO36" s="52">
        <f>SUMIFS(Raw!$I:$I, Raw!$A:$A, Dispositions!ZO$14, Raw!$F:$F, Dispositions!$C36, Raw!$H:$H, "E14")</f>
        <v>35</v>
      </c>
      <c r="ZP36" s="53">
        <f>SUMIFS(Raw!$I:$I, Raw!$A:$A, Dispositions!ZP$14, Raw!$F:$F, Dispositions!$C36, Raw!$H:$H, "E14")</f>
        <v>21</v>
      </c>
      <c r="ZR36" s="51">
        <f>SUMIFS(Raw!$I:$I, Raw!$A:$A, Dispositions!ZR$14, Raw!$F:$F, Dispositions!$C36, Raw!$H:$H, "E15")</f>
        <v>0</v>
      </c>
      <c r="ZS36" s="52">
        <f>SUMIFS(Raw!$I:$I, Raw!$A:$A, Dispositions!ZS$14, Raw!$F:$F, Dispositions!$C36, Raw!$H:$H, "E15")</f>
        <v>3</v>
      </c>
      <c r="ZT36" s="52">
        <f>SUMIFS(Raw!$I:$I, Raw!$A:$A, Dispositions!ZT$14, Raw!$F:$F, Dispositions!$C36, Raw!$H:$H, "E15")</f>
        <v>0</v>
      </c>
      <c r="ZU36" s="52">
        <f>SUMIFS(Raw!$I:$I, Raw!$A:$A, Dispositions!ZU$14, Raw!$F:$F, Dispositions!$C36, Raw!$H:$H, "E15")</f>
        <v>0</v>
      </c>
      <c r="ZV36" s="52">
        <f>SUMIFS(Raw!$I:$I, Raw!$A:$A, Dispositions!ZV$14, Raw!$F:$F, Dispositions!$C36, Raw!$H:$H, "E15")</f>
        <v>2</v>
      </c>
      <c r="ZW36" s="52">
        <f>SUMIFS(Raw!$I:$I, Raw!$A:$A, Dispositions!ZW$14, Raw!$F:$F, Dispositions!$C36, Raw!$H:$H, "E15")</f>
        <v>2</v>
      </c>
      <c r="ZX36" s="53">
        <f>SUMIFS(Raw!$I:$I, Raw!$A:$A, Dispositions!ZX$14, Raw!$F:$F, Dispositions!$C36, Raw!$H:$H, "E15")</f>
        <v>1</v>
      </c>
      <c r="ZZ36" s="51">
        <f>SUMIFS(Raw!$I:$I, Raw!$A:$A, Dispositions!ZZ$14, Raw!$F:$F, Dispositions!$C36, Raw!$H:$H, "E16")</f>
        <v>36</v>
      </c>
      <c r="AAA36" s="52">
        <f>SUMIFS(Raw!$I:$I, Raw!$A:$A, Dispositions!AAA$14, Raw!$F:$F, Dispositions!$C36, Raw!$H:$H, "E16")</f>
        <v>36</v>
      </c>
      <c r="AAB36" s="52">
        <f>SUMIFS(Raw!$I:$I, Raw!$A:$A, Dispositions!AAB$14, Raw!$F:$F, Dispositions!$C36, Raw!$H:$H, "E16")</f>
        <v>52</v>
      </c>
      <c r="AAC36" s="52">
        <f>SUMIFS(Raw!$I:$I, Raw!$A:$A, Dispositions!AAC$14, Raw!$F:$F, Dispositions!$C36, Raw!$H:$H, "E16")</f>
        <v>36</v>
      </c>
      <c r="AAD36" s="52">
        <f>SUMIFS(Raw!$I:$I, Raw!$A:$A, Dispositions!AAD$14, Raw!$F:$F, Dispositions!$C36, Raw!$H:$H, "E16")</f>
        <v>39</v>
      </c>
      <c r="AAE36" s="52">
        <f>SUMIFS(Raw!$I:$I, Raw!$A:$A, Dispositions!AAE$14, Raw!$F:$F, Dispositions!$C36, Raw!$H:$H, "E16")</f>
        <v>51</v>
      </c>
      <c r="AAF36" s="53">
        <f>SUMIFS(Raw!$I:$I, Raw!$A:$A, Dispositions!AAF$14, Raw!$F:$F, Dispositions!$C36, Raw!$H:$H, "E16")</f>
        <v>33</v>
      </c>
      <c r="AAH36" s="51">
        <f>SUMIFS(Raw!$I:$I, Raw!$A:$A, Dispositions!AAH$14, Raw!$F:$F, Dispositions!$C36, Raw!$H:$H, "E18")</f>
        <v>65</v>
      </c>
      <c r="AAI36" s="52">
        <f>SUMIFS(Raw!$I:$I, Raw!$A:$A, Dispositions!AAI$14, Raw!$F:$F, Dispositions!$C36, Raw!$H:$H, "E18")</f>
        <v>56</v>
      </c>
      <c r="AAJ36" s="52">
        <f>SUMIFS(Raw!$I:$I, Raw!$A:$A, Dispositions!AAJ$14, Raw!$F:$F, Dispositions!$C36, Raw!$H:$H, "E18")</f>
        <v>64</v>
      </c>
      <c r="AAK36" s="52">
        <f>SUMIFS(Raw!$I:$I, Raw!$A:$A, Dispositions!AAK$14, Raw!$F:$F, Dispositions!$C36, Raw!$H:$H, "E18")</f>
        <v>53</v>
      </c>
      <c r="AAL36" s="52">
        <f>SUMIFS(Raw!$I:$I, Raw!$A:$A, Dispositions!AAL$14, Raw!$F:$F, Dispositions!$C36, Raw!$H:$H, "E18")</f>
        <v>81</v>
      </c>
      <c r="AAM36" s="52">
        <f>SUMIFS(Raw!$I:$I, Raw!$A:$A, Dispositions!AAM$14, Raw!$F:$F, Dispositions!$C36, Raw!$H:$H, "E18")</f>
        <v>104</v>
      </c>
      <c r="AAN36" s="53">
        <f>SUMIFS(Raw!$I:$I, Raw!$A:$A, Dispositions!AAN$14, Raw!$F:$F, Dispositions!$C36, Raw!$H:$H, "E18")</f>
        <v>78</v>
      </c>
      <c r="AAP36" s="51">
        <f>SUMIFS(Raw!$I:$I, Raw!$A:$A, Dispositions!AAP$14, Raw!$F:$F, Dispositions!$C36, Raw!$H:$H, "E34")</f>
        <v>314</v>
      </c>
      <c r="AAQ36" s="52">
        <f>SUMIFS(Raw!$I:$I, Raw!$A:$A, Dispositions!AAQ$14, Raw!$F:$F, Dispositions!$C36, Raw!$H:$H, "E34")</f>
        <v>240</v>
      </c>
      <c r="AAR36" s="52">
        <f>SUMIFS(Raw!$I:$I, Raw!$A:$A, Dispositions!AAR$14, Raw!$F:$F, Dispositions!$C36, Raw!$H:$H, "E34")</f>
        <v>270</v>
      </c>
      <c r="AAS36" s="52">
        <f>SUMIFS(Raw!$I:$I, Raw!$A:$A, Dispositions!AAS$14, Raw!$F:$F, Dispositions!$C36, Raw!$H:$H, "E34")</f>
        <v>259</v>
      </c>
      <c r="AAT36" s="52">
        <f>SUMIFS(Raw!$I:$I, Raw!$A:$A, Dispositions!AAT$14, Raw!$F:$F, Dispositions!$C36, Raw!$H:$H, "E34")</f>
        <v>277</v>
      </c>
      <c r="AAU36" s="52">
        <f>SUMIFS(Raw!$I:$I, Raw!$A:$A, Dispositions!AAU$14, Raw!$F:$F, Dispositions!$C36, Raw!$H:$H, "E34")</f>
        <v>534</v>
      </c>
      <c r="AAV36" s="53">
        <f>SUMIFS(Raw!$I:$I, Raw!$A:$A, Dispositions!AAV$14, Raw!$F:$F, Dispositions!$C36, Raw!$H:$H, "E34")</f>
        <v>446</v>
      </c>
      <c r="AAX36" s="51">
        <f>SUMIFS(Raw!$I:$I, Raw!$A:$A, Dispositions!AAX$14, Raw!$F:$F, Dispositions!$C36, Raw!$H:$H, "E02")</f>
        <v>0</v>
      </c>
      <c r="AAY36" s="52">
        <f>SUMIFS(Raw!$I:$I, Raw!$A:$A, Dispositions!AAY$14, Raw!$F:$F, Dispositions!$C36, Raw!$H:$H, "E02")</f>
        <v>0</v>
      </c>
      <c r="AAZ36" s="52">
        <f>SUMIFS(Raw!$I:$I, Raw!$A:$A, Dispositions!AAZ$14, Raw!$F:$F, Dispositions!$C36, Raw!$H:$H, "E02")</f>
        <v>0</v>
      </c>
      <c r="ABA36" s="52">
        <f>SUMIFS(Raw!$I:$I, Raw!$A:$A, Dispositions!ABA$14, Raw!$F:$F, Dispositions!$C36, Raw!$H:$H, "E02")</f>
        <v>0</v>
      </c>
      <c r="ABB36" s="52">
        <f>SUMIFS(Raw!$I:$I, Raw!$A:$A, Dispositions!ABB$14, Raw!$F:$F, Dispositions!$C36, Raw!$H:$H, "E02")</f>
        <v>0</v>
      </c>
      <c r="ABC36" s="52">
        <f>SUMIFS(Raw!$I:$I, Raw!$A:$A, Dispositions!ABC$14, Raw!$F:$F, Dispositions!$C36, Raw!$H:$H, "E02")</f>
        <v>0</v>
      </c>
      <c r="ABD36" s="53">
        <f>SUMIFS(Raw!$I:$I, Raw!$A:$A, Dispositions!ABD$14, Raw!$F:$F, Dispositions!$C36, Raw!$H:$H, "E02")</f>
        <v>0</v>
      </c>
      <c r="ABF36" s="51">
        <f>SUMIFS(Raw!$I:$I, Raw!$A:$A, Dispositions!ABF$14, Raw!$F:$F, Dispositions!$C36, Raw!$H:$H, "E03")</f>
        <v>0</v>
      </c>
      <c r="ABG36" s="52">
        <f>SUMIFS(Raw!$I:$I, Raw!$A:$A, Dispositions!ABG$14, Raw!$F:$F, Dispositions!$C36, Raw!$H:$H, "E03")</f>
        <v>0</v>
      </c>
      <c r="ABH36" s="52">
        <f>SUMIFS(Raw!$I:$I, Raw!$A:$A, Dispositions!ABH$14, Raw!$F:$F, Dispositions!$C36, Raw!$H:$H, "E03")</f>
        <v>0</v>
      </c>
      <c r="ABI36" s="52">
        <f>SUMIFS(Raw!$I:$I, Raw!$A:$A, Dispositions!ABI$14, Raw!$F:$F, Dispositions!$C36, Raw!$H:$H, "E03")</f>
        <v>0</v>
      </c>
      <c r="ABJ36" s="52">
        <f>SUMIFS(Raw!$I:$I, Raw!$A:$A, Dispositions!ABJ$14, Raw!$F:$F, Dispositions!$C36, Raw!$H:$H, "E03")</f>
        <v>0</v>
      </c>
      <c r="ABK36" s="52">
        <f>SUMIFS(Raw!$I:$I, Raw!$A:$A, Dispositions!ABK$14, Raw!$F:$F, Dispositions!$C36, Raw!$H:$H, "E03")</f>
        <v>0</v>
      </c>
      <c r="ABL36" s="53">
        <f>SUMIFS(Raw!$I:$I, Raw!$A:$A, Dispositions!ABL$14, Raw!$F:$F, Dispositions!$C36, Raw!$H:$H, "E03")</f>
        <v>0</v>
      </c>
      <c r="ABN36" s="51">
        <f>SUMIFS(Raw!$I:$I, Raw!$A:$A, Dispositions!ABN$14, Raw!$F:$F, Dispositions!$C36, Raw!$H:$H, "E05")</f>
        <v>0</v>
      </c>
      <c r="ABO36" s="52">
        <f>SUMIFS(Raw!$I:$I, Raw!$A:$A, Dispositions!ABO$14, Raw!$F:$F, Dispositions!$C36, Raw!$H:$H, "E05")</f>
        <v>0</v>
      </c>
      <c r="ABP36" s="52">
        <f>SUMIFS(Raw!$I:$I, Raw!$A:$A, Dispositions!ABP$14, Raw!$F:$F, Dispositions!$C36, Raw!$H:$H, "E05")</f>
        <v>0</v>
      </c>
      <c r="ABQ36" s="52">
        <f>SUMIFS(Raw!$I:$I, Raw!$A:$A, Dispositions!ABQ$14, Raw!$F:$F, Dispositions!$C36, Raw!$H:$H, "E05")</f>
        <v>0</v>
      </c>
      <c r="ABR36" s="52">
        <f>SUMIFS(Raw!$I:$I, Raw!$A:$A, Dispositions!ABR$14, Raw!$F:$F, Dispositions!$C36, Raw!$H:$H, "E05")</f>
        <v>0</v>
      </c>
      <c r="ABS36" s="52">
        <f>SUMIFS(Raw!$I:$I, Raw!$A:$A, Dispositions!ABS$14, Raw!$F:$F, Dispositions!$C36, Raw!$H:$H, "E05")</f>
        <v>0</v>
      </c>
      <c r="ABT36" s="53">
        <f>SUMIFS(Raw!$I:$I, Raw!$A:$A, Dispositions!ABT$14, Raw!$F:$F, Dispositions!$C36, Raw!$H:$H, "E05")</f>
        <v>0</v>
      </c>
      <c r="ABV36" s="51">
        <f>SUMIFS(Raw!$I:$I, Raw!$A:$A, Dispositions!ABV$14, Raw!$F:$F, Dispositions!$C36, Raw!$H:$H, "E12")</f>
        <v>0</v>
      </c>
      <c r="ABW36" s="52">
        <f>SUMIFS(Raw!$I:$I, Raw!$A:$A, Dispositions!ABW$14, Raw!$F:$F, Dispositions!$C36, Raw!$H:$H, "E12")</f>
        <v>0</v>
      </c>
      <c r="ABX36" s="52">
        <f>SUMIFS(Raw!$I:$I, Raw!$A:$A, Dispositions!ABX$14, Raw!$F:$F, Dispositions!$C36, Raw!$H:$H, "E12")</f>
        <v>0</v>
      </c>
      <c r="ABY36" s="52">
        <f>SUMIFS(Raw!$I:$I, Raw!$A:$A, Dispositions!ABY$14, Raw!$F:$F, Dispositions!$C36, Raw!$H:$H, "E12")</f>
        <v>0</v>
      </c>
      <c r="ABZ36" s="52">
        <f>SUMIFS(Raw!$I:$I, Raw!$A:$A, Dispositions!ABZ$14, Raw!$F:$F, Dispositions!$C36, Raw!$H:$H, "E12")</f>
        <v>0</v>
      </c>
      <c r="ACA36" s="52">
        <f>SUMIFS(Raw!$I:$I, Raw!$A:$A, Dispositions!ACA$14, Raw!$F:$F, Dispositions!$C36, Raw!$H:$H, "E12")</f>
        <v>0</v>
      </c>
      <c r="ACB36" s="53">
        <f>SUMIFS(Raw!$I:$I, Raw!$A:$A, Dispositions!ACB$14, Raw!$F:$F, Dispositions!$C36, Raw!$H:$H, "E12")</f>
        <v>0</v>
      </c>
      <c r="ACD36" s="51">
        <f>SUMIFS(Raw!$I:$I, Raw!$A:$A, Dispositions!ACD$14, Raw!$F:$F, Dispositions!$C36, Raw!$H:$H, "E13")</f>
        <v>0</v>
      </c>
      <c r="ACE36" s="52">
        <f>SUMIFS(Raw!$I:$I, Raw!$A:$A, Dispositions!ACE$14, Raw!$F:$F, Dispositions!$C36, Raw!$H:$H, "E13")</f>
        <v>0</v>
      </c>
      <c r="ACF36" s="52">
        <f>SUMIFS(Raw!$I:$I, Raw!$A:$A, Dispositions!ACF$14, Raw!$F:$F, Dispositions!$C36, Raw!$H:$H, "E13")</f>
        <v>0</v>
      </c>
      <c r="ACG36" s="52">
        <f>SUMIFS(Raw!$I:$I, Raw!$A:$A, Dispositions!ACG$14, Raw!$F:$F, Dispositions!$C36, Raw!$H:$H, "E13")</f>
        <v>0</v>
      </c>
      <c r="ACH36" s="52">
        <f>SUMIFS(Raw!$I:$I, Raw!$A:$A, Dispositions!ACH$14, Raw!$F:$F, Dispositions!$C36, Raw!$H:$H, "E13")</f>
        <v>0</v>
      </c>
      <c r="ACI36" s="52">
        <f>SUMIFS(Raw!$I:$I, Raw!$A:$A, Dispositions!ACI$14, Raw!$F:$F, Dispositions!$C36, Raw!$H:$H, "E13")</f>
        <v>0</v>
      </c>
      <c r="ACJ36" s="53">
        <f>SUMIFS(Raw!$I:$I, Raw!$A:$A, Dispositions!ACJ$14, Raw!$F:$F, Dispositions!$C36, Raw!$H:$H, "E13")</f>
        <v>0</v>
      </c>
      <c r="ACL36" s="51">
        <f>SUMIFS(Raw!$I:$I, Raw!$A:$A, Dispositions!ACL$14, Raw!$F:$F, Dispositions!$C36, Raw!$H:$H, "E14")</f>
        <v>0</v>
      </c>
      <c r="ACM36" s="52">
        <f>SUMIFS(Raw!$I:$I, Raw!$A:$A, Dispositions!ACM$14, Raw!$F:$F, Dispositions!$C36, Raw!$H:$H, "E14")</f>
        <v>0</v>
      </c>
      <c r="ACN36" s="52">
        <f>SUMIFS(Raw!$I:$I, Raw!$A:$A, Dispositions!ACN$14, Raw!$F:$F, Dispositions!$C36, Raw!$H:$H, "E14")</f>
        <v>0</v>
      </c>
      <c r="ACO36" s="52">
        <f>SUMIFS(Raw!$I:$I, Raw!$A:$A, Dispositions!ACO$14, Raw!$F:$F, Dispositions!$C36, Raw!$H:$H, "E14")</f>
        <v>0</v>
      </c>
      <c r="ACP36" s="52">
        <f>SUMIFS(Raw!$I:$I, Raw!$A:$A, Dispositions!ACP$14, Raw!$F:$F, Dispositions!$C36, Raw!$H:$H, "E14")</f>
        <v>0</v>
      </c>
      <c r="ACQ36" s="52">
        <f>SUMIFS(Raw!$I:$I, Raw!$A:$A, Dispositions!ACQ$14, Raw!$F:$F, Dispositions!$C36, Raw!$H:$H, "E14")</f>
        <v>0</v>
      </c>
      <c r="ACR36" s="53">
        <f>SUMIFS(Raw!$I:$I, Raw!$A:$A, Dispositions!ACR$14, Raw!$F:$F, Dispositions!$C36, Raw!$H:$H, "E14")</f>
        <v>0</v>
      </c>
      <c r="ACT36" s="51">
        <f>SUMIFS(Raw!$I:$I, Raw!$A:$A, Dispositions!ACT$14, Raw!$F:$F, Dispositions!$C36, Raw!$H:$H, "E15")</f>
        <v>0</v>
      </c>
      <c r="ACU36" s="52">
        <f>SUMIFS(Raw!$I:$I, Raw!$A:$A, Dispositions!ACU$14, Raw!$F:$F, Dispositions!$C36, Raw!$H:$H, "E15")</f>
        <v>0</v>
      </c>
      <c r="ACV36" s="52">
        <f>SUMIFS(Raw!$I:$I, Raw!$A:$A, Dispositions!ACV$14, Raw!$F:$F, Dispositions!$C36, Raw!$H:$H, "E15")</f>
        <v>0</v>
      </c>
      <c r="ACW36" s="52">
        <f>SUMIFS(Raw!$I:$I, Raw!$A:$A, Dispositions!ACW$14, Raw!$F:$F, Dispositions!$C36, Raw!$H:$H, "E15")</f>
        <v>0</v>
      </c>
      <c r="ACX36" s="52">
        <f>SUMIFS(Raw!$I:$I, Raw!$A:$A, Dispositions!ACX$14, Raw!$F:$F, Dispositions!$C36, Raw!$H:$H, "E15")</f>
        <v>0</v>
      </c>
      <c r="ACY36" s="52">
        <f>SUMIFS(Raw!$I:$I, Raw!$A:$A, Dispositions!ACY$14, Raw!$F:$F, Dispositions!$C36, Raw!$H:$H, "E15")</f>
        <v>0</v>
      </c>
      <c r="ACZ36" s="53">
        <f>SUMIFS(Raw!$I:$I, Raw!$A:$A, Dispositions!ACZ$14, Raw!$F:$F, Dispositions!$C36, Raw!$H:$H, "E15")</f>
        <v>0</v>
      </c>
      <c r="ADB36" s="51">
        <f>SUMIFS(Raw!$I:$I, Raw!$A:$A, Dispositions!ADB$14, Raw!$F:$F, Dispositions!$C36, Raw!$H:$H, "E16")</f>
        <v>0</v>
      </c>
      <c r="ADC36" s="52">
        <f>SUMIFS(Raw!$I:$I, Raw!$A:$A, Dispositions!ADC$14, Raw!$F:$F, Dispositions!$C36, Raw!$H:$H, "E16")</f>
        <v>0</v>
      </c>
      <c r="ADD36" s="52">
        <f>SUMIFS(Raw!$I:$I, Raw!$A:$A, Dispositions!ADD$14, Raw!$F:$F, Dispositions!$C36, Raw!$H:$H, "E16")</f>
        <v>0</v>
      </c>
      <c r="ADE36" s="52">
        <f>SUMIFS(Raw!$I:$I, Raw!$A:$A, Dispositions!ADE$14, Raw!$F:$F, Dispositions!$C36, Raw!$H:$H, "E16")</f>
        <v>0</v>
      </c>
      <c r="ADF36" s="52">
        <f>SUMIFS(Raw!$I:$I, Raw!$A:$A, Dispositions!ADF$14, Raw!$F:$F, Dispositions!$C36, Raw!$H:$H, "E16")</f>
        <v>0</v>
      </c>
      <c r="ADG36" s="52">
        <f>SUMIFS(Raw!$I:$I, Raw!$A:$A, Dispositions!ADG$14, Raw!$F:$F, Dispositions!$C36, Raw!$H:$H, "E16")</f>
        <v>0</v>
      </c>
      <c r="ADH36" s="53">
        <f>SUMIFS(Raw!$I:$I, Raw!$A:$A, Dispositions!ADH$14, Raw!$F:$F, Dispositions!$C36, Raw!$H:$H, "E16")</f>
        <v>0</v>
      </c>
      <c r="ADJ36" s="51">
        <f>SUMIFS(Raw!$I:$I, Raw!$A:$A, Dispositions!ADJ$14, Raw!$F:$F, Dispositions!$C36, Raw!$H:$H, "E18")</f>
        <v>0</v>
      </c>
      <c r="ADK36" s="52">
        <f>SUMIFS(Raw!$I:$I, Raw!$A:$A, Dispositions!ADK$14, Raw!$F:$F, Dispositions!$C36, Raw!$H:$H, "E18")</f>
        <v>0</v>
      </c>
      <c r="ADL36" s="52">
        <f>SUMIFS(Raw!$I:$I, Raw!$A:$A, Dispositions!ADL$14, Raw!$F:$F, Dispositions!$C36, Raw!$H:$H, "E18")</f>
        <v>0</v>
      </c>
      <c r="ADM36" s="52">
        <f>SUMIFS(Raw!$I:$I, Raw!$A:$A, Dispositions!ADM$14, Raw!$F:$F, Dispositions!$C36, Raw!$H:$H, "E18")</f>
        <v>0</v>
      </c>
      <c r="ADN36" s="52">
        <f>SUMIFS(Raw!$I:$I, Raw!$A:$A, Dispositions!ADN$14, Raw!$F:$F, Dispositions!$C36, Raw!$H:$H, "E18")</f>
        <v>0</v>
      </c>
      <c r="ADO36" s="52">
        <f>SUMIFS(Raw!$I:$I, Raw!$A:$A, Dispositions!ADO$14, Raw!$F:$F, Dispositions!$C36, Raw!$H:$H, "E18")</f>
        <v>0</v>
      </c>
      <c r="ADP36" s="53">
        <f>SUMIFS(Raw!$I:$I, Raw!$A:$A, Dispositions!ADP$14, Raw!$F:$F, Dispositions!$C36, Raw!$H:$H, "E18")</f>
        <v>0</v>
      </c>
      <c r="ADR36" s="51">
        <f>SUMIFS(Raw!$I:$I, Raw!$A:$A, Dispositions!ADR$14, Raw!$F:$F, Dispositions!$C36, Raw!$H:$H, "E34")</f>
        <v>0</v>
      </c>
      <c r="ADS36" s="52">
        <f>SUMIFS(Raw!$I:$I, Raw!$A:$A, Dispositions!ADS$14, Raw!$F:$F, Dispositions!$C36, Raw!$H:$H, "E34")</f>
        <v>0</v>
      </c>
      <c r="ADT36" s="52">
        <f>SUMIFS(Raw!$I:$I, Raw!$A:$A, Dispositions!ADT$14, Raw!$F:$F, Dispositions!$C36, Raw!$H:$H, "E34")</f>
        <v>0</v>
      </c>
      <c r="ADU36" s="52">
        <f>SUMIFS(Raw!$I:$I, Raw!$A:$A, Dispositions!ADU$14, Raw!$F:$F, Dispositions!$C36, Raw!$H:$H, "E34")</f>
        <v>0</v>
      </c>
      <c r="ADV36" s="52">
        <f>SUMIFS(Raw!$I:$I, Raw!$A:$A, Dispositions!ADV$14, Raw!$F:$F, Dispositions!$C36, Raw!$H:$H, "E34")</f>
        <v>0</v>
      </c>
      <c r="ADW36" s="52">
        <f>SUMIFS(Raw!$I:$I, Raw!$A:$A, Dispositions!ADW$14, Raw!$F:$F, Dispositions!$C36, Raw!$H:$H, "E34")</f>
        <v>0</v>
      </c>
      <c r="ADX36" s="53">
        <f>SUMIFS(Raw!$I:$I, Raw!$A:$A, Dispositions!ADX$14, Raw!$F:$F, Dispositions!$C36, Raw!$H:$H, "E34")</f>
        <v>0</v>
      </c>
      <c r="ADZ36" s="51">
        <f>SUMIFS(Raw!$I:$I, Raw!$A:$A, Dispositions!ADZ$14, Raw!$F:$F, Dispositions!$C36, Raw!$H:$H, "E02")</f>
        <v>0</v>
      </c>
      <c r="AEA36" s="52">
        <f>SUMIFS(Raw!$I:$I, Raw!$A:$A, Dispositions!AEA$14, Raw!$F:$F, Dispositions!$C36, Raw!$H:$H, "E02")</f>
        <v>0</v>
      </c>
      <c r="AEB36" s="52">
        <f>SUMIFS(Raw!$I:$I, Raw!$A:$A, Dispositions!AEB$14, Raw!$F:$F, Dispositions!$C36, Raw!$H:$H, "E02")</f>
        <v>0</v>
      </c>
      <c r="AEC36" s="52">
        <f>SUMIFS(Raw!$I:$I, Raw!$A:$A, Dispositions!AEC$14, Raw!$F:$F, Dispositions!$C36, Raw!$H:$H, "E02")</f>
        <v>0</v>
      </c>
      <c r="AED36" s="52">
        <f>SUMIFS(Raw!$I:$I, Raw!$A:$A, Dispositions!AED$14, Raw!$F:$F, Dispositions!$C36, Raw!$H:$H, "E02")</f>
        <v>0</v>
      </c>
      <c r="AEE36" s="52">
        <f>SUMIFS(Raw!$I:$I, Raw!$A:$A, Dispositions!AEE$14, Raw!$F:$F, Dispositions!$C36, Raw!$H:$H, "E02")</f>
        <v>0</v>
      </c>
      <c r="AEF36" s="53">
        <f>SUMIFS(Raw!$I:$I, Raw!$A:$A, Dispositions!AEF$14, Raw!$F:$F, Dispositions!$C36, Raw!$H:$H, "E02")</f>
        <v>0</v>
      </c>
      <c r="AEH36" s="51">
        <f>SUMIFS(Raw!$I:$I, Raw!$A:$A, Dispositions!AEH$14, Raw!$F:$F, Dispositions!$C36, Raw!$H:$H, "E03")</f>
        <v>0</v>
      </c>
      <c r="AEI36" s="52">
        <f>SUMIFS(Raw!$I:$I, Raw!$A:$A, Dispositions!AEI$14, Raw!$F:$F, Dispositions!$C36, Raw!$H:$H, "E03")</f>
        <v>0</v>
      </c>
      <c r="AEJ36" s="52">
        <f>SUMIFS(Raw!$I:$I, Raw!$A:$A, Dispositions!AEJ$14, Raw!$F:$F, Dispositions!$C36, Raw!$H:$H, "E03")</f>
        <v>0</v>
      </c>
      <c r="AEK36" s="52">
        <f>SUMIFS(Raw!$I:$I, Raw!$A:$A, Dispositions!AEK$14, Raw!$F:$F, Dispositions!$C36, Raw!$H:$H, "E03")</f>
        <v>0</v>
      </c>
      <c r="AEL36" s="52">
        <f>SUMIFS(Raw!$I:$I, Raw!$A:$A, Dispositions!AEL$14, Raw!$F:$F, Dispositions!$C36, Raw!$H:$H, "E03")</f>
        <v>0</v>
      </c>
      <c r="AEM36" s="52">
        <f>SUMIFS(Raw!$I:$I, Raw!$A:$A, Dispositions!AEM$14, Raw!$F:$F, Dispositions!$C36, Raw!$H:$H, "E03")</f>
        <v>0</v>
      </c>
      <c r="AEN36" s="53">
        <f>SUMIFS(Raw!$I:$I, Raw!$A:$A, Dispositions!AEN$14, Raw!$F:$F, Dispositions!$C36, Raw!$H:$H, "E03")</f>
        <v>0</v>
      </c>
      <c r="AEP36" s="51">
        <f>SUMIFS(Raw!$I:$I, Raw!$A:$A, Dispositions!AEP$14, Raw!$F:$F, Dispositions!$C36, Raw!$H:$H, "E05")</f>
        <v>0</v>
      </c>
      <c r="AEQ36" s="52">
        <f>SUMIFS(Raw!$I:$I, Raw!$A:$A, Dispositions!AEQ$14, Raw!$F:$F, Dispositions!$C36, Raw!$H:$H, "E05")</f>
        <v>0</v>
      </c>
      <c r="AER36" s="52">
        <f>SUMIFS(Raw!$I:$I, Raw!$A:$A, Dispositions!AER$14, Raw!$F:$F, Dispositions!$C36, Raw!$H:$H, "E05")</f>
        <v>0</v>
      </c>
      <c r="AES36" s="52">
        <f>SUMIFS(Raw!$I:$I, Raw!$A:$A, Dispositions!AES$14, Raw!$F:$F, Dispositions!$C36, Raw!$H:$H, "E05")</f>
        <v>0</v>
      </c>
      <c r="AET36" s="52">
        <f>SUMIFS(Raw!$I:$I, Raw!$A:$A, Dispositions!AET$14, Raw!$F:$F, Dispositions!$C36, Raw!$H:$H, "E05")</f>
        <v>0</v>
      </c>
      <c r="AEU36" s="52">
        <f>SUMIFS(Raw!$I:$I, Raw!$A:$A, Dispositions!AEU$14, Raw!$F:$F, Dispositions!$C36, Raw!$H:$H, "E05")</f>
        <v>0</v>
      </c>
      <c r="AEV36" s="53">
        <f>SUMIFS(Raw!$I:$I, Raw!$A:$A, Dispositions!AEV$14, Raw!$F:$F, Dispositions!$C36, Raw!$H:$H, "E05")</f>
        <v>0</v>
      </c>
      <c r="AEX36" s="51">
        <f>SUMIFS(Raw!$I:$I, Raw!$A:$A, Dispositions!AEX$14, Raw!$F:$F, Dispositions!$C36, Raw!$H:$H, "E12")</f>
        <v>0</v>
      </c>
      <c r="AEY36" s="52">
        <f>SUMIFS(Raw!$I:$I, Raw!$A:$A, Dispositions!AEY$14, Raw!$F:$F, Dispositions!$C36, Raw!$H:$H, "E12")</f>
        <v>0</v>
      </c>
      <c r="AEZ36" s="52">
        <f>SUMIFS(Raw!$I:$I, Raw!$A:$A, Dispositions!AEZ$14, Raw!$F:$F, Dispositions!$C36, Raw!$H:$H, "E12")</f>
        <v>0</v>
      </c>
      <c r="AFA36" s="52">
        <f>SUMIFS(Raw!$I:$I, Raw!$A:$A, Dispositions!AFA$14, Raw!$F:$F, Dispositions!$C36, Raw!$H:$H, "E12")</f>
        <v>0</v>
      </c>
      <c r="AFB36" s="52">
        <f>SUMIFS(Raw!$I:$I, Raw!$A:$A, Dispositions!AFB$14, Raw!$F:$F, Dispositions!$C36, Raw!$H:$H, "E12")</f>
        <v>0</v>
      </c>
      <c r="AFC36" s="52">
        <f>SUMIFS(Raw!$I:$I, Raw!$A:$A, Dispositions!AFC$14, Raw!$F:$F, Dispositions!$C36, Raw!$H:$H, "E12")</f>
        <v>0</v>
      </c>
      <c r="AFD36" s="53">
        <f>SUMIFS(Raw!$I:$I, Raw!$A:$A, Dispositions!AFD$14, Raw!$F:$F, Dispositions!$C36, Raw!$H:$H, "E12")</f>
        <v>0</v>
      </c>
      <c r="AFF36" s="51">
        <f>SUMIFS(Raw!$I:$I, Raw!$A:$A, Dispositions!AFF$14, Raw!$F:$F, Dispositions!$C36, Raw!$H:$H, "E13")</f>
        <v>0</v>
      </c>
      <c r="AFG36" s="52">
        <f>SUMIFS(Raw!$I:$I, Raw!$A:$A, Dispositions!AFG$14, Raw!$F:$F, Dispositions!$C36, Raw!$H:$H, "E13")</f>
        <v>0</v>
      </c>
      <c r="AFH36" s="52">
        <f>SUMIFS(Raw!$I:$I, Raw!$A:$A, Dispositions!AFH$14, Raw!$F:$F, Dispositions!$C36, Raw!$H:$H, "E13")</f>
        <v>0</v>
      </c>
      <c r="AFI36" s="52">
        <f>SUMIFS(Raw!$I:$I, Raw!$A:$A, Dispositions!AFI$14, Raw!$F:$F, Dispositions!$C36, Raw!$H:$H, "E13")</f>
        <v>0</v>
      </c>
      <c r="AFJ36" s="52">
        <f>SUMIFS(Raw!$I:$I, Raw!$A:$A, Dispositions!AFJ$14, Raw!$F:$F, Dispositions!$C36, Raw!$H:$H, "E13")</f>
        <v>0</v>
      </c>
      <c r="AFK36" s="52">
        <f>SUMIFS(Raw!$I:$I, Raw!$A:$A, Dispositions!AFK$14, Raw!$F:$F, Dispositions!$C36, Raw!$H:$H, "E13")</f>
        <v>0</v>
      </c>
      <c r="AFL36" s="53">
        <f>SUMIFS(Raw!$I:$I, Raw!$A:$A, Dispositions!AFL$14, Raw!$F:$F, Dispositions!$C36, Raw!$H:$H, "E13")</f>
        <v>0</v>
      </c>
      <c r="AFN36" s="51">
        <f>SUMIFS(Raw!$I:$I, Raw!$A:$A, Dispositions!AFN$14, Raw!$F:$F, Dispositions!$C36, Raw!$H:$H, "E14")</f>
        <v>0</v>
      </c>
      <c r="AFO36" s="52">
        <f>SUMIFS(Raw!$I:$I, Raw!$A:$A, Dispositions!AFO$14, Raw!$F:$F, Dispositions!$C36, Raw!$H:$H, "E14")</f>
        <v>0</v>
      </c>
      <c r="AFP36" s="52">
        <f>SUMIFS(Raw!$I:$I, Raw!$A:$A, Dispositions!AFP$14, Raw!$F:$F, Dispositions!$C36, Raw!$H:$H, "E14")</f>
        <v>0</v>
      </c>
      <c r="AFQ36" s="52">
        <f>SUMIFS(Raw!$I:$I, Raw!$A:$A, Dispositions!AFQ$14, Raw!$F:$F, Dispositions!$C36, Raw!$H:$H, "E14")</f>
        <v>0</v>
      </c>
      <c r="AFR36" s="52">
        <f>SUMIFS(Raw!$I:$I, Raw!$A:$A, Dispositions!AFR$14, Raw!$F:$F, Dispositions!$C36, Raw!$H:$H, "E14")</f>
        <v>0</v>
      </c>
      <c r="AFS36" s="52">
        <f>SUMIFS(Raw!$I:$I, Raw!$A:$A, Dispositions!AFS$14, Raw!$F:$F, Dispositions!$C36, Raw!$H:$H, "E14")</f>
        <v>0</v>
      </c>
      <c r="AFT36" s="53">
        <f>SUMIFS(Raw!$I:$I, Raw!$A:$A, Dispositions!AFT$14, Raw!$F:$F, Dispositions!$C36, Raw!$H:$H, "E14")</f>
        <v>0</v>
      </c>
      <c r="AFV36" s="51">
        <f>SUMIFS(Raw!$I:$I, Raw!$A:$A, Dispositions!AFV$14, Raw!$F:$F, Dispositions!$C36, Raw!$H:$H, "E15")</f>
        <v>0</v>
      </c>
      <c r="AFW36" s="52">
        <f>SUMIFS(Raw!$I:$I, Raw!$A:$A, Dispositions!AFW$14, Raw!$F:$F, Dispositions!$C36, Raw!$H:$H, "E15")</f>
        <v>0</v>
      </c>
      <c r="AFX36" s="52">
        <f>SUMIFS(Raw!$I:$I, Raw!$A:$A, Dispositions!AFX$14, Raw!$F:$F, Dispositions!$C36, Raw!$H:$H, "E15")</f>
        <v>0</v>
      </c>
      <c r="AFY36" s="52">
        <f>SUMIFS(Raw!$I:$I, Raw!$A:$A, Dispositions!AFY$14, Raw!$F:$F, Dispositions!$C36, Raw!$H:$H, "E15")</f>
        <v>0</v>
      </c>
      <c r="AFZ36" s="52">
        <f>SUMIFS(Raw!$I:$I, Raw!$A:$A, Dispositions!AFZ$14, Raw!$F:$F, Dispositions!$C36, Raw!$H:$H, "E15")</f>
        <v>0</v>
      </c>
      <c r="AGA36" s="52">
        <f>SUMIFS(Raw!$I:$I, Raw!$A:$A, Dispositions!AGA$14, Raw!$F:$F, Dispositions!$C36, Raw!$H:$H, "E15")</f>
        <v>0</v>
      </c>
      <c r="AGB36" s="53">
        <f>SUMIFS(Raw!$I:$I, Raw!$A:$A, Dispositions!AGB$14, Raw!$F:$F, Dispositions!$C36, Raw!$H:$H, "E15")</f>
        <v>0</v>
      </c>
      <c r="AGD36" s="51">
        <f>SUMIFS(Raw!$I:$I, Raw!$A:$A, Dispositions!AGD$14, Raw!$F:$F, Dispositions!$C36, Raw!$H:$H, "E16")</f>
        <v>0</v>
      </c>
      <c r="AGE36" s="52">
        <f>SUMIFS(Raw!$I:$I, Raw!$A:$A, Dispositions!AGE$14, Raw!$F:$F, Dispositions!$C36, Raw!$H:$H, "E16")</f>
        <v>0</v>
      </c>
      <c r="AGF36" s="52">
        <f>SUMIFS(Raw!$I:$I, Raw!$A:$A, Dispositions!AGF$14, Raw!$F:$F, Dispositions!$C36, Raw!$H:$H, "E16")</f>
        <v>0</v>
      </c>
      <c r="AGG36" s="52">
        <f>SUMIFS(Raw!$I:$I, Raw!$A:$A, Dispositions!AGG$14, Raw!$F:$F, Dispositions!$C36, Raw!$H:$H, "E16")</f>
        <v>0</v>
      </c>
      <c r="AGH36" s="52">
        <f>SUMIFS(Raw!$I:$I, Raw!$A:$A, Dispositions!AGH$14, Raw!$F:$F, Dispositions!$C36, Raw!$H:$H, "E16")</f>
        <v>0</v>
      </c>
      <c r="AGI36" s="52">
        <f>SUMIFS(Raw!$I:$I, Raw!$A:$A, Dispositions!AGI$14, Raw!$F:$F, Dispositions!$C36, Raw!$H:$H, "E16")</f>
        <v>0</v>
      </c>
      <c r="AGJ36" s="53">
        <f>SUMIFS(Raw!$I:$I, Raw!$A:$A, Dispositions!AGJ$14, Raw!$F:$F, Dispositions!$C36, Raw!$H:$H, "E16")</f>
        <v>0</v>
      </c>
      <c r="AGL36" s="51">
        <f>SUMIFS(Raw!$I:$I, Raw!$A:$A, Dispositions!AGL$14, Raw!$F:$F, Dispositions!$C36, Raw!$H:$H, "E18")</f>
        <v>0</v>
      </c>
      <c r="AGM36" s="52">
        <f>SUMIFS(Raw!$I:$I, Raw!$A:$A, Dispositions!AGM$14, Raw!$F:$F, Dispositions!$C36, Raw!$H:$H, "E18")</f>
        <v>0</v>
      </c>
      <c r="AGN36" s="52">
        <f>SUMIFS(Raw!$I:$I, Raw!$A:$A, Dispositions!AGN$14, Raw!$F:$F, Dispositions!$C36, Raw!$H:$H, "E18")</f>
        <v>0</v>
      </c>
      <c r="AGO36" s="52">
        <f>SUMIFS(Raw!$I:$I, Raw!$A:$A, Dispositions!AGO$14, Raw!$F:$F, Dispositions!$C36, Raw!$H:$H, "E18")</f>
        <v>0</v>
      </c>
      <c r="AGP36" s="52">
        <f>SUMIFS(Raw!$I:$I, Raw!$A:$A, Dispositions!AGP$14, Raw!$F:$F, Dispositions!$C36, Raw!$H:$H, "E18")</f>
        <v>0</v>
      </c>
      <c r="AGQ36" s="52">
        <f>SUMIFS(Raw!$I:$I, Raw!$A:$A, Dispositions!AGQ$14, Raw!$F:$F, Dispositions!$C36, Raw!$H:$H, "E18")</f>
        <v>0</v>
      </c>
      <c r="AGR36" s="53">
        <f>SUMIFS(Raw!$I:$I, Raw!$A:$A, Dispositions!AGR$14, Raw!$F:$F, Dispositions!$C36, Raw!$H:$H, "E18")</f>
        <v>0</v>
      </c>
      <c r="AGT36" s="51">
        <f>SUMIFS(Raw!$I:$I, Raw!$A:$A, Dispositions!AGT$14, Raw!$F:$F, Dispositions!$C36, Raw!$H:$H, "E34")</f>
        <v>0</v>
      </c>
      <c r="AGU36" s="52">
        <f>SUMIFS(Raw!$I:$I, Raw!$A:$A, Dispositions!AGU$14, Raw!$F:$F, Dispositions!$C36, Raw!$H:$H, "E34")</f>
        <v>0</v>
      </c>
      <c r="AGV36" s="52">
        <f>SUMIFS(Raw!$I:$I, Raw!$A:$A, Dispositions!AGV$14, Raw!$F:$F, Dispositions!$C36, Raw!$H:$H, "E34")</f>
        <v>0</v>
      </c>
      <c r="AGW36" s="52">
        <f>SUMIFS(Raw!$I:$I, Raw!$A:$A, Dispositions!AGW$14, Raw!$F:$F, Dispositions!$C36, Raw!$H:$H, "E34")</f>
        <v>0</v>
      </c>
      <c r="AGX36" s="52">
        <f>SUMIFS(Raw!$I:$I, Raw!$A:$A, Dispositions!AGX$14, Raw!$F:$F, Dispositions!$C36, Raw!$H:$H, "E34")</f>
        <v>0</v>
      </c>
      <c r="AGY36" s="52">
        <f>SUMIFS(Raw!$I:$I, Raw!$A:$A, Dispositions!AGY$14, Raw!$F:$F, Dispositions!$C36, Raw!$H:$H, "E34")</f>
        <v>0</v>
      </c>
      <c r="AGZ36" s="53">
        <f>SUMIFS(Raw!$I:$I, Raw!$A:$A, Dispositions!AGZ$14, Raw!$F:$F, Dispositions!$C36, Raw!$H:$H, "E34")</f>
        <v>0</v>
      </c>
      <c r="AHB36" s="51">
        <f>SUMIFS(Raw!$I:$I, Raw!$A:$A, Dispositions!AHB$14, Raw!$F:$F, Dispositions!$C36, Raw!$H:$H, "E02")</f>
        <v>0</v>
      </c>
      <c r="AHC36" s="52">
        <f>SUMIFS(Raw!$I:$I, Raw!$A:$A, Dispositions!AHC$14, Raw!$F:$F, Dispositions!$C36, Raw!$H:$H, "E02")</f>
        <v>0</v>
      </c>
      <c r="AHD36" s="52">
        <f>SUMIFS(Raw!$I:$I, Raw!$A:$A, Dispositions!AHD$14, Raw!$F:$F, Dispositions!$C36, Raw!$H:$H, "E02")</f>
        <v>0</v>
      </c>
      <c r="AHE36" s="52">
        <f>SUMIFS(Raw!$I:$I, Raw!$A:$A, Dispositions!AHE$14, Raw!$F:$F, Dispositions!$C36, Raw!$H:$H, "E02")</f>
        <v>0</v>
      </c>
      <c r="AHF36" s="52">
        <f>SUMIFS(Raw!$I:$I, Raw!$A:$A, Dispositions!AHF$14, Raw!$F:$F, Dispositions!$C36, Raw!$H:$H, "E02")</f>
        <v>0</v>
      </c>
      <c r="AHG36" s="52">
        <f>SUMIFS(Raw!$I:$I, Raw!$A:$A, Dispositions!AHG$14, Raw!$F:$F, Dispositions!$C36, Raw!$H:$H, "E02")</f>
        <v>0</v>
      </c>
      <c r="AHH36" s="53">
        <f>SUMIFS(Raw!$I:$I, Raw!$A:$A, Dispositions!AHH$14, Raw!$F:$F, Dispositions!$C36, Raw!$H:$H, "E02")</f>
        <v>0</v>
      </c>
      <c r="AHJ36" s="51">
        <f>SUMIFS(Raw!$I:$I, Raw!$A:$A, Dispositions!AHJ$14, Raw!$F:$F, Dispositions!$C36, Raw!$H:$H, "E03")</f>
        <v>0</v>
      </c>
      <c r="AHK36" s="52">
        <f>SUMIFS(Raw!$I:$I, Raw!$A:$A, Dispositions!AHK$14, Raw!$F:$F, Dispositions!$C36, Raw!$H:$H, "E03")</f>
        <v>0</v>
      </c>
      <c r="AHL36" s="52">
        <f>SUMIFS(Raw!$I:$I, Raw!$A:$A, Dispositions!AHL$14, Raw!$F:$F, Dispositions!$C36, Raw!$H:$H, "E03")</f>
        <v>0</v>
      </c>
      <c r="AHM36" s="52">
        <f>SUMIFS(Raw!$I:$I, Raw!$A:$A, Dispositions!AHM$14, Raw!$F:$F, Dispositions!$C36, Raw!$H:$H, "E03")</f>
        <v>0</v>
      </c>
      <c r="AHN36" s="52">
        <f>SUMIFS(Raw!$I:$I, Raw!$A:$A, Dispositions!AHN$14, Raw!$F:$F, Dispositions!$C36, Raw!$H:$H, "E03")</f>
        <v>0</v>
      </c>
      <c r="AHO36" s="52">
        <f>SUMIFS(Raw!$I:$I, Raw!$A:$A, Dispositions!AHO$14, Raw!$F:$F, Dispositions!$C36, Raw!$H:$H, "E03")</f>
        <v>0</v>
      </c>
      <c r="AHP36" s="53">
        <f>SUMIFS(Raw!$I:$I, Raw!$A:$A, Dispositions!AHP$14, Raw!$F:$F, Dispositions!$C36, Raw!$H:$H, "E03")</f>
        <v>0</v>
      </c>
      <c r="AHR36" s="51">
        <f>SUMIFS(Raw!$I:$I, Raw!$A:$A, Dispositions!AHR$14, Raw!$F:$F, Dispositions!$C36, Raw!$H:$H, "E05")</f>
        <v>0</v>
      </c>
      <c r="AHS36" s="52">
        <f>SUMIFS(Raw!$I:$I, Raw!$A:$A, Dispositions!AHS$14, Raw!$F:$F, Dispositions!$C36, Raw!$H:$H, "E05")</f>
        <v>0</v>
      </c>
      <c r="AHT36" s="52">
        <f>SUMIFS(Raw!$I:$I, Raw!$A:$A, Dispositions!AHT$14, Raw!$F:$F, Dispositions!$C36, Raw!$H:$H, "E05")</f>
        <v>0</v>
      </c>
      <c r="AHU36" s="52">
        <f>SUMIFS(Raw!$I:$I, Raw!$A:$A, Dispositions!AHU$14, Raw!$F:$F, Dispositions!$C36, Raw!$H:$H, "E05")</f>
        <v>0</v>
      </c>
      <c r="AHV36" s="52">
        <f>SUMIFS(Raw!$I:$I, Raw!$A:$A, Dispositions!AHV$14, Raw!$F:$F, Dispositions!$C36, Raw!$H:$H, "E05")</f>
        <v>0</v>
      </c>
      <c r="AHW36" s="52">
        <f>SUMIFS(Raw!$I:$I, Raw!$A:$A, Dispositions!AHW$14, Raw!$F:$F, Dispositions!$C36, Raw!$H:$H, "E05")</f>
        <v>0</v>
      </c>
      <c r="AHX36" s="53">
        <f>SUMIFS(Raw!$I:$I, Raw!$A:$A, Dispositions!AHX$14, Raw!$F:$F, Dispositions!$C36, Raw!$H:$H, "E05")</f>
        <v>0</v>
      </c>
      <c r="AHZ36" s="51">
        <f>SUMIFS(Raw!$I:$I, Raw!$A:$A, Dispositions!AHZ$14, Raw!$F:$F, Dispositions!$C36, Raw!$H:$H, "E12")</f>
        <v>0</v>
      </c>
      <c r="AIA36" s="52">
        <f>SUMIFS(Raw!$I:$I, Raw!$A:$A, Dispositions!AIA$14, Raw!$F:$F, Dispositions!$C36, Raw!$H:$H, "E12")</f>
        <v>0</v>
      </c>
      <c r="AIB36" s="52">
        <f>SUMIFS(Raw!$I:$I, Raw!$A:$A, Dispositions!AIB$14, Raw!$F:$F, Dispositions!$C36, Raw!$H:$H, "E12")</f>
        <v>0</v>
      </c>
      <c r="AIC36" s="52">
        <f>SUMIFS(Raw!$I:$I, Raw!$A:$A, Dispositions!AIC$14, Raw!$F:$F, Dispositions!$C36, Raw!$H:$H, "E12")</f>
        <v>0</v>
      </c>
      <c r="AID36" s="52">
        <f>SUMIFS(Raw!$I:$I, Raw!$A:$A, Dispositions!AID$14, Raw!$F:$F, Dispositions!$C36, Raw!$H:$H, "E12")</f>
        <v>0</v>
      </c>
      <c r="AIE36" s="52">
        <f>SUMIFS(Raw!$I:$I, Raw!$A:$A, Dispositions!AIE$14, Raw!$F:$F, Dispositions!$C36, Raw!$H:$H, "E12")</f>
        <v>0</v>
      </c>
      <c r="AIF36" s="53">
        <f>SUMIFS(Raw!$I:$I, Raw!$A:$A, Dispositions!AIF$14, Raw!$F:$F, Dispositions!$C36, Raw!$H:$H, "E12")</f>
        <v>0</v>
      </c>
      <c r="AIH36" s="51">
        <f>SUMIFS(Raw!$I:$I, Raw!$A:$A, Dispositions!AIH$14, Raw!$F:$F, Dispositions!$C36, Raw!$H:$H, "E13")</f>
        <v>0</v>
      </c>
      <c r="AII36" s="52">
        <f>SUMIFS(Raw!$I:$I, Raw!$A:$A, Dispositions!AII$14, Raw!$F:$F, Dispositions!$C36, Raw!$H:$H, "E13")</f>
        <v>0</v>
      </c>
      <c r="AIJ36" s="52">
        <f>SUMIFS(Raw!$I:$I, Raw!$A:$A, Dispositions!AIJ$14, Raw!$F:$F, Dispositions!$C36, Raw!$H:$H, "E13")</f>
        <v>0</v>
      </c>
      <c r="AIK36" s="52">
        <f>SUMIFS(Raw!$I:$I, Raw!$A:$A, Dispositions!AIK$14, Raw!$F:$F, Dispositions!$C36, Raw!$H:$H, "E13")</f>
        <v>0</v>
      </c>
      <c r="AIL36" s="52">
        <f>SUMIFS(Raw!$I:$I, Raw!$A:$A, Dispositions!AIL$14, Raw!$F:$F, Dispositions!$C36, Raw!$H:$H, "E13")</f>
        <v>0</v>
      </c>
      <c r="AIM36" s="52">
        <f>SUMIFS(Raw!$I:$I, Raw!$A:$A, Dispositions!AIM$14, Raw!$F:$F, Dispositions!$C36, Raw!$H:$H, "E13")</f>
        <v>0</v>
      </c>
      <c r="AIN36" s="53">
        <f>SUMIFS(Raw!$I:$I, Raw!$A:$A, Dispositions!AIN$14, Raw!$F:$F, Dispositions!$C36, Raw!$H:$H, "E13")</f>
        <v>0</v>
      </c>
      <c r="AIP36" s="51">
        <f>SUMIFS(Raw!$I:$I, Raw!$A:$A, Dispositions!AIP$14, Raw!$F:$F, Dispositions!$C36, Raw!$H:$H, "E14")</f>
        <v>0</v>
      </c>
      <c r="AIQ36" s="52">
        <f>SUMIFS(Raw!$I:$I, Raw!$A:$A, Dispositions!AIQ$14, Raw!$F:$F, Dispositions!$C36, Raw!$H:$H, "E14")</f>
        <v>0</v>
      </c>
      <c r="AIR36" s="52">
        <f>SUMIFS(Raw!$I:$I, Raw!$A:$A, Dispositions!AIR$14, Raw!$F:$F, Dispositions!$C36, Raw!$H:$H, "E14")</f>
        <v>0</v>
      </c>
      <c r="AIS36" s="52">
        <f>SUMIFS(Raw!$I:$I, Raw!$A:$A, Dispositions!AIS$14, Raw!$F:$F, Dispositions!$C36, Raw!$H:$H, "E14")</f>
        <v>0</v>
      </c>
      <c r="AIT36" s="52">
        <f>SUMIFS(Raw!$I:$I, Raw!$A:$A, Dispositions!AIT$14, Raw!$F:$F, Dispositions!$C36, Raw!$H:$H, "E14")</f>
        <v>0</v>
      </c>
      <c r="AIU36" s="52">
        <f>SUMIFS(Raw!$I:$I, Raw!$A:$A, Dispositions!AIU$14, Raw!$F:$F, Dispositions!$C36, Raw!$H:$H, "E14")</f>
        <v>0</v>
      </c>
      <c r="AIV36" s="53">
        <f>SUMIFS(Raw!$I:$I, Raw!$A:$A, Dispositions!AIV$14, Raw!$F:$F, Dispositions!$C36, Raw!$H:$H, "E14")</f>
        <v>0</v>
      </c>
      <c r="AIX36" s="51">
        <f>SUMIFS(Raw!$I:$I, Raw!$A:$A, Dispositions!AIX$14, Raw!$F:$F, Dispositions!$C36, Raw!$H:$H, "E15")</f>
        <v>0</v>
      </c>
      <c r="AIY36" s="52">
        <f>SUMIFS(Raw!$I:$I, Raw!$A:$A, Dispositions!AIY$14, Raw!$F:$F, Dispositions!$C36, Raw!$H:$H, "E15")</f>
        <v>0</v>
      </c>
      <c r="AIZ36" s="52">
        <f>SUMIFS(Raw!$I:$I, Raw!$A:$A, Dispositions!AIZ$14, Raw!$F:$F, Dispositions!$C36, Raw!$H:$H, "E15")</f>
        <v>0</v>
      </c>
      <c r="AJA36" s="52">
        <f>SUMIFS(Raw!$I:$I, Raw!$A:$A, Dispositions!AJA$14, Raw!$F:$F, Dispositions!$C36, Raw!$H:$H, "E15")</f>
        <v>0</v>
      </c>
      <c r="AJB36" s="52">
        <f>SUMIFS(Raw!$I:$I, Raw!$A:$A, Dispositions!AJB$14, Raw!$F:$F, Dispositions!$C36, Raw!$H:$H, "E15")</f>
        <v>0</v>
      </c>
      <c r="AJC36" s="52">
        <f>SUMIFS(Raw!$I:$I, Raw!$A:$A, Dispositions!AJC$14, Raw!$F:$F, Dispositions!$C36, Raw!$H:$H, "E15")</f>
        <v>0</v>
      </c>
      <c r="AJD36" s="53">
        <f>SUMIFS(Raw!$I:$I, Raw!$A:$A, Dispositions!AJD$14, Raw!$F:$F, Dispositions!$C36, Raw!$H:$H, "E15")</f>
        <v>0</v>
      </c>
      <c r="AJF36" s="51">
        <f>SUMIFS(Raw!$I:$I, Raw!$A:$A, Dispositions!AJF$14, Raw!$F:$F, Dispositions!$C36, Raw!$H:$H, "E16")</f>
        <v>0</v>
      </c>
      <c r="AJG36" s="52">
        <f>SUMIFS(Raw!$I:$I, Raw!$A:$A, Dispositions!AJG$14, Raw!$F:$F, Dispositions!$C36, Raw!$H:$H, "E16")</f>
        <v>0</v>
      </c>
      <c r="AJH36" s="52">
        <f>SUMIFS(Raw!$I:$I, Raw!$A:$A, Dispositions!AJH$14, Raw!$F:$F, Dispositions!$C36, Raw!$H:$H, "E16")</f>
        <v>0</v>
      </c>
      <c r="AJI36" s="52">
        <f>SUMIFS(Raw!$I:$I, Raw!$A:$A, Dispositions!AJI$14, Raw!$F:$F, Dispositions!$C36, Raw!$H:$H, "E16")</f>
        <v>0</v>
      </c>
      <c r="AJJ36" s="52">
        <f>SUMIFS(Raw!$I:$I, Raw!$A:$A, Dispositions!AJJ$14, Raw!$F:$F, Dispositions!$C36, Raw!$H:$H, "E16")</f>
        <v>0</v>
      </c>
      <c r="AJK36" s="52">
        <f>SUMIFS(Raw!$I:$I, Raw!$A:$A, Dispositions!AJK$14, Raw!$F:$F, Dispositions!$C36, Raw!$H:$H, "E16")</f>
        <v>0</v>
      </c>
      <c r="AJL36" s="53">
        <f>SUMIFS(Raw!$I:$I, Raw!$A:$A, Dispositions!AJL$14, Raw!$F:$F, Dispositions!$C36, Raw!$H:$H, "E16")</f>
        <v>0</v>
      </c>
      <c r="AJN36" s="51">
        <f>SUMIFS(Raw!$I:$I, Raw!$A:$A, Dispositions!AJN$14, Raw!$F:$F, Dispositions!$C36, Raw!$H:$H, "E18")</f>
        <v>0</v>
      </c>
      <c r="AJO36" s="52">
        <f>SUMIFS(Raw!$I:$I, Raw!$A:$A, Dispositions!AJO$14, Raw!$F:$F, Dispositions!$C36, Raw!$H:$H, "E18")</f>
        <v>0</v>
      </c>
      <c r="AJP36" s="52">
        <f>SUMIFS(Raw!$I:$I, Raw!$A:$A, Dispositions!AJP$14, Raw!$F:$F, Dispositions!$C36, Raw!$H:$H, "E18")</f>
        <v>0</v>
      </c>
      <c r="AJQ36" s="52">
        <f>SUMIFS(Raw!$I:$I, Raw!$A:$A, Dispositions!AJQ$14, Raw!$F:$F, Dispositions!$C36, Raw!$H:$H, "E18")</f>
        <v>0</v>
      </c>
      <c r="AJR36" s="52">
        <f>SUMIFS(Raw!$I:$I, Raw!$A:$A, Dispositions!AJR$14, Raw!$F:$F, Dispositions!$C36, Raw!$H:$H, "E18")</f>
        <v>0</v>
      </c>
      <c r="AJS36" s="52">
        <f>SUMIFS(Raw!$I:$I, Raw!$A:$A, Dispositions!AJS$14, Raw!$F:$F, Dispositions!$C36, Raw!$H:$H, "E18")</f>
        <v>0</v>
      </c>
      <c r="AJT36" s="53">
        <f>SUMIFS(Raw!$I:$I, Raw!$A:$A, Dispositions!AJT$14, Raw!$F:$F, Dispositions!$C36, Raw!$H:$H, "E18")</f>
        <v>0</v>
      </c>
      <c r="AJV36" s="51">
        <f>SUMIFS(Raw!$I:$I, Raw!$A:$A, Dispositions!AJV$14, Raw!$F:$F, Dispositions!$C36, Raw!$H:$H, "E34")</f>
        <v>0</v>
      </c>
      <c r="AJW36" s="52">
        <f>SUMIFS(Raw!$I:$I, Raw!$A:$A, Dispositions!AJW$14, Raw!$F:$F, Dispositions!$C36, Raw!$H:$H, "E34")</f>
        <v>0</v>
      </c>
      <c r="AJX36" s="52">
        <f>SUMIFS(Raw!$I:$I, Raw!$A:$A, Dispositions!AJX$14, Raw!$F:$F, Dispositions!$C36, Raw!$H:$H, "E34")</f>
        <v>0</v>
      </c>
      <c r="AJY36" s="52">
        <f>SUMIFS(Raw!$I:$I, Raw!$A:$A, Dispositions!AJY$14, Raw!$F:$F, Dispositions!$C36, Raw!$H:$H, "E34")</f>
        <v>0</v>
      </c>
      <c r="AJZ36" s="52">
        <f>SUMIFS(Raw!$I:$I, Raw!$A:$A, Dispositions!AJZ$14, Raw!$F:$F, Dispositions!$C36, Raw!$H:$H, "E34")</f>
        <v>0</v>
      </c>
      <c r="AKA36" s="52">
        <f>SUMIFS(Raw!$I:$I, Raw!$A:$A, Dispositions!AKA$14, Raw!$F:$F, Dispositions!$C36, Raw!$H:$H, "E34")</f>
        <v>0</v>
      </c>
      <c r="AKB36" s="53">
        <f>SUMIFS(Raw!$I:$I, Raw!$A:$A, Dispositions!AKB$14, Raw!$F:$F, Dispositions!$C36, Raw!$H:$H, "E34")</f>
        <v>0</v>
      </c>
      <c r="AKD36" s="51">
        <f>SUMIFS(Raw!$I:$I, Raw!$A:$A, Dispositions!AKD$14, Raw!$F:$F, Dispositions!$C36, Raw!$H:$H, "E02")</f>
        <v>0</v>
      </c>
      <c r="AKE36" s="52">
        <f>SUMIFS(Raw!$I:$I, Raw!$A:$A, Dispositions!AKE$14, Raw!$F:$F, Dispositions!$C36, Raw!$H:$H, "E02")</f>
        <v>0</v>
      </c>
      <c r="AKF36" s="52">
        <f>SUMIFS(Raw!$I:$I, Raw!$A:$A, Dispositions!AKF$14, Raw!$F:$F, Dispositions!$C36, Raw!$H:$H, "E02")</f>
        <v>0</v>
      </c>
      <c r="AKG36" s="52">
        <f>SUMIFS(Raw!$I:$I, Raw!$A:$A, Dispositions!AKG$14, Raw!$F:$F, Dispositions!$C36, Raw!$H:$H, "E02")</f>
        <v>0</v>
      </c>
      <c r="AKH36" s="52">
        <f>SUMIFS(Raw!$I:$I, Raw!$A:$A, Dispositions!AKH$14, Raw!$F:$F, Dispositions!$C36, Raw!$H:$H, "E02")</f>
        <v>0</v>
      </c>
      <c r="AKI36" s="52">
        <f>SUMIFS(Raw!$I:$I, Raw!$A:$A, Dispositions!AKI$14, Raw!$F:$F, Dispositions!$C36, Raw!$H:$H, "E02")</f>
        <v>0</v>
      </c>
      <c r="AKJ36" s="53">
        <f>SUMIFS(Raw!$I:$I, Raw!$A:$A, Dispositions!AKJ$14, Raw!$F:$F, Dispositions!$C36, Raw!$H:$H, "E02")</f>
        <v>0</v>
      </c>
      <c r="AKL36" s="51">
        <f>SUMIFS(Raw!$I:$I, Raw!$A:$A, Dispositions!AKL$14, Raw!$F:$F, Dispositions!$C36, Raw!$H:$H, "E03")</f>
        <v>0</v>
      </c>
      <c r="AKM36" s="52">
        <f>SUMIFS(Raw!$I:$I, Raw!$A:$A, Dispositions!AKM$14, Raw!$F:$F, Dispositions!$C36, Raw!$H:$H, "E03")</f>
        <v>0</v>
      </c>
      <c r="AKN36" s="52">
        <f>SUMIFS(Raw!$I:$I, Raw!$A:$A, Dispositions!AKN$14, Raw!$F:$F, Dispositions!$C36, Raw!$H:$H, "E03")</f>
        <v>0</v>
      </c>
      <c r="AKO36" s="52">
        <f>SUMIFS(Raw!$I:$I, Raw!$A:$A, Dispositions!AKO$14, Raw!$F:$F, Dispositions!$C36, Raw!$H:$H, "E03")</f>
        <v>0</v>
      </c>
      <c r="AKP36" s="52">
        <f>SUMIFS(Raw!$I:$I, Raw!$A:$A, Dispositions!AKP$14, Raw!$F:$F, Dispositions!$C36, Raw!$H:$H, "E03")</f>
        <v>0</v>
      </c>
      <c r="AKQ36" s="52">
        <f>SUMIFS(Raw!$I:$I, Raw!$A:$A, Dispositions!AKQ$14, Raw!$F:$F, Dispositions!$C36, Raw!$H:$H, "E03")</f>
        <v>0</v>
      </c>
      <c r="AKR36" s="53">
        <f>SUMIFS(Raw!$I:$I, Raw!$A:$A, Dispositions!AKR$14, Raw!$F:$F, Dispositions!$C36, Raw!$H:$H, "E03")</f>
        <v>0</v>
      </c>
      <c r="AKT36" s="51">
        <f>SUMIFS(Raw!$I:$I, Raw!$A:$A, Dispositions!AKT$14, Raw!$F:$F, Dispositions!$C36, Raw!$H:$H, "E05")</f>
        <v>0</v>
      </c>
      <c r="AKU36" s="52">
        <f>SUMIFS(Raw!$I:$I, Raw!$A:$A, Dispositions!AKU$14, Raw!$F:$F, Dispositions!$C36, Raw!$H:$H, "E05")</f>
        <v>0</v>
      </c>
      <c r="AKV36" s="52">
        <f>SUMIFS(Raw!$I:$I, Raw!$A:$A, Dispositions!AKV$14, Raw!$F:$F, Dispositions!$C36, Raw!$H:$H, "E05")</f>
        <v>0</v>
      </c>
      <c r="AKW36" s="52">
        <f>SUMIFS(Raw!$I:$I, Raw!$A:$A, Dispositions!AKW$14, Raw!$F:$F, Dispositions!$C36, Raw!$H:$H, "E05")</f>
        <v>0</v>
      </c>
      <c r="AKX36" s="52">
        <f>SUMIFS(Raw!$I:$I, Raw!$A:$A, Dispositions!AKX$14, Raw!$F:$F, Dispositions!$C36, Raw!$H:$H, "E05")</f>
        <v>0</v>
      </c>
      <c r="AKY36" s="52">
        <f>SUMIFS(Raw!$I:$I, Raw!$A:$A, Dispositions!AKY$14, Raw!$F:$F, Dispositions!$C36, Raw!$H:$H, "E05")</f>
        <v>0</v>
      </c>
      <c r="AKZ36" s="53">
        <f>SUMIFS(Raw!$I:$I, Raw!$A:$A, Dispositions!AKZ$14, Raw!$F:$F, Dispositions!$C36, Raw!$H:$H, "E05")</f>
        <v>0</v>
      </c>
      <c r="ALB36" s="51">
        <f>SUMIFS(Raw!$I:$I, Raw!$A:$A, Dispositions!ALB$14, Raw!$F:$F, Dispositions!$C36, Raw!$H:$H, "E12")</f>
        <v>0</v>
      </c>
      <c r="ALC36" s="52">
        <f>SUMIFS(Raw!$I:$I, Raw!$A:$A, Dispositions!ALC$14, Raw!$F:$F, Dispositions!$C36, Raw!$H:$H, "E12")</f>
        <v>0</v>
      </c>
      <c r="ALD36" s="52">
        <f>SUMIFS(Raw!$I:$I, Raw!$A:$A, Dispositions!ALD$14, Raw!$F:$F, Dispositions!$C36, Raw!$H:$H, "E12")</f>
        <v>0</v>
      </c>
      <c r="ALE36" s="52">
        <f>SUMIFS(Raw!$I:$I, Raw!$A:$A, Dispositions!ALE$14, Raw!$F:$F, Dispositions!$C36, Raw!$H:$H, "E12")</f>
        <v>0</v>
      </c>
      <c r="ALF36" s="52">
        <f>SUMIFS(Raw!$I:$I, Raw!$A:$A, Dispositions!ALF$14, Raw!$F:$F, Dispositions!$C36, Raw!$H:$H, "E12")</f>
        <v>0</v>
      </c>
      <c r="ALG36" s="52">
        <f>SUMIFS(Raw!$I:$I, Raw!$A:$A, Dispositions!ALG$14, Raw!$F:$F, Dispositions!$C36, Raw!$H:$H, "E12")</f>
        <v>0</v>
      </c>
      <c r="ALH36" s="53">
        <f>SUMIFS(Raw!$I:$I, Raw!$A:$A, Dispositions!ALH$14, Raw!$F:$F, Dispositions!$C36, Raw!$H:$H, "E12")</f>
        <v>0</v>
      </c>
      <c r="ALJ36" s="51">
        <f>SUMIFS(Raw!$I:$I, Raw!$A:$A, Dispositions!ALJ$14, Raw!$F:$F, Dispositions!$C36, Raw!$H:$H, "E13")</f>
        <v>0</v>
      </c>
      <c r="ALK36" s="52">
        <f>SUMIFS(Raw!$I:$I, Raw!$A:$A, Dispositions!ALK$14, Raw!$F:$F, Dispositions!$C36, Raw!$H:$H, "E13")</f>
        <v>0</v>
      </c>
      <c r="ALL36" s="52">
        <f>SUMIFS(Raw!$I:$I, Raw!$A:$A, Dispositions!ALL$14, Raw!$F:$F, Dispositions!$C36, Raw!$H:$H, "E13")</f>
        <v>0</v>
      </c>
      <c r="ALM36" s="52">
        <f>SUMIFS(Raw!$I:$I, Raw!$A:$A, Dispositions!ALM$14, Raw!$F:$F, Dispositions!$C36, Raw!$H:$H, "E13")</f>
        <v>0</v>
      </c>
      <c r="ALN36" s="52">
        <f>SUMIFS(Raw!$I:$I, Raw!$A:$A, Dispositions!ALN$14, Raw!$F:$F, Dispositions!$C36, Raw!$H:$H, "E13")</f>
        <v>0</v>
      </c>
      <c r="ALO36" s="52">
        <f>SUMIFS(Raw!$I:$I, Raw!$A:$A, Dispositions!ALO$14, Raw!$F:$F, Dispositions!$C36, Raw!$H:$H, "E13")</f>
        <v>0</v>
      </c>
      <c r="ALP36" s="53">
        <f>SUMIFS(Raw!$I:$I, Raw!$A:$A, Dispositions!ALP$14, Raw!$F:$F, Dispositions!$C36, Raw!$H:$H, "E13")</f>
        <v>0</v>
      </c>
      <c r="ALR36" s="51">
        <f>SUMIFS(Raw!$I:$I, Raw!$A:$A, Dispositions!ALR$14, Raw!$F:$F, Dispositions!$C36, Raw!$H:$H, "E14")</f>
        <v>0</v>
      </c>
      <c r="ALS36" s="52">
        <f>SUMIFS(Raw!$I:$I, Raw!$A:$A, Dispositions!ALS$14, Raw!$F:$F, Dispositions!$C36, Raw!$H:$H, "E14")</f>
        <v>0</v>
      </c>
      <c r="ALT36" s="52">
        <f>SUMIFS(Raw!$I:$I, Raw!$A:$A, Dispositions!ALT$14, Raw!$F:$F, Dispositions!$C36, Raw!$H:$H, "E14")</f>
        <v>0</v>
      </c>
      <c r="ALU36" s="52">
        <f>SUMIFS(Raw!$I:$I, Raw!$A:$A, Dispositions!ALU$14, Raw!$F:$F, Dispositions!$C36, Raw!$H:$H, "E14")</f>
        <v>0</v>
      </c>
      <c r="ALV36" s="52">
        <f>SUMIFS(Raw!$I:$I, Raw!$A:$A, Dispositions!ALV$14, Raw!$F:$F, Dispositions!$C36, Raw!$H:$H, "E14")</f>
        <v>0</v>
      </c>
      <c r="ALW36" s="52">
        <f>SUMIFS(Raw!$I:$I, Raw!$A:$A, Dispositions!ALW$14, Raw!$F:$F, Dispositions!$C36, Raw!$H:$H, "E14")</f>
        <v>0</v>
      </c>
      <c r="ALX36" s="53">
        <f>SUMIFS(Raw!$I:$I, Raw!$A:$A, Dispositions!ALX$14, Raw!$F:$F, Dispositions!$C36, Raw!$H:$H, "E14")</f>
        <v>0</v>
      </c>
      <c r="ALZ36" s="51">
        <f>SUMIFS(Raw!$I:$I, Raw!$A:$A, Dispositions!ALZ$14, Raw!$F:$F, Dispositions!$C36, Raw!$H:$H, "E15")</f>
        <v>0</v>
      </c>
      <c r="AMA36" s="52">
        <f>SUMIFS(Raw!$I:$I, Raw!$A:$A, Dispositions!AMA$14, Raw!$F:$F, Dispositions!$C36, Raw!$H:$H, "E15")</f>
        <v>0</v>
      </c>
      <c r="AMB36" s="52">
        <f>SUMIFS(Raw!$I:$I, Raw!$A:$A, Dispositions!AMB$14, Raw!$F:$F, Dispositions!$C36, Raw!$H:$H, "E15")</f>
        <v>0</v>
      </c>
      <c r="AMC36" s="52">
        <f>SUMIFS(Raw!$I:$I, Raw!$A:$A, Dispositions!AMC$14, Raw!$F:$F, Dispositions!$C36, Raw!$H:$H, "E15")</f>
        <v>0</v>
      </c>
      <c r="AMD36" s="52">
        <f>SUMIFS(Raw!$I:$I, Raw!$A:$A, Dispositions!AMD$14, Raw!$F:$F, Dispositions!$C36, Raw!$H:$H, "E15")</f>
        <v>0</v>
      </c>
      <c r="AME36" s="52">
        <f>SUMIFS(Raw!$I:$I, Raw!$A:$A, Dispositions!AME$14, Raw!$F:$F, Dispositions!$C36, Raw!$H:$H, "E15")</f>
        <v>0</v>
      </c>
      <c r="AMF36" s="53">
        <f>SUMIFS(Raw!$I:$I, Raw!$A:$A, Dispositions!AMF$14, Raw!$F:$F, Dispositions!$C36, Raw!$H:$H, "E15")</f>
        <v>0</v>
      </c>
      <c r="AMH36" s="51">
        <f>SUMIFS(Raw!$I:$I, Raw!$A:$A, Dispositions!AMH$14, Raw!$F:$F, Dispositions!$C36, Raw!$H:$H, "E16")</f>
        <v>0</v>
      </c>
      <c r="AMI36" s="52">
        <f>SUMIFS(Raw!$I:$I, Raw!$A:$A, Dispositions!AMI$14, Raw!$F:$F, Dispositions!$C36, Raw!$H:$H, "E16")</f>
        <v>0</v>
      </c>
      <c r="AMJ36" s="52">
        <f>SUMIFS(Raw!$I:$I, Raw!$A:$A, Dispositions!AMJ$14, Raw!$F:$F, Dispositions!$C36, Raw!$H:$H, "E16")</f>
        <v>0</v>
      </c>
      <c r="AMK36" s="52">
        <f>SUMIFS(Raw!$I:$I, Raw!$A:$A, Dispositions!AMK$14, Raw!$F:$F, Dispositions!$C36, Raw!$H:$H, "E16")</f>
        <v>0</v>
      </c>
      <c r="AML36" s="52">
        <f>SUMIFS(Raw!$I:$I, Raw!$A:$A, Dispositions!AML$14, Raw!$F:$F, Dispositions!$C36, Raw!$H:$H, "E16")</f>
        <v>0</v>
      </c>
      <c r="AMM36" s="52">
        <f>SUMIFS(Raw!$I:$I, Raw!$A:$A, Dispositions!AMM$14, Raw!$F:$F, Dispositions!$C36, Raw!$H:$H, "E16")</f>
        <v>0</v>
      </c>
      <c r="AMN36" s="53">
        <f>SUMIFS(Raw!$I:$I, Raw!$A:$A, Dispositions!AMN$14, Raw!$F:$F, Dispositions!$C36, Raw!$H:$H, "E16")</f>
        <v>0</v>
      </c>
      <c r="AMP36" s="51">
        <f>SUMIFS(Raw!$I:$I, Raw!$A:$A, Dispositions!AMP$14, Raw!$F:$F, Dispositions!$C36, Raw!$H:$H, "E18")</f>
        <v>0</v>
      </c>
      <c r="AMQ36" s="52">
        <f>SUMIFS(Raw!$I:$I, Raw!$A:$A, Dispositions!AMQ$14, Raw!$F:$F, Dispositions!$C36, Raw!$H:$H, "E18")</f>
        <v>0</v>
      </c>
      <c r="AMR36" s="52">
        <f>SUMIFS(Raw!$I:$I, Raw!$A:$A, Dispositions!AMR$14, Raw!$F:$F, Dispositions!$C36, Raw!$H:$H, "E18")</f>
        <v>0</v>
      </c>
      <c r="AMS36" s="52">
        <f>SUMIFS(Raw!$I:$I, Raw!$A:$A, Dispositions!AMS$14, Raw!$F:$F, Dispositions!$C36, Raw!$H:$H, "E18")</f>
        <v>0</v>
      </c>
      <c r="AMT36" s="52">
        <f>SUMIFS(Raw!$I:$I, Raw!$A:$A, Dispositions!AMT$14, Raw!$F:$F, Dispositions!$C36, Raw!$H:$H, "E18")</f>
        <v>0</v>
      </c>
      <c r="AMU36" s="52">
        <f>SUMIFS(Raw!$I:$I, Raw!$A:$A, Dispositions!AMU$14, Raw!$F:$F, Dispositions!$C36, Raw!$H:$H, "E18")</f>
        <v>0</v>
      </c>
      <c r="AMV36" s="53">
        <f>SUMIFS(Raw!$I:$I, Raw!$A:$A, Dispositions!AMV$14, Raw!$F:$F, Dispositions!$C36, Raw!$H:$H, "E18")</f>
        <v>0</v>
      </c>
      <c r="AMX36" s="51">
        <f>SUMIFS(Raw!$I:$I, Raw!$A:$A, Dispositions!AMX$14, Raw!$F:$F, Dispositions!$C36, Raw!$H:$H, "E34")</f>
        <v>0</v>
      </c>
      <c r="AMY36" s="52">
        <f>SUMIFS(Raw!$I:$I, Raw!$A:$A, Dispositions!AMY$14, Raw!$F:$F, Dispositions!$C36, Raw!$H:$H, "E34")</f>
        <v>0</v>
      </c>
      <c r="AMZ36" s="52">
        <f>SUMIFS(Raw!$I:$I, Raw!$A:$A, Dispositions!AMZ$14, Raw!$F:$F, Dispositions!$C36, Raw!$H:$H, "E34")</f>
        <v>0</v>
      </c>
      <c r="ANA36" s="52">
        <f>SUMIFS(Raw!$I:$I, Raw!$A:$A, Dispositions!ANA$14, Raw!$F:$F, Dispositions!$C36, Raw!$H:$H, "E34")</f>
        <v>0</v>
      </c>
      <c r="ANB36" s="52">
        <f>SUMIFS(Raw!$I:$I, Raw!$A:$A, Dispositions!ANB$14, Raw!$F:$F, Dispositions!$C36, Raw!$H:$H, "E34")</f>
        <v>0</v>
      </c>
      <c r="ANC36" s="52">
        <f>SUMIFS(Raw!$I:$I, Raw!$A:$A, Dispositions!ANC$14, Raw!$F:$F, Dispositions!$C36, Raw!$H:$H, "E34")</f>
        <v>0</v>
      </c>
      <c r="AND36" s="53">
        <f>SUMIFS(Raw!$I:$I, Raw!$A:$A, Dispositions!AND$14, Raw!$F:$F, Dispositions!$C36, Raw!$H:$H, "E34")</f>
        <v>0</v>
      </c>
      <c r="ANF36" s="51">
        <f>SUMIFS(Raw!$I:$I, Raw!$A:$A, Dispositions!ANF$14, Raw!$F:$F, Dispositions!$C36, Raw!$H:$H, "E02")</f>
        <v>0</v>
      </c>
      <c r="ANG36" s="52">
        <f>SUMIFS(Raw!$I:$I, Raw!$A:$A, Dispositions!ANG$14, Raw!$F:$F, Dispositions!$C36, Raw!$H:$H, "E02")</f>
        <v>0</v>
      </c>
      <c r="ANH36" s="52">
        <f>SUMIFS(Raw!$I:$I, Raw!$A:$A, Dispositions!ANH$14, Raw!$F:$F, Dispositions!$C36, Raw!$H:$H, "E02")</f>
        <v>0</v>
      </c>
      <c r="ANI36" s="52">
        <f>SUMIFS(Raw!$I:$I, Raw!$A:$A, Dispositions!ANI$14, Raw!$F:$F, Dispositions!$C36, Raw!$H:$H, "E02")</f>
        <v>0</v>
      </c>
      <c r="ANJ36" s="52">
        <f>SUMIFS(Raw!$I:$I, Raw!$A:$A, Dispositions!ANJ$14, Raw!$F:$F, Dispositions!$C36, Raw!$H:$H, "E02")</f>
        <v>0</v>
      </c>
      <c r="ANK36" s="52">
        <f>SUMIFS(Raw!$I:$I, Raw!$A:$A, Dispositions!ANK$14, Raw!$F:$F, Dispositions!$C36, Raw!$H:$H, "E02")</f>
        <v>0</v>
      </c>
      <c r="ANL36" s="53">
        <f>SUMIFS(Raw!$I:$I, Raw!$A:$A, Dispositions!ANL$14, Raw!$F:$F, Dispositions!$C36, Raw!$H:$H, "E02")</f>
        <v>0</v>
      </c>
      <c r="ANN36" s="51">
        <f>SUMIFS(Raw!$I:$I, Raw!$A:$A, Dispositions!ANN$14, Raw!$F:$F, Dispositions!$C36, Raw!$H:$H, "E03")</f>
        <v>0</v>
      </c>
      <c r="ANO36" s="52">
        <f>SUMIFS(Raw!$I:$I, Raw!$A:$A, Dispositions!ANO$14, Raw!$F:$F, Dispositions!$C36, Raw!$H:$H, "E03")</f>
        <v>0</v>
      </c>
      <c r="ANP36" s="52">
        <f>SUMIFS(Raw!$I:$I, Raw!$A:$A, Dispositions!ANP$14, Raw!$F:$F, Dispositions!$C36, Raw!$H:$H, "E03")</f>
        <v>0</v>
      </c>
      <c r="ANQ36" s="52">
        <f>SUMIFS(Raw!$I:$I, Raw!$A:$A, Dispositions!ANQ$14, Raw!$F:$F, Dispositions!$C36, Raw!$H:$H, "E03")</f>
        <v>0</v>
      </c>
      <c r="ANR36" s="52">
        <f>SUMIFS(Raw!$I:$I, Raw!$A:$A, Dispositions!ANR$14, Raw!$F:$F, Dispositions!$C36, Raw!$H:$H, "E03")</f>
        <v>0</v>
      </c>
      <c r="ANS36" s="52">
        <f>SUMIFS(Raw!$I:$I, Raw!$A:$A, Dispositions!ANS$14, Raw!$F:$F, Dispositions!$C36, Raw!$H:$H, "E03")</f>
        <v>0</v>
      </c>
      <c r="ANT36" s="53">
        <f>SUMIFS(Raw!$I:$I, Raw!$A:$A, Dispositions!ANT$14, Raw!$F:$F, Dispositions!$C36, Raw!$H:$H, "E03")</f>
        <v>0</v>
      </c>
      <c r="ANV36" s="51">
        <f>SUMIFS(Raw!$I:$I, Raw!$A:$A, Dispositions!ANV$14, Raw!$F:$F, Dispositions!$C36, Raw!$H:$H, "E05")</f>
        <v>0</v>
      </c>
      <c r="ANW36" s="52">
        <f>SUMIFS(Raw!$I:$I, Raw!$A:$A, Dispositions!ANW$14, Raw!$F:$F, Dispositions!$C36, Raw!$H:$H, "E05")</f>
        <v>0</v>
      </c>
      <c r="ANX36" s="52">
        <f>SUMIFS(Raw!$I:$I, Raw!$A:$A, Dispositions!ANX$14, Raw!$F:$F, Dispositions!$C36, Raw!$H:$H, "E05")</f>
        <v>0</v>
      </c>
      <c r="ANY36" s="52">
        <f>SUMIFS(Raw!$I:$I, Raw!$A:$A, Dispositions!ANY$14, Raw!$F:$F, Dispositions!$C36, Raw!$H:$H, "E05")</f>
        <v>0</v>
      </c>
      <c r="ANZ36" s="52">
        <f>SUMIFS(Raw!$I:$I, Raw!$A:$A, Dispositions!ANZ$14, Raw!$F:$F, Dispositions!$C36, Raw!$H:$H, "E05")</f>
        <v>0</v>
      </c>
      <c r="AOA36" s="52">
        <f>SUMIFS(Raw!$I:$I, Raw!$A:$A, Dispositions!AOA$14, Raw!$F:$F, Dispositions!$C36, Raw!$H:$H, "E05")</f>
        <v>0</v>
      </c>
      <c r="AOB36" s="53">
        <f>SUMIFS(Raw!$I:$I, Raw!$A:$A, Dispositions!AOB$14, Raw!$F:$F, Dispositions!$C36, Raw!$H:$H, "E05")</f>
        <v>0</v>
      </c>
      <c r="AOD36" s="51">
        <f>SUMIFS(Raw!$I:$I, Raw!$A:$A, Dispositions!AOD$14, Raw!$F:$F, Dispositions!$C36, Raw!$H:$H, "E12")</f>
        <v>0</v>
      </c>
      <c r="AOE36" s="52">
        <f>SUMIFS(Raw!$I:$I, Raw!$A:$A, Dispositions!AOE$14, Raw!$F:$F, Dispositions!$C36, Raw!$H:$H, "E12")</f>
        <v>0</v>
      </c>
      <c r="AOF36" s="52">
        <f>SUMIFS(Raw!$I:$I, Raw!$A:$A, Dispositions!AOF$14, Raw!$F:$F, Dispositions!$C36, Raw!$H:$H, "E12")</f>
        <v>0</v>
      </c>
      <c r="AOG36" s="52">
        <f>SUMIFS(Raw!$I:$I, Raw!$A:$A, Dispositions!AOG$14, Raw!$F:$F, Dispositions!$C36, Raw!$H:$H, "E12")</f>
        <v>0</v>
      </c>
      <c r="AOH36" s="52">
        <f>SUMIFS(Raw!$I:$I, Raw!$A:$A, Dispositions!AOH$14, Raw!$F:$F, Dispositions!$C36, Raw!$H:$H, "E12")</f>
        <v>0</v>
      </c>
      <c r="AOI36" s="52">
        <f>SUMIFS(Raw!$I:$I, Raw!$A:$A, Dispositions!AOI$14, Raw!$F:$F, Dispositions!$C36, Raw!$H:$H, "E12")</f>
        <v>0</v>
      </c>
      <c r="AOJ36" s="53">
        <f>SUMIFS(Raw!$I:$I, Raw!$A:$A, Dispositions!AOJ$14, Raw!$F:$F, Dispositions!$C36, Raw!$H:$H, "E12")</f>
        <v>0</v>
      </c>
      <c r="AOL36" s="51">
        <f>SUMIFS(Raw!$I:$I, Raw!$A:$A, Dispositions!AOL$14, Raw!$F:$F, Dispositions!$C36, Raw!$H:$H, "E13")</f>
        <v>0</v>
      </c>
      <c r="AOM36" s="52">
        <f>SUMIFS(Raw!$I:$I, Raw!$A:$A, Dispositions!AOM$14, Raw!$F:$F, Dispositions!$C36, Raw!$H:$H, "E13")</f>
        <v>0</v>
      </c>
      <c r="AON36" s="52">
        <f>SUMIFS(Raw!$I:$I, Raw!$A:$A, Dispositions!AON$14, Raw!$F:$F, Dispositions!$C36, Raw!$H:$H, "E13")</f>
        <v>0</v>
      </c>
      <c r="AOO36" s="52">
        <f>SUMIFS(Raw!$I:$I, Raw!$A:$A, Dispositions!AOO$14, Raw!$F:$F, Dispositions!$C36, Raw!$H:$H, "E13")</f>
        <v>0</v>
      </c>
      <c r="AOP36" s="52">
        <f>SUMIFS(Raw!$I:$I, Raw!$A:$A, Dispositions!AOP$14, Raw!$F:$F, Dispositions!$C36, Raw!$H:$H, "E13")</f>
        <v>0</v>
      </c>
      <c r="AOQ36" s="52">
        <f>SUMIFS(Raw!$I:$I, Raw!$A:$A, Dispositions!AOQ$14, Raw!$F:$F, Dispositions!$C36, Raw!$H:$H, "E13")</f>
        <v>0</v>
      </c>
      <c r="AOR36" s="53">
        <f>SUMIFS(Raw!$I:$I, Raw!$A:$A, Dispositions!AOR$14, Raw!$F:$F, Dispositions!$C36, Raw!$H:$H, "E13")</f>
        <v>0</v>
      </c>
      <c r="AOT36" s="51">
        <f>SUMIFS(Raw!$I:$I, Raw!$A:$A, Dispositions!AOT$14, Raw!$F:$F, Dispositions!$C36, Raw!$H:$H, "E14")</f>
        <v>0</v>
      </c>
      <c r="AOU36" s="52">
        <f>SUMIFS(Raw!$I:$I, Raw!$A:$A, Dispositions!AOU$14, Raw!$F:$F, Dispositions!$C36, Raw!$H:$H, "E14")</f>
        <v>0</v>
      </c>
      <c r="AOV36" s="52">
        <f>SUMIFS(Raw!$I:$I, Raw!$A:$A, Dispositions!AOV$14, Raw!$F:$F, Dispositions!$C36, Raw!$H:$H, "E14")</f>
        <v>0</v>
      </c>
      <c r="AOW36" s="52">
        <f>SUMIFS(Raw!$I:$I, Raw!$A:$A, Dispositions!AOW$14, Raw!$F:$F, Dispositions!$C36, Raw!$H:$H, "E14")</f>
        <v>0</v>
      </c>
      <c r="AOX36" s="52">
        <f>SUMIFS(Raw!$I:$I, Raw!$A:$A, Dispositions!AOX$14, Raw!$F:$F, Dispositions!$C36, Raw!$H:$H, "E14")</f>
        <v>0</v>
      </c>
      <c r="AOY36" s="52">
        <f>SUMIFS(Raw!$I:$I, Raw!$A:$A, Dispositions!AOY$14, Raw!$F:$F, Dispositions!$C36, Raw!$H:$H, "E14")</f>
        <v>0</v>
      </c>
      <c r="AOZ36" s="53">
        <f>SUMIFS(Raw!$I:$I, Raw!$A:$A, Dispositions!AOZ$14, Raw!$F:$F, Dispositions!$C36, Raw!$H:$H, "E14")</f>
        <v>0</v>
      </c>
      <c r="APB36" s="51">
        <f>SUMIFS(Raw!$I:$I, Raw!$A:$A, Dispositions!APB$14, Raw!$F:$F, Dispositions!$C36, Raw!$H:$H, "E15")</f>
        <v>0</v>
      </c>
      <c r="APC36" s="52">
        <f>SUMIFS(Raw!$I:$I, Raw!$A:$A, Dispositions!APC$14, Raw!$F:$F, Dispositions!$C36, Raw!$H:$H, "E15")</f>
        <v>0</v>
      </c>
      <c r="APD36" s="52">
        <f>SUMIFS(Raw!$I:$I, Raw!$A:$A, Dispositions!APD$14, Raw!$F:$F, Dispositions!$C36, Raw!$H:$H, "E15")</f>
        <v>0</v>
      </c>
      <c r="APE36" s="52">
        <f>SUMIFS(Raw!$I:$I, Raw!$A:$A, Dispositions!APE$14, Raw!$F:$F, Dispositions!$C36, Raw!$H:$H, "E15")</f>
        <v>0</v>
      </c>
      <c r="APF36" s="52">
        <f>SUMIFS(Raw!$I:$I, Raw!$A:$A, Dispositions!APF$14, Raw!$F:$F, Dispositions!$C36, Raw!$H:$H, "E15")</f>
        <v>0</v>
      </c>
      <c r="APG36" s="52">
        <f>SUMIFS(Raw!$I:$I, Raw!$A:$A, Dispositions!APG$14, Raw!$F:$F, Dispositions!$C36, Raw!$H:$H, "E15")</f>
        <v>0</v>
      </c>
      <c r="APH36" s="53">
        <f>SUMIFS(Raw!$I:$I, Raw!$A:$A, Dispositions!APH$14, Raw!$F:$F, Dispositions!$C36, Raw!$H:$H, "E15")</f>
        <v>0</v>
      </c>
      <c r="APJ36" s="51">
        <f>SUMIFS(Raw!$I:$I, Raw!$A:$A, Dispositions!APJ$14, Raw!$F:$F, Dispositions!$C36, Raw!$H:$H, "E16")</f>
        <v>0</v>
      </c>
      <c r="APK36" s="52">
        <f>SUMIFS(Raw!$I:$I, Raw!$A:$A, Dispositions!APK$14, Raw!$F:$F, Dispositions!$C36, Raw!$H:$H, "E16")</f>
        <v>0</v>
      </c>
      <c r="APL36" s="52">
        <f>SUMIFS(Raw!$I:$I, Raw!$A:$A, Dispositions!APL$14, Raw!$F:$F, Dispositions!$C36, Raw!$H:$H, "E16")</f>
        <v>0</v>
      </c>
      <c r="APM36" s="52">
        <f>SUMIFS(Raw!$I:$I, Raw!$A:$A, Dispositions!APM$14, Raw!$F:$F, Dispositions!$C36, Raw!$H:$H, "E16")</f>
        <v>0</v>
      </c>
      <c r="APN36" s="52">
        <f>SUMIFS(Raw!$I:$I, Raw!$A:$A, Dispositions!APN$14, Raw!$F:$F, Dispositions!$C36, Raw!$H:$H, "E16")</f>
        <v>0</v>
      </c>
      <c r="APO36" s="52">
        <f>SUMIFS(Raw!$I:$I, Raw!$A:$A, Dispositions!APO$14, Raw!$F:$F, Dispositions!$C36, Raw!$H:$H, "E16")</f>
        <v>0</v>
      </c>
      <c r="APP36" s="53">
        <f>SUMIFS(Raw!$I:$I, Raw!$A:$A, Dispositions!APP$14, Raw!$F:$F, Dispositions!$C36, Raw!$H:$H, "E16")</f>
        <v>0</v>
      </c>
      <c r="APR36" s="51">
        <f>SUMIFS(Raw!$I:$I, Raw!$A:$A, Dispositions!APR$14, Raw!$F:$F, Dispositions!$C36, Raw!$H:$H, "E18")</f>
        <v>0</v>
      </c>
      <c r="APS36" s="52">
        <f>SUMIFS(Raw!$I:$I, Raw!$A:$A, Dispositions!APS$14, Raw!$F:$F, Dispositions!$C36, Raw!$H:$H, "E18")</f>
        <v>0</v>
      </c>
      <c r="APT36" s="52">
        <f>SUMIFS(Raw!$I:$I, Raw!$A:$A, Dispositions!APT$14, Raw!$F:$F, Dispositions!$C36, Raw!$H:$H, "E18")</f>
        <v>0</v>
      </c>
      <c r="APU36" s="52">
        <f>SUMIFS(Raw!$I:$I, Raw!$A:$A, Dispositions!APU$14, Raw!$F:$F, Dispositions!$C36, Raw!$H:$H, "E18")</f>
        <v>0</v>
      </c>
      <c r="APV36" s="52">
        <f>SUMIFS(Raw!$I:$I, Raw!$A:$A, Dispositions!APV$14, Raw!$F:$F, Dispositions!$C36, Raw!$H:$H, "E18")</f>
        <v>0</v>
      </c>
      <c r="APW36" s="52">
        <f>SUMIFS(Raw!$I:$I, Raw!$A:$A, Dispositions!APW$14, Raw!$F:$F, Dispositions!$C36, Raw!$H:$H, "E18")</f>
        <v>0</v>
      </c>
      <c r="APX36" s="53">
        <f>SUMIFS(Raw!$I:$I, Raw!$A:$A, Dispositions!APX$14, Raw!$F:$F, Dispositions!$C36, Raw!$H:$H, "E18")</f>
        <v>0</v>
      </c>
      <c r="APZ36" s="51">
        <f>SUMIFS(Raw!$I:$I, Raw!$A:$A, Dispositions!APZ$14, Raw!$F:$F, Dispositions!$C36, Raw!$H:$H, "E34")</f>
        <v>0</v>
      </c>
      <c r="AQA36" s="52">
        <f>SUMIFS(Raw!$I:$I, Raw!$A:$A, Dispositions!AQA$14, Raw!$F:$F, Dispositions!$C36, Raw!$H:$H, "E34")</f>
        <v>0</v>
      </c>
      <c r="AQB36" s="52">
        <f>SUMIFS(Raw!$I:$I, Raw!$A:$A, Dispositions!AQB$14, Raw!$F:$F, Dispositions!$C36, Raw!$H:$H, "E34")</f>
        <v>0</v>
      </c>
      <c r="AQC36" s="52">
        <f>SUMIFS(Raw!$I:$I, Raw!$A:$A, Dispositions!AQC$14, Raw!$F:$F, Dispositions!$C36, Raw!$H:$H, "E34")</f>
        <v>0</v>
      </c>
      <c r="AQD36" s="52">
        <f>SUMIFS(Raw!$I:$I, Raw!$A:$A, Dispositions!AQD$14, Raw!$F:$F, Dispositions!$C36, Raw!$H:$H, "E34")</f>
        <v>0</v>
      </c>
      <c r="AQE36" s="52">
        <f>SUMIFS(Raw!$I:$I, Raw!$A:$A, Dispositions!AQE$14, Raw!$F:$F, Dispositions!$C36, Raw!$H:$H, "E34")</f>
        <v>0</v>
      </c>
      <c r="AQF36" s="53">
        <f>SUMIFS(Raw!$I:$I, Raw!$A:$A, Dispositions!AQF$14, Raw!$F:$F, Dispositions!$C36, Raw!$H:$H, "E34")</f>
        <v>0</v>
      </c>
      <c r="AQH36" s="51">
        <f>SUMIFS(Raw!$I:$I, Raw!$A:$A, Dispositions!AQH$14, Raw!$F:$F, Dispositions!$C36, Raw!$H:$H, "E02")</f>
        <v>0</v>
      </c>
      <c r="AQI36" s="52">
        <f>SUMIFS(Raw!$I:$I, Raw!$A:$A, Dispositions!AQI$14, Raw!$F:$F, Dispositions!$C36, Raw!$H:$H, "E02")</f>
        <v>0</v>
      </c>
      <c r="AQJ36" s="52">
        <f>SUMIFS(Raw!$I:$I, Raw!$A:$A, Dispositions!AQJ$14, Raw!$F:$F, Dispositions!$C36, Raw!$H:$H, "E02")</f>
        <v>0</v>
      </c>
      <c r="AQK36" s="52">
        <f>SUMIFS(Raw!$I:$I, Raw!$A:$A, Dispositions!AQK$14, Raw!$F:$F, Dispositions!$C36, Raw!$H:$H, "E02")</f>
        <v>0</v>
      </c>
      <c r="AQL36" s="52">
        <f>SUMIFS(Raw!$I:$I, Raw!$A:$A, Dispositions!AQL$14, Raw!$F:$F, Dispositions!$C36, Raw!$H:$H, "E02")</f>
        <v>0</v>
      </c>
      <c r="AQM36" s="52">
        <f>SUMIFS(Raw!$I:$I, Raw!$A:$A, Dispositions!AQM$14, Raw!$F:$F, Dispositions!$C36, Raw!$H:$H, "E02")</f>
        <v>0</v>
      </c>
      <c r="AQN36" s="53">
        <f>SUMIFS(Raw!$I:$I, Raw!$A:$A, Dispositions!AQN$14, Raw!$F:$F, Dispositions!$C36, Raw!$H:$H, "E02")</f>
        <v>0</v>
      </c>
      <c r="AQP36" s="51">
        <f>SUMIFS(Raw!$I:$I, Raw!$A:$A, Dispositions!AQP$14, Raw!$F:$F, Dispositions!$C36, Raw!$H:$H, "E03")</f>
        <v>0</v>
      </c>
      <c r="AQQ36" s="52">
        <f>SUMIFS(Raw!$I:$I, Raw!$A:$A, Dispositions!AQQ$14, Raw!$F:$F, Dispositions!$C36, Raw!$H:$H, "E03")</f>
        <v>0</v>
      </c>
      <c r="AQR36" s="52">
        <f>SUMIFS(Raw!$I:$I, Raw!$A:$A, Dispositions!AQR$14, Raw!$F:$F, Dispositions!$C36, Raw!$H:$H, "E03")</f>
        <v>0</v>
      </c>
      <c r="AQS36" s="52">
        <f>SUMIFS(Raw!$I:$I, Raw!$A:$A, Dispositions!AQS$14, Raw!$F:$F, Dispositions!$C36, Raw!$H:$H, "E03")</f>
        <v>0</v>
      </c>
      <c r="AQT36" s="52">
        <f>SUMIFS(Raw!$I:$I, Raw!$A:$A, Dispositions!AQT$14, Raw!$F:$F, Dispositions!$C36, Raw!$H:$H, "E03")</f>
        <v>0</v>
      </c>
      <c r="AQU36" s="52">
        <f>SUMIFS(Raw!$I:$I, Raw!$A:$A, Dispositions!AQU$14, Raw!$F:$F, Dispositions!$C36, Raw!$H:$H, "E03")</f>
        <v>0</v>
      </c>
      <c r="AQV36" s="53">
        <f>SUMIFS(Raw!$I:$I, Raw!$A:$A, Dispositions!AQV$14, Raw!$F:$F, Dispositions!$C36, Raw!$H:$H, "E03")</f>
        <v>0</v>
      </c>
      <c r="AQX36" s="51">
        <f>SUMIFS(Raw!$I:$I, Raw!$A:$A, Dispositions!AQX$14, Raw!$F:$F, Dispositions!$C36, Raw!$H:$H, "E05")</f>
        <v>0</v>
      </c>
      <c r="AQY36" s="52">
        <f>SUMIFS(Raw!$I:$I, Raw!$A:$A, Dispositions!AQY$14, Raw!$F:$F, Dispositions!$C36, Raw!$H:$H, "E05")</f>
        <v>0</v>
      </c>
      <c r="AQZ36" s="52">
        <f>SUMIFS(Raw!$I:$I, Raw!$A:$A, Dispositions!AQZ$14, Raw!$F:$F, Dispositions!$C36, Raw!$H:$H, "E05")</f>
        <v>0</v>
      </c>
      <c r="ARA36" s="52">
        <f>SUMIFS(Raw!$I:$I, Raw!$A:$A, Dispositions!ARA$14, Raw!$F:$F, Dispositions!$C36, Raw!$H:$H, "E05")</f>
        <v>0</v>
      </c>
      <c r="ARB36" s="52">
        <f>SUMIFS(Raw!$I:$I, Raw!$A:$A, Dispositions!ARB$14, Raw!$F:$F, Dispositions!$C36, Raw!$H:$H, "E05")</f>
        <v>0</v>
      </c>
      <c r="ARC36" s="52">
        <f>SUMIFS(Raw!$I:$I, Raw!$A:$A, Dispositions!ARC$14, Raw!$F:$F, Dispositions!$C36, Raw!$H:$H, "E05")</f>
        <v>0</v>
      </c>
      <c r="ARD36" s="53">
        <f>SUMIFS(Raw!$I:$I, Raw!$A:$A, Dispositions!ARD$14, Raw!$F:$F, Dispositions!$C36, Raw!$H:$H, "E05")</f>
        <v>0</v>
      </c>
      <c r="ARF36" s="51">
        <f>SUMIFS(Raw!$I:$I, Raw!$A:$A, Dispositions!ARF$14, Raw!$F:$F, Dispositions!$C36, Raw!$H:$H, "E12")</f>
        <v>0</v>
      </c>
      <c r="ARG36" s="52">
        <f>SUMIFS(Raw!$I:$I, Raw!$A:$A, Dispositions!ARG$14, Raw!$F:$F, Dispositions!$C36, Raw!$H:$H, "E12")</f>
        <v>0</v>
      </c>
      <c r="ARH36" s="52">
        <f>SUMIFS(Raw!$I:$I, Raw!$A:$A, Dispositions!ARH$14, Raw!$F:$F, Dispositions!$C36, Raw!$H:$H, "E12")</f>
        <v>0</v>
      </c>
      <c r="ARI36" s="52">
        <f>SUMIFS(Raw!$I:$I, Raw!$A:$A, Dispositions!ARI$14, Raw!$F:$F, Dispositions!$C36, Raw!$H:$H, "E12")</f>
        <v>0</v>
      </c>
      <c r="ARJ36" s="52">
        <f>SUMIFS(Raw!$I:$I, Raw!$A:$A, Dispositions!ARJ$14, Raw!$F:$F, Dispositions!$C36, Raw!$H:$H, "E12")</f>
        <v>0</v>
      </c>
      <c r="ARK36" s="52">
        <f>SUMIFS(Raw!$I:$I, Raw!$A:$A, Dispositions!ARK$14, Raw!$F:$F, Dispositions!$C36, Raw!$H:$H, "E12")</f>
        <v>0</v>
      </c>
      <c r="ARL36" s="53">
        <f>SUMIFS(Raw!$I:$I, Raw!$A:$A, Dispositions!ARL$14, Raw!$F:$F, Dispositions!$C36, Raw!$H:$H, "E12")</f>
        <v>0</v>
      </c>
      <c r="ARN36" s="51">
        <f>SUMIFS(Raw!$I:$I, Raw!$A:$A, Dispositions!ARN$14, Raw!$F:$F, Dispositions!$C36, Raw!$H:$H, "E13")</f>
        <v>0</v>
      </c>
      <c r="ARO36" s="52">
        <f>SUMIFS(Raw!$I:$I, Raw!$A:$A, Dispositions!ARO$14, Raw!$F:$F, Dispositions!$C36, Raw!$H:$H, "E13")</f>
        <v>0</v>
      </c>
      <c r="ARP36" s="52">
        <f>SUMIFS(Raw!$I:$I, Raw!$A:$A, Dispositions!ARP$14, Raw!$F:$F, Dispositions!$C36, Raw!$H:$H, "E13")</f>
        <v>0</v>
      </c>
      <c r="ARQ36" s="52">
        <f>SUMIFS(Raw!$I:$I, Raw!$A:$A, Dispositions!ARQ$14, Raw!$F:$F, Dispositions!$C36, Raw!$H:$H, "E13")</f>
        <v>0</v>
      </c>
      <c r="ARR36" s="52">
        <f>SUMIFS(Raw!$I:$I, Raw!$A:$A, Dispositions!ARR$14, Raw!$F:$F, Dispositions!$C36, Raw!$H:$H, "E13")</f>
        <v>0</v>
      </c>
      <c r="ARS36" s="52">
        <f>SUMIFS(Raw!$I:$I, Raw!$A:$A, Dispositions!ARS$14, Raw!$F:$F, Dispositions!$C36, Raw!$H:$H, "E13")</f>
        <v>0</v>
      </c>
      <c r="ART36" s="53">
        <f>SUMIFS(Raw!$I:$I, Raw!$A:$A, Dispositions!ART$14, Raw!$F:$F, Dispositions!$C36, Raw!$H:$H, "E13")</f>
        <v>0</v>
      </c>
      <c r="ARV36" s="51">
        <f>SUMIFS(Raw!$I:$I, Raw!$A:$A, Dispositions!ARV$14, Raw!$F:$F, Dispositions!$C36, Raw!$H:$H, "E14")</f>
        <v>0</v>
      </c>
      <c r="ARW36" s="52">
        <f>SUMIFS(Raw!$I:$I, Raw!$A:$A, Dispositions!ARW$14, Raw!$F:$F, Dispositions!$C36, Raw!$H:$H, "E14")</f>
        <v>0</v>
      </c>
      <c r="ARX36" s="52">
        <f>SUMIFS(Raw!$I:$I, Raw!$A:$A, Dispositions!ARX$14, Raw!$F:$F, Dispositions!$C36, Raw!$H:$H, "E14")</f>
        <v>0</v>
      </c>
      <c r="ARY36" s="52">
        <f>SUMIFS(Raw!$I:$I, Raw!$A:$A, Dispositions!ARY$14, Raw!$F:$F, Dispositions!$C36, Raw!$H:$H, "E14")</f>
        <v>0</v>
      </c>
      <c r="ARZ36" s="52">
        <f>SUMIFS(Raw!$I:$I, Raw!$A:$A, Dispositions!ARZ$14, Raw!$F:$F, Dispositions!$C36, Raw!$H:$H, "E14")</f>
        <v>0</v>
      </c>
      <c r="ASA36" s="52">
        <f>SUMIFS(Raw!$I:$I, Raw!$A:$A, Dispositions!ASA$14, Raw!$F:$F, Dispositions!$C36, Raw!$H:$H, "E14")</f>
        <v>0</v>
      </c>
      <c r="ASB36" s="53">
        <f>SUMIFS(Raw!$I:$I, Raw!$A:$A, Dispositions!ASB$14, Raw!$F:$F, Dispositions!$C36, Raw!$H:$H, "E14")</f>
        <v>0</v>
      </c>
      <c r="ASD36" s="51">
        <f>SUMIFS(Raw!$I:$I, Raw!$A:$A, Dispositions!ASD$14, Raw!$F:$F, Dispositions!$C36, Raw!$H:$H, "E15")</f>
        <v>0</v>
      </c>
      <c r="ASE36" s="52">
        <f>SUMIFS(Raw!$I:$I, Raw!$A:$A, Dispositions!ASE$14, Raw!$F:$F, Dispositions!$C36, Raw!$H:$H, "E15")</f>
        <v>0</v>
      </c>
      <c r="ASF36" s="52">
        <f>SUMIFS(Raw!$I:$I, Raw!$A:$A, Dispositions!ASF$14, Raw!$F:$F, Dispositions!$C36, Raw!$H:$H, "E15")</f>
        <v>0</v>
      </c>
      <c r="ASG36" s="52">
        <f>SUMIFS(Raw!$I:$I, Raw!$A:$A, Dispositions!ASG$14, Raw!$F:$F, Dispositions!$C36, Raw!$H:$H, "E15")</f>
        <v>0</v>
      </c>
      <c r="ASH36" s="52">
        <f>SUMIFS(Raw!$I:$I, Raw!$A:$A, Dispositions!ASH$14, Raw!$F:$F, Dispositions!$C36, Raw!$H:$H, "E15")</f>
        <v>0</v>
      </c>
      <c r="ASI36" s="52">
        <f>SUMIFS(Raw!$I:$I, Raw!$A:$A, Dispositions!ASI$14, Raw!$F:$F, Dispositions!$C36, Raw!$H:$H, "E15")</f>
        <v>0</v>
      </c>
      <c r="ASJ36" s="53">
        <f>SUMIFS(Raw!$I:$I, Raw!$A:$A, Dispositions!ASJ$14, Raw!$F:$F, Dispositions!$C36, Raw!$H:$H, "E15")</f>
        <v>0</v>
      </c>
      <c r="ASL36" s="51">
        <f>SUMIFS(Raw!$I:$I, Raw!$A:$A, Dispositions!ASL$14, Raw!$F:$F, Dispositions!$C36, Raw!$H:$H, "E16")</f>
        <v>0</v>
      </c>
      <c r="ASM36" s="52">
        <f>SUMIFS(Raw!$I:$I, Raw!$A:$A, Dispositions!ASM$14, Raw!$F:$F, Dispositions!$C36, Raw!$H:$H, "E16")</f>
        <v>0</v>
      </c>
      <c r="ASN36" s="52">
        <f>SUMIFS(Raw!$I:$I, Raw!$A:$A, Dispositions!ASN$14, Raw!$F:$F, Dispositions!$C36, Raw!$H:$H, "E16")</f>
        <v>0</v>
      </c>
      <c r="ASO36" s="52">
        <f>SUMIFS(Raw!$I:$I, Raw!$A:$A, Dispositions!ASO$14, Raw!$F:$F, Dispositions!$C36, Raw!$H:$H, "E16")</f>
        <v>0</v>
      </c>
      <c r="ASP36" s="52">
        <f>SUMIFS(Raw!$I:$I, Raw!$A:$A, Dispositions!ASP$14, Raw!$F:$F, Dispositions!$C36, Raw!$H:$H, "E16")</f>
        <v>0</v>
      </c>
      <c r="ASQ36" s="52">
        <f>SUMIFS(Raw!$I:$I, Raw!$A:$A, Dispositions!ASQ$14, Raw!$F:$F, Dispositions!$C36, Raw!$H:$H, "E16")</f>
        <v>0</v>
      </c>
      <c r="ASR36" s="53">
        <f>SUMIFS(Raw!$I:$I, Raw!$A:$A, Dispositions!ASR$14, Raw!$F:$F, Dispositions!$C36, Raw!$H:$H, "E16")</f>
        <v>0</v>
      </c>
      <c r="AST36" s="51">
        <f>SUMIFS(Raw!$I:$I, Raw!$A:$A, Dispositions!AST$14, Raw!$F:$F, Dispositions!$C36, Raw!$H:$H, "E18")</f>
        <v>0</v>
      </c>
      <c r="ASU36" s="52">
        <f>SUMIFS(Raw!$I:$I, Raw!$A:$A, Dispositions!ASU$14, Raw!$F:$F, Dispositions!$C36, Raw!$H:$H, "E18")</f>
        <v>0</v>
      </c>
      <c r="ASV36" s="52">
        <f>SUMIFS(Raw!$I:$I, Raw!$A:$A, Dispositions!ASV$14, Raw!$F:$F, Dispositions!$C36, Raw!$H:$H, "E18")</f>
        <v>0</v>
      </c>
      <c r="ASW36" s="52">
        <f>SUMIFS(Raw!$I:$I, Raw!$A:$A, Dispositions!ASW$14, Raw!$F:$F, Dispositions!$C36, Raw!$H:$H, "E18")</f>
        <v>0</v>
      </c>
      <c r="ASX36" s="52">
        <f>SUMIFS(Raw!$I:$I, Raw!$A:$A, Dispositions!ASX$14, Raw!$F:$F, Dispositions!$C36, Raw!$H:$H, "E18")</f>
        <v>0</v>
      </c>
      <c r="ASY36" s="52">
        <f>SUMIFS(Raw!$I:$I, Raw!$A:$A, Dispositions!ASY$14, Raw!$F:$F, Dispositions!$C36, Raw!$H:$H, "E18")</f>
        <v>0</v>
      </c>
      <c r="ASZ36" s="53">
        <f>SUMIFS(Raw!$I:$I, Raw!$A:$A, Dispositions!ASZ$14, Raw!$F:$F, Dispositions!$C36, Raw!$H:$H, "E18")</f>
        <v>0</v>
      </c>
      <c r="ATB36" s="51">
        <f>SUMIFS(Raw!$I:$I, Raw!$A:$A, Dispositions!ATB$14, Raw!$F:$F, Dispositions!$C36, Raw!$H:$H, "E34")</f>
        <v>0</v>
      </c>
      <c r="ATC36" s="52">
        <f>SUMIFS(Raw!$I:$I, Raw!$A:$A, Dispositions!ATC$14, Raw!$F:$F, Dispositions!$C36, Raw!$H:$H, "E34")</f>
        <v>0</v>
      </c>
      <c r="ATD36" s="52">
        <f>SUMIFS(Raw!$I:$I, Raw!$A:$A, Dispositions!ATD$14, Raw!$F:$F, Dispositions!$C36, Raw!$H:$H, "E34")</f>
        <v>0</v>
      </c>
      <c r="ATE36" s="52">
        <f>SUMIFS(Raw!$I:$I, Raw!$A:$A, Dispositions!ATE$14, Raw!$F:$F, Dispositions!$C36, Raw!$H:$H, "E34")</f>
        <v>0</v>
      </c>
      <c r="ATF36" s="52">
        <f>SUMIFS(Raw!$I:$I, Raw!$A:$A, Dispositions!ATF$14, Raw!$F:$F, Dispositions!$C36, Raw!$H:$H, "E34")</f>
        <v>0</v>
      </c>
      <c r="ATG36" s="52">
        <f>SUMIFS(Raw!$I:$I, Raw!$A:$A, Dispositions!ATG$14, Raw!$F:$F, Dispositions!$C36, Raw!$H:$H, "E34")</f>
        <v>0</v>
      </c>
      <c r="ATH36" s="53">
        <f>SUMIFS(Raw!$I:$I, Raw!$A:$A, Dispositions!ATH$14, Raw!$F:$F, Dispositions!$C36, Raw!$H:$H, "E34")</f>
        <v>0</v>
      </c>
      <c r="ATJ36" s="51">
        <f>SUMIFS(Raw!$I:$I, Raw!$A:$A, Dispositions!ATJ$14, Raw!$F:$F, Dispositions!$C36, Raw!$H:$H, "E02")</f>
        <v>0</v>
      </c>
      <c r="ATK36" s="52">
        <f>SUMIFS(Raw!$I:$I, Raw!$A:$A, Dispositions!ATK$14, Raw!$F:$F, Dispositions!$C36, Raw!$H:$H, "E02")</f>
        <v>0</v>
      </c>
      <c r="ATL36" s="52">
        <f>SUMIFS(Raw!$I:$I, Raw!$A:$A, Dispositions!ATL$14, Raw!$F:$F, Dispositions!$C36, Raw!$H:$H, "E02")</f>
        <v>0</v>
      </c>
      <c r="ATM36" s="52">
        <f>SUMIFS(Raw!$I:$I, Raw!$A:$A, Dispositions!ATM$14, Raw!$F:$F, Dispositions!$C36, Raw!$H:$H, "E02")</f>
        <v>0</v>
      </c>
      <c r="ATN36" s="52">
        <f>SUMIFS(Raw!$I:$I, Raw!$A:$A, Dispositions!ATN$14, Raw!$F:$F, Dispositions!$C36, Raw!$H:$H, "E02")</f>
        <v>0</v>
      </c>
      <c r="ATO36" s="52">
        <f>SUMIFS(Raw!$I:$I, Raw!$A:$A, Dispositions!ATO$14, Raw!$F:$F, Dispositions!$C36, Raw!$H:$H, "E02")</f>
        <v>0</v>
      </c>
      <c r="ATP36" s="53">
        <f>SUMIFS(Raw!$I:$I, Raw!$A:$A, Dispositions!ATP$14, Raw!$F:$F, Dispositions!$C36, Raw!$H:$H, "E02")</f>
        <v>0</v>
      </c>
      <c r="ATR36" s="51">
        <f>SUMIFS(Raw!$I:$I, Raw!$A:$A, Dispositions!ATR$14, Raw!$F:$F, Dispositions!$C36, Raw!$H:$H, "E03")</f>
        <v>0</v>
      </c>
      <c r="ATS36" s="52">
        <f>SUMIFS(Raw!$I:$I, Raw!$A:$A, Dispositions!ATS$14, Raw!$F:$F, Dispositions!$C36, Raw!$H:$H, "E03")</f>
        <v>0</v>
      </c>
      <c r="ATT36" s="52">
        <f>SUMIFS(Raw!$I:$I, Raw!$A:$A, Dispositions!ATT$14, Raw!$F:$F, Dispositions!$C36, Raw!$H:$H, "E03")</f>
        <v>0</v>
      </c>
      <c r="ATU36" s="52">
        <f>SUMIFS(Raw!$I:$I, Raw!$A:$A, Dispositions!ATU$14, Raw!$F:$F, Dispositions!$C36, Raw!$H:$H, "E03")</f>
        <v>0</v>
      </c>
      <c r="ATV36" s="52">
        <f>SUMIFS(Raw!$I:$I, Raw!$A:$A, Dispositions!ATV$14, Raw!$F:$F, Dispositions!$C36, Raw!$H:$H, "E03")</f>
        <v>0</v>
      </c>
      <c r="ATW36" s="52">
        <f>SUMIFS(Raw!$I:$I, Raw!$A:$A, Dispositions!ATW$14, Raw!$F:$F, Dispositions!$C36, Raw!$H:$H, "E03")</f>
        <v>0</v>
      </c>
      <c r="ATX36" s="53">
        <f>SUMIFS(Raw!$I:$I, Raw!$A:$A, Dispositions!ATX$14, Raw!$F:$F, Dispositions!$C36, Raw!$H:$H, "E03")</f>
        <v>0</v>
      </c>
      <c r="ATZ36" s="51">
        <f>SUMIFS(Raw!$I:$I, Raw!$A:$A, Dispositions!ATZ$14, Raw!$F:$F, Dispositions!$C36, Raw!$H:$H, "E05")</f>
        <v>0</v>
      </c>
      <c r="AUA36" s="52">
        <f>SUMIFS(Raw!$I:$I, Raw!$A:$A, Dispositions!AUA$14, Raw!$F:$F, Dispositions!$C36, Raw!$H:$H, "E05")</f>
        <v>0</v>
      </c>
      <c r="AUB36" s="52">
        <f>SUMIFS(Raw!$I:$I, Raw!$A:$A, Dispositions!AUB$14, Raw!$F:$F, Dispositions!$C36, Raw!$H:$H, "E05")</f>
        <v>0</v>
      </c>
      <c r="AUC36" s="52">
        <f>SUMIFS(Raw!$I:$I, Raw!$A:$A, Dispositions!AUC$14, Raw!$F:$F, Dispositions!$C36, Raw!$H:$H, "E05")</f>
        <v>0</v>
      </c>
      <c r="AUD36" s="52">
        <f>SUMIFS(Raw!$I:$I, Raw!$A:$A, Dispositions!AUD$14, Raw!$F:$F, Dispositions!$C36, Raw!$H:$H, "E05")</f>
        <v>0</v>
      </c>
      <c r="AUE36" s="52">
        <f>SUMIFS(Raw!$I:$I, Raw!$A:$A, Dispositions!AUE$14, Raw!$F:$F, Dispositions!$C36, Raw!$H:$H, "E05")</f>
        <v>0</v>
      </c>
      <c r="AUF36" s="53">
        <f>SUMIFS(Raw!$I:$I, Raw!$A:$A, Dispositions!AUF$14, Raw!$F:$F, Dispositions!$C36, Raw!$H:$H, "E05")</f>
        <v>0</v>
      </c>
      <c r="AUH36" s="51">
        <f>SUMIFS(Raw!$I:$I, Raw!$A:$A, Dispositions!AUH$14, Raw!$F:$F, Dispositions!$C36, Raw!$H:$H, "E12")</f>
        <v>0</v>
      </c>
      <c r="AUI36" s="52">
        <f>SUMIFS(Raw!$I:$I, Raw!$A:$A, Dispositions!AUI$14, Raw!$F:$F, Dispositions!$C36, Raw!$H:$H, "E12")</f>
        <v>0</v>
      </c>
      <c r="AUJ36" s="52">
        <f>SUMIFS(Raw!$I:$I, Raw!$A:$A, Dispositions!AUJ$14, Raw!$F:$F, Dispositions!$C36, Raw!$H:$H, "E12")</f>
        <v>0</v>
      </c>
      <c r="AUK36" s="52">
        <f>SUMIFS(Raw!$I:$I, Raw!$A:$A, Dispositions!AUK$14, Raw!$F:$F, Dispositions!$C36, Raw!$H:$H, "E12")</f>
        <v>0</v>
      </c>
      <c r="AUL36" s="52">
        <f>SUMIFS(Raw!$I:$I, Raw!$A:$A, Dispositions!AUL$14, Raw!$F:$F, Dispositions!$C36, Raw!$H:$H, "E12")</f>
        <v>0</v>
      </c>
      <c r="AUM36" s="52">
        <f>SUMIFS(Raw!$I:$I, Raw!$A:$A, Dispositions!AUM$14, Raw!$F:$F, Dispositions!$C36, Raw!$H:$H, "E12")</f>
        <v>0</v>
      </c>
      <c r="AUN36" s="53">
        <f>SUMIFS(Raw!$I:$I, Raw!$A:$A, Dispositions!AUN$14, Raw!$F:$F, Dispositions!$C36, Raw!$H:$H, "E12")</f>
        <v>0</v>
      </c>
      <c r="AUP36" s="51">
        <f>SUMIFS(Raw!$I:$I, Raw!$A:$A, Dispositions!AUP$14, Raw!$F:$F, Dispositions!$C36, Raw!$H:$H, "E13")</f>
        <v>0</v>
      </c>
      <c r="AUQ36" s="52">
        <f>SUMIFS(Raw!$I:$I, Raw!$A:$A, Dispositions!AUQ$14, Raw!$F:$F, Dispositions!$C36, Raw!$H:$H, "E13")</f>
        <v>0</v>
      </c>
      <c r="AUR36" s="52">
        <f>SUMIFS(Raw!$I:$I, Raw!$A:$A, Dispositions!AUR$14, Raw!$F:$F, Dispositions!$C36, Raw!$H:$H, "E13")</f>
        <v>0</v>
      </c>
      <c r="AUS36" s="52">
        <f>SUMIFS(Raw!$I:$I, Raw!$A:$A, Dispositions!AUS$14, Raw!$F:$F, Dispositions!$C36, Raw!$H:$H, "E13")</f>
        <v>0</v>
      </c>
      <c r="AUT36" s="52">
        <f>SUMIFS(Raw!$I:$I, Raw!$A:$A, Dispositions!AUT$14, Raw!$F:$F, Dispositions!$C36, Raw!$H:$H, "E13")</f>
        <v>0</v>
      </c>
      <c r="AUU36" s="52">
        <f>SUMIFS(Raw!$I:$I, Raw!$A:$A, Dispositions!AUU$14, Raw!$F:$F, Dispositions!$C36, Raw!$H:$H, "E13")</f>
        <v>0</v>
      </c>
      <c r="AUV36" s="53">
        <f>SUMIFS(Raw!$I:$I, Raw!$A:$A, Dispositions!AUV$14, Raw!$F:$F, Dispositions!$C36, Raw!$H:$H, "E13")</f>
        <v>0</v>
      </c>
      <c r="AUX36" s="51">
        <f>SUMIFS(Raw!$I:$I, Raw!$A:$A, Dispositions!AUX$14, Raw!$F:$F, Dispositions!$C36, Raw!$H:$H, "E14")</f>
        <v>0</v>
      </c>
      <c r="AUY36" s="52">
        <f>SUMIFS(Raw!$I:$I, Raw!$A:$A, Dispositions!AUY$14, Raw!$F:$F, Dispositions!$C36, Raw!$H:$H, "E14")</f>
        <v>0</v>
      </c>
      <c r="AUZ36" s="52">
        <f>SUMIFS(Raw!$I:$I, Raw!$A:$A, Dispositions!AUZ$14, Raw!$F:$F, Dispositions!$C36, Raw!$H:$H, "E14")</f>
        <v>0</v>
      </c>
      <c r="AVA36" s="52">
        <f>SUMIFS(Raw!$I:$I, Raw!$A:$A, Dispositions!AVA$14, Raw!$F:$F, Dispositions!$C36, Raw!$H:$H, "E14")</f>
        <v>0</v>
      </c>
      <c r="AVB36" s="52">
        <f>SUMIFS(Raw!$I:$I, Raw!$A:$A, Dispositions!AVB$14, Raw!$F:$F, Dispositions!$C36, Raw!$H:$H, "E14")</f>
        <v>0</v>
      </c>
      <c r="AVC36" s="52">
        <f>SUMIFS(Raw!$I:$I, Raw!$A:$A, Dispositions!AVC$14, Raw!$F:$F, Dispositions!$C36, Raw!$H:$H, "E14")</f>
        <v>0</v>
      </c>
      <c r="AVD36" s="53">
        <f>SUMIFS(Raw!$I:$I, Raw!$A:$A, Dispositions!AVD$14, Raw!$F:$F, Dispositions!$C36, Raw!$H:$H, "E14")</f>
        <v>0</v>
      </c>
      <c r="AVF36" s="51">
        <f>SUMIFS(Raw!$I:$I, Raw!$A:$A, Dispositions!AVF$14, Raw!$F:$F, Dispositions!$C36, Raw!$H:$H, "E15")</f>
        <v>0</v>
      </c>
      <c r="AVG36" s="52">
        <f>SUMIFS(Raw!$I:$I, Raw!$A:$A, Dispositions!AVG$14, Raw!$F:$F, Dispositions!$C36, Raw!$H:$H, "E15")</f>
        <v>0</v>
      </c>
      <c r="AVH36" s="52">
        <f>SUMIFS(Raw!$I:$I, Raw!$A:$A, Dispositions!AVH$14, Raw!$F:$F, Dispositions!$C36, Raw!$H:$H, "E15")</f>
        <v>0</v>
      </c>
      <c r="AVI36" s="52">
        <f>SUMIFS(Raw!$I:$I, Raw!$A:$A, Dispositions!AVI$14, Raw!$F:$F, Dispositions!$C36, Raw!$H:$H, "E15")</f>
        <v>0</v>
      </c>
      <c r="AVJ36" s="52">
        <f>SUMIFS(Raw!$I:$I, Raw!$A:$A, Dispositions!AVJ$14, Raw!$F:$F, Dispositions!$C36, Raw!$H:$H, "E15")</f>
        <v>0</v>
      </c>
      <c r="AVK36" s="52">
        <f>SUMIFS(Raw!$I:$I, Raw!$A:$A, Dispositions!AVK$14, Raw!$F:$F, Dispositions!$C36, Raw!$H:$H, "E15")</f>
        <v>0</v>
      </c>
      <c r="AVL36" s="53">
        <f>SUMIFS(Raw!$I:$I, Raw!$A:$A, Dispositions!AVL$14, Raw!$F:$F, Dispositions!$C36, Raw!$H:$H, "E15")</f>
        <v>0</v>
      </c>
      <c r="AVN36" s="51">
        <f>SUMIFS(Raw!$I:$I, Raw!$A:$A, Dispositions!AVN$14, Raw!$F:$F, Dispositions!$C36, Raw!$H:$H, "E16")</f>
        <v>0</v>
      </c>
      <c r="AVO36" s="52">
        <f>SUMIFS(Raw!$I:$I, Raw!$A:$A, Dispositions!AVO$14, Raw!$F:$F, Dispositions!$C36, Raw!$H:$H, "E16")</f>
        <v>0</v>
      </c>
      <c r="AVP36" s="52">
        <f>SUMIFS(Raw!$I:$I, Raw!$A:$A, Dispositions!AVP$14, Raw!$F:$F, Dispositions!$C36, Raw!$H:$H, "E16")</f>
        <v>0</v>
      </c>
      <c r="AVQ36" s="52">
        <f>SUMIFS(Raw!$I:$I, Raw!$A:$A, Dispositions!AVQ$14, Raw!$F:$F, Dispositions!$C36, Raw!$H:$H, "E16")</f>
        <v>0</v>
      </c>
      <c r="AVR36" s="52">
        <f>SUMIFS(Raw!$I:$I, Raw!$A:$A, Dispositions!AVR$14, Raw!$F:$F, Dispositions!$C36, Raw!$H:$H, "E16")</f>
        <v>0</v>
      </c>
      <c r="AVS36" s="52">
        <f>SUMIFS(Raw!$I:$I, Raw!$A:$A, Dispositions!AVS$14, Raw!$F:$F, Dispositions!$C36, Raw!$H:$H, "E16")</f>
        <v>0</v>
      </c>
      <c r="AVT36" s="53">
        <f>SUMIFS(Raw!$I:$I, Raw!$A:$A, Dispositions!AVT$14, Raw!$F:$F, Dispositions!$C36, Raw!$H:$H, "E16")</f>
        <v>0</v>
      </c>
      <c r="AVV36" s="51">
        <f>SUMIFS(Raw!$I:$I, Raw!$A:$A, Dispositions!AVV$14, Raw!$F:$F, Dispositions!$C36, Raw!$H:$H, "E18")</f>
        <v>0</v>
      </c>
      <c r="AVW36" s="52">
        <f>SUMIFS(Raw!$I:$I, Raw!$A:$A, Dispositions!AVW$14, Raw!$F:$F, Dispositions!$C36, Raw!$H:$H, "E18")</f>
        <v>0</v>
      </c>
      <c r="AVX36" s="52">
        <f>SUMIFS(Raw!$I:$I, Raw!$A:$A, Dispositions!AVX$14, Raw!$F:$F, Dispositions!$C36, Raw!$H:$H, "E18")</f>
        <v>0</v>
      </c>
      <c r="AVY36" s="52">
        <f>SUMIFS(Raw!$I:$I, Raw!$A:$A, Dispositions!AVY$14, Raw!$F:$F, Dispositions!$C36, Raw!$H:$H, "E18")</f>
        <v>0</v>
      </c>
      <c r="AVZ36" s="52">
        <f>SUMIFS(Raw!$I:$I, Raw!$A:$A, Dispositions!AVZ$14, Raw!$F:$F, Dispositions!$C36, Raw!$H:$H, "E18")</f>
        <v>0</v>
      </c>
      <c r="AWA36" s="52">
        <f>SUMIFS(Raw!$I:$I, Raw!$A:$A, Dispositions!AWA$14, Raw!$F:$F, Dispositions!$C36, Raw!$H:$H, "E18")</f>
        <v>0</v>
      </c>
      <c r="AWB36" s="53">
        <f>SUMIFS(Raw!$I:$I, Raw!$A:$A, Dispositions!AWB$14, Raw!$F:$F, Dispositions!$C36, Raw!$H:$H, "E18")</f>
        <v>0</v>
      </c>
      <c r="AWD36" s="51">
        <f>SUMIFS(Raw!$I:$I, Raw!$A:$A, Dispositions!AWD$14, Raw!$F:$F, Dispositions!$C36, Raw!$H:$H, "E34")</f>
        <v>0</v>
      </c>
      <c r="AWE36" s="52">
        <f>SUMIFS(Raw!$I:$I, Raw!$A:$A, Dispositions!AWE$14, Raw!$F:$F, Dispositions!$C36, Raw!$H:$H, "E34")</f>
        <v>0</v>
      </c>
      <c r="AWF36" s="52">
        <f>SUMIFS(Raw!$I:$I, Raw!$A:$A, Dispositions!AWF$14, Raw!$F:$F, Dispositions!$C36, Raw!$H:$H, "E34")</f>
        <v>0</v>
      </c>
      <c r="AWG36" s="52">
        <f>SUMIFS(Raw!$I:$I, Raw!$A:$A, Dispositions!AWG$14, Raw!$F:$F, Dispositions!$C36, Raw!$H:$H, "E34")</f>
        <v>0</v>
      </c>
      <c r="AWH36" s="52">
        <f>SUMIFS(Raw!$I:$I, Raw!$A:$A, Dispositions!AWH$14, Raw!$F:$F, Dispositions!$C36, Raw!$H:$H, "E34")</f>
        <v>0</v>
      </c>
      <c r="AWI36" s="52">
        <f>SUMIFS(Raw!$I:$I, Raw!$A:$A, Dispositions!AWI$14, Raw!$F:$F, Dispositions!$C36, Raw!$H:$H, "E34")</f>
        <v>0</v>
      </c>
      <c r="AWJ36" s="53">
        <f>SUMIFS(Raw!$I:$I, Raw!$A:$A, Dispositions!AWJ$14, Raw!$F:$F, Dispositions!$C36, Raw!$H:$H, "E34")</f>
        <v>0</v>
      </c>
      <c r="AWL36" s="51">
        <f>SUMIFS(Raw!$I:$I, Raw!$A:$A, Dispositions!AWL$14, Raw!$F:$F, Dispositions!$C36, Raw!$H:$H, "E02")</f>
        <v>0</v>
      </c>
      <c r="AWM36" s="52">
        <f>SUMIFS(Raw!$I:$I, Raw!$A:$A, Dispositions!AWM$14, Raw!$F:$F, Dispositions!$C36, Raw!$H:$H, "E02")</f>
        <v>0</v>
      </c>
      <c r="AWN36" s="52">
        <f>SUMIFS(Raw!$I:$I, Raw!$A:$A, Dispositions!AWN$14, Raw!$F:$F, Dispositions!$C36, Raw!$H:$H, "E02")</f>
        <v>0</v>
      </c>
      <c r="AWO36" s="52">
        <f>SUMIFS(Raw!$I:$I, Raw!$A:$A, Dispositions!AWO$14, Raw!$F:$F, Dispositions!$C36, Raw!$H:$H, "E02")</f>
        <v>0</v>
      </c>
      <c r="AWP36" s="52">
        <f>SUMIFS(Raw!$I:$I, Raw!$A:$A, Dispositions!AWP$14, Raw!$F:$F, Dispositions!$C36, Raw!$H:$H, "E02")</f>
        <v>0</v>
      </c>
      <c r="AWQ36" s="52">
        <f>SUMIFS(Raw!$I:$I, Raw!$A:$A, Dispositions!AWQ$14, Raw!$F:$F, Dispositions!$C36, Raw!$H:$H, "E02")</f>
        <v>0</v>
      </c>
      <c r="AWR36" s="53">
        <f>SUMIFS(Raw!$I:$I, Raw!$A:$A, Dispositions!AWR$14, Raw!$F:$F, Dispositions!$C36, Raw!$H:$H, "E02")</f>
        <v>0</v>
      </c>
      <c r="AWT36" s="51">
        <f>SUMIFS(Raw!$I:$I, Raw!$A:$A, Dispositions!AWT$14, Raw!$F:$F, Dispositions!$C36, Raw!$H:$H, "E03")</f>
        <v>0</v>
      </c>
      <c r="AWU36" s="52">
        <f>SUMIFS(Raw!$I:$I, Raw!$A:$A, Dispositions!AWU$14, Raw!$F:$F, Dispositions!$C36, Raw!$H:$H, "E03")</f>
        <v>0</v>
      </c>
      <c r="AWV36" s="52">
        <f>SUMIFS(Raw!$I:$I, Raw!$A:$A, Dispositions!AWV$14, Raw!$F:$F, Dispositions!$C36, Raw!$H:$H, "E03")</f>
        <v>0</v>
      </c>
      <c r="AWW36" s="52">
        <f>SUMIFS(Raw!$I:$I, Raw!$A:$A, Dispositions!AWW$14, Raw!$F:$F, Dispositions!$C36, Raw!$H:$H, "E03")</f>
        <v>0</v>
      </c>
      <c r="AWX36" s="52">
        <f>SUMIFS(Raw!$I:$I, Raw!$A:$A, Dispositions!AWX$14, Raw!$F:$F, Dispositions!$C36, Raw!$H:$H, "E03")</f>
        <v>0</v>
      </c>
      <c r="AWY36" s="52">
        <f>SUMIFS(Raw!$I:$I, Raw!$A:$A, Dispositions!AWY$14, Raw!$F:$F, Dispositions!$C36, Raw!$H:$H, "E03")</f>
        <v>0</v>
      </c>
      <c r="AWZ36" s="53">
        <f>SUMIFS(Raw!$I:$I, Raw!$A:$A, Dispositions!AWZ$14, Raw!$F:$F, Dispositions!$C36, Raw!$H:$H, "E03")</f>
        <v>0</v>
      </c>
      <c r="AXB36" s="51">
        <f>SUMIFS(Raw!$I:$I, Raw!$A:$A, Dispositions!AXB$14, Raw!$F:$F, Dispositions!$C36, Raw!$H:$H, "E05")</f>
        <v>0</v>
      </c>
      <c r="AXC36" s="52">
        <f>SUMIFS(Raw!$I:$I, Raw!$A:$A, Dispositions!AXC$14, Raw!$F:$F, Dispositions!$C36, Raw!$H:$H, "E05")</f>
        <v>0</v>
      </c>
      <c r="AXD36" s="52">
        <f>SUMIFS(Raw!$I:$I, Raw!$A:$A, Dispositions!AXD$14, Raw!$F:$F, Dispositions!$C36, Raw!$H:$H, "E05")</f>
        <v>0</v>
      </c>
      <c r="AXE36" s="52">
        <f>SUMIFS(Raw!$I:$I, Raw!$A:$A, Dispositions!AXE$14, Raw!$F:$F, Dispositions!$C36, Raw!$H:$H, "E05")</f>
        <v>0</v>
      </c>
      <c r="AXF36" s="52">
        <f>SUMIFS(Raw!$I:$I, Raw!$A:$A, Dispositions!AXF$14, Raw!$F:$F, Dispositions!$C36, Raw!$H:$H, "E05")</f>
        <v>0</v>
      </c>
      <c r="AXG36" s="52">
        <f>SUMIFS(Raw!$I:$I, Raw!$A:$A, Dispositions!AXG$14, Raw!$F:$F, Dispositions!$C36, Raw!$H:$H, "E05")</f>
        <v>0</v>
      </c>
      <c r="AXH36" s="53">
        <f>SUMIFS(Raw!$I:$I, Raw!$A:$A, Dispositions!AXH$14, Raw!$F:$F, Dispositions!$C36, Raw!$H:$H, "E05")</f>
        <v>0</v>
      </c>
      <c r="AXJ36" s="51">
        <f>SUMIFS(Raw!$I:$I, Raw!$A:$A, Dispositions!AXJ$14, Raw!$F:$F, Dispositions!$C36, Raw!$H:$H, "E12")</f>
        <v>0</v>
      </c>
      <c r="AXK36" s="52">
        <f>SUMIFS(Raw!$I:$I, Raw!$A:$A, Dispositions!AXK$14, Raw!$F:$F, Dispositions!$C36, Raw!$H:$H, "E12")</f>
        <v>0</v>
      </c>
      <c r="AXL36" s="52">
        <f>SUMIFS(Raw!$I:$I, Raw!$A:$A, Dispositions!AXL$14, Raw!$F:$F, Dispositions!$C36, Raw!$H:$H, "E12")</f>
        <v>0</v>
      </c>
      <c r="AXM36" s="52">
        <f>SUMIFS(Raw!$I:$I, Raw!$A:$A, Dispositions!AXM$14, Raw!$F:$F, Dispositions!$C36, Raw!$H:$H, "E12")</f>
        <v>0</v>
      </c>
      <c r="AXN36" s="52">
        <f>SUMIFS(Raw!$I:$I, Raw!$A:$A, Dispositions!AXN$14, Raw!$F:$F, Dispositions!$C36, Raw!$H:$H, "E12")</f>
        <v>0</v>
      </c>
      <c r="AXO36" s="52">
        <f>SUMIFS(Raw!$I:$I, Raw!$A:$A, Dispositions!AXO$14, Raw!$F:$F, Dispositions!$C36, Raw!$H:$H, "E12")</f>
        <v>0</v>
      </c>
      <c r="AXP36" s="53">
        <f>SUMIFS(Raw!$I:$I, Raw!$A:$A, Dispositions!AXP$14, Raw!$F:$F, Dispositions!$C36, Raw!$H:$H, "E12")</f>
        <v>0</v>
      </c>
      <c r="AXR36" s="51">
        <f>SUMIFS(Raw!$I:$I, Raw!$A:$A, Dispositions!AXR$14, Raw!$F:$F, Dispositions!$C36, Raw!$H:$H, "E13")</f>
        <v>0</v>
      </c>
      <c r="AXS36" s="52">
        <f>SUMIFS(Raw!$I:$I, Raw!$A:$A, Dispositions!AXS$14, Raw!$F:$F, Dispositions!$C36, Raw!$H:$H, "E13")</f>
        <v>0</v>
      </c>
      <c r="AXT36" s="52">
        <f>SUMIFS(Raw!$I:$I, Raw!$A:$A, Dispositions!AXT$14, Raw!$F:$F, Dispositions!$C36, Raw!$H:$H, "E13")</f>
        <v>0</v>
      </c>
      <c r="AXU36" s="52">
        <f>SUMIFS(Raw!$I:$I, Raw!$A:$A, Dispositions!AXU$14, Raw!$F:$F, Dispositions!$C36, Raw!$H:$H, "E13")</f>
        <v>0</v>
      </c>
      <c r="AXV36" s="52">
        <f>SUMIFS(Raw!$I:$I, Raw!$A:$A, Dispositions!AXV$14, Raw!$F:$F, Dispositions!$C36, Raw!$H:$H, "E13")</f>
        <v>0</v>
      </c>
      <c r="AXW36" s="52">
        <f>SUMIFS(Raw!$I:$I, Raw!$A:$A, Dispositions!AXW$14, Raw!$F:$F, Dispositions!$C36, Raw!$H:$H, "E13")</f>
        <v>0</v>
      </c>
      <c r="AXX36" s="53">
        <f>SUMIFS(Raw!$I:$I, Raw!$A:$A, Dispositions!AXX$14, Raw!$F:$F, Dispositions!$C36, Raw!$H:$H, "E13")</f>
        <v>0</v>
      </c>
      <c r="AXZ36" s="51">
        <f>SUMIFS(Raw!$I:$I, Raw!$A:$A, Dispositions!AXZ$14, Raw!$F:$F, Dispositions!$C36, Raw!$H:$H, "E14")</f>
        <v>0</v>
      </c>
      <c r="AYA36" s="52">
        <f>SUMIFS(Raw!$I:$I, Raw!$A:$A, Dispositions!AYA$14, Raw!$F:$F, Dispositions!$C36, Raw!$H:$H, "E14")</f>
        <v>0</v>
      </c>
      <c r="AYB36" s="52">
        <f>SUMIFS(Raw!$I:$I, Raw!$A:$A, Dispositions!AYB$14, Raw!$F:$F, Dispositions!$C36, Raw!$H:$H, "E14")</f>
        <v>0</v>
      </c>
      <c r="AYC36" s="52">
        <f>SUMIFS(Raw!$I:$I, Raw!$A:$A, Dispositions!AYC$14, Raw!$F:$F, Dispositions!$C36, Raw!$H:$H, "E14")</f>
        <v>0</v>
      </c>
      <c r="AYD36" s="52">
        <f>SUMIFS(Raw!$I:$I, Raw!$A:$A, Dispositions!AYD$14, Raw!$F:$F, Dispositions!$C36, Raw!$H:$H, "E14")</f>
        <v>0</v>
      </c>
      <c r="AYE36" s="52">
        <f>SUMIFS(Raw!$I:$I, Raw!$A:$A, Dispositions!AYE$14, Raw!$F:$F, Dispositions!$C36, Raw!$H:$H, "E14")</f>
        <v>0</v>
      </c>
      <c r="AYF36" s="53">
        <f>SUMIFS(Raw!$I:$I, Raw!$A:$A, Dispositions!AYF$14, Raw!$F:$F, Dispositions!$C36, Raw!$H:$H, "E14")</f>
        <v>0</v>
      </c>
      <c r="AYH36" s="51">
        <f>SUMIFS(Raw!$I:$I, Raw!$A:$A, Dispositions!AYH$14, Raw!$F:$F, Dispositions!$C36, Raw!$H:$H, "E15")</f>
        <v>0</v>
      </c>
      <c r="AYI36" s="52">
        <f>SUMIFS(Raw!$I:$I, Raw!$A:$A, Dispositions!AYI$14, Raw!$F:$F, Dispositions!$C36, Raw!$H:$H, "E15")</f>
        <v>0</v>
      </c>
      <c r="AYJ36" s="52">
        <f>SUMIFS(Raw!$I:$I, Raw!$A:$A, Dispositions!AYJ$14, Raw!$F:$F, Dispositions!$C36, Raw!$H:$H, "E15")</f>
        <v>0</v>
      </c>
      <c r="AYK36" s="52">
        <f>SUMIFS(Raw!$I:$I, Raw!$A:$A, Dispositions!AYK$14, Raw!$F:$F, Dispositions!$C36, Raw!$H:$H, "E15")</f>
        <v>0</v>
      </c>
      <c r="AYL36" s="52">
        <f>SUMIFS(Raw!$I:$I, Raw!$A:$A, Dispositions!AYL$14, Raw!$F:$F, Dispositions!$C36, Raw!$H:$H, "E15")</f>
        <v>0</v>
      </c>
      <c r="AYM36" s="52">
        <f>SUMIFS(Raw!$I:$I, Raw!$A:$A, Dispositions!AYM$14, Raw!$F:$F, Dispositions!$C36, Raw!$H:$H, "E15")</f>
        <v>0</v>
      </c>
      <c r="AYN36" s="53">
        <f>SUMIFS(Raw!$I:$I, Raw!$A:$A, Dispositions!AYN$14, Raw!$F:$F, Dispositions!$C36, Raw!$H:$H, "E15")</f>
        <v>0</v>
      </c>
      <c r="AYP36" s="51">
        <f>SUMIFS(Raw!$I:$I, Raw!$A:$A, Dispositions!AYP$14, Raw!$F:$F, Dispositions!$C36, Raw!$H:$H, "E16")</f>
        <v>0</v>
      </c>
      <c r="AYQ36" s="52">
        <f>SUMIFS(Raw!$I:$I, Raw!$A:$A, Dispositions!AYQ$14, Raw!$F:$F, Dispositions!$C36, Raw!$H:$H, "E16")</f>
        <v>0</v>
      </c>
      <c r="AYR36" s="52">
        <f>SUMIFS(Raw!$I:$I, Raw!$A:$A, Dispositions!AYR$14, Raw!$F:$F, Dispositions!$C36, Raw!$H:$H, "E16")</f>
        <v>0</v>
      </c>
      <c r="AYS36" s="52">
        <f>SUMIFS(Raw!$I:$I, Raw!$A:$A, Dispositions!AYS$14, Raw!$F:$F, Dispositions!$C36, Raw!$H:$H, "E16")</f>
        <v>0</v>
      </c>
      <c r="AYT36" s="52">
        <f>SUMIFS(Raw!$I:$I, Raw!$A:$A, Dispositions!AYT$14, Raw!$F:$F, Dispositions!$C36, Raw!$H:$H, "E16")</f>
        <v>0</v>
      </c>
      <c r="AYU36" s="52">
        <f>SUMIFS(Raw!$I:$I, Raw!$A:$A, Dispositions!AYU$14, Raw!$F:$F, Dispositions!$C36, Raw!$H:$H, "E16")</f>
        <v>0</v>
      </c>
      <c r="AYV36" s="53">
        <f>SUMIFS(Raw!$I:$I, Raw!$A:$A, Dispositions!AYV$14, Raw!$F:$F, Dispositions!$C36, Raw!$H:$H, "E16")</f>
        <v>0</v>
      </c>
      <c r="AYX36" s="51">
        <f>SUMIFS(Raw!$I:$I, Raw!$A:$A, Dispositions!AYX$14, Raw!$F:$F, Dispositions!$C36, Raw!$H:$H, "E18")</f>
        <v>0</v>
      </c>
      <c r="AYY36" s="52">
        <f>SUMIFS(Raw!$I:$I, Raw!$A:$A, Dispositions!AYY$14, Raw!$F:$F, Dispositions!$C36, Raw!$H:$H, "E18")</f>
        <v>0</v>
      </c>
      <c r="AYZ36" s="52">
        <f>SUMIFS(Raw!$I:$I, Raw!$A:$A, Dispositions!AYZ$14, Raw!$F:$F, Dispositions!$C36, Raw!$H:$H, "E18")</f>
        <v>0</v>
      </c>
      <c r="AZA36" s="52">
        <f>SUMIFS(Raw!$I:$I, Raw!$A:$A, Dispositions!AZA$14, Raw!$F:$F, Dispositions!$C36, Raw!$H:$H, "E18")</f>
        <v>0</v>
      </c>
      <c r="AZB36" s="52">
        <f>SUMIFS(Raw!$I:$I, Raw!$A:$A, Dispositions!AZB$14, Raw!$F:$F, Dispositions!$C36, Raw!$H:$H, "E18")</f>
        <v>0</v>
      </c>
      <c r="AZC36" s="52">
        <f>SUMIFS(Raw!$I:$I, Raw!$A:$A, Dispositions!AZC$14, Raw!$F:$F, Dispositions!$C36, Raw!$H:$H, "E18")</f>
        <v>0</v>
      </c>
      <c r="AZD36" s="53">
        <f>SUMIFS(Raw!$I:$I, Raw!$A:$A, Dispositions!AZD$14, Raw!$F:$F, Dispositions!$C36, Raw!$H:$H, "E18")</f>
        <v>0</v>
      </c>
      <c r="AZF36" s="51">
        <f>SUMIFS(Raw!$I:$I, Raw!$A:$A, Dispositions!AZF$14, Raw!$F:$F, Dispositions!$C36, Raw!$H:$H, "E34")</f>
        <v>0</v>
      </c>
      <c r="AZG36" s="52">
        <f>SUMIFS(Raw!$I:$I, Raw!$A:$A, Dispositions!AZG$14, Raw!$F:$F, Dispositions!$C36, Raw!$H:$H, "E34")</f>
        <v>0</v>
      </c>
      <c r="AZH36" s="52">
        <f>SUMIFS(Raw!$I:$I, Raw!$A:$A, Dispositions!AZH$14, Raw!$F:$F, Dispositions!$C36, Raw!$H:$H, "E34")</f>
        <v>0</v>
      </c>
      <c r="AZI36" s="52">
        <f>SUMIFS(Raw!$I:$I, Raw!$A:$A, Dispositions!AZI$14, Raw!$F:$F, Dispositions!$C36, Raw!$H:$H, "E34")</f>
        <v>0</v>
      </c>
      <c r="AZJ36" s="52">
        <f>SUMIFS(Raw!$I:$I, Raw!$A:$A, Dispositions!AZJ$14, Raw!$F:$F, Dispositions!$C36, Raw!$H:$H, "E34")</f>
        <v>0</v>
      </c>
      <c r="AZK36" s="52">
        <f>SUMIFS(Raw!$I:$I, Raw!$A:$A, Dispositions!AZK$14, Raw!$F:$F, Dispositions!$C36, Raw!$H:$H, "E34")</f>
        <v>0</v>
      </c>
      <c r="AZL36" s="53">
        <f>SUMIFS(Raw!$I:$I, Raw!$A:$A, Dispositions!AZL$14, Raw!$F:$F, Dispositions!$C36, Raw!$H:$H, "E34")</f>
        <v>0</v>
      </c>
      <c r="AZN36" s="51">
        <f>SUMIFS(Raw!$I:$I, Raw!$A:$A, Dispositions!AZN$14, Raw!$F:$F, Dispositions!$C36, Raw!$H:$H, "E02")</f>
        <v>0</v>
      </c>
      <c r="AZO36" s="52">
        <f>SUMIFS(Raw!$I:$I, Raw!$A:$A, Dispositions!AZO$14, Raw!$F:$F, Dispositions!$C36, Raw!$H:$H, "E02")</f>
        <v>0</v>
      </c>
      <c r="AZP36" s="52">
        <f>SUMIFS(Raw!$I:$I, Raw!$A:$A, Dispositions!AZP$14, Raw!$F:$F, Dispositions!$C36, Raw!$H:$H, "E02")</f>
        <v>0</v>
      </c>
      <c r="AZQ36" s="52">
        <f>SUMIFS(Raw!$I:$I, Raw!$A:$A, Dispositions!AZQ$14, Raw!$F:$F, Dispositions!$C36, Raw!$H:$H, "E02")</f>
        <v>0</v>
      </c>
      <c r="AZR36" s="52">
        <f>SUMIFS(Raw!$I:$I, Raw!$A:$A, Dispositions!AZR$14, Raw!$F:$F, Dispositions!$C36, Raw!$H:$H, "E02")</f>
        <v>0</v>
      </c>
      <c r="AZS36" s="52">
        <f>SUMIFS(Raw!$I:$I, Raw!$A:$A, Dispositions!AZS$14, Raw!$F:$F, Dispositions!$C36, Raw!$H:$H, "E02")</f>
        <v>0</v>
      </c>
      <c r="AZT36" s="53">
        <f>SUMIFS(Raw!$I:$I, Raw!$A:$A, Dispositions!AZT$14, Raw!$F:$F, Dispositions!$C36, Raw!$H:$H, "E02")</f>
        <v>0</v>
      </c>
      <c r="AZV36" s="51">
        <f>SUMIFS(Raw!$I:$I, Raw!$A:$A, Dispositions!AZV$14, Raw!$F:$F, Dispositions!$C36, Raw!$H:$H, "E03")</f>
        <v>0</v>
      </c>
      <c r="AZW36" s="52">
        <f>SUMIFS(Raw!$I:$I, Raw!$A:$A, Dispositions!AZW$14, Raw!$F:$F, Dispositions!$C36, Raw!$H:$H, "E03")</f>
        <v>0</v>
      </c>
      <c r="AZX36" s="52">
        <f>SUMIFS(Raw!$I:$I, Raw!$A:$A, Dispositions!AZX$14, Raw!$F:$F, Dispositions!$C36, Raw!$H:$H, "E03")</f>
        <v>0</v>
      </c>
      <c r="AZY36" s="52">
        <f>SUMIFS(Raw!$I:$I, Raw!$A:$A, Dispositions!AZY$14, Raw!$F:$F, Dispositions!$C36, Raw!$H:$H, "E03")</f>
        <v>0</v>
      </c>
      <c r="AZZ36" s="52">
        <f>SUMIFS(Raw!$I:$I, Raw!$A:$A, Dispositions!AZZ$14, Raw!$F:$F, Dispositions!$C36, Raw!$H:$H, "E03")</f>
        <v>0</v>
      </c>
      <c r="BAA36" s="52">
        <f>SUMIFS(Raw!$I:$I, Raw!$A:$A, Dispositions!BAA$14, Raw!$F:$F, Dispositions!$C36, Raw!$H:$H, "E03")</f>
        <v>0</v>
      </c>
      <c r="BAB36" s="53">
        <f>SUMIFS(Raw!$I:$I, Raw!$A:$A, Dispositions!BAB$14, Raw!$F:$F, Dispositions!$C36, Raw!$H:$H, "E03")</f>
        <v>0</v>
      </c>
      <c r="BAD36" s="51">
        <f>SUMIFS(Raw!$I:$I, Raw!$A:$A, Dispositions!BAD$14, Raw!$F:$F, Dispositions!$C36, Raw!$H:$H, "E05")</f>
        <v>0</v>
      </c>
      <c r="BAE36" s="52">
        <f>SUMIFS(Raw!$I:$I, Raw!$A:$A, Dispositions!BAE$14, Raw!$F:$F, Dispositions!$C36, Raw!$H:$H, "E05")</f>
        <v>0</v>
      </c>
      <c r="BAF36" s="52">
        <f>SUMIFS(Raw!$I:$I, Raw!$A:$A, Dispositions!BAF$14, Raw!$F:$F, Dispositions!$C36, Raw!$H:$H, "E05")</f>
        <v>0</v>
      </c>
      <c r="BAG36" s="52">
        <f>SUMIFS(Raw!$I:$I, Raw!$A:$A, Dispositions!BAG$14, Raw!$F:$F, Dispositions!$C36, Raw!$H:$H, "E05")</f>
        <v>0</v>
      </c>
      <c r="BAH36" s="52">
        <f>SUMIFS(Raw!$I:$I, Raw!$A:$A, Dispositions!BAH$14, Raw!$F:$F, Dispositions!$C36, Raw!$H:$H, "E05")</f>
        <v>0</v>
      </c>
      <c r="BAI36" s="52">
        <f>SUMIFS(Raw!$I:$I, Raw!$A:$A, Dispositions!BAI$14, Raw!$F:$F, Dispositions!$C36, Raw!$H:$H, "E05")</f>
        <v>0</v>
      </c>
      <c r="BAJ36" s="53">
        <f>SUMIFS(Raw!$I:$I, Raw!$A:$A, Dispositions!BAJ$14, Raw!$F:$F, Dispositions!$C36, Raw!$H:$H, "E05")</f>
        <v>0</v>
      </c>
      <c r="BAL36" s="51">
        <f>SUMIFS(Raw!$I:$I, Raw!$A:$A, Dispositions!BAL$14, Raw!$F:$F, Dispositions!$C36, Raw!$H:$H, "E12")</f>
        <v>0</v>
      </c>
      <c r="BAM36" s="52">
        <f>SUMIFS(Raw!$I:$I, Raw!$A:$A, Dispositions!BAM$14, Raw!$F:$F, Dispositions!$C36, Raw!$H:$H, "E12")</f>
        <v>0</v>
      </c>
      <c r="BAN36" s="52">
        <f>SUMIFS(Raw!$I:$I, Raw!$A:$A, Dispositions!BAN$14, Raw!$F:$F, Dispositions!$C36, Raw!$H:$H, "E12")</f>
        <v>0</v>
      </c>
      <c r="BAO36" s="52">
        <f>SUMIFS(Raw!$I:$I, Raw!$A:$A, Dispositions!BAO$14, Raw!$F:$F, Dispositions!$C36, Raw!$H:$H, "E12")</f>
        <v>0</v>
      </c>
      <c r="BAP36" s="52">
        <f>SUMIFS(Raw!$I:$I, Raw!$A:$A, Dispositions!BAP$14, Raw!$F:$F, Dispositions!$C36, Raw!$H:$H, "E12")</f>
        <v>0</v>
      </c>
      <c r="BAQ36" s="52">
        <f>SUMIFS(Raw!$I:$I, Raw!$A:$A, Dispositions!BAQ$14, Raw!$F:$F, Dispositions!$C36, Raw!$H:$H, "E12")</f>
        <v>0</v>
      </c>
      <c r="BAR36" s="53">
        <f>SUMIFS(Raw!$I:$I, Raw!$A:$A, Dispositions!BAR$14, Raw!$F:$F, Dispositions!$C36, Raw!$H:$H, "E12")</f>
        <v>0</v>
      </c>
      <c r="BAT36" s="51">
        <f>SUMIFS(Raw!$I:$I, Raw!$A:$A, Dispositions!BAT$14, Raw!$F:$F, Dispositions!$C36, Raw!$H:$H, "E13")</f>
        <v>0</v>
      </c>
      <c r="BAU36" s="52">
        <f>SUMIFS(Raw!$I:$I, Raw!$A:$A, Dispositions!BAU$14, Raw!$F:$F, Dispositions!$C36, Raw!$H:$H, "E13")</f>
        <v>0</v>
      </c>
      <c r="BAV36" s="52">
        <f>SUMIFS(Raw!$I:$I, Raw!$A:$A, Dispositions!BAV$14, Raw!$F:$F, Dispositions!$C36, Raw!$H:$H, "E13")</f>
        <v>0</v>
      </c>
      <c r="BAW36" s="52">
        <f>SUMIFS(Raw!$I:$I, Raw!$A:$A, Dispositions!BAW$14, Raw!$F:$F, Dispositions!$C36, Raw!$H:$H, "E13")</f>
        <v>0</v>
      </c>
      <c r="BAX36" s="52">
        <f>SUMIFS(Raw!$I:$I, Raw!$A:$A, Dispositions!BAX$14, Raw!$F:$F, Dispositions!$C36, Raw!$H:$H, "E13")</f>
        <v>0</v>
      </c>
      <c r="BAY36" s="52">
        <f>SUMIFS(Raw!$I:$I, Raw!$A:$A, Dispositions!BAY$14, Raw!$F:$F, Dispositions!$C36, Raw!$H:$H, "E13")</f>
        <v>0</v>
      </c>
      <c r="BAZ36" s="53">
        <f>SUMIFS(Raw!$I:$I, Raw!$A:$A, Dispositions!BAZ$14, Raw!$F:$F, Dispositions!$C36, Raw!$H:$H, "E13")</f>
        <v>0</v>
      </c>
      <c r="BBB36" s="51">
        <f>SUMIFS(Raw!$I:$I, Raw!$A:$A, Dispositions!BBB$14, Raw!$F:$F, Dispositions!$C36, Raw!$H:$H, "E14")</f>
        <v>0</v>
      </c>
      <c r="BBC36" s="52">
        <f>SUMIFS(Raw!$I:$I, Raw!$A:$A, Dispositions!BBC$14, Raw!$F:$F, Dispositions!$C36, Raw!$H:$H, "E14")</f>
        <v>0</v>
      </c>
      <c r="BBD36" s="52">
        <f>SUMIFS(Raw!$I:$I, Raw!$A:$A, Dispositions!BBD$14, Raw!$F:$F, Dispositions!$C36, Raw!$H:$H, "E14")</f>
        <v>0</v>
      </c>
      <c r="BBE36" s="52">
        <f>SUMIFS(Raw!$I:$I, Raw!$A:$A, Dispositions!BBE$14, Raw!$F:$F, Dispositions!$C36, Raw!$H:$H, "E14")</f>
        <v>0</v>
      </c>
      <c r="BBF36" s="52">
        <f>SUMIFS(Raw!$I:$I, Raw!$A:$A, Dispositions!BBF$14, Raw!$F:$F, Dispositions!$C36, Raw!$H:$H, "E14")</f>
        <v>0</v>
      </c>
      <c r="BBG36" s="52">
        <f>SUMIFS(Raw!$I:$I, Raw!$A:$A, Dispositions!BBG$14, Raw!$F:$F, Dispositions!$C36, Raw!$H:$H, "E14")</f>
        <v>0</v>
      </c>
      <c r="BBH36" s="53">
        <f>SUMIFS(Raw!$I:$I, Raw!$A:$A, Dispositions!BBH$14, Raw!$F:$F, Dispositions!$C36, Raw!$H:$H, "E14")</f>
        <v>0</v>
      </c>
      <c r="BBJ36" s="51">
        <f>SUMIFS(Raw!$I:$I, Raw!$A:$A, Dispositions!BBJ$14, Raw!$F:$F, Dispositions!$C36, Raw!$H:$H, "E15")</f>
        <v>0</v>
      </c>
      <c r="BBK36" s="52">
        <f>SUMIFS(Raw!$I:$I, Raw!$A:$A, Dispositions!BBK$14, Raw!$F:$F, Dispositions!$C36, Raw!$H:$H, "E15")</f>
        <v>0</v>
      </c>
      <c r="BBL36" s="52">
        <f>SUMIFS(Raw!$I:$I, Raw!$A:$A, Dispositions!BBL$14, Raw!$F:$F, Dispositions!$C36, Raw!$H:$H, "E15")</f>
        <v>0</v>
      </c>
      <c r="BBM36" s="52">
        <f>SUMIFS(Raw!$I:$I, Raw!$A:$A, Dispositions!BBM$14, Raw!$F:$F, Dispositions!$C36, Raw!$H:$H, "E15")</f>
        <v>0</v>
      </c>
      <c r="BBN36" s="52">
        <f>SUMIFS(Raw!$I:$I, Raw!$A:$A, Dispositions!BBN$14, Raw!$F:$F, Dispositions!$C36, Raw!$H:$H, "E15")</f>
        <v>0</v>
      </c>
      <c r="BBO36" s="52">
        <f>SUMIFS(Raw!$I:$I, Raw!$A:$A, Dispositions!BBO$14, Raw!$F:$F, Dispositions!$C36, Raw!$H:$H, "E15")</f>
        <v>0</v>
      </c>
      <c r="BBP36" s="53">
        <f>SUMIFS(Raw!$I:$I, Raw!$A:$A, Dispositions!BBP$14, Raw!$F:$F, Dispositions!$C36, Raw!$H:$H, "E15")</f>
        <v>0</v>
      </c>
      <c r="BBR36" s="51">
        <f>SUMIFS(Raw!$I:$I, Raw!$A:$A, Dispositions!BBR$14, Raw!$F:$F, Dispositions!$C36, Raw!$H:$H, "E16")</f>
        <v>0</v>
      </c>
      <c r="BBS36" s="52">
        <f>SUMIFS(Raw!$I:$I, Raw!$A:$A, Dispositions!BBS$14, Raw!$F:$F, Dispositions!$C36, Raw!$H:$H, "E16")</f>
        <v>0</v>
      </c>
      <c r="BBT36" s="52">
        <f>SUMIFS(Raw!$I:$I, Raw!$A:$A, Dispositions!BBT$14, Raw!$F:$F, Dispositions!$C36, Raw!$H:$H, "E16")</f>
        <v>0</v>
      </c>
      <c r="BBU36" s="52">
        <f>SUMIFS(Raw!$I:$I, Raw!$A:$A, Dispositions!BBU$14, Raw!$F:$F, Dispositions!$C36, Raw!$H:$H, "E16")</f>
        <v>0</v>
      </c>
      <c r="BBV36" s="52">
        <f>SUMIFS(Raw!$I:$I, Raw!$A:$A, Dispositions!BBV$14, Raw!$F:$F, Dispositions!$C36, Raw!$H:$H, "E16")</f>
        <v>0</v>
      </c>
      <c r="BBW36" s="52">
        <f>SUMIFS(Raw!$I:$I, Raw!$A:$A, Dispositions!BBW$14, Raw!$F:$F, Dispositions!$C36, Raw!$H:$H, "E16")</f>
        <v>0</v>
      </c>
      <c r="BBX36" s="53">
        <f>SUMIFS(Raw!$I:$I, Raw!$A:$A, Dispositions!BBX$14, Raw!$F:$F, Dispositions!$C36, Raw!$H:$H, "E16")</f>
        <v>0</v>
      </c>
      <c r="BBZ36" s="51">
        <f>SUMIFS(Raw!$I:$I, Raw!$A:$A, Dispositions!BBZ$14, Raw!$F:$F, Dispositions!$C36, Raw!$H:$H, "E18")</f>
        <v>0</v>
      </c>
      <c r="BCA36" s="52">
        <f>SUMIFS(Raw!$I:$I, Raw!$A:$A, Dispositions!BCA$14, Raw!$F:$F, Dispositions!$C36, Raw!$H:$H, "E18")</f>
        <v>0</v>
      </c>
      <c r="BCB36" s="52">
        <f>SUMIFS(Raw!$I:$I, Raw!$A:$A, Dispositions!BCB$14, Raw!$F:$F, Dispositions!$C36, Raw!$H:$H, "E18")</f>
        <v>0</v>
      </c>
      <c r="BCC36" s="52">
        <f>SUMIFS(Raw!$I:$I, Raw!$A:$A, Dispositions!BCC$14, Raw!$F:$F, Dispositions!$C36, Raw!$H:$H, "E18")</f>
        <v>0</v>
      </c>
      <c r="BCD36" s="52">
        <f>SUMIFS(Raw!$I:$I, Raw!$A:$A, Dispositions!BCD$14, Raw!$F:$F, Dispositions!$C36, Raw!$H:$H, "E18")</f>
        <v>0</v>
      </c>
      <c r="BCE36" s="52">
        <f>SUMIFS(Raw!$I:$I, Raw!$A:$A, Dispositions!BCE$14, Raw!$F:$F, Dispositions!$C36, Raw!$H:$H, "E18")</f>
        <v>0</v>
      </c>
      <c r="BCF36" s="53">
        <f>SUMIFS(Raw!$I:$I, Raw!$A:$A, Dispositions!BCF$14, Raw!$F:$F, Dispositions!$C36, Raw!$H:$H, "E18")</f>
        <v>0</v>
      </c>
      <c r="BCH36" s="51">
        <f>SUMIFS(Raw!$I:$I, Raw!$A:$A, Dispositions!BCH$14, Raw!$F:$F, Dispositions!$C36, Raw!$H:$H, "E34")</f>
        <v>0</v>
      </c>
      <c r="BCI36" s="52">
        <f>SUMIFS(Raw!$I:$I, Raw!$A:$A, Dispositions!BCI$14, Raw!$F:$F, Dispositions!$C36, Raw!$H:$H, "E34")</f>
        <v>0</v>
      </c>
      <c r="BCJ36" s="52">
        <f>SUMIFS(Raw!$I:$I, Raw!$A:$A, Dispositions!BCJ$14, Raw!$F:$F, Dispositions!$C36, Raw!$H:$H, "E34")</f>
        <v>0</v>
      </c>
      <c r="BCK36" s="52">
        <f>SUMIFS(Raw!$I:$I, Raw!$A:$A, Dispositions!BCK$14, Raw!$F:$F, Dispositions!$C36, Raw!$H:$H, "E34")</f>
        <v>0</v>
      </c>
      <c r="BCL36" s="52">
        <f>SUMIFS(Raw!$I:$I, Raw!$A:$A, Dispositions!BCL$14, Raw!$F:$F, Dispositions!$C36, Raw!$H:$H, "E34")</f>
        <v>0</v>
      </c>
      <c r="BCM36" s="52">
        <f>SUMIFS(Raw!$I:$I, Raw!$A:$A, Dispositions!BCM$14, Raw!$F:$F, Dispositions!$C36, Raw!$H:$H, "E34")</f>
        <v>0</v>
      </c>
      <c r="BCN36" s="53">
        <f>SUMIFS(Raw!$I:$I, Raw!$A:$A, Dispositions!BCN$14, Raw!$F:$F, Dispositions!$C36, Raw!$H:$H, "E34")</f>
        <v>0</v>
      </c>
      <c r="BCP36" s="51">
        <f>SUMIFS(Raw!$I:$I, Raw!$A:$A, Dispositions!BCP$14, Raw!$F:$F, Dispositions!$C36, Raw!$H:$H, "E02")</f>
        <v>0</v>
      </c>
      <c r="BCQ36" s="52">
        <f>SUMIFS(Raw!$I:$I, Raw!$A:$A, Dispositions!BCQ$14, Raw!$F:$F, Dispositions!$C36, Raw!$H:$H, "E02")</f>
        <v>0</v>
      </c>
      <c r="BCR36" s="52">
        <f>SUMIFS(Raw!$I:$I, Raw!$A:$A, Dispositions!BCR$14, Raw!$F:$F, Dispositions!$C36, Raw!$H:$H, "E02")</f>
        <v>0</v>
      </c>
      <c r="BCS36" s="52">
        <f>SUMIFS(Raw!$I:$I, Raw!$A:$A, Dispositions!BCS$14, Raw!$F:$F, Dispositions!$C36, Raw!$H:$H, "E02")</f>
        <v>0</v>
      </c>
      <c r="BCT36" s="52">
        <f>SUMIFS(Raw!$I:$I, Raw!$A:$A, Dispositions!BCT$14, Raw!$F:$F, Dispositions!$C36, Raw!$H:$H, "E02")</f>
        <v>0</v>
      </c>
      <c r="BCU36" s="52">
        <f>SUMIFS(Raw!$I:$I, Raw!$A:$A, Dispositions!BCU$14, Raw!$F:$F, Dispositions!$C36, Raw!$H:$H, "E02")</f>
        <v>0</v>
      </c>
      <c r="BCV36" s="53">
        <f>SUMIFS(Raw!$I:$I, Raw!$A:$A, Dispositions!BCV$14, Raw!$F:$F, Dispositions!$C36, Raw!$H:$H, "E02")</f>
        <v>0</v>
      </c>
      <c r="BCX36" s="51">
        <f>SUMIFS(Raw!$I:$I, Raw!$A:$A, Dispositions!BCX$14, Raw!$F:$F, Dispositions!$C36, Raw!$H:$H, "E03")</f>
        <v>0</v>
      </c>
      <c r="BCY36" s="52">
        <f>SUMIFS(Raw!$I:$I, Raw!$A:$A, Dispositions!BCY$14, Raw!$F:$F, Dispositions!$C36, Raw!$H:$H, "E03")</f>
        <v>0</v>
      </c>
      <c r="BCZ36" s="52">
        <f>SUMIFS(Raw!$I:$I, Raw!$A:$A, Dispositions!BCZ$14, Raw!$F:$F, Dispositions!$C36, Raw!$H:$H, "E03")</f>
        <v>0</v>
      </c>
      <c r="BDA36" s="52">
        <f>SUMIFS(Raw!$I:$I, Raw!$A:$A, Dispositions!BDA$14, Raw!$F:$F, Dispositions!$C36, Raw!$H:$H, "E03")</f>
        <v>0</v>
      </c>
      <c r="BDB36" s="52">
        <f>SUMIFS(Raw!$I:$I, Raw!$A:$A, Dispositions!BDB$14, Raw!$F:$F, Dispositions!$C36, Raw!$H:$H, "E03")</f>
        <v>0</v>
      </c>
      <c r="BDC36" s="52">
        <f>SUMIFS(Raw!$I:$I, Raw!$A:$A, Dispositions!BDC$14, Raw!$F:$F, Dispositions!$C36, Raw!$H:$H, "E03")</f>
        <v>0</v>
      </c>
      <c r="BDD36" s="53">
        <f>SUMIFS(Raw!$I:$I, Raw!$A:$A, Dispositions!BDD$14, Raw!$F:$F, Dispositions!$C36, Raw!$H:$H, "E03")</f>
        <v>0</v>
      </c>
      <c r="BDF36" s="51">
        <f>SUMIFS(Raw!$I:$I, Raw!$A:$A, Dispositions!BDF$14, Raw!$F:$F, Dispositions!$C36, Raw!$H:$H, "E05")</f>
        <v>0</v>
      </c>
      <c r="BDG36" s="52">
        <f>SUMIFS(Raw!$I:$I, Raw!$A:$A, Dispositions!BDG$14, Raw!$F:$F, Dispositions!$C36, Raw!$H:$H, "E05")</f>
        <v>0</v>
      </c>
      <c r="BDH36" s="52">
        <f>SUMIFS(Raw!$I:$I, Raw!$A:$A, Dispositions!BDH$14, Raw!$F:$F, Dispositions!$C36, Raw!$H:$H, "E05")</f>
        <v>0</v>
      </c>
      <c r="BDI36" s="52">
        <f>SUMIFS(Raw!$I:$I, Raw!$A:$A, Dispositions!BDI$14, Raw!$F:$F, Dispositions!$C36, Raw!$H:$H, "E05")</f>
        <v>0</v>
      </c>
      <c r="BDJ36" s="52">
        <f>SUMIFS(Raw!$I:$I, Raw!$A:$A, Dispositions!BDJ$14, Raw!$F:$F, Dispositions!$C36, Raw!$H:$H, "E05")</f>
        <v>0</v>
      </c>
      <c r="BDK36" s="52">
        <f>SUMIFS(Raw!$I:$I, Raw!$A:$A, Dispositions!BDK$14, Raw!$F:$F, Dispositions!$C36, Raw!$H:$H, "E05")</f>
        <v>0</v>
      </c>
      <c r="BDL36" s="53">
        <f>SUMIFS(Raw!$I:$I, Raw!$A:$A, Dispositions!BDL$14, Raw!$F:$F, Dispositions!$C36, Raw!$H:$H, "E05")</f>
        <v>0</v>
      </c>
      <c r="BDN36" s="51">
        <f>SUMIFS(Raw!$I:$I, Raw!$A:$A, Dispositions!BDN$14, Raw!$F:$F, Dispositions!$C36, Raw!$H:$H, "E12")</f>
        <v>0</v>
      </c>
      <c r="BDO36" s="52">
        <f>SUMIFS(Raw!$I:$I, Raw!$A:$A, Dispositions!BDO$14, Raw!$F:$F, Dispositions!$C36, Raw!$H:$H, "E12")</f>
        <v>0</v>
      </c>
      <c r="BDP36" s="52">
        <f>SUMIFS(Raw!$I:$I, Raw!$A:$A, Dispositions!BDP$14, Raw!$F:$F, Dispositions!$C36, Raw!$H:$H, "E12")</f>
        <v>0</v>
      </c>
      <c r="BDQ36" s="52">
        <f>SUMIFS(Raw!$I:$I, Raw!$A:$A, Dispositions!BDQ$14, Raw!$F:$F, Dispositions!$C36, Raw!$H:$H, "E12")</f>
        <v>0</v>
      </c>
      <c r="BDR36" s="52">
        <f>SUMIFS(Raw!$I:$I, Raw!$A:$A, Dispositions!BDR$14, Raw!$F:$F, Dispositions!$C36, Raw!$H:$H, "E12")</f>
        <v>0</v>
      </c>
      <c r="BDS36" s="52">
        <f>SUMIFS(Raw!$I:$I, Raw!$A:$A, Dispositions!BDS$14, Raw!$F:$F, Dispositions!$C36, Raw!$H:$H, "E12")</f>
        <v>0</v>
      </c>
      <c r="BDT36" s="53">
        <f>SUMIFS(Raw!$I:$I, Raw!$A:$A, Dispositions!BDT$14, Raw!$F:$F, Dispositions!$C36, Raw!$H:$H, "E12")</f>
        <v>0</v>
      </c>
      <c r="BDV36" s="51">
        <f>SUMIFS(Raw!$I:$I, Raw!$A:$A, Dispositions!BDV$14, Raw!$F:$F, Dispositions!$C36, Raw!$H:$H, "E13")</f>
        <v>0</v>
      </c>
      <c r="BDW36" s="52">
        <f>SUMIFS(Raw!$I:$I, Raw!$A:$A, Dispositions!BDW$14, Raw!$F:$F, Dispositions!$C36, Raw!$H:$H, "E13")</f>
        <v>0</v>
      </c>
      <c r="BDX36" s="52">
        <f>SUMIFS(Raw!$I:$I, Raw!$A:$A, Dispositions!BDX$14, Raw!$F:$F, Dispositions!$C36, Raw!$H:$H, "E13")</f>
        <v>0</v>
      </c>
      <c r="BDY36" s="52">
        <f>SUMIFS(Raw!$I:$I, Raw!$A:$A, Dispositions!BDY$14, Raw!$F:$F, Dispositions!$C36, Raw!$H:$H, "E13")</f>
        <v>0</v>
      </c>
      <c r="BDZ36" s="52">
        <f>SUMIFS(Raw!$I:$I, Raw!$A:$A, Dispositions!BDZ$14, Raw!$F:$F, Dispositions!$C36, Raw!$H:$H, "E13")</f>
        <v>0</v>
      </c>
      <c r="BEA36" s="52">
        <f>SUMIFS(Raw!$I:$I, Raw!$A:$A, Dispositions!BEA$14, Raw!$F:$F, Dispositions!$C36, Raw!$H:$H, "E13")</f>
        <v>0</v>
      </c>
      <c r="BEB36" s="53">
        <f>SUMIFS(Raw!$I:$I, Raw!$A:$A, Dispositions!BEB$14, Raw!$F:$F, Dispositions!$C36, Raw!$H:$H, "E13")</f>
        <v>0</v>
      </c>
      <c r="BED36" s="51">
        <f>SUMIFS(Raw!$I:$I, Raw!$A:$A, Dispositions!BED$14, Raw!$F:$F, Dispositions!$C36, Raw!$H:$H, "E14")</f>
        <v>0</v>
      </c>
      <c r="BEE36" s="52">
        <f>SUMIFS(Raw!$I:$I, Raw!$A:$A, Dispositions!BEE$14, Raw!$F:$F, Dispositions!$C36, Raw!$H:$H, "E14")</f>
        <v>0</v>
      </c>
      <c r="BEF36" s="52">
        <f>SUMIFS(Raw!$I:$I, Raw!$A:$A, Dispositions!BEF$14, Raw!$F:$F, Dispositions!$C36, Raw!$H:$H, "E14")</f>
        <v>0</v>
      </c>
      <c r="BEG36" s="52">
        <f>SUMIFS(Raw!$I:$I, Raw!$A:$A, Dispositions!BEG$14, Raw!$F:$F, Dispositions!$C36, Raw!$H:$H, "E14")</f>
        <v>0</v>
      </c>
      <c r="BEH36" s="52">
        <f>SUMIFS(Raw!$I:$I, Raw!$A:$A, Dispositions!BEH$14, Raw!$F:$F, Dispositions!$C36, Raw!$H:$H, "E14")</f>
        <v>0</v>
      </c>
      <c r="BEI36" s="52">
        <f>SUMIFS(Raw!$I:$I, Raw!$A:$A, Dispositions!BEI$14, Raw!$F:$F, Dispositions!$C36, Raw!$H:$H, "E14")</f>
        <v>0</v>
      </c>
      <c r="BEJ36" s="53">
        <f>SUMIFS(Raw!$I:$I, Raw!$A:$A, Dispositions!BEJ$14, Raw!$F:$F, Dispositions!$C36, Raw!$H:$H, "E14")</f>
        <v>0</v>
      </c>
      <c r="BEL36" s="51">
        <f>SUMIFS(Raw!$I:$I, Raw!$A:$A, Dispositions!BEL$14, Raw!$F:$F, Dispositions!$C36, Raw!$H:$H, "E15")</f>
        <v>0</v>
      </c>
      <c r="BEM36" s="52">
        <f>SUMIFS(Raw!$I:$I, Raw!$A:$A, Dispositions!BEM$14, Raw!$F:$F, Dispositions!$C36, Raw!$H:$H, "E15")</f>
        <v>0</v>
      </c>
      <c r="BEN36" s="52">
        <f>SUMIFS(Raw!$I:$I, Raw!$A:$A, Dispositions!BEN$14, Raw!$F:$F, Dispositions!$C36, Raw!$H:$H, "E15")</f>
        <v>0</v>
      </c>
      <c r="BEO36" s="52">
        <f>SUMIFS(Raw!$I:$I, Raw!$A:$A, Dispositions!BEO$14, Raw!$F:$F, Dispositions!$C36, Raw!$H:$H, "E15")</f>
        <v>0</v>
      </c>
      <c r="BEP36" s="52">
        <f>SUMIFS(Raw!$I:$I, Raw!$A:$A, Dispositions!BEP$14, Raw!$F:$F, Dispositions!$C36, Raw!$H:$H, "E15")</f>
        <v>0</v>
      </c>
      <c r="BEQ36" s="52">
        <f>SUMIFS(Raw!$I:$I, Raw!$A:$A, Dispositions!BEQ$14, Raw!$F:$F, Dispositions!$C36, Raw!$H:$H, "E15")</f>
        <v>0</v>
      </c>
      <c r="BER36" s="53">
        <f>SUMIFS(Raw!$I:$I, Raw!$A:$A, Dispositions!BER$14, Raw!$F:$F, Dispositions!$C36, Raw!$H:$H, "E15")</f>
        <v>0</v>
      </c>
      <c r="BET36" s="51">
        <f>SUMIFS(Raw!$I:$I, Raw!$A:$A, Dispositions!BET$14, Raw!$F:$F, Dispositions!$C36, Raw!$H:$H, "E16")</f>
        <v>0</v>
      </c>
      <c r="BEU36" s="52">
        <f>SUMIFS(Raw!$I:$I, Raw!$A:$A, Dispositions!BEU$14, Raw!$F:$F, Dispositions!$C36, Raw!$H:$H, "E16")</f>
        <v>0</v>
      </c>
      <c r="BEV36" s="52">
        <f>SUMIFS(Raw!$I:$I, Raw!$A:$A, Dispositions!BEV$14, Raw!$F:$F, Dispositions!$C36, Raw!$H:$H, "E16")</f>
        <v>0</v>
      </c>
      <c r="BEW36" s="52">
        <f>SUMIFS(Raw!$I:$I, Raw!$A:$A, Dispositions!BEW$14, Raw!$F:$F, Dispositions!$C36, Raw!$H:$H, "E16")</f>
        <v>0</v>
      </c>
      <c r="BEX36" s="52">
        <f>SUMIFS(Raw!$I:$I, Raw!$A:$A, Dispositions!BEX$14, Raw!$F:$F, Dispositions!$C36, Raw!$H:$H, "E16")</f>
        <v>0</v>
      </c>
      <c r="BEY36" s="52">
        <f>SUMIFS(Raw!$I:$I, Raw!$A:$A, Dispositions!BEY$14, Raw!$F:$F, Dispositions!$C36, Raw!$H:$H, "E16")</f>
        <v>0</v>
      </c>
      <c r="BEZ36" s="53">
        <f>SUMIFS(Raw!$I:$I, Raw!$A:$A, Dispositions!BEZ$14, Raw!$F:$F, Dispositions!$C36, Raw!$H:$H, "E16")</f>
        <v>0</v>
      </c>
      <c r="BFB36" s="51">
        <f>SUMIFS(Raw!$I:$I, Raw!$A:$A, Dispositions!BFB$14, Raw!$F:$F, Dispositions!$C36, Raw!$H:$H, "E18")</f>
        <v>0</v>
      </c>
      <c r="BFC36" s="52">
        <f>SUMIFS(Raw!$I:$I, Raw!$A:$A, Dispositions!BFC$14, Raw!$F:$F, Dispositions!$C36, Raw!$H:$H, "E18")</f>
        <v>0</v>
      </c>
      <c r="BFD36" s="52">
        <f>SUMIFS(Raw!$I:$I, Raw!$A:$A, Dispositions!BFD$14, Raw!$F:$F, Dispositions!$C36, Raw!$H:$H, "E18")</f>
        <v>0</v>
      </c>
      <c r="BFE36" s="52">
        <f>SUMIFS(Raw!$I:$I, Raw!$A:$A, Dispositions!BFE$14, Raw!$F:$F, Dispositions!$C36, Raw!$H:$H, "E18")</f>
        <v>0</v>
      </c>
      <c r="BFF36" s="52">
        <f>SUMIFS(Raw!$I:$I, Raw!$A:$A, Dispositions!BFF$14, Raw!$F:$F, Dispositions!$C36, Raw!$H:$H, "E18")</f>
        <v>0</v>
      </c>
      <c r="BFG36" s="52">
        <f>SUMIFS(Raw!$I:$I, Raw!$A:$A, Dispositions!BFG$14, Raw!$F:$F, Dispositions!$C36, Raw!$H:$H, "E18")</f>
        <v>0</v>
      </c>
      <c r="BFH36" s="53">
        <f>SUMIFS(Raw!$I:$I, Raw!$A:$A, Dispositions!BFH$14, Raw!$F:$F, Dispositions!$C36, Raw!$H:$H, "E18")</f>
        <v>0</v>
      </c>
      <c r="BFJ36" s="51">
        <f>SUMIFS(Raw!$I:$I, Raw!$A:$A, Dispositions!BFJ$14, Raw!$F:$F, Dispositions!$C36, Raw!$H:$H, "E34")</f>
        <v>0</v>
      </c>
      <c r="BFK36" s="52">
        <f>SUMIFS(Raw!$I:$I, Raw!$A:$A, Dispositions!BFK$14, Raw!$F:$F, Dispositions!$C36, Raw!$H:$H, "E34")</f>
        <v>0</v>
      </c>
      <c r="BFL36" s="52">
        <f>SUMIFS(Raw!$I:$I, Raw!$A:$A, Dispositions!BFL$14, Raw!$F:$F, Dispositions!$C36, Raw!$H:$H, "E34")</f>
        <v>0</v>
      </c>
      <c r="BFM36" s="52">
        <f>SUMIFS(Raw!$I:$I, Raw!$A:$A, Dispositions!BFM$14, Raw!$F:$F, Dispositions!$C36, Raw!$H:$H, "E34")</f>
        <v>0</v>
      </c>
      <c r="BFN36" s="52">
        <f>SUMIFS(Raw!$I:$I, Raw!$A:$A, Dispositions!BFN$14, Raw!$F:$F, Dispositions!$C36, Raw!$H:$H, "E34")</f>
        <v>0</v>
      </c>
      <c r="BFO36" s="52">
        <f>SUMIFS(Raw!$I:$I, Raw!$A:$A, Dispositions!BFO$14, Raw!$F:$F, Dispositions!$C36, Raw!$H:$H, "E34")</f>
        <v>0</v>
      </c>
      <c r="BFP36" s="53">
        <f>SUMIFS(Raw!$I:$I, Raw!$A:$A, Dispositions!BFP$14, Raw!$F:$F, Dispositions!$C36, Raw!$H:$H, "E34")</f>
        <v>0</v>
      </c>
    </row>
    <row r="37" spans="1:1524" x14ac:dyDescent="0.35">
      <c r="B37" s="31" t="s">
        <v>62</v>
      </c>
      <c r="C37" s="32" t="s">
        <v>71</v>
      </c>
      <c r="D37" s="33" t="s">
        <v>72</v>
      </c>
      <c r="F37" s="34">
        <v>194</v>
      </c>
      <c r="G37" s="35">
        <v>195</v>
      </c>
      <c r="H37" s="35">
        <v>178</v>
      </c>
      <c r="I37" s="35">
        <v>187</v>
      </c>
      <c r="J37" s="35">
        <v>188</v>
      </c>
      <c r="K37" s="35">
        <v>219</v>
      </c>
      <c r="L37" s="36">
        <v>244</v>
      </c>
      <c r="N37" s="34">
        <v>453</v>
      </c>
      <c r="O37" s="35">
        <v>347</v>
      </c>
      <c r="P37" s="35">
        <v>324</v>
      </c>
      <c r="Q37" s="35">
        <v>335</v>
      </c>
      <c r="R37" s="35">
        <v>358</v>
      </c>
      <c r="S37" s="35">
        <v>408</v>
      </c>
      <c r="T37" s="36">
        <v>387</v>
      </c>
      <c r="V37" s="34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6">
        <v>0</v>
      </c>
      <c r="AD37" s="34">
        <v>120</v>
      </c>
      <c r="AE37" s="35">
        <v>104</v>
      </c>
      <c r="AF37" s="35">
        <v>94</v>
      </c>
      <c r="AG37" s="35">
        <v>71</v>
      </c>
      <c r="AH37" s="35">
        <v>84</v>
      </c>
      <c r="AI37" s="35">
        <v>132</v>
      </c>
      <c r="AJ37" s="36">
        <v>135</v>
      </c>
      <c r="AL37" s="34">
        <v>9</v>
      </c>
      <c r="AM37" s="35">
        <v>9</v>
      </c>
      <c r="AN37" s="35">
        <v>12</v>
      </c>
      <c r="AO37" s="35">
        <v>12</v>
      </c>
      <c r="AP37" s="35">
        <v>11</v>
      </c>
      <c r="AQ37" s="35">
        <v>26</v>
      </c>
      <c r="AR37" s="36">
        <v>18</v>
      </c>
      <c r="AT37" s="34">
        <v>65</v>
      </c>
      <c r="AU37" s="35">
        <v>57</v>
      </c>
      <c r="AV37" s="35">
        <v>38</v>
      </c>
      <c r="AW37" s="35">
        <v>49</v>
      </c>
      <c r="AX37" s="35">
        <v>72</v>
      </c>
      <c r="AY37" s="35">
        <v>184</v>
      </c>
      <c r="AZ37" s="36">
        <v>65</v>
      </c>
      <c r="BB37" s="34">
        <v>20</v>
      </c>
      <c r="BC37" s="35">
        <v>17</v>
      </c>
      <c r="BD37" s="35">
        <v>15</v>
      </c>
      <c r="BE37" s="35">
        <v>13</v>
      </c>
      <c r="BF37" s="35">
        <v>23</v>
      </c>
      <c r="BG37" s="35">
        <v>63</v>
      </c>
      <c r="BH37" s="36">
        <v>58</v>
      </c>
      <c r="BJ37" s="34">
        <v>139</v>
      </c>
      <c r="BK37" s="35">
        <v>149</v>
      </c>
      <c r="BL37" s="35">
        <v>121</v>
      </c>
      <c r="BM37" s="35">
        <v>129</v>
      </c>
      <c r="BN37" s="35">
        <v>143</v>
      </c>
      <c r="BO37" s="35">
        <v>220</v>
      </c>
      <c r="BP37" s="36">
        <v>190</v>
      </c>
      <c r="BR37" s="34">
        <v>671</v>
      </c>
      <c r="BS37" s="35">
        <v>608</v>
      </c>
      <c r="BT37" s="35">
        <v>594</v>
      </c>
      <c r="BU37" s="35">
        <v>599</v>
      </c>
      <c r="BV37" s="35">
        <v>630</v>
      </c>
      <c r="BW37" s="35">
        <v>406</v>
      </c>
      <c r="BX37" s="36">
        <v>671</v>
      </c>
      <c r="BZ37" s="34">
        <v>1398</v>
      </c>
      <c r="CA37" s="35">
        <v>1212</v>
      </c>
      <c r="CB37" s="35">
        <v>1114</v>
      </c>
      <c r="CC37" s="35">
        <v>1226</v>
      </c>
      <c r="CD37" s="35">
        <v>1321</v>
      </c>
      <c r="CE37" s="35">
        <v>2162</v>
      </c>
      <c r="CF37" s="36">
        <v>1847</v>
      </c>
      <c r="CH37" s="34">
        <v>249</v>
      </c>
      <c r="CI37" s="35">
        <v>206</v>
      </c>
      <c r="CJ37" s="35">
        <v>197</v>
      </c>
      <c r="CK37" s="35">
        <v>185</v>
      </c>
      <c r="CL37" s="35">
        <v>200</v>
      </c>
      <c r="CM37" s="35">
        <v>219</v>
      </c>
      <c r="CN37" s="36">
        <v>217</v>
      </c>
      <c r="CP37" s="34">
        <v>441</v>
      </c>
      <c r="CQ37" s="35">
        <v>377</v>
      </c>
      <c r="CR37" s="35">
        <v>376</v>
      </c>
      <c r="CS37" s="35">
        <v>347</v>
      </c>
      <c r="CT37" s="35">
        <v>358</v>
      </c>
      <c r="CU37" s="35">
        <v>430</v>
      </c>
      <c r="CV37" s="36">
        <v>449</v>
      </c>
      <c r="CX37" s="34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6">
        <v>0</v>
      </c>
      <c r="DF37" s="34">
        <v>114</v>
      </c>
      <c r="DG37" s="35">
        <v>111</v>
      </c>
      <c r="DH37" s="35">
        <v>86</v>
      </c>
      <c r="DI37" s="35">
        <v>78</v>
      </c>
      <c r="DJ37" s="35">
        <v>114</v>
      </c>
      <c r="DK37" s="35">
        <v>138</v>
      </c>
      <c r="DL37" s="36">
        <v>136</v>
      </c>
      <c r="DN37" s="34">
        <v>8</v>
      </c>
      <c r="DO37" s="35">
        <v>6</v>
      </c>
      <c r="DP37" s="35">
        <v>6</v>
      </c>
      <c r="DQ37" s="35">
        <v>10</v>
      </c>
      <c r="DR37" s="35">
        <v>11</v>
      </c>
      <c r="DS37" s="35">
        <v>21</v>
      </c>
      <c r="DT37" s="36">
        <v>17</v>
      </c>
      <c r="DV37" s="34">
        <v>76</v>
      </c>
      <c r="DW37" s="35">
        <v>50</v>
      </c>
      <c r="DX37" s="35">
        <v>51</v>
      </c>
      <c r="DY37" s="35">
        <v>60</v>
      </c>
      <c r="DZ37" s="35">
        <v>78</v>
      </c>
      <c r="EA37" s="35">
        <v>200</v>
      </c>
      <c r="EB37" s="36">
        <v>71</v>
      </c>
      <c r="ED37" s="34">
        <v>13</v>
      </c>
      <c r="EE37" s="35">
        <v>21</v>
      </c>
      <c r="EF37" s="35">
        <v>14</v>
      </c>
      <c r="EG37" s="35">
        <v>17</v>
      </c>
      <c r="EH37" s="35">
        <v>27</v>
      </c>
      <c r="EI37" s="35">
        <v>63</v>
      </c>
      <c r="EJ37" s="36">
        <v>58</v>
      </c>
      <c r="EL37" s="34">
        <v>143</v>
      </c>
      <c r="EM37" s="35">
        <v>162</v>
      </c>
      <c r="EN37" s="35">
        <v>146</v>
      </c>
      <c r="EO37" s="35">
        <v>133</v>
      </c>
      <c r="EP37" s="35">
        <v>144</v>
      </c>
      <c r="EQ37" s="35">
        <v>255</v>
      </c>
      <c r="ER37" s="36">
        <v>188</v>
      </c>
      <c r="ET37" s="34">
        <v>839</v>
      </c>
      <c r="EU37" s="35">
        <v>627</v>
      </c>
      <c r="EV37" s="35">
        <v>480</v>
      </c>
      <c r="EW37" s="35">
        <v>585</v>
      </c>
      <c r="EX37" s="35">
        <v>662</v>
      </c>
      <c r="EY37" s="35">
        <v>434</v>
      </c>
      <c r="EZ37" s="36">
        <v>516</v>
      </c>
      <c r="FB37" s="34">
        <v>1558</v>
      </c>
      <c r="FC37" s="35">
        <v>1233</v>
      </c>
      <c r="FD37" s="35">
        <v>1142</v>
      </c>
      <c r="FE37" s="35">
        <v>1253</v>
      </c>
      <c r="FF37" s="35">
        <v>1312</v>
      </c>
      <c r="FG37" s="35">
        <v>2303</v>
      </c>
      <c r="FH37" s="36">
        <v>1895</v>
      </c>
      <c r="FJ37" s="34">
        <v>229</v>
      </c>
      <c r="FK37" s="35">
        <v>231</v>
      </c>
      <c r="FL37" s="35">
        <v>208</v>
      </c>
      <c r="FM37" s="35">
        <v>149</v>
      </c>
      <c r="FN37" s="35">
        <v>190</v>
      </c>
      <c r="FO37" s="35">
        <v>220</v>
      </c>
      <c r="FP37" s="36">
        <v>223</v>
      </c>
      <c r="FR37" s="34">
        <v>463</v>
      </c>
      <c r="FS37" s="35">
        <v>358</v>
      </c>
      <c r="FT37" s="35">
        <v>396</v>
      </c>
      <c r="FU37" s="35">
        <v>345</v>
      </c>
      <c r="FV37" s="35">
        <v>334</v>
      </c>
      <c r="FW37" s="35">
        <v>413</v>
      </c>
      <c r="FX37" s="36">
        <v>378</v>
      </c>
      <c r="FZ37" s="34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6">
        <v>0</v>
      </c>
      <c r="GH37" s="34">
        <v>118</v>
      </c>
      <c r="GI37" s="35">
        <v>106</v>
      </c>
      <c r="GJ37" s="35">
        <v>106</v>
      </c>
      <c r="GK37" s="35">
        <v>82</v>
      </c>
      <c r="GL37" s="35">
        <v>102</v>
      </c>
      <c r="GM37" s="35">
        <v>138</v>
      </c>
      <c r="GN37" s="36">
        <v>134</v>
      </c>
      <c r="GP37" s="34">
        <v>12</v>
      </c>
      <c r="GQ37" s="35">
        <v>8</v>
      </c>
      <c r="GR37" s="35">
        <v>9</v>
      </c>
      <c r="GS37" s="35">
        <v>12</v>
      </c>
      <c r="GT37" s="35">
        <v>11</v>
      </c>
      <c r="GU37" s="35">
        <v>19</v>
      </c>
      <c r="GV37" s="36">
        <v>10</v>
      </c>
      <c r="GX37" s="34">
        <v>71</v>
      </c>
      <c r="GY37" s="35">
        <v>75</v>
      </c>
      <c r="GZ37" s="35">
        <v>55</v>
      </c>
      <c r="HA37" s="35">
        <v>48</v>
      </c>
      <c r="HB37" s="35">
        <v>78</v>
      </c>
      <c r="HC37" s="35">
        <v>205</v>
      </c>
      <c r="HD37" s="36">
        <v>76</v>
      </c>
      <c r="HF37" s="34">
        <v>12</v>
      </c>
      <c r="HG37" s="35">
        <v>9</v>
      </c>
      <c r="HH37" s="35">
        <v>18</v>
      </c>
      <c r="HI37" s="35">
        <v>13</v>
      </c>
      <c r="HJ37" s="35">
        <v>23</v>
      </c>
      <c r="HK37" s="35">
        <v>50</v>
      </c>
      <c r="HL37" s="36">
        <v>64</v>
      </c>
      <c r="HN37" s="34">
        <v>140</v>
      </c>
      <c r="HO37" s="35">
        <v>99</v>
      </c>
      <c r="HP37" s="35">
        <v>175</v>
      </c>
      <c r="HQ37" s="35">
        <v>151</v>
      </c>
      <c r="HR37" s="35">
        <v>189</v>
      </c>
      <c r="HS37" s="35">
        <v>221</v>
      </c>
      <c r="HT37" s="36">
        <v>163</v>
      </c>
      <c r="HV37" s="34">
        <v>772</v>
      </c>
      <c r="HW37" s="35">
        <v>864</v>
      </c>
      <c r="HX37" s="35">
        <v>633</v>
      </c>
      <c r="HY37" s="35">
        <v>538</v>
      </c>
      <c r="HZ37" s="35">
        <v>654</v>
      </c>
      <c r="IA37" s="35">
        <v>315</v>
      </c>
      <c r="IB37" s="36">
        <v>561</v>
      </c>
      <c r="ID37" s="34">
        <v>1572</v>
      </c>
      <c r="IE37" s="35">
        <v>1385</v>
      </c>
      <c r="IF37" s="35">
        <v>1306</v>
      </c>
      <c r="IG37" s="35">
        <v>1208</v>
      </c>
      <c r="IH37" s="35">
        <v>1336</v>
      </c>
      <c r="II37" s="35">
        <v>2188</v>
      </c>
      <c r="IJ37" s="36">
        <v>1764</v>
      </c>
      <c r="IL37" s="34">
        <v>198</v>
      </c>
      <c r="IM37" s="35">
        <v>173</v>
      </c>
      <c r="IN37" s="35">
        <v>205</v>
      </c>
      <c r="IO37" s="35">
        <v>172</v>
      </c>
      <c r="IP37" s="35">
        <v>192</v>
      </c>
      <c r="IQ37" s="35">
        <v>211</v>
      </c>
      <c r="IR37" s="36">
        <v>223</v>
      </c>
      <c r="IT37" s="34">
        <v>433</v>
      </c>
      <c r="IU37" s="35">
        <v>398</v>
      </c>
      <c r="IV37" s="35">
        <v>329</v>
      </c>
      <c r="IW37" s="35">
        <v>316</v>
      </c>
      <c r="IX37" s="35">
        <v>297</v>
      </c>
      <c r="IY37" s="35">
        <v>459</v>
      </c>
      <c r="IZ37" s="36">
        <v>394</v>
      </c>
      <c r="JB37" s="34">
        <v>0</v>
      </c>
      <c r="JC37" s="35">
        <v>0</v>
      </c>
      <c r="JD37" s="35">
        <v>0</v>
      </c>
      <c r="JE37" s="35">
        <v>0</v>
      </c>
      <c r="JF37" s="35">
        <v>0</v>
      </c>
      <c r="JG37" s="35">
        <v>0</v>
      </c>
      <c r="JH37" s="36">
        <v>0</v>
      </c>
      <c r="JJ37" s="34">
        <v>141</v>
      </c>
      <c r="JK37" s="35">
        <v>96</v>
      </c>
      <c r="JL37" s="35">
        <v>99</v>
      </c>
      <c r="JM37" s="35">
        <v>92</v>
      </c>
      <c r="JN37" s="35">
        <v>125</v>
      </c>
      <c r="JO37" s="35">
        <v>201</v>
      </c>
      <c r="JP37" s="36">
        <v>163</v>
      </c>
      <c r="JR37" s="34">
        <v>14</v>
      </c>
      <c r="JS37" s="35">
        <v>7</v>
      </c>
      <c r="JT37" s="35">
        <v>12</v>
      </c>
      <c r="JU37" s="35">
        <v>9</v>
      </c>
      <c r="JV37" s="35">
        <v>21</v>
      </c>
      <c r="JW37" s="35">
        <v>27</v>
      </c>
      <c r="JX37" s="36">
        <v>17</v>
      </c>
      <c r="JZ37" s="34">
        <v>68</v>
      </c>
      <c r="KA37" s="35">
        <v>50</v>
      </c>
      <c r="KB37" s="35">
        <v>60</v>
      </c>
      <c r="KC37" s="35">
        <v>48</v>
      </c>
      <c r="KD37" s="35">
        <v>91</v>
      </c>
      <c r="KE37" s="35">
        <v>226</v>
      </c>
      <c r="KF37" s="36">
        <v>90</v>
      </c>
      <c r="KH37" s="34">
        <v>17</v>
      </c>
      <c r="KI37" s="35">
        <v>15</v>
      </c>
      <c r="KJ37" s="35">
        <v>17</v>
      </c>
      <c r="KK37" s="35">
        <v>13</v>
      </c>
      <c r="KL37" s="35">
        <v>25</v>
      </c>
      <c r="KM37" s="35">
        <v>65</v>
      </c>
      <c r="KN37" s="36">
        <v>56</v>
      </c>
      <c r="KP37" s="34">
        <v>134</v>
      </c>
      <c r="KQ37" s="35">
        <v>164</v>
      </c>
      <c r="KR37" s="35">
        <v>147</v>
      </c>
      <c r="KS37" s="35">
        <v>123</v>
      </c>
      <c r="KT37" s="35">
        <v>150</v>
      </c>
      <c r="KU37" s="35">
        <v>230</v>
      </c>
      <c r="KV37" s="36">
        <v>217</v>
      </c>
      <c r="KX37" s="34">
        <v>668</v>
      </c>
      <c r="KY37" s="35">
        <v>713</v>
      </c>
      <c r="KZ37" s="35">
        <v>649</v>
      </c>
      <c r="LA37" s="35">
        <v>657</v>
      </c>
      <c r="LB37" s="35">
        <v>578</v>
      </c>
      <c r="LC37" s="35">
        <v>446</v>
      </c>
      <c r="LD37" s="36">
        <v>567</v>
      </c>
      <c r="LF37" s="34">
        <v>1426</v>
      </c>
      <c r="LG37" s="35">
        <v>1334</v>
      </c>
      <c r="LH37" s="35">
        <v>1321</v>
      </c>
      <c r="LI37" s="35">
        <v>1155</v>
      </c>
      <c r="LJ37" s="35">
        <v>1374</v>
      </c>
      <c r="LK37" s="35">
        <v>2254</v>
      </c>
      <c r="LL37" s="36">
        <v>1938</v>
      </c>
      <c r="LN37" s="34">
        <v>202</v>
      </c>
      <c r="LO37" s="35">
        <v>164</v>
      </c>
      <c r="LP37" s="35">
        <v>159</v>
      </c>
      <c r="LQ37" s="35">
        <v>202</v>
      </c>
      <c r="LR37" s="35">
        <v>204</v>
      </c>
      <c r="LS37" s="35">
        <v>253</v>
      </c>
      <c r="LT37" s="36">
        <v>276</v>
      </c>
      <c r="LV37" s="34">
        <v>464</v>
      </c>
      <c r="LW37" s="35">
        <v>317</v>
      </c>
      <c r="LX37" s="35">
        <v>340</v>
      </c>
      <c r="LY37" s="35">
        <v>343</v>
      </c>
      <c r="LZ37" s="35">
        <v>453</v>
      </c>
      <c r="MA37" s="35">
        <v>509</v>
      </c>
      <c r="MB37" s="36">
        <v>422</v>
      </c>
      <c r="MD37" s="34">
        <v>0</v>
      </c>
      <c r="ME37" s="35">
        <v>0</v>
      </c>
      <c r="MF37" s="35">
        <v>0</v>
      </c>
      <c r="MG37" s="35">
        <v>0</v>
      </c>
      <c r="MH37" s="35">
        <v>0</v>
      </c>
      <c r="MI37" s="35">
        <v>0</v>
      </c>
      <c r="MJ37" s="36">
        <v>0</v>
      </c>
      <c r="ML37" s="34">
        <v>157</v>
      </c>
      <c r="MM37" s="35">
        <v>116</v>
      </c>
      <c r="MN37" s="35">
        <v>110</v>
      </c>
      <c r="MO37" s="35">
        <v>111</v>
      </c>
      <c r="MP37" s="35">
        <v>202</v>
      </c>
      <c r="MQ37" s="35">
        <v>224</v>
      </c>
      <c r="MR37" s="36">
        <v>149</v>
      </c>
      <c r="MT37" s="34">
        <v>11</v>
      </c>
      <c r="MU37" s="35">
        <v>14</v>
      </c>
      <c r="MV37" s="35">
        <v>15</v>
      </c>
      <c r="MW37" s="35">
        <v>13</v>
      </c>
      <c r="MX37" s="35">
        <v>29</v>
      </c>
      <c r="MY37" s="35">
        <v>26</v>
      </c>
      <c r="MZ37" s="36">
        <v>18</v>
      </c>
      <c r="NB37" s="34">
        <v>107</v>
      </c>
      <c r="NC37" s="35">
        <v>101</v>
      </c>
      <c r="ND37" s="35">
        <v>141</v>
      </c>
      <c r="NE37" s="35">
        <v>71</v>
      </c>
      <c r="NF37" s="35">
        <v>157</v>
      </c>
      <c r="NG37" s="35">
        <v>290</v>
      </c>
      <c r="NH37" s="36">
        <v>95</v>
      </c>
      <c r="NJ37" s="34">
        <v>14</v>
      </c>
      <c r="NK37" s="35">
        <v>20</v>
      </c>
      <c r="NL37" s="35">
        <v>23</v>
      </c>
      <c r="NM37" s="35">
        <v>47</v>
      </c>
      <c r="NN37" s="35">
        <v>46</v>
      </c>
      <c r="NO37" s="35">
        <v>75</v>
      </c>
      <c r="NP37" s="36">
        <v>69</v>
      </c>
      <c r="NR37" s="34">
        <v>181</v>
      </c>
      <c r="NS37" s="35">
        <v>176</v>
      </c>
      <c r="NT37" s="35">
        <v>204</v>
      </c>
      <c r="NU37" s="35">
        <v>193</v>
      </c>
      <c r="NV37" s="35">
        <v>268</v>
      </c>
      <c r="NW37" s="35">
        <v>250</v>
      </c>
      <c r="NX37" s="36">
        <v>190</v>
      </c>
      <c r="NZ37" s="34">
        <v>785</v>
      </c>
      <c r="OA37" s="35">
        <v>635</v>
      </c>
      <c r="OB37" s="35">
        <v>400</v>
      </c>
      <c r="OC37" s="35">
        <v>411</v>
      </c>
      <c r="OD37" s="35">
        <v>506</v>
      </c>
      <c r="OE37" s="35">
        <v>564</v>
      </c>
      <c r="OF37" s="36">
        <v>729</v>
      </c>
      <c r="OH37" s="34">
        <v>1376</v>
      </c>
      <c r="OI37" s="35">
        <v>1213</v>
      </c>
      <c r="OJ37" s="35">
        <v>964</v>
      </c>
      <c r="OK37" s="35">
        <v>971</v>
      </c>
      <c r="OL37" s="35">
        <v>1910</v>
      </c>
      <c r="OM37" s="35">
        <v>2746</v>
      </c>
      <c r="ON37" s="36">
        <v>2155</v>
      </c>
      <c r="OP37" s="34">
        <v>240</v>
      </c>
      <c r="OQ37" s="35">
        <v>216</v>
      </c>
      <c r="OR37" s="35">
        <v>182</v>
      </c>
      <c r="OS37" s="35">
        <v>220</v>
      </c>
      <c r="OT37" s="35">
        <v>211</v>
      </c>
      <c r="OU37" s="35">
        <v>227</v>
      </c>
      <c r="OV37" s="36">
        <v>267</v>
      </c>
      <c r="OX37" s="34">
        <v>407</v>
      </c>
      <c r="OY37" s="35">
        <v>335</v>
      </c>
      <c r="OZ37" s="35">
        <v>273</v>
      </c>
      <c r="PA37" s="35">
        <v>402</v>
      </c>
      <c r="PB37" s="35">
        <v>391</v>
      </c>
      <c r="PC37" s="35">
        <v>474</v>
      </c>
      <c r="PD37" s="36">
        <v>425</v>
      </c>
      <c r="PF37" s="34">
        <v>0</v>
      </c>
      <c r="PG37" s="35">
        <v>0</v>
      </c>
      <c r="PH37" s="35">
        <v>0</v>
      </c>
      <c r="PI37" s="35">
        <v>0</v>
      </c>
      <c r="PJ37" s="35">
        <v>0</v>
      </c>
      <c r="PK37" s="35">
        <v>0</v>
      </c>
      <c r="PL37" s="36">
        <v>0</v>
      </c>
      <c r="PN37" s="34">
        <v>153</v>
      </c>
      <c r="PO37" s="35">
        <v>158</v>
      </c>
      <c r="PP37" s="35">
        <v>118</v>
      </c>
      <c r="PQ37" s="35">
        <v>145</v>
      </c>
      <c r="PR37" s="35">
        <v>151</v>
      </c>
      <c r="PS37" s="35">
        <v>223</v>
      </c>
      <c r="PT37" s="36">
        <v>193</v>
      </c>
      <c r="PV37" s="34">
        <v>14</v>
      </c>
      <c r="PW37" s="35">
        <v>12</v>
      </c>
      <c r="PX37" s="35">
        <v>9</v>
      </c>
      <c r="PY37" s="35">
        <v>18</v>
      </c>
      <c r="PZ37" s="35">
        <v>10</v>
      </c>
      <c r="QA37" s="35">
        <v>14</v>
      </c>
      <c r="QB37" s="36">
        <v>21</v>
      </c>
      <c r="QD37" s="34">
        <v>97</v>
      </c>
      <c r="QE37" s="35">
        <v>72</v>
      </c>
      <c r="QF37" s="35">
        <v>106</v>
      </c>
      <c r="QG37" s="35">
        <v>79</v>
      </c>
      <c r="QH37" s="35">
        <v>126</v>
      </c>
      <c r="QI37" s="35">
        <v>220</v>
      </c>
      <c r="QJ37" s="36">
        <v>82</v>
      </c>
      <c r="QL37" s="34">
        <v>23</v>
      </c>
      <c r="QM37" s="35">
        <v>15</v>
      </c>
      <c r="QN37" s="35">
        <v>26</v>
      </c>
      <c r="QO37" s="35">
        <v>48</v>
      </c>
      <c r="QP37" s="35">
        <v>21</v>
      </c>
      <c r="QQ37" s="35">
        <v>70</v>
      </c>
      <c r="QR37" s="36">
        <v>63</v>
      </c>
      <c r="QT37" s="34">
        <v>186</v>
      </c>
      <c r="QU37" s="35">
        <v>192</v>
      </c>
      <c r="QV37" s="35">
        <v>179</v>
      </c>
      <c r="QW37" s="35">
        <v>222</v>
      </c>
      <c r="QX37" s="35">
        <v>199</v>
      </c>
      <c r="QY37" s="35">
        <v>225</v>
      </c>
      <c r="QZ37" s="36">
        <v>216</v>
      </c>
      <c r="RB37" s="34">
        <v>739</v>
      </c>
      <c r="RC37" s="35">
        <v>596</v>
      </c>
      <c r="RD37" s="35">
        <v>495</v>
      </c>
      <c r="RE37" s="35">
        <v>425</v>
      </c>
      <c r="RF37" s="35">
        <v>609</v>
      </c>
      <c r="RG37" s="35">
        <v>435</v>
      </c>
      <c r="RH37" s="36">
        <v>594</v>
      </c>
      <c r="RJ37" s="34">
        <v>1528</v>
      </c>
      <c r="RK37" s="35">
        <v>1275</v>
      </c>
      <c r="RL37" s="35">
        <v>1109</v>
      </c>
      <c r="RM37" s="35">
        <v>1696</v>
      </c>
      <c r="RN37" s="35">
        <v>1515</v>
      </c>
      <c r="RO37" s="35">
        <v>2277</v>
      </c>
      <c r="RP37" s="36">
        <v>1838</v>
      </c>
      <c r="RR37" s="34">
        <v>196</v>
      </c>
      <c r="RS37" s="35">
        <v>183</v>
      </c>
      <c r="RT37" s="35">
        <v>185</v>
      </c>
      <c r="RU37" s="35">
        <v>192</v>
      </c>
      <c r="RV37" s="35">
        <v>159</v>
      </c>
      <c r="RW37" s="35">
        <v>217</v>
      </c>
      <c r="RX37" s="36">
        <v>226</v>
      </c>
      <c r="RZ37" s="34">
        <v>409</v>
      </c>
      <c r="SA37" s="35">
        <v>350</v>
      </c>
      <c r="SB37" s="35">
        <v>394</v>
      </c>
      <c r="SC37" s="35">
        <v>363</v>
      </c>
      <c r="SD37" s="35">
        <v>396</v>
      </c>
      <c r="SE37" s="35">
        <v>387</v>
      </c>
      <c r="SF37" s="36">
        <v>397</v>
      </c>
      <c r="SH37" s="34">
        <v>0</v>
      </c>
      <c r="SI37" s="35">
        <v>0</v>
      </c>
      <c r="SJ37" s="35">
        <v>0</v>
      </c>
      <c r="SK37" s="35">
        <v>0</v>
      </c>
      <c r="SL37" s="35">
        <v>0</v>
      </c>
      <c r="SM37" s="35">
        <v>0</v>
      </c>
      <c r="SN37" s="36">
        <v>0</v>
      </c>
      <c r="SP37" s="34">
        <v>125</v>
      </c>
      <c r="SQ37" s="35">
        <v>122</v>
      </c>
      <c r="SR37" s="35">
        <v>95</v>
      </c>
      <c r="SS37" s="35">
        <v>108</v>
      </c>
      <c r="ST37" s="35">
        <v>107</v>
      </c>
      <c r="SU37" s="35">
        <v>162</v>
      </c>
      <c r="SV37" s="36">
        <v>141</v>
      </c>
      <c r="SX37" s="34">
        <v>16</v>
      </c>
      <c r="SY37" s="35">
        <v>15</v>
      </c>
      <c r="SZ37" s="35">
        <v>17</v>
      </c>
      <c r="TA37" s="35">
        <v>16</v>
      </c>
      <c r="TB37" s="35">
        <v>13</v>
      </c>
      <c r="TC37" s="35">
        <v>33</v>
      </c>
      <c r="TD37" s="36">
        <v>15</v>
      </c>
      <c r="TF37" s="34">
        <v>71</v>
      </c>
      <c r="TG37" s="35">
        <v>66</v>
      </c>
      <c r="TH37" s="35">
        <v>47</v>
      </c>
      <c r="TI37" s="35">
        <v>44</v>
      </c>
      <c r="TJ37" s="35">
        <v>93</v>
      </c>
      <c r="TK37" s="35">
        <v>180</v>
      </c>
      <c r="TL37" s="36">
        <v>70</v>
      </c>
      <c r="TN37" s="34">
        <v>16</v>
      </c>
      <c r="TO37" s="35">
        <v>14</v>
      </c>
      <c r="TP37" s="35">
        <v>16</v>
      </c>
      <c r="TQ37" s="35">
        <v>14</v>
      </c>
      <c r="TR37" s="35">
        <v>17</v>
      </c>
      <c r="TS37" s="35">
        <v>74</v>
      </c>
      <c r="TT37" s="36">
        <v>50</v>
      </c>
      <c r="TV37" s="34">
        <v>130</v>
      </c>
      <c r="TW37" s="35">
        <v>139</v>
      </c>
      <c r="TX37" s="35">
        <v>135</v>
      </c>
      <c r="TY37" s="35">
        <v>143</v>
      </c>
      <c r="TZ37" s="35">
        <v>149</v>
      </c>
      <c r="UA37" s="35">
        <v>198</v>
      </c>
      <c r="UB37" s="36">
        <v>156</v>
      </c>
      <c r="UD37" s="34">
        <v>667</v>
      </c>
      <c r="UE37" s="35">
        <v>537</v>
      </c>
      <c r="UF37" s="35">
        <v>642</v>
      </c>
      <c r="UG37" s="35">
        <v>570</v>
      </c>
      <c r="UH37" s="35">
        <v>488</v>
      </c>
      <c r="UI37" s="35">
        <v>331</v>
      </c>
      <c r="UJ37" s="36">
        <v>446</v>
      </c>
      <c r="UL37" s="34">
        <v>1487</v>
      </c>
      <c r="UM37" s="35">
        <v>1274</v>
      </c>
      <c r="UN37" s="35">
        <v>1174</v>
      </c>
      <c r="UO37" s="35">
        <v>1154</v>
      </c>
      <c r="UP37" s="35">
        <v>1369</v>
      </c>
      <c r="UQ37" s="35">
        <v>2127</v>
      </c>
      <c r="UR37" s="36">
        <v>1714</v>
      </c>
      <c r="UT37" s="34">
        <v>196</v>
      </c>
      <c r="UU37" s="35">
        <v>194</v>
      </c>
      <c r="UV37" s="35">
        <v>219</v>
      </c>
      <c r="UW37" s="35">
        <v>179</v>
      </c>
      <c r="UX37" s="35">
        <v>154</v>
      </c>
      <c r="UY37" s="35">
        <v>213</v>
      </c>
      <c r="UZ37" s="36">
        <v>227</v>
      </c>
      <c r="VB37" s="34">
        <v>384</v>
      </c>
      <c r="VC37" s="35">
        <v>337</v>
      </c>
      <c r="VD37" s="35">
        <v>374</v>
      </c>
      <c r="VE37" s="35">
        <v>344</v>
      </c>
      <c r="VF37" s="35">
        <v>362</v>
      </c>
      <c r="VG37" s="35">
        <v>390</v>
      </c>
      <c r="VH37" s="36">
        <v>354</v>
      </c>
      <c r="VJ37" s="34">
        <v>0</v>
      </c>
      <c r="VK37" s="35">
        <v>0</v>
      </c>
      <c r="VL37" s="35">
        <v>0</v>
      </c>
      <c r="VM37" s="35">
        <v>0</v>
      </c>
      <c r="VN37" s="35">
        <v>0</v>
      </c>
      <c r="VO37" s="35">
        <v>0</v>
      </c>
      <c r="VP37" s="36">
        <v>0</v>
      </c>
      <c r="VR37" s="34">
        <v>97</v>
      </c>
      <c r="VS37" s="35">
        <v>93</v>
      </c>
      <c r="VT37" s="35">
        <v>112</v>
      </c>
      <c r="VU37" s="35">
        <v>110</v>
      </c>
      <c r="VV37" s="35">
        <v>105</v>
      </c>
      <c r="VW37" s="35">
        <v>170</v>
      </c>
      <c r="VX37" s="36">
        <v>144</v>
      </c>
      <c r="VZ37" s="34">
        <v>12</v>
      </c>
      <c r="WA37" s="35">
        <v>5</v>
      </c>
      <c r="WB37" s="35">
        <v>7</v>
      </c>
      <c r="WC37" s="35">
        <v>10</v>
      </c>
      <c r="WD37" s="35">
        <v>11</v>
      </c>
      <c r="WE37" s="35">
        <v>24</v>
      </c>
      <c r="WF37" s="36">
        <v>15</v>
      </c>
      <c r="WH37" s="34">
        <v>85</v>
      </c>
      <c r="WI37" s="35">
        <v>52</v>
      </c>
      <c r="WJ37" s="35">
        <v>54</v>
      </c>
      <c r="WK37" s="35">
        <v>51</v>
      </c>
      <c r="WL37" s="35">
        <v>87</v>
      </c>
      <c r="WM37" s="35">
        <v>190</v>
      </c>
      <c r="WN37" s="36">
        <v>69</v>
      </c>
      <c r="WP37" s="34">
        <v>16</v>
      </c>
      <c r="WQ37" s="35">
        <v>12</v>
      </c>
      <c r="WR37" s="35">
        <v>15</v>
      </c>
      <c r="WS37" s="35">
        <v>16</v>
      </c>
      <c r="WT37" s="35">
        <v>16</v>
      </c>
      <c r="WU37" s="35">
        <v>83</v>
      </c>
      <c r="WV37" s="36">
        <v>60</v>
      </c>
      <c r="WX37" s="34">
        <v>137</v>
      </c>
      <c r="WY37" s="35">
        <v>146</v>
      </c>
      <c r="WZ37" s="35">
        <v>157</v>
      </c>
      <c r="XA37" s="35">
        <v>142</v>
      </c>
      <c r="XB37" s="35">
        <v>137</v>
      </c>
      <c r="XC37" s="35">
        <v>209</v>
      </c>
      <c r="XD37" s="36">
        <v>187</v>
      </c>
      <c r="XF37" s="34">
        <v>628</v>
      </c>
      <c r="XG37" s="35">
        <v>583</v>
      </c>
      <c r="XH37" s="35">
        <v>517</v>
      </c>
      <c r="XI37" s="35">
        <v>535</v>
      </c>
      <c r="XJ37" s="35">
        <v>391</v>
      </c>
      <c r="XK37" s="35">
        <v>276</v>
      </c>
      <c r="XL37" s="36">
        <v>424</v>
      </c>
      <c r="XN37" s="34">
        <v>1427</v>
      </c>
      <c r="XO37" s="35">
        <v>1302</v>
      </c>
      <c r="XP37" s="35">
        <v>1207</v>
      </c>
      <c r="XQ37" s="35">
        <v>1139</v>
      </c>
      <c r="XR37" s="35">
        <v>1282</v>
      </c>
      <c r="XS37" s="35">
        <v>2135</v>
      </c>
      <c r="XT37" s="36">
        <v>1724</v>
      </c>
      <c r="XV37" s="34">
        <f>SUMIFS(Raw!$I:$I, Raw!$A:$A, Dispositions!XV$14, Raw!$F:$F, Dispositions!$C37, Raw!$H:$H, "E02")</f>
        <v>231</v>
      </c>
      <c r="XW37" s="35">
        <f>SUMIFS(Raw!$I:$I, Raw!$A:$A, Dispositions!XW$14, Raw!$F:$F, Dispositions!$C37, Raw!$H:$H, "E02")</f>
        <v>191</v>
      </c>
      <c r="XX37" s="35">
        <f>SUMIFS(Raw!$I:$I, Raw!$A:$A, Dispositions!XX$14, Raw!$F:$F, Dispositions!$C37, Raw!$H:$H, "E02")</f>
        <v>194</v>
      </c>
      <c r="XY37" s="35">
        <f>SUMIFS(Raw!$I:$I, Raw!$A:$A, Dispositions!XY$14, Raw!$F:$F, Dispositions!$C37, Raw!$H:$H, "E02")</f>
        <v>192</v>
      </c>
      <c r="XZ37" s="35">
        <f>SUMIFS(Raw!$I:$I, Raw!$A:$A, Dispositions!XZ$14, Raw!$F:$F, Dispositions!$C37, Raw!$H:$H, "E02")</f>
        <v>209</v>
      </c>
      <c r="YA37" s="35">
        <f>SUMIFS(Raw!$I:$I, Raw!$A:$A, Dispositions!YA$14, Raw!$F:$F, Dispositions!$C37, Raw!$H:$H, "E02")</f>
        <v>186</v>
      </c>
      <c r="YB37" s="36">
        <f>SUMIFS(Raw!$I:$I, Raw!$A:$A, Dispositions!YB$14, Raw!$F:$F, Dispositions!$C37, Raw!$H:$H, "E02")</f>
        <v>252</v>
      </c>
      <c r="YD37" s="34">
        <f>SUMIFS(Raw!$I:$I, Raw!$A:$A, Dispositions!YD$14, Raw!$F:$F, Dispositions!$C37, Raw!$H:$H, "E03")</f>
        <v>421</v>
      </c>
      <c r="YE37" s="35">
        <f>SUMIFS(Raw!$I:$I, Raw!$A:$A, Dispositions!YE$14, Raw!$F:$F, Dispositions!$C37, Raw!$H:$H, "E03")</f>
        <v>357</v>
      </c>
      <c r="YF37" s="35">
        <f>SUMIFS(Raw!$I:$I, Raw!$A:$A, Dispositions!YF$14, Raw!$F:$F, Dispositions!$C37, Raw!$H:$H, "E03")</f>
        <v>389</v>
      </c>
      <c r="YG37" s="35">
        <f>SUMIFS(Raw!$I:$I, Raw!$A:$A, Dispositions!YG$14, Raw!$F:$F, Dispositions!$C37, Raw!$H:$H, "E03")</f>
        <v>351</v>
      </c>
      <c r="YH37" s="35">
        <f>SUMIFS(Raw!$I:$I, Raw!$A:$A, Dispositions!YH$14, Raw!$F:$F, Dispositions!$C37, Raw!$H:$H, "E03")</f>
        <v>341</v>
      </c>
      <c r="YI37" s="35">
        <f>SUMIFS(Raw!$I:$I, Raw!$A:$A, Dispositions!YI$14, Raw!$F:$F, Dispositions!$C37, Raw!$H:$H, "E03")</f>
        <v>406</v>
      </c>
      <c r="YJ37" s="36">
        <f>SUMIFS(Raw!$I:$I, Raw!$A:$A, Dispositions!YJ$14, Raw!$F:$F, Dispositions!$C37, Raw!$H:$H, "E03")</f>
        <v>410</v>
      </c>
      <c r="YL37" s="34">
        <f>SUMIFS(Raw!$I:$I, Raw!$A:$A, Dispositions!YL$14, Raw!$F:$F, Dispositions!$C37, Raw!$H:$H, "E05")</f>
        <v>0</v>
      </c>
      <c r="YM37" s="35">
        <f>SUMIFS(Raw!$I:$I, Raw!$A:$A, Dispositions!YM$14, Raw!$F:$F, Dispositions!$C37, Raw!$H:$H, "E05")</f>
        <v>0</v>
      </c>
      <c r="YN37" s="35">
        <f>SUMIFS(Raw!$I:$I, Raw!$A:$A, Dispositions!YN$14, Raw!$F:$F, Dispositions!$C37, Raw!$H:$H, "E05")</f>
        <v>0</v>
      </c>
      <c r="YO37" s="35">
        <f>SUMIFS(Raw!$I:$I, Raw!$A:$A, Dispositions!YO$14, Raw!$F:$F, Dispositions!$C37, Raw!$H:$H, "E05")</f>
        <v>0</v>
      </c>
      <c r="YP37" s="35">
        <f>SUMIFS(Raw!$I:$I, Raw!$A:$A, Dispositions!YP$14, Raw!$F:$F, Dispositions!$C37, Raw!$H:$H, "E05")</f>
        <v>0</v>
      </c>
      <c r="YQ37" s="35">
        <f>SUMIFS(Raw!$I:$I, Raw!$A:$A, Dispositions!YQ$14, Raw!$F:$F, Dispositions!$C37, Raw!$H:$H, "E05")</f>
        <v>0</v>
      </c>
      <c r="YR37" s="36">
        <f>SUMIFS(Raw!$I:$I, Raw!$A:$A, Dispositions!YR$14, Raw!$F:$F, Dispositions!$C37, Raw!$H:$H, "E05")</f>
        <v>0</v>
      </c>
      <c r="YT37" s="34">
        <f>SUMIFS(Raw!$I:$I, Raw!$A:$A, Dispositions!YT$14, Raw!$F:$F, Dispositions!$C37, Raw!$H:$H, "E12")</f>
        <v>120</v>
      </c>
      <c r="YU37" s="35">
        <f>SUMIFS(Raw!$I:$I, Raw!$A:$A, Dispositions!YU$14, Raw!$F:$F, Dispositions!$C37, Raw!$H:$H, "E12")</f>
        <v>100</v>
      </c>
      <c r="YV37" s="35">
        <f>SUMIFS(Raw!$I:$I, Raw!$A:$A, Dispositions!YV$14, Raw!$F:$F, Dispositions!$C37, Raw!$H:$H, "E12")</f>
        <v>95</v>
      </c>
      <c r="YW37" s="35">
        <f>SUMIFS(Raw!$I:$I, Raw!$A:$A, Dispositions!YW$14, Raw!$F:$F, Dispositions!$C37, Raw!$H:$H, "E12")</f>
        <v>109</v>
      </c>
      <c r="YX37" s="35">
        <f>SUMIFS(Raw!$I:$I, Raw!$A:$A, Dispositions!YX$14, Raw!$F:$F, Dispositions!$C37, Raw!$H:$H, "E12")</f>
        <v>113</v>
      </c>
      <c r="YY37" s="35">
        <f>SUMIFS(Raw!$I:$I, Raw!$A:$A, Dispositions!YY$14, Raw!$F:$F, Dispositions!$C37, Raw!$H:$H, "E12")</f>
        <v>167</v>
      </c>
      <c r="YZ37" s="36">
        <f>SUMIFS(Raw!$I:$I, Raw!$A:$A, Dispositions!YZ$14, Raw!$F:$F, Dispositions!$C37, Raw!$H:$H, "E12")</f>
        <v>160</v>
      </c>
      <c r="ZB37" s="34">
        <f>SUMIFS(Raw!$I:$I, Raw!$A:$A, Dispositions!ZB$14, Raw!$F:$F, Dispositions!$C37, Raw!$H:$H, "E13")</f>
        <v>15</v>
      </c>
      <c r="ZC37" s="35">
        <f>SUMIFS(Raw!$I:$I, Raw!$A:$A, Dispositions!ZC$14, Raw!$F:$F, Dispositions!$C37, Raw!$H:$H, "E13")</f>
        <v>4</v>
      </c>
      <c r="ZD37" s="35">
        <f>SUMIFS(Raw!$I:$I, Raw!$A:$A, Dispositions!ZD$14, Raw!$F:$F, Dispositions!$C37, Raw!$H:$H, "E13")</f>
        <v>13</v>
      </c>
      <c r="ZE37" s="35">
        <f>SUMIFS(Raw!$I:$I, Raw!$A:$A, Dispositions!ZE$14, Raw!$F:$F, Dispositions!$C37, Raw!$H:$H, "E13")</f>
        <v>10</v>
      </c>
      <c r="ZF37" s="35">
        <f>SUMIFS(Raw!$I:$I, Raw!$A:$A, Dispositions!ZF$14, Raw!$F:$F, Dispositions!$C37, Raw!$H:$H, "E13")</f>
        <v>11</v>
      </c>
      <c r="ZG37" s="35">
        <f>SUMIFS(Raw!$I:$I, Raw!$A:$A, Dispositions!ZG$14, Raw!$F:$F, Dispositions!$C37, Raw!$H:$H, "E13")</f>
        <v>20</v>
      </c>
      <c r="ZH37" s="36">
        <f>SUMIFS(Raw!$I:$I, Raw!$A:$A, Dispositions!ZH$14, Raw!$F:$F, Dispositions!$C37, Raw!$H:$H, "E13")</f>
        <v>15</v>
      </c>
      <c r="ZJ37" s="34">
        <f>SUMIFS(Raw!$I:$I, Raw!$A:$A, Dispositions!ZJ$14, Raw!$F:$F, Dispositions!$C37, Raw!$H:$H, "E14")</f>
        <v>98</v>
      </c>
      <c r="ZK37" s="35">
        <f>SUMIFS(Raw!$I:$I, Raw!$A:$A, Dispositions!ZK$14, Raw!$F:$F, Dispositions!$C37, Raw!$H:$H, "E14")</f>
        <v>50</v>
      </c>
      <c r="ZL37" s="35">
        <f>SUMIFS(Raw!$I:$I, Raw!$A:$A, Dispositions!ZL$14, Raw!$F:$F, Dispositions!$C37, Raw!$H:$H, "E14")</f>
        <v>49</v>
      </c>
      <c r="ZM37" s="35">
        <f>SUMIFS(Raw!$I:$I, Raw!$A:$A, Dispositions!ZM$14, Raw!$F:$F, Dispositions!$C37, Raw!$H:$H, "E14")</f>
        <v>30</v>
      </c>
      <c r="ZN37" s="35">
        <f>SUMIFS(Raw!$I:$I, Raw!$A:$A, Dispositions!ZN$14, Raw!$F:$F, Dispositions!$C37, Raw!$H:$H, "E14")</f>
        <v>67</v>
      </c>
      <c r="ZO37" s="35">
        <f>SUMIFS(Raw!$I:$I, Raw!$A:$A, Dispositions!ZO$14, Raw!$F:$F, Dispositions!$C37, Raw!$H:$H, "E14")</f>
        <v>192</v>
      </c>
      <c r="ZP37" s="36">
        <f>SUMIFS(Raw!$I:$I, Raw!$A:$A, Dispositions!ZP$14, Raw!$F:$F, Dispositions!$C37, Raw!$H:$H, "E14")</f>
        <v>79</v>
      </c>
      <c r="ZR37" s="34">
        <f>SUMIFS(Raw!$I:$I, Raw!$A:$A, Dispositions!ZR$14, Raw!$F:$F, Dispositions!$C37, Raw!$H:$H, "E15")</f>
        <v>14</v>
      </c>
      <c r="ZS37" s="35">
        <f>SUMIFS(Raw!$I:$I, Raw!$A:$A, Dispositions!ZS$14, Raw!$F:$F, Dispositions!$C37, Raw!$H:$H, "E15")</f>
        <v>13</v>
      </c>
      <c r="ZT37" s="35">
        <f>SUMIFS(Raw!$I:$I, Raw!$A:$A, Dispositions!ZT$14, Raw!$F:$F, Dispositions!$C37, Raw!$H:$H, "E15")</f>
        <v>17</v>
      </c>
      <c r="ZU37" s="35">
        <f>SUMIFS(Raw!$I:$I, Raw!$A:$A, Dispositions!ZU$14, Raw!$F:$F, Dispositions!$C37, Raw!$H:$H, "E15")</f>
        <v>14</v>
      </c>
      <c r="ZV37" s="35">
        <f>SUMIFS(Raw!$I:$I, Raw!$A:$A, Dispositions!ZV$14, Raw!$F:$F, Dispositions!$C37, Raw!$H:$H, "E15")</f>
        <v>21</v>
      </c>
      <c r="ZW37" s="35">
        <f>SUMIFS(Raw!$I:$I, Raw!$A:$A, Dispositions!ZW$14, Raw!$F:$F, Dispositions!$C37, Raw!$H:$H, "E15")</f>
        <v>74</v>
      </c>
      <c r="ZX37" s="36">
        <f>SUMIFS(Raw!$I:$I, Raw!$A:$A, Dispositions!ZX$14, Raw!$F:$F, Dispositions!$C37, Raw!$H:$H, "E15")</f>
        <v>58</v>
      </c>
      <c r="ZZ37" s="34">
        <f>SUMIFS(Raw!$I:$I, Raw!$A:$A, Dispositions!ZZ$14, Raw!$F:$F, Dispositions!$C37, Raw!$H:$H, "E16")</f>
        <v>158</v>
      </c>
      <c r="AAA37" s="35">
        <f>SUMIFS(Raw!$I:$I, Raw!$A:$A, Dispositions!AAA$14, Raw!$F:$F, Dispositions!$C37, Raw!$H:$H, "E16")</f>
        <v>152</v>
      </c>
      <c r="AAB37" s="35">
        <f>SUMIFS(Raw!$I:$I, Raw!$A:$A, Dispositions!AAB$14, Raw!$F:$F, Dispositions!$C37, Raw!$H:$H, "E16")</f>
        <v>140</v>
      </c>
      <c r="AAC37" s="35">
        <f>SUMIFS(Raw!$I:$I, Raw!$A:$A, Dispositions!AAC$14, Raw!$F:$F, Dispositions!$C37, Raw!$H:$H, "E16")</f>
        <v>130</v>
      </c>
      <c r="AAD37" s="35">
        <f>SUMIFS(Raw!$I:$I, Raw!$A:$A, Dispositions!AAD$14, Raw!$F:$F, Dispositions!$C37, Raw!$H:$H, "E16")</f>
        <v>154</v>
      </c>
      <c r="AAE37" s="35">
        <f>SUMIFS(Raw!$I:$I, Raw!$A:$A, Dispositions!AAE$14, Raw!$F:$F, Dispositions!$C37, Raw!$H:$H, "E16")</f>
        <v>213</v>
      </c>
      <c r="AAF37" s="36">
        <f>SUMIFS(Raw!$I:$I, Raw!$A:$A, Dispositions!AAF$14, Raw!$F:$F, Dispositions!$C37, Raw!$H:$H, "E16")</f>
        <v>177</v>
      </c>
      <c r="AAH37" s="34">
        <f>SUMIFS(Raw!$I:$I, Raw!$A:$A, Dispositions!AAH$14, Raw!$F:$F, Dispositions!$C37, Raw!$H:$H, "E18")</f>
        <v>716</v>
      </c>
      <c r="AAI37" s="35">
        <f>SUMIFS(Raw!$I:$I, Raw!$A:$A, Dispositions!AAI$14, Raw!$F:$F, Dispositions!$C37, Raw!$H:$H, "E18")</f>
        <v>587</v>
      </c>
      <c r="AAJ37" s="35">
        <f>SUMIFS(Raw!$I:$I, Raw!$A:$A, Dispositions!AAJ$14, Raw!$F:$F, Dispositions!$C37, Raw!$H:$H, "E18")</f>
        <v>460</v>
      </c>
      <c r="AAK37" s="35">
        <f>SUMIFS(Raw!$I:$I, Raw!$A:$A, Dispositions!AAK$14, Raw!$F:$F, Dispositions!$C37, Raw!$H:$H, "E18")</f>
        <v>556</v>
      </c>
      <c r="AAL37" s="35">
        <f>SUMIFS(Raw!$I:$I, Raw!$A:$A, Dispositions!AAL$14, Raw!$F:$F, Dispositions!$C37, Raw!$H:$H, "E18")</f>
        <v>427</v>
      </c>
      <c r="AAM37" s="35">
        <f>SUMIFS(Raw!$I:$I, Raw!$A:$A, Dispositions!AAM$14, Raw!$F:$F, Dispositions!$C37, Raw!$H:$H, "E18")</f>
        <v>338</v>
      </c>
      <c r="AAN37" s="36">
        <f>SUMIFS(Raw!$I:$I, Raw!$A:$A, Dispositions!AAN$14, Raw!$F:$F, Dispositions!$C37, Raw!$H:$H, "E18")</f>
        <v>385</v>
      </c>
      <c r="AAP37" s="34">
        <f>SUMIFS(Raw!$I:$I, Raw!$A:$A, Dispositions!AAP$14, Raw!$F:$F, Dispositions!$C37, Raw!$H:$H, "E34")</f>
        <v>1643</v>
      </c>
      <c r="AAQ37" s="35">
        <f>SUMIFS(Raw!$I:$I, Raw!$A:$A, Dispositions!AAQ$14, Raw!$F:$F, Dispositions!$C37, Raw!$H:$H, "E34")</f>
        <v>1244</v>
      </c>
      <c r="AAR37" s="35">
        <f>SUMIFS(Raw!$I:$I, Raw!$A:$A, Dispositions!AAR$14, Raw!$F:$F, Dispositions!$C37, Raw!$H:$H, "E34")</f>
        <v>1248</v>
      </c>
      <c r="AAS37" s="35">
        <f>SUMIFS(Raw!$I:$I, Raw!$A:$A, Dispositions!AAS$14, Raw!$F:$F, Dispositions!$C37, Raw!$H:$H, "E34")</f>
        <v>1109</v>
      </c>
      <c r="AAT37" s="35">
        <f>SUMIFS(Raw!$I:$I, Raw!$A:$A, Dispositions!AAT$14, Raw!$F:$F, Dispositions!$C37, Raw!$H:$H, "E34")</f>
        <v>1217</v>
      </c>
      <c r="AAU37" s="35">
        <f>SUMIFS(Raw!$I:$I, Raw!$A:$A, Dispositions!AAU$14, Raw!$F:$F, Dispositions!$C37, Raw!$H:$H, "E34")</f>
        <v>2125</v>
      </c>
      <c r="AAV37" s="36">
        <f>SUMIFS(Raw!$I:$I, Raw!$A:$A, Dispositions!AAV$14, Raw!$F:$F, Dispositions!$C37, Raw!$H:$H, "E34")</f>
        <v>1728</v>
      </c>
      <c r="AAX37" s="34">
        <f>SUMIFS(Raw!$I:$I, Raw!$A:$A, Dispositions!AAX$14, Raw!$F:$F, Dispositions!$C37, Raw!$H:$H, "E02")</f>
        <v>0</v>
      </c>
      <c r="AAY37" s="35">
        <f>SUMIFS(Raw!$I:$I, Raw!$A:$A, Dispositions!AAY$14, Raw!$F:$F, Dispositions!$C37, Raw!$H:$H, "E02")</f>
        <v>0</v>
      </c>
      <c r="AAZ37" s="35">
        <f>SUMIFS(Raw!$I:$I, Raw!$A:$A, Dispositions!AAZ$14, Raw!$F:$F, Dispositions!$C37, Raw!$H:$H, "E02")</f>
        <v>0</v>
      </c>
      <c r="ABA37" s="35">
        <f>SUMIFS(Raw!$I:$I, Raw!$A:$A, Dispositions!ABA$14, Raw!$F:$F, Dispositions!$C37, Raw!$H:$H, "E02")</f>
        <v>0</v>
      </c>
      <c r="ABB37" s="35">
        <f>SUMIFS(Raw!$I:$I, Raw!$A:$A, Dispositions!ABB$14, Raw!$F:$F, Dispositions!$C37, Raw!$H:$H, "E02")</f>
        <v>0</v>
      </c>
      <c r="ABC37" s="35">
        <f>SUMIFS(Raw!$I:$I, Raw!$A:$A, Dispositions!ABC$14, Raw!$F:$F, Dispositions!$C37, Raw!$H:$H, "E02")</f>
        <v>0</v>
      </c>
      <c r="ABD37" s="36">
        <f>SUMIFS(Raw!$I:$I, Raw!$A:$A, Dispositions!ABD$14, Raw!$F:$F, Dispositions!$C37, Raw!$H:$H, "E02")</f>
        <v>0</v>
      </c>
      <c r="ABF37" s="34">
        <f>SUMIFS(Raw!$I:$I, Raw!$A:$A, Dispositions!ABF$14, Raw!$F:$F, Dispositions!$C37, Raw!$H:$H, "E03")</f>
        <v>0</v>
      </c>
      <c r="ABG37" s="35">
        <f>SUMIFS(Raw!$I:$I, Raw!$A:$A, Dispositions!ABG$14, Raw!$F:$F, Dispositions!$C37, Raw!$H:$H, "E03")</f>
        <v>0</v>
      </c>
      <c r="ABH37" s="35">
        <f>SUMIFS(Raw!$I:$I, Raw!$A:$A, Dispositions!ABH$14, Raw!$F:$F, Dispositions!$C37, Raw!$H:$H, "E03")</f>
        <v>0</v>
      </c>
      <c r="ABI37" s="35">
        <f>SUMIFS(Raw!$I:$I, Raw!$A:$A, Dispositions!ABI$14, Raw!$F:$F, Dispositions!$C37, Raw!$H:$H, "E03")</f>
        <v>0</v>
      </c>
      <c r="ABJ37" s="35">
        <f>SUMIFS(Raw!$I:$I, Raw!$A:$A, Dispositions!ABJ$14, Raw!$F:$F, Dispositions!$C37, Raw!$H:$H, "E03")</f>
        <v>0</v>
      </c>
      <c r="ABK37" s="35">
        <f>SUMIFS(Raw!$I:$I, Raw!$A:$A, Dispositions!ABK$14, Raw!$F:$F, Dispositions!$C37, Raw!$H:$H, "E03")</f>
        <v>0</v>
      </c>
      <c r="ABL37" s="36">
        <f>SUMIFS(Raw!$I:$I, Raw!$A:$A, Dispositions!ABL$14, Raw!$F:$F, Dispositions!$C37, Raw!$H:$H, "E03")</f>
        <v>0</v>
      </c>
      <c r="ABN37" s="34">
        <f>SUMIFS(Raw!$I:$I, Raw!$A:$A, Dispositions!ABN$14, Raw!$F:$F, Dispositions!$C37, Raw!$H:$H, "E05")</f>
        <v>0</v>
      </c>
      <c r="ABO37" s="35">
        <f>SUMIFS(Raw!$I:$I, Raw!$A:$A, Dispositions!ABO$14, Raw!$F:$F, Dispositions!$C37, Raw!$H:$H, "E05")</f>
        <v>0</v>
      </c>
      <c r="ABP37" s="35">
        <f>SUMIFS(Raw!$I:$I, Raw!$A:$A, Dispositions!ABP$14, Raw!$F:$F, Dispositions!$C37, Raw!$H:$H, "E05")</f>
        <v>0</v>
      </c>
      <c r="ABQ37" s="35">
        <f>SUMIFS(Raw!$I:$I, Raw!$A:$A, Dispositions!ABQ$14, Raw!$F:$F, Dispositions!$C37, Raw!$H:$H, "E05")</f>
        <v>0</v>
      </c>
      <c r="ABR37" s="35">
        <f>SUMIFS(Raw!$I:$I, Raw!$A:$A, Dispositions!ABR$14, Raw!$F:$F, Dispositions!$C37, Raw!$H:$H, "E05")</f>
        <v>0</v>
      </c>
      <c r="ABS37" s="35">
        <f>SUMIFS(Raw!$I:$I, Raw!$A:$A, Dispositions!ABS$14, Raw!$F:$F, Dispositions!$C37, Raw!$H:$H, "E05")</f>
        <v>0</v>
      </c>
      <c r="ABT37" s="36">
        <f>SUMIFS(Raw!$I:$I, Raw!$A:$A, Dispositions!ABT$14, Raw!$F:$F, Dispositions!$C37, Raw!$H:$H, "E05")</f>
        <v>0</v>
      </c>
      <c r="ABV37" s="34">
        <f>SUMIFS(Raw!$I:$I, Raw!$A:$A, Dispositions!ABV$14, Raw!$F:$F, Dispositions!$C37, Raw!$H:$H, "E12")</f>
        <v>0</v>
      </c>
      <c r="ABW37" s="35">
        <f>SUMIFS(Raw!$I:$I, Raw!$A:$A, Dispositions!ABW$14, Raw!$F:$F, Dispositions!$C37, Raw!$H:$H, "E12")</f>
        <v>0</v>
      </c>
      <c r="ABX37" s="35">
        <f>SUMIFS(Raw!$I:$I, Raw!$A:$A, Dispositions!ABX$14, Raw!$F:$F, Dispositions!$C37, Raw!$H:$H, "E12")</f>
        <v>0</v>
      </c>
      <c r="ABY37" s="35">
        <f>SUMIFS(Raw!$I:$I, Raw!$A:$A, Dispositions!ABY$14, Raw!$F:$F, Dispositions!$C37, Raw!$H:$H, "E12")</f>
        <v>0</v>
      </c>
      <c r="ABZ37" s="35">
        <f>SUMIFS(Raw!$I:$I, Raw!$A:$A, Dispositions!ABZ$14, Raw!$F:$F, Dispositions!$C37, Raw!$H:$H, "E12")</f>
        <v>0</v>
      </c>
      <c r="ACA37" s="35">
        <f>SUMIFS(Raw!$I:$I, Raw!$A:$A, Dispositions!ACA$14, Raw!$F:$F, Dispositions!$C37, Raw!$H:$H, "E12")</f>
        <v>0</v>
      </c>
      <c r="ACB37" s="36">
        <f>SUMIFS(Raw!$I:$I, Raw!$A:$A, Dispositions!ACB$14, Raw!$F:$F, Dispositions!$C37, Raw!$H:$H, "E12")</f>
        <v>0</v>
      </c>
      <c r="ACD37" s="34">
        <f>SUMIFS(Raw!$I:$I, Raw!$A:$A, Dispositions!ACD$14, Raw!$F:$F, Dispositions!$C37, Raw!$H:$H, "E13")</f>
        <v>0</v>
      </c>
      <c r="ACE37" s="35">
        <f>SUMIFS(Raw!$I:$I, Raw!$A:$A, Dispositions!ACE$14, Raw!$F:$F, Dispositions!$C37, Raw!$H:$H, "E13")</f>
        <v>0</v>
      </c>
      <c r="ACF37" s="35">
        <f>SUMIFS(Raw!$I:$I, Raw!$A:$A, Dispositions!ACF$14, Raw!$F:$F, Dispositions!$C37, Raw!$H:$H, "E13")</f>
        <v>0</v>
      </c>
      <c r="ACG37" s="35">
        <f>SUMIFS(Raw!$I:$I, Raw!$A:$A, Dispositions!ACG$14, Raw!$F:$F, Dispositions!$C37, Raw!$H:$H, "E13")</f>
        <v>0</v>
      </c>
      <c r="ACH37" s="35">
        <f>SUMIFS(Raw!$I:$I, Raw!$A:$A, Dispositions!ACH$14, Raw!$F:$F, Dispositions!$C37, Raw!$H:$H, "E13")</f>
        <v>0</v>
      </c>
      <c r="ACI37" s="35">
        <f>SUMIFS(Raw!$I:$I, Raw!$A:$A, Dispositions!ACI$14, Raw!$F:$F, Dispositions!$C37, Raw!$H:$H, "E13")</f>
        <v>0</v>
      </c>
      <c r="ACJ37" s="36">
        <f>SUMIFS(Raw!$I:$I, Raw!$A:$A, Dispositions!ACJ$14, Raw!$F:$F, Dispositions!$C37, Raw!$H:$H, "E13")</f>
        <v>0</v>
      </c>
      <c r="ACL37" s="34">
        <f>SUMIFS(Raw!$I:$I, Raw!$A:$A, Dispositions!ACL$14, Raw!$F:$F, Dispositions!$C37, Raw!$H:$H, "E14")</f>
        <v>0</v>
      </c>
      <c r="ACM37" s="35">
        <f>SUMIFS(Raw!$I:$I, Raw!$A:$A, Dispositions!ACM$14, Raw!$F:$F, Dispositions!$C37, Raw!$H:$H, "E14")</f>
        <v>0</v>
      </c>
      <c r="ACN37" s="35">
        <f>SUMIFS(Raw!$I:$I, Raw!$A:$A, Dispositions!ACN$14, Raw!$F:$F, Dispositions!$C37, Raw!$H:$H, "E14")</f>
        <v>0</v>
      </c>
      <c r="ACO37" s="35">
        <f>SUMIFS(Raw!$I:$I, Raw!$A:$A, Dispositions!ACO$14, Raw!$F:$F, Dispositions!$C37, Raw!$H:$H, "E14")</f>
        <v>0</v>
      </c>
      <c r="ACP37" s="35">
        <f>SUMIFS(Raw!$I:$I, Raw!$A:$A, Dispositions!ACP$14, Raw!$F:$F, Dispositions!$C37, Raw!$H:$H, "E14")</f>
        <v>0</v>
      </c>
      <c r="ACQ37" s="35">
        <f>SUMIFS(Raw!$I:$I, Raw!$A:$A, Dispositions!ACQ$14, Raw!$F:$F, Dispositions!$C37, Raw!$H:$H, "E14")</f>
        <v>0</v>
      </c>
      <c r="ACR37" s="36">
        <f>SUMIFS(Raw!$I:$I, Raw!$A:$A, Dispositions!ACR$14, Raw!$F:$F, Dispositions!$C37, Raw!$H:$H, "E14")</f>
        <v>0</v>
      </c>
      <c r="ACT37" s="34">
        <f>SUMIFS(Raw!$I:$I, Raw!$A:$A, Dispositions!ACT$14, Raw!$F:$F, Dispositions!$C37, Raw!$H:$H, "E15")</f>
        <v>0</v>
      </c>
      <c r="ACU37" s="35">
        <f>SUMIFS(Raw!$I:$I, Raw!$A:$A, Dispositions!ACU$14, Raw!$F:$F, Dispositions!$C37, Raw!$H:$H, "E15")</f>
        <v>0</v>
      </c>
      <c r="ACV37" s="35">
        <f>SUMIFS(Raw!$I:$I, Raw!$A:$A, Dispositions!ACV$14, Raw!$F:$F, Dispositions!$C37, Raw!$H:$H, "E15")</f>
        <v>0</v>
      </c>
      <c r="ACW37" s="35">
        <f>SUMIFS(Raw!$I:$I, Raw!$A:$A, Dispositions!ACW$14, Raw!$F:$F, Dispositions!$C37, Raw!$H:$H, "E15")</f>
        <v>0</v>
      </c>
      <c r="ACX37" s="35">
        <f>SUMIFS(Raw!$I:$I, Raw!$A:$A, Dispositions!ACX$14, Raw!$F:$F, Dispositions!$C37, Raw!$H:$H, "E15")</f>
        <v>0</v>
      </c>
      <c r="ACY37" s="35">
        <f>SUMIFS(Raw!$I:$I, Raw!$A:$A, Dispositions!ACY$14, Raw!$F:$F, Dispositions!$C37, Raw!$H:$H, "E15")</f>
        <v>0</v>
      </c>
      <c r="ACZ37" s="36">
        <f>SUMIFS(Raw!$I:$I, Raw!$A:$A, Dispositions!ACZ$14, Raw!$F:$F, Dispositions!$C37, Raw!$H:$H, "E15")</f>
        <v>0</v>
      </c>
      <c r="ADB37" s="34">
        <f>SUMIFS(Raw!$I:$I, Raw!$A:$A, Dispositions!ADB$14, Raw!$F:$F, Dispositions!$C37, Raw!$H:$H, "E16")</f>
        <v>0</v>
      </c>
      <c r="ADC37" s="35">
        <f>SUMIFS(Raw!$I:$I, Raw!$A:$A, Dispositions!ADC$14, Raw!$F:$F, Dispositions!$C37, Raw!$H:$H, "E16")</f>
        <v>0</v>
      </c>
      <c r="ADD37" s="35">
        <f>SUMIFS(Raw!$I:$I, Raw!$A:$A, Dispositions!ADD$14, Raw!$F:$F, Dispositions!$C37, Raw!$H:$H, "E16")</f>
        <v>0</v>
      </c>
      <c r="ADE37" s="35">
        <f>SUMIFS(Raw!$I:$I, Raw!$A:$A, Dispositions!ADE$14, Raw!$F:$F, Dispositions!$C37, Raw!$H:$H, "E16")</f>
        <v>0</v>
      </c>
      <c r="ADF37" s="35">
        <f>SUMIFS(Raw!$I:$I, Raw!$A:$A, Dispositions!ADF$14, Raw!$F:$F, Dispositions!$C37, Raw!$H:$H, "E16")</f>
        <v>0</v>
      </c>
      <c r="ADG37" s="35">
        <f>SUMIFS(Raw!$I:$I, Raw!$A:$A, Dispositions!ADG$14, Raw!$F:$F, Dispositions!$C37, Raw!$H:$H, "E16")</f>
        <v>0</v>
      </c>
      <c r="ADH37" s="36">
        <f>SUMIFS(Raw!$I:$I, Raw!$A:$A, Dispositions!ADH$14, Raw!$F:$F, Dispositions!$C37, Raw!$H:$H, "E16")</f>
        <v>0</v>
      </c>
      <c r="ADJ37" s="34">
        <f>SUMIFS(Raw!$I:$I, Raw!$A:$A, Dispositions!ADJ$14, Raw!$F:$F, Dispositions!$C37, Raw!$H:$H, "E18")</f>
        <v>0</v>
      </c>
      <c r="ADK37" s="35">
        <f>SUMIFS(Raw!$I:$I, Raw!$A:$A, Dispositions!ADK$14, Raw!$F:$F, Dispositions!$C37, Raw!$H:$H, "E18")</f>
        <v>0</v>
      </c>
      <c r="ADL37" s="35">
        <f>SUMIFS(Raw!$I:$I, Raw!$A:$A, Dispositions!ADL$14, Raw!$F:$F, Dispositions!$C37, Raw!$H:$H, "E18")</f>
        <v>0</v>
      </c>
      <c r="ADM37" s="35">
        <f>SUMIFS(Raw!$I:$I, Raw!$A:$A, Dispositions!ADM$14, Raw!$F:$F, Dispositions!$C37, Raw!$H:$H, "E18")</f>
        <v>0</v>
      </c>
      <c r="ADN37" s="35">
        <f>SUMIFS(Raw!$I:$I, Raw!$A:$A, Dispositions!ADN$14, Raw!$F:$F, Dispositions!$C37, Raw!$H:$H, "E18")</f>
        <v>0</v>
      </c>
      <c r="ADO37" s="35">
        <f>SUMIFS(Raw!$I:$I, Raw!$A:$A, Dispositions!ADO$14, Raw!$F:$F, Dispositions!$C37, Raw!$H:$H, "E18")</f>
        <v>0</v>
      </c>
      <c r="ADP37" s="36">
        <f>SUMIFS(Raw!$I:$I, Raw!$A:$A, Dispositions!ADP$14, Raw!$F:$F, Dispositions!$C37, Raw!$H:$H, "E18")</f>
        <v>0</v>
      </c>
      <c r="ADR37" s="34">
        <f>SUMIFS(Raw!$I:$I, Raw!$A:$A, Dispositions!ADR$14, Raw!$F:$F, Dispositions!$C37, Raw!$H:$H, "E34")</f>
        <v>0</v>
      </c>
      <c r="ADS37" s="35">
        <f>SUMIFS(Raw!$I:$I, Raw!$A:$A, Dispositions!ADS$14, Raw!$F:$F, Dispositions!$C37, Raw!$H:$H, "E34")</f>
        <v>0</v>
      </c>
      <c r="ADT37" s="35">
        <f>SUMIFS(Raw!$I:$I, Raw!$A:$A, Dispositions!ADT$14, Raw!$F:$F, Dispositions!$C37, Raw!$H:$H, "E34")</f>
        <v>0</v>
      </c>
      <c r="ADU37" s="35">
        <f>SUMIFS(Raw!$I:$I, Raw!$A:$A, Dispositions!ADU$14, Raw!$F:$F, Dispositions!$C37, Raw!$H:$H, "E34")</f>
        <v>0</v>
      </c>
      <c r="ADV37" s="35">
        <f>SUMIFS(Raw!$I:$I, Raw!$A:$A, Dispositions!ADV$14, Raw!$F:$F, Dispositions!$C37, Raw!$H:$H, "E34")</f>
        <v>0</v>
      </c>
      <c r="ADW37" s="35">
        <f>SUMIFS(Raw!$I:$I, Raw!$A:$A, Dispositions!ADW$14, Raw!$F:$F, Dispositions!$C37, Raw!$H:$H, "E34")</f>
        <v>0</v>
      </c>
      <c r="ADX37" s="36">
        <f>SUMIFS(Raw!$I:$I, Raw!$A:$A, Dispositions!ADX$14, Raw!$F:$F, Dispositions!$C37, Raw!$H:$H, "E34")</f>
        <v>0</v>
      </c>
      <c r="ADZ37" s="34">
        <f>SUMIFS(Raw!$I:$I, Raw!$A:$A, Dispositions!ADZ$14, Raw!$F:$F, Dispositions!$C37, Raw!$H:$H, "E02")</f>
        <v>0</v>
      </c>
      <c r="AEA37" s="35">
        <f>SUMIFS(Raw!$I:$I, Raw!$A:$A, Dispositions!AEA$14, Raw!$F:$F, Dispositions!$C37, Raw!$H:$H, "E02")</f>
        <v>0</v>
      </c>
      <c r="AEB37" s="35">
        <f>SUMIFS(Raw!$I:$I, Raw!$A:$A, Dispositions!AEB$14, Raw!$F:$F, Dispositions!$C37, Raw!$H:$H, "E02")</f>
        <v>0</v>
      </c>
      <c r="AEC37" s="35">
        <f>SUMIFS(Raw!$I:$I, Raw!$A:$A, Dispositions!AEC$14, Raw!$F:$F, Dispositions!$C37, Raw!$H:$H, "E02")</f>
        <v>0</v>
      </c>
      <c r="AED37" s="35">
        <f>SUMIFS(Raw!$I:$I, Raw!$A:$A, Dispositions!AED$14, Raw!$F:$F, Dispositions!$C37, Raw!$H:$H, "E02")</f>
        <v>0</v>
      </c>
      <c r="AEE37" s="35">
        <f>SUMIFS(Raw!$I:$I, Raw!$A:$A, Dispositions!AEE$14, Raw!$F:$F, Dispositions!$C37, Raw!$H:$H, "E02")</f>
        <v>0</v>
      </c>
      <c r="AEF37" s="36">
        <f>SUMIFS(Raw!$I:$I, Raw!$A:$A, Dispositions!AEF$14, Raw!$F:$F, Dispositions!$C37, Raw!$H:$H, "E02")</f>
        <v>0</v>
      </c>
      <c r="AEH37" s="34">
        <f>SUMIFS(Raw!$I:$I, Raw!$A:$A, Dispositions!AEH$14, Raw!$F:$F, Dispositions!$C37, Raw!$H:$H, "E03")</f>
        <v>0</v>
      </c>
      <c r="AEI37" s="35">
        <f>SUMIFS(Raw!$I:$I, Raw!$A:$A, Dispositions!AEI$14, Raw!$F:$F, Dispositions!$C37, Raw!$H:$H, "E03")</f>
        <v>0</v>
      </c>
      <c r="AEJ37" s="35">
        <f>SUMIFS(Raw!$I:$I, Raw!$A:$A, Dispositions!AEJ$14, Raw!$F:$F, Dispositions!$C37, Raw!$H:$H, "E03")</f>
        <v>0</v>
      </c>
      <c r="AEK37" s="35">
        <f>SUMIFS(Raw!$I:$I, Raw!$A:$A, Dispositions!AEK$14, Raw!$F:$F, Dispositions!$C37, Raw!$H:$H, "E03")</f>
        <v>0</v>
      </c>
      <c r="AEL37" s="35">
        <f>SUMIFS(Raw!$I:$I, Raw!$A:$A, Dispositions!AEL$14, Raw!$F:$F, Dispositions!$C37, Raw!$H:$H, "E03")</f>
        <v>0</v>
      </c>
      <c r="AEM37" s="35">
        <f>SUMIFS(Raw!$I:$I, Raw!$A:$A, Dispositions!AEM$14, Raw!$F:$F, Dispositions!$C37, Raw!$H:$H, "E03")</f>
        <v>0</v>
      </c>
      <c r="AEN37" s="36">
        <f>SUMIFS(Raw!$I:$I, Raw!$A:$A, Dispositions!AEN$14, Raw!$F:$F, Dispositions!$C37, Raw!$H:$H, "E03")</f>
        <v>0</v>
      </c>
      <c r="AEP37" s="34">
        <f>SUMIFS(Raw!$I:$I, Raw!$A:$A, Dispositions!AEP$14, Raw!$F:$F, Dispositions!$C37, Raw!$H:$H, "E05")</f>
        <v>0</v>
      </c>
      <c r="AEQ37" s="35">
        <f>SUMIFS(Raw!$I:$I, Raw!$A:$A, Dispositions!AEQ$14, Raw!$F:$F, Dispositions!$C37, Raw!$H:$H, "E05")</f>
        <v>0</v>
      </c>
      <c r="AER37" s="35">
        <f>SUMIFS(Raw!$I:$I, Raw!$A:$A, Dispositions!AER$14, Raw!$F:$F, Dispositions!$C37, Raw!$H:$H, "E05")</f>
        <v>0</v>
      </c>
      <c r="AES37" s="35">
        <f>SUMIFS(Raw!$I:$I, Raw!$A:$A, Dispositions!AES$14, Raw!$F:$F, Dispositions!$C37, Raw!$H:$H, "E05")</f>
        <v>0</v>
      </c>
      <c r="AET37" s="35">
        <f>SUMIFS(Raw!$I:$I, Raw!$A:$A, Dispositions!AET$14, Raw!$F:$F, Dispositions!$C37, Raw!$H:$H, "E05")</f>
        <v>0</v>
      </c>
      <c r="AEU37" s="35">
        <f>SUMIFS(Raw!$I:$I, Raw!$A:$A, Dispositions!AEU$14, Raw!$F:$F, Dispositions!$C37, Raw!$H:$H, "E05")</f>
        <v>0</v>
      </c>
      <c r="AEV37" s="36">
        <f>SUMIFS(Raw!$I:$I, Raw!$A:$A, Dispositions!AEV$14, Raw!$F:$F, Dispositions!$C37, Raw!$H:$H, "E05")</f>
        <v>0</v>
      </c>
      <c r="AEX37" s="34">
        <f>SUMIFS(Raw!$I:$I, Raw!$A:$A, Dispositions!AEX$14, Raw!$F:$F, Dispositions!$C37, Raw!$H:$H, "E12")</f>
        <v>0</v>
      </c>
      <c r="AEY37" s="35">
        <f>SUMIFS(Raw!$I:$I, Raw!$A:$A, Dispositions!AEY$14, Raw!$F:$F, Dispositions!$C37, Raw!$H:$H, "E12")</f>
        <v>0</v>
      </c>
      <c r="AEZ37" s="35">
        <f>SUMIFS(Raw!$I:$I, Raw!$A:$A, Dispositions!AEZ$14, Raw!$F:$F, Dispositions!$C37, Raw!$H:$H, "E12")</f>
        <v>0</v>
      </c>
      <c r="AFA37" s="35">
        <f>SUMIFS(Raw!$I:$I, Raw!$A:$A, Dispositions!AFA$14, Raw!$F:$F, Dispositions!$C37, Raw!$H:$H, "E12")</f>
        <v>0</v>
      </c>
      <c r="AFB37" s="35">
        <f>SUMIFS(Raw!$I:$I, Raw!$A:$A, Dispositions!AFB$14, Raw!$F:$F, Dispositions!$C37, Raw!$H:$H, "E12")</f>
        <v>0</v>
      </c>
      <c r="AFC37" s="35">
        <f>SUMIFS(Raw!$I:$I, Raw!$A:$A, Dispositions!AFC$14, Raw!$F:$F, Dispositions!$C37, Raw!$H:$H, "E12")</f>
        <v>0</v>
      </c>
      <c r="AFD37" s="36">
        <f>SUMIFS(Raw!$I:$I, Raw!$A:$A, Dispositions!AFD$14, Raw!$F:$F, Dispositions!$C37, Raw!$H:$H, "E12")</f>
        <v>0</v>
      </c>
      <c r="AFF37" s="34">
        <f>SUMIFS(Raw!$I:$I, Raw!$A:$A, Dispositions!AFF$14, Raw!$F:$F, Dispositions!$C37, Raw!$H:$H, "E13")</f>
        <v>0</v>
      </c>
      <c r="AFG37" s="35">
        <f>SUMIFS(Raw!$I:$I, Raw!$A:$A, Dispositions!AFG$14, Raw!$F:$F, Dispositions!$C37, Raw!$H:$H, "E13")</f>
        <v>0</v>
      </c>
      <c r="AFH37" s="35">
        <f>SUMIFS(Raw!$I:$I, Raw!$A:$A, Dispositions!AFH$14, Raw!$F:$F, Dispositions!$C37, Raw!$H:$H, "E13")</f>
        <v>0</v>
      </c>
      <c r="AFI37" s="35">
        <f>SUMIFS(Raw!$I:$I, Raw!$A:$A, Dispositions!AFI$14, Raw!$F:$F, Dispositions!$C37, Raw!$H:$H, "E13")</f>
        <v>0</v>
      </c>
      <c r="AFJ37" s="35">
        <f>SUMIFS(Raw!$I:$I, Raw!$A:$A, Dispositions!AFJ$14, Raw!$F:$F, Dispositions!$C37, Raw!$H:$H, "E13")</f>
        <v>0</v>
      </c>
      <c r="AFK37" s="35">
        <f>SUMIFS(Raw!$I:$I, Raw!$A:$A, Dispositions!AFK$14, Raw!$F:$F, Dispositions!$C37, Raw!$H:$H, "E13")</f>
        <v>0</v>
      </c>
      <c r="AFL37" s="36">
        <f>SUMIFS(Raw!$I:$I, Raw!$A:$A, Dispositions!AFL$14, Raw!$F:$F, Dispositions!$C37, Raw!$H:$H, "E13")</f>
        <v>0</v>
      </c>
      <c r="AFN37" s="34">
        <f>SUMIFS(Raw!$I:$I, Raw!$A:$A, Dispositions!AFN$14, Raw!$F:$F, Dispositions!$C37, Raw!$H:$H, "E14")</f>
        <v>0</v>
      </c>
      <c r="AFO37" s="35">
        <f>SUMIFS(Raw!$I:$I, Raw!$A:$A, Dispositions!AFO$14, Raw!$F:$F, Dispositions!$C37, Raw!$H:$H, "E14")</f>
        <v>0</v>
      </c>
      <c r="AFP37" s="35">
        <f>SUMIFS(Raw!$I:$I, Raw!$A:$A, Dispositions!AFP$14, Raw!$F:$F, Dispositions!$C37, Raw!$H:$H, "E14")</f>
        <v>0</v>
      </c>
      <c r="AFQ37" s="35">
        <f>SUMIFS(Raw!$I:$I, Raw!$A:$A, Dispositions!AFQ$14, Raw!$F:$F, Dispositions!$C37, Raw!$H:$H, "E14")</f>
        <v>0</v>
      </c>
      <c r="AFR37" s="35">
        <f>SUMIFS(Raw!$I:$I, Raw!$A:$A, Dispositions!AFR$14, Raw!$F:$F, Dispositions!$C37, Raw!$H:$H, "E14")</f>
        <v>0</v>
      </c>
      <c r="AFS37" s="35">
        <f>SUMIFS(Raw!$I:$I, Raw!$A:$A, Dispositions!AFS$14, Raw!$F:$F, Dispositions!$C37, Raw!$H:$H, "E14")</f>
        <v>0</v>
      </c>
      <c r="AFT37" s="36">
        <f>SUMIFS(Raw!$I:$I, Raw!$A:$A, Dispositions!AFT$14, Raw!$F:$F, Dispositions!$C37, Raw!$H:$H, "E14")</f>
        <v>0</v>
      </c>
      <c r="AFV37" s="34">
        <f>SUMIFS(Raw!$I:$I, Raw!$A:$A, Dispositions!AFV$14, Raw!$F:$F, Dispositions!$C37, Raw!$H:$H, "E15")</f>
        <v>0</v>
      </c>
      <c r="AFW37" s="35">
        <f>SUMIFS(Raw!$I:$I, Raw!$A:$A, Dispositions!AFW$14, Raw!$F:$F, Dispositions!$C37, Raw!$H:$H, "E15")</f>
        <v>0</v>
      </c>
      <c r="AFX37" s="35">
        <f>SUMIFS(Raw!$I:$I, Raw!$A:$A, Dispositions!AFX$14, Raw!$F:$F, Dispositions!$C37, Raw!$H:$H, "E15")</f>
        <v>0</v>
      </c>
      <c r="AFY37" s="35">
        <f>SUMIFS(Raw!$I:$I, Raw!$A:$A, Dispositions!AFY$14, Raw!$F:$F, Dispositions!$C37, Raw!$H:$H, "E15")</f>
        <v>0</v>
      </c>
      <c r="AFZ37" s="35">
        <f>SUMIFS(Raw!$I:$I, Raw!$A:$A, Dispositions!AFZ$14, Raw!$F:$F, Dispositions!$C37, Raw!$H:$H, "E15")</f>
        <v>0</v>
      </c>
      <c r="AGA37" s="35">
        <f>SUMIFS(Raw!$I:$I, Raw!$A:$A, Dispositions!AGA$14, Raw!$F:$F, Dispositions!$C37, Raw!$H:$H, "E15")</f>
        <v>0</v>
      </c>
      <c r="AGB37" s="36">
        <f>SUMIFS(Raw!$I:$I, Raw!$A:$A, Dispositions!AGB$14, Raw!$F:$F, Dispositions!$C37, Raw!$H:$H, "E15")</f>
        <v>0</v>
      </c>
      <c r="AGD37" s="34">
        <f>SUMIFS(Raw!$I:$I, Raw!$A:$A, Dispositions!AGD$14, Raw!$F:$F, Dispositions!$C37, Raw!$H:$H, "E16")</f>
        <v>0</v>
      </c>
      <c r="AGE37" s="35">
        <f>SUMIFS(Raw!$I:$I, Raw!$A:$A, Dispositions!AGE$14, Raw!$F:$F, Dispositions!$C37, Raw!$H:$H, "E16")</f>
        <v>0</v>
      </c>
      <c r="AGF37" s="35">
        <f>SUMIFS(Raw!$I:$I, Raw!$A:$A, Dispositions!AGF$14, Raw!$F:$F, Dispositions!$C37, Raw!$H:$H, "E16")</f>
        <v>0</v>
      </c>
      <c r="AGG37" s="35">
        <f>SUMIFS(Raw!$I:$I, Raw!$A:$A, Dispositions!AGG$14, Raw!$F:$F, Dispositions!$C37, Raw!$H:$H, "E16")</f>
        <v>0</v>
      </c>
      <c r="AGH37" s="35">
        <f>SUMIFS(Raw!$I:$I, Raw!$A:$A, Dispositions!AGH$14, Raw!$F:$F, Dispositions!$C37, Raw!$H:$H, "E16")</f>
        <v>0</v>
      </c>
      <c r="AGI37" s="35">
        <f>SUMIFS(Raw!$I:$I, Raw!$A:$A, Dispositions!AGI$14, Raw!$F:$F, Dispositions!$C37, Raw!$H:$H, "E16")</f>
        <v>0</v>
      </c>
      <c r="AGJ37" s="36">
        <f>SUMIFS(Raw!$I:$I, Raw!$A:$A, Dispositions!AGJ$14, Raw!$F:$F, Dispositions!$C37, Raw!$H:$H, "E16")</f>
        <v>0</v>
      </c>
      <c r="AGL37" s="34">
        <f>SUMIFS(Raw!$I:$I, Raw!$A:$A, Dispositions!AGL$14, Raw!$F:$F, Dispositions!$C37, Raw!$H:$H, "E18")</f>
        <v>0</v>
      </c>
      <c r="AGM37" s="35">
        <f>SUMIFS(Raw!$I:$I, Raw!$A:$A, Dispositions!AGM$14, Raw!$F:$F, Dispositions!$C37, Raw!$H:$H, "E18")</f>
        <v>0</v>
      </c>
      <c r="AGN37" s="35">
        <f>SUMIFS(Raw!$I:$I, Raw!$A:$A, Dispositions!AGN$14, Raw!$F:$F, Dispositions!$C37, Raw!$H:$H, "E18")</f>
        <v>0</v>
      </c>
      <c r="AGO37" s="35">
        <f>SUMIFS(Raw!$I:$I, Raw!$A:$A, Dispositions!AGO$14, Raw!$F:$F, Dispositions!$C37, Raw!$H:$H, "E18")</f>
        <v>0</v>
      </c>
      <c r="AGP37" s="35">
        <f>SUMIFS(Raw!$I:$I, Raw!$A:$A, Dispositions!AGP$14, Raw!$F:$F, Dispositions!$C37, Raw!$H:$H, "E18")</f>
        <v>0</v>
      </c>
      <c r="AGQ37" s="35">
        <f>SUMIFS(Raw!$I:$I, Raw!$A:$A, Dispositions!AGQ$14, Raw!$F:$F, Dispositions!$C37, Raw!$H:$H, "E18")</f>
        <v>0</v>
      </c>
      <c r="AGR37" s="36">
        <f>SUMIFS(Raw!$I:$I, Raw!$A:$A, Dispositions!AGR$14, Raw!$F:$F, Dispositions!$C37, Raw!$H:$H, "E18")</f>
        <v>0</v>
      </c>
      <c r="AGT37" s="34">
        <f>SUMIFS(Raw!$I:$I, Raw!$A:$A, Dispositions!AGT$14, Raw!$F:$F, Dispositions!$C37, Raw!$H:$H, "E34")</f>
        <v>0</v>
      </c>
      <c r="AGU37" s="35">
        <f>SUMIFS(Raw!$I:$I, Raw!$A:$A, Dispositions!AGU$14, Raw!$F:$F, Dispositions!$C37, Raw!$H:$H, "E34")</f>
        <v>0</v>
      </c>
      <c r="AGV37" s="35">
        <f>SUMIFS(Raw!$I:$I, Raw!$A:$A, Dispositions!AGV$14, Raw!$F:$F, Dispositions!$C37, Raw!$H:$H, "E34")</f>
        <v>0</v>
      </c>
      <c r="AGW37" s="35">
        <f>SUMIFS(Raw!$I:$I, Raw!$A:$A, Dispositions!AGW$14, Raw!$F:$F, Dispositions!$C37, Raw!$H:$H, "E34")</f>
        <v>0</v>
      </c>
      <c r="AGX37" s="35">
        <f>SUMIFS(Raw!$I:$I, Raw!$A:$A, Dispositions!AGX$14, Raw!$F:$F, Dispositions!$C37, Raw!$H:$H, "E34")</f>
        <v>0</v>
      </c>
      <c r="AGY37" s="35">
        <f>SUMIFS(Raw!$I:$I, Raw!$A:$A, Dispositions!AGY$14, Raw!$F:$F, Dispositions!$C37, Raw!$H:$H, "E34")</f>
        <v>0</v>
      </c>
      <c r="AGZ37" s="36">
        <f>SUMIFS(Raw!$I:$I, Raw!$A:$A, Dispositions!AGZ$14, Raw!$F:$F, Dispositions!$C37, Raw!$H:$H, "E34")</f>
        <v>0</v>
      </c>
      <c r="AHB37" s="34">
        <f>SUMIFS(Raw!$I:$I, Raw!$A:$A, Dispositions!AHB$14, Raw!$F:$F, Dispositions!$C37, Raw!$H:$H, "E02")</f>
        <v>0</v>
      </c>
      <c r="AHC37" s="35">
        <f>SUMIFS(Raw!$I:$I, Raw!$A:$A, Dispositions!AHC$14, Raw!$F:$F, Dispositions!$C37, Raw!$H:$H, "E02")</f>
        <v>0</v>
      </c>
      <c r="AHD37" s="35">
        <f>SUMIFS(Raw!$I:$I, Raw!$A:$A, Dispositions!AHD$14, Raw!$F:$F, Dispositions!$C37, Raw!$H:$H, "E02")</f>
        <v>0</v>
      </c>
      <c r="AHE37" s="35">
        <f>SUMIFS(Raw!$I:$I, Raw!$A:$A, Dispositions!AHE$14, Raw!$F:$F, Dispositions!$C37, Raw!$H:$H, "E02")</f>
        <v>0</v>
      </c>
      <c r="AHF37" s="35">
        <f>SUMIFS(Raw!$I:$I, Raw!$A:$A, Dispositions!AHF$14, Raw!$F:$F, Dispositions!$C37, Raw!$H:$H, "E02")</f>
        <v>0</v>
      </c>
      <c r="AHG37" s="35">
        <f>SUMIFS(Raw!$I:$I, Raw!$A:$A, Dispositions!AHG$14, Raw!$F:$F, Dispositions!$C37, Raw!$H:$H, "E02")</f>
        <v>0</v>
      </c>
      <c r="AHH37" s="36">
        <f>SUMIFS(Raw!$I:$I, Raw!$A:$A, Dispositions!AHH$14, Raw!$F:$F, Dispositions!$C37, Raw!$H:$H, "E02")</f>
        <v>0</v>
      </c>
      <c r="AHJ37" s="34">
        <f>SUMIFS(Raw!$I:$I, Raw!$A:$A, Dispositions!AHJ$14, Raw!$F:$F, Dispositions!$C37, Raw!$H:$H, "E03")</f>
        <v>0</v>
      </c>
      <c r="AHK37" s="35">
        <f>SUMIFS(Raw!$I:$I, Raw!$A:$A, Dispositions!AHK$14, Raw!$F:$F, Dispositions!$C37, Raw!$H:$H, "E03")</f>
        <v>0</v>
      </c>
      <c r="AHL37" s="35">
        <f>SUMIFS(Raw!$I:$I, Raw!$A:$A, Dispositions!AHL$14, Raw!$F:$F, Dispositions!$C37, Raw!$H:$H, "E03")</f>
        <v>0</v>
      </c>
      <c r="AHM37" s="35">
        <f>SUMIFS(Raw!$I:$I, Raw!$A:$A, Dispositions!AHM$14, Raw!$F:$F, Dispositions!$C37, Raw!$H:$H, "E03")</f>
        <v>0</v>
      </c>
      <c r="AHN37" s="35">
        <f>SUMIFS(Raw!$I:$I, Raw!$A:$A, Dispositions!AHN$14, Raw!$F:$F, Dispositions!$C37, Raw!$H:$H, "E03")</f>
        <v>0</v>
      </c>
      <c r="AHO37" s="35">
        <f>SUMIFS(Raw!$I:$I, Raw!$A:$A, Dispositions!AHO$14, Raw!$F:$F, Dispositions!$C37, Raw!$H:$H, "E03")</f>
        <v>0</v>
      </c>
      <c r="AHP37" s="36">
        <f>SUMIFS(Raw!$I:$I, Raw!$A:$A, Dispositions!AHP$14, Raw!$F:$F, Dispositions!$C37, Raw!$H:$H, "E03")</f>
        <v>0</v>
      </c>
      <c r="AHR37" s="34">
        <f>SUMIFS(Raw!$I:$I, Raw!$A:$A, Dispositions!AHR$14, Raw!$F:$F, Dispositions!$C37, Raw!$H:$H, "E05")</f>
        <v>0</v>
      </c>
      <c r="AHS37" s="35">
        <f>SUMIFS(Raw!$I:$I, Raw!$A:$A, Dispositions!AHS$14, Raw!$F:$F, Dispositions!$C37, Raw!$H:$H, "E05")</f>
        <v>0</v>
      </c>
      <c r="AHT37" s="35">
        <f>SUMIFS(Raw!$I:$I, Raw!$A:$A, Dispositions!AHT$14, Raw!$F:$F, Dispositions!$C37, Raw!$H:$H, "E05")</f>
        <v>0</v>
      </c>
      <c r="AHU37" s="35">
        <f>SUMIFS(Raw!$I:$I, Raw!$A:$A, Dispositions!AHU$14, Raw!$F:$F, Dispositions!$C37, Raw!$H:$H, "E05")</f>
        <v>0</v>
      </c>
      <c r="AHV37" s="35">
        <f>SUMIFS(Raw!$I:$I, Raw!$A:$A, Dispositions!AHV$14, Raw!$F:$F, Dispositions!$C37, Raw!$H:$H, "E05")</f>
        <v>0</v>
      </c>
      <c r="AHW37" s="35">
        <f>SUMIFS(Raw!$I:$I, Raw!$A:$A, Dispositions!AHW$14, Raw!$F:$F, Dispositions!$C37, Raw!$H:$H, "E05")</f>
        <v>0</v>
      </c>
      <c r="AHX37" s="36">
        <f>SUMIFS(Raw!$I:$I, Raw!$A:$A, Dispositions!AHX$14, Raw!$F:$F, Dispositions!$C37, Raw!$H:$H, "E05")</f>
        <v>0</v>
      </c>
      <c r="AHZ37" s="34">
        <f>SUMIFS(Raw!$I:$I, Raw!$A:$A, Dispositions!AHZ$14, Raw!$F:$F, Dispositions!$C37, Raw!$H:$H, "E12")</f>
        <v>0</v>
      </c>
      <c r="AIA37" s="35">
        <f>SUMIFS(Raw!$I:$I, Raw!$A:$A, Dispositions!AIA$14, Raw!$F:$F, Dispositions!$C37, Raw!$H:$H, "E12")</f>
        <v>0</v>
      </c>
      <c r="AIB37" s="35">
        <f>SUMIFS(Raw!$I:$I, Raw!$A:$A, Dispositions!AIB$14, Raw!$F:$F, Dispositions!$C37, Raw!$H:$H, "E12")</f>
        <v>0</v>
      </c>
      <c r="AIC37" s="35">
        <f>SUMIFS(Raw!$I:$I, Raw!$A:$A, Dispositions!AIC$14, Raw!$F:$F, Dispositions!$C37, Raw!$H:$H, "E12")</f>
        <v>0</v>
      </c>
      <c r="AID37" s="35">
        <f>SUMIFS(Raw!$I:$I, Raw!$A:$A, Dispositions!AID$14, Raw!$F:$F, Dispositions!$C37, Raw!$H:$H, "E12")</f>
        <v>0</v>
      </c>
      <c r="AIE37" s="35">
        <f>SUMIFS(Raw!$I:$I, Raw!$A:$A, Dispositions!AIE$14, Raw!$F:$F, Dispositions!$C37, Raw!$H:$H, "E12")</f>
        <v>0</v>
      </c>
      <c r="AIF37" s="36">
        <f>SUMIFS(Raw!$I:$I, Raw!$A:$A, Dispositions!AIF$14, Raw!$F:$F, Dispositions!$C37, Raw!$H:$H, "E12")</f>
        <v>0</v>
      </c>
      <c r="AIH37" s="34">
        <f>SUMIFS(Raw!$I:$I, Raw!$A:$A, Dispositions!AIH$14, Raw!$F:$F, Dispositions!$C37, Raw!$H:$H, "E13")</f>
        <v>0</v>
      </c>
      <c r="AII37" s="35">
        <f>SUMIFS(Raw!$I:$I, Raw!$A:$A, Dispositions!AII$14, Raw!$F:$F, Dispositions!$C37, Raw!$H:$H, "E13")</f>
        <v>0</v>
      </c>
      <c r="AIJ37" s="35">
        <f>SUMIFS(Raw!$I:$I, Raw!$A:$A, Dispositions!AIJ$14, Raw!$F:$F, Dispositions!$C37, Raw!$H:$H, "E13")</f>
        <v>0</v>
      </c>
      <c r="AIK37" s="35">
        <f>SUMIFS(Raw!$I:$I, Raw!$A:$A, Dispositions!AIK$14, Raw!$F:$F, Dispositions!$C37, Raw!$H:$H, "E13")</f>
        <v>0</v>
      </c>
      <c r="AIL37" s="35">
        <f>SUMIFS(Raw!$I:$I, Raw!$A:$A, Dispositions!AIL$14, Raw!$F:$F, Dispositions!$C37, Raw!$H:$H, "E13")</f>
        <v>0</v>
      </c>
      <c r="AIM37" s="35">
        <f>SUMIFS(Raw!$I:$I, Raw!$A:$A, Dispositions!AIM$14, Raw!$F:$F, Dispositions!$C37, Raw!$H:$H, "E13")</f>
        <v>0</v>
      </c>
      <c r="AIN37" s="36">
        <f>SUMIFS(Raw!$I:$I, Raw!$A:$A, Dispositions!AIN$14, Raw!$F:$F, Dispositions!$C37, Raw!$H:$H, "E13")</f>
        <v>0</v>
      </c>
      <c r="AIP37" s="34">
        <f>SUMIFS(Raw!$I:$I, Raw!$A:$A, Dispositions!AIP$14, Raw!$F:$F, Dispositions!$C37, Raw!$H:$H, "E14")</f>
        <v>0</v>
      </c>
      <c r="AIQ37" s="35">
        <f>SUMIFS(Raw!$I:$I, Raw!$A:$A, Dispositions!AIQ$14, Raw!$F:$F, Dispositions!$C37, Raw!$H:$H, "E14")</f>
        <v>0</v>
      </c>
      <c r="AIR37" s="35">
        <f>SUMIFS(Raw!$I:$I, Raw!$A:$A, Dispositions!AIR$14, Raw!$F:$F, Dispositions!$C37, Raw!$H:$H, "E14")</f>
        <v>0</v>
      </c>
      <c r="AIS37" s="35">
        <f>SUMIFS(Raw!$I:$I, Raw!$A:$A, Dispositions!AIS$14, Raw!$F:$F, Dispositions!$C37, Raw!$H:$H, "E14")</f>
        <v>0</v>
      </c>
      <c r="AIT37" s="35">
        <f>SUMIFS(Raw!$I:$I, Raw!$A:$A, Dispositions!AIT$14, Raw!$F:$F, Dispositions!$C37, Raw!$H:$H, "E14")</f>
        <v>0</v>
      </c>
      <c r="AIU37" s="35">
        <f>SUMIFS(Raw!$I:$I, Raw!$A:$A, Dispositions!AIU$14, Raw!$F:$F, Dispositions!$C37, Raw!$H:$H, "E14")</f>
        <v>0</v>
      </c>
      <c r="AIV37" s="36">
        <f>SUMIFS(Raw!$I:$I, Raw!$A:$A, Dispositions!AIV$14, Raw!$F:$F, Dispositions!$C37, Raw!$H:$H, "E14")</f>
        <v>0</v>
      </c>
      <c r="AIX37" s="34">
        <f>SUMIFS(Raw!$I:$I, Raw!$A:$A, Dispositions!AIX$14, Raw!$F:$F, Dispositions!$C37, Raw!$H:$H, "E15")</f>
        <v>0</v>
      </c>
      <c r="AIY37" s="35">
        <f>SUMIFS(Raw!$I:$I, Raw!$A:$A, Dispositions!AIY$14, Raw!$F:$F, Dispositions!$C37, Raw!$H:$H, "E15")</f>
        <v>0</v>
      </c>
      <c r="AIZ37" s="35">
        <f>SUMIFS(Raw!$I:$I, Raw!$A:$A, Dispositions!AIZ$14, Raw!$F:$F, Dispositions!$C37, Raw!$H:$H, "E15")</f>
        <v>0</v>
      </c>
      <c r="AJA37" s="35">
        <f>SUMIFS(Raw!$I:$I, Raw!$A:$A, Dispositions!AJA$14, Raw!$F:$F, Dispositions!$C37, Raw!$H:$H, "E15")</f>
        <v>0</v>
      </c>
      <c r="AJB37" s="35">
        <f>SUMIFS(Raw!$I:$I, Raw!$A:$A, Dispositions!AJB$14, Raw!$F:$F, Dispositions!$C37, Raw!$H:$H, "E15")</f>
        <v>0</v>
      </c>
      <c r="AJC37" s="35">
        <f>SUMIFS(Raw!$I:$I, Raw!$A:$A, Dispositions!AJC$14, Raw!$F:$F, Dispositions!$C37, Raw!$H:$H, "E15")</f>
        <v>0</v>
      </c>
      <c r="AJD37" s="36">
        <f>SUMIFS(Raw!$I:$I, Raw!$A:$A, Dispositions!AJD$14, Raw!$F:$F, Dispositions!$C37, Raw!$H:$H, "E15")</f>
        <v>0</v>
      </c>
      <c r="AJF37" s="34">
        <f>SUMIFS(Raw!$I:$I, Raw!$A:$A, Dispositions!AJF$14, Raw!$F:$F, Dispositions!$C37, Raw!$H:$H, "E16")</f>
        <v>0</v>
      </c>
      <c r="AJG37" s="35">
        <f>SUMIFS(Raw!$I:$I, Raw!$A:$A, Dispositions!AJG$14, Raw!$F:$F, Dispositions!$C37, Raw!$H:$H, "E16")</f>
        <v>0</v>
      </c>
      <c r="AJH37" s="35">
        <f>SUMIFS(Raw!$I:$I, Raw!$A:$A, Dispositions!AJH$14, Raw!$F:$F, Dispositions!$C37, Raw!$H:$H, "E16")</f>
        <v>0</v>
      </c>
      <c r="AJI37" s="35">
        <f>SUMIFS(Raw!$I:$I, Raw!$A:$A, Dispositions!AJI$14, Raw!$F:$F, Dispositions!$C37, Raw!$H:$H, "E16")</f>
        <v>0</v>
      </c>
      <c r="AJJ37" s="35">
        <f>SUMIFS(Raw!$I:$I, Raw!$A:$A, Dispositions!AJJ$14, Raw!$F:$F, Dispositions!$C37, Raw!$H:$H, "E16")</f>
        <v>0</v>
      </c>
      <c r="AJK37" s="35">
        <f>SUMIFS(Raw!$I:$I, Raw!$A:$A, Dispositions!AJK$14, Raw!$F:$F, Dispositions!$C37, Raw!$H:$H, "E16")</f>
        <v>0</v>
      </c>
      <c r="AJL37" s="36">
        <f>SUMIFS(Raw!$I:$I, Raw!$A:$A, Dispositions!AJL$14, Raw!$F:$F, Dispositions!$C37, Raw!$H:$H, "E16")</f>
        <v>0</v>
      </c>
      <c r="AJN37" s="34">
        <f>SUMIFS(Raw!$I:$I, Raw!$A:$A, Dispositions!AJN$14, Raw!$F:$F, Dispositions!$C37, Raw!$H:$H, "E18")</f>
        <v>0</v>
      </c>
      <c r="AJO37" s="35">
        <f>SUMIFS(Raw!$I:$I, Raw!$A:$A, Dispositions!AJO$14, Raw!$F:$F, Dispositions!$C37, Raw!$H:$H, "E18")</f>
        <v>0</v>
      </c>
      <c r="AJP37" s="35">
        <f>SUMIFS(Raw!$I:$I, Raw!$A:$A, Dispositions!AJP$14, Raw!$F:$F, Dispositions!$C37, Raw!$H:$H, "E18")</f>
        <v>0</v>
      </c>
      <c r="AJQ37" s="35">
        <f>SUMIFS(Raw!$I:$I, Raw!$A:$A, Dispositions!AJQ$14, Raw!$F:$F, Dispositions!$C37, Raw!$H:$H, "E18")</f>
        <v>0</v>
      </c>
      <c r="AJR37" s="35">
        <f>SUMIFS(Raw!$I:$I, Raw!$A:$A, Dispositions!AJR$14, Raw!$F:$F, Dispositions!$C37, Raw!$H:$H, "E18")</f>
        <v>0</v>
      </c>
      <c r="AJS37" s="35">
        <f>SUMIFS(Raw!$I:$I, Raw!$A:$A, Dispositions!AJS$14, Raw!$F:$F, Dispositions!$C37, Raw!$H:$H, "E18")</f>
        <v>0</v>
      </c>
      <c r="AJT37" s="36">
        <f>SUMIFS(Raw!$I:$I, Raw!$A:$A, Dispositions!AJT$14, Raw!$F:$F, Dispositions!$C37, Raw!$H:$H, "E18")</f>
        <v>0</v>
      </c>
      <c r="AJV37" s="34">
        <f>SUMIFS(Raw!$I:$I, Raw!$A:$A, Dispositions!AJV$14, Raw!$F:$F, Dispositions!$C37, Raw!$H:$H, "E34")</f>
        <v>0</v>
      </c>
      <c r="AJW37" s="35">
        <f>SUMIFS(Raw!$I:$I, Raw!$A:$A, Dispositions!AJW$14, Raw!$F:$F, Dispositions!$C37, Raw!$H:$H, "E34")</f>
        <v>0</v>
      </c>
      <c r="AJX37" s="35">
        <f>SUMIFS(Raw!$I:$I, Raw!$A:$A, Dispositions!AJX$14, Raw!$F:$F, Dispositions!$C37, Raw!$H:$H, "E34")</f>
        <v>0</v>
      </c>
      <c r="AJY37" s="35">
        <f>SUMIFS(Raw!$I:$I, Raw!$A:$A, Dispositions!AJY$14, Raw!$F:$F, Dispositions!$C37, Raw!$H:$H, "E34")</f>
        <v>0</v>
      </c>
      <c r="AJZ37" s="35">
        <f>SUMIFS(Raw!$I:$I, Raw!$A:$A, Dispositions!AJZ$14, Raw!$F:$F, Dispositions!$C37, Raw!$H:$H, "E34")</f>
        <v>0</v>
      </c>
      <c r="AKA37" s="35">
        <f>SUMIFS(Raw!$I:$I, Raw!$A:$A, Dispositions!AKA$14, Raw!$F:$F, Dispositions!$C37, Raw!$H:$H, "E34")</f>
        <v>0</v>
      </c>
      <c r="AKB37" s="36">
        <f>SUMIFS(Raw!$I:$I, Raw!$A:$A, Dispositions!AKB$14, Raw!$F:$F, Dispositions!$C37, Raw!$H:$H, "E34")</f>
        <v>0</v>
      </c>
      <c r="AKD37" s="34">
        <f>SUMIFS(Raw!$I:$I, Raw!$A:$A, Dispositions!AKD$14, Raw!$F:$F, Dispositions!$C37, Raw!$H:$H, "E02")</f>
        <v>0</v>
      </c>
      <c r="AKE37" s="35">
        <f>SUMIFS(Raw!$I:$I, Raw!$A:$A, Dispositions!AKE$14, Raw!$F:$F, Dispositions!$C37, Raw!$H:$H, "E02")</f>
        <v>0</v>
      </c>
      <c r="AKF37" s="35">
        <f>SUMIFS(Raw!$I:$I, Raw!$A:$A, Dispositions!AKF$14, Raw!$F:$F, Dispositions!$C37, Raw!$H:$H, "E02")</f>
        <v>0</v>
      </c>
      <c r="AKG37" s="35">
        <f>SUMIFS(Raw!$I:$I, Raw!$A:$A, Dispositions!AKG$14, Raw!$F:$F, Dispositions!$C37, Raw!$H:$H, "E02")</f>
        <v>0</v>
      </c>
      <c r="AKH37" s="35">
        <f>SUMIFS(Raw!$I:$I, Raw!$A:$A, Dispositions!AKH$14, Raw!$F:$F, Dispositions!$C37, Raw!$H:$H, "E02")</f>
        <v>0</v>
      </c>
      <c r="AKI37" s="35">
        <f>SUMIFS(Raw!$I:$I, Raw!$A:$A, Dispositions!AKI$14, Raw!$F:$F, Dispositions!$C37, Raw!$H:$H, "E02")</f>
        <v>0</v>
      </c>
      <c r="AKJ37" s="36">
        <f>SUMIFS(Raw!$I:$I, Raw!$A:$A, Dispositions!AKJ$14, Raw!$F:$F, Dispositions!$C37, Raw!$H:$H, "E02")</f>
        <v>0</v>
      </c>
      <c r="AKL37" s="34">
        <f>SUMIFS(Raw!$I:$I, Raw!$A:$A, Dispositions!AKL$14, Raw!$F:$F, Dispositions!$C37, Raw!$H:$H, "E03")</f>
        <v>0</v>
      </c>
      <c r="AKM37" s="35">
        <f>SUMIFS(Raw!$I:$I, Raw!$A:$A, Dispositions!AKM$14, Raw!$F:$F, Dispositions!$C37, Raw!$H:$H, "E03")</f>
        <v>0</v>
      </c>
      <c r="AKN37" s="35">
        <f>SUMIFS(Raw!$I:$I, Raw!$A:$A, Dispositions!AKN$14, Raw!$F:$F, Dispositions!$C37, Raw!$H:$H, "E03")</f>
        <v>0</v>
      </c>
      <c r="AKO37" s="35">
        <f>SUMIFS(Raw!$I:$I, Raw!$A:$A, Dispositions!AKO$14, Raw!$F:$F, Dispositions!$C37, Raw!$H:$H, "E03")</f>
        <v>0</v>
      </c>
      <c r="AKP37" s="35">
        <f>SUMIFS(Raw!$I:$I, Raw!$A:$A, Dispositions!AKP$14, Raw!$F:$F, Dispositions!$C37, Raw!$H:$H, "E03")</f>
        <v>0</v>
      </c>
      <c r="AKQ37" s="35">
        <f>SUMIFS(Raw!$I:$I, Raw!$A:$A, Dispositions!AKQ$14, Raw!$F:$F, Dispositions!$C37, Raw!$H:$H, "E03")</f>
        <v>0</v>
      </c>
      <c r="AKR37" s="36">
        <f>SUMIFS(Raw!$I:$I, Raw!$A:$A, Dispositions!AKR$14, Raw!$F:$F, Dispositions!$C37, Raw!$H:$H, "E03")</f>
        <v>0</v>
      </c>
      <c r="AKT37" s="34">
        <f>SUMIFS(Raw!$I:$I, Raw!$A:$A, Dispositions!AKT$14, Raw!$F:$F, Dispositions!$C37, Raw!$H:$H, "E05")</f>
        <v>0</v>
      </c>
      <c r="AKU37" s="35">
        <f>SUMIFS(Raw!$I:$I, Raw!$A:$A, Dispositions!AKU$14, Raw!$F:$F, Dispositions!$C37, Raw!$H:$H, "E05")</f>
        <v>0</v>
      </c>
      <c r="AKV37" s="35">
        <f>SUMIFS(Raw!$I:$I, Raw!$A:$A, Dispositions!AKV$14, Raw!$F:$F, Dispositions!$C37, Raw!$H:$H, "E05")</f>
        <v>0</v>
      </c>
      <c r="AKW37" s="35">
        <f>SUMIFS(Raw!$I:$I, Raw!$A:$A, Dispositions!AKW$14, Raw!$F:$F, Dispositions!$C37, Raw!$H:$H, "E05")</f>
        <v>0</v>
      </c>
      <c r="AKX37" s="35">
        <f>SUMIFS(Raw!$I:$I, Raw!$A:$A, Dispositions!AKX$14, Raw!$F:$F, Dispositions!$C37, Raw!$H:$H, "E05")</f>
        <v>0</v>
      </c>
      <c r="AKY37" s="35">
        <f>SUMIFS(Raw!$I:$I, Raw!$A:$A, Dispositions!AKY$14, Raw!$F:$F, Dispositions!$C37, Raw!$H:$H, "E05")</f>
        <v>0</v>
      </c>
      <c r="AKZ37" s="36">
        <f>SUMIFS(Raw!$I:$I, Raw!$A:$A, Dispositions!AKZ$14, Raw!$F:$F, Dispositions!$C37, Raw!$H:$H, "E05")</f>
        <v>0</v>
      </c>
      <c r="ALB37" s="34">
        <f>SUMIFS(Raw!$I:$I, Raw!$A:$A, Dispositions!ALB$14, Raw!$F:$F, Dispositions!$C37, Raw!$H:$H, "E12")</f>
        <v>0</v>
      </c>
      <c r="ALC37" s="35">
        <f>SUMIFS(Raw!$I:$I, Raw!$A:$A, Dispositions!ALC$14, Raw!$F:$F, Dispositions!$C37, Raw!$H:$H, "E12")</f>
        <v>0</v>
      </c>
      <c r="ALD37" s="35">
        <f>SUMIFS(Raw!$I:$I, Raw!$A:$A, Dispositions!ALD$14, Raw!$F:$F, Dispositions!$C37, Raw!$H:$H, "E12")</f>
        <v>0</v>
      </c>
      <c r="ALE37" s="35">
        <f>SUMIFS(Raw!$I:$I, Raw!$A:$A, Dispositions!ALE$14, Raw!$F:$F, Dispositions!$C37, Raw!$H:$H, "E12")</f>
        <v>0</v>
      </c>
      <c r="ALF37" s="35">
        <f>SUMIFS(Raw!$I:$I, Raw!$A:$A, Dispositions!ALF$14, Raw!$F:$F, Dispositions!$C37, Raw!$H:$H, "E12")</f>
        <v>0</v>
      </c>
      <c r="ALG37" s="35">
        <f>SUMIFS(Raw!$I:$I, Raw!$A:$A, Dispositions!ALG$14, Raw!$F:$F, Dispositions!$C37, Raw!$H:$H, "E12")</f>
        <v>0</v>
      </c>
      <c r="ALH37" s="36">
        <f>SUMIFS(Raw!$I:$I, Raw!$A:$A, Dispositions!ALH$14, Raw!$F:$F, Dispositions!$C37, Raw!$H:$H, "E12")</f>
        <v>0</v>
      </c>
      <c r="ALJ37" s="34">
        <f>SUMIFS(Raw!$I:$I, Raw!$A:$A, Dispositions!ALJ$14, Raw!$F:$F, Dispositions!$C37, Raw!$H:$H, "E13")</f>
        <v>0</v>
      </c>
      <c r="ALK37" s="35">
        <f>SUMIFS(Raw!$I:$I, Raw!$A:$A, Dispositions!ALK$14, Raw!$F:$F, Dispositions!$C37, Raw!$H:$H, "E13")</f>
        <v>0</v>
      </c>
      <c r="ALL37" s="35">
        <f>SUMIFS(Raw!$I:$I, Raw!$A:$A, Dispositions!ALL$14, Raw!$F:$F, Dispositions!$C37, Raw!$H:$H, "E13")</f>
        <v>0</v>
      </c>
      <c r="ALM37" s="35">
        <f>SUMIFS(Raw!$I:$I, Raw!$A:$A, Dispositions!ALM$14, Raw!$F:$F, Dispositions!$C37, Raw!$H:$H, "E13")</f>
        <v>0</v>
      </c>
      <c r="ALN37" s="35">
        <f>SUMIFS(Raw!$I:$I, Raw!$A:$A, Dispositions!ALN$14, Raw!$F:$F, Dispositions!$C37, Raw!$H:$H, "E13")</f>
        <v>0</v>
      </c>
      <c r="ALO37" s="35">
        <f>SUMIFS(Raw!$I:$I, Raw!$A:$A, Dispositions!ALO$14, Raw!$F:$F, Dispositions!$C37, Raw!$H:$H, "E13")</f>
        <v>0</v>
      </c>
      <c r="ALP37" s="36">
        <f>SUMIFS(Raw!$I:$I, Raw!$A:$A, Dispositions!ALP$14, Raw!$F:$F, Dispositions!$C37, Raw!$H:$H, "E13")</f>
        <v>0</v>
      </c>
      <c r="ALR37" s="34">
        <f>SUMIFS(Raw!$I:$I, Raw!$A:$A, Dispositions!ALR$14, Raw!$F:$F, Dispositions!$C37, Raw!$H:$H, "E14")</f>
        <v>0</v>
      </c>
      <c r="ALS37" s="35">
        <f>SUMIFS(Raw!$I:$I, Raw!$A:$A, Dispositions!ALS$14, Raw!$F:$F, Dispositions!$C37, Raw!$H:$H, "E14")</f>
        <v>0</v>
      </c>
      <c r="ALT37" s="35">
        <f>SUMIFS(Raw!$I:$I, Raw!$A:$A, Dispositions!ALT$14, Raw!$F:$F, Dispositions!$C37, Raw!$H:$H, "E14")</f>
        <v>0</v>
      </c>
      <c r="ALU37" s="35">
        <f>SUMIFS(Raw!$I:$I, Raw!$A:$A, Dispositions!ALU$14, Raw!$F:$F, Dispositions!$C37, Raw!$H:$H, "E14")</f>
        <v>0</v>
      </c>
      <c r="ALV37" s="35">
        <f>SUMIFS(Raw!$I:$I, Raw!$A:$A, Dispositions!ALV$14, Raw!$F:$F, Dispositions!$C37, Raw!$H:$H, "E14")</f>
        <v>0</v>
      </c>
      <c r="ALW37" s="35">
        <f>SUMIFS(Raw!$I:$I, Raw!$A:$A, Dispositions!ALW$14, Raw!$F:$F, Dispositions!$C37, Raw!$H:$H, "E14")</f>
        <v>0</v>
      </c>
      <c r="ALX37" s="36">
        <f>SUMIFS(Raw!$I:$I, Raw!$A:$A, Dispositions!ALX$14, Raw!$F:$F, Dispositions!$C37, Raw!$H:$H, "E14")</f>
        <v>0</v>
      </c>
      <c r="ALZ37" s="34">
        <f>SUMIFS(Raw!$I:$I, Raw!$A:$A, Dispositions!ALZ$14, Raw!$F:$F, Dispositions!$C37, Raw!$H:$H, "E15")</f>
        <v>0</v>
      </c>
      <c r="AMA37" s="35">
        <f>SUMIFS(Raw!$I:$I, Raw!$A:$A, Dispositions!AMA$14, Raw!$F:$F, Dispositions!$C37, Raw!$H:$H, "E15")</f>
        <v>0</v>
      </c>
      <c r="AMB37" s="35">
        <f>SUMIFS(Raw!$I:$I, Raw!$A:$A, Dispositions!AMB$14, Raw!$F:$F, Dispositions!$C37, Raw!$H:$H, "E15")</f>
        <v>0</v>
      </c>
      <c r="AMC37" s="35">
        <f>SUMIFS(Raw!$I:$I, Raw!$A:$A, Dispositions!AMC$14, Raw!$F:$F, Dispositions!$C37, Raw!$H:$H, "E15")</f>
        <v>0</v>
      </c>
      <c r="AMD37" s="35">
        <f>SUMIFS(Raw!$I:$I, Raw!$A:$A, Dispositions!AMD$14, Raw!$F:$F, Dispositions!$C37, Raw!$H:$H, "E15")</f>
        <v>0</v>
      </c>
      <c r="AME37" s="35">
        <f>SUMIFS(Raw!$I:$I, Raw!$A:$A, Dispositions!AME$14, Raw!$F:$F, Dispositions!$C37, Raw!$H:$H, "E15")</f>
        <v>0</v>
      </c>
      <c r="AMF37" s="36">
        <f>SUMIFS(Raw!$I:$I, Raw!$A:$A, Dispositions!AMF$14, Raw!$F:$F, Dispositions!$C37, Raw!$H:$H, "E15")</f>
        <v>0</v>
      </c>
      <c r="AMH37" s="34">
        <f>SUMIFS(Raw!$I:$I, Raw!$A:$A, Dispositions!AMH$14, Raw!$F:$F, Dispositions!$C37, Raw!$H:$H, "E16")</f>
        <v>0</v>
      </c>
      <c r="AMI37" s="35">
        <f>SUMIFS(Raw!$I:$I, Raw!$A:$A, Dispositions!AMI$14, Raw!$F:$F, Dispositions!$C37, Raw!$H:$H, "E16")</f>
        <v>0</v>
      </c>
      <c r="AMJ37" s="35">
        <f>SUMIFS(Raw!$I:$I, Raw!$A:$A, Dispositions!AMJ$14, Raw!$F:$F, Dispositions!$C37, Raw!$H:$H, "E16")</f>
        <v>0</v>
      </c>
      <c r="AMK37" s="35">
        <f>SUMIFS(Raw!$I:$I, Raw!$A:$A, Dispositions!AMK$14, Raw!$F:$F, Dispositions!$C37, Raw!$H:$H, "E16")</f>
        <v>0</v>
      </c>
      <c r="AML37" s="35">
        <f>SUMIFS(Raw!$I:$I, Raw!$A:$A, Dispositions!AML$14, Raw!$F:$F, Dispositions!$C37, Raw!$H:$H, "E16")</f>
        <v>0</v>
      </c>
      <c r="AMM37" s="35">
        <f>SUMIFS(Raw!$I:$I, Raw!$A:$A, Dispositions!AMM$14, Raw!$F:$F, Dispositions!$C37, Raw!$H:$H, "E16")</f>
        <v>0</v>
      </c>
      <c r="AMN37" s="36">
        <f>SUMIFS(Raw!$I:$I, Raw!$A:$A, Dispositions!AMN$14, Raw!$F:$F, Dispositions!$C37, Raw!$H:$H, "E16")</f>
        <v>0</v>
      </c>
      <c r="AMP37" s="34">
        <f>SUMIFS(Raw!$I:$I, Raw!$A:$A, Dispositions!AMP$14, Raw!$F:$F, Dispositions!$C37, Raw!$H:$H, "E18")</f>
        <v>0</v>
      </c>
      <c r="AMQ37" s="35">
        <f>SUMIFS(Raw!$I:$I, Raw!$A:$A, Dispositions!AMQ$14, Raw!$F:$F, Dispositions!$C37, Raw!$H:$H, "E18")</f>
        <v>0</v>
      </c>
      <c r="AMR37" s="35">
        <f>SUMIFS(Raw!$I:$I, Raw!$A:$A, Dispositions!AMR$14, Raw!$F:$F, Dispositions!$C37, Raw!$H:$H, "E18")</f>
        <v>0</v>
      </c>
      <c r="AMS37" s="35">
        <f>SUMIFS(Raw!$I:$I, Raw!$A:$A, Dispositions!AMS$14, Raw!$F:$F, Dispositions!$C37, Raw!$H:$H, "E18")</f>
        <v>0</v>
      </c>
      <c r="AMT37" s="35">
        <f>SUMIFS(Raw!$I:$I, Raw!$A:$A, Dispositions!AMT$14, Raw!$F:$F, Dispositions!$C37, Raw!$H:$H, "E18")</f>
        <v>0</v>
      </c>
      <c r="AMU37" s="35">
        <f>SUMIFS(Raw!$I:$I, Raw!$A:$A, Dispositions!AMU$14, Raw!$F:$F, Dispositions!$C37, Raw!$H:$H, "E18")</f>
        <v>0</v>
      </c>
      <c r="AMV37" s="36">
        <f>SUMIFS(Raw!$I:$I, Raw!$A:$A, Dispositions!AMV$14, Raw!$F:$F, Dispositions!$C37, Raw!$H:$H, "E18")</f>
        <v>0</v>
      </c>
      <c r="AMX37" s="34">
        <f>SUMIFS(Raw!$I:$I, Raw!$A:$A, Dispositions!AMX$14, Raw!$F:$F, Dispositions!$C37, Raw!$H:$H, "E34")</f>
        <v>0</v>
      </c>
      <c r="AMY37" s="35">
        <f>SUMIFS(Raw!$I:$I, Raw!$A:$A, Dispositions!AMY$14, Raw!$F:$F, Dispositions!$C37, Raw!$H:$H, "E34")</f>
        <v>0</v>
      </c>
      <c r="AMZ37" s="35">
        <f>SUMIFS(Raw!$I:$I, Raw!$A:$A, Dispositions!AMZ$14, Raw!$F:$F, Dispositions!$C37, Raw!$H:$H, "E34")</f>
        <v>0</v>
      </c>
      <c r="ANA37" s="35">
        <f>SUMIFS(Raw!$I:$I, Raw!$A:$A, Dispositions!ANA$14, Raw!$F:$F, Dispositions!$C37, Raw!$H:$H, "E34")</f>
        <v>0</v>
      </c>
      <c r="ANB37" s="35">
        <f>SUMIFS(Raw!$I:$I, Raw!$A:$A, Dispositions!ANB$14, Raw!$F:$F, Dispositions!$C37, Raw!$H:$H, "E34")</f>
        <v>0</v>
      </c>
      <c r="ANC37" s="35">
        <f>SUMIFS(Raw!$I:$I, Raw!$A:$A, Dispositions!ANC$14, Raw!$F:$F, Dispositions!$C37, Raw!$H:$H, "E34")</f>
        <v>0</v>
      </c>
      <c r="AND37" s="36">
        <f>SUMIFS(Raw!$I:$I, Raw!$A:$A, Dispositions!AND$14, Raw!$F:$F, Dispositions!$C37, Raw!$H:$H, "E34")</f>
        <v>0</v>
      </c>
      <c r="ANF37" s="34">
        <f>SUMIFS(Raw!$I:$I, Raw!$A:$A, Dispositions!ANF$14, Raw!$F:$F, Dispositions!$C37, Raw!$H:$H, "E02")</f>
        <v>0</v>
      </c>
      <c r="ANG37" s="35">
        <f>SUMIFS(Raw!$I:$I, Raw!$A:$A, Dispositions!ANG$14, Raw!$F:$F, Dispositions!$C37, Raw!$H:$H, "E02")</f>
        <v>0</v>
      </c>
      <c r="ANH37" s="35">
        <f>SUMIFS(Raw!$I:$I, Raw!$A:$A, Dispositions!ANH$14, Raw!$F:$F, Dispositions!$C37, Raw!$H:$H, "E02")</f>
        <v>0</v>
      </c>
      <c r="ANI37" s="35">
        <f>SUMIFS(Raw!$I:$I, Raw!$A:$A, Dispositions!ANI$14, Raw!$F:$F, Dispositions!$C37, Raw!$H:$H, "E02")</f>
        <v>0</v>
      </c>
      <c r="ANJ37" s="35">
        <f>SUMIFS(Raw!$I:$I, Raw!$A:$A, Dispositions!ANJ$14, Raw!$F:$F, Dispositions!$C37, Raw!$H:$H, "E02")</f>
        <v>0</v>
      </c>
      <c r="ANK37" s="35">
        <f>SUMIFS(Raw!$I:$I, Raw!$A:$A, Dispositions!ANK$14, Raw!$F:$F, Dispositions!$C37, Raw!$H:$H, "E02")</f>
        <v>0</v>
      </c>
      <c r="ANL37" s="36">
        <f>SUMIFS(Raw!$I:$I, Raw!$A:$A, Dispositions!ANL$14, Raw!$F:$F, Dispositions!$C37, Raw!$H:$H, "E02")</f>
        <v>0</v>
      </c>
      <c r="ANN37" s="34">
        <f>SUMIFS(Raw!$I:$I, Raw!$A:$A, Dispositions!ANN$14, Raw!$F:$F, Dispositions!$C37, Raw!$H:$H, "E03")</f>
        <v>0</v>
      </c>
      <c r="ANO37" s="35">
        <f>SUMIFS(Raw!$I:$I, Raw!$A:$A, Dispositions!ANO$14, Raw!$F:$F, Dispositions!$C37, Raw!$H:$H, "E03")</f>
        <v>0</v>
      </c>
      <c r="ANP37" s="35">
        <f>SUMIFS(Raw!$I:$I, Raw!$A:$A, Dispositions!ANP$14, Raw!$F:$F, Dispositions!$C37, Raw!$H:$H, "E03")</f>
        <v>0</v>
      </c>
      <c r="ANQ37" s="35">
        <f>SUMIFS(Raw!$I:$I, Raw!$A:$A, Dispositions!ANQ$14, Raw!$F:$F, Dispositions!$C37, Raw!$H:$H, "E03")</f>
        <v>0</v>
      </c>
      <c r="ANR37" s="35">
        <f>SUMIFS(Raw!$I:$I, Raw!$A:$A, Dispositions!ANR$14, Raw!$F:$F, Dispositions!$C37, Raw!$H:$H, "E03")</f>
        <v>0</v>
      </c>
      <c r="ANS37" s="35">
        <f>SUMIFS(Raw!$I:$I, Raw!$A:$A, Dispositions!ANS$14, Raw!$F:$F, Dispositions!$C37, Raw!$H:$H, "E03")</f>
        <v>0</v>
      </c>
      <c r="ANT37" s="36">
        <f>SUMIFS(Raw!$I:$I, Raw!$A:$A, Dispositions!ANT$14, Raw!$F:$F, Dispositions!$C37, Raw!$H:$H, "E03")</f>
        <v>0</v>
      </c>
      <c r="ANV37" s="34">
        <f>SUMIFS(Raw!$I:$I, Raw!$A:$A, Dispositions!ANV$14, Raw!$F:$F, Dispositions!$C37, Raw!$H:$H, "E05")</f>
        <v>0</v>
      </c>
      <c r="ANW37" s="35">
        <f>SUMIFS(Raw!$I:$I, Raw!$A:$A, Dispositions!ANW$14, Raw!$F:$F, Dispositions!$C37, Raw!$H:$H, "E05")</f>
        <v>0</v>
      </c>
      <c r="ANX37" s="35">
        <f>SUMIFS(Raw!$I:$I, Raw!$A:$A, Dispositions!ANX$14, Raw!$F:$F, Dispositions!$C37, Raw!$H:$H, "E05")</f>
        <v>0</v>
      </c>
      <c r="ANY37" s="35">
        <f>SUMIFS(Raw!$I:$I, Raw!$A:$A, Dispositions!ANY$14, Raw!$F:$F, Dispositions!$C37, Raw!$H:$H, "E05")</f>
        <v>0</v>
      </c>
      <c r="ANZ37" s="35">
        <f>SUMIFS(Raw!$I:$I, Raw!$A:$A, Dispositions!ANZ$14, Raw!$F:$F, Dispositions!$C37, Raw!$H:$H, "E05")</f>
        <v>0</v>
      </c>
      <c r="AOA37" s="35">
        <f>SUMIFS(Raw!$I:$I, Raw!$A:$A, Dispositions!AOA$14, Raw!$F:$F, Dispositions!$C37, Raw!$H:$H, "E05")</f>
        <v>0</v>
      </c>
      <c r="AOB37" s="36">
        <f>SUMIFS(Raw!$I:$I, Raw!$A:$A, Dispositions!AOB$14, Raw!$F:$F, Dispositions!$C37, Raw!$H:$H, "E05")</f>
        <v>0</v>
      </c>
      <c r="AOD37" s="34">
        <f>SUMIFS(Raw!$I:$I, Raw!$A:$A, Dispositions!AOD$14, Raw!$F:$F, Dispositions!$C37, Raw!$H:$H, "E12")</f>
        <v>0</v>
      </c>
      <c r="AOE37" s="35">
        <f>SUMIFS(Raw!$I:$I, Raw!$A:$A, Dispositions!AOE$14, Raw!$F:$F, Dispositions!$C37, Raw!$H:$H, "E12")</f>
        <v>0</v>
      </c>
      <c r="AOF37" s="35">
        <f>SUMIFS(Raw!$I:$I, Raw!$A:$A, Dispositions!AOF$14, Raw!$F:$F, Dispositions!$C37, Raw!$H:$H, "E12")</f>
        <v>0</v>
      </c>
      <c r="AOG37" s="35">
        <f>SUMIFS(Raw!$I:$I, Raw!$A:$A, Dispositions!AOG$14, Raw!$F:$F, Dispositions!$C37, Raw!$H:$H, "E12")</f>
        <v>0</v>
      </c>
      <c r="AOH37" s="35">
        <f>SUMIFS(Raw!$I:$I, Raw!$A:$A, Dispositions!AOH$14, Raw!$F:$F, Dispositions!$C37, Raw!$H:$H, "E12")</f>
        <v>0</v>
      </c>
      <c r="AOI37" s="35">
        <f>SUMIFS(Raw!$I:$I, Raw!$A:$A, Dispositions!AOI$14, Raw!$F:$F, Dispositions!$C37, Raw!$H:$H, "E12")</f>
        <v>0</v>
      </c>
      <c r="AOJ37" s="36">
        <f>SUMIFS(Raw!$I:$I, Raw!$A:$A, Dispositions!AOJ$14, Raw!$F:$F, Dispositions!$C37, Raw!$H:$H, "E12")</f>
        <v>0</v>
      </c>
      <c r="AOL37" s="34">
        <f>SUMIFS(Raw!$I:$I, Raw!$A:$A, Dispositions!AOL$14, Raw!$F:$F, Dispositions!$C37, Raw!$H:$H, "E13")</f>
        <v>0</v>
      </c>
      <c r="AOM37" s="35">
        <f>SUMIFS(Raw!$I:$I, Raw!$A:$A, Dispositions!AOM$14, Raw!$F:$F, Dispositions!$C37, Raw!$H:$H, "E13")</f>
        <v>0</v>
      </c>
      <c r="AON37" s="35">
        <f>SUMIFS(Raw!$I:$I, Raw!$A:$A, Dispositions!AON$14, Raw!$F:$F, Dispositions!$C37, Raw!$H:$H, "E13")</f>
        <v>0</v>
      </c>
      <c r="AOO37" s="35">
        <f>SUMIFS(Raw!$I:$I, Raw!$A:$A, Dispositions!AOO$14, Raw!$F:$F, Dispositions!$C37, Raw!$H:$H, "E13")</f>
        <v>0</v>
      </c>
      <c r="AOP37" s="35">
        <f>SUMIFS(Raw!$I:$I, Raw!$A:$A, Dispositions!AOP$14, Raw!$F:$F, Dispositions!$C37, Raw!$H:$H, "E13")</f>
        <v>0</v>
      </c>
      <c r="AOQ37" s="35">
        <f>SUMIFS(Raw!$I:$I, Raw!$A:$A, Dispositions!AOQ$14, Raw!$F:$F, Dispositions!$C37, Raw!$H:$H, "E13")</f>
        <v>0</v>
      </c>
      <c r="AOR37" s="36">
        <f>SUMIFS(Raw!$I:$I, Raw!$A:$A, Dispositions!AOR$14, Raw!$F:$F, Dispositions!$C37, Raw!$H:$H, "E13")</f>
        <v>0</v>
      </c>
      <c r="AOT37" s="34">
        <f>SUMIFS(Raw!$I:$I, Raw!$A:$A, Dispositions!AOT$14, Raw!$F:$F, Dispositions!$C37, Raw!$H:$H, "E14")</f>
        <v>0</v>
      </c>
      <c r="AOU37" s="35">
        <f>SUMIFS(Raw!$I:$I, Raw!$A:$A, Dispositions!AOU$14, Raw!$F:$F, Dispositions!$C37, Raw!$H:$H, "E14")</f>
        <v>0</v>
      </c>
      <c r="AOV37" s="35">
        <f>SUMIFS(Raw!$I:$I, Raw!$A:$A, Dispositions!AOV$14, Raw!$F:$F, Dispositions!$C37, Raw!$H:$H, "E14")</f>
        <v>0</v>
      </c>
      <c r="AOW37" s="35">
        <f>SUMIFS(Raw!$I:$I, Raw!$A:$A, Dispositions!AOW$14, Raw!$F:$F, Dispositions!$C37, Raw!$H:$H, "E14")</f>
        <v>0</v>
      </c>
      <c r="AOX37" s="35">
        <f>SUMIFS(Raw!$I:$I, Raw!$A:$A, Dispositions!AOX$14, Raw!$F:$F, Dispositions!$C37, Raw!$H:$H, "E14")</f>
        <v>0</v>
      </c>
      <c r="AOY37" s="35">
        <f>SUMIFS(Raw!$I:$I, Raw!$A:$A, Dispositions!AOY$14, Raw!$F:$F, Dispositions!$C37, Raw!$H:$H, "E14")</f>
        <v>0</v>
      </c>
      <c r="AOZ37" s="36">
        <f>SUMIFS(Raw!$I:$I, Raw!$A:$A, Dispositions!AOZ$14, Raw!$F:$F, Dispositions!$C37, Raw!$H:$H, "E14")</f>
        <v>0</v>
      </c>
      <c r="APB37" s="34">
        <f>SUMIFS(Raw!$I:$I, Raw!$A:$A, Dispositions!APB$14, Raw!$F:$F, Dispositions!$C37, Raw!$H:$H, "E15")</f>
        <v>0</v>
      </c>
      <c r="APC37" s="35">
        <f>SUMIFS(Raw!$I:$I, Raw!$A:$A, Dispositions!APC$14, Raw!$F:$F, Dispositions!$C37, Raw!$H:$H, "E15")</f>
        <v>0</v>
      </c>
      <c r="APD37" s="35">
        <f>SUMIFS(Raw!$I:$I, Raw!$A:$A, Dispositions!APD$14, Raw!$F:$F, Dispositions!$C37, Raw!$H:$H, "E15")</f>
        <v>0</v>
      </c>
      <c r="APE37" s="35">
        <f>SUMIFS(Raw!$I:$I, Raw!$A:$A, Dispositions!APE$14, Raw!$F:$F, Dispositions!$C37, Raw!$H:$H, "E15")</f>
        <v>0</v>
      </c>
      <c r="APF37" s="35">
        <f>SUMIFS(Raw!$I:$I, Raw!$A:$A, Dispositions!APF$14, Raw!$F:$F, Dispositions!$C37, Raw!$H:$H, "E15")</f>
        <v>0</v>
      </c>
      <c r="APG37" s="35">
        <f>SUMIFS(Raw!$I:$I, Raw!$A:$A, Dispositions!APG$14, Raw!$F:$F, Dispositions!$C37, Raw!$H:$H, "E15")</f>
        <v>0</v>
      </c>
      <c r="APH37" s="36">
        <f>SUMIFS(Raw!$I:$I, Raw!$A:$A, Dispositions!APH$14, Raw!$F:$F, Dispositions!$C37, Raw!$H:$H, "E15")</f>
        <v>0</v>
      </c>
      <c r="APJ37" s="34">
        <f>SUMIFS(Raw!$I:$I, Raw!$A:$A, Dispositions!APJ$14, Raw!$F:$F, Dispositions!$C37, Raw!$H:$H, "E16")</f>
        <v>0</v>
      </c>
      <c r="APK37" s="35">
        <f>SUMIFS(Raw!$I:$I, Raw!$A:$A, Dispositions!APK$14, Raw!$F:$F, Dispositions!$C37, Raw!$H:$H, "E16")</f>
        <v>0</v>
      </c>
      <c r="APL37" s="35">
        <f>SUMIFS(Raw!$I:$I, Raw!$A:$A, Dispositions!APL$14, Raw!$F:$F, Dispositions!$C37, Raw!$H:$H, "E16")</f>
        <v>0</v>
      </c>
      <c r="APM37" s="35">
        <f>SUMIFS(Raw!$I:$I, Raw!$A:$A, Dispositions!APM$14, Raw!$F:$F, Dispositions!$C37, Raw!$H:$H, "E16")</f>
        <v>0</v>
      </c>
      <c r="APN37" s="35">
        <f>SUMIFS(Raw!$I:$I, Raw!$A:$A, Dispositions!APN$14, Raw!$F:$F, Dispositions!$C37, Raw!$H:$H, "E16")</f>
        <v>0</v>
      </c>
      <c r="APO37" s="35">
        <f>SUMIFS(Raw!$I:$I, Raw!$A:$A, Dispositions!APO$14, Raw!$F:$F, Dispositions!$C37, Raw!$H:$H, "E16")</f>
        <v>0</v>
      </c>
      <c r="APP37" s="36">
        <f>SUMIFS(Raw!$I:$I, Raw!$A:$A, Dispositions!APP$14, Raw!$F:$F, Dispositions!$C37, Raw!$H:$H, "E16")</f>
        <v>0</v>
      </c>
      <c r="APR37" s="34">
        <f>SUMIFS(Raw!$I:$I, Raw!$A:$A, Dispositions!APR$14, Raw!$F:$F, Dispositions!$C37, Raw!$H:$H, "E18")</f>
        <v>0</v>
      </c>
      <c r="APS37" s="35">
        <f>SUMIFS(Raw!$I:$I, Raw!$A:$A, Dispositions!APS$14, Raw!$F:$F, Dispositions!$C37, Raw!$H:$H, "E18")</f>
        <v>0</v>
      </c>
      <c r="APT37" s="35">
        <f>SUMIFS(Raw!$I:$I, Raw!$A:$A, Dispositions!APT$14, Raw!$F:$F, Dispositions!$C37, Raw!$H:$H, "E18")</f>
        <v>0</v>
      </c>
      <c r="APU37" s="35">
        <f>SUMIFS(Raw!$I:$I, Raw!$A:$A, Dispositions!APU$14, Raw!$F:$F, Dispositions!$C37, Raw!$H:$H, "E18")</f>
        <v>0</v>
      </c>
      <c r="APV37" s="35">
        <f>SUMIFS(Raw!$I:$I, Raw!$A:$A, Dispositions!APV$14, Raw!$F:$F, Dispositions!$C37, Raw!$H:$H, "E18")</f>
        <v>0</v>
      </c>
      <c r="APW37" s="35">
        <f>SUMIFS(Raw!$I:$I, Raw!$A:$A, Dispositions!APW$14, Raw!$F:$F, Dispositions!$C37, Raw!$H:$H, "E18")</f>
        <v>0</v>
      </c>
      <c r="APX37" s="36">
        <f>SUMIFS(Raw!$I:$I, Raw!$A:$A, Dispositions!APX$14, Raw!$F:$F, Dispositions!$C37, Raw!$H:$H, "E18")</f>
        <v>0</v>
      </c>
      <c r="APZ37" s="34">
        <f>SUMIFS(Raw!$I:$I, Raw!$A:$A, Dispositions!APZ$14, Raw!$F:$F, Dispositions!$C37, Raw!$H:$H, "E34")</f>
        <v>0</v>
      </c>
      <c r="AQA37" s="35">
        <f>SUMIFS(Raw!$I:$I, Raw!$A:$A, Dispositions!AQA$14, Raw!$F:$F, Dispositions!$C37, Raw!$H:$H, "E34")</f>
        <v>0</v>
      </c>
      <c r="AQB37" s="35">
        <f>SUMIFS(Raw!$I:$I, Raw!$A:$A, Dispositions!AQB$14, Raw!$F:$F, Dispositions!$C37, Raw!$H:$H, "E34")</f>
        <v>0</v>
      </c>
      <c r="AQC37" s="35">
        <f>SUMIFS(Raw!$I:$I, Raw!$A:$A, Dispositions!AQC$14, Raw!$F:$F, Dispositions!$C37, Raw!$H:$H, "E34")</f>
        <v>0</v>
      </c>
      <c r="AQD37" s="35">
        <f>SUMIFS(Raw!$I:$I, Raw!$A:$A, Dispositions!AQD$14, Raw!$F:$F, Dispositions!$C37, Raw!$H:$H, "E34")</f>
        <v>0</v>
      </c>
      <c r="AQE37" s="35">
        <f>SUMIFS(Raw!$I:$I, Raw!$A:$A, Dispositions!AQE$14, Raw!$F:$F, Dispositions!$C37, Raw!$H:$H, "E34")</f>
        <v>0</v>
      </c>
      <c r="AQF37" s="36">
        <f>SUMIFS(Raw!$I:$I, Raw!$A:$A, Dispositions!AQF$14, Raw!$F:$F, Dispositions!$C37, Raw!$H:$H, "E34")</f>
        <v>0</v>
      </c>
      <c r="AQH37" s="34">
        <f>SUMIFS(Raw!$I:$I, Raw!$A:$A, Dispositions!AQH$14, Raw!$F:$F, Dispositions!$C37, Raw!$H:$H, "E02")</f>
        <v>0</v>
      </c>
      <c r="AQI37" s="35">
        <f>SUMIFS(Raw!$I:$I, Raw!$A:$A, Dispositions!AQI$14, Raw!$F:$F, Dispositions!$C37, Raw!$H:$H, "E02")</f>
        <v>0</v>
      </c>
      <c r="AQJ37" s="35">
        <f>SUMIFS(Raw!$I:$I, Raw!$A:$A, Dispositions!AQJ$14, Raw!$F:$F, Dispositions!$C37, Raw!$H:$H, "E02")</f>
        <v>0</v>
      </c>
      <c r="AQK37" s="35">
        <f>SUMIFS(Raw!$I:$I, Raw!$A:$A, Dispositions!AQK$14, Raw!$F:$F, Dispositions!$C37, Raw!$H:$H, "E02")</f>
        <v>0</v>
      </c>
      <c r="AQL37" s="35">
        <f>SUMIFS(Raw!$I:$I, Raw!$A:$A, Dispositions!AQL$14, Raw!$F:$F, Dispositions!$C37, Raw!$H:$H, "E02")</f>
        <v>0</v>
      </c>
      <c r="AQM37" s="35">
        <f>SUMIFS(Raw!$I:$I, Raw!$A:$A, Dispositions!AQM$14, Raw!$F:$F, Dispositions!$C37, Raw!$H:$H, "E02")</f>
        <v>0</v>
      </c>
      <c r="AQN37" s="36">
        <f>SUMIFS(Raw!$I:$I, Raw!$A:$A, Dispositions!AQN$14, Raw!$F:$F, Dispositions!$C37, Raw!$H:$H, "E02")</f>
        <v>0</v>
      </c>
      <c r="AQP37" s="34">
        <f>SUMIFS(Raw!$I:$I, Raw!$A:$A, Dispositions!AQP$14, Raw!$F:$F, Dispositions!$C37, Raw!$H:$H, "E03")</f>
        <v>0</v>
      </c>
      <c r="AQQ37" s="35">
        <f>SUMIFS(Raw!$I:$I, Raw!$A:$A, Dispositions!AQQ$14, Raw!$F:$F, Dispositions!$C37, Raw!$H:$H, "E03")</f>
        <v>0</v>
      </c>
      <c r="AQR37" s="35">
        <f>SUMIFS(Raw!$I:$I, Raw!$A:$A, Dispositions!AQR$14, Raw!$F:$F, Dispositions!$C37, Raw!$H:$H, "E03")</f>
        <v>0</v>
      </c>
      <c r="AQS37" s="35">
        <f>SUMIFS(Raw!$I:$I, Raw!$A:$A, Dispositions!AQS$14, Raw!$F:$F, Dispositions!$C37, Raw!$H:$H, "E03")</f>
        <v>0</v>
      </c>
      <c r="AQT37" s="35">
        <f>SUMIFS(Raw!$I:$I, Raw!$A:$A, Dispositions!AQT$14, Raw!$F:$F, Dispositions!$C37, Raw!$H:$H, "E03")</f>
        <v>0</v>
      </c>
      <c r="AQU37" s="35">
        <f>SUMIFS(Raw!$I:$I, Raw!$A:$A, Dispositions!AQU$14, Raw!$F:$F, Dispositions!$C37, Raw!$H:$H, "E03")</f>
        <v>0</v>
      </c>
      <c r="AQV37" s="36">
        <f>SUMIFS(Raw!$I:$I, Raw!$A:$A, Dispositions!AQV$14, Raw!$F:$F, Dispositions!$C37, Raw!$H:$H, "E03")</f>
        <v>0</v>
      </c>
      <c r="AQX37" s="34">
        <f>SUMIFS(Raw!$I:$I, Raw!$A:$A, Dispositions!AQX$14, Raw!$F:$F, Dispositions!$C37, Raw!$H:$H, "E05")</f>
        <v>0</v>
      </c>
      <c r="AQY37" s="35">
        <f>SUMIFS(Raw!$I:$I, Raw!$A:$A, Dispositions!AQY$14, Raw!$F:$F, Dispositions!$C37, Raw!$H:$H, "E05")</f>
        <v>0</v>
      </c>
      <c r="AQZ37" s="35">
        <f>SUMIFS(Raw!$I:$I, Raw!$A:$A, Dispositions!AQZ$14, Raw!$F:$F, Dispositions!$C37, Raw!$H:$H, "E05")</f>
        <v>0</v>
      </c>
      <c r="ARA37" s="35">
        <f>SUMIFS(Raw!$I:$I, Raw!$A:$A, Dispositions!ARA$14, Raw!$F:$F, Dispositions!$C37, Raw!$H:$H, "E05")</f>
        <v>0</v>
      </c>
      <c r="ARB37" s="35">
        <f>SUMIFS(Raw!$I:$I, Raw!$A:$A, Dispositions!ARB$14, Raw!$F:$F, Dispositions!$C37, Raw!$H:$H, "E05")</f>
        <v>0</v>
      </c>
      <c r="ARC37" s="35">
        <f>SUMIFS(Raw!$I:$I, Raw!$A:$A, Dispositions!ARC$14, Raw!$F:$F, Dispositions!$C37, Raw!$H:$H, "E05")</f>
        <v>0</v>
      </c>
      <c r="ARD37" s="36">
        <f>SUMIFS(Raw!$I:$I, Raw!$A:$A, Dispositions!ARD$14, Raw!$F:$F, Dispositions!$C37, Raw!$H:$H, "E05")</f>
        <v>0</v>
      </c>
      <c r="ARF37" s="34">
        <f>SUMIFS(Raw!$I:$I, Raw!$A:$A, Dispositions!ARF$14, Raw!$F:$F, Dispositions!$C37, Raw!$H:$H, "E12")</f>
        <v>0</v>
      </c>
      <c r="ARG37" s="35">
        <f>SUMIFS(Raw!$I:$I, Raw!$A:$A, Dispositions!ARG$14, Raw!$F:$F, Dispositions!$C37, Raw!$H:$H, "E12")</f>
        <v>0</v>
      </c>
      <c r="ARH37" s="35">
        <f>SUMIFS(Raw!$I:$I, Raw!$A:$A, Dispositions!ARH$14, Raw!$F:$F, Dispositions!$C37, Raw!$H:$H, "E12")</f>
        <v>0</v>
      </c>
      <c r="ARI37" s="35">
        <f>SUMIFS(Raw!$I:$I, Raw!$A:$A, Dispositions!ARI$14, Raw!$F:$F, Dispositions!$C37, Raw!$H:$H, "E12")</f>
        <v>0</v>
      </c>
      <c r="ARJ37" s="35">
        <f>SUMIFS(Raw!$I:$I, Raw!$A:$A, Dispositions!ARJ$14, Raw!$F:$F, Dispositions!$C37, Raw!$H:$H, "E12")</f>
        <v>0</v>
      </c>
      <c r="ARK37" s="35">
        <f>SUMIFS(Raw!$I:$I, Raw!$A:$A, Dispositions!ARK$14, Raw!$F:$F, Dispositions!$C37, Raw!$H:$H, "E12")</f>
        <v>0</v>
      </c>
      <c r="ARL37" s="36">
        <f>SUMIFS(Raw!$I:$I, Raw!$A:$A, Dispositions!ARL$14, Raw!$F:$F, Dispositions!$C37, Raw!$H:$H, "E12")</f>
        <v>0</v>
      </c>
      <c r="ARN37" s="34">
        <f>SUMIFS(Raw!$I:$I, Raw!$A:$A, Dispositions!ARN$14, Raw!$F:$F, Dispositions!$C37, Raw!$H:$H, "E13")</f>
        <v>0</v>
      </c>
      <c r="ARO37" s="35">
        <f>SUMIFS(Raw!$I:$I, Raw!$A:$A, Dispositions!ARO$14, Raw!$F:$F, Dispositions!$C37, Raw!$H:$H, "E13")</f>
        <v>0</v>
      </c>
      <c r="ARP37" s="35">
        <f>SUMIFS(Raw!$I:$I, Raw!$A:$A, Dispositions!ARP$14, Raw!$F:$F, Dispositions!$C37, Raw!$H:$H, "E13")</f>
        <v>0</v>
      </c>
      <c r="ARQ37" s="35">
        <f>SUMIFS(Raw!$I:$I, Raw!$A:$A, Dispositions!ARQ$14, Raw!$F:$F, Dispositions!$C37, Raw!$H:$H, "E13")</f>
        <v>0</v>
      </c>
      <c r="ARR37" s="35">
        <f>SUMIFS(Raw!$I:$I, Raw!$A:$A, Dispositions!ARR$14, Raw!$F:$F, Dispositions!$C37, Raw!$H:$H, "E13")</f>
        <v>0</v>
      </c>
      <c r="ARS37" s="35">
        <f>SUMIFS(Raw!$I:$I, Raw!$A:$A, Dispositions!ARS$14, Raw!$F:$F, Dispositions!$C37, Raw!$H:$H, "E13")</f>
        <v>0</v>
      </c>
      <c r="ART37" s="36">
        <f>SUMIFS(Raw!$I:$I, Raw!$A:$A, Dispositions!ART$14, Raw!$F:$F, Dispositions!$C37, Raw!$H:$H, "E13")</f>
        <v>0</v>
      </c>
      <c r="ARV37" s="34">
        <f>SUMIFS(Raw!$I:$I, Raw!$A:$A, Dispositions!ARV$14, Raw!$F:$F, Dispositions!$C37, Raw!$H:$H, "E14")</f>
        <v>0</v>
      </c>
      <c r="ARW37" s="35">
        <f>SUMIFS(Raw!$I:$I, Raw!$A:$A, Dispositions!ARW$14, Raw!$F:$F, Dispositions!$C37, Raw!$H:$H, "E14")</f>
        <v>0</v>
      </c>
      <c r="ARX37" s="35">
        <f>SUMIFS(Raw!$I:$I, Raw!$A:$A, Dispositions!ARX$14, Raw!$F:$F, Dispositions!$C37, Raw!$H:$H, "E14")</f>
        <v>0</v>
      </c>
      <c r="ARY37" s="35">
        <f>SUMIFS(Raw!$I:$I, Raw!$A:$A, Dispositions!ARY$14, Raw!$F:$F, Dispositions!$C37, Raw!$H:$H, "E14")</f>
        <v>0</v>
      </c>
      <c r="ARZ37" s="35">
        <f>SUMIFS(Raw!$I:$I, Raw!$A:$A, Dispositions!ARZ$14, Raw!$F:$F, Dispositions!$C37, Raw!$H:$H, "E14")</f>
        <v>0</v>
      </c>
      <c r="ASA37" s="35">
        <f>SUMIFS(Raw!$I:$I, Raw!$A:$A, Dispositions!ASA$14, Raw!$F:$F, Dispositions!$C37, Raw!$H:$H, "E14")</f>
        <v>0</v>
      </c>
      <c r="ASB37" s="36">
        <f>SUMIFS(Raw!$I:$I, Raw!$A:$A, Dispositions!ASB$14, Raw!$F:$F, Dispositions!$C37, Raw!$H:$H, "E14")</f>
        <v>0</v>
      </c>
      <c r="ASD37" s="34">
        <f>SUMIFS(Raw!$I:$I, Raw!$A:$A, Dispositions!ASD$14, Raw!$F:$F, Dispositions!$C37, Raw!$H:$H, "E15")</f>
        <v>0</v>
      </c>
      <c r="ASE37" s="35">
        <f>SUMIFS(Raw!$I:$I, Raw!$A:$A, Dispositions!ASE$14, Raw!$F:$F, Dispositions!$C37, Raw!$H:$H, "E15")</f>
        <v>0</v>
      </c>
      <c r="ASF37" s="35">
        <f>SUMIFS(Raw!$I:$I, Raw!$A:$A, Dispositions!ASF$14, Raw!$F:$F, Dispositions!$C37, Raw!$H:$H, "E15")</f>
        <v>0</v>
      </c>
      <c r="ASG37" s="35">
        <f>SUMIFS(Raw!$I:$I, Raw!$A:$A, Dispositions!ASG$14, Raw!$F:$F, Dispositions!$C37, Raw!$H:$H, "E15")</f>
        <v>0</v>
      </c>
      <c r="ASH37" s="35">
        <f>SUMIFS(Raw!$I:$I, Raw!$A:$A, Dispositions!ASH$14, Raw!$F:$F, Dispositions!$C37, Raw!$H:$H, "E15")</f>
        <v>0</v>
      </c>
      <c r="ASI37" s="35">
        <f>SUMIFS(Raw!$I:$I, Raw!$A:$A, Dispositions!ASI$14, Raw!$F:$F, Dispositions!$C37, Raw!$H:$H, "E15")</f>
        <v>0</v>
      </c>
      <c r="ASJ37" s="36">
        <f>SUMIFS(Raw!$I:$I, Raw!$A:$A, Dispositions!ASJ$14, Raw!$F:$F, Dispositions!$C37, Raw!$H:$H, "E15")</f>
        <v>0</v>
      </c>
      <c r="ASL37" s="34">
        <f>SUMIFS(Raw!$I:$I, Raw!$A:$A, Dispositions!ASL$14, Raw!$F:$F, Dispositions!$C37, Raw!$H:$H, "E16")</f>
        <v>0</v>
      </c>
      <c r="ASM37" s="35">
        <f>SUMIFS(Raw!$I:$I, Raw!$A:$A, Dispositions!ASM$14, Raw!$F:$F, Dispositions!$C37, Raw!$H:$H, "E16")</f>
        <v>0</v>
      </c>
      <c r="ASN37" s="35">
        <f>SUMIFS(Raw!$I:$I, Raw!$A:$A, Dispositions!ASN$14, Raw!$F:$F, Dispositions!$C37, Raw!$H:$H, "E16")</f>
        <v>0</v>
      </c>
      <c r="ASO37" s="35">
        <f>SUMIFS(Raw!$I:$I, Raw!$A:$A, Dispositions!ASO$14, Raw!$F:$F, Dispositions!$C37, Raw!$H:$H, "E16")</f>
        <v>0</v>
      </c>
      <c r="ASP37" s="35">
        <f>SUMIFS(Raw!$I:$I, Raw!$A:$A, Dispositions!ASP$14, Raw!$F:$F, Dispositions!$C37, Raw!$H:$H, "E16")</f>
        <v>0</v>
      </c>
      <c r="ASQ37" s="35">
        <f>SUMIFS(Raw!$I:$I, Raw!$A:$A, Dispositions!ASQ$14, Raw!$F:$F, Dispositions!$C37, Raw!$H:$H, "E16")</f>
        <v>0</v>
      </c>
      <c r="ASR37" s="36">
        <f>SUMIFS(Raw!$I:$I, Raw!$A:$A, Dispositions!ASR$14, Raw!$F:$F, Dispositions!$C37, Raw!$H:$H, "E16")</f>
        <v>0</v>
      </c>
      <c r="AST37" s="34">
        <f>SUMIFS(Raw!$I:$I, Raw!$A:$A, Dispositions!AST$14, Raw!$F:$F, Dispositions!$C37, Raw!$H:$H, "E18")</f>
        <v>0</v>
      </c>
      <c r="ASU37" s="35">
        <f>SUMIFS(Raw!$I:$I, Raw!$A:$A, Dispositions!ASU$14, Raw!$F:$F, Dispositions!$C37, Raw!$H:$H, "E18")</f>
        <v>0</v>
      </c>
      <c r="ASV37" s="35">
        <f>SUMIFS(Raw!$I:$I, Raw!$A:$A, Dispositions!ASV$14, Raw!$F:$F, Dispositions!$C37, Raw!$H:$H, "E18")</f>
        <v>0</v>
      </c>
      <c r="ASW37" s="35">
        <f>SUMIFS(Raw!$I:$I, Raw!$A:$A, Dispositions!ASW$14, Raw!$F:$F, Dispositions!$C37, Raw!$H:$H, "E18")</f>
        <v>0</v>
      </c>
      <c r="ASX37" s="35">
        <f>SUMIFS(Raw!$I:$I, Raw!$A:$A, Dispositions!ASX$14, Raw!$F:$F, Dispositions!$C37, Raw!$H:$H, "E18")</f>
        <v>0</v>
      </c>
      <c r="ASY37" s="35">
        <f>SUMIFS(Raw!$I:$I, Raw!$A:$A, Dispositions!ASY$14, Raw!$F:$F, Dispositions!$C37, Raw!$H:$H, "E18")</f>
        <v>0</v>
      </c>
      <c r="ASZ37" s="36">
        <f>SUMIFS(Raw!$I:$I, Raw!$A:$A, Dispositions!ASZ$14, Raw!$F:$F, Dispositions!$C37, Raw!$H:$H, "E18")</f>
        <v>0</v>
      </c>
      <c r="ATB37" s="34">
        <f>SUMIFS(Raw!$I:$I, Raw!$A:$A, Dispositions!ATB$14, Raw!$F:$F, Dispositions!$C37, Raw!$H:$H, "E34")</f>
        <v>0</v>
      </c>
      <c r="ATC37" s="35">
        <f>SUMIFS(Raw!$I:$I, Raw!$A:$A, Dispositions!ATC$14, Raw!$F:$F, Dispositions!$C37, Raw!$H:$H, "E34")</f>
        <v>0</v>
      </c>
      <c r="ATD37" s="35">
        <f>SUMIFS(Raw!$I:$I, Raw!$A:$A, Dispositions!ATD$14, Raw!$F:$F, Dispositions!$C37, Raw!$H:$H, "E34")</f>
        <v>0</v>
      </c>
      <c r="ATE37" s="35">
        <f>SUMIFS(Raw!$I:$I, Raw!$A:$A, Dispositions!ATE$14, Raw!$F:$F, Dispositions!$C37, Raw!$H:$H, "E34")</f>
        <v>0</v>
      </c>
      <c r="ATF37" s="35">
        <f>SUMIFS(Raw!$I:$I, Raw!$A:$A, Dispositions!ATF$14, Raw!$F:$F, Dispositions!$C37, Raw!$H:$H, "E34")</f>
        <v>0</v>
      </c>
      <c r="ATG37" s="35">
        <f>SUMIFS(Raw!$I:$I, Raw!$A:$A, Dispositions!ATG$14, Raw!$F:$F, Dispositions!$C37, Raw!$H:$H, "E34")</f>
        <v>0</v>
      </c>
      <c r="ATH37" s="36">
        <f>SUMIFS(Raw!$I:$I, Raw!$A:$A, Dispositions!ATH$14, Raw!$F:$F, Dispositions!$C37, Raw!$H:$H, "E34")</f>
        <v>0</v>
      </c>
      <c r="ATJ37" s="34">
        <f>SUMIFS(Raw!$I:$I, Raw!$A:$A, Dispositions!ATJ$14, Raw!$F:$F, Dispositions!$C37, Raw!$H:$H, "E02")</f>
        <v>0</v>
      </c>
      <c r="ATK37" s="35">
        <f>SUMIFS(Raw!$I:$I, Raw!$A:$A, Dispositions!ATK$14, Raw!$F:$F, Dispositions!$C37, Raw!$H:$H, "E02")</f>
        <v>0</v>
      </c>
      <c r="ATL37" s="35">
        <f>SUMIFS(Raw!$I:$I, Raw!$A:$A, Dispositions!ATL$14, Raw!$F:$F, Dispositions!$C37, Raw!$H:$H, "E02")</f>
        <v>0</v>
      </c>
      <c r="ATM37" s="35">
        <f>SUMIFS(Raw!$I:$I, Raw!$A:$A, Dispositions!ATM$14, Raw!$F:$F, Dispositions!$C37, Raw!$H:$H, "E02")</f>
        <v>0</v>
      </c>
      <c r="ATN37" s="35">
        <f>SUMIFS(Raw!$I:$I, Raw!$A:$A, Dispositions!ATN$14, Raw!$F:$F, Dispositions!$C37, Raw!$H:$H, "E02")</f>
        <v>0</v>
      </c>
      <c r="ATO37" s="35">
        <f>SUMIFS(Raw!$I:$I, Raw!$A:$A, Dispositions!ATO$14, Raw!$F:$F, Dispositions!$C37, Raw!$H:$H, "E02")</f>
        <v>0</v>
      </c>
      <c r="ATP37" s="36">
        <f>SUMIFS(Raw!$I:$I, Raw!$A:$A, Dispositions!ATP$14, Raw!$F:$F, Dispositions!$C37, Raw!$H:$H, "E02")</f>
        <v>0</v>
      </c>
      <c r="ATR37" s="34">
        <f>SUMIFS(Raw!$I:$I, Raw!$A:$A, Dispositions!ATR$14, Raw!$F:$F, Dispositions!$C37, Raw!$H:$H, "E03")</f>
        <v>0</v>
      </c>
      <c r="ATS37" s="35">
        <f>SUMIFS(Raw!$I:$I, Raw!$A:$A, Dispositions!ATS$14, Raw!$F:$F, Dispositions!$C37, Raw!$H:$H, "E03")</f>
        <v>0</v>
      </c>
      <c r="ATT37" s="35">
        <f>SUMIFS(Raw!$I:$I, Raw!$A:$A, Dispositions!ATT$14, Raw!$F:$F, Dispositions!$C37, Raw!$H:$H, "E03")</f>
        <v>0</v>
      </c>
      <c r="ATU37" s="35">
        <f>SUMIFS(Raw!$I:$I, Raw!$A:$A, Dispositions!ATU$14, Raw!$F:$F, Dispositions!$C37, Raw!$H:$H, "E03")</f>
        <v>0</v>
      </c>
      <c r="ATV37" s="35">
        <f>SUMIFS(Raw!$I:$I, Raw!$A:$A, Dispositions!ATV$14, Raw!$F:$F, Dispositions!$C37, Raw!$H:$H, "E03")</f>
        <v>0</v>
      </c>
      <c r="ATW37" s="35">
        <f>SUMIFS(Raw!$I:$I, Raw!$A:$A, Dispositions!ATW$14, Raw!$F:$F, Dispositions!$C37, Raw!$H:$H, "E03")</f>
        <v>0</v>
      </c>
      <c r="ATX37" s="36">
        <f>SUMIFS(Raw!$I:$I, Raw!$A:$A, Dispositions!ATX$14, Raw!$F:$F, Dispositions!$C37, Raw!$H:$H, "E03")</f>
        <v>0</v>
      </c>
      <c r="ATZ37" s="34">
        <f>SUMIFS(Raw!$I:$I, Raw!$A:$A, Dispositions!ATZ$14, Raw!$F:$F, Dispositions!$C37, Raw!$H:$H, "E05")</f>
        <v>0</v>
      </c>
      <c r="AUA37" s="35">
        <f>SUMIFS(Raw!$I:$I, Raw!$A:$A, Dispositions!AUA$14, Raw!$F:$F, Dispositions!$C37, Raw!$H:$H, "E05")</f>
        <v>0</v>
      </c>
      <c r="AUB37" s="35">
        <f>SUMIFS(Raw!$I:$I, Raw!$A:$A, Dispositions!AUB$14, Raw!$F:$F, Dispositions!$C37, Raw!$H:$H, "E05")</f>
        <v>0</v>
      </c>
      <c r="AUC37" s="35">
        <f>SUMIFS(Raw!$I:$I, Raw!$A:$A, Dispositions!AUC$14, Raw!$F:$F, Dispositions!$C37, Raw!$H:$H, "E05")</f>
        <v>0</v>
      </c>
      <c r="AUD37" s="35">
        <f>SUMIFS(Raw!$I:$I, Raw!$A:$A, Dispositions!AUD$14, Raw!$F:$F, Dispositions!$C37, Raw!$H:$H, "E05")</f>
        <v>0</v>
      </c>
      <c r="AUE37" s="35">
        <f>SUMIFS(Raw!$I:$I, Raw!$A:$A, Dispositions!AUE$14, Raw!$F:$F, Dispositions!$C37, Raw!$H:$H, "E05")</f>
        <v>0</v>
      </c>
      <c r="AUF37" s="36">
        <f>SUMIFS(Raw!$I:$I, Raw!$A:$A, Dispositions!AUF$14, Raw!$F:$F, Dispositions!$C37, Raw!$H:$H, "E05")</f>
        <v>0</v>
      </c>
      <c r="AUH37" s="34">
        <f>SUMIFS(Raw!$I:$I, Raw!$A:$A, Dispositions!AUH$14, Raw!$F:$F, Dispositions!$C37, Raw!$H:$H, "E12")</f>
        <v>0</v>
      </c>
      <c r="AUI37" s="35">
        <f>SUMIFS(Raw!$I:$I, Raw!$A:$A, Dispositions!AUI$14, Raw!$F:$F, Dispositions!$C37, Raw!$H:$H, "E12")</f>
        <v>0</v>
      </c>
      <c r="AUJ37" s="35">
        <f>SUMIFS(Raw!$I:$I, Raw!$A:$A, Dispositions!AUJ$14, Raw!$F:$F, Dispositions!$C37, Raw!$H:$H, "E12")</f>
        <v>0</v>
      </c>
      <c r="AUK37" s="35">
        <f>SUMIFS(Raw!$I:$I, Raw!$A:$A, Dispositions!AUK$14, Raw!$F:$F, Dispositions!$C37, Raw!$H:$H, "E12")</f>
        <v>0</v>
      </c>
      <c r="AUL37" s="35">
        <f>SUMIFS(Raw!$I:$I, Raw!$A:$A, Dispositions!AUL$14, Raw!$F:$F, Dispositions!$C37, Raw!$H:$H, "E12")</f>
        <v>0</v>
      </c>
      <c r="AUM37" s="35">
        <f>SUMIFS(Raw!$I:$I, Raw!$A:$A, Dispositions!AUM$14, Raw!$F:$F, Dispositions!$C37, Raw!$H:$H, "E12")</f>
        <v>0</v>
      </c>
      <c r="AUN37" s="36">
        <f>SUMIFS(Raw!$I:$I, Raw!$A:$A, Dispositions!AUN$14, Raw!$F:$F, Dispositions!$C37, Raw!$H:$H, "E12")</f>
        <v>0</v>
      </c>
      <c r="AUP37" s="34">
        <f>SUMIFS(Raw!$I:$I, Raw!$A:$A, Dispositions!AUP$14, Raw!$F:$F, Dispositions!$C37, Raw!$H:$H, "E13")</f>
        <v>0</v>
      </c>
      <c r="AUQ37" s="35">
        <f>SUMIFS(Raw!$I:$I, Raw!$A:$A, Dispositions!AUQ$14, Raw!$F:$F, Dispositions!$C37, Raw!$H:$H, "E13")</f>
        <v>0</v>
      </c>
      <c r="AUR37" s="35">
        <f>SUMIFS(Raw!$I:$I, Raw!$A:$A, Dispositions!AUR$14, Raw!$F:$F, Dispositions!$C37, Raw!$H:$H, "E13")</f>
        <v>0</v>
      </c>
      <c r="AUS37" s="35">
        <f>SUMIFS(Raw!$I:$I, Raw!$A:$A, Dispositions!AUS$14, Raw!$F:$F, Dispositions!$C37, Raw!$H:$H, "E13")</f>
        <v>0</v>
      </c>
      <c r="AUT37" s="35">
        <f>SUMIFS(Raw!$I:$I, Raw!$A:$A, Dispositions!AUT$14, Raw!$F:$F, Dispositions!$C37, Raw!$H:$H, "E13")</f>
        <v>0</v>
      </c>
      <c r="AUU37" s="35">
        <f>SUMIFS(Raw!$I:$I, Raw!$A:$A, Dispositions!AUU$14, Raw!$F:$F, Dispositions!$C37, Raw!$H:$H, "E13")</f>
        <v>0</v>
      </c>
      <c r="AUV37" s="36">
        <f>SUMIFS(Raw!$I:$I, Raw!$A:$A, Dispositions!AUV$14, Raw!$F:$F, Dispositions!$C37, Raw!$H:$H, "E13")</f>
        <v>0</v>
      </c>
      <c r="AUX37" s="34">
        <f>SUMIFS(Raw!$I:$I, Raw!$A:$A, Dispositions!AUX$14, Raw!$F:$F, Dispositions!$C37, Raw!$H:$H, "E14")</f>
        <v>0</v>
      </c>
      <c r="AUY37" s="35">
        <f>SUMIFS(Raw!$I:$I, Raw!$A:$A, Dispositions!AUY$14, Raw!$F:$F, Dispositions!$C37, Raw!$H:$H, "E14")</f>
        <v>0</v>
      </c>
      <c r="AUZ37" s="35">
        <f>SUMIFS(Raw!$I:$I, Raw!$A:$A, Dispositions!AUZ$14, Raw!$F:$F, Dispositions!$C37, Raw!$H:$H, "E14")</f>
        <v>0</v>
      </c>
      <c r="AVA37" s="35">
        <f>SUMIFS(Raw!$I:$I, Raw!$A:$A, Dispositions!AVA$14, Raw!$F:$F, Dispositions!$C37, Raw!$H:$H, "E14")</f>
        <v>0</v>
      </c>
      <c r="AVB37" s="35">
        <f>SUMIFS(Raw!$I:$I, Raw!$A:$A, Dispositions!AVB$14, Raw!$F:$F, Dispositions!$C37, Raw!$H:$H, "E14")</f>
        <v>0</v>
      </c>
      <c r="AVC37" s="35">
        <f>SUMIFS(Raw!$I:$I, Raw!$A:$A, Dispositions!AVC$14, Raw!$F:$F, Dispositions!$C37, Raw!$H:$H, "E14")</f>
        <v>0</v>
      </c>
      <c r="AVD37" s="36">
        <f>SUMIFS(Raw!$I:$I, Raw!$A:$A, Dispositions!AVD$14, Raw!$F:$F, Dispositions!$C37, Raw!$H:$H, "E14")</f>
        <v>0</v>
      </c>
      <c r="AVF37" s="34">
        <f>SUMIFS(Raw!$I:$I, Raw!$A:$A, Dispositions!AVF$14, Raw!$F:$F, Dispositions!$C37, Raw!$H:$H, "E15")</f>
        <v>0</v>
      </c>
      <c r="AVG37" s="35">
        <f>SUMIFS(Raw!$I:$I, Raw!$A:$A, Dispositions!AVG$14, Raw!$F:$F, Dispositions!$C37, Raw!$H:$H, "E15")</f>
        <v>0</v>
      </c>
      <c r="AVH37" s="35">
        <f>SUMIFS(Raw!$I:$I, Raw!$A:$A, Dispositions!AVH$14, Raw!$F:$F, Dispositions!$C37, Raw!$H:$H, "E15")</f>
        <v>0</v>
      </c>
      <c r="AVI37" s="35">
        <f>SUMIFS(Raw!$I:$I, Raw!$A:$A, Dispositions!AVI$14, Raw!$F:$F, Dispositions!$C37, Raw!$H:$H, "E15")</f>
        <v>0</v>
      </c>
      <c r="AVJ37" s="35">
        <f>SUMIFS(Raw!$I:$I, Raw!$A:$A, Dispositions!AVJ$14, Raw!$F:$F, Dispositions!$C37, Raw!$H:$H, "E15")</f>
        <v>0</v>
      </c>
      <c r="AVK37" s="35">
        <f>SUMIFS(Raw!$I:$I, Raw!$A:$A, Dispositions!AVK$14, Raw!$F:$F, Dispositions!$C37, Raw!$H:$H, "E15")</f>
        <v>0</v>
      </c>
      <c r="AVL37" s="36">
        <f>SUMIFS(Raw!$I:$I, Raw!$A:$A, Dispositions!AVL$14, Raw!$F:$F, Dispositions!$C37, Raw!$H:$H, "E15")</f>
        <v>0</v>
      </c>
      <c r="AVN37" s="34">
        <f>SUMIFS(Raw!$I:$I, Raw!$A:$A, Dispositions!AVN$14, Raw!$F:$F, Dispositions!$C37, Raw!$H:$H, "E16")</f>
        <v>0</v>
      </c>
      <c r="AVO37" s="35">
        <f>SUMIFS(Raw!$I:$I, Raw!$A:$A, Dispositions!AVO$14, Raw!$F:$F, Dispositions!$C37, Raw!$H:$H, "E16")</f>
        <v>0</v>
      </c>
      <c r="AVP37" s="35">
        <f>SUMIFS(Raw!$I:$I, Raw!$A:$A, Dispositions!AVP$14, Raw!$F:$F, Dispositions!$C37, Raw!$H:$H, "E16")</f>
        <v>0</v>
      </c>
      <c r="AVQ37" s="35">
        <f>SUMIFS(Raw!$I:$I, Raw!$A:$A, Dispositions!AVQ$14, Raw!$F:$F, Dispositions!$C37, Raw!$H:$H, "E16")</f>
        <v>0</v>
      </c>
      <c r="AVR37" s="35">
        <f>SUMIFS(Raw!$I:$I, Raw!$A:$A, Dispositions!AVR$14, Raw!$F:$F, Dispositions!$C37, Raw!$H:$H, "E16")</f>
        <v>0</v>
      </c>
      <c r="AVS37" s="35">
        <f>SUMIFS(Raw!$I:$I, Raw!$A:$A, Dispositions!AVS$14, Raw!$F:$F, Dispositions!$C37, Raw!$H:$H, "E16")</f>
        <v>0</v>
      </c>
      <c r="AVT37" s="36">
        <f>SUMIFS(Raw!$I:$I, Raw!$A:$A, Dispositions!AVT$14, Raw!$F:$F, Dispositions!$C37, Raw!$H:$H, "E16")</f>
        <v>0</v>
      </c>
      <c r="AVV37" s="34">
        <f>SUMIFS(Raw!$I:$I, Raw!$A:$A, Dispositions!AVV$14, Raw!$F:$F, Dispositions!$C37, Raw!$H:$H, "E18")</f>
        <v>0</v>
      </c>
      <c r="AVW37" s="35">
        <f>SUMIFS(Raw!$I:$I, Raw!$A:$A, Dispositions!AVW$14, Raw!$F:$F, Dispositions!$C37, Raw!$H:$H, "E18")</f>
        <v>0</v>
      </c>
      <c r="AVX37" s="35">
        <f>SUMIFS(Raw!$I:$I, Raw!$A:$A, Dispositions!AVX$14, Raw!$F:$F, Dispositions!$C37, Raw!$H:$H, "E18")</f>
        <v>0</v>
      </c>
      <c r="AVY37" s="35">
        <f>SUMIFS(Raw!$I:$I, Raw!$A:$A, Dispositions!AVY$14, Raw!$F:$F, Dispositions!$C37, Raw!$H:$H, "E18")</f>
        <v>0</v>
      </c>
      <c r="AVZ37" s="35">
        <f>SUMIFS(Raw!$I:$I, Raw!$A:$A, Dispositions!AVZ$14, Raw!$F:$F, Dispositions!$C37, Raw!$H:$H, "E18")</f>
        <v>0</v>
      </c>
      <c r="AWA37" s="35">
        <f>SUMIFS(Raw!$I:$I, Raw!$A:$A, Dispositions!AWA$14, Raw!$F:$F, Dispositions!$C37, Raw!$H:$H, "E18")</f>
        <v>0</v>
      </c>
      <c r="AWB37" s="36">
        <f>SUMIFS(Raw!$I:$I, Raw!$A:$A, Dispositions!AWB$14, Raw!$F:$F, Dispositions!$C37, Raw!$H:$H, "E18")</f>
        <v>0</v>
      </c>
      <c r="AWD37" s="34">
        <f>SUMIFS(Raw!$I:$I, Raw!$A:$A, Dispositions!AWD$14, Raw!$F:$F, Dispositions!$C37, Raw!$H:$H, "E34")</f>
        <v>0</v>
      </c>
      <c r="AWE37" s="35">
        <f>SUMIFS(Raw!$I:$I, Raw!$A:$A, Dispositions!AWE$14, Raw!$F:$F, Dispositions!$C37, Raw!$H:$H, "E34")</f>
        <v>0</v>
      </c>
      <c r="AWF37" s="35">
        <f>SUMIFS(Raw!$I:$I, Raw!$A:$A, Dispositions!AWF$14, Raw!$F:$F, Dispositions!$C37, Raw!$H:$H, "E34")</f>
        <v>0</v>
      </c>
      <c r="AWG37" s="35">
        <f>SUMIFS(Raw!$I:$I, Raw!$A:$A, Dispositions!AWG$14, Raw!$F:$F, Dispositions!$C37, Raw!$H:$H, "E34")</f>
        <v>0</v>
      </c>
      <c r="AWH37" s="35">
        <f>SUMIFS(Raw!$I:$I, Raw!$A:$A, Dispositions!AWH$14, Raw!$F:$F, Dispositions!$C37, Raw!$H:$H, "E34")</f>
        <v>0</v>
      </c>
      <c r="AWI37" s="35">
        <f>SUMIFS(Raw!$I:$I, Raw!$A:$A, Dispositions!AWI$14, Raw!$F:$F, Dispositions!$C37, Raw!$H:$H, "E34")</f>
        <v>0</v>
      </c>
      <c r="AWJ37" s="36">
        <f>SUMIFS(Raw!$I:$I, Raw!$A:$A, Dispositions!AWJ$14, Raw!$F:$F, Dispositions!$C37, Raw!$H:$H, "E34")</f>
        <v>0</v>
      </c>
      <c r="AWL37" s="34">
        <f>SUMIFS(Raw!$I:$I, Raw!$A:$A, Dispositions!AWL$14, Raw!$F:$F, Dispositions!$C37, Raw!$H:$H, "E02")</f>
        <v>0</v>
      </c>
      <c r="AWM37" s="35">
        <f>SUMIFS(Raw!$I:$I, Raw!$A:$A, Dispositions!AWM$14, Raw!$F:$F, Dispositions!$C37, Raw!$H:$H, "E02")</f>
        <v>0</v>
      </c>
      <c r="AWN37" s="35">
        <f>SUMIFS(Raw!$I:$I, Raw!$A:$A, Dispositions!AWN$14, Raw!$F:$F, Dispositions!$C37, Raw!$H:$H, "E02")</f>
        <v>0</v>
      </c>
      <c r="AWO37" s="35">
        <f>SUMIFS(Raw!$I:$I, Raw!$A:$A, Dispositions!AWO$14, Raw!$F:$F, Dispositions!$C37, Raw!$H:$H, "E02")</f>
        <v>0</v>
      </c>
      <c r="AWP37" s="35">
        <f>SUMIFS(Raw!$I:$I, Raw!$A:$A, Dispositions!AWP$14, Raw!$F:$F, Dispositions!$C37, Raw!$H:$H, "E02")</f>
        <v>0</v>
      </c>
      <c r="AWQ37" s="35">
        <f>SUMIFS(Raw!$I:$I, Raw!$A:$A, Dispositions!AWQ$14, Raw!$F:$F, Dispositions!$C37, Raw!$H:$H, "E02")</f>
        <v>0</v>
      </c>
      <c r="AWR37" s="36">
        <f>SUMIFS(Raw!$I:$I, Raw!$A:$A, Dispositions!AWR$14, Raw!$F:$F, Dispositions!$C37, Raw!$H:$H, "E02")</f>
        <v>0</v>
      </c>
      <c r="AWT37" s="34">
        <f>SUMIFS(Raw!$I:$I, Raw!$A:$A, Dispositions!AWT$14, Raw!$F:$F, Dispositions!$C37, Raw!$H:$H, "E03")</f>
        <v>0</v>
      </c>
      <c r="AWU37" s="35">
        <f>SUMIFS(Raw!$I:$I, Raw!$A:$A, Dispositions!AWU$14, Raw!$F:$F, Dispositions!$C37, Raw!$H:$H, "E03")</f>
        <v>0</v>
      </c>
      <c r="AWV37" s="35">
        <f>SUMIFS(Raw!$I:$I, Raw!$A:$A, Dispositions!AWV$14, Raw!$F:$F, Dispositions!$C37, Raw!$H:$H, "E03")</f>
        <v>0</v>
      </c>
      <c r="AWW37" s="35">
        <f>SUMIFS(Raw!$I:$I, Raw!$A:$A, Dispositions!AWW$14, Raw!$F:$F, Dispositions!$C37, Raw!$H:$H, "E03")</f>
        <v>0</v>
      </c>
      <c r="AWX37" s="35">
        <f>SUMIFS(Raw!$I:$I, Raw!$A:$A, Dispositions!AWX$14, Raw!$F:$F, Dispositions!$C37, Raw!$H:$H, "E03")</f>
        <v>0</v>
      </c>
      <c r="AWY37" s="35">
        <f>SUMIFS(Raw!$I:$I, Raw!$A:$A, Dispositions!AWY$14, Raw!$F:$F, Dispositions!$C37, Raw!$H:$H, "E03")</f>
        <v>0</v>
      </c>
      <c r="AWZ37" s="36">
        <f>SUMIFS(Raw!$I:$I, Raw!$A:$A, Dispositions!AWZ$14, Raw!$F:$F, Dispositions!$C37, Raw!$H:$H, "E03")</f>
        <v>0</v>
      </c>
      <c r="AXB37" s="34">
        <f>SUMIFS(Raw!$I:$I, Raw!$A:$A, Dispositions!AXB$14, Raw!$F:$F, Dispositions!$C37, Raw!$H:$H, "E05")</f>
        <v>0</v>
      </c>
      <c r="AXC37" s="35">
        <f>SUMIFS(Raw!$I:$I, Raw!$A:$A, Dispositions!AXC$14, Raw!$F:$F, Dispositions!$C37, Raw!$H:$H, "E05")</f>
        <v>0</v>
      </c>
      <c r="AXD37" s="35">
        <f>SUMIFS(Raw!$I:$I, Raw!$A:$A, Dispositions!AXD$14, Raw!$F:$F, Dispositions!$C37, Raw!$H:$H, "E05")</f>
        <v>0</v>
      </c>
      <c r="AXE37" s="35">
        <f>SUMIFS(Raw!$I:$I, Raw!$A:$A, Dispositions!AXE$14, Raw!$F:$F, Dispositions!$C37, Raw!$H:$H, "E05")</f>
        <v>0</v>
      </c>
      <c r="AXF37" s="35">
        <f>SUMIFS(Raw!$I:$I, Raw!$A:$A, Dispositions!AXF$14, Raw!$F:$F, Dispositions!$C37, Raw!$H:$H, "E05")</f>
        <v>0</v>
      </c>
      <c r="AXG37" s="35">
        <f>SUMIFS(Raw!$I:$I, Raw!$A:$A, Dispositions!AXG$14, Raw!$F:$F, Dispositions!$C37, Raw!$H:$H, "E05")</f>
        <v>0</v>
      </c>
      <c r="AXH37" s="36">
        <f>SUMIFS(Raw!$I:$I, Raw!$A:$A, Dispositions!AXH$14, Raw!$F:$F, Dispositions!$C37, Raw!$H:$H, "E05")</f>
        <v>0</v>
      </c>
      <c r="AXJ37" s="34">
        <f>SUMIFS(Raw!$I:$I, Raw!$A:$A, Dispositions!AXJ$14, Raw!$F:$F, Dispositions!$C37, Raw!$H:$H, "E12")</f>
        <v>0</v>
      </c>
      <c r="AXK37" s="35">
        <f>SUMIFS(Raw!$I:$I, Raw!$A:$A, Dispositions!AXK$14, Raw!$F:$F, Dispositions!$C37, Raw!$H:$H, "E12")</f>
        <v>0</v>
      </c>
      <c r="AXL37" s="35">
        <f>SUMIFS(Raw!$I:$I, Raw!$A:$A, Dispositions!AXL$14, Raw!$F:$F, Dispositions!$C37, Raw!$H:$H, "E12")</f>
        <v>0</v>
      </c>
      <c r="AXM37" s="35">
        <f>SUMIFS(Raw!$I:$I, Raw!$A:$A, Dispositions!AXM$14, Raw!$F:$F, Dispositions!$C37, Raw!$H:$H, "E12")</f>
        <v>0</v>
      </c>
      <c r="AXN37" s="35">
        <f>SUMIFS(Raw!$I:$I, Raw!$A:$A, Dispositions!AXN$14, Raw!$F:$F, Dispositions!$C37, Raw!$H:$H, "E12")</f>
        <v>0</v>
      </c>
      <c r="AXO37" s="35">
        <f>SUMIFS(Raw!$I:$I, Raw!$A:$A, Dispositions!AXO$14, Raw!$F:$F, Dispositions!$C37, Raw!$H:$H, "E12")</f>
        <v>0</v>
      </c>
      <c r="AXP37" s="36">
        <f>SUMIFS(Raw!$I:$I, Raw!$A:$A, Dispositions!AXP$14, Raw!$F:$F, Dispositions!$C37, Raw!$H:$H, "E12")</f>
        <v>0</v>
      </c>
      <c r="AXR37" s="34">
        <f>SUMIFS(Raw!$I:$I, Raw!$A:$A, Dispositions!AXR$14, Raw!$F:$F, Dispositions!$C37, Raw!$H:$H, "E13")</f>
        <v>0</v>
      </c>
      <c r="AXS37" s="35">
        <f>SUMIFS(Raw!$I:$I, Raw!$A:$A, Dispositions!AXS$14, Raw!$F:$F, Dispositions!$C37, Raw!$H:$H, "E13")</f>
        <v>0</v>
      </c>
      <c r="AXT37" s="35">
        <f>SUMIFS(Raw!$I:$I, Raw!$A:$A, Dispositions!AXT$14, Raw!$F:$F, Dispositions!$C37, Raw!$H:$H, "E13")</f>
        <v>0</v>
      </c>
      <c r="AXU37" s="35">
        <f>SUMIFS(Raw!$I:$I, Raw!$A:$A, Dispositions!AXU$14, Raw!$F:$F, Dispositions!$C37, Raw!$H:$H, "E13")</f>
        <v>0</v>
      </c>
      <c r="AXV37" s="35">
        <f>SUMIFS(Raw!$I:$I, Raw!$A:$A, Dispositions!AXV$14, Raw!$F:$F, Dispositions!$C37, Raw!$H:$H, "E13")</f>
        <v>0</v>
      </c>
      <c r="AXW37" s="35">
        <f>SUMIFS(Raw!$I:$I, Raw!$A:$A, Dispositions!AXW$14, Raw!$F:$F, Dispositions!$C37, Raw!$H:$H, "E13")</f>
        <v>0</v>
      </c>
      <c r="AXX37" s="36">
        <f>SUMIFS(Raw!$I:$I, Raw!$A:$A, Dispositions!AXX$14, Raw!$F:$F, Dispositions!$C37, Raw!$H:$H, "E13")</f>
        <v>0</v>
      </c>
      <c r="AXZ37" s="34">
        <f>SUMIFS(Raw!$I:$I, Raw!$A:$A, Dispositions!AXZ$14, Raw!$F:$F, Dispositions!$C37, Raw!$H:$H, "E14")</f>
        <v>0</v>
      </c>
      <c r="AYA37" s="35">
        <f>SUMIFS(Raw!$I:$I, Raw!$A:$A, Dispositions!AYA$14, Raw!$F:$F, Dispositions!$C37, Raw!$H:$H, "E14")</f>
        <v>0</v>
      </c>
      <c r="AYB37" s="35">
        <f>SUMIFS(Raw!$I:$I, Raw!$A:$A, Dispositions!AYB$14, Raw!$F:$F, Dispositions!$C37, Raw!$H:$H, "E14")</f>
        <v>0</v>
      </c>
      <c r="AYC37" s="35">
        <f>SUMIFS(Raw!$I:$I, Raw!$A:$A, Dispositions!AYC$14, Raw!$F:$F, Dispositions!$C37, Raw!$H:$H, "E14")</f>
        <v>0</v>
      </c>
      <c r="AYD37" s="35">
        <f>SUMIFS(Raw!$I:$I, Raw!$A:$A, Dispositions!AYD$14, Raw!$F:$F, Dispositions!$C37, Raw!$H:$H, "E14")</f>
        <v>0</v>
      </c>
      <c r="AYE37" s="35">
        <f>SUMIFS(Raw!$I:$I, Raw!$A:$A, Dispositions!AYE$14, Raw!$F:$F, Dispositions!$C37, Raw!$H:$H, "E14")</f>
        <v>0</v>
      </c>
      <c r="AYF37" s="36">
        <f>SUMIFS(Raw!$I:$I, Raw!$A:$A, Dispositions!AYF$14, Raw!$F:$F, Dispositions!$C37, Raw!$H:$H, "E14")</f>
        <v>0</v>
      </c>
      <c r="AYH37" s="34">
        <f>SUMIFS(Raw!$I:$I, Raw!$A:$A, Dispositions!AYH$14, Raw!$F:$F, Dispositions!$C37, Raw!$H:$H, "E15")</f>
        <v>0</v>
      </c>
      <c r="AYI37" s="35">
        <f>SUMIFS(Raw!$I:$I, Raw!$A:$A, Dispositions!AYI$14, Raw!$F:$F, Dispositions!$C37, Raw!$H:$H, "E15")</f>
        <v>0</v>
      </c>
      <c r="AYJ37" s="35">
        <f>SUMIFS(Raw!$I:$I, Raw!$A:$A, Dispositions!AYJ$14, Raw!$F:$F, Dispositions!$C37, Raw!$H:$H, "E15")</f>
        <v>0</v>
      </c>
      <c r="AYK37" s="35">
        <f>SUMIFS(Raw!$I:$I, Raw!$A:$A, Dispositions!AYK$14, Raw!$F:$F, Dispositions!$C37, Raw!$H:$H, "E15")</f>
        <v>0</v>
      </c>
      <c r="AYL37" s="35">
        <f>SUMIFS(Raw!$I:$I, Raw!$A:$A, Dispositions!AYL$14, Raw!$F:$F, Dispositions!$C37, Raw!$H:$H, "E15")</f>
        <v>0</v>
      </c>
      <c r="AYM37" s="35">
        <f>SUMIFS(Raw!$I:$I, Raw!$A:$A, Dispositions!AYM$14, Raw!$F:$F, Dispositions!$C37, Raw!$H:$H, "E15")</f>
        <v>0</v>
      </c>
      <c r="AYN37" s="36">
        <f>SUMIFS(Raw!$I:$I, Raw!$A:$A, Dispositions!AYN$14, Raw!$F:$F, Dispositions!$C37, Raw!$H:$H, "E15")</f>
        <v>0</v>
      </c>
      <c r="AYP37" s="34">
        <f>SUMIFS(Raw!$I:$I, Raw!$A:$A, Dispositions!AYP$14, Raw!$F:$F, Dispositions!$C37, Raw!$H:$H, "E16")</f>
        <v>0</v>
      </c>
      <c r="AYQ37" s="35">
        <f>SUMIFS(Raw!$I:$I, Raw!$A:$A, Dispositions!AYQ$14, Raw!$F:$F, Dispositions!$C37, Raw!$H:$H, "E16")</f>
        <v>0</v>
      </c>
      <c r="AYR37" s="35">
        <f>SUMIFS(Raw!$I:$I, Raw!$A:$A, Dispositions!AYR$14, Raw!$F:$F, Dispositions!$C37, Raw!$H:$H, "E16")</f>
        <v>0</v>
      </c>
      <c r="AYS37" s="35">
        <f>SUMIFS(Raw!$I:$I, Raw!$A:$A, Dispositions!AYS$14, Raw!$F:$F, Dispositions!$C37, Raw!$H:$H, "E16")</f>
        <v>0</v>
      </c>
      <c r="AYT37" s="35">
        <f>SUMIFS(Raw!$I:$I, Raw!$A:$A, Dispositions!AYT$14, Raw!$F:$F, Dispositions!$C37, Raw!$H:$H, "E16")</f>
        <v>0</v>
      </c>
      <c r="AYU37" s="35">
        <f>SUMIFS(Raw!$I:$I, Raw!$A:$A, Dispositions!AYU$14, Raw!$F:$F, Dispositions!$C37, Raw!$H:$H, "E16")</f>
        <v>0</v>
      </c>
      <c r="AYV37" s="36">
        <f>SUMIFS(Raw!$I:$I, Raw!$A:$A, Dispositions!AYV$14, Raw!$F:$F, Dispositions!$C37, Raw!$H:$H, "E16")</f>
        <v>0</v>
      </c>
      <c r="AYX37" s="34">
        <f>SUMIFS(Raw!$I:$I, Raw!$A:$A, Dispositions!AYX$14, Raw!$F:$F, Dispositions!$C37, Raw!$H:$H, "E18")</f>
        <v>0</v>
      </c>
      <c r="AYY37" s="35">
        <f>SUMIFS(Raw!$I:$I, Raw!$A:$A, Dispositions!AYY$14, Raw!$F:$F, Dispositions!$C37, Raw!$H:$H, "E18")</f>
        <v>0</v>
      </c>
      <c r="AYZ37" s="35">
        <f>SUMIFS(Raw!$I:$I, Raw!$A:$A, Dispositions!AYZ$14, Raw!$F:$F, Dispositions!$C37, Raw!$H:$H, "E18")</f>
        <v>0</v>
      </c>
      <c r="AZA37" s="35">
        <f>SUMIFS(Raw!$I:$I, Raw!$A:$A, Dispositions!AZA$14, Raw!$F:$F, Dispositions!$C37, Raw!$H:$H, "E18")</f>
        <v>0</v>
      </c>
      <c r="AZB37" s="35">
        <f>SUMIFS(Raw!$I:$I, Raw!$A:$A, Dispositions!AZB$14, Raw!$F:$F, Dispositions!$C37, Raw!$H:$H, "E18")</f>
        <v>0</v>
      </c>
      <c r="AZC37" s="35">
        <f>SUMIFS(Raw!$I:$I, Raw!$A:$A, Dispositions!AZC$14, Raw!$F:$F, Dispositions!$C37, Raw!$H:$H, "E18")</f>
        <v>0</v>
      </c>
      <c r="AZD37" s="36">
        <f>SUMIFS(Raw!$I:$I, Raw!$A:$A, Dispositions!AZD$14, Raw!$F:$F, Dispositions!$C37, Raw!$H:$H, "E18")</f>
        <v>0</v>
      </c>
      <c r="AZF37" s="34">
        <f>SUMIFS(Raw!$I:$I, Raw!$A:$A, Dispositions!AZF$14, Raw!$F:$F, Dispositions!$C37, Raw!$H:$H, "E34")</f>
        <v>0</v>
      </c>
      <c r="AZG37" s="35">
        <f>SUMIFS(Raw!$I:$I, Raw!$A:$A, Dispositions!AZG$14, Raw!$F:$F, Dispositions!$C37, Raw!$H:$H, "E34")</f>
        <v>0</v>
      </c>
      <c r="AZH37" s="35">
        <f>SUMIFS(Raw!$I:$I, Raw!$A:$A, Dispositions!AZH$14, Raw!$F:$F, Dispositions!$C37, Raw!$H:$H, "E34")</f>
        <v>0</v>
      </c>
      <c r="AZI37" s="35">
        <f>SUMIFS(Raw!$I:$I, Raw!$A:$A, Dispositions!AZI$14, Raw!$F:$F, Dispositions!$C37, Raw!$H:$H, "E34")</f>
        <v>0</v>
      </c>
      <c r="AZJ37" s="35">
        <f>SUMIFS(Raw!$I:$I, Raw!$A:$A, Dispositions!AZJ$14, Raw!$F:$F, Dispositions!$C37, Raw!$H:$H, "E34")</f>
        <v>0</v>
      </c>
      <c r="AZK37" s="35">
        <f>SUMIFS(Raw!$I:$I, Raw!$A:$A, Dispositions!AZK$14, Raw!$F:$F, Dispositions!$C37, Raw!$H:$H, "E34")</f>
        <v>0</v>
      </c>
      <c r="AZL37" s="36">
        <f>SUMIFS(Raw!$I:$I, Raw!$A:$A, Dispositions!AZL$14, Raw!$F:$F, Dispositions!$C37, Raw!$H:$H, "E34")</f>
        <v>0</v>
      </c>
      <c r="AZN37" s="34">
        <f>SUMIFS(Raw!$I:$I, Raw!$A:$A, Dispositions!AZN$14, Raw!$F:$F, Dispositions!$C37, Raw!$H:$H, "E02")</f>
        <v>0</v>
      </c>
      <c r="AZO37" s="35">
        <f>SUMIFS(Raw!$I:$I, Raw!$A:$A, Dispositions!AZO$14, Raw!$F:$F, Dispositions!$C37, Raw!$H:$H, "E02")</f>
        <v>0</v>
      </c>
      <c r="AZP37" s="35">
        <f>SUMIFS(Raw!$I:$I, Raw!$A:$A, Dispositions!AZP$14, Raw!$F:$F, Dispositions!$C37, Raw!$H:$H, "E02")</f>
        <v>0</v>
      </c>
      <c r="AZQ37" s="35">
        <f>SUMIFS(Raw!$I:$I, Raw!$A:$A, Dispositions!AZQ$14, Raw!$F:$F, Dispositions!$C37, Raw!$H:$H, "E02")</f>
        <v>0</v>
      </c>
      <c r="AZR37" s="35">
        <f>SUMIFS(Raw!$I:$I, Raw!$A:$A, Dispositions!AZR$14, Raw!$F:$F, Dispositions!$C37, Raw!$H:$H, "E02")</f>
        <v>0</v>
      </c>
      <c r="AZS37" s="35">
        <f>SUMIFS(Raw!$I:$I, Raw!$A:$A, Dispositions!AZS$14, Raw!$F:$F, Dispositions!$C37, Raw!$H:$H, "E02")</f>
        <v>0</v>
      </c>
      <c r="AZT37" s="36">
        <f>SUMIFS(Raw!$I:$I, Raw!$A:$A, Dispositions!AZT$14, Raw!$F:$F, Dispositions!$C37, Raw!$H:$H, "E02")</f>
        <v>0</v>
      </c>
      <c r="AZV37" s="34">
        <f>SUMIFS(Raw!$I:$I, Raw!$A:$A, Dispositions!AZV$14, Raw!$F:$F, Dispositions!$C37, Raw!$H:$H, "E03")</f>
        <v>0</v>
      </c>
      <c r="AZW37" s="35">
        <f>SUMIFS(Raw!$I:$I, Raw!$A:$A, Dispositions!AZW$14, Raw!$F:$F, Dispositions!$C37, Raw!$H:$H, "E03")</f>
        <v>0</v>
      </c>
      <c r="AZX37" s="35">
        <f>SUMIFS(Raw!$I:$I, Raw!$A:$A, Dispositions!AZX$14, Raw!$F:$F, Dispositions!$C37, Raw!$H:$H, "E03")</f>
        <v>0</v>
      </c>
      <c r="AZY37" s="35">
        <f>SUMIFS(Raw!$I:$I, Raw!$A:$A, Dispositions!AZY$14, Raw!$F:$F, Dispositions!$C37, Raw!$H:$H, "E03")</f>
        <v>0</v>
      </c>
      <c r="AZZ37" s="35">
        <f>SUMIFS(Raw!$I:$I, Raw!$A:$A, Dispositions!AZZ$14, Raw!$F:$F, Dispositions!$C37, Raw!$H:$H, "E03")</f>
        <v>0</v>
      </c>
      <c r="BAA37" s="35">
        <f>SUMIFS(Raw!$I:$I, Raw!$A:$A, Dispositions!BAA$14, Raw!$F:$F, Dispositions!$C37, Raw!$H:$H, "E03")</f>
        <v>0</v>
      </c>
      <c r="BAB37" s="36">
        <f>SUMIFS(Raw!$I:$I, Raw!$A:$A, Dispositions!BAB$14, Raw!$F:$F, Dispositions!$C37, Raw!$H:$H, "E03")</f>
        <v>0</v>
      </c>
      <c r="BAD37" s="34">
        <f>SUMIFS(Raw!$I:$I, Raw!$A:$A, Dispositions!BAD$14, Raw!$F:$F, Dispositions!$C37, Raw!$H:$H, "E05")</f>
        <v>0</v>
      </c>
      <c r="BAE37" s="35">
        <f>SUMIFS(Raw!$I:$I, Raw!$A:$A, Dispositions!BAE$14, Raw!$F:$F, Dispositions!$C37, Raw!$H:$H, "E05")</f>
        <v>0</v>
      </c>
      <c r="BAF37" s="35">
        <f>SUMIFS(Raw!$I:$I, Raw!$A:$A, Dispositions!BAF$14, Raw!$F:$F, Dispositions!$C37, Raw!$H:$H, "E05")</f>
        <v>0</v>
      </c>
      <c r="BAG37" s="35">
        <f>SUMIFS(Raw!$I:$I, Raw!$A:$A, Dispositions!BAG$14, Raw!$F:$F, Dispositions!$C37, Raw!$H:$H, "E05")</f>
        <v>0</v>
      </c>
      <c r="BAH37" s="35">
        <f>SUMIFS(Raw!$I:$I, Raw!$A:$A, Dispositions!BAH$14, Raw!$F:$F, Dispositions!$C37, Raw!$H:$H, "E05")</f>
        <v>0</v>
      </c>
      <c r="BAI37" s="35">
        <f>SUMIFS(Raw!$I:$I, Raw!$A:$A, Dispositions!BAI$14, Raw!$F:$F, Dispositions!$C37, Raw!$H:$H, "E05")</f>
        <v>0</v>
      </c>
      <c r="BAJ37" s="36">
        <f>SUMIFS(Raw!$I:$I, Raw!$A:$A, Dispositions!BAJ$14, Raw!$F:$F, Dispositions!$C37, Raw!$H:$H, "E05")</f>
        <v>0</v>
      </c>
      <c r="BAL37" s="34">
        <f>SUMIFS(Raw!$I:$I, Raw!$A:$A, Dispositions!BAL$14, Raw!$F:$F, Dispositions!$C37, Raw!$H:$H, "E12")</f>
        <v>0</v>
      </c>
      <c r="BAM37" s="35">
        <f>SUMIFS(Raw!$I:$I, Raw!$A:$A, Dispositions!BAM$14, Raw!$F:$F, Dispositions!$C37, Raw!$H:$H, "E12")</f>
        <v>0</v>
      </c>
      <c r="BAN37" s="35">
        <f>SUMIFS(Raw!$I:$I, Raw!$A:$A, Dispositions!BAN$14, Raw!$F:$F, Dispositions!$C37, Raw!$H:$H, "E12")</f>
        <v>0</v>
      </c>
      <c r="BAO37" s="35">
        <f>SUMIFS(Raw!$I:$I, Raw!$A:$A, Dispositions!BAO$14, Raw!$F:$F, Dispositions!$C37, Raw!$H:$H, "E12")</f>
        <v>0</v>
      </c>
      <c r="BAP37" s="35">
        <f>SUMIFS(Raw!$I:$I, Raw!$A:$A, Dispositions!BAP$14, Raw!$F:$F, Dispositions!$C37, Raw!$H:$H, "E12")</f>
        <v>0</v>
      </c>
      <c r="BAQ37" s="35">
        <f>SUMIFS(Raw!$I:$I, Raw!$A:$A, Dispositions!BAQ$14, Raw!$F:$F, Dispositions!$C37, Raw!$H:$H, "E12")</f>
        <v>0</v>
      </c>
      <c r="BAR37" s="36">
        <f>SUMIFS(Raw!$I:$I, Raw!$A:$A, Dispositions!BAR$14, Raw!$F:$F, Dispositions!$C37, Raw!$H:$H, "E12")</f>
        <v>0</v>
      </c>
      <c r="BAT37" s="34">
        <f>SUMIFS(Raw!$I:$I, Raw!$A:$A, Dispositions!BAT$14, Raw!$F:$F, Dispositions!$C37, Raw!$H:$H, "E13")</f>
        <v>0</v>
      </c>
      <c r="BAU37" s="35">
        <f>SUMIFS(Raw!$I:$I, Raw!$A:$A, Dispositions!BAU$14, Raw!$F:$F, Dispositions!$C37, Raw!$H:$H, "E13")</f>
        <v>0</v>
      </c>
      <c r="BAV37" s="35">
        <f>SUMIFS(Raw!$I:$I, Raw!$A:$A, Dispositions!BAV$14, Raw!$F:$F, Dispositions!$C37, Raw!$H:$H, "E13")</f>
        <v>0</v>
      </c>
      <c r="BAW37" s="35">
        <f>SUMIFS(Raw!$I:$I, Raw!$A:$A, Dispositions!BAW$14, Raw!$F:$F, Dispositions!$C37, Raw!$H:$H, "E13")</f>
        <v>0</v>
      </c>
      <c r="BAX37" s="35">
        <f>SUMIFS(Raw!$I:$I, Raw!$A:$A, Dispositions!BAX$14, Raw!$F:$F, Dispositions!$C37, Raw!$H:$H, "E13")</f>
        <v>0</v>
      </c>
      <c r="BAY37" s="35">
        <f>SUMIFS(Raw!$I:$I, Raw!$A:$A, Dispositions!BAY$14, Raw!$F:$F, Dispositions!$C37, Raw!$H:$H, "E13")</f>
        <v>0</v>
      </c>
      <c r="BAZ37" s="36">
        <f>SUMIFS(Raw!$I:$I, Raw!$A:$A, Dispositions!BAZ$14, Raw!$F:$F, Dispositions!$C37, Raw!$H:$H, "E13")</f>
        <v>0</v>
      </c>
      <c r="BBB37" s="34">
        <f>SUMIFS(Raw!$I:$I, Raw!$A:$A, Dispositions!BBB$14, Raw!$F:$F, Dispositions!$C37, Raw!$H:$H, "E14")</f>
        <v>0</v>
      </c>
      <c r="BBC37" s="35">
        <f>SUMIFS(Raw!$I:$I, Raw!$A:$A, Dispositions!BBC$14, Raw!$F:$F, Dispositions!$C37, Raw!$H:$H, "E14")</f>
        <v>0</v>
      </c>
      <c r="BBD37" s="35">
        <f>SUMIFS(Raw!$I:$I, Raw!$A:$A, Dispositions!BBD$14, Raw!$F:$F, Dispositions!$C37, Raw!$H:$H, "E14")</f>
        <v>0</v>
      </c>
      <c r="BBE37" s="35">
        <f>SUMIFS(Raw!$I:$I, Raw!$A:$A, Dispositions!BBE$14, Raw!$F:$F, Dispositions!$C37, Raw!$H:$H, "E14")</f>
        <v>0</v>
      </c>
      <c r="BBF37" s="35">
        <f>SUMIFS(Raw!$I:$I, Raw!$A:$A, Dispositions!BBF$14, Raw!$F:$F, Dispositions!$C37, Raw!$H:$H, "E14")</f>
        <v>0</v>
      </c>
      <c r="BBG37" s="35">
        <f>SUMIFS(Raw!$I:$I, Raw!$A:$A, Dispositions!BBG$14, Raw!$F:$F, Dispositions!$C37, Raw!$H:$H, "E14")</f>
        <v>0</v>
      </c>
      <c r="BBH37" s="36">
        <f>SUMIFS(Raw!$I:$I, Raw!$A:$A, Dispositions!BBH$14, Raw!$F:$F, Dispositions!$C37, Raw!$H:$H, "E14")</f>
        <v>0</v>
      </c>
      <c r="BBJ37" s="34">
        <f>SUMIFS(Raw!$I:$I, Raw!$A:$A, Dispositions!BBJ$14, Raw!$F:$F, Dispositions!$C37, Raw!$H:$H, "E15")</f>
        <v>0</v>
      </c>
      <c r="BBK37" s="35">
        <f>SUMIFS(Raw!$I:$I, Raw!$A:$A, Dispositions!BBK$14, Raw!$F:$F, Dispositions!$C37, Raw!$H:$H, "E15")</f>
        <v>0</v>
      </c>
      <c r="BBL37" s="35">
        <f>SUMIFS(Raw!$I:$I, Raw!$A:$A, Dispositions!BBL$14, Raw!$F:$F, Dispositions!$C37, Raw!$H:$H, "E15")</f>
        <v>0</v>
      </c>
      <c r="BBM37" s="35">
        <f>SUMIFS(Raw!$I:$I, Raw!$A:$A, Dispositions!BBM$14, Raw!$F:$F, Dispositions!$C37, Raw!$H:$H, "E15")</f>
        <v>0</v>
      </c>
      <c r="BBN37" s="35">
        <f>SUMIFS(Raw!$I:$I, Raw!$A:$A, Dispositions!BBN$14, Raw!$F:$F, Dispositions!$C37, Raw!$H:$H, "E15")</f>
        <v>0</v>
      </c>
      <c r="BBO37" s="35">
        <f>SUMIFS(Raw!$I:$I, Raw!$A:$A, Dispositions!BBO$14, Raw!$F:$F, Dispositions!$C37, Raw!$H:$H, "E15")</f>
        <v>0</v>
      </c>
      <c r="BBP37" s="36">
        <f>SUMIFS(Raw!$I:$I, Raw!$A:$A, Dispositions!BBP$14, Raw!$F:$F, Dispositions!$C37, Raw!$H:$H, "E15")</f>
        <v>0</v>
      </c>
      <c r="BBR37" s="34">
        <f>SUMIFS(Raw!$I:$I, Raw!$A:$A, Dispositions!BBR$14, Raw!$F:$F, Dispositions!$C37, Raw!$H:$H, "E16")</f>
        <v>0</v>
      </c>
      <c r="BBS37" s="35">
        <f>SUMIFS(Raw!$I:$I, Raw!$A:$A, Dispositions!BBS$14, Raw!$F:$F, Dispositions!$C37, Raw!$H:$H, "E16")</f>
        <v>0</v>
      </c>
      <c r="BBT37" s="35">
        <f>SUMIFS(Raw!$I:$I, Raw!$A:$A, Dispositions!BBT$14, Raw!$F:$F, Dispositions!$C37, Raw!$H:$H, "E16")</f>
        <v>0</v>
      </c>
      <c r="BBU37" s="35">
        <f>SUMIFS(Raw!$I:$I, Raw!$A:$A, Dispositions!BBU$14, Raw!$F:$F, Dispositions!$C37, Raw!$H:$H, "E16")</f>
        <v>0</v>
      </c>
      <c r="BBV37" s="35">
        <f>SUMIFS(Raw!$I:$I, Raw!$A:$A, Dispositions!BBV$14, Raw!$F:$F, Dispositions!$C37, Raw!$H:$H, "E16")</f>
        <v>0</v>
      </c>
      <c r="BBW37" s="35">
        <f>SUMIFS(Raw!$I:$I, Raw!$A:$A, Dispositions!BBW$14, Raw!$F:$F, Dispositions!$C37, Raw!$H:$H, "E16")</f>
        <v>0</v>
      </c>
      <c r="BBX37" s="36">
        <f>SUMIFS(Raw!$I:$I, Raw!$A:$A, Dispositions!BBX$14, Raw!$F:$F, Dispositions!$C37, Raw!$H:$H, "E16")</f>
        <v>0</v>
      </c>
      <c r="BBZ37" s="34">
        <f>SUMIFS(Raw!$I:$I, Raw!$A:$A, Dispositions!BBZ$14, Raw!$F:$F, Dispositions!$C37, Raw!$H:$H, "E18")</f>
        <v>0</v>
      </c>
      <c r="BCA37" s="35">
        <f>SUMIFS(Raw!$I:$I, Raw!$A:$A, Dispositions!BCA$14, Raw!$F:$F, Dispositions!$C37, Raw!$H:$H, "E18")</f>
        <v>0</v>
      </c>
      <c r="BCB37" s="35">
        <f>SUMIFS(Raw!$I:$I, Raw!$A:$A, Dispositions!BCB$14, Raw!$F:$F, Dispositions!$C37, Raw!$H:$H, "E18")</f>
        <v>0</v>
      </c>
      <c r="BCC37" s="35">
        <f>SUMIFS(Raw!$I:$I, Raw!$A:$A, Dispositions!BCC$14, Raw!$F:$F, Dispositions!$C37, Raw!$H:$H, "E18")</f>
        <v>0</v>
      </c>
      <c r="BCD37" s="35">
        <f>SUMIFS(Raw!$I:$I, Raw!$A:$A, Dispositions!BCD$14, Raw!$F:$F, Dispositions!$C37, Raw!$H:$H, "E18")</f>
        <v>0</v>
      </c>
      <c r="BCE37" s="35">
        <f>SUMIFS(Raw!$I:$I, Raw!$A:$A, Dispositions!BCE$14, Raw!$F:$F, Dispositions!$C37, Raw!$H:$H, "E18")</f>
        <v>0</v>
      </c>
      <c r="BCF37" s="36">
        <f>SUMIFS(Raw!$I:$I, Raw!$A:$A, Dispositions!BCF$14, Raw!$F:$F, Dispositions!$C37, Raw!$H:$H, "E18")</f>
        <v>0</v>
      </c>
      <c r="BCH37" s="34">
        <f>SUMIFS(Raw!$I:$I, Raw!$A:$A, Dispositions!BCH$14, Raw!$F:$F, Dispositions!$C37, Raw!$H:$H, "E34")</f>
        <v>0</v>
      </c>
      <c r="BCI37" s="35">
        <f>SUMIFS(Raw!$I:$I, Raw!$A:$A, Dispositions!BCI$14, Raw!$F:$F, Dispositions!$C37, Raw!$H:$H, "E34")</f>
        <v>0</v>
      </c>
      <c r="BCJ37" s="35">
        <f>SUMIFS(Raw!$I:$I, Raw!$A:$A, Dispositions!BCJ$14, Raw!$F:$F, Dispositions!$C37, Raw!$H:$H, "E34")</f>
        <v>0</v>
      </c>
      <c r="BCK37" s="35">
        <f>SUMIFS(Raw!$I:$I, Raw!$A:$A, Dispositions!BCK$14, Raw!$F:$F, Dispositions!$C37, Raw!$H:$H, "E34")</f>
        <v>0</v>
      </c>
      <c r="BCL37" s="35">
        <f>SUMIFS(Raw!$I:$I, Raw!$A:$A, Dispositions!BCL$14, Raw!$F:$F, Dispositions!$C37, Raw!$H:$H, "E34")</f>
        <v>0</v>
      </c>
      <c r="BCM37" s="35">
        <f>SUMIFS(Raw!$I:$I, Raw!$A:$A, Dispositions!BCM$14, Raw!$F:$F, Dispositions!$C37, Raw!$H:$H, "E34")</f>
        <v>0</v>
      </c>
      <c r="BCN37" s="36">
        <f>SUMIFS(Raw!$I:$I, Raw!$A:$A, Dispositions!BCN$14, Raw!$F:$F, Dispositions!$C37, Raw!$H:$H, "E34")</f>
        <v>0</v>
      </c>
      <c r="BCP37" s="34">
        <f>SUMIFS(Raw!$I:$I, Raw!$A:$A, Dispositions!BCP$14, Raw!$F:$F, Dispositions!$C37, Raw!$H:$H, "E02")</f>
        <v>0</v>
      </c>
      <c r="BCQ37" s="35">
        <f>SUMIFS(Raw!$I:$I, Raw!$A:$A, Dispositions!BCQ$14, Raw!$F:$F, Dispositions!$C37, Raw!$H:$H, "E02")</f>
        <v>0</v>
      </c>
      <c r="BCR37" s="35">
        <f>SUMIFS(Raw!$I:$I, Raw!$A:$A, Dispositions!BCR$14, Raw!$F:$F, Dispositions!$C37, Raw!$H:$H, "E02")</f>
        <v>0</v>
      </c>
      <c r="BCS37" s="35">
        <f>SUMIFS(Raw!$I:$I, Raw!$A:$A, Dispositions!BCS$14, Raw!$F:$F, Dispositions!$C37, Raw!$H:$H, "E02")</f>
        <v>0</v>
      </c>
      <c r="BCT37" s="35">
        <f>SUMIFS(Raw!$I:$I, Raw!$A:$A, Dispositions!BCT$14, Raw!$F:$F, Dispositions!$C37, Raw!$H:$H, "E02")</f>
        <v>0</v>
      </c>
      <c r="BCU37" s="35">
        <f>SUMIFS(Raw!$I:$I, Raw!$A:$A, Dispositions!BCU$14, Raw!$F:$F, Dispositions!$C37, Raw!$H:$H, "E02")</f>
        <v>0</v>
      </c>
      <c r="BCV37" s="36">
        <f>SUMIFS(Raw!$I:$I, Raw!$A:$A, Dispositions!BCV$14, Raw!$F:$F, Dispositions!$C37, Raw!$H:$H, "E02")</f>
        <v>0</v>
      </c>
      <c r="BCX37" s="34">
        <f>SUMIFS(Raw!$I:$I, Raw!$A:$A, Dispositions!BCX$14, Raw!$F:$F, Dispositions!$C37, Raw!$H:$H, "E03")</f>
        <v>0</v>
      </c>
      <c r="BCY37" s="35">
        <f>SUMIFS(Raw!$I:$I, Raw!$A:$A, Dispositions!BCY$14, Raw!$F:$F, Dispositions!$C37, Raw!$H:$H, "E03")</f>
        <v>0</v>
      </c>
      <c r="BCZ37" s="35">
        <f>SUMIFS(Raw!$I:$I, Raw!$A:$A, Dispositions!BCZ$14, Raw!$F:$F, Dispositions!$C37, Raw!$H:$H, "E03")</f>
        <v>0</v>
      </c>
      <c r="BDA37" s="35">
        <f>SUMIFS(Raw!$I:$I, Raw!$A:$A, Dispositions!BDA$14, Raw!$F:$F, Dispositions!$C37, Raw!$H:$H, "E03")</f>
        <v>0</v>
      </c>
      <c r="BDB37" s="35">
        <f>SUMIFS(Raw!$I:$I, Raw!$A:$A, Dispositions!BDB$14, Raw!$F:$F, Dispositions!$C37, Raw!$H:$H, "E03")</f>
        <v>0</v>
      </c>
      <c r="BDC37" s="35">
        <f>SUMIFS(Raw!$I:$I, Raw!$A:$A, Dispositions!BDC$14, Raw!$F:$F, Dispositions!$C37, Raw!$H:$H, "E03")</f>
        <v>0</v>
      </c>
      <c r="BDD37" s="36">
        <f>SUMIFS(Raw!$I:$I, Raw!$A:$A, Dispositions!BDD$14, Raw!$F:$F, Dispositions!$C37, Raw!$H:$H, "E03")</f>
        <v>0</v>
      </c>
      <c r="BDF37" s="34">
        <f>SUMIFS(Raw!$I:$I, Raw!$A:$A, Dispositions!BDF$14, Raw!$F:$F, Dispositions!$C37, Raw!$H:$H, "E05")</f>
        <v>0</v>
      </c>
      <c r="BDG37" s="35">
        <f>SUMIFS(Raw!$I:$I, Raw!$A:$A, Dispositions!BDG$14, Raw!$F:$F, Dispositions!$C37, Raw!$H:$H, "E05")</f>
        <v>0</v>
      </c>
      <c r="BDH37" s="35">
        <f>SUMIFS(Raw!$I:$I, Raw!$A:$A, Dispositions!BDH$14, Raw!$F:$F, Dispositions!$C37, Raw!$H:$H, "E05")</f>
        <v>0</v>
      </c>
      <c r="BDI37" s="35">
        <f>SUMIFS(Raw!$I:$I, Raw!$A:$A, Dispositions!BDI$14, Raw!$F:$F, Dispositions!$C37, Raw!$H:$H, "E05")</f>
        <v>0</v>
      </c>
      <c r="BDJ37" s="35">
        <f>SUMIFS(Raw!$I:$I, Raw!$A:$A, Dispositions!BDJ$14, Raw!$F:$F, Dispositions!$C37, Raw!$H:$H, "E05")</f>
        <v>0</v>
      </c>
      <c r="BDK37" s="35">
        <f>SUMIFS(Raw!$I:$I, Raw!$A:$A, Dispositions!BDK$14, Raw!$F:$F, Dispositions!$C37, Raw!$H:$H, "E05")</f>
        <v>0</v>
      </c>
      <c r="BDL37" s="36">
        <f>SUMIFS(Raw!$I:$I, Raw!$A:$A, Dispositions!BDL$14, Raw!$F:$F, Dispositions!$C37, Raw!$H:$H, "E05")</f>
        <v>0</v>
      </c>
      <c r="BDN37" s="34">
        <f>SUMIFS(Raw!$I:$I, Raw!$A:$A, Dispositions!BDN$14, Raw!$F:$F, Dispositions!$C37, Raw!$H:$H, "E12")</f>
        <v>0</v>
      </c>
      <c r="BDO37" s="35">
        <f>SUMIFS(Raw!$I:$I, Raw!$A:$A, Dispositions!BDO$14, Raw!$F:$F, Dispositions!$C37, Raw!$H:$H, "E12")</f>
        <v>0</v>
      </c>
      <c r="BDP37" s="35">
        <f>SUMIFS(Raw!$I:$I, Raw!$A:$A, Dispositions!BDP$14, Raw!$F:$F, Dispositions!$C37, Raw!$H:$H, "E12")</f>
        <v>0</v>
      </c>
      <c r="BDQ37" s="35">
        <f>SUMIFS(Raw!$I:$I, Raw!$A:$A, Dispositions!BDQ$14, Raw!$F:$F, Dispositions!$C37, Raw!$H:$H, "E12")</f>
        <v>0</v>
      </c>
      <c r="BDR37" s="35">
        <f>SUMIFS(Raw!$I:$I, Raw!$A:$A, Dispositions!BDR$14, Raw!$F:$F, Dispositions!$C37, Raw!$H:$H, "E12")</f>
        <v>0</v>
      </c>
      <c r="BDS37" s="35">
        <f>SUMIFS(Raw!$I:$I, Raw!$A:$A, Dispositions!BDS$14, Raw!$F:$F, Dispositions!$C37, Raw!$H:$H, "E12")</f>
        <v>0</v>
      </c>
      <c r="BDT37" s="36">
        <f>SUMIFS(Raw!$I:$I, Raw!$A:$A, Dispositions!BDT$14, Raw!$F:$F, Dispositions!$C37, Raw!$H:$H, "E12")</f>
        <v>0</v>
      </c>
      <c r="BDV37" s="34">
        <f>SUMIFS(Raw!$I:$I, Raw!$A:$A, Dispositions!BDV$14, Raw!$F:$F, Dispositions!$C37, Raw!$H:$H, "E13")</f>
        <v>0</v>
      </c>
      <c r="BDW37" s="35">
        <f>SUMIFS(Raw!$I:$I, Raw!$A:$A, Dispositions!BDW$14, Raw!$F:$F, Dispositions!$C37, Raw!$H:$H, "E13")</f>
        <v>0</v>
      </c>
      <c r="BDX37" s="35">
        <f>SUMIFS(Raw!$I:$I, Raw!$A:$A, Dispositions!BDX$14, Raw!$F:$F, Dispositions!$C37, Raw!$H:$H, "E13")</f>
        <v>0</v>
      </c>
      <c r="BDY37" s="35">
        <f>SUMIFS(Raw!$I:$I, Raw!$A:$A, Dispositions!BDY$14, Raw!$F:$F, Dispositions!$C37, Raw!$H:$H, "E13")</f>
        <v>0</v>
      </c>
      <c r="BDZ37" s="35">
        <f>SUMIFS(Raw!$I:$I, Raw!$A:$A, Dispositions!BDZ$14, Raw!$F:$F, Dispositions!$C37, Raw!$H:$H, "E13")</f>
        <v>0</v>
      </c>
      <c r="BEA37" s="35">
        <f>SUMIFS(Raw!$I:$I, Raw!$A:$A, Dispositions!BEA$14, Raw!$F:$F, Dispositions!$C37, Raw!$H:$H, "E13")</f>
        <v>0</v>
      </c>
      <c r="BEB37" s="36">
        <f>SUMIFS(Raw!$I:$I, Raw!$A:$A, Dispositions!BEB$14, Raw!$F:$F, Dispositions!$C37, Raw!$H:$H, "E13")</f>
        <v>0</v>
      </c>
      <c r="BED37" s="34">
        <f>SUMIFS(Raw!$I:$I, Raw!$A:$A, Dispositions!BED$14, Raw!$F:$F, Dispositions!$C37, Raw!$H:$H, "E14")</f>
        <v>0</v>
      </c>
      <c r="BEE37" s="35">
        <f>SUMIFS(Raw!$I:$I, Raw!$A:$A, Dispositions!BEE$14, Raw!$F:$F, Dispositions!$C37, Raw!$H:$H, "E14")</f>
        <v>0</v>
      </c>
      <c r="BEF37" s="35">
        <f>SUMIFS(Raw!$I:$I, Raw!$A:$A, Dispositions!BEF$14, Raw!$F:$F, Dispositions!$C37, Raw!$H:$H, "E14")</f>
        <v>0</v>
      </c>
      <c r="BEG37" s="35">
        <f>SUMIFS(Raw!$I:$I, Raw!$A:$A, Dispositions!BEG$14, Raw!$F:$F, Dispositions!$C37, Raw!$H:$H, "E14")</f>
        <v>0</v>
      </c>
      <c r="BEH37" s="35">
        <f>SUMIFS(Raw!$I:$I, Raw!$A:$A, Dispositions!BEH$14, Raw!$F:$F, Dispositions!$C37, Raw!$H:$H, "E14")</f>
        <v>0</v>
      </c>
      <c r="BEI37" s="35">
        <f>SUMIFS(Raw!$I:$I, Raw!$A:$A, Dispositions!BEI$14, Raw!$F:$F, Dispositions!$C37, Raw!$H:$H, "E14")</f>
        <v>0</v>
      </c>
      <c r="BEJ37" s="36">
        <f>SUMIFS(Raw!$I:$I, Raw!$A:$A, Dispositions!BEJ$14, Raw!$F:$F, Dispositions!$C37, Raw!$H:$H, "E14")</f>
        <v>0</v>
      </c>
      <c r="BEL37" s="34">
        <f>SUMIFS(Raw!$I:$I, Raw!$A:$A, Dispositions!BEL$14, Raw!$F:$F, Dispositions!$C37, Raw!$H:$H, "E15")</f>
        <v>0</v>
      </c>
      <c r="BEM37" s="35">
        <f>SUMIFS(Raw!$I:$I, Raw!$A:$A, Dispositions!BEM$14, Raw!$F:$F, Dispositions!$C37, Raw!$H:$H, "E15")</f>
        <v>0</v>
      </c>
      <c r="BEN37" s="35">
        <f>SUMIFS(Raw!$I:$I, Raw!$A:$A, Dispositions!BEN$14, Raw!$F:$F, Dispositions!$C37, Raw!$H:$H, "E15")</f>
        <v>0</v>
      </c>
      <c r="BEO37" s="35">
        <f>SUMIFS(Raw!$I:$I, Raw!$A:$A, Dispositions!BEO$14, Raw!$F:$F, Dispositions!$C37, Raw!$H:$H, "E15")</f>
        <v>0</v>
      </c>
      <c r="BEP37" s="35">
        <f>SUMIFS(Raw!$I:$I, Raw!$A:$A, Dispositions!BEP$14, Raw!$F:$F, Dispositions!$C37, Raw!$H:$H, "E15")</f>
        <v>0</v>
      </c>
      <c r="BEQ37" s="35">
        <f>SUMIFS(Raw!$I:$I, Raw!$A:$A, Dispositions!BEQ$14, Raw!$F:$F, Dispositions!$C37, Raw!$H:$H, "E15")</f>
        <v>0</v>
      </c>
      <c r="BER37" s="36">
        <f>SUMIFS(Raw!$I:$I, Raw!$A:$A, Dispositions!BER$14, Raw!$F:$F, Dispositions!$C37, Raw!$H:$H, "E15")</f>
        <v>0</v>
      </c>
      <c r="BET37" s="34">
        <f>SUMIFS(Raw!$I:$I, Raw!$A:$A, Dispositions!BET$14, Raw!$F:$F, Dispositions!$C37, Raw!$H:$H, "E16")</f>
        <v>0</v>
      </c>
      <c r="BEU37" s="35">
        <f>SUMIFS(Raw!$I:$I, Raw!$A:$A, Dispositions!BEU$14, Raw!$F:$F, Dispositions!$C37, Raw!$H:$H, "E16")</f>
        <v>0</v>
      </c>
      <c r="BEV37" s="35">
        <f>SUMIFS(Raw!$I:$I, Raw!$A:$A, Dispositions!BEV$14, Raw!$F:$F, Dispositions!$C37, Raw!$H:$H, "E16")</f>
        <v>0</v>
      </c>
      <c r="BEW37" s="35">
        <f>SUMIFS(Raw!$I:$I, Raw!$A:$A, Dispositions!BEW$14, Raw!$F:$F, Dispositions!$C37, Raw!$H:$H, "E16")</f>
        <v>0</v>
      </c>
      <c r="BEX37" s="35">
        <f>SUMIFS(Raw!$I:$I, Raw!$A:$A, Dispositions!BEX$14, Raw!$F:$F, Dispositions!$C37, Raw!$H:$H, "E16")</f>
        <v>0</v>
      </c>
      <c r="BEY37" s="35">
        <f>SUMIFS(Raw!$I:$I, Raw!$A:$A, Dispositions!BEY$14, Raw!$F:$F, Dispositions!$C37, Raw!$H:$H, "E16")</f>
        <v>0</v>
      </c>
      <c r="BEZ37" s="36">
        <f>SUMIFS(Raw!$I:$I, Raw!$A:$A, Dispositions!BEZ$14, Raw!$F:$F, Dispositions!$C37, Raw!$H:$H, "E16")</f>
        <v>0</v>
      </c>
      <c r="BFB37" s="34">
        <f>SUMIFS(Raw!$I:$I, Raw!$A:$A, Dispositions!BFB$14, Raw!$F:$F, Dispositions!$C37, Raw!$H:$H, "E18")</f>
        <v>0</v>
      </c>
      <c r="BFC37" s="35">
        <f>SUMIFS(Raw!$I:$I, Raw!$A:$A, Dispositions!BFC$14, Raw!$F:$F, Dispositions!$C37, Raw!$H:$H, "E18")</f>
        <v>0</v>
      </c>
      <c r="BFD37" s="35">
        <f>SUMIFS(Raw!$I:$I, Raw!$A:$A, Dispositions!BFD$14, Raw!$F:$F, Dispositions!$C37, Raw!$H:$H, "E18")</f>
        <v>0</v>
      </c>
      <c r="BFE37" s="35">
        <f>SUMIFS(Raw!$I:$I, Raw!$A:$A, Dispositions!BFE$14, Raw!$F:$F, Dispositions!$C37, Raw!$H:$H, "E18")</f>
        <v>0</v>
      </c>
      <c r="BFF37" s="35">
        <f>SUMIFS(Raw!$I:$I, Raw!$A:$A, Dispositions!BFF$14, Raw!$F:$F, Dispositions!$C37, Raw!$H:$H, "E18")</f>
        <v>0</v>
      </c>
      <c r="BFG37" s="35">
        <f>SUMIFS(Raw!$I:$I, Raw!$A:$A, Dispositions!BFG$14, Raw!$F:$F, Dispositions!$C37, Raw!$H:$H, "E18")</f>
        <v>0</v>
      </c>
      <c r="BFH37" s="36">
        <f>SUMIFS(Raw!$I:$I, Raw!$A:$A, Dispositions!BFH$14, Raw!$F:$F, Dispositions!$C37, Raw!$H:$H, "E18")</f>
        <v>0</v>
      </c>
      <c r="BFJ37" s="34">
        <f>SUMIFS(Raw!$I:$I, Raw!$A:$A, Dispositions!BFJ$14, Raw!$F:$F, Dispositions!$C37, Raw!$H:$H, "E34")</f>
        <v>0</v>
      </c>
      <c r="BFK37" s="35">
        <f>SUMIFS(Raw!$I:$I, Raw!$A:$A, Dispositions!BFK$14, Raw!$F:$F, Dispositions!$C37, Raw!$H:$H, "E34")</f>
        <v>0</v>
      </c>
      <c r="BFL37" s="35">
        <f>SUMIFS(Raw!$I:$I, Raw!$A:$A, Dispositions!BFL$14, Raw!$F:$F, Dispositions!$C37, Raw!$H:$H, "E34")</f>
        <v>0</v>
      </c>
      <c r="BFM37" s="35">
        <f>SUMIFS(Raw!$I:$I, Raw!$A:$A, Dispositions!BFM$14, Raw!$F:$F, Dispositions!$C37, Raw!$H:$H, "E34")</f>
        <v>0</v>
      </c>
      <c r="BFN37" s="35">
        <f>SUMIFS(Raw!$I:$I, Raw!$A:$A, Dispositions!BFN$14, Raw!$F:$F, Dispositions!$C37, Raw!$H:$H, "E34")</f>
        <v>0</v>
      </c>
      <c r="BFO37" s="35">
        <f>SUMIFS(Raw!$I:$I, Raw!$A:$A, Dispositions!BFO$14, Raw!$F:$F, Dispositions!$C37, Raw!$H:$H, "E34")</f>
        <v>0</v>
      </c>
      <c r="BFP37" s="36">
        <f>SUMIFS(Raw!$I:$I, Raw!$A:$A, Dispositions!BFP$14, Raw!$F:$F, Dispositions!$C37, Raw!$H:$H, "E34")</f>
        <v>0</v>
      </c>
    </row>
    <row r="38" spans="1:1524" x14ac:dyDescent="0.35">
      <c r="B38" s="43" t="s">
        <v>73</v>
      </c>
      <c r="C38" s="49" t="s">
        <v>74</v>
      </c>
      <c r="D38" s="50" t="s">
        <v>75</v>
      </c>
      <c r="F38" s="51">
        <v>65</v>
      </c>
      <c r="G38" s="52">
        <v>66</v>
      </c>
      <c r="H38" s="52">
        <v>58</v>
      </c>
      <c r="I38" s="52">
        <v>53</v>
      </c>
      <c r="J38" s="52">
        <v>51</v>
      </c>
      <c r="K38" s="52">
        <v>86</v>
      </c>
      <c r="L38" s="53">
        <v>77</v>
      </c>
      <c r="N38" s="51">
        <v>43</v>
      </c>
      <c r="O38" s="52">
        <v>50</v>
      </c>
      <c r="P38" s="52">
        <v>34</v>
      </c>
      <c r="Q38" s="52">
        <v>32</v>
      </c>
      <c r="R38" s="52">
        <v>31</v>
      </c>
      <c r="S38" s="52">
        <v>43</v>
      </c>
      <c r="T38" s="53">
        <v>59</v>
      </c>
      <c r="V38" s="51">
        <v>0</v>
      </c>
      <c r="W38" s="52">
        <v>0</v>
      </c>
      <c r="X38" s="52">
        <v>1</v>
      </c>
      <c r="Y38" s="52">
        <v>0</v>
      </c>
      <c r="Z38" s="52">
        <v>0</v>
      </c>
      <c r="AA38" s="52">
        <v>0</v>
      </c>
      <c r="AB38" s="53">
        <v>0</v>
      </c>
      <c r="AD38" s="51">
        <v>7</v>
      </c>
      <c r="AE38" s="52">
        <v>12</v>
      </c>
      <c r="AF38" s="52">
        <v>11</v>
      </c>
      <c r="AG38" s="52">
        <v>17</v>
      </c>
      <c r="AH38" s="52">
        <v>11</v>
      </c>
      <c r="AI38" s="52">
        <v>7</v>
      </c>
      <c r="AJ38" s="53">
        <v>15</v>
      </c>
      <c r="AL38" s="51">
        <v>1</v>
      </c>
      <c r="AM38" s="52">
        <v>2</v>
      </c>
      <c r="AN38" s="52">
        <v>2</v>
      </c>
      <c r="AO38" s="52">
        <v>0</v>
      </c>
      <c r="AP38" s="52">
        <v>2</v>
      </c>
      <c r="AQ38" s="52">
        <v>1</v>
      </c>
      <c r="AR38" s="53">
        <v>4</v>
      </c>
      <c r="AT38" s="51">
        <v>10</v>
      </c>
      <c r="AU38" s="52">
        <v>1</v>
      </c>
      <c r="AV38" s="52">
        <v>2</v>
      </c>
      <c r="AW38" s="52">
        <v>0</v>
      </c>
      <c r="AX38" s="52">
        <v>4</v>
      </c>
      <c r="AY38" s="52">
        <v>9</v>
      </c>
      <c r="AZ38" s="53">
        <v>0</v>
      </c>
      <c r="BB38" s="51">
        <v>29</v>
      </c>
      <c r="BC38" s="52">
        <v>19</v>
      </c>
      <c r="BD38" s="52">
        <v>3</v>
      </c>
      <c r="BE38" s="52">
        <v>12</v>
      </c>
      <c r="BF38" s="52">
        <v>12</v>
      </c>
      <c r="BG38" s="52">
        <v>22</v>
      </c>
      <c r="BH38" s="53">
        <v>9</v>
      </c>
      <c r="BJ38" s="51">
        <v>129</v>
      </c>
      <c r="BK38" s="52">
        <v>131</v>
      </c>
      <c r="BL38" s="52">
        <v>107</v>
      </c>
      <c r="BM38" s="52">
        <v>107</v>
      </c>
      <c r="BN38" s="52">
        <v>155</v>
      </c>
      <c r="BO38" s="52">
        <v>380</v>
      </c>
      <c r="BP38" s="53">
        <v>227</v>
      </c>
      <c r="BR38" s="51">
        <v>24</v>
      </c>
      <c r="BS38" s="52">
        <v>33</v>
      </c>
      <c r="BT38" s="52">
        <v>17</v>
      </c>
      <c r="BU38" s="52">
        <v>29</v>
      </c>
      <c r="BV38" s="52">
        <v>36</v>
      </c>
      <c r="BW38" s="52">
        <v>82</v>
      </c>
      <c r="BX38" s="53">
        <v>109</v>
      </c>
      <c r="BZ38" s="51">
        <v>131</v>
      </c>
      <c r="CA38" s="52">
        <v>118</v>
      </c>
      <c r="CB38" s="52">
        <v>143</v>
      </c>
      <c r="CC38" s="52">
        <v>114</v>
      </c>
      <c r="CD38" s="52">
        <v>100</v>
      </c>
      <c r="CE38" s="52">
        <v>94</v>
      </c>
      <c r="CF38" s="53">
        <v>149</v>
      </c>
      <c r="CH38" s="51">
        <v>79</v>
      </c>
      <c r="CI38" s="52">
        <v>56</v>
      </c>
      <c r="CJ38" s="52">
        <v>70</v>
      </c>
      <c r="CK38" s="52">
        <v>62</v>
      </c>
      <c r="CL38" s="52">
        <v>66</v>
      </c>
      <c r="CM38" s="52">
        <v>107</v>
      </c>
      <c r="CN38" s="53">
        <v>88</v>
      </c>
      <c r="CP38" s="51">
        <v>34</v>
      </c>
      <c r="CQ38" s="52">
        <v>33</v>
      </c>
      <c r="CR38" s="52">
        <v>45</v>
      </c>
      <c r="CS38" s="52">
        <v>32</v>
      </c>
      <c r="CT38" s="52">
        <v>45</v>
      </c>
      <c r="CU38" s="52">
        <v>53</v>
      </c>
      <c r="CV38" s="53">
        <v>75</v>
      </c>
      <c r="CX38" s="51">
        <v>0</v>
      </c>
      <c r="CY38" s="52">
        <v>0</v>
      </c>
      <c r="CZ38" s="52">
        <v>0</v>
      </c>
      <c r="DA38" s="52">
        <v>0</v>
      </c>
      <c r="DB38" s="52">
        <v>1</v>
      </c>
      <c r="DC38" s="52">
        <v>0</v>
      </c>
      <c r="DD38" s="53">
        <v>0</v>
      </c>
      <c r="DF38" s="51">
        <v>15</v>
      </c>
      <c r="DG38" s="52">
        <v>4</v>
      </c>
      <c r="DH38" s="52">
        <v>14</v>
      </c>
      <c r="DI38" s="52">
        <v>4</v>
      </c>
      <c r="DJ38" s="52">
        <v>15</v>
      </c>
      <c r="DK38" s="52">
        <v>16</v>
      </c>
      <c r="DL38" s="53">
        <v>15</v>
      </c>
      <c r="DN38" s="51">
        <v>0</v>
      </c>
      <c r="DO38" s="52">
        <v>0</v>
      </c>
      <c r="DP38" s="52">
        <v>0</v>
      </c>
      <c r="DQ38" s="52">
        <v>1</v>
      </c>
      <c r="DR38" s="52">
        <v>2</v>
      </c>
      <c r="DS38" s="52">
        <v>6</v>
      </c>
      <c r="DT38" s="53">
        <v>3</v>
      </c>
      <c r="DV38" s="51">
        <v>2</v>
      </c>
      <c r="DW38" s="52">
        <v>3</v>
      </c>
      <c r="DX38" s="52">
        <v>4</v>
      </c>
      <c r="DY38" s="52">
        <v>5</v>
      </c>
      <c r="DZ38" s="52">
        <v>12</v>
      </c>
      <c r="EA38" s="52">
        <v>11</v>
      </c>
      <c r="EB38" s="53">
        <v>4</v>
      </c>
      <c r="ED38" s="51">
        <v>13</v>
      </c>
      <c r="EE38" s="52">
        <v>9</v>
      </c>
      <c r="EF38" s="52">
        <v>12</v>
      </c>
      <c r="EG38" s="52">
        <v>14</v>
      </c>
      <c r="EH38" s="52">
        <v>11</v>
      </c>
      <c r="EI38" s="52">
        <v>35</v>
      </c>
      <c r="EJ38" s="53">
        <v>19</v>
      </c>
      <c r="EL38" s="51">
        <v>129</v>
      </c>
      <c r="EM38" s="52">
        <v>144</v>
      </c>
      <c r="EN38" s="52">
        <v>140</v>
      </c>
      <c r="EO38" s="52">
        <v>137</v>
      </c>
      <c r="EP38" s="52">
        <v>156</v>
      </c>
      <c r="EQ38" s="52">
        <v>407</v>
      </c>
      <c r="ER38" s="53">
        <v>250</v>
      </c>
      <c r="ET38" s="51">
        <v>30</v>
      </c>
      <c r="EU38" s="52">
        <v>18</v>
      </c>
      <c r="EV38" s="52">
        <v>22</v>
      </c>
      <c r="EW38" s="52">
        <v>20</v>
      </c>
      <c r="EX38" s="52">
        <v>31</v>
      </c>
      <c r="EY38" s="52">
        <v>114</v>
      </c>
      <c r="EZ38" s="53">
        <v>110</v>
      </c>
      <c r="FB38" s="51">
        <v>158</v>
      </c>
      <c r="FC38" s="52">
        <v>145</v>
      </c>
      <c r="FD38" s="52">
        <v>133</v>
      </c>
      <c r="FE38" s="52">
        <v>130</v>
      </c>
      <c r="FF38" s="52">
        <v>125</v>
      </c>
      <c r="FG38" s="52">
        <v>126</v>
      </c>
      <c r="FH38" s="53">
        <v>217</v>
      </c>
      <c r="FJ38" s="51">
        <v>68</v>
      </c>
      <c r="FK38" s="52">
        <v>56</v>
      </c>
      <c r="FL38" s="52">
        <v>78</v>
      </c>
      <c r="FM38" s="52">
        <v>60</v>
      </c>
      <c r="FN38" s="52">
        <v>71</v>
      </c>
      <c r="FO38" s="52">
        <v>83</v>
      </c>
      <c r="FP38" s="53">
        <v>77</v>
      </c>
      <c r="FR38" s="51">
        <v>37</v>
      </c>
      <c r="FS38" s="52">
        <v>38</v>
      </c>
      <c r="FT38" s="52">
        <v>46</v>
      </c>
      <c r="FU38" s="52">
        <v>24</v>
      </c>
      <c r="FV38" s="52">
        <v>32</v>
      </c>
      <c r="FW38" s="52">
        <v>67</v>
      </c>
      <c r="FX38" s="53">
        <v>53</v>
      </c>
      <c r="FZ38" s="51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3">
        <v>0</v>
      </c>
      <c r="GH38" s="51">
        <v>14</v>
      </c>
      <c r="GI38" s="52">
        <v>14</v>
      </c>
      <c r="GJ38" s="52">
        <v>6</v>
      </c>
      <c r="GK38" s="52">
        <v>9</v>
      </c>
      <c r="GL38" s="52">
        <v>12</v>
      </c>
      <c r="GM38" s="52">
        <v>15</v>
      </c>
      <c r="GN38" s="53">
        <v>10</v>
      </c>
      <c r="GP38" s="51">
        <v>0</v>
      </c>
      <c r="GQ38" s="52">
        <v>3</v>
      </c>
      <c r="GR38" s="52">
        <v>0</v>
      </c>
      <c r="GS38" s="52">
        <v>2</v>
      </c>
      <c r="GT38" s="52">
        <v>5</v>
      </c>
      <c r="GU38" s="52">
        <v>3</v>
      </c>
      <c r="GV38" s="53">
        <v>3</v>
      </c>
      <c r="GX38" s="51">
        <v>8</v>
      </c>
      <c r="GY38" s="52">
        <v>7</v>
      </c>
      <c r="GZ38" s="52">
        <v>3</v>
      </c>
      <c r="HA38" s="52">
        <v>1</v>
      </c>
      <c r="HB38" s="52">
        <v>1</v>
      </c>
      <c r="HC38" s="52">
        <v>12</v>
      </c>
      <c r="HD38" s="53">
        <v>5</v>
      </c>
      <c r="HF38" s="51">
        <v>13</v>
      </c>
      <c r="HG38" s="52">
        <v>7</v>
      </c>
      <c r="HH38" s="52">
        <v>16</v>
      </c>
      <c r="HI38" s="52">
        <v>11</v>
      </c>
      <c r="HJ38" s="52">
        <v>11</v>
      </c>
      <c r="HK38" s="52">
        <v>24</v>
      </c>
      <c r="HL38" s="53">
        <v>13</v>
      </c>
      <c r="HN38" s="51">
        <v>154</v>
      </c>
      <c r="HO38" s="52">
        <v>127</v>
      </c>
      <c r="HP38" s="52">
        <v>108</v>
      </c>
      <c r="HQ38" s="52">
        <v>127</v>
      </c>
      <c r="HR38" s="52">
        <v>149</v>
      </c>
      <c r="HS38" s="52">
        <v>388</v>
      </c>
      <c r="HT38" s="53">
        <v>266</v>
      </c>
      <c r="HV38" s="51">
        <v>27</v>
      </c>
      <c r="HW38" s="52">
        <v>31</v>
      </c>
      <c r="HX38" s="52">
        <v>38</v>
      </c>
      <c r="HY38" s="52">
        <v>25</v>
      </c>
      <c r="HZ38" s="52">
        <v>36</v>
      </c>
      <c r="IA38" s="52">
        <v>117</v>
      </c>
      <c r="IB38" s="53">
        <v>121</v>
      </c>
      <c r="ID38" s="51">
        <v>142</v>
      </c>
      <c r="IE38" s="52">
        <v>133</v>
      </c>
      <c r="IF38" s="52">
        <v>166</v>
      </c>
      <c r="IG38" s="52">
        <v>140</v>
      </c>
      <c r="IH38" s="52">
        <v>94</v>
      </c>
      <c r="II38" s="52">
        <v>104</v>
      </c>
      <c r="IJ38" s="53">
        <v>173</v>
      </c>
      <c r="IL38" s="51">
        <v>70</v>
      </c>
      <c r="IM38" s="52">
        <v>64</v>
      </c>
      <c r="IN38" s="52">
        <v>78</v>
      </c>
      <c r="IO38" s="52">
        <v>74</v>
      </c>
      <c r="IP38" s="52">
        <v>59</v>
      </c>
      <c r="IQ38" s="52">
        <v>94</v>
      </c>
      <c r="IR38" s="53">
        <v>111</v>
      </c>
      <c r="IT38" s="51">
        <v>54</v>
      </c>
      <c r="IU38" s="52">
        <v>34</v>
      </c>
      <c r="IV38" s="52">
        <v>28</v>
      </c>
      <c r="IW38" s="52">
        <v>24</v>
      </c>
      <c r="IX38" s="52">
        <v>31</v>
      </c>
      <c r="IY38" s="52">
        <v>51</v>
      </c>
      <c r="IZ38" s="53">
        <v>52</v>
      </c>
      <c r="JB38" s="51">
        <v>1</v>
      </c>
      <c r="JC38" s="52">
        <v>0</v>
      </c>
      <c r="JD38" s="52">
        <v>0</v>
      </c>
      <c r="JE38" s="52">
        <v>1</v>
      </c>
      <c r="JF38" s="52">
        <v>1</v>
      </c>
      <c r="JG38" s="52">
        <v>0</v>
      </c>
      <c r="JH38" s="53">
        <v>1</v>
      </c>
      <c r="JJ38" s="51">
        <v>23</v>
      </c>
      <c r="JK38" s="52">
        <v>23</v>
      </c>
      <c r="JL38" s="52">
        <v>19</v>
      </c>
      <c r="JM38" s="52">
        <v>17</v>
      </c>
      <c r="JN38" s="52">
        <v>15</v>
      </c>
      <c r="JO38" s="52">
        <v>25</v>
      </c>
      <c r="JP38" s="53">
        <v>14</v>
      </c>
      <c r="JR38" s="51">
        <v>1</v>
      </c>
      <c r="JS38" s="52">
        <v>1</v>
      </c>
      <c r="JT38" s="52">
        <v>1</v>
      </c>
      <c r="JU38" s="52">
        <v>2</v>
      </c>
      <c r="JV38" s="52">
        <v>2</v>
      </c>
      <c r="JW38" s="52">
        <v>5</v>
      </c>
      <c r="JX38" s="53">
        <v>6</v>
      </c>
      <c r="JZ38" s="51">
        <v>7</v>
      </c>
      <c r="KA38" s="52">
        <v>1</v>
      </c>
      <c r="KB38" s="52">
        <v>3</v>
      </c>
      <c r="KC38" s="52">
        <v>5</v>
      </c>
      <c r="KD38" s="52">
        <v>4</v>
      </c>
      <c r="KE38" s="52">
        <v>21</v>
      </c>
      <c r="KF38" s="53">
        <v>1</v>
      </c>
      <c r="KH38" s="51">
        <v>11</v>
      </c>
      <c r="KI38" s="52">
        <v>9</v>
      </c>
      <c r="KJ38" s="52">
        <v>11</v>
      </c>
      <c r="KK38" s="52">
        <v>10</v>
      </c>
      <c r="KL38" s="52">
        <v>9</v>
      </c>
      <c r="KM38" s="52">
        <v>25</v>
      </c>
      <c r="KN38" s="53">
        <v>24</v>
      </c>
      <c r="KP38" s="51">
        <v>146</v>
      </c>
      <c r="KQ38" s="52">
        <v>126</v>
      </c>
      <c r="KR38" s="52">
        <v>121</v>
      </c>
      <c r="KS38" s="52">
        <v>177</v>
      </c>
      <c r="KT38" s="52">
        <v>179</v>
      </c>
      <c r="KU38" s="52">
        <v>466</v>
      </c>
      <c r="KV38" s="53">
        <v>239</v>
      </c>
      <c r="KX38" s="51">
        <v>24</v>
      </c>
      <c r="KY38" s="52">
        <v>26</v>
      </c>
      <c r="KZ38" s="52">
        <v>23</v>
      </c>
      <c r="LA38" s="52">
        <v>34</v>
      </c>
      <c r="LB38" s="52">
        <v>36</v>
      </c>
      <c r="LC38" s="52">
        <v>112</v>
      </c>
      <c r="LD38" s="53">
        <v>126</v>
      </c>
      <c r="LF38" s="51">
        <v>167</v>
      </c>
      <c r="LG38" s="52">
        <v>126</v>
      </c>
      <c r="LH38" s="52">
        <v>120</v>
      </c>
      <c r="LI38" s="52">
        <v>143</v>
      </c>
      <c r="LJ38" s="52">
        <v>102</v>
      </c>
      <c r="LK38" s="52">
        <v>101</v>
      </c>
      <c r="LL38" s="53">
        <v>214</v>
      </c>
      <c r="LN38" s="51">
        <v>51</v>
      </c>
      <c r="LO38" s="52">
        <v>51</v>
      </c>
      <c r="LP38" s="52">
        <v>46</v>
      </c>
      <c r="LQ38" s="52">
        <v>67</v>
      </c>
      <c r="LR38" s="52">
        <v>93</v>
      </c>
      <c r="LS38" s="52">
        <v>90</v>
      </c>
      <c r="LT38" s="53">
        <v>99</v>
      </c>
      <c r="LV38" s="51">
        <v>33</v>
      </c>
      <c r="LW38" s="52">
        <v>37</v>
      </c>
      <c r="LX38" s="52">
        <v>47</v>
      </c>
      <c r="LY38" s="52">
        <v>59</v>
      </c>
      <c r="LZ38" s="52">
        <v>68</v>
      </c>
      <c r="MA38" s="52">
        <v>79</v>
      </c>
      <c r="MB38" s="53">
        <v>76</v>
      </c>
      <c r="MD38" s="51">
        <v>0</v>
      </c>
      <c r="ME38" s="52">
        <v>1</v>
      </c>
      <c r="MF38" s="52">
        <v>1</v>
      </c>
      <c r="MG38" s="52">
        <v>0</v>
      </c>
      <c r="MH38" s="52">
        <v>0</v>
      </c>
      <c r="MI38" s="52">
        <v>1</v>
      </c>
      <c r="MJ38" s="53">
        <v>0</v>
      </c>
      <c r="ML38" s="51">
        <v>19</v>
      </c>
      <c r="MM38" s="52">
        <v>19</v>
      </c>
      <c r="MN38" s="52">
        <v>12</v>
      </c>
      <c r="MO38" s="52">
        <v>10</v>
      </c>
      <c r="MP38" s="52">
        <v>16</v>
      </c>
      <c r="MQ38" s="52">
        <v>21</v>
      </c>
      <c r="MR38" s="53">
        <v>24</v>
      </c>
      <c r="MT38" s="51">
        <v>2</v>
      </c>
      <c r="MU38" s="52">
        <v>2</v>
      </c>
      <c r="MV38" s="52">
        <v>2</v>
      </c>
      <c r="MW38" s="52">
        <v>1</v>
      </c>
      <c r="MX38" s="52">
        <v>5</v>
      </c>
      <c r="MY38" s="52">
        <v>6</v>
      </c>
      <c r="MZ38" s="53">
        <v>5</v>
      </c>
      <c r="NB38" s="51">
        <v>4</v>
      </c>
      <c r="NC38" s="52">
        <v>6</v>
      </c>
      <c r="ND38" s="52">
        <v>15</v>
      </c>
      <c r="NE38" s="52">
        <v>5</v>
      </c>
      <c r="NF38" s="52">
        <v>12</v>
      </c>
      <c r="NG38" s="52">
        <v>16</v>
      </c>
      <c r="NH38" s="53">
        <v>3</v>
      </c>
      <c r="NJ38" s="51">
        <v>34</v>
      </c>
      <c r="NK38" s="52">
        <v>29</v>
      </c>
      <c r="NL38" s="52">
        <v>21</v>
      </c>
      <c r="NM38" s="52">
        <v>34</v>
      </c>
      <c r="NN38" s="52">
        <v>43</v>
      </c>
      <c r="NO38" s="52">
        <v>48</v>
      </c>
      <c r="NP38" s="53">
        <v>31</v>
      </c>
      <c r="NR38" s="51">
        <v>165</v>
      </c>
      <c r="NS38" s="52">
        <v>137</v>
      </c>
      <c r="NT38" s="52">
        <v>158</v>
      </c>
      <c r="NU38" s="52">
        <v>272</v>
      </c>
      <c r="NV38" s="52">
        <v>457</v>
      </c>
      <c r="NW38" s="52">
        <v>563</v>
      </c>
      <c r="NX38" s="53">
        <v>369</v>
      </c>
      <c r="NZ38" s="51">
        <v>78</v>
      </c>
      <c r="OA38" s="52">
        <v>83</v>
      </c>
      <c r="OB38" s="52">
        <v>42</v>
      </c>
      <c r="OC38" s="52">
        <v>58</v>
      </c>
      <c r="OD38" s="52">
        <v>187</v>
      </c>
      <c r="OE38" s="52">
        <v>183</v>
      </c>
      <c r="OF38" s="53">
        <v>137</v>
      </c>
      <c r="OH38" s="51">
        <v>135</v>
      </c>
      <c r="OI38" s="52">
        <v>101</v>
      </c>
      <c r="OJ38" s="52">
        <v>121</v>
      </c>
      <c r="OK38" s="52">
        <v>44</v>
      </c>
      <c r="OL38" s="52">
        <v>120</v>
      </c>
      <c r="OM38" s="52">
        <v>134</v>
      </c>
      <c r="ON38" s="53">
        <v>194</v>
      </c>
      <c r="OP38" s="51">
        <v>65</v>
      </c>
      <c r="OQ38" s="52">
        <v>61</v>
      </c>
      <c r="OR38" s="52">
        <v>46</v>
      </c>
      <c r="OS38" s="52">
        <v>68</v>
      </c>
      <c r="OT38" s="52">
        <v>57</v>
      </c>
      <c r="OU38" s="52">
        <v>82</v>
      </c>
      <c r="OV38" s="53">
        <v>76</v>
      </c>
      <c r="OX38" s="51">
        <v>44</v>
      </c>
      <c r="OY38" s="52">
        <v>44</v>
      </c>
      <c r="OZ38" s="52">
        <v>39</v>
      </c>
      <c r="PA38" s="52">
        <v>68</v>
      </c>
      <c r="PB38" s="52">
        <v>47</v>
      </c>
      <c r="PC38" s="52">
        <v>77</v>
      </c>
      <c r="PD38" s="53">
        <v>53</v>
      </c>
      <c r="PF38" s="51">
        <v>1</v>
      </c>
      <c r="PG38" s="52">
        <v>0</v>
      </c>
      <c r="PH38" s="52">
        <v>0</v>
      </c>
      <c r="PI38" s="52">
        <v>0</v>
      </c>
      <c r="PJ38" s="52">
        <v>2</v>
      </c>
      <c r="PK38" s="52">
        <v>2</v>
      </c>
      <c r="PL38" s="53">
        <v>0</v>
      </c>
      <c r="PN38" s="51">
        <v>18</v>
      </c>
      <c r="PO38" s="52">
        <v>12</v>
      </c>
      <c r="PP38" s="52">
        <v>17</v>
      </c>
      <c r="PQ38" s="52">
        <v>12</v>
      </c>
      <c r="PR38" s="52">
        <v>14</v>
      </c>
      <c r="PS38" s="52">
        <v>19</v>
      </c>
      <c r="PT38" s="53">
        <v>21</v>
      </c>
      <c r="PV38" s="51">
        <v>2</v>
      </c>
      <c r="PW38" s="52">
        <v>1</v>
      </c>
      <c r="PX38" s="52">
        <v>2</v>
      </c>
      <c r="PY38" s="52">
        <v>1</v>
      </c>
      <c r="PZ38" s="52">
        <v>3</v>
      </c>
      <c r="QA38" s="52">
        <v>5</v>
      </c>
      <c r="QB38" s="53">
        <v>1</v>
      </c>
      <c r="QD38" s="51">
        <v>11</v>
      </c>
      <c r="QE38" s="52">
        <v>10</v>
      </c>
      <c r="QF38" s="52">
        <v>7</v>
      </c>
      <c r="QG38" s="52">
        <v>2</v>
      </c>
      <c r="QH38" s="52">
        <v>7</v>
      </c>
      <c r="QI38" s="52">
        <v>4</v>
      </c>
      <c r="QJ38" s="53">
        <v>3</v>
      </c>
      <c r="QL38" s="51">
        <v>18</v>
      </c>
      <c r="QM38" s="52">
        <v>36</v>
      </c>
      <c r="QN38" s="52">
        <v>30</v>
      </c>
      <c r="QO38" s="52">
        <v>49</v>
      </c>
      <c r="QP38" s="52">
        <v>31</v>
      </c>
      <c r="QQ38" s="52">
        <v>31</v>
      </c>
      <c r="QR38" s="53">
        <v>37</v>
      </c>
      <c r="QT38" s="51">
        <v>137</v>
      </c>
      <c r="QU38" s="52">
        <v>129</v>
      </c>
      <c r="QV38" s="52">
        <v>154</v>
      </c>
      <c r="QW38" s="52">
        <v>349</v>
      </c>
      <c r="QX38" s="52">
        <v>177</v>
      </c>
      <c r="QY38" s="52">
        <v>415</v>
      </c>
      <c r="QZ38" s="53">
        <v>263</v>
      </c>
      <c r="RB38" s="51">
        <v>80</v>
      </c>
      <c r="RC38" s="52">
        <v>66</v>
      </c>
      <c r="RD38" s="52">
        <v>53</v>
      </c>
      <c r="RE38" s="52">
        <v>106</v>
      </c>
      <c r="RF38" s="52">
        <v>59</v>
      </c>
      <c r="RG38" s="52">
        <v>151</v>
      </c>
      <c r="RH38" s="53">
        <v>174</v>
      </c>
      <c r="RJ38" s="51">
        <v>142</v>
      </c>
      <c r="RK38" s="52">
        <v>134</v>
      </c>
      <c r="RL38" s="52">
        <v>125</v>
      </c>
      <c r="RM38" s="52">
        <v>132</v>
      </c>
      <c r="RN38" s="52">
        <v>124</v>
      </c>
      <c r="RO38" s="52">
        <v>123</v>
      </c>
      <c r="RP38" s="53">
        <v>126</v>
      </c>
      <c r="RR38" s="51">
        <v>60</v>
      </c>
      <c r="RS38" s="52">
        <v>47</v>
      </c>
      <c r="RT38" s="52">
        <v>69</v>
      </c>
      <c r="RU38" s="52">
        <v>57</v>
      </c>
      <c r="RV38" s="52">
        <v>47</v>
      </c>
      <c r="RW38" s="52">
        <v>60</v>
      </c>
      <c r="RX38" s="53">
        <v>81</v>
      </c>
      <c r="RZ38" s="51">
        <v>38</v>
      </c>
      <c r="SA38" s="52">
        <v>27</v>
      </c>
      <c r="SB38" s="52">
        <v>31</v>
      </c>
      <c r="SC38" s="52">
        <v>32</v>
      </c>
      <c r="SD38" s="52">
        <v>36</v>
      </c>
      <c r="SE38" s="52">
        <v>75</v>
      </c>
      <c r="SF38" s="53">
        <v>57</v>
      </c>
      <c r="SH38" s="51">
        <v>0</v>
      </c>
      <c r="SI38" s="52">
        <v>1</v>
      </c>
      <c r="SJ38" s="52">
        <v>0</v>
      </c>
      <c r="SK38" s="52">
        <v>0</v>
      </c>
      <c r="SL38" s="52">
        <v>0</v>
      </c>
      <c r="SM38" s="52">
        <v>0</v>
      </c>
      <c r="SN38" s="53">
        <v>1</v>
      </c>
      <c r="SP38" s="51">
        <v>20</v>
      </c>
      <c r="SQ38" s="52">
        <v>11</v>
      </c>
      <c r="SR38" s="52">
        <v>20</v>
      </c>
      <c r="SS38" s="52">
        <v>12</v>
      </c>
      <c r="ST38" s="52">
        <v>9</v>
      </c>
      <c r="SU38" s="52">
        <v>8</v>
      </c>
      <c r="SV38" s="53">
        <v>10</v>
      </c>
      <c r="SX38" s="51">
        <v>1</v>
      </c>
      <c r="SY38" s="52">
        <v>0</v>
      </c>
      <c r="SZ38" s="52">
        <v>4</v>
      </c>
      <c r="TA38" s="52">
        <v>1</v>
      </c>
      <c r="TB38" s="52">
        <v>6</v>
      </c>
      <c r="TC38" s="52">
        <v>4</v>
      </c>
      <c r="TD38" s="53">
        <v>4</v>
      </c>
      <c r="TF38" s="51">
        <v>2</v>
      </c>
      <c r="TG38" s="52">
        <v>2</v>
      </c>
      <c r="TH38" s="52">
        <v>4</v>
      </c>
      <c r="TI38" s="52">
        <v>3</v>
      </c>
      <c r="TJ38" s="52">
        <v>16</v>
      </c>
      <c r="TK38" s="52">
        <v>12</v>
      </c>
      <c r="TL38" s="53">
        <v>2</v>
      </c>
      <c r="TN38" s="51">
        <v>25</v>
      </c>
      <c r="TO38" s="52">
        <v>29</v>
      </c>
      <c r="TP38" s="52">
        <v>29</v>
      </c>
      <c r="TQ38" s="52">
        <v>28</v>
      </c>
      <c r="TR38" s="52">
        <v>33</v>
      </c>
      <c r="TS38" s="52">
        <v>52</v>
      </c>
      <c r="TT38" s="53">
        <v>34</v>
      </c>
      <c r="TV38" s="51">
        <v>150</v>
      </c>
      <c r="TW38" s="52">
        <v>133</v>
      </c>
      <c r="TX38" s="52">
        <v>133</v>
      </c>
      <c r="TY38" s="52">
        <v>109</v>
      </c>
      <c r="TZ38" s="52">
        <v>195</v>
      </c>
      <c r="UA38" s="52">
        <v>398</v>
      </c>
      <c r="UB38" s="53">
        <v>269</v>
      </c>
      <c r="UD38" s="51">
        <v>56</v>
      </c>
      <c r="UE38" s="52">
        <v>61</v>
      </c>
      <c r="UF38" s="52">
        <v>73</v>
      </c>
      <c r="UG38" s="52">
        <v>51</v>
      </c>
      <c r="UH38" s="52">
        <v>51</v>
      </c>
      <c r="UI38" s="52">
        <v>164</v>
      </c>
      <c r="UJ38" s="53">
        <v>100</v>
      </c>
      <c r="UL38" s="51">
        <v>117</v>
      </c>
      <c r="UM38" s="52">
        <v>90</v>
      </c>
      <c r="UN38" s="52">
        <v>118</v>
      </c>
      <c r="UO38" s="52">
        <v>95</v>
      </c>
      <c r="UP38" s="52">
        <v>107</v>
      </c>
      <c r="UQ38" s="52">
        <v>116</v>
      </c>
      <c r="UR38" s="53">
        <v>155</v>
      </c>
      <c r="UT38" s="51">
        <v>72</v>
      </c>
      <c r="UU38" s="52">
        <v>64</v>
      </c>
      <c r="UV38" s="52">
        <v>56</v>
      </c>
      <c r="UW38" s="52">
        <v>50</v>
      </c>
      <c r="UX38" s="52">
        <v>65</v>
      </c>
      <c r="UY38" s="52">
        <v>75</v>
      </c>
      <c r="UZ38" s="53">
        <v>96</v>
      </c>
      <c r="VB38" s="51">
        <v>27</v>
      </c>
      <c r="VC38" s="52">
        <v>35</v>
      </c>
      <c r="VD38" s="52">
        <v>30</v>
      </c>
      <c r="VE38" s="52">
        <v>37</v>
      </c>
      <c r="VF38" s="52">
        <v>36</v>
      </c>
      <c r="VG38" s="52">
        <v>82</v>
      </c>
      <c r="VH38" s="53">
        <v>58</v>
      </c>
      <c r="VJ38" s="51">
        <v>1</v>
      </c>
      <c r="VK38" s="52">
        <v>0</v>
      </c>
      <c r="VL38" s="52">
        <v>0</v>
      </c>
      <c r="VM38" s="52">
        <v>0</v>
      </c>
      <c r="VN38" s="52">
        <v>0</v>
      </c>
      <c r="VO38" s="52">
        <v>1</v>
      </c>
      <c r="VP38" s="53">
        <v>1</v>
      </c>
      <c r="VR38" s="51">
        <v>23</v>
      </c>
      <c r="VS38" s="52">
        <v>14</v>
      </c>
      <c r="VT38" s="52">
        <v>9</v>
      </c>
      <c r="VU38" s="52">
        <v>20</v>
      </c>
      <c r="VV38" s="52">
        <v>25</v>
      </c>
      <c r="VW38" s="52">
        <v>14</v>
      </c>
      <c r="VX38" s="53">
        <v>8</v>
      </c>
      <c r="VZ38" s="51">
        <v>1</v>
      </c>
      <c r="WA38" s="52">
        <v>3</v>
      </c>
      <c r="WB38" s="52">
        <v>1</v>
      </c>
      <c r="WC38" s="52">
        <v>1</v>
      </c>
      <c r="WD38" s="52">
        <v>0</v>
      </c>
      <c r="WE38" s="52">
        <v>3</v>
      </c>
      <c r="WF38" s="53">
        <v>1</v>
      </c>
      <c r="WH38" s="51">
        <v>5</v>
      </c>
      <c r="WI38" s="52">
        <v>3</v>
      </c>
      <c r="WJ38" s="52">
        <v>2</v>
      </c>
      <c r="WK38" s="52">
        <v>2</v>
      </c>
      <c r="WL38" s="52">
        <v>8</v>
      </c>
      <c r="WM38" s="52">
        <v>5</v>
      </c>
      <c r="WN38" s="53">
        <v>1</v>
      </c>
      <c r="WP38" s="51">
        <v>11</v>
      </c>
      <c r="WQ38" s="52">
        <v>11</v>
      </c>
      <c r="WR38" s="52">
        <v>10</v>
      </c>
      <c r="WS38" s="52">
        <v>10</v>
      </c>
      <c r="WT38" s="52">
        <v>12</v>
      </c>
      <c r="WU38" s="52">
        <v>22</v>
      </c>
      <c r="WV38" s="53">
        <v>17</v>
      </c>
      <c r="WX38" s="51">
        <v>130</v>
      </c>
      <c r="WY38" s="52">
        <v>146</v>
      </c>
      <c r="WZ38" s="52">
        <v>120</v>
      </c>
      <c r="XA38" s="52">
        <v>128</v>
      </c>
      <c r="XB38" s="52">
        <v>142</v>
      </c>
      <c r="XC38" s="52">
        <v>396</v>
      </c>
      <c r="XD38" s="53">
        <v>269</v>
      </c>
      <c r="XF38" s="51">
        <v>39</v>
      </c>
      <c r="XG38" s="52">
        <v>35</v>
      </c>
      <c r="XH38" s="52">
        <v>16</v>
      </c>
      <c r="XI38" s="52">
        <v>22</v>
      </c>
      <c r="XJ38" s="52">
        <v>35</v>
      </c>
      <c r="XK38" s="52">
        <v>86</v>
      </c>
      <c r="XL38" s="53">
        <v>76</v>
      </c>
      <c r="XN38" s="51">
        <v>186</v>
      </c>
      <c r="XO38" s="52">
        <v>99</v>
      </c>
      <c r="XP38" s="52">
        <v>134</v>
      </c>
      <c r="XQ38" s="52">
        <v>119</v>
      </c>
      <c r="XR38" s="52">
        <v>91</v>
      </c>
      <c r="XS38" s="52">
        <v>107</v>
      </c>
      <c r="XT38" s="53">
        <v>125</v>
      </c>
      <c r="XV38" s="51">
        <f>SUMIFS(Raw!$I:$I, Raw!$A:$A, Dispositions!XV$14, Raw!$F:$F, Dispositions!$C38, Raw!$H:$H, "E02")</f>
        <v>77</v>
      </c>
      <c r="XW38" s="52">
        <f>SUMIFS(Raw!$I:$I, Raw!$A:$A, Dispositions!XW$14, Raw!$F:$F, Dispositions!$C38, Raw!$H:$H, "E02")</f>
        <v>55</v>
      </c>
      <c r="XX38" s="52">
        <f>SUMIFS(Raw!$I:$I, Raw!$A:$A, Dispositions!XX$14, Raw!$F:$F, Dispositions!$C38, Raw!$H:$H, "E02")</f>
        <v>88</v>
      </c>
      <c r="XY38" s="52">
        <f>SUMIFS(Raw!$I:$I, Raw!$A:$A, Dispositions!XY$14, Raw!$F:$F, Dispositions!$C38, Raw!$H:$H, "E02")</f>
        <v>59</v>
      </c>
      <c r="XZ38" s="52">
        <f>SUMIFS(Raw!$I:$I, Raw!$A:$A, Dispositions!XZ$14, Raw!$F:$F, Dispositions!$C38, Raw!$H:$H, "E02")</f>
        <v>61</v>
      </c>
      <c r="YA38" s="52">
        <f>SUMIFS(Raw!$I:$I, Raw!$A:$A, Dispositions!YA$14, Raw!$F:$F, Dispositions!$C38, Raw!$H:$H, "E02")</f>
        <v>85</v>
      </c>
      <c r="YB38" s="53">
        <f>SUMIFS(Raw!$I:$I, Raw!$A:$A, Dispositions!YB$14, Raw!$F:$F, Dispositions!$C38, Raw!$H:$H, "E02")</f>
        <v>96</v>
      </c>
      <c r="YD38" s="51">
        <f>SUMIFS(Raw!$I:$I, Raw!$A:$A, Dispositions!YD$14, Raw!$F:$F, Dispositions!$C38, Raw!$H:$H, "E03")</f>
        <v>45</v>
      </c>
      <c r="YE38" s="52">
        <f>SUMIFS(Raw!$I:$I, Raw!$A:$A, Dispositions!YE$14, Raw!$F:$F, Dispositions!$C38, Raw!$H:$H, "E03")</f>
        <v>47</v>
      </c>
      <c r="YF38" s="52">
        <f>SUMIFS(Raw!$I:$I, Raw!$A:$A, Dispositions!YF$14, Raw!$F:$F, Dispositions!$C38, Raw!$H:$H, "E03")</f>
        <v>42</v>
      </c>
      <c r="YG38" s="52">
        <f>SUMIFS(Raw!$I:$I, Raw!$A:$A, Dispositions!YG$14, Raw!$F:$F, Dispositions!$C38, Raw!$H:$H, "E03")</f>
        <v>34</v>
      </c>
      <c r="YH38" s="52">
        <f>SUMIFS(Raw!$I:$I, Raw!$A:$A, Dispositions!YH$14, Raw!$F:$F, Dispositions!$C38, Raw!$H:$H, "E03")</f>
        <v>24</v>
      </c>
      <c r="YI38" s="52">
        <f>SUMIFS(Raw!$I:$I, Raw!$A:$A, Dispositions!YI$14, Raw!$F:$F, Dispositions!$C38, Raw!$H:$H, "E03")</f>
        <v>60</v>
      </c>
      <c r="YJ38" s="53">
        <f>SUMIFS(Raw!$I:$I, Raw!$A:$A, Dispositions!YJ$14, Raw!$F:$F, Dispositions!$C38, Raw!$H:$H, "E03")</f>
        <v>55</v>
      </c>
      <c r="YL38" s="51">
        <f>SUMIFS(Raw!$I:$I, Raw!$A:$A, Dispositions!YL$14, Raw!$F:$F, Dispositions!$C38, Raw!$H:$H, "E05")</f>
        <v>1</v>
      </c>
      <c r="YM38" s="52">
        <f>SUMIFS(Raw!$I:$I, Raw!$A:$A, Dispositions!YM$14, Raw!$F:$F, Dispositions!$C38, Raw!$H:$H, "E05")</f>
        <v>1</v>
      </c>
      <c r="YN38" s="52">
        <f>SUMIFS(Raw!$I:$I, Raw!$A:$A, Dispositions!YN$14, Raw!$F:$F, Dispositions!$C38, Raw!$H:$H, "E05")</f>
        <v>0</v>
      </c>
      <c r="YO38" s="52">
        <f>SUMIFS(Raw!$I:$I, Raw!$A:$A, Dispositions!YO$14, Raw!$F:$F, Dispositions!$C38, Raw!$H:$H, "E05")</f>
        <v>1</v>
      </c>
      <c r="YP38" s="52">
        <f>SUMIFS(Raw!$I:$I, Raw!$A:$A, Dispositions!YP$14, Raw!$F:$F, Dispositions!$C38, Raw!$H:$H, "E05")</f>
        <v>0</v>
      </c>
      <c r="YQ38" s="52">
        <f>SUMIFS(Raw!$I:$I, Raw!$A:$A, Dispositions!YQ$14, Raw!$F:$F, Dispositions!$C38, Raw!$H:$H, "E05")</f>
        <v>0</v>
      </c>
      <c r="YR38" s="53">
        <f>SUMIFS(Raw!$I:$I, Raw!$A:$A, Dispositions!YR$14, Raw!$F:$F, Dispositions!$C38, Raw!$H:$H, "E05")</f>
        <v>0</v>
      </c>
      <c r="YT38" s="51">
        <f>SUMIFS(Raw!$I:$I, Raw!$A:$A, Dispositions!YT$14, Raw!$F:$F, Dispositions!$C38, Raw!$H:$H, "E12")</f>
        <v>13</v>
      </c>
      <c r="YU38" s="52">
        <f>SUMIFS(Raw!$I:$I, Raw!$A:$A, Dispositions!YU$14, Raw!$F:$F, Dispositions!$C38, Raw!$H:$H, "E12")</f>
        <v>13</v>
      </c>
      <c r="YV38" s="52">
        <f>SUMIFS(Raw!$I:$I, Raw!$A:$A, Dispositions!YV$14, Raw!$F:$F, Dispositions!$C38, Raw!$H:$H, "E12")</f>
        <v>12</v>
      </c>
      <c r="YW38" s="52">
        <f>SUMIFS(Raw!$I:$I, Raw!$A:$A, Dispositions!YW$14, Raw!$F:$F, Dispositions!$C38, Raw!$H:$H, "E12")</f>
        <v>9</v>
      </c>
      <c r="YX38" s="52">
        <f>SUMIFS(Raw!$I:$I, Raw!$A:$A, Dispositions!YX$14, Raw!$F:$F, Dispositions!$C38, Raw!$H:$H, "E12")</f>
        <v>12</v>
      </c>
      <c r="YY38" s="52">
        <f>SUMIFS(Raw!$I:$I, Raw!$A:$A, Dispositions!YY$14, Raw!$F:$F, Dispositions!$C38, Raw!$H:$H, "E12")</f>
        <v>17</v>
      </c>
      <c r="YZ38" s="53">
        <f>SUMIFS(Raw!$I:$I, Raw!$A:$A, Dispositions!YZ$14, Raw!$F:$F, Dispositions!$C38, Raw!$H:$H, "E12")</f>
        <v>10</v>
      </c>
      <c r="ZB38" s="51">
        <f>SUMIFS(Raw!$I:$I, Raw!$A:$A, Dispositions!ZB$14, Raw!$F:$F, Dispositions!$C38, Raw!$H:$H, "E13")</f>
        <v>2</v>
      </c>
      <c r="ZC38" s="52">
        <f>SUMIFS(Raw!$I:$I, Raw!$A:$A, Dispositions!ZC$14, Raw!$F:$F, Dispositions!$C38, Raw!$H:$H, "E13")</f>
        <v>2</v>
      </c>
      <c r="ZD38" s="52">
        <f>SUMIFS(Raw!$I:$I, Raw!$A:$A, Dispositions!ZD$14, Raw!$F:$F, Dispositions!$C38, Raw!$H:$H, "E13")</f>
        <v>2</v>
      </c>
      <c r="ZE38" s="52">
        <f>SUMIFS(Raw!$I:$I, Raw!$A:$A, Dispositions!ZE$14, Raw!$F:$F, Dispositions!$C38, Raw!$H:$H, "E13")</f>
        <v>0</v>
      </c>
      <c r="ZF38" s="52">
        <f>SUMIFS(Raw!$I:$I, Raw!$A:$A, Dispositions!ZF$14, Raw!$F:$F, Dispositions!$C38, Raw!$H:$H, "E13")</f>
        <v>0</v>
      </c>
      <c r="ZG38" s="52">
        <f>SUMIFS(Raw!$I:$I, Raw!$A:$A, Dispositions!ZG$14, Raw!$F:$F, Dispositions!$C38, Raw!$H:$H, "E13")</f>
        <v>5</v>
      </c>
      <c r="ZH38" s="53">
        <f>SUMIFS(Raw!$I:$I, Raw!$A:$A, Dispositions!ZH$14, Raw!$F:$F, Dispositions!$C38, Raw!$H:$H, "E13")</f>
        <v>0</v>
      </c>
      <c r="ZJ38" s="51">
        <f>SUMIFS(Raw!$I:$I, Raw!$A:$A, Dispositions!ZJ$14, Raw!$F:$F, Dispositions!$C38, Raw!$H:$H, "E14")</f>
        <v>7</v>
      </c>
      <c r="ZK38" s="52">
        <f>SUMIFS(Raw!$I:$I, Raw!$A:$A, Dispositions!ZK$14, Raw!$F:$F, Dispositions!$C38, Raw!$H:$H, "E14")</f>
        <v>0</v>
      </c>
      <c r="ZL38" s="52">
        <f>SUMIFS(Raw!$I:$I, Raw!$A:$A, Dispositions!ZL$14, Raw!$F:$F, Dispositions!$C38, Raw!$H:$H, "E14")</f>
        <v>3</v>
      </c>
      <c r="ZM38" s="52">
        <f>SUMIFS(Raw!$I:$I, Raw!$A:$A, Dispositions!ZM$14, Raw!$F:$F, Dispositions!$C38, Raw!$H:$H, "E14")</f>
        <v>6</v>
      </c>
      <c r="ZN38" s="52">
        <f>SUMIFS(Raw!$I:$I, Raw!$A:$A, Dispositions!ZN$14, Raw!$F:$F, Dispositions!$C38, Raw!$H:$H, "E14")</f>
        <v>6</v>
      </c>
      <c r="ZO38" s="52">
        <f>SUMIFS(Raw!$I:$I, Raw!$A:$A, Dispositions!ZO$14, Raw!$F:$F, Dispositions!$C38, Raw!$H:$H, "E14")</f>
        <v>8</v>
      </c>
      <c r="ZP38" s="53">
        <f>SUMIFS(Raw!$I:$I, Raw!$A:$A, Dispositions!ZP$14, Raw!$F:$F, Dispositions!$C38, Raw!$H:$H, "E14")</f>
        <v>3</v>
      </c>
      <c r="ZR38" s="51">
        <f>SUMIFS(Raw!$I:$I, Raw!$A:$A, Dispositions!ZR$14, Raw!$F:$F, Dispositions!$C38, Raw!$H:$H, "E15")</f>
        <v>7</v>
      </c>
      <c r="ZS38" s="52">
        <f>SUMIFS(Raw!$I:$I, Raw!$A:$A, Dispositions!ZS$14, Raw!$F:$F, Dispositions!$C38, Raw!$H:$H, "E15")</f>
        <v>8</v>
      </c>
      <c r="ZT38" s="52">
        <f>SUMIFS(Raw!$I:$I, Raw!$A:$A, Dispositions!ZT$14, Raw!$F:$F, Dispositions!$C38, Raw!$H:$H, "E15")</f>
        <v>8</v>
      </c>
      <c r="ZU38" s="52">
        <f>SUMIFS(Raw!$I:$I, Raw!$A:$A, Dispositions!ZU$14, Raw!$F:$F, Dispositions!$C38, Raw!$H:$H, "E15")</f>
        <v>14</v>
      </c>
      <c r="ZV38" s="52">
        <f>SUMIFS(Raw!$I:$I, Raw!$A:$A, Dispositions!ZV$14, Raw!$F:$F, Dispositions!$C38, Raw!$H:$H, "E15")</f>
        <v>21</v>
      </c>
      <c r="ZW38" s="52">
        <f>SUMIFS(Raw!$I:$I, Raw!$A:$A, Dispositions!ZW$14, Raw!$F:$F, Dispositions!$C38, Raw!$H:$H, "E15")</f>
        <v>20</v>
      </c>
      <c r="ZX38" s="53">
        <f>SUMIFS(Raw!$I:$I, Raw!$A:$A, Dispositions!ZX$14, Raw!$F:$F, Dispositions!$C38, Raw!$H:$H, "E15")</f>
        <v>20</v>
      </c>
      <c r="ZZ38" s="51">
        <f>SUMIFS(Raw!$I:$I, Raw!$A:$A, Dispositions!ZZ$14, Raw!$F:$F, Dispositions!$C38, Raw!$H:$H, "E16")</f>
        <v>121</v>
      </c>
      <c r="AAA38" s="52">
        <f>SUMIFS(Raw!$I:$I, Raw!$A:$A, Dispositions!AAA$14, Raw!$F:$F, Dispositions!$C38, Raw!$H:$H, "E16")</f>
        <v>109</v>
      </c>
      <c r="AAB38" s="52">
        <f>SUMIFS(Raw!$I:$I, Raw!$A:$A, Dispositions!AAB$14, Raw!$F:$F, Dispositions!$C38, Raw!$H:$H, "E16")</f>
        <v>112</v>
      </c>
      <c r="AAC38" s="52">
        <f>SUMIFS(Raw!$I:$I, Raw!$A:$A, Dispositions!AAC$14, Raw!$F:$F, Dispositions!$C38, Raw!$H:$H, "E16")</f>
        <v>111</v>
      </c>
      <c r="AAD38" s="52">
        <f>SUMIFS(Raw!$I:$I, Raw!$A:$A, Dispositions!AAD$14, Raw!$F:$F, Dispositions!$C38, Raw!$H:$H, "E16")</f>
        <v>168</v>
      </c>
      <c r="AAE38" s="52">
        <f>SUMIFS(Raw!$I:$I, Raw!$A:$A, Dispositions!AAE$14, Raw!$F:$F, Dispositions!$C38, Raw!$H:$H, "E16")</f>
        <v>416</v>
      </c>
      <c r="AAF38" s="53">
        <f>SUMIFS(Raw!$I:$I, Raw!$A:$A, Dispositions!AAF$14, Raw!$F:$F, Dispositions!$C38, Raw!$H:$H, "E16")</f>
        <v>250</v>
      </c>
      <c r="AAH38" s="51">
        <f>SUMIFS(Raw!$I:$I, Raw!$A:$A, Dispositions!AAH$14, Raw!$F:$F, Dispositions!$C38, Raw!$H:$H, "E18")</f>
        <v>21</v>
      </c>
      <c r="AAI38" s="52">
        <f>SUMIFS(Raw!$I:$I, Raw!$A:$A, Dispositions!AAI$14, Raw!$F:$F, Dispositions!$C38, Raw!$H:$H, "E18")</f>
        <v>25</v>
      </c>
      <c r="AAJ38" s="52">
        <f>SUMIFS(Raw!$I:$I, Raw!$A:$A, Dispositions!AAJ$14, Raw!$F:$F, Dispositions!$C38, Raw!$H:$H, "E18")</f>
        <v>48</v>
      </c>
      <c r="AAK38" s="52">
        <f>SUMIFS(Raw!$I:$I, Raw!$A:$A, Dispositions!AAK$14, Raw!$F:$F, Dispositions!$C38, Raw!$H:$H, "E18")</f>
        <v>23</v>
      </c>
      <c r="AAL38" s="52">
        <f>SUMIFS(Raw!$I:$I, Raw!$A:$A, Dispositions!AAL$14, Raw!$F:$F, Dispositions!$C38, Raw!$H:$H, "E18")</f>
        <v>24</v>
      </c>
      <c r="AAM38" s="52">
        <f>SUMIFS(Raw!$I:$I, Raw!$A:$A, Dispositions!AAM$14, Raw!$F:$F, Dispositions!$C38, Raw!$H:$H, "E18")</f>
        <v>93</v>
      </c>
      <c r="AAN38" s="53">
        <f>SUMIFS(Raw!$I:$I, Raw!$A:$A, Dispositions!AAN$14, Raw!$F:$F, Dispositions!$C38, Raw!$H:$H, "E18")</f>
        <v>81</v>
      </c>
      <c r="AAP38" s="51">
        <f>SUMIFS(Raw!$I:$I, Raw!$A:$A, Dispositions!AAP$14, Raw!$F:$F, Dispositions!$C38, Raw!$H:$H, "E34")</f>
        <v>139</v>
      </c>
      <c r="AAQ38" s="52">
        <f>SUMIFS(Raw!$I:$I, Raw!$A:$A, Dispositions!AAQ$14, Raw!$F:$F, Dispositions!$C38, Raw!$H:$H, "E34")</f>
        <v>126</v>
      </c>
      <c r="AAR38" s="52">
        <f>SUMIFS(Raw!$I:$I, Raw!$A:$A, Dispositions!AAR$14, Raw!$F:$F, Dispositions!$C38, Raw!$H:$H, "E34")</f>
        <v>145</v>
      </c>
      <c r="AAS38" s="52">
        <f>SUMIFS(Raw!$I:$I, Raw!$A:$A, Dispositions!AAS$14, Raw!$F:$F, Dispositions!$C38, Raw!$H:$H, "E34")</f>
        <v>136</v>
      </c>
      <c r="AAT38" s="52">
        <f>SUMIFS(Raw!$I:$I, Raw!$A:$A, Dispositions!AAT$14, Raw!$F:$F, Dispositions!$C38, Raw!$H:$H, "E34")</f>
        <v>103</v>
      </c>
      <c r="AAU38" s="52">
        <f>SUMIFS(Raw!$I:$I, Raw!$A:$A, Dispositions!AAU$14, Raw!$F:$F, Dispositions!$C38, Raw!$H:$H, "E34")</f>
        <v>83</v>
      </c>
      <c r="AAV38" s="53">
        <f>SUMIFS(Raw!$I:$I, Raw!$A:$A, Dispositions!AAV$14, Raw!$F:$F, Dispositions!$C38, Raw!$H:$H, "E34")</f>
        <v>154</v>
      </c>
      <c r="AAX38" s="51">
        <f>SUMIFS(Raw!$I:$I, Raw!$A:$A, Dispositions!AAX$14, Raw!$F:$F, Dispositions!$C38, Raw!$H:$H, "E02")</f>
        <v>0</v>
      </c>
      <c r="AAY38" s="52">
        <f>SUMIFS(Raw!$I:$I, Raw!$A:$A, Dispositions!AAY$14, Raw!$F:$F, Dispositions!$C38, Raw!$H:$H, "E02")</f>
        <v>0</v>
      </c>
      <c r="AAZ38" s="52">
        <f>SUMIFS(Raw!$I:$I, Raw!$A:$A, Dispositions!AAZ$14, Raw!$F:$F, Dispositions!$C38, Raw!$H:$H, "E02")</f>
        <v>0</v>
      </c>
      <c r="ABA38" s="52">
        <f>SUMIFS(Raw!$I:$I, Raw!$A:$A, Dispositions!ABA$14, Raw!$F:$F, Dispositions!$C38, Raw!$H:$H, "E02")</f>
        <v>0</v>
      </c>
      <c r="ABB38" s="52">
        <f>SUMIFS(Raw!$I:$I, Raw!$A:$A, Dispositions!ABB$14, Raw!$F:$F, Dispositions!$C38, Raw!$H:$H, "E02")</f>
        <v>0</v>
      </c>
      <c r="ABC38" s="52">
        <f>SUMIFS(Raw!$I:$I, Raw!$A:$A, Dispositions!ABC$14, Raw!$F:$F, Dispositions!$C38, Raw!$H:$H, "E02")</f>
        <v>0</v>
      </c>
      <c r="ABD38" s="53">
        <f>SUMIFS(Raw!$I:$I, Raw!$A:$A, Dispositions!ABD$14, Raw!$F:$F, Dispositions!$C38, Raw!$H:$H, "E02")</f>
        <v>0</v>
      </c>
      <c r="ABF38" s="51">
        <f>SUMIFS(Raw!$I:$I, Raw!$A:$A, Dispositions!ABF$14, Raw!$F:$F, Dispositions!$C38, Raw!$H:$H, "E03")</f>
        <v>0</v>
      </c>
      <c r="ABG38" s="52">
        <f>SUMIFS(Raw!$I:$I, Raw!$A:$A, Dispositions!ABG$14, Raw!$F:$F, Dispositions!$C38, Raw!$H:$H, "E03")</f>
        <v>0</v>
      </c>
      <c r="ABH38" s="52">
        <f>SUMIFS(Raw!$I:$I, Raw!$A:$A, Dispositions!ABH$14, Raw!$F:$F, Dispositions!$C38, Raw!$H:$H, "E03")</f>
        <v>0</v>
      </c>
      <c r="ABI38" s="52">
        <f>SUMIFS(Raw!$I:$I, Raw!$A:$A, Dispositions!ABI$14, Raw!$F:$F, Dispositions!$C38, Raw!$H:$H, "E03")</f>
        <v>0</v>
      </c>
      <c r="ABJ38" s="52">
        <f>SUMIFS(Raw!$I:$I, Raw!$A:$A, Dispositions!ABJ$14, Raw!$F:$F, Dispositions!$C38, Raw!$H:$H, "E03")</f>
        <v>0</v>
      </c>
      <c r="ABK38" s="52">
        <f>SUMIFS(Raw!$I:$I, Raw!$A:$A, Dispositions!ABK$14, Raw!$F:$F, Dispositions!$C38, Raw!$H:$H, "E03")</f>
        <v>0</v>
      </c>
      <c r="ABL38" s="53">
        <f>SUMIFS(Raw!$I:$I, Raw!$A:$A, Dispositions!ABL$14, Raw!$F:$F, Dispositions!$C38, Raw!$H:$H, "E03")</f>
        <v>0</v>
      </c>
      <c r="ABN38" s="51">
        <f>SUMIFS(Raw!$I:$I, Raw!$A:$A, Dispositions!ABN$14, Raw!$F:$F, Dispositions!$C38, Raw!$H:$H, "E05")</f>
        <v>0</v>
      </c>
      <c r="ABO38" s="52">
        <f>SUMIFS(Raw!$I:$I, Raw!$A:$A, Dispositions!ABO$14, Raw!$F:$F, Dispositions!$C38, Raw!$H:$H, "E05")</f>
        <v>0</v>
      </c>
      <c r="ABP38" s="52">
        <f>SUMIFS(Raw!$I:$I, Raw!$A:$A, Dispositions!ABP$14, Raw!$F:$F, Dispositions!$C38, Raw!$H:$H, "E05")</f>
        <v>0</v>
      </c>
      <c r="ABQ38" s="52">
        <f>SUMIFS(Raw!$I:$I, Raw!$A:$A, Dispositions!ABQ$14, Raw!$F:$F, Dispositions!$C38, Raw!$H:$H, "E05")</f>
        <v>0</v>
      </c>
      <c r="ABR38" s="52">
        <f>SUMIFS(Raw!$I:$I, Raw!$A:$A, Dispositions!ABR$14, Raw!$F:$F, Dispositions!$C38, Raw!$H:$H, "E05")</f>
        <v>0</v>
      </c>
      <c r="ABS38" s="52">
        <f>SUMIFS(Raw!$I:$I, Raw!$A:$A, Dispositions!ABS$14, Raw!$F:$F, Dispositions!$C38, Raw!$H:$H, "E05")</f>
        <v>0</v>
      </c>
      <c r="ABT38" s="53">
        <f>SUMIFS(Raw!$I:$I, Raw!$A:$A, Dispositions!ABT$14, Raw!$F:$F, Dispositions!$C38, Raw!$H:$H, "E05")</f>
        <v>0</v>
      </c>
      <c r="ABV38" s="51">
        <f>SUMIFS(Raw!$I:$I, Raw!$A:$A, Dispositions!ABV$14, Raw!$F:$F, Dispositions!$C38, Raw!$H:$H, "E12")</f>
        <v>0</v>
      </c>
      <c r="ABW38" s="52">
        <f>SUMIFS(Raw!$I:$I, Raw!$A:$A, Dispositions!ABW$14, Raw!$F:$F, Dispositions!$C38, Raw!$H:$H, "E12")</f>
        <v>0</v>
      </c>
      <c r="ABX38" s="52">
        <f>SUMIFS(Raw!$I:$I, Raw!$A:$A, Dispositions!ABX$14, Raw!$F:$F, Dispositions!$C38, Raw!$H:$H, "E12")</f>
        <v>0</v>
      </c>
      <c r="ABY38" s="52">
        <f>SUMIFS(Raw!$I:$I, Raw!$A:$A, Dispositions!ABY$14, Raw!$F:$F, Dispositions!$C38, Raw!$H:$H, "E12")</f>
        <v>0</v>
      </c>
      <c r="ABZ38" s="52">
        <f>SUMIFS(Raw!$I:$I, Raw!$A:$A, Dispositions!ABZ$14, Raw!$F:$F, Dispositions!$C38, Raw!$H:$H, "E12")</f>
        <v>0</v>
      </c>
      <c r="ACA38" s="52">
        <f>SUMIFS(Raw!$I:$I, Raw!$A:$A, Dispositions!ACA$14, Raw!$F:$F, Dispositions!$C38, Raw!$H:$H, "E12")</f>
        <v>0</v>
      </c>
      <c r="ACB38" s="53">
        <f>SUMIFS(Raw!$I:$I, Raw!$A:$A, Dispositions!ACB$14, Raw!$F:$F, Dispositions!$C38, Raw!$H:$H, "E12")</f>
        <v>0</v>
      </c>
      <c r="ACD38" s="51">
        <f>SUMIFS(Raw!$I:$I, Raw!$A:$A, Dispositions!ACD$14, Raw!$F:$F, Dispositions!$C38, Raw!$H:$H, "E13")</f>
        <v>0</v>
      </c>
      <c r="ACE38" s="52">
        <f>SUMIFS(Raw!$I:$I, Raw!$A:$A, Dispositions!ACE$14, Raw!$F:$F, Dispositions!$C38, Raw!$H:$H, "E13")</f>
        <v>0</v>
      </c>
      <c r="ACF38" s="52">
        <f>SUMIFS(Raw!$I:$I, Raw!$A:$A, Dispositions!ACF$14, Raw!$F:$F, Dispositions!$C38, Raw!$H:$H, "E13")</f>
        <v>0</v>
      </c>
      <c r="ACG38" s="52">
        <f>SUMIFS(Raw!$I:$I, Raw!$A:$A, Dispositions!ACG$14, Raw!$F:$F, Dispositions!$C38, Raw!$H:$H, "E13")</f>
        <v>0</v>
      </c>
      <c r="ACH38" s="52">
        <f>SUMIFS(Raw!$I:$I, Raw!$A:$A, Dispositions!ACH$14, Raw!$F:$F, Dispositions!$C38, Raw!$H:$H, "E13")</f>
        <v>0</v>
      </c>
      <c r="ACI38" s="52">
        <f>SUMIFS(Raw!$I:$I, Raw!$A:$A, Dispositions!ACI$14, Raw!$F:$F, Dispositions!$C38, Raw!$H:$H, "E13")</f>
        <v>0</v>
      </c>
      <c r="ACJ38" s="53">
        <f>SUMIFS(Raw!$I:$I, Raw!$A:$A, Dispositions!ACJ$14, Raw!$F:$F, Dispositions!$C38, Raw!$H:$H, "E13")</f>
        <v>0</v>
      </c>
      <c r="ACL38" s="51">
        <f>SUMIFS(Raw!$I:$I, Raw!$A:$A, Dispositions!ACL$14, Raw!$F:$F, Dispositions!$C38, Raw!$H:$H, "E14")</f>
        <v>0</v>
      </c>
      <c r="ACM38" s="52">
        <f>SUMIFS(Raw!$I:$I, Raw!$A:$A, Dispositions!ACM$14, Raw!$F:$F, Dispositions!$C38, Raw!$H:$H, "E14")</f>
        <v>0</v>
      </c>
      <c r="ACN38" s="52">
        <f>SUMIFS(Raw!$I:$I, Raw!$A:$A, Dispositions!ACN$14, Raw!$F:$F, Dispositions!$C38, Raw!$H:$H, "E14")</f>
        <v>0</v>
      </c>
      <c r="ACO38" s="52">
        <f>SUMIFS(Raw!$I:$I, Raw!$A:$A, Dispositions!ACO$14, Raw!$F:$F, Dispositions!$C38, Raw!$H:$H, "E14")</f>
        <v>0</v>
      </c>
      <c r="ACP38" s="52">
        <f>SUMIFS(Raw!$I:$I, Raw!$A:$A, Dispositions!ACP$14, Raw!$F:$F, Dispositions!$C38, Raw!$H:$H, "E14")</f>
        <v>0</v>
      </c>
      <c r="ACQ38" s="52">
        <f>SUMIFS(Raw!$I:$I, Raw!$A:$A, Dispositions!ACQ$14, Raw!$F:$F, Dispositions!$C38, Raw!$H:$H, "E14")</f>
        <v>0</v>
      </c>
      <c r="ACR38" s="53">
        <f>SUMIFS(Raw!$I:$I, Raw!$A:$A, Dispositions!ACR$14, Raw!$F:$F, Dispositions!$C38, Raw!$H:$H, "E14")</f>
        <v>0</v>
      </c>
      <c r="ACT38" s="51">
        <f>SUMIFS(Raw!$I:$I, Raw!$A:$A, Dispositions!ACT$14, Raw!$F:$F, Dispositions!$C38, Raw!$H:$H, "E15")</f>
        <v>0</v>
      </c>
      <c r="ACU38" s="52">
        <f>SUMIFS(Raw!$I:$I, Raw!$A:$A, Dispositions!ACU$14, Raw!$F:$F, Dispositions!$C38, Raw!$H:$H, "E15")</f>
        <v>0</v>
      </c>
      <c r="ACV38" s="52">
        <f>SUMIFS(Raw!$I:$I, Raw!$A:$A, Dispositions!ACV$14, Raw!$F:$F, Dispositions!$C38, Raw!$H:$H, "E15")</f>
        <v>0</v>
      </c>
      <c r="ACW38" s="52">
        <f>SUMIFS(Raw!$I:$I, Raw!$A:$A, Dispositions!ACW$14, Raw!$F:$F, Dispositions!$C38, Raw!$H:$H, "E15")</f>
        <v>0</v>
      </c>
      <c r="ACX38" s="52">
        <f>SUMIFS(Raw!$I:$I, Raw!$A:$A, Dispositions!ACX$14, Raw!$F:$F, Dispositions!$C38, Raw!$H:$H, "E15")</f>
        <v>0</v>
      </c>
      <c r="ACY38" s="52">
        <f>SUMIFS(Raw!$I:$I, Raw!$A:$A, Dispositions!ACY$14, Raw!$F:$F, Dispositions!$C38, Raw!$H:$H, "E15")</f>
        <v>0</v>
      </c>
      <c r="ACZ38" s="53">
        <f>SUMIFS(Raw!$I:$I, Raw!$A:$A, Dispositions!ACZ$14, Raw!$F:$F, Dispositions!$C38, Raw!$H:$H, "E15")</f>
        <v>0</v>
      </c>
      <c r="ADB38" s="51">
        <f>SUMIFS(Raw!$I:$I, Raw!$A:$A, Dispositions!ADB$14, Raw!$F:$F, Dispositions!$C38, Raw!$H:$H, "E16")</f>
        <v>0</v>
      </c>
      <c r="ADC38" s="52">
        <f>SUMIFS(Raw!$I:$I, Raw!$A:$A, Dispositions!ADC$14, Raw!$F:$F, Dispositions!$C38, Raw!$H:$H, "E16")</f>
        <v>0</v>
      </c>
      <c r="ADD38" s="52">
        <f>SUMIFS(Raw!$I:$I, Raw!$A:$A, Dispositions!ADD$14, Raw!$F:$F, Dispositions!$C38, Raw!$H:$H, "E16")</f>
        <v>0</v>
      </c>
      <c r="ADE38" s="52">
        <f>SUMIFS(Raw!$I:$I, Raw!$A:$A, Dispositions!ADE$14, Raw!$F:$F, Dispositions!$C38, Raw!$H:$H, "E16")</f>
        <v>0</v>
      </c>
      <c r="ADF38" s="52">
        <f>SUMIFS(Raw!$I:$I, Raw!$A:$A, Dispositions!ADF$14, Raw!$F:$F, Dispositions!$C38, Raw!$H:$H, "E16")</f>
        <v>0</v>
      </c>
      <c r="ADG38" s="52">
        <f>SUMIFS(Raw!$I:$I, Raw!$A:$A, Dispositions!ADG$14, Raw!$F:$F, Dispositions!$C38, Raw!$H:$H, "E16")</f>
        <v>0</v>
      </c>
      <c r="ADH38" s="53">
        <f>SUMIFS(Raw!$I:$I, Raw!$A:$A, Dispositions!ADH$14, Raw!$F:$F, Dispositions!$C38, Raw!$H:$H, "E16")</f>
        <v>0</v>
      </c>
      <c r="ADJ38" s="51">
        <f>SUMIFS(Raw!$I:$I, Raw!$A:$A, Dispositions!ADJ$14, Raw!$F:$F, Dispositions!$C38, Raw!$H:$H, "E18")</f>
        <v>0</v>
      </c>
      <c r="ADK38" s="52">
        <f>SUMIFS(Raw!$I:$I, Raw!$A:$A, Dispositions!ADK$14, Raw!$F:$F, Dispositions!$C38, Raw!$H:$H, "E18")</f>
        <v>0</v>
      </c>
      <c r="ADL38" s="52">
        <f>SUMIFS(Raw!$I:$I, Raw!$A:$A, Dispositions!ADL$14, Raw!$F:$F, Dispositions!$C38, Raw!$H:$H, "E18")</f>
        <v>0</v>
      </c>
      <c r="ADM38" s="52">
        <f>SUMIFS(Raw!$I:$I, Raw!$A:$A, Dispositions!ADM$14, Raw!$F:$F, Dispositions!$C38, Raw!$H:$H, "E18")</f>
        <v>0</v>
      </c>
      <c r="ADN38" s="52">
        <f>SUMIFS(Raw!$I:$I, Raw!$A:$A, Dispositions!ADN$14, Raw!$F:$F, Dispositions!$C38, Raw!$H:$H, "E18")</f>
        <v>0</v>
      </c>
      <c r="ADO38" s="52">
        <f>SUMIFS(Raw!$I:$I, Raw!$A:$A, Dispositions!ADO$14, Raw!$F:$F, Dispositions!$C38, Raw!$H:$H, "E18")</f>
        <v>0</v>
      </c>
      <c r="ADP38" s="53">
        <f>SUMIFS(Raw!$I:$I, Raw!$A:$A, Dispositions!ADP$14, Raw!$F:$F, Dispositions!$C38, Raw!$H:$H, "E18")</f>
        <v>0</v>
      </c>
      <c r="ADR38" s="51">
        <f>SUMIFS(Raw!$I:$I, Raw!$A:$A, Dispositions!ADR$14, Raw!$F:$F, Dispositions!$C38, Raw!$H:$H, "E34")</f>
        <v>0</v>
      </c>
      <c r="ADS38" s="52">
        <f>SUMIFS(Raw!$I:$I, Raw!$A:$A, Dispositions!ADS$14, Raw!$F:$F, Dispositions!$C38, Raw!$H:$H, "E34")</f>
        <v>0</v>
      </c>
      <c r="ADT38" s="52">
        <f>SUMIFS(Raw!$I:$I, Raw!$A:$A, Dispositions!ADT$14, Raw!$F:$F, Dispositions!$C38, Raw!$H:$H, "E34")</f>
        <v>0</v>
      </c>
      <c r="ADU38" s="52">
        <f>SUMIFS(Raw!$I:$I, Raw!$A:$A, Dispositions!ADU$14, Raw!$F:$F, Dispositions!$C38, Raw!$H:$H, "E34")</f>
        <v>0</v>
      </c>
      <c r="ADV38" s="52">
        <f>SUMIFS(Raw!$I:$I, Raw!$A:$A, Dispositions!ADV$14, Raw!$F:$F, Dispositions!$C38, Raw!$H:$H, "E34")</f>
        <v>0</v>
      </c>
      <c r="ADW38" s="52">
        <f>SUMIFS(Raw!$I:$I, Raw!$A:$A, Dispositions!ADW$14, Raw!$F:$F, Dispositions!$C38, Raw!$H:$H, "E34")</f>
        <v>0</v>
      </c>
      <c r="ADX38" s="53">
        <f>SUMIFS(Raw!$I:$I, Raw!$A:$A, Dispositions!ADX$14, Raw!$F:$F, Dispositions!$C38, Raw!$H:$H, "E34")</f>
        <v>0</v>
      </c>
      <c r="ADZ38" s="51">
        <f>SUMIFS(Raw!$I:$I, Raw!$A:$A, Dispositions!ADZ$14, Raw!$F:$F, Dispositions!$C38, Raw!$H:$H, "E02")</f>
        <v>0</v>
      </c>
      <c r="AEA38" s="52">
        <f>SUMIFS(Raw!$I:$I, Raw!$A:$A, Dispositions!AEA$14, Raw!$F:$F, Dispositions!$C38, Raw!$H:$H, "E02")</f>
        <v>0</v>
      </c>
      <c r="AEB38" s="52">
        <f>SUMIFS(Raw!$I:$I, Raw!$A:$A, Dispositions!AEB$14, Raw!$F:$F, Dispositions!$C38, Raw!$H:$H, "E02")</f>
        <v>0</v>
      </c>
      <c r="AEC38" s="52">
        <f>SUMIFS(Raw!$I:$I, Raw!$A:$A, Dispositions!AEC$14, Raw!$F:$F, Dispositions!$C38, Raw!$H:$H, "E02")</f>
        <v>0</v>
      </c>
      <c r="AED38" s="52">
        <f>SUMIFS(Raw!$I:$I, Raw!$A:$A, Dispositions!AED$14, Raw!$F:$F, Dispositions!$C38, Raw!$H:$H, "E02")</f>
        <v>0</v>
      </c>
      <c r="AEE38" s="52">
        <f>SUMIFS(Raw!$I:$I, Raw!$A:$A, Dispositions!AEE$14, Raw!$F:$F, Dispositions!$C38, Raw!$H:$H, "E02")</f>
        <v>0</v>
      </c>
      <c r="AEF38" s="53">
        <f>SUMIFS(Raw!$I:$I, Raw!$A:$A, Dispositions!AEF$14, Raw!$F:$F, Dispositions!$C38, Raw!$H:$H, "E02")</f>
        <v>0</v>
      </c>
      <c r="AEH38" s="51">
        <f>SUMIFS(Raw!$I:$I, Raw!$A:$A, Dispositions!AEH$14, Raw!$F:$F, Dispositions!$C38, Raw!$H:$H, "E03")</f>
        <v>0</v>
      </c>
      <c r="AEI38" s="52">
        <f>SUMIFS(Raw!$I:$I, Raw!$A:$A, Dispositions!AEI$14, Raw!$F:$F, Dispositions!$C38, Raw!$H:$H, "E03")</f>
        <v>0</v>
      </c>
      <c r="AEJ38" s="52">
        <f>SUMIFS(Raw!$I:$I, Raw!$A:$A, Dispositions!AEJ$14, Raw!$F:$F, Dispositions!$C38, Raw!$H:$H, "E03")</f>
        <v>0</v>
      </c>
      <c r="AEK38" s="52">
        <f>SUMIFS(Raw!$I:$I, Raw!$A:$A, Dispositions!AEK$14, Raw!$F:$F, Dispositions!$C38, Raw!$H:$H, "E03")</f>
        <v>0</v>
      </c>
      <c r="AEL38" s="52">
        <f>SUMIFS(Raw!$I:$I, Raw!$A:$A, Dispositions!AEL$14, Raw!$F:$F, Dispositions!$C38, Raw!$H:$H, "E03")</f>
        <v>0</v>
      </c>
      <c r="AEM38" s="52">
        <f>SUMIFS(Raw!$I:$I, Raw!$A:$A, Dispositions!AEM$14, Raw!$F:$F, Dispositions!$C38, Raw!$H:$H, "E03")</f>
        <v>0</v>
      </c>
      <c r="AEN38" s="53">
        <f>SUMIFS(Raw!$I:$I, Raw!$A:$A, Dispositions!AEN$14, Raw!$F:$F, Dispositions!$C38, Raw!$H:$H, "E03")</f>
        <v>0</v>
      </c>
      <c r="AEP38" s="51">
        <f>SUMIFS(Raw!$I:$I, Raw!$A:$A, Dispositions!AEP$14, Raw!$F:$F, Dispositions!$C38, Raw!$H:$H, "E05")</f>
        <v>0</v>
      </c>
      <c r="AEQ38" s="52">
        <f>SUMIFS(Raw!$I:$I, Raw!$A:$A, Dispositions!AEQ$14, Raw!$F:$F, Dispositions!$C38, Raw!$H:$H, "E05")</f>
        <v>0</v>
      </c>
      <c r="AER38" s="52">
        <f>SUMIFS(Raw!$I:$I, Raw!$A:$A, Dispositions!AER$14, Raw!$F:$F, Dispositions!$C38, Raw!$H:$H, "E05")</f>
        <v>0</v>
      </c>
      <c r="AES38" s="52">
        <f>SUMIFS(Raw!$I:$I, Raw!$A:$A, Dispositions!AES$14, Raw!$F:$F, Dispositions!$C38, Raw!$H:$H, "E05")</f>
        <v>0</v>
      </c>
      <c r="AET38" s="52">
        <f>SUMIFS(Raw!$I:$I, Raw!$A:$A, Dispositions!AET$14, Raw!$F:$F, Dispositions!$C38, Raw!$H:$H, "E05")</f>
        <v>0</v>
      </c>
      <c r="AEU38" s="52">
        <f>SUMIFS(Raw!$I:$I, Raw!$A:$A, Dispositions!AEU$14, Raw!$F:$F, Dispositions!$C38, Raw!$H:$H, "E05")</f>
        <v>0</v>
      </c>
      <c r="AEV38" s="53">
        <f>SUMIFS(Raw!$I:$I, Raw!$A:$A, Dispositions!AEV$14, Raw!$F:$F, Dispositions!$C38, Raw!$H:$H, "E05")</f>
        <v>0</v>
      </c>
      <c r="AEX38" s="51">
        <f>SUMIFS(Raw!$I:$I, Raw!$A:$A, Dispositions!AEX$14, Raw!$F:$F, Dispositions!$C38, Raw!$H:$H, "E12")</f>
        <v>0</v>
      </c>
      <c r="AEY38" s="52">
        <f>SUMIFS(Raw!$I:$I, Raw!$A:$A, Dispositions!AEY$14, Raw!$F:$F, Dispositions!$C38, Raw!$H:$H, "E12")</f>
        <v>0</v>
      </c>
      <c r="AEZ38" s="52">
        <f>SUMIFS(Raw!$I:$I, Raw!$A:$A, Dispositions!AEZ$14, Raw!$F:$F, Dispositions!$C38, Raw!$H:$H, "E12")</f>
        <v>0</v>
      </c>
      <c r="AFA38" s="52">
        <f>SUMIFS(Raw!$I:$I, Raw!$A:$A, Dispositions!AFA$14, Raw!$F:$F, Dispositions!$C38, Raw!$H:$H, "E12")</f>
        <v>0</v>
      </c>
      <c r="AFB38" s="52">
        <f>SUMIFS(Raw!$I:$I, Raw!$A:$A, Dispositions!AFB$14, Raw!$F:$F, Dispositions!$C38, Raw!$H:$H, "E12")</f>
        <v>0</v>
      </c>
      <c r="AFC38" s="52">
        <f>SUMIFS(Raw!$I:$I, Raw!$A:$A, Dispositions!AFC$14, Raw!$F:$F, Dispositions!$C38, Raw!$H:$H, "E12")</f>
        <v>0</v>
      </c>
      <c r="AFD38" s="53">
        <f>SUMIFS(Raw!$I:$I, Raw!$A:$A, Dispositions!AFD$14, Raw!$F:$F, Dispositions!$C38, Raw!$H:$H, "E12")</f>
        <v>0</v>
      </c>
      <c r="AFF38" s="51">
        <f>SUMIFS(Raw!$I:$I, Raw!$A:$A, Dispositions!AFF$14, Raw!$F:$F, Dispositions!$C38, Raw!$H:$H, "E13")</f>
        <v>0</v>
      </c>
      <c r="AFG38" s="52">
        <f>SUMIFS(Raw!$I:$I, Raw!$A:$A, Dispositions!AFG$14, Raw!$F:$F, Dispositions!$C38, Raw!$H:$H, "E13")</f>
        <v>0</v>
      </c>
      <c r="AFH38" s="52">
        <f>SUMIFS(Raw!$I:$I, Raw!$A:$A, Dispositions!AFH$14, Raw!$F:$F, Dispositions!$C38, Raw!$H:$H, "E13")</f>
        <v>0</v>
      </c>
      <c r="AFI38" s="52">
        <f>SUMIFS(Raw!$I:$I, Raw!$A:$A, Dispositions!AFI$14, Raw!$F:$F, Dispositions!$C38, Raw!$H:$H, "E13")</f>
        <v>0</v>
      </c>
      <c r="AFJ38" s="52">
        <f>SUMIFS(Raw!$I:$I, Raw!$A:$A, Dispositions!AFJ$14, Raw!$F:$F, Dispositions!$C38, Raw!$H:$H, "E13")</f>
        <v>0</v>
      </c>
      <c r="AFK38" s="52">
        <f>SUMIFS(Raw!$I:$I, Raw!$A:$A, Dispositions!AFK$14, Raw!$F:$F, Dispositions!$C38, Raw!$H:$H, "E13")</f>
        <v>0</v>
      </c>
      <c r="AFL38" s="53">
        <f>SUMIFS(Raw!$I:$I, Raw!$A:$A, Dispositions!AFL$14, Raw!$F:$F, Dispositions!$C38, Raw!$H:$H, "E13")</f>
        <v>0</v>
      </c>
      <c r="AFN38" s="51">
        <f>SUMIFS(Raw!$I:$I, Raw!$A:$A, Dispositions!AFN$14, Raw!$F:$F, Dispositions!$C38, Raw!$H:$H, "E14")</f>
        <v>0</v>
      </c>
      <c r="AFO38" s="52">
        <f>SUMIFS(Raw!$I:$I, Raw!$A:$A, Dispositions!AFO$14, Raw!$F:$F, Dispositions!$C38, Raw!$H:$H, "E14")</f>
        <v>0</v>
      </c>
      <c r="AFP38" s="52">
        <f>SUMIFS(Raw!$I:$I, Raw!$A:$A, Dispositions!AFP$14, Raw!$F:$F, Dispositions!$C38, Raw!$H:$H, "E14")</f>
        <v>0</v>
      </c>
      <c r="AFQ38" s="52">
        <f>SUMIFS(Raw!$I:$I, Raw!$A:$A, Dispositions!AFQ$14, Raw!$F:$F, Dispositions!$C38, Raw!$H:$H, "E14")</f>
        <v>0</v>
      </c>
      <c r="AFR38" s="52">
        <f>SUMIFS(Raw!$I:$I, Raw!$A:$A, Dispositions!AFR$14, Raw!$F:$F, Dispositions!$C38, Raw!$H:$H, "E14")</f>
        <v>0</v>
      </c>
      <c r="AFS38" s="52">
        <f>SUMIFS(Raw!$I:$I, Raw!$A:$A, Dispositions!AFS$14, Raw!$F:$F, Dispositions!$C38, Raw!$H:$H, "E14")</f>
        <v>0</v>
      </c>
      <c r="AFT38" s="53">
        <f>SUMIFS(Raw!$I:$I, Raw!$A:$A, Dispositions!AFT$14, Raw!$F:$F, Dispositions!$C38, Raw!$H:$H, "E14")</f>
        <v>0</v>
      </c>
      <c r="AFV38" s="51">
        <f>SUMIFS(Raw!$I:$I, Raw!$A:$A, Dispositions!AFV$14, Raw!$F:$F, Dispositions!$C38, Raw!$H:$H, "E15")</f>
        <v>0</v>
      </c>
      <c r="AFW38" s="52">
        <f>SUMIFS(Raw!$I:$I, Raw!$A:$A, Dispositions!AFW$14, Raw!$F:$F, Dispositions!$C38, Raw!$H:$H, "E15")</f>
        <v>0</v>
      </c>
      <c r="AFX38" s="52">
        <f>SUMIFS(Raw!$I:$I, Raw!$A:$A, Dispositions!AFX$14, Raw!$F:$F, Dispositions!$C38, Raw!$H:$H, "E15")</f>
        <v>0</v>
      </c>
      <c r="AFY38" s="52">
        <f>SUMIFS(Raw!$I:$I, Raw!$A:$A, Dispositions!AFY$14, Raw!$F:$F, Dispositions!$C38, Raw!$H:$H, "E15")</f>
        <v>0</v>
      </c>
      <c r="AFZ38" s="52">
        <f>SUMIFS(Raw!$I:$I, Raw!$A:$A, Dispositions!AFZ$14, Raw!$F:$F, Dispositions!$C38, Raw!$H:$H, "E15")</f>
        <v>0</v>
      </c>
      <c r="AGA38" s="52">
        <f>SUMIFS(Raw!$I:$I, Raw!$A:$A, Dispositions!AGA$14, Raw!$F:$F, Dispositions!$C38, Raw!$H:$H, "E15")</f>
        <v>0</v>
      </c>
      <c r="AGB38" s="53">
        <f>SUMIFS(Raw!$I:$I, Raw!$A:$A, Dispositions!AGB$14, Raw!$F:$F, Dispositions!$C38, Raw!$H:$H, "E15")</f>
        <v>0</v>
      </c>
      <c r="AGD38" s="51">
        <f>SUMIFS(Raw!$I:$I, Raw!$A:$A, Dispositions!AGD$14, Raw!$F:$F, Dispositions!$C38, Raw!$H:$H, "E16")</f>
        <v>0</v>
      </c>
      <c r="AGE38" s="52">
        <f>SUMIFS(Raw!$I:$I, Raw!$A:$A, Dispositions!AGE$14, Raw!$F:$F, Dispositions!$C38, Raw!$H:$H, "E16")</f>
        <v>0</v>
      </c>
      <c r="AGF38" s="52">
        <f>SUMIFS(Raw!$I:$I, Raw!$A:$A, Dispositions!AGF$14, Raw!$F:$F, Dispositions!$C38, Raw!$H:$H, "E16")</f>
        <v>0</v>
      </c>
      <c r="AGG38" s="52">
        <f>SUMIFS(Raw!$I:$I, Raw!$A:$A, Dispositions!AGG$14, Raw!$F:$F, Dispositions!$C38, Raw!$H:$H, "E16")</f>
        <v>0</v>
      </c>
      <c r="AGH38" s="52">
        <f>SUMIFS(Raw!$I:$I, Raw!$A:$A, Dispositions!AGH$14, Raw!$F:$F, Dispositions!$C38, Raw!$H:$H, "E16")</f>
        <v>0</v>
      </c>
      <c r="AGI38" s="52">
        <f>SUMIFS(Raw!$I:$I, Raw!$A:$A, Dispositions!AGI$14, Raw!$F:$F, Dispositions!$C38, Raw!$H:$H, "E16")</f>
        <v>0</v>
      </c>
      <c r="AGJ38" s="53">
        <f>SUMIFS(Raw!$I:$I, Raw!$A:$A, Dispositions!AGJ$14, Raw!$F:$F, Dispositions!$C38, Raw!$H:$H, "E16")</f>
        <v>0</v>
      </c>
      <c r="AGL38" s="51">
        <f>SUMIFS(Raw!$I:$I, Raw!$A:$A, Dispositions!AGL$14, Raw!$F:$F, Dispositions!$C38, Raw!$H:$H, "E18")</f>
        <v>0</v>
      </c>
      <c r="AGM38" s="52">
        <f>SUMIFS(Raw!$I:$I, Raw!$A:$A, Dispositions!AGM$14, Raw!$F:$F, Dispositions!$C38, Raw!$H:$H, "E18")</f>
        <v>0</v>
      </c>
      <c r="AGN38" s="52">
        <f>SUMIFS(Raw!$I:$I, Raw!$A:$A, Dispositions!AGN$14, Raw!$F:$F, Dispositions!$C38, Raw!$H:$H, "E18")</f>
        <v>0</v>
      </c>
      <c r="AGO38" s="52">
        <f>SUMIFS(Raw!$I:$I, Raw!$A:$A, Dispositions!AGO$14, Raw!$F:$F, Dispositions!$C38, Raw!$H:$H, "E18")</f>
        <v>0</v>
      </c>
      <c r="AGP38" s="52">
        <f>SUMIFS(Raw!$I:$I, Raw!$A:$A, Dispositions!AGP$14, Raw!$F:$F, Dispositions!$C38, Raw!$H:$H, "E18")</f>
        <v>0</v>
      </c>
      <c r="AGQ38" s="52">
        <f>SUMIFS(Raw!$I:$I, Raw!$A:$A, Dispositions!AGQ$14, Raw!$F:$F, Dispositions!$C38, Raw!$H:$H, "E18")</f>
        <v>0</v>
      </c>
      <c r="AGR38" s="53">
        <f>SUMIFS(Raw!$I:$I, Raw!$A:$A, Dispositions!AGR$14, Raw!$F:$F, Dispositions!$C38, Raw!$H:$H, "E18")</f>
        <v>0</v>
      </c>
      <c r="AGT38" s="51">
        <f>SUMIFS(Raw!$I:$I, Raw!$A:$A, Dispositions!AGT$14, Raw!$F:$F, Dispositions!$C38, Raw!$H:$H, "E34")</f>
        <v>0</v>
      </c>
      <c r="AGU38" s="52">
        <f>SUMIFS(Raw!$I:$I, Raw!$A:$A, Dispositions!AGU$14, Raw!$F:$F, Dispositions!$C38, Raw!$H:$H, "E34")</f>
        <v>0</v>
      </c>
      <c r="AGV38" s="52">
        <f>SUMIFS(Raw!$I:$I, Raw!$A:$A, Dispositions!AGV$14, Raw!$F:$F, Dispositions!$C38, Raw!$H:$H, "E34")</f>
        <v>0</v>
      </c>
      <c r="AGW38" s="52">
        <f>SUMIFS(Raw!$I:$I, Raw!$A:$A, Dispositions!AGW$14, Raw!$F:$F, Dispositions!$C38, Raw!$H:$H, "E34")</f>
        <v>0</v>
      </c>
      <c r="AGX38" s="52">
        <f>SUMIFS(Raw!$I:$I, Raw!$A:$A, Dispositions!AGX$14, Raw!$F:$F, Dispositions!$C38, Raw!$H:$H, "E34")</f>
        <v>0</v>
      </c>
      <c r="AGY38" s="52">
        <f>SUMIFS(Raw!$I:$I, Raw!$A:$A, Dispositions!AGY$14, Raw!$F:$F, Dispositions!$C38, Raw!$H:$H, "E34")</f>
        <v>0</v>
      </c>
      <c r="AGZ38" s="53">
        <f>SUMIFS(Raw!$I:$I, Raw!$A:$A, Dispositions!AGZ$14, Raw!$F:$F, Dispositions!$C38, Raw!$H:$H, "E34")</f>
        <v>0</v>
      </c>
      <c r="AHB38" s="51">
        <f>SUMIFS(Raw!$I:$I, Raw!$A:$A, Dispositions!AHB$14, Raw!$F:$F, Dispositions!$C38, Raw!$H:$H, "E02")</f>
        <v>0</v>
      </c>
      <c r="AHC38" s="52">
        <f>SUMIFS(Raw!$I:$I, Raw!$A:$A, Dispositions!AHC$14, Raw!$F:$F, Dispositions!$C38, Raw!$H:$H, "E02")</f>
        <v>0</v>
      </c>
      <c r="AHD38" s="52">
        <f>SUMIFS(Raw!$I:$I, Raw!$A:$A, Dispositions!AHD$14, Raw!$F:$F, Dispositions!$C38, Raw!$H:$H, "E02")</f>
        <v>0</v>
      </c>
      <c r="AHE38" s="52">
        <f>SUMIFS(Raw!$I:$I, Raw!$A:$A, Dispositions!AHE$14, Raw!$F:$F, Dispositions!$C38, Raw!$H:$H, "E02")</f>
        <v>0</v>
      </c>
      <c r="AHF38" s="52">
        <f>SUMIFS(Raw!$I:$I, Raw!$A:$A, Dispositions!AHF$14, Raw!$F:$F, Dispositions!$C38, Raw!$H:$H, "E02")</f>
        <v>0</v>
      </c>
      <c r="AHG38" s="52">
        <f>SUMIFS(Raw!$I:$I, Raw!$A:$A, Dispositions!AHG$14, Raw!$F:$F, Dispositions!$C38, Raw!$H:$H, "E02")</f>
        <v>0</v>
      </c>
      <c r="AHH38" s="53">
        <f>SUMIFS(Raw!$I:$I, Raw!$A:$A, Dispositions!AHH$14, Raw!$F:$F, Dispositions!$C38, Raw!$H:$H, "E02")</f>
        <v>0</v>
      </c>
      <c r="AHJ38" s="51">
        <f>SUMIFS(Raw!$I:$I, Raw!$A:$A, Dispositions!AHJ$14, Raw!$F:$F, Dispositions!$C38, Raw!$H:$H, "E03")</f>
        <v>0</v>
      </c>
      <c r="AHK38" s="52">
        <f>SUMIFS(Raw!$I:$I, Raw!$A:$A, Dispositions!AHK$14, Raw!$F:$F, Dispositions!$C38, Raw!$H:$H, "E03")</f>
        <v>0</v>
      </c>
      <c r="AHL38" s="52">
        <f>SUMIFS(Raw!$I:$I, Raw!$A:$A, Dispositions!AHL$14, Raw!$F:$F, Dispositions!$C38, Raw!$H:$H, "E03")</f>
        <v>0</v>
      </c>
      <c r="AHM38" s="52">
        <f>SUMIFS(Raw!$I:$I, Raw!$A:$A, Dispositions!AHM$14, Raw!$F:$F, Dispositions!$C38, Raw!$H:$H, "E03")</f>
        <v>0</v>
      </c>
      <c r="AHN38" s="52">
        <f>SUMIFS(Raw!$I:$I, Raw!$A:$A, Dispositions!AHN$14, Raw!$F:$F, Dispositions!$C38, Raw!$H:$H, "E03")</f>
        <v>0</v>
      </c>
      <c r="AHO38" s="52">
        <f>SUMIFS(Raw!$I:$I, Raw!$A:$A, Dispositions!AHO$14, Raw!$F:$F, Dispositions!$C38, Raw!$H:$H, "E03")</f>
        <v>0</v>
      </c>
      <c r="AHP38" s="53">
        <f>SUMIFS(Raw!$I:$I, Raw!$A:$A, Dispositions!AHP$14, Raw!$F:$F, Dispositions!$C38, Raw!$H:$H, "E03")</f>
        <v>0</v>
      </c>
      <c r="AHR38" s="51">
        <f>SUMIFS(Raw!$I:$I, Raw!$A:$A, Dispositions!AHR$14, Raw!$F:$F, Dispositions!$C38, Raw!$H:$H, "E05")</f>
        <v>0</v>
      </c>
      <c r="AHS38" s="52">
        <f>SUMIFS(Raw!$I:$I, Raw!$A:$A, Dispositions!AHS$14, Raw!$F:$F, Dispositions!$C38, Raw!$H:$H, "E05")</f>
        <v>0</v>
      </c>
      <c r="AHT38" s="52">
        <f>SUMIFS(Raw!$I:$I, Raw!$A:$A, Dispositions!AHT$14, Raw!$F:$F, Dispositions!$C38, Raw!$H:$H, "E05")</f>
        <v>0</v>
      </c>
      <c r="AHU38" s="52">
        <f>SUMIFS(Raw!$I:$I, Raw!$A:$A, Dispositions!AHU$14, Raw!$F:$F, Dispositions!$C38, Raw!$H:$H, "E05")</f>
        <v>0</v>
      </c>
      <c r="AHV38" s="52">
        <f>SUMIFS(Raw!$I:$I, Raw!$A:$A, Dispositions!AHV$14, Raw!$F:$F, Dispositions!$C38, Raw!$H:$H, "E05")</f>
        <v>0</v>
      </c>
      <c r="AHW38" s="52">
        <f>SUMIFS(Raw!$I:$I, Raw!$A:$A, Dispositions!AHW$14, Raw!$F:$F, Dispositions!$C38, Raw!$H:$H, "E05")</f>
        <v>0</v>
      </c>
      <c r="AHX38" s="53">
        <f>SUMIFS(Raw!$I:$I, Raw!$A:$A, Dispositions!AHX$14, Raw!$F:$F, Dispositions!$C38, Raw!$H:$H, "E05")</f>
        <v>0</v>
      </c>
      <c r="AHZ38" s="51">
        <f>SUMIFS(Raw!$I:$I, Raw!$A:$A, Dispositions!AHZ$14, Raw!$F:$F, Dispositions!$C38, Raw!$H:$H, "E12")</f>
        <v>0</v>
      </c>
      <c r="AIA38" s="52">
        <f>SUMIFS(Raw!$I:$I, Raw!$A:$A, Dispositions!AIA$14, Raw!$F:$F, Dispositions!$C38, Raw!$H:$H, "E12")</f>
        <v>0</v>
      </c>
      <c r="AIB38" s="52">
        <f>SUMIFS(Raw!$I:$I, Raw!$A:$A, Dispositions!AIB$14, Raw!$F:$F, Dispositions!$C38, Raw!$H:$H, "E12")</f>
        <v>0</v>
      </c>
      <c r="AIC38" s="52">
        <f>SUMIFS(Raw!$I:$I, Raw!$A:$A, Dispositions!AIC$14, Raw!$F:$F, Dispositions!$C38, Raw!$H:$H, "E12")</f>
        <v>0</v>
      </c>
      <c r="AID38" s="52">
        <f>SUMIFS(Raw!$I:$I, Raw!$A:$A, Dispositions!AID$14, Raw!$F:$F, Dispositions!$C38, Raw!$H:$H, "E12")</f>
        <v>0</v>
      </c>
      <c r="AIE38" s="52">
        <f>SUMIFS(Raw!$I:$I, Raw!$A:$A, Dispositions!AIE$14, Raw!$F:$F, Dispositions!$C38, Raw!$H:$H, "E12")</f>
        <v>0</v>
      </c>
      <c r="AIF38" s="53">
        <f>SUMIFS(Raw!$I:$I, Raw!$A:$A, Dispositions!AIF$14, Raw!$F:$F, Dispositions!$C38, Raw!$H:$H, "E12")</f>
        <v>0</v>
      </c>
      <c r="AIH38" s="51">
        <f>SUMIFS(Raw!$I:$I, Raw!$A:$A, Dispositions!AIH$14, Raw!$F:$F, Dispositions!$C38, Raw!$H:$H, "E13")</f>
        <v>0</v>
      </c>
      <c r="AII38" s="52">
        <f>SUMIFS(Raw!$I:$I, Raw!$A:$A, Dispositions!AII$14, Raw!$F:$F, Dispositions!$C38, Raw!$H:$H, "E13")</f>
        <v>0</v>
      </c>
      <c r="AIJ38" s="52">
        <f>SUMIFS(Raw!$I:$I, Raw!$A:$A, Dispositions!AIJ$14, Raw!$F:$F, Dispositions!$C38, Raw!$H:$H, "E13")</f>
        <v>0</v>
      </c>
      <c r="AIK38" s="52">
        <f>SUMIFS(Raw!$I:$I, Raw!$A:$A, Dispositions!AIK$14, Raw!$F:$F, Dispositions!$C38, Raw!$H:$H, "E13")</f>
        <v>0</v>
      </c>
      <c r="AIL38" s="52">
        <f>SUMIFS(Raw!$I:$I, Raw!$A:$A, Dispositions!AIL$14, Raw!$F:$F, Dispositions!$C38, Raw!$H:$H, "E13")</f>
        <v>0</v>
      </c>
      <c r="AIM38" s="52">
        <f>SUMIFS(Raw!$I:$I, Raw!$A:$A, Dispositions!AIM$14, Raw!$F:$F, Dispositions!$C38, Raw!$H:$H, "E13")</f>
        <v>0</v>
      </c>
      <c r="AIN38" s="53">
        <f>SUMIFS(Raw!$I:$I, Raw!$A:$A, Dispositions!AIN$14, Raw!$F:$F, Dispositions!$C38, Raw!$H:$H, "E13")</f>
        <v>0</v>
      </c>
      <c r="AIP38" s="51">
        <f>SUMIFS(Raw!$I:$I, Raw!$A:$A, Dispositions!AIP$14, Raw!$F:$F, Dispositions!$C38, Raw!$H:$H, "E14")</f>
        <v>0</v>
      </c>
      <c r="AIQ38" s="52">
        <f>SUMIFS(Raw!$I:$I, Raw!$A:$A, Dispositions!AIQ$14, Raw!$F:$F, Dispositions!$C38, Raw!$H:$H, "E14")</f>
        <v>0</v>
      </c>
      <c r="AIR38" s="52">
        <f>SUMIFS(Raw!$I:$I, Raw!$A:$A, Dispositions!AIR$14, Raw!$F:$F, Dispositions!$C38, Raw!$H:$H, "E14")</f>
        <v>0</v>
      </c>
      <c r="AIS38" s="52">
        <f>SUMIFS(Raw!$I:$I, Raw!$A:$A, Dispositions!AIS$14, Raw!$F:$F, Dispositions!$C38, Raw!$H:$H, "E14")</f>
        <v>0</v>
      </c>
      <c r="AIT38" s="52">
        <f>SUMIFS(Raw!$I:$I, Raw!$A:$A, Dispositions!AIT$14, Raw!$F:$F, Dispositions!$C38, Raw!$H:$H, "E14")</f>
        <v>0</v>
      </c>
      <c r="AIU38" s="52">
        <f>SUMIFS(Raw!$I:$I, Raw!$A:$A, Dispositions!AIU$14, Raw!$F:$F, Dispositions!$C38, Raw!$H:$H, "E14")</f>
        <v>0</v>
      </c>
      <c r="AIV38" s="53">
        <f>SUMIFS(Raw!$I:$I, Raw!$A:$A, Dispositions!AIV$14, Raw!$F:$F, Dispositions!$C38, Raw!$H:$H, "E14")</f>
        <v>0</v>
      </c>
      <c r="AIX38" s="51">
        <f>SUMIFS(Raw!$I:$I, Raw!$A:$A, Dispositions!AIX$14, Raw!$F:$F, Dispositions!$C38, Raw!$H:$H, "E15")</f>
        <v>0</v>
      </c>
      <c r="AIY38" s="52">
        <f>SUMIFS(Raw!$I:$I, Raw!$A:$A, Dispositions!AIY$14, Raw!$F:$F, Dispositions!$C38, Raw!$H:$H, "E15")</f>
        <v>0</v>
      </c>
      <c r="AIZ38" s="52">
        <f>SUMIFS(Raw!$I:$I, Raw!$A:$A, Dispositions!AIZ$14, Raw!$F:$F, Dispositions!$C38, Raw!$H:$H, "E15")</f>
        <v>0</v>
      </c>
      <c r="AJA38" s="52">
        <f>SUMIFS(Raw!$I:$I, Raw!$A:$A, Dispositions!AJA$14, Raw!$F:$F, Dispositions!$C38, Raw!$H:$H, "E15")</f>
        <v>0</v>
      </c>
      <c r="AJB38" s="52">
        <f>SUMIFS(Raw!$I:$I, Raw!$A:$A, Dispositions!AJB$14, Raw!$F:$F, Dispositions!$C38, Raw!$H:$H, "E15")</f>
        <v>0</v>
      </c>
      <c r="AJC38" s="52">
        <f>SUMIFS(Raw!$I:$I, Raw!$A:$A, Dispositions!AJC$14, Raw!$F:$F, Dispositions!$C38, Raw!$H:$H, "E15")</f>
        <v>0</v>
      </c>
      <c r="AJD38" s="53">
        <f>SUMIFS(Raw!$I:$I, Raw!$A:$A, Dispositions!AJD$14, Raw!$F:$F, Dispositions!$C38, Raw!$H:$H, "E15")</f>
        <v>0</v>
      </c>
      <c r="AJF38" s="51">
        <f>SUMIFS(Raw!$I:$I, Raw!$A:$A, Dispositions!AJF$14, Raw!$F:$F, Dispositions!$C38, Raw!$H:$H, "E16")</f>
        <v>0</v>
      </c>
      <c r="AJG38" s="52">
        <f>SUMIFS(Raw!$I:$I, Raw!$A:$A, Dispositions!AJG$14, Raw!$F:$F, Dispositions!$C38, Raw!$H:$H, "E16")</f>
        <v>0</v>
      </c>
      <c r="AJH38" s="52">
        <f>SUMIFS(Raw!$I:$I, Raw!$A:$A, Dispositions!AJH$14, Raw!$F:$F, Dispositions!$C38, Raw!$H:$H, "E16")</f>
        <v>0</v>
      </c>
      <c r="AJI38" s="52">
        <f>SUMIFS(Raw!$I:$I, Raw!$A:$A, Dispositions!AJI$14, Raw!$F:$F, Dispositions!$C38, Raw!$H:$H, "E16")</f>
        <v>0</v>
      </c>
      <c r="AJJ38" s="52">
        <f>SUMIFS(Raw!$I:$I, Raw!$A:$A, Dispositions!AJJ$14, Raw!$F:$F, Dispositions!$C38, Raw!$H:$H, "E16")</f>
        <v>0</v>
      </c>
      <c r="AJK38" s="52">
        <f>SUMIFS(Raw!$I:$I, Raw!$A:$A, Dispositions!AJK$14, Raw!$F:$F, Dispositions!$C38, Raw!$H:$H, "E16")</f>
        <v>0</v>
      </c>
      <c r="AJL38" s="53">
        <f>SUMIFS(Raw!$I:$I, Raw!$A:$A, Dispositions!AJL$14, Raw!$F:$F, Dispositions!$C38, Raw!$H:$H, "E16")</f>
        <v>0</v>
      </c>
      <c r="AJN38" s="51">
        <f>SUMIFS(Raw!$I:$I, Raw!$A:$A, Dispositions!AJN$14, Raw!$F:$F, Dispositions!$C38, Raw!$H:$H, "E18")</f>
        <v>0</v>
      </c>
      <c r="AJO38" s="52">
        <f>SUMIFS(Raw!$I:$I, Raw!$A:$A, Dispositions!AJO$14, Raw!$F:$F, Dispositions!$C38, Raw!$H:$H, "E18")</f>
        <v>0</v>
      </c>
      <c r="AJP38" s="52">
        <f>SUMIFS(Raw!$I:$I, Raw!$A:$A, Dispositions!AJP$14, Raw!$F:$F, Dispositions!$C38, Raw!$H:$H, "E18")</f>
        <v>0</v>
      </c>
      <c r="AJQ38" s="52">
        <f>SUMIFS(Raw!$I:$I, Raw!$A:$A, Dispositions!AJQ$14, Raw!$F:$F, Dispositions!$C38, Raw!$H:$H, "E18")</f>
        <v>0</v>
      </c>
      <c r="AJR38" s="52">
        <f>SUMIFS(Raw!$I:$I, Raw!$A:$A, Dispositions!AJR$14, Raw!$F:$F, Dispositions!$C38, Raw!$H:$H, "E18")</f>
        <v>0</v>
      </c>
      <c r="AJS38" s="52">
        <f>SUMIFS(Raw!$I:$I, Raw!$A:$A, Dispositions!AJS$14, Raw!$F:$F, Dispositions!$C38, Raw!$H:$H, "E18")</f>
        <v>0</v>
      </c>
      <c r="AJT38" s="53">
        <f>SUMIFS(Raw!$I:$I, Raw!$A:$A, Dispositions!AJT$14, Raw!$F:$F, Dispositions!$C38, Raw!$H:$H, "E18")</f>
        <v>0</v>
      </c>
      <c r="AJV38" s="51">
        <f>SUMIFS(Raw!$I:$I, Raw!$A:$A, Dispositions!AJV$14, Raw!$F:$F, Dispositions!$C38, Raw!$H:$H, "E34")</f>
        <v>0</v>
      </c>
      <c r="AJW38" s="52">
        <f>SUMIFS(Raw!$I:$I, Raw!$A:$A, Dispositions!AJW$14, Raw!$F:$F, Dispositions!$C38, Raw!$H:$H, "E34")</f>
        <v>0</v>
      </c>
      <c r="AJX38" s="52">
        <f>SUMIFS(Raw!$I:$I, Raw!$A:$A, Dispositions!AJX$14, Raw!$F:$F, Dispositions!$C38, Raw!$H:$H, "E34")</f>
        <v>0</v>
      </c>
      <c r="AJY38" s="52">
        <f>SUMIFS(Raw!$I:$I, Raw!$A:$A, Dispositions!AJY$14, Raw!$F:$F, Dispositions!$C38, Raw!$H:$H, "E34")</f>
        <v>0</v>
      </c>
      <c r="AJZ38" s="52">
        <f>SUMIFS(Raw!$I:$I, Raw!$A:$A, Dispositions!AJZ$14, Raw!$F:$F, Dispositions!$C38, Raw!$H:$H, "E34")</f>
        <v>0</v>
      </c>
      <c r="AKA38" s="52">
        <f>SUMIFS(Raw!$I:$I, Raw!$A:$A, Dispositions!AKA$14, Raw!$F:$F, Dispositions!$C38, Raw!$H:$H, "E34")</f>
        <v>0</v>
      </c>
      <c r="AKB38" s="53">
        <f>SUMIFS(Raw!$I:$I, Raw!$A:$A, Dispositions!AKB$14, Raw!$F:$F, Dispositions!$C38, Raw!$H:$H, "E34")</f>
        <v>0</v>
      </c>
      <c r="AKD38" s="51">
        <f>SUMIFS(Raw!$I:$I, Raw!$A:$A, Dispositions!AKD$14, Raw!$F:$F, Dispositions!$C38, Raw!$H:$H, "E02")</f>
        <v>0</v>
      </c>
      <c r="AKE38" s="52">
        <f>SUMIFS(Raw!$I:$I, Raw!$A:$A, Dispositions!AKE$14, Raw!$F:$F, Dispositions!$C38, Raw!$H:$H, "E02")</f>
        <v>0</v>
      </c>
      <c r="AKF38" s="52">
        <f>SUMIFS(Raw!$I:$I, Raw!$A:$A, Dispositions!AKF$14, Raw!$F:$F, Dispositions!$C38, Raw!$H:$H, "E02")</f>
        <v>0</v>
      </c>
      <c r="AKG38" s="52">
        <f>SUMIFS(Raw!$I:$I, Raw!$A:$A, Dispositions!AKG$14, Raw!$F:$F, Dispositions!$C38, Raw!$H:$H, "E02")</f>
        <v>0</v>
      </c>
      <c r="AKH38" s="52">
        <f>SUMIFS(Raw!$I:$I, Raw!$A:$A, Dispositions!AKH$14, Raw!$F:$F, Dispositions!$C38, Raw!$H:$H, "E02")</f>
        <v>0</v>
      </c>
      <c r="AKI38" s="52">
        <f>SUMIFS(Raw!$I:$I, Raw!$A:$A, Dispositions!AKI$14, Raw!$F:$F, Dispositions!$C38, Raw!$H:$H, "E02")</f>
        <v>0</v>
      </c>
      <c r="AKJ38" s="53">
        <f>SUMIFS(Raw!$I:$I, Raw!$A:$A, Dispositions!AKJ$14, Raw!$F:$F, Dispositions!$C38, Raw!$H:$H, "E02")</f>
        <v>0</v>
      </c>
      <c r="AKL38" s="51">
        <f>SUMIFS(Raw!$I:$I, Raw!$A:$A, Dispositions!AKL$14, Raw!$F:$F, Dispositions!$C38, Raw!$H:$H, "E03")</f>
        <v>0</v>
      </c>
      <c r="AKM38" s="52">
        <f>SUMIFS(Raw!$I:$I, Raw!$A:$A, Dispositions!AKM$14, Raw!$F:$F, Dispositions!$C38, Raw!$H:$H, "E03")</f>
        <v>0</v>
      </c>
      <c r="AKN38" s="52">
        <f>SUMIFS(Raw!$I:$I, Raw!$A:$A, Dispositions!AKN$14, Raw!$F:$F, Dispositions!$C38, Raw!$H:$H, "E03")</f>
        <v>0</v>
      </c>
      <c r="AKO38" s="52">
        <f>SUMIFS(Raw!$I:$I, Raw!$A:$A, Dispositions!AKO$14, Raw!$F:$F, Dispositions!$C38, Raw!$H:$H, "E03")</f>
        <v>0</v>
      </c>
      <c r="AKP38" s="52">
        <f>SUMIFS(Raw!$I:$I, Raw!$A:$A, Dispositions!AKP$14, Raw!$F:$F, Dispositions!$C38, Raw!$H:$H, "E03")</f>
        <v>0</v>
      </c>
      <c r="AKQ38" s="52">
        <f>SUMIFS(Raw!$I:$I, Raw!$A:$A, Dispositions!AKQ$14, Raw!$F:$F, Dispositions!$C38, Raw!$H:$H, "E03")</f>
        <v>0</v>
      </c>
      <c r="AKR38" s="53">
        <f>SUMIFS(Raw!$I:$I, Raw!$A:$A, Dispositions!AKR$14, Raw!$F:$F, Dispositions!$C38, Raw!$H:$H, "E03")</f>
        <v>0</v>
      </c>
      <c r="AKT38" s="51">
        <f>SUMIFS(Raw!$I:$I, Raw!$A:$A, Dispositions!AKT$14, Raw!$F:$F, Dispositions!$C38, Raw!$H:$H, "E05")</f>
        <v>0</v>
      </c>
      <c r="AKU38" s="52">
        <f>SUMIFS(Raw!$I:$I, Raw!$A:$A, Dispositions!AKU$14, Raw!$F:$F, Dispositions!$C38, Raw!$H:$H, "E05")</f>
        <v>0</v>
      </c>
      <c r="AKV38" s="52">
        <f>SUMIFS(Raw!$I:$I, Raw!$A:$A, Dispositions!AKV$14, Raw!$F:$F, Dispositions!$C38, Raw!$H:$H, "E05")</f>
        <v>0</v>
      </c>
      <c r="AKW38" s="52">
        <f>SUMIFS(Raw!$I:$I, Raw!$A:$A, Dispositions!AKW$14, Raw!$F:$F, Dispositions!$C38, Raw!$H:$H, "E05")</f>
        <v>0</v>
      </c>
      <c r="AKX38" s="52">
        <f>SUMIFS(Raw!$I:$I, Raw!$A:$A, Dispositions!AKX$14, Raw!$F:$F, Dispositions!$C38, Raw!$H:$H, "E05")</f>
        <v>0</v>
      </c>
      <c r="AKY38" s="52">
        <f>SUMIFS(Raw!$I:$I, Raw!$A:$A, Dispositions!AKY$14, Raw!$F:$F, Dispositions!$C38, Raw!$H:$H, "E05")</f>
        <v>0</v>
      </c>
      <c r="AKZ38" s="53">
        <f>SUMIFS(Raw!$I:$I, Raw!$A:$A, Dispositions!AKZ$14, Raw!$F:$F, Dispositions!$C38, Raw!$H:$H, "E05")</f>
        <v>0</v>
      </c>
      <c r="ALB38" s="51">
        <f>SUMIFS(Raw!$I:$I, Raw!$A:$A, Dispositions!ALB$14, Raw!$F:$F, Dispositions!$C38, Raw!$H:$H, "E12")</f>
        <v>0</v>
      </c>
      <c r="ALC38" s="52">
        <f>SUMIFS(Raw!$I:$I, Raw!$A:$A, Dispositions!ALC$14, Raw!$F:$F, Dispositions!$C38, Raw!$H:$H, "E12")</f>
        <v>0</v>
      </c>
      <c r="ALD38" s="52">
        <f>SUMIFS(Raw!$I:$I, Raw!$A:$A, Dispositions!ALD$14, Raw!$F:$F, Dispositions!$C38, Raw!$H:$H, "E12")</f>
        <v>0</v>
      </c>
      <c r="ALE38" s="52">
        <f>SUMIFS(Raw!$I:$I, Raw!$A:$A, Dispositions!ALE$14, Raw!$F:$F, Dispositions!$C38, Raw!$H:$H, "E12")</f>
        <v>0</v>
      </c>
      <c r="ALF38" s="52">
        <f>SUMIFS(Raw!$I:$I, Raw!$A:$A, Dispositions!ALF$14, Raw!$F:$F, Dispositions!$C38, Raw!$H:$H, "E12")</f>
        <v>0</v>
      </c>
      <c r="ALG38" s="52">
        <f>SUMIFS(Raw!$I:$I, Raw!$A:$A, Dispositions!ALG$14, Raw!$F:$F, Dispositions!$C38, Raw!$H:$H, "E12")</f>
        <v>0</v>
      </c>
      <c r="ALH38" s="53">
        <f>SUMIFS(Raw!$I:$I, Raw!$A:$A, Dispositions!ALH$14, Raw!$F:$F, Dispositions!$C38, Raw!$H:$H, "E12")</f>
        <v>0</v>
      </c>
      <c r="ALJ38" s="51">
        <f>SUMIFS(Raw!$I:$I, Raw!$A:$A, Dispositions!ALJ$14, Raw!$F:$F, Dispositions!$C38, Raw!$H:$H, "E13")</f>
        <v>0</v>
      </c>
      <c r="ALK38" s="52">
        <f>SUMIFS(Raw!$I:$I, Raw!$A:$A, Dispositions!ALK$14, Raw!$F:$F, Dispositions!$C38, Raw!$H:$H, "E13")</f>
        <v>0</v>
      </c>
      <c r="ALL38" s="52">
        <f>SUMIFS(Raw!$I:$I, Raw!$A:$A, Dispositions!ALL$14, Raw!$F:$F, Dispositions!$C38, Raw!$H:$H, "E13")</f>
        <v>0</v>
      </c>
      <c r="ALM38" s="52">
        <f>SUMIFS(Raw!$I:$I, Raw!$A:$A, Dispositions!ALM$14, Raw!$F:$F, Dispositions!$C38, Raw!$H:$H, "E13")</f>
        <v>0</v>
      </c>
      <c r="ALN38" s="52">
        <f>SUMIFS(Raw!$I:$I, Raw!$A:$A, Dispositions!ALN$14, Raw!$F:$F, Dispositions!$C38, Raw!$H:$H, "E13")</f>
        <v>0</v>
      </c>
      <c r="ALO38" s="52">
        <f>SUMIFS(Raw!$I:$I, Raw!$A:$A, Dispositions!ALO$14, Raw!$F:$F, Dispositions!$C38, Raw!$H:$H, "E13")</f>
        <v>0</v>
      </c>
      <c r="ALP38" s="53">
        <f>SUMIFS(Raw!$I:$I, Raw!$A:$A, Dispositions!ALP$14, Raw!$F:$F, Dispositions!$C38, Raw!$H:$H, "E13")</f>
        <v>0</v>
      </c>
      <c r="ALR38" s="51">
        <f>SUMIFS(Raw!$I:$I, Raw!$A:$A, Dispositions!ALR$14, Raw!$F:$F, Dispositions!$C38, Raw!$H:$H, "E14")</f>
        <v>0</v>
      </c>
      <c r="ALS38" s="52">
        <f>SUMIFS(Raw!$I:$I, Raw!$A:$A, Dispositions!ALS$14, Raw!$F:$F, Dispositions!$C38, Raw!$H:$H, "E14")</f>
        <v>0</v>
      </c>
      <c r="ALT38" s="52">
        <f>SUMIFS(Raw!$I:$I, Raw!$A:$A, Dispositions!ALT$14, Raw!$F:$F, Dispositions!$C38, Raw!$H:$H, "E14")</f>
        <v>0</v>
      </c>
      <c r="ALU38" s="52">
        <f>SUMIFS(Raw!$I:$I, Raw!$A:$A, Dispositions!ALU$14, Raw!$F:$F, Dispositions!$C38, Raw!$H:$H, "E14")</f>
        <v>0</v>
      </c>
      <c r="ALV38" s="52">
        <f>SUMIFS(Raw!$I:$I, Raw!$A:$A, Dispositions!ALV$14, Raw!$F:$F, Dispositions!$C38, Raw!$H:$H, "E14")</f>
        <v>0</v>
      </c>
      <c r="ALW38" s="52">
        <f>SUMIFS(Raw!$I:$I, Raw!$A:$A, Dispositions!ALW$14, Raw!$F:$F, Dispositions!$C38, Raw!$H:$H, "E14")</f>
        <v>0</v>
      </c>
      <c r="ALX38" s="53">
        <f>SUMIFS(Raw!$I:$I, Raw!$A:$A, Dispositions!ALX$14, Raw!$F:$F, Dispositions!$C38, Raw!$H:$H, "E14")</f>
        <v>0</v>
      </c>
      <c r="ALZ38" s="51">
        <f>SUMIFS(Raw!$I:$I, Raw!$A:$A, Dispositions!ALZ$14, Raw!$F:$F, Dispositions!$C38, Raw!$H:$H, "E15")</f>
        <v>0</v>
      </c>
      <c r="AMA38" s="52">
        <f>SUMIFS(Raw!$I:$I, Raw!$A:$A, Dispositions!AMA$14, Raw!$F:$F, Dispositions!$C38, Raw!$H:$H, "E15")</f>
        <v>0</v>
      </c>
      <c r="AMB38" s="52">
        <f>SUMIFS(Raw!$I:$I, Raw!$A:$A, Dispositions!AMB$14, Raw!$F:$F, Dispositions!$C38, Raw!$H:$H, "E15")</f>
        <v>0</v>
      </c>
      <c r="AMC38" s="52">
        <f>SUMIFS(Raw!$I:$I, Raw!$A:$A, Dispositions!AMC$14, Raw!$F:$F, Dispositions!$C38, Raw!$H:$H, "E15")</f>
        <v>0</v>
      </c>
      <c r="AMD38" s="52">
        <f>SUMIFS(Raw!$I:$I, Raw!$A:$A, Dispositions!AMD$14, Raw!$F:$F, Dispositions!$C38, Raw!$H:$H, "E15")</f>
        <v>0</v>
      </c>
      <c r="AME38" s="52">
        <f>SUMIFS(Raw!$I:$I, Raw!$A:$A, Dispositions!AME$14, Raw!$F:$F, Dispositions!$C38, Raw!$H:$H, "E15")</f>
        <v>0</v>
      </c>
      <c r="AMF38" s="53">
        <f>SUMIFS(Raw!$I:$I, Raw!$A:$A, Dispositions!AMF$14, Raw!$F:$F, Dispositions!$C38, Raw!$H:$H, "E15")</f>
        <v>0</v>
      </c>
      <c r="AMH38" s="51">
        <f>SUMIFS(Raw!$I:$I, Raw!$A:$A, Dispositions!AMH$14, Raw!$F:$F, Dispositions!$C38, Raw!$H:$H, "E16")</f>
        <v>0</v>
      </c>
      <c r="AMI38" s="52">
        <f>SUMIFS(Raw!$I:$I, Raw!$A:$A, Dispositions!AMI$14, Raw!$F:$F, Dispositions!$C38, Raw!$H:$H, "E16")</f>
        <v>0</v>
      </c>
      <c r="AMJ38" s="52">
        <f>SUMIFS(Raw!$I:$I, Raw!$A:$A, Dispositions!AMJ$14, Raw!$F:$F, Dispositions!$C38, Raw!$H:$H, "E16")</f>
        <v>0</v>
      </c>
      <c r="AMK38" s="52">
        <f>SUMIFS(Raw!$I:$I, Raw!$A:$A, Dispositions!AMK$14, Raw!$F:$F, Dispositions!$C38, Raw!$H:$H, "E16")</f>
        <v>0</v>
      </c>
      <c r="AML38" s="52">
        <f>SUMIFS(Raw!$I:$I, Raw!$A:$A, Dispositions!AML$14, Raw!$F:$F, Dispositions!$C38, Raw!$H:$H, "E16")</f>
        <v>0</v>
      </c>
      <c r="AMM38" s="52">
        <f>SUMIFS(Raw!$I:$I, Raw!$A:$A, Dispositions!AMM$14, Raw!$F:$F, Dispositions!$C38, Raw!$H:$H, "E16")</f>
        <v>0</v>
      </c>
      <c r="AMN38" s="53">
        <f>SUMIFS(Raw!$I:$I, Raw!$A:$A, Dispositions!AMN$14, Raw!$F:$F, Dispositions!$C38, Raw!$H:$H, "E16")</f>
        <v>0</v>
      </c>
      <c r="AMP38" s="51">
        <f>SUMIFS(Raw!$I:$I, Raw!$A:$A, Dispositions!AMP$14, Raw!$F:$F, Dispositions!$C38, Raw!$H:$H, "E18")</f>
        <v>0</v>
      </c>
      <c r="AMQ38" s="52">
        <f>SUMIFS(Raw!$I:$I, Raw!$A:$A, Dispositions!AMQ$14, Raw!$F:$F, Dispositions!$C38, Raw!$H:$H, "E18")</f>
        <v>0</v>
      </c>
      <c r="AMR38" s="52">
        <f>SUMIFS(Raw!$I:$I, Raw!$A:$A, Dispositions!AMR$14, Raw!$F:$F, Dispositions!$C38, Raw!$H:$H, "E18")</f>
        <v>0</v>
      </c>
      <c r="AMS38" s="52">
        <f>SUMIFS(Raw!$I:$I, Raw!$A:$A, Dispositions!AMS$14, Raw!$F:$F, Dispositions!$C38, Raw!$H:$H, "E18")</f>
        <v>0</v>
      </c>
      <c r="AMT38" s="52">
        <f>SUMIFS(Raw!$I:$I, Raw!$A:$A, Dispositions!AMT$14, Raw!$F:$F, Dispositions!$C38, Raw!$H:$H, "E18")</f>
        <v>0</v>
      </c>
      <c r="AMU38" s="52">
        <f>SUMIFS(Raw!$I:$I, Raw!$A:$A, Dispositions!AMU$14, Raw!$F:$F, Dispositions!$C38, Raw!$H:$H, "E18")</f>
        <v>0</v>
      </c>
      <c r="AMV38" s="53">
        <f>SUMIFS(Raw!$I:$I, Raw!$A:$A, Dispositions!AMV$14, Raw!$F:$F, Dispositions!$C38, Raw!$H:$H, "E18")</f>
        <v>0</v>
      </c>
      <c r="AMX38" s="51">
        <f>SUMIFS(Raw!$I:$I, Raw!$A:$A, Dispositions!AMX$14, Raw!$F:$F, Dispositions!$C38, Raw!$H:$H, "E34")</f>
        <v>0</v>
      </c>
      <c r="AMY38" s="52">
        <f>SUMIFS(Raw!$I:$I, Raw!$A:$A, Dispositions!AMY$14, Raw!$F:$F, Dispositions!$C38, Raw!$H:$H, "E34")</f>
        <v>0</v>
      </c>
      <c r="AMZ38" s="52">
        <f>SUMIFS(Raw!$I:$I, Raw!$A:$A, Dispositions!AMZ$14, Raw!$F:$F, Dispositions!$C38, Raw!$H:$H, "E34")</f>
        <v>0</v>
      </c>
      <c r="ANA38" s="52">
        <f>SUMIFS(Raw!$I:$I, Raw!$A:$A, Dispositions!ANA$14, Raw!$F:$F, Dispositions!$C38, Raw!$H:$H, "E34")</f>
        <v>0</v>
      </c>
      <c r="ANB38" s="52">
        <f>SUMIFS(Raw!$I:$I, Raw!$A:$A, Dispositions!ANB$14, Raw!$F:$F, Dispositions!$C38, Raw!$H:$H, "E34")</f>
        <v>0</v>
      </c>
      <c r="ANC38" s="52">
        <f>SUMIFS(Raw!$I:$I, Raw!$A:$A, Dispositions!ANC$14, Raw!$F:$F, Dispositions!$C38, Raw!$H:$H, "E34")</f>
        <v>0</v>
      </c>
      <c r="AND38" s="53">
        <f>SUMIFS(Raw!$I:$I, Raw!$A:$A, Dispositions!AND$14, Raw!$F:$F, Dispositions!$C38, Raw!$H:$H, "E34")</f>
        <v>0</v>
      </c>
      <c r="ANF38" s="51">
        <f>SUMIFS(Raw!$I:$I, Raw!$A:$A, Dispositions!ANF$14, Raw!$F:$F, Dispositions!$C38, Raw!$H:$H, "E02")</f>
        <v>0</v>
      </c>
      <c r="ANG38" s="52">
        <f>SUMIFS(Raw!$I:$I, Raw!$A:$A, Dispositions!ANG$14, Raw!$F:$F, Dispositions!$C38, Raw!$H:$H, "E02")</f>
        <v>0</v>
      </c>
      <c r="ANH38" s="52">
        <f>SUMIFS(Raw!$I:$I, Raw!$A:$A, Dispositions!ANH$14, Raw!$F:$F, Dispositions!$C38, Raw!$H:$H, "E02")</f>
        <v>0</v>
      </c>
      <c r="ANI38" s="52">
        <f>SUMIFS(Raw!$I:$I, Raw!$A:$A, Dispositions!ANI$14, Raw!$F:$F, Dispositions!$C38, Raw!$H:$H, "E02")</f>
        <v>0</v>
      </c>
      <c r="ANJ38" s="52">
        <f>SUMIFS(Raw!$I:$I, Raw!$A:$A, Dispositions!ANJ$14, Raw!$F:$F, Dispositions!$C38, Raw!$H:$H, "E02")</f>
        <v>0</v>
      </c>
      <c r="ANK38" s="52">
        <f>SUMIFS(Raw!$I:$I, Raw!$A:$A, Dispositions!ANK$14, Raw!$F:$F, Dispositions!$C38, Raw!$H:$H, "E02")</f>
        <v>0</v>
      </c>
      <c r="ANL38" s="53">
        <f>SUMIFS(Raw!$I:$I, Raw!$A:$A, Dispositions!ANL$14, Raw!$F:$F, Dispositions!$C38, Raw!$H:$H, "E02")</f>
        <v>0</v>
      </c>
      <c r="ANN38" s="51">
        <f>SUMIFS(Raw!$I:$I, Raw!$A:$A, Dispositions!ANN$14, Raw!$F:$F, Dispositions!$C38, Raw!$H:$H, "E03")</f>
        <v>0</v>
      </c>
      <c r="ANO38" s="52">
        <f>SUMIFS(Raw!$I:$I, Raw!$A:$A, Dispositions!ANO$14, Raw!$F:$F, Dispositions!$C38, Raw!$H:$H, "E03")</f>
        <v>0</v>
      </c>
      <c r="ANP38" s="52">
        <f>SUMIFS(Raw!$I:$I, Raw!$A:$A, Dispositions!ANP$14, Raw!$F:$F, Dispositions!$C38, Raw!$H:$H, "E03")</f>
        <v>0</v>
      </c>
      <c r="ANQ38" s="52">
        <f>SUMIFS(Raw!$I:$I, Raw!$A:$A, Dispositions!ANQ$14, Raw!$F:$F, Dispositions!$C38, Raw!$H:$H, "E03")</f>
        <v>0</v>
      </c>
      <c r="ANR38" s="52">
        <f>SUMIFS(Raw!$I:$I, Raw!$A:$A, Dispositions!ANR$14, Raw!$F:$F, Dispositions!$C38, Raw!$H:$H, "E03")</f>
        <v>0</v>
      </c>
      <c r="ANS38" s="52">
        <f>SUMIFS(Raw!$I:$I, Raw!$A:$A, Dispositions!ANS$14, Raw!$F:$F, Dispositions!$C38, Raw!$H:$H, "E03")</f>
        <v>0</v>
      </c>
      <c r="ANT38" s="53">
        <f>SUMIFS(Raw!$I:$I, Raw!$A:$A, Dispositions!ANT$14, Raw!$F:$F, Dispositions!$C38, Raw!$H:$H, "E03")</f>
        <v>0</v>
      </c>
      <c r="ANV38" s="51">
        <f>SUMIFS(Raw!$I:$I, Raw!$A:$A, Dispositions!ANV$14, Raw!$F:$F, Dispositions!$C38, Raw!$H:$H, "E05")</f>
        <v>0</v>
      </c>
      <c r="ANW38" s="52">
        <f>SUMIFS(Raw!$I:$I, Raw!$A:$A, Dispositions!ANW$14, Raw!$F:$F, Dispositions!$C38, Raw!$H:$H, "E05")</f>
        <v>0</v>
      </c>
      <c r="ANX38" s="52">
        <f>SUMIFS(Raw!$I:$I, Raw!$A:$A, Dispositions!ANX$14, Raw!$F:$F, Dispositions!$C38, Raw!$H:$H, "E05")</f>
        <v>0</v>
      </c>
      <c r="ANY38" s="52">
        <f>SUMIFS(Raw!$I:$I, Raw!$A:$A, Dispositions!ANY$14, Raw!$F:$F, Dispositions!$C38, Raw!$H:$H, "E05")</f>
        <v>0</v>
      </c>
      <c r="ANZ38" s="52">
        <f>SUMIFS(Raw!$I:$I, Raw!$A:$A, Dispositions!ANZ$14, Raw!$F:$F, Dispositions!$C38, Raw!$H:$H, "E05")</f>
        <v>0</v>
      </c>
      <c r="AOA38" s="52">
        <f>SUMIFS(Raw!$I:$I, Raw!$A:$A, Dispositions!AOA$14, Raw!$F:$F, Dispositions!$C38, Raw!$H:$H, "E05")</f>
        <v>0</v>
      </c>
      <c r="AOB38" s="53">
        <f>SUMIFS(Raw!$I:$I, Raw!$A:$A, Dispositions!AOB$14, Raw!$F:$F, Dispositions!$C38, Raw!$H:$H, "E05")</f>
        <v>0</v>
      </c>
      <c r="AOD38" s="51">
        <f>SUMIFS(Raw!$I:$I, Raw!$A:$A, Dispositions!AOD$14, Raw!$F:$F, Dispositions!$C38, Raw!$H:$H, "E12")</f>
        <v>0</v>
      </c>
      <c r="AOE38" s="52">
        <f>SUMIFS(Raw!$I:$I, Raw!$A:$A, Dispositions!AOE$14, Raw!$F:$F, Dispositions!$C38, Raw!$H:$H, "E12")</f>
        <v>0</v>
      </c>
      <c r="AOF38" s="52">
        <f>SUMIFS(Raw!$I:$I, Raw!$A:$A, Dispositions!AOF$14, Raw!$F:$F, Dispositions!$C38, Raw!$H:$H, "E12")</f>
        <v>0</v>
      </c>
      <c r="AOG38" s="52">
        <f>SUMIFS(Raw!$I:$I, Raw!$A:$A, Dispositions!AOG$14, Raw!$F:$F, Dispositions!$C38, Raw!$H:$H, "E12")</f>
        <v>0</v>
      </c>
      <c r="AOH38" s="52">
        <f>SUMIFS(Raw!$I:$I, Raw!$A:$A, Dispositions!AOH$14, Raw!$F:$F, Dispositions!$C38, Raw!$H:$H, "E12")</f>
        <v>0</v>
      </c>
      <c r="AOI38" s="52">
        <f>SUMIFS(Raw!$I:$I, Raw!$A:$A, Dispositions!AOI$14, Raw!$F:$F, Dispositions!$C38, Raw!$H:$H, "E12")</f>
        <v>0</v>
      </c>
      <c r="AOJ38" s="53">
        <f>SUMIFS(Raw!$I:$I, Raw!$A:$A, Dispositions!AOJ$14, Raw!$F:$F, Dispositions!$C38, Raw!$H:$H, "E12")</f>
        <v>0</v>
      </c>
      <c r="AOL38" s="51">
        <f>SUMIFS(Raw!$I:$I, Raw!$A:$A, Dispositions!AOL$14, Raw!$F:$F, Dispositions!$C38, Raw!$H:$H, "E13")</f>
        <v>0</v>
      </c>
      <c r="AOM38" s="52">
        <f>SUMIFS(Raw!$I:$I, Raw!$A:$A, Dispositions!AOM$14, Raw!$F:$F, Dispositions!$C38, Raw!$H:$H, "E13")</f>
        <v>0</v>
      </c>
      <c r="AON38" s="52">
        <f>SUMIFS(Raw!$I:$I, Raw!$A:$A, Dispositions!AON$14, Raw!$F:$F, Dispositions!$C38, Raw!$H:$H, "E13")</f>
        <v>0</v>
      </c>
      <c r="AOO38" s="52">
        <f>SUMIFS(Raw!$I:$I, Raw!$A:$A, Dispositions!AOO$14, Raw!$F:$F, Dispositions!$C38, Raw!$H:$H, "E13")</f>
        <v>0</v>
      </c>
      <c r="AOP38" s="52">
        <f>SUMIFS(Raw!$I:$I, Raw!$A:$A, Dispositions!AOP$14, Raw!$F:$F, Dispositions!$C38, Raw!$H:$H, "E13")</f>
        <v>0</v>
      </c>
      <c r="AOQ38" s="52">
        <f>SUMIFS(Raw!$I:$I, Raw!$A:$A, Dispositions!AOQ$14, Raw!$F:$F, Dispositions!$C38, Raw!$H:$H, "E13")</f>
        <v>0</v>
      </c>
      <c r="AOR38" s="53">
        <f>SUMIFS(Raw!$I:$I, Raw!$A:$A, Dispositions!AOR$14, Raw!$F:$F, Dispositions!$C38, Raw!$H:$H, "E13")</f>
        <v>0</v>
      </c>
      <c r="AOT38" s="51">
        <f>SUMIFS(Raw!$I:$I, Raw!$A:$A, Dispositions!AOT$14, Raw!$F:$F, Dispositions!$C38, Raw!$H:$H, "E14")</f>
        <v>0</v>
      </c>
      <c r="AOU38" s="52">
        <f>SUMIFS(Raw!$I:$I, Raw!$A:$A, Dispositions!AOU$14, Raw!$F:$F, Dispositions!$C38, Raw!$H:$H, "E14")</f>
        <v>0</v>
      </c>
      <c r="AOV38" s="52">
        <f>SUMIFS(Raw!$I:$I, Raw!$A:$A, Dispositions!AOV$14, Raw!$F:$F, Dispositions!$C38, Raw!$H:$H, "E14")</f>
        <v>0</v>
      </c>
      <c r="AOW38" s="52">
        <f>SUMIFS(Raw!$I:$I, Raw!$A:$A, Dispositions!AOW$14, Raw!$F:$F, Dispositions!$C38, Raw!$H:$H, "E14")</f>
        <v>0</v>
      </c>
      <c r="AOX38" s="52">
        <f>SUMIFS(Raw!$I:$I, Raw!$A:$A, Dispositions!AOX$14, Raw!$F:$F, Dispositions!$C38, Raw!$H:$H, "E14")</f>
        <v>0</v>
      </c>
      <c r="AOY38" s="52">
        <f>SUMIFS(Raw!$I:$I, Raw!$A:$A, Dispositions!AOY$14, Raw!$F:$F, Dispositions!$C38, Raw!$H:$H, "E14")</f>
        <v>0</v>
      </c>
      <c r="AOZ38" s="53">
        <f>SUMIFS(Raw!$I:$I, Raw!$A:$A, Dispositions!AOZ$14, Raw!$F:$F, Dispositions!$C38, Raw!$H:$H, "E14")</f>
        <v>0</v>
      </c>
      <c r="APB38" s="51">
        <f>SUMIFS(Raw!$I:$I, Raw!$A:$A, Dispositions!APB$14, Raw!$F:$F, Dispositions!$C38, Raw!$H:$H, "E15")</f>
        <v>0</v>
      </c>
      <c r="APC38" s="52">
        <f>SUMIFS(Raw!$I:$I, Raw!$A:$A, Dispositions!APC$14, Raw!$F:$F, Dispositions!$C38, Raw!$H:$H, "E15")</f>
        <v>0</v>
      </c>
      <c r="APD38" s="52">
        <f>SUMIFS(Raw!$I:$I, Raw!$A:$A, Dispositions!APD$14, Raw!$F:$F, Dispositions!$C38, Raw!$H:$H, "E15")</f>
        <v>0</v>
      </c>
      <c r="APE38" s="52">
        <f>SUMIFS(Raw!$I:$I, Raw!$A:$A, Dispositions!APE$14, Raw!$F:$F, Dispositions!$C38, Raw!$H:$H, "E15")</f>
        <v>0</v>
      </c>
      <c r="APF38" s="52">
        <f>SUMIFS(Raw!$I:$I, Raw!$A:$A, Dispositions!APF$14, Raw!$F:$F, Dispositions!$C38, Raw!$H:$H, "E15")</f>
        <v>0</v>
      </c>
      <c r="APG38" s="52">
        <f>SUMIFS(Raw!$I:$I, Raw!$A:$A, Dispositions!APG$14, Raw!$F:$F, Dispositions!$C38, Raw!$H:$H, "E15")</f>
        <v>0</v>
      </c>
      <c r="APH38" s="53">
        <f>SUMIFS(Raw!$I:$I, Raw!$A:$A, Dispositions!APH$14, Raw!$F:$F, Dispositions!$C38, Raw!$H:$H, "E15")</f>
        <v>0</v>
      </c>
      <c r="APJ38" s="51">
        <f>SUMIFS(Raw!$I:$I, Raw!$A:$A, Dispositions!APJ$14, Raw!$F:$F, Dispositions!$C38, Raw!$H:$H, "E16")</f>
        <v>0</v>
      </c>
      <c r="APK38" s="52">
        <f>SUMIFS(Raw!$I:$I, Raw!$A:$A, Dispositions!APK$14, Raw!$F:$F, Dispositions!$C38, Raw!$H:$H, "E16")</f>
        <v>0</v>
      </c>
      <c r="APL38" s="52">
        <f>SUMIFS(Raw!$I:$I, Raw!$A:$A, Dispositions!APL$14, Raw!$F:$F, Dispositions!$C38, Raw!$H:$H, "E16")</f>
        <v>0</v>
      </c>
      <c r="APM38" s="52">
        <f>SUMIFS(Raw!$I:$I, Raw!$A:$A, Dispositions!APM$14, Raw!$F:$F, Dispositions!$C38, Raw!$H:$H, "E16")</f>
        <v>0</v>
      </c>
      <c r="APN38" s="52">
        <f>SUMIFS(Raw!$I:$I, Raw!$A:$A, Dispositions!APN$14, Raw!$F:$F, Dispositions!$C38, Raw!$H:$H, "E16")</f>
        <v>0</v>
      </c>
      <c r="APO38" s="52">
        <f>SUMIFS(Raw!$I:$I, Raw!$A:$A, Dispositions!APO$14, Raw!$F:$F, Dispositions!$C38, Raw!$H:$H, "E16")</f>
        <v>0</v>
      </c>
      <c r="APP38" s="53">
        <f>SUMIFS(Raw!$I:$I, Raw!$A:$A, Dispositions!APP$14, Raw!$F:$F, Dispositions!$C38, Raw!$H:$H, "E16")</f>
        <v>0</v>
      </c>
      <c r="APR38" s="51">
        <f>SUMIFS(Raw!$I:$I, Raw!$A:$A, Dispositions!APR$14, Raw!$F:$F, Dispositions!$C38, Raw!$H:$H, "E18")</f>
        <v>0</v>
      </c>
      <c r="APS38" s="52">
        <f>SUMIFS(Raw!$I:$I, Raw!$A:$A, Dispositions!APS$14, Raw!$F:$F, Dispositions!$C38, Raw!$H:$H, "E18")</f>
        <v>0</v>
      </c>
      <c r="APT38" s="52">
        <f>SUMIFS(Raw!$I:$I, Raw!$A:$A, Dispositions!APT$14, Raw!$F:$F, Dispositions!$C38, Raw!$H:$H, "E18")</f>
        <v>0</v>
      </c>
      <c r="APU38" s="52">
        <f>SUMIFS(Raw!$I:$I, Raw!$A:$A, Dispositions!APU$14, Raw!$F:$F, Dispositions!$C38, Raw!$H:$H, "E18")</f>
        <v>0</v>
      </c>
      <c r="APV38" s="52">
        <f>SUMIFS(Raw!$I:$I, Raw!$A:$A, Dispositions!APV$14, Raw!$F:$F, Dispositions!$C38, Raw!$H:$H, "E18")</f>
        <v>0</v>
      </c>
      <c r="APW38" s="52">
        <f>SUMIFS(Raw!$I:$I, Raw!$A:$A, Dispositions!APW$14, Raw!$F:$F, Dispositions!$C38, Raw!$H:$H, "E18")</f>
        <v>0</v>
      </c>
      <c r="APX38" s="53">
        <f>SUMIFS(Raw!$I:$I, Raw!$A:$A, Dispositions!APX$14, Raw!$F:$F, Dispositions!$C38, Raw!$H:$H, "E18")</f>
        <v>0</v>
      </c>
      <c r="APZ38" s="51">
        <f>SUMIFS(Raw!$I:$I, Raw!$A:$A, Dispositions!APZ$14, Raw!$F:$F, Dispositions!$C38, Raw!$H:$H, "E34")</f>
        <v>0</v>
      </c>
      <c r="AQA38" s="52">
        <f>SUMIFS(Raw!$I:$I, Raw!$A:$A, Dispositions!AQA$14, Raw!$F:$F, Dispositions!$C38, Raw!$H:$H, "E34")</f>
        <v>0</v>
      </c>
      <c r="AQB38" s="52">
        <f>SUMIFS(Raw!$I:$I, Raw!$A:$A, Dispositions!AQB$14, Raw!$F:$F, Dispositions!$C38, Raw!$H:$H, "E34")</f>
        <v>0</v>
      </c>
      <c r="AQC38" s="52">
        <f>SUMIFS(Raw!$I:$I, Raw!$A:$A, Dispositions!AQC$14, Raw!$F:$F, Dispositions!$C38, Raw!$H:$H, "E34")</f>
        <v>0</v>
      </c>
      <c r="AQD38" s="52">
        <f>SUMIFS(Raw!$I:$I, Raw!$A:$A, Dispositions!AQD$14, Raw!$F:$F, Dispositions!$C38, Raw!$H:$H, "E34")</f>
        <v>0</v>
      </c>
      <c r="AQE38" s="52">
        <f>SUMIFS(Raw!$I:$I, Raw!$A:$A, Dispositions!AQE$14, Raw!$F:$F, Dispositions!$C38, Raw!$H:$H, "E34")</f>
        <v>0</v>
      </c>
      <c r="AQF38" s="53">
        <f>SUMIFS(Raw!$I:$I, Raw!$A:$A, Dispositions!AQF$14, Raw!$F:$F, Dispositions!$C38, Raw!$H:$H, "E34")</f>
        <v>0</v>
      </c>
      <c r="AQH38" s="51">
        <f>SUMIFS(Raw!$I:$I, Raw!$A:$A, Dispositions!AQH$14, Raw!$F:$F, Dispositions!$C38, Raw!$H:$H, "E02")</f>
        <v>0</v>
      </c>
      <c r="AQI38" s="52">
        <f>SUMIFS(Raw!$I:$I, Raw!$A:$A, Dispositions!AQI$14, Raw!$F:$F, Dispositions!$C38, Raw!$H:$H, "E02")</f>
        <v>0</v>
      </c>
      <c r="AQJ38" s="52">
        <f>SUMIFS(Raw!$I:$I, Raw!$A:$A, Dispositions!AQJ$14, Raw!$F:$F, Dispositions!$C38, Raw!$H:$H, "E02")</f>
        <v>0</v>
      </c>
      <c r="AQK38" s="52">
        <f>SUMIFS(Raw!$I:$I, Raw!$A:$A, Dispositions!AQK$14, Raw!$F:$F, Dispositions!$C38, Raw!$H:$H, "E02")</f>
        <v>0</v>
      </c>
      <c r="AQL38" s="52">
        <f>SUMIFS(Raw!$I:$I, Raw!$A:$A, Dispositions!AQL$14, Raw!$F:$F, Dispositions!$C38, Raw!$H:$H, "E02")</f>
        <v>0</v>
      </c>
      <c r="AQM38" s="52">
        <f>SUMIFS(Raw!$I:$I, Raw!$A:$A, Dispositions!AQM$14, Raw!$F:$F, Dispositions!$C38, Raw!$H:$H, "E02")</f>
        <v>0</v>
      </c>
      <c r="AQN38" s="53">
        <f>SUMIFS(Raw!$I:$I, Raw!$A:$A, Dispositions!AQN$14, Raw!$F:$F, Dispositions!$C38, Raw!$H:$H, "E02")</f>
        <v>0</v>
      </c>
      <c r="AQP38" s="51">
        <f>SUMIFS(Raw!$I:$I, Raw!$A:$A, Dispositions!AQP$14, Raw!$F:$F, Dispositions!$C38, Raw!$H:$H, "E03")</f>
        <v>0</v>
      </c>
      <c r="AQQ38" s="52">
        <f>SUMIFS(Raw!$I:$I, Raw!$A:$A, Dispositions!AQQ$14, Raw!$F:$F, Dispositions!$C38, Raw!$H:$H, "E03")</f>
        <v>0</v>
      </c>
      <c r="AQR38" s="52">
        <f>SUMIFS(Raw!$I:$I, Raw!$A:$A, Dispositions!AQR$14, Raw!$F:$F, Dispositions!$C38, Raw!$H:$H, "E03")</f>
        <v>0</v>
      </c>
      <c r="AQS38" s="52">
        <f>SUMIFS(Raw!$I:$I, Raw!$A:$A, Dispositions!AQS$14, Raw!$F:$F, Dispositions!$C38, Raw!$H:$H, "E03")</f>
        <v>0</v>
      </c>
      <c r="AQT38" s="52">
        <f>SUMIFS(Raw!$I:$I, Raw!$A:$A, Dispositions!AQT$14, Raw!$F:$F, Dispositions!$C38, Raw!$H:$H, "E03")</f>
        <v>0</v>
      </c>
      <c r="AQU38" s="52">
        <f>SUMIFS(Raw!$I:$I, Raw!$A:$A, Dispositions!AQU$14, Raw!$F:$F, Dispositions!$C38, Raw!$H:$H, "E03")</f>
        <v>0</v>
      </c>
      <c r="AQV38" s="53">
        <f>SUMIFS(Raw!$I:$I, Raw!$A:$A, Dispositions!AQV$14, Raw!$F:$F, Dispositions!$C38, Raw!$H:$H, "E03")</f>
        <v>0</v>
      </c>
      <c r="AQX38" s="51">
        <f>SUMIFS(Raw!$I:$I, Raw!$A:$A, Dispositions!AQX$14, Raw!$F:$F, Dispositions!$C38, Raw!$H:$H, "E05")</f>
        <v>0</v>
      </c>
      <c r="AQY38" s="52">
        <f>SUMIFS(Raw!$I:$I, Raw!$A:$A, Dispositions!AQY$14, Raw!$F:$F, Dispositions!$C38, Raw!$H:$H, "E05")</f>
        <v>0</v>
      </c>
      <c r="AQZ38" s="52">
        <f>SUMIFS(Raw!$I:$I, Raw!$A:$A, Dispositions!AQZ$14, Raw!$F:$F, Dispositions!$C38, Raw!$H:$H, "E05")</f>
        <v>0</v>
      </c>
      <c r="ARA38" s="52">
        <f>SUMIFS(Raw!$I:$I, Raw!$A:$A, Dispositions!ARA$14, Raw!$F:$F, Dispositions!$C38, Raw!$H:$H, "E05")</f>
        <v>0</v>
      </c>
      <c r="ARB38" s="52">
        <f>SUMIFS(Raw!$I:$I, Raw!$A:$A, Dispositions!ARB$14, Raw!$F:$F, Dispositions!$C38, Raw!$H:$H, "E05")</f>
        <v>0</v>
      </c>
      <c r="ARC38" s="52">
        <f>SUMIFS(Raw!$I:$I, Raw!$A:$A, Dispositions!ARC$14, Raw!$F:$F, Dispositions!$C38, Raw!$H:$H, "E05")</f>
        <v>0</v>
      </c>
      <c r="ARD38" s="53">
        <f>SUMIFS(Raw!$I:$I, Raw!$A:$A, Dispositions!ARD$14, Raw!$F:$F, Dispositions!$C38, Raw!$H:$H, "E05")</f>
        <v>0</v>
      </c>
      <c r="ARF38" s="51">
        <f>SUMIFS(Raw!$I:$I, Raw!$A:$A, Dispositions!ARF$14, Raw!$F:$F, Dispositions!$C38, Raw!$H:$H, "E12")</f>
        <v>0</v>
      </c>
      <c r="ARG38" s="52">
        <f>SUMIFS(Raw!$I:$I, Raw!$A:$A, Dispositions!ARG$14, Raw!$F:$F, Dispositions!$C38, Raw!$H:$H, "E12")</f>
        <v>0</v>
      </c>
      <c r="ARH38" s="52">
        <f>SUMIFS(Raw!$I:$I, Raw!$A:$A, Dispositions!ARH$14, Raw!$F:$F, Dispositions!$C38, Raw!$H:$H, "E12")</f>
        <v>0</v>
      </c>
      <c r="ARI38" s="52">
        <f>SUMIFS(Raw!$I:$I, Raw!$A:$A, Dispositions!ARI$14, Raw!$F:$F, Dispositions!$C38, Raw!$H:$H, "E12")</f>
        <v>0</v>
      </c>
      <c r="ARJ38" s="52">
        <f>SUMIFS(Raw!$I:$I, Raw!$A:$A, Dispositions!ARJ$14, Raw!$F:$F, Dispositions!$C38, Raw!$H:$H, "E12")</f>
        <v>0</v>
      </c>
      <c r="ARK38" s="52">
        <f>SUMIFS(Raw!$I:$I, Raw!$A:$A, Dispositions!ARK$14, Raw!$F:$F, Dispositions!$C38, Raw!$H:$H, "E12")</f>
        <v>0</v>
      </c>
      <c r="ARL38" s="53">
        <f>SUMIFS(Raw!$I:$I, Raw!$A:$A, Dispositions!ARL$14, Raw!$F:$F, Dispositions!$C38, Raw!$H:$H, "E12")</f>
        <v>0</v>
      </c>
      <c r="ARN38" s="51">
        <f>SUMIFS(Raw!$I:$I, Raw!$A:$A, Dispositions!ARN$14, Raw!$F:$F, Dispositions!$C38, Raw!$H:$H, "E13")</f>
        <v>0</v>
      </c>
      <c r="ARO38" s="52">
        <f>SUMIFS(Raw!$I:$I, Raw!$A:$A, Dispositions!ARO$14, Raw!$F:$F, Dispositions!$C38, Raw!$H:$H, "E13")</f>
        <v>0</v>
      </c>
      <c r="ARP38" s="52">
        <f>SUMIFS(Raw!$I:$I, Raw!$A:$A, Dispositions!ARP$14, Raw!$F:$F, Dispositions!$C38, Raw!$H:$H, "E13")</f>
        <v>0</v>
      </c>
      <c r="ARQ38" s="52">
        <f>SUMIFS(Raw!$I:$I, Raw!$A:$A, Dispositions!ARQ$14, Raw!$F:$F, Dispositions!$C38, Raw!$H:$H, "E13")</f>
        <v>0</v>
      </c>
      <c r="ARR38" s="52">
        <f>SUMIFS(Raw!$I:$I, Raw!$A:$A, Dispositions!ARR$14, Raw!$F:$F, Dispositions!$C38, Raw!$H:$H, "E13")</f>
        <v>0</v>
      </c>
      <c r="ARS38" s="52">
        <f>SUMIFS(Raw!$I:$I, Raw!$A:$A, Dispositions!ARS$14, Raw!$F:$F, Dispositions!$C38, Raw!$H:$H, "E13")</f>
        <v>0</v>
      </c>
      <c r="ART38" s="53">
        <f>SUMIFS(Raw!$I:$I, Raw!$A:$A, Dispositions!ART$14, Raw!$F:$F, Dispositions!$C38, Raw!$H:$H, "E13")</f>
        <v>0</v>
      </c>
      <c r="ARV38" s="51">
        <f>SUMIFS(Raw!$I:$I, Raw!$A:$A, Dispositions!ARV$14, Raw!$F:$F, Dispositions!$C38, Raw!$H:$H, "E14")</f>
        <v>0</v>
      </c>
      <c r="ARW38" s="52">
        <f>SUMIFS(Raw!$I:$I, Raw!$A:$A, Dispositions!ARW$14, Raw!$F:$F, Dispositions!$C38, Raw!$H:$H, "E14")</f>
        <v>0</v>
      </c>
      <c r="ARX38" s="52">
        <f>SUMIFS(Raw!$I:$I, Raw!$A:$A, Dispositions!ARX$14, Raw!$F:$F, Dispositions!$C38, Raw!$H:$H, "E14")</f>
        <v>0</v>
      </c>
      <c r="ARY38" s="52">
        <f>SUMIFS(Raw!$I:$I, Raw!$A:$A, Dispositions!ARY$14, Raw!$F:$F, Dispositions!$C38, Raw!$H:$H, "E14")</f>
        <v>0</v>
      </c>
      <c r="ARZ38" s="52">
        <f>SUMIFS(Raw!$I:$I, Raw!$A:$A, Dispositions!ARZ$14, Raw!$F:$F, Dispositions!$C38, Raw!$H:$H, "E14")</f>
        <v>0</v>
      </c>
      <c r="ASA38" s="52">
        <f>SUMIFS(Raw!$I:$I, Raw!$A:$A, Dispositions!ASA$14, Raw!$F:$F, Dispositions!$C38, Raw!$H:$H, "E14")</f>
        <v>0</v>
      </c>
      <c r="ASB38" s="53">
        <f>SUMIFS(Raw!$I:$I, Raw!$A:$A, Dispositions!ASB$14, Raw!$F:$F, Dispositions!$C38, Raw!$H:$H, "E14")</f>
        <v>0</v>
      </c>
      <c r="ASD38" s="51">
        <f>SUMIFS(Raw!$I:$I, Raw!$A:$A, Dispositions!ASD$14, Raw!$F:$F, Dispositions!$C38, Raw!$H:$H, "E15")</f>
        <v>0</v>
      </c>
      <c r="ASE38" s="52">
        <f>SUMIFS(Raw!$I:$I, Raw!$A:$A, Dispositions!ASE$14, Raw!$F:$F, Dispositions!$C38, Raw!$H:$H, "E15")</f>
        <v>0</v>
      </c>
      <c r="ASF38" s="52">
        <f>SUMIFS(Raw!$I:$I, Raw!$A:$A, Dispositions!ASF$14, Raw!$F:$F, Dispositions!$C38, Raw!$H:$H, "E15")</f>
        <v>0</v>
      </c>
      <c r="ASG38" s="52">
        <f>SUMIFS(Raw!$I:$I, Raw!$A:$A, Dispositions!ASG$14, Raw!$F:$F, Dispositions!$C38, Raw!$H:$H, "E15")</f>
        <v>0</v>
      </c>
      <c r="ASH38" s="52">
        <f>SUMIFS(Raw!$I:$I, Raw!$A:$A, Dispositions!ASH$14, Raw!$F:$F, Dispositions!$C38, Raw!$H:$H, "E15")</f>
        <v>0</v>
      </c>
      <c r="ASI38" s="52">
        <f>SUMIFS(Raw!$I:$I, Raw!$A:$A, Dispositions!ASI$14, Raw!$F:$F, Dispositions!$C38, Raw!$H:$H, "E15")</f>
        <v>0</v>
      </c>
      <c r="ASJ38" s="53">
        <f>SUMIFS(Raw!$I:$I, Raw!$A:$A, Dispositions!ASJ$14, Raw!$F:$F, Dispositions!$C38, Raw!$H:$H, "E15")</f>
        <v>0</v>
      </c>
      <c r="ASL38" s="51">
        <f>SUMIFS(Raw!$I:$I, Raw!$A:$A, Dispositions!ASL$14, Raw!$F:$F, Dispositions!$C38, Raw!$H:$H, "E16")</f>
        <v>0</v>
      </c>
      <c r="ASM38" s="52">
        <f>SUMIFS(Raw!$I:$I, Raw!$A:$A, Dispositions!ASM$14, Raw!$F:$F, Dispositions!$C38, Raw!$H:$H, "E16")</f>
        <v>0</v>
      </c>
      <c r="ASN38" s="52">
        <f>SUMIFS(Raw!$I:$I, Raw!$A:$A, Dispositions!ASN$14, Raw!$F:$F, Dispositions!$C38, Raw!$H:$H, "E16")</f>
        <v>0</v>
      </c>
      <c r="ASO38" s="52">
        <f>SUMIFS(Raw!$I:$I, Raw!$A:$A, Dispositions!ASO$14, Raw!$F:$F, Dispositions!$C38, Raw!$H:$H, "E16")</f>
        <v>0</v>
      </c>
      <c r="ASP38" s="52">
        <f>SUMIFS(Raw!$I:$I, Raw!$A:$A, Dispositions!ASP$14, Raw!$F:$F, Dispositions!$C38, Raw!$H:$H, "E16")</f>
        <v>0</v>
      </c>
      <c r="ASQ38" s="52">
        <f>SUMIFS(Raw!$I:$I, Raw!$A:$A, Dispositions!ASQ$14, Raw!$F:$F, Dispositions!$C38, Raw!$H:$H, "E16")</f>
        <v>0</v>
      </c>
      <c r="ASR38" s="53">
        <f>SUMIFS(Raw!$I:$I, Raw!$A:$A, Dispositions!ASR$14, Raw!$F:$F, Dispositions!$C38, Raw!$H:$H, "E16")</f>
        <v>0</v>
      </c>
      <c r="AST38" s="51">
        <f>SUMIFS(Raw!$I:$I, Raw!$A:$A, Dispositions!AST$14, Raw!$F:$F, Dispositions!$C38, Raw!$H:$H, "E18")</f>
        <v>0</v>
      </c>
      <c r="ASU38" s="52">
        <f>SUMIFS(Raw!$I:$I, Raw!$A:$A, Dispositions!ASU$14, Raw!$F:$F, Dispositions!$C38, Raw!$H:$H, "E18")</f>
        <v>0</v>
      </c>
      <c r="ASV38" s="52">
        <f>SUMIFS(Raw!$I:$I, Raw!$A:$A, Dispositions!ASV$14, Raw!$F:$F, Dispositions!$C38, Raw!$H:$H, "E18")</f>
        <v>0</v>
      </c>
      <c r="ASW38" s="52">
        <f>SUMIFS(Raw!$I:$I, Raw!$A:$A, Dispositions!ASW$14, Raw!$F:$F, Dispositions!$C38, Raw!$H:$H, "E18")</f>
        <v>0</v>
      </c>
      <c r="ASX38" s="52">
        <f>SUMIFS(Raw!$I:$I, Raw!$A:$A, Dispositions!ASX$14, Raw!$F:$F, Dispositions!$C38, Raw!$H:$H, "E18")</f>
        <v>0</v>
      </c>
      <c r="ASY38" s="52">
        <f>SUMIFS(Raw!$I:$I, Raw!$A:$A, Dispositions!ASY$14, Raw!$F:$F, Dispositions!$C38, Raw!$H:$H, "E18")</f>
        <v>0</v>
      </c>
      <c r="ASZ38" s="53">
        <f>SUMIFS(Raw!$I:$I, Raw!$A:$A, Dispositions!ASZ$14, Raw!$F:$F, Dispositions!$C38, Raw!$H:$H, "E18")</f>
        <v>0</v>
      </c>
      <c r="ATB38" s="51">
        <f>SUMIFS(Raw!$I:$I, Raw!$A:$A, Dispositions!ATB$14, Raw!$F:$F, Dispositions!$C38, Raw!$H:$H, "E34")</f>
        <v>0</v>
      </c>
      <c r="ATC38" s="52">
        <f>SUMIFS(Raw!$I:$I, Raw!$A:$A, Dispositions!ATC$14, Raw!$F:$F, Dispositions!$C38, Raw!$H:$H, "E34")</f>
        <v>0</v>
      </c>
      <c r="ATD38" s="52">
        <f>SUMIFS(Raw!$I:$I, Raw!$A:$A, Dispositions!ATD$14, Raw!$F:$F, Dispositions!$C38, Raw!$H:$H, "E34")</f>
        <v>0</v>
      </c>
      <c r="ATE38" s="52">
        <f>SUMIFS(Raw!$I:$I, Raw!$A:$A, Dispositions!ATE$14, Raw!$F:$F, Dispositions!$C38, Raw!$H:$H, "E34")</f>
        <v>0</v>
      </c>
      <c r="ATF38" s="52">
        <f>SUMIFS(Raw!$I:$I, Raw!$A:$A, Dispositions!ATF$14, Raw!$F:$F, Dispositions!$C38, Raw!$H:$H, "E34")</f>
        <v>0</v>
      </c>
      <c r="ATG38" s="52">
        <f>SUMIFS(Raw!$I:$I, Raw!$A:$A, Dispositions!ATG$14, Raw!$F:$F, Dispositions!$C38, Raw!$H:$H, "E34")</f>
        <v>0</v>
      </c>
      <c r="ATH38" s="53">
        <f>SUMIFS(Raw!$I:$I, Raw!$A:$A, Dispositions!ATH$14, Raw!$F:$F, Dispositions!$C38, Raw!$H:$H, "E34")</f>
        <v>0</v>
      </c>
      <c r="ATJ38" s="51">
        <f>SUMIFS(Raw!$I:$I, Raw!$A:$A, Dispositions!ATJ$14, Raw!$F:$F, Dispositions!$C38, Raw!$H:$H, "E02")</f>
        <v>0</v>
      </c>
      <c r="ATK38" s="52">
        <f>SUMIFS(Raw!$I:$I, Raw!$A:$A, Dispositions!ATK$14, Raw!$F:$F, Dispositions!$C38, Raw!$H:$H, "E02")</f>
        <v>0</v>
      </c>
      <c r="ATL38" s="52">
        <f>SUMIFS(Raw!$I:$I, Raw!$A:$A, Dispositions!ATL$14, Raw!$F:$F, Dispositions!$C38, Raw!$H:$H, "E02")</f>
        <v>0</v>
      </c>
      <c r="ATM38" s="52">
        <f>SUMIFS(Raw!$I:$I, Raw!$A:$A, Dispositions!ATM$14, Raw!$F:$F, Dispositions!$C38, Raw!$H:$H, "E02")</f>
        <v>0</v>
      </c>
      <c r="ATN38" s="52">
        <f>SUMIFS(Raw!$I:$I, Raw!$A:$A, Dispositions!ATN$14, Raw!$F:$F, Dispositions!$C38, Raw!$H:$H, "E02")</f>
        <v>0</v>
      </c>
      <c r="ATO38" s="52">
        <f>SUMIFS(Raw!$I:$I, Raw!$A:$A, Dispositions!ATO$14, Raw!$F:$F, Dispositions!$C38, Raw!$H:$H, "E02")</f>
        <v>0</v>
      </c>
      <c r="ATP38" s="53">
        <f>SUMIFS(Raw!$I:$I, Raw!$A:$A, Dispositions!ATP$14, Raw!$F:$F, Dispositions!$C38, Raw!$H:$H, "E02")</f>
        <v>0</v>
      </c>
      <c r="ATR38" s="51">
        <f>SUMIFS(Raw!$I:$I, Raw!$A:$A, Dispositions!ATR$14, Raw!$F:$F, Dispositions!$C38, Raw!$H:$H, "E03")</f>
        <v>0</v>
      </c>
      <c r="ATS38" s="52">
        <f>SUMIFS(Raw!$I:$I, Raw!$A:$A, Dispositions!ATS$14, Raw!$F:$F, Dispositions!$C38, Raw!$H:$H, "E03")</f>
        <v>0</v>
      </c>
      <c r="ATT38" s="52">
        <f>SUMIFS(Raw!$I:$I, Raw!$A:$A, Dispositions!ATT$14, Raw!$F:$F, Dispositions!$C38, Raw!$H:$H, "E03")</f>
        <v>0</v>
      </c>
      <c r="ATU38" s="52">
        <f>SUMIFS(Raw!$I:$I, Raw!$A:$A, Dispositions!ATU$14, Raw!$F:$F, Dispositions!$C38, Raw!$H:$H, "E03")</f>
        <v>0</v>
      </c>
      <c r="ATV38" s="52">
        <f>SUMIFS(Raw!$I:$I, Raw!$A:$A, Dispositions!ATV$14, Raw!$F:$F, Dispositions!$C38, Raw!$H:$H, "E03")</f>
        <v>0</v>
      </c>
      <c r="ATW38" s="52">
        <f>SUMIFS(Raw!$I:$I, Raw!$A:$A, Dispositions!ATW$14, Raw!$F:$F, Dispositions!$C38, Raw!$H:$H, "E03")</f>
        <v>0</v>
      </c>
      <c r="ATX38" s="53">
        <f>SUMIFS(Raw!$I:$I, Raw!$A:$A, Dispositions!ATX$14, Raw!$F:$F, Dispositions!$C38, Raw!$H:$H, "E03")</f>
        <v>0</v>
      </c>
      <c r="ATZ38" s="51">
        <f>SUMIFS(Raw!$I:$I, Raw!$A:$A, Dispositions!ATZ$14, Raw!$F:$F, Dispositions!$C38, Raw!$H:$H, "E05")</f>
        <v>0</v>
      </c>
      <c r="AUA38" s="52">
        <f>SUMIFS(Raw!$I:$I, Raw!$A:$A, Dispositions!AUA$14, Raw!$F:$F, Dispositions!$C38, Raw!$H:$H, "E05")</f>
        <v>0</v>
      </c>
      <c r="AUB38" s="52">
        <f>SUMIFS(Raw!$I:$I, Raw!$A:$A, Dispositions!AUB$14, Raw!$F:$F, Dispositions!$C38, Raw!$H:$H, "E05")</f>
        <v>0</v>
      </c>
      <c r="AUC38" s="52">
        <f>SUMIFS(Raw!$I:$I, Raw!$A:$A, Dispositions!AUC$14, Raw!$F:$F, Dispositions!$C38, Raw!$H:$H, "E05")</f>
        <v>0</v>
      </c>
      <c r="AUD38" s="52">
        <f>SUMIFS(Raw!$I:$I, Raw!$A:$A, Dispositions!AUD$14, Raw!$F:$F, Dispositions!$C38, Raw!$H:$H, "E05")</f>
        <v>0</v>
      </c>
      <c r="AUE38" s="52">
        <f>SUMIFS(Raw!$I:$I, Raw!$A:$A, Dispositions!AUE$14, Raw!$F:$F, Dispositions!$C38, Raw!$H:$H, "E05")</f>
        <v>0</v>
      </c>
      <c r="AUF38" s="53">
        <f>SUMIFS(Raw!$I:$I, Raw!$A:$A, Dispositions!AUF$14, Raw!$F:$F, Dispositions!$C38, Raw!$H:$H, "E05")</f>
        <v>0</v>
      </c>
      <c r="AUH38" s="51">
        <f>SUMIFS(Raw!$I:$I, Raw!$A:$A, Dispositions!AUH$14, Raw!$F:$F, Dispositions!$C38, Raw!$H:$H, "E12")</f>
        <v>0</v>
      </c>
      <c r="AUI38" s="52">
        <f>SUMIFS(Raw!$I:$I, Raw!$A:$A, Dispositions!AUI$14, Raw!$F:$F, Dispositions!$C38, Raw!$H:$H, "E12")</f>
        <v>0</v>
      </c>
      <c r="AUJ38" s="52">
        <f>SUMIFS(Raw!$I:$I, Raw!$A:$A, Dispositions!AUJ$14, Raw!$F:$F, Dispositions!$C38, Raw!$H:$H, "E12")</f>
        <v>0</v>
      </c>
      <c r="AUK38" s="52">
        <f>SUMIFS(Raw!$I:$I, Raw!$A:$A, Dispositions!AUK$14, Raw!$F:$F, Dispositions!$C38, Raw!$H:$H, "E12")</f>
        <v>0</v>
      </c>
      <c r="AUL38" s="52">
        <f>SUMIFS(Raw!$I:$I, Raw!$A:$A, Dispositions!AUL$14, Raw!$F:$F, Dispositions!$C38, Raw!$H:$H, "E12")</f>
        <v>0</v>
      </c>
      <c r="AUM38" s="52">
        <f>SUMIFS(Raw!$I:$I, Raw!$A:$A, Dispositions!AUM$14, Raw!$F:$F, Dispositions!$C38, Raw!$H:$H, "E12")</f>
        <v>0</v>
      </c>
      <c r="AUN38" s="53">
        <f>SUMIFS(Raw!$I:$I, Raw!$A:$A, Dispositions!AUN$14, Raw!$F:$F, Dispositions!$C38, Raw!$H:$H, "E12")</f>
        <v>0</v>
      </c>
      <c r="AUP38" s="51">
        <f>SUMIFS(Raw!$I:$I, Raw!$A:$A, Dispositions!AUP$14, Raw!$F:$F, Dispositions!$C38, Raw!$H:$H, "E13")</f>
        <v>0</v>
      </c>
      <c r="AUQ38" s="52">
        <f>SUMIFS(Raw!$I:$I, Raw!$A:$A, Dispositions!AUQ$14, Raw!$F:$F, Dispositions!$C38, Raw!$H:$H, "E13")</f>
        <v>0</v>
      </c>
      <c r="AUR38" s="52">
        <f>SUMIFS(Raw!$I:$I, Raw!$A:$A, Dispositions!AUR$14, Raw!$F:$F, Dispositions!$C38, Raw!$H:$H, "E13")</f>
        <v>0</v>
      </c>
      <c r="AUS38" s="52">
        <f>SUMIFS(Raw!$I:$I, Raw!$A:$A, Dispositions!AUS$14, Raw!$F:$F, Dispositions!$C38, Raw!$H:$H, "E13")</f>
        <v>0</v>
      </c>
      <c r="AUT38" s="52">
        <f>SUMIFS(Raw!$I:$I, Raw!$A:$A, Dispositions!AUT$14, Raw!$F:$F, Dispositions!$C38, Raw!$H:$H, "E13")</f>
        <v>0</v>
      </c>
      <c r="AUU38" s="52">
        <f>SUMIFS(Raw!$I:$I, Raw!$A:$A, Dispositions!AUU$14, Raw!$F:$F, Dispositions!$C38, Raw!$H:$H, "E13")</f>
        <v>0</v>
      </c>
      <c r="AUV38" s="53">
        <f>SUMIFS(Raw!$I:$I, Raw!$A:$A, Dispositions!AUV$14, Raw!$F:$F, Dispositions!$C38, Raw!$H:$H, "E13")</f>
        <v>0</v>
      </c>
      <c r="AUX38" s="51">
        <f>SUMIFS(Raw!$I:$I, Raw!$A:$A, Dispositions!AUX$14, Raw!$F:$F, Dispositions!$C38, Raw!$H:$H, "E14")</f>
        <v>0</v>
      </c>
      <c r="AUY38" s="52">
        <f>SUMIFS(Raw!$I:$I, Raw!$A:$A, Dispositions!AUY$14, Raw!$F:$F, Dispositions!$C38, Raw!$H:$H, "E14")</f>
        <v>0</v>
      </c>
      <c r="AUZ38" s="52">
        <f>SUMIFS(Raw!$I:$I, Raw!$A:$A, Dispositions!AUZ$14, Raw!$F:$F, Dispositions!$C38, Raw!$H:$H, "E14")</f>
        <v>0</v>
      </c>
      <c r="AVA38" s="52">
        <f>SUMIFS(Raw!$I:$I, Raw!$A:$A, Dispositions!AVA$14, Raw!$F:$F, Dispositions!$C38, Raw!$H:$H, "E14")</f>
        <v>0</v>
      </c>
      <c r="AVB38" s="52">
        <f>SUMIFS(Raw!$I:$I, Raw!$A:$A, Dispositions!AVB$14, Raw!$F:$F, Dispositions!$C38, Raw!$H:$H, "E14")</f>
        <v>0</v>
      </c>
      <c r="AVC38" s="52">
        <f>SUMIFS(Raw!$I:$I, Raw!$A:$A, Dispositions!AVC$14, Raw!$F:$F, Dispositions!$C38, Raw!$H:$H, "E14")</f>
        <v>0</v>
      </c>
      <c r="AVD38" s="53">
        <f>SUMIFS(Raw!$I:$I, Raw!$A:$A, Dispositions!AVD$14, Raw!$F:$F, Dispositions!$C38, Raw!$H:$H, "E14")</f>
        <v>0</v>
      </c>
      <c r="AVF38" s="51">
        <f>SUMIFS(Raw!$I:$I, Raw!$A:$A, Dispositions!AVF$14, Raw!$F:$F, Dispositions!$C38, Raw!$H:$H, "E15")</f>
        <v>0</v>
      </c>
      <c r="AVG38" s="52">
        <f>SUMIFS(Raw!$I:$I, Raw!$A:$A, Dispositions!AVG$14, Raw!$F:$F, Dispositions!$C38, Raw!$H:$H, "E15")</f>
        <v>0</v>
      </c>
      <c r="AVH38" s="52">
        <f>SUMIFS(Raw!$I:$I, Raw!$A:$A, Dispositions!AVH$14, Raw!$F:$F, Dispositions!$C38, Raw!$H:$H, "E15")</f>
        <v>0</v>
      </c>
      <c r="AVI38" s="52">
        <f>SUMIFS(Raw!$I:$I, Raw!$A:$A, Dispositions!AVI$14, Raw!$F:$F, Dispositions!$C38, Raw!$H:$H, "E15")</f>
        <v>0</v>
      </c>
      <c r="AVJ38" s="52">
        <f>SUMIFS(Raw!$I:$I, Raw!$A:$A, Dispositions!AVJ$14, Raw!$F:$F, Dispositions!$C38, Raw!$H:$H, "E15")</f>
        <v>0</v>
      </c>
      <c r="AVK38" s="52">
        <f>SUMIFS(Raw!$I:$I, Raw!$A:$A, Dispositions!AVK$14, Raw!$F:$F, Dispositions!$C38, Raw!$H:$H, "E15")</f>
        <v>0</v>
      </c>
      <c r="AVL38" s="53">
        <f>SUMIFS(Raw!$I:$I, Raw!$A:$A, Dispositions!AVL$14, Raw!$F:$F, Dispositions!$C38, Raw!$H:$H, "E15")</f>
        <v>0</v>
      </c>
      <c r="AVN38" s="51">
        <f>SUMIFS(Raw!$I:$I, Raw!$A:$A, Dispositions!AVN$14, Raw!$F:$F, Dispositions!$C38, Raw!$H:$H, "E16")</f>
        <v>0</v>
      </c>
      <c r="AVO38" s="52">
        <f>SUMIFS(Raw!$I:$I, Raw!$A:$A, Dispositions!AVO$14, Raw!$F:$F, Dispositions!$C38, Raw!$H:$H, "E16")</f>
        <v>0</v>
      </c>
      <c r="AVP38" s="52">
        <f>SUMIFS(Raw!$I:$I, Raw!$A:$A, Dispositions!AVP$14, Raw!$F:$F, Dispositions!$C38, Raw!$H:$H, "E16")</f>
        <v>0</v>
      </c>
      <c r="AVQ38" s="52">
        <f>SUMIFS(Raw!$I:$I, Raw!$A:$A, Dispositions!AVQ$14, Raw!$F:$F, Dispositions!$C38, Raw!$H:$H, "E16")</f>
        <v>0</v>
      </c>
      <c r="AVR38" s="52">
        <f>SUMIFS(Raw!$I:$I, Raw!$A:$A, Dispositions!AVR$14, Raw!$F:$F, Dispositions!$C38, Raw!$H:$H, "E16")</f>
        <v>0</v>
      </c>
      <c r="AVS38" s="52">
        <f>SUMIFS(Raw!$I:$I, Raw!$A:$A, Dispositions!AVS$14, Raw!$F:$F, Dispositions!$C38, Raw!$H:$H, "E16")</f>
        <v>0</v>
      </c>
      <c r="AVT38" s="53">
        <f>SUMIFS(Raw!$I:$I, Raw!$A:$A, Dispositions!AVT$14, Raw!$F:$F, Dispositions!$C38, Raw!$H:$H, "E16")</f>
        <v>0</v>
      </c>
      <c r="AVV38" s="51">
        <f>SUMIFS(Raw!$I:$I, Raw!$A:$A, Dispositions!AVV$14, Raw!$F:$F, Dispositions!$C38, Raw!$H:$H, "E18")</f>
        <v>0</v>
      </c>
      <c r="AVW38" s="52">
        <f>SUMIFS(Raw!$I:$I, Raw!$A:$A, Dispositions!AVW$14, Raw!$F:$F, Dispositions!$C38, Raw!$H:$H, "E18")</f>
        <v>0</v>
      </c>
      <c r="AVX38" s="52">
        <f>SUMIFS(Raw!$I:$I, Raw!$A:$A, Dispositions!AVX$14, Raw!$F:$F, Dispositions!$C38, Raw!$H:$H, "E18")</f>
        <v>0</v>
      </c>
      <c r="AVY38" s="52">
        <f>SUMIFS(Raw!$I:$I, Raw!$A:$A, Dispositions!AVY$14, Raw!$F:$F, Dispositions!$C38, Raw!$H:$H, "E18")</f>
        <v>0</v>
      </c>
      <c r="AVZ38" s="52">
        <f>SUMIFS(Raw!$I:$I, Raw!$A:$A, Dispositions!AVZ$14, Raw!$F:$F, Dispositions!$C38, Raw!$H:$H, "E18")</f>
        <v>0</v>
      </c>
      <c r="AWA38" s="52">
        <f>SUMIFS(Raw!$I:$I, Raw!$A:$A, Dispositions!AWA$14, Raw!$F:$F, Dispositions!$C38, Raw!$H:$H, "E18")</f>
        <v>0</v>
      </c>
      <c r="AWB38" s="53">
        <f>SUMIFS(Raw!$I:$I, Raw!$A:$A, Dispositions!AWB$14, Raw!$F:$F, Dispositions!$C38, Raw!$H:$H, "E18")</f>
        <v>0</v>
      </c>
      <c r="AWD38" s="51">
        <f>SUMIFS(Raw!$I:$I, Raw!$A:$A, Dispositions!AWD$14, Raw!$F:$F, Dispositions!$C38, Raw!$H:$H, "E34")</f>
        <v>0</v>
      </c>
      <c r="AWE38" s="52">
        <f>SUMIFS(Raw!$I:$I, Raw!$A:$A, Dispositions!AWE$14, Raw!$F:$F, Dispositions!$C38, Raw!$H:$H, "E34")</f>
        <v>0</v>
      </c>
      <c r="AWF38" s="52">
        <f>SUMIFS(Raw!$I:$I, Raw!$A:$A, Dispositions!AWF$14, Raw!$F:$F, Dispositions!$C38, Raw!$H:$H, "E34")</f>
        <v>0</v>
      </c>
      <c r="AWG38" s="52">
        <f>SUMIFS(Raw!$I:$I, Raw!$A:$A, Dispositions!AWG$14, Raw!$F:$F, Dispositions!$C38, Raw!$H:$H, "E34")</f>
        <v>0</v>
      </c>
      <c r="AWH38" s="52">
        <f>SUMIFS(Raw!$I:$I, Raw!$A:$A, Dispositions!AWH$14, Raw!$F:$F, Dispositions!$C38, Raw!$H:$H, "E34")</f>
        <v>0</v>
      </c>
      <c r="AWI38" s="52">
        <f>SUMIFS(Raw!$I:$I, Raw!$A:$A, Dispositions!AWI$14, Raw!$F:$F, Dispositions!$C38, Raw!$H:$H, "E34")</f>
        <v>0</v>
      </c>
      <c r="AWJ38" s="53">
        <f>SUMIFS(Raw!$I:$I, Raw!$A:$A, Dispositions!AWJ$14, Raw!$F:$F, Dispositions!$C38, Raw!$H:$H, "E34")</f>
        <v>0</v>
      </c>
      <c r="AWL38" s="51">
        <f>SUMIFS(Raw!$I:$I, Raw!$A:$A, Dispositions!AWL$14, Raw!$F:$F, Dispositions!$C38, Raw!$H:$H, "E02")</f>
        <v>0</v>
      </c>
      <c r="AWM38" s="52">
        <f>SUMIFS(Raw!$I:$I, Raw!$A:$A, Dispositions!AWM$14, Raw!$F:$F, Dispositions!$C38, Raw!$H:$H, "E02")</f>
        <v>0</v>
      </c>
      <c r="AWN38" s="52">
        <f>SUMIFS(Raw!$I:$I, Raw!$A:$A, Dispositions!AWN$14, Raw!$F:$F, Dispositions!$C38, Raw!$H:$H, "E02")</f>
        <v>0</v>
      </c>
      <c r="AWO38" s="52">
        <f>SUMIFS(Raw!$I:$I, Raw!$A:$A, Dispositions!AWO$14, Raw!$F:$F, Dispositions!$C38, Raw!$H:$H, "E02")</f>
        <v>0</v>
      </c>
      <c r="AWP38" s="52">
        <f>SUMIFS(Raw!$I:$I, Raw!$A:$A, Dispositions!AWP$14, Raw!$F:$F, Dispositions!$C38, Raw!$H:$H, "E02")</f>
        <v>0</v>
      </c>
      <c r="AWQ38" s="52">
        <f>SUMIFS(Raw!$I:$I, Raw!$A:$A, Dispositions!AWQ$14, Raw!$F:$F, Dispositions!$C38, Raw!$H:$H, "E02")</f>
        <v>0</v>
      </c>
      <c r="AWR38" s="53">
        <f>SUMIFS(Raw!$I:$I, Raw!$A:$A, Dispositions!AWR$14, Raw!$F:$F, Dispositions!$C38, Raw!$H:$H, "E02")</f>
        <v>0</v>
      </c>
      <c r="AWT38" s="51">
        <f>SUMIFS(Raw!$I:$I, Raw!$A:$A, Dispositions!AWT$14, Raw!$F:$F, Dispositions!$C38, Raw!$H:$H, "E03")</f>
        <v>0</v>
      </c>
      <c r="AWU38" s="52">
        <f>SUMIFS(Raw!$I:$I, Raw!$A:$A, Dispositions!AWU$14, Raw!$F:$F, Dispositions!$C38, Raw!$H:$H, "E03")</f>
        <v>0</v>
      </c>
      <c r="AWV38" s="52">
        <f>SUMIFS(Raw!$I:$I, Raw!$A:$A, Dispositions!AWV$14, Raw!$F:$F, Dispositions!$C38, Raw!$H:$H, "E03")</f>
        <v>0</v>
      </c>
      <c r="AWW38" s="52">
        <f>SUMIFS(Raw!$I:$I, Raw!$A:$A, Dispositions!AWW$14, Raw!$F:$F, Dispositions!$C38, Raw!$H:$H, "E03")</f>
        <v>0</v>
      </c>
      <c r="AWX38" s="52">
        <f>SUMIFS(Raw!$I:$I, Raw!$A:$A, Dispositions!AWX$14, Raw!$F:$F, Dispositions!$C38, Raw!$H:$H, "E03")</f>
        <v>0</v>
      </c>
      <c r="AWY38" s="52">
        <f>SUMIFS(Raw!$I:$I, Raw!$A:$A, Dispositions!AWY$14, Raw!$F:$F, Dispositions!$C38, Raw!$H:$H, "E03")</f>
        <v>0</v>
      </c>
      <c r="AWZ38" s="53">
        <f>SUMIFS(Raw!$I:$I, Raw!$A:$A, Dispositions!AWZ$14, Raw!$F:$F, Dispositions!$C38, Raw!$H:$H, "E03")</f>
        <v>0</v>
      </c>
      <c r="AXB38" s="51">
        <f>SUMIFS(Raw!$I:$I, Raw!$A:$A, Dispositions!AXB$14, Raw!$F:$F, Dispositions!$C38, Raw!$H:$H, "E05")</f>
        <v>0</v>
      </c>
      <c r="AXC38" s="52">
        <f>SUMIFS(Raw!$I:$I, Raw!$A:$A, Dispositions!AXC$14, Raw!$F:$F, Dispositions!$C38, Raw!$H:$H, "E05")</f>
        <v>0</v>
      </c>
      <c r="AXD38" s="52">
        <f>SUMIFS(Raw!$I:$I, Raw!$A:$A, Dispositions!AXD$14, Raw!$F:$F, Dispositions!$C38, Raw!$H:$H, "E05")</f>
        <v>0</v>
      </c>
      <c r="AXE38" s="52">
        <f>SUMIFS(Raw!$I:$I, Raw!$A:$A, Dispositions!AXE$14, Raw!$F:$F, Dispositions!$C38, Raw!$H:$H, "E05")</f>
        <v>0</v>
      </c>
      <c r="AXF38" s="52">
        <f>SUMIFS(Raw!$I:$I, Raw!$A:$A, Dispositions!AXF$14, Raw!$F:$F, Dispositions!$C38, Raw!$H:$H, "E05")</f>
        <v>0</v>
      </c>
      <c r="AXG38" s="52">
        <f>SUMIFS(Raw!$I:$I, Raw!$A:$A, Dispositions!AXG$14, Raw!$F:$F, Dispositions!$C38, Raw!$H:$H, "E05")</f>
        <v>0</v>
      </c>
      <c r="AXH38" s="53">
        <f>SUMIFS(Raw!$I:$I, Raw!$A:$A, Dispositions!AXH$14, Raw!$F:$F, Dispositions!$C38, Raw!$H:$H, "E05")</f>
        <v>0</v>
      </c>
      <c r="AXJ38" s="51">
        <f>SUMIFS(Raw!$I:$I, Raw!$A:$A, Dispositions!AXJ$14, Raw!$F:$F, Dispositions!$C38, Raw!$H:$H, "E12")</f>
        <v>0</v>
      </c>
      <c r="AXK38" s="52">
        <f>SUMIFS(Raw!$I:$I, Raw!$A:$A, Dispositions!AXK$14, Raw!$F:$F, Dispositions!$C38, Raw!$H:$H, "E12")</f>
        <v>0</v>
      </c>
      <c r="AXL38" s="52">
        <f>SUMIFS(Raw!$I:$I, Raw!$A:$A, Dispositions!AXL$14, Raw!$F:$F, Dispositions!$C38, Raw!$H:$H, "E12")</f>
        <v>0</v>
      </c>
      <c r="AXM38" s="52">
        <f>SUMIFS(Raw!$I:$I, Raw!$A:$A, Dispositions!AXM$14, Raw!$F:$F, Dispositions!$C38, Raw!$H:$H, "E12")</f>
        <v>0</v>
      </c>
      <c r="AXN38" s="52">
        <f>SUMIFS(Raw!$I:$I, Raw!$A:$A, Dispositions!AXN$14, Raw!$F:$F, Dispositions!$C38, Raw!$H:$H, "E12")</f>
        <v>0</v>
      </c>
      <c r="AXO38" s="52">
        <f>SUMIFS(Raw!$I:$I, Raw!$A:$A, Dispositions!AXO$14, Raw!$F:$F, Dispositions!$C38, Raw!$H:$H, "E12")</f>
        <v>0</v>
      </c>
      <c r="AXP38" s="53">
        <f>SUMIFS(Raw!$I:$I, Raw!$A:$A, Dispositions!AXP$14, Raw!$F:$F, Dispositions!$C38, Raw!$H:$H, "E12")</f>
        <v>0</v>
      </c>
      <c r="AXR38" s="51">
        <f>SUMIFS(Raw!$I:$I, Raw!$A:$A, Dispositions!AXR$14, Raw!$F:$F, Dispositions!$C38, Raw!$H:$H, "E13")</f>
        <v>0</v>
      </c>
      <c r="AXS38" s="52">
        <f>SUMIFS(Raw!$I:$I, Raw!$A:$A, Dispositions!AXS$14, Raw!$F:$F, Dispositions!$C38, Raw!$H:$H, "E13")</f>
        <v>0</v>
      </c>
      <c r="AXT38" s="52">
        <f>SUMIFS(Raw!$I:$I, Raw!$A:$A, Dispositions!AXT$14, Raw!$F:$F, Dispositions!$C38, Raw!$H:$H, "E13")</f>
        <v>0</v>
      </c>
      <c r="AXU38" s="52">
        <f>SUMIFS(Raw!$I:$I, Raw!$A:$A, Dispositions!AXU$14, Raw!$F:$F, Dispositions!$C38, Raw!$H:$H, "E13")</f>
        <v>0</v>
      </c>
      <c r="AXV38" s="52">
        <f>SUMIFS(Raw!$I:$I, Raw!$A:$A, Dispositions!AXV$14, Raw!$F:$F, Dispositions!$C38, Raw!$H:$H, "E13")</f>
        <v>0</v>
      </c>
      <c r="AXW38" s="52">
        <f>SUMIFS(Raw!$I:$I, Raw!$A:$A, Dispositions!AXW$14, Raw!$F:$F, Dispositions!$C38, Raw!$H:$H, "E13")</f>
        <v>0</v>
      </c>
      <c r="AXX38" s="53">
        <f>SUMIFS(Raw!$I:$I, Raw!$A:$A, Dispositions!AXX$14, Raw!$F:$F, Dispositions!$C38, Raw!$H:$H, "E13")</f>
        <v>0</v>
      </c>
      <c r="AXZ38" s="51">
        <f>SUMIFS(Raw!$I:$I, Raw!$A:$A, Dispositions!AXZ$14, Raw!$F:$F, Dispositions!$C38, Raw!$H:$H, "E14")</f>
        <v>0</v>
      </c>
      <c r="AYA38" s="52">
        <f>SUMIFS(Raw!$I:$I, Raw!$A:$A, Dispositions!AYA$14, Raw!$F:$F, Dispositions!$C38, Raw!$H:$H, "E14")</f>
        <v>0</v>
      </c>
      <c r="AYB38" s="52">
        <f>SUMIFS(Raw!$I:$I, Raw!$A:$A, Dispositions!AYB$14, Raw!$F:$F, Dispositions!$C38, Raw!$H:$H, "E14")</f>
        <v>0</v>
      </c>
      <c r="AYC38" s="52">
        <f>SUMIFS(Raw!$I:$I, Raw!$A:$A, Dispositions!AYC$14, Raw!$F:$F, Dispositions!$C38, Raw!$H:$H, "E14")</f>
        <v>0</v>
      </c>
      <c r="AYD38" s="52">
        <f>SUMIFS(Raw!$I:$I, Raw!$A:$A, Dispositions!AYD$14, Raw!$F:$F, Dispositions!$C38, Raw!$H:$H, "E14")</f>
        <v>0</v>
      </c>
      <c r="AYE38" s="52">
        <f>SUMIFS(Raw!$I:$I, Raw!$A:$A, Dispositions!AYE$14, Raw!$F:$F, Dispositions!$C38, Raw!$H:$H, "E14")</f>
        <v>0</v>
      </c>
      <c r="AYF38" s="53">
        <f>SUMIFS(Raw!$I:$I, Raw!$A:$A, Dispositions!AYF$14, Raw!$F:$F, Dispositions!$C38, Raw!$H:$H, "E14")</f>
        <v>0</v>
      </c>
      <c r="AYH38" s="51">
        <f>SUMIFS(Raw!$I:$I, Raw!$A:$A, Dispositions!AYH$14, Raw!$F:$F, Dispositions!$C38, Raw!$H:$H, "E15")</f>
        <v>0</v>
      </c>
      <c r="AYI38" s="52">
        <f>SUMIFS(Raw!$I:$I, Raw!$A:$A, Dispositions!AYI$14, Raw!$F:$F, Dispositions!$C38, Raw!$H:$H, "E15")</f>
        <v>0</v>
      </c>
      <c r="AYJ38" s="52">
        <f>SUMIFS(Raw!$I:$I, Raw!$A:$A, Dispositions!AYJ$14, Raw!$F:$F, Dispositions!$C38, Raw!$H:$H, "E15")</f>
        <v>0</v>
      </c>
      <c r="AYK38" s="52">
        <f>SUMIFS(Raw!$I:$I, Raw!$A:$A, Dispositions!AYK$14, Raw!$F:$F, Dispositions!$C38, Raw!$H:$H, "E15")</f>
        <v>0</v>
      </c>
      <c r="AYL38" s="52">
        <f>SUMIFS(Raw!$I:$I, Raw!$A:$A, Dispositions!AYL$14, Raw!$F:$F, Dispositions!$C38, Raw!$H:$H, "E15")</f>
        <v>0</v>
      </c>
      <c r="AYM38" s="52">
        <f>SUMIFS(Raw!$I:$I, Raw!$A:$A, Dispositions!AYM$14, Raw!$F:$F, Dispositions!$C38, Raw!$H:$H, "E15")</f>
        <v>0</v>
      </c>
      <c r="AYN38" s="53">
        <f>SUMIFS(Raw!$I:$I, Raw!$A:$A, Dispositions!AYN$14, Raw!$F:$F, Dispositions!$C38, Raw!$H:$H, "E15")</f>
        <v>0</v>
      </c>
      <c r="AYP38" s="51">
        <f>SUMIFS(Raw!$I:$I, Raw!$A:$A, Dispositions!AYP$14, Raw!$F:$F, Dispositions!$C38, Raw!$H:$H, "E16")</f>
        <v>0</v>
      </c>
      <c r="AYQ38" s="52">
        <f>SUMIFS(Raw!$I:$I, Raw!$A:$A, Dispositions!AYQ$14, Raw!$F:$F, Dispositions!$C38, Raw!$H:$H, "E16")</f>
        <v>0</v>
      </c>
      <c r="AYR38" s="52">
        <f>SUMIFS(Raw!$I:$I, Raw!$A:$A, Dispositions!AYR$14, Raw!$F:$F, Dispositions!$C38, Raw!$H:$H, "E16")</f>
        <v>0</v>
      </c>
      <c r="AYS38" s="52">
        <f>SUMIFS(Raw!$I:$I, Raw!$A:$A, Dispositions!AYS$14, Raw!$F:$F, Dispositions!$C38, Raw!$H:$H, "E16")</f>
        <v>0</v>
      </c>
      <c r="AYT38" s="52">
        <f>SUMIFS(Raw!$I:$I, Raw!$A:$A, Dispositions!AYT$14, Raw!$F:$F, Dispositions!$C38, Raw!$H:$H, "E16")</f>
        <v>0</v>
      </c>
      <c r="AYU38" s="52">
        <f>SUMIFS(Raw!$I:$I, Raw!$A:$A, Dispositions!AYU$14, Raw!$F:$F, Dispositions!$C38, Raw!$H:$H, "E16")</f>
        <v>0</v>
      </c>
      <c r="AYV38" s="53">
        <f>SUMIFS(Raw!$I:$I, Raw!$A:$A, Dispositions!AYV$14, Raw!$F:$F, Dispositions!$C38, Raw!$H:$H, "E16")</f>
        <v>0</v>
      </c>
      <c r="AYX38" s="51">
        <f>SUMIFS(Raw!$I:$I, Raw!$A:$A, Dispositions!AYX$14, Raw!$F:$F, Dispositions!$C38, Raw!$H:$H, "E18")</f>
        <v>0</v>
      </c>
      <c r="AYY38" s="52">
        <f>SUMIFS(Raw!$I:$I, Raw!$A:$A, Dispositions!AYY$14, Raw!$F:$F, Dispositions!$C38, Raw!$H:$H, "E18")</f>
        <v>0</v>
      </c>
      <c r="AYZ38" s="52">
        <f>SUMIFS(Raw!$I:$I, Raw!$A:$A, Dispositions!AYZ$14, Raw!$F:$F, Dispositions!$C38, Raw!$H:$H, "E18")</f>
        <v>0</v>
      </c>
      <c r="AZA38" s="52">
        <f>SUMIFS(Raw!$I:$I, Raw!$A:$A, Dispositions!AZA$14, Raw!$F:$F, Dispositions!$C38, Raw!$H:$H, "E18")</f>
        <v>0</v>
      </c>
      <c r="AZB38" s="52">
        <f>SUMIFS(Raw!$I:$I, Raw!$A:$A, Dispositions!AZB$14, Raw!$F:$F, Dispositions!$C38, Raw!$H:$H, "E18")</f>
        <v>0</v>
      </c>
      <c r="AZC38" s="52">
        <f>SUMIFS(Raw!$I:$I, Raw!$A:$A, Dispositions!AZC$14, Raw!$F:$F, Dispositions!$C38, Raw!$H:$H, "E18")</f>
        <v>0</v>
      </c>
      <c r="AZD38" s="53">
        <f>SUMIFS(Raw!$I:$I, Raw!$A:$A, Dispositions!AZD$14, Raw!$F:$F, Dispositions!$C38, Raw!$H:$H, "E18")</f>
        <v>0</v>
      </c>
      <c r="AZF38" s="51">
        <f>SUMIFS(Raw!$I:$I, Raw!$A:$A, Dispositions!AZF$14, Raw!$F:$F, Dispositions!$C38, Raw!$H:$H, "E34")</f>
        <v>0</v>
      </c>
      <c r="AZG38" s="52">
        <f>SUMIFS(Raw!$I:$I, Raw!$A:$A, Dispositions!AZG$14, Raw!$F:$F, Dispositions!$C38, Raw!$H:$H, "E34")</f>
        <v>0</v>
      </c>
      <c r="AZH38" s="52">
        <f>SUMIFS(Raw!$I:$I, Raw!$A:$A, Dispositions!AZH$14, Raw!$F:$F, Dispositions!$C38, Raw!$H:$H, "E34")</f>
        <v>0</v>
      </c>
      <c r="AZI38" s="52">
        <f>SUMIFS(Raw!$I:$I, Raw!$A:$A, Dispositions!AZI$14, Raw!$F:$F, Dispositions!$C38, Raw!$H:$H, "E34")</f>
        <v>0</v>
      </c>
      <c r="AZJ38" s="52">
        <f>SUMIFS(Raw!$I:$I, Raw!$A:$A, Dispositions!AZJ$14, Raw!$F:$F, Dispositions!$C38, Raw!$H:$H, "E34")</f>
        <v>0</v>
      </c>
      <c r="AZK38" s="52">
        <f>SUMIFS(Raw!$I:$I, Raw!$A:$A, Dispositions!AZK$14, Raw!$F:$F, Dispositions!$C38, Raw!$H:$H, "E34")</f>
        <v>0</v>
      </c>
      <c r="AZL38" s="53">
        <f>SUMIFS(Raw!$I:$I, Raw!$A:$A, Dispositions!AZL$14, Raw!$F:$F, Dispositions!$C38, Raw!$H:$H, "E34")</f>
        <v>0</v>
      </c>
      <c r="AZN38" s="51">
        <f>SUMIFS(Raw!$I:$I, Raw!$A:$A, Dispositions!AZN$14, Raw!$F:$F, Dispositions!$C38, Raw!$H:$H, "E02")</f>
        <v>0</v>
      </c>
      <c r="AZO38" s="52">
        <f>SUMIFS(Raw!$I:$I, Raw!$A:$A, Dispositions!AZO$14, Raw!$F:$F, Dispositions!$C38, Raw!$H:$H, "E02")</f>
        <v>0</v>
      </c>
      <c r="AZP38" s="52">
        <f>SUMIFS(Raw!$I:$I, Raw!$A:$A, Dispositions!AZP$14, Raw!$F:$F, Dispositions!$C38, Raw!$H:$H, "E02")</f>
        <v>0</v>
      </c>
      <c r="AZQ38" s="52">
        <f>SUMIFS(Raw!$I:$I, Raw!$A:$A, Dispositions!AZQ$14, Raw!$F:$F, Dispositions!$C38, Raw!$H:$H, "E02")</f>
        <v>0</v>
      </c>
      <c r="AZR38" s="52">
        <f>SUMIFS(Raw!$I:$I, Raw!$A:$A, Dispositions!AZR$14, Raw!$F:$F, Dispositions!$C38, Raw!$H:$H, "E02")</f>
        <v>0</v>
      </c>
      <c r="AZS38" s="52">
        <f>SUMIFS(Raw!$I:$I, Raw!$A:$A, Dispositions!AZS$14, Raw!$F:$F, Dispositions!$C38, Raw!$H:$H, "E02")</f>
        <v>0</v>
      </c>
      <c r="AZT38" s="53">
        <f>SUMIFS(Raw!$I:$I, Raw!$A:$A, Dispositions!AZT$14, Raw!$F:$F, Dispositions!$C38, Raw!$H:$H, "E02")</f>
        <v>0</v>
      </c>
      <c r="AZV38" s="51">
        <f>SUMIFS(Raw!$I:$I, Raw!$A:$A, Dispositions!AZV$14, Raw!$F:$F, Dispositions!$C38, Raw!$H:$H, "E03")</f>
        <v>0</v>
      </c>
      <c r="AZW38" s="52">
        <f>SUMIFS(Raw!$I:$I, Raw!$A:$A, Dispositions!AZW$14, Raw!$F:$F, Dispositions!$C38, Raw!$H:$H, "E03")</f>
        <v>0</v>
      </c>
      <c r="AZX38" s="52">
        <f>SUMIFS(Raw!$I:$I, Raw!$A:$A, Dispositions!AZX$14, Raw!$F:$F, Dispositions!$C38, Raw!$H:$H, "E03")</f>
        <v>0</v>
      </c>
      <c r="AZY38" s="52">
        <f>SUMIFS(Raw!$I:$I, Raw!$A:$A, Dispositions!AZY$14, Raw!$F:$F, Dispositions!$C38, Raw!$H:$H, "E03")</f>
        <v>0</v>
      </c>
      <c r="AZZ38" s="52">
        <f>SUMIFS(Raw!$I:$I, Raw!$A:$A, Dispositions!AZZ$14, Raw!$F:$F, Dispositions!$C38, Raw!$H:$H, "E03")</f>
        <v>0</v>
      </c>
      <c r="BAA38" s="52">
        <f>SUMIFS(Raw!$I:$I, Raw!$A:$A, Dispositions!BAA$14, Raw!$F:$F, Dispositions!$C38, Raw!$H:$H, "E03")</f>
        <v>0</v>
      </c>
      <c r="BAB38" s="53">
        <f>SUMIFS(Raw!$I:$I, Raw!$A:$A, Dispositions!BAB$14, Raw!$F:$F, Dispositions!$C38, Raw!$H:$H, "E03")</f>
        <v>0</v>
      </c>
      <c r="BAD38" s="51">
        <f>SUMIFS(Raw!$I:$I, Raw!$A:$A, Dispositions!BAD$14, Raw!$F:$F, Dispositions!$C38, Raw!$H:$H, "E05")</f>
        <v>0</v>
      </c>
      <c r="BAE38" s="52">
        <f>SUMIFS(Raw!$I:$I, Raw!$A:$A, Dispositions!BAE$14, Raw!$F:$F, Dispositions!$C38, Raw!$H:$H, "E05")</f>
        <v>0</v>
      </c>
      <c r="BAF38" s="52">
        <f>SUMIFS(Raw!$I:$I, Raw!$A:$A, Dispositions!BAF$14, Raw!$F:$F, Dispositions!$C38, Raw!$H:$H, "E05")</f>
        <v>0</v>
      </c>
      <c r="BAG38" s="52">
        <f>SUMIFS(Raw!$I:$I, Raw!$A:$A, Dispositions!BAG$14, Raw!$F:$F, Dispositions!$C38, Raw!$H:$H, "E05")</f>
        <v>0</v>
      </c>
      <c r="BAH38" s="52">
        <f>SUMIFS(Raw!$I:$I, Raw!$A:$A, Dispositions!BAH$14, Raw!$F:$F, Dispositions!$C38, Raw!$H:$H, "E05")</f>
        <v>0</v>
      </c>
      <c r="BAI38" s="52">
        <f>SUMIFS(Raw!$I:$I, Raw!$A:$A, Dispositions!BAI$14, Raw!$F:$F, Dispositions!$C38, Raw!$H:$H, "E05")</f>
        <v>0</v>
      </c>
      <c r="BAJ38" s="53">
        <f>SUMIFS(Raw!$I:$I, Raw!$A:$A, Dispositions!BAJ$14, Raw!$F:$F, Dispositions!$C38, Raw!$H:$H, "E05")</f>
        <v>0</v>
      </c>
      <c r="BAL38" s="51">
        <f>SUMIFS(Raw!$I:$I, Raw!$A:$A, Dispositions!BAL$14, Raw!$F:$F, Dispositions!$C38, Raw!$H:$H, "E12")</f>
        <v>0</v>
      </c>
      <c r="BAM38" s="52">
        <f>SUMIFS(Raw!$I:$I, Raw!$A:$A, Dispositions!BAM$14, Raw!$F:$F, Dispositions!$C38, Raw!$H:$H, "E12")</f>
        <v>0</v>
      </c>
      <c r="BAN38" s="52">
        <f>SUMIFS(Raw!$I:$I, Raw!$A:$A, Dispositions!BAN$14, Raw!$F:$F, Dispositions!$C38, Raw!$H:$H, "E12")</f>
        <v>0</v>
      </c>
      <c r="BAO38" s="52">
        <f>SUMIFS(Raw!$I:$I, Raw!$A:$A, Dispositions!BAO$14, Raw!$F:$F, Dispositions!$C38, Raw!$H:$H, "E12")</f>
        <v>0</v>
      </c>
      <c r="BAP38" s="52">
        <f>SUMIFS(Raw!$I:$I, Raw!$A:$A, Dispositions!BAP$14, Raw!$F:$F, Dispositions!$C38, Raw!$H:$H, "E12")</f>
        <v>0</v>
      </c>
      <c r="BAQ38" s="52">
        <f>SUMIFS(Raw!$I:$I, Raw!$A:$A, Dispositions!BAQ$14, Raw!$F:$F, Dispositions!$C38, Raw!$H:$H, "E12")</f>
        <v>0</v>
      </c>
      <c r="BAR38" s="53">
        <f>SUMIFS(Raw!$I:$I, Raw!$A:$A, Dispositions!BAR$14, Raw!$F:$F, Dispositions!$C38, Raw!$H:$H, "E12")</f>
        <v>0</v>
      </c>
      <c r="BAT38" s="51">
        <f>SUMIFS(Raw!$I:$I, Raw!$A:$A, Dispositions!BAT$14, Raw!$F:$F, Dispositions!$C38, Raw!$H:$H, "E13")</f>
        <v>0</v>
      </c>
      <c r="BAU38" s="52">
        <f>SUMIFS(Raw!$I:$I, Raw!$A:$A, Dispositions!BAU$14, Raw!$F:$F, Dispositions!$C38, Raw!$H:$H, "E13")</f>
        <v>0</v>
      </c>
      <c r="BAV38" s="52">
        <f>SUMIFS(Raw!$I:$I, Raw!$A:$A, Dispositions!BAV$14, Raw!$F:$F, Dispositions!$C38, Raw!$H:$H, "E13")</f>
        <v>0</v>
      </c>
      <c r="BAW38" s="52">
        <f>SUMIFS(Raw!$I:$I, Raw!$A:$A, Dispositions!BAW$14, Raw!$F:$F, Dispositions!$C38, Raw!$H:$H, "E13")</f>
        <v>0</v>
      </c>
      <c r="BAX38" s="52">
        <f>SUMIFS(Raw!$I:$I, Raw!$A:$A, Dispositions!BAX$14, Raw!$F:$F, Dispositions!$C38, Raw!$H:$H, "E13")</f>
        <v>0</v>
      </c>
      <c r="BAY38" s="52">
        <f>SUMIFS(Raw!$I:$I, Raw!$A:$A, Dispositions!BAY$14, Raw!$F:$F, Dispositions!$C38, Raw!$H:$H, "E13")</f>
        <v>0</v>
      </c>
      <c r="BAZ38" s="53">
        <f>SUMIFS(Raw!$I:$I, Raw!$A:$A, Dispositions!BAZ$14, Raw!$F:$F, Dispositions!$C38, Raw!$H:$H, "E13")</f>
        <v>0</v>
      </c>
      <c r="BBB38" s="51">
        <f>SUMIFS(Raw!$I:$I, Raw!$A:$A, Dispositions!BBB$14, Raw!$F:$F, Dispositions!$C38, Raw!$H:$H, "E14")</f>
        <v>0</v>
      </c>
      <c r="BBC38" s="52">
        <f>SUMIFS(Raw!$I:$I, Raw!$A:$A, Dispositions!BBC$14, Raw!$F:$F, Dispositions!$C38, Raw!$H:$H, "E14")</f>
        <v>0</v>
      </c>
      <c r="BBD38" s="52">
        <f>SUMIFS(Raw!$I:$I, Raw!$A:$A, Dispositions!BBD$14, Raw!$F:$F, Dispositions!$C38, Raw!$H:$H, "E14")</f>
        <v>0</v>
      </c>
      <c r="BBE38" s="52">
        <f>SUMIFS(Raw!$I:$I, Raw!$A:$A, Dispositions!BBE$14, Raw!$F:$F, Dispositions!$C38, Raw!$H:$H, "E14")</f>
        <v>0</v>
      </c>
      <c r="BBF38" s="52">
        <f>SUMIFS(Raw!$I:$I, Raw!$A:$A, Dispositions!BBF$14, Raw!$F:$F, Dispositions!$C38, Raw!$H:$H, "E14")</f>
        <v>0</v>
      </c>
      <c r="BBG38" s="52">
        <f>SUMIFS(Raw!$I:$I, Raw!$A:$A, Dispositions!BBG$14, Raw!$F:$F, Dispositions!$C38, Raw!$H:$H, "E14")</f>
        <v>0</v>
      </c>
      <c r="BBH38" s="53">
        <f>SUMIFS(Raw!$I:$I, Raw!$A:$A, Dispositions!BBH$14, Raw!$F:$F, Dispositions!$C38, Raw!$H:$H, "E14")</f>
        <v>0</v>
      </c>
      <c r="BBJ38" s="51">
        <f>SUMIFS(Raw!$I:$I, Raw!$A:$A, Dispositions!BBJ$14, Raw!$F:$F, Dispositions!$C38, Raw!$H:$H, "E15")</f>
        <v>0</v>
      </c>
      <c r="BBK38" s="52">
        <f>SUMIFS(Raw!$I:$I, Raw!$A:$A, Dispositions!BBK$14, Raw!$F:$F, Dispositions!$C38, Raw!$H:$H, "E15")</f>
        <v>0</v>
      </c>
      <c r="BBL38" s="52">
        <f>SUMIFS(Raw!$I:$I, Raw!$A:$A, Dispositions!BBL$14, Raw!$F:$F, Dispositions!$C38, Raw!$H:$H, "E15")</f>
        <v>0</v>
      </c>
      <c r="BBM38" s="52">
        <f>SUMIFS(Raw!$I:$I, Raw!$A:$A, Dispositions!BBM$14, Raw!$F:$F, Dispositions!$C38, Raw!$H:$H, "E15")</f>
        <v>0</v>
      </c>
      <c r="BBN38" s="52">
        <f>SUMIFS(Raw!$I:$I, Raw!$A:$A, Dispositions!BBN$14, Raw!$F:$F, Dispositions!$C38, Raw!$H:$H, "E15")</f>
        <v>0</v>
      </c>
      <c r="BBO38" s="52">
        <f>SUMIFS(Raw!$I:$I, Raw!$A:$A, Dispositions!BBO$14, Raw!$F:$F, Dispositions!$C38, Raw!$H:$H, "E15")</f>
        <v>0</v>
      </c>
      <c r="BBP38" s="53">
        <f>SUMIFS(Raw!$I:$I, Raw!$A:$A, Dispositions!BBP$14, Raw!$F:$F, Dispositions!$C38, Raw!$H:$H, "E15")</f>
        <v>0</v>
      </c>
      <c r="BBR38" s="51">
        <f>SUMIFS(Raw!$I:$I, Raw!$A:$A, Dispositions!BBR$14, Raw!$F:$F, Dispositions!$C38, Raw!$H:$H, "E16")</f>
        <v>0</v>
      </c>
      <c r="BBS38" s="52">
        <f>SUMIFS(Raw!$I:$I, Raw!$A:$A, Dispositions!BBS$14, Raw!$F:$F, Dispositions!$C38, Raw!$H:$H, "E16")</f>
        <v>0</v>
      </c>
      <c r="BBT38" s="52">
        <f>SUMIFS(Raw!$I:$I, Raw!$A:$A, Dispositions!BBT$14, Raw!$F:$F, Dispositions!$C38, Raw!$H:$H, "E16")</f>
        <v>0</v>
      </c>
      <c r="BBU38" s="52">
        <f>SUMIFS(Raw!$I:$I, Raw!$A:$A, Dispositions!BBU$14, Raw!$F:$F, Dispositions!$C38, Raw!$H:$H, "E16")</f>
        <v>0</v>
      </c>
      <c r="BBV38" s="52">
        <f>SUMIFS(Raw!$I:$I, Raw!$A:$A, Dispositions!BBV$14, Raw!$F:$F, Dispositions!$C38, Raw!$H:$H, "E16")</f>
        <v>0</v>
      </c>
      <c r="BBW38" s="52">
        <f>SUMIFS(Raw!$I:$I, Raw!$A:$A, Dispositions!BBW$14, Raw!$F:$F, Dispositions!$C38, Raw!$H:$H, "E16")</f>
        <v>0</v>
      </c>
      <c r="BBX38" s="53">
        <f>SUMIFS(Raw!$I:$I, Raw!$A:$A, Dispositions!BBX$14, Raw!$F:$F, Dispositions!$C38, Raw!$H:$H, "E16")</f>
        <v>0</v>
      </c>
      <c r="BBZ38" s="51">
        <f>SUMIFS(Raw!$I:$I, Raw!$A:$A, Dispositions!BBZ$14, Raw!$F:$F, Dispositions!$C38, Raw!$H:$H, "E18")</f>
        <v>0</v>
      </c>
      <c r="BCA38" s="52">
        <f>SUMIFS(Raw!$I:$I, Raw!$A:$A, Dispositions!BCA$14, Raw!$F:$F, Dispositions!$C38, Raw!$H:$H, "E18")</f>
        <v>0</v>
      </c>
      <c r="BCB38" s="52">
        <f>SUMIFS(Raw!$I:$I, Raw!$A:$A, Dispositions!BCB$14, Raw!$F:$F, Dispositions!$C38, Raw!$H:$H, "E18")</f>
        <v>0</v>
      </c>
      <c r="BCC38" s="52">
        <f>SUMIFS(Raw!$I:$I, Raw!$A:$A, Dispositions!BCC$14, Raw!$F:$F, Dispositions!$C38, Raw!$H:$H, "E18")</f>
        <v>0</v>
      </c>
      <c r="BCD38" s="52">
        <f>SUMIFS(Raw!$I:$I, Raw!$A:$A, Dispositions!BCD$14, Raw!$F:$F, Dispositions!$C38, Raw!$H:$H, "E18")</f>
        <v>0</v>
      </c>
      <c r="BCE38" s="52">
        <f>SUMIFS(Raw!$I:$I, Raw!$A:$A, Dispositions!BCE$14, Raw!$F:$F, Dispositions!$C38, Raw!$H:$H, "E18")</f>
        <v>0</v>
      </c>
      <c r="BCF38" s="53">
        <f>SUMIFS(Raw!$I:$I, Raw!$A:$A, Dispositions!BCF$14, Raw!$F:$F, Dispositions!$C38, Raw!$H:$H, "E18")</f>
        <v>0</v>
      </c>
      <c r="BCH38" s="51">
        <f>SUMIFS(Raw!$I:$I, Raw!$A:$A, Dispositions!BCH$14, Raw!$F:$F, Dispositions!$C38, Raw!$H:$H, "E34")</f>
        <v>0</v>
      </c>
      <c r="BCI38" s="52">
        <f>SUMIFS(Raw!$I:$I, Raw!$A:$A, Dispositions!BCI$14, Raw!$F:$F, Dispositions!$C38, Raw!$H:$H, "E34")</f>
        <v>0</v>
      </c>
      <c r="BCJ38" s="52">
        <f>SUMIFS(Raw!$I:$I, Raw!$A:$A, Dispositions!BCJ$14, Raw!$F:$F, Dispositions!$C38, Raw!$H:$H, "E34")</f>
        <v>0</v>
      </c>
      <c r="BCK38" s="52">
        <f>SUMIFS(Raw!$I:$I, Raw!$A:$A, Dispositions!BCK$14, Raw!$F:$F, Dispositions!$C38, Raw!$H:$H, "E34")</f>
        <v>0</v>
      </c>
      <c r="BCL38" s="52">
        <f>SUMIFS(Raw!$I:$I, Raw!$A:$A, Dispositions!BCL$14, Raw!$F:$F, Dispositions!$C38, Raw!$H:$H, "E34")</f>
        <v>0</v>
      </c>
      <c r="BCM38" s="52">
        <f>SUMIFS(Raw!$I:$I, Raw!$A:$A, Dispositions!BCM$14, Raw!$F:$F, Dispositions!$C38, Raw!$H:$H, "E34")</f>
        <v>0</v>
      </c>
      <c r="BCN38" s="53">
        <f>SUMIFS(Raw!$I:$I, Raw!$A:$A, Dispositions!BCN$14, Raw!$F:$F, Dispositions!$C38, Raw!$H:$H, "E34")</f>
        <v>0</v>
      </c>
      <c r="BCP38" s="51">
        <f>SUMIFS(Raw!$I:$I, Raw!$A:$A, Dispositions!BCP$14, Raw!$F:$F, Dispositions!$C38, Raw!$H:$H, "E02")</f>
        <v>0</v>
      </c>
      <c r="BCQ38" s="52">
        <f>SUMIFS(Raw!$I:$I, Raw!$A:$A, Dispositions!BCQ$14, Raw!$F:$F, Dispositions!$C38, Raw!$H:$H, "E02")</f>
        <v>0</v>
      </c>
      <c r="BCR38" s="52">
        <f>SUMIFS(Raw!$I:$I, Raw!$A:$A, Dispositions!BCR$14, Raw!$F:$F, Dispositions!$C38, Raw!$H:$H, "E02")</f>
        <v>0</v>
      </c>
      <c r="BCS38" s="52">
        <f>SUMIFS(Raw!$I:$I, Raw!$A:$A, Dispositions!BCS$14, Raw!$F:$F, Dispositions!$C38, Raw!$H:$H, "E02")</f>
        <v>0</v>
      </c>
      <c r="BCT38" s="52">
        <f>SUMIFS(Raw!$I:$I, Raw!$A:$A, Dispositions!BCT$14, Raw!$F:$F, Dispositions!$C38, Raw!$H:$H, "E02")</f>
        <v>0</v>
      </c>
      <c r="BCU38" s="52">
        <f>SUMIFS(Raw!$I:$I, Raw!$A:$A, Dispositions!BCU$14, Raw!$F:$F, Dispositions!$C38, Raw!$H:$H, "E02")</f>
        <v>0</v>
      </c>
      <c r="BCV38" s="53">
        <f>SUMIFS(Raw!$I:$I, Raw!$A:$A, Dispositions!BCV$14, Raw!$F:$F, Dispositions!$C38, Raw!$H:$H, "E02")</f>
        <v>0</v>
      </c>
      <c r="BCX38" s="51">
        <f>SUMIFS(Raw!$I:$I, Raw!$A:$A, Dispositions!BCX$14, Raw!$F:$F, Dispositions!$C38, Raw!$H:$H, "E03")</f>
        <v>0</v>
      </c>
      <c r="BCY38" s="52">
        <f>SUMIFS(Raw!$I:$I, Raw!$A:$A, Dispositions!BCY$14, Raw!$F:$F, Dispositions!$C38, Raw!$H:$H, "E03")</f>
        <v>0</v>
      </c>
      <c r="BCZ38" s="52">
        <f>SUMIFS(Raw!$I:$I, Raw!$A:$A, Dispositions!BCZ$14, Raw!$F:$F, Dispositions!$C38, Raw!$H:$H, "E03")</f>
        <v>0</v>
      </c>
      <c r="BDA38" s="52">
        <f>SUMIFS(Raw!$I:$I, Raw!$A:$A, Dispositions!BDA$14, Raw!$F:$F, Dispositions!$C38, Raw!$H:$H, "E03")</f>
        <v>0</v>
      </c>
      <c r="BDB38" s="52">
        <f>SUMIFS(Raw!$I:$I, Raw!$A:$A, Dispositions!BDB$14, Raw!$F:$F, Dispositions!$C38, Raw!$H:$H, "E03")</f>
        <v>0</v>
      </c>
      <c r="BDC38" s="52">
        <f>SUMIFS(Raw!$I:$I, Raw!$A:$A, Dispositions!BDC$14, Raw!$F:$F, Dispositions!$C38, Raw!$H:$H, "E03")</f>
        <v>0</v>
      </c>
      <c r="BDD38" s="53">
        <f>SUMIFS(Raw!$I:$I, Raw!$A:$A, Dispositions!BDD$14, Raw!$F:$F, Dispositions!$C38, Raw!$H:$H, "E03")</f>
        <v>0</v>
      </c>
      <c r="BDF38" s="51">
        <f>SUMIFS(Raw!$I:$I, Raw!$A:$A, Dispositions!BDF$14, Raw!$F:$F, Dispositions!$C38, Raw!$H:$H, "E05")</f>
        <v>0</v>
      </c>
      <c r="BDG38" s="52">
        <f>SUMIFS(Raw!$I:$I, Raw!$A:$A, Dispositions!BDG$14, Raw!$F:$F, Dispositions!$C38, Raw!$H:$H, "E05")</f>
        <v>0</v>
      </c>
      <c r="BDH38" s="52">
        <f>SUMIFS(Raw!$I:$I, Raw!$A:$A, Dispositions!BDH$14, Raw!$F:$F, Dispositions!$C38, Raw!$H:$H, "E05")</f>
        <v>0</v>
      </c>
      <c r="BDI38" s="52">
        <f>SUMIFS(Raw!$I:$I, Raw!$A:$A, Dispositions!BDI$14, Raw!$F:$F, Dispositions!$C38, Raw!$H:$H, "E05")</f>
        <v>0</v>
      </c>
      <c r="BDJ38" s="52">
        <f>SUMIFS(Raw!$I:$I, Raw!$A:$A, Dispositions!BDJ$14, Raw!$F:$F, Dispositions!$C38, Raw!$H:$H, "E05")</f>
        <v>0</v>
      </c>
      <c r="BDK38" s="52">
        <f>SUMIFS(Raw!$I:$I, Raw!$A:$A, Dispositions!BDK$14, Raw!$F:$F, Dispositions!$C38, Raw!$H:$H, "E05")</f>
        <v>0</v>
      </c>
      <c r="BDL38" s="53">
        <f>SUMIFS(Raw!$I:$I, Raw!$A:$A, Dispositions!BDL$14, Raw!$F:$F, Dispositions!$C38, Raw!$H:$H, "E05")</f>
        <v>0</v>
      </c>
      <c r="BDN38" s="51">
        <f>SUMIFS(Raw!$I:$I, Raw!$A:$A, Dispositions!BDN$14, Raw!$F:$F, Dispositions!$C38, Raw!$H:$H, "E12")</f>
        <v>0</v>
      </c>
      <c r="BDO38" s="52">
        <f>SUMIFS(Raw!$I:$I, Raw!$A:$A, Dispositions!BDO$14, Raw!$F:$F, Dispositions!$C38, Raw!$H:$H, "E12")</f>
        <v>0</v>
      </c>
      <c r="BDP38" s="52">
        <f>SUMIFS(Raw!$I:$I, Raw!$A:$A, Dispositions!BDP$14, Raw!$F:$F, Dispositions!$C38, Raw!$H:$H, "E12")</f>
        <v>0</v>
      </c>
      <c r="BDQ38" s="52">
        <f>SUMIFS(Raw!$I:$I, Raw!$A:$A, Dispositions!BDQ$14, Raw!$F:$F, Dispositions!$C38, Raw!$H:$H, "E12")</f>
        <v>0</v>
      </c>
      <c r="BDR38" s="52">
        <f>SUMIFS(Raw!$I:$I, Raw!$A:$A, Dispositions!BDR$14, Raw!$F:$F, Dispositions!$C38, Raw!$H:$H, "E12")</f>
        <v>0</v>
      </c>
      <c r="BDS38" s="52">
        <f>SUMIFS(Raw!$I:$I, Raw!$A:$A, Dispositions!BDS$14, Raw!$F:$F, Dispositions!$C38, Raw!$H:$H, "E12")</f>
        <v>0</v>
      </c>
      <c r="BDT38" s="53">
        <f>SUMIFS(Raw!$I:$I, Raw!$A:$A, Dispositions!BDT$14, Raw!$F:$F, Dispositions!$C38, Raw!$H:$H, "E12")</f>
        <v>0</v>
      </c>
      <c r="BDV38" s="51">
        <f>SUMIFS(Raw!$I:$I, Raw!$A:$A, Dispositions!BDV$14, Raw!$F:$F, Dispositions!$C38, Raw!$H:$H, "E13")</f>
        <v>0</v>
      </c>
      <c r="BDW38" s="52">
        <f>SUMIFS(Raw!$I:$I, Raw!$A:$A, Dispositions!BDW$14, Raw!$F:$F, Dispositions!$C38, Raw!$H:$H, "E13")</f>
        <v>0</v>
      </c>
      <c r="BDX38" s="52">
        <f>SUMIFS(Raw!$I:$I, Raw!$A:$A, Dispositions!BDX$14, Raw!$F:$F, Dispositions!$C38, Raw!$H:$H, "E13")</f>
        <v>0</v>
      </c>
      <c r="BDY38" s="52">
        <f>SUMIFS(Raw!$I:$I, Raw!$A:$A, Dispositions!BDY$14, Raw!$F:$F, Dispositions!$C38, Raw!$H:$H, "E13")</f>
        <v>0</v>
      </c>
      <c r="BDZ38" s="52">
        <f>SUMIFS(Raw!$I:$I, Raw!$A:$A, Dispositions!BDZ$14, Raw!$F:$F, Dispositions!$C38, Raw!$H:$H, "E13")</f>
        <v>0</v>
      </c>
      <c r="BEA38" s="52">
        <f>SUMIFS(Raw!$I:$I, Raw!$A:$A, Dispositions!BEA$14, Raw!$F:$F, Dispositions!$C38, Raw!$H:$H, "E13")</f>
        <v>0</v>
      </c>
      <c r="BEB38" s="53">
        <f>SUMIFS(Raw!$I:$I, Raw!$A:$A, Dispositions!BEB$14, Raw!$F:$F, Dispositions!$C38, Raw!$H:$H, "E13")</f>
        <v>0</v>
      </c>
      <c r="BED38" s="51">
        <f>SUMIFS(Raw!$I:$I, Raw!$A:$A, Dispositions!BED$14, Raw!$F:$F, Dispositions!$C38, Raw!$H:$H, "E14")</f>
        <v>0</v>
      </c>
      <c r="BEE38" s="52">
        <f>SUMIFS(Raw!$I:$I, Raw!$A:$A, Dispositions!BEE$14, Raw!$F:$F, Dispositions!$C38, Raw!$H:$H, "E14")</f>
        <v>0</v>
      </c>
      <c r="BEF38" s="52">
        <f>SUMIFS(Raw!$I:$I, Raw!$A:$A, Dispositions!BEF$14, Raw!$F:$F, Dispositions!$C38, Raw!$H:$H, "E14")</f>
        <v>0</v>
      </c>
      <c r="BEG38" s="52">
        <f>SUMIFS(Raw!$I:$I, Raw!$A:$A, Dispositions!BEG$14, Raw!$F:$F, Dispositions!$C38, Raw!$H:$H, "E14")</f>
        <v>0</v>
      </c>
      <c r="BEH38" s="52">
        <f>SUMIFS(Raw!$I:$I, Raw!$A:$A, Dispositions!BEH$14, Raw!$F:$F, Dispositions!$C38, Raw!$H:$H, "E14")</f>
        <v>0</v>
      </c>
      <c r="BEI38" s="52">
        <f>SUMIFS(Raw!$I:$I, Raw!$A:$A, Dispositions!BEI$14, Raw!$F:$F, Dispositions!$C38, Raw!$H:$H, "E14")</f>
        <v>0</v>
      </c>
      <c r="BEJ38" s="53">
        <f>SUMIFS(Raw!$I:$I, Raw!$A:$A, Dispositions!BEJ$14, Raw!$F:$F, Dispositions!$C38, Raw!$H:$H, "E14")</f>
        <v>0</v>
      </c>
      <c r="BEL38" s="51">
        <f>SUMIFS(Raw!$I:$I, Raw!$A:$A, Dispositions!BEL$14, Raw!$F:$F, Dispositions!$C38, Raw!$H:$H, "E15")</f>
        <v>0</v>
      </c>
      <c r="BEM38" s="52">
        <f>SUMIFS(Raw!$I:$I, Raw!$A:$A, Dispositions!BEM$14, Raw!$F:$F, Dispositions!$C38, Raw!$H:$H, "E15")</f>
        <v>0</v>
      </c>
      <c r="BEN38" s="52">
        <f>SUMIFS(Raw!$I:$I, Raw!$A:$A, Dispositions!BEN$14, Raw!$F:$F, Dispositions!$C38, Raw!$H:$H, "E15")</f>
        <v>0</v>
      </c>
      <c r="BEO38" s="52">
        <f>SUMIFS(Raw!$I:$I, Raw!$A:$A, Dispositions!BEO$14, Raw!$F:$F, Dispositions!$C38, Raw!$H:$H, "E15")</f>
        <v>0</v>
      </c>
      <c r="BEP38" s="52">
        <f>SUMIFS(Raw!$I:$I, Raw!$A:$A, Dispositions!BEP$14, Raw!$F:$F, Dispositions!$C38, Raw!$H:$H, "E15")</f>
        <v>0</v>
      </c>
      <c r="BEQ38" s="52">
        <f>SUMIFS(Raw!$I:$I, Raw!$A:$A, Dispositions!BEQ$14, Raw!$F:$F, Dispositions!$C38, Raw!$H:$H, "E15")</f>
        <v>0</v>
      </c>
      <c r="BER38" s="53">
        <f>SUMIFS(Raw!$I:$I, Raw!$A:$A, Dispositions!BER$14, Raw!$F:$F, Dispositions!$C38, Raw!$H:$H, "E15")</f>
        <v>0</v>
      </c>
      <c r="BET38" s="51">
        <f>SUMIFS(Raw!$I:$I, Raw!$A:$A, Dispositions!BET$14, Raw!$F:$F, Dispositions!$C38, Raw!$H:$H, "E16")</f>
        <v>0</v>
      </c>
      <c r="BEU38" s="52">
        <f>SUMIFS(Raw!$I:$I, Raw!$A:$A, Dispositions!BEU$14, Raw!$F:$F, Dispositions!$C38, Raw!$H:$H, "E16")</f>
        <v>0</v>
      </c>
      <c r="BEV38" s="52">
        <f>SUMIFS(Raw!$I:$I, Raw!$A:$A, Dispositions!BEV$14, Raw!$F:$F, Dispositions!$C38, Raw!$H:$H, "E16")</f>
        <v>0</v>
      </c>
      <c r="BEW38" s="52">
        <f>SUMIFS(Raw!$I:$I, Raw!$A:$A, Dispositions!BEW$14, Raw!$F:$F, Dispositions!$C38, Raw!$H:$H, "E16")</f>
        <v>0</v>
      </c>
      <c r="BEX38" s="52">
        <f>SUMIFS(Raw!$I:$I, Raw!$A:$A, Dispositions!BEX$14, Raw!$F:$F, Dispositions!$C38, Raw!$H:$H, "E16")</f>
        <v>0</v>
      </c>
      <c r="BEY38" s="52">
        <f>SUMIFS(Raw!$I:$I, Raw!$A:$A, Dispositions!BEY$14, Raw!$F:$F, Dispositions!$C38, Raw!$H:$H, "E16")</f>
        <v>0</v>
      </c>
      <c r="BEZ38" s="53">
        <f>SUMIFS(Raw!$I:$I, Raw!$A:$A, Dispositions!BEZ$14, Raw!$F:$F, Dispositions!$C38, Raw!$H:$H, "E16")</f>
        <v>0</v>
      </c>
      <c r="BFB38" s="51">
        <f>SUMIFS(Raw!$I:$I, Raw!$A:$A, Dispositions!BFB$14, Raw!$F:$F, Dispositions!$C38, Raw!$H:$H, "E18")</f>
        <v>0</v>
      </c>
      <c r="BFC38" s="52">
        <f>SUMIFS(Raw!$I:$I, Raw!$A:$A, Dispositions!BFC$14, Raw!$F:$F, Dispositions!$C38, Raw!$H:$H, "E18")</f>
        <v>0</v>
      </c>
      <c r="BFD38" s="52">
        <f>SUMIFS(Raw!$I:$I, Raw!$A:$A, Dispositions!BFD$14, Raw!$F:$F, Dispositions!$C38, Raw!$H:$H, "E18")</f>
        <v>0</v>
      </c>
      <c r="BFE38" s="52">
        <f>SUMIFS(Raw!$I:$I, Raw!$A:$A, Dispositions!BFE$14, Raw!$F:$F, Dispositions!$C38, Raw!$H:$H, "E18")</f>
        <v>0</v>
      </c>
      <c r="BFF38" s="52">
        <f>SUMIFS(Raw!$I:$I, Raw!$A:$A, Dispositions!BFF$14, Raw!$F:$F, Dispositions!$C38, Raw!$H:$H, "E18")</f>
        <v>0</v>
      </c>
      <c r="BFG38" s="52">
        <f>SUMIFS(Raw!$I:$I, Raw!$A:$A, Dispositions!BFG$14, Raw!$F:$F, Dispositions!$C38, Raw!$H:$H, "E18")</f>
        <v>0</v>
      </c>
      <c r="BFH38" s="53">
        <f>SUMIFS(Raw!$I:$I, Raw!$A:$A, Dispositions!BFH$14, Raw!$F:$F, Dispositions!$C38, Raw!$H:$H, "E18")</f>
        <v>0</v>
      </c>
      <c r="BFJ38" s="51">
        <f>SUMIFS(Raw!$I:$I, Raw!$A:$A, Dispositions!BFJ$14, Raw!$F:$F, Dispositions!$C38, Raw!$H:$H, "E34")</f>
        <v>0</v>
      </c>
      <c r="BFK38" s="52">
        <f>SUMIFS(Raw!$I:$I, Raw!$A:$A, Dispositions!BFK$14, Raw!$F:$F, Dispositions!$C38, Raw!$H:$H, "E34")</f>
        <v>0</v>
      </c>
      <c r="BFL38" s="52">
        <f>SUMIFS(Raw!$I:$I, Raw!$A:$A, Dispositions!BFL$14, Raw!$F:$F, Dispositions!$C38, Raw!$H:$H, "E34")</f>
        <v>0</v>
      </c>
      <c r="BFM38" s="52">
        <f>SUMIFS(Raw!$I:$I, Raw!$A:$A, Dispositions!BFM$14, Raw!$F:$F, Dispositions!$C38, Raw!$H:$H, "E34")</f>
        <v>0</v>
      </c>
      <c r="BFN38" s="52">
        <f>SUMIFS(Raw!$I:$I, Raw!$A:$A, Dispositions!BFN$14, Raw!$F:$F, Dispositions!$C38, Raw!$H:$H, "E34")</f>
        <v>0</v>
      </c>
      <c r="BFO38" s="52">
        <f>SUMIFS(Raw!$I:$I, Raw!$A:$A, Dispositions!BFO$14, Raw!$F:$F, Dispositions!$C38, Raw!$H:$H, "E34")</f>
        <v>0</v>
      </c>
      <c r="BFP38" s="53">
        <f>SUMIFS(Raw!$I:$I, Raw!$A:$A, Dispositions!BFP$14, Raw!$F:$F, Dispositions!$C38, Raw!$H:$H, "E34")</f>
        <v>0</v>
      </c>
    </row>
    <row r="39" spans="1:1524" x14ac:dyDescent="0.35">
      <c r="B39" s="43" t="s">
        <v>73</v>
      </c>
      <c r="C39" s="44" t="s">
        <v>156</v>
      </c>
      <c r="D39" s="45" t="s">
        <v>167</v>
      </c>
      <c r="F39" s="51">
        <v>81</v>
      </c>
      <c r="G39" s="52">
        <v>75</v>
      </c>
      <c r="H39" s="52">
        <v>100</v>
      </c>
      <c r="I39" s="52">
        <v>105</v>
      </c>
      <c r="J39" s="52">
        <v>85</v>
      </c>
      <c r="K39" s="52">
        <v>128</v>
      </c>
      <c r="L39" s="53">
        <v>128</v>
      </c>
      <c r="N39" s="51">
        <v>64</v>
      </c>
      <c r="O39" s="52">
        <v>36</v>
      </c>
      <c r="P39" s="52">
        <v>59</v>
      </c>
      <c r="Q39" s="52">
        <v>45</v>
      </c>
      <c r="R39" s="52">
        <v>33</v>
      </c>
      <c r="S39" s="52">
        <v>52</v>
      </c>
      <c r="T39" s="53">
        <v>43</v>
      </c>
      <c r="V39" s="51">
        <v>0</v>
      </c>
      <c r="W39" s="52">
        <v>0</v>
      </c>
      <c r="X39" s="52">
        <v>1</v>
      </c>
      <c r="Y39" s="52">
        <v>2</v>
      </c>
      <c r="Z39" s="52">
        <v>1</v>
      </c>
      <c r="AA39" s="52">
        <v>3</v>
      </c>
      <c r="AB39" s="53">
        <v>0</v>
      </c>
      <c r="AD39" s="51">
        <v>31</v>
      </c>
      <c r="AE39" s="52">
        <v>14</v>
      </c>
      <c r="AF39" s="52">
        <v>19</v>
      </c>
      <c r="AG39" s="52">
        <v>21</v>
      </c>
      <c r="AH39" s="52">
        <v>32</v>
      </c>
      <c r="AI39" s="52">
        <v>30</v>
      </c>
      <c r="AJ39" s="53">
        <v>18</v>
      </c>
      <c r="AL39" s="51">
        <v>2</v>
      </c>
      <c r="AM39" s="52">
        <v>3</v>
      </c>
      <c r="AN39" s="52">
        <v>1</v>
      </c>
      <c r="AO39" s="52">
        <v>0</v>
      </c>
      <c r="AP39" s="52">
        <v>3</v>
      </c>
      <c r="AQ39" s="52">
        <v>1</v>
      </c>
      <c r="AR39" s="53">
        <v>3</v>
      </c>
      <c r="AT39" s="51">
        <v>9</v>
      </c>
      <c r="AU39" s="52">
        <v>13</v>
      </c>
      <c r="AV39" s="52">
        <v>11</v>
      </c>
      <c r="AW39" s="52">
        <v>9</v>
      </c>
      <c r="AX39" s="52">
        <v>12</v>
      </c>
      <c r="AY39" s="52">
        <v>34</v>
      </c>
      <c r="AZ39" s="53">
        <v>16</v>
      </c>
      <c r="BB39" s="51">
        <v>0</v>
      </c>
      <c r="BC39" s="52">
        <v>0</v>
      </c>
      <c r="BD39" s="52">
        <v>0</v>
      </c>
      <c r="BE39" s="52">
        <v>0</v>
      </c>
      <c r="BF39" s="52">
        <v>1</v>
      </c>
      <c r="BG39" s="52">
        <v>1</v>
      </c>
      <c r="BH39" s="53">
        <v>5</v>
      </c>
      <c r="BJ39" s="51">
        <v>45</v>
      </c>
      <c r="BK39" s="52">
        <v>26</v>
      </c>
      <c r="BL39" s="52">
        <v>33</v>
      </c>
      <c r="BM39" s="52">
        <v>29</v>
      </c>
      <c r="BN39" s="52">
        <v>40</v>
      </c>
      <c r="BO39" s="52">
        <v>72</v>
      </c>
      <c r="BP39" s="53">
        <v>88</v>
      </c>
      <c r="BR39" s="51">
        <v>111</v>
      </c>
      <c r="BS39" s="52">
        <v>127</v>
      </c>
      <c r="BT39" s="52">
        <v>98</v>
      </c>
      <c r="BU39" s="52">
        <v>116</v>
      </c>
      <c r="BV39" s="52">
        <v>115</v>
      </c>
      <c r="BW39" s="52">
        <v>171</v>
      </c>
      <c r="BX39" s="53">
        <v>137</v>
      </c>
      <c r="BZ39" s="51">
        <v>254</v>
      </c>
      <c r="CA39" s="52">
        <v>190</v>
      </c>
      <c r="CB39" s="52">
        <v>255</v>
      </c>
      <c r="CC39" s="52">
        <v>200</v>
      </c>
      <c r="CD39" s="52">
        <v>209</v>
      </c>
      <c r="CE39" s="52">
        <v>449</v>
      </c>
      <c r="CF39" s="53">
        <v>369</v>
      </c>
      <c r="CH39" s="51">
        <v>100</v>
      </c>
      <c r="CI39" s="52">
        <v>54</v>
      </c>
      <c r="CJ39" s="52">
        <v>75</v>
      </c>
      <c r="CK39" s="52">
        <v>75</v>
      </c>
      <c r="CL39" s="52">
        <v>90</v>
      </c>
      <c r="CM39" s="52">
        <v>132</v>
      </c>
      <c r="CN39" s="53">
        <v>135</v>
      </c>
      <c r="CP39" s="51">
        <v>41</v>
      </c>
      <c r="CQ39" s="52">
        <v>32</v>
      </c>
      <c r="CR39" s="52">
        <v>32</v>
      </c>
      <c r="CS39" s="52">
        <v>48</v>
      </c>
      <c r="CT39" s="52">
        <v>48</v>
      </c>
      <c r="CU39" s="52">
        <v>59</v>
      </c>
      <c r="CV39" s="53">
        <v>54</v>
      </c>
      <c r="CX39" s="51">
        <v>0</v>
      </c>
      <c r="CY39" s="52">
        <v>0</v>
      </c>
      <c r="CZ39" s="52">
        <v>0</v>
      </c>
      <c r="DA39" s="52">
        <v>1</v>
      </c>
      <c r="DB39" s="52">
        <v>1</v>
      </c>
      <c r="DC39" s="52">
        <v>0</v>
      </c>
      <c r="DD39" s="53">
        <v>0</v>
      </c>
      <c r="DF39" s="51">
        <v>34</v>
      </c>
      <c r="DG39" s="52">
        <v>9</v>
      </c>
      <c r="DH39" s="52">
        <v>16</v>
      </c>
      <c r="DI39" s="52">
        <v>21</v>
      </c>
      <c r="DJ39" s="52">
        <v>26</v>
      </c>
      <c r="DK39" s="52">
        <v>22</v>
      </c>
      <c r="DL39" s="53">
        <v>20</v>
      </c>
      <c r="DN39" s="51">
        <v>1</v>
      </c>
      <c r="DO39" s="52">
        <v>0</v>
      </c>
      <c r="DP39" s="52">
        <v>2</v>
      </c>
      <c r="DQ39" s="52">
        <v>2</v>
      </c>
      <c r="DR39" s="52">
        <v>3</v>
      </c>
      <c r="DS39" s="52">
        <v>2</v>
      </c>
      <c r="DT39" s="53">
        <v>1</v>
      </c>
      <c r="DV39" s="51">
        <v>7</v>
      </c>
      <c r="DW39" s="52">
        <v>7</v>
      </c>
      <c r="DX39" s="52">
        <v>5</v>
      </c>
      <c r="DY39" s="52">
        <v>6</v>
      </c>
      <c r="DZ39" s="52">
        <v>13</v>
      </c>
      <c r="EA39" s="52">
        <v>50</v>
      </c>
      <c r="EB39" s="53">
        <v>30</v>
      </c>
      <c r="ED39" s="51">
        <v>0</v>
      </c>
      <c r="EE39" s="52">
        <v>1</v>
      </c>
      <c r="EF39" s="52">
        <v>1</v>
      </c>
      <c r="EG39" s="52">
        <v>0</v>
      </c>
      <c r="EH39" s="52">
        <v>1</v>
      </c>
      <c r="EI39" s="52">
        <v>1</v>
      </c>
      <c r="EJ39" s="53">
        <v>2</v>
      </c>
      <c r="EL39" s="51">
        <v>48</v>
      </c>
      <c r="EM39" s="52">
        <v>20</v>
      </c>
      <c r="EN39" s="52">
        <v>23</v>
      </c>
      <c r="EO39" s="52">
        <v>45</v>
      </c>
      <c r="EP39" s="52">
        <v>34</v>
      </c>
      <c r="EQ39" s="52">
        <v>110</v>
      </c>
      <c r="ER39" s="53">
        <v>50</v>
      </c>
      <c r="ET39" s="51">
        <v>111</v>
      </c>
      <c r="EU39" s="52">
        <v>58</v>
      </c>
      <c r="EV39" s="52">
        <v>73</v>
      </c>
      <c r="EW39" s="52">
        <v>114</v>
      </c>
      <c r="EX39" s="52">
        <v>98</v>
      </c>
      <c r="EY39" s="52">
        <v>169</v>
      </c>
      <c r="EZ39" s="53">
        <v>149</v>
      </c>
      <c r="FB39" s="51">
        <v>244</v>
      </c>
      <c r="FC39" s="52">
        <v>142</v>
      </c>
      <c r="FD39" s="52">
        <v>141</v>
      </c>
      <c r="FE39" s="52">
        <v>219</v>
      </c>
      <c r="FF39" s="52">
        <v>244</v>
      </c>
      <c r="FG39" s="52">
        <v>383</v>
      </c>
      <c r="FH39" s="53">
        <v>416</v>
      </c>
      <c r="FJ39" s="51">
        <v>110</v>
      </c>
      <c r="FK39" s="52">
        <v>109</v>
      </c>
      <c r="FL39" s="52">
        <v>83</v>
      </c>
      <c r="FM39" s="52">
        <v>90</v>
      </c>
      <c r="FN39" s="52">
        <v>93</v>
      </c>
      <c r="FO39" s="52">
        <v>133</v>
      </c>
      <c r="FP39" s="53">
        <v>131</v>
      </c>
      <c r="FR39" s="51">
        <v>47</v>
      </c>
      <c r="FS39" s="52">
        <v>56</v>
      </c>
      <c r="FT39" s="52">
        <v>47</v>
      </c>
      <c r="FU39" s="52">
        <v>52</v>
      </c>
      <c r="FV39" s="52">
        <v>55</v>
      </c>
      <c r="FW39" s="52">
        <v>41</v>
      </c>
      <c r="FX39" s="53">
        <v>49</v>
      </c>
      <c r="FZ39" s="51">
        <v>0</v>
      </c>
      <c r="GA39" s="52">
        <v>0</v>
      </c>
      <c r="GB39" s="52">
        <v>0</v>
      </c>
      <c r="GC39" s="52">
        <v>2</v>
      </c>
      <c r="GD39" s="52">
        <v>4</v>
      </c>
      <c r="GE39" s="52">
        <v>2</v>
      </c>
      <c r="GF39" s="53">
        <v>0</v>
      </c>
      <c r="GH39" s="51">
        <v>35</v>
      </c>
      <c r="GI39" s="52">
        <v>31</v>
      </c>
      <c r="GJ39" s="52">
        <v>17</v>
      </c>
      <c r="GK39" s="52">
        <v>25</v>
      </c>
      <c r="GL39" s="52">
        <v>22</v>
      </c>
      <c r="GM39" s="52">
        <v>26</v>
      </c>
      <c r="GN39" s="53">
        <v>23</v>
      </c>
      <c r="GP39" s="51">
        <v>3</v>
      </c>
      <c r="GQ39" s="52">
        <v>1</v>
      </c>
      <c r="GR39" s="52">
        <v>1</v>
      </c>
      <c r="GS39" s="52">
        <v>1</v>
      </c>
      <c r="GT39" s="52">
        <v>4</v>
      </c>
      <c r="GU39" s="52">
        <v>4</v>
      </c>
      <c r="GV39" s="53">
        <v>3</v>
      </c>
      <c r="GX39" s="51">
        <v>10</v>
      </c>
      <c r="GY39" s="52">
        <v>14</v>
      </c>
      <c r="GZ39" s="52">
        <v>10</v>
      </c>
      <c r="HA39" s="52">
        <v>7</v>
      </c>
      <c r="HB39" s="52">
        <v>17</v>
      </c>
      <c r="HC39" s="52">
        <v>54</v>
      </c>
      <c r="HD39" s="53">
        <v>29</v>
      </c>
      <c r="HF39" s="51">
        <v>0</v>
      </c>
      <c r="HG39" s="52">
        <v>5</v>
      </c>
      <c r="HH39" s="52">
        <v>1</v>
      </c>
      <c r="HI39" s="52">
        <v>1</v>
      </c>
      <c r="HJ39" s="52">
        <v>1</v>
      </c>
      <c r="HK39" s="52">
        <v>1</v>
      </c>
      <c r="HL39" s="53">
        <v>3</v>
      </c>
      <c r="HN39" s="51">
        <v>34</v>
      </c>
      <c r="HO39" s="52">
        <v>21</v>
      </c>
      <c r="HP39" s="52">
        <v>45</v>
      </c>
      <c r="HQ39" s="52">
        <v>34</v>
      </c>
      <c r="HR39" s="52">
        <v>48</v>
      </c>
      <c r="HS39" s="52">
        <v>104</v>
      </c>
      <c r="HT39" s="53">
        <v>45</v>
      </c>
      <c r="HV39" s="51">
        <v>118</v>
      </c>
      <c r="HW39" s="52">
        <v>84</v>
      </c>
      <c r="HX39" s="52">
        <v>103</v>
      </c>
      <c r="HY39" s="52">
        <v>99</v>
      </c>
      <c r="HZ39" s="52">
        <v>76</v>
      </c>
      <c r="IA39" s="52">
        <v>168</v>
      </c>
      <c r="IB39" s="53">
        <v>173</v>
      </c>
      <c r="ID39" s="51">
        <v>266</v>
      </c>
      <c r="IE39" s="52">
        <v>208</v>
      </c>
      <c r="IF39" s="52">
        <v>223</v>
      </c>
      <c r="IG39" s="52">
        <v>190</v>
      </c>
      <c r="IH39" s="52">
        <v>207</v>
      </c>
      <c r="II39" s="52">
        <v>419</v>
      </c>
      <c r="IJ39" s="53">
        <v>406</v>
      </c>
      <c r="IL39" s="51">
        <v>113</v>
      </c>
      <c r="IM39" s="52">
        <v>83</v>
      </c>
      <c r="IN39" s="52">
        <v>82</v>
      </c>
      <c r="IO39" s="52">
        <v>70</v>
      </c>
      <c r="IP39" s="52">
        <v>83</v>
      </c>
      <c r="IQ39" s="52">
        <v>127</v>
      </c>
      <c r="IR39" s="53">
        <v>152</v>
      </c>
      <c r="IT39" s="51">
        <v>47</v>
      </c>
      <c r="IU39" s="52">
        <v>65</v>
      </c>
      <c r="IV39" s="52">
        <v>66</v>
      </c>
      <c r="IW39" s="52">
        <v>62</v>
      </c>
      <c r="IX39" s="52">
        <v>48</v>
      </c>
      <c r="IY39" s="52">
        <v>47</v>
      </c>
      <c r="IZ39" s="53">
        <v>47</v>
      </c>
      <c r="JB39" s="51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2</v>
      </c>
      <c r="JH39" s="53">
        <v>0</v>
      </c>
      <c r="JJ39" s="51">
        <v>27</v>
      </c>
      <c r="JK39" s="52">
        <v>32</v>
      </c>
      <c r="JL39" s="52">
        <v>31</v>
      </c>
      <c r="JM39" s="52">
        <v>23</v>
      </c>
      <c r="JN39" s="52">
        <v>22</v>
      </c>
      <c r="JO39" s="52">
        <v>38</v>
      </c>
      <c r="JP39" s="53">
        <v>17</v>
      </c>
      <c r="JR39" s="51">
        <v>2</v>
      </c>
      <c r="JS39" s="52">
        <v>1</v>
      </c>
      <c r="JT39" s="52">
        <v>3</v>
      </c>
      <c r="JU39" s="52">
        <v>2</v>
      </c>
      <c r="JV39" s="52">
        <v>2</v>
      </c>
      <c r="JW39" s="52">
        <v>5</v>
      </c>
      <c r="JX39" s="53">
        <v>3</v>
      </c>
      <c r="JZ39" s="51">
        <v>22</v>
      </c>
      <c r="KA39" s="52">
        <v>7</v>
      </c>
      <c r="KB39" s="52">
        <v>7</v>
      </c>
      <c r="KC39" s="52">
        <v>9</v>
      </c>
      <c r="KD39" s="52">
        <v>22</v>
      </c>
      <c r="KE39" s="52">
        <v>58</v>
      </c>
      <c r="KF39" s="53">
        <v>13</v>
      </c>
      <c r="KH39" s="51">
        <v>1</v>
      </c>
      <c r="KI39" s="52">
        <v>0</v>
      </c>
      <c r="KJ39" s="52">
        <v>0</v>
      </c>
      <c r="KK39" s="52">
        <v>1</v>
      </c>
      <c r="KL39" s="52">
        <v>1</v>
      </c>
      <c r="KM39" s="52">
        <v>2</v>
      </c>
      <c r="KN39" s="53">
        <v>4</v>
      </c>
      <c r="KP39" s="51">
        <v>32</v>
      </c>
      <c r="KQ39" s="52">
        <v>27</v>
      </c>
      <c r="KR39" s="52">
        <v>39</v>
      </c>
      <c r="KS39" s="52">
        <v>54</v>
      </c>
      <c r="KT39" s="52">
        <v>41</v>
      </c>
      <c r="KU39" s="52">
        <v>136</v>
      </c>
      <c r="KV39" s="53">
        <v>88</v>
      </c>
      <c r="KX39" s="51">
        <v>120</v>
      </c>
      <c r="KY39" s="52">
        <v>89</v>
      </c>
      <c r="KZ39" s="52">
        <v>73</v>
      </c>
      <c r="LA39" s="52">
        <v>57</v>
      </c>
      <c r="LB39" s="52">
        <v>89</v>
      </c>
      <c r="LC39" s="52">
        <v>179</v>
      </c>
      <c r="LD39" s="53">
        <v>159</v>
      </c>
      <c r="LF39" s="51">
        <v>247</v>
      </c>
      <c r="LG39" s="52">
        <v>226</v>
      </c>
      <c r="LH39" s="52">
        <v>190</v>
      </c>
      <c r="LI39" s="52">
        <v>184</v>
      </c>
      <c r="LJ39" s="52">
        <v>232</v>
      </c>
      <c r="LK39" s="52">
        <v>420</v>
      </c>
      <c r="LL39" s="53">
        <v>434</v>
      </c>
      <c r="LN39" s="51">
        <v>89</v>
      </c>
      <c r="LO39" s="52">
        <v>71</v>
      </c>
      <c r="LP39" s="52">
        <v>65</v>
      </c>
      <c r="LQ39" s="52">
        <v>83</v>
      </c>
      <c r="LR39" s="52">
        <v>90</v>
      </c>
      <c r="LS39" s="52">
        <v>133</v>
      </c>
      <c r="LT39" s="53">
        <v>132</v>
      </c>
      <c r="LV39" s="51">
        <v>59</v>
      </c>
      <c r="LW39" s="52">
        <v>39</v>
      </c>
      <c r="LX39" s="52">
        <v>53</v>
      </c>
      <c r="LY39" s="52">
        <v>53</v>
      </c>
      <c r="LZ39" s="52">
        <v>71</v>
      </c>
      <c r="MA39" s="52">
        <v>61</v>
      </c>
      <c r="MB39" s="53">
        <v>45</v>
      </c>
      <c r="MD39" s="51">
        <v>2</v>
      </c>
      <c r="ME39" s="52">
        <v>0</v>
      </c>
      <c r="MF39" s="52">
        <v>0</v>
      </c>
      <c r="MG39" s="52">
        <v>1</v>
      </c>
      <c r="MH39" s="52">
        <v>0</v>
      </c>
      <c r="MI39" s="52">
        <v>0</v>
      </c>
      <c r="MJ39" s="53">
        <v>0</v>
      </c>
      <c r="ML39" s="51">
        <v>38</v>
      </c>
      <c r="MM39" s="52">
        <v>48</v>
      </c>
      <c r="MN39" s="52">
        <v>19</v>
      </c>
      <c r="MO39" s="52">
        <v>17</v>
      </c>
      <c r="MP39" s="52">
        <v>48</v>
      </c>
      <c r="MQ39" s="52">
        <v>38</v>
      </c>
      <c r="MR39" s="53">
        <v>35</v>
      </c>
      <c r="MT39" s="51">
        <v>0</v>
      </c>
      <c r="MU39" s="52">
        <v>3</v>
      </c>
      <c r="MV39" s="52">
        <v>1</v>
      </c>
      <c r="MW39" s="52">
        <v>7</v>
      </c>
      <c r="MX39" s="52">
        <v>2</v>
      </c>
      <c r="MY39" s="52">
        <v>5</v>
      </c>
      <c r="MZ39" s="53">
        <v>2</v>
      </c>
      <c r="NB39" s="51">
        <v>19</v>
      </c>
      <c r="NC39" s="52">
        <v>15</v>
      </c>
      <c r="ND39" s="52">
        <v>30</v>
      </c>
      <c r="NE39" s="52">
        <v>21</v>
      </c>
      <c r="NF39" s="52">
        <v>29</v>
      </c>
      <c r="NG39" s="52">
        <v>72</v>
      </c>
      <c r="NH39" s="53">
        <v>20</v>
      </c>
      <c r="NJ39" s="51">
        <v>0</v>
      </c>
      <c r="NK39" s="52">
        <v>2</v>
      </c>
      <c r="NL39" s="52">
        <v>0</v>
      </c>
      <c r="NM39" s="52">
        <v>1</v>
      </c>
      <c r="NN39" s="52">
        <v>1</v>
      </c>
      <c r="NO39" s="52">
        <v>2</v>
      </c>
      <c r="NP39" s="53">
        <v>0</v>
      </c>
      <c r="NR39" s="51">
        <v>35</v>
      </c>
      <c r="NS39" s="52">
        <v>25</v>
      </c>
      <c r="NT39" s="52">
        <v>38</v>
      </c>
      <c r="NU39" s="52">
        <v>60</v>
      </c>
      <c r="NV39" s="52">
        <v>109</v>
      </c>
      <c r="NW39" s="52">
        <v>147</v>
      </c>
      <c r="NX39" s="53">
        <v>58</v>
      </c>
      <c r="NZ39" s="51">
        <v>115</v>
      </c>
      <c r="OA39" s="52">
        <v>87</v>
      </c>
      <c r="OB39" s="52">
        <v>81</v>
      </c>
      <c r="OC39" s="52">
        <v>116</v>
      </c>
      <c r="OD39" s="52">
        <v>122</v>
      </c>
      <c r="OE39" s="52">
        <v>174</v>
      </c>
      <c r="OF39" s="53">
        <v>193</v>
      </c>
      <c r="OH39" s="51">
        <v>241</v>
      </c>
      <c r="OI39" s="52">
        <v>220</v>
      </c>
      <c r="OJ39" s="52">
        <v>171</v>
      </c>
      <c r="OK39" s="52">
        <v>207</v>
      </c>
      <c r="OL39" s="52">
        <v>373</v>
      </c>
      <c r="OM39" s="52">
        <v>454</v>
      </c>
      <c r="ON39" s="53">
        <v>437</v>
      </c>
      <c r="OP39" s="51">
        <v>95</v>
      </c>
      <c r="OQ39" s="52">
        <v>72</v>
      </c>
      <c r="OR39" s="52">
        <v>73</v>
      </c>
      <c r="OS39" s="52">
        <v>101</v>
      </c>
      <c r="OT39" s="52">
        <v>89</v>
      </c>
      <c r="OU39" s="52">
        <v>120</v>
      </c>
      <c r="OV39" s="53">
        <v>143</v>
      </c>
      <c r="OX39" s="51">
        <v>37</v>
      </c>
      <c r="OY39" s="52">
        <v>71</v>
      </c>
      <c r="OZ39" s="52">
        <v>51</v>
      </c>
      <c r="PA39" s="52">
        <v>67</v>
      </c>
      <c r="PB39" s="52">
        <v>68</v>
      </c>
      <c r="PC39" s="52">
        <v>61</v>
      </c>
      <c r="PD39" s="53">
        <v>47</v>
      </c>
      <c r="PF39" s="51">
        <v>0</v>
      </c>
      <c r="PG39" s="52">
        <v>1</v>
      </c>
      <c r="PH39" s="52">
        <v>0</v>
      </c>
      <c r="PI39" s="52">
        <v>0</v>
      </c>
      <c r="PJ39" s="52">
        <v>1</v>
      </c>
      <c r="PK39" s="52">
        <v>0</v>
      </c>
      <c r="PL39" s="53">
        <v>0</v>
      </c>
      <c r="PN39" s="51">
        <v>39</v>
      </c>
      <c r="PO39" s="52">
        <v>27</v>
      </c>
      <c r="PP39" s="52">
        <v>26</v>
      </c>
      <c r="PQ39" s="52">
        <v>28</v>
      </c>
      <c r="PR39" s="52">
        <v>48</v>
      </c>
      <c r="PS39" s="52">
        <v>30</v>
      </c>
      <c r="PT39" s="53">
        <v>25</v>
      </c>
      <c r="PV39" s="51">
        <v>0</v>
      </c>
      <c r="PW39" s="52">
        <v>3</v>
      </c>
      <c r="PX39" s="52">
        <v>2</v>
      </c>
      <c r="PY39" s="52">
        <v>3</v>
      </c>
      <c r="PZ39" s="52">
        <v>1</v>
      </c>
      <c r="QA39" s="52">
        <v>1</v>
      </c>
      <c r="QB39" s="53">
        <v>3</v>
      </c>
      <c r="QD39" s="51">
        <v>17</v>
      </c>
      <c r="QE39" s="52">
        <v>16</v>
      </c>
      <c r="QF39" s="52">
        <v>15</v>
      </c>
      <c r="QG39" s="52">
        <v>13</v>
      </c>
      <c r="QH39" s="52">
        <v>13</v>
      </c>
      <c r="QI39" s="52">
        <v>54</v>
      </c>
      <c r="QJ39" s="53">
        <v>24</v>
      </c>
      <c r="QL39" s="51">
        <v>2</v>
      </c>
      <c r="QM39" s="52">
        <v>0</v>
      </c>
      <c r="QN39" s="52">
        <v>1</v>
      </c>
      <c r="QO39" s="52">
        <v>1</v>
      </c>
      <c r="QP39" s="52">
        <v>2</v>
      </c>
      <c r="QQ39" s="52">
        <v>2</v>
      </c>
      <c r="QR39" s="53">
        <v>1</v>
      </c>
      <c r="QT39" s="51">
        <v>35</v>
      </c>
      <c r="QU39" s="52">
        <v>42</v>
      </c>
      <c r="QV39" s="52">
        <v>47</v>
      </c>
      <c r="QW39" s="52">
        <v>99</v>
      </c>
      <c r="QX39" s="52">
        <v>42</v>
      </c>
      <c r="QY39" s="52">
        <v>99</v>
      </c>
      <c r="QZ39" s="53">
        <v>68</v>
      </c>
      <c r="RB39" s="51">
        <v>126</v>
      </c>
      <c r="RC39" s="52">
        <v>70</v>
      </c>
      <c r="RD39" s="52">
        <v>57</v>
      </c>
      <c r="RE39" s="52">
        <v>118</v>
      </c>
      <c r="RF39" s="52">
        <v>79</v>
      </c>
      <c r="RG39" s="52">
        <v>178</v>
      </c>
      <c r="RH39" s="53">
        <v>151</v>
      </c>
      <c r="RJ39" s="51">
        <v>212</v>
      </c>
      <c r="RK39" s="52">
        <v>186</v>
      </c>
      <c r="RL39" s="52">
        <v>160</v>
      </c>
      <c r="RM39" s="52">
        <v>310</v>
      </c>
      <c r="RN39" s="52">
        <v>249</v>
      </c>
      <c r="RO39" s="52">
        <v>466</v>
      </c>
      <c r="RP39" s="53">
        <v>341</v>
      </c>
      <c r="RR39" s="51">
        <v>103</v>
      </c>
      <c r="RS39" s="52">
        <v>96</v>
      </c>
      <c r="RT39" s="52">
        <v>70</v>
      </c>
      <c r="RU39" s="52">
        <v>81</v>
      </c>
      <c r="RV39" s="52">
        <v>86</v>
      </c>
      <c r="RW39" s="52">
        <v>136</v>
      </c>
      <c r="RX39" s="53">
        <v>121</v>
      </c>
      <c r="RZ39" s="51">
        <v>36</v>
      </c>
      <c r="SA39" s="52">
        <v>55</v>
      </c>
      <c r="SB39" s="52">
        <v>70</v>
      </c>
      <c r="SC39" s="52">
        <v>48</v>
      </c>
      <c r="SD39" s="52">
        <v>39</v>
      </c>
      <c r="SE39" s="52">
        <v>71</v>
      </c>
      <c r="SF39" s="53">
        <v>49</v>
      </c>
      <c r="SH39" s="51">
        <v>1</v>
      </c>
      <c r="SI39" s="52">
        <v>1</v>
      </c>
      <c r="SJ39" s="52">
        <v>0</v>
      </c>
      <c r="SK39" s="52">
        <v>0</v>
      </c>
      <c r="SL39" s="52">
        <v>1</v>
      </c>
      <c r="SM39" s="52">
        <v>2</v>
      </c>
      <c r="SN39" s="53">
        <v>0</v>
      </c>
      <c r="SP39" s="51">
        <v>46</v>
      </c>
      <c r="SQ39" s="52">
        <v>22</v>
      </c>
      <c r="SR39" s="52">
        <v>27</v>
      </c>
      <c r="SS39" s="52">
        <v>24</v>
      </c>
      <c r="ST39" s="52">
        <v>29</v>
      </c>
      <c r="SU39" s="52">
        <v>34</v>
      </c>
      <c r="SV39" s="53">
        <v>21</v>
      </c>
      <c r="SX39" s="51">
        <v>2</v>
      </c>
      <c r="SY39" s="52">
        <v>1</v>
      </c>
      <c r="SZ39" s="52">
        <v>3</v>
      </c>
      <c r="TA39" s="52">
        <v>3</v>
      </c>
      <c r="TB39" s="52">
        <v>1</v>
      </c>
      <c r="TC39" s="52">
        <v>3</v>
      </c>
      <c r="TD39" s="53">
        <v>5</v>
      </c>
      <c r="TF39" s="51">
        <v>15</v>
      </c>
      <c r="TG39" s="52">
        <v>12</v>
      </c>
      <c r="TH39" s="52">
        <v>8</v>
      </c>
      <c r="TI39" s="52">
        <v>9</v>
      </c>
      <c r="TJ39" s="52">
        <v>23</v>
      </c>
      <c r="TK39" s="52">
        <v>57</v>
      </c>
      <c r="TL39" s="53">
        <v>28</v>
      </c>
      <c r="TN39" s="51">
        <v>2</v>
      </c>
      <c r="TO39" s="52">
        <v>1</v>
      </c>
      <c r="TP39" s="52">
        <v>2</v>
      </c>
      <c r="TQ39" s="52">
        <v>3</v>
      </c>
      <c r="TR39" s="52">
        <v>1</v>
      </c>
      <c r="TS39" s="52">
        <v>1</v>
      </c>
      <c r="TT39" s="53">
        <v>1</v>
      </c>
      <c r="TV39" s="51">
        <v>30</v>
      </c>
      <c r="TW39" s="52">
        <v>26</v>
      </c>
      <c r="TX39" s="52">
        <v>39</v>
      </c>
      <c r="TY39" s="52">
        <v>35</v>
      </c>
      <c r="TZ39" s="52">
        <v>50</v>
      </c>
      <c r="UA39" s="52">
        <v>144</v>
      </c>
      <c r="UB39" s="53">
        <v>115</v>
      </c>
      <c r="UD39" s="51">
        <v>119</v>
      </c>
      <c r="UE39" s="52">
        <v>100</v>
      </c>
      <c r="UF39" s="52">
        <v>73</v>
      </c>
      <c r="UG39" s="52">
        <v>70</v>
      </c>
      <c r="UH39" s="52">
        <v>75</v>
      </c>
      <c r="UI39" s="52">
        <v>162</v>
      </c>
      <c r="UJ39" s="53">
        <v>131</v>
      </c>
      <c r="UL39" s="51">
        <v>249</v>
      </c>
      <c r="UM39" s="52">
        <v>213</v>
      </c>
      <c r="UN39" s="52">
        <v>190</v>
      </c>
      <c r="UO39" s="52">
        <v>173</v>
      </c>
      <c r="UP39" s="52">
        <v>222</v>
      </c>
      <c r="UQ39" s="52">
        <v>482</v>
      </c>
      <c r="UR39" s="53">
        <v>417</v>
      </c>
      <c r="UT39" s="51">
        <v>93</v>
      </c>
      <c r="UU39" s="52">
        <v>94</v>
      </c>
      <c r="UV39" s="52">
        <v>87</v>
      </c>
      <c r="UW39" s="52">
        <v>110</v>
      </c>
      <c r="UX39" s="52">
        <v>92</v>
      </c>
      <c r="UY39" s="52">
        <v>129</v>
      </c>
      <c r="UZ39" s="53">
        <v>129</v>
      </c>
      <c r="VB39" s="51">
        <v>68</v>
      </c>
      <c r="VC39" s="52">
        <v>61</v>
      </c>
      <c r="VD39" s="52">
        <v>51</v>
      </c>
      <c r="VE39" s="52">
        <v>49</v>
      </c>
      <c r="VF39" s="52">
        <v>44</v>
      </c>
      <c r="VG39" s="52">
        <v>49</v>
      </c>
      <c r="VH39" s="53">
        <v>51</v>
      </c>
      <c r="VJ39" s="51">
        <v>1</v>
      </c>
      <c r="VK39" s="52">
        <v>0</v>
      </c>
      <c r="VL39" s="52">
        <v>0</v>
      </c>
      <c r="VM39" s="52">
        <v>0</v>
      </c>
      <c r="VN39" s="52">
        <v>0</v>
      </c>
      <c r="VO39" s="52">
        <v>0</v>
      </c>
      <c r="VP39" s="53">
        <v>0</v>
      </c>
      <c r="VR39" s="51">
        <v>34</v>
      </c>
      <c r="VS39" s="52">
        <v>26</v>
      </c>
      <c r="VT39" s="52">
        <v>22</v>
      </c>
      <c r="VU39" s="52">
        <v>21</v>
      </c>
      <c r="VV39" s="52">
        <v>22</v>
      </c>
      <c r="VW39" s="52">
        <v>25</v>
      </c>
      <c r="VX39" s="53">
        <v>21</v>
      </c>
      <c r="VZ39" s="51">
        <v>1</v>
      </c>
      <c r="WA39" s="52">
        <v>1</v>
      </c>
      <c r="WB39" s="52">
        <v>0</v>
      </c>
      <c r="WC39" s="52">
        <v>0</v>
      </c>
      <c r="WD39" s="52">
        <v>2</v>
      </c>
      <c r="WE39" s="52">
        <v>1</v>
      </c>
      <c r="WF39" s="53">
        <v>2</v>
      </c>
      <c r="WH39" s="51">
        <v>14</v>
      </c>
      <c r="WI39" s="52">
        <v>11</v>
      </c>
      <c r="WJ39" s="52">
        <v>15</v>
      </c>
      <c r="WK39" s="52">
        <v>15</v>
      </c>
      <c r="WL39" s="52">
        <v>22</v>
      </c>
      <c r="WM39" s="52">
        <v>53</v>
      </c>
      <c r="WN39" s="53">
        <v>23</v>
      </c>
      <c r="WP39" s="51">
        <v>1</v>
      </c>
      <c r="WQ39" s="52">
        <v>1</v>
      </c>
      <c r="WR39" s="52">
        <v>1</v>
      </c>
      <c r="WS39" s="52">
        <v>2</v>
      </c>
      <c r="WT39" s="52">
        <v>0</v>
      </c>
      <c r="WU39" s="52">
        <v>0</v>
      </c>
      <c r="WV39" s="53">
        <v>1</v>
      </c>
      <c r="WX39" s="51">
        <v>38</v>
      </c>
      <c r="WY39" s="52">
        <v>33</v>
      </c>
      <c r="WZ39" s="52">
        <v>32</v>
      </c>
      <c r="XA39" s="52">
        <v>28</v>
      </c>
      <c r="XB39" s="52">
        <v>48</v>
      </c>
      <c r="XC39" s="52">
        <v>91</v>
      </c>
      <c r="XD39" s="53">
        <v>85</v>
      </c>
      <c r="XF39" s="51">
        <v>91</v>
      </c>
      <c r="XG39" s="52">
        <v>104</v>
      </c>
      <c r="XH39" s="52">
        <v>110</v>
      </c>
      <c r="XI39" s="52">
        <v>120</v>
      </c>
      <c r="XJ39" s="52">
        <v>101</v>
      </c>
      <c r="XK39" s="52">
        <v>155</v>
      </c>
      <c r="XL39" s="53">
        <v>162</v>
      </c>
      <c r="XN39" s="51">
        <v>262</v>
      </c>
      <c r="XO39" s="52">
        <v>231</v>
      </c>
      <c r="XP39" s="52">
        <v>201</v>
      </c>
      <c r="XQ39" s="52">
        <v>191</v>
      </c>
      <c r="XR39" s="52">
        <v>226</v>
      </c>
      <c r="XS39" s="52">
        <v>450</v>
      </c>
      <c r="XT39" s="53">
        <v>352</v>
      </c>
      <c r="XV39" s="51">
        <f>SUMIFS(Raw!$I:$I, Raw!$A:$A, Dispositions!XV$14, Raw!$F:$F, Dispositions!$C39, Raw!$H:$H, "E02")</f>
        <v>74</v>
      </c>
      <c r="XW39" s="52">
        <f>SUMIFS(Raw!$I:$I, Raw!$A:$A, Dispositions!XW$14, Raw!$F:$F, Dispositions!$C39, Raw!$H:$H, "E02")</f>
        <v>88</v>
      </c>
      <c r="XX39" s="52">
        <f>SUMIFS(Raw!$I:$I, Raw!$A:$A, Dispositions!XX$14, Raw!$F:$F, Dispositions!$C39, Raw!$H:$H, "E02")</f>
        <v>93</v>
      </c>
      <c r="XY39" s="52">
        <f>SUMIFS(Raw!$I:$I, Raw!$A:$A, Dispositions!XY$14, Raw!$F:$F, Dispositions!$C39, Raw!$H:$H, "E02")</f>
        <v>85</v>
      </c>
      <c r="XZ39" s="52">
        <f>SUMIFS(Raw!$I:$I, Raw!$A:$A, Dispositions!XZ$14, Raw!$F:$F, Dispositions!$C39, Raw!$H:$H, "E02")</f>
        <v>93</v>
      </c>
      <c r="YA39" s="52">
        <f>SUMIFS(Raw!$I:$I, Raw!$A:$A, Dispositions!YA$14, Raw!$F:$F, Dispositions!$C39, Raw!$H:$H, "E02")</f>
        <v>132</v>
      </c>
      <c r="YB39" s="53">
        <f>SUMIFS(Raw!$I:$I, Raw!$A:$A, Dispositions!YB$14, Raw!$F:$F, Dispositions!$C39, Raw!$H:$H, "E02")</f>
        <v>115</v>
      </c>
      <c r="YD39" s="51">
        <f>SUMIFS(Raw!$I:$I, Raw!$A:$A, Dispositions!YD$14, Raw!$F:$F, Dispositions!$C39, Raw!$H:$H, "E03")</f>
        <v>59</v>
      </c>
      <c r="YE39" s="52">
        <f>SUMIFS(Raw!$I:$I, Raw!$A:$A, Dispositions!YE$14, Raw!$F:$F, Dispositions!$C39, Raw!$H:$H, "E03")</f>
        <v>51</v>
      </c>
      <c r="YF39" s="52">
        <f>SUMIFS(Raw!$I:$I, Raw!$A:$A, Dispositions!YF$14, Raw!$F:$F, Dispositions!$C39, Raw!$H:$H, "E03")</f>
        <v>53</v>
      </c>
      <c r="YG39" s="52">
        <f>SUMIFS(Raw!$I:$I, Raw!$A:$A, Dispositions!YG$14, Raw!$F:$F, Dispositions!$C39, Raw!$H:$H, "E03")</f>
        <v>44</v>
      </c>
      <c r="YH39" s="52">
        <f>SUMIFS(Raw!$I:$I, Raw!$A:$A, Dispositions!YH$14, Raw!$F:$F, Dispositions!$C39, Raw!$H:$H, "E03")</f>
        <v>51</v>
      </c>
      <c r="YI39" s="52">
        <f>SUMIFS(Raw!$I:$I, Raw!$A:$A, Dispositions!YI$14, Raw!$F:$F, Dispositions!$C39, Raw!$H:$H, "E03")</f>
        <v>64</v>
      </c>
      <c r="YJ39" s="53">
        <f>SUMIFS(Raw!$I:$I, Raw!$A:$A, Dispositions!YJ$14, Raw!$F:$F, Dispositions!$C39, Raw!$H:$H, "E03")</f>
        <v>69</v>
      </c>
      <c r="YL39" s="51">
        <f>SUMIFS(Raw!$I:$I, Raw!$A:$A, Dispositions!YL$14, Raw!$F:$F, Dispositions!$C39, Raw!$H:$H, "E05")</f>
        <v>0</v>
      </c>
      <c r="YM39" s="52">
        <f>SUMIFS(Raw!$I:$I, Raw!$A:$A, Dispositions!YM$14, Raw!$F:$F, Dispositions!$C39, Raw!$H:$H, "E05")</f>
        <v>0</v>
      </c>
      <c r="YN39" s="52">
        <f>SUMIFS(Raw!$I:$I, Raw!$A:$A, Dispositions!YN$14, Raw!$F:$F, Dispositions!$C39, Raw!$H:$H, "E05")</f>
        <v>0</v>
      </c>
      <c r="YO39" s="52">
        <f>SUMIFS(Raw!$I:$I, Raw!$A:$A, Dispositions!YO$14, Raw!$F:$F, Dispositions!$C39, Raw!$H:$H, "E05")</f>
        <v>1</v>
      </c>
      <c r="YP39" s="52">
        <f>SUMIFS(Raw!$I:$I, Raw!$A:$A, Dispositions!YP$14, Raw!$F:$F, Dispositions!$C39, Raw!$H:$H, "E05")</f>
        <v>0</v>
      </c>
      <c r="YQ39" s="52">
        <f>SUMIFS(Raw!$I:$I, Raw!$A:$A, Dispositions!YQ$14, Raw!$F:$F, Dispositions!$C39, Raw!$H:$H, "E05")</f>
        <v>0</v>
      </c>
      <c r="YR39" s="53">
        <f>SUMIFS(Raw!$I:$I, Raw!$A:$A, Dispositions!YR$14, Raw!$F:$F, Dispositions!$C39, Raw!$H:$H, "E05")</f>
        <v>1</v>
      </c>
      <c r="YT39" s="51">
        <f>SUMIFS(Raw!$I:$I, Raw!$A:$A, Dispositions!YT$14, Raw!$F:$F, Dispositions!$C39, Raw!$H:$H, "E12")</f>
        <v>26</v>
      </c>
      <c r="YU39" s="52">
        <f>SUMIFS(Raw!$I:$I, Raw!$A:$A, Dispositions!YU$14, Raw!$F:$F, Dispositions!$C39, Raw!$H:$H, "E12")</f>
        <v>23</v>
      </c>
      <c r="YV39" s="52">
        <f>SUMIFS(Raw!$I:$I, Raw!$A:$A, Dispositions!YV$14, Raw!$F:$F, Dispositions!$C39, Raw!$H:$H, "E12")</f>
        <v>21</v>
      </c>
      <c r="YW39" s="52">
        <f>SUMIFS(Raw!$I:$I, Raw!$A:$A, Dispositions!YW$14, Raw!$F:$F, Dispositions!$C39, Raw!$H:$H, "E12")</f>
        <v>29</v>
      </c>
      <c r="YX39" s="52">
        <f>SUMIFS(Raw!$I:$I, Raw!$A:$A, Dispositions!YX$14, Raw!$F:$F, Dispositions!$C39, Raw!$H:$H, "E12")</f>
        <v>25</v>
      </c>
      <c r="YY39" s="52">
        <f>SUMIFS(Raw!$I:$I, Raw!$A:$A, Dispositions!YY$14, Raw!$F:$F, Dispositions!$C39, Raw!$H:$H, "E12")</f>
        <v>38</v>
      </c>
      <c r="YZ39" s="53">
        <f>SUMIFS(Raw!$I:$I, Raw!$A:$A, Dispositions!YZ$14, Raw!$F:$F, Dispositions!$C39, Raw!$H:$H, "E12")</f>
        <v>23</v>
      </c>
      <c r="ZB39" s="51">
        <f>SUMIFS(Raw!$I:$I, Raw!$A:$A, Dispositions!ZB$14, Raw!$F:$F, Dispositions!$C39, Raw!$H:$H, "E13")</f>
        <v>2</v>
      </c>
      <c r="ZC39" s="52">
        <f>SUMIFS(Raw!$I:$I, Raw!$A:$A, Dispositions!ZC$14, Raw!$F:$F, Dispositions!$C39, Raw!$H:$H, "E13")</f>
        <v>1</v>
      </c>
      <c r="ZD39" s="52">
        <f>SUMIFS(Raw!$I:$I, Raw!$A:$A, Dispositions!ZD$14, Raw!$F:$F, Dispositions!$C39, Raw!$H:$H, "E13")</f>
        <v>1</v>
      </c>
      <c r="ZE39" s="52">
        <f>SUMIFS(Raw!$I:$I, Raw!$A:$A, Dispositions!ZE$14, Raw!$F:$F, Dispositions!$C39, Raw!$H:$H, "E13")</f>
        <v>0</v>
      </c>
      <c r="ZF39" s="52">
        <f>SUMIFS(Raw!$I:$I, Raw!$A:$A, Dispositions!ZF$14, Raw!$F:$F, Dispositions!$C39, Raw!$H:$H, "E13")</f>
        <v>2</v>
      </c>
      <c r="ZG39" s="52">
        <f>SUMIFS(Raw!$I:$I, Raw!$A:$A, Dispositions!ZG$14, Raw!$F:$F, Dispositions!$C39, Raw!$H:$H, "E13")</f>
        <v>1</v>
      </c>
      <c r="ZH39" s="53">
        <f>SUMIFS(Raw!$I:$I, Raw!$A:$A, Dispositions!ZH$14, Raw!$F:$F, Dispositions!$C39, Raw!$H:$H, "E13")</f>
        <v>1</v>
      </c>
      <c r="ZJ39" s="51">
        <f>SUMIFS(Raw!$I:$I, Raw!$A:$A, Dispositions!ZJ$14, Raw!$F:$F, Dispositions!$C39, Raw!$H:$H, "E14")</f>
        <v>6</v>
      </c>
      <c r="ZK39" s="52">
        <f>SUMIFS(Raw!$I:$I, Raw!$A:$A, Dispositions!ZK$14, Raw!$F:$F, Dispositions!$C39, Raw!$H:$H, "E14")</f>
        <v>11</v>
      </c>
      <c r="ZL39" s="52">
        <f>SUMIFS(Raw!$I:$I, Raw!$A:$A, Dispositions!ZL$14, Raw!$F:$F, Dispositions!$C39, Raw!$H:$H, "E14")</f>
        <v>9</v>
      </c>
      <c r="ZM39" s="52">
        <f>SUMIFS(Raw!$I:$I, Raw!$A:$A, Dispositions!ZM$14, Raw!$F:$F, Dispositions!$C39, Raw!$H:$H, "E14")</f>
        <v>13</v>
      </c>
      <c r="ZN39" s="52">
        <f>SUMIFS(Raw!$I:$I, Raw!$A:$A, Dispositions!ZN$14, Raw!$F:$F, Dispositions!$C39, Raw!$H:$H, "E14")</f>
        <v>10</v>
      </c>
      <c r="ZO39" s="52">
        <f>SUMIFS(Raw!$I:$I, Raw!$A:$A, Dispositions!ZO$14, Raw!$F:$F, Dispositions!$C39, Raw!$H:$H, "E14")</f>
        <v>42</v>
      </c>
      <c r="ZP39" s="53">
        <f>SUMIFS(Raw!$I:$I, Raw!$A:$A, Dispositions!ZP$14, Raw!$F:$F, Dispositions!$C39, Raw!$H:$H, "E14")</f>
        <v>22</v>
      </c>
      <c r="ZR39" s="51">
        <f>SUMIFS(Raw!$I:$I, Raw!$A:$A, Dispositions!ZR$14, Raw!$F:$F, Dispositions!$C39, Raw!$H:$H, "E15")</f>
        <v>0</v>
      </c>
      <c r="ZS39" s="52">
        <f>SUMIFS(Raw!$I:$I, Raw!$A:$A, Dispositions!ZS$14, Raw!$F:$F, Dispositions!$C39, Raw!$H:$H, "E15")</f>
        <v>2</v>
      </c>
      <c r="ZT39" s="52">
        <f>SUMIFS(Raw!$I:$I, Raw!$A:$A, Dispositions!ZT$14, Raw!$F:$F, Dispositions!$C39, Raw!$H:$H, "E15")</f>
        <v>1</v>
      </c>
      <c r="ZU39" s="52">
        <f>SUMIFS(Raw!$I:$I, Raw!$A:$A, Dispositions!ZU$14, Raw!$F:$F, Dispositions!$C39, Raw!$H:$H, "E15")</f>
        <v>0</v>
      </c>
      <c r="ZV39" s="52">
        <f>SUMIFS(Raw!$I:$I, Raw!$A:$A, Dispositions!ZV$14, Raw!$F:$F, Dispositions!$C39, Raw!$H:$H, "E15")</f>
        <v>1</v>
      </c>
      <c r="ZW39" s="52">
        <f>SUMIFS(Raw!$I:$I, Raw!$A:$A, Dispositions!ZW$14, Raw!$F:$F, Dispositions!$C39, Raw!$H:$H, "E15")</f>
        <v>0</v>
      </c>
      <c r="ZX39" s="53">
        <f>SUMIFS(Raw!$I:$I, Raw!$A:$A, Dispositions!ZX$14, Raw!$F:$F, Dispositions!$C39, Raw!$H:$H, "E15")</f>
        <v>1</v>
      </c>
      <c r="ZZ39" s="51">
        <f>SUMIFS(Raw!$I:$I, Raw!$A:$A, Dispositions!ZZ$14, Raw!$F:$F, Dispositions!$C39, Raw!$H:$H, "E16")</f>
        <v>21</v>
      </c>
      <c r="AAA39" s="52">
        <f>SUMIFS(Raw!$I:$I, Raw!$A:$A, Dispositions!AAA$14, Raw!$F:$F, Dispositions!$C39, Raw!$H:$H, "E16")</f>
        <v>33</v>
      </c>
      <c r="AAB39" s="52">
        <f>SUMIFS(Raw!$I:$I, Raw!$A:$A, Dispositions!AAB$14, Raw!$F:$F, Dispositions!$C39, Raw!$H:$H, "E16")</f>
        <v>20</v>
      </c>
      <c r="AAC39" s="52">
        <f>SUMIFS(Raw!$I:$I, Raw!$A:$A, Dispositions!AAC$14, Raw!$F:$F, Dispositions!$C39, Raw!$H:$H, "E16")</f>
        <v>26</v>
      </c>
      <c r="AAD39" s="52">
        <f>SUMIFS(Raw!$I:$I, Raw!$A:$A, Dispositions!AAD$14, Raw!$F:$F, Dispositions!$C39, Raw!$H:$H, "E16")</f>
        <v>53</v>
      </c>
      <c r="AAE39" s="52">
        <f>SUMIFS(Raw!$I:$I, Raw!$A:$A, Dispositions!AAE$14, Raw!$F:$F, Dispositions!$C39, Raw!$H:$H, "E16")</f>
        <v>104</v>
      </c>
      <c r="AAF39" s="53">
        <f>SUMIFS(Raw!$I:$I, Raw!$A:$A, Dispositions!AAF$14, Raw!$F:$F, Dispositions!$C39, Raw!$H:$H, "E16")</f>
        <v>68</v>
      </c>
      <c r="AAH39" s="51">
        <f>SUMIFS(Raw!$I:$I, Raw!$A:$A, Dispositions!AAH$14, Raw!$F:$F, Dispositions!$C39, Raw!$H:$H, "E18")</f>
        <v>94</v>
      </c>
      <c r="AAI39" s="52">
        <f>SUMIFS(Raw!$I:$I, Raw!$A:$A, Dispositions!AAI$14, Raw!$F:$F, Dispositions!$C39, Raw!$H:$H, "E18")</f>
        <v>114</v>
      </c>
      <c r="AAJ39" s="52">
        <f>SUMIFS(Raw!$I:$I, Raw!$A:$A, Dispositions!AAJ$14, Raw!$F:$F, Dispositions!$C39, Raw!$H:$H, "E18")</f>
        <v>115</v>
      </c>
      <c r="AAK39" s="52">
        <f>SUMIFS(Raw!$I:$I, Raw!$A:$A, Dispositions!AAK$14, Raw!$F:$F, Dispositions!$C39, Raw!$H:$H, "E18")</f>
        <v>124</v>
      </c>
      <c r="AAL39" s="52">
        <f>SUMIFS(Raw!$I:$I, Raw!$A:$A, Dispositions!AAL$14, Raw!$F:$F, Dispositions!$C39, Raw!$H:$H, "E18")</f>
        <v>102</v>
      </c>
      <c r="AAM39" s="52">
        <f>SUMIFS(Raw!$I:$I, Raw!$A:$A, Dispositions!AAM$14, Raw!$F:$F, Dispositions!$C39, Raw!$H:$H, "E18")</f>
        <v>153</v>
      </c>
      <c r="AAN39" s="53">
        <f>SUMIFS(Raw!$I:$I, Raw!$A:$A, Dispositions!AAN$14, Raw!$F:$F, Dispositions!$C39, Raw!$H:$H, "E18")</f>
        <v>158</v>
      </c>
      <c r="AAP39" s="51">
        <f>SUMIFS(Raw!$I:$I, Raw!$A:$A, Dispositions!AAP$14, Raw!$F:$F, Dispositions!$C39, Raw!$H:$H, "E34")</f>
        <v>212</v>
      </c>
      <c r="AAQ39" s="52">
        <f>SUMIFS(Raw!$I:$I, Raw!$A:$A, Dispositions!AAQ$14, Raw!$F:$F, Dispositions!$C39, Raw!$H:$H, "E34")</f>
        <v>167</v>
      </c>
      <c r="AAR39" s="52">
        <f>SUMIFS(Raw!$I:$I, Raw!$A:$A, Dispositions!AAR$14, Raw!$F:$F, Dispositions!$C39, Raw!$H:$H, "E34")</f>
        <v>192</v>
      </c>
      <c r="AAS39" s="52">
        <f>SUMIFS(Raw!$I:$I, Raw!$A:$A, Dispositions!AAS$14, Raw!$F:$F, Dispositions!$C39, Raw!$H:$H, "E34")</f>
        <v>161</v>
      </c>
      <c r="AAT39" s="52">
        <f>SUMIFS(Raw!$I:$I, Raw!$A:$A, Dispositions!AAT$14, Raw!$F:$F, Dispositions!$C39, Raw!$H:$H, "E34")</f>
        <v>194</v>
      </c>
      <c r="AAU39" s="52">
        <f>SUMIFS(Raw!$I:$I, Raw!$A:$A, Dispositions!AAU$14, Raw!$F:$F, Dispositions!$C39, Raw!$H:$H, "E34")</f>
        <v>434</v>
      </c>
      <c r="AAV39" s="53">
        <f>SUMIFS(Raw!$I:$I, Raw!$A:$A, Dispositions!AAV$14, Raw!$F:$F, Dispositions!$C39, Raw!$H:$H, "E34")</f>
        <v>338</v>
      </c>
      <c r="AAX39" s="51">
        <f>SUMIFS(Raw!$I:$I, Raw!$A:$A, Dispositions!AAX$14, Raw!$F:$F, Dispositions!$C39, Raw!$H:$H, "E02")</f>
        <v>0</v>
      </c>
      <c r="AAY39" s="52">
        <f>SUMIFS(Raw!$I:$I, Raw!$A:$A, Dispositions!AAY$14, Raw!$F:$F, Dispositions!$C39, Raw!$H:$H, "E02")</f>
        <v>0</v>
      </c>
      <c r="AAZ39" s="52">
        <f>SUMIFS(Raw!$I:$I, Raw!$A:$A, Dispositions!AAZ$14, Raw!$F:$F, Dispositions!$C39, Raw!$H:$H, "E02")</f>
        <v>0</v>
      </c>
      <c r="ABA39" s="52">
        <f>SUMIFS(Raw!$I:$I, Raw!$A:$A, Dispositions!ABA$14, Raw!$F:$F, Dispositions!$C39, Raw!$H:$H, "E02")</f>
        <v>0</v>
      </c>
      <c r="ABB39" s="52">
        <f>SUMIFS(Raw!$I:$I, Raw!$A:$A, Dispositions!ABB$14, Raw!$F:$F, Dispositions!$C39, Raw!$H:$H, "E02")</f>
        <v>0</v>
      </c>
      <c r="ABC39" s="52">
        <f>SUMIFS(Raw!$I:$I, Raw!$A:$A, Dispositions!ABC$14, Raw!$F:$F, Dispositions!$C39, Raw!$H:$H, "E02")</f>
        <v>0</v>
      </c>
      <c r="ABD39" s="53">
        <f>SUMIFS(Raw!$I:$I, Raw!$A:$A, Dispositions!ABD$14, Raw!$F:$F, Dispositions!$C39, Raw!$H:$H, "E02")</f>
        <v>0</v>
      </c>
      <c r="ABF39" s="51">
        <f>SUMIFS(Raw!$I:$I, Raw!$A:$A, Dispositions!ABF$14, Raw!$F:$F, Dispositions!$C39, Raw!$H:$H, "E03")</f>
        <v>0</v>
      </c>
      <c r="ABG39" s="52">
        <f>SUMIFS(Raw!$I:$I, Raw!$A:$A, Dispositions!ABG$14, Raw!$F:$F, Dispositions!$C39, Raw!$H:$H, "E03")</f>
        <v>0</v>
      </c>
      <c r="ABH39" s="52">
        <f>SUMIFS(Raw!$I:$I, Raw!$A:$A, Dispositions!ABH$14, Raw!$F:$F, Dispositions!$C39, Raw!$H:$H, "E03")</f>
        <v>0</v>
      </c>
      <c r="ABI39" s="52">
        <f>SUMIFS(Raw!$I:$I, Raw!$A:$A, Dispositions!ABI$14, Raw!$F:$F, Dispositions!$C39, Raw!$H:$H, "E03")</f>
        <v>0</v>
      </c>
      <c r="ABJ39" s="52">
        <f>SUMIFS(Raw!$I:$I, Raw!$A:$A, Dispositions!ABJ$14, Raw!$F:$F, Dispositions!$C39, Raw!$H:$H, "E03")</f>
        <v>0</v>
      </c>
      <c r="ABK39" s="52">
        <f>SUMIFS(Raw!$I:$I, Raw!$A:$A, Dispositions!ABK$14, Raw!$F:$F, Dispositions!$C39, Raw!$H:$H, "E03")</f>
        <v>0</v>
      </c>
      <c r="ABL39" s="53">
        <f>SUMIFS(Raw!$I:$I, Raw!$A:$A, Dispositions!ABL$14, Raw!$F:$F, Dispositions!$C39, Raw!$H:$H, "E03")</f>
        <v>0</v>
      </c>
      <c r="ABN39" s="51">
        <f>SUMIFS(Raw!$I:$I, Raw!$A:$A, Dispositions!ABN$14, Raw!$F:$F, Dispositions!$C39, Raw!$H:$H, "E05")</f>
        <v>0</v>
      </c>
      <c r="ABO39" s="52">
        <f>SUMIFS(Raw!$I:$I, Raw!$A:$A, Dispositions!ABO$14, Raw!$F:$F, Dispositions!$C39, Raw!$H:$H, "E05")</f>
        <v>0</v>
      </c>
      <c r="ABP39" s="52">
        <f>SUMIFS(Raw!$I:$I, Raw!$A:$A, Dispositions!ABP$14, Raw!$F:$F, Dispositions!$C39, Raw!$H:$H, "E05")</f>
        <v>0</v>
      </c>
      <c r="ABQ39" s="52">
        <f>SUMIFS(Raw!$I:$I, Raw!$A:$A, Dispositions!ABQ$14, Raw!$F:$F, Dispositions!$C39, Raw!$H:$H, "E05")</f>
        <v>0</v>
      </c>
      <c r="ABR39" s="52">
        <f>SUMIFS(Raw!$I:$I, Raw!$A:$A, Dispositions!ABR$14, Raw!$F:$F, Dispositions!$C39, Raw!$H:$H, "E05")</f>
        <v>0</v>
      </c>
      <c r="ABS39" s="52">
        <f>SUMIFS(Raw!$I:$I, Raw!$A:$A, Dispositions!ABS$14, Raw!$F:$F, Dispositions!$C39, Raw!$H:$H, "E05")</f>
        <v>0</v>
      </c>
      <c r="ABT39" s="53">
        <f>SUMIFS(Raw!$I:$I, Raw!$A:$A, Dispositions!ABT$14, Raw!$F:$F, Dispositions!$C39, Raw!$H:$H, "E05")</f>
        <v>0</v>
      </c>
      <c r="ABV39" s="51">
        <f>SUMIFS(Raw!$I:$I, Raw!$A:$A, Dispositions!ABV$14, Raw!$F:$F, Dispositions!$C39, Raw!$H:$H, "E12")</f>
        <v>0</v>
      </c>
      <c r="ABW39" s="52">
        <f>SUMIFS(Raw!$I:$I, Raw!$A:$A, Dispositions!ABW$14, Raw!$F:$F, Dispositions!$C39, Raw!$H:$H, "E12")</f>
        <v>0</v>
      </c>
      <c r="ABX39" s="52">
        <f>SUMIFS(Raw!$I:$I, Raw!$A:$A, Dispositions!ABX$14, Raw!$F:$F, Dispositions!$C39, Raw!$H:$H, "E12")</f>
        <v>0</v>
      </c>
      <c r="ABY39" s="52">
        <f>SUMIFS(Raw!$I:$I, Raw!$A:$A, Dispositions!ABY$14, Raw!$F:$F, Dispositions!$C39, Raw!$H:$H, "E12")</f>
        <v>0</v>
      </c>
      <c r="ABZ39" s="52">
        <f>SUMIFS(Raw!$I:$I, Raw!$A:$A, Dispositions!ABZ$14, Raw!$F:$F, Dispositions!$C39, Raw!$H:$H, "E12")</f>
        <v>0</v>
      </c>
      <c r="ACA39" s="52">
        <f>SUMIFS(Raw!$I:$I, Raw!$A:$A, Dispositions!ACA$14, Raw!$F:$F, Dispositions!$C39, Raw!$H:$H, "E12")</f>
        <v>0</v>
      </c>
      <c r="ACB39" s="53">
        <f>SUMIFS(Raw!$I:$I, Raw!$A:$A, Dispositions!ACB$14, Raw!$F:$F, Dispositions!$C39, Raw!$H:$H, "E12")</f>
        <v>0</v>
      </c>
      <c r="ACD39" s="51">
        <f>SUMIFS(Raw!$I:$I, Raw!$A:$A, Dispositions!ACD$14, Raw!$F:$F, Dispositions!$C39, Raw!$H:$H, "E13")</f>
        <v>0</v>
      </c>
      <c r="ACE39" s="52">
        <f>SUMIFS(Raw!$I:$I, Raw!$A:$A, Dispositions!ACE$14, Raw!$F:$F, Dispositions!$C39, Raw!$H:$H, "E13")</f>
        <v>0</v>
      </c>
      <c r="ACF39" s="52">
        <f>SUMIFS(Raw!$I:$I, Raw!$A:$A, Dispositions!ACF$14, Raw!$F:$F, Dispositions!$C39, Raw!$H:$H, "E13")</f>
        <v>0</v>
      </c>
      <c r="ACG39" s="52">
        <f>SUMIFS(Raw!$I:$I, Raw!$A:$A, Dispositions!ACG$14, Raw!$F:$F, Dispositions!$C39, Raw!$H:$H, "E13")</f>
        <v>0</v>
      </c>
      <c r="ACH39" s="52">
        <f>SUMIFS(Raw!$I:$I, Raw!$A:$A, Dispositions!ACH$14, Raw!$F:$F, Dispositions!$C39, Raw!$H:$H, "E13")</f>
        <v>0</v>
      </c>
      <c r="ACI39" s="52">
        <f>SUMIFS(Raw!$I:$I, Raw!$A:$A, Dispositions!ACI$14, Raw!$F:$F, Dispositions!$C39, Raw!$H:$H, "E13")</f>
        <v>0</v>
      </c>
      <c r="ACJ39" s="53">
        <f>SUMIFS(Raw!$I:$I, Raw!$A:$A, Dispositions!ACJ$14, Raw!$F:$F, Dispositions!$C39, Raw!$H:$H, "E13")</f>
        <v>0</v>
      </c>
      <c r="ACL39" s="51">
        <f>SUMIFS(Raw!$I:$I, Raw!$A:$A, Dispositions!ACL$14, Raw!$F:$F, Dispositions!$C39, Raw!$H:$H, "E14")</f>
        <v>0</v>
      </c>
      <c r="ACM39" s="52">
        <f>SUMIFS(Raw!$I:$I, Raw!$A:$A, Dispositions!ACM$14, Raw!$F:$F, Dispositions!$C39, Raw!$H:$H, "E14")</f>
        <v>0</v>
      </c>
      <c r="ACN39" s="52">
        <f>SUMIFS(Raw!$I:$I, Raw!$A:$A, Dispositions!ACN$14, Raw!$F:$F, Dispositions!$C39, Raw!$H:$H, "E14")</f>
        <v>0</v>
      </c>
      <c r="ACO39" s="52">
        <f>SUMIFS(Raw!$I:$I, Raw!$A:$A, Dispositions!ACO$14, Raw!$F:$F, Dispositions!$C39, Raw!$H:$H, "E14")</f>
        <v>0</v>
      </c>
      <c r="ACP39" s="52">
        <f>SUMIFS(Raw!$I:$I, Raw!$A:$A, Dispositions!ACP$14, Raw!$F:$F, Dispositions!$C39, Raw!$H:$H, "E14")</f>
        <v>0</v>
      </c>
      <c r="ACQ39" s="52">
        <f>SUMIFS(Raw!$I:$I, Raw!$A:$A, Dispositions!ACQ$14, Raw!$F:$F, Dispositions!$C39, Raw!$H:$H, "E14")</f>
        <v>0</v>
      </c>
      <c r="ACR39" s="53">
        <f>SUMIFS(Raw!$I:$I, Raw!$A:$A, Dispositions!ACR$14, Raw!$F:$F, Dispositions!$C39, Raw!$H:$H, "E14")</f>
        <v>0</v>
      </c>
      <c r="ACT39" s="51">
        <f>SUMIFS(Raw!$I:$I, Raw!$A:$A, Dispositions!ACT$14, Raw!$F:$F, Dispositions!$C39, Raw!$H:$H, "E15")</f>
        <v>0</v>
      </c>
      <c r="ACU39" s="52">
        <f>SUMIFS(Raw!$I:$I, Raw!$A:$A, Dispositions!ACU$14, Raw!$F:$F, Dispositions!$C39, Raw!$H:$H, "E15")</f>
        <v>0</v>
      </c>
      <c r="ACV39" s="52">
        <f>SUMIFS(Raw!$I:$I, Raw!$A:$A, Dispositions!ACV$14, Raw!$F:$F, Dispositions!$C39, Raw!$H:$H, "E15")</f>
        <v>0</v>
      </c>
      <c r="ACW39" s="52">
        <f>SUMIFS(Raw!$I:$I, Raw!$A:$A, Dispositions!ACW$14, Raw!$F:$F, Dispositions!$C39, Raw!$H:$H, "E15")</f>
        <v>0</v>
      </c>
      <c r="ACX39" s="52">
        <f>SUMIFS(Raw!$I:$I, Raw!$A:$A, Dispositions!ACX$14, Raw!$F:$F, Dispositions!$C39, Raw!$H:$H, "E15")</f>
        <v>0</v>
      </c>
      <c r="ACY39" s="52">
        <f>SUMIFS(Raw!$I:$I, Raw!$A:$A, Dispositions!ACY$14, Raw!$F:$F, Dispositions!$C39, Raw!$H:$H, "E15")</f>
        <v>0</v>
      </c>
      <c r="ACZ39" s="53">
        <f>SUMIFS(Raw!$I:$I, Raw!$A:$A, Dispositions!ACZ$14, Raw!$F:$F, Dispositions!$C39, Raw!$H:$H, "E15")</f>
        <v>0</v>
      </c>
      <c r="ADB39" s="51">
        <f>SUMIFS(Raw!$I:$I, Raw!$A:$A, Dispositions!ADB$14, Raw!$F:$F, Dispositions!$C39, Raw!$H:$H, "E16")</f>
        <v>0</v>
      </c>
      <c r="ADC39" s="52">
        <f>SUMIFS(Raw!$I:$I, Raw!$A:$A, Dispositions!ADC$14, Raw!$F:$F, Dispositions!$C39, Raw!$H:$H, "E16")</f>
        <v>0</v>
      </c>
      <c r="ADD39" s="52">
        <f>SUMIFS(Raw!$I:$I, Raw!$A:$A, Dispositions!ADD$14, Raw!$F:$F, Dispositions!$C39, Raw!$H:$H, "E16")</f>
        <v>0</v>
      </c>
      <c r="ADE39" s="52">
        <f>SUMIFS(Raw!$I:$I, Raw!$A:$A, Dispositions!ADE$14, Raw!$F:$F, Dispositions!$C39, Raw!$H:$H, "E16")</f>
        <v>0</v>
      </c>
      <c r="ADF39" s="52">
        <f>SUMIFS(Raw!$I:$I, Raw!$A:$A, Dispositions!ADF$14, Raw!$F:$F, Dispositions!$C39, Raw!$H:$H, "E16")</f>
        <v>0</v>
      </c>
      <c r="ADG39" s="52">
        <f>SUMIFS(Raw!$I:$I, Raw!$A:$A, Dispositions!ADG$14, Raw!$F:$F, Dispositions!$C39, Raw!$H:$H, "E16")</f>
        <v>0</v>
      </c>
      <c r="ADH39" s="53">
        <f>SUMIFS(Raw!$I:$I, Raw!$A:$A, Dispositions!ADH$14, Raw!$F:$F, Dispositions!$C39, Raw!$H:$H, "E16")</f>
        <v>0</v>
      </c>
      <c r="ADJ39" s="51">
        <f>SUMIFS(Raw!$I:$I, Raw!$A:$A, Dispositions!ADJ$14, Raw!$F:$F, Dispositions!$C39, Raw!$H:$H, "E18")</f>
        <v>0</v>
      </c>
      <c r="ADK39" s="52">
        <f>SUMIFS(Raw!$I:$I, Raw!$A:$A, Dispositions!ADK$14, Raw!$F:$F, Dispositions!$C39, Raw!$H:$H, "E18")</f>
        <v>0</v>
      </c>
      <c r="ADL39" s="52">
        <f>SUMIFS(Raw!$I:$I, Raw!$A:$A, Dispositions!ADL$14, Raw!$F:$F, Dispositions!$C39, Raw!$H:$H, "E18")</f>
        <v>0</v>
      </c>
      <c r="ADM39" s="52">
        <f>SUMIFS(Raw!$I:$I, Raw!$A:$A, Dispositions!ADM$14, Raw!$F:$F, Dispositions!$C39, Raw!$H:$H, "E18")</f>
        <v>0</v>
      </c>
      <c r="ADN39" s="52">
        <f>SUMIFS(Raw!$I:$I, Raw!$A:$A, Dispositions!ADN$14, Raw!$F:$F, Dispositions!$C39, Raw!$H:$H, "E18")</f>
        <v>0</v>
      </c>
      <c r="ADO39" s="52">
        <f>SUMIFS(Raw!$I:$I, Raw!$A:$A, Dispositions!ADO$14, Raw!$F:$F, Dispositions!$C39, Raw!$H:$H, "E18")</f>
        <v>0</v>
      </c>
      <c r="ADP39" s="53">
        <f>SUMIFS(Raw!$I:$I, Raw!$A:$A, Dispositions!ADP$14, Raw!$F:$F, Dispositions!$C39, Raw!$H:$H, "E18")</f>
        <v>0</v>
      </c>
      <c r="ADR39" s="51">
        <f>SUMIFS(Raw!$I:$I, Raw!$A:$A, Dispositions!ADR$14, Raw!$F:$F, Dispositions!$C39, Raw!$H:$H, "E34")</f>
        <v>0</v>
      </c>
      <c r="ADS39" s="52">
        <f>SUMIFS(Raw!$I:$I, Raw!$A:$A, Dispositions!ADS$14, Raw!$F:$F, Dispositions!$C39, Raw!$H:$H, "E34")</f>
        <v>0</v>
      </c>
      <c r="ADT39" s="52">
        <f>SUMIFS(Raw!$I:$I, Raw!$A:$A, Dispositions!ADT$14, Raw!$F:$F, Dispositions!$C39, Raw!$H:$H, "E34")</f>
        <v>0</v>
      </c>
      <c r="ADU39" s="52">
        <f>SUMIFS(Raw!$I:$I, Raw!$A:$A, Dispositions!ADU$14, Raw!$F:$F, Dispositions!$C39, Raw!$H:$H, "E34")</f>
        <v>0</v>
      </c>
      <c r="ADV39" s="52">
        <f>SUMIFS(Raw!$I:$I, Raw!$A:$A, Dispositions!ADV$14, Raw!$F:$F, Dispositions!$C39, Raw!$H:$H, "E34")</f>
        <v>0</v>
      </c>
      <c r="ADW39" s="52">
        <f>SUMIFS(Raw!$I:$I, Raw!$A:$A, Dispositions!ADW$14, Raw!$F:$F, Dispositions!$C39, Raw!$H:$H, "E34")</f>
        <v>0</v>
      </c>
      <c r="ADX39" s="53">
        <f>SUMIFS(Raw!$I:$I, Raw!$A:$A, Dispositions!ADX$14, Raw!$F:$F, Dispositions!$C39, Raw!$H:$H, "E34")</f>
        <v>0</v>
      </c>
      <c r="ADZ39" s="51">
        <f>SUMIFS(Raw!$I:$I, Raw!$A:$A, Dispositions!ADZ$14, Raw!$F:$F, Dispositions!$C39, Raw!$H:$H, "E02")</f>
        <v>0</v>
      </c>
      <c r="AEA39" s="52">
        <f>SUMIFS(Raw!$I:$I, Raw!$A:$A, Dispositions!AEA$14, Raw!$F:$F, Dispositions!$C39, Raw!$H:$H, "E02")</f>
        <v>0</v>
      </c>
      <c r="AEB39" s="52">
        <f>SUMIFS(Raw!$I:$I, Raw!$A:$A, Dispositions!AEB$14, Raw!$F:$F, Dispositions!$C39, Raw!$H:$H, "E02")</f>
        <v>0</v>
      </c>
      <c r="AEC39" s="52">
        <f>SUMIFS(Raw!$I:$I, Raw!$A:$A, Dispositions!AEC$14, Raw!$F:$F, Dispositions!$C39, Raw!$H:$H, "E02")</f>
        <v>0</v>
      </c>
      <c r="AED39" s="52">
        <f>SUMIFS(Raw!$I:$I, Raw!$A:$A, Dispositions!AED$14, Raw!$F:$F, Dispositions!$C39, Raw!$H:$H, "E02")</f>
        <v>0</v>
      </c>
      <c r="AEE39" s="52">
        <f>SUMIFS(Raw!$I:$I, Raw!$A:$A, Dispositions!AEE$14, Raw!$F:$F, Dispositions!$C39, Raw!$H:$H, "E02")</f>
        <v>0</v>
      </c>
      <c r="AEF39" s="53">
        <f>SUMIFS(Raw!$I:$I, Raw!$A:$A, Dispositions!AEF$14, Raw!$F:$F, Dispositions!$C39, Raw!$H:$H, "E02")</f>
        <v>0</v>
      </c>
      <c r="AEH39" s="51">
        <f>SUMIFS(Raw!$I:$I, Raw!$A:$A, Dispositions!AEH$14, Raw!$F:$F, Dispositions!$C39, Raw!$H:$H, "E03")</f>
        <v>0</v>
      </c>
      <c r="AEI39" s="52">
        <f>SUMIFS(Raw!$I:$I, Raw!$A:$A, Dispositions!AEI$14, Raw!$F:$F, Dispositions!$C39, Raw!$H:$H, "E03")</f>
        <v>0</v>
      </c>
      <c r="AEJ39" s="52">
        <f>SUMIFS(Raw!$I:$I, Raw!$A:$A, Dispositions!AEJ$14, Raw!$F:$F, Dispositions!$C39, Raw!$H:$H, "E03")</f>
        <v>0</v>
      </c>
      <c r="AEK39" s="52">
        <f>SUMIFS(Raw!$I:$I, Raw!$A:$A, Dispositions!AEK$14, Raw!$F:$F, Dispositions!$C39, Raw!$H:$H, "E03")</f>
        <v>0</v>
      </c>
      <c r="AEL39" s="52">
        <f>SUMIFS(Raw!$I:$I, Raw!$A:$A, Dispositions!AEL$14, Raw!$F:$F, Dispositions!$C39, Raw!$H:$H, "E03")</f>
        <v>0</v>
      </c>
      <c r="AEM39" s="52">
        <f>SUMIFS(Raw!$I:$I, Raw!$A:$A, Dispositions!AEM$14, Raw!$F:$F, Dispositions!$C39, Raw!$H:$H, "E03")</f>
        <v>0</v>
      </c>
      <c r="AEN39" s="53">
        <f>SUMIFS(Raw!$I:$I, Raw!$A:$A, Dispositions!AEN$14, Raw!$F:$F, Dispositions!$C39, Raw!$H:$H, "E03")</f>
        <v>0</v>
      </c>
      <c r="AEP39" s="51">
        <f>SUMIFS(Raw!$I:$I, Raw!$A:$A, Dispositions!AEP$14, Raw!$F:$F, Dispositions!$C39, Raw!$H:$H, "E05")</f>
        <v>0</v>
      </c>
      <c r="AEQ39" s="52">
        <f>SUMIFS(Raw!$I:$I, Raw!$A:$A, Dispositions!AEQ$14, Raw!$F:$F, Dispositions!$C39, Raw!$H:$H, "E05")</f>
        <v>0</v>
      </c>
      <c r="AER39" s="52">
        <f>SUMIFS(Raw!$I:$I, Raw!$A:$A, Dispositions!AER$14, Raw!$F:$F, Dispositions!$C39, Raw!$H:$H, "E05")</f>
        <v>0</v>
      </c>
      <c r="AES39" s="52">
        <f>SUMIFS(Raw!$I:$I, Raw!$A:$A, Dispositions!AES$14, Raw!$F:$F, Dispositions!$C39, Raw!$H:$H, "E05")</f>
        <v>0</v>
      </c>
      <c r="AET39" s="52">
        <f>SUMIFS(Raw!$I:$I, Raw!$A:$A, Dispositions!AET$14, Raw!$F:$F, Dispositions!$C39, Raw!$H:$H, "E05")</f>
        <v>0</v>
      </c>
      <c r="AEU39" s="52">
        <f>SUMIFS(Raw!$I:$I, Raw!$A:$A, Dispositions!AEU$14, Raw!$F:$F, Dispositions!$C39, Raw!$H:$H, "E05")</f>
        <v>0</v>
      </c>
      <c r="AEV39" s="53">
        <f>SUMIFS(Raw!$I:$I, Raw!$A:$A, Dispositions!AEV$14, Raw!$F:$F, Dispositions!$C39, Raw!$H:$H, "E05")</f>
        <v>0</v>
      </c>
      <c r="AEX39" s="51">
        <f>SUMIFS(Raw!$I:$I, Raw!$A:$A, Dispositions!AEX$14, Raw!$F:$F, Dispositions!$C39, Raw!$H:$H, "E12")</f>
        <v>0</v>
      </c>
      <c r="AEY39" s="52">
        <f>SUMIFS(Raw!$I:$I, Raw!$A:$A, Dispositions!AEY$14, Raw!$F:$F, Dispositions!$C39, Raw!$H:$H, "E12")</f>
        <v>0</v>
      </c>
      <c r="AEZ39" s="52">
        <f>SUMIFS(Raw!$I:$I, Raw!$A:$A, Dispositions!AEZ$14, Raw!$F:$F, Dispositions!$C39, Raw!$H:$H, "E12")</f>
        <v>0</v>
      </c>
      <c r="AFA39" s="52">
        <f>SUMIFS(Raw!$I:$I, Raw!$A:$A, Dispositions!AFA$14, Raw!$F:$F, Dispositions!$C39, Raw!$H:$H, "E12")</f>
        <v>0</v>
      </c>
      <c r="AFB39" s="52">
        <f>SUMIFS(Raw!$I:$I, Raw!$A:$A, Dispositions!AFB$14, Raw!$F:$F, Dispositions!$C39, Raw!$H:$H, "E12")</f>
        <v>0</v>
      </c>
      <c r="AFC39" s="52">
        <f>SUMIFS(Raw!$I:$I, Raw!$A:$A, Dispositions!AFC$14, Raw!$F:$F, Dispositions!$C39, Raw!$H:$H, "E12")</f>
        <v>0</v>
      </c>
      <c r="AFD39" s="53">
        <f>SUMIFS(Raw!$I:$I, Raw!$A:$A, Dispositions!AFD$14, Raw!$F:$F, Dispositions!$C39, Raw!$H:$H, "E12")</f>
        <v>0</v>
      </c>
      <c r="AFF39" s="51">
        <f>SUMIFS(Raw!$I:$I, Raw!$A:$A, Dispositions!AFF$14, Raw!$F:$F, Dispositions!$C39, Raw!$H:$H, "E13")</f>
        <v>0</v>
      </c>
      <c r="AFG39" s="52">
        <f>SUMIFS(Raw!$I:$I, Raw!$A:$A, Dispositions!AFG$14, Raw!$F:$F, Dispositions!$C39, Raw!$H:$H, "E13")</f>
        <v>0</v>
      </c>
      <c r="AFH39" s="52">
        <f>SUMIFS(Raw!$I:$I, Raw!$A:$A, Dispositions!AFH$14, Raw!$F:$F, Dispositions!$C39, Raw!$H:$H, "E13")</f>
        <v>0</v>
      </c>
      <c r="AFI39" s="52">
        <f>SUMIFS(Raw!$I:$I, Raw!$A:$A, Dispositions!AFI$14, Raw!$F:$F, Dispositions!$C39, Raw!$H:$H, "E13")</f>
        <v>0</v>
      </c>
      <c r="AFJ39" s="52">
        <f>SUMIFS(Raw!$I:$I, Raw!$A:$A, Dispositions!AFJ$14, Raw!$F:$F, Dispositions!$C39, Raw!$H:$H, "E13")</f>
        <v>0</v>
      </c>
      <c r="AFK39" s="52">
        <f>SUMIFS(Raw!$I:$I, Raw!$A:$A, Dispositions!AFK$14, Raw!$F:$F, Dispositions!$C39, Raw!$H:$H, "E13")</f>
        <v>0</v>
      </c>
      <c r="AFL39" s="53">
        <f>SUMIFS(Raw!$I:$I, Raw!$A:$A, Dispositions!AFL$14, Raw!$F:$F, Dispositions!$C39, Raw!$H:$H, "E13")</f>
        <v>0</v>
      </c>
      <c r="AFN39" s="51">
        <f>SUMIFS(Raw!$I:$I, Raw!$A:$A, Dispositions!AFN$14, Raw!$F:$F, Dispositions!$C39, Raw!$H:$H, "E14")</f>
        <v>0</v>
      </c>
      <c r="AFO39" s="52">
        <f>SUMIFS(Raw!$I:$I, Raw!$A:$A, Dispositions!AFO$14, Raw!$F:$F, Dispositions!$C39, Raw!$H:$H, "E14")</f>
        <v>0</v>
      </c>
      <c r="AFP39" s="52">
        <f>SUMIFS(Raw!$I:$I, Raw!$A:$A, Dispositions!AFP$14, Raw!$F:$F, Dispositions!$C39, Raw!$H:$H, "E14")</f>
        <v>0</v>
      </c>
      <c r="AFQ39" s="52">
        <f>SUMIFS(Raw!$I:$I, Raw!$A:$A, Dispositions!AFQ$14, Raw!$F:$F, Dispositions!$C39, Raw!$H:$H, "E14")</f>
        <v>0</v>
      </c>
      <c r="AFR39" s="52">
        <f>SUMIFS(Raw!$I:$I, Raw!$A:$A, Dispositions!AFR$14, Raw!$F:$F, Dispositions!$C39, Raw!$H:$H, "E14")</f>
        <v>0</v>
      </c>
      <c r="AFS39" s="52">
        <f>SUMIFS(Raw!$I:$I, Raw!$A:$A, Dispositions!AFS$14, Raw!$F:$F, Dispositions!$C39, Raw!$H:$H, "E14")</f>
        <v>0</v>
      </c>
      <c r="AFT39" s="53">
        <f>SUMIFS(Raw!$I:$I, Raw!$A:$A, Dispositions!AFT$14, Raw!$F:$F, Dispositions!$C39, Raw!$H:$H, "E14")</f>
        <v>0</v>
      </c>
      <c r="AFV39" s="51">
        <f>SUMIFS(Raw!$I:$I, Raw!$A:$A, Dispositions!AFV$14, Raw!$F:$F, Dispositions!$C39, Raw!$H:$H, "E15")</f>
        <v>0</v>
      </c>
      <c r="AFW39" s="52">
        <f>SUMIFS(Raw!$I:$I, Raw!$A:$A, Dispositions!AFW$14, Raw!$F:$F, Dispositions!$C39, Raw!$H:$H, "E15")</f>
        <v>0</v>
      </c>
      <c r="AFX39" s="52">
        <f>SUMIFS(Raw!$I:$I, Raw!$A:$A, Dispositions!AFX$14, Raw!$F:$F, Dispositions!$C39, Raw!$H:$H, "E15")</f>
        <v>0</v>
      </c>
      <c r="AFY39" s="52">
        <f>SUMIFS(Raw!$I:$I, Raw!$A:$A, Dispositions!AFY$14, Raw!$F:$F, Dispositions!$C39, Raw!$H:$H, "E15")</f>
        <v>0</v>
      </c>
      <c r="AFZ39" s="52">
        <f>SUMIFS(Raw!$I:$I, Raw!$A:$A, Dispositions!AFZ$14, Raw!$F:$F, Dispositions!$C39, Raw!$H:$H, "E15")</f>
        <v>0</v>
      </c>
      <c r="AGA39" s="52">
        <f>SUMIFS(Raw!$I:$I, Raw!$A:$A, Dispositions!AGA$14, Raw!$F:$F, Dispositions!$C39, Raw!$H:$H, "E15")</f>
        <v>0</v>
      </c>
      <c r="AGB39" s="53">
        <f>SUMIFS(Raw!$I:$I, Raw!$A:$A, Dispositions!AGB$14, Raw!$F:$F, Dispositions!$C39, Raw!$H:$H, "E15")</f>
        <v>0</v>
      </c>
      <c r="AGD39" s="51">
        <f>SUMIFS(Raw!$I:$I, Raw!$A:$A, Dispositions!AGD$14, Raw!$F:$F, Dispositions!$C39, Raw!$H:$H, "E16")</f>
        <v>0</v>
      </c>
      <c r="AGE39" s="52">
        <f>SUMIFS(Raw!$I:$I, Raw!$A:$A, Dispositions!AGE$14, Raw!$F:$F, Dispositions!$C39, Raw!$H:$H, "E16")</f>
        <v>0</v>
      </c>
      <c r="AGF39" s="52">
        <f>SUMIFS(Raw!$I:$I, Raw!$A:$A, Dispositions!AGF$14, Raw!$F:$F, Dispositions!$C39, Raw!$H:$H, "E16")</f>
        <v>0</v>
      </c>
      <c r="AGG39" s="52">
        <f>SUMIFS(Raw!$I:$I, Raw!$A:$A, Dispositions!AGG$14, Raw!$F:$F, Dispositions!$C39, Raw!$H:$H, "E16")</f>
        <v>0</v>
      </c>
      <c r="AGH39" s="52">
        <f>SUMIFS(Raw!$I:$I, Raw!$A:$A, Dispositions!AGH$14, Raw!$F:$F, Dispositions!$C39, Raw!$H:$H, "E16")</f>
        <v>0</v>
      </c>
      <c r="AGI39" s="52">
        <f>SUMIFS(Raw!$I:$I, Raw!$A:$A, Dispositions!AGI$14, Raw!$F:$F, Dispositions!$C39, Raw!$H:$H, "E16")</f>
        <v>0</v>
      </c>
      <c r="AGJ39" s="53">
        <f>SUMIFS(Raw!$I:$I, Raw!$A:$A, Dispositions!AGJ$14, Raw!$F:$F, Dispositions!$C39, Raw!$H:$H, "E16")</f>
        <v>0</v>
      </c>
      <c r="AGL39" s="51">
        <f>SUMIFS(Raw!$I:$I, Raw!$A:$A, Dispositions!AGL$14, Raw!$F:$F, Dispositions!$C39, Raw!$H:$H, "E18")</f>
        <v>0</v>
      </c>
      <c r="AGM39" s="52">
        <f>SUMIFS(Raw!$I:$I, Raw!$A:$A, Dispositions!AGM$14, Raw!$F:$F, Dispositions!$C39, Raw!$H:$H, "E18")</f>
        <v>0</v>
      </c>
      <c r="AGN39" s="52">
        <f>SUMIFS(Raw!$I:$I, Raw!$A:$A, Dispositions!AGN$14, Raw!$F:$F, Dispositions!$C39, Raw!$H:$H, "E18")</f>
        <v>0</v>
      </c>
      <c r="AGO39" s="52">
        <f>SUMIFS(Raw!$I:$I, Raw!$A:$A, Dispositions!AGO$14, Raw!$F:$F, Dispositions!$C39, Raw!$H:$H, "E18")</f>
        <v>0</v>
      </c>
      <c r="AGP39" s="52">
        <f>SUMIFS(Raw!$I:$I, Raw!$A:$A, Dispositions!AGP$14, Raw!$F:$F, Dispositions!$C39, Raw!$H:$H, "E18")</f>
        <v>0</v>
      </c>
      <c r="AGQ39" s="52">
        <f>SUMIFS(Raw!$I:$I, Raw!$A:$A, Dispositions!AGQ$14, Raw!$F:$F, Dispositions!$C39, Raw!$H:$H, "E18")</f>
        <v>0</v>
      </c>
      <c r="AGR39" s="53">
        <f>SUMIFS(Raw!$I:$I, Raw!$A:$A, Dispositions!AGR$14, Raw!$F:$F, Dispositions!$C39, Raw!$H:$H, "E18")</f>
        <v>0</v>
      </c>
      <c r="AGT39" s="51">
        <f>SUMIFS(Raw!$I:$I, Raw!$A:$A, Dispositions!AGT$14, Raw!$F:$F, Dispositions!$C39, Raw!$H:$H, "E34")</f>
        <v>0</v>
      </c>
      <c r="AGU39" s="52">
        <f>SUMIFS(Raw!$I:$I, Raw!$A:$A, Dispositions!AGU$14, Raw!$F:$F, Dispositions!$C39, Raw!$H:$H, "E34")</f>
        <v>0</v>
      </c>
      <c r="AGV39" s="52">
        <f>SUMIFS(Raw!$I:$I, Raw!$A:$A, Dispositions!AGV$14, Raw!$F:$F, Dispositions!$C39, Raw!$H:$H, "E34")</f>
        <v>0</v>
      </c>
      <c r="AGW39" s="52">
        <f>SUMIFS(Raw!$I:$I, Raw!$A:$A, Dispositions!AGW$14, Raw!$F:$F, Dispositions!$C39, Raw!$H:$H, "E34")</f>
        <v>0</v>
      </c>
      <c r="AGX39" s="52">
        <f>SUMIFS(Raw!$I:$I, Raw!$A:$A, Dispositions!AGX$14, Raw!$F:$F, Dispositions!$C39, Raw!$H:$H, "E34")</f>
        <v>0</v>
      </c>
      <c r="AGY39" s="52">
        <f>SUMIFS(Raw!$I:$I, Raw!$A:$A, Dispositions!AGY$14, Raw!$F:$F, Dispositions!$C39, Raw!$H:$H, "E34")</f>
        <v>0</v>
      </c>
      <c r="AGZ39" s="53">
        <f>SUMIFS(Raw!$I:$I, Raw!$A:$A, Dispositions!AGZ$14, Raw!$F:$F, Dispositions!$C39, Raw!$H:$H, "E34")</f>
        <v>0</v>
      </c>
      <c r="AHB39" s="51">
        <f>SUMIFS(Raw!$I:$I, Raw!$A:$A, Dispositions!AHB$14, Raw!$F:$F, Dispositions!$C39, Raw!$H:$H, "E02")</f>
        <v>0</v>
      </c>
      <c r="AHC39" s="52">
        <f>SUMIFS(Raw!$I:$I, Raw!$A:$A, Dispositions!AHC$14, Raw!$F:$F, Dispositions!$C39, Raw!$H:$H, "E02")</f>
        <v>0</v>
      </c>
      <c r="AHD39" s="52">
        <f>SUMIFS(Raw!$I:$I, Raw!$A:$A, Dispositions!AHD$14, Raw!$F:$F, Dispositions!$C39, Raw!$H:$H, "E02")</f>
        <v>0</v>
      </c>
      <c r="AHE39" s="52">
        <f>SUMIFS(Raw!$I:$I, Raw!$A:$A, Dispositions!AHE$14, Raw!$F:$F, Dispositions!$C39, Raw!$H:$H, "E02")</f>
        <v>0</v>
      </c>
      <c r="AHF39" s="52">
        <f>SUMIFS(Raw!$I:$I, Raw!$A:$A, Dispositions!AHF$14, Raw!$F:$F, Dispositions!$C39, Raw!$H:$H, "E02")</f>
        <v>0</v>
      </c>
      <c r="AHG39" s="52">
        <f>SUMIFS(Raw!$I:$I, Raw!$A:$A, Dispositions!AHG$14, Raw!$F:$F, Dispositions!$C39, Raw!$H:$H, "E02")</f>
        <v>0</v>
      </c>
      <c r="AHH39" s="53">
        <f>SUMIFS(Raw!$I:$I, Raw!$A:$A, Dispositions!AHH$14, Raw!$F:$F, Dispositions!$C39, Raw!$H:$H, "E02")</f>
        <v>0</v>
      </c>
      <c r="AHJ39" s="51">
        <f>SUMIFS(Raw!$I:$I, Raw!$A:$A, Dispositions!AHJ$14, Raw!$F:$F, Dispositions!$C39, Raw!$H:$H, "E03")</f>
        <v>0</v>
      </c>
      <c r="AHK39" s="52">
        <f>SUMIFS(Raw!$I:$I, Raw!$A:$A, Dispositions!AHK$14, Raw!$F:$F, Dispositions!$C39, Raw!$H:$H, "E03")</f>
        <v>0</v>
      </c>
      <c r="AHL39" s="52">
        <f>SUMIFS(Raw!$I:$I, Raw!$A:$A, Dispositions!AHL$14, Raw!$F:$F, Dispositions!$C39, Raw!$H:$H, "E03")</f>
        <v>0</v>
      </c>
      <c r="AHM39" s="52">
        <f>SUMIFS(Raw!$I:$I, Raw!$A:$A, Dispositions!AHM$14, Raw!$F:$F, Dispositions!$C39, Raw!$H:$H, "E03")</f>
        <v>0</v>
      </c>
      <c r="AHN39" s="52">
        <f>SUMIFS(Raw!$I:$I, Raw!$A:$A, Dispositions!AHN$14, Raw!$F:$F, Dispositions!$C39, Raw!$H:$H, "E03")</f>
        <v>0</v>
      </c>
      <c r="AHO39" s="52">
        <f>SUMIFS(Raw!$I:$I, Raw!$A:$A, Dispositions!AHO$14, Raw!$F:$F, Dispositions!$C39, Raw!$H:$H, "E03")</f>
        <v>0</v>
      </c>
      <c r="AHP39" s="53">
        <f>SUMIFS(Raw!$I:$I, Raw!$A:$A, Dispositions!AHP$14, Raw!$F:$F, Dispositions!$C39, Raw!$H:$H, "E03")</f>
        <v>0</v>
      </c>
      <c r="AHR39" s="51">
        <f>SUMIFS(Raw!$I:$I, Raw!$A:$A, Dispositions!AHR$14, Raw!$F:$F, Dispositions!$C39, Raw!$H:$H, "E05")</f>
        <v>0</v>
      </c>
      <c r="AHS39" s="52">
        <f>SUMIFS(Raw!$I:$I, Raw!$A:$A, Dispositions!AHS$14, Raw!$F:$F, Dispositions!$C39, Raw!$H:$H, "E05")</f>
        <v>0</v>
      </c>
      <c r="AHT39" s="52">
        <f>SUMIFS(Raw!$I:$I, Raw!$A:$A, Dispositions!AHT$14, Raw!$F:$F, Dispositions!$C39, Raw!$H:$H, "E05")</f>
        <v>0</v>
      </c>
      <c r="AHU39" s="52">
        <f>SUMIFS(Raw!$I:$I, Raw!$A:$A, Dispositions!AHU$14, Raw!$F:$F, Dispositions!$C39, Raw!$H:$H, "E05")</f>
        <v>0</v>
      </c>
      <c r="AHV39" s="52">
        <f>SUMIFS(Raw!$I:$I, Raw!$A:$A, Dispositions!AHV$14, Raw!$F:$F, Dispositions!$C39, Raw!$H:$H, "E05")</f>
        <v>0</v>
      </c>
      <c r="AHW39" s="52">
        <f>SUMIFS(Raw!$I:$I, Raw!$A:$A, Dispositions!AHW$14, Raw!$F:$F, Dispositions!$C39, Raw!$H:$H, "E05")</f>
        <v>0</v>
      </c>
      <c r="AHX39" s="53">
        <f>SUMIFS(Raw!$I:$I, Raw!$A:$A, Dispositions!AHX$14, Raw!$F:$F, Dispositions!$C39, Raw!$H:$H, "E05")</f>
        <v>0</v>
      </c>
      <c r="AHZ39" s="51">
        <f>SUMIFS(Raw!$I:$I, Raw!$A:$A, Dispositions!AHZ$14, Raw!$F:$F, Dispositions!$C39, Raw!$H:$H, "E12")</f>
        <v>0</v>
      </c>
      <c r="AIA39" s="52">
        <f>SUMIFS(Raw!$I:$I, Raw!$A:$A, Dispositions!AIA$14, Raw!$F:$F, Dispositions!$C39, Raw!$H:$H, "E12")</f>
        <v>0</v>
      </c>
      <c r="AIB39" s="52">
        <f>SUMIFS(Raw!$I:$I, Raw!$A:$A, Dispositions!AIB$14, Raw!$F:$F, Dispositions!$C39, Raw!$H:$H, "E12")</f>
        <v>0</v>
      </c>
      <c r="AIC39" s="52">
        <f>SUMIFS(Raw!$I:$I, Raw!$A:$A, Dispositions!AIC$14, Raw!$F:$F, Dispositions!$C39, Raw!$H:$H, "E12")</f>
        <v>0</v>
      </c>
      <c r="AID39" s="52">
        <f>SUMIFS(Raw!$I:$I, Raw!$A:$A, Dispositions!AID$14, Raw!$F:$F, Dispositions!$C39, Raw!$H:$H, "E12")</f>
        <v>0</v>
      </c>
      <c r="AIE39" s="52">
        <f>SUMIFS(Raw!$I:$I, Raw!$A:$A, Dispositions!AIE$14, Raw!$F:$F, Dispositions!$C39, Raw!$H:$H, "E12")</f>
        <v>0</v>
      </c>
      <c r="AIF39" s="53">
        <f>SUMIFS(Raw!$I:$I, Raw!$A:$A, Dispositions!AIF$14, Raw!$F:$F, Dispositions!$C39, Raw!$H:$H, "E12")</f>
        <v>0</v>
      </c>
      <c r="AIH39" s="51">
        <f>SUMIFS(Raw!$I:$I, Raw!$A:$A, Dispositions!AIH$14, Raw!$F:$F, Dispositions!$C39, Raw!$H:$H, "E13")</f>
        <v>0</v>
      </c>
      <c r="AII39" s="52">
        <f>SUMIFS(Raw!$I:$I, Raw!$A:$A, Dispositions!AII$14, Raw!$F:$F, Dispositions!$C39, Raw!$H:$H, "E13")</f>
        <v>0</v>
      </c>
      <c r="AIJ39" s="52">
        <f>SUMIFS(Raw!$I:$I, Raw!$A:$A, Dispositions!AIJ$14, Raw!$F:$F, Dispositions!$C39, Raw!$H:$H, "E13")</f>
        <v>0</v>
      </c>
      <c r="AIK39" s="52">
        <f>SUMIFS(Raw!$I:$I, Raw!$A:$A, Dispositions!AIK$14, Raw!$F:$F, Dispositions!$C39, Raw!$H:$H, "E13")</f>
        <v>0</v>
      </c>
      <c r="AIL39" s="52">
        <f>SUMIFS(Raw!$I:$I, Raw!$A:$A, Dispositions!AIL$14, Raw!$F:$F, Dispositions!$C39, Raw!$H:$H, "E13")</f>
        <v>0</v>
      </c>
      <c r="AIM39" s="52">
        <f>SUMIFS(Raw!$I:$I, Raw!$A:$A, Dispositions!AIM$14, Raw!$F:$F, Dispositions!$C39, Raw!$H:$H, "E13")</f>
        <v>0</v>
      </c>
      <c r="AIN39" s="53">
        <f>SUMIFS(Raw!$I:$I, Raw!$A:$A, Dispositions!AIN$14, Raw!$F:$F, Dispositions!$C39, Raw!$H:$H, "E13")</f>
        <v>0</v>
      </c>
      <c r="AIP39" s="51">
        <f>SUMIFS(Raw!$I:$I, Raw!$A:$A, Dispositions!AIP$14, Raw!$F:$F, Dispositions!$C39, Raw!$H:$H, "E14")</f>
        <v>0</v>
      </c>
      <c r="AIQ39" s="52">
        <f>SUMIFS(Raw!$I:$I, Raw!$A:$A, Dispositions!AIQ$14, Raw!$F:$F, Dispositions!$C39, Raw!$H:$H, "E14")</f>
        <v>0</v>
      </c>
      <c r="AIR39" s="52">
        <f>SUMIFS(Raw!$I:$I, Raw!$A:$A, Dispositions!AIR$14, Raw!$F:$F, Dispositions!$C39, Raw!$H:$H, "E14")</f>
        <v>0</v>
      </c>
      <c r="AIS39" s="52">
        <f>SUMIFS(Raw!$I:$I, Raw!$A:$A, Dispositions!AIS$14, Raw!$F:$F, Dispositions!$C39, Raw!$H:$H, "E14")</f>
        <v>0</v>
      </c>
      <c r="AIT39" s="52">
        <f>SUMIFS(Raw!$I:$I, Raw!$A:$A, Dispositions!AIT$14, Raw!$F:$F, Dispositions!$C39, Raw!$H:$H, "E14")</f>
        <v>0</v>
      </c>
      <c r="AIU39" s="52">
        <f>SUMIFS(Raw!$I:$I, Raw!$A:$A, Dispositions!AIU$14, Raw!$F:$F, Dispositions!$C39, Raw!$H:$H, "E14")</f>
        <v>0</v>
      </c>
      <c r="AIV39" s="53">
        <f>SUMIFS(Raw!$I:$I, Raw!$A:$A, Dispositions!AIV$14, Raw!$F:$F, Dispositions!$C39, Raw!$H:$H, "E14")</f>
        <v>0</v>
      </c>
      <c r="AIX39" s="51">
        <f>SUMIFS(Raw!$I:$I, Raw!$A:$A, Dispositions!AIX$14, Raw!$F:$F, Dispositions!$C39, Raw!$H:$H, "E15")</f>
        <v>0</v>
      </c>
      <c r="AIY39" s="52">
        <f>SUMIFS(Raw!$I:$I, Raw!$A:$A, Dispositions!AIY$14, Raw!$F:$F, Dispositions!$C39, Raw!$H:$H, "E15")</f>
        <v>0</v>
      </c>
      <c r="AIZ39" s="52">
        <f>SUMIFS(Raw!$I:$I, Raw!$A:$A, Dispositions!AIZ$14, Raw!$F:$F, Dispositions!$C39, Raw!$H:$H, "E15")</f>
        <v>0</v>
      </c>
      <c r="AJA39" s="52">
        <f>SUMIFS(Raw!$I:$I, Raw!$A:$A, Dispositions!AJA$14, Raw!$F:$F, Dispositions!$C39, Raw!$H:$H, "E15")</f>
        <v>0</v>
      </c>
      <c r="AJB39" s="52">
        <f>SUMIFS(Raw!$I:$I, Raw!$A:$A, Dispositions!AJB$14, Raw!$F:$F, Dispositions!$C39, Raw!$H:$H, "E15")</f>
        <v>0</v>
      </c>
      <c r="AJC39" s="52">
        <f>SUMIFS(Raw!$I:$I, Raw!$A:$A, Dispositions!AJC$14, Raw!$F:$F, Dispositions!$C39, Raw!$H:$H, "E15")</f>
        <v>0</v>
      </c>
      <c r="AJD39" s="53">
        <f>SUMIFS(Raw!$I:$I, Raw!$A:$A, Dispositions!AJD$14, Raw!$F:$F, Dispositions!$C39, Raw!$H:$H, "E15")</f>
        <v>0</v>
      </c>
      <c r="AJF39" s="51">
        <f>SUMIFS(Raw!$I:$I, Raw!$A:$A, Dispositions!AJF$14, Raw!$F:$F, Dispositions!$C39, Raw!$H:$H, "E16")</f>
        <v>0</v>
      </c>
      <c r="AJG39" s="52">
        <f>SUMIFS(Raw!$I:$I, Raw!$A:$A, Dispositions!AJG$14, Raw!$F:$F, Dispositions!$C39, Raw!$H:$H, "E16")</f>
        <v>0</v>
      </c>
      <c r="AJH39" s="52">
        <f>SUMIFS(Raw!$I:$I, Raw!$A:$A, Dispositions!AJH$14, Raw!$F:$F, Dispositions!$C39, Raw!$H:$H, "E16")</f>
        <v>0</v>
      </c>
      <c r="AJI39" s="52">
        <f>SUMIFS(Raw!$I:$I, Raw!$A:$A, Dispositions!AJI$14, Raw!$F:$F, Dispositions!$C39, Raw!$H:$H, "E16")</f>
        <v>0</v>
      </c>
      <c r="AJJ39" s="52">
        <f>SUMIFS(Raw!$I:$I, Raw!$A:$A, Dispositions!AJJ$14, Raw!$F:$F, Dispositions!$C39, Raw!$H:$H, "E16")</f>
        <v>0</v>
      </c>
      <c r="AJK39" s="52">
        <f>SUMIFS(Raw!$I:$I, Raw!$A:$A, Dispositions!AJK$14, Raw!$F:$F, Dispositions!$C39, Raw!$H:$H, "E16")</f>
        <v>0</v>
      </c>
      <c r="AJL39" s="53">
        <f>SUMIFS(Raw!$I:$I, Raw!$A:$A, Dispositions!AJL$14, Raw!$F:$F, Dispositions!$C39, Raw!$H:$H, "E16")</f>
        <v>0</v>
      </c>
      <c r="AJN39" s="51">
        <f>SUMIFS(Raw!$I:$I, Raw!$A:$A, Dispositions!AJN$14, Raw!$F:$F, Dispositions!$C39, Raw!$H:$H, "E18")</f>
        <v>0</v>
      </c>
      <c r="AJO39" s="52">
        <f>SUMIFS(Raw!$I:$I, Raw!$A:$A, Dispositions!AJO$14, Raw!$F:$F, Dispositions!$C39, Raw!$H:$H, "E18")</f>
        <v>0</v>
      </c>
      <c r="AJP39" s="52">
        <f>SUMIFS(Raw!$I:$I, Raw!$A:$A, Dispositions!AJP$14, Raw!$F:$F, Dispositions!$C39, Raw!$H:$H, "E18")</f>
        <v>0</v>
      </c>
      <c r="AJQ39" s="52">
        <f>SUMIFS(Raw!$I:$I, Raw!$A:$A, Dispositions!AJQ$14, Raw!$F:$F, Dispositions!$C39, Raw!$H:$H, "E18")</f>
        <v>0</v>
      </c>
      <c r="AJR39" s="52">
        <f>SUMIFS(Raw!$I:$I, Raw!$A:$A, Dispositions!AJR$14, Raw!$F:$F, Dispositions!$C39, Raw!$H:$H, "E18")</f>
        <v>0</v>
      </c>
      <c r="AJS39" s="52">
        <f>SUMIFS(Raw!$I:$I, Raw!$A:$A, Dispositions!AJS$14, Raw!$F:$F, Dispositions!$C39, Raw!$H:$H, "E18")</f>
        <v>0</v>
      </c>
      <c r="AJT39" s="53">
        <f>SUMIFS(Raw!$I:$I, Raw!$A:$A, Dispositions!AJT$14, Raw!$F:$F, Dispositions!$C39, Raw!$H:$H, "E18")</f>
        <v>0</v>
      </c>
      <c r="AJV39" s="51">
        <f>SUMIFS(Raw!$I:$I, Raw!$A:$A, Dispositions!AJV$14, Raw!$F:$F, Dispositions!$C39, Raw!$H:$H, "E34")</f>
        <v>0</v>
      </c>
      <c r="AJW39" s="52">
        <f>SUMIFS(Raw!$I:$I, Raw!$A:$A, Dispositions!AJW$14, Raw!$F:$F, Dispositions!$C39, Raw!$H:$H, "E34")</f>
        <v>0</v>
      </c>
      <c r="AJX39" s="52">
        <f>SUMIFS(Raw!$I:$I, Raw!$A:$A, Dispositions!AJX$14, Raw!$F:$F, Dispositions!$C39, Raw!$H:$H, "E34")</f>
        <v>0</v>
      </c>
      <c r="AJY39" s="52">
        <f>SUMIFS(Raw!$I:$I, Raw!$A:$A, Dispositions!AJY$14, Raw!$F:$F, Dispositions!$C39, Raw!$H:$H, "E34")</f>
        <v>0</v>
      </c>
      <c r="AJZ39" s="52">
        <f>SUMIFS(Raw!$I:$I, Raw!$A:$A, Dispositions!AJZ$14, Raw!$F:$F, Dispositions!$C39, Raw!$H:$H, "E34")</f>
        <v>0</v>
      </c>
      <c r="AKA39" s="52">
        <f>SUMIFS(Raw!$I:$I, Raw!$A:$A, Dispositions!AKA$14, Raw!$F:$F, Dispositions!$C39, Raw!$H:$H, "E34")</f>
        <v>0</v>
      </c>
      <c r="AKB39" s="53">
        <f>SUMIFS(Raw!$I:$I, Raw!$A:$A, Dispositions!AKB$14, Raw!$F:$F, Dispositions!$C39, Raw!$H:$H, "E34")</f>
        <v>0</v>
      </c>
      <c r="AKD39" s="51">
        <f>SUMIFS(Raw!$I:$I, Raw!$A:$A, Dispositions!AKD$14, Raw!$F:$F, Dispositions!$C39, Raw!$H:$H, "E02")</f>
        <v>0</v>
      </c>
      <c r="AKE39" s="52">
        <f>SUMIFS(Raw!$I:$I, Raw!$A:$A, Dispositions!AKE$14, Raw!$F:$F, Dispositions!$C39, Raw!$H:$H, "E02")</f>
        <v>0</v>
      </c>
      <c r="AKF39" s="52">
        <f>SUMIFS(Raw!$I:$I, Raw!$A:$A, Dispositions!AKF$14, Raw!$F:$F, Dispositions!$C39, Raw!$H:$H, "E02")</f>
        <v>0</v>
      </c>
      <c r="AKG39" s="52">
        <f>SUMIFS(Raw!$I:$I, Raw!$A:$A, Dispositions!AKG$14, Raw!$F:$F, Dispositions!$C39, Raw!$H:$H, "E02")</f>
        <v>0</v>
      </c>
      <c r="AKH39" s="52">
        <f>SUMIFS(Raw!$I:$I, Raw!$A:$A, Dispositions!AKH$14, Raw!$F:$F, Dispositions!$C39, Raw!$H:$H, "E02")</f>
        <v>0</v>
      </c>
      <c r="AKI39" s="52">
        <f>SUMIFS(Raw!$I:$I, Raw!$A:$A, Dispositions!AKI$14, Raw!$F:$F, Dispositions!$C39, Raw!$H:$H, "E02")</f>
        <v>0</v>
      </c>
      <c r="AKJ39" s="53">
        <f>SUMIFS(Raw!$I:$I, Raw!$A:$A, Dispositions!AKJ$14, Raw!$F:$F, Dispositions!$C39, Raw!$H:$H, "E02")</f>
        <v>0</v>
      </c>
      <c r="AKL39" s="51">
        <f>SUMIFS(Raw!$I:$I, Raw!$A:$A, Dispositions!AKL$14, Raw!$F:$F, Dispositions!$C39, Raw!$H:$H, "E03")</f>
        <v>0</v>
      </c>
      <c r="AKM39" s="52">
        <f>SUMIFS(Raw!$I:$I, Raw!$A:$A, Dispositions!AKM$14, Raw!$F:$F, Dispositions!$C39, Raw!$H:$H, "E03")</f>
        <v>0</v>
      </c>
      <c r="AKN39" s="52">
        <f>SUMIFS(Raw!$I:$I, Raw!$A:$A, Dispositions!AKN$14, Raw!$F:$F, Dispositions!$C39, Raw!$H:$H, "E03")</f>
        <v>0</v>
      </c>
      <c r="AKO39" s="52">
        <f>SUMIFS(Raw!$I:$I, Raw!$A:$A, Dispositions!AKO$14, Raw!$F:$F, Dispositions!$C39, Raw!$H:$H, "E03")</f>
        <v>0</v>
      </c>
      <c r="AKP39" s="52">
        <f>SUMIFS(Raw!$I:$I, Raw!$A:$A, Dispositions!AKP$14, Raw!$F:$F, Dispositions!$C39, Raw!$H:$H, "E03")</f>
        <v>0</v>
      </c>
      <c r="AKQ39" s="52">
        <f>SUMIFS(Raw!$I:$I, Raw!$A:$A, Dispositions!AKQ$14, Raw!$F:$F, Dispositions!$C39, Raw!$H:$H, "E03")</f>
        <v>0</v>
      </c>
      <c r="AKR39" s="53">
        <f>SUMIFS(Raw!$I:$I, Raw!$A:$A, Dispositions!AKR$14, Raw!$F:$F, Dispositions!$C39, Raw!$H:$H, "E03")</f>
        <v>0</v>
      </c>
      <c r="AKT39" s="51">
        <f>SUMIFS(Raw!$I:$I, Raw!$A:$A, Dispositions!AKT$14, Raw!$F:$F, Dispositions!$C39, Raw!$H:$H, "E05")</f>
        <v>0</v>
      </c>
      <c r="AKU39" s="52">
        <f>SUMIFS(Raw!$I:$I, Raw!$A:$A, Dispositions!AKU$14, Raw!$F:$F, Dispositions!$C39, Raw!$H:$H, "E05")</f>
        <v>0</v>
      </c>
      <c r="AKV39" s="52">
        <f>SUMIFS(Raw!$I:$I, Raw!$A:$A, Dispositions!AKV$14, Raw!$F:$F, Dispositions!$C39, Raw!$H:$H, "E05")</f>
        <v>0</v>
      </c>
      <c r="AKW39" s="52">
        <f>SUMIFS(Raw!$I:$I, Raw!$A:$A, Dispositions!AKW$14, Raw!$F:$F, Dispositions!$C39, Raw!$H:$H, "E05")</f>
        <v>0</v>
      </c>
      <c r="AKX39" s="52">
        <f>SUMIFS(Raw!$I:$I, Raw!$A:$A, Dispositions!AKX$14, Raw!$F:$F, Dispositions!$C39, Raw!$H:$H, "E05")</f>
        <v>0</v>
      </c>
      <c r="AKY39" s="52">
        <f>SUMIFS(Raw!$I:$I, Raw!$A:$A, Dispositions!AKY$14, Raw!$F:$F, Dispositions!$C39, Raw!$H:$H, "E05")</f>
        <v>0</v>
      </c>
      <c r="AKZ39" s="53">
        <f>SUMIFS(Raw!$I:$I, Raw!$A:$A, Dispositions!AKZ$14, Raw!$F:$F, Dispositions!$C39, Raw!$H:$H, "E05")</f>
        <v>0</v>
      </c>
      <c r="ALB39" s="51">
        <f>SUMIFS(Raw!$I:$I, Raw!$A:$A, Dispositions!ALB$14, Raw!$F:$F, Dispositions!$C39, Raw!$H:$H, "E12")</f>
        <v>0</v>
      </c>
      <c r="ALC39" s="52">
        <f>SUMIFS(Raw!$I:$I, Raw!$A:$A, Dispositions!ALC$14, Raw!$F:$F, Dispositions!$C39, Raw!$H:$H, "E12")</f>
        <v>0</v>
      </c>
      <c r="ALD39" s="52">
        <f>SUMIFS(Raw!$I:$I, Raw!$A:$A, Dispositions!ALD$14, Raw!$F:$F, Dispositions!$C39, Raw!$H:$H, "E12")</f>
        <v>0</v>
      </c>
      <c r="ALE39" s="52">
        <f>SUMIFS(Raw!$I:$I, Raw!$A:$A, Dispositions!ALE$14, Raw!$F:$F, Dispositions!$C39, Raw!$H:$H, "E12")</f>
        <v>0</v>
      </c>
      <c r="ALF39" s="52">
        <f>SUMIFS(Raw!$I:$I, Raw!$A:$A, Dispositions!ALF$14, Raw!$F:$F, Dispositions!$C39, Raw!$H:$H, "E12")</f>
        <v>0</v>
      </c>
      <c r="ALG39" s="52">
        <f>SUMIFS(Raw!$I:$I, Raw!$A:$A, Dispositions!ALG$14, Raw!$F:$F, Dispositions!$C39, Raw!$H:$H, "E12")</f>
        <v>0</v>
      </c>
      <c r="ALH39" s="53">
        <f>SUMIFS(Raw!$I:$I, Raw!$A:$A, Dispositions!ALH$14, Raw!$F:$F, Dispositions!$C39, Raw!$H:$H, "E12")</f>
        <v>0</v>
      </c>
      <c r="ALJ39" s="51">
        <f>SUMIFS(Raw!$I:$I, Raw!$A:$A, Dispositions!ALJ$14, Raw!$F:$F, Dispositions!$C39, Raw!$H:$H, "E13")</f>
        <v>0</v>
      </c>
      <c r="ALK39" s="52">
        <f>SUMIFS(Raw!$I:$I, Raw!$A:$A, Dispositions!ALK$14, Raw!$F:$F, Dispositions!$C39, Raw!$H:$H, "E13")</f>
        <v>0</v>
      </c>
      <c r="ALL39" s="52">
        <f>SUMIFS(Raw!$I:$I, Raw!$A:$A, Dispositions!ALL$14, Raw!$F:$F, Dispositions!$C39, Raw!$H:$H, "E13")</f>
        <v>0</v>
      </c>
      <c r="ALM39" s="52">
        <f>SUMIFS(Raw!$I:$I, Raw!$A:$A, Dispositions!ALM$14, Raw!$F:$F, Dispositions!$C39, Raw!$H:$H, "E13")</f>
        <v>0</v>
      </c>
      <c r="ALN39" s="52">
        <f>SUMIFS(Raw!$I:$I, Raw!$A:$A, Dispositions!ALN$14, Raw!$F:$F, Dispositions!$C39, Raw!$H:$H, "E13")</f>
        <v>0</v>
      </c>
      <c r="ALO39" s="52">
        <f>SUMIFS(Raw!$I:$I, Raw!$A:$A, Dispositions!ALO$14, Raw!$F:$F, Dispositions!$C39, Raw!$H:$H, "E13")</f>
        <v>0</v>
      </c>
      <c r="ALP39" s="53">
        <f>SUMIFS(Raw!$I:$I, Raw!$A:$A, Dispositions!ALP$14, Raw!$F:$F, Dispositions!$C39, Raw!$H:$H, "E13")</f>
        <v>0</v>
      </c>
      <c r="ALR39" s="51">
        <f>SUMIFS(Raw!$I:$I, Raw!$A:$A, Dispositions!ALR$14, Raw!$F:$F, Dispositions!$C39, Raw!$H:$H, "E14")</f>
        <v>0</v>
      </c>
      <c r="ALS39" s="52">
        <f>SUMIFS(Raw!$I:$I, Raw!$A:$A, Dispositions!ALS$14, Raw!$F:$F, Dispositions!$C39, Raw!$H:$H, "E14")</f>
        <v>0</v>
      </c>
      <c r="ALT39" s="52">
        <f>SUMIFS(Raw!$I:$I, Raw!$A:$A, Dispositions!ALT$14, Raw!$F:$F, Dispositions!$C39, Raw!$H:$H, "E14")</f>
        <v>0</v>
      </c>
      <c r="ALU39" s="52">
        <f>SUMIFS(Raw!$I:$I, Raw!$A:$A, Dispositions!ALU$14, Raw!$F:$F, Dispositions!$C39, Raw!$H:$H, "E14")</f>
        <v>0</v>
      </c>
      <c r="ALV39" s="52">
        <f>SUMIFS(Raw!$I:$I, Raw!$A:$A, Dispositions!ALV$14, Raw!$F:$F, Dispositions!$C39, Raw!$H:$H, "E14")</f>
        <v>0</v>
      </c>
      <c r="ALW39" s="52">
        <f>SUMIFS(Raw!$I:$I, Raw!$A:$A, Dispositions!ALW$14, Raw!$F:$F, Dispositions!$C39, Raw!$H:$H, "E14")</f>
        <v>0</v>
      </c>
      <c r="ALX39" s="53">
        <f>SUMIFS(Raw!$I:$I, Raw!$A:$A, Dispositions!ALX$14, Raw!$F:$F, Dispositions!$C39, Raw!$H:$H, "E14")</f>
        <v>0</v>
      </c>
      <c r="ALZ39" s="51">
        <f>SUMIFS(Raw!$I:$I, Raw!$A:$A, Dispositions!ALZ$14, Raw!$F:$F, Dispositions!$C39, Raw!$H:$H, "E15")</f>
        <v>0</v>
      </c>
      <c r="AMA39" s="52">
        <f>SUMIFS(Raw!$I:$I, Raw!$A:$A, Dispositions!AMA$14, Raw!$F:$F, Dispositions!$C39, Raw!$H:$H, "E15")</f>
        <v>0</v>
      </c>
      <c r="AMB39" s="52">
        <f>SUMIFS(Raw!$I:$I, Raw!$A:$A, Dispositions!AMB$14, Raw!$F:$F, Dispositions!$C39, Raw!$H:$H, "E15")</f>
        <v>0</v>
      </c>
      <c r="AMC39" s="52">
        <f>SUMIFS(Raw!$I:$I, Raw!$A:$A, Dispositions!AMC$14, Raw!$F:$F, Dispositions!$C39, Raw!$H:$H, "E15")</f>
        <v>0</v>
      </c>
      <c r="AMD39" s="52">
        <f>SUMIFS(Raw!$I:$I, Raw!$A:$A, Dispositions!AMD$14, Raw!$F:$F, Dispositions!$C39, Raw!$H:$H, "E15")</f>
        <v>0</v>
      </c>
      <c r="AME39" s="52">
        <f>SUMIFS(Raw!$I:$I, Raw!$A:$A, Dispositions!AME$14, Raw!$F:$F, Dispositions!$C39, Raw!$H:$H, "E15")</f>
        <v>0</v>
      </c>
      <c r="AMF39" s="53">
        <f>SUMIFS(Raw!$I:$I, Raw!$A:$A, Dispositions!AMF$14, Raw!$F:$F, Dispositions!$C39, Raw!$H:$H, "E15")</f>
        <v>0</v>
      </c>
      <c r="AMH39" s="51">
        <f>SUMIFS(Raw!$I:$I, Raw!$A:$A, Dispositions!AMH$14, Raw!$F:$F, Dispositions!$C39, Raw!$H:$H, "E16")</f>
        <v>0</v>
      </c>
      <c r="AMI39" s="52">
        <f>SUMIFS(Raw!$I:$I, Raw!$A:$A, Dispositions!AMI$14, Raw!$F:$F, Dispositions!$C39, Raw!$H:$H, "E16")</f>
        <v>0</v>
      </c>
      <c r="AMJ39" s="52">
        <f>SUMIFS(Raw!$I:$I, Raw!$A:$A, Dispositions!AMJ$14, Raw!$F:$F, Dispositions!$C39, Raw!$H:$H, "E16")</f>
        <v>0</v>
      </c>
      <c r="AMK39" s="52">
        <f>SUMIFS(Raw!$I:$I, Raw!$A:$A, Dispositions!AMK$14, Raw!$F:$F, Dispositions!$C39, Raw!$H:$H, "E16")</f>
        <v>0</v>
      </c>
      <c r="AML39" s="52">
        <f>SUMIFS(Raw!$I:$I, Raw!$A:$A, Dispositions!AML$14, Raw!$F:$F, Dispositions!$C39, Raw!$H:$H, "E16")</f>
        <v>0</v>
      </c>
      <c r="AMM39" s="52">
        <f>SUMIFS(Raw!$I:$I, Raw!$A:$A, Dispositions!AMM$14, Raw!$F:$F, Dispositions!$C39, Raw!$H:$H, "E16")</f>
        <v>0</v>
      </c>
      <c r="AMN39" s="53">
        <f>SUMIFS(Raw!$I:$I, Raw!$A:$A, Dispositions!AMN$14, Raw!$F:$F, Dispositions!$C39, Raw!$H:$H, "E16")</f>
        <v>0</v>
      </c>
      <c r="AMP39" s="51">
        <f>SUMIFS(Raw!$I:$I, Raw!$A:$A, Dispositions!AMP$14, Raw!$F:$F, Dispositions!$C39, Raw!$H:$H, "E18")</f>
        <v>0</v>
      </c>
      <c r="AMQ39" s="52">
        <f>SUMIFS(Raw!$I:$I, Raw!$A:$A, Dispositions!AMQ$14, Raw!$F:$F, Dispositions!$C39, Raw!$H:$H, "E18")</f>
        <v>0</v>
      </c>
      <c r="AMR39" s="52">
        <f>SUMIFS(Raw!$I:$I, Raw!$A:$A, Dispositions!AMR$14, Raw!$F:$F, Dispositions!$C39, Raw!$H:$H, "E18")</f>
        <v>0</v>
      </c>
      <c r="AMS39" s="52">
        <f>SUMIFS(Raw!$I:$I, Raw!$A:$A, Dispositions!AMS$14, Raw!$F:$F, Dispositions!$C39, Raw!$H:$H, "E18")</f>
        <v>0</v>
      </c>
      <c r="AMT39" s="52">
        <f>SUMIFS(Raw!$I:$I, Raw!$A:$A, Dispositions!AMT$14, Raw!$F:$F, Dispositions!$C39, Raw!$H:$H, "E18")</f>
        <v>0</v>
      </c>
      <c r="AMU39" s="52">
        <f>SUMIFS(Raw!$I:$I, Raw!$A:$A, Dispositions!AMU$14, Raw!$F:$F, Dispositions!$C39, Raw!$H:$H, "E18")</f>
        <v>0</v>
      </c>
      <c r="AMV39" s="53">
        <f>SUMIFS(Raw!$I:$I, Raw!$A:$A, Dispositions!AMV$14, Raw!$F:$F, Dispositions!$C39, Raw!$H:$H, "E18")</f>
        <v>0</v>
      </c>
      <c r="AMX39" s="51">
        <f>SUMIFS(Raw!$I:$I, Raw!$A:$A, Dispositions!AMX$14, Raw!$F:$F, Dispositions!$C39, Raw!$H:$H, "E34")</f>
        <v>0</v>
      </c>
      <c r="AMY39" s="52">
        <f>SUMIFS(Raw!$I:$I, Raw!$A:$A, Dispositions!AMY$14, Raw!$F:$F, Dispositions!$C39, Raw!$H:$H, "E34")</f>
        <v>0</v>
      </c>
      <c r="AMZ39" s="52">
        <f>SUMIFS(Raw!$I:$I, Raw!$A:$A, Dispositions!AMZ$14, Raw!$F:$F, Dispositions!$C39, Raw!$H:$H, "E34")</f>
        <v>0</v>
      </c>
      <c r="ANA39" s="52">
        <f>SUMIFS(Raw!$I:$I, Raw!$A:$A, Dispositions!ANA$14, Raw!$F:$F, Dispositions!$C39, Raw!$H:$H, "E34")</f>
        <v>0</v>
      </c>
      <c r="ANB39" s="52">
        <f>SUMIFS(Raw!$I:$I, Raw!$A:$A, Dispositions!ANB$14, Raw!$F:$F, Dispositions!$C39, Raw!$H:$H, "E34")</f>
        <v>0</v>
      </c>
      <c r="ANC39" s="52">
        <f>SUMIFS(Raw!$I:$I, Raw!$A:$A, Dispositions!ANC$14, Raw!$F:$F, Dispositions!$C39, Raw!$H:$H, "E34")</f>
        <v>0</v>
      </c>
      <c r="AND39" s="53">
        <f>SUMIFS(Raw!$I:$I, Raw!$A:$A, Dispositions!AND$14, Raw!$F:$F, Dispositions!$C39, Raw!$H:$H, "E34")</f>
        <v>0</v>
      </c>
      <c r="ANF39" s="51">
        <f>SUMIFS(Raw!$I:$I, Raw!$A:$A, Dispositions!ANF$14, Raw!$F:$F, Dispositions!$C39, Raw!$H:$H, "E02")</f>
        <v>0</v>
      </c>
      <c r="ANG39" s="52">
        <f>SUMIFS(Raw!$I:$I, Raw!$A:$A, Dispositions!ANG$14, Raw!$F:$F, Dispositions!$C39, Raw!$H:$H, "E02")</f>
        <v>0</v>
      </c>
      <c r="ANH39" s="52">
        <f>SUMIFS(Raw!$I:$I, Raw!$A:$A, Dispositions!ANH$14, Raw!$F:$F, Dispositions!$C39, Raw!$H:$H, "E02")</f>
        <v>0</v>
      </c>
      <c r="ANI39" s="52">
        <f>SUMIFS(Raw!$I:$I, Raw!$A:$A, Dispositions!ANI$14, Raw!$F:$F, Dispositions!$C39, Raw!$H:$H, "E02")</f>
        <v>0</v>
      </c>
      <c r="ANJ39" s="52">
        <f>SUMIFS(Raw!$I:$I, Raw!$A:$A, Dispositions!ANJ$14, Raw!$F:$F, Dispositions!$C39, Raw!$H:$H, "E02")</f>
        <v>0</v>
      </c>
      <c r="ANK39" s="52">
        <f>SUMIFS(Raw!$I:$I, Raw!$A:$A, Dispositions!ANK$14, Raw!$F:$F, Dispositions!$C39, Raw!$H:$H, "E02")</f>
        <v>0</v>
      </c>
      <c r="ANL39" s="53">
        <f>SUMIFS(Raw!$I:$I, Raw!$A:$A, Dispositions!ANL$14, Raw!$F:$F, Dispositions!$C39, Raw!$H:$H, "E02")</f>
        <v>0</v>
      </c>
      <c r="ANN39" s="51">
        <f>SUMIFS(Raw!$I:$I, Raw!$A:$A, Dispositions!ANN$14, Raw!$F:$F, Dispositions!$C39, Raw!$H:$H, "E03")</f>
        <v>0</v>
      </c>
      <c r="ANO39" s="52">
        <f>SUMIFS(Raw!$I:$I, Raw!$A:$A, Dispositions!ANO$14, Raw!$F:$F, Dispositions!$C39, Raw!$H:$H, "E03")</f>
        <v>0</v>
      </c>
      <c r="ANP39" s="52">
        <f>SUMIFS(Raw!$I:$I, Raw!$A:$A, Dispositions!ANP$14, Raw!$F:$F, Dispositions!$C39, Raw!$H:$H, "E03")</f>
        <v>0</v>
      </c>
      <c r="ANQ39" s="52">
        <f>SUMIFS(Raw!$I:$I, Raw!$A:$A, Dispositions!ANQ$14, Raw!$F:$F, Dispositions!$C39, Raw!$H:$H, "E03")</f>
        <v>0</v>
      </c>
      <c r="ANR39" s="52">
        <f>SUMIFS(Raw!$I:$I, Raw!$A:$A, Dispositions!ANR$14, Raw!$F:$F, Dispositions!$C39, Raw!$H:$H, "E03")</f>
        <v>0</v>
      </c>
      <c r="ANS39" s="52">
        <f>SUMIFS(Raw!$I:$I, Raw!$A:$A, Dispositions!ANS$14, Raw!$F:$F, Dispositions!$C39, Raw!$H:$H, "E03")</f>
        <v>0</v>
      </c>
      <c r="ANT39" s="53">
        <f>SUMIFS(Raw!$I:$I, Raw!$A:$A, Dispositions!ANT$14, Raw!$F:$F, Dispositions!$C39, Raw!$H:$H, "E03")</f>
        <v>0</v>
      </c>
      <c r="ANV39" s="51">
        <f>SUMIFS(Raw!$I:$I, Raw!$A:$A, Dispositions!ANV$14, Raw!$F:$F, Dispositions!$C39, Raw!$H:$H, "E05")</f>
        <v>0</v>
      </c>
      <c r="ANW39" s="52">
        <f>SUMIFS(Raw!$I:$I, Raw!$A:$A, Dispositions!ANW$14, Raw!$F:$F, Dispositions!$C39, Raw!$H:$H, "E05")</f>
        <v>0</v>
      </c>
      <c r="ANX39" s="52">
        <f>SUMIFS(Raw!$I:$I, Raw!$A:$A, Dispositions!ANX$14, Raw!$F:$F, Dispositions!$C39, Raw!$H:$H, "E05")</f>
        <v>0</v>
      </c>
      <c r="ANY39" s="52">
        <f>SUMIFS(Raw!$I:$I, Raw!$A:$A, Dispositions!ANY$14, Raw!$F:$F, Dispositions!$C39, Raw!$H:$H, "E05")</f>
        <v>0</v>
      </c>
      <c r="ANZ39" s="52">
        <f>SUMIFS(Raw!$I:$I, Raw!$A:$A, Dispositions!ANZ$14, Raw!$F:$F, Dispositions!$C39, Raw!$H:$H, "E05")</f>
        <v>0</v>
      </c>
      <c r="AOA39" s="52">
        <f>SUMIFS(Raw!$I:$I, Raw!$A:$A, Dispositions!AOA$14, Raw!$F:$F, Dispositions!$C39, Raw!$H:$H, "E05")</f>
        <v>0</v>
      </c>
      <c r="AOB39" s="53">
        <f>SUMIFS(Raw!$I:$I, Raw!$A:$A, Dispositions!AOB$14, Raw!$F:$F, Dispositions!$C39, Raw!$H:$H, "E05")</f>
        <v>0</v>
      </c>
      <c r="AOD39" s="51">
        <f>SUMIFS(Raw!$I:$I, Raw!$A:$A, Dispositions!AOD$14, Raw!$F:$F, Dispositions!$C39, Raw!$H:$H, "E12")</f>
        <v>0</v>
      </c>
      <c r="AOE39" s="52">
        <f>SUMIFS(Raw!$I:$I, Raw!$A:$A, Dispositions!AOE$14, Raw!$F:$F, Dispositions!$C39, Raw!$H:$H, "E12")</f>
        <v>0</v>
      </c>
      <c r="AOF39" s="52">
        <f>SUMIFS(Raw!$I:$I, Raw!$A:$A, Dispositions!AOF$14, Raw!$F:$F, Dispositions!$C39, Raw!$H:$H, "E12")</f>
        <v>0</v>
      </c>
      <c r="AOG39" s="52">
        <f>SUMIFS(Raw!$I:$I, Raw!$A:$A, Dispositions!AOG$14, Raw!$F:$F, Dispositions!$C39, Raw!$H:$H, "E12")</f>
        <v>0</v>
      </c>
      <c r="AOH39" s="52">
        <f>SUMIFS(Raw!$I:$I, Raw!$A:$A, Dispositions!AOH$14, Raw!$F:$F, Dispositions!$C39, Raw!$H:$H, "E12")</f>
        <v>0</v>
      </c>
      <c r="AOI39" s="52">
        <f>SUMIFS(Raw!$I:$I, Raw!$A:$A, Dispositions!AOI$14, Raw!$F:$F, Dispositions!$C39, Raw!$H:$H, "E12")</f>
        <v>0</v>
      </c>
      <c r="AOJ39" s="53">
        <f>SUMIFS(Raw!$I:$I, Raw!$A:$A, Dispositions!AOJ$14, Raw!$F:$F, Dispositions!$C39, Raw!$H:$H, "E12")</f>
        <v>0</v>
      </c>
      <c r="AOL39" s="51">
        <f>SUMIFS(Raw!$I:$I, Raw!$A:$A, Dispositions!AOL$14, Raw!$F:$F, Dispositions!$C39, Raw!$H:$H, "E13")</f>
        <v>0</v>
      </c>
      <c r="AOM39" s="52">
        <f>SUMIFS(Raw!$I:$I, Raw!$A:$A, Dispositions!AOM$14, Raw!$F:$F, Dispositions!$C39, Raw!$H:$H, "E13")</f>
        <v>0</v>
      </c>
      <c r="AON39" s="52">
        <f>SUMIFS(Raw!$I:$I, Raw!$A:$A, Dispositions!AON$14, Raw!$F:$F, Dispositions!$C39, Raw!$H:$H, "E13")</f>
        <v>0</v>
      </c>
      <c r="AOO39" s="52">
        <f>SUMIFS(Raw!$I:$I, Raw!$A:$A, Dispositions!AOO$14, Raw!$F:$F, Dispositions!$C39, Raw!$H:$H, "E13")</f>
        <v>0</v>
      </c>
      <c r="AOP39" s="52">
        <f>SUMIFS(Raw!$I:$I, Raw!$A:$A, Dispositions!AOP$14, Raw!$F:$F, Dispositions!$C39, Raw!$H:$H, "E13")</f>
        <v>0</v>
      </c>
      <c r="AOQ39" s="52">
        <f>SUMIFS(Raw!$I:$I, Raw!$A:$A, Dispositions!AOQ$14, Raw!$F:$F, Dispositions!$C39, Raw!$H:$H, "E13")</f>
        <v>0</v>
      </c>
      <c r="AOR39" s="53">
        <f>SUMIFS(Raw!$I:$I, Raw!$A:$A, Dispositions!AOR$14, Raw!$F:$F, Dispositions!$C39, Raw!$H:$H, "E13")</f>
        <v>0</v>
      </c>
      <c r="AOT39" s="51">
        <f>SUMIFS(Raw!$I:$I, Raw!$A:$A, Dispositions!AOT$14, Raw!$F:$F, Dispositions!$C39, Raw!$H:$H, "E14")</f>
        <v>0</v>
      </c>
      <c r="AOU39" s="52">
        <f>SUMIFS(Raw!$I:$I, Raw!$A:$A, Dispositions!AOU$14, Raw!$F:$F, Dispositions!$C39, Raw!$H:$H, "E14")</f>
        <v>0</v>
      </c>
      <c r="AOV39" s="52">
        <f>SUMIFS(Raw!$I:$I, Raw!$A:$A, Dispositions!AOV$14, Raw!$F:$F, Dispositions!$C39, Raw!$H:$H, "E14")</f>
        <v>0</v>
      </c>
      <c r="AOW39" s="52">
        <f>SUMIFS(Raw!$I:$I, Raw!$A:$A, Dispositions!AOW$14, Raw!$F:$F, Dispositions!$C39, Raw!$H:$H, "E14")</f>
        <v>0</v>
      </c>
      <c r="AOX39" s="52">
        <f>SUMIFS(Raw!$I:$I, Raw!$A:$A, Dispositions!AOX$14, Raw!$F:$F, Dispositions!$C39, Raw!$H:$H, "E14")</f>
        <v>0</v>
      </c>
      <c r="AOY39" s="52">
        <f>SUMIFS(Raw!$I:$I, Raw!$A:$A, Dispositions!AOY$14, Raw!$F:$F, Dispositions!$C39, Raw!$H:$H, "E14")</f>
        <v>0</v>
      </c>
      <c r="AOZ39" s="53">
        <f>SUMIFS(Raw!$I:$I, Raw!$A:$A, Dispositions!AOZ$14, Raw!$F:$F, Dispositions!$C39, Raw!$H:$H, "E14")</f>
        <v>0</v>
      </c>
      <c r="APB39" s="51">
        <f>SUMIFS(Raw!$I:$I, Raw!$A:$A, Dispositions!APB$14, Raw!$F:$F, Dispositions!$C39, Raw!$H:$H, "E15")</f>
        <v>0</v>
      </c>
      <c r="APC39" s="52">
        <f>SUMIFS(Raw!$I:$I, Raw!$A:$A, Dispositions!APC$14, Raw!$F:$F, Dispositions!$C39, Raw!$H:$H, "E15")</f>
        <v>0</v>
      </c>
      <c r="APD39" s="52">
        <f>SUMIFS(Raw!$I:$I, Raw!$A:$A, Dispositions!APD$14, Raw!$F:$F, Dispositions!$C39, Raw!$H:$H, "E15")</f>
        <v>0</v>
      </c>
      <c r="APE39" s="52">
        <f>SUMIFS(Raw!$I:$I, Raw!$A:$A, Dispositions!APE$14, Raw!$F:$F, Dispositions!$C39, Raw!$H:$H, "E15")</f>
        <v>0</v>
      </c>
      <c r="APF39" s="52">
        <f>SUMIFS(Raw!$I:$I, Raw!$A:$A, Dispositions!APF$14, Raw!$F:$F, Dispositions!$C39, Raw!$H:$H, "E15")</f>
        <v>0</v>
      </c>
      <c r="APG39" s="52">
        <f>SUMIFS(Raw!$I:$I, Raw!$A:$A, Dispositions!APG$14, Raw!$F:$F, Dispositions!$C39, Raw!$H:$H, "E15")</f>
        <v>0</v>
      </c>
      <c r="APH39" s="53">
        <f>SUMIFS(Raw!$I:$I, Raw!$A:$A, Dispositions!APH$14, Raw!$F:$F, Dispositions!$C39, Raw!$H:$H, "E15")</f>
        <v>0</v>
      </c>
      <c r="APJ39" s="51">
        <f>SUMIFS(Raw!$I:$I, Raw!$A:$A, Dispositions!APJ$14, Raw!$F:$F, Dispositions!$C39, Raw!$H:$H, "E16")</f>
        <v>0</v>
      </c>
      <c r="APK39" s="52">
        <f>SUMIFS(Raw!$I:$I, Raw!$A:$A, Dispositions!APK$14, Raw!$F:$F, Dispositions!$C39, Raw!$H:$H, "E16")</f>
        <v>0</v>
      </c>
      <c r="APL39" s="52">
        <f>SUMIFS(Raw!$I:$I, Raw!$A:$A, Dispositions!APL$14, Raw!$F:$F, Dispositions!$C39, Raw!$H:$H, "E16")</f>
        <v>0</v>
      </c>
      <c r="APM39" s="52">
        <f>SUMIFS(Raw!$I:$I, Raw!$A:$A, Dispositions!APM$14, Raw!$F:$F, Dispositions!$C39, Raw!$H:$H, "E16")</f>
        <v>0</v>
      </c>
      <c r="APN39" s="52">
        <f>SUMIFS(Raw!$I:$I, Raw!$A:$A, Dispositions!APN$14, Raw!$F:$F, Dispositions!$C39, Raw!$H:$H, "E16")</f>
        <v>0</v>
      </c>
      <c r="APO39" s="52">
        <f>SUMIFS(Raw!$I:$I, Raw!$A:$A, Dispositions!APO$14, Raw!$F:$F, Dispositions!$C39, Raw!$H:$H, "E16")</f>
        <v>0</v>
      </c>
      <c r="APP39" s="53">
        <f>SUMIFS(Raw!$I:$I, Raw!$A:$A, Dispositions!APP$14, Raw!$F:$F, Dispositions!$C39, Raw!$H:$H, "E16")</f>
        <v>0</v>
      </c>
      <c r="APR39" s="51">
        <f>SUMIFS(Raw!$I:$I, Raw!$A:$A, Dispositions!APR$14, Raw!$F:$F, Dispositions!$C39, Raw!$H:$H, "E18")</f>
        <v>0</v>
      </c>
      <c r="APS39" s="52">
        <f>SUMIFS(Raw!$I:$I, Raw!$A:$A, Dispositions!APS$14, Raw!$F:$F, Dispositions!$C39, Raw!$H:$H, "E18")</f>
        <v>0</v>
      </c>
      <c r="APT39" s="52">
        <f>SUMIFS(Raw!$I:$I, Raw!$A:$A, Dispositions!APT$14, Raw!$F:$F, Dispositions!$C39, Raw!$H:$H, "E18")</f>
        <v>0</v>
      </c>
      <c r="APU39" s="52">
        <f>SUMIFS(Raw!$I:$I, Raw!$A:$A, Dispositions!APU$14, Raw!$F:$F, Dispositions!$C39, Raw!$H:$H, "E18")</f>
        <v>0</v>
      </c>
      <c r="APV39" s="52">
        <f>SUMIFS(Raw!$I:$I, Raw!$A:$A, Dispositions!APV$14, Raw!$F:$F, Dispositions!$C39, Raw!$H:$H, "E18")</f>
        <v>0</v>
      </c>
      <c r="APW39" s="52">
        <f>SUMIFS(Raw!$I:$I, Raw!$A:$A, Dispositions!APW$14, Raw!$F:$F, Dispositions!$C39, Raw!$H:$H, "E18")</f>
        <v>0</v>
      </c>
      <c r="APX39" s="53">
        <f>SUMIFS(Raw!$I:$I, Raw!$A:$A, Dispositions!APX$14, Raw!$F:$F, Dispositions!$C39, Raw!$H:$H, "E18")</f>
        <v>0</v>
      </c>
      <c r="APZ39" s="51">
        <f>SUMIFS(Raw!$I:$I, Raw!$A:$A, Dispositions!APZ$14, Raw!$F:$F, Dispositions!$C39, Raw!$H:$H, "E34")</f>
        <v>0</v>
      </c>
      <c r="AQA39" s="52">
        <f>SUMIFS(Raw!$I:$I, Raw!$A:$A, Dispositions!AQA$14, Raw!$F:$F, Dispositions!$C39, Raw!$H:$H, "E34")</f>
        <v>0</v>
      </c>
      <c r="AQB39" s="52">
        <f>SUMIFS(Raw!$I:$I, Raw!$A:$A, Dispositions!AQB$14, Raw!$F:$F, Dispositions!$C39, Raw!$H:$H, "E34")</f>
        <v>0</v>
      </c>
      <c r="AQC39" s="52">
        <f>SUMIFS(Raw!$I:$I, Raw!$A:$A, Dispositions!AQC$14, Raw!$F:$F, Dispositions!$C39, Raw!$H:$H, "E34")</f>
        <v>0</v>
      </c>
      <c r="AQD39" s="52">
        <f>SUMIFS(Raw!$I:$I, Raw!$A:$A, Dispositions!AQD$14, Raw!$F:$F, Dispositions!$C39, Raw!$H:$H, "E34")</f>
        <v>0</v>
      </c>
      <c r="AQE39" s="52">
        <f>SUMIFS(Raw!$I:$I, Raw!$A:$A, Dispositions!AQE$14, Raw!$F:$F, Dispositions!$C39, Raw!$H:$H, "E34")</f>
        <v>0</v>
      </c>
      <c r="AQF39" s="53">
        <f>SUMIFS(Raw!$I:$I, Raw!$A:$A, Dispositions!AQF$14, Raw!$F:$F, Dispositions!$C39, Raw!$H:$H, "E34")</f>
        <v>0</v>
      </c>
      <c r="AQH39" s="51">
        <f>SUMIFS(Raw!$I:$I, Raw!$A:$A, Dispositions!AQH$14, Raw!$F:$F, Dispositions!$C39, Raw!$H:$H, "E02")</f>
        <v>0</v>
      </c>
      <c r="AQI39" s="52">
        <f>SUMIFS(Raw!$I:$I, Raw!$A:$A, Dispositions!AQI$14, Raw!$F:$F, Dispositions!$C39, Raw!$H:$H, "E02")</f>
        <v>0</v>
      </c>
      <c r="AQJ39" s="52">
        <f>SUMIFS(Raw!$I:$I, Raw!$A:$A, Dispositions!AQJ$14, Raw!$F:$F, Dispositions!$C39, Raw!$H:$H, "E02")</f>
        <v>0</v>
      </c>
      <c r="AQK39" s="52">
        <f>SUMIFS(Raw!$I:$I, Raw!$A:$A, Dispositions!AQK$14, Raw!$F:$F, Dispositions!$C39, Raw!$H:$H, "E02")</f>
        <v>0</v>
      </c>
      <c r="AQL39" s="52">
        <f>SUMIFS(Raw!$I:$I, Raw!$A:$A, Dispositions!AQL$14, Raw!$F:$F, Dispositions!$C39, Raw!$H:$H, "E02")</f>
        <v>0</v>
      </c>
      <c r="AQM39" s="52">
        <f>SUMIFS(Raw!$I:$I, Raw!$A:$A, Dispositions!AQM$14, Raw!$F:$F, Dispositions!$C39, Raw!$H:$H, "E02")</f>
        <v>0</v>
      </c>
      <c r="AQN39" s="53">
        <f>SUMIFS(Raw!$I:$I, Raw!$A:$A, Dispositions!AQN$14, Raw!$F:$F, Dispositions!$C39, Raw!$H:$H, "E02")</f>
        <v>0</v>
      </c>
      <c r="AQP39" s="51">
        <f>SUMIFS(Raw!$I:$I, Raw!$A:$A, Dispositions!AQP$14, Raw!$F:$F, Dispositions!$C39, Raw!$H:$H, "E03")</f>
        <v>0</v>
      </c>
      <c r="AQQ39" s="52">
        <f>SUMIFS(Raw!$I:$I, Raw!$A:$A, Dispositions!AQQ$14, Raw!$F:$F, Dispositions!$C39, Raw!$H:$H, "E03")</f>
        <v>0</v>
      </c>
      <c r="AQR39" s="52">
        <f>SUMIFS(Raw!$I:$I, Raw!$A:$A, Dispositions!AQR$14, Raw!$F:$F, Dispositions!$C39, Raw!$H:$H, "E03")</f>
        <v>0</v>
      </c>
      <c r="AQS39" s="52">
        <f>SUMIFS(Raw!$I:$I, Raw!$A:$A, Dispositions!AQS$14, Raw!$F:$F, Dispositions!$C39, Raw!$H:$H, "E03")</f>
        <v>0</v>
      </c>
      <c r="AQT39" s="52">
        <f>SUMIFS(Raw!$I:$I, Raw!$A:$A, Dispositions!AQT$14, Raw!$F:$F, Dispositions!$C39, Raw!$H:$H, "E03")</f>
        <v>0</v>
      </c>
      <c r="AQU39" s="52">
        <f>SUMIFS(Raw!$I:$I, Raw!$A:$A, Dispositions!AQU$14, Raw!$F:$F, Dispositions!$C39, Raw!$H:$H, "E03")</f>
        <v>0</v>
      </c>
      <c r="AQV39" s="53">
        <f>SUMIFS(Raw!$I:$I, Raw!$A:$A, Dispositions!AQV$14, Raw!$F:$F, Dispositions!$C39, Raw!$H:$H, "E03")</f>
        <v>0</v>
      </c>
      <c r="AQX39" s="51">
        <f>SUMIFS(Raw!$I:$I, Raw!$A:$A, Dispositions!AQX$14, Raw!$F:$F, Dispositions!$C39, Raw!$H:$H, "E05")</f>
        <v>0</v>
      </c>
      <c r="AQY39" s="52">
        <f>SUMIFS(Raw!$I:$I, Raw!$A:$A, Dispositions!AQY$14, Raw!$F:$F, Dispositions!$C39, Raw!$H:$H, "E05")</f>
        <v>0</v>
      </c>
      <c r="AQZ39" s="52">
        <f>SUMIFS(Raw!$I:$I, Raw!$A:$A, Dispositions!AQZ$14, Raw!$F:$F, Dispositions!$C39, Raw!$H:$H, "E05")</f>
        <v>0</v>
      </c>
      <c r="ARA39" s="52">
        <f>SUMIFS(Raw!$I:$I, Raw!$A:$A, Dispositions!ARA$14, Raw!$F:$F, Dispositions!$C39, Raw!$H:$H, "E05")</f>
        <v>0</v>
      </c>
      <c r="ARB39" s="52">
        <f>SUMIFS(Raw!$I:$I, Raw!$A:$A, Dispositions!ARB$14, Raw!$F:$F, Dispositions!$C39, Raw!$H:$H, "E05")</f>
        <v>0</v>
      </c>
      <c r="ARC39" s="52">
        <f>SUMIFS(Raw!$I:$I, Raw!$A:$A, Dispositions!ARC$14, Raw!$F:$F, Dispositions!$C39, Raw!$H:$H, "E05")</f>
        <v>0</v>
      </c>
      <c r="ARD39" s="53">
        <f>SUMIFS(Raw!$I:$I, Raw!$A:$A, Dispositions!ARD$14, Raw!$F:$F, Dispositions!$C39, Raw!$H:$H, "E05")</f>
        <v>0</v>
      </c>
      <c r="ARF39" s="51">
        <f>SUMIFS(Raw!$I:$I, Raw!$A:$A, Dispositions!ARF$14, Raw!$F:$F, Dispositions!$C39, Raw!$H:$H, "E12")</f>
        <v>0</v>
      </c>
      <c r="ARG39" s="52">
        <f>SUMIFS(Raw!$I:$I, Raw!$A:$A, Dispositions!ARG$14, Raw!$F:$F, Dispositions!$C39, Raw!$H:$H, "E12")</f>
        <v>0</v>
      </c>
      <c r="ARH39" s="52">
        <f>SUMIFS(Raw!$I:$I, Raw!$A:$A, Dispositions!ARH$14, Raw!$F:$F, Dispositions!$C39, Raw!$H:$H, "E12")</f>
        <v>0</v>
      </c>
      <c r="ARI39" s="52">
        <f>SUMIFS(Raw!$I:$I, Raw!$A:$A, Dispositions!ARI$14, Raw!$F:$F, Dispositions!$C39, Raw!$H:$H, "E12")</f>
        <v>0</v>
      </c>
      <c r="ARJ39" s="52">
        <f>SUMIFS(Raw!$I:$I, Raw!$A:$A, Dispositions!ARJ$14, Raw!$F:$F, Dispositions!$C39, Raw!$H:$H, "E12")</f>
        <v>0</v>
      </c>
      <c r="ARK39" s="52">
        <f>SUMIFS(Raw!$I:$I, Raw!$A:$A, Dispositions!ARK$14, Raw!$F:$F, Dispositions!$C39, Raw!$H:$H, "E12")</f>
        <v>0</v>
      </c>
      <c r="ARL39" s="53">
        <f>SUMIFS(Raw!$I:$I, Raw!$A:$A, Dispositions!ARL$14, Raw!$F:$F, Dispositions!$C39, Raw!$H:$H, "E12")</f>
        <v>0</v>
      </c>
      <c r="ARN39" s="51">
        <f>SUMIFS(Raw!$I:$I, Raw!$A:$A, Dispositions!ARN$14, Raw!$F:$F, Dispositions!$C39, Raw!$H:$H, "E13")</f>
        <v>0</v>
      </c>
      <c r="ARO39" s="52">
        <f>SUMIFS(Raw!$I:$I, Raw!$A:$A, Dispositions!ARO$14, Raw!$F:$F, Dispositions!$C39, Raw!$H:$H, "E13")</f>
        <v>0</v>
      </c>
      <c r="ARP39" s="52">
        <f>SUMIFS(Raw!$I:$I, Raw!$A:$A, Dispositions!ARP$14, Raw!$F:$F, Dispositions!$C39, Raw!$H:$H, "E13")</f>
        <v>0</v>
      </c>
      <c r="ARQ39" s="52">
        <f>SUMIFS(Raw!$I:$I, Raw!$A:$A, Dispositions!ARQ$14, Raw!$F:$F, Dispositions!$C39, Raw!$H:$H, "E13")</f>
        <v>0</v>
      </c>
      <c r="ARR39" s="52">
        <f>SUMIFS(Raw!$I:$I, Raw!$A:$A, Dispositions!ARR$14, Raw!$F:$F, Dispositions!$C39, Raw!$H:$H, "E13")</f>
        <v>0</v>
      </c>
      <c r="ARS39" s="52">
        <f>SUMIFS(Raw!$I:$I, Raw!$A:$A, Dispositions!ARS$14, Raw!$F:$F, Dispositions!$C39, Raw!$H:$H, "E13")</f>
        <v>0</v>
      </c>
      <c r="ART39" s="53">
        <f>SUMIFS(Raw!$I:$I, Raw!$A:$A, Dispositions!ART$14, Raw!$F:$F, Dispositions!$C39, Raw!$H:$H, "E13")</f>
        <v>0</v>
      </c>
      <c r="ARV39" s="51">
        <f>SUMIFS(Raw!$I:$I, Raw!$A:$A, Dispositions!ARV$14, Raw!$F:$F, Dispositions!$C39, Raw!$H:$H, "E14")</f>
        <v>0</v>
      </c>
      <c r="ARW39" s="52">
        <f>SUMIFS(Raw!$I:$I, Raw!$A:$A, Dispositions!ARW$14, Raw!$F:$F, Dispositions!$C39, Raw!$H:$H, "E14")</f>
        <v>0</v>
      </c>
      <c r="ARX39" s="52">
        <f>SUMIFS(Raw!$I:$I, Raw!$A:$A, Dispositions!ARX$14, Raw!$F:$F, Dispositions!$C39, Raw!$H:$H, "E14")</f>
        <v>0</v>
      </c>
      <c r="ARY39" s="52">
        <f>SUMIFS(Raw!$I:$I, Raw!$A:$A, Dispositions!ARY$14, Raw!$F:$F, Dispositions!$C39, Raw!$H:$H, "E14")</f>
        <v>0</v>
      </c>
      <c r="ARZ39" s="52">
        <f>SUMIFS(Raw!$I:$I, Raw!$A:$A, Dispositions!ARZ$14, Raw!$F:$F, Dispositions!$C39, Raw!$H:$H, "E14")</f>
        <v>0</v>
      </c>
      <c r="ASA39" s="52">
        <f>SUMIFS(Raw!$I:$I, Raw!$A:$A, Dispositions!ASA$14, Raw!$F:$F, Dispositions!$C39, Raw!$H:$H, "E14")</f>
        <v>0</v>
      </c>
      <c r="ASB39" s="53">
        <f>SUMIFS(Raw!$I:$I, Raw!$A:$A, Dispositions!ASB$14, Raw!$F:$F, Dispositions!$C39, Raw!$H:$H, "E14")</f>
        <v>0</v>
      </c>
      <c r="ASD39" s="51">
        <f>SUMIFS(Raw!$I:$I, Raw!$A:$A, Dispositions!ASD$14, Raw!$F:$F, Dispositions!$C39, Raw!$H:$H, "E15")</f>
        <v>0</v>
      </c>
      <c r="ASE39" s="52">
        <f>SUMIFS(Raw!$I:$I, Raw!$A:$A, Dispositions!ASE$14, Raw!$F:$F, Dispositions!$C39, Raw!$H:$H, "E15")</f>
        <v>0</v>
      </c>
      <c r="ASF39" s="52">
        <f>SUMIFS(Raw!$I:$I, Raw!$A:$A, Dispositions!ASF$14, Raw!$F:$F, Dispositions!$C39, Raw!$H:$H, "E15")</f>
        <v>0</v>
      </c>
      <c r="ASG39" s="52">
        <f>SUMIFS(Raw!$I:$I, Raw!$A:$A, Dispositions!ASG$14, Raw!$F:$F, Dispositions!$C39, Raw!$H:$H, "E15")</f>
        <v>0</v>
      </c>
      <c r="ASH39" s="52">
        <f>SUMIFS(Raw!$I:$I, Raw!$A:$A, Dispositions!ASH$14, Raw!$F:$F, Dispositions!$C39, Raw!$H:$H, "E15")</f>
        <v>0</v>
      </c>
      <c r="ASI39" s="52">
        <f>SUMIFS(Raw!$I:$I, Raw!$A:$A, Dispositions!ASI$14, Raw!$F:$F, Dispositions!$C39, Raw!$H:$H, "E15")</f>
        <v>0</v>
      </c>
      <c r="ASJ39" s="53">
        <f>SUMIFS(Raw!$I:$I, Raw!$A:$A, Dispositions!ASJ$14, Raw!$F:$F, Dispositions!$C39, Raw!$H:$H, "E15")</f>
        <v>0</v>
      </c>
      <c r="ASL39" s="51">
        <f>SUMIFS(Raw!$I:$I, Raw!$A:$A, Dispositions!ASL$14, Raw!$F:$F, Dispositions!$C39, Raw!$H:$H, "E16")</f>
        <v>0</v>
      </c>
      <c r="ASM39" s="52">
        <f>SUMIFS(Raw!$I:$I, Raw!$A:$A, Dispositions!ASM$14, Raw!$F:$F, Dispositions!$C39, Raw!$H:$H, "E16")</f>
        <v>0</v>
      </c>
      <c r="ASN39" s="52">
        <f>SUMIFS(Raw!$I:$I, Raw!$A:$A, Dispositions!ASN$14, Raw!$F:$F, Dispositions!$C39, Raw!$H:$H, "E16")</f>
        <v>0</v>
      </c>
      <c r="ASO39" s="52">
        <f>SUMIFS(Raw!$I:$I, Raw!$A:$A, Dispositions!ASO$14, Raw!$F:$F, Dispositions!$C39, Raw!$H:$H, "E16")</f>
        <v>0</v>
      </c>
      <c r="ASP39" s="52">
        <f>SUMIFS(Raw!$I:$I, Raw!$A:$A, Dispositions!ASP$14, Raw!$F:$F, Dispositions!$C39, Raw!$H:$H, "E16")</f>
        <v>0</v>
      </c>
      <c r="ASQ39" s="52">
        <f>SUMIFS(Raw!$I:$I, Raw!$A:$A, Dispositions!ASQ$14, Raw!$F:$F, Dispositions!$C39, Raw!$H:$H, "E16")</f>
        <v>0</v>
      </c>
      <c r="ASR39" s="53">
        <f>SUMIFS(Raw!$I:$I, Raw!$A:$A, Dispositions!ASR$14, Raw!$F:$F, Dispositions!$C39, Raw!$H:$H, "E16")</f>
        <v>0</v>
      </c>
      <c r="AST39" s="51">
        <f>SUMIFS(Raw!$I:$I, Raw!$A:$A, Dispositions!AST$14, Raw!$F:$F, Dispositions!$C39, Raw!$H:$H, "E18")</f>
        <v>0</v>
      </c>
      <c r="ASU39" s="52">
        <f>SUMIFS(Raw!$I:$I, Raw!$A:$A, Dispositions!ASU$14, Raw!$F:$F, Dispositions!$C39, Raw!$H:$H, "E18")</f>
        <v>0</v>
      </c>
      <c r="ASV39" s="52">
        <f>SUMIFS(Raw!$I:$I, Raw!$A:$A, Dispositions!ASV$14, Raw!$F:$F, Dispositions!$C39, Raw!$H:$H, "E18")</f>
        <v>0</v>
      </c>
      <c r="ASW39" s="52">
        <f>SUMIFS(Raw!$I:$I, Raw!$A:$A, Dispositions!ASW$14, Raw!$F:$F, Dispositions!$C39, Raw!$H:$H, "E18")</f>
        <v>0</v>
      </c>
      <c r="ASX39" s="52">
        <f>SUMIFS(Raw!$I:$I, Raw!$A:$A, Dispositions!ASX$14, Raw!$F:$F, Dispositions!$C39, Raw!$H:$H, "E18")</f>
        <v>0</v>
      </c>
      <c r="ASY39" s="52">
        <f>SUMIFS(Raw!$I:$I, Raw!$A:$A, Dispositions!ASY$14, Raw!$F:$F, Dispositions!$C39, Raw!$H:$H, "E18")</f>
        <v>0</v>
      </c>
      <c r="ASZ39" s="53">
        <f>SUMIFS(Raw!$I:$I, Raw!$A:$A, Dispositions!ASZ$14, Raw!$F:$F, Dispositions!$C39, Raw!$H:$H, "E18")</f>
        <v>0</v>
      </c>
      <c r="ATB39" s="51">
        <f>SUMIFS(Raw!$I:$I, Raw!$A:$A, Dispositions!ATB$14, Raw!$F:$F, Dispositions!$C39, Raw!$H:$H, "E34")</f>
        <v>0</v>
      </c>
      <c r="ATC39" s="52">
        <f>SUMIFS(Raw!$I:$I, Raw!$A:$A, Dispositions!ATC$14, Raw!$F:$F, Dispositions!$C39, Raw!$H:$H, "E34")</f>
        <v>0</v>
      </c>
      <c r="ATD39" s="52">
        <f>SUMIFS(Raw!$I:$I, Raw!$A:$A, Dispositions!ATD$14, Raw!$F:$F, Dispositions!$C39, Raw!$H:$H, "E34")</f>
        <v>0</v>
      </c>
      <c r="ATE39" s="52">
        <f>SUMIFS(Raw!$I:$I, Raw!$A:$A, Dispositions!ATE$14, Raw!$F:$F, Dispositions!$C39, Raw!$H:$H, "E34")</f>
        <v>0</v>
      </c>
      <c r="ATF39" s="52">
        <f>SUMIFS(Raw!$I:$I, Raw!$A:$A, Dispositions!ATF$14, Raw!$F:$F, Dispositions!$C39, Raw!$H:$H, "E34")</f>
        <v>0</v>
      </c>
      <c r="ATG39" s="52">
        <f>SUMIFS(Raw!$I:$I, Raw!$A:$A, Dispositions!ATG$14, Raw!$F:$F, Dispositions!$C39, Raw!$H:$H, "E34")</f>
        <v>0</v>
      </c>
      <c r="ATH39" s="53">
        <f>SUMIFS(Raw!$I:$I, Raw!$A:$A, Dispositions!ATH$14, Raw!$F:$F, Dispositions!$C39, Raw!$H:$H, "E34")</f>
        <v>0</v>
      </c>
      <c r="ATJ39" s="51">
        <f>SUMIFS(Raw!$I:$I, Raw!$A:$A, Dispositions!ATJ$14, Raw!$F:$F, Dispositions!$C39, Raw!$H:$H, "E02")</f>
        <v>0</v>
      </c>
      <c r="ATK39" s="52">
        <f>SUMIFS(Raw!$I:$I, Raw!$A:$A, Dispositions!ATK$14, Raw!$F:$F, Dispositions!$C39, Raw!$H:$H, "E02")</f>
        <v>0</v>
      </c>
      <c r="ATL39" s="52">
        <f>SUMIFS(Raw!$I:$I, Raw!$A:$A, Dispositions!ATL$14, Raw!$F:$F, Dispositions!$C39, Raw!$H:$H, "E02")</f>
        <v>0</v>
      </c>
      <c r="ATM39" s="52">
        <f>SUMIFS(Raw!$I:$I, Raw!$A:$A, Dispositions!ATM$14, Raw!$F:$F, Dispositions!$C39, Raw!$H:$H, "E02")</f>
        <v>0</v>
      </c>
      <c r="ATN39" s="52">
        <f>SUMIFS(Raw!$I:$I, Raw!$A:$A, Dispositions!ATN$14, Raw!$F:$F, Dispositions!$C39, Raw!$H:$H, "E02")</f>
        <v>0</v>
      </c>
      <c r="ATO39" s="52">
        <f>SUMIFS(Raw!$I:$I, Raw!$A:$A, Dispositions!ATO$14, Raw!$F:$F, Dispositions!$C39, Raw!$H:$H, "E02")</f>
        <v>0</v>
      </c>
      <c r="ATP39" s="53">
        <f>SUMIFS(Raw!$I:$I, Raw!$A:$A, Dispositions!ATP$14, Raw!$F:$F, Dispositions!$C39, Raw!$H:$H, "E02")</f>
        <v>0</v>
      </c>
      <c r="ATR39" s="51">
        <f>SUMIFS(Raw!$I:$I, Raw!$A:$A, Dispositions!ATR$14, Raw!$F:$F, Dispositions!$C39, Raw!$H:$H, "E03")</f>
        <v>0</v>
      </c>
      <c r="ATS39" s="52">
        <f>SUMIFS(Raw!$I:$I, Raw!$A:$A, Dispositions!ATS$14, Raw!$F:$F, Dispositions!$C39, Raw!$H:$H, "E03")</f>
        <v>0</v>
      </c>
      <c r="ATT39" s="52">
        <f>SUMIFS(Raw!$I:$I, Raw!$A:$A, Dispositions!ATT$14, Raw!$F:$F, Dispositions!$C39, Raw!$H:$H, "E03")</f>
        <v>0</v>
      </c>
      <c r="ATU39" s="52">
        <f>SUMIFS(Raw!$I:$I, Raw!$A:$A, Dispositions!ATU$14, Raw!$F:$F, Dispositions!$C39, Raw!$H:$H, "E03")</f>
        <v>0</v>
      </c>
      <c r="ATV39" s="52">
        <f>SUMIFS(Raw!$I:$I, Raw!$A:$A, Dispositions!ATV$14, Raw!$F:$F, Dispositions!$C39, Raw!$H:$H, "E03")</f>
        <v>0</v>
      </c>
      <c r="ATW39" s="52">
        <f>SUMIFS(Raw!$I:$I, Raw!$A:$A, Dispositions!ATW$14, Raw!$F:$F, Dispositions!$C39, Raw!$H:$H, "E03")</f>
        <v>0</v>
      </c>
      <c r="ATX39" s="53">
        <f>SUMIFS(Raw!$I:$I, Raw!$A:$A, Dispositions!ATX$14, Raw!$F:$F, Dispositions!$C39, Raw!$H:$H, "E03")</f>
        <v>0</v>
      </c>
      <c r="ATZ39" s="51">
        <f>SUMIFS(Raw!$I:$I, Raw!$A:$A, Dispositions!ATZ$14, Raw!$F:$F, Dispositions!$C39, Raw!$H:$H, "E05")</f>
        <v>0</v>
      </c>
      <c r="AUA39" s="52">
        <f>SUMIFS(Raw!$I:$I, Raw!$A:$A, Dispositions!AUA$14, Raw!$F:$F, Dispositions!$C39, Raw!$H:$H, "E05")</f>
        <v>0</v>
      </c>
      <c r="AUB39" s="52">
        <f>SUMIFS(Raw!$I:$I, Raw!$A:$A, Dispositions!AUB$14, Raw!$F:$F, Dispositions!$C39, Raw!$H:$H, "E05")</f>
        <v>0</v>
      </c>
      <c r="AUC39" s="52">
        <f>SUMIFS(Raw!$I:$I, Raw!$A:$A, Dispositions!AUC$14, Raw!$F:$F, Dispositions!$C39, Raw!$H:$H, "E05")</f>
        <v>0</v>
      </c>
      <c r="AUD39" s="52">
        <f>SUMIFS(Raw!$I:$I, Raw!$A:$A, Dispositions!AUD$14, Raw!$F:$F, Dispositions!$C39, Raw!$H:$H, "E05")</f>
        <v>0</v>
      </c>
      <c r="AUE39" s="52">
        <f>SUMIFS(Raw!$I:$I, Raw!$A:$A, Dispositions!AUE$14, Raw!$F:$F, Dispositions!$C39, Raw!$H:$H, "E05")</f>
        <v>0</v>
      </c>
      <c r="AUF39" s="53">
        <f>SUMIFS(Raw!$I:$I, Raw!$A:$A, Dispositions!AUF$14, Raw!$F:$F, Dispositions!$C39, Raw!$H:$H, "E05")</f>
        <v>0</v>
      </c>
      <c r="AUH39" s="51">
        <f>SUMIFS(Raw!$I:$I, Raw!$A:$A, Dispositions!AUH$14, Raw!$F:$F, Dispositions!$C39, Raw!$H:$H, "E12")</f>
        <v>0</v>
      </c>
      <c r="AUI39" s="52">
        <f>SUMIFS(Raw!$I:$I, Raw!$A:$A, Dispositions!AUI$14, Raw!$F:$F, Dispositions!$C39, Raw!$H:$H, "E12")</f>
        <v>0</v>
      </c>
      <c r="AUJ39" s="52">
        <f>SUMIFS(Raw!$I:$I, Raw!$A:$A, Dispositions!AUJ$14, Raw!$F:$F, Dispositions!$C39, Raw!$H:$H, "E12")</f>
        <v>0</v>
      </c>
      <c r="AUK39" s="52">
        <f>SUMIFS(Raw!$I:$I, Raw!$A:$A, Dispositions!AUK$14, Raw!$F:$F, Dispositions!$C39, Raw!$H:$H, "E12")</f>
        <v>0</v>
      </c>
      <c r="AUL39" s="52">
        <f>SUMIFS(Raw!$I:$I, Raw!$A:$A, Dispositions!AUL$14, Raw!$F:$F, Dispositions!$C39, Raw!$H:$H, "E12")</f>
        <v>0</v>
      </c>
      <c r="AUM39" s="52">
        <f>SUMIFS(Raw!$I:$I, Raw!$A:$A, Dispositions!AUM$14, Raw!$F:$F, Dispositions!$C39, Raw!$H:$H, "E12")</f>
        <v>0</v>
      </c>
      <c r="AUN39" s="53">
        <f>SUMIFS(Raw!$I:$I, Raw!$A:$A, Dispositions!AUN$14, Raw!$F:$F, Dispositions!$C39, Raw!$H:$H, "E12")</f>
        <v>0</v>
      </c>
      <c r="AUP39" s="51">
        <f>SUMIFS(Raw!$I:$I, Raw!$A:$A, Dispositions!AUP$14, Raw!$F:$F, Dispositions!$C39, Raw!$H:$H, "E13")</f>
        <v>0</v>
      </c>
      <c r="AUQ39" s="52">
        <f>SUMIFS(Raw!$I:$I, Raw!$A:$A, Dispositions!AUQ$14, Raw!$F:$F, Dispositions!$C39, Raw!$H:$H, "E13")</f>
        <v>0</v>
      </c>
      <c r="AUR39" s="52">
        <f>SUMIFS(Raw!$I:$I, Raw!$A:$A, Dispositions!AUR$14, Raw!$F:$F, Dispositions!$C39, Raw!$H:$H, "E13")</f>
        <v>0</v>
      </c>
      <c r="AUS39" s="52">
        <f>SUMIFS(Raw!$I:$I, Raw!$A:$A, Dispositions!AUS$14, Raw!$F:$F, Dispositions!$C39, Raw!$H:$H, "E13")</f>
        <v>0</v>
      </c>
      <c r="AUT39" s="52">
        <f>SUMIFS(Raw!$I:$I, Raw!$A:$A, Dispositions!AUT$14, Raw!$F:$F, Dispositions!$C39, Raw!$H:$H, "E13")</f>
        <v>0</v>
      </c>
      <c r="AUU39" s="52">
        <f>SUMIFS(Raw!$I:$I, Raw!$A:$A, Dispositions!AUU$14, Raw!$F:$F, Dispositions!$C39, Raw!$H:$H, "E13")</f>
        <v>0</v>
      </c>
      <c r="AUV39" s="53">
        <f>SUMIFS(Raw!$I:$I, Raw!$A:$A, Dispositions!AUV$14, Raw!$F:$F, Dispositions!$C39, Raw!$H:$H, "E13")</f>
        <v>0</v>
      </c>
      <c r="AUX39" s="51">
        <f>SUMIFS(Raw!$I:$I, Raw!$A:$A, Dispositions!AUX$14, Raw!$F:$F, Dispositions!$C39, Raw!$H:$H, "E14")</f>
        <v>0</v>
      </c>
      <c r="AUY39" s="52">
        <f>SUMIFS(Raw!$I:$I, Raw!$A:$A, Dispositions!AUY$14, Raw!$F:$F, Dispositions!$C39, Raw!$H:$H, "E14")</f>
        <v>0</v>
      </c>
      <c r="AUZ39" s="52">
        <f>SUMIFS(Raw!$I:$I, Raw!$A:$A, Dispositions!AUZ$14, Raw!$F:$F, Dispositions!$C39, Raw!$H:$H, "E14")</f>
        <v>0</v>
      </c>
      <c r="AVA39" s="52">
        <f>SUMIFS(Raw!$I:$I, Raw!$A:$A, Dispositions!AVA$14, Raw!$F:$F, Dispositions!$C39, Raw!$H:$H, "E14")</f>
        <v>0</v>
      </c>
      <c r="AVB39" s="52">
        <f>SUMIFS(Raw!$I:$I, Raw!$A:$A, Dispositions!AVB$14, Raw!$F:$F, Dispositions!$C39, Raw!$H:$H, "E14")</f>
        <v>0</v>
      </c>
      <c r="AVC39" s="52">
        <f>SUMIFS(Raw!$I:$I, Raw!$A:$A, Dispositions!AVC$14, Raw!$F:$F, Dispositions!$C39, Raw!$H:$H, "E14")</f>
        <v>0</v>
      </c>
      <c r="AVD39" s="53">
        <f>SUMIFS(Raw!$I:$I, Raw!$A:$A, Dispositions!AVD$14, Raw!$F:$F, Dispositions!$C39, Raw!$H:$H, "E14")</f>
        <v>0</v>
      </c>
      <c r="AVF39" s="51">
        <f>SUMIFS(Raw!$I:$I, Raw!$A:$A, Dispositions!AVF$14, Raw!$F:$F, Dispositions!$C39, Raw!$H:$H, "E15")</f>
        <v>0</v>
      </c>
      <c r="AVG39" s="52">
        <f>SUMIFS(Raw!$I:$I, Raw!$A:$A, Dispositions!AVG$14, Raw!$F:$F, Dispositions!$C39, Raw!$H:$H, "E15")</f>
        <v>0</v>
      </c>
      <c r="AVH39" s="52">
        <f>SUMIFS(Raw!$I:$I, Raw!$A:$A, Dispositions!AVH$14, Raw!$F:$F, Dispositions!$C39, Raw!$H:$H, "E15")</f>
        <v>0</v>
      </c>
      <c r="AVI39" s="52">
        <f>SUMIFS(Raw!$I:$I, Raw!$A:$A, Dispositions!AVI$14, Raw!$F:$F, Dispositions!$C39, Raw!$H:$H, "E15")</f>
        <v>0</v>
      </c>
      <c r="AVJ39" s="52">
        <f>SUMIFS(Raw!$I:$I, Raw!$A:$A, Dispositions!AVJ$14, Raw!$F:$F, Dispositions!$C39, Raw!$H:$H, "E15")</f>
        <v>0</v>
      </c>
      <c r="AVK39" s="52">
        <f>SUMIFS(Raw!$I:$I, Raw!$A:$A, Dispositions!AVK$14, Raw!$F:$F, Dispositions!$C39, Raw!$H:$H, "E15")</f>
        <v>0</v>
      </c>
      <c r="AVL39" s="53">
        <f>SUMIFS(Raw!$I:$I, Raw!$A:$A, Dispositions!AVL$14, Raw!$F:$F, Dispositions!$C39, Raw!$H:$H, "E15")</f>
        <v>0</v>
      </c>
      <c r="AVN39" s="51">
        <f>SUMIFS(Raw!$I:$I, Raw!$A:$A, Dispositions!AVN$14, Raw!$F:$F, Dispositions!$C39, Raw!$H:$H, "E16")</f>
        <v>0</v>
      </c>
      <c r="AVO39" s="52">
        <f>SUMIFS(Raw!$I:$I, Raw!$A:$A, Dispositions!AVO$14, Raw!$F:$F, Dispositions!$C39, Raw!$H:$H, "E16")</f>
        <v>0</v>
      </c>
      <c r="AVP39" s="52">
        <f>SUMIFS(Raw!$I:$I, Raw!$A:$A, Dispositions!AVP$14, Raw!$F:$F, Dispositions!$C39, Raw!$H:$H, "E16")</f>
        <v>0</v>
      </c>
      <c r="AVQ39" s="52">
        <f>SUMIFS(Raw!$I:$I, Raw!$A:$A, Dispositions!AVQ$14, Raw!$F:$F, Dispositions!$C39, Raw!$H:$H, "E16")</f>
        <v>0</v>
      </c>
      <c r="AVR39" s="52">
        <f>SUMIFS(Raw!$I:$I, Raw!$A:$A, Dispositions!AVR$14, Raw!$F:$F, Dispositions!$C39, Raw!$H:$H, "E16")</f>
        <v>0</v>
      </c>
      <c r="AVS39" s="52">
        <f>SUMIFS(Raw!$I:$I, Raw!$A:$A, Dispositions!AVS$14, Raw!$F:$F, Dispositions!$C39, Raw!$H:$H, "E16")</f>
        <v>0</v>
      </c>
      <c r="AVT39" s="53">
        <f>SUMIFS(Raw!$I:$I, Raw!$A:$A, Dispositions!AVT$14, Raw!$F:$F, Dispositions!$C39, Raw!$H:$H, "E16")</f>
        <v>0</v>
      </c>
      <c r="AVV39" s="51">
        <f>SUMIFS(Raw!$I:$I, Raw!$A:$A, Dispositions!AVV$14, Raw!$F:$F, Dispositions!$C39, Raw!$H:$H, "E18")</f>
        <v>0</v>
      </c>
      <c r="AVW39" s="52">
        <f>SUMIFS(Raw!$I:$I, Raw!$A:$A, Dispositions!AVW$14, Raw!$F:$F, Dispositions!$C39, Raw!$H:$H, "E18")</f>
        <v>0</v>
      </c>
      <c r="AVX39" s="52">
        <f>SUMIFS(Raw!$I:$I, Raw!$A:$A, Dispositions!AVX$14, Raw!$F:$F, Dispositions!$C39, Raw!$H:$H, "E18")</f>
        <v>0</v>
      </c>
      <c r="AVY39" s="52">
        <f>SUMIFS(Raw!$I:$I, Raw!$A:$A, Dispositions!AVY$14, Raw!$F:$F, Dispositions!$C39, Raw!$H:$H, "E18")</f>
        <v>0</v>
      </c>
      <c r="AVZ39" s="52">
        <f>SUMIFS(Raw!$I:$I, Raw!$A:$A, Dispositions!AVZ$14, Raw!$F:$F, Dispositions!$C39, Raw!$H:$H, "E18")</f>
        <v>0</v>
      </c>
      <c r="AWA39" s="52">
        <f>SUMIFS(Raw!$I:$I, Raw!$A:$A, Dispositions!AWA$14, Raw!$F:$F, Dispositions!$C39, Raw!$H:$H, "E18")</f>
        <v>0</v>
      </c>
      <c r="AWB39" s="53">
        <f>SUMIFS(Raw!$I:$I, Raw!$A:$A, Dispositions!AWB$14, Raw!$F:$F, Dispositions!$C39, Raw!$H:$H, "E18")</f>
        <v>0</v>
      </c>
      <c r="AWD39" s="51">
        <f>SUMIFS(Raw!$I:$I, Raw!$A:$A, Dispositions!AWD$14, Raw!$F:$F, Dispositions!$C39, Raw!$H:$H, "E34")</f>
        <v>0</v>
      </c>
      <c r="AWE39" s="52">
        <f>SUMIFS(Raw!$I:$I, Raw!$A:$A, Dispositions!AWE$14, Raw!$F:$F, Dispositions!$C39, Raw!$H:$H, "E34")</f>
        <v>0</v>
      </c>
      <c r="AWF39" s="52">
        <f>SUMIFS(Raw!$I:$I, Raw!$A:$A, Dispositions!AWF$14, Raw!$F:$F, Dispositions!$C39, Raw!$H:$H, "E34")</f>
        <v>0</v>
      </c>
      <c r="AWG39" s="52">
        <f>SUMIFS(Raw!$I:$I, Raw!$A:$A, Dispositions!AWG$14, Raw!$F:$F, Dispositions!$C39, Raw!$H:$H, "E34")</f>
        <v>0</v>
      </c>
      <c r="AWH39" s="52">
        <f>SUMIFS(Raw!$I:$I, Raw!$A:$A, Dispositions!AWH$14, Raw!$F:$F, Dispositions!$C39, Raw!$H:$H, "E34")</f>
        <v>0</v>
      </c>
      <c r="AWI39" s="52">
        <f>SUMIFS(Raw!$I:$I, Raw!$A:$A, Dispositions!AWI$14, Raw!$F:$F, Dispositions!$C39, Raw!$H:$H, "E34")</f>
        <v>0</v>
      </c>
      <c r="AWJ39" s="53">
        <f>SUMIFS(Raw!$I:$I, Raw!$A:$A, Dispositions!AWJ$14, Raw!$F:$F, Dispositions!$C39, Raw!$H:$H, "E34")</f>
        <v>0</v>
      </c>
      <c r="AWL39" s="51">
        <f>SUMIFS(Raw!$I:$I, Raw!$A:$A, Dispositions!AWL$14, Raw!$F:$F, Dispositions!$C39, Raw!$H:$H, "E02")</f>
        <v>0</v>
      </c>
      <c r="AWM39" s="52">
        <f>SUMIFS(Raw!$I:$I, Raw!$A:$A, Dispositions!AWM$14, Raw!$F:$F, Dispositions!$C39, Raw!$H:$H, "E02")</f>
        <v>0</v>
      </c>
      <c r="AWN39" s="52">
        <f>SUMIFS(Raw!$I:$I, Raw!$A:$A, Dispositions!AWN$14, Raw!$F:$F, Dispositions!$C39, Raw!$H:$H, "E02")</f>
        <v>0</v>
      </c>
      <c r="AWO39" s="52">
        <f>SUMIFS(Raw!$I:$I, Raw!$A:$A, Dispositions!AWO$14, Raw!$F:$F, Dispositions!$C39, Raw!$H:$H, "E02")</f>
        <v>0</v>
      </c>
      <c r="AWP39" s="52">
        <f>SUMIFS(Raw!$I:$I, Raw!$A:$A, Dispositions!AWP$14, Raw!$F:$F, Dispositions!$C39, Raw!$H:$H, "E02")</f>
        <v>0</v>
      </c>
      <c r="AWQ39" s="52">
        <f>SUMIFS(Raw!$I:$I, Raw!$A:$A, Dispositions!AWQ$14, Raw!$F:$F, Dispositions!$C39, Raw!$H:$H, "E02")</f>
        <v>0</v>
      </c>
      <c r="AWR39" s="53">
        <f>SUMIFS(Raw!$I:$I, Raw!$A:$A, Dispositions!AWR$14, Raw!$F:$F, Dispositions!$C39, Raw!$H:$H, "E02")</f>
        <v>0</v>
      </c>
      <c r="AWT39" s="51">
        <f>SUMIFS(Raw!$I:$I, Raw!$A:$A, Dispositions!AWT$14, Raw!$F:$F, Dispositions!$C39, Raw!$H:$H, "E03")</f>
        <v>0</v>
      </c>
      <c r="AWU39" s="52">
        <f>SUMIFS(Raw!$I:$I, Raw!$A:$A, Dispositions!AWU$14, Raw!$F:$F, Dispositions!$C39, Raw!$H:$H, "E03")</f>
        <v>0</v>
      </c>
      <c r="AWV39" s="52">
        <f>SUMIFS(Raw!$I:$I, Raw!$A:$A, Dispositions!AWV$14, Raw!$F:$F, Dispositions!$C39, Raw!$H:$H, "E03")</f>
        <v>0</v>
      </c>
      <c r="AWW39" s="52">
        <f>SUMIFS(Raw!$I:$I, Raw!$A:$A, Dispositions!AWW$14, Raw!$F:$F, Dispositions!$C39, Raw!$H:$H, "E03")</f>
        <v>0</v>
      </c>
      <c r="AWX39" s="52">
        <f>SUMIFS(Raw!$I:$I, Raw!$A:$A, Dispositions!AWX$14, Raw!$F:$F, Dispositions!$C39, Raw!$H:$H, "E03")</f>
        <v>0</v>
      </c>
      <c r="AWY39" s="52">
        <f>SUMIFS(Raw!$I:$I, Raw!$A:$A, Dispositions!AWY$14, Raw!$F:$F, Dispositions!$C39, Raw!$H:$H, "E03")</f>
        <v>0</v>
      </c>
      <c r="AWZ39" s="53">
        <f>SUMIFS(Raw!$I:$I, Raw!$A:$A, Dispositions!AWZ$14, Raw!$F:$F, Dispositions!$C39, Raw!$H:$H, "E03")</f>
        <v>0</v>
      </c>
      <c r="AXB39" s="51">
        <f>SUMIFS(Raw!$I:$I, Raw!$A:$A, Dispositions!AXB$14, Raw!$F:$F, Dispositions!$C39, Raw!$H:$H, "E05")</f>
        <v>0</v>
      </c>
      <c r="AXC39" s="52">
        <f>SUMIFS(Raw!$I:$I, Raw!$A:$A, Dispositions!AXC$14, Raw!$F:$F, Dispositions!$C39, Raw!$H:$H, "E05")</f>
        <v>0</v>
      </c>
      <c r="AXD39" s="52">
        <f>SUMIFS(Raw!$I:$I, Raw!$A:$A, Dispositions!AXD$14, Raw!$F:$F, Dispositions!$C39, Raw!$H:$H, "E05")</f>
        <v>0</v>
      </c>
      <c r="AXE39" s="52">
        <f>SUMIFS(Raw!$I:$I, Raw!$A:$A, Dispositions!AXE$14, Raw!$F:$F, Dispositions!$C39, Raw!$H:$H, "E05")</f>
        <v>0</v>
      </c>
      <c r="AXF39" s="52">
        <f>SUMIFS(Raw!$I:$I, Raw!$A:$A, Dispositions!AXF$14, Raw!$F:$F, Dispositions!$C39, Raw!$H:$H, "E05")</f>
        <v>0</v>
      </c>
      <c r="AXG39" s="52">
        <f>SUMIFS(Raw!$I:$I, Raw!$A:$A, Dispositions!AXG$14, Raw!$F:$F, Dispositions!$C39, Raw!$H:$H, "E05")</f>
        <v>0</v>
      </c>
      <c r="AXH39" s="53">
        <f>SUMIFS(Raw!$I:$I, Raw!$A:$A, Dispositions!AXH$14, Raw!$F:$F, Dispositions!$C39, Raw!$H:$H, "E05")</f>
        <v>0</v>
      </c>
      <c r="AXJ39" s="51">
        <f>SUMIFS(Raw!$I:$I, Raw!$A:$A, Dispositions!AXJ$14, Raw!$F:$F, Dispositions!$C39, Raw!$H:$H, "E12")</f>
        <v>0</v>
      </c>
      <c r="AXK39" s="52">
        <f>SUMIFS(Raw!$I:$I, Raw!$A:$A, Dispositions!AXK$14, Raw!$F:$F, Dispositions!$C39, Raw!$H:$H, "E12")</f>
        <v>0</v>
      </c>
      <c r="AXL39" s="52">
        <f>SUMIFS(Raw!$I:$I, Raw!$A:$A, Dispositions!AXL$14, Raw!$F:$F, Dispositions!$C39, Raw!$H:$H, "E12")</f>
        <v>0</v>
      </c>
      <c r="AXM39" s="52">
        <f>SUMIFS(Raw!$I:$I, Raw!$A:$A, Dispositions!AXM$14, Raw!$F:$F, Dispositions!$C39, Raw!$H:$H, "E12")</f>
        <v>0</v>
      </c>
      <c r="AXN39" s="52">
        <f>SUMIFS(Raw!$I:$I, Raw!$A:$A, Dispositions!AXN$14, Raw!$F:$F, Dispositions!$C39, Raw!$H:$H, "E12")</f>
        <v>0</v>
      </c>
      <c r="AXO39" s="52">
        <f>SUMIFS(Raw!$I:$I, Raw!$A:$A, Dispositions!AXO$14, Raw!$F:$F, Dispositions!$C39, Raw!$H:$H, "E12")</f>
        <v>0</v>
      </c>
      <c r="AXP39" s="53">
        <f>SUMIFS(Raw!$I:$I, Raw!$A:$A, Dispositions!AXP$14, Raw!$F:$F, Dispositions!$C39, Raw!$H:$H, "E12")</f>
        <v>0</v>
      </c>
      <c r="AXR39" s="51">
        <f>SUMIFS(Raw!$I:$I, Raw!$A:$A, Dispositions!AXR$14, Raw!$F:$F, Dispositions!$C39, Raw!$H:$H, "E13")</f>
        <v>0</v>
      </c>
      <c r="AXS39" s="52">
        <f>SUMIFS(Raw!$I:$I, Raw!$A:$A, Dispositions!AXS$14, Raw!$F:$F, Dispositions!$C39, Raw!$H:$H, "E13")</f>
        <v>0</v>
      </c>
      <c r="AXT39" s="52">
        <f>SUMIFS(Raw!$I:$I, Raw!$A:$A, Dispositions!AXT$14, Raw!$F:$F, Dispositions!$C39, Raw!$H:$H, "E13")</f>
        <v>0</v>
      </c>
      <c r="AXU39" s="52">
        <f>SUMIFS(Raw!$I:$I, Raw!$A:$A, Dispositions!AXU$14, Raw!$F:$F, Dispositions!$C39, Raw!$H:$H, "E13")</f>
        <v>0</v>
      </c>
      <c r="AXV39" s="52">
        <f>SUMIFS(Raw!$I:$I, Raw!$A:$A, Dispositions!AXV$14, Raw!$F:$F, Dispositions!$C39, Raw!$H:$H, "E13")</f>
        <v>0</v>
      </c>
      <c r="AXW39" s="52">
        <f>SUMIFS(Raw!$I:$I, Raw!$A:$A, Dispositions!AXW$14, Raw!$F:$F, Dispositions!$C39, Raw!$H:$H, "E13")</f>
        <v>0</v>
      </c>
      <c r="AXX39" s="53">
        <f>SUMIFS(Raw!$I:$I, Raw!$A:$A, Dispositions!AXX$14, Raw!$F:$F, Dispositions!$C39, Raw!$H:$H, "E13")</f>
        <v>0</v>
      </c>
      <c r="AXZ39" s="51">
        <f>SUMIFS(Raw!$I:$I, Raw!$A:$A, Dispositions!AXZ$14, Raw!$F:$F, Dispositions!$C39, Raw!$H:$H, "E14")</f>
        <v>0</v>
      </c>
      <c r="AYA39" s="52">
        <f>SUMIFS(Raw!$I:$I, Raw!$A:$A, Dispositions!AYA$14, Raw!$F:$F, Dispositions!$C39, Raw!$H:$H, "E14")</f>
        <v>0</v>
      </c>
      <c r="AYB39" s="52">
        <f>SUMIFS(Raw!$I:$I, Raw!$A:$A, Dispositions!AYB$14, Raw!$F:$F, Dispositions!$C39, Raw!$H:$H, "E14")</f>
        <v>0</v>
      </c>
      <c r="AYC39" s="52">
        <f>SUMIFS(Raw!$I:$I, Raw!$A:$A, Dispositions!AYC$14, Raw!$F:$F, Dispositions!$C39, Raw!$H:$H, "E14")</f>
        <v>0</v>
      </c>
      <c r="AYD39" s="52">
        <f>SUMIFS(Raw!$I:$I, Raw!$A:$A, Dispositions!AYD$14, Raw!$F:$F, Dispositions!$C39, Raw!$H:$H, "E14")</f>
        <v>0</v>
      </c>
      <c r="AYE39" s="52">
        <f>SUMIFS(Raw!$I:$I, Raw!$A:$A, Dispositions!AYE$14, Raw!$F:$F, Dispositions!$C39, Raw!$H:$H, "E14")</f>
        <v>0</v>
      </c>
      <c r="AYF39" s="53">
        <f>SUMIFS(Raw!$I:$I, Raw!$A:$A, Dispositions!AYF$14, Raw!$F:$F, Dispositions!$C39, Raw!$H:$H, "E14")</f>
        <v>0</v>
      </c>
      <c r="AYH39" s="51">
        <f>SUMIFS(Raw!$I:$I, Raw!$A:$A, Dispositions!AYH$14, Raw!$F:$F, Dispositions!$C39, Raw!$H:$H, "E15")</f>
        <v>0</v>
      </c>
      <c r="AYI39" s="52">
        <f>SUMIFS(Raw!$I:$I, Raw!$A:$A, Dispositions!AYI$14, Raw!$F:$F, Dispositions!$C39, Raw!$H:$H, "E15")</f>
        <v>0</v>
      </c>
      <c r="AYJ39" s="52">
        <f>SUMIFS(Raw!$I:$I, Raw!$A:$A, Dispositions!AYJ$14, Raw!$F:$F, Dispositions!$C39, Raw!$H:$H, "E15")</f>
        <v>0</v>
      </c>
      <c r="AYK39" s="52">
        <f>SUMIFS(Raw!$I:$I, Raw!$A:$A, Dispositions!AYK$14, Raw!$F:$F, Dispositions!$C39, Raw!$H:$H, "E15")</f>
        <v>0</v>
      </c>
      <c r="AYL39" s="52">
        <f>SUMIFS(Raw!$I:$I, Raw!$A:$A, Dispositions!AYL$14, Raw!$F:$F, Dispositions!$C39, Raw!$H:$H, "E15")</f>
        <v>0</v>
      </c>
      <c r="AYM39" s="52">
        <f>SUMIFS(Raw!$I:$I, Raw!$A:$A, Dispositions!AYM$14, Raw!$F:$F, Dispositions!$C39, Raw!$H:$H, "E15")</f>
        <v>0</v>
      </c>
      <c r="AYN39" s="53">
        <f>SUMIFS(Raw!$I:$I, Raw!$A:$A, Dispositions!AYN$14, Raw!$F:$F, Dispositions!$C39, Raw!$H:$H, "E15")</f>
        <v>0</v>
      </c>
      <c r="AYP39" s="51">
        <f>SUMIFS(Raw!$I:$I, Raw!$A:$A, Dispositions!AYP$14, Raw!$F:$F, Dispositions!$C39, Raw!$H:$H, "E16")</f>
        <v>0</v>
      </c>
      <c r="AYQ39" s="52">
        <f>SUMIFS(Raw!$I:$I, Raw!$A:$A, Dispositions!AYQ$14, Raw!$F:$F, Dispositions!$C39, Raw!$H:$H, "E16")</f>
        <v>0</v>
      </c>
      <c r="AYR39" s="52">
        <f>SUMIFS(Raw!$I:$I, Raw!$A:$A, Dispositions!AYR$14, Raw!$F:$F, Dispositions!$C39, Raw!$H:$H, "E16")</f>
        <v>0</v>
      </c>
      <c r="AYS39" s="52">
        <f>SUMIFS(Raw!$I:$I, Raw!$A:$A, Dispositions!AYS$14, Raw!$F:$F, Dispositions!$C39, Raw!$H:$H, "E16")</f>
        <v>0</v>
      </c>
      <c r="AYT39" s="52">
        <f>SUMIFS(Raw!$I:$I, Raw!$A:$A, Dispositions!AYT$14, Raw!$F:$F, Dispositions!$C39, Raw!$H:$H, "E16")</f>
        <v>0</v>
      </c>
      <c r="AYU39" s="52">
        <f>SUMIFS(Raw!$I:$I, Raw!$A:$A, Dispositions!AYU$14, Raw!$F:$F, Dispositions!$C39, Raw!$H:$H, "E16")</f>
        <v>0</v>
      </c>
      <c r="AYV39" s="53">
        <f>SUMIFS(Raw!$I:$I, Raw!$A:$A, Dispositions!AYV$14, Raw!$F:$F, Dispositions!$C39, Raw!$H:$H, "E16")</f>
        <v>0</v>
      </c>
      <c r="AYX39" s="51">
        <f>SUMIFS(Raw!$I:$I, Raw!$A:$A, Dispositions!AYX$14, Raw!$F:$F, Dispositions!$C39, Raw!$H:$H, "E18")</f>
        <v>0</v>
      </c>
      <c r="AYY39" s="52">
        <f>SUMIFS(Raw!$I:$I, Raw!$A:$A, Dispositions!AYY$14, Raw!$F:$F, Dispositions!$C39, Raw!$H:$H, "E18")</f>
        <v>0</v>
      </c>
      <c r="AYZ39" s="52">
        <f>SUMIFS(Raw!$I:$I, Raw!$A:$A, Dispositions!AYZ$14, Raw!$F:$F, Dispositions!$C39, Raw!$H:$H, "E18")</f>
        <v>0</v>
      </c>
      <c r="AZA39" s="52">
        <f>SUMIFS(Raw!$I:$I, Raw!$A:$A, Dispositions!AZA$14, Raw!$F:$F, Dispositions!$C39, Raw!$H:$H, "E18")</f>
        <v>0</v>
      </c>
      <c r="AZB39" s="52">
        <f>SUMIFS(Raw!$I:$I, Raw!$A:$A, Dispositions!AZB$14, Raw!$F:$F, Dispositions!$C39, Raw!$H:$H, "E18")</f>
        <v>0</v>
      </c>
      <c r="AZC39" s="52">
        <f>SUMIFS(Raw!$I:$I, Raw!$A:$A, Dispositions!AZC$14, Raw!$F:$F, Dispositions!$C39, Raw!$H:$H, "E18")</f>
        <v>0</v>
      </c>
      <c r="AZD39" s="53">
        <f>SUMIFS(Raw!$I:$I, Raw!$A:$A, Dispositions!AZD$14, Raw!$F:$F, Dispositions!$C39, Raw!$H:$H, "E18")</f>
        <v>0</v>
      </c>
      <c r="AZF39" s="51">
        <f>SUMIFS(Raw!$I:$I, Raw!$A:$A, Dispositions!AZF$14, Raw!$F:$F, Dispositions!$C39, Raw!$H:$H, "E34")</f>
        <v>0</v>
      </c>
      <c r="AZG39" s="52">
        <f>SUMIFS(Raw!$I:$I, Raw!$A:$A, Dispositions!AZG$14, Raw!$F:$F, Dispositions!$C39, Raw!$H:$H, "E34")</f>
        <v>0</v>
      </c>
      <c r="AZH39" s="52">
        <f>SUMIFS(Raw!$I:$I, Raw!$A:$A, Dispositions!AZH$14, Raw!$F:$F, Dispositions!$C39, Raw!$H:$H, "E34")</f>
        <v>0</v>
      </c>
      <c r="AZI39" s="52">
        <f>SUMIFS(Raw!$I:$I, Raw!$A:$A, Dispositions!AZI$14, Raw!$F:$F, Dispositions!$C39, Raw!$H:$H, "E34")</f>
        <v>0</v>
      </c>
      <c r="AZJ39" s="52">
        <f>SUMIFS(Raw!$I:$I, Raw!$A:$A, Dispositions!AZJ$14, Raw!$F:$F, Dispositions!$C39, Raw!$H:$H, "E34")</f>
        <v>0</v>
      </c>
      <c r="AZK39" s="52">
        <f>SUMIFS(Raw!$I:$I, Raw!$A:$A, Dispositions!AZK$14, Raw!$F:$F, Dispositions!$C39, Raw!$H:$H, "E34")</f>
        <v>0</v>
      </c>
      <c r="AZL39" s="53">
        <f>SUMIFS(Raw!$I:$I, Raw!$A:$A, Dispositions!AZL$14, Raw!$F:$F, Dispositions!$C39, Raw!$H:$H, "E34")</f>
        <v>0</v>
      </c>
      <c r="AZN39" s="51">
        <f>SUMIFS(Raw!$I:$I, Raw!$A:$A, Dispositions!AZN$14, Raw!$F:$F, Dispositions!$C39, Raw!$H:$H, "E02")</f>
        <v>0</v>
      </c>
      <c r="AZO39" s="52">
        <f>SUMIFS(Raw!$I:$I, Raw!$A:$A, Dispositions!AZO$14, Raw!$F:$F, Dispositions!$C39, Raw!$H:$H, "E02")</f>
        <v>0</v>
      </c>
      <c r="AZP39" s="52">
        <f>SUMIFS(Raw!$I:$I, Raw!$A:$A, Dispositions!AZP$14, Raw!$F:$F, Dispositions!$C39, Raw!$H:$H, "E02")</f>
        <v>0</v>
      </c>
      <c r="AZQ39" s="52">
        <f>SUMIFS(Raw!$I:$I, Raw!$A:$A, Dispositions!AZQ$14, Raw!$F:$F, Dispositions!$C39, Raw!$H:$H, "E02")</f>
        <v>0</v>
      </c>
      <c r="AZR39" s="52">
        <f>SUMIFS(Raw!$I:$I, Raw!$A:$A, Dispositions!AZR$14, Raw!$F:$F, Dispositions!$C39, Raw!$H:$H, "E02")</f>
        <v>0</v>
      </c>
      <c r="AZS39" s="52">
        <f>SUMIFS(Raw!$I:$I, Raw!$A:$A, Dispositions!AZS$14, Raw!$F:$F, Dispositions!$C39, Raw!$H:$H, "E02")</f>
        <v>0</v>
      </c>
      <c r="AZT39" s="53">
        <f>SUMIFS(Raw!$I:$I, Raw!$A:$A, Dispositions!AZT$14, Raw!$F:$F, Dispositions!$C39, Raw!$H:$H, "E02")</f>
        <v>0</v>
      </c>
      <c r="AZV39" s="51">
        <f>SUMIFS(Raw!$I:$I, Raw!$A:$A, Dispositions!AZV$14, Raw!$F:$F, Dispositions!$C39, Raw!$H:$H, "E03")</f>
        <v>0</v>
      </c>
      <c r="AZW39" s="52">
        <f>SUMIFS(Raw!$I:$I, Raw!$A:$A, Dispositions!AZW$14, Raw!$F:$F, Dispositions!$C39, Raw!$H:$H, "E03")</f>
        <v>0</v>
      </c>
      <c r="AZX39" s="52">
        <f>SUMIFS(Raw!$I:$I, Raw!$A:$A, Dispositions!AZX$14, Raw!$F:$F, Dispositions!$C39, Raw!$H:$H, "E03")</f>
        <v>0</v>
      </c>
      <c r="AZY39" s="52">
        <f>SUMIFS(Raw!$I:$I, Raw!$A:$A, Dispositions!AZY$14, Raw!$F:$F, Dispositions!$C39, Raw!$H:$H, "E03")</f>
        <v>0</v>
      </c>
      <c r="AZZ39" s="52">
        <f>SUMIFS(Raw!$I:$I, Raw!$A:$A, Dispositions!AZZ$14, Raw!$F:$F, Dispositions!$C39, Raw!$H:$H, "E03")</f>
        <v>0</v>
      </c>
      <c r="BAA39" s="52">
        <f>SUMIFS(Raw!$I:$I, Raw!$A:$A, Dispositions!BAA$14, Raw!$F:$F, Dispositions!$C39, Raw!$H:$H, "E03")</f>
        <v>0</v>
      </c>
      <c r="BAB39" s="53">
        <f>SUMIFS(Raw!$I:$I, Raw!$A:$A, Dispositions!BAB$14, Raw!$F:$F, Dispositions!$C39, Raw!$H:$H, "E03")</f>
        <v>0</v>
      </c>
      <c r="BAD39" s="51">
        <f>SUMIFS(Raw!$I:$I, Raw!$A:$A, Dispositions!BAD$14, Raw!$F:$F, Dispositions!$C39, Raw!$H:$H, "E05")</f>
        <v>0</v>
      </c>
      <c r="BAE39" s="52">
        <f>SUMIFS(Raw!$I:$I, Raw!$A:$A, Dispositions!BAE$14, Raw!$F:$F, Dispositions!$C39, Raw!$H:$H, "E05")</f>
        <v>0</v>
      </c>
      <c r="BAF39" s="52">
        <f>SUMIFS(Raw!$I:$I, Raw!$A:$A, Dispositions!BAF$14, Raw!$F:$F, Dispositions!$C39, Raw!$H:$H, "E05")</f>
        <v>0</v>
      </c>
      <c r="BAG39" s="52">
        <f>SUMIFS(Raw!$I:$I, Raw!$A:$A, Dispositions!BAG$14, Raw!$F:$F, Dispositions!$C39, Raw!$H:$H, "E05")</f>
        <v>0</v>
      </c>
      <c r="BAH39" s="52">
        <f>SUMIFS(Raw!$I:$I, Raw!$A:$A, Dispositions!BAH$14, Raw!$F:$F, Dispositions!$C39, Raw!$H:$H, "E05")</f>
        <v>0</v>
      </c>
      <c r="BAI39" s="52">
        <f>SUMIFS(Raw!$I:$I, Raw!$A:$A, Dispositions!BAI$14, Raw!$F:$F, Dispositions!$C39, Raw!$H:$H, "E05")</f>
        <v>0</v>
      </c>
      <c r="BAJ39" s="53">
        <f>SUMIFS(Raw!$I:$I, Raw!$A:$A, Dispositions!BAJ$14, Raw!$F:$F, Dispositions!$C39, Raw!$H:$H, "E05")</f>
        <v>0</v>
      </c>
      <c r="BAL39" s="51">
        <f>SUMIFS(Raw!$I:$I, Raw!$A:$A, Dispositions!BAL$14, Raw!$F:$F, Dispositions!$C39, Raw!$H:$H, "E12")</f>
        <v>0</v>
      </c>
      <c r="BAM39" s="52">
        <f>SUMIFS(Raw!$I:$I, Raw!$A:$A, Dispositions!BAM$14, Raw!$F:$F, Dispositions!$C39, Raw!$H:$H, "E12")</f>
        <v>0</v>
      </c>
      <c r="BAN39" s="52">
        <f>SUMIFS(Raw!$I:$I, Raw!$A:$A, Dispositions!BAN$14, Raw!$F:$F, Dispositions!$C39, Raw!$H:$H, "E12")</f>
        <v>0</v>
      </c>
      <c r="BAO39" s="52">
        <f>SUMIFS(Raw!$I:$I, Raw!$A:$A, Dispositions!BAO$14, Raw!$F:$F, Dispositions!$C39, Raw!$H:$H, "E12")</f>
        <v>0</v>
      </c>
      <c r="BAP39" s="52">
        <f>SUMIFS(Raw!$I:$I, Raw!$A:$A, Dispositions!BAP$14, Raw!$F:$F, Dispositions!$C39, Raw!$H:$H, "E12")</f>
        <v>0</v>
      </c>
      <c r="BAQ39" s="52">
        <f>SUMIFS(Raw!$I:$I, Raw!$A:$A, Dispositions!BAQ$14, Raw!$F:$F, Dispositions!$C39, Raw!$H:$H, "E12")</f>
        <v>0</v>
      </c>
      <c r="BAR39" s="53">
        <f>SUMIFS(Raw!$I:$I, Raw!$A:$A, Dispositions!BAR$14, Raw!$F:$F, Dispositions!$C39, Raw!$H:$H, "E12")</f>
        <v>0</v>
      </c>
      <c r="BAT39" s="51">
        <f>SUMIFS(Raw!$I:$I, Raw!$A:$A, Dispositions!BAT$14, Raw!$F:$F, Dispositions!$C39, Raw!$H:$H, "E13")</f>
        <v>0</v>
      </c>
      <c r="BAU39" s="52">
        <f>SUMIFS(Raw!$I:$I, Raw!$A:$A, Dispositions!BAU$14, Raw!$F:$F, Dispositions!$C39, Raw!$H:$H, "E13")</f>
        <v>0</v>
      </c>
      <c r="BAV39" s="52">
        <f>SUMIFS(Raw!$I:$I, Raw!$A:$A, Dispositions!BAV$14, Raw!$F:$F, Dispositions!$C39, Raw!$H:$H, "E13")</f>
        <v>0</v>
      </c>
      <c r="BAW39" s="52">
        <f>SUMIFS(Raw!$I:$I, Raw!$A:$A, Dispositions!BAW$14, Raw!$F:$F, Dispositions!$C39, Raw!$H:$H, "E13")</f>
        <v>0</v>
      </c>
      <c r="BAX39" s="52">
        <f>SUMIFS(Raw!$I:$I, Raw!$A:$A, Dispositions!BAX$14, Raw!$F:$F, Dispositions!$C39, Raw!$H:$H, "E13")</f>
        <v>0</v>
      </c>
      <c r="BAY39" s="52">
        <f>SUMIFS(Raw!$I:$I, Raw!$A:$A, Dispositions!BAY$14, Raw!$F:$F, Dispositions!$C39, Raw!$H:$H, "E13")</f>
        <v>0</v>
      </c>
      <c r="BAZ39" s="53">
        <f>SUMIFS(Raw!$I:$I, Raw!$A:$A, Dispositions!BAZ$14, Raw!$F:$F, Dispositions!$C39, Raw!$H:$H, "E13")</f>
        <v>0</v>
      </c>
      <c r="BBB39" s="51">
        <f>SUMIFS(Raw!$I:$I, Raw!$A:$A, Dispositions!BBB$14, Raw!$F:$F, Dispositions!$C39, Raw!$H:$H, "E14")</f>
        <v>0</v>
      </c>
      <c r="BBC39" s="52">
        <f>SUMIFS(Raw!$I:$I, Raw!$A:$A, Dispositions!BBC$14, Raw!$F:$F, Dispositions!$C39, Raw!$H:$H, "E14")</f>
        <v>0</v>
      </c>
      <c r="BBD39" s="52">
        <f>SUMIFS(Raw!$I:$I, Raw!$A:$A, Dispositions!BBD$14, Raw!$F:$F, Dispositions!$C39, Raw!$H:$H, "E14")</f>
        <v>0</v>
      </c>
      <c r="BBE39" s="52">
        <f>SUMIFS(Raw!$I:$I, Raw!$A:$A, Dispositions!BBE$14, Raw!$F:$F, Dispositions!$C39, Raw!$H:$H, "E14")</f>
        <v>0</v>
      </c>
      <c r="BBF39" s="52">
        <f>SUMIFS(Raw!$I:$I, Raw!$A:$A, Dispositions!BBF$14, Raw!$F:$F, Dispositions!$C39, Raw!$H:$H, "E14")</f>
        <v>0</v>
      </c>
      <c r="BBG39" s="52">
        <f>SUMIFS(Raw!$I:$I, Raw!$A:$A, Dispositions!BBG$14, Raw!$F:$F, Dispositions!$C39, Raw!$H:$H, "E14")</f>
        <v>0</v>
      </c>
      <c r="BBH39" s="53">
        <f>SUMIFS(Raw!$I:$I, Raw!$A:$A, Dispositions!BBH$14, Raw!$F:$F, Dispositions!$C39, Raw!$H:$H, "E14")</f>
        <v>0</v>
      </c>
      <c r="BBJ39" s="51">
        <f>SUMIFS(Raw!$I:$I, Raw!$A:$A, Dispositions!BBJ$14, Raw!$F:$F, Dispositions!$C39, Raw!$H:$H, "E15")</f>
        <v>0</v>
      </c>
      <c r="BBK39" s="52">
        <f>SUMIFS(Raw!$I:$I, Raw!$A:$A, Dispositions!BBK$14, Raw!$F:$F, Dispositions!$C39, Raw!$H:$H, "E15")</f>
        <v>0</v>
      </c>
      <c r="BBL39" s="52">
        <f>SUMIFS(Raw!$I:$I, Raw!$A:$A, Dispositions!BBL$14, Raw!$F:$F, Dispositions!$C39, Raw!$H:$H, "E15")</f>
        <v>0</v>
      </c>
      <c r="BBM39" s="52">
        <f>SUMIFS(Raw!$I:$I, Raw!$A:$A, Dispositions!BBM$14, Raw!$F:$F, Dispositions!$C39, Raw!$H:$H, "E15")</f>
        <v>0</v>
      </c>
      <c r="BBN39" s="52">
        <f>SUMIFS(Raw!$I:$I, Raw!$A:$A, Dispositions!BBN$14, Raw!$F:$F, Dispositions!$C39, Raw!$H:$H, "E15")</f>
        <v>0</v>
      </c>
      <c r="BBO39" s="52">
        <f>SUMIFS(Raw!$I:$I, Raw!$A:$A, Dispositions!BBO$14, Raw!$F:$F, Dispositions!$C39, Raw!$H:$H, "E15")</f>
        <v>0</v>
      </c>
      <c r="BBP39" s="53">
        <f>SUMIFS(Raw!$I:$I, Raw!$A:$A, Dispositions!BBP$14, Raw!$F:$F, Dispositions!$C39, Raw!$H:$H, "E15")</f>
        <v>0</v>
      </c>
      <c r="BBR39" s="51">
        <f>SUMIFS(Raw!$I:$I, Raw!$A:$A, Dispositions!BBR$14, Raw!$F:$F, Dispositions!$C39, Raw!$H:$H, "E16")</f>
        <v>0</v>
      </c>
      <c r="BBS39" s="52">
        <f>SUMIFS(Raw!$I:$I, Raw!$A:$A, Dispositions!BBS$14, Raw!$F:$F, Dispositions!$C39, Raw!$H:$H, "E16")</f>
        <v>0</v>
      </c>
      <c r="BBT39" s="52">
        <f>SUMIFS(Raw!$I:$I, Raw!$A:$A, Dispositions!BBT$14, Raw!$F:$F, Dispositions!$C39, Raw!$H:$H, "E16")</f>
        <v>0</v>
      </c>
      <c r="BBU39" s="52">
        <f>SUMIFS(Raw!$I:$I, Raw!$A:$A, Dispositions!BBU$14, Raw!$F:$F, Dispositions!$C39, Raw!$H:$H, "E16")</f>
        <v>0</v>
      </c>
      <c r="BBV39" s="52">
        <f>SUMIFS(Raw!$I:$I, Raw!$A:$A, Dispositions!BBV$14, Raw!$F:$F, Dispositions!$C39, Raw!$H:$H, "E16")</f>
        <v>0</v>
      </c>
      <c r="BBW39" s="52">
        <f>SUMIFS(Raw!$I:$I, Raw!$A:$A, Dispositions!BBW$14, Raw!$F:$F, Dispositions!$C39, Raw!$H:$H, "E16")</f>
        <v>0</v>
      </c>
      <c r="BBX39" s="53">
        <f>SUMIFS(Raw!$I:$I, Raw!$A:$A, Dispositions!BBX$14, Raw!$F:$F, Dispositions!$C39, Raw!$H:$H, "E16")</f>
        <v>0</v>
      </c>
      <c r="BBZ39" s="51">
        <f>SUMIFS(Raw!$I:$I, Raw!$A:$A, Dispositions!BBZ$14, Raw!$F:$F, Dispositions!$C39, Raw!$H:$H, "E18")</f>
        <v>0</v>
      </c>
      <c r="BCA39" s="52">
        <f>SUMIFS(Raw!$I:$I, Raw!$A:$A, Dispositions!BCA$14, Raw!$F:$F, Dispositions!$C39, Raw!$H:$H, "E18")</f>
        <v>0</v>
      </c>
      <c r="BCB39" s="52">
        <f>SUMIFS(Raw!$I:$I, Raw!$A:$A, Dispositions!BCB$14, Raw!$F:$F, Dispositions!$C39, Raw!$H:$H, "E18")</f>
        <v>0</v>
      </c>
      <c r="BCC39" s="52">
        <f>SUMIFS(Raw!$I:$I, Raw!$A:$A, Dispositions!BCC$14, Raw!$F:$F, Dispositions!$C39, Raw!$H:$H, "E18")</f>
        <v>0</v>
      </c>
      <c r="BCD39" s="52">
        <f>SUMIFS(Raw!$I:$I, Raw!$A:$A, Dispositions!BCD$14, Raw!$F:$F, Dispositions!$C39, Raw!$H:$H, "E18")</f>
        <v>0</v>
      </c>
      <c r="BCE39" s="52">
        <f>SUMIFS(Raw!$I:$I, Raw!$A:$A, Dispositions!BCE$14, Raw!$F:$F, Dispositions!$C39, Raw!$H:$H, "E18")</f>
        <v>0</v>
      </c>
      <c r="BCF39" s="53">
        <f>SUMIFS(Raw!$I:$I, Raw!$A:$A, Dispositions!BCF$14, Raw!$F:$F, Dispositions!$C39, Raw!$H:$H, "E18")</f>
        <v>0</v>
      </c>
      <c r="BCH39" s="51">
        <f>SUMIFS(Raw!$I:$I, Raw!$A:$A, Dispositions!BCH$14, Raw!$F:$F, Dispositions!$C39, Raw!$H:$H, "E34")</f>
        <v>0</v>
      </c>
      <c r="BCI39" s="52">
        <f>SUMIFS(Raw!$I:$I, Raw!$A:$A, Dispositions!BCI$14, Raw!$F:$F, Dispositions!$C39, Raw!$H:$H, "E34")</f>
        <v>0</v>
      </c>
      <c r="BCJ39" s="52">
        <f>SUMIFS(Raw!$I:$I, Raw!$A:$A, Dispositions!BCJ$14, Raw!$F:$F, Dispositions!$C39, Raw!$H:$H, "E34")</f>
        <v>0</v>
      </c>
      <c r="BCK39" s="52">
        <f>SUMIFS(Raw!$I:$I, Raw!$A:$A, Dispositions!BCK$14, Raw!$F:$F, Dispositions!$C39, Raw!$H:$H, "E34")</f>
        <v>0</v>
      </c>
      <c r="BCL39" s="52">
        <f>SUMIFS(Raw!$I:$I, Raw!$A:$A, Dispositions!BCL$14, Raw!$F:$F, Dispositions!$C39, Raw!$H:$H, "E34")</f>
        <v>0</v>
      </c>
      <c r="BCM39" s="52">
        <f>SUMIFS(Raw!$I:$I, Raw!$A:$A, Dispositions!BCM$14, Raw!$F:$F, Dispositions!$C39, Raw!$H:$H, "E34")</f>
        <v>0</v>
      </c>
      <c r="BCN39" s="53">
        <f>SUMIFS(Raw!$I:$I, Raw!$A:$A, Dispositions!BCN$14, Raw!$F:$F, Dispositions!$C39, Raw!$H:$H, "E34")</f>
        <v>0</v>
      </c>
      <c r="BCP39" s="51">
        <f>SUMIFS(Raw!$I:$I, Raw!$A:$A, Dispositions!BCP$14, Raw!$F:$F, Dispositions!$C39, Raw!$H:$H, "E02")</f>
        <v>0</v>
      </c>
      <c r="BCQ39" s="52">
        <f>SUMIFS(Raw!$I:$I, Raw!$A:$A, Dispositions!BCQ$14, Raw!$F:$F, Dispositions!$C39, Raw!$H:$H, "E02")</f>
        <v>0</v>
      </c>
      <c r="BCR39" s="52">
        <f>SUMIFS(Raw!$I:$I, Raw!$A:$A, Dispositions!BCR$14, Raw!$F:$F, Dispositions!$C39, Raw!$H:$H, "E02")</f>
        <v>0</v>
      </c>
      <c r="BCS39" s="52">
        <f>SUMIFS(Raw!$I:$I, Raw!$A:$A, Dispositions!BCS$14, Raw!$F:$F, Dispositions!$C39, Raw!$H:$H, "E02")</f>
        <v>0</v>
      </c>
      <c r="BCT39" s="52">
        <f>SUMIFS(Raw!$I:$I, Raw!$A:$A, Dispositions!BCT$14, Raw!$F:$F, Dispositions!$C39, Raw!$H:$H, "E02")</f>
        <v>0</v>
      </c>
      <c r="BCU39" s="52">
        <f>SUMIFS(Raw!$I:$I, Raw!$A:$A, Dispositions!BCU$14, Raw!$F:$F, Dispositions!$C39, Raw!$H:$H, "E02")</f>
        <v>0</v>
      </c>
      <c r="BCV39" s="53">
        <f>SUMIFS(Raw!$I:$I, Raw!$A:$A, Dispositions!BCV$14, Raw!$F:$F, Dispositions!$C39, Raw!$H:$H, "E02")</f>
        <v>0</v>
      </c>
      <c r="BCX39" s="51">
        <f>SUMIFS(Raw!$I:$I, Raw!$A:$A, Dispositions!BCX$14, Raw!$F:$F, Dispositions!$C39, Raw!$H:$H, "E03")</f>
        <v>0</v>
      </c>
      <c r="BCY39" s="52">
        <f>SUMIFS(Raw!$I:$I, Raw!$A:$A, Dispositions!BCY$14, Raw!$F:$F, Dispositions!$C39, Raw!$H:$H, "E03")</f>
        <v>0</v>
      </c>
      <c r="BCZ39" s="52">
        <f>SUMIFS(Raw!$I:$I, Raw!$A:$A, Dispositions!BCZ$14, Raw!$F:$F, Dispositions!$C39, Raw!$H:$H, "E03")</f>
        <v>0</v>
      </c>
      <c r="BDA39" s="52">
        <f>SUMIFS(Raw!$I:$I, Raw!$A:$A, Dispositions!BDA$14, Raw!$F:$F, Dispositions!$C39, Raw!$H:$H, "E03")</f>
        <v>0</v>
      </c>
      <c r="BDB39" s="52">
        <f>SUMIFS(Raw!$I:$I, Raw!$A:$A, Dispositions!BDB$14, Raw!$F:$F, Dispositions!$C39, Raw!$H:$H, "E03")</f>
        <v>0</v>
      </c>
      <c r="BDC39" s="52">
        <f>SUMIFS(Raw!$I:$I, Raw!$A:$A, Dispositions!BDC$14, Raw!$F:$F, Dispositions!$C39, Raw!$H:$H, "E03")</f>
        <v>0</v>
      </c>
      <c r="BDD39" s="53">
        <f>SUMIFS(Raw!$I:$I, Raw!$A:$A, Dispositions!BDD$14, Raw!$F:$F, Dispositions!$C39, Raw!$H:$H, "E03")</f>
        <v>0</v>
      </c>
      <c r="BDF39" s="51">
        <f>SUMIFS(Raw!$I:$I, Raw!$A:$A, Dispositions!BDF$14, Raw!$F:$F, Dispositions!$C39, Raw!$H:$H, "E05")</f>
        <v>0</v>
      </c>
      <c r="BDG39" s="52">
        <f>SUMIFS(Raw!$I:$I, Raw!$A:$A, Dispositions!BDG$14, Raw!$F:$F, Dispositions!$C39, Raw!$H:$H, "E05")</f>
        <v>0</v>
      </c>
      <c r="BDH39" s="52">
        <f>SUMIFS(Raw!$I:$I, Raw!$A:$A, Dispositions!BDH$14, Raw!$F:$F, Dispositions!$C39, Raw!$H:$H, "E05")</f>
        <v>0</v>
      </c>
      <c r="BDI39" s="52">
        <f>SUMIFS(Raw!$I:$I, Raw!$A:$A, Dispositions!BDI$14, Raw!$F:$F, Dispositions!$C39, Raw!$H:$H, "E05")</f>
        <v>0</v>
      </c>
      <c r="BDJ39" s="52">
        <f>SUMIFS(Raw!$I:$I, Raw!$A:$A, Dispositions!BDJ$14, Raw!$F:$F, Dispositions!$C39, Raw!$H:$H, "E05")</f>
        <v>0</v>
      </c>
      <c r="BDK39" s="52">
        <f>SUMIFS(Raw!$I:$I, Raw!$A:$A, Dispositions!BDK$14, Raw!$F:$F, Dispositions!$C39, Raw!$H:$H, "E05")</f>
        <v>0</v>
      </c>
      <c r="BDL39" s="53">
        <f>SUMIFS(Raw!$I:$I, Raw!$A:$A, Dispositions!BDL$14, Raw!$F:$F, Dispositions!$C39, Raw!$H:$H, "E05")</f>
        <v>0</v>
      </c>
      <c r="BDN39" s="51">
        <f>SUMIFS(Raw!$I:$I, Raw!$A:$A, Dispositions!BDN$14, Raw!$F:$F, Dispositions!$C39, Raw!$H:$H, "E12")</f>
        <v>0</v>
      </c>
      <c r="BDO39" s="52">
        <f>SUMIFS(Raw!$I:$I, Raw!$A:$A, Dispositions!BDO$14, Raw!$F:$F, Dispositions!$C39, Raw!$H:$H, "E12")</f>
        <v>0</v>
      </c>
      <c r="BDP39" s="52">
        <f>SUMIFS(Raw!$I:$I, Raw!$A:$A, Dispositions!BDP$14, Raw!$F:$F, Dispositions!$C39, Raw!$H:$H, "E12")</f>
        <v>0</v>
      </c>
      <c r="BDQ39" s="52">
        <f>SUMIFS(Raw!$I:$I, Raw!$A:$A, Dispositions!BDQ$14, Raw!$F:$F, Dispositions!$C39, Raw!$H:$H, "E12")</f>
        <v>0</v>
      </c>
      <c r="BDR39" s="52">
        <f>SUMIFS(Raw!$I:$I, Raw!$A:$A, Dispositions!BDR$14, Raw!$F:$F, Dispositions!$C39, Raw!$H:$H, "E12")</f>
        <v>0</v>
      </c>
      <c r="BDS39" s="52">
        <f>SUMIFS(Raw!$I:$I, Raw!$A:$A, Dispositions!BDS$14, Raw!$F:$F, Dispositions!$C39, Raw!$H:$H, "E12")</f>
        <v>0</v>
      </c>
      <c r="BDT39" s="53">
        <f>SUMIFS(Raw!$I:$I, Raw!$A:$A, Dispositions!BDT$14, Raw!$F:$F, Dispositions!$C39, Raw!$H:$H, "E12")</f>
        <v>0</v>
      </c>
      <c r="BDV39" s="51">
        <f>SUMIFS(Raw!$I:$I, Raw!$A:$A, Dispositions!BDV$14, Raw!$F:$F, Dispositions!$C39, Raw!$H:$H, "E13")</f>
        <v>0</v>
      </c>
      <c r="BDW39" s="52">
        <f>SUMIFS(Raw!$I:$I, Raw!$A:$A, Dispositions!BDW$14, Raw!$F:$F, Dispositions!$C39, Raw!$H:$H, "E13")</f>
        <v>0</v>
      </c>
      <c r="BDX39" s="52">
        <f>SUMIFS(Raw!$I:$I, Raw!$A:$A, Dispositions!BDX$14, Raw!$F:$F, Dispositions!$C39, Raw!$H:$H, "E13")</f>
        <v>0</v>
      </c>
      <c r="BDY39" s="52">
        <f>SUMIFS(Raw!$I:$I, Raw!$A:$A, Dispositions!BDY$14, Raw!$F:$F, Dispositions!$C39, Raw!$H:$H, "E13")</f>
        <v>0</v>
      </c>
      <c r="BDZ39" s="52">
        <f>SUMIFS(Raw!$I:$I, Raw!$A:$A, Dispositions!BDZ$14, Raw!$F:$F, Dispositions!$C39, Raw!$H:$H, "E13")</f>
        <v>0</v>
      </c>
      <c r="BEA39" s="52">
        <f>SUMIFS(Raw!$I:$I, Raw!$A:$A, Dispositions!BEA$14, Raw!$F:$F, Dispositions!$C39, Raw!$H:$H, "E13")</f>
        <v>0</v>
      </c>
      <c r="BEB39" s="53">
        <f>SUMIFS(Raw!$I:$I, Raw!$A:$A, Dispositions!BEB$14, Raw!$F:$F, Dispositions!$C39, Raw!$H:$H, "E13")</f>
        <v>0</v>
      </c>
      <c r="BED39" s="51">
        <f>SUMIFS(Raw!$I:$I, Raw!$A:$A, Dispositions!BED$14, Raw!$F:$F, Dispositions!$C39, Raw!$H:$H, "E14")</f>
        <v>0</v>
      </c>
      <c r="BEE39" s="52">
        <f>SUMIFS(Raw!$I:$I, Raw!$A:$A, Dispositions!BEE$14, Raw!$F:$F, Dispositions!$C39, Raw!$H:$H, "E14")</f>
        <v>0</v>
      </c>
      <c r="BEF39" s="52">
        <f>SUMIFS(Raw!$I:$I, Raw!$A:$A, Dispositions!BEF$14, Raw!$F:$F, Dispositions!$C39, Raw!$H:$H, "E14")</f>
        <v>0</v>
      </c>
      <c r="BEG39" s="52">
        <f>SUMIFS(Raw!$I:$I, Raw!$A:$A, Dispositions!BEG$14, Raw!$F:$F, Dispositions!$C39, Raw!$H:$H, "E14")</f>
        <v>0</v>
      </c>
      <c r="BEH39" s="52">
        <f>SUMIFS(Raw!$I:$I, Raw!$A:$A, Dispositions!BEH$14, Raw!$F:$F, Dispositions!$C39, Raw!$H:$H, "E14")</f>
        <v>0</v>
      </c>
      <c r="BEI39" s="52">
        <f>SUMIFS(Raw!$I:$I, Raw!$A:$A, Dispositions!BEI$14, Raw!$F:$F, Dispositions!$C39, Raw!$H:$H, "E14")</f>
        <v>0</v>
      </c>
      <c r="BEJ39" s="53">
        <f>SUMIFS(Raw!$I:$I, Raw!$A:$A, Dispositions!BEJ$14, Raw!$F:$F, Dispositions!$C39, Raw!$H:$H, "E14")</f>
        <v>0</v>
      </c>
      <c r="BEL39" s="51">
        <f>SUMIFS(Raw!$I:$I, Raw!$A:$A, Dispositions!BEL$14, Raw!$F:$F, Dispositions!$C39, Raw!$H:$H, "E15")</f>
        <v>0</v>
      </c>
      <c r="BEM39" s="52">
        <f>SUMIFS(Raw!$I:$I, Raw!$A:$A, Dispositions!BEM$14, Raw!$F:$F, Dispositions!$C39, Raw!$H:$H, "E15")</f>
        <v>0</v>
      </c>
      <c r="BEN39" s="52">
        <f>SUMIFS(Raw!$I:$I, Raw!$A:$A, Dispositions!BEN$14, Raw!$F:$F, Dispositions!$C39, Raw!$H:$H, "E15")</f>
        <v>0</v>
      </c>
      <c r="BEO39" s="52">
        <f>SUMIFS(Raw!$I:$I, Raw!$A:$A, Dispositions!BEO$14, Raw!$F:$F, Dispositions!$C39, Raw!$H:$H, "E15")</f>
        <v>0</v>
      </c>
      <c r="BEP39" s="52">
        <f>SUMIFS(Raw!$I:$I, Raw!$A:$A, Dispositions!BEP$14, Raw!$F:$F, Dispositions!$C39, Raw!$H:$H, "E15")</f>
        <v>0</v>
      </c>
      <c r="BEQ39" s="52">
        <f>SUMIFS(Raw!$I:$I, Raw!$A:$A, Dispositions!BEQ$14, Raw!$F:$F, Dispositions!$C39, Raw!$H:$H, "E15")</f>
        <v>0</v>
      </c>
      <c r="BER39" s="53">
        <f>SUMIFS(Raw!$I:$I, Raw!$A:$A, Dispositions!BER$14, Raw!$F:$F, Dispositions!$C39, Raw!$H:$H, "E15")</f>
        <v>0</v>
      </c>
      <c r="BET39" s="51">
        <f>SUMIFS(Raw!$I:$I, Raw!$A:$A, Dispositions!BET$14, Raw!$F:$F, Dispositions!$C39, Raw!$H:$H, "E16")</f>
        <v>0</v>
      </c>
      <c r="BEU39" s="52">
        <f>SUMIFS(Raw!$I:$I, Raw!$A:$A, Dispositions!BEU$14, Raw!$F:$F, Dispositions!$C39, Raw!$H:$H, "E16")</f>
        <v>0</v>
      </c>
      <c r="BEV39" s="52">
        <f>SUMIFS(Raw!$I:$I, Raw!$A:$A, Dispositions!BEV$14, Raw!$F:$F, Dispositions!$C39, Raw!$H:$H, "E16")</f>
        <v>0</v>
      </c>
      <c r="BEW39" s="52">
        <f>SUMIFS(Raw!$I:$I, Raw!$A:$A, Dispositions!BEW$14, Raw!$F:$F, Dispositions!$C39, Raw!$H:$H, "E16")</f>
        <v>0</v>
      </c>
      <c r="BEX39" s="52">
        <f>SUMIFS(Raw!$I:$I, Raw!$A:$A, Dispositions!BEX$14, Raw!$F:$F, Dispositions!$C39, Raw!$H:$H, "E16")</f>
        <v>0</v>
      </c>
      <c r="BEY39" s="52">
        <f>SUMIFS(Raw!$I:$I, Raw!$A:$A, Dispositions!BEY$14, Raw!$F:$F, Dispositions!$C39, Raw!$H:$H, "E16")</f>
        <v>0</v>
      </c>
      <c r="BEZ39" s="53">
        <f>SUMIFS(Raw!$I:$I, Raw!$A:$A, Dispositions!BEZ$14, Raw!$F:$F, Dispositions!$C39, Raw!$H:$H, "E16")</f>
        <v>0</v>
      </c>
      <c r="BFB39" s="51">
        <f>SUMIFS(Raw!$I:$I, Raw!$A:$A, Dispositions!BFB$14, Raw!$F:$F, Dispositions!$C39, Raw!$H:$H, "E18")</f>
        <v>0</v>
      </c>
      <c r="BFC39" s="52">
        <f>SUMIFS(Raw!$I:$I, Raw!$A:$A, Dispositions!BFC$14, Raw!$F:$F, Dispositions!$C39, Raw!$H:$H, "E18")</f>
        <v>0</v>
      </c>
      <c r="BFD39" s="52">
        <f>SUMIFS(Raw!$I:$I, Raw!$A:$A, Dispositions!BFD$14, Raw!$F:$F, Dispositions!$C39, Raw!$H:$H, "E18")</f>
        <v>0</v>
      </c>
      <c r="BFE39" s="52">
        <f>SUMIFS(Raw!$I:$I, Raw!$A:$A, Dispositions!BFE$14, Raw!$F:$F, Dispositions!$C39, Raw!$H:$H, "E18")</f>
        <v>0</v>
      </c>
      <c r="BFF39" s="52">
        <f>SUMIFS(Raw!$I:$I, Raw!$A:$A, Dispositions!BFF$14, Raw!$F:$F, Dispositions!$C39, Raw!$H:$H, "E18")</f>
        <v>0</v>
      </c>
      <c r="BFG39" s="52">
        <f>SUMIFS(Raw!$I:$I, Raw!$A:$A, Dispositions!BFG$14, Raw!$F:$F, Dispositions!$C39, Raw!$H:$H, "E18")</f>
        <v>0</v>
      </c>
      <c r="BFH39" s="53">
        <f>SUMIFS(Raw!$I:$I, Raw!$A:$A, Dispositions!BFH$14, Raw!$F:$F, Dispositions!$C39, Raw!$H:$H, "E18")</f>
        <v>0</v>
      </c>
      <c r="BFJ39" s="51">
        <f>SUMIFS(Raw!$I:$I, Raw!$A:$A, Dispositions!BFJ$14, Raw!$F:$F, Dispositions!$C39, Raw!$H:$H, "E34")</f>
        <v>0</v>
      </c>
      <c r="BFK39" s="52">
        <f>SUMIFS(Raw!$I:$I, Raw!$A:$A, Dispositions!BFK$14, Raw!$F:$F, Dispositions!$C39, Raw!$H:$H, "E34")</f>
        <v>0</v>
      </c>
      <c r="BFL39" s="52">
        <f>SUMIFS(Raw!$I:$I, Raw!$A:$A, Dispositions!BFL$14, Raw!$F:$F, Dispositions!$C39, Raw!$H:$H, "E34")</f>
        <v>0</v>
      </c>
      <c r="BFM39" s="52">
        <f>SUMIFS(Raw!$I:$I, Raw!$A:$A, Dispositions!BFM$14, Raw!$F:$F, Dispositions!$C39, Raw!$H:$H, "E34")</f>
        <v>0</v>
      </c>
      <c r="BFN39" s="52">
        <f>SUMIFS(Raw!$I:$I, Raw!$A:$A, Dispositions!BFN$14, Raw!$F:$F, Dispositions!$C39, Raw!$H:$H, "E34")</f>
        <v>0</v>
      </c>
      <c r="BFO39" s="52">
        <f>SUMIFS(Raw!$I:$I, Raw!$A:$A, Dispositions!BFO$14, Raw!$F:$F, Dispositions!$C39, Raw!$H:$H, "E34")</f>
        <v>0</v>
      </c>
      <c r="BFP39" s="53">
        <f>SUMIFS(Raw!$I:$I, Raw!$A:$A, Dispositions!BFP$14, Raw!$F:$F, Dispositions!$C39, Raw!$H:$H, "E34")</f>
        <v>0</v>
      </c>
    </row>
    <row r="40" spans="1:1524" x14ac:dyDescent="0.35">
      <c r="B40" s="43" t="s">
        <v>73</v>
      </c>
      <c r="C40" s="44" t="s">
        <v>76</v>
      </c>
      <c r="D40" s="45" t="s">
        <v>77</v>
      </c>
      <c r="F40" s="46">
        <v>50</v>
      </c>
      <c r="G40" s="47">
        <v>80</v>
      </c>
      <c r="H40" s="47">
        <v>82</v>
      </c>
      <c r="I40" s="47">
        <v>73</v>
      </c>
      <c r="J40" s="47">
        <v>59</v>
      </c>
      <c r="K40" s="47">
        <v>83</v>
      </c>
      <c r="L40" s="48">
        <v>80</v>
      </c>
      <c r="N40" s="46">
        <v>51</v>
      </c>
      <c r="O40" s="47">
        <v>44</v>
      </c>
      <c r="P40" s="47">
        <v>48</v>
      </c>
      <c r="Q40" s="47">
        <v>44</v>
      </c>
      <c r="R40" s="47">
        <v>45</v>
      </c>
      <c r="S40" s="47">
        <v>54</v>
      </c>
      <c r="T40" s="48">
        <v>58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8">
        <v>2</v>
      </c>
      <c r="AD40" s="46">
        <v>69</v>
      </c>
      <c r="AE40" s="47">
        <v>48</v>
      </c>
      <c r="AF40" s="47">
        <v>51</v>
      </c>
      <c r="AG40" s="47">
        <v>41</v>
      </c>
      <c r="AH40" s="47">
        <v>66</v>
      </c>
      <c r="AI40" s="47">
        <v>47</v>
      </c>
      <c r="AJ40" s="48">
        <v>42</v>
      </c>
      <c r="AL40" s="46">
        <v>4</v>
      </c>
      <c r="AM40" s="47">
        <v>0</v>
      </c>
      <c r="AN40" s="47">
        <v>5</v>
      </c>
      <c r="AO40" s="47">
        <v>1</v>
      </c>
      <c r="AP40" s="47">
        <v>1</v>
      </c>
      <c r="AQ40" s="47">
        <v>1</v>
      </c>
      <c r="AR40" s="48">
        <v>1</v>
      </c>
      <c r="AT40" s="46">
        <v>5</v>
      </c>
      <c r="AU40" s="47">
        <v>4</v>
      </c>
      <c r="AV40" s="47">
        <v>6</v>
      </c>
      <c r="AW40" s="47">
        <v>3</v>
      </c>
      <c r="AX40" s="47">
        <v>10</v>
      </c>
      <c r="AY40" s="47">
        <v>25</v>
      </c>
      <c r="AZ40" s="48">
        <v>7</v>
      </c>
      <c r="BB40" s="46">
        <v>2</v>
      </c>
      <c r="BC40" s="47">
        <v>0</v>
      </c>
      <c r="BD40" s="47">
        <v>0</v>
      </c>
      <c r="BE40" s="47">
        <v>0</v>
      </c>
      <c r="BF40" s="47">
        <v>3</v>
      </c>
      <c r="BG40" s="47">
        <v>1</v>
      </c>
      <c r="BH40" s="48">
        <v>0</v>
      </c>
      <c r="BJ40" s="46">
        <v>74</v>
      </c>
      <c r="BK40" s="47">
        <v>80</v>
      </c>
      <c r="BL40" s="47">
        <v>68</v>
      </c>
      <c r="BM40" s="47">
        <v>86</v>
      </c>
      <c r="BN40" s="47">
        <v>116</v>
      </c>
      <c r="BO40" s="47">
        <v>152</v>
      </c>
      <c r="BP40" s="48">
        <v>123</v>
      </c>
      <c r="BR40" s="46">
        <v>54</v>
      </c>
      <c r="BS40" s="47">
        <v>31</v>
      </c>
      <c r="BT40" s="47">
        <v>23</v>
      </c>
      <c r="BU40" s="47">
        <v>27</v>
      </c>
      <c r="BV40" s="47">
        <v>45</v>
      </c>
      <c r="BW40" s="47">
        <v>161</v>
      </c>
      <c r="BX40" s="48">
        <v>103</v>
      </c>
      <c r="BZ40" s="46">
        <v>146</v>
      </c>
      <c r="CA40" s="47">
        <v>135</v>
      </c>
      <c r="CB40" s="47">
        <v>115</v>
      </c>
      <c r="CC40" s="47">
        <v>112</v>
      </c>
      <c r="CD40" s="47">
        <v>121</v>
      </c>
      <c r="CE40" s="47">
        <v>142</v>
      </c>
      <c r="CF40" s="48">
        <v>142</v>
      </c>
      <c r="CH40" s="46">
        <v>82</v>
      </c>
      <c r="CI40" s="47">
        <v>55</v>
      </c>
      <c r="CJ40" s="47">
        <v>84</v>
      </c>
      <c r="CK40" s="47">
        <v>57</v>
      </c>
      <c r="CL40" s="47">
        <v>77</v>
      </c>
      <c r="CM40" s="47">
        <v>97</v>
      </c>
      <c r="CN40" s="48">
        <v>102</v>
      </c>
      <c r="CP40" s="46">
        <v>53</v>
      </c>
      <c r="CQ40" s="47">
        <v>41</v>
      </c>
      <c r="CR40" s="47">
        <v>38</v>
      </c>
      <c r="CS40" s="47">
        <v>52</v>
      </c>
      <c r="CT40" s="47">
        <v>58</v>
      </c>
      <c r="CU40" s="47">
        <v>54</v>
      </c>
      <c r="CV40" s="48">
        <v>51</v>
      </c>
      <c r="CX40" s="46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8">
        <v>1</v>
      </c>
      <c r="DF40" s="46">
        <v>73</v>
      </c>
      <c r="DG40" s="47">
        <v>57</v>
      </c>
      <c r="DH40" s="47">
        <v>45</v>
      </c>
      <c r="DI40" s="47">
        <v>55</v>
      </c>
      <c r="DJ40" s="47">
        <v>52</v>
      </c>
      <c r="DK40" s="47">
        <v>48</v>
      </c>
      <c r="DL40" s="48">
        <v>51</v>
      </c>
      <c r="DN40" s="46">
        <v>2</v>
      </c>
      <c r="DO40" s="47">
        <v>1</v>
      </c>
      <c r="DP40" s="47">
        <v>2</v>
      </c>
      <c r="DQ40" s="47">
        <v>1</v>
      </c>
      <c r="DR40" s="47">
        <v>1</v>
      </c>
      <c r="DS40" s="47">
        <v>3</v>
      </c>
      <c r="DT40" s="48">
        <v>3</v>
      </c>
      <c r="DV40" s="46">
        <v>5</v>
      </c>
      <c r="DW40" s="47">
        <v>8</v>
      </c>
      <c r="DX40" s="47">
        <v>3</v>
      </c>
      <c r="DY40" s="47">
        <v>6</v>
      </c>
      <c r="DZ40" s="47">
        <v>11</v>
      </c>
      <c r="EA40" s="47">
        <v>30</v>
      </c>
      <c r="EB40" s="48">
        <v>15</v>
      </c>
      <c r="ED40" s="46">
        <v>0</v>
      </c>
      <c r="EE40" s="47">
        <v>0</v>
      </c>
      <c r="EF40" s="47">
        <v>1</v>
      </c>
      <c r="EG40" s="47">
        <v>0</v>
      </c>
      <c r="EH40" s="47">
        <v>0</v>
      </c>
      <c r="EI40" s="47">
        <v>2</v>
      </c>
      <c r="EJ40" s="48">
        <v>0</v>
      </c>
      <c r="EL40" s="46">
        <v>84</v>
      </c>
      <c r="EM40" s="47">
        <v>84</v>
      </c>
      <c r="EN40" s="47">
        <v>76</v>
      </c>
      <c r="EO40" s="47">
        <v>66</v>
      </c>
      <c r="EP40" s="47">
        <v>97</v>
      </c>
      <c r="EQ40" s="47">
        <v>162</v>
      </c>
      <c r="ER40" s="48">
        <v>112</v>
      </c>
      <c r="ET40" s="46">
        <v>39</v>
      </c>
      <c r="EU40" s="47">
        <v>20</v>
      </c>
      <c r="EV40" s="47">
        <v>46</v>
      </c>
      <c r="EW40" s="47">
        <v>39</v>
      </c>
      <c r="EX40" s="47">
        <v>53</v>
      </c>
      <c r="EY40" s="47">
        <v>153</v>
      </c>
      <c r="EZ40" s="48">
        <v>113</v>
      </c>
      <c r="FB40" s="46">
        <v>160</v>
      </c>
      <c r="FC40" s="47">
        <v>133</v>
      </c>
      <c r="FD40" s="47">
        <v>161</v>
      </c>
      <c r="FE40" s="47">
        <v>152</v>
      </c>
      <c r="FF40" s="47">
        <v>106</v>
      </c>
      <c r="FG40" s="47">
        <v>160</v>
      </c>
      <c r="FH40" s="48">
        <v>208</v>
      </c>
      <c r="FJ40" s="46">
        <v>78</v>
      </c>
      <c r="FK40" s="47">
        <v>85</v>
      </c>
      <c r="FL40" s="47">
        <v>89</v>
      </c>
      <c r="FM40" s="47">
        <v>54</v>
      </c>
      <c r="FN40" s="47">
        <v>62</v>
      </c>
      <c r="FO40" s="47">
        <v>82</v>
      </c>
      <c r="FP40" s="48">
        <v>86</v>
      </c>
      <c r="FR40" s="46">
        <v>60</v>
      </c>
      <c r="FS40" s="47">
        <v>33</v>
      </c>
      <c r="FT40" s="47">
        <v>49</v>
      </c>
      <c r="FU40" s="47">
        <v>50</v>
      </c>
      <c r="FV40" s="47">
        <v>48</v>
      </c>
      <c r="FW40" s="47">
        <v>44</v>
      </c>
      <c r="FX40" s="48">
        <v>60</v>
      </c>
      <c r="FZ40" s="46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1</v>
      </c>
      <c r="GF40" s="48">
        <v>0</v>
      </c>
      <c r="GH40" s="46">
        <v>70</v>
      </c>
      <c r="GI40" s="47">
        <v>49</v>
      </c>
      <c r="GJ40" s="47">
        <v>50</v>
      </c>
      <c r="GK40" s="47">
        <v>50</v>
      </c>
      <c r="GL40" s="47">
        <v>57</v>
      </c>
      <c r="GM40" s="47">
        <v>45</v>
      </c>
      <c r="GN40" s="48">
        <v>42</v>
      </c>
      <c r="GP40" s="46">
        <v>5</v>
      </c>
      <c r="GQ40" s="47">
        <v>2</v>
      </c>
      <c r="GR40" s="47">
        <v>4</v>
      </c>
      <c r="GS40" s="47">
        <v>0</v>
      </c>
      <c r="GT40" s="47">
        <v>2</v>
      </c>
      <c r="GU40" s="47">
        <v>1</v>
      </c>
      <c r="GV40" s="48">
        <v>2</v>
      </c>
      <c r="GX40" s="46">
        <v>8</v>
      </c>
      <c r="GY40" s="47">
        <v>8</v>
      </c>
      <c r="GZ40" s="47">
        <v>4</v>
      </c>
      <c r="HA40" s="47">
        <v>2</v>
      </c>
      <c r="HB40" s="47">
        <v>4</v>
      </c>
      <c r="HC40" s="47">
        <v>21</v>
      </c>
      <c r="HD40" s="48">
        <v>13</v>
      </c>
      <c r="HF40" s="46">
        <v>1</v>
      </c>
      <c r="HG40" s="47">
        <v>1</v>
      </c>
      <c r="HH40" s="47">
        <v>1</v>
      </c>
      <c r="HI40" s="47">
        <v>1</v>
      </c>
      <c r="HJ40" s="47">
        <v>1</v>
      </c>
      <c r="HK40" s="47">
        <v>2</v>
      </c>
      <c r="HL40" s="48">
        <v>1</v>
      </c>
      <c r="HN40" s="46">
        <v>121</v>
      </c>
      <c r="HO40" s="47">
        <v>70</v>
      </c>
      <c r="HP40" s="47">
        <v>63</v>
      </c>
      <c r="HQ40" s="47">
        <v>71</v>
      </c>
      <c r="HR40" s="47">
        <v>104</v>
      </c>
      <c r="HS40" s="47">
        <v>160</v>
      </c>
      <c r="HT40" s="48">
        <v>98</v>
      </c>
      <c r="HV40" s="46">
        <v>46</v>
      </c>
      <c r="HW40" s="47">
        <v>46</v>
      </c>
      <c r="HX40" s="47">
        <v>44</v>
      </c>
      <c r="HY40" s="47">
        <v>26</v>
      </c>
      <c r="HZ40" s="47">
        <v>42</v>
      </c>
      <c r="IA40" s="47">
        <v>163</v>
      </c>
      <c r="IB40" s="48">
        <v>124</v>
      </c>
      <c r="ID40" s="46">
        <v>178</v>
      </c>
      <c r="IE40" s="47">
        <v>164</v>
      </c>
      <c r="IF40" s="47">
        <v>129</v>
      </c>
      <c r="IG40" s="47">
        <v>144</v>
      </c>
      <c r="IH40" s="47">
        <v>119</v>
      </c>
      <c r="II40" s="47">
        <v>130</v>
      </c>
      <c r="IJ40" s="48">
        <v>179</v>
      </c>
      <c r="IL40" s="46">
        <v>68</v>
      </c>
      <c r="IM40" s="47">
        <v>57</v>
      </c>
      <c r="IN40" s="47">
        <v>58</v>
      </c>
      <c r="IO40" s="47">
        <v>54</v>
      </c>
      <c r="IP40" s="47">
        <v>77</v>
      </c>
      <c r="IQ40" s="47">
        <v>81</v>
      </c>
      <c r="IR40" s="48">
        <v>79</v>
      </c>
      <c r="IT40" s="46">
        <v>60</v>
      </c>
      <c r="IU40" s="47">
        <v>48</v>
      </c>
      <c r="IV40" s="47">
        <v>47</v>
      </c>
      <c r="IW40" s="47">
        <v>46</v>
      </c>
      <c r="IX40" s="47">
        <v>45</v>
      </c>
      <c r="IY40" s="47">
        <v>66</v>
      </c>
      <c r="IZ40" s="48">
        <v>48</v>
      </c>
      <c r="JB40" s="46">
        <v>0</v>
      </c>
      <c r="JC40" s="47">
        <v>0</v>
      </c>
      <c r="JD40" s="47">
        <v>0</v>
      </c>
      <c r="JE40" s="47">
        <v>0</v>
      </c>
      <c r="JF40" s="47">
        <v>0</v>
      </c>
      <c r="JG40" s="47">
        <v>0</v>
      </c>
      <c r="JH40" s="48">
        <v>0</v>
      </c>
      <c r="JJ40" s="46">
        <v>66</v>
      </c>
      <c r="JK40" s="47">
        <v>63</v>
      </c>
      <c r="JL40" s="47">
        <v>47</v>
      </c>
      <c r="JM40" s="47">
        <v>67</v>
      </c>
      <c r="JN40" s="47">
        <v>47</v>
      </c>
      <c r="JO40" s="47">
        <v>59</v>
      </c>
      <c r="JP40" s="48">
        <v>44</v>
      </c>
      <c r="JR40" s="46">
        <v>1</v>
      </c>
      <c r="JS40" s="47">
        <v>2</v>
      </c>
      <c r="JT40" s="47">
        <v>1</v>
      </c>
      <c r="JU40" s="47">
        <v>0</v>
      </c>
      <c r="JV40" s="47">
        <v>2</v>
      </c>
      <c r="JW40" s="47">
        <v>4</v>
      </c>
      <c r="JX40" s="48">
        <v>1</v>
      </c>
      <c r="JZ40" s="46">
        <v>9</v>
      </c>
      <c r="KA40" s="47">
        <v>7</v>
      </c>
      <c r="KB40" s="47">
        <v>4</v>
      </c>
      <c r="KC40" s="47">
        <v>5</v>
      </c>
      <c r="KD40" s="47">
        <v>11</v>
      </c>
      <c r="KE40" s="47">
        <v>21</v>
      </c>
      <c r="KF40" s="48">
        <v>15</v>
      </c>
      <c r="KH40" s="46">
        <v>1</v>
      </c>
      <c r="KI40" s="47">
        <v>2</v>
      </c>
      <c r="KJ40" s="47">
        <v>0</v>
      </c>
      <c r="KK40" s="47">
        <v>0</v>
      </c>
      <c r="KL40" s="47">
        <v>0</v>
      </c>
      <c r="KM40" s="47">
        <v>0</v>
      </c>
      <c r="KN40" s="48">
        <v>0</v>
      </c>
      <c r="KP40" s="46">
        <v>87</v>
      </c>
      <c r="KQ40" s="47">
        <v>64</v>
      </c>
      <c r="KR40" s="47">
        <v>88</v>
      </c>
      <c r="KS40" s="47">
        <v>79</v>
      </c>
      <c r="KT40" s="47">
        <v>91</v>
      </c>
      <c r="KU40" s="47">
        <v>151</v>
      </c>
      <c r="KV40" s="48">
        <v>80</v>
      </c>
      <c r="KX40" s="46">
        <v>39</v>
      </c>
      <c r="KY40" s="47">
        <v>34</v>
      </c>
      <c r="KZ40" s="47">
        <v>31</v>
      </c>
      <c r="LA40" s="47">
        <v>21</v>
      </c>
      <c r="LB40" s="47">
        <v>43</v>
      </c>
      <c r="LC40" s="47">
        <v>178</v>
      </c>
      <c r="LD40" s="48">
        <v>173</v>
      </c>
      <c r="LF40" s="46">
        <v>171</v>
      </c>
      <c r="LG40" s="47">
        <v>160</v>
      </c>
      <c r="LH40" s="47">
        <v>143</v>
      </c>
      <c r="LI40" s="47">
        <v>133</v>
      </c>
      <c r="LJ40" s="47">
        <v>118</v>
      </c>
      <c r="LK40" s="47">
        <v>185</v>
      </c>
      <c r="LL40" s="48">
        <v>211</v>
      </c>
      <c r="LN40" s="46">
        <v>68</v>
      </c>
      <c r="LO40" s="47">
        <v>52</v>
      </c>
      <c r="LP40" s="47">
        <v>53</v>
      </c>
      <c r="LQ40" s="47">
        <v>75</v>
      </c>
      <c r="LR40" s="47">
        <v>98</v>
      </c>
      <c r="LS40" s="47">
        <v>127</v>
      </c>
      <c r="LT40" s="48">
        <v>86</v>
      </c>
      <c r="LV40" s="46">
        <v>35</v>
      </c>
      <c r="LW40" s="47">
        <v>35</v>
      </c>
      <c r="LX40" s="47">
        <v>24</v>
      </c>
      <c r="LY40" s="47">
        <v>19</v>
      </c>
      <c r="LZ40" s="47">
        <v>42</v>
      </c>
      <c r="MA40" s="47">
        <v>47</v>
      </c>
      <c r="MB40" s="48">
        <v>42</v>
      </c>
      <c r="MD40" s="46">
        <v>0</v>
      </c>
      <c r="ME40" s="47">
        <v>0</v>
      </c>
      <c r="MF40" s="47">
        <v>0</v>
      </c>
      <c r="MG40" s="47">
        <v>0</v>
      </c>
      <c r="MH40" s="47">
        <v>0</v>
      </c>
      <c r="MI40" s="47">
        <v>0</v>
      </c>
      <c r="MJ40" s="48">
        <v>0</v>
      </c>
      <c r="ML40" s="46">
        <v>78</v>
      </c>
      <c r="MM40" s="47">
        <v>70</v>
      </c>
      <c r="MN40" s="47">
        <v>33</v>
      </c>
      <c r="MO40" s="47">
        <v>19</v>
      </c>
      <c r="MP40" s="47">
        <v>55</v>
      </c>
      <c r="MQ40" s="47">
        <v>77</v>
      </c>
      <c r="MR40" s="48">
        <v>61</v>
      </c>
      <c r="MT40" s="46">
        <v>2</v>
      </c>
      <c r="MU40" s="47">
        <v>4</v>
      </c>
      <c r="MV40" s="47">
        <v>1</v>
      </c>
      <c r="MW40" s="47">
        <v>1</v>
      </c>
      <c r="MX40" s="47">
        <v>3</v>
      </c>
      <c r="MY40" s="47">
        <v>4</v>
      </c>
      <c r="MZ40" s="48">
        <v>1</v>
      </c>
      <c r="NB40" s="46">
        <v>15</v>
      </c>
      <c r="NC40" s="47">
        <v>13</v>
      </c>
      <c r="ND40" s="47">
        <v>24</v>
      </c>
      <c r="NE40" s="47">
        <v>11</v>
      </c>
      <c r="NF40" s="47">
        <v>28</v>
      </c>
      <c r="NG40" s="47">
        <v>34</v>
      </c>
      <c r="NH40" s="48">
        <v>7</v>
      </c>
      <c r="NJ40" s="46">
        <v>7</v>
      </c>
      <c r="NK40" s="47">
        <v>8</v>
      </c>
      <c r="NL40" s="47">
        <v>9</v>
      </c>
      <c r="NM40" s="47">
        <v>8</v>
      </c>
      <c r="NN40" s="47">
        <v>17</v>
      </c>
      <c r="NO40" s="47">
        <v>15</v>
      </c>
      <c r="NP40" s="48">
        <v>10</v>
      </c>
      <c r="NR40" s="46">
        <v>95</v>
      </c>
      <c r="NS40" s="47">
        <v>56</v>
      </c>
      <c r="NT40" s="47">
        <v>58</v>
      </c>
      <c r="NU40" s="47">
        <v>91</v>
      </c>
      <c r="NV40" s="47">
        <v>150</v>
      </c>
      <c r="NW40" s="47">
        <v>166</v>
      </c>
      <c r="NX40" s="48">
        <v>100</v>
      </c>
      <c r="NZ40" s="46">
        <v>67</v>
      </c>
      <c r="OA40" s="47">
        <v>60</v>
      </c>
      <c r="OB40" s="47">
        <v>77</v>
      </c>
      <c r="OC40" s="47">
        <v>134</v>
      </c>
      <c r="OD40" s="47">
        <v>227</v>
      </c>
      <c r="OE40" s="47">
        <v>260</v>
      </c>
      <c r="OF40" s="48">
        <v>133</v>
      </c>
      <c r="OH40" s="46">
        <v>142</v>
      </c>
      <c r="OI40" s="47">
        <v>114</v>
      </c>
      <c r="OJ40" s="47">
        <v>93</v>
      </c>
      <c r="OK40" s="47">
        <v>82</v>
      </c>
      <c r="OL40" s="47">
        <v>181</v>
      </c>
      <c r="OM40" s="47">
        <v>227</v>
      </c>
      <c r="ON40" s="48">
        <v>216</v>
      </c>
      <c r="OP40" s="46">
        <v>74</v>
      </c>
      <c r="OQ40" s="47">
        <v>62</v>
      </c>
      <c r="OR40" s="47">
        <v>63</v>
      </c>
      <c r="OS40" s="47">
        <v>98</v>
      </c>
      <c r="OT40" s="47">
        <v>76</v>
      </c>
      <c r="OU40" s="47">
        <v>84</v>
      </c>
      <c r="OV40" s="48">
        <v>85</v>
      </c>
      <c r="OX40" s="46">
        <v>44</v>
      </c>
      <c r="OY40" s="47">
        <v>24</v>
      </c>
      <c r="OZ40" s="47">
        <v>29</v>
      </c>
      <c r="PA40" s="47">
        <v>38</v>
      </c>
      <c r="PB40" s="47">
        <v>32</v>
      </c>
      <c r="PC40" s="47">
        <v>36</v>
      </c>
      <c r="PD40" s="48">
        <v>55</v>
      </c>
      <c r="PF40" s="46">
        <v>0</v>
      </c>
      <c r="PG40" s="47">
        <v>0</v>
      </c>
      <c r="PH40" s="47">
        <v>0</v>
      </c>
      <c r="PI40" s="47">
        <v>0</v>
      </c>
      <c r="PJ40" s="47">
        <v>0</v>
      </c>
      <c r="PK40" s="47">
        <v>0</v>
      </c>
      <c r="PL40" s="48">
        <v>0</v>
      </c>
      <c r="PN40" s="46">
        <v>84</v>
      </c>
      <c r="PO40" s="47">
        <v>62</v>
      </c>
      <c r="PP40" s="47">
        <v>44</v>
      </c>
      <c r="PQ40" s="47">
        <v>32</v>
      </c>
      <c r="PR40" s="47">
        <v>82</v>
      </c>
      <c r="PS40" s="47">
        <v>57</v>
      </c>
      <c r="PT40" s="48">
        <v>37</v>
      </c>
      <c r="PV40" s="46">
        <v>4</v>
      </c>
      <c r="PW40" s="47">
        <v>2</v>
      </c>
      <c r="PX40" s="47">
        <v>2</v>
      </c>
      <c r="PY40" s="47">
        <v>1</v>
      </c>
      <c r="PZ40" s="47">
        <v>1</v>
      </c>
      <c r="QA40" s="47">
        <v>3</v>
      </c>
      <c r="QB40" s="48">
        <v>3</v>
      </c>
      <c r="QD40" s="46">
        <v>16</v>
      </c>
      <c r="QE40" s="47">
        <v>12</v>
      </c>
      <c r="QF40" s="47">
        <v>4</v>
      </c>
      <c r="QG40" s="47">
        <v>13</v>
      </c>
      <c r="QH40" s="47">
        <v>10</v>
      </c>
      <c r="QI40" s="47">
        <v>24</v>
      </c>
      <c r="QJ40" s="48">
        <v>11</v>
      </c>
      <c r="QL40" s="46">
        <v>15</v>
      </c>
      <c r="QM40" s="47">
        <v>11</v>
      </c>
      <c r="QN40" s="47">
        <v>13</v>
      </c>
      <c r="QO40" s="47">
        <v>26</v>
      </c>
      <c r="QP40" s="47">
        <v>13</v>
      </c>
      <c r="QQ40" s="47">
        <v>12</v>
      </c>
      <c r="QR40" s="48">
        <v>9</v>
      </c>
      <c r="QT40" s="46">
        <v>81</v>
      </c>
      <c r="QU40" s="47">
        <v>68</v>
      </c>
      <c r="QV40" s="47">
        <v>66</v>
      </c>
      <c r="QW40" s="47">
        <v>135</v>
      </c>
      <c r="QX40" s="47">
        <v>66</v>
      </c>
      <c r="QY40" s="47">
        <v>147</v>
      </c>
      <c r="QZ40" s="48">
        <v>91</v>
      </c>
      <c r="RB40" s="46">
        <v>82</v>
      </c>
      <c r="RC40" s="47">
        <v>71</v>
      </c>
      <c r="RD40" s="47">
        <v>58</v>
      </c>
      <c r="RE40" s="47">
        <v>175</v>
      </c>
      <c r="RF40" s="47">
        <v>101</v>
      </c>
      <c r="RG40" s="47">
        <v>238</v>
      </c>
      <c r="RH40" s="48">
        <v>192</v>
      </c>
      <c r="RJ40" s="46">
        <v>135</v>
      </c>
      <c r="RK40" s="47">
        <v>112</v>
      </c>
      <c r="RL40" s="47">
        <v>118</v>
      </c>
      <c r="RM40" s="47">
        <v>90</v>
      </c>
      <c r="RN40" s="47">
        <v>152</v>
      </c>
      <c r="RO40" s="47">
        <v>142</v>
      </c>
      <c r="RP40" s="48">
        <v>201</v>
      </c>
      <c r="RR40" s="46">
        <v>78</v>
      </c>
      <c r="RS40" s="47">
        <v>53</v>
      </c>
      <c r="RT40" s="47">
        <v>75</v>
      </c>
      <c r="RU40" s="47">
        <v>60</v>
      </c>
      <c r="RV40" s="47">
        <v>60</v>
      </c>
      <c r="RW40" s="47">
        <v>74</v>
      </c>
      <c r="RX40" s="48">
        <v>84</v>
      </c>
      <c r="RZ40" s="46">
        <v>40</v>
      </c>
      <c r="SA40" s="47">
        <v>23</v>
      </c>
      <c r="SB40" s="47">
        <v>37</v>
      </c>
      <c r="SC40" s="47">
        <v>31</v>
      </c>
      <c r="SD40" s="47">
        <v>26</v>
      </c>
      <c r="SE40" s="47">
        <v>39</v>
      </c>
      <c r="SF40" s="48">
        <v>53</v>
      </c>
      <c r="SH40" s="46">
        <v>0</v>
      </c>
      <c r="SI40" s="47">
        <v>0</v>
      </c>
      <c r="SJ40" s="47">
        <v>0</v>
      </c>
      <c r="SK40" s="47">
        <v>0</v>
      </c>
      <c r="SL40" s="47">
        <v>0</v>
      </c>
      <c r="SM40" s="47">
        <v>0</v>
      </c>
      <c r="SN40" s="48">
        <v>0</v>
      </c>
      <c r="SP40" s="46">
        <v>84</v>
      </c>
      <c r="SQ40" s="47">
        <v>66</v>
      </c>
      <c r="SR40" s="47">
        <v>68</v>
      </c>
      <c r="SS40" s="47">
        <v>60</v>
      </c>
      <c r="ST40" s="47">
        <v>57</v>
      </c>
      <c r="SU40" s="47">
        <v>32</v>
      </c>
      <c r="SV40" s="48">
        <v>37</v>
      </c>
      <c r="SX40" s="46">
        <v>3</v>
      </c>
      <c r="SY40" s="47">
        <v>0</v>
      </c>
      <c r="SZ40" s="47">
        <v>1</v>
      </c>
      <c r="TA40" s="47">
        <v>2</v>
      </c>
      <c r="TB40" s="47">
        <v>2</v>
      </c>
      <c r="TC40" s="47">
        <v>3</v>
      </c>
      <c r="TD40" s="48">
        <v>2</v>
      </c>
      <c r="TF40" s="46">
        <v>10</v>
      </c>
      <c r="TG40" s="47">
        <v>2</v>
      </c>
      <c r="TH40" s="47">
        <v>3</v>
      </c>
      <c r="TI40" s="47">
        <v>4</v>
      </c>
      <c r="TJ40" s="47">
        <v>9</v>
      </c>
      <c r="TK40" s="47">
        <v>28</v>
      </c>
      <c r="TL40" s="48">
        <v>11</v>
      </c>
      <c r="TN40" s="46">
        <v>9</v>
      </c>
      <c r="TO40" s="47">
        <v>14</v>
      </c>
      <c r="TP40" s="47">
        <v>10</v>
      </c>
      <c r="TQ40" s="47">
        <v>13</v>
      </c>
      <c r="TR40" s="47">
        <v>11</v>
      </c>
      <c r="TS40" s="47">
        <v>22</v>
      </c>
      <c r="TT40" s="48">
        <v>11</v>
      </c>
      <c r="TV40" s="46">
        <v>85</v>
      </c>
      <c r="TW40" s="47">
        <v>68</v>
      </c>
      <c r="TX40" s="47">
        <v>68</v>
      </c>
      <c r="TY40" s="47">
        <v>61</v>
      </c>
      <c r="TZ40" s="47">
        <v>70</v>
      </c>
      <c r="UA40" s="47">
        <v>141</v>
      </c>
      <c r="UB40" s="48">
        <v>121</v>
      </c>
      <c r="UD40" s="46">
        <v>65</v>
      </c>
      <c r="UE40" s="47">
        <v>80</v>
      </c>
      <c r="UF40" s="47">
        <v>86</v>
      </c>
      <c r="UG40" s="47">
        <v>70</v>
      </c>
      <c r="UH40" s="47">
        <v>97</v>
      </c>
      <c r="UI40" s="47">
        <v>198</v>
      </c>
      <c r="UJ40" s="48">
        <v>157</v>
      </c>
      <c r="UL40" s="46">
        <v>157</v>
      </c>
      <c r="UM40" s="47">
        <v>103</v>
      </c>
      <c r="UN40" s="47">
        <v>111</v>
      </c>
      <c r="UO40" s="47">
        <v>115</v>
      </c>
      <c r="UP40" s="47">
        <v>120</v>
      </c>
      <c r="UQ40" s="47">
        <v>108</v>
      </c>
      <c r="UR40" s="48">
        <v>180</v>
      </c>
      <c r="UT40" s="46">
        <v>89</v>
      </c>
      <c r="UU40" s="47">
        <v>65</v>
      </c>
      <c r="UV40" s="47">
        <v>65</v>
      </c>
      <c r="UW40" s="47">
        <v>78</v>
      </c>
      <c r="UX40" s="47">
        <v>63</v>
      </c>
      <c r="UY40" s="47">
        <v>80</v>
      </c>
      <c r="UZ40" s="48">
        <v>68</v>
      </c>
      <c r="VB40" s="46">
        <v>59</v>
      </c>
      <c r="VC40" s="47">
        <v>42</v>
      </c>
      <c r="VD40" s="47">
        <v>64</v>
      </c>
      <c r="VE40" s="47">
        <v>47</v>
      </c>
      <c r="VF40" s="47">
        <v>53</v>
      </c>
      <c r="VG40" s="47">
        <v>76</v>
      </c>
      <c r="VH40" s="48">
        <v>69</v>
      </c>
      <c r="VJ40" s="46">
        <v>0</v>
      </c>
      <c r="VK40" s="47">
        <v>0</v>
      </c>
      <c r="VL40" s="47">
        <v>0</v>
      </c>
      <c r="VM40" s="47">
        <v>0</v>
      </c>
      <c r="VN40" s="47">
        <v>0</v>
      </c>
      <c r="VO40" s="47">
        <v>0</v>
      </c>
      <c r="VP40" s="48">
        <v>0</v>
      </c>
      <c r="VR40" s="46">
        <v>76</v>
      </c>
      <c r="VS40" s="47">
        <v>61</v>
      </c>
      <c r="VT40" s="47">
        <v>38</v>
      </c>
      <c r="VU40" s="47">
        <v>43</v>
      </c>
      <c r="VV40" s="47">
        <v>47</v>
      </c>
      <c r="VW40" s="47">
        <v>48</v>
      </c>
      <c r="VX40" s="48">
        <v>40</v>
      </c>
      <c r="VZ40" s="46">
        <v>3</v>
      </c>
      <c r="WA40" s="47">
        <v>0</v>
      </c>
      <c r="WB40" s="47">
        <v>2</v>
      </c>
      <c r="WC40" s="47">
        <v>1</v>
      </c>
      <c r="WD40" s="47">
        <v>4</v>
      </c>
      <c r="WE40" s="47">
        <v>2</v>
      </c>
      <c r="WF40" s="48">
        <v>2</v>
      </c>
      <c r="WH40" s="46">
        <v>7</v>
      </c>
      <c r="WI40" s="47">
        <v>10</v>
      </c>
      <c r="WJ40" s="47">
        <v>5</v>
      </c>
      <c r="WK40" s="47">
        <v>2</v>
      </c>
      <c r="WL40" s="47">
        <v>6</v>
      </c>
      <c r="WM40" s="47">
        <v>31</v>
      </c>
      <c r="WN40" s="48">
        <v>7</v>
      </c>
      <c r="WP40" s="46">
        <v>3</v>
      </c>
      <c r="WQ40" s="47">
        <v>0</v>
      </c>
      <c r="WR40" s="47">
        <v>0</v>
      </c>
      <c r="WS40" s="47">
        <v>0</v>
      </c>
      <c r="WT40" s="47">
        <v>2</v>
      </c>
      <c r="WU40" s="47">
        <v>0</v>
      </c>
      <c r="WV40" s="48">
        <v>0</v>
      </c>
      <c r="WX40" s="46">
        <v>81</v>
      </c>
      <c r="WY40" s="47">
        <v>76</v>
      </c>
      <c r="WZ40" s="47">
        <v>86</v>
      </c>
      <c r="XA40" s="47">
        <v>66</v>
      </c>
      <c r="XB40" s="47">
        <v>64</v>
      </c>
      <c r="XC40" s="47">
        <v>152</v>
      </c>
      <c r="XD40" s="48">
        <v>104</v>
      </c>
      <c r="XF40" s="46">
        <v>50</v>
      </c>
      <c r="XG40" s="47">
        <v>53</v>
      </c>
      <c r="XH40" s="47">
        <v>29</v>
      </c>
      <c r="XI40" s="47">
        <v>36</v>
      </c>
      <c r="XJ40" s="47">
        <v>46</v>
      </c>
      <c r="XK40" s="47">
        <v>165</v>
      </c>
      <c r="XL40" s="48">
        <v>146</v>
      </c>
      <c r="XN40" s="46">
        <v>176</v>
      </c>
      <c r="XO40" s="47">
        <v>131</v>
      </c>
      <c r="XP40" s="47">
        <v>133</v>
      </c>
      <c r="XQ40" s="47">
        <v>126</v>
      </c>
      <c r="XR40" s="47">
        <v>100</v>
      </c>
      <c r="XS40" s="47">
        <v>114</v>
      </c>
      <c r="XT40" s="48">
        <v>169</v>
      </c>
      <c r="XV40" s="46">
        <f>SUMIFS(Raw!$I:$I, Raw!$A:$A, Dispositions!XV$14, Raw!$F:$F, Dispositions!$C40, Raw!$H:$H, "E02")</f>
        <v>63</v>
      </c>
      <c r="XW40" s="47">
        <f>SUMIFS(Raw!$I:$I, Raw!$A:$A, Dispositions!XW$14, Raw!$F:$F, Dispositions!$C40, Raw!$H:$H, "E02")</f>
        <v>81</v>
      </c>
      <c r="XX40" s="47">
        <f>SUMIFS(Raw!$I:$I, Raw!$A:$A, Dispositions!XX$14, Raw!$F:$F, Dispositions!$C40, Raw!$H:$H, "E02")</f>
        <v>81</v>
      </c>
      <c r="XY40" s="47">
        <f>SUMIFS(Raw!$I:$I, Raw!$A:$A, Dispositions!XY$14, Raw!$F:$F, Dispositions!$C40, Raw!$H:$H, "E02")</f>
        <v>59</v>
      </c>
      <c r="XZ40" s="47">
        <f>SUMIFS(Raw!$I:$I, Raw!$A:$A, Dispositions!XZ$14, Raw!$F:$F, Dispositions!$C40, Raw!$H:$H, "E02")</f>
        <v>67</v>
      </c>
      <c r="YA40" s="47">
        <f>SUMIFS(Raw!$I:$I, Raw!$A:$A, Dispositions!YA$14, Raw!$F:$F, Dispositions!$C40, Raw!$H:$H, "E02")</f>
        <v>86</v>
      </c>
      <c r="YB40" s="48">
        <f>SUMIFS(Raw!$I:$I, Raw!$A:$A, Dispositions!YB$14, Raw!$F:$F, Dispositions!$C40, Raw!$H:$H, "E02")</f>
        <v>101</v>
      </c>
      <c r="YD40" s="46">
        <f>SUMIFS(Raw!$I:$I, Raw!$A:$A, Dispositions!YD$14, Raw!$F:$F, Dispositions!$C40, Raw!$H:$H, "E03")</f>
        <v>57</v>
      </c>
      <c r="YE40" s="47">
        <f>SUMIFS(Raw!$I:$I, Raw!$A:$A, Dispositions!YE$14, Raw!$F:$F, Dispositions!$C40, Raw!$H:$H, "E03")</f>
        <v>68</v>
      </c>
      <c r="YF40" s="47">
        <f>SUMIFS(Raw!$I:$I, Raw!$A:$A, Dispositions!YF$14, Raw!$F:$F, Dispositions!$C40, Raw!$H:$H, "E03")</f>
        <v>46</v>
      </c>
      <c r="YG40" s="47">
        <f>SUMIFS(Raw!$I:$I, Raw!$A:$A, Dispositions!YG$14, Raw!$F:$F, Dispositions!$C40, Raw!$H:$H, "E03")</f>
        <v>58</v>
      </c>
      <c r="YH40" s="47">
        <f>SUMIFS(Raw!$I:$I, Raw!$A:$A, Dispositions!YH$14, Raw!$F:$F, Dispositions!$C40, Raw!$H:$H, "E03")</f>
        <v>72</v>
      </c>
      <c r="YI40" s="47">
        <f>SUMIFS(Raw!$I:$I, Raw!$A:$A, Dispositions!YI$14, Raw!$F:$F, Dispositions!$C40, Raw!$H:$H, "E03")</f>
        <v>71</v>
      </c>
      <c r="YJ40" s="48">
        <f>SUMIFS(Raw!$I:$I, Raw!$A:$A, Dispositions!YJ$14, Raw!$F:$F, Dispositions!$C40, Raw!$H:$H, "E03")</f>
        <v>54</v>
      </c>
      <c r="YL40" s="46">
        <f>SUMIFS(Raw!$I:$I, Raw!$A:$A, Dispositions!YL$14, Raw!$F:$F, Dispositions!$C40, Raw!$H:$H, "E05")</f>
        <v>0</v>
      </c>
      <c r="YM40" s="47">
        <f>SUMIFS(Raw!$I:$I, Raw!$A:$A, Dispositions!YM$14, Raw!$F:$F, Dispositions!$C40, Raw!$H:$H, "E05")</f>
        <v>0</v>
      </c>
      <c r="YN40" s="47">
        <f>SUMIFS(Raw!$I:$I, Raw!$A:$A, Dispositions!YN$14, Raw!$F:$F, Dispositions!$C40, Raw!$H:$H, "E05")</f>
        <v>0</v>
      </c>
      <c r="YO40" s="47">
        <f>SUMIFS(Raw!$I:$I, Raw!$A:$A, Dispositions!YO$14, Raw!$F:$F, Dispositions!$C40, Raw!$H:$H, "E05")</f>
        <v>0</v>
      </c>
      <c r="YP40" s="47">
        <f>SUMIFS(Raw!$I:$I, Raw!$A:$A, Dispositions!YP$14, Raw!$F:$F, Dispositions!$C40, Raw!$H:$H, "E05")</f>
        <v>0</v>
      </c>
      <c r="YQ40" s="47">
        <f>SUMIFS(Raw!$I:$I, Raw!$A:$A, Dispositions!YQ$14, Raw!$F:$F, Dispositions!$C40, Raw!$H:$H, "E05")</f>
        <v>0</v>
      </c>
      <c r="YR40" s="48">
        <f>SUMIFS(Raw!$I:$I, Raw!$A:$A, Dispositions!YR$14, Raw!$F:$F, Dispositions!$C40, Raw!$H:$H, "E05")</f>
        <v>0</v>
      </c>
      <c r="YT40" s="46">
        <f>SUMIFS(Raw!$I:$I, Raw!$A:$A, Dispositions!YT$14, Raw!$F:$F, Dispositions!$C40, Raw!$H:$H, "E12")</f>
        <v>83</v>
      </c>
      <c r="YU40" s="47">
        <f>SUMIFS(Raw!$I:$I, Raw!$A:$A, Dispositions!YU$14, Raw!$F:$F, Dispositions!$C40, Raw!$H:$H, "E12")</f>
        <v>63</v>
      </c>
      <c r="YV40" s="47">
        <f>SUMIFS(Raw!$I:$I, Raw!$A:$A, Dispositions!YV$14, Raw!$F:$F, Dispositions!$C40, Raw!$H:$H, "E12")</f>
        <v>49</v>
      </c>
      <c r="YW40" s="47">
        <f>SUMIFS(Raw!$I:$I, Raw!$A:$A, Dispositions!YW$14, Raw!$F:$F, Dispositions!$C40, Raw!$H:$H, "E12")</f>
        <v>35</v>
      </c>
      <c r="YX40" s="47">
        <f>SUMIFS(Raw!$I:$I, Raw!$A:$A, Dispositions!YX$14, Raw!$F:$F, Dispositions!$C40, Raw!$H:$H, "E12")</f>
        <v>48</v>
      </c>
      <c r="YY40" s="47">
        <f>SUMIFS(Raw!$I:$I, Raw!$A:$A, Dispositions!YY$14, Raw!$F:$F, Dispositions!$C40, Raw!$H:$H, "E12")</f>
        <v>52</v>
      </c>
      <c r="YZ40" s="48">
        <f>SUMIFS(Raw!$I:$I, Raw!$A:$A, Dispositions!YZ$14, Raw!$F:$F, Dispositions!$C40, Raw!$H:$H, "E12")</f>
        <v>36</v>
      </c>
      <c r="ZB40" s="46">
        <f>SUMIFS(Raw!$I:$I, Raw!$A:$A, Dispositions!ZB$14, Raw!$F:$F, Dispositions!$C40, Raw!$H:$H, "E13")</f>
        <v>0</v>
      </c>
      <c r="ZC40" s="47">
        <f>SUMIFS(Raw!$I:$I, Raw!$A:$A, Dispositions!ZC$14, Raw!$F:$F, Dispositions!$C40, Raw!$H:$H, "E13")</f>
        <v>2</v>
      </c>
      <c r="ZD40" s="47">
        <f>SUMIFS(Raw!$I:$I, Raw!$A:$A, Dispositions!ZD$14, Raw!$F:$F, Dispositions!$C40, Raw!$H:$H, "E13")</f>
        <v>2</v>
      </c>
      <c r="ZE40" s="47">
        <f>SUMIFS(Raw!$I:$I, Raw!$A:$A, Dispositions!ZE$14, Raw!$F:$F, Dispositions!$C40, Raw!$H:$H, "E13")</f>
        <v>0</v>
      </c>
      <c r="ZF40" s="47">
        <f>SUMIFS(Raw!$I:$I, Raw!$A:$A, Dispositions!ZF$14, Raw!$F:$F, Dispositions!$C40, Raw!$H:$H, "E13")</f>
        <v>2</v>
      </c>
      <c r="ZG40" s="47">
        <f>SUMIFS(Raw!$I:$I, Raw!$A:$A, Dispositions!ZG$14, Raw!$F:$F, Dispositions!$C40, Raw!$H:$H, "E13")</f>
        <v>0</v>
      </c>
      <c r="ZH40" s="48">
        <f>SUMIFS(Raw!$I:$I, Raw!$A:$A, Dispositions!ZH$14, Raw!$F:$F, Dispositions!$C40, Raw!$H:$H, "E13")</f>
        <v>0</v>
      </c>
      <c r="ZJ40" s="46">
        <f>SUMIFS(Raw!$I:$I, Raw!$A:$A, Dispositions!ZJ$14, Raw!$F:$F, Dispositions!$C40, Raw!$H:$H, "E14")</f>
        <v>13</v>
      </c>
      <c r="ZK40" s="47">
        <f>SUMIFS(Raw!$I:$I, Raw!$A:$A, Dispositions!ZK$14, Raw!$F:$F, Dispositions!$C40, Raw!$H:$H, "E14")</f>
        <v>6</v>
      </c>
      <c r="ZL40" s="47">
        <f>SUMIFS(Raw!$I:$I, Raw!$A:$A, Dispositions!ZL$14, Raw!$F:$F, Dispositions!$C40, Raw!$H:$H, "E14")</f>
        <v>4</v>
      </c>
      <c r="ZM40" s="47">
        <f>SUMIFS(Raw!$I:$I, Raw!$A:$A, Dispositions!ZM$14, Raw!$F:$F, Dispositions!$C40, Raw!$H:$H, "E14")</f>
        <v>3</v>
      </c>
      <c r="ZN40" s="47">
        <f>SUMIFS(Raw!$I:$I, Raw!$A:$A, Dispositions!ZN$14, Raw!$F:$F, Dispositions!$C40, Raw!$H:$H, "E14")</f>
        <v>4</v>
      </c>
      <c r="ZO40" s="47">
        <f>SUMIFS(Raw!$I:$I, Raw!$A:$A, Dispositions!ZO$14, Raw!$F:$F, Dispositions!$C40, Raw!$H:$H, "E14")</f>
        <v>25</v>
      </c>
      <c r="ZP40" s="48">
        <f>SUMIFS(Raw!$I:$I, Raw!$A:$A, Dispositions!ZP$14, Raw!$F:$F, Dispositions!$C40, Raw!$H:$H, "E14")</f>
        <v>8</v>
      </c>
      <c r="ZR40" s="46">
        <f>SUMIFS(Raw!$I:$I, Raw!$A:$A, Dispositions!ZR$14, Raw!$F:$F, Dispositions!$C40, Raw!$H:$H, "E15")</f>
        <v>1</v>
      </c>
      <c r="ZS40" s="47">
        <f>SUMIFS(Raw!$I:$I, Raw!$A:$A, Dispositions!ZS$14, Raw!$F:$F, Dispositions!$C40, Raw!$H:$H, "E15")</f>
        <v>0</v>
      </c>
      <c r="ZT40" s="47">
        <f>SUMIFS(Raw!$I:$I, Raw!$A:$A, Dispositions!ZT$14, Raw!$F:$F, Dispositions!$C40, Raw!$H:$H, "E15")</f>
        <v>0</v>
      </c>
      <c r="ZU40" s="47">
        <f>SUMIFS(Raw!$I:$I, Raw!$A:$A, Dispositions!ZU$14, Raw!$F:$F, Dispositions!$C40, Raw!$H:$H, "E15")</f>
        <v>2</v>
      </c>
      <c r="ZV40" s="47">
        <f>SUMIFS(Raw!$I:$I, Raw!$A:$A, Dispositions!ZV$14, Raw!$F:$F, Dispositions!$C40, Raw!$H:$H, "E15")</f>
        <v>0</v>
      </c>
      <c r="ZW40" s="47">
        <f>SUMIFS(Raw!$I:$I, Raw!$A:$A, Dispositions!ZW$14, Raw!$F:$F, Dispositions!$C40, Raw!$H:$H, "E15")</f>
        <v>1</v>
      </c>
      <c r="ZX40" s="48">
        <f>SUMIFS(Raw!$I:$I, Raw!$A:$A, Dispositions!ZX$14, Raw!$F:$F, Dispositions!$C40, Raw!$H:$H, "E15")</f>
        <v>1</v>
      </c>
      <c r="ZZ40" s="46">
        <f>SUMIFS(Raw!$I:$I, Raw!$A:$A, Dispositions!ZZ$14, Raw!$F:$F, Dispositions!$C40, Raw!$H:$H, "E16")</f>
        <v>77</v>
      </c>
      <c r="AAA40" s="47">
        <f>SUMIFS(Raw!$I:$I, Raw!$A:$A, Dispositions!AAA$14, Raw!$F:$F, Dispositions!$C40, Raw!$H:$H, "E16")</f>
        <v>54</v>
      </c>
      <c r="AAB40" s="47">
        <f>SUMIFS(Raw!$I:$I, Raw!$A:$A, Dispositions!AAB$14, Raw!$F:$F, Dispositions!$C40, Raw!$H:$H, "E16")</f>
        <v>57</v>
      </c>
      <c r="AAC40" s="47">
        <f>SUMIFS(Raw!$I:$I, Raw!$A:$A, Dispositions!AAC$14, Raw!$F:$F, Dispositions!$C40, Raw!$H:$H, "E16")</f>
        <v>51</v>
      </c>
      <c r="AAD40" s="47">
        <f>SUMIFS(Raw!$I:$I, Raw!$A:$A, Dispositions!AAD$14, Raw!$F:$F, Dispositions!$C40, Raw!$H:$H, "E16")</f>
        <v>80</v>
      </c>
      <c r="AAE40" s="47">
        <f>SUMIFS(Raw!$I:$I, Raw!$A:$A, Dispositions!AAE$14, Raw!$F:$F, Dispositions!$C40, Raw!$H:$H, "E16")</f>
        <v>137</v>
      </c>
      <c r="AAF40" s="48">
        <f>SUMIFS(Raw!$I:$I, Raw!$A:$A, Dispositions!AAF$14, Raw!$F:$F, Dispositions!$C40, Raw!$H:$H, "E16")</f>
        <v>105</v>
      </c>
      <c r="AAH40" s="46">
        <f>SUMIFS(Raw!$I:$I, Raw!$A:$A, Dispositions!AAH$14, Raw!$F:$F, Dispositions!$C40, Raw!$H:$H, "E18")</f>
        <v>47</v>
      </c>
      <c r="AAI40" s="47">
        <f>SUMIFS(Raw!$I:$I, Raw!$A:$A, Dispositions!AAI$14, Raw!$F:$F, Dispositions!$C40, Raw!$H:$H, "E18")</f>
        <v>43</v>
      </c>
      <c r="AAJ40" s="47">
        <f>SUMIFS(Raw!$I:$I, Raw!$A:$A, Dispositions!AAJ$14, Raw!$F:$F, Dispositions!$C40, Raw!$H:$H, "E18")</f>
        <v>34</v>
      </c>
      <c r="AAK40" s="47">
        <f>SUMIFS(Raw!$I:$I, Raw!$A:$A, Dispositions!AAK$14, Raw!$F:$F, Dispositions!$C40, Raw!$H:$H, "E18")</f>
        <v>32</v>
      </c>
      <c r="AAL40" s="47">
        <f>SUMIFS(Raw!$I:$I, Raw!$A:$A, Dispositions!AAL$14, Raw!$F:$F, Dispositions!$C40, Raw!$H:$H, "E18")</f>
        <v>44</v>
      </c>
      <c r="AAM40" s="47">
        <f>SUMIFS(Raw!$I:$I, Raw!$A:$A, Dispositions!AAM$14, Raw!$F:$F, Dispositions!$C40, Raw!$H:$H, "E18")</f>
        <v>169</v>
      </c>
      <c r="AAN40" s="48">
        <f>SUMIFS(Raw!$I:$I, Raw!$A:$A, Dispositions!AAN$14, Raw!$F:$F, Dispositions!$C40, Raw!$H:$H, "E18")</f>
        <v>132</v>
      </c>
      <c r="AAP40" s="46">
        <f>SUMIFS(Raw!$I:$I, Raw!$A:$A, Dispositions!AAP$14, Raw!$F:$F, Dispositions!$C40, Raw!$H:$H, "E34")</f>
        <v>151</v>
      </c>
      <c r="AAQ40" s="47">
        <f>SUMIFS(Raw!$I:$I, Raw!$A:$A, Dispositions!AAQ$14, Raw!$F:$F, Dispositions!$C40, Raw!$H:$H, "E34")</f>
        <v>119</v>
      </c>
      <c r="AAR40" s="47">
        <f>SUMIFS(Raw!$I:$I, Raw!$A:$A, Dispositions!AAR$14, Raw!$F:$F, Dispositions!$C40, Raw!$H:$H, "E34")</f>
        <v>120</v>
      </c>
      <c r="AAS40" s="47">
        <f>SUMIFS(Raw!$I:$I, Raw!$A:$A, Dispositions!AAS$14, Raw!$F:$F, Dispositions!$C40, Raw!$H:$H, "E34")</f>
        <v>128</v>
      </c>
      <c r="AAT40" s="47">
        <f>SUMIFS(Raw!$I:$I, Raw!$A:$A, Dispositions!AAT$14, Raw!$F:$F, Dispositions!$C40, Raw!$H:$H, "E34")</f>
        <v>101</v>
      </c>
      <c r="AAU40" s="47">
        <f>SUMIFS(Raw!$I:$I, Raw!$A:$A, Dispositions!AAU$14, Raw!$F:$F, Dispositions!$C40, Raw!$H:$H, "E34")</f>
        <v>140</v>
      </c>
      <c r="AAV40" s="48">
        <f>SUMIFS(Raw!$I:$I, Raw!$A:$A, Dispositions!AAV$14, Raw!$F:$F, Dispositions!$C40, Raw!$H:$H, "E34")</f>
        <v>136</v>
      </c>
      <c r="AAX40" s="46">
        <f>SUMIFS(Raw!$I:$I, Raw!$A:$A, Dispositions!AAX$14, Raw!$F:$F, Dispositions!$C40, Raw!$H:$H, "E02")</f>
        <v>0</v>
      </c>
      <c r="AAY40" s="47">
        <f>SUMIFS(Raw!$I:$I, Raw!$A:$A, Dispositions!AAY$14, Raw!$F:$F, Dispositions!$C40, Raw!$H:$H, "E02")</f>
        <v>0</v>
      </c>
      <c r="AAZ40" s="47">
        <f>SUMIFS(Raw!$I:$I, Raw!$A:$A, Dispositions!AAZ$14, Raw!$F:$F, Dispositions!$C40, Raw!$H:$H, "E02")</f>
        <v>0</v>
      </c>
      <c r="ABA40" s="47">
        <f>SUMIFS(Raw!$I:$I, Raw!$A:$A, Dispositions!ABA$14, Raw!$F:$F, Dispositions!$C40, Raw!$H:$H, "E02")</f>
        <v>0</v>
      </c>
      <c r="ABB40" s="47">
        <f>SUMIFS(Raw!$I:$I, Raw!$A:$A, Dispositions!ABB$14, Raw!$F:$F, Dispositions!$C40, Raw!$H:$H, "E02")</f>
        <v>0</v>
      </c>
      <c r="ABC40" s="47">
        <f>SUMIFS(Raw!$I:$I, Raw!$A:$A, Dispositions!ABC$14, Raw!$F:$F, Dispositions!$C40, Raw!$H:$H, "E02")</f>
        <v>0</v>
      </c>
      <c r="ABD40" s="48">
        <f>SUMIFS(Raw!$I:$I, Raw!$A:$A, Dispositions!ABD$14, Raw!$F:$F, Dispositions!$C40, Raw!$H:$H, "E02")</f>
        <v>0</v>
      </c>
      <c r="ABF40" s="46">
        <f>SUMIFS(Raw!$I:$I, Raw!$A:$A, Dispositions!ABF$14, Raw!$F:$F, Dispositions!$C40, Raw!$H:$H, "E03")</f>
        <v>0</v>
      </c>
      <c r="ABG40" s="47">
        <f>SUMIFS(Raw!$I:$I, Raw!$A:$A, Dispositions!ABG$14, Raw!$F:$F, Dispositions!$C40, Raw!$H:$H, "E03")</f>
        <v>0</v>
      </c>
      <c r="ABH40" s="47">
        <f>SUMIFS(Raw!$I:$I, Raw!$A:$A, Dispositions!ABH$14, Raw!$F:$F, Dispositions!$C40, Raw!$H:$H, "E03")</f>
        <v>0</v>
      </c>
      <c r="ABI40" s="47">
        <f>SUMIFS(Raw!$I:$I, Raw!$A:$A, Dispositions!ABI$14, Raw!$F:$F, Dispositions!$C40, Raw!$H:$H, "E03")</f>
        <v>0</v>
      </c>
      <c r="ABJ40" s="47">
        <f>SUMIFS(Raw!$I:$I, Raw!$A:$A, Dispositions!ABJ$14, Raw!$F:$F, Dispositions!$C40, Raw!$H:$H, "E03")</f>
        <v>0</v>
      </c>
      <c r="ABK40" s="47">
        <f>SUMIFS(Raw!$I:$I, Raw!$A:$A, Dispositions!ABK$14, Raw!$F:$F, Dispositions!$C40, Raw!$H:$H, "E03")</f>
        <v>0</v>
      </c>
      <c r="ABL40" s="48">
        <f>SUMIFS(Raw!$I:$I, Raw!$A:$A, Dispositions!ABL$14, Raw!$F:$F, Dispositions!$C40, Raw!$H:$H, "E03")</f>
        <v>0</v>
      </c>
      <c r="ABN40" s="46">
        <f>SUMIFS(Raw!$I:$I, Raw!$A:$A, Dispositions!ABN$14, Raw!$F:$F, Dispositions!$C40, Raw!$H:$H, "E05")</f>
        <v>0</v>
      </c>
      <c r="ABO40" s="47">
        <f>SUMIFS(Raw!$I:$I, Raw!$A:$A, Dispositions!ABO$14, Raw!$F:$F, Dispositions!$C40, Raw!$H:$H, "E05")</f>
        <v>0</v>
      </c>
      <c r="ABP40" s="47">
        <f>SUMIFS(Raw!$I:$I, Raw!$A:$A, Dispositions!ABP$14, Raw!$F:$F, Dispositions!$C40, Raw!$H:$H, "E05")</f>
        <v>0</v>
      </c>
      <c r="ABQ40" s="47">
        <f>SUMIFS(Raw!$I:$I, Raw!$A:$A, Dispositions!ABQ$14, Raw!$F:$F, Dispositions!$C40, Raw!$H:$H, "E05")</f>
        <v>0</v>
      </c>
      <c r="ABR40" s="47">
        <f>SUMIFS(Raw!$I:$I, Raw!$A:$A, Dispositions!ABR$14, Raw!$F:$F, Dispositions!$C40, Raw!$H:$H, "E05")</f>
        <v>0</v>
      </c>
      <c r="ABS40" s="47">
        <f>SUMIFS(Raw!$I:$I, Raw!$A:$A, Dispositions!ABS$14, Raw!$F:$F, Dispositions!$C40, Raw!$H:$H, "E05")</f>
        <v>0</v>
      </c>
      <c r="ABT40" s="48">
        <f>SUMIFS(Raw!$I:$I, Raw!$A:$A, Dispositions!ABT$14, Raw!$F:$F, Dispositions!$C40, Raw!$H:$H, "E05")</f>
        <v>0</v>
      </c>
      <c r="ABV40" s="46">
        <f>SUMIFS(Raw!$I:$I, Raw!$A:$A, Dispositions!ABV$14, Raw!$F:$F, Dispositions!$C40, Raw!$H:$H, "E12")</f>
        <v>0</v>
      </c>
      <c r="ABW40" s="47">
        <f>SUMIFS(Raw!$I:$I, Raw!$A:$A, Dispositions!ABW$14, Raw!$F:$F, Dispositions!$C40, Raw!$H:$H, "E12")</f>
        <v>0</v>
      </c>
      <c r="ABX40" s="47">
        <f>SUMIFS(Raw!$I:$I, Raw!$A:$A, Dispositions!ABX$14, Raw!$F:$F, Dispositions!$C40, Raw!$H:$H, "E12")</f>
        <v>0</v>
      </c>
      <c r="ABY40" s="47">
        <f>SUMIFS(Raw!$I:$I, Raw!$A:$A, Dispositions!ABY$14, Raw!$F:$F, Dispositions!$C40, Raw!$H:$H, "E12")</f>
        <v>0</v>
      </c>
      <c r="ABZ40" s="47">
        <f>SUMIFS(Raw!$I:$I, Raw!$A:$A, Dispositions!ABZ$14, Raw!$F:$F, Dispositions!$C40, Raw!$H:$H, "E12")</f>
        <v>0</v>
      </c>
      <c r="ACA40" s="47">
        <f>SUMIFS(Raw!$I:$I, Raw!$A:$A, Dispositions!ACA$14, Raw!$F:$F, Dispositions!$C40, Raw!$H:$H, "E12")</f>
        <v>0</v>
      </c>
      <c r="ACB40" s="48">
        <f>SUMIFS(Raw!$I:$I, Raw!$A:$A, Dispositions!ACB$14, Raw!$F:$F, Dispositions!$C40, Raw!$H:$H, "E12")</f>
        <v>0</v>
      </c>
      <c r="ACD40" s="46">
        <f>SUMIFS(Raw!$I:$I, Raw!$A:$A, Dispositions!ACD$14, Raw!$F:$F, Dispositions!$C40, Raw!$H:$H, "E13")</f>
        <v>0</v>
      </c>
      <c r="ACE40" s="47">
        <f>SUMIFS(Raw!$I:$I, Raw!$A:$A, Dispositions!ACE$14, Raw!$F:$F, Dispositions!$C40, Raw!$H:$H, "E13")</f>
        <v>0</v>
      </c>
      <c r="ACF40" s="47">
        <f>SUMIFS(Raw!$I:$I, Raw!$A:$A, Dispositions!ACF$14, Raw!$F:$F, Dispositions!$C40, Raw!$H:$H, "E13")</f>
        <v>0</v>
      </c>
      <c r="ACG40" s="47">
        <f>SUMIFS(Raw!$I:$I, Raw!$A:$A, Dispositions!ACG$14, Raw!$F:$F, Dispositions!$C40, Raw!$H:$H, "E13")</f>
        <v>0</v>
      </c>
      <c r="ACH40" s="47">
        <f>SUMIFS(Raw!$I:$I, Raw!$A:$A, Dispositions!ACH$14, Raw!$F:$F, Dispositions!$C40, Raw!$H:$H, "E13")</f>
        <v>0</v>
      </c>
      <c r="ACI40" s="47">
        <f>SUMIFS(Raw!$I:$I, Raw!$A:$A, Dispositions!ACI$14, Raw!$F:$F, Dispositions!$C40, Raw!$H:$H, "E13")</f>
        <v>0</v>
      </c>
      <c r="ACJ40" s="48">
        <f>SUMIFS(Raw!$I:$I, Raw!$A:$A, Dispositions!ACJ$14, Raw!$F:$F, Dispositions!$C40, Raw!$H:$H, "E13")</f>
        <v>0</v>
      </c>
      <c r="ACL40" s="46">
        <f>SUMIFS(Raw!$I:$I, Raw!$A:$A, Dispositions!ACL$14, Raw!$F:$F, Dispositions!$C40, Raw!$H:$H, "E14")</f>
        <v>0</v>
      </c>
      <c r="ACM40" s="47">
        <f>SUMIFS(Raw!$I:$I, Raw!$A:$A, Dispositions!ACM$14, Raw!$F:$F, Dispositions!$C40, Raw!$H:$H, "E14")</f>
        <v>0</v>
      </c>
      <c r="ACN40" s="47">
        <f>SUMIFS(Raw!$I:$I, Raw!$A:$A, Dispositions!ACN$14, Raw!$F:$F, Dispositions!$C40, Raw!$H:$H, "E14")</f>
        <v>0</v>
      </c>
      <c r="ACO40" s="47">
        <f>SUMIFS(Raw!$I:$I, Raw!$A:$A, Dispositions!ACO$14, Raw!$F:$F, Dispositions!$C40, Raw!$H:$H, "E14")</f>
        <v>0</v>
      </c>
      <c r="ACP40" s="47">
        <f>SUMIFS(Raw!$I:$I, Raw!$A:$A, Dispositions!ACP$14, Raw!$F:$F, Dispositions!$C40, Raw!$H:$H, "E14")</f>
        <v>0</v>
      </c>
      <c r="ACQ40" s="47">
        <f>SUMIFS(Raw!$I:$I, Raw!$A:$A, Dispositions!ACQ$14, Raw!$F:$F, Dispositions!$C40, Raw!$H:$H, "E14")</f>
        <v>0</v>
      </c>
      <c r="ACR40" s="48">
        <f>SUMIFS(Raw!$I:$I, Raw!$A:$A, Dispositions!ACR$14, Raw!$F:$F, Dispositions!$C40, Raw!$H:$H, "E14")</f>
        <v>0</v>
      </c>
      <c r="ACT40" s="46">
        <f>SUMIFS(Raw!$I:$I, Raw!$A:$A, Dispositions!ACT$14, Raw!$F:$F, Dispositions!$C40, Raw!$H:$H, "E15")</f>
        <v>0</v>
      </c>
      <c r="ACU40" s="47">
        <f>SUMIFS(Raw!$I:$I, Raw!$A:$A, Dispositions!ACU$14, Raw!$F:$F, Dispositions!$C40, Raw!$H:$H, "E15")</f>
        <v>0</v>
      </c>
      <c r="ACV40" s="47">
        <f>SUMIFS(Raw!$I:$I, Raw!$A:$A, Dispositions!ACV$14, Raw!$F:$F, Dispositions!$C40, Raw!$H:$H, "E15")</f>
        <v>0</v>
      </c>
      <c r="ACW40" s="47">
        <f>SUMIFS(Raw!$I:$I, Raw!$A:$A, Dispositions!ACW$14, Raw!$F:$F, Dispositions!$C40, Raw!$H:$H, "E15")</f>
        <v>0</v>
      </c>
      <c r="ACX40" s="47">
        <f>SUMIFS(Raw!$I:$I, Raw!$A:$A, Dispositions!ACX$14, Raw!$F:$F, Dispositions!$C40, Raw!$H:$H, "E15")</f>
        <v>0</v>
      </c>
      <c r="ACY40" s="47">
        <f>SUMIFS(Raw!$I:$I, Raw!$A:$A, Dispositions!ACY$14, Raw!$F:$F, Dispositions!$C40, Raw!$H:$H, "E15")</f>
        <v>0</v>
      </c>
      <c r="ACZ40" s="48">
        <f>SUMIFS(Raw!$I:$I, Raw!$A:$A, Dispositions!ACZ$14, Raw!$F:$F, Dispositions!$C40, Raw!$H:$H, "E15")</f>
        <v>0</v>
      </c>
      <c r="ADB40" s="46">
        <f>SUMIFS(Raw!$I:$I, Raw!$A:$A, Dispositions!ADB$14, Raw!$F:$F, Dispositions!$C40, Raw!$H:$H, "E16")</f>
        <v>0</v>
      </c>
      <c r="ADC40" s="47">
        <f>SUMIFS(Raw!$I:$I, Raw!$A:$A, Dispositions!ADC$14, Raw!$F:$F, Dispositions!$C40, Raw!$H:$H, "E16")</f>
        <v>0</v>
      </c>
      <c r="ADD40" s="47">
        <f>SUMIFS(Raw!$I:$I, Raw!$A:$A, Dispositions!ADD$14, Raw!$F:$F, Dispositions!$C40, Raw!$H:$H, "E16")</f>
        <v>0</v>
      </c>
      <c r="ADE40" s="47">
        <f>SUMIFS(Raw!$I:$I, Raw!$A:$A, Dispositions!ADE$14, Raw!$F:$F, Dispositions!$C40, Raw!$H:$H, "E16")</f>
        <v>0</v>
      </c>
      <c r="ADF40" s="47">
        <f>SUMIFS(Raw!$I:$I, Raw!$A:$A, Dispositions!ADF$14, Raw!$F:$F, Dispositions!$C40, Raw!$H:$H, "E16")</f>
        <v>0</v>
      </c>
      <c r="ADG40" s="47">
        <f>SUMIFS(Raw!$I:$I, Raw!$A:$A, Dispositions!ADG$14, Raw!$F:$F, Dispositions!$C40, Raw!$H:$H, "E16")</f>
        <v>0</v>
      </c>
      <c r="ADH40" s="48">
        <f>SUMIFS(Raw!$I:$I, Raw!$A:$A, Dispositions!ADH$14, Raw!$F:$F, Dispositions!$C40, Raw!$H:$H, "E16")</f>
        <v>0</v>
      </c>
      <c r="ADJ40" s="46">
        <f>SUMIFS(Raw!$I:$I, Raw!$A:$A, Dispositions!ADJ$14, Raw!$F:$F, Dispositions!$C40, Raw!$H:$H, "E18")</f>
        <v>0</v>
      </c>
      <c r="ADK40" s="47">
        <f>SUMIFS(Raw!$I:$I, Raw!$A:$A, Dispositions!ADK$14, Raw!$F:$F, Dispositions!$C40, Raw!$H:$H, "E18")</f>
        <v>0</v>
      </c>
      <c r="ADL40" s="47">
        <f>SUMIFS(Raw!$I:$I, Raw!$A:$A, Dispositions!ADL$14, Raw!$F:$F, Dispositions!$C40, Raw!$H:$H, "E18")</f>
        <v>0</v>
      </c>
      <c r="ADM40" s="47">
        <f>SUMIFS(Raw!$I:$I, Raw!$A:$A, Dispositions!ADM$14, Raw!$F:$F, Dispositions!$C40, Raw!$H:$H, "E18")</f>
        <v>0</v>
      </c>
      <c r="ADN40" s="47">
        <f>SUMIFS(Raw!$I:$I, Raw!$A:$A, Dispositions!ADN$14, Raw!$F:$F, Dispositions!$C40, Raw!$H:$H, "E18")</f>
        <v>0</v>
      </c>
      <c r="ADO40" s="47">
        <f>SUMIFS(Raw!$I:$I, Raw!$A:$A, Dispositions!ADO$14, Raw!$F:$F, Dispositions!$C40, Raw!$H:$H, "E18")</f>
        <v>0</v>
      </c>
      <c r="ADP40" s="48">
        <f>SUMIFS(Raw!$I:$I, Raw!$A:$A, Dispositions!ADP$14, Raw!$F:$F, Dispositions!$C40, Raw!$H:$H, "E18")</f>
        <v>0</v>
      </c>
      <c r="ADR40" s="46">
        <f>SUMIFS(Raw!$I:$I, Raw!$A:$A, Dispositions!ADR$14, Raw!$F:$F, Dispositions!$C40, Raw!$H:$H, "E34")</f>
        <v>0</v>
      </c>
      <c r="ADS40" s="47">
        <f>SUMIFS(Raw!$I:$I, Raw!$A:$A, Dispositions!ADS$14, Raw!$F:$F, Dispositions!$C40, Raw!$H:$H, "E34")</f>
        <v>0</v>
      </c>
      <c r="ADT40" s="47">
        <f>SUMIFS(Raw!$I:$I, Raw!$A:$A, Dispositions!ADT$14, Raw!$F:$F, Dispositions!$C40, Raw!$H:$H, "E34")</f>
        <v>0</v>
      </c>
      <c r="ADU40" s="47">
        <f>SUMIFS(Raw!$I:$I, Raw!$A:$A, Dispositions!ADU$14, Raw!$F:$F, Dispositions!$C40, Raw!$H:$H, "E34")</f>
        <v>0</v>
      </c>
      <c r="ADV40" s="47">
        <f>SUMIFS(Raw!$I:$I, Raw!$A:$A, Dispositions!ADV$14, Raw!$F:$F, Dispositions!$C40, Raw!$H:$H, "E34")</f>
        <v>0</v>
      </c>
      <c r="ADW40" s="47">
        <f>SUMIFS(Raw!$I:$I, Raw!$A:$A, Dispositions!ADW$14, Raw!$F:$F, Dispositions!$C40, Raw!$H:$H, "E34")</f>
        <v>0</v>
      </c>
      <c r="ADX40" s="48">
        <f>SUMIFS(Raw!$I:$I, Raw!$A:$A, Dispositions!ADX$14, Raw!$F:$F, Dispositions!$C40, Raw!$H:$H, "E34")</f>
        <v>0</v>
      </c>
      <c r="ADZ40" s="46">
        <f>SUMIFS(Raw!$I:$I, Raw!$A:$A, Dispositions!ADZ$14, Raw!$F:$F, Dispositions!$C40, Raw!$H:$H, "E02")</f>
        <v>0</v>
      </c>
      <c r="AEA40" s="47">
        <f>SUMIFS(Raw!$I:$I, Raw!$A:$A, Dispositions!AEA$14, Raw!$F:$F, Dispositions!$C40, Raw!$H:$H, "E02")</f>
        <v>0</v>
      </c>
      <c r="AEB40" s="47">
        <f>SUMIFS(Raw!$I:$I, Raw!$A:$A, Dispositions!AEB$14, Raw!$F:$F, Dispositions!$C40, Raw!$H:$H, "E02")</f>
        <v>0</v>
      </c>
      <c r="AEC40" s="47">
        <f>SUMIFS(Raw!$I:$I, Raw!$A:$A, Dispositions!AEC$14, Raw!$F:$F, Dispositions!$C40, Raw!$H:$H, "E02")</f>
        <v>0</v>
      </c>
      <c r="AED40" s="47">
        <f>SUMIFS(Raw!$I:$I, Raw!$A:$A, Dispositions!AED$14, Raw!$F:$F, Dispositions!$C40, Raw!$H:$H, "E02")</f>
        <v>0</v>
      </c>
      <c r="AEE40" s="47">
        <f>SUMIFS(Raw!$I:$I, Raw!$A:$A, Dispositions!AEE$14, Raw!$F:$F, Dispositions!$C40, Raw!$H:$H, "E02")</f>
        <v>0</v>
      </c>
      <c r="AEF40" s="48">
        <f>SUMIFS(Raw!$I:$I, Raw!$A:$A, Dispositions!AEF$14, Raw!$F:$F, Dispositions!$C40, Raw!$H:$H, "E02")</f>
        <v>0</v>
      </c>
      <c r="AEH40" s="46">
        <f>SUMIFS(Raw!$I:$I, Raw!$A:$A, Dispositions!AEH$14, Raw!$F:$F, Dispositions!$C40, Raw!$H:$H, "E03")</f>
        <v>0</v>
      </c>
      <c r="AEI40" s="47">
        <f>SUMIFS(Raw!$I:$I, Raw!$A:$A, Dispositions!AEI$14, Raw!$F:$F, Dispositions!$C40, Raw!$H:$H, "E03")</f>
        <v>0</v>
      </c>
      <c r="AEJ40" s="47">
        <f>SUMIFS(Raw!$I:$I, Raw!$A:$A, Dispositions!AEJ$14, Raw!$F:$F, Dispositions!$C40, Raw!$H:$H, "E03")</f>
        <v>0</v>
      </c>
      <c r="AEK40" s="47">
        <f>SUMIFS(Raw!$I:$I, Raw!$A:$A, Dispositions!AEK$14, Raw!$F:$F, Dispositions!$C40, Raw!$H:$H, "E03")</f>
        <v>0</v>
      </c>
      <c r="AEL40" s="47">
        <f>SUMIFS(Raw!$I:$I, Raw!$A:$A, Dispositions!AEL$14, Raw!$F:$F, Dispositions!$C40, Raw!$H:$H, "E03")</f>
        <v>0</v>
      </c>
      <c r="AEM40" s="47">
        <f>SUMIFS(Raw!$I:$I, Raw!$A:$A, Dispositions!AEM$14, Raw!$F:$F, Dispositions!$C40, Raw!$H:$H, "E03")</f>
        <v>0</v>
      </c>
      <c r="AEN40" s="48">
        <f>SUMIFS(Raw!$I:$I, Raw!$A:$A, Dispositions!AEN$14, Raw!$F:$F, Dispositions!$C40, Raw!$H:$H, "E03")</f>
        <v>0</v>
      </c>
      <c r="AEP40" s="46">
        <f>SUMIFS(Raw!$I:$I, Raw!$A:$A, Dispositions!AEP$14, Raw!$F:$F, Dispositions!$C40, Raw!$H:$H, "E05")</f>
        <v>0</v>
      </c>
      <c r="AEQ40" s="47">
        <f>SUMIFS(Raw!$I:$I, Raw!$A:$A, Dispositions!AEQ$14, Raw!$F:$F, Dispositions!$C40, Raw!$H:$H, "E05")</f>
        <v>0</v>
      </c>
      <c r="AER40" s="47">
        <f>SUMIFS(Raw!$I:$I, Raw!$A:$A, Dispositions!AER$14, Raw!$F:$F, Dispositions!$C40, Raw!$H:$H, "E05")</f>
        <v>0</v>
      </c>
      <c r="AES40" s="47">
        <f>SUMIFS(Raw!$I:$I, Raw!$A:$A, Dispositions!AES$14, Raw!$F:$F, Dispositions!$C40, Raw!$H:$H, "E05")</f>
        <v>0</v>
      </c>
      <c r="AET40" s="47">
        <f>SUMIFS(Raw!$I:$I, Raw!$A:$A, Dispositions!AET$14, Raw!$F:$F, Dispositions!$C40, Raw!$H:$H, "E05")</f>
        <v>0</v>
      </c>
      <c r="AEU40" s="47">
        <f>SUMIFS(Raw!$I:$I, Raw!$A:$A, Dispositions!AEU$14, Raw!$F:$F, Dispositions!$C40, Raw!$H:$H, "E05")</f>
        <v>0</v>
      </c>
      <c r="AEV40" s="48">
        <f>SUMIFS(Raw!$I:$I, Raw!$A:$A, Dispositions!AEV$14, Raw!$F:$F, Dispositions!$C40, Raw!$H:$H, "E05")</f>
        <v>0</v>
      </c>
      <c r="AEX40" s="46">
        <f>SUMIFS(Raw!$I:$I, Raw!$A:$A, Dispositions!AEX$14, Raw!$F:$F, Dispositions!$C40, Raw!$H:$H, "E12")</f>
        <v>0</v>
      </c>
      <c r="AEY40" s="47">
        <f>SUMIFS(Raw!$I:$I, Raw!$A:$A, Dispositions!AEY$14, Raw!$F:$F, Dispositions!$C40, Raw!$H:$H, "E12")</f>
        <v>0</v>
      </c>
      <c r="AEZ40" s="47">
        <f>SUMIFS(Raw!$I:$I, Raw!$A:$A, Dispositions!AEZ$14, Raw!$F:$F, Dispositions!$C40, Raw!$H:$H, "E12")</f>
        <v>0</v>
      </c>
      <c r="AFA40" s="47">
        <f>SUMIFS(Raw!$I:$I, Raw!$A:$A, Dispositions!AFA$14, Raw!$F:$F, Dispositions!$C40, Raw!$H:$H, "E12")</f>
        <v>0</v>
      </c>
      <c r="AFB40" s="47">
        <f>SUMIFS(Raw!$I:$I, Raw!$A:$A, Dispositions!AFB$14, Raw!$F:$F, Dispositions!$C40, Raw!$H:$H, "E12")</f>
        <v>0</v>
      </c>
      <c r="AFC40" s="47">
        <f>SUMIFS(Raw!$I:$I, Raw!$A:$A, Dispositions!AFC$14, Raw!$F:$F, Dispositions!$C40, Raw!$H:$H, "E12")</f>
        <v>0</v>
      </c>
      <c r="AFD40" s="48">
        <f>SUMIFS(Raw!$I:$I, Raw!$A:$A, Dispositions!AFD$14, Raw!$F:$F, Dispositions!$C40, Raw!$H:$H, "E12")</f>
        <v>0</v>
      </c>
      <c r="AFF40" s="46">
        <f>SUMIFS(Raw!$I:$I, Raw!$A:$A, Dispositions!AFF$14, Raw!$F:$F, Dispositions!$C40, Raw!$H:$H, "E13")</f>
        <v>0</v>
      </c>
      <c r="AFG40" s="47">
        <f>SUMIFS(Raw!$I:$I, Raw!$A:$A, Dispositions!AFG$14, Raw!$F:$F, Dispositions!$C40, Raw!$H:$H, "E13")</f>
        <v>0</v>
      </c>
      <c r="AFH40" s="47">
        <f>SUMIFS(Raw!$I:$I, Raw!$A:$A, Dispositions!AFH$14, Raw!$F:$F, Dispositions!$C40, Raw!$H:$H, "E13")</f>
        <v>0</v>
      </c>
      <c r="AFI40" s="47">
        <f>SUMIFS(Raw!$I:$I, Raw!$A:$A, Dispositions!AFI$14, Raw!$F:$F, Dispositions!$C40, Raw!$H:$H, "E13")</f>
        <v>0</v>
      </c>
      <c r="AFJ40" s="47">
        <f>SUMIFS(Raw!$I:$I, Raw!$A:$A, Dispositions!AFJ$14, Raw!$F:$F, Dispositions!$C40, Raw!$H:$H, "E13")</f>
        <v>0</v>
      </c>
      <c r="AFK40" s="47">
        <f>SUMIFS(Raw!$I:$I, Raw!$A:$A, Dispositions!AFK$14, Raw!$F:$F, Dispositions!$C40, Raw!$H:$H, "E13")</f>
        <v>0</v>
      </c>
      <c r="AFL40" s="48">
        <f>SUMIFS(Raw!$I:$I, Raw!$A:$A, Dispositions!AFL$14, Raw!$F:$F, Dispositions!$C40, Raw!$H:$H, "E13")</f>
        <v>0</v>
      </c>
      <c r="AFN40" s="46">
        <f>SUMIFS(Raw!$I:$I, Raw!$A:$A, Dispositions!AFN$14, Raw!$F:$F, Dispositions!$C40, Raw!$H:$H, "E14")</f>
        <v>0</v>
      </c>
      <c r="AFO40" s="47">
        <f>SUMIFS(Raw!$I:$I, Raw!$A:$A, Dispositions!AFO$14, Raw!$F:$F, Dispositions!$C40, Raw!$H:$H, "E14")</f>
        <v>0</v>
      </c>
      <c r="AFP40" s="47">
        <f>SUMIFS(Raw!$I:$I, Raw!$A:$A, Dispositions!AFP$14, Raw!$F:$F, Dispositions!$C40, Raw!$H:$H, "E14")</f>
        <v>0</v>
      </c>
      <c r="AFQ40" s="47">
        <f>SUMIFS(Raw!$I:$I, Raw!$A:$A, Dispositions!AFQ$14, Raw!$F:$F, Dispositions!$C40, Raw!$H:$H, "E14")</f>
        <v>0</v>
      </c>
      <c r="AFR40" s="47">
        <f>SUMIFS(Raw!$I:$I, Raw!$A:$A, Dispositions!AFR$14, Raw!$F:$F, Dispositions!$C40, Raw!$H:$H, "E14")</f>
        <v>0</v>
      </c>
      <c r="AFS40" s="47">
        <f>SUMIFS(Raw!$I:$I, Raw!$A:$A, Dispositions!AFS$14, Raw!$F:$F, Dispositions!$C40, Raw!$H:$H, "E14")</f>
        <v>0</v>
      </c>
      <c r="AFT40" s="48">
        <f>SUMIFS(Raw!$I:$I, Raw!$A:$A, Dispositions!AFT$14, Raw!$F:$F, Dispositions!$C40, Raw!$H:$H, "E14")</f>
        <v>0</v>
      </c>
      <c r="AFV40" s="46">
        <f>SUMIFS(Raw!$I:$I, Raw!$A:$A, Dispositions!AFV$14, Raw!$F:$F, Dispositions!$C40, Raw!$H:$H, "E15")</f>
        <v>0</v>
      </c>
      <c r="AFW40" s="47">
        <f>SUMIFS(Raw!$I:$I, Raw!$A:$A, Dispositions!AFW$14, Raw!$F:$F, Dispositions!$C40, Raw!$H:$H, "E15")</f>
        <v>0</v>
      </c>
      <c r="AFX40" s="47">
        <f>SUMIFS(Raw!$I:$I, Raw!$A:$A, Dispositions!AFX$14, Raw!$F:$F, Dispositions!$C40, Raw!$H:$H, "E15")</f>
        <v>0</v>
      </c>
      <c r="AFY40" s="47">
        <f>SUMIFS(Raw!$I:$I, Raw!$A:$A, Dispositions!AFY$14, Raw!$F:$F, Dispositions!$C40, Raw!$H:$H, "E15")</f>
        <v>0</v>
      </c>
      <c r="AFZ40" s="47">
        <f>SUMIFS(Raw!$I:$I, Raw!$A:$A, Dispositions!AFZ$14, Raw!$F:$F, Dispositions!$C40, Raw!$H:$H, "E15")</f>
        <v>0</v>
      </c>
      <c r="AGA40" s="47">
        <f>SUMIFS(Raw!$I:$I, Raw!$A:$A, Dispositions!AGA$14, Raw!$F:$F, Dispositions!$C40, Raw!$H:$H, "E15")</f>
        <v>0</v>
      </c>
      <c r="AGB40" s="48">
        <f>SUMIFS(Raw!$I:$I, Raw!$A:$A, Dispositions!AGB$14, Raw!$F:$F, Dispositions!$C40, Raw!$H:$H, "E15")</f>
        <v>0</v>
      </c>
      <c r="AGD40" s="46">
        <f>SUMIFS(Raw!$I:$I, Raw!$A:$A, Dispositions!AGD$14, Raw!$F:$F, Dispositions!$C40, Raw!$H:$H, "E16")</f>
        <v>0</v>
      </c>
      <c r="AGE40" s="47">
        <f>SUMIFS(Raw!$I:$I, Raw!$A:$A, Dispositions!AGE$14, Raw!$F:$F, Dispositions!$C40, Raw!$H:$H, "E16")</f>
        <v>0</v>
      </c>
      <c r="AGF40" s="47">
        <f>SUMIFS(Raw!$I:$I, Raw!$A:$A, Dispositions!AGF$14, Raw!$F:$F, Dispositions!$C40, Raw!$H:$H, "E16")</f>
        <v>0</v>
      </c>
      <c r="AGG40" s="47">
        <f>SUMIFS(Raw!$I:$I, Raw!$A:$A, Dispositions!AGG$14, Raw!$F:$F, Dispositions!$C40, Raw!$H:$H, "E16")</f>
        <v>0</v>
      </c>
      <c r="AGH40" s="47">
        <f>SUMIFS(Raw!$I:$I, Raw!$A:$A, Dispositions!AGH$14, Raw!$F:$F, Dispositions!$C40, Raw!$H:$H, "E16")</f>
        <v>0</v>
      </c>
      <c r="AGI40" s="47">
        <f>SUMIFS(Raw!$I:$I, Raw!$A:$A, Dispositions!AGI$14, Raw!$F:$F, Dispositions!$C40, Raw!$H:$H, "E16")</f>
        <v>0</v>
      </c>
      <c r="AGJ40" s="48">
        <f>SUMIFS(Raw!$I:$I, Raw!$A:$A, Dispositions!AGJ$14, Raw!$F:$F, Dispositions!$C40, Raw!$H:$H, "E16")</f>
        <v>0</v>
      </c>
      <c r="AGL40" s="46">
        <f>SUMIFS(Raw!$I:$I, Raw!$A:$A, Dispositions!AGL$14, Raw!$F:$F, Dispositions!$C40, Raw!$H:$H, "E18")</f>
        <v>0</v>
      </c>
      <c r="AGM40" s="47">
        <f>SUMIFS(Raw!$I:$I, Raw!$A:$A, Dispositions!AGM$14, Raw!$F:$F, Dispositions!$C40, Raw!$H:$H, "E18")</f>
        <v>0</v>
      </c>
      <c r="AGN40" s="47">
        <f>SUMIFS(Raw!$I:$I, Raw!$A:$A, Dispositions!AGN$14, Raw!$F:$F, Dispositions!$C40, Raw!$H:$H, "E18")</f>
        <v>0</v>
      </c>
      <c r="AGO40" s="47">
        <f>SUMIFS(Raw!$I:$I, Raw!$A:$A, Dispositions!AGO$14, Raw!$F:$F, Dispositions!$C40, Raw!$H:$H, "E18")</f>
        <v>0</v>
      </c>
      <c r="AGP40" s="47">
        <f>SUMIFS(Raw!$I:$I, Raw!$A:$A, Dispositions!AGP$14, Raw!$F:$F, Dispositions!$C40, Raw!$H:$H, "E18")</f>
        <v>0</v>
      </c>
      <c r="AGQ40" s="47">
        <f>SUMIFS(Raw!$I:$I, Raw!$A:$A, Dispositions!AGQ$14, Raw!$F:$F, Dispositions!$C40, Raw!$H:$H, "E18")</f>
        <v>0</v>
      </c>
      <c r="AGR40" s="48">
        <f>SUMIFS(Raw!$I:$I, Raw!$A:$A, Dispositions!AGR$14, Raw!$F:$F, Dispositions!$C40, Raw!$H:$H, "E18")</f>
        <v>0</v>
      </c>
      <c r="AGT40" s="46">
        <f>SUMIFS(Raw!$I:$I, Raw!$A:$A, Dispositions!AGT$14, Raw!$F:$F, Dispositions!$C40, Raw!$H:$H, "E34")</f>
        <v>0</v>
      </c>
      <c r="AGU40" s="47">
        <f>SUMIFS(Raw!$I:$I, Raw!$A:$A, Dispositions!AGU$14, Raw!$F:$F, Dispositions!$C40, Raw!$H:$H, "E34")</f>
        <v>0</v>
      </c>
      <c r="AGV40" s="47">
        <f>SUMIFS(Raw!$I:$I, Raw!$A:$A, Dispositions!AGV$14, Raw!$F:$F, Dispositions!$C40, Raw!$H:$H, "E34")</f>
        <v>0</v>
      </c>
      <c r="AGW40" s="47">
        <f>SUMIFS(Raw!$I:$I, Raw!$A:$A, Dispositions!AGW$14, Raw!$F:$F, Dispositions!$C40, Raw!$H:$H, "E34")</f>
        <v>0</v>
      </c>
      <c r="AGX40" s="47">
        <f>SUMIFS(Raw!$I:$I, Raw!$A:$A, Dispositions!AGX$14, Raw!$F:$F, Dispositions!$C40, Raw!$H:$H, "E34")</f>
        <v>0</v>
      </c>
      <c r="AGY40" s="47">
        <f>SUMIFS(Raw!$I:$I, Raw!$A:$A, Dispositions!AGY$14, Raw!$F:$F, Dispositions!$C40, Raw!$H:$H, "E34")</f>
        <v>0</v>
      </c>
      <c r="AGZ40" s="48">
        <f>SUMIFS(Raw!$I:$I, Raw!$A:$A, Dispositions!AGZ$14, Raw!$F:$F, Dispositions!$C40, Raw!$H:$H, "E34")</f>
        <v>0</v>
      </c>
      <c r="AHB40" s="46">
        <f>SUMIFS(Raw!$I:$I, Raw!$A:$A, Dispositions!AHB$14, Raw!$F:$F, Dispositions!$C40, Raw!$H:$H, "E02")</f>
        <v>0</v>
      </c>
      <c r="AHC40" s="47">
        <f>SUMIFS(Raw!$I:$I, Raw!$A:$A, Dispositions!AHC$14, Raw!$F:$F, Dispositions!$C40, Raw!$H:$H, "E02")</f>
        <v>0</v>
      </c>
      <c r="AHD40" s="47">
        <f>SUMIFS(Raw!$I:$I, Raw!$A:$A, Dispositions!AHD$14, Raw!$F:$F, Dispositions!$C40, Raw!$H:$H, "E02")</f>
        <v>0</v>
      </c>
      <c r="AHE40" s="47">
        <f>SUMIFS(Raw!$I:$I, Raw!$A:$A, Dispositions!AHE$14, Raw!$F:$F, Dispositions!$C40, Raw!$H:$H, "E02")</f>
        <v>0</v>
      </c>
      <c r="AHF40" s="47">
        <f>SUMIFS(Raw!$I:$I, Raw!$A:$A, Dispositions!AHF$14, Raw!$F:$F, Dispositions!$C40, Raw!$H:$H, "E02")</f>
        <v>0</v>
      </c>
      <c r="AHG40" s="47">
        <f>SUMIFS(Raw!$I:$I, Raw!$A:$A, Dispositions!AHG$14, Raw!$F:$F, Dispositions!$C40, Raw!$H:$H, "E02")</f>
        <v>0</v>
      </c>
      <c r="AHH40" s="48">
        <f>SUMIFS(Raw!$I:$I, Raw!$A:$A, Dispositions!AHH$14, Raw!$F:$F, Dispositions!$C40, Raw!$H:$H, "E02")</f>
        <v>0</v>
      </c>
      <c r="AHJ40" s="46">
        <f>SUMIFS(Raw!$I:$I, Raw!$A:$A, Dispositions!AHJ$14, Raw!$F:$F, Dispositions!$C40, Raw!$H:$H, "E03")</f>
        <v>0</v>
      </c>
      <c r="AHK40" s="47">
        <f>SUMIFS(Raw!$I:$I, Raw!$A:$A, Dispositions!AHK$14, Raw!$F:$F, Dispositions!$C40, Raw!$H:$H, "E03")</f>
        <v>0</v>
      </c>
      <c r="AHL40" s="47">
        <f>SUMIFS(Raw!$I:$I, Raw!$A:$A, Dispositions!AHL$14, Raw!$F:$F, Dispositions!$C40, Raw!$H:$H, "E03")</f>
        <v>0</v>
      </c>
      <c r="AHM40" s="47">
        <f>SUMIFS(Raw!$I:$I, Raw!$A:$A, Dispositions!AHM$14, Raw!$F:$F, Dispositions!$C40, Raw!$H:$H, "E03")</f>
        <v>0</v>
      </c>
      <c r="AHN40" s="47">
        <f>SUMIFS(Raw!$I:$I, Raw!$A:$A, Dispositions!AHN$14, Raw!$F:$F, Dispositions!$C40, Raw!$H:$H, "E03")</f>
        <v>0</v>
      </c>
      <c r="AHO40" s="47">
        <f>SUMIFS(Raw!$I:$I, Raw!$A:$A, Dispositions!AHO$14, Raw!$F:$F, Dispositions!$C40, Raw!$H:$H, "E03")</f>
        <v>0</v>
      </c>
      <c r="AHP40" s="48">
        <f>SUMIFS(Raw!$I:$I, Raw!$A:$A, Dispositions!AHP$14, Raw!$F:$F, Dispositions!$C40, Raw!$H:$H, "E03")</f>
        <v>0</v>
      </c>
      <c r="AHR40" s="46">
        <f>SUMIFS(Raw!$I:$I, Raw!$A:$A, Dispositions!AHR$14, Raw!$F:$F, Dispositions!$C40, Raw!$H:$H, "E05")</f>
        <v>0</v>
      </c>
      <c r="AHS40" s="47">
        <f>SUMIFS(Raw!$I:$I, Raw!$A:$A, Dispositions!AHS$14, Raw!$F:$F, Dispositions!$C40, Raw!$H:$H, "E05")</f>
        <v>0</v>
      </c>
      <c r="AHT40" s="47">
        <f>SUMIFS(Raw!$I:$I, Raw!$A:$A, Dispositions!AHT$14, Raw!$F:$F, Dispositions!$C40, Raw!$H:$H, "E05")</f>
        <v>0</v>
      </c>
      <c r="AHU40" s="47">
        <f>SUMIFS(Raw!$I:$I, Raw!$A:$A, Dispositions!AHU$14, Raw!$F:$F, Dispositions!$C40, Raw!$H:$H, "E05")</f>
        <v>0</v>
      </c>
      <c r="AHV40" s="47">
        <f>SUMIFS(Raw!$I:$I, Raw!$A:$A, Dispositions!AHV$14, Raw!$F:$F, Dispositions!$C40, Raw!$H:$H, "E05")</f>
        <v>0</v>
      </c>
      <c r="AHW40" s="47">
        <f>SUMIFS(Raw!$I:$I, Raw!$A:$A, Dispositions!AHW$14, Raw!$F:$F, Dispositions!$C40, Raw!$H:$H, "E05")</f>
        <v>0</v>
      </c>
      <c r="AHX40" s="48">
        <f>SUMIFS(Raw!$I:$I, Raw!$A:$A, Dispositions!AHX$14, Raw!$F:$F, Dispositions!$C40, Raw!$H:$H, "E05")</f>
        <v>0</v>
      </c>
      <c r="AHZ40" s="46">
        <f>SUMIFS(Raw!$I:$I, Raw!$A:$A, Dispositions!AHZ$14, Raw!$F:$F, Dispositions!$C40, Raw!$H:$H, "E12")</f>
        <v>0</v>
      </c>
      <c r="AIA40" s="47">
        <f>SUMIFS(Raw!$I:$I, Raw!$A:$A, Dispositions!AIA$14, Raw!$F:$F, Dispositions!$C40, Raw!$H:$H, "E12")</f>
        <v>0</v>
      </c>
      <c r="AIB40" s="47">
        <f>SUMIFS(Raw!$I:$I, Raw!$A:$A, Dispositions!AIB$14, Raw!$F:$F, Dispositions!$C40, Raw!$H:$H, "E12")</f>
        <v>0</v>
      </c>
      <c r="AIC40" s="47">
        <f>SUMIFS(Raw!$I:$I, Raw!$A:$A, Dispositions!AIC$14, Raw!$F:$F, Dispositions!$C40, Raw!$H:$H, "E12")</f>
        <v>0</v>
      </c>
      <c r="AID40" s="47">
        <f>SUMIFS(Raw!$I:$I, Raw!$A:$A, Dispositions!AID$14, Raw!$F:$F, Dispositions!$C40, Raw!$H:$H, "E12")</f>
        <v>0</v>
      </c>
      <c r="AIE40" s="47">
        <f>SUMIFS(Raw!$I:$I, Raw!$A:$A, Dispositions!AIE$14, Raw!$F:$F, Dispositions!$C40, Raw!$H:$H, "E12")</f>
        <v>0</v>
      </c>
      <c r="AIF40" s="48">
        <f>SUMIFS(Raw!$I:$I, Raw!$A:$A, Dispositions!AIF$14, Raw!$F:$F, Dispositions!$C40, Raw!$H:$H, "E12")</f>
        <v>0</v>
      </c>
      <c r="AIH40" s="46">
        <f>SUMIFS(Raw!$I:$I, Raw!$A:$A, Dispositions!AIH$14, Raw!$F:$F, Dispositions!$C40, Raw!$H:$H, "E13")</f>
        <v>0</v>
      </c>
      <c r="AII40" s="47">
        <f>SUMIFS(Raw!$I:$I, Raw!$A:$A, Dispositions!AII$14, Raw!$F:$F, Dispositions!$C40, Raw!$H:$H, "E13")</f>
        <v>0</v>
      </c>
      <c r="AIJ40" s="47">
        <f>SUMIFS(Raw!$I:$I, Raw!$A:$A, Dispositions!AIJ$14, Raw!$F:$F, Dispositions!$C40, Raw!$H:$H, "E13")</f>
        <v>0</v>
      </c>
      <c r="AIK40" s="47">
        <f>SUMIFS(Raw!$I:$I, Raw!$A:$A, Dispositions!AIK$14, Raw!$F:$F, Dispositions!$C40, Raw!$H:$H, "E13")</f>
        <v>0</v>
      </c>
      <c r="AIL40" s="47">
        <f>SUMIFS(Raw!$I:$I, Raw!$A:$A, Dispositions!AIL$14, Raw!$F:$F, Dispositions!$C40, Raw!$H:$H, "E13")</f>
        <v>0</v>
      </c>
      <c r="AIM40" s="47">
        <f>SUMIFS(Raw!$I:$I, Raw!$A:$A, Dispositions!AIM$14, Raw!$F:$F, Dispositions!$C40, Raw!$H:$H, "E13")</f>
        <v>0</v>
      </c>
      <c r="AIN40" s="48">
        <f>SUMIFS(Raw!$I:$I, Raw!$A:$A, Dispositions!AIN$14, Raw!$F:$F, Dispositions!$C40, Raw!$H:$H, "E13")</f>
        <v>0</v>
      </c>
      <c r="AIP40" s="46">
        <f>SUMIFS(Raw!$I:$I, Raw!$A:$A, Dispositions!AIP$14, Raw!$F:$F, Dispositions!$C40, Raw!$H:$H, "E14")</f>
        <v>0</v>
      </c>
      <c r="AIQ40" s="47">
        <f>SUMIFS(Raw!$I:$I, Raw!$A:$A, Dispositions!AIQ$14, Raw!$F:$F, Dispositions!$C40, Raw!$H:$H, "E14")</f>
        <v>0</v>
      </c>
      <c r="AIR40" s="47">
        <f>SUMIFS(Raw!$I:$I, Raw!$A:$A, Dispositions!AIR$14, Raw!$F:$F, Dispositions!$C40, Raw!$H:$H, "E14")</f>
        <v>0</v>
      </c>
      <c r="AIS40" s="47">
        <f>SUMIFS(Raw!$I:$I, Raw!$A:$A, Dispositions!AIS$14, Raw!$F:$F, Dispositions!$C40, Raw!$H:$H, "E14")</f>
        <v>0</v>
      </c>
      <c r="AIT40" s="47">
        <f>SUMIFS(Raw!$I:$I, Raw!$A:$A, Dispositions!AIT$14, Raw!$F:$F, Dispositions!$C40, Raw!$H:$H, "E14")</f>
        <v>0</v>
      </c>
      <c r="AIU40" s="47">
        <f>SUMIFS(Raw!$I:$I, Raw!$A:$A, Dispositions!AIU$14, Raw!$F:$F, Dispositions!$C40, Raw!$H:$H, "E14")</f>
        <v>0</v>
      </c>
      <c r="AIV40" s="48">
        <f>SUMIFS(Raw!$I:$I, Raw!$A:$A, Dispositions!AIV$14, Raw!$F:$F, Dispositions!$C40, Raw!$H:$H, "E14")</f>
        <v>0</v>
      </c>
      <c r="AIX40" s="46">
        <f>SUMIFS(Raw!$I:$I, Raw!$A:$A, Dispositions!AIX$14, Raw!$F:$F, Dispositions!$C40, Raw!$H:$H, "E15")</f>
        <v>0</v>
      </c>
      <c r="AIY40" s="47">
        <f>SUMIFS(Raw!$I:$I, Raw!$A:$A, Dispositions!AIY$14, Raw!$F:$F, Dispositions!$C40, Raw!$H:$H, "E15")</f>
        <v>0</v>
      </c>
      <c r="AIZ40" s="47">
        <f>SUMIFS(Raw!$I:$I, Raw!$A:$A, Dispositions!AIZ$14, Raw!$F:$F, Dispositions!$C40, Raw!$H:$H, "E15")</f>
        <v>0</v>
      </c>
      <c r="AJA40" s="47">
        <f>SUMIFS(Raw!$I:$I, Raw!$A:$A, Dispositions!AJA$14, Raw!$F:$F, Dispositions!$C40, Raw!$H:$H, "E15")</f>
        <v>0</v>
      </c>
      <c r="AJB40" s="47">
        <f>SUMIFS(Raw!$I:$I, Raw!$A:$A, Dispositions!AJB$14, Raw!$F:$F, Dispositions!$C40, Raw!$H:$H, "E15")</f>
        <v>0</v>
      </c>
      <c r="AJC40" s="47">
        <f>SUMIFS(Raw!$I:$I, Raw!$A:$A, Dispositions!AJC$14, Raw!$F:$F, Dispositions!$C40, Raw!$H:$H, "E15")</f>
        <v>0</v>
      </c>
      <c r="AJD40" s="48">
        <f>SUMIFS(Raw!$I:$I, Raw!$A:$A, Dispositions!AJD$14, Raw!$F:$F, Dispositions!$C40, Raw!$H:$H, "E15")</f>
        <v>0</v>
      </c>
      <c r="AJF40" s="46">
        <f>SUMIFS(Raw!$I:$I, Raw!$A:$A, Dispositions!AJF$14, Raw!$F:$F, Dispositions!$C40, Raw!$H:$H, "E16")</f>
        <v>0</v>
      </c>
      <c r="AJG40" s="47">
        <f>SUMIFS(Raw!$I:$I, Raw!$A:$A, Dispositions!AJG$14, Raw!$F:$F, Dispositions!$C40, Raw!$H:$H, "E16")</f>
        <v>0</v>
      </c>
      <c r="AJH40" s="47">
        <f>SUMIFS(Raw!$I:$I, Raw!$A:$A, Dispositions!AJH$14, Raw!$F:$F, Dispositions!$C40, Raw!$H:$H, "E16")</f>
        <v>0</v>
      </c>
      <c r="AJI40" s="47">
        <f>SUMIFS(Raw!$I:$I, Raw!$A:$A, Dispositions!AJI$14, Raw!$F:$F, Dispositions!$C40, Raw!$H:$H, "E16")</f>
        <v>0</v>
      </c>
      <c r="AJJ40" s="47">
        <f>SUMIFS(Raw!$I:$I, Raw!$A:$A, Dispositions!AJJ$14, Raw!$F:$F, Dispositions!$C40, Raw!$H:$H, "E16")</f>
        <v>0</v>
      </c>
      <c r="AJK40" s="47">
        <f>SUMIFS(Raw!$I:$I, Raw!$A:$A, Dispositions!AJK$14, Raw!$F:$F, Dispositions!$C40, Raw!$H:$H, "E16")</f>
        <v>0</v>
      </c>
      <c r="AJL40" s="48">
        <f>SUMIFS(Raw!$I:$I, Raw!$A:$A, Dispositions!AJL$14, Raw!$F:$F, Dispositions!$C40, Raw!$H:$H, "E16")</f>
        <v>0</v>
      </c>
      <c r="AJN40" s="46">
        <f>SUMIFS(Raw!$I:$I, Raw!$A:$A, Dispositions!AJN$14, Raw!$F:$F, Dispositions!$C40, Raw!$H:$H, "E18")</f>
        <v>0</v>
      </c>
      <c r="AJO40" s="47">
        <f>SUMIFS(Raw!$I:$I, Raw!$A:$A, Dispositions!AJO$14, Raw!$F:$F, Dispositions!$C40, Raw!$H:$H, "E18")</f>
        <v>0</v>
      </c>
      <c r="AJP40" s="47">
        <f>SUMIFS(Raw!$I:$I, Raw!$A:$A, Dispositions!AJP$14, Raw!$F:$F, Dispositions!$C40, Raw!$H:$H, "E18")</f>
        <v>0</v>
      </c>
      <c r="AJQ40" s="47">
        <f>SUMIFS(Raw!$I:$I, Raw!$A:$A, Dispositions!AJQ$14, Raw!$F:$F, Dispositions!$C40, Raw!$H:$H, "E18")</f>
        <v>0</v>
      </c>
      <c r="AJR40" s="47">
        <f>SUMIFS(Raw!$I:$I, Raw!$A:$A, Dispositions!AJR$14, Raw!$F:$F, Dispositions!$C40, Raw!$H:$H, "E18")</f>
        <v>0</v>
      </c>
      <c r="AJS40" s="47">
        <f>SUMIFS(Raw!$I:$I, Raw!$A:$A, Dispositions!AJS$14, Raw!$F:$F, Dispositions!$C40, Raw!$H:$H, "E18")</f>
        <v>0</v>
      </c>
      <c r="AJT40" s="48">
        <f>SUMIFS(Raw!$I:$I, Raw!$A:$A, Dispositions!AJT$14, Raw!$F:$F, Dispositions!$C40, Raw!$H:$H, "E18")</f>
        <v>0</v>
      </c>
      <c r="AJV40" s="46">
        <f>SUMIFS(Raw!$I:$I, Raw!$A:$A, Dispositions!AJV$14, Raw!$F:$F, Dispositions!$C40, Raw!$H:$H, "E34")</f>
        <v>0</v>
      </c>
      <c r="AJW40" s="47">
        <f>SUMIFS(Raw!$I:$I, Raw!$A:$A, Dispositions!AJW$14, Raw!$F:$F, Dispositions!$C40, Raw!$H:$H, "E34")</f>
        <v>0</v>
      </c>
      <c r="AJX40" s="47">
        <f>SUMIFS(Raw!$I:$I, Raw!$A:$A, Dispositions!AJX$14, Raw!$F:$F, Dispositions!$C40, Raw!$H:$H, "E34")</f>
        <v>0</v>
      </c>
      <c r="AJY40" s="47">
        <f>SUMIFS(Raw!$I:$I, Raw!$A:$A, Dispositions!AJY$14, Raw!$F:$F, Dispositions!$C40, Raw!$H:$H, "E34")</f>
        <v>0</v>
      </c>
      <c r="AJZ40" s="47">
        <f>SUMIFS(Raw!$I:$I, Raw!$A:$A, Dispositions!AJZ$14, Raw!$F:$F, Dispositions!$C40, Raw!$H:$H, "E34")</f>
        <v>0</v>
      </c>
      <c r="AKA40" s="47">
        <f>SUMIFS(Raw!$I:$I, Raw!$A:$A, Dispositions!AKA$14, Raw!$F:$F, Dispositions!$C40, Raw!$H:$H, "E34")</f>
        <v>0</v>
      </c>
      <c r="AKB40" s="48">
        <f>SUMIFS(Raw!$I:$I, Raw!$A:$A, Dispositions!AKB$14, Raw!$F:$F, Dispositions!$C40, Raw!$H:$H, "E34")</f>
        <v>0</v>
      </c>
      <c r="AKD40" s="46">
        <f>SUMIFS(Raw!$I:$I, Raw!$A:$A, Dispositions!AKD$14, Raw!$F:$F, Dispositions!$C40, Raw!$H:$H, "E02")</f>
        <v>0</v>
      </c>
      <c r="AKE40" s="47">
        <f>SUMIFS(Raw!$I:$I, Raw!$A:$A, Dispositions!AKE$14, Raw!$F:$F, Dispositions!$C40, Raw!$H:$H, "E02")</f>
        <v>0</v>
      </c>
      <c r="AKF40" s="47">
        <f>SUMIFS(Raw!$I:$I, Raw!$A:$A, Dispositions!AKF$14, Raw!$F:$F, Dispositions!$C40, Raw!$H:$H, "E02")</f>
        <v>0</v>
      </c>
      <c r="AKG40" s="47">
        <f>SUMIFS(Raw!$I:$I, Raw!$A:$A, Dispositions!AKG$14, Raw!$F:$F, Dispositions!$C40, Raw!$H:$H, "E02")</f>
        <v>0</v>
      </c>
      <c r="AKH40" s="47">
        <f>SUMIFS(Raw!$I:$I, Raw!$A:$A, Dispositions!AKH$14, Raw!$F:$F, Dispositions!$C40, Raw!$H:$H, "E02")</f>
        <v>0</v>
      </c>
      <c r="AKI40" s="47">
        <f>SUMIFS(Raw!$I:$I, Raw!$A:$A, Dispositions!AKI$14, Raw!$F:$F, Dispositions!$C40, Raw!$H:$H, "E02")</f>
        <v>0</v>
      </c>
      <c r="AKJ40" s="48">
        <f>SUMIFS(Raw!$I:$I, Raw!$A:$A, Dispositions!AKJ$14, Raw!$F:$F, Dispositions!$C40, Raw!$H:$H, "E02")</f>
        <v>0</v>
      </c>
      <c r="AKL40" s="46">
        <f>SUMIFS(Raw!$I:$I, Raw!$A:$A, Dispositions!AKL$14, Raw!$F:$F, Dispositions!$C40, Raw!$H:$H, "E03")</f>
        <v>0</v>
      </c>
      <c r="AKM40" s="47">
        <f>SUMIFS(Raw!$I:$I, Raw!$A:$A, Dispositions!AKM$14, Raw!$F:$F, Dispositions!$C40, Raw!$H:$H, "E03")</f>
        <v>0</v>
      </c>
      <c r="AKN40" s="47">
        <f>SUMIFS(Raw!$I:$I, Raw!$A:$A, Dispositions!AKN$14, Raw!$F:$F, Dispositions!$C40, Raw!$H:$H, "E03")</f>
        <v>0</v>
      </c>
      <c r="AKO40" s="47">
        <f>SUMIFS(Raw!$I:$I, Raw!$A:$A, Dispositions!AKO$14, Raw!$F:$F, Dispositions!$C40, Raw!$H:$H, "E03")</f>
        <v>0</v>
      </c>
      <c r="AKP40" s="47">
        <f>SUMIFS(Raw!$I:$I, Raw!$A:$A, Dispositions!AKP$14, Raw!$F:$F, Dispositions!$C40, Raw!$H:$H, "E03")</f>
        <v>0</v>
      </c>
      <c r="AKQ40" s="47">
        <f>SUMIFS(Raw!$I:$I, Raw!$A:$A, Dispositions!AKQ$14, Raw!$F:$F, Dispositions!$C40, Raw!$H:$H, "E03")</f>
        <v>0</v>
      </c>
      <c r="AKR40" s="48">
        <f>SUMIFS(Raw!$I:$I, Raw!$A:$A, Dispositions!AKR$14, Raw!$F:$F, Dispositions!$C40, Raw!$H:$H, "E03")</f>
        <v>0</v>
      </c>
      <c r="AKT40" s="46">
        <f>SUMIFS(Raw!$I:$I, Raw!$A:$A, Dispositions!AKT$14, Raw!$F:$F, Dispositions!$C40, Raw!$H:$H, "E05")</f>
        <v>0</v>
      </c>
      <c r="AKU40" s="47">
        <f>SUMIFS(Raw!$I:$I, Raw!$A:$A, Dispositions!AKU$14, Raw!$F:$F, Dispositions!$C40, Raw!$H:$H, "E05")</f>
        <v>0</v>
      </c>
      <c r="AKV40" s="47">
        <f>SUMIFS(Raw!$I:$I, Raw!$A:$A, Dispositions!AKV$14, Raw!$F:$F, Dispositions!$C40, Raw!$H:$H, "E05")</f>
        <v>0</v>
      </c>
      <c r="AKW40" s="47">
        <f>SUMIFS(Raw!$I:$I, Raw!$A:$A, Dispositions!AKW$14, Raw!$F:$F, Dispositions!$C40, Raw!$H:$H, "E05")</f>
        <v>0</v>
      </c>
      <c r="AKX40" s="47">
        <f>SUMIFS(Raw!$I:$I, Raw!$A:$A, Dispositions!AKX$14, Raw!$F:$F, Dispositions!$C40, Raw!$H:$H, "E05")</f>
        <v>0</v>
      </c>
      <c r="AKY40" s="47">
        <f>SUMIFS(Raw!$I:$I, Raw!$A:$A, Dispositions!AKY$14, Raw!$F:$F, Dispositions!$C40, Raw!$H:$H, "E05")</f>
        <v>0</v>
      </c>
      <c r="AKZ40" s="48">
        <f>SUMIFS(Raw!$I:$I, Raw!$A:$A, Dispositions!AKZ$14, Raw!$F:$F, Dispositions!$C40, Raw!$H:$H, "E05")</f>
        <v>0</v>
      </c>
      <c r="ALB40" s="46">
        <f>SUMIFS(Raw!$I:$I, Raw!$A:$A, Dispositions!ALB$14, Raw!$F:$F, Dispositions!$C40, Raw!$H:$H, "E12")</f>
        <v>0</v>
      </c>
      <c r="ALC40" s="47">
        <f>SUMIFS(Raw!$I:$I, Raw!$A:$A, Dispositions!ALC$14, Raw!$F:$F, Dispositions!$C40, Raw!$H:$H, "E12")</f>
        <v>0</v>
      </c>
      <c r="ALD40" s="47">
        <f>SUMIFS(Raw!$I:$I, Raw!$A:$A, Dispositions!ALD$14, Raw!$F:$F, Dispositions!$C40, Raw!$H:$H, "E12")</f>
        <v>0</v>
      </c>
      <c r="ALE40" s="47">
        <f>SUMIFS(Raw!$I:$I, Raw!$A:$A, Dispositions!ALE$14, Raw!$F:$F, Dispositions!$C40, Raw!$H:$H, "E12")</f>
        <v>0</v>
      </c>
      <c r="ALF40" s="47">
        <f>SUMIFS(Raw!$I:$I, Raw!$A:$A, Dispositions!ALF$14, Raw!$F:$F, Dispositions!$C40, Raw!$H:$H, "E12")</f>
        <v>0</v>
      </c>
      <c r="ALG40" s="47">
        <f>SUMIFS(Raw!$I:$I, Raw!$A:$A, Dispositions!ALG$14, Raw!$F:$F, Dispositions!$C40, Raw!$H:$H, "E12")</f>
        <v>0</v>
      </c>
      <c r="ALH40" s="48">
        <f>SUMIFS(Raw!$I:$I, Raw!$A:$A, Dispositions!ALH$14, Raw!$F:$F, Dispositions!$C40, Raw!$H:$H, "E12")</f>
        <v>0</v>
      </c>
      <c r="ALJ40" s="46">
        <f>SUMIFS(Raw!$I:$I, Raw!$A:$A, Dispositions!ALJ$14, Raw!$F:$F, Dispositions!$C40, Raw!$H:$H, "E13")</f>
        <v>0</v>
      </c>
      <c r="ALK40" s="47">
        <f>SUMIFS(Raw!$I:$I, Raw!$A:$A, Dispositions!ALK$14, Raw!$F:$F, Dispositions!$C40, Raw!$H:$H, "E13")</f>
        <v>0</v>
      </c>
      <c r="ALL40" s="47">
        <f>SUMIFS(Raw!$I:$I, Raw!$A:$A, Dispositions!ALL$14, Raw!$F:$F, Dispositions!$C40, Raw!$H:$H, "E13")</f>
        <v>0</v>
      </c>
      <c r="ALM40" s="47">
        <f>SUMIFS(Raw!$I:$I, Raw!$A:$A, Dispositions!ALM$14, Raw!$F:$F, Dispositions!$C40, Raw!$H:$H, "E13")</f>
        <v>0</v>
      </c>
      <c r="ALN40" s="47">
        <f>SUMIFS(Raw!$I:$I, Raw!$A:$A, Dispositions!ALN$14, Raw!$F:$F, Dispositions!$C40, Raw!$H:$H, "E13")</f>
        <v>0</v>
      </c>
      <c r="ALO40" s="47">
        <f>SUMIFS(Raw!$I:$I, Raw!$A:$A, Dispositions!ALO$14, Raw!$F:$F, Dispositions!$C40, Raw!$H:$H, "E13")</f>
        <v>0</v>
      </c>
      <c r="ALP40" s="48">
        <f>SUMIFS(Raw!$I:$I, Raw!$A:$A, Dispositions!ALP$14, Raw!$F:$F, Dispositions!$C40, Raw!$H:$H, "E13")</f>
        <v>0</v>
      </c>
      <c r="ALR40" s="46">
        <f>SUMIFS(Raw!$I:$I, Raw!$A:$A, Dispositions!ALR$14, Raw!$F:$F, Dispositions!$C40, Raw!$H:$H, "E14")</f>
        <v>0</v>
      </c>
      <c r="ALS40" s="47">
        <f>SUMIFS(Raw!$I:$I, Raw!$A:$A, Dispositions!ALS$14, Raw!$F:$F, Dispositions!$C40, Raw!$H:$H, "E14")</f>
        <v>0</v>
      </c>
      <c r="ALT40" s="47">
        <f>SUMIFS(Raw!$I:$I, Raw!$A:$A, Dispositions!ALT$14, Raw!$F:$F, Dispositions!$C40, Raw!$H:$H, "E14")</f>
        <v>0</v>
      </c>
      <c r="ALU40" s="47">
        <f>SUMIFS(Raw!$I:$I, Raw!$A:$A, Dispositions!ALU$14, Raw!$F:$F, Dispositions!$C40, Raw!$H:$H, "E14")</f>
        <v>0</v>
      </c>
      <c r="ALV40" s="47">
        <f>SUMIFS(Raw!$I:$I, Raw!$A:$A, Dispositions!ALV$14, Raw!$F:$F, Dispositions!$C40, Raw!$H:$H, "E14")</f>
        <v>0</v>
      </c>
      <c r="ALW40" s="47">
        <f>SUMIFS(Raw!$I:$I, Raw!$A:$A, Dispositions!ALW$14, Raw!$F:$F, Dispositions!$C40, Raw!$H:$H, "E14")</f>
        <v>0</v>
      </c>
      <c r="ALX40" s="48">
        <f>SUMIFS(Raw!$I:$I, Raw!$A:$A, Dispositions!ALX$14, Raw!$F:$F, Dispositions!$C40, Raw!$H:$H, "E14")</f>
        <v>0</v>
      </c>
      <c r="ALZ40" s="46">
        <f>SUMIFS(Raw!$I:$I, Raw!$A:$A, Dispositions!ALZ$14, Raw!$F:$F, Dispositions!$C40, Raw!$H:$H, "E15")</f>
        <v>0</v>
      </c>
      <c r="AMA40" s="47">
        <f>SUMIFS(Raw!$I:$I, Raw!$A:$A, Dispositions!AMA$14, Raw!$F:$F, Dispositions!$C40, Raw!$H:$H, "E15")</f>
        <v>0</v>
      </c>
      <c r="AMB40" s="47">
        <f>SUMIFS(Raw!$I:$I, Raw!$A:$A, Dispositions!AMB$14, Raw!$F:$F, Dispositions!$C40, Raw!$H:$H, "E15")</f>
        <v>0</v>
      </c>
      <c r="AMC40" s="47">
        <f>SUMIFS(Raw!$I:$I, Raw!$A:$A, Dispositions!AMC$14, Raw!$F:$F, Dispositions!$C40, Raw!$H:$H, "E15")</f>
        <v>0</v>
      </c>
      <c r="AMD40" s="47">
        <f>SUMIFS(Raw!$I:$I, Raw!$A:$A, Dispositions!AMD$14, Raw!$F:$F, Dispositions!$C40, Raw!$H:$H, "E15")</f>
        <v>0</v>
      </c>
      <c r="AME40" s="47">
        <f>SUMIFS(Raw!$I:$I, Raw!$A:$A, Dispositions!AME$14, Raw!$F:$F, Dispositions!$C40, Raw!$H:$H, "E15")</f>
        <v>0</v>
      </c>
      <c r="AMF40" s="48">
        <f>SUMIFS(Raw!$I:$I, Raw!$A:$A, Dispositions!AMF$14, Raw!$F:$F, Dispositions!$C40, Raw!$H:$H, "E15")</f>
        <v>0</v>
      </c>
      <c r="AMH40" s="46">
        <f>SUMIFS(Raw!$I:$I, Raw!$A:$A, Dispositions!AMH$14, Raw!$F:$F, Dispositions!$C40, Raw!$H:$H, "E16")</f>
        <v>0</v>
      </c>
      <c r="AMI40" s="47">
        <f>SUMIFS(Raw!$I:$I, Raw!$A:$A, Dispositions!AMI$14, Raw!$F:$F, Dispositions!$C40, Raw!$H:$H, "E16")</f>
        <v>0</v>
      </c>
      <c r="AMJ40" s="47">
        <f>SUMIFS(Raw!$I:$I, Raw!$A:$A, Dispositions!AMJ$14, Raw!$F:$F, Dispositions!$C40, Raw!$H:$H, "E16")</f>
        <v>0</v>
      </c>
      <c r="AMK40" s="47">
        <f>SUMIFS(Raw!$I:$I, Raw!$A:$A, Dispositions!AMK$14, Raw!$F:$F, Dispositions!$C40, Raw!$H:$H, "E16")</f>
        <v>0</v>
      </c>
      <c r="AML40" s="47">
        <f>SUMIFS(Raw!$I:$I, Raw!$A:$A, Dispositions!AML$14, Raw!$F:$F, Dispositions!$C40, Raw!$H:$H, "E16")</f>
        <v>0</v>
      </c>
      <c r="AMM40" s="47">
        <f>SUMIFS(Raw!$I:$I, Raw!$A:$A, Dispositions!AMM$14, Raw!$F:$F, Dispositions!$C40, Raw!$H:$H, "E16")</f>
        <v>0</v>
      </c>
      <c r="AMN40" s="48">
        <f>SUMIFS(Raw!$I:$I, Raw!$A:$A, Dispositions!AMN$14, Raw!$F:$F, Dispositions!$C40, Raw!$H:$H, "E16")</f>
        <v>0</v>
      </c>
      <c r="AMP40" s="46">
        <f>SUMIFS(Raw!$I:$I, Raw!$A:$A, Dispositions!AMP$14, Raw!$F:$F, Dispositions!$C40, Raw!$H:$H, "E18")</f>
        <v>0</v>
      </c>
      <c r="AMQ40" s="47">
        <f>SUMIFS(Raw!$I:$I, Raw!$A:$A, Dispositions!AMQ$14, Raw!$F:$F, Dispositions!$C40, Raw!$H:$H, "E18")</f>
        <v>0</v>
      </c>
      <c r="AMR40" s="47">
        <f>SUMIFS(Raw!$I:$I, Raw!$A:$A, Dispositions!AMR$14, Raw!$F:$F, Dispositions!$C40, Raw!$H:$H, "E18")</f>
        <v>0</v>
      </c>
      <c r="AMS40" s="47">
        <f>SUMIFS(Raw!$I:$I, Raw!$A:$A, Dispositions!AMS$14, Raw!$F:$F, Dispositions!$C40, Raw!$H:$H, "E18")</f>
        <v>0</v>
      </c>
      <c r="AMT40" s="47">
        <f>SUMIFS(Raw!$I:$I, Raw!$A:$A, Dispositions!AMT$14, Raw!$F:$F, Dispositions!$C40, Raw!$H:$H, "E18")</f>
        <v>0</v>
      </c>
      <c r="AMU40" s="47">
        <f>SUMIFS(Raw!$I:$I, Raw!$A:$A, Dispositions!AMU$14, Raw!$F:$F, Dispositions!$C40, Raw!$H:$H, "E18")</f>
        <v>0</v>
      </c>
      <c r="AMV40" s="48">
        <f>SUMIFS(Raw!$I:$I, Raw!$A:$A, Dispositions!AMV$14, Raw!$F:$F, Dispositions!$C40, Raw!$H:$H, "E18")</f>
        <v>0</v>
      </c>
      <c r="AMX40" s="46">
        <f>SUMIFS(Raw!$I:$I, Raw!$A:$A, Dispositions!AMX$14, Raw!$F:$F, Dispositions!$C40, Raw!$H:$H, "E34")</f>
        <v>0</v>
      </c>
      <c r="AMY40" s="47">
        <f>SUMIFS(Raw!$I:$I, Raw!$A:$A, Dispositions!AMY$14, Raw!$F:$F, Dispositions!$C40, Raw!$H:$H, "E34")</f>
        <v>0</v>
      </c>
      <c r="AMZ40" s="47">
        <f>SUMIFS(Raw!$I:$I, Raw!$A:$A, Dispositions!AMZ$14, Raw!$F:$F, Dispositions!$C40, Raw!$H:$H, "E34")</f>
        <v>0</v>
      </c>
      <c r="ANA40" s="47">
        <f>SUMIFS(Raw!$I:$I, Raw!$A:$A, Dispositions!ANA$14, Raw!$F:$F, Dispositions!$C40, Raw!$H:$H, "E34")</f>
        <v>0</v>
      </c>
      <c r="ANB40" s="47">
        <f>SUMIFS(Raw!$I:$I, Raw!$A:$A, Dispositions!ANB$14, Raw!$F:$F, Dispositions!$C40, Raw!$H:$H, "E34")</f>
        <v>0</v>
      </c>
      <c r="ANC40" s="47">
        <f>SUMIFS(Raw!$I:$I, Raw!$A:$A, Dispositions!ANC$14, Raw!$F:$F, Dispositions!$C40, Raw!$H:$H, "E34")</f>
        <v>0</v>
      </c>
      <c r="AND40" s="48">
        <f>SUMIFS(Raw!$I:$I, Raw!$A:$A, Dispositions!AND$14, Raw!$F:$F, Dispositions!$C40, Raw!$H:$H, "E34")</f>
        <v>0</v>
      </c>
      <c r="ANF40" s="46">
        <f>SUMIFS(Raw!$I:$I, Raw!$A:$A, Dispositions!ANF$14, Raw!$F:$F, Dispositions!$C40, Raw!$H:$H, "E02")</f>
        <v>0</v>
      </c>
      <c r="ANG40" s="47">
        <f>SUMIFS(Raw!$I:$I, Raw!$A:$A, Dispositions!ANG$14, Raw!$F:$F, Dispositions!$C40, Raw!$H:$H, "E02")</f>
        <v>0</v>
      </c>
      <c r="ANH40" s="47">
        <f>SUMIFS(Raw!$I:$I, Raw!$A:$A, Dispositions!ANH$14, Raw!$F:$F, Dispositions!$C40, Raw!$H:$H, "E02")</f>
        <v>0</v>
      </c>
      <c r="ANI40" s="47">
        <f>SUMIFS(Raw!$I:$I, Raw!$A:$A, Dispositions!ANI$14, Raw!$F:$F, Dispositions!$C40, Raw!$H:$H, "E02")</f>
        <v>0</v>
      </c>
      <c r="ANJ40" s="47">
        <f>SUMIFS(Raw!$I:$I, Raw!$A:$A, Dispositions!ANJ$14, Raw!$F:$F, Dispositions!$C40, Raw!$H:$H, "E02")</f>
        <v>0</v>
      </c>
      <c r="ANK40" s="47">
        <f>SUMIFS(Raw!$I:$I, Raw!$A:$A, Dispositions!ANK$14, Raw!$F:$F, Dispositions!$C40, Raw!$H:$H, "E02")</f>
        <v>0</v>
      </c>
      <c r="ANL40" s="48">
        <f>SUMIFS(Raw!$I:$I, Raw!$A:$A, Dispositions!ANL$14, Raw!$F:$F, Dispositions!$C40, Raw!$H:$H, "E02")</f>
        <v>0</v>
      </c>
      <c r="ANN40" s="46">
        <f>SUMIFS(Raw!$I:$I, Raw!$A:$A, Dispositions!ANN$14, Raw!$F:$F, Dispositions!$C40, Raw!$H:$H, "E03")</f>
        <v>0</v>
      </c>
      <c r="ANO40" s="47">
        <f>SUMIFS(Raw!$I:$I, Raw!$A:$A, Dispositions!ANO$14, Raw!$F:$F, Dispositions!$C40, Raw!$H:$H, "E03")</f>
        <v>0</v>
      </c>
      <c r="ANP40" s="47">
        <f>SUMIFS(Raw!$I:$I, Raw!$A:$A, Dispositions!ANP$14, Raw!$F:$F, Dispositions!$C40, Raw!$H:$H, "E03")</f>
        <v>0</v>
      </c>
      <c r="ANQ40" s="47">
        <f>SUMIFS(Raw!$I:$I, Raw!$A:$A, Dispositions!ANQ$14, Raw!$F:$F, Dispositions!$C40, Raw!$H:$H, "E03")</f>
        <v>0</v>
      </c>
      <c r="ANR40" s="47">
        <f>SUMIFS(Raw!$I:$I, Raw!$A:$A, Dispositions!ANR$14, Raw!$F:$F, Dispositions!$C40, Raw!$H:$H, "E03")</f>
        <v>0</v>
      </c>
      <c r="ANS40" s="47">
        <f>SUMIFS(Raw!$I:$I, Raw!$A:$A, Dispositions!ANS$14, Raw!$F:$F, Dispositions!$C40, Raw!$H:$H, "E03")</f>
        <v>0</v>
      </c>
      <c r="ANT40" s="48">
        <f>SUMIFS(Raw!$I:$I, Raw!$A:$A, Dispositions!ANT$14, Raw!$F:$F, Dispositions!$C40, Raw!$H:$H, "E03")</f>
        <v>0</v>
      </c>
      <c r="ANV40" s="46">
        <f>SUMIFS(Raw!$I:$I, Raw!$A:$A, Dispositions!ANV$14, Raw!$F:$F, Dispositions!$C40, Raw!$H:$H, "E05")</f>
        <v>0</v>
      </c>
      <c r="ANW40" s="47">
        <f>SUMIFS(Raw!$I:$I, Raw!$A:$A, Dispositions!ANW$14, Raw!$F:$F, Dispositions!$C40, Raw!$H:$H, "E05")</f>
        <v>0</v>
      </c>
      <c r="ANX40" s="47">
        <f>SUMIFS(Raw!$I:$I, Raw!$A:$A, Dispositions!ANX$14, Raw!$F:$F, Dispositions!$C40, Raw!$H:$H, "E05")</f>
        <v>0</v>
      </c>
      <c r="ANY40" s="47">
        <f>SUMIFS(Raw!$I:$I, Raw!$A:$A, Dispositions!ANY$14, Raw!$F:$F, Dispositions!$C40, Raw!$H:$H, "E05")</f>
        <v>0</v>
      </c>
      <c r="ANZ40" s="47">
        <f>SUMIFS(Raw!$I:$I, Raw!$A:$A, Dispositions!ANZ$14, Raw!$F:$F, Dispositions!$C40, Raw!$H:$H, "E05")</f>
        <v>0</v>
      </c>
      <c r="AOA40" s="47">
        <f>SUMIFS(Raw!$I:$I, Raw!$A:$A, Dispositions!AOA$14, Raw!$F:$F, Dispositions!$C40, Raw!$H:$H, "E05")</f>
        <v>0</v>
      </c>
      <c r="AOB40" s="48">
        <f>SUMIFS(Raw!$I:$I, Raw!$A:$A, Dispositions!AOB$14, Raw!$F:$F, Dispositions!$C40, Raw!$H:$H, "E05")</f>
        <v>0</v>
      </c>
      <c r="AOD40" s="46">
        <f>SUMIFS(Raw!$I:$I, Raw!$A:$A, Dispositions!AOD$14, Raw!$F:$F, Dispositions!$C40, Raw!$H:$H, "E12")</f>
        <v>0</v>
      </c>
      <c r="AOE40" s="47">
        <f>SUMIFS(Raw!$I:$I, Raw!$A:$A, Dispositions!AOE$14, Raw!$F:$F, Dispositions!$C40, Raw!$H:$H, "E12")</f>
        <v>0</v>
      </c>
      <c r="AOF40" s="47">
        <f>SUMIFS(Raw!$I:$I, Raw!$A:$A, Dispositions!AOF$14, Raw!$F:$F, Dispositions!$C40, Raw!$H:$H, "E12")</f>
        <v>0</v>
      </c>
      <c r="AOG40" s="47">
        <f>SUMIFS(Raw!$I:$I, Raw!$A:$A, Dispositions!AOG$14, Raw!$F:$F, Dispositions!$C40, Raw!$H:$H, "E12")</f>
        <v>0</v>
      </c>
      <c r="AOH40" s="47">
        <f>SUMIFS(Raw!$I:$I, Raw!$A:$A, Dispositions!AOH$14, Raw!$F:$F, Dispositions!$C40, Raw!$H:$H, "E12")</f>
        <v>0</v>
      </c>
      <c r="AOI40" s="47">
        <f>SUMIFS(Raw!$I:$I, Raw!$A:$A, Dispositions!AOI$14, Raw!$F:$F, Dispositions!$C40, Raw!$H:$H, "E12")</f>
        <v>0</v>
      </c>
      <c r="AOJ40" s="48">
        <f>SUMIFS(Raw!$I:$I, Raw!$A:$A, Dispositions!AOJ$14, Raw!$F:$F, Dispositions!$C40, Raw!$H:$H, "E12")</f>
        <v>0</v>
      </c>
      <c r="AOL40" s="46">
        <f>SUMIFS(Raw!$I:$I, Raw!$A:$A, Dispositions!AOL$14, Raw!$F:$F, Dispositions!$C40, Raw!$H:$H, "E13")</f>
        <v>0</v>
      </c>
      <c r="AOM40" s="47">
        <f>SUMIFS(Raw!$I:$I, Raw!$A:$A, Dispositions!AOM$14, Raw!$F:$F, Dispositions!$C40, Raw!$H:$H, "E13")</f>
        <v>0</v>
      </c>
      <c r="AON40" s="47">
        <f>SUMIFS(Raw!$I:$I, Raw!$A:$A, Dispositions!AON$14, Raw!$F:$F, Dispositions!$C40, Raw!$H:$H, "E13")</f>
        <v>0</v>
      </c>
      <c r="AOO40" s="47">
        <f>SUMIFS(Raw!$I:$I, Raw!$A:$A, Dispositions!AOO$14, Raw!$F:$F, Dispositions!$C40, Raw!$H:$H, "E13")</f>
        <v>0</v>
      </c>
      <c r="AOP40" s="47">
        <f>SUMIFS(Raw!$I:$I, Raw!$A:$A, Dispositions!AOP$14, Raw!$F:$F, Dispositions!$C40, Raw!$H:$H, "E13")</f>
        <v>0</v>
      </c>
      <c r="AOQ40" s="47">
        <f>SUMIFS(Raw!$I:$I, Raw!$A:$A, Dispositions!AOQ$14, Raw!$F:$F, Dispositions!$C40, Raw!$H:$H, "E13")</f>
        <v>0</v>
      </c>
      <c r="AOR40" s="48">
        <f>SUMIFS(Raw!$I:$I, Raw!$A:$A, Dispositions!AOR$14, Raw!$F:$F, Dispositions!$C40, Raw!$H:$H, "E13")</f>
        <v>0</v>
      </c>
      <c r="AOT40" s="46">
        <f>SUMIFS(Raw!$I:$I, Raw!$A:$A, Dispositions!AOT$14, Raw!$F:$F, Dispositions!$C40, Raw!$H:$H, "E14")</f>
        <v>0</v>
      </c>
      <c r="AOU40" s="47">
        <f>SUMIFS(Raw!$I:$I, Raw!$A:$A, Dispositions!AOU$14, Raw!$F:$F, Dispositions!$C40, Raw!$H:$H, "E14")</f>
        <v>0</v>
      </c>
      <c r="AOV40" s="47">
        <f>SUMIFS(Raw!$I:$I, Raw!$A:$A, Dispositions!AOV$14, Raw!$F:$F, Dispositions!$C40, Raw!$H:$H, "E14")</f>
        <v>0</v>
      </c>
      <c r="AOW40" s="47">
        <f>SUMIFS(Raw!$I:$I, Raw!$A:$A, Dispositions!AOW$14, Raw!$F:$F, Dispositions!$C40, Raw!$H:$H, "E14")</f>
        <v>0</v>
      </c>
      <c r="AOX40" s="47">
        <f>SUMIFS(Raw!$I:$I, Raw!$A:$A, Dispositions!AOX$14, Raw!$F:$F, Dispositions!$C40, Raw!$H:$H, "E14")</f>
        <v>0</v>
      </c>
      <c r="AOY40" s="47">
        <f>SUMIFS(Raw!$I:$I, Raw!$A:$A, Dispositions!AOY$14, Raw!$F:$F, Dispositions!$C40, Raw!$H:$H, "E14")</f>
        <v>0</v>
      </c>
      <c r="AOZ40" s="48">
        <f>SUMIFS(Raw!$I:$I, Raw!$A:$A, Dispositions!AOZ$14, Raw!$F:$F, Dispositions!$C40, Raw!$H:$H, "E14")</f>
        <v>0</v>
      </c>
      <c r="APB40" s="46">
        <f>SUMIFS(Raw!$I:$I, Raw!$A:$A, Dispositions!APB$14, Raw!$F:$F, Dispositions!$C40, Raw!$H:$H, "E15")</f>
        <v>0</v>
      </c>
      <c r="APC40" s="47">
        <f>SUMIFS(Raw!$I:$I, Raw!$A:$A, Dispositions!APC$14, Raw!$F:$F, Dispositions!$C40, Raw!$H:$H, "E15")</f>
        <v>0</v>
      </c>
      <c r="APD40" s="47">
        <f>SUMIFS(Raw!$I:$I, Raw!$A:$A, Dispositions!APD$14, Raw!$F:$F, Dispositions!$C40, Raw!$H:$H, "E15")</f>
        <v>0</v>
      </c>
      <c r="APE40" s="47">
        <f>SUMIFS(Raw!$I:$I, Raw!$A:$A, Dispositions!APE$14, Raw!$F:$F, Dispositions!$C40, Raw!$H:$H, "E15")</f>
        <v>0</v>
      </c>
      <c r="APF40" s="47">
        <f>SUMIFS(Raw!$I:$I, Raw!$A:$A, Dispositions!APF$14, Raw!$F:$F, Dispositions!$C40, Raw!$H:$H, "E15")</f>
        <v>0</v>
      </c>
      <c r="APG40" s="47">
        <f>SUMIFS(Raw!$I:$I, Raw!$A:$A, Dispositions!APG$14, Raw!$F:$F, Dispositions!$C40, Raw!$H:$H, "E15")</f>
        <v>0</v>
      </c>
      <c r="APH40" s="48">
        <f>SUMIFS(Raw!$I:$I, Raw!$A:$A, Dispositions!APH$14, Raw!$F:$F, Dispositions!$C40, Raw!$H:$H, "E15")</f>
        <v>0</v>
      </c>
      <c r="APJ40" s="46">
        <f>SUMIFS(Raw!$I:$I, Raw!$A:$A, Dispositions!APJ$14, Raw!$F:$F, Dispositions!$C40, Raw!$H:$H, "E16")</f>
        <v>0</v>
      </c>
      <c r="APK40" s="47">
        <f>SUMIFS(Raw!$I:$I, Raw!$A:$A, Dispositions!APK$14, Raw!$F:$F, Dispositions!$C40, Raw!$H:$H, "E16")</f>
        <v>0</v>
      </c>
      <c r="APL40" s="47">
        <f>SUMIFS(Raw!$I:$I, Raw!$A:$A, Dispositions!APL$14, Raw!$F:$F, Dispositions!$C40, Raw!$H:$H, "E16")</f>
        <v>0</v>
      </c>
      <c r="APM40" s="47">
        <f>SUMIFS(Raw!$I:$I, Raw!$A:$A, Dispositions!APM$14, Raw!$F:$F, Dispositions!$C40, Raw!$H:$H, "E16")</f>
        <v>0</v>
      </c>
      <c r="APN40" s="47">
        <f>SUMIFS(Raw!$I:$I, Raw!$A:$A, Dispositions!APN$14, Raw!$F:$F, Dispositions!$C40, Raw!$H:$H, "E16")</f>
        <v>0</v>
      </c>
      <c r="APO40" s="47">
        <f>SUMIFS(Raw!$I:$I, Raw!$A:$A, Dispositions!APO$14, Raw!$F:$F, Dispositions!$C40, Raw!$H:$H, "E16")</f>
        <v>0</v>
      </c>
      <c r="APP40" s="48">
        <f>SUMIFS(Raw!$I:$I, Raw!$A:$A, Dispositions!APP$14, Raw!$F:$F, Dispositions!$C40, Raw!$H:$H, "E16")</f>
        <v>0</v>
      </c>
      <c r="APR40" s="46">
        <f>SUMIFS(Raw!$I:$I, Raw!$A:$A, Dispositions!APR$14, Raw!$F:$F, Dispositions!$C40, Raw!$H:$H, "E18")</f>
        <v>0</v>
      </c>
      <c r="APS40" s="47">
        <f>SUMIFS(Raw!$I:$I, Raw!$A:$A, Dispositions!APS$14, Raw!$F:$F, Dispositions!$C40, Raw!$H:$H, "E18")</f>
        <v>0</v>
      </c>
      <c r="APT40" s="47">
        <f>SUMIFS(Raw!$I:$I, Raw!$A:$A, Dispositions!APT$14, Raw!$F:$F, Dispositions!$C40, Raw!$H:$H, "E18")</f>
        <v>0</v>
      </c>
      <c r="APU40" s="47">
        <f>SUMIFS(Raw!$I:$I, Raw!$A:$A, Dispositions!APU$14, Raw!$F:$F, Dispositions!$C40, Raw!$H:$H, "E18")</f>
        <v>0</v>
      </c>
      <c r="APV40" s="47">
        <f>SUMIFS(Raw!$I:$I, Raw!$A:$A, Dispositions!APV$14, Raw!$F:$F, Dispositions!$C40, Raw!$H:$H, "E18")</f>
        <v>0</v>
      </c>
      <c r="APW40" s="47">
        <f>SUMIFS(Raw!$I:$I, Raw!$A:$A, Dispositions!APW$14, Raw!$F:$F, Dispositions!$C40, Raw!$H:$H, "E18")</f>
        <v>0</v>
      </c>
      <c r="APX40" s="48">
        <f>SUMIFS(Raw!$I:$I, Raw!$A:$A, Dispositions!APX$14, Raw!$F:$F, Dispositions!$C40, Raw!$H:$H, "E18")</f>
        <v>0</v>
      </c>
      <c r="APZ40" s="46">
        <f>SUMIFS(Raw!$I:$I, Raw!$A:$A, Dispositions!APZ$14, Raw!$F:$F, Dispositions!$C40, Raw!$H:$H, "E34")</f>
        <v>0</v>
      </c>
      <c r="AQA40" s="47">
        <f>SUMIFS(Raw!$I:$I, Raw!$A:$A, Dispositions!AQA$14, Raw!$F:$F, Dispositions!$C40, Raw!$H:$H, "E34")</f>
        <v>0</v>
      </c>
      <c r="AQB40" s="47">
        <f>SUMIFS(Raw!$I:$I, Raw!$A:$A, Dispositions!AQB$14, Raw!$F:$F, Dispositions!$C40, Raw!$H:$H, "E34")</f>
        <v>0</v>
      </c>
      <c r="AQC40" s="47">
        <f>SUMIFS(Raw!$I:$I, Raw!$A:$A, Dispositions!AQC$14, Raw!$F:$F, Dispositions!$C40, Raw!$H:$H, "E34")</f>
        <v>0</v>
      </c>
      <c r="AQD40" s="47">
        <f>SUMIFS(Raw!$I:$I, Raw!$A:$A, Dispositions!AQD$14, Raw!$F:$F, Dispositions!$C40, Raw!$H:$H, "E34")</f>
        <v>0</v>
      </c>
      <c r="AQE40" s="47">
        <f>SUMIFS(Raw!$I:$I, Raw!$A:$A, Dispositions!AQE$14, Raw!$F:$F, Dispositions!$C40, Raw!$H:$H, "E34")</f>
        <v>0</v>
      </c>
      <c r="AQF40" s="48">
        <f>SUMIFS(Raw!$I:$I, Raw!$A:$A, Dispositions!AQF$14, Raw!$F:$F, Dispositions!$C40, Raw!$H:$H, "E34")</f>
        <v>0</v>
      </c>
      <c r="AQH40" s="46">
        <f>SUMIFS(Raw!$I:$I, Raw!$A:$A, Dispositions!AQH$14, Raw!$F:$F, Dispositions!$C40, Raw!$H:$H, "E02")</f>
        <v>0</v>
      </c>
      <c r="AQI40" s="47">
        <f>SUMIFS(Raw!$I:$I, Raw!$A:$A, Dispositions!AQI$14, Raw!$F:$F, Dispositions!$C40, Raw!$H:$H, "E02")</f>
        <v>0</v>
      </c>
      <c r="AQJ40" s="47">
        <f>SUMIFS(Raw!$I:$I, Raw!$A:$A, Dispositions!AQJ$14, Raw!$F:$F, Dispositions!$C40, Raw!$H:$H, "E02")</f>
        <v>0</v>
      </c>
      <c r="AQK40" s="47">
        <f>SUMIFS(Raw!$I:$I, Raw!$A:$A, Dispositions!AQK$14, Raw!$F:$F, Dispositions!$C40, Raw!$H:$H, "E02")</f>
        <v>0</v>
      </c>
      <c r="AQL40" s="47">
        <f>SUMIFS(Raw!$I:$I, Raw!$A:$A, Dispositions!AQL$14, Raw!$F:$F, Dispositions!$C40, Raw!$H:$H, "E02")</f>
        <v>0</v>
      </c>
      <c r="AQM40" s="47">
        <f>SUMIFS(Raw!$I:$I, Raw!$A:$A, Dispositions!AQM$14, Raw!$F:$F, Dispositions!$C40, Raw!$H:$H, "E02")</f>
        <v>0</v>
      </c>
      <c r="AQN40" s="48">
        <f>SUMIFS(Raw!$I:$I, Raw!$A:$A, Dispositions!AQN$14, Raw!$F:$F, Dispositions!$C40, Raw!$H:$H, "E02")</f>
        <v>0</v>
      </c>
      <c r="AQP40" s="46">
        <f>SUMIFS(Raw!$I:$I, Raw!$A:$A, Dispositions!AQP$14, Raw!$F:$F, Dispositions!$C40, Raw!$H:$H, "E03")</f>
        <v>0</v>
      </c>
      <c r="AQQ40" s="47">
        <f>SUMIFS(Raw!$I:$I, Raw!$A:$A, Dispositions!AQQ$14, Raw!$F:$F, Dispositions!$C40, Raw!$H:$H, "E03")</f>
        <v>0</v>
      </c>
      <c r="AQR40" s="47">
        <f>SUMIFS(Raw!$I:$I, Raw!$A:$A, Dispositions!AQR$14, Raw!$F:$F, Dispositions!$C40, Raw!$H:$H, "E03")</f>
        <v>0</v>
      </c>
      <c r="AQS40" s="47">
        <f>SUMIFS(Raw!$I:$I, Raw!$A:$A, Dispositions!AQS$14, Raw!$F:$F, Dispositions!$C40, Raw!$H:$H, "E03")</f>
        <v>0</v>
      </c>
      <c r="AQT40" s="47">
        <f>SUMIFS(Raw!$I:$I, Raw!$A:$A, Dispositions!AQT$14, Raw!$F:$F, Dispositions!$C40, Raw!$H:$H, "E03")</f>
        <v>0</v>
      </c>
      <c r="AQU40" s="47">
        <f>SUMIFS(Raw!$I:$I, Raw!$A:$A, Dispositions!AQU$14, Raw!$F:$F, Dispositions!$C40, Raw!$H:$H, "E03")</f>
        <v>0</v>
      </c>
      <c r="AQV40" s="48">
        <f>SUMIFS(Raw!$I:$I, Raw!$A:$A, Dispositions!AQV$14, Raw!$F:$F, Dispositions!$C40, Raw!$H:$H, "E03")</f>
        <v>0</v>
      </c>
      <c r="AQX40" s="46">
        <f>SUMIFS(Raw!$I:$I, Raw!$A:$A, Dispositions!AQX$14, Raw!$F:$F, Dispositions!$C40, Raw!$H:$H, "E05")</f>
        <v>0</v>
      </c>
      <c r="AQY40" s="47">
        <f>SUMIFS(Raw!$I:$I, Raw!$A:$A, Dispositions!AQY$14, Raw!$F:$F, Dispositions!$C40, Raw!$H:$H, "E05")</f>
        <v>0</v>
      </c>
      <c r="AQZ40" s="47">
        <f>SUMIFS(Raw!$I:$I, Raw!$A:$A, Dispositions!AQZ$14, Raw!$F:$F, Dispositions!$C40, Raw!$H:$H, "E05")</f>
        <v>0</v>
      </c>
      <c r="ARA40" s="47">
        <f>SUMIFS(Raw!$I:$I, Raw!$A:$A, Dispositions!ARA$14, Raw!$F:$F, Dispositions!$C40, Raw!$H:$H, "E05")</f>
        <v>0</v>
      </c>
      <c r="ARB40" s="47">
        <f>SUMIFS(Raw!$I:$I, Raw!$A:$A, Dispositions!ARB$14, Raw!$F:$F, Dispositions!$C40, Raw!$H:$H, "E05")</f>
        <v>0</v>
      </c>
      <c r="ARC40" s="47">
        <f>SUMIFS(Raw!$I:$I, Raw!$A:$A, Dispositions!ARC$14, Raw!$F:$F, Dispositions!$C40, Raw!$H:$H, "E05")</f>
        <v>0</v>
      </c>
      <c r="ARD40" s="48">
        <f>SUMIFS(Raw!$I:$I, Raw!$A:$A, Dispositions!ARD$14, Raw!$F:$F, Dispositions!$C40, Raw!$H:$H, "E05")</f>
        <v>0</v>
      </c>
      <c r="ARF40" s="46">
        <f>SUMIFS(Raw!$I:$I, Raw!$A:$A, Dispositions!ARF$14, Raw!$F:$F, Dispositions!$C40, Raw!$H:$H, "E12")</f>
        <v>0</v>
      </c>
      <c r="ARG40" s="47">
        <f>SUMIFS(Raw!$I:$I, Raw!$A:$A, Dispositions!ARG$14, Raw!$F:$F, Dispositions!$C40, Raw!$H:$H, "E12")</f>
        <v>0</v>
      </c>
      <c r="ARH40" s="47">
        <f>SUMIFS(Raw!$I:$I, Raw!$A:$A, Dispositions!ARH$14, Raw!$F:$F, Dispositions!$C40, Raw!$H:$H, "E12")</f>
        <v>0</v>
      </c>
      <c r="ARI40" s="47">
        <f>SUMIFS(Raw!$I:$I, Raw!$A:$A, Dispositions!ARI$14, Raw!$F:$F, Dispositions!$C40, Raw!$H:$H, "E12")</f>
        <v>0</v>
      </c>
      <c r="ARJ40" s="47">
        <f>SUMIFS(Raw!$I:$I, Raw!$A:$A, Dispositions!ARJ$14, Raw!$F:$F, Dispositions!$C40, Raw!$H:$H, "E12")</f>
        <v>0</v>
      </c>
      <c r="ARK40" s="47">
        <f>SUMIFS(Raw!$I:$I, Raw!$A:$A, Dispositions!ARK$14, Raw!$F:$F, Dispositions!$C40, Raw!$H:$H, "E12")</f>
        <v>0</v>
      </c>
      <c r="ARL40" s="48">
        <f>SUMIFS(Raw!$I:$I, Raw!$A:$A, Dispositions!ARL$14, Raw!$F:$F, Dispositions!$C40, Raw!$H:$H, "E12")</f>
        <v>0</v>
      </c>
      <c r="ARN40" s="46">
        <f>SUMIFS(Raw!$I:$I, Raw!$A:$A, Dispositions!ARN$14, Raw!$F:$F, Dispositions!$C40, Raw!$H:$H, "E13")</f>
        <v>0</v>
      </c>
      <c r="ARO40" s="47">
        <f>SUMIFS(Raw!$I:$I, Raw!$A:$A, Dispositions!ARO$14, Raw!$F:$F, Dispositions!$C40, Raw!$H:$H, "E13")</f>
        <v>0</v>
      </c>
      <c r="ARP40" s="47">
        <f>SUMIFS(Raw!$I:$I, Raw!$A:$A, Dispositions!ARP$14, Raw!$F:$F, Dispositions!$C40, Raw!$H:$H, "E13")</f>
        <v>0</v>
      </c>
      <c r="ARQ40" s="47">
        <f>SUMIFS(Raw!$I:$I, Raw!$A:$A, Dispositions!ARQ$14, Raw!$F:$F, Dispositions!$C40, Raw!$H:$H, "E13")</f>
        <v>0</v>
      </c>
      <c r="ARR40" s="47">
        <f>SUMIFS(Raw!$I:$I, Raw!$A:$A, Dispositions!ARR$14, Raw!$F:$F, Dispositions!$C40, Raw!$H:$H, "E13")</f>
        <v>0</v>
      </c>
      <c r="ARS40" s="47">
        <f>SUMIFS(Raw!$I:$I, Raw!$A:$A, Dispositions!ARS$14, Raw!$F:$F, Dispositions!$C40, Raw!$H:$H, "E13")</f>
        <v>0</v>
      </c>
      <c r="ART40" s="48">
        <f>SUMIFS(Raw!$I:$I, Raw!$A:$A, Dispositions!ART$14, Raw!$F:$F, Dispositions!$C40, Raw!$H:$H, "E13")</f>
        <v>0</v>
      </c>
      <c r="ARV40" s="46">
        <f>SUMIFS(Raw!$I:$I, Raw!$A:$A, Dispositions!ARV$14, Raw!$F:$F, Dispositions!$C40, Raw!$H:$H, "E14")</f>
        <v>0</v>
      </c>
      <c r="ARW40" s="47">
        <f>SUMIFS(Raw!$I:$I, Raw!$A:$A, Dispositions!ARW$14, Raw!$F:$F, Dispositions!$C40, Raw!$H:$H, "E14")</f>
        <v>0</v>
      </c>
      <c r="ARX40" s="47">
        <f>SUMIFS(Raw!$I:$I, Raw!$A:$A, Dispositions!ARX$14, Raw!$F:$F, Dispositions!$C40, Raw!$H:$H, "E14")</f>
        <v>0</v>
      </c>
      <c r="ARY40" s="47">
        <f>SUMIFS(Raw!$I:$I, Raw!$A:$A, Dispositions!ARY$14, Raw!$F:$F, Dispositions!$C40, Raw!$H:$H, "E14")</f>
        <v>0</v>
      </c>
      <c r="ARZ40" s="47">
        <f>SUMIFS(Raw!$I:$I, Raw!$A:$A, Dispositions!ARZ$14, Raw!$F:$F, Dispositions!$C40, Raw!$H:$H, "E14")</f>
        <v>0</v>
      </c>
      <c r="ASA40" s="47">
        <f>SUMIFS(Raw!$I:$I, Raw!$A:$A, Dispositions!ASA$14, Raw!$F:$F, Dispositions!$C40, Raw!$H:$H, "E14")</f>
        <v>0</v>
      </c>
      <c r="ASB40" s="48">
        <f>SUMIFS(Raw!$I:$I, Raw!$A:$A, Dispositions!ASB$14, Raw!$F:$F, Dispositions!$C40, Raw!$H:$H, "E14")</f>
        <v>0</v>
      </c>
      <c r="ASD40" s="46">
        <f>SUMIFS(Raw!$I:$I, Raw!$A:$A, Dispositions!ASD$14, Raw!$F:$F, Dispositions!$C40, Raw!$H:$H, "E15")</f>
        <v>0</v>
      </c>
      <c r="ASE40" s="47">
        <f>SUMIFS(Raw!$I:$I, Raw!$A:$A, Dispositions!ASE$14, Raw!$F:$F, Dispositions!$C40, Raw!$H:$H, "E15")</f>
        <v>0</v>
      </c>
      <c r="ASF40" s="47">
        <f>SUMIFS(Raw!$I:$I, Raw!$A:$A, Dispositions!ASF$14, Raw!$F:$F, Dispositions!$C40, Raw!$H:$H, "E15")</f>
        <v>0</v>
      </c>
      <c r="ASG40" s="47">
        <f>SUMIFS(Raw!$I:$I, Raw!$A:$A, Dispositions!ASG$14, Raw!$F:$F, Dispositions!$C40, Raw!$H:$H, "E15")</f>
        <v>0</v>
      </c>
      <c r="ASH40" s="47">
        <f>SUMIFS(Raw!$I:$I, Raw!$A:$A, Dispositions!ASH$14, Raw!$F:$F, Dispositions!$C40, Raw!$H:$H, "E15")</f>
        <v>0</v>
      </c>
      <c r="ASI40" s="47">
        <f>SUMIFS(Raw!$I:$I, Raw!$A:$A, Dispositions!ASI$14, Raw!$F:$F, Dispositions!$C40, Raw!$H:$H, "E15")</f>
        <v>0</v>
      </c>
      <c r="ASJ40" s="48">
        <f>SUMIFS(Raw!$I:$I, Raw!$A:$A, Dispositions!ASJ$14, Raw!$F:$F, Dispositions!$C40, Raw!$H:$H, "E15")</f>
        <v>0</v>
      </c>
      <c r="ASL40" s="46">
        <f>SUMIFS(Raw!$I:$I, Raw!$A:$A, Dispositions!ASL$14, Raw!$F:$F, Dispositions!$C40, Raw!$H:$H, "E16")</f>
        <v>0</v>
      </c>
      <c r="ASM40" s="47">
        <f>SUMIFS(Raw!$I:$I, Raw!$A:$A, Dispositions!ASM$14, Raw!$F:$F, Dispositions!$C40, Raw!$H:$H, "E16")</f>
        <v>0</v>
      </c>
      <c r="ASN40" s="47">
        <f>SUMIFS(Raw!$I:$I, Raw!$A:$A, Dispositions!ASN$14, Raw!$F:$F, Dispositions!$C40, Raw!$H:$H, "E16")</f>
        <v>0</v>
      </c>
      <c r="ASO40" s="47">
        <f>SUMIFS(Raw!$I:$I, Raw!$A:$A, Dispositions!ASO$14, Raw!$F:$F, Dispositions!$C40, Raw!$H:$H, "E16")</f>
        <v>0</v>
      </c>
      <c r="ASP40" s="47">
        <f>SUMIFS(Raw!$I:$I, Raw!$A:$A, Dispositions!ASP$14, Raw!$F:$F, Dispositions!$C40, Raw!$H:$H, "E16")</f>
        <v>0</v>
      </c>
      <c r="ASQ40" s="47">
        <f>SUMIFS(Raw!$I:$I, Raw!$A:$A, Dispositions!ASQ$14, Raw!$F:$F, Dispositions!$C40, Raw!$H:$H, "E16")</f>
        <v>0</v>
      </c>
      <c r="ASR40" s="48">
        <f>SUMIFS(Raw!$I:$I, Raw!$A:$A, Dispositions!ASR$14, Raw!$F:$F, Dispositions!$C40, Raw!$H:$H, "E16")</f>
        <v>0</v>
      </c>
      <c r="AST40" s="46">
        <f>SUMIFS(Raw!$I:$I, Raw!$A:$A, Dispositions!AST$14, Raw!$F:$F, Dispositions!$C40, Raw!$H:$H, "E18")</f>
        <v>0</v>
      </c>
      <c r="ASU40" s="47">
        <f>SUMIFS(Raw!$I:$I, Raw!$A:$A, Dispositions!ASU$14, Raw!$F:$F, Dispositions!$C40, Raw!$H:$H, "E18")</f>
        <v>0</v>
      </c>
      <c r="ASV40" s="47">
        <f>SUMIFS(Raw!$I:$I, Raw!$A:$A, Dispositions!ASV$14, Raw!$F:$F, Dispositions!$C40, Raw!$H:$H, "E18")</f>
        <v>0</v>
      </c>
      <c r="ASW40" s="47">
        <f>SUMIFS(Raw!$I:$I, Raw!$A:$A, Dispositions!ASW$14, Raw!$F:$F, Dispositions!$C40, Raw!$H:$H, "E18")</f>
        <v>0</v>
      </c>
      <c r="ASX40" s="47">
        <f>SUMIFS(Raw!$I:$I, Raw!$A:$A, Dispositions!ASX$14, Raw!$F:$F, Dispositions!$C40, Raw!$H:$H, "E18")</f>
        <v>0</v>
      </c>
      <c r="ASY40" s="47">
        <f>SUMIFS(Raw!$I:$I, Raw!$A:$A, Dispositions!ASY$14, Raw!$F:$F, Dispositions!$C40, Raw!$H:$H, "E18")</f>
        <v>0</v>
      </c>
      <c r="ASZ40" s="48">
        <f>SUMIFS(Raw!$I:$I, Raw!$A:$A, Dispositions!ASZ$14, Raw!$F:$F, Dispositions!$C40, Raw!$H:$H, "E18")</f>
        <v>0</v>
      </c>
      <c r="ATB40" s="46">
        <f>SUMIFS(Raw!$I:$I, Raw!$A:$A, Dispositions!ATB$14, Raw!$F:$F, Dispositions!$C40, Raw!$H:$H, "E34")</f>
        <v>0</v>
      </c>
      <c r="ATC40" s="47">
        <f>SUMIFS(Raw!$I:$I, Raw!$A:$A, Dispositions!ATC$14, Raw!$F:$F, Dispositions!$C40, Raw!$H:$H, "E34")</f>
        <v>0</v>
      </c>
      <c r="ATD40" s="47">
        <f>SUMIFS(Raw!$I:$I, Raw!$A:$A, Dispositions!ATD$14, Raw!$F:$F, Dispositions!$C40, Raw!$H:$H, "E34")</f>
        <v>0</v>
      </c>
      <c r="ATE40" s="47">
        <f>SUMIFS(Raw!$I:$I, Raw!$A:$A, Dispositions!ATE$14, Raw!$F:$F, Dispositions!$C40, Raw!$H:$H, "E34")</f>
        <v>0</v>
      </c>
      <c r="ATF40" s="47">
        <f>SUMIFS(Raw!$I:$I, Raw!$A:$A, Dispositions!ATF$14, Raw!$F:$F, Dispositions!$C40, Raw!$H:$H, "E34")</f>
        <v>0</v>
      </c>
      <c r="ATG40" s="47">
        <f>SUMIFS(Raw!$I:$I, Raw!$A:$A, Dispositions!ATG$14, Raw!$F:$F, Dispositions!$C40, Raw!$H:$H, "E34")</f>
        <v>0</v>
      </c>
      <c r="ATH40" s="48">
        <f>SUMIFS(Raw!$I:$I, Raw!$A:$A, Dispositions!ATH$14, Raw!$F:$F, Dispositions!$C40, Raw!$H:$H, "E34")</f>
        <v>0</v>
      </c>
      <c r="ATJ40" s="46">
        <f>SUMIFS(Raw!$I:$I, Raw!$A:$A, Dispositions!ATJ$14, Raw!$F:$F, Dispositions!$C40, Raw!$H:$H, "E02")</f>
        <v>0</v>
      </c>
      <c r="ATK40" s="47">
        <f>SUMIFS(Raw!$I:$I, Raw!$A:$A, Dispositions!ATK$14, Raw!$F:$F, Dispositions!$C40, Raw!$H:$H, "E02")</f>
        <v>0</v>
      </c>
      <c r="ATL40" s="47">
        <f>SUMIFS(Raw!$I:$I, Raw!$A:$A, Dispositions!ATL$14, Raw!$F:$F, Dispositions!$C40, Raw!$H:$H, "E02")</f>
        <v>0</v>
      </c>
      <c r="ATM40" s="47">
        <f>SUMIFS(Raw!$I:$I, Raw!$A:$A, Dispositions!ATM$14, Raw!$F:$F, Dispositions!$C40, Raw!$H:$H, "E02")</f>
        <v>0</v>
      </c>
      <c r="ATN40" s="47">
        <f>SUMIFS(Raw!$I:$I, Raw!$A:$A, Dispositions!ATN$14, Raw!$F:$F, Dispositions!$C40, Raw!$H:$H, "E02")</f>
        <v>0</v>
      </c>
      <c r="ATO40" s="47">
        <f>SUMIFS(Raw!$I:$I, Raw!$A:$A, Dispositions!ATO$14, Raw!$F:$F, Dispositions!$C40, Raw!$H:$H, "E02")</f>
        <v>0</v>
      </c>
      <c r="ATP40" s="48">
        <f>SUMIFS(Raw!$I:$I, Raw!$A:$A, Dispositions!ATP$14, Raw!$F:$F, Dispositions!$C40, Raw!$H:$H, "E02")</f>
        <v>0</v>
      </c>
      <c r="ATR40" s="46">
        <f>SUMIFS(Raw!$I:$I, Raw!$A:$A, Dispositions!ATR$14, Raw!$F:$F, Dispositions!$C40, Raw!$H:$H, "E03")</f>
        <v>0</v>
      </c>
      <c r="ATS40" s="47">
        <f>SUMIFS(Raw!$I:$I, Raw!$A:$A, Dispositions!ATS$14, Raw!$F:$F, Dispositions!$C40, Raw!$H:$H, "E03")</f>
        <v>0</v>
      </c>
      <c r="ATT40" s="47">
        <f>SUMIFS(Raw!$I:$I, Raw!$A:$A, Dispositions!ATT$14, Raw!$F:$F, Dispositions!$C40, Raw!$H:$H, "E03")</f>
        <v>0</v>
      </c>
      <c r="ATU40" s="47">
        <f>SUMIFS(Raw!$I:$I, Raw!$A:$A, Dispositions!ATU$14, Raw!$F:$F, Dispositions!$C40, Raw!$H:$H, "E03")</f>
        <v>0</v>
      </c>
      <c r="ATV40" s="47">
        <f>SUMIFS(Raw!$I:$I, Raw!$A:$A, Dispositions!ATV$14, Raw!$F:$F, Dispositions!$C40, Raw!$H:$H, "E03")</f>
        <v>0</v>
      </c>
      <c r="ATW40" s="47">
        <f>SUMIFS(Raw!$I:$I, Raw!$A:$A, Dispositions!ATW$14, Raw!$F:$F, Dispositions!$C40, Raw!$H:$H, "E03")</f>
        <v>0</v>
      </c>
      <c r="ATX40" s="48">
        <f>SUMIFS(Raw!$I:$I, Raw!$A:$A, Dispositions!ATX$14, Raw!$F:$F, Dispositions!$C40, Raw!$H:$H, "E03")</f>
        <v>0</v>
      </c>
      <c r="ATZ40" s="46">
        <f>SUMIFS(Raw!$I:$I, Raw!$A:$A, Dispositions!ATZ$14, Raw!$F:$F, Dispositions!$C40, Raw!$H:$H, "E05")</f>
        <v>0</v>
      </c>
      <c r="AUA40" s="47">
        <f>SUMIFS(Raw!$I:$I, Raw!$A:$A, Dispositions!AUA$14, Raw!$F:$F, Dispositions!$C40, Raw!$H:$H, "E05")</f>
        <v>0</v>
      </c>
      <c r="AUB40" s="47">
        <f>SUMIFS(Raw!$I:$I, Raw!$A:$A, Dispositions!AUB$14, Raw!$F:$F, Dispositions!$C40, Raw!$H:$H, "E05")</f>
        <v>0</v>
      </c>
      <c r="AUC40" s="47">
        <f>SUMIFS(Raw!$I:$I, Raw!$A:$A, Dispositions!AUC$14, Raw!$F:$F, Dispositions!$C40, Raw!$H:$H, "E05")</f>
        <v>0</v>
      </c>
      <c r="AUD40" s="47">
        <f>SUMIFS(Raw!$I:$I, Raw!$A:$A, Dispositions!AUD$14, Raw!$F:$F, Dispositions!$C40, Raw!$H:$H, "E05")</f>
        <v>0</v>
      </c>
      <c r="AUE40" s="47">
        <f>SUMIFS(Raw!$I:$I, Raw!$A:$A, Dispositions!AUE$14, Raw!$F:$F, Dispositions!$C40, Raw!$H:$H, "E05")</f>
        <v>0</v>
      </c>
      <c r="AUF40" s="48">
        <f>SUMIFS(Raw!$I:$I, Raw!$A:$A, Dispositions!AUF$14, Raw!$F:$F, Dispositions!$C40, Raw!$H:$H, "E05")</f>
        <v>0</v>
      </c>
      <c r="AUH40" s="46">
        <f>SUMIFS(Raw!$I:$I, Raw!$A:$A, Dispositions!AUH$14, Raw!$F:$F, Dispositions!$C40, Raw!$H:$H, "E12")</f>
        <v>0</v>
      </c>
      <c r="AUI40" s="47">
        <f>SUMIFS(Raw!$I:$I, Raw!$A:$A, Dispositions!AUI$14, Raw!$F:$F, Dispositions!$C40, Raw!$H:$H, "E12")</f>
        <v>0</v>
      </c>
      <c r="AUJ40" s="47">
        <f>SUMIFS(Raw!$I:$I, Raw!$A:$A, Dispositions!AUJ$14, Raw!$F:$F, Dispositions!$C40, Raw!$H:$H, "E12")</f>
        <v>0</v>
      </c>
      <c r="AUK40" s="47">
        <f>SUMIFS(Raw!$I:$I, Raw!$A:$A, Dispositions!AUK$14, Raw!$F:$F, Dispositions!$C40, Raw!$H:$H, "E12")</f>
        <v>0</v>
      </c>
      <c r="AUL40" s="47">
        <f>SUMIFS(Raw!$I:$I, Raw!$A:$A, Dispositions!AUL$14, Raw!$F:$F, Dispositions!$C40, Raw!$H:$H, "E12")</f>
        <v>0</v>
      </c>
      <c r="AUM40" s="47">
        <f>SUMIFS(Raw!$I:$I, Raw!$A:$A, Dispositions!AUM$14, Raw!$F:$F, Dispositions!$C40, Raw!$H:$H, "E12")</f>
        <v>0</v>
      </c>
      <c r="AUN40" s="48">
        <f>SUMIFS(Raw!$I:$I, Raw!$A:$A, Dispositions!AUN$14, Raw!$F:$F, Dispositions!$C40, Raw!$H:$H, "E12")</f>
        <v>0</v>
      </c>
      <c r="AUP40" s="46">
        <f>SUMIFS(Raw!$I:$I, Raw!$A:$A, Dispositions!AUP$14, Raw!$F:$F, Dispositions!$C40, Raw!$H:$H, "E13")</f>
        <v>0</v>
      </c>
      <c r="AUQ40" s="47">
        <f>SUMIFS(Raw!$I:$I, Raw!$A:$A, Dispositions!AUQ$14, Raw!$F:$F, Dispositions!$C40, Raw!$H:$H, "E13")</f>
        <v>0</v>
      </c>
      <c r="AUR40" s="47">
        <f>SUMIFS(Raw!$I:$I, Raw!$A:$A, Dispositions!AUR$14, Raw!$F:$F, Dispositions!$C40, Raw!$H:$H, "E13")</f>
        <v>0</v>
      </c>
      <c r="AUS40" s="47">
        <f>SUMIFS(Raw!$I:$I, Raw!$A:$A, Dispositions!AUS$14, Raw!$F:$F, Dispositions!$C40, Raw!$H:$H, "E13")</f>
        <v>0</v>
      </c>
      <c r="AUT40" s="47">
        <f>SUMIFS(Raw!$I:$I, Raw!$A:$A, Dispositions!AUT$14, Raw!$F:$F, Dispositions!$C40, Raw!$H:$H, "E13")</f>
        <v>0</v>
      </c>
      <c r="AUU40" s="47">
        <f>SUMIFS(Raw!$I:$I, Raw!$A:$A, Dispositions!AUU$14, Raw!$F:$F, Dispositions!$C40, Raw!$H:$H, "E13")</f>
        <v>0</v>
      </c>
      <c r="AUV40" s="48">
        <f>SUMIFS(Raw!$I:$I, Raw!$A:$A, Dispositions!AUV$14, Raw!$F:$F, Dispositions!$C40, Raw!$H:$H, "E13")</f>
        <v>0</v>
      </c>
      <c r="AUX40" s="46">
        <f>SUMIFS(Raw!$I:$I, Raw!$A:$A, Dispositions!AUX$14, Raw!$F:$F, Dispositions!$C40, Raw!$H:$H, "E14")</f>
        <v>0</v>
      </c>
      <c r="AUY40" s="47">
        <f>SUMIFS(Raw!$I:$I, Raw!$A:$A, Dispositions!AUY$14, Raw!$F:$F, Dispositions!$C40, Raw!$H:$H, "E14")</f>
        <v>0</v>
      </c>
      <c r="AUZ40" s="47">
        <f>SUMIFS(Raw!$I:$I, Raw!$A:$A, Dispositions!AUZ$14, Raw!$F:$F, Dispositions!$C40, Raw!$H:$H, "E14")</f>
        <v>0</v>
      </c>
      <c r="AVA40" s="47">
        <f>SUMIFS(Raw!$I:$I, Raw!$A:$A, Dispositions!AVA$14, Raw!$F:$F, Dispositions!$C40, Raw!$H:$H, "E14")</f>
        <v>0</v>
      </c>
      <c r="AVB40" s="47">
        <f>SUMIFS(Raw!$I:$I, Raw!$A:$A, Dispositions!AVB$14, Raw!$F:$F, Dispositions!$C40, Raw!$H:$H, "E14")</f>
        <v>0</v>
      </c>
      <c r="AVC40" s="47">
        <f>SUMIFS(Raw!$I:$I, Raw!$A:$A, Dispositions!AVC$14, Raw!$F:$F, Dispositions!$C40, Raw!$H:$H, "E14")</f>
        <v>0</v>
      </c>
      <c r="AVD40" s="48">
        <f>SUMIFS(Raw!$I:$I, Raw!$A:$A, Dispositions!AVD$14, Raw!$F:$F, Dispositions!$C40, Raw!$H:$H, "E14")</f>
        <v>0</v>
      </c>
      <c r="AVF40" s="46">
        <f>SUMIFS(Raw!$I:$I, Raw!$A:$A, Dispositions!AVF$14, Raw!$F:$F, Dispositions!$C40, Raw!$H:$H, "E15")</f>
        <v>0</v>
      </c>
      <c r="AVG40" s="47">
        <f>SUMIFS(Raw!$I:$I, Raw!$A:$A, Dispositions!AVG$14, Raw!$F:$F, Dispositions!$C40, Raw!$H:$H, "E15")</f>
        <v>0</v>
      </c>
      <c r="AVH40" s="47">
        <f>SUMIFS(Raw!$I:$I, Raw!$A:$A, Dispositions!AVH$14, Raw!$F:$F, Dispositions!$C40, Raw!$H:$H, "E15")</f>
        <v>0</v>
      </c>
      <c r="AVI40" s="47">
        <f>SUMIFS(Raw!$I:$I, Raw!$A:$A, Dispositions!AVI$14, Raw!$F:$F, Dispositions!$C40, Raw!$H:$H, "E15")</f>
        <v>0</v>
      </c>
      <c r="AVJ40" s="47">
        <f>SUMIFS(Raw!$I:$I, Raw!$A:$A, Dispositions!AVJ$14, Raw!$F:$F, Dispositions!$C40, Raw!$H:$H, "E15")</f>
        <v>0</v>
      </c>
      <c r="AVK40" s="47">
        <f>SUMIFS(Raw!$I:$I, Raw!$A:$A, Dispositions!AVK$14, Raw!$F:$F, Dispositions!$C40, Raw!$H:$H, "E15")</f>
        <v>0</v>
      </c>
      <c r="AVL40" s="48">
        <f>SUMIFS(Raw!$I:$I, Raw!$A:$A, Dispositions!AVL$14, Raw!$F:$F, Dispositions!$C40, Raw!$H:$H, "E15")</f>
        <v>0</v>
      </c>
      <c r="AVN40" s="46">
        <f>SUMIFS(Raw!$I:$I, Raw!$A:$A, Dispositions!AVN$14, Raw!$F:$F, Dispositions!$C40, Raw!$H:$H, "E16")</f>
        <v>0</v>
      </c>
      <c r="AVO40" s="47">
        <f>SUMIFS(Raw!$I:$I, Raw!$A:$A, Dispositions!AVO$14, Raw!$F:$F, Dispositions!$C40, Raw!$H:$H, "E16")</f>
        <v>0</v>
      </c>
      <c r="AVP40" s="47">
        <f>SUMIFS(Raw!$I:$I, Raw!$A:$A, Dispositions!AVP$14, Raw!$F:$F, Dispositions!$C40, Raw!$H:$H, "E16")</f>
        <v>0</v>
      </c>
      <c r="AVQ40" s="47">
        <f>SUMIFS(Raw!$I:$I, Raw!$A:$A, Dispositions!AVQ$14, Raw!$F:$F, Dispositions!$C40, Raw!$H:$H, "E16")</f>
        <v>0</v>
      </c>
      <c r="AVR40" s="47">
        <f>SUMIFS(Raw!$I:$I, Raw!$A:$A, Dispositions!AVR$14, Raw!$F:$F, Dispositions!$C40, Raw!$H:$H, "E16")</f>
        <v>0</v>
      </c>
      <c r="AVS40" s="47">
        <f>SUMIFS(Raw!$I:$I, Raw!$A:$A, Dispositions!AVS$14, Raw!$F:$F, Dispositions!$C40, Raw!$H:$H, "E16")</f>
        <v>0</v>
      </c>
      <c r="AVT40" s="48">
        <f>SUMIFS(Raw!$I:$I, Raw!$A:$A, Dispositions!AVT$14, Raw!$F:$F, Dispositions!$C40, Raw!$H:$H, "E16")</f>
        <v>0</v>
      </c>
      <c r="AVV40" s="46">
        <f>SUMIFS(Raw!$I:$I, Raw!$A:$A, Dispositions!AVV$14, Raw!$F:$F, Dispositions!$C40, Raw!$H:$H, "E18")</f>
        <v>0</v>
      </c>
      <c r="AVW40" s="47">
        <f>SUMIFS(Raw!$I:$I, Raw!$A:$A, Dispositions!AVW$14, Raw!$F:$F, Dispositions!$C40, Raw!$H:$H, "E18")</f>
        <v>0</v>
      </c>
      <c r="AVX40" s="47">
        <f>SUMIFS(Raw!$I:$I, Raw!$A:$A, Dispositions!AVX$14, Raw!$F:$F, Dispositions!$C40, Raw!$H:$H, "E18")</f>
        <v>0</v>
      </c>
      <c r="AVY40" s="47">
        <f>SUMIFS(Raw!$I:$I, Raw!$A:$A, Dispositions!AVY$14, Raw!$F:$F, Dispositions!$C40, Raw!$H:$H, "E18")</f>
        <v>0</v>
      </c>
      <c r="AVZ40" s="47">
        <f>SUMIFS(Raw!$I:$I, Raw!$A:$A, Dispositions!AVZ$14, Raw!$F:$F, Dispositions!$C40, Raw!$H:$H, "E18")</f>
        <v>0</v>
      </c>
      <c r="AWA40" s="47">
        <f>SUMIFS(Raw!$I:$I, Raw!$A:$A, Dispositions!AWA$14, Raw!$F:$F, Dispositions!$C40, Raw!$H:$H, "E18")</f>
        <v>0</v>
      </c>
      <c r="AWB40" s="48">
        <f>SUMIFS(Raw!$I:$I, Raw!$A:$A, Dispositions!AWB$14, Raw!$F:$F, Dispositions!$C40, Raw!$H:$H, "E18")</f>
        <v>0</v>
      </c>
      <c r="AWD40" s="46">
        <f>SUMIFS(Raw!$I:$I, Raw!$A:$A, Dispositions!AWD$14, Raw!$F:$F, Dispositions!$C40, Raw!$H:$H, "E34")</f>
        <v>0</v>
      </c>
      <c r="AWE40" s="47">
        <f>SUMIFS(Raw!$I:$I, Raw!$A:$A, Dispositions!AWE$14, Raw!$F:$F, Dispositions!$C40, Raw!$H:$H, "E34")</f>
        <v>0</v>
      </c>
      <c r="AWF40" s="47">
        <f>SUMIFS(Raw!$I:$I, Raw!$A:$A, Dispositions!AWF$14, Raw!$F:$F, Dispositions!$C40, Raw!$H:$H, "E34")</f>
        <v>0</v>
      </c>
      <c r="AWG40" s="47">
        <f>SUMIFS(Raw!$I:$I, Raw!$A:$A, Dispositions!AWG$14, Raw!$F:$F, Dispositions!$C40, Raw!$H:$H, "E34")</f>
        <v>0</v>
      </c>
      <c r="AWH40" s="47">
        <f>SUMIFS(Raw!$I:$I, Raw!$A:$A, Dispositions!AWH$14, Raw!$F:$F, Dispositions!$C40, Raw!$H:$H, "E34")</f>
        <v>0</v>
      </c>
      <c r="AWI40" s="47">
        <f>SUMIFS(Raw!$I:$I, Raw!$A:$A, Dispositions!AWI$14, Raw!$F:$F, Dispositions!$C40, Raw!$H:$H, "E34")</f>
        <v>0</v>
      </c>
      <c r="AWJ40" s="48">
        <f>SUMIFS(Raw!$I:$I, Raw!$A:$A, Dispositions!AWJ$14, Raw!$F:$F, Dispositions!$C40, Raw!$H:$H, "E34")</f>
        <v>0</v>
      </c>
      <c r="AWL40" s="46">
        <f>SUMIFS(Raw!$I:$I, Raw!$A:$A, Dispositions!AWL$14, Raw!$F:$F, Dispositions!$C40, Raw!$H:$H, "E02")</f>
        <v>0</v>
      </c>
      <c r="AWM40" s="47">
        <f>SUMIFS(Raw!$I:$I, Raw!$A:$A, Dispositions!AWM$14, Raw!$F:$F, Dispositions!$C40, Raw!$H:$H, "E02")</f>
        <v>0</v>
      </c>
      <c r="AWN40" s="47">
        <f>SUMIFS(Raw!$I:$I, Raw!$A:$A, Dispositions!AWN$14, Raw!$F:$F, Dispositions!$C40, Raw!$H:$H, "E02")</f>
        <v>0</v>
      </c>
      <c r="AWO40" s="47">
        <f>SUMIFS(Raw!$I:$I, Raw!$A:$A, Dispositions!AWO$14, Raw!$F:$F, Dispositions!$C40, Raw!$H:$H, "E02")</f>
        <v>0</v>
      </c>
      <c r="AWP40" s="47">
        <f>SUMIFS(Raw!$I:$I, Raw!$A:$A, Dispositions!AWP$14, Raw!$F:$F, Dispositions!$C40, Raw!$H:$H, "E02")</f>
        <v>0</v>
      </c>
      <c r="AWQ40" s="47">
        <f>SUMIFS(Raw!$I:$I, Raw!$A:$A, Dispositions!AWQ$14, Raw!$F:$F, Dispositions!$C40, Raw!$H:$H, "E02")</f>
        <v>0</v>
      </c>
      <c r="AWR40" s="48">
        <f>SUMIFS(Raw!$I:$I, Raw!$A:$A, Dispositions!AWR$14, Raw!$F:$F, Dispositions!$C40, Raw!$H:$H, "E02")</f>
        <v>0</v>
      </c>
      <c r="AWT40" s="46">
        <f>SUMIFS(Raw!$I:$I, Raw!$A:$A, Dispositions!AWT$14, Raw!$F:$F, Dispositions!$C40, Raw!$H:$H, "E03")</f>
        <v>0</v>
      </c>
      <c r="AWU40" s="47">
        <f>SUMIFS(Raw!$I:$I, Raw!$A:$A, Dispositions!AWU$14, Raw!$F:$F, Dispositions!$C40, Raw!$H:$H, "E03")</f>
        <v>0</v>
      </c>
      <c r="AWV40" s="47">
        <f>SUMIFS(Raw!$I:$I, Raw!$A:$A, Dispositions!AWV$14, Raw!$F:$F, Dispositions!$C40, Raw!$H:$H, "E03")</f>
        <v>0</v>
      </c>
      <c r="AWW40" s="47">
        <f>SUMIFS(Raw!$I:$I, Raw!$A:$A, Dispositions!AWW$14, Raw!$F:$F, Dispositions!$C40, Raw!$H:$H, "E03")</f>
        <v>0</v>
      </c>
      <c r="AWX40" s="47">
        <f>SUMIFS(Raw!$I:$I, Raw!$A:$A, Dispositions!AWX$14, Raw!$F:$F, Dispositions!$C40, Raw!$H:$H, "E03")</f>
        <v>0</v>
      </c>
      <c r="AWY40" s="47">
        <f>SUMIFS(Raw!$I:$I, Raw!$A:$A, Dispositions!AWY$14, Raw!$F:$F, Dispositions!$C40, Raw!$H:$H, "E03")</f>
        <v>0</v>
      </c>
      <c r="AWZ40" s="48">
        <f>SUMIFS(Raw!$I:$I, Raw!$A:$A, Dispositions!AWZ$14, Raw!$F:$F, Dispositions!$C40, Raw!$H:$H, "E03")</f>
        <v>0</v>
      </c>
      <c r="AXB40" s="46">
        <f>SUMIFS(Raw!$I:$I, Raw!$A:$A, Dispositions!AXB$14, Raw!$F:$F, Dispositions!$C40, Raw!$H:$H, "E05")</f>
        <v>0</v>
      </c>
      <c r="AXC40" s="47">
        <f>SUMIFS(Raw!$I:$I, Raw!$A:$A, Dispositions!AXC$14, Raw!$F:$F, Dispositions!$C40, Raw!$H:$H, "E05")</f>
        <v>0</v>
      </c>
      <c r="AXD40" s="47">
        <f>SUMIFS(Raw!$I:$I, Raw!$A:$A, Dispositions!AXD$14, Raw!$F:$F, Dispositions!$C40, Raw!$H:$H, "E05")</f>
        <v>0</v>
      </c>
      <c r="AXE40" s="47">
        <f>SUMIFS(Raw!$I:$I, Raw!$A:$A, Dispositions!AXE$14, Raw!$F:$F, Dispositions!$C40, Raw!$H:$H, "E05")</f>
        <v>0</v>
      </c>
      <c r="AXF40" s="47">
        <f>SUMIFS(Raw!$I:$I, Raw!$A:$A, Dispositions!AXF$14, Raw!$F:$F, Dispositions!$C40, Raw!$H:$H, "E05")</f>
        <v>0</v>
      </c>
      <c r="AXG40" s="47">
        <f>SUMIFS(Raw!$I:$I, Raw!$A:$A, Dispositions!AXG$14, Raw!$F:$F, Dispositions!$C40, Raw!$H:$H, "E05")</f>
        <v>0</v>
      </c>
      <c r="AXH40" s="48">
        <f>SUMIFS(Raw!$I:$I, Raw!$A:$A, Dispositions!AXH$14, Raw!$F:$F, Dispositions!$C40, Raw!$H:$H, "E05")</f>
        <v>0</v>
      </c>
      <c r="AXJ40" s="46">
        <f>SUMIFS(Raw!$I:$I, Raw!$A:$A, Dispositions!AXJ$14, Raw!$F:$F, Dispositions!$C40, Raw!$H:$H, "E12")</f>
        <v>0</v>
      </c>
      <c r="AXK40" s="47">
        <f>SUMIFS(Raw!$I:$I, Raw!$A:$A, Dispositions!AXK$14, Raw!$F:$F, Dispositions!$C40, Raw!$H:$H, "E12")</f>
        <v>0</v>
      </c>
      <c r="AXL40" s="47">
        <f>SUMIFS(Raw!$I:$I, Raw!$A:$A, Dispositions!AXL$14, Raw!$F:$F, Dispositions!$C40, Raw!$H:$H, "E12")</f>
        <v>0</v>
      </c>
      <c r="AXM40" s="47">
        <f>SUMIFS(Raw!$I:$I, Raw!$A:$A, Dispositions!AXM$14, Raw!$F:$F, Dispositions!$C40, Raw!$H:$H, "E12")</f>
        <v>0</v>
      </c>
      <c r="AXN40" s="47">
        <f>SUMIFS(Raw!$I:$I, Raw!$A:$A, Dispositions!AXN$14, Raw!$F:$F, Dispositions!$C40, Raw!$H:$H, "E12")</f>
        <v>0</v>
      </c>
      <c r="AXO40" s="47">
        <f>SUMIFS(Raw!$I:$I, Raw!$A:$A, Dispositions!AXO$14, Raw!$F:$F, Dispositions!$C40, Raw!$H:$H, "E12")</f>
        <v>0</v>
      </c>
      <c r="AXP40" s="48">
        <f>SUMIFS(Raw!$I:$I, Raw!$A:$A, Dispositions!AXP$14, Raw!$F:$F, Dispositions!$C40, Raw!$H:$H, "E12")</f>
        <v>0</v>
      </c>
      <c r="AXR40" s="46">
        <f>SUMIFS(Raw!$I:$I, Raw!$A:$A, Dispositions!AXR$14, Raw!$F:$F, Dispositions!$C40, Raw!$H:$H, "E13")</f>
        <v>0</v>
      </c>
      <c r="AXS40" s="47">
        <f>SUMIFS(Raw!$I:$I, Raw!$A:$A, Dispositions!AXS$14, Raw!$F:$F, Dispositions!$C40, Raw!$H:$H, "E13")</f>
        <v>0</v>
      </c>
      <c r="AXT40" s="47">
        <f>SUMIFS(Raw!$I:$I, Raw!$A:$A, Dispositions!AXT$14, Raw!$F:$F, Dispositions!$C40, Raw!$H:$H, "E13")</f>
        <v>0</v>
      </c>
      <c r="AXU40" s="47">
        <f>SUMIFS(Raw!$I:$I, Raw!$A:$A, Dispositions!AXU$14, Raw!$F:$F, Dispositions!$C40, Raw!$H:$H, "E13")</f>
        <v>0</v>
      </c>
      <c r="AXV40" s="47">
        <f>SUMIFS(Raw!$I:$I, Raw!$A:$A, Dispositions!AXV$14, Raw!$F:$F, Dispositions!$C40, Raw!$H:$H, "E13")</f>
        <v>0</v>
      </c>
      <c r="AXW40" s="47">
        <f>SUMIFS(Raw!$I:$I, Raw!$A:$A, Dispositions!AXW$14, Raw!$F:$F, Dispositions!$C40, Raw!$H:$H, "E13")</f>
        <v>0</v>
      </c>
      <c r="AXX40" s="48">
        <f>SUMIFS(Raw!$I:$I, Raw!$A:$A, Dispositions!AXX$14, Raw!$F:$F, Dispositions!$C40, Raw!$H:$H, "E13")</f>
        <v>0</v>
      </c>
      <c r="AXZ40" s="46">
        <f>SUMIFS(Raw!$I:$I, Raw!$A:$A, Dispositions!AXZ$14, Raw!$F:$F, Dispositions!$C40, Raw!$H:$H, "E14")</f>
        <v>0</v>
      </c>
      <c r="AYA40" s="47">
        <f>SUMIFS(Raw!$I:$I, Raw!$A:$A, Dispositions!AYA$14, Raw!$F:$F, Dispositions!$C40, Raw!$H:$H, "E14")</f>
        <v>0</v>
      </c>
      <c r="AYB40" s="47">
        <f>SUMIFS(Raw!$I:$I, Raw!$A:$A, Dispositions!AYB$14, Raw!$F:$F, Dispositions!$C40, Raw!$H:$H, "E14")</f>
        <v>0</v>
      </c>
      <c r="AYC40" s="47">
        <f>SUMIFS(Raw!$I:$I, Raw!$A:$A, Dispositions!AYC$14, Raw!$F:$F, Dispositions!$C40, Raw!$H:$H, "E14")</f>
        <v>0</v>
      </c>
      <c r="AYD40" s="47">
        <f>SUMIFS(Raw!$I:$I, Raw!$A:$A, Dispositions!AYD$14, Raw!$F:$F, Dispositions!$C40, Raw!$H:$H, "E14")</f>
        <v>0</v>
      </c>
      <c r="AYE40" s="47">
        <f>SUMIFS(Raw!$I:$I, Raw!$A:$A, Dispositions!AYE$14, Raw!$F:$F, Dispositions!$C40, Raw!$H:$H, "E14")</f>
        <v>0</v>
      </c>
      <c r="AYF40" s="48">
        <f>SUMIFS(Raw!$I:$I, Raw!$A:$A, Dispositions!AYF$14, Raw!$F:$F, Dispositions!$C40, Raw!$H:$H, "E14")</f>
        <v>0</v>
      </c>
      <c r="AYH40" s="46">
        <f>SUMIFS(Raw!$I:$I, Raw!$A:$A, Dispositions!AYH$14, Raw!$F:$F, Dispositions!$C40, Raw!$H:$H, "E15")</f>
        <v>0</v>
      </c>
      <c r="AYI40" s="47">
        <f>SUMIFS(Raw!$I:$I, Raw!$A:$A, Dispositions!AYI$14, Raw!$F:$F, Dispositions!$C40, Raw!$H:$H, "E15")</f>
        <v>0</v>
      </c>
      <c r="AYJ40" s="47">
        <f>SUMIFS(Raw!$I:$I, Raw!$A:$A, Dispositions!AYJ$14, Raw!$F:$F, Dispositions!$C40, Raw!$H:$H, "E15")</f>
        <v>0</v>
      </c>
      <c r="AYK40" s="47">
        <f>SUMIFS(Raw!$I:$I, Raw!$A:$A, Dispositions!AYK$14, Raw!$F:$F, Dispositions!$C40, Raw!$H:$H, "E15")</f>
        <v>0</v>
      </c>
      <c r="AYL40" s="47">
        <f>SUMIFS(Raw!$I:$I, Raw!$A:$A, Dispositions!AYL$14, Raw!$F:$F, Dispositions!$C40, Raw!$H:$H, "E15")</f>
        <v>0</v>
      </c>
      <c r="AYM40" s="47">
        <f>SUMIFS(Raw!$I:$I, Raw!$A:$A, Dispositions!AYM$14, Raw!$F:$F, Dispositions!$C40, Raw!$H:$H, "E15")</f>
        <v>0</v>
      </c>
      <c r="AYN40" s="48">
        <f>SUMIFS(Raw!$I:$I, Raw!$A:$A, Dispositions!AYN$14, Raw!$F:$F, Dispositions!$C40, Raw!$H:$H, "E15")</f>
        <v>0</v>
      </c>
      <c r="AYP40" s="46">
        <f>SUMIFS(Raw!$I:$I, Raw!$A:$A, Dispositions!AYP$14, Raw!$F:$F, Dispositions!$C40, Raw!$H:$H, "E16")</f>
        <v>0</v>
      </c>
      <c r="AYQ40" s="47">
        <f>SUMIFS(Raw!$I:$I, Raw!$A:$A, Dispositions!AYQ$14, Raw!$F:$F, Dispositions!$C40, Raw!$H:$H, "E16")</f>
        <v>0</v>
      </c>
      <c r="AYR40" s="47">
        <f>SUMIFS(Raw!$I:$I, Raw!$A:$A, Dispositions!AYR$14, Raw!$F:$F, Dispositions!$C40, Raw!$H:$H, "E16")</f>
        <v>0</v>
      </c>
      <c r="AYS40" s="47">
        <f>SUMIFS(Raw!$I:$I, Raw!$A:$A, Dispositions!AYS$14, Raw!$F:$F, Dispositions!$C40, Raw!$H:$H, "E16")</f>
        <v>0</v>
      </c>
      <c r="AYT40" s="47">
        <f>SUMIFS(Raw!$I:$I, Raw!$A:$A, Dispositions!AYT$14, Raw!$F:$F, Dispositions!$C40, Raw!$H:$H, "E16")</f>
        <v>0</v>
      </c>
      <c r="AYU40" s="47">
        <f>SUMIFS(Raw!$I:$I, Raw!$A:$A, Dispositions!AYU$14, Raw!$F:$F, Dispositions!$C40, Raw!$H:$H, "E16")</f>
        <v>0</v>
      </c>
      <c r="AYV40" s="48">
        <f>SUMIFS(Raw!$I:$I, Raw!$A:$A, Dispositions!AYV$14, Raw!$F:$F, Dispositions!$C40, Raw!$H:$H, "E16")</f>
        <v>0</v>
      </c>
      <c r="AYX40" s="46">
        <f>SUMIFS(Raw!$I:$I, Raw!$A:$A, Dispositions!AYX$14, Raw!$F:$F, Dispositions!$C40, Raw!$H:$H, "E18")</f>
        <v>0</v>
      </c>
      <c r="AYY40" s="47">
        <f>SUMIFS(Raw!$I:$I, Raw!$A:$A, Dispositions!AYY$14, Raw!$F:$F, Dispositions!$C40, Raw!$H:$H, "E18")</f>
        <v>0</v>
      </c>
      <c r="AYZ40" s="47">
        <f>SUMIFS(Raw!$I:$I, Raw!$A:$A, Dispositions!AYZ$14, Raw!$F:$F, Dispositions!$C40, Raw!$H:$H, "E18")</f>
        <v>0</v>
      </c>
      <c r="AZA40" s="47">
        <f>SUMIFS(Raw!$I:$I, Raw!$A:$A, Dispositions!AZA$14, Raw!$F:$F, Dispositions!$C40, Raw!$H:$H, "E18")</f>
        <v>0</v>
      </c>
      <c r="AZB40" s="47">
        <f>SUMIFS(Raw!$I:$I, Raw!$A:$A, Dispositions!AZB$14, Raw!$F:$F, Dispositions!$C40, Raw!$H:$H, "E18")</f>
        <v>0</v>
      </c>
      <c r="AZC40" s="47">
        <f>SUMIFS(Raw!$I:$I, Raw!$A:$A, Dispositions!AZC$14, Raw!$F:$F, Dispositions!$C40, Raw!$H:$H, "E18")</f>
        <v>0</v>
      </c>
      <c r="AZD40" s="48">
        <f>SUMIFS(Raw!$I:$I, Raw!$A:$A, Dispositions!AZD$14, Raw!$F:$F, Dispositions!$C40, Raw!$H:$H, "E18")</f>
        <v>0</v>
      </c>
      <c r="AZF40" s="46">
        <f>SUMIFS(Raw!$I:$I, Raw!$A:$A, Dispositions!AZF$14, Raw!$F:$F, Dispositions!$C40, Raw!$H:$H, "E34")</f>
        <v>0</v>
      </c>
      <c r="AZG40" s="47">
        <f>SUMIFS(Raw!$I:$I, Raw!$A:$A, Dispositions!AZG$14, Raw!$F:$F, Dispositions!$C40, Raw!$H:$H, "E34")</f>
        <v>0</v>
      </c>
      <c r="AZH40" s="47">
        <f>SUMIFS(Raw!$I:$I, Raw!$A:$A, Dispositions!AZH$14, Raw!$F:$F, Dispositions!$C40, Raw!$H:$H, "E34")</f>
        <v>0</v>
      </c>
      <c r="AZI40" s="47">
        <f>SUMIFS(Raw!$I:$I, Raw!$A:$A, Dispositions!AZI$14, Raw!$F:$F, Dispositions!$C40, Raw!$H:$H, "E34")</f>
        <v>0</v>
      </c>
      <c r="AZJ40" s="47">
        <f>SUMIFS(Raw!$I:$I, Raw!$A:$A, Dispositions!AZJ$14, Raw!$F:$F, Dispositions!$C40, Raw!$H:$H, "E34")</f>
        <v>0</v>
      </c>
      <c r="AZK40" s="47">
        <f>SUMIFS(Raw!$I:$I, Raw!$A:$A, Dispositions!AZK$14, Raw!$F:$F, Dispositions!$C40, Raw!$H:$H, "E34")</f>
        <v>0</v>
      </c>
      <c r="AZL40" s="48">
        <f>SUMIFS(Raw!$I:$I, Raw!$A:$A, Dispositions!AZL$14, Raw!$F:$F, Dispositions!$C40, Raw!$H:$H, "E34")</f>
        <v>0</v>
      </c>
      <c r="AZN40" s="46">
        <f>SUMIFS(Raw!$I:$I, Raw!$A:$A, Dispositions!AZN$14, Raw!$F:$F, Dispositions!$C40, Raw!$H:$H, "E02")</f>
        <v>0</v>
      </c>
      <c r="AZO40" s="47">
        <f>SUMIFS(Raw!$I:$I, Raw!$A:$A, Dispositions!AZO$14, Raw!$F:$F, Dispositions!$C40, Raw!$H:$H, "E02")</f>
        <v>0</v>
      </c>
      <c r="AZP40" s="47">
        <f>SUMIFS(Raw!$I:$I, Raw!$A:$A, Dispositions!AZP$14, Raw!$F:$F, Dispositions!$C40, Raw!$H:$H, "E02")</f>
        <v>0</v>
      </c>
      <c r="AZQ40" s="47">
        <f>SUMIFS(Raw!$I:$I, Raw!$A:$A, Dispositions!AZQ$14, Raw!$F:$F, Dispositions!$C40, Raw!$H:$H, "E02")</f>
        <v>0</v>
      </c>
      <c r="AZR40" s="47">
        <f>SUMIFS(Raw!$I:$I, Raw!$A:$A, Dispositions!AZR$14, Raw!$F:$F, Dispositions!$C40, Raw!$H:$H, "E02")</f>
        <v>0</v>
      </c>
      <c r="AZS40" s="47">
        <f>SUMIFS(Raw!$I:$I, Raw!$A:$A, Dispositions!AZS$14, Raw!$F:$F, Dispositions!$C40, Raw!$H:$H, "E02")</f>
        <v>0</v>
      </c>
      <c r="AZT40" s="48">
        <f>SUMIFS(Raw!$I:$I, Raw!$A:$A, Dispositions!AZT$14, Raw!$F:$F, Dispositions!$C40, Raw!$H:$H, "E02")</f>
        <v>0</v>
      </c>
      <c r="AZV40" s="46">
        <f>SUMIFS(Raw!$I:$I, Raw!$A:$A, Dispositions!AZV$14, Raw!$F:$F, Dispositions!$C40, Raw!$H:$H, "E03")</f>
        <v>0</v>
      </c>
      <c r="AZW40" s="47">
        <f>SUMIFS(Raw!$I:$I, Raw!$A:$A, Dispositions!AZW$14, Raw!$F:$F, Dispositions!$C40, Raw!$H:$H, "E03")</f>
        <v>0</v>
      </c>
      <c r="AZX40" s="47">
        <f>SUMIFS(Raw!$I:$I, Raw!$A:$A, Dispositions!AZX$14, Raw!$F:$F, Dispositions!$C40, Raw!$H:$H, "E03")</f>
        <v>0</v>
      </c>
      <c r="AZY40" s="47">
        <f>SUMIFS(Raw!$I:$I, Raw!$A:$A, Dispositions!AZY$14, Raw!$F:$F, Dispositions!$C40, Raw!$H:$H, "E03")</f>
        <v>0</v>
      </c>
      <c r="AZZ40" s="47">
        <f>SUMIFS(Raw!$I:$I, Raw!$A:$A, Dispositions!AZZ$14, Raw!$F:$F, Dispositions!$C40, Raw!$H:$H, "E03")</f>
        <v>0</v>
      </c>
      <c r="BAA40" s="47">
        <f>SUMIFS(Raw!$I:$I, Raw!$A:$A, Dispositions!BAA$14, Raw!$F:$F, Dispositions!$C40, Raw!$H:$H, "E03")</f>
        <v>0</v>
      </c>
      <c r="BAB40" s="48">
        <f>SUMIFS(Raw!$I:$I, Raw!$A:$A, Dispositions!BAB$14, Raw!$F:$F, Dispositions!$C40, Raw!$H:$H, "E03")</f>
        <v>0</v>
      </c>
      <c r="BAD40" s="46">
        <f>SUMIFS(Raw!$I:$I, Raw!$A:$A, Dispositions!BAD$14, Raw!$F:$F, Dispositions!$C40, Raw!$H:$H, "E05")</f>
        <v>0</v>
      </c>
      <c r="BAE40" s="47">
        <f>SUMIFS(Raw!$I:$I, Raw!$A:$A, Dispositions!BAE$14, Raw!$F:$F, Dispositions!$C40, Raw!$H:$H, "E05")</f>
        <v>0</v>
      </c>
      <c r="BAF40" s="47">
        <f>SUMIFS(Raw!$I:$I, Raw!$A:$A, Dispositions!BAF$14, Raw!$F:$F, Dispositions!$C40, Raw!$H:$H, "E05")</f>
        <v>0</v>
      </c>
      <c r="BAG40" s="47">
        <f>SUMIFS(Raw!$I:$I, Raw!$A:$A, Dispositions!BAG$14, Raw!$F:$F, Dispositions!$C40, Raw!$H:$H, "E05")</f>
        <v>0</v>
      </c>
      <c r="BAH40" s="47">
        <f>SUMIFS(Raw!$I:$I, Raw!$A:$A, Dispositions!BAH$14, Raw!$F:$F, Dispositions!$C40, Raw!$H:$H, "E05")</f>
        <v>0</v>
      </c>
      <c r="BAI40" s="47">
        <f>SUMIFS(Raw!$I:$I, Raw!$A:$A, Dispositions!BAI$14, Raw!$F:$F, Dispositions!$C40, Raw!$H:$H, "E05")</f>
        <v>0</v>
      </c>
      <c r="BAJ40" s="48">
        <f>SUMIFS(Raw!$I:$I, Raw!$A:$A, Dispositions!BAJ$14, Raw!$F:$F, Dispositions!$C40, Raw!$H:$H, "E05")</f>
        <v>0</v>
      </c>
      <c r="BAL40" s="46">
        <f>SUMIFS(Raw!$I:$I, Raw!$A:$A, Dispositions!BAL$14, Raw!$F:$F, Dispositions!$C40, Raw!$H:$H, "E12")</f>
        <v>0</v>
      </c>
      <c r="BAM40" s="47">
        <f>SUMIFS(Raw!$I:$I, Raw!$A:$A, Dispositions!BAM$14, Raw!$F:$F, Dispositions!$C40, Raw!$H:$H, "E12")</f>
        <v>0</v>
      </c>
      <c r="BAN40" s="47">
        <f>SUMIFS(Raw!$I:$I, Raw!$A:$A, Dispositions!BAN$14, Raw!$F:$F, Dispositions!$C40, Raw!$H:$H, "E12")</f>
        <v>0</v>
      </c>
      <c r="BAO40" s="47">
        <f>SUMIFS(Raw!$I:$I, Raw!$A:$A, Dispositions!BAO$14, Raw!$F:$F, Dispositions!$C40, Raw!$H:$H, "E12")</f>
        <v>0</v>
      </c>
      <c r="BAP40" s="47">
        <f>SUMIFS(Raw!$I:$I, Raw!$A:$A, Dispositions!BAP$14, Raw!$F:$F, Dispositions!$C40, Raw!$H:$H, "E12")</f>
        <v>0</v>
      </c>
      <c r="BAQ40" s="47">
        <f>SUMIFS(Raw!$I:$I, Raw!$A:$A, Dispositions!BAQ$14, Raw!$F:$F, Dispositions!$C40, Raw!$H:$H, "E12")</f>
        <v>0</v>
      </c>
      <c r="BAR40" s="48">
        <f>SUMIFS(Raw!$I:$I, Raw!$A:$A, Dispositions!BAR$14, Raw!$F:$F, Dispositions!$C40, Raw!$H:$H, "E12")</f>
        <v>0</v>
      </c>
      <c r="BAT40" s="46">
        <f>SUMIFS(Raw!$I:$I, Raw!$A:$A, Dispositions!BAT$14, Raw!$F:$F, Dispositions!$C40, Raw!$H:$H, "E13")</f>
        <v>0</v>
      </c>
      <c r="BAU40" s="47">
        <f>SUMIFS(Raw!$I:$I, Raw!$A:$A, Dispositions!BAU$14, Raw!$F:$F, Dispositions!$C40, Raw!$H:$H, "E13")</f>
        <v>0</v>
      </c>
      <c r="BAV40" s="47">
        <f>SUMIFS(Raw!$I:$I, Raw!$A:$A, Dispositions!BAV$14, Raw!$F:$F, Dispositions!$C40, Raw!$H:$H, "E13")</f>
        <v>0</v>
      </c>
      <c r="BAW40" s="47">
        <f>SUMIFS(Raw!$I:$I, Raw!$A:$A, Dispositions!BAW$14, Raw!$F:$F, Dispositions!$C40, Raw!$H:$H, "E13")</f>
        <v>0</v>
      </c>
      <c r="BAX40" s="47">
        <f>SUMIFS(Raw!$I:$I, Raw!$A:$A, Dispositions!BAX$14, Raw!$F:$F, Dispositions!$C40, Raw!$H:$H, "E13")</f>
        <v>0</v>
      </c>
      <c r="BAY40" s="47">
        <f>SUMIFS(Raw!$I:$I, Raw!$A:$A, Dispositions!BAY$14, Raw!$F:$F, Dispositions!$C40, Raw!$H:$H, "E13")</f>
        <v>0</v>
      </c>
      <c r="BAZ40" s="48">
        <f>SUMIFS(Raw!$I:$I, Raw!$A:$A, Dispositions!BAZ$14, Raw!$F:$F, Dispositions!$C40, Raw!$H:$H, "E13")</f>
        <v>0</v>
      </c>
      <c r="BBB40" s="46">
        <f>SUMIFS(Raw!$I:$I, Raw!$A:$A, Dispositions!BBB$14, Raw!$F:$F, Dispositions!$C40, Raw!$H:$H, "E14")</f>
        <v>0</v>
      </c>
      <c r="BBC40" s="47">
        <f>SUMIFS(Raw!$I:$I, Raw!$A:$A, Dispositions!BBC$14, Raw!$F:$F, Dispositions!$C40, Raw!$H:$H, "E14")</f>
        <v>0</v>
      </c>
      <c r="BBD40" s="47">
        <f>SUMIFS(Raw!$I:$I, Raw!$A:$A, Dispositions!BBD$14, Raw!$F:$F, Dispositions!$C40, Raw!$H:$H, "E14")</f>
        <v>0</v>
      </c>
      <c r="BBE40" s="47">
        <f>SUMIFS(Raw!$I:$I, Raw!$A:$A, Dispositions!BBE$14, Raw!$F:$F, Dispositions!$C40, Raw!$H:$H, "E14")</f>
        <v>0</v>
      </c>
      <c r="BBF40" s="47">
        <f>SUMIFS(Raw!$I:$I, Raw!$A:$A, Dispositions!BBF$14, Raw!$F:$F, Dispositions!$C40, Raw!$H:$H, "E14")</f>
        <v>0</v>
      </c>
      <c r="BBG40" s="47">
        <f>SUMIFS(Raw!$I:$I, Raw!$A:$A, Dispositions!BBG$14, Raw!$F:$F, Dispositions!$C40, Raw!$H:$H, "E14")</f>
        <v>0</v>
      </c>
      <c r="BBH40" s="48">
        <f>SUMIFS(Raw!$I:$I, Raw!$A:$A, Dispositions!BBH$14, Raw!$F:$F, Dispositions!$C40, Raw!$H:$H, "E14")</f>
        <v>0</v>
      </c>
      <c r="BBJ40" s="46">
        <f>SUMIFS(Raw!$I:$I, Raw!$A:$A, Dispositions!BBJ$14, Raw!$F:$F, Dispositions!$C40, Raw!$H:$H, "E15")</f>
        <v>0</v>
      </c>
      <c r="BBK40" s="47">
        <f>SUMIFS(Raw!$I:$I, Raw!$A:$A, Dispositions!BBK$14, Raw!$F:$F, Dispositions!$C40, Raw!$H:$H, "E15")</f>
        <v>0</v>
      </c>
      <c r="BBL40" s="47">
        <f>SUMIFS(Raw!$I:$I, Raw!$A:$A, Dispositions!BBL$14, Raw!$F:$F, Dispositions!$C40, Raw!$H:$H, "E15")</f>
        <v>0</v>
      </c>
      <c r="BBM40" s="47">
        <f>SUMIFS(Raw!$I:$I, Raw!$A:$A, Dispositions!BBM$14, Raw!$F:$F, Dispositions!$C40, Raw!$H:$H, "E15")</f>
        <v>0</v>
      </c>
      <c r="BBN40" s="47">
        <f>SUMIFS(Raw!$I:$I, Raw!$A:$A, Dispositions!BBN$14, Raw!$F:$F, Dispositions!$C40, Raw!$H:$H, "E15")</f>
        <v>0</v>
      </c>
      <c r="BBO40" s="47">
        <f>SUMIFS(Raw!$I:$I, Raw!$A:$A, Dispositions!BBO$14, Raw!$F:$F, Dispositions!$C40, Raw!$H:$H, "E15")</f>
        <v>0</v>
      </c>
      <c r="BBP40" s="48">
        <f>SUMIFS(Raw!$I:$I, Raw!$A:$A, Dispositions!BBP$14, Raw!$F:$F, Dispositions!$C40, Raw!$H:$H, "E15")</f>
        <v>0</v>
      </c>
      <c r="BBR40" s="46">
        <f>SUMIFS(Raw!$I:$I, Raw!$A:$A, Dispositions!BBR$14, Raw!$F:$F, Dispositions!$C40, Raw!$H:$H, "E16")</f>
        <v>0</v>
      </c>
      <c r="BBS40" s="47">
        <f>SUMIFS(Raw!$I:$I, Raw!$A:$A, Dispositions!BBS$14, Raw!$F:$F, Dispositions!$C40, Raw!$H:$H, "E16")</f>
        <v>0</v>
      </c>
      <c r="BBT40" s="47">
        <f>SUMIFS(Raw!$I:$I, Raw!$A:$A, Dispositions!BBT$14, Raw!$F:$F, Dispositions!$C40, Raw!$H:$H, "E16")</f>
        <v>0</v>
      </c>
      <c r="BBU40" s="47">
        <f>SUMIFS(Raw!$I:$I, Raw!$A:$A, Dispositions!BBU$14, Raw!$F:$F, Dispositions!$C40, Raw!$H:$H, "E16")</f>
        <v>0</v>
      </c>
      <c r="BBV40" s="47">
        <f>SUMIFS(Raw!$I:$I, Raw!$A:$A, Dispositions!BBV$14, Raw!$F:$F, Dispositions!$C40, Raw!$H:$H, "E16")</f>
        <v>0</v>
      </c>
      <c r="BBW40" s="47">
        <f>SUMIFS(Raw!$I:$I, Raw!$A:$A, Dispositions!BBW$14, Raw!$F:$F, Dispositions!$C40, Raw!$H:$H, "E16")</f>
        <v>0</v>
      </c>
      <c r="BBX40" s="48">
        <f>SUMIFS(Raw!$I:$I, Raw!$A:$A, Dispositions!BBX$14, Raw!$F:$F, Dispositions!$C40, Raw!$H:$H, "E16")</f>
        <v>0</v>
      </c>
      <c r="BBZ40" s="46">
        <f>SUMIFS(Raw!$I:$I, Raw!$A:$A, Dispositions!BBZ$14, Raw!$F:$F, Dispositions!$C40, Raw!$H:$H, "E18")</f>
        <v>0</v>
      </c>
      <c r="BCA40" s="47">
        <f>SUMIFS(Raw!$I:$I, Raw!$A:$A, Dispositions!BCA$14, Raw!$F:$F, Dispositions!$C40, Raw!$H:$H, "E18")</f>
        <v>0</v>
      </c>
      <c r="BCB40" s="47">
        <f>SUMIFS(Raw!$I:$I, Raw!$A:$A, Dispositions!BCB$14, Raw!$F:$F, Dispositions!$C40, Raw!$H:$H, "E18")</f>
        <v>0</v>
      </c>
      <c r="BCC40" s="47">
        <f>SUMIFS(Raw!$I:$I, Raw!$A:$A, Dispositions!BCC$14, Raw!$F:$F, Dispositions!$C40, Raw!$H:$H, "E18")</f>
        <v>0</v>
      </c>
      <c r="BCD40" s="47">
        <f>SUMIFS(Raw!$I:$I, Raw!$A:$A, Dispositions!BCD$14, Raw!$F:$F, Dispositions!$C40, Raw!$H:$H, "E18")</f>
        <v>0</v>
      </c>
      <c r="BCE40" s="47">
        <f>SUMIFS(Raw!$I:$I, Raw!$A:$A, Dispositions!BCE$14, Raw!$F:$F, Dispositions!$C40, Raw!$H:$H, "E18")</f>
        <v>0</v>
      </c>
      <c r="BCF40" s="48">
        <f>SUMIFS(Raw!$I:$I, Raw!$A:$A, Dispositions!BCF$14, Raw!$F:$F, Dispositions!$C40, Raw!$H:$H, "E18")</f>
        <v>0</v>
      </c>
      <c r="BCH40" s="46">
        <f>SUMIFS(Raw!$I:$I, Raw!$A:$A, Dispositions!BCH$14, Raw!$F:$F, Dispositions!$C40, Raw!$H:$H, "E34")</f>
        <v>0</v>
      </c>
      <c r="BCI40" s="47">
        <f>SUMIFS(Raw!$I:$I, Raw!$A:$A, Dispositions!BCI$14, Raw!$F:$F, Dispositions!$C40, Raw!$H:$H, "E34")</f>
        <v>0</v>
      </c>
      <c r="BCJ40" s="47">
        <f>SUMIFS(Raw!$I:$I, Raw!$A:$A, Dispositions!BCJ$14, Raw!$F:$F, Dispositions!$C40, Raw!$H:$H, "E34")</f>
        <v>0</v>
      </c>
      <c r="BCK40" s="47">
        <f>SUMIFS(Raw!$I:$I, Raw!$A:$A, Dispositions!BCK$14, Raw!$F:$F, Dispositions!$C40, Raw!$H:$H, "E34")</f>
        <v>0</v>
      </c>
      <c r="BCL40" s="47">
        <f>SUMIFS(Raw!$I:$I, Raw!$A:$A, Dispositions!BCL$14, Raw!$F:$F, Dispositions!$C40, Raw!$H:$H, "E34")</f>
        <v>0</v>
      </c>
      <c r="BCM40" s="47">
        <f>SUMIFS(Raw!$I:$I, Raw!$A:$A, Dispositions!BCM$14, Raw!$F:$F, Dispositions!$C40, Raw!$H:$H, "E34")</f>
        <v>0</v>
      </c>
      <c r="BCN40" s="48">
        <f>SUMIFS(Raw!$I:$I, Raw!$A:$A, Dispositions!BCN$14, Raw!$F:$F, Dispositions!$C40, Raw!$H:$H, "E34")</f>
        <v>0</v>
      </c>
      <c r="BCP40" s="46">
        <f>SUMIFS(Raw!$I:$I, Raw!$A:$A, Dispositions!BCP$14, Raw!$F:$F, Dispositions!$C40, Raw!$H:$H, "E02")</f>
        <v>0</v>
      </c>
      <c r="BCQ40" s="47">
        <f>SUMIFS(Raw!$I:$I, Raw!$A:$A, Dispositions!BCQ$14, Raw!$F:$F, Dispositions!$C40, Raw!$H:$H, "E02")</f>
        <v>0</v>
      </c>
      <c r="BCR40" s="47">
        <f>SUMIFS(Raw!$I:$I, Raw!$A:$A, Dispositions!BCR$14, Raw!$F:$F, Dispositions!$C40, Raw!$H:$H, "E02")</f>
        <v>0</v>
      </c>
      <c r="BCS40" s="47">
        <f>SUMIFS(Raw!$I:$I, Raw!$A:$A, Dispositions!BCS$14, Raw!$F:$F, Dispositions!$C40, Raw!$H:$H, "E02")</f>
        <v>0</v>
      </c>
      <c r="BCT40" s="47">
        <f>SUMIFS(Raw!$I:$I, Raw!$A:$A, Dispositions!BCT$14, Raw!$F:$F, Dispositions!$C40, Raw!$H:$H, "E02")</f>
        <v>0</v>
      </c>
      <c r="BCU40" s="47">
        <f>SUMIFS(Raw!$I:$I, Raw!$A:$A, Dispositions!BCU$14, Raw!$F:$F, Dispositions!$C40, Raw!$H:$H, "E02")</f>
        <v>0</v>
      </c>
      <c r="BCV40" s="48">
        <f>SUMIFS(Raw!$I:$I, Raw!$A:$A, Dispositions!BCV$14, Raw!$F:$F, Dispositions!$C40, Raw!$H:$H, "E02")</f>
        <v>0</v>
      </c>
      <c r="BCX40" s="46">
        <f>SUMIFS(Raw!$I:$I, Raw!$A:$A, Dispositions!BCX$14, Raw!$F:$F, Dispositions!$C40, Raw!$H:$H, "E03")</f>
        <v>0</v>
      </c>
      <c r="BCY40" s="47">
        <f>SUMIFS(Raw!$I:$I, Raw!$A:$A, Dispositions!BCY$14, Raw!$F:$F, Dispositions!$C40, Raw!$H:$H, "E03")</f>
        <v>0</v>
      </c>
      <c r="BCZ40" s="47">
        <f>SUMIFS(Raw!$I:$I, Raw!$A:$A, Dispositions!BCZ$14, Raw!$F:$F, Dispositions!$C40, Raw!$H:$H, "E03")</f>
        <v>0</v>
      </c>
      <c r="BDA40" s="47">
        <f>SUMIFS(Raw!$I:$I, Raw!$A:$A, Dispositions!BDA$14, Raw!$F:$F, Dispositions!$C40, Raw!$H:$H, "E03")</f>
        <v>0</v>
      </c>
      <c r="BDB40" s="47">
        <f>SUMIFS(Raw!$I:$I, Raw!$A:$A, Dispositions!BDB$14, Raw!$F:$F, Dispositions!$C40, Raw!$H:$H, "E03")</f>
        <v>0</v>
      </c>
      <c r="BDC40" s="47">
        <f>SUMIFS(Raw!$I:$I, Raw!$A:$A, Dispositions!BDC$14, Raw!$F:$F, Dispositions!$C40, Raw!$H:$H, "E03")</f>
        <v>0</v>
      </c>
      <c r="BDD40" s="48">
        <f>SUMIFS(Raw!$I:$I, Raw!$A:$A, Dispositions!BDD$14, Raw!$F:$F, Dispositions!$C40, Raw!$H:$H, "E03")</f>
        <v>0</v>
      </c>
      <c r="BDF40" s="46">
        <f>SUMIFS(Raw!$I:$I, Raw!$A:$A, Dispositions!BDF$14, Raw!$F:$F, Dispositions!$C40, Raw!$H:$H, "E05")</f>
        <v>0</v>
      </c>
      <c r="BDG40" s="47">
        <f>SUMIFS(Raw!$I:$I, Raw!$A:$A, Dispositions!BDG$14, Raw!$F:$F, Dispositions!$C40, Raw!$H:$H, "E05")</f>
        <v>0</v>
      </c>
      <c r="BDH40" s="47">
        <f>SUMIFS(Raw!$I:$I, Raw!$A:$A, Dispositions!BDH$14, Raw!$F:$F, Dispositions!$C40, Raw!$H:$H, "E05")</f>
        <v>0</v>
      </c>
      <c r="BDI40" s="47">
        <f>SUMIFS(Raw!$I:$I, Raw!$A:$A, Dispositions!BDI$14, Raw!$F:$F, Dispositions!$C40, Raw!$H:$H, "E05")</f>
        <v>0</v>
      </c>
      <c r="BDJ40" s="47">
        <f>SUMIFS(Raw!$I:$I, Raw!$A:$A, Dispositions!BDJ$14, Raw!$F:$F, Dispositions!$C40, Raw!$H:$H, "E05")</f>
        <v>0</v>
      </c>
      <c r="BDK40" s="47">
        <f>SUMIFS(Raw!$I:$I, Raw!$A:$A, Dispositions!BDK$14, Raw!$F:$F, Dispositions!$C40, Raw!$H:$H, "E05")</f>
        <v>0</v>
      </c>
      <c r="BDL40" s="48">
        <f>SUMIFS(Raw!$I:$I, Raw!$A:$A, Dispositions!BDL$14, Raw!$F:$F, Dispositions!$C40, Raw!$H:$H, "E05")</f>
        <v>0</v>
      </c>
      <c r="BDN40" s="46">
        <f>SUMIFS(Raw!$I:$I, Raw!$A:$A, Dispositions!BDN$14, Raw!$F:$F, Dispositions!$C40, Raw!$H:$H, "E12")</f>
        <v>0</v>
      </c>
      <c r="BDO40" s="47">
        <f>SUMIFS(Raw!$I:$I, Raw!$A:$A, Dispositions!BDO$14, Raw!$F:$F, Dispositions!$C40, Raw!$H:$H, "E12")</f>
        <v>0</v>
      </c>
      <c r="BDP40" s="47">
        <f>SUMIFS(Raw!$I:$I, Raw!$A:$A, Dispositions!BDP$14, Raw!$F:$F, Dispositions!$C40, Raw!$H:$H, "E12")</f>
        <v>0</v>
      </c>
      <c r="BDQ40" s="47">
        <f>SUMIFS(Raw!$I:$I, Raw!$A:$A, Dispositions!BDQ$14, Raw!$F:$F, Dispositions!$C40, Raw!$H:$H, "E12")</f>
        <v>0</v>
      </c>
      <c r="BDR40" s="47">
        <f>SUMIFS(Raw!$I:$I, Raw!$A:$A, Dispositions!BDR$14, Raw!$F:$F, Dispositions!$C40, Raw!$H:$H, "E12")</f>
        <v>0</v>
      </c>
      <c r="BDS40" s="47">
        <f>SUMIFS(Raw!$I:$I, Raw!$A:$A, Dispositions!BDS$14, Raw!$F:$F, Dispositions!$C40, Raw!$H:$H, "E12")</f>
        <v>0</v>
      </c>
      <c r="BDT40" s="48">
        <f>SUMIFS(Raw!$I:$I, Raw!$A:$A, Dispositions!BDT$14, Raw!$F:$F, Dispositions!$C40, Raw!$H:$H, "E12")</f>
        <v>0</v>
      </c>
      <c r="BDV40" s="46">
        <f>SUMIFS(Raw!$I:$I, Raw!$A:$A, Dispositions!BDV$14, Raw!$F:$F, Dispositions!$C40, Raw!$H:$H, "E13")</f>
        <v>0</v>
      </c>
      <c r="BDW40" s="47">
        <f>SUMIFS(Raw!$I:$I, Raw!$A:$A, Dispositions!BDW$14, Raw!$F:$F, Dispositions!$C40, Raw!$H:$H, "E13")</f>
        <v>0</v>
      </c>
      <c r="BDX40" s="47">
        <f>SUMIFS(Raw!$I:$I, Raw!$A:$A, Dispositions!BDX$14, Raw!$F:$F, Dispositions!$C40, Raw!$H:$H, "E13")</f>
        <v>0</v>
      </c>
      <c r="BDY40" s="47">
        <f>SUMIFS(Raw!$I:$I, Raw!$A:$A, Dispositions!BDY$14, Raw!$F:$F, Dispositions!$C40, Raw!$H:$H, "E13")</f>
        <v>0</v>
      </c>
      <c r="BDZ40" s="47">
        <f>SUMIFS(Raw!$I:$I, Raw!$A:$A, Dispositions!BDZ$14, Raw!$F:$F, Dispositions!$C40, Raw!$H:$H, "E13")</f>
        <v>0</v>
      </c>
      <c r="BEA40" s="47">
        <f>SUMIFS(Raw!$I:$I, Raw!$A:$A, Dispositions!BEA$14, Raw!$F:$F, Dispositions!$C40, Raw!$H:$H, "E13")</f>
        <v>0</v>
      </c>
      <c r="BEB40" s="48">
        <f>SUMIFS(Raw!$I:$I, Raw!$A:$A, Dispositions!BEB$14, Raw!$F:$F, Dispositions!$C40, Raw!$H:$H, "E13")</f>
        <v>0</v>
      </c>
      <c r="BED40" s="46">
        <f>SUMIFS(Raw!$I:$I, Raw!$A:$A, Dispositions!BED$14, Raw!$F:$F, Dispositions!$C40, Raw!$H:$H, "E14")</f>
        <v>0</v>
      </c>
      <c r="BEE40" s="47">
        <f>SUMIFS(Raw!$I:$I, Raw!$A:$A, Dispositions!BEE$14, Raw!$F:$F, Dispositions!$C40, Raw!$H:$H, "E14")</f>
        <v>0</v>
      </c>
      <c r="BEF40" s="47">
        <f>SUMIFS(Raw!$I:$I, Raw!$A:$A, Dispositions!BEF$14, Raw!$F:$F, Dispositions!$C40, Raw!$H:$H, "E14")</f>
        <v>0</v>
      </c>
      <c r="BEG40" s="47">
        <f>SUMIFS(Raw!$I:$I, Raw!$A:$A, Dispositions!BEG$14, Raw!$F:$F, Dispositions!$C40, Raw!$H:$H, "E14")</f>
        <v>0</v>
      </c>
      <c r="BEH40" s="47">
        <f>SUMIFS(Raw!$I:$I, Raw!$A:$A, Dispositions!BEH$14, Raw!$F:$F, Dispositions!$C40, Raw!$H:$H, "E14")</f>
        <v>0</v>
      </c>
      <c r="BEI40" s="47">
        <f>SUMIFS(Raw!$I:$I, Raw!$A:$A, Dispositions!BEI$14, Raw!$F:$F, Dispositions!$C40, Raw!$H:$H, "E14")</f>
        <v>0</v>
      </c>
      <c r="BEJ40" s="48">
        <f>SUMIFS(Raw!$I:$I, Raw!$A:$A, Dispositions!BEJ$14, Raw!$F:$F, Dispositions!$C40, Raw!$H:$H, "E14")</f>
        <v>0</v>
      </c>
      <c r="BEL40" s="46">
        <f>SUMIFS(Raw!$I:$I, Raw!$A:$A, Dispositions!BEL$14, Raw!$F:$F, Dispositions!$C40, Raw!$H:$H, "E15")</f>
        <v>0</v>
      </c>
      <c r="BEM40" s="47">
        <f>SUMIFS(Raw!$I:$I, Raw!$A:$A, Dispositions!BEM$14, Raw!$F:$F, Dispositions!$C40, Raw!$H:$H, "E15")</f>
        <v>0</v>
      </c>
      <c r="BEN40" s="47">
        <f>SUMIFS(Raw!$I:$I, Raw!$A:$A, Dispositions!BEN$14, Raw!$F:$F, Dispositions!$C40, Raw!$H:$H, "E15")</f>
        <v>0</v>
      </c>
      <c r="BEO40" s="47">
        <f>SUMIFS(Raw!$I:$I, Raw!$A:$A, Dispositions!BEO$14, Raw!$F:$F, Dispositions!$C40, Raw!$H:$H, "E15")</f>
        <v>0</v>
      </c>
      <c r="BEP40" s="47">
        <f>SUMIFS(Raw!$I:$I, Raw!$A:$A, Dispositions!BEP$14, Raw!$F:$F, Dispositions!$C40, Raw!$H:$H, "E15")</f>
        <v>0</v>
      </c>
      <c r="BEQ40" s="47">
        <f>SUMIFS(Raw!$I:$I, Raw!$A:$A, Dispositions!BEQ$14, Raw!$F:$F, Dispositions!$C40, Raw!$H:$H, "E15")</f>
        <v>0</v>
      </c>
      <c r="BER40" s="48">
        <f>SUMIFS(Raw!$I:$I, Raw!$A:$A, Dispositions!BER$14, Raw!$F:$F, Dispositions!$C40, Raw!$H:$H, "E15")</f>
        <v>0</v>
      </c>
      <c r="BET40" s="46">
        <f>SUMIFS(Raw!$I:$I, Raw!$A:$A, Dispositions!BET$14, Raw!$F:$F, Dispositions!$C40, Raw!$H:$H, "E16")</f>
        <v>0</v>
      </c>
      <c r="BEU40" s="47">
        <f>SUMIFS(Raw!$I:$I, Raw!$A:$A, Dispositions!BEU$14, Raw!$F:$F, Dispositions!$C40, Raw!$H:$H, "E16")</f>
        <v>0</v>
      </c>
      <c r="BEV40" s="47">
        <f>SUMIFS(Raw!$I:$I, Raw!$A:$A, Dispositions!BEV$14, Raw!$F:$F, Dispositions!$C40, Raw!$H:$H, "E16")</f>
        <v>0</v>
      </c>
      <c r="BEW40" s="47">
        <f>SUMIFS(Raw!$I:$I, Raw!$A:$A, Dispositions!BEW$14, Raw!$F:$F, Dispositions!$C40, Raw!$H:$H, "E16")</f>
        <v>0</v>
      </c>
      <c r="BEX40" s="47">
        <f>SUMIFS(Raw!$I:$I, Raw!$A:$A, Dispositions!BEX$14, Raw!$F:$F, Dispositions!$C40, Raw!$H:$H, "E16")</f>
        <v>0</v>
      </c>
      <c r="BEY40" s="47">
        <f>SUMIFS(Raw!$I:$I, Raw!$A:$A, Dispositions!BEY$14, Raw!$F:$F, Dispositions!$C40, Raw!$H:$H, "E16")</f>
        <v>0</v>
      </c>
      <c r="BEZ40" s="48">
        <f>SUMIFS(Raw!$I:$I, Raw!$A:$A, Dispositions!BEZ$14, Raw!$F:$F, Dispositions!$C40, Raw!$H:$H, "E16")</f>
        <v>0</v>
      </c>
      <c r="BFB40" s="46">
        <f>SUMIFS(Raw!$I:$I, Raw!$A:$A, Dispositions!BFB$14, Raw!$F:$F, Dispositions!$C40, Raw!$H:$H, "E18")</f>
        <v>0</v>
      </c>
      <c r="BFC40" s="47">
        <f>SUMIFS(Raw!$I:$I, Raw!$A:$A, Dispositions!BFC$14, Raw!$F:$F, Dispositions!$C40, Raw!$H:$H, "E18")</f>
        <v>0</v>
      </c>
      <c r="BFD40" s="47">
        <f>SUMIFS(Raw!$I:$I, Raw!$A:$A, Dispositions!BFD$14, Raw!$F:$F, Dispositions!$C40, Raw!$H:$H, "E18")</f>
        <v>0</v>
      </c>
      <c r="BFE40" s="47">
        <f>SUMIFS(Raw!$I:$I, Raw!$A:$A, Dispositions!BFE$14, Raw!$F:$F, Dispositions!$C40, Raw!$H:$H, "E18")</f>
        <v>0</v>
      </c>
      <c r="BFF40" s="47">
        <f>SUMIFS(Raw!$I:$I, Raw!$A:$A, Dispositions!BFF$14, Raw!$F:$F, Dispositions!$C40, Raw!$H:$H, "E18")</f>
        <v>0</v>
      </c>
      <c r="BFG40" s="47">
        <f>SUMIFS(Raw!$I:$I, Raw!$A:$A, Dispositions!BFG$14, Raw!$F:$F, Dispositions!$C40, Raw!$H:$H, "E18")</f>
        <v>0</v>
      </c>
      <c r="BFH40" s="48">
        <f>SUMIFS(Raw!$I:$I, Raw!$A:$A, Dispositions!BFH$14, Raw!$F:$F, Dispositions!$C40, Raw!$H:$H, "E18")</f>
        <v>0</v>
      </c>
      <c r="BFJ40" s="46">
        <f>SUMIFS(Raw!$I:$I, Raw!$A:$A, Dispositions!BFJ$14, Raw!$F:$F, Dispositions!$C40, Raw!$H:$H, "E34")</f>
        <v>0</v>
      </c>
      <c r="BFK40" s="47">
        <f>SUMIFS(Raw!$I:$I, Raw!$A:$A, Dispositions!BFK$14, Raw!$F:$F, Dispositions!$C40, Raw!$H:$H, "E34")</f>
        <v>0</v>
      </c>
      <c r="BFL40" s="47">
        <f>SUMIFS(Raw!$I:$I, Raw!$A:$A, Dispositions!BFL$14, Raw!$F:$F, Dispositions!$C40, Raw!$H:$H, "E34")</f>
        <v>0</v>
      </c>
      <c r="BFM40" s="47">
        <f>SUMIFS(Raw!$I:$I, Raw!$A:$A, Dispositions!BFM$14, Raw!$F:$F, Dispositions!$C40, Raw!$H:$H, "E34")</f>
        <v>0</v>
      </c>
      <c r="BFN40" s="47">
        <f>SUMIFS(Raw!$I:$I, Raw!$A:$A, Dispositions!BFN$14, Raw!$F:$F, Dispositions!$C40, Raw!$H:$H, "E34")</f>
        <v>0</v>
      </c>
      <c r="BFO40" s="47">
        <f>SUMIFS(Raw!$I:$I, Raw!$A:$A, Dispositions!BFO$14, Raw!$F:$F, Dispositions!$C40, Raw!$H:$H, "E34")</f>
        <v>0</v>
      </c>
      <c r="BFP40" s="48">
        <f>SUMIFS(Raw!$I:$I, Raw!$A:$A, Dispositions!BFP$14, Raw!$F:$F, Dispositions!$C40, Raw!$H:$H, "E34")</f>
        <v>0</v>
      </c>
    </row>
    <row r="41" spans="1:1524" x14ac:dyDescent="0.35">
      <c r="B41" s="43" t="s">
        <v>73</v>
      </c>
      <c r="C41" s="44" t="s">
        <v>78</v>
      </c>
      <c r="D41" s="45" t="s">
        <v>79</v>
      </c>
      <c r="F41" s="46">
        <v>113</v>
      </c>
      <c r="G41" s="47">
        <v>122</v>
      </c>
      <c r="H41" s="47">
        <v>83</v>
      </c>
      <c r="I41" s="47">
        <v>123</v>
      </c>
      <c r="J41" s="47">
        <v>128</v>
      </c>
      <c r="K41" s="47">
        <v>160</v>
      </c>
      <c r="L41" s="48">
        <v>155</v>
      </c>
      <c r="N41" s="46">
        <v>116</v>
      </c>
      <c r="O41" s="47">
        <v>96</v>
      </c>
      <c r="P41" s="47">
        <v>85</v>
      </c>
      <c r="Q41" s="47">
        <v>109</v>
      </c>
      <c r="R41" s="47">
        <v>111</v>
      </c>
      <c r="S41" s="47">
        <v>164</v>
      </c>
      <c r="T41" s="48">
        <v>144</v>
      </c>
      <c r="V41" s="46">
        <v>0</v>
      </c>
      <c r="W41" s="47">
        <v>0</v>
      </c>
      <c r="X41" s="47">
        <v>0</v>
      </c>
      <c r="Y41" s="47">
        <v>0</v>
      </c>
      <c r="Z41" s="47">
        <v>1</v>
      </c>
      <c r="AA41" s="47">
        <v>0</v>
      </c>
      <c r="AB41" s="48">
        <v>0</v>
      </c>
      <c r="AD41" s="46">
        <v>64</v>
      </c>
      <c r="AE41" s="47">
        <v>69</v>
      </c>
      <c r="AF41" s="47">
        <v>50</v>
      </c>
      <c r="AG41" s="47">
        <v>65</v>
      </c>
      <c r="AH41" s="47">
        <v>66</v>
      </c>
      <c r="AI41" s="47">
        <v>67</v>
      </c>
      <c r="AJ41" s="48">
        <v>52</v>
      </c>
      <c r="AL41" s="46">
        <v>4</v>
      </c>
      <c r="AM41" s="47">
        <v>4</v>
      </c>
      <c r="AN41" s="47">
        <v>0</v>
      </c>
      <c r="AO41" s="47">
        <v>2</v>
      </c>
      <c r="AP41" s="47">
        <v>2</v>
      </c>
      <c r="AQ41" s="47">
        <v>8</v>
      </c>
      <c r="AR41" s="48">
        <v>2</v>
      </c>
      <c r="AT41" s="46">
        <v>18</v>
      </c>
      <c r="AU41" s="47">
        <v>8</v>
      </c>
      <c r="AV41" s="47">
        <v>16</v>
      </c>
      <c r="AW41" s="47">
        <v>13</v>
      </c>
      <c r="AX41" s="47">
        <v>23</v>
      </c>
      <c r="AY41" s="47">
        <v>99</v>
      </c>
      <c r="AZ41" s="48">
        <v>35</v>
      </c>
      <c r="BB41" s="46">
        <v>0</v>
      </c>
      <c r="BC41" s="47">
        <v>0</v>
      </c>
      <c r="BD41" s="47">
        <v>0</v>
      </c>
      <c r="BE41" s="47">
        <v>0</v>
      </c>
      <c r="BF41" s="47">
        <v>1</v>
      </c>
      <c r="BG41" s="47">
        <v>1</v>
      </c>
      <c r="BH41" s="48">
        <v>1</v>
      </c>
      <c r="BJ41" s="46">
        <v>70</v>
      </c>
      <c r="BK41" s="47">
        <v>55</v>
      </c>
      <c r="BL41" s="47">
        <v>29</v>
      </c>
      <c r="BM41" s="47">
        <v>50</v>
      </c>
      <c r="BN41" s="47">
        <v>43</v>
      </c>
      <c r="BO41" s="47">
        <v>78</v>
      </c>
      <c r="BP41" s="48">
        <v>62</v>
      </c>
      <c r="BR41" s="46">
        <v>104</v>
      </c>
      <c r="BS41" s="47">
        <v>114</v>
      </c>
      <c r="BT41" s="47">
        <v>90</v>
      </c>
      <c r="BU41" s="47">
        <v>103</v>
      </c>
      <c r="BV41" s="47">
        <v>95</v>
      </c>
      <c r="BW41" s="47">
        <v>136</v>
      </c>
      <c r="BX41" s="48">
        <v>136</v>
      </c>
      <c r="BZ41" s="46">
        <v>368</v>
      </c>
      <c r="CA41" s="47">
        <v>289</v>
      </c>
      <c r="CB41" s="47">
        <v>319</v>
      </c>
      <c r="CC41" s="47">
        <v>277</v>
      </c>
      <c r="CD41" s="47">
        <v>288</v>
      </c>
      <c r="CE41" s="47">
        <v>440</v>
      </c>
      <c r="CF41" s="48">
        <v>401</v>
      </c>
      <c r="CH41" s="46">
        <v>124</v>
      </c>
      <c r="CI41" s="47">
        <v>127</v>
      </c>
      <c r="CJ41" s="47">
        <v>92</v>
      </c>
      <c r="CK41" s="47">
        <v>105</v>
      </c>
      <c r="CL41" s="47">
        <v>93</v>
      </c>
      <c r="CM41" s="47">
        <v>143</v>
      </c>
      <c r="CN41" s="48">
        <v>176</v>
      </c>
      <c r="CP41" s="46">
        <v>41</v>
      </c>
      <c r="CQ41" s="47">
        <v>129</v>
      </c>
      <c r="CR41" s="47">
        <v>120</v>
      </c>
      <c r="CS41" s="47">
        <v>88</v>
      </c>
      <c r="CT41" s="47">
        <v>110</v>
      </c>
      <c r="CU41" s="47">
        <v>163</v>
      </c>
      <c r="CV41" s="48">
        <v>152</v>
      </c>
      <c r="CX41" s="46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8">
        <v>0</v>
      </c>
      <c r="DF41" s="46">
        <v>71</v>
      </c>
      <c r="DG41" s="47">
        <v>84</v>
      </c>
      <c r="DH41" s="47">
        <v>70</v>
      </c>
      <c r="DI41" s="47">
        <v>83</v>
      </c>
      <c r="DJ41" s="47">
        <v>65</v>
      </c>
      <c r="DK41" s="47">
        <v>61</v>
      </c>
      <c r="DL41" s="48">
        <v>54</v>
      </c>
      <c r="DN41" s="46">
        <v>6</v>
      </c>
      <c r="DO41" s="47">
        <v>2</v>
      </c>
      <c r="DP41" s="47">
        <v>1</v>
      </c>
      <c r="DQ41" s="47">
        <v>1</v>
      </c>
      <c r="DR41" s="47">
        <v>2</v>
      </c>
      <c r="DS41" s="47">
        <v>4</v>
      </c>
      <c r="DT41" s="48">
        <v>4</v>
      </c>
      <c r="DV41" s="46">
        <v>22</v>
      </c>
      <c r="DW41" s="47">
        <v>10</v>
      </c>
      <c r="DX41" s="47">
        <v>10</v>
      </c>
      <c r="DY41" s="47">
        <v>7</v>
      </c>
      <c r="DZ41" s="47">
        <v>27</v>
      </c>
      <c r="EA41" s="47">
        <v>122</v>
      </c>
      <c r="EB41" s="48">
        <v>50</v>
      </c>
      <c r="ED41" s="46">
        <v>0</v>
      </c>
      <c r="EE41" s="47">
        <v>1</v>
      </c>
      <c r="EF41" s="47">
        <v>1</v>
      </c>
      <c r="EG41" s="47">
        <v>0</v>
      </c>
      <c r="EH41" s="47">
        <v>0</v>
      </c>
      <c r="EI41" s="47">
        <v>0</v>
      </c>
      <c r="EJ41" s="48">
        <v>0</v>
      </c>
      <c r="EL41" s="46">
        <v>56</v>
      </c>
      <c r="EM41" s="47">
        <v>59</v>
      </c>
      <c r="EN41" s="47">
        <v>44</v>
      </c>
      <c r="EO41" s="47">
        <v>48</v>
      </c>
      <c r="EP41" s="47">
        <v>48</v>
      </c>
      <c r="EQ41" s="47">
        <v>84</v>
      </c>
      <c r="ER41" s="48">
        <v>88</v>
      </c>
      <c r="ET41" s="46">
        <v>102</v>
      </c>
      <c r="EU41" s="47">
        <v>94</v>
      </c>
      <c r="EV41" s="47">
        <v>116</v>
      </c>
      <c r="EW41" s="47">
        <v>124</v>
      </c>
      <c r="EX41" s="47">
        <v>119</v>
      </c>
      <c r="EY41" s="47">
        <v>169</v>
      </c>
      <c r="EZ41" s="48">
        <v>146</v>
      </c>
      <c r="FB41" s="46">
        <v>486</v>
      </c>
      <c r="FC41" s="47">
        <v>316</v>
      </c>
      <c r="FD41" s="47">
        <v>291</v>
      </c>
      <c r="FE41" s="47">
        <v>281</v>
      </c>
      <c r="FF41" s="47">
        <v>287</v>
      </c>
      <c r="FG41" s="47">
        <v>404</v>
      </c>
      <c r="FH41" s="48">
        <v>427</v>
      </c>
      <c r="FJ41" s="46">
        <v>138</v>
      </c>
      <c r="FK41" s="47">
        <v>110</v>
      </c>
      <c r="FL41" s="47">
        <v>97</v>
      </c>
      <c r="FM41" s="47">
        <v>81</v>
      </c>
      <c r="FN41" s="47">
        <v>99</v>
      </c>
      <c r="FO41" s="47">
        <v>139</v>
      </c>
      <c r="FP41" s="48">
        <v>147</v>
      </c>
      <c r="FR41" s="46">
        <v>145</v>
      </c>
      <c r="FS41" s="47">
        <v>118</v>
      </c>
      <c r="FT41" s="47">
        <v>118</v>
      </c>
      <c r="FU41" s="47">
        <v>126</v>
      </c>
      <c r="FV41" s="47">
        <v>90</v>
      </c>
      <c r="FW41" s="47">
        <v>136</v>
      </c>
      <c r="FX41" s="48">
        <v>129</v>
      </c>
      <c r="FZ41" s="46">
        <v>0</v>
      </c>
      <c r="GA41" s="47">
        <v>0</v>
      </c>
      <c r="GB41" s="47">
        <v>0</v>
      </c>
      <c r="GC41" s="47">
        <v>0</v>
      </c>
      <c r="GD41" s="47">
        <v>0</v>
      </c>
      <c r="GE41" s="47">
        <v>0</v>
      </c>
      <c r="GF41" s="48">
        <v>0</v>
      </c>
      <c r="GH41" s="46">
        <v>73</v>
      </c>
      <c r="GI41" s="47">
        <v>58</v>
      </c>
      <c r="GJ41" s="47">
        <v>63</v>
      </c>
      <c r="GK41" s="47">
        <v>62</v>
      </c>
      <c r="GL41" s="47">
        <v>59</v>
      </c>
      <c r="GM41" s="47">
        <v>61</v>
      </c>
      <c r="GN41" s="48">
        <v>47</v>
      </c>
      <c r="GP41" s="46">
        <v>4</v>
      </c>
      <c r="GQ41" s="47">
        <v>3</v>
      </c>
      <c r="GR41" s="47">
        <v>1</v>
      </c>
      <c r="GS41" s="47">
        <v>2</v>
      </c>
      <c r="GT41" s="47">
        <v>2</v>
      </c>
      <c r="GU41" s="47">
        <v>6</v>
      </c>
      <c r="GV41" s="48">
        <v>4</v>
      </c>
      <c r="GX41" s="46">
        <v>24</v>
      </c>
      <c r="GY41" s="47">
        <v>13</v>
      </c>
      <c r="GZ41" s="47">
        <v>11</v>
      </c>
      <c r="HA41" s="47">
        <v>10</v>
      </c>
      <c r="HB41" s="47">
        <v>21</v>
      </c>
      <c r="HC41" s="47">
        <v>91</v>
      </c>
      <c r="HD41" s="48">
        <v>42</v>
      </c>
      <c r="HF41" s="46">
        <v>0</v>
      </c>
      <c r="HG41" s="47">
        <v>1</v>
      </c>
      <c r="HH41" s="47">
        <v>0</v>
      </c>
      <c r="HI41" s="47">
        <v>1</v>
      </c>
      <c r="HJ41" s="47">
        <v>0</v>
      </c>
      <c r="HK41" s="47">
        <v>1</v>
      </c>
      <c r="HL41" s="48">
        <v>1</v>
      </c>
      <c r="HN41" s="46">
        <v>67</v>
      </c>
      <c r="HO41" s="47">
        <v>68</v>
      </c>
      <c r="HP41" s="47">
        <v>36</v>
      </c>
      <c r="HQ41" s="47">
        <v>50</v>
      </c>
      <c r="HR41" s="47">
        <v>47</v>
      </c>
      <c r="HS41" s="47">
        <v>74</v>
      </c>
      <c r="HT41" s="48">
        <v>68</v>
      </c>
      <c r="HV41" s="46">
        <v>141</v>
      </c>
      <c r="HW41" s="47">
        <v>99</v>
      </c>
      <c r="HX41" s="47">
        <v>122</v>
      </c>
      <c r="HY41" s="47">
        <v>98</v>
      </c>
      <c r="HZ41" s="47">
        <v>97</v>
      </c>
      <c r="IA41" s="47">
        <v>128</v>
      </c>
      <c r="IB41" s="48">
        <v>114</v>
      </c>
      <c r="ID41" s="46">
        <v>327</v>
      </c>
      <c r="IE41" s="47">
        <v>297</v>
      </c>
      <c r="IF41" s="47">
        <v>280</v>
      </c>
      <c r="IG41" s="47">
        <v>302</v>
      </c>
      <c r="IH41" s="47">
        <v>261</v>
      </c>
      <c r="II41" s="47">
        <v>405</v>
      </c>
      <c r="IJ41" s="48">
        <v>394</v>
      </c>
      <c r="IL41" s="46">
        <v>127</v>
      </c>
      <c r="IM41" s="47">
        <v>109</v>
      </c>
      <c r="IN41" s="47">
        <v>109</v>
      </c>
      <c r="IO41" s="47">
        <v>123</v>
      </c>
      <c r="IP41" s="47">
        <v>109</v>
      </c>
      <c r="IQ41" s="47">
        <v>153</v>
      </c>
      <c r="IR41" s="48">
        <v>182</v>
      </c>
      <c r="IT41" s="46">
        <v>176</v>
      </c>
      <c r="IU41" s="47">
        <v>118</v>
      </c>
      <c r="IV41" s="47">
        <v>116</v>
      </c>
      <c r="IW41" s="47">
        <v>109</v>
      </c>
      <c r="IX41" s="47">
        <v>104</v>
      </c>
      <c r="IY41" s="47">
        <v>186</v>
      </c>
      <c r="IZ41" s="48">
        <v>188</v>
      </c>
      <c r="JB41" s="46">
        <v>0</v>
      </c>
      <c r="JC41" s="47">
        <v>0</v>
      </c>
      <c r="JD41" s="47">
        <v>0</v>
      </c>
      <c r="JE41" s="47">
        <v>0</v>
      </c>
      <c r="JF41" s="47">
        <v>0</v>
      </c>
      <c r="JG41" s="47">
        <v>1</v>
      </c>
      <c r="JH41" s="48">
        <v>0</v>
      </c>
      <c r="JJ41" s="46">
        <v>103</v>
      </c>
      <c r="JK41" s="47">
        <v>73</v>
      </c>
      <c r="JL41" s="47">
        <v>57</v>
      </c>
      <c r="JM41" s="47">
        <v>65</v>
      </c>
      <c r="JN41" s="47">
        <v>56</v>
      </c>
      <c r="JO41" s="47">
        <v>66</v>
      </c>
      <c r="JP41" s="48">
        <v>54</v>
      </c>
      <c r="JR41" s="46">
        <v>0</v>
      </c>
      <c r="JS41" s="47">
        <v>1</v>
      </c>
      <c r="JT41" s="47">
        <v>2</v>
      </c>
      <c r="JU41" s="47">
        <v>5</v>
      </c>
      <c r="JV41" s="47">
        <v>0</v>
      </c>
      <c r="JW41" s="47">
        <v>2</v>
      </c>
      <c r="JX41" s="48">
        <v>5</v>
      </c>
      <c r="JZ41" s="46">
        <v>19</v>
      </c>
      <c r="KA41" s="47">
        <v>9</v>
      </c>
      <c r="KB41" s="47">
        <v>8</v>
      </c>
      <c r="KC41" s="47">
        <v>20</v>
      </c>
      <c r="KD41" s="47">
        <v>24</v>
      </c>
      <c r="KE41" s="47">
        <v>108</v>
      </c>
      <c r="KF41" s="48">
        <v>58</v>
      </c>
      <c r="KH41" s="46">
        <v>0</v>
      </c>
      <c r="KI41" s="47">
        <v>0</v>
      </c>
      <c r="KJ41" s="47">
        <v>1</v>
      </c>
      <c r="KK41" s="47">
        <v>0</v>
      </c>
      <c r="KL41" s="47">
        <v>0</v>
      </c>
      <c r="KM41" s="47">
        <v>0</v>
      </c>
      <c r="KN41" s="48">
        <v>1</v>
      </c>
      <c r="KP41" s="46">
        <v>67</v>
      </c>
      <c r="KQ41" s="47">
        <v>46</v>
      </c>
      <c r="KR41" s="47">
        <v>40</v>
      </c>
      <c r="KS41" s="47">
        <v>60</v>
      </c>
      <c r="KT41" s="47">
        <v>37</v>
      </c>
      <c r="KU41" s="47">
        <v>90</v>
      </c>
      <c r="KV41" s="48">
        <v>58</v>
      </c>
      <c r="KX41" s="46">
        <v>107</v>
      </c>
      <c r="KY41" s="47">
        <v>97</v>
      </c>
      <c r="KZ41" s="47">
        <v>105</v>
      </c>
      <c r="LA41" s="47">
        <v>102</v>
      </c>
      <c r="LB41" s="47">
        <v>96</v>
      </c>
      <c r="LC41" s="47">
        <v>154</v>
      </c>
      <c r="LD41" s="48">
        <v>111</v>
      </c>
      <c r="LF41" s="46">
        <v>345</v>
      </c>
      <c r="LG41" s="47">
        <v>316</v>
      </c>
      <c r="LH41" s="47">
        <v>287</v>
      </c>
      <c r="LI41" s="47">
        <v>312</v>
      </c>
      <c r="LJ41" s="47">
        <v>304</v>
      </c>
      <c r="LK41" s="47">
        <v>475</v>
      </c>
      <c r="LL41" s="48">
        <v>385</v>
      </c>
      <c r="LN41" s="46">
        <v>119</v>
      </c>
      <c r="LO41" s="47">
        <v>99</v>
      </c>
      <c r="LP41" s="47">
        <v>127</v>
      </c>
      <c r="LQ41" s="47">
        <v>113</v>
      </c>
      <c r="LR41" s="47">
        <v>169</v>
      </c>
      <c r="LS41" s="47">
        <v>173</v>
      </c>
      <c r="LT41" s="48">
        <v>187</v>
      </c>
      <c r="LV41" s="46">
        <v>119</v>
      </c>
      <c r="LW41" s="47">
        <v>119</v>
      </c>
      <c r="LX41" s="47">
        <v>96</v>
      </c>
      <c r="LY41" s="47">
        <v>105</v>
      </c>
      <c r="LZ41" s="47">
        <v>183</v>
      </c>
      <c r="MA41" s="47">
        <v>219</v>
      </c>
      <c r="MB41" s="48">
        <v>197</v>
      </c>
      <c r="MD41" s="46">
        <v>1</v>
      </c>
      <c r="ME41" s="47">
        <v>0</v>
      </c>
      <c r="MF41" s="47">
        <v>0</v>
      </c>
      <c r="MG41" s="47">
        <v>0</v>
      </c>
      <c r="MH41" s="47">
        <v>0</v>
      </c>
      <c r="MI41" s="47">
        <v>0</v>
      </c>
      <c r="MJ41" s="48">
        <v>0</v>
      </c>
      <c r="ML41" s="46">
        <v>102</v>
      </c>
      <c r="MM41" s="47">
        <v>80</v>
      </c>
      <c r="MN41" s="47">
        <v>48</v>
      </c>
      <c r="MO41" s="47">
        <v>38</v>
      </c>
      <c r="MP41" s="47">
        <v>74</v>
      </c>
      <c r="MQ41" s="47">
        <v>79</v>
      </c>
      <c r="MR41" s="48">
        <v>67</v>
      </c>
      <c r="MT41" s="46">
        <v>4</v>
      </c>
      <c r="MU41" s="47">
        <v>4</v>
      </c>
      <c r="MV41" s="47">
        <v>5</v>
      </c>
      <c r="MW41" s="47">
        <v>4</v>
      </c>
      <c r="MX41" s="47">
        <v>10</v>
      </c>
      <c r="MY41" s="47">
        <v>5</v>
      </c>
      <c r="MZ41" s="48">
        <v>4</v>
      </c>
      <c r="NB41" s="46">
        <v>34</v>
      </c>
      <c r="NC41" s="47">
        <v>18</v>
      </c>
      <c r="ND41" s="47">
        <v>41</v>
      </c>
      <c r="NE41" s="47">
        <v>39</v>
      </c>
      <c r="NF41" s="47">
        <v>93</v>
      </c>
      <c r="NG41" s="47">
        <v>129</v>
      </c>
      <c r="NH41" s="48">
        <v>49</v>
      </c>
      <c r="NJ41" s="46">
        <v>2</v>
      </c>
      <c r="NK41" s="47">
        <v>0</v>
      </c>
      <c r="NL41" s="47">
        <v>0</v>
      </c>
      <c r="NM41" s="47">
        <v>0</v>
      </c>
      <c r="NN41" s="47">
        <v>0</v>
      </c>
      <c r="NO41" s="47">
        <v>0</v>
      </c>
      <c r="NP41" s="48">
        <v>0</v>
      </c>
      <c r="NR41" s="46">
        <v>68</v>
      </c>
      <c r="NS41" s="47">
        <v>60</v>
      </c>
      <c r="NT41" s="47">
        <v>59</v>
      </c>
      <c r="NU41" s="47">
        <v>58</v>
      </c>
      <c r="NV41" s="47">
        <v>83</v>
      </c>
      <c r="NW41" s="47">
        <v>98</v>
      </c>
      <c r="NX41" s="48">
        <v>83</v>
      </c>
      <c r="NZ41" s="46">
        <v>104</v>
      </c>
      <c r="OA41" s="47">
        <v>71</v>
      </c>
      <c r="OB41" s="47">
        <v>89</v>
      </c>
      <c r="OC41" s="47">
        <v>91</v>
      </c>
      <c r="OD41" s="47">
        <v>140</v>
      </c>
      <c r="OE41" s="47">
        <v>158</v>
      </c>
      <c r="OF41" s="48">
        <v>154</v>
      </c>
      <c r="OH41" s="46">
        <v>328</v>
      </c>
      <c r="OI41" s="47">
        <v>320</v>
      </c>
      <c r="OJ41" s="47">
        <v>245</v>
      </c>
      <c r="OK41" s="47">
        <v>245</v>
      </c>
      <c r="OL41" s="47">
        <v>449</v>
      </c>
      <c r="OM41" s="47">
        <v>494</v>
      </c>
      <c r="ON41" s="48">
        <v>453</v>
      </c>
      <c r="OP41" s="46">
        <v>152</v>
      </c>
      <c r="OQ41" s="47">
        <v>127</v>
      </c>
      <c r="OR41" s="47">
        <v>115</v>
      </c>
      <c r="OS41" s="47">
        <v>181</v>
      </c>
      <c r="OT41" s="47">
        <v>113</v>
      </c>
      <c r="OU41" s="47">
        <v>183</v>
      </c>
      <c r="OV41" s="48">
        <v>147</v>
      </c>
      <c r="OX41" s="46">
        <v>142</v>
      </c>
      <c r="OY41" s="47">
        <v>121</v>
      </c>
      <c r="OZ41" s="47">
        <v>119</v>
      </c>
      <c r="PA41" s="47">
        <v>135</v>
      </c>
      <c r="PB41" s="47">
        <v>128</v>
      </c>
      <c r="PC41" s="47">
        <v>144</v>
      </c>
      <c r="PD41" s="48">
        <v>179</v>
      </c>
      <c r="PF41" s="46">
        <v>0</v>
      </c>
      <c r="PG41" s="47">
        <v>0</v>
      </c>
      <c r="PH41" s="47">
        <v>0</v>
      </c>
      <c r="PI41" s="47">
        <v>0</v>
      </c>
      <c r="PJ41" s="47">
        <v>0</v>
      </c>
      <c r="PK41" s="47">
        <v>0</v>
      </c>
      <c r="PL41" s="48">
        <v>0</v>
      </c>
      <c r="PN41" s="46">
        <v>112</v>
      </c>
      <c r="PO41" s="47">
        <v>87</v>
      </c>
      <c r="PP41" s="47">
        <v>67</v>
      </c>
      <c r="PQ41" s="47">
        <v>57</v>
      </c>
      <c r="PR41" s="47">
        <v>76</v>
      </c>
      <c r="PS41" s="47">
        <v>73</v>
      </c>
      <c r="PT41" s="48">
        <v>55</v>
      </c>
      <c r="PV41" s="46">
        <v>2</v>
      </c>
      <c r="PW41" s="47">
        <v>3</v>
      </c>
      <c r="PX41" s="47">
        <v>1</v>
      </c>
      <c r="PY41" s="47">
        <v>2</v>
      </c>
      <c r="PZ41" s="47">
        <v>4</v>
      </c>
      <c r="QA41" s="47">
        <v>7</v>
      </c>
      <c r="QB41" s="48">
        <v>7</v>
      </c>
      <c r="QD41" s="46">
        <v>27</v>
      </c>
      <c r="QE41" s="47">
        <v>27</v>
      </c>
      <c r="QF41" s="47">
        <v>36</v>
      </c>
      <c r="QG41" s="47">
        <v>46</v>
      </c>
      <c r="QH41" s="47">
        <v>32</v>
      </c>
      <c r="QI41" s="47">
        <v>133</v>
      </c>
      <c r="QJ41" s="48">
        <v>64</v>
      </c>
      <c r="QL41" s="46">
        <v>2</v>
      </c>
      <c r="QM41" s="47">
        <v>1</v>
      </c>
      <c r="QN41" s="47">
        <v>1</v>
      </c>
      <c r="QO41" s="47">
        <v>1</v>
      </c>
      <c r="QP41" s="47">
        <v>0</v>
      </c>
      <c r="QQ41" s="47">
        <v>2</v>
      </c>
      <c r="QR41" s="48">
        <v>1</v>
      </c>
      <c r="QT41" s="46">
        <v>55</v>
      </c>
      <c r="QU41" s="47">
        <v>49</v>
      </c>
      <c r="QV41" s="47">
        <v>39</v>
      </c>
      <c r="QW41" s="47">
        <v>76</v>
      </c>
      <c r="QX41" s="47">
        <v>51</v>
      </c>
      <c r="QY41" s="47">
        <v>75</v>
      </c>
      <c r="QZ41" s="48">
        <v>76</v>
      </c>
      <c r="RB41" s="46">
        <v>156</v>
      </c>
      <c r="RC41" s="47">
        <v>92</v>
      </c>
      <c r="RD41" s="47">
        <v>63</v>
      </c>
      <c r="RE41" s="47">
        <v>94</v>
      </c>
      <c r="RF41" s="47">
        <v>107</v>
      </c>
      <c r="RG41" s="47">
        <v>137</v>
      </c>
      <c r="RH41" s="48">
        <v>106</v>
      </c>
      <c r="RJ41" s="46">
        <v>352</v>
      </c>
      <c r="RK41" s="47">
        <v>325</v>
      </c>
      <c r="RL41" s="47">
        <v>255</v>
      </c>
      <c r="RM41" s="47">
        <v>378</v>
      </c>
      <c r="RN41" s="47">
        <v>346</v>
      </c>
      <c r="RO41" s="47">
        <v>505</v>
      </c>
      <c r="RP41" s="48">
        <v>383</v>
      </c>
      <c r="RR41" s="46">
        <v>130</v>
      </c>
      <c r="RS41" s="47">
        <v>114</v>
      </c>
      <c r="RT41" s="47">
        <v>128</v>
      </c>
      <c r="RU41" s="47">
        <v>129</v>
      </c>
      <c r="RV41" s="47">
        <v>121</v>
      </c>
      <c r="RW41" s="47">
        <v>138</v>
      </c>
      <c r="RX41" s="48">
        <v>173</v>
      </c>
      <c r="RZ41" s="46">
        <v>138</v>
      </c>
      <c r="SA41" s="47">
        <v>127</v>
      </c>
      <c r="SB41" s="47">
        <v>121</v>
      </c>
      <c r="SC41" s="47">
        <v>101</v>
      </c>
      <c r="SD41" s="47">
        <v>116</v>
      </c>
      <c r="SE41" s="47">
        <v>152</v>
      </c>
      <c r="SF41" s="48">
        <v>145</v>
      </c>
      <c r="SH41" s="46">
        <v>0</v>
      </c>
      <c r="SI41" s="47">
        <v>0</v>
      </c>
      <c r="SJ41" s="47">
        <v>0</v>
      </c>
      <c r="SK41" s="47">
        <v>0</v>
      </c>
      <c r="SL41" s="47">
        <v>1</v>
      </c>
      <c r="SM41" s="47">
        <v>0</v>
      </c>
      <c r="SN41" s="48">
        <v>0</v>
      </c>
      <c r="SP41" s="46">
        <v>94</v>
      </c>
      <c r="SQ41" s="47">
        <v>59</v>
      </c>
      <c r="SR41" s="47">
        <v>73</v>
      </c>
      <c r="SS41" s="47">
        <v>74</v>
      </c>
      <c r="ST41" s="47">
        <v>77</v>
      </c>
      <c r="SU41" s="47">
        <v>60</v>
      </c>
      <c r="SV41" s="48">
        <v>57</v>
      </c>
      <c r="SX41" s="46">
        <v>5</v>
      </c>
      <c r="SY41" s="47">
        <v>1</v>
      </c>
      <c r="SZ41" s="47">
        <v>0</v>
      </c>
      <c r="TA41" s="47">
        <v>2</v>
      </c>
      <c r="TB41" s="47">
        <v>3</v>
      </c>
      <c r="TC41" s="47">
        <v>8</v>
      </c>
      <c r="TD41" s="48">
        <v>4</v>
      </c>
      <c r="TF41" s="46">
        <v>20</v>
      </c>
      <c r="TG41" s="47">
        <v>21</v>
      </c>
      <c r="TH41" s="47">
        <v>10</v>
      </c>
      <c r="TI41" s="47">
        <v>16</v>
      </c>
      <c r="TJ41" s="47">
        <v>36</v>
      </c>
      <c r="TK41" s="47">
        <v>105</v>
      </c>
      <c r="TL41" s="48">
        <v>40</v>
      </c>
      <c r="TN41" s="46">
        <v>0</v>
      </c>
      <c r="TO41" s="47">
        <v>1</v>
      </c>
      <c r="TP41" s="47">
        <v>0</v>
      </c>
      <c r="TQ41" s="47">
        <v>1</v>
      </c>
      <c r="TR41" s="47">
        <v>0</v>
      </c>
      <c r="TS41" s="47">
        <v>3</v>
      </c>
      <c r="TT41" s="48">
        <v>2</v>
      </c>
      <c r="TV41" s="46">
        <v>67</v>
      </c>
      <c r="TW41" s="47">
        <v>46</v>
      </c>
      <c r="TX41" s="47">
        <v>22</v>
      </c>
      <c r="TY41" s="47">
        <v>33</v>
      </c>
      <c r="TZ41" s="47">
        <v>60</v>
      </c>
      <c r="UA41" s="47">
        <v>65</v>
      </c>
      <c r="UB41" s="48">
        <v>79</v>
      </c>
      <c r="UD41" s="46">
        <v>122</v>
      </c>
      <c r="UE41" s="47">
        <v>121</v>
      </c>
      <c r="UF41" s="47">
        <v>91</v>
      </c>
      <c r="UG41" s="47">
        <v>117</v>
      </c>
      <c r="UH41" s="47">
        <v>110</v>
      </c>
      <c r="UI41" s="47">
        <v>148</v>
      </c>
      <c r="UJ41" s="48">
        <v>126</v>
      </c>
      <c r="UL41" s="46">
        <v>327</v>
      </c>
      <c r="UM41" s="47">
        <v>288</v>
      </c>
      <c r="UN41" s="47">
        <v>330</v>
      </c>
      <c r="UO41" s="47">
        <v>303</v>
      </c>
      <c r="UP41" s="47">
        <v>339</v>
      </c>
      <c r="UQ41" s="47">
        <v>425</v>
      </c>
      <c r="UR41" s="48">
        <v>432</v>
      </c>
      <c r="UT41" s="46">
        <v>133</v>
      </c>
      <c r="UU41" s="47">
        <v>114</v>
      </c>
      <c r="UV41" s="47">
        <v>99</v>
      </c>
      <c r="UW41" s="47">
        <v>125</v>
      </c>
      <c r="UX41" s="47">
        <v>106</v>
      </c>
      <c r="UY41" s="47">
        <v>138</v>
      </c>
      <c r="UZ41" s="48">
        <v>138</v>
      </c>
      <c r="VB41" s="46">
        <v>142</v>
      </c>
      <c r="VC41" s="47">
        <v>126</v>
      </c>
      <c r="VD41" s="47">
        <v>96</v>
      </c>
      <c r="VE41" s="47">
        <v>126</v>
      </c>
      <c r="VF41" s="47">
        <v>109</v>
      </c>
      <c r="VG41" s="47">
        <v>176</v>
      </c>
      <c r="VH41" s="48">
        <v>150</v>
      </c>
      <c r="VJ41" s="46">
        <v>0</v>
      </c>
      <c r="VK41" s="47">
        <v>0</v>
      </c>
      <c r="VL41" s="47">
        <v>0</v>
      </c>
      <c r="VM41" s="47">
        <v>1</v>
      </c>
      <c r="VN41" s="47">
        <v>0</v>
      </c>
      <c r="VO41" s="47">
        <v>0</v>
      </c>
      <c r="VP41" s="48">
        <v>0</v>
      </c>
      <c r="VR41" s="46">
        <v>71</v>
      </c>
      <c r="VS41" s="47">
        <v>63</v>
      </c>
      <c r="VT41" s="47">
        <v>62</v>
      </c>
      <c r="VU41" s="47">
        <v>70</v>
      </c>
      <c r="VV41" s="47">
        <v>57</v>
      </c>
      <c r="VW41" s="47">
        <v>56</v>
      </c>
      <c r="VX41" s="48">
        <v>67</v>
      </c>
      <c r="VZ41" s="46">
        <v>1</v>
      </c>
      <c r="WA41" s="47">
        <v>3</v>
      </c>
      <c r="WB41" s="47">
        <v>4</v>
      </c>
      <c r="WC41" s="47">
        <v>0</v>
      </c>
      <c r="WD41" s="47">
        <v>2</v>
      </c>
      <c r="WE41" s="47">
        <v>4</v>
      </c>
      <c r="WF41" s="48">
        <v>3</v>
      </c>
      <c r="WH41" s="46">
        <v>21</v>
      </c>
      <c r="WI41" s="47">
        <v>15</v>
      </c>
      <c r="WJ41" s="47">
        <v>17</v>
      </c>
      <c r="WK41" s="47">
        <v>13</v>
      </c>
      <c r="WL41" s="47">
        <v>23</v>
      </c>
      <c r="WM41" s="47">
        <v>105</v>
      </c>
      <c r="WN41" s="48">
        <v>46</v>
      </c>
      <c r="WP41" s="46">
        <v>1</v>
      </c>
      <c r="WQ41" s="47">
        <v>1</v>
      </c>
      <c r="WR41" s="47">
        <v>2</v>
      </c>
      <c r="WS41" s="47">
        <v>1</v>
      </c>
      <c r="WT41" s="47">
        <v>0</v>
      </c>
      <c r="WU41" s="47">
        <v>0</v>
      </c>
      <c r="WV41" s="48">
        <v>0</v>
      </c>
      <c r="WX41" s="46">
        <v>43</v>
      </c>
      <c r="WY41" s="47">
        <v>48</v>
      </c>
      <c r="WZ41" s="47">
        <v>24</v>
      </c>
      <c r="XA41" s="47">
        <v>35</v>
      </c>
      <c r="XB41" s="47">
        <v>60</v>
      </c>
      <c r="XC41" s="47">
        <v>103</v>
      </c>
      <c r="XD41" s="48">
        <v>73</v>
      </c>
      <c r="XF41" s="46">
        <v>110</v>
      </c>
      <c r="XG41" s="47">
        <v>84</v>
      </c>
      <c r="XH41" s="47">
        <v>97</v>
      </c>
      <c r="XI41" s="47">
        <v>92</v>
      </c>
      <c r="XJ41" s="47">
        <v>102</v>
      </c>
      <c r="XK41" s="47">
        <v>134</v>
      </c>
      <c r="XL41" s="48">
        <v>113</v>
      </c>
      <c r="XN41" s="46">
        <v>343</v>
      </c>
      <c r="XO41" s="47">
        <v>293</v>
      </c>
      <c r="XP41" s="47">
        <v>256</v>
      </c>
      <c r="XQ41" s="47">
        <v>275</v>
      </c>
      <c r="XR41" s="47">
        <v>295</v>
      </c>
      <c r="XS41" s="47">
        <v>417</v>
      </c>
      <c r="XT41" s="48">
        <v>365</v>
      </c>
      <c r="XV41" s="46">
        <f>SUMIFS(Raw!$I:$I, Raw!$A:$A, Dispositions!XV$14, Raw!$F:$F, Dispositions!$C41, Raw!$H:$H, "E02")</f>
        <v>113</v>
      </c>
      <c r="XW41" s="47">
        <f>SUMIFS(Raw!$I:$I, Raw!$A:$A, Dispositions!XW$14, Raw!$F:$F, Dispositions!$C41, Raw!$H:$H, "E02")</f>
        <v>128</v>
      </c>
      <c r="XX41" s="47">
        <f>SUMIFS(Raw!$I:$I, Raw!$A:$A, Dispositions!XX$14, Raw!$F:$F, Dispositions!$C41, Raw!$H:$H, "E02")</f>
        <v>111</v>
      </c>
      <c r="XY41" s="47">
        <f>SUMIFS(Raw!$I:$I, Raw!$A:$A, Dispositions!XY$14, Raw!$F:$F, Dispositions!$C41, Raw!$H:$H, "E02")</f>
        <v>117</v>
      </c>
      <c r="XZ41" s="47">
        <f>SUMIFS(Raw!$I:$I, Raw!$A:$A, Dispositions!XZ$14, Raw!$F:$F, Dispositions!$C41, Raw!$H:$H, "E02")</f>
        <v>114</v>
      </c>
      <c r="YA41" s="47">
        <f>SUMIFS(Raw!$I:$I, Raw!$A:$A, Dispositions!YA$14, Raw!$F:$F, Dispositions!$C41, Raw!$H:$H, "E02")</f>
        <v>146</v>
      </c>
      <c r="YB41" s="48">
        <f>SUMIFS(Raw!$I:$I, Raw!$A:$A, Dispositions!YB$14, Raw!$F:$F, Dispositions!$C41, Raw!$H:$H, "E02")</f>
        <v>146</v>
      </c>
      <c r="YD41" s="46">
        <f>SUMIFS(Raw!$I:$I, Raw!$A:$A, Dispositions!YD$14, Raw!$F:$F, Dispositions!$C41, Raw!$H:$H, "E03")</f>
        <v>143</v>
      </c>
      <c r="YE41" s="47">
        <f>SUMIFS(Raw!$I:$I, Raw!$A:$A, Dispositions!YE$14, Raw!$F:$F, Dispositions!$C41, Raw!$H:$H, "E03")</f>
        <v>121</v>
      </c>
      <c r="YF41" s="47">
        <f>SUMIFS(Raw!$I:$I, Raw!$A:$A, Dispositions!YF$14, Raw!$F:$F, Dispositions!$C41, Raw!$H:$H, "E03")</f>
        <v>97</v>
      </c>
      <c r="YG41" s="47">
        <f>SUMIFS(Raw!$I:$I, Raw!$A:$A, Dispositions!YG$14, Raw!$F:$F, Dispositions!$C41, Raw!$H:$H, "E03")</f>
        <v>101</v>
      </c>
      <c r="YH41" s="47">
        <f>SUMIFS(Raw!$I:$I, Raw!$A:$A, Dispositions!YH$14, Raw!$F:$F, Dispositions!$C41, Raw!$H:$H, "E03")</f>
        <v>107</v>
      </c>
      <c r="YI41" s="47">
        <f>SUMIFS(Raw!$I:$I, Raw!$A:$A, Dispositions!YI$14, Raw!$F:$F, Dispositions!$C41, Raw!$H:$H, "E03")</f>
        <v>88</v>
      </c>
      <c r="YJ41" s="48">
        <f>SUMIFS(Raw!$I:$I, Raw!$A:$A, Dispositions!YJ$14, Raw!$F:$F, Dispositions!$C41, Raw!$H:$H, "E03")</f>
        <v>179</v>
      </c>
      <c r="YL41" s="46">
        <f>SUMIFS(Raw!$I:$I, Raw!$A:$A, Dispositions!YL$14, Raw!$F:$F, Dispositions!$C41, Raw!$H:$H, "E05")</f>
        <v>0</v>
      </c>
      <c r="YM41" s="47">
        <f>SUMIFS(Raw!$I:$I, Raw!$A:$A, Dispositions!YM$14, Raw!$F:$F, Dispositions!$C41, Raw!$H:$H, "E05")</f>
        <v>0</v>
      </c>
      <c r="YN41" s="47">
        <f>SUMIFS(Raw!$I:$I, Raw!$A:$A, Dispositions!YN$14, Raw!$F:$F, Dispositions!$C41, Raw!$H:$H, "E05")</f>
        <v>0</v>
      </c>
      <c r="YO41" s="47">
        <f>SUMIFS(Raw!$I:$I, Raw!$A:$A, Dispositions!YO$14, Raw!$F:$F, Dispositions!$C41, Raw!$H:$H, "E05")</f>
        <v>0</v>
      </c>
      <c r="YP41" s="47">
        <f>SUMIFS(Raw!$I:$I, Raw!$A:$A, Dispositions!YP$14, Raw!$F:$F, Dispositions!$C41, Raw!$H:$H, "E05")</f>
        <v>0</v>
      </c>
      <c r="YQ41" s="47">
        <f>SUMIFS(Raw!$I:$I, Raw!$A:$A, Dispositions!YQ$14, Raw!$F:$F, Dispositions!$C41, Raw!$H:$H, "E05")</f>
        <v>0</v>
      </c>
      <c r="YR41" s="48">
        <f>SUMIFS(Raw!$I:$I, Raw!$A:$A, Dispositions!YR$14, Raw!$F:$F, Dispositions!$C41, Raw!$H:$H, "E05")</f>
        <v>0</v>
      </c>
      <c r="YT41" s="46">
        <f>SUMIFS(Raw!$I:$I, Raw!$A:$A, Dispositions!YT$14, Raw!$F:$F, Dispositions!$C41, Raw!$H:$H, "E12")</f>
        <v>85</v>
      </c>
      <c r="YU41" s="47">
        <f>SUMIFS(Raw!$I:$I, Raw!$A:$A, Dispositions!YU$14, Raw!$F:$F, Dispositions!$C41, Raw!$H:$H, "E12")</f>
        <v>47</v>
      </c>
      <c r="YV41" s="47">
        <f>SUMIFS(Raw!$I:$I, Raw!$A:$A, Dispositions!YV$14, Raw!$F:$F, Dispositions!$C41, Raw!$H:$H, "E12")</f>
        <v>60</v>
      </c>
      <c r="YW41" s="47">
        <f>SUMIFS(Raw!$I:$I, Raw!$A:$A, Dispositions!YW$14, Raw!$F:$F, Dispositions!$C41, Raw!$H:$H, "E12")</f>
        <v>57</v>
      </c>
      <c r="YX41" s="47">
        <f>SUMIFS(Raw!$I:$I, Raw!$A:$A, Dispositions!YX$14, Raw!$F:$F, Dispositions!$C41, Raw!$H:$H, "E12")</f>
        <v>76</v>
      </c>
      <c r="YY41" s="47">
        <f>SUMIFS(Raw!$I:$I, Raw!$A:$A, Dispositions!YY$14, Raw!$F:$F, Dispositions!$C41, Raw!$H:$H, "E12")</f>
        <v>67</v>
      </c>
      <c r="YZ41" s="48">
        <f>SUMIFS(Raw!$I:$I, Raw!$A:$A, Dispositions!YZ$14, Raw!$F:$F, Dispositions!$C41, Raw!$H:$H, "E12")</f>
        <v>46</v>
      </c>
      <c r="ZB41" s="46">
        <f>SUMIFS(Raw!$I:$I, Raw!$A:$A, Dispositions!ZB$14, Raw!$F:$F, Dispositions!$C41, Raw!$H:$H, "E13")</f>
        <v>1</v>
      </c>
      <c r="ZC41" s="47">
        <f>SUMIFS(Raw!$I:$I, Raw!$A:$A, Dispositions!ZC$14, Raw!$F:$F, Dispositions!$C41, Raw!$H:$H, "E13")</f>
        <v>1</v>
      </c>
      <c r="ZD41" s="47">
        <f>SUMIFS(Raw!$I:$I, Raw!$A:$A, Dispositions!ZD$14, Raw!$F:$F, Dispositions!$C41, Raw!$H:$H, "E13")</f>
        <v>1</v>
      </c>
      <c r="ZE41" s="47">
        <f>SUMIFS(Raw!$I:$I, Raw!$A:$A, Dispositions!ZE$14, Raw!$F:$F, Dispositions!$C41, Raw!$H:$H, "E13")</f>
        <v>3</v>
      </c>
      <c r="ZF41" s="47">
        <f>SUMIFS(Raw!$I:$I, Raw!$A:$A, Dispositions!ZF$14, Raw!$F:$F, Dispositions!$C41, Raw!$H:$H, "E13")</f>
        <v>2</v>
      </c>
      <c r="ZG41" s="47">
        <f>SUMIFS(Raw!$I:$I, Raw!$A:$A, Dispositions!ZG$14, Raw!$F:$F, Dispositions!$C41, Raw!$H:$H, "E13")</f>
        <v>8</v>
      </c>
      <c r="ZH41" s="48">
        <f>SUMIFS(Raw!$I:$I, Raw!$A:$A, Dispositions!ZH$14, Raw!$F:$F, Dispositions!$C41, Raw!$H:$H, "E13")</f>
        <v>3</v>
      </c>
      <c r="ZJ41" s="46">
        <f>SUMIFS(Raw!$I:$I, Raw!$A:$A, Dispositions!ZJ$14, Raw!$F:$F, Dispositions!$C41, Raw!$H:$H, "E14")</f>
        <v>15</v>
      </c>
      <c r="ZK41" s="47">
        <f>SUMIFS(Raw!$I:$I, Raw!$A:$A, Dispositions!ZK$14, Raw!$F:$F, Dispositions!$C41, Raw!$H:$H, "E14")</f>
        <v>9</v>
      </c>
      <c r="ZL41" s="47">
        <f>SUMIFS(Raw!$I:$I, Raw!$A:$A, Dispositions!ZL$14, Raw!$F:$F, Dispositions!$C41, Raw!$H:$H, "E14")</f>
        <v>8</v>
      </c>
      <c r="ZM41" s="47">
        <f>SUMIFS(Raw!$I:$I, Raw!$A:$A, Dispositions!ZM$14, Raw!$F:$F, Dispositions!$C41, Raw!$H:$H, "E14")</f>
        <v>12</v>
      </c>
      <c r="ZN41" s="47">
        <f>SUMIFS(Raw!$I:$I, Raw!$A:$A, Dispositions!ZN$14, Raw!$F:$F, Dispositions!$C41, Raw!$H:$H, "E14")</f>
        <v>25</v>
      </c>
      <c r="ZO41" s="47">
        <f>SUMIFS(Raw!$I:$I, Raw!$A:$A, Dispositions!ZO$14, Raw!$F:$F, Dispositions!$C41, Raw!$H:$H, "E14")</f>
        <v>111</v>
      </c>
      <c r="ZP41" s="48">
        <f>SUMIFS(Raw!$I:$I, Raw!$A:$A, Dispositions!ZP$14, Raw!$F:$F, Dispositions!$C41, Raw!$H:$H, "E14")</f>
        <v>38</v>
      </c>
      <c r="ZR41" s="46">
        <f>SUMIFS(Raw!$I:$I, Raw!$A:$A, Dispositions!ZR$14, Raw!$F:$F, Dispositions!$C41, Raw!$H:$H, "E15")</f>
        <v>2</v>
      </c>
      <c r="ZS41" s="47">
        <f>SUMIFS(Raw!$I:$I, Raw!$A:$A, Dispositions!ZS$14, Raw!$F:$F, Dispositions!$C41, Raw!$H:$H, "E15")</f>
        <v>0</v>
      </c>
      <c r="ZT41" s="47">
        <f>SUMIFS(Raw!$I:$I, Raw!$A:$A, Dispositions!ZT$14, Raw!$F:$F, Dispositions!$C41, Raw!$H:$H, "E15")</f>
        <v>0</v>
      </c>
      <c r="ZU41" s="47">
        <f>SUMIFS(Raw!$I:$I, Raw!$A:$A, Dispositions!ZU$14, Raw!$F:$F, Dispositions!$C41, Raw!$H:$H, "E15")</f>
        <v>0</v>
      </c>
      <c r="ZV41" s="47">
        <f>SUMIFS(Raw!$I:$I, Raw!$A:$A, Dispositions!ZV$14, Raw!$F:$F, Dispositions!$C41, Raw!$H:$H, "E15")</f>
        <v>1</v>
      </c>
      <c r="ZW41" s="47">
        <f>SUMIFS(Raw!$I:$I, Raw!$A:$A, Dispositions!ZW$14, Raw!$F:$F, Dispositions!$C41, Raw!$H:$H, "E15")</f>
        <v>0</v>
      </c>
      <c r="ZX41" s="48">
        <f>SUMIFS(Raw!$I:$I, Raw!$A:$A, Dispositions!ZX$14, Raw!$F:$F, Dispositions!$C41, Raw!$H:$H, "E15")</f>
        <v>0</v>
      </c>
      <c r="ZZ41" s="46">
        <f>SUMIFS(Raw!$I:$I, Raw!$A:$A, Dispositions!ZZ$14, Raw!$F:$F, Dispositions!$C41, Raw!$H:$H, "E16")</f>
        <v>48</v>
      </c>
      <c r="AAA41" s="47">
        <f>SUMIFS(Raw!$I:$I, Raw!$A:$A, Dispositions!AAA$14, Raw!$F:$F, Dispositions!$C41, Raw!$H:$H, "E16")</f>
        <v>33</v>
      </c>
      <c r="AAB41" s="47">
        <f>SUMIFS(Raw!$I:$I, Raw!$A:$A, Dispositions!AAB$14, Raw!$F:$F, Dispositions!$C41, Raw!$H:$H, "E16")</f>
        <v>42</v>
      </c>
      <c r="AAC41" s="47">
        <f>SUMIFS(Raw!$I:$I, Raw!$A:$A, Dispositions!AAC$14, Raw!$F:$F, Dispositions!$C41, Raw!$H:$H, "E16")</f>
        <v>48</v>
      </c>
      <c r="AAD41" s="47">
        <f>SUMIFS(Raw!$I:$I, Raw!$A:$A, Dispositions!AAD$14, Raw!$F:$F, Dispositions!$C41, Raw!$H:$H, "E16")</f>
        <v>50</v>
      </c>
      <c r="AAE41" s="47">
        <f>SUMIFS(Raw!$I:$I, Raw!$A:$A, Dispositions!AAE$14, Raw!$F:$F, Dispositions!$C41, Raw!$H:$H, "E16")</f>
        <v>84</v>
      </c>
      <c r="AAF41" s="48">
        <f>SUMIFS(Raw!$I:$I, Raw!$A:$A, Dispositions!AAF$14, Raw!$F:$F, Dispositions!$C41, Raw!$H:$H, "E16")</f>
        <v>62</v>
      </c>
      <c r="AAH41" s="46">
        <f>SUMIFS(Raw!$I:$I, Raw!$A:$A, Dispositions!AAH$14, Raw!$F:$F, Dispositions!$C41, Raw!$H:$H, "E18")</f>
        <v>110</v>
      </c>
      <c r="AAI41" s="47">
        <f>SUMIFS(Raw!$I:$I, Raw!$A:$A, Dispositions!AAI$14, Raw!$F:$F, Dispositions!$C41, Raw!$H:$H, "E18")</f>
        <v>115</v>
      </c>
      <c r="AAJ41" s="47">
        <f>SUMIFS(Raw!$I:$I, Raw!$A:$A, Dispositions!AAJ$14, Raw!$F:$F, Dispositions!$C41, Raw!$H:$H, "E18")</f>
        <v>110</v>
      </c>
      <c r="AAK41" s="47">
        <f>SUMIFS(Raw!$I:$I, Raw!$A:$A, Dispositions!AAK$14, Raw!$F:$F, Dispositions!$C41, Raw!$H:$H, "E18")</f>
        <v>134</v>
      </c>
      <c r="AAL41" s="47">
        <f>SUMIFS(Raw!$I:$I, Raw!$A:$A, Dispositions!AAL$14, Raw!$F:$F, Dispositions!$C41, Raw!$H:$H, "E18")</f>
        <v>113</v>
      </c>
      <c r="AAM41" s="47">
        <f>SUMIFS(Raw!$I:$I, Raw!$A:$A, Dispositions!AAM$14, Raw!$F:$F, Dispositions!$C41, Raw!$H:$H, "E18")</f>
        <v>126</v>
      </c>
      <c r="AAN41" s="48">
        <f>SUMIFS(Raw!$I:$I, Raw!$A:$A, Dispositions!AAN$14, Raw!$F:$F, Dispositions!$C41, Raw!$H:$H, "E18")</f>
        <v>86</v>
      </c>
      <c r="AAP41" s="46">
        <f>SUMIFS(Raw!$I:$I, Raw!$A:$A, Dispositions!AAP$14, Raw!$F:$F, Dispositions!$C41, Raw!$H:$H, "E34")</f>
        <v>297</v>
      </c>
      <c r="AAQ41" s="47">
        <f>SUMIFS(Raw!$I:$I, Raw!$A:$A, Dispositions!AAQ$14, Raw!$F:$F, Dispositions!$C41, Raw!$H:$H, "E34")</f>
        <v>281</v>
      </c>
      <c r="AAR41" s="47">
        <f>SUMIFS(Raw!$I:$I, Raw!$A:$A, Dispositions!AAR$14, Raw!$F:$F, Dispositions!$C41, Raw!$H:$H, "E34")</f>
        <v>274</v>
      </c>
      <c r="AAS41" s="47">
        <f>SUMIFS(Raw!$I:$I, Raw!$A:$A, Dispositions!AAS$14, Raw!$F:$F, Dispositions!$C41, Raw!$H:$H, "E34")</f>
        <v>282</v>
      </c>
      <c r="AAT41" s="47">
        <f>SUMIFS(Raw!$I:$I, Raw!$A:$A, Dispositions!AAT$14, Raw!$F:$F, Dispositions!$C41, Raw!$H:$H, "E34")</f>
        <v>291</v>
      </c>
      <c r="AAU41" s="47">
        <f>SUMIFS(Raw!$I:$I, Raw!$A:$A, Dispositions!AAU$14, Raw!$F:$F, Dispositions!$C41, Raw!$H:$H, "E34")</f>
        <v>475</v>
      </c>
      <c r="AAV41" s="48">
        <f>SUMIFS(Raw!$I:$I, Raw!$A:$A, Dispositions!AAV$14, Raw!$F:$F, Dispositions!$C41, Raw!$H:$H, "E34")</f>
        <v>367</v>
      </c>
      <c r="AAX41" s="46">
        <f>SUMIFS(Raw!$I:$I, Raw!$A:$A, Dispositions!AAX$14, Raw!$F:$F, Dispositions!$C41, Raw!$H:$H, "E02")</f>
        <v>0</v>
      </c>
      <c r="AAY41" s="47">
        <f>SUMIFS(Raw!$I:$I, Raw!$A:$A, Dispositions!AAY$14, Raw!$F:$F, Dispositions!$C41, Raw!$H:$H, "E02")</f>
        <v>0</v>
      </c>
      <c r="AAZ41" s="47">
        <f>SUMIFS(Raw!$I:$I, Raw!$A:$A, Dispositions!AAZ$14, Raw!$F:$F, Dispositions!$C41, Raw!$H:$H, "E02")</f>
        <v>0</v>
      </c>
      <c r="ABA41" s="47">
        <f>SUMIFS(Raw!$I:$I, Raw!$A:$A, Dispositions!ABA$14, Raw!$F:$F, Dispositions!$C41, Raw!$H:$H, "E02")</f>
        <v>0</v>
      </c>
      <c r="ABB41" s="47">
        <f>SUMIFS(Raw!$I:$I, Raw!$A:$A, Dispositions!ABB$14, Raw!$F:$F, Dispositions!$C41, Raw!$H:$H, "E02")</f>
        <v>0</v>
      </c>
      <c r="ABC41" s="47">
        <f>SUMIFS(Raw!$I:$I, Raw!$A:$A, Dispositions!ABC$14, Raw!$F:$F, Dispositions!$C41, Raw!$H:$H, "E02")</f>
        <v>0</v>
      </c>
      <c r="ABD41" s="48">
        <f>SUMIFS(Raw!$I:$I, Raw!$A:$A, Dispositions!ABD$14, Raw!$F:$F, Dispositions!$C41, Raw!$H:$H, "E02")</f>
        <v>0</v>
      </c>
      <c r="ABF41" s="46">
        <f>SUMIFS(Raw!$I:$I, Raw!$A:$A, Dispositions!ABF$14, Raw!$F:$F, Dispositions!$C41, Raw!$H:$H, "E03")</f>
        <v>0</v>
      </c>
      <c r="ABG41" s="47">
        <f>SUMIFS(Raw!$I:$I, Raw!$A:$A, Dispositions!ABG$14, Raw!$F:$F, Dispositions!$C41, Raw!$H:$H, "E03")</f>
        <v>0</v>
      </c>
      <c r="ABH41" s="47">
        <f>SUMIFS(Raw!$I:$I, Raw!$A:$A, Dispositions!ABH$14, Raw!$F:$F, Dispositions!$C41, Raw!$H:$H, "E03")</f>
        <v>0</v>
      </c>
      <c r="ABI41" s="47">
        <f>SUMIFS(Raw!$I:$I, Raw!$A:$A, Dispositions!ABI$14, Raw!$F:$F, Dispositions!$C41, Raw!$H:$H, "E03")</f>
        <v>0</v>
      </c>
      <c r="ABJ41" s="47">
        <f>SUMIFS(Raw!$I:$I, Raw!$A:$A, Dispositions!ABJ$14, Raw!$F:$F, Dispositions!$C41, Raw!$H:$H, "E03")</f>
        <v>0</v>
      </c>
      <c r="ABK41" s="47">
        <f>SUMIFS(Raw!$I:$I, Raw!$A:$A, Dispositions!ABK$14, Raw!$F:$F, Dispositions!$C41, Raw!$H:$H, "E03")</f>
        <v>0</v>
      </c>
      <c r="ABL41" s="48">
        <f>SUMIFS(Raw!$I:$I, Raw!$A:$A, Dispositions!ABL$14, Raw!$F:$F, Dispositions!$C41, Raw!$H:$H, "E03")</f>
        <v>0</v>
      </c>
      <c r="ABN41" s="46">
        <f>SUMIFS(Raw!$I:$I, Raw!$A:$A, Dispositions!ABN$14, Raw!$F:$F, Dispositions!$C41, Raw!$H:$H, "E05")</f>
        <v>0</v>
      </c>
      <c r="ABO41" s="47">
        <f>SUMIFS(Raw!$I:$I, Raw!$A:$A, Dispositions!ABO$14, Raw!$F:$F, Dispositions!$C41, Raw!$H:$H, "E05")</f>
        <v>0</v>
      </c>
      <c r="ABP41" s="47">
        <f>SUMIFS(Raw!$I:$I, Raw!$A:$A, Dispositions!ABP$14, Raw!$F:$F, Dispositions!$C41, Raw!$H:$H, "E05")</f>
        <v>0</v>
      </c>
      <c r="ABQ41" s="47">
        <f>SUMIFS(Raw!$I:$I, Raw!$A:$A, Dispositions!ABQ$14, Raw!$F:$F, Dispositions!$C41, Raw!$H:$H, "E05")</f>
        <v>0</v>
      </c>
      <c r="ABR41" s="47">
        <f>SUMIFS(Raw!$I:$I, Raw!$A:$A, Dispositions!ABR$14, Raw!$F:$F, Dispositions!$C41, Raw!$H:$H, "E05")</f>
        <v>0</v>
      </c>
      <c r="ABS41" s="47">
        <f>SUMIFS(Raw!$I:$I, Raw!$A:$A, Dispositions!ABS$14, Raw!$F:$F, Dispositions!$C41, Raw!$H:$H, "E05")</f>
        <v>0</v>
      </c>
      <c r="ABT41" s="48">
        <f>SUMIFS(Raw!$I:$I, Raw!$A:$A, Dispositions!ABT$14, Raw!$F:$F, Dispositions!$C41, Raw!$H:$H, "E05")</f>
        <v>0</v>
      </c>
      <c r="ABV41" s="46">
        <f>SUMIFS(Raw!$I:$I, Raw!$A:$A, Dispositions!ABV$14, Raw!$F:$F, Dispositions!$C41, Raw!$H:$H, "E12")</f>
        <v>0</v>
      </c>
      <c r="ABW41" s="47">
        <f>SUMIFS(Raw!$I:$I, Raw!$A:$A, Dispositions!ABW$14, Raw!$F:$F, Dispositions!$C41, Raw!$H:$H, "E12")</f>
        <v>0</v>
      </c>
      <c r="ABX41" s="47">
        <f>SUMIFS(Raw!$I:$I, Raw!$A:$A, Dispositions!ABX$14, Raw!$F:$F, Dispositions!$C41, Raw!$H:$H, "E12")</f>
        <v>0</v>
      </c>
      <c r="ABY41" s="47">
        <f>SUMIFS(Raw!$I:$I, Raw!$A:$A, Dispositions!ABY$14, Raw!$F:$F, Dispositions!$C41, Raw!$H:$H, "E12")</f>
        <v>0</v>
      </c>
      <c r="ABZ41" s="47">
        <f>SUMIFS(Raw!$I:$I, Raw!$A:$A, Dispositions!ABZ$14, Raw!$F:$F, Dispositions!$C41, Raw!$H:$H, "E12")</f>
        <v>0</v>
      </c>
      <c r="ACA41" s="47">
        <f>SUMIFS(Raw!$I:$I, Raw!$A:$A, Dispositions!ACA$14, Raw!$F:$F, Dispositions!$C41, Raw!$H:$H, "E12")</f>
        <v>0</v>
      </c>
      <c r="ACB41" s="48">
        <f>SUMIFS(Raw!$I:$I, Raw!$A:$A, Dispositions!ACB$14, Raw!$F:$F, Dispositions!$C41, Raw!$H:$H, "E12")</f>
        <v>0</v>
      </c>
      <c r="ACD41" s="46">
        <f>SUMIFS(Raw!$I:$I, Raw!$A:$A, Dispositions!ACD$14, Raw!$F:$F, Dispositions!$C41, Raw!$H:$H, "E13")</f>
        <v>0</v>
      </c>
      <c r="ACE41" s="47">
        <f>SUMIFS(Raw!$I:$I, Raw!$A:$A, Dispositions!ACE$14, Raw!$F:$F, Dispositions!$C41, Raw!$H:$H, "E13")</f>
        <v>0</v>
      </c>
      <c r="ACF41" s="47">
        <f>SUMIFS(Raw!$I:$I, Raw!$A:$A, Dispositions!ACF$14, Raw!$F:$F, Dispositions!$C41, Raw!$H:$H, "E13")</f>
        <v>0</v>
      </c>
      <c r="ACG41" s="47">
        <f>SUMIFS(Raw!$I:$I, Raw!$A:$A, Dispositions!ACG$14, Raw!$F:$F, Dispositions!$C41, Raw!$H:$H, "E13")</f>
        <v>0</v>
      </c>
      <c r="ACH41" s="47">
        <f>SUMIFS(Raw!$I:$I, Raw!$A:$A, Dispositions!ACH$14, Raw!$F:$F, Dispositions!$C41, Raw!$H:$H, "E13")</f>
        <v>0</v>
      </c>
      <c r="ACI41" s="47">
        <f>SUMIFS(Raw!$I:$I, Raw!$A:$A, Dispositions!ACI$14, Raw!$F:$F, Dispositions!$C41, Raw!$H:$H, "E13")</f>
        <v>0</v>
      </c>
      <c r="ACJ41" s="48">
        <f>SUMIFS(Raw!$I:$I, Raw!$A:$A, Dispositions!ACJ$14, Raw!$F:$F, Dispositions!$C41, Raw!$H:$H, "E13")</f>
        <v>0</v>
      </c>
      <c r="ACL41" s="46">
        <f>SUMIFS(Raw!$I:$I, Raw!$A:$A, Dispositions!ACL$14, Raw!$F:$F, Dispositions!$C41, Raw!$H:$H, "E14")</f>
        <v>0</v>
      </c>
      <c r="ACM41" s="47">
        <f>SUMIFS(Raw!$I:$I, Raw!$A:$A, Dispositions!ACM$14, Raw!$F:$F, Dispositions!$C41, Raw!$H:$H, "E14")</f>
        <v>0</v>
      </c>
      <c r="ACN41" s="47">
        <f>SUMIFS(Raw!$I:$I, Raw!$A:$A, Dispositions!ACN$14, Raw!$F:$F, Dispositions!$C41, Raw!$H:$H, "E14")</f>
        <v>0</v>
      </c>
      <c r="ACO41" s="47">
        <f>SUMIFS(Raw!$I:$I, Raw!$A:$A, Dispositions!ACO$14, Raw!$F:$F, Dispositions!$C41, Raw!$H:$H, "E14")</f>
        <v>0</v>
      </c>
      <c r="ACP41" s="47">
        <f>SUMIFS(Raw!$I:$I, Raw!$A:$A, Dispositions!ACP$14, Raw!$F:$F, Dispositions!$C41, Raw!$H:$H, "E14")</f>
        <v>0</v>
      </c>
      <c r="ACQ41" s="47">
        <f>SUMIFS(Raw!$I:$I, Raw!$A:$A, Dispositions!ACQ$14, Raw!$F:$F, Dispositions!$C41, Raw!$H:$H, "E14")</f>
        <v>0</v>
      </c>
      <c r="ACR41" s="48">
        <f>SUMIFS(Raw!$I:$I, Raw!$A:$A, Dispositions!ACR$14, Raw!$F:$F, Dispositions!$C41, Raw!$H:$H, "E14")</f>
        <v>0</v>
      </c>
      <c r="ACT41" s="46">
        <f>SUMIFS(Raw!$I:$I, Raw!$A:$A, Dispositions!ACT$14, Raw!$F:$F, Dispositions!$C41, Raw!$H:$H, "E15")</f>
        <v>0</v>
      </c>
      <c r="ACU41" s="47">
        <f>SUMIFS(Raw!$I:$I, Raw!$A:$A, Dispositions!ACU$14, Raw!$F:$F, Dispositions!$C41, Raw!$H:$H, "E15")</f>
        <v>0</v>
      </c>
      <c r="ACV41" s="47">
        <f>SUMIFS(Raw!$I:$I, Raw!$A:$A, Dispositions!ACV$14, Raw!$F:$F, Dispositions!$C41, Raw!$H:$H, "E15")</f>
        <v>0</v>
      </c>
      <c r="ACW41" s="47">
        <f>SUMIFS(Raw!$I:$I, Raw!$A:$A, Dispositions!ACW$14, Raw!$F:$F, Dispositions!$C41, Raw!$H:$H, "E15")</f>
        <v>0</v>
      </c>
      <c r="ACX41" s="47">
        <f>SUMIFS(Raw!$I:$I, Raw!$A:$A, Dispositions!ACX$14, Raw!$F:$F, Dispositions!$C41, Raw!$H:$H, "E15")</f>
        <v>0</v>
      </c>
      <c r="ACY41" s="47">
        <f>SUMIFS(Raw!$I:$I, Raw!$A:$A, Dispositions!ACY$14, Raw!$F:$F, Dispositions!$C41, Raw!$H:$H, "E15")</f>
        <v>0</v>
      </c>
      <c r="ACZ41" s="48">
        <f>SUMIFS(Raw!$I:$I, Raw!$A:$A, Dispositions!ACZ$14, Raw!$F:$F, Dispositions!$C41, Raw!$H:$H, "E15")</f>
        <v>0</v>
      </c>
      <c r="ADB41" s="46">
        <f>SUMIFS(Raw!$I:$I, Raw!$A:$A, Dispositions!ADB$14, Raw!$F:$F, Dispositions!$C41, Raw!$H:$H, "E16")</f>
        <v>0</v>
      </c>
      <c r="ADC41" s="47">
        <f>SUMIFS(Raw!$I:$I, Raw!$A:$A, Dispositions!ADC$14, Raw!$F:$F, Dispositions!$C41, Raw!$H:$H, "E16")</f>
        <v>0</v>
      </c>
      <c r="ADD41" s="47">
        <f>SUMIFS(Raw!$I:$I, Raw!$A:$A, Dispositions!ADD$14, Raw!$F:$F, Dispositions!$C41, Raw!$H:$H, "E16")</f>
        <v>0</v>
      </c>
      <c r="ADE41" s="47">
        <f>SUMIFS(Raw!$I:$I, Raw!$A:$A, Dispositions!ADE$14, Raw!$F:$F, Dispositions!$C41, Raw!$H:$H, "E16")</f>
        <v>0</v>
      </c>
      <c r="ADF41" s="47">
        <f>SUMIFS(Raw!$I:$I, Raw!$A:$A, Dispositions!ADF$14, Raw!$F:$F, Dispositions!$C41, Raw!$H:$H, "E16")</f>
        <v>0</v>
      </c>
      <c r="ADG41" s="47">
        <f>SUMIFS(Raw!$I:$I, Raw!$A:$A, Dispositions!ADG$14, Raw!$F:$F, Dispositions!$C41, Raw!$H:$H, "E16")</f>
        <v>0</v>
      </c>
      <c r="ADH41" s="48">
        <f>SUMIFS(Raw!$I:$I, Raw!$A:$A, Dispositions!ADH$14, Raw!$F:$F, Dispositions!$C41, Raw!$H:$H, "E16")</f>
        <v>0</v>
      </c>
      <c r="ADJ41" s="46">
        <f>SUMIFS(Raw!$I:$I, Raw!$A:$A, Dispositions!ADJ$14, Raw!$F:$F, Dispositions!$C41, Raw!$H:$H, "E18")</f>
        <v>0</v>
      </c>
      <c r="ADK41" s="47">
        <f>SUMIFS(Raw!$I:$I, Raw!$A:$A, Dispositions!ADK$14, Raw!$F:$F, Dispositions!$C41, Raw!$H:$H, "E18")</f>
        <v>0</v>
      </c>
      <c r="ADL41" s="47">
        <f>SUMIFS(Raw!$I:$I, Raw!$A:$A, Dispositions!ADL$14, Raw!$F:$F, Dispositions!$C41, Raw!$H:$H, "E18")</f>
        <v>0</v>
      </c>
      <c r="ADM41" s="47">
        <f>SUMIFS(Raw!$I:$I, Raw!$A:$A, Dispositions!ADM$14, Raw!$F:$F, Dispositions!$C41, Raw!$H:$H, "E18")</f>
        <v>0</v>
      </c>
      <c r="ADN41" s="47">
        <f>SUMIFS(Raw!$I:$I, Raw!$A:$A, Dispositions!ADN$14, Raw!$F:$F, Dispositions!$C41, Raw!$H:$H, "E18")</f>
        <v>0</v>
      </c>
      <c r="ADO41" s="47">
        <f>SUMIFS(Raw!$I:$I, Raw!$A:$A, Dispositions!ADO$14, Raw!$F:$F, Dispositions!$C41, Raw!$H:$H, "E18")</f>
        <v>0</v>
      </c>
      <c r="ADP41" s="48">
        <f>SUMIFS(Raw!$I:$I, Raw!$A:$A, Dispositions!ADP$14, Raw!$F:$F, Dispositions!$C41, Raw!$H:$H, "E18")</f>
        <v>0</v>
      </c>
      <c r="ADR41" s="46">
        <f>SUMIFS(Raw!$I:$I, Raw!$A:$A, Dispositions!ADR$14, Raw!$F:$F, Dispositions!$C41, Raw!$H:$H, "E34")</f>
        <v>0</v>
      </c>
      <c r="ADS41" s="47">
        <f>SUMIFS(Raw!$I:$I, Raw!$A:$A, Dispositions!ADS$14, Raw!$F:$F, Dispositions!$C41, Raw!$H:$H, "E34")</f>
        <v>0</v>
      </c>
      <c r="ADT41" s="47">
        <f>SUMIFS(Raw!$I:$I, Raw!$A:$A, Dispositions!ADT$14, Raw!$F:$F, Dispositions!$C41, Raw!$H:$H, "E34")</f>
        <v>0</v>
      </c>
      <c r="ADU41" s="47">
        <f>SUMIFS(Raw!$I:$I, Raw!$A:$A, Dispositions!ADU$14, Raw!$F:$F, Dispositions!$C41, Raw!$H:$H, "E34")</f>
        <v>0</v>
      </c>
      <c r="ADV41" s="47">
        <f>SUMIFS(Raw!$I:$I, Raw!$A:$A, Dispositions!ADV$14, Raw!$F:$F, Dispositions!$C41, Raw!$H:$H, "E34")</f>
        <v>0</v>
      </c>
      <c r="ADW41" s="47">
        <f>SUMIFS(Raw!$I:$I, Raw!$A:$A, Dispositions!ADW$14, Raw!$F:$F, Dispositions!$C41, Raw!$H:$H, "E34")</f>
        <v>0</v>
      </c>
      <c r="ADX41" s="48">
        <f>SUMIFS(Raw!$I:$I, Raw!$A:$A, Dispositions!ADX$14, Raw!$F:$F, Dispositions!$C41, Raw!$H:$H, "E34")</f>
        <v>0</v>
      </c>
      <c r="ADZ41" s="46">
        <f>SUMIFS(Raw!$I:$I, Raw!$A:$A, Dispositions!ADZ$14, Raw!$F:$F, Dispositions!$C41, Raw!$H:$H, "E02")</f>
        <v>0</v>
      </c>
      <c r="AEA41" s="47">
        <f>SUMIFS(Raw!$I:$I, Raw!$A:$A, Dispositions!AEA$14, Raw!$F:$F, Dispositions!$C41, Raw!$H:$H, "E02")</f>
        <v>0</v>
      </c>
      <c r="AEB41" s="47">
        <f>SUMIFS(Raw!$I:$I, Raw!$A:$A, Dispositions!AEB$14, Raw!$F:$F, Dispositions!$C41, Raw!$H:$H, "E02")</f>
        <v>0</v>
      </c>
      <c r="AEC41" s="47">
        <f>SUMIFS(Raw!$I:$I, Raw!$A:$A, Dispositions!AEC$14, Raw!$F:$F, Dispositions!$C41, Raw!$H:$H, "E02")</f>
        <v>0</v>
      </c>
      <c r="AED41" s="47">
        <f>SUMIFS(Raw!$I:$I, Raw!$A:$A, Dispositions!AED$14, Raw!$F:$F, Dispositions!$C41, Raw!$H:$H, "E02")</f>
        <v>0</v>
      </c>
      <c r="AEE41" s="47">
        <f>SUMIFS(Raw!$I:$I, Raw!$A:$A, Dispositions!AEE$14, Raw!$F:$F, Dispositions!$C41, Raw!$H:$H, "E02")</f>
        <v>0</v>
      </c>
      <c r="AEF41" s="48">
        <f>SUMIFS(Raw!$I:$I, Raw!$A:$A, Dispositions!AEF$14, Raw!$F:$F, Dispositions!$C41, Raw!$H:$H, "E02")</f>
        <v>0</v>
      </c>
      <c r="AEH41" s="46">
        <f>SUMIFS(Raw!$I:$I, Raw!$A:$A, Dispositions!AEH$14, Raw!$F:$F, Dispositions!$C41, Raw!$H:$H, "E03")</f>
        <v>0</v>
      </c>
      <c r="AEI41" s="47">
        <f>SUMIFS(Raw!$I:$I, Raw!$A:$A, Dispositions!AEI$14, Raw!$F:$F, Dispositions!$C41, Raw!$H:$H, "E03")</f>
        <v>0</v>
      </c>
      <c r="AEJ41" s="47">
        <f>SUMIFS(Raw!$I:$I, Raw!$A:$A, Dispositions!AEJ$14, Raw!$F:$F, Dispositions!$C41, Raw!$H:$H, "E03")</f>
        <v>0</v>
      </c>
      <c r="AEK41" s="47">
        <f>SUMIFS(Raw!$I:$I, Raw!$A:$A, Dispositions!AEK$14, Raw!$F:$F, Dispositions!$C41, Raw!$H:$H, "E03")</f>
        <v>0</v>
      </c>
      <c r="AEL41" s="47">
        <f>SUMIFS(Raw!$I:$I, Raw!$A:$A, Dispositions!AEL$14, Raw!$F:$F, Dispositions!$C41, Raw!$H:$H, "E03")</f>
        <v>0</v>
      </c>
      <c r="AEM41" s="47">
        <f>SUMIFS(Raw!$I:$I, Raw!$A:$A, Dispositions!AEM$14, Raw!$F:$F, Dispositions!$C41, Raw!$H:$H, "E03")</f>
        <v>0</v>
      </c>
      <c r="AEN41" s="48">
        <f>SUMIFS(Raw!$I:$I, Raw!$A:$A, Dispositions!AEN$14, Raw!$F:$F, Dispositions!$C41, Raw!$H:$H, "E03")</f>
        <v>0</v>
      </c>
      <c r="AEP41" s="46">
        <f>SUMIFS(Raw!$I:$I, Raw!$A:$A, Dispositions!AEP$14, Raw!$F:$F, Dispositions!$C41, Raw!$H:$H, "E05")</f>
        <v>0</v>
      </c>
      <c r="AEQ41" s="47">
        <f>SUMIFS(Raw!$I:$I, Raw!$A:$A, Dispositions!AEQ$14, Raw!$F:$F, Dispositions!$C41, Raw!$H:$H, "E05")</f>
        <v>0</v>
      </c>
      <c r="AER41" s="47">
        <f>SUMIFS(Raw!$I:$I, Raw!$A:$A, Dispositions!AER$14, Raw!$F:$F, Dispositions!$C41, Raw!$H:$H, "E05")</f>
        <v>0</v>
      </c>
      <c r="AES41" s="47">
        <f>SUMIFS(Raw!$I:$I, Raw!$A:$A, Dispositions!AES$14, Raw!$F:$F, Dispositions!$C41, Raw!$H:$H, "E05")</f>
        <v>0</v>
      </c>
      <c r="AET41" s="47">
        <f>SUMIFS(Raw!$I:$I, Raw!$A:$A, Dispositions!AET$14, Raw!$F:$F, Dispositions!$C41, Raw!$H:$H, "E05")</f>
        <v>0</v>
      </c>
      <c r="AEU41" s="47">
        <f>SUMIFS(Raw!$I:$I, Raw!$A:$A, Dispositions!AEU$14, Raw!$F:$F, Dispositions!$C41, Raw!$H:$H, "E05")</f>
        <v>0</v>
      </c>
      <c r="AEV41" s="48">
        <f>SUMIFS(Raw!$I:$I, Raw!$A:$A, Dispositions!AEV$14, Raw!$F:$F, Dispositions!$C41, Raw!$H:$H, "E05")</f>
        <v>0</v>
      </c>
      <c r="AEX41" s="46">
        <f>SUMIFS(Raw!$I:$I, Raw!$A:$A, Dispositions!AEX$14, Raw!$F:$F, Dispositions!$C41, Raw!$H:$H, "E12")</f>
        <v>0</v>
      </c>
      <c r="AEY41" s="47">
        <f>SUMIFS(Raw!$I:$I, Raw!$A:$A, Dispositions!AEY$14, Raw!$F:$F, Dispositions!$C41, Raw!$H:$H, "E12")</f>
        <v>0</v>
      </c>
      <c r="AEZ41" s="47">
        <f>SUMIFS(Raw!$I:$I, Raw!$A:$A, Dispositions!AEZ$14, Raw!$F:$F, Dispositions!$C41, Raw!$H:$H, "E12")</f>
        <v>0</v>
      </c>
      <c r="AFA41" s="47">
        <f>SUMIFS(Raw!$I:$I, Raw!$A:$A, Dispositions!AFA$14, Raw!$F:$F, Dispositions!$C41, Raw!$H:$H, "E12")</f>
        <v>0</v>
      </c>
      <c r="AFB41" s="47">
        <f>SUMIFS(Raw!$I:$I, Raw!$A:$A, Dispositions!AFB$14, Raw!$F:$F, Dispositions!$C41, Raw!$H:$H, "E12")</f>
        <v>0</v>
      </c>
      <c r="AFC41" s="47">
        <f>SUMIFS(Raw!$I:$I, Raw!$A:$A, Dispositions!AFC$14, Raw!$F:$F, Dispositions!$C41, Raw!$H:$H, "E12")</f>
        <v>0</v>
      </c>
      <c r="AFD41" s="48">
        <f>SUMIFS(Raw!$I:$I, Raw!$A:$A, Dispositions!AFD$14, Raw!$F:$F, Dispositions!$C41, Raw!$H:$H, "E12")</f>
        <v>0</v>
      </c>
      <c r="AFF41" s="46">
        <f>SUMIFS(Raw!$I:$I, Raw!$A:$A, Dispositions!AFF$14, Raw!$F:$F, Dispositions!$C41, Raw!$H:$H, "E13")</f>
        <v>0</v>
      </c>
      <c r="AFG41" s="47">
        <f>SUMIFS(Raw!$I:$I, Raw!$A:$A, Dispositions!AFG$14, Raw!$F:$F, Dispositions!$C41, Raw!$H:$H, "E13")</f>
        <v>0</v>
      </c>
      <c r="AFH41" s="47">
        <f>SUMIFS(Raw!$I:$I, Raw!$A:$A, Dispositions!AFH$14, Raw!$F:$F, Dispositions!$C41, Raw!$H:$H, "E13")</f>
        <v>0</v>
      </c>
      <c r="AFI41" s="47">
        <f>SUMIFS(Raw!$I:$I, Raw!$A:$A, Dispositions!AFI$14, Raw!$F:$F, Dispositions!$C41, Raw!$H:$H, "E13")</f>
        <v>0</v>
      </c>
      <c r="AFJ41" s="47">
        <f>SUMIFS(Raw!$I:$I, Raw!$A:$A, Dispositions!AFJ$14, Raw!$F:$F, Dispositions!$C41, Raw!$H:$H, "E13")</f>
        <v>0</v>
      </c>
      <c r="AFK41" s="47">
        <f>SUMIFS(Raw!$I:$I, Raw!$A:$A, Dispositions!AFK$14, Raw!$F:$F, Dispositions!$C41, Raw!$H:$H, "E13")</f>
        <v>0</v>
      </c>
      <c r="AFL41" s="48">
        <f>SUMIFS(Raw!$I:$I, Raw!$A:$A, Dispositions!AFL$14, Raw!$F:$F, Dispositions!$C41, Raw!$H:$H, "E13")</f>
        <v>0</v>
      </c>
      <c r="AFN41" s="46">
        <f>SUMIFS(Raw!$I:$I, Raw!$A:$A, Dispositions!AFN$14, Raw!$F:$F, Dispositions!$C41, Raw!$H:$H, "E14")</f>
        <v>0</v>
      </c>
      <c r="AFO41" s="47">
        <f>SUMIFS(Raw!$I:$I, Raw!$A:$A, Dispositions!AFO$14, Raw!$F:$F, Dispositions!$C41, Raw!$H:$H, "E14")</f>
        <v>0</v>
      </c>
      <c r="AFP41" s="47">
        <f>SUMIFS(Raw!$I:$I, Raw!$A:$A, Dispositions!AFP$14, Raw!$F:$F, Dispositions!$C41, Raw!$H:$H, "E14")</f>
        <v>0</v>
      </c>
      <c r="AFQ41" s="47">
        <f>SUMIFS(Raw!$I:$I, Raw!$A:$A, Dispositions!AFQ$14, Raw!$F:$F, Dispositions!$C41, Raw!$H:$H, "E14")</f>
        <v>0</v>
      </c>
      <c r="AFR41" s="47">
        <f>SUMIFS(Raw!$I:$I, Raw!$A:$A, Dispositions!AFR$14, Raw!$F:$F, Dispositions!$C41, Raw!$H:$H, "E14")</f>
        <v>0</v>
      </c>
      <c r="AFS41" s="47">
        <f>SUMIFS(Raw!$I:$I, Raw!$A:$A, Dispositions!AFS$14, Raw!$F:$F, Dispositions!$C41, Raw!$H:$H, "E14")</f>
        <v>0</v>
      </c>
      <c r="AFT41" s="48">
        <f>SUMIFS(Raw!$I:$I, Raw!$A:$A, Dispositions!AFT$14, Raw!$F:$F, Dispositions!$C41, Raw!$H:$H, "E14")</f>
        <v>0</v>
      </c>
      <c r="AFV41" s="46">
        <f>SUMIFS(Raw!$I:$I, Raw!$A:$A, Dispositions!AFV$14, Raw!$F:$F, Dispositions!$C41, Raw!$H:$H, "E15")</f>
        <v>0</v>
      </c>
      <c r="AFW41" s="47">
        <f>SUMIFS(Raw!$I:$I, Raw!$A:$A, Dispositions!AFW$14, Raw!$F:$F, Dispositions!$C41, Raw!$H:$H, "E15")</f>
        <v>0</v>
      </c>
      <c r="AFX41" s="47">
        <f>SUMIFS(Raw!$I:$I, Raw!$A:$A, Dispositions!AFX$14, Raw!$F:$F, Dispositions!$C41, Raw!$H:$H, "E15")</f>
        <v>0</v>
      </c>
      <c r="AFY41" s="47">
        <f>SUMIFS(Raw!$I:$I, Raw!$A:$A, Dispositions!AFY$14, Raw!$F:$F, Dispositions!$C41, Raw!$H:$H, "E15")</f>
        <v>0</v>
      </c>
      <c r="AFZ41" s="47">
        <f>SUMIFS(Raw!$I:$I, Raw!$A:$A, Dispositions!AFZ$14, Raw!$F:$F, Dispositions!$C41, Raw!$H:$H, "E15")</f>
        <v>0</v>
      </c>
      <c r="AGA41" s="47">
        <f>SUMIFS(Raw!$I:$I, Raw!$A:$A, Dispositions!AGA$14, Raw!$F:$F, Dispositions!$C41, Raw!$H:$H, "E15")</f>
        <v>0</v>
      </c>
      <c r="AGB41" s="48">
        <f>SUMIFS(Raw!$I:$I, Raw!$A:$A, Dispositions!AGB$14, Raw!$F:$F, Dispositions!$C41, Raw!$H:$H, "E15")</f>
        <v>0</v>
      </c>
      <c r="AGD41" s="46">
        <f>SUMIFS(Raw!$I:$I, Raw!$A:$A, Dispositions!AGD$14, Raw!$F:$F, Dispositions!$C41, Raw!$H:$H, "E16")</f>
        <v>0</v>
      </c>
      <c r="AGE41" s="47">
        <f>SUMIFS(Raw!$I:$I, Raw!$A:$A, Dispositions!AGE$14, Raw!$F:$F, Dispositions!$C41, Raw!$H:$H, "E16")</f>
        <v>0</v>
      </c>
      <c r="AGF41" s="47">
        <f>SUMIFS(Raw!$I:$I, Raw!$A:$A, Dispositions!AGF$14, Raw!$F:$F, Dispositions!$C41, Raw!$H:$H, "E16")</f>
        <v>0</v>
      </c>
      <c r="AGG41" s="47">
        <f>SUMIFS(Raw!$I:$I, Raw!$A:$A, Dispositions!AGG$14, Raw!$F:$F, Dispositions!$C41, Raw!$H:$H, "E16")</f>
        <v>0</v>
      </c>
      <c r="AGH41" s="47">
        <f>SUMIFS(Raw!$I:$I, Raw!$A:$A, Dispositions!AGH$14, Raw!$F:$F, Dispositions!$C41, Raw!$H:$H, "E16")</f>
        <v>0</v>
      </c>
      <c r="AGI41" s="47">
        <f>SUMIFS(Raw!$I:$I, Raw!$A:$A, Dispositions!AGI$14, Raw!$F:$F, Dispositions!$C41, Raw!$H:$H, "E16")</f>
        <v>0</v>
      </c>
      <c r="AGJ41" s="48">
        <f>SUMIFS(Raw!$I:$I, Raw!$A:$A, Dispositions!AGJ$14, Raw!$F:$F, Dispositions!$C41, Raw!$H:$H, "E16")</f>
        <v>0</v>
      </c>
      <c r="AGL41" s="46">
        <f>SUMIFS(Raw!$I:$I, Raw!$A:$A, Dispositions!AGL$14, Raw!$F:$F, Dispositions!$C41, Raw!$H:$H, "E18")</f>
        <v>0</v>
      </c>
      <c r="AGM41" s="47">
        <f>SUMIFS(Raw!$I:$I, Raw!$A:$A, Dispositions!AGM$14, Raw!$F:$F, Dispositions!$C41, Raw!$H:$H, "E18")</f>
        <v>0</v>
      </c>
      <c r="AGN41" s="47">
        <f>SUMIFS(Raw!$I:$I, Raw!$A:$A, Dispositions!AGN$14, Raw!$F:$F, Dispositions!$C41, Raw!$H:$H, "E18")</f>
        <v>0</v>
      </c>
      <c r="AGO41" s="47">
        <f>SUMIFS(Raw!$I:$I, Raw!$A:$A, Dispositions!AGO$14, Raw!$F:$F, Dispositions!$C41, Raw!$H:$H, "E18")</f>
        <v>0</v>
      </c>
      <c r="AGP41" s="47">
        <f>SUMIFS(Raw!$I:$I, Raw!$A:$A, Dispositions!AGP$14, Raw!$F:$F, Dispositions!$C41, Raw!$H:$H, "E18")</f>
        <v>0</v>
      </c>
      <c r="AGQ41" s="47">
        <f>SUMIFS(Raw!$I:$I, Raw!$A:$A, Dispositions!AGQ$14, Raw!$F:$F, Dispositions!$C41, Raw!$H:$H, "E18")</f>
        <v>0</v>
      </c>
      <c r="AGR41" s="48">
        <f>SUMIFS(Raw!$I:$I, Raw!$A:$A, Dispositions!AGR$14, Raw!$F:$F, Dispositions!$C41, Raw!$H:$H, "E18")</f>
        <v>0</v>
      </c>
      <c r="AGT41" s="46">
        <f>SUMIFS(Raw!$I:$I, Raw!$A:$A, Dispositions!AGT$14, Raw!$F:$F, Dispositions!$C41, Raw!$H:$H, "E34")</f>
        <v>0</v>
      </c>
      <c r="AGU41" s="47">
        <f>SUMIFS(Raw!$I:$I, Raw!$A:$A, Dispositions!AGU$14, Raw!$F:$F, Dispositions!$C41, Raw!$H:$H, "E34")</f>
        <v>0</v>
      </c>
      <c r="AGV41" s="47">
        <f>SUMIFS(Raw!$I:$I, Raw!$A:$A, Dispositions!AGV$14, Raw!$F:$F, Dispositions!$C41, Raw!$H:$H, "E34")</f>
        <v>0</v>
      </c>
      <c r="AGW41" s="47">
        <f>SUMIFS(Raw!$I:$I, Raw!$A:$A, Dispositions!AGW$14, Raw!$F:$F, Dispositions!$C41, Raw!$H:$H, "E34")</f>
        <v>0</v>
      </c>
      <c r="AGX41" s="47">
        <f>SUMIFS(Raw!$I:$I, Raw!$A:$A, Dispositions!AGX$14, Raw!$F:$F, Dispositions!$C41, Raw!$H:$H, "E34")</f>
        <v>0</v>
      </c>
      <c r="AGY41" s="47">
        <f>SUMIFS(Raw!$I:$I, Raw!$A:$A, Dispositions!AGY$14, Raw!$F:$F, Dispositions!$C41, Raw!$H:$H, "E34")</f>
        <v>0</v>
      </c>
      <c r="AGZ41" s="48">
        <f>SUMIFS(Raw!$I:$I, Raw!$A:$A, Dispositions!AGZ$14, Raw!$F:$F, Dispositions!$C41, Raw!$H:$H, "E34")</f>
        <v>0</v>
      </c>
      <c r="AHB41" s="46">
        <f>SUMIFS(Raw!$I:$I, Raw!$A:$A, Dispositions!AHB$14, Raw!$F:$F, Dispositions!$C41, Raw!$H:$H, "E02")</f>
        <v>0</v>
      </c>
      <c r="AHC41" s="47">
        <f>SUMIFS(Raw!$I:$I, Raw!$A:$A, Dispositions!AHC$14, Raw!$F:$F, Dispositions!$C41, Raw!$H:$H, "E02")</f>
        <v>0</v>
      </c>
      <c r="AHD41" s="47">
        <f>SUMIFS(Raw!$I:$I, Raw!$A:$A, Dispositions!AHD$14, Raw!$F:$F, Dispositions!$C41, Raw!$H:$H, "E02")</f>
        <v>0</v>
      </c>
      <c r="AHE41" s="47">
        <f>SUMIFS(Raw!$I:$I, Raw!$A:$A, Dispositions!AHE$14, Raw!$F:$F, Dispositions!$C41, Raw!$H:$H, "E02")</f>
        <v>0</v>
      </c>
      <c r="AHF41" s="47">
        <f>SUMIFS(Raw!$I:$I, Raw!$A:$A, Dispositions!AHF$14, Raw!$F:$F, Dispositions!$C41, Raw!$H:$H, "E02")</f>
        <v>0</v>
      </c>
      <c r="AHG41" s="47">
        <f>SUMIFS(Raw!$I:$I, Raw!$A:$A, Dispositions!AHG$14, Raw!$F:$F, Dispositions!$C41, Raw!$H:$H, "E02")</f>
        <v>0</v>
      </c>
      <c r="AHH41" s="48">
        <f>SUMIFS(Raw!$I:$I, Raw!$A:$A, Dispositions!AHH$14, Raw!$F:$F, Dispositions!$C41, Raw!$H:$H, "E02")</f>
        <v>0</v>
      </c>
      <c r="AHJ41" s="46">
        <f>SUMIFS(Raw!$I:$I, Raw!$A:$A, Dispositions!AHJ$14, Raw!$F:$F, Dispositions!$C41, Raw!$H:$H, "E03")</f>
        <v>0</v>
      </c>
      <c r="AHK41" s="47">
        <f>SUMIFS(Raw!$I:$I, Raw!$A:$A, Dispositions!AHK$14, Raw!$F:$F, Dispositions!$C41, Raw!$H:$H, "E03")</f>
        <v>0</v>
      </c>
      <c r="AHL41" s="47">
        <f>SUMIFS(Raw!$I:$I, Raw!$A:$A, Dispositions!AHL$14, Raw!$F:$F, Dispositions!$C41, Raw!$H:$H, "E03")</f>
        <v>0</v>
      </c>
      <c r="AHM41" s="47">
        <f>SUMIFS(Raw!$I:$I, Raw!$A:$A, Dispositions!AHM$14, Raw!$F:$F, Dispositions!$C41, Raw!$H:$H, "E03")</f>
        <v>0</v>
      </c>
      <c r="AHN41" s="47">
        <f>SUMIFS(Raw!$I:$I, Raw!$A:$A, Dispositions!AHN$14, Raw!$F:$F, Dispositions!$C41, Raw!$H:$H, "E03")</f>
        <v>0</v>
      </c>
      <c r="AHO41" s="47">
        <f>SUMIFS(Raw!$I:$I, Raw!$A:$A, Dispositions!AHO$14, Raw!$F:$F, Dispositions!$C41, Raw!$H:$H, "E03")</f>
        <v>0</v>
      </c>
      <c r="AHP41" s="48">
        <f>SUMIFS(Raw!$I:$I, Raw!$A:$A, Dispositions!AHP$14, Raw!$F:$F, Dispositions!$C41, Raw!$H:$H, "E03")</f>
        <v>0</v>
      </c>
      <c r="AHR41" s="46">
        <f>SUMIFS(Raw!$I:$I, Raw!$A:$A, Dispositions!AHR$14, Raw!$F:$F, Dispositions!$C41, Raw!$H:$H, "E05")</f>
        <v>0</v>
      </c>
      <c r="AHS41" s="47">
        <f>SUMIFS(Raw!$I:$I, Raw!$A:$A, Dispositions!AHS$14, Raw!$F:$F, Dispositions!$C41, Raw!$H:$H, "E05")</f>
        <v>0</v>
      </c>
      <c r="AHT41" s="47">
        <f>SUMIFS(Raw!$I:$I, Raw!$A:$A, Dispositions!AHT$14, Raw!$F:$F, Dispositions!$C41, Raw!$H:$H, "E05")</f>
        <v>0</v>
      </c>
      <c r="AHU41" s="47">
        <f>SUMIFS(Raw!$I:$I, Raw!$A:$A, Dispositions!AHU$14, Raw!$F:$F, Dispositions!$C41, Raw!$H:$H, "E05")</f>
        <v>0</v>
      </c>
      <c r="AHV41" s="47">
        <f>SUMIFS(Raw!$I:$I, Raw!$A:$A, Dispositions!AHV$14, Raw!$F:$F, Dispositions!$C41, Raw!$H:$H, "E05")</f>
        <v>0</v>
      </c>
      <c r="AHW41" s="47">
        <f>SUMIFS(Raw!$I:$I, Raw!$A:$A, Dispositions!AHW$14, Raw!$F:$F, Dispositions!$C41, Raw!$H:$H, "E05")</f>
        <v>0</v>
      </c>
      <c r="AHX41" s="48">
        <f>SUMIFS(Raw!$I:$I, Raw!$A:$A, Dispositions!AHX$14, Raw!$F:$F, Dispositions!$C41, Raw!$H:$H, "E05")</f>
        <v>0</v>
      </c>
      <c r="AHZ41" s="46">
        <f>SUMIFS(Raw!$I:$I, Raw!$A:$A, Dispositions!AHZ$14, Raw!$F:$F, Dispositions!$C41, Raw!$H:$H, "E12")</f>
        <v>0</v>
      </c>
      <c r="AIA41" s="47">
        <f>SUMIFS(Raw!$I:$I, Raw!$A:$A, Dispositions!AIA$14, Raw!$F:$F, Dispositions!$C41, Raw!$H:$H, "E12")</f>
        <v>0</v>
      </c>
      <c r="AIB41" s="47">
        <f>SUMIFS(Raw!$I:$I, Raw!$A:$A, Dispositions!AIB$14, Raw!$F:$F, Dispositions!$C41, Raw!$H:$H, "E12")</f>
        <v>0</v>
      </c>
      <c r="AIC41" s="47">
        <f>SUMIFS(Raw!$I:$I, Raw!$A:$A, Dispositions!AIC$14, Raw!$F:$F, Dispositions!$C41, Raw!$H:$H, "E12")</f>
        <v>0</v>
      </c>
      <c r="AID41" s="47">
        <f>SUMIFS(Raw!$I:$I, Raw!$A:$A, Dispositions!AID$14, Raw!$F:$F, Dispositions!$C41, Raw!$H:$H, "E12")</f>
        <v>0</v>
      </c>
      <c r="AIE41" s="47">
        <f>SUMIFS(Raw!$I:$I, Raw!$A:$A, Dispositions!AIE$14, Raw!$F:$F, Dispositions!$C41, Raw!$H:$H, "E12")</f>
        <v>0</v>
      </c>
      <c r="AIF41" s="48">
        <f>SUMIFS(Raw!$I:$I, Raw!$A:$A, Dispositions!AIF$14, Raw!$F:$F, Dispositions!$C41, Raw!$H:$H, "E12")</f>
        <v>0</v>
      </c>
      <c r="AIH41" s="46">
        <f>SUMIFS(Raw!$I:$I, Raw!$A:$A, Dispositions!AIH$14, Raw!$F:$F, Dispositions!$C41, Raw!$H:$H, "E13")</f>
        <v>0</v>
      </c>
      <c r="AII41" s="47">
        <f>SUMIFS(Raw!$I:$I, Raw!$A:$A, Dispositions!AII$14, Raw!$F:$F, Dispositions!$C41, Raw!$H:$H, "E13")</f>
        <v>0</v>
      </c>
      <c r="AIJ41" s="47">
        <f>SUMIFS(Raw!$I:$I, Raw!$A:$A, Dispositions!AIJ$14, Raw!$F:$F, Dispositions!$C41, Raw!$H:$H, "E13")</f>
        <v>0</v>
      </c>
      <c r="AIK41" s="47">
        <f>SUMIFS(Raw!$I:$I, Raw!$A:$A, Dispositions!AIK$14, Raw!$F:$F, Dispositions!$C41, Raw!$H:$H, "E13")</f>
        <v>0</v>
      </c>
      <c r="AIL41" s="47">
        <f>SUMIFS(Raw!$I:$I, Raw!$A:$A, Dispositions!AIL$14, Raw!$F:$F, Dispositions!$C41, Raw!$H:$H, "E13")</f>
        <v>0</v>
      </c>
      <c r="AIM41" s="47">
        <f>SUMIFS(Raw!$I:$I, Raw!$A:$A, Dispositions!AIM$14, Raw!$F:$F, Dispositions!$C41, Raw!$H:$H, "E13")</f>
        <v>0</v>
      </c>
      <c r="AIN41" s="48">
        <f>SUMIFS(Raw!$I:$I, Raw!$A:$A, Dispositions!AIN$14, Raw!$F:$F, Dispositions!$C41, Raw!$H:$H, "E13")</f>
        <v>0</v>
      </c>
      <c r="AIP41" s="46">
        <f>SUMIFS(Raw!$I:$I, Raw!$A:$A, Dispositions!AIP$14, Raw!$F:$F, Dispositions!$C41, Raw!$H:$H, "E14")</f>
        <v>0</v>
      </c>
      <c r="AIQ41" s="47">
        <f>SUMIFS(Raw!$I:$I, Raw!$A:$A, Dispositions!AIQ$14, Raw!$F:$F, Dispositions!$C41, Raw!$H:$H, "E14")</f>
        <v>0</v>
      </c>
      <c r="AIR41" s="47">
        <f>SUMIFS(Raw!$I:$I, Raw!$A:$A, Dispositions!AIR$14, Raw!$F:$F, Dispositions!$C41, Raw!$H:$H, "E14")</f>
        <v>0</v>
      </c>
      <c r="AIS41" s="47">
        <f>SUMIFS(Raw!$I:$I, Raw!$A:$A, Dispositions!AIS$14, Raw!$F:$F, Dispositions!$C41, Raw!$H:$H, "E14")</f>
        <v>0</v>
      </c>
      <c r="AIT41" s="47">
        <f>SUMIFS(Raw!$I:$I, Raw!$A:$A, Dispositions!AIT$14, Raw!$F:$F, Dispositions!$C41, Raw!$H:$H, "E14")</f>
        <v>0</v>
      </c>
      <c r="AIU41" s="47">
        <f>SUMIFS(Raw!$I:$I, Raw!$A:$A, Dispositions!AIU$14, Raw!$F:$F, Dispositions!$C41, Raw!$H:$H, "E14")</f>
        <v>0</v>
      </c>
      <c r="AIV41" s="48">
        <f>SUMIFS(Raw!$I:$I, Raw!$A:$A, Dispositions!AIV$14, Raw!$F:$F, Dispositions!$C41, Raw!$H:$H, "E14")</f>
        <v>0</v>
      </c>
      <c r="AIX41" s="46">
        <f>SUMIFS(Raw!$I:$I, Raw!$A:$A, Dispositions!AIX$14, Raw!$F:$F, Dispositions!$C41, Raw!$H:$H, "E15")</f>
        <v>0</v>
      </c>
      <c r="AIY41" s="47">
        <f>SUMIFS(Raw!$I:$I, Raw!$A:$A, Dispositions!AIY$14, Raw!$F:$F, Dispositions!$C41, Raw!$H:$H, "E15")</f>
        <v>0</v>
      </c>
      <c r="AIZ41" s="47">
        <f>SUMIFS(Raw!$I:$I, Raw!$A:$A, Dispositions!AIZ$14, Raw!$F:$F, Dispositions!$C41, Raw!$H:$H, "E15")</f>
        <v>0</v>
      </c>
      <c r="AJA41" s="47">
        <f>SUMIFS(Raw!$I:$I, Raw!$A:$A, Dispositions!AJA$14, Raw!$F:$F, Dispositions!$C41, Raw!$H:$H, "E15")</f>
        <v>0</v>
      </c>
      <c r="AJB41" s="47">
        <f>SUMIFS(Raw!$I:$I, Raw!$A:$A, Dispositions!AJB$14, Raw!$F:$F, Dispositions!$C41, Raw!$H:$H, "E15")</f>
        <v>0</v>
      </c>
      <c r="AJC41" s="47">
        <f>SUMIFS(Raw!$I:$I, Raw!$A:$A, Dispositions!AJC$14, Raw!$F:$F, Dispositions!$C41, Raw!$H:$H, "E15")</f>
        <v>0</v>
      </c>
      <c r="AJD41" s="48">
        <f>SUMIFS(Raw!$I:$I, Raw!$A:$A, Dispositions!AJD$14, Raw!$F:$F, Dispositions!$C41, Raw!$H:$H, "E15")</f>
        <v>0</v>
      </c>
      <c r="AJF41" s="46">
        <f>SUMIFS(Raw!$I:$I, Raw!$A:$A, Dispositions!AJF$14, Raw!$F:$F, Dispositions!$C41, Raw!$H:$H, "E16")</f>
        <v>0</v>
      </c>
      <c r="AJG41" s="47">
        <f>SUMIFS(Raw!$I:$I, Raw!$A:$A, Dispositions!AJG$14, Raw!$F:$F, Dispositions!$C41, Raw!$H:$H, "E16")</f>
        <v>0</v>
      </c>
      <c r="AJH41" s="47">
        <f>SUMIFS(Raw!$I:$I, Raw!$A:$A, Dispositions!AJH$14, Raw!$F:$F, Dispositions!$C41, Raw!$H:$H, "E16")</f>
        <v>0</v>
      </c>
      <c r="AJI41" s="47">
        <f>SUMIFS(Raw!$I:$I, Raw!$A:$A, Dispositions!AJI$14, Raw!$F:$F, Dispositions!$C41, Raw!$H:$H, "E16")</f>
        <v>0</v>
      </c>
      <c r="AJJ41" s="47">
        <f>SUMIFS(Raw!$I:$I, Raw!$A:$A, Dispositions!AJJ$14, Raw!$F:$F, Dispositions!$C41, Raw!$H:$H, "E16")</f>
        <v>0</v>
      </c>
      <c r="AJK41" s="47">
        <f>SUMIFS(Raw!$I:$I, Raw!$A:$A, Dispositions!AJK$14, Raw!$F:$F, Dispositions!$C41, Raw!$H:$H, "E16")</f>
        <v>0</v>
      </c>
      <c r="AJL41" s="48">
        <f>SUMIFS(Raw!$I:$I, Raw!$A:$A, Dispositions!AJL$14, Raw!$F:$F, Dispositions!$C41, Raw!$H:$H, "E16")</f>
        <v>0</v>
      </c>
      <c r="AJN41" s="46">
        <f>SUMIFS(Raw!$I:$I, Raw!$A:$A, Dispositions!AJN$14, Raw!$F:$F, Dispositions!$C41, Raw!$H:$H, "E18")</f>
        <v>0</v>
      </c>
      <c r="AJO41" s="47">
        <f>SUMIFS(Raw!$I:$I, Raw!$A:$A, Dispositions!AJO$14, Raw!$F:$F, Dispositions!$C41, Raw!$H:$H, "E18")</f>
        <v>0</v>
      </c>
      <c r="AJP41" s="47">
        <f>SUMIFS(Raw!$I:$I, Raw!$A:$A, Dispositions!AJP$14, Raw!$F:$F, Dispositions!$C41, Raw!$H:$H, "E18")</f>
        <v>0</v>
      </c>
      <c r="AJQ41" s="47">
        <f>SUMIFS(Raw!$I:$I, Raw!$A:$A, Dispositions!AJQ$14, Raw!$F:$F, Dispositions!$C41, Raw!$H:$H, "E18")</f>
        <v>0</v>
      </c>
      <c r="AJR41" s="47">
        <f>SUMIFS(Raw!$I:$I, Raw!$A:$A, Dispositions!AJR$14, Raw!$F:$F, Dispositions!$C41, Raw!$H:$H, "E18")</f>
        <v>0</v>
      </c>
      <c r="AJS41" s="47">
        <f>SUMIFS(Raw!$I:$I, Raw!$A:$A, Dispositions!AJS$14, Raw!$F:$F, Dispositions!$C41, Raw!$H:$H, "E18")</f>
        <v>0</v>
      </c>
      <c r="AJT41" s="48">
        <f>SUMIFS(Raw!$I:$I, Raw!$A:$A, Dispositions!AJT$14, Raw!$F:$F, Dispositions!$C41, Raw!$H:$H, "E18")</f>
        <v>0</v>
      </c>
      <c r="AJV41" s="46">
        <f>SUMIFS(Raw!$I:$I, Raw!$A:$A, Dispositions!AJV$14, Raw!$F:$F, Dispositions!$C41, Raw!$H:$H, "E34")</f>
        <v>0</v>
      </c>
      <c r="AJW41" s="47">
        <f>SUMIFS(Raw!$I:$I, Raw!$A:$A, Dispositions!AJW$14, Raw!$F:$F, Dispositions!$C41, Raw!$H:$H, "E34")</f>
        <v>0</v>
      </c>
      <c r="AJX41" s="47">
        <f>SUMIFS(Raw!$I:$I, Raw!$A:$A, Dispositions!AJX$14, Raw!$F:$F, Dispositions!$C41, Raw!$H:$H, "E34")</f>
        <v>0</v>
      </c>
      <c r="AJY41" s="47">
        <f>SUMIFS(Raw!$I:$I, Raw!$A:$A, Dispositions!AJY$14, Raw!$F:$F, Dispositions!$C41, Raw!$H:$H, "E34")</f>
        <v>0</v>
      </c>
      <c r="AJZ41" s="47">
        <f>SUMIFS(Raw!$I:$I, Raw!$A:$A, Dispositions!AJZ$14, Raw!$F:$F, Dispositions!$C41, Raw!$H:$H, "E34")</f>
        <v>0</v>
      </c>
      <c r="AKA41" s="47">
        <f>SUMIFS(Raw!$I:$I, Raw!$A:$A, Dispositions!AKA$14, Raw!$F:$F, Dispositions!$C41, Raw!$H:$H, "E34")</f>
        <v>0</v>
      </c>
      <c r="AKB41" s="48">
        <f>SUMIFS(Raw!$I:$I, Raw!$A:$A, Dispositions!AKB$14, Raw!$F:$F, Dispositions!$C41, Raw!$H:$H, "E34")</f>
        <v>0</v>
      </c>
      <c r="AKD41" s="46">
        <f>SUMIFS(Raw!$I:$I, Raw!$A:$A, Dispositions!AKD$14, Raw!$F:$F, Dispositions!$C41, Raw!$H:$H, "E02")</f>
        <v>0</v>
      </c>
      <c r="AKE41" s="47">
        <f>SUMIFS(Raw!$I:$I, Raw!$A:$A, Dispositions!AKE$14, Raw!$F:$F, Dispositions!$C41, Raw!$H:$H, "E02")</f>
        <v>0</v>
      </c>
      <c r="AKF41" s="47">
        <f>SUMIFS(Raw!$I:$I, Raw!$A:$A, Dispositions!AKF$14, Raw!$F:$F, Dispositions!$C41, Raw!$H:$H, "E02")</f>
        <v>0</v>
      </c>
      <c r="AKG41" s="47">
        <f>SUMIFS(Raw!$I:$I, Raw!$A:$A, Dispositions!AKG$14, Raw!$F:$F, Dispositions!$C41, Raw!$H:$H, "E02")</f>
        <v>0</v>
      </c>
      <c r="AKH41" s="47">
        <f>SUMIFS(Raw!$I:$I, Raw!$A:$A, Dispositions!AKH$14, Raw!$F:$F, Dispositions!$C41, Raw!$H:$H, "E02")</f>
        <v>0</v>
      </c>
      <c r="AKI41" s="47">
        <f>SUMIFS(Raw!$I:$I, Raw!$A:$A, Dispositions!AKI$14, Raw!$F:$F, Dispositions!$C41, Raw!$H:$H, "E02")</f>
        <v>0</v>
      </c>
      <c r="AKJ41" s="48">
        <f>SUMIFS(Raw!$I:$I, Raw!$A:$A, Dispositions!AKJ$14, Raw!$F:$F, Dispositions!$C41, Raw!$H:$H, "E02")</f>
        <v>0</v>
      </c>
      <c r="AKL41" s="46">
        <f>SUMIFS(Raw!$I:$I, Raw!$A:$A, Dispositions!AKL$14, Raw!$F:$F, Dispositions!$C41, Raw!$H:$H, "E03")</f>
        <v>0</v>
      </c>
      <c r="AKM41" s="47">
        <f>SUMIFS(Raw!$I:$I, Raw!$A:$A, Dispositions!AKM$14, Raw!$F:$F, Dispositions!$C41, Raw!$H:$H, "E03")</f>
        <v>0</v>
      </c>
      <c r="AKN41" s="47">
        <f>SUMIFS(Raw!$I:$I, Raw!$A:$A, Dispositions!AKN$14, Raw!$F:$F, Dispositions!$C41, Raw!$H:$H, "E03")</f>
        <v>0</v>
      </c>
      <c r="AKO41" s="47">
        <f>SUMIFS(Raw!$I:$I, Raw!$A:$A, Dispositions!AKO$14, Raw!$F:$F, Dispositions!$C41, Raw!$H:$H, "E03")</f>
        <v>0</v>
      </c>
      <c r="AKP41" s="47">
        <f>SUMIFS(Raw!$I:$I, Raw!$A:$A, Dispositions!AKP$14, Raw!$F:$F, Dispositions!$C41, Raw!$H:$H, "E03")</f>
        <v>0</v>
      </c>
      <c r="AKQ41" s="47">
        <f>SUMIFS(Raw!$I:$I, Raw!$A:$A, Dispositions!AKQ$14, Raw!$F:$F, Dispositions!$C41, Raw!$H:$H, "E03")</f>
        <v>0</v>
      </c>
      <c r="AKR41" s="48">
        <f>SUMIFS(Raw!$I:$I, Raw!$A:$A, Dispositions!AKR$14, Raw!$F:$F, Dispositions!$C41, Raw!$H:$H, "E03")</f>
        <v>0</v>
      </c>
      <c r="AKT41" s="46">
        <f>SUMIFS(Raw!$I:$I, Raw!$A:$A, Dispositions!AKT$14, Raw!$F:$F, Dispositions!$C41, Raw!$H:$H, "E05")</f>
        <v>0</v>
      </c>
      <c r="AKU41" s="47">
        <f>SUMIFS(Raw!$I:$I, Raw!$A:$A, Dispositions!AKU$14, Raw!$F:$F, Dispositions!$C41, Raw!$H:$H, "E05")</f>
        <v>0</v>
      </c>
      <c r="AKV41" s="47">
        <f>SUMIFS(Raw!$I:$I, Raw!$A:$A, Dispositions!AKV$14, Raw!$F:$F, Dispositions!$C41, Raw!$H:$H, "E05")</f>
        <v>0</v>
      </c>
      <c r="AKW41" s="47">
        <f>SUMIFS(Raw!$I:$I, Raw!$A:$A, Dispositions!AKW$14, Raw!$F:$F, Dispositions!$C41, Raw!$H:$H, "E05")</f>
        <v>0</v>
      </c>
      <c r="AKX41" s="47">
        <f>SUMIFS(Raw!$I:$I, Raw!$A:$A, Dispositions!AKX$14, Raw!$F:$F, Dispositions!$C41, Raw!$H:$H, "E05")</f>
        <v>0</v>
      </c>
      <c r="AKY41" s="47">
        <f>SUMIFS(Raw!$I:$I, Raw!$A:$A, Dispositions!AKY$14, Raw!$F:$F, Dispositions!$C41, Raw!$H:$H, "E05")</f>
        <v>0</v>
      </c>
      <c r="AKZ41" s="48">
        <f>SUMIFS(Raw!$I:$I, Raw!$A:$A, Dispositions!AKZ$14, Raw!$F:$F, Dispositions!$C41, Raw!$H:$H, "E05")</f>
        <v>0</v>
      </c>
      <c r="ALB41" s="46">
        <f>SUMIFS(Raw!$I:$I, Raw!$A:$A, Dispositions!ALB$14, Raw!$F:$F, Dispositions!$C41, Raw!$H:$H, "E12")</f>
        <v>0</v>
      </c>
      <c r="ALC41" s="47">
        <f>SUMIFS(Raw!$I:$I, Raw!$A:$A, Dispositions!ALC$14, Raw!$F:$F, Dispositions!$C41, Raw!$H:$H, "E12")</f>
        <v>0</v>
      </c>
      <c r="ALD41" s="47">
        <f>SUMIFS(Raw!$I:$I, Raw!$A:$A, Dispositions!ALD$14, Raw!$F:$F, Dispositions!$C41, Raw!$H:$H, "E12")</f>
        <v>0</v>
      </c>
      <c r="ALE41" s="47">
        <f>SUMIFS(Raw!$I:$I, Raw!$A:$A, Dispositions!ALE$14, Raw!$F:$F, Dispositions!$C41, Raw!$H:$H, "E12")</f>
        <v>0</v>
      </c>
      <c r="ALF41" s="47">
        <f>SUMIFS(Raw!$I:$I, Raw!$A:$A, Dispositions!ALF$14, Raw!$F:$F, Dispositions!$C41, Raw!$H:$H, "E12")</f>
        <v>0</v>
      </c>
      <c r="ALG41" s="47">
        <f>SUMIFS(Raw!$I:$I, Raw!$A:$A, Dispositions!ALG$14, Raw!$F:$F, Dispositions!$C41, Raw!$H:$H, "E12")</f>
        <v>0</v>
      </c>
      <c r="ALH41" s="48">
        <f>SUMIFS(Raw!$I:$I, Raw!$A:$A, Dispositions!ALH$14, Raw!$F:$F, Dispositions!$C41, Raw!$H:$H, "E12")</f>
        <v>0</v>
      </c>
      <c r="ALJ41" s="46">
        <f>SUMIFS(Raw!$I:$I, Raw!$A:$A, Dispositions!ALJ$14, Raw!$F:$F, Dispositions!$C41, Raw!$H:$H, "E13")</f>
        <v>0</v>
      </c>
      <c r="ALK41" s="47">
        <f>SUMIFS(Raw!$I:$I, Raw!$A:$A, Dispositions!ALK$14, Raw!$F:$F, Dispositions!$C41, Raw!$H:$H, "E13")</f>
        <v>0</v>
      </c>
      <c r="ALL41" s="47">
        <f>SUMIFS(Raw!$I:$I, Raw!$A:$A, Dispositions!ALL$14, Raw!$F:$F, Dispositions!$C41, Raw!$H:$H, "E13")</f>
        <v>0</v>
      </c>
      <c r="ALM41" s="47">
        <f>SUMIFS(Raw!$I:$I, Raw!$A:$A, Dispositions!ALM$14, Raw!$F:$F, Dispositions!$C41, Raw!$H:$H, "E13")</f>
        <v>0</v>
      </c>
      <c r="ALN41" s="47">
        <f>SUMIFS(Raw!$I:$I, Raw!$A:$A, Dispositions!ALN$14, Raw!$F:$F, Dispositions!$C41, Raw!$H:$H, "E13")</f>
        <v>0</v>
      </c>
      <c r="ALO41" s="47">
        <f>SUMIFS(Raw!$I:$I, Raw!$A:$A, Dispositions!ALO$14, Raw!$F:$F, Dispositions!$C41, Raw!$H:$H, "E13")</f>
        <v>0</v>
      </c>
      <c r="ALP41" s="48">
        <f>SUMIFS(Raw!$I:$I, Raw!$A:$A, Dispositions!ALP$14, Raw!$F:$F, Dispositions!$C41, Raw!$H:$H, "E13")</f>
        <v>0</v>
      </c>
      <c r="ALR41" s="46">
        <f>SUMIFS(Raw!$I:$I, Raw!$A:$A, Dispositions!ALR$14, Raw!$F:$F, Dispositions!$C41, Raw!$H:$H, "E14")</f>
        <v>0</v>
      </c>
      <c r="ALS41" s="47">
        <f>SUMIFS(Raw!$I:$I, Raw!$A:$A, Dispositions!ALS$14, Raw!$F:$F, Dispositions!$C41, Raw!$H:$H, "E14")</f>
        <v>0</v>
      </c>
      <c r="ALT41" s="47">
        <f>SUMIFS(Raw!$I:$I, Raw!$A:$A, Dispositions!ALT$14, Raw!$F:$F, Dispositions!$C41, Raw!$H:$H, "E14")</f>
        <v>0</v>
      </c>
      <c r="ALU41" s="47">
        <f>SUMIFS(Raw!$I:$I, Raw!$A:$A, Dispositions!ALU$14, Raw!$F:$F, Dispositions!$C41, Raw!$H:$H, "E14")</f>
        <v>0</v>
      </c>
      <c r="ALV41" s="47">
        <f>SUMIFS(Raw!$I:$I, Raw!$A:$A, Dispositions!ALV$14, Raw!$F:$F, Dispositions!$C41, Raw!$H:$H, "E14")</f>
        <v>0</v>
      </c>
      <c r="ALW41" s="47">
        <f>SUMIFS(Raw!$I:$I, Raw!$A:$A, Dispositions!ALW$14, Raw!$F:$F, Dispositions!$C41, Raw!$H:$H, "E14")</f>
        <v>0</v>
      </c>
      <c r="ALX41" s="48">
        <f>SUMIFS(Raw!$I:$I, Raw!$A:$A, Dispositions!ALX$14, Raw!$F:$F, Dispositions!$C41, Raw!$H:$H, "E14")</f>
        <v>0</v>
      </c>
      <c r="ALZ41" s="46">
        <f>SUMIFS(Raw!$I:$I, Raw!$A:$A, Dispositions!ALZ$14, Raw!$F:$F, Dispositions!$C41, Raw!$H:$H, "E15")</f>
        <v>0</v>
      </c>
      <c r="AMA41" s="47">
        <f>SUMIFS(Raw!$I:$I, Raw!$A:$A, Dispositions!AMA$14, Raw!$F:$F, Dispositions!$C41, Raw!$H:$H, "E15")</f>
        <v>0</v>
      </c>
      <c r="AMB41" s="47">
        <f>SUMIFS(Raw!$I:$I, Raw!$A:$A, Dispositions!AMB$14, Raw!$F:$F, Dispositions!$C41, Raw!$H:$H, "E15")</f>
        <v>0</v>
      </c>
      <c r="AMC41" s="47">
        <f>SUMIFS(Raw!$I:$I, Raw!$A:$A, Dispositions!AMC$14, Raw!$F:$F, Dispositions!$C41, Raw!$H:$H, "E15")</f>
        <v>0</v>
      </c>
      <c r="AMD41" s="47">
        <f>SUMIFS(Raw!$I:$I, Raw!$A:$A, Dispositions!AMD$14, Raw!$F:$F, Dispositions!$C41, Raw!$H:$H, "E15")</f>
        <v>0</v>
      </c>
      <c r="AME41" s="47">
        <f>SUMIFS(Raw!$I:$I, Raw!$A:$A, Dispositions!AME$14, Raw!$F:$F, Dispositions!$C41, Raw!$H:$H, "E15")</f>
        <v>0</v>
      </c>
      <c r="AMF41" s="48">
        <f>SUMIFS(Raw!$I:$I, Raw!$A:$A, Dispositions!AMF$14, Raw!$F:$F, Dispositions!$C41, Raw!$H:$H, "E15")</f>
        <v>0</v>
      </c>
      <c r="AMH41" s="46">
        <f>SUMIFS(Raw!$I:$I, Raw!$A:$A, Dispositions!AMH$14, Raw!$F:$F, Dispositions!$C41, Raw!$H:$H, "E16")</f>
        <v>0</v>
      </c>
      <c r="AMI41" s="47">
        <f>SUMIFS(Raw!$I:$I, Raw!$A:$A, Dispositions!AMI$14, Raw!$F:$F, Dispositions!$C41, Raw!$H:$H, "E16")</f>
        <v>0</v>
      </c>
      <c r="AMJ41" s="47">
        <f>SUMIFS(Raw!$I:$I, Raw!$A:$A, Dispositions!AMJ$14, Raw!$F:$F, Dispositions!$C41, Raw!$H:$H, "E16")</f>
        <v>0</v>
      </c>
      <c r="AMK41" s="47">
        <f>SUMIFS(Raw!$I:$I, Raw!$A:$A, Dispositions!AMK$14, Raw!$F:$F, Dispositions!$C41, Raw!$H:$H, "E16")</f>
        <v>0</v>
      </c>
      <c r="AML41" s="47">
        <f>SUMIFS(Raw!$I:$I, Raw!$A:$A, Dispositions!AML$14, Raw!$F:$F, Dispositions!$C41, Raw!$H:$H, "E16")</f>
        <v>0</v>
      </c>
      <c r="AMM41" s="47">
        <f>SUMIFS(Raw!$I:$I, Raw!$A:$A, Dispositions!AMM$14, Raw!$F:$F, Dispositions!$C41, Raw!$H:$H, "E16")</f>
        <v>0</v>
      </c>
      <c r="AMN41" s="48">
        <f>SUMIFS(Raw!$I:$I, Raw!$A:$A, Dispositions!AMN$14, Raw!$F:$F, Dispositions!$C41, Raw!$H:$H, "E16")</f>
        <v>0</v>
      </c>
      <c r="AMP41" s="46">
        <f>SUMIFS(Raw!$I:$I, Raw!$A:$A, Dispositions!AMP$14, Raw!$F:$F, Dispositions!$C41, Raw!$H:$H, "E18")</f>
        <v>0</v>
      </c>
      <c r="AMQ41" s="47">
        <f>SUMIFS(Raw!$I:$I, Raw!$A:$A, Dispositions!AMQ$14, Raw!$F:$F, Dispositions!$C41, Raw!$H:$H, "E18")</f>
        <v>0</v>
      </c>
      <c r="AMR41" s="47">
        <f>SUMIFS(Raw!$I:$I, Raw!$A:$A, Dispositions!AMR$14, Raw!$F:$F, Dispositions!$C41, Raw!$H:$H, "E18")</f>
        <v>0</v>
      </c>
      <c r="AMS41" s="47">
        <f>SUMIFS(Raw!$I:$I, Raw!$A:$A, Dispositions!AMS$14, Raw!$F:$F, Dispositions!$C41, Raw!$H:$H, "E18")</f>
        <v>0</v>
      </c>
      <c r="AMT41" s="47">
        <f>SUMIFS(Raw!$I:$I, Raw!$A:$A, Dispositions!AMT$14, Raw!$F:$F, Dispositions!$C41, Raw!$H:$H, "E18")</f>
        <v>0</v>
      </c>
      <c r="AMU41" s="47">
        <f>SUMIFS(Raw!$I:$I, Raw!$A:$A, Dispositions!AMU$14, Raw!$F:$F, Dispositions!$C41, Raw!$H:$H, "E18")</f>
        <v>0</v>
      </c>
      <c r="AMV41" s="48">
        <f>SUMIFS(Raw!$I:$I, Raw!$A:$A, Dispositions!AMV$14, Raw!$F:$F, Dispositions!$C41, Raw!$H:$H, "E18")</f>
        <v>0</v>
      </c>
      <c r="AMX41" s="46">
        <f>SUMIFS(Raw!$I:$I, Raw!$A:$A, Dispositions!AMX$14, Raw!$F:$F, Dispositions!$C41, Raw!$H:$H, "E34")</f>
        <v>0</v>
      </c>
      <c r="AMY41" s="47">
        <f>SUMIFS(Raw!$I:$I, Raw!$A:$A, Dispositions!AMY$14, Raw!$F:$F, Dispositions!$C41, Raw!$H:$H, "E34")</f>
        <v>0</v>
      </c>
      <c r="AMZ41" s="47">
        <f>SUMIFS(Raw!$I:$I, Raw!$A:$A, Dispositions!AMZ$14, Raw!$F:$F, Dispositions!$C41, Raw!$H:$H, "E34")</f>
        <v>0</v>
      </c>
      <c r="ANA41" s="47">
        <f>SUMIFS(Raw!$I:$I, Raw!$A:$A, Dispositions!ANA$14, Raw!$F:$F, Dispositions!$C41, Raw!$H:$H, "E34")</f>
        <v>0</v>
      </c>
      <c r="ANB41" s="47">
        <f>SUMIFS(Raw!$I:$I, Raw!$A:$A, Dispositions!ANB$14, Raw!$F:$F, Dispositions!$C41, Raw!$H:$H, "E34")</f>
        <v>0</v>
      </c>
      <c r="ANC41" s="47">
        <f>SUMIFS(Raw!$I:$I, Raw!$A:$A, Dispositions!ANC$14, Raw!$F:$F, Dispositions!$C41, Raw!$H:$H, "E34")</f>
        <v>0</v>
      </c>
      <c r="AND41" s="48">
        <f>SUMIFS(Raw!$I:$I, Raw!$A:$A, Dispositions!AND$14, Raw!$F:$F, Dispositions!$C41, Raw!$H:$H, "E34")</f>
        <v>0</v>
      </c>
      <c r="ANF41" s="46">
        <f>SUMIFS(Raw!$I:$I, Raw!$A:$A, Dispositions!ANF$14, Raw!$F:$F, Dispositions!$C41, Raw!$H:$H, "E02")</f>
        <v>0</v>
      </c>
      <c r="ANG41" s="47">
        <f>SUMIFS(Raw!$I:$I, Raw!$A:$A, Dispositions!ANG$14, Raw!$F:$F, Dispositions!$C41, Raw!$H:$H, "E02")</f>
        <v>0</v>
      </c>
      <c r="ANH41" s="47">
        <f>SUMIFS(Raw!$I:$I, Raw!$A:$A, Dispositions!ANH$14, Raw!$F:$F, Dispositions!$C41, Raw!$H:$H, "E02")</f>
        <v>0</v>
      </c>
      <c r="ANI41" s="47">
        <f>SUMIFS(Raw!$I:$I, Raw!$A:$A, Dispositions!ANI$14, Raw!$F:$F, Dispositions!$C41, Raw!$H:$H, "E02")</f>
        <v>0</v>
      </c>
      <c r="ANJ41" s="47">
        <f>SUMIFS(Raw!$I:$I, Raw!$A:$A, Dispositions!ANJ$14, Raw!$F:$F, Dispositions!$C41, Raw!$H:$H, "E02")</f>
        <v>0</v>
      </c>
      <c r="ANK41" s="47">
        <f>SUMIFS(Raw!$I:$I, Raw!$A:$A, Dispositions!ANK$14, Raw!$F:$F, Dispositions!$C41, Raw!$H:$H, "E02")</f>
        <v>0</v>
      </c>
      <c r="ANL41" s="48">
        <f>SUMIFS(Raw!$I:$I, Raw!$A:$A, Dispositions!ANL$14, Raw!$F:$F, Dispositions!$C41, Raw!$H:$H, "E02")</f>
        <v>0</v>
      </c>
      <c r="ANN41" s="46">
        <f>SUMIFS(Raw!$I:$I, Raw!$A:$A, Dispositions!ANN$14, Raw!$F:$F, Dispositions!$C41, Raw!$H:$H, "E03")</f>
        <v>0</v>
      </c>
      <c r="ANO41" s="47">
        <f>SUMIFS(Raw!$I:$I, Raw!$A:$A, Dispositions!ANO$14, Raw!$F:$F, Dispositions!$C41, Raw!$H:$H, "E03")</f>
        <v>0</v>
      </c>
      <c r="ANP41" s="47">
        <f>SUMIFS(Raw!$I:$I, Raw!$A:$A, Dispositions!ANP$14, Raw!$F:$F, Dispositions!$C41, Raw!$H:$H, "E03")</f>
        <v>0</v>
      </c>
      <c r="ANQ41" s="47">
        <f>SUMIFS(Raw!$I:$I, Raw!$A:$A, Dispositions!ANQ$14, Raw!$F:$F, Dispositions!$C41, Raw!$H:$H, "E03")</f>
        <v>0</v>
      </c>
      <c r="ANR41" s="47">
        <f>SUMIFS(Raw!$I:$I, Raw!$A:$A, Dispositions!ANR$14, Raw!$F:$F, Dispositions!$C41, Raw!$H:$H, "E03")</f>
        <v>0</v>
      </c>
      <c r="ANS41" s="47">
        <f>SUMIFS(Raw!$I:$I, Raw!$A:$A, Dispositions!ANS$14, Raw!$F:$F, Dispositions!$C41, Raw!$H:$H, "E03")</f>
        <v>0</v>
      </c>
      <c r="ANT41" s="48">
        <f>SUMIFS(Raw!$I:$I, Raw!$A:$A, Dispositions!ANT$14, Raw!$F:$F, Dispositions!$C41, Raw!$H:$H, "E03")</f>
        <v>0</v>
      </c>
      <c r="ANV41" s="46">
        <f>SUMIFS(Raw!$I:$I, Raw!$A:$A, Dispositions!ANV$14, Raw!$F:$F, Dispositions!$C41, Raw!$H:$H, "E05")</f>
        <v>0</v>
      </c>
      <c r="ANW41" s="47">
        <f>SUMIFS(Raw!$I:$I, Raw!$A:$A, Dispositions!ANW$14, Raw!$F:$F, Dispositions!$C41, Raw!$H:$H, "E05")</f>
        <v>0</v>
      </c>
      <c r="ANX41" s="47">
        <f>SUMIFS(Raw!$I:$I, Raw!$A:$A, Dispositions!ANX$14, Raw!$F:$F, Dispositions!$C41, Raw!$H:$H, "E05")</f>
        <v>0</v>
      </c>
      <c r="ANY41" s="47">
        <f>SUMIFS(Raw!$I:$I, Raw!$A:$A, Dispositions!ANY$14, Raw!$F:$F, Dispositions!$C41, Raw!$H:$H, "E05")</f>
        <v>0</v>
      </c>
      <c r="ANZ41" s="47">
        <f>SUMIFS(Raw!$I:$I, Raw!$A:$A, Dispositions!ANZ$14, Raw!$F:$F, Dispositions!$C41, Raw!$H:$H, "E05")</f>
        <v>0</v>
      </c>
      <c r="AOA41" s="47">
        <f>SUMIFS(Raw!$I:$I, Raw!$A:$A, Dispositions!AOA$14, Raw!$F:$F, Dispositions!$C41, Raw!$H:$H, "E05")</f>
        <v>0</v>
      </c>
      <c r="AOB41" s="48">
        <f>SUMIFS(Raw!$I:$I, Raw!$A:$A, Dispositions!AOB$14, Raw!$F:$F, Dispositions!$C41, Raw!$H:$H, "E05")</f>
        <v>0</v>
      </c>
      <c r="AOD41" s="46">
        <f>SUMIFS(Raw!$I:$I, Raw!$A:$A, Dispositions!AOD$14, Raw!$F:$F, Dispositions!$C41, Raw!$H:$H, "E12")</f>
        <v>0</v>
      </c>
      <c r="AOE41" s="47">
        <f>SUMIFS(Raw!$I:$I, Raw!$A:$A, Dispositions!AOE$14, Raw!$F:$F, Dispositions!$C41, Raw!$H:$H, "E12")</f>
        <v>0</v>
      </c>
      <c r="AOF41" s="47">
        <f>SUMIFS(Raw!$I:$I, Raw!$A:$A, Dispositions!AOF$14, Raw!$F:$F, Dispositions!$C41, Raw!$H:$H, "E12")</f>
        <v>0</v>
      </c>
      <c r="AOG41" s="47">
        <f>SUMIFS(Raw!$I:$I, Raw!$A:$A, Dispositions!AOG$14, Raw!$F:$F, Dispositions!$C41, Raw!$H:$H, "E12")</f>
        <v>0</v>
      </c>
      <c r="AOH41" s="47">
        <f>SUMIFS(Raw!$I:$I, Raw!$A:$A, Dispositions!AOH$14, Raw!$F:$F, Dispositions!$C41, Raw!$H:$H, "E12")</f>
        <v>0</v>
      </c>
      <c r="AOI41" s="47">
        <f>SUMIFS(Raw!$I:$I, Raw!$A:$A, Dispositions!AOI$14, Raw!$F:$F, Dispositions!$C41, Raw!$H:$H, "E12")</f>
        <v>0</v>
      </c>
      <c r="AOJ41" s="48">
        <f>SUMIFS(Raw!$I:$I, Raw!$A:$A, Dispositions!AOJ$14, Raw!$F:$F, Dispositions!$C41, Raw!$H:$H, "E12")</f>
        <v>0</v>
      </c>
      <c r="AOL41" s="46">
        <f>SUMIFS(Raw!$I:$I, Raw!$A:$A, Dispositions!AOL$14, Raw!$F:$F, Dispositions!$C41, Raw!$H:$H, "E13")</f>
        <v>0</v>
      </c>
      <c r="AOM41" s="47">
        <f>SUMIFS(Raw!$I:$I, Raw!$A:$A, Dispositions!AOM$14, Raw!$F:$F, Dispositions!$C41, Raw!$H:$H, "E13")</f>
        <v>0</v>
      </c>
      <c r="AON41" s="47">
        <f>SUMIFS(Raw!$I:$I, Raw!$A:$A, Dispositions!AON$14, Raw!$F:$F, Dispositions!$C41, Raw!$H:$H, "E13")</f>
        <v>0</v>
      </c>
      <c r="AOO41" s="47">
        <f>SUMIFS(Raw!$I:$I, Raw!$A:$A, Dispositions!AOO$14, Raw!$F:$F, Dispositions!$C41, Raw!$H:$H, "E13")</f>
        <v>0</v>
      </c>
      <c r="AOP41" s="47">
        <f>SUMIFS(Raw!$I:$I, Raw!$A:$A, Dispositions!AOP$14, Raw!$F:$F, Dispositions!$C41, Raw!$H:$H, "E13")</f>
        <v>0</v>
      </c>
      <c r="AOQ41" s="47">
        <f>SUMIFS(Raw!$I:$I, Raw!$A:$A, Dispositions!AOQ$14, Raw!$F:$F, Dispositions!$C41, Raw!$H:$H, "E13")</f>
        <v>0</v>
      </c>
      <c r="AOR41" s="48">
        <f>SUMIFS(Raw!$I:$I, Raw!$A:$A, Dispositions!AOR$14, Raw!$F:$F, Dispositions!$C41, Raw!$H:$H, "E13")</f>
        <v>0</v>
      </c>
      <c r="AOT41" s="46">
        <f>SUMIFS(Raw!$I:$I, Raw!$A:$A, Dispositions!AOT$14, Raw!$F:$F, Dispositions!$C41, Raw!$H:$H, "E14")</f>
        <v>0</v>
      </c>
      <c r="AOU41" s="47">
        <f>SUMIFS(Raw!$I:$I, Raw!$A:$A, Dispositions!AOU$14, Raw!$F:$F, Dispositions!$C41, Raw!$H:$H, "E14")</f>
        <v>0</v>
      </c>
      <c r="AOV41" s="47">
        <f>SUMIFS(Raw!$I:$I, Raw!$A:$A, Dispositions!AOV$14, Raw!$F:$F, Dispositions!$C41, Raw!$H:$H, "E14")</f>
        <v>0</v>
      </c>
      <c r="AOW41" s="47">
        <f>SUMIFS(Raw!$I:$I, Raw!$A:$A, Dispositions!AOW$14, Raw!$F:$F, Dispositions!$C41, Raw!$H:$H, "E14")</f>
        <v>0</v>
      </c>
      <c r="AOX41" s="47">
        <f>SUMIFS(Raw!$I:$I, Raw!$A:$A, Dispositions!AOX$14, Raw!$F:$F, Dispositions!$C41, Raw!$H:$H, "E14")</f>
        <v>0</v>
      </c>
      <c r="AOY41" s="47">
        <f>SUMIFS(Raw!$I:$I, Raw!$A:$A, Dispositions!AOY$14, Raw!$F:$F, Dispositions!$C41, Raw!$H:$H, "E14")</f>
        <v>0</v>
      </c>
      <c r="AOZ41" s="48">
        <f>SUMIFS(Raw!$I:$I, Raw!$A:$A, Dispositions!AOZ$14, Raw!$F:$F, Dispositions!$C41, Raw!$H:$H, "E14")</f>
        <v>0</v>
      </c>
      <c r="APB41" s="46">
        <f>SUMIFS(Raw!$I:$I, Raw!$A:$A, Dispositions!APB$14, Raw!$F:$F, Dispositions!$C41, Raw!$H:$H, "E15")</f>
        <v>0</v>
      </c>
      <c r="APC41" s="47">
        <f>SUMIFS(Raw!$I:$I, Raw!$A:$A, Dispositions!APC$14, Raw!$F:$F, Dispositions!$C41, Raw!$H:$H, "E15")</f>
        <v>0</v>
      </c>
      <c r="APD41" s="47">
        <f>SUMIFS(Raw!$I:$I, Raw!$A:$A, Dispositions!APD$14, Raw!$F:$F, Dispositions!$C41, Raw!$H:$H, "E15")</f>
        <v>0</v>
      </c>
      <c r="APE41" s="47">
        <f>SUMIFS(Raw!$I:$I, Raw!$A:$A, Dispositions!APE$14, Raw!$F:$F, Dispositions!$C41, Raw!$H:$H, "E15")</f>
        <v>0</v>
      </c>
      <c r="APF41" s="47">
        <f>SUMIFS(Raw!$I:$I, Raw!$A:$A, Dispositions!APF$14, Raw!$F:$F, Dispositions!$C41, Raw!$H:$H, "E15")</f>
        <v>0</v>
      </c>
      <c r="APG41" s="47">
        <f>SUMIFS(Raw!$I:$I, Raw!$A:$A, Dispositions!APG$14, Raw!$F:$F, Dispositions!$C41, Raw!$H:$H, "E15")</f>
        <v>0</v>
      </c>
      <c r="APH41" s="48">
        <f>SUMIFS(Raw!$I:$I, Raw!$A:$A, Dispositions!APH$14, Raw!$F:$F, Dispositions!$C41, Raw!$H:$H, "E15")</f>
        <v>0</v>
      </c>
      <c r="APJ41" s="46">
        <f>SUMIFS(Raw!$I:$I, Raw!$A:$A, Dispositions!APJ$14, Raw!$F:$F, Dispositions!$C41, Raw!$H:$H, "E16")</f>
        <v>0</v>
      </c>
      <c r="APK41" s="47">
        <f>SUMIFS(Raw!$I:$I, Raw!$A:$A, Dispositions!APK$14, Raw!$F:$F, Dispositions!$C41, Raw!$H:$H, "E16")</f>
        <v>0</v>
      </c>
      <c r="APL41" s="47">
        <f>SUMIFS(Raw!$I:$I, Raw!$A:$A, Dispositions!APL$14, Raw!$F:$F, Dispositions!$C41, Raw!$H:$H, "E16")</f>
        <v>0</v>
      </c>
      <c r="APM41" s="47">
        <f>SUMIFS(Raw!$I:$I, Raw!$A:$A, Dispositions!APM$14, Raw!$F:$F, Dispositions!$C41, Raw!$H:$H, "E16")</f>
        <v>0</v>
      </c>
      <c r="APN41" s="47">
        <f>SUMIFS(Raw!$I:$I, Raw!$A:$A, Dispositions!APN$14, Raw!$F:$F, Dispositions!$C41, Raw!$H:$H, "E16")</f>
        <v>0</v>
      </c>
      <c r="APO41" s="47">
        <f>SUMIFS(Raw!$I:$I, Raw!$A:$A, Dispositions!APO$14, Raw!$F:$F, Dispositions!$C41, Raw!$H:$H, "E16")</f>
        <v>0</v>
      </c>
      <c r="APP41" s="48">
        <f>SUMIFS(Raw!$I:$I, Raw!$A:$A, Dispositions!APP$14, Raw!$F:$F, Dispositions!$C41, Raw!$H:$H, "E16")</f>
        <v>0</v>
      </c>
      <c r="APR41" s="46">
        <f>SUMIFS(Raw!$I:$I, Raw!$A:$A, Dispositions!APR$14, Raw!$F:$F, Dispositions!$C41, Raw!$H:$H, "E18")</f>
        <v>0</v>
      </c>
      <c r="APS41" s="47">
        <f>SUMIFS(Raw!$I:$I, Raw!$A:$A, Dispositions!APS$14, Raw!$F:$F, Dispositions!$C41, Raw!$H:$H, "E18")</f>
        <v>0</v>
      </c>
      <c r="APT41" s="47">
        <f>SUMIFS(Raw!$I:$I, Raw!$A:$A, Dispositions!APT$14, Raw!$F:$F, Dispositions!$C41, Raw!$H:$H, "E18")</f>
        <v>0</v>
      </c>
      <c r="APU41" s="47">
        <f>SUMIFS(Raw!$I:$I, Raw!$A:$A, Dispositions!APU$14, Raw!$F:$F, Dispositions!$C41, Raw!$H:$H, "E18")</f>
        <v>0</v>
      </c>
      <c r="APV41" s="47">
        <f>SUMIFS(Raw!$I:$I, Raw!$A:$A, Dispositions!APV$14, Raw!$F:$F, Dispositions!$C41, Raw!$H:$H, "E18")</f>
        <v>0</v>
      </c>
      <c r="APW41" s="47">
        <f>SUMIFS(Raw!$I:$I, Raw!$A:$A, Dispositions!APW$14, Raw!$F:$F, Dispositions!$C41, Raw!$H:$H, "E18")</f>
        <v>0</v>
      </c>
      <c r="APX41" s="48">
        <f>SUMIFS(Raw!$I:$I, Raw!$A:$A, Dispositions!APX$14, Raw!$F:$F, Dispositions!$C41, Raw!$H:$H, "E18")</f>
        <v>0</v>
      </c>
      <c r="APZ41" s="46">
        <f>SUMIFS(Raw!$I:$I, Raw!$A:$A, Dispositions!APZ$14, Raw!$F:$F, Dispositions!$C41, Raw!$H:$H, "E34")</f>
        <v>0</v>
      </c>
      <c r="AQA41" s="47">
        <f>SUMIFS(Raw!$I:$I, Raw!$A:$A, Dispositions!AQA$14, Raw!$F:$F, Dispositions!$C41, Raw!$H:$H, "E34")</f>
        <v>0</v>
      </c>
      <c r="AQB41" s="47">
        <f>SUMIFS(Raw!$I:$I, Raw!$A:$A, Dispositions!AQB$14, Raw!$F:$F, Dispositions!$C41, Raw!$H:$H, "E34")</f>
        <v>0</v>
      </c>
      <c r="AQC41" s="47">
        <f>SUMIFS(Raw!$I:$I, Raw!$A:$A, Dispositions!AQC$14, Raw!$F:$F, Dispositions!$C41, Raw!$H:$H, "E34")</f>
        <v>0</v>
      </c>
      <c r="AQD41" s="47">
        <f>SUMIFS(Raw!$I:$I, Raw!$A:$A, Dispositions!AQD$14, Raw!$F:$F, Dispositions!$C41, Raw!$H:$H, "E34")</f>
        <v>0</v>
      </c>
      <c r="AQE41" s="47">
        <f>SUMIFS(Raw!$I:$I, Raw!$A:$A, Dispositions!AQE$14, Raw!$F:$F, Dispositions!$C41, Raw!$H:$H, "E34")</f>
        <v>0</v>
      </c>
      <c r="AQF41" s="48">
        <f>SUMIFS(Raw!$I:$I, Raw!$A:$A, Dispositions!AQF$14, Raw!$F:$F, Dispositions!$C41, Raw!$H:$H, "E34")</f>
        <v>0</v>
      </c>
      <c r="AQH41" s="46">
        <f>SUMIFS(Raw!$I:$I, Raw!$A:$A, Dispositions!AQH$14, Raw!$F:$F, Dispositions!$C41, Raw!$H:$H, "E02")</f>
        <v>0</v>
      </c>
      <c r="AQI41" s="47">
        <f>SUMIFS(Raw!$I:$I, Raw!$A:$A, Dispositions!AQI$14, Raw!$F:$F, Dispositions!$C41, Raw!$H:$H, "E02")</f>
        <v>0</v>
      </c>
      <c r="AQJ41" s="47">
        <f>SUMIFS(Raw!$I:$I, Raw!$A:$A, Dispositions!AQJ$14, Raw!$F:$F, Dispositions!$C41, Raw!$H:$H, "E02")</f>
        <v>0</v>
      </c>
      <c r="AQK41" s="47">
        <f>SUMIFS(Raw!$I:$I, Raw!$A:$A, Dispositions!AQK$14, Raw!$F:$F, Dispositions!$C41, Raw!$H:$H, "E02")</f>
        <v>0</v>
      </c>
      <c r="AQL41" s="47">
        <f>SUMIFS(Raw!$I:$I, Raw!$A:$A, Dispositions!AQL$14, Raw!$F:$F, Dispositions!$C41, Raw!$H:$H, "E02")</f>
        <v>0</v>
      </c>
      <c r="AQM41" s="47">
        <f>SUMIFS(Raw!$I:$I, Raw!$A:$A, Dispositions!AQM$14, Raw!$F:$F, Dispositions!$C41, Raw!$H:$H, "E02")</f>
        <v>0</v>
      </c>
      <c r="AQN41" s="48">
        <f>SUMIFS(Raw!$I:$I, Raw!$A:$A, Dispositions!AQN$14, Raw!$F:$F, Dispositions!$C41, Raw!$H:$H, "E02")</f>
        <v>0</v>
      </c>
      <c r="AQP41" s="46">
        <f>SUMIFS(Raw!$I:$I, Raw!$A:$A, Dispositions!AQP$14, Raw!$F:$F, Dispositions!$C41, Raw!$H:$H, "E03")</f>
        <v>0</v>
      </c>
      <c r="AQQ41" s="47">
        <f>SUMIFS(Raw!$I:$I, Raw!$A:$A, Dispositions!AQQ$14, Raw!$F:$F, Dispositions!$C41, Raw!$H:$H, "E03")</f>
        <v>0</v>
      </c>
      <c r="AQR41" s="47">
        <f>SUMIFS(Raw!$I:$I, Raw!$A:$A, Dispositions!AQR$14, Raw!$F:$F, Dispositions!$C41, Raw!$H:$H, "E03")</f>
        <v>0</v>
      </c>
      <c r="AQS41" s="47">
        <f>SUMIFS(Raw!$I:$I, Raw!$A:$A, Dispositions!AQS$14, Raw!$F:$F, Dispositions!$C41, Raw!$H:$H, "E03")</f>
        <v>0</v>
      </c>
      <c r="AQT41" s="47">
        <f>SUMIFS(Raw!$I:$I, Raw!$A:$A, Dispositions!AQT$14, Raw!$F:$F, Dispositions!$C41, Raw!$H:$H, "E03")</f>
        <v>0</v>
      </c>
      <c r="AQU41" s="47">
        <f>SUMIFS(Raw!$I:$I, Raw!$A:$A, Dispositions!AQU$14, Raw!$F:$F, Dispositions!$C41, Raw!$H:$H, "E03")</f>
        <v>0</v>
      </c>
      <c r="AQV41" s="48">
        <f>SUMIFS(Raw!$I:$I, Raw!$A:$A, Dispositions!AQV$14, Raw!$F:$F, Dispositions!$C41, Raw!$H:$H, "E03")</f>
        <v>0</v>
      </c>
      <c r="AQX41" s="46">
        <f>SUMIFS(Raw!$I:$I, Raw!$A:$A, Dispositions!AQX$14, Raw!$F:$F, Dispositions!$C41, Raw!$H:$H, "E05")</f>
        <v>0</v>
      </c>
      <c r="AQY41" s="47">
        <f>SUMIFS(Raw!$I:$I, Raw!$A:$A, Dispositions!AQY$14, Raw!$F:$F, Dispositions!$C41, Raw!$H:$H, "E05")</f>
        <v>0</v>
      </c>
      <c r="AQZ41" s="47">
        <f>SUMIFS(Raw!$I:$I, Raw!$A:$A, Dispositions!AQZ$14, Raw!$F:$F, Dispositions!$C41, Raw!$H:$H, "E05")</f>
        <v>0</v>
      </c>
      <c r="ARA41" s="47">
        <f>SUMIFS(Raw!$I:$I, Raw!$A:$A, Dispositions!ARA$14, Raw!$F:$F, Dispositions!$C41, Raw!$H:$H, "E05")</f>
        <v>0</v>
      </c>
      <c r="ARB41" s="47">
        <f>SUMIFS(Raw!$I:$I, Raw!$A:$A, Dispositions!ARB$14, Raw!$F:$F, Dispositions!$C41, Raw!$H:$H, "E05")</f>
        <v>0</v>
      </c>
      <c r="ARC41" s="47">
        <f>SUMIFS(Raw!$I:$I, Raw!$A:$A, Dispositions!ARC$14, Raw!$F:$F, Dispositions!$C41, Raw!$H:$H, "E05")</f>
        <v>0</v>
      </c>
      <c r="ARD41" s="48">
        <f>SUMIFS(Raw!$I:$I, Raw!$A:$A, Dispositions!ARD$14, Raw!$F:$F, Dispositions!$C41, Raw!$H:$H, "E05")</f>
        <v>0</v>
      </c>
      <c r="ARF41" s="46">
        <f>SUMIFS(Raw!$I:$I, Raw!$A:$A, Dispositions!ARF$14, Raw!$F:$F, Dispositions!$C41, Raw!$H:$H, "E12")</f>
        <v>0</v>
      </c>
      <c r="ARG41" s="47">
        <f>SUMIFS(Raw!$I:$I, Raw!$A:$A, Dispositions!ARG$14, Raw!$F:$F, Dispositions!$C41, Raw!$H:$H, "E12")</f>
        <v>0</v>
      </c>
      <c r="ARH41" s="47">
        <f>SUMIFS(Raw!$I:$I, Raw!$A:$A, Dispositions!ARH$14, Raw!$F:$F, Dispositions!$C41, Raw!$H:$H, "E12")</f>
        <v>0</v>
      </c>
      <c r="ARI41" s="47">
        <f>SUMIFS(Raw!$I:$I, Raw!$A:$A, Dispositions!ARI$14, Raw!$F:$F, Dispositions!$C41, Raw!$H:$H, "E12")</f>
        <v>0</v>
      </c>
      <c r="ARJ41" s="47">
        <f>SUMIFS(Raw!$I:$I, Raw!$A:$A, Dispositions!ARJ$14, Raw!$F:$F, Dispositions!$C41, Raw!$H:$H, "E12")</f>
        <v>0</v>
      </c>
      <c r="ARK41" s="47">
        <f>SUMIFS(Raw!$I:$I, Raw!$A:$A, Dispositions!ARK$14, Raw!$F:$F, Dispositions!$C41, Raw!$H:$H, "E12")</f>
        <v>0</v>
      </c>
      <c r="ARL41" s="48">
        <f>SUMIFS(Raw!$I:$I, Raw!$A:$A, Dispositions!ARL$14, Raw!$F:$F, Dispositions!$C41, Raw!$H:$H, "E12")</f>
        <v>0</v>
      </c>
      <c r="ARN41" s="46">
        <f>SUMIFS(Raw!$I:$I, Raw!$A:$A, Dispositions!ARN$14, Raw!$F:$F, Dispositions!$C41, Raw!$H:$H, "E13")</f>
        <v>0</v>
      </c>
      <c r="ARO41" s="47">
        <f>SUMIFS(Raw!$I:$I, Raw!$A:$A, Dispositions!ARO$14, Raw!$F:$F, Dispositions!$C41, Raw!$H:$H, "E13")</f>
        <v>0</v>
      </c>
      <c r="ARP41" s="47">
        <f>SUMIFS(Raw!$I:$I, Raw!$A:$A, Dispositions!ARP$14, Raw!$F:$F, Dispositions!$C41, Raw!$H:$H, "E13")</f>
        <v>0</v>
      </c>
      <c r="ARQ41" s="47">
        <f>SUMIFS(Raw!$I:$I, Raw!$A:$A, Dispositions!ARQ$14, Raw!$F:$F, Dispositions!$C41, Raw!$H:$H, "E13")</f>
        <v>0</v>
      </c>
      <c r="ARR41" s="47">
        <f>SUMIFS(Raw!$I:$I, Raw!$A:$A, Dispositions!ARR$14, Raw!$F:$F, Dispositions!$C41, Raw!$H:$H, "E13")</f>
        <v>0</v>
      </c>
      <c r="ARS41" s="47">
        <f>SUMIFS(Raw!$I:$I, Raw!$A:$A, Dispositions!ARS$14, Raw!$F:$F, Dispositions!$C41, Raw!$H:$H, "E13")</f>
        <v>0</v>
      </c>
      <c r="ART41" s="48">
        <f>SUMIFS(Raw!$I:$I, Raw!$A:$A, Dispositions!ART$14, Raw!$F:$F, Dispositions!$C41, Raw!$H:$H, "E13")</f>
        <v>0</v>
      </c>
      <c r="ARV41" s="46">
        <f>SUMIFS(Raw!$I:$I, Raw!$A:$A, Dispositions!ARV$14, Raw!$F:$F, Dispositions!$C41, Raw!$H:$H, "E14")</f>
        <v>0</v>
      </c>
      <c r="ARW41" s="47">
        <f>SUMIFS(Raw!$I:$I, Raw!$A:$A, Dispositions!ARW$14, Raw!$F:$F, Dispositions!$C41, Raw!$H:$H, "E14")</f>
        <v>0</v>
      </c>
      <c r="ARX41" s="47">
        <f>SUMIFS(Raw!$I:$I, Raw!$A:$A, Dispositions!ARX$14, Raw!$F:$F, Dispositions!$C41, Raw!$H:$H, "E14")</f>
        <v>0</v>
      </c>
      <c r="ARY41" s="47">
        <f>SUMIFS(Raw!$I:$I, Raw!$A:$A, Dispositions!ARY$14, Raw!$F:$F, Dispositions!$C41, Raw!$H:$H, "E14")</f>
        <v>0</v>
      </c>
      <c r="ARZ41" s="47">
        <f>SUMIFS(Raw!$I:$I, Raw!$A:$A, Dispositions!ARZ$14, Raw!$F:$F, Dispositions!$C41, Raw!$H:$H, "E14")</f>
        <v>0</v>
      </c>
      <c r="ASA41" s="47">
        <f>SUMIFS(Raw!$I:$I, Raw!$A:$A, Dispositions!ASA$14, Raw!$F:$F, Dispositions!$C41, Raw!$H:$H, "E14")</f>
        <v>0</v>
      </c>
      <c r="ASB41" s="48">
        <f>SUMIFS(Raw!$I:$I, Raw!$A:$A, Dispositions!ASB$14, Raw!$F:$F, Dispositions!$C41, Raw!$H:$H, "E14")</f>
        <v>0</v>
      </c>
      <c r="ASD41" s="46">
        <f>SUMIFS(Raw!$I:$I, Raw!$A:$A, Dispositions!ASD$14, Raw!$F:$F, Dispositions!$C41, Raw!$H:$H, "E15")</f>
        <v>0</v>
      </c>
      <c r="ASE41" s="47">
        <f>SUMIFS(Raw!$I:$I, Raw!$A:$A, Dispositions!ASE$14, Raw!$F:$F, Dispositions!$C41, Raw!$H:$H, "E15")</f>
        <v>0</v>
      </c>
      <c r="ASF41" s="47">
        <f>SUMIFS(Raw!$I:$I, Raw!$A:$A, Dispositions!ASF$14, Raw!$F:$F, Dispositions!$C41, Raw!$H:$H, "E15")</f>
        <v>0</v>
      </c>
      <c r="ASG41" s="47">
        <f>SUMIFS(Raw!$I:$I, Raw!$A:$A, Dispositions!ASG$14, Raw!$F:$F, Dispositions!$C41, Raw!$H:$H, "E15")</f>
        <v>0</v>
      </c>
      <c r="ASH41" s="47">
        <f>SUMIFS(Raw!$I:$I, Raw!$A:$A, Dispositions!ASH$14, Raw!$F:$F, Dispositions!$C41, Raw!$H:$H, "E15")</f>
        <v>0</v>
      </c>
      <c r="ASI41" s="47">
        <f>SUMIFS(Raw!$I:$I, Raw!$A:$A, Dispositions!ASI$14, Raw!$F:$F, Dispositions!$C41, Raw!$H:$H, "E15")</f>
        <v>0</v>
      </c>
      <c r="ASJ41" s="48">
        <f>SUMIFS(Raw!$I:$I, Raw!$A:$A, Dispositions!ASJ$14, Raw!$F:$F, Dispositions!$C41, Raw!$H:$H, "E15")</f>
        <v>0</v>
      </c>
      <c r="ASL41" s="46">
        <f>SUMIFS(Raw!$I:$I, Raw!$A:$A, Dispositions!ASL$14, Raw!$F:$F, Dispositions!$C41, Raw!$H:$H, "E16")</f>
        <v>0</v>
      </c>
      <c r="ASM41" s="47">
        <f>SUMIFS(Raw!$I:$I, Raw!$A:$A, Dispositions!ASM$14, Raw!$F:$F, Dispositions!$C41, Raw!$H:$H, "E16")</f>
        <v>0</v>
      </c>
      <c r="ASN41" s="47">
        <f>SUMIFS(Raw!$I:$I, Raw!$A:$A, Dispositions!ASN$14, Raw!$F:$F, Dispositions!$C41, Raw!$H:$H, "E16")</f>
        <v>0</v>
      </c>
      <c r="ASO41" s="47">
        <f>SUMIFS(Raw!$I:$I, Raw!$A:$A, Dispositions!ASO$14, Raw!$F:$F, Dispositions!$C41, Raw!$H:$H, "E16")</f>
        <v>0</v>
      </c>
      <c r="ASP41" s="47">
        <f>SUMIFS(Raw!$I:$I, Raw!$A:$A, Dispositions!ASP$14, Raw!$F:$F, Dispositions!$C41, Raw!$H:$H, "E16")</f>
        <v>0</v>
      </c>
      <c r="ASQ41" s="47">
        <f>SUMIFS(Raw!$I:$I, Raw!$A:$A, Dispositions!ASQ$14, Raw!$F:$F, Dispositions!$C41, Raw!$H:$H, "E16")</f>
        <v>0</v>
      </c>
      <c r="ASR41" s="48">
        <f>SUMIFS(Raw!$I:$I, Raw!$A:$A, Dispositions!ASR$14, Raw!$F:$F, Dispositions!$C41, Raw!$H:$H, "E16")</f>
        <v>0</v>
      </c>
      <c r="AST41" s="46">
        <f>SUMIFS(Raw!$I:$I, Raw!$A:$A, Dispositions!AST$14, Raw!$F:$F, Dispositions!$C41, Raw!$H:$H, "E18")</f>
        <v>0</v>
      </c>
      <c r="ASU41" s="47">
        <f>SUMIFS(Raw!$I:$I, Raw!$A:$A, Dispositions!ASU$14, Raw!$F:$F, Dispositions!$C41, Raw!$H:$H, "E18")</f>
        <v>0</v>
      </c>
      <c r="ASV41" s="47">
        <f>SUMIFS(Raw!$I:$I, Raw!$A:$A, Dispositions!ASV$14, Raw!$F:$F, Dispositions!$C41, Raw!$H:$H, "E18")</f>
        <v>0</v>
      </c>
      <c r="ASW41" s="47">
        <f>SUMIFS(Raw!$I:$I, Raw!$A:$A, Dispositions!ASW$14, Raw!$F:$F, Dispositions!$C41, Raw!$H:$H, "E18")</f>
        <v>0</v>
      </c>
      <c r="ASX41" s="47">
        <f>SUMIFS(Raw!$I:$I, Raw!$A:$A, Dispositions!ASX$14, Raw!$F:$F, Dispositions!$C41, Raw!$H:$H, "E18")</f>
        <v>0</v>
      </c>
      <c r="ASY41" s="47">
        <f>SUMIFS(Raw!$I:$I, Raw!$A:$A, Dispositions!ASY$14, Raw!$F:$F, Dispositions!$C41, Raw!$H:$H, "E18")</f>
        <v>0</v>
      </c>
      <c r="ASZ41" s="48">
        <f>SUMIFS(Raw!$I:$I, Raw!$A:$A, Dispositions!ASZ$14, Raw!$F:$F, Dispositions!$C41, Raw!$H:$H, "E18")</f>
        <v>0</v>
      </c>
      <c r="ATB41" s="46">
        <f>SUMIFS(Raw!$I:$I, Raw!$A:$A, Dispositions!ATB$14, Raw!$F:$F, Dispositions!$C41, Raw!$H:$H, "E34")</f>
        <v>0</v>
      </c>
      <c r="ATC41" s="47">
        <f>SUMIFS(Raw!$I:$I, Raw!$A:$A, Dispositions!ATC$14, Raw!$F:$F, Dispositions!$C41, Raw!$H:$H, "E34")</f>
        <v>0</v>
      </c>
      <c r="ATD41" s="47">
        <f>SUMIFS(Raw!$I:$I, Raw!$A:$A, Dispositions!ATD$14, Raw!$F:$F, Dispositions!$C41, Raw!$H:$H, "E34")</f>
        <v>0</v>
      </c>
      <c r="ATE41" s="47">
        <f>SUMIFS(Raw!$I:$I, Raw!$A:$A, Dispositions!ATE$14, Raw!$F:$F, Dispositions!$C41, Raw!$H:$H, "E34")</f>
        <v>0</v>
      </c>
      <c r="ATF41" s="47">
        <f>SUMIFS(Raw!$I:$I, Raw!$A:$A, Dispositions!ATF$14, Raw!$F:$F, Dispositions!$C41, Raw!$H:$H, "E34")</f>
        <v>0</v>
      </c>
      <c r="ATG41" s="47">
        <f>SUMIFS(Raw!$I:$I, Raw!$A:$A, Dispositions!ATG$14, Raw!$F:$F, Dispositions!$C41, Raw!$H:$H, "E34")</f>
        <v>0</v>
      </c>
      <c r="ATH41" s="48">
        <f>SUMIFS(Raw!$I:$I, Raw!$A:$A, Dispositions!ATH$14, Raw!$F:$F, Dispositions!$C41, Raw!$H:$H, "E34")</f>
        <v>0</v>
      </c>
      <c r="ATJ41" s="46">
        <f>SUMIFS(Raw!$I:$I, Raw!$A:$A, Dispositions!ATJ$14, Raw!$F:$F, Dispositions!$C41, Raw!$H:$H, "E02")</f>
        <v>0</v>
      </c>
      <c r="ATK41" s="47">
        <f>SUMIFS(Raw!$I:$I, Raw!$A:$A, Dispositions!ATK$14, Raw!$F:$F, Dispositions!$C41, Raw!$H:$H, "E02")</f>
        <v>0</v>
      </c>
      <c r="ATL41" s="47">
        <f>SUMIFS(Raw!$I:$I, Raw!$A:$A, Dispositions!ATL$14, Raw!$F:$F, Dispositions!$C41, Raw!$H:$H, "E02")</f>
        <v>0</v>
      </c>
      <c r="ATM41" s="47">
        <f>SUMIFS(Raw!$I:$I, Raw!$A:$A, Dispositions!ATM$14, Raw!$F:$F, Dispositions!$C41, Raw!$H:$H, "E02")</f>
        <v>0</v>
      </c>
      <c r="ATN41" s="47">
        <f>SUMIFS(Raw!$I:$I, Raw!$A:$A, Dispositions!ATN$14, Raw!$F:$F, Dispositions!$C41, Raw!$H:$H, "E02")</f>
        <v>0</v>
      </c>
      <c r="ATO41" s="47">
        <f>SUMIFS(Raw!$I:$I, Raw!$A:$A, Dispositions!ATO$14, Raw!$F:$F, Dispositions!$C41, Raw!$H:$H, "E02")</f>
        <v>0</v>
      </c>
      <c r="ATP41" s="48">
        <f>SUMIFS(Raw!$I:$I, Raw!$A:$A, Dispositions!ATP$14, Raw!$F:$F, Dispositions!$C41, Raw!$H:$H, "E02")</f>
        <v>0</v>
      </c>
      <c r="ATR41" s="46">
        <f>SUMIFS(Raw!$I:$I, Raw!$A:$A, Dispositions!ATR$14, Raw!$F:$F, Dispositions!$C41, Raw!$H:$H, "E03")</f>
        <v>0</v>
      </c>
      <c r="ATS41" s="47">
        <f>SUMIFS(Raw!$I:$I, Raw!$A:$A, Dispositions!ATS$14, Raw!$F:$F, Dispositions!$C41, Raw!$H:$H, "E03")</f>
        <v>0</v>
      </c>
      <c r="ATT41" s="47">
        <f>SUMIFS(Raw!$I:$I, Raw!$A:$A, Dispositions!ATT$14, Raw!$F:$F, Dispositions!$C41, Raw!$H:$H, "E03")</f>
        <v>0</v>
      </c>
      <c r="ATU41" s="47">
        <f>SUMIFS(Raw!$I:$I, Raw!$A:$A, Dispositions!ATU$14, Raw!$F:$F, Dispositions!$C41, Raw!$H:$H, "E03")</f>
        <v>0</v>
      </c>
      <c r="ATV41" s="47">
        <f>SUMIFS(Raw!$I:$I, Raw!$A:$A, Dispositions!ATV$14, Raw!$F:$F, Dispositions!$C41, Raw!$H:$H, "E03")</f>
        <v>0</v>
      </c>
      <c r="ATW41" s="47">
        <f>SUMIFS(Raw!$I:$I, Raw!$A:$A, Dispositions!ATW$14, Raw!$F:$F, Dispositions!$C41, Raw!$H:$H, "E03")</f>
        <v>0</v>
      </c>
      <c r="ATX41" s="48">
        <f>SUMIFS(Raw!$I:$I, Raw!$A:$A, Dispositions!ATX$14, Raw!$F:$F, Dispositions!$C41, Raw!$H:$H, "E03")</f>
        <v>0</v>
      </c>
      <c r="ATZ41" s="46">
        <f>SUMIFS(Raw!$I:$I, Raw!$A:$A, Dispositions!ATZ$14, Raw!$F:$F, Dispositions!$C41, Raw!$H:$H, "E05")</f>
        <v>0</v>
      </c>
      <c r="AUA41" s="47">
        <f>SUMIFS(Raw!$I:$I, Raw!$A:$A, Dispositions!AUA$14, Raw!$F:$F, Dispositions!$C41, Raw!$H:$H, "E05")</f>
        <v>0</v>
      </c>
      <c r="AUB41" s="47">
        <f>SUMIFS(Raw!$I:$I, Raw!$A:$A, Dispositions!AUB$14, Raw!$F:$F, Dispositions!$C41, Raw!$H:$H, "E05")</f>
        <v>0</v>
      </c>
      <c r="AUC41" s="47">
        <f>SUMIFS(Raw!$I:$I, Raw!$A:$A, Dispositions!AUC$14, Raw!$F:$F, Dispositions!$C41, Raw!$H:$H, "E05")</f>
        <v>0</v>
      </c>
      <c r="AUD41" s="47">
        <f>SUMIFS(Raw!$I:$I, Raw!$A:$A, Dispositions!AUD$14, Raw!$F:$F, Dispositions!$C41, Raw!$H:$H, "E05")</f>
        <v>0</v>
      </c>
      <c r="AUE41" s="47">
        <f>SUMIFS(Raw!$I:$I, Raw!$A:$A, Dispositions!AUE$14, Raw!$F:$F, Dispositions!$C41, Raw!$H:$H, "E05")</f>
        <v>0</v>
      </c>
      <c r="AUF41" s="48">
        <f>SUMIFS(Raw!$I:$I, Raw!$A:$A, Dispositions!AUF$14, Raw!$F:$F, Dispositions!$C41, Raw!$H:$H, "E05")</f>
        <v>0</v>
      </c>
      <c r="AUH41" s="46">
        <f>SUMIFS(Raw!$I:$I, Raw!$A:$A, Dispositions!AUH$14, Raw!$F:$F, Dispositions!$C41, Raw!$H:$H, "E12")</f>
        <v>0</v>
      </c>
      <c r="AUI41" s="47">
        <f>SUMIFS(Raw!$I:$I, Raw!$A:$A, Dispositions!AUI$14, Raw!$F:$F, Dispositions!$C41, Raw!$H:$H, "E12")</f>
        <v>0</v>
      </c>
      <c r="AUJ41" s="47">
        <f>SUMIFS(Raw!$I:$I, Raw!$A:$A, Dispositions!AUJ$14, Raw!$F:$F, Dispositions!$C41, Raw!$H:$H, "E12")</f>
        <v>0</v>
      </c>
      <c r="AUK41" s="47">
        <f>SUMIFS(Raw!$I:$I, Raw!$A:$A, Dispositions!AUK$14, Raw!$F:$F, Dispositions!$C41, Raw!$H:$H, "E12")</f>
        <v>0</v>
      </c>
      <c r="AUL41" s="47">
        <f>SUMIFS(Raw!$I:$I, Raw!$A:$A, Dispositions!AUL$14, Raw!$F:$F, Dispositions!$C41, Raw!$H:$H, "E12")</f>
        <v>0</v>
      </c>
      <c r="AUM41" s="47">
        <f>SUMIFS(Raw!$I:$I, Raw!$A:$A, Dispositions!AUM$14, Raw!$F:$F, Dispositions!$C41, Raw!$H:$H, "E12")</f>
        <v>0</v>
      </c>
      <c r="AUN41" s="48">
        <f>SUMIFS(Raw!$I:$I, Raw!$A:$A, Dispositions!AUN$14, Raw!$F:$F, Dispositions!$C41, Raw!$H:$H, "E12")</f>
        <v>0</v>
      </c>
      <c r="AUP41" s="46">
        <f>SUMIFS(Raw!$I:$I, Raw!$A:$A, Dispositions!AUP$14, Raw!$F:$F, Dispositions!$C41, Raw!$H:$H, "E13")</f>
        <v>0</v>
      </c>
      <c r="AUQ41" s="47">
        <f>SUMIFS(Raw!$I:$I, Raw!$A:$A, Dispositions!AUQ$14, Raw!$F:$F, Dispositions!$C41, Raw!$H:$H, "E13")</f>
        <v>0</v>
      </c>
      <c r="AUR41" s="47">
        <f>SUMIFS(Raw!$I:$I, Raw!$A:$A, Dispositions!AUR$14, Raw!$F:$F, Dispositions!$C41, Raw!$H:$H, "E13")</f>
        <v>0</v>
      </c>
      <c r="AUS41" s="47">
        <f>SUMIFS(Raw!$I:$I, Raw!$A:$A, Dispositions!AUS$14, Raw!$F:$F, Dispositions!$C41, Raw!$H:$H, "E13")</f>
        <v>0</v>
      </c>
      <c r="AUT41" s="47">
        <f>SUMIFS(Raw!$I:$I, Raw!$A:$A, Dispositions!AUT$14, Raw!$F:$F, Dispositions!$C41, Raw!$H:$H, "E13")</f>
        <v>0</v>
      </c>
      <c r="AUU41" s="47">
        <f>SUMIFS(Raw!$I:$I, Raw!$A:$A, Dispositions!AUU$14, Raw!$F:$F, Dispositions!$C41, Raw!$H:$H, "E13")</f>
        <v>0</v>
      </c>
      <c r="AUV41" s="48">
        <f>SUMIFS(Raw!$I:$I, Raw!$A:$A, Dispositions!AUV$14, Raw!$F:$F, Dispositions!$C41, Raw!$H:$H, "E13")</f>
        <v>0</v>
      </c>
      <c r="AUX41" s="46">
        <f>SUMIFS(Raw!$I:$I, Raw!$A:$A, Dispositions!AUX$14, Raw!$F:$F, Dispositions!$C41, Raw!$H:$H, "E14")</f>
        <v>0</v>
      </c>
      <c r="AUY41" s="47">
        <f>SUMIFS(Raw!$I:$I, Raw!$A:$A, Dispositions!AUY$14, Raw!$F:$F, Dispositions!$C41, Raw!$H:$H, "E14")</f>
        <v>0</v>
      </c>
      <c r="AUZ41" s="47">
        <f>SUMIFS(Raw!$I:$I, Raw!$A:$A, Dispositions!AUZ$14, Raw!$F:$F, Dispositions!$C41, Raw!$H:$H, "E14")</f>
        <v>0</v>
      </c>
      <c r="AVA41" s="47">
        <f>SUMIFS(Raw!$I:$I, Raw!$A:$A, Dispositions!AVA$14, Raw!$F:$F, Dispositions!$C41, Raw!$H:$H, "E14")</f>
        <v>0</v>
      </c>
      <c r="AVB41" s="47">
        <f>SUMIFS(Raw!$I:$I, Raw!$A:$A, Dispositions!AVB$14, Raw!$F:$F, Dispositions!$C41, Raw!$H:$H, "E14")</f>
        <v>0</v>
      </c>
      <c r="AVC41" s="47">
        <f>SUMIFS(Raw!$I:$I, Raw!$A:$A, Dispositions!AVC$14, Raw!$F:$F, Dispositions!$C41, Raw!$H:$H, "E14")</f>
        <v>0</v>
      </c>
      <c r="AVD41" s="48">
        <f>SUMIFS(Raw!$I:$I, Raw!$A:$A, Dispositions!AVD$14, Raw!$F:$F, Dispositions!$C41, Raw!$H:$H, "E14")</f>
        <v>0</v>
      </c>
      <c r="AVF41" s="46">
        <f>SUMIFS(Raw!$I:$I, Raw!$A:$A, Dispositions!AVF$14, Raw!$F:$F, Dispositions!$C41, Raw!$H:$H, "E15")</f>
        <v>0</v>
      </c>
      <c r="AVG41" s="47">
        <f>SUMIFS(Raw!$I:$I, Raw!$A:$A, Dispositions!AVG$14, Raw!$F:$F, Dispositions!$C41, Raw!$H:$H, "E15")</f>
        <v>0</v>
      </c>
      <c r="AVH41" s="47">
        <f>SUMIFS(Raw!$I:$I, Raw!$A:$A, Dispositions!AVH$14, Raw!$F:$F, Dispositions!$C41, Raw!$H:$H, "E15")</f>
        <v>0</v>
      </c>
      <c r="AVI41" s="47">
        <f>SUMIFS(Raw!$I:$I, Raw!$A:$A, Dispositions!AVI$14, Raw!$F:$F, Dispositions!$C41, Raw!$H:$H, "E15")</f>
        <v>0</v>
      </c>
      <c r="AVJ41" s="47">
        <f>SUMIFS(Raw!$I:$I, Raw!$A:$A, Dispositions!AVJ$14, Raw!$F:$F, Dispositions!$C41, Raw!$H:$H, "E15")</f>
        <v>0</v>
      </c>
      <c r="AVK41" s="47">
        <f>SUMIFS(Raw!$I:$I, Raw!$A:$A, Dispositions!AVK$14, Raw!$F:$F, Dispositions!$C41, Raw!$H:$H, "E15")</f>
        <v>0</v>
      </c>
      <c r="AVL41" s="48">
        <f>SUMIFS(Raw!$I:$I, Raw!$A:$A, Dispositions!AVL$14, Raw!$F:$F, Dispositions!$C41, Raw!$H:$H, "E15")</f>
        <v>0</v>
      </c>
      <c r="AVN41" s="46">
        <f>SUMIFS(Raw!$I:$I, Raw!$A:$A, Dispositions!AVN$14, Raw!$F:$F, Dispositions!$C41, Raw!$H:$H, "E16")</f>
        <v>0</v>
      </c>
      <c r="AVO41" s="47">
        <f>SUMIFS(Raw!$I:$I, Raw!$A:$A, Dispositions!AVO$14, Raw!$F:$F, Dispositions!$C41, Raw!$H:$H, "E16")</f>
        <v>0</v>
      </c>
      <c r="AVP41" s="47">
        <f>SUMIFS(Raw!$I:$I, Raw!$A:$A, Dispositions!AVP$14, Raw!$F:$F, Dispositions!$C41, Raw!$H:$H, "E16")</f>
        <v>0</v>
      </c>
      <c r="AVQ41" s="47">
        <f>SUMIFS(Raw!$I:$I, Raw!$A:$A, Dispositions!AVQ$14, Raw!$F:$F, Dispositions!$C41, Raw!$H:$H, "E16")</f>
        <v>0</v>
      </c>
      <c r="AVR41" s="47">
        <f>SUMIFS(Raw!$I:$I, Raw!$A:$A, Dispositions!AVR$14, Raw!$F:$F, Dispositions!$C41, Raw!$H:$H, "E16")</f>
        <v>0</v>
      </c>
      <c r="AVS41" s="47">
        <f>SUMIFS(Raw!$I:$I, Raw!$A:$A, Dispositions!AVS$14, Raw!$F:$F, Dispositions!$C41, Raw!$H:$H, "E16")</f>
        <v>0</v>
      </c>
      <c r="AVT41" s="48">
        <f>SUMIFS(Raw!$I:$I, Raw!$A:$A, Dispositions!AVT$14, Raw!$F:$F, Dispositions!$C41, Raw!$H:$H, "E16")</f>
        <v>0</v>
      </c>
      <c r="AVV41" s="46">
        <f>SUMIFS(Raw!$I:$I, Raw!$A:$A, Dispositions!AVV$14, Raw!$F:$F, Dispositions!$C41, Raw!$H:$H, "E18")</f>
        <v>0</v>
      </c>
      <c r="AVW41" s="47">
        <f>SUMIFS(Raw!$I:$I, Raw!$A:$A, Dispositions!AVW$14, Raw!$F:$F, Dispositions!$C41, Raw!$H:$H, "E18")</f>
        <v>0</v>
      </c>
      <c r="AVX41" s="47">
        <f>SUMIFS(Raw!$I:$I, Raw!$A:$A, Dispositions!AVX$14, Raw!$F:$F, Dispositions!$C41, Raw!$H:$H, "E18")</f>
        <v>0</v>
      </c>
      <c r="AVY41" s="47">
        <f>SUMIFS(Raw!$I:$I, Raw!$A:$A, Dispositions!AVY$14, Raw!$F:$F, Dispositions!$C41, Raw!$H:$H, "E18")</f>
        <v>0</v>
      </c>
      <c r="AVZ41" s="47">
        <f>SUMIFS(Raw!$I:$I, Raw!$A:$A, Dispositions!AVZ$14, Raw!$F:$F, Dispositions!$C41, Raw!$H:$H, "E18")</f>
        <v>0</v>
      </c>
      <c r="AWA41" s="47">
        <f>SUMIFS(Raw!$I:$I, Raw!$A:$A, Dispositions!AWA$14, Raw!$F:$F, Dispositions!$C41, Raw!$H:$H, "E18")</f>
        <v>0</v>
      </c>
      <c r="AWB41" s="48">
        <f>SUMIFS(Raw!$I:$I, Raw!$A:$A, Dispositions!AWB$14, Raw!$F:$F, Dispositions!$C41, Raw!$H:$H, "E18")</f>
        <v>0</v>
      </c>
      <c r="AWD41" s="46">
        <f>SUMIFS(Raw!$I:$I, Raw!$A:$A, Dispositions!AWD$14, Raw!$F:$F, Dispositions!$C41, Raw!$H:$H, "E34")</f>
        <v>0</v>
      </c>
      <c r="AWE41" s="47">
        <f>SUMIFS(Raw!$I:$I, Raw!$A:$A, Dispositions!AWE$14, Raw!$F:$F, Dispositions!$C41, Raw!$H:$H, "E34")</f>
        <v>0</v>
      </c>
      <c r="AWF41" s="47">
        <f>SUMIFS(Raw!$I:$I, Raw!$A:$A, Dispositions!AWF$14, Raw!$F:$F, Dispositions!$C41, Raw!$H:$H, "E34")</f>
        <v>0</v>
      </c>
      <c r="AWG41" s="47">
        <f>SUMIFS(Raw!$I:$I, Raw!$A:$A, Dispositions!AWG$14, Raw!$F:$F, Dispositions!$C41, Raw!$H:$H, "E34")</f>
        <v>0</v>
      </c>
      <c r="AWH41" s="47">
        <f>SUMIFS(Raw!$I:$I, Raw!$A:$A, Dispositions!AWH$14, Raw!$F:$F, Dispositions!$C41, Raw!$H:$H, "E34")</f>
        <v>0</v>
      </c>
      <c r="AWI41" s="47">
        <f>SUMIFS(Raw!$I:$I, Raw!$A:$A, Dispositions!AWI$14, Raw!$F:$F, Dispositions!$C41, Raw!$H:$H, "E34")</f>
        <v>0</v>
      </c>
      <c r="AWJ41" s="48">
        <f>SUMIFS(Raw!$I:$I, Raw!$A:$A, Dispositions!AWJ$14, Raw!$F:$F, Dispositions!$C41, Raw!$H:$H, "E34")</f>
        <v>0</v>
      </c>
      <c r="AWL41" s="46">
        <f>SUMIFS(Raw!$I:$I, Raw!$A:$A, Dispositions!AWL$14, Raw!$F:$F, Dispositions!$C41, Raw!$H:$H, "E02")</f>
        <v>0</v>
      </c>
      <c r="AWM41" s="47">
        <f>SUMIFS(Raw!$I:$I, Raw!$A:$A, Dispositions!AWM$14, Raw!$F:$F, Dispositions!$C41, Raw!$H:$H, "E02")</f>
        <v>0</v>
      </c>
      <c r="AWN41" s="47">
        <f>SUMIFS(Raw!$I:$I, Raw!$A:$A, Dispositions!AWN$14, Raw!$F:$F, Dispositions!$C41, Raw!$H:$H, "E02")</f>
        <v>0</v>
      </c>
      <c r="AWO41" s="47">
        <f>SUMIFS(Raw!$I:$I, Raw!$A:$A, Dispositions!AWO$14, Raw!$F:$F, Dispositions!$C41, Raw!$H:$H, "E02")</f>
        <v>0</v>
      </c>
      <c r="AWP41" s="47">
        <f>SUMIFS(Raw!$I:$I, Raw!$A:$A, Dispositions!AWP$14, Raw!$F:$F, Dispositions!$C41, Raw!$H:$H, "E02")</f>
        <v>0</v>
      </c>
      <c r="AWQ41" s="47">
        <f>SUMIFS(Raw!$I:$I, Raw!$A:$A, Dispositions!AWQ$14, Raw!$F:$F, Dispositions!$C41, Raw!$H:$H, "E02")</f>
        <v>0</v>
      </c>
      <c r="AWR41" s="48">
        <f>SUMIFS(Raw!$I:$I, Raw!$A:$A, Dispositions!AWR$14, Raw!$F:$F, Dispositions!$C41, Raw!$H:$H, "E02")</f>
        <v>0</v>
      </c>
      <c r="AWT41" s="46">
        <f>SUMIFS(Raw!$I:$I, Raw!$A:$A, Dispositions!AWT$14, Raw!$F:$F, Dispositions!$C41, Raw!$H:$H, "E03")</f>
        <v>0</v>
      </c>
      <c r="AWU41" s="47">
        <f>SUMIFS(Raw!$I:$I, Raw!$A:$A, Dispositions!AWU$14, Raw!$F:$F, Dispositions!$C41, Raw!$H:$H, "E03")</f>
        <v>0</v>
      </c>
      <c r="AWV41" s="47">
        <f>SUMIFS(Raw!$I:$I, Raw!$A:$A, Dispositions!AWV$14, Raw!$F:$F, Dispositions!$C41, Raw!$H:$H, "E03")</f>
        <v>0</v>
      </c>
      <c r="AWW41" s="47">
        <f>SUMIFS(Raw!$I:$I, Raw!$A:$A, Dispositions!AWW$14, Raw!$F:$F, Dispositions!$C41, Raw!$H:$H, "E03")</f>
        <v>0</v>
      </c>
      <c r="AWX41" s="47">
        <f>SUMIFS(Raw!$I:$I, Raw!$A:$A, Dispositions!AWX$14, Raw!$F:$F, Dispositions!$C41, Raw!$H:$H, "E03")</f>
        <v>0</v>
      </c>
      <c r="AWY41" s="47">
        <f>SUMIFS(Raw!$I:$I, Raw!$A:$A, Dispositions!AWY$14, Raw!$F:$F, Dispositions!$C41, Raw!$H:$H, "E03")</f>
        <v>0</v>
      </c>
      <c r="AWZ41" s="48">
        <f>SUMIFS(Raw!$I:$I, Raw!$A:$A, Dispositions!AWZ$14, Raw!$F:$F, Dispositions!$C41, Raw!$H:$H, "E03")</f>
        <v>0</v>
      </c>
      <c r="AXB41" s="46">
        <f>SUMIFS(Raw!$I:$I, Raw!$A:$A, Dispositions!AXB$14, Raw!$F:$F, Dispositions!$C41, Raw!$H:$H, "E05")</f>
        <v>0</v>
      </c>
      <c r="AXC41" s="47">
        <f>SUMIFS(Raw!$I:$I, Raw!$A:$A, Dispositions!AXC$14, Raw!$F:$F, Dispositions!$C41, Raw!$H:$H, "E05")</f>
        <v>0</v>
      </c>
      <c r="AXD41" s="47">
        <f>SUMIFS(Raw!$I:$I, Raw!$A:$A, Dispositions!AXD$14, Raw!$F:$F, Dispositions!$C41, Raw!$H:$H, "E05")</f>
        <v>0</v>
      </c>
      <c r="AXE41" s="47">
        <f>SUMIFS(Raw!$I:$I, Raw!$A:$A, Dispositions!AXE$14, Raw!$F:$F, Dispositions!$C41, Raw!$H:$H, "E05")</f>
        <v>0</v>
      </c>
      <c r="AXF41" s="47">
        <f>SUMIFS(Raw!$I:$I, Raw!$A:$A, Dispositions!AXF$14, Raw!$F:$F, Dispositions!$C41, Raw!$H:$H, "E05")</f>
        <v>0</v>
      </c>
      <c r="AXG41" s="47">
        <f>SUMIFS(Raw!$I:$I, Raw!$A:$A, Dispositions!AXG$14, Raw!$F:$F, Dispositions!$C41, Raw!$H:$H, "E05")</f>
        <v>0</v>
      </c>
      <c r="AXH41" s="48">
        <f>SUMIFS(Raw!$I:$I, Raw!$A:$A, Dispositions!AXH$14, Raw!$F:$F, Dispositions!$C41, Raw!$H:$H, "E05")</f>
        <v>0</v>
      </c>
      <c r="AXJ41" s="46">
        <f>SUMIFS(Raw!$I:$I, Raw!$A:$A, Dispositions!AXJ$14, Raw!$F:$F, Dispositions!$C41, Raw!$H:$H, "E12")</f>
        <v>0</v>
      </c>
      <c r="AXK41" s="47">
        <f>SUMIFS(Raw!$I:$I, Raw!$A:$A, Dispositions!AXK$14, Raw!$F:$F, Dispositions!$C41, Raw!$H:$H, "E12")</f>
        <v>0</v>
      </c>
      <c r="AXL41" s="47">
        <f>SUMIFS(Raw!$I:$I, Raw!$A:$A, Dispositions!AXL$14, Raw!$F:$F, Dispositions!$C41, Raw!$H:$H, "E12")</f>
        <v>0</v>
      </c>
      <c r="AXM41" s="47">
        <f>SUMIFS(Raw!$I:$I, Raw!$A:$A, Dispositions!AXM$14, Raw!$F:$F, Dispositions!$C41, Raw!$H:$H, "E12")</f>
        <v>0</v>
      </c>
      <c r="AXN41" s="47">
        <f>SUMIFS(Raw!$I:$I, Raw!$A:$A, Dispositions!AXN$14, Raw!$F:$F, Dispositions!$C41, Raw!$H:$H, "E12")</f>
        <v>0</v>
      </c>
      <c r="AXO41" s="47">
        <f>SUMIFS(Raw!$I:$I, Raw!$A:$A, Dispositions!AXO$14, Raw!$F:$F, Dispositions!$C41, Raw!$H:$H, "E12")</f>
        <v>0</v>
      </c>
      <c r="AXP41" s="48">
        <f>SUMIFS(Raw!$I:$I, Raw!$A:$A, Dispositions!AXP$14, Raw!$F:$F, Dispositions!$C41, Raw!$H:$H, "E12")</f>
        <v>0</v>
      </c>
      <c r="AXR41" s="46">
        <f>SUMIFS(Raw!$I:$I, Raw!$A:$A, Dispositions!AXR$14, Raw!$F:$F, Dispositions!$C41, Raw!$H:$H, "E13")</f>
        <v>0</v>
      </c>
      <c r="AXS41" s="47">
        <f>SUMIFS(Raw!$I:$I, Raw!$A:$A, Dispositions!AXS$14, Raw!$F:$F, Dispositions!$C41, Raw!$H:$H, "E13")</f>
        <v>0</v>
      </c>
      <c r="AXT41" s="47">
        <f>SUMIFS(Raw!$I:$I, Raw!$A:$A, Dispositions!AXT$14, Raw!$F:$F, Dispositions!$C41, Raw!$H:$H, "E13")</f>
        <v>0</v>
      </c>
      <c r="AXU41" s="47">
        <f>SUMIFS(Raw!$I:$I, Raw!$A:$A, Dispositions!AXU$14, Raw!$F:$F, Dispositions!$C41, Raw!$H:$H, "E13")</f>
        <v>0</v>
      </c>
      <c r="AXV41" s="47">
        <f>SUMIFS(Raw!$I:$I, Raw!$A:$A, Dispositions!AXV$14, Raw!$F:$F, Dispositions!$C41, Raw!$H:$H, "E13")</f>
        <v>0</v>
      </c>
      <c r="AXW41" s="47">
        <f>SUMIFS(Raw!$I:$I, Raw!$A:$A, Dispositions!AXW$14, Raw!$F:$F, Dispositions!$C41, Raw!$H:$H, "E13")</f>
        <v>0</v>
      </c>
      <c r="AXX41" s="48">
        <f>SUMIFS(Raw!$I:$I, Raw!$A:$A, Dispositions!AXX$14, Raw!$F:$F, Dispositions!$C41, Raw!$H:$H, "E13")</f>
        <v>0</v>
      </c>
      <c r="AXZ41" s="46">
        <f>SUMIFS(Raw!$I:$I, Raw!$A:$A, Dispositions!AXZ$14, Raw!$F:$F, Dispositions!$C41, Raw!$H:$H, "E14")</f>
        <v>0</v>
      </c>
      <c r="AYA41" s="47">
        <f>SUMIFS(Raw!$I:$I, Raw!$A:$A, Dispositions!AYA$14, Raw!$F:$F, Dispositions!$C41, Raw!$H:$H, "E14")</f>
        <v>0</v>
      </c>
      <c r="AYB41" s="47">
        <f>SUMIFS(Raw!$I:$I, Raw!$A:$A, Dispositions!AYB$14, Raw!$F:$F, Dispositions!$C41, Raw!$H:$H, "E14")</f>
        <v>0</v>
      </c>
      <c r="AYC41" s="47">
        <f>SUMIFS(Raw!$I:$I, Raw!$A:$A, Dispositions!AYC$14, Raw!$F:$F, Dispositions!$C41, Raw!$H:$H, "E14")</f>
        <v>0</v>
      </c>
      <c r="AYD41" s="47">
        <f>SUMIFS(Raw!$I:$I, Raw!$A:$A, Dispositions!AYD$14, Raw!$F:$F, Dispositions!$C41, Raw!$H:$H, "E14")</f>
        <v>0</v>
      </c>
      <c r="AYE41" s="47">
        <f>SUMIFS(Raw!$I:$I, Raw!$A:$A, Dispositions!AYE$14, Raw!$F:$F, Dispositions!$C41, Raw!$H:$H, "E14")</f>
        <v>0</v>
      </c>
      <c r="AYF41" s="48">
        <f>SUMIFS(Raw!$I:$I, Raw!$A:$A, Dispositions!AYF$14, Raw!$F:$F, Dispositions!$C41, Raw!$H:$H, "E14")</f>
        <v>0</v>
      </c>
      <c r="AYH41" s="46">
        <f>SUMIFS(Raw!$I:$I, Raw!$A:$A, Dispositions!AYH$14, Raw!$F:$F, Dispositions!$C41, Raw!$H:$H, "E15")</f>
        <v>0</v>
      </c>
      <c r="AYI41" s="47">
        <f>SUMIFS(Raw!$I:$I, Raw!$A:$A, Dispositions!AYI$14, Raw!$F:$F, Dispositions!$C41, Raw!$H:$H, "E15")</f>
        <v>0</v>
      </c>
      <c r="AYJ41" s="47">
        <f>SUMIFS(Raw!$I:$I, Raw!$A:$A, Dispositions!AYJ$14, Raw!$F:$F, Dispositions!$C41, Raw!$H:$H, "E15")</f>
        <v>0</v>
      </c>
      <c r="AYK41" s="47">
        <f>SUMIFS(Raw!$I:$I, Raw!$A:$A, Dispositions!AYK$14, Raw!$F:$F, Dispositions!$C41, Raw!$H:$H, "E15")</f>
        <v>0</v>
      </c>
      <c r="AYL41" s="47">
        <f>SUMIFS(Raw!$I:$I, Raw!$A:$A, Dispositions!AYL$14, Raw!$F:$F, Dispositions!$C41, Raw!$H:$H, "E15")</f>
        <v>0</v>
      </c>
      <c r="AYM41" s="47">
        <f>SUMIFS(Raw!$I:$I, Raw!$A:$A, Dispositions!AYM$14, Raw!$F:$F, Dispositions!$C41, Raw!$H:$H, "E15")</f>
        <v>0</v>
      </c>
      <c r="AYN41" s="48">
        <f>SUMIFS(Raw!$I:$I, Raw!$A:$A, Dispositions!AYN$14, Raw!$F:$F, Dispositions!$C41, Raw!$H:$H, "E15")</f>
        <v>0</v>
      </c>
      <c r="AYP41" s="46">
        <f>SUMIFS(Raw!$I:$I, Raw!$A:$A, Dispositions!AYP$14, Raw!$F:$F, Dispositions!$C41, Raw!$H:$H, "E16")</f>
        <v>0</v>
      </c>
      <c r="AYQ41" s="47">
        <f>SUMIFS(Raw!$I:$I, Raw!$A:$A, Dispositions!AYQ$14, Raw!$F:$F, Dispositions!$C41, Raw!$H:$H, "E16")</f>
        <v>0</v>
      </c>
      <c r="AYR41" s="47">
        <f>SUMIFS(Raw!$I:$I, Raw!$A:$A, Dispositions!AYR$14, Raw!$F:$F, Dispositions!$C41, Raw!$H:$H, "E16")</f>
        <v>0</v>
      </c>
      <c r="AYS41" s="47">
        <f>SUMIFS(Raw!$I:$I, Raw!$A:$A, Dispositions!AYS$14, Raw!$F:$F, Dispositions!$C41, Raw!$H:$H, "E16")</f>
        <v>0</v>
      </c>
      <c r="AYT41" s="47">
        <f>SUMIFS(Raw!$I:$I, Raw!$A:$A, Dispositions!AYT$14, Raw!$F:$F, Dispositions!$C41, Raw!$H:$H, "E16")</f>
        <v>0</v>
      </c>
      <c r="AYU41" s="47">
        <f>SUMIFS(Raw!$I:$I, Raw!$A:$A, Dispositions!AYU$14, Raw!$F:$F, Dispositions!$C41, Raw!$H:$H, "E16")</f>
        <v>0</v>
      </c>
      <c r="AYV41" s="48">
        <f>SUMIFS(Raw!$I:$I, Raw!$A:$A, Dispositions!AYV$14, Raw!$F:$F, Dispositions!$C41, Raw!$H:$H, "E16")</f>
        <v>0</v>
      </c>
      <c r="AYX41" s="46">
        <f>SUMIFS(Raw!$I:$I, Raw!$A:$A, Dispositions!AYX$14, Raw!$F:$F, Dispositions!$C41, Raw!$H:$H, "E18")</f>
        <v>0</v>
      </c>
      <c r="AYY41" s="47">
        <f>SUMIFS(Raw!$I:$I, Raw!$A:$A, Dispositions!AYY$14, Raw!$F:$F, Dispositions!$C41, Raw!$H:$H, "E18")</f>
        <v>0</v>
      </c>
      <c r="AYZ41" s="47">
        <f>SUMIFS(Raw!$I:$I, Raw!$A:$A, Dispositions!AYZ$14, Raw!$F:$F, Dispositions!$C41, Raw!$H:$H, "E18")</f>
        <v>0</v>
      </c>
      <c r="AZA41" s="47">
        <f>SUMIFS(Raw!$I:$I, Raw!$A:$A, Dispositions!AZA$14, Raw!$F:$F, Dispositions!$C41, Raw!$H:$H, "E18")</f>
        <v>0</v>
      </c>
      <c r="AZB41" s="47">
        <f>SUMIFS(Raw!$I:$I, Raw!$A:$A, Dispositions!AZB$14, Raw!$F:$F, Dispositions!$C41, Raw!$H:$H, "E18")</f>
        <v>0</v>
      </c>
      <c r="AZC41" s="47">
        <f>SUMIFS(Raw!$I:$I, Raw!$A:$A, Dispositions!AZC$14, Raw!$F:$F, Dispositions!$C41, Raw!$H:$H, "E18")</f>
        <v>0</v>
      </c>
      <c r="AZD41" s="48">
        <f>SUMIFS(Raw!$I:$I, Raw!$A:$A, Dispositions!AZD$14, Raw!$F:$F, Dispositions!$C41, Raw!$H:$H, "E18")</f>
        <v>0</v>
      </c>
      <c r="AZF41" s="46">
        <f>SUMIFS(Raw!$I:$I, Raw!$A:$A, Dispositions!AZF$14, Raw!$F:$F, Dispositions!$C41, Raw!$H:$H, "E34")</f>
        <v>0</v>
      </c>
      <c r="AZG41" s="47">
        <f>SUMIFS(Raw!$I:$I, Raw!$A:$A, Dispositions!AZG$14, Raw!$F:$F, Dispositions!$C41, Raw!$H:$H, "E34")</f>
        <v>0</v>
      </c>
      <c r="AZH41" s="47">
        <f>SUMIFS(Raw!$I:$I, Raw!$A:$A, Dispositions!AZH$14, Raw!$F:$F, Dispositions!$C41, Raw!$H:$H, "E34")</f>
        <v>0</v>
      </c>
      <c r="AZI41" s="47">
        <f>SUMIFS(Raw!$I:$I, Raw!$A:$A, Dispositions!AZI$14, Raw!$F:$F, Dispositions!$C41, Raw!$H:$H, "E34")</f>
        <v>0</v>
      </c>
      <c r="AZJ41" s="47">
        <f>SUMIFS(Raw!$I:$I, Raw!$A:$A, Dispositions!AZJ$14, Raw!$F:$F, Dispositions!$C41, Raw!$H:$H, "E34")</f>
        <v>0</v>
      </c>
      <c r="AZK41" s="47">
        <f>SUMIFS(Raw!$I:$I, Raw!$A:$A, Dispositions!AZK$14, Raw!$F:$F, Dispositions!$C41, Raw!$H:$H, "E34")</f>
        <v>0</v>
      </c>
      <c r="AZL41" s="48">
        <f>SUMIFS(Raw!$I:$I, Raw!$A:$A, Dispositions!AZL$14, Raw!$F:$F, Dispositions!$C41, Raw!$H:$H, "E34")</f>
        <v>0</v>
      </c>
      <c r="AZN41" s="46">
        <f>SUMIFS(Raw!$I:$I, Raw!$A:$A, Dispositions!AZN$14, Raw!$F:$F, Dispositions!$C41, Raw!$H:$H, "E02")</f>
        <v>0</v>
      </c>
      <c r="AZO41" s="47">
        <f>SUMIFS(Raw!$I:$I, Raw!$A:$A, Dispositions!AZO$14, Raw!$F:$F, Dispositions!$C41, Raw!$H:$H, "E02")</f>
        <v>0</v>
      </c>
      <c r="AZP41" s="47">
        <f>SUMIFS(Raw!$I:$I, Raw!$A:$A, Dispositions!AZP$14, Raw!$F:$F, Dispositions!$C41, Raw!$H:$H, "E02")</f>
        <v>0</v>
      </c>
      <c r="AZQ41" s="47">
        <f>SUMIFS(Raw!$I:$I, Raw!$A:$A, Dispositions!AZQ$14, Raw!$F:$F, Dispositions!$C41, Raw!$H:$H, "E02")</f>
        <v>0</v>
      </c>
      <c r="AZR41" s="47">
        <f>SUMIFS(Raw!$I:$I, Raw!$A:$A, Dispositions!AZR$14, Raw!$F:$F, Dispositions!$C41, Raw!$H:$H, "E02")</f>
        <v>0</v>
      </c>
      <c r="AZS41" s="47">
        <f>SUMIFS(Raw!$I:$I, Raw!$A:$A, Dispositions!AZS$14, Raw!$F:$F, Dispositions!$C41, Raw!$H:$H, "E02")</f>
        <v>0</v>
      </c>
      <c r="AZT41" s="48">
        <f>SUMIFS(Raw!$I:$I, Raw!$A:$A, Dispositions!AZT$14, Raw!$F:$F, Dispositions!$C41, Raw!$H:$H, "E02")</f>
        <v>0</v>
      </c>
      <c r="AZV41" s="46">
        <f>SUMIFS(Raw!$I:$I, Raw!$A:$A, Dispositions!AZV$14, Raw!$F:$F, Dispositions!$C41, Raw!$H:$H, "E03")</f>
        <v>0</v>
      </c>
      <c r="AZW41" s="47">
        <f>SUMIFS(Raw!$I:$I, Raw!$A:$A, Dispositions!AZW$14, Raw!$F:$F, Dispositions!$C41, Raw!$H:$H, "E03")</f>
        <v>0</v>
      </c>
      <c r="AZX41" s="47">
        <f>SUMIFS(Raw!$I:$I, Raw!$A:$A, Dispositions!AZX$14, Raw!$F:$F, Dispositions!$C41, Raw!$H:$H, "E03")</f>
        <v>0</v>
      </c>
      <c r="AZY41" s="47">
        <f>SUMIFS(Raw!$I:$I, Raw!$A:$A, Dispositions!AZY$14, Raw!$F:$F, Dispositions!$C41, Raw!$H:$H, "E03")</f>
        <v>0</v>
      </c>
      <c r="AZZ41" s="47">
        <f>SUMIFS(Raw!$I:$I, Raw!$A:$A, Dispositions!AZZ$14, Raw!$F:$F, Dispositions!$C41, Raw!$H:$H, "E03")</f>
        <v>0</v>
      </c>
      <c r="BAA41" s="47">
        <f>SUMIFS(Raw!$I:$I, Raw!$A:$A, Dispositions!BAA$14, Raw!$F:$F, Dispositions!$C41, Raw!$H:$H, "E03")</f>
        <v>0</v>
      </c>
      <c r="BAB41" s="48">
        <f>SUMIFS(Raw!$I:$I, Raw!$A:$A, Dispositions!BAB$14, Raw!$F:$F, Dispositions!$C41, Raw!$H:$H, "E03")</f>
        <v>0</v>
      </c>
      <c r="BAD41" s="46">
        <f>SUMIFS(Raw!$I:$I, Raw!$A:$A, Dispositions!BAD$14, Raw!$F:$F, Dispositions!$C41, Raw!$H:$H, "E05")</f>
        <v>0</v>
      </c>
      <c r="BAE41" s="47">
        <f>SUMIFS(Raw!$I:$I, Raw!$A:$A, Dispositions!BAE$14, Raw!$F:$F, Dispositions!$C41, Raw!$H:$H, "E05")</f>
        <v>0</v>
      </c>
      <c r="BAF41" s="47">
        <f>SUMIFS(Raw!$I:$I, Raw!$A:$A, Dispositions!BAF$14, Raw!$F:$F, Dispositions!$C41, Raw!$H:$H, "E05")</f>
        <v>0</v>
      </c>
      <c r="BAG41" s="47">
        <f>SUMIFS(Raw!$I:$I, Raw!$A:$A, Dispositions!BAG$14, Raw!$F:$F, Dispositions!$C41, Raw!$H:$H, "E05")</f>
        <v>0</v>
      </c>
      <c r="BAH41" s="47">
        <f>SUMIFS(Raw!$I:$I, Raw!$A:$A, Dispositions!BAH$14, Raw!$F:$F, Dispositions!$C41, Raw!$H:$H, "E05")</f>
        <v>0</v>
      </c>
      <c r="BAI41" s="47">
        <f>SUMIFS(Raw!$I:$I, Raw!$A:$A, Dispositions!BAI$14, Raw!$F:$F, Dispositions!$C41, Raw!$H:$H, "E05")</f>
        <v>0</v>
      </c>
      <c r="BAJ41" s="48">
        <f>SUMIFS(Raw!$I:$I, Raw!$A:$A, Dispositions!BAJ$14, Raw!$F:$F, Dispositions!$C41, Raw!$H:$H, "E05")</f>
        <v>0</v>
      </c>
      <c r="BAL41" s="46">
        <f>SUMIFS(Raw!$I:$I, Raw!$A:$A, Dispositions!BAL$14, Raw!$F:$F, Dispositions!$C41, Raw!$H:$H, "E12")</f>
        <v>0</v>
      </c>
      <c r="BAM41" s="47">
        <f>SUMIFS(Raw!$I:$I, Raw!$A:$A, Dispositions!BAM$14, Raw!$F:$F, Dispositions!$C41, Raw!$H:$H, "E12")</f>
        <v>0</v>
      </c>
      <c r="BAN41" s="47">
        <f>SUMIFS(Raw!$I:$I, Raw!$A:$A, Dispositions!BAN$14, Raw!$F:$F, Dispositions!$C41, Raw!$H:$H, "E12")</f>
        <v>0</v>
      </c>
      <c r="BAO41" s="47">
        <f>SUMIFS(Raw!$I:$I, Raw!$A:$A, Dispositions!BAO$14, Raw!$F:$F, Dispositions!$C41, Raw!$H:$H, "E12")</f>
        <v>0</v>
      </c>
      <c r="BAP41" s="47">
        <f>SUMIFS(Raw!$I:$I, Raw!$A:$A, Dispositions!BAP$14, Raw!$F:$F, Dispositions!$C41, Raw!$H:$H, "E12")</f>
        <v>0</v>
      </c>
      <c r="BAQ41" s="47">
        <f>SUMIFS(Raw!$I:$I, Raw!$A:$A, Dispositions!BAQ$14, Raw!$F:$F, Dispositions!$C41, Raw!$H:$H, "E12")</f>
        <v>0</v>
      </c>
      <c r="BAR41" s="48">
        <f>SUMIFS(Raw!$I:$I, Raw!$A:$A, Dispositions!BAR$14, Raw!$F:$F, Dispositions!$C41, Raw!$H:$H, "E12")</f>
        <v>0</v>
      </c>
      <c r="BAT41" s="46">
        <f>SUMIFS(Raw!$I:$I, Raw!$A:$A, Dispositions!BAT$14, Raw!$F:$F, Dispositions!$C41, Raw!$H:$H, "E13")</f>
        <v>0</v>
      </c>
      <c r="BAU41" s="47">
        <f>SUMIFS(Raw!$I:$I, Raw!$A:$A, Dispositions!BAU$14, Raw!$F:$F, Dispositions!$C41, Raw!$H:$H, "E13")</f>
        <v>0</v>
      </c>
      <c r="BAV41" s="47">
        <f>SUMIFS(Raw!$I:$I, Raw!$A:$A, Dispositions!BAV$14, Raw!$F:$F, Dispositions!$C41, Raw!$H:$H, "E13")</f>
        <v>0</v>
      </c>
      <c r="BAW41" s="47">
        <f>SUMIFS(Raw!$I:$I, Raw!$A:$A, Dispositions!BAW$14, Raw!$F:$F, Dispositions!$C41, Raw!$H:$H, "E13")</f>
        <v>0</v>
      </c>
      <c r="BAX41" s="47">
        <f>SUMIFS(Raw!$I:$I, Raw!$A:$A, Dispositions!BAX$14, Raw!$F:$F, Dispositions!$C41, Raw!$H:$H, "E13")</f>
        <v>0</v>
      </c>
      <c r="BAY41" s="47">
        <f>SUMIFS(Raw!$I:$I, Raw!$A:$A, Dispositions!BAY$14, Raw!$F:$F, Dispositions!$C41, Raw!$H:$H, "E13")</f>
        <v>0</v>
      </c>
      <c r="BAZ41" s="48">
        <f>SUMIFS(Raw!$I:$I, Raw!$A:$A, Dispositions!BAZ$14, Raw!$F:$F, Dispositions!$C41, Raw!$H:$H, "E13")</f>
        <v>0</v>
      </c>
      <c r="BBB41" s="46">
        <f>SUMIFS(Raw!$I:$I, Raw!$A:$A, Dispositions!BBB$14, Raw!$F:$F, Dispositions!$C41, Raw!$H:$H, "E14")</f>
        <v>0</v>
      </c>
      <c r="BBC41" s="47">
        <f>SUMIFS(Raw!$I:$I, Raw!$A:$A, Dispositions!BBC$14, Raw!$F:$F, Dispositions!$C41, Raw!$H:$H, "E14")</f>
        <v>0</v>
      </c>
      <c r="BBD41" s="47">
        <f>SUMIFS(Raw!$I:$I, Raw!$A:$A, Dispositions!BBD$14, Raw!$F:$F, Dispositions!$C41, Raw!$H:$H, "E14")</f>
        <v>0</v>
      </c>
      <c r="BBE41" s="47">
        <f>SUMIFS(Raw!$I:$I, Raw!$A:$A, Dispositions!BBE$14, Raw!$F:$F, Dispositions!$C41, Raw!$H:$H, "E14")</f>
        <v>0</v>
      </c>
      <c r="BBF41" s="47">
        <f>SUMIFS(Raw!$I:$I, Raw!$A:$A, Dispositions!BBF$14, Raw!$F:$F, Dispositions!$C41, Raw!$H:$H, "E14")</f>
        <v>0</v>
      </c>
      <c r="BBG41" s="47">
        <f>SUMIFS(Raw!$I:$I, Raw!$A:$A, Dispositions!BBG$14, Raw!$F:$F, Dispositions!$C41, Raw!$H:$H, "E14")</f>
        <v>0</v>
      </c>
      <c r="BBH41" s="48">
        <f>SUMIFS(Raw!$I:$I, Raw!$A:$A, Dispositions!BBH$14, Raw!$F:$F, Dispositions!$C41, Raw!$H:$H, "E14")</f>
        <v>0</v>
      </c>
      <c r="BBJ41" s="46">
        <f>SUMIFS(Raw!$I:$I, Raw!$A:$A, Dispositions!BBJ$14, Raw!$F:$F, Dispositions!$C41, Raw!$H:$H, "E15")</f>
        <v>0</v>
      </c>
      <c r="BBK41" s="47">
        <f>SUMIFS(Raw!$I:$I, Raw!$A:$A, Dispositions!BBK$14, Raw!$F:$F, Dispositions!$C41, Raw!$H:$H, "E15")</f>
        <v>0</v>
      </c>
      <c r="BBL41" s="47">
        <f>SUMIFS(Raw!$I:$I, Raw!$A:$A, Dispositions!BBL$14, Raw!$F:$F, Dispositions!$C41, Raw!$H:$H, "E15")</f>
        <v>0</v>
      </c>
      <c r="BBM41" s="47">
        <f>SUMIFS(Raw!$I:$I, Raw!$A:$A, Dispositions!BBM$14, Raw!$F:$F, Dispositions!$C41, Raw!$H:$H, "E15")</f>
        <v>0</v>
      </c>
      <c r="BBN41" s="47">
        <f>SUMIFS(Raw!$I:$I, Raw!$A:$A, Dispositions!BBN$14, Raw!$F:$F, Dispositions!$C41, Raw!$H:$H, "E15")</f>
        <v>0</v>
      </c>
      <c r="BBO41" s="47">
        <f>SUMIFS(Raw!$I:$I, Raw!$A:$A, Dispositions!BBO$14, Raw!$F:$F, Dispositions!$C41, Raw!$H:$H, "E15")</f>
        <v>0</v>
      </c>
      <c r="BBP41" s="48">
        <f>SUMIFS(Raw!$I:$I, Raw!$A:$A, Dispositions!BBP$14, Raw!$F:$F, Dispositions!$C41, Raw!$H:$H, "E15")</f>
        <v>0</v>
      </c>
      <c r="BBR41" s="46">
        <f>SUMIFS(Raw!$I:$I, Raw!$A:$A, Dispositions!BBR$14, Raw!$F:$F, Dispositions!$C41, Raw!$H:$H, "E16")</f>
        <v>0</v>
      </c>
      <c r="BBS41" s="47">
        <f>SUMIFS(Raw!$I:$I, Raw!$A:$A, Dispositions!BBS$14, Raw!$F:$F, Dispositions!$C41, Raw!$H:$H, "E16")</f>
        <v>0</v>
      </c>
      <c r="BBT41" s="47">
        <f>SUMIFS(Raw!$I:$I, Raw!$A:$A, Dispositions!BBT$14, Raw!$F:$F, Dispositions!$C41, Raw!$H:$H, "E16")</f>
        <v>0</v>
      </c>
      <c r="BBU41" s="47">
        <f>SUMIFS(Raw!$I:$I, Raw!$A:$A, Dispositions!BBU$14, Raw!$F:$F, Dispositions!$C41, Raw!$H:$H, "E16")</f>
        <v>0</v>
      </c>
      <c r="BBV41" s="47">
        <f>SUMIFS(Raw!$I:$I, Raw!$A:$A, Dispositions!BBV$14, Raw!$F:$F, Dispositions!$C41, Raw!$H:$H, "E16")</f>
        <v>0</v>
      </c>
      <c r="BBW41" s="47">
        <f>SUMIFS(Raw!$I:$I, Raw!$A:$A, Dispositions!BBW$14, Raw!$F:$F, Dispositions!$C41, Raw!$H:$H, "E16")</f>
        <v>0</v>
      </c>
      <c r="BBX41" s="48">
        <f>SUMIFS(Raw!$I:$I, Raw!$A:$A, Dispositions!BBX$14, Raw!$F:$F, Dispositions!$C41, Raw!$H:$H, "E16")</f>
        <v>0</v>
      </c>
      <c r="BBZ41" s="46">
        <f>SUMIFS(Raw!$I:$I, Raw!$A:$A, Dispositions!BBZ$14, Raw!$F:$F, Dispositions!$C41, Raw!$H:$H, "E18")</f>
        <v>0</v>
      </c>
      <c r="BCA41" s="47">
        <f>SUMIFS(Raw!$I:$I, Raw!$A:$A, Dispositions!BCA$14, Raw!$F:$F, Dispositions!$C41, Raw!$H:$H, "E18")</f>
        <v>0</v>
      </c>
      <c r="BCB41" s="47">
        <f>SUMIFS(Raw!$I:$I, Raw!$A:$A, Dispositions!BCB$14, Raw!$F:$F, Dispositions!$C41, Raw!$H:$H, "E18")</f>
        <v>0</v>
      </c>
      <c r="BCC41" s="47">
        <f>SUMIFS(Raw!$I:$I, Raw!$A:$A, Dispositions!BCC$14, Raw!$F:$F, Dispositions!$C41, Raw!$H:$H, "E18")</f>
        <v>0</v>
      </c>
      <c r="BCD41" s="47">
        <f>SUMIFS(Raw!$I:$I, Raw!$A:$A, Dispositions!BCD$14, Raw!$F:$F, Dispositions!$C41, Raw!$H:$H, "E18")</f>
        <v>0</v>
      </c>
      <c r="BCE41" s="47">
        <f>SUMIFS(Raw!$I:$I, Raw!$A:$A, Dispositions!BCE$14, Raw!$F:$F, Dispositions!$C41, Raw!$H:$H, "E18")</f>
        <v>0</v>
      </c>
      <c r="BCF41" s="48">
        <f>SUMIFS(Raw!$I:$I, Raw!$A:$A, Dispositions!BCF$14, Raw!$F:$F, Dispositions!$C41, Raw!$H:$H, "E18")</f>
        <v>0</v>
      </c>
      <c r="BCH41" s="46">
        <f>SUMIFS(Raw!$I:$I, Raw!$A:$A, Dispositions!BCH$14, Raw!$F:$F, Dispositions!$C41, Raw!$H:$H, "E34")</f>
        <v>0</v>
      </c>
      <c r="BCI41" s="47">
        <f>SUMIFS(Raw!$I:$I, Raw!$A:$A, Dispositions!BCI$14, Raw!$F:$F, Dispositions!$C41, Raw!$H:$H, "E34")</f>
        <v>0</v>
      </c>
      <c r="BCJ41" s="47">
        <f>SUMIFS(Raw!$I:$I, Raw!$A:$A, Dispositions!BCJ$14, Raw!$F:$F, Dispositions!$C41, Raw!$H:$H, "E34")</f>
        <v>0</v>
      </c>
      <c r="BCK41" s="47">
        <f>SUMIFS(Raw!$I:$I, Raw!$A:$A, Dispositions!BCK$14, Raw!$F:$F, Dispositions!$C41, Raw!$H:$H, "E34")</f>
        <v>0</v>
      </c>
      <c r="BCL41" s="47">
        <f>SUMIFS(Raw!$I:$I, Raw!$A:$A, Dispositions!BCL$14, Raw!$F:$F, Dispositions!$C41, Raw!$H:$H, "E34")</f>
        <v>0</v>
      </c>
      <c r="BCM41" s="47">
        <f>SUMIFS(Raw!$I:$I, Raw!$A:$A, Dispositions!BCM$14, Raw!$F:$F, Dispositions!$C41, Raw!$H:$H, "E34")</f>
        <v>0</v>
      </c>
      <c r="BCN41" s="48">
        <f>SUMIFS(Raw!$I:$I, Raw!$A:$A, Dispositions!BCN$14, Raw!$F:$F, Dispositions!$C41, Raw!$H:$H, "E34")</f>
        <v>0</v>
      </c>
      <c r="BCP41" s="46">
        <f>SUMIFS(Raw!$I:$I, Raw!$A:$A, Dispositions!BCP$14, Raw!$F:$F, Dispositions!$C41, Raw!$H:$H, "E02")</f>
        <v>0</v>
      </c>
      <c r="BCQ41" s="47">
        <f>SUMIFS(Raw!$I:$I, Raw!$A:$A, Dispositions!BCQ$14, Raw!$F:$F, Dispositions!$C41, Raw!$H:$H, "E02")</f>
        <v>0</v>
      </c>
      <c r="BCR41" s="47">
        <f>SUMIFS(Raw!$I:$I, Raw!$A:$A, Dispositions!BCR$14, Raw!$F:$F, Dispositions!$C41, Raw!$H:$H, "E02")</f>
        <v>0</v>
      </c>
      <c r="BCS41" s="47">
        <f>SUMIFS(Raw!$I:$I, Raw!$A:$A, Dispositions!BCS$14, Raw!$F:$F, Dispositions!$C41, Raw!$H:$H, "E02")</f>
        <v>0</v>
      </c>
      <c r="BCT41" s="47">
        <f>SUMIFS(Raw!$I:$I, Raw!$A:$A, Dispositions!BCT$14, Raw!$F:$F, Dispositions!$C41, Raw!$H:$H, "E02")</f>
        <v>0</v>
      </c>
      <c r="BCU41" s="47">
        <f>SUMIFS(Raw!$I:$I, Raw!$A:$A, Dispositions!BCU$14, Raw!$F:$F, Dispositions!$C41, Raw!$H:$H, "E02")</f>
        <v>0</v>
      </c>
      <c r="BCV41" s="48">
        <f>SUMIFS(Raw!$I:$I, Raw!$A:$A, Dispositions!BCV$14, Raw!$F:$F, Dispositions!$C41, Raw!$H:$H, "E02")</f>
        <v>0</v>
      </c>
      <c r="BCX41" s="46">
        <f>SUMIFS(Raw!$I:$I, Raw!$A:$A, Dispositions!BCX$14, Raw!$F:$F, Dispositions!$C41, Raw!$H:$H, "E03")</f>
        <v>0</v>
      </c>
      <c r="BCY41" s="47">
        <f>SUMIFS(Raw!$I:$I, Raw!$A:$A, Dispositions!BCY$14, Raw!$F:$F, Dispositions!$C41, Raw!$H:$H, "E03")</f>
        <v>0</v>
      </c>
      <c r="BCZ41" s="47">
        <f>SUMIFS(Raw!$I:$I, Raw!$A:$A, Dispositions!BCZ$14, Raw!$F:$F, Dispositions!$C41, Raw!$H:$H, "E03")</f>
        <v>0</v>
      </c>
      <c r="BDA41" s="47">
        <f>SUMIFS(Raw!$I:$I, Raw!$A:$A, Dispositions!BDA$14, Raw!$F:$F, Dispositions!$C41, Raw!$H:$H, "E03")</f>
        <v>0</v>
      </c>
      <c r="BDB41" s="47">
        <f>SUMIFS(Raw!$I:$I, Raw!$A:$A, Dispositions!BDB$14, Raw!$F:$F, Dispositions!$C41, Raw!$H:$H, "E03")</f>
        <v>0</v>
      </c>
      <c r="BDC41" s="47">
        <f>SUMIFS(Raw!$I:$I, Raw!$A:$A, Dispositions!BDC$14, Raw!$F:$F, Dispositions!$C41, Raw!$H:$H, "E03")</f>
        <v>0</v>
      </c>
      <c r="BDD41" s="48">
        <f>SUMIFS(Raw!$I:$I, Raw!$A:$A, Dispositions!BDD$14, Raw!$F:$F, Dispositions!$C41, Raw!$H:$H, "E03")</f>
        <v>0</v>
      </c>
      <c r="BDF41" s="46">
        <f>SUMIFS(Raw!$I:$I, Raw!$A:$A, Dispositions!BDF$14, Raw!$F:$F, Dispositions!$C41, Raw!$H:$H, "E05")</f>
        <v>0</v>
      </c>
      <c r="BDG41" s="47">
        <f>SUMIFS(Raw!$I:$I, Raw!$A:$A, Dispositions!BDG$14, Raw!$F:$F, Dispositions!$C41, Raw!$H:$H, "E05")</f>
        <v>0</v>
      </c>
      <c r="BDH41" s="47">
        <f>SUMIFS(Raw!$I:$I, Raw!$A:$A, Dispositions!BDH$14, Raw!$F:$F, Dispositions!$C41, Raw!$H:$H, "E05")</f>
        <v>0</v>
      </c>
      <c r="BDI41" s="47">
        <f>SUMIFS(Raw!$I:$I, Raw!$A:$A, Dispositions!BDI$14, Raw!$F:$F, Dispositions!$C41, Raw!$H:$H, "E05")</f>
        <v>0</v>
      </c>
      <c r="BDJ41" s="47">
        <f>SUMIFS(Raw!$I:$I, Raw!$A:$A, Dispositions!BDJ$14, Raw!$F:$F, Dispositions!$C41, Raw!$H:$H, "E05")</f>
        <v>0</v>
      </c>
      <c r="BDK41" s="47">
        <f>SUMIFS(Raw!$I:$I, Raw!$A:$A, Dispositions!BDK$14, Raw!$F:$F, Dispositions!$C41, Raw!$H:$H, "E05")</f>
        <v>0</v>
      </c>
      <c r="BDL41" s="48">
        <f>SUMIFS(Raw!$I:$I, Raw!$A:$A, Dispositions!BDL$14, Raw!$F:$F, Dispositions!$C41, Raw!$H:$H, "E05")</f>
        <v>0</v>
      </c>
      <c r="BDN41" s="46">
        <f>SUMIFS(Raw!$I:$I, Raw!$A:$A, Dispositions!BDN$14, Raw!$F:$F, Dispositions!$C41, Raw!$H:$H, "E12")</f>
        <v>0</v>
      </c>
      <c r="BDO41" s="47">
        <f>SUMIFS(Raw!$I:$I, Raw!$A:$A, Dispositions!BDO$14, Raw!$F:$F, Dispositions!$C41, Raw!$H:$H, "E12")</f>
        <v>0</v>
      </c>
      <c r="BDP41" s="47">
        <f>SUMIFS(Raw!$I:$I, Raw!$A:$A, Dispositions!BDP$14, Raw!$F:$F, Dispositions!$C41, Raw!$H:$H, "E12")</f>
        <v>0</v>
      </c>
      <c r="BDQ41" s="47">
        <f>SUMIFS(Raw!$I:$I, Raw!$A:$A, Dispositions!BDQ$14, Raw!$F:$F, Dispositions!$C41, Raw!$H:$H, "E12")</f>
        <v>0</v>
      </c>
      <c r="BDR41" s="47">
        <f>SUMIFS(Raw!$I:$I, Raw!$A:$A, Dispositions!BDR$14, Raw!$F:$F, Dispositions!$C41, Raw!$H:$H, "E12")</f>
        <v>0</v>
      </c>
      <c r="BDS41" s="47">
        <f>SUMIFS(Raw!$I:$I, Raw!$A:$A, Dispositions!BDS$14, Raw!$F:$F, Dispositions!$C41, Raw!$H:$H, "E12")</f>
        <v>0</v>
      </c>
      <c r="BDT41" s="48">
        <f>SUMIFS(Raw!$I:$I, Raw!$A:$A, Dispositions!BDT$14, Raw!$F:$F, Dispositions!$C41, Raw!$H:$H, "E12")</f>
        <v>0</v>
      </c>
      <c r="BDV41" s="46">
        <f>SUMIFS(Raw!$I:$I, Raw!$A:$A, Dispositions!BDV$14, Raw!$F:$F, Dispositions!$C41, Raw!$H:$H, "E13")</f>
        <v>0</v>
      </c>
      <c r="BDW41" s="47">
        <f>SUMIFS(Raw!$I:$I, Raw!$A:$A, Dispositions!BDW$14, Raw!$F:$F, Dispositions!$C41, Raw!$H:$H, "E13")</f>
        <v>0</v>
      </c>
      <c r="BDX41" s="47">
        <f>SUMIFS(Raw!$I:$I, Raw!$A:$A, Dispositions!BDX$14, Raw!$F:$F, Dispositions!$C41, Raw!$H:$H, "E13")</f>
        <v>0</v>
      </c>
      <c r="BDY41" s="47">
        <f>SUMIFS(Raw!$I:$I, Raw!$A:$A, Dispositions!BDY$14, Raw!$F:$F, Dispositions!$C41, Raw!$H:$H, "E13")</f>
        <v>0</v>
      </c>
      <c r="BDZ41" s="47">
        <f>SUMIFS(Raw!$I:$I, Raw!$A:$A, Dispositions!BDZ$14, Raw!$F:$F, Dispositions!$C41, Raw!$H:$H, "E13")</f>
        <v>0</v>
      </c>
      <c r="BEA41" s="47">
        <f>SUMIFS(Raw!$I:$I, Raw!$A:$A, Dispositions!BEA$14, Raw!$F:$F, Dispositions!$C41, Raw!$H:$H, "E13")</f>
        <v>0</v>
      </c>
      <c r="BEB41" s="48">
        <f>SUMIFS(Raw!$I:$I, Raw!$A:$A, Dispositions!BEB$14, Raw!$F:$F, Dispositions!$C41, Raw!$H:$H, "E13")</f>
        <v>0</v>
      </c>
      <c r="BED41" s="46">
        <f>SUMIFS(Raw!$I:$I, Raw!$A:$A, Dispositions!BED$14, Raw!$F:$F, Dispositions!$C41, Raw!$H:$H, "E14")</f>
        <v>0</v>
      </c>
      <c r="BEE41" s="47">
        <f>SUMIFS(Raw!$I:$I, Raw!$A:$A, Dispositions!BEE$14, Raw!$F:$F, Dispositions!$C41, Raw!$H:$H, "E14")</f>
        <v>0</v>
      </c>
      <c r="BEF41" s="47">
        <f>SUMIFS(Raw!$I:$I, Raw!$A:$A, Dispositions!BEF$14, Raw!$F:$F, Dispositions!$C41, Raw!$H:$H, "E14")</f>
        <v>0</v>
      </c>
      <c r="BEG41" s="47">
        <f>SUMIFS(Raw!$I:$I, Raw!$A:$A, Dispositions!BEG$14, Raw!$F:$F, Dispositions!$C41, Raw!$H:$H, "E14")</f>
        <v>0</v>
      </c>
      <c r="BEH41" s="47">
        <f>SUMIFS(Raw!$I:$I, Raw!$A:$A, Dispositions!BEH$14, Raw!$F:$F, Dispositions!$C41, Raw!$H:$H, "E14")</f>
        <v>0</v>
      </c>
      <c r="BEI41" s="47">
        <f>SUMIFS(Raw!$I:$I, Raw!$A:$A, Dispositions!BEI$14, Raw!$F:$F, Dispositions!$C41, Raw!$H:$H, "E14")</f>
        <v>0</v>
      </c>
      <c r="BEJ41" s="48">
        <f>SUMIFS(Raw!$I:$I, Raw!$A:$A, Dispositions!BEJ$14, Raw!$F:$F, Dispositions!$C41, Raw!$H:$H, "E14")</f>
        <v>0</v>
      </c>
      <c r="BEL41" s="46">
        <f>SUMIFS(Raw!$I:$I, Raw!$A:$A, Dispositions!BEL$14, Raw!$F:$F, Dispositions!$C41, Raw!$H:$H, "E15")</f>
        <v>0</v>
      </c>
      <c r="BEM41" s="47">
        <f>SUMIFS(Raw!$I:$I, Raw!$A:$A, Dispositions!BEM$14, Raw!$F:$F, Dispositions!$C41, Raw!$H:$H, "E15")</f>
        <v>0</v>
      </c>
      <c r="BEN41" s="47">
        <f>SUMIFS(Raw!$I:$I, Raw!$A:$A, Dispositions!BEN$14, Raw!$F:$F, Dispositions!$C41, Raw!$H:$H, "E15")</f>
        <v>0</v>
      </c>
      <c r="BEO41" s="47">
        <f>SUMIFS(Raw!$I:$I, Raw!$A:$A, Dispositions!BEO$14, Raw!$F:$F, Dispositions!$C41, Raw!$H:$H, "E15")</f>
        <v>0</v>
      </c>
      <c r="BEP41" s="47">
        <f>SUMIFS(Raw!$I:$I, Raw!$A:$A, Dispositions!BEP$14, Raw!$F:$F, Dispositions!$C41, Raw!$H:$H, "E15")</f>
        <v>0</v>
      </c>
      <c r="BEQ41" s="47">
        <f>SUMIFS(Raw!$I:$I, Raw!$A:$A, Dispositions!BEQ$14, Raw!$F:$F, Dispositions!$C41, Raw!$H:$H, "E15")</f>
        <v>0</v>
      </c>
      <c r="BER41" s="48">
        <f>SUMIFS(Raw!$I:$I, Raw!$A:$A, Dispositions!BER$14, Raw!$F:$F, Dispositions!$C41, Raw!$H:$H, "E15")</f>
        <v>0</v>
      </c>
      <c r="BET41" s="46">
        <f>SUMIFS(Raw!$I:$I, Raw!$A:$A, Dispositions!BET$14, Raw!$F:$F, Dispositions!$C41, Raw!$H:$H, "E16")</f>
        <v>0</v>
      </c>
      <c r="BEU41" s="47">
        <f>SUMIFS(Raw!$I:$I, Raw!$A:$A, Dispositions!BEU$14, Raw!$F:$F, Dispositions!$C41, Raw!$H:$H, "E16")</f>
        <v>0</v>
      </c>
      <c r="BEV41" s="47">
        <f>SUMIFS(Raw!$I:$I, Raw!$A:$A, Dispositions!BEV$14, Raw!$F:$F, Dispositions!$C41, Raw!$H:$H, "E16")</f>
        <v>0</v>
      </c>
      <c r="BEW41" s="47">
        <f>SUMIFS(Raw!$I:$I, Raw!$A:$A, Dispositions!BEW$14, Raw!$F:$F, Dispositions!$C41, Raw!$H:$H, "E16")</f>
        <v>0</v>
      </c>
      <c r="BEX41" s="47">
        <f>SUMIFS(Raw!$I:$I, Raw!$A:$A, Dispositions!BEX$14, Raw!$F:$F, Dispositions!$C41, Raw!$H:$H, "E16")</f>
        <v>0</v>
      </c>
      <c r="BEY41" s="47">
        <f>SUMIFS(Raw!$I:$I, Raw!$A:$A, Dispositions!BEY$14, Raw!$F:$F, Dispositions!$C41, Raw!$H:$H, "E16")</f>
        <v>0</v>
      </c>
      <c r="BEZ41" s="48">
        <f>SUMIFS(Raw!$I:$I, Raw!$A:$A, Dispositions!BEZ$14, Raw!$F:$F, Dispositions!$C41, Raw!$H:$H, "E16")</f>
        <v>0</v>
      </c>
      <c r="BFB41" s="46">
        <f>SUMIFS(Raw!$I:$I, Raw!$A:$A, Dispositions!BFB$14, Raw!$F:$F, Dispositions!$C41, Raw!$H:$H, "E18")</f>
        <v>0</v>
      </c>
      <c r="BFC41" s="47">
        <f>SUMIFS(Raw!$I:$I, Raw!$A:$A, Dispositions!BFC$14, Raw!$F:$F, Dispositions!$C41, Raw!$H:$H, "E18")</f>
        <v>0</v>
      </c>
      <c r="BFD41" s="47">
        <f>SUMIFS(Raw!$I:$I, Raw!$A:$A, Dispositions!BFD$14, Raw!$F:$F, Dispositions!$C41, Raw!$H:$H, "E18")</f>
        <v>0</v>
      </c>
      <c r="BFE41" s="47">
        <f>SUMIFS(Raw!$I:$I, Raw!$A:$A, Dispositions!BFE$14, Raw!$F:$F, Dispositions!$C41, Raw!$H:$H, "E18")</f>
        <v>0</v>
      </c>
      <c r="BFF41" s="47">
        <f>SUMIFS(Raw!$I:$I, Raw!$A:$A, Dispositions!BFF$14, Raw!$F:$F, Dispositions!$C41, Raw!$H:$H, "E18")</f>
        <v>0</v>
      </c>
      <c r="BFG41" s="47">
        <f>SUMIFS(Raw!$I:$I, Raw!$A:$A, Dispositions!BFG$14, Raw!$F:$F, Dispositions!$C41, Raw!$H:$H, "E18")</f>
        <v>0</v>
      </c>
      <c r="BFH41" s="48">
        <f>SUMIFS(Raw!$I:$I, Raw!$A:$A, Dispositions!BFH$14, Raw!$F:$F, Dispositions!$C41, Raw!$H:$H, "E18")</f>
        <v>0</v>
      </c>
      <c r="BFJ41" s="46">
        <f>SUMIFS(Raw!$I:$I, Raw!$A:$A, Dispositions!BFJ$14, Raw!$F:$F, Dispositions!$C41, Raw!$H:$H, "E34")</f>
        <v>0</v>
      </c>
      <c r="BFK41" s="47">
        <f>SUMIFS(Raw!$I:$I, Raw!$A:$A, Dispositions!BFK$14, Raw!$F:$F, Dispositions!$C41, Raw!$H:$H, "E34")</f>
        <v>0</v>
      </c>
      <c r="BFL41" s="47">
        <f>SUMIFS(Raw!$I:$I, Raw!$A:$A, Dispositions!BFL$14, Raw!$F:$F, Dispositions!$C41, Raw!$H:$H, "E34")</f>
        <v>0</v>
      </c>
      <c r="BFM41" s="47">
        <f>SUMIFS(Raw!$I:$I, Raw!$A:$A, Dispositions!BFM$14, Raw!$F:$F, Dispositions!$C41, Raw!$H:$H, "E34")</f>
        <v>0</v>
      </c>
      <c r="BFN41" s="47">
        <f>SUMIFS(Raw!$I:$I, Raw!$A:$A, Dispositions!BFN$14, Raw!$F:$F, Dispositions!$C41, Raw!$H:$H, "E34")</f>
        <v>0</v>
      </c>
      <c r="BFO41" s="47">
        <f>SUMIFS(Raw!$I:$I, Raw!$A:$A, Dispositions!BFO$14, Raw!$F:$F, Dispositions!$C41, Raw!$H:$H, "E34")</f>
        <v>0</v>
      </c>
      <c r="BFP41" s="48">
        <f>SUMIFS(Raw!$I:$I, Raw!$A:$A, Dispositions!BFP$14, Raw!$F:$F, Dispositions!$C41, Raw!$H:$H, "E34")</f>
        <v>0</v>
      </c>
    </row>
    <row r="42" spans="1:1524" x14ac:dyDescent="0.35">
      <c r="B42" s="43" t="s">
        <v>73</v>
      </c>
      <c r="C42" s="49" t="s">
        <v>80</v>
      </c>
      <c r="D42" s="50" t="s">
        <v>81</v>
      </c>
      <c r="F42" s="51">
        <v>104</v>
      </c>
      <c r="G42" s="52">
        <v>129</v>
      </c>
      <c r="H42" s="52">
        <v>115</v>
      </c>
      <c r="I42" s="52">
        <v>106</v>
      </c>
      <c r="J42" s="52">
        <v>94</v>
      </c>
      <c r="K42" s="52">
        <v>140</v>
      </c>
      <c r="L42" s="53">
        <v>171</v>
      </c>
      <c r="N42" s="51">
        <v>188</v>
      </c>
      <c r="O42" s="52">
        <v>171</v>
      </c>
      <c r="P42" s="52">
        <v>158</v>
      </c>
      <c r="Q42" s="52">
        <v>151</v>
      </c>
      <c r="R42" s="52">
        <v>120</v>
      </c>
      <c r="S42" s="52">
        <v>203</v>
      </c>
      <c r="T42" s="53">
        <v>175</v>
      </c>
      <c r="V42" s="51">
        <v>1</v>
      </c>
      <c r="W42" s="52">
        <v>2</v>
      </c>
      <c r="X42" s="52">
        <v>4</v>
      </c>
      <c r="Y42" s="52">
        <v>4</v>
      </c>
      <c r="Z42" s="52">
        <v>0</v>
      </c>
      <c r="AA42" s="52">
        <v>0</v>
      </c>
      <c r="AB42" s="53">
        <v>1</v>
      </c>
      <c r="AD42" s="51">
        <v>19</v>
      </c>
      <c r="AE42" s="52">
        <v>19</v>
      </c>
      <c r="AF42" s="52">
        <v>9</v>
      </c>
      <c r="AG42" s="52">
        <v>18</v>
      </c>
      <c r="AH42" s="52">
        <v>9</v>
      </c>
      <c r="AI42" s="52">
        <v>17</v>
      </c>
      <c r="AJ42" s="53">
        <v>16</v>
      </c>
      <c r="AL42" s="51">
        <v>2</v>
      </c>
      <c r="AM42" s="52">
        <v>2</v>
      </c>
      <c r="AN42" s="52">
        <v>1</v>
      </c>
      <c r="AO42" s="52">
        <v>0</v>
      </c>
      <c r="AP42" s="52">
        <v>5</v>
      </c>
      <c r="AQ42" s="52">
        <v>7</v>
      </c>
      <c r="AR42" s="53">
        <v>3</v>
      </c>
      <c r="AT42" s="51">
        <v>16</v>
      </c>
      <c r="AU42" s="52">
        <v>12</v>
      </c>
      <c r="AV42" s="52">
        <v>9</v>
      </c>
      <c r="AW42" s="52">
        <v>14</v>
      </c>
      <c r="AX42" s="52">
        <v>21</v>
      </c>
      <c r="AY42" s="52">
        <v>32</v>
      </c>
      <c r="AZ42" s="53">
        <v>19</v>
      </c>
      <c r="BB42" s="51">
        <v>26</v>
      </c>
      <c r="BC42" s="52">
        <v>26</v>
      </c>
      <c r="BD42" s="52">
        <v>20</v>
      </c>
      <c r="BE42" s="52">
        <v>27</v>
      </c>
      <c r="BF42" s="52">
        <v>2</v>
      </c>
      <c r="BG42" s="52">
        <v>2</v>
      </c>
      <c r="BH42" s="53">
        <v>1</v>
      </c>
      <c r="BJ42" s="51">
        <v>150</v>
      </c>
      <c r="BK42" s="52">
        <v>108</v>
      </c>
      <c r="BL42" s="52">
        <v>115</v>
      </c>
      <c r="BM42" s="52">
        <v>103</v>
      </c>
      <c r="BN42" s="52">
        <v>37</v>
      </c>
      <c r="BO42" s="52">
        <v>38</v>
      </c>
      <c r="BP42" s="53">
        <v>34</v>
      </c>
      <c r="BR42" s="51">
        <v>102</v>
      </c>
      <c r="BS42" s="52">
        <v>109</v>
      </c>
      <c r="BT42" s="52">
        <v>82</v>
      </c>
      <c r="BU42" s="52">
        <v>83</v>
      </c>
      <c r="BV42" s="52">
        <v>128</v>
      </c>
      <c r="BW42" s="52">
        <v>111</v>
      </c>
      <c r="BX42" s="53">
        <v>104</v>
      </c>
      <c r="BZ42" s="51">
        <v>267</v>
      </c>
      <c r="CA42" s="52">
        <v>228</v>
      </c>
      <c r="CB42" s="52">
        <v>193</v>
      </c>
      <c r="CC42" s="52">
        <v>238</v>
      </c>
      <c r="CD42" s="52">
        <v>292</v>
      </c>
      <c r="CE42" s="52">
        <v>613</v>
      </c>
      <c r="CF42" s="53">
        <v>531</v>
      </c>
      <c r="CH42" s="51">
        <v>139</v>
      </c>
      <c r="CI42" s="52">
        <v>114</v>
      </c>
      <c r="CJ42" s="52">
        <v>105</v>
      </c>
      <c r="CK42" s="52">
        <v>104</v>
      </c>
      <c r="CL42" s="52">
        <v>111</v>
      </c>
      <c r="CM42" s="52">
        <v>153</v>
      </c>
      <c r="CN42" s="53">
        <v>149</v>
      </c>
      <c r="CP42" s="51">
        <v>177</v>
      </c>
      <c r="CQ42" s="52">
        <v>151</v>
      </c>
      <c r="CR42" s="52">
        <v>150</v>
      </c>
      <c r="CS42" s="52">
        <v>142</v>
      </c>
      <c r="CT42" s="52">
        <v>168</v>
      </c>
      <c r="CU42" s="52">
        <v>192</v>
      </c>
      <c r="CV42" s="53">
        <v>207</v>
      </c>
      <c r="CX42" s="51">
        <v>3</v>
      </c>
      <c r="CY42" s="52">
        <v>0</v>
      </c>
      <c r="CZ42" s="52">
        <v>0</v>
      </c>
      <c r="DA42" s="52">
        <v>1</v>
      </c>
      <c r="DB42" s="52">
        <v>5</v>
      </c>
      <c r="DC42" s="52">
        <v>9</v>
      </c>
      <c r="DD42" s="53">
        <v>11</v>
      </c>
      <c r="DF42" s="51">
        <v>16</v>
      </c>
      <c r="DG42" s="52">
        <v>17</v>
      </c>
      <c r="DH42" s="52">
        <v>13</v>
      </c>
      <c r="DI42" s="52">
        <v>9</v>
      </c>
      <c r="DJ42" s="52">
        <v>13</v>
      </c>
      <c r="DK42" s="52">
        <v>11</v>
      </c>
      <c r="DL42" s="53">
        <v>19</v>
      </c>
      <c r="DN42" s="51">
        <v>1</v>
      </c>
      <c r="DO42" s="52">
        <v>4</v>
      </c>
      <c r="DP42" s="52">
        <v>2</v>
      </c>
      <c r="DQ42" s="52">
        <v>3</v>
      </c>
      <c r="DR42" s="52">
        <v>3</v>
      </c>
      <c r="DS42" s="52">
        <v>23</v>
      </c>
      <c r="DT42" s="53">
        <v>14</v>
      </c>
      <c r="DV42" s="51">
        <v>29</v>
      </c>
      <c r="DW42" s="52">
        <v>14</v>
      </c>
      <c r="DX42" s="52">
        <v>15</v>
      </c>
      <c r="DY42" s="52">
        <v>14</v>
      </c>
      <c r="DZ42" s="52">
        <v>19</v>
      </c>
      <c r="EA42" s="52">
        <v>53</v>
      </c>
      <c r="EB42" s="53">
        <v>12</v>
      </c>
      <c r="ED42" s="51">
        <v>21</v>
      </c>
      <c r="EE42" s="52">
        <v>26</v>
      </c>
      <c r="EF42" s="52">
        <v>5</v>
      </c>
      <c r="EG42" s="52">
        <v>21</v>
      </c>
      <c r="EH42" s="52">
        <v>27</v>
      </c>
      <c r="EI42" s="52">
        <v>37</v>
      </c>
      <c r="EJ42" s="53">
        <v>40</v>
      </c>
      <c r="EL42" s="51">
        <v>121</v>
      </c>
      <c r="EM42" s="52">
        <v>143</v>
      </c>
      <c r="EN42" s="52">
        <v>83</v>
      </c>
      <c r="EO42" s="52">
        <v>138</v>
      </c>
      <c r="EP42" s="52">
        <v>154</v>
      </c>
      <c r="EQ42" s="52">
        <v>511</v>
      </c>
      <c r="ER42" s="53">
        <v>301</v>
      </c>
      <c r="ET42" s="51">
        <v>107</v>
      </c>
      <c r="EU42" s="52">
        <v>114</v>
      </c>
      <c r="EV42" s="52">
        <v>92</v>
      </c>
      <c r="EW42" s="52">
        <v>102</v>
      </c>
      <c r="EX42" s="52">
        <v>132</v>
      </c>
      <c r="EY42" s="52">
        <v>193</v>
      </c>
      <c r="EZ42" s="53">
        <v>145</v>
      </c>
      <c r="FB42" s="51">
        <v>292</v>
      </c>
      <c r="FC42" s="52">
        <v>238</v>
      </c>
      <c r="FD42" s="52">
        <v>275</v>
      </c>
      <c r="FE42" s="52">
        <v>250</v>
      </c>
      <c r="FF42" s="52">
        <v>188</v>
      </c>
      <c r="FG42" s="52">
        <v>159</v>
      </c>
      <c r="FH42" s="53">
        <v>357</v>
      </c>
      <c r="FJ42" s="51">
        <v>125</v>
      </c>
      <c r="FK42" s="52">
        <v>136</v>
      </c>
      <c r="FL42" s="52">
        <v>114</v>
      </c>
      <c r="FM42" s="52">
        <v>109</v>
      </c>
      <c r="FN42" s="52">
        <v>84</v>
      </c>
      <c r="FO42" s="52">
        <v>110</v>
      </c>
      <c r="FP42" s="53">
        <v>149</v>
      </c>
      <c r="FR42" s="51">
        <v>183</v>
      </c>
      <c r="FS42" s="52">
        <v>177</v>
      </c>
      <c r="FT42" s="52">
        <v>165</v>
      </c>
      <c r="FU42" s="52">
        <v>163</v>
      </c>
      <c r="FV42" s="52">
        <v>126</v>
      </c>
      <c r="FW42" s="52">
        <v>180</v>
      </c>
      <c r="FX42" s="53">
        <v>207</v>
      </c>
      <c r="FZ42" s="51">
        <v>2</v>
      </c>
      <c r="GA42" s="52">
        <v>2</v>
      </c>
      <c r="GB42" s="52">
        <v>6</v>
      </c>
      <c r="GC42" s="52">
        <v>1</v>
      </c>
      <c r="GD42" s="52">
        <v>1</v>
      </c>
      <c r="GE42" s="52">
        <v>61</v>
      </c>
      <c r="GF42" s="53">
        <v>11</v>
      </c>
      <c r="GH42" s="51">
        <v>18</v>
      </c>
      <c r="GI42" s="52">
        <v>8</v>
      </c>
      <c r="GJ42" s="52">
        <v>9</v>
      </c>
      <c r="GK42" s="52">
        <v>5</v>
      </c>
      <c r="GL42" s="52">
        <v>15</v>
      </c>
      <c r="GM42" s="52">
        <v>3</v>
      </c>
      <c r="GN42" s="53">
        <v>19</v>
      </c>
      <c r="GP42" s="51">
        <v>3</v>
      </c>
      <c r="GQ42" s="52">
        <v>1</v>
      </c>
      <c r="GR42" s="52">
        <v>4</v>
      </c>
      <c r="GS42" s="52">
        <v>3</v>
      </c>
      <c r="GT42" s="52">
        <v>5</v>
      </c>
      <c r="GU42" s="52">
        <v>28</v>
      </c>
      <c r="GV42" s="53">
        <v>14</v>
      </c>
      <c r="GX42" s="51">
        <v>30</v>
      </c>
      <c r="GY42" s="52">
        <v>19</v>
      </c>
      <c r="GZ42" s="52">
        <v>8</v>
      </c>
      <c r="HA42" s="52">
        <v>14</v>
      </c>
      <c r="HB42" s="52">
        <v>16</v>
      </c>
      <c r="HC42" s="52">
        <v>8</v>
      </c>
      <c r="HD42" s="53">
        <v>12</v>
      </c>
      <c r="HF42" s="51">
        <v>22</v>
      </c>
      <c r="HG42" s="52">
        <v>33</v>
      </c>
      <c r="HH42" s="52">
        <v>27</v>
      </c>
      <c r="HI42" s="52">
        <v>25</v>
      </c>
      <c r="HJ42" s="52">
        <v>14</v>
      </c>
      <c r="HK42" s="52">
        <v>82</v>
      </c>
      <c r="HL42" s="53">
        <v>39</v>
      </c>
      <c r="HN42" s="51">
        <v>152</v>
      </c>
      <c r="HO42" s="52">
        <v>138</v>
      </c>
      <c r="HP42" s="52">
        <v>138</v>
      </c>
      <c r="HQ42" s="52">
        <v>135</v>
      </c>
      <c r="HR42" s="52">
        <v>75</v>
      </c>
      <c r="HS42" s="52">
        <v>474</v>
      </c>
      <c r="HT42" s="53">
        <v>301</v>
      </c>
      <c r="HV42" s="51">
        <v>121</v>
      </c>
      <c r="HW42" s="52">
        <v>129</v>
      </c>
      <c r="HX42" s="52">
        <v>127</v>
      </c>
      <c r="HY42" s="52">
        <v>109</v>
      </c>
      <c r="HZ42" s="52">
        <v>97</v>
      </c>
      <c r="IA42" s="52">
        <v>162</v>
      </c>
      <c r="IB42" s="53">
        <v>145</v>
      </c>
      <c r="ID42" s="51">
        <v>307</v>
      </c>
      <c r="IE42" s="52">
        <v>259</v>
      </c>
      <c r="IF42" s="52">
        <v>253</v>
      </c>
      <c r="IG42" s="52">
        <v>253</v>
      </c>
      <c r="IH42" s="52">
        <v>298</v>
      </c>
      <c r="II42" s="52">
        <v>128</v>
      </c>
      <c r="IJ42" s="53">
        <v>357</v>
      </c>
      <c r="IL42" s="51">
        <v>108</v>
      </c>
      <c r="IM42" s="52">
        <v>101</v>
      </c>
      <c r="IN42" s="52">
        <v>130</v>
      </c>
      <c r="IO42" s="52">
        <v>111</v>
      </c>
      <c r="IP42" s="52">
        <v>106</v>
      </c>
      <c r="IQ42" s="52">
        <v>147</v>
      </c>
      <c r="IR42" s="53">
        <v>142</v>
      </c>
      <c r="IT42" s="51">
        <v>184</v>
      </c>
      <c r="IU42" s="52">
        <v>161</v>
      </c>
      <c r="IV42" s="52">
        <v>159</v>
      </c>
      <c r="IW42" s="52">
        <v>160</v>
      </c>
      <c r="IX42" s="52">
        <v>131</v>
      </c>
      <c r="IY42" s="52">
        <v>219</v>
      </c>
      <c r="IZ42" s="53">
        <v>206</v>
      </c>
      <c r="JB42" s="51">
        <v>5</v>
      </c>
      <c r="JC42" s="52">
        <v>5</v>
      </c>
      <c r="JD42" s="52">
        <v>3</v>
      </c>
      <c r="JE42" s="52">
        <v>0</v>
      </c>
      <c r="JF42" s="52">
        <v>1</v>
      </c>
      <c r="JG42" s="52">
        <v>4</v>
      </c>
      <c r="JH42" s="53">
        <v>1</v>
      </c>
      <c r="JJ42" s="51">
        <v>16</v>
      </c>
      <c r="JK42" s="52">
        <v>17</v>
      </c>
      <c r="JL42" s="52">
        <v>18</v>
      </c>
      <c r="JM42" s="52">
        <v>16</v>
      </c>
      <c r="JN42" s="52">
        <v>13</v>
      </c>
      <c r="JO42" s="52">
        <v>21</v>
      </c>
      <c r="JP42" s="53">
        <v>9</v>
      </c>
      <c r="JR42" s="51">
        <v>4</v>
      </c>
      <c r="JS42" s="52">
        <v>4</v>
      </c>
      <c r="JT42" s="52">
        <v>4</v>
      </c>
      <c r="JU42" s="52">
        <v>2</v>
      </c>
      <c r="JV42" s="52">
        <v>4</v>
      </c>
      <c r="JW42" s="52">
        <v>50</v>
      </c>
      <c r="JX42" s="53">
        <v>19</v>
      </c>
      <c r="JZ42" s="51">
        <v>23</v>
      </c>
      <c r="KA42" s="52">
        <v>14</v>
      </c>
      <c r="KB42" s="52">
        <v>12</v>
      </c>
      <c r="KC42" s="52">
        <v>16</v>
      </c>
      <c r="KD42" s="52">
        <v>26</v>
      </c>
      <c r="KE42" s="52">
        <v>44</v>
      </c>
      <c r="KF42" s="53">
        <v>28</v>
      </c>
      <c r="KH42" s="51">
        <v>37</v>
      </c>
      <c r="KI42" s="52">
        <v>16</v>
      </c>
      <c r="KJ42" s="52">
        <v>18</v>
      </c>
      <c r="KK42" s="52">
        <v>23</v>
      </c>
      <c r="KL42" s="52">
        <v>16</v>
      </c>
      <c r="KM42" s="52">
        <v>44</v>
      </c>
      <c r="KN42" s="53">
        <v>24</v>
      </c>
      <c r="KP42" s="51">
        <v>126</v>
      </c>
      <c r="KQ42" s="52">
        <v>131</v>
      </c>
      <c r="KR42" s="52">
        <v>116</v>
      </c>
      <c r="KS42" s="52">
        <v>116</v>
      </c>
      <c r="KT42" s="52">
        <v>157</v>
      </c>
      <c r="KU42" s="52">
        <v>532</v>
      </c>
      <c r="KV42" s="53">
        <v>382</v>
      </c>
      <c r="KX42" s="51">
        <v>100</v>
      </c>
      <c r="KY42" s="52">
        <v>77</v>
      </c>
      <c r="KZ42" s="52">
        <v>92</v>
      </c>
      <c r="LA42" s="52">
        <v>94</v>
      </c>
      <c r="LB42" s="52">
        <v>92</v>
      </c>
      <c r="LC42" s="52">
        <v>164</v>
      </c>
      <c r="LD42" s="53">
        <v>107</v>
      </c>
      <c r="LF42" s="51">
        <v>304</v>
      </c>
      <c r="LG42" s="52">
        <v>278</v>
      </c>
      <c r="LH42" s="52">
        <v>265</v>
      </c>
      <c r="LI42" s="52">
        <v>235</v>
      </c>
      <c r="LJ42" s="52">
        <v>204</v>
      </c>
      <c r="LK42" s="52">
        <v>133</v>
      </c>
      <c r="LL42" s="53">
        <v>320</v>
      </c>
      <c r="LN42" s="51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3">
        <v>0</v>
      </c>
      <c r="LV42" s="51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3">
        <v>0</v>
      </c>
      <c r="MD42" s="51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3">
        <v>0</v>
      </c>
      <c r="ML42" s="51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3">
        <v>0</v>
      </c>
      <c r="MT42" s="51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3">
        <v>0</v>
      </c>
      <c r="NB42" s="51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3">
        <v>0</v>
      </c>
      <c r="NJ42" s="51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3">
        <v>0</v>
      </c>
      <c r="NR42" s="51">
        <v>0</v>
      </c>
      <c r="NS42" s="52">
        <v>0</v>
      </c>
      <c r="NT42" s="52">
        <v>0</v>
      </c>
      <c r="NU42" s="52">
        <v>0</v>
      </c>
      <c r="NV42" s="52">
        <v>0</v>
      </c>
      <c r="NW42" s="52">
        <v>0</v>
      </c>
      <c r="NX42" s="53">
        <v>0</v>
      </c>
      <c r="NZ42" s="51">
        <v>0</v>
      </c>
      <c r="OA42" s="52">
        <v>0</v>
      </c>
      <c r="OB42" s="52">
        <v>0</v>
      </c>
      <c r="OC42" s="52">
        <v>0</v>
      </c>
      <c r="OD42" s="52">
        <v>0</v>
      </c>
      <c r="OE42" s="52">
        <v>0</v>
      </c>
      <c r="OF42" s="53">
        <v>0</v>
      </c>
      <c r="OH42" s="51">
        <v>0</v>
      </c>
      <c r="OI42" s="52">
        <v>0</v>
      </c>
      <c r="OJ42" s="52">
        <v>0</v>
      </c>
      <c r="OK42" s="52">
        <v>0</v>
      </c>
      <c r="OL42" s="52">
        <v>0</v>
      </c>
      <c r="OM42" s="52">
        <v>0</v>
      </c>
      <c r="ON42" s="53">
        <v>0</v>
      </c>
      <c r="OP42" s="51">
        <v>102</v>
      </c>
      <c r="OQ42" s="52">
        <v>95</v>
      </c>
      <c r="OR42" s="52">
        <v>95</v>
      </c>
      <c r="OS42" s="52">
        <v>146</v>
      </c>
      <c r="OT42" s="52">
        <v>106</v>
      </c>
      <c r="OU42" s="52">
        <v>147</v>
      </c>
      <c r="OV42" s="53">
        <v>157</v>
      </c>
      <c r="OX42" s="51">
        <v>169</v>
      </c>
      <c r="OY42" s="52">
        <v>108</v>
      </c>
      <c r="OZ42" s="52">
        <v>100</v>
      </c>
      <c r="PA42" s="52">
        <v>190</v>
      </c>
      <c r="PB42" s="52">
        <v>170</v>
      </c>
      <c r="PC42" s="52">
        <v>235</v>
      </c>
      <c r="PD42" s="53">
        <v>194</v>
      </c>
      <c r="PF42" s="51">
        <v>3</v>
      </c>
      <c r="PG42" s="52">
        <v>3</v>
      </c>
      <c r="PH42" s="52">
        <v>4</v>
      </c>
      <c r="PI42" s="52">
        <v>5</v>
      </c>
      <c r="PJ42" s="52">
        <v>1</v>
      </c>
      <c r="PK42" s="52">
        <v>10</v>
      </c>
      <c r="PL42" s="53">
        <v>7</v>
      </c>
      <c r="PN42" s="51">
        <v>14</v>
      </c>
      <c r="PO42" s="52">
        <v>13</v>
      </c>
      <c r="PP42" s="52">
        <v>12</v>
      </c>
      <c r="PQ42" s="52">
        <v>10</v>
      </c>
      <c r="PR42" s="52">
        <v>19</v>
      </c>
      <c r="PS42" s="52">
        <v>16</v>
      </c>
      <c r="PT42" s="53">
        <v>17</v>
      </c>
      <c r="PV42" s="51">
        <v>7</v>
      </c>
      <c r="PW42" s="52">
        <v>3</v>
      </c>
      <c r="PX42" s="52">
        <v>6</v>
      </c>
      <c r="PY42" s="52">
        <v>7</v>
      </c>
      <c r="PZ42" s="52">
        <v>5</v>
      </c>
      <c r="QA42" s="52">
        <v>50</v>
      </c>
      <c r="QB42" s="53">
        <v>17</v>
      </c>
      <c r="QD42" s="51">
        <v>24</v>
      </c>
      <c r="QE42" s="52">
        <v>36</v>
      </c>
      <c r="QF42" s="52">
        <v>28</v>
      </c>
      <c r="QG42" s="52">
        <v>24</v>
      </c>
      <c r="QH42" s="52">
        <v>26</v>
      </c>
      <c r="QI42" s="52">
        <v>47</v>
      </c>
      <c r="QJ42" s="53">
        <v>21</v>
      </c>
      <c r="QL42" s="51">
        <v>29</v>
      </c>
      <c r="QM42" s="52">
        <v>26</v>
      </c>
      <c r="QN42" s="52">
        <v>25</v>
      </c>
      <c r="QO42" s="52">
        <v>30</v>
      </c>
      <c r="QP42" s="52">
        <v>20</v>
      </c>
      <c r="QQ42" s="52">
        <v>48</v>
      </c>
      <c r="QR42" s="53">
        <v>29</v>
      </c>
      <c r="QT42" s="51">
        <v>129</v>
      </c>
      <c r="QU42" s="52">
        <v>126</v>
      </c>
      <c r="QV42" s="52">
        <v>120</v>
      </c>
      <c r="QW42" s="52">
        <v>420</v>
      </c>
      <c r="QX42" s="52">
        <v>154</v>
      </c>
      <c r="QY42" s="52">
        <v>502</v>
      </c>
      <c r="QZ42" s="53">
        <v>301</v>
      </c>
      <c r="RB42" s="51">
        <v>98</v>
      </c>
      <c r="RC42" s="52">
        <v>68</v>
      </c>
      <c r="RD42" s="52">
        <v>57</v>
      </c>
      <c r="RE42" s="52">
        <v>75</v>
      </c>
      <c r="RF42" s="52">
        <v>108</v>
      </c>
      <c r="RG42" s="52">
        <v>176</v>
      </c>
      <c r="RH42" s="53">
        <v>150</v>
      </c>
      <c r="RJ42" s="51">
        <v>254</v>
      </c>
      <c r="RK42" s="52">
        <v>218</v>
      </c>
      <c r="RL42" s="52">
        <v>143</v>
      </c>
      <c r="RM42" s="52">
        <v>152</v>
      </c>
      <c r="RN42" s="52">
        <v>242</v>
      </c>
      <c r="RO42" s="52">
        <v>128</v>
      </c>
      <c r="RP42" s="53">
        <v>266</v>
      </c>
      <c r="RR42" s="51">
        <v>130</v>
      </c>
      <c r="RS42" s="52">
        <v>103</v>
      </c>
      <c r="RT42" s="52">
        <v>78</v>
      </c>
      <c r="RU42" s="52">
        <v>89</v>
      </c>
      <c r="RV42" s="52">
        <v>105</v>
      </c>
      <c r="RW42" s="52">
        <v>129</v>
      </c>
      <c r="RX42" s="53">
        <v>152</v>
      </c>
      <c r="RZ42" s="51">
        <v>150</v>
      </c>
      <c r="SA42" s="52">
        <v>143</v>
      </c>
      <c r="SB42" s="52">
        <v>148</v>
      </c>
      <c r="SC42" s="52">
        <v>133</v>
      </c>
      <c r="SD42" s="52">
        <v>156</v>
      </c>
      <c r="SE42" s="52">
        <v>195</v>
      </c>
      <c r="SF42" s="53">
        <v>193</v>
      </c>
      <c r="SH42" s="51">
        <v>2</v>
      </c>
      <c r="SI42" s="52">
        <v>3</v>
      </c>
      <c r="SJ42" s="52">
        <v>1</v>
      </c>
      <c r="SK42" s="52">
        <v>3</v>
      </c>
      <c r="SL42" s="52">
        <v>5</v>
      </c>
      <c r="SM42" s="52">
        <v>7</v>
      </c>
      <c r="SN42" s="53">
        <v>9</v>
      </c>
      <c r="SP42" s="51">
        <v>16</v>
      </c>
      <c r="SQ42" s="52">
        <v>16</v>
      </c>
      <c r="SR42" s="52">
        <v>19</v>
      </c>
      <c r="SS42" s="52">
        <v>22</v>
      </c>
      <c r="ST42" s="52">
        <v>16</v>
      </c>
      <c r="SU42" s="52">
        <v>19</v>
      </c>
      <c r="SV42" s="53">
        <v>11</v>
      </c>
      <c r="SX42" s="51">
        <v>1</v>
      </c>
      <c r="SY42" s="52">
        <v>4</v>
      </c>
      <c r="SZ42" s="52">
        <v>4</v>
      </c>
      <c r="TA42" s="52">
        <v>5</v>
      </c>
      <c r="TB42" s="52">
        <v>2</v>
      </c>
      <c r="TC42" s="52">
        <v>35</v>
      </c>
      <c r="TD42" s="53">
        <v>23</v>
      </c>
      <c r="TF42" s="51">
        <v>22</v>
      </c>
      <c r="TG42" s="52">
        <v>8</v>
      </c>
      <c r="TH42" s="52">
        <v>11</v>
      </c>
      <c r="TI42" s="52">
        <v>8</v>
      </c>
      <c r="TJ42" s="52">
        <v>20</v>
      </c>
      <c r="TK42" s="52">
        <v>47</v>
      </c>
      <c r="TL42" s="53">
        <v>25</v>
      </c>
      <c r="TN42" s="51">
        <v>17</v>
      </c>
      <c r="TO42" s="52">
        <v>22</v>
      </c>
      <c r="TP42" s="52">
        <v>27</v>
      </c>
      <c r="TQ42" s="52">
        <v>30</v>
      </c>
      <c r="TR42" s="52">
        <v>30</v>
      </c>
      <c r="TS42" s="52">
        <v>33</v>
      </c>
      <c r="TT42" s="53">
        <v>32</v>
      </c>
      <c r="TV42" s="51">
        <v>118</v>
      </c>
      <c r="TW42" s="52">
        <v>133</v>
      </c>
      <c r="TX42" s="52">
        <v>135</v>
      </c>
      <c r="TY42" s="52">
        <v>125</v>
      </c>
      <c r="TZ42" s="52">
        <v>143</v>
      </c>
      <c r="UA42" s="52">
        <v>541</v>
      </c>
      <c r="UB42" s="53">
        <v>276</v>
      </c>
      <c r="UD42" s="51">
        <v>107</v>
      </c>
      <c r="UE42" s="52">
        <v>78</v>
      </c>
      <c r="UF42" s="52">
        <v>85</v>
      </c>
      <c r="UG42" s="52">
        <v>67</v>
      </c>
      <c r="UH42" s="52">
        <v>94</v>
      </c>
      <c r="UI42" s="52">
        <v>174</v>
      </c>
      <c r="UJ42" s="53">
        <v>109</v>
      </c>
      <c r="UL42" s="51">
        <v>255</v>
      </c>
      <c r="UM42" s="52">
        <v>220</v>
      </c>
      <c r="UN42" s="52">
        <v>214</v>
      </c>
      <c r="UO42" s="52">
        <v>211</v>
      </c>
      <c r="UP42" s="52">
        <v>210</v>
      </c>
      <c r="UQ42" s="52">
        <v>128</v>
      </c>
      <c r="UR42" s="53">
        <v>256</v>
      </c>
      <c r="UT42" s="51">
        <v>118</v>
      </c>
      <c r="UU42" s="52">
        <v>97</v>
      </c>
      <c r="UV42" s="52">
        <v>96</v>
      </c>
      <c r="UW42" s="52">
        <v>99</v>
      </c>
      <c r="UX42" s="52">
        <v>97</v>
      </c>
      <c r="UY42" s="52">
        <v>133</v>
      </c>
      <c r="UZ42" s="53">
        <v>115</v>
      </c>
      <c r="VB42" s="51">
        <v>166</v>
      </c>
      <c r="VC42" s="52">
        <v>151</v>
      </c>
      <c r="VD42" s="52">
        <v>158</v>
      </c>
      <c r="VE42" s="52">
        <v>152</v>
      </c>
      <c r="VF42" s="52">
        <v>148</v>
      </c>
      <c r="VG42" s="52">
        <v>188</v>
      </c>
      <c r="VH42" s="53">
        <v>196</v>
      </c>
      <c r="VJ42" s="51">
        <v>3</v>
      </c>
      <c r="VK42" s="52">
        <v>2</v>
      </c>
      <c r="VL42" s="52">
        <v>4</v>
      </c>
      <c r="VM42" s="52">
        <v>2</v>
      </c>
      <c r="VN42" s="52">
        <v>4</v>
      </c>
      <c r="VO42" s="52">
        <v>6</v>
      </c>
      <c r="VP42" s="53">
        <v>7</v>
      </c>
      <c r="VR42" s="51">
        <v>24</v>
      </c>
      <c r="VS42" s="52">
        <v>21</v>
      </c>
      <c r="VT42" s="52">
        <v>8</v>
      </c>
      <c r="VU42" s="52">
        <v>10</v>
      </c>
      <c r="VV42" s="52">
        <v>7</v>
      </c>
      <c r="VW42" s="52">
        <v>15</v>
      </c>
      <c r="VX42" s="53">
        <v>18</v>
      </c>
      <c r="VZ42" s="51">
        <v>3</v>
      </c>
      <c r="WA42" s="52">
        <v>1</v>
      </c>
      <c r="WB42" s="52">
        <v>2</v>
      </c>
      <c r="WC42" s="52">
        <v>4</v>
      </c>
      <c r="WD42" s="52">
        <v>6</v>
      </c>
      <c r="WE42" s="52">
        <v>30</v>
      </c>
      <c r="WF42" s="53">
        <v>27</v>
      </c>
      <c r="WH42" s="51">
        <v>25</v>
      </c>
      <c r="WI42" s="52">
        <v>7</v>
      </c>
      <c r="WJ42" s="52">
        <v>12</v>
      </c>
      <c r="WK42" s="52">
        <v>20</v>
      </c>
      <c r="WL42" s="52">
        <v>23</v>
      </c>
      <c r="WM42" s="52">
        <v>63</v>
      </c>
      <c r="WN42" s="53">
        <v>20</v>
      </c>
      <c r="WP42" s="51">
        <v>26</v>
      </c>
      <c r="WQ42" s="52">
        <v>24</v>
      </c>
      <c r="WR42" s="52">
        <v>21</v>
      </c>
      <c r="WS42" s="52">
        <v>33</v>
      </c>
      <c r="WT42" s="52">
        <v>35</v>
      </c>
      <c r="WU42" s="52">
        <v>43</v>
      </c>
      <c r="WV42" s="53">
        <v>33</v>
      </c>
      <c r="WX42" s="51">
        <v>107</v>
      </c>
      <c r="WY42" s="52">
        <v>127</v>
      </c>
      <c r="WZ42" s="52">
        <v>123</v>
      </c>
      <c r="XA42" s="52">
        <v>130</v>
      </c>
      <c r="XB42" s="52">
        <v>153</v>
      </c>
      <c r="XC42" s="52">
        <v>512</v>
      </c>
      <c r="XD42" s="53">
        <v>265</v>
      </c>
      <c r="XF42" s="51">
        <v>84</v>
      </c>
      <c r="XG42" s="52">
        <v>95</v>
      </c>
      <c r="XH42" s="52">
        <v>80</v>
      </c>
      <c r="XI42" s="52">
        <v>70</v>
      </c>
      <c r="XJ42" s="52">
        <v>100</v>
      </c>
      <c r="XK42" s="52">
        <v>140</v>
      </c>
      <c r="XL42" s="53">
        <v>123</v>
      </c>
      <c r="XN42" s="51">
        <v>290</v>
      </c>
      <c r="XO42" s="52">
        <v>224</v>
      </c>
      <c r="XP42" s="52">
        <v>240</v>
      </c>
      <c r="XQ42" s="52">
        <v>222</v>
      </c>
      <c r="XR42" s="52">
        <v>216</v>
      </c>
      <c r="XS42" s="52">
        <v>145</v>
      </c>
      <c r="XT42" s="53">
        <v>289</v>
      </c>
      <c r="XV42" s="51">
        <f>SUMIFS(Raw!$I:$I, Raw!$A:$A, Dispositions!XV$14, Raw!$F:$F, Dispositions!$C42, Raw!$H:$H, "E02")</f>
        <v>105</v>
      </c>
      <c r="XW42" s="52">
        <f>SUMIFS(Raw!$I:$I, Raw!$A:$A, Dispositions!XW$14, Raw!$F:$F, Dispositions!$C42, Raw!$H:$H, "E02")</f>
        <v>90</v>
      </c>
      <c r="XX42" s="52">
        <f>SUMIFS(Raw!$I:$I, Raw!$A:$A, Dispositions!XX$14, Raw!$F:$F, Dispositions!$C42, Raw!$H:$H, "E02")</f>
        <v>103</v>
      </c>
      <c r="XY42" s="52">
        <f>SUMIFS(Raw!$I:$I, Raw!$A:$A, Dispositions!XY$14, Raw!$F:$F, Dispositions!$C42, Raw!$H:$H, "E02")</f>
        <v>103</v>
      </c>
      <c r="XZ42" s="52">
        <f>SUMIFS(Raw!$I:$I, Raw!$A:$A, Dispositions!XZ$14, Raw!$F:$F, Dispositions!$C42, Raw!$H:$H, "E02")</f>
        <v>91</v>
      </c>
      <c r="YA42" s="52">
        <f>SUMIFS(Raw!$I:$I, Raw!$A:$A, Dispositions!YA$14, Raw!$F:$F, Dispositions!$C42, Raw!$H:$H, "E02")</f>
        <v>128</v>
      </c>
      <c r="YB42" s="53">
        <f>SUMIFS(Raw!$I:$I, Raw!$A:$A, Dispositions!YB$14, Raw!$F:$F, Dispositions!$C42, Raw!$H:$H, "E02")</f>
        <v>108</v>
      </c>
      <c r="YD42" s="51">
        <f>SUMIFS(Raw!$I:$I, Raw!$A:$A, Dispositions!YD$14, Raw!$F:$F, Dispositions!$C42, Raw!$H:$H, "E03")</f>
        <v>186</v>
      </c>
      <c r="YE42" s="52">
        <f>SUMIFS(Raw!$I:$I, Raw!$A:$A, Dispositions!YE$14, Raw!$F:$F, Dispositions!$C42, Raw!$H:$H, "E03")</f>
        <v>138</v>
      </c>
      <c r="YF42" s="52">
        <f>SUMIFS(Raw!$I:$I, Raw!$A:$A, Dispositions!YF$14, Raw!$F:$F, Dispositions!$C42, Raw!$H:$H, "E03")</f>
        <v>151</v>
      </c>
      <c r="YG42" s="52">
        <f>SUMIFS(Raw!$I:$I, Raw!$A:$A, Dispositions!YG$14, Raw!$F:$F, Dispositions!$C42, Raw!$H:$H, "E03")</f>
        <v>151</v>
      </c>
      <c r="YH42" s="52">
        <f>SUMIFS(Raw!$I:$I, Raw!$A:$A, Dispositions!YH$14, Raw!$F:$F, Dispositions!$C42, Raw!$H:$H, "E03")</f>
        <v>145</v>
      </c>
      <c r="YI42" s="52">
        <f>SUMIFS(Raw!$I:$I, Raw!$A:$A, Dispositions!YI$14, Raw!$F:$F, Dispositions!$C42, Raw!$H:$H, "E03")</f>
        <v>198</v>
      </c>
      <c r="YJ42" s="53">
        <f>SUMIFS(Raw!$I:$I, Raw!$A:$A, Dispositions!YJ$14, Raw!$F:$F, Dispositions!$C42, Raw!$H:$H, "E03")</f>
        <v>191</v>
      </c>
      <c r="YL42" s="51">
        <f>SUMIFS(Raw!$I:$I, Raw!$A:$A, Dispositions!YL$14, Raw!$F:$F, Dispositions!$C42, Raw!$H:$H, "E05")</f>
        <v>4</v>
      </c>
      <c r="YM42" s="52">
        <f>SUMIFS(Raw!$I:$I, Raw!$A:$A, Dispositions!YM$14, Raw!$F:$F, Dispositions!$C42, Raw!$H:$H, "E05")</f>
        <v>5</v>
      </c>
      <c r="YN42" s="52">
        <f>SUMIFS(Raw!$I:$I, Raw!$A:$A, Dispositions!YN$14, Raw!$F:$F, Dispositions!$C42, Raw!$H:$H, "E05")</f>
        <v>0</v>
      </c>
      <c r="YO42" s="52">
        <f>SUMIFS(Raw!$I:$I, Raw!$A:$A, Dispositions!YO$14, Raw!$F:$F, Dispositions!$C42, Raw!$H:$H, "E05")</f>
        <v>3</v>
      </c>
      <c r="YP42" s="52">
        <f>SUMIFS(Raw!$I:$I, Raw!$A:$A, Dispositions!YP$14, Raw!$F:$F, Dispositions!$C42, Raw!$H:$H, "E05")</f>
        <v>4</v>
      </c>
      <c r="YQ42" s="52">
        <f>SUMIFS(Raw!$I:$I, Raw!$A:$A, Dispositions!YQ$14, Raw!$F:$F, Dispositions!$C42, Raw!$H:$H, "E05")</f>
        <v>8</v>
      </c>
      <c r="YR42" s="53">
        <f>SUMIFS(Raw!$I:$I, Raw!$A:$A, Dispositions!YR$14, Raw!$F:$F, Dispositions!$C42, Raw!$H:$H, "E05")</f>
        <v>1</v>
      </c>
      <c r="YT42" s="51">
        <f>SUMIFS(Raw!$I:$I, Raw!$A:$A, Dispositions!YT$14, Raw!$F:$F, Dispositions!$C42, Raw!$H:$H, "E12")</f>
        <v>24</v>
      </c>
      <c r="YU42" s="52">
        <f>SUMIFS(Raw!$I:$I, Raw!$A:$A, Dispositions!YU$14, Raw!$F:$F, Dispositions!$C42, Raw!$H:$H, "E12")</f>
        <v>13</v>
      </c>
      <c r="YV42" s="52">
        <f>SUMIFS(Raw!$I:$I, Raw!$A:$A, Dispositions!YV$14, Raw!$F:$F, Dispositions!$C42, Raw!$H:$H, "E12")</f>
        <v>19</v>
      </c>
      <c r="YW42" s="52">
        <f>SUMIFS(Raw!$I:$I, Raw!$A:$A, Dispositions!YW$14, Raw!$F:$F, Dispositions!$C42, Raw!$H:$H, "E12")</f>
        <v>13</v>
      </c>
      <c r="YX42" s="52">
        <f>SUMIFS(Raw!$I:$I, Raw!$A:$A, Dispositions!YX$14, Raw!$F:$F, Dispositions!$C42, Raw!$H:$H, "E12")</f>
        <v>11</v>
      </c>
      <c r="YY42" s="52">
        <f>SUMIFS(Raw!$I:$I, Raw!$A:$A, Dispositions!YY$14, Raw!$F:$F, Dispositions!$C42, Raw!$H:$H, "E12")</f>
        <v>14</v>
      </c>
      <c r="YZ42" s="53">
        <f>SUMIFS(Raw!$I:$I, Raw!$A:$A, Dispositions!YZ$14, Raw!$F:$F, Dispositions!$C42, Raw!$H:$H, "E12")</f>
        <v>14</v>
      </c>
      <c r="ZB42" s="51">
        <f>SUMIFS(Raw!$I:$I, Raw!$A:$A, Dispositions!ZB$14, Raw!$F:$F, Dispositions!$C42, Raw!$H:$H, "E13")</f>
        <v>2</v>
      </c>
      <c r="ZC42" s="52">
        <f>SUMIFS(Raw!$I:$I, Raw!$A:$A, Dispositions!ZC$14, Raw!$F:$F, Dispositions!$C42, Raw!$H:$H, "E13")</f>
        <v>1</v>
      </c>
      <c r="ZD42" s="52">
        <f>SUMIFS(Raw!$I:$I, Raw!$A:$A, Dispositions!ZD$14, Raw!$F:$F, Dispositions!$C42, Raw!$H:$H, "E13")</f>
        <v>2</v>
      </c>
      <c r="ZE42" s="52">
        <f>SUMIFS(Raw!$I:$I, Raw!$A:$A, Dispositions!ZE$14, Raw!$F:$F, Dispositions!$C42, Raw!$H:$H, "E13")</f>
        <v>3</v>
      </c>
      <c r="ZF42" s="52">
        <f>SUMIFS(Raw!$I:$I, Raw!$A:$A, Dispositions!ZF$14, Raw!$F:$F, Dispositions!$C42, Raw!$H:$H, "E13")</f>
        <v>6</v>
      </c>
      <c r="ZG42" s="52">
        <f>SUMIFS(Raw!$I:$I, Raw!$A:$A, Dispositions!ZG$14, Raw!$F:$F, Dispositions!$C42, Raw!$H:$H, "E13")</f>
        <v>20</v>
      </c>
      <c r="ZH42" s="53">
        <f>SUMIFS(Raw!$I:$I, Raw!$A:$A, Dispositions!ZH$14, Raw!$F:$F, Dispositions!$C42, Raw!$H:$H, "E13")</f>
        <v>5</v>
      </c>
      <c r="ZJ42" s="51">
        <f>SUMIFS(Raw!$I:$I, Raw!$A:$A, Dispositions!ZJ$14, Raw!$F:$F, Dispositions!$C42, Raw!$H:$H, "E14")</f>
        <v>20</v>
      </c>
      <c r="ZK42" s="52">
        <f>SUMIFS(Raw!$I:$I, Raw!$A:$A, Dispositions!ZK$14, Raw!$F:$F, Dispositions!$C42, Raw!$H:$H, "E14")</f>
        <v>15</v>
      </c>
      <c r="ZL42" s="52">
        <f>SUMIFS(Raw!$I:$I, Raw!$A:$A, Dispositions!ZL$14, Raw!$F:$F, Dispositions!$C42, Raw!$H:$H, "E14")</f>
        <v>13</v>
      </c>
      <c r="ZM42" s="52">
        <f>SUMIFS(Raw!$I:$I, Raw!$A:$A, Dispositions!ZM$14, Raw!$F:$F, Dispositions!$C42, Raw!$H:$H, "E14")</f>
        <v>9</v>
      </c>
      <c r="ZN42" s="52">
        <f>SUMIFS(Raw!$I:$I, Raw!$A:$A, Dispositions!ZN$14, Raw!$F:$F, Dispositions!$C42, Raw!$H:$H, "E14")</f>
        <v>24</v>
      </c>
      <c r="ZO42" s="52">
        <f>SUMIFS(Raw!$I:$I, Raw!$A:$A, Dispositions!ZO$14, Raw!$F:$F, Dispositions!$C42, Raw!$H:$H, "E14")</f>
        <v>51</v>
      </c>
      <c r="ZP42" s="53">
        <f>SUMIFS(Raw!$I:$I, Raw!$A:$A, Dispositions!ZP$14, Raw!$F:$F, Dispositions!$C42, Raw!$H:$H, "E14")</f>
        <v>17</v>
      </c>
      <c r="ZR42" s="51">
        <f>SUMIFS(Raw!$I:$I, Raw!$A:$A, Dispositions!ZR$14, Raw!$F:$F, Dispositions!$C42, Raw!$H:$H, "E15")</f>
        <v>26</v>
      </c>
      <c r="ZS42" s="52">
        <f>SUMIFS(Raw!$I:$I, Raw!$A:$A, Dispositions!ZS$14, Raw!$F:$F, Dispositions!$C42, Raw!$H:$H, "E15")</f>
        <v>23</v>
      </c>
      <c r="ZT42" s="52">
        <f>SUMIFS(Raw!$I:$I, Raw!$A:$A, Dispositions!ZT$14, Raw!$F:$F, Dispositions!$C42, Raw!$H:$H, "E15")</f>
        <v>29</v>
      </c>
      <c r="ZU42" s="52">
        <f>SUMIFS(Raw!$I:$I, Raw!$A:$A, Dispositions!ZU$14, Raw!$F:$F, Dispositions!$C42, Raw!$H:$H, "E15")</f>
        <v>27</v>
      </c>
      <c r="ZV42" s="52">
        <f>SUMIFS(Raw!$I:$I, Raw!$A:$A, Dispositions!ZV$14, Raw!$F:$F, Dispositions!$C42, Raw!$H:$H, "E15")</f>
        <v>20</v>
      </c>
      <c r="ZW42" s="52">
        <f>SUMIFS(Raw!$I:$I, Raw!$A:$A, Dispositions!ZW$14, Raw!$F:$F, Dispositions!$C42, Raw!$H:$H, "E15")</f>
        <v>40</v>
      </c>
      <c r="ZX42" s="53">
        <f>SUMIFS(Raw!$I:$I, Raw!$A:$A, Dispositions!ZX$14, Raw!$F:$F, Dispositions!$C42, Raw!$H:$H, "E15")</f>
        <v>1</v>
      </c>
      <c r="ZZ42" s="51">
        <f>SUMIFS(Raw!$I:$I, Raw!$A:$A, Dispositions!ZZ$14, Raw!$F:$F, Dispositions!$C42, Raw!$H:$H, "E16")</f>
        <v>130</v>
      </c>
      <c r="AAA42" s="52">
        <f>SUMIFS(Raw!$I:$I, Raw!$A:$A, Dispositions!AAA$14, Raw!$F:$F, Dispositions!$C42, Raw!$H:$H, "E16")</f>
        <v>100</v>
      </c>
      <c r="AAB42" s="52">
        <f>SUMIFS(Raw!$I:$I, Raw!$A:$A, Dispositions!AAB$14, Raw!$F:$F, Dispositions!$C42, Raw!$H:$H, "E16")</f>
        <v>117</v>
      </c>
      <c r="AAC42" s="52">
        <f>SUMIFS(Raw!$I:$I, Raw!$A:$A, Dispositions!AAC$14, Raw!$F:$F, Dispositions!$C42, Raw!$H:$H, "E16")</f>
        <v>121</v>
      </c>
      <c r="AAD42" s="52">
        <f>SUMIFS(Raw!$I:$I, Raw!$A:$A, Dispositions!AAD$14, Raw!$F:$F, Dispositions!$C42, Raw!$H:$H, "E16")</f>
        <v>177</v>
      </c>
      <c r="AAE42" s="52">
        <f>SUMIFS(Raw!$I:$I, Raw!$A:$A, Dispositions!AAE$14, Raw!$F:$F, Dispositions!$C42, Raw!$H:$H, "E16")</f>
        <v>401</v>
      </c>
      <c r="AAF42" s="53">
        <f>SUMIFS(Raw!$I:$I, Raw!$A:$A, Dispositions!AAF$14, Raw!$F:$F, Dispositions!$C42, Raw!$H:$H, "E16")</f>
        <v>37</v>
      </c>
      <c r="AAH42" s="51">
        <f>SUMIFS(Raw!$I:$I, Raw!$A:$A, Dispositions!AAH$14, Raw!$F:$F, Dispositions!$C42, Raw!$H:$H, "E18")</f>
        <v>74</v>
      </c>
      <c r="AAI42" s="52">
        <f>SUMIFS(Raw!$I:$I, Raw!$A:$A, Dispositions!AAI$14, Raw!$F:$F, Dispositions!$C42, Raw!$H:$H, "E18")</f>
        <v>72</v>
      </c>
      <c r="AAJ42" s="52">
        <f>SUMIFS(Raw!$I:$I, Raw!$A:$A, Dispositions!AAJ$14, Raw!$F:$F, Dispositions!$C42, Raw!$H:$H, "E18")</f>
        <v>71</v>
      </c>
      <c r="AAK42" s="52">
        <f>SUMIFS(Raw!$I:$I, Raw!$A:$A, Dispositions!AAK$14, Raw!$F:$F, Dispositions!$C42, Raw!$H:$H, "E18")</f>
        <v>65</v>
      </c>
      <c r="AAL42" s="52">
        <f>SUMIFS(Raw!$I:$I, Raw!$A:$A, Dispositions!AAL$14, Raw!$F:$F, Dispositions!$C42, Raw!$H:$H, "E18")</f>
        <v>60</v>
      </c>
      <c r="AAM42" s="52">
        <f>SUMIFS(Raw!$I:$I, Raw!$A:$A, Dispositions!AAM$14, Raw!$F:$F, Dispositions!$C42, Raw!$H:$H, "E18")</f>
        <v>90</v>
      </c>
      <c r="AAN42" s="53">
        <f>SUMIFS(Raw!$I:$I, Raw!$A:$A, Dispositions!AAN$14, Raw!$F:$F, Dispositions!$C42, Raw!$H:$H, "E18")</f>
        <v>68</v>
      </c>
      <c r="AAP42" s="51">
        <f>SUMIFS(Raw!$I:$I, Raw!$A:$A, Dispositions!AAP$14, Raw!$F:$F, Dispositions!$C42, Raw!$H:$H, "E34")</f>
        <v>288</v>
      </c>
      <c r="AAQ42" s="52">
        <f>SUMIFS(Raw!$I:$I, Raw!$A:$A, Dispositions!AAQ$14, Raw!$F:$F, Dispositions!$C42, Raw!$H:$H, "E34")</f>
        <v>236</v>
      </c>
      <c r="AAR42" s="52">
        <f>SUMIFS(Raw!$I:$I, Raw!$A:$A, Dispositions!AAR$14, Raw!$F:$F, Dispositions!$C42, Raw!$H:$H, "E34")</f>
        <v>243</v>
      </c>
      <c r="AAS42" s="52">
        <f>SUMIFS(Raw!$I:$I, Raw!$A:$A, Dispositions!AAS$14, Raw!$F:$F, Dispositions!$C42, Raw!$H:$H, "E34")</f>
        <v>228</v>
      </c>
      <c r="AAT42" s="52">
        <f>SUMIFS(Raw!$I:$I, Raw!$A:$A, Dispositions!AAT$14, Raw!$F:$F, Dispositions!$C42, Raw!$H:$H, "E34")</f>
        <v>219</v>
      </c>
      <c r="AAU42" s="52">
        <f>SUMIFS(Raw!$I:$I, Raw!$A:$A, Dispositions!AAU$14, Raw!$F:$F, Dispositions!$C42, Raw!$H:$H, "E34")</f>
        <v>228</v>
      </c>
      <c r="AAV42" s="53">
        <f>SUMIFS(Raw!$I:$I, Raw!$A:$A, Dispositions!AAV$14, Raw!$F:$F, Dispositions!$C42, Raw!$H:$H, "E34")</f>
        <v>482</v>
      </c>
      <c r="AAX42" s="51">
        <f>SUMIFS(Raw!$I:$I, Raw!$A:$A, Dispositions!AAX$14, Raw!$F:$F, Dispositions!$C42, Raw!$H:$H, "E02")</f>
        <v>0</v>
      </c>
      <c r="AAY42" s="52">
        <f>SUMIFS(Raw!$I:$I, Raw!$A:$A, Dispositions!AAY$14, Raw!$F:$F, Dispositions!$C42, Raw!$H:$H, "E02")</f>
        <v>0</v>
      </c>
      <c r="AAZ42" s="52">
        <f>SUMIFS(Raw!$I:$I, Raw!$A:$A, Dispositions!AAZ$14, Raw!$F:$F, Dispositions!$C42, Raw!$H:$H, "E02")</f>
        <v>0</v>
      </c>
      <c r="ABA42" s="52">
        <f>SUMIFS(Raw!$I:$I, Raw!$A:$A, Dispositions!ABA$14, Raw!$F:$F, Dispositions!$C42, Raw!$H:$H, "E02")</f>
        <v>0</v>
      </c>
      <c r="ABB42" s="52">
        <f>SUMIFS(Raw!$I:$I, Raw!$A:$A, Dispositions!ABB$14, Raw!$F:$F, Dispositions!$C42, Raw!$H:$H, "E02")</f>
        <v>0</v>
      </c>
      <c r="ABC42" s="52">
        <f>SUMIFS(Raw!$I:$I, Raw!$A:$A, Dispositions!ABC$14, Raw!$F:$F, Dispositions!$C42, Raw!$H:$H, "E02")</f>
        <v>0</v>
      </c>
      <c r="ABD42" s="53">
        <f>SUMIFS(Raw!$I:$I, Raw!$A:$A, Dispositions!ABD$14, Raw!$F:$F, Dispositions!$C42, Raw!$H:$H, "E02")</f>
        <v>0</v>
      </c>
      <c r="ABF42" s="51">
        <f>SUMIFS(Raw!$I:$I, Raw!$A:$A, Dispositions!ABF$14, Raw!$F:$F, Dispositions!$C42, Raw!$H:$H, "E03")</f>
        <v>0</v>
      </c>
      <c r="ABG42" s="52">
        <f>SUMIFS(Raw!$I:$I, Raw!$A:$A, Dispositions!ABG$14, Raw!$F:$F, Dispositions!$C42, Raw!$H:$H, "E03")</f>
        <v>0</v>
      </c>
      <c r="ABH42" s="52">
        <f>SUMIFS(Raw!$I:$I, Raw!$A:$A, Dispositions!ABH$14, Raw!$F:$F, Dispositions!$C42, Raw!$H:$H, "E03")</f>
        <v>0</v>
      </c>
      <c r="ABI42" s="52">
        <f>SUMIFS(Raw!$I:$I, Raw!$A:$A, Dispositions!ABI$14, Raw!$F:$F, Dispositions!$C42, Raw!$H:$H, "E03")</f>
        <v>0</v>
      </c>
      <c r="ABJ42" s="52">
        <f>SUMIFS(Raw!$I:$I, Raw!$A:$A, Dispositions!ABJ$14, Raw!$F:$F, Dispositions!$C42, Raw!$H:$H, "E03")</f>
        <v>0</v>
      </c>
      <c r="ABK42" s="52">
        <f>SUMIFS(Raw!$I:$I, Raw!$A:$A, Dispositions!ABK$14, Raw!$F:$F, Dispositions!$C42, Raw!$H:$H, "E03")</f>
        <v>0</v>
      </c>
      <c r="ABL42" s="53">
        <f>SUMIFS(Raw!$I:$I, Raw!$A:$A, Dispositions!ABL$14, Raw!$F:$F, Dispositions!$C42, Raw!$H:$H, "E03")</f>
        <v>0</v>
      </c>
      <c r="ABN42" s="51">
        <f>SUMIFS(Raw!$I:$I, Raw!$A:$A, Dispositions!ABN$14, Raw!$F:$F, Dispositions!$C42, Raw!$H:$H, "E05")</f>
        <v>0</v>
      </c>
      <c r="ABO42" s="52">
        <f>SUMIFS(Raw!$I:$I, Raw!$A:$A, Dispositions!ABO$14, Raw!$F:$F, Dispositions!$C42, Raw!$H:$H, "E05")</f>
        <v>0</v>
      </c>
      <c r="ABP42" s="52">
        <f>SUMIFS(Raw!$I:$I, Raw!$A:$A, Dispositions!ABP$14, Raw!$F:$F, Dispositions!$C42, Raw!$H:$H, "E05")</f>
        <v>0</v>
      </c>
      <c r="ABQ42" s="52">
        <f>SUMIFS(Raw!$I:$I, Raw!$A:$A, Dispositions!ABQ$14, Raw!$F:$F, Dispositions!$C42, Raw!$H:$H, "E05")</f>
        <v>0</v>
      </c>
      <c r="ABR42" s="52">
        <f>SUMIFS(Raw!$I:$I, Raw!$A:$A, Dispositions!ABR$14, Raw!$F:$F, Dispositions!$C42, Raw!$H:$H, "E05")</f>
        <v>0</v>
      </c>
      <c r="ABS42" s="52">
        <f>SUMIFS(Raw!$I:$I, Raw!$A:$A, Dispositions!ABS$14, Raw!$F:$F, Dispositions!$C42, Raw!$H:$H, "E05")</f>
        <v>0</v>
      </c>
      <c r="ABT42" s="53">
        <f>SUMIFS(Raw!$I:$I, Raw!$A:$A, Dispositions!ABT$14, Raw!$F:$F, Dispositions!$C42, Raw!$H:$H, "E05")</f>
        <v>0</v>
      </c>
      <c r="ABV42" s="51">
        <f>SUMIFS(Raw!$I:$I, Raw!$A:$A, Dispositions!ABV$14, Raw!$F:$F, Dispositions!$C42, Raw!$H:$H, "E12")</f>
        <v>0</v>
      </c>
      <c r="ABW42" s="52">
        <f>SUMIFS(Raw!$I:$I, Raw!$A:$A, Dispositions!ABW$14, Raw!$F:$F, Dispositions!$C42, Raw!$H:$H, "E12")</f>
        <v>0</v>
      </c>
      <c r="ABX42" s="52">
        <f>SUMIFS(Raw!$I:$I, Raw!$A:$A, Dispositions!ABX$14, Raw!$F:$F, Dispositions!$C42, Raw!$H:$H, "E12")</f>
        <v>0</v>
      </c>
      <c r="ABY42" s="52">
        <f>SUMIFS(Raw!$I:$I, Raw!$A:$A, Dispositions!ABY$14, Raw!$F:$F, Dispositions!$C42, Raw!$H:$H, "E12")</f>
        <v>0</v>
      </c>
      <c r="ABZ42" s="52">
        <f>SUMIFS(Raw!$I:$I, Raw!$A:$A, Dispositions!ABZ$14, Raw!$F:$F, Dispositions!$C42, Raw!$H:$H, "E12")</f>
        <v>0</v>
      </c>
      <c r="ACA42" s="52">
        <f>SUMIFS(Raw!$I:$I, Raw!$A:$A, Dispositions!ACA$14, Raw!$F:$F, Dispositions!$C42, Raw!$H:$H, "E12")</f>
        <v>0</v>
      </c>
      <c r="ACB42" s="53">
        <f>SUMIFS(Raw!$I:$I, Raw!$A:$A, Dispositions!ACB$14, Raw!$F:$F, Dispositions!$C42, Raw!$H:$H, "E12")</f>
        <v>0</v>
      </c>
      <c r="ACD42" s="51">
        <f>SUMIFS(Raw!$I:$I, Raw!$A:$A, Dispositions!ACD$14, Raw!$F:$F, Dispositions!$C42, Raw!$H:$H, "E13")</f>
        <v>0</v>
      </c>
      <c r="ACE42" s="52">
        <f>SUMIFS(Raw!$I:$I, Raw!$A:$A, Dispositions!ACE$14, Raw!$F:$F, Dispositions!$C42, Raw!$H:$H, "E13")</f>
        <v>0</v>
      </c>
      <c r="ACF42" s="52">
        <f>SUMIFS(Raw!$I:$I, Raw!$A:$A, Dispositions!ACF$14, Raw!$F:$F, Dispositions!$C42, Raw!$H:$H, "E13")</f>
        <v>0</v>
      </c>
      <c r="ACG42" s="52">
        <f>SUMIFS(Raw!$I:$I, Raw!$A:$A, Dispositions!ACG$14, Raw!$F:$F, Dispositions!$C42, Raw!$H:$H, "E13")</f>
        <v>0</v>
      </c>
      <c r="ACH42" s="52">
        <f>SUMIFS(Raw!$I:$I, Raw!$A:$A, Dispositions!ACH$14, Raw!$F:$F, Dispositions!$C42, Raw!$H:$H, "E13")</f>
        <v>0</v>
      </c>
      <c r="ACI42" s="52">
        <f>SUMIFS(Raw!$I:$I, Raw!$A:$A, Dispositions!ACI$14, Raw!$F:$F, Dispositions!$C42, Raw!$H:$H, "E13")</f>
        <v>0</v>
      </c>
      <c r="ACJ42" s="53">
        <f>SUMIFS(Raw!$I:$I, Raw!$A:$A, Dispositions!ACJ$14, Raw!$F:$F, Dispositions!$C42, Raw!$H:$H, "E13")</f>
        <v>0</v>
      </c>
      <c r="ACL42" s="51">
        <f>SUMIFS(Raw!$I:$I, Raw!$A:$A, Dispositions!ACL$14, Raw!$F:$F, Dispositions!$C42, Raw!$H:$H, "E14")</f>
        <v>0</v>
      </c>
      <c r="ACM42" s="52">
        <f>SUMIFS(Raw!$I:$I, Raw!$A:$A, Dispositions!ACM$14, Raw!$F:$F, Dispositions!$C42, Raw!$H:$H, "E14")</f>
        <v>0</v>
      </c>
      <c r="ACN42" s="52">
        <f>SUMIFS(Raw!$I:$I, Raw!$A:$A, Dispositions!ACN$14, Raw!$F:$F, Dispositions!$C42, Raw!$H:$H, "E14")</f>
        <v>0</v>
      </c>
      <c r="ACO42" s="52">
        <f>SUMIFS(Raw!$I:$I, Raw!$A:$A, Dispositions!ACO$14, Raw!$F:$F, Dispositions!$C42, Raw!$H:$H, "E14")</f>
        <v>0</v>
      </c>
      <c r="ACP42" s="52">
        <f>SUMIFS(Raw!$I:$I, Raw!$A:$A, Dispositions!ACP$14, Raw!$F:$F, Dispositions!$C42, Raw!$H:$H, "E14")</f>
        <v>0</v>
      </c>
      <c r="ACQ42" s="52">
        <f>SUMIFS(Raw!$I:$I, Raw!$A:$A, Dispositions!ACQ$14, Raw!$F:$F, Dispositions!$C42, Raw!$H:$H, "E14")</f>
        <v>0</v>
      </c>
      <c r="ACR42" s="53">
        <f>SUMIFS(Raw!$I:$I, Raw!$A:$A, Dispositions!ACR$14, Raw!$F:$F, Dispositions!$C42, Raw!$H:$H, "E14")</f>
        <v>0</v>
      </c>
      <c r="ACT42" s="51">
        <f>SUMIFS(Raw!$I:$I, Raw!$A:$A, Dispositions!ACT$14, Raw!$F:$F, Dispositions!$C42, Raw!$H:$H, "E15")</f>
        <v>0</v>
      </c>
      <c r="ACU42" s="52">
        <f>SUMIFS(Raw!$I:$I, Raw!$A:$A, Dispositions!ACU$14, Raw!$F:$F, Dispositions!$C42, Raw!$H:$H, "E15")</f>
        <v>0</v>
      </c>
      <c r="ACV42" s="52">
        <f>SUMIFS(Raw!$I:$I, Raw!$A:$A, Dispositions!ACV$14, Raw!$F:$F, Dispositions!$C42, Raw!$H:$H, "E15")</f>
        <v>0</v>
      </c>
      <c r="ACW42" s="52">
        <f>SUMIFS(Raw!$I:$I, Raw!$A:$A, Dispositions!ACW$14, Raw!$F:$F, Dispositions!$C42, Raw!$H:$H, "E15")</f>
        <v>0</v>
      </c>
      <c r="ACX42" s="52">
        <f>SUMIFS(Raw!$I:$I, Raw!$A:$A, Dispositions!ACX$14, Raw!$F:$F, Dispositions!$C42, Raw!$H:$H, "E15")</f>
        <v>0</v>
      </c>
      <c r="ACY42" s="52">
        <f>SUMIFS(Raw!$I:$I, Raw!$A:$A, Dispositions!ACY$14, Raw!$F:$F, Dispositions!$C42, Raw!$H:$H, "E15")</f>
        <v>0</v>
      </c>
      <c r="ACZ42" s="53">
        <f>SUMIFS(Raw!$I:$I, Raw!$A:$A, Dispositions!ACZ$14, Raw!$F:$F, Dispositions!$C42, Raw!$H:$H, "E15")</f>
        <v>0</v>
      </c>
      <c r="ADB42" s="51">
        <f>SUMIFS(Raw!$I:$I, Raw!$A:$A, Dispositions!ADB$14, Raw!$F:$F, Dispositions!$C42, Raw!$H:$H, "E16")</f>
        <v>0</v>
      </c>
      <c r="ADC42" s="52">
        <f>SUMIFS(Raw!$I:$I, Raw!$A:$A, Dispositions!ADC$14, Raw!$F:$F, Dispositions!$C42, Raw!$H:$H, "E16")</f>
        <v>0</v>
      </c>
      <c r="ADD42" s="52">
        <f>SUMIFS(Raw!$I:$I, Raw!$A:$A, Dispositions!ADD$14, Raw!$F:$F, Dispositions!$C42, Raw!$H:$H, "E16")</f>
        <v>0</v>
      </c>
      <c r="ADE42" s="52">
        <f>SUMIFS(Raw!$I:$I, Raw!$A:$A, Dispositions!ADE$14, Raw!$F:$F, Dispositions!$C42, Raw!$H:$H, "E16")</f>
        <v>0</v>
      </c>
      <c r="ADF42" s="52">
        <f>SUMIFS(Raw!$I:$I, Raw!$A:$A, Dispositions!ADF$14, Raw!$F:$F, Dispositions!$C42, Raw!$H:$H, "E16")</f>
        <v>0</v>
      </c>
      <c r="ADG42" s="52">
        <f>SUMIFS(Raw!$I:$I, Raw!$A:$A, Dispositions!ADG$14, Raw!$F:$F, Dispositions!$C42, Raw!$H:$H, "E16")</f>
        <v>0</v>
      </c>
      <c r="ADH42" s="53">
        <f>SUMIFS(Raw!$I:$I, Raw!$A:$A, Dispositions!ADH$14, Raw!$F:$F, Dispositions!$C42, Raw!$H:$H, "E16")</f>
        <v>0</v>
      </c>
      <c r="ADJ42" s="51">
        <f>SUMIFS(Raw!$I:$I, Raw!$A:$A, Dispositions!ADJ$14, Raw!$F:$F, Dispositions!$C42, Raw!$H:$H, "E18")</f>
        <v>0</v>
      </c>
      <c r="ADK42" s="52">
        <f>SUMIFS(Raw!$I:$I, Raw!$A:$A, Dispositions!ADK$14, Raw!$F:$F, Dispositions!$C42, Raw!$H:$H, "E18")</f>
        <v>0</v>
      </c>
      <c r="ADL42" s="52">
        <f>SUMIFS(Raw!$I:$I, Raw!$A:$A, Dispositions!ADL$14, Raw!$F:$F, Dispositions!$C42, Raw!$H:$H, "E18")</f>
        <v>0</v>
      </c>
      <c r="ADM42" s="52">
        <f>SUMIFS(Raw!$I:$I, Raw!$A:$A, Dispositions!ADM$14, Raw!$F:$F, Dispositions!$C42, Raw!$H:$H, "E18")</f>
        <v>0</v>
      </c>
      <c r="ADN42" s="52">
        <f>SUMIFS(Raw!$I:$I, Raw!$A:$A, Dispositions!ADN$14, Raw!$F:$F, Dispositions!$C42, Raw!$H:$H, "E18")</f>
        <v>0</v>
      </c>
      <c r="ADO42" s="52">
        <f>SUMIFS(Raw!$I:$I, Raw!$A:$A, Dispositions!ADO$14, Raw!$F:$F, Dispositions!$C42, Raw!$H:$H, "E18")</f>
        <v>0</v>
      </c>
      <c r="ADP42" s="53">
        <f>SUMIFS(Raw!$I:$I, Raw!$A:$A, Dispositions!ADP$14, Raw!$F:$F, Dispositions!$C42, Raw!$H:$H, "E18")</f>
        <v>0</v>
      </c>
      <c r="ADR42" s="51">
        <f>SUMIFS(Raw!$I:$I, Raw!$A:$A, Dispositions!ADR$14, Raw!$F:$F, Dispositions!$C42, Raw!$H:$H, "E34")</f>
        <v>0</v>
      </c>
      <c r="ADS42" s="52">
        <f>SUMIFS(Raw!$I:$I, Raw!$A:$A, Dispositions!ADS$14, Raw!$F:$F, Dispositions!$C42, Raw!$H:$H, "E34")</f>
        <v>0</v>
      </c>
      <c r="ADT42" s="52">
        <f>SUMIFS(Raw!$I:$I, Raw!$A:$A, Dispositions!ADT$14, Raw!$F:$F, Dispositions!$C42, Raw!$H:$H, "E34")</f>
        <v>0</v>
      </c>
      <c r="ADU42" s="52">
        <f>SUMIFS(Raw!$I:$I, Raw!$A:$A, Dispositions!ADU$14, Raw!$F:$F, Dispositions!$C42, Raw!$H:$H, "E34")</f>
        <v>0</v>
      </c>
      <c r="ADV42" s="52">
        <f>SUMIFS(Raw!$I:$I, Raw!$A:$A, Dispositions!ADV$14, Raw!$F:$F, Dispositions!$C42, Raw!$H:$H, "E34")</f>
        <v>0</v>
      </c>
      <c r="ADW42" s="52">
        <f>SUMIFS(Raw!$I:$I, Raw!$A:$A, Dispositions!ADW$14, Raw!$F:$F, Dispositions!$C42, Raw!$H:$H, "E34")</f>
        <v>0</v>
      </c>
      <c r="ADX42" s="53">
        <f>SUMIFS(Raw!$I:$I, Raw!$A:$A, Dispositions!ADX$14, Raw!$F:$F, Dispositions!$C42, Raw!$H:$H, "E34")</f>
        <v>0</v>
      </c>
      <c r="ADZ42" s="51">
        <f>SUMIFS(Raw!$I:$I, Raw!$A:$A, Dispositions!ADZ$14, Raw!$F:$F, Dispositions!$C42, Raw!$H:$H, "E02")</f>
        <v>0</v>
      </c>
      <c r="AEA42" s="52">
        <f>SUMIFS(Raw!$I:$I, Raw!$A:$A, Dispositions!AEA$14, Raw!$F:$F, Dispositions!$C42, Raw!$H:$H, "E02")</f>
        <v>0</v>
      </c>
      <c r="AEB42" s="52">
        <f>SUMIFS(Raw!$I:$I, Raw!$A:$A, Dispositions!AEB$14, Raw!$F:$F, Dispositions!$C42, Raw!$H:$H, "E02")</f>
        <v>0</v>
      </c>
      <c r="AEC42" s="52">
        <f>SUMIFS(Raw!$I:$I, Raw!$A:$A, Dispositions!AEC$14, Raw!$F:$F, Dispositions!$C42, Raw!$H:$H, "E02")</f>
        <v>0</v>
      </c>
      <c r="AED42" s="52">
        <f>SUMIFS(Raw!$I:$I, Raw!$A:$A, Dispositions!AED$14, Raw!$F:$F, Dispositions!$C42, Raw!$H:$H, "E02")</f>
        <v>0</v>
      </c>
      <c r="AEE42" s="52">
        <f>SUMIFS(Raw!$I:$I, Raw!$A:$A, Dispositions!AEE$14, Raw!$F:$F, Dispositions!$C42, Raw!$H:$H, "E02")</f>
        <v>0</v>
      </c>
      <c r="AEF42" s="53">
        <f>SUMIFS(Raw!$I:$I, Raw!$A:$A, Dispositions!AEF$14, Raw!$F:$F, Dispositions!$C42, Raw!$H:$H, "E02")</f>
        <v>0</v>
      </c>
      <c r="AEH42" s="51">
        <f>SUMIFS(Raw!$I:$I, Raw!$A:$A, Dispositions!AEH$14, Raw!$F:$F, Dispositions!$C42, Raw!$H:$H, "E03")</f>
        <v>0</v>
      </c>
      <c r="AEI42" s="52">
        <f>SUMIFS(Raw!$I:$I, Raw!$A:$A, Dispositions!AEI$14, Raw!$F:$F, Dispositions!$C42, Raw!$H:$H, "E03")</f>
        <v>0</v>
      </c>
      <c r="AEJ42" s="52">
        <f>SUMIFS(Raw!$I:$I, Raw!$A:$A, Dispositions!AEJ$14, Raw!$F:$F, Dispositions!$C42, Raw!$H:$H, "E03")</f>
        <v>0</v>
      </c>
      <c r="AEK42" s="52">
        <f>SUMIFS(Raw!$I:$I, Raw!$A:$A, Dispositions!AEK$14, Raw!$F:$F, Dispositions!$C42, Raw!$H:$H, "E03")</f>
        <v>0</v>
      </c>
      <c r="AEL42" s="52">
        <f>SUMIFS(Raw!$I:$I, Raw!$A:$A, Dispositions!AEL$14, Raw!$F:$F, Dispositions!$C42, Raw!$H:$H, "E03")</f>
        <v>0</v>
      </c>
      <c r="AEM42" s="52">
        <f>SUMIFS(Raw!$I:$I, Raw!$A:$A, Dispositions!AEM$14, Raw!$F:$F, Dispositions!$C42, Raw!$H:$H, "E03")</f>
        <v>0</v>
      </c>
      <c r="AEN42" s="53">
        <f>SUMIFS(Raw!$I:$I, Raw!$A:$A, Dispositions!AEN$14, Raw!$F:$F, Dispositions!$C42, Raw!$H:$H, "E03")</f>
        <v>0</v>
      </c>
      <c r="AEP42" s="51">
        <f>SUMIFS(Raw!$I:$I, Raw!$A:$A, Dispositions!AEP$14, Raw!$F:$F, Dispositions!$C42, Raw!$H:$H, "E05")</f>
        <v>0</v>
      </c>
      <c r="AEQ42" s="52">
        <f>SUMIFS(Raw!$I:$I, Raw!$A:$A, Dispositions!AEQ$14, Raw!$F:$F, Dispositions!$C42, Raw!$H:$H, "E05")</f>
        <v>0</v>
      </c>
      <c r="AER42" s="52">
        <f>SUMIFS(Raw!$I:$I, Raw!$A:$A, Dispositions!AER$14, Raw!$F:$F, Dispositions!$C42, Raw!$H:$H, "E05")</f>
        <v>0</v>
      </c>
      <c r="AES42" s="52">
        <f>SUMIFS(Raw!$I:$I, Raw!$A:$A, Dispositions!AES$14, Raw!$F:$F, Dispositions!$C42, Raw!$H:$H, "E05")</f>
        <v>0</v>
      </c>
      <c r="AET42" s="52">
        <f>SUMIFS(Raw!$I:$I, Raw!$A:$A, Dispositions!AET$14, Raw!$F:$F, Dispositions!$C42, Raw!$H:$H, "E05")</f>
        <v>0</v>
      </c>
      <c r="AEU42" s="52">
        <f>SUMIFS(Raw!$I:$I, Raw!$A:$A, Dispositions!AEU$14, Raw!$F:$F, Dispositions!$C42, Raw!$H:$H, "E05")</f>
        <v>0</v>
      </c>
      <c r="AEV42" s="53">
        <f>SUMIFS(Raw!$I:$I, Raw!$A:$A, Dispositions!AEV$14, Raw!$F:$F, Dispositions!$C42, Raw!$H:$H, "E05")</f>
        <v>0</v>
      </c>
      <c r="AEX42" s="51">
        <f>SUMIFS(Raw!$I:$I, Raw!$A:$A, Dispositions!AEX$14, Raw!$F:$F, Dispositions!$C42, Raw!$H:$H, "E12")</f>
        <v>0</v>
      </c>
      <c r="AEY42" s="52">
        <f>SUMIFS(Raw!$I:$I, Raw!$A:$A, Dispositions!AEY$14, Raw!$F:$F, Dispositions!$C42, Raw!$H:$H, "E12")</f>
        <v>0</v>
      </c>
      <c r="AEZ42" s="52">
        <f>SUMIFS(Raw!$I:$I, Raw!$A:$A, Dispositions!AEZ$14, Raw!$F:$F, Dispositions!$C42, Raw!$H:$H, "E12")</f>
        <v>0</v>
      </c>
      <c r="AFA42" s="52">
        <f>SUMIFS(Raw!$I:$I, Raw!$A:$A, Dispositions!AFA$14, Raw!$F:$F, Dispositions!$C42, Raw!$H:$H, "E12")</f>
        <v>0</v>
      </c>
      <c r="AFB42" s="52">
        <f>SUMIFS(Raw!$I:$I, Raw!$A:$A, Dispositions!AFB$14, Raw!$F:$F, Dispositions!$C42, Raw!$H:$H, "E12")</f>
        <v>0</v>
      </c>
      <c r="AFC42" s="52">
        <f>SUMIFS(Raw!$I:$I, Raw!$A:$A, Dispositions!AFC$14, Raw!$F:$F, Dispositions!$C42, Raw!$H:$H, "E12")</f>
        <v>0</v>
      </c>
      <c r="AFD42" s="53">
        <f>SUMIFS(Raw!$I:$I, Raw!$A:$A, Dispositions!AFD$14, Raw!$F:$F, Dispositions!$C42, Raw!$H:$H, "E12")</f>
        <v>0</v>
      </c>
      <c r="AFF42" s="51">
        <f>SUMIFS(Raw!$I:$I, Raw!$A:$A, Dispositions!AFF$14, Raw!$F:$F, Dispositions!$C42, Raw!$H:$H, "E13")</f>
        <v>0</v>
      </c>
      <c r="AFG42" s="52">
        <f>SUMIFS(Raw!$I:$I, Raw!$A:$A, Dispositions!AFG$14, Raw!$F:$F, Dispositions!$C42, Raw!$H:$H, "E13")</f>
        <v>0</v>
      </c>
      <c r="AFH42" s="52">
        <f>SUMIFS(Raw!$I:$I, Raw!$A:$A, Dispositions!AFH$14, Raw!$F:$F, Dispositions!$C42, Raw!$H:$H, "E13")</f>
        <v>0</v>
      </c>
      <c r="AFI42" s="52">
        <f>SUMIFS(Raw!$I:$I, Raw!$A:$A, Dispositions!AFI$14, Raw!$F:$F, Dispositions!$C42, Raw!$H:$H, "E13")</f>
        <v>0</v>
      </c>
      <c r="AFJ42" s="52">
        <f>SUMIFS(Raw!$I:$I, Raw!$A:$A, Dispositions!AFJ$14, Raw!$F:$F, Dispositions!$C42, Raw!$H:$H, "E13")</f>
        <v>0</v>
      </c>
      <c r="AFK42" s="52">
        <f>SUMIFS(Raw!$I:$I, Raw!$A:$A, Dispositions!AFK$14, Raw!$F:$F, Dispositions!$C42, Raw!$H:$H, "E13")</f>
        <v>0</v>
      </c>
      <c r="AFL42" s="53">
        <f>SUMIFS(Raw!$I:$I, Raw!$A:$A, Dispositions!AFL$14, Raw!$F:$F, Dispositions!$C42, Raw!$H:$H, "E13")</f>
        <v>0</v>
      </c>
      <c r="AFN42" s="51">
        <f>SUMIFS(Raw!$I:$I, Raw!$A:$A, Dispositions!AFN$14, Raw!$F:$F, Dispositions!$C42, Raw!$H:$H, "E14")</f>
        <v>0</v>
      </c>
      <c r="AFO42" s="52">
        <f>SUMIFS(Raw!$I:$I, Raw!$A:$A, Dispositions!AFO$14, Raw!$F:$F, Dispositions!$C42, Raw!$H:$H, "E14")</f>
        <v>0</v>
      </c>
      <c r="AFP42" s="52">
        <f>SUMIFS(Raw!$I:$I, Raw!$A:$A, Dispositions!AFP$14, Raw!$F:$F, Dispositions!$C42, Raw!$H:$H, "E14")</f>
        <v>0</v>
      </c>
      <c r="AFQ42" s="52">
        <f>SUMIFS(Raw!$I:$I, Raw!$A:$A, Dispositions!AFQ$14, Raw!$F:$F, Dispositions!$C42, Raw!$H:$H, "E14")</f>
        <v>0</v>
      </c>
      <c r="AFR42" s="52">
        <f>SUMIFS(Raw!$I:$I, Raw!$A:$A, Dispositions!AFR$14, Raw!$F:$F, Dispositions!$C42, Raw!$H:$H, "E14")</f>
        <v>0</v>
      </c>
      <c r="AFS42" s="52">
        <f>SUMIFS(Raw!$I:$I, Raw!$A:$A, Dispositions!AFS$14, Raw!$F:$F, Dispositions!$C42, Raw!$H:$H, "E14")</f>
        <v>0</v>
      </c>
      <c r="AFT42" s="53">
        <f>SUMIFS(Raw!$I:$I, Raw!$A:$A, Dispositions!AFT$14, Raw!$F:$F, Dispositions!$C42, Raw!$H:$H, "E14")</f>
        <v>0</v>
      </c>
      <c r="AFV42" s="51">
        <f>SUMIFS(Raw!$I:$I, Raw!$A:$A, Dispositions!AFV$14, Raw!$F:$F, Dispositions!$C42, Raw!$H:$H, "E15")</f>
        <v>0</v>
      </c>
      <c r="AFW42" s="52">
        <f>SUMIFS(Raw!$I:$I, Raw!$A:$A, Dispositions!AFW$14, Raw!$F:$F, Dispositions!$C42, Raw!$H:$H, "E15")</f>
        <v>0</v>
      </c>
      <c r="AFX42" s="52">
        <f>SUMIFS(Raw!$I:$I, Raw!$A:$A, Dispositions!AFX$14, Raw!$F:$F, Dispositions!$C42, Raw!$H:$H, "E15")</f>
        <v>0</v>
      </c>
      <c r="AFY42" s="52">
        <f>SUMIFS(Raw!$I:$I, Raw!$A:$A, Dispositions!AFY$14, Raw!$F:$F, Dispositions!$C42, Raw!$H:$H, "E15")</f>
        <v>0</v>
      </c>
      <c r="AFZ42" s="52">
        <f>SUMIFS(Raw!$I:$I, Raw!$A:$A, Dispositions!AFZ$14, Raw!$F:$F, Dispositions!$C42, Raw!$H:$H, "E15")</f>
        <v>0</v>
      </c>
      <c r="AGA42" s="52">
        <f>SUMIFS(Raw!$I:$I, Raw!$A:$A, Dispositions!AGA$14, Raw!$F:$F, Dispositions!$C42, Raw!$H:$H, "E15")</f>
        <v>0</v>
      </c>
      <c r="AGB42" s="53">
        <f>SUMIFS(Raw!$I:$I, Raw!$A:$A, Dispositions!AGB$14, Raw!$F:$F, Dispositions!$C42, Raw!$H:$H, "E15")</f>
        <v>0</v>
      </c>
      <c r="AGD42" s="51">
        <f>SUMIFS(Raw!$I:$I, Raw!$A:$A, Dispositions!AGD$14, Raw!$F:$F, Dispositions!$C42, Raw!$H:$H, "E16")</f>
        <v>0</v>
      </c>
      <c r="AGE42" s="52">
        <f>SUMIFS(Raw!$I:$I, Raw!$A:$A, Dispositions!AGE$14, Raw!$F:$F, Dispositions!$C42, Raw!$H:$H, "E16")</f>
        <v>0</v>
      </c>
      <c r="AGF42" s="52">
        <f>SUMIFS(Raw!$I:$I, Raw!$A:$A, Dispositions!AGF$14, Raw!$F:$F, Dispositions!$C42, Raw!$H:$H, "E16")</f>
        <v>0</v>
      </c>
      <c r="AGG42" s="52">
        <f>SUMIFS(Raw!$I:$I, Raw!$A:$A, Dispositions!AGG$14, Raw!$F:$F, Dispositions!$C42, Raw!$H:$H, "E16")</f>
        <v>0</v>
      </c>
      <c r="AGH42" s="52">
        <f>SUMIFS(Raw!$I:$I, Raw!$A:$A, Dispositions!AGH$14, Raw!$F:$F, Dispositions!$C42, Raw!$H:$H, "E16")</f>
        <v>0</v>
      </c>
      <c r="AGI42" s="52">
        <f>SUMIFS(Raw!$I:$I, Raw!$A:$A, Dispositions!AGI$14, Raw!$F:$F, Dispositions!$C42, Raw!$H:$H, "E16")</f>
        <v>0</v>
      </c>
      <c r="AGJ42" s="53">
        <f>SUMIFS(Raw!$I:$I, Raw!$A:$A, Dispositions!AGJ$14, Raw!$F:$F, Dispositions!$C42, Raw!$H:$H, "E16")</f>
        <v>0</v>
      </c>
      <c r="AGL42" s="51">
        <f>SUMIFS(Raw!$I:$I, Raw!$A:$A, Dispositions!AGL$14, Raw!$F:$F, Dispositions!$C42, Raw!$H:$H, "E18")</f>
        <v>0</v>
      </c>
      <c r="AGM42" s="52">
        <f>SUMIFS(Raw!$I:$I, Raw!$A:$A, Dispositions!AGM$14, Raw!$F:$F, Dispositions!$C42, Raw!$H:$H, "E18")</f>
        <v>0</v>
      </c>
      <c r="AGN42" s="52">
        <f>SUMIFS(Raw!$I:$I, Raw!$A:$A, Dispositions!AGN$14, Raw!$F:$F, Dispositions!$C42, Raw!$H:$H, "E18")</f>
        <v>0</v>
      </c>
      <c r="AGO42" s="52">
        <f>SUMIFS(Raw!$I:$I, Raw!$A:$A, Dispositions!AGO$14, Raw!$F:$F, Dispositions!$C42, Raw!$H:$H, "E18")</f>
        <v>0</v>
      </c>
      <c r="AGP42" s="52">
        <f>SUMIFS(Raw!$I:$I, Raw!$A:$A, Dispositions!AGP$14, Raw!$F:$F, Dispositions!$C42, Raw!$H:$H, "E18")</f>
        <v>0</v>
      </c>
      <c r="AGQ42" s="52">
        <f>SUMIFS(Raw!$I:$I, Raw!$A:$A, Dispositions!AGQ$14, Raw!$F:$F, Dispositions!$C42, Raw!$H:$H, "E18")</f>
        <v>0</v>
      </c>
      <c r="AGR42" s="53">
        <f>SUMIFS(Raw!$I:$I, Raw!$A:$A, Dispositions!AGR$14, Raw!$F:$F, Dispositions!$C42, Raw!$H:$H, "E18")</f>
        <v>0</v>
      </c>
      <c r="AGT42" s="51">
        <f>SUMIFS(Raw!$I:$I, Raw!$A:$A, Dispositions!AGT$14, Raw!$F:$F, Dispositions!$C42, Raw!$H:$H, "E34")</f>
        <v>0</v>
      </c>
      <c r="AGU42" s="52">
        <f>SUMIFS(Raw!$I:$I, Raw!$A:$A, Dispositions!AGU$14, Raw!$F:$F, Dispositions!$C42, Raw!$H:$H, "E34")</f>
        <v>0</v>
      </c>
      <c r="AGV42" s="52">
        <f>SUMIFS(Raw!$I:$I, Raw!$A:$A, Dispositions!AGV$14, Raw!$F:$F, Dispositions!$C42, Raw!$H:$H, "E34")</f>
        <v>0</v>
      </c>
      <c r="AGW42" s="52">
        <f>SUMIFS(Raw!$I:$I, Raw!$A:$A, Dispositions!AGW$14, Raw!$F:$F, Dispositions!$C42, Raw!$H:$H, "E34")</f>
        <v>0</v>
      </c>
      <c r="AGX42" s="52">
        <f>SUMIFS(Raw!$I:$I, Raw!$A:$A, Dispositions!AGX$14, Raw!$F:$F, Dispositions!$C42, Raw!$H:$H, "E34")</f>
        <v>0</v>
      </c>
      <c r="AGY42" s="52">
        <f>SUMIFS(Raw!$I:$I, Raw!$A:$A, Dispositions!AGY$14, Raw!$F:$F, Dispositions!$C42, Raw!$H:$H, "E34")</f>
        <v>0</v>
      </c>
      <c r="AGZ42" s="53">
        <f>SUMIFS(Raw!$I:$I, Raw!$A:$A, Dispositions!AGZ$14, Raw!$F:$F, Dispositions!$C42, Raw!$H:$H, "E34")</f>
        <v>0</v>
      </c>
      <c r="AHB42" s="51">
        <f>SUMIFS(Raw!$I:$I, Raw!$A:$A, Dispositions!AHB$14, Raw!$F:$F, Dispositions!$C42, Raw!$H:$H, "E02")</f>
        <v>0</v>
      </c>
      <c r="AHC42" s="52">
        <f>SUMIFS(Raw!$I:$I, Raw!$A:$A, Dispositions!AHC$14, Raw!$F:$F, Dispositions!$C42, Raw!$H:$H, "E02")</f>
        <v>0</v>
      </c>
      <c r="AHD42" s="52">
        <f>SUMIFS(Raw!$I:$I, Raw!$A:$A, Dispositions!AHD$14, Raw!$F:$F, Dispositions!$C42, Raw!$H:$H, "E02")</f>
        <v>0</v>
      </c>
      <c r="AHE42" s="52">
        <f>SUMIFS(Raw!$I:$I, Raw!$A:$A, Dispositions!AHE$14, Raw!$F:$F, Dispositions!$C42, Raw!$H:$H, "E02")</f>
        <v>0</v>
      </c>
      <c r="AHF42" s="52">
        <f>SUMIFS(Raw!$I:$I, Raw!$A:$A, Dispositions!AHF$14, Raw!$F:$F, Dispositions!$C42, Raw!$H:$H, "E02")</f>
        <v>0</v>
      </c>
      <c r="AHG42" s="52">
        <f>SUMIFS(Raw!$I:$I, Raw!$A:$A, Dispositions!AHG$14, Raw!$F:$F, Dispositions!$C42, Raw!$H:$H, "E02")</f>
        <v>0</v>
      </c>
      <c r="AHH42" s="53">
        <f>SUMIFS(Raw!$I:$I, Raw!$A:$A, Dispositions!AHH$14, Raw!$F:$F, Dispositions!$C42, Raw!$H:$H, "E02")</f>
        <v>0</v>
      </c>
      <c r="AHJ42" s="51">
        <f>SUMIFS(Raw!$I:$I, Raw!$A:$A, Dispositions!AHJ$14, Raw!$F:$F, Dispositions!$C42, Raw!$H:$H, "E03")</f>
        <v>0</v>
      </c>
      <c r="AHK42" s="52">
        <f>SUMIFS(Raw!$I:$I, Raw!$A:$A, Dispositions!AHK$14, Raw!$F:$F, Dispositions!$C42, Raw!$H:$H, "E03")</f>
        <v>0</v>
      </c>
      <c r="AHL42" s="52">
        <f>SUMIFS(Raw!$I:$I, Raw!$A:$A, Dispositions!AHL$14, Raw!$F:$F, Dispositions!$C42, Raw!$H:$H, "E03")</f>
        <v>0</v>
      </c>
      <c r="AHM42" s="52">
        <f>SUMIFS(Raw!$I:$I, Raw!$A:$A, Dispositions!AHM$14, Raw!$F:$F, Dispositions!$C42, Raw!$H:$H, "E03")</f>
        <v>0</v>
      </c>
      <c r="AHN42" s="52">
        <f>SUMIFS(Raw!$I:$I, Raw!$A:$A, Dispositions!AHN$14, Raw!$F:$F, Dispositions!$C42, Raw!$H:$H, "E03")</f>
        <v>0</v>
      </c>
      <c r="AHO42" s="52">
        <f>SUMIFS(Raw!$I:$I, Raw!$A:$A, Dispositions!AHO$14, Raw!$F:$F, Dispositions!$C42, Raw!$H:$H, "E03")</f>
        <v>0</v>
      </c>
      <c r="AHP42" s="53">
        <f>SUMIFS(Raw!$I:$I, Raw!$A:$A, Dispositions!AHP$14, Raw!$F:$F, Dispositions!$C42, Raw!$H:$H, "E03")</f>
        <v>0</v>
      </c>
      <c r="AHR42" s="51">
        <f>SUMIFS(Raw!$I:$I, Raw!$A:$A, Dispositions!AHR$14, Raw!$F:$F, Dispositions!$C42, Raw!$H:$H, "E05")</f>
        <v>0</v>
      </c>
      <c r="AHS42" s="52">
        <f>SUMIFS(Raw!$I:$I, Raw!$A:$A, Dispositions!AHS$14, Raw!$F:$F, Dispositions!$C42, Raw!$H:$H, "E05")</f>
        <v>0</v>
      </c>
      <c r="AHT42" s="52">
        <f>SUMIFS(Raw!$I:$I, Raw!$A:$A, Dispositions!AHT$14, Raw!$F:$F, Dispositions!$C42, Raw!$H:$H, "E05")</f>
        <v>0</v>
      </c>
      <c r="AHU42" s="52">
        <f>SUMIFS(Raw!$I:$I, Raw!$A:$A, Dispositions!AHU$14, Raw!$F:$F, Dispositions!$C42, Raw!$H:$H, "E05")</f>
        <v>0</v>
      </c>
      <c r="AHV42" s="52">
        <f>SUMIFS(Raw!$I:$I, Raw!$A:$A, Dispositions!AHV$14, Raw!$F:$F, Dispositions!$C42, Raw!$H:$H, "E05")</f>
        <v>0</v>
      </c>
      <c r="AHW42" s="52">
        <f>SUMIFS(Raw!$I:$I, Raw!$A:$A, Dispositions!AHW$14, Raw!$F:$F, Dispositions!$C42, Raw!$H:$H, "E05")</f>
        <v>0</v>
      </c>
      <c r="AHX42" s="53">
        <f>SUMIFS(Raw!$I:$I, Raw!$A:$A, Dispositions!AHX$14, Raw!$F:$F, Dispositions!$C42, Raw!$H:$H, "E05")</f>
        <v>0</v>
      </c>
      <c r="AHZ42" s="51">
        <f>SUMIFS(Raw!$I:$I, Raw!$A:$A, Dispositions!AHZ$14, Raw!$F:$F, Dispositions!$C42, Raw!$H:$H, "E12")</f>
        <v>0</v>
      </c>
      <c r="AIA42" s="52">
        <f>SUMIFS(Raw!$I:$I, Raw!$A:$A, Dispositions!AIA$14, Raw!$F:$F, Dispositions!$C42, Raw!$H:$H, "E12")</f>
        <v>0</v>
      </c>
      <c r="AIB42" s="52">
        <f>SUMIFS(Raw!$I:$I, Raw!$A:$A, Dispositions!AIB$14, Raw!$F:$F, Dispositions!$C42, Raw!$H:$H, "E12")</f>
        <v>0</v>
      </c>
      <c r="AIC42" s="52">
        <f>SUMIFS(Raw!$I:$I, Raw!$A:$A, Dispositions!AIC$14, Raw!$F:$F, Dispositions!$C42, Raw!$H:$H, "E12")</f>
        <v>0</v>
      </c>
      <c r="AID42" s="52">
        <f>SUMIFS(Raw!$I:$I, Raw!$A:$A, Dispositions!AID$14, Raw!$F:$F, Dispositions!$C42, Raw!$H:$H, "E12")</f>
        <v>0</v>
      </c>
      <c r="AIE42" s="52">
        <f>SUMIFS(Raw!$I:$I, Raw!$A:$A, Dispositions!AIE$14, Raw!$F:$F, Dispositions!$C42, Raw!$H:$H, "E12")</f>
        <v>0</v>
      </c>
      <c r="AIF42" s="53">
        <f>SUMIFS(Raw!$I:$I, Raw!$A:$A, Dispositions!AIF$14, Raw!$F:$F, Dispositions!$C42, Raw!$H:$H, "E12")</f>
        <v>0</v>
      </c>
      <c r="AIH42" s="51">
        <f>SUMIFS(Raw!$I:$I, Raw!$A:$A, Dispositions!AIH$14, Raw!$F:$F, Dispositions!$C42, Raw!$H:$H, "E13")</f>
        <v>0</v>
      </c>
      <c r="AII42" s="52">
        <f>SUMIFS(Raw!$I:$I, Raw!$A:$A, Dispositions!AII$14, Raw!$F:$F, Dispositions!$C42, Raw!$H:$H, "E13")</f>
        <v>0</v>
      </c>
      <c r="AIJ42" s="52">
        <f>SUMIFS(Raw!$I:$I, Raw!$A:$A, Dispositions!AIJ$14, Raw!$F:$F, Dispositions!$C42, Raw!$H:$H, "E13")</f>
        <v>0</v>
      </c>
      <c r="AIK42" s="52">
        <f>SUMIFS(Raw!$I:$I, Raw!$A:$A, Dispositions!AIK$14, Raw!$F:$F, Dispositions!$C42, Raw!$H:$H, "E13")</f>
        <v>0</v>
      </c>
      <c r="AIL42" s="52">
        <f>SUMIFS(Raw!$I:$I, Raw!$A:$A, Dispositions!AIL$14, Raw!$F:$F, Dispositions!$C42, Raw!$H:$H, "E13")</f>
        <v>0</v>
      </c>
      <c r="AIM42" s="52">
        <f>SUMIFS(Raw!$I:$I, Raw!$A:$A, Dispositions!AIM$14, Raw!$F:$F, Dispositions!$C42, Raw!$H:$H, "E13")</f>
        <v>0</v>
      </c>
      <c r="AIN42" s="53">
        <f>SUMIFS(Raw!$I:$I, Raw!$A:$A, Dispositions!AIN$14, Raw!$F:$F, Dispositions!$C42, Raw!$H:$H, "E13")</f>
        <v>0</v>
      </c>
      <c r="AIP42" s="51">
        <f>SUMIFS(Raw!$I:$I, Raw!$A:$A, Dispositions!AIP$14, Raw!$F:$F, Dispositions!$C42, Raw!$H:$H, "E14")</f>
        <v>0</v>
      </c>
      <c r="AIQ42" s="52">
        <f>SUMIFS(Raw!$I:$I, Raw!$A:$A, Dispositions!AIQ$14, Raw!$F:$F, Dispositions!$C42, Raw!$H:$H, "E14")</f>
        <v>0</v>
      </c>
      <c r="AIR42" s="52">
        <f>SUMIFS(Raw!$I:$I, Raw!$A:$A, Dispositions!AIR$14, Raw!$F:$F, Dispositions!$C42, Raw!$H:$H, "E14")</f>
        <v>0</v>
      </c>
      <c r="AIS42" s="52">
        <f>SUMIFS(Raw!$I:$I, Raw!$A:$A, Dispositions!AIS$14, Raw!$F:$F, Dispositions!$C42, Raw!$H:$H, "E14")</f>
        <v>0</v>
      </c>
      <c r="AIT42" s="52">
        <f>SUMIFS(Raw!$I:$I, Raw!$A:$A, Dispositions!AIT$14, Raw!$F:$F, Dispositions!$C42, Raw!$H:$H, "E14")</f>
        <v>0</v>
      </c>
      <c r="AIU42" s="52">
        <f>SUMIFS(Raw!$I:$I, Raw!$A:$A, Dispositions!AIU$14, Raw!$F:$F, Dispositions!$C42, Raw!$H:$H, "E14")</f>
        <v>0</v>
      </c>
      <c r="AIV42" s="53">
        <f>SUMIFS(Raw!$I:$I, Raw!$A:$A, Dispositions!AIV$14, Raw!$F:$F, Dispositions!$C42, Raw!$H:$H, "E14")</f>
        <v>0</v>
      </c>
      <c r="AIX42" s="51">
        <f>SUMIFS(Raw!$I:$I, Raw!$A:$A, Dispositions!AIX$14, Raw!$F:$F, Dispositions!$C42, Raw!$H:$H, "E15")</f>
        <v>0</v>
      </c>
      <c r="AIY42" s="52">
        <f>SUMIFS(Raw!$I:$I, Raw!$A:$A, Dispositions!AIY$14, Raw!$F:$F, Dispositions!$C42, Raw!$H:$H, "E15")</f>
        <v>0</v>
      </c>
      <c r="AIZ42" s="52">
        <f>SUMIFS(Raw!$I:$I, Raw!$A:$A, Dispositions!AIZ$14, Raw!$F:$F, Dispositions!$C42, Raw!$H:$H, "E15")</f>
        <v>0</v>
      </c>
      <c r="AJA42" s="52">
        <f>SUMIFS(Raw!$I:$I, Raw!$A:$A, Dispositions!AJA$14, Raw!$F:$F, Dispositions!$C42, Raw!$H:$H, "E15")</f>
        <v>0</v>
      </c>
      <c r="AJB42" s="52">
        <f>SUMIFS(Raw!$I:$I, Raw!$A:$A, Dispositions!AJB$14, Raw!$F:$F, Dispositions!$C42, Raw!$H:$H, "E15")</f>
        <v>0</v>
      </c>
      <c r="AJC42" s="52">
        <f>SUMIFS(Raw!$I:$I, Raw!$A:$A, Dispositions!AJC$14, Raw!$F:$F, Dispositions!$C42, Raw!$H:$H, "E15")</f>
        <v>0</v>
      </c>
      <c r="AJD42" s="53">
        <f>SUMIFS(Raw!$I:$I, Raw!$A:$A, Dispositions!AJD$14, Raw!$F:$F, Dispositions!$C42, Raw!$H:$H, "E15")</f>
        <v>0</v>
      </c>
      <c r="AJF42" s="51">
        <f>SUMIFS(Raw!$I:$I, Raw!$A:$A, Dispositions!AJF$14, Raw!$F:$F, Dispositions!$C42, Raw!$H:$H, "E16")</f>
        <v>0</v>
      </c>
      <c r="AJG42" s="52">
        <f>SUMIFS(Raw!$I:$I, Raw!$A:$A, Dispositions!AJG$14, Raw!$F:$F, Dispositions!$C42, Raw!$H:$H, "E16")</f>
        <v>0</v>
      </c>
      <c r="AJH42" s="52">
        <f>SUMIFS(Raw!$I:$I, Raw!$A:$A, Dispositions!AJH$14, Raw!$F:$F, Dispositions!$C42, Raw!$H:$H, "E16")</f>
        <v>0</v>
      </c>
      <c r="AJI42" s="52">
        <f>SUMIFS(Raw!$I:$I, Raw!$A:$A, Dispositions!AJI$14, Raw!$F:$F, Dispositions!$C42, Raw!$H:$H, "E16")</f>
        <v>0</v>
      </c>
      <c r="AJJ42" s="52">
        <f>SUMIFS(Raw!$I:$I, Raw!$A:$A, Dispositions!AJJ$14, Raw!$F:$F, Dispositions!$C42, Raw!$H:$H, "E16")</f>
        <v>0</v>
      </c>
      <c r="AJK42" s="52">
        <f>SUMIFS(Raw!$I:$I, Raw!$A:$A, Dispositions!AJK$14, Raw!$F:$F, Dispositions!$C42, Raw!$H:$H, "E16")</f>
        <v>0</v>
      </c>
      <c r="AJL42" s="53">
        <f>SUMIFS(Raw!$I:$I, Raw!$A:$A, Dispositions!AJL$14, Raw!$F:$F, Dispositions!$C42, Raw!$H:$H, "E16")</f>
        <v>0</v>
      </c>
      <c r="AJN42" s="51">
        <f>SUMIFS(Raw!$I:$I, Raw!$A:$A, Dispositions!AJN$14, Raw!$F:$F, Dispositions!$C42, Raw!$H:$H, "E18")</f>
        <v>0</v>
      </c>
      <c r="AJO42" s="52">
        <f>SUMIFS(Raw!$I:$I, Raw!$A:$A, Dispositions!AJO$14, Raw!$F:$F, Dispositions!$C42, Raw!$H:$H, "E18")</f>
        <v>0</v>
      </c>
      <c r="AJP42" s="52">
        <f>SUMIFS(Raw!$I:$I, Raw!$A:$A, Dispositions!AJP$14, Raw!$F:$F, Dispositions!$C42, Raw!$H:$H, "E18")</f>
        <v>0</v>
      </c>
      <c r="AJQ42" s="52">
        <f>SUMIFS(Raw!$I:$I, Raw!$A:$A, Dispositions!AJQ$14, Raw!$F:$F, Dispositions!$C42, Raw!$H:$H, "E18")</f>
        <v>0</v>
      </c>
      <c r="AJR42" s="52">
        <f>SUMIFS(Raw!$I:$I, Raw!$A:$A, Dispositions!AJR$14, Raw!$F:$F, Dispositions!$C42, Raw!$H:$H, "E18")</f>
        <v>0</v>
      </c>
      <c r="AJS42" s="52">
        <f>SUMIFS(Raw!$I:$I, Raw!$A:$A, Dispositions!AJS$14, Raw!$F:$F, Dispositions!$C42, Raw!$H:$H, "E18")</f>
        <v>0</v>
      </c>
      <c r="AJT42" s="53">
        <f>SUMIFS(Raw!$I:$I, Raw!$A:$A, Dispositions!AJT$14, Raw!$F:$F, Dispositions!$C42, Raw!$H:$H, "E18")</f>
        <v>0</v>
      </c>
      <c r="AJV42" s="51">
        <f>SUMIFS(Raw!$I:$I, Raw!$A:$A, Dispositions!AJV$14, Raw!$F:$F, Dispositions!$C42, Raw!$H:$H, "E34")</f>
        <v>0</v>
      </c>
      <c r="AJW42" s="52">
        <f>SUMIFS(Raw!$I:$I, Raw!$A:$A, Dispositions!AJW$14, Raw!$F:$F, Dispositions!$C42, Raw!$H:$H, "E34")</f>
        <v>0</v>
      </c>
      <c r="AJX42" s="52">
        <f>SUMIFS(Raw!$I:$I, Raw!$A:$A, Dispositions!AJX$14, Raw!$F:$F, Dispositions!$C42, Raw!$H:$H, "E34")</f>
        <v>0</v>
      </c>
      <c r="AJY42" s="52">
        <f>SUMIFS(Raw!$I:$I, Raw!$A:$A, Dispositions!AJY$14, Raw!$F:$F, Dispositions!$C42, Raw!$H:$H, "E34")</f>
        <v>0</v>
      </c>
      <c r="AJZ42" s="52">
        <f>SUMIFS(Raw!$I:$I, Raw!$A:$A, Dispositions!AJZ$14, Raw!$F:$F, Dispositions!$C42, Raw!$H:$H, "E34")</f>
        <v>0</v>
      </c>
      <c r="AKA42" s="52">
        <f>SUMIFS(Raw!$I:$I, Raw!$A:$A, Dispositions!AKA$14, Raw!$F:$F, Dispositions!$C42, Raw!$H:$H, "E34")</f>
        <v>0</v>
      </c>
      <c r="AKB42" s="53">
        <f>SUMIFS(Raw!$I:$I, Raw!$A:$A, Dispositions!AKB$14, Raw!$F:$F, Dispositions!$C42, Raw!$H:$H, "E34")</f>
        <v>0</v>
      </c>
      <c r="AKD42" s="51">
        <f>SUMIFS(Raw!$I:$I, Raw!$A:$A, Dispositions!AKD$14, Raw!$F:$F, Dispositions!$C42, Raw!$H:$H, "E02")</f>
        <v>0</v>
      </c>
      <c r="AKE42" s="52">
        <f>SUMIFS(Raw!$I:$I, Raw!$A:$A, Dispositions!AKE$14, Raw!$F:$F, Dispositions!$C42, Raw!$H:$H, "E02")</f>
        <v>0</v>
      </c>
      <c r="AKF42" s="52">
        <f>SUMIFS(Raw!$I:$I, Raw!$A:$A, Dispositions!AKF$14, Raw!$F:$F, Dispositions!$C42, Raw!$H:$H, "E02")</f>
        <v>0</v>
      </c>
      <c r="AKG42" s="52">
        <f>SUMIFS(Raw!$I:$I, Raw!$A:$A, Dispositions!AKG$14, Raw!$F:$F, Dispositions!$C42, Raw!$H:$H, "E02")</f>
        <v>0</v>
      </c>
      <c r="AKH42" s="52">
        <f>SUMIFS(Raw!$I:$I, Raw!$A:$A, Dispositions!AKH$14, Raw!$F:$F, Dispositions!$C42, Raw!$H:$H, "E02")</f>
        <v>0</v>
      </c>
      <c r="AKI42" s="52">
        <f>SUMIFS(Raw!$I:$I, Raw!$A:$A, Dispositions!AKI$14, Raw!$F:$F, Dispositions!$C42, Raw!$H:$H, "E02")</f>
        <v>0</v>
      </c>
      <c r="AKJ42" s="53">
        <f>SUMIFS(Raw!$I:$I, Raw!$A:$A, Dispositions!AKJ$14, Raw!$F:$F, Dispositions!$C42, Raw!$H:$H, "E02")</f>
        <v>0</v>
      </c>
      <c r="AKL42" s="51">
        <f>SUMIFS(Raw!$I:$I, Raw!$A:$A, Dispositions!AKL$14, Raw!$F:$F, Dispositions!$C42, Raw!$H:$H, "E03")</f>
        <v>0</v>
      </c>
      <c r="AKM42" s="52">
        <f>SUMIFS(Raw!$I:$I, Raw!$A:$A, Dispositions!AKM$14, Raw!$F:$F, Dispositions!$C42, Raw!$H:$H, "E03")</f>
        <v>0</v>
      </c>
      <c r="AKN42" s="52">
        <f>SUMIFS(Raw!$I:$I, Raw!$A:$A, Dispositions!AKN$14, Raw!$F:$F, Dispositions!$C42, Raw!$H:$H, "E03")</f>
        <v>0</v>
      </c>
      <c r="AKO42" s="52">
        <f>SUMIFS(Raw!$I:$I, Raw!$A:$A, Dispositions!AKO$14, Raw!$F:$F, Dispositions!$C42, Raw!$H:$H, "E03")</f>
        <v>0</v>
      </c>
      <c r="AKP42" s="52">
        <f>SUMIFS(Raw!$I:$I, Raw!$A:$A, Dispositions!AKP$14, Raw!$F:$F, Dispositions!$C42, Raw!$H:$H, "E03")</f>
        <v>0</v>
      </c>
      <c r="AKQ42" s="52">
        <f>SUMIFS(Raw!$I:$I, Raw!$A:$A, Dispositions!AKQ$14, Raw!$F:$F, Dispositions!$C42, Raw!$H:$H, "E03")</f>
        <v>0</v>
      </c>
      <c r="AKR42" s="53">
        <f>SUMIFS(Raw!$I:$I, Raw!$A:$A, Dispositions!AKR$14, Raw!$F:$F, Dispositions!$C42, Raw!$H:$H, "E03")</f>
        <v>0</v>
      </c>
      <c r="AKT42" s="51">
        <f>SUMIFS(Raw!$I:$I, Raw!$A:$A, Dispositions!AKT$14, Raw!$F:$F, Dispositions!$C42, Raw!$H:$H, "E05")</f>
        <v>0</v>
      </c>
      <c r="AKU42" s="52">
        <f>SUMIFS(Raw!$I:$I, Raw!$A:$A, Dispositions!AKU$14, Raw!$F:$F, Dispositions!$C42, Raw!$H:$H, "E05")</f>
        <v>0</v>
      </c>
      <c r="AKV42" s="52">
        <f>SUMIFS(Raw!$I:$I, Raw!$A:$A, Dispositions!AKV$14, Raw!$F:$F, Dispositions!$C42, Raw!$H:$H, "E05")</f>
        <v>0</v>
      </c>
      <c r="AKW42" s="52">
        <f>SUMIFS(Raw!$I:$I, Raw!$A:$A, Dispositions!AKW$14, Raw!$F:$F, Dispositions!$C42, Raw!$H:$H, "E05")</f>
        <v>0</v>
      </c>
      <c r="AKX42" s="52">
        <f>SUMIFS(Raw!$I:$I, Raw!$A:$A, Dispositions!AKX$14, Raw!$F:$F, Dispositions!$C42, Raw!$H:$H, "E05")</f>
        <v>0</v>
      </c>
      <c r="AKY42" s="52">
        <f>SUMIFS(Raw!$I:$I, Raw!$A:$A, Dispositions!AKY$14, Raw!$F:$F, Dispositions!$C42, Raw!$H:$H, "E05")</f>
        <v>0</v>
      </c>
      <c r="AKZ42" s="53">
        <f>SUMIFS(Raw!$I:$I, Raw!$A:$A, Dispositions!AKZ$14, Raw!$F:$F, Dispositions!$C42, Raw!$H:$H, "E05")</f>
        <v>0</v>
      </c>
      <c r="ALB42" s="51">
        <f>SUMIFS(Raw!$I:$I, Raw!$A:$A, Dispositions!ALB$14, Raw!$F:$F, Dispositions!$C42, Raw!$H:$H, "E12")</f>
        <v>0</v>
      </c>
      <c r="ALC42" s="52">
        <f>SUMIFS(Raw!$I:$I, Raw!$A:$A, Dispositions!ALC$14, Raw!$F:$F, Dispositions!$C42, Raw!$H:$H, "E12")</f>
        <v>0</v>
      </c>
      <c r="ALD42" s="52">
        <f>SUMIFS(Raw!$I:$I, Raw!$A:$A, Dispositions!ALD$14, Raw!$F:$F, Dispositions!$C42, Raw!$H:$H, "E12")</f>
        <v>0</v>
      </c>
      <c r="ALE42" s="52">
        <f>SUMIFS(Raw!$I:$I, Raw!$A:$A, Dispositions!ALE$14, Raw!$F:$F, Dispositions!$C42, Raw!$H:$H, "E12")</f>
        <v>0</v>
      </c>
      <c r="ALF42" s="52">
        <f>SUMIFS(Raw!$I:$I, Raw!$A:$A, Dispositions!ALF$14, Raw!$F:$F, Dispositions!$C42, Raw!$H:$H, "E12")</f>
        <v>0</v>
      </c>
      <c r="ALG42" s="52">
        <f>SUMIFS(Raw!$I:$I, Raw!$A:$A, Dispositions!ALG$14, Raw!$F:$F, Dispositions!$C42, Raw!$H:$H, "E12")</f>
        <v>0</v>
      </c>
      <c r="ALH42" s="53">
        <f>SUMIFS(Raw!$I:$I, Raw!$A:$A, Dispositions!ALH$14, Raw!$F:$F, Dispositions!$C42, Raw!$H:$H, "E12")</f>
        <v>0</v>
      </c>
      <c r="ALJ42" s="51">
        <f>SUMIFS(Raw!$I:$I, Raw!$A:$A, Dispositions!ALJ$14, Raw!$F:$F, Dispositions!$C42, Raw!$H:$H, "E13")</f>
        <v>0</v>
      </c>
      <c r="ALK42" s="52">
        <f>SUMIFS(Raw!$I:$I, Raw!$A:$A, Dispositions!ALK$14, Raw!$F:$F, Dispositions!$C42, Raw!$H:$H, "E13")</f>
        <v>0</v>
      </c>
      <c r="ALL42" s="52">
        <f>SUMIFS(Raw!$I:$I, Raw!$A:$A, Dispositions!ALL$14, Raw!$F:$F, Dispositions!$C42, Raw!$H:$H, "E13")</f>
        <v>0</v>
      </c>
      <c r="ALM42" s="52">
        <f>SUMIFS(Raw!$I:$I, Raw!$A:$A, Dispositions!ALM$14, Raw!$F:$F, Dispositions!$C42, Raw!$H:$H, "E13")</f>
        <v>0</v>
      </c>
      <c r="ALN42" s="52">
        <f>SUMIFS(Raw!$I:$I, Raw!$A:$A, Dispositions!ALN$14, Raw!$F:$F, Dispositions!$C42, Raw!$H:$H, "E13")</f>
        <v>0</v>
      </c>
      <c r="ALO42" s="52">
        <f>SUMIFS(Raw!$I:$I, Raw!$A:$A, Dispositions!ALO$14, Raw!$F:$F, Dispositions!$C42, Raw!$H:$H, "E13")</f>
        <v>0</v>
      </c>
      <c r="ALP42" s="53">
        <f>SUMIFS(Raw!$I:$I, Raw!$A:$A, Dispositions!ALP$14, Raw!$F:$F, Dispositions!$C42, Raw!$H:$H, "E13")</f>
        <v>0</v>
      </c>
      <c r="ALR42" s="51">
        <f>SUMIFS(Raw!$I:$I, Raw!$A:$A, Dispositions!ALR$14, Raw!$F:$F, Dispositions!$C42, Raw!$H:$H, "E14")</f>
        <v>0</v>
      </c>
      <c r="ALS42" s="52">
        <f>SUMIFS(Raw!$I:$I, Raw!$A:$A, Dispositions!ALS$14, Raw!$F:$F, Dispositions!$C42, Raw!$H:$H, "E14")</f>
        <v>0</v>
      </c>
      <c r="ALT42" s="52">
        <f>SUMIFS(Raw!$I:$I, Raw!$A:$A, Dispositions!ALT$14, Raw!$F:$F, Dispositions!$C42, Raw!$H:$H, "E14")</f>
        <v>0</v>
      </c>
      <c r="ALU42" s="52">
        <f>SUMIFS(Raw!$I:$I, Raw!$A:$A, Dispositions!ALU$14, Raw!$F:$F, Dispositions!$C42, Raw!$H:$H, "E14")</f>
        <v>0</v>
      </c>
      <c r="ALV42" s="52">
        <f>SUMIFS(Raw!$I:$I, Raw!$A:$A, Dispositions!ALV$14, Raw!$F:$F, Dispositions!$C42, Raw!$H:$H, "E14")</f>
        <v>0</v>
      </c>
      <c r="ALW42" s="52">
        <f>SUMIFS(Raw!$I:$I, Raw!$A:$A, Dispositions!ALW$14, Raw!$F:$F, Dispositions!$C42, Raw!$H:$H, "E14")</f>
        <v>0</v>
      </c>
      <c r="ALX42" s="53">
        <f>SUMIFS(Raw!$I:$I, Raw!$A:$A, Dispositions!ALX$14, Raw!$F:$F, Dispositions!$C42, Raw!$H:$H, "E14")</f>
        <v>0</v>
      </c>
      <c r="ALZ42" s="51">
        <f>SUMIFS(Raw!$I:$I, Raw!$A:$A, Dispositions!ALZ$14, Raw!$F:$F, Dispositions!$C42, Raw!$H:$H, "E15")</f>
        <v>0</v>
      </c>
      <c r="AMA42" s="52">
        <f>SUMIFS(Raw!$I:$I, Raw!$A:$A, Dispositions!AMA$14, Raw!$F:$F, Dispositions!$C42, Raw!$H:$H, "E15")</f>
        <v>0</v>
      </c>
      <c r="AMB42" s="52">
        <f>SUMIFS(Raw!$I:$I, Raw!$A:$A, Dispositions!AMB$14, Raw!$F:$F, Dispositions!$C42, Raw!$H:$H, "E15")</f>
        <v>0</v>
      </c>
      <c r="AMC42" s="52">
        <f>SUMIFS(Raw!$I:$I, Raw!$A:$A, Dispositions!AMC$14, Raw!$F:$F, Dispositions!$C42, Raw!$H:$H, "E15")</f>
        <v>0</v>
      </c>
      <c r="AMD42" s="52">
        <f>SUMIFS(Raw!$I:$I, Raw!$A:$A, Dispositions!AMD$14, Raw!$F:$F, Dispositions!$C42, Raw!$H:$H, "E15")</f>
        <v>0</v>
      </c>
      <c r="AME42" s="52">
        <f>SUMIFS(Raw!$I:$I, Raw!$A:$A, Dispositions!AME$14, Raw!$F:$F, Dispositions!$C42, Raw!$H:$H, "E15")</f>
        <v>0</v>
      </c>
      <c r="AMF42" s="53">
        <f>SUMIFS(Raw!$I:$I, Raw!$A:$A, Dispositions!AMF$14, Raw!$F:$F, Dispositions!$C42, Raw!$H:$H, "E15")</f>
        <v>0</v>
      </c>
      <c r="AMH42" s="51">
        <f>SUMIFS(Raw!$I:$I, Raw!$A:$A, Dispositions!AMH$14, Raw!$F:$F, Dispositions!$C42, Raw!$H:$H, "E16")</f>
        <v>0</v>
      </c>
      <c r="AMI42" s="52">
        <f>SUMIFS(Raw!$I:$I, Raw!$A:$A, Dispositions!AMI$14, Raw!$F:$F, Dispositions!$C42, Raw!$H:$H, "E16")</f>
        <v>0</v>
      </c>
      <c r="AMJ42" s="52">
        <f>SUMIFS(Raw!$I:$I, Raw!$A:$A, Dispositions!AMJ$14, Raw!$F:$F, Dispositions!$C42, Raw!$H:$H, "E16")</f>
        <v>0</v>
      </c>
      <c r="AMK42" s="52">
        <f>SUMIFS(Raw!$I:$I, Raw!$A:$A, Dispositions!AMK$14, Raw!$F:$F, Dispositions!$C42, Raw!$H:$H, "E16")</f>
        <v>0</v>
      </c>
      <c r="AML42" s="52">
        <f>SUMIFS(Raw!$I:$I, Raw!$A:$A, Dispositions!AML$14, Raw!$F:$F, Dispositions!$C42, Raw!$H:$H, "E16")</f>
        <v>0</v>
      </c>
      <c r="AMM42" s="52">
        <f>SUMIFS(Raw!$I:$I, Raw!$A:$A, Dispositions!AMM$14, Raw!$F:$F, Dispositions!$C42, Raw!$H:$H, "E16")</f>
        <v>0</v>
      </c>
      <c r="AMN42" s="53">
        <f>SUMIFS(Raw!$I:$I, Raw!$A:$A, Dispositions!AMN$14, Raw!$F:$F, Dispositions!$C42, Raw!$H:$H, "E16")</f>
        <v>0</v>
      </c>
      <c r="AMP42" s="51">
        <f>SUMIFS(Raw!$I:$I, Raw!$A:$A, Dispositions!AMP$14, Raw!$F:$F, Dispositions!$C42, Raw!$H:$H, "E18")</f>
        <v>0</v>
      </c>
      <c r="AMQ42" s="52">
        <f>SUMIFS(Raw!$I:$I, Raw!$A:$A, Dispositions!AMQ$14, Raw!$F:$F, Dispositions!$C42, Raw!$H:$H, "E18")</f>
        <v>0</v>
      </c>
      <c r="AMR42" s="52">
        <f>SUMIFS(Raw!$I:$I, Raw!$A:$A, Dispositions!AMR$14, Raw!$F:$F, Dispositions!$C42, Raw!$H:$H, "E18")</f>
        <v>0</v>
      </c>
      <c r="AMS42" s="52">
        <f>SUMIFS(Raw!$I:$I, Raw!$A:$A, Dispositions!AMS$14, Raw!$F:$F, Dispositions!$C42, Raw!$H:$H, "E18")</f>
        <v>0</v>
      </c>
      <c r="AMT42" s="52">
        <f>SUMIFS(Raw!$I:$I, Raw!$A:$A, Dispositions!AMT$14, Raw!$F:$F, Dispositions!$C42, Raw!$H:$H, "E18")</f>
        <v>0</v>
      </c>
      <c r="AMU42" s="52">
        <f>SUMIFS(Raw!$I:$I, Raw!$A:$A, Dispositions!AMU$14, Raw!$F:$F, Dispositions!$C42, Raw!$H:$H, "E18")</f>
        <v>0</v>
      </c>
      <c r="AMV42" s="53">
        <f>SUMIFS(Raw!$I:$I, Raw!$A:$A, Dispositions!AMV$14, Raw!$F:$F, Dispositions!$C42, Raw!$H:$H, "E18")</f>
        <v>0</v>
      </c>
      <c r="AMX42" s="51">
        <f>SUMIFS(Raw!$I:$I, Raw!$A:$A, Dispositions!AMX$14, Raw!$F:$F, Dispositions!$C42, Raw!$H:$H, "E34")</f>
        <v>0</v>
      </c>
      <c r="AMY42" s="52">
        <f>SUMIFS(Raw!$I:$I, Raw!$A:$A, Dispositions!AMY$14, Raw!$F:$F, Dispositions!$C42, Raw!$H:$H, "E34")</f>
        <v>0</v>
      </c>
      <c r="AMZ42" s="52">
        <f>SUMIFS(Raw!$I:$I, Raw!$A:$A, Dispositions!AMZ$14, Raw!$F:$F, Dispositions!$C42, Raw!$H:$H, "E34")</f>
        <v>0</v>
      </c>
      <c r="ANA42" s="52">
        <f>SUMIFS(Raw!$I:$I, Raw!$A:$A, Dispositions!ANA$14, Raw!$F:$F, Dispositions!$C42, Raw!$H:$H, "E34")</f>
        <v>0</v>
      </c>
      <c r="ANB42" s="52">
        <f>SUMIFS(Raw!$I:$I, Raw!$A:$A, Dispositions!ANB$14, Raw!$F:$F, Dispositions!$C42, Raw!$H:$H, "E34")</f>
        <v>0</v>
      </c>
      <c r="ANC42" s="52">
        <f>SUMIFS(Raw!$I:$I, Raw!$A:$A, Dispositions!ANC$14, Raw!$F:$F, Dispositions!$C42, Raw!$H:$H, "E34")</f>
        <v>0</v>
      </c>
      <c r="AND42" s="53">
        <f>SUMIFS(Raw!$I:$I, Raw!$A:$A, Dispositions!AND$14, Raw!$F:$F, Dispositions!$C42, Raw!$H:$H, "E34")</f>
        <v>0</v>
      </c>
      <c r="ANF42" s="51">
        <f>SUMIFS(Raw!$I:$I, Raw!$A:$A, Dispositions!ANF$14, Raw!$F:$F, Dispositions!$C42, Raw!$H:$H, "E02")</f>
        <v>0</v>
      </c>
      <c r="ANG42" s="52">
        <f>SUMIFS(Raw!$I:$I, Raw!$A:$A, Dispositions!ANG$14, Raw!$F:$F, Dispositions!$C42, Raw!$H:$H, "E02")</f>
        <v>0</v>
      </c>
      <c r="ANH42" s="52">
        <f>SUMIFS(Raw!$I:$I, Raw!$A:$A, Dispositions!ANH$14, Raw!$F:$F, Dispositions!$C42, Raw!$H:$H, "E02")</f>
        <v>0</v>
      </c>
      <c r="ANI42" s="52">
        <f>SUMIFS(Raw!$I:$I, Raw!$A:$A, Dispositions!ANI$14, Raw!$F:$F, Dispositions!$C42, Raw!$H:$H, "E02")</f>
        <v>0</v>
      </c>
      <c r="ANJ42" s="52">
        <f>SUMIFS(Raw!$I:$I, Raw!$A:$A, Dispositions!ANJ$14, Raw!$F:$F, Dispositions!$C42, Raw!$H:$H, "E02")</f>
        <v>0</v>
      </c>
      <c r="ANK42" s="52">
        <f>SUMIFS(Raw!$I:$I, Raw!$A:$A, Dispositions!ANK$14, Raw!$F:$F, Dispositions!$C42, Raw!$H:$H, "E02")</f>
        <v>0</v>
      </c>
      <c r="ANL42" s="53">
        <f>SUMIFS(Raw!$I:$I, Raw!$A:$A, Dispositions!ANL$14, Raw!$F:$F, Dispositions!$C42, Raw!$H:$H, "E02")</f>
        <v>0</v>
      </c>
      <c r="ANN42" s="51">
        <f>SUMIFS(Raw!$I:$I, Raw!$A:$A, Dispositions!ANN$14, Raw!$F:$F, Dispositions!$C42, Raw!$H:$H, "E03")</f>
        <v>0</v>
      </c>
      <c r="ANO42" s="52">
        <f>SUMIFS(Raw!$I:$I, Raw!$A:$A, Dispositions!ANO$14, Raw!$F:$F, Dispositions!$C42, Raw!$H:$H, "E03")</f>
        <v>0</v>
      </c>
      <c r="ANP42" s="52">
        <f>SUMIFS(Raw!$I:$I, Raw!$A:$A, Dispositions!ANP$14, Raw!$F:$F, Dispositions!$C42, Raw!$H:$H, "E03")</f>
        <v>0</v>
      </c>
      <c r="ANQ42" s="52">
        <f>SUMIFS(Raw!$I:$I, Raw!$A:$A, Dispositions!ANQ$14, Raw!$F:$F, Dispositions!$C42, Raw!$H:$H, "E03")</f>
        <v>0</v>
      </c>
      <c r="ANR42" s="52">
        <f>SUMIFS(Raw!$I:$I, Raw!$A:$A, Dispositions!ANR$14, Raw!$F:$F, Dispositions!$C42, Raw!$H:$H, "E03")</f>
        <v>0</v>
      </c>
      <c r="ANS42" s="52">
        <f>SUMIFS(Raw!$I:$I, Raw!$A:$A, Dispositions!ANS$14, Raw!$F:$F, Dispositions!$C42, Raw!$H:$H, "E03")</f>
        <v>0</v>
      </c>
      <c r="ANT42" s="53">
        <f>SUMIFS(Raw!$I:$I, Raw!$A:$A, Dispositions!ANT$14, Raw!$F:$F, Dispositions!$C42, Raw!$H:$H, "E03")</f>
        <v>0</v>
      </c>
      <c r="ANV42" s="51">
        <f>SUMIFS(Raw!$I:$I, Raw!$A:$A, Dispositions!ANV$14, Raw!$F:$F, Dispositions!$C42, Raw!$H:$H, "E05")</f>
        <v>0</v>
      </c>
      <c r="ANW42" s="52">
        <f>SUMIFS(Raw!$I:$I, Raw!$A:$A, Dispositions!ANW$14, Raw!$F:$F, Dispositions!$C42, Raw!$H:$H, "E05")</f>
        <v>0</v>
      </c>
      <c r="ANX42" s="52">
        <f>SUMIFS(Raw!$I:$I, Raw!$A:$A, Dispositions!ANX$14, Raw!$F:$F, Dispositions!$C42, Raw!$H:$H, "E05")</f>
        <v>0</v>
      </c>
      <c r="ANY42" s="52">
        <f>SUMIFS(Raw!$I:$I, Raw!$A:$A, Dispositions!ANY$14, Raw!$F:$F, Dispositions!$C42, Raw!$H:$H, "E05")</f>
        <v>0</v>
      </c>
      <c r="ANZ42" s="52">
        <f>SUMIFS(Raw!$I:$I, Raw!$A:$A, Dispositions!ANZ$14, Raw!$F:$F, Dispositions!$C42, Raw!$H:$H, "E05")</f>
        <v>0</v>
      </c>
      <c r="AOA42" s="52">
        <f>SUMIFS(Raw!$I:$I, Raw!$A:$A, Dispositions!AOA$14, Raw!$F:$F, Dispositions!$C42, Raw!$H:$H, "E05")</f>
        <v>0</v>
      </c>
      <c r="AOB42" s="53">
        <f>SUMIFS(Raw!$I:$I, Raw!$A:$A, Dispositions!AOB$14, Raw!$F:$F, Dispositions!$C42, Raw!$H:$H, "E05")</f>
        <v>0</v>
      </c>
      <c r="AOD42" s="51">
        <f>SUMIFS(Raw!$I:$I, Raw!$A:$A, Dispositions!AOD$14, Raw!$F:$F, Dispositions!$C42, Raw!$H:$H, "E12")</f>
        <v>0</v>
      </c>
      <c r="AOE42" s="52">
        <f>SUMIFS(Raw!$I:$I, Raw!$A:$A, Dispositions!AOE$14, Raw!$F:$F, Dispositions!$C42, Raw!$H:$H, "E12")</f>
        <v>0</v>
      </c>
      <c r="AOF42" s="52">
        <f>SUMIFS(Raw!$I:$I, Raw!$A:$A, Dispositions!AOF$14, Raw!$F:$F, Dispositions!$C42, Raw!$H:$H, "E12")</f>
        <v>0</v>
      </c>
      <c r="AOG42" s="52">
        <f>SUMIFS(Raw!$I:$I, Raw!$A:$A, Dispositions!AOG$14, Raw!$F:$F, Dispositions!$C42, Raw!$H:$H, "E12")</f>
        <v>0</v>
      </c>
      <c r="AOH42" s="52">
        <f>SUMIFS(Raw!$I:$I, Raw!$A:$A, Dispositions!AOH$14, Raw!$F:$F, Dispositions!$C42, Raw!$H:$H, "E12")</f>
        <v>0</v>
      </c>
      <c r="AOI42" s="52">
        <f>SUMIFS(Raw!$I:$I, Raw!$A:$A, Dispositions!AOI$14, Raw!$F:$F, Dispositions!$C42, Raw!$H:$H, "E12")</f>
        <v>0</v>
      </c>
      <c r="AOJ42" s="53">
        <f>SUMIFS(Raw!$I:$I, Raw!$A:$A, Dispositions!AOJ$14, Raw!$F:$F, Dispositions!$C42, Raw!$H:$H, "E12")</f>
        <v>0</v>
      </c>
      <c r="AOL42" s="51">
        <f>SUMIFS(Raw!$I:$I, Raw!$A:$A, Dispositions!AOL$14, Raw!$F:$F, Dispositions!$C42, Raw!$H:$H, "E13")</f>
        <v>0</v>
      </c>
      <c r="AOM42" s="52">
        <f>SUMIFS(Raw!$I:$I, Raw!$A:$A, Dispositions!AOM$14, Raw!$F:$F, Dispositions!$C42, Raw!$H:$H, "E13")</f>
        <v>0</v>
      </c>
      <c r="AON42" s="52">
        <f>SUMIFS(Raw!$I:$I, Raw!$A:$A, Dispositions!AON$14, Raw!$F:$F, Dispositions!$C42, Raw!$H:$H, "E13")</f>
        <v>0</v>
      </c>
      <c r="AOO42" s="52">
        <f>SUMIFS(Raw!$I:$I, Raw!$A:$A, Dispositions!AOO$14, Raw!$F:$F, Dispositions!$C42, Raw!$H:$H, "E13")</f>
        <v>0</v>
      </c>
      <c r="AOP42" s="52">
        <f>SUMIFS(Raw!$I:$I, Raw!$A:$A, Dispositions!AOP$14, Raw!$F:$F, Dispositions!$C42, Raw!$H:$H, "E13")</f>
        <v>0</v>
      </c>
      <c r="AOQ42" s="52">
        <f>SUMIFS(Raw!$I:$I, Raw!$A:$A, Dispositions!AOQ$14, Raw!$F:$F, Dispositions!$C42, Raw!$H:$H, "E13")</f>
        <v>0</v>
      </c>
      <c r="AOR42" s="53">
        <f>SUMIFS(Raw!$I:$I, Raw!$A:$A, Dispositions!AOR$14, Raw!$F:$F, Dispositions!$C42, Raw!$H:$H, "E13")</f>
        <v>0</v>
      </c>
      <c r="AOT42" s="51">
        <f>SUMIFS(Raw!$I:$I, Raw!$A:$A, Dispositions!AOT$14, Raw!$F:$F, Dispositions!$C42, Raw!$H:$H, "E14")</f>
        <v>0</v>
      </c>
      <c r="AOU42" s="52">
        <f>SUMIFS(Raw!$I:$I, Raw!$A:$A, Dispositions!AOU$14, Raw!$F:$F, Dispositions!$C42, Raw!$H:$H, "E14")</f>
        <v>0</v>
      </c>
      <c r="AOV42" s="52">
        <f>SUMIFS(Raw!$I:$I, Raw!$A:$A, Dispositions!AOV$14, Raw!$F:$F, Dispositions!$C42, Raw!$H:$H, "E14")</f>
        <v>0</v>
      </c>
      <c r="AOW42" s="52">
        <f>SUMIFS(Raw!$I:$I, Raw!$A:$A, Dispositions!AOW$14, Raw!$F:$F, Dispositions!$C42, Raw!$H:$H, "E14")</f>
        <v>0</v>
      </c>
      <c r="AOX42" s="52">
        <f>SUMIFS(Raw!$I:$I, Raw!$A:$A, Dispositions!AOX$14, Raw!$F:$F, Dispositions!$C42, Raw!$H:$H, "E14")</f>
        <v>0</v>
      </c>
      <c r="AOY42" s="52">
        <f>SUMIFS(Raw!$I:$I, Raw!$A:$A, Dispositions!AOY$14, Raw!$F:$F, Dispositions!$C42, Raw!$H:$H, "E14")</f>
        <v>0</v>
      </c>
      <c r="AOZ42" s="53">
        <f>SUMIFS(Raw!$I:$I, Raw!$A:$A, Dispositions!AOZ$14, Raw!$F:$F, Dispositions!$C42, Raw!$H:$H, "E14")</f>
        <v>0</v>
      </c>
      <c r="APB42" s="51">
        <f>SUMIFS(Raw!$I:$I, Raw!$A:$A, Dispositions!APB$14, Raw!$F:$F, Dispositions!$C42, Raw!$H:$H, "E15")</f>
        <v>0</v>
      </c>
      <c r="APC42" s="52">
        <f>SUMIFS(Raw!$I:$I, Raw!$A:$A, Dispositions!APC$14, Raw!$F:$F, Dispositions!$C42, Raw!$H:$H, "E15")</f>
        <v>0</v>
      </c>
      <c r="APD42" s="52">
        <f>SUMIFS(Raw!$I:$I, Raw!$A:$A, Dispositions!APD$14, Raw!$F:$F, Dispositions!$C42, Raw!$H:$H, "E15")</f>
        <v>0</v>
      </c>
      <c r="APE42" s="52">
        <f>SUMIFS(Raw!$I:$I, Raw!$A:$A, Dispositions!APE$14, Raw!$F:$F, Dispositions!$C42, Raw!$H:$H, "E15")</f>
        <v>0</v>
      </c>
      <c r="APF42" s="52">
        <f>SUMIFS(Raw!$I:$I, Raw!$A:$A, Dispositions!APF$14, Raw!$F:$F, Dispositions!$C42, Raw!$H:$H, "E15")</f>
        <v>0</v>
      </c>
      <c r="APG42" s="52">
        <f>SUMIFS(Raw!$I:$I, Raw!$A:$A, Dispositions!APG$14, Raw!$F:$F, Dispositions!$C42, Raw!$H:$H, "E15")</f>
        <v>0</v>
      </c>
      <c r="APH42" s="53">
        <f>SUMIFS(Raw!$I:$I, Raw!$A:$A, Dispositions!APH$14, Raw!$F:$F, Dispositions!$C42, Raw!$H:$H, "E15")</f>
        <v>0</v>
      </c>
      <c r="APJ42" s="51">
        <f>SUMIFS(Raw!$I:$I, Raw!$A:$A, Dispositions!APJ$14, Raw!$F:$F, Dispositions!$C42, Raw!$H:$H, "E16")</f>
        <v>0</v>
      </c>
      <c r="APK42" s="52">
        <f>SUMIFS(Raw!$I:$I, Raw!$A:$A, Dispositions!APK$14, Raw!$F:$F, Dispositions!$C42, Raw!$H:$H, "E16")</f>
        <v>0</v>
      </c>
      <c r="APL42" s="52">
        <f>SUMIFS(Raw!$I:$I, Raw!$A:$A, Dispositions!APL$14, Raw!$F:$F, Dispositions!$C42, Raw!$H:$H, "E16")</f>
        <v>0</v>
      </c>
      <c r="APM42" s="52">
        <f>SUMIFS(Raw!$I:$I, Raw!$A:$A, Dispositions!APM$14, Raw!$F:$F, Dispositions!$C42, Raw!$H:$H, "E16")</f>
        <v>0</v>
      </c>
      <c r="APN42" s="52">
        <f>SUMIFS(Raw!$I:$I, Raw!$A:$A, Dispositions!APN$14, Raw!$F:$F, Dispositions!$C42, Raw!$H:$H, "E16")</f>
        <v>0</v>
      </c>
      <c r="APO42" s="52">
        <f>SUMIFS(Raw!$I:$I, Raw!$A:$A, Dispositions!APO$14, Raw!$F:$F, Dispositions!$C42, Raw!$H:$H, "E16")</f>
        <v>0</v>
      </c>
      <c r="APP42" s="53">
        <f>SUMIFS(Raw!$I:$I, Raw!$A:$A, Dispositions!APP$14, Raw!$F:$F, Dispositions!$C42, Raw!$H:$H, "E16")</f>
        <v>0</v>
      </c>
      <c r="APR42" s="51">
        <f>SUMIFS(Raw!$I:$I, Raw!$A:$A, Dispositions!APR$14, Raw!$F:$F, Dispositions!$C42, Raw!$H:$H, "E18")</f>
        <v>0</v>
      </c>
      <c r="APS42" s="52">
        <f>SUMIFS(Raw!$I:$I, Raw!$A:$A, Dispositions!APS$14, Raw!$F:$F, Dispositions!$C42, Raw!$H:$H, "E18")</f>
        <v>0</v>
      </c>
      <c r="APT42" s="52">
        <f>SUMIFS(Raw!$I:$I, Raw!$A:$A, Dispositions!APT$14, Raw!$F:$F, Dispositions!$C42, Raw!$H:$H, "E18")</f>
        <v>0</v>
      </c>
      <c r="APU42" s="52">
        <f>SUMIFS(Raw!$I:$I, Raw!$A:$A, Dispositions!APU$14, Raw!$F:$F, Dispositions!$C42, Raw!$H:$H, "E18")</f>
        <v>0</v>
      </c>
      <c r="APV42" s="52">
        <f>SUMIFS(Raw!$I:$I, Raw!$A:$A, Dispositions!APV$14, Raw!$F:$F, Dispositions!$C42, Raw!$H:$H, "E18")</f>
        <v>0</v>
      </c>
      <c r="APW42" s="52">
        <f>SUMIFS(Raw!$I:$I, Raw!$A:$A, Dispositions!APW$14, Raw!$F:$F, Dispositions!$C42, Raw!$H:$H, "E18")</f>
        <v>0</v>
      </c>
      <c r="APX42" s="53">
        <f>SUMIFS(Raw!$I:$I, Raw!$A:$A, Dispositions!APX$14, Raw!$F:$F, Dispositions!$C42, Raw!$H:$H, "E18")</f>
        <v>0</v>
      </c>
      <c r="APZ42" s="51">
        <f>SUMIFS(Raw!$I:$I, Raw!$A:$A, Dispositions!APZ$14, Raw!$F:$F, Dispositions!$C42, Raw!$H:$H, "E34")</f>
        <v>0</v>
      </c>
      <c r="AQA42" s="52">
        <f>SUMIFS(Raw!$I:$I, Raw!$A:$A, Dispositions!AQA$14, Raw!$F:$F, Dispositions!$C42, Raw!$H:$H, "E34")</f>
        <v>0</v>
      </c>
      <c r="AQB42" s="52">
        <f>SUMIFS(Raw!$I:$I, Raw!$A:$A, Dispositions!AQB$14, Raw!$F:$F, Dispositions!$C42, Raw!$H:$H, "E34")</f>
        <v>0</v>
      </c>
      <c r="AQC42" s="52">
        <f>SUMIFS(Raw!$I:$I, Raw!$A:$A, Dispositions!AQC$14, Raw!$F:$F, Dispositions!$C42, Raw!$H:$H, "E34")</f>
        <v>0</v>
      </c>
      <c r="AQD42" s="52">
        <f>SUMIFS(Raw!$I:$I, Raw!$A:$A, Dispositions!AQD$14, Raw!$F:$F, Dispositions!$C42, Raw!$H:$H, "E34")</f>
        <v>0</v>
      </c>
      <c r="AQE42" s="52">
        <f>SUMIFS(Raw!$I:$I, Raw!$A:$A, Dispositions!AQE$14, Raw!$F:$F, Dispositions!$C42, Raw!$H:$H, "E34")</f>
        <v>0</v>
      </c>
      <c r="AQF42" s="53">
        <f>SUMIFS(Raw!$I:$I, Raw!$A:$A, Dispositions!AQF$14, Raw!$F:$F, Dispositions!$C42, Raw!$H:$H, "E34")</f>
        <v>0</v>
      </c>
      <c r="AQH42" s="51">
        <f>SUMIFS(Raw!$I:$I, Raw!$A:$A, Dispositions!AQH$14, Raw!$F:$F, Dispositions!$C42, Raw!$H:$H, "E02")</f>
        <v>0</v>
      </c>
      <c r="AQI42" s="52">
        <f>SUMIFS(Raw!$I:$I, Raw!$A:$A, Dispositions!AQI$14, Raw!$F:$F, Dispositions!$C42, Raw!$H:$H, "E02")</f>
        <v>0</v>
      </c>
      <c r="AQJ42" s="52">
        <f>SUMIFS(Raw!$I:$I, Raw!$A:$A, Dispositions!AQJ$14, Raw!$F:$F, Dispositions!$C42, Raw!$H:$H, "E02")</f>
        <v>0</v>
      </c>
      <c r="AQK42" s="52">
        <f>SUMIFS(Raw!$I:$I, Raw!$A:$A, Dispositions!AQK$14, Raw!$F:$F, Dispositions!$C42, Raw!$H:$H, "E02")</f>
        <v>0</v>
      </c>
      <c r="AQL42" s="52">
        <f>SUMIFS(Raw!$I:$I, Raw!$A:$A, Dispositions!AQL$14, Raw!$F:$F, Dispositions!$C42, Raw!$H:$H, "E02")</f>
        <v>0</v>
      </c>
      <c r="AQM42" s="52">
        <f>SUMIFS(Raw!$I:$I, Raw!$A:$A, Dispositions!AQM$14, Raw!$F:$F, Dispositions!$C42, Raw!$H:$H, "E02")</f>
        <v>0</v>
      </c>
      <c r="AQN42" s="53">
        <f>SUMIFS(Raw!$I:$I, Raw!$A:$A, Dispositions!AQN$14, Raw!$F:$F, Dispositions!$C42, Raw!$H:$H, "E02")</f>
        <v>0</v>
      </c>
      <c r="AQP42" s="51">
        <f>SUMIFS(Raw!$I:$I, Raw!$A:$A, Dispositions!AQP$14, Raw!$F:$F, Dispositions!$C42, Raw!$H:$H, "E03")</f>
        <v>0</v>
      </c>
      <c r="AQQ42" s="52">
        <f>SUMIFS(Raw!$I:$I, Raw!$A:$A, Dispositions!AQQ$14, Raw!$F:$F, Dispositions!$C42, Raw!$H:$H, "E03")</f>
        <v>0</v>
      </c>
      <c r="AQR42" s="52">
        <f>SUMIFS(Raw!$I:$I, Raw!$A:$A, Dispositions!AQR$14, Raw!$F:$F, Dispositions!$C42, Raw!$H:$H, "E03")</f>
        <v>0</v>
      </c>
      <c r="AQS42" s="52">
        <f>SUMIFS(Raw!$I:$I, Raw!$A:$A, Dispositions!AQS$14, Raw!$F:$F, Dispositions!$C42, Raw!$H:$H, "E03")</f>
        <v>0</v>
      </c>
      <c r="AQT42" s="52">
        <f>SUMIFS(Raw!$I:$I, Raw!$A:$A, Dispositions!AQT$14, Raw!$F:$F, Dispositions!$C42, Raw!$H:$H, "E03")</f>
        <v>0</v>
      </c>
      <c r="AQU42" s="52">
        <f>SUMIFS(Raw!$I:$I, Raw!$A:$A, Dispositions!AQU$14, Raw!$F:$F, Dispositions!$C42, Raw!$H:$H, "E03")</f>
        <v>0</v>
      </c>
      <c r="AQV42" s="53">
        <f>SUMIFS(Raw!$I:$I, Raw!$A:$A, Dispositions!AQV$14, Raw!$F:$F, Dispositions!$C42, Raw!$H:$H, "E03")</f>
        <v>0</v>
      </c>
      <c r="AQX42" s="51">
        <f>SUMIFS(Raw!$I:$I, Raw!$A:$A, Dispositions!AQX$14, Raw!$F:$F, Dispositions!$C42, Raw!$H:$H, "E05")</f>
        <v>0</v>
      </c>
      <c r="AQY42" s="52">
        <f>SUMIFS(Raw!$I:$I, Raw!$A:$A, Dispositions!AQY$14, Raw!$F:$F, Dispositions!$C42, Raw!$H:$H, "E05")</f>
        <v>0</v>
      </c>
      <c r="AQZ42" s="52">
        <f>SUMIFS(Raw!$I:$I, Raw!$A:$A, Dispositions!AQZ$14, Raw!$F:$F, Dispositions!$C42, Raw!$H:$H, "E05")</f>
        <v>0</v>
      </c>
      <c r="ARA42" s="52">
        <f>SUMIFS(Raw!$I:$I, Raw!$A:$A, Dispositions!ARA$14, Raw!$F:$F, Dispositions!$C42, Raw!$H:$H, "E05")</f>
        <v>0</v>
      </c>
      <c r="ARB42" s="52">
        <f>SUMIFS(Raw!$I:$I, Raw!$A:$A, Dispositions!ARB$14, Raw!$F:$F, Dispositions!$C42, Raw!$H:$H, "E05")</f>
        <v>0</v>
      </c>
      <c r="ARC42" s="52">
        <f>SUMIFS(Raw!$I:$I, Raw!$A:$A, Dispositions!ARC$14, Raw!$F:$F, Dispositions!$C42, Raw!$H:$H, "E05")</f>
        <v>0</v>
      </c>
      <c r="ARD42" s="53">
        <f>SUMIFS(Raw!$I:$I, Raw!$A:$A, Dispositions!ARD$14, Raw!$F:$F, Dispositions!$C42, Raw!$H:$H, "E05")</f>
        <v>0</v>
      </c>
      <c r="ARF42" s="51">
        <f>SUMIFS(Raw!$I:$I, Raw!$A:$A, Dispositions!ARF$14, Raw!$F:$F, Dispositions!$C42, Raw!$H:$H, "E12")</f>
        <v>0</v>
      </c>
      <c r="ARG42" s="52">
        <f>SUMIFS(Raw!$I:$I, Raw!$A:$A, Dispositions!ARG$14, Raw!$F:$F, Dispositions!$C42, Raw!$H:$H, "E12")</f>
        <v>0</v>
      </c>
      <c r="ARH42" s="52">
        <f>SUMIFS(Raw!$I:$I, Raw!$A:$A, Dispositions!ARH$14, Raw!$F:$F, Dispositions!$C42, Raw!$H:$H, "E12")</f>
        <v>0</v>
      </c>
      <c r="ARI42" s="52">
        <f>SUMIFS(Raw!$I:$I, Raw!$A:$A, Dispositions!ARI$14, Raw!$F:$F, Dispositions!$C42, Raw!$H:$H, "E12")</f>
        <v>0</v>
      </c>
      <c r="ARJ42" s="52">
        <f>SUMIFS(Raw!$I:$I, Raw!$A:$A, Dispositions!ARJ$14, Raw!$F:$F, Dispositions!$C42, Raw!$H:$H, "E12")</f>
        <v>0</v>
      </c>
      <c r="ARK42" s="52">
        <f>SUMIFS(Raw!$I:$I, Raw!$A:$A, Dispositions!ARK$14, Raw!$F:$F, Dispositions!$C42, Raw!$H:$H, "E12")</f>
        <v>0</v>
      </c>
      <c r="ARL42" s="53">
        <f>SUMIFS(Raw!$I:$I, Raw!$A:$A, Dispositions!ARL$14, Raw!$F:$F, Dispositions!$C42, Raw!$H:$H, "E12")</f>
        <v>0</v>
      </c>
      <c r="ARN42" s="51">
        <f>SUMIFS(Raw!$I:$I, Raw!$A:$A, Dispositions!ARN$14, Raw!$F:$F, Dispositions!$C42, Raw!$H:$H, "E13")</f>
        <v>0</v>
      </c>
      <c r="ARO42" s="52">
        <f>SUMIFS(Raw!$I:$I, Raw!$A:$A, Dispositions!ARO$14, Raw!$F:$F, Dispositions!$C42, Raw!$H:$H, "E13")</f>
        <v>0</v>
      </c>
      <c r="ARP42" s="52">
        <f>SUMIFS(Raw!$I:$I, Raw!$A:$A, Dispositions!ARP$14, Raw!$F:$F, Dispositions!$C42, Raw!$H:$H, "E13")</f>
        <v>0</v>
      </c>
      <c r="ARQ42" s="52">
        <f>SUMIFS(Raw!$I:$I, Raw!$A:$A, Dispositions!ARQ$14, Raw!$F:$F, Dispositions!$C42, Raw!$H:$H, "E13")</f>
        <v>0</v>
      </c>
      <c r="ARR42" s="52">
        <f>SUMIFS(Raw!$I:$I, Raw!$A:$A, Dispositions!ARR$14, Raw!$F:$F, Dispositions!$C42, Raw!$H:$H, "E13")</f>
        <v>0</v>
      </c>
      <c r="ARS42" s="52">
        <f>SUMIFS(Raw!$I:$I, Raw!$A:$A, Dispositions!ARS$14, Raw!$F:$F, Dispositions!$C42, Raw!$H:$H, "E13")</f>
        <v>0</v>
      </c>
      <c r="ART42" s="53">
        <f>SUMIFS(Raw!$I:$I, Raw!$A:$A, Dispositions!ART$14, Raw!$F:$F, Dispositions!$C42, Raw!$H:$H, "E13")</f>
        <v>0</v>
      </c>
      <c r="ARV42" s="51">
        <f>SUMIFS(Raw!$I:$I, Raw!$A:$A, Dispositions!ARV$14, Raw!$F:$F, Dispositions!$C42, Raw!$H:$H, "E14")</f>
        <v>0</v>
      </c>
      <c r="ARW42" s="52">
        <f>SUMIFS(Raw!$I:$I, Raw!$A:$A, Dispositions!ARW$14, Raw!$F:$F, Dispositions!$C42, Raw!$H:$H, "E14")</f>
        <v>0</v>
      </c>
      <c r="ARX42" s="52">
        <f>SUMIFS(Raw!$I:$I, Raw!$A:$A, Dispositions!ARX$14, Raw!$F:$F, Dispositions!$C42, Raw!$H:$H, "E14")</f>
        <v>0</v>
      </c>
      <c r="ARY42" s="52">
        <f>SUMIFS(Raw!$I:$I, Raw!$A:$A, Dispositions!ARY$14, Raw!$F:$F, Dispositions!$C42, Raw!$H:$H, "E14")</f>
        <v>0</v>
      </c>
      <c r="ARZ42" s="52">
        <f>SUMIFS(Raw!$I:$I, Raw!$A:$A, Dispositions!ARZ$14, Raw!$F:$F, Dispositions!$C42, Raw!$H:$H, "E14")</f>
        <v>0</v>
      </c>
      <c r="ASA42" s="52">
        <f>SUMIFS(Raw!$I:$I, Raw!$A:$A, Dispositions!ASA$14, Raw!$F:$F, Dispositions!$C42, Raw!$H:$H, "E14")</f>
        <v>0</v>
      </c>
      <c r="ASB42" s="53">
        <f>SUMIFS(Raw!$I:$I, Raw!$A:$A, Dispositions!ASB$14, Raw!$F:$F, Dispositions!$C42, Raw!$H:$H, "E14")</f>
        <v>0</v>
      </c>
      <c r="ASD42" s="51">
        <f>SUMIFS(Raw!$I:$I, Raw!$A:$A, Dispositions!ASD$14, Raw!$F:$F, Dispositions!$C42, Raw!$H:$H, "E15")</f>
        <v>0</v>
      </c>
      <c r="ASE42" s="52">
        <f>SUMIFS(Raw!$I:$I, Raw!$A:$A, Dispositions!ASE$14, Raw!$F:$F, Dispositions!$C42, Raw!$H:$H, "E15")</f>
        <v>0</v>
      </c>
      <c r="ASF42" s="52">
        <f>SUMIFS(Raw!$I:$I, Raw!$A:$A, Dispositions!ASF$14, Raw!$F:$F, Dispositions!$C42, Raw!$H:$H, "E15")</f>
        <v>0</v>
      </c>
      <c r="ASG42" s="52">
        <f>SUMIFS(Raw!$I:$I, Raw!$A:$A, Dispositions!ASG$14, Raw!$F:$F, Dispositions!$C42, Raw!$H:$H, "E15")</f>
        <v>0</v>
      </c>
      <c r="ASH42" s="52">
        <f>SUMIFS(Raw!$I:$I, Raw!$A:$A, Dispositions!ASH$14, Raw!$F:$F, Dispositions!$C42, Raw!$H:$H, "E15")</f>
        <v>0</v>
      </c>
      <c r="ASI42" s="52">
        <f>SUMIFS(Raw!$I:$I, Raw!$A:$A, Dispositions!ASI$14, Raw!$F:$F, Dispositions!$C42, Raw!$H:$H, "E15")</f>
        <v>0</v>
      </c>
      <c r="ASJ42" s="53">
        <f>SUMIFS(Raw!$I:$I, Raw!$A:$A, Dispositions!ASJ$14, Raw!$F:$F, Dispositions!$C42, Raw!$H:$H, "E15")</f>
        <v>0</v>
      </c>
      <c r="ASL42" s="51">
        <f>SUMIFS(Raw!$I:$I, Raw!$A:$A, Dispositions!ASL$14, Raw!$F:$F, Dispositions!$C42, Raw!$H:$H, "E16")</f>
        <v>0</v>
      </c>
      <c r="ASM42" s="52">
        <f>SUMIFS(Raw!$I:$I, Raw!$A:$A, Dispositions!ASM$14, Raw!$F:$F, Dispositions!$C42, Raw!$H:$H, "E16")</f>
        <v>0</v>
      </c>
      <c r="ASN42" s="52">
        <f>SUMIFS(Raw!$I:$I, Raw!$A:$A, Dispositions!ASN$14, Raw!$F:$F, Dispositions!$C42, Raw!$H:$H, "E16")</f>
        <v>0</v>
      </c>
      <c r="ASO42" s="52">
        <f>SUMIFS(Raw!$I:$I, Raw!$A:$A, Dispositions!ASO$14, Raw!$F:$F, Dispositions!$C42, Raw!$H:$H, "E16")</f>
        <v>0</v>
      </c>
      <c r="ASP42" s="52">
        <f>SUMIFS(Raw!$I:$I, Raw!$A:$A, Dispositions!ASP$14, Raw!$F:$F, Dispositions!$C42, Raw!$H:$H, "E16")</f>
        <v>0</v>
      </c>
      <c r="ASQ42" s="52">
        <f>SUMIFS(Raw!$I:$I, Raw!$A:$A, Dispositions!ASQ$14, Raw!$F:$F, Dispositions!$C42, Raw!$H:$H, "E16")</f>
        <v>0</v>
      </c>
      <c r="ASR42" s="53">
        <f>SUMIFS(Raw!$I:$I, Raw!$A:$A, Dispositions!ASR$14, Raw!$F:$F, Dispositions!$C42, Raw!$H:$H, "E16")</f>
        <v>0</v>
      </c>
      <c r="AST42" s="51">
        <f>SUMIFS(Raw!$I:$I, Raw!$A:$A, Dispositions!AST$14, Raw!$F:$F, Dispositions!$C42, Raw!$H:$H, "E18")</f>
        <v>0</v>
      </c>
      <c r="ASU42" s="52">
        <f>SUMIFS(Raw!$I:$I, Raw!$A:$A, Dispositions!ASU$14, Raw!$F:$F, Dispositions!$C42, Raw!$H:$H, "E18")</f>
        <v>0</v>
      </c>
      <c r="ASV42" s="52">
        <f>SUMIFS(Raw!$I:$I, Raw!$A:$A, Dispositions!ASV$14, Raw!$F:$F, Dispositions!$C42, Raw!$H:$H, "E18")</f>
        <v>0</v>
      </c>
      <c r="ASW42" s="52">
        <f>SUMIFS(Raw!$I:$I, Raw!$A:$A, Dispositions!ASW$14, Raw!$F:$F, Dispositions!$C42, Raw!$H:$H, "E18")</f>
        <v>0</v>
      </c>
      <c r="ASX42" s="52">
        <f>SUMIFS(Raw!$I:$I, Raw!$A:$A, Dispositions!ASX$14, Raw!$F:$F, Dispositions!$C42, Raw!$H:$H, "E18")</f>
        <v>0</v>
      </c>
      <c r="ASY42" s="52">
        <f>SUMIFS(Raw!$I:$I, Raw!$A:$A, Dispositions!ASY$14, Raw!$F:$F, Dispositions!$C42, Raw!$H:$H, "E18")</f>
        <v>0</v>
      </c>
      <c r="ASZ42" s="53">
        <f>SUMIFS(Raw!$I:$I, Raw!$A:$A, Dispositions!ASZ$14, Raw!$F:$F, Dispositions!$C42, Raw!$H:$H, "E18")</f>
        <v>0</v>
      </c>
      <c r="ATB42" s="51">
        <f>SUMIFS(Raw!$I:$I, Raw!$A:$A, Dispositions!ATB$14, Raw!$F:$F, Dispositions!$C42, Raw!$H:$H, "E34")</f>
        <v>0</v>
      </c>
      <c r="ATC42" s="52">
        <f>SUMIFS(Raw!$I:$I, Raw!$A:$A, Dispositions!ATC$14, Raw!$F:$F, Dispositions!$C42, Raw!$H:$H, "E34")</f>
        <v>0</v>
      </c>
      <c r="ATD42" s="52">
        <f>SUMIFS(Raw!$I:$I, Raw!$A:$A, Dispositions!ATD$14, Raw!$F:$F, Dispositions!$C42, Raw!$H:$H, "E34")</f>
        <v>0</v>
      </c>
      <c r="ATE42" s="52">
        <f>SUMIFS(Raw!$I:$I, Raw!$A:$A, Dispositions!ATE$14, Raw!$F:$F, Dispositions!$C42, Raw!$H:$H, "E34")</f>
        <v>0</v>
      </c>
      <c r="ATF42" s="52">
        <f>SUMIFS(Raw!$I:$I, Raw!$A:$A, Dispositions!ATF$14, Raw!$F:$F, Dispositions!$C42, Raw!$H:$H, "E34")</f>
        <v>0</v>
      </c>
      <c r="ATG42" s="52">
        <f>SUMIFS(Raw!$I:$I, Raw!$A:$A, Dispositions!ATG$14, Raw!$F:$F, Dispositions!$C42, Raw!$H:$H, "E34")</f>
        <v>0</v>
      </c>
      <c r="ATH42" s="53">
        <f>SUMIFS(Raw!$I:$I, Raw!$A:$A, Dispositions!ATH$14, Raw!$F:$F, Dispositions!$C42, Raw!$H:$H, "E34")</f>
        <v>0</v>
      </c>
      <c r="ATJ42" s="51">
        <f>SUMIFS(Raw!$I:$I, Raw!$A:$A, Dispositions!ATJ$14, Raw!$F:$F, Dispositions!$C42, Raw!$H:$H, "E02")</f>
        <v>0</v>
      </c>
      <c r="ATK42" s="52">
        <f>SUMIFS(Raw!$I:$I, Raw!$A:$A, Dispositions!ATK$14, Raw!$F:$F, Dispositions!$C42, Raw!$H:$H, "E02")</f>
        <v>0</v>
      </c>
      <c r="ATL42" s="52">
        <f>SUMIFS(Raw!$I:$I, Raw!$A:$A, Dispositions!ATL$14, Raw!$F:$F, Dispositions!$C42, Raw!$H:$H, "E02")</f>
        <v>0</v>
      </c>
      <c r="ATM42" s="52">
        <f>SUMIFS(Raw!$I:$I, Raw!$A:$A, Dispositions!ATM$14, Raw!$F:$F, Dispositions!$C42, Raw!$H:$H, "E02")</f>
        <v>0</v>
      </c>
      <c r="ATN42" s="52">
        <f>SUMIFS(Raw!$I:$I, Raw!$A:$A, Dispositions!ATN$14, Raw!$F:$F, Dispositions!$C42, Raw!$H:$H, "E02")</f>
        <v>0</v>
      </c>
      <c r="ATO42" s="52">
        <f>SUMIFS(Raw!$I:$I, Raw!$A:$A, Dispositions!ATO$14, Raw!$F:$F, Dispositions!$C42, Raw!$H:$H, "E02")</f>
        <v>0</v>
      </c>
      <c r="ATP42" s="53">
        <f>SUMIFS(Raw!$I:$I, Raw!$A:$A, Dispositions!ATP$14, Raw!$F:$F, Dispositions!$C42, Raw!$H:$H, "E02")</f>
        <v>0</v>
      </c>
      <c r="ATR42" s="51">
        <f>SUMIFS(Raw!$I:$I, Raw!$A:$A, Dispositions!ATR$14, Raw!$F:$F, Dispositions!$C42, Raw!$H:$H, "E03")</f>
        <v>0</v>
      </c>
      <c r="ATS42" s="52">
        <f>SUMIFS(Raw!$I:$I, Raw!$A:$A, Dispositions!ATS$14, Raw!$F:$F, Dispositions!$C42, Raw!$H:$H, "E03")</f>
        <v>0</v>
      </c>
      <c r="ATT42" s="52">
        <f>SUMIFS(Raw!$I:$I, Raw!$A:$A, Dispositions!ATT$14, Raw!$F:$F, Dispositions!$C42, Raw!$H:$H, "E03")</f>
        <v>0</v>
      </c>
      <c r="ATU42" s="52">
        <f>SUMIFS(Raw!$I:$I, Raw!$A:$A, Dispositions!ATU$14, Raw!$F:$F, Dispositions!$C42, Raw!$H:$H, "E03")</f>
        <v>0</v>
      </c>
      <c r="ATV42" s="52">
        <f>SUMIFS(Raw!$I:$I, Raw!$A:$A, Dispositions!ATV$14, Raw!$F:$F, Dispositions!$C42, Raw!$H:$H, "E03")</f>
        <v>0</v>
      </c>
      <c r="ATW42" s="52">
        <f>SUMIFS(Raw!$I:$I, Raw!$A:$A, Dispositions!ATW$14, Raw!$F:$F, Dispositions!$C42, Raw!$H:$H, "E03")</f>
        <v>0</v>
      </c>
      <c r="ATX42" s="53">
        <f>SUMIFS(Raw!$I:$I, Raw!$A:$A, Dispositions!ATX$14, Raw!$F:$F, Dispositions!$C42, Raw!$H:$H, "E03")</f>
        <v>0</v>
      </c>
      <c r="ATZ42" s="51">
        <f>SUMIFS(Raw!$I:$I, Raw!$A:$A, Dispositions!ATZ$14, Raw!$F:$F, Dispositions!$C42, Raw!$H:$H, "E05")</f>
        <v>0</v>
      </c>
      <c r="AUA42" s="52">
        <f>SUMIFS(Raw!$I:$I, Raw!$A:$A, Dispositions!AUA$14, Raw!$F:$F, Dispositions!$C42, Raw!$H:$H, "E05")</f>
        <v>0</v>
      </c>
      <c r="AUB42" s="52">
        <f>SUMIFS(Raw!$I:$I, Raw!$A:$A, Dispositions!AUB$14, Raw!$F:$F, Dispositions!$C42, Raw!$H:$H, "E05")</f>
        <v>0</v>
      </c>
      <c r="AUC42" s="52">
        <f>SUMIFS(Raw!$I:$I, Raw!$A:$A, Dispositions!AUC$14, Raw!$F:$F, Dispositions!$C42, Raw!$H:$H, "E05")</f>
        <v>0</v>
      </c>
      <c r="AUD42" s="52">
        <f>SUMIFS(Raw!$I:$I, Raw!$A:$A, Dispositions!AUD$14, Raw!$F:$F, Dispositions!$C42, Raw!$H:$H, "E05")</f>
        <v>0</v>
      </c>
      <c r="AUE42" s="52">
        <f>SUMIFS(Raw!$I:$I, Raw!$A:$A, Dispositions!AUE$14, Raw!$F:$F, Dispositions!$C42, Raw!$H:$H, "E05")</f>
        <v>0</v>
      </c>
      <c r="AUF42" s="53">
        <f>SUMIFS(Raw!$I:$I, Raw!$A:$A, Dispositions!AUF$14, Raw!$F:$F, Dispositions!$C42, Raw!$H:$H, "E05")</f>
        <v>0</v>
      </c>
      <c r="AUH42" s="51">
        <f>SUMIFS(Raw!$I:$I, Raw!$A:$A, Dispositions!AUH$14, Raw!$F:$F, Dispositions!$C42, Raw!$H:$H, "E12")</f>
        <v>0</v>
      </c>
      <c r="AUI42" s="52">
        <f>SUMIFS(Raw!$I:$I, Raw!$A:$A, Dispositions!AUI$14, Raw!$F:$F, Dispositions!$C42, Raw!$H:$H, "E12")</f>
        <v>0</v>
      </c>
      <c r="AUJ42" s="52">
        <f>SUMIFS(Raw!$I:$I, Raw!$A:$A, Dispositions!AUJ$14, Raw!$F:$F, Dispositions!$C42, Raw!$H:$H, "E12")</f>
        <v>0</v>
      </c>
      <c r="AUK42" s="52">
        <f>SUMIFS(Raw!$I:$I, Raw!$A:$A, Dispositions!AUK$14, Raw!$F:$F, Dispositions!$C42, Raw!$H:$H, "E12")</f>
        <v>0</v>
      </c>
      <c r="AUL42" s="52">
        <f>SUMIFS(Raw!$I:$I, Raw!$A:$A, Dispositions!AUL$14, Raw!$F:$F, Dispositions!$C42, Raw!$H:$H, "E12")</f>
        <v>0</v>
      </c>
      <c r="AUM42" s="52">
        <f>SUMIFS(Raw!$I:$I, Raw!$A:$A, Dispositions!AUM$14, Raw!$F:$F, Dispositions!$C42, Raw!$H:$H, "E12")</f>
        <v>0</v>
      </c>
      <c r="AUN42" s="53">
        <f>SUMIFS(Raw!$I:$I, Raw!$A:$A, Dispositions!AUN$14, Raw!$F:$F, Dispositions!$C42, Raw!$H:$H, "E12")</f>
        <v>0</v>
      </c>
      <c r="AUP42" s="51">
        <f>SUMIFS(Raw!$I:$I, Raw!$A:$A, Dispositions!AUP$14, Raw!$F:$F, Dispositions!$C42, Raw!$H:$H, "E13")</f>
        <v>0</v>
      </c>
      <c r="AUQ42" s="52">
        <f>SUMIFS(Raw!$I:$I, Raw!$A:$A, Dispositions!AUQ$14, Raw!$F:$F, Dispositions!$C42, Raw!$H:$H, "E13")</f>
        <v>0</v>
      </c>
      <c r="AUR42" s="52">
        <f>SUMIFS(Raw!$I:$I, Raw!$A:$A, Dispositions!AUR$14, Raw!$F:$F, Dispositions!$C42, Raw!$H:$H, "E13")</f>
        <v>0</v>
      </c>
      <c r="AUS42" s="52">
        <f>SUMIFS(Raw!$I:$I, Raw!$A:$A, Dispositions!AUS$14, Raw!$F:$F, Dispositions!$C42, Raw!$H:$H, "E13")</f>
        <v>0</v>
      </c>
      <c r="AUT42" s="52">
        <f>SUMIFS(Raw!$I:$I, Raw!$A:$A, Dispositions!AUT$14, Raw!$F:$F, Dispositions!$C42, Raw!$H:$H, "E13")</f>
        <v>0</v>
      </c>
      <c r="AUU42" s="52">
        <f>SUMIFS(Raw!$I:$I, Raw!$A:$A, Dispositions!AUU$14, Raw!$F:$F, Dispositions!$C42, Raw!$H:$H, "E13")</f>
        <v>0</v>
      </c>
      <c r="AUV42" s="53">
        <f>SUMIFS(Raw!$I:$I, Raw!$A:$A, Dispositions!AUV$14, Raw!$F:$F, Dispositions!$C42, Raw!$H:$H, "E13")</f>
        <v>0</v>
      </c>
      <c r="AUX42" s="51">
        <f>SUMIFS(Raw!$I:$I, Raw!$A:$A, Dispositions!AUX$14, Raw!$F:$F, Dispositions!$C42, Raw!$H:$H, "E14")</f>
        <v>0</v>
      </c>
      <c r="AUY42" s="52">
        <f>SUMIFS(Raw!$I:$I, Raw!$A:$A, Dispositions!AUY$14, Raw!$F:$F, Dispositions!$C42, Raw!$H:$H, "E14")</f>
        <v>0</v>
      </c>
      <c r="AUZ42" s="52">
        <f>SUMIFS(Raw!$I:$I, Raw!$A:$A, Dispositions!AUZ$14, Raw!$F:$F, Dispositions!$C42, Raw!$H:$H, "E14")</f>
        <v>0</v>
      </c>
      <c r="AVA42" s="52">
        <f>SUMIFS(Raw!$I:$I, Raw!$A:$A, Dispositions!AVA$14, Raw!$F:$F, Dispositions!$C42, Raw!$H:$H, "E14")</f>
        <v>0</v>
      </c>
      <c r="AVB42" s="52">
        <f>SUMIFS(Raw!$I:$I, Raw!$A:$A, Dispositions!AVB$14, Raw!$F:$F, Dispositions!$C42, Raw!$H:$H, "E14")</f>
        <v>0</v>
      </c>
      <c r="AVC42" s="52">
        <f>SUMIFS(Raw!$I:$I, Raw!$A:$A, Dispositions!AVC$14, Raw!$F:$F, Dispositions!$C42, Raw!$H:$H, "E14")</f>
        <v>0</v>
      </c>
      <c r="AVD42" s="53">
        <f>SUMIFS(Raw!$I:$I, Raw!$A:$A, Dispositions!AVD$14, Raw!$F:$F, Dispositions!$C42, Raw!$H:$H, "E14")</f>
        <v>0</v>
      </c>
      <c r="AVF42" s="51">
        <f>SUMIFS(Raw!$I:$I, Raw!$A:$A, Dispositions!AVF$14, Raw!$F:$F, Dispositions!$C42, Raw!$H:$H, "E15")</f>
        <v>0</v>
      </c>
      <c r="AVG42" s="52">
        <f>SUMIFS(Raw!$I:$I, Raw!$A:$A, Dispositions!AVG$14, Raw!$F:$F, Dispositions!$C42, Raw!$H:$H, "E15")</f>
        <v>0</v>
      </c>
      <c r="AVH42" s="52">
        <f>SUMIFS(Raw!$I:$I, Raw!$A:$A, Dispositions!AVH$14, Raw!$F:$F, Dispositions!$C42, Raw!$H:$H, "E15")</f>
        <v>0</v>
      </c>
      <c r="AVI42" s="52">
        <f>SUMIFS(Raw!$I:$I, Raw!$A:$A, Dispositions!AVI$14, Raw!$F:$F, Dispositions!$C42, Raw!$H:$H, "E15")</f>
        <v>0</v>
      </c>
      <c r="AVJ42" s="52">
        <f>SUMIFS(Raw!$I:$I, Raw!$A:$A, Dispositions!AVJ$14, Raw!$F:$F, Dispositions!$C42, Raw!$H:$H, "E15")</f>
        <v>0</v>
      </c>
      <c r="AVK42" s="52">
        <f>SUMIFS(Raw!$I:$I, Raw!$A:$A, Dispositions!AVK$14, Raw!$F:$F, Dispositions!$C42, Raw!$H:$H, "E15")</f>
        <v>0</v>
      </c>
      <c r="AVL42" s="53">
        <f>SUMIFS(Raw!$I:$I, Raw!$A:$A, Dispositions!AVL$14, Raw!$F:$F, Dispositions!$C42, Raw!$H:$H, "E15")</f>
        <v>0</v>
      </c>
      <c r="AVN42" s="51">
        <f>SUMIFS(Raw!$I:$I, Raw!$A:$A, Dispositions!AVN$14, Raw!$F:$F, Dispositions!$C42, Raw!$H:$H, "E16")</f>
        <v>0</v>
      </c>
      <c r="AVO42" s="52">
        <f>SUMIFS(Raw!$I:$I, Raw!$A:$A, Dispositions!AVO$14, Raw!$F:$F, Dispositions!$C42, Raw!$H:$H, "E16")</f>
        <v>0</v>
      </c>
      <c r="AVP42" s="52">
        <f>SUMIFS(Raw!$I:$I, Raw!$A:$A, Dispositions!AVP$14, Raw!$F:$F, Dispositions!$C42, Raw!$H:$H, "E16")</f>
        <v>0</v>
      </c>
      <c r="AVQ42" s="52">
        <f>SUMIFS(Raw!$I:$I, Raw!$A:$A, Dispositions!AVQ$14, Raw!$F:$F, Dispositions!$C42, Raw!$H:$H, "E16")</f>
        <v>0</v>
      </c>
      <c r="AVR42" s="52">
        <f>SUMIFS(Raw!$I:$I, Raw!$A:$A, Dispositions!AVR$14, Raw!$F:$F, Dispositions!$C42, Raw!$H:$H, "E16")</f>
        <v>0</v>
      </c>
      <c r="AVS42" s="52">
        <f>SUMIFS(Raw!$I:$I, Raw!$A:$A, Dispositions!AVS$14, Raw!$F:$F, Dispositions!$C42, Raw!$H:$H, "E16")</f>
        <v>0</v>
      </c>
      <c r="AVT42" s="53">
        <f>SUMIFS(Raw!$I:$I, Raw!$A:$A, Dispositions!AVT$14, Raw!$F:$F, Dispositions!$C42, Raw!$H:$H, "E16")</f>
        <v>0</v>
      </c>
      <c r="AVV42" s="51">
        <f>SUMIFS(Raw!$I:$I, Raw!$A:$A, Dispositions!AVV$14, Raw!$F:$F, Dispositions!$C42, Raw!$H:$H, "E18")</f>
        <v>0</v>
      </c>
      <c r="AVW42" s="52">
        <f>SUMIFS(Raw!$I:$I, Raw!$A:$A, Dispositions!AVW$14, Raw!$F:$F, Dispositions!$C42, Raw!$H:$H, "E18")</f>
        <v>0</v>
      </c>
      <c r="AVX42" s="52">
        <f>SUMIFS(Raw!$I:$I, Raw!$A:$A, Dispositions!AVX$14, Raw!$F:$F, Dispositions!$C42, Raw!$H:$H, "E18")</f>
        <v>0</v>
      </c>
      <c r="AVY42" s="52">
        <f>SUMIFS(Raw!$I:$I, Raw!$A:$A, Dispositions!AVY$14, Raw!$F:$F, Dispositions!$C42, Raw!$H:$H, "E18")</f>
        <v>0</v>
      </c>
      <c r="AVZ42" s="52">
        <f>SUMIFS(Raw!$I:$I, Raw!$A:$A, Dispositions!AVZ$14, Raw!$F:$F, Dispositions!$C42, Raw!$H:$H, "E18")</f>
        <v>0</v>
      </c>
      <c r="AWA42" s="52">
        <f>SUMIFS(Raw!$I:$I, Raw!$A:$A, Dispositions!AWA$14, Raw!$F:$F, Dispositions!$C42, Raw!$H:$H, "E18")</f>
        <v>0</v>
      </c>
      <c r="AWB42" s="53">
        <f>SUMIFS(Raw!$I:$I, Raw!$A:$A, Dispositions!AWB$14, Raw!$F:$F, Dispositions!$C42, Raw!$H:$H, "E18")</f>
        <v>0</v>
      </c>
      <c r="AWD42" s="51">
        <f>SUMIFS(Raw!$I:$I, Raw!$A:$A, Dispositions!AWD$14, Raw!$F:$F, Dispositions!$C42, Raw!$H:$H, "E34")</f>
        <v>0</v>
      </c>
      <c r="AWE42" s="52">
        <f>SUMIFS(Raw!$I:$I, Raw!$A:$A, Dispositions!AWE$14, Raw!$F:$F, Dispositions!$C42, Raw!$H:$H, "E34")</f>
        <v>0</v>
      </c>
      <c r="AWF42" s="52">
        <f>SUMIFS(Raw!$I:$I, Raw!$A:$A, Dispositions!AWF$14, Raw!$F:$F, Dispositions!$C42, Raw!$H:$H, "E34")</f>
        <v>0</v>
      </c>
      <c r="AWG42" s="52">
        <f>SUMIFS(Raw!$I:$I, Raw!$A:$A, Dispositions!AWG$14, Raw!$F:$F, Dispositions!$C42, Raw!$H:$H, "E34")</f>
        <v>0</v>
      </c>
      <c r="AWH42" s="52">
        <f>SUMIFS(Raw!$I:$I, Raw!$A:$A, Dispositions!AWH$14, Raw!$F:$F, Dispositions!$C42, Raw!$H:$H, "E34")</f>
        <v>0</v>
      </c>
      <c r="AWI42" s="52">
        <f>SUMIFS(Raw!$I:$I, Raw!$A:$A, Dispositions!AWI$14, Raw!$F:$F, Dispositions!$C42, Raw!$H:$H, "E34")</f>
        <v>0</v>
      </c>
      <c r="AWJ42" s="53">
        <f>SUMIFS(Raw!$I:$I, Raw!$A:$A, Dispositions!AWJ$14, Raw!$F:$F, Dispositions!$C42, Raw!$H:$H, "E34")</f>
        <v>0</v>
      </c>
      <c r="AWL42" s="51">
        <f>SUMIFS(Raw!$I:$I, Raw!$A:$A, Dispositions!AWL$14, Raw!$F:$F, Dispositions!$C42, Raw!$H:$H, "E02")</f>
        <v>0</v>
      </c>
      <c r="AWM42" s="52">
        <f>SUMIFS(Raw!$I:$I, Raw!$A:$A, Dispositions!AWM$14, Raw!$F:$F, Dispositions!$C42, Raw!$H:$H, "E02")</f>
        <v>0</v>
      </c>
      <c r="AWN42" s="52">
        <f>SUMIFS(Raw!$I:$I, Raw!$A:$A, Dispositions!AWN$14, Raw!$F:$F, Dispositions!$C42, Raw!$H:$H, "E02")</f>
        <v>0</v>
      </c>
      <c r="AWO42" s="52">
        <f>SUMIFS(Raw!$I:$I, Raw!$A:$A, Dispositions!AWO$14, Raw!$F:$F, Dispositions!$C42, Raw!$H:$H, "E02")</f>
        <v>0</v>
      </c>
      <c r="AWP42" s="52">
        <f>SUMIFS(Raw!$I:$I, Raw!$A:$A, Dispositions!AWP$14, Raw!$F:$F, Dispositions!$C42, Raw!$H:$H, "E02")</f>
        <v>0</v>
      </c>
      <c r="AWQ42" s="52">
        <f>SUMIFS(Raw!$I:$I, Raw!$A:$A, Dispositions!AWQ$14, Raw!$F:$F, Dispositions!$C42, Raw!$H:$H, "E02")</f>
        <v>0</v>
      </c>
      <c r="AWR42" s="53">
        <f>SUMIFS(Raw!$I:$I, Raw!$A:$A, Dispositions!AWR$14, Raw!$F:$F, Dispositions!$C42, Raw!$H:$H, "E02")</f>
        <v>0</v>
      </c>
      <c r="AWT42" s="51">
        <f>SUMIFS(Raw!$I:$I, Raw!$A:$A, Dispositions!AWT$14, Raw!$F:$F, Dispositions!$C42, Raw!$H:$H, "E03")</f>
        <v>0</v>
      </c>
      <c r="AWU42" s="52">
        <f>SUMIFS(Raw!$I:$I, Raw!$A:$A, Dispositions!AWU$14, Raw!$F:$F, Dispositions!$C42, Raw!$H:$H, "E03")</f>
        <v>0</v>
      </c>
      <c r="AWV42" s="52">
        <f>SUMIFS(Raw!$I:$I, Raw!$A:$A, Dispositions!AWV$14, Raw!$F:$F, Dispositions!$C42, Raw!$H:$H, "E03")</f>
        <v>0</v>
      </c>
      <c r="AWW42" s="52">
        <f>SUMIFS(Raw!$I:$I, Raw!$A:$A, Dispositions!AWW$14, Raw!$F:$F, Dispositions!$C42, Raw!$H:$H, "E03")</f>
        <v>0</v>
      </c>
      <c r="AWX42" s="52">
        <f>SUMIFS(Raw!$I:$I, Raw!$A:$A, Dispositions!AWX$14, Raw!$F:$F, Dispositions!$C42, Raw!$H:$H, "E03")</f>
        <v>0</v>
      </c>
      <c r="AWY42" s="52">
        <f>SUMIFS(Raw!$I:$I, Raw!$A:$A, Dispositions!AWY$14, Raw!$F:$F, Dispositions!$C42, Raw!$H:$H, "E03")</f>
        <v>0</v>
      </c>
      <c r="AWZ42" s="53">
        <f>SUMIFS(Raw!$I:$I, Raw!$A:$A, Dispositions!AWZ$14, Raw!$F:$F, Dispositions!$C42, Raw!$H:$H, "E03")</f>
        <v>0</v>
      </c>
      <c r="AXB42" s="51">
        <f>SUMIFS(Raw!$I:$I, Raw!$A:$A, Dispositions!AXB$14, Raw!$F:$F, Dispositions!$C42, Raw!$H:$H, "E05")</f>
        <v>0</v>
      </c>
      <c r="AXC42" s="52">
        <f>SUMIFS(Raw!$I:$I, Raw!$A:$A, Dispositions!AXC$14, Raw!$F:$F, Dispositions!$C42, Raw!$H:$H, "E05")</f>
        <v>0</v>
      </c>
      <c r="AXD42" s="52">
        <f>SUMIFS(Raw!$I:$I, Raw!$A:$A, Dispositions!AXD$14, Raw!$F:$F, Dispositions!$C42, Raw!$H:$H, "E05")</f>
        <v>0</v>
      </c>
      <c r="AXE42" s="52">
        <f>SUMIFS(Raw!$I:$I, Raw!$A:$A, Dispositions!AXE$14, Raw!$F:$F, Dispositions!$C42, Raw!$H:$H, "E05")</f>
        <v>0</v>
      </c>
      <c r="AXF42" s="52">
        <f>SUMIFS(Raw!$I:$I, Raw!$A:$A, Dispositions!AXF$14, Raw!$F:$F, Dispositions!$C42, Raw!$H:$H, "E05")</f>
        <v>0</v>
      </c>
      <c r="AXG42" s="52">
        <f>SUMIFS(Raw!$I:$I, Raw!$A:$A, Dispositions!AXG$14, Raw!$F:$F, Dispositions!$C42, Raw!$H:$H, "E05")</f>
        <v>0</v>
      </c>
      <c r="AXH42" s="53">
        <f>SUMIFS(Raw!$I:$I, Raw!$A:$A, Dispositions!AXH$14, Raw!$F:$F, Dispositions!$C42, Raw!$H:$H, "E05")</f>
        <v>0</v>
      </c>
      <c r="AXJ42" s="51">
        <f>SUMIFS(Raw!$I:$I, Raw!$A:$A, Dispositions!AXJ$14, Raw!$F:$F, Dispositions!$C42, Raw!$H:$H, "E12")</f>
        <v>0</v>
      </c>
      <c r="AXK42" s="52">
        <f>SUMIFS(Raw!$I:$I, Raw!$A:$A, Dispositions!AXK$14, Raw!$F:$F, Dispositions!$C42, Raw!$H:$H, "E12")</f>
        <v>0</v>
      </c>
      <c r="AXL42" s="52">
        <f>SUMIFS(Raw!$I:$I, Raw!$A:$A, Dispositions!AXL$14, Raw!$F:$F, Dispositions!$C42, Raw!$H:$H, "E12")</f>
        <v>0</v>
      </c>
      <c r="AXM42" s="52">
        <f>SUMIFS(Raw!$I:$I, Raw!$A:$A, Dispositions!AXM$14, Raw!$F:$F, Dispositions!$C42, Raw!$H:$H, "E12")</f>
        <v>0</v>
      </c>
      <c r="AXN42" s="52">
        <f>SUMIFS(Raw!$I:$I, Raw!$A:$A, Dispositions!AXN$14, Raw!$F:$F, Dispositions!$C42, Raw!$H:$H, "E12")</f>
        <v>0</v>
      </c>
      <c r="AXO42" s="52">
        <f>SUMIFS(Raw!$I:$I, Raw!$A:$A, Dispositions!AXO$14, Raw!$F:$F, Dispositions!$C42, Raw!$H:$H, "E12")</f>
        <v>0</v>
      </c>
      <c r="AXP42" s="53">
        <f>SUMIFS(Raw!$I:$I, Raw!$A:$A, Dispositions!AXP$14, Raw!$F:$F, Dispositions!$C42, Raw!$H:$H, "E12")</f>
        <v>0</v>
      </c>
      <c r="AXR42" s="51">
        <f>SUMIFS(Raw!$I:$I, Raw!$A:$A, Dispositions!AXR$14, Raw!$F:$F, Dispositions!$C42, Raw!$H:$H, "E13")</f>
        <v>0</v>
      </c>
      <c r="AXS42" s="52">
        <f>SUMIFS(Raw!$I:$I, Raw!$A:$A, Dispositions!AXS$14, Raw!$F:$F, Dispositions!$C42, Raw!$H:$H, "E13")</f>
        <v>0</v>
      </c>
      <c r="AXT42" s="52">
        <f>SUMIFS(Raw!$I:$I, Raw!$A:$A, Dispositions!AXT$14, Raw!$F:$F, Dispositions!$C42, Raw!$H:$H, "E13")</f>
        <v>0</v>
      </c>
      <c r="AXU42" s="52">
        <f>SUMIFS(Raw!$I:$I, Raw!$A:$A, Dispositions!AXU$14, Raw!$F:$F, Dispositions!$C42, Raw!$H:$H, "E13")</f>
        <v>0</v>
      </c>
      <c r="AXV42" s="52">
        <f>SUMIFS(Raw!$I:$I, Raw!$A:$A, Dispositions!AXV$14, Raw!$F:$F, Dispositions!$C42, Raw!$H:$H, "E13")</f>
        <v>0</v>
      </c>
      <c r="AXW42" s="52">
        <f>SUMIFS(Raw!$I:$I, Raw!$A:$A, Dispositions!AXW$14, Raw!$F:$F, Dispositions!$C42, Raw!$H:$H, "E13")</f>
        <v>0</v>
      </c>
      <c r="AXX42" s="53">
        <f>SUMIFS(Raw!$I:$I, Raw!$A:$A, Dispositions!AXX$14, Raw!$F:$F, Dispositions!$C42, Raw!$H:$H, "E13")</f>
        <v>0</v>
      </c>
      <c r="AXZ42" s="51">
        <f>SUMIFS(Raw!$I:$I, Raw!$A:$A, Dispositions!AXZ$14, Raw!$F:$F, Dispositions!$C42, Raw!$H:$H, "E14")</f>
        <v>0</v>
      </c>
      <c r="AYA42" s="52">
        <f>SUMIFS(Raw!$I:$I, Raw!$A:$A, Dispositions!AYA$14, Raw!$F:$F, Dispositions!$C42, Raw!$H:$H, "E14")</f>
        <v>0</v>
      </c>
      <c r="AYB42" s="52">
        <f>SUMIFS(Raw!$I:$I, Raw!$A:$A, Dispositions!AYB$14, Raw!$F:$F, Dispositions!$C42, Raw!$H:$H, "E14")</f>
        <v>0</v>
      </c>
      <c r="AYC42" s="52">
        <f>SUMIFS(Raw!$I:$I, Raw!$A:$A, Dispositions!AYC$14, Raw!$F:$F, Dispositions!$C42, Raw!$H:$H, "E14")</f>
        <v>0</v>
      </c>
      <c r="AYD42" s="52">
        <f>SUMIFS(Raw!$I:$I, Raw!$A:$A, Dispositions!AYD$14, Raw!$F:$F, Dispositions!$C42, Raw!$H:$H, "E14")</f>
        <v>0</v>
      </c>
      <c r="AYE42" s="52">
        <f>SUMIFS(Raw!$I:$I, Raw!$A:$A, Dispositions!AYE$14, Raw!$F:$F, Dispositions!$C42, Raw!$H:$H, "E14")</f>
        <v>0</v>
      </c>
      <c r="AYF42" s="53">
        <f>SUMIFS(Raw!$I:$I, Raw!$A:$A, Dispositions!AYF$14, Raw!$F:$F, Dispositions!$C42, Raw!$H:$H, "E14")</f>
        <v>0</v>
      </c>
      <c r="AYH42" s="51">
        <f>SUMIFS(Raw!$I:$I, Raw!$A:$A, Dispositions!AYH$14, Raw!$F:$F, Dispositions!$C42, Raw!$H:$H, "E15")</f>
        <v>0</v>
      </c>
      <c r="AYI42" s="52">
        <f>SUMIFS(Raw!$I:$I, Raw!$A:$A, Dispositions!AYI$14, Raw!$F:$F, Dispositions!$C42, Raw!$H:$H, "E15")</f>
        <v>0</v>
      </c>
      <c r="AYJ42" s="52">
        <f>SUMIFS(Raw!$I:$I, Raw!$A:$A, Dispositions!AYJ$14, Raw!$F:$F, Dispositions!$C42, Raw!$H:$H, "E15")</f>
        <v>0</v>
      </c>
      <c r="AYK42" s="52">
        <f>SUMIFS(Raw!$I:$I, Raw!$A:$A, Dispositions!AYK$14, Raw!$F:$F, Dispositions!$C42, Raw!$H:$H, "E15")</f>
        <v>0</v>
      </c>
      <c r="AYL42" s="52">
        <f>SUMIFS(Raw!$I:$I, Raw!$A:$A, Dispositions!AYL$14, Raw!$F:$F, Dispositions!$C42, Raw!$H:$H, "E15")</f>
        <v>0</v>
      </c>
      <c r="AYM42" s="52">
        <f>SUMIFS(Raw!$I:$I, Raw!$A:$A, Dispositions!AYM$14, Raw!$F:$F, Dispositions!$C42, Raw!$H:$H, "E15")</f>
        <v>0</v>
      </c>
      <c r="AYN42" s="53">
        <f>SUMIFS(Raw!$I:$I, Raw!$A:$A, Dispositions!AYN$14, Raw!$F:$F, Dispositions!$C42, Raw!$H:$H, "E15")</f>
        <v>0</v>
      </c>
      <c r="AYP42" s="51">
        <f>SUMIFS(Raw!$I:$I, Raw!$A:$A, Dispositions!AYP$14, Raw!$F:$F, Dispositions!$C42, Raw!$H:$H, "E16")</f>
        <v>0</v>
      </c>
      <c r="AYQ42" s="52">
        <f>SUMIFS(Raw!$I:$I, Raw!$A:$A, Dispositions!AYQ$14, Raw!$F:$F, Dispositions!$C42, Raw!$H:$H, "E16")</f>
        <v>0</v>
      </c>
      <c r="AYR42" s="52">
        <f>SUMIFS(Raw!$I:$I, Raw!$A:$A, Dispositions!AYR$14, Raw!$F:$F, Dispositions!$C42, Raw!$H:$H, "E16")</f>
        <v>0</v>
      </c>
      <c r="AYS42" s="52">
        <f>SUMIFS(Raw!$I:$I, Raw!$A:$A, Dispositions!AYS$14, Raw!$F:$F, Dispositions!$C42, Raw!$H:$H, "E16")</f>
        <v>0</v>
      </c>
      <c r="AYT42" s="52">
        <f>SUMIFS(Raw!$I:$I, Raw!$A:$A, Dispositions!AYT$14, Raw!$F:$F, Dispositions!$C42, Raw!$H:$H, "E16")</f>
        <v>0</v>
      </c>
      <c r="AYU42" s="52">
        <f>SUMIFS(Raw!$I:$I, Raw!$A:$A, Dispositions!AYU$14, Raw!$F:$F, Dispositions!$C42, Raw!$H:$H, "E16")</f>
        <v>0</v>
      </c>
      <c r="AYV42" s="53">
        <f>SUMIFS(Raw!$I:$I, Raw!$A:$A, Dispositions!AYV$14, Raw!$F:$F, Dispositions!$C42, Raw!$H:$H, "E16")</f>
        <v>0</v>
      </c>
      <c r="AYX42" s="51">
        <f>SUMIFS(Raw!$I:$I, Raw!$A:$A, Dispositions!AYX$14, Raw!$F:$F, Dispositions!$C42, Raw!$H:$H, "E18")</f>
        <v>0</v>
      </c>
      <c r="AYY42" s="52">
        <f>SUMIFS(Raw!$I:$I, Raw!$A:$A, Dispositions!AYY$14, Raw!$F:$F, Dispositions!$C42, Raw!$H:$H, "E18")</f>
        <v>0</v>
      </c>
      <c r="AYZ42" s="52">
        <f>SUMIFS(Raw!$I:$I, Raw!$A:$A, Dispositions!AYZ$14, Raw!$F:$F, Dispositions!$C42, Raw!$H:$H, "E18")</f>
        <v>0</v>
      </c>
      <c r="AZA42" s="52">
        <f>SUMIFS(Raw!$I:$I, Raw!$A:$A, Dispositions!AZA$14, Raw!$F:$F, Dispositions!$C42, Raw!$H:$H, "E18")</f>
        <v>0</v>
      </c>
      <c r="AZB42" s="52">
        <f>SUMIFS(Raw!$I:$I, Raw!$A:$A, Dispositions!AZB$14, Raw!$F:$F, Dispositions!$C42, Raw!$H:$H, "E18")</f>
        <v>0</v>
      </c>
      <c r="AZC42" s="52">
        <f>SUMIFS(Raw!$I:$I, Raw!$A:$A, Dispositions!AZC$14, Raw!$F:$F, Dispositions!$C42, Raw!$H:$H, "E18")</f>
        <v>0</v>
      </c>
      <c r="AZD42" s="53">
        <f>SUMIFS(Raw!$I:$I, Raw!$A:$A, Dispositions!AZD$14, Raw!$F:$F, Dispositions!$C42, Raw!$H:$H, "E18")</f>
        <v>0</v>
      </c>
      <c r="AZF42" s="51">
        <f>SUMIFS(Raw!$I:$I, Raw!$A:$A, Dispositions!AZF$14, Raw!$F:$F, Dispositions!$C42, Raw!$H:$H, "E34")</f>
        <v>0</v>
      </c>
      <c r="AZG42" s="52">
        <f>SUMIFS(Raw!$I:$I, Raw!$A:$A, Dispositions!AZG$14, Raw!$F:$F, Dispositions!$C42, Raw!$H:$H, "E34")</f>
        <v>0</v>
      </c>
      <c r="AZH42" s="52">
        <f>SUMIFS(Raw!$I:$I, Raw!$A:$A, Dispositions!AZH$14, Raw!$F:$F, Dispositions!$C42, Raw!$H:$H, "E34")</f>
        <v>0</v>
      </c>
      <c r="AZI42" s="52">
        <f>SUMIFS(Raw!$I:$I, Raw!$A:$A, Dispositions!AZI$14, Raw!$F:$F, Dispositions!$C42, Raw!$H:$H, "E34")</f>
        <v>0</v>
      </c>
      <c r="AZJ42" s="52">
        <f>SUMIFS(Raw!$I:$I, Raw!$A:$A, Dispositions!AZJ$14, Raw!$F:$F, Dispositions!$C42, Raw!$H:$H, "E34")</f>
        <v>0</v>
      </c>
      <c r="AZK42" s="52">
        <f>SUMIFS(Raw!$I:$I, Raw!$A:$A, Dispositions!AZK$14, Raw!$F:$F, Dispositions!$C42, Raw!$H:$H, "E34")</f>
        <v>0</v>
      </c>
      <c r="AZL42" s="53">
        <f>SUMIFS(Raw!$I:$I, Raw!$A:$A, Dispositions!AZL$14, Raw!$F:$F, Dispositions!$C42, Raw!$H:$H, "E34")</f>
        <v>0</v>
      </c>
      <c r="AZN42" s="51">
        <f>SUMIFS(Raw!$I:$I, Raw!$A:$A, Dispositions!AZN$14, Raw!$F:$F, Dispositions!$C42, Raw!$H:$H, "E02")</f>
        <v>0</v>
      </c>
      <c r="AZO42" s="52">
        <f>SUMIFS(Raw!$I:$I, Raw!$A:$A, Dispositions!AZO$14, Raw!$F:$F, Dispositions!$C42, Raw!$H:$H, "E02")</f>
        <v>0</v>
      </c>
      <c r="AZP42" s="52">
        <f>SUMIFS(Raw!$I:$I, Raw!$A:$A, Dispositions!AZP$14, Raw!$F:$F, Dispositions!$C42, Raw!$H:$H, "E02")</f>
        <v>0</v>
      </c>
      <c r="AZQ42" s="52">
        <f>SUMIFS(Raw!$I:$I, Raw!$A:$A, Dispositions!AZQ$14, Raw!$F:$F, Dispositions!$C42, Raw!$H:$H, "E02")</f>
        <v>0</v>
      </c>
      <c r="AZR42" s="52">
        <f>SUMIFS(Raw!$I:$I, Raw!$A:$A, Dispositions!AZR$14, Raw!$F:$F, Dispositions!$C42, Raw!$H:$H, "E02")</f>
        <v>0</v>
      </c>
      <c r="AZS42" s="52">
        <f>SUMIFS(Raw!$I:$I, Raw!$A:$A, Dispositions!AZS$14, Raw!$F:$F, Dispositions!$C42, Raw!$H:$H, "E02")</f>
        <v>0</v>
      </c>
      <c r="AZT42" s="53">
        <f>SUMIFS(Raw!$I:$I, Raw!$A:$A, Dispositions!AZT$14, Raw!$F:$F, Dispositions!$C42, Raw!$H:$H, "E02")</f>
        <v>0</v>
      </c>
      <c r="AZV42" s="51">
        <f>SUMIFS(Raw!$I:$I, Raw!$A:$A, Dispositions!AZV$14, Raw!$F:$F, Dispositions!$C42, Raw!$H:$H, "E03")</f>
        <v>0</v>
      </c>
      <c r="AZW42" s="52">
        <f>SUMIFS(Raw!$I:$I, Raw!$A:$A, Dispositions!AZW$14, Raw!$F:$F, Dispositions!$C42, Raw!$H:$H, "E03")</f>
        <v>0</v>
      </c>
      <c r="AZX42" s="52">
        <f>SUMIFS(Raw!$I:$I, Raw!$A:$A, Dispositions!AZX$14, Raw!$F:$F, Dispositions!$C42, Raw!$H:$H, "E03")</f>
        <v>0</v>
      </c>
      <c r="AZY42" s="52">
        <f>SUMIFS(Raw!$I:$I, Raw!$A:$A, Dispositions!AZY$14, Raw!$F:$F, Dispositions!$C42, Raw!$H:$H, "E03")</f>
        <v>0</v>
      </c>
      <c r="AZZ42" s="52">
        <f>SUMIFS(Raw!$I:$I, Raw!$A:$A, Dispositions!AZZ$14, Raw!$F:$F, Dispositions!$C42, Raw!$H:$H, "E03")</f>
        <v>0</v>
      </c>
      <c r="BAA42" s="52">
        <f>SUMIFS(Raw!$I:$I, Raw!$A:$A, Dispositions!BAA$14, Raw!$F:$F, Dispositions!$C42, Raw!$H:$H, "E03")</f>
        <v>0</v>
      </c>
      <c r="BAB42" s="53">
        <f>SUMIFS(Raw!$I:$I, Raw!$A:$A, Dispositions!BAB$14, Raw!$F:$F, Dispositions!$C42, Raw!$H:$H, "E03")</f>
        <v>0</v>
      </c>
      <c r="BAD42" s="51">
        <f>SUMIFS(Raw!$I:$I, Raw!$A:$A, Dispositions!BAD$14, Raw!$F:$F, Dispositions!$C42, Raw!$H:$H, "E05")</f>
        <v>0</v>
      </c>
      <c r="BAE42" s="52">
        <f>SUMIFS(Raw!$I:$I, Raw!$A:$A, Dispositions!BAE$14, Raw!$F:$F, Dispositions!$C42, Raw!$H:$H, "E05")</f>
        <v>0</v>
      </c>
      <c r="BAF42" s="52">
        <f>SUMIFS(Raw!$I:$I, Raw!$A:$A, Dispositions!BAF$14, Raw!$F:$F, Dispositions!$C42, Raw!$H:$H, "E05")</f>
        <v>0</v>
      </c>
      <c r="BAG42" s="52">
        <f>SUMIFS(Raw!$I:$I, Raw!$A:$A, Dispositions!BAG$14, Raw!$F:$F, Dispositions!$C42, Raw!$H:$H, "E05")</f>
        <v>0</v>
      </c>
      <c r="BAH42" s="52">
        <f>SUMIFS(Raw!$I:$I, Raw!$A:$A, Dispositions!BAH$14, Raw!$F:$F, Dispositions!$C42, Raw!$H:$H, "E05")</f>
        <v>0</v>
      </c>
      <c r="BAI42" s="52">
        <f>SUMIFS(Raw!$I:$I, Raw!$A:$A, Dispositions!BAI$14, Raw!$F:$F, Dispositions!$C42, Raw!$H:$H, "E05")</f>
        <v>0</v>
      </c>
      <c r="BAJ42" s="53">
        <f>SUMIFS(Raw!$I:$I, Raw!$A:$A, Dispositions!BAJ$14, Raw!$F:$F, Dispositions!$C42, Raw!$H:$H, "E05")</f>
        <v>0</v>
      </c>
      <c r="BAL42" s="51">
        <f>SUMIFS(Raw!$I:$I, Raw!$A:$A, Dispositions!BAL$14, Raw!$F:$F, Dispositions!$C42, Raw!$H:$H, "E12")</f>
        <v>0</v>
      </c>
      <c r="BAM42" s="52">
        <f>SUMIFS(Raw!$I:$I, Raw!$A:$A, Dispositions!BAM$14, Raw!$F:$F, Dispositions!$C42, Raw!$H:$H, "E12")</f>
        <v>0</v>
      </c>
      <c r="BAN42" s="52">
        <f>SUMIFS(Raw!$I:$I, Raw!$A:$A, Dispositions!BAN$14, Raw!$F:$F, Dispositions!$C42, Raw!$H:$H, "E12")</f>
        <v>0</v>
      </c>
      <c r="BAO42" s="52">
        <f>SUMIFS(Raw!$I:$I, Raw!$A:$A, Dispositions!BAO$14, Raw!$F:$F, Dispositions!$C42, Raw!$H:$H, "E12")</f>
        <v>0</v>
      </c>
      <c r="BAP42" s="52">
        <f>SUMIFS(Raw!$I:$I, Raw!$A:$A, Dispositions!BAP$14, Raw!$F:$F, Dispositions!$C42, Raw!$H:$H, "E12")</f>
        <v>0</v>
      </c>
      <c r="BAQ42" s="52">
        <f>SUMIFS(Raw!$I:$I, Raw!$A:$A, Dispositions!BAQ$14, Raw!$F:$F, Dispositions!$C42, Raw!$H:$H, "E12")</f>
        <v>0</v>
      </c>
      <c r="BAR42" s="53">
        <f>SUMIFS(Raw!$I:$I, Raw!$A:$A, Dispositions!BAR$14, Raw!$F:$F, Dispositions!$C42, Raw!$H:$H, "E12")</f>
        <v>0</v>
      </c>
      <c r="BAT42" s="51">
        <f>SUMIFS(Raw!$I:$I, Raw!$A:$A, Dispositions!BAT$14, Raw!$F:$F, Dispositions!$C42, Raw!$H:$H, "E13")</f>
        <v>0</v>
      </c>
      <c r="BAU42" s="52">
        <f>SUMIFS(Raw!$I:$I, Raw!$A:$A, Dispositions!BAU$14, Raw!$F:$F, Dispositions!$C42, Raw!$H:$H, "E13")</f>
        <v>0</v>
      </c>
      <c r="BAV42" s="52">
        <f>SUMIFS(Raw!$I:$I, Raw!$A:$A, Dispositions!BAV$14, Raw!$F:$F, Dispositions!$C42, Raw!$H:$H, "E13")</f>
        <v>0</v>
      </c>
      <c r="BAW42" s="52">
        <f>SUMIFS(Raw!$I:$I, Raw!$A:$A, Dispositions!BAW$14, Raw!$F:$F, Dispositions!$C42, Raw!$H:$H, "E13")</f>
        <v>0</v>
      </c>
      <c r="BAX42" s="52">
        <f>SUMIFS(Raw!$I:$I, Raw!$A:$A, Dispositions!BAX$14, Raw!$F:$F, Dispositions!$C42, Raw!$H:$H, "E13")</f>
        <v>0</v>
      </c>
      <c r="BAY42" s="52">
        <f>SUMIFS(Raw!$I:$I, Raw!$A:$A, Dispositions!BAY$14, Raw!$F:$F, Dispositions!$C42, Raw!$H:$H, "E13")</f>
        <v>0</v>
      </c>
      <c r="BAZ42" s="53">
        <f>SUMIFS(Raw!$I:$I, Raw!$A:$A, Dispositions!BAZ$14, Raw!$F:$F, Dispositions!$C42, Raw!$H:$H, "E13")</f>
        <v>0</v>
      </c>
      <c r="BBB42" s="51">
        <f>SUMIFS(Raw!$I:$I, Raw!$A:$A, Dispositions!BBB$14, Raw!$F:$F, Dispositions!$C42, Raw!$H:$H, "E14")</f>
        <v>0</v>
      </c>
      <c r="BBC42" s="52">
        <f>SUMIFS(Raw!$I:$I, Raw!$A:$A, Dispositions!BBC$14, Raw!$F:$F, Dispositions!$C42, Raw!$H:$H, "E14")</f>
        <v>0</v>
      </c>
      <c r="BBD42" s="52">
        <f>SUMIFS(Raw!$I:$I, Raw!$A:$A, Dispositions!BBD$14, Raw!$F:$F, Dispositions!$C42, Raw!$H:$H, "E14")</f>
        <v>0</v>
      </c>
      <c r="BBE42" s="52">
        <f>SUMIFS(Raw!$I:$I, Raw!$A:$A, Dispositions!BBE$14, Raw!$F:$F, Dispositions!$C42, Raw!$H:$H, "E14")</f>
        <v>0</v>
      </c>
      <c r="BBF42" s="52">
        <f>SUMIFS(Raw!$I:$I, Raw!$A:$A, Dispositions!BBF$14, Raw!$F:$F, Dispositions!$C42, Raw!$H:$H, "E14")</f>
        <v>0</v>
      </c>
      <c r="BBG42" s="52">
        <f>SUMIFS(Raw!$I:$I, Raw!$A:$A, Dispositions!BBG$14, Raw!$F:$F, Dispositions!$C42, Raw!$H:$H, "E14")</f>
        <v>0</v>
      </c>
      <c r="BBH42" s="53">
        <f>SUMIFS(Raw!$I:$I, Raw!$A:$A, Dispositions!BBH$14, Raw!$F:$F, Dispositions!$C42, Raw!$H:$H, "E14")</f>
        <v>0</v>
      </c>
      <c r="BBJ42" s="51">
        <f>SUMIFS(Raw!$I:$I, Raw!$A:$A, Dispositions!BBJ$14, Raw!$F:$F, Dispositions!$C42, Raw!$H:$H, "E15")</f>
        <v>0</v>
      </c>
      <c r="BBK42" s="52">
        <f>SUMIFS(Raw!$I:$I, Raw!$A:$A, Dispositions!BBK$14, Raw!$F:$F, Dispositions!$C42, Raw!$H:$H, "E15")</f>
        <v>0</v>
      </c>
      <c r="BBL42" s="52">
        <f>SUMIFS(Raw!$I:$I, Raw!$A:$A, Dispositions!BBL$14, Raw!$F:$F, Dispositions!$C42, Raw!$H:$H, "E15")</f>
        <v>0</v>
      </c>
      <c r="BBM42" s="52">
        <f>SUMIFS(Raw!$I:$I, Raw!$A:$A, Dispositions!BBM$14, Raw!$F:$F, Dispositions!$C42, Raw!$H:$H, "E15")</f>
        <v>0</v>
      </c>
      <c r="BBN42" s="52">
        <f>SUMIFS(Raw!$I:$I, Raw!$A:$A, Dispositions!BBN$14, Raw!$F:$F, Dispositions!$C42, Raw!$H:$H, "E15")</f>
        <v>0</v>
      </c>
      <c r="BBO42" s="52">
        <f>SUMIFS(Raw!$I:$I, Raw!$A:$A, Dispositions!BBO$14, Raw!$F:$F, Dispositions!$C42, Raw!$H:$H, "E15")</f>
        <v>0</v>
      </c>
      <c r="BBP42" s="53">
        <f>SUMIFS(Raw!$I:$I, Raw!$A:$A, Dispositions!BBP$14, Raw!$F:$F, Dispositions!$C42, Raw!$H:$H, "E15")</f>
        <v>0</v>
      </c>
      <c r="BBR42" s="51">
        <f>SUMIFS(Raw!$I:$I, Raw!$A:$A, Dispositions!BBR$14, Raw!$F:$F, Dispositions!$C42, Raw!$H:$H, "E16")</f>
        <v>0</v>
      </c>
      <c r="BBS42" s="52">
        <f>SUMIFS(Raw!$I:$I, Raw!$A:$A, Dispositions!BBS$14, Raw!$F:$F, Dispositions!$C42, Raw!$H:$H, "E16")</f>
        <v>0</v>
      </c>
      <c r="BBT42" s="52">
        <f>SUMIFS(Raw!$I:$I, Raw!$A:$A, Dispositions!BBT$14, Raw!$F:$F, Dispositions!$C42, Raw!$H:$H, "E16")</f>
        <v>0</v>
      </c>
      <c r="BBU42" s="52">
        <f>SUMIFS(Raw!$I:$I, Raw!$A:$A, Dispositions!BBU$14, Raw!$F:$F, Dispositions!$C42, Raw!$H:$H, "E16")</f>
        <v>0</v>
      </c>
      <c r="BBV42" s="52">
        <f>SUMIFS(Raw!$I:$I, Raw!$A:$A, Dispositions!BBV$14, Raw!$F:$F, Dispositions!$C42, Raw!$H:$H, "E16")</f>
        <v>0</v>
      </c>
      <c r="BBW42" s="52">
        <f>SUMIFS(Raw!$I:$I, Raw!$A:$A, Dispositions!BBW$14, Raw!$F:$F, Dispositions!$C42, Raw!$H:$H, "E16")</f>
        <v>0</v>
      </c>
      <c r="BBX42" s="53">
        <f>SUMIFS(Raw!$I:$I, Raw!$A:$A, Dispositions!BBX$14, Raw!$F:$F, Dispositions!$C42, Raw!$H:$H, "E16")</f>
        <v>0</v>
      </c>
      <c r="BBZ42" s="51">
        <f>SUMIFS(Raw!$I:$I, Raw!$A:$A, Dispositions!BBZ$14, Raw!$F:$F, Dispositions!$C42, Raw!$H:$H, "E18")</f>
        <v>0</v>
      </c>
      <c r="BCA42" s="52">
        <f>SUMIFS(Raw!$I:$I, Raw!$A:$A, Dispositions!BCA$14, Raw!$F:$F, Dispositions!$C42, Raw!$H:$H, "E18")</f>
        <v>0</v>
      </c>
      <c r="BCB42" s="52">
        <f>SUMIFS(Raw!$I:$I, Raw!$A:$A, Dispositions!BCB$14, Raw!$F:$F, Dispositions!$C42, Raw!$H:$H, "E18")</f>
        <v>0</v>
      </c>
      <c r="BCC42" s="52">
        <f>SUMIFS(Raw!$I:$I, Raw!$A:$A, Dispositions!BCC$14, Raw!$F:$F, Dispositions!$C42, Raw!$H:$H, "E18")</f>
        <v>0</v>
      </c>
      <c r="BCD42" s="52">
        <f>SUMIFS(Raw!$I:$I, Raw!$A:$A, Dispositions!BCD$14, Raw!$F:$F, Dispositions!$C42, Raw!$H:$H, "E18")</f>
        <v>0</v>
      </c>
      <c r="BCE42" s="52">
        <f>SUMIFS(Raw!$I:$I, Raw!$A:$A, Dispositions!BCE$14, Raw!$F:$F, Dispositions!$C42, Raw!$H:$H, "E18")</f>
        <v>0</v>
      </c>
      <c r="BCF42" s="53">
        <f>SUMIFS(Raw!$I:$I, Raw!$A:$A, Dispositions!BCF$14, Raw!$F:$F, Dispositions!$C42, Raw!$H:$H, "E18")</f>
        <v>0</v>
      </c>
      <c r="BCH42" s="51">
        <f>SUMIFS(Raw!$I:$I, Raw!$A:$A, Dispositions!BCH$14, Raw!$F:$F, Dispositions!$C42, Raw!$H:$H, "E34")</f>
        <v>0</v>
      </c>
      <c r="BCI42" s="52">
        <f>SUMIFS(Raw!$I:$I, Raw!$A:$A, Dispositions!BCI$14, Raw!$F:$F, Dispositions!$C42, Raw!$H:$H, "E34")</f>
        <v>0</v>
      </c>
      <c r="BCJ42" s="52">
        <f>SUMIFS(Raw!$I:$I, Raw!$A:$A, Dispositions!BCJ$14, Raw!$F:$F, Dispositions!$C42, Raw!$H:$H, "E34")</f>
        <v>0</v>
      </c>
      <c r="BCK42" s="52">
        <f>SUMIFS(Raw!$I:$I, Raw!$A:$A, Dispositions!BCK$14, Raw!$F:$F, Dispositions!$C42, Raw!$H:$H, "E34")</f>
        <v>0</v>
      </c>
      <c r="BCL42" s="52">
        <f>SUMIFS(Raw!$I:$I, Raw!$A:$A, Dispositions!BCL$14, Raw!$F:$F, Dispositions!$C42, Raw!$H:$H, "E34")</f>
        <v>0</v>
      </c>
      <c r="BCM42" s="52">
        <f>SUMIFS(Raw!$I:$I, Raw!$A:$A, Dispositions!BCM$14, Raw!$F:$F, Dispositions!$C42, Raw!$H:$H, "E34")</f>
        <v>0</v>
      </c>
      <c r="BCN42" s="53">
        <f>SUMIFS(Raw!$I:$I, Raw!$A:$A, Dispositions!BCN$14, Raw!$F:$F, Dispositions!$C42, Raw!$H:$H, "E34")</f>
        <v>0</v>
      </c>
      <c r="BCP42" s="51">
        <f>SUMIFS(Raw!$I:$I, Raw!$A:$A, Dispositions!BCP$14, Raw!$F:$F, Dispositions!$C42, Raw!$H:$H, "E02")</f>
        <v>0</v>
      </c>
      <c r="BCQ42" s="52">
        <f>SUMIFS(Raw!$I:$I, Raw!$A:$A, Dispositions!BCQ$14, Raw!$F:$F, Dispositions!$C42, Raw!$H:$H, "E02")</f>
        <v>0</v>
      </c>
      <c r="BCR42" s="52">
        <f>SUMIFS(Raw!$I:$I, Raw!$A:$A, Dispositions!BCR$14, Raw!$F:$F, Dispositions!$C42, Raw!$H:$H, "E02")</f>
        <v>0</v>
      </c>
      <c r="BCS42" s="52">
        <f>SUMIFS(Raw!$I:$I, Raw!$A:$A, Dispositions!BCS$14, Raw!$F:$F, Dispositions!$C42, Raw!$H:$H, "E02")</f>
        <v>0</v>
      </c>
      <c r="BCT42" s="52">
        <f>SUMIFS(Raw!$I:$I, Raw!$A:$A, Dispositions!BCT$14, Raw!$F:$F, Dispositions!$C42, Raw!$H:$H, "E02")</f>
        <v>0</v>
      </c>
      <c r="BCU42" s="52">
        <f>SUMIFS(Raw!$I:$I, Raw!$A:$A, Dispositions!BCU$14, Raw!$F:$F, Dispositions!$C42, Raw!$H:$H, "E02")</f>
        <v>0</v>
      </c>
      <c r="BCV42" s="53">
        <f>SUMIFS(Raw!$I:$I, Raw!$A:$A, Dispositions!BCV$14, Raw!$F:$F, Dispositions!$C42, Raw!$H:$H, "E02")</f>
        <v>0</v>
      </c>
      <c r="BCX42" s="51">
        <f>SUMIFS(Raw!$I:$I, Raw!$A:$A, Dispositions!BCX$14, Raw!$F:$F, Dispositions!$C42, Raw!$H:$H, "E03")</f>
        <v>0</v>
      </c>
      <c r="BCY42" s="52">
        <f>SUMIFS(Raw!$I:$I, Raw!$A:$A, Dispositions!BCY$14, Raw!$F:$F, Dispositions!$C42, Raw!$H:$H, "E03")</f>
        <v>0</v>
      </c>
      <c r="BCZ42" s="52">
        <f>SUMIFS(Raw!$I:$I, Raw!$A:$A, Dispositions!BCZ$14, Raw!$F:$F, Dispositions!$C42, Raw!$H:$H, "E03")</f>
        <v>0</v>
      </c>
      <c r="BDA42" s="52">
        <f>SUMIFS(Raw!$I:$I, Raw!$A:$A, Dispositions!BDA$14, Raw!$F:$F, Dispositions!$C42, Raw!$H:$H, "E03")</f>
        <v>0</v>
      </c>
      <c r="BDB42" s="52">
        <f>SUMIFS(Raw!$I:$I, Raw!$A:$A, Dispositions!BDB$14, Raw!$F:$F, Dispositions!$C42, Raw!$H:$H, "E03")</f>
        <v>0</v>
      </c>
      <c r="BDC42" s="52">
        <f>SUMIFS(Raw!$I:$I, Raw!$A:$A, Dispositions!BDC$14, Raw!$F:$F, Dispositions!$C42, Raw!$H:$H, "E03")</f>
        <v>0</v>
      </c>
      <c r="BDD42" s="53">
        <f>SUMIFS(Raw!$I:$I, Raw!$A:$A, Dispositions!BDD$14, Raw!$F:$F, Dispositions!$C42, Raw!$H:$H, "E03")</f>
        <v>0</v>
      </c>
      <c r="BDF42" s="51">
        <f>SUMIFS(Raw!$I:$I, Raw!$A:$A, Dispositions!BDF$14, Raw!$F:$F, Dispositions!$C42, Raw!$H:$H, "E05")</f>
        <v>0</v>
      </c>
      <c r="BDG42" s="52">
        <f>SUMIFS(Raw!$I:$I, Raw!$A:$A, Dispositions!BDG$14, Raw!$F:$F, Dispositions!$C42, Raw!$H:$H, "E05")</f>
        <v>0</v>
      </c>
      <c r="BDH42" s="52">
        <f>SUMIFS(Raw!$I:$I, Raw!$A:$A, Dispositions!BDH$14, Raw!$F:$F, Dispositions!$C42, Raw!$H:$H, "E05")</f>
        <v>0</v>
      </c>
      <c r="BDI42" s="52">
        <f>SUMIFS(Raw!$I:$I, Raw!$A:$A, Dispositions!BDI$14, Raw!$F:$F, Dispositions!$C42, Raw!$H:$H, "E05")</f>
        <v>0</v>
      </c>
      <c r="BDJ42" s="52">
        <f>SUMIFS(Raw!$I:$I, Raw!$A:$A, Dispositions!BDJ$14, Raw!$F:$F, Dispositions!$C42, Raw!$H:$H, "E05")</f>
        <v>0</v>
      </c>
      <c r="BDK42" s="52">
        <f>SUMIFS(Raw!$I:$I, Raw!$A:$A, Dispositions!BDK$14, Raw!$F:$F, Dispositions!$C42, Raw!$H:$H, "E05")</f>
        <v>0</v>
      </c>
      <c r="BDL42" s="53">
        <f>SUMIFS(Raw!$I:$I, Raw!$A:$A, Dispositions!BDL$14, Raw!$F:$F, Dispositions!$C42, Raw!$H:$H, "E05")</f>
        <v>0</v>
      </c>
      <c r="BDN42" s="51">
        <f>SUMIFS(Raw!$I:$I, Raw!$A:$A, Dispositions!BDN$14, Raw!$F:$F, Dispositions!$C42, Raw!$H:$H, "E12")</f>
        <v>0</v>
      </c>
      <c r="BDO42" s="52">
        <f>SUMIFS(Raw!$I:$I, Raw!$A:$A, Dispositions!BDO$14, Raw!$F:$F, Dispositions!$C42, Raw!$H:$H, "E12")</f>
        <v>0</v>
      </c>
      <c r="BDP42" s="52">
        <f>SUMIFS(Raw!$I:$I, Raw!$A:$A, Dispositions!BDP$14, Raw!$F:$F, Dispositions!$C42, Raw!$H:$H, "E12")</f>
        <v>0</v>
      </c>
      <c r="BDQ42" s="52">
        <f>SUMIFS(Raw!$I:$I, Raw!$A:$A, Dispositions!BDQ$14, Raw!$F:$F, Dispositions!$C42, Raw!$H:$H, "E12")</f>
        <v>0</v>
      </c>
      <c r="BDR42" s="52">
        <f>SUMIFS(Raw!$I:$I, Raw!$A:$A, Dispositions!BDR$14, Raw!$F:$F, Dispositions!$C42, Raw!$H:$H, "E12")</f>
        <v>0</v>
      </c>
      <c r="BDS42" s="52">
        <f>SUMIFS(Raw!$I:$I, Raw!$A:$A, Dispositions!BDS$14, Raw!$F:$F, Dispositions!$C42, Raw!$H:$H, "E12")</f>
        <v>0</v>
      </c>
      <c r="BDT42" s="53">
        <f>SUMIFS(Raw!$I:$I, Raw!$A:$A, Dispositions!BDT$14, Raw!$F:$F, Dispositions!$C42, Raw!$H:$H, "E12")</f>
        <v>0</v>
      </c>
      <c r="BDV42" s="51">
        <f>SUMIFS(Raw!$I:$I, Raw!$A:$A, Dispositions!BDV$14, Raw!$F:$F, Dispositions!$C42, Raw!$H:$H, "E13")</f>
        <v>0</v>
      </c>
      <c r="BDW42" s="52">
        <f>SUMIFS(Raw!$I:$I, Raw!$A:$A, Dispositions!BDW$14, Raw!$F:$F, Dispositions!$C42, Raw!$H:$H, "E13")</f>
        <v>0</v>
      </c>
      <c r="BDX42" s="52">
        <f>SUMIFS(Raw!$I:$I, Raw!$A:$A, Dispositions!BDX$14, Raw!$F:$F, Dispositions!$C42, Raw!$H:$H, "E13")</f>
        <v>0</v>
      </c>
      <c r="BDY42" s="52">
        <f>SUMIFS(Raw!$I:$I, Raw!$A:$A, Dispositions!BDY$14, Raw!$F:$F, Dispositions!$C42, Raw!$H:$H, "E13")</f>
        <v>0</v>
      </c>
      <c r="BDZ42" s="52">
        <f>SUMIFS(Raw!$I:$I, Raw!$A:$A, Dispositions!BDZ$14, Raw!$F:$F, Dispositions!$C42, Raw!$H:$H, "E13")</f>
        <v>0</v>
      </c>
      <c r="BEA42" s="52">
        <f>SUMIFS(Raw!$I:$I, Raw!$A:$A, Dispositions!BEA$14, Raw!$F:$F, Dispositions!$C42, Raw!$H:$H, "E13")</f>
        <v>0</v>
      </c>
      <c r="BEB42" s="53">
        <f>SUMIFS(Raw!$I:$I, Raw!$A:$A, Dispositions!BEB$14, Raw!$F:$F, Dispositions!$C42, Raw!$H:$H, "E13")</f>
        <v>0</v>
      </c>
      <c r="BED42" s="51">
        <f>SUMIFS(Raw!$I:$I, Raw!$A:$A, Dispositions!BED$14, Raw!$F:$F, Dispositions!$C42, Raw!$H:$H, "E14")</f>
        <v>0</v>
      </c>
      <c r="BEE42" s="52">
        <f>SUMIFS(Raw!$I:$I, Raw!$A:$A, Dispositions!BEE$14, Raw!$F:$F, Dispositions!$C42, Raw!$H:$H, "E14")</f>
        <v>0</v>
      </c>
      <c r="BEF42" s="52">
        <f>SUMIFS(Raw!$I:$I, Raw!$A:$A, Dispositions!BEF$14, Raw!$F:$F, Dispositions!$C42, Raw!$H:$H, "E14")</f>
        <v>0</v>
      </c>
      <c r="BEG42" s="52">
        <f>SUMIFS(Raw!$I:$I, Raw!$A:$A, Dispositions!BEG$14, Raw!$F:$F, Dispositions!$C42, Raw!$H:$H, "E14")</f>
        <v>0</v>
      </c>
      <c r="BEH42" s="52">
        <f>SUMIFS(Raw!$I:$I, Raw!$A:$A, Dispositions!BEH$14, Raw!$F:$F, Dispositions!$C42, Raw!$H:$H, "E14")</f>
        <v>0</v>
      </c>
      <c r="BEI42" s="52">
        <f>SUMIFS(Raw!$I:$I, Raw!$A:$A, Dispositions!BEI$14, Raw!$F:$F, Dispositions!$C42, Raw!$H:$H, "E14")</f>
        <v>0</v>
      </c>
      <c r="BEJ42" s="53">
        <f>SUMIFS(Raw!$I:$I, Raw!$A:$A, Dispositions!BEJ$14, Raw!$F:$F, Dispositions!$C42, Raw!$H:$H, "E14")</f>
        <v>0</v>
      </c>
      <c r="BEL42" s="51">
        <f>SUMIFS(Raw!$I:$I, Raw!$A:$A, Dispositions!BEL$14, Raw!$F:$F, Dispositions!$C42, Raw!$H:$H, "E15")</f>
        <v>0</v>
      </c>
      <c r="BEM42" s="52">
        <f>SUMIFS(Raw!$I:$I, Raw!$A:$A, Dispositions!BEM$14, Raw!$F:$F, Dispositions!$C42, Raw!$H:$H, "E15")</f>
        <v>0</v>
      </c>
      <c r="BEN42" s="52">
        <f>SUMIFS(Raw!$I:$I, Raw!$A:$A, Dispositions!BEN$14, Raw!$F:$F, Dispositions!$C42, Raw!$H:$H, "E15")</f>
        <v>0</v>
      </c>
      <c r="BEO42" s="52">
        <f>SUMIFS(Raw!$I:$I, Raw!$A:$A, Dispositions!BEO$14, Raw!$F:$F, Dispositions!$C42, Raw!$H:$H, "E15")</f>
        <v>0</v>
      </c>
      <c r="BEP42" s="52">
        <f>SUMIFS(Raw!$I:$I, Raw!$A:$A, Dispositions!BEP$14, Raw!$F:$F, Dispositions!$C42, Raw!$H:$H, "E15")</f>
        <v>0</v>
      </c>
      <c r="BEQ42" s="52">
        <f>SUMIFS(Raw!$I:$I, Raw!$A:$A, Dispositions!BEQ$14, Raw!$F:$F, Dispositions!$C42, Raw!$H:$H, "E15")</f>
        <v>0</v>
      </c>
      <c r="BER42" s="53">
        <f>SUMIFS(Raw!$I:$I, Raw!$A:$A, Dispositions!BER$14, Raw!$F:$F, Dispositions!$C42, Raw!$H:$H, "E15")</f>
        <v>0</v>
      </c>
      <c r="BET42" s="51">
        <f>SUMIFS(Raw!$I:$I, Raw!$A:$A, Dispositions!BET$14, Raw!$F:$F, Dispositions!$C42, Raw!$H:$H, "E16")</f>
        <v>0</v>
      </c>
      <c r="BEU42" s="52">
        <f>SUMIFS(Raw!$I:$I, Raw!$A:$A, Dispositions!BEU$14, Raw!$F:$F, Dispositions!$C42, Raw!$H:$H, "E16")</f>
        <v>0</v>
      </c>
      <c r="BEV42" s="52">
        <f>SUMIFS(Raw!$I:$I, Raw!$A:$A, Dispositions!BEV$14, Raw!$F:$F, Dispositions!$C42, Raw!$H:$H, "E16")</f>
        <v>0</v>
      </c>
      <c r="BEW42" s="52">
        <f>SUMIFS(Raw!$I:$I, Raw!$A:$A, Dispositions!BEW$14, Raw!$F:$F, Dispositions!$C42, Raw!$H:$H, "E16")</f>
        <v>0</v>
      </c>
      <c r="BEX42" s="52">
        <f>SUMIFS(Raw!$I:$I, Raw!$A:$A, Dispositions!BEX$14, Raw!$F:$F, Dispositions!$C42, Raw!$H:$H, "E16")</f>
        <v>0</v>
      </c>
      <c r="BEY42" s="52">
        <f>SUMIFS(Raw!$I:$I, Raw!$A:$A, Dispositions!BEY$14, Raw!$F:$F, Dispositions!$C42, Raw!$H:$H, "E16")</f>
        <v>0</v>
      </c>
      <c r="BEZ42" s="53">
        <f>SUMIFS(Raw!$I:$I, Raw!$A:$A, Dispositions!BEZ$14, Raw!$F:$F, Dispositions!$C42, Raw!$H:$H, "E16")</f>
        <v>0</v>
      </c>
      <c r="BFB42" s="51">
        <f>SUMIFS(Raw!$I:$I, Raw!$A:$A, Dispositions!BFB$14, Raw!$F:$F, Dispositions!$C42, Raw!$H:$H, "E18")</f>
        <v>0</v>
      </c>
      <c r="BFC42" s="52">
        <f>SUMIFS(Raw!$I:$I, Raw!$A:$A, Dispositions!BFC$14, Raw!$F:$F, Dispositions!$C42, Raw!$H:$H, "E18")</f>
        <v>0</v>
      </c>
      <c r="BFD42" s="52">
        <f>SUMIFS(Raw!$I:$I, Raw!$A:$A, Dispositions!BFD$14, Raw!$F:$F, Dispositions!$C42, Raw!$H:$H, "E18")</f>
        <v>0</v>
      </c>
      <c r="BFE42" s="52">
        <f>SUMIFS(Raw!$I:$I, Raw!$A:$A, Dispositions!BFE$14, Raw!$F:$F, Dispositions!$C42, Raw!$H:$H, "E18")</f>
        <v>0</v>
      </c>
      <c r="BFF42" s="52">
        <f>SUMIFS(Raw!$I:$I, Raw!$A:$A, Dispositions!BFF$14, Raw!$F:$F, Dispositions!$C42, Raw!$H:$H, "E18")</f>
        <v>0</v>
      </c>
      <c r="BFG42" s="52">
        <f>SUMIFS(Raw!$I:$I, Raw!$A:$A, Dispositions!BFG$14, Raw!$F:$F, Dispositions!$C42, Raw!$H:$H, "E18")</f>
        <v>0</v>
      </c>
      <c r="BFH42" s="53">
        <f>SUMIFS(Raw!$I:$I, Raw!$A:$A, Dispositions!BFH$14, Raw!$F:$F, Dispositions!$C42, Raw!$H:$H, "E18")</f>
        <v>0</v>
      </c>
      <c r="BFJ42" s="51">
        <f>SUMIFS(Raw!$I:$I, Raw!$A:$A, Dispositions!BFJ$14, Raw!$F:$F, Dispositions!$C42, Raw!$H:$H, "E34")</f>
        <v>0</v>
      </c>
      <c r="BFK42" s="52">
        <f>SUMIFS(Raw!$I:$I, Raw!$A:$A, Dispositions!BFK$14, Raw!$F:$F, Dispositions!$C42, Raw!$H:$H, "E34")</f>
        <v>0</v>
      </c>
      <c r="BFL42" s="52">
        <f>SUMIFS(Raw!$I:$I, Raw!$A:$A, Dispositions!BFL$14, Raw!$F:$F, Dispositions!$C42, Raw!$H:$H, "E34")</f>
        <v>0</v>
      </c>
      <c r="BFM42" s="52">
        <f>SUMIFS(Raw!$I:$I, Raw!$A:$A, Dispositions!BFM$14, Raw!$F:$F, Dispositions!$C42, Raw!$H:$H, "E34")</f>
        <v>0</v>
      </c>
      <c r="BFN42" s="52">
        <f>SUMIFS(Raw!$I:$I, Raw!$A:$A, Dispositions!BFN$14, Raw!$F:$F, Dispositions!$C42, Raw!$H:$H, "E34")</f>
        <v>0</v>
      </c>
      <c r="BFO42" s="52">
        <f>SUMIFS(Raw!$I:$I, Raw!$A:$A, Dispositions!BFO$14, Raw!$F:$F, Dispositions!$C42, Raw!$H:$H, "E34")</f>
        <v>0</v>
      </c>
      <c r="BFP42" s="53">
        <f>SUMIFS(Raw!$I:$I, Raw!$A:$A, Dispositions!BFP$14, Raw!$F:$F, Dispositions!$C42, Raw!$H:$H, "E34")</f>
        <v>0</v>
      </c>
    </row>
    <row r="43" spans="1:1524" x14ac:dyDescent="0.35">
      <c r="B43" s="43" t="s">
        <v>73</v>
      </c>
      <c r="C43" s="49" t="s">
        <v>82</v>
      </c>
      <c r="D43" s="50" t="s">
        <v>83</v>
      </c>
      <c r="F43" s="51">
        <v>116</v>
      </c>
      <c r="G43" s="52">
        <v>89</v>
      </c>
      <c r="H43" s="52">
        <v>106</v>
      </c>
      <c r="I43" s="52">
        <v>112</v>
      </c>
      <c r="J43" s="52">
        <v>114</v>
      </c>
      <c r="K43" s="52">
        <v>129</v>
      </c>
      <c r="L43" s="53">
        <v>111</v>
      </c>
      <c r="N43" s="51">
        <v>99</v>
      </c>
      <c r="O43" s="52">
        <v>108</v>
      </c>
      <c r="P43" s="52">
        <v>105</v>
      </c>
      <c r="Q43" s="52">
        <v>95</v>
      </c>
      <c r="R43" s="52">
        <v>85</v>
      </c>
      <c r="S43" s="52">
        <v>118</v>
      </c>
      <c r="T43" s="53">
        <v>126</v>
      </c>
      <c r="V43" s="51">
        <v>0</v>
      </c>
      <c r="W43" s="52">
        <v>0</v>
      </c>
      <c r="X43" s="52">
        <v>0</v>
      </c>
      <c r="Y43" s="52">
        <v>1</v>
      </c>
      <c r="Z43" s="52">
        <v>0</v>
      </c>
      <c r="AA43" s="52">
        <v>0</v>
      </c>
      <c r="AB43" s="53">
        <v>0</v>
      </c>
      <c r="AD43" s="51">
        <v>75</v>
      </c>
      <c r="AE43" s="52">
        <v>66</v>
      </c>
      <c r="AF43" s="52">
        <v>62</v>
      </c>
      <c r="AG43" s="52">
        <v>71</v>
      </c>
      <c r="AH43" s="52">
        <v>77</v>
      </c>
      <c r="AI43" s="52">
        <v>74</v>
      </c>
      <c r="AJ43" s="53">
        <v>60</v>
      </c>
      <c r="AL43" s="51">
        <v>1</v>
      </c>
      <c r="AM43" s="52">
        <v>1</v>
      </c>
      <c r="AN43" s="52">
        <v>1</v>
      </c>
      <c r="AO43" s="52">
        <v>7</v>
      </c>
      <c r="AP43" s="52">
        <v>3</v>
      </c>
      <c r="AQ43" s="52">
        <v>6</v>
      </c>
      <c r="AR43" s="53">
        <v>4</v>
      </c>
      <c r="AT43" s="51">
        <v>14</v>
      </c>
      <c r="AU43" s="52">
        <v>11</v>
      </c>
      <c r="AV43" s="52">
        <v>9</v>
      </c>
      <c r="AW43" s="52">
        <v>11</v>
      </c>
      <c r="AX43" s="52">
        <v>19</v>
      </c>
      <c r="AY43" s="52">
        <v>29</v>
      </c>
      <c r="AZ43" s="53">
        <v>19</v>
      </c>
      <c r="BB43" s="51">
        <v>4</v>
      </c>
      <c r="BC43" s="52">
        <v>10</v>
      </c>
      <c r="BD43" s="52">
        <v>7</v>
      </c>
      <c r="BE43" s="52">
        <v>5</v>
      </c>
      <c r="BF43" s="52">
        <v>3</v>
      </c>
      <c r="BG43" s="52">
        <v>3</v>
      </c>
      <c r="BH43" s="53">
        <v>3</v>
      </c>
      <c r="BJ43" s="51">
        <v>139</v>
      </c>
      <c r="BK43" s="52">
        <v>112</v>
      </c>
      <c r="BL43" s="52">
        <v>142</v>
      </c>
      <c r="BM43" s="52">
        <v>78</v>
      </c>
      <c r="BN43" s="52">
        <v>170</v>
      </c>
      <c r="BO43" s="52">
        <v>422</v>
      </c>
      <c r="BP43" s="53">
        <v>305</v>
      </c>
      <c r="BR43" s="51">
        <v>124</v>
      </c>
      <c r="BS43" s="52">
        <v>105</v>
      </c>
      <c r="BT43" s="52">
        <v>130</v>
      </c>
      <c r="BU43" s="52">
        <v>91</v>
      </c>
      <c r="BV43" s="52">
        <v>123</v>
      </c>
      <c r="BW43" s="52">
        <v>178</v>
      </c>
      <c r="BX43" s="53">
        <v>211</v>
      </c>
      <c r="BZ43" s="51">
        <v>379</v>
      </c>
      <c r="CA43" s="52">
        <v>284</v>
      </c>
      <c r="CB43" s="52">
        <v>274</v>
      </c>
      <c r="CC43" s="52">
        <v>323</v>
      </c>
      <c r="CD43" s="52">
        <v>281</v>
      </c>
      <c r="CE43" s="52">
        <v>331</v>
      </c>
      <c r="CF43" s="53">
        <v>372</v>
      </c>
      <c r="CH43" s="51">
        <v>130</v>
      </c>
      <c r="CI43" s="52">
        <v>131</v>
      </c>
      <c r="CJ43" s="52">
        <v>107</v>
      </c>
      <c r="CK43" s="52">
        <v>96</v>
      </c>
      <c r="CL43" s="52">
        <v>107</v>
      </c>
      <c r="CM43" s="52">
        <v>116</v>
      </c>
      <c r="CN43" s="53">
        <v>132</v>
      </c>
      <c r="CP43" s="51">
        <v>106</v>
      </c>
      <c r="CQ43" s="52">
        <v>97</v>
      </c>
      <c r="CR43" s="52">
        <v>110</v>
      </c>
      <c r="CS43" s="52">
        <v>94</v>
      </c>
      <c r="CT43" s="52">
        <v>96</v>
      </c>
      <c r="CU43" s="52">
        <v>128</v>
      </c>
      <c r="CV43" s="53">
        <v>170</v>
      </c>
      <c r="CX43" s="51">
        <v>0</v>
      </c>
      <c r="CY43" s="52">
        <v>0</v>
      </c>
      <c r="CZ43" s="52">
        <v>2</v>
      </c>
      <c r="DA43" s="52">
        <v>0</v>
      </c>
      <c r="DB43" s="52">
        <v>0</v>
      </c>
      <c r="DC43" s="52">
        <v>0</v>
      </c>
      <c r="DD43" s="53">
        <v>0</v>
      </c>
      <c r="DF43" s="51">
        <v>76</v>
      </c>
      <c r="DG43" s="52">
        <v>78</v>
      </c>
      <c r="DH43" s="52">
        <v>71</v>
      </c>
      <c r="DI43" s="52">
        <v>65</v>
      </c>
      <c r="DJ43" s="52">
        <v>80</v>
      </c>
      <c r="DK43" s="52">
        <v>87</v>
      </c>
      <c r="DL43" s="53">
        <v>62</v>
      </c>
      <c r="DN43" s="51">
        <v>4</v>
      </c>
      <c r="DO43" s="52">
        <v>1</v>
      </c>
      <c r="DP43" s="52">
        <v>3</v>
      </c>
      <c r="DQ43" s="52">
        <v>2</v>
      </c>
      <c r="DR43" s="52">
        <v>1</v>
      </c>
      <c r="DS43" s="52">
        <v>3</v>
      </c>
      <c r="DT43" s="53">
        <v>1</v>
      </c>
      <c r="DV43" s="51">
        <v>9</v>
      </c>
      <c r="DW43" s="52">
        <v>12</v>
      </c>
      <c r="DX43" s="52">
        <v>18</v>
      </c>
      <c r="DY43" s="52">
        <v>9</v>
      </c>
      <c r="DZ43" s="52">
        <v>24</v>
      </c>
      <c r="EA43" s="52">
        <v>42</v>
      </c>
      <c r="EB43" s="53">
        <v>22</v>
      </c>
      <c r="ED43" s="51">
        <v>12</v>
      </c>
      <c r="EE43" s="52">
        <v>6</v>
      </c>
      <c r="EF43" s="52">
        <v>6</v>
      </c>
      <c r="EG43" s="52">
        <v>7</v>
      </c>
      <c r="EH43" s="52">
        <v>9</v>
      </c>
      <c r="EI43" s="52">
        <v>18</v>
      </c>
      <c r="EJ43" s="53">
        <v>16</v>
      </c>
      <c r="EL43" s="51">
        <v>113</v>
      </c>
      <c r="EM43" s="52">
        <v>90</v>
      </c>
      <c r="EN43" s="52">
        <v>114</v>
      </c>
      <c r="EO43" s="52">
        <v>137</v>
      </c>
      <c r="EP43" s="52">
        <v>150</v>
      </c>
      <c r="EQ43" s="52">
        <v>426</v>
      </c>
      <c r="ER43" s="53">
        <v>295</v>
      </c>
      <c r="ET43" s="51">
        <v>149</v>
      </c>
      <c r="EU43" s="52">
        <v>132</v>
      </c>
      <c r="EV43" s="52">
        <v>81</v>
      </c>
      <c r="EW43" s="52">
        <v>108</v>
      </c>
      <c r="EX43" s="52">
        <v>113</v>
      </c>
      <c r="EY43" s="52">
        <v>164</v>
      </c>
      <c r="EZ43" s="53">
        <v>185</v>
      </c>
      <c r="FB43" s="51">
        <v>376</v>
      </c>
      <c r="FC43" s="52">
        <v>322</v>
      </c>
      <c r="FD43" s="52">
        <v>358</v>
      </c>
      <c r="FE43" s="52">
        <v>282</v>
      </c>
      <c r="FF43" s="52">
        <v>295</v>
      </c>
      <c r="FG43" s="52">
        <v>381</v>
      </c>
      <c r="FH43" s="53">
        <v>389</v>
      </c>
      <c r="FJ43" s="51">
        <v>126</v>
      </c>
      <c r="FK43" s="52">
        <v>115</v>
      </c>
      <c r="FL43" s="52">
        <v>107</v>
      </c>
      <c r="FM43" s="52">
        <v>101</v>
      </c>
      <c r="FN43" s="52">
        <v>94</v>
      </c>
      <c r="FO43" s="52">
        <v>124</v>
      </c>
      <c r="FP43" s="53">
        <v>160</v>
      </c>
      <c r="FR43" s="51">
        <v>115</v>
      </c>
      <c r="FS43" s="52">
        <v>85</v>
      </c>
      <c r="FT43" s="52">
        <v>95</v>
      </c>
      <c r="FU43" s="52">
        <v>91</v>
      </c>
      <c r="FV43" s="52">
        <v>89</v>
      </c>
      <c r="FW43" s="52">
        <v>135</v>
      </c>
      <c r="FX43" s="53">
        <v>144</v>
      </c>
      <c r="FZ43" s="51">
        <v>0</v>
      </c>
      <c r="GA43" s="52">
        <v>0</v>
      </c>
      <c r="GB43" s="52">
        <v>0</v>
      </c>
      <c r="GC43" s="52">
        <v>1</v>
      </c>
      <c r="GD43" s="52">
        <v>1</v>
      </c>
      <c r="GE43" s="52">
        <v>1</v>
      </c>
      <c r="GF43" s="53">
        <v>3</v>
      </c>
      <c r="GH43" s="51">
        <v>84</v>
      </c>
      <c r="GI43" s="52">
        <v>82</v>
      </c>
      <c r="GJ43" s="52">
        <v>61</v>
      </c>
      <c r="GK43" s="52">
        <v>64</v>
      </c>
      <c r="GL43" s="52">
        <v>81</v>
      </c>
      <c r="GM43" s="52">
        <v>71</v>
      </c>
      <c r="GN43" s="53">
        <v>67</v>
      </c>
      <c r="GP43" s="51">
        <v>2</v>
      </c>
      <c r="GQ43" s="52">
        <v>1</v>
      </c>
      <c r="GR43" s="52">
        <v>1</v>
      </c>
      <c r="GS43" s="52">
        <v>4</v>
      </c>
      <c r="GT43" s="52">
        <v>3</v>
      </c>
      <c r="GU43" s="52">
        <v>2</v>
      </c>
      <c r="GV43" s="53">
        <v>8</v>
      </c>
      <c r="GX43" s="51">
        <v>18</v>
      </c>
      <c r="GY43" s="52">
        <v>11</v>
      </c>
      <c r="GZ43" s="52">
        <v>9</v>
      </c>
      <c r="HA43" s="52">
        <v>20</v>
      </c>
      <c r="HB43" s="52">
        <v>22</v>
      </c>
      <c r="HC43" s="52">
        <v>64</v>
      </c>
      <c r="HD43" s="53">
        <v>28</v>
      </c>
      <c r="HF43" s="51">
        <v>6</v>
      </c>
      <c r="HG43" s="52">
        <v>4</v>
      </c>
      <c r="HH43" s="52">
        <v>12</v>
      </c>
      <c r="HI43" s="52">
        <v>8</v>
      </c>
      <c r="HJ43" s="52">
        <v>6</v>
      </c>
      <c r="HK43" s="52">
        <v>13</v>
      </c>
      <c r="HL43" s="53">
        <v>6</v>
      </c>
      <c r="HN43" s="51">
        <v>131</v>
      </c>
      <c r="HO43" s="52">
        <v>140</v>
      </c>
      <c r="HP43" s="52">
        <v>124</v>
      </c>
      <c r="HQ43" s="52">
        <v>111</v>
      </c>
      <c r="HR43" s="52">
        <v>160</v>
      </c>
      <c r="HS43" s="52">
        <v>424</v>
      </c>
      <c r="HT43" s="53">
        <v>283</v>
      </c>
      <c r="HV43" s="51">
        <v>152</v>
      </c>
      <c r="HW43" s="52">
        <v>144</v>
      </c>
      <c r="HX43" s="52">
        <v>130</v>
      </c>
      <c r="HY43" s="52">
        <v>97</v>
      </c>
      <c r="HZ43" s="52">
        <v>131</v>
      </c>
      <c r="IA43" s="52">
        <v>148</v>
      </c>
      <c r="IB43" s="53">
        <v>177</v>
      </c>
      <c r="ID43" s="51">
        <v>396</v>
      </c>
      <c r="IE43" s="52">
        <v>327</v>
      </c>
      <c r="IF43" s="52">
        <v>314</v>
      </c>
      <c r="IG43" s="52">
        <v>328</v>
      </c>
      <c r="IH43" s="52">
        <v>360</v>
      </c>
      <c r="II43" s="52">
        <v>369</v>
      </c>
      <c r="IJ43" s="53">
        <v>430</v>
      </c>
      <c r="IL43" s="51">
        <v>120</v>
      </c>
      <c r="IM43" s="52">
        <v>111</v>
      </c>
      <c r="IN43" s="52">
        <v>107</v>
      </c>
      <c r="IO43" s="52">
        <v>108</v>
      </c>
      <c r="IP43" s="52">
        <v>116</v>
      </c>
      <c r="IQ43" s="52">
        <v>143</v>
      </c>
      <c r="IR43" s="53">
        <v>124</v>
      </c>
      <c r="IT43" s="51">
        <v>126</v>
      </c>
      <c r="IU43" s="52">
        <v>114</v>
      </c>
      <c r="IV43" s="52">
        <v>92</v>
      </c>
      <c r="IW43" s="52">
        <v>68</v>
      </c>
      <c r="IX43" s="52">
        <v>101</v>
      </c>
      <c r="IY43" s="52">
        <v>153</v>
      </c>
      <c r="IZ43" s="53">
        <v>143</v>
      </c>
      <c r="JB43" s="51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3">
        <v>0</v>
      </c>
      <c r="JJ43" s="51">
        <v>90</v>
      </c>
      <c r="JK43" s="52">
        <v>99</v>
      </c>
      <c r="JL43" s="52">
        <v>76</v>
      </c>
      <c r="JM43" s="52">
        <v>70</v>
      </c>
      <c r="JN43" s="52">
        <v>71</v>
      </c>
      <c r="JO43" s="52">
        <v>87</v>
      </c>
      <c r="JP43" s="53">
        <v>89</v>
      </c>
      <c r="JR43" s="51">
        <v>4</v>
      </c>
      <c r="JS43" s="52">
        <v>4</v>
      </c>
      <c r="JT43" s="52">
        <v>2</v>
      </c>
      <c r="JU43" s="52">
        <v>2</v>
      </c>
      <c r="JV43" s="52">
        <v>4</v>
      </c>
      <c r="JW43" s="52">
        <v>7</v>
      </c>
      <c r="JX43" s="53">
        <v>8</v>
      </c>
      <c r="JZ43" s="51">
        <v>20</v>
      </c>
      <c r="KA43" s="52">
        <v>11</v>
      </c>
      <c r="KB43" s="52">
        <v>12</v>
      </c>
      <c r="KC43" s="52">
        <v>10</v>
      </c>
      <c r="KD43" s="52">
        <v>11</v>
      </c>
      <c r="KE43" s="52">
        <v>53</v>
      </c>
      <c r="KF43" s="53">
        <v>26</v>
      </c>
      <c r="KH43" s="51">
        <v>5</v>
      </c>
      <c r="KI43" s="52">
        <v>4</v>
      </c>
      <c r="KJ43" s="52">
        <v>6</v>
      </c>
      <c r="KK43" s="52">
        <v>7</v>
      </c>
      <c r="KL43" s="52">
        <v>10</v>
      </c>
      <c r="KM43" s="52">
        <v>15</v>
      </c>
      <c r="KN43" s="53">
        <v>9</v>
      </c>
      <c r="KP43" s="51">
        <v>139</v>
      </c>
      <c r="KQ43" s="52">
        <v>113</v>
      </c>
      <c r="KR43" s="52">
        <v>120</v>
      </c>
      <c r="KS43" s="52">
        <v>101</v>
      </c>
      <c r="KT43" s="52">
        <v>175</v>
      </c>
      <c r="KU43" s="52">
        <v>439</v>
      </c>
      <c r="KV43" s="53">
        <v>301</v>
      </c>
      <c r="KX43" s="51">
        <v>116</v>
      </c>
      <c r="KY43" s="52">
        <v>114</v>
      </c>
      <c r="KZ43" s="52">
        <v>91</v>
      </c>
      <c r="LA43" s="52">
        <v>106</v>
      </c>
      <c r="LB43" s="52">
        <v>102</v>
      </c>
      <c r="LC43" s="52">
        <v>194</v>
      </c>
      <c r="LD43" s="53">
        <v>211</v>
      </c>
      <c r="LF43" s="51">
        <v>440</v>
      </c>
      <c r="LG43" s="52">
        <v>294</v>
      </c>
      <c r="LH43" s="52">
        <v>317</v>
      </c>
      <c r="LI43" s="52">
        <v>347</v>
      </c>
      <c r="LJ43" s="52">
        <v>315</v>
      </c>
      <c r="LK43" s="52">
        <v>403</v>
      </c>
      <c r="LL43" s="53">
        <v>449</v>
      </c>
      <c r="LN43" s="51">
        <v>112</v>
      </c>
      <c r="LO43" s="52">
        <v>102</v>
      </c>
      <c r="LP43" s="52">
        <v>92</v>
      </c>
      <c r="LQ43" s="52">
        <v>120</v>
      </c>
      <c r="LR43" s="52">
        <v>152</v>
      </c>
      <c r="LS43" s="52">
        <v>140</v>
      </c>
      <c r="LT43" s="53">
        <v>147</v>
      </c>
      <c r="LV43" s="51">
        <v>110</v>
      </c>
      <c r="LW43" s="52">
        <v>102</v>
      </c>
      <c r="LX43" s="52">
        <v>71</v>
      </c>
      <c r="LY43" s="52">
        <v>114</v>
      </c>
      <c r="LZ43" s="52">
        <v>161</v>
      </c>
      <c r="MA43" s="52">
        <v>178</v>
      </c>
      <c r="MB43" s="53">
        <v>142</v>
      </c>
      <c r="MD43" s="51">
        <v>0</v>
      </c>
      <c r="ME43" s="52">
        <v>1</v>
      </c>
      <c r="MF43" s="52">
        <v>0</v>
      </c>
      <c r="MG43" s="52">
        <v>0</v>
      </c>
      <c r="MH43" s="52">
        <v>0</v>
      </c>
      <c r="MI43" s="52">
        <v>0</v>
      </c>
      <c r="MJ43" s="53">
        <v>0</v>
      </c>
      <c r="ML43" s="51">
        <v>90</v>
      </c>
      <c r="MM43" s="52">
        <v>80</v>
      </c>
      <c r="MN43" s="52">
        <v>66</v>
      </c>
      <c r="MO43" s="52">
        <v>37</v>
      </c>
      <c r="MP43" s="52">
        <v>85</v>
      </c>
      <c r="MQ43" s="52">
        <v>124</v>
      </c>
      <c r="MR43" s="53">
        <v>92</v>
      </c>
      <c r="MT43" s="51">
        <v>8</v>
      </c>
      <c r="MU43" s="52">
        <v>5</v>
      </c>
      <c r="MV43" s="52">
        <v>3</v>
      </c>
      <c r="MW43" s="52">
        <v>6</v>
      </c>
      <c r="MX43" s="52">
        <v>7</v>
      </c>
      <c r="MY43" s="52">
        <v>7</v>
      </c>
      <c r="MZ43" s="53">
        <v>4</v>
      </c>
      <c r="NB43" s="51">
        <v>18</v>
      </c>
      <c r="NC43" s="52">
        <v>22</v>
      </c>
      <c r="ND43" s="52">
        <v>26</v>
      </c>
      <c r="NE43" s="52">
        <v>10</v>
      </c>
      <c r="NF43" s="52">
        <v>56</v>
      </c>
      <c r="NG43" s="52">
        <v>90</v>
      </c>
      <c r="NH43" s="53">
        <v>30</v>
      </c>
      <c r="NJ43" s="51">
        <v>8</v>
      </c>
      <c r="NK43" s="52">
        <v>10</v>
      </c>
      <c r="NL43" s="52">
        <v>6</v>
      </c>
      <c r="NM43" s="52">
        <v>18</v>
      </c>
      <c r="NN43" s="52">
        <v>8</v>
      </c>
      <c r="NO43" s="52">
        <v>6</v>
      </c>
      <c r="NP43" s="53">
        <v>10</v>
      </c>
      <c r="NR43" s="51">
        <v>146</v>
      </c>
      <c r="NS43" s="52">
        <v>129</v>
      </c>
      <c r="NT43" s="52">
        <v>137</v>
      </c>
      <c r="NU43" s="52">
        <v>282</v>
      </c>
      <c r="NV43" s="52">
        <v>487</v>
      </c>
      <c r="NW43" s="52">
        <v>526</v>
      </c>
      <c r="NX43" s="53">
        <v>346</v>
      </c>
      <c r="NZ43" s="51">
        <v>107</v>
      </c>
      <c r="OA43" s="52">
        <v>102</v>
      </c>
      <c r="OB43" s="52">
        <v>101</v>
      </c>
      <c r="OC43" s="52">
        <v>86</v>
      </c>
      <c r="OD43" s="52">
        <v>184</v>
      </c>
      <c r="OE43" s="52">
        <v>273</v>
      </c>
      <c r="OF43" s="53">
        <v>203</v>
      </c>
      <c r="OH43" s="51">
        <v>412</v>
      </c>
      <c r="OI43" s="52">
        <v>304</v>
      </c>
      <c r="OJ43" s="52">
        <v>257</v>
      </c>
      <c r="OK43" s="52">
        <v>207</v>
      </c>
      <c r="OL43" s="52">
        <v>409</v>
      </c>
      <c r="OM43" s="52">
        <v>536</v>
      </c>
      <c r="ON43" s="53">
        <v>465</v>
      </c>
      <c r="OP43" s="51">
        <v>134</v>
      </c>
      <c r="OQ43" s="52">
        <v>107</v>
      </c>
      <c r="OR43" s="52">
        <v>93</v>
      </c>
      <c r="OS43" s="52">
        <v>172</v>
      </c>
      <c r="OT43" s="52">
        <v>144</v>
      </c>
      <c r="OU43" s="52">
        <v>154</v>
      </c>
      <c r="OV43" s="53">
        <v>145</v>
      </c>
      <c r="OX43" s="51">
        <v>131</v>
      </c>
      <c r="OY43" s="52">
        <v>102</v>
      </c>
      <c r="OZ43" s="52">
        <v>94</v>
      </c>
      <c r="PA43" s="52">
        <v>131</v>
      </c>
      <c r="PB43" s="52">
        <v>127</v>
      </c>
      <c r="PC43" s="52">
        <v>128</v>
      </c>
      <c r="PD43" s="53">
        <v>170</v>
      </c>
      <c r="PF43" s="51">
        <v>0</v>
      </c>
      <c r="PG43" s="52">
        <v>1</v>
      </c>
      <c r="PH43" s="52">
        <v>0</v>
      </c>
      <c r="PI43" s="52">
        <v>0</v>
      </c>
      <c r="PJ43" s="52">
        <v>0</v>
      </c>
      <c r="PK43" s="52">
        <v>0</v>
      </c>
      <c r="PL43" s="53">
        <v>0</v>
      </c>
      <c r="PN43" s="51">
        <v>106</v>
      </c>
      <c r="PO43" s="52">
        <v>110</v>
      </c>
      <c r="PP43" s="52">
        <v>87</v>
      </c>
      <c r="PQ43" s="52">
        <v>63</v>
      </c>
      <c r="PR43" s="52">
        <v>107</v>
      </c>
      <c r="PS43" s="52">
        <v>111</v>
      </c>
      <c r="PT43" s="53">
        <v>84</v>
      </c>
      <c r="PV43" s="51">
        <v>7</v>
      </c>
      <c r="PW43" s="52">
        <v>0</v>
      </c>
      <c r="PX43" s="52">
        <v>8</v>
      </c>
      <c r="PY43" s="52">
        <v>7</v>
      </c>
      <c r="PZ43" s="52">
        <v>5</v>
      </c>
      <c r="QA43" s="52">
        <v>8</v>
      </c>
      <c r="QB43" s="53">
        <v>3</v>
      </c>
      <c r="QD43" s="51">
        <v>34</v>
      </c>
      <c r="QE43" s="52">
        <v>20</v>
      </c>
      <c r="QF43" s="52">
        <v>23</v>
      </c>
      <c r="QG43" s="52">
        <v>26</v>
      </c>
      <c r="QH43" s="52">
        <v>23</v>
      </c>
      <c r="QI43" s="52">
        <v>43</v>
      </c>
      <c r="QJ43" s="53">
        <v>25</v>
      </c>
      <c r="QL43" s="51">
        <v>11</v>
      </c>
      <c r="QM43" s="52">
        <v>5</v>
      </c>
      <c r="QN43" s="52">
        <v>6</v>
      </c>
      <c r="QO43" s="52">
        <v>18</v>
      </c>
      <c r="QP43" s="52">
        <v>3</v>
      </c>
      <c r="QQ43" s="52">
        <v>10</v>
      </c>
      <c r="QR43" s="53">
        <v>8</v>
      </c>
      <c r="QT43" s="51">
        <v>104</v>
      </c>
      <c r="QU43" s="52">
        <v>98</v>
      </c>
      <c r="QV43" s="52">
        <v>109</v>
      </c>
      <c r="QW43" s="52">
        <v>318</v>
      </c>
      <c r="QX43" s="52">
        <v>158</v>
      </c>
      <c r="QY43" s="52">
        <v>511</v>
      </c>
      <c r="QZ43" s="53">
        <v>324</v>
      </c>
      <c r="RB43" s="51">
        <v>116</v>
      </c>
      <c r="RC43" s="52">
        <v>119</v>
      </c>
      <c r="RD43" s="52">
        <v>79</v>
      </c>
      <c r="RE43" s="52">
        <v>103</v>
      </c>
      <c r="RF43" s="52">
        <v>135</v>
      </c>
      <c r="RG43" s="52">
        <v>184</v>
      </c>
      <c r="RH43" s="53">
        <v>152</v>
      </c>
      <c r="RJ43" s="51">
        <v>416</v>
      </c>
      <c r="RK43" s="52">
        <v>350</v>
      </c>
      <c r="RL43" s="52">
        <v>284</v>
      </c>
      <c r="RM43" s="52">
        <v>395</v>
      </c>
      <c r="RN43" s="52">
        <v>335</v>
      </c>
      <c r="RO43" s="52">
        <v>453</v>
      </c>
      <c r="RP43" s="53">
        <v>430</v>
      </c>
      <c r="RR43" s="51">
        <v>111</v>
      </c>
      <c r="RS43" s="52">
        <v>120</v>
      </c>
      <c r="RT43" s="52">
        <v>129</v>
      </c>
      <c r="RU43" s="52">
        <v>105</v>
      </c>
      <c r="RV43" s="52">
        <v>100</v>
      </c>
      <c r="RW43" s="52">
        <v>130</v>
      </c>
      <c r="RX43" s="53">
        <v>134</v>
      </c>
      <c r="RZ43" s="51">
        <v>110</v>
      </c>
      <c r="SA43" s="52">
        <v>98</v>
      </c>
      <c r="SB43" s="52">
        <v>135</v>
      </c>
      <c r="SC43" s="52">
        <v>95</v>
      </c>
      <c r="SD43" s="52">
        <v>100</v>
      </c>
      <c r="SE43" s="52">
        <v>146</v>
      </c>
      <c r="SF43" s="53">
        <v>134</v>
      </c>
      <c r="SH43" s="51">
        <v>1</v>
      </c>
      <c r="SI43" s="52">
        <v>0</v>
      </c>
      <c r="SJ43" s="52">
        <v>0</v>
      </c>
      <c r="SK43" s="52">
        <v>0</v>
      </c>
      <c r="SL43" s="52">
        <v>1</v>
      </c>
      <c r="SM43" s="52">
        <v>0</v>
      </c>
      <c r="SN43" s="53">
        <v>0</v>
      </c>
      <c r="SP43" s="51">
        <v>105</v>
      </c>
      <c r="SQ43" s="52">
        <v>82</v>
      </c>
      <c r="SR43" s="52">
        <v>69</v>
      </c>
      <c r="SS43" s="52">
        <v>70</v>
      </c>
      <c r="ST43" s="52">
        <v>93</v>
      </c>
      <c r="SU43" s="52">
        <v>100</v>
      </c>
      <c r="SV43" s="53">
        <v>75</v>
      </c>
      <c r="SX43" s="51">
        <v>2</v>
      </c>
      <c r="SY43" s="52">
        <v>4</v>
      </c>
      <c r="SZ43" s="52">
        <v>4</v>
      </c>
      <c r="TA43" s="52">
        <v>1</v>
      </c>
      <c r="TB43" s="52">
        <v>6</v>
      </c>
      <c r="TC43" s="52">
        <v>7</v>
      </c>
      <c r="TD43" s="53">
        <v>5</v>
      </c>
      <c r="TF43" s="51">
        <v>14</v>
      </c>
      <c r="TG43" s="52">
        <v>10</v>
      </c>
      <c r="TH43" s="52">
        <v>12</v>
      </c>
      <c r="TI43" s="52">
        <v>12</v>
      </c>
      <c r="TJ43" s="52">
        <v>15</v>
      </c>
      <c r="TK43" s="52">
        <v>37</v>
      </c>
      <c r="TL43" s="53">
        <v>17</v>
      </c>
      <c r="TN43" s="51">
        <v>3</v>
      </c>
      <c r="TO43" s="52">
        <v>11</v>
      </c>
      <c r="TP43" s="52">
        <v>5</v>
      </c>
      <c r="TQ43" s="52">
        <v>8</v>
      </c>
      <c r="TR43" s="52">
        <v>12</v>
      </c>
      <c r="TS43" s="52">
        <v>12</v>
      </c>
      <c r="TT43" s="53">
        <v>17</v>
      </c>
      <c r="TV43" s="51">
        <v>117</v>
      </c>
      <c r="TW43" s="52">
        <v>115</v>
      </c>
      <c r="TX43" s="52">
        <v>107</v>
      </c>
      <c r="TY43" s="52">
        <v>135</v>
      </c>
      <c r="TZ43" s="52">
        <v>153</v>
      </c>
      <c r="UA43" s="52">
        <v>505</v>
      </c>
      <c r="UB43" s="53">
        <v>302</v>
      </c>
      <c r="UD43" s="51">
        <v>127</v>
      </c>
      <c r="UE43" s="52">
        <v>110</v>
      </c>
      <c r="UF43" s="52">
        <v>100</v>
      </c>
      <c r="UG43" s="52">
        <v>89</v>
      </c>
      <c r="UH43" s="52">
        <v>124</v>
      </c>
      <c r="UI43" s="52">
        <v>147</v>
      </c>
      <c r="UJ43" s="53">
        <v>107</v>
      </c>
      <c r="UL43" s="51">
        <v>358</v>
      </c>
      <c r="UM43" s="52">
        <v>308</v>
      </c>
      <c r="UN43" s="52">
        <v>327</v>
      </c>
      <c r="UO43" s="52">
        <v>319</v>
      </c>
      <c r="UP43" s="52">
        <v>310</v>
      </c>
      <c r="UQ43" s="52">
        <v>409</v>
      </c>
      <c r="UR43" s="53">
        <v>458</v>
      </c>
      <c r="UT43" s="51">
        <v>133</v>
      </c>
      <c r="UU43" s="52">
        <v>106</v>
      </c>
      <c r="UV43" s="52">
        <v>96</v>
      </c>
      <c r="UW43" s="52">
        <v>96</v>
      </c>
      <c r="UX43" s="52">
        <v>99</v>
      </c>
      <c r="UY43" s="52">
        <v>123</v>
      </c>
      <c r="UZ43" s="53">
        <v>116</v>
      </c>
      <c r="VB43" s="51">
        <v>143</v>
      </c>
      <c r="VC43" s="52">
        <v>111</v>
      </c>
      <c r="VD43" s="52">
        <v>115</v>
      </c>
      <c r="VE43" s="52">
        <v>116</v>
      </c>
      <c r="VF43" s="52">
        <v>97</v>
      </c>
      <c r="VG43" s="52">
        <v>146</v>
      </c>
      <c r="VH43" s="53">
        <v>128</v>
      </c>
      <c r="VJ43" s="51">
        <v>0</v>
      </c>
      <c r="VK43" s="52">
        <v>0</v>
      </c>
      <c r="VL43" s="52">
        <v>0</v>
      </c>
      <c r="VM43" s="52">
        <v>0</v>
      </c>
      <c r="VN43" s="52">
        <v>0</v>
      </c>
      <c r="VO43" s="52">
        <v>1</v>
      </c>
      <c r="VP43" s="53">
        <v>0</v>
      </c>
      <c r="VR43" s="51">
        <v>76</v>
      </c>
      <c r="VS43" s="52">
        <v>65</v>
      </c>
      <c r="VT43" s="52">
        <v>83</v>
      </c>
      <c r="VU43" s="52">
        <v>80</v>
      </c>
      <c r="VV43" s="52">
        <v>82</v>
      </c>
      <c r="VW43" s="52">
        <v>87</v>
      </c>
      <c r="VX43" s="53">
        <v>82</v>
      </c>
      <c r="VZ43" s="51">
        <v>3</v>
      </c>
      <c r="WA43" s="52">
        <v>6</v>
      </c>
      <c r="WB43" s="52">
        <v>0</v>
      </c>
      <c r="WC43" s="52">
        <v>1</v>
      </c>
      <c r="WD43" s="52">
        <v>2</v>
      </c>
      <c r="WE43" s="52">
        <v>4</v>
      </c>
      <c r="WF43" s="53">
        <v>7</v>
      </c>
      <c r="WH43" s="51">
        <v>12</v>
      </c>
      <c r="WI43" s="52">
        <v>18</v>
      </c>
      <c r="WJ43" s="52">
        <v>12</v>
      </c>
      <c r="WK43" s="52">
        <v>11</v>
      </c>
      <c r="WL43" s="52">
        <v>19</v>
      </c>
      <c r="WM43" s="52">
        <v>42</v>
      </c>
      <c r="WN43" s="53">
        <v>27</v>
      </c>
      <c r="WP43" s="51">
        <v>8</v>
      </c>
      <c r="WQ43" s="52">
        <v>4</v>
      </c>
      <c r="WR43" s="52">
        <v>7</v>
      </c>
      <c r="WS43" s="52">
        <v>8</v>
      </c>
      <c r="WT43" s="52">
        <v>6</v>
      </c>
      <c r="WU43" s="52">
        <v>16</v>
      </c>
      <c r="WV43" s="53">
        <v>8</v>
      </c>
      <c r="WX43" s="51">
        <v>138</v>
      </c>
      <c r="WY43" s="52">
        <v>116</v>
      </c>
      <c r="WZ43" s="52">
        <v>120</v>
      </c>
      <c r="XA43" s="52">
        <v>124</v>
      </c>
      <c r="XB43" s="52">
        <v>165</v>
      </c>
      <c r="XC43" s="52">
        <v>403</v>
      </c>
      <c r="XD43" s="53">
        <v>309</v>
      </c>
      <c r="XF43" s="51">
        <v>120</v>
      </c>
      <c r="XG43" s="52">
        <v>139</v>
      </c>
      <c r="XH43" s="52">
        <v>97</v>
      </c>
      <c r="XI43" s="52">
        <v>85</v>
      </c>
      <c r="XJ43" s="52">
        <v>94</v>
      </c>
      <c r="XK43" s="52">
        <v>119</v>
      </c>
      <c r="XL43" s="53">
        <v>138</v>
      </c>
      <c r="XN43" s="51">
        <v>378</v>
      </c>
      <c r="XO43" s="52">
        <v>329</v>
      </c>
      <c r="XP43" s="52">
        <v>295</v>
      </c>
      <c r="XQ43" s="52">
        <v>320</v>
      </c>
      <c r="XR43" s="52">
        <v>345</v>
      </c>
      <c r="XS43" s="52">
        <v>433</v>
      </c>
      <c r="XT43" s="53">
        <v>396</v>
      </c>
      <c r="XV43" s="51">
        <f>SUMIFS(Raw!$I:$I, Raw!$A:$A, Dispositions!XV$14, Raw!$F:$F, Dispositions!$C43, Raw!$H:$H, "E02")</f>
        <v>124</v>
      </c>
      <c r="XW43" s="52">
        <f>SUMIFS(Raw!$I:$I, Raw!$A:$A, Dispositions!XW$14, Raw!$F:$F, Dispositions!$C43, Raw!$H:$H, "E02")</f>
        <v>112</v>
      </c>
      <c r="XX43" s="52">
        <f>SUMIFS(Raw!$I:$I, Raw!$A:$A, Dispositions!XX$14, Raw!$F:$F, Dispositions!$C43, Raw!$H:$H, "E02")</f>
        <v>95</v>
      </c>
      <c r="XY43" s="52">
        <f>SUMIFS(Raw!$I:$I, Raw!$A:$A, Dispositions!XY$14, Raw!$F:$F, Dispositions!$C43, Raw!$H:$H, "E02")</f>
        <v>113</v>
      </c>
      <c r="XZ43" s="52">
        <f>SUMIFS(Raw!$I:$I, Raw!$A:$A, Dispositions!XZ$14, Raw!$F:$F, Dispositions!$C43, Raw!$H:$H, "E02")</f>
        <v>112</v>
      </c>
      <c r="YA43" s="52">
        <f>SUMIFS(Raw!$I:$I, Raw!$A:$A, Dispositions!YA$14, Raw!$F:$F, Dispositions!$C43, Raw!$H:$H, "E02")</f>
        <v>145</v>
      </c>
      <c r="YB43" s="53">
        <f>SUMIFS(Raw!$I:$I, Raw!$A:$A, Dispositions!YB$14, Raw!$F:$F, Dispositions!$C43, Raw!$H:$H, "E02")</f>
        <v>140</v>
      </c>
      <c r="YD43" s="51">
        <f>SUMIFS(Raw!$I:$I, Raw!$A:$A, Dispositions!YD$14, Raw!$F:$F, Dispositions!$C43, Raw!$H:$H, "E03")</f>
        <v>123</v>
      </c>
      <c r="YE43" s="52">
        <f>SUMIFS(Raw!$I:$I, Raw!$A:$A, Dispositions!YE$14, Raw!$F:$F, Dispositions!$C43, Raw!$H:$H, "E03")</f>
        <v>125</v>
      </c>
      <c r="YF43" s="52">
        <f>SUMIFS(Raw!$I:$I, Raw!$A:$A, Dispositions!YF$14, Raw!$F:$F, Dispositions!$C43, Raw!$H:$H, "E03")</f>
        <v>125</v>
      </c>
      <c r="YG43" s="52">
        <f>SUMIFS(Raw!$I:$I, Raw!$A:$A, Dispositions!YG$14, Raw!$F:$F, Dispositions!$C43, Raw!$H:$H, "E03")</f>
        <v>122</v>
      </c>
      <c r="YH43" s="52">
        <f>SUMIFS(Raw!$I:$I, Raw!$A:$A, Dispositions!YH$14, Raw!$F:$F, Dispositions!$C43, Raw!$H:$H, "E03")</f>
        <v>107</v>
      </c>
      <c r="YI43" s="52">
        <f>SUMIFS(Raw!$I:$I, Raw!$A:$A, Dispositions!YI$14, Raw!$F:$F, Dispositions!$C43, Raw!$H:$H, "E03")</f>
        <v>121</v>
      </c>
      <c r="YJ43" s="53">
        <f>SUMIFS(Raw!$I:$I, Raw!$A:$A, Dispositions!YJ$14, Raw!$F:$F, Dispositions!$C43, Raw!$H:$H, "E03")</f>
        <v>154</v>
      </c>
      <c r="YL43" s="51">
        <f>SUMIFS(Raw!$I:$I, Raw!$A:$A, Dispositions!YL$14, Raw!$F:$F, Dispositions!$C43, Raw!$H:$H, "E05")</f>
        <v>0</v>
      </c>
      <c r="YM43" s="52">
        <f>SUMIFS(Raw!$I:$I, Raw!$A:$A, Dispositions!YM$14, Raw!$F:$F, Dispositions!$C43, Raw!$H:$H, "E05")</f>
        <v>0</v>
      </c>
      <c r="YN43" s="52">
        <f>SUMIFS(Raw!$I:$I, Raw!$A:$A, Dispositions!YN$14, Raw!$F:$F, Dispositions!$C43, Raw!$H:$H, "E05")</f>
        <v>1</v>
      </c>
      <c r="YO43" s="52">
        <f>SUMIFS(Raw!$I:$I, Raw!$A:$A, Dispositions!YO$14, Raw!$F:$F, Dispositions!$C43, Raw!$H:$H, "E05")</f>
        <v>0</v>
      </c>
      <c r="YP43" s="52">
        <f>SUMIFS(Raw!$I:$I, Raw!$A:$A, Dispositions!YP$14, Raw!$F:$F, Dispositions!$C43, Raw!$H:$H, "E05")</f>
        <v>0</v>
      </c>
      <c r="YQ43" s="52">
        <f>SUMIFS(Raw!$I:$I, Raw!$A:$A, Dispositions!YQ$14, Raw!$F:$F, Dispositions!$C43, Raw!$H:$H, "E05")</f>
        <v>0</v>
      </c>
      <c r="YR43" s="53">
        <f>SUMIFS(Raw!$I:$I, Raw!$A:$A, Dispositions!YR$14, Raw!$F:$F, Dispositions!$C43, Raw!$H:$H, "E05")</f>
        <v>2</v>
      </c>
      <c r="YT43" s="51">
        <f>SUMIFS(Raw!$I:$I, Raw!$A:$A, Dispositions!YT$14, Raw!$F:$F, Dispositions!$C43, Raw!$H:$H, "E12")</f>
        <v>89</v>
      </c>
      <c r="YU43" s="52">
        <f>SUMIFS(Raw!$I:$I, Raw!$A:$A, Dispositions!YU$14, Raw!$F:$F, Dispositions!$C43, Raw!$H:$H, "E12")</f>
        <v>87</v>
      </c>
      <c r="YV43" s="52">
        <f>SUMIFS(Raw!$I:$I, Raw!$A:$A, Dispositions!YV$14, Raw!$F:$F, Dispositions!$C43, Raw!$H:$H, "E12")</f>
        <v>65</v>
      </c>
      <c r="YW43" s="52">
        <f>SUMIFS(Raw!$I:$I, Raw!$A:$A, Dispositions!YW$14, Raw!$F:$F, Dispositions!$C43, Raw!$H:$H, "E12")</f>
        <v>66</v>
      </c>
      <c r="YX43" s="52">
        <f>SUMIFS(Raw!$I:$I, Raw!$A:$A, Dispositions!YX$14, Raw!$F:$F, Dispositions!$C43, Raw!$H:$H, "E12")</f>
        <v>66</v>
      </c>
      <c r="YY43" s="52">
        <f>SUMIFS(Raw!$I:$I, Raw!$A:$A, Dispositions!YY$14, Raw!$F:$F, Dispositions!$C43, Raw!$H:$H, "E12")</f>
        <v>108</v>
      </c>
      <c r="YZ43" s="53">
        <f>SUMIFS(Raw!$I:$I, Raw!$A:$A, Dispositions!YZ$14, Raw!$F:$F, Dispositions!$C43, Raw!$H:$H, "E12")</f>
        <v>70</v>
      </c>
      <c r="ZB43" s="51">
        <f>SUMIFS(Raw!$I:$I, Raw!$A:$A, Dispositions!ZB$14, Raw!$F:$F, Dispositions!$C43, Raw!$H:$H, "E13")</f>
        <v>6</v>
      </c>
      <c r="ZC43" s="52">
        <f>SUMIFS(Raw!$I:$I, Raw!$A:$A, Dispositions!ZC$14, Raw!$F:$F, Dispositions!$C43, Raw!$H:$H, "E13")</f>
        <v>2</v>
      </c>
      <c r="ZD43" s="52">
        <f>SUMIFS(Raw!$I:$I, Raw!$A:$A, Dispositions!ZD$14, Raw!$F:$F, Dispositions!$C43, Raw!$H:$H, "E13")</f>
        <v>2</v>
      </c>
      <c r="ZE43" s="52">
        <f>SUMIFS(Raw!$I:$I, Raw!$A:$A, Dispositions!ZE$14, Raw!$F:$F, Dispositions!$C43, Raw!$H:$H, "E13")</f>
        <v>2</v>
      </c>
      <c r="ZF43" s="52">
        <f>SUMIFS(Raw!$I:$I, Raw!$A:$A, Dispositions!ZF$14, Raw!$F:$F, Dispositions!$C43, Raw!$H:$H, "E13")</f>
        <v>7</v>
      </c>
      <c r="ZG43" s="52">
        <f>SUMIFS(Raw!$I:$I, Raw!$A:$A, Dispositions!ZG$14, Raw!$F:$F, Dispositions!$C43, Raw!$H:$H, "E13")</f>
        <v>6</v>
      </c>
      <c r="ZH43" s="53">
        <f>SUMIFS(Raw!$I:$I, Raw!$A:$A, Dispositions!ZH$14, Raw!$F:$F, Dispositions!$C43, Raw!$H:$H, "E13")</f>
        <v>7</v>
      </c>
      <c r="ZJ43" s="51">
        <f>SUMIFS(Raw!$I:$I, Raw!$A:$A, Dispositions!ZJ$14, Raw!$F:$F, Dispositions!$C43, Raw!$H:$H, "E14")</f>
        <v>14</v>
      </c>
      <c r="ZK43" s="52">
        <f>SUMIFS(Raw!$I:$I, Raw!$A:$A, Dispositions!ZK$14, Raw!$F:$F, Dispositions!$C43, Raw!$H:$H, "E14")</f>
        <v>10</v>
      </c>
      <c r="ZL43" s="52">
        <f>SUMIFS(Raw!$I:$I, Raw!$A:$A, Dispositions!ZL$14, Raw!$F:$F, Dispositions!$C43, Raw!$H:$H, "E14")</f>
        <v>13</v>
      </c>
      <c r="ZM43" s="52">
        <f>SUMIFS(Raw!$I:$I, Raw!$A:$A, Dispositions!ZM$14, Raw!$F:$F, Dispositions!$C43, Raw!$H:$H, "E14")</f>
        <v>20</v>
      </c>
      <c r="ZN43" s="52">
        <f>SUMIFS(Raw!$I:$I, Raw!$A:$A, Dispositions!ZN$14, Raw!$F:$F, Dispositions!$C43, Raw!$H:$H, "E14")</f>
        <v>17</v>
      </c>
      <c r="ZO43" s="52">
        <f>SUMIFS(Raw!$I:$I, Raw!$A:$A, Dispositions!ZO$14, Raw!$F:$F, Dispositions!$C43, Raw!$H:$H, "E14")</f>
        <v>42</v>
      </c>
      <c r="ZP43" s="53">
        <f>SUMIFS(Raw!$I:$I, Raw!$A:$A, Dispositions!ZP$14, Raw!$F:$F, Dispositions!$C43, Raw!$H:$H, "E14")</f>
        <v>15</v>
      </c>
      <c r="ZR43" s="51">
        <f>SUMIFS(Raw!$I:$I, Raw!$A:$A, Dispositions!ZR$14, Raw!$F:$F, Dispositions!$C43, Raw!$H:$H, "E15")</f>
        <v>5</v>
      </c>
      <c r="ZS43" s="52">
        <f>SUMIFS(Raw!$I:$I, Raw!$A:$A, Dispositions!ZS$14, Raw!$F:$F, Dispositions!$C43, Raw!$H:$H, "E15")</f>
        <v>6</v>
      </c>
      <c r="ZT43" s="52">
        <f>SUMIFS(Raw!$I:$I, Raw!$A:$A, Dispositions!ZT$14, Raw!$F:$F, Dispositions!$C43, Raw!$H:$H, "E15")</f>
        <v>9</v>
      </c>
      <c r="ZU43" s="52">
        <f>SUMIFS(Raw!$I:$I, Raw!$A:$A, Dispositions!ZU$14, Raw!$F:$F, Dispositions!$C43, Raw!$H:$H, "E15")</f>
        <v>4</v>
      </c>
      <c r="ZV43" s="52">
        <f>SUMIFS(Raw!$I:$I, Raw!$A:$A, Dispositions!ZV$14, Raw!$F:$F, Dispositions!$C43, Raw!$H:$H, "E15")</f>
        <v>5</v>
      </c>
      <c r="ZW43" s="52">
        <f>SUMIFS(Raw!$I:$I, Raw!$A:$A, Dispositions!ZW$14, Raw!$F:$F, Dispositions!$C43, Raw!$H:$H, "E15")</f>
        <v>8</v>
      </c>
      <c r="ZX43" s="53">
        <f>SUMIFS(Raw!$I:$I, Raw!$A:$A, Dispositions!ZX$14, Raw!$F:$F, Dispositions!$C43, Raw!$H:$H, "E15")</f>
        <v>11</v>
      </c>
      <c r="ZZ43" s="51">
        <f>SUMIFS(Raw!$I:$I, Raw!$A:$A, Dispositions!ZZ$14, Raw!$F:$F, Dispositions!$C43, Raw!$H:$H, "E16")</f>
        <v>115</v>
      </c>
      <c r="AAA43" s="52">
        <f>SUMIFS(Raw!$I:$I, Raw!$A:$A, Dispositions!AAA$14, Raw!$F:$F, Dispositions!$C43, Raw!$H:$H, "E16")</f>
        <v>110</v>
      </c>
      <c r="AAB43" s="52">
        <f>SUMIFS(Raw!$I:$I, Raw!$A:$A, Dispositions!AAB$14, Raw!$F:$F, Dispositions!$C43, Raw!$H:$H, "E16")</f>
        <v>93</v>
      </c>
      <c r="AAC43" s="52">
        <f>SUMIFS(Raw!$I:$I, Raw!$A:$A, Dispositions!AAC$14, Raw!$F:$F, Dispositions!$C43, Raw!$H:$H, "E16")</f>
        <v>91</v>
      </c>
      <c r="AAD43" s="52">
        <f>SUMIFS(Raw!$I:$I, Raw!$A:$A, Dispositions!AAD$14, Raw!$F:$F, Dispositions!$C43, Raw!$H:$H, "E16")</f>
        <v>133</v>
      </c>
      <c r="AAE43" s="52">
        <f>SUMIFS(Raw!$I:$I, Raw!$A:$A, Dispositions!AAE$14, Raw!$F:$F, Dispositions!$C43, Raw!$H:$H, "E16")</f>
        <v>386</v>
      </c>
      <c r="AAF43" s="53">
        <f>SUMIFS(Raw!$I:$I, Raw!$A:$A, Dispositions!AAF$14, Raw!$F:$F, Dispositions!$C43, Raw!$H:$H, "E16")</f>
        <v>268</v>
      </c>
      <c r="AAH43" s="51">
        <f>SUMIFS(Raw!$I:$I, Raw!$A:$A, Dispositions!AAH$14, Raw!$F:$F, Dispositions!$C43, Raw!$H:$H, "E18")</f>
        <v>123</v>
      </c>
      <c r="AAI43" s="52">
        <f>SUMIFS(Raw!$I:$I, Raw!$A:$A, Dispositions!AAI$14, Raw!$F:$F, Dispositions!$C43, Raw!$H:$H, "E18")</f>
        <v>81</v>
      </c>
      <c r="AAJ43" s="52">
        <f>SUMIFS(Raw!$I:$I, Raw!$A:$A, Dispositions!AAJ$14, Raw!$F:$F, Dispositions!$C43, Raw!$H:$H, "E18")</f>
        <v>77</v>
      </c>
      <c r="AAK43" s="52">
        <f>SUMIFS(Raw!$I:$I, Raw!$A:$A, Dispositions!AAK$14, Raw!$F:$F, Dispositions!$C43, Raw!$H:$H, "E18")</f>
        <v>61</v>
      </c>
      <c r="AAL43" s="52">
        <f>SUMIFS(Raw!$I:$I, Raw!$A:$A, Dispositions!AAL$14, Raw!$F:$F, Dispositions!$C43, Raw!$H:$H, "E18")</f>
        <v>89</v>
      </c>
      <c r="AAM43" s="52">
        <f>SUMIFS(Raw!$I:$I, Raw!$A:$A, Dispositions!AAM$14, Raw!$F:$F, Dispositions!$C43, Raw!$H:$H, "E18")</f>
        <v>140</v>
      </c>
      <c r="AAN43" s="53">
        <f>SUMIFS(Raw!$I:$I, Raw!$A:$A, Dispositions!AAN$14, Raw!$F:$F, Dispositions!$C43, Raw!$H:$H, "E18")</f>
        <v>165</v>
      </c>
      <c r="AAP43" s="51">
        <f>SUMIFS(Raw!$I:$I, Raw!$A:$A, Dispositions!AAP$14, Raw!$F:$F, Dispositions!$C43, Raw!$H:$H, "E34")</f>
        <v>416</v>
      </c>
      <c r="AAQ43" s="52">
        <f>SUMIFS(Raw!$I:$I, Raw!$A:$A, Dispositions!AAQ$14, Raw!$F:$F, Dispositions!$C43, Raw!$H:$H, "E34")</f>
        <v>313</v>
      </c>
      <c r="AAR43" s="52">
        <f>SUMIFS(Raw!$I:$I, Raw!$A:$A, Dispositions!AAR$14, Raw!$F:$F, Dispositions!$C43, Raw!$H:$H, "E34")</f>
        <v>336</v>
      </c>
      <c r="AAS43" s="52">
        <f>SUMIFS(Raw!$I:$I, Raw!$A:$A, Dispositions!AAS$14, Raw!$F:$F, Dispositions!$C43, Raw!$H:$H, "E34")</f>
        <v>288</v>
      </c>
      <c r="AAT43" s="52">
        <f>SUMIFS(Raw!$I:$I, Raw!$A:$A, Dispositions!AAT$14, Raw!$F:$F, Dispositions!$C43, Raw!$H:$H, "E34")</f>
        <v>300</v>
      </c>
      <c r="AAU43" s="52">
        <f>SUMIFS(Raw!$I:$I, Raw!$A:$A, Dispositions!AAU$14, Raw!$F:$F, Dispositions!$C43, Raw!$H:$H, "E34")</f>
        <v>424</v>
      </c>
      <c r="AAV43" s="53">
        <f>SUMIFS(Raw!$I:$I, Raw!$A:$A, Dispositions!AAV$14, Raw!$F:$F, Dispositions!$C43, Raw!$H:$H, "E34")</f>
        <v>418</v>
      </c>
      <c r="AAX43" s="51">
        <f>SUMIFS(Raw!$I:$I, Raw!$A:$A, Dispositions!AAX$14, Raw!$F:$F, Dispositions!$C43, Raw!$H:$H, "E02")</f>
        <v>0</v>
      </c>
      <c r="AAY43" s="52">
        <f>SUMIFS(Raw!$I:$I, Raw!$A:$A, Dispositions!AAY$14, Raw!$F:$F, Dispositions!$C43, Raw!$H:$H, "E02")</f>
        <v>0</v>
      </c>
      <c r="AAZ43" s="52">
        <f>SUMIFS(Raw!$I:$I, Raw!$A:$A, Dispositions!AAZ$14, Raw!$F:$F, Dispositions!$C43, Raw!$H:$H, "E02")</f>
        <v>0</v>
      </c>
      <c r="ABA43" s="52">
        <f>SUMIFS(Raw!$I:$I, Raw!$A:$A, Dispositions!ABA$14, Raw!$F:$F, Dispositions!$C43, Raw!$H:$H, "E02")</f>
        <v>0</v>
      </c>
      <c r="ABB43" s="52">
        <f>SUMIFS(Raw!$I:$I, Raw!$A:$A, Dispositions!ABB$14, Raw!$F:$F, Dispositions!$C43, Raw!$H:$H, "E02")</f>
        <v>0</v>
      </c>
      <c r="ABC43" s="52">
        <f>SUMIFS(Raw!$I:$I, Raw!$A:$A, Dispositions!ABC$14, Raw!$F:$F, Dispositions!$C43, Raw!$H:$H, "E02")</f>
        <v>0</v>
      </c>
      <c r="ABD43" s="53">
        <f>SUMIFS(Raw!$I:$I, Raw!$A:$A, Dispositions!ABD$14, Raw!$F:$F, Dispositions!$C43, Raw!$H:$H, "E02")</f>
        <v>0</v>
      </c>
      <c r="ABF43" s="51">
        <f>SUMIFS(Raw!$I:$I, Raw!$A:$A, Dispositions!ABF$14, Raw!$F:$F, Dispositions!$C43, Raw!$H:$H, "E03")</f>
        <v>0</v>
      </c>
      <c r="ABG43" s="52">
        <f>SUMIFS(Raw!$I:$I, Raw!$A:$A, Dispositions!ABG$14, Raw!$F:$F, Dispositions!$C43, Raw!$H:$H, "E03")</f>
        <v>0</v>
      </c>
      <c r="ABH43" s="52">
        <f>SUMIFS(Raw!$I:$I, Raw!$A:$A, Dispositions!ABH$14, Raw!$F:$F, Dispositions!$C43, Raw!$H:$H, "E03")</f>
        <v>0</v>
      </c>
      <c r="ABI43" s="52">
        <f>SUMIFS(Raw!$I:$I, Raw!$A:$A, Dispositions!ABI$14, Raw!$F:$F, Dispositions!$C43, Raw!$H:$H, "E03")</f>
        <v>0</v>
      </c>
      <c r="ABJ43" s="52">
        <f>SUMIFS(Raw!$I:$I, Raw!$A:$A, Dispositions!ABJ$14, Raw!$F:$F, Dispositions!$C43, Raw!$H:$H, "E03")</f>
        <v>0</v>
      </c>
      <c r="ABK43" s="52">
        <f>SUMIFS(Raw!$I:$I, Raw!$A:$A, Dispositions!ABK$14, Raw!$F:$F, Dispositions!$C43, Raw!$H:$H, "E03")</f>
        <v>0</v>
      </c>
      <c r="ABL43" s="53">
        <f>SUMIFS(Raw!$I:$I, Raw!$A:$A, Dispositions!ABL$14, Raw!$F:$F, Dispositions!$C43, Raw!$H:$H, "E03")</f>
        <v>0</v>
      </c>
      <c r="ABN43" s="51">
        <f>SUMIFS(Raw!$I:$I, Raw!$A:$A, Dispositions!ABN$14, Raw!$F:$F, Dispositions!$C43, Raw!$H:$H, "E05")</f>
        <v>0</v>
      </c>
      <c r="ABO43" s="52">
        <f>SUMIFS(Raw!$I:$I, Raw!$A:$A, Dispositions!ABO$14, Raw!$F:$F, Dispositions!$C43, Raw!$H:$H, "E05")</f>
        <v>0</v>
      </c>
      <c r="ABP43" s="52">
        <f>SUMIFS(Raw!$I:$I, Raw!$A:$A, Dispositions!ABP$14, Raw!$F:$F, Dispositions!$C43, Raw!$H:$H, "E05")</f>
        <v>0</v>
      </c>
      <c r="ABQ43" s="52">
        <f>SUMIFS(Raw!$I:$I, Raw!$A:$A, Dispositions!ABQ$14, Raw!$F:$F, Dispositions!$C43, Raw!$H:$H, "E05")</f>
        <v>0</v>
      </c>
      <c r="ABR43" s="52">
        <f>SUMIFS(Raw!$I:$I, Raw!$A:$A, Dispositions!ABR$14, Raw!$F:$F, Dispositions!$C43, Raw!$H:$H, "E05")</f>
        <v>0</v>
      </c>
      <c r="ABS43" s="52">
        <f>SUMIFS(Raw!$I:$I, Raw!$A:$A, Dispositions!ABS$14, Raw!$F:$F, Dispositions!$C43, Raw!$H:$H, "E05")</f>
        <v>0</v>
      </c>
      <c r="ABT43" s="53">
        <f>SUMIFS(Raw!$I:$I, Raw!$A:$A, Dispositions!ABT$14, Raw!$F:$F, Dispositions!$C43, Raw!$H:$H, "E05")</f>
        <v>0</v>
      </c>
      <c r="ABV43" s="51">
        <f>SUMIFS(Raw!$I:$I, Raw!$A:$A, Dispositions!ABV$14, Raw!$F:$F, Dispositions!$C43, Raw!$H:$H, "E12")</f>
        <v>0</v>
      </c>
      <c r="ABW43" s="52">
        <f>SUMIFS(Raw!$I:$I, Raw!$A:$A, Dispositions!ABW$14, Raw!$F:$F, Dispositions!$C43, Raw!$H:$H, "E12")</f>
        <v>0</v>
      </c>
      <c r="ABX43" s="52">
        <f>SUMIFS(Raw!$I:$I, Raw!$A:$A, Dispositions!ABX$14, Raw!$F:$F, Dispositions!$C43, Raw!$H:$H, "E12")</f>
        <v>0</v>
      </c>
      <c r="ABY43" s="52">
        <f>SUMIFS(Raw!$I:$I, Raw!$A:$A, Dispositions!ABY$14, Raw!$F:$F, Dispositions!$C43, Raw!$H:$H, "E12")</f>
        <v>0</v>
      </c>
      <c r="ABZ43" s="52">
        <f>SUMIFS(Raw!$I:$I, Raw!$A:$A, Dispositions!ABZ$14, Raw!$F:$F, Dispositions!$C43, Raw!$H:$H, "E12")</f>
        <v>0</v>
      </c>
      <c r="ACA43" s="52">
        <f>SUMIFS(Raw!$I:$I, Raw!$A:$A, Dispositions!ACA$14, Raw!$F:$F, Dispositions!$C43, Raw!$H:$H, "E12")</f>
        <v>0</v>
      </c>
      <c r="ACB43" s="53">
        <f>SUMIFS(Raw!$I:$I, Raw!$A:$A, Dispositions!ACB$14, Raw!$F:$F, Dispositions!$C43, Raw!$H:$H, "E12")</f>
        <v>0</v>
      </c>
      <c r="ACD43" s="51">
        <f>SUMIFS(Raw!$I:$I, Raw!$A:$A, Dispositions!ACD$14, Raw!$F:$F, Dispositions!$C43, Raw!$H:$H, "E13")</f>
        <v>0</v>
      </c>
      <c r="ACE43" s="52">
        <f>SUMIFS(Raw!$I:$I, Raw!$A:$A, Dispositions!ACE$14, Raw!$F:$F, Dispositions!$C43, Raw!$H:$H, "E13")</f>
        <v>0</v>
      </c>
      <c r="ACF43" s="52">
        <f>SUMIFS(Raw!$I:$I, Raw!$A:$A, Dispositions!ACF$14, Raw!$F:$F, Dispositions!$C43, Raw!$H:$H, "E13")</f>
        <v>0</v>
      </c>
      <c r="ACG43" s="52">
        <f>SUMIFS(Raw!$I:$I, Raw!$A:$A, Dispositions!ACG$14, Raw!$F:$F, Dispositions!$C43, Raw!$H:$H, "E13")</f>
        <v>0</v>
      </c>
      <c r="ACH43" s="52">
        <f>SUMIFS(Raw!$I:$I, Raw!$A:$A, Dispositions!ACH$14, Raw!$F:$F, Dispositions!$C43, Raw!$H:$H, "E13")</f>
        <v>0</v>
      </c>
      <c r="ACI43" s="52">
        <f>SUMIFS(Raw!$I:$I, Raw!$A:$A, Dispositions!ACI$14, Raw!$F:$F, Dispositions!$C43, Raw!$H:$H, "E13")</f>
        <v>0</v>
      </c>
      <c r="ACJ43" s="53">
        <f>SUMIFS(Raw!$I:$I, Raw!$A:$A, Dispositions!ACJ$14, Raw!$F:$F, Dispositions!$C43, Raw!$H:$H, "E13")</f>
        <v>0</v>
      </c>
      <c r="ACL43" s="51">
        <f>SUMIFS(Raw!$I:$I, Raw!$A:$A, Dispositions!ACL$14, Raw!$F:$F, Dispositions!$C43, Raw!$H:$H, "E14")</f>
        <v>0</v>
      </c>
      <c r="ACM43" s="52">
        <f>SUMIFS(Raw!$I:$I, Raw!$A:$A, Dispositions!ACM$14, Raw!$F:$F, Dispositions!$C43, Raw!$H:$H, "E14")</f>
        <v>0</v>
      </c>
      <c r="ACN43" s="52">
        <f>SUMIFS(Raw!$I:$I, Raw!$A:$A, Dispositions!ACN$14, Raw!$F:$F, Dispositions!$C43, Raw!$H:$H, "E14")</f>
        <v>0</v>
      </c>
      <c r="ACO43" s="52">
        <f>SUMIFS(Raw!$I:$I, Raw!$A:$A, Dispositions!ACO$14, Raw!$F:$F, Dispositions!$C43, Raw!$H:$H, "E14")</f>
        <v>0</v>
      </c>
      <c r="ACP43" s="52">
        <f>SUMIFS(Raw!$I:$I, Raw!$A:$A, Dispositions!ACP$14, Raw!$F:$F, Dispositions!$C43, Raw!$H:$H, "E14")</f>
        <v>0</v>
      </c>
      <c r="ACQ43" s="52">
        <f>SUMIFS(Raw!$I:$I, Raw!$A:$A, Dispositions!ACQ$14, Raw!$F:$F, Dispositions!$C43, Raw!$H:$H, "E14")</f>
        <v>0</v>
      </c>
      <c r="ACR43" s="53">
        <f>SUMIFS(Raw!$I:$I, Raw!$A:$A, Dispositions!ACR$14, Raw!$F:$F, Dispositions!$C43, Raw!$H:$H, "E14")</f>
        <v>0</v>
      </c>
      <c r="ACT43" s="51">
        <f>SUMIFS(Raw!$I:$I, Raw!$A:$A, Dispositions!ACT$14, Raw!$F:$F, Dispositions!$C43, Raw!$H:$H, "E15")</f>
        <v>0</v>
      </c>
      <c r="ACU43" s="52">
        <f>SUMIFS(Raw!$I:$I, Raw!$A:$A, Dispositions!ACU$14, Raw!$F:$F, Dispositions!$C43, Raw!$H:$H, "E15")</f>
        <v>0</v>
      </c>
      <c r="ACV43" s="52">
        <f>SUMIFS(Raw!$I:$I, Raw!$A:$A, Dispositions!ACV$14, Raw!$F:$F, Dispositions!$C43, Raw!$H:$H, "E15")</f>
        <v>0</v>
      </c>
      <c r="ACW43" s="52">
        <f>SUMIFS(Raw!$I:$I, Raw!$A:$A, Dispositions!ACW$14, Raw!$F:$F, Dispositions!$C43, Raw!$H:$H, "E15")</f>
        <v>0</v>
      </c>
      <c r="ACX43" s="52">
        <f>SUMIFS(Raw!$I:$I, Raw!$A:$A, Dispositions!ACX$14, Raw!$F:$F, Dispositions!$C43, Raw!$H:$H, "E15")</f>
        <v>0</v>
      </c>
      <c r="ACY43" s="52">
        <f>SUMIFS(Raw!$I:$I, Raw!$A:$A, Dispositions!ACY$14, Raw!$F:$F, Dispositions!$C43, Raw!$H:$H, "E15")</f>
        <v>0</v>
      </c>
      <c r="ACZ43" s="53">
        <f>SUMIFS(Raw!$I:$I, Raw!$A:$A, Dispositions!ACZ$14, Raw!$F:$F, Dispositions!$C43, Raw!$H:$H, "E15")</f>
        <v>0</v>
      </c>
      <c r="ADB43" s="51">
        <f>SUMIFS(Raw!$I:$I, Raw!$A:$A, Dispositions!ADB$14, Raw!$F:$F, Dispositions!$C43, Raw!$H:$H, "E16")</f>
        <v>0</v>
      </c>
      <c r="ADC43" s="52">
        <f>SUMIFS(Raw!$I:$I, Raw!$A:$A, Dispositions!ADC$14, Raw!$F:$F, Dispositions!$C43, Raw!$H:$H, "E16")</f>
        <v>0</v>
      </c>
      <c r="ADD43" s="52">
        <f>SUMIFS(Raw!$I:$I, Raw!$A:$A, Dispositions!ADD$14, Raw!$F:$F, Dispositions!$C43, Raw!$H:$H, "E16")</f>
        <v>0</v>
      </c>
      <c r="ADE43" s="52">
        <f>SUMIFS(Raw!$I:$I, Raw!$A:$A, Dispositions!ADE$14, Raw!$F:$F, Dispositions!$C43, Raw!$H:$H, "E16")</f>
        <v>0</v>
      </c>
      <c r="ADF43" s="52">
        <f>SUMIFS(Raw!$I:$I, Raw!$A:$A, Dispositions!ADF$14, Raw!$F:$F, Dispositions!$C43, Raw!$H:$H, "E16")</f>
        <v>0</v>
      </c>
      <c r="ADG43" s="52">
        <f>SUMIFS(Raw!$I:$I, Raw!$A:$A, Dispositions!ADG$14, Raw!$F:$F, Dispositions!$C43, Raw!$H:$H, "E16")</f>
        <v>0</v>
      </c>
      <c r="ADH43" s="53">
        <f>SUMIFS(Raw!$I:$I, Raw!$A:$A, Dispositions!ADH$14, Raw!$F:$F, Dispositions!$C43, Raw!$H:$H, "E16")</f>
        <v>0</v>
      </c>
      <c r="ADJ43" s="51">
        <f>SUMIFS(Raw!$I:$I, Raw!$A:$A, Dispositions!ADJ$14, Raw!$F:$F, Dispositions!$C43, Raw!$H:$H, "E18")</f>
        <v>0</v>
      </c>
      <c r="ADK43" s="52">
        <f>SUMIFS(Raw!$I:$I, Raw!$A:$A, Dispositions!ADK$14, Raw!$F:$F, Dispositions!$C43, Raw!$H:$H, "E18")</f>
        <v>0</v>
      </c>
      <c r="ADL43" s="52">
        <f>SUMIFS(Raw!$I:$I, Raw!$A:$A, Dispositions!ADL$14, Raw!$F:$F, Dispositions!$C43, Raw!$H:$H, "E18")</f>
        <v>0</v>
      </c>
      <c r="ADM43" s="52">
        <f>SUMIFS(Raw!$I:$I, Raw!$A:$A, Dispositions!ADM$14, Raw!$F:$F, Dispositions!$C43, Raw!$H:$H, "E18")</f>
        <v>0</v>
      </c>
      <c r="ADN43" s="52">
        <f>SUMIFS(Raw!$I:$I, Raw!$A:$A, Dispositions!ADN$14, Raw!$F:$F, Dispositions!$C43, Raw!$H:$H, "E18")</f>
        <v>0</v>
      </c>
      <c r="ADO43" s="52">
        <f>SUMIFS(Raw!$I:$I, Raw!$A:$A, Dispositions!ADO$14, Raw!$F:$F, Dispositions!$C43, Raw!$H:$H, "E18")</f>
        <v>0</v>
      </c>
      <c r="ADP43" s="53">
        <f>SUMIFS(Raw!$I:$I, Raw!$A:$A, Dispositions!ADP$14, Raw!$F:$F, Dispositions!$C43, Raw!$H:$H, "E18")</f>
        <v>0</v>
      </c>
      <c r="ADR43" s="51">
        <f>SUMIFS(Raw!$I:$I, Raw!$A:$A, Dispositions!ADR$14, Raw!$F:$F, Dispositions!$C43, Raw!$H:$H, "E34")</f>
        <v>0</v>
      </c>
      <c r="ADS43" s="52">
        <f>SUMIFS(Raw!$I:$I, Raw!$A:$A, Dispositions!ADS$14, Raw!$F:$F, Dispositions!$C43, Raw!$H:$H, "E34")</f>
        <v>0</v>
      </c>
      <c r="ADT43" s="52">
        <f>SUMIFS(Raw!$I:$I, Raw!$A:$A, Dispositions!ADT$14, Raw!$F:$F, Dispositions!$C43, Raw!$H:$H, "E34")</f>
        <v>0</v>
      </c>
      <c r="ADU43" s="52">
        <f>SUMIFS(Raw!$I:$I, Raw!$A:$A, Dispositions!ADU$14, Raw!$F:$F, Dispositions!$C43, Raw!$H:$H, "E34")</f>
        <v>0</v>
      </c>
      <c r="ADV43" s="52">
        <f>SUMIFS(Raw!$I:$I, Raw!$A:$A, Dispositions!ADV$14, Raw!$F:$F, Dispositions!$C43, Raw!$H:$H, "E34")</f>
        <v>0</v>
      </c>
      <c r="ADW43" s="52">
        <f>SUMIFS(Raw!$I:$I, Raw!$A:$A, Dispositions!ADW$14, Raw!$F:$F, Dispositions!$C43, Raw!$H:$H, "E34")</f>
        <v>0</v>
      </c>
      <c r="ADX43" s="53">
        <f>SUMIFS(Raw!$I:$I, Raw!$A:$A, Dispositions!ADX$14, Raw!$F:$F, Dispositions!$C43, Raw!$H:$H, "E34")</f>
        <v>0</v>
      </c>
      <c r="ADZ43" s="51">
        <f>SUMIFS(Raw!$I:$I, Raw!$A:$A, Dispositions!ADZ$14, Raw!$F:$F, Dispositions!$C43, Raw!$H:$H, "E02")</f>
        <v>0</v>
      </c>
      <c r="AEA43" s="52">
        <f>SUMIFS(Raw!$I:$I, Raw!$A:$A, Dispositions!AEA$14, Raw!$F:$F, Dispositions!$C43, Raw!$H:$H, "E02")</f>
        <v>0</v>
      </c>
      <c r="AEB43" s="52">
        <f>SUMIFS(Raw!$I:$I, Raw!$A:$A, Dispositions!AEB$14, Raw!$F:$F, Dispositions!$C43, Raw!$H:$H, "E02")</f>
        <v>0</v>
      </c>
      <c r="AEC43" s="52">
        <f>SUMIFS(Raw!$I:$I, Raw!$A:$A, Dispositions!AEC$14, Raw!$F:$F, Dispositions!$C43, Raw!$H:$H, "E02")</f>
        <v>0</v>
      </c>
      <c r="AED43" s="52">
        <f>SUMIFS(Raw!$I:$I, Raw!$A:$A, Dispositions!AED$14, Raw!$F:$F, Dispositions!$C43, Raw!$H:$H, "E02")</f>
        <v>0</v>
      </c>
      <c r="AEE43" s="52">
        <f>SUMIFS(Raw!$I:$I, Raw!$A:$A, Dispositions!AEE$14, Raw!$F:$F, Dispositions!$C43, Raw!$H:$H, "E02")</f>
        <v>0</v>
      </c>
      <c r="AEF43" s="53">
        <f>SUMIFS(Raw!$I:$I, Raw!$A:$A, Dispositions!AEF$14, Raw!$F:$F, Dispositions!$C43, Raw!$H:$H, "E02")</f>
        <v>0</v>
      </c>
      <c r="AEH43" s="51">
        <f>SUMIFS(Raw!$I:$I, Raw!$A:$A, Dispositions!AEH$14, Raw!$F:$F, Dispositions!$C43, Raw!$H:$H, "E03")</f>
        <v>0</v>
      </c>
      <c r="AEI43" s="52">
        <f>SUMIFS(Raw!$I:$I, Raw!$A:$A, Dispositions!AEI$14, Raw!$F:$F, Dispositions!$C43, Raw!$H:$H, "E03")</f>
        <v>0</v>
      </c>
      <c r="AEJ43" s="52">
        <f>SUMIFS(Raw!$I:$I, Raw!$A:$A, Dispositions!AEJ$14, Raw!$F:$F, Dispositions!$C43, Raw!$H:$H, "E03")</f>
        <v>0</v>
      </c>
      <c r="AEK43" s="52">
        <f>SUMIFS(Raw!$I:$I, Raw!$A:$A, Dispositions!AEK$14, Raw!$F:$F, Dispositions!$C43, Raw!$H:$H, "E03")</f>
        <v>0</v>
      </c>
      <c r="AEL43" s="52">
        <f>SUMIFS(Raw!$I:$I, Raw!$A:$A, Dispositions!AEL$14, Raw!$F:$F, Dispositions!$C43, Raw!$H:$H, "E03")</f>
        <v>0</v>
      </c>
      <c r="AEM43" s="52">
        <f>SUMIFS(Raw!$I:$I, Raw!$A:$A, Dispositions!AEM$14, Raw!$F:$F, Dispositions!$C43, Raw!$H:$H, "E03")</f>
        <v>0</v>
      </c>
      <c r="AEN43" s="53">
        <f>SUMIFS(Raw!$I:$I, Raw!$A:$A, Dispositions!AEN$14, Raw!$F:$F, Dispositions!$C43, Raw!$H:$H, "E03")</f>
        <v>0</v>
      </c>
      <c r="AEP43" s="51">
        <f>SUMIFS(Raw!$I:$I, Raw!$A:$A, Dispositions!AEP$14, Raw!$F:$F, Dispositions!$C43, Raw!$H:$H, "E05")</f>
        <v>0</v>
      </c>
      <c r="AEQ43" s="52">
        <f>SUMIFS(Raw!$I:$I, Raw!$A:$A, Dispositions!AEQ$14, Raw!$F:$F, Dispositions!$C43, Raw!$H:$H, "E05")</f>
        <v>0</v>
      </c>
      <c r="AER43" s="52">
        <f>SUMIFS(Raw!$I:$I, Raw!$A:$A, Dispositions!AER$14, Raw!$F:$F, Dispositions!$C43, Raw!$H:$H, "E05")</f>
        <v>0</v>
      </c>
      <c r="AES43" s="52">
        <f>SUMIFS(Raw!$I:$I, Raw!$A:$A, Dispositions!AES$14, Raw!$F:$F, Dispositions!$C43, Raw!$H:$H, "E05")</f>
        <v>0</v>
      </c>
      <c r="AET43" s="52">
        <f>SUMIFS(Raw!$I:$I, Raw!$A:$A, Dispositions!AET$14, Raw!$F:$F, Dispositions!$C43, Raw!$H:$H, "E05")</f>
        <v>0</v>
      </c>
      <c r="AEU43" s="52">
        <f>SUMIFS(Raw!$I:$I, Raw!$A:$A, Dispositions!AEU$14, Raw!$F:$F, Dispositions!$C43, Raw!$H:$H, "E05")</f>
        <v>0</v>
      </c>
      <c r="AEV43" s="53">
        <f>SUMIFS(Raw!$I:$I, Raw!$A:$A, Dispositions!AEV$14, Raw!$F:$F, Dispositions!$C43, Raw!$H:$H, "E05")</f>
        <v>0</v>
      </c>
      <c r="AEX43" s="51">
        <f>SUMIFS(Raw!$I:$I, Raw!$A:$A, Dispositions!AEX$14, Raw!$F:$F, Dispositions!$C43, Raw!$H:$H, "E12")</f>
        <v>0</v>
      </c>
      <c r="AEY43" s="52">
        <f>SUMIFS(Raw!$I:$I, Raw!$A:$A, Dispositions!AEY$14, Raw!$F:$F, Dispositions!$C43, Raw!$H:$H, "E12")</f>
        <v>0</v>
      </c>
      <c r="AEZ43" s="52">
        <f>SUMIFS(Raw!$I:$I, Raw!$A:$A, Dispositions!AEZ$14, Raw!$F:$F, Dispositions!$C43, Raw!$H:$H, "E12")</f>
        <v>0</v>
      </c>
      <c r="AFA43" s="52">
        <f>SUMIFS(Raw!$I:$I, Raw!$A:$A, Dispositions!AFA$14, Raw!$F:$F, Dispositions!$C43, Raw!$H:$H, "E12")</f>
        <v>0</v>
      </c>
      <c r="AFB43" s="52">
        <f>SUMIFS(Raw!$I:$I, Raw!$A:$A, Dispositions!AFB$14, Raw!$F:$F, Dispositions!$C43, Raw!$H:$H, "E12")</f>
        <v>0</v>
      </c>
      <c r="AFC43" s="52">
        <f>SUMIFS(Raw!$I:$I, Raw!$A:$A, Dispositions!AFC$14, Raw!$F:$F, Dispositions!$C43, Raw!$H:$H, "E12")</f>
        <v>0</v>
      </c>
      <c r="AFD43" s="53">
        <f>SUMIFS(Raw!$I:$I, Raw!$A:$A, Dispositions!AFD$14, Raw!$F:$F, Dispositions!$C43, Raw!$H:$H, "E12")</f>
        <v>0</v>
      </c>
      <c r="AFF43" s="51">
        <f>SUMIFS(Raw!$I:$I, Raw!$A:$A, Dispositions!AFF$14, Raw!$F:$F, Dispositions!$C43, Raw!$H:$H, "E13")</f>
        <v>0</v>
      </c>
      <c r="AFG43" s="52">
        <f>SUMIFS(Raw!$I:$I, Raw!$A:$A, Dispositions!AFG$14, Raw!$F:$F, Dispositions!$C43, Raw!$H:$H, "E13")</f>
        <v>0</v>
      </c>
      <c r="AFH43" s="52">
        <f>SUMIFS(Raw!$I:$I, Raw!$A:$A, Dispositions!AFH$14, Raw!$F:$F, Dispositions!$C43, Raw!$H:$H, "E13")</f>
        <v>0</v>
      </c>
      <c r="AFI43" s="52">
        <f>SUMIFS(Raw!$I:$I, Raw!$A:$A, Dispositions!AFI$14, Raw!$F:$F, Dispositions!$C43, Raw!$H:$H, "E13")</f>
        <v>0</v>
      </c>
      <c r="AFJ43" s="52">
        <f>SUMIFS(Raw!$I:$I, Raw!$A:$A, Dispositions!AFJ$14, Raw!$F:$F, Dispositions!$C43, Raw!$H:$H, "E13")</f>
        <v>0</v>
      </c>
      <c r="AFK43" s="52">
        <f>SUMIFS(Raw!$I:$I, Raw!$A:$A, Dispositions!AFK$14, Raw!$F:$F, Dispositions!$C43, Raw!$H:$H, "E13")</f>
        <v>0</v>
      </c>
      <c r="AFL43" s="53">
        <f>SUMIFS(Raw!$I:$I, Raw!$A:$A, Dispositions!AFL$14, Raw!$F:$F, Dispositions!$C43, Raw!$H:$H, "E13")</f>
        <v>0</v>
      </c>
      <c r="AFN43" s="51">
        <f>SUMIFS(Raw!$I:$I, Raw!$A:$A, Dispositions!AFN$14, Raw!$F:$F, Dispositions!$C43, Raw!$H:$H, "E14")</f>
        <v>0</v>
      </c>
      <c r="AFO43" s="52">
        <f>SUMIFS(Raw!$I:$I, Raw!$A:$A, Dispositions!AFO$14, Raw!$F:$F, Dispositions!$C43, Raw!$H:$H, "E14")</f>
        <v>0</v>
      </c>
      <c r="AFP43" s="52">
        <f>SUMIFS(Raw!$I:$I, Raw!$A:$A, Dispositions!AFP$14, Raw!$F:$F, Dispositions!$C43, Raw!$H:$H, "E14")</f>
        <v>0</v>
      </c>
      <c r="AFQ43" s="52">
        <f>SUMIFS(Raw!$I:$I, Raw!$A:$A, Dispositions!AFQ$14, Raw!$F:$F, Dispositions!$C43, Raw!$H:$H, "E14")</f>
        <v>0</v>
      </c>
      <c r="AFR43" s="52">
        <f>SUMIFS(Raw!$I:$I, Raw!$A:$A, Dispositions!AFR$14, Raw!$F:$F, Dispositions!$C43, Raw!$H:$H, "E14")</f>
        <v>0</v>
      </c>
      <c r="AFS43" s="52">
        <f>SUMIFS(Raw!$I:$I, Raw!$A:$A, Dispositions!AFS$14, Raw!$F:$F, Dispositions!$C43, Raw!$H:$H, "E14")</f>
        <v>0</v>
      </c>
      <c r="AFT43" s="53">
        <f>SUMIFS(Raw!$I:$I, Raw!$A:$A, Dispositions!AFT$14, Raw!$F:$F, Dispositions!$C43, Raw!$H:$H, "E14")</f>
        <v>0</v>
      </c>
      <c r="AFV43" s="51">
        <f>SUMIFS(Raw!$I:$I, Raw!$A:$A, Dispositions!AFV$14, Raw!$F:$F, Dispositions!$C43, Raw!$H:$H, "E15")</f>
        <v>0</v>
      </c>
      <c r="AFW43" s="52">
        <f>SUMIFS(Raw!$I:$I, Raw!$A:$A, Dispositions!AFW$14, Raw!$F:$F, Dispositions!$C43, Raw!$H:$H, "E15")</f>
        <v>0</v>
      </c>
      <c r="AFX43" s="52">
        <f>SUMIFS(Raw!$I:$I, Raw!$A:$A, Dispositions!AFX$14, Raw!$F:$F, Dispositions!$C43, Raw!$H:$H, "E15")</f>
        <v>0</v>
      </c>
      <c r="AFY43" s="52">
        <f>SUMIFS(Raw!$I:$I, Raw!$A:$A, Dispositions!AFY$14, Raw!$F:$F, Dispositions!$C43, Raw!$H:$H, "E15")</f>
        <v>0</v>
      </c>
      <c r="AFZ43" s="52">
        <f>SUMIFS(Raw!$I:$I, Raw!$A:$A, Dispositions!AFZ$14, Raw!$F:$F, Dispositions!$C43, Raw!$H:$H, "E15")</f>
        <v>0</v>
      </c>
      <c r="AGA43" s="52">
        <f>SUMIFS(Raw!$I:$I, Raw!$A:$A, Dispositions!AGA$14, Raw!$F:$F, Dispositions!$C43, Raw!$H:$H, "E15")</f>
        <v>0</v>
      </c>
      <c r="AGB43" s="53">
        <f>SUMIFS(Raw!$I:$I, Raw!$A:$A, Dispositions!AGB$14, Raw!$F:$F, Dispositions!$C43, Raw!$H:$H, "E15")</f>
        <v>0</v>
      </c>
      <c r="AGD43" s="51">
        <f>SUMIFS(Raw!$I:$I, Raw!$A:$A, Dispositions!AGD$14, Raw!$F:$F, Dispositions!$C43, Raw!$H:$H, "E16")</f>
        <v>0</v>
      </c>
      <c r="AGE43" s="52">
        <f>SUMIFS(Raw!$I:$I, Raw!$A:$A, Dispositions!AGE$14, Raw!$F:$F, Dispositions!$C43, Raw!$H:$H, "E16")</f>
        <v>0</v>
      </c>
      <c r="AGF43" s="52">
        <f>SUMIFS(Raw!$I:$I, Raw!$A:$A, Dispositions!AGF$14, Raw!$F:$F, Dispositions!$C43, Raw!$H:$H, "E16")</f>
        <v>0</v>
      </c>
      <c r="AGG43" s="52">
        <f>SUMIFS(Raw!$I:$I, Raw!$A:$A, Dispositions!AGG$14, Raw!$F:$F, Dispositions!$C43, Raw!$H:$H, "E16")</f>
        <v>0</v>
      </c>
      <c r="AGH43" s="52">
        <f>SUMIFS(Raw!$I:$I, Raw!$A:$A, Dispositions!AGH$14, Raw!$F:$F, Dispositions!$C43, Raw!$H:$H, "E16")</f>
        <v>0</v>
      </c>
      <c r="AGI43" s="52">
        <f>SUMIFS(Raw!$I:$I, Raw!$A:$A, Dispositions!AGI$14, Raw!$F:$F, Dispositions!$C43, Raw!$H:$H, "E16")</f>
        <v>0</v>
      </c>
      <c r="AGJ43" s="53">
        <f>SUMIFS(Raw!$I:$I, Raw!$A:$A, Dispositions!AGJ$14, Raw!$F:$F, Dispositions!$C43, Raw!$H:$H, "E16")</f>
        <v>0</v>
      </c>
      <c r="AGL43" s="51">
        <f>SUMIFS(Raw!$I:$I, Raw!$A:$A, Dispositions!AGL$14, Raw!$F:$F, Dispositions!$C43, Raw!$H:$H, "E18")</f>
        <v>0</v>
      </c>
      <c r="AGM43" s="52">
        <f>SUMIFS(Raw!$I:$I, Raw!$A:$A, Dispositions!AGM$14, Raw!$F:$F, Dispositions!$C43, Raw!$H:$H, "E18")</f>
        <v>0</v>
      </c>
      <c r="AGN43" s="52">
        <f>SUMIFS(Raw!$I:$I, Raw!$A:$A, Dispositions!AGN$14, Raw!$F:$F, Dispositions!$C43, Raw!$H:$H, "E18")</f>
        <v>0</v>
      </c>
      <c r="AGO43" s="52">
        <f>SUMIFS(Raw!$I:$I, Raw!$A:$A, Dispositions!AGO$14, Raw!$F:$F, Dispositions!$C43, Raw!$H:$H, "E18")</f>
        <v>0</v>
      </c>
      <c r="AGP43" s="52">
        <f>SUMIFS(Raw!$I:$I, Raw!$A:$A, Dispositions!AGP$14, Raw!$F:$F, Dispositions!$C43, Raw!$H:$H, "E18")</f>
        <v>0</v>
      </c>
      <c r="AGQ43" s="52">
        <f>SUMIFS(Raw!$I:$I, Raw!$A:$A, Dispositions!AGQ$14, Raw!$F:$F, Dispositions!$C43, Raw!$H:$H, "E18")</f>
        <v>0</v>
      </c>
      <c r="AGR43" s="53">
        <f>SUMIFS(Raw!$I:$I, Raw!$A:$A, Dispositions!AGR$14, Raw!$F:$F, Dispositions!$C43, Raw!$H:$H, "E18")</f>
        <v>0</v>
      </c>
      <c r="AGT43" s="51">
        <f>SUMIFS(Raw!$I:$I, Raw!$A:$A, Dispositions!AGT$14, Raw!$F:$F, Dispositions!$C43, Raw!$H:$H, "E34")</f>
        <v>0</v>
      </c>
      <c r="AGU43" s="52">
        <f>SUMIFS(Raw!$I:$I, Raw!$A:$A, Dispositions!AGU$14, Raw!$F:$F, Dispositions!$C43, Raw!$H:$H, "E34")</f>
        <v>0</v>
      </c>
      <c r="AGV43" s="52">
        <f>SUMIFS(Raw!$I:$I, Raw!$A:$A, Dispositions!AGV$14, Raw!$F:$F, Dispositions!$C43, Raw!$H:$H, "E34")</f>
        <v>0</v>
      </c>
      <c r="AGW43" s="52">
        <f>SUMIFS(Raw!$I:$I, Raw!$A:$A, Dispositions!AGW$14, Raw!$F:$F, Dispositions!$C43, Raw!$H:$H, "E34")</f>
        <v>0</v>
      </c>
      <c r="AGX43" s="52">
        <f>SUMIFS(Raw!$I:$I, Raw!$A:$A, Dispositions!AGX$14, Raw!$F:$F, Dispositions!$C43, Raw!$H:$H, "E34")</f>
        <v>0</v>
      </c>
      <c r="AGY43" s="52">
        <f>SUMIFS(Raw!$I:$I, Raw!$A:$A, Dispositions!AGY$14, Raw!$F:$F, Dispositions!$C43, Raw!$H:$H, "E34")</f>
        <v>0</v>
      </c>
      <c r="AGZ43" s="53">
        <f>SUMIFS(Raw!$I:$I, Raw!$A:$A, Dispositions!AGZ$14, Raw!$F:$F, Dispositions!$C43, Raw!$H:$H, "E34")</f>
        <v>0</v>
      </c>
      <c r="AHB43" s="51">
        <f>SUMIFS(Raw!$I:$I, Raw!$A:$A, Dispositions!AHB$14, Raw!$F:$F, Dispositions!$C43, Raw!$H:$H, "E02")</f>
        <v>0</v>
      </c>
      <c r="AHC43" s="52">
        <f>SUMIFS(Raw!$I:$I, Raw!$A:$A, Dispositions!AHC$14, Raw!$F:$F, Dispositions!$C43, Raw!$H:$H, "E02")</f>
        <v>0</v>
      </c>
      <c r="AHD43" s="52">
        <f>SUMIFS(Raw!$I:$I, Raw!$A:$A, Dispositions!AHD$14, Raw!$F:$F, Dispositions!$C43, Raw!$H:$H, "E02")</f>
        <v>0</v>
      </c>
      <c r="AHE43" s="52">
        <f>SUMIFS(Raw!$I:$I, Raw!$A:$A, Dispositions!AHE$14, Raw!$F:$F, Dispositions!$C43, Raw!$H:$H, "E02")</f>
        <v>0</v>
      </c>
      <c r="AHF43" s="52">
        <f>SUMIFS(Raw!$I:$I, Raw!$A:$A, Dispositions!AHF$14, Raw!$F:$F, Dispositions!$C43, Raw!$H:$H, "E02")</f>
        <v>0</v>
      </c>
      <c r="AHG43" s="52">
        <f>SUMIFS(Raw!$I:$I, Raw!$A:$A, Dispositions!AHG$14, Raw!$F:$F, Dispositions!$C43, Raw!$H:$H, "E02")</f>
        <v>0</v>
      </c>
      <c r="AHH43" s="53">
        <f>SUMIFS(Raw!$I:$I, Raw!$A:$A, Dispositions!AHH$14, Raw!$F:$F, Dispositions!$C43, Raw!$H:$H, "E02")</f>
        <v>0</v>
      </c>
      <c r="AHJ43" s="51">
        <f>SUMIFS(Raw!$I:$I, Raw!$A:$A, Dispositions!AHJ$14, Raw!$F:$F, Dispositions!$C43, Raw!$H:$H, "E03")</f>
        <v>0</v>
      </c>
      <c r="AHK43" s="52">
        <f>SUMIFS(Raw!$I:$I, Raw!$A:$A, Dispositions!AHK$14, Raw!$F:$F, Dispositions!$C43, Raw!$H:$H, "E03")</f>
        <v>0</v>
      </c>
      <c r="AHL43" s="52">
        <f>SUMIFS(Raw!$I:$I, Raw!$A:$A, Dispositions!AHL$14, Raw!$F:$F, Dispositions!$C43, Raw!$H:$H, "E03")</f>
        <v>0</v>
      </c>
      <c r="AHM43" s="52">
        <f>SUMIFS(Raw!$I:$I, Raw!$A:$A, Dispositions!AHM$14, Raw!$F:$F, Dispositions!$C43, Raw!$H:$H, "E03")</f>
        <v>0</v>
      </c>
      <c r="AHN43" s="52">
        <f>SUMIFS(Raw!$I:$I, Raw!$A:$A, Dispositions!AHN$14, Raw!$F:$F, Dispositions!$C43, Raw!$H:$H, "E03")</f>
        <v>0</v>
      </c>
      <c r="AHO43" s="52">
        <f>SUMIFS(Raw!$I:$I, Raw!$A:$A, Dispositions!AHO$14, Raw!$F:$F, Dispositions!$C43, Raw!$H:$H, "E03")</f>
        <v>0</v>
      </c>
      <c r="AHP43" s="53">
        <f>SUMIFS(Raw!$I:$I, Raw!$A:$A, Dispositions!AHP$14, Raw!$F:$F, Dispositions!$C43, Raw!$H:$H, "E03")</f>
        <v>0</v>
      </c>
      <c r="AHR43" s="51">
        <f>SUMIFS(Raw!$I:$I, Raw!$A:$A, Dispositions!AHR$14, Raw!$F:$F, Dispositions!$C43, Raw!$H:$H, "E05")</f>
        <v>0</v>
      </c>
      <c r="AHS43" s="52">
        <f>SUMIFS(Raw!$I:$I, Raw!$A:$A, Dispositions!AHS$14, Raw!$F:$F, Dispositions!$C43, Raw!$H:$H, "E05")</f>
        <v>0</v>
      </c>
      <c r="AHT43" s="52">
        <f>SUMIFS(Raw!$I:$I, Raw!$A:$A, Dispositions!AHT$14, Raw!$F:$F, Dispositions!$C43, Raw!$H:$H, "E05")</f>
        <v>0</v>
      </c>
      <c r="AHU43" s="52">
        <f>SUMIFS(Raw!$I:$I, Raw!$A:$A, Dispositions!AHU$14, Raw!$F:$F, Dispositions!$C43, Raw!$H:$H, "E05")</f>
        <v>0</v>
      </c>
      <c r="AHV43" s="52">
        <f>SUMIFS(Raw!$I:$I, Raw!$A:$A, Dispositions!AHV$14, Raw!$F:$F, Dispositions!$C43, Raw!$H:$H, "E05")</f>
        <v>0</v>
      </c>
      <c r="AHW43" s="52">
        <f>SUMIFS(Raw!$I:$I, Raw!$A:$A, Dispositions!AHW$14, Raw!$F:$F, Dispositions!$C43, Raw!$H:$H, "E05")</f>
        <v>0</v>
      </c>
      <c r="AHX43" s="53">
        <f>SUMIFS(Raw!$I:$I, Raw!$A:$A, Dispositions!AHX$14, Raw!$F:$F, Dispositions!$C43, Raw!$H:$H, "E05")</f>
        <v>0</v>
      </c>
      <c r="AHZ43" s="51">
        <f>SUMIFS(Raw!$I:$I, Raw!$A:$A, Dispositions!AHZ$14, Raw!$F:$F, Dispositions!$C43, Raw!$H:$H, "E12")</f>
        <v>0</v>
      </c>
      <c r="AIA43" s="52">
        <f>SUMIFS(Raw!$I:$I, Raw!$A:$A, Dispositions!AIA$14, Raw!$F:$F, Dispositions!$C43, Raw!$H:$H, "E12")</f>
        <v>0</v>
      </c>
      <c r="AIB43" s="52">
        <f>SUMIFS(Raw!$I:$I, Raw!$A:$A, Dispositions!AIB$14, Raw!$F:$F, Dispositions!$C43, Raw!$H:$H, "E12")</f>
        <v>0</v>
      </c>
      <c r="AIC43" s="52">
        <f>SUMIFS(Raw!$I:$I, Raw!$A:$A, Dispositions!AIC$14, Raw!$F:$F, Dispositions!$C43, Raw!$H:$H, "E12")</f>
        <v>0</v>
      </c>
      <c r="AID43" s="52">
        <f>SUMIFS(Raw!$I:$I, Raw!$A:$A, Dispositions!AID$14, Raw!$F:$F, Dispositions!$C43, Raw!$H:$H, "E12")</f>
        <v>0</v>
      </c>
      <c r="AIE43" s="52">
        <f>SUMIFS(Raw!$I:$I, Raw!$A:$A, Dispositions!AIE$14, Raw!$F:$F, Dispositions!$C43, Raw!$H:$H, "E12")</f>
        <v>0</v>
      </c>
      <c r="AIF43" s="53">
        <f>SUMIFS(Raw!$I:$I, Raw!$A:$A, Dispositions!AIF$14, Raw!$F:$F, Dispositions!$C43, Raw!$H:$H, "E12")</f>
        <v>0</v>
      </c>
      <c r="AIH43" s="51">
        <f>SUMIFS(Raw!$I:$I, Raw!$A:$A, Dispositions!AIH$14, Raw!$F:$F, Dispositions!$C43, Raw!$H:$H, "E13")</f>
        <v>0</v>
      </c>
      <c r="AII43" s="52">
        <f>SUMIFS(Raw!$I:$I, Raw!$A:$A, Dispositions!AII$14, Raw!$F:$F, Dispositions!$C43, Raw!$H:$H, "E13")</f>
        <v>0</v>
      </c>
      <c r="AIJ43" s="52">
        <f>SUMIFS(Raw!$I:$I, Raw!$A:$A, Dispositions!AIJ$14, Raw!$F:$F, Dispositions!$C43, Raw!$H:$H, "E13")</f>
        <v>0</v>
      </c>
      <c r="AIK43" s="52">
        <f>SUMIFS(Raw!$I:$I, Raw!$A:$A, Dispositions!AIK$14, Raw!$F:$F, Dispositions!$C43, Raw!$H:$H, "E13")</f>
        <v>0</v>
      </c>
      <c r="AIL43" s="52">
        <f>SUMIFS(Raw!$I:$I, Raw!$A:$A, Dispositions!AIL$14, Raw!$F:$F, Dispositions!$C43, Raw!$H:$H, "E13")</f>
        <v>0</v>
      </c>
      <c r="AIM43" s="52">
        <f>SUMIFS(Raw!$I:$I, Raw!$A:$A, Dispositions!AIM$14, Raw!$F:$F, Dispositions!$C43, Raw!$H:$H, "E13")</f>
        <v>0</v>
      </c>
      <c r="AIN43" s="53">
        <f>SUMIFS(Raw!$I:$I, Raw!$A:$A, Dispositions!AIN$14, Raw!$F:$F, Dispositions!$C43, Raw!$H:$H, "E13")</f>
        <v>0</v>
      </c>
      <c r="AIP43" s="51">
        <f>SUMIFS(Raw!$I:$I, Raw!$A:$A, Dispositions!AIP$14, Raw!$F:$F, Dispositions!$C43, Raw!$H:$H, "E14")</f>
        <v>0</v>
      </c>
      <c r="AIQ43" s="52">
        <f>SUMIFS(Raw!$I:$I, Raw!$A:$A, Dispositions!AIQ$14, Raw!$F:$F, Dispositions!$C43, Raw!$H:$H, "E14")</f>
        <v>0</v>
      </c>
      <c r="AIR43" s="52">
        <f>SUMIFS(Raw!$I:$I, Raw!$A:$A, Dispositions!AIR$14, Raw!$F:$F, Dispositions!$C43, Raw!$H:$H, "E14")</f>
        <v>0</v>
      </c>
      <c r="AIS43" s="52">
        <f>SUMIFS(Raw!$I:$I, Raw!$A:$A, Dispositions!AIS$14, Raw!$F:$F, Dispositions!$C43, Raw!$H:$H, "E14")</f>
        <v>0</v>
      </c>
      <c r="AIT43" s="52">
        <f>SUMIFS(Raw!$I:$I, Raw!$A:$A, Dispositions!AIT$14, Raw!$F:$F, Dispositions!$C43, Raw!$H:$H, "E14")</f>
        <v>0</v>
      </c>
      <c r="AIU43" s="52">
        <f>SUMIFS(Raw!$I:$I, Raw!$A:$A, Dispositions!AIU$14, Raw!$F:$F, Dispositions!$C43, Raw!$H:$H, "E14")</f>
        <v>0</v>
      </c>
      <c r="AIV43" s="53">
        <f>SUMIFS(Raw!$I:$I, Raw!$A:$A, Dispositions!AIV$14, Raw!$F:$F, Dispositions!$C43, Raw!$H:$H, "E14")</f>
        <v>0</v>
      </c>
      <c r="AIX43" s="51">
        <f>SUMIFS(Raw!$I:$I, Raw!$A:$A, Dispositions!AIX$14, Raw!$F:$F, Dispositions!$C43, Raw!$H:$H, "E15")</f>
        <v>0</v>
      </c>
      <c r="AIY43" s="52">
        <f>SUMIFS(Raw!$I:$I, Raw!$A:$A, Dispositions!AIY$14, Raw!$F:$F, Dispositions!$C43, Raw!$H:$H, "E15")</f>
        <v>0</v>
      </c>
      <c r="AIZ43" s="52">
        <f>SUMIFS(Raw!$I:$I, Raw!$A:$A, Dispositions!AIZ$14, Raw!$F:$F, Dispositions!$C43, Raw!$H:$H, "E15")</f>
        <v>0</v>
      </c>
      <c r="AJA43" s="52">
        <f>SUMIFS(Raw!$I:$I, Raw!$A:$A, Dispositions!AJA$14, Raw!$F:$F, Dispositions!$C43, Raw!$H:$H, "E15")</f>
        <v>0</v>
      </c>
      <c r="AJB43" s="52">
        <f>SUMIFS(Raw!$I:$I, Raw!$A:$A, Dispositions!AJB$14, Raw!$F:$F, Dispositions!$C43, Raw!$H:$H, "E15")</f>
        <v>0</v>
      </c>
      <c r="AJC43" s="52">
        <f>SUMIFS(Raw!$I:$I, Raw!$A:$A, Dispositions!AJC$14, Raw!$F:$F, Dispositions!$C43, Raw!$H:$H, "E15")</f>
        <v>0</v>
      </c>
      <c r="AJD43" s="53">
        <f>SUMIFS(Raw!$I:$I, Raw!$A:$A, Dispositions!AJD$14, Raw!$F:$F, Dispositions!$C43, Raw!$H:$H, "E15")</f>
        <v>0</v>
      </c>
      <c r="AJF43" s="51">
        <f>SUMIFS(Raw!$I:$I, Raw!$A:$A, Dispositions!AJF$14, Raw!$F:$F, Dispositions!$C43, Raw!$H:$H, "E16")</f>
        <v>0</v>
      </c>
      <c r="AJG43" s="52">
        <f>SUMIFS(Raw!$I:$I, Raw!$A:$A, Dispositions!AJG$14, Raw!$F:$F, Dispositions!$C43, Raw!$H:$H, "E16")</f>
        <v>0</v>
      </c>
      <c r="AJH43" s="52">
        <f>SUMIFS(Raw!$I:$I, Raw!$A:$A, Dispositions!AJH$14, Raw!$F:$F, Dispositions!$C43, Raw!$H:$H, "E16")</f>
        <v>0</v>
      </c>
      <c r="AJI43" s="52">
        <f>SUMIFS(Raw!$I:$I, Raw!$A:$A, Dispositions!AJI$14, Raw!$F:$F, Dispositions!$C43, Raw!$H:$H, "E16")</f>
        <v>0</v>
      </c>
      <c r="AJJ43" s="52">
        <f>SUMIFS(Raw!$I:$I, Raw!$A:$A, Dispositions!AJJ$14, Raw!$F:$F, Dispositions!$C43, Raw!$H:$H, "E16")</f>
        <v>0</v>
      </c>
      <c r="AJK43" s="52">
        <f>SUMIFS(Raw!$I:$I, Raw!$A:$A, Dispositions!AJK$14, Raw!$F:$F, Dispositions!$C43, Raw!$H:$H, "E16")</f>
        <v>0</v>
      </c>
      <c r="AJL43" s="53">
        <f>SUMIFS(Raw!$I:$I, Raw!$A:$A, Dispositions!AJL$14, Raw!$F:$F, Dispositions!$C43, Raw!$H:$H, "E16")</f>
        <v>0</v>
      </c>
      <c r="AJN43" s="51">
        <f>SUMIFS(Raw!$I:$I, Raw!$A:$A, Dispositions!AJN$14, Raw!$F:$F, Dispositions!$C43, Raw!$H:$H, "E18")</f>
        <v>0</v>
      </c>
      <c r="AJO43" s="52">
        <f>SUMIFS(Raw!$I:$I, Raw!$A:$A, Dispositions!AJO$14, Raw!$F:$F, Dispositions!$C43, Raw!$H:$H, "E18")</f>
        <v>0</v>
      </c>
      <c r="AJP43" s="52">
        <f>SUMIFS(Raw!$I:$I, Raw!$A:$A, Dispositions!AJP$14, Raw!$F:$F, Dispositions!$C43, Raw!$H:$H, "E18")</f>
        <v>0</v>
      </c>
      <c r="AJQ43" s="52">
        <f>SUMIFS(Raw!$I:$I, Raw!$A:$A, Dispositions!AJQ$14, Raw!$F:$F, Dispositions!$C43, Raw!$H:$H, "E18")</f>
        <v>0</v>
      </c>
      <c r="AJR43" s="52">
        <f>SUMIFS(Raw!$I:$I, Raw!$A:$A, Dispositions!AJR$14, Raw!$F:$F, Dispositions!$C43, Raw!$H:$H, "E18")</f>
        <v>0</v>
      </c>
      <c r="AJS43" s="52">
        <f>SUMIFS(Raw!$I:$I, Raw!$A:$A, Dispositions!AJS$14, Raw!$F:$F, Dispositions!$C43, Raw!$H:$H, "E18")</f>
        <v>0</v>
      </c>
      <c r="AJT43" s="53">
        <f>SUMIFS(Raw!$I:$I, Raw!$A:$A, Dispositions!AJT$14, Raw!$F:$F, Dispositions!$C43, Raw!$H:$H, "E18")</f>
        <v>0</v>
      </c>
      <c r="AJV43" s="51">
        <f>SUMIFS(Raw!$I:$I, Raw!$A:$A, Dispositions!AJV$14, Raw!$F:$F, Dispositions!$C43, Raw!$H:$H, "E34")</f>
        <v>0</v>
      </c>
      <c r="AJW43" s="52">
        <f>SUMIFS(Raw!$I:$I, Raw!$A:$A, Dispositions!AJW$14, Raw!$F:$F, Dispositions!$C43, Raw!$H:$H, "E34")</f>
        <v>0</v>
      </c>
      <c r="AJX43" s="52">
        <f>SUMIFS(Raw!$I:$I, Raw!$A:$A, Dispositions!AJX$14, Raw!$F:$F, Dispositions!$C43, Raw!$H:$H, "E34")</f>
        <v>0</v>
      </c>
      <c r="AJY43" s="52">
        <f>SUMIFS(Raw!$I:$I, Raw!$A:$A, Dispositions!AJY$14, Raw!$F:$F, Dispositions!$C43, Raw!$H:$H, "E34")</f>
        <v>0</v>
      </c>
      <c r="AJZ43" s="52">
        <f>SUMIFS(Raw!$I:$I, Raw!$A:$A, Dispositions!AJZ$14, Raw!$F:$F, Dispositions!$C43, Raw!$H:$H, "E34")</f>
        <v>0</v>
      </c>
      <c r="AKA43" s="52">
        <f>SUMIFS(Raw!$I:$I, Raw!$A:$A, Dispositions!AKA$14, Raw!$F:$F, Dispositions!$C43, Raw!$H:$H, "E34")</f>
        <v>0</v>
      </c>
      <c r="AKB43" s="53">
        <f>SUMIFS(Raw!$I:$I, Raw!$A:$A, Dispositions!AKB$14, Raw!$F:$F, Dispositions!$C43, Raw!$H:$H, "E34")</f>
        <v>0</v>
      </c>
      <c r="AKD43" s="51">
        <f>SUMIFS(Raw!$I:$I, Raw!$A:$A, Dispositions!AKD$14, Raw!$F:$F, Dispositions!$C43, Raw!$H:$H, "E02")</f>
        <v>0</v>
      </c>
      <c r="AKE43" s="52">
        <f>SUMIFS(Raw!$I:$I, Raw!$A:$A, Dispositions!AKE$14, Raw!$F:$F, Dispositions!$C43, Raw!$H:$H, "E02")</f>
        <v>0</v>
      </c>
      <c r="AKF43" s="52">
        <f>SUMIFS(Raw!$I:$I, Raw!$A:$A, Dispositions!AKF$14, Raw!$F:$F, Dispositions!$C43, Raw!$H:$H, "E02")</f>
        <v>0</v>
      </c>
      <c r="AKG43" s="52">
        <f>SUMIFS(Raw!$I:$I, Raw!$A:$A, Dispositions!AKG$14, Raw!$F:$F, Dispositions!$C43, Raw!$H:$H, "E02")</f>
        <v>0</v>
      </c>
      <c r="AKH43" s="52">
        <f>SUMIFS(Raw!$I:$I, Raw!$A:$A, Dispositions!AKH$14, Raw!$F:$F, Dispositions!$C43, Raw!$H:$H, "E02")</f>
        <v>0</v>
      </c>
      <c r="AKI43" s="52">
        <f>SUMIFS(Raw!$I:$I, Raw!$A:$A, Dispositions!AKI$14, Raw!$F:$F, Dispositions!$C43, Raw!$H:$H, "E02")</f>
        <v>0</v>
      </c>
      <c r="AKJ43" s="53">
        <f>SUMIFS(Raw!$I:$I, Raw!$A:$A, Dispositions!AKJ$14, Raw!$F:$F, Dispositions!$C43, Raw!$H:$H, "E02")</f>
        <v>0</v>
      </c>
      <c r="AKL43" s="51">
        <f>SUMIFS(Raw!$I:$I, Raw!$A:$A, Dispositions!AKL$14, Raw!$F:$F, Dispositions!$C43, Raw!$H:$H, "E03")</f>
        <v>0</v>
      </c>
      <c r="AKM43" s="52">
        <f>SUMIFS(Raw!$I:$I, Raw!$A:$A, Dispositions!AKM$14, Raw!$F:$F, Dispositions!$C43, Raw!$H:$H, "E03")</f>
        <v>0</v>
      </c>
      <c r="AKN43" s="52">
        <f>SUMIFS(Raw!$I:$I, Raw!$A:$A, Dispositions!AKN$14, Raw!$F:$F, Dispositions!$C43, Raw!$H:$H, "E03")</f>
        <v>0</v>
      </c>
      <c r="AKO43" s="52">
        <f>SUMIFS(Raw!$I:$I, Raw!$A:$A, Dispositions!AKO$14, Raw!$F:$F, Dispositions!$C43, Raw!$H:$H, "E03")</f>
        <v>0</v>
      </c>
      <c r="AKP43" s="52">
        <f>SUMIFS(Raw!$I:$I, Raw!$A:$A, Dispositions!AKP$14, Raw!$F:$F, Dispositions!$C43, Raw!$H:$H, "E03")</f>
        <v>0</v>
      </c>
      <c r="AKQ43" s="52">
        <f>SUMIFS(Raw!$I:$I, Raw!$A:$A, Dispositions!AKQ$14, Raw!$F:$F, Dispositions!$C43, Raw!$H:$H, "E03")</f>
        <v>0</v>
      </c>
      <c r="AKR43" s="53">
        <f>SUMIFS(Raw!$I:$I, Raw!$A:$A, Dispositions!AKR$14, Raw!$F:$F, Dispositions!$C43, Raw!$H:$H, "E03")</f>
        <v>0</v>
      </c>
      <c r="AKT43" s="51">
        <f>SUMIFS(Raw!$I:$I, Raw!$A:$A, Dispositions!AKT$14, Raw!$F:$F, Dispositions!$C43, Raw!$H:$H, "E05")</f>
        <v>0</v>
      </c>
      <c r="AKU43" s="52">
        <f>SUMIFS(Raw!$I:$I, Raw!$A:$A, Dispositions!AKU$14, Raw!$F:$F, Dispositions!$C43, Raw!$H:$H, "E05")</f>
        <v>0</v>
      </c>
      <c r="AKV43" s="52">
        <f>SUMIFS(Raw!$I:$I, Raw!$A:$A, Dispositions!AKV$14, Raw!$F:$F, Dispositions!$C43, Raw!$H:$H, "E05")</f>
        <v>0</v>
      </c>
      <c r="AKW43" s="52">
        <f>SUMIFS(Raw!$I:$I, Raw!$A:$A, Dispositions!AKW$14, Raw!$F:$F, Dispositions!$C43, Raw!$H:$H, "E05")</f>
        <v>0</v>
      </c>
      <c r="AKX43" s="52">
        <f>SUMIFS(Raw!$I:$I, Raw!$A:$A, Dispositions!AKX$14, Raw!$F:$F, Dispositions!$C43, Raw!$H:$H, "E05")</f>
        <v>0</v>
      </c>
      <c r="AKY43" s="52">
        <f>SUMIFS(Raw!$I:$I, Raw!$A:$A, Dispositions!AKY$14, Raw!$F:$F, Dispositions!$C43, Raw!$H:$H, "E05")</f>
        <v>0</v>
      </c>
      <c r="AKZ43" s="53">
        <f>SUMIFS(Raw!$I:$I, Raw!$A:$A, Dispositions!AKZ$14, Raw!$F:$F, Dispositions!$C43, Raw!$H:$H, "E05")</f>
        <v>0</v>
      </c>
      <c r="ALB43" s="51">
        <f>SUMIFS(Raw!$I:$I, Raw!$A:$A, Dispositions!ALB$14, Raw!$F:$F, Dispositions!$C43, Raw!$H:$H, "E12")</f>
        <v>0</v>
      </c>
      <c r="ALC43" s="52">
        <f>SUMIFS(Raw!$I:$I, Raw!$A:$A, Dispositions!ALC$14, Raw!$F:$F, Dispositions!$C43, Raw!$H:$H, "E12")</f>
        <v>0</v>
      </c>
      <c r="ALD43" s="52">
        <f>SUMIFS(Raw!$I:$I, Raw!$A:$A, Dispositions!ALD$14, Raw!$F:$F, Dispositions!$C43, Raw!$H:$H, "E12")</f>
        <v>0</v>
      </c>
      <c r="ALE43" s="52">
        <f>SUMIFS(Raw!$I:$I, Raw!$A:$A, Dispositions!ALE$14, Raw!$F:$F, Dispositions!$C43, Raw!$H:$H, "E12")</f>
        <v>0</v>
      </c>
      <c r="ALF43" s="52">
        <f>SUMIFS(Raw!$I:$I, Raw!$A:$A, Dispositions!ALF$14, Raw!$F:$F, Dispositions!$C43, Raw!$H:$H, "E12")</f>
        <v>0</v>
      </c>
      <c r="ALG43" s="52">
        <f>SUMIFS(Raw!$I:$I, Raw!$A:$A, Dispositions!ALG$14, Raw!$F:$F, Dispositions!$C43, Raw!$H:$H, "E12")</f>
        <v>0</v>
      </c>
      <c r="ALH43" s="53">
        <f>SUMIFS(Raw!$I:$I, Raw!$A:$A, Dispositions!ALH$14, Raw!$F:$F, Dispositions!$C43, Raw!$H:$H, "E12")</f>
        <v>0</v>
      </c>
      <c r="ALJ43" s="51">
        <f>SUMIFS(Raw!$I:$I, Raw!$A:$A, Dispositions!ALJ$14, Raw!$F:$F, Dispositions!$C43, Raw!$H:$H, "E13")</f>
        <v>0</v>
      </c>
      <c r="ALK43" s="52">
        <f>SUMIFS(Raw!$I:$I, Raw!$A:$A, Dispositions!ALK$14, Raw!$F:$F, Dispositions!$C43, Raw!$H:$H, "E13")</f>
        <v>0</v>
      </c>
      <c r="ALL43" s="52">
        <f>SUMIFS(Raw!$I:$I, Raw!$A:$A, Dispositions!ALL$14, Raw!$F:$F, Dispositions!$C43, Raw!$H:$H, "E13")</f>
        <v>0</v>
      </c>
      <c r="ALM43" s="52">
        <f>SUMIFS(Raw!$I:$I, Raw!$A:$A, Dispositions!ALM$14, Raw!$F:$F, Dispositions!$C43, Raw!$H:$H, "E13")</f>
        <v>0</v>
      </c>
      <c r="ALN43" s="52">
        <f>SUMIFS(Raw!$I:$I, Raw!$A:$A, Dispositions!ALN$14, Raw!$F:$F, Dispositions!$C43, Raw!$H:$H, "E13")</f>
        <v>0</v>
      </c>
      <c r="ALO43" s="52">
        <f>SUMIFS(Raw!$I:$I, Raw!$A:$A, Dispositions!ALO$14, Raw!$F:$F, Dispositions!$C43, Raw!$H:$H, "E13")</f>
        <v>0</v>
      </c>
      <c r="ALP43" s="53">
        <f>SUMIFS(Raw!$I:$I, Raw!$A:$A, Dispositions!ALP$14, Raw!$F:$F, Dispositions!$C43, Raw!$H:$H, "E13")</f>
        <v>0</v>
      </c>
      <c r="ALR43" s="51">
        <f>SUMIFS(Raw!$I:$I, Raw!$A:$A, Dispositions!ALR$14, Raw!$F:$F, Dispositions!$C43, Raw!$H:$H, "E14")</f>
        <v>0</v>
      </c>
      <c r="ALS43" s="52">
        <f>SUMIFS(Raw!$I:$I, Raw!$A:$A, Dispositions!ALS$14, Raw!$F:$F, Dispositions!$C43, Raw!$H:$H, "E14")</f>
        <v>0</v>
      </c>
      <c r="ALT43" s="52">
        <f>SUMIFS(Raw!$I:$I, Raw!$A:$A, Dispositions!ALT$14, Raw!$F:$F, Dispositions!$C43, Raw!$H:$H, "E14")</f>
        <v>0</v>
      </c>
      <c r="ALU43" s="52">
        <f>SUMIFS(Raw!$I:$I, Raw!$A:$A, Dispositions!ALU$14, Raw!$F:$F, Dispositions!$C43, Raw!$H:$H, "E14")</f>
        <v>0</v>
      </c>
      <c r="ALV43" s="52">
        <f>SUMIFS(Raw!$I:$I, Raw!$A:$A, Dispositions!ALV$14, Raw!$F:$F, Dispositions!$C43, Raw!$H:$H, "E14")</f>
        <v>0</v>
      </c>
      <c r="ALW43" s="52">
        <f>SUMIFS(Raw!$I:$I, Raw!$A:$A, Dispositions!ALW$14, Raw!$F:$F, Dispositions!$C43, Raw!$H:$H, "E14")</f>
        <v>0</v>
      </c>
      <c r="ALX43" s="53">
        <f>SUMIFS(Raw!$I:$I, Raw!$A:$A, Dispositions!ALX$14, Raw!$F:$F, Dispositions!$C43, Raw!$H:$H, "E14")</f>
        <v>0</v>
      </c>
      <c r="ALZ43" s="51">
        <f>SUMIFS(Raw!$I:$I, Raw!$A:$A, Dispositions!ALZ$14, Raw!$F:$F, Dispositions!$C43, Raw!$H:$H, "E15")</f>
        <v>0</v>
      </c>
      <c r="AMA43" s="52">
        <f>SUMIFS(Raw!$I:$I, Raw!$A:$A, Dispositions!AMA$14, Raw!$F:$F, Dispositions!$C43, Raw!$H:$H, "E15")</f>
        <v>0</v>
      </c>
      <c r="AMB43" s="52">
        <f>SUMIFS(Raw!$I:$I, Raw!$A:$A, Dispositions!AMB$14, Raw!$F:$F, Dispositions!$C43, Raw!$H:$H, "E15")</f>
        <v>0</v>
      </c>
      <c r="AMC43" s="52">
        <f>SUMIFS(Raw!$I:$I, Raw!$A:$A, Dispositions!AMC$14, Raw!$F:$F, Dispositions!$C43, Raw!$H:$H, "E15")</f>
        <v>0</v>
      </c>
      <c r="AMD43" s="52">
        <f>SUMIFS(Raw!$I:$I, Raw!$A:$A, Dispositions!AMD$14, Raw!$F:$F, Dispositions!$C43, Raw!$H:$H, "E15")</f>
        <v>0</v>
      </c>
      <c r="AME43" s="52">
        <f>SUMIFS(Raw!$I:$I, Raw!$A:$A, Dispositions!AME$14, Raw!$F:$F, Dispositions!$C43, Raw!$H:$H, "E15")</f>
        <v>0</v>
      </c>
      <c r="AMF43" s="53">
        <f>SUMIFS(Raw!$I:$I, Raw!$A:$A, Dispositions!AMF$14, Raw!$F:$F, Dispositions!$C43, Raw!$H:$H, "E15")</f>
        <v>0</v>
      </c>
      <c r="AMH43" s="51">
        <f>SUMIFS(Raw!$I:$I, Raw!$A:$A, Dispositions!AMH$14, Raw!$F:$F, Dispositions!$C43, Raw!$H:$H, "E16")</f>
        <v>0</v>
      </c>
      <c r="AMI43" s="52">
        <f>SUMIFS(Raw!$I:$I, Raw!$A:$A, Dispositions!AMI$14, Raw!$F:$F, Dispositions!$C43, Raw!$H:$H, "E16")</f>
        <v>0</v>
      </c>
      <c r="AMJ43" s="52">
        <f>SUMIFS(Raw!$I:$I, Raw!$A:$A, Dispositions!AMJ$14, Raw!$F:$F, Dispositions!$C43, Raw!$H:$H, "E16")</f>
        <v>0</v>
      </c>
      <c r="AMK43" s="52">
        <f>SUMIFS(Raw!$I:$I, Raw!$A:$A, Dispositions!AMK$14, Raw!$F:$F, Dispositions!$C43, Raw!$H:$H, "E16")</f>
        <v>0</v>
      </c>
      <c r="AML43" s="52">
        <f>SUMIFS(Raw!$I:$I, Raw!$A:$A, Dispositions!AML$14, Raw!$F:$F, Dispositions!$C43, Raw!$H:$H, "E16")</f>
        <v>0</v>
      </c>
      <c r="AMM43" s="52">
        <f>SUMIFS(Raw!$I:$I, Raw!$A:$A, Dispositions!AMM$14, Raw!$F:$F, Dispositions!$C43, Raw!$H:$H, "E16")</f>
        <v>0</v>
      </c>
      <c r="AMN43" s="53">
        <f>SUMIFS(Raw!$I:$I, Raw!$A:$A, Dispositions!AMN$14, Raw!$F:$F, Dispositions!$C43, Raw!$H:$H, "E16")</f>
        <v>0</v>
      </c>
      <c r="AMP43" s="51">
        <f>SUMIFS(Raw!$I:$I, Raw!$A:$A, Dispositions!AMP$14, Raw!$F:$F, Dispositions!$C43, Raw!$H:$H, "E18")</f>
        <v>0</v>
      </c>
      <c r="AMQ43" s="52">
        <f>SUMIFS(Raw!$I:$I, Raw!$A:$A, Dispositions!AMQ$14, Raw!$F:$F, Dispositions!$C43, Raw!$H:$H, "E18")</f>
        <v>0</v>
      </c>
      <c r="AMR43" s="52">
        <f>SUMIFS(Raw!$I:$I, Raw!$A:$A, Dispositions!AMR$14, Raw!$F:$F, Dispositions!$C43, Raw!$H:$H, "E18")</f>
        <v>0</v>
      </c>
      <c r="AMS43" s="52">
        <f>SUMIFS(Raw!$I:$I, Raw!$A:$A, Dispositions!AMS$14, Raw!$F:$F, Dispositions!$C43, Raw!$H:$H, "E18")</f>
        <v>0</v>
      </c>
      <c r="AMT43" s="52">
        <f>SUMIFS(Raw!$I:$I, Raw!$A:$A, Dispositions!AMT$14, Raw!$F:$F, Dispositions!$C43, Raw!$H:$H, "E18")</f>
        <v>0</v>
      </c>
      <c r="AMU43" s="52">
        <f>SUMIFS(Raw!$I:$I, Raw!$A:$A, Dispositions!AMU$14, Raw!$F:$F, Dispositions!$C43, Raw!$H:$H, "E18")</f>
        <v>0</v>
      </c>
      <c r="AMV43" s="53">
        <f>SUMIFS(Raw!$I:$I, Raw!$A:$A, Dispositions!AMV$14, Raw!$F:$F, Dispositions!$C43, Raw!$H:$H, "E18")</f>
        <v>0</v>
      </c>
      <c r="AMX43" s="51">
        <f>SUMIFS(Raw!$I:$I, Raw!$A:$A, Dispositions!AMX$14, Raw!$F:$F, Dispositions!$C43, Raw!$H:$H, "E34")</f>
        <v>0</v>
      </c>
      <c r="AMY43" s="52">
        <f>SUMIFS(Raw!$I:$I, Raw!$A:$A, Dispositions!AMY$14, Raw!$F:$F, Dispositions!$C43, Raw!$H:$H, "E34")</f>
        <v>0</v>
      </c>
      <c r="AMZ43" s="52">
        <f>SUMIFS(Raw!$I:$I, Raw!$A:$A, Dispositions!AMZ$14, Raw!$F:$F, Dispositions!$C43, Raw!$H:$H, "E34")</f>
        <v>0</v>
      </c>
      <c r="ANA43" s="52">
        <f>SUMIFS(Raw!$I:$I, Raw!$A:$A, Dispositions!ANA$14, Raw!$F:$F, Dispositions!$C43, Raw!$H:$H, "E34")</f>
        <v>0</v>
      </c>
      <c r="ANB43" s="52">
        <f>SUMIFS(Raw!$I:$I, Raw!$A:$A, Dispositions!ANB$14, Raw!$F:$F, Dispositions!$C43, Raw!$H:$H, "E34")</f>
        <v>0</v>
      </c>
      <c r="ANC43" s="52">
        <f>SUMIFS(Raw!$I:$I, Raw!$A:$A, Dispositions!ANC$14, Raw!$F:$F, Dispositions!$C43, Raw!$H:$H, "E34")</f>
        <v>0</v>
      </c>
      <c r="AND43" s="53">
        <f>SUMIFS(Raw!$I:$I, Raw!$A:$A, Dispositions!AND$14, Raw!$F:$F, Dispositions!$C43, Raw!$H:$H, "E34")</f>
        <v>0</v>
      </c>
      <c r="ANF43" s="51">
        <f>SUMIFS(Raw!$I:$I, Raw!$A:$A, Dispositions!ANF$14, Raw!$F:$F, Dispositions!$C43, Raw!$H:$H, "E02")</f>
        <v>0</v>
      </c>
      <c r="ANG43" s="52">
        <f>SUMIFS(Raw!$I:$I, Raw!$A:$A, Dispositions!ANG$14, Raw!$F:$F, Dispositions!$C43, Raw!$H:$H, "E02")</f>
        <v>0</v>
      </c>
      <c r="ANH43" s="52">
        <f>SUMIFS(Raw!$I:$I, Raw!$A:$A, Dispositions!ANH$14, Raw!$F:$F, Dispositions!$C43, Raw!$H:$H, "E02")</f>
        <v>0</v>
      </c>
      <c r="ANI43" s="52">
        <f>SUMIFS(Raw!$I:$I, Raw!$A:$A, Dispositions!ANI$14, Raw!$F:$F, Dispositions!$C43, Raw!$H:$H, "E02")</f>
        <v>0</v>
      </c>
      <c r="ANJ43" s="52">
        <f>SUMIFS(Raw!$I:$I, Raw!$A:$A, Dispositions!ANJ$14, Raw!$F:$F, Dispositions!$C43, Raw!$H:$H, "E02")</f>
        <v>0</v>
      </c>
      <c r="ANK43" s="52">
        <f>SUMIFS(Raw!$I:$I, Raw!$A:$A, Dispositions!ANK$14, Raw!$F:$F, Dispositions!$C43, Raw!$H:$H, "E02")</f>
        <v>0</v>
      </c>
      <c r="ANL43" s="53">
        <f>SUMIFS(Raw!$I:$I, Raw!$A:$A, Dispositions!ANL$14, Raw!$F:$F, Dispositions!$C43, Raw!$H:$H, "E02")</f>
        <v>0</v>
      </c>
      <c r="ANN43" s="51">
        <f>SUMIFS(Raw!$I:$I, Raw!$A:$A, Dispositions!ANN$14, Raw!$F:$F, Dispositions!$C43, Raw!$H:$H, "E03")</f>
        <v>0</v>
      </c>
      <c r="ANO43" s="52">
        <f>SUMIFS(Raw!$I:$I, Raw!$A:$A, Dispositions!ANO$14, Raw!$F:$F, Dispositions!$C43, Raw!$H:$H, "E03")</f>
        <v>0</v>
      </c>
      <c r="ANP43" s="52">
        <f>SUMIFS(Raw!$I:$I, Raw!$A:$A, Dispositions!ANP$14, Raw!$F:$F, Dispositions!$C43, Raw!$H:$H, "E03")</f>
        <v>0</v>
      </c>
      <c r="ANQ43" s="52">
        <f>SUMIFS(Raw!$I:$I, Raw!$A:$A, Dispositions!ANQ$14, Raw!$F:$F, Dispositions!$C43, Raw!$H:$H, "E03")</f>
        <v>0</v>
      </c>
      <c r="ANR43" s="52">
        <f>SUMIFS(Raw!$I:$I, Raw!$A:$A, Dispositions!ANR$14, Raw!$F:$F, Dispositions!$C43, Raw!$H:$H, "E03")</f>
        <v>0</v>
      </c>
      <c r="ANS43" s="52">
        <f>SUMIFS(Raw!$I:$I, Raw!$A:$A, Dispositions!ANS$14, Raw!$F:$F, Dispositions!$C43, Raw!$H:$H, "E03")</f>
        <v>0</v>
      </c>
      <c r="ANT43" s="53">
        <f>SUMIFS(Raw!$I:$I, Raw!$A:$A, Dispositions!ANT$14, Raw!$F:$F, Dispositions!$C43, Raw!$H:$H, "E03")</f>
        <v>0</v>
      </c>
      <c r="ANV43" s="51">
        <f>SUMIFS(Raw!$I:$I, Raw!$A:$A, Dispositions!ANV$14, Raw!$F:$F, Dispositions!$C43, Raw!$H:$H, "E05")</f>
        <v>0</v>
      </c>
      <c r="ANW43" s="52">
        <f>SUMIFS(Raw!$I:$I, Raw!$A:$A, Dispositions!ANW$14, Raw!$F:$F, Dispositions!$C43, Raw!$H:$H, "E05")</f>
        <v>0</v>
      </c>
      <c r="ANX43" s="52">
        <f>SUMIFS(Raw!$I:$I, Raw!$A:$A, Dispositions!ANX$14, Raw!$F:$F, Dispositions!$C43, Raw!$H:$H, "E05")</f>
        <v>0</v>
      </c>
      <c r="ANY43" s="52">
        <f>SUMIFS(Raw!$I:$I, Raw!$A:$A, Dispositions!ANY$14, Raw!$F:$F, Dispositions!$C43, Raw!$H:$H, "E05")</f>
        <v>0</v>
      </c>
      <c r="ANZ43" s="52">
        <f>SUMIFS(Raw!$I:$I, Raw!$A:$A, Dispositions!ANZ$14, Raw!$F:$F, Dispositions!$C43, Raw!$H:$H, "E05")</f>
        <v>0</v>
      </c>
      <c r="AOA43" s="52">
        <f>SUMIFS(Raw!$I:$I, Raw!$A:$A, Dispositions!AOA$14, Raw!$F:$F, Dispositions!$C43, Raw!$H:$H, "E05")</f>
        <v>0</v>
      </c>
      <c r="AOB43" s="53">
        <f>SUMIFS(Raw!$I:$I, Raw!$A:$A, Dispositions!AOB$14, Raw!$F:$F, Dispositions!$C43, Raw!$H:$H, "E05")</f>
        <v>0</v>
      </c>
      <c r="AOD43" s="51">
        <f>SUMIFS(Raw!$I:$I, Raw!$A:$A, Dispositions!AOD$14, Raw!$F:$F, Dispositions!$C43, Raw!$H:$H, "E12")</f>
        <v>0</v>
      </c>
      <c r="AOE43" s="52">
        <f>SUMIFS(Raw!$I:$I, Raw!$A:$A, Dispositions!AOE$14, Raw!$F:$F, Dispositions!$C43, Raw!$H:$H, "E12")</f>
        <v>0</v>
      </c>
      <c r="AOF43" s="52">
        <f>SUMIFS(Raw!$I:$I, Raw!$A:$A, Dispositions!AOF$14, Raw!$F:$F, Dispositions!$C43, Raw!$H:$H, "E12")</f>
        <v>0</v>
      </c>
      <c r="AOG43" s="52">
        <f>SUMIFS(Raw!$I:$I, Raw!$A:$A, Dispositions!AOG$14, Raw!$F:$F, Dispositions!$C43, Raw!$H:$H, "E12")</f>
        <v>0</v>
      </c>
      <c r="AOH43" s="52">
        <f>SUMIFS(Raw!$I:$I, Raw!$A:$A, Dispositions!AOH$14, Raw!$F:$F, Dispositions!$C43, Raw!$H:$H, "E12")</f>
        <v>0</v>
      </c>
      <c r="AOI43" s="52">
        <f>SUMIFS(Raw!$I:$I, Raw!$A:$A, Dispositions!AOI$14, Raw!$F:$F, Dispositions!$C43, Raw!$H:$H, "E12")</f>
        <v>0</v>
      </c>
      <c r="AOJ43" s="53">
        <f>SUMIFS(Raw!$I:$I, Raw!$A:$A, Dispositions!AOJ$14, Raw!$F:$F, Dispositions!$C43, Raw!$H:$H, "E12")</f>
        <v>0</v>
      </c>
      <c r="AOL43" s="51">
        <f>SUMIFS(Raw!$I:$I, Raw!$A:$A, Dispositions!AOL$14, Raw!$F:$F, Dispositions!$C43, Raw!$H:$H, "E13")</f>
        <v>0</v>
      </c>
      <c r="AOM43" s="52">
        <f>SUMIFS(Raw!$I:$I, Raw!$A:$A, Dispositions!AOM$14, Raw!$F:$F, Dispositions!$C43, Raw!$H:$H, "E13")</f>
        <v>0</v>
      </c>
      <c r="AON43" s="52">
        <f>SUMIFS(Raw!$I:$I, Raw!$A:$A, Dispositions!AON$14, Raw!$F:$F, Dispositions!$C43, Raw!$H:$H, "E13")</f>
        <v>0</v>
      </c>
      <c r="AOO43" s="52">
        <f>SUMIFS(Raw!$I:$I, Raw!$A:$A, Dispositions!AOO$14, Raw!$F:$F, Dispositions!$C43, Raw!$H:$H, "E13")</f>
        <v>0</v>
      </c>
      <c r="AOP43" s="52">
        <f>SUMIFS(Raw!$I:$I, Raw!$A:$A, Dispositions!AOP$14, Raw!$F:$F, Dispositions!$C43, Raw!$H:$H, "E13")</f>
        <v>0</v>
      </c>
      <c r="AOQ43" s="52">
        <f>SUMIFS(Raw!$I:$I, Raw!$A:$A, Dispositions!AOQ$14, Raw!$F:$F, Dispositions!$C43, Raw!$H:$H, "E13")</f>
        <v>0</v>
      </c>
      <c r="AOR43" s="53">
        <f>SUMIFS(Raw!$I:$I, Raw!$A:$A, Dispositions!AOR$14, Raw!$F:$F, Dispositions!$C43, Raw!$H:$H, "E13")</f>
        <v>0</v>
      </c>
      <c r="AOT43" s="51">
        <f>SUMIFS(Raw!$I:$I, Raw!$A:$A, Dispositions!AOT$14, Raw!$F:$F, Dispositions!$C43, Raw!$H:$H, "E14")</f>
        <v>0</v>
      </c>
      <c r="AOU43" s="52">
        <f>SUMIFS(Raw!$I:$I, Raw!$A:$A, Dispositions!AOU$14, Raw!$F:$F, Dispositions!$C43, Raw!$H:$H, "E14")</f>
        <v>0</v>
      </c>
      <c r="AOV43" s="52">
        <f>SUMIFS(Raw!$I:$I, Raw!$A:$A, Dispositions!AOV$14, Raw!$F:$F, Dispositions!$C43, Raw!$H:$H, "E14")</f>
        <v>0</v>
      </c>
      <c r="AOW43" s="52">
        <f>SUMIFS(Raw!$I:$I, Raw!$A:$A, Dispositions!AOW$14, Raw!$F:$F, Dispositions!$C43, Raw!$H:$H, "E14")</f>
        <v>0</v>
      </c>
      <c r="AOX43" s="52">
        <f>SUMIFS(Raw!$I:$I, Raw!$A:$A, Dispositions!AOX$14, Raw!$F:$F, Dispositions!$C43, Raw!$H:$H, "E14")</f>
        <v>0</v>
      </c>
      <c r="AOY43" s="52">
        <f>SUMIFS(Raw!$I:$I, Raw!$A:$A, Dispositions!AOY$14, Raw!$F:$F, Dispositions!$C43, Raw!$H:$H, "E14")</f>
        <v>0</v>
      </c>
      <c r="AOZ43" s="53">
        <f>SUMIFS(Raw!$I:$I, Raw!$A:$A, Dispositions!AOZ$14, Raw!$F:$F, Dispositions!$C43, Raw!$H:$H, "E14")</f>
        <v>0</v>
      </c>
      <c r="APB43" s="51">
        <f>SUMIFS(Raw!$I:$I, Raw!$A:$A, Dispositions!APB$14, Raw!$F:$F, Dispositions!$C43, Raw!$H:$H, "E15")</f>
        <v>0</v>
      </c>
      <c r="APC43" s="52">
        <f>SUMIFS(Raw!$I:$I, Raw!$A:$A, Dispositions!APC$14, Raw!$F:$F, Dispositions!$C43, Raw!$H:$H, "E15")</f>
        <v>0</v>
      </c>
      <c r="APD43" s="52">
        <f>SUMIFS(Raw!$I:$I, Raw!$A:$A, Dispositions!APD$14, Raw!$F:$F, Dispositions!$C43, Raw!$H:$H, "E15")</f>
        <v>0</v>
      </c>
      <c r="APE43" s="52">
        <f>SUMIFS(Raw!$I:$I, Raw!$A:$A, Dispositions!APE$14, Raw!$F:$F, Dispositions!$C43, Raw!$H:$H, "E15")</f>
        <v>0</v>
      </c>
      <c r="APF43" s="52">
        <f>SUMIFS(Raw!$I:$I, Raw!$A:$A, Dispositions!APF$14, Raw!$F:$F, Dispositions!$C43, Raw!$H:$H, "E15")</f>
        <v>0</v>
      </c>
      <c r="APG43" s="52">
        <f>SUMIFS(Raw!$I:$I, Raw!$A:$A, Dispositions!APG$14, Raw!$F:$F, Dispositions!$C43, Raw!$H:$H, "E15")</f>
        <v>0</v>
      </c>
      <c r="APH43" s="53">
        <f>SUMIFS(Raw!$I:$I, Raw!$A:$A, Dispositions!APH$14, Raw!$F:$F, Dispositions!$C43, Raw!$H:$H, "E15")</f>
        <v>0</v>
      </c>
      <c r="APJ43" s="51">
        <f>SUMIFS(Raw!$I:$I, Raw!$A:$A, Dispositions!APJ$14, Raw!$F:$F, Dispositions!$C43, Raw!$H:$H, "E16")</f>
        <v>0</v>
      </c>
      <c r="APK43" s="52">
        <f>SUMIFS(Raw!$I:$I, Raw!$A:$A, Dispositions!APK$14, Raw!$F:$F, Dispositions!$C43, Raw!$H:$H, "E16")</f>
        <v>0</v>
      </c>
      <c r="APL43" s="52">
        <f>SUMIFS(Raw!$I:$I, Raw!$A:$A, Dispositions!APL$14, Raw!$F:$F, Dispositions!$C43, Raw!$H:$H, "E16")</f>
        <v>0</v>
      </c>
      <c r="APM43" s="52">
        <f>SUMIFS(Raw!$I:$I, Raw!$A:$A, Dispositions!APM$14, Raw!$F:$F, Dispositions!$C43, Raw!$H:$H, "E16")</f>
        <v>0</v>
      </c>
      <c r="APN43" s="52">
        <f>SUMIFS(Raw!$I:$I, Raw!$A:$A, Dispositions!APN$14, Raw!$F:$F, Dispositions!$C43, Raw!$H:$H, "E16")</f>
        <v>0</v>
      </c>
      <c r="APO43" s="52">
        <f>SUMIFS(Raw!$I:$I, Raw!$A:$A, Dispositions!APO$14, Raw!$F:$F, Dispositions!$C43, Raw!$H:$H, "E16")</f>
        <v>0</v>
      </c>
      <c r="APP43" s="53">
        <f>SUMIFS(Raw!$I:$I, Raw!$A:$A, Dispositions!APP$14, Raw!$F:$F, Dispositions!$C43, Raw!$H:$H, "E16")</f>
        <v>0</v>
      </c>
      <c r="APR43" s="51">
        <f>SUMIFS(Raw!$I:$I, Raw!$A:$A, Dispositions!APR$14, Raw!$F:$F, Dispositions!$C43, Raw!$H:$H, "E18")</f>
        <v>0</v>
      </c>
      <c r="APS43" s="52">
        <f>SUMIFS(Raw!$I:$I, Raw!$A:$A, Dispositions!APS$14, Raw!$F:$F, Dispositions!$C43, Raw!$H:$H, "E18")</f>
        <v>0</v>
      </c>
      <c r="APT43" s="52">
        <f>SUMIFS(Raw!$I:$I, Raw!$A:$A, Dispositions!APT$14, Raw!$F:$F, Dispositions!$C43, Raw!$H:$H, "E18")</f>
        <v>0</v>
      </c>
      <c r="APU43" s="52">
        <f>SUMIFS(Raw!$I:$I, Raw!$A:$A, Dispositions!APU$14, Raw!$F:$F, Dispositions!$C43, Raw!$H:$H, "E18")</f>
        <v>0</v>
      </c>
      <c r="APV43" s="52">
        <f>SUMIFS(Raw!$I:$I, Raw!$A:$A, Dispositions!APV$14, Raw!$F:$F, Dispositions!$C43, Raw!$H:$H, "E18")</f>
        <v>0</v>
      </c>
      <c r="APW43" s="52">
        <f>SUMIFS(Raw!$I:$I, Raw!$A:$A, Dispositions!APW$14, Raw!$F:$F, Dispositions!$C43, Raw!$H:$H, "E18")</f>
        <v>0</v>
      </c>
      <c r="APX43" s="53">
        <f>SUMIFS(Raw!$I:$I, Raw!$A:$A, Dispositions!APX$14, Raw!$F:$F, Dispositions!$C43, Raw!$H:$H, "E18")</f>
        <v>0</v>
      </c>
      <c r="APZ43" s="51">
        <f>SUMIFS(Raw!$I:$I, Raw!$A:$A, Dispositions!APZ$14, Raw!$F:$F, Dispositions!$C43, Raw!$H:$H, "E34")</f>
        <v>0</v>
      </c>
      <c r="AQA43" s="52">
        <f>SUMIFS(Raw!$I:$I, Raw!$A:$A, Dispositions!AQA$14, Raw!$F:$F, Dispositions!$C43, Raw!$H:$H, "E34")</f>
        <v>0</v>
      </c>
      <c r="AQB43" s="52">
        <f>SUMIFS(Raw!$I:$I, Raw!$A:$A, Dispositions!AQB$14, Raw!$F:$F, Dispositions!$C43, Raw!$H:$H, "E34")</f>
        <v>0</v>
      </c>
      <c r="AQC43" s="52">
        <f>SUMIFS(Raw!$I:$I, Raw!$A:$A, Dispositions!AQC$14, Raw!$F:$F, Dispositions!$C43, Raw!$H:$H, "E34")</f>
        <v>0</v>
      </c>
      <c r="AQD43" s="52">
        <f>SUMIFS(Raw!$I:$I, Raw!$A:$A, Dispositions!AQD$14, Raw!$F:$F, Dispositions!$C43, Raw!$H:$H, "E34")</f>
        <v>0</v>
      </c>
      <c r="AQE43" s="52">
        <f>SUMIFS(Raw!$I:$I, Raw!$A:$A, Dispositions!AQE$14, Raw!$F:$F, Dispositions!$C43, Raw!$H:$H, "E34")</f>
        <v>0</v>
      </c>
      <c r="AQF43" s="53">
        <f>SUMIFS(Raw!$I:$I, Raw!$A:$A, Dispositions!AQF$14, Raw!$F:$F, Dispositions!$C43, Raw!$H:$H, "E34")</f>
        <v>0</v>
      </c>
      <c r="AQH43" s="51">
        <f>SUMIFS(Raw!$I:$I, Raw!$A:$A, Dispositions!AQH$14, Raw!$F:$F, Dispositions!$C43, Raw!$H:$H, "E02")</f>
        <v>0</v>
      </c>
      <c r="AQI43" s="52">
        <f>SUMIFS(Raw!$I:$I, Raw!$A:$A, Dispositions!AQI$14, Raw!$F:$F, Dispositions!$C43, Raw!$H:$H, "E02")</f>
        <v>0</v>
      </c>
      <c r="AQJ43" s="52">
        <f>SUMIFS(Raw!$I:$I, Raw!$A:$A, Dispositions!AQJ$14, Raw!$F:$F, Dispositions!$C43, Raw!$H:$H, "E02")</f>
        <v>0</v>
      </c>
      <c r="AQK43" s="52">
        <f>SUMIFS(Raw!$I:$I, Raw!$A:$A, Dispositions!AQK$14, Raw!$F:$F, Dispositions!$C43, Raw!$H:$H, "E02")</f>
        <v>0</v>
      </c>
      <c r="AQL43" s="52">
        <f>SUMIFS(Raw!$I:$I, Raw!$A:$A, Dispositions!AQL$14, Raw!$F:$F, Dispositions!$C43, Raw!$H:$H, "E02")</f>
        <v>0</v>
      </c>
      <c r="AQM43" s="52">
        <f>SUMIFS(Raw!$I:$I, Raw!$A:$A, Dispositions!AQM$14, Raw!$F:$F, Dispositions!$C43, Raw!$H:$H, "E02")</f>
        <v>0</v>
      </c>
      <c r="AQN43" s="53">
        <f>SUMIFS(Raw!$I:$I, Raw!$A:$A, Dispositions!AQN$14, Raw!$F:$F, Dispositions!$C43, Raw!$H:$H, "E02")</f>
        <v>0</v>
      </c>
      <c r="AQP43" s="51">
        <f>SUMIFS(Raw!$I:$I, Raw!$A:$A, Dispositions!AQP$14, Raw!$F:$F, Dispositions!$C43, Raw!$H:$H, "E03")</f>
        <v>0</v>
      </c>
      <c r="AQQ43" s="52">
        <f>SUMIFS(Raw!$I:$I, Raw!$A:$A, Dispositions!AQQ$14, Raw!$F:$F, Dispositions!$C43, Raw!$H:$H, "E03")</f>
        <v>0</v>
      </c>
      <c r="AQR43" s="52">
        <f>SUMIFS(Raw!$I:$I, Raw!$A:$A, Dispositions!AQR$14, Raw!$F:$F, Dispositions!$C43, Raw!$H:$H, "E03")</f>
        <v>0</v>
      </c>
      <c r="AQS43" s="52">
        <f>SUMIFS(Raw!$I:$I, Raw!$A:$A, Dispositions!AQS$14, Raw!$F:$F, Dispositions!$C43, Raw!$H:$H, "E03")</f>
        <v>0</v>
      </c>
      <c r="AQT43" s="52">
        <f>SUMIFS(Raw!$I:$I, Raw!$A:$A, Dispositions!AQT$14, Raw!$F:$F, Dispositions!$C43, Raw!$H:$H, "E03")</f>
        <v>0</v>
      </c>
      <c r="AQU43" s="52">
        <f>SUMIFS(Raw!$I:$I, Raw!$A:$A, Dispositions!AQU$14, Raw!$F:$F, Dispositions!$C43, Raw!$H:$H, "E03")</f>
        <v>0</v>
      </c>
      <c r="AQV43" s="53">
        <f>SUMIFS(Raw!$I:$I, Raw!$A:$A, Dispositions!AQV$14, Raw!$F:$F, Dispositions!$C43, Raw!$H:$H, "E03")</f>
        <v>0</v>
      </c>
      <c r="AQX43" s="51">
        <f>SUMIFS(Raw!$I:$I, Raw!$A:$A, Dispositions!AQX$14, Raw!$F:$F, Dispositions!$C43, Raw!$H:$H, "E05")</f>
        <v>0</v>
      </c>
      <c r="AQY43" s="52">
        <f>SUMIFS(Raw!$I:$I, Raw!$A:$A, Dispositions!AQY$14, Raw!$F:$F, Dispositions!$C43, Raw!$H:$H, "E05")</f>
        <v>0</v>
      </c>
      <c r="AQZ43" s="52">
        <f>SUMIFS(Raw!$I:$I, Raw!$A:$A, Dispositions!AQZ$14, Raw!$F:$F, Dispositions!$C43, Raw!$H:$H, "E05")</f>
        <v>0</v>
      </c>
      <c r="ARA43" s="52">
        <f>SUMIFS(Raw!$I:$I, Raw!$A:$A, Dispositions!ARA$14, Raw!$F:$F, Dispositions!$C43, Raw!$H:$H, "E05")</f>
        <v>0</v>
      </c>
      <c r="ARB43" s="52">
        <f>SUMIFS(Raw!$I:$I, Raw!$A:$A, Dispositions!ARB$14, Raw!$F:$F, Dispositions!$C43, Raw!$H:$H, "E05")</f>
        <v>0</v>
      </c>
      <c r="ARC43" s="52">
        <f>SUMIFS(Raw!$I:$I, Raw!$A:$A, Dispositions!ARC$14, Raw!$F:$F, Dispositions!$C43, Raw!$H:$H, "E05")</f>
        <v>0</v>
      </c>
      <c r="ARD43" s="53">
        <f>SUMIFS(Raw!$I:$I, Raw!$A:$A, Dispositions!ARD$14, Raw!$F:$F, Dispositions!$C43, Raw!$H:$H, "E05")</f>
        <v>0</v>
      </c>
      <c r="ARF43" s="51">
        <f>SUMIFS(Raw!$I:$I, Raw!$A:$A, Dispositions!ARF$14, Raw!$F:$F, Dispositions!$C43, Raw!$H:$H, "E12")</f>
        <v>0</v>
      </c>
      <c r="ARG43" s="52">
        <f>SUMIFS(Raw!$I:$I, Raw!$A:$A, Dispositions!ARG$14, Raw!$F:$F, Dispositions!$C43, Raw!$H:$H, "E12")</f>
        <v>0</v>
      </c>
      <c r="ARH43" s="52">
        <f>SUMIFS(Raw!$I:$I, Raw!$A:$A, Dispositions!ARH$14, Raw!$F:$F, Dispositions!$C43, Raw!$H:$H, "E12")</f>
        <v>0</v>
      </c>
      <c r="ARI43" s="52">
        <f>SUMIFS(Raw!$I:$I, Raw!$A:$A, Dispositions!ARI$14, Raw!$F:$F, Dispositions!$C43, Raw!$H:$H, "E12")</f>
        <v>0</v>
      </c>
      <c r="ARJ43" s="52">
        <f>SUMIFS(Raw!$I:$I, Raw!$A:$A, Dispositions!ARJ$14, Raw!$F:$F, Dispositions!$C43, Raw!$H:$H, "E12")</f>
        <v>0</v>
      </c>
      <c r="ARK43" s="52">
        <f>SUMIFS(Raw!$I:$I, Raw!$A:$A, Dispositions!ARK$14, Raw!$F:$F, Dispositions!$C43, Raw!$H:$H, "E12")</f>
        <v>0</v>
      </c>
      <c r="ARL43" s="53">
        <f>SUMIFS(Raw!$I:$I, Raw!$A:$A, Dispositions!ARL$14, Raw!$F:$F, Dispositions!$C43, Raw!$H:$H, "E12")</f>
        <v>0</v>
      </c>
      <c r="ARN43" s="51">
        <f>SUMIFS(Raw!$I:$I, Raw!$A:$A, Dispositions!ARN$14, Raw!$F:$F, Dispositions!$C43, Raw!$H:$H, "E13")</f>
        <v>0</v>
      </c>
      <c r="ARO43" s="52">
        <f>SUMIFS(Raw!$I:$I, Raw!$A:$A, Dispositions!ARO$14, Raw!$F:$F, Dispositions!$C43, Raw!$H:$H, "E13")</f>
        <v>0</v>
      </c>
      <c r="ARP43" s="52">
        <f>SUMIFS(Raw!$I:$I, Raw!$A:$A, Dispositions!ARP$14, Raw!$F:$F, Dispositions!$C43, Raw!$H:$H, "E13")</f>
        <v>0</v>
      </c>
      <c r="ARQ43" s="52">
        <f>SUMIFS(Raw!$I:$I, Raw!$A:$A, Dispositions!ARQ$14, Raw!$F:$F, Dispositions!$C43, Raw!$H:$H, "E13")</f>
        <v>0</v>
      </c>
      <c r="ARR43" s="52">
        <f>SUMIFS(Raw!$I:$I, Raw!$A:$A, Dispositions!ARR$14, Raw!$F:$F, Dispositions!$C43, Raw!$H:$H, "E13")</f>
        <v>0</v>
      </c>
      <c r="ARS43" s="52">
        <f>SUMIFS(Raw!$I:$I, Raw!$A:$A, Dispositions!ARS$14, Raw!$F:$F, Dispositions!$C43, Raw!$H:$H, "E13")</f>
        <v>0</v>
      </c>
      <c r="ART43" s="53">
        <f>SUMIFS(Raw!$I:$I, Raw!$A:$A, Dispositions!ART$14, Raw!$F:$F, Dispositions!$C43, Raw!$H:$H, "E13")</f>
        <v>0</v>
      </c>
      <c r="ARV43" s="51">
        <f>SUMIFS(Raw!$I:$I, Raw!$A:$A, Dispositions!ARV$14, Raw!$F:$F, Dispositions!$C43, Raw!$H:$H, "E14")</f>
        <v>0</v>
      </c>
      <c r="ARW43" s="52">
        <f>SUMIFS(Raw!$I:$I, Raw!$A:$A, Dispositions!ARW$14, Raw!$F:$F, Dispositions!$C43, Raw!$H:$H, "E14")</f>
        <v>0</v>
      </c>
      <c r="ARX43" s="52">
        <f>SUMIFS(Raw!$I:$I, Raw!$A:$A, Dispositions!ARX$14, Raw!$F:$F, Dispositions!$C43, Raw!$H:$H, "E14")</f>
        <v>0</v>
      </c>
      <c r="ARY43" s="52">
        <f>SUMIFS(Raw!$I:$I, Raw!$A:$A, Dispositions!ARY$14, Raw!$F:$F, Dispositions!$C43, Raw!$H:$H, "E14")</f>
        <v>0</v>
      </c>
      <c r="ARZ43" s="52">
        <f>SUMIFS(Raw!$I:$I, Raw!$A:$A, Dispositions!ARZ$14, Raw!$F:$F, Dispositions!$C43, Raw!$H:$H, "E14")</f>
        <v>0</v>
      </c>
      <c r="ASA43" s="52">
        <f>SUMIFS(Raw!$I:$I, Raw!$A:$A, Dispositions!ASA$14, Raw!$F:$F, Dispositions!$C43, Raw!$H:$H, "E14")</f>
        <v>0</v>
      </c>
      <c r="ASB43" s="53">
        <f>SUMIFS(Raw!$I:$I, Raw!$A:$A, Dispositions!ASB$14, Raw!$F:$F, Dispositions!$C43, Raw!$H:$H, "E14")</f>
        <v>0</v>
      </c>
      <c r="ASD43" s="51">
        <f>SUMIFS(Raw!$I:$I, Raw!$A:$A, Dispositions!ASD$14, Raw!$F:$F, Dispositions!$C43, Raw!$H:$H, "E15")</f>
        <v>0</v>
      </c>
      <c r="ASE43" s="52">
        <f>SUMIFS(Raw!$I:$I, Raw!$A:$A, Dispositions!ASE$14, Raw!$F:$F, Dispositions!$C43, Raw!$H:$H, "E15")</f>
        <v>0</v>
      </c>
      <c r="ASF43" s="52">
        <f>SUMIFS(Raw!$I:$I, Raw!$A:$A, Dispositions!ASF$14, Raw!$F:$F, Dispositions!$C43, Raw!$H:$H, "E15")</f>
        <v>0</v>
      </c>
      <c r="ASG43" s="52">
        <f>SUMIFS(Raw!$I:$I, Raw!$A:$A, Dispositions!ASG$14, Raw!$F:$F, Dispositions!$C43, Raw!$H:$H, "E15")</f>
        <v>0</v>
      </c>
      <c r="ASH43" s="52">
        <f>SUMIFS(Raw!$I:$I, Raw!$A:$A, Dispositions!ASH$14, Raw!$F:$F, Dispositions!$C43, Raw!$H:$H, "E15")</f>
        <v>0</v>
      </c>
      <c r="ASI43" s="52">
        <f>SUMIFS(Raw!$I:$I, Raw!$A:$A, Dispositions!ASI$14, Raw!$F:$F, Dispositions!$C43, Raw!$H:$H, "E15")</f>
        <v>0</v>
      </c>
      <c r="ASJ43" s="53">
        <f>SUMIFS(Raw!$I:$I, Raw!$A:$A, Dispositions!ASJ$14, Raw!$F:$F, Dispositions!$C43, Raw!$H:$H, "E15")</f>
        <v>0</v>
      </c>
      <c r="ASL43" s="51">
        <f>SUMIFS(Raw!$I:$I, Raw!$A:$A, Dispositions!ASL$14, Raw!$F:$F, Dispositions!$C43, Raw!$H:$H, "E16")</f>
        <v>0</v>
      </c>
      <c r="ASM43" s="52">
        <f>SUMIFS(Raw!$I:$I, Raw!$A:$A, Dispositions!ASM$14, Raw!$F:$F, Dispositions!$C43, Raw!$H:$H, "E16")</f>
        <v>0</v>
      </c>
      <c r="ASN43" s="52">
        <f>SUMIFS(Raw!$I:$I, Raw!$A:$A, Dispositions!ASN$14, Raw!$F:$F, Dispositions!$C43, Raw!$H:$H, "E16")</f>
        <v>0</v>
      </c>
      <c r="ASO43" s="52">
        <f>SUMIFS(Raw!$I:$I, Raw!$A:$A, Dispositions!ASO$14, Raw!$F:$F, Dispositions!$C43, Raw!$H:$H, "E16")</f>
        <v>0</v>
      </c>
      <c r="ASP43" s="52">
        <f>SUMIFS(Raw!$I:$I, Raw!$A:$A, Dispositions!ASP$14, Raw!$F:$F, Dispositions!$C43, Raw!$H:$H, "E16")</f>
        <v>0</v>
      </c>
      <c r="ASQ43" s="52">
        <f>SUMIFS(Raw!$I:$I, Raw!$A:$A, Dispositions!ASQ$14, Raw!$F:$F, Dispositions!$C43, Raw!$H:$H, "E16")</f>
        <v>0</v>
      </c>
      <c r="ASR43" s="53">
        <f>SUMIFS(Raw!$I:$I, Raw!$A:$A, Dispositions!ASR$14, Raw!$F:$F, Dispositions!$C43, Raw!$H:$H, "E16")</f>
        <v>0</v>
      </c>
      <c r="AST43" s="51">
        <f>SUMIFS(Raw!$I:$I, Raw!$A:$A, Dispositions!AST$14, Raw!$F:$F, Dispositions!$C43, Raw!$H:$H, "E18")</f>
        <v>0</v>
      </c>
      <c r="ASU43" s="52">
        <f>SUMIFS(Raw!$I:$I, Raw!$A:$A, Dispositions!ASU$14, Raw!$F:$F, Dispositions!$C43, Raw!$H:$H, "E18")</f>
        <v>0</v>
      </c>
      <c r="ASV43" s="52">
        <f>SUMIFS(Raw!$I:$I, Raw!$A:$A, Dispositions!ASV$14, Raw!$F:$F, Dispositions!$C43, Raw!$H:$H, "E18")</f>
        <v>0</v>
      </c>
      <c r="ASW43" s="52">
        <f>SUMIFS(Raw!$I:$I, Raw!$A:$A, Dispositions!ASW$14, Raw!$F:$F, Dispositions!$C43, Raw!$H:$H, "E18")</f>
        <v>0</v>
      </c>
      <c r="ASX43" s="52">
        <f>SUMIFS(Raw!$I:$I, Raw!$A:$A, Dispositions!ASX$14, Raw!$F:$F, Dispositions!$C43, Raw!$H:$H, "E18")</f>
        <v>0</v>
      </c>
      <c r="ASY43" s="52">
        <f>SUMIFS(Raw!$I:$I, Raw!$A:$A, Dispositions!ASY$14, Raw!$F:$F, Dispositions!$C43, Raw!$H:$H, "E18")</f>
        <v>0</v>
      </c>
      <c r="ASZ43" s="53">
        <f>SUMIFS(Raw!$I:$I, Raw!$A:$A, Dispositions!ASZ$14, Raw!$F:$F, Dispositions!$C43, Raw!$H:$H, "E18")</f>
        <v>0</v>
      </c>
      <c r="ATB43" s="51">
        <f>SUMIFS(Raw!$I:$I, Raw!$A:$A, Dispositions!ATB$14, Raw!$F:$F, Dispositions!$C43, Raw!$H:$H, "E34")</f>
        <v>0</v>
      </c>
      <c r="ATC43" s="52">
        <f>SUMIFS(Raw!$I:$I, Raw!$A:$A, Dispositions!ATC$14, Raw!$F:$F, Dispositions!$C43, Raw!$H:$H, "E34")</f>
        <v>0</v>
      </c>
      <c r="ATD43" s="52">
        <f>SUMIFS(Raw!$I:$I, Raw!$A:$A, Dispositions!ATD$14, Raw!$F:$F, Dispositions!$C43, Raw!$H:$H, "E34")</f>
        <v>0</v>
      </c>
      <c r="ATE43" s="52">
        <f>SUMIFS(Raw!$I:$I, Raw!$A:$A, Dispositions!ATE$14, Raw!$F:$F, Dispositions!$C43, Raw!$H:$H, "E34")</f>
        <v>0</v>
      </c>
      <c r="ATF43" s="52">
        <f>SUMIFS(Raw!$I:$I, Raw!$A:$A, Dispositions!ATF$14, Raw!$F:$F, Dispositions!$C43, Raw!$H:$H, "E34")</f>
        <v>0</v>
      </c>
      <c r="ATG43" s="52">
        <f>SUMIFS(Raw!$I:$I, Raw!$A:$A, Dispositions!ATG$14, Raw!$F:$F, Dispositions!$C43, Raw!$H:$H, "E34")</f>
        <v>0</v>
      </c>
      <c r="ATH43" s="53">
        <f>SUMIFS(Raw!$I:$I, Raw!$A:$A, Dispositions!ATH$14, Raw!$F:$F, Dispositions!$C43, Raw!$H:$H, "E34")</f>
        <v>0</v>
      </c>
      <c r="ATJ43" s="51">
        <f>SUMIFS(Raw!$I:$I, Raw!$A:$A, Dispositions!ATJ$14, Raw!$F:$F, Dispositions!$C43, Raw!$H:$H, "E02")</f>
        <v>0</v>
      </c>
      <c r="ATK43" s="52">
        <f>SUMIFS(Raw!$I:$I, Raw!$A:$A, Dispositions!ATK$14, Raw!$F:$F, Dispositions!$C43, Raw!$H:$H, "E02")</f>
        <v>0</v>
      </c>
      <c r="ATL43" s="52">
        <f>SUMIFS(Raw!$I:$I, Raw!$A:$A, Dispositions!ATL$14, Raw!$F:$F, Dispositions!$C43, Raw!$H:$H, "E02")</f>
        <v>0</v>
      </c>
      <c r="ATM43" s="52">
        <f>SUMIFS(Raw!$I:$I, Raw!$A:$A, Dispositions!ATM$14, Raw!$F:$F, Dispositions!$C43, Raw!$H:$H, "E02")</f>
        <v>0</v>
      </c>
      <c r="ATN43" s="52">
        <f>SUMIFS(Raw!$I:$I, Raw!$A:$A, Dispositions!ATN$14, Raw!$F:$F, Dispositions!$C43, Raw!$H:$H, "E02")</f>
        <v>0</v>
      </c>
      <c r="ATO43" s="52">
        <f>SUMIFS(Raw!$I:$I, Raw!$A:$A, Dispositions!ATO$14, Raw!$F:$F, Dispositions!$C43, Raw!$H:$H, "E02")</f>
        <v>0</v>
      </c>
      <c r="ATP43" s="53">
        <f>SUMIFS(Raw!$I:$I, Raw!$A:$A, Dispositions!ATP$14, Raw!$F:$F, Dispositions!$C43, Raw!$H:$H, "E02")</f>
        <v>0</v>
      </c>
      <c r="ATR43" s="51">
        <f>SUMIFS(Raw!$I:$I, Raw!$A:$A, Dispositions!ATR$14, Raw!$F:$F, Dispositions!$C43, Raw!$H:$H, "E03")</f>
        <v>0</v>
      </c>
      <c r="ATS43" s="52">
        <f>SUMIFS(Raw!$I:$I, Raw!$A:$A, Dispositions!ATS$14, Raw!$F:$F, Dispositions!$C43, Raw!$H:$H, "E03")</f>
        <v>0</v>
      </c>
      <c r="ATT43" s="52">
        <f>SUMIFS(Raw!$I:$I, Raw!$A:$A, Dispositions!ATT$14, Raw!$F:$F, Dispositions!$C43, Raw!$H:$H, "E03")</f>
        <v>0</v>
      </c>
      <c r="ATU43" s="52">
        <f>SUMIFS(Raw!$I:$I, Raw!$A:$A, Dispositions!ATU$14, Raw!$F:$F, Dispositions!$C43, Raw!$H:$H, "E03")</f>
        <v>0</v>
      </c>
      <c r="ATV43" s="52">
        <f>SUMIFS(Raw!$I:$I, Raw!$A:$A, Dispositions!ATV$14, Raw!$F:$F, Dispositions!$C43, Raw!$H:$H, "E03")</f>
        <v>0</v>
      </c>
      <c r="ATW43" s="52">
        <f>SUMIFS(Raw!$I:$I, Raw!$A:$A, Dispositions!ATW$14, Raw!$F:$F, Dispositions!$C43, Raw!$H:$H, "E03")</f>
        <v>0</v>
      </c>
      <c r="ATX43" s="53">
        <f>SUMIFS(Raw!$I:$I, Raw!$A:$A, Dispositions!ATX$14, Raw!$F:$F, Dispositions!$C43, Raw!$H:$H, "E03")</f>
        <v>0</v>
      </c>
      <c r="ATZ43" s="51">
        <f>SUMIFS(Raw!$I:$I, Raw!$A:$A, Dispositions!ATZ$14, Raw!$F:$F, Dispositions!$C43, Raw!$H:$H, "E05")</f>
        <v>0</v>
      </c>
      <c r="AUA43" s="52">
        <f>SUMIFS(Raw!$I:$I, Raw!$A:$A, Dispositions!AUA$14, Raw!$F:$F, Dispositions!$C43, Raw!$H:$H, "E05")</f>
        <v>0</v>
      </c>
      <c r="AUB43" s="52">
        <f>SUMIFS(Raw!$I:$I, Raw!$A:$A, Dispositions!AUB$14, Raw!$F:$F, Dispositions!$C43, Raw!$H:$H, "E05")</f>
        <v>0</v>
      </c>
      <c r="AUC43" s="52">
        <f>SUMIFS(Raw!$I:$I, Raw!$A:$A, Dispositions!AUC$14, Raw!$F:$F, Dispositions!$C43, Raw!$H:$H, "E05")</f>
        <v>0</v>
      </c>
      <c r="AUD43" s="52">
        <f>SUMIFS(Raw!$I:$I, Raw!$A:$A, Dispositions!AUD$14, Raw!$F:$F, Dispositions!$C43, Raw!$H:$H, "E05")</f>
        <v>0</v>
      </c>
      <c r="AUE43" s="52">
        <f>SUMIFS(Raw!$I:$I, Raw!$A:$A, Dispositions!AUE$14, Raw!$F:$F, Dispositions!$C43, Raw!$H:$H, "E05")</f>
        <v>0</v>
      </c>
      <c r="AUF43" s="53">
        <f>SUMIFS(Raw!$I:$I, Raw!$A:$A, Dispositions!AUF$14, Raw!$F:$F, Dispositions!$C43, Raw!$H:$H, "E05")</f>
        <v>0</v>
      </c>
      <c r="AUH43" s="51">
        <f>SUMIFS(Raw!$I:$I, Raw!$A:$A, Dispositions!AUH$14, Raw!$F:$F, Dispositions!$C43, Raw!$H:$H, "E12")</f>
        <v>0</v>
      </c>
      <c r="AUI43" s="52">
        <f>SUMIFS(Raw!$I:$I, Raw!$A:$A, Dispositions!AUI$14, Raw!$F:$F, Dispositions!$C43, Raw!$H:$H, "E12")</f>
        <v>0</v>
      </c>
      <c r="AUJ43" s="52">
        <f>SUMIFS(Raw!$I:$I, Raw!$A:$A, Dispositions!AUJ$14, Raw!$F:$F, Dispositions!$C43, Raw!$H:$H, "E12")</f>
        <v>0</v>
      </c>
      <c r="AUK43" s="52">
        <f>SUMIFS(Raw!$I:$I, Raw!$A:$A, Dispositions!AUK$14, Raw!$F:$F, Dispositions!$C43, Raw!$H:$H, "E12")</f>
        <v>0</v>
      </c>
      <c r="AUL43" s="52">
        <f>SUMIFS(Raw!$I:$I, Raw!$A:$A, Dispositions!AUL$14, Raw!$F:$F, Dispositions!$C43, Raw!$H:$H, "E12")</f>
        <v>0</v>
      </c>
      <c r="AUM43" s="52">
        <f>SUMIFS(Raw!$I:$I, Raw!$A:$A, Dispositions!AUM$14, Raw!$F:$F, Dispositions!$C43, Raw!$H:$H, "E12")</f>
        <v>0</v>
      </c>
      <c r="AUN43" s="53">
        <f>SUMIFS(Raw!$I:$I, Raw!$A:$A, Dispositions!AUN$14, Raw!$F:$F, Dispositions!$C43, Raw!$H:$H, "E12")</f>
        <v>0</v>
      </c>
      <c r="AUP43" s="51">
        <f>SUMIFS(Raw!$I:$I, Raw!$A:$A, Dispositions!AUP$14, Raw!$F:$F, Dispositions!$C43, Raw!$H:$H, "E13")</f>
        <v>0</v>
      </c>
      <c r="AUQ43" s="52">
        <f>SUMIFS(Raw!$I:$I, Raw!$A:$A, Dispositions!AUQ$14, Raw!$F:$F, Dispositions!$C43, Raw!$H:$H, "E13")</f>
        <v>0</v>
      </c>
      <c r="AUR43" s="52">
        <f>SUMIFS(Raw!$I:$I, Raw!$A:$A, Dispositions!AUR$14, Raw!$F:$F, Dispositions!$C43, Raw!$H:$H, "E13")</f>
        <v>0</v>
      </c>
      <c r="AUS43" s="52">
        <f>SUMIFS(Raw!$I:$I, Raw!$A:$A, Dispositions!AUS$14, Raw!$F:$F, Dispositions!$C43, Raw!$H:$H, "E13")</f>
        <v>0</v>
      </c>
      <c r="AUT43" s="52">
        <f>SUMIFS(Raw!$I:$I, Raw!$A:$A, Dispositions!AUT$14, Raw!$F:$F, Dispositions!$C43, Raw!$H:$H, "E13")</f>
        <v>0</v>
      </c>
      <c r="AUU43" s="52">
        <f>SUMIFS(Raw!$I:$I, Raw!$A:$A, Dispositions!AUU$14, Raw!$F:$F, Dispositions!$C43, Raw!$H:$H, "E13")</f>
        <v>0</v>
      </c>
      <c r="AUV43" s="53">
        <f>SUMIFS(Raw!$I:$I, Raw!$A:$A, Dispositions!AUV$14, Raw!$F:$F, Dispositions!$C43, Raw!$H:$H, "E13")</f>
        <v>0</v>
      </c>
      <c r="AUX43" s="51">
        <f>SUMIFS(Raw!$I:$I, Raw!$A:$A, Dispositions!AUX$14, Raw!$F:$F, Dispositions!$C43, Raw!$H:$H, "E14")</f>
        <v>0</v>
      </c>
      <c r="AUY43" s="52">
        <f>SUMIFS(Raw!$I:$I, Raw!$A:$A, Dispositions!AUY$14, Raw!$F:$F, Dispositions!$C43, Raw!$H:$H, "E14")</f>
        <v>0</v>
      </c>
      <c r="AUZ43" s="52">
        <f>SUMIFS(Raw!$I:$I, Raw!$A:$A, Dispositions!AUZ$14, Raw!$F:$F, Dispositions!$C43, Raw!$H:$H, "E14")</f>
        <v>0</v>
      </c>
      <c r="AVA43" s="52">
        <f>SUMIFS(Raw!$I:$I, Raw!$A:$A, Dispositions!AVA$14, Raw!$F:$F, Dispositions!$C43, Raw!$H:$H, "E14")</f>
        <v>0</v>
      </c>
      <c r="AVB43" s="52">
        <f>SUMIFS(Raw!$I:$I, Raw!$A:$A, Dispositions!AVB$14, Raw!$F:$F, Dispositions!$C43, Raw!$H:$H, "E14")</f>
        <v>0</v>
      </c>
      <c r="AVC43" s="52">
        <f>SUMIFS(Raw!$I:$I, Raw!$A:$A, Dispositions!AVC$14, Raw!$F:$F, Dispositions!$C43, Raw!$H:$H, "E14")</f>
        <v>0</v>
      </c>
      <c r="AVD43" s="53">
        <f>SUMIFS(Raw!$I:$I, Raw!$A:$A, Dispositions!AVD$14, Raw!$F:$F, Dispositions!$C43, Raw!$H:$H, "E14")</f>
        <v>0</v>
      </c>
      <c r="AVF43" s="51">
        <f>SUMIFS(Raw!$I:$I, Raw!$A:$A, Dispositions!AVF$14, Raw!$F:$F, Dispositions!$C43, Raw!$H:$H, "E15")</f>
        <v>0</v>
      </c>
      <c r="AVG43" s="52">
        <f>SUMIFS(Raw!$I:$I, Raw!$A:$A, Dispositions!AVG$14, Raw!$F:$F, Dispositions!$C43, Raw!$H:$H, "E15")</f>
        <v>0</v>
      </c>
      <c r="AVH43" s="52">
        <f>SUMIFS(Raw!$I:$I, Raw!$A:$A, Dispositions!AVH$14, Raw!$F:$F, Dispositions!$C43, Raw!$H:$H, "E15")</f>
        <v>0</v>
      </c>
      <c r="AVI43" s="52">
        <f>SUMIFS(Raw!$I:$I, Raw!$A:$A, Dispositions!AVI$14, Raw!$F:$F, Dispositions!$C43, Raw!$H:$H, "E15")</f>
        <v>0</v>
      </c>
      <c r="AVJ43" s="52">
        <f>SUMIFS(Raw!$I:$I, Raw!$A:$A, Dispositions!AVJ$14, Raw!$F:$F, Dispositions!$C43, Raw!$H:$H, "E15")</f>
        <v>0</v>
      </c>
      <c r="AVK43" s="52">
        <f>SUMIFS(Raw!$I:$I, Raw!$A:$A, Dispositions!AVK$14, Raw!$F:$F, Dispositions!$C43, Raw!$H:$H, "E15")</f>
        <v>0</v>
      </c>
      <c r="AVL43" s="53">
        <f>SUMIFS(Raw!$I:$I, Raw!$A:$A, Dispositions!AVL$14, Raw!$F:$F, Dispositions!$C43, Raw!$H:$H, "E15")</f>
        <v>0</v>
      </c>
      <c r="AVN43" s="51">
        <f>SUMIFS(Raw!$I:$I, Raw!$A:$A, Dispositions!AVN$14, Raw!$F:$F, Dispositions!$C43, Raw!$H:$H, "E16")</f>
        <v>0</v>
      </c>
      <c r="AVO43" s="52">
        <f>SUMIFS(Raw!$I:$I, Raw!$A:$A, Dispositions!AVO$14, Raw!$F:$F, Dispositions!$C43, Raw!$H:$H, "E16")</f>
        <v>0</v>
      </c>
      <c r="AVP43" s="52">
        <f>SUMIFS(Raw!$I:$I, Raw!$A:$A, Dispositions!AVP$14, Raw!$F:$F, Dispositions!$C43, Raw!$H:$H, "E16")</f>
        <v>0</v>
      </c>
      <c r="AVQ43" s="52">
        <f>SUMIFS(Raw!$I:$I, Raw!$A:$A, Dispositions!AVQ$14, Raw!$F:$F, Dispositions!$C43, Raw!$H:$H, "E16")</f>
        <v>0</v>
      </c>
      <c r="AVR43" s="52">
        <f>SUMIFS(Raw!$I:$I, Raw!$A:$A, Dispositions!AVR$14, Raw!$F:$F, Dispositions!$C43, Raw!$H:$H, "E16")</f>
        <v>0</v>
      </c>
      <c r="AVS43" s="52">
        <f>SUMIFS(Raw!$I:$I, Raw!$A:$A, Dispositions!AVS$14, Raw!$F:$F, Dispositions!$C43, Raw!$H:$H, "E16")</f>
        <v>0</v>
      </c>
      <c r="AVT43" s="53">
        <f>SUMIFS(Raw!$I:$I, Raw!$A:$A, Dispositions!AVT$14, Raw!$F:$F, Dispositions!$C43, Raw!$H:$H, "E16")</f>
        <v>0</v>
      </c>
      <c r="AVV43" s="51">
        <f>SUMIFS(Raw!$I:$I, Raw!$A:$A, Dispositions!AVV$14, Raw!$F:$F, Dispositions!$C43, Raw!$H:$H, "E18")</f>
        <v>0</v>
      </c>
      <c r="AVW43" s="52">
        <f>SUMIFS(Raw!$I:$I, Raw!$A:$A, Dispositions!AVW$14, Raw!$F:$F, Dispositions!$C43, Raw!$H:$H, "E18")</f>
        <v>0</v>
      </c>
      <c r="AVX43" s="52">
        <f>SUMIFS(Raw!$I:$I, Raw!$A:$A, Dispositions!AVX$14, Raw!$F:$F, Dispositions!$C43, Raw!$H:$H, "E18")</f>
        <v>0</v>
      </c>
      <c r="AVY43" s="52">
        <f>SUMIFS(Raw!$I:$I, Raw!$A:$A, Dispositions!AVY$14, Raw!$F:$F, Dispositions!$C43, Raw!$H:$H, "E18")</f>
        <v>0</v>
      </c>
      <c r="AVZ43" s="52">
        <f>SUMIFS(Raw!$I:$I, Raw!$A:$A, Dispositions!AVZ$14, Raw!$F:$F, Dispositions!$C43, Raw!$H:$H, "E18")</f>
        <v>0</v>
      </c>
      <c r="AWA43" s="52">
        <f>SUMIFS(Raw!$I:$I, Raw!$A:$A, Dispositions!AWA$14, Raw!$F:$F, Dispositions!$C43, Raw!$H:$H, "E18")</f>
        <v>0</v>
      </c>
      <c r="AWB43" s="53">
        <f>SUMIFS(Raw!$I:$I, Raw!$A:$A, Dispositions!AWB$14, Raw!$F:$F, Dispositions!$C43, Raw!$H:$H, "E18")</f>
        <v>0</v>
      </c>
      <c r="AWD43" s="51">
        <f>SUMIFS(Raw!$I:$I, Raw!$A:$A, Dispositions!AWD$14, Raw!$F:$F, Dispositions!$C43, Raw!$H:$H, "E34")</f>
        <v>0</v>
      </c>
      <c r="AWE43" s="52">
        <f>SUMIFS(Raw!$I:$I, Raw!$A:$A, Dispositions!AWE$14, Raw!$F:$F, Dispositions!$C43, Raw!$H:$H, "E34")</f>
        <v>0</v>
      </c>
      <c r="AWF43" s="52">
        <f>SUMIFS(Raw!$I:$I, Raw!$A:$A, Dispositions!AWF$14, Raw!$F:$F, Dispositions!$C43, Raw!$H:$H, "E34")</f>
        <v>0</v>
      </c>
      <c r="AWG43" s="52">
        <f>SUMIFS(Raw!$I:$I, Raw!$A:$A, Dispositions!AWG$14, Raw!$F:$F, Dispositions!$C43, Raw!$H:$H, "E34")</f>
        <v>0</v>
      </c>
      <c r="AWH43" s="52">
        <f>SUMIFS(Raw!$I:$I, Raw!$A:$A, Dispositions!AWH$14, Raw!$F:$F, Dispositions!$C43, Raw!$H:$H, "E34")</f>
        <v>0</v>
      </c>
      <c r="AWI43" s="52">
        <f>SUMIFS(Raw!$I:$I, Raw!$A:$A, Dispositions!AWI$14, Raw!$F:$F, Dispositions!$C43, Raw!$H:$H, "E34")</f>
        <v>0</v>
      </c>
      <c r="AWJ43" s="53">
        <f>SUMIFS(Raw!$I:$I, Raw!$A:$A, Dispositions!AWJ$14, Raw!$F:$F, Dispositions!$C43, Raw!$H:$H, "E34")</f>
        <v>0</v>
      </c>
      <c r="AWL43" s="51">
        <f>SUMIFS(Raw!$I:$I, Raw!$A:$A, Dispositions!AWL$14, Raw!$F:$F, Dispositions!$C43, Raw!$H:$H, "E02")</f>
        <v>0</v>
      </c>
      <c r="AWM43" s="52">
        <f>SUMIFS(Raw!$I:$I, Raw!$A:$A, Dispositions!AWM$14, Raw!$F:$F, Dispositions!$C43, Raw!$H:$H, "E02")</f>
        <v>0</v>
      </c>
      <c r="AWN43" s="52">
        <f>SUMIFS(Raw!$I:$I, Raw!$A:$A, Dispositions!AWN$14, Raw!$F:$F, Dispositions!$C43, Raw!$H:$H, "E02")</f>
        <v>0</v>
      </c>
      <c r="AWO43" s="52">
        <f>SUMIFS(Raw!$I:$I, Raw!$A:$A, Dispositions!AWO$14, Raw!$F:$F, Dispositions!$C43, Raw!$H:$H, "E02")</f>
        <v>0</v>
      </c>
      <c r="AWP43" s="52">
        <f>SUMIFS(Raw!$I:$I, Raw!$A:$A, Dispositions!AWP$14, Raw!$F:$F, Dispositions!$C43, Raw!$H:$H, "E02")</f>
        <v>0</v>
      </c>
      <c r="AWQ43" s="52">
        <f>SUMIFS(Raw!$I:$I, Raw!$A:$A, Dispositions!AWQ$14, Raw!$F:$F, Dispositions!$C43, Raw!$H:$H, "E02")</f>
        <v>0</v>
      </c>
      <c r="AWR43" s="53">
        <f>SUMIFS(Raw!$I:$I, Raw!$A:$A, Dispositions!AWR$14, Raw!$F:$F, Dispositions!$C43, Raw!$H:$H, "E02")</f>
        <v>0</v>
      </c>
      <c r="AWT43" s="51">
        <f>SUMIFS(Raw!$I:$I, Raw!$A:$A, Dispositions!AWT$14, Raw!$F:$F, Dispositions!$C43, Raw!$H:$H, "E03")</f>
        <v>0</v>
      </c>
      <c r="AWU43" s="52">
        <f>SUMIFS(Raw!$I:$I, Raw!$A:$A, Dispositions!AWU$14, Raw!$F:$F, Dispositions!$C43, Raw!$H:$H, "E03")</f>
        <v>0</v>
      </c>
      <c r="AWV43" s="52">
        <f>SUMIFS(Raw!$I:$I, Raw!$A:$A, Dispositions!AWV$14, Raw!$F:$F, Dispositions!$C43, Raw!$H:$H, "E03")</f>
        <v>0</v>
      </c>
      <c r="AWW43" s="52">
        <f>SUMIFS(Raw!$I:$I, Raw!$A:$A, Dispositions!AWW$14, Raw!$F:$F, Dispositions!$C43, Raw!$H:$H, "E03")</f>
        <v>0</v>
      </c>
      <c r="AWX43" s="52">
        <f>SUMIFS(Raw!$I:$I, Raw!$A:$A, Dispositions!AWX$14, Raw!$F:$F, Dispositions!$C43, Raw!$H:$H, "E03")</f>
        <v>0</v>
      </c>
      <c r="AWY43" s="52">
        <f>SUMIFS(Raw!$I:$I, Raw!$A:$A, Dispositions!AWY$14, Raw!$F:$F, Dispositions!$C43, Raw!$H:$H, "E03")</f>
        <v>0</v>
      </c>
      <c r="AWZ43" s="53">
        <f>SUMIFS(Raw!$I:$I, Raw!$A:$A, Dispositions!AWZ$14, Raw!$F:$F, Dispositions!$C43, Raw!$H:$H, "E03")</f>
        <v>0</v>
      </c>
      <c r="AXB43" s="51">
        <f>SUMIFS(Raw!$I:$I, Raw!$A:$A, Dispositions!AXB$14, Raw!$F:$F, Dispositions!$C43, Raw!$H:$H, "E05")</f>
        <v>0</v>
      </c>
      <c r="AXC43" s="52">
        <f>SUMIFS(Raw!$I:$I, Raw!$A:$A, Dispositions!AXC$14, Raw!$F:$F, Dispositions!$C43, Raw!$H:$H, "E05")</f>
        <v>0</v>
      </c>
      <c r="AXD43" s="52">
        <f>SUMIFS(Raw!$I:$I, Raw!$A:$A, Dispositions!AXD$14, Raw!$F:$F, Dispositions!$C43, Raw!$H:$H, "E05")</f>
        <v>0</v>
      </c>
      <c r="AXE43" s="52">
        <f>SUMIFS(Raw!$I:$I, Raw!$A:$A, Dispositions!AXE$14, Raw!$F:$F, Dispositions!$C43, Raw!$H:$H, "E05")</f>
        <v>0</v>
      </c>
      <c r="AXF43" s="52">
        <f>SUMIFS(Raw!$I:$I, Raw!$A:$A, Dispositions!AXF$14, Raw!$F:$F, Dispositions!$C43, Raw!$H:$H, "E05")</f>
        <v>0</v>
      </c>
      <c r="AXG43" s="52">
        <f>SUMIFS(Raw!$I:$I, Raw!$A:$A, Dispositions!AXG$14, Raw!$F:$F, Dispositions!$C43, Raw!$H:$H, "E05")</f>
        <v>0</v>
      </c>
      <c r="AXH43" s="53">
        <f>SUMIFS(Raw!$I:$I, Raw!$A:$A, Dispositions!AXH$14, Raw!$F:$F, Dispositions!$C43, Raw!$H:$H, "E05")</f>
        <v>0</v>
      </c>
      <c r="AXJ43" s="51">
        <f>SUMIFS(Raw!$I:$I, Raw!$A:$A, Dispositions!AXJ$14, Raw!$F:$F, Dispositions!$C43, Raw!$H:$H, "E12")</f>
        <v>0</v>
      </c>
      <c r="AXK43" s="52">
        <f>SUMIFS(Raw!$I:$I, Raw!$A:$A, Dispositions!AXK$14, Raw!$F:$F, Dispositions!$C43, Raw!$H:$H, "E12")</f>
        <v>0</v>
      </c>
      <c r="AXL43" s="52">
        <f>SUMIFS(Raw!$I:$I, Raw!$A:$A, Dispositions!AXL$14, Raw!$F:$F, Dispositions!$C43, Raw!$H:$H, "E12")</f>
        <v>0</v>
      </c>
      <c r="AXM43" s="52">
        <f>SUMIFS(Raw!$I:$I, Raw!$A:$A, Dispositions!AXM$14, Raw!$F:$F, Dispositions!$C43, Raw!$H:$H, "E12")</f>
        <v>0</v>
      </c>
      <c r="AXN43" s="52">
        <f>SUMIFS(Raw!$I:$I, Raw!$A:$A, Dispositions!AXN$14, Raw!$F:$F, Dispositions!$C43, Raw!$H:$H, "E12")</f>
        <v>0</v>
      </c>
      <c r="AXO43" s="52">
        <f>SUMIFS(Raw!$I:$I, Raw!$A:$A, Dispositions!AXO$14, Raw!$F:$F, Dispositions!$C43, Raw!$H:$H, "E12")</f>
        <v>0</v>
      </c>
      <c r="AXP43" s="53">
        <f>SUMIFS(Raw!$I:$I, Raw!$A:$A, Dispositions!AXP$14, Raw!$F:$F, Dispositions!$C43, Raw!$H:$H, "E12")</f>
        <v>0</v>
      </c>
      <c r="AXR43" s="51">
        <f>SUMIFS(Raw!$I:$I, Raw!$A:$A, Dispositions!AXR$14, Raw!$F:$F, Dispositions!$C43, Raw!$H:$H, "E13")</f>
        <v>0</v>
      </c>
      <c r="AXS43" s="52">
        <f>SUMIFS(Raw!$I:$I, Raw!$A:$A, Dispositions!AXS$14, Raw!$F:$F, Dispositions!$C43, Raw!$H:$H, "E13")</f>
        <v>0</v>
      </c>
      <c r="AXT43" s="52">
        <f>SUMIFS(Raw!$I:$I, Raw!$A:$A, Dispositions!AXT$14, Raw!$F:$F, Dispositions!$C43, Raw!$H:$H, "E13")</f>
        <v>0</v>
      </c>
      <c r="AXU43" s="52">
        <f>SUMIFS(Raw!$I:$I, Raw!$A:$A, Dispositions!AXU$14, Raw!$F:$F, Dispositions!$C43, Raw!$H:$H, "E13")</f>
        <v>0</v>
      </c>
      <c r="AXV43" s="52">
        <f>SUMIFS(Raw!$I:$I, Raw!$A:$A, Dispositions!AXV$14, Raw!$F:$F, Dispositions!$C43, Raw!$H:$H, "E13")</f>
        <v>0</v>
      </c>
      <c r="AXW43" s="52">
        <f>SUMIFS(Raw!$I:$I, Raw!$A:$A, Dispositions!AXW$14, Raw!$F:$F, Dispositions!$C43, Raw!$H:$H, "E13")</f>
        <v>0</v>
      </c>
      <c r="AXX43" s="53">
        <f>SUMIFS(Raw!$I:$I, Raw!$A:$A, Dispositions!AXX$14, Raw!$F:$F, Dispositions!$C43, Raw!$H:$H, "E13")</f>
        <v>0</v>
      </c>
      <c r="AXZ43" s="51">
        <f>SUMIFS(Raw!$I:$I, Raw!$A:$A, Dispositions!AXZ$14, Raw!$F:$F, Dispositions!$C43, Raw!$H:$H, "E14")</f>
        <v>0</v>
      </c>
      <c r="AYA43" s="52">
        <f>SUMIFS(Raw!$I:$I, Raw!$A:$A, Dispositions!AYA$14, Raw!$F:$F, Dispositions!$C43, Raw!$H:$H, "E14")</f>
        <v>0</v>
      </c>
      <c r="AYB43" s="52">
        <f>SUMIFS(Raw!$I:$I, Raw!$A:$A, Dispositions!AYB$14, Raw!$F:$F, Dispositions!$C43, Raw!$H:$H, "E14")</f>
        <v>0</v>
      </c>
      <c r="AYC43" s="52">
        <f>SUMIFS(Raw!$I:$I, Raw!$A:$A, Dispositions!AYC$14, Raw!$F:$F, Dispositions!$C43, Raw!$H:$H, "E14")</f>
        <v>0</v>
      </c>
      <c r="AYD43" s="52">
        <f>SUMIFS(Raw!$I:$I, Raw!$A:$A, Dispositions!AYD$14, Raw!$F:$F, Dispositions!$C43, Raw!$H:$H, "E14")</f>
        <v>0</v>
      </c>
      <c r="AYE43" s="52">
        <f>SUMIFS(Raw!$I:$I, Raw!$A:$A, Dispositions!AYE$14, Raw!$F:$F, Dispositions!$C43, Raw!$H:$H, "E14")</f>
        <v>0</v>
      </c>
      <c r="AYF43" s="53">
        <f>SUMIFS(Raw!$I:$I, Raw!$A:$A, Dispositions!AYF$14, Raw!$F:$F, Dispositions!$C43, Raw!$H:$H, "E14")</f>
        <v>0</v>
      </c>
      <c r="AYH43" s="51">
        <f>SUMIFS(Raw!$I:$I, Raw!$A:$A, Dispositions!AYH$14, Raw!$F:$F, Dispositions!$C43, Raw!$H:$H, "E15")</f>
        <v>0</v>
      </c>
      <c r="AYI43" s="52">
        <f>SUMIFS(Raw!$I:$I, Raw!$A:$A, Dispositions!AYI$14, Raw!$F:$F, Dispositions!$C43, Raw!$H:$H, "E15")</f>
        <v>0</v>
      </c>
      <c r="AYJ43" s="52">
        <f>SUMIFS(Raw!$I:$I, Raw!$A:$A, Dispositions!AYJ$14, Raw!$F:$F, Dispositions!$C43, Raw!$H:$H, "E15")</f>
        <v>0</v>
      </c>
      <c r="AYK43" s="52">
        <f>SUMIFS(Raw!$I:$I, Raw!$A:$A, Dispositions!AYK$14, Raw!$F:$F, Dispositions!$C43, Raw!$H:$H, "E15")</f>
        <v>0</v>
      </c>
      <c r="AYL43" s="52">
        <f>SUMIFS(Raw!$I:$I, Raw!$A:$A, Dispositions!AYL$14, Raw!$F:$F, Dispositions!$C43, Raw!$H:$H, "E15")</f>
        <v>0</v>
      </c>
      <c r="AYM43" s="52">
        <f>SUMIFS(Raw!$I:$I, Raw!$A:$A, Dispositions!AYM$14, Raw!$F:$F, Dispositions!$C43, Raw!$H:$H, "E15")</f>
        <v>0</v>
      </c>
      <c r="AYN43" s="53">
        <f>SUMIFS(Raw!$I:$I, Raw!$A:$A, Dispositions!AYN$14, Raw!$F:$F, Dispositions!$C43, Raw!$H:$H, "E15")</f>
        <v>0</v>
      </c>
      <c r="AYP43" s="51">
        <f>SUMIFS(Raw!$I:$I, Raw!$A:$A, Dispositions!AYP$14, Raw!$F:$F, Dispositions!$C43, Raw!$H:$H, "E16")</f>
        <v>0</v>
      </c>
      <c r="AYQ43" s="52">
        <f>SUMIFS(Raw!$I:$I, Raw!$A:$A, Dispositions!AYQ$14, Raw!$F:$F, Dispositions!$C43, Raw!$H:$H, "E16")</f>
        <v>0</v>
      </c>
      <c r="AYR43" s="52">
        <f>SUMIFS(Raw!$I:$I, Raw!$A:$A, Dispositions!AYR$14, Raw!$F:$F, Dispositions!$C43, Raw!$H:$H, "E16")</f>
        <v>0</v>
      </c>
      <c r="AYS43" s="52">
        <f>SUMIFS(Raw!$I:$I, Raw!$A:$A, Dispositions!AYS$14, Raw!$F:$F, Dispositions!$C43, Raw!$H:$H, "E16")</f>
        <v>0</v>
      </c>
      <c r="AYT43" s="52">
        <f>SUMIFS(Raw!$I:$I, Raw!$A:$A, Dispositions!AYT$14, Raw!$F:$F, Dispositions!$C43, Raw!$H:$H, "E16")</f>
        <v>0</v>
      </c>
      <c r="AYU43" s="52">
        <f>SUMIFS(Raw!$I:$I, Raw!$A:$A, Dispositions!AYU$14, Raw!$F:$F, Dispositions!$C43, Raw!$H:$H, "E16")</f>
        <v>0</v>
      </c>
      <c r="AYV43" s="53">
        <f>SUMIFS(Raw!$I:$I, Raw!$A:$A, Dispositions!AYV$14, Raw!$F:$F, Dispositions!$C43, Raw!$H:$H, "E16")</f>
        <v>0</v>
      </c>
      <c r="AYX43" s="51">
        <f>SUMIFS(Raw!$I:$I, Raw!$A:$A, Dispositions!AYX$14, Raw!$F:$F, Dispositions!$C43, Raw!$H:$H, "E18")</f>
        <v>0</v>
      </c>
      <c r="AYY43" s="52">
        <f>SUMIFS(Raw!$I:$I, Raw!$A:$A, Dispositions!AYY$14, Raw!$F:$F, Dispositions!$C43, Raw!$H:$H, "E18")</f>
        <v>0</v>
      </c>
      <c r="AYZ43" s="52">
        <f>SUMIFS(Raw!$I:$I, Raw!$A:$A, Dispositions!AYZ$14, Raw!$F:$F, Dispositions!$C43, Raw!$H:$H, "E18")</f>
        <v>0</v>
      </c>
      <c r="AZA43" s="52">
        <f>SUMIFS(Raw!$I:$I, Raw!$A:$A, Dispositions!AZA$14, Raw!$F:$F, Dispositions!$C43, Raw!$H:$H, "E18")</f>
        <v>0</v>
      </c>
      <c r="AZB43" s="52">
        <f>SUMIFS(Raw!$I:$I, Raw!$A:$A, Dispositions!AZB$14, Raw!$F:$F, Dispositions!$C43, Raw!$H:$H, "E18")</f>
        <v>0</v>
      </c>
      <c r="AZC43" s="52">
        <f>SUMIFS(Raw!$I:$I, Raw!$A:$A, Dispositions!AZC$14, Raw!$F:$F, Dispositions!$C43, Raw!$H:$H, "E18")</f>
        <v>0</v>
      </c>
      <c r="AZD43" s="53">
        <f>SUMIFS(Raw!$I:$I, Raw!$A:$A, Dispositions!AZD$14, Raw!$F:$F, Dispositions!$C43, Raw!$H:$H, "E18")</f>
        <v>0</v>
      </c>
      <c r="AZF43" s="51">
        <f>SUMIFS(Raw!$I:$I, Raw!$A:$A, Dispositions!AZF$14, Raw!$F:$F, Dispositions!$C43, Raw!$H:$H, "E34")</f>
        <v>0</v>
      </c>
      <c r="AZG43" s="52">
        <f>SUMIFS(Raw!$I:$I, Raw!$A:$A, Dispositions!AZG$14, Raw!$F:$F, Dispositions!$C43, Raw!$H:$H, "E34")</f>
        <v>0</v>
      </c>
      <c r="AZH43" s="52">
        <f>SUMIFS(Raw!$I:$I, Raw!$A:$A, Dispositions!AZH$14, Raw!$F:$F, Dispositions!$C43, Raw!$H:$H, "E34")</f>
        <v>0</v>
      </c>
      <c r="AZI43" s="52">
        <f>SUMIFS(Raw!$I:$I, Raw!$A:$A, Dispositions!AZI$14, Raw!$F:$F, Dispositions!$C43, Raw!$H:$H, "E34")</f>
        <v>0</v>
      </c>
      <c r="AZJ43" s="52">
        <f>SUMIFS(Raw!$I:$I, Raw!$A:$A, Dispositions!AZJ$14, Raw!$F:$F, Dispositions!$C43, Raw!$H:$H, "E34")</f>
        <v>0</v>
      </c>
      <c r="AZK43" s="52">
        <f>SUMIFS(Raw!$I:$I, Raw!$A:$A, Dispositions!AZK$14, Raw!$F:$F, Dispositions!$C43, Raw!$H:$H, "E34")</f>
        <v>0</v>
      </c>
      <c r="AZL43" s="53">
        <f>SUMIFS(Raw!$I:$I, Raw!$A:$A, Dispositions!AZL$14, Raw!$F:$F, Dispositions!$C43, Raw!$H:$H, "E34")</f>
        <v>0</v>
      </c>
      <c r="AZN43" s="51">
        <f>SUMIFS(Raw!$I:$I, Raw!$A:$A, Dispositions!AZN$14, Raw!$F:$F, Dispositions!$C43, Raw!$H:$H, "E02")</f>
        <v>0</v>
      </c>
      <c r="AZO43" s="52">
        <f>SUMIFS(Raw!$I:$I, Raw!$A:$A, Dispositions!AZO$14, Raw!$F:$F, Dispositions!$C43, Raw!$H:$H, "E02")</f>
        <v>0</v>
      </c>
      <c r="AZP43" s="52">
        <f>SUMIFS(Raw!$I:$I, Raw!$A:$A, Dispositions!AZP$14, Raw!$F:$F, Dispositions!$C43, Raw!$H:$H, "E02")</f>
        <v>0</v>
      </c>
      <c r="AZQ43" s="52">
        <f>SUMIFS(Raw!$I:$I, Raw!$A:$A, Dispositions!AZQ$14, Raw!$F:$F, Dispositions!$C43, Raw!$H:$H, "E02")</f>
        <v>0</v>
      </c>
      <c r="AZR43" s="52">
        <f>SUMIFS(Raw!$I:$I, Raw!$A:$A, Dispositions!AZR$14, Raw!$F:$F, Dispositions!$C43, Raw!$H:$H, "E02")</f>
        <v>0</v>
      </c>
      <c r="AZS43" s="52">
        <f>SUMIFS(Raw!$I:$I, Raw!$A:$A, Dispositions!AZS$14, Raw!$F:$F, Dispositions!$C43, Raw!$H:$H, "E02")</f>
        <v>0</v>
      </c>
      <c r="AZT43" s="53">
        <f>SUMIFS(Raw!$I:$I, Raw!$A:$A, Dispositions!AZT$14, Raw!$F:$F, Dispositions!$C43, Raw!$H:$H, "E02")</f>
        <v>0</v>
      </c>
      <c r="AZV43" s="51">
        <f>SUMIFS(Raw!$I:$I, Raw!$A:$A, Dispositions!AZV$14, Raw!$F:$F, Dispositions!$C43, Raw!$H:$H, "E03")</f>
        <v>0</v>
      </c>
      <c r="AZW43" s="52">
        <f>SUMIFS(Raw!$I:$I, Raw!$A:$A, Dispositions!AZW$14, Raw!$F:$F, Dispositions!$C43, Raw!$H:$H, "E03")</f>
        <v>0</v>
      </c>
      <c r="AZX43" s="52">
        <f>SUMIFS(Raw!$I:$I, Raw!$A:$A, Dispositions!AZX$14, Raw!$F:$F, Dispositions!$C43, Raw!$H:$H, "E03")</f>
        <v>0</v>
      </c>
      <c r="AZY43" s="52">
        <f>SUMIFS(Raw!$I:$I, Raw!$A:$A, Dispositions!AZY$14, Raw!$F:$F, Dispositions!$C43, Raw!$H:$H, "E03")</f>
        <v>0</v>
      </c>
      <c r="AZZ43" s="52">
        <f>SUMIFS(Raw!$I:$I, Raw!$A:$A, Dispositions!AZZ$14, Raw!$F:$F, Dispositions!$C43, Raw!$H:$H, "E03")</f>
        <v>0</v>
      </c>
      <c r="BAA43" s="52">
        <f>SUMIFS(Raw!$I:$I, Raw!$A:$A, Dispositions!BAA$14, Raw!$F:$F, Dispositions!$C43, Raw!$H:$H, "E03")</f>
        <v>0</v>
      </c>
      <c r="BAB43" s="53">
        <f>SUMIFS(Raw!$I:$I, Raw!$A:$A, Dispositions!BAB$14, Raw!$F:$F, Dispositions!$C43, Raw!$H:$H, "E03")</f>
        <v>0</v>
      </c>
      <c r="BAD43" s="51">
        <f>SUMIFS(Raw!$I:$I, Raw!$A:$A, Dispositions!BAD$14, Raw!$F:$F, Dispositions!$C43, Raw!$H:$H, "E05")</f>
        <v>0</v>
      </c>
      <c r="BAE43" s="52">
        <f>SUMIFS(Raw!$I:$I, Raw!$A:$A, Dispositions!BAE$14, Raw!$F:$F, Dispositions!$C43, Raw!$H:$H, "E05")</f>
        <v>0</v>
      </c>
      <c r="BAF43" s="52">
        <f>SUMIFS(Raw!$I:$I, Raw!$A:$A, Dispositions!BAF$14, Raw!$F:$F, Dispositions!$C43, Raw!$H:$H, "E05")</f>
        <v>0</v>
      </c>
      <c r="BAG43" s="52">
        <f>SUMIFS(Raw!$I:$I, Raw!$A:$A, Dispositions!BAG$14, Raw!$F:$F, Dispositions!$C43, Raw!$H:$H, "E05")</f>
        <v>0</v>
      </c>
      <c r="BAH43" s="52">
        <f>SUMIFS(Raw!$I:$I, Raw!$A:$A, Dispositions!BAH$14, Raw!$F:$F, Dispositions!$C43, Raw!$H:$H, "E05")</f>
        <v>0</v>
      </c>
      <c r="BAI43" s="52">
        <f>SUMIFS(Raw!$I:$I, Raw!$A:$A, Dispositions!BAI$14, Raw!$F:$F, Dispositions!$C43, Raw!$H:$H, "E05")</f>
        <v>0</v>
      </c>
      <c r="BAJ43" s="53">
        <f>SUMIFS(Raw!$I:$I, Raw!$A:$A, Dispositions!BAJ$14, Raw!$F:$F, Dispositions!$C43, Raw!$H:$H, "E05")</f>
        <v>0</v>
      </c>
      <c r="BAL43" s="51">
        <f>SUMIFS(Raw!$I:$I, Raw!$A:$A, Dispositions!BAL$14, Raw!$F:$F, Dispositions!$C43, Raw!$H:$H, "E12")</f>
        <v>0</v>
      </c>
      <c r="BAM43" s="52">
        <f>SUMIFS(Raw!$I:$I, Raw!$A:$A, Dispositions!BAM$14, Raw!$F:$F, Dispositions!$C43, Raw!$H:$H, "E12")</f>
        <v>0</v>
      </c>
      <c r="BAN43" s="52">
        <f>SUMIFS(Raw!$I:$I, Raw!$A:$A, Dispositions!BAN$14, Raw!$F:$F, Dispositions!$C43, Raw!$H:$H, "E12")</f>
        <v>0</v>
      </c>
      <c r="BAO43" s="52">
        <f>SUMIFS(Raw!$I:$I, Raw!$A:$A, Dispositions!BAO$14, Raw!$F:$F, Dispositions!$C43, Raw!$H:$H, "E12")</f>
        <v>0</v>
      </c>
      <c r="BAP43" s="52">
        <f>SUMIFS(Raw!$I:$I, Raw!$A:$A, Dispositions!BAP$14, Raw!$F:$F, Dispositions!$C43, Raw!$H:$H, "E12")</f>
        <v>0</v>
      </c>
      <c r="BAQ43" s="52">
        <f>SUMIFS(Raw!$I:$I, Raw!$A:$A, Dispositions!BAQ$14, Raw!$F:$F, Dispositions!$C43, Raw!$H:$H, "E12")</f>
        <v>0</v>
      </c>
      <c r="BAR43" s="53">
        <f>SUMIFS(Raw!$I:$I, Raw!$A:$A, Dispositions!BAR$14, Raw!$F:$F, Dispositions!$C43, Raw!$H:$H, "E12")</f>
        <v>0</v>
      </c>
      <c r="BAT43" s="51">
        <f>SUMIFS(Raw!$I:$I, Raw!$A:$A, Dispositions!BAT$14, Raw!$F:$F, Dispositions!$C43, Raw!$H:$H, "E13")</f>
        <v>0</v>
      </c>
      <c r="BAU43" s="52">
        <f>SUMIFS(Raw!$I:$I, Raw!$A:$A, Dispositions!BAU$14, Raw!$F:$F, Dispositions!$C43, Raw!$H:$H, "E13")</f>
        <v>0</v>
      </c>
      <c r="BAV43" s="52">
        <f>SUMIFS(Raw!$I:$I, Raw!$A:$A, Dispositions!BAV$14, Raw!$F:$F, Dispositions!$C43, Raw!$H:$H, "E13")</f>
        <v>0</v>
      </c>
      <c r="BAW43" s="52">
        <f>SUMIFS(Raw!$I:$I, Raw!$A:$A, Dispositions!BAW$14, Raw!$F:$F, Dispositions!$C43, Raw!$H:$H, "E13")</f>
        <v>0</v>
      </c>
      <c r="BAX43" s="52">
        <f>SUMIFS(Raw!$I:$I, Raw!$A:$A, Dispositions!BAX$14, Raw!$F:$F, Dispositions!$C43, Raw!$H:$H, "E13")</f>
        <v>0</v>
      </c>
      <c r="BAY43" s="52">
        <f>SUMIFS(Raw!$I:$I, Raw!$A:$A, Dispositions!BAY$14, Raw!$F:$F, Dispositions!$C43, Raw!$H:$H, "E13")</f>
        <v>0</v>
      </c>
      <c r="BAZ43" s="53">
        <f>SUMIFS(Raw!$I:$I, Raw!$A:$A, Dispositions!BAZ$14, Raw!$F:$F, Dispositions!$C43, Raw!$H:$H, "E13")</f>
        <v>0</v>
      </c>
      <c r="BBB43" s="51">
        <f>SUMIFS(Raw!$I:$I, Raw!$A:$A, Dispositions!BBB$14, Raw!$F:$F, Dispositions!$C43, Raw!$H:$H, "E14")</f>
        <v>0</v>
      </c>
      <c r="BBC43" s="52">
        <f>SUMIFS(Raw!$I:$I, Raw!$A:$A, Dispositions!BBC$14, Raw!$F:$F, Dispositions!$C43, Raw!$H:$H, "E14")</f>
        <v>0</v>
      </c>
      <c r="BBD43" s="52">
        <f>SUMIFS(Raw!$I:$I, Raw!$A:$A, Dispositions!BBD$14, Raw!$F:$F, Dispositions!$C43, Raw!$H:$H, "E14")</f>
        <v>0</v>
      </c>
      <c r="BBE43" s="52">
        <f>SUMIFS(Raw!$I:$I, Raw!$A:$A, Dispositions!BBE$14, Raw!$F:$F, Dispositions!$C43, Raw!$H:$H, "E14")</f>
        <v>0</v>
      </c>
      <c r="BBF43" s="52">
        <f>SUMIFS(Raw!$I:$I, Raw!$A:$A, Dispositions!BBF$14, Raw!$F:$F, Dispositions!$C43, Raw!$H:$H, "E14")</f>
        <v>0</v>
      </c>
      <c r="BBG43" s="52">
        <f>SUMIFS(Raw!$I:$I, Raw!$A:$A, Dispositions!BBG$14, Raw!$F:$F, Dispositions!$C43, Raw!$H:$H, "E14")</f>
        <v>0</v>
      </c>
      <c r="BBH43" s="53">
        <f>SUMIFS(Raw!$I:$I, Raw!$A:$A, Dispositions!BBH$14, Raw!$F:$F, Dispositions!$C43, Raw!$H:$H, "E14")</f>
        <v>0</v>
      </c>
      <c r="BBJ43" s="51">
        <f>SUMIFS(Raw!$I:$I, Raw!$A:$A, Dispositions!BBJ$14, Raw!$F:$F, Dispositions!$C43, Raw!$H:$H, "E15")</f>
        <v>0</v>
      </c>
      <c r="BBK43" s="52">
        <f>SUMIFS(Raw!$I:$I, Raw!$A:$A, Dispositions!BBK$14, Raw!$F:$F, Dispositions!$C43, Raw!$H:$H, "E15")</f>
        <v>0</v>
      </c>
      <c r="BBL43" s="52">
        <f>SUMIFS(Raw!$I:$I, Raw!$A:$A, Dispositions!BBL$14, Raw!$F:$F, Dispositions!$C43, Raw!$H:$H, "E15")</f>
        <v>0</v>
      </c>
      <c r="BBM43" s="52">
        <f>SUMIFS(Raw!$I:$I, Raw!$A:$A, Dispositions!BBM$14, Raw!$F:$F, Dispositions!$C43, Raw!$H:$H, "E15")</f>
        <v>0</v>
      </c>
      <c r="BBN43" s="52">
        <f>SUMIFS(Raw!$I:$I, Raw!$A:$A, Dispositions!BBN$14, Raw!$F:$F, Dispositions!$C43, Raw!$H:$H, "E15")</f>
        <v>0</v>
      </c>
      <c r="BBO43" s="52">
        <f>SUMIFS(Raw!$I:$I, Raw!$A:$A, Dispositions!BBO$14, Raw!$F:$F, Dispositions!$C43, Raw!$H:$H, "E15")</f>
        <v>0</v>
      </c>
      <c r="BBP43" s="53">
        <f>SUMIFS(Raw!$I:$I, Raw!$A:$A, Dispositions!BBP$14, Raw!$F:$F, Dispositions!$C43, Raw!$H:$H, "E15")</f>
        <v>0</v>
      </c>
      <c r="BBR43" s="51">
        <f>SUMIFS(Raw!$I:$I, Raw!$A:$A, Dispositions!BBR$14, Raw!$F:$F, Dispositions!$C43, Raw!$H:$H, "E16")</f>
        <v>0</v>
      </c>
      <c r="BBS43" s="52">
        <f>SUMIFS(Raw!$I:$I, Raw!$A:$A, Dispositions!BBS$14, Raw!$F:$F, Dispositions!$C43, Raw!$H:$H, "E16")</f>
        <v>0</v>
      </c>
      <c r="BBT43" s="52">
        <f>SUMIFS(Raw!$I:$I, Raw!$A:$A, Dispositions!BBT$14, Raw!$F:$F, Dispositions!$C43, Raw!$H:$H, "E16")</f>
        <v>0</v>
      </c>
      <c r="BBU43" s="52">
        <f>SUMIFS(Raw!$I:$I, Raw!$A:$A, Dispositions!BBU$14, Raw!$F:$F, Dispositions!$C43, Raw!$H:$H, "E16")</f>
        <v>0</v>
      </c>
      <c r="BBV43" s="52">
        <f>SUMIFS(Raw!$I:$I, Raw!$A:$A, Dispositions!BBV$14, Raw!$F:$F, Dispositions!$C43, Raw!$H:$H, "E16")</f>
        <v>0</v>
      </c>
      <c r="BBW43" s="52">
        <f>SUMIFS(Raw!$I:$I, Raw!$A:$A, Dispositions!BBW$14, Raw!$F:$F, Dispositions!$C43, Raw!$H:$H, "E16")</f>
        <v>0</v>
      </c>
      <c r="BBX43" s="53">
        <f>SUMIFS(Raw!$I:$I, Raw!$A:$A, Dispositions!BBX$14, Raw!$F:$F, Dispositions!$C43, Raw!$H:$H, "E16")</f>
        <v>0</v>
      </c>
      <c r="BBZ43" s="51">
        <f>SUMIFS(Raw!$I:$I, Raw!$A:$A, Dispositions!BBZ$14, Raw!$F:$F, Dispositions!$C43, Raw!$H:$H, "E18")</f>
        <v>0</v>
      </c>
      <c r="BCA43" s="52">
        <f>SUMIFS(Raw!$I:$I, Raw!$A:$A, Dispositions!BCA$14, Raw!$F:$F, Dispositions!$C43, Raw!$H:$H, "E18")</f>
        <v>0</v>
      </c>
      <c r="BCB43" s="52">
        <f>SUMIFS(Raw!$I:$I, Raw!$A:$A, Dispositions!BCB$14, Raw!$F:$F, Dispositions!$C43, Raw!$H:$H, "E18")</f>
        <v>0</v>
      </c>
      <c r="BCC43" s="52">
        <f>SUMIFS(Raw!$I:$I, Raw!$A:$A, Dispositions!BCC$14, Raw!$F:$F, Dispositions!$C43, Raw!$H:$H, "E18")</f>
        <v>0</v>
      </c>
      <c r="BCD43" s="52">
        <f>SUMIFS(Raw!$I:$I, Raw!$A:$A, Dispositions!BCD$14, Raw!$F:$F, Dispositions!$C43, Raw!$H:$H, "E18")</f>
        <v>0</v>
      </c>
      <c r="BCE43" s="52">
        <f>SUMIFS(Raw!$I:$I, Raw!$A:$A, Dispositions!BCE$14, Raw!$F:$F, Dispositions!$C43, Raw!$H:$H, "E18")</f>
        <v>0</v>
      </c>
      <c r="BCF43" s="53">
        <f>SUMIFS(Raw!$I:$I, Raw!$A:$A, Dispositions!BCF$14, Raw!$F:$F, Dispositions!$C43, Raw!$H:$H, "E18")</f>
        <v>0</v>
      </c>
      <c r="BCH43" s="51">
        <f>SUMIFS(Raw!$I:$I, Raw!$A:$A, Dispositions!BCH$14, Raw!$F:$F, Dispositions!$C43, Raw!$H:$H, "E34")</f>
        <v>0</v>
      </c>
      <c r="BCI43" s="52">
        <f>SUMIFS(Raw!$I:$I, Raw!$A:$A, Dispositions!BCI$14, Raw!$F:$F, Dispositions!$C43, Raw!$H:$H, "E34")</f>
        <v>0</v>
      </c>
      <c r="BCJ43" s="52">
        <f>SUMIFS(Raw!$I:$I, Raw!$A:$A, Dispositions!BCJ$14, Raw!$F:$F, Dispositions!$C43, Raw!$H:$H, "E34")</f>
        <v>0</v>
      </c>
      <c r="BCK43" s="52">
        <f>SUMIFS(Raw!$I:$I, Raw!$A:$A, Dispositions!BCK$14, Raw!$F:$F, Dispositions!$C43, Raw!$H:$H, "E34")</f>
        <v>0</v>
      </c>
      <c r="BCL43" s="52">
        <f>SUMIFS(Raw!$I:$I, Raw!$A:$A, Dispositions!BCL$14, Raw!$F:$F, Dispositions!$C43, Raw!$H:$H, "E34")</f>
        <v>0</v>
      </c>
      <c r="BCM43" s="52">
        <f>SUMIFS(Raw!$I:$I, Raw!$A:$A, Dispositions!BCM$14, Raw!$F:$F, Dispositions!$C43, Raw!$H:$H, "E34")</f>
        <v>0</v>
      </c>
      <c r="BCN43" s="53">
        <f>SUMIFS(Raw!$I:$I, Raw!$A:$A, Dispositions!BCN$14, Raw!$F:$F, Dispositions!$C43, Raw!$H:$H, "E34")</f>
        <v>0</v>
      </c>
      <c r="BCP43" s="51">
        <f>SUMIFS(Raw!$I:$I, Raw!$A:$A, Dispositions!BCP$14, Raw!$F:$F, Dispositions!$C43, Raw!$H:$H, "E02")</f>
        <v>0</v>
      </c>
      <c r="BCQ43" s="52">
        <f>SUMIFS(Raw!$I:$I, Raw!$A:$A, Dispositions!BCQ$14, Raw!$F:$F, Dispositions!$C43, Raw!$H:$H, "E02")</f>
        <v>0</v>
      </c>
      <c r="BCR43" s="52">
        <f>SUMIFS(Raw!$I:$I, Raw!$A:$A, Dispositions!BCR$14, Raw!$F:$F, Dispositions!$C43, Raw!$H:$H, "E02")</f>
        <v>0</v>
      </c>
      <c r="BCS43" s="52">
        <f>SUMIFS(Raw!$I:$I, Raw!$A:$A, Dispositions!BCS$14, Raw!$F:$F, Dispositions!$C43, Raw!$H:$H, "E02")</f>
        <v>0</v>
      </c>
      <c r="BCT43" s="52">
        <f>SUMIFS(Raw!$I:$I, Raw!$A:$A, Dispositions!BCT$14, Raw!$F:$F, Dispositions!$C43, Raw!$H:$H, "E02")</f>
        <v>0</v>
      </c>
      <c r="BCU43" s="52">
        <f>SUMIFS(Raw!$I:$I, Raw!$A:$A, Dispositions!BCU$14, Raw!$F:$F, Dispositions!$C43, Raw!$H:$H, "E02")</f>
        <v>0</v>
      </c>
      <c r="BCV43" s="53">
        <f>SUMIFS(Raw!$I:$I, Raw!$A:$A, Dispositions!BCV$14, Raw!$F:$F, Dispositions!$C43, Raw!$H:$H, "E02")</f>
        <v>0</v>
      </c>
      <c r="BCX43" s="51">
        <f>SUMIFS(Raw!$I:$I, Raw!$A:$A, Dispositions!BCX$14, Raw!$F:$F, Dispositions!$C43, Raw!$H:$H, "E03")</f>
        <v>0</v>
      </c>
      <c r="BCY43" s="52">
        <f>SUMIFS(Raw!$I:$I, Raw!$A:$A, Dispositions!BCY$14, Raw!$F:$F, Dispositions!$C43, Raw!$H:$H, "E03")</f>
        <v>0</v>
      </c>
      <c r="BCZ43" s="52">
        <f>SUMIFS(Raw!$I:$I, Raw!$A:$A, Dispositions!BCZ$14, Raw!$F:$F, Dispositions!$C43, Raw!$H:$H, "E03")</f>
        <v>0</v>
      </c>
      <c r="BDA43" s="52">
        <f>SUMIFS(Raw!$I:$I, Raw!$A:$A, Dispositions!BDA$14, Raw!$F:$F, Dispositions!$C43, Raw!$H:$H, "E03")</f>
        <v>0</v>
      </c>
      <c r="BDB43" s="52">
        <f>SUMIFS(Raw!$I:$I, Raw!$A:$A, Dispositions!BDB$14, Raw!$F:$F, Dispositions!$C43, Raw!$H:$H, "E03")</f>
        <v>0</v>
      </c>
      <c r="BDC43" s="52">
        <f>SUMIFS(Raw!$I:$I, Raw!$A:$A, Dispositions!BDC$14, Raw!$F:$F, Dispositions!$C43, Raw!$H:$H, "E03")</f>
        <v>0</v>
      </c>
      <c r="BDD43" s="53">
        <f>SUMIFS(Raw!$I:$I, Raw!$A:$A, Dispositions!BDD$14, Raw!$F:$F, Dispositions!$C43, Raw!$H:$H, "E03")</f>
        <v>0</v>
      </c>
      <c r="BDF43" s="51">
        <f>SUMIFS(Raw!$I:$I, Raw!$A:$A, Dispositions!BDF$14, Raw!$F:$F, Dispositions!$C43, Raw!$H:$H, "E05")</f>
        <v>0</v>
      </c>
      <c r="BDG43" s="52">
        <f>SUMIFS(Raw!$I:$I, Raw!$A:$A, Dispositions!BDG$14, Raw!$F:$F, Dispositions!$C43, Raw!$H:$H, "E05")</f>
        <v>0</v>
      </c>
      <c r="BDH43" s="52">
        <f>SUMIFS(Raw!$I:$I, Raw!$A:$A, Dispositions!BDH$14, Raw!$F:$F, Dispositions!$C43, Raw!$H:$H, "E05")</f>
        <v>0</v>
      </c>
      <c r="BDI43" s="52">
        <f>SUMIFS(Raw!$I:$I, Raw!$A:$A, Dispositions!BDI$14, Raw!$F:$F, Dispositions!$C43, Raw!$H:$H, "E05")</f>
        <v>0</v>
      </c>
      <c r="BDJ43" s="52">
        <f>SUMIFS(Raw!$I:$I, Raw!$A:$A, Dispositions!BDJ$14, Raw!$F:$F, Dispositions!$C43, Raw!$H:$H, "E05")</f>
        <v>0</v>
      </c>
      <c r="BDK43" s="52">
        <f>SUMIFS(Raw!$I:$I, Raw!$A:$A, Dispositions!BDK$14, Raw!$F:$F, Dispositions!$C43, Raw!$H:$H, "E05")</f>
        <v>0</v>
      </c>
      <c r="BDL43" s="53">
        <f>SUMIFS(Raw!$I:$I, Raw!$A:$A, Dispositions!BDL$14, Raw!$F:$F, Dispositions!$C43, Raw!$H:$H, "E05")</f>
        <v>0</v>
      </c>
      <c r="BDN43" s="51">
        <f>SUMIFS(Raw!$I:$I, Raw!$A:$A, Dispositions!BDN$14, Raw!$F:$F, Dispositions!$C43, Raw!$H:$H, "E12")</f>
        <v>0</v>
      </c>
      <c r="BDO43" s="52">
        <f>SUMIFS(Raw!$I:$I, Raw!$A:$A, Dispositions!BDO$14, Raw!$F:$F, Dispositions!$C43, Raw!$H:$H, "E12")</f>
        <v>0</v>
      </c>
      <c r="BDP43" s="52">
        <f>SUMIFS(Raw!$I:$I, Raw!$A:$A, Dispositions!BDP$14, Raw!$F:$F, Dispositions!$C43, Raw!$H:$H, "E12")</f>
        <v>0</v>
      </c>
      <c r="BDQ43" s="52">
        <f>SUMIFS(Raw!$I:$I, Raw!$A:$A, Dispositions!BDQ$14, Raw!$F:$F, Dispositions!$C43, Raw!$H:$H, "E12")</f>
        <v>0</v>
      </c>
      <c r="BDR43" s="52">
        <f>SUMIFS(Raw!$I:$I, Raw!$A:$A, Dispositions!BDR$14, Raw!$F:$F, Dispositions!$C43, Raw!$H:$H, "E12")</f>
        <v>0</v>
      </c>
      <c r="BDS43" s="52">
        <f>SUMIFS(Raw!$I:$I, Raw!$A:$A, Dispositions!BDS$14, Raw!$F:$F, Dispositions!$C43, Raw!$H:$H, "E12")</f>
        <v>0</v>
      </c>
      <c r="BDT43" s="53">
        <f>SUMIFS(Raw!$I:$I, Raw!$A:$A, Dispositions!BDT$14, Raw!$F:$F, Dispositions!$C43, Raw!$H:$H, "E12")</f>
        <v>0</v>
      </c>
      <c r="BDV43" s="51">
        <f>SUMIFS(Raw!$I:$I, Raw!$A:$A, Dispositions!BDV$14, Raw!$F:$F, Dispositions!$C43, Raw!$H:$H, "E13")</f>
        <v>0</v>
      </c>
      <c r="BDW43" s="52">
        <f>SUMIFS(Raw!$I:$I, Raw!$A:$A, Dispositions!BDW$14, Raw!$F:$F, Dispositions!$C43, Raw!$H:$H, "E13")</f>
        <v>0</v>
      </c>
      <c r="BDX43" s="52">
        <f>SUMIFS(Raw!$I:$I, Raw!$A:$A, Dispositions!BDX$14, Raw!$F:$F, Dispositions!$C43, Raw!$H:$H, "E13")</f>
        <v>0</v>
      </c>
      <c r="BDY43" s="52">
        <f>SUMIFS(Raw!$I:$I, Raw!$A:$A, Dispositions!BDY$14, Raw!$F:$F, Dispositions!$C43, Raw!$H:$H, "E13")</f>
        <v>0</v>
      </c>
      <c r="BDZ43" s="52">
        <f>SUMIFS(Raw!$I:$I, Raw!$A:$A, Dispositions!BDZ$14, Raw!$F:$F, Dispositions!$C43, Raw!$H:$H, "E13")</f>
        <v>0</v>
      </c>
      <c r="BEA43" s="52">
        <f>SUMIFS(Raw!$I:$I, Raw!$A:$A, Dispositions!BEA$14, Raw!$F:$F, Dispositions!$C43, Raw!$H:$H, "E13")</f>
        <v>0</v>
      </c>
      <c r="BEB43" s="53">
        <f>SUMIFS(Raw!$I:$I, Raw!$A:$A, Dispositions!BEB$14, Raw!$F:$F, Dispositions!$C43, Raw!$H:$H, "E13")</f>
        <v>0</v>
      </c>
      <c r="BED43" s="51">
        <f>SUMIFS(Raw!$I:$I, Raw!$A:$A, Dispositions!BED$14, Raw!$F:$F, Dispositions!$C43, Raw!$H:$H, "E14")</f>
        <v>0</v>
      </c>
      <c r="BEE43" s="52">
        <f>SUMIFS(Raw!$I:$I, Raw!$A:$A, Dispositions!BEE$14, Raw!$F:$F, Dispositions!$C43, Raw!$H:$H, "E14")</f>
        <v>0</v>
      </c>
      <c r="BEF43" s="52">
        <f>SUMIFS(Raw!$I:$I, Raw!$A:$A, Dispositions!BEF$14, Raw!$F:$F, Dispositions!$C43, Raw!$H:$H, "E14")</f>
        <v>0</v>
      </c>
      <c r="BEG43" s="52">
        <f>SUMIFS(Raw!$I:$I, Raw!$A:$A, Dispositions!BEG$14, Raw!$F:$F, Dispositions!$C43, Raw!$H:$H, "E14")</f>
        <v>0</v>
      </c>
      <c r="BEH43" s="52">
        <f>SUMIFS(Raw!$I:$I, Raw!$A:$A, Dispositions!BEH$14, Raw!$F:$F, Dispositions!$C43, Raw!$H:$H, "E14")</f>
        <v>0</v>
      </c>
      <c r="BEI43" s="52">
        <f>SUMIFS(Raw!$I:$I, Raw!$A:$A, Dispositions!BEI$14, Raw!$F:$F, Dispositions!$C43, Raw!$H:$H, "E14")</f>
        <v>0</v>
      </c>
      <c r="BEJ43" s="53">
        <f>SUMIFS(Raw!$I:$I, Raw!$A:$A, Dispositions!BEJ$14, Raw!$F:$F, Dispositions!$C43, Raw!$H:$H, "E14")</f>
        <v>0</v>
      </c>
      <c r="BEL43" s="51">
        <f>SUMIFS(Raw!$I:$I, Raw!$A:$A, Dispositions!BEL$14, Raw!$F:$F, Dispositions!$C43, Raw!$H:$H, "E15")</f>
        <v>0</v>
      </c>
      <c r="BEM43" s="52">
        <f>SUMIFS(Raw!$I:$I, Raw!$A:$A, Dispositions!BEM$14, Raw!$F:$F, Dispositions!$C43, Raw!$H:$H, "E15")</f>
        <v>0</v>
      </c>
      <c r="BEN43" s="52">
        <f>SUMIFS(Raw!$I:$I, Raw!$A:$A, Dispositions!BEN$14, Raw!$F:$F, Dispositions!$C43, Raw!$H:$H, "E15")</f>
        <v>0</v>
      </c>
      <c r="BEO43" s="52">
        <f>SUMIFS(Raw!$I:$I, Raw!$A:$A, Dispositions!BEO$14, Raw!$F:$F, Dispositions!$C43, Raw!$H:$H, "E15")</f>
        <v>0</v>
      </c>
      <c r="BEP43" s="52">
        <f>SUMIFS(Raw!$I:$I, Raw!$A:$A, Dispositions!BEP$14, Raw!$F:$F, Dispositions!$C43, Raw!$H:$H, "E15")</f>
        <v>0</v>
      </c>
      <c r="BEQ43" s="52">
        <f>SUMIFS(Raw!$I:$I, Raw!$A:$A, Dispositions!BEQ$14, Raw!$F:$F, Dispositions!$C43, Raw!$H:$H, "E15")</f>
        <v>0</v>
      </c>
      <c r="BER43" s="53">
        <f>SUMIFS(Raw!$I:$I, Raw!$A:$A, Dispositions!BER$14, Raw!$F:$F, Dispositions!$C43, Raw!$H:$H, "E15")</f>
        <v>0</v>
      </c>
      <c r="BET43" s="51">
        <f>SUMIFS(Raw!$I:$I, Raw!$A:$A, Dispositions!BET$14, Raw!$F:$F, Dispositions!$C43, Raw!$H:$H, "E16")</f>
        <v>0</v>
      </c>
      <c r="BEU43" s="52">
        <f>SUMIFS(Raw!$I:$I, Raw!$A:$A, Dispositions!BEU$14, Raw!$F:$F, Dispositions!$C43, Raw!$H:$H, "E16")</f>
        <v>0</v>
      </c>
      <c r="BEV43" s="52">
        <f>SUMIFS(Raw!$I:$I, Raw!$A:$A, Dispositions!BEV$14, Raw!$F:$F, Dispositions!$C43, Raw!$H:$H, "E16")</f>
        <v>0</v>
      </c>
      <c r="BEW43" s="52">
        <f>SUMIFS(Raw!$I:$I, Raw!$A:$A, Dispositions!BEW$14, Raw!$F:$F, Dispositions!$C43, Raw!$H:$H, "E16")</f>
        <v>0</v>
      </c>
      <c r="BEX43" s="52">
        <f>SUMIFS(Raw!$I:$I, Raw!$A:$A, Dispositions!BEX$14, Raw!$F:$F, Dispositions!$C43, Raw!$H:$H, "E16")</f>
        <v>0</v>
      </c>
      <c r="BEY43" s="52">
        <f>SUMIFS(Raw!$I:$I, Raw!$A:$A, Dispositions!BEY$14, Raw!$F:$F, Dispositions!$C43, Raw!$H:$H, "E16")</f>
        <v>0</v>
      </c>
      <c r="BEZ43" s="53">
        <f>SUMIFS(Raw!$I:$I, Raw!$A:$A, Dispositions!BEZ$14, Raw!$F:$F, Dispositions!$C43, Raw!$H:$H, "E16")</f>
        <v>0</v>
      </c>
      <c r="BFB43" s="51">
        <f>SUMIFS(Raw!$I:$I, Raw!$A:$A, Dispositions!BFB$14, Raw!$F:$F, Dispositions!$C43, Raw!$H:$H, "E18")</f>
        <v>0</v>
      </c>
      <c r="BFC43" s="52">
        <f>SUMIFS(Raw!$I:$I, Raw!$A:$A, Dispositions!BFC$14, Raw!$F:$F, Dispositions!$C43, Raw!$H:$H, "E18")</f>
        <v>0</v>
      </c>
      <c r="BFD43" s="52">
        <f>SUMIFS(Raw!$I:$I, Raw!$A:$A, Dispositions!BFD$14, Raw!$F:$F, Dispositions!$C43, Raw!$H:$H, "E18")</f>
        <v>0</v>
      </c>
      <c r="BFE43" s="52">
        <f>SUMIFS(Raw!$I:$I, Raw!$A:$A, Dispositions!BFE$14, Raw!$F:$F, Dispositions!$C43, Raw!$H:$H, "E18")</f>
        <v>0</v>
      </c>
      <c r="BFF43" s="52">
        <f>SUMIFS(Raw!$I:$I, Raw!$A:$A, Dispositions!BFF$14, Raw!$F:$F, Dispositions!$C43, Raw!$H:$H, "E18")</f>
        <v>0</v>
      </c>
      <c r="BFG43" s="52">
        <f>SUMIFS(Raw!$I:$I, Raw!$A:$A, Dispositions!BFG$14, Raw!$F:$F, Dispositions!$C43, Raw!$H:$H, "E18")</f>
        <v>0</v>
      </c>
      <c r="BFH43" s="53">
        <f>SUMIFS(Raw!$I:$I, Raw!$A:$A, Dispositions!BFH$14, Raw!$F:$F, Dispositions!$C43, Raw!$H:$H, "E18")</f>
        <v>0</v>
      </c>
      <c r="BFJ43" s="51">
        <f>SUMIFS(Raw!$I:$I, Raw!$A:$A, Dispositions!BFJ$14, Raw!$F:$F, Dispositions!$C43, Raw!$H:$H, "E34")</f>
        <v>0</v>
      </c>
      <c r="BFK43" s="52">
        <f>SUMIFS(Raw!$I:$I, Raw!$A:$A, Dispositions!BFK$14, Raw!$F:$F, Dispositions!$C43, Raw!$H:$H, "E34")</f>
        <v>0</v>
      </c>
      <c r="BFL43" s="52">
        <f>SUMIFS(Raw!$I:$I, Raw!$A:$A, Dispositions!BFL$14, Raw!$F:$F, Dispositions!$C43, Raw!$H:$H, "E34")</f>
        <v>0</v>
      </c>
      <c r="BFM43" s="52">
        <f>SUMIFS(Raw!$I:$I, Raw!$A:$A, Dispositions!BFM$14, Raw!$F:$F, Dispositions!$C43, Raw!$H:$H, "E34")</f>
        <v>0</v>
      </c>
      <c r="BFN43" s="52">
        <f>SUMIFS(Raw!$I:$I, Raw!$A:$A, Dispositions!BFN$14, Raw!$F:$F, Dispositions!$C43, Raw!$H:$H, "E34")</f>
        <v>0</v>
      </c>
      <c r="BFO43" s="52">
        <f>SUMIFS(Raw!$I:$I, Raw!$A:$A, Dispositions!BFO$14, Raw!$F:$F, Dispositions!$C43, Raw!$H:$H, "E34")</f>
        <v>0</v>
      </c>
      <c r="BFP43" s="53">
        <f>SUMIFS(Raw!$I:$I, Raw!$A:$A, Dispositions!BFP$14, Raw!$F:$F, Dispositions!$C43, Raw!$H:$H, "E34")</f>
        <v>0</v>
      </c>
    </row>
    <row r="44" spans="1:1524" x14ac:dyDescent="0.35">
      <c r="B44" s="31" t="s">
        <v>73</v>
      </c>
      <c r="C44" s="32" t="s">
        <v>84</v>
      </c>
      <c r="D44" s="33" t="s">
        <v>85</v>
      </c>
      <c r="F44" s="34">
        <v>179</v>
      </c>
      <c r="G44" s="35">
        <v>152</v>
      </c>
      <c r="H44" s="35">
        <v>173</v>
      </c>
      <c r="I44" s="35">
        <v>146</v>
      </c>
      <c r="J44" s="35">
        <v>169</v>
      </c>
      <c r="K44" s="35">
        <v>223</v>
      </c>
      <c r="L44" s="36">
        <v>259</v>
      </c>
      <c r="N44" s="34">
        <v>153</v>
      </c>
      <c r="O44" s="35">
        <v>109</v>
      </c>
      <c r="P44" s="35">
        <v>110</v>
      </c>
      <c r="Q44" s="35">
        <v>113</v>
      </c>
      <c r="R44" s="35">
        <v>116</v>
      </c>
      <c r="S44" s="35">
        <v>155</v>
      </c>
      <c r="T44" s="36">
        <v>178</v>
      </c>
      <c r="V44" s="34">
        <v>0</v>
      </c>
      <c r="W44" s="35">
        <v>1</v>
      </c>
      <c r="X44" s="35">
        <v>1</v>
      </c>
      <c r="Y44" s="35">
        <v>1</v>
      </c>
      <c r="Z44" s="35">
        <v>1</v>
      </c>
      <c r="AA44" s="35">
        <v>3</v>
      </c>
      <c r="AB44" s="36">
        <v>2</v>
      </c>
      <c r="AD44" s="34">
        <v>26</v>
      </c>
      <c r="AE44" s="35">
        <v>13</v>
      </c>
      <c r="AF44" s="35">
        <v>16</v>
      </c>
      <c r="AG44" s="35">
        <v>10</v>
      </c>
      <c r="AH44" s="35">
        <v>14</v>
      </c>
      <c r="AI44" s="35">
        <v>26</v>
      </c>
      <c r="AJ44" s="36">
        <v>28</v>
      </c>
      <c r="AL44" s="34">
        <v>4</v>
      </c>
      <c r="AM44" s="35">
        <v>6</v>
      </c>
      <c r="AN44" s="35">
        <v>3</v>
      </c>
      <c r="AO44" s="35">
        <v>4</v>
      </c>
      <c r="AP44" s="35">
        <v>4</v>
      </c>
      <c r="AQ44" s="35">
        <v>5</v>
      </c>
      <c r="AR44" s="36">
        <v>1</v>
      </c>
      <c r="AT44" s="34">
        <v>23</v>
      </c>
      <c r="AU44" s="35">
        <v>20</v>
      </c>
      <c r="AV44" s="35">
        <v>11</v>
      </c>
      <c r="AW44" s="35">
        <v>12</v>
      </c>
      <c r="AX44" s="35">
        <v>22</v>
      </c>
      <c r="AY44" s="35">
        <v>73</v>
      </c>
      <c r="AZ44" s="36">
        <v>23</v>
      </c>
      <c r="BB44" s="34">
        <v>2</v>
      </c>
      <c r="BC44" s="35">
        <v>2</v>
      </c>
      <c r="BD44" s="35">
        <v>2</v>
      </c>
      <c r="BE44" s="35">
        <v>0</v>
      </c>
      <c r="BF44" s="35">
        <v>0</v>
      </c>
      <c r="BG44" s="35">
        <v>2</v>
      </c>
      <c r="BH44" s="36">
        <v>2</v>
      </c>
      <c r="BJ44" s="34">
        <v>45</v>
      </c>
      <c r="BK44" s="35">
        <v>19</v>
      </c>
      <c r="BL44" s="35">
        <v>33</v>
      </c>
      <c r="BM44" s="35">
        <v>36</v>
      </c>
      <c r="BN44" s="35">
        <v>46</v>
      </c>
      <c r="BO44" s="35">
        <v>69</v>
      </c>
      <c r="BP44" s="36">
        <v>48</v>
      </c>
      <c r="BR44" s="34">
        <v>142</v>
      </c>
      <c r="BS44" s="35">
        <v>163</v>
      </c>
      <c r="BT44" s="35">
        <v>138</v>
      </c>
      <c r="BU44" s="35">
        <v>137</v>
      </c>
      <c r="BV44" s="35">
        <v>175</v>
      </c>
      <c r="BW44" s="35">
        <v>242</v>
      </c>
      <c r="BX44" s="36">
        <v>197</v>
      </c>
      <c r="BZ44" s="34">
        <v>368</v>
      </c>
      <c r="CA44" s="35">
        <v>356</v>
      </c>
      <c r="CB44" s="35">
        <v>366</v>
      </c>
      <c r="CC44" s="35">
        <v>397</v>
      </c>
      <c r="CD44" s="35">
        <v>407</v>
      </c>
      <c r="CE44" s="35">
        <v>808</v>
      </c>
      <c r="CF44" s="36">
        <v>710</v>
      </c>
      <c r="CH44" s="34">
        <v>188</v>
      </c>
      <c r="CI44" s="35">
        <v>173</v>
      </c>
      <c r="CJ44" s="35">
        <v>180</v>
      </c>
      <c r="CK44" s="35">
        <v>198</v>
      </c>
      <c r="CL44" s="35">
        <v>162</v>
      </c>
      <c r="CM44" s="35">
        <v>223</v>
      </c>
      <c r="CN44" s="36">
        <v>239</v>
      </c>
      <c r="CP44" s="34">
        <v>121</v>
      </c>
      <c r="CQ44" s="35">
        <v>114</v>
      </c>
      <c r="CR44" s="35">
        <v>145</v>
      </c>
      <c r="CS44" s="35">
        <v>117</v>
      </c>
      <c r="CT44" s="35">
        <v>117</v>
      </c>
      <c r="CU44" s="35">
        <v>147</v>
      </c>
      <c r="CV44" s="36">
        <v>165</v>
      </c>
      <c r="CX44" s="34">
        <v>0</v>
      </c>
      <c r="CY44" s="35">
        <v>2</v>
      </c>
      <c r="CZ44" s="35">
        <v>1</v>
      </c>
      <c r="DA44" s="35">
        <v>1</v>
      </c>
      <c r="DB44" s="35">
        <v>1</v>
      </c>
      <c r="DC44" s="35">
        <v>0</v>
      </c>
      <c r="DD44" s="36">
        <v>1</v>
      </c>
      <c r="DF44" s="34">
        <v>16</v>
      </c>
      <c r="DG44" s="35">
        <v>22</v>
      </c>
      <c r="DH44" s="35">
        <v>21</v>
      </c>
      <c r="DI44" s="35">
        <v>20</v>
      </c>
      <c r="DJ44" s="35">
        <v>13</v>
      </c>
      <c r="DK44" s="35">
        <v>14</v>
      </c>
      <c r="DL44" s="36">
        <v>15</v>
      </c>
      <c r="DN44" s="34">
        <v>6</v>
      </c>
      <c r="DO44" s="35">
        <v>1</v>
      </c>
      <c r="DP44" s="35">
        <v>1</v>
      </c>
      <c r="DQ44" s="35">
        <v>5</v>
      </c>
      <c r="DR44" s="35">
        <v>2</v>
      </c>
      <c r="DS44" s="35">
        <v>4</v>
      </c>
      <c r="DT44" s="36">
        <v>7</v>
      </c>
      <c r="DV44" s="34">
        <v>11</v>
      </c>
      <c r="DW44" s="35">
        <v>22</v>
      </c>
      <c r="DX44" s="35">
        <v>13</v>
      </c>
      <c r="DY44" s="35">
        <v>17</v>
      </c>
      <c r="DZ44" s="35">
        <v>29</v>
      </c>
      <c r="EA44" s="35">
        <v>72</v>
      </c>
      <c r="EB44" s="36">
        <v>34</v>
      </c>
      <c r="ED44" s="34">
        <v>7</v>
      </c>
      <c r="EE44" s="35">
        <v>0</v>
      </c>
      <c r="EF44" s="35">
        <v>2</v>
      </c>
      <c r="EG44" s="35">
        <v>1</v>
      </c>
      <c r="EH44" s="35">
        <v>1</v>
      </c>
      <c r="EI44" s="35">
        <v>1</v>
      </c>
      <c r="EJ44" s="36">
        <v>3</v>
      </c>
      <c r="EL44" s="34">
        <v>38</v>
      </c>
      <c r="EM44" s="35">
        <v>40</v>
      </c>
      <c r="EN44" s="35">
        <v>32</v>
      </c>
      <c r="EO44" s="35">
        <v>36</v>
      </c>
      <c r="EP44" s="35">
        <v>43</v>
      </c>
      <c r="EQ44" s="35">
        <v>61</v>
      </c>
      <c r="ER44" s="36">
        <v>45</v>
      </c>
      <c r="ET44" s="34">
        <v>193</v>
      </c>
      <c r="EU44" s="35">
        <v>152</v>
      </c>
      <c r="EV44" s="35">
        <v>131</v>
      </c>
      <c r="EW44" s="35">
        <v>150</v>
      </c>
      <c r="EX44" s="35">
        <v>144</v>
      </c>
      <c r="EY44" s="35">
        <v>239</v>
      </c>
      <c r="EZ44" s="36">
        <v>223</v>
      </c>
      <c r="FB44" s="34">
        <v>433</v>
      </c>
      <c r="FC44" s="35">
        <v>410</v>
      </c>
      <c r="FD44" s="35">
        <v>403</v>
      </c>
      <c r="FE44" s="35">
        <v>371</v>
      </c>
      <c r="FF44" s="35">
        <v>387</v>
      </c>
      <c r="FG44" s="35">
        <v>857</v>
      </c>
      <c r="FH44" s="36">
        <v>801</v>
      </c>
      <c r="FJ44" s="34">
        <v>212</v>
      </c>
      <c r="FK44" s="35">
        <v>187</v>
      </c>
      <c r="FL44" s="35">
        <v>173</v>
      </c>
      <c r="FM44" s="35">
        <v>178</v>
      </c>
      <c r="FN44" s="35">
        <v>167</v>
      </c>
      <c r="FO44" s="35">
        <v>244</v>
      </c>
      <c r="FP44" s="36">
        <v>232</v>
      </c>
      <c r="FR44" s="34">
        <v>139</v>
      </c>
      <c r="FS44" s="35">
        <v>130</v>
      </c>
      <c r="FT44" s="35">
        <v>130</v>
      </c>
      <c r="FU44" s="35">
        <v>112</v>
      </c>
      <c r="FV44" s="35">
        <v>119</v>
      </c>
      <c r="FW44" s="35">
        <v>154</v>
      </c>
      <c r="FX44" s="36">
        <v>159</v>
      </c>
      <c r="FZ44" s="34">
        <v>0</v>
      </c>
      <c r="GA44" s="35">
        <v>1</v>
      </c>
      <c r="GB44" s="35">
        <v>0</v>
      </c>
      <c r="GC44" s="35">
        <v>2</v>
      </c>
      <c r="GD44" s="35">
        <v>0</v>
      </c>
      <c r="GE44" s="35">
        <v>2</v>
      </c>
      <c r="GF44" s="36">
        <v>2</v>
      </c>
      <c r="GH44" s="34">
        <v>29</v>
      </c>
      <c r="GI44" s="35">
        <v>21</v>
      </c>
      <c r="GJ44" s="35">
        <v>14</v>
      </c>
      <c r="GK44" s="35">
        <v>21</v>
      </c>
      <c r="GL44" s="35">
        <v>21</v>
      </c>
      <c r="GM44" s="35">
        <v>27</v>
      </c>
      <c r="GN44" s="36">
        <v>17</v>
      </c>
      <c r="GP44" s="34">
        <v>3</v>
      </c>
      <c r="GQ44" s="35">
        <v>3</v>
      </c>
      <c r="GR44" s="35">
        <v>1</v>
      </c>
      <c r="GS44" s="35">
        <v>2</v>
      </c>
      <c r="GT44" s="35">
        <v>1</v>
      </c>
      <c r="GU44" s="35">
        <v>8</v>
      </c>
      <c r="GV44" s="36">
        <v>3</v>
      </c>
      <c r="GX44" s="34">
        <v>22</v>
      </c>
      <c r="GY44" s="35">
        <v>18</v>
      </c>
      <c r="GZ44" s="35">
        <v>15</v>
      </c>
      <c r="HA44" s="35">
        <v>21</v>
      </c>
      <c r="HB44" s="35">
        <v>30</v>
      </c>
      <c r="HC44" s="35">
        <v>76</v>
      </c>
      <c r="HD44" s="36">
        <v>22</v>
      </c>
      <c r="HF44" s="34">
        <v>2</v>
      </c>
      <c r="HG44" s="35">
        <v>2</v>
      </c>
      <c r="HH44" s="35">
        <v>4</v>
      </c>
      <c r="HI44" s="35">
        <v>1</v>
      </c>
      <c r="HJ44" s="35">
        <v>1</v>
      </c>
      <c r="HK44" s="35">
        <v>3</v>
      </c>
      <c r="HL44" s="36">
        <v>2</v>
      </c>
      <c r="HN44" s="34">
        <v>36</v>
      </c>
      <c r="HO44" s="35">
        <v>26</v>
      </c>
      <c r="HP44" s="35">
        <v>41</v>
      </c>
      <c r="HQ44" s="35">
        <v>48</v>
      </c>
      <c r="HR44" s="35">
        <v>55</v>
      </c>
      <c r="HS44" s="35">
        <v>71</v>
      </c>
      <c r="HT44" s="36">
        <v>59</v>
      </c>
      <c r="HV44" s="34">
        <v>196</v>
      </c>
      <c r="HW44" s="35">
        <v>140</v>
      </c>
      <c r="HX44" s="35">
        <v>160</v>
      </c>
      <c r="HY44" s="35">
        <v>174</v>
      </c>
      <c r="HZ44" s="35">
        <v>169</v>
      </c>
      <c r="IA44" s="35">
        <v>175</v>
      </c>
      <c r="IB44" s="36">
        <v>220</v>
      </c>
      <c r="ID44" s="34">
        <v>515</v>
      </c>
      <c r="IE44" s="35">
        <v>389</v>
      </c>
      <c r="IF44" s="35">
        <v>417</v>
      </c>
      <c r="IG44" s="35">
        <v>444</v>
      </c>
      <c r="IH44" s="35">
        <v>444</v>
      </c>
      <c r="II44" s="35">
        <v>881</v>
      </c>
      <c r="IJ44" s="36">
        <v>836</v>
      </c>
      <c r="IL44" s="34">
        <v>193</v>
      </c>
      <c r="IM44" s="35">
        <v>136</v>
      </c>
      <c r="IN44" s="35">
        <v>193</v>
      </c>
      <c r="IO44" s="35">
        <v>178</v>
      </c>
      <c r="IP44" s="35">
        <v>159</v>
      </c>
      <c r="IQ44" s="35">
        <v>224</v>
      </c>
      <c r="IR44" s="36">
        <v>254</v>
      </c>
      <c r="IT44" s="34">
        <v>179</v>
      </c>
      <c r="IU44" s="35">
        <v>136</v>
      </c>
      <c r="IV44" s="35">
        <v>132</v>
      </c>
      <c r="IW44" s="35">
        <v>108</v>
      </c>
      <c r="IX44" s="35">
        <v>120</v>
      </c>
      <c r="IY44" s="35">
        <v>179</v>
      </c>
      <c r="IZ44" s="36">
        <v>201</v>
      </c>
      <c r="JB44" s="34">
        <v>1</v>
      </c>
      <c r="JC44" s="35">
        <v>1</v>
      </c>
      <c r="JD44" s="35">
        <v>0</v>
      </c>
      <c r="JE44" s="35">
        <v>1</v>
      </c>
      <c r="JF44" s="35">
        <v>0</v>
      </c>
      <c r="JG44" s="35">
        <v>3</v>
      </c>
      <c r="JH44" s="36">
        <v>0</v>
      </c>
      <c r="JJ44" s="34">
        <v>33</v>
      </c>
      <c r="JK44" s="35">
        <v>15</v>
      </c>
      <c r="JL44" s="35">
        <v>31</v>
      </c>
      <c r="JM44" s="35">
        <v>13</v>
      </c>
      <c r="JN44" s="35">
        <v>17</v>
      </c>
      <c r="JO44" s="35">
        <v>23</v>
      </c>
      <c r="JP44" s="36">
        <v>20</v>
      </c>
      <c r="JR44" s="34">
        <v>7</v>
      </c>
      <c r="JS44" s="35">
        <v>3</v>
      </c>
      <c r="JT44" s="35">
        <v>3</v>
      </c>
      <c r="JU44" s="35">
        <v>2</v>
      </c>
      <c r="JV44" s="35">
        <v>1</v>
      </c>
      <c r="JW44" s="35">
        <v>12</v>
      </c>
      <c r="JX44" s="36">
        <v>5</v>
      </c>
      <c r="JZ44" s="34">
        <v>17</v>
      </c>
      <c r="KA44" s="35">
        <v>14</v>
      </c>
      <c r="KB44" s="35">
        <v>9</v>
      </c>
      <c r="KC44" s="35">
        <v>10</v>
      </c>
      <c r="KD44" s="35">
        <v>23</v>
      </c>
      <c r="KE44" s="35">
        <v>95</v>
      </c>
      <c r="KF44" s="36">
        <v>35</v>
      </c>
      <c r="KH44" s="34">
        <v>2</v>
      </c>
      <c r="KI44" s="35">
        <v>1</v>
      </c>
      <c r="KJ44" s="35">
        <v>3</v>
      </c>
      <c r="KK44" s="35">
        <v>1</v>
      </c>
      <c r="KL44" s="35">
        <v>0</v>
      </c>
      <c r="KM44" s="35">
        <v>4</v>
      </c>
      <c r="KN44" s="36">
        <v>0</v>
      </c>
      <c r="KP44" s="34">
        <v>49</v>
      </c>
      <c r="KQ44" s="35">
        <v>45</v>
      </c>
      <c r="KR44" s="35">
        <v>29</v>
      </c>
      <c r="KS44" s="35">
        <v>31</v>
      </c>
      <c r="KT44" s="35">
        <v>61</v>
      </c>
      <c r="KU44" s="35">
        <v>77</v>
      </c>
      <c r="KV44" s="36">
        <v>67</v>
      </c>
      <c r="KX44" s="34">
        <v>136</v>
      </c>
      <c r="KY44" s="35">
        <v>110</v>
      </c>
      <c r="KZ44" s="35">
        <v>139</v>
      </c>
      <c r="LA44" s="35">
        <v>133</v>
      </c>
      <c r="LB44" s="35">
        <v>145</v>
      </c>
      <c r="LC44" s="35">
        <v>227</v>
      </c>
      <c r="LD44" s="36">
        <v>183</v>
      </c>
      <c r="LF44" s="34">
        <v>447</v>
      </c>
      <c r="LG44" s="35">
        <v>398</v>
      </c>
      <c r="LH44" s="35">
        <v>368</v>
      </c>
      <c r="LI44" s="35">
        <v>409</v>
      </c>
      <c r="LJ44" s="35">
        <v>404</v>
      </c>
      <c r="LK44" s="35">
        <v>964</v>
      </c>
      <c r="LL44" s="36">
        <v>939</v>
      </c>
      <c r="LN44" s="34">
        <v>172</v>
      </c>
      <c r="LO44" s="35">
        <v>142</v>
      </c>
      <c r="LP44" s="35">
        <v>162</v>
      </c>
      <c r="LQ44" s="35">
        <v>170</v>
      </c>
      <c r="LR44" s="35">
        <v>291</v>
      </c>
      <c r="LS44" s="35">
        <v>296</v>
      </c>
      <c r="LT44" s="36">
        <v>272</v>
      </c>
      <c r="LV44" s="34">
        <v>163</v>
      </c>
      <c r="LW44" s="35">
        <v>140</v>
      </c>
      <c r="LX44" s="35">
        <v>117</v>
      </c>
      <c r="LY44" s="35">
        <v>95</v>
      </c>
      <c r="LZ44" s="35">
        <v>185</v>
      </c>
      <c r="MA44" s="35">
        <v>212</v>
      </c>
      <c r="MB44" s="36">
        <v>187</v>
      </c>
      <c r="MD44" s="34">
        <v>1</v>
      </c>
      <c r="ME44" s="35">
        <v>1</v>
      </c>
      <c r="MF44" s="35">
        <v>1</v>
      </c>
      <c r="MG44" s="35">
        <v>0</v>
      </c>
      <c r="MH44" s="35">
        <v>2</v>
      </c>
      <c r="MI44" s="35">
        <v>1</v>
      </c>
      <c r="MJ44" s="36">
        <v>1</v>
      </c>
      <c r="ML44" s="34">
        <v>22</v>
      </c>
      <c r="MM44" s="35">
        <v>21</v>
      </c>
      <c r="MN44" s="35">
        <v>17</v>
      </c>
      <c r="MO44" s="35">
        <v>5</v>
      </c>
      <c r="MP44" s="35">
        <v>12</v>
      </c>
      <c r="MQ44" s="35">
        <v>22</v>
      </c>
      <c r="MR44" s="36">
        <v>20</v>
      </c>
      <c r="MT44" s="34">
        <v>3</v>
      </c>
      <c r="MU44" s="35">
        <v>4</v>
      </c>
      <c r="MV44" s="35">
        <v>4</v>
      </c>
      <c r="MW44" s="35">
        <v>4</v>
      </c>
      <c r="MX44" s="35">
        <v>6</v>
      </c>
      <c r="MY44" s="35">
        <v>3</v>
      </c>
      <c r="MZ44" s="36">
        <v>2</v>
      </c>
      <c r="NB44" s="34">
        <v>38</v>
      </c>
      <c r="NC44" s="35">
        <v>36</v>
      </c>
      <c r="ND44" s="35">
        <v>62</v>
      </c>
      <c r="NE44" s="35">
        <v>26</v>
      </c>
      <c r="NF44" s="35">
        <v>58</v>
      </c>
      <c r="NG44" s="35">
        <v>113</v>
      </c>
      <c r="NH44" s="36">
        <v>53</v>
      </c>
      <c r="NJ44" s="34">
        <v>0</v>
      </c>
      <c r="NK44" s="35">
        <v>2</v>
      </c>
      <c r="NL44" s="35">
        <v>2</v>
      </c>
      <c r="NM44" s="35">
        <v>1</v>
      </c>
      <c r="NN44" s="35">
        <v>2</v>
      </c>
      <c r="NO44" s="35">
        <v>3</v>
      </c>
      <c r="NP44" s="36">
        <v>2</v>
      </c>
      <c r="NR44" s="34">
        <v>52</v>
      </c>
      <c r="NS44" s="35">
        <v>41</v>
      </c>
      <c r="NT44" s="35">
        <v>40</v>
      </c>
      <c r="NU44" s="35">
        <v>56</v>
      </c>
      <c r="NV44" s="35">
        <v>76</v>
      </c>
      <c r="NW44" s="35">
        <v>63</v>
      </c>
      <c r="NX44" s="36">
        <v>65</v>
      </c>
      <c r="NZ44" s="34">
        <v>100</v>
      </c>
      <c r="OA44" s="35">
        <v>105</v>
      </c>
      <c r="OB44" s="35">
        <v>145</v>
      </c>
      <c r="OC44" s="35">
        <v>141</v>
      </c>
      <c r="OD44" s="35">
        <v>224</v>
      </c>
      <c r="OE44" s="35">
        <v>263</v>
      </c>
      <c r="OF44" s="36">
        <v>203</v>
      </c>
      <c r="OH44" s="34">
        <v>493</v>
      </c>
      <c r="OI44" s="35">
        <v>474</v>
      </c>
      <c r="OJ44" s="35">
        <v>378</v>
      </c>
      <c r="OK44" s="35">
        <v>480</v>
      </c>
      <c r="OL44" s="35">
        <v>1005</v>
      </c>
      <c r="OM44" s="35">
        <v>1297</v>
      </c>
      <c r="ON44" s="36">
        <v>1004</v>
      </c>
      <c r="OP44" s="34">
        <v>187</v>
      </c>
      <c r="OQ44" s="35">
        <v>170</v>
      </c>
      <c r="OR44" s="35">
        <v>198</v>
      </c>
      <c r="OS44" s="35">
        <v>260</v>
      </c>
      <c r="OT44" s="35">
        <v>228</v>
      </c>
      <c r="OU44" s="35">
        <v>283</v>
      </c>
      <c r="OV44" s="36">
        <v>276</v>
      </c>
      <c r="OX44" s="34">
        <v>132</v>
      </c>
      <c r="OY44" s="35">
        <v>133</v>
      </c>
      <c r="OZ44" s="35">
        <v>125</v>
      </c>
      <c r="PA44" s="35">
        <v>152</v>
      </c>
      <c r="PB44" s="35">
        <v>148</v>
      </c>
      <c r="PC44" s="35">
        <v>194</v>
      </c>
      <c r="PD44" s="36">
        <v>190</v>
      </c>
      <c r="PF44" s="34">
        <v>2</v>
      </c>
      <c r="PG44" s="35">
        <v>1</v>
      </c>
      <c r="PH44" s="35">
        <v>0</v>
      </c>
      <c r="PI44" s="35">
        <v>4</v>
      </c>
      <c r="PJ44" s="35">
        <v>1</v>
      </c>
      <c r="PK44" s="35">
        <v>1</v>
      </c>
      <c r="PL44" s="36">
        <v>3</v>
      </c>
      <c r="PN44" s="34">
        <v>22</v>
      </c>
      <c r="PO44" s="35">
        <v>22</v>
      </c>
      <c r="PP44" s="35">
        <v>24</v>
      </c>
      <c r="PQ44" s="35">
        <v>15</v>
      </c>
      <c r="PR44" s="35">
        <v>24</v>
      </c>
      <c r="PS44" s="35">
        <v>24</v>
      </c>
      <c r="PT44" s="36">
        <v>22</v>
      </c>
      <c r="PV44" s="34">
        <v>7</v>
      </c>
      <c r="PW44" s="35">
        <v>5</v>
      </c>
      <c r="PX44" s="35">
        <v>3</v>
      </c>
      <c r="PY44" s="35">
        <v>1</v>
      </c>
      <c r="PZ44" s="35">
        <v>7</v>
      </c>
      <c r="QA44" s="35">
        <v>4</v>
      </c>
      <c r="QB44" s="36">
        <v>8</v>
      </c>
      <c r="QD44" s="34">
        <v>29</v>
      </c>
      <c r="QE44" s="35">
        <v>34</v>
      </c>
      <c r="QF44" s="35">
        <v>38</v>
      </c>
      <c r="QG44" s="35">
        <v>41</v>
      </c>
      <c r="QH44" s="35">
        <v>26</v>
      </c>
      <c r="QI44" s="35">
        <v>90</v>
      </c>
      <c r="QJ44" s="36">
        <v>43</v>
      </c>
      <c r="QL44" s="34">
        <v>0</v>
      </c>
      <c r="QM44" s="35">
        <v>3</v>
      </c>
      <c r="QN44" s="35">
        <v>2</v>
      </c>
      <c r="QO44" s="35">
        <v>2</v>
      </c>
      <c r="QP44" s="35">
        <v>2</v>
      </c>
      <c r="QQ44" s="35">
        <v>3</v>
      </c>
      <c r="QR44" s="36">
        <v>1</v>
      </c>
      <c r="QT44" s="34">
        <v>39</v>
      </c>
      <c r="QU44" s="35">
        <v>38</v>
      </c>
      <c r="QV44" s="35">
        <v>43</v>
      </c>
      <c r="QW44" s="35">
        <v>68</v>
      </c>
      <c r="QX44" s="35">
        <v>43</v>
      </c>
      <c r="QY44" s="35">
        <v>70</v>
      </c>
      <c r="QZ44" s="36">
        <v>45</v>
      </c>
      <c r="RB44" s="34">
        <v>117</v>
      </c>
      <c r="RC44" s="35">
        <v>132</v>
      </c>
      <c r="RD44" s="35">
        <v>114</v>
      </c>
      <c r="RE44" s="35">
        <v>152</v>
      </c>
      <c r="RF44" s="35">
        <v>167</v>
      </c>
      <c r="RG44" s="35">
        <v>237</v>
      </c>
      <c r="RH44" s="36">
        <v>202</v>
      </c>
      <c r="RJ44" s="34">
        <v>487</v>
      </c>
      <c r="RK44" s="35">
        <v>400</v>
      </c>
      <c r="RL44" s="35">
        <v>371</v>
      </c>
      <c r="RM44" s="35">
        <v>758</v>
      </c>
      <c r="RN44" s="35">
        <v>471</v>
      </c>
      <c r="RO44" s="35">
        <v>980</v>
      </c>
      <c r="RP44" s="36">
        <v>796</v>
      </c>
      <c r="RR44" s="34">
        <v>189</v>
      </c>
      <c r="RS44" s="35">
        <v>194</v>
      </c>
      <c r="RT44" s="35">
        <v>165</v>
      </c>
      <c r="RU44" s="35">
        <v>186</v>
      </c>
      <c r="RV44" s="35">
        <v>167</v>
      </c>
      <c r="RW44" s="35">
        <v>252</v>
      </c>
      <c r="RX44" s="36">
        <v>252</v>
      </c>
      <c r="RZ44" s="34">
        <v>181</v>
      </c>
      <c r="SA44" s="35">
        <v>140</v>
      </c>
      <c r="SB44" s="35">
        <v>112</v>
      </c>
      <c r="SC44" s="35">
        <v>98</v>
      </c>
      <c r="SD44" s="35">
        <v>140</v>
      </c>
      <c r="SE44" s="35">
        <v>190</v>
      </c>
      <c r="SF44" s="36">
        <v>176</v>
      </c>
      <c r="SH44" s="34">
        <v>1</v>
      </c>
      <c r="SI44" s="35">
        <v>1</v>
      </c>
      <c r="SJ44" s="35">
        <v>1</v>
      </c>
      <c r="SK44" s="35">
        <v>0</v>
      </c>
      <c r="SL44" s="35">
        <v>1</v>
      </c>
      <c r="SM44" s="35">
        <v>3</v>
      </c>
      <c r="SN44" s="36">
        <v>4</v>
      </c>
      <c r="SP44" s="34">
        <v>18</v>
      </c>
      <c r="SQ44" s="35">
        <v>17</v>
      </c>
      <c r="SR44" s="35">
        <v>18</v>
      </c>
      <c r="SS44" s="35">
        <v>13</v>
      </c>
      <c r="ST44" s="35">
        <v>16</v>
      </c>
      <c r="SU44" s="35">
        <v>25</v>
      </c>
      <c r="SV44" s="36">
        <v>22</v>
      </c>
      <c r="SX44" s="34">
        <v>4</v>
      </c>
      <c r="SY44" s="35">
        <v>4</v>
      </c>
      <c r="SZ44" s="35">
        <v>5</v>
      </c>
      <c r="TA44" s="35">
        <v>3</v>
      </c>
      <c r="TB44" s="35">
        <v>3</v>
      </c>
      <c r="TC44" s="35">
        <v>15</v>
      </c>
      <c r="TD44" s="36">
        <v>4</v>
      </c>
      <c r="TF44" s="34">
        <v>25</v>
      </c>
      <c r="TG44" s="35">
        <v>16</v>
      </c>
      <c r="TH44" s="35">
        <v>19</v>
      </c>
      <c r="TI44" s="35">
        <v>13</v>
      </c>
      <c r="TJ44" s="35">
        <v>17</v>
      </c>
      <c r="TK44" s="35">
        <v>75</v>
      </c>
      <c r="TL44" s="36">
        <v>21</v>
      </c>
      <c r="TN44" s="34">
        <v>0</v>
      </c>
      <c r="TO44" s="35">
        <v>0</v>
      </c>
      <c r="TP44" s="35">
        <v>2</v>
      </c>
      <c r="TQ44" s="35">
        <v>2</v>
      </c>
      <c r="TR44" s="35">
        <v>1</v>
      </c>
      <c r="TS44" s="35">
        <v>0</v>
      </c>
      <c r="TT44" s="36">
        <v>2</v>
      </c>
      <c r="TV44" s="34">
        <v>42</v>
      </c>
      <c r="TW44" s="35">
        <v>47</v>
      </c>
      <c r="TX44" s="35">
        <v>44</v>
      </c>
      <c r="TY44" s="35">
        <v>35</v>
      </c>
      <c r="TZ44" s="35">
        <v>57</v>
      </c>
      <c r="UA44" s="35">
        <v>82</v>
      </c>
      <c r="UB44" s="36">
        <v>55</v>
      </c>
      <c r="UD44" s="34">
        <v>176</v>
      </c>
      <c r="UE44" s="35">
        <v>160</v>
      </c>
      <c r="UF44" s="35">
        <v>154</v>
      </c>
      <c r="UG44" s="35">
        <v>155</v>
      </c>
      <c r="UH44" s="35">
        <v>152</v>
      </c>
      <c r="UI44" s="35">
        <v>235</v>
      </c>
      <c r="UJ44" s="36">
        <v>196</v>
      </c>
      <c r="UL44" s="34">
        <v>442</v>
      </c>
      <c r="UM44" s="35">
        <v>363</v>
      </c>
      <c r="UN44" s="35">
        <v>378</v>
      </c>
      <c r="UO44" s="35">
        <v>398</v>
      </c>
      <c r="UP44" s="35">
        <v>397</v>
      </c>
      <c r="UQ44" s="35">
        <v>898</v>
      </c>
      <c r="UR44" s="36">
        <v>803</v>
      </c>
      <c r="UT44" s="34">
        <v>220</v>
      </c>
      <c r="UU44" s="35">
        <v>147</v>
      </c>
      <c r="UV44" s="35">
        <v>183</v>
      </c>
      <c r="UW44" s="35">
        <v>145</v>
      </c>
      <c r="UX44" s="35">
        <v>160</v>
      </c>
      <c r="UY44" s="35">
        <v>234</v>
      </c>
      <c r="UZ44" s="36">
        <v>212</v>
      </c>
      <c r="VB44" s="34">
        <v>156</v>
      </c>
      <c r="VC44" s="35">
        <v>129</v>
      </c>
      <c r="VD44" s="35">
        <v>128</v>
      </c>
      <c r="VE44" s="35">
        <v>132</v>
      </c>
      <c r="VF44" s="35">
        <v>125</v>
      </c>
      <c r="VG44" s="35">
        <v>200</v>
      </c>
      <c r="VH44" s="36">
        <v>153</v>
      </c>
      <c r="VJ44" s="34">
        <v>0</v>
      </c>
      <c r="VK44" s="35">
        <v>1</v>
      </c>
      <c r="VL44" s="35">
        <v>2</v>
      </c>
      <c r="VM44" s="35">
        <v>0</v>
      </c>
      <c r="VN44" s="35">
        <v>0</v>
      </c>
      <c r="VO44" s="35">
        <v>1</v>
      </c>
      <c r="VP44" s="36">
        <v>2</v>
      </c>
      <c r="VR44" s="34">
        <v>28</v>
      </c>
      <c r="VS44" s="35">
        <v>26</v>
      </c>
      <c r="VT44" s="35">
        <v>18</v>
      </c>
      <c r="VU44" s="35">
        <v>28</v>
      </c>
      <c r="VV44" s="35">
        <v>20</v>
      </c>
      <c r="VW44" s="35">
        <v>33</v>
      </c>
      <c r="VX44" s="36">
        <v>22</v>
      </c>
      <c r="VZ44" s="34">
        <v>3</v>
      </c>
      <c r="WA44" s="35">
        <v>5</v>
      </c>
      <c r="WB44" s="35">
        <v>9</v>
      </c>
      <c r="WC44" s="35">
        <v>4</v>
      </c>
      <c r="WD44" s="35">
        <v>3</v>
      </c>
      <c r="WE44" s="35">
        <v>7</v>
      </c>
      <c r="WF44" s="36">
        <v>4</v>
      </c>
      <c r="WH44" s="34">
        <v>15</v>
      </c>
      <c r="WI44" s="35">
        <v>14</v>
      </c>
      <c r="WJ44" s="35">
        <v>25</v>
      </c>
      <c r="WK44" s="35">
        <v>22</v>
      </c>
      <c r="WL44" s="35">
        <v>21</v>
      </c>
      <c r="WM44" s="35">
        <v>103</v>
      </c>
      <c r="WN44" s="36">
        <v>33</v>
      </c>
      <c r="WP44" s="34">
        <v>0</v>
      </c>
      <c r="WQ44" s="35">
        <v>1</v>
      </c>
      <c r="WR44" s="35">
        <v>0</v>
      </c>
      <c r="WS44" s="35">
        <v>2</v>
      </c>
      <c r="WT44" s="35">
        <v>3</v>
      </c>
      <c r="WU44" s="35">
        <v>1</v>
      </c>
      <c r="WV44" s="36">
        <v>1</v>
      </c>
      <c r="WX44" s="34">
        <v>44</v>
      </c>
      <c r="WY44" s="35">
        <v>43</v>
      </c>
      <c r="WZ44" s="35">
        <v>33</v>
      </c>
      <c r="XA44" s="35">
        <v>45</v>
      </c>
      <c r="XB44" s="35">
        <v>41</v>
      </c>
      <c r="XC44" s="35">
        <v>81</v>
      </c>
      <c r="XD44" s="36">
        <v>51</v>
      </c>
      <c r="XF44" s="34">
        <v>114</v>
      </c>
      <c r="XG44" s="35">
        <v>172</v>
      </c>
      <c r="XH44" s="35">
        <v>124</v>
      </c>
      <c r="XI44" s="35">
        <v>125</v>
      </c>
      <c r="XJ44" s="35">
        <v>117</v>
      </c>
      <c r="XK44" s="35">
        <v>189</v>
      </c>
      <c r="XL44" s="36">
        <v>163</v>
      </c>
      <c r="XN44" s="34">
        <v>475</v>
      </c>
      <c r="XO44" s="35">
        <v>411</v>
      </c>
      <c r="XP44" s="35">
        <v>370</v>
      </c>
      <c r="XQ44" s="35">
        <v>383</v>
      </c>
      <c r="XR44" s="35">
        <v>375</v>
      </c>
      <c r="XS44" s="35">
        <v>815</v>
      </c>
      <c r="XT44" s="36">
        <v>696</v>
      </c>
      <c r="XV44" s="34">
        <f>SUMIFS(Raw!$I:$I, Raw!$A:$A, Dispositions!XV$14, Raw!$F:$F, Dispositions!$C44, Raw!$H:$H, "E02")</f>
        <v>182</v>
      </c>
      <c r="XW44" s="35">
        <f>SUMIFS(Raw!$I:$I, Raw!$A:$A, Dispositions!XW$14, Raw!$F:$F, Dispositions!$C44, Raw!$H:$H, "E02")</f>
        <v>138</v>
      </c>
      <c r="XX44" s="35">
        <f>SUMIFS(Raw!$I:$I, Raw!$A:$A, Dispositions!XX$14, Raw!$F:$F, Dispositions!$C44, Raw!$H:$H, "E02")</f>
        <v>160</v>
      </c>
      <c r="XY44" s="35">
        <f>SUMIFS(Raw!$I:$I, Raw!$A:$A, Dispositions!XY$14, Raw!$F:$F, Dispositions!$C44, Raw!$H:$H, "E02")</f>
        <v>166</v>
      </c>
      <c r="XZ44" s="35">
        <f>SUMIFS(Raw!$I:$I, Raw!$A:$A, Dispositions!XZ$14, Raw!$F:$F, Dispositions!$C44, Raw!$H:$H, "E02")</f>
        <v>164</v>
      </c>
      <c r="YA44" s="35">
        <f>SUMIFS(Raw!$I:$I, Raw!$A:$A, Dispositions!YA$14, Raw!$F:$F, Dispositions!$C44, Raw!$H:$H, "E02")</f>
        <v>247</v>
      </c>
      <c r="YB44" s="36">
        <f>SUMIFS(Raw!$I:$I, Raw!$A:$A, Dispositions!YB$14, Raw!$F:$F, Dispositions!$C44, Raw!$H:$H, "E02")</f>
        <v>237</v>
      </c>
      <c r="YD44" s="34">
        <f>SUMIFS(Raw!$I:$I, Raw!$A:$A, Dispositions!YD$14, Raw!$F:$F, Dispositions!$C44, Raw!$H:$H, "E03")</f>
        <v>181</v>
      </c>
      <c r="YE44" s="35">
        <f>SUMIFS(Raw!$I:$I, Raw!$A:$A, Dispositions!YE$14, Raw!$F:$F, Dispositions!$C44, Raw!$H:$H, "E03")</f>
        <v>148</v>
      </c>
      <c r="YF44" s="35">
        <f>SUMIFS(Raw!$I:$I, Raw!$A:$A, Dispositions!YF$14, Raw!$F:$F, Dispositions!$C44, Raw!$H:$H, "E03")</f>
        <v>121</v>
      </c>
      <c r="YG44" s="35">
        <f>SUMIFS(Raw!$I:$I, Raw!$A:$A, Dispositions!YG$14, Raw!$F:$F, Dispositions!$C44, Raw!$H:$H, "E03")</f>
        <v>143</v>
      </c>
      <c r="YH44" s="35">
        <f>SUMIFS(Raw!$I:$I, Raw!$A:$A, Dispositions!YH$14, Raw!$F:$F, Dispositions!$C44, Raw!$H:$H, "E03")</f>
        <v>132</v>
      </c>
      <c r="YI44" s="35">
        <f>SUMIFS(Raw!$I:$I, Raw!$A:$A, Dispositions!YI$14, Raw!$F:$F, Dispositions!$C44, Raw!$H:$H, "E03")</f>
        <v>174</v>
      </c>
      <c r="YJ44" s="36">
        <f>SUMIFS(Raw!$I:$I, Raw!$A:$A, Dispositions!YJ$14, Raw!$F:$F, Dispositions!$C44, Raw!$H:$H, "E03")</f>
        <v>186</v>
      </c>
      <c r="YL44" s="34">
        <f>SUMIFS(Raw!$I:$I, Raw!$A:$A, Dispositions!YL$14, Raw!$F:$F, Dispositions!$C44, Raw!$H:$H, "E05")</f>
        <v>2</v>
      </c>
      <c r="YM44" s="35">
        <f>SUMIFS(Raw!$I:$I, Raw!$A:$A, Dispositions!YM$14, Raw!$F:$F, Dispositions!$C44, Raw!$H:$H, "E05")</f>
        <v>2</v>
      </c>
      <c r="YN44" s="35">
        <f>SUMIFS(Raw!$I:$I, Raw!$A:$A, Dispositions!YN$14, Raw!$F:$F, Dispositions!$C44, Raw!$H:$H, "E05")</f>
        <v>0</v>
      </c>
      <c r="YO44" s="35">
        <f>SUMIFS(Raw!$I:$I, Raw!$A:$A, Dispositions!YO$14, Raw!$F:$F, Dispositions!$C44, Raw!$H:$H, "E05")</f>
        <v>1</v>
      </c>
      <c r="YP44" s="35">
        <f>SUMIFS(Raw!$I:$I, Raw!$A:$A, Dispositions!YP$14, Raw!$F:$F, Dispositions!$C44, Raw!$H:$H, "E05")</f>
        <v>0</v>
      </c>
      <c r="YQ44" s="35">
        <f>SUMIFS(Raw!$I:$I, Raw!$A:$A, Dispositions!YQ$14, Raw!$F:$F, Dispositions!$C44, Raw!$H:$H, "E05")</f>
        <v>0</v>
      </c>
      <c r="YR44" s="36">
        <f>SUMIFS(Raw!$I:$I, Raw!$A:$A, Dispositions!YR$14, Raw!$F:$F, Dispositions!$C44, Raw!$H:$H, "E05")</f>
        <v>4</v>
      </c>
      <c r="YT44" s="34">
        <f>SUMIFS(Raw!$I:$I, Raw!$A:$A, Dispositions!YT$14, Raw!$F:$F, Dispositions!$C44, Raw!$H:$H, "E12")</f>
        <v>32</v>
      </c>
      <c r="YU44" s="35">
        <f>SUMIFS(Raw!$I:$I, Raw!$A:$A, Dispositions!YU$14, Raw!$F:$F, Dispositions!$C44, Raw!$H:$H, "E12")</f>
        <v>23</v>
      </c>
      <c r="YV44" s="35">
        <f>SUMIFS(Raw!$I:$I, Raw!$A:$A, Dispositions!YV$14, Raw!$F:$F, Dispositions!$C44, Raw!$H:$H, "E12")</f>
        <v>32</v>
      </c>
      <c r="YW44" s="35">
        <f>SUMIFS(Raw!$I:$I, Raw!$A:$A, Dispositions!YW$14, Raw!$F:$F, Dispositions!$C44, Raw!$H:$H, "E12")</f>
        <v>22</v>
      </c>
      <c r="YX44" s="35">
        <f>SUMIFS(Raw!$I:$I, Raw!$A:$A, Dispositions!YX$14, Raw!$F:$F, Dispositions!$C44, Raw!$H:$H, "E12")</f>
        <v>22</v>
      </c>
      <c r="YY44" s="35">
        <f>SUMIFS(Raw!$I:$I, Raw!$A:$A, Dispositions!YY$14, Raw!$F:$F, Dispositions!$C44, Raw!$H:$H, "E12")</f>
        <v>21</v>
      </c>
      <c r="YZ44" s="36">
        <f>SUMIFS(Raw!$I:$I, Raw!$A:$A, Dispositions!YZ$14, Raw!$F:$F, Dispositions!$C44, Raw!$H:$H, "E12")</f>
        <v>23</v>
      </c>
      <c r="ZB44" s="34">
        <f>SUMIFS(Raw!$I:$I, Raw!$A:$A, Dispositions!ZB$14, Raw!$F:$F, Dispositions!$C44, Raw!$H:$H, "E13")</f>
        <v>7</v>
      </c>
      <c r="ZC44" s="35">
        <f>SUMIFS(Raw!$I:$I, Raw!$A:$A, Dispositions!ZC$14, Raw!$F:$F, Dispositions!$C44, Raw!$H:$H, "E13")</f>
        <v>5</v>
      </c>
      <c r="ZD44" s="35">
        <f>SUMIFS(Raw!$I:$I, Raw!$A:$A, Dispositions!ZD$14, Raw!$F:$F, Dispositions!$C44, Raw!$H:$H, "E13")</f>
        <v>5</v>
      </c>
      <c r="ZE44" s="35">
        <f>SUMIFS(Raw!$I:$I, Raw!$A:$A, Dispositions!ZE$14, Raw!$F:$F, Dispositions!$C44, Raw!$H:$H, "E13")</f>
        <v>3</v>
      </c>
      <c r="ZF44" s="35">
        <f>SUMIFS(Raw!$I:$I, Raw!$A:$A, Dispositions!ZF$14, Raw!$F:$F, Dispositions!$C44, Raw!$H:$H, "E13")</f>
        <v>0</v>
      </c>
      <c r="ZG44" s="35">
        <f>SUMIFS(Raw!$I:$I, Raw!$A:$A, Dispositions!ZG$14, Raw!$F:$F, Dispositions!$C44, Raw!$H:$H, "E13")</f>
        <v>15</v>
      </c>
      <c r="ZH44" s="36">
        <f>SUMIFS(Raw!$I:$I, Raw!$A:$A, Dispositions!ZH$14, Raw!$F:$F, Dispositions!$C44, Raw!$H:$H, "E13")</f>
        <v>2</v>
      </c>
      <c r="ZJ44" s="34">
        <f>SUMIFS(Raw!$I:$I, Raw!$A:$A, Dispositions!ZJ$14, Raw!$F:$F, Dispositions!$C44, Raw!$H:$H, "E14")</f>
        <v>14</v>
      </c>
      <c r="ZK44" s="35">
        <f>SUMIFS(Raw!$I:$I, Raw!$A:$A, Dispositions!ZK$14, Raw!$F:$F, Dispositions!$C44, Raw!$H:$H, "E14")</f>
        <v>17</v>
      </c>
      <c r="ZL44" s="35">
        <f>SUMIFS(Raw!$I:$I, Raw!$A:$A, Dispositions!ZL$14, Raw!$F:$F, Dispositions!$C44, Raw!$H:$H, "E14")</f>
        <v>16</v>
      </c>
      <c r="ZM44" s="35">
        <f>SUMIFS(Raw!$I:$I, Raw!$A:$A, Dispositions!ZM$14, Raw!$F:$F, Dispositions!$C44, Raw!$H:$H, "E14")</f>
        <v>13</v>
      </c>
      <c r="ZN44" s="35">
        <f>SUMIFS(Raw!$I:$I, Raw!$A:$A, Dispositions!ZN$14, Raw!$F:$F, Dispositions!$C44, Raw!$H:$H, "E14")</f>
        <v>24</v>
      </c>
      <c r="ZO44" s="35">
        <f>SUMIFS(Raw!$I:$I, Raw!$A:$A, Dispositions!ZO$14, Raw!$F:$F, Dispositions!$C44, Raw!$H:$H, "E14")</f>
        <v>87</v>
      </c>
      <c r="ZP44" s="36">
        <f>SUMIFS(Raw!$I:$I, Raw!$A:$A, Dispositions!ZP$14, Raw!$F:$F, Dispositions!$C44, Raw!$H:$H, "E14")</f>
        <v>26</v>
      </c>
      <c r="ZR44" s="34">
        <f>SUMIFS(Raw!$I:$I, Raw!$A:$A, Dispositions!ZR$14, Raw!$F:$F, Dispositions!$C44, Raw!$H:$H, "E15")</f>
        <v>4</v>
      </c>
      <c r="ZS44" s="35">
        <f>SUMIFS(Raw!$I:$I, Raw!$A:$A, Dispositions!ZS$14, Raw!$F:$F, Dispositions!$C44, Raw!$H:$H, "E15")</f>
        <v>2</v>
      </c>
      <c r="ZT44" s="35">
        <f>SUMIFS(Raw!$I:$I, Raw!$A:$A, Dispositions!ZT$14, Raw!$F:$F, Dispositions!$C44, Raw!$H:$H, "E15")</f>
        <v>1</v>
      </c>
      <c r="ZU44" s="35">
        <f>SUMIFS(Raw!$I:$I, Raw!$A:$A, Dispositions!ZU$14, Raw!$F:$F, Dispositions!$C44, Raw!$H:$H, "E15")</f>
        <v>1</v>
      </c>
      <c r="ZV44" s="35">
        <f>SUMIFS(Raw!$I:$I, Raw!$A:$A, Dispositions!ZV$14, Raw!$F:$F, Dispositions!$C44, Raw!$H:$H, "E15")</f>
        <v>2</v>
      </c>
      <c r="ZW44" s="35">
        <f>SUMIFS(Raw!$I:$I, Raw!$A:$A, Dispositions!ZW$14, Raw!$F:$F, Dispositions!$C44, Raw!$H:$H, "E15")</f>
        <v>3</v>
      </c>
      <c r="ZX44" s="36">
        <f>SUMIFS(Raw!$I:$I, Raw!$A:$A, Dispositions!ZX$14, Raw!$F:$F, Dispositions!$C44, Raw!$H:$H, "E15")</f>
        <v>1</v>
      </c>
      <c r="ZZ44" s="34">
        <f>SUMIFS(Raw!$I:$I, Raw!$A:$A, Dispositions!ZZ$14, Raw!$F:$F, Dispositions!$C44, Raw!$H:$H, "E16")</f>
        <v>41</v>
      </c>
      <c r="AAA44" s="35">
        <f>SUMIFS(Raw!$I:$I, Raw!$A:$A, Dispositions!AAA$14, Raw!$F:$F, Dispositions!$C44, Raw!$H:$H, "E16")</f>
        <v>28</v>
      </c>
      <c r="AAB44" s="35">
        <f>SUMIFS(Raw!$I:$I, Raw!$A:$A, Dispositions!AAB$14, Raw!$F:$F, Dispositions!$C44, Raw!$H:$H, "E16")</f>
        <v>36</v>
      </c>
      <c r="AAC44" s="35">
        <f>SUMIFS(Raw!$I:$I, Raw!$A:$A, Dispositions!AAC$14, Raw!$F:$F, Dispositions!$C44, Raw!$H:$H, "E16")</f>
        <v>53</v>
      </c>
      <c r="AAD44" s="35">
        <f>SUMIFS(Raw!$I:$I, Raw!$A:$A, Dispositions!AAD$14, Raw!$F:$F, Dispositions!$C44, Raw!$H:$H, "E16")</f>
        <v>55</v>
      </c>
      <c r="AAE44" s="35">
        <f>SUMIFS(Raw!$I:$I, Raw!$A:$A, Dispositions!AAE$14, Raw!$F:$F, Dispositions!$C44, Raw!$H:$H, "E16")</f>
        <v>82</v>
      </c>
      <c r="AAF44" s="36">
        <f>SUMIFS(Raw!$I:$I, Raw!$A:$A, Dispositions!AAF$14, Raw!$F:$F, Dispositions!$C44, Raw!$H:$H, "E16")</f>
        <v>66</v>
      </c>
      <c r="AAH44" s="34">
        <f>SUMIFS(Raw!$I:$I, Raw!$A:$A, Dispositions!AAH$14, Raw!$F:$F, Dispositions!$C44, Raw!$H:$H, "E18")</f>
        <v>125</v>
      </c>
      <c r="AAI44" s="35">
        <f>SUMIFS(Raw!$I:$I, Raw!$A:$A, Dispositions!AAI$14, Raw!$F:$F, Dispositions!$C44, Raw!$H:$H, "E18")</f>
        <v>93</v>
      </c>
      <c r="AAJ44" s="35">
        <f>SUMIFS(Raw!$I:$I, Raw!$A:$A, Dispositions!AAJ$14, Raw!$F:$F, Dispositions!$C44, Raw!$H:$H, "E18")</f>
        <v>118</v>
      </c>
      <c r="AAK44" s="35">
        <f>SUMIFS(Raw!$I:$I, Raw!$A:$A, Dispositions!AAK$14, Raw!$F:$F, Dispositions!$C44, Raw!$H:$H, "E18")</f>
        <v>95</v>
      </c>
      <c r="AAL44" s="35">
        <f>SUMIFS(Raw!$I:$I, Raw!$A:$A, Dispositions!AAL$14, Raw!$F:$F, Dispositions!$C44, Raw!$H:$H, "E18")</f>
        <v>112</v>
      </c>
      <c r="AAM44" s="35">
        <f>SUMIFS(Raw!$I:$I, Raw!$A:$A, Dispositions!AAM$14, Raw!$F:$F, Dispositions!$C44, Raw!$H:$H, "E18")</f>
        <v>181</v>
      </c>
      <c r="AAN44" s="36">
        <f>SUMIFS(Raw!$I:$I, Raw!$A:$A, Dispositions!AAN$14, Raw!$F:$F, Dispositions!$C44, Raw!$H:$H, "E18")</f>
        <v>112</v>
      </c>
      <c r="AAP44" s="34">
        <f>SUMIFS(Raw!$I:$I, Raw!$A:$A, Dispositions!AAP$14, Raw!$F:$F, Dispositions!$C44, Raw!$H:$H, "E34")</f>
        <v>460</v>
      </c>
      <c r="AAQ44" s="35">
        <f>SUMIFS(Raw!$I:$I, Raw!$A:$A, Dispositions!AAQ$14, Raw!$F:$F, Dispositions!$C44, Raw!$H:$H, "E34")</f>
        <v>390</v>
      </c>
      <c r="AAR44" s="35">
        <f>SUMIFS(Raw!$I:$I, Raw!$A:$A, Dispositions!AAR$14, Raw!$F:$F, Dispositions!$C44, Raw!$H:$H, "E34")</f>
        <v>342</v>
      </c>
      <c r="AAS44" s="35">
        <f>SUMIFS(Raw!$I:$I, Raw!$A:$A, Dispositions!AAS$14, Raw!$F:$F, Dispositions!$C44, Raw!$H:$H, "E34")</f>
        <v>374</v>
      </c>
      <c r="AAT44" s="35">
        <f>SUMIFS(Raw!$I:$I, Raw!$A:$A, Dispositions!AAT$14, Raw!$F:$F, Dispositions!$C44, Raw!$H:$H, "E34")</f>
        <v>402</v>
      </c>
      <c r="AAU44" s="35">
        <f>SUMIFS(Raw!$I:$I, Raw!$A:$A, Dispositions!AAU$14, Raw!$F:$F, Dispositions!$C44, Raw!$H:$H, "E34")</f>
        <v>814</v>
      </c>
      <c r="AAV44" s="36">
        <f>SUMIFS(Raw!$I:$I, Raw!$A:$A, Dispositions!AAV$14, Raw!$F:$F, Dispositions!$C44, Raw!$H:$H, "E34")</f>
        <v>703</v>
      </c>
      <c r="AAX44" s="34">
        <f>SUMIFS(Raw!$I:$I, Raw!$A:$A, Dispositions!AAX$14, Raw!$F:$F, Dispositions!$C44, Raw!$H:$H, "E02")</f>
        <v>0</v>
      </c>
      <c r="AAY44" s="35">
        <f>SUMIFS(Raw!$I:$I, Raw!$A:$A, Dispositions!AAY$14, Raw!$F:$F, Dispositions!$C44, Raw!$H:$H, "E02")</f>
        <v>0</v>
      </c>
      <c r="AAZ44" s="35">
        <f>SUMIFS(Raw!$I:$I, Raw!$A:$A, Dispositions!AAZ$14, Raw!$F:$F, Dispositions!$C44, Raw!$H:$H, "E02")</f>
        <v>0</v>
      </c>
      <c r="ABA44" s="35">
        <f>SUMIFS(Raw!$I:$I, Raw!$A:$A, Dispositions!ABA$14, Raw!$F:$F, Dispositions!$C44, Raw!$H:$H, "E02")</f>
        <v>0</v>
      </c>
      <c r="ABB44" s="35">
        <f>SUMIFS(Raw!$I:$I, Raw!$A:$A, Dispositions!ABB$14, Raw!$F:$F, Dispositions!$C44, Raw!$H:$H, "E02")</f>
        <v>0</v>
      </c>
      <c r="ABC44" s="35">
        <f>SUMIFS(Raw!$I:$I, Raw!$A:$A, Dispositions!ABC$14, Raw!$F:$F, Dispositions!$C44, Raw!$H:$H, "E02")</f>
        <v>0</v>
      </c>
      <c r="ABD44" s="36">
        <f>SUMIFS(Raw!$I:$I, Raw!$A:$A, Dispositions!ABD$14, Raw!$F:$F, Dispositions!$C44, Raw!$H:$H, "E02")</f>
        <v>0</v>
      </c>
      <c r="ABF44" s="34">
        <f>SUMIFS(Raw!$I:$I, Raw!$A:$A, Dispositions!ABF$14, Raw!$F:$F, Dispositions!$C44, Raw!$H:$H, "E03")</f>
        <v>0</v>
      </c>
      <c r="ABG44" s="35">
        <f>SUMIFS(Raw!$I:$I, Raw!$A:$A, Dispositions!ABG$14, Raw!$F:$F, Dispositions!$C44, Raw!$H:$H, "E03")</f>
        <v>0</v>
      </c>
      <c r="ABH44" s="35">
        <f>SUMIFS(Raw!$I:$I, Raw!$A:$A, Dispositions!ABH$14, Raw!$F:$F, Dispositions!$C44, Raw!$H:$H, "E03")</f>
        <v>0</v>
      </c>
      <c r="ABI44" s="35">
        <f>SUMIFS(Raw!$I:$I, Raw!$A:$A, Dispositions!ABI$14, Raw!$F:$F, Dispositions!$C44, Raw!$H:$H, "E03")</f>
        <v>0</v>
      </c>
      <c r="ABJ44" s="35">
        <f>SUMIFS(Raw!$I:$I, Raw!$A:$A, Dispositions!ABJ$14, Raw!$F:$F, Dispositions!$C44, Raw!$H:$H, "E03")</f>
        <v>0</v>
      </c>
      <c r="ABK44" s="35">
        <f>SUMIFS(Raw!$I:$I, Raw!$A:$A, Dispositions!ABK$14, Raw!$F:$F, Dispositions!$C44, Raw!$H:$H, "E03")</f>
        <v>0</v>
      </c>
      <c r="ABL44" s="36">
        <f>SUMIFS(Raw!$I:$I, Raw!$A:$A, Dispositions!ABL$14, Raw!$F:$F, Dispositions!$C44, Raw!$H:$H, "E03")</f>
        <v>0</v>
      </c>
      <c r="ABN44" s="34">
        <f>SUMIFS(Raw!$I:$I, Raw!$A:$A, Dispositions!ABN$14, Raw!$F:$F, Dispositions!$C44, Raw!$H:$H, "E05")</f>
        <v>0</v>
      </c>
      <c r="ABO44" s="35">
        <f>SUMIFS(Raw!$I:$I, Raw!$A:$A, Dispositions!ABO$14, Raw!$F:$F, Dispositions!$C44, Raw!$H:$H, "E05")</f>
        <v>0</v>
      </c>
      <c r="ABP44" s="35">
        <f>SUMIFS(Raw!$I:$I, Raw!$A:$A, Dispositions!ABP$14, Raw!$F:$F, Dispositions!$C44, Raw!$H:$H, "E05")</f>
        <v>0</v>
      </c>
      <c r="ABQ44" s="35">
        <f>SUMIFS(Raw!$I:$I, Raw!$A:$A, Dispositions!ABQ$14, Raw!$F:$F, Dispositions!$C44, Raw!$H:$H, "E05")</f>
        <v>0</v>
      </c>
      <c r="ABR44" s="35">
        <f>SUMIFS(Raw!$I:$I, Raw!$A:$A, Dispositions!ABR$14, Raw!$F:$F, Dispositions!$C44, Raw!$H:$H, "E05")</f>
        <v>0</v>
      </c>
      <c r="ABS44" s="35">
        <f>SUMIFS(Raw!$I:$I, Raw!$A:$A, Dispositions!ABS$14, Raw!$F:$F, Dispositions!$C44, Raw!$H:$H, "E05")</f>
        <v>0</v>
      </c>
      <c r="ABT44" s="36">
        <f>SUMIFS(Raw!$I:$I, Raw!$A:$A, Dispositions!ABT$14, Raw!$F:$F, Dispositions!$C44, Raw!$H:$H, "E05")</f>
        <v>0</v>
      </c>
      <c r="ABV44" s="34">
        <f>SUMIFS(Raw!$I:$I, Raw!$A:$A, Dispositions!ABV$14, Raw!$F:$F, Dispositions!$C44, Raw!$H:$H, "E12")</f>
        <v>0</v>
      </c>
      <c r="ABW44" s="35">
        <f>SUMIFS(Raw!$I:$I, Raw!$A:$A, Dispositions!ABW$14, Raw!$F:$F, Dispositions!$C44, Raw!$H:$H, "E12")</f>
        <v>0</v>
      </c>
      <c r="ABX44" s="35">
        <f>SUMIFS(Raw!$I:$I, Raw!$A:$A, Dispositions!ABX$14, Raw!$F:$F, Dispositions!$C44, Raw!$H:$H, "E12")</f>
        <v>0</v>
      </c>
      <c r="ABY44" s="35">
        <f>SUMIFS(Raw!$I:$I, Raw!$A:$A, Dispositions!ABY$14, Raw!$F:$F, Dispositions!$C44, Raw!$H:$H, "E12")</f>
        <v>0</v>
      </c>
      <c r="ABZ44" s="35">
        <f>SUMIFS(Raw!$I:$I, Raw!$A:$A, Dispositions!ABZ$14, Raw!$F:$F, Dispositions!$C44, Raw!$H:$H, "E12")</f>
        <v>0</v>
      </c>
      <c r="ACA44" s="35">
        <f>SUMIFS(Raw!$I:$I, Raw!$A:$A, Dispositions!ACA$14, Raw!$F:$F, Dispositions!$C44, Raw!$H:$H, "E12")</f>
        <v>0</v>
      </c>
      <c r="ACB44" s="36">
        <f>SUMIFS(Raw!$I:$I, Raw!$A:$A, Dispositions!ACB$14, Raw!$F:$F, Dispositions!$C44, Raw!$H:$H, "E12")</f>
        <v>0</v>
      </c>
      <c r="ACD44" s="34">
        <f>SUMIFS(Raw!$I:$I, Raw!$A:$A, Dispositions!ACD$14, Raw!$F:$F, Dispositions!$C44, Raw!$H:$H, "E13")</f>
        <v>0</v>
      </c>
      <c r="ACE44" s="35">
        <f>SUMIFS(Raw!$I:$I, Raw!$A:$A, Dispositions!ACE$14, Raw!$F:$F, Dispositions!$C44, Raw!$H:$H, "E13")</f>
        <v>0</v>
      </c>
      <c r="ACF44" s="35">
        <f>SUMIFS(Raw!$I:$I, Raw!$A:$A, Dispositions!ACF$14, Raw!$F:$F, Dispositions!$C44, Raw!$H:$H, "E13")</f>
        <v>0</v>
      </c>
      <c r="ACG44" s="35">
        <f>SUMIFS(Raw!$I:$I, Raw!$A:$A, Dispositions!ACG$14, Raw!$F:$F, Dispositions!$C44, Raw!$H:$H, "E13")</f>
        <v>0</v>
      </c>
      <c r="ACH44" s="35">
        <f>SUMIFS(Raw!$I:$I, Raw!$A:$A, Dispositions!ACH$14, Raw!$F:$F, Dispositions!$C44, Raw!$H:$H, "E13")</f>
        <v>0</v>
      </c>
      <c r="ACI44" s="35">
        <f>SUMIFS(Raw!$I:$I, Raw!$A:$A, Dispositions!ACI$14, Raw!$F:$F, Dispositions!$C44, Raw!$H:$H, "E13")</f>
        <v>0</v>
      </c>
      <c r="ACJ44" s="36">
        <f>SUMIFS(Raw!$I:$I, Raw!$A:$A, Dispositions!ACJ$14, Raw!$F:$F, Dispositions!$C44, Raw!$H:$H, "E13")</f>
        <v>0</v>
      </c>
      <c r="ACL44" s="34">
        <f>SUMIFS(Raw!$I:$I, Raw!$A:$A, Dispositions!ACL$14, Raw!$F:$F, Dispositions!$C44, Raw!$H:$H, "E14")</f>
        <v>0</v>
      </c>
      <c r="ACM44" s="35">
        <f>SUMIFS(Raw!$I:$I, Raw!$A:$A, Dispositions!ACM$14, Raw!$F:$F, Dispositions!$C44, Raw!$H:$H, "E14")</f>
        <v>0</v>
      </c>
      <c r="ACN44" s="35">
        <f>SUMIFS(Raw!$I:$I, Raw!$A:$A, Dispositions!ACN$14, Raw!$F:$F, Dispositions!$C44, Raw!$H:$H, "E14")</f>
        <v>0</v>
      </c>
      <c r="ACO44" s="35">
        <f>SUMIFS(Raw!$I:$I, Raw!$A:$A, Dispositions!ACO$14, Raw!$F:$F, Dispositions!$C44, Raw!$H:$H, "E14")</f>
        <v>0</v>
      </c>
      <c r="ACP44" s="35">
        <f>SUMIFS(Raw!$I:$I, Raw!$A:$A, Dispositions!ACP$14, Raw!$F:$F, Dispositions!$C44, Raw!$H:$H, "E14")</f>
        <v>0</v>
      </c>
      <c r="ACQ44" s="35">
        <f>SUMIFS(Raw!$I:$I, Raw!$A:$A, Dispositions!ACQ$14, Raw!$F:$F, Dispositions!$C44, Raw!$H:$H, "E14")</f>
        <v>0</v>
      </c>
      <c r="ACR44" s="36">
        <f>SUMIFS(Raw!$I:$I, Raw!$A:$A, Dispositions!ACR$14, Raw!$F:$F, Dispositions!$C44, Raw!$H:$H, "E14")</f>
        <v>0</v>
      </c>
      <c r="ACT44" s="34">
        <f>SUMIFS(Raw!$I:$I, Raw!$A:$A, Dispositions!ACT$14, Raw!$F:$F, Dispositions!$C44, Raw!$H:$H, "E15")</f>
        <v>0</v>
      </c>
      <c r="ACU44" s="35">
        <f>SUMIFS(Raw!$I:$I, Raw!$A:$A, Dispositions!ACU$14, Raw!$F:$F, Dispositions!$C44, Raw!$H:$H, "E15")</f>
        <v>0</v>
      </c>
      <c r="ACV44" s="35">
        <f>SUMIFS(Raw!$I:$I, Raw!$A:$A, Dispositions!ACV$14, Raw!$F:$F, Dispositions!$C44, Raw!$H:$H, "E15")</f>
        <v>0</v>
      </c>
      <c r="ACW44" s="35">
        <f>SUMIFS(Raw!$I:$I, Raw!$A:$A, Dispositions!ACW$14, Raw!$F:$F, Dispositions!$C44, Raw!$H:$H, "E15")</f>
        <v>0</v>
      </c>
      <c r="ACX44" s="35">
        <f>SUMIFS(Raw!$I:$I, Raw!$A:$A, Dispositions!ACX$14, Raw!$F:$F, Dispositions!$C44, Raw!$H:$H, "E15")</f>
        <v>0</v>
      </c>
      <c r="ACY44" s="35">
        <f>SUMIFS(Raw!$I:$I, Raw!$A:$A, Dispositions!ACY$14, Raw!$F:$F, Dispositions!$C44, Raw!$H:$H, "E15")</f>
        <v>0</v>
      </c>
      <c r="ACZ44" s="36">
        <f>SUMIFS(Raw!$I:$I, Raw!$A:$A, Dispositions!ACZ$14, Raw!$F:$F, Dispositions!$C44, Raw!$H:$H, "E15")</f>
        <v>0</v>
      </c>
      <c r="ADB44" s="34">
        <f>SUMIFS(Raw!$I:$I, Raw!$A:$A, Dispositions!ADB$14, Raw!$F:$F, Dispositions!$C44, Raw!$H:$H, "E16")</f>
        <v>0</v>
      </c>
      <c r="ADC44" s="35">
        <f>SUMIFS(Raw!$I:$I, Raw!$A:$A, Dispositions!ADC$14, Raw!$F:$F, Dispositions!$C44, Raw!$H:$H, "E16")</f>
        <v>0</v>
      </c>
      <c r="ADD44" s="35">
        <f>SUMIFS(Raw!$I:$I, Raw!$A:$A, Dispositions!ADD$14, Raw!$F:$F, Dispositions!$C44, Raw!$H:$H, "E16")</f>
        <v>0</v>
      </c>
      <c r="ADE44" s="35">
        <f>SUMIFS(Raw!$I:$I, Raw!$A:$A, Dispositions!ADE$14, Raw!$F:$F, Dispositions!$C44, Raw!$H:$H, "E16")</f>
        <v>0</v>
      </c>
      <c r="ADF44" s="35">
        <f>SUMIFS(Raw!$I:$I, Raw!$A:$A, Dispositions!ADF$14, Raw!$F:$F, Dispositions!$C44, Raw!$H:$H, "E16")</f>
        <v>0</v>
      </c>
      <c r="ADG44" s="35">
        <f>SUMIFS(Raw!$I:$I, Raw!$A:$A, Dispositions!ADG$14, Raw!$F:$F, Dispositions!$C44, Raw!$H:$H, "E16")</f>
        <v>0</v>
      </c>
      <c r="ADH44" s="36">
        <f>SUMIFS(Raw!$I:$I, Raw!$A:$A, Dispositions!ADH$14, Raw!$F:$F, Dispositions!$C44, Raw!$H:$H, "E16")</f>
        <v>0</v>
      </c>
      <c r="ADJ44" s="34">
        <f>SUMIFS(Raw!$I:$I, Raw!$A:$A, Dispositions!ADJ$14, Raw!$F:$F, Dispositions!$C44, Raw!$H:$H, "E18")</f>
        <v>0</v>
      </c>
      <c r="ADK44" s="35">
        <f>SUMIFS(Raw!$I:$I, Raw!$A:$A, Dispositions!ADK$14, Raw!$F:$F, Dispositions!$C44, Raw!$H:$H, "E18")</f>
        <v>0</v>
      </c>
      <c r="ADL44" s="35">
        <f>SUMIFS(Raw!$I:$I, Raw!$A:$A, Dispositions!ADL$14, Raw!$F:$F, Dispositions!$C44, Raw!$H:$H, "E18")</f>
        <v>0</v>
      </c>
      <c r="ADM44" s="35">
        <f>SUMIFS(Raw!$I:$I, Raw!$A:$A, Dispositions!ADM$14, Raw!$F:$F, Dispositions!$C44, Raw!$H:$H, "E18")</f>
        <v>0</v>
      </c>
      <c r="ADN44" s="35">
        <f>SUMIFS(Raw!$I:$I, Raw!$A:$A, Dispositions!ADN$14, Raw!$F:$F, Dispositions!$C44, Raw!$H:$H, "E18")</f>
        <v>0</v>
      </c>
      <c r="ADO44" s="35">
        <f>SUMIFS(Raw!$I:$I, Raw!$A:$A, Dispositions!ADO$14, Raw!$F:$F, Dispositions!$C44, Raw!$H:$H, "E18")</f>
        <v>0</v>
      </c>
      <c r="ADP44" s="36">
        <f>SUMIFS(Raw!$I:$I, Raw!$A:$A, Dispositions!ADP$14, Raw!$F:$F, Dispositions!$C44, Raw!$H:$H, "E18")</f>
        <v>0</v>
      </c>
      <c r="ADR44" s="34">
        <f>SUMIFS(Raw!$I:$I, Raw!$A:$A, Dispositions!ADR$14, Raw!$F:$F, Dispositions!$C44, Raw!$H:$H, "E34")</f>
        <v>0</v>
      </c>
      <c r="ADS44" s="35">
        <f>SUMIFS(Raw!$I:$I, Raw!$A:$A, Dispositions!ADS$14, Raw!$F:$F, Dispositions!$C44, Raw!$H:$H, "E34")</f>
        <v>0</v>
      </c>
      <c r="ADT44" s="35">
        <f>SUMIFS(Raw!$I:$I, Raw!$A:$A, Dispositions!ADT$14, Raw!$F:$F, Dispositions!$C44, Raw!$H:$H, "E34")</f>
        <v>0</v>
      </c>
      <c r="ADU44" s="35">
        <f>SUMIFS(Raw!$I:$I, Raw!$A:$A, Dispositions!ADU$14, Raw!$F:$F, Dispositions!$C44, Raw!$H:$H, "E34")</f>
        <v>0</v>
      </c>
      <c r="ADV44" s="35">
        <f>SUMIFS(Raw!$I:$I, Raw!$A:$A, Dispositions!ADV$14, Raw!$F:$F, Dispositions!$C44, Raw!$H:$H, "E34")</f>
        <v>0</v>
      </c>
      <c r="ADW44" s="35">
        <f>SUMIFS(Raw!$I:$I, Raw!$A:$A, Dispositions!ADW$14, Raw!$F:$F, Dispositions!$C44, Raw!$H:$H, "E34")</f>
        <v>0</v>
      </c>
      <c r="ADX44" s="36">
        <f>SUMIFS(Raw!$I:$I, Raw!$A:$A, Dispositions!ADX$14, Raw!$F:$F, Dispositions!$C44, Raw!$H:$H, "E34")</f>
        <v>0</v>
      </c>
      <c r="ADZ44" s="34">
        <f>SUMIFS(Raw!$I:$I, Raw!$A:$A, Dispositions!ADZ$14, Raw!$F:$F, Dispositions!$C44, Raw!$H:$H, "E02")</f>
        <v>0</v>
      </c>
      <c r="AEA44" s="35">
        <f>SUMIFS(Raw!$I:$I, Raw!$A:$A, Dispositions!AEA$14, Raw!$F:$F, Dispositions!$C44, Raw!$H:$H, "E02")</f>
        <v>0</v>
      </c>
      <c r="AEB44" s="35">
        <f>SUMIFS(Raw!$I:$I, Raw!$A:$A, Dispositions!AEB$14, Raw!$F:$F, Dispositions!$C44, Raw!$H:$H, "E02")</f>
        <v>0</v>
      </c>
      <c r="AEC44" s="35">
        <f>SUMIFS(Raw!$I:$I, Raw!$A:$A, Dispositions!AEC$14, Raw!$F:$F, Dispositions!$C44, Raw!$H:$H, "E02")</f>
        <v>0</v>
      </c>
      <c r="AED44" s="35">
        <f>SUMIFS(Raw!$I:$I, Raw!$A:$A, Dispositions!AED$14, Raw!$F:$F, Dispositions!$C44, Raw!$H:$H, "E02")</f>
        <v>0</v>
      </c>
      <c r="AEE44" s="35">
        <f>SUMIFS(Raw!$I:$I, Raw!$A:$A, Dispositions!AEE$14, Raw!$F:$F, Dispositions!$C44, Raw!$H:$H, "E02")</f>
        <v>0</v>
      </c>
      <c r="AEF44" s="36">
        <f>SUMIFS(Raw!$I:$I, Raw!$A:$A, Dispositions!AEF$14, Raw!$F:$F, Dispositions!$C44, Raw!$H:$H, "E02")</f>
        <v>0</v>
      </c>
      <c r="AEH44" s="34">
        <f>SUMIFS(Raw!$I:$I, Raw!$A:$A, Dispositions!AEH$14, Raw!$F:$F, Dispositions!$C44, Raw!$H:$H, "E03")</f>
        <v>0</v>
      </c>
      <c r="AEI44" s="35">
        <f>SUMIFS(Raw!$I:$I, Raw!$A:$A, Dispositions!AEI$14, Raw!$F:$F, Dispositions!$C44, Raw!$H:$H, "E03")</f>
        <v>0</v>
      </c>
      <c r="AEJ44" s="35">
        <f>SUMIFS(Raw!$I:$I, Raw!$A:$A, Dispositions!AEJ$14, Raw!$F:$F, Dispositions!$C44, Raw!$H:$H, "E03")</f>
        <v>0</v>
      </c>
      <c r="AEK44" s="35">
        <f>SUMIFS(Raw!$I:$I, Raw!$A:$A, Dispositions!AEK$14, Raw!$F:$F, Dispositions!$C44, Raw!$H:$H, "E03")</f>
        <v>0</v>
      </c>
      <c r="AEL44" s="35">
        <f>SUMIFS(Raw!$I:$I, Raw!$A:$A, Dispositions!AEL$14, Raw!$F:$F, Dispositions!$C44, Raw!$H:$H, "E03")</f>
        <v>0</v>
      </c>
      <c r="AEM44" s="35">
        <f>SUMIFS(Raw!$I:$I, Raw!$A:$A, Dispositions!AEM$14, Raw!$F:$F, Dispositions!$C44, Raw!$H:$H, "E03")</f>
        <v>0</v>
      </c>
      <c r="AEN44" s="36">
        <f>SUMIFS(Raw!$I:$I, Raw!$A:$A, Dispositions!AEN$14, Raw!$F:$F, Dispositions!$C44, Raw!$H:$H, "E03")</f>
        <v>0</v>
      </c>
      <c r="AEP44" s="34">
        <f>SUMIFS(Raw!$I:$I, Raw!$A:$A, Dispositions!AEP$14, Raw!$F:$F, Dispositions!$C44, Raw!$H:$H, "E05")</f>
        <v>0</v>
      </c>
      <c r="AEQ44" s="35">
        <f>SUMIFS(Raw!$I:$I, Raw!$A:$A, Dispositions!AEQ$14, Raw!$F:$F, Dispositions!$C44, Raw!$H:$H, "E05")</f>
        <v>0</v>
      </c>
      <c r="AER44" s="35">
        <f>SUMIFS(Raw!$I:$I, Raw!$A:$A, Dispositions!AER$14, Raw!$F:$F, Dispositions!$C44, Raw!$H:$H, "E05")</f>
        <v>0</v>
      </c>
      <c r="AES44" s="35">
        <f>SUMIFS(Raw!$I:$I, Raw!$A:$A, Dispositions!AES$14, Raw!$F:$F, Dispositions!$C44, Raw!$H:$H, "E05")</f>
        <v>0</v>
      </c>
      <c r="AET44" s="35">
        <f>SUMIFS(Raw!$I:$I, Raw!$A:$A, Dispositions!AET$14, Raw!$F:$F, Dispositions!$C44, Raw!$H:$H, "E05")</f>
        <v>0</v>
      </c>
      <c r="AEU44" s="35">
        <f>SUMIFS(Raw!$I:$I, Raw!$A:$A, Dispositions!AEU$14, Raw!$F:$F, Dispositions!$C44, Raw!$H:$H, "E05")</f>
        <v>0</v>
      </c>
      <c r="AEV44" s="36">
        <f>SUMIFS(Raw!$I:$I, Raw!$A:$A, Dispositions!AEV$14, Raw!$F:$F, Dispositions!$C44, Raw!$H:$H, "E05")</f>
        <v>0</v>
      </c>
      <c r="AEX44" s="34">
        <f>SUMIFS(Raw!$I:$I, Raw!$A:$A, Dispositions!AEX$14, Raw!$F:$F, Dispositions!$C44, Raw!$H:$H, "E12")</f>
        <v>0</v>
      </c>
      <c r="AEY44" s="35">
        <f>SUMIFS(Raw!$I:$I, Raw!$A:$A, Dispositions!AEY$14, Raw!$F:$F, Dispositions!$C44, Raw!$H:$H, "E12")</f>
        <v>0</v>
      </c>
      <c r="AEZ44" s="35">
        <f>SUMIFS(Raw!$I:$I, Raw!$A:$A, Dispositions!AEZ$14, Raw!$F:$F, Dispositions!$C44, Raw!$H:$H, "E12")</f>
        <v>0</v>
      </c>
      <c r="AFA44" s="35">
        <f>SUMIFS(Raw!$I:$I, Raw!$A:$A, Dispositions!AFA$14, Raw!$F:$F, Dispositions!$C44, Raw!$H:$H, "E12")</f>
        <v>0</v>
      </c>
      <c r="AFB44" s="35">
        <f>SUMIFS(Raw!$I:$I, Raw!$A:$A, Dispositions!AFB$14, Raw!$F:$F, Dispositions!$C44, Raw!$H:$H, "E12")</f>
        <v>0</v>
      </c>
      <c r="AFC44" s="35">
        <f>SUMIFS(Raw!$I:$I, Raw!$A:$A, Dispositions!AFC$14, Raw!$F:$F, Dispositions!$C44, Raw!$H:$H, "E12")</f>
        <v>0</v>
      </c>
      <c r="AFD44" s="36">
        <f>SUMIFS(Raw!$I:$I, Raw!$A:$A, Dispositions!AFD$14, Raw!$F:$F, Dispositions!$C44, Raw!$H:$H, "E12")</f>
        <v>0</v>
      </c>
      <c r="AFF44" s="34">
        <f>SUMIFS(Raw!$I:$I, Raw!$A:$A, Dispositions!AFF$14, Raw!$F:$F, Dispositions!$C44, Raw!$H:$H, "E13")</f>
        <v>0</v>
      </c>
      <c r="AFG44" s="35">
        <f>SUMIFS(Raw!$I:$I, Raw!$A:$A, Dispositions!AFG$14, Raw!$F:$F, Dispositions!$C44, Raw!$H:$H, "E13")</f>
        <v>0</v>
      </c>
      <c r="AFH44" s="35">
        <f>SUMIFS(Raw!$I:$I, Raw!$A:$A, Dispositions!AFH$14, Raw!$F:$F, Dispositions!$C44, Raw!$H:$H, "E13")</f>
        <v>0</v>
      </c>
      <c r="AFI44" s="35">
        <f>SUMIFS(Raw!$I:$I, Raw!$A:$A, Dispositions!AFI$14, Raw!$F:$F, Dispositions!$C44, Raw!$H:$H, "E13")</f>
        <v>0</v>
      </c>
      <c r="AFJ44" s="35">
        <f>SUMIFS(Raw!$I:$I, Raw!$A:$A, Dispositions!AFJ$14, Raw!$F:$F, Dispositions!$C44, Raw!$H:$H, "E13")</f>
        <v>0</v>
      </c>
      <c r="AFK44" s="35">
        <f>SUMIFS(Raw!$I:$I, Raw!$A:$A, Dispositions!AFK$14, Raw!$F:$F, Dispositions!$C44, Raw!$H:$H, "E13")</f>
        <v>0</v>
      </c>
      <c r="AFL44" s="36">
        <f>SUMIFS(Raw!$I:$I, Raw!$A:$A, Dispositions!AFL$14, Raw!$F:$F, Dispositions!$C44, Raw!$H:$H, "E13")</f>
        <v>0</v>
      </c>
      <c r="AFN44" s="34">
        <f>SUMIFS(Raw!$I:$I, Raw!$A:$A, Dispositions!AFN$14, Raw!$F:$F, Dispositions!$C44, Raw!$H:$H, "E14")</f>
        <v>0</v>
      </c>
      <c r="AFO44" s="35">
        <f>SUMIFS(Raw!$I:$I, Raw!$A:$A, Dispositions!AFO$14, Raw!$F:$F, Dispositions!$C44, Raw!$H:$H, "E14")</f>
        <v>0</v>
      </c>
      <c r="AFP44" s="35">
        <f>SUMIFS(Raw!$I:$I, Raw!$A:$A, Dispositions!AFP$14, Raw!$F:$F, Dispositions!$C44, Raw!$H:$H, "E14")</f>
        <v>0</v>
      </c>
      <c r="AFQ44" s="35">
        <f>SUMIFS(Raw!$I:$I, Raw!$A:$A, Dispositions!AFQ$14, Raw!$F:$F, Dispositions!$C44, Raw!$H:$H, "E14")</f>
        <v>0</v>
      </c>
      <c r="AFR44" s="35">
        <f>SUMIFS(Raw!$I:$I, Raw!$A:$A, Dispositions!AFR$14, Raw!$F:$F, Dispositions!$C44, Raw!$H:$H, "E14")</f>
        <v>0</v>
      </c>
      <c r="AFS44" s="35">
        <f>SUMIFS(Raw!$I:$I, Raw!$A:$A, Dispositions!AFS$14, Raw!$F:$F, Dispositions!$C44, Raw!$H:$H, "E14")</f>
        <v>0</v>
      </c>
      <c r="AFT44" s="36">
        <f>SUMIFS(Raw!$I:$I, Raw!$A:$A, Dispositions!AFT$14, Raw!$F:$F, Dispositions!$C44, Raw!$H:$H, "E14")</f>
        <v>0</v>
      </c>
      <c r="AFV44" s="34">
        <f>SUMIFS(Raw!$I:$I, Raw!$A:$A, Dispositions!AFV$14, Raw!$F:$F, Dispositions!$C44, Raw!$H:$H, "E15")</f>
        <v>0</v>
      </c>
      <c r="AFW44" s="35">
        <f>SUMIFS(Raw!$I:$I, Raw!$A:$A, Dispositions!AFW$14, Raw!$F:$F, Dispositions!$C44, Raw!$H:$H, "E15")</f>
        <v>0</v>
      </c>
      <c r="AFX44" s="35">
        <f>SUMIFS(Raw!$I:$I, Raw!$A:$A, Dispositions!AFX$14, Raw!$F:$F, Dispositions!$C44, Raw!$H:$H, "E15")</f>
        <v>0</v>
      </c>
      <c r="AFY44" s="35">
        <f>SUMIFS(Raw!$I:$I, Raw!$A:$A, Dispositions!AFY$14, Raw!$F:$F, Dispositions!$C44, Raw!$H:$H, "E15")</f>
        <v>0</v>
      </c>
      <c r="AFZ44" s="35">
        <f>SUMIFS(Raw!$I:$I, Raw!$A:$A, Dispositions!AFZ$14, Raw!$F:$F, Dispositions!$C44, Raw!$H:$H, "E15")</f>
        <v>0</v>
      </c>
      <c r="AGA44" s="35">
        <f>SUMIFS(Raw!$I:$I, Raw!$A:$A, Dispositions!AGA$14, Raw!$F:$F, Dispositions!$C44, Raw!$H:$H, "E15")</f>
        <v>0</v>
      </c>
      <c r="AGB44" s="36">
        <f>SUMIFS(Raw!$I:$I, Raw!$A:$A, Dispositions!AGB$14, Raw!$F:$F, Dispositions!$C44, Raw!$H:$H, "E15")</f>
        <v>0</v>
      </c>
      <c r="AGD44" s="34">
        <f>SUMIFS(Raw!$I:$I, Raw!$A:$A, Dispositions!AGD$14, Raw!$F:$F, Dispositions!$C44, Raw!$H:$H, "E16")</f>
        <v>0</v>
      </c>
      <c r="AGE44" s="35">
        <f>SUMIFS(Raw!$I:$I, Raw!$A:$A, Dispositions!AGE$14, Raw!$F:$F, Dispositions!$C44, Raw!$H:$H, "E16")</f>
        <v>0</v>
      </c>
      <c r="AGF44" s="35">
        <f>SUMIFS(Raw!$I:$I, Raw!$A:$A, Dispositions!AGF$14, Raw!$F:$F, Dispositions!$C44, Raw!$H:$H, "E16")</f>
        <v>0</v>
      </c>
      <c r="AGG44" s="35">
        <f>SUMIFS(Raw!$I:$I, Raw!$A:$A, Dispositions!AGG$14, Raw!$F:$F, Dispositions!$C44, Raw!$H:$H, "E16")</f>
        <v>0</v>
      </c>
      <c r="AGH44" s="35">
        <f>SUMIFS(Raw!$I:$I, Raw!$A:$A, Dispositions!AGH$14, Raw!$F:$F, Dispositions!$C44, Raw!$H:$H, "E16")</f>
        <v>0</v>
      </c>
      <c r="AGI44" s="35">
        <f>SUMIFS(Raw!$I:$I, Raw!$A:$A, Dispositions!AGI$14, Raw!$F:$F, Dispositions!$C44, Raw!$H:$H, "E16")</f>
        <v>0</v>
      </c>
      <c r="AGJ44" s="36">
        <f>SUMIFS(Raw!$I:$I, Raw!$A:$A, Dispositions!AGJ$14, Raw!$F:$F, Dispositions!$C44, Raw!$H:$H, "E16")</f>
        <v>0</v>
      </c>
      <c r="AGL44" s="34">
        <f>SUMIFS(Raw!$I:$I, Raw!$A:$A, Dispositions!AGL$14, Raw!$F:$F, Dispositions!$C44, Raw!$H:$H, "E18")</f>
        <v>0</v>
      </c>
      <c r="AGM44" s="35">
        <f>SUMIFS(Raw!$I:$I, Raw!$A:$A, Dispositions!AGM$14, Raw!$F:$F, Dispositions!$C44, Raw!$H:$H, "E18")</f>
        <v>0</v>
      </c>
      <c r="AGN44" s="35">
        <f>SUMIFS(Raw!$I:$I, Raw!$A:$A, Dispositions!AGN$14, Raw!$F:$F, Dispositions!$C44, Raw!$H:$H, "E18")</f>
        <v>0</v>
      </c>
      <c r="AGO44" s="35">
        <f>SUMIFS(Raw!$I:$I, Raw!$A:$A, Dispositions!AGO$14, Raw!$F:$F, Dispositions!$C44, Raw!$H:$H, "E18")</f>
        <v>0</v>
      </c>
      <c r="AGP44" s="35">
        <f>SUMIFS(Raw!$I:$I, Raw!$A:$A, Dispositions!AGP$14, Raw!$F:$F, Dispositions!$C44, Raw!$H:$H, "E18")</f>
        <v>0</v>
      </c>
      <c r="AGQ44" s="35">
        <f>SUMIFS(Raw!$I:$I, Raw!$A:$A, Dispositions!AGQ$14, Raw!$F:$F, Dispositions!$C44, Raw!$H:$H, "E18")</f>
        <v>0</v>
      </c>
      <c r="AGR44" s="36">
        <f>SUMIFS(Raw!$I:$I, Raw!$A:$A, Dispositions!AGR$14, Raw!$F:$F, Dispositions!$C44, Raw!$H:$H, "E18")</f>
        <v>0</v>
      </c>
      <c r="AGT44" s="34">
        <f>SUMIFS(Raw!$I:$I, Raw!$A:$A, Dispositions!AGT$14, Raw!$F:$F, Dispositions!$C44, Raw!$H:$H, "E34")</f>
        <v>0</v>
      </c>
      <c r="AGU44" s="35">
        <f>SUMIFS(Raw!$I:$I, Raw!$A:$A, Dispositions!AGU$14, Raw!$F:$F, Dispositions!$C44, Raw!$H:$H, "E34")</f>
        <v>0</v>
      </c>
      <c r="AGV44" s="35">
        <f>SUMIFS(Raw!$I:$I, Raw!$A:$A, Dispositions!AGV$14, Raw!$F:$F, Dispositions!$C44, Raw!$H:$H, "E34")</f>
        <v>0</v>
      </c>
      <c r="AGW44" s="35">
        <f>SUMIFS(Raw!$I:$I, Raw!$A:$A, Dispositions!AGW$14, Raw!$F:$F, Dispositions!$C44, Raw!$H:$H, "E34")</f>
        <v>0</v>
      </c>
      <c r="AGX44" s="35">
        <f>SUMIFS(Raw!$I:$I, Raw!$A:$A, Dispositions!AGX$14, Raw!$F:$F, Dispositions!$C44, Raw!$H:$H, "E34")</f>
        <v>0</v>
      </c>
      <c r="AGY44" s="35">
        <f>SUMIFS(Raw!$I:$I, Raw!$A:$A, Dispositions!AGY$14, Raw!$F:$F, Dispositions!$C44, Raw!$H:$H, "E34")</f>
        <v>0</v>
      </c>
      <c r="AGZ44" s="36">
        <f>SUMIFS(Raw!$I:$I, Raw!$A:$A, Dispositions!AGZ$14, Raw!$F:$F, Dispositions!$C44, Raw!$H:$H, "E34")</f>
        <v>0</v>
      </c>
      <c r="AHB44" s="34">
        <f>SUMIFS(Raw!$I:$I, Raw!$A:$A, Dispositions!AHB$14, Raw!$F:$F, Dispositions!$C44, Raw!$H:$H, "E02")</f>
        <v>0</v>
      </c>
      <c r="AHC44" s="35">
        <f>SUMIFS(Raw!$I:$I, Raw!$A:$A, Dispositions!AHC$14, Raw!$F:$F, Dispositions!$C44, Raw!$H:$H, "E02")</f>
        <v>0</v>
      </c>
      <c r="AHD44" s="35">
        <f>SUMIFS(Raw!$I:$I, Raw!$A:$A, Dispositions!AHD$14, Raw!$F:$F, Dispositions!$C44, Raw!$H:$H, "E02")</f>
        <v>0</v>
      </c>
      <c r="AHE44" s="35">
        <f>SUMIFS(Raw!$I:$I, Raw!$A:$A, Dispositions!AHE$14, Raw!$F:$F, Dispositions!$C44, Raw!$H:$H, "E02")</f>
        <v>0</v>
      </c>
      <c r="AHF44" s="35">
        <f>SUMIFS(Raw!$I:$I, Raw!$A:$A, Dispositions!AHF$14, Raw!$F:$F, Dispositions!$C44, Raw!$H:$H, "E02")</f>
        <v>0</v>
      </c>
      <c r="AHG44" s="35">
        <f>SUMIFS(Raw!$I:$I, Raw!$A:$A, Dispositions!AHG$14, Raw!$F:$F, Dispositions!$C44, Raw!$H:$H, "E02")</f>
        <v>0</v>
      </c>
      <c r="AHH44" s="36">
        <f>SUMIFS(Raw!$I:$I, Raw!$A:$A, Dispositions!AHH$14, Raw!$F:$F, Dispositions!$C44, Raw!$H:$H, "E02")</f>
        <v>0</v>
      </c>
      <c r="AHJ44" s="34">
        <f>SUMIFS(Raw!$I:$I, Raw!$A:$A, Dispositions!AHJ$14, Raw!$F:$F, Dispositions!$C44, Raw!$H:$H, "E03")</f>
        <v>0</v>
      </c>
      <c r="AHK44" s="35">
        <f>SUMIFS(Raw!$I:$I, Raw!$A:$A, Dispositions!AHK$14, Raw!$F:$F, Dispositions!$C44, Raw!$H:$H, "E03")</f>
        <v>0</v>
      </c>
      <c r="AHL44" s="35">
        <f>SUMIFS(Raw!$I:$I, Raw!$A:$A, Dispositions!AHL$14, Raw!$F:$F, Dispositions!$C44, Raw!$H:$H, "E03")</f>
        <v>0</v>
      </c>
      <c r="AHM44" s="35">
        <f>SUMIFS(Raw!$I:$I, Raw!$A:$A, Dispositions!AHM$14, Raw!$F:$F, Dispositions!$C44, Raw!$H:$H, "E03")</f>
        <v>0</v>
      </c>
      <c r="AHN44" s="35">
        <f>SUMIFS(Raw!$I:$I, Raw!$A:$A, Dispositions!AHN$14, Raw!$F:$F, Dispositions!$C44, Raw!$H:$H, "E03")</f>
        <v>0</v>
      </c>
      <c r="AHO44" s="35">
        <f>SUMIFS(Raw!$I:$I, Raw!$A:$A, Dispositions!AHO$14, Raw!$F:$F, Dispositions!$C44, Raw!$H:$H, "E03")</f>
        <v>0</v>
      </c>
      <c r="AHP44" s="36">
        <f>SUMIFS(Raw!$I:$I, Raw!$A:$A, Dispositions!AHP$14, Raw!$F:$F, Dispositions!$C44, Raw!$H:$H, "E03")</f>
        <v>0</v>
      </c>
      <c r="AHR44" s="34">
        <f>SUMIFS(Raw!$I:$I, Raw!$A:$A, Dispositions!AHR$14, Raw!$F:$F, Dispositions!$C44, Raw!$H:$H, "E05")</f>
        <v>0</v>
      </c>
      <c r="AHS44" s="35">
        <f>SUMIFS(Raw!$I:$I, Raw!$A:$A, Dispositions!AHS$14, Raw!$F:$F, Dispositions!$C44, Raw!$H:$H, "E05")</f>
        <v>0</v>
      </c>
      <c r="AHT44" s="35">
        <f>SUMIFS(Raw!$I:$I, Raw!$A:$A, Dispositions!AHT$14, Raw!$F:$F, Dispositions!$C44, Raw!$H:$H, "E05")</f>
        <v>0</v>
      </c>
      <c r="AHU44" s="35">
        <f>SUMIFS(Raw!$I:$I, Raw!$A:$A, Dispositions!AHU$14, Raw!$F:$F, Dispositions!$C44, Raw!$H:$H, "E05")</f>
        <v>0</v>
      </c>
      <c r="AHV44" s="35">
        <f>SUMIFS(Raw!$I:$I, Raw!$A:$A, Dispositions!AHV$14, Raw!$F:$F, Dispositions!$C44, Raw!$H:$H, "E05")</f>
        <v>0</v>
      </c>
      <c r="AHW44" s="35">
        <f>SUMIFS(Raw!$I:$I, Raw!$A:$A, Dispositions!AHW$14, Raw!$F:$F, Dispositions!$C44, Raw!$H:$H, "E05")</f>
        <v>0</v>
      </c>
      <c r="AHX44" s="36">
        <f>SUMIFS(Raw!$I:$I, Raw!$A:$A, Dispositions!AHX$14, Raw!$F:$F, Dispositions!$C44, Raw!$H:$H, "E05")</f>
        <v>0</v>
      </c>
      <c r="AHZ44" s="34">
        <f>SUMIFS(Raw!$I:$I, Raw!$A:$A, Dispositions!AHZ$14, Raw!$F:$F, Dispositions!$C44, Raw!$H:$H, "E12")</f>
        <v>0</v>
      </c>
      <c r="AIA44" s="35">
        <f>SUMIFS(Raw!$I:$I, Raw!$A:$A, Dispositions!AIA$14, Raw!$F:$F, Dispositions!$C44, Raw!$H:$H, "E12")</f>
        <v>0</v>
      </c>
      <c r="AIB44" s="35">
        <f>SUMIFS(Raw!$I:$I, Raw!$A:$A, Dispositions!AIB$14, Raw!$F:$F, Dispositions!$C44, Raw!$H:$H, "E12")</f>
        <v>0</v>
      </c>
      <c r="AIC44" s="35">
        <f>SUMIFS(Raw!$I:$I, Raw!$A:$A, Dispositions!AIC$14, Raw!$F:$F, Dispositions!$C44, Raw!$H:$H, "E12")</f>
        <v>0</v>
      </c>
      <c r="AID44" s="35">
        <f>SUMIFS(Raw!$I:$I, Raw!$A:$A, Dispositions!AID$14, Raw!$F:$F, Dispositions!$C44, Raw!$H:$H, "E12")</f>
        <v>0</v>
      </c>
      <c r="AIE44" s="35">
        <f>SUMIFS(Raw!$I:$I, Raw!$A:$A, Dispositions!AIE$14, Raw!$F:$F, Dispositions!$C44, Raw!$H:$H, "E12")</f>
        <v>0</v>
      </c>
      <c r="AIF44" s="36">
        <f>SUMIFS(Raw!$I:$I, Raw!$A:$A, Dispositions!AIF$14, Raw!$F:$F, Dispositions!$C44, Raw!$H:$H, "E12")</f>
        <v>0</v>
      </c>
      <c r="AIH44" s="34">
        <f>SUMIFS(Raw!$I:$I, Raw!$A:$A, Dispositions!AIH$14, Raw!$F:$F, Dispositions!$C44, Raw!$H:$H, "E13")</f>
        <v>0</v>
      </c>
      <c r="AII44" s="35">
        <f>SUMIFS(Raw!$I:$I, Raw!$A:$A, Dispositions!AII$14, Raw!$F:$F, Dispositions!$C44, Raw!$H:$H, "E13")</f>
        <v>0</v>
      </c>
      <c r="AIJ44" s="35">
        <f>SUMIFS(Raw!$I:$I, Raw!$A:$A, Dispositions!AIJ$14, Raw!$F:$F, Dispositions!$C44, Raw!$H:$H, "E13")</f>
        <v>0</v>
      </c>
      <c r="AIK44" s="35">
        <f>SUMIFS(Raw!$I:$I, Raw!$A:$A, Dispositions!AIK$14, Raw!$F:$F, Dispositions!$C44, Raw!$H:$H, "E13")</f>
        <v>0</v>
      </c>
      <c r="AIL44" s="35">
        <f>SUMIFS(Raw!$I:$I, Raw!$A:$A, Dispositions!AIL$14, Raw!$F:$F, Dispositions!$C44, Raw!$H:$H, "E13")</f>
        <v>0</v>
      </c>
      <c r="AIM44" s="35">
        <f>SUMIFS(Raw!$I:$I, Raw!$A:$A, Dispositions!AIM$14, Raw!$F:$F, Dispositions!$C44, Raw!$H:$H, "E13")</f>
        <v>0</v>
      </c>
      <c r="AIN44" s="36">
        <f>SUMIFS(Raw!$I:$I, Raw!$A:$A, Dispositions!AIN$14, Raw!$F:$F, Dispositions!$C44, Raw!$H:$H, "E13")</f>
        <v>0</v>
      </c>
      <c r="AIP44" s="34">
        <f>SUMIFS(Raw!$I:$I, Raw!$A:$A, Dispositions!AIP$14, Raw!$F:$F, Dispositions!$C44, Raw!$H:$H, "E14")</f>
        <v>0</v>
      </c>
      <c r="AIQ44" s="35">
        <f>SUMIFS(Raw!$I:$I, Raw!$A:$A, Dispositions!AIQ$14, Raw!$F:$F, Dispositions!$C44, Raw!$H:$H, "E14")</f>
        <v>0</v>
      </c>
      <c r="AIR44" s="35">
        <f>SUMIFS(Raw!$I:$I, Raw!$A:$A, Dispositions!AIR$14, Raw!$F:$F, Dispositions!$C44, Raw!$H:$H, "E14")</f>
        <v>0</v>
      </c>
      <c r="AIS44" s="35">
        <f>SUMIFS(Raw!$I:$I, Raw!$A:$A, Dispositions!AIS$14, Raw!$F:$F, Dispositions!$C44, Raw!$H:$H, "E14")</f>
        <v>0</v>
      </c>
      <c r="AIT44" s="35">
        <f>SUMIFS(Raw!$I:$I, Raw!$A:$A, Dispositions!AIT$14, Raw!$F:$F, Dispositions!$C44, Raw!$H:$H, "E14")</f>
        <v>0</v>
      </c>
      <c r="AIU44" s="35">
        <f>SUMIFS(Raw!$I:$I, Raw!$A:$A, Dispositions!AIU$14, Raw!$F:$F, Dispositions!$C44, Raw!$H:$H, "E14")</f>
        <v>0</v>
      </c>
      <c r="AIV44" s="36">
        <f>SUMIFS(Raw!$I:$I, Raw!$A:$A, Dispositions!AIV$14, Raw!$F:$F, Dispositions!$C44, Raw!$H:$H, "E14")</f>
        <v>0</v>
      </c>
      <c r="AIX44" s="34">
        <f>SUMIFS(Raw!$I:$I, Raw!$A:$A, Dispositions!AIX$14, Raw!$F:$F, Dispositions!$C44, Raw!$H:$H, "E15")</f>
        <v>0</v>
      </c>
      <c r="AIY44" s="35">
        <f>SUMIFS(Raw!$I:$I, Raw!$A:$A, Dispositions!AIY$14, Raw!$F:$F, Dispositions!$C44, Raw!$H:$H, "E15")</f>
        <v>0</v>
      </c>
      <c r="AIZ44" s="35">
        <f>SUMIFS(Raw!$I:$I, Raw!$A:$A, Dispositions!AIZ$14, Raw!$F:$F, Dispositions!$C44, Raw!$H:$H, "E15")</f>
        <v>0</v>
      </c>
      <c r="AJA44" s="35">
        <f>SUMIFS(Raw!$I:$I, Raw!$A:$A, Dispositions!AJA$14, Raw!$F:$F, Dispositions!$C44, Raw!$H:$H, "E15")</f>
        <v>0</v>
      </c>
      <c r="AJB44" s="35">
        <f>SUMIFS(Raw!$I:$I, Raw!$A:$A, Dispositions!AJB$14, Raw!$F:$F, Dispositions!$C44, Raw!$H:$H, "E15")</f>
        <v>0</v>
      </c>
      <c r="AJC44" s="35">
        <f>SUMIFS(Raw!$I:$I, Raw!$A:$A, Dispositions!AJC$14, Raw!$F:$F, Dispositions!$C44, Raw!$H:$H, "E15")</f>
        <v>0</v>
      </c>
      <c r="AJD44" s="36">
        <f>SUMIFS(Raw!$I:$I, Raw!$A:$A, Dispositions!AJD$14, Raw!$F:$F, Dispositions!$C44, Raw!$H:$H, "E15")</f>
        <v>0</v>
      </c>
      <c r="AJF44" s="34">
        <f>SUMIFS(Raw!$I:$I, Raw!$A:$A, Dispositions!AJF$14, Raw!$F:$F, Dispositions!$C44, Raw!$H:$H, "E16")</f>
        <v>0</v>
      </c>
      <c r="AJG44" s="35">
        <f>SUMIFS(Raw!$I:$I, Raw!$A:$A, Dispositions!AJG$14, Raw!$F:$F, Dispositions!$C44, Raw!$H:$H, "E16")</f>
        <v>0</v>
      </c>
      <c r="AJH44" s="35">
        <f>SUMIFS(Raw!$I:$I, Raw!$A:$A, Dispositions!AJH$14, Raw!$F:$F, Dispositions!$C44, Raw!$H:$H, "E16")</f>
        <v>0</v>
      </c>
      <c r="AJI44" s="35">
        <f>SUMIFS(Raw!$I:$I, Raw!$A:$A, Dispositions!AJI$14, Raw!$F:$F, Dispositions!$C44, Raw!$H:$H, "E16")</f>
        <v>0</v>
      </c>
      <c r="AJJ44" s="35">
        <f>SUMIFS(Raw!$I:$I, Raw!$A:$A, Dispositions!AJJ$14, Raw!$F:$F, Dispositions!$C44, Raw!$H:$H, "E16")</f>
        <v>0</v>
      </c>
      <c r="AJK44" s="35">
        <f>SUMIFS(Raw!$I:$I, Raw!$A:$A, Dispositions!AJK$14, Raw!$F:$F, Dispositions!$C44, Raw!$H:$H, "E16")</f>
        <v>0</v>
      </c>
      <c r="AJL44" s="36">
        <f>SUMIFS(Raw!$I:$I, Raw!$A:$A, Dispositions!AJL$14, Raw!$F:$F, Dispositions!$C44, Raw!$H:$H, "E16")</f>
        <v>0</v>
      </c>
      <c r="AJN44" s="34">
        <f>SUMIFS(Raw!$I:$I, Raw!$A:$A, Dispositions!AJN$14, Raw!$F:$F, Dispositions!$C44, Raw!$H:$H, "E18")</f>
        <v>0</v>
      </c>
      <c r="AJO44" s="35">
        <f>SUMIFS(Raw!$I:$I, Raw!$A:$A, Dispositions!AJO$14, Raw!$F:$F, Dispositions!$C44, Raw!$H:$H, "E18")</f>
        <v>0</v>
      </c>
      <c r="AJP44" s="35">
        <f>SUMIFS(Raw!$I:$I, Raw!$A:$A, Dispositions!AJP$14, Raw!$F:$F, Dispositions!$C44, Raw!$H:$H, "E18")</f>
        <v>0</v>
      </c>
      <c r="AJQ44" s="35">
        <f>SUMIFS(Raw!$I:$I, Raw!$A:$A, Dispositions!AJQ$14, Raw!$F:$F, Dispositions!$C44, Raw!$H:$H, "E18")</f>
        <v>0</v>
      </c>
      <c r="AJR44" s="35">
        <f>SUMIFS(Raw!$I:$I, Raw!$A:$A, Dispositions!AJR$14, Raw!$F:$F, Dispositions!$C44, Raw!$H:$H, "E18")</f>
        <v>0</v>
      </c>
      <c r="AJS44" s="35">
        <f>SUMIFS(Raw!$I:$I, Raw!$A:$A, Dispositions!AJS$14, Raw!$F:$F, Dispositions!$C44, Raw!$H:$H, "E18")</f>
        <v>0</v>
      </c>
      <c r="AJT44" s="36">
        <f>SUMIFS(Raw!$I:$I, Raw!$A:$A, Dispositions!AJT$14, Raw!$F:$F, Dispositions!$C44, Raw!$H:$H, "E18")</f>
        <v>0</v>
      </c>
      <c r="AJV44" s="34">
        <f>SUMIFS(Raw!$I:$I, Raw!$A:$A, Dispositions!AJV$14, Raw!$F:$F, Dispositions!$C44, Raw!$H:$H, "E34")</f>
        <v>0</v>
      </c>
      <c r="AJW44" s="35">
        <f>SUMIFS(Raw!$I:$I, Raw!$A:$A, Dispositions!AJW$14, Raw!$F:$F, Dispositions!$C44, Raw!$H:$H, "E34")</f>
        <v>0</v>
      </c>
      <c r="AJX44" s="35">
        <f>SUMIFS(Raw!$I:$I, Raw!$A:$A, Dispositions!AJX$14, Raw!$F:$F, Dispositions!$C44, Raw!$H:$H, "E34")</f>
        <v>0</v>
      </c>
      <c r="AJY44" s="35">
        <f>SUMIFS(Raw!$I:$I, Raw!$A:$A, Dispositions!AJY$14, Raw!$F:$F, Dispositions!$C44, Raw!$H:$H, "E34")</f>
        <v>0</v>
      </c>
      <c r="AJZ44" s="35">
        <f>SUMIFS(Raw!$I:$I, Raw!$A:$A, Dispositions!AJZ$14, Raw!$F:$F, Dispositions!$C44, Raw!$H:$H, "E34")</f>
        <v>0</v>
      </c>
      <c r="AKA44" s="35">
        <f>SUMIFS(Raw!$I:$I, Raw!$A:$A, Dispositions!AKA$14, Raw!$F:$F, Dispositions!$C44, Raw!$H:$H, "E34")</f>
        <v>0</v>
      </c>
      <c r="AKB44" s="36">
        <f>SUMIFS(Raw!$I:$I, Raw!$A:$A, Dispositions!AKB$14, Raw!$F:$F, Dispositions!$C44, Raw!$H:$H, "E34")</f>
        <v>0</v>
      </c>
      <c r="AKD44" s="34">
        <f>SUMIFS(Raw!$I:$I, Raw!$A:$A, Dispositions!AKD$14, Raw!$F:$F, Dispositions!$C44, Raw!$H:$H, "E02")</f>
        <v>0</v>
      </c>
      <c r="AKE44" s="35">
        <f>SUMIFS(Raw!$I:$I, Raw!$A:$A, Dispositions!AKE$14, Raw!$F:$F, Dispositions!$C44, Raw!$H:$H, "E02")</f>
        <v>0</v>
      </c>
      <c r="AKF44" s="35">
        <f>SUMIFS(Raw!$I:$I, Raw!$A:$A, Dispositions!AKF$14, Raw!$F:$F, Dispositions!$C44, Raw!$H:$H, "E02")</f>
        <v>0</v>
      </c>
      <c r="AKG44" s="35">
        <f>SUMIFS(Raw!$I:$I, Raw!$A:$A, Dispositions!AKG$14, Raw!$F:$F, Dispositions!$C44, Raw!$H:$H, "E02")</f>
        <v>0</v>
      </c>
      <c r="AKH44" s="35">
        <f>SUMIFS(Raw!$I:$I, Raw!$A:$A, Dispositions!AKH$14, Raw!$F:$F, Dispositions!$C44, Raw!$H:$H, "E02")</f>
        <v>0</v>
      </c>
      <c r="AKI44" s="35">
        <f>SUMIFS(Raw!$I:$I, Raw!$A:$A, Dispositions!AKI$14, Raw!$F:$F, Dispositions!$C44, Raw!$H:$H, "E02")</f>
        <v>0</v>
      </c>
      <c r="AKJ44" s="36">
        <f>SUMIFS(Raw!$I:$I, Raw!$A:$A, Dispositions!AKJ$14, Raw!$F:$F, Dispositions!$C44, Raw!$H:$H, "E02")</f>
        <v>0</v>
      </c>
      <c r="AKL44" s="34">
        <f>SUMIFS(Raw!$I:$I, Raw!$A:$A, Dispositions!AKL$14, Raw!$F:$F, Dispositions!$C44, Raw!$H:$H, "E03")</f>
        <v>0</v>
      </c>
      <c r="AKM44" s="35">
        <f>SUMIFS(Raw!$I:$I, Raw!$A:$A, Dispositions!AKM$14, Raw!$F:$F, Dispositions!$C44, Raw!$H:$H, "E03")</f>
        <v>0</v>
      </c>
      <c r="AKN44" s="35">
        <f>SUMIFS(Raw!$I:$I, Raw!$A:$A, Dispositions!AKN$14, Raw!$F:$F, Dispositions!$C44, Raw!$H:$H, "E03")</f>
        <v>0</v>
      </c>
      <c r="AKO44" s="35">
        <f>SUMIFS(Raw!$I:$I, Raw!$A:$A, Dispositions!AKO$14, Raw!$F:$F, Dispositions!$C44, Raw!$H:$H, "E03")</f>
        <v>0</v>
      </c>
      <c r="AKP44" s="35">
        <f>SUMIFS(Raw!$I:$I, Raw!$A:$A, Dispositions!AKP$14, Raw!$F:$F, Dispositions!$C44, Raw!$H:$H, "E03")</f>
        <v>0</v>
      </c>
      <c r="AKQ44" s="35">
        <f>SUMIFS(Raw!$I:$I, Raw!$A:$A, Dispositions!AKQ$14, Raw!$F:$F, Dispositions!$C44, Raw!$H:$H, "E03")</f>
        <v>0</v>
      </c>
      <c r="AKR44" s="36">
        <f>SUMIFS(Raw!$I:$I, Raw!$A:$A, Dispositions!AKR$14, Raw!$F:$F, Dispositions!$C44, Raw!$H:$H, "E03")</f>
        <v>0</v>
      </c>
      <c r="AKT44" s="34">
        <f>SUMIFS(Raw!$I:$I, Raw!$A:$A, Dispositions!AKT$14, Raw!$F:$F, Dispositions!$C44, Raw!$H:$H, "E05")</f>
        <v>0</v>
      </c>
      <c r="AKU44" s="35">
        <f>SUMIFS(Raw!$I:$I, Raw!$A:$A, Dispositions!AKU$14, Raw!$F:$F, Dispositions!$C44, Raw!$H:$H, "E05")</f>
        <v>0</v>
      </c>
      <c r="AKV44" s="35">
        <f>SUMIFS(Raw!$I:$I, Raw!$A:$A, Dispositions!AKV$14, Raw!$F:$F, Dispositions!$C44, Raw!$H:$H, "E05")</f>
        <v>0</v>
      </c>
      <c r="AKW44" s="35">
        <f>SUMIFS(Raw!$I:$I, Raw!$A:$A, Dispositions!AKW$14, Raw!$F:$F, Dispositions!$C44, Raw!$H:$H, "E05")</f>
        <v>0</v>
      </c>
      <c r="AKX44" s="35">
        <f>SUMIFS(Raw!$I:$I, Raw!$A:$A, Dispositions!AKX$14, Raw!$F:$F, Dispositions!$C44, Raw!$H:$H, "E05")</f>
        <v>0</v>
      </c>
      <c r="AKY44" s="35">
        <f>SUMIFS(Raw!$I:$I, Raw!$A:$A, Dispositions!AKY$14, Raw!$F:$F, Dispositions!$C44, Raw!$H:$H, "E05")</f>
        <v>0</v>
      </c>
      <c r="AKZ44" s="36">
        <f>SUMIFS(Raw!$I:$I, Raw!$A:$A, Dispositions!AKZ$14, Raw!$F:$F, Dispositions!$C44, Raw!$H:$H, "E05")</f>
        <v>0</v>
      </c>
      <c r="ALB44" s="34">
        <f>SUMIFS(Raw!$I:$I, Raw!$A:$A, Dispositions!ALB$14, Raw!$F:$F, Dispositions!$C44, Raw!$H:$H, "E12")</f>
        <v>0</v>
      </c>
      <c r="ALC44" s="35">
        <f>SUMIFS(Raw!$I:$I, Raw!$A:$A, Dispositions!ALC$14, Raw!$F:$F, Dispositions!$C44, Raw!$H:$H, "E12")</f>
        <v>0</v>
      </c>
      <c r="ALD44" s="35">
        <f>SUMIFS(Raw!$I:$I, Raw!$A:$A, Dispositions!ALD$14, Raw!$F:$F, Dispositions!$C44, Raw!$H:$H, "E12")</f>
        <v>0</v>
      </c>
      <c r="ALE44" s="35">
        <f>SUMIFS(Raw!$I:$I, Raw!$A:$A, Dispositions!ALE$14, Raw!$F:$F, Dispositions!$C44, Raw!$H:$H, "E12")</f>
        <v>0</v>
      </c>
      <c r="ALF44" s="35">
        <f>SUMIFS(Raw!$I:$I, Raw!$A:$A, Dispositions!ALF$14, Raw!$F:$F, Dispositions!$C44, Raw!$H:$H, "E12")</f>
        <v>0</v>
      </c>
      <c r="ALG44" s="35">
        <f>SUMIFS(Raw!$I:$I, Raw!$A:$A, Dispositions!ALG$14, Raw!$F:$F, Dispositions!$C44, Raw!$H:$H, "E12")</f>
        <v>0</v>
      </c>
      <c r="ALH44" s="36">
        <f>SUMIFS(Raw!$I:$I, Raw!$A:$A, Dispositions!ALH$14, Raw!$F:$F, Dispositions!$C44, Raw!$H:$H, "E12")</f>
        <v>0</v>
      </c>
      <c r="ALJ44" s="34">
        <f>SUMIFS(Raw!$I:$I, Raw!$A:$A, Dispositions!ALJ$14, Raw!$F:$F, Dispositions!$C44, Raw!$H:$H, "E13")</f>
        <v>0</v>
      </c>
      <c r="ALK44" s="35">
        <f>SUMIFS(Raw!$I:$I, Raw!$A:$A, Dispositions!ALK$14, Raw!$F:$F, Dispositions!$C44, Raw!$H:$H, "E13")</f>
        <v>0</v>
      </c>
      <c r="ALL44" s="35">
        <f>SUMIFS(Raw!$I:$I, Raw!$A:$A, Dispositions!ALL$14, Raw!$F:$F, Dispositions!$C44, Raw!$H:$H, "E13")</f>
        <v>0</v>
      </c>
      <c r="ALM44" s="35">
        <f>SUMIFS(Raw!$I:$I, Raw!$A:$A, Dispositions!ALM$14, Raw!$F:$F, Dispositions!$C44, Raw!$H:$H, "E13")</f>
        <v>0</v>
      </c>
      <c r="ALN44" s="35">
        <f>SUMIFS(Raw!$I:$I, Raw!$A:$A, Dispositions!ALN$14, Raw!$F:$F, Dispositions!$C44, Raw!$H:$H, "E13")</f>
        <v>0</v>
      </c>
      <c r="ALO44" s="35">
        <f>SUMIFS(Raw!$I:$I, Raw!$A:$A, Dispositions!ALO$14, Raw!$F:$F, Dispositions!$C44, Raw!$H:$H, "E13")</f>
        <v>0</v>
      </c>
      <c r="ALP44" s="36">
        <f>SUMIFS(Raw!$I:$I, Raw!$A:$A, Dispositions!ALP$14, Raw!$F:$F, Dispositions!$C44, Raw!$H:$H, "E13")</f>
        <v>0</v>
      </c>
      <c r="ALR44" s="34">
        <f>SUMIFS(Raw!$I:$I, Raw!$A:$A, Dispositions!ALR$14, Raw!$F:$F, Dispositions!$C44, Raw!$H:$H, "E14")</f>
        <v>0</v>
      </c>
      <c r="ALS44" s="35">
        <f>SUMIFS(Raw!$I:$I, Raw!$A:$A, Dispositions!ALS$14, Raw!$F:$F, Dispositions!$C44, Raw!$H:$H, "E14")</f>
        <v>0</v>
      </c>
      <c r="ALT44" s="35">
        <f>SUMIFS(Raw!$I:$I, Raw!$A:$A, Dispositions!ALT$14, Raw!$F:$F, Dispositions!$C44, Raw!$H:$H, "E14")</f>
        <v>0</v>
      </c>
      <c r="ALU44" s="35">
        <f>SUMIFS(Raw!$I:$I, Raw!$A:$A, Dispositions!ALU$14, Raw!$F:$F, Dispositions!$C44, Raw!$H:$H, "E14")</f>
        <v>0</v>
      </c>
      <c r="ALV44" s="35">
        <f>SUMIFS(Raw!$I:$I, Raw!$A:$A, Dispositions!ALV$14, Raw!$F:$F, Dispositions!$C44, Raw!$H:$H, "E14")</f>
        <v>0</v>
      </c>
      <c r="ALW44" s="35">
        <f>SUMIFS(Raw!$I:$I, Raw!$A:$A, Dispositions!ALW$14, Raw!$F:$F, Dispositions!$C44, Raw!$H:$H, "E14")</f>
        <v>0</v>
      </c>
      <c r="ALX44" s="36">
        <f>SUMIFS(Raw!$I:$I, Raw!$A:$A, Dispositions!ALX$14, Raw!$F:$F, Dispositions!$C44, Raw!$H:$H, "E14")</f>
        <v>0</v>
      </c>
      <c r="ALZ44" s="34">
        <f>SUMIFS(Raw!$I:$I, Raw!$A:$A, Dispositions!ALZ$14, Raw!$F:$F, Dispositions!$C44, Raw!$H:$H, "E15")</f>
        <v>0</v>
      </c>
      <c r="AMA44" s="35">
        <f>SUMIFS(Raw!$I:$I, Raw!$A:$A, Dispositions!AMA$14, Raw!$F:$F, Dispositions!$C44, Raw!$H:$H, "E15")</f>
        <v>0</v>
      </c>
      <c r="AMB44" s="35">
        <f>SUMIFS(Raw!$I:$I, Raw!$A:$A, Dispositions!AMB$14, Raw!$F:$F, Dispositions!$C44, Raw!$H:$H, "E15")</f>
        <v>0</v>
      </c>
      <c r="AMC44" s="35">
        <f>SUMIFS(Raw!$I:$I, Raw!$A:$A, Dispositions!AMC$14, Raw!$F:$F, Dispositions!$C44, Raw!$H:$H, "E15")</f>
        <v>0</v>
      </c>
      <c r="AMD44" s="35">
        <f>SUMIFS(Raw!$I:$I, Raw!$A:$A, Dispositions!AMD$14, Raw!$F:$F, Dispositions!$C44, Raw!$H:$H, "E15")</f>
        <v>0</v>
      </c>
      <c r="AME44" s="35">
        <f>SUMIFS(Raw!$I:$I, Raw!$A:$A, Dispositions!AME$14, Raw!$F:$F, Dispositions!$C44, Raw!$H:$H, "E15")</f>
        <v>0</v>
      </c>
      <c r="AMF44" s="36">
        <f>SUMIFS(Raw!$I:$I, Raw!$A:$A, Dispositions!AMF$14, Raw!$F:$F, Dispositions!$C44, Raw!$H:$H, "E15")</f>
        <v>0</v>
      </c>
      <c r="AMH44" s="34">
        <f>SUMIFS(Raw!$I:$I, Raw!$A:$A, Dispositions!AMH$14, Raw!$F:$F, Dispositions!$C44, Raw!$H:$H, "E16")</f>
        <v>0</v>
      </c>
      <c r="AMI44" s="35">
        <f>SUMIFS(Raw!$I:$I, Raw!$A:$A, Dispositions!AMI$14, Raw!$F:$F, Dispositions!$C44, Raw!$H:$H, "E16")</f>
        <v>0</v>
      </c>
      <c r="AMJ44" s="35">
        <f>SUMIFS(Raw!$I:$I, Raw!$A:$A, Dispositions!AMJ$14, Raw!$F:$F, Dispositions!$C44, Raw!$H:$H, "E16")</f>
        <v>0</v>
      </c>
      <c r="AMK44" s="35">
        <f>SUMIFS(Raw!$I:$I, Raw!$A:$A, Dispositions!AMK$14, Raw!$F:$F, Dispositions!$C44, Raw!$H:$H, "E16")</f>
        <v>0</v>
      </c>
      <c r="AML44" s="35">
        <f>SUMIFS(Raw!$I:$I, Raw!$A:$A, Dispositions!AML$14, Raw!$F:$F, Dispositions!$C44, Raw!$H:$H, "E16")</f>
        <v>0</v>
      </c>
      <c r="AMM44" s="35">
        <f>SUMIFS(Raw!$I:$I, Raw!$A:$A, Dispositions!AMM$14, Raw!$F:$F, Dispositions!$C44, Raw!$H:$H, "E16")</f>
        <v>0</v>
      </c>
      <c r="AMN44" s="36">
        <f>SUMIFS(Raw!$I:$I, Raw!$A:$A, Dispositions!AMN$14, Raw!$F:$F, Dispositions!$C44, Raw!$H:$H, "E16")</f>
        <v>0</v>
      </c>
      <c r="AMP44" s="34">
        <f>SUMIFS(Raw!$I:$I, Raw!$A:$A, Dispositions!AMP$14, Raw!$F:$F, Dispositions!$C44, Raw!$H:$H, "E18")</f>
        <v>0</v>
      </c>
      <c r="AMQ44" s="35">
        <f>SUMIFS(Raw!$I:$I, Raw!$A:$A, Dispositions!AMQ$14, Raw!$F:$F, Dispositions!$C44, Raw!$H:$H, "E18")</f>
        <v>0</v>
      </c>
      <c r="AMR44" s="35">
        <f>SUMIFS(Raw!$I:$I, Raw!$A:$A, Dispositions!AMR$14, Raw!$F:$F, Dispositions!$C44, Raw!$H:$H, "E18")</f>
        <v>0</v>
      </c>
      <c r="AMS44" s="35">
        <f>SUMIFS(Raw!$I:$I, Raw!$A:$A, Dispositions!AMS$14, Raw!$F:$F, Dispositions!$C44, Raw!$H:$H, "E18")</f>
        <v>0</v>
      </c>
      <c r="AMT44" s="35">
        <f>SUMIFS(Raw!$I:$I, Raw!$A:$A, Dispositions!AMT$14, Raw!$F:$F, Dispositions!$C44, Raw!$H:$H, "E18")</f>
        <v>0</v>
      </c>
      <c r="AMU44" s="35">
        <f>SUMIFS(Raw!$I:$I, Raw!$A:$A, Dispositions!AMU$14, Raw!$F:$F, Dispositions!$C44, Raw!$H:$H, "E18")</f>
        <v>0</v>
      </c>
      <c r="AMV44" s="36">
        <f>SUMIFS(Raw!$I:$I, Raw!$A:$A, Dispositions!AMV$14, Raw!$F:$F, Dispositions!$C44, Raw!$H:$H, "E18")</f>
        <v>0</v>
      </c>
      <c r="AMX44" s="34">
        <f>SUMIFS(Raw!$I:$I, Raw!$A:$A, Dispositions!AMX$14, Raw!$F:$F, Dispositions!$C44, Raw!$H:$H, "E34")</f>
        <v>0</v>
      </c>
      <c r="AMY44" s="35">
        <f>SUMIFS(Raw!$I:$I, Raw!$A:$A, Dispositions!AMY$14, Raw!$F:$F, Dispositions!$C44, Raw!$H:$H, "E34")</f>
        <v>0</v>
      </c>
      <c r="AMZ44" s="35">
        <f>SUMIFS(Raw!$I:$I, Raw!$A:$A, Dispositions!AMZ$14, Raw!$F:$F, Dispositions!$C44, Raw!$H:$H, "E34")</f>
        <v>0</v>
      </c>
      <c r="ANA44" s="35">
        <f>SUMIFS(Raw!$I:$I, Raw!$A:$A, Dispositions!ANA$14, Raw!$F:$F, Dispositions!$C44, Raw!$H:$H, "E34")</f>
        <v>0</v>
      </c>
      <c r="ANB44" s="35">
        <f>SUMIFS(Raw!$I:$I, Raw!$A:$A, Dispositions!ANB$14, Raw!$F:$F, Dispositions!$C44, Raw!$H:$H, "E34")</f>
        <v>0</v>
      </c>
      <c r="ANC44" s="35">
        <f>SUMIFS(Raw!$I:$I, Raw!$A:$A, Dispositions!ANC$14, Raw!$F:$F, Dispositions!$C44, Raw!$H:$H, "E34")</f>
        <v>0</v>
      </c>
      <c r="AND44" s="36">
        <f>SUMIFS(Raw!$I:$I, Raw!$A:$A, Dispositions!AND$14, Raw!$F:$F, Dispositions!$C44, Raw!$H:$H, "E34")</f>
        <v>0</v>
      </c>
      <c r="ANF44" s="34">
        <f>SUMIFS(Raw!$I:$I, Raw!$A:$A, Dispositions!ANF$14, Raw!$F:$F, Dispositions!$C44, Raw!$H:$H, "E02")</f>
        <v>0</v>
      </c>
      <c r="ANG44" s="35">
        <f>SUMIFS(Raw!$I:$I, Raw!$A:$A, Dispositions!ANG$14, Raw!$F:$F, Dispositions!$C44, Raw!$H:$H, "E02")</f>
        <v>0</v>
      </c>
      <c r="ANH44" s="35">
        <f>SUMIFS(Raw!$I:$I, Raw!$A:$A, Dispositions!ANH$14, Raw!$F:$F, Dispositions!$C44, Raw!$H:$H, "E02")</f>
        <v>0</v>
      </c>
      <c r="ANI44" s="35">
        <f>SUMIFS(Raw!$I:$I, Raw!$A:$A, Dispositions!ANI$14, Raw!$F:$F, Dispositions!$C44, Raw!$H:$H, "E02")</f>
        <v>0</v>
      </c>
      <c r="ANJ44" s="35">
        <f>SUMIFS(Raw!$I:$I, Raw!$A:$A, Dispositions!ANJ$14, Raw!$F:$F, Dispositions!$C44, Raw!$H:$H, "E02")</f>
        <v>0</v>
      </c>
      <c r="ANK44" s="35">
        <f>SUMIFS(Raw!$I:$I, Raw!$A:$A, Dispositions!ANK$14, Raw!$F:$F, Dispositions!$C44, Raw!$H:$H, "E02")</f>
        <v>0</v>
      </c>
      <c r="ANL44" s="36">
        <f>SUMIFS(Raw!$I:$I, Raw!$A:$A, Dispositions!ANL$14, Raw!$F:$F, Dispositions!$C44, Raw!$H:$H, "E02")</f>
        <v>0</v>
      </c>
      <c r="ANN44" s="34">
        <f>SUMIFS(Raw!$I:$I, Raw!$A:$A, Dispositions!ANN$14, Raw!$F:$F, Dispositions!$C44, Raw!$H:$H, "E03")</f>
        <v>0</v>
      </c>
      <c r="ANO44" s="35">
        <f>SUMIFS(Raw!$I:$I, Raw!$A:$A, Dispositions!ANO$14, Raw!$F:$F, Dispositions!$C44, Raw!$H:$H, "E03")</f>
        <v>0</v>
      </c>
      <c r="ANP44" s="35">
        <f>SUMIFS(Raw!$I:$I, Raw!$A:$A, Dispositions!ANP$14, Raw!$F:$F, Dispositions!$C44, Raw!$H:$H, "E03")</f>
        <v>0</v>
      </c>
      <c r="ANQ44" s="35">
        <f>SUMIFS(Raw!$I:$I, Raw!$A:$A, Dispositions!ANQ$14, Raw!$F:$F, Dispositions!$C44, Raw!$H:$H, "E03")</f>
        <v>0</v>
      </c>
      <c r="ANR44" s="35">
        <f>SUMIFS(Raw!$I:$I, Raw!$A:$A, Dispositions!ANR$14, Raw!$F:$F, Dispositions!$C44, Raw!$H:$H, "E03")</f>
        <v>0</v>
      </c>
      <c r="ANS44" s="35">
        <f>SUMIFS(Raw!$I:$I, Raw!$A:$A, Dispositions!ANS$14, Raw!$F:$F, Dispositions!$C44, Raw!$H:$H, "E03")</f>
        <v>0</v>
      </c>
      <c r="ANT44" s="36">
        <f>SUMIFS(Raw!$I:$I, Raw!$A:$A, Dispositions!ANT$14, Raw!$F:$F, Dispositions!$C44, Raw!$H:$H, "E03")</f>
        <v>0</v>
      </c>
      <c r="ANV44" s="34">
        <f>SUMIFS(Raw!$I:$I, Raw!$A:$A, Dispositions!ANV$14, Raw!$F:$F, Dispositions!$C44, Raw!$H:$H, "E05")</f>
        <v>0</v>
      </c>
      <c r="ANW44" s="35">
        <f>SUMIFS(Raw!$I:$I, Raw!$A:$A, Dispositions!ANW$14, Raw!$F:$F, Dispositions!$C44, Raw!$H:$H, "E05")</f>
        <v>0</v>
      </c>
      <c r="ANX44" s="35">
        <f>SUMIFS(Raw!$I:$I, Raw!$A:$A, Dispositions!ANX$14, Raw!$F:$F, Dispositions!$C44, Raw!$H:$H, "E05")</f>
        <v>0</v>
      </c>
      <c r="ANY44" s="35">
        <f>SUMIFS(Raw!$I:$I, Raw!$A:$A, Dispositions!ANY$14, Raw!$F:$F, Dispositions!$C44, Raw!$H:$H, "E05")</f>
        <v>0</v>
      </c>
      <c r="ANZ44" s="35">
        <f>SUMIFS(Raw!$I:$I, Raw!$A:$A, Dispositions!ANZ$14, Raw!$F:$F, Dispositions!$C44, Raw!$H:$H, "E05")</f>
        <v>0</v>
      </c>
      <c r="AOA44" s="35">
        <f>SUMIFS(Raw!$I:$I, Raw!$A:$A, Dispositions!AOA$14, Raw!$F:$F, Dispositions!$C44, Raw!$H:$H, "E05")</f>
        <v>0</v>
      </c>
      <c r="AOB44" s="36">
        <f>SUMIFS(Raw!$I:$I, Raw!$A:$A, Dispositions!AOB$14, Raw!$F:$F, Dispositions!$C44, Raw!$H:$H, "E05")</f>
        <v>0</v>
      </c>
      <c r="AOD44" s="34">
        <f>SUMIFS(Raw!$I:$I, Raw!$A:$A, Dispositions!AOD$14, Raw!$F:$F, Dispositions!$C44, Raw!$H:$H, "E12")</f>
        <v>0</v>
      </c>
      <c r="AOE44" s="35">
        <f>SUMIFS(Raw!$I:$I, Raw!$A:$A, Dispositions!AOE$14, Raw!$F:$F, Dispositions!$C44, Raw!$H:$H, "E12")</f>
        <v>0</v>
      </c>
      <c r="AOF44" s="35">
        <f>SUMIFS(Raw!$I:$I, Raw!$A:$A, Dispositions!AOF$14, Raw!$F:$F, Dispositions!$C44, Raw!$H:$H, "E12")</f>
        <v>0</v>
      </c>
      <c r="AOG44" s="35">
        <f>SUMIFS(Raw!$I:$I, Raw!$A:$A, Dispositions!AOG$14, Raw!$F:$F, Dispositions!$C44, Raw!$H:$H, "E12")</f>
        <v>0</v>
      </c>
      <c r="AOH44" s="35">
        <f>SUMIFS(Raw!$I:$I, Raw!$A:$A, Dispositions!AOH$14, Raw!$F:$F, Dispositions!$C44, Raw!$H:$H, "E12")</f>
        <v>0</v>
      </c>
      <c r="AOI44" s="35">
        <f>SUMIFS(Raw!$I:$I, Raw!$A:$A, Dispositions!AOI$14, Raw!$F:$F, Dispositions!$C44, Raw!$H:$H, "E12")</f>
        <v>0</v>
      </c>
      <c r="AOJ44" s="36">
        <f>SUMIFS(Raw!$I:$I, Raw!$A:$A, Dispositions!AOJ$14, Raw!$F:$F, Dispositions!$C44, Raw!$H:$H, "E12")</f>
        <v>0</v>
      </c>
      <c r="AOL44" s="34">
        <f>SUMIFS(Raw!$I:$I, Raw!$A:$A, Dispositions!AOL$14, Raw!$F:$F, Dispositions!$C44, Raw!$H:$H, "E13")</f>
        <v>0</v>
      </c>
      <c r="AOM44" s="35">
        <f>SUMIFS(Raw!$I:$I, Raw!$A:$A, Dispositions!AOM$14, Raw!$F:$F, Dispositions!$C44, Raw!$H:$H, "E13")</f>
        <v>0</v>
      </c>
      <c r="AON44" s="35">
        <f>SUMIFS(Raw!$I:$I, Raw!$A:$A, Dispositions!AON$14, Raw!$F:$F, Dispositions!$C44, Raw!$H:$H, "E13")</f>
        <v>0</v>
      </c>
      <c r="AOO44" s="35">
        <f>SUMIFS(Raw!$I:$I, Raw!$A:$A, Dispositions!AOO$14, Raw!$F:$F, Dispositions!$C44, Raw!$H:$H, "E13")</f>
        <v>0</v>
      </c>
      <c r="AOP44" s="35">
        <f>SUMIFS(Raw!$I:$I, Raw!$A:$A, Dispositions!AOP$14, Raw!$F:$F, Dispositions!$C44, Raw!$H:$H, "E13")</f>
        <v>0</v>
      </c>
      <c r="AOQ44" s="35">
        <f>SUMIFS(Raw!$I:$I, Raw!$A:$A, Dispositions!AOQ$14, Raw!$F:$F, Dispositions!$C44, Raw!$H:$H, "E13")</f>
        <v>0</v>
      </c>
      <c r="AOR44" s="36">
        <f>SUMIFS(Raw!$I:$I, Raw!$A:$A, Dispositions!AOR$14, Raw!$F:$F, Dispositions!$C44, Raw!$H:$H, "E13")</f>
        <v>0</v>
      </c>
      <c r="AOT44" s="34">
        <f>SUMIFS(Raw!$I:$I, Raw!$A:$A, Dispositions!AOT$14, Raw!$F:$F, Dispositions!$C44, Raw!$H:$H, "E14")</f>
        <v>0</v>
      </c>
      <c r="AOU44" s="35">
        <f>SUMIFS(Raw!$I:$I, Raw!$A:$A, Dispositions!AOU$14, Raw!$F:$F, Dispositions!$C44, Raw!$H:$H, "E14")</f>
        <v>0</v>
      </c>
      <c r="AOV44" s="35">
        <f>SUMIFS(Raw!$I:$I, Raw!$A:$A, Dispositions!AOV$14, Raw!$F:$F, Dispositions!$C44, Raw!$H:$H, "E14")</f>
        <v>0</v>
      </c>
      <c r="AOW44" s="35">
        <f>SUMIFS(Raw!$I:$I, Raw!$A:$A, Dispositions!AOW$14, Raw!$F:$F, Dispositions!$C44, Raw!$H:$H, "E14")</f>
        <v>0</v>
      </c>
      <c r="AOX44" s="35">
        <f>SUMIFS(Raw!$I:$I, Raw!$A:$A, Dispositions!AOX$14, Raw!$F:$F, Dispositions!$C44, Raw!$H:$H, "E14")</f>
        <v>0</v>
      </c>
      <c r="AOY44" s="35">
        <f>SUMIFS(Raw!$I:$I, Raw!$A:$A, Dispositions!AOY$14, Raw!$F:$F, Dispositions!$C44, Raw!$H:$H, "E14")</f>
        <v>0</v>
      </c>
      <c r="AOZ44" s="36">
        <f>SUMIFS(Raw!$I:$I, Raw!$A:$A, Dispositions!AOZ$14, Raw!$F:$F, Dispositions!$C44, Raw!$H:$H, "E14")</f>
        <v>0</v>
      </c>
      <c r="APB44" s="34">
        <f>SUMIFS(Raw!$I:$I, Raw!$A:$A, Dispositions!APB$14, Raw!$F:$F, Dispositions!$C44, Raw!$H:$H, "E15")</f>
        <v>0</v>
      </c>
      <c r="APC44" s="35">
        <f>SUMIFS(Raw!$I:$I, Raw!$A:$A, Dispositions!APC$14, Raw!$F:$F, Dispositions!$C44, Raw!$H:$H, "E15")</f>
        <v>0</v>
      </c>
      <c r="APD44" s="35">
        <f>SUMIFS(Raw!$I:$I, Raw!$A:$A, Dispositions!APD$14, Raw!$F:$F, Dispositions!$C44, Raw!$H:$H, "E15")</f>
        <v>0</v>
      </c>
      <c r="APE44" s="35">
        <f>SUMIFS(Raw!$I:$I, Raw!$A:$A, Dispositions!APE$14, Raw!$F:$F, Dispositions!$C44, Raw!$H:$H, "E15")</f>
        <v>0</v>
      </c>
      <c r="APF44" s="35">
        <f>SUMIFS(Raw!$I:$I, Raw!$A:$A, Dispositions!APF$14, Raw!$F:$F, Dispositions!$C44, Raw!$H:$H, "E15")</f>
        <v>0</v>
      </c>
      <c r="APG44" s="35">
        <f>SUMIFS(Raw!$I:$I, Raw!$A:$A, Dispositions!APG$14, Raw!$F:$F, Dispositions!$C44, Raw!$H:$H, "E15")</f>
        <v>0</v>
      </c>
      <c r="APH44" s="36">
        <f>SUMIFS(Raw!$I:$I, Raw!$A:$A, Dispositions!APH$14, Raw!$F:$F, Dispositions!$C44, Raw!$H:$H, "E15")</f>
        <v>0</v>
      </c>
      <c r="APJ44" s="34">
        <f>SUMIFS(Raw!$I:$I, Raw!$A:$A, Dispositions!APJ$14, Raw!$F:$F, Dispositions!$C44, Raw!$H:$H, "E16")</f>
        <v>0</v>
      </c>
      <c r="APK44" s="35">
        <f>SUMIFS(Raw!$I:$I, Raw!$A:$A, Dispositions!APK$14, Raw!$F:$F, Dispositions!$C44, Raw!$H:$H, "E16")</f>
        <v>0</v>
      </c>
      <c r="APL44" s="35">
        <f>SUMIFS(Raw!$I:$I, Raw!$A:$A, Dispositions!APL$14, Raw!$F:$F, Dispositions!$C44, Raw!$H:$H, "E16")</f>
        <v>0</v>
      </c>
      <c r="APM44" s="35">
        <f>SUMIFS(Raw!$I:$I, Raw!$A:$A, Dispositions!APM$14, Raw!$F:$F, Dispositions!$C44, Raw!$H:$H, "E16")</f>
        <v>0</v>
      </c>
      <c r="APN44" s="35">
        <f>SUMIFS(Raw!$I:$I, Raw!$A:$A, Dispositions!APN$14, Raw!$F:$F, Dispositions!$C44, Raw!$H:$H, "E16")</f>
        <v>0</v>
      </c>
      <c r="APO44" s="35">
        <f>SUMIFS(Raw!$I:$I, Raw!$A:$A, Dispositions!APO$14, Raw!$F:$F, Dispositions!$C44, Raw!$H:$H, "E16")</f>
        <v>0</v>
      </c>
      <c r="APP44" s="36">
        <f>SUMIFS(Raw!$I:$I, Raw!$A:$A, Dispositions!APP$14, Raw!$F:$F, Dispositions!$C44, Raw!$H:$H, "E16")</f>
        <v>0</v>
      </c>
      <c r="APR44" s="34">
        <f>SUMIFS(Raw!$I:$I, Raw!$A:$A, Dispositions!APR$14, Raw!$F:$F, Dispositions!$C44, Raw!$H:$H, "E18")</f>
        <v>0</v>
      </c>
      <c r="APS44" s="35">
        <f>SUMIFS(Raw!$I:$I, Raw!$A:$A, Dispositions!APS$14, Raw!$F:$F, Dispositions!$C44, Raw!$H:$H, "E18")</f>
        <v>0</v>
      </c>
      <c r="APT44" s="35">
        <f>SUMIFS(Raw!$I:$I, Raw!$A:$A, Dispositions!APT$14, Raw!$F:$F, Dispositions!$C44, Raw!$H:$H, "E18")</f>
        <v>0</v>
      </c>
      <c r="APU44" s="35">
        <f>SUMIFS(Raw!$I:$I, Raw!$A:$A, Dispositions!APU$14, Raw!$F:$F, Dispositions!$C44, Raw!$H:$H, "E18")</f>
        <v>0</v>
      </c>
      <c r="APV44" s="35">
        <f>SUMIFS(Raw!$I:$I, Raw!$A:$A, Dispositions!APV$14, Raw!$F:$F, Dispositions!$C44, Raw!$H:$H, "E18")</f>
        <v>0</v>
      </c>
      <c r="APW44" s="35">
        <f>SUMIFS(Raw!$I:$I, Raw!$A:$A, Dispositions!APW$14, Raw!$F:$F, Dispositions!$C44, Raw!$H:$H, "E18")</f>
        <v>0</v>
      </c>
      <c r="APX44" s="36">
        <f>SUMIFS(Raw!$I:$I, Raw!$A:$A, Dispositions!APX$14, Raw!$F:$F, Dispositions!$C44, Raw!$H:$H, "E18")</f>
        <v>0</v>
      </c>
      <c r="APZ44" s="34">
        <f>SUMIFS(Raw!$I:$I, Raw!$A:$A, Dispositions!APZ$14, Raw!$F:$F, Dispositions!$C44, Raw!$H:$H, "E34")</f>
        <v>0</v>
      </c>
      <c r="AQA44" s="35">
        <f>SUMIFS(Raw!$I:$I, Raw!$A:$A, Dispositions!AQA$14, Raw!$F:$F, Dispositions!$C44, Raw!$H:$H, "E34")</f>
        <v>0</v>
      </c>
      <c r="AQB44" s="35">
        <f>SUMIFS(Raw!$I:$I, Raw!$A:$A, Dispositions!AQB$14, Raw!$F:$F, Dispositions!$C44, Raw!$H:$H, "E34")</f>
        <v>0</v>
      </c>
      <c r="AQC44" s="35">
        <f>SUMIFS(Raw!$I:$I, Raw!$A:$A, Dispositions!AQC$14, Raw!$F:$F, Dispositions!$C44, Raw!$H:$H, "E34")</f>
        <v>0</v>
      </c>
      <c r="AQD44" s="35">
        <f>SUMIFS(Raw!$I:$I, Raw!$A:$A, Dispositions!AQD$14, Raw!$F:$F, Dispositions!$C44, Raw!$H:$H, "E34")</f>
        <v>0</v>
      </c>
      <c r="AQE44" s="35">
        <f>SUMIFS(Raw!$I:$I, Raw!$A:$A, Dispositions!AQE$14, Raw!$F:$F, Dispositions!$C44, Raw!$H:$H, "E34")</f>
        <v>0</v>
      </c>
      <c r="AQF44" s="36">
        <f>SUMIFS(Raw!$I:$I, Raw!$A:$A, Dispositions!AQF$14, Raw!$F:$F, Dispositions!$C44, Raw!$H:$H, "E34")</f>
        <v>0</v>
      </c>
      <c r="AQH44" s="34">
        <f>SUMIFS(Raw!$I:$I, Raw!$A:$A, Dispositions!AQH$14, Raw!$F:$F, Dispositions!$C44, Raw!$H:$H, "E02")</f>
        <v>0</v>
      </c>
      <c r="AQI44" s="35">
        <f>SUMIFS(Raw!$I:$I, Raw!$A:$A, Dispositions!AQI$14, Raw!$F:$F, Dispositions!$C44, Raw!$H:$H, "E02")</f>
        <v>0</v>
      </c>
      <c r="AQJ44" s="35">
        <f>SUMIFS(Raw!$I:$I, Raw!$A:$A, Dispositions!AQJ$14, Raw!$F:$F, Dispositions!$C44, Raw!$H:$H, "E02")</f>
        <v>0</v>
      </c>
      <c r="AQK44" s="35">
        <f>SUMIFS(Raw!$I:$I, Raw!$A:$A, Dispositions!AQK$14, Raw!$F:$F, Dispositions!$C44, Raw!$H:$H, "E02")</f>
        <v>0</v>
      </c>
      <c r="AQL44" s="35">
        <f>SUMIFS(Raw!$I:$I, Raw!$A:$A, Dispositions!AQL$14, Raw!$F:$F, Dispositions!$C44, Raw!$H:$H, "E02")</f>
        <v>0</v>
      </c>
      <c r="AQM44" s="35">
        <f>SUMIFS(Raw!$I:$I, Raw!$A:$A, Dispositions!AQM$14, Raw!$F:$F, Dispositions!$C44, Raw!$H:$H, "E02")</f>
        <v>0</v>
      </c>
      <c r="AQN44" s="36">
        <f>SUMIFS(Raw!$I:$I, Raw!$A:$A, Dispositions!AQN$14, Raw!$F:$F, Dispositions!$C44, Raw!$H:$H, "E02")</f>
        <v>0</v>
      </c>
      <c r="AQP44" s="34">
        <f>SUMIFS(Raw!$I:$I, Raw!$A:$A, Dispositions!AQP$14, Raw!$F:$F, Dispositions!$C44, Raw!$H:$H, "E03")</f>
        <v>0</v>
      </c>
      <c r="AQQ44" s="35">
        <f>SUMIFS(Raw!$I:$I, Raw!$A:$A, Dispositions!AQQ$14, Raw!$F:$F, Dispositions!$C44, Raw!$H:$H, "E03")</f>
        <v>0</v>
      </c>
      <c r="AQR44" s="35">
        <f>SUMIFS(Raw!$I:$I, Raw!$A:$A, Dispositions!AQR$14, Raw!$F:$F, Dispositions!$C44, Raw!$H:$H, "E03")</f>
        <v>0</v>
      </c>
      <c r="AQS44" s="35">
        <f>SUMIFS(Raw!$I:$I, Raw!$A:$A, Dispositions!AQS$14, Raw!$F:$F, Dispositions!$C44, Raw!$H:$H, "E03")</f>
        <v>0</v>
      </c>
      <c r="AQT44" s="35">
        <f>SUMIFS(Raw!$I:$I, Raw!$A:$A, Dispositions!AQT$14, Raw!$F:$F, Dispositions!$C44, Raw!$H:$H, "E03")</f>
        <v>0</v>
      </c>
      <c r="AQU44" s="35">
        <f>SUMIFS(Raw!$I:$I, Raw!$A:$A, Dispositions!AQU$14, Raw!$F:$F, Dispositions!$C44, Raw!$H:$H, "E03")</f>
        <v>0</v>
      </c>
      <c r="AQV44" s="36">
        <f>SUMIFS(Raw!$I:$I, Raw!$A:$A, Dispositions!AQV$14, Raw!$F:$F, Dispositions!$C44, Raw!$H:$H, "E03")</f>
        <v>0</v>
      </c>
      <c r="AQX44" s="34">
        <f>SUMIFS(Raw!$I:$I, Raw!$A:$A, Dispositions!AQX$14, Raw!$F:$F, Dispositions!$C44, Raw!$H:$H, "E05")</f>
        <v>0</v>
      </c>
      <c r="AQY44" s="35">
        <f>SUMIFS(Raw!$I:$I, Raw!$A:$A, Dispositions!AQY$14, Raw!$F:$F, Dispositions!$C44, Raw!$H:$H, "E05")</f>
        <v>0</v>
      </c>
      <c r="AQZ44" s="35">
        <f>SUMIFS(Raw!$I:$I, Raw!$A:$A, Dispositions!AQZ$14, Raw!$F:$F, Dispositions!$C44, Raw!$H:$H, "E05")</f>
        <v>0</v>
      </c>
      <c r="ARA44" s="35">
        <f>SUMIFS(Raw!$I:$I, Raw!$A:$A, Dispositions!ARA$14, Raw!$F:$F, Dispositions!$C44, Raw!$H:$H, "E05")</f>
        <v>0</v>
      </c>
      <c r="ARB44" s="35">
        <f>SUMIFS(Raw!$I:$I, Raw!$A:$A, Dispositions!ARB$14, Raw!$F:$F, Dispositions!$C44, Raw!$H:$H, "E05")</f>
        <v>0</v>
      </c>
      <c r="ARC44" s="35">
        <f>SUMIFS(Raw!$I:$I, Raw!$A:$A, Dispositions!ARC$14, Raw!$F:$F, Dispositions!$C44, Raw!$H:$H, "E05")</f>
        <v>0</v>
      </c>
      <c r="ARD44" s="36">
        <f>SUMIFS(Raw!$I:$I, Raw!$A:$A, Dispositions!ARD$14, Raw!$F:$F, Dispositions!$C44, Raw!$H:$H, "E05")</f>
        <v>0</v>
      </c>
      <c r="ARF44" s="34">
        <f>SUMIFS(Raw!$I:$I, Raw!$A:$A, Dispositions!ARF$14, Raw!$F:$F, Dispositions!$C44, Raw!$H:$H, "E12")</f>
        <v>0</v>
      </c>
      <c r="ARG44" s="35">
        <f>SUMIFS(Raw!$I:$I, Raw!$A:$A, Dispositions!ARG$14, Raw!$F:$F, Dispositions!$C44, Raw!$H:$H, "E12")</f>
        <v>0</v>
      </c>
      <c r="ARH44" s="35">
        <f>SUMIFS(Raw!$I:$I, Raw!$A:$A, Dispositions!ARH$14, Raw!$F:$F, Dispositions!$C44, Raw!$H:$H, "E12")</f>
        <v>0</v>
      </c>
      <c r="ARI44" s="35">
        <f>SUMIFS(Raw!$I:$I, Raw!$A:$A, Dispositions!ARI$14, Raw!$F:$F, Dispositions!$C44, Raw!$H:$H, "E12")</f>
        <v>0</v>
      </c>
      <c r="ARJ44" s="35">
        <f>SUMIFS(Raw!$I:$I, Raw!$A:$A, Dispositions!ARJ$14, Raw!$F:$F, Dispositions!$C44, Raw!$H:$H, "E12")</f>
        <v>0</v>
      </c>
      <c r="ARK44" s="35">
        <f>SUMIFS(Raw!$I:$I, Raw!$A:$A, Dispositions!ARK$14, Raw!$F:$F, Dispositions!$C44, Raw!$H:$H, "E12")</f>
        <v>0</v>
      </c>
      <c r="ARL44" s="36">
        <f>SUMIFS(Raw!$I:$I, Raw!$A:$A, Dispositions!ARL$14, Raw!$F:$F, Dispositions!$C44, Raw!$H:$H, "E12")</f>
        <v>0</v>
      </c>
      <c r="ARN44" s="34">
        <f>SUMIFS(Raw!$I:$I, Raw!$A:$A, Dispositions!ARN$14, Raw!$F:$F, Dispositions!$C44, Raw!$H:$H, "E13")</f>
        <v>0</v>
      </c>
      <c r="ARO44" s="35">
        <f>SUMIFS(Raw!$I:$I, Raw!$A:$A, Dispositions!ARO$14, Raw!$F:$F, Dispositions!$C44, Raw!$H:$H, "E13")</f>
        <v>0</v>
      </c>
      <c r="ARP44" s="35">
        <f>SUMIFS(Raw!$I:$I, Raw!$A:$A, Dispositions!ARP$14, Raw!$F:$F, Dispositions!$C44, Raw!$H:$H, "E13")</f>
        <v>0</v>
      </c>
      <c r="ARQ44" s="35">
        <f>SUMIFS(Raw!$I:$I, Raw!$A:$A, Dispositions!ARQ$14, Raw!$F:$F, Dispositions!$C44, Raw!$H:$H, "E13")</f>
        <v>0</v>
      </c>
      <c r="ARR44" s="35">
        <f>SUMIFS(Raw!$I:$I, Raw!$A:$A, Dispositions!ARR$14, Raw!$F:$F, Dispositions!$C44, Raw!$H:$H, "E13")</f>
        <v>0</v>
      </c>
      <c r="ARS44" s="35">
        <f>SUMIFS(Raw!$I:$I, Raw!$A:$A, Dispositions!ARS$14, Raw!$F:$F, Dispositions!$C44, Raw!$H:$H, "E13")</f>
        <v>0</v>
      </c>
      <c r="ART44" s="36">
        <f>SUMIFS(Raw!$I:$I, Raw!$A:$A, Dispositions!ART$14, Raw!$F:$F, Dispositions!$C44, Raw!$H:$H, "E13")</f>
        <v>0</v>
      </c>
      <c r="ARV44" s="34">
        <f>SUMIFS(Raw!$I:$I, Raw!$A:$A, Dispositions!ARV$14, Raw!$F:$F, Dispositions!$C44, Raw!$H:$H, "E14")</f>
        <v>0</v>
      </c>
      <c r="ARW44" s="35">
        <f>SUMIFS(Raw!$I:$I, Raw!$A:$A, Dispositions!ARW$14, Raw!$F:$F, Dispositions!$C44, Raw!$H:$H, "E14")</f>
        <v>0</v>
      </c>
      <c r="ARX44" s="35">
        <f>SUMIFS(Raw!$I:$I, Raw!$A:$A, Dispositions!ARX$14, Raw!$F:$F, Dispositions!$C44, Raw!$H:$H, "E14")</f>
        <v>0</v>
      </c>
      <c r="ARY44" s="35">
        <f>SUMIFS(Raw!$I:$I, Raw!$A:$A, Dispositions!ARY$14, Raw!$F:$F, Dispositions!$C44, Raw!$H:$H, "E14")</f>
        <v>0</v>
      </c>
      <c r="ARZ44" s="35">
        <f>SUMIFS(Raw!$I:$I, Raw!$A:$A, Dispositions!ARZ$14, Raw!$F:$F, Dispositions!$C44, Raw!$H:$H, "E14")</f>
        <v>0</v>
      </c>
      <c r="ASA44" s="35">
        <f>SUMIFS(Raw!$I:$I, Raw!$A:$A, Dispositions!ASA$14, Raw!$F:$F, Dispositions!$C44, Raw!$H:$H, "E14")</f>
        <v>0</v>
      </c>
      <c r="ASB44" s="36">
        <f>SUMIFS(Raw!$I:$I, Raw!$A:$A, Dispositions!ASB$14, Raw!$F:$F, Dispositions!$C44, Raw!$H:$H, "E14")</f>
        <v>0</v>
      </c>
      <c r="ASD44" s="34">
        <f>SUMIFS(Raw!$I:$I, Raw!$A:$A, Dispositions!ASD$14, Raw!$F:$F, Dispositions!$C44, Raw!$H:$H, "E15")</f>
        <v>0</v>
      </c>
      <c r="ASE44" s="35">
        <f>SUMIFS(Raw!$I:$I, Raw!$A:$A, Dispositions!ASE$14, Raw!$F:$F, Dispositions!$C44, Raw!$H:$H, "E15")</f>
        <v>0</v>
      </c>
      <c r="ASF44" s="35">
        <f>SUMIFS(Raw!$I:$I, Raw!$A:$A, Dispositions!ASF$14, Raw!$F:$F, Dispositions!$C44, Raw!$H:$H, "E15")</f>
        <v>0</v>
      </c>
      <c r="ASG44" s="35">
        <f>SUMIFS(Raw!$I:$I, Raw!$A:$A, Dispositions!ASG$14, Raw!$F:$F, Dispositions!$C44, Raw!$H:$H, "E15")</f>
        <v>0</v>
      </c>
      <c r="ASH44" s="35">
        <f>SUMIFS(Raw!$I:$I, Raw!$A:$A, Dispositions!ASH$14, Raw!$F:$F, Dispositions!$C44, Raw!$H:$H, "E15")</f>
        <v>0</v>
      </c>
      <c r="ASI44" s="35">
        <f>SUMIFS(Raw!$I:$I, Raw!$A:$A, Dispositions!ASI$14, Raw!$F:$F, Dispositions!$C44, Raw!$H:$H, "E15")</f>
        <v>0</v>
      </c>
      <c r="ASJ44" s="36">
        <f>SUMIFS(Raw!$I:$I, Raw!$A:$A, Dispositions!ASJ$14, Raw!$F:$F, Dispositions!$C44, Raw!$H:$H, "E15")</f>
        <v>0</v>
      </c>
      <c r="ASL44" s="34">
        <f>SUMIFS(Raw!$I:$I, Raw!$A:$A, Dispositions!ASL$14, Raw!$F:$F, Dispositions!$C44, Raw!$H:$H, "E16")</f>
        <v>0</v>
      </c>
      <c r="ASM44" s="35">
        <f>SUMIFS(Raw!$I:$I, Raw!$A:$A, Dispositions!ASM$14, Raw!$F:$F, Dispositions!$C44, Raw!$H:$H, "E16")</f>
        <v>0</v>
      </c>
      <c r="ASN44" s="35">
        <f>SUMIFS(Raw!$I:$I, Raw!$A:$A, Dispositions!ASN$14, Raw!$F:$F, Dispositions!$C44, Raw!$H:$H, "E16")</f>
        <v>0</v>
      </c>
      <c r="ASO44" s="35">
        <f>SUMIFS(Raw!$I:$I, Raw!$A:$A, Dispositions!ASO$14, Raw!$F:$F, Dispositions!$C44, Raw!$H:$H, "E16")</f>
        <v>0</v>
      </c>
      <c r="ASP44" s="35">
        <f>SUMIFS(Raw!$I:$I, Raw!$A:$A, Dispositions!ASP$14, Raw!$F:$F, Dispositions!$C44, Raw!$H:$H, "E16")</f>
        <v>0</v>
      </c>
      <c r="ASQ44" s="35">
        <f>SUMIFS(Raw!$I:$I, Raw!$A:$A, Dispositions!ASQ$14, Raw!$F:$F, Dispositions!$C44, Raw!$H:$H, "E16")</f>
        <v>0</v>
      </c>
      <c r="ASR44" s="36">
        <f>SUMIFS(Raw!$I:$I, Raw!$A:$A, Dispositions!ASR$14, Raw!$F:$F, Dispositions!$C44, Raw!$H:$H, "E16")</f>
        <v>0</v>
      </c>
      <c r="AST44" s="34">
        <f>SUMIFS(Raw!$I:$I, Raw!$A:$A, Dispositions!AST$14, Raw!$F:$F, Dispositions!$C44, Raw!$H:$H, "E18")</f>
        <v>0</v>
      </c>
      <c r="ASU44" s="35">
        <f>SUMIFS(Raw!$I:$I, Raw!$A:$A, Dispositions!ASU$14, Raw!$F:$F, Dispositions!$C44, Raw!$H:$H, "E18")</f>
        <v>0</v>
      </c>
      <c r="ASV44" s="35">
        <f>SUMIFS(Raw!$I:$I, Raw!$A:$A, Dispositions!ASV$14, Raw!$F:$F, Dispositions!$C44, Raw!$H:$H, "E18")</f>
        <v>0</v>
      </c>
      <c r="ASW44" s="35">
        <f>SUMIFS(Raw!$I:$I, Raw!$A:$A, Dispositions!ASW$14, Raw!$F:$F, Dispositions!$C44, Raw!$H:$H, "E18")</f>
        <v>0</v>
      </c>
      <c r="ASX44" s="35">
        <f>SUMIFS(Raw!$I:$I, Raw!$A:$A, Dispositions!ASX$14, Raw!$F:$F, Dispositions!$C44, Raw!$H:$H, "E18")</f>
        <v>0</v>
      </c>
      <c r="ASY44" s="35">
        <f>SUMIFS(Raw!$I:$I, Raw!$A:$A, Dispositions!ASY$14, Raw!$F:$F, Dispositions!$C44, Raw!$H:$H, "E18")</f>
        <v>0</v>
      </c>
      <c r="ASZ44" s="36">
        <f>SUMIFS(Raw!$I:$I, Raw!$A:$A, Dispositions!ASZ$14, Raw!$F:$F, Dispositions!$C44, Raw!$H:$H, "E18")</f>
        <v>0</v>
      </c>
      <c r="ATB44" s="34">
        <f>SUMIFS(Raw!$I:$I, Raw!$A:$A, Dispositions!ATB$14, Raw!$F:$F, Dispositions!$C44, Raw!$H:$H, "E34")</f>
        <v>0</v>
      </c>
      <c r="ATC44" s="35">
        <f>SUMIFS(Raw!$I:$I, Raw!$A:$A, Dispositions!ATC$14, Raw!$F:$F, Dispositions!$C44, Raw!$H:$H, "E34")</f>
        <v>0</v>
      </c>
      <c r="ATD44" s="35">
        <f>SUMIFS(Raw!$I:$I, Raw!$A:$A, Dispositions!ATD$14, Raw!$F:$F, Dispositions!$C44, Raw!$H:$H, "E34")</f>
        <v>0</v>
      </c>
      <c r="ATE44" s="35">
        <f>SUMIFS(Raw!$I:$I, Raw!$A:$A, Dispositions!ATE$14, Raw!$F:$F, Dispositions!$C44, Raw!$H:$H, "E34")</f>
        <v>0</v>
      </c>
      <c r="ATF44" s="35">
        <f>SUMIFS(Raw!$I:$I, Raw!$A:$A, Dispositions!ATF$14, Raw!$F:$F, Dispositions!$C44, Raw!$H:$H, "E34")</f>
        <v>0</v>
      </c>
      <c r="ATG44" s="35">
        <f>SUMIFS(Raw!$I:$I, Raw!$A:$A, Dispositions!ATG$14, Raw!$F:$F, Dispositions!$C44, Raw!$H:$H, "E34")</f>
        <v>0</v>
      </c>
      <c r="ATH44" s="36">
        <f>SUMIFS(Raw!$I:$I, Raw!$A:$A, Dispositions!ATH$14, Raw!$F:$F, Dispositions!$C44, Raw!$H:$H, "E34")</f>
        <v>0</v>
      </c>
      <c r="ATJ44" s="34">
        <f>SUMIFS(Raw!$I:$I, Raw!$A:$A, Dispositions!ATJ$14, Raw!$F:$F, Dispositions!$C44, Raw!$H:$H, "E02")</f>
        <v>0</v>
      </c>
      <c r="ATK44" s="35">
        <f>SUMIFS(Raw!$I:$I, Raw!$A:$A, Dispositions!ATK$14, Raw!$F:$F, Dispositions!$C44, Raw!$H:$H, "E02")</f>
        <v>0</v>
      </c>
      <c r="ATL44" s="35">
        <f>SUMIFS(Raw!$I:$I, Raw!$A:$A, Dispositions!ATL$14, Raw!$F:$F, Dispositions!$C44, Raw!$H:$H, "E02")</f>
        <v>0</v>
      </c>
      <c r="ATM44" s="35">
        <f>SUMIFS(Raw!$I:$I, Raw!$A:$A, Dispositions!ATM$14, Raw!$F:$F, Dispositions!$C44, Raw!$H:$H, "E02")</f>
        <v>0</v>
      </c>
      <c r="ATN44" s="35">
        <f>SUMIFS(Raw!$I:$I, Raw!$A:$A, Dispositions!ATN$14, Raw!$F:$F, Dispositions!$C44, Raw!$H:$H, "E02")</f>
        <v>0</v>
      </c>
      <c r="ATO44" s="35">
        <f>SUMIFS(Raw!$I:$I, Raw!$A:$A, Dispositions!ATO$14, Raw!$F:$F, Dispositions!$C44, Raw!$H:$H, "E02")</f>
        <v>0</v>
      </c>
      <c r="ATP44" s="36">
        <f>SUMIFS(Raw!$I:$I, Raw!$A:$A, Dispositions!ATP$14, Raw!$F:$F, Dispositions!$C44, Raw!$H:$H, "E02")</f>
        <v>0</v>
      </c>
      <c r="ATR44" s="34">
        <f>SUMIFS(Raw!$I:$I, Raw!$A:$A, Dispositions!ATR$14, Raw!$F:$F, Dispositions!$C44, Raw!$H:$H, "E03")</f>
        <v>0</v>
      </c>
      <c r="ATS44" s="35">
        <f>SUMIFS(Raw!$I:$I, Raw!$A:$A, Dispositions!ATS$14, Raw!$F:$F, Dispositions!$C44, Raw!$H:$H, "E03")</f>
        <v>0</v>
      </c>
      <c r="ATT44" s="35">
        <f>SUMIFS(Raw!$I:$I, Raw!$A:$A, Dispositions!ATT$14, Raw!$F:$F, Dispositions!$C44, Raw!$H:$H, "E03")</f>
        <v>0</v>
      </c>
      <c r="ATU44" s="35">
        <f>SUMIFS(Raw!$I:$I, Raw!$A:$A, Dispositions!ATU$14, Raw!$F:$F, Dispositions!$C44, Raw!$H:$H, "E03")</f>
        <v>0</v>
      </c>
      <c r="ATV44" s="35">
        <f>SUMIFS(Raw!$I:$I, Raw!$A:$A, Dispositions!ATV$14, Raw!$F:$F, Dispositions!$C44, Raw!$H:$H, "E03")</f>
        <v>0</v>
      </c>
      <c r="ATW44" s="35">
        <f>SUMIFS(Raw!$I:$I, Raw!$A:$A, Dispositions!ATW$14, Raw!$F:$F, Dispositions!$C44, Raw!$H:$H, "E03")</f>
        <v>0</v>
      </c>
      <c r="ATX44" s="36">
        <f>SUMIFS(Raw!$I:$I, Raw!$A:$A, Dispositions!ATX$14, Raw!$F:$F, Dispositions!$C44, Raw!$H:$H, "E03")</f>
        <v>0</v>
      </c>
      <c r="ATZ44" s="34">
        <f>SUMIFS(Raw!$I:$I, Raw!$A:$A, Dispositions!ATZ$14, Raw!$F:$F, Dispositions!$C44, Raw!$H:$H, "E05")</f>
        <v>0</v>
      </c>
      <c r="AUA44" s="35">
        <f>SUMIFS(Raw!$I:$I, Raw!$A:$A, Dispositions!AUA$14, Raw!$F:$F, Dispositions!$C44, Raw!$H:$H, "E05")</f>
        <v>0</v>
      </c>
      <c r="AUB44" s="35">
        <f>SUMIFS(Raw!$I:$I, Raw!$A:$A, Dispositions!AUB$14, Raw!$F:$F, Dispositions!$C44, Raw!$H:$H, "E05")</f>
        <v>0</v>
      </c>
      <c r="AUC44" s="35">
        <f>SUMIFS(Raw!$I:$I, Raw!$A:$A, Dispositions!AUC$14, Raw!$F:$F, Dispositions!$C44, Raw!$H:$H, "E05")</f>
        <v>0</v>
      </c>
      <c r="AUD44" s="35">
        <f>SUMIFS(Raw!$I:$I, Raw!$A:$A, Dispositions!AUD$14, Raw!$F:$F, Dispositions!$C44, Raw!$H:$H, "E05")</f>
        <v>0</v>
      </c>
      <c r="AUE44" s="35">
        <f>SUMIFS(Raw!$I:$I, Raw!$A:$A, Dispositions!AUE$14, Raw!$F:$F, Dispositions!$C44, Raw!$H:$H, "E05")</f>
        <v>0</v>
      </c>
      <c r="AUF44" s="36">
        <f>SUMIFS(Raw!$I:$I, Raw!$A:$A, Dispositions!AUF$14, Raw!$F:$F, Dispositions!$C44, Raw!$H:$H, "E05")</f>
        <v>0</v>
      </c>
      <c r="AUH44" s="34">
        <f>SUMIFS(Raw!$I:$I, Raw!$A:$A, Dispositions!AUH$14, Raw!$F:$F, Dispositions!$C44, Raw!$H:$H, "E12")</f>
        <v>0</v>
      </c>
      <c r="AUI44" s="35">
        <f>SUMIFS(Raw!$I:$I, Raw!$A:$A, Dispositions!AUI$14, Raw!$F:$F, Dispositions!$C44, Raw!$H:$H, "E12")</f>
        <v>0</v>
      </c>
      <c r="AUJ44" s="35">
        <f>SUMIFS(Raw!$I:$I, Raw!$A:$A, Dispositions!AUJ$14, Raw!$F:$F, Dispositions!$C44, Raw!$H:$H, "E12")</f>
        <v>0</v>
      </c>
      <c r="AUK44" s="35">
        <f>SUMIFS(Raw!$I:$I, Raw!$A:$A, Dispositions!AUK$14, Raw!$F:$F, Dispositions!$C44, Raw!$H:$H, "E12")</f>
        <v>0</v>
      </c>
      <c r="AUL44" s="35">
        <f>SUMIFS(Raw!$I:$I, Raw!$A:$A, Dispositions!AUL$14, Raw!$F:$F, Dispositions!$C44, Raw!$H:$H, "E12")</f>
        <v>0</v>
      </c>
      <c r="AUM44" s="35">
        <f>SUMIFS(Raw!$I:$I, Raw!$A:$A, Dispositions!AUM$14, Raw!$F:$F, Dispositions!$C44, Raw!$H:$H, "E12")</f>
        <v>0</v>
      </c>
      <c r="AUN44" s="36">
        <f>SUMIFS(Raw!$I:$I, Raw!$A:$A, Dispositions!AUN$14, Raw!$F:$F, Dispositions!$C44, Raw!$H:$H, "E12")</f>
        <v>0</v>
      </c>
      <c r="AUP44" s="34">
        <f>SUMIFS(Raw!$I:$I, Raw!$A:$A, Dispositions!AUP$14, Raw!$F:$F, Dispositions!$C44, Raw!$H:$H, "E13")</f>
        <v>0</v>
      </c>
      <c r="AUQ44" s="35">
        <f>SUMIFS(Raw!$I:$I, Raw!$A:$A, Dispositions!AUQ$14, Raw!$F:$F, Dispositions!$C44, Raw!$H:$H, "E13")</f>
        <v>0</v>
      </c>
      <c r="AUR44" s="35">
        <f>SUMIFS(Raw!$I:$I, Raw!$A:$A, Dispositions!AUR$14, Raw!$F:$F, Dispositions!$C44, Raw!$H:$H, "E13")</f>
        <v>0</v>
      </c>
      <c r="AUS44" s="35">
        <f>SUMIFS(Raw!$I:$I, Raw!$A:$A, Dispositions!AUS$14, Raw!$F:$F, Dispositions!$C44, Raw!$H:$H, "E13")</f>
        <v>0</v>
      </c>
      <c r="AUT44" s="35">
        <f>SUMIFS(Raw!$I:$I, Raw!$A:$A, Dispositions!AUT$14, Raw!$F:$F, Dispositions!$C44, Raw!$H:$H, "E13")</f>
        <v>0</v>
      </c>
      <c r="AUU44" s="35">
        <f>SUMIFS(Raw!$I:$I, Raw!$A:$A, Dispositions!AUU$14, Raw!$F:$F, Dispositions!$C44, Raw!$H:$H, "E13")</f>
        <v>0</v>
      </c>
      <c r="AUV44" s="36">
        <f>SUMIFS(Raw!$I:$I, Raw!$A:$A, Dispositions!AUV$14, Raw!$F:$F, Dispositions!$C44, Raw!$H:$H, "E13")</f>
        <v>0</v>
      </c>
      <c r="AUX44" s="34">
        <f>SUMIFS(Raw!$I:$I, Raw!$A:$A, Dispositions!AUX$14, Raw!$F:$F, Dispositions!$C44, Raw!$H:$H, "E14")</f>
        <v>0</v>
      </c>
      <c r="AUY44" s="35">
        <f>SUMIFS(Raw!$I:$I, Raw!$A:$A, Dispositions!AUY$14, Raw!$F:$F, Dispositions!$C44, Raw!$H:$H, "E14")</f>
        <v>0</v>
      </c>
      <c r="AUZ44" s="35">
        <f>SUMIFS(Raw!$I:$I, Raw!$A:$A, Dispositions!AUZ$14, Raw!$F:$F, Dispositions!$C44, Raw!$H:$H, "E14")</f>
        <v>0</v>
      </c>
      <c r="AVA44" s="35">
        <f>SUMIFS(Raw!$I:$I, Raw!$A:$A, Dispositions!AVA$14, Raw!$F:$F, Dispositions!$C44, Raw!$H:$H, "E14")</f>
        <v>0</v>
      </c>
      <c r="AVB44" s="35">
        <f>SUMIFS(Raw!$I:$I, Raw!$A:$A, Dispositions!AVB$14, Raw!$F:$F, Dispositions!$C44, Raw!$H:$H, "E14")</f>
        <v>0</v>
      </c>
      <c r="AVC44" s="35">
        <f>SUMIFS(Raw!$I:$I, Raw!$A:$A, Dispositions!AVC$14, Raw!$F:$F, Dispositions!$C44, Raw!$H:$H, "E14")</f>
        <v>0</v>
      </c>
      <c r="AVD44" s="36">
        <f>SUMIFS(Raw!$I:$I, Raw!$A:$A, Dispositions!AVD$14, Raw!$F:$F, Dispositions!$C44, Raw!$H:$H, "E14")</f>
        <v>0</v>
      </c>
      <c r="AVF44" s="34">
        <f>SUMIFS(Raw!$I:$I, Raw!$A:$A, Dispositions!AVF$14, Raw!$F:$F, Dispositions!$C44, Raw!$H:$H, "E15")</f>
        <v>0</v>
      </c>
      <c r="AVG44" s="35">
        <f>SUMIFS(Raw!$I:$I, Raw!$A:$A, Dispositions!AVG$14, Raw!$F:$F, Dispositions!$C44, Raw!$H:$H, "E15")</f>
        <v>0</v>
      </c>
      <c r="AVH44" s="35">
        <f>SUMIFS(Raw!$I:$I, Raw!$A:$A, Dispositions!AVH$14, Raw!$F:$F, Dispositions!$C44, Raw!$H:$H, "E15")</f>
        <v>0</v>
      </c>
      <c r="AVI44" s="35">
        <f>SUMIFS(Raw!$I:$I, Raw!$A:$A, Dispositions!AVI$14, Raw!$F:$F, Dispositions!$C44, Raw!$H:$H, "E15")</f>
        <v>0</v>
      </c>
      <c r="AVJ44" s="35">
        <f>SUMIFS(Raw!$I:$I, Raw!$A:$A, Dispositions!AVJ$14, Raw!$F:$F, Dispositions!$C44, Raw!$H:$H, "E15")</f>
        <v>0</v>
      </c>
      <c r="AVK44" s="35">
        <f>SUMIFS(Raw!$I:$I, Raw!$A:$A, Dispositions!AVK$14, Raw!$F:$F, Dispositions!$C44, Raw!$H:$H, "E15")</f>
        <v>0</v>
      </c>
      <c r="AVL44" s="36">
        <f>SUMIFS(Raw!$I:$I, Raw!$A:$A, Dispositions!AVL$14, Raw!$F:$F, Dispositions!$C44, Raw!$H:$H, "E15")</f>
        <v>0</v>
      </c>
      <c r="AVN44" s="34">
        <f>SUMIFS(Raw!$I:$I, Raw!$A:$A, Dispositions!AVN$14, Raw!$F:$F, Dispositions!$C44, Raw!$H:$H, "E16")</f>
        <v>0</v>
      </c>
      <c r="AVO44" s="35">
        <f>SUMIFS(Raw!$I:$I, Raw!$A:$A, Dispositions!AVO$14, Raw!$F:$F, Dispositions!$C44, Raw!$H:$H, "E16")</f>
        <v>0</v>
      </c>
      <c r="AVP44" s="35">
        <f>SUMIFS(Raw!$I:$I, Raw!$A:$A, Dispositions!AVP$14, Raw!$F:$F, Dispositions!$C44, Raw!$H:$H, "E16")</f>
        <v>0</v>
      </c>
      <c r="AVQ44" s="35">
        <f>SUMIFS(Raw!$I:$I, Raw!$A:$A, Dispositions!AVQ$14, Raw!$F:$F, Dispositions!$C44, Raw!$H:$H, "E16")</f>
        <v>0</v>
      </c>
      <c r="AVR44" s="35">
        <f>SUMIFS(Raw!$I:$I, Raw!$A:$A, Dispositions!AVR$14, Raw!$F:$F, Dispositions!$C44, Raw!$H:$H, "E16")</f>
        <v>0</v>
      </c>
      <c r="AVS44" s="35">
        <f>SUMIFS(Raw!$I:$I, Raw!$A:$A, Dispositions!AVS$14, Raw!$F:$F, Dispositions!$C44, Raw!$H:$H, "E16")</f>
        <v>0</v>
      </c>
      <c r="AVT44" s="36">
        <f>SUMIFS(Raw!$I:$I, Raw!$A:$A, Dispositions!AVT$14, Raw!$F:$F, Dispositions!$C44, Raw!$H:$H, "E16")</f>
        <v>0</v>
      </c>
      <c r="AVV44" s="34">
        <f>SUMIFS(Raw!$I:$I, Raw!$A:$A, Dispositions!AVV$14, Raw!$F:$F, Dispositions!$C44, Raw!$H:$H, "E18")</f>
        <v>0</v>
      </c>
      <c r="AVW44" s="35">
        <f>SUMIFS(Raw!$I:$I, Raw!$A:$A, Dispositions!AVW$14, Raw!$F:$F, Dispositions!$C44, Raw!$H:$H, "E18")</f>
        <v>0</v>
      </c>
      <c r="AVX44" s="35">
        <f>SUMIFS(Raw!$I:$I, Raw!$A:$A, Dispositions!AVX$14, Raw!$F:$F, Dispositions!$C44, Raw!$H:$H, "E18")</f>
        <v>0</v>
      </c>
      <c r="AVY44" s="35">
        <f>SUMIFS(Raw!$I:$I, Raw!$A:$A, Dispositions!AVY$14, Raw!$F:$F, Dispositions!$C44, Raw!$H:$H, "E18")</f>
        <v>0</v>
      </c>
      <c r="AVZ44" s="35">
        <f>SUMIFS(Raw!$I:$I, Raw!$A:$A, Dispositions!AVZ$14, Raw!$F:$F, Dispositions!$C44, Raw!$H:$H, "E18")</f>
        <v>0</v>
      </c>
      <c r="AWA44" s="35">
        <f>SUMIFS(Raw!$I:$I, Raw!$A:$A, Dispositions!AWA$14, Raw!$F:$F, Dispositions!$C44, Raw!$H:$H, "E18")</f>
        <v>0</v>
      </c>
      <c r="AWB44" s="36">
        <f>SUMIFS(Raw!$I:$I, Raw!$A:$A, Dispositions!AWB$14, Raw!$F:$F, Dispositions!$C44, Raw!$H:$H, "E18")</f>
        <v>0</v>
      </c>
      <c r="AWD44" s="34">
        <f>SUMIFS(Raw!$I:$I, Raw!$A:$A, Dispositions!AWD$14, Raw!$F:$F, Dispositions!$C44, Raw!$H:$H, "E34")</f>
        <v>0</v>
      </c>
      <c r="AWE44" s="35">
        <f>SUMIFS(Raw!$I:$I, Raw!$A:$A, Dispositions!AWE$14, Raw!$F:$F, Dispositions!$C44, Raw!$H:$H, "E34")</f>
        <v>0</v>
      </c>
      <c r="AWF44" s="35">
        <f>SUMIFS(Raw!$I:$I, Raw!$A:$A, Dispositions!AWF$14, Raw!$F:$F, Dispositions!$C44, Raw!$H:$H, "E34")</f>
        <v>0</v>
      </c>
      <c r="AWG44" s="35">
        <f>SUMIFS(Raw!$I:$I, Raw!$A:$A, Dispositions!AWG$14, Raw!$F:$F, Dispositions!$C44, Raw!$H:$H, "E34")</f>
        <v>0</v>
      </c>
      <c r="AWH44" s="35">
        <f>SUMIFS(Raw!$I:$I, Raw!$A:$A, Dispositions!AWH$14, Raw!$F:$F, Dispositions!$C44, Raw!$H:$H, "E34")</f>
        <v>0</v>
      </c>
      <c r="AWI44" s="35">
        <f>SUMIFS(Raw!$I:$I, Raw!$A:$A, Dispositions!AWI$14, Raw!$F:$F, Dispositions!$C44, Raw!$H:$H, "E34")</f>
        <v>0</v>
      </c>
      <c r="AWJ44" s="36">
        <f>SUMIFS(Raw!$I:$I, Raw!$A:$A, Dispositions!AWJ$14, Raw!$F:$F, Dispositions!$C44, Raw!$H:$H, "E34")</f>
        <v>0</v>
      </c>
      <c r="AWL44" s="34">
        <f>SUMIFS(Raw!$I:$I, Raw!$A:$A, Dispositions!AWL$14, Raw!$F:$F, Dispositions!$C44, Raw!$H:$H, "E02")</f>
        <v>0</v>
      </c>
      <c r="AWM44" s="35">
        <f>SUMIFS(Raw!$I:$I, Raw!$A:$A, Dispositions!AWM$14, Raw!$F:$F, Dispositions!$C44, Raw!$H:$H, "E02")</f>
        <v>0</v>
      </c>
      <c r="AWN44" s="35">
        <f>SUMIFS(Raw!$I:$I, Raw!$A:$A, Dispositions!AWN$14, Raw!$F:$F, Dispositions!$C44, Raw!$H:$H, "E02")</f>
        <v>0</v>
      </c>
      <c r="AWO44" s="35">
        <f>SUMIFS(Raw!$I:$I, Raw!$A:$A, Dispositions!AWO$14, Raw!$F:$F, Dispositions!$C44, Raw!$H:$H, "E02")</f>
        <v>0</v>
      </c>
      <c r="AWP44" s="35">
        <f>SUMIFS(Raw!$I:$I, Raw!$A:$A, Dispositions!AWP$14, Raw!$F:$F, Dispositions!$C44, Raw!$H:$H, "E02")</f>
        <v>0</v>
      </c>
      <c r="AWQ44" s="35">
        <f>SUMIFS(Raw!$I:$I, Raw!$A:$A, Dispositions!AWQ$14, Raw!$F:$F, Dispositions!$C44, Raw!$H:$H, "E02")</f>
        <v>0</v>
      </c>
      <c r="AWR44" s="36">
        <f>SUMIFS(Raw!$I:$I, Raw!$A:$A, Dispositions!AWR$14, Raw!$F:$F, Dispositions!$C44, Raw!$H:$H, "E02")</f>
        <v>0</v>
      </c>
      <c r="AWT44" s="34">
        <f>SUMIFS(Raw!$I:$I, Raw!$A:$A, Dispositions!AWT$14, Raw!$F:$F, Dispositions!$C44, Raw!$H:$H, "E03")</f>
        <v>0</v>
      </c>
      <c r="AWU44" s="35">
        <f>SUMIFS(Raw!$I:$I, Raw!$A:$A, Dispositions!AWU$14, Raw!$F:$F, Dispositions!$C44, Raw!$H:$H, "E03")</f>
        <v>0</v>
      </c>
      <c r="AWV44" s="35">
        <f>SUMIFS(Raw!$I:$I, Raw!$A:$A, Dispositions!AWV$14, Raw!$F:$F, Dispositions!$C44, Raw!$H:$H, "E03")</f>
        <v>0</v>
      </c>
      <c r="AWW44" s="35">
        <f>SUMIFS(Raw!$I:$I, Raw!$A:$A, Dispositions!AWW$14, Raw!$F:$F, Dispositions!$C44, Raw!$H:$H, "E03")</f>
        <v>0</v>
      </c>
      <c r="AWX44" s="35">
        <f>SUMIFS(Raw!$I:$I, Raw!$A:$A, Dispositions!AWX$14, Raw!$F:$F, Dispositions!$C44, Raw!$H:$H, "E03")</f>
        <v>0</v>
      </c>
      <c r="AWY44" s="35">
        <f>SUMIFS(Raw!$I:$I, Raw!$A:$A, Dispositions!AWY$14, Raw!$F:$F, Dispositions!$C44, Raw!$H:$H, "E03")</f>
        <v>0</v>
      </c>
      <c r="AWZ44" s="36">
        <f>SUMIFS(Raw!$I:$I, Raw!$A:$A, Dispositions!AWZ$14, Raw!$F:$F, Dispositions!$C44, Raw!$H:$H, "E03")</f>
        <v>0</v>
      </c>
      <c r="AXB44" s="34">
        <f>SUMIFS(Raw!$I:$I, Raw!$A:$A, Dispositions!AXB$14, Raw!$F:$F, Dispositions!$C44, Raw!$H:$H, "E05")</f>
        <v>0</v>
      </c>
      <c r="AXC44" s="35">
        <f>SUMIFS(Raw!$I:$I, Raw!$A:$A, Dispositions!AXC$14, Raw!$F:$F, Dispositions!$C44, Raw!$H:$H, "E05")</f>
        <v>0</v>
      </c>
      <c r="AXD44" s="35">
        <f>SUMIFS(Raw!$I:$I, Raw!$A:$A, Dispositions!AXD$14, Raw!$F:$F, Dispositions!$C44, Raw!$H:$H, "E05")</f>
        <v>0</v>
      </c>
      <c r="AXE44" s="35">
        <f>SUMIFS(Raw!$I:$I, Raw!$A:$A, Dispositions!AXE$14, Raw!$F:$F, Dispositions!$C44, Raw!$H:$H, "E05")</f>
        <v>0</v>
      </c>
      <c r="AXF44" s="35">
        <f>SUMIFS(Raw!$I:$I, Raw!$A:$A, Dispositions!AXF$14, Raw!$F:$F, Dispositions!$C44, Raw!$H:$H, "E05")</f>
        <v>0</v>
      </c>
      <c r="AXG44" s="35">
        <f>SUMIFS(Raw!$I:$I, Raw!$A:$A, Dispositions!AXG$14, Raw!$F:$F, Dispositions!$C44, Raw!$H:$H, "E05")</f>
        <v>0</v>
      </c>
      <c r="AXH44" s="36">
        <f>SUMIFS(Raw!$I:$I, Raw!$A:$A, Dispositions!AXH$14, Raw!$F:$F, Dispositions!$C44, Raw!$H:$H, "E05")</f>
        <v>0</v>
      </c>
      <c r="AXJ44" s="34">
        <f>SUMIFS(Raw!$I:$I, Raw!$A:$A, Dispositions!AXJ$14, Raw!$F:$F, Dispositions!$C44, Raw!$H:$H, "E12")</f>
        <v>0</v>
      </c>
      <c r="AXK44" s="35">
        <f>SUMIFS(Raw!$I:$I, Raw!$A:$A, Dispositions!AXK$14, Raw!$F:$F, Dispositions!$C44, Raw!$H:$H, "E12")</f>
        <v>0</v>
      </c>
      <c r="AXL44" s="35">
        <f>SUMIFS(Raw!$I:$I, Raw!$A:$A, Dispositions!AXL$14, Raw!$F:$F, Dispositions!$C44, Raw!$H:$H, "E12")</f>
        <v>0</v>
      </c>
      <c r="AXM44" s="35">
        <f>SUMIFS(Raw!$I:$I, Raw!$A:$A, Dispositions!AXM$14, Raw!$F:$F, Dispositions!$C44, Raw!$H:$H, "E12")</f>
        <v>0</v>
      </c>
      <c r="AXN44" s="35">
        <f>SUMIFS(Raw!$I:$I, Raw!$A:$A, Dispositions!AXN$14, Raw!$F:$F, Dispositions!$C44, Raw!$H:$H, "E12")</f>
        <v>0</v>
      </c>
      <c r="AXO44" s="35">
        <f>SUMIFS(Raw!$I:$I, Raw!$A:$A, Dispositions!AXO$14, Raw!$F:$F, Dispositions!$C44, Raw!$H:$H, "E12")</f>
        <v>0</v>
      </c>
      <c r="AXP44" s="36">
        <f>SUMIFS(Raw!$I:$I, Raw!$A:$A, Dispositions!AXP$14, Raw!$F:$F, Dispositions!$C44, Raw!$H:$H, "E12")</f>
        <v>0</v>
      </c>
      <c r="AXR44" s="34">
        <f>SUMIFS(Raw!$I:$I, Raw!$A:$A, Dispositions!AXR$14, Raw!$F:$F, Dispositions!$C44, Raw!$H:$H, "E13")</f>
        <v>0</v>
      </c>
      <c r="AXS44" s="35">
        <f>SUMIFS(Raw!$I:$I, Raw!$A:$A, Dispositions!AXS$14, Raw!$F:$F, Dispositions!$C44, Raw!$H:$H, "E13")</f>
        <v>0</v>
      </c>
      <c r="AXT44" s="35">
        <f>SUMIFS(Raw!$I:$I, Raw!$A:$A, Dispositions!AXT$14, Raw!$F:$F, Dispositions!$C44, Raw!$H:$H, "E13")</f>
        <v>0</v>
      </c>
      <c r="AXU44" s="35">
        <f>SUMIFS(Raw!$I:$I, Raw!$A:$A, Dispositions!AXU$14, Raw!$F:$F, Dispositions!$C44, Raw!$H:$H, "E13")</f>
        <v>0</v>
      </c>
      <c r="AXV44" s="35">
        <f>SUMIFS(Raw!$I:$I, Raw!$A:$A, Dispositions!AXV$14, Raw!$F:$F, Dispositions!$C44, Raw!$H:$H, "E13")</f>
        <v>0</v>
      </c>
      <c r="AXW44" s="35">
        <f>SUMIFS(Raw!$I:$I, Raw!$A:$A, Dispositions!AXW$14, Raw!$F:$F, Dispositions!$C44, Raw!$H:$H, "E13")</f>
        <v>0</v>
      </c>
      <c r="AXX44" s="36">
        <f>SUMIFS(Raw!$I:$I, Raw!$A:$A, Dispositions!AXX$14, Raw!$F:$F, Dispositions!$C44, Raw!$H:$H, "E13")</f>
        <v>0</v>
      </c>
      <c r="AXZ44" s="34">
        <f>SUMIFS(Raw!$I:$I, Raw!$A:$A, Dispositions!AXZ$14, Raw!$F:$F, Dispositions!$C44, Raw!$H:$H, "E14")</f>
        <v>0</v>
      </c>
      <c r="AYA44" s="35">
        <f>SUMIFS(Raw!$I:$I, Raw!$A:$A, Dispositions!AYA$14, Raw!$F:$F, Dispositions!$C44, Raw!$H:$H, "E14")</f>
        <v>0</v>
      </c>
      <c r="AYB44" s="35">
        <f>SUMIFS(Raw!$I:$I, Raw!$A:$A, Dispositions!AYB$14, Raw!$F:$F, Dispositions!$C44, Raw!$H:$H, "E14")</f>
        <v>0</v>
      </c>
      <c r="AYC44" s="35">
        <f>SUMIFS(Raw!$I:$I, Raw!$A:$A, Dispositions!AYC$14, Raw!$F:$F, Dispositions!$C44, Raw!$H:$H, "E14")</f>
        <v>0</v>
      </c>
      <c r="AYD44" s="35">
        <f>SUMIFS(Raw!$I:$I, Raw!$A:$A, Dispositions!AYD$14, Raw!$F:$F, Dispositions!$C44, Raw!$H:$H, "E14")</f>
        <v>0</v>
      </c>
      <c r="AYE44" s="35">
        <f>SUMIFS(Raw!$I:$I, Raw!$A:$A, Dispositions!AYE$14, Raw!$F:$F, Dispositions!$C44, Raw!$H:$H, "E14")</f>
        <v>0</v>
      </c>
      <c r="AYF44" s="36">
        <f>SUMIFS(Raw!$I:$I, Raw!$A:$A, Dispositions!AYF$14, Raw!$F:$F, Dispositions!$C44, Raw!$H:$H, "E14")</f>
        <v>0</v>
      </c>
      <c r="AYH44" s="34">
        <f>SUMIFS(Raw!$I:$I, Raw!$A:$A, Dispositions!AYH$14, Raw!$F:$F, Dispositions!$C44, Raw!$H:$H, "E15")</f>
        <v>0</v>
      </c>
      <c r="AYI44" s="35">
        <f>SUMIFS(Raw!$I:$I, Raw!$A:$A, Dispositions!AYI$14, Raw!$F:$F, Dispositions!$C44, Raw!$H:$H, "E15")</f>
        <v>0</v>
      </c>
      <c r="AYJ44" s="35">
        <f>SUMIFS(Raw!$I:$I, Raw!$A:$A, Dispositions!AYJ$14, Raw!$F:$F, Dispositions!$C44, Raw!$H:$H, "E15")</f>
        <v>0</v>
      </c>
      <c r="AYK44" s="35">
        <f>SUMIFS(Raw!$I:$I, Raw!$A:$A, Dispositions!AYK$14, Raw!$F:$F, Dispositions!$C44, Raw!$H:$H, "E15")</f>
        <v>0</v>
      </c>
      <c r="AYL44" s="35">
        <f>SUMIFS(Raw!$I:$I, Raw!$A:$A, Dispositions!AYL$14, Raw!$F:$F, Dispositions!$C44, Raw!$H:$H, "E15")</f>
        <v>0</v>
      </c>
      <c r="AYM44" s="35">
        <f>SUMIFS(Raw!$I:$I, Raw!$A:$A, Dispositions!AYM$14, Raw!$F:$F, Dispositions!$C44, Raw!$H:$H, "E15")</f>
        <v>0</v>
      </c>
      <c r="AYN44" s="36">
        <f>SUMIFS(Raw!$I:$I, Raw!$A:$A, Dispositions!AYN$14, Raw!$F:$F, Dispositions!$C44, Raw!$H:$H, "E15")</f>
        <v>0</v>
      </c>
      <c r="AYP44" s="34">
        <f>SUMIFS(Raw!$I:$I, Raw!$A:$A, Dispositions!AYP$14, Raw!$F:$F, Dispositions!$C44, Raw!$H:$H, "E16")</f>
        <v>0</v>
      </c>
      <c r="AYQ44" s="35">
        <f>SUMIFS(Raw!$I:$I, Raw!$A:$A, Dispositions!AYQ$14, Raw!$F:$F, Dispositions!$C44, Raw!$H:$H, "E16")</f>
        <v>0</v>
      </c>
      <c r="AYR44" s="35">
        <f>SUMIFS(Raw!$I:$I, Raw!$A:$A, Dispositions!AYR$14, Raw!$F:$F, Dispositions!$C44, Raw!$H:$H, "E16")</f>
        <v>0</v>
      </c>
      <c r="AYS44" s="35">
        <f>SUMIFS(Raw!$I:$I, Raw!$A:$A, Dispositions!AYS$14, Raw!$F:$F, Dispositions!$C44, Raw!$H:$H, "E16")</f>
        <v>0</v>
      </c>
      <c r="AYT44" s="35">
        <f>SUMIFS(Raw!$I:$I, Raw!$A:$A, Dispositions!AYT$14, Raw!$F:$F, Dispositions!$C44, Raw!$H:$H, "E16")</f>
        <v>0</v>
      </c>
      <c r="AYU44" s="35">
        <f>SUMIFS(Raw!$I:$I, Raw!$A:$A, Dispositions!AYU$14, Raw!$F:$F, Dispositions!$C44, Raw!$H:$H, "E16")</f>
        <v>0</v>
      </c>
      <c r="AYV44" s="36">
        <f>SUMIFS(Raw!$I:$I, Raw!$A:$A, Dispositions!AYV$14, Raw!$F:$F, Dispositions!$C44, Raw!$H:$H, "E16")</f>
        <v>0</v>
      </c>
      <c r="AYX44" s="34">
        <f>SUMIFS(Raw!$I:$I, Raw!$A:$A, Dispositions!AYX$14, Raw!$F:$F, Dispositions!$C44, Raw!$H:$H, "E18")</f>
        <v>0</v>
      </c>
      <c r="AYY44" s="35">
        <f>SUMIFS(Raw!$I:$I, Raw!$A:$A, Dispositions!AYY$14, Raw!$F:$F, Dispositions!$C44, Raw!$H:$H, "E18")</f>
        <v>0</v>
      </c>
      <c r="AYZ44" s="35">
        <f>SUMIFS(Raw!$I:$I, Raw!$A:$A, Dispositions!AYZ$14, Raw!$F:$F, Dispositions!$C44, Raw!$H:$H, "E18")</f>
        <v>0</v>
      </c>
      <c r="AZA44" s="35">
        <f>SUMIFS(Raw!$I:$I, Raw!$A:$A, Dispositions!AZA$14, Raw!$F:$F, Dispositions!$C44, Raw!$H:$H, "E18")</f>
        <v>0</v>
      </c>
      <c r="AZB44" s="35">
        <f>SUMIFS(Raw!$I:$I, Raw!$A:$A, Dispositions!AZB$14, Raw!$F:$F, Dispositions!$C44, Raw!$H:$H, "E18")</f>
        <v>0</v>
      </c>
      <c r="AZC44" s="35">
        <f>SUMIFS(Raw!$I:$I, Raw!$A:$A, Dispositions!AZC$14, Raw!$F:$F, Dispositions!$C44, Raw!$H:$H, "E18")</f>
        <v>0</v>
      </c>
      <c r="AZD44" s="36">
        <f>SUMIFS(Raw!$I:$I, Raw!$A:$A, Dispositions!AZD$14, Raw!$F:$F, Dispositions!$C44, Raw!$H:$H, "E18")</f>
        <v>0</v>
      </c>
      <c r="AZF44" s="34">
        <f>SUMIFS(Raw!$I:$I, Raw!$A:$A, Dispositions!AZF$14, Raw!$F:$F, Dispositions!$C44, Raw!$H:$H, "E34")</f>
        <v>0</v>
      </c>
      <c r="AZG44" s="35">
        <f>SUMIFS(Raw!$I:$I, Raw!$A:$A, Dispositions!AZG$14, Raw!$F:$F, Dispositions!$C44, Raw!$H:$H, "E34")</f>
        <v>0</v>
      </c>
      <c r="AZH44" s="35">
        <f>SUMIFS(Raw!$I:$I, Raw!$A:$A, Dispositions!AZH$14, Raw!$F:$F, Dispositions!$C44, Raw!$H:$H, "E34")</f>
        <v>0</v>
      </c>
      <c r="AZI44" s="35">
        <f>SUMIFS(Raw!$I:$I, Raw!$A:$A, Dispositions!AZI$14, Raw!$F:$F, Dispositions!$C44, Raw!$H:$H, "E34")</f>
        <v>0</v>
      </c>
      <c r="AZJ44" s="35">
        <f>SUMIFS(Raw!$I:$I, Raw!$A:$A, Dispositions!AZJ$14, Raw!$F:$F, Dispositions!$C44, Raw!$H:$H, "E34")</f>
        <v>0</v>
      </c>
      <c r="AZK44" s="35">
        <f>SUMIFS(Raw!$I:$I, Raw!$A:$A, Dispositions!AZK$14, Raw!$F:$F, Dispositions!$C44, Raw!$H:$H, "E34")</f>
        <v>0</v>
      </c>
      <c r="AZL44" s="36">
        <f>SUMIFS(Raw!$I:$I, Raw!$A:$A, Dispositions!AZL$14, Raw!$F:$F, Dispositions!$C44, Raw!$H:$H, "E34")</f>
        <v>0</v>
      </c>
      <c r="AZN44" s="34">
        <f>SUMIFS(Raw!$I:$I, Raw!$A:$A, Dispositions!AZN$14, Raw!$F:$F, Dispositions!$C44, Raw!$H:$H, "E02")</f>
        <v>0</v>
      </c>
      <c r="AZO44" s="35">
        <f>SUMIFS(Raw!$I:$I, Raw!$A:$A, Dispositions!AZO$14, Raw!$F:$F, Dispositions!$C44, Raw!$H:$H, "E02")</f>
        <v>0</v>
      </c>
      <c r="AZP44" s="35">
        <f>SUMIFS(Raw!$I:$I, Raw!$A:$A, Dispositions!AZP$14, Raw!$F:$F, Dispositions!$C44, Raw!$H:$H, "E02")</f>
        <v>0</v>
      </c>
      <c r="AZQ44" s="35">
        <f>SUMIFS(Raw!$I:$I, Raw!$A:$A, Dispositions!AZQ$14, Raw!$F:$F, Dispositions!$C44, Raw!$H:$H, "E02")</f>
        <v>0</v>
      </c>
      <c r="AZR44" s="35">
        <f>SUMIFS(Raw!$I:$I, Raw!$A:$A, Dispositions!AZR$14, Raw!$F:$F, Dispositions!$C44, Raw!$H:$H, "E02")</f>
        <v>0</v>
      </c>
      <c r="AZS44" s="35">
        <f>SUMIFS(Raw!$I:$I, Raw!$A:$A, Dispositions!AZS$14, Raw!$F:$F, Dispositions!$C44, Raw!$H:$H, "E02")</f>
        <v>0</v>
      </c>
      <c r="AZT44" s="36">
        <f>SUMIFS(Raw!$I:$I, Raw!$A:$A, Dispositions!AZT$14, Raw!$F:$F, Dispositions!$C44, Raw!$H:$H, "E02")</f>
        <v>0</v>
      </c>
      <c r="AZV44" s="34">
        <f>SUMIFS(Raw!$I:$I, Raw!$A:$A, Dispositions!AZV$14, Raw!$F:$F, Dispositions!$C44, Raw!$H:$H, "E03")</f>
        <v>0</v>
      </c>
      <c r="AZW44" s="35">
        <f>SUMIFS(Raw!$I:$I, Raw!$A:$A, Dispositions!AZW$14, Raw!$F:$F, Dispositions!$C44, Raw!$H:$H, "E03")</f>
        <v>0</v>
      </c>
      <c r="AZX44" s="35">
        <f>SUMIFS(Raw!$I:$I, Raw!$A:$A, Dispositions!AZX$14, Raw!$F:$F, Dispositions!$C44, Raw!$H:$H, "E03")</f>
        <v>0</v>
      </c>
      <c r="AZY44" s="35">
        <f>SUMIFS(Raw!$I:$I, Raw!$A:$A, Dispositions!AZY$14, Raw!$F:$F, Dispositions!$C44, Raw!$H:$H, "E03")</f>
        <v>0</v>
      </c>
      <c r="AZZ44" s="35">
        <f>SUMIFS(Raw!$I:$I, Raw!$A:$A, Dispositions!AZZ$14, Raw!$F:$F, Dispositions!$C44, Raw!$H:$H, "E03")</f>
        <v>0</v>
      </c>
      <c r="BAA44" s="35">
        <f>SUMIFS(Raw!$I:$I, Raw!$A:$A, Dispositions!BAA$14, Raw!$F:$F, Dispositions!$C44, Raw!$H:$H, "E03")</f>
        <v>0</v>
      </c>
      <c r="BAB44" s="36">
        <f>SUMIFS(Raw!$I:$I, Raw!$A:$A, Dispositions!BAB$14, Raw!$F:$F, Dispositions!$C44, Raw!$H:$H, "E03")</f>
        <v>0</v>
      </c>
      <c r="BAD44" s="34">
        <f>SUMIFS(Raw!$I:$I, Raw!$A:$A, Dispositions!BAD$14, Raw!$F:$F, Dispositions!$C44, Raw!$H:$H, "E05")</f>
        <v>0</v>
      </c>
      <c r="BAE44" s="35">
        <f>SUMIFS(Raw!$I:$I, Raw!$A:$A, Dispositions!BAE$14, Raw!$F:$F, Dispositions!$C44, Raw!$H:$H, "E05")</f>
        <v>0</v>
      </c>
      <c r="BAF44" s="35">
        <f>SUMIFS(Raw!$I:$I, Raw!$A:$A, Dispositions!BAF$14, Raw!$F:$F, Dispositions!$C44, Raw!$H:$H, "E05")</f>
        <v>0</v>
      </c>
      <c r="BAG44" s="35">
        <f>SUMIFS(Raw!$I:$I, Raw!$A:$A, Dispositions!BAG$14, Raw!$F:$F, Dispositions!$C44, Raw!$H:$H, "E05")</f>
        <v>0</v>
      </c>
      <c r="BAH44" s="35">
        <f>SUMIFS(Raw!$I:$I, Raw!$A:$A, Dispositions!BAH$14, Raw!$F:$F, Dispositions!$C44, Raw!$H:$H, "E05")</f>
        <v>0</v>
      </c>
      <c r="BAI44" s="35">
        <f>SUMIFS(Raw!$I:$I, Raw!$A:$A, Dispositions!BAI$14, Raw!$F:$F, Dispositions!$C44, Raw!$H:$H, "E05")</f>
        <v>0</v>
      </c>
      <c r="BAJ44" s="36">
        <f>SUMIFS(Raw!$I:$I, Raw!$A:$A, Dispositions!BAJ$14, Raw!$F:$F, Dispositions!$C44, Raw!$H:$H, "E05")</f>
        <v>0</v>
      </c>
      <c r="BAL44" s="34">
        <f>SUMIFS(Raw!$I:$I, Raw!$A:$A, Dispositions!BAL$14, Raw!$F:$F, Dispositions!$C44, Raw!$H:$H, "E12")</f>
        <v>0</v>
      </c>
      <c r="BAM44" s="35">
        <f>SUMIFS(Raw!$I:$I, Raw!$A:$A, Dispositions!BAM$14, Raw!$F:$F, Dispositions!$C44, Raw!$H:$H, "E12")</f>
        <v>0</v>
      </c>
      <c r="BAN44" s="35">
        <f>SUMIFS(Raw!$I:$I, Raw!$A:$A, Dispositions!BAN$14, Raw!$F:$F, Dispositions!$C44, Raw!$H:$H, "E12")</f>
        <v>0</v>
      </c>
      <c r="BAO44" s="35">
        <f>SUMIFS(Raw!$I:$I, Raw!$A:$A, Dispositions!BAO$14, Raw!$F:$F, Dispositions!$C44, Raw!$H:$H, "E12")</f>
        <v>0</v>
      </c>
      <c r="BAP44" s="35">
        <f>SUMIFS(Raw!$I:$I, Raw!$A:$A, Dispositions!BAP$14, Raw!$F:$F, Dispositions!$C44, Raw!$H:$H, "E12")</f>
        <v>0</v>
      </c>
      <c r="BAQ44" s="35">
        <f>SUMIFS(Raw!$I:$I, Raw!$A:$A, Dispositions!BAQ$14, Raw!$F:$F, Dispositions!$C44, Raw!$H:$H, "E12")</f>
        <v>0</v>
      </c>
      <c r="BAR44" s="36">
        <f>SUMIFS(Raw!$I:$I, Raw!$A:$A, Dispositions!BAR$14, Raw!$F:$F, Dispositions!$C44, Raw!$H:$H, "E12")</f>
        <v>0</v>
      </c>
      <c r="BAT44" s="34">
        <f>SUMIFS(Raw!$I:$I, Raw!$A:$A, Dispositions!BAT$14, Raw!$F:$F, Dispositions!$C44, Raw!$H:$H, "E13")</f>
        <v>0</v>
      </c>
      <c r="BAU44" s="35">
        <f>SUMIFS(Raw!$I:$I, Raw!$A:$A, Dispositions!BAU$14, Raw!$F:$F, Dispositions!$C44, Raw!$H:$H, "E13")</f>
        <v>0</v>
      </c>
      <c r="BAV44" s="35">
        <f>SUMIFS(Raw!$I:$I, Raw!$A:$A, Dispositions!BAV$14, Raw!$F:$F, Dispositions!$C44, Raw!$H:$H, "E13")</f>
        <v>0</v>
      </c>
      <c r="BAW44" s="35">
        <f>SUMIFS(Raw!$I:$I, Raw!$A:$A, Dispositions!BAW$14, Raw!$F:$F, Dispositions!$C44, Raw!$H:$H, "E13")</f>
        <v>0</v>
      </c>
      <c r="BAX44" s="35">
        <f>SUMIFS(Raw!$I:$I, Raw!$A:$A, Dispositions!BAX$14, Raw!$F:$F, Dispositions!$C44, Raw!$H:$H, "E13")</f>
        <v>0</v>
      </c>
      <c r="BAY44" s="35">
        <f>SUMIFS(Raw!$I:$I, Raw!$A:$A, Dispositions!BAY$14, Raw!$F:$F, Dispositions!$C44, Raw!$H:$H, "E13")</f>
        <v>0</v>
      </c>
      <c r="BAZ44" s="36">
        <f>SUMIFS(Raw!$I:$I, Raw!$A:$A, Dispositions!BAZ$14, Raw!$F:$F, Dispositions!$C44, Raw!$H:$H, "E13")</f>
        <v>0</v>
      </c>
      <c r="BBB44" s="34">
        <f>SUMIFS(Raw!$I:$I, Raw!$A:$A, Dispositions!BBB$14, Raw!$F:$F, Dispositions!$C44, Raw!$H:$H, "E14")</f>
        <v>0</v>
      </c>
      <c r="BBC44" s="35">
        <f>SUMIFS(Raw!$I:$I, Raw!$A:$A, Dispositions!BBC$14, Raw!$F:$F, Dispositions!$C44, Raw!$H:$H, "E14")</f>
        <v>0</v>
      </c>
      <c r="BBD44" s="35">
        <f>SUMIFS(Raw!$I:$I, Raw!$A:$A, Dispositions!BBD$14, Raw!$F:$F, Dispositions!$C44, Raw!$H:$H, "E14")</f>
        <v>0</v>
      </c>
      <c r="BBE44" s="35">
        <f>SUMIFS(Raw!$I:$I, Raw!$A:$A, Dispositions!BBE$14, Raw!$F:$F, Dispositions!$C44, Raw!$H:$H, "E14")</f>
        <v>0</v>
      </c>
      <c r="BBF44" s="35">
        <f>SUMIFS(Raw!$I:$I, Raw!$A:$A, Dispositions!BBF$14, Raw!$F:$F, Dispositions!$C44, Raw!$H:$H, "E14")</f>
        <v>0</v>
      </c>
      <c r="BBG44" s="35">
        <f>SUMIFS(Raw!$I:$I, Raw!$A:$A, Dispositions!BBG$14, Raw!$F:$F, Dispositions!$C44, Raw!$H:$H, "E14")</f>
        <v>0</v>
      </c>
      <c r="BBH44" s="36">
        <f>SUMIFS(Raw!$I:$I, Raw!$A:$A, Dispositions!BBH$14, Raw!$F:$F, Dispositions!$C44, Raw!$H:$H, "E14")</f>
        <v>0</v>
      </c>
      <c r="BBJ44" s="34">
        <f>SUMIFS(Raw!$I:$I, Raw!$A:$A, Dispositions!BBJ$14, Raw!$F:$F, Dispositions!$C44, Raw!$H:$H, "E15")</f>
        <v>0</v>
      </c>
      <c r="BBK44" s="35">
        <f>SUMIFS(Raw!$I:$I, Raw!$A:$A, Dispositions!BBK$14, Raw!$F:$F, Dispositions!$C44, Raw!$H:$H, "E15")</f>
        <v>0</v>
      </c>
      <c r="BBL44" s="35">
        <f>SUMIFS(Raw!$I:$I, Raw!$A:$A, Dispositions!BBL$14, Raw!$F:$F, Dispositions!$C44, Raw!$H:$H, "E15")</f>
        <v>0</v>
      </c>
      <c r="BBM44" s="35">
        <f>SUMIFS(Raw!$I:$I, Raw!$A:$A, Dispositions!BBM$14, Raw!$F:$F, Dispositions!$C44, Raw!$H:$H, "E15")</f>
        <v>0</v>
      </c>
      <c r="BBN44" s="35">
        <f>SUMIFS(Raw!$I:$I, Raw!$A:$A, Dispositions!BBN$14, Raw!$F:$F, Dispositions!$C44, Raw!$H:$H, "E15")</f>
        <v>0</v>
      </c>
      <c r="BBO44" s="35">
        <f>SUMIFS(Raw!$I:$I, Raw!$A:$A, Dispositions!BBO$14, Raw!$F:$F, Dispositions!$C44, Raw!$H:$H, "E15")</f>
        <v>0</v>
      </c>
      <c r="BBP44" s="36">
        <f>SUMIFS(Raw!$I:$I, Raw!$A:$A, Dispositions!BBP$14, Raw!$F:$F, Dispositions!$C44, Raw!$H:$H, "E15")</f>
        <v>0</v>
      </c>
      <c r="BBR44" s="34">
        <f>SUMIFS(Raw!$I:$I, Raw!$A:$A, Dispositions!BBR$14, Raw!$F:$F, Dispositions!$C44, Raw!$H:$H, "E16")</f>
        <v>0</v>
      </c>
      <c r="BBS44" s="35">
        <f>SUMIFS(Raw!$I:$I, Raw!$A:$A, Dispositions!BBS$14, Raw!$F:$F, Dispositions!$C44, Raw!$H:$H, "E16")</f>
        <v>0</v>
      </c>
      <c r="BBT44" s="35">
        <f>SUMIFS(Raw!$I:$I, Raw!$A:$A, Dispositions!BBT$14, Raw!$F:$F, Dispositions!$C44, Raw!$H:$H, "E16")</f>
        <v>0</v>
      </c>
      <c r="BBU44" s="35">
        <f>SUMIFS(Raw!$I:$I, Raw!$A:$A, Dispositions!BBU$14, Raw!$F:$F, Dispositions!$C44, Raw!$H:$H, "E16")</f>
        <v>0</v>
      </c>
      <c r="BBV44" s="35">
        <f>SUMIFS(Raw!$I:$I, Raw!$A:$A, Dispositions!BBV$14, Raw!$F:$F, Dispositions!$C44, Raw!$H:$H, "E16")</f>
        <v>0</v>
      </c>
      <c r="BBW44" s="35">
        <f>SUMIFS(Raw!$I:$I, Raw!$A:$A, Dispositions!BBW$14, Raw!$F:$F, Dispositions!$C44, Raw!$H:$H, "E16")</f>
        <v>0</v>
      </c>
      <c r="BBX44" s="36">
        <f>SUMIFS(Raw!$I:$I, Raw!$A:$A, Dispositions!BBX$14, Raw!$F:$F, Dispositions!$C44, Raw!$H:$H, "E16")</f>
        <v>0</v>
      </c>
      <c r="BBZ44" s="34">
        <f>SUMIFS(Raw!$I:$I, Raw!$A:$A, Dispositions!BBZ$14, Raw!$F:$F, Dispositions!$C44, Raw!$H:$H, "E18")</f>
        <v>0</v>
      </c>
      <c r="BCA44" s="35">
        <f>SUMIFS(Raw!$I:$I, Raw!$A:$A, Dispositions!BCA$14, Raw!$F:$F, Dispositions!$C44, Raw!$H:$H, "E18")</f>
        <v>0</v>
      </c>
      <c r="BCB44" s="35">
        <f>SUMIFS(Raw!$I:$I, Raw!$A:$A, Dispositions!BCB$14, Raw!$F:$F, Dispositions!$C44, Raw!$H:$H, "E18")</f>
        <v>0</v>
      </c>
      <c r="BCC44" s="35">
        <f>SUMIFS(Raw!$I:$I, Raw!$A:$A, Dispositions!BCC$14, Raw!$F:$F, Dispositions!$C44, Raw!$H:$H, "E18")</f>
        <v>0</v>
      </c>
      <c r="BCD44" s="35">
        <f>SUMIFS(Raw!$I:$I, Raw!$A:$A, Dispositions!BCD$14, Raw!$F:$F, Dispositions!$C44, Raw!$H:$H, "E18")</f>
        <v>0</v>
      </c>
      <c r="BCE44" s="35">
        <f>SUMIFS(Raw!$I:$I, Raw!$A:$A, Dispositions!BCE$14, Raw!$F:$F, Dispositions!$C44, Raw!$H:$H, "E18")</f>
        <v>0</v>
      </c>
      <c r="BCF44" s="36">
        <f>SUMIFS(Raw!$I:$I, Raw!$A:$A, Dispositions!BCF$14, Raw!$F:$F, Dispositions!$C44, Raw!$H:$H, "E18")</f>
        <v>0</v>
      </c>
      <c r="BCH44" s="34">
        <f>SUMIFS(Raw!$I:$I, Raw!$A:$A, Dispositions!BCH$14, Raw!$F:$F, Dispositions!$C44, Raw!$H:$H, "E34")</f>
        <v>0</v>
      </c>
      <c r="BCI44" s="35">
        <f>SUMIFS(Raw!$I:$I, Raw!$A:$A, Dispositions!BCI$14, Raw!$F:$F, Dispositions!$C44, Raw!$H:$H, "E34")</f>
        <v>0</v>
      </c>
      <c r="BCJ44" s="35">
        <f>SUMIFS(Raw!$I:$I, Raw!$A:$A, Dispositions!BCJ$14, Raw!$F:$F, Dispositions!$C44, Raw!$H:$H, "E34")</f>
        <v>0</v>
      </c>
      <c r="BCK44" s="35">
        <f>SUMIFS(Raw!$I:$I, Raw!$A:$A, Dispositions!BCK$14, Raw!$F:$F, Dispositions!$C44, Raw!$H:$H, "E34")</f>
        <v>0</v>
      </c>
      <c r="BCL44" s="35">
        <f>SUMIFS(Raw!$I:$I, Raw!$A:$A, Dispositions!BCL$14, Raw!$F:$F, Dispositions!$C44, Raw!$H:$H, "E34")</f>
        <v>0</v>
      </c>
      <c r="BCM44" s="35">
        <f>SUMIFS(Raw!$I:$I, Raw!$A:$A, Dispositions!BCM$14, Raw!$F:$F, Dispositions!$C44, Raw!$H:$H, "E34")</f>
        <v>0</v>
      </c>
      <c r="BCN44" s="36">
        <f>SUMIFS(Raw!$I:$I, Raw!$A:$A, Dispositions!BCN$14, Raw!$F:$F, Dispositions!$C44, Raw!$H:$H, "E34")</f>
        <v>0</v>
      </c>
      <c r="BCP44" s="34">
        <f>SUMIFS(Raw!$I:$I, Raw!$A:$A, Dispositions!BCP$14, Raw!$F:$F, Dispositions!$C44, Raw!$H:$H, "E02")</f>
        <v>0</v>
      </c>
      <c r="BCQ44" s="35">
        <f>SUMIFS(Raw!$I:$I, Raw!$A:$A, Dispositions!BCQ$14, Raw!$F:$F, Dispositions!$C44, Raw!$H:$H, "E02")</f>
        <v>0</v>
      </c>
      <c r="BCR44" s="35">
        <f>SUMIFS(Raw!$I:$I, Raw!$A:$A, Dispositions!BCR$14, Raw!$F:$F, Dispositions!$C44, Raw!$H:$H, "E02")</f>
        <v>0</v>
      </c>
      <c r="BCS44" s="35">
        <f>SUMIFS(Raw!$I:$I, Raw!$A:$A, Dispositions!BCS$14, Raw!$F:$F, Dispositions!$C44, Raw!$H:$H, "E02")</f>
        <v>0</v>
      </c>
      <c r="BCT44" s="35">
        <f>SUMIFS(Raw!$I:$I, Raw!$A:$A, Dispositions!BCT$14, Raw!$F:$F, Dispositions!$C44, Raw!$H:$H, "E02")</f>
        <v>0</v>
      </c>
      <c r="BCU44" s="35">
        <f>SUMIFS(Raw!$I:$I, Raw!$A:$A, Dispositions!BCU$14, Raw!$F:$F, Dispositions!$C44, Raw!$H:$H, "E02")</f>
        <v>0</v>
      </c>
      <c r="BCV44" s="36">
        <f>SUMIFS(Raw!$I:$I, Raw!$A:$A, Dispositions!BCV$14, Raw!$F:$F, Dispositions!$C44, Raw!$H:$H, "E02")</f>
        <v>0</v>
      </c>
      <c r="BCX44" s="34">
        <f>SUMIFS(Raw!$I:$I, Raw!$A:$A, Dispositions!BCX$14, Raw!$F:$F, Dispositions!$C44, Raw!$H:$H, "E03")</f>
        <v>0</v>
      </c>
      <c r="BCY44" s="35">
        <f>SUMIFS(Raw!$I:$I, Raw!$A:$A, Dispositions!BCY$14, Raw!$F:$F, Dispositions!$C44, Raw!$H:$H, "E03")</f>
        <v>0</v>
      </c>
      <c r="BCZ44" s="35">
        <f>SUMIFS(Raw!$I:$I, Raw!$A:$A, Dispositions!BCZ$14, Raw!$F:$F, Dispositions!$C44, Raw!$H:$H, "E03")</f>
        <v>0</v>
      </c>
      <c r="BDA44" s="35">
        <f>SUMIFS(Raw!$I:$I, Raw!$A:$A, Dispositions!BDA$14, Raw!$F:$F, Dispositions!$C44, Raw!$H:$H, "E03")</f>
        <v>0</v>
      </c>
      <c r="BDB44" s="35">
        <f>SUMIFS(Raw!$I:$I, Raw!$A:$A, Dispositions!BDB$14, Raw!$F:$F, Dispositions!$C44, Raw!$H:$H, "E03")</f>
        <v>0</v>
      </c>
      <c r="BDC44" s="35">
        <f>SUMIFS(Raw!$I:$I, Raw!$A:$A, Dispositions!BDC$14, Raw!$F:$F, Dispositions!$C44, Raw!$H:$H, "E03")</f>
        <v>0</v>
      </c>
      <c r="BDD44" s="36">
        <f>SUMIFS(Raw!$I:$I, Raw!$A:$A, Dispositions!BDD$14, Raw!$F:$F, Dispositions!$C44, Raw!$H:$H, "E03")</f>
        <v>0</v>
      </c>
      <c r="BDF44" s="34">
        <f>SUMIFS(Raw!$I:$I, Raw!$A:$A, Dispositions!BDF$14, Raw!$F:$F, Dispositions!$C44, Raw!$H:$H, "E05")</f>
        <v>0</v>
      </c>
      <c r="BDG44" s="35">
        <f>SUMIFS(Raw!$I:$I, Raw!$A:$A, Dispositions!BDG$14, Raw!$F:$F, Dispositions!$C44, Raw!$H:$H, "E05")</f>
        <v>0</v>
      </c>
      <c r="BDH44" s="35">
        <f>SUMIFS(Raw!$I:$I, Raw!$A:$A, Dispositions!BDH$14, Raw!$F:$F, Dispositions!$C44, Raw!$H:$H, "E05")</f>
        <v>0</v>
      </c>
      <c r="BDI44" s="35">
        <f>SUMIFS(Raw!$I:$I, Raw!$A:$A, Dispositions!BDI$14, Raw!$F:$F, Dispositions!$C44, Raw!$H:$H, "E05")</f>
        <v>0</v>
      </c>
      <c r="BDJ44" s="35">
        <f>SUMIFS(Raw!$I:$I, Raw!$A:$A, Dispositions!BDJ$14, Raw!$F:$F, Dispositions!$C44, Raw!$H:$H, "E05")</f>
        <v>0</v>
      </c>
      <c r="BDK44" s="35">
        <f>SUMIFS(Raw!$I:$I, Raw!$A:$A, Dispositions!BDK$14, Raw!$F:$F, Dispositions!$C44, Raw!$H:$H, "E05")</f>
        <v>0</v>
      </c>
      <c r="BDL44" s="36">
        <f>SUMIFS(Raw!$I:$I, Raw!$A:$A, Dispositions!BDL$14, Raw!$F:$F, Dispositions!$C44, Raw!$H:$H, "E05")</f>
        <v>0</v>
      </c>
      <c r="BDN44" s="34">
        <f>SUMIFS(Raw!$I:$I, Raw!$A:$A, Dispositions!BDN$14, Raw!$F:$F, Dispositions!$C44, Raw!$H:$H, "E12")</f>
        <v>0</v>
      </c>
      <c r="BDO44" s="35">
        <f>SUMIFS(Raw!$I:$I, Raw!$A:$A, Dispositions!BDO$14, Raw!$F:$F, Dispositions!$C44, Raw!$H:$H, "E12")</f>
        <v>0</v>
      </c>
      <c r="BDP44" s="35">
        <f>SUMIFS(Raw!$I:$I, Raw!$A:$A, Dispositions!BDP$14, Raw!$F:$F, Dispositions!$C44, Raw!$H:$H, "E12")</f>
        <v>0</v>
      </c>
      <c r="BDQ44" s="35">
        <f>SUMIFS(Raw!$I:$I, Raw!$A:$A, Dispositions!BDQ$14, Raw!$F:$F, Dispositions!$C44, Raw!$H:$H, "E12")</f>
        <v>0</v>
      </c>
      <c r="BDR44" s="35">
        <f>SUMIFS(Raw!$I:$I, Raw!$A:$A, Dispositions!BDR$14, Raw!$F:$F, Dispositions!$C44, Raw!$H:$H, "E12")</f>
        <v>0</v>
      </c>
      <c r="BDS44" s="35">
        <f>SUMIFS(Raw!$I:$I, Raw!$A:$A, Dispositions!BDS$14, Raw!$F:$F, Dispositions!$C44, Raw!$H:$H, "E12")</f>
        <v>0</v>
      </c>
      <c r="BDT44" s="36">
        <f>SUMIFS(Raw!$I:$I, Raw!$A:$A, Dispositions!BDT$14, Raw!$F:$F, Dispositions!$C44, Raw!$H:$H, "E12")</f>
        <v>0</v>
      </c>
      <c r="BDV44" s="34">
        <f>SUMIFS(Raw!$I:$I, Raw!$A:$A, Dispositions!BDV$14, Raw!$F:$F, Dispositions!$C44, Raw!$H:$H, "E13")</f>
        <v>0</v>
      </c>
      <c r="BDW44" s="35">
        <f>SUMIFS(Raw!$I:$I, Raw!$A:$A, Dispositions!BDW$14, Raw!$F:$F, Dispositions!$C44, Raw!$H:$H, "E13")</f>
        <v>0</v>
      </c>
      <c r="BDX44" s="35">
        <f>SUMIFS(Raw!$I:$I, Raw!$A:$A, Dispositions!BDX$14, Raw!$F:$F, Dispositions!$C44, Raw!$H:$H, "E13")</f>
        <v>0</v>
      </c>
      <c r="BDY44" s="35">
        <f>SUMIFS(Raw!$I:$I, Raw!$A:$A, Dispositions!BDY$14, Raw!$F:$F, Dispositions!$C44, Raw!$H:$H, "E13")</f>
        <v>0</v>
      </c>
      <c r="BDZ44" s="35">
        <f>SUMIFS(Raw!$I:$I, Raw!$A:$A, Dispositions!BDZ$14, Raw!$F:$F, Dispositions!$C44, Raw!$H:$H, "E13")</f>
        <v>0</v>
      </c>
      <c r="BEA44" s="35">
        <f>SUMIFS(Raw!$I:$I, Raw!$A:$A, Dispositions!BEA$14, Raw!$F:$F, Dispositions!$C44, Raw!$H:$H, "E13")</f>
        <v>0</v>
      </c>
      <c r="BEB44" s="36">
        <f>SUMIFS(Raw!$I:$I, Raw!$A:$A, Dispositions!BEB$14, Raw!$F:$F, Dispositions!$C44, Raw!$H:$H, "E13")</f>
        <v>0</v>
      </c>
      <c r="BED44" s="34">
        <f>SUMIFS(Raw!$I:$I, Raw!$A:$A, Dispositions!BED$14, Raw!$F:$F, Dispositions!$C44, Raw!$H:$H, "E14")</f>
        <v>0</v>
      </c>
      <c r="BEE44" s="35">
        <f>SUMIFS(Raw!$I:$I, Raw!$A:$A, Dispositions!BEE$14, Raw!$F:$F, Dispositions!$C44, Raw!$H:$H, "E14")</f>
        <v>0</v>
      </c>
      <c r="BEF44" s="35">
        <f>SUMIFS(Raw!$I:$I, Raw!$A:$A, Dispositions!BEF$14, Raw!$F:$F, Dispositions!$C44, Raw!$H:$H, "E14")</f>
        <v>0</v>
      </c>
      <c r="BEG44" s="35">
        <f>SUMIFS(Raw!$I:$I, Raw!$A:$A, Dispositions!BEG$14, Raw!$F:$F, Dispositions!$C44, Raw!$H:$H, "E14")</f>
        <v>0</v>
      </c>
      <c r="BEH44" s="35">
        <f>SUMIFS(Raw!$I:$I, Raw!$A:$A, Dispositions!BEH$14, Raw!$F:$F, Dispositions!$C44, Raw!$H:$H, "E14")</f>
        <v>0</v>
      </c>
      <c r="BEI44" s="35">
        <f>SUMIFS(Raw!$I:$I, Raw!$A:$A, Dispositions!BEI$14, Raw!$F:$F, Dispositions!$C44, Raw!$H:$H, "E14")</f>
        <v>0</v>
      </c>
      <c r="BEJ44" s="36">
        <f>SUMIFS(Raw!$I:$I, Raw!$A:$A, Dispositions!BEJ$14, Raw!$F:$F, Dispositions!$C44, Raw!$H:$H, "E14")</f>
        <v>0</v>
      </c>
      <c r="BEL44" s="34">
        <f>SUMIFS(Raw!$I:$I, Raw!$A:$A, Dispositions!BEL$14, Raw!$F:$F, Dispositions!$C44, Raw!$H:$H, "E15")</f>
        <v>0</v>
      </c>
      <c r="BEM44" s="35">
        <f>SUMIFS(Raw!$I:$I, Raw!$A:$A, Dispositions!BEM$14, Raw!$F:$F, Dispositions!$C44, Raw!$H:$H, "E15")</f>
        <v>0</v>
      </c>
      <c r="BEN44" s="35">
        <f>SUMIFS(Raw!$I:$I, Raw!$A:$A, Dispositions!BEN$14, Raw!$F:$F, Dispositions!$C44, Raw!$H:$H, "E15")</f>
        <v>0</v>
      </c>
      <c r="BEO44" s="35">
        <f>SUMIFS(Raw!$I:$I, Raw!$A:$A, Dispositions!BEO$14, Raw!$F:$F, Dispositions!$C44, Raw!$H:$H, "E15")</f>
        <v>0</v>
      </c>
      <c r="BEP44" s="35">
        <f>SUMIFS(Raw!$I:$I, Raw!$A:$A, Dispositions!BEP$14, Raw!$F:$F, Dispositions!$C44, Raw!$H:$H, "E15")</f>
        <v>0</v>
      </c>
      <c r="BEQ44" s="35">
        <f>SUMIFS(Raw!$I:$I, Raw!$A:$A, Dispositions!BEQ$14, Raw!$F:$F, Dispositions!$C44, Raw!$H:$H, "E15")</f>
        <v>0</v>
      </c>
      <c r="BER44" s="36">
        <f>SUMIFS(Raw!$I:$I, Raw!$A:$A, Dispositions!BER$14, Raw!$F:$F, Dispositions!$C44, Raw!$H:$H, "E15")</f>
        <v>0</v>
      </c>
      <c r="BET44" s="34">
        <f>SUMIFS(Raw!$I:$I, Raw!$A:$A, Dispositions!BET$14, Raw!$F:$F, Dispositions!$C44, Raw!$H:$H, "E16")</f>
        <v>0</v>
      </c>
      <c r="BEU44" s="35">
        <f>SUMIFS(Raw!$I:$I, Raw!$A:$A, Dispositions!BEU$14, Raw!$F:$F, Dispositions!$C44, Raw!$H:$H, "E16")</f>
        <v>0</v>
      </c>
      <c r="BEV44" s="35">
        <f>SUMIFS(Raw!$I:$I, Raw!$A:$A, Dispositions!BEV$14, Raw!$F:$F, Dispositions!$C44, Raw!$H:$H, "E16")</f>
        <v>0</v>
      </c>
      <c r="BEW44" s="35">
        <f>SUMIFS(Raw!$I:$I, Raw!$A:$A, Dispositions!BEW$14, Raw!$F:$F, Dispositions!$C44, Raw!$H:$H, "E16")</f>
        <v>0</v>
      </c>
      <c r="BEX44" s="35">
        <f>SUMIFS(Raw!$I:$I, Raw!$A:$A, Dispositions!BEX$14, Raw!$F:$F, Dispositions!$C44, Raw!$H:$H, "E16")</f>
        <v>0</v>
      </c>
      <c r="BEY44" s="35">
        <f>SUMIFS(Raw!$I:$I, Raw!$A:$A, Dispositions!BEY$14, Raw!$F:$F, Dispositions!$C44, Raw!$H:$H, "E16")</f>
        <v>0</v>
      </c>
      <c r="BEZ44" s="36">
        <f>SUMIFS(Raw!$I:$I, Raw!$A:$A, Dispositions!BEZ$14, Raw!$F:$F, Dispositions!$C44, Raw!$H:$H, "E16")</f>
        <v>0</v>
      </c>
      <c r="BFB44" s="34">
        <f>SUMIFS(Raw!$I:$I, Raw!$A:$A, Dispositions!BFB$14, Raw!$F:$F, Dispositions!$C44, Raw!$H:$H, "E18")</f>
        <v>0</v>
      </c>
      <c r="BFC44" s="35">
        <f>SUMIFS(Raw!$I:$I, Raw!$A:$A, Dispositions!BFC$14, Raw!$F:$F, Dispositions!$C44, Raw!$H:$H, "E18")</f>
        <v>0</v>
      </c>
      <c r="BFD44" s="35">
        <f>SUMIFS(Raw!$I:$I, Raw!$A:$A, Dispositions!BFD$14, Raw!$F:$F, Dispositions!$C44, Raw!$H:$H, "E18")</f>
        <v>0</v>
      </c>
      <c r="BFE44" s="35">
        <f>SUMIFS(Raw!$I:$I, Raw!$A:$A, Dispositions!BFE$14, Raw!$F:$F, Dispositions!$C44, Raw!$H:$H, "E18")</f>
        <v>0</v>
      </c>
      <c r="BFF44" s="35">
        <f>SUMIFS(Raw!$I:$I, Raw!$A:$A, Dispositions!BFF$14, Raw!$F:$F, Dispositions!$C44, Raw!$H:$H, "E18")</f>
        <v>0</v>
      </c>
      <c r="BFG44" s="35">
        <f>SUMIFS(Raw!$I:$I, Raw!$A:$A, Dispositions!BFG$14, Raw!$F:$F, Dispositions!$C44, Raw!$H:$H, "E18")</f>
        <v>0</v>
      </c>
      <c r="BFH44" s="36">
        <f>SUMIFS(Raw!$I:$I, Raw!$A:$A, Dispositions!BFH$14, Raw!$F:$F, Dispositions!$C44, Raw!$H:$H, "E18")</f>
        <v>0</v>
      </c>
      <c r="BFJ44" s="34">
        <f>SUMIFS(Raw!$I:$I, Raw!$A:$A, Dispositions!BFJ$14, Raw!$F:$F, Dispositions!$C44, Raw!$H:$H, "E34")</f>
        <v>0</v>
      </c>
      <c r="BFK44" s="35">
        <f>SUMIFS(Raw!$I:$I, Raw!$A:$A, Dispositions!BFK$14, Raw!$F:$F, Dispositions!$C44, Raw!$H:$H, "E34")</f>
        <v>0</v>
      </c>
      <c r="BFL44" s="35">
        <f>SUMIFS(Raw!$I:$I, Raw!$A:$A, Dispositions!BFL$14, Raw!$F:$F, Dispositions!$C44, Raw!$H:$H, "E34")</f>
        <v>0</v>
      </c>
      <c r="BFM44" s="35">
        <f>SUMIFS(Raw!$I:$I, Raw!$A:$A, Dispositions!BFM$14, Raw!$F:$F, Dispositions!$C44, Raw!$H:$H, "E34")</f>
        <v>0</v>
      </c>
      <c r="BFN44" s="35">
        <f>SUMIFS(Raw!$I:$I, Raw!$A:$A, Dispositions!BFN$14, Raw!$F:$F, Dispositions!$C44, Raw!$H:$H, "E34")</f>
        <v>0</v>
      </c>
      <c r="BFO44" s="35">
        <f>SUMIFS(Raw!$I:$I, Raw!$A:$A, Dispositions!BFO$14, Raw!$F:$F, Dispositions!$C44, Raw!$H:$H, "E34")</f>
        <v>0</v>
      </c>
      <c r="BFP44" s="36">
        <f>SUMIFS(Raw!$I:$I, Raw!$A:$A, Dispositions!BFP$14, Raw!$F:$F, Dispositions!$C44, Raw!$H:$H, "E34")</f>
        <v>0</v>
      </c>
    </row>
    <row r="45" spans="1:1524" ht="15" thickBot="1" x14ac:dyDescent="0.4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L45" s="56"/>
      <c r="QM45" s="57"/>
      <c r="QN45" s="57"/>
      <c r="QO45" s="57"/>
      <c r="QP45" s="57"/>
      <c r="QQ45" s="57"/>
      <c r="QR45" s="58"/>
      <c r="QT45" s="56"/>
      <c r="QU45" s="57"/>
      <c r="QV45" s="57"/>
      <c r="QW45" s="57"/>
      <c r="QX45" s="57"/>
      <c r="QY45" s="57"/>
      <c r="QZ45" s="58"/>
      <c r="RB45" s="56"/>
      <c r="RC45" s="57"/>
      <c r="RD45" s="57"/>
      <c r="RE45" s="57"/>
      <c r="RF45" s="57"/>
      <c r="RG45" s="57"/>
      <c r="RH45" s="58"/>
      <c r="RJ45" s="56"/>
      <c r="RK45" s="57"/>
      <c r="RL45" s="57"/>
      <c r="RM45" s="57"/>
      <c r="RN45" s="57"/>
      <c r="RO45" s="57"/>
      <c r="RP45" s="58"/>
      <c r="RR45" s="56"/>
      <c r="RS45" s="57"/>
      <c r="RT45" s="57"/>
      <c r="RU45" s="57"/>
      <c r="RV45" s="57"/>
      <c r="RW45" s="57"/>
      <c r="RX45" s="58"/>
      <c r="RZ45" s="56"/>
      <c r="SA45" s="57"/>
      <c r="SB45" s="57"/>
      <c r="SC45" s="57"/>
      <c r="SD45" s="57"/>
      <c r="SE45" s="57"/>
      <c r="SF45" s="58"/>
      <c r="SH45" s="56"/>
      <c r="SI45" s="57"/>
      <c r="SJ45" s="57"/>
      <c r="SK45" s="57"/>
      <c r="SL45" s="57"/>
      <c r="SM45" s="57"/>
      <c r="SN45" s="58"/>
      <c r="SP45" s="56"/>
      <c r="SQ45" s="57"/>
      <c r="SR45" s="57"/>
      <c r="SS45" s="57"/>
      <c r="ST45" s="57"/>
      <c r="SU45" s="57"/>
      <c r="SV45" s="58"/>
      <c r="SX45" s="56"/>
      <c r="SY45" s="57"/>
      <c r="SZ45" s="57"/>
      <c r="TA45" s="57"/>
      <c r="TB45" s="57"/>
      <c r="TC45" s="57"/>
      <c r="TD45" s="58"/>
      <c r="TF45" s="56"/>
      <c r="TG45" s="57"/>
      <c r="TH45" s="57"/>
      <c r="TI45" s="57"/>
      <c r="TJ45" s="57"/>
      <c r="TK45" s="57"/>
      <c r="TL45" s="58"/>
      <c r="TN45" s="56"/>
      <c r="TO45" s="57"/>
      <c r="TP45" s="57"/>
      <c r="TQ45" s="57"/>
      <c r="TR45" s="57"/>
      <c r="TS45" s="57"/>
      <c r="TT45" s="58"/>
      <c r="TV45" s="56"/>
      <c r="TW45" s="57"/>
      <c r="TX45" s="57"/>
      <c r="TY45" s="57"/>
      <c r="TZ45" s="57"/>
      <c r="UA45" s="57"/>
      <c r="UB45" s="58"/>
      <c r="UD45" s="56"/>
      <c r="UE45" s="57"/>
      <c r="UF45" s="57"/>
      <c r="UG45" s="57"/>
      <c r="UH45" s="57"/>
      <c r="UI45" s="57"/>
      <c r="UJ45" s="58"/>
      <c r="UL45" s="56"/>
      <c r="UM45" s="57"/>
      <c r="UN45" s="57"/>
      <c r="UO45" s="57"/>
      <c r="UP45" s="57"/>
      <c r="UQ45" s="57"/>
      <c r="UR45" s="58"/>
      <c r="UT45" s="56"/>
      <c r="UU45" s="57"/>
      <c r="UV45" s="57"/>
      <c r="UW45" s="57"/>
      <c r="UX45" s="57"/>
      <c r="UY45" s="57"/>
      <c r="UZ45" s="58"/>
      <c r="VB45" s="56"/>
      <c r="VC45" s="57"/>
      <c r="VD45" s="57"/>
      <c r="VE45" s="57"/>
      <c r="VF45" s="57"/>
      <c r="VG45" s="57"/>
      <c r="VH45" s="58"/>
      <c r="VJ45" s="56"/>
      <c r="VK45" s="57"/>
      <c r="VL45" s="57"/>
      <c r="VM45" s="57"/>
      <c r="VN45" s="57"/>
      <c r="VO45" s="57"/>
      <c r="VP45" s="58"/>
      <c r="VR45" s="56"/>
      <c r="VS45" s="57"/>
      <c r="VT45" s="57"/>
      <c r="VU45" s="57"/>
      <c r="VV45" s="57"/>
      <c r="VW45" s="57"/>
      <c r="VX45" s="58"/>
      <c r="VZ45" s="56"/>
      <c r="WA45" s="57"/>
      <c r="WB45" s="57"/>
      <c r="WC45" s="57"/>
      <c r="WD45" s="57"/>
      <c r="WE45" s="57"/>
      <c r="WF45" s="58"/>
      <c r="WH45" s="56"/>
      <c r="WI45" s="57"/>
      <c r="WJ45" s="57"/>
      <c r="WK45" s="57"/>
      <c r="WL45" s="57"/>
      <c r="WM45" s="57"/>
      <c r="WN45" s="58"/>
      <c r="WP45" s="56"/>
      <c r="WQ45" s="57"/>
      <c r="WR45" s="57"/>
      <c r="WS45" s="57"/>
      <c r="WT45" s="57"/>
      <c r="WU45" s="57"/>
      <c r="WV45" s="58"/>
      <c r="WX45" s="56"/>
      <c r="WY45" s="57"/>
      <c r="WZ45" s="57"/>
      <c r="XA45" s="57"/>
      <c r="XB45" s="57"/>
      <c r="XC45" s="57"/>
      <c r="XD45" s="58"/>
      <c r="XF45" s="56"/>
      <c r="XG45" s="57"/>
      <c r="XH45" s="57"/>
      <c r="XI45" s="57"/>
      <c r="XJ45" s="57"/>
      <c r="XK45" s="57"/>
      <c r="XL45" s="58"/>
      <c r="XN45" s="56"/>
      <c r="XO45" s="57"/>
      <c r="XP45" s="57"/>
      <c r="XQ45" s="57"/>
      <c r="XR45" s="57"/>
      <c r="XS45" s="57"/>
      <c r="XT45" s="58"/>
      <c r="XV45" s="56"/>
      <c r="XW45" s="57"/>
      <c r="XX45" s="57"/>
      <c r="XY45" s="57"/>
      <c r="XZ45" s="57"/>
      <c r="YA45" s="57"/>
      <c r="YB45" s="58"/>
      <c r="YD45" s="56"/>
      <c r="YE45" s="57"/>
      <c r="YF45" s="57"/>
      <c r="YG45" s="57"/>
      <c r="YH45" s="57"/>
      <c r="YI45" s="57"/>
      <c r="YJ45" s="58"/>
      <c r="YL45" s="56"/>
      <c r="YM45" s="57"/>
      <c r="YN45" s="57"/>
      <c r="YO45" s="57"/>
      <c r="YP45" s="57"/>
      <c r="YQ45" s="57"/>
      <c r="YR45" s="58"/>
      <c r="YT45" s="56"/>
      <c r="YU45" s="57"/>
      <c r="YV45" s="57"/>
      <c r="YW45" s="57"/>
      <c r="YX45" s="57"/>
      <c r="YY45" s="57"/>
      <c r="YZ45" s="58"/>
      <c r="ZB45" s="56"/>
      <c r="ZC45" s="57"/>
      <c r="ZD45" s="57"/>
      <c r="ZE45" s="57"/>
      <c r="ZF45" s="57"/>
      <c r="ZG45" s="57"/>
      <c r="ZH45" s="58"/>
      <c r="ZJ45" s="56"/>
      <c r="ZK45" s="57"/>
      <c r="ZL45" s="57"/>
      <c r="ZM45" s="57"/>
      <c r="ZN45" s="57"/>
      <c r="ZO45" s="57"/>
      <c r="ZP45" s="58"/>
      <c r="ZR45" s="56"/>
      <c r="ZS45" s="57"/>
      <c r="ZT45" s="57"/>
      <c r="ZU45" s="57"/>
      <c r="ZV45" s="57"/>
      <c r="ZW45" s="57"/>
      <c r="ZX45" s="58"/>
      <c r="ZZ45" s="56"/>
      <c r="AAA45" s="57"/>
      <c r="AAB45" s="57"/>
      <c r="AAC45" s="57"/>
      <c r="AAD45" s="57"/>
      <c r="AAE45" s="57"/>
      <c r="AAF45" s="58"/>
      <c r="AAH45" s="56"/>
      <c r="AAI45" s="57"/>
      <c r="AAJ45" s="57"/>
      <c r="AAK45" s="57"/>
      <c r="AAL45" s="57"/>
      <c r="AAM45" s="57"/>
      <c r="AAN45" s="58"/>
      <c r="AAP45" s="56"/>
      <c r="AAQ45" s="57"/>
      <c r="AAR45" s="57"/>
      <c r="AAS45" s="57"/>
      <c r="AAT45" s="57"/>
      <c r="AAU45" s="57"/>
      <c r="AAV45" s="58"/>
      <c r="AAX45" s="56"/>
      <c r="AAY45" s="57"/>
      <c r="AAZ45" s="57"/>
      <c r="ABA45" s="57"/>
      <c r="ABB45" s="57"/>
      <c r="ABC45" s="57"/>
      <c r="ABD45" s="58"/>
      <c r="ABF45" s="56"/>
      <c r="ABG45" s="57"/>
      <c r="ABH45" s="57"/>
      <c r="ABI45" s="57"/>
      <c r="ABJ45" s="57"/>
      <c r="ABK45" s="57"/>
      <c r="ABL45" s="58"/>
      <c r="ABN45" s="56"/>
      <c r="ABO45" s="57"/>
      <c r="ABP45" s="57"/>
      <c r="ABQ45" s="57"/>
      <c r="ABR45" s="57"/>
      <c r="ABS45" s="57"/>
      <c r="ABT45" s="58"/>
      <c r="ABV45" s="56"/>
      <c r="ABW45" s="57"/>
      <c r="ABX45" s="57"/>
      <c r="ABY45" s="57"/>
      <c r="ABZ45" s="57"/>
      <c r="ACA45" s="57"/>
      <c r="ACB45" s="58"/>
      <c r="ACD45" s="56"/>
      <c r="ACE45" s="57"/>
      <c r="ACF45" s="57"/>
      <c r="ACG45" s="57"/>
      <c r="ACH45" s="57"/>
      <c r="ACI45" s="57"/>
      <c r="ACJ45" s="58"/>
      <c r="ACL45" s="56"/>
      <c r="ACM45" s="57"/>
      <c r="ACN45" s="57"/>
      <c r="ACO45" s="57"/>
      <c r="ACP45" s="57"/>
      <c r="ACQ45" s="57"/>
      <c r="ACR45" s="58"/>
      <c r="ACT45" s="56"/>
      <c r="ACU45" s="57"/>
      <c r="ACV45" s="57"/>
      <c r="ACW45" s="57"/>
      <c r="ACX45" s="57"/>
      <c r="ACY45" s="57"/>
      <c r="ACZ45" s="58"/>
      <c r="ADB45" s="56"/>
      <c r="ADC45" s="57"/>
      <c r="ADD45" s="57"/>
      <c r="ADE45" s="57"/>
      <c r="ADF45" s="57"/>
      <c r="ADG45" s="57"/>
      <c r="ADH45" s="58"/>
      <c r="ADJ45" s="56"/>
      <c r="ADK45" s="57"/>
      <c r="ADL45" s="57"/>
      <c r="ADM45" s="57"/>
      <c r="ADN45" s="57"/>
      <c r="ADO45" s="57"/>
      <c r="ADP45" s="58"/>
      <c r="ADR45" s="56"/>
      <c r="ADS45" s="57"/>
      <c r="ADT45" s="57"/>
      <c r="ADU45" s="57"/>
      <c r="ADV45" s="57"/>
      <c r="ADW45" s="57"/>
      <c r="ADX45" s="58"/>
      <c r="ADZ45" s="56"/>
      <c r="AEA45" s="57"/>
      <c r="AEB45" s="57"/>
      <c r="AEC45" s="57"/>
      <c r="AED45" s="57"/>
      <c r="AEE45" s="57"/>
      <c r="AEF45" s="58"/>
      <c r="AEH45" s="56"/>
      <c r="AEI45" s="57"/>
      <c r="AEJ45" s="57"/>
      <c r="AEK45" s="57"/>
      <c r="AEL45" s="57"/>
      <c r="AEM45" s="57"/>
      <c r="AEN45" s="58"/>
      <c r="AEP45" s="56"/>
      <c r="AEQ45" s="57"/>
      <c r="AER45" s="57"/>
      <c r="AES45" s="57"/>
      <c r="AET45" s="57"/>
      <c r="AEU45" s="57"/>
      <c r="AEV45" s="58"/>
      <c r="AEX45" s="56"/>
      <c r="AEY45" s="57"/>
      <c r="AEZ45" s="57"/>
      <c r="AFA45" s="57"/>
      <c r="AFB45" s="57"/>
      <c r="AFC45" s="57"/>
      <c r="AFD45" s="58"/>
      <c r="AFF45" s="56"/>
      <c r="AFG45" s="57"/>
      <c r="AFH45" s="57"/>
      <c r="AFI45" s="57"/>
      <c r="AFJ45" s="57"/>
      <c r="AFK45" s="57"/>
      <c r="AFL45" s="58"/>
      <c r="AFN45" s="56"/>
      <c r="AFO45" s="57"/>
      <c r="AFP45" s="57"/>
      <c r="AFQ45" s="57"/>
      <c r="AFR45" s="57"/>
      <c r="AFS45" s="57"/>
      <c r="AFT45" s="58"/>
      <c r="AFV45" s="56"/>
      <c r="AFW45" s="57"/>
      <c r="AFX45" s="57"/>
      <c r="AFY45" s="57"/>
      <c r="AFZ45" s="57"/>
      <c r="AGA45" s="57"/>
      <c r="AGB45" s="58"/>
      <c r="AGD45" s="56"/>
      <c r="AGE45" s="57"/>
      <c r="AGF45" s="57"/>
      <c r="AGG45" s="57"/>
      <c r="AGH45" s="57"/>
      <c r="AGI45" s="57"/>
      <c r="AGJ45" s="58"/>
      <c r="AGL45" s="56"/>
      <c r="AGM45" s="57"/>
      <c r="AGN45" s="57"/>
      <c r="AGO45" s="57"/>
      <c r="AGP45" s="57"/>
      <c r="AGQ45" s="57"/>
      <c r="AGR45" s="58"/>
      <c r="AGT45" s="56"/>
      <c r="AGU45" s="57"/>
      <c r="AGV45" s="57"/>
      <c r="AGW45" s="57"/>
      <c r="AGX45" s="57"/>
      <c r="AGY45" s="57"/>
      <c r="AGZ45" s="58"/>
      <c r="AHB45" s="56"/>
      <c r="AHC45" s="57"/>
      <c r="AHD45" s="57"/>
      <c r="AHE45" s="57"/>
      <c r="AHF45" s="57"/>
      <c r="AHG45" s="57"/>
      <c r="AHH45" s="58"/>
      <c r="AHJ45" s="56"/>
      <c r="AHK45" s="57"/>
      <c r="AHL45" s="57"/>
      <c r="AHM45" s="57"/>
      <c r="AHN45" s="57"/>
      <c r="AHO45" s="57"/>
      <c r="AHP45" s="58"/>
      <c r="AHR45" s="56"/>
      <c r="AHS45" s="57"/>
      <c r="AHT45" s="57"/>
      <c r="AHU45" s="57"/>
      <c r="AHV45" s="57"/>
      <c r="AHW45" s="57"/>
      <c r="AHX45" s="58"/>
      <c r="AHZ45" s="56"/>
      <c r="AIA45" s="57"/>
      <c r="AIB45" s="57"/>
      <c r="AIC45" s="57"/>
      <c r="AID45" s="57"/>
      <c r="AIE45" s="57"/>
      <c r="AIF45" s="58"/>
      <c r="AIH45" s="56"/>
      <c r="AII45" s="57"/>
      <c r="AIJ45" s="57"/>
      <c r="AIK45" s="57"/>
      <c r="AIL45" s="57"/>
      <c r="AIM45" s="57"/>
      <c r="AIN45" s="58"/>
      <c r="AIP45" s="56"/>
      <c r="AIQ45" s="57"/>
      <c r="AIR45" s="57"/>
      <c r="AIS45" s="57"/>
      <c r="AIT45" s="57"/>
      <c r="AIU45" s="57"/>
      <c r="AIV45" s="58"/>
      <c r="AIX45" s="56"/>
      <c r="AIY45" s="57"/>
      <c r="AIZ45" s="57"/>
      <c r="AJA45" s="57"/>
      <c r="AJB45" s="57"/>
      <c r="AJC45" s="57"/>
      <c r="AJD45" s="58"/>
      <c r="AJF45" s="56"/>
      <c r="AJG45" s="57"/>
      <c r="AJH45" s="57"/>
      <c r="AJI45" s="57"/>
      <c r="AJJ45" s="57"/>
      <c r="AJK45" s="57"/>
      <c r="AJL45" s="58"/>
      <c r="AJN45" s="56"/>
      <c r="AJO45" s="57"/>
      <c r="AJP45" s="57"/>
      <c r="AJQ45" s="57"/>
      <c r="AJR45" s="57"/>
      <c r="AJS45" s="57"/>
      <c r="AJT45" s="58"/>
      <c r="AJV45" s="56"/>
      <c r="AJW45" s="57"/>
      <c r="AJX45" s="57"/>
      <c r="AJY45" s="57"/>
      <c r="AJZ45" s="57"/>
      <c r="AKA45" s="57"/>
      <c r="AKB45" s="58"/>
      <c r="AKD45" s="56"/>
      <c r="AKE45" s="57"/>
      <c r="AKF45" s="57"/>
      <c r="AKG45" s="57"/>
      <c r="AKH45" s="57"/>
      <c r="AKI45" s="57"/>
      <c r="AKJ45" s="58"/>
      <c r="AKL45" s="56"/>
      <c r="AKM45" s="57"/>
      <c r="AKN45" s="57"/>
      <c r="AKO45" s="57"/>
      <c r="AKP45" s="57"/>
      <c r="AKQ45" s="57"/>
      <c r="AKR45" s="58"/>
      <c r="AKT45" s="56"/>
      <c r="AKU45" s="57"/>
      <c r="AKV45" s="57"/>
      <c r="AKW45" s="57"/>
      <c r="AKX45" s="57"/>
      <c r="AKY45" s="57"/>
      <c r="AKZ45" s="58"/>
      <c r="ALB45" s="56"/>
      <c r="ALC45" s="57"/>
      <c r="ALD45" s="57"/>
      <c r="ALE45" s="57"/>
      <c r="ALF45" s="57"/>
      <c r="ALG45" s="57"/>
      <c r="ALH45" s="58"/>
      <c r="ALJ45" s="56"/>
      <c r="ALK45" s="57"/>
      <c r="ALL45" s="57"/>
      <c r="ALM45" s="57"/>
      <c r="ALN45" s="57"/>
      <c r="ALO45" s="57"/>
      <c r="ALP45" s="58"/>
      <c r="ALR45" s="56"/>
      <c r="ALS45" s="57"/>
      <c r="ALT45" s="57"/>
      <c r="ALU45" s="57"/>
      <c r="ALV45" s="57"/>
      <c r="ALW45" s="57"/>
      <c r="ALX45" s="58"/>
      <c r="ALZ45" s="56"/>
      <c r="AMA45" s="57"/>
      <c r="AMB45" s="57"/>
      <c r="AMC45" s="57"/>
      <c r="AMD45" s="57"/>
      <c r="AME45" s="57"/>
      <c r="AMF45" s="58"/>
      <c r="AMH45" s="56"/>
      <c r="AMI45" s="57"/>
      <c r="AMJ45" s="57"/>
      <c r="AMK45" s="57"/>
      <c r="AML45" s="57"/>
      <c r="AMM45" s="57"/>
      <c r="AMN45" s="58"/>
      <c r="AMP45" s="56"/>
      <c r="AMQ45" s="57"/>
      <c r="AMR45" s="57"/>
      <c r="AMS45" s="57"/>
      <c r="AMT45" s="57"/>
      <c r="AMU45" s="57"/>
      <c r="AMV45" s="58"/>
      <c r="AMX45" s="56"/>
      <c r="AMY45" s="57"/>
      <c r="AMZ45" s="57"/>
      <c r="ANA45" s="57"/>
      <c r="ANB45" s="57"/>
      <c r="ANC45" s="57"/>
      <c r="AND45" s="58"/>
      <c r="ANF45" s="56"/>
      <c r="ANG45" s="57"/>
      <c r="ANH45" s="57"/>
      <c r="ANI45" s="57"/>
      <c r="ANJ45" s="57"/>
      <c r="ANK45" s="57"/>
      <c r="ANL45" s="58"/>
      <c r="ANN45" s="56"/>
      <c r="ANO45" s="57"/>
      <c r="ANP45" s="57"/>
      <c r="ANQ45" s="57"/>
      <c r="ANR45" s="57"/>
      <c r="ANS45" s="57"/>
      <c r="ANT45" s="58"/>
      <c r="ANV45" s="56"/>
      <c r="ANW45" s="57"/>
      <c r="ANX45" s="57"/>
      <c r="ANY45" s="57"/>
      <c r="ANZ45" s="57"/>
      <c r="AOA45" s="57"/>
      <c r="AOB45" s="58"/>
      <c r="AOD45" s="56"/>
      <c r="AOE45" s="57"/>
      <c r="AOF45" s="57"/>
      <c r="AOG45" s="57"/>
      <c r="AOH45" s="57"/>
      <c r="AOI45" s="57"/>
      <c r="AOJ45" s="58"/>
      <c r="AOL45" s="56"/>
      <c r="AOM45" s="57"/>
      <c r="AON45" s="57"/>
      <c r="AOO45" s="57"/>
      <c r="AOP45" s="57"/>
      <c r="AOQ45" s="57"/>
      <c r="AOR45" s="58"/>
      <c r="AOT45" s="56"/>
      <c r="AOU45" s="57"/>
      <c r="AOV45" s="57"/>
      <c r="AOW45" s="57"/>
      <c r="AOX45" s="57"/>
      <c r="AOY45" s="57"/>
      <c r="AOZ45" s="58"/>
      <c r="APB45" s="56"/>
      <c r="APC45" s="57"/>
      <c r="APD45" s="57"/>
      <c r="APE45" s="57"/>
      <c r="APF45" s="57"/>
      <c r="APG45" s="57"/>
      <c r="APH45" s="58"/>
      <c r="APJ45" s="56"/>
      <c r="APK45" s="57"/>
      <c r="APL45" s="57"/>
      <c r="APM45" s="57"/>
      <c r="APN45" s="57"/>
      <c r="APO45" s="57"/>
      <c r="APP45" s="58"/>
      <c r="APR45" s="56"/>
      <c r="APS45" s="57"/>
      <c r="APT45" s="57"/>
      <c r="APU45" s="57"/>
      <c r="APV45" s="57"/>
      <c r="APW45" s="57"/>
      <c r="APX45" s="58"/>
      <c r="APZ45" s="56"/>
      <c r="AQA45" s="57"/>
      <c r="AQB45" s="57"/>
      <c r="AQC45" s="57"/>
      <c r="AQD45" s="57"/>
      <c r="AQE45" s="57"/>
      <c r="AQF45" s="58"/>
      <c r="AQH45" s="56"/>
      <c r="AQI45" s="57"/>
      <c r="AQJ45" s="57"/>
      <c r="AQK45" s="57"/>
      <c r="AQL45" s="57"/>
      <c r="AQM45" s="57"/>
      <c r="AQN45" s="58"/>
      <c r="AQP45" s="56"/>
      <c r="AQQ45" s="57"/>
      <c r="AQR45" s="57"/>
      <c r="AQS45" s="57"/>
      <c r="AQT45" s="57"/>
      <c r="AQU45" s="57"/>
      <c r="AQV45" s="58"/>
      <c r="AQX45" s="56"/>
      <c r="AQY45" s="57"/>
      <c r="AQZ45" s="57"/>
      <c r="ARA45" s="57"/>
      <c r="ARB45" s="57"/>
      <c r="ARC45" s="57"/>
      <c r="ARD45" s="58"/>
      <c r="ARF45" s="56"/>
      <c r="ARG45" s="57"/>
      <c r="ARH45" s="57"/>
      <c r="ARI45" s="57"/>
      <c r="ARJ45" s="57"/>
      <c r="ARK45" s="57"/>
      <c r="ARL45" s="58"/>
      <c r="ARN45" s="56"/>
      <c r="ARO45" s="57"/>
      <c r="ARP45" s="57"/>
      <c r="ARQ45" s="57"/>
      <c r="ARR45" s="57"/>
      <c r="ARS45" s="57"/>
      <c r="ART45" s="58"/>
      <c r="ARV45" s="56"/>
      <c r="ARW45" s="57"/>
      <c r="ARX45" s="57"/>
      <c r="ARY45" s="57"/>
      <c r="ARZ45" s="57"/>
      <c r="ASA45" s="57"/>
      <c r="ASB45" s="58"/>
      <c r="ASD45" s="56"/>
      <c r="ASE45" s="57"/>
      <c r="ASF45" s="57"/>
      <c r="ASG45" s="57"/>
      <c r="ASH45" s="57"/>
      <c r="ASI45" s="57"/>
      <c r="ASJ45" s="58"/>
      <c r="ASL45" s="56"/>
      <c r="ASM45" s="57"/>
      <c r="ASN45" s="57"/>
      <c r="ASO45" s="57"/>
      <c r="ASP45" s="57"/>
      <c r="ASQ45" s="57"/>
      <c r="ASR45" s="58"/>
      <c r="AST45" s="56"/>
      <c r="ASU45" s="57"/>
      <c r="ASV45" s="57"/>
      <c r="ASW45" s="57"/>
      <c r="ASX45" s="57"/>
      <c r="ASY45" s="57"/>
      <c r="ASZ45" s="58"/>
      <c r="ATB45" s="56"/>
      <c r="ATC45" s="57"/>
      <c r="ATD45" s="57"/>
      <c r="ATE45" s="57"/>
      <c r="ATF45" s="57"/>
      <c r="ATG45" s="57"/>
      <c r="ATH45" s="58"/>
      <c r="ATJ45" s="56"/>
      <c r="ATK45" s="57"/>
      <c r="ATL45" s="57"/>
      <c r="ATM45" s="57"/>
      <c r="ATN45" s="57"/>
      <c r="ATO45" s="57"/>
      <c r="ATP45" s="58"/>
      <c r="ATR45" s="56"/>
      <c r="ATS45" s="57"/>
      <c r="ATT45" s="57"/>
      <c r="ATU45" s="57"/>
      <c r="ATV45" s="57"/>
      <c r="ATW45" s="57"/>
      <c r="ATX45" s="58"/>
      <c r="ATZ45" s="56"/>
      <c r="AUA45" s="57"/>
      <c r="AUB45" s="57"/>
      <c r="AUC45" s="57"/>
      <c r="AUD45" s="57"/>
      <c r="AUE45" s="57"/>
      <c r="AUF45" s="58"/>
      <c r="AUH45" s="56"/>
      <c r="AUI45" s="57"/>
      <c r="AUJ45" s="57"/>
      <c r="AUK45" s="57"/>
      <c r="AUL45" s="57"/>
      <c r="AUM45" s="57"/>
      <c r="AUN45" s="58"/>
      <c r="AUP45" s="56"/>
      <c r="AUQ45" s="57"/>
      <c r="AUR45" s="57"/>
      <c r="AUS45" s="57"/>
      <c r="AUT45" s="57"/>
      <c r="AUU45" s="57"/>
      <c r="AUV45" s="58"/>
      <c r="AUX45" s="56"/>
      <c r="AUY45" s="57"/>
      <c r="AUZ45" s="57"/>
      <c r="AVA45" s="57"/>
      <c r="AVB45" s="57"/>
      <c r="AVC45" s="57"/>
      <c r="AVD45" s="58"/>
      <c r="AVF45" s="56"/>
      <c r="AVG45" s="57"/>
      <c r="AVH45" s="57"/>
      <c r="AVI45" s="57"/>
      <c r="AVJ45" s="57"/>
      <c r="AVK45" s="57"/>
      <c r="AVL45" s="58"/>
      <c r="AVN45" s="56"/>
      <c r="AVO45" s="57"/>
      <c r="AVP45" s="57"/>
      <c r="AVQ45" s="57"/>
      <c r="AVR45" s="57"/>
      <c r="AVS45" s="57"/>
      <c r="AVT45" s="58"/>
      <c r="AVV45" s="56"/>
      <c r="AVW45" s="57"/>
      <c r="AVX45" s="57"/>
      <c r="AVY45" s="57"/>
      <c r="AVZ45" s="57"/>
      <c r="AWA45" s="57"/>
      <c r="AWB45" s="58"/>
      <c r="AWD45" s="56"/>
      <c r="AWE45" s="57"/>
      <c r="AWF45" s="57"/>
      <c r="AWG45" s="57"/>
      <c r="AWH45" s="57"/>
      <c r="AWI45" s="57"/>
      <c r="AWJ45" s="58"/>
      <c r="AWL45" s="56"/>
      <c r="AWM45" s="57"/>
      <c r="AWN45" s="57"/>
      <c r="AWO45" s="57"/>
      <c r="AWP45" s="57"/>
      <c r="AWQ45" s="57"/>
      <c r="AWR45" s="58"/>
      <c r="AWT45" s="56"/>
      <c r="AWU45" s="57"/>
      <c r="AWV45" s="57"/>
      <c r="AWW45" s="57"/>
      <c r="AWX45" s="57"/>
      <c r="AWY45" s="57"/>
      <c r="AWZ45" s="58"/>
      <c r="AXB45" s="56"/>
      <c r="AXC45" s="57"/>
      <c r="AXD45" s="57"/>
      <c r="AXE45" s="57"/>
      <c r="AXF45" s="57"/>
      <c r="AXG45" s="57"/>
      <c r="AXH45" s="58"/>
      <c r="AXJ45" s="56"/>
      <c r="AXK45" s="57"/>
      <c r="AXL45" s="57"/>
      <c r="AXM45" s="57"/>
      <c r="AXN45" s="57"/>
      <c r="AXO45" s="57"/>
      <c r="AXP45" s="58"/>
      <c r="AXR45" s="56"/>
      <c r="AXS45" s="57"/>
      <c r="AXT45" s="57"/>
      <c r="AXU45" s="57"/>
      <c r="AXV45" s="57"/>
      <c r="AXW45" s="57"/>
      <c r="AXX45" s="58"/>
      <c r="AXZ45" s="56"/>
      <c r="AYA45" s="57"/>
      <c r="AYB45" s="57"/>
      <c r="AYC45" s="57"/>
      <c r="AYD45" s="57"/>
      <c r="AYE45" s="57"/>
      <c r="AYF45" s="58"/>
      <c r="AYH45" s="56"/>
      <c r="AYI45" s="57"/>
      <c r="AYJ45" s="57"/>
      <c r="AYK45" s="57"/>
      <c r="AYL45" s="57"/>
      <c r="AYM45" s="57"/>
      <c r="AYN45" s="58"/>
      <c r="AYP45" s="56"/>
      <c r="AYQ45" s="57"/>
      <c r="AYR45" s="57"/>
      <c r="AYS45" s="57"/>
      <c r="AYT45" s="57"/>
      <c r="AYU45" s="57"/>
      <c r="AYV45" s="58"/>
      <c r="AYX45" s="56"/>
      <c r="AYY45" s="57"/>
      <c r="AYZ45" s="57"/>
      <c r="AZA45" s="57"/>
      <c r="AZB45" s="57"/>
      <c r="AZC45" s="57"/>
      <c r="AZD45" s="58"/>
      <c r="AZF45" s="56"/>
      <c r="AZG45" s="57"/>
      <c r="AZH45" s="57"/>
      <c r="AZI45" s="57"/>
      <c r="AZJ45" s="57"/>
      <c r="AZK45" s="57"/>
      <c r="AZL45" s="58"/>
      <c r="AZN45" s="56"/>
      <c r="AZO45" s="57"/>
      <c r="AZP45" s="57"/>
      <c r="AZQ45" s="57"/>
      <c r="AZR45" s="57"/>
      <c r="AZS45" s="57"/>
      <c r="AZT45" s="58"/>
      <c r="AZV45" s="56"/>
      <c r="AZW45" s="57"/>
      <c r="AZX45" s="57"/>
      <c r="AZY45" s="57"/>
      <c r="AZZ45" s="57"/>
      <c r="BAA45" s="57"/>
      <c r="BAB45" s="58"/>
      <c r="BAD45" s="56"/>
      <c r="BAE45" s="57"/>
      <c r="BAF45" s="57"/>
      <c r="BAG45" s="57"/>
      <c r="BAH45" s="57"/>
      <c r="BAI45" s="57"/>
      <c r="BAJ45" s="58"/>
      <c r="BAL45" s="56"/>
      <c r="BAM45" s="57"/>
      <c r="BAN45" s="57"/>
      <c r="BAO45" s="57"/>
      <c r="BAP45" s="57"/>
      <c r="BAQ45" s="57"/>
      <c r="BAR45" s="58"/>
      <c r="BAT45" s="56"/>
      <c r="BAU45" s="57"/>
      <c r="BAV45" s="57"/>
      <c r="BAW45" s="57"/>
      <c r="BAX45" s="57"/>
      <c r="BAY45" s="57"/>
      <c r="BAZ45" s="58"/>
      <c r="BBB45" s="56"/>
      <c r="BBC45" s="57"/>
      <c r="BBD45" s="57"/>
      <c r="BBE45" s="57"/>
      <c r="BBF45" s="57"/>
      <c r="BBG45" s="57"/>
      <c r="BBH45" s="58"/>
      <c r="BBJ45" s="56"/>
      <c r="BBK45" s="57"/>
      <c r="BBL45" s="57"/>
      <c r="BBM45" s="57"/>
      <c r="BBN45" s="57"/>
      <c r="BBO45" s="57"/>
      <c r="BBP45" s="58"/>
      <c r="BBR45" s="56"/>
      <c r="BBS45" s="57"/>
      <c r="BBT45" s="57"/>
      <c r="BBU45" s="57"/>
      <c r="BBV45" s="57"/>
      <c r="BBW45" s="57"/>
      <c r="BBX45" s="58"/>
      <c r="BBZ45" s="56"/>
      <c r="BCA45" s="57"/>
      <c r="BCB45" s="57"/>
      <c r="BCC45" s="57"/>
      <c r="BCD45" s="57"/>
      <c r="BCE45" s="57"/>
      <c r="BCF45" s="58"/>
      <c r="BCH45" s="56"/>
      <c r="BCI45" s="57"/>
      <c r="BCJ45" s="57"/>
      <c r="BCK45" s="57"/>
      <c r="BCL45" s="57"/>
      <c r="BCM45" s="57"/>
      <c r="BCN45" s="58"/>
      <c r="BCP45" s="56"/>
      <c r="BCQ45" s="57"/>
      <c r="BCR45" s="57"/>
      <c r="BCS45" s="57"/>
      <c r="BCT45" s="57"/>
      <c r="BCU45" s="57"/>
      <c r="BCV45" s="58"/>
      <c r="BCX45" s="56"/>
      <c r="BCY45" s="57"/>
      <c r="BCZ45" s="57"/>
      <c r="BDA45" s="57"/>
      <c r="BDB45" s="57"/>
      <c r="BDC45" s="57"/>
      <c r="BDD45" s="58"/>
      <c r="BDF45" s="56"/>
      <c r="BDG45" s="57"/>
      <c r="BDH45" s="57"/>
      <c r="BDI45" s="57"/>
      <c r="BDJ45" s="57"/>
      <c r="BDK45" s="57"/>
      <c r="BDL45" s="58"/>
      <c r="BDN45" s="56"/>
      <c r="BDO45" s="57"/>
      <c r="BDP45" s="57"/>
      <c r="BDQ45" s="57"/>
      <c r="BDR45" s="57"/>
      <c r="BDS45" s="57"/>
      <c r="BDT45" s="58"/>
      <c r="BDV45" s="56"/>
      <c r="BDW45" s="57"/>
      <c r="BDX45" s="57"/>
      <c r="BDY45" s="57"/>
      <c r="BDZ45" s="57"/>
      <c r="BEA45" s="57"/>
      <c r="BEB45" s="58"/>
      <c r="BED45" s="56"/>
      <c r="BEE45" s="57"/>
      <c r="BEF45" s="57"/>
      <c r="BEG45" s="57"/>
      <c r="BEH45" s="57"/>
      <c r="BEI45" s="57"/>
      <c r="BEJ45" s="58"/>
      <c r="BEL45" s="56"/>
      <c r="BEM45" s="57"/>
      <c r="BEN45" s="57"/>
      <c r="BEO45" s="57"/>
      <c r="BEP45" s="57"/>
      <c r="BEQ45" s="57"/>
      <c r="BER45" s="58"/>
      <c r="BET45" s="56"/>
      <c r="BEU45" s="57"/>
      <c r="BEV45" s="57"/>
      <c r="BEW45" s="57"/>
      <c r="BEX45" s="57"/>
      <c r="BEY45" s="57"/>
      <c r="BEZ45" s="58"/>
      <c r="BFB45" s="56"/>
      <c r="BFC45" s="57"/>
      <c r="BFD45" s="57"/>
      <c r="BFE45" s="57"/>
      <c r="BFF45" s="57"/>
      <c r="BFG45" s="57"/>
      <c r="BFH45" s="58"/>
      <c r="BFJ45" s="56"/>
      <c r="BFK45" s="57"/>
      <c r="BFL45" s="57"/>
      <c r="BFM45" s="57"/>
      <c r="BFN45" s="57"/>
      <c r="BFO45" s="57"/>
      <c r="BFP45" s="58"/>
    </row>
    <row r="46" spans="1:1524" x14ac:dyDescent="0.35">
      <c r="A46" s="4"/>
      <c r="B46" s="26" t="s">
        <v>31</v>
      </c>
      <c r="C46" s="59" t="s">
        <v>86</v>
      </c>
      <c r="D46" s="28" t="s">
        <v>31</v>
      </c>
      <c r="F46" s="19">
        <v>988</v>
      </c>
      <c r="G46" s="29">
        <v>952</v>
      </c>
      <c r="H46" s="29">
        <v>918</v>
      </c>
      <c r="I46" s="29">
        <v>907</v>
      </c>
      <c r="J46" s="29">
        <v>943</v>
      </c>
      <c r="K46" s="29">
        <v>1111</v>
      </c>
      <c r="L46" s="30">
        <v>1125</v>
      </c>
      <c r="N46" s="19">
        <v>1136</v>
      </c>
      <c r="O46" s="29">
        <v>1026</v>
      </c>
      <c r="P46" s="29">
        <v>993</v>
      </c>
      <c r="Q46" s="29">
        <v>1092</v>
      </c>
      <c r="R46" s="29">
        <v>1020</v>
      </c>
      <c r="S46" s="29">
        <v>1391</v>
      </c>
      <c r="T46" s="30">
        <v>1231</v>
      </c>
      <c r="V46" s="19">
        <v>0</v>
      </c>
      <c r="W46" s="29">
        <v>1</v>
      </c>
      <c r="X46" s="29">
        <v>4</v>
      </c>
      <c r="Y46" s="29">
        <v>1</v>
      </c>
      <c r="Z46" s="29">
        <v>4</v>
      </c>
      <c r="AA46" s="29">
        <v>2</v>
      </c>
      <c r="AB46" s="30">
        <v>0</v>
      </c>
      <c r="AD46" s="19">
        <v>858</v>
      </c>
      <c r="AE46" s="29">
        <v>754</v>
      </c>
      <c r="AF46" s="29">
        <v>739</v>
      </c>
      <c r="AG46" s="29">
        <v>745</v>
      </c>
      <c r="AH46" s="29">
        <v>695</v>
      </c>
      <c r="AI46" s="29">
        <v>554</v>
      </c>
      <c r="AJ46" s="30">
        <v>540</v>
      </c>
      <c r="AL46" s="19">
        <v>28</v>
      </c>
      <c r="AM46" s="29">
        <v>16</v>
      </c>
      <c r="AN46" s="29">
        <v>23</v>
      </c>
      <c r="AO46" s="29">
        <v>29</v>
      </c>
      <c r="AP46" s="29">
        <v>20</v>
      </c>
      <c r="AQ46" s="29">
        <v>39</v>
      </c>
      <c r="AR46" s="30">
        <v>26</v>
      </c>
      <c r="AT46" s="19">
        <v>146</v>
      </c>
      <c r="AU46" s="29">
        <v>128</v>
      </c>
      <c r="AV46" s="29">
        <v>106</v>
      </c>
      <c r="AW46" s="29">
        <v>111</v>
      </c>
      <c r="AX46" s="29">
        <v>174</v>
      </c>
      <c r="AY46" s="29">
        <v>563</v>
      </c>
      <c r="AZ46" s="30">
        <v>217</v>
      </c>
      <c r="BB46" s="19">
        <v>93</v>
      </c>
      <c r="BC46" s="29">
        <v>66</v>
      </c>
      <c r="BD46" s="29">
        <v>64</v>
      </c>
      <c r="BE46" s="29">
        <v>89</v>
      </c>
      <c r="BF46" s="29">
        <v>90</v>
      </c>
      <c r="BG46" s="29">
        <v>85</v>
      </c>
      <c r="BH46" s="30">
        <v>69</v>
      </c>
      <c r="BJ46" s="19">
        <v>392</v>
      </c>
      <c r="BK46" s="29">
        <v>341</v>
      </c>
      <c r="BL46" s="29">
        <v>383</v>
      </c>
      <c r="BM46" s="29">
        <v>372</v>
      </c>
      <c r="BN46" s="29">
        <v>356</v>
      </c>
      <c r="BO46" s="29">
        <v>449</v>
      </c>
      <c r="BP46" s="30">
        <v>377</v>
      </c>
      <c r="BR46" s="19">
        <v>1124</v>
      </c>
      <c r="BS46" s="29">
        <v>1007</v>
      </c>
      <c r="BT46" s="29">
        <v>1032</v>
      </c>
      <c r="BU46" s="29">
        <v>1124</v>
      </c>
      <c r="BV46" s="29">
        <v>1021</v>
      </c>
      <c r="BW46" s="29">
        <v>1376</v>
      </c>
      <c r="BX46" s="30">
        <v>1406</v>
      </c>
      <c r="BZ46" s="19">
        <v>3310</v>
      </c>
      <c r="CA46" s="29">
        <v>2994</v>
      </c>
      <c r="CB46" s="29">
        <v>3065</v>
      </c>
      <c r="CC46" s="29">
        <v>3089</v>
      </c>
      <c r="CD46" s="29">
        <v>3199</v>
      </c>
      <c r="CE46" s="29">
        <v>5501</v>
      </c>
      <c r="CF46" s="30">
        <v>4859</v>
      </c>
      <c r="CH46" s="19">
        <v>982</v>
      </c>
      <c r="CI46" s="29">
        <v>865</v>
      </c>
      <c r="CJ46" s="29">
        <v>907</v>
      </c>
      <c r="CK46" s="29">
        <v>930</v>
      </c>
      <c r="CL46" s="29">
        <v>855</v>
      </c>
      <c r="CM46" s="29">
        <v>1138</v>
      </c>
      <c r="CN46" s="30">
        <v>1167</v>
      </c>
      <c r="CP46" s="19">
        <v>1190</v>
      </c>
      <c r="CQ46" s="29">
        <v>1046</v>
      </c>
      <c r="CR46" s="29">
        <v>1106</v>
      </c>
      <c r="CS46" s="29">
        <v>1054</v>
      </c>
      <c r="CT46" s="29">
        <v>974</v>
      </c>
      <c r="CU46" s="29">
        <v>1226</v>
      </c>
      <c r="CV46" s="30">
        <v>1298</v>
      </c>
      <c r="CX46" s="19">
        <v>1</v>
      </c>
      <c r="CY46" s="29">
        <v>4</v>
      </c>
      <c r="CZ46" s="29">
        <v>1</v>
      </c>
      <c r="DA46" s="29">
        <v>0</v>
      </c>
      <c r="DB46" s="29">
        <v>3</v>
      </c>
      <c r="DC46" s="29">
        <v>0</v>
      </c>
      <c r="DD46" s="30">
        <v>0</v>
      </c>
      <c r="DF46" s="19">
        <v>860</v>
      </c>
      <c r="DG46" s="29">
        <v>691</v>
      </c>
      <c r="DH46" s="29">
        <v>753</v>
      </c>
      <c r="DI46" s="29">
        <v>704</v>
      </c>
      <c r="DJ46" s="29">
        <v>758</v>
      </c>
      <c r="DK46" s="29">
        <v>599</v>
      </c>
      <c r="DL46" s="30">
        <v>496</v>
      </c>
      <c r="DN46" s="19">
        <v>30</v>
      </c>
      <c r="DO46" s="29">
        <v>21</v>
      </c>
      <c r="DP46" s="29">
        <v>27</v>
      </c>
      <c r="DQ46" s="29">
        <v>20</v>
      </c>
      <c r="DR46" s="29">
        <v>22</v>
      </c>
      <c r="DS46" s="29">
        <v>39</v>
      </c>
      <c r="DT46" s="30">
        <v>29</v>
      </c>
      <c r="DV46" s="19">
        <v>142</v>
      </c>
      <c r="DW46" s="29">
        <v>129</v>
      </c>
      <c r="DX46" s="29">
        <v>105</v>
      </c>
      <c r="DY46" s="29">
        <v>122</v>
      </c>
      <c r="DZ46" s="29">
        <v>194</v>
      </c>
      <c r="EA46" s="29">
        <v>630</v>
      </c>
      <c r="EB46" s="30">
        <v>278</v>
      </c>
      <c r="ED46" s="19">
        <v>87</v>
      </c>
      <c r="EE46" s="29">
        <v>57</v>
      </c>
      <c r="EF46" s="29">
        <v>77</v>
      </c>
      <c r="EG46" s="29">
        <v>91</v>
      </c>
      <c r="EH46" s="29">
        <v>96</v>
      </c>
      <c r="EI46" s="29">
        <v>91</v>
      </c>
      <c r="EJ46" s="30">
        <v>141</v>
      </c>
      <c r="EL46" s="19">
        <v>303</v>
      </c>
      <c r="EM46" s="29">
        <v>300</v>
      </c>
      <c r="EN46" s="29">
        <v>395</v>
      </c>
      <c r="EO46" s="29">
        <v>344</v>
      </c>
      <c r="EP46" s="29">
        <v>328</v>
      </c>
      <c r="EQ46" s="29">
        <v>453</v>
      </c>
      <c r="ER46" s="30">
        <v>424</v>
      </c>
      <c r="ET46" s="19">
        <v>1096</v>
      </c>
      <c r="EU46" s="29">
        <v>1140</v>
      </c>
      <c r="EV46" s="29">
        <v>1103</v>
      </c>
      <c r="EW46" s="29">
        <v>1174</v>
      </c>
      <c r="EX46" s="29">
        <v>1119</v>
      </c>
      <c r="EY46" s="29">
        <v>1487</v>
      </c>
      <c r="EZ46" s="30">
        <v>1298</v>
      </c>
      <c r="FB46" s="19">
        <v>3432</v>
      </c>
      <c r="FC46" s="29">
        <v>3156</v>
      </c>
      <c r="FD46" s="29">
        <v>3143</v>
      </c>
      <c r="FE46" s="29">
        <v>3039</v>
      </c>
      <c r="FF46" s="29">
        <v>3188</v>
      </c>
      <c r="FG46" s="29">
        <v>5795</v>
      </c>
      <c r="FH46" s="30">
        <v>5101</v>
      </c>
      <c r="FJ46" s="19">
        <v>900</v>
      </c>
      <c r="FK46" s="29">
        <v>899</v>
      </c>
      <c r="FL46" s="29">
        <v>844</v>
      </c>
      <c r="FM46" s="29">
        <v>871</v>
      </c>
      <c r="FN46" s="29">
        <v>772</v>
      </c>
      <c r="FO46" s="29">
        <v>1043</v>
      </c>
      <c r="FP46" s="30">
        <v>1051</v>
      </c>
      <c r="FR46" s="19">
        <v>1209</v>
      </c>
      <c r="FS46" s="29">
        <v>974</v>
      </c>
      <c r="FT46" s="29">
        <v>1133</v>
      </c>
      <c r="FU46" s="29">
        <v>982</v>
      </c>
      <c r="FV46" s="29">
        <v>843</v>
      </c>
      <c r="FW46" s="29">
        <v>1082</v>
      </c>
      <c r="FX46" s="30">
        <v>1211</v>
      </c>
      <c r="FZ46" s="19">
        <v>2</v>
      </c>
      <c r="GA46" s="29">
        <v>0</v>
      </c>
      <c r="GB46" s="29">
        <v>0</v>
      </c>
      <c r="GC46" s="29">
        <v>2</v>
      </c>
      <c r="GD46" s="29">
        <v>2</v>
      </c>
      <c r="GE46" s="29">
        <v>2</v>
      </c>
      <c r="GF46" s="30">
        <v>1</v>
      </c>
      <c r="GH46" s="19">
        <v>847</v>
      </c>
      <c r="GI46" s="29">
        <v>726</v>
      </c>
      <c r="GJ46" s="29">
        <v>695</v>
      </c>
      <c r="GK46" s="29">
        <v>652</v>
      </c>
      <c r="GL46" s="29">
        <v>672</v>
      </c>
      <c r="GM46" s="29">
        <v>786</v>
      </c>
      <c r="GN46" s="30">
        <v>614</v>
      </c>
      <c r="GP46" s="19">
        <v>37</v>
      </c>
      <c r="GQ46" s="29">
        <v>29</v>
      </c>
      <c r="GR46" s="29">
        <v>26</v>
      </c>
      <c r="GS46" s="29">
        <v>14</v>
      </c>
      <c r="GT46" s="29">
        <v>24</v>
      </c>
      <c r="GU46" s="29">
        <v>47</v>
      </c>
      <c r="GV46" s="30">
        <v>36</v>
      </c>
      <c r="GX46" s="19">
        <v>114</v>
      </c>
      <c r="GY46" s="29">
        <v>120</v>
      </c>
      <c r="GZ46" s="29">
        <v>112</v>
      </c>
      <c r="HA46" s="29">
        <v>126</v>
      </c>
      <c r="HB46" s="29">
        <v>185</v>
      </c>
      <c r="HC46" s="29">
        <v>569</v>
      </c>
      <c r="HD46" s="30">
        <v>242</v>
      </c>
      <c r="HF46" s="19">
        <v>90</v>
      </c>
      <c r="HG46" s="29">
        <v>67</v>
      </c>
      <c r="HH46" s="29">
        <v>78</v>
      </c>
      <c r="HI46" s="29">
        <v>105</v>
      </c>
      <c r="HJ46" s="29">
        <v>74</v>
      </c>
      <c r="HK46" s="29">
        <v>97</v>
      </c>
      <c r="HL46" s="30">
        <v>111</v>
      </c>
      <c r="HN46" s="19">
        <v>369</v>
      </c>
      <c r="HO46" s="29">
        <v>361</v>
      </c>
      <c r="HP46" s="29">
        <v>351</v>
      </c>
      <c r="HQ46" s="29">
        <v>351</v>
      </c>
      <c r="HR46" s="29">
        <v>379</v>
      </c>
      <c r="HS46" s="29">
        <v>442</v>
      </c>
      <c r="HT46" s="30">
        <v>389</v>
      </c>
      <c r="HV46" s="19">
        <v>1208</v>
      </c>
      <c r="HW46" s="29">
        <v>1142</v>
      </c>
      <c r="HX46" s="29">
        <v>1000</v>
      </c>
      <c r="HY46" s="29">
        <v>894</v>
      </c>
      <c r="HZ46" s="29">
        <v>917</v>
      </c>
      <c r="IA46" s="29">
        <v>1296</v>
      </c>
      <c r="IB46" s="30">
        <v>1284</v>
      </c>
      <c r="ID46" s="19">
        <v>3565</v>
      </c>
      <c r="IE46" s="29">
        <v>3155</v>
      </c>
      <c r="IF46" s="29">
        <v>2939</v>
      </c>
      <c r="IG46" s="29">
        <v>2959</v>
      </c>
      <c r="IH46" s="29">
        <v>2831</v>
      </c>
      <c r="II46" s="29">
        <v>5181</v>
      </c>
      <c r="IJ46" s="30">
        <v>4592</v>
      </c>
      <c r="IL46" s="19">
        <v>894</v>
      </c>
      <c r="IM46" s="29">
        <v>863</v>
      </c>
      <c r="IN46" s="29">
        <v>846</v>
      </c>
      <c r="IO46" s="29">
        <v>942</v>
      </c>
      <c r="IP46" s="29">
        <v>776</v>
      </c>
      <c r="IQ46" s="29">
        <v>1078</v>
      </c>
      <c r="IR46" s="30">
        <v>1162</v>
      </c>
      <c r="IT46" s="19">
        <v>1169</v>
      </c>
      <c r="IU46" s="29">
        <v>1097</v>
      </c>
      <c r="IV46" s="29">
        <v>914</v>
      </c>
      <c r="IW46" s="29">
        <v>954</v>
      </c>
      <c r="IX46" s="29">
        <v>861</v>
      </c>
      <c r="IY46" s="29">
        <v>1277</v>
      </c>
      <c r="IZ46" s="30">
        <v>1284</v>
      </c>
      <c r="JB46" s="19">
        <v>1</v>
      </c>
      <c r="JC46" s="29">
        <v>1</v>
      </c>
      <c r="JD46" s="29">
        <v>0</v>
      </c>
      <c r="JE46" s="29">
        <v>3</v>
      </c>
      <c r="JF46" s="29">
        <v>0</v>
      </c>
      <c r="JG46" s="29">
        <v>4</v>
      </c>
      <c r="JH46" s="30">
        <v>0</v>
      </c>
      <c r="JJ46" s="19">
        <v>933</v>
      </c>
      <c r="JK46" s="29">
        <v>674</v>
      </c>
      <c r="JL46" s="29">
        <v>758</v>
      </c>
      <c r="JM46" s="29">
        <v>685</v>
      </c>
      <c r="JN46" s="29">
        <v>781</v>
      </c>
      <c r="JO46" s="29">
        <v>725</v>
      </c>
      <c r="JP46" s="30">
        <v>595</v>
      </c>
      <c r="JR46" s="19">
        <v>27</v>
      </c>
      <c r="JS46" s="29">
        <v>23</v>
      </c>
      <c r="JT46" s="29">
        <v>22</v>
      </c>
      <c r="JU46" s="29">
        <v>22</v>
      </c>
      <c r="JV46" s="29">
        <v>27</v>
      </c>
      <c r="JW46" s="29">
        <v>54</v>
      </c>
      <c r="JX46" s="30">
        <v>46</v>
      </c>
      <c r="JZ46" s="19">
        <v>144</v>
      </c>
      <c r="KA46" s="29">
        <v>117</v>
      </c>
      <c r="KB46" s="29">
        <v>108</v>
      </c>
      <c r="KC46" s="29">
        <v>112</v>
      </c>
      <c r="KD46" s="29">
        <v>210</v>
      </c>
      <c r="KE46" s="29">
        <v>658</v>
      </c>
      <c r="KF46" s="30">
        <v>269</v>
      </c>
      <c r="KH46" s="19">
        <v>65</v>
      </c>
      <c r="KI46" s="29">
        <v>72</v>
      </c>
      <c r="KJ46" s="29">
        <v>75</v>
      </c>
      <c r="KK46" s="29">
        <v>118</v>
      </c>
      <c r="KL46" s="29">
        <v>107</v>
      </c>
      <c r="KM46" s="29">
        <v>76</v>
      </c>
      <c r="KN46" s="30">
        <v>103</v>
      </c>
      <c r="KP46" s="19">
        <v>372</v>
      </c>
      <c r="KQ46" s="29">
        <v>378</v>
      </c>
      <c r="KR46" s="29">
        <v>371</v>
      </c>
      <c r="KS46" s="29">
        <v>317</v>
      </c>
      <c r="KT46" s="29">
        <v>318</v>
      </c>
      <c r="KU46" s="29">
        <v>410</v>
      </c>
      <c r="KV46" s="30">
        <v>444</v>
      </c>
      <c r="KX46" s="19">
        <v>1174</v>
      </c>
      <c r="KY46" s="29">
        <v>875</v>
      </c>
      <c r="KZ46" s="29">
        <v>931</v>
      </c>
      <c r="LA46" s="29">
        <v>897</v>
      </c>
      <c r="LB46" s="29">
        <v>880</v>
      </c>
      <c r="LC46" s="29">
        <v>1168</v>
      </c>
      <c r="LD46" s="30">
        <v>1185</v>
      </c>
      <c r="LF46" s="19">
        <v>3369</v>
      </c>
      <c r="LG46" s="29">
        <v>3056</v>
      </c>
      <c r="LH46" s="29">
        <v>2928</v>
      </c>
      <c r="LI46" s="29">
        <v>2772</v>
      </c>
      <c r="LJ46" s="29">
        <v>2803</v>
      </c>
      <c r="LK46" s="29">
        <v>5276</v>
      </c>
      <c r="LL46" s="30">
        <v>4829</v>
      </c>
      <c r="LN46" s="19">
        <v>959</v>
      </c>
      <c r="LO46" s="29">
        <v>805</v>
      </c>
      <c r="LP46" s="29">
        <v>752</v>
      </c>
      <c r="LQ46" s="29">
        <v>875</v>
      </c>
      <c r="LR46" s="29">
        <v>1220</v>
      </c>
      <c r="LS46" s="29">
        <v>1197</v>
      </c>
      <c r="LT46" s="30">
        <v>1229</v>
      </c>
      <c r="LV46" s="19">
        <v>1039</v>
      </c>
      <c r="LW46" s="29">
        <v>853</v>
      </c>
      <c r="LX46" s="29">
        <v>693</v>
      </c>
      <c r="LY46" s="29">
        <v>769</v>
      </c>
      <c r="LZ46" s="29">
        <v>1273</v>
      </c>
      <c r="MA46" s="29">
        <v>1284</v>
      </c>
      <c r="MB46" s="30">
        <v>1222</v>
      </c>
      <c r="MD46" s="19">
        <v>0</v>
      </c>
      <c r="ME46" s="29">
        <v>0</v>
      </c>
      <c r="MF46" s="29">
        <v>2</v>
      </c>
      <c r="MG46" s="29">
        <v>0</v>
      </c>
      <c r="MH46" s="29">
        <v>0</v>
      </c>
      <c r="MI46" s="29">
        <v>0</v>
      </c>
      <c r="MJ46" s="30">
        <v>1</v>
      </c>
      <c r="ML46" s="19">
        <v>927</v>
      </c>
      <c r="MM46" s="29">
        <v>699</v>
      </c>
      <c r="MN46" s="29">
        <v>576</v>
      </c>
      <c r="MO46" s="29">
        <v>326</v>
      </c>
      <c r="MP46" s="29">
        <v>714</v>
      </c>
      <c r="MQ46" s="29">
        <v>762</v>
      </c>
      <c r="MR46" s="30">
        <v>627</v>
      </c>
      <c r="MT46" s="19">
        <v>21</v>
      </c>
      <c r="MU46" s="29">
        <v>33</v>
      </c>
      <c r="MV46" s="29">
        <v>33</v>
      </c>
      <c r="MW46" s="29">
        <v>33</v>
      </c>
      <c r="MX46" s="29">
        <v>69</v>
      </c>
      <c r="MY46" s="29">
        <v>47</v>
      </c>
      <c r="MZ46" s="30">
        <v>35</v>
      </c>
      <c r="NB46" s="19">
        <v>195</v>
      </c>
      <c r="NC46" s="29">
        <v>211</v>
      </c>
      <c r="ND46" s="29">
        <v>317</v>
      </c>
      <c r="NE46" s="29">
        <v>212</v>
      </c>
      <c r="NF46" s="29">
        <v>594</v>
      </c>
      <c r="NG46" s="29">
        <v>788</v>
      </c>
      <c r="NH46" s="30">
        <v>353</v>
      </c>
      <c r="NJ46" s="19">
        <v>89</v>
      </c>
      <c r="NK46" s="29">
        <v>83</v>
      </c>
      <c r="NL46" s="29">
        <v>77</v>
      </c>
      <c r="NM46" s="29">
        <v>55</v>
      </c>
      <c r="NN46" s="29">
        <v>108</v>
      </c>
      <c r="NO46" s="29">
        <v>76</v>
      </c>
      <c r="NP46" s="30">
        <v>89</v>
      </c>
      <c r="NR46" s="19">
        <v>358</v>
      </c>
      <c r="NS46" s="29">
        <v>281</v>
      </c>
      <c r="NT46" s="29">
        <v>323</v>
      </c>
      <c r="NU46" s="29">
        <v>266</v>
      </c>
      <c r="NV46" s="29">
        <v>470</v>
      </c>
      <c r="NW46" s="29">
        <v>432</v>
      </c>
      <c r="NX46" s="30">
        <v>382</v>
      </c>
      <c r="NZ46" s="19">
        <v>905</v>
      </c>
      <c r="OA46" s="29">
        <v>738</v>
      </c>
      <c r="OB46" s="29">
        <v>675</v>
      </c>
      <c r="OC46" s="29">
        <v>794</v>
      </c>
      <c r="OD46" s="29">
        <v>1278</v>
      </c>
      <c r="OE46" s="29">
        <v>1247</v>
      </c>
      <c r="OF46" s="30">
        <v>1264</v>
      </c>
      <c r="OH46" s="19">
        <v>3345</v>
      </c>
      <c r="OI46" s="29">
        <v>2724</v>
      </c>
      <c r="OJ46" s="29">
        <v>2411</v>
      </c>
      <c r="OK46" s="29">
        <v>2650</v>
      </c>
      <c r="OL46" s="29">
        <v>5950</v>
      </c>
      <c r="OM46" s="29">
        <v>6586</v>
      </c>
      <c r="ON46" s="30">
        <v>5341</v>
      </c>
      <c r="OP46" s="19">
        <v>962</v>
      </c>
      <c r="OQ46" s="29">
        <v>882</v>
      </c>
      <c r="OR46" s="29">
        <v>837</v>
      </c>
      <c r="OS46" s="29">
        <v>1082</v>
      </c>
      <c r="OT46" s="29">
        <v>961</v>
      </c>
      <c r="OU46" s="29">
        <v>1226</v>
      </c>
      <c r="OV46" s="30">
        <v>1132</v>
      </c>
      <c r="OX46" s="19">
        <v>1135</v>
      </c>
      <c r="OY46" s="29">
        <v>1003</v>
      </c>
      <c r="OZ46" s="29">
        <v>807</v>
      </c>
      <c r="PA46" s="29">
        <v>1236</v>
      </c>
      <c r="PB46" s="29">
        <v>1006</v>
      </c>
      <c r="PC46" s="29">
        <v>1062</v>
      </c>
      <c r="PD46" s="30">
        <v>1198</v>
      </c>
      <c r="PF46" s="19">
        <v>1</v>
      </c>
      <c r="PG46" s="29">
        <v>0</v>
      </c>
      <c r="PH46" s="29">
        <v>0</v>
      </c>
      <c r="PI46" s="29">
        <v>3</v>
      </c>
      <c r="PJ46" s="29">
        <v>3</v>
      </c>
      <c r="PK46" s="29">
        <v>2</v>
      </c>
      <c r="PL46" s="30">
        <v>0</v>
      </c>
      <c r="PN46" s="19">
        <v>1008</v>
      </c>
      <c r="PO46" s="29">
        <v>906</v>
      </c>
      <c r="PP46" s="29">
        <v>696</v>
      </c>
      <c r="PQ46" s="29">
        <v>555</v>
      </c>
      <c r="PR46" s="29">
        <v>869</v>
      </c>
      <c r="PS46" s="29">
        <v>680</v>
      </c>
      <c r="PT46" s="30">
        <v>548</v>
      </c>
      <c r="PV46" s="19">
        <v>31</v>
      </c>
      <c r="PW46" s="29">
        <v>23</v>
      </c>
      <c r="PX46" s="29">
        <v>23</v>
      </c>
      <c r="PY46" s="29">
        <v>52</v>
      </c>
      <c r="PZ46" s="29">
        <v>31</v>
      </c>
      <c r="QA46" s="29">
        <v>57</v>
      </c>
      <c r="QB46" s="30">
        <v>33</v>
      </c>
      <c r="QD46" s="19">
        <v>222</v>
      </c>
      <c r="QE46" s="29">
        <v>198</v>
      </c>
      <c r="QF46" s="29">
        <v>216</v>
      </c>
      <c r="QG46" s="29">
        <v>236</v>
      </c>
      <c r="QH46" s="29">
        <v>207</v>
      </c>
      <c r="QI46" s="29">
        <v>724</v>
      </c>
      <c r="QJ46" s="30">
        <v>229</v>
      </c>
      <c r="QL46" s="19">
        <v>108</v>
      </c>
      <c r="QM46" s="29">
        <v>130</v>
      </c>
      <c r="QN46" s="29">
        <v>86</v>
      </c>
      <c r="QO46" s="29">
        <v>113</v>
      </c>
      <c r="QP46" s="29">
        <v>80</v>
      </c>
      <c r="QQ46" s="29">
        <v>84</v>
      </c>
      <c r="QR46" s="30">
        <v>82</v>
      </c>
      <c r="QT46" s="19">
        <v>385</v>
      </c>
      <c r="QU46" s="29">
        <v>263</v>
      </c>
      <c r="QV46" s="29">
        <v>308</v>
      </c>
      <c r="QW46" s="29">
        <v>402</v>
      </c>
      <c r="QX46" s="29">
        <v>343</v>
      </c>
      <c r="QY46" s="29">
        <v>438</v>
      </c>
      <c r="QZ46" s="30">
        <v>400</v>
      </c>
      <c r="RB46" s="19">
        <v>934</v>
      </c>
      <c r="RC46" s="29">
        <v>791</v>
      </c>
      <c r="RD46" s="29">
        <v>659</v>
      </c>
      <c r="RE46" s="29">
        <v>1029</v>
      </c>
      <c r="RF46" s="29">
        <v>877</v>
      </c>
      <c r="RG46" s="29">
        <v>1367</v>
      </c>
      <c r="RH46" s="30">
        <v>1166</v>
      </c>
      <c r="RJ46" s="19">
        <v>3332</v>
      </c>
      <c r="RK46" s="29">
        <v>2754</v>
      </c>
      <c r="RL46" s="29">
        <v>2226</v>
      </c>
      <c r="RM46" s="29">
        <v>3768</v>
      </c>
      <c r="RN46" s="29">
        <v>3183</v>
      </c>
      <c r="RO46" s="29">
        <v>5336</v>
      </c>
      <c r="RP46" s="30">
        <v>4372</v>
      </c>
      <c r="RR46" s="19">
        <v>848</v>
      </c>
      <c r="RS46" s="29">
        <v>822</v>
      </c>
      <c r="RT46" s="29">
        <v>816</v>
      </c>
      <c r="RU46" s="29">
        <v>944</v>
      </c>
      <c r="RV46" s="29">
        <v>810</v>
      </c>
      <c r="RW46" s="29">
        <v>1048</v>
      </c>
      <c r="RX46" s="30">
        <v>1134</v>
      </c>
      <c r="RZ46" s="19">
        <v>910</v>
      </c>
      <c r="SA46" s="29">
        <v>948</v>
      </c>
      <c r="SB46" s="29">
        <v>973</v>
      </c>
      <c r="SC46" s="29">
        <v>891</v>
      </c>
      <c r="SD46" s="29">
        <v>838</v>
      </c>
      <c r="SE46" s="29">
        <v>1063</v>
      </c>
      <c r="SF46" s="30">
        <v>1171</v>
      </c>
      <c r="SH46" s="19">
        <v>0</v>
      </c>
      <c r="SI46" s="29">
        <v>0</v>
      </c>
      <c r="SJ46" s="29">
        <v>1</v>
      </c>
      <c r="SK46" s="29">
        <v>1</v>
      </c>
      <c r="SL46" s="29">
        <v>0</v>
      </c>
      <c r="SM46" s="29">
        <v>1</v>
      </c>
      <c r="SN46" s="30">
        <v>1</v>
      </c>
      <c r="SP46" s="19">
        <v>889</v>
      </c>
      <c r="SQ46" s="29">
        <v>682</v>
      </c>
      <c r="SR46" s="29">
        <v>660</v>
      </c>
      <c r="SS46" s="29">
        <v>767</v>
      </c>
      <c r="ST46" s="29">
        <v>779</v>
      </c>
      <c r="SU46" s="29">
        <v>665</v>
      </c>
      <c r="SV46" s="30">
        <v>544</v>
      </c>
      <c r="SX46" s="19">
        <v>29</v>
      </c>
      <c r="SY46" s="29">
        <v>25</v>
      </c>
      <c r="SZ46" s="29">
        <v>10</v>
      </c>
      <c r="TA46" s="29">
        <v>25</v>
      </c>
      <c r="TB46" s="29">
        <v>23</v>
      </c>
      <c r="TC46" s="29">
        <v>36</v>
      </c>
      <c r="TD46" s="30">
        <v>34</v>
      </c>
      <c r="TF46" s="19">
        <v>180</v>
      </c>
      <c r="TG46" s="29">
        <v>136</v>
      </c>
      <c r="TH46" s="29">
        <v>100</v>
      </c>
      <c r="TI46" s="29">
        <v>122</v>
      </c>
      <c r="TJ46" s="29">
        <v>197</v>
      </c>
      <c r="TK46" s="29">
        <v>640</v>
      </c>
      <c r="TL46" s="30">
        <v>225</v>
      </c>
      <c r="TN46" s="19">
        <v>100</v>
      </c>
      <c r="TO46" s="29">
        <v>90</v>
      </c>
      <c r="TP46" s="29">
        <v>90</v>
      </c>
      <c r="TQ46" s="29">
        <v>82</v>
      </c>
      <c r="TR46" s="29">
        <v>75</v>
      </c>
      <c r="TS46" s="29">
        <v>88</v>
      </c>
      <c r="TT46" s="30">
        <v>79</v>
      </c>
      <c r="TV46" s="19">
        <v>320</v>
      </c>
      <c r="TW46" s="29">
        <v>313</v>
      </c>
      <c r="TX46" s="29">
        <v>348</v>
      </c>
      <c r="TY46" s="29">
        <v>326</v>
      </c>
      <c r="TZ46" s="29">
        <v>320</v>
      </c>
      <c r="UA46" s="29">
        <v>403</v>
      </c>
      <c r="UB46" s="30">
        <v>376</v>
      </c>
      <c r="UD46" s="19">
        <v>967</v>
      </c>
      <c r="UE46" s="29">
        <v>872</v>
      </c>
      <c r="UF46" s="29">
        <v>1023</v>
      </c>
      <c r="UG46" s="29">
        <v>881</v>
      </c>
      <c r="UH46" s="29">
        <v>1002</v>
      </c>
      <c r="UI46" s="29">
        <v>1186</v>
      </c>
      <c r="UJ46" s="30">
        <v>1033</v>
      </c>
      <c r="UL46" s="19">
        <v>2879</v>
      </c>
      <c r="UM46" s="29">
        <v>2377</v>
      </c>
      <c r="UN46" s="29">
        <v>2432</v>
      </c>
      <c r="UO46" s="29">
        <v>2492</v>
      </c>
      <c r="UP46" s="29">
        <v>2686</v>
      </c>
      <c r="UQ46" s="29">
        <v>4913</v>
      </c>
      <c r="UR46" s="30">
        <v>4008</v>
      </c>
      <c r="UT46" s="19">
        <v>824</v>
      </c>
      <c r="UU46" s="29">
        <v>839</v>
      </c>
      <c r="UV46" s="29">
        <v>732</v>
      </c>
      <c r="UW46" s="29">
        <v>808</v>
      </c>
      <c r="UX46" s="29">
        <v>787</v>
      </c>
      <c r="UY46" s="29">
        <v>854</v>
      </c>
      <c r="UZ46" s="30">
        <v>1008</v>
      </c>
      <c r="VB46" s="19">
        <v>1059</v>
      </c>
      <c r="VC46" s="29">
        <v>876</v>
      </c>
      <c r="VD46" s="29">
        <v>860</v>
      </c>
      <c r="VE46" s="29">
        <v>790</v>
      </c>
      <c r="VF46" s="29">
        <v>869</v>
      </c>
      <c r="VG46" s="29">
        <v>1047</v>
      </c>
      <c r="VH46" s="30">
        <v>1169</v>
      </c>
      <c r="VJ46" s="19">
        <v>1</v>
      </c>
      <c r="VK46" s="29">
        <v>0</v>
      </c>
      <c r="VL46" s="29">
        <v>3</v>
      </c>
      <c r="VM46" s="29">
        <v>0</v>
      </c>
      <c r="VN46" s="29">
        <v>0</v>
      </c>
      <c r="VO46" s="29">
        <v>1</v>
      </c>
      <c r="VP46" s="30">
        <v>1</v>
      </c>
      <c r="VR46" s="19">
        <v>881</v>
      </c>
      <c r="VS46" s="29">
        <v>671</v>
      </c>
      <c r="VT46" s="29">
        <v>721</v>
      </c>
      <c r="VU46" s="29">
        <v>737</v>
      </c>
      <c r="VV46" s="29">
        <v>716</v>
      </c>
      <c r="VW46" s="29">
        <v>677</v>
      </c>
      <c r="VX46" s="30">
        <v>565</v>
      </c>
      <c r="VZ46" s="19">
        <v>32</v>
      </c>
      <c r="WA46" s="29">
        <v>16</v>
      </c>
      <c r="WB46" s="29">
        <v>18</v>
      </c>
      <c r="WC46" s="29">
        <v>21</v>
      </c>
      <c r="WD46" s="29">
        <v>26</v>
      </c>
      <c r="WE46" s="29">
        <v>40</v>
      </c>
      <c r="WF46" s="30">
        <v>21</v>
      </c>
      <c r="WH46" s="19">
        <v>138</v>
      </c>
      <c r="WI46" s="29">
        <v>88</v>
      </c>
      <c r="WJ46" s="29">
        <v>110</v>
      </c>
      <c r="WK46" s="29">
        <v>95</v>
      </c>
      <c r="WL46" s="29">
        <v>171</v>
      </c>
      <c r="WM46" s="29">
        <v>586</v>
      </c>
      <c r="WN46" s="30">
        <v>222</v>
      </c>
      <c r="WP46" s="19">
        <v>61</v>
      </c>
      <c r="WQ46" s="29">
        <v>72</v>
      </c>
      <c r="WR46" s="29">
        <v>88</v>
      </c>
      <c r="WS46" s="29">
        <v>83</v>
      </c>
      <c r="WT46" s="29">
        <v>85</v>
      </c>
      <c r="WU46" s="29">
        <v>105</v>
      </c>
      <c r="WV46" s="30">
        <v>84</v>
      </c>
      <c r="WX46" s="19">
        <v>345</v>
      </c>
      <c r="WY46" s="29">
        <v>288</v>
      </c>
      <c r="WZ46" s="29">
        <v>310</v>
      </c>
      <c r="XA46" s="29">
        <v>273</v>
      </c>
      <c r="XB46" s="29">
        <v>276</v>
      </c>
      <c r="XC46" s="29">
        <v>407</v>
      </c>
      <c r="XD46" s="30">
        <v>437</v>
      </c>
      <c r="XF46" s="19">
        <v>1020</v>
      </c>
      <c r="XG46" s="29">
        <v>819</v>
      </c>
      <c r="XH46" s="29">
        <v>876</v>
      </c>
      <c r="XI46" s="29">
        <v>854</v>
      </c>
      <c r="XJ46" s="29">
        <v>814</v>
      </c>
      <c r="XK46" s="29">
        <v>1022</v>
      </c>
      <c r="XL46" s="30">
        <v>1442</v>
      </c>
      <c r="XN46" s="19">
        <v>2887</v>
      </c>
      <c r="XO46" s="29">
        <v>2471</v>
      </c>
      <c r="XP46" s="29">
        <v>2294</v>
      </c>
      <c r="XQ46" s="29">
        <v>2398</v>
      </c>
      <c r="XR46" s="29">
        <v>2513</v>
      </c>
      <c r="XS46" s="29">
        <v>4056</v>
      </c>
      <c r="XT46" s="30">
        <v>3825</v>
      </c>
      <c r="XV46" s="19">
        <f>SUMIFS(Raw!$I:$I, Raw!$A:$A, Dispositions!XV$14, Raw!$C:$C, Dispositions!$C46, Raw!$H:$H, "E02")</f>
        <v>819</v>
      </c>
      <c r="XW46" s="29">
        <f>SUMIFS(Raw!$I:$I, Raw!$A:$A, Dispositions!XW$14, Raw!$C:$C, Dispositions!$C46, Raw!$H:$H, "E02")</f>
        <v>844</v>
      </c>
      <c r="XX46" s="29">
        <f>SUMIFS(Raw!$I:$I, Raw!$A:$A, Dispositions!XX$14, Raw!$C:$C, Dispositions!$C46, Raw!$H:$H, "E02")</f>
        <v>744</v>
      </c>
      <c r="XY46" s="29">
        <f>SUMIFS(Raw!$I:$I, Raw!$A:$A, Dispositions!XY$14, Raw!$C:$C, Dispositions!$C46, Raw!$H:$H, "E02")</f>
        <v>841</v>
      </c>
      <c r="XZ46" s="29">
        <f>SUMIFS(Raw!$I:$I, Raw!$A:$A, Dispositions!XZ$14, Raw!$C:$C, Dispositions!$C46, Raw!$H:$H, "E02")</f>
        <v>810</v>
      </c>
      <c r="YA46" s="29">
        <f>SUMIFS(Raw!$I:$I, Raw!$A:$A, Dispositions!YA$14, Raw!$C:$C, Dispositions!$C46, Raw!$H:$H, "E02")</f>
        <v>1060</v>
      </c>
      <c r="YB46" s="30">
        <f>SUMIFS(Raw!$I:$I, Raw!$A:$A, Dispositions!YB$14, Raw!$C:$C, Dispositions!$C46, Raw!$H:$H, "E02")</f>
        <v>1032</v>
      </c>
      <c r="YD46" s="19">
        <f>SUMIFS(Raw!$I:$I, Raw!$A:$A, Dispositions!YD$14, Raw!$C:$C, Dispositions!$C46, Raw!$H:$H, "E03")</f>
        <v>1044</v>
      </c>
      <c r="YE46" s="29">
        <f>SUMIFS(Raw!$I:$I, Raw!$A:$A, Dispositions!YE$14, Raw!$C:$C, Dispositions!$C46, Raw!$H:$H, "E03")</f>
        <v>898</v>
      </c>
      <c r="YF46" s="29">
        <f>SUMIFS(Raw!$I:$I, Raw!$A:$A, Dispositions!YF$14, Raw!$C:$C, Dispositions!$C46, Raw!$H:$H, "E03")</f>
        <v>886</v>
      </c>
      <c r="YG46" s="29">
        <f>SUMIFS(Raw!$I:$I, Raw!$A:$A, Dispositions!YG$14, Raw!$C:$C, Dispositions!$C46, Raw!$H:$H, "E03")</f>
        <v>853</v>
      </c>
      <c r="YH46" s="29">
        <f>SUMIFS(Raw!$I:$I, Raw!$A:$A, Dispositions!YH$14, Raw!$C:$C, Dispositions!$C46, Raw!$H:$H, "E03")</f>
        <v>878</v>
      </c>
      <c r="YI46" s="29">
        <f>SUMIFS(Raw!$I:$I, Raw!$A:$A, Dispositions!YI$14, Raw!$C:$C, Dispositions!$C46, Raw!$H:$H, "E03")</f>
        <v>1144</v>
      </c>
      <c r="YJ46" s="30">
        <f>SUMIFS(Raw!$I:$I, Raw!$A:$A, Dispositions!YJ$14, Raw!$C:$C, Dispositions!$C46, Raw!$H:$H, "E03")</f>
        <v>1268</v>
      </c>
      <c r="YL46" s="19">
        <f>SUMIFS(Raw!$I:$I, Raw!$A:$A, Dispositions!YL$14, Raw!$C:$C, Dispositions!$C46, Raw!$H:$H, "E05")</f>
        <v>0</v>
      </c>
      <c r="YM46" s="29">
        <f>SUMIFS(Raw!$I:$I, Raw!$A:$A, Dispositions!YM$14, Raw!$C:$C, Dispositions!$C46, Raw!$H:$H, "E05")</f>
        <v>0</v>
      </c>
      <c r="YN46" s="29">
        <f>SUMIFS(Raw!$I:$I, Raw!$A:$A, Dispositions!YN$14, Raw!$C:$C, Dispositions!$C46, Raw!$H:$H, "E05")</f>
        <v>0</v>
      </c>
      <c r="YO46" s="29">
        <f>SUMIFS(Raw!$I:$I, Raw!$A:$A, Dispositions!YO$14, Raw!$C:$C, Dispositions!$C46, Raw!$H:$H, "E05")</f>
        <v>2</v>
      </c>
      <c r="YP46" s="29">
        <f>SUMIFS(Raw!$I:$I, Raw!$A:$A, Dispositions!YP$14, Raw!$C:$C, Dispositions!$C46, Raw!$H:$H, "E05")</f>
        <v>2</v>
      </c>
      <c r="YQ46" s="29">
        <f>SUMIFS(Raw!$I:$I, Raw!$A:$A, Dispositions!YQ$14, Raw!$C:$C, Dispositions!$C46, Raw!$H:$H, "E05")</f>
        <v>0</v>
      </c>
      <c r="YR46" s="30">
        <f>SUMIFS(Raw!$I:$I, Raw!$A:$A, Dispositions!YR$14, Raw!$C:$C, Dispositions!$C46, Raw!$H:$H, "E05")</f>
        <v>2</v>
      </c>
      <c r="YT46" s="19">
        <f>SUMIFS(Raw!$I:$I, Raw!$A:$A, Dispositions!YT$14, Raw!$C:$C, Dispositions!$C46, Raw!$H:$H, "E12")</f>
        <v>908</v>
      </c>
      <c r="YU46" s="29">
        <f>SUMIFS(Raw!$I:$I, Raw!$A:$A, Dispositions!YU$14, Raw!$C:$C, Dispositions!$C46, Raw!$H:$H, "E12")</f>
        <v>734</v>
      </c>
      <c r="YV46" s="29">
        <f>SUMIFS(Raw!$I:$I, Raw!$A:$A, Dispositions!YV$14, Raw!$C:$C, Dispositions!$C46, Raw!$H:$H, "E12")</f>
        <v>739</v>
      </c>
      <c r="YW46" s="29">
        <f>SUMIFS(Raw!$I:$I, Raw!$A:$A, Dispositions!YW$14, Raw!$C:$C, Dispositions!$C46, Raw!$H:$H, "E12")</f>
        <v>747</v>
      </c>
      <c r="YX46" s="29">
        <f>SUMIFS(Raw!$I:$I, Raw!$A:$A, Dispositions!YX$14, Raw!$C:$C, Dispositions!$C46, Raw!$H:$H, "E12")</f>
        <v>727</v>
      </c>
      <c r="YY46" s="29">
        <f>SUMIFS(Raw!$I:$I, Raw!$A:$A, Dispositions!YY$14, Raw!$C:$C, Dispositions!$C46, Raw!$H:$H, "E12")</f>
        <v>661</v>
      </c>
      <c r="YZ46" s="30">
        <f>SUMIFS(Raw!$I:$I, Raw!$A:$A, Dispositions!YZ$14, Raw!$C:$C, Dispositions!$C46, Raw!$H:$H, "E12")</f>
        <v>530</v>
      </c>
      <c r="ZB46" s="19">
        <f>SUMIFS(Raw!$I:$I, Raw!$A:$A, Dispositions!ZB$14, Raw!$C:$C, Dispositions!$C46, Raw!$H:$H, "E13")</f>
        <v>15</v>
      </c>
      <c r="ZC46" s="29">
        <f>SUMIFS(Raw!$I:$I, Raw!$A:$A, Dispositions!ZC$14, Raw!$C:$C, Dispositions!$C46, Raw!$H:$H, "E13")</f>
        <v>30</v>
      </c>
      <c r="ZD46" s="29">
        <f>SUMIFS(Raw!$I:$I, Raw!$A:$A, Dispositions!ZD$14, Raw!$C:$C, Dispositions!$C46, Raw!$H:$H, "E13")</f>
        <v>37</v>
      </c>
      <c r="ZE46" s="29">
        <f>SUMIFS(Raw!$I:$I, Raw!$A:$A, Dispositions!ZE$14, Raw!$C:$C, Dispositions!$C46, Raw!$H:$H, "E13")</f>
        <v>15</v>
      </c>
      <c r="ZF46" s="29">
        <f>SUMIFS(Raw!$I:$I, Raw!$A:$A, Dispositions!ZF$14, Raw!$C:$C, Dispositions!$C46, Raw!$H:$H, "E13")</f>
        <v>24</v>
      </c>
      <c r="ZG46" s="29">
        <f>SUMIFS(Raw!$I:$I, Raw!$A:$A, Dispositions!ZG$14, Raw!$C:$C, Dispositions!$C46, Raw!$H:$H, "E13")</f>
        <v>42</v>
      </c>
      <c r="ZH46" s="30">
        <f>SUMIFS(Raw!$I:$I, Raw!$A:$A, Dispositions!ZH$14, Raw!$C:$C, Dispositions!$C46, Raw!$H:$H, "E13")</f>
        <v>30</v>
      </c>
      <c r="ZJ46" s="19">
        <f>SUMIFS(Raw!$I:$I, Raw!$A:$A, Dispositions!ZJ$14, Raw!$C:$C, Dispositions!$C46, Raw!$H:$H, "E14")</f>
        <v>128</v>
      </c>
      <c r="ZK46" s="29">
        <f>SUMIFS(Raw!$I:$I, Raw!$A:$A, Dispositions!ZK$14, Raw!$C:$C, Dispositions!$C46, Raw!$H:$H, "E14")</f>
        <v>109</v>
      </c>
      <c r="ZL46" s="29">
        <f>SUMIFS(Raw!$I:$I, Raw!$A:$A, Dispositions!ZL$14, Raw!$C:$C, Dispositions!$C46, Raw!$H:$H, "E14")</f>
        <v>106</v>
      </c>
      <c r="ZM46" s="29">
        <f>SUMIFS(Raw!$I:$I, Raw!$A:$A, Dispositions!ZM$14, Raw!$C:$C, Dispositions!$C46, Raw!$H:$H, "E14")</f>
        <v>108</v>
      </c>
      <c r="ZN46" s="29">
        <f>SUMIFS(Raw!$I:$I, Raw!$A:$A, Dispositions!ZN$14, Raw!$C:$C, Dispositions!$C46, Raw!$H:$H, "E14")</f>
        <v>150</v>
      </c>
      <c r="ZO46" s="29">
        <f>SUMIFS(Raw!$I:$I, Raw!$A:$A, Dispositions!ZO$14, Raw!$C:$C, Dispositions!$C46, Raw!$H:$H, "E14")</f>
        <v>560</v>
      </c>
      <c r="ZP46" s="30">
        <f>SUMIFS(Raw!$I:$I, Raw!$A:$A, Dispositions!ZP$14, Raw!$C:$C, Dispositions!$C46, Raw!$H:$H, "E14")</f>
        <v>243</v>
      </c>
      <c r="ZR46" s="19">
        <f>SUMIFS(Raw!$I:$I, Raw!$A:$A, Dispositions!ZR$14, Raw!$C:$C, Dispositions!$C46, Raw!$H:$H, "E15")</f>
        <v>96</v>
      </c>
      <c r="ZS46" s="29">
        <f>SUMIFS(Raw!$I:$I, Raw!$A:$A, Dispositions!ZS$14, Raw!$C:$C, Dispositions!$C46, Raw!$H:$H, "E15")</f>
        <v>79</v>
      </c>
      <c r="ZT46" s="29">
        <f>SUMIFS(Raw!$I:$I, Raw!$A:$A, Dispositions!ZT$14, Raw!$C:$C, Dispositions!$C46, Raw!$H:$H, "E15")</f>
        <v>75</v>
      </c>
      <c r="ZU46" s="29">
        <f>SUMIFS(Raw!$I:$I, Raw!$A:$A, Dispositions!ZU$14, Raw!$C:$C, Dispositions!$C46, Raw!$H:$H, "E15")</f>
        <v>109</v>
      </c>
      <c r="ZV46" s="29">
        <f>SUMIFS(Raw!$I:$I, Raw!$A:$A, Dispositions!ZV$14, Raw!$C:$C, Dispositions!$C46, Raw!$H:$H, "E15")</f>
        <v>86</v>
      </c>
      <c r="ZW46" s="29">
        <f>SUMIFS(Raw!$I:$I, Raw!$A:$A, Dispositions!ZW$14, Raw!$C:$C, Dispositions!$C46, Raw!$H:$H, "E15")</f>
        <v>70</v>
      </c>
      <c r="ZX46" s="30">
        <f>SUMIFS(Raw!$I:$I, Raw!$A:$A, Dispositions!ZX$14, Raw!$C:$C, Dispositions!$C46, Raw!$H:$H, "E15")</f>
        <v>104</v>
      </c>
      <c r="ZZ46" s="19">
        <f>SUMIFS(Raw!$I:$I, Raw!$A:$A, Dispositions!ZZ$14, Raw!$C:$C, Dispositions!$C46, Raw!$H:$H, "E16")</f>
        <v>319</v>
      </c>
      <c r="AAA46" s="29">
        <f>SUMIFS(Raw!$I:$I, Raw!$A:$A, Dispositions!AAA$14, Raw!$C:$C, Dispositions!$C46, Raw!$H:$H, "E16")</f>
        <v>290</v>
      </c>
      <c r="AAB46" s="29">
        <f>SUMIFS(Raw!$I:$I, Raw!$A:$A, Dispositions!AAB$14, Raw!$C:$C, Dispositions!$C46, Raw!$H:$H, "E16")</f>
        <v>306</v>
      </c>
      <c r="AAC46" s="29">
        <f>SUMIFS(Raw!$I:$I, Raw!$A:$A, Dispositions!AAC$14, Raw!$C:$C, Dispositions!$C46, Raw!$H:$H, "E16")</f>
        <v>274</v>
      </c>
      <c r="AAD46" s="29">
        <f>SUMIFS(Raw!$I:$I, Raw!$A:$A, Dispositions!AAD$14, Raw!$C:$C, Dispositions!$C46, Raw!$H:$H, "E16")</f>
        <v>308</v>
      </c>
      <c r="AAE46" s="29">
        <f>SUMIFS(Raw!$I:$I, Raw!$A:$A, Dispositions!AAE$14, Raw!$C:$C, Dispositions!$C46, Raw!$H:$H, "E16")</f>
        <v>401</v>
      </c>
      <c r="AAF46" s="30">
        <f>SUMIFS(Raw!$I:$I, Raw!$A:$A, Dispositions!AAF$14, Raw!$C:$C, Dispositions!$C46, Raw!$H:$H, "E16")</f>
        <v>404</v>
      </c>
      <c r="AAH46" s="19">
        <f>SUMIFS(Raw!$I:$I, Raw!$A:$A, Dispositions!AAH$14, Raw!$C:$C, Dispositions!$C46, Raw!$H:$H, "E18")</f>
        <v>878</v>
      </c>
      <c r="AAI46" s="29">
        <f>SUMIFS(Raw!$I:$I, Raw!$A:$A, Dispositions!AAI$14, Raw!$C:$C, Dispositions!$C46, Raw!$H:$H, "E18")</f>
        <v>899</v>
      </c>
      <c r="AAJ46" s="29">
        <f>SUMIFS(Raw!$I:$I, Raw!$A:$A, Dispositions!AAJ$14, Raw!$C:$C, Dispositions!$C46, Raw!$H:$H, "E18")</f>
        <v>835</v>
      </c>
      <c r="AAK46" s="29">
        <f>SUMIFS(Raw!$I:$I, Raw!$A:$A, Dispositions!AAK$14, Raw!$C:$C, Dispositions!$C46, Raw!$H:$H, "E18")</f>
        <v>893</v>
      </c>
      <c r="AAL46" s="29">
        <f>SUMIFS(Raw!$I:$I, Raw!$A:$A, Dispositions!AAL$14, Raw!$C:$C, Dispositions!$C46, Raw!$H:$H, "E18")</f>
        <v>791</v>
      </c>
      <c r="AAM46" s="29">
        <f>SUMIFS(Raw!$I:$I, Raw!$A:$A, Dispositions!AAM$14, Raw!$C:$C, Dispositions!$C46, Raw!$H:$H, "E18")</f>
        <v>1198</v>
      </c>
      <c r="AAN46" s="30">
        <f>SUMIFS(Raw!$I:$I, Raw!$A:$A, Dispositions!AAN$14, Raw!$C:$C, Dispositions!$C46, Raw!$H:$H, "E18")</f>
        <v>980</v>
      </c>
      <c r="AAP46" s="19">
        <f>SUMIFS(Raw!$I:$I, Raw!$A:$A, Dispositions!AAP$14, Raw!$C:$C, Dispositions!$C46, Raw!$H:$H, "E34")</f>
        <v>2830</v>
      </c>
      <c r="AAQ46" s="29">
        <f>SUMIFS(Raw!$I:$I, Raw!$A:$A, Dispositions!AAQ$14, Raw!$C:$C, Dispositions!$C46, Raw!$H:$H, "E34")</f>
        <v>2547</v>
      </c>
      <c r="AAR46" s="29">
        <f>SUMIFS(Raw!$I:$I, Raw!$A:$A, Dispositions!AAR$14, Raw!$C:$C, Dispositions!$C46, Raw!$H:$H, "E34")</f>
        <v>2444</v>
      </c>
      <c r="AAS46" s="29">
        <f>SUMIFS(Raw!$I:$I, Raw!$A:$A, Dispositions!AAS$14, Raw!$C:$C, Dispositions!$C46, Raw!$H:$H, "E34")</f>
        <v>2505</v>
      </c>
      <c r="AAT46" s="29">
        <f>SUMIFS(Raw!$I:$I, Raw!$A:$A, Dispositions!AAT$14, Raw!$C:$C, Dispositions!$C46, Raw!$H:$H, "E34")</f>
        <v>2549</v>
      </c>
      <c r="AAU46" s="29">
        <f>SUMIFS(Raw!$I:$I, Raw!$A:$A, Dispositions!AAU$14, Raw!$C:$C, Dispositions!$C46, Raw!$H:$H, "E34")</f>
        <v>4807</v>
      </c>
      <c r="AAV46" s="30">
        <f>SUMIFS(Raw!$I:$I, Raw!$A:$A, Dispositions!AAV$14, Raw!$C:$C, Dispositions!$C46, Raw!$H:$H, "E34")</f>
        <v>4018</v>
      </c>
      <c r="AAX46" s="19">
        <f>SUMIFS(Raw!$I:$I, Raw!$A:$A, Dispositions!AAX$14, Raw!$C:$C, Dispositions!$C46, Raw!$H:$H, "E02")</f>
        <v>0</v>
      </c>
      <c r="AAY46" s="29">
        <f>SUMIFS(Raw!$I:$I, Raw!$A:$A, Dispositions!AAY$14, Raw!$C:$C, Dispositions!$C46, Raw!$H:$H, "E02")</f>
        <v>0</v>
      </c>
      <c r="AAZ46" s="29">
        <f>SUMIFS(Raw!$I:$I, Raw!$A:$A, Dispositions!AAZ$14, Raw!$C:$C, Dispositions!$C46, Raw!$H:$H, "E02")</f>
        <v>0</v>
      </c>
      <c r="ABA46" s="29">
        <f>SUMIFS(Raw!$I:$I, Raw!$A:$A, Dispositions!ABA$14, Raw!$C:$C, Dispositions!$C46, Raw!$H:$H, "E02")</f>
        <v>0</v>
      </c>
      <c r="ABB46" s="29">
        <f>SUMIFS(Raw!$I:$I, Raw!$A:$A, Dispositions!ABB$14, Raw!$C:$C, Dispositions!$C46, Raw!$H:$H, "E02")</f>
        <v>0</v>
      </c>
      <c r="ABC46" s="29">
        <f>SUMIFS(Raw!$I:$I, Raw!$A:$A, Dispositions!ABC$14, Raw!$C:$C, Dispositions!$C46, Raw!$H:$H, "E02")</f>
        <v>0</v>
      </c>
      <c r="ABD46" s="30">
        <f>SUMIFS(Raw!$I:$I, Raw!$A:$A, Dispositions!ABD$14, Raw!$C:$C, Dispositions!$C46, Raw!$H:$H, "E02")</f>
        <v>0</v>
      </c>
      <c r="ABF46" s="19">
        <f>SUMIFS(Raw!$I:$I, Raw!$A:$A, Dispositions!ABF$14, Raw!$C:$C, Dispositions!$C46, Raw!$H:$H, "E03")</f>
        <v>0</v>
      </c>
      <c r="ABG46" s="29">
        <f>SUMIFS(Raw!$I:$I, Raw!$A:$A, Dispositions!ABG$14, Raw!$C:$C, Dispositions!$C46, Raw!$H:$H, "E03")</f>
        <v>0</v>
      </c>
      <c r="ABH46" s="29">
        <f>SUMIFS(Raw!$I:$I, Raw!$A:$A, Dispositions!ABH$14, Raw!$C:$C, Dispositions!$C46, Raw!$H:$H, "E03")</f>
        <v>0</v>
      </c>
      <c r="ABI46" s="29">
        <f>SUMIFS(Raw!$I:$I, Raw!$A:$A, Dispositions!ABI$14, Raw!$C:$C, Dispositions!$C46, Raw!$H:$H, "E03")</f>
        <v>0</v>
      </c>
      <c r="ABJ46" s="29">
        <f>SUMIFS(Raw!$I:$I, Raw!$A:$A, Dispositions!ABJ$14, Raw!$C:$C, Dispositions!$C46, Raw!$H:$H, "E03")</f>
        <v>0</v>
      </c>
      <c r="ABK46" s="29">
        <f>SUMIFS(Raw!$I:$I, Raw!$A:$A, Dispositions!ABK$14, Raw!$C:$C, Dispositions!$C46, Raw!$H:$H, "E03")</f>
        <v>0</v>
      </c>
      <c r="ABL46" s="30">
        <f>SUMIFS(Raw!$I:$I, Raw!$A:$A, Dispositions!ABL$14, Raw!$C:$C, Dispositions!$C46, Raw!$H:$H, "E03")</f>
        <v>0</v>
      </c>
      <c r="ABN46" s="19">
        <f>SUMIFS(Raw!$I:$I, Raw!$A:$A, Dispositions!ABN$14, Raw!$C:$C, Dispositions!$C46, Raw!$H:$H, "E05")</f>
        <v>0</v>
      </c>
      <c r="ABO46" s="29">
        <f>SUMIFS(Raw!$I:$I, Raw!$A:$A, Dispositions!ABO$14, Raw!$C:$C, Dispositions!$C46, Raw!$H:$H, "E05")</f>
        <v>0</v>
      </c>
      <c r="ABP46" s="29">
        <f>SUMIFS(Raw!$I:$I, Raw!$A:$A, Dispositions!ABP$14, Raw!$C:$C, Dispositions!$C46, Raw!$H:$H, "E05")</f>
        <v>0</v>
      </c>
      <c r="ABQ46" s="29">
        <f>SUMIFS(Raw!$I:$I, Raw!$A:$A, Dispositions!ABQ$14, Raw!$C:$C, Dispositions!$C46, Raw!$H:$H, "E05")</f>
        <v>0</v>
      </c>
      <c r="ABR46" s="29">
        <f>SUMIFS(Raw!$I:$I, Raw!$A:$A, Dispositions!ABR$14, Raw!$C:$C, Dispositions!$C46, Raw!$H:$H, "E05")</f>
        <v>0</v>
      </c>
      <c r="ABS46" s="29">
        <f>SUMIFS(Raw!$I:$I, Raw!$A:$A, Dispositions!ABS$14, Raw!$C:$C, Dispositions!$C46, Raw!$H:$H, "E05")</f>
        <v>0</v>
      </c>
      <c r="ABT46" s="30">
        <f>SUMIFS(Raw!$I:$I, Raw!$A:$A, Dispositions!ABT$14, Raw!$C:$C, Dispositions!$C46, Raw!$H:$H, "E05")</f>
        <v>0</v>
      </c>
      <c r="ABV46" s="19">
        <f>SUMIFS(Raw!$I:$I, Raw!$A:$A, Dispositions!ABV$14, Raw!$C:$C, Dispositions!$C46, Raw!$H:$H, "E12")</f>
        <v>0</v>
      </c>
      <c r="ABW46" s="29">
        <f>SUMIFS(Raw!$I:$I, Raw!$A:$A, Dispositions!ABW$14, Raw!$C:$C, Dispositions!$C46, Raw!$H:$H, "E12")</f>
        <v>0</v>
      </c>
      <c r="ABX46" s="29">
        <f>SUMIFS(Raw!$I:$I, Raw!$A:$A, Dispositions!ABX$14, Raw!$C:$C, Dispositions!$C46, Raw!$H:$H, "E12")</f>
        <v>0</v>
      </c>
      <c r="ABY46" s="29">
        <f>SUMIFS(Raw!$I:$I, Raw!$A:$A, Dispositions!ABY$14, Raw!$C:$C, Dispositions!$C46, Raw!$H:$H, "E12")</f>
        <v>0</v>
      </c>
      <c r="ABZ46" s="29">
        <f>SUMIFS(Raw!$I:$I, Raw!$A:$A, Dispositions!ABZ$14, Raw!$C:$C, Dispositions!$C46, Raw!$H:$H, "E12")</f>
        <v>0</v>
      </c>
      <c r="ACA46" s="29">
        <f>SUMIFS(Raw!$I:$I, Raw!$A:$A, Dispositions!ACA$14, Raw!$C:$C, Dispositions!$C46, Raw!$H:$H, "E12")</f>
        <v>0</v>
      </c>
      <c r="ACB46" s="30">
        <f>SUMIFS(Raw!$I:$I, Raw!$A:$A, Dispositions!ACB$14, Raw!$C:$C, Dispositions!$C46, Raw!$H:$H, "E12")</f>
        <v>0</v>
      </c>
      <c r="ACD46" s="19">
        <f>SUMIFS(Raw!$I:$I, Raw!$A:$A, Dispositions!ACD$14, Raw!$C:$C, Dispositions!$C46, Raw!$H:$H, "E13")</f>
        <v>0</v>
      </c>
      <c r="ACE46" s="29">
        <f>SUMIFS(Raw!$I:$I, Raw!$A:$A, Dispositions!ACE$14, Raw!$C:$C, Dispositions!$C46, Raw!$H:$H, "E13")</f>
        <v>0</v>
      </c>
      <c r="ACF46" s="29">
        <f>SUMIFS(Raw!$I:$I, Raw!$A:$A, Dispositions!ACF$14, Raw!$C:$C, Dispositions!$C46, Raw!$H:$H, "E13")</f>
        <v>0</v>
      </c>
      <c r="ACG46" s="29">
        <f>SUMIFS(Raw!$I:$I, Raw!$A:$A, Dispositions!ACG$14, Raw!$C:$C, Dispositions!$C46, Raw!$H:$H, "E13")</f>
        <v>0</v>
      </c>
      <c r="ACH46" s="29">
        <f>SUMIFS(Raw!$I:$I, Raw!$A:$A, Dispositions!ACH$14, Raw!$C:$C, Dispositions!$C46, Raw!$H:$H, "E13")</f>
        <v>0</v>
      </c>
      <c r="ACI46" s="29">
        <f>SUMIFS(Raw!$I:$I, Raw!$A:$A, Dispositions!ACI$14, Raw!$C:$C, Dispositions!$C46, Raw!$H:$H, "E13")</f>
        <v>0</v>
      </c>
      <c r="ACJ46" s="30">
        <f>SUMIFS(Raw!$I:$I, Raw!$A:$A, Dispositions!ACJ$14, Raw!$C:$C, Dispositions!$C46, Raw!$H:$H, "E13")</f>
        <v>0</v>
      </c>
      <c r="ACL46" s="19">
        <f>SUMIFS(Raw!$I:$I, Raw!$A:$A, Dispositions!ACL$14, Raw!$C:$C, Dispositions!$C46, Raw!$H:$H, "E14")</f>
        <v>0</v>
      </c>
      <c r="ACM46" s="29">
        <f>SUMIFS(Raw!$I:$I, Raw!$A:$A, Dispositions!ACM$14, Raw!$C:$C, Dispositions!$C46, Raw!$H:$H, "E14")</f>
        <v>0</v>
      </c>
      <c r="ACN46" s="29">
        <f>SUMIFS(Raw!$I:$I, Raw!$A:$A, Dispositions!ACN$14, Raw!$C:$C, Dispositions!$C46, Raw!$H:$H, "E14")</f>
        <v>0</v>
      </c>
      <c r="ACO46" s="29">
        <f>SUMIFS(Raw!$I:$I, Raw!$A:$A, Dispositions!ACO$14, Raw!$C:$C, Dispositions!$C46, Raw!$H:$H, "E14")</f>
        <v>0</v>
      </c>
      <c r="ACP46" s="29">
        <f>SUMIFS(Raw!$I:$I, Raw!$A:$A, Dispositions!ACP$14, Raw!$C:$C, Dispositions!$C46, Raw!$H:$H, "E14")</f>
        <v>0</v>
      </c>
      <c r="ACQ46" s="29">
        <f>SUMIFS(Raw!$I:$I, Raw!$A:$A, Dispositions!ACQ$14, Raw!$C:$C, Dispositions!$C46, Raw!$H:$H, "E14")</f>
        <v>0</v>
      </c>
      <c r="ACR46" s="30">
        <f>SUMIFS(Raw!$I:$I, Raw!$A:$A, Dispositions!ACR$14, Raw!$C:$C, Dispositions!$C46, Raw!$H:$H, "E14")</f>
        <v>0</v>
      </c>
      <c r="ACT46" s="19">
        <f>SUMIFS(Raw!$I:$I, Raw!$A:$A, Dispositions!ACT$14, Raw!$C:$C, Dispositions!$C46, Raw!$H:$H, "E15")</f>
        <v>0</v>
      </c>
      <c r="ACU46" s="29">
        <f>SUMIFS(Raw!$I:$I, Raw!$A:$A, Dispositions!ACU$14, Raw!$C:$C, Dispositions!$C46, Raw!$H:$H, "E15")</f>
        <v>0</v>
      </c>
      <c r="ACV46" s="29">
        <f>SUMIFS(Raw!$I:$I, Raw!$A:$A, Dispositions!ACV$14, Raw!$C:$C, Dispositions!$C46, Raw!$H:$H, "E15")</f>
        <v>0</v>
      </c>
      <c r="ACW46" s="29">
        <f>SUMIFS(Raw!$I:$I, Raw!$A:$A, Dispositions!ACW$14, Raw!$C:$C, Dispositions!$C46, Raw!$H:$H, "E15")</f>
        <v>0</v>
      </c>
      <c r="ACX46" s="29">
        <f>SUMIFS(Raw!$I:$I, Raw!$A:$A, Dispositions!ACX$14, Raw!$C:$C, Dispositions!$C46, Raw!$H:$H, "E15")</f>
        <v>0</v>
      </c>
      <c r="ACY46" s="29">
        <f>SUMIFS(Raw!$I:$I, Raw!$A:$A, Dispositions!ACY$14, Raw!$C:$C, Dispositions!$C46, Raw!$H:$H, "E15")</f>
        <v>0</v>
      </c>
      <c r="ACZ46" s="30">
        <f>SUMIFS(Raw!$I:$I, Raw!$A:$A, Dispositions!ACZ$14, Raw!$C:$C, Dispositions!$C46, Raw!$H:$H, "E15")</f>
        <v>0</v>
      </c>
      <c r="ADB46" s="19">
        <f>SUMIFS(Raw!$I:$I, Raw!$A:$A, Dispositions!ADB$14, Raw!$C:$C, Dispositions!$C46, Raw!$H:$H, "E16")</f>
        <v>0</v>
      </c>
      <c r="ADC46" s="29">
        <f>SUMIFS(Raw!$I:$I, Raw!$A:$A, Dispositions!ADC$14, Raw!$C:$C, Dispositions!$C46, Raw!$H:$H, "E16")</f>
        <v>0</v>
      </c>
      <c r="ADD46" s="29">
        <f>SUMIFS(Raw!$I:$I, Raw!$A:$A, Dispositions!ADD$14, Raw!$C:$C, Dispositions!$C46, Raw!$H:$H, "E16")</f>
        <v>0</v>
      </c>
      <c r="ADE46" s="29">
        <f>SUMIFS(Raw!$I:$I, Raw!$A:$A, Dispositions!ADE$14, Raw!$C:$C, Dispositions!$C46, Raw!$H:$H, "E16")</f>
        <v>0</v>
      </c>
      <c r="ADF46" s="29">
        <f>SUMIFS(Raw!$I:$I, Raw!$A:$A, Dispositions!ADF$14, Raw!$C:$C, Dispositions!$C46, Raw!$H:$H, "E16")</f>
        <v>0</v>
      </c>
      <c r="ADG46" s="29">
        <f>SUMIFS(Raw!$I:$I, Raw!$A:$A, Dispositions!ADG$14, Raw!$C:$C, Dispositions!$C46, Raw!$H:$H, "E16")</f>
        <v>0</v>
      </c>
      <c r="ADH46" s="30">
        <f>SUMIFS(Raw!$I:$I, Raw!$A:$A, Dispositions!ADH$14, Raw!$C:$C, Dispositions!$C46, Raw!$H:$H, "E16")</f>
        <v>0</v>
      </c>
      <c r="ADJ46" s="19">
        <f>SUMIFS(Raw!$I:$I, Raw!$A:$A, Dispositions!ADJ$14, Raw!$C:$C, Dispositions!$C46, Raw!$H:$H, "E18")</f>
        <v>0</v>
      </c>
      <c r="ADK46" s="29">
        <f>SUMIFS(Raw!$I:$I, Raw!$A:$A, Dispositions!ADK$14, Raw!$C:$C, Dispositions!$C46, Raw!$H:$H, "E18")</f>
        <v>0</v>
      </c>
      <c r="ADL46" s="29">
        <f>SUMIFS(Raw!$I:$I, Raw!$A:$A, Dispositions!ADL$14, Raw!$C:$C, Dispositions!$C46, Raw!$H:$H, "E18")</f>
        <v>0</v>
      </c>
      <c r="ADM46" s="29">
        <f>SUMIFS(Raw!$I:$I, Raw!$A:$A, Dispositions!ADM$14, Raw!$C:$C, Dispositions!$C46, Raw!$H:$H, "E18")</f>
        <v>0</v>
      </c>
      <c r="ADN46" s="29">
        <f>SUMIFS(Raw!$I:$I, Raw!$A:$A, Dispositions!ADN$14, Raw!$C:$C, Dispositions!$C46, Raw!$H:$H, "E18")</f>
        <v>0</v>
      </c>
      <c r="ADO46" s="29">
        <f>SUMIFS(Raw!$I:$I, Raw!$A:$A, Dispositions!ADO$14, Raw!$C:$C, Dispositions!$C46, Raw!$H:$H, "E18")</f>
        <v>0</v>
      </c>
      <c r="ADP46" s="30">
        <f>SUMIFS(Raw!$I:$I, Raw!$A:$A, Dispositions!ADP$14, Raw!$C:$C, Dispositions!$C46, Raw!$H:$H, "E18")</f>
        <v>0</v>
      </c>
      <c r="ADR46" s="19">
        <f>SUMIFS(Raw!$I:$I, Raw!$A:$A, Dispositions!ADR$14, Raw!$C:$C, Dispositions!$C46, Raw!$H:$H, "E34")</f>
        <v>0</v>
      </c>
      <c r="ADS46" s="29">
        <f>SUMIFS(Raw!$I:$I, Raw!$A:$A, Dispositions!ADS$14, Raw!$C:$C, Dispositions!$C46, Raw!$H:$H, "E34")</f>
        <v>0</v>
      </c>
      <c r="ADT46" s="29">
        <f>SUMIFS(Raw!$I:$I, Raw!$A:$A, Dispositions!ADT$14, Raw!$C:$C, Dispositions!$C46, Raw!$H:$H, "E34")</f>
        <v>0</v>
      </c>
      <c r="ADU46" s="29">
        <f>SUMIFS(Raw!$I:$I, Raw!$A:$A, Dispositions!ADU$14, Raw!$C:$C, Dispositions!$C46, Raw!$H:$H, "E34")</f>
        <v>0</v>
      </c>
      <c r="ADV46" s="29">
        <f>SUMIFS(Raw!$I:$I, Raw!$A:$A, Dispositions!ADV$14, Raw!$C:$C, Dispositions!$C46, Raw!$H:$H, "E34")</f>
        <v>0</v>
      </c>
      <c r="ADW46" s="29">
        <f>SUMIFS(Raw!$I:$I, Raw!$A:$A, Dispositions!ADW$14, Raw!$C:$C, Dispositions!$C46, Raw!$H:$H, "E34")</f>
        <v>0</v>
      </c>
      <c r="ADX46" s="30">
        <f>SUMIFS(Raw!$I:$I, Raw!$A:$A, Dispositions!ADX$14, Raw!$C:$C, Dispositions!$C46, Raw!$H:$H, "E34")</f>
        <v>0</v>
      </c>
      <c r="ADZ46" s="19">
        <f>SUMIFS(Raw!$I:$I, Raw!$A:$A, Dispositions!ADZ$14, Raw!$C:$C, Dispositions!$C46, Raw!$H:$H, "E02")</f>
        <v>0</v>
      </c>
      <c r="AEA46" s="29">
        <f>SUMIFS(Raw!$I:$I, Raw!$A:$A, Dispositions!AEA$14, Raw!$C:$C, Dispositions!$C46, Raw!$H:$H, "E02")</f>
        <v>0</v>
      </c>
      <c r="AEB46" s="29">
        <f>SUMIFS(Raw!$I:$I, Raw!$A:$A, Dispositions!AEB$14, Raw!$C:$C, Dispositions!$C46, Raw!$H:$H, "E02")</f>
        <v>0</v>
      </c>
      <c r="AEC46" s="29">
        <f>SUMIFS(Raw!$I:$I, Raw!$A:$A, Dispositions!AEC$14, Raw!$C:$C, Dispositions!$C46, Raw!$H:$H, "E02")</f>
        <v>0</v>
      </c>
      <c r="AED46" s="29">
        <f>SUMIFS(Raw!$I:$I, Raw!$A:$A, Dispositions!AED$14, Raw!$C:$C, Dispositions!$C46, Raw!$H:$H, "E02")</f>
        <v>0</v>
      </c>
      <c r="AEE46" s="29">
        <f>SUMIFS(Raw!$I:$I, Raw!$A:$A, Dispositions!AEE$14, Raw!$C:$C, Dispositions!$C46, Raw!$H:$H, "E02")</f>
        <v>0</v>
      </c>
      <c r="AEF46" s="30">
        <f>SUMIFS(Raw!$I:$I, Raw!$A:$A, Dispositions!AEF$14, Raw!$C:$C, Dispositions!$C46, Raw!$H:$H, "E02")</f>
        <v>0</v>
      </c>
      <c r="AEH46" s="19">
        <f>SUMIFS(Raw!$I:$I, Raw!$A:$A, Dispositions!AEH$14, Raw!$C:$C, Dispositions!$C46, Raw!$H:$H, "E03")</f>
        <v>0</v>
      </c>
      <c r="AEI46" s="29">
        <f>SUMIFS(Raw!$I:$I, Raw!$A:$A, Dispositions!AEI$14, Raw!$C:$C, Dispositions!$C46, Raw!$H:$H, "E03")</f>
        <v>0</v>
      </c>
      <c r="AEJ46" s="29">
        <f>SUMIFS(Raw!$I:$I, Raw!$A:$A, Dispositions!AEJ$14, Raw!$C:$C, Dispositions!$C46, Raw!$H:$H, "E03")</f>
        <v>0</v>
      </c>
      <c r="AEK46" s="29">
        <f>SUMIFS(Raw!$I:$I, Raw!$A:$A, Dispositions!AEK$14, Raw!$C:$C, Dispositions!$C46, Raw!$H:$H, "E03")</f>
        <v>0</v>
      </c>
      <c r="AEL46" s="29">
        <f>SUMIFS(Raw!$I:$I, Raw!$A:$A, Dispositions!AEL$14, Raw!$C:$C, Dispositions!$C46, Raw!$H:$H, "E03")</f>
        <v>0</v>
      </c>
      <c r="AEM46" s="29">
        <f>SUMIFS(Raw!$I:$I, Raw!$A:$A, Dispositions!AEM$14, Raw!$C:$C, Dispositions!$C46, Raw!$H:$H, "E03")</f>
        <v>0</v>
      </c>
      <c r="AEN46" s="30">
        <f>SUMIFS(Raw!$I:$I, Raw!$A:$A, Dispositions!AEN$14, Raw!$C:$C, Dispositions!$C46, Raw!$H:$H, "E03")</f>
        <v>0</v>
      </c>
      <c r="AEP46" s="19">
        <f>SUMIFS(Raw!$I:$I, Raw!$A:$A, Dispositions!AEP$14, Raw!$C:$C, Dispositions!$C46, Raw!$H:$H, "E05")</f>
        <v>0</v>
      </c>
      <c r="AEQ46" s="29">
        <f>SUMIFS(Raw!$I:$I, Raw!$A:$A, Dispositions!AEQ$14, Raw!$C:$C, Dispositions!$C46, Raw!$H:$H, "E05")</f>
        <v>0</v>
      </c>
      <c r="AER46" s="29">
        <f>SUMIFS(Raw!$I:$I, Raw!$A:$A, Dispositions!AER$14, Raw!$C:$C, Dispositions!$C46, Raw!$H:$H, "E05")</f>
        <v>0</v>
      </c>
      <c r="AES46" s="29">
        <f>SUMIFS(Raw!$I:$I, Raw!$A:$A, Dispositions!AES$14, Raw!$C:$C, Dispositions!$C46, Raw!$H:$H, "E05")</f>
        <v>0</v>
      </c>
      <c r="AET46" s="29">
        <f>SUMIFS(Raw!$I:$I, Raw!$A:$A, Dispositions!AET$14, Raw!$C:$C, Dispositions!$C46, Raw!$H:$H, "E05")</f>
        <v>0</v>
      </c>
      <c r="AEU46" s="29">
        <f>SUMIFS(Raw!$I:$I, Raw!$A:$A, Dispositions!AEU$14, Raw!$C:$C, Dispositions!$C46, Raw!$H:$H, "E05")</f>
        <v>0</v>
      </c>
      <c r="AEV46" s="30">
        <f>SUMIFS(Raw!$I:$I, Raw!$A:$A, Dispositions!AEV$14, Raw!$C:$C, Dispositions!$C46, Raw!$H:$H, "E05")</f>
        <v>0</v>
      </c>
      <c r="AEX46" s="19">
        <f>SUMIFS(Raw!$I:$I, Raw!$A:$A, Dispositions!AEX$14, Raw!$C:$C, Dispositions!$C46, Raw!$H:$H, "E12")</f>
        <v>0</v>
      </c>
      <c r="AEY46" s="29">
        <f>SUMIFS(Raw!$I:$I, Raw!$A:$A, Dispositions!AEY$14, Raw!$C:$C, Dispositions!$C46, Raw!$H:$H, "E12")</f>
        <v>0</v>
      </c>
      <c r="AEZ46" s="29">
        <f>SUMIFS(Raw!$I:$I, Raw!$A:$A, Dispositions!AEZ$14, Raw!$C:$C, Dispositions!$C46, Raw!$H:$H, "E12")</f>
        <v>0</v>
      </c>
      <c r="AFA46" s="29">
        <f>SUMIFS(Raw!$I:$I, Raw!$A:$A, Dispositions!AFA$14, Raw!$C:$C, Dispositions!$C46, Raw!$H:$H, "E12")</f>
        <v>0</v>
      </c>
      <c r="AFB46" s="29">
        <f>SUMIFS(Raw!$I:$I, Raw!$A:$A, Dispositions!AFB$14, Raw!$C:$C, Dispositions!$C46, Raw!$H:$H, "E12")</f>
        <v>0</v>
      </c>
      <c r="AFC46" s="29">
        <f>SUMIFS(Raw!$I:$I, Raw!$A:$A, Dispositions!AFC$14, Raw!$C:$C, Dispositions!$C46, Raw!$H:$H, "E12")</f>
        <v>0</v>
      </c>
      <c r="AFD46" s="30">
        <f>SUMIFS(Raw!$I:$I, Raw!$A:$A, Dispositions!AFD$14, Raw!$C:$C, Dispositions!$C46, Raw!$H:$H, "E12")</f>
        <v>0</v>
      </c>
      <c r="AFF46" s="19">
        <f>SUMIFS(Raw!$I:$I, Raw!$A:$A, Dispositions!AFF$14, Raw!$C:$C, Dispositions!$C46, Raw!$H:$H, "E13")</f>
        <v>0</v>
      </c>
      <c r="AFG46" s="29">
        <f>SUMIFS(Raw!$I:$I, Raw!$A:$A, Dispositions!AFG$14, Raw!$C:$C, Dispositions!$C46, Raw!$H:$H, "E13")</f>
        <v>0</v>
      </c>
      <c r="AFH46" s="29">
        <f>SUMIFS(Raw!$I:$I, Raw!$A:$A, Dispositions!AFH$14, Raw!$C:$C, Dispositions!$C46, Raw!$H:$H, "E13")</f>
        <v>0</v>
      </c>
      <c r="AFI46" s="29">
        <f>SUMIFS(Raw!$I:$I, Raw!$A:$A, Dispositions!AFI$14, Raw!$C:$C, Dispositions!$C46, Raw!$H:$H, "E13")</f>
        <v>0</v>
      </c>
      <c r="AFJ46" s="29">
        <f>SUMIFS(Raw!$I:$I, Raw!$A:$A, Dispositions!AFJ$14, Raw!$C:$C, Dispositions!$C46, Raw!$H:$H, "E13")</f>
        <v>0</v>
      </c>
      <c r="AFK46" s="29">
        <f>SUMIFS(Raw!$I:$I, Raw!$A:$A, Dispositions!AFK$14, Raw!$C:$C, Dispositions!$C46, Raw!$H:$H, "E13")</f>
        <v>0</v>
      </c>
      <c r="AFL46" s="30">
        <f>SUMIFS(Raw!$I:$I, Raw!$A:$A, Dispositions!AFL$14, Raw!$C:$C, Dispositions!$C46, Raw!$H:$H, "E13")</f>
        <v>0</v>
      </c>
      <c r="AFN46" s="19">
        <f>SUMIFS(Raw!$I:$I, Raw!$A:$A, Dispositions!AFN$14, Raw!$C:$C, Dispositions!$C46, Raw!$H:$H, "E14")</f>
        <v>0</v>
      </c>
      <c r="AFO46" s="29">
        <f>SUMIFS(Raw!$I:$I, Raw!$A:$A, Dispositions!AFO$14, Raw!$C:$C, Dispositions!$C46, Raw!$H:$H, "E14")</f>
        <v>0</v>
      </c>
      <c r="AFP46" s="29">
        <f>SUMIFS(Raw!$I:$I, Raw!$A:$A, Dispositions!AFP$14, Raw!$C:$C, Dispositions!$C46, Raw!$H:$H, "E14")</f>
        <v>0</v>
      </c>
      <c r="AFQ46" s="29">
        <f>SUMIFS(Raw!$I:$I, Raw!$A:$A, Dispositions!AFQ$14, Raw!$C:$C, Dispositions!$C46, Raw!$H:$H, "E14")</f>
        <v>0</v>
      </c>
      <c r="AFR46" s="29">
        <f>SUMIFS(Raw!$I:$I, Raw!$A:$A, Dispositions!AFR$14, Raw!$C:$C, Dispositions!$C46, Raw!$H:$H, "E14")</f>
        <v>0</v>
      </c>
      <c r="AFS46" s="29">
        <f>SUMIFS(Raw!$I:$I, Raw!$A:$A, Dispositions!AFS$14, Raw!$C:$C, Dispositions!$C46, Raw!$H:$H, "E14")</f>
        <v>0</v>
      </c>
      <c r="AFT46" s="30">
        <f>SUMIFS(Raw!$I:$I, Raw!$A:$A, Dispositions!AFT$14, Raw!$C:$C, Dispositions!$C46, Raw!$H:$H, "E14")</f>
        <v>0</v>
      </c>
      <c r="AFV46" s="19">
        <f>SUMIFS(Raw!$I:$I, Raw!$A:$A, Dispositions!AFV$14, Raw!$C:$C, Dispositions!$C46, Raw!$H:$H, "E15")</f>
        <v>0</v>
      </c>
      <c r="AFW46" s="29">
        <f>SUMIFS(Raw!$I:$I, Raw!$A:$A, Dispositions!AFW$14, Raw!$C:$C, Dispositions!$C46, Raw!$H:$H, "E15")</f>
        <v>0</v>
      </c>
      <c r="AFX46" s="29">
        <f>SUMIFS(Raw!$I:$I, Raw!$A:$A, Dispositions!AFX$14, Raw!$C:$C, Dispositions!$C46, Raw!$H:$H, "E15")</f>
        <v>0</v>
      </c>
      <c r="AFY46" s="29">
        <f>SUMIFS(Raw!$I:$I, Raw!$A:$A, Dispositions!AFY$14, Raw!$C:$C, Dispositions!$C46, Raw!$H:$H, "E15")</f>
        <v>0</v>
      </c>
      <c r="AFZ46" s="29">
        <f>SUMIFS(Raw!$I:$I, Raw!$A:$A, Dispositions!AFZ$14, Raw!$C:$C, Dispositions!$C46, Raw!$H:$H, "E15")</f>
        <v>0</v>
      </c>
      <c r="AGA46" s="29">
        <f>SUMIFS(Raw!$I:$I, Raw!$A:$A, Dispositions!AGA$14, Raw!$C:$C, Dispositions!$C46, Raw!$H:$H, "E15")</f>
        <v>0</v>
      </c>
      <c r="AGB46" s="30">
        <f>SUMIFS(Raw!$I:$I, Raw!$A:$A, Dispositions!AGB$14, Raw!$C:$C, Dispositions!$C46, Raw!$H:$H, "E15")</f>
        <v>0</v>
      </c>
      <c r="AGD46" s="19">
        <f>SUMIFS(Raw!$I:$I, Raw!$A:$A, Dispositions!AGD$14, Raw!$C:$C, Dispositions!$C46, Raw!$H:$H, "E16")</f>
        <v>0</v>
      </c>
      <c r="AGE46" s="29">
        <f>SUMIFS(Raw!$I:$I, Raw!$A:$A, Dispositions!AGE$14, Raw!$C:$C, Dispositions!$C46, Raw!$H:$H, "E16")</f>
        <v>0</v>
      </c>
      <c r="AGF46" s="29">
        <f>SUMIFS(Raw!$I:$I, Raw!$A:$A, Dispositions!AGF$14, Raw!$C:$C, Dispositions!$C46, Raw!$H:$H, "E16")</f>
        <v>0</v>
      </c>
      <c r="AGG46" s="29">
        <f>SUMIFS(Raw!$I:$I, Raw!$A:$A, Dispositions!AGG$14, Raw!$C:$C, Dispositions!$C46, Raw!$H:$H, "E16")</f>
        <v>0</v>
      </c>
      <c r="AGH46" s="29">
        <f>SUMIFS(Raw!$I:$I, Raw!$A:$A, Dispositions!AGH$14, Raw!$C:$C, Dispositions!$C46, Raw!$H:$H, "E16")</f>
        <v>0</v>
      </c>
      <c r="AGI46" s="29">
        <f>SUMIFS(Raw!$I:$I, Raw!$A:$A, Dispositions!AGI$14, Raw!$C:$C, Dispositions!$C46, Raw!$H:$H, "E16")</f>
        <v>0</v>
      </c>
      <c r="AGJ46" s="30">
        <f>SUMIFS(Raw!$I:$I, Raw!$A:$A, Dispositions!AGJ$14, Raw!$C:$C, Dispositions!$C46, Raw!$H:$H, "E16")</f>
        <v>0</v>
      </c>
      <c r="AGL46" s="19">
        <f>SUMIFS(Raw!$I:$I, Raw!$A:$A, Dispositions!AGL$14, Raw!$C:$C, Dispositions!$C46, Raw!$H:$H, "E18")</f>
        <v>0</v>
      </c>
      <c r="AGM46" s="29">
        <f>SUMIFS(Raw!$I:$I, Raw!$A:$A, Dispositions!AGM$14, Raw!$C:$C, Dispositions!$C46, Raw!$H:$H, "E18")</f>
        <v>0</v>
      </c>
      <c r="AGN46" s="29">
        <f>SUMIFS(Raw!$I:$I, Raw!$A:$A, Dispositions!AGN$14, Raw!$C:$C, Dispositions!$C46, Raw!$H:$H, "E18")</f>
        <v>0</v>
      </c>
      <c r="AGO46" s="29">
        <f>SUMIFS(Raw!$I:$I, Raw!$A:$A, Dispositions!AGO$14, Raw!$C:$C, Dispositions!$C46, Raw!$H:$H, "E18")</f>
        <v>0</v>
      </c>
      <c r="AGP46" s="29">
        <f>SUMIFS(Raw!$I:$I, Raw!$A:$A, Dispositions!AGP$14, Raw!$C:$C, Dispositions!$C46, Raw!$H:$H, "E18")</f>
        <v>0</v>
      </c>
      <c r="AGQ46" s="29">
        <f>SUMIFS(Raw!$I:$I, Raw!$A:$A, Dispositions!AGQ$14, Raw!$C:$C, Dispositions!$C46, Raw!$H:$H, "E18")</f>
        <v>0</v>
      </c>
      <c r="AGR46" s="30">
        <f>SUMIFS(Raw!$I:$I, Raw!$A:$A, Dispositions!AGR$14, Raw!$C:$C, Dispositions!$C46, Raw!$H:$H, "E18")</f>
        <v>0</v>
      </c>
      <c r="AGT46" s="19">
        <f>SUMIFS(Raw!$I:$I, Raw!$A:$A, Dispositions!AGT$14, Raw!$C:$C, Dispositions!$C46, Raw!$H:$H, "E34")</f>
        <v>0</v>
      </c>
      <c r="AGU46" s="29">
        <f>SUMIFS(Raw!$I:$I, Raw!$A:$A, Dispositions!AGU$14, Raw!$C:$C, Dispositions!$C46, Raw!$H:$H, "E34")</f>
        <v>0</v>
      </c>
      <c r="AGV46" s="29">
        <f>SUMIFS(Raw!$I:$I, Raw!$A:$A, Dispositions!AGV$14, Raw!$C:$C, Dispositions!$C46, Raw!$H:$H, "E34")</f>
        <v>0</v>
      </c>
      <c r="AGW46" s="29">
        <f>SUMIFS(Raw!$I:$I, Raw!$A:$A, Dispositions!AGW$14, Raw!$C:$C, Dispositions!$C46, Raw!$H:$H, "E34")</f>
        <v>0</v>
      </c>
      <c r="AGX46" s="29">
        <f>SUMIFS(Raw!$I:$I, Raw!$A:$A, Dispositions!AGX$14, Raw!$C:$C, Dispositions!$C46, Raw!$H:$H, "E34")</f>
        <v>0</v>
      </c>
      <c r="AGY46" s="29">
        <f>SUMIFS(Raw!$I:$I, Raw!$A:$A, Dispositions!AGY$14, Raw!$C:$C, Dispositions!$C46, Raw!$H:$H, "E34")</f>
        <v>0</v>
      </c>
      <c r="AGZ46" s="30">
        <f>SUMIFS(Raw!$I:$I, Raw!$A:$A, Dispositions!AGZ$14, Raw!$C:$C, Dispositions!$C46, Raw!$H:$H, "E34")</f>
        <v>0</v>
      </c>
      <c r="AHB46" s="19">
        <f>SUMIFS(Raw!$I:$I, Raw!$A:$A, Dispositions!AHB$14, Raw!$C:$C, Dispositions!$C46, Raw!$H:$H, "E02")</f>
        <v>0</v>
      </c>
      <c r="AHC46" s="29">
        <f>SUMIFS(Raw!$I:$I, Raw!$A:$A, Dispositions!AHC$14, Raw!$C:$C, Dispositions!$C46, Raw!$H:$H, "E02")</f>
        <v>0</v>
      </c>
      <c r="AHD46" s="29">
        <f>SUMIFS(Raw!$I:$I, Raw!$A:$A, Dispositions!AHD$14, Raw!$C:$C, Dispositions!$C46, Raw!$H:$H, "E02")</f>
        <v>0</v>
      </c>
      <c r="AHE46" s="29">
        <f>SUMIFS(Raw!$I:$I, Raw!$A:$A, Dispositions!AHE$14, Raw!$C:$C, Dispositions!$C46, Raw!$H:$H, "E02")</f>
        <v>0</v>
      </c>
      <c r="AHF46" s="29">
        <f>SUMIFS(Raw!$I:$I, Raw!$A:$A, Dispositions!AHF$14, Raw!$C:$C, Dispositions!$C46, Raw!$H:$H, "E02")</f>
        <v>0</v>
      </c>
      <c r="AHG46" s="29">
        <f>SUMIFS(Raw!$I:$I, Raw!$A:$A, Dispositions!AHG$14, Raw!$C:$C, Dispositions!$C46, Raw!$H:$H, "E02")</f>
        <v>0</v>
      </c>
      <c r="AHH46" s="30">
        <f>SUMIFS(Raw!$I:$I, Raw!$A:$A, Dispositions!AHH$14, Raw!$C:$C, Dispositions!$C46, Raw!$H:$H, "E02")</f>
        <v>0</v>
      </c>
      <c r="AHJ46" s="19">
        <f>SUMIFS(Raw!$I:$I, Raw!$A:$A, Dispositions!AHJ$14, Raw!$C:$C, Dispositions!$C46, Raw!$H:$H, "E03")</f>
        <v>0</v>
      </c>
      <c r="AHK46" s="29">
        <f>SUMIFS(Raw!$I:$I, Raw!$A:$A, Dispositions!AHK$14, Raw!$C:$C, Dispositions!$C46, Raw!$H:$H, "E03")</f>
        <v>0</v>
      </c>
      <c r="AHL46" s="29">
        <f>SUMIFS(Raw!$I:$I, Raw!$A:$A, Dispositions!AHL$14, Raw!$C:$C, Dispositions!$C46, Raw!$H:$H, "E03")</f>
        <v>0</v>
      </c>
      <c r="AHM46" s="29">
        <f>SUMIFS(Raw!$I:$I, Raw!$A:$A, Dispositions!AHM$14, Raw!$C:$C, Dispositions!$C46, Raw!$H:$H, "E03")</f>
        <v>0</v>
      </c>
      <c r="AHN46" s="29">
        <f>SUMIFS(Raw!$I:$I, Raw!$A:$A, Dispositions!AHN$14, Raw!$C:$C, Dispositions!$C46, Raw!$H:$H, "E03")</f>
        <v>0</v>
      </c>
      <c r="AHO46" s="29">
        <f>SUMIFS(Raw!$I:$I, Raw!$A:$A, Dispositions!AHO$14, Raw!$C:$C, Dispositions!$C46, Raw!$H:$H, "E03")</f>
        <v>0</v>
      </c>
      <c r="AHP46" s="30">
        <f>SUMIFS(Raw!$I:$I, Raw!$A:$A, Dispositions!AHP$14, Raw!$C:$C, Dispositions!$C46, Raw!$H:$H, "E03")</f>
        <v>0</v>
      </c>
      <c r="AHR46" s="19">
        <f>SUMIFS(Raw!$I:$I, Raw!$A:$A, Dispositions!AHR$14, Raw!$C:$C, Dispositions!$C46, Raw!$H:$H, "E05")</f>
        <v>0</v>
      </c>
      <c r="AHS46" s="29">
        <f>SUMIFS(Raw!$I:$I, Raw!$A:$A, Dispositions!AHS$14, Raw!$C:$C, Dispositions!$C46, Raw!$H:$H, "E05")</f>
        <v>0</v>
      </c>
      <c r="AHT46" s="29">
        <f>SUMIFS(Raw!$I:$I, Raw!$A:$A, Dispositions!AHT$14, Raw!$C:$C, Dispositions!$C46, Raw!$H:$H, "E05")</f>
        <v>0</v>
      </c>
      <c r="AHU46" s="29">
        <f>SUMIFS(Raw!$I:$I, Raw!$A:$A, Dispositions!AHU$14, Raw!$C:$C, Dispositions!$C46, Raw!$H:$H, "E05")</f>
        <v>0</v>
      </c>
      <c r="AHV46" s="29">
        <f>SUMIFS(Raw!$I:$I, Raw!$A:$A, Dispositions!AHV$14, Raw!$C:$C, Dispositions!$C46, Raw!$H:$H, "E05")</f>
        <v>0</v>
      </c>
      <c r="AHW46" s="29">
        <f>SUMIFS(Raw!$I:$I, Raw!$A:$A, Dispositions!AHW$14, Raw!$C:$C, Dispositions!$C46, Raw!$H:$H, "E05")</f>
        <v>0</v>
      </c>
      <c r="AHX46" s="30">
        <f>SUMIFS(Raw!$I:$I, Raw!$A:$A, Dispositions!AHX$14, Raw!$C:$C, Dispositions!$C46, Raw!$H:$H, "E05")</f>
        <v>0</v>
      </c>
      <c r="AHZ46" s="19">
        <f>SUMIFS(Raw!$I:$I, Raw!$A:$A, Dispositions!AHZ$14, Raw!$C:$C, Dispositions!$C46, Raw!$H:$H, "E12")</f>
        <v>0</v>
      </c>
      <c r="AIA46" s="29">
        <f>SUMIFS(Raw!$I:$I, Raw!$A:$A, Dispositions!AIA$14, Raw!$C:$C, Dispositions!$C46, Raw!$H:$H, "E12")</f>
        <v>0</v>
      </c>
      <c r="AIB46" s="29">
        <f>SUMIFS(Raw!$I:$I, Raw!$A:$A, Dispositions!AIB$14, Raw!$C:$C, Dispositions!$C46, Raw!$H:$H, "E12")</f>
        <v>0</v>
      </c>
      <c r="AIC46" s="29">
        <f>SUMIFS(Raw!$I:$I, Raw!$A:$A, Dispositions!AIC$14, Raw!$C:$C, Dispositions!$C46, Raw!$H:$H, "E12")</f>
        <v>0</v>
      </c>
      <c r="AID46" s="29">
        <f>SUMIFS(Raw!$I:$I, Raw!$A:$A, Dispositions!AID$14, Raw!$C:$C, Dispositions!$C46, Raw!$H:$H, "E12")</f>
        <v>0</v>
      </c>
      <c r="AIE46" s="29">
        <f>SUMIFS(Raw!$I:$I, Raw!$A:$A, Dispositions!AIE$14, Raw!$C:$C, Dispositions!$C46, Raw!$H:$H, "E12")</f>
        <v>0</v>
      </c>
      <c r="AIF46" s="30">
        <f>SUMIFS(Raw!$I:$I, Raw!$A:$A, Dispositions!AIF$14, Raw!$C:$C, Dispositions!$C46, Raw!$H:$H, "E12")</f>
        <v>0</v>
      </c>
      <c r="AIH46" s="19">
        <f>SUMIFS(Raw!$I:$I, Raw!$A:$A, Dispositions!AIH$14, Raw!$C:$C, Dispositions!$C46, Raw!$H:$H, "E13")</f>
        <v>0</v>
      </c>
      <c r="AII46" s="29">
        <f>SUMIFS(Raw!$I:$I, Raw!$A:$A, Dispositions!AII$14, Raw!$C:$C, Dispositions!$C46, Raw!$H:$H, "E13")</f>
        <v>0</v>
      </c>
      <c r="AIJ46" s="29">
        <f>SUMIFS(Raw!$I:$I, Raw!$A:$A, Dispositions!AIJ$14, Raw!$C:$C, Dispositions!$C46, Raw!$H:$H, "E13")</f>
        <v>0</v>
      </c>
      <c r="AIK46" s="29">
        <f>SUMIFS(Raw!$I:$I, Raw!$A:$A, Dispositions!AIK$14, Raw!$C:$C, Dispositions!$C46, Raw!$H:$H, "E13")</f>
        <v>0</v>
      </c>
      <c r="AIL46" s="29">
        <f>SUMIFS(Raw!$I:$I, Raw!$A:$A, Dispositions!AIL$14, Raw!$C:$C, Dispositions!$C46, Raw!$H:$H, "E13")</f>
        <v>0</v>
      </c>
      <c r="AIM46" s="29">
        <f>SUMIFS(Raw!$I:$I, Raw!$A:$A, Dispositions!AIM$14, Raw!$C:$C, Dispositions!$C46, Raw!$H:$H, "E13")</f>
        <v>0</v>
      </c>
      <c r="AIN46" s="30">
        <f>SUMIFS(Raw!$I:$I, Raw!$A:$A, Dispositions!AIN$14, Raw!$C:$C, Dispositions!$C46, Raw!$H:$H, "E13")</f>
        <v>0</v>
      </c>
      <c r="AIP46" s="19">
        <f>SUMIFS(Raw!$I:$I, Raw!$A:$A, Dispositions!AIP$14, Raw!$C:$C, Dispositions!$C46, Raw!$H:$H, "E14")</f>
        <v>0</v>
      </c>
      <c r="AIQ46" s="29">
        <f>SUMIFS(Raw!$I:$I, Raw!$A:$A, Dispositions!AIQ$14, Raw!$C:$C, Dispositions!$C46, Raw!$H:$H, "E14")</f>
        <v>0</v>
      </c>
      <c r="AIR46" s="29">
        <f>SUMIFS(Raw!$I:$I, Raw!$A:$A, Dispositions!AIR$14, Raw!$C:$C, Dispositions!$C46, Raw!$H:$H, "E14")</f>
        <v>0</v>
      </c>
      <c r="AIS46" s="29">
        <f>SUMIFS(Raw!$I:$I, Raw!$A:$A, Dispositions!AIS$14, Raw!$C:$C, Dispositions!$C46, Raw!$H:$H, "E14")</f>
        <v>0</v>
      </c>
      <c r="AIT46" s="29">
        <f>SUMIFS(Raw!$I:$I, Raw!$A:$A, Dispositions!AIT$14, Raw!$C:$C, Dispositions!$C46, Raw!$H:$H, "E14")</f>
        <v>0</v>
      </c>
      <c r="AIU46" s="29">
        <f>SUMIFS(Raw!$I:$I, Raw!$A:$A, Dispositions!AIU$14, Raw!$C:$C, Dispositions!$C46, Raw!$H:$H, "E14")</f>
        <v>0</v>
      </c>
      <c r="AIV46" s="30">
        <f>SUMIFS(Raw!$I:$I, Raw!$A:$A, Dispositions!AIV$14, Raw!$C:$C, Dispositions!$C46, Raw!$H:$H, "E14")</f>
        <v>0</v>
      </c>
      <c r="AIX46" s="19">
        <f>SUMIFS(Raw!$I:$I, Raw!$A:$A, Dispositions!AIX$14, Raw!$C:$C, Dispositions!$C46, Raw!$H:$H, "E15")</f>
        <v>0</v>
      </c>
      <c r="AIY46" s="29">
        <f>SUMIFS(Raw!$I:$I, Raw!$A:$A, Dispositions!AIY$14, Raw!$C:$C, Dispositions!$C46, Raw!$H:$H, "E15")</f>
        <v>0</v>
      </c>
      <c r="AIZ46" s="29">
        <f>SUMIFS(Raw!$I:$I, Raw!$A:$A, Dispositions!AIZ$14, Raw!$C:$C, Dispositions!$C46, Raw!$H:$H, "E15")</f>
        <v>0</v>
      </c>
      <c r="AJA46" s="29">
        <f>SUMIFS(Raw!$I:$I, Raw!$A:$A, Dispositions!AJA$14, Raw!$C:$C, Dispositions!$C46, Raw!$H:$H, "E15")</f>
        <v>0</v>
      </c>
      <c r="AJB46" s="29">
        <f>SUMIFS(Raw!$I:$I, Raw!$A:$A, Dispositions!AJB$14, Raw!$C:$C, Dispositions!$C46, Raw!$H:$H, "E15")</f>
        <v>0</v>
      </c>
      <c r="AJC46" s="29">
        <f>SUMIFS(Raw!$I:$I, Raw!$A:$A, Dispositions!AJC$14, Raw!$C:$C, Dispositions!$C46, Raw!$H:$H, "E15")</f>
        <v>0</v>
      </c>
      <c r="AJD46" s="30">
        <f>SUMIFS(Raw!$I:$I, Raw!$A:$A, Dispositions!AJD$14, Raw!$C:$C, Dispositions!$C46, Raw!$H:$H, "E15")</f>
        <v>0</v>
      </c>
      <c r="AJF46" s="19">
        <f>SUMIFS(Raw!$I:$I, Raw!$A:$A, Dispositions!AJF$14, Raw!$C:$C, Dispositions!$C46, Raw!$H:$H, "E16")</f>
        <v>0</v>
      </c>
      <c r="AJG46" s="29">
        <f>SUMIFS(Raw!$I:$I, Raw!$A:$A, Dispositions!AJG$14, Raw!$C:$C, Dispositions!$C46, Raw!$H:$H, "E16")</f>
        <v>0</v>
      </c>
      <c r="AJH46" s="29">
        <f>SUMIFS(Raw!$I:$I, Raw!$A:$A, Dispositions!AJH$14, Raw!$C:$C, Dispositions!$C46, Raw!$H:$H, "E16")</f>
        <v>0</v>
      </c>
      <c r="AJI46" s="29">
        <f>SUMIFS(Raw!$I:$I, Raw!$A:$A, Dispositions!AJI$14, Raw!$C:$C, Dispositions!$C46, Raw!$H:$H, "E16")</f>
        <v>0</v>
      </c>
      <c r="AJJ46" s="29">
        <f>SUMIFS(Raw!$I:$I, Raw!$A:$A, Dispositions!AJJ$14, Raw!$C:$C, Dispositions!$C46, Raw!$H:$H, "E16")</f>
        <v>0</v>
      </c>
      <c r="AJK46" s="29">
        <f>SUMIFS(Raw!$I:$I, Raw!$A:$A, Dispositions!AJK$14, Raw!$C:$C, Dispositions!$C46, Raw!$H:$H, "E16")</f>
        <v>0</v>
      </c>
      <c r="AJL46" s="30">
        <f>SUMIFS(Raw!$I:$I, Raw!$A:$A, Dispositions!AJL$14, Raw!$C:$C, Dispositions!$C46, Raw!$H:$H, "E16")</f>
        <v>0</v>
      </c>
      <c r="AJN46" s="19">
        <f>SUMIFS(Raw!$I:$I, Raw!$A:$A, Dispositions!AJN$14, Raw!$C:$C, Dispositions!$C46, Raw!$H:$H, "E18")</f>
        <v>0</v>
      </c>
      <c r="AJO46" s="29">
        <f>SUMIFS(Raw!$I:$I, Raw!$A:$A, Dispositions!AJO$14, Raw!$C:$C, Dispositions!$C46, Raw!$H:$H, "E18")</f>
        <v>0</v>
      </c>
      <c r="AJP46" s="29">
        <f>SUMIFS(Raw!$I:$I, Raw!$A:$A, Dispositions!AJP$14, Raw!$C:$C, Dispositions!$C46, Raw!$H:$H, "E18")</f>
        <v>0</v>
      </c>
      <c r="AJQ46" s="29">
        <f>SUMIFS(Raw!$I:$I, Raw!$A:$A, Dispositions!AJQ$14, Raw!$C:$C, Dispositions!$C46, Raw!$H:$H, "E18")</f>
        <v>0</v>
      </c>
      <c r="AJR46" s="29">
        <f>SUMIFS(Raw!$I:$I, Raw!$A:$A, Dispositions!AJR$14, Raw!$C:$C, Dispositions!$C46, Raw!$H:$H, "E18")</f>
        <v>0</v>
      </c>
      <c r="AJS46" s="29">
        <f>SUMIFS(Raw!$I:$I, Raw!$A:$A, Dispositions!AJS$14, Raw!$C:$C, Dispositions!$C46, Raw!$H:$H, "E18")</f>
        <v>0</v>
      </c>
      <c r="AJT46" s="30">
        <f>SUMIFS(Raw!$I:$I, Raw!$A:$A, Dispositions!AJT$14, Raw!$C:$C, Dispositions!$C46, Raw!$H:$H, "E18")</f>
        <v>0</v>
      </c>
      <c r="AJV46" s="19">
        <f>SUMIFS(Raw!$I:$I, Raw!$A:$A, Dispositions!AJV$14, Raw!$C:$C, Dispositions!$C46, Raw!$H:$H, "E34")</f>
        <v>0</v>
      </c>
      <c r="AJW46" s="29">
        <f>SUMIFS(Raw!$I:$I, Raw!$A:$A, Dispositions!AJW$14, Raw!$C:$C, Dispositions!$C46, Raw!$H:$H, "E34")</f>
        <v>0</v>
      </c>
      <c r="AJX46" s="29">
        <f>SUMIFS(Raw!$I:$I, Raw!$A:$A, Dispositions!AJX$14, Raw!$C:$C, Dispositions!$C46, Raw!$H:$H, "E34")</f>
        <v>0</v>
      </c>
      <c r="AJY46" s="29">
        <f>SUMIFS(Raw!$I:$I, Raw!$A:$A, Dispositions!AJY$14, Raw!$C:$C, Dispositions!$C46, Raw!$H:$H, "E34")</f>
        <v>0</v>
      </c>
      <c r="AJZ46" s="29">
        <f>SUMIFS(Raw!$I:$I, Raw!$A:$A, Dispositions!AJZ$14, Raw!$C:$C, Dispositions!$C46, Raw!$H:$H, "E34")</f>
        <v>0</v>
      </c>
      <c r="AKA46" s="29">
        <f>SUMIFS(Raw!$I:$I, Raw!$A:$A, Dispositions!AKA$14, Raw!$C:$C, Dispositions!$C46, Raw!$H:$H, "E34")</f>
        <v>0</v>
      </c>
      <c r="AKB46" s="30">
        <f>SUMIFS(Raw!$I:$I, Raw!$A:$A, Dispositions!AKB$14, Raw!$C:$C, Dispositions!$C46, Raw!$H:$H, "E34")</f>
        <v>0</v>
      </c>
      <c r="AKD46" s="19">
        <f>SUMIFS(Raw!$I:$I, Raw!$A:$A, Dispositions!AKD$14, Raw!$C:$C, Dispositions!$C46, Raw!$H:$H, "E02")</f>
        <v>0</v>
      </c>
      <c r="AKE46" s="29">
        <f>SUMIFS(Raw!$I:$I, Raw!$A:$A, Dispositions!AKE$14, Raw!$C:$C, Dispositions!$C46, Raw!$H:$H, "E02")</f>
        <v>0</v>
      </c>
      <c r="AKF46" s="29">
        <f>SUMIFS(Raw!$I:$I, Raw!$A:$A, Dispositions!AKF$14, Raw!$C:$C, Dispositions!$C46, Raw!$H:$H, "E02")</f>
        <v>0</v>
      </c>
      <c r="AKG46" s="29">
        <f>SUMIFS(Raw!$I:$I, Raw!$A:$A, Dispositions!AKG$14, Raw!$C:$C, Dispositions!$C46, Raw!$H:$H, "E02")</f>
        <v>0</v>
      </c>
      <c r="AKH46" s="29">
        <f>SUMIFS(Raw!$I:$I, Raw!$A:$A, Dispositions!AKH$14, Raw!$C:$C, Dispositions!$C46, Raw!$H:$H, "E02")</f>
        <v>0</v>
      </c>
      <c r="AKI46" s="29">
        <f>SUMIFS(Raw!$I:$I, Raw!$A:$A, Dispositions!AKI$14, Raw!$C:$C, Dispositions!$C46, Raw!$H:$H, "E02")</f>
        <v>0</v>
      </c>
      <c r="AKJ46" s="30">
        <f>SUMIFS(Raw!$I:$I, Raw!$A:$A, Dispositions!AKJ$14, Raw!$C:$C, Dispositions!$C46, Raw!$H:$H, "E02")</f>
        <v>0</v>
      </c>
      <c r="AKL46" s="19">
        <f>SUMIFS(Raw!$I:$I, Raw!$A:$A, Dispositions!AKL$14, Raw!$C:$C, Dispositions!$C46, Raw!$H:$H, "E03")</f>
        <v>0</v>
      </c>
      <c r="AKM46" s="29">
        <f>SUMIFS(Raw!$I:$I, Raw!$A:$A, Dispositions!AKM$14, Raw!$C:$C, Dispositions!$C46, Raw!$H:$H, "E03")</f>
        <v>0</v>
      </c>
      <c r="AKN46" s="29">
        <f>SUMIFS(Raw!$I:$I, Raw!$A:$A, Dispositions!AKN$14, Raw!$C:$C, Dispositions!$C46, Raw!$H:$H, "E03")</f>
        <v>0</v>
      </c>
      <c r="AKO46" s="29">
        <f>SUMIFS(Raw!$I:$I, Raw!$A:$A, Dispositions!AKO$14, Raw!$C:$C, Dispositions!$C46, Raw!$H:$H, "E03")</f>
        <v>0</v>
      </c>
      <c r="AKP46" s="29">
        <f>SUMIFS(Raw!$I:$I, Raw!$A:$A, Dispositions!AKP$14, Raw!$C:$C, Dispositions!$C46, Raw!$H:$H, "E03")</f>
        <v>0</v>
      </c>
      <c r="AKQ46" s="29">
        <f>SUMIFS(Raw!$I:$I, Raw!$A:$A, Dispositions!AKQ$14, Raw!$C:$C, Dispositions!$C46, Raw!$H:$H, "E03")</f>
        <v>0</v>
      </c>
      <c r="AKR46" s="30">
        <f>SUMIFS(Raw!$I:$I, Raw!$A:$A, Dispositions!AKR$14, Raw!$C:$C, Dispositions!$C46, Raw!$H:$H, "E03")</f>
        <v>0</v>
      </c>
      <c r="AKT46" s="19">
        <f>SUMIFS(Raw!$I:$I, Raw!$A:$A, Dispositions!AKT$14, Raw!$C:$C, Dispositions!$C46, Raw!$H:$H, "E05")</f>
        <v>0</v>
      </c>
      <c r="AKU46" s="29">
        <f>SUMIFS(Raw!$I:$I, Raw!$A:$A, Dispositions!AKU$14, Raw!$C:$C, Dispositions!$C46, Raw!$H:$H, "E05")</f>
        <v>0</v>
      </c>
      <c r="AKV46" s="29">
        <f>SUMIFS(Raw!$I:$I, Raw!$A:$A, Dispositions!AKV$14, Raw!$C:$C, Dispositions!$C46, Raw!$H:$H, "E05")</f>
        <v>0</v>
      </c>
      <c r="AKW46" s="29">
        <f>SUMIFS(Raw!$I:$I, Raw!$A:$A, Dispositions!AKW$14, Raw!$C:$C, Dispositions!$C46, Raw!$H:$H, "E05")</f>
        <v>0</v>
      </c>
      <c r="AKX46" s="29">
        <f>SUMIFS(Raw!$I:$I, Raw!$A:$A, Dispositions!AKX$14, Raw!$C:$C, Dispositions!$C46, Raw!$H:$H, "E05")</f>
        <v>0</v>
      </c>
      <c r="AKY46" s="29">
        <f>SUMIFS(Raw!$I:$I, Raw!$A:$A, Dispositions!AKY$14, Raw!$C:$C, Dispositions!$C46, Raw!$H:$H, "E05")</f>
        <v>0</v>
      </c>
      <c r="AKZ46" s="30">
        <f>SUMIFS(Raw!$I:$I, Raw!$A:$A, Dispositions!AKZ$14, Raw!$C:$C, Dispositions!$C46, Raw!$H:$H, "E05")</f>
        <v>0</v>
      </c>
      <c r="ALB46" s="19">
        <f>SUMIFS(Raw!$I:$I, Raw!$A:$A, Dispositions!ALB$14, Raw!$C:$C, Dispositions!$C46, Raw!$H:$H, "E12")</f>
        <v>0</v>
      </c>
      <c r="ALC46" s="29">
        <f>SUMIFS(Raw!$I:$I, Raw!$A:$A, Dispositions!ALC$14, Raw!$C:$C, Dispositions!$C46, Raw!$H:$H, "E12")</f>
        <v>0</v>
      </c>
      <c r="ALD46" s="29">
        <f>SUMIFS(Raw!$I:$I, Raw!$A:$A, Dispositions!ALD$14, Raw!$C:$C, Dispositions!$C46, Raw!$H:$H, "E12")</f>
        <v>0</v>
      </c>
      <c r="ALE46" s="29">
        <f>SUMIFS(Raw!$I:$I, Raw!$A:$A, Dispositions!ALE$14, Raw!$C:$C, Dispositions!$C46, Raw!$H:$H, "E12")</f>
        <v>0</v>
      </c>
      <c r="ALF46" s="29">
        <f>SUMIFS(Raw!$I:$I, Raw!$A:$A, Dispositions!ALF$14, Raw!$C:$C, Dispositions!$C46, Raw!$H:$H, "E12")</f>
        <v>0</v>
      </c>
      <c r="ALG46" s="29">
        <f>SUMIFS(Raw!$I:$I, Raw!$A:$A, Dispositions!ALG$14, Raw!$C:$C, Dispositions!$C46, Raw!$H:$H, "E12")</f>
        <v>0</v>
      </c>
      <c r="ALH46" s="30">
        <f>SUMIFS(Raw!$I:$I, Raw!$A:$A, Dispositions!ALH$14, Raw!$C:$C, Dispositions!$C46, Raw!$H:$H, "E12")</f>
        <v>0</v>
      </c>
      <c r="ALJ46" s="19">
        <f>SUMIFS(Raw!$I:$I, Raw!$A:$A, Dispositions!ALJ$14, Raw!$C:$C, Dispositions!$C46, Raw!$H:$H, "E13")</f>
        <v>0</v>
      </c>
      <c r="ALK46" s="29">
        <f>SUMIFS(Raw!$I:$I, Raw!$A:$A, Dispositions!ALK$14, Raw!$C:$C, Dispositions!$C46, Raw!$H:$H, "E13")</f>
        <v>0</v>
      </c>
      <c r="ALL46" s="29">
        <f>SUMIFS(Raw!$I:$I, Raw!$A:$A, Dispositions!ALL$14, Raw!$C:$C, Dispositions!$C46, Raw!$H:$H, "E13")</f>
        <v>0</v>
      </c>
      <c r="ALM46" s="29">
        <f>SUMIFS(Raw!$I:$I, Raw!$A:$A, Dispositions!ALM$14, Raw!$C:$C, Dispositions!$C46, Raw!$H:$H, "E13")</f>
        <v>0</v>
      </c>
      <c r="ALN46" s="29">
        <f>SUMIFS(Raw!$I:$I, Raw!$A:$A, Dispositions!ALN$14, Raw!$C:$C, Dispositions!$C46, Raw!$H:$H, "E13")</f>
        <v>0</v>
      </c>
      <c r="ALO46" s="29">
        <f>SUMIFS(Raw!$I:$I, Raw!$A:$A, Dispositions!ALO$14, Raw!$C:$C, Dispositions!$C46, Raw!$H:$H, "E13")</f>
        <v>0</v>
      </c>
      <c r="ALP46" s="30">
        <f>SUMIFS(Raw!$I:$I, Raw!$A:$A, Dispositions!ALP$14, Raw!$C:$C, Dispositions!$C46, Raw!$H:$H, "E13")</f>
        <v>0</v>
      </c>
      <c r="ALR46" s="19">
        <f>SUMIFS(Raw!$I:$I, Raw!$A:$A, Dispositions!ALR$14, Raw!$C:$C, Dispositions!$C46, Raw!$H:$H, "E14")</f>
        <v>0</v>
      </c>
      <c r="ALS46" s="29">
        <f>SUMIFS(Raw!$I:$I, Raw!$A:$A, Dispositions!ALS$14, Raw!$C:$C, Dispositions!$C46, Raw!$H:$H, "E14")</f>
        <v>0</v>
      </c>
      <c r="ALT46" s="29">
        <f>SUMIFS(Raw!$I:$I, Raw!$A:$A, Dispositions!ALT$14, Raw!$C:$C, Dispositions!$C46, Raw!$H:$H, "E14")</f>
        <v>0</v>
      </c>
      <c r="ALU46" s="29">
        <f>SUMIFS(Raw!$I:$I, Raw!$A:$A, Dispositions!ALU$14, Raw!$C:$C, Dispositions!$C46, Raw!$H:$H, "E14")</f>
        <v>0</v>
      </c>
      <c r="ALV46" s="29">
        <f>SUMIFS(Raw!$I:$I, Raw!$A:$A, Dispositions!ALV$14, Raw!$C:$C, Dispositions!$C46, Raw!$H:$H, "E14")</f>
        <v>0</v>
      </c>
      <c r="ALW46" s="29">
        <f>SUMIFS(Raw!$I:$I, Raw!$A:$A, Dispositions!ALW$14, Raw!$C:$C, Dispositions!$C46, Raw!$H:$H, "E14")</f>
        <v>0</v>
      </c>
      <c r="ALX46" s="30">
        <f>SUMIFS(Raw!$I:$I, Raw!$A:$A, Dispositions!ALX$14, Raw!$C:$C, Dispositions!$C46, Raw!$H:$H, "E14")</f>
        <v>0</v>
      </c>
      <c r="ALZ46" s="19">
        <f>SUMIFS(Raw!$I:$I, Raw!$A:$A, Dispositions!ALZ$14, Raw!$C:$C, Dispositions!$C46, Raw!$H:$H, "E15")</f>
        <v>0</v>
      </c>
      <c r="AMA46" s="29">
        <f>SUMIFS(Raw!$I:$I, Raw!$A:$A, Dispositions!AMA$14, Raw!$C:$C, Dispositions!$C46, Raw!$H:$H, "E15")</f>
        <v>0</v>
      </c>
      <c r="AMB46" s="29">
        <f>SUMIFS(Raw!$I:$I, Raw!$A:$A, Dispositions!AMB$14, Raw!$C:$C, Dispositions!$C46, Raw!$H:$H, "E15")</f>
        <v>0</v>
      </c>
      <c r="AMC46" s="29">
        <f>SUMIFS(Raw!$I:$I, Raw!$A:$A, Dispositions!AMC$14, Raw!$C:$C, Dispositions!$C46, Raw!$H:$H, "E15")</f>
        <v>0</v>
      </c>
      <c r="AMD46" s="29">
        <f>SUMIFS(Raw!$I:$I, Raw!$A:$A, Dispositions!AMD$14, Raw!$C:$C, Dispositions!$C46, Raw!$H:$H, "E15")</f>
        <v>0</v>
      </c>
      <c r="AME46" s="29">
        <f>SUMIFS(Raw!$I:$I, Raw!$A:$A, Dispositions!AME$14, Raw!$C:$C, Dispositions!$C46, Raw!$H:$H, "E15")</f>
        <v>0</v>
      </c>
      <c r="AMF46" s="30">
        <f>SUMIFS(Raw!$I:$I, Raw!$A:$A, Dispositions!AMF$14, Raw!$C:$C, Dispositions!$C46, Raw!$H:$H, "E15")</f>
        <v>0</v>
      </c>
      <c r="AMH46" s="19">
        <f>SUMIFS(Raw!$I:$I, Raw!$A:$A, Dispositions!AMH$14, Raw!$C:$C, Dispositions!$C46, Raw!$H:$H, "E16")</f>
        <v>0</v>
      </c>
      <c r="AMI46" s="29">
        <f>SUMIFS(Raw!$I:$I, Raw!$A:$A, Dispositions!AMI$14, Raw!$C:$C, Dispositions!$C46, Raw!$H:$H, "E16")</f>
        <v>0</v>
      </c>
      <c r="AMJ46" s="29">
        <f>SUMIFS(Raw!$I:$I, Raw!$A:$A, Dispositions!AMJ$14, Raw!$C:$C, Dispositions!$C46, Raw!$H:$H, "E16")</f>
        <v>0</v>
      </c>
      <c r="AMK46" s="29">
        <f>SUMIFS(Raw!$I:$I, Raw!$A:$A, Dispositions!AMK$14, Raw!$C:$C, Dispositions!$C46, Raw!$H:$H, "E16")</f>
        <v>0</v>
      </c>
      <c r="AML46" s="29">
        <f>SUMIFS(Raw!$I:$I, Raw!$A:$A, Dispositions!AML$14, Raw!$C:$C, Dispositions!$C46, Raw!$H:$H, "E16")</f>
        <v>0</v>
      </c>
      <c r="AMM46" s="29">
        <f>SUMIFS(Raw!$I:$I, Raw!$A:$A, Dispositions!AMM$14, Raw!$C:$C, Dispositions!$C46, Raw!$H:$H, "E16")</f>
        <v>0</v>
      </c>
      <c r="AMN46" s="30">
        <f>SUMIFS(Raw!$I:$I, Raw!$A:$A, Dispositions!AMN$14, Raw!$C:$C, Dispositions!$C46, Raw!$H:$H, "E16")</f>
        <v>0</v>
      </c>
      <c r="AMP46" s="19">
        <f>SUMIFS(Raw!$I:$I, Raw!$A:$A, Dispositions!AMP$14, Raw!$C:$C, Dispositions!$C46, Raw!$H:$H, "E18")</f>
        <v>0</v>
      </c>
      <c r="AMQ46" s="29">
        <f>SUMIFS(Raw!$I:$I, Raw!$A:$A, Dispositions!AMQ$14, Raw!$C:$C, Dispositions!$C46, Raw!$H:$H, "E18")</f>
        <v>0</v>
      </c>
      <c r="AMR46" s="29">
        <f>SUMIFS(Raw!$I:$I, Raw!$A:$A, Dispositions!AMR$14, Raw!$C:$C, Dispositions!$C46, Raw!$H:$H, "E18")</f>
        <v>0</v>
      </c>
      <c r="AMS46" s="29">
        <f>SUMIFS(Raw!$I:$I, Raw!$A:$A, Dispositions!AMS$14, Raw!$C:$C, Dispositions!$C46, Raw!$H:$H, "E18")</f>
        <v>0</v>
      </c>
      <c r="AMT46" s="29">
        <f>SUMIFS(Raw!$I:$I, Raw!$A:$A, Dispositions!AMT$14, Raw!$C:$C, Dispositions!$C46, Raw!$H:$H, "E18")</f>
        <v>0</v>
      </c>
      <c r="AMU46" s="29">
        <f>SUMIFS(Raw!$I:$I, Raw!$A:$A, Dispositions!AMU$14, Raw!$C:$C, Dispositions!$C46, Raw!$H:$H, "E18")</f>
        <v>0</v>
      </c>
      <c r="AMV46" s="30">
        <f>SUMIFS(Raw!$I:$I, Raw!$A:$A, Dispositions!AMV$14, Raw!$C:$C, Dispositions!$C46, Raw!$H:$H, "E18")</f>
        <v>0</v>
      </c>
      <c r="AMX46" s="19">
        <f>SUMIFS(Raw!$I:$I, Raw!$A:$A, Dispositions!AMX$14, Raw!$C:$C, Dispositions!$C46, Raw!$H:$H, "E34")</f>
        <v>0</v>
      </c>
      <c r="AMY46" s="29">
        <f>SUMIFS(Raw!$I:$I, Raw!$A:$A, Dispositions!AMY$14, Raw!$C:$C, Dispositions!$C46, Raw!$H:$H, "E34")</f>
        <v>0</v>
      </c>
      <c r="AMZ46" s="29">
        <f>SUMIFS(Raw!$I:$I, Raw!$A:$A, Dispositions!AMZ$14, Raw!$C:$C, Dispositions!$C46, Raw!$H:$H, "E34")</f>
        <v>0</v>
      </c>
      <c r="ANA46" s="29">
        <f>SUMIFS(Raw!$I:$I, Raw!$A:$A, Dispositions!ANA$14, Raw!$C:$C, Dispositions!$C46, Raw!$H:$H, "E34")</f>
        <v>0</v>
      </c>
      <c r="ANB46" s="29">
        <f>SUMIFS(Raw!$I:$I, Raw!$A:$A, Dispositions!ANB$14, Raw!$C:$C, Dispositions!$C46, Raw!$H:$H, "E34")</f>
        <v>0</v>
      </c>
      <c r="ANC46" s="29">
        <f>SUMIFS(Raw!$I:$I, Raw!$A:$A, Dispositions!ANC$14, Raw!$C:$C, Dispositions!$C46, Raw!$H:$H, "E34")</f>
        <v>0</v>
      </c>
      <c r="AND46" s="30">
        <f>SUMIFS(Raw!$I:$I, Raw!$A:$A, Dispositions!AND$14, Raw!$C:$C, Dispositions!$C46, Raw!$H:$H, "E34")</f>
        <v>0</v>
      </c>
      <c r="ANF46" s="19">
        <f>SUMIFS(Raw!$I:$I, Raw!$A:$A, Dispositions!ANF$14, Raw!$C:$C, Dispositions!$C46, Raw!$H:$H, "E02")</f>
        <v>0</v>
      </c>
      <c r="ANG46" s="29">
        <f>SUMIFS(Raw!$I:$I, Raw!$A:$A, Dispositions!ANG$14, Raw!$C:$C, Dispositions!$C46, Raw!$H:$H, "E02")</f>
        <v>0</v>
      </c>
      <c r="ANH46" s="29">
        <f>SUMIFS(Raw!$I:$I, Raw!$A:$A, Dispositions!ANH$14, Raw!$C:$C, Dispositions!$C46, Raw!$H:$H, "E02")</f>
        <v>0</v>
      </c>
      <c r="ANI46" s="29">
        <f>SUMIFS(Raw!$I:$I, Raw!$A:$A, Dispositions!ANI$14, Raw!$C:$C, Dispositions!$C46, Raw!$H:$H, "E02")</f>
        <v>0</v>
      </c>
      <c r="ANJ46" s="29">
        <f>SUMIFS(Raw!$I:$I, Raw!$A:$A, Dispositions!ANJ$14, Raw!$C:$C, Dispositions!$C46, Raw!$H:$H, "E02")</f>
        <v>0</v>
      </c>
      <c r="ANK46" s="29">
        <f>SUMIFS(Raw!$I:$I, Raw!$A:$A, Dispositions!ANK$14, Raw!$C:$C, Dispositions!$C46, Raw!$H:$H, "E02")</f>
        <v>0</v>
      </c>
      <c r="ANL46" s="30">
        <f>SUMIFS(Raw!$I:$I, Raw!$A:$A, Dispositions!ANL$14, Raw!$C:$C, Dispositions!$C46, Raw!$H:$H, "E02")</f>
        <v>0</v>
      </c>
      <c r="ANN46" s="19">
        <f>SUMIFS(Raw!$I:$I, Raw!$A:$A, Dispositions!ANN$14, Raw!$C:$C, Dispositions!$C46, Raw!$H:$H, "E03")</f>
        <v>0</v>
      </c>
      <c r="ANO46" s="29">
        <f>SUMIFS(Raw!$I:$I, Raw!$A:$A, Dispositions!ANO$14, Raw!$C:$C, Dispositions!$C46, Raw!$H:$H, "E03")</f>
        <v>0</v>
      </c>
      <c r="ANP46" s="29">
        <f>SUMIFS(Raw!$I:$I, Raw!$A:$A, Dispositions!ANP$14, Raw!$C:$C, Dispositions!$C46, Raw!$H:$H, "E03")</f>
        <v>0</v>
      </c>
      <c r="ANQ46" s="29">
        <f>SUMIFS(Raw!$I:$I, Raw!$A:$A, Dispositions!ANQ$14, Raw!$C:$C, Dispositions!$C46, Raw!$H:$H, "E03")</f>
        <v>0</v>
      </c>
      <c r="ANR46" s="29">
        <f>SUMIFS(Raw!$I:$I, Raw!$A:$A, Dispositions!ANR$14, Raw!$C:$C, Dispositions!$C46, Raw!$H:$H, "E03")</f>
        <v>0</v>
      </c>
      <c r="ANS46" s="29">
        <f>SUMIFS(Raw!$I:$I, Raw!$A:$A, Dispositions!ANS$14, Raw!$C:$C, Dispositions!$C46, Raw!$H:$H, "E03")</f>
        <v>0</v>
      </c>
      <c r="ANT46" s="30">
        <f>SUMIFS(Raw!$I:$I, Raw!$A:$A, Dispositions!ANT$14, Raw!$C:$C, Dispositions!$C46, Raw!$H:$H, "E03")</f>
        <v>0</v>
      </c>
      <c r="ANV46" s="19">
        <f>SUMIFS(Raw!$I:$I, Raw!$A:$A, Dispositions!ANV$14, Raw!$C:$C, Dispositions!$C46, Raw!$H:$H, "E05")</f>
        <v>0</v>
      </c>
      <c r="ANW46" s="29">
        <f>SUMIFS(Raw!$I:$I, Raw!$A:$A, Dispositions!ANW$14, Raw!$C:$C, Dispositions!$C46, Raw!$H:$H, "E05")</f>
        <v>0</v>
      </c>
      <c r="ANX46" s="29">
        <f>SUMIFS(Raw!$I:$I, Raw!$A:$A, Dispositions!ANX$14, Raw!$C:$C, Dispositions!$C46, Raw!$H:$H, "E05")</f>
        <v>0</v>
      </c>
      <c r="ANY46" s="29">
        <f>SUMIFS(Raw!$I:$I, Raw!$A:$A, Dispositions!ANY$14, Raw!$C:$C, Dispositions!$C46, Raw!$H:$H, "E05")</f>
        <v>0</v>
      </c>
      <c r="ANZ46" s="29">
        <f>SUMIFS(Raw!$I:$I, Raw!$A:$A, Dispositions!ANZ$14, Raw!$C:$C, Dispositions!$C46, Raw!$H:$H, "E05")</f>
        <v>0</v>
      </c>
      <c r="AOA46" s="29">
        <f>SUMIFS(Raw!$I:$I, Raw!$A:$A, Dispositions!AOA$14, Raw!$C:$C, Dispositions!$C46, Raw!$H:$H, "E05")</f>
        <v>0</v>
      </c>
      <c r="AOB46" s="30">
        <f>SUMIFS(Raw!$I:$I, Raw!$A:$A, Dispositions!AOB$14, Raw!$C:$C, Dispositions!$C46, Raw!$H:$H, "E05")</f>
        <v>0</v>
      </c>
      <c r="AOD46" s="19">
        <f>SUMIFS(Raw!$I:$I, Raw!$A:$A, Dispositions!AOD$14, Raw!$C:$C, Dispositions!$C46, Raw!$H:$H, "E12")</f>
        <v>0</v>
      </c>
      <c r="AOE46" s="29">
        <f>SUMIFS(Raw!$I:$I, Raw!$A:$A, Dispositions!AOE$14, Raw!$C:$C, Dispositions!$C46, Raw!$H:$H, "E12")</f>
        <v>0</v>
      </c>
      <c r="AOF46" s="29">
        <f>SUMIFS(Raw!$I:$I, Raw!$A:$A, Dispositions!AOF$14, Raw!$C:$C, Dispositions!$C46, Raw!$H:$H, "E12")</f>
        <v>0</v>
      </c>
      <c r="AOG46" s="29">
        <f>SUMIFS(Raw!$I:$I, Raw!$A:$A, Dispositions!AOG$14, Raw!$C:$C, Dispositions!$C46, Raw!$H:$H, "E12")</f>
        <v>0</v>
      </c>
      <c r="AOH46" s="29">
        <f>SUMIFS(Raw!$I:$I, Raw!$A:$A, Dispositions!AOH$14, Raw!$C:$C, Dispositions!$C46, Raw!$H:$H, "E12")</f>
        <v>0</v>
      </c>
      <c r="AOI46" s="29">
        <f>SUMIFS(Raw!$I:$I, Raw!$A:$A, Dispositions!AOI$14, Raw!$C:$C, Dispositions!$C46, Raw!$H:$H, "E12")</f>
        <v>0</v>
      </c>
      <c r="AOJ46" s="30">
        <f>SUMIFS(Raw!$I:$I, Raw!$A:$A, Dispositions!AOJ$14, Raw!$C:$C, Dispositions!$C46, Raw!$H:$H, "E12")</f>
        <v>0</v>
      </c>
      <c r="AOL46" s="19">
        <f>SUMIFS(Raw!$I:$I, Raw!$A:$A, Dispositions!AOL$14, Raw!$C:$C, Dispositions!$C46, Raw!$H:$H, "E13")</f>
        <v>0</v>
      </c>
      <c r="AOM46" s="29">
        <f>SUMIFS(Raw!$I:$I, Raw!$A:$A, Dispositions!AOM$14, Raw!$C:$C, Dispositions!$C46, Raw!$H:$H, "E13")</f>
        <v>0</v>
      </c>
      <c r="AON46" s="29">
        <f>SUMIFS(Raw!$I:$I, Raw!$A:$A, Dispositions!AON$14, Raw!$C:$C, Dispositions!$C46, Raw!$H:$H, "E13")</f>
        <v>0</v>
      </c>
      <c r="AOO46" s="29">
        <f>SUMIFS(Raw!$I:$I, Raw!$A:$A, Dispositions!AOO$14, Raw!$C:$C, Dispositions!$C46, Raw!$H:$H, "E13")</f>
        <v>0</v>
      </c>
      <c r="AOP46" s="29">
        <f>SUMIFS(Raw!$I:$I, Raw!$A:$A, Dispositions!AOP$14, Raw!$C:$C, Dispositions!$C46, Raw!$H:$H, "E13")</f>
        <v>0</v>
      </c>
      <c r="AOQ46" s="29">
        <f>SUMIFS(Raw!$I:$I, Raw!$A:$A, Dispositions!AOQ$14, Raw!$C:$C, Dispositions!$C46, Raw!$H:$H, "E13")</f>
        <v>0</v>
      </c>
      <c r="AOR46" s="30">
        <f>SUMIFS(Raw!$I:$I, Raw!$A:$A, Dispositions!AOR$14, Raw!$C:$C, Dispositions!$C46, Raw!$H:$H, "E13")</f>
        <v>0</v>
      </c>
      <c r="AOT46" s="19">
        <f>SUMIFS(Raw!$I:$I, Raw!$A:$A, Dispositions!AOT$14, Raw!$C:$C, Dispositions!$C46, Raw!$H:$H, "E14")</f>
        <v>0</v>
      </c>
      <c r="AOU46" s="29">
        <f>SUMIFS(Raw!$I:$I, Raw!$A:$A, Dispositions!AOU$14, Raw!$C:$C, Dispositions!$C46, Raw!$H:$H, "E14")</f>
        <v>0</v>
      </c>
      <c r="AOV46" s="29">
        <f>SUMIFS(Raw!$I:$I, Raw!$A:$A, Dispositions!AOV$14, Raw!$C:$C, Dispositions!$C46, Raw!$H:$H, "E14")</f>
        <v>0</v>
      </c>
      <c r="AOW46" s="29">
        <f>SUMIFS(Raw!$I:$I, Raw!$A:$A, Dispositions!AOW$14, Raw!$C:$C, Dispositions!$C46, Raw!$H:$H, "E14")</f>
        <v>0</v>
      </c>
      <c r="AOX46" s="29">
        <f>SUMIFS(Raw!$I:$I, Raw!$A:$A, Dispositions!AOX$14, Raw!$C:$C, Dispositions!$C46, Raw!$H:$H, "E14")</f>
        <v>0</v>
      </c>
      <c r="AOY46" s="29">
        <f>SUMIFS(Raw!$I:$I, Raw!$A:$A, Dispositions!AOY$14, Raw!$C:$C, Dispositions!$C46, Raw!$H:$H, "E14")</f>
        <v>0</v>
      </c>
      <c r="AOZ46" s="30">
        <f>SUMIFS(Raw!$I:$I, Raw!$A:$A, Dispositions!AOZ$14, Raw!$C:$C, Dispositions!$C46, Raw!$H:$H, "E14")</f>
        <v>0</v>
      </c>
      <c r="APB46" s="19">
        <f>SUMIFS(Raw!$I:$I, Raw!$A:$A, Dispositions!APB$14, Raw!$C:$C, Dispositions!$C46, Raw!$H:$H, "E15")</f>
        <v>0</v>
      </c>
      <c r="APC46" s="29">
        <f>SUMIFS(Raw!$I:$I, Raw!$A:$A, Dispositions!APC$14, Raw!$C:$C, Dispositions!$C46, Raw!$H:$H, "E15")</f>
        <v>0</v>
      </c>
      <c r="APD46" s="29">
        <f>SUMIFS(Raw!$I:$I, Raw!$A:$A, Dispositions!APD$14, Raw!$C:$C, Dispositions!$C46, Raw!$H:$H, "E15")</f>
        <v>0</v>
      </c>
      <c r="APE46" s="29">
        <f>SUMIFS(Raw!$I:$I, Raw!$A:$A, Dispositions!APE$14, Raw!$C:$C, Dispositions!$C46, Raw!$H:$H, "E15")</f>
        <v>0</v>
      </c>
      <c r="APF46" s="29">
        <f>SUMIFS(Raw!$I:$I, Raw!$A:$A, Dispositions!APF$14, Raw!$C:$C, Dispositions!$C46, Raw!$H:$H, "E15")</f>
        <v>0</v>
      </c>
      <c r="APG46" s="29">
        <f>SUMIFS(Raw!$I:$I, Raw!$A:$A, Dispositions!APG$14, Raw!$C:$C, Dispositions!$C46, Raw!$H:$H, "E15")</f>
        <v>0</v>
      </c>
      <c r="APH46" s="30">
        <f>SUMIFS(Raw!$I:$I, Raw!$A:$A, Dispositions!APH$14, Raw!$C:$C, Dispositions!$C46, Raw!$H:$H, "E15")</f>
        <v>0</v>
      </c>
      <c r="APJ46" s="19">
        <f>SUMIFS(Raw!$I:$I, Raw!$A:$A, Dispositions!APJ$14, Raw!$C:$C, Dispositions!$C46, Raw!$H:$H, "E16")</f>
        <v>0</v>
      </c>
      <c r="APK46" s="29">
        <f>SUMIFS(Raw!$I:$I, Raw!$A:$A, Dispositions!APK$14, Raw!$C:$C, Dispositions!$C46, Raw!$H:$H, "E16")</f>
        <v>0</v>
      </c>
      <c r="APL46" s="29">
        <f>SUMIFS(Raw!$I:$I, Raw!$A:$A, Dispositions!APL$14, Raw!$C:$C, Dispositions!$C46, Raw!$H:$H, "E16")</f>
        <v>0</v>
      </c>
      <c r="APM46" s="29">
        <f>SUMIFS(Raw!$I:$I, Raw!$A:$A, Dispositions!APM$14, Raw!$C:$C, Dispositions!$C46, Raw!$H:$H, "E16")</f>
        <v>0</v>
      </c>
      <c r="APN46" s="29">
        <f>SUMIFS(Raw!$I:$I, Raw!$A:$A, Dispositions!APN$14, Raw!$C:$C, Dispositions!$C46, Raw!$H:$H, "E16")</f>
        <v>0</v>
      </c>
      <c r="APO46" s="29">
        <f>SUMIFS(Raw!$I:$I, Raw!$A:$A, Dispositions!APO$14, Raw!$C:$C, Dispositions!$C46, Raw!$H:$H, "E16")</f>
        <v>0</v>
      </c>
      <c r="APP46" s="30">
        <f>SUMIFS(Raw!$I:$I, Raw!$A:$A, Dispositions!APP$14, Raw!$C:$C, Dispositions!$C46, Raw!$H:$H, "E16")</f>
        <v>0</v>
      </c>
      <c r="APR46" s="19">
        <f>SUMIFS(Raw!$I:$I, Raw!$A:$A, Dispositions!APR$14, Raw!$C:$C, Dispositions!$C46, Raw!$H:$H, "E18")</f>
        <v>0</v>
      </c>
      <c r="APS46" s="29">
        <f>SUMIFS(Raw!$I:$I, Raw!$A:$A, Dispositions!APS$14, Raw!$C:$C, Dispositions!$C46, Raw!$H:$H, "E18")</f>
        <v>0</v>
      </c>
      <c r="APT46" s="29">
        <f>SUMIFS(Raw!$I:$I, Raw!$A:$A, Dispositions!APT$14, Raw!$C:$C, Dispositions!$C46, Raw!$H:$H, "E18")</f>
        <v>0</v>
      </c>
      <c r="APU46" s="29">
        <f>SUMIFS(Raw!$I:$I, Raw!$A:$A, Dispositions!APU$14, Raw!$C:$C, Dispositions!$C46, Raw!$H:$H, "E18")</f>
        <v>0</v>
      </c>
      <c r="APV46" s="29">
        <f>SUMIFS(Raw!$I:$I, Raw!$A:$A, Dispositions!APV$14, Raw!$C:$C, Dispositions!$C46, Raw!$H:$H, "E18")</f>
        <v>0</v>
      </c>
      <c r="APW46" s="29">
        <f>SUMIFS(Raw!$I:$I, Raw!$A:$A, Dispositions!APW$14, Raw!$C:$C, Dispositions!$C46, Raw!$H:$H, "E18")</f>
        <v>0</v>
      </c>
      <c r="APX46" s="30">
        <f>SUMIFS(Raw!$I:$I, Raw!$A:$A, Dispositions!APX$14, Raw!$C:$C, Dispositions!$C46, Raw!$H:$H, "E18")</f>
        <v>0</v>
      </c>
      <c r="APZ46" s="19">
        <f>SUMIFS(Raw!$I:$I, Raw!$A:$A, Dispositions!APZ$14, Raw!$C:$C, Dispositions!$C46, Raw!$H:$H, "E34")</f>
        <v>0</v>
      </c>
      <c r="AQA46" s="29">
        <f>SUMIFS(Raw!$I:$I, Raw!$A:$A, Dispositions!AQA$14, Raw!$C:$C, Dispositions!$C46, Raw!$H:$H, "E34")</f>
        <v>0</v>
      </c>
      <c r="AQB46" s="29">
        <f>SUMIFS(Raw!$I:$I, Raw!$A:$A, Dispositions!AQB$14, Raw!$C:$C, Dispositions!$C46, Raw!$H:$H, "E34")</f>
        <v>0</v>
      </c>
      <c r="AQC46" s="29">
        <f>SUMIFS(Raw!$I:$I, Raw!$A:$A, Dispositions!AQC$14, Raw!$C:$C, Dispositions!$C46, Raw!$H:$H, "E34")</f>
        <v>0</v>
      </c>
      <c r="AQD46" s="29">
        <f>SUMIFS(Raw!$I:$I, Raw!$A:$A, Dispositions!AQD$14, Raw!$C:$C, Dispositions!$C46, Raw!$H:$H, "E34")</f>
        <v>0</v>
      </c>
      <c r="AQE46" s="29">
        <f>SUMIFS(Raw!$I:$I, Raw!$A:$A, Dispositions!AQE$14, Raw!$C:$C, Dispositions!$C46, Raw!$H:$H, "E34")</f>
        <v>0</v>
      </c>
      <c r="AQF46" s="30">
        <f>SUMIFS(Raw!$I:$I, Raw!$A:$A, Dispositions!AQF$14, Raw!$C:$C, Dispositions!$C46, Raw!$H:$H, "E34")</f>
        <v>0</v>
      </c>
      <c r="AQH46" s="19">
        <f>SUMIFS(Raw!$I:$I, Raw!$A:$A, Dispositions!AQH$14, Raw!$C:$C, Dispositions!$C46, Raw!$H:$H, "E02")</f>
        <v>0</v>
      </c>
      <c r="AQI46" s="29">
        <f>SUMIFS(Raw!$I:$I, Raw!$A:$A, Dispositions!AQI$14, Raw!$C:$C, Dispositions!$C46, Raw!$H:$H, "E02")</f>
        <v>0</v>
      </c>
      <c r="AQJ46" s="29">
        <f>SUMIFS(Raw!$I:$I, Raw!$A:$A, Dispositions!AQJ$14, Raw!$C:$C, Dispositions!$C46, Raw!$H:$H, "E02")</f>
        <v>0</v>
      </c>
      <c r="AQK46" s="29">
        <f>SUMIFS(Raw!$I:$I, Raw!$A:$A, Dispositions!AQK$14, Raw!$C:$C, Dispositions!$C46, Raw!$H:$H, "E02")</f>
        <v>0</v>
      </c>
      <c r="AQL46" s="29">
        <f>SUMIFS(Raw!$I:$I, Raw!$A:$A, Dispositions!AQL$14, Raw!$C:$C, Dispositions!$C46, Raw!$H:$H, "E02")</f>
        <v>0</v>
      </c>
      <c r="AQM46" s="29">
        <f>SUMIFS(Raw!$I:$I, Raw!$A:$A, Dispositions!AQM$14, Raw!$C:$C, Dispositions!$C46, Raw!$H:$H, "E02")</f>
        <v>0</v>
      </c>
      <c r="AQN46" s="30">
        <f>SUMIFS(Raw!$I:$I, Raw!$A:$A, Dispositions!AQN$14, Raw!$C:$C, Dispositions!$C46, Raw!$H:$H, "E02")</f>
        <v>0</v>
      </c>
      <c r="AQP46" s="19">
        <f>SUMIFS(Raw!$I:$I, Raw!$A:$A, Dispositions!AQP$14, Raw!$C:$C, Dispositions!$C46, Raw!$H:$H, "E03")</f>
        <v>0</v>
      </c>
      <c r="AQQ46" s="29">
        <f>SUMIFS(Raw!$I:$I, Raw!$A:$A, Dispositions!AQQ$14, Raw!$C:$C, Dispositions!$C46, Raw!$H:$H, "E03")</f>
        <v>0</v>
      </c>
      <c r="AQR46" s="29">
        <f>SUMIFS(Raw!$I:$I, Raw!$A:$A, Dispositions!AQR$14, Raw!$C:$C, Dispositions!$C46, Raw!$H:$H, "E03")</f>
        <v>0</v>
      </c>
      <c r="AQS46" s="29">
        <f>SUMIFS(Raw!$I:$I, Raw!$A:$A, Dispositions!AQS$14, Raw!$C:$C, Dispositions!$C46, Raw!$H:$H, "E03")</f>
        <v>0</v>
      </c>
      <c r="AQT46" s="29">
        <f>SUMIFS(Raw!$I:$I, Raw!$A:$A, Dispositions!AQT$14, Raw!$C:$C, Dispositions!$C46, Raw!$H:$H, "E03")</f>
        <v>0</v>
      </c>
      <c r="AQU46" s="29">
        <f>SUMIFS(Raw!$I:$I, Raw!$A:$A, Dispositions!AQU$14, Raw!$C:$C, Dispositions!$C46, Raw!$H:$H, "E03")</f>
        <v>0</v>
      </c>
      <c r="AQV46" s="30">
        <f>SUMIFS(Raw!$I:$I, Raw!$A:$A, Dispositions!AQV$14, Raw!$C:$C, Dispositions!$C46, Raw!$H:$H, "E03")</f>
        <v>0</v>
      </c>
      <c r="AQX46" s="19">
        <f>SUMIFS(Raw!$I:$I, Raw!$A:$A, Dispositions!AQX$14, Raw!$C:$C, Dispositions!$C46, Raw!$H:$H, "E05")</f>
        <v>0</v>
      </c>
      <c r="AQY46" s="29">
        <f>SUMIFS(Raw!$I:$I, Raw!$A:$A, Dispositions!AQY$14, Raw!$C:$C, Dispositions!$C46, Raw!$H:$H, "E05")</f>
        <v>0</v>
      </c>
      <c r="AQZ46" s="29">
        <f>SUMIFS(Raw!$I:$I, Raw!$A:$A, Dispositions!AQZ$14, Raw!$C:$C, Dispositions!$C46, Raw!$H:$H, "E05")</f>
        <v>0</v>
      </c>
      <c r="ARA46" s="29">
        <f>SUMIFS(Raw!$I:$I, Raw!$A:$A, Dispositions!ARA$14, Raw!$C:$C, Dispositions!$C46, Raw!$H:$H, "E05")</f>
        <v>0</v>
      </c>
      <c r="ARB46" s="29">
        <f>SUMIFS(Raw!$I:$I, Raw!$A:$A, Dispositions!ARB$14, Raw!$C:$C, Dispositions!$C46, Raw!$H:$H, "E05")</f>
        <v>0</v>
      </c>
      <c r="ARC46" s="29">
        <f>SUMIFS(Raw!$I:$I, Raw!$A:$A, Dispositions!ARC$14, Raw!$C:$C, Dispositions!$C46, Raw!$H:$H, "E05")</f>
        <v>0</v>
      </c>
      <c r="ARD46" s="30">
        <f>SUMIFS(Raw!$I:$I, Raw!$A:$A, Dispositions!ARD$14, Raw!$C:$C, Dispositions!$C46, Raw!$H:$H, "E05")</f>
        <v>0</v>
      </c>
      <c r="ARF46" s="19">
        <f>SUMIFS(Raw!$I:$I, Raw!$A:$A, Dispositions!ARF$14, Raw!$C:$C, Dispositions!$C46, Raw!$H:$H, "E12")</f>
        <v>0</v>
      </c>
      <c r="ARG46" s="29">
        <f>SUMIFS(Raw!$I:$I, Raw!$A:$A, Dispositions!ARG$14, Raw!$C:$C, Dispositions!$C46, Raw!$H:$H, "E12")</f>
        <v>0</v>
      </c>
      <c r="ARH46" s="29">
        <f>SUMIFS(Raw!$I:$I, Raw!$A:$A, Dispositions!ARH$14, Raw!$C:$C, Dispositions!$C46, Raw!$H:$H, "E12")</f>
        <v>0</v>
      </c>
      <c r="ARI46" s="29">
        <f>SUMIFS(Raw!$I:$I, Raw!$A:$A, Dispositions!ARI$14, Raw!$C:$C, Dispositions!$C46, Raw!$H:$H, "E12")</f>
        <v>0</v>
      </c>
      <c r="ARJ46" s="29">
        <f>SUMIFS(Raw!$I:$I, Raw!$A:$A, Dispositions!ARJ$14, Raw!$C:$C, Dispositions!$C46, Raw!$H:$H, "E12")</f>
        <v>0</v>
      </c>
      <c r="ARK46" s="29">
        <f>SUMIFS(Raw!$I:$I, Raw!$A:$A, Dispositions!ARK$14, Raw!$C:$C, Dispositions!$C46, Raw!$H:$H, "E12")</f>
        <v>0</v>
      </c>
      <c r="ARL46" s="30">
        <f>SUMIFS(Raw!$I:$I, Raw!$A:$A, Dispositions!ARL$14, Raw!$C:$C, Dispositions!$C46, Raw!$H:$H, "E12")</f>
        <v>0</v>
      </c>
      <c r="ARN46" s="19">
        <f>SUMIFS(Raw!$I:$I, Raw!$A:$A, Dispositions!ARN$14, Raw!$C:$C, Dispositions!$C46, Raw!$H:$H, "E13")</f>
        <v>0</v>
      </c>
      <c r="ARO46" s="29">
        <f>SUMIFS(Raw!$I:$I, Raw!$A:$A, Dispositions!ARO$14, Raw!$C:$C, Dispositions!$C46, Raw!$H:$H, "E13")</f>
        <v>0</v>
      </c>
      <c r="ARP46" s="29">
        <f>SUMIFS(Raw!$I:$I, Raw!$A:$A, Dispositions!ARP$14, Raw!$C:$C, Dispositions!$C46, Raw!$H:$H, "E13")</f>
        <v>0</v>
      </c>
      <c r="ARQ46" s="29">
        <f>SUMIFS(Raw!$I:$I, Raw!$A:$A, Dispositions!ARQ$14, Raw!$C:$C, Dispositions!$C46, Raw!$H:$H, "E13")</f>
        <v>0</v>
      </c>
      <c r="ARR46" s="29">
        <f>SUMIFS(Raw!$I:$I, Raw!$A:$A, Dispositions!ARR$14, Raw!$C:$C, Dispositions!$C46, Raw!$H:$H, "E13")</f>
        <v>0</v>
      </c>
      <c r="ARS46" s="29">
        <f>SUMIFS(Raw!$I:$I, Raw!$A:$A, Dispositions!ARS$14, Raw!$C:$C, Dispositions!$C46, Raw!$H:$H, "E13")</f>
        <v>0</v>
      </c>
      <c r="ART46" s="30">
        <f>SUMIFS(Raw!$I:$I, Raw!$A:$A, Dispositions!ART$14, Raw!$C:$C, Dispositions!$C46, Raw!$H:$H, "E13")</f>
        <v>0</v>
      </c>
      <c r="ARV46" s="19">
        <f>SUMIFS(Raw!$I:$I, Raw!$A:$A, Dispositions!ARV$14, Raw!$C:$C, Dispositions!$C46, Raw!$H:$H, "E14")</f>
        <v>0</v>
      </c>
      <c r="ARW46" s="29">
        <f>SUMIFS(Raw!$I:$I, Raw!$A:$A, Dispositions!ARW$14, Raw!$C:$C, Dispositions!$C46, Raw!$H:$H, "E14")</f>
        <v>0</v>
      </c>
      <c r="ARX46" s="29">
        <f>SUMIFS(Raw!$I:$I, Raw!$A:$A, Dispositions!ARX$14, Raw!$C:$C, Dispositions!$C46, Raw!$H:$H, "E14")</f>
        <v>0</v>
      </c>
      <c r="ARY46" s="29">
        <f>SUMIFS(Raw!$I:$I, Raw!$A:$A, Dispositions!ARY$14, Raw!$C:$C, Dispositions!$C46, Raw!$H:$H, "E14")</f>
        <v>0</v>
      </c>
      <c r="ARZ46" s="29">
        <f>SUMIFS(Raw!$I:$I, Raw!$A:$A, Dispositions!ARZ$14, Raw!$C:$C, Dispositions!$C46, Raw!$H:$H, "E14")</f>
        <v>0</v>
      </c>
      <c r="ASA46" s="29">
        <f>SUMIFS(Raw!$I:$I, Raw!$A:$A, Dispositions!ASA$14, Raw!$C:$C, Dispositions!$C46, Raw!$H:$H, "E14")</f>
        <v>0</v>
      </c>
      <c r="ASB46" s="30">
        <f>SUMIFS(Raw!$I:$I, Raw!$A:$A, Dispositions!ASB$14, Raw!$C:$C, Dispositions!$C46, Raw!$H:$H, "E14")</f>
        <v>0</v>
      </c>
      <c r="ASD46" s="19">
        <f>SUMIFS(Raw!$I:$I, Raw!$A:$A, Dispositions!ASD$14, Raw!$C:$C, Dispositions!$C46, Raw!$H:$H, "E15")</f>
        <v>0</v>
      </c>
      <c r="ASE46" s="29">
        <f>SUMIFS(Raw!$I:$I, Raw!$A:$A, Dispositions!ASE$14, Raw!$C:$C, Dispositions!$C46, Raw!$H:$H, "E15")</f>
        <v>0</v>
      </c>
      <c r="ASF46" s="29">
        <f>SUMIFS(Raw!$I:$I, Raw!$A:$A, Dispositions!ASF$14, Raw!$C:$C, Dispositions!$C46, Raw!$H:$H, "E15")</f>
        <v>0</v>
      </c>
      <c r="ASG46" s="29">
        <f>SUMIFS(Raw!$I:$I, Raw!$A:$A, Dispositions!ASG$14, Raw!$C:$C, Dispositions!$C46, Raw!$H:$H, "E15")</f>
        <v>0</v>
      </c>
      <c r="ASH46" s="29">
        <f>SUMIFS(Raw!$I:$I, Raw!$A:$A, Dispositions!ASH$14, Raw!$C:$C, Dispositions!$C46, Raw!$H:$H, "E15")</f>
        <v>0</v>
      </c>
      <c r="ASI46" s="29">
        <f>SUMIFS(Raw!$I:$I, Raw!$A:$A, Dispositions!ASI$14, Raw!$C:$C, Dispositions!$C46, Raw!$H:$H, "E15")</f>
        <v>0</v>
      </c>
      <c r="ASJ46" s="30">
        <f>SUMIFS(Raw!$I:$I, Raw!$A:$A, Dispositions!ASJ$14, Raw!$C:$C, Dispositions!$C46, Raw!$H:$H, "E15")</f>
        <v>0</v>
      </c>
      <c r="ASL46" s="19">
        <f>SUMIFS(Raw!$I:$I, Raw!$A:$A, Dispositions!ASL$14, Raw!$C:$C, Dispositions!$C46, Raw!$H:$H, "E16")</f>
        <v>0</v>
      </c>
      <c r="ASM46" s="29">
        <f>SUMIFS(Raw!$I:$I, Raw!$A:$A, Dispositions!ASM$14, Raw!$C:$C, Dispositions!$C46, Raw!$H:$H, "E16")</f>
        <v>0</v>
      </c>
      <c r="ASN46" s="29">
        <f>SUMIFS(Raw!$I:$I, Raw!$A:$A, Dispositions!ASN$14, Raw!$C:$C, Dispositions!$C46, Raw!$H:$H, "E16")</f>
        <v>0</v>
      </c>
      <c r="ASO46" s="29">
        <f>SUMIFS(Raw!$I:$I, Raw!$A:$A, Dispositions!ASO$14, Raw!$C:$C, Dispositions!$C46, Raw!$H:$H, "E16")</f>
        <v>0</v>
      </c>
      <c r="ASP46" s="29">
        <f>SUMIFS(Raw!$I:$I, Raw!$A:$A, Dispositions!ASP$14, Raw!$C:$C, Dispositions!$C46, Raw!$H:$H, "E16")</f>
        <v>0</v>
      </c>
      <c r="ASQ46" s="29">
        <f>SUMIFS(Raw!$I:$I, Raw!$A:$A, Dispositions!ASQ$14, Raw!$C:$C, Dispositions!$C46, Raw!$H:$H, "E16")</f>
        <v>0</v>
      </c>
      <c r="ASR46" s="30">
        <f>SUMIFS(Raw!$I:$I, Raw!$A:$A, Dispositions!ASR$14, Raw!$C:$C, Dispositions!$C46, Raw!$H:$H, "E16")</f>
        <v>0</v>
      </c>
      <c r="AST46" s="19">
        <f>SUMIFS(Raw!$I:$I, Raw!$A:$A, Dispositions!AST$14, Raw!$C:$C, Dispositions!$C46, Raw!$H:$H, "E18")</f>
        <v>0</v>
      </c>
      <c r="ASU46" s="29">
        <f>SUMIFS(Raw!$I:$I, Raw!$A:$A, Dispositions!ASU$14, Raw!$C:$C, Dispositions!$C46, Raw!$H:$H, "E18")</f>
        <v>0</v>
      </c>
      <c r="ASV46" s="29">
        <f>SUMIFS(Raw!$I:$I, Raw!$A:$A, Dispositions!ASV$14, Raw!$C:$C, Dispositions!$C46, Raw!$H:$H, "E18")</f>
        <v>0</v>
      </c>
      <c r="ASW46" s="29">
        <f>SUMIFS(Raw!$I:$I, Raw!$A:$A, Dispositions!ASW$14, Raw!$C:$C, Dispositions!$C46, Raw!$H:$H, "E18")</f>
        <v>0</v>
      </c>
      <c r="ASX46" s="29">
        <f>SUMIFS(Raw!$I:$I, Raw!$A:$A, Dispositions!ASX$14, Raw!$C:$C, Dispositions!$C46, Raw!$H:$H, "E18")</f>
        <v>0</v>
      </c>
      <c r="ASY46" s="29">
        <f>SUMIFS(Raw!$I:$I, Raw!$A:$A, Dispositions!ASY$14, Raw!$C:$C, Dispositions!$C46, Raw!$H:$H, "E18")</f>
        <v>0</v>
      </c>
      <c r="ASZ46" s="30">
        <f>SUMIFS(Raw!$I:$I, Raw!$A:$A, Dispositions!ASZ$14, Raw!$C:$C, Dispositions!$C46, Raw!$H:$H, "E18")</f>
        <v>0</v>
      </c>
      <c r="ATB46" s="19">
        <f>SUMIFS(Raw!$I:$I, Raw!$A:$A, Dispositions!ATB$14, Raw!$C:$C, Dispositions!$C46, Raw!$H:$H, "E34")</f>
        <v>0</v>
      </c>
      <c r="ATC46" s="29">
        <f>SUMIFS(Raw!$I:$I, Raw!$A:$A, Dispositions!ATC$14, Raw!$C:$C, Dispositions!$C46, Raw!$H:$H, "E34")</f>
        <v>0</v>
      </c>
      <c r="ATD46" s="29">
        <f>SUMIFS(Raw!$I:$I, Raw!$A:$A, Dispositions!ATD$14, Raw!$C:$C, Dispositions!$C46, Raw!$H:$H, "E34")</f>
        <v>0</v>
      </c>
      <c r="ATE46" s="29">
        <f>SUMIFS(Raw!$I:$I, Raw!$A:$A, Dispositions!ATE$14, Raw!$C:$C, Dispositions!$C46, Raw!$H:$H, "E34")</f>
        <v>0</v>
      </c>
      <c r="ATF46" s="29">
        <f>SUMIFS(Raw!$I:$I, Raw!$A:$A, Dispositions!ATF$14, Raw!$C:$C, Dispositions!$C46, Raw!$H:$H, "E34")</f>
        <v>0</v>
      </c>
      <c r="ATG46" s="29">
        <f>SUMIFS(Raw!$I:$I, Raw!$A:$A, Dispositions!ATG$14, Raw!$C:$C, Dispositions!$C46, Raw!$H:$H, "E34")</f>
        <v>0</v>
      </c>
      <c r="ATH46" s="30">
        <f>SUMIFS(Raw!$I:$I, Raw!$A:$A, Dispositions!ATH$14, Raw!$C:$C, Dispositions!$C46, Raw!$H:$H, "E34")</f>
        <v>0</v>
      </c>
      <c r="ATJ46" s="19">
        <f>SUMIFS(Raw!$I:$I, Raw!$A:$A, Dispositions!ATJ$14, Raw!$C:$C, Dispositions!$C46, Raw!$H:$H, "E02")</f>
        <v>0</v>
      </c>
      <c r="ATK46" s="29">
        <f>SUMIFS(Raw!$I:$I, Raw!$A:$A, Dispositions!ATK$14, Raw!$C:$C, Dispositions!$C46, Raw!$H:$H, "E02")</f>
        <v>0</v>
      </c>
      <c r="ATL46" s="29">
        <f>SUMIFS(Raw!$I:$I, Raw!$A:$A, Dispositions!ATL$14, Raw!$C:$C, Dispositions!$C46, Raw!$H:$H, "E02")</f>
        <v>0</v>
      </c>
      <c r="ATM46" s="29">
        <f>SUMIFS(Raw!$I:$I, Raw!$A:$A, Dispositions!ATM$14, Raw!$C:$C, Dispositions!$C46, Raw!$H:$H, "E02")</f>
        <v>0</v>
      </c>
      <c r="ATN46" s="29">
        <f>SUMIFS(Raw!$I:$I, Raw!$A:$A, Dispositions!ATN$14, Raw!$C:$C, Dispositions!$C46, Raw!$H:$H, "E02")</f>
        <v>0</v>
      </c>
      <c r="ATO46" s="29">
        <f>SUMIFS(Raw!$I:$I, Raw!$A:$A, Dispositions!ATO$14, Raw!$C:$C, Dispositions!$C46, Raw!$H:$H, "E02")</f>
        <v>0</v>
      </c>
      <c r="ATP46" s="30">
        <f>SUMIFS(Raw!$I:$I, Raw!$A:$A, Dispositions!ATP$14, Raw!$C:$C, Dispositions!$C46, Raw!$H:$H, "E02")</f>
        <v>0</v>
      </c>
      <c r="ATR46" s="19">
        <f>SUMIFS(Raw!$I:$I, Raw!$A:$A, Dispositions!ATR$14, Raw!$C:$C, Dispositions!$C46, Raw!$H:$H, "E03")</f>
        <v>0</v>
      </c>
      <c r="ATS46" s="29">
        <f>SUMIFS(Raw!$I:$I, Raw!$A:$A, Dispositions!ATS$14, Raw!$C:$C, Dispositions!$C46, Raw!$H:$H, "E03")</f>
        <v>0</v>
      </c>
      <c r="ATT46" s="29">
        <f>SUMIFS(Raw!$I:$I, Raw!$A:$A, Dispositions!ATT$14, Raw!$C:$C, Dispositions!$C46, Raw!$H:$H, "E03")</f>
        <v>0</v>
      </c>
      <c r="ATU46" s="29">
        <f>SUMIFS(Raw!$I:$I, Raw!$A:$A, Dispositions!ATU$14, Raw!$C:$C, Dispositions!$C46, Raw!$H:$H, "E03")</f>
        <v>0</v>
      </c>
      <c r="ATV46" s="29">
        <f>SUMIFS(Raw!$I:$I, Raw!$A:$A, Dispositions!ATV$14, Raw!$C:$C, Dispositions!$C46, Raw!$H:$H, "E03")</f>
        <v>0</v>
      </c>
      <c r="ATW46" s="29">
        <f>SUMIFS(Raw!$I:$I, Raw!$A:$A, Dispositions!ATW$14, Raw!$C:$C, Dispositions!$C46, Raw!$H:$H, "E03")</f>
        <v>0</v>
      </c>
      <c r="ATX46" s="30">
        <f>SUMIFS(Raw!$I:$I, Raw!$A:$A, Dispositions!ATX$14, Raw!$C:$C, Dispositions!$C46, Raw!$H:$H, "E03")</f>
        <v>0</v>
      </c>
      <c r="ATZ46" s="19">
        <f>SUMIFS(Raw!$I:$I, Raw!$A:$A, Dispositions!ATZ$14, Raw!$C:$C, Dispositions!$C46, Raw!$H:$H, "E05")</f>
        <v>0</v>
      </c>
      <c r="AUA46" s="29">
        <f>SUMIFS(Raw!$I:$I, Raw!$A:$A, Dispositions!AUA$14, Raw!$C:$C, Dispositions!$C46, Raw!$H:$H, "E05")</f>
        <v>0</v>
      </c>
      <c r="AUB46" s="29">
        <f>SUMIFS(Raw!$I:$I, Raw!$A:$A, Dispositions!AUB$14, Raw!$C:$C, Dispositions!$C46, Raw!$H:$H, "E05")</f>
        <v>0</v>
      </c>
      <c r="AUC46" s="29">
        <f>SUMIFS(Raw!$I:$I, Raw!$A:$A, Dispositions!AUC$14, Raw!$C:$C, Dispositions!$C46, Raw!$H:$H, "E05")</f>
        <v>0</v>
      </c>
      <c r="AUD46" s="29">
        <f>SUMIFS(Raw!$I:$I, Raw!$A:$A, Dispositions!AUD$14, Raw!$C:$C, Dispositions!$C46, Raw!$H:$H, "E05")</f>
        <v>0</v>
      </c>
      <c r="AUE46" s="29">
        <f>SUMIFS(Raw!$I:$I, Raw!$A:$A, Dispositions!AUE$14, Raw!$C:$C, Dispositions!$C46, Raw!$H:$H, "E05")</f>
        <v>0</v>
      </c>
      <c r="AUF46" s="30">
        <f>SUMIFS(Raw!$I:$I, Raw!$A:$A, Dispositions!AUF$14, Raw!$C:$C, Dispositions!$C46, Raw!$H:$H, "E05")</f>
        <v>0</v>
      </c>
      <c r="AUH46" s="19">
        <f>SUMIFS(Raw!$I:$I, Raw!$A:$A, Dispositions!AUH$14, Raw!$C:$C, Dispositions!$C46, Raw!$H:$H, "E12")</f>
        <v>0</v>
      </c>
      <c r="AUI46" s="29">
        <f>SUMIFS(Raw!$I:$I, Raw!$A:$A, Dispositions!AUI$14, Raw!$C:$C, Dispositions!$C46, Raw!$H:$H, "E12")</f>
        <v>0</v>
      </c>
      <c r="AUJ46" s="29">
        <f>SUMIFS(Raw!$I:$I, Raw!$A:$A, Dispositions!AUJ$14, Raw!$C:$C, Dispositions!$C46, Raw!$H:$H, "E12")</f>
        <v>0</v>
      </c>
      <c r="AUK46" s="29">
        <f>SUMIFS(Raw!$I:$I, Raw!$A:$A, Dispositions!AUK$14, Raw!$C:$C, Dispositions!$C46, Raw!$H:$H, "E12")</f>
        <v>0</v>
      </c>
      <c r="AUL46" s="29">
        <f>SUMIFS(Raw!$I:$I, Raw!$A:$A, Dispositions!AUL$14, Raw!$C:$C, Dispositions!$C46, Raw!$H:$H, "E12")</f>
        <v>0</v>
      </c>
      <c r="AUM46" s="29">
        <f>SUMIFS(Raw!$I:$I, Raw!$A:$A, Dispositions!AUM$14, Raw!$C:$C, Dispositions!$C46, Raw!$H:$H, "E12")</f>
        <v>0</v>
      </c>
      <c r="AUN46" s="30">
        <f>SUMIFS(Raw!$I:$I, Raw!$A:$A, Dispositions!AUN$14, Raw!$C:$C, Dispositions!$C46, Raw!$H:$H, "E12")</f>
        <v>0</v>
      </c>
      <c r="AUP46" s="19">
        <f>SUMIFS(Raw!$I:$I, Raw!$A:$A, Dispositions!AUP$14, Raw!$C:$C, Dispositions!$C46, Raw!$H:$H, "E13")</f>
        <v>0</v>
      </c>
      <c r="AUQ46" s="29">
        <f>SUMIFS(Raw!$I:$I, Raw!$A:$A, Dispositions!AUQ$14, Raw!$C:$C, Dispositions!$C46, Raw!$H:$H, "E13")</f>
        <v>0</v>
      </c>
      <c r="AUR46" s="29">
        <f>SUMIFS(Raw!$I:$I, Raw!$A:$A, Dispositions!AUR$14, Raw!$C:$C, Dispositions!$C46, Raw!$H:$H, "E13")</f>
        <v>0</v>
      </c>
      <c r="AUS46" s="29">
        <f>SUMIFS(Raw!$I:$I, Raw!$A:$A, Dispositions!AUS$14, Raw!$C:$C, Dispositions!$C46, Raw!$H:$H, "E13")</f>
        <v>0</v>
      </c>
      <c r="AUT46" s="29">
        <f>SUMIFS(Raw!$I:$I, Raw!$A:$A, Dispositions!AUT$14, Raw!$C:$C, Dispositions!$C46, Raw!$H:$H, "E13")</f>
        <v>0</v>
      </c>
      <c r="AUU46" s="29">
        <f>SUMIFS(Raw!$I:$I, Raw!$A:$A, Dispositions!AUU$14, Raw!$C:$C, Dispositions!$C46, Raw!$H:$H, "E13")</f>
        <v>0</v>
      </c>
      <c r="AUV46" s="30">
        <f>SUMIFS(Raw!$I:$I, Raw!$A:$A, Dispositions!AUV$14, Raw!$C:$C, Dispositions!$C46, Raw!$H:$H, "E13")</f>
        <v>0</v>
      </c>
      <c r="AUX46" s="19">
        <f>SUMIFS(Raw!$I:$I, Raw!$A:$A, Dispositions!AUX$14, Raw!$C:$C, Dispositions!$C46, Raw!$H:$H, "E14")</f>
        <v>0</v>
      </c>
      <c r="AUY46" s="29">
        <f>SUMIFS(Raw!$I:$I, Raw!$A:$A, Dispositions!AUY$14, Raw!$C:$C, Dispositions!$C46, Raw!$H:$H, "E14")</f>
        <v>0</v>
      </c>
      <c r="AUZ46" s="29">
        <f>SUMIFS(Raw!$I:$I, Raw!$A:$A, Dispositions!AUZ$14, Raw!$C:$C, Dispositions!$C46, Raw!$H:$H, "E14")</f>
        <v>0</v>
      </c>
      <c r="AVA46" s="29">
        <f>SUMIFS(Raw!$I:$I, Raw!$A:$A, Dispositions!AVA$14, Raw!$C:$C, Dispositions!$C46, Raw!$H:$H, "E14")</f>
        <v>0</v>
      </c>
      <c r="AVB46" s="29">
        <f>SUMIFS(Raw!$I:$I, Raw!$A:$A, Dispositions!AVB$14, Raw!$C:$C, Dispositions!$C46, Raw!$H:$H, "E14")</f>
        <v>0</v>
      </c>
      <c r="AVC46" s="29">
        <f>SUMIFS(Raw!$I:$I, Raw!$A:$A, Dispositions!AVC$14, Raw!$C:$C, Dispositions!$C46, Raw!$H:$H, "E14")</f>
        <v>0</v>
      </c>
      <c r="AVD46" s="30">
        <f>SUMIFS(Raw!$I:$I, Raw!$A:$A, Dispositions!AVD$14, Raw!$C:$C, Dispositions!$C46, Raw!$H:$H, "E14")</f>
        <v>0</v>
      </c>
      <c r="AVF46" s="19">
        <f>SUMIFS(Raw!$I:$I, Raw!$A:$A, Dispositions!AVF$14, Raw!$C:$C, Dispositions!$C46, Raw!$H:$H, "E15")</f>
        <v>0</v>
      </c>
      <c r="AVG46" s="29">
        <f>SUMIFS(Raw!$I:$I, Raw!$A:$A, Dispositions!AVG$14, Raw!$C:$C, Dispositions!$C46, Raw!$H:$H, "E15")</f>
        <v>0</v>
      </c>
      <c r="AVH46" s="29">
        <f>SUMIFS(Raw!$I:$I, Raw!$A:$A, Dispositions!AVH$14, Raw!$C:$C, Dispositions!$C46, Raw!$H:$H, "E15")</f>
        <v>0</v>
      </c>
      <c r="AVI46" s="29">
        <f>SUMIFS(Raw!$I:$I, Raw!$A:$A, Dispositions!AVI$14, Raw!$C:$C, Dispositions!$C46, Raw!$H:$H, "E15")</f>
        <v>0</v>
      </c>
      <c r="AVJ46" s="29">
        <f>SUMIFS(Raw!$I:$I, Raw!$A:$A, Dispositions!AVJ$14, Raw!$C:$C, Dispositions!$C46, Raw!$H:$H, "E15")</f>
        <v>0</v>
      </c>
      <c r="AVK46" s="29">
        <f>SUMIFS(Raw!$I:$I, Raw!$A:$A, Dispositions!AVK$14, Raw!$C:$C, Dispositions!$C46, Raw!$H:$H, "E15")</f>
        <v>0</v>
      </c>
      <c r="AVL46" s="30">
        <f>SUMIFS(Raw!$I:$I, Raw!$A:$A, Dispositions!AVL$14, Raw!$C:$C, Dispositions!$C46, Raw!$H:$H, "E15")</f>
        <v>0</v>
      </c>
      <c r="AVN46" s="19">
        <f>SUMIFS(Raw!$I:$I, Raw!$A:$A, Dispositions!AVN$14, Raw!$C:$C, Dispositions!$C46, Raw!$H:$H, "E16")</f>
        <v>0</v>
      </c>
      <c r="AVO46" s="29">
        <f>SUMIFS(Raw!$I:$I, Raw!$A:$A, Dispositions!AVO$14, Raw!$C:$C, Dispositions!$C46, Raw!$H:$H, "E16")</f>
        <v>0</v>
      </c>
      <c r="AVP46" s="29">
        <f>SUMIFS(Raw!$I:$I, Raw!$A:$A, Dispositions!AVP$14, Raw!$C:$C, Dispositions!$C46, Raw!$H:$H, "E16")</f>
        <v>0</v>
      </c>
      <c r="AVQ46" s="29">
        <f>SUMIFS(Raw!$I:$I, Raw!$A:$A, Dispositions!AVQ$14, Raw!$C:$C, Dispositions!$C46, Raw!$H:$H, "E16")</f>
        <v>0</v>
      </c>
      <c r="AVR46" s="29">
        <f>SUMIFS(Raw!$I:$I, Raw!$A:$A, Dispositions!AVR$14, Raw!$C:$C, Dispositions!$C46, Raw!$H:$H, "E16")</f>
        <v>0</v>
      </c>
      <c r="AVS46" s="29">
        <f>SUMIFS(Raw!$I:$I, Raw!$A:$A, Dispositions!AVS$14, Raw!$C:$C, Dispositions!$C46, Raw!$H:$H, "E16")</f>
        <v>0</v>
      </c>
      <c r="AVT46" s="30">
        <f>SUMIFS(Raw!$I:$I, Raw!$A:$A, Dispositions!AVT$14, Raw!$C:$C, Dispositions!$C46, Raw!$H:$H, "E16")</f>
        <v>0</v>
      </c>
      <c r="AVV46" s="19">
        <f>SUMIFS(Raw!$I:$I, Raw!$A:$A, Dispositions!AVV$14, Raw!$C:$C, Dispositions!$C46, Raw!$H:$H, "E18")</f>
        <v>0</v>
      </c>
      <c r="AVW46" s="29">
        <f>SUMIFS(Raw!$I:$I, Raw!$A:$A, Dispositions!AVW$14, Raw!$C:$C, Dispositions!$C46, Raw!$H:$H, "E18")</f>
        <v>0</v>
      </c>
      <c r="AVX46" s="29">
        <f>SUMIFS(Raw!$I:$I, Raw!$A:$A, Dispositions!AVX$14, Raw!$C:$C, Dispositions!$C46, Raw!$H:$H, "E18")</f>
        <v>0</v>
      </c>
      <c r="AVY46" s="29">
        <f>SUMIFS(Raw!$I:$I, Raw!$A:$A, Dispositions!AVY$14, Raw!$C:$C, Dispositions!$C46, Raw!$H:$H, "E18")</f>
        <v>0</v>
      </c>
      <c r="AVZ46" s="29">
        <f>SUMIFS(Raw!$I:$I, Raw!$A:$A, Dispositions!AVZ$14, Raw!$C:$C, Dispositions!$C46, Raw!$H:$H, "E18")</f>
        <v>0</v>
      </c>
      <c r="AWA46" s="29">
        <f>SUMIFS(Raw!$I:$I, Raw!$A:$A, Dispositions!AWA$14, Raw!$C:$C, Dispositions!$C46, Raw!$H:$H, "E18")</f>
        <v>0</v>
      </c>
      <c r="AWB46" s="30">
        <f>SUMIFS(Raw!$I:$I, Raw!$A:$A, Dispositions!AWB$14, Raw!$C:$C, Dispositions!$C46, Raw!$H:$H, "E18")</f>
        <v>0</v>
      </c>
      <c r="AWD46" s="19">
        <f>SUMIFS(Raw!$I:$I, Raw!$A:$A, Dispositions!AWD$14, Raw!$C:$C, Dispositions!$C46, Raw!$H:$H, "E34")</f>
        <v>0</v>
      </c>
      <c r="AWE46" s="29">
        <f>SUMIFS(Raw!$I:$I, Raw!$A:$A, Dispositions!AWE$14, Raw!$C:$C, Dispositions!$C46, Raw!$H:$H, "E34")</f>
        <v>0</v>
      </c>
      <c r="AWF46" s="29">
        <f>SUMIFS(Raw!$I:$I, Raw!$A:$A, Dispositions!AWF$14, Raw!$C:$C, Dispositions!$C46, Raw!$H:$H, "E34")</f>
        <v>0</v>
      </c>
      <c r="AWG46" s="29">
        <f>SUMIFS(Raw!$I:$I, Raw!$A:$A, Dispositions!AWG$14, Raw!$C:$C, Dispositions!$C46, Raw!$H:$H, "E34")</f>
        <v>0</v>
      </c>
      <c r="AWH46" s="29">
        <f>SUMIFS(Raw!$I:$I, Raw!$A:$A, Dispositions!AWH$14, Raw!$C:$C, Dispositions!$C46, Raw!$H:$H, "E34")</f>
        <v>0</v>
      </c>
      <c r="AWI46" s="29">
        <f>SUMIFS(Raw!$I:$I, Raw!$A:$A, Dispositions!AWI$14, Raw!$C:$C, Dispositions!$C46, Raw!$H:$H, "E34")</f>
        <v>0</v>
      </c>
      <c r="AWJ46" s="30">
        <f>SUMIFS(Raw!$I:$I, Raw!$A:$A, Dispositions!AWJ$14, Raw!$C:$C, Dispositions!$C46, Raw!$H:$H, "E34")</f>
        <v>0</v>
      </c>
      <c r="AWL46" s="19">
        <f>SUMIFS(Raw!$I:$I, Raw!$A:$A, Dispositions!AWL$14, Raw!$C:$C, Dispositions!$C46, Raw!$H:$H, "E02")</f>
        <v>0</v>
      </c>
      <c r="AWM46" s="29">
        <f>SUMIFS(Raw!$I:$I, Raw!$A:$A, Dispositions!AWM$14, Raw!$C:$C, Dispositions!$C46, Raw!$H:$H, "E02")</f>
        <v>0</v>
      </c>
      <c r="AWN46" s="29">
        <f>SUMIFS(Raw!$I:$I, Raw!$A:$A, Dispositions!AWN$14, Raw!$C:$C, Dispositions!$C46, Raw!$H:$H, "E02")</f>
        <v>0</v>
      </c>
      <c r="AWO46" s="29">
        <f>SUMIFS(Raw!$I:$I, Raw!$A:$A, Dispositions!AWO$14, Raw!$C:$C, Dispositions!$C46, Raw!$H:$H, "E02")</f>
        <v>0</v>
      </c>
      <c r="AWP46" s="29">
        <f>SUMIFS(Raw!$I:$I, Raw!$A:$A, Dispositions!AWP$14, Raw!$C:$C, Dispositions!$C46, Raw!$H:$H, "E02")</f>
        <v>0</v>
      </c>
      <c r="AWQ46" s="29">
        <f>SUMIFS(Raw!$I:$I, Raw!$A:$A, Dispositions!AWQ$14, Raw!$C:$C, Dispositions!$C46, Raw!$H:$H, "E02")</f>
        <v>0</v>
      </c>
      <c r="AWR46" s="30">
        <f>SUMIFS(Raw!$I:$I, Raw!$A:$A, Dispositions!AWR$14, Raw!$C:$C, Dispositions!$C46, Raw!$H:$H, "E02")</f>
        <v>0</v>
      </c>
      <c r="AWT46" s="19">
        <f>SUMIFS(Raw!$I:$I, Raw!$A:$A, Dispositions!AWT$14, Raw!$C:$C, Dispositions!$C46, Raw!$H:$H, "E03")</f>
        <v>0</v>
      </c>
      <c r="AWU46" s="29">
        <f>SUMIFS(Raw!$I:$I, Raw!$A:$A, Dispositions!AWU$14, Raw!$C:$C, Dispositions!$C46, Raw!$H:$H, "E03")</f>
        <v>0</v>
      </c>
      <c r="AWV46" s="29">
        <f>SUMIFS(Raw!$I:$I, Raw!$A:$A, Dispositions!AWV$14, Raw!$C:$C, Dispositions!$C46, Raw!$H:$H, "E03")</f>
        <v>0</v>
      </c>
      <c r="AWW46" s="29">
        <f>SUMIFS(Raw!$I:$I, Raw!$A:$A, Dispositions!AWW$14, Raw!$C:$C, Dispositions!$C46, Raw!$H:$H, "E03")</f>
        <v>0</v>
      </c>
      <c r="AWX46" s="29">
        <f>SUMIFS(Raw!$I:$I, Raw!$A:$A, Dispositions!AWX$14, Raw!$C:$C, Dispositions!$C46, Raw!$H:$H, "E03")</f>
        <v>0</v>
      </c>
      <c r="AWY46" s="29">
        <f>SUMIFS(Raw!$I:$I, Raw!$A:$A, Dispositions!AWY$14, Raw!$C:$C, Dispositions!$C46, Raw!$H:$H, "E03")</f>
        <v>0</v>
      </c>
      <c r="AWZ46" s="30">
        <f>SUMIFS(Raw!$I:$I, Raw!$A:$A, Dispositions!AWZ$14, Raw!$C:$C, Dispositions!$C46, Raw!$H:$H, "E03")</f>
        <v>0</v>
      </c>
      <c r="AXB46" s="19">
        <f>SUMIFS(Raw!$I:$I, Raw!$A:$A, Dispositions!AXB$14, Raw!$C:$C, Dispositions!$C46, Raw!$H:$H, "E05")</f>
        <v>0</v>
      </c>
      <c r="AXC46" s="29">
        <f>SUMIFS(Raw!$I:$I, Raw!$A:$A, Dispositions!AXC$14, Raw!$C:$C, Dispositions!$C46, Raw!$H:$H, "E05")</f>
        <v>0</v>
      </c>
      <c r="AXD46" s="29">
        <f>SUMIFS(Raw!$I:$I, Raw!$A:$A, Dispositions!AXD$14, Raw!$C:$C, Dispositions!$C46, Raw!$H:$H, "E05")</f>
        <v>0</v>
      </c>
      <c r="AXE46" s="29">
        <f>SUMIFS(Raw!$I:$I, Raw!$A:$A, Dispositions!AXE$14, Raw!$C:$C, Dispositions!$C46, Raw!$H:$H, "E05")</f>
        <v>0</v>
      </c>
      <c r="AXF46" s="29">
        <f>SUMIFS(Raw!$I:$I, Raw!$A:$A, Dispositions!AXF$14, Raw!$C:$C, Dispositions!$C46, Raw!$H:$H, "E05")</f>
        <v>0</v>
      </c>
      <c r="AXG46" s="29">
        <f>SUMIFS(Raw!$I:$I, Raw!$A:$A, Dispositions!AXG$14, Raw!$C:$C, Dispositions!$C46, Raw!$H:$H, "E05")</f>
        <v>0</v>
      </c>
      <c r="AXH46" s="30">
        <f>SUMIFS(Raw!$I:$I, Raw!$A:$A, Dispositions!AXH$14, Raw!$C:$C, Dispositions!$C46, Raw!$H:$H, "E05")</f>
        <v>0</v>
      </c>
      <c r="AXJ46" s="19">
        <f>SUMIFS(Raw!$I:$I, Raw!$A:$A, Dispositions!AXJ$14, Raw!$C:$C, Dispositions!$C46, Raw!$H:$H, "E12")</f>
        <v>0</v>
      </c>
      <c r="AXK46" s="29">
        <f>SUMIFS(Raw!$I:$I, Raw!$A:$A, Dispositions!AXK$14, Raw!$C:$C, Dispositions!$C46, Raw!$H:$H, "E12")</f>
        <v>0</v>
      </c>
      <c r="AXL46" s="29">
        <f>SUMIFS(Raw!$I:$I, Raw!$A:$A, Dispositions!AXL$14, Raw!$C:$C, Dispositions!$C46, Raw!$H:$H, "E12")</f>
        <v>0</v>
      </c>
      <c r="AXM46" s="29">
        <f>SUMIFS(Raw!$I:$I, Raw!$A:$A, Dispositions!AXM$14, Raw!$C:$C, Dispositions!$C46, Raw!$H:$H, "E12")</f>
        <v>0</v>
      </c>
      <c r="AXN46" s="29">
        <f>SUMIFS(Raw!$I:$I, Raw!$A:$A, Dispositions!AXN$14, Raw!$C:$C, Dispositions!$C46, Raw!$H:$H, "E12")</f>
        <v>0</v>
      </c>
      <c r="AXO46" s="29">
        <f>SUMIFS(Raw!$I:$I, Raw!$A:$A, Dispositions!AXO$14, Raw!$C:$C, Dispositions!$C46, Raw!$H:$H, "E12")</f>
        <v>0</v>
      </c>
      <c r="AXP46" s="30">
        <f>SUMIFS(Raw!$I:$I, Raw!$A:$A, Dispositions!AXP$14, Raw!$C:$C, Dispositions!$C46, Raw!$H:$H, "E12")</f>
        <v>0</v>
      </c>
      <c r="AXR46" s="19">
        <f>SUMIFS(Raw!$I:$I, Raw!$A:$A, Dispositions!AXR$14, Raw!$C:$C, Dispositions!$C46, Raw!$H:$H, "E13")</f>
        <v>0</v>
      </c>
      <c r="AXS46" s="29">
        <f>SUMIFS(Raw!$I:$I, Raw!$A:$A, Dispositions!AXS$14, Raw!$C:$C, Dispositions!$C46, Raw!$H:$H, "E13")</f>
        <v>0</v>
      </c>
      <c r="AXT46" s="29">
        <f>SUMIFS(Raw!$I:$I, Raw!$A:$A, Dispositions!AXT$14, Raw!$C:$C, Dispositions!$C46, Raw!$H:$H, "E13")</f>
        <v>0</v>
      </c>
      <c r="AXU46" s="29">
        <f>SUMIFS(Raw!$I:$I, Raw!$A:$A, Dispositions!AXU$14, Raw!$C:$C, Dispositions!$C46, Raw!$H:$H, "E13")</f>
        <v>0</v>
      </c>
      <c r="AXV46" s="29">
        <f>SUMIFS(Raw!$I:$I, Raw!$A:$A, Dispositions!AXV$14, Raw!$C:$C, Dispositions!$C46, Raw!$H:$H, "E13")</f>
        <v>0</v>
      </c>
      <c r="AXW46" s="29">
        <f>SUMIFS(Raw!$I:$I, Raw!$A:$A, Dispositions!AXW$14, Raw!$C:$C, Dispositions!$C46, Raw!$H:$H, "E13")</f>
        <v>0</v>
      </c>
      <c r="AXX46" s="30">
        <f>SUMIFS(Raw!$I:$I, Raw!$A:$A, Dispositions!AXX$14, Raw!$C:$C, Dispositions!$C46, Raw!$H:$H, "E13")</f>
        <v>0</v>
      </c>
      <c r="AXZ46" s="19">
        <f>SUMIFS(Raw!$I:$I, Raw!$A:$A, Dispositions!AXZ$14, Raw!$C:$C, Dispositions!$C46, Raw!$H:$H, "E14")</f>
        <v>0</v>
      </c>
      <c r="AYA46" s="29">
        <f>SUMIFS(Raw!$I:$I, Raw!$A:$A, Dispositions!AYA$14, Raw!$C:$C, Dispositions!$C46, Raw!$H:$H, "E14")</f>
        <v>0</v>
      </c>
      <c r="AYB46" s="29">
        <f>SUMIFS(Raw!$I:$I, Raw!$A:$A, Dispositions!AYB$14, Raw!$C:$C, Dispositions!$C46, Raw!$H:$H, "E14")</f>
        <v>0</v>
      </c>
      <c r="AYC46" s="29">
        <f>SUMIFS(Raw!$I:$I, Raw!$A:$A, Dispositions!AYC$14, Raw!$C:$C, Dispositions!$C46, Raw!$H:$H, "E14")</f>
        <v>0</v>
      </c>
      <c r="AYD46" s="29">
        <f>SUMIFS(Raw!$I:$I, Raw!$A:$A, Dispositions!AYD$14, Raw!$C:$C, Dispositions!$C46, Raw!$H:$H, "E14")</f>
        <v>0</v>
      </c>
      <c r="AYE46" s="29">
        <f>SUMIFS(Raw!$I:$I, Raw!$A:$A, Dispositions!AYE$14, Raw!$C:$C, Dispositions!$C46, Raw!$H:$H, "E14")</f>
        <v>0</v>
      </c>
      <c r="AYF46" s="30">
        <f>SUMIFS(Raw!$I:$I, Raw!$A:$A, Dispositions!AYF$14, Raw!$C:$C, Dispositions!$C46, Raw!$H:$H, "E14")</f>
        <v>0</v>
      </c>
      <c r="AYH46" s="19">
        <f>SUMIFS(Raw!$I:$I, Raw!$A:$A, Dispositions!AYH$14, Raw!$C:$C, Dispositions!$C46, Raw!$H:$H, "E15")</f>
        <v>0</v>
      </c>
      <c r="AYI46" s="29">
        <f>SUMIFS(Raw!$I:$I, Raw!$A:$A, Dispositions!AYI$14, Raw!$C:$C, Dispositions!$C46, Raw!$H:$H, "E15")</f>
        <v>0</v>
      </c>
      <c r="AYJ46" s="29">
        <f>SUMIFS(Raw!$I:$I, Raw!$A:$A, Dispositions!AYJ$14, Raw!$C:$C, Dispositions!$C46, Raw!$H:$H, "E15")</f>
        <v>0</v>
      </c>
      <c r="AYK46" s="29">
        <f>SUMIFS(Raw!$I:$I, Raw!$A:$A, Dispositions!AYK$14, Raw!$C:$C, Dispositions!$C46, Raw!$H:$H, "E15")</f>
        <v>0</v>
      </c>
      <c r="AYL46" s="29">
        <f>SUMIFS(Raw!$I:$I, Raw!$A:$A, Dispositions!AYL$14, Raw!$C:$C, Dispositions!$C46, Raw!$H:$H, "E15")</f>
        <v>0</v>
      </c>
      <c r="AYM46" s="29">
        <f>SUMIFS(Raw!$I:$I, Raw!$A:$A, Dispositions!AYM$14, Raw!$C:$C, Dispositions!$C46, Raw!$H:$H, "E15")</f>
        <v>0</v>
      </c>
      <c r="AYN46" s="30">
        <f>SUMIFS(Raw!$I:$I, Raw!$A:$A, Dispositions!AYN$14, Raw!$C:$C, Dispositions!$C46, Raw!$H:$H, "E15")</f>
        <v>0</v>
      </c>
      <c r="AYP46" s="19">
        <f>SUMIFS(Raw!$I:$I, Raw!$A:$A, Dispositions!AYP$14, Raw!$C:$C, Dispositions!$C46, Raw!$H:$H, "E16")</f>
        <v>0</v>
      </c>
      <c r="AYQ46" s="29">
        <f>SUMIFS(Raw!$I:$I, Raw!$A:$A, Dispositions!AYQ$14, Raw!$C:$C, Dispositions!$C46, Raw!$H:$H, "E16")</f>
        <v>0</v>
      </c>
      <c r="AYR46" s="29">
        <f>SUMIFS(Raw!$I:$I, Raw!$A:$A, Dispositions!AYR$14, Raw!$C:$C, Dispositions!$C46, Raw!$H:$H, "E16")</f>
        <v>0</v>
      </c>
      <c r="AYS46" s="29">
        <f>SUMIFS(Raw!$I:$I, Raw!$A:$A, Dispositions!AYS$14, Raw!$C:$C, Dispositions!$C46, Raw!$H:$H, "E16")</f>
        <v>0</v>
      </c>
      <c r="AYT46" s="29">
        <f>SUMIFS(Raw!$I:$I, Raw!$A:$A, Dispositions!AYT$14, Raw!$C:$C, Dispositions!$C46, Raw!$H:$H, "E16")</f>
        <v>0</v>
      </c>
      <c r="AYU46" s="29">
        <f>SUMIFS(Raw!$I:$I, Raw!$A:$A, Dispositions!AYU$14, Raw!$C:$C, Dispositions!$C46, Raw!$H:$H, "E16")</f>
        <v>0</v>
      </c>
      <c r="AYV46" s="30">
        <f>SUMIFS(Raw!$I:$I, Raw!$A:$A, Dispositions!AYV$14, Raw!$C:$C, Dispositions!$C46, Raw!$H:$H, "E16")</f>
        <v>0</v>
      </c>
      <c r="AYX46" s="19">
        <f>SUMIFS(Raw!$I:$I, Raw!$A:$A, Dispositions!AYX$14, Raw!$C:$C, Dispositions!$C46, Raw!$H:$H, "E18")</f>
        <v>0</v>
      </c>
      <c r="AYY46" s="29">
        <f>SUMIFS(Raw!$I:$I, Raw!$A:$A, Dispositions!AYY$14, Raw!$C:$C, Dispositions!$C46, Raw!$H:$H, "E18")</f>
        <v>0</v>
      </c>
      <c r="AYZ46" s="29">
        <f>SUMIFS(Raw!$I:$I, Raw!$A:$A, Dispositions!AYZ$14, Raw!$C:$C, Dispositions!$C46, Raw!$H:$H, "E18")</f>
        <v>0</v>
      </c>
      <c r="AZA46" s="29">
        <f>SUMIFS(Raw!$I:$I, Raw!$A:$A, Dispositions!AZA$14, Raw!$C:$C, Dispositions!$C46, Raw!$H:$H, "E18")</f>
        <v>0</v>
      </c>
      <c r="AZB46" s="29">
        <f>SUMIFS(Raw!$I:$I, Raw!$A:$A, Dispositions!AZB$14, Raw!$C:$C, Dispositions!$C46, Raw!$H:$H, "E18")</f>
        <v>0</v>
      </c>
      <c r="AZC46" s="29">
        <f>SUMIFS(Raw!$I:$I, Raw!$A:$A, Dispositions!AZC$14, Raw!$C:$C, Dispositions!$C46, Raw!$H:$H, "E18")</f>
        <v>0</v>
      </c>
      <c r="AZD46" s="30">
        <f>SUMIFS(Raw!$I:$I, Raw!$A:$A, Dispositions!AZD$14, Raw!$C:$C, Dispositions!$C46, Raw!$H:$H, "E18")</f>
        <v>0</v>
      </c>
      <c r="AZF46" s="19">
        <f>SUMIFS(Raw!$I:$I, Raw!$A:$A, Dispositions!AZF$14, Raw!$C:$C, Dispositions!$C46, Raw!$H:$H, "E34")</f>
        <v>0</v>
      </c>
      <c r="AZG46" s="29">
        <f>SUMIFS(Raw!$I:$I, Raw!$A:$A, Dispositions!AZG$14, Raw!$C:$C, Dispositions!$C46, Raw!$H:$H, "E34")</f>
        <v>0</v>
      </c>
      <c r="AZH46" s="29">
        <f>SUMIFS(Raw!$I:$I, Raw!$A:$A, Dispositions!AZH$14, Raw!$C:$C, Dispositions!$C46, Raw!$H:$H, "E34")</f>
        <v>0</v>
      </c>
      <c r="AZI46" s="29">
        <f>SUMIFS(Raw!$I:$I, Raw!$A:$A, Dispositions!AZI$14, Raw!$C:$C, Dispositions!$C46, Raw!$H:$H, "E34")</f>
        <v>0</v>
      </c>
      <c r="AZJ46" s="29">
        <f>SUMIFS(Raw!$I:$I, Raw!$A:$A, Dispositions!AZJ$14, Raw!$C:$C, Dispositions!$C46, Raw!$H:$H, "E34")</f>
        <v>0</v>
      </c>
      <c r="AZK46" s="29">
        <f>SUMIFS(Raw!$I:$I, Raw!$A:$A, Dispositions!AZK$14, Raw!$C:$C, Dispositions!$C46, Raw!$H:$H, "E34")</f>
        <v>0</v>
      </c>
      <c r="AZL46" s="30">
        <f>SUMIFS(Raw!$I:$I, Raw!$A:$A, Dispositions!AZL$14, Raw!$C:$C, Dispositions!$C46, Raw!$H:$H, "E34")</f>
        <v>0</v>
      </c>
      <c r="AZN46" s="19">
        <f>SUMIFS(Raw!$I:$I, Raw!$A:$A, Dispositions!AZN$14, Raw!$C:$C, Dispositions!$C46, Raw!$H:$H, "E02")</f>
        <v>0</v>
      </c>
      <c r="AZO46" s="29">
        <f>SUMIFS(Raw!$I:$I, Raw!$A:$A, Dispositions!AZO$14, Raw!$C:$C, Dispositions!$C46, Raw!$H:$H, "E02")</f>
        <v>0</v>
      </c>
      <c r="AZP46" s="29">
        <f>SUMIFS(Raw!$I:$I, Raw!$A:$A, Dispositions!AZP$14, Raw!$C:$C, Dispositions!$C46, Raw!$H:$H, "E02")</f>
        <v>0</v>
      </c>
      <c r="AZQ46" s="29">
        <f>SUMIFS(Raw!$I:$I, Raw!$A:$A, Dispositions!AZQ$14, Raw!$C:$C, Dispositions!$C46, Raw!$H:$H, "E02")</f>
        <v>0</v>
      </c>
      <c r="AZR46" s="29">
        <f>SUMIFS(Raw!$I:$I, Raw!$A:$A, Dispositions!AZR$14, Raw!$C:$C, Dispositions!$C46, Raw!$H:$H, "E02")</f>
        <v>0</v>
      </c>
      <c r="AZS46" s="29">
        <f>SUMIFS(Raw!$I:$I, Raw!$A:$A, Dispositions!AZS$14, Raw!$C:$C, Dispositions!$C46, Raw!$H:$H, "E02")</f>
        <v>0</v>
      </c>
      <c r="AZT46" s="30">
        <f>SUMIFS(Raw!$I:$I, Raw!$A:$A, Dispositions!AZT$14, Raw!$C:$C, Dispositions!$C46, Raw!$H:$H, "E02")</f>
        <v>0</v>
      </c>
      <c r="AZV46" s="19">
        <f>SUMIFS(Raw!$I:$I, Raw!$A:$A, Dispositions!AZV$14, Raw!$C:$C, Dispositions!$C46, Raw!$H:$H, "E03")</f>
        <v>0</v>
      </c>
      <c r="AZW46" s="29">
        <f>SUMIFS(Raw!$I:$I, Raw!$A:$A, Dispositions!AZW$14, Raw!$C:$C, Dispositions!$C46, Raw!$H:$H, "E03")</f>
        <v>0</v>
      </c>
      <c r="AZX46" s="29">
        <f>SUMIFS(Raw!$I:$I, Raw!$A:$A, Dispositions!AZX$14, Raw!$C:$C, Dispositions!$C46, Raw!$H:$H, "E03")</f>
        <v>0</v>
      </c>
      <c r="AZY46" s="29">
        <f>SUMIFS(Raw!$I:$I, Raw!$A:$A, Dispositions!AZY$14, Raw!$C:$C, Dispositions!$C46, Raw!$H:$H, "E03")</f>
        <v>0</v>
      </c>
      <c r="AZZ46" s="29">
        <f>SUMIFS(Raw!$I:$I, Raw!$A:$A, Dispositions!AZZ$14, Raw!$C:$C, Dispositions!$C46, Raw!$H:$H, "E03")</f>
        <v>0</v>
      </c>
      <c r="BAA46" s="29">
        <f>SUMIFS(Raw!$I:$I, Raw!$A:$A, Dispositions!BAA$14, Raw!$C:$C, Dispositions!$C46, Raw!$H:$H, "E03")</f>
        <v>0</v>
      </c>
      <c r="BAB46" s="30">
        <f>SUMIFS(Raw!$I:$I, Raw!$A:$A, Dispositions!BAB$14, Raw!$C:$C, Dispositions!$C46, Raw!$H:$H, "E03")</f>
        <v>0</v>
      </c>
      <c r="BAD46" s="19">
        <f>SUMIFS(Raw!$I:$I, Raw!$A:$A, Dispositions!BAD$14, Raw!$C:$C, Dispositions!$C46, Raw!$H:$H, "E05")</f>
        <v>0</v>
      </c>
      <c r="BAE46" s="29">
        <f>SUMIFS(Raw!$I:$I, Raw!$A:$A, Dispositions!BAE$14, Raw!$C:$C, Dispositions!$C46, Raw!$H:$H, "E05")</f>
        <v>0</v>
      </c>
      <c r="BAF46" s="29">
        <f>SUMIFS(Raw!$I:$I, Raw!$A:$A, Dispositions!BAF$14, Raw!$C:$C, Dispositions!$C46, Raw!$H:$H, "E05")</f>
        <v>0</v>
      </c>
      <c r="BAG46" s="29">
        <f>SUMIFS(Raw!$I:$I, Raw!$A:$A, Dispositions!BAG$14, Raw!$C:$C, Dispositions!$C46, Raw!$H:$H, "E05")</f>
        <v>0</v>
      </c>
      <c r="BAH46" s="29">
        <f>SUMIFS(Raw!$I:$I, Raw!$A:$A, Dispositions!BAH$14, Raw!$C:$C, Dispositions!$C46, Raw!$H:$H, "E05")</f>
        <v>0</v>
      </c>
      <c r="BAI46" s="29">
        <f>SUMIFS(Raw!$I:$I, Raw!$A:$A, Dispositions!BAI$14, Raw!$C:$C, Dispositions!$C46, Raw!$H:$H, "E05")</f>
        <v>0</v>
      </c>
      <c r="BAJ46" s="30">
        <f>SUMIFS(Raw!$I:$I, Raw!$A:$A, Dispositions!BAJ$14, Raw!$C:$C, Dispositions!$C46, Raw!$H:$H, "E05")</f>
        <v>0</v>
      </c>
      <c r="BAL46" s="19">
        <f>SUMIFS(Raw!$I:$I, Raw!$A:$A, Dispositions!BAL$14, Raw!$C:$C, Dispositions!$C46, Raw!$H:$H, "E12")</f>
        <v>0</v>
      </c>
      <c r="BAM46" s="29">
        <f>SUMIFS(Raw!$I:$I, Raw!$A:$A, Dispositions!BAM$14, Raw!$C:$C, Dispositions!$C46, Raw!$H:$H, "E12")</f>
        <v>0</v>
      </c>
      <c r="BAN46" s="29">
        <f>SUMIFS(Raw!$I:$I, Raw!$A:$A, Dispositions!BAN$14, Raw!$C:$C, Dispositions!$C46, Raw!$H:$H, "E12")</f>
        <v>0</v>
      </c>
      <c r="BAO46" s="29">
        <f>SUMIFS(Raw!$I:$I, Raw!$A:$A, Dispositions!BAO$14, Raw!$C:$C, Dispositions!$C46, Raw!$H:$H, "E12")</f>
        <v>0</v>
      </c>
      <c r="BAP46" s="29">
        <f>SUMIFS(Raw!$I:$I, Raw!$A:$A, Dispositions!BAP$14, Raw!$C:$C, Dispositions!$C46, Raw!$H:$H, "E12")</f>
        <v>0</v>
      </c>
      <c r="BAQ46" s="29">
        <f>SUMIFS(Raw!$I:$I, Raw!$A:$A, Dispositions!BAQ$14, Raw!$C:$C, Dispositions!$C46, Raw!$H:$H, "E12")</f>
        <v>0</v>
      </c>
      <c r="BAR46" s="30">
        <f>SUMIFS(Raw!$I:$I, Raw!$A:$A, Dispositions!BAR$14, Raw!$C:$C, Dispositions!$C46, Raw!$H:$H, "E12")</f>
        <v>0</v>
      </c>
      <c r="BAT46" s="19">
        <f>SUMIFS(Raw!$I:$I, Raw!$A:$A, Dispositions!BAT$14, Raw!$C:$C, Dispositions!$C46, Raw!$H:$H, "E13")</f>
        <v>0</v>
      </c>
      <c r="BAU46" s="29">
        <f>SUMIFS(Raw!$I:$I, Raw!$A:$A, Dispositions!BAU$14, Raw!$C:$C, Dispositions!$C46, Raw!$H:$H, "E13")</f>
        <v>0</v>
      </c>
      <c r="BAV46" s="29">
        <f>SUMIFS(Raw!$I:$I, Raw!$A:$A, Dispositions!BAV$14, Raw!$C:$C, Dispositions!$C46, Raw!$H:$H, "E13")</f>
        <v>0</v>
      </c>
      <c r="BAW46" s="29">
        <f>SUMIFS(Raw!$I:$I, Raw!$A:$A, Dispositions!BAW$14, Raw!$C:$C, Dispositions!$C46, Raw!$H:$H, "E13")</f>
        <v>0</v>
      </c>
      <c r="BAX46" s="29">
        <f>SUMIFS(Raw!$I:$I, Raw!$A:$A, Dispositions!BAX$14, Raw!$C:$C, Dispositions!$C46, Raw!$H:$H, "E13")</f>
        <v>0</v>
      </c>
      <c r="BAY46" s="29">
        <f>SUMIFS(Raw!$I:$I, Raw!$A:$A, Dispositions!BAY$14, Raw!$C:$C, Dispositions!$C46, Raw!$H:$H, "E13")</f>
        <v>0</v>
      </c>
      <c r="BAZ46" s="30">
        <f>SUMIFS(Raw!$I:$I, Raw!$A:$A, Dispositions!BAZ$14, Raw!$C:$C, Dispositions!$C46, Raw!$H:$H, "E13")</f>
        <v>0</v>
      </c>
      <c r="BBB46" s="19">
        <f>SUMIFS(Raw!$I:$I, Raw!$A:$A, Dispositions!BBB$14, Raw!$C:$C, Dispositions!$C46, Raw!$H:$H, "E14")</f>
        <v>0</v>
      </c>
      <c r="BBC46" s="29">
        <f>SUMIFS(Raw!$I:$I, Raw!$A:$A, Dispositions!BBC$14, Raw!$C:$C, Dispositions!$C46, Raw!$H:$H, "E14")</f>
        <v>0</v>
      </c>
      <c r="BBD46" s="29">
        <f>SUMIFS(Raw!$I:$I, Raw!$A:$A, Dispositions!BBD$14, Raw!$C:$C, Dispositions!$C46, Raw!$H:$H, "E14")</f>
        <v>0</v>
      </c>
      <c r="BBE46" s="29">
        <f>SUMIFS(Raw!$I:$I, Raw!$A:$A, Dispositions!BBE$14, Raw!$C:$C, Dispositions!$C46, Raw!$H:$H, "E14")</f>
        <v>0</v>
      </c>
      <c r="BBF46" s="29">
        <f>SUMIFS(Raw!$I:$I, Raw!$A:$A, Dispositions!BBF$14, Raw!$C:$C, Dispositions!$C46, Raw!$H:$H, "E14")</f>
        <v>0</v>
      </c>
      <c r="BBG46" s="29">
        <f>SUMIFS(Raw!$I:$I, Raw!$A:$A, Dispositions!BBG$14, Raw!$C:$C, Dispositions!$C46, Raw!$H:$H, "E14")</f>
        <v>0</v>
      </c>
      <c r="BBH46" s="30">
        <f>SUMIFS(Raw!$I:$I, Raw!$A:$A, Dispositions!BBH$14, Raw!$C:$C, Dispositions!$C46, Raw!$H:$H, "E14")</f>
        <v>0</v>
      </c>
      <c r="BBJ46" s="19">
        <f>SUMIFS(Raw!$I:$I, Raw!$A:$A, Dispositions!BBJ$14, Raw!$C:$C, Dispositions!$C46, Raw!$H:$H, "E15")</f>
        <v>0</v>
      </c>
      <c r="BBK46" s="29">
        <f>SUMIFS(Raw!$I:$I, Raw!$A:$A, Dispositions!BBK$14, Raw!$C:$C, Dispositions!$C46, Raw!$H:$H, "E15")</f>
        <v>0</v>
      </c>
      <c r="BBL46" s="29">
        <f>SUMIFS(Raw!$I:$I, Raw!$A:$A, Dispositions!BBL$14, Raw!$C:$C, Dispositions!$C46, Raw!$H:$H, "E15")</f>
        <v>0</v>
      </c>
      <c r="BBM46" s="29">
        <f>SUMIFS(Raw!$I:$I, Raw!$A:$A, Dispositions!BBM$14, Raw!$C:$C, Dispositions!$C46, Raw!$H:$H, "E15")</f>
        <v>0</v>
      </c>
      <c r="BBN46" s="29">
        <f>SUMIFS(Raw!$I:$I, Raw!$A:$A, Dispositions!BBN$14, Raw!$C:$C, Dispositions!$C46, Raw!$H:$H, "E15")</f>
        <v>0</v>
      </c>
      <c r="BBO46" s="29">
        <f>SUMIFS(Raw!$I:$I, Raw!$A:$A, Dispositions!BBO$14, Raw!$C:$C, Dispositions!$C46, Raw!$H:$H, "E15")</f>
        <v>0</v>
      </c>
      <c r="BBP46" s="30">
        <f>SUMIFS(Raw!$I:$I, Raw!$A:$A, Dispositions!BBP$14, Raw!$C:$C, Dispositions!$C46, Raw!$H:$H, "E15")</f>
        <v>0</v>
      </c>
      <c r="BBR46" s="19">
        <f>SUMIFS(Raw!$I:$I, Raw!$A:$A, Dispositions!BBR$14, Raw!$C:$C, Dispositions!$C46, Raw!$H:$H, "E16")</f>
        <v>0</v>
      </c>
      <c r="BBS46" s="29">
        <f>SUMIFS(Raw!$I:$I, Raw!$A:$A, Dispositions!BBS$14, Raw!$C:$C, Dispositions!$C46, Raw!$H:$H, "E16")</f>
        <v>0</v>
      </c>
      <c r="BBT46" s="29">
        <f>SUMIFS(Raw!$I:$I, Raw!$A:$A, Dispositions!BBT$14, Raw!$C:$C, Dispositions!$C46, Raw!$H:$H, "E16")</f>
        <v>0</v>
      </c>
      <c r="BBU46" s="29">
        <f>SUMIFS(Raw!$I:$I, Raw!$A:$A, Dispositions!BBU$14, Raw!$C:$C, Dispositions!$C46, Raw!$H:$H, "E16")</f>
        <v>0</v>
      </c>
      <c r="BBV46" s="29">
        <f>SUMIFS(Raw!$I:$I, Raw!$A:$A, Dispositions!BBV$14, Raw!$C:$C, Dispositions!$C46, Raw!$H:$H, "E16")</f>
        <v>0</v>
      </c>
      <c r="BBW46" s="29">
        <f>SUMIFS(Raw!$I:$I, Raw!$A:$A, Dispositions!BBW$14, Raw!$C:$C, Dispositions!$C46, Raw!$H:$H, "E16")</f>
        <v>0</v>
      </c>
      <c r="BBX46" s="30">
        <f>SUMIFS(Raw!$I:$I, Raw!$A:$A, Dispositions!BBX$14, Raw!$C:$C, Dispositions!$C46, Raw!$H:$H, "E16")</f>
        <v>0</v>
      </c>
      <c r="BBZ46" s="19">
        <f>SUMIFS(Raw!$I:$I, Raw!$A:$A, Dispositions!BBZ$14, Raw!$C:$C, Dispositions!$C46, Raw!$H:$H, "E18")</f>
        <v>0</v>
      </c>
      <c r="BCA46" s="29">
        <f>SUMIFS(Raw!$I:$I, Raw!$A:$A, Dispositions!BCA$14, Raw!$C:$C, Dispositions!$C46, Raw!$H:$H, "E18")</f>
        <v>0</v>
      </c>
      <c r="BCB46" s="29">
        <f>SUMIFS(Raw!$I:$I, Raw!$A:$A, Dispositions!BCB$14, Raw!$C:$C, Dispositions!$C46, Raw!$H:$H, "E18")</f>
        <v>0</v>
      </c>
      <c r="BCC46" s="29">
        <f>SUMIFS(Raw!$I:$I, Raw!$A:$A, Dispositions!BCC$14, Raw!$C:$C, Dispositions!$C46, Raw!$H:$H, "E18")</f>
        <v>0</v>
      </c>
      <c r="BCD46" s="29">
        <f>SUMIFS(Raw!$I:$I, Raw!$A:$A, Dispositions!BCD$14, Raw!$C:$C, Dispositions!$C46, Raw!$H:$H, "E18")</f>
        <v>0</v>
      </c>
      <c r="BCE46" s="29">
        <f>SUMIFS(Raw!$I:$I, Raw!$A:$A, Dispositions!BCE$14, Raw!$C:$C, Dispositions!$C46, Raw!$H:$H, "E18")</f>
        <v>0</v>
      </c>
      <c r="BCF46" s="30">
        <f>SUMIFS(Raw!$I:$I, Raw!$A:$A, Dispositions!BCF$14, Raw!$C:$C, Dispositions!$C46, Raw!$H:$H, "E18")</f>
        <v>0</v>
      </c>
      <c r="BCH46" s="19">
        <f>SUMIFS(Raw!$I:$I, Raw!$A:$A, Dispositions!BCH$14, Raw!$C:$C, Dispositions!$C46, Raw!$H:$H, "E34")</f>
        <v>0</v>
      </c>
      <c r="BCI46" s="29">
        <f>SUMIFS(Raw!$I:$I, Raw!$A:$A, Dispositions!BCI$14, Raw!$C:$C, Dispositions!$C46, Raw!$H:$H, "E34")</f>
        <v>0</v>
      </c>
      <c r="BCJ46" s="29">
        <f>SUMIFS(Raw!$I:$I, Raw!$A:$A, Dispositions!BCJ$14, Raw!$C:$C, Dispositions!$C46, Raw!$H:$H, "E34")</f>
        <v>0</v>
      </c>
      <c r="BCK46" s="29">
        <f>SUMIFS(Raw!$I:$I, Raw!$A:$A, Dispositions!BCK$14, Raw!$C:$C, Dispositions!$C46, Raw!$H:$H, "E34")</f>
        <v>0</v>
      </c>
      <c r="BCL46" s="29">
        <f>SUMIFS(Raw!$I:$I, Raw!$A:$A, Dispositions!BCL$14, Raw!$C:$C, Dispositions!$C46, Raw!$H:$H, "E34")</f>
        <v>0</v>
      </c>
      <c r="BCM46" s="29">
        <f>SUMIFS(Raw!$I:$I, Raw!$A:$A, Dispositions!BCM$14, Raw!$C:$C, Dispositions!$C46, Raw!$H:$H, "E34")</f>
        <v>0</v>
      </c>
      <c r="BCN46" s="30">
        <f>SUMIFS(Raw!$I:$I, Raw!$A:$A, Dispositions!BCN$14, Raw!$C:$C, Dispositions!$C46, Raw!$H:$H, "E34")</f>
        <v>0</v>
      </c>
      <c r="BCP46" s="19">
        <f>SUMIFS(Raw!$I:$I, Raw!$A:$A, Dispositions!BCP$14, Raw!$C:$C, Dispositions!$C46, Raw!$H:$H, "E02")</f>
        <v>0</v>
      </c>
      <c r="BCQ46" s="29">
        <f>SUMIFS(Raw!$I:$I, Raw!$A:$A, Dispositions!BCQ$14, Raw!$C:$C, Dispositions!$C46, Raw!$H:$H, "E02")</f>
        <v>0</v>
      </c>
      <c r="BCR46" s="29">
        <f>SUMIFS(Raw!$I:$I, Raw!$A:$A, Dispositions!BCR$14, Raw!$C:$C, Dispositions!$C46, Raw!$H:$H, "E02")</f>
        <v>0</v>
      </c>
      <c r="BCS46" s="29">
        <f>SUMIFS(Raw!$I:$I, Raw!$A:$A, Dispositions!BCS$14, Raw!$C:$C, Dispositions!$C46, Raw!$H:$H, "E02")</f>
        <v>0</v>
      </c>
      <c r="BCT46" s="29">
        <f>SUMIFS(Raw!$I:$I, Raw!$A:$A, Dispositions!BCT$14, Raw!$C:$C, Dispositions!$C46, Raw!$H:$H, "E02")</f>
        <v>0</v>
      </c>
      <c r="BCU46" s="29">
        <f>SUMIFS(Raw!$I:$I, Raw!$A:$A, Dispositions!BCU$14, Raw!$C:$C, Dispositions!$C46, Raw!$H:$H, "E02")</f>
        <v>0</v>
      </c>
      <c r="BCV46" s="30">
        <f>SUMIFS(Raw!$I:$I, Raw!$A:$A, Dispositions!BCV$14, Raw!$C:$C, Dispositions!$C46, Raw!$H:$H, "E02")</f>
        <v>0</v>
      </c>
      <c r="BCX46" s="19">
        <f>SUMIFS(Raw!$I:$I, Raw!$A:$A, Dispositions!BCX$14, Raw!$C:$C, Dispositions!$C46, Raw!$H:$H, "E03")</f>
        <v>0</v>
      </c>
      <c r="BCY46" s="29">
        <f>SUMIFS(Raw!$I:$I, Raw!$A:$A, Dispositions!BCY$14, Raw!$C:$C, Dispositions!$C46, Raw!$H:$H, "E03")</f>
        <v>0</v>
      </c>
      <c r="BCZ46" s="29">
        <f>SUMIFS(Raw!$I:$I, Raw!$A:$A, Dispositions!BCZ$14, Raw!$C:$C, Dispositions!$C46, Raw!$H:$H, "E03")</f>
        <v>0</v>
      </c>
      <c r="BDA46" s="29">
        <f>SUMIFS(Raw!$I:$I, Raw!$A:$A, Dispositions!BDA$14, Raw!$C:$C, Dispositions!$C46, Raw!$H:$H, "E03")</f>
        <v>0</v>
      </c>
      <c r="BDB46" s="29">
        <f>SUMIFS(Raw!$I:$I, Raw!$A:$A, Dispositions!BDB$14, Raw!$C:$C, Dispositions!$C46, Raw!$H:$H, "E03")</f>
        <v>0</v>
      </c>
      <c r="BDC46" s="29">
        <f>SUMIFS(Raw!$I:$I, Raw!$A:$A, Dispositions!BDC$14, Raw!$C:$C, Dispositions!$C46, Raw!$H:$H, "E03")</f>
        <v>0</v>
      </c>
      <c r="BDD46" s="30">
        <f>SUMIFS(Raw!$I:$I, Raw!$A:$A, Dispositions!BDD$14, Raw!$C:$C, Dispositions!$C46, Raw!$H:$H, "E03")</f>
        <v>0</v>
      </c>
      <c r="BDF46" s="19">
        <f>SUMIFS(Raw!$I:$I, Raw!$A:$A, Dispositions!BDF$14, Raw!$C:$C, Dispositions!$C46, Raw!$H:$H, "E05")</f>
        <v>0</v>
      </c>
      <c r="BDG46" s="29">
        <f>SUMIFS(Raw!$I:$I, Raw!$A:$A, Dispositions!BDG$14, Raw!$C:$C, Dispositions!$C46, Raw!$H:$H, "E05")</f>
        <v>0</v>
      </c>
      <c r="BDH46" s="29">
        <f>SUMIFS(Raw!$I:$I, Raw!$A:$A, Dispositions!BDH$14, Raw!$C:$C, Dispositions!$C46, Raw!$H:$H, "E05")</f>
        <v>0</v>
      </c>
      <c r="BDI46" s="29">
        <f>SUMIFS(Raw!$I:$I, Raw!$A:$A, Dispositions!BDI$14, Raw!$C:$C, Dispositions!$C46, Raw!$H:$H, "E05")</f>
        <v>0</v>
      </c>
      <c r="BDJ46" s="29">
        <f>SUMIFS(Raw!$I:$I, Raw!$A:$A, Dispositions!BDJ$14, Raw!$C:$C, Dispositions!$C46, Raw!$H:$H, "E05")</f>
        <v>0</v>
      </c>
      <c r="BDK46" s="29">
        <f>SUMIFS(Raw!$I:$I, Raw!$A:$A, Dispositions!BDK$14, Raw!$C:$C, Dispositions!$C46, Raw!$H:$H, "E05")</f>
        <v>0</v>
      </c>
      <c r="BDL46" s="30">
        <f>SUMIFS(Raw!$I:$I, Raw!$A:$A, Dispositions!BDL$14, Raw!$C:$C, Dispositions!$C46, Raw!$H:$H, "E05")</f>
        <v>0</v>
      </c>
      <c r="BDN46" s="19">
        <f>SUMIFS(Raw!$I:$I, Raw!$A:$A, Dispositions!BDN$14, Raw!$C:$C, Dispositions!$C46, Raw!$H:$H, "E12")</f>
        <v>0</v>
      </c>
      <c r="BDO46" s="29">
        <f>SUMIFS(Raw!$I:$I, Raw!$A:$A, Dispositions!BDO$14, Raw!$C:$C, Dispositions!$C46, Raw!$H:$H, "E12")</f>
        <v>0</v>
      </c>
      <c r="BDP46" s="29">
        <f>SUMIFS(Raw!$I:$I, Raw!$A:$A, Dispositions!BDP$14, Raw!$C:$C, Dispositions!$C46, Raw!$H:$H, "E12")</f>
        <v>0</v>
      </c>
      <c r="BDQ46" s="29">
        <f>SUMIFS(Raw!$I:$I, Raw!$A:$A, Dispositions!BDQ$14, Raw!$C:$C, Dispositions!$C46, Raw!$H:$H, "E12")</f>
        <v>0</v>
      </c>
      <c r="BDR46" s="29">
        <f>SUMIFS(Raw!$I:$I, Raw!$A:$A, Dispositions!BDR$14, Raw!$C:$C, Dispositions!$C46, Raw!$H:$H, "E12")</f>
        <v>0</v>
      </c>
      <c r="BDS46" s="29">
        <f>SUMIFS(Raw!$I:$I, Raw!$A:$A, Dispositions!BDS$14, Raw!$C:$C, Dispositions!$C46, Raw!$H:$H, "E12")</f>
        <v>0</v>
      </c>
      <c r="BDT46" s="30">
        <f>SUMIFS(Raw!$I:$I, Raw!$A:$A, Dispositions!BDT$14, Raw!$C:$C, Dispositions!$C46, Raw!$H:$H, "E12")</f>
        <v>0</v>
      </c>
      <c r="BDV46" s="19">
        <f>SUMIFS(Raw!$I:$I, Raw!$A:$A, Dispositions!BDV$14, Raw!$C:$C, Dispositions!$C46, Raw!$H:$H, "E13")</f>
        <v>0</v>
      </c>
      <c r="BDW46" s="29">
        <f>SUMIFS(Raw!$I:$I, Raw!$A:$A, Dispositions!BDW$14, Raw!$C:$C, Dispositions!$C46, Raw!$H:$H, "E13")</f>
        <v>0</v>
      </c>
      <c r="BDX46" s="29">
        <f>SUMIFS(Raw!$I:$I, Raw!$A:$A, Dispositions!BDX$14, Raw!$C:$C, Dispositions!$C46, Raw!$H:$H, "E13")</f>
        <v>0</v>
      </c>
      <c r="BDY46" s="29">
        <f>SUMIFS(Raw!$I:$I, Raw!$A:$A, Dispositions!BDY$14, Raw!$C:$C, Dispositions!$C46, Raw!$H:$H, "E13")</f>
        <v>0</v>
      </c>
      <c r="BDZ46" s="29">
        <f>SUMIFS(Raw!$I:$I, Raw!$A:$A, Dispositions!BDZ$14, Raw!$C:$C, Dispositions!$C46, Raw!$H:$H, "E13")</f>
        <v>0</v>
      </c>
      <c r="BEA46" s="29">
        <f>SUMIFS(Raw!$I:$I, Raw!$A:$A, Dispositions!BEA$14, Raw!$C:$C, Dispositions!$C46, Raw!$H:$H, "E13")</f>
        <v>0</v>
      </c>
      <c r="BEB46" s="30">
        <f>SUMIFS(Raw!$I:$I, Raw!$A:$A, Dispositions!BEB$14, Raw!$C:$C, Dispositions!$C46, Raw!$H:$H, "E13")</f>
        <v>0</v>
      </c>
      <c r="BED46" s="19">
        <f>SUMIFS(Raw!$I:$I, Raw!$A:$A, Dispositions!BED$14, Raw!$C:$C, Dispositions!$C46, Raw!$H:$H, "E14")</f>
        <v>0</v>
      </c>
      <c r="BEE46" s="29">
        <f>SUMIFS(Raw!$I:$I, Raw!$A:$A, Dispositions!BEE$14, Raw!$C:$C, Dispositions!$C46, Raw!$H:$H, "E14")</f>
        <v>0</v>
      </c>
      <c r="BEF46" s="29">
        <f>SUMIFS(Raw!$I:$I, Raw!$A:$A, Dispositions!BEF$14, Raw!$C:$C, Dispositions!$C46, Raw!$H:$H, "E14")</f>
        <v>0</v>
      </c>
      <c r="BEG46" s="29">
        <f>SUMIFS(Raw!$I:$I, Raw!$A:$A, Dispositions!BEG$14, Raw!$C:$C, Dispositions!$C46, Raw!$H:$H, "E14")</f>
        <v>0</v>
      </c>
      <c r="BEH46" s="29">
        <f>SUMIFS(Raw!$I:$I, Raw!$A:$A, Dispositions!BEH$14, Raw!$C:$C, Dispositions!$C46, Raw!$H:$H, "E14")</f>
        <v>0</v>
      </c>
      <c r="BEI46" s="29">
        <f>SUMIFS(Raw!$I:$I, Raw!$A:$A, Dispositions!BEI$14, Raw!$C:$C, Dispositions!$C46, Raw!$H:$H, "E14")</f>
        <v>0</v>
      </c>
      <c r="BEJ46" s="30">
        <f>SUMIFS(Raw!$I:$I, Raw!$A:$A, Dispositions!BEJ$14, Raw!$C:$C, Dispositions!$C46, Raw!$H:$H, "E14")</f>
        <v>0</v>
      </c>
      <c r="BEL46" s="19">
        <f>SUMIFS(Raw!$I:$I, Raw!$A:$A, Dispositions!BEL$14, Raw!$C:$C, Dispositions!$C46, Raw!$H:$H, "E15")</f>
        <v>0</v>
      </c>
      <c r="BEM46" s="29">
        <f>SUMIFS(Raw!$I:$I, Raw!$A:$A, Dispositions!BEM$14, Raw!$C:$C, Dispositions!$C46, Raw!$H:$H, "E15")</f>
        <v>0</v>
      </c>
      <c r="BEN46" s="29">
        <f>SUMIFS(Raw!$I:$I, Raw!$A:$A, Dispositions!BEN$14, Raw!$C:$C, Dispositions!$C46, Raw!$H:$H, "E15")</f>
        <v>0</v>
      </c>
      <c r="BEO46" s="29">
        <f>SUMIFS(Raw!$I:$I, Raw!$A:$A, Dispositions!BEO$14, Raw!$C:$C, Dispositions!$C46, Raw!$H:$H, "E15")</f>
        <v>0</v>
      </c>
      <c r="BEP46" s="29">
        <f>SUMIFS(Raw!$I:$I, Raw!$A:$A, Dispositions!BEP$14, Raw!$C:$C, Dispositions!$C46, Raw!$H:$H, "E15")</f>
        <v>0</v>
      </c>
      <c r="BEQ46" s="29">
        <f>SUMIFS(Raw!$I:$I, Raw!$A:$A, Dispositions!BEQ$14, Raw!$C:$C, Dispositions!$C46, Raw!$H:$H, "E15")</f>
        <v>0</v>
      </c>
      <c r="BER46" s="30">
        <f>SUMIFS(Raw!$I:$I, Raw!$A:$A, Dispositions!BER$14, Raw!$C:$C, Dispositions!$C46, Raw!$H:$H, "E15")</f>
        <v>0</v>
      </c>
      <c r="BET46" s="19">
        <f>SUMIFS(Raw!$I:$I, Raw!$A:$A, Dispositions!BET$14, Raw!$C:$C, Dispositions!$C46, Raw!$H:$H, "E16")</f>
        <v>0</v>
      </c>
      <c r="BEU46" s="29">
        <f>SUMIFS(Raw!$I:$I, Raw!$A:$A, Dispositions!BEU$14, Raw!$C:$C, Dispositions!$C46, Raw!$H:$H, "E16")</f>
        <v>0</v>
      </c>
      <c r="BEV46" s="29">
        <f>SUMIFS(Raw!$I:$I, Raw!$A:$A, Dispositions!BEV$14, Raw!$C:$C, Dispositions!$C46, Raw!$H:$H, "E16")</f>
        <v>0</v>
      </c>
      <c r="BEW46" s="29">
        <f>SUMIFS(Raw!$I:$I, Raw!$A:$A, Dispositions!BEW$14, Raw!$C:$C, Dispositions!$C46, Raw!$H:$H, "E16")</f>
        <v>0</v>
      </c>
      <c r="BEX46" s="29">
        <f>SUMIFS(Raw!$I:$I, Raw!$A:$A, Dispositions!BEX$14, Raw!$C:$C, Dispositions!$C46, Raw!$H:$H, "E16")</f>
        <v>0</v>
      </c>
      <c r="BEY46" s="29">
        <f>SUMIFS(Raw!$I:$I, Raw!$A:$A, Dispositions!BEY$14, Raw!$C:$C, Dispositions!$C46, Raw!$H:$H, "E16")</f>
        <v>0</v>
      </c>
      <c r="BEZ46" s="30">
        <f>SUMIFS(Raw!$I:$I, Raw!$A:$A, Dispositions!BEZ$14, Raw!$C:$C, Dispositions!$C46, Raw!$H:$H, "E16")</f>
        <v>0</v>
      </c>
      <c r="BFB46" s="19">
        <f>SUMIFS(Raw!$I:$I, Raw!$A:$A, Dispositions!BFB$14, Raw!$C:$C, Dispositions!$C46, Raw!$H:$H, "E18")</f>
        <v>0</v>
      </c>
      <c r="BFC46" s="29">
        <f>SUMIFS(Raw!$I:$I, Raw!$A:$A, Dispositions!BFC$14, Raw!$C:$C, Dispositions!$C46, Raw!$H:$H, "E18")</f>
        <v>0</v>
      </c>
      <c r="BFD46" s="29">
        <f>SUMIFS(Raw!$I:$I, Raw!$A:$A, Dispositions!BFD$14, Raw!$C:$C, Dispositions!$C46, Raw!$H:$H, "E18")</f>
        <v>0</v>
      </c>
      <c r="BFE46" s="29">
        <f>SUMIFS(Raw!$I:$I, Raw!$A:$A, Dispositions!BFE$14, Raw!$C:$C, Dispositions!$C46, Raw!$H:$H, "E18")</f>
        <v>0</v>
      </c>
      <c r="BFF46" s="29">
        <f>SUMIFS(Raw!$I:$I, Raw!$A:$A, Dispositions!BFF$14, Raw!$C:$C, Dispositions!$C46, Raw!$H:$H, "E18")</f>
        <v>0</v>
      </c>
      <c r="BFG46" s="29">
        <f>SUMIFS(Raw!$I:$I, Raw!$A:$A, Dispositions!BFG$14, Raw!$C:$C, Dispositions!$C46, Raw!$H:$H, "E18")</f>
        <v>0</v>
      </c>
      <c r="BFH46" s="30">
        <f>SUMIFS(Raw!$I:$I, Raw!$A:$A, Dispositions!BFH$14, Raw!$C:$C, Dispositions!$C46, Raw!$H:$H, "E18")</f>
        <v>0</v>
      </c>
      <c r="BFJ46" s="19">
        <f>SUMIFS(Raw!$I:$I, Raw!$A:$A, Dispositions!BFJ$14, Raw!$C:$C, Dispositions!$C46, Raw!$H:$H, "E34")</f>
        <v>0</v>
      </c>
      <c r="BFK46" s="29">
        <f>SUMIFS(Raw!$I:$I, Raw!$A:$A, Dispositions!BFK$14, Raw!$C:$C, Dispositions!$C46, Raw!$H:$H, "E34")</f>
        <v>0</v>
      </c>
      <c r="BFL46" s="29">
        <f>SUMIFS(Raw!$I:$I, Raw!$A:$A, Dispositions!BFL$14, Raw!$C:$C, Dispositions!$C46, Raw!$H:$H, "E34")</f>
        <v>0</v>
      </c>
      <c r="BFM46" s="29">
        <f>SUMIFS(Raw!$I:$I, Raw!$A:$A, Dispositions!BFM$14, Raw!$C:$C, Dispositions!$C46, Raw!$H:$H, "E34")</f>
        <v>0</v>
      </c>
      <c r="BFN46" s="29">
        <f>SUMIFS(Raw!$I:$I, Raw!$A:$A, Dispositions!BFN$14, Raw!$C:$C, Dispositions!$C46, Raw!$H:$H, "E34")</f>
        <v>0</v>
      </c>
      <c r="BFO46" s="29">
        <f>SUMIFS(Raw!$I:$I, Raw!$A:$A, Dispositions!BFO$14, Raw!$C:$C, Dispositions!$C46, Raw!$H:$H, "E34")</f>
        <v>0</v>
      </c>
      <c r="BFP46" s="30">
        <f>SUMIFS(Raw!$I:$I, Raw!$A:$A, Dispositions!BFP$14, Raw!$C:$C, Dispositions!$C46, Raw!$H:$H, "E34")</f>
        <v>0</v>
      </c>
    </row>
    <row r="47" spans="1:1524" x14ac:dyDescent="0.35">
      <c r="A47" s="4"/>
      <c r="B47" s="60" t="s">
        <v>36</v>
      </c>
      <c r="C47" s="49" t="s">
        <v>87</v>
      </c>
      <c r="D47" s="61" t="s">
        <v>36</v>
      </c>
      <c r="F47" s="46">
        <v>587</v>
      </c>
      <c r="G47" s="52">
        <v>517</v>
      </c>
      <c r="H47" s="52">
        <v>640</v>
      </c>
      <c r="I47" s="52">
        <v>614</v>
      </c>
      <c r="J47" s="52">
        <v>628</v>
      </c>
      <c r="K47" s="52">
        <v>673</v>
      </c>
      <c r="L47" s="53">
        <v>767</v>
      </c>
      <c r="N47" s="46">
        <v>1017</v>
      </c>
      <c r="O47" s="52">
        <v>862</v>
      </c>
      <c r="P47" s="52">
        <v>872</v>
      </c>
      <c r="Q47" s="52">
        <v>873</v>
      </c>
      <c r="R47" s="52">
        <v>858</v>
      </c>
      <c r="S47" s="52">
        <v>992</v>
      </c>
      <c r="T47" s="53">
        <v>1068</v>
      </c>
      <c r="V47" s="46">
        <v>6</v>
      </c>
      <c r="W47" s="52">
        <v>8</v>
      </c>
      <c r="X47" s="52">
        <v>6</v>
      </c>
      <c r="Y47" s="52">
        <v>4</v>
      </c>
      <c r="Z47" s="52">
        <v>3</v>
      </c>
      <c r="AA47" s="52">
        <v>6</v>
      </c>
      <c r="AB47" s="53">
        <v>8</v>
      </c>
      <c r="AD47" s="46">
        <v>107</v>
      </c>
      <c r="AE47" s="52">
        <v>72</v>
      </c>
      <c r="AF47" s="52">
        <v>79</v>
      </c>
      <c r="AG47" s="52">
        <v>68</v>
      </c>
      <c r="AH47" s="52">
        <v>89</v>
      </c>
      <c r="AI47" s="52">
        <v>114</v>
      </c>
      <c r="AJ47" s="53">
        <v>97</v>
      </c>
      <c r="AL47" s="46">
        <v>24</v>
      </c>
      <c r="AM47" s="52">
        <v>17</v>
      </c>
      <c r="AN47" s="52">
        <v>11</v>
      </c>
      <c r="AO47" s="52">
        <v>16</v>
      </c>
      <c r="AP47" s="52">
        <v>16</v>
      </c>
      <c r="AQ47" s="52">
        <v>24</v>
      </c>
      <c r="AR47" s="53">
        <v>18</v>
      </c>
      <c r="AT47" s="46">
        <v>237</v>
      </c>
      <c r="AU47" s="52">
        <v>196</v>
      </c>
      <c r="AV47" s="52">
        <v>192</v>
      </c>
      <c r="AW47" s="52">
        <v>210</v>
      </c>
      <c r="AX47" s="52">
        <v>265</v>
      </c>
      <c r="AY47" s="52">
        <v>583</v>
      </c>
      <c r="AZ47" s="53">
        <v>273</v>
      </c>
      <c r="BB47" s="46">
        <v>134</v>
      </c>
      <c r="BC47" s="52">
        <v>78</v>
      </c>
      <c r="BD47" s="52">
        <v>70</v>
      </c>
      <c r="BE47" s="52">
        <v>60</v>
      </c>
      <c r="BF47" s="52">
        <v>95</v>
      </c>
      <c r="BG47" s="52">
        <v>158</v>
      </c>
      <c r="BH47" s="53">
        <v>127</v>
      </c>
      <c r="BJ47" s="46">
        <v>460</v>
      </c>
      <c r="BK47" s="52">
        <v>402</v>
      </c>
      <c r="BL47" s="52">
        <v>421</v>
      </c>
      <c r="BM47" s="52">
        <v>414</v>
      </c>
      <c r="BN47" s="52">
        <v>455</v>
      </c>
      <c r="BO47" s="52">
        <v>736</v>
      </c>
      <c r="BP47" s="53">
        <v>645</v>
      </c>
      <c r="BR47" s="46">
        <v>1401</v>
      </c>
      <c r="BS47" s="52">
        <v>1140</v>
      </c>
      <c r="BT47" s="52">
        <v>1132</v>
      </c>
      <c r="BU47" s="52">
        <v>1180</v>
      </c>
      <c r="BV47" s="52">
        <v>1164</v>
      </c>
      <c r="BW47" s="52">
        <v>1627</v>
      </c>
      <c r="BX47" s="53">
        <v>1682</v>
      </c>
      <c r="BZ47" s="46">
        <v>2863</v>
      </c>
      <c r="CA47" s="52">
        <v>2464</v>
      </c>
      <c r="CB47" s="52">
        <v>2451</v>
      </c>
      <c r="CC47" s="52">
        <v>2566</v>
      </c>
      <c r="CD47" s="52">
        <v>2500</v>
      </c>
      <c r="CE47" s="52">
        <v>4712</v>
      </c>
      <c r="CF47" s="53">
        <v>4186</v>
      </c>
      <c r="CH47" s="46">
        <v>662</v>
      </c>
      <c r="CI47" s="52">
        <v>568</v>
      </c>
      <c r="CJ47" s="52">
        <v>544</v>
      </c>
      <c r="CK47" s="52">
        <v>656</v>
      </c>
      <c r="CL47" s="52">
        <v>603</v>
      </c>
      <c r="CM47" s="52">
        <v>648</v>
      </c>
      <c r="CN47" s="53">
        <v>695</v>
      </c>
      <c r="CP47" s="46">
        <v>1100</v>
      </c>
      <c r="CQ47" s="52">
        <v>914</v>
      </c>
      <c r="CR47" s="52">
        <v>935</v>
      </c>
      <c r="CS47" s="52">
        <v>856</v>
      </c>
      <c r="CT47" s="52">
        <v>899</v>
      </c>
      <c r="CU47" s="52">
        <v>932</v>
      </c>
      <c r="CV47" s="53">
        <v>1156</v>
      </c>
      <c r="CX47" s="46">
        <v>8</v>
      </c>
      <c r="CY47" s="52">
        <v>8</v>
      </c>
      <c r="CZ47" s="52">
        <v>4</v>
      </c>
      <c r="DA47" s="52">
        <v>6</v>
      </c>
      <c r="DB47" s="52">
        <v>6</v>
      </c>
      <c r="DC47" s="52">
        <v>9</v>
      </c>
      <c r="DD47" s="53">
        <v>4</v>
      </c>
      <c r="DF47" s="46">
        <v>95</v>
      </c>
      <c r="DG47" s="52">
        <v>86</v>
      </c>
      <c r="DH47" s="52">
        <v>78</v>
      </c>
      <c r="DI47" s="52">
        <v>78</v>
      </c>
      <c r="DJ47" s="52">
        <v>85</v>
      </c>
      <c r="DK47" s="52">
        <v>88</v>
      </c>
      <c r="DL47" s="53">
        <v>89</v>
      </c>
      <c r="DN47" s="46">
        <v>17</v>
      </c>
      <c r="DO47" s="52">
        <v>21</v>
      </c>
      <c r="DP47" s="52">
        <v>13</v>
      </c>
      <c r="DQ47" s="52">
        <v>12</v>
      </c>
      <c r="DR47" s="52">
        <v>27</v>
      </c>
      <c r="DS47" s="52">
        <v>26</v>
      </c>
      <c r="DT47" s="53">
        <v>20</v>
      </c>
      <c r="DV47" s="46">
        <v>268</v>
      </c>
      <c r="DW47" s="52">
        <v>204</v>
      </c>
      <c r="DX47" s="52">
        <v>208</v>
      </c>
      <c r="DY47" s="52">
        <v>177</v>
      </c>
      <c r="DZ47" s="52">
        <v>316</v>
      </c>
      <c r="EA47" s="52">
        <v>609</v>
      </c>
      <c r="EB47" s="53">
        <v>281</v>
      </c>
      <c r="ED47" s="46">
        <v>70</v>
      </c>
      <c r="EE47" s="52">
        <v>71</v>
      </c>
      <c r="EF47" s="52">
        <v>51</v>
      </c>
      <c r="EG47" s="52">
        <v>55</v>
      </c>
      <c r="EH47" s="52">
        <v>77</v>
      </c>
      <c r="EI47" s="52">
        <v>152</v>
      </c>
      <c r="EJ47" s="53">
        <v>123</v>
      </c>
      <c r="EL47" s="46">
        <v>413</v>
      </c>
      <c r="EM47" s="52">
        <v>392</v>
      </c>
      <c r="EN47" s="52">
        <v>396</v>
      </c>
      <c r="EO47" s="52">
        <v>371</v>
      </c>
      <c r="EP47" s="52">
        <v>443</v>
      </c>
      <c r="EQ47" s="52">
        <v>713</v>
      </c>
      <c r="ER47" s="53">
        <v>660</v>
      </c>
      <c r="ET47" s="46">
        <v>1438</v>
      </c>
      <c r="EU47" s="52">
        <v>1251</v>
      </c>
      <c r="EV47" s="52">
        <v>1275</v>
      </c>
      <c r="EW47" s="52">
        <v>1089</v>
      </c>
      <c r="EX47" s="52">
        <v>1198</v>
      </c>
      <c r="EY47" s="52">
        <v>1462</v>
      </c>
      <c r="EZ47" s="53">
        <v>1691</v>
      </c>
      <c r="FB47" s="46">
        <v>2997</v>
      </c>
      <c r="FC47" s="52">
        <v>2663</v>
      </c>
      <c r="FD47" s="52">
        <v>2602</v>
      </c>
      <c r="FE47" s="52">
        <v>2500</v>
      </c>
      <c r="FF47" s="52">
        <v>2633</v>
      </c>
      <c r="FG47" s="52">
        <v>4334</v>
      </c>
      <c r="FH47" s="53">
        <v>4004</v>
      </c>
      <c r="FJ47" s="46">
        <v>653</v>
      </c>
      <c r="FK47" s="52">
        <v>604</v>
      </c>
      <c r="FL47" s="52">
        <v>503</v>
      </c>
      <c r="FM47" s="52">
        <v>586</v>
      </c>
      <c r="FN47" s="52">
        <v>561</v>
      </c>
      <c r="FO47" s="52">
        <v>721</v>
      </c>
      <c r="FP47" s="53">
        <v>784</v>
      </c>
      <c r="FR47" s="46">
        <v>974</v>
      </c>
      <c r="FS47" s="52">
        <v>916</v>
      </c>
      <c r="FT47" s="52">
        <v>879</v>
      </c>
      <c r="FU47" s="52">
        <v>836</v>
      </c>
      <c r="FV47" s="52">
        <v>789</v>
      </c>
      <c r="FW47" s="52">
        <v>1011</v>
      </c>
      <c r="FX47" s="53">
        <v>989</v>
      </c>
      <c r="FZ47" s="46">
        <v>13</v>
      </c>
      <c r="GA47" s="52">
        <v>4</v>
      </c>
      <c r="GB47" s="52">
        <v>4</v>
      </c>
      <c r="GC47" s="52">
        <v>4</v>
      </c>
      <c r="GD47" s="52">
        <v>1</v>
      </c>
      <c r="GE47" s="52">
        <v>5</v>
      </c>
      <c r="GF47" s="53">
        <v>7</v>
      </c>
      <c r="GH47" s="46">
        <v>88</v>
      </c>
      <c r="GI47" s="52">
        <v>91</v>
      </c>
      <c r="GJ47" s="52">
        <v>84</v>
      </c>
      <c r="GK47" s="52">
        <v>76</v>
      </c>
      <c r="GL47" s="52">
        <v>93</v>
      </c>
      <c r="GM47" s="52">
        <v>94</v>
      </c>
      <c r="GN47" s="53">
        <v>108</v>
      </c>
      <c r="GP47" s="46">
        <v>15</v>
      </c>
      <c r="GQ47" s="52">
        <v>18</v>
      </c>
      <c r="GR47" s="52">
        <v>27</v>
      </c>
      <c r="GS47" s="52">
        <v>26</v>
      </c>
      <c r="GT47" s="52">
        <v>29</v>
      </c>
      <c r="GU47" s="52">
        <v>29</v>
      </c>
      <c r="GV47" s="53">
        <v>38</v>
      </c>
      <c r="GX47" s="46">
        <v>271</v>
      </c>
      <c r="GY47" s="52">
        <v>207</v>
      </c>
      <c r="GZ47" s="52">
        <v>215</v>
      </c>
      <c r="HA47" s="52">
        <v>196</v>
      </c>
      <c r="HB47" s="52">
        <v>344</v>
      </c>
      <c r="HC47" s="52">
        <v>671</v>
      </c>
      <c r="HD47" s="53">
        <v>261</v>
      </c>
      <c r="HF47" s="46">
        <v>71</v>
      </c>
      <c r="HG47" s="52">
        <v>59</v>
      </c>
      <c r="HH47" s="52">
        <v>80</v>
      </c>
      <c r="HI47" s="52">
        <v>42</v>
      </c>
      <c r="HJ47" s="52">
        <v>77</v>
      </c>
      <c r="HK47" s="52">
        <v>157</v>
      </c>
      <c r="HL47" s="53">
        <v>110</v>
      </c>
      <c r="HN47" s="46">
        <v>473</v>
      </c>
      <c r="HO47" s="52">
        <v>406</v>
      </c>
      <c r="HP47" s="52">
        <v>372</v>
      </c>
      <c r="HQ47" s="52">
        <v>349</v>
      </c>
      <c r="HR47" s="52">
        <v>414</v>
      </c>
      <c r="HS47" s="52">
        <v>768</v>
      </c>
      <c r="HT47" s="53">
        <v>696</v>
      </c>
      <c r="HV47" s="46">
        <v>1400</v>
      </c>
      <c r="HW47" s="52">
        <v>1208</v>
      </c>
      <c r="HX47" s="52">
        <v>1140</v>
      </c>
      <c r="HY47" s="52">
        <v>1006</v>
      </c>
      <c r="HZ47" s="52">
        <v>1074</v>
      </c>
      <c r="IA47" s="52">
        <v>1503</v>
      </c>
      <c r="IB47" s="53">
        <v>1386</v>
      </c>
      <c r="ID47" s="46">
        <v>2983</v>
      </c>
      <c r="IE47" s="52">
        <v>2632</v>
      </c>
      <c r="IF47" s="52">
        <v>2410</v>
      </c>
      <c r="IG47" s="52">
        <v>2475</v>
      </c>
      <c r="IH47" s="52">
        <v>2665</v>
      </c>
      <c r="II47" s="52">
        <v>4391</v>
      </c>
      <c r="IJ47" s="53">
        <v>3928</v>
      </c>
      <c r="IL47" s="46">
        <v>658</v>
      </c>
      <c r="IM47" s="52">
        <v>704</v>
      </c>
      <c r="IN47" s="52">
        <v>630</v>
      </c>
      <c r="IO47" s="52">
        <v>653</v>
      </c>
      <c r="IP47" s="52">
        <v>581</v>
      </c>
      <c r="IQ47" s="52">
        <v>727</v>
      </c>
      <c r="IR47" s="53">
        <v>825</v>
      </c>
      <c r="IT47" s="46">
        <v>1016</v>
      </c>
      <c r="IU47" s="52">
        <v>854</v>
      </c>
      <c r="IV47" s="52">
        <v>843</v>
      </c>
      <c r="IW47" s="52">
        <v>782</v>
      </c>
      <c r="IX47" s="52">
        <v>839</v>
      </c>
      <c r="IY47" s="52">
        <v>954</v>
      </c>
      <c r="IZ47" s="53">
        <v>969</v>
      </c>
      <c r="JB47" s="46">
        <v>8</v>
      </c>
      <c r="JC47" s="52">
        <v>7</v>
      </c>
      <c r="JD47" s="52">
        <v>5</v>
      </c>
      <c r="JE47" s="52">
        <v>4</v>
      </c>
      <c r="JF47" s="52">
        <v>4</v>
      </c>
      <c r="JG47" s="52">
        <v>7</v>
      </c>
      <c r="JH47" s="53">
        <v>9</v>
      </c>
      <c r="JJ47" s="46">
        <v>116</v>
      </c>
      <c r="JK47" s="52">
        <v>95</v>
      </c>
      <c r="JL47" s="52">
        <v>91</v>
      </c>
      <c r="JM47" s="52">
        <v>71</v>
      </c>
      <c r="JN47" s="52">
        <v>102</v>
      </c>
      <c r="JO47" s="52">
        <v>117</v>
      </c>
      <c r="JP47" s="53">
        <v>122</v>
      </c>
      <c r="JR47" s="46">
        <v>22</v>
      </c>
      <c r="JS47" s="52">
        <v>23</v>
      </c>
      <c r="JT47" s="52">
        <v>11</v>
      </c>
      <c r="JU47" s="52">
        <v>9</v>
      </c>
      <c r="JV47" s="52">
        <v>20</v>
      </c>
      <c r="JW47" s="52">
        <v>29</v>
      </c>
      <c r="JX47" s="53">
        <v>20</v>
      </c>
      <c r="JZ47" s="46">
        <v>252</v>
      </c>
      <c r="KA47" s="52">
        <v>205</v>
      </c>
      <c r="KB47" s="52">
        <v>186</v>
      </c>
      <c r="KC47" s="52">
        <v>202</v>
      </c>
      <c r="KD47" s="52">
        <v>308</v>
      </c>
      <c r="KE47" s="52">
        <v>685</v>
      </c>
      <c r="KF47" s="53">
        <v>276</v>
      </c>
      <c r="KH47" s="46">
        <v>73</v>
      </c>
      <c r="KI47" s="52">
        <v>49</v>
      </c>
      <c r="KJ47" s="52">
        <v>55</v>
      </c>
      <c r="KK47" s="52">
        <v>58</v>
      </c>
      <c r="KL47" s="52">
        <v>74</v>
      </c>
      <c r="KM47" s="52">
        <v>147</v>
      </c>
      <c r="KN47" s="53">
        <v>138</v>
      </c>
      <c r="KP47" s="46">
        <v>446</v>
      </c>
      <c r="KQ47" s="52">
        <v>400</v>
      </c>
      <c r="KR47" s="52">
        <v>369</v>
      </c>
      <c r="KS47" s="52">
        <v>355</v>
      </c>
      <c r="KT47" s="52">
        <v>389</v>
      </c>
      <c r="KU47" s="52">
        <v>780</v>
      </c>
      <c r="KV47" s="53">
        <v>644</v>
      </c>
      <c r="KX47" s="46">
        <v>1286</v>
      </c>
      <c r="KY47" s="52">
        <v>1093</v>
      </c>
      <c r="KZ47" s="52">
        <v>944</v>
      </c>
      <c r="LA47" s="52">
        <v>972</v>
      </c>
      <c r="LB47" s="52">
        <v>1057</v>
      </c>
      <c r="LC47" s="52">
        <v>1456</v>
      </c>
      <c r="LD47" s="53">
        <v>1510</v>
      </c>
      <c r="LF47" s="46">
        <v>2975</v>
      </c>
      <c r="LG47" s="52">
        <v>2530</v>
      </c>
      <c r="LH47" s="52">
        <v>2281</v>
      </c>
      <c r="LI47" s="52">
        <v>2342</v>
      </c>
      <c r="LJ47" s="52">
        <v>2600</v>
      </c>
      <c r="LK47" s="52">
        <v>4615</v>
      </c>
      <c r="LL47" s="53">
        <v>4038</v>
      </c>
      <c r="LN47" s="46">
        <v>780</v>
      </c>
      <c r="LO47" s="52">
        <v>642</v>
      </c>
      <c r="LP47" s="52">
        <v>554</v>
      </c>
      <c r="LQ47" s="52">
        <v>734</v>
      </c>
      <c r="LR47" s="52">
        <v>786</v>
      </c>
      <c r="LS47" s="52">
        <v>852</v>
      </c>
      <c r="LT47" s="53">
        <v>857</v>
      </c>
      <c r="LV47" s="46">
        <v>897</v>
      </c>
      <c r="LW47" s="52">
        <v>791</v>
      </c>
      <c r="LX47" s="52">
        <v>655</v>
      </c>
      <c r="LY47" s="52">
        <v>637</v>
      </c>
      <c r="LZ47" s="52">
        <v>913</v>
      </c>
      <c r="MA47" s="52">
        <v>1065</v>
      </c>
      <c r="MB47" s="53">
        <v>980</v>
      </c>
      <c r="MD47" s="46">
        <v>8</v>
      </c>
      <c r="ME47" s="52">
        <v>4</v>
      </c>
      <c r="MF47" s="52">
        <v>3</v>
      </c>
      <c r="MG47" s="52">
        <v>3</v>
      </c>
      <c r="MH47" s="52">
        <v>5</v>
      </c>
      <c r="MI47" s="52">
        <v>9</v>
      </c>
      <c r="MJ47" s="53">
        <v>9</v>
      </c>
      <c r="ML47" s="46">
        <v>117</v>
      </c>
      <c r="MM47" s="52">
        <v>99</v>
      </c>
      <c r="MN47" s="52">
        <v>62</v>
      </c>
      <c r="MO47" s="52">
        <v>69</v>
      </c>
      <c r="MP47" s="52">
        <v>102</v>
      </c>
      <c r="MQ47" s="52">
        <v>147</v>
      </c>
      <c r="MR47" s="53">
        <v>125</v>
      </c>
      <c r="MT47" s="46">
        <v>23</v>
      </c>
      <c r="MU47" s="52">
        <v>22</v>
      </c>
      <c r="MV47" s="52">
        <v>19</v>
      </c>
      <c r="MW47" s="52">
        <v>19</v>
      </c>
      <c r="MX47" s="52">
        <v>44</v>
      </c>
      <c r="MY47" s="52">
        <v>47</v>
      </c>
      <c r="MZ47" s="53">
        <v>36</v>
      </c>
      <c r="NB47" s="46">
        <v>374</v>
      </c>
      <c r="NC47" s="52">
        <v>316</v>
      </c>
      <c r="ND47" s="52">
        <v>405</v>
      </c>
      <c r="NE47" s="52">
        <v>222</v>
      </c>
      <c r="NF47" s="52">
        <v>598</v>
      </c>
      <c r="NG47" s="52">
        <v>838</v>
      </c>
      <c r="NH47" s="53">
        <v>403</v>
      </c>
      <c r="NJ47" s="46">
        <v>66</v>
      </c>
      <c r="NK47" s="52">
        <v>49</v>
      </c>
      <c r="NL47" s="52">
        <v>46</v>
      </c>
      <c r="NM47" s="52">
        <v>86</v>
      </c>
      <c r="NN47" s="52">
        <v>154</v>
      </c>
      <c r="NO47" s="52">
        <v>177</v>
      </c>
      <c r="NP47" s="53">
        <v>120</v>
      </c>
      <c r="NR47" s="46">
        <v>445</v>
      </c>
      <c r="NS47" s="52">
        <v>395</v>
      </c>
      <c r="NT47" s="52">
        <v>325</v>
      </c>
      <c r="NU47" s="52">
        <v>461</v>
      </c>
      <c r="NV47" s="52">
        <v>829</v>
      </c>
      <c r="NW47" s="52">
        <v>874</v>
      </c>
      <c r="NX47" s="53">
        <v>692</v>
      </c>
      <c r="NZ47" s="46">
        <v>1146</v>
      </c>
      <c r="OA47" s="52">
        <v>893</v>
      </c>
      <c r="OB47" s="52">
        <v>806</v>
      </c>
      <c r="OC47" s="52">
        <v>811</v>
      </c>
      <c r="OD47" s="52">
        <v>1388</v>
      </c>
      <c r="OE47" s="52">
        <v>1796</v>
      </c>
      <c r="OF47" s="53">
        <v>1714</v>
      </c>
      <c r="OH47" s="46">
        <v>2780</v>
      </c>
      <c r="OI47" s="52">
        <v>2497</v>
      </c>
      <c r="OJ47" s="52">
        <v>2028</v>
      </c>
      <c r="OK47" s="52">
        <v>2439</v>
      </c>
      <c r="OL47" s="52">
        <v>4760</v>
      </c>
      <c r="OM47" s="52">
        <v>5739</v>
      </c>
      <c r="ON47" s="53">
        <v>4547</v>
      </c>
      <c r="OP47" s="46">
        <v>779</v>
      </c>
      <c r="OQ47" s="52">
        <v>671</v>
      </c>
      <c r="OR47" s="52">
        <v>664</v>
      </c>
      <c r="OS47" s="52">
        <v>889</v>
      </c>
      <c r="OT47" s="52">
        <v>791</v>
      </c>
      <c r="OU47" s="52">
        <v>848</v>
      </c>
      <c r="OV47" s="53">
        <v>880</v>
      </c>
      <c r="OX47" s="46">
        <v>902</v>
      </c>
      <c r="OY47" s="52">
        <v>791</v>
      </c>
      <c r="OZ47" s="52">
        <v>669</v>
      </c>
      <c r="PA47" s="52">
        <v>882</v>
      </c>
      <c r="PB47" s="52">
        <v>870</v>
      </c>
      <c r="PC47" s="52">
        <v>1022</v>
      </c>
      <c r="PD47" s="53">
        <v>1011</v>
      </c>
      <c r="PF47" s="46">
        <v>9</v>
      </c>
      <c r="PG47" s="52">
        <v>6</v>
      </c>
      <c r="PH47" s="52">
        <v>4</v>
      </c>
      <c r="PI47" s="52">
        <v>3</v>
      </c>
      <c r="PJ47" s="52">
        <v>3</v>
      </c>
      <c r="PK47" s="52">
        <v>14</v>
      </c>
      <c r="PL47" s="53">
        <v>13</v>
      </c>
      <c r="PN47" s="46">
        <v>131</v>
      </c>
      <c r="PO47" s="52">
        <v>89</v>
      </c>
      <c r="PP47" s="52">
        <v>76</v>
      </c>
      <c r="PQ47" s="52">
        <v>110</v>
      </c>
      <c r="PR47" s="52">
        <v>113</v>
      </c>
      <c r="PS47" s="52">
        <v>130</v>
      </c>
      <c r="PT47" s="53">
        <v>107</v>
      </c>
      <c r="PV47" s="46">
        <v>14</v>
      </c>
      <c r="PW47" s="52">
        <v>18</v>
      </c>
      <c r="PX47" s="52">
        <v>17</v>
      </c>
      <c r="PY47" s="52">
        <v>20</v>
      </c>
      <c r="PZ47" s="52">
        <v>19</v>
      </c>
      <c r="QA47" s="52">
        <v>36</v>
      </c>
      <c r="QB47" s="53">
        <v>34</v>
      </c>
      <c r="QD47" s="46">
        <v>400</v>
      </c>
      <c r="QE47" s="52">
        <v>307</v>
      </c>
      <c r="QF47" s="52">
        <v>354</v>
      </c>
      <c r="QG47" s="52">
        <v>282</v>
      </c>
      <c r="QH47" s="52">
        <v>442</v>
      </c>
      <c r="QI47" s="52">
        <v>772</v>
      </c>
      <c r="QJ47" s="53">
        <v>294</v>
      </c>
      <c r="QL47" s="46">
        <v>63</v>
      </c>
      <c r="QM47" s="52">
        <v>72</v>
      </c>
      <c r="QN47" s="52">
        <v>67</v>
      </c>
      <c r="QO47" s="52">
        <v>94</v>
      </c>
      <c r="QP47" s="52">
        <v>62</v>
      </c>
      <c r="QQ47" s="52">
        <v>151</v>
      </c>
      <c r="QR47" s="53">
        <v>138</v>
      </c>
      <c r="QT47" s="46">
        <v>428</v>
      </c>
      <c r="QU47" s="52">
        <v>379</v>
      </c>
      <c r="QV47" s="52">
        <v>298</v>
      </c>
      <c r="QW47" s="52">
        <v>571</v>
      </c>
      <c r="QX47" s="52">
        <v>416</v>
      </c>
      <c r="QY47" s="52">
        <v>737</v>
      </c>
      <c r="QZ47" s="53">
        <v>604</v>
      </c>
      <c r="RB47" s="46">
        <v>1217</v>
      </c>
      <c r="RC47" s="52">
        <v>1076</v>
      </c>
      <c r="RD47" s="52">
        <v>900</v>
      </c>
      <c r="RE47" s="52">
        <v>1098</v>
      </c>
      <c r="RF47" s="52">
        <v>1137</v>
      </c>
      <c r="RG47" s="52">
        <v>1546</v>
      </c>
      <c r="RH47" s="53">
        <v>1538</v>
      </c>
      <c r="RJ47" s="46">
        <v>2880</v>
      </c>
      <c r="RK47" s="52">
        <v>2333</v>
      </c>
      <c r="RL47" s="52">
        <v>2029</v>
      </c>
      <c r="RM47" s="52">
        <v>3391</v>
      </c>
      <c r="RN47" s="52">
        <v>2789</v>
      </c>
      <c r="RO47" s="52">
        <v>4780</v>
      </c>
      <c r="RP47" s="53">
        <v>3791</v>
      </c>
      <c r="RR47" s="46">
        <v>629</v>
      </c>
      <c r="RS47" s="52">
        <v>602</v>
      </c>
      <c r="RT47" s="52">
        <v>603</v>
      </c>
      <c r="RU47" s="52">
        <v>589</v>
      </c>
      <c r="RV47" s="52">
        <v>641</v>
      </c>
      <c r="RW47" s="52">
        <v>803</v>
      </c>
      <c r="RX47" s="53">
        <v>857</v>
      </c>
      <c r="RZ47" s="46">
        <v>941</v>
      </c>
      <c r="SA47" s="52">
        <v>959</v>
      </c>
      <c r="SB47" s="52">
        <v>917</v>
      </c>
      <c r="SC47" s="52">
        <v>829</v>
      </c>
      <c r="SD47" s="52">
        <v>897</v>
      </c>
      <c r="SE47" s="52">
        <v>1029</v>
      </c>
      <c r="SF47" s="53">
        <v>1012</v>
      </c>
      <c r="SH47" s="46">
        <v>6</v>
      </c>
      <c r="SI47" s="52">
        <v>4</v>
      </c>
      <c r="SJ47" s="52">
        <v>6</v>
      </c>
      <c r="SK47" s="52">
        <v>1</v>
      </c>
      <c r="SL47" s="52">
        <v>2</v>
      </c>
      <c r="SM47" s="52">
        <v>4</v>
      </c>
      <c r="SN47" s="53">
        <v>9</v>
      </c>
      <c r="SP47" s="46">
        <v>85</v>
      </c>
      <c r="SQ47" s="52">
        <v>62</v>
      </c>
      <c r="SR47" s="52">
        <v>96</v>
      </c>
      <c r="SS47" s="52">
        <v>65</v>
      </c>
      <c r="ST47" s="52">
        <v>116</v>
      </c>
      <c r="SU47" s="52">
        <v>115</v>
      </c>
      <c r="SV47" s="53">
        <v>123</v>
      </c>
      <c r="SX47" s="46">
        <v>15</v>
      </c>
      <c r="SY47" s="52">
        <v>15</v>
      </c>
      <c r="SZ47" s="52">
        <v>12</v>
      </c>
      <c r="TA47" s="52">
        <v>11</v>
      </c>
      <c r="TB47" s="52">
        <v>15</v>
      </c>
      <c r="TC47" s="52">
        <v>34</v>
      </c>
      <c r="TD47" s="53">
        <v>31</v>
      </c>
      <c r="TF47" s="46">
        <v>319</v>
      </c>
      <c r="TG47" s="52">
        <v>256</v>
      </c>
      <c r="TH47" s="52">
        <v>196</v>
      </c>
      <c r="TI47" s="52">
        <v>197</v>
      </c>
      <c r="TJ47" s="52">
        <v>277</v>
      </c>
      <c r="TK47" s="52">
        <v>672</v>
      </c>
      <c r="TL47" s="53">
        <v>262</v>
      </c>
      <c r="TN47" s="46">
        <v>111</v>
      </c>
      <c r="TO47" s="52">
        <v>92</v>
      </c>
      <c r="TP47" s="52">
        <v>69</v>
      </c>
      <c r="TQ47" s="52">
        <v>97</v>
      </c>
      <c r="TR47" s="52">
        <v>90</v>
      </c>
      <c r="TS47" s="52">
        <v>152</v>
      </c>
      <c r="TT47" s="53">
        <v>137</v>
      </c>
      <c r="TV47" s="46">
        <v>376</v>
      </c>
      <c r="TW47" s="52">
        <v>354</v>
      </c>
      <c r="TX47" s="52">
        <v>357</v>
      </c>
      <c r="TY47" s="52">
        <v>327</v>
      </c>
      <c r="TZ47" s="52">
        <v>381</v>
      </c>
      <c r="UA47" s="52">
        <v>639</v>
      </c>
      <c r="UB47" s="53">
        <v>541</v>
      </c>
      <c r="UD47" s="46">
        <v>1202</v>
      </c>
      <c r="UE47" s="52">
        <v>1161</v>
      </c>
      <c r="UF47" s="52">
        <v>1037</v>
      </c>
      <c r="UG47" s="52">
        <v>1039</v>
      </c>
      <c r="UH47" s="52">
        <v>1059</v>
      </c>
      <c r="UI47" s="52">
        <v>1531</v>
      </c>
      <c r="UJ47" s="53">
        <v>1528</v>
      </c>
      <c r="UL47" s="46">
        <v>2549</v>
      </c>
      <c r="UM47" s="52">
        <v>2174</v>
      </c>
      <c r="UN47" s="52">
        <v>2244</v>
      </c>
      <c r="UO47" s="52">
        <v>2135</v>
      </c>
      <c r="UP47" s="52">
        <v>2502</v>
      </c>
      <c r="UQ47" s="52">
        <v>4393</v>
      </c>
      <c r="UR47" s="53">
        <v>3738</v>
      </c>
      <c r="UT47" s="46">
        <v>638</v>
      </c>
      <c r="UU47" s="52">
        <v>564</v>
      </c>
      <c r="UV47" s="52">
        <v>641</v>
      </c>
      <c r="UW47" s="52">
        <v>641</v>
      </c>
      <c r="UX47" s="52">
        <v>643</v>
      </c>
      <c r="UY47" s="52">
        <v>759</v>
      </c>
      <c r="UZ47" s="53">
        <v>885</v>
      </c>
      <c r="VB47" s="46">
        <v>976</v>
      </c>
      <c r="VC47" s="52">
        <v>791</v>
      </c>
      <c r="VD47" s="52">
        <v>846</v>
      </c>
      <c r="VE47" s="52">
        <v>845</v>
      </c>
      <c r="VF47" s="52">
        <v>842</v>
      </c>
      <c r="VG47" s="52">
        <v>994</v>
      </c>
      <c r="VH47" s="53">
        <v>1021</v>
      </c>
      <c r="VJ47" s="46">
        <v>8</v>
      </c>
      <c r="VK47" s="52">
        <v>3</v>
      </c>
      <c r="VL47" s="52">
        <v>3</v>
      </c>
      <c r="VM47" s="52">
        <v>4</v>
      </c>
      <c r="VN47" s="52">
        <v>2</v>
      </c>
      <c r="VO47" s="52">
        <v>6</v>
      </c>
      <c r="VP47" s="53">
        <v>5</v>
      </c>
      <c r="VR47" s="46">
        <v>109</v>
      </c>
      <c r="VS47" s="52">
        <v>91</v>
      </c>
      <c r="VT47" s="52">
        <v>62</v>
      </c>
      <c r="VU47" s="52">
        <v>74</v>
      </c>
      <c r="VV47" s="52">
        <v>112</v>
      </c>
      <c r="VW47" s="52">
        <v>109</v>
      </c>
      <c r="VX47" s="53">
        <v>113</v>
      </c>
      <c r="VZ47" s="46">
        <v>13</v>
      </c>
      <c r="WA47" s="52">
        <v>11</v>
      </c>
      <c r="WB47" s="52">
        <v>13</v>
      </c>
      <c r="WC47" s="52">
        <v>12</v>
      </c>
      <c r="WD47" s="52">
        <v>8</v>
      </c>
      <c r="WE47" s="52">
        <v>32</v>
      </c>
      <c r="WF47" s="53">
        <v>25</v>
      </c>
      <c r="WH47" s="46">
        <v>254</v>
      </c>
      <c r="WI47" s="52">
        <v>207</v>
      </c>
      <c r="WJ47" s="52">
        <v>179</v>
      </c>
      <c r="WK47" s="52">
        <v>178</v>
      </c>
      <c r="WL47" s="52">
        <v>355</v>
      </c>
      <c r="WM47" s="52">
        <v>606</v>
      </c>
      <c r="WN47" s="53">
        <v>277</v>
      </c>
      <c r="WP47" s="46">
        <v>109</v>
      </c>
      <c r="WQ47" s="52">
        <v>54</v>
      </c>
      <c r="WR47" s="52">
        <v>91</v>
      </c>
      <c r="WS47" s="52">
        <v>93</v>
      </c>
      <c r="WT47" s="52">
        <v>72</v>
      </c>
      <c r="WU47" s="52">
        <v>164</v>
      </c>
      <c r="WV47" s="53">
        <v>104</v>
      </c>
      <c r="WX47" s="46">
        <v>385</v>
      </c>
      <c r="WY47" s="52">
        <v>388</v>
      </c>
      <c r="WZ47" s="52">
        <v>398</v>
      </c>
      <c r="XA47" s="52">
        <v>375</v>
      </c>
      <c r="XB47" s="52">
        <v>409</v>
      </c>
      <c r="XC47" s="52">
        <v>699</v>
      </c>
      <c r="XD47" s="53">
        <v>638</v>
      </c>
      <c r="XF47" s="46">
        <v>1214</v>
      </c>
      <c r="XG47" s="52">
        <v>1032</v>
      </c>
      <c r="XH47" s="52">
        <v>1042</v>
      </c>
      <c r="XI47" s="52">
        <v>978</v>
      </c>
      <c r="XJ47" s="52">
        <v>1045</v>
      </c>
      <c r="XK47" s="52">
        <v>1384</v>
      </c>
      <c r="XL47" s="53">
        <v>1337</v>
      </c>
      <c r="XN47" s="46">
        <v>2629</v>
      </c>
      <c r="XO47" s="52">
        <v>2294</v>
      </c>
      <c r="XP47" s="52">
        <v>2135</v>
      </c>
      <c r="XQ47" s="52">
        <v>2155</v>
      </c>
      <c r="XR47" s="52">
        <v>2323</v>
      </c>
      <c r="XS47" s="52">
        <v>4186</v>
      </c>
      <c r="XT47" s="53">
        <v>3578</v>
      </c>
      <c r="XV47" s="46">
        <f>SUMIFS(Raw!$I:$I, Raw!$A:$A, Dispositions!XV$14, Raw!$C:$C, Dispositions!$C47, Raw!$H:$H, "E02")</f>
        <v>678</v>
      </c>
      <c r="XW47" s="52">
        <f>SUMIFS(Raw!$I:$I, Raw!$A:$A, Dispositions!XW$14, Raw!$C:$C, Dispositions!$C47, Raw!$H:$H, "E02")</f>
        <v>697</v>
      </c>
      <c r="XX47" s="52">
        <f>SUMIFS(Raw!$I:$I, Raw!$A:$A, Dispositions!XX$14, Raw!$C:$C, Dispositions!$C47, Raw!$H:$H, "E02")</f>
        <v>647</v>
      </c>
      <c r="XY47" s="52">
        <f>SUMIFS(Raw!$I:$I, Raw!$A:$A, Dispositions!XY$14, Raw!$C:$C, Dispositions!$C47, Raw!$H:$H, "E02")</f>
        <v>571</v>
      </c>
      <c r="XZ47" s="52">
        <f>SUMIFS(Raw!$I:$I, Raw!$A:$A, Dispositions!XZ$14, Raw!$C:$C, Dispositions!$C47, Raw!$H:$H, "E02")</f>
        <v>631</v>
      </c>
      <c r="YA47" s="52">
        <f>SUMIFS(Raw!$I:$I, Raw!$A:$A, Dispositions!YA$14, Raw!$C:$C, Dispositions!$C47, Raw!$H:$H, "E02")</f>
        <v>808</v>
      </c>
      <c r="YB47" s="53">
        <f>SUMIFS(Raw!$I:$I, Raw!$A:$A, Dispositions!YB$14, Raw!$C:$C, Dispositions!$C47, Raw!$H:$H, "E02")</f>
        <v>834</v>
      </c>
      <c r="YD47" s="46">
        <f>SUMIFS(Raw!$I:$I, Raw!$A:$A, Dispositions!YD$14, Raw!$C:$C, Dispositions!$C47, Raw!$H:$H, "E03")</f>
        <v>910</v>
      </c>
      <c r="YE47" s="52">
        <f>SUMIFS(Raw!$I:$I, Raw!$A:$A, Dispositions!YE$14, Raw!$C:$C, Dispositions!$C47, Raw!$H:$H, "E03")</f>
        <v>932</v>
      </c>
      <c r="YF47" s="52">
        <f>SUMIFS(Raw!$I:$I, Raw!$A:$A, Dispositions!YF$14, Raw!$C:$C, Dispositions!$C47, Raw!$H:$H, "E03")</f>
        <v>859</v>
      </c>
      <c r="YG47" s="52">
        <f>SUMIFS(Raw!$I:$I, Raw!$A:$A, Dispositions!YG$14, Raw!$C:$C, Dispositions!$C47, Raw!$H:$H, "E03")</f>
        <v>805</v>
      </c>
      <c r="YH47" s="52">
        <f>SUMIFS(Raw!$I:$I, Raw!$A:$A, Dispositions!YH$14, Raw!$C:$C, Dispositions!$C47, Raw!$H:$H, "E03")</f>
        <v>873</v>
      </c>
      <c r="YI47" s="52">
        <f>SUMIFS(Raw!$I:$I, Raw!$A:$A, Dispositions!YI$14, Raw!$C:$C, Dispositions!$C47, Raw!$H:$H, "E03")</f>
        <v>952</v>
      </c>
      <c r="YJ47" s="53">
        <f>SUMIFS(Raw!$I:$I, Raw!$A:$A, Dispositions!YJ$14, Raw!$C:$C, Dispositions!$C47, Raw!$H:$H, "E03")</f>
        <v>957</v>
      </c>
      <c r="YL47" s="46">
        <f>SUMIFS(Raw!$I:$I, Raw!$A:$A, Dispositions!YL$14, Raw!$C:$C, Dispositions!$C47, Raw!$H:$H, "E05")</f>
        <v>6</v>
      </c>
      <c r="YM47" s="52">
        <f>SUMIFS(Raw!$I:$I, Raw!$A:$A, Dispositions!YM$14, Raw!$C:$C, Dispositions!$C47, Raw!$H:$H, "E05")</f>
        <v>5</v>
      </c>
      <c r="YN47" s="52">
        <f>SUMIFS(Raw!$I:$I, Raw!$A:$A, Dispositions!YN$14, Raw!$C:$C, Dispositions!$C47, Raw!$H:$H, "E05")</f>
        <v>7</v>
      </c>
      <c r="YO47" s="52">
        <f>SUMIFS(Raw!$I:$I, Raw!$A:$A, Dispositions!YO$14, Raw!$C:$C, Dispositions!$C47, Raw!$H:$H, "E05")</f>
        <v>4</v>
      </c>
      <c r="YP47" s="52">
        <f>SUMIFS(Raw!$I:$I, Raw!$A:$A, Dispositions!YP$14, Raw!$C:$C, Dispositions!$C47, Raw!$H:$H, "E05")</f>
        <v>4</v>
      </c>
      <c r="YQ47" s="52">
        <f>SUMIFS(Raw!$I:$I, Raw!$A:$A, Dispositions!YQ$14, Raw!$C:$C, Dispositions!$C47, Raw!$H:$H, "E05")</f>
        <v>3</v>
      </c>
      <c r="YR47" s="53">
        <f>SUMIFS(Raw!$I:$I, Raw!$A:$A, Dispositions!YR$14, Raw!$C:$C, Dispositions!$C47, Raw!$H:$H, "E05")</f>
        <v>10</v>
      </c>
      <c r="YT47" s="46">
        <f>SUMIFS(Raw!$I:$I, Raw!$A:$A, Dispositions!YT$14, Raw!$C:$C, Dispositions!$C47, Raw!$H:$H, "E12")</f>
        <v>124</v>
      </c>
      <c r="YU47" s="52">
        <f>SUMIFS(Raw!$I:$I, Raw!$A:$A, Dispositions!YU$14, Raw!$C:$C, Dispositions!$C47, Raw!$H:$H, "E12")</f>
        <v>119</v>
      </c>
      <c r="YV47" s="52">
        <f>SUMIFS(Raw!$I:$I, Raw!$A:$A, Dispositions!YV$14, Raw!$C:$C, Dispositions!$C47, Raw!$H:$H, "E12")</f>
        <v>103</v>
      </c>
      <c r="YW47" s="52">
        <f>SUMIFS(Raw!$I:$I, Raw!$A:$A, Dispositions!YW$14, Raw!$C:$C, Dispositions!$C47, Raw!$H:$H, "E12")</f>
        <v>85</v>
      </c>
      <c r="YX47" s="52">
        <f>SUMIFS(Raw!$I:$I, Raw!$A:$A, Dispositions!YX$14, Raw!$C:$C, Dispositions!$C47, Raw!$H:$H, "E12")</f>
        <v>104</v>
      </c>
      <c r="YY47" s="52">
        <f>SUMIFS(Raw!$I:$I, Raw!$A:$A, Dispositions!YY$14, Raw!$C:$C, Dispositions!$C47, Raw!$H:$H, "E12")</f>
        <v>118</v>
      </c>
      <c r="YZ47" s="53">
        <f>SUMIFS(Raw!$I:$I, Raw!$A:$A, Dispositions!YZ$14, Raw!$C:$C, Dispositions!$C47, Raw!$H:$H, "E12")</f>
        <v>98</v>
      </c>
      <c r="ZB47" s="46">
        <f>SUMIFS(Raw!$I:$I, Raw!$A:$A, Dispositions!ZB$14, Raw!$C:$C, Dispositions!$C47, Raw!$H:$H, "E13")</f>
        <v>22</v>
      </c>
      <c r="ZC47" s="52">
        <f>SUMIFS(Raw!$I:$I, Raw!$A:$A, Dispositions!ZC$14, Raw!$C:$C, Dispositions!$C47, Raw!$H:$H, "E13")</f>
        <v>11</v>
      </c>
      <c r="ZD47" s="52">
        <f>SUMIFS(Raw!$I:$I, Raw!$A:$A, Dispositions!ZD$14, Raw!$C:$C, Dispositions!$C47, Raw!$H:$H, "E13")</f>
        <v>14</v>
      </c>
      <c r="ZE47" s="52">
        <f>SUMIFS(Raw!$I:$I, Raw!$A:$A, Dispositions!ZE$14, Raw!$C:$C, Dispositions!$C47, Raw!$H:$H, "E13")</f>
        <v>19</v>
      </c>
      <c r="ZF47" s="52">
        <f>SUMIFS(Raw!$I:$I, Raw!$A:$A, Dispositions!ZF$14, Raw!$C:$C, Dispositions!$C47, Raw!$H:$H, "E13")</f>
        <v>13</v>
      </c>
      <c r="ZG47" s="52">
        <f>SUMIFS(Raw!$I:$I, Raw!$A:$A, Dispositions!ZG$14, Raw!$C:$C, Dispositions!$C47, Raw!$H:$H, "E13")</f>
        <v>29</v>
      </c>
      <c r="ZH47" s="53">
        <f>SUMIFS(Raw!$I:$I, Raw!$A:$A, Dispositions!ZH$14, Raw!$C:$C, Dispositions!$C47, Raw!$H:$H, "E13")</f>
        <v>20</v>
      </c>
      <c r="ZJ47" s="46">
        <f>SUMIFS(Raw!$I:$I, Raw!$A:$A, Dispositions!ZJ$14, Raw!$C:$C, Dispositions!$C47, Raw!$H:$H, "E14")</f>
        <v>291</v>
      </c>
      <c r="ZK47" s="52">
        <f>SUMIFS(Raw!$I:$I, Raw!$A:$A, Dispositions!ZK$14, Raw!$C:$C, Dispositions!$C47, Raw!$H:$H, "E14")</f>
        <v>187</v>
      </c>
      <c r="ZL47" s="52">
        <f>SUMIFS(Raw!$I:$I, Raw!$A:$A, Dispositions!ZL$14, Raw!$C:$C, Dispositions!$C47, Raw!$H:$H, "E14")</f>
        <v>194</v>
      </c>
      <c r="ZM47" s="52">
        <f>SUMIFS(Raw!$I:$I, Raw!$A:$A, Dispositions!ZM$14, Raw!$C:$C, Dispositions!$C47, Raw!$H:$H, "E14")</f>
        <v>166</v>
      </c>
      <c r="ZN47" s="52">
        <f>SUMIFS(Raw!$I:$I, Raw!$A:$A, Dispositions!ZN$14, Raw!$C:$C, Dispositions!$C47, Raw!$H:$H, "E14")</f>
        <v>286</v>
      </c>
      <c r="ZO47" s="52">
        <f>SUMIFS(Raw!$I:$I, Raw!$A:$A, Dispositions!ZO$14, Raw!$C:$C, Dispositions!$C47, Raw!$H:$H, "E14")</f>
        <v>560</v>
      </c>
      <c r="ZP47" s="53">
        <f>SUMIFS(Raw!$I:$I, Raw!$A:$A, Dispositions!ZP$14, Raw!$C:$C, Dispositions!$C47, Raw!$H:$H, "E14")</f>
        <v>248</v>
      </c>
      <c r="ZR47" s="46">
        <f>SUMIFS(Raw!$I:$I, Raw!$A:$A, Dispositions!ZR$14, Raw!$C:$C, Dispositions!$C47, Raw!$H:$H, "E15")</f>
        <v>64</v>
      </c>
      <c r="ZS47" s="52">
        <f>SUMIFS(Raw!$I:$I, Raw!$A:$A, Dispositions!ZS$14, Raw!$C:$C, Dispositions!$C47, Raw!$H:$H, "E15")</f>
        <v>70</v>
      </c>
      <c r="ZT47" s="52">
        <f>SUMIFS(Raw!$I:$I, Raw!$A:$A, Dispositions!ZT$14, Raw!$C:$C, Dispositions!$C47, Raw!$H:$H, "E15")</f>
        <v>74</v>
      </c>
      <c r="ZU47" s="52">
        <f>SUMIFS(Raw!$I:$I, Raw!$A:$A, Dispositions!ZU$14, Raw!$C:$C, Dispositions!$C47, Raw!$H:$H, "E15")</f>
        <v>52</v>
      </c>
      <c r="ZV47" s="52">
        <f>SUMIFS(Raw!$I:$I, Raw!$A:$A, Dispositions!ZV$14, Raw!$C:$C, Dispositions!$C47, Raw!$H:$H, "E15")</f>
        <v>97</v>
      </c>
      <c r="ZW47" s="52">
        <f>SUMIFS(Raw!$I:$I, Raw!$A:$A, Dispositions!ZW$14, Raw!$C:$C, Dispositions!$C47, Raw!$H:$H, "E15")</f>
        <v>134</v>
      </c>
      <c r="ZX47" s="53">
        <f>SUMIFS(Raw!$I:$I, Raw!$A:$A, Dispositions!ZX$14, Raw!$C:$C, Dispositions!$C47, Raw!$H:$H, "E15")</f>
        <v>96</v>
      </c>
      <c r="ZZ47" s="46">
        <f>SUMIFS(Raw!$I:$I, Raw!$A:$A, Dispositions!ZZ$14, Raw!$C:$C, Dispositions!$C47, Raw!$H:$H, "E16")</f>
        <v>446</v>
      </c>
      <c r="AAA47" s="52">
        <f>SUMIFS(Raw!$I:$I, Raw!$A:$A, Dispositions!AAA$14, Raw!$C:$C, Dispositions!$C47, Raw!$H:$H, "E16")</f>
        <v>408</v>
      </c>
      <c r="AAB47" s="52">
        <f>SUMIFS(Raw!$I:$I, Raw!$A:$A, Dispositions!AAB$14, Raw!$C:$C, Dispositions!$C47, Raw!$H:$H, "E16")</f>
        <v>374</v>
      </c>
      <c r="AAC47" s="52">
        <f>SUMIFS(Raw!$I:$I, Raw!$A:$A, Dispositions!AAC$14, Raw!$C:$C, Dispositions!$C47, Raw!$H:$H, "E16")</f>
        <v>398</v>
      </c>
      <c r="AAD47" s="52">
        <f>SUMIFS(Raw!$I:$I, Raw!$A:$A, Dispositions!AAD$14, Raw!$C:$C, Dispositions!$C47, Raw!$H:$H, "E16")</f>
        <v>377</v>
      </c>
      <c r="AAE47" s="52">
        <f>SUMIFS(Raw!$I:$I, Raw!$A:$A, Dispositions!AAE$14, Raw!$C:$C, Dispositions!$C47, Raw!$H:$H, "E16")</f>
        <v>709</v>
      </c>
      <c r="AAF47" s="53">
        <f>SUMIFS(Raw!$I:$I, Raw!$A:$A, Dispositions!AAF$14, Raw!$C:$C, Dispositions!$C47, Raw!$H:$H, "E16")</f>
        <v>599</v>
      </c>
      <c r="AAH47" s="46">
        <f>SUMIFS(Raw!$I:$I, Raw!$A:$A, Dispositions!AAH$14, Raw!$C:$C, Dispositions!$C47, Raw!$H:$H, "E18")</f>
        <v>1192</v>
      </c>
      <c r="AAI47" s="52">
        <f>SUMIFS(Raw!$I:$I, Raw!$A:$A, Dispositions!AAI$14, Raw!$C:$C, Dispositions!$C47, Raw!$H:$H, "E18")</f>
        <v>1006</v>
      </c>
      <c r="AAJ47" s="52">
        <f>SUMIFS(Raw!$I:$I, Raw!$A:$A, Dispositions!AAJ$14, Raw!$C:$C, Dispositions!$C47, Raw!$H:$H, "E18")</f>
        <v>1092</v>
      </c>
      <c r="AAK47" s="52">
        <f>SUMIFS(Raw!$I:$I, Raw!$A:$A, Dispositions!AAK$14, Raw!$C:$C, Dispositions!$C47, Raw!$H:$H, "E18")</f>
        <v>978</v>
      </c>
      <c r="AAL47" s="52">
        <f>SUMIFS(Raw!$I:$I, Raw!$A:$A, Dispositions!AAL$14, Raw!$C:$C, Dispositions!$C47, Raw!$H:$H, "E18")</f>
        <v>1007</v>
      </c>
      <c r="AAM47" s="52">
        <f>SUMIFS(Raw!$I:$I, Raw!$A:$A, Dispositions!AAM$14, Raw!$C:$C, Dispositions!$C47, Raw!$H:$H, "E18")</f>
        <v>1319</v>
      </c>
      <c r="AAN47" s="53">
        <f>SUMIFS(Raw!$I:$I, Raw!$A:$A, Dispositions!AAN$14, Raw!$C:$C, Dispositions!$C47, Raw!$H:$H, "E18")</f>
        <v>1202</v>
      </c>
      <c r="AAP47" s="46">
        <f>SUMIFS(Raw!$I:$I, Raw!$A:$A, Dispositions!AAP$14, Raw!$C:$C, Dispositions!$C47, Raw!$H:$H, "E34")</f>
        <v>2619</v>
      </c>
      <c r="AAQ47" s="52">
        <f>SUMIFS(Raw!$I:$I, Raw!$A:$A, Dispositions!AAQ$14, Raw!$C:$C, Dispositions!$C47, Raw!$H:$H, "E34")</f>
        <v>2287</v>
      </c>
      <c r="AAR47" s="52">
        <f>SUMIFS(Raw!$I:$I, Raw!$A:$A, Dispositions!AAR$14, Raw!$C:$C, Dispositions!$C47, Raw!$H:$H, "E34")</f>
        <v>2205</v>
      </c>
      <c r="AAS47" s="52">
        <f>SUMIFS(Raw!$I:$I, Raw!$A:$A, Dispositions!AAS$14, Raw!$C:$C, Dispositions!$C47, Raw!$H:$H, "E34")</f>
        <v>2127</v>
      </c>
      <c r="AAT47" s="52">
        <f>SUMIFS(Raw!$I:$I, Raw!$A:$A, Dispositions!AAT$14, Raw!$C:$C, Dispositions!$C47, Raw!$H:$H, "E34")</f>
        <v>2423</v>
      </c>
      <c r="AAU47" s="52">
        <f>SUMIFS(Raw!$I:$I, Raw!$A:$A, Dispositions!AAU$14, Raw!$C:$C, Dispositions!$C47, Raw!$H:$H, "E34")</f>
        <v>4249</v>
      </c>
      <c r="AAV47" s="53">
        <f>SUMIFS(Raw!$I:$I, Raw!$A:$A, Dispositions!AAV$14, Raw!$C:$C, Dispositions!$C47, Raw!$H:$H, "E34")</f>
        <v>3670</v>
      </c>
      <c r="AAX47" s="46">
        <f>SUMIFS(Raw!$I:$I, Raw!$A:$A, Dispositions!AAX$14, Raw!$C:$C, Dispositions!$C47, Raw!$H:$H, "E02")</f>
        <v>0</v>
      </c>
      <c r="AAY47" s="52">
        <f>SUMIFS(Raw!$I:$I, Raw!$A:$A, Dispositions!AAY$14, Raw!$C:$C, Dispositions!$C47, Raw!$H:$H, "E02")</f>
        <v>0</v>
      </c>
      <c r="AAZ47" s="52">
        <f>SUMIFS(Raw!$I:$I, Raw!$A:$A, Dispositions!AAZ$14, Raw!$C:$C, Dispositions!$C47, Raw!$H:$H, "E02")</f>
        <v>0</v>
      </c>
      <c r="ABA47" s="52">
        <f>SUMIFS(Raw!$I:$I, Raw!$A:$A, Dispositions!ABA$14, Raw!$C:$C, Dispositions!$C47, Raw!$H:$H, "E02")</f>
        <v>0</v>
      </c>
      <c r="ABB47" s="52">
        <f>SUMIFS(Raw!$I:$I, Raw!$A:$A, Dispositions!ABB$14, Raw!$C:$C, Dispositions!$C47, Raw!$H:$H, "E02")</f>
        <v>0</v>
      </c>
      <c r="ABC47" s="52">
        <f>SUMIFS(Raw!$I:$I, Raw!$A:$A, Dispositions!ABC$14, Raw!$C:$C, Dispositions!$C47, Raw!$H:$H, "E02")</f>
        <v>0</v>
      </c>
      <c r="ABD47" s="53">
        <f>SUMIFS(Raw!$I:$I, Raw!$A:$A, Dispositions!ABD$14, Raw!$C:$C, Dispositions!$C47, Raw!$H:$H, "E02")</f>
        <v>0</v>
      </c>
      <c r="ABF47" s="46">
        <f>SUMIFS(Raw!$I:$I, Raw!$A:$A, Dispositions!ABF$14, Raw!$C:$C, Dispositions!$C47, Raw!$H:$H, "E03")</f>
        <v>0</v>
      </c>
      <c r="ABG47" s="52">
        <f>SUMIFS(Raw!$I:$I, Raw!$A:$A, Dispositions!ABG$14, Raw!$C:$C, Dispositions!$C47, Raw!$H:$H, "E03")</f>
        <v>0</v>
      </c>
      <c r="ABH47" s="52">
        <f>SUMIFS(Raw!$I:$I, Raw!$A:$A, Dispositions!ABH$14, Raw!$C:$C, Dispositions!$C47, Raw!$H:$H, "E03")</f>
        <v>0</v>
      </c>
      <c r="ABI47" s="52">
        <f>SUMIFS(Raw!$I:$I, Raw!$A:$A, Dispositions!ABI$14, Raw!$C:$C, Dispositions!$C47, Raw!$H:$H, "E03")</f>
        <v>0</v>
      </c>
      <c r="ABJ47" s="52">
        <f>SUMIFS(Raw!$I:$I, Raw!$A:$A, Dispositions!ABJ$14, Raw!$C:$C, Dispositions!$C47, Raw!$H:$H, "E03")</f>
        <v>0</v>
      </c>
      <c r="ABK47" s="52">
        <f>SUMIFS(Raw!$I:$I, Raw!$A:$A, Dispositions!ABK$14, Raw!$C:$C, Dispositions!$C47, Raw!$H:$H, "E03")</f>
        <v>0</v>
      </c>
      <c r="ABL47" s="53">
        <f>SUMIFS(Raw!$I:$I, Raw!$A:$A, Dispositions!ABL$14, Raw!$C:$C, Dispositions!$C47, Raw!$H:$H, "E03")</f>
        <v>0</v>
      </c>
      <c r="ABN47" s="46">
        <f>SUMIFS(Raw!$I:$I, Raw!$A:$A, Dispositions!ABN$14, Raw!$C:$C, Dispositions!$C47, Raw!$H:$H, "E05")</f>
        <v>0</v>
      </c>
      <c r="ABO47" s="52">
        <f>SUMIFS(Raw!$I:$I, Raw!$A:$A, Dispositions!ABO$14, Raw!$C:$C, Dispositions!$C47, Raw!$H:$H, "E05")</f>
        <v>0</v>
      </c>
      <c r="ABP47" s="52">
        <f>SUMIFS(Raw!$I:$I, Raw!$A:$A, Dispositions!ABP$14, Raw!$C:$C, Dispositions!$C47, Raw!$H:$H, "E05")</f>
        <v>0</v>
      </c>
      <c r="ABQ47" s="52">
        <f>SUMIFS(Raw!$I:$I, Raw!$A:$A, Dispositions!ABQ$14, Raw!$C:$C, Dispositions!$C47, Raw!$H:$H, "E05")</f>
        <v>0</v>
      </c>
      <c r="ABR47" s="52">
        <f>SUMIFS(Raw!$I:$I, Raw!$A:$A, Dispositions!ABR$14, Raw!$C:$C, Dispositions!$C47, Raw!$H:$H, "E05")</f>
        <v>0</v>
      </c>
      <c r="ABS47" s="52">
        <f>SUMIFS(Raw!$I:$I, Raw!$A:$A, Dispositions!ABS$14, Raw!$C:$C, Dispositions!$C47, Raw!$H:$H, "E05")</f>
        <v>0</v>
      </c>
      <c r="ABT47" s="53">
        <f>SUMIFS(Raw!$I:$I, Raw!$A:$A, Dispositions!ABT$14, Raw!$C:$C, Dispositions!$C47, Raw!$H:$H, "E05")</f>
        <v>0</v>
      </c>
      <c r="ABV47" s="46">
        <f>SUMIFS(Raw!$I:$I, Raw!$A:$A, Dispositions!ABV$14, Raw!$C:$C, Dispositions!$C47, Raw!$H:$H, "E12")</f>
        <v>0</v>
      </c>
      <c r="ABW47" s="52">
        <f>SUMIFS(Raw!$I:$I, Raw!$A:$A, Dispositions!ABW$14, Raw!$C:$C, Dispositions!$C47, Raw!$H:$H, "E12")</f>
        <v>0</v>
      </c>
      <c r="ABX47" s="52">
        <f>SUMIFS(Raw!$I:$I, Raw!$A:$A, Dispositions!ABX$14, Raw!$C:$C, Dispositions!$C47, Raw!$H:$H, "E12")</f>
        <v>0</v>
      </c>
      <c r="ABY47" s="52">
        <f>SUMIFS(Raw!$I:$I, Raw!$A:$A, Dispositions!ABY$14, Raw!$C:$C, Dispositions!$C47, Raw!$H:$H, "E12")</f>
        <v>0</v>
      </c>
      <c r="ABZ47" s="52">
        <f>SUMIFS(Raw!$I:$I, Raw!$A:$A, Dispositions!ABZ$14, Raw!$C:$C, Dispositions!$C47, Raw!$H:$H, "E12")</f>
        <v>0</v>
      </c>
      <c r="ACA47" s="52">
        <f>SUMIFS(Raw!$I:$I, Raw!$A:$A, Dispositions!ACA$14, Raw!$C:$C, Dispositions!$C47, Raw!$H:$H, "E12")</f>
        <v>0</v>
      </c>
      <c r="ACB47" s="53">
        <f>SUMIFS(Raw!$I:$I, Raw!$A:$A, Dispositions!ACB$14, Raw!$C:$C, Dispositions!$C47, Raw!$H:$H, "E12")</f>
        <v>0</v>
      </c>
      <c r="ACD47" s="46">
        <f>SUMIFS(Raw!$I:$I, Raw!$A:$A, Dispositions!ACD$14, Raw!$C:$C, Dispositions!$C47, Raw!$H:$H, "E13")</f>
        <v>0</v>
      </c>
      <c r="ACE47" s="52">
        <f>SUMIFS(Raw!$I:$I, Raw!$A:$A, Dispositions!ACE$14, Raw!$C:$C, Dispositions!$C47, Raw!$H:$H, "E13")</f>
        <v>0</v>
      </c>
      <c r="ACF47" s="52">
        <f>SUMIFS(Raw!$I:$I, Raw!$A:$A, Dispositions!ACF$14, Raw!$C:$C, Dispositions!$C47, Raw!$H:$H, "E13")</f>
        <v>0</v>
      </c>
      <c r="ACG47" s="52">
        <f>SUMIFS(Raw!$I:$I, Raw!$A:$A, Dispositions!ACG$14, Raw!$C:$C, Dispositions!$C47, Raw!$H:$H, "E13")</f>
        <v>0</v>
      </c>
      <c r="ACH47" s="52">
        <f>SUMIFS(Raw!$I:$I, Raw!$A:$A, Dispositions!ACH$14, Raw!$C:$C, Dispositions!$C47, Raw!$H:$H, "E13")</f>
        <v>0</v>
      </c>
      <c r="ACI47" s="52">
        <f>SUMIFS(Raw!$I:$I, Raw!$A:$A, Dispositions!ACI$14, Raw!$C:$C, Dispositions!$C47, Raw!$H:$H, "E13")</f>
        <v>0</v>
      </c>
      <c r="ACJ47" s="53">
        <f>SUMIFS(Raw!$I:$I, Raw!$A:$A, Dispositions!ACJ$14, Raw!$C:$C, Dispositions!$C47, Raw!$H:$H, "E13")</f>
        <v>0</v>
      </c>
      <c r="ACL47" s="46">
        <f>SUMIFS(Raw!$I:$I, Raw!$A:$A, Dispositions!ACL$14, Raw!$C:$C, Dispositions!$C47, Raw!$H:$H, "E14")</f>
        <v>0</v>
      </c>
      <c r="ACM47" s="52">
        <f>SUMIFS(Raw!$I:$I, Raw!$A:$A, Dispositions!ACM$14, Raw!$C:$C, Dispositions!$C47, Raw!$H:$H, "E14")</f>
        <v>0</v>
      </c>
      <c r="ACN47" s="52">
        <f>SUMIFS(Raw!$I:$I, Raw!$A:$A, Dispositions!ACN$14, Raw!$C:$C, Dispositions!$C47, Raw!$H:$H, "E14")</f>
        <v>0</v>
      </c>
      <c r="ACO47" s="52">
        <f>SUMIFS(Raw!$I:$I, Raw!$A:$A, Dispositions!ACO$14, Raw!$C:$C, Dispositions!$C47, Raw!$H:$H, "E14")</f>
        <v>0</v>
      </c>
      <c r="ACP47" s="52">
        <f>SUMIFS(Raw!$I:$I, Raw!$A:$A, Dispositions!ACP$14, Raw!$C:$C, Dispositions!$C47, Raw!$H:$H, "E14")</f>
        <v>0</v>
      </c>
      <c r="ACQ47" s="52">
        <f>SUMIFS(Raw!$I:$I, Raw!$A:$A, Dispositions!ACQ$14, Raw!$C:$C, Dispositions!$C47, Raw!$H:$H, "E14")</f>
        <v>0</v>
      </c>
      <c r="ACR47" s="53">
        <f>SUMIFS(Raw!$I:$I, Raw!$A:$A, Dispositions!ACR$14, Raw!$C:$C, Dispositions!$C47, Raw!$H:$H, "E14")</f>
        <v>0</v>
      </c>
      <c r="ACT47" s="46">
        <f>SUMIFS(Raw!$I:$I, Raw!$A:$A, Dispositions!ACT$14, Raw!$C:$C, Dispositions!$C47, Raw!$H:$H, "E15")</f>
        <v>0</v>
      </c>
      <c r="ACU47" s="52">
        <f>SUMIFS(Raw!$I:$I, Raw!$A:$A, Dispositions!ACU$14, Raw!$C:$C, Dispositions!$C47, Raw!$H:$H, "E15")</f>
        <v>0</v>
      </c>
      <c r="ACV47" s="52">
        <f>SUMIFS(Raw!$I:$I, Raw!$A:$A, Dispositions!ACV$14, Raw!$C:$C, Dispositions!$C47, Raw!$H:$H, "E15")</f>
        <v>0</v>
      </c>
      <c r="ACW47" s="52">
        <f>SUMIFS(Raw!$I:$I, Raw!$A:$A, Dispositions!ACW$14, Raw!$C:$C, Dispositions!$C47, Raw!$H:$H, "E15")</f>
        <v>0</v>
      </c>
      <c r="ACX47" s="52">
        <f>SUMIFS(Raw!$I:$I, Raw!$A:$A, Dispositions!ACX$14, Raw!$C:$C, Dispositions!$C47, Raw!$H:$H, "E15")</f>
        <v>0</v>
      </c>
      <c r="ACY47" s="52">
        <f>SUMIFS(Raw!$I:$I, Raw!$A:$A, Dispositions!ACY$14, Raw!$C:$C, Dispositions!$C47, Raw!$H:$H, "E15")</f>
        <v>0</v>
      </c>
      <c r="ACZ47" s="53">
        <f>SUMIFS(Raw!$I:$I, Raw!$A:$A, Dispositions!ACZ$14, Raw!$C:$C, Dispositions!$C47, Raw!$H:$H, "E15")</f>
        <v>0</v>
      </c>
      <c r="ADB47" s="46">
        <f>SUMIFS(Raw!$I:$I, Raw!$A:$A, Dispositions!ADB$14, Raw!$C:$C, Dispositions!$C47, Raw!$H:$H, "E16")</f>
        <v>0</v>
      </c>
      <c r="ADC47" s="52">
        <f>SUMIFS(Raw!$I:$I, Raw!$A:$A, Dispositions!ADC$14, Raw!$C:$C, Dispositions!$C47, Raw!$H:$H, "E16")</f>
        <v>0</v>
      </c>
      <c r="ADD47" s="52">
        <f>SUMIFS(Raw!$I:$I, Raw!$A:$A, Dispositions!ADD$14, Raw!$C:$C, Dispositions!$C47, Raw!$H:$H, "E16")</f>
        <v>0</v>
      </c>
      <c r="ADE47" s="52">
        <f>SUMIFS(Raw!$I:$I, Raw!$A:$A, Dispositions!ADE$14, Raw!$C:$C, Dispositions!$C47, Raw!$H:$H, "E16")</f>
        <v>0</v>
      </c>
      <c r="ADF47" s="52">
        <f>SUMIFS(Raw!$I:$I, Raw!$A:$A, Dispositions!ADF$14, Raw!$C:$C, Dispositions!$C47, Raw!$H:$H, "E16")</f>
        <v>0</v>
      </c>
      <c r="ADG47" s="52">
        <f>SUMIFS(Raw!$I:$I, Raw!$A:$A, Dispositions!ADG$14, Raw!$C:$C, Dispositions!$C47, Raw!$H:$H, "E16")</f>
        <v>0</v>
      </c>
      <c r="ADH47" s="53">
        <f>SUMIFS(Raw!$I:$I, Raw!$A:$A, Dispositions!ADH$14, Raw!$C:$C, Dispositions!$C47, Raw!$H:$H, "E16")</f>
        <v>0</v>
      </c>
      <c r="ADJ47" s="46">
        <f>SUMIFS(Raw!$I:$I, Raw!$A:$A, Dispositions!ADJ$14, Raw!$C:$C, Dispositions!$C47, Raw!$H:$H, "E18")</f>
        <v>0</v>
      </c>
      <c r="ADK47" s="52">
        <f>SUMIFS(Raw!$I:$I, Raw!$A:$A, Dispositions!ADK$14, Raw!$C:$C, Dispositions!$C47, Raw!$H:$H, "E18")</f>
        <v>0</v>
      </c>
      <c r="ADL47" s="52">
        <f>SUMIFS(Raw!$I:$I, Raw!$A:$A, Dispositions!ADL$14, Raw!$C:$C, Dispositions!$C47, Raw!$H:$H, "E18")</f>
        <v>0</v>
      </c>
      <c r="ADM47" s="52">
        <f>SUMIFS(Raw!$I:$I, Raw!$A:$A, Dispositions!ADM$14, Raw!$C:$C, Dispositions!$C47, Raw!$H:$H, "E18")</f>
        <v>0</v>
      </c>
      <c r="ADN47" s="52">
        <f>SUMIFS(Raw!$I:$I, Raw!$A:$A, Dispositions!ADN$14, Raw!$C:$C, Dispositions!$C47, Raw!$H:$H, "E18")</f>
        <v>0</v>
      </c>
      <c r="ADO47" s="52">
        <f>SUMIFS(Raw!$I:$I, Raw!$A:$A, Dispositions!ADO$14, Raw!$C:$C, Dispositions!$C47, Raw!$H:$H, "E18")</f>
        <v>0</v>
      </c>
      <c r="ADP47" s="53">
        <f>SUMIFS(Raw!$I:$I, Raw!$A:$A, Dispositions!ADP$14, Raw!$C:$C, Dispositions!$C47, Raw!$H:$H, "E18")</f>
        <v>0</v>
      </c>
      <c r="ADR47" s="46">
        <f>SUMIFS(Raw!$I:$I, Raw!$A:$A, Dispositions!ADR$14, Raw!$C:$C, Dispositions!$C47, Raw!$H:$H, "E34")</f>
        <v>0</v>
      </c>
      <c r="ADS47" s="52">
        <f>SUMIFS(Raw!$I:$I, Raw!$A:$A, Dispositions!ADS$14, Raw!$C:$C, Dispositions!$C47, Raw!$H:$H, "E34")</f>
        <v>0</v>
      </c>
      <c r="ADT47" s="52">
        <f>SUMIFS(Raw!$I:$I, Raw!$A:$A, Dispositions!ADT$14, Raw!$C:$C, Dispositions!$C47, Raw!$H:$H, "E34")</f>
        <v>0</v>
      </c>
      <c r="ADU47" s="52">
        <f>SUMIFS(Raw!$I:$I, Raw!$A:$A, Dispositions!ADU$14, Raw!$C:$C, Dispositions!$C47, Raw!$H:$H, "E34")</f>
        <v>0</v>
      </c>
      <c r="ADV47" s="52">
        <f>SUMIFS(Raw!$I:$I, Raw!$A:$A, Dispositions!ADV$14, Raw!$C:$C, Dispositions!$C47, Raw!$H:$H, "E34")</f>
        <v>0</v>
      </c>
      <c r="ADW47" s="52">
        <f>SUMIFS(Raw!$I:$I, Raw!$A:$A, Dispositions!ADW$14, Raw!$C:$C, Dispositions!$C47, Raw!$H:$H, "E34")</f>
        <v>0</v>
      </c>
      <c r="ADX47" s="53">
        <f>SUMIFS(Raw!$I:$I, Raw!$A:$A, Dispositions!ADX$14, Raw!$C:$C, Dispositions!$C47, Raw!$H:$H, "E34")</f>
        <v>0</v>
      </c>
      <c r="ADZ47" s="46">
        <f>SUMIFS(Raw!$I:$I, Raw!$A:$A, Dispositions!ADZ$14, Raw!$C:$C, Dispositions!$C47, Raw!$H:$H, "E02")</f>
        <v>0</v>
      </c>
      <c r="AEA47" s="52">
        <f>SUMIFS(Raw!$I:$I, Raw!$A:$A, Dispositions!AEA$14, Raw!$C:$C, Dispositions!$C47, Raw!$H:$H, "E02")</f>
        <v>0</v>
      </c>
      <c r="AEB47" s="52">
        <f>SUMIFS(Raw!$I:$I, Raw!$A:$A, Dispositions!AEB$14, Raw!$C:$C, Dispositions!$C47, Raw!$H:$H, "E02")</f>
        <v>0</v>
      </c>
      <c r="AEC47" s="52">
        <f>SUMIFS(Raw!$I:$I, Raw!$A:$A, Dispositions!AEC$14, Raw!$C:$C, Dispositions!$C47, Raw!$H:$H, "E02")</f>
        <v>0</v>
      </c>
      <c r="AED47" s="52">
        <f>SUMIFS(Raw!$I:$I, Raw!$A:$A, Dispositions!AED$14, Raw!$C:$C, Dispositions!$C47, Raw!$H:$H, "E02")</f>
        <v>0</v>
      </c>
      <c r="AEE47" s="52">
        <f>SUMIFS(Raw!$I:$I, Raw!$A:$A, Dispositions!AEE$14, Raw!$C:$C, Dispositions!$C47, Raw!$H:$H, "E02")</f>
        <v>0</v>
      </c>
      <c r="AEF47" s="53">
        <f>SUMIFS(Raw!$I:$I, Raw!$A:$A, Dispositions!AEF$14, Raw!$C:$C, Dispositions!$C47, Raw!$H:$H, "E02")</f>
        <v>0</v>
      </c>
      <c r="AEH47" s="46">
        <f>SUMIFS(Raw!$I:$I, Raw!$A:$A, Dispositions!AEH$14, Raw!$C:$C, Dispositions!$C47, Raw!$H:$H, "E03")</f>
        <v>0</v>
      </c>
      <c r="AEI47" s="52">
        <f>SUMIFS(Raw!$I:$I, Raw!$A:$A, Dispositions!AEI$14, Raw!$C:$C, Dispositions!$C47, Raw!$H:$H, "E03")</f>
        <v>0</v>
      </c>
      <c r="AEJ47" s="52">
        <f>SUMIFS(Raw!$I:$I, Raw!$A:$A, Dispositions!AEJ$14, Raw!$C:$C, Dispositions!$C47, Raw!$H:$H, "E03")</f>
        <v>0</v>
      </c>
      <c r="AEK47" s="52">
        <f>SUMIFS(Raw!$I:$I, Raw!$A:$A, Dispositions!AEK$14, Raw!$C:$C, Dispositions!$C47, Raw!$H:$H, "E03")</f>
        <v>0</v>
      </c>
      <c r="AEL47" s="52">
        <f>SUMIFS(Raw!$I:$I, Raw!$A:$A, Dispositions!AEL$14, Raw!$C:$C, Dispositions!$C47, Raw!$H:$H, "E03")</f>
        <v>0</v>
      </c>
      <c r="AEM47" s="52">
        <f>SUMIFS(Raw!$I:$I, Raw!$A:$A, Dispositions!AEM$14, Raw!$C:$C, Dispositions!$C47, Raw!$H:$H, "E03")</f>
        <v>0</v>
      </c>
      <c r="AEN47" s="53">
        <f>SUMIFS(Raw!$I:$I, Raw!$A:$A, Dispositions!AEN$14, Raw!$C:$C, Dispositions!$C47, Raw!$H:$H, "E03")</f>
        <v>0</v>
      </c>
      <c r="AEP47" s="46">
        <f>SUMIFS(Raw!$I:$I, Raw!$A:$A, Dispositions!AEP$14, Raw!$C:$C, Dispositions!$C47, Raw!$H:$H, "E05")</f>
        <v>0</v>
      </c>
      <c r="AEQ47" s="52">
        <f>SUMIFS(Raw!$I:$I, Raw!$A:$A, Dispositions!AEQ$14, Raw!$C:$C, Dispositions!$C47, Raw!$H:$H, "E05")</f>
        <v>0</v>
      </c>
      <c r="AER47" s="52">
        <f>SUMIFS(Raw!$I:$I, Raw!$A:$A, Dispositions!AER$14, Raw!$C:$C, Dispositions!$C47, Raw!$H:$H, "E05")</f>
        <v>0</v>
      </c>
      <c r="AES47" s="52">
        <f>SUMIFS(Raw!$I:$I, Raw!$A:$A, Dispositions!AES$14, Raw!$C:$C, Dispositions!$C47, Raw!$H:$H, "E05")</f>
        <v>0</v>
      </c>
      <c r="AET47" s="52">
        <f>SUMIFS(Raw!$I:$I, Raw!$A:$A, Dispositions!AET$14, Raw!$C:$C, Dispositions!$C47, Raw!$H:$H, "E05")</f>
        <v>0</v>
      </c>
      <c r="AEU47" s="52">
        <f>SUMIFS(Raw!$I:$I, Raw!$A:$A, Dispositions!AEU$14, Raw!$C:$C, Dispositions!$C47, Raw!$H:$H, "E05")</f>
        <v>0</v>
      </c>
      <c r="AEV47" s="53">
        <f>SUMIFS(Raw!$I:$I, Raw!$A:$A, Dispositions!AEV$14, Raw!$C:$C, Dispositions!$C47, Raw!$H:$H, "E05")</f>
        <v>0</v>
      </c>
      <c r="AEX47" s="46">
        <f>SUMIFS(Raw!$I:$I, Raw!$A:$A, Dispositions!AEX$14, Raw!$C:$C, Dispositions!$C47, Raw!$H:$H, "E12")</f>
        <v>0</v>
      </c>
      <c r="AEY47" s="52">
        <f>SUMIFS(Raw!$I:$I, Raw!$A:$A, Dispositions!AEY$14, Raw!$C:$C, Dispositions!$C47, Raw!$H:$H, "E12")</f>
        <v>0</v>
      </c>
      <c r="AEZ47" s="52">
        <f>SUMIFS(Raw!$I:$I, Raw!$A:$A, Dispositions!AEZ$14, Raw!$C:$C, Dispositions!$C47, Raw!$H:$H, "E12")</f>
        <v>0</v>
      </c>
      <c r="AFA47" s="52">
        <f>SUMIFS(Raw!$I:$I, Raw!$A:$A, Dispositions!AFA$14, Raw!$C:$C, Dispositions!$C47, Raw!$H:$H, "E12")</f>
        <v>0</v>
      </c>
      <c r="AFB47" s="52">
        <f>SUMIFS(Raw!$I:$I, Raw!$A:$A, Dispositions!AFB$14, Raw!$C:$C, Dispositions!$C47, Raw!$H:$H, "E12")</f>
        <v>0</v>
      </c>
      <c r="AFC47" s="52">
        <f>SUMIFS(Raw!$I:$I, Raw!$A:$A, Dispositions!AFC$14, Raw!$C:$C, Dispositions!$C47, Raw!$H:$H, "E12")</f>
        <v>0</v>
      </c>
      <c r="AFD47" s="53">
        <f>SUMIFS(Raw!$I:$I, Raw!$A:$A, Dispositions!AFD$14, Raw!$C:$C, Dispositions!$C47, Raw!$H:$H, "E12")</f>
        <v>0</v>
      </c>
      <c r="AFF47" s="46">
        <f>SUMIFS(Raw!$I:$I, Raw!$A:$A, Dispositions!AFF$14, Raw!$C:$C, Dispositions!$C47, Raw!$H:$H, "E13")</f>
        <v>0</v>
      </c>
      <c r="AFG47" s="52">
        <f>SUMIFS(Raw!$I:$I, Raw!$A:$A, Dispositions!AFG$14, Raw!$C:$C, Dispositions!$C47, Raw!$H:$H, "E13")</f>
        <v>0</v>
      </c>
      <c r="AFH47" s="52">
        <f>SUMIFS(Raw!$I:$I, Raw!$A:$A, Dispositions!AFH$14, Raw!$C:$C, Dispositions!$C47, Raw!$H:$H, "E13")</f>
        <v>0</v>
      </c>
      <c r="AFI47" s="52">
        <f>SUMIFS(Raw!$I:$I, Raw!$A:$A, Dispositions!AFI$14, Raw!$C:$C, Dispositions!$C47, Raw!$H:$H, "E13")</f>
        <v>0</v>
      </c>
      <c r="AFJ47" s="52">
        <f>SUMIFS(Raw!$I:$I, Raw!$A:$A, Dispositions!AFJ$14, Raw!$C:$C, Dispositions!$C47, Raw!$H:$H, "E13")</f>
        <v>0</v>
      </c>
      <c r="AFK47" s="52">
        <f>SUMIFS(Raw!$I:$I, Raw!$A:$A, Dispositions!AFK$14, Raw!$C:$C, Dispositions!$C47, Raw!$H:$H, "E13")</f>
        <v>0</v>
      </c>
      <c r="AFL47" s="53">
        <f>SUMIFS(Raw!$I:$I, Raw!$A:$A, Dispositions!AFL$14, Raw!$C:$C, Dispositions!$C47, Raw!$H:$H, "E13")</f>
        <v>0</v>
      </c>
      <c r="AFN47" s="46">
        <f>SUMIFS(Raw!$I:$I, Raw!$A:$A, Dispositions!AFN$14, Raw!$C:$C, Dispositions!$C47, Raw!$H:$H, "E14")</f>
        <v>0</v>
      </c>
      <c r="AFO47" s="52">
        <f>SUMIFS(Raw!$I:$I, Raw!$A:$A, Dispositions!AFO$14, Raw!$C:$C, Dispositions!$C47, Raw!$H:$H, "E14")</f>
        <v>0</v>
      </c>
      <c r="AFP47" s="52">
        <f>SUMIFS(Raw!$I:$I, Raw!$A:$A, Dispositions!AFP$14, Raw!$C:$C, Dispositions!$C47, Raw!$H:$H, "E14")</f>
        <v>0</v>
      </c>
      <c r="AFQ47" s="52">
        <f>SUMIFS(Raw!$I:$I, Raw!$A:$A, Dispositions!AFQ$14, Raw!$C:$C, Dispositions!$C47, Raw!$H:$H, "E14")</f>
        <v>0</v>
      </c>
      <c r="AFR47" s="52">
        <f>SUMIFS(Raw!$I:$I, Raw!$A:$A, Dispositions!AFR$14, Raw!$C:$C, Dispositions!$C47, Raw!$H:$H, "E14")</f>
        <v>0</v>
      </c>
      <c r="AFS47" s="52">
        <f>SUMIFS(Raw!$I:$I, Raw!$A:$A, Dispositions!AFS$14, Raw!$C:$C, Dispositions!$C47, Raw!$H:$H, "E14")</f>
        <v>0</v>
      </c>
      <c r="AFT47" s="53">
        <f>SUMIFS(Raw!$I:$I, Raw!$A:$A, Dispositions!AFT$14, Raw!$C:$C, Dispositions!$C47, Raw!$H:$H, "E14")</f>
        <v>0</v>
      </c>
      <c r="AFV47" s="46">
        <f>SUMIFS(Raw!$I:$I, Raw!$A:$A, Dispositions!AFV$14, Raw!$C:$C, Dispositions!$C47, Raw!$H:$H, "E15")</f>
        <v>0</v>
      </c>
      <c r="AFW47" s="52">
        <f>SUMIFS(Raw!$I:$I, Raw!$A:$A, Dispositions!AFW$14, Raw!$C:$C, Dispositions!$C47, Raw!$H:$H, "E15")</f>
        <v>0</v>
      </c>
      <c r="AFX47" s="52">
        <f>SUMIFS(Raw!$I:$I, Raw!$A:$A, Dispositions!AFX$14, Raw!$C:$C, Dispositions!$C47, Raw!$H:$H, "E15")</f>
        <v>0</v>
      </c>
      <c r="AFY47" s="52">
        <f>SUMIFS(Raw!$I:$I, Raw!$A:$A, Dispositions!AFY$14, Raw!$C:$C, Dispositions!$C47, Raw!$H:$H, "E15")</f>
        <v>0</v>
      </c>
      <c r="AFZ47" s="52">
        <f>SUMIFS(Raw!$I:$I, Raw!$A:$A, Dispositions!AFZ$14, Raw!$C:$C, Dispositions!$C47, Raw!$H:$H, "E15")</f>
        <v>0</v>
      </c>
      <c r="AGA47" s="52">
        <f>SUMIFS(Raw!$I:$I, Raw!$A:$A, Dispositions!AGA$14, Raw!$C:$C, Dispositions!$C47, Raw!$H:$H, "E15")</f>
        <v>0</v>
      </c>
      <c r="AGB47" s="53">
        <f>SUMIFS(Raw!$I:$I, Raw!$A:$A, Dispositions!AGB$14, Raw!$C:$C, Dispositions!$C47, Raw!$H:$H, "E15")</f>
        <v>0</v>
      </c>
      <c r="AGD47" s="46">
        <f>SUMIFS(Raw!$I:$I, Raw!$A:$A, Dispositions!AGD$14, Raw!$C:$C, Dispositions!$C47, Raw!$H:$H, "E16")</f>
        <v>0</v>
      </c>
      <c r="AGE47" s="52">
        <f>SUMIFS(Raw!$I:$I, Raw!$A:$A, Dispositions!AGE$14, Raw!$C:$C, Dispositions!$C47, Raw!$H:$H, "E16")</f>
        <v>0</v>
      </c>
      <c r="AGF47" s="52">
        <f>SUMIFS(Raw!$I:$I, Raw!$A:$A, Dispositions!AGF$14, Raw!$C:$C, Dispositions!$C47, Raw!$H:$H, "E16")</f>
        <v>0</v>
      </c>
      <c r="AGG47" s="52">
        <f>SUMIFS(Raw!$I:$I, Raw!$A:$A, Dispositions!AGG$14, Raw!$C:$C, Dispositions!$C47, Raw!$H:$H, "E16")</f>
        <v>0</v>
      </c>
      <c r="AGH47" s="52">
        <f>SUMIFS(Raw!$I:$I, Raw!$A:$A, Dispositions!AGH$14, Raw!$C:$C, Dispositions!$C47, Raw!$H:$H, "E16")</f>
        <v>0</v>
      </c>
      <c r="AGI47" s="52">
        <f>SUMIFS(Raw!$I:$I, Raw!$A:$A, Dispositions!AGI$14, Raw!$C:$C, Dispositions!$C47, Raw!$H:$H, "E16")</f>
        <v>0</v>
      </c>
      <c r="AGJ47" s="53">
        <f>SUMIFS(Raw!$I:$I, Raw!$A:$A, Dispositions!AGJ$14, Raw!$C:$C, Dispositions!$C47, Raw!$H:$H, "E16")</f>
        <v>0</v>
      </c>
      <c r="AGL47" s="46">
        <f>SUMIFS(Raw!$I:$I, Raw!$A:$A, Dispositions!AGL$14, Raw!$C:$C, Dispositions!$C47, Raw!$H:$H, "E18")</f>
        <v>0</v>
      </c>
      <c r="AGM47" s="52">
        <f>SUMIFS(Raw!$I:$I, Raw!$A:$A, Dispositions!AGM$14, Raw!$C:$C, Dispositions!$C47, Raw!$H:$H, "E18")</f>
        <v>0</v>
      </c>
      <c r="AGN47" s="52">
        <f>SUMIFS(Raw!$I:$I, Raw!$A:$A, Dispositions!AGN$14, Raw!$C:$C, Dispositions!$C47, Raw!$H:$H, "E18")</f>
        <v>0</v>
      </c>
      <c r="AGO47" s="52">
        <f>SUMIFS(Raw!$I:$I, Raw!$A:$A, Dispositions!AGO$14, Raw!$C:$C, Dispositions!$C47, Raw!$H:$H, "E18")</f>
        <v>0</v>
      </c>
      <c r="AGP47" s="52">
        <f>SUMIFS(Raw!$I:$I, Raw!$A:$A, Dispositions!AGP$14, Raw!$C:$C, Dispositions!$C47, Raw!$H:$H, "E18")</f>
        <v>0</v>
      </c>
      <c r="AGQ47" s="52">
        <f>SUMIFS(Raw!$I:$I, Raw!$A:$A, Dispositions!AGQ$14, Raw!$C:$C, Dispositions!$C47, Raw!$H:$H, "E18")</f>
        <v>0</v>
      </c>
      <c r="AGR47" s="53">
        <f>SUMIFS(Raw!$I:$I, Raw!$A:$A, Dispositions!AGR$14, Raw!$C:$C, Dispositions!$C47, Raw!$H:$H, "E18")</f>
        <v>0</v>
      </c>
      <c r="AGT47" s="46">
        <f>SUMIFS(Raw!$I:$I, Raw!$A:$A, Dispositions!AGT$14, Raw!$C:$C, Dispositions!$C47, Raw!$H:$H, "E34")</f>
        <v>0</v>
      </c>
      <c r="AGU47" s="52">
        <f>SUMIFS(Raw!$I:$I, Raw!$A:$A, Dispositions!AGU$14, Raw!$C:$C, Dispositions!$C47, Raw!$H:$H, "E34")</f>
        <v>0</v>
      </c>
      <c r="AGV47" s="52">
        <f>SUMIFS(Raw!$I:$I, Raw!$A:$A, Dispositions!AGV$14, Raw!$C:$C, Dispositions!$C47, Raw!$H:$H, "E34")</f>
        <v>0</v>
      </c>
      <c r="AGW47" s="52">
        <f>SUMIFS(Raw!$I:$I, Raw!$A:$A, Dispositions!AGW$14, Raw!$C:$C, Dispositions!$C47, Raw!$H:$H, "E34")</f>
        <v>0</v>
      </c>
      <c r="AGX47" s="52">
        <f>SUMIFS(Raw!$I:$I, Raw!$A:$A, Dispositions!AGX$14, Raw!$C:$C, Dispositions!$C47, Raw!$H:$H, "E34")</f>
        <v>0</v>
      </c>
      <c r="AGY47" s="52">
        <f>SUMIFS(Raw!$I:$I, Raw!$A:$A, Dispositions!AGY$14, Raw!$C:$C, Dispositions!$C47, Raw!$H:$H, "E34")</f>
        <v>0</v>
      </c>
      <c r="AGZ47" s="53">
        <f>SUMIFS(Raw!$I:$I, Raw!$A:$A, Dispositions!AGZ$14, Raw!$C:$C, Dispositions!$C47, Raw!$H:$H, "E34")</f>
        <v>0</v>
      </c>
      <c r="AHB47" s="46">
        <f>SUMIFS(Raw!$I:$I, Raw!$A:$A, Dispositions!AHB$14, Raw!$C:$C, Dispositions!$C47, Raw!$H:$H, "E02")</f>
        <v>0</v>
      </c>
      <c r="AHC47" s="52">
        <f>SUMIFS(Raw!$I:$I, Raw!$A:$A, Dispositions!AHC$14, Raw!$C:$C, Dispositions!$C47, Raw!$H:$H, "E02")</f>
        <v>0</v>
      </c>
      <c r="AHD47" s="52">
        <f>SUMIFS(Raw!$I:$I, Raw!$A:$A, Dispositions!AHD$14, Raw!$C:$C, Dispositions!$C47, Raw!$H:$H, "E02")</f>
        <v>0</v>
      </c>
      <c r="AHE47" s="52">
        <f>SUMIFS(Raw!$I:$I, Raw!$A:$A, Dispositions!AHE$14, Raw!$C:$C, Dispositions!$C47, Raw!$H:$H, "E02")</f>
        <v>0</v>
      </c>
      <c r="AHF47" s="52">
        <f>SUMIFS(Raw!$I:$I, Raw!$A:$A, Dispositions!AHF$14, Raw!$C:$C, Dispositions!$C47, Raw!$H:$H, "E02")</f>
        <v>0</v>
      </c>
      <c r="AHG47" s="52">
        <f>SUMIFS(Raw!$I:$I, Raw!$A:$A, Dispositions!AHG$14, Raw!$C:$C, Dispositions!$C47, Raw!$H:$H, "E02")</f>
        <v>0</v>
      </c>
      <c r="AHH47" s="53">
        <f>SUMIFS(Raw!$I:$I, Raw!$A:$A, Dispositions!AHH$14, Raw!$C:$C, Dispositions!$C47, Raw!$H:$H, "E02")</f>
        <v>0</v>
      </c>
      <c r="AHJ47" s="46">
        <f>SUMIFS(Raw!$I:$I, Raw!$A:$A, Dispositions!AHJ$14, Raw!$C:$C, Dispositions!$C47, Raw!$H:$H, "E03")</f>
        <v>0</v>
      </c>
      <c r="AHK47" s="52">
        <f>SUMIFS(Raw!$I:$I, Raw!$A:$A, Dispositions!AHK$14, Raw!$C:$C, Dispositions!$C47, Raw!$H:$H, "E03")</f>
        <v>0</v>
      </c>
      <c r="AHL47" s="52">
        <f>SUMIFS(Raw!$I:$I, Raw!$A:$A, Dispositions!AHL$14, Raw!$C:$C, Dispositions!$C47, Raw!$H:$H, "E03")</f>
        <v>0</v>
      </c>
      <c r="AHM47" s="52">
        <f>SUMIFS(Raw!$I:$I, Raw!$A:$A, Dispositions!AHM$14, Raw!$C:$C, Dispositions!$C47, Raw!$H:$H, "E03")</f>
        <v>0</v>
      </c>
      <c r="AHN47" s="52">
        <f>SUMIFS(Raw!$I:$I, Raw!$A:$A, Dispositions!AHN$14, Raw!$C:$C, Dispositions!$C47, Raw!$H:$H, "E03")</f>
        <v>0</v>
      </c>
      <c r="AHO47" s="52">
        <f>SUMIFS(Raw!$I:$I, Raw!$A:$A, Dispositions!AHO$14, Raw!$C:$C, Dispositions!$C47, Raw!$H:$H, "E03")</f>
        <v>0</v>
      </c>
      <c r="AHP47" s="53">
        <f>SUMIFS(Raw!$I:$I, Raw!$A:$A, Dispositions!AHP$14, Raw!$C:$C, Dispositions!$C47, Raw!$H:$H, "E03")</f>
        <v>0</v>
      </c>
      <c r="AHR47" s="46">
        <f>SUMIFS(Raw!$I:$I, Raw!$A:$A, Dispositions!AHR$14, Raw!$C:$C, Dispositions!$C47, Raw!$H:$H, "E05")</f>
        <v>0</v>
      </c>
      <c r="AHS47" s="52">
        <f>SUMIFS(Raw!$I:$I, Raw!$A:$A, Dispositions!AHS$14, Raw!$C:$C, Dispositions!$C47, Raw!$H:$H, "E05")</f>
        <v>0</v>
      </c>
      <c r="AHT47" s="52">
        <f>SUMIFS(Raw!$I:$I, Raw!$A:$A, Dispositions!AHT$14, Raw!$C:$C, Dispositions!$C47, Raw!$H:$H, "E05")</f>
        <v>0</v>
      </c>
      <c r="AHU47" s="52">
        <f>SUMIFS(Raw!$I:$I, Raw!$A:$A, Dispositions!AHU$14, Raw!$C:$C, Dispositions!$C47, Raw!$H:$H, "E05")</f>
        <v>0</v>
      </c>
      <c r="AHV47" s="52">
        <f>SUMIFS(Raw!$I:$I, Raw!$A:$A, Dispositions!AHV$14, Raw!$C:$C, Dispositions!$C47, Raw!$H:$H, "E05")</f>
        <v>0</v>
      </c>
      <c r="AHW47" s="52">
        <f>SUMIFS(Raw!$I:$I, Raw!$A:$A, Dispositions!AHW$14, Raw!$C:$C, Dispositions!$C47, Raw!$H:$H, "E05")</f>
        <v>0</v>
      </c>
      <c r="AHX47" s="53">
        <f>SUMIFS(Raw!$I:$I, Raw!$A:$A, Dispositions!AHX$14, Raw!$C:$C, Dispositions!$C47, Raw!$H:$H, "E05")</f>
        <v>0</v>
      </c>
      <c r="AHZ47" s="46">
        <f>SUMIFS(Raw!$I:$I, Raw!$A:$A, Dispositions!AHZ$14, Raw!$C:$C, Dispositions!$C47, Raw!$H:$H, "E12")</f>
        <v>0</v>
      </c>
      <c r="AIA47" s="52">
        <f>SUMIFS(Raw!$I:$I, Raw!$A:$A, Dispositions!AIA$14, Raw!$C:$C, Dispositions!$C47, Raw!$H:$H, "E12")</f>
        <v>0</v>
      </c>
      <c r="AIB47" s="52">
        <f>SUMIFS(Raw!$I:$I, Raw!$A:$A, Dispositions!AIB$14, Raw!$C:$C, Dispositions!$C47, Raw!$H:$H, "E12")</f>
        <v>0</v>
      </c>
      <c r="AIC47" s="52">
        <f>SUMIFS(Raw!$I:$I, Raw!$A:$A, Dispositions!AIC$14, Raw!$C:$C, Dispositions!$C47, Raw!$H:$H, "E12")</f>
        <v>0</v>
      </c>
      <c r="AID47" s="52">
        <f>SUMIFS(Raw!$I:$I, Raw!$A:$A, Dispositions!AID$14, Raw!$C:$C, Dispositions!$C47, Raw!$H:$H, "E12")</f>
        <v>0</v>
      </c>
      <c r="AIE47" s="52">
        <f>SUMIFS(Raw!$I:$I, Raw!$A:$A, Dispositions!AIE$14, Raw!$C:$C, Dispositions!$C47, Raw!$H:$H, "E12")</f>
        <v>0</v>
      </c>
      <c r="AIF47" s="53">
        <f>SUMIFS(Raw!$I:$I, Raw!$A:$A, Dispositions!AIF$14, Raw!$C:$C, Dispositions!$C47, Raw!$H:$H, "E12")</f>
        <v>0</v>
      </c>
      <c r="AIH47" s="46">
        <f>SUMIFS(Raw!$I:$I, Raw!$A:$A, Dispositions!AIH$14, Raw!$C:$C, Dispositions!$C47, Raw!$H:$H, "E13")</f>
        <v>0</v>
      </c>
      <c r="AII47" s="52">
        <f>SUMIFS(Raw!$I:$I, Raw!$A:$A, Dispositions!AII$14, Raw!$C:$C, Dispositions!$C47, Raw!$H:$H, "E13")</f>
        <v>0</v>
      </c>
      <c r="AIJ47" s="52">
        <f>SUMIFS(Raw!$I:$I, Raw!$A:$A, Dispositions!AIJ$14, Raw!$C:$C, Dispositions!$C47, Raw!$H:$H, "E13")</f>
        <v>0</v>
      </c>
      <c r="AIK47" s="52">
        <f>SUMIFS(Raw!$I:$I, Raw!$A:$A, Dispositions!AIK$14, Raw!$C:$C, Dispositions!$C47, Raw!$H:$H, "E13")</f>
        <v>0</v>
      </c>
      <c r="AIL47" s="52">
        <f>SUMIFS(Raw!$I:$I, Raw!$A:$A, Dispositions!AIL$14, Raw!$C:$C, Dispositions!$C47, Raw!$H:$H, "E13")</f>
        <v>0</v>
      </c>
      <c r="AIM47" s="52">
        <f>SUMIFS(Raw!$I:$I, Raw!$A:$A, Dispositions!AIM$14, Raw!$C:$C, Dispositions!$C47, Raw!$H:$H, "E13")</f>
        <v>0</v>
      </c>
      <c r="AIN47" s="53">
        <f>SUMIFS(Raw!$I:$I, Raw!$A:$A, Dispositions!AIN$14, Raw!$C:$C, Dispositions!$C47, Raw!$H:$H, "E13")</f>
        <v>0</v>
      </c>
      <c r="AIP47" s="46">
        <f>SUMIFS(Raw!$I:$I, Raw!$A:$A, Dispositions!AIP$14, Raw!$C:$C, Dispositions!$C47, Raw!$H:$H, "E14")</f>
        <v>0</v>
      </c>
      <c r="AIQ47" s="52">
        <f>SUMIFS(Raw!$I:$I, Raw!$A:$A, Dispositions!AIQ$14, Raw!$C:$C, Dispositions!$C47, Raw!$H:$H, "E14")</f>
        <v>0</v>
      </c>
      <c r="AIR47" s="52">
        <f>SUMIFS(Raw!$I:$I, Raw!$A:$A, Dispositions!AIR$14, Raw!$C:$C, Dispositions!$C47, Raw!$H:$H, "E14")</f>
        <v>0</v>
      </c>
      <c r="AIS47" s="52">
        <f>SUMIFS(Raw!$I:$I, Raw!$A:$A, Dispositions!AIS$14, Raw!$C:$C, Dispositions!$C47, Raw!$H:$H, "E14")</f>
        <v>0</v>
      </c>
      <c r="AIT47" s="52">
        <f>SUMIFS(Raw!$I:$I, Raw!$A:$A, Dispositions!AIT$14, Raw!$C:$C, Dispositions!$C47, Raw!$H:$H, "E14")</f>
        <v>0</v>
      </c>
      <c r="AIU47" s="52">
        <f>SUMIFS(Raw!$I:$I, Raw!$A:$A, Dispositions!AIU$14, Raw!$C:$C, Dispositions!$C47, Raw!$H:$H, "E14")</f>
        <v>0</v>
      </c>
      <c r="AIV47" s="53">
        <f>SUMIFS(Raw!$I:$I, Raw!$A:$A, Dispositions!AIV$14, Raw!$C:$C, Dispositions!$C47, Raw!$H:$H, "E14")</f>
        <v>0</v>
      </c>
      <c r="AIX47" s="46">
        <f>SUMIFS(Raw!$I:$I, Raw!$A:$A, Dispositions!AIX$14, Raw!$C:$C, Dispositions!$C47, Raw!$H:$H, "E15")</f>
        <v>0</v>
      </c>
      <c r="AIY47" s="52">
        <f>SUMIFS(Raw!$I:$I, Raw!$A:$A, Dispositions!AIY$14, Raw!$C:$C, Dispositions!$C47, Raw!$H:$H, "E15")</f>
        <v>0</v>
      </c>
      <c r="AIZ47" s="52">
        <f>SUMIFS(Raw!$I:$I, Raw!$A:$A, Dispositions!AIZ$14, Raw!$C:$C, Dispositions!$C47, Raw!$H:$H, "E15")</f>
        <v>0</v>
      </c>
      <c r="AJA47" s="52">
        <f>SUMIFS(Raw!$I:$I, Raw!$A:$A, Dispositions!AJA$14, Raw!$C:$C, Dispositions!$C47, Raw!$H:$H, "E15")</f>
        <v>0</v>
      </c>
      <c r="AJB47" s="52">
        <f>SUMIFS(Raw!$I:$I, Raw!$A:$A, Dispositions!AJB$14, Raw!$C:$C, Dispositions!$C47, Raw!$H:$H, "E15")</f>
        <v>0</v>
      </c>
      <c r="AJC47" s="52">
        <f>SUMIFS(Raw!$I:$I, Raw!$A:$A, Dispositions!AJC$14, Raw!$C:$C, Dispositions!$C47, Raw!$H:$H, "E15")</f>
        <v>0</v>
      </c>
      <c r="AJD47" s="53">
        <f>SUMIFS(Raw!$I:$I, Raw!$A:$A, Dispositions!AJD$14, Raw!$C:$C, Dispositions!$C47, Raw!$H:$H, "E15")</f>
        <v>0</v>
      </c>
      <c r="AJF47" s="46">
        <f>SUMIFS(Raw!$I:$I, Raw!$A:$A, Dispositions!AJF$14, Raw!$C:$C, Dispositions!$C47, Raw!$H:$H, "E16")</f>
        <v>0</v>
      </c>
      <c r="AJG47" s="52">
        <f>SUMIFS(Raw!$I:$I, Raw!$A:$A, Dispositions!AJG$14, Raw!$C:$C, Dispositions!$C47, Raw!$H:$H, "E16")</f>
        <v>0</v>
      </c>
      <c r="AJH47" s="52">
        <f>SUMIFS(Raw!$I:$I, Raw!$A:$A, Dispositions!AJH$14, Raw!$C:$C, Dispositions!$C47, Raw!$H:$H, "E16")</f>
        <v>0</v>
      </c>
      <c r="AJI47" s="52">
        <f>SUMIFS(Raw!$I:$I, Raw!$A:$A, Dispositions!AJI$14, Raw!$C:$C, Dispositions!$C47, Raw!$H:$H, "E16")</f>
        <v>0</v>
      </c>
      <c r="AJJ47" s="52">
        <f>SUMIFS(Raw!$I:$I, Raw!$A:$A, Dispositions!AJJ$14, Raw!$C:$C, Dispositions!$C47, Raw!$H:$H, "E16")</f>
        <v>0</v>
      </c>
      <c r="AJK47" s="52">
        <f>SUMIFS(Raw!$I:$I, Raw!$A:$A, Dispositions!AJK$14, Raw!$C:$C, Dispositions!$C47, Raw!$H:$H, "E16")</f>
        <v>0</v>
      </c>
      <c r="AJL47" s="53">
        <f>SUMIFS(Raw!$I:$I, Raw!$A:$A, Dispositions!AJL$14, Raw!$C:$C, Dispositions!$C47, Raw!$H:$H, "E16")</f>
        <v>0</v>
      </c>
      <c r="AJN47" s="46">
        <f>SUMIFS(Raw!$I:$I, Raw!$A:$A, Dispositions!AJN$14, Raw!$C:$C, Dispositions!$C47, Raw!$H:$H, "E18")</f>
        <v>0</v>
      </c>
      <c r="AJO47" s="52">
        <f>SUMIFS(Raw!$I:$I, Raw!$A:$A, Dispositions!AJO$14, Raw!$C:$C, Dispositions!$C47, Raw!$H:$H, "E18")</f>
        <v>0</v>
      </c>
      <c r="AJP47" s="52">
        <f>SUMIFS(Raw!$I:$I, Raw!$A:$A, Dispositions!AJP$14, Raw!$C:$C, Dispositions!$C47, Raw!$H:$H, "E18")</f>
        <v>0</v>
      </c>
      <c r="AJQ47" s="52">
        <f>SUMIFS(Raw!$I:$I, Raw!$A:$A, Dispositions!AJQ$14, Raw!$C:$C, Dispositions!$C47, Raw!$H:$H, "E18")</f>
        <v>0</v>
      </c>
      <c r="AJR47" s="52">
        <f>SUMIFS(Raw!$I:$I, Raw!$A:$A, Dispositions!AJR$14, Raw!$C:$C, Dispositions!$C47, Raw!$H:$H, "E18")</f>
        <v>0</v>
      </c>
      <c r="AJS47" s="52">
        <f>SUMIFS(Raw!$I:$I, Raw!$A:$A, Dispositions!AJS$14, Raw!$C:$C, Dispositions!$C47, Raw!$H:$H, "E18")</f>
        <v>0</v>
      </c>
      <c r="AJT47" s="53">
        <f>SUMIFS(Raw!$I:$I, Raw!$A:$A, Dispositions!AJT$14, Raw!$C:$C, Dispositions!$C47, Raw!$H:$H, "E18")</f>
        <v>0</v>
      </c>
      <c r="AJV47" s="46">
        <f>SUMIFS(Raw!$I:$I, Raw!$A:$A, Dispositions!AJV$14, Raw!$C:$C, Dispositions!$C47, Raw!$H:$H, "E34")</f>
        <v>0</v>
      </c>
      <c r="AJW47" s="52">
        <f>SUMIFS(Raw!$I:$I, Raw!$A:$A, Dispositions!AJW$14, Raw!$C:$C, Dispositions!$C47, Raw!$H:$H, "E34")</f>
        <v>0</v>
      </c>
      <c r="AJX47" s="52">
        <f>SUMIFS(Raw!$I:$I, Raw!$A:$A, Dispositions!AJX$14, Raw!$C:$C, Dispositions!$C47, Raw!$H:$H, "E34")</f>
        <v>0</v>
      </c>
      <c r="AJY47" s="52">
        <f>SUMIFS(Raw!$I:$I, Raw!$A:$A, Dispositions!AJY$14, Raw!$C:$C, Dispositions!$C47, Raw!$H:$H, "E34")</f>
        <v>0</v>
      </c>
      <c r="AJZ47" s="52">
        <f>SUMIFS(Raw!$I:$I, Raw!$A:$A, Dispositions!AJZ$14, Raw!$C:$C, Dispositions!$C47, Raw!$H:$H, "E34")</f>
        <v>0</v>
      </c>
      <c r="AKA47" s="52">
        <f>SUMIFS(Raw!$I:$I, Raw!$A:$A, Dispositions!AKA$14, Raw!$C:$C, Dispositions!$C47, Raw!$H:$H, "E34")</f>
        <v>0</v>
      </c>
      <c r="AKB47" s="53">
        <f>SUMIFS(Raw!$I:$I, Raw!$A:$A, Dispositions!AKB$14, Raw!$C:$C, Dispositions!$C47, Raw!$H:$H, "E34")</f>
        <v>0</v>
      </c>
      <c r="AKD47" s="46">
        <f>SUMIFS(Raw!$I:$I, Raw!$A:$A, Dispositions!AKD$14, Raw!$C:$C, Dispositions!$C47, Raw!$H:$H, "E02")</f>
        <v>0</v>
      </c>
      <c r="AKE47" s="52">
        <f>SUMIFS(Raw!$I:$I, Raw!$A:$A, Dispositions!AKE$14, Raw!$C:$C, Dispositions!$C47, Raw!$H:$H, "E02")</f>
        <v>0</v>
      </c>
      <c r="AKF47" s="52">
        <f>SUMIFS(Raw!$I:$I, Raw!$A:$A, Dispositions!AKF$14, Raw!$C:$C, Dispositions!$C47, Raw!$H:$H, "E02")</f>
        <v>0</v>
      </c>
      <c r="AKG47" s="52">
        <f>SUMIFS(Raw!$I:$I, Raw!$A:$A, Dispositions!AKG$14, Raw!$C:$C, Dispositions!$C47, Raw!$H:$H, "E02")</f>
        <v>0</v>
      </c>
      <c r="AKH47" s="52">
        <f>SUMIFS(Raw!$I:$I, Raw!$A:$A, Dispositions!AKH$14, Raw!$C:$C, Dispositions!$C47, Raw!$H:$H, "E02")</f>
        <v>0</v>
      </c>
      <c r="AKI47" s="52">
        <f>SUMIFS(Raw!$I:$I, Raw!$A:$A, Dispositions!AKI$14, Raw!$C:$C, Dispositions!$C47, Raw!$H:$H, "E02")</f>
        <v>0</v>
      </c>
      <c r="AKJ47" s="53">
        <f>SUMIFS(Raw!$I:$I, Raw!$A:$A, Dispositions!AKJ$14, Raw!$C:$C, Dispositions!$C47, Raw!$H:$H, "E02")</f>
        <v>0</v>
      </c>
      <c r="AKL47" s="46">
        <f>SUMIFS(Raw!$I:$I, Raw!$A:$A, Dispositions!AKL$14, Raw!$C:$C, Dispositions!$C47, Raw!$H:$H, "E03")</f>
        <v>0</v>
      </c>
      <c r="AKM47" s="52">
        <f>SUMIFS(Raw!$I:$I, Raw!$A:$A, Dispositions!AKM$14, Raw!$C:$C, Dispositions!$C47, Raw!$H:$H, "E03")</f>
        <v>0</v>
      </c>
      <c r="AKN47" s="52">
        <f>SUMIFS(Raw!$I:$I, Raw!$A:$A, Dispositions!AKN$14, Raw!$C:$C, Dispositions!$C47, Raw!$H:$H, "E03")</f>
        <v>0</v>
      </c>
      <c r="AKO47" s="52">
        <f>SUMIFS(Raw!$I:$I, Raw!$A:$A, Dispositions!AKO$14, Raw!$C:$C, Dispositions!$C47, Raw!$H:$H, "E03")</f>
        <v>0</v>
      </c>
      <c r="AKP47" s="52">
        <f>SUMIFS(Raw!$I:$I, Raw!$A:$A, Dispositions!AKP$14, Raw!$C:$C, Dispositions!$C47, Raw!$H:$H, "E03")</f>
        <v>0</v>
      </c>
      <c r="AKQ47" s="52">
        <f>SUMIFS(Raw!$I:$I, Raw!$A:$A, Dispositions!AKQ$14, Raw!$C:$C, Dispositions!$C47, Raw!$H:$H, "E03")</f>
        <v>0</v>
      </c>
      <c r="AKR47" s="53">
        <f>SUMIFS(Raw!$I:$I, Raw!$A:$A, Dispositions!AKR$14, Raw!$C:$C, Dispositions!$C47, Raw!$H:$H, "E03")</f>
        <v>0</v>
      </c>
      <c r="AKT47" s="46">
        <f>SUMIFS(Raw!$I:$I, Raw!$A:$A, Dispositions!AKT$14, Raw!$C:$C, Dispositions!$C47, Raw!$H:$H, "E05")</f>
        <v>0</v>
      </c>
      <c r="AKU47" s="52">
        <f>SUMIFS(Raw!$I:$I, Raw!$A:$A, Dispositions!AKU$14, Raw!$C:$C, Dispositions!$C47, Raw!$H:$H, "E05")</f>
        <v>0</v>
      </c>
      <c r="AKV47" s="52">
        <f>SUMIFS(Raw!$I:$I, Raw!$A:$A, Dispositions!AKV$14, Raw!$C:$C, Dispositions!$C47, Raw!$H:$H, "E05")</f>
        <v>0</v>
      </c>
      <c r="AKW47" s="52">
        <f>SUMIFS(Raw!$I:$I, Raw!$A:$A, Dispositions!AKW$14, Raw!$C:$C, Dispositions!$C47, Raw!$H:$H, "E05")</f>
        <v>0</v>
      </c>
      <c r="AKX47" s="52">
        <f>SUMIFS(Raw!$I:$I, Raw!$A:$A, Dispositions!AKX$14, Raw!$C:$C, Dispositions!$C47, Raw!$H:$H, "E05")</f>
        <v>0</v>
      </c>
      <c r="AKY47" s="52">
        <f>SUMIFS(Raw!$I:$I, Raw!$A:$A, Dispositions!AKY$14, Raw!$C:$C, Dispositions!$C47, Raw!$H:$H, "E05")</f>
        <v>0</v>
      </c>
      <c r="AKZ47" s="53">
        <f>SUMIFS(Raw!$I:$I, Raw!$A:$A, Dispositions!AKZ$14, Raw!$C:$C, Dispositions!$C47, Raw!$H:$H, "E05")</f>
        <v>0</v>
      </c>
      <c r="ALB47" s="46">
        <f>SUMIFS(Raw!$I:$I, Raw!$A:$A, Dispositions!ALB$14, Raw!$C:$C, Dispositions!$C47, Raw!$H:$H, "E12")</f>
        <v>0</v>
      </c>
      <c r="ALC47" s="52">
        <f>SUMIFS(Raw!$I:$I, Raw!$A:$A, Dispositions!ALC$14, Raw!$C:$C, Dispositions!$C47, Raw!$H:$H, "E12")</f>
        <v>0</v>
      </c>
      <c r="ALD47" s="52">
        <f>SUMIFS(Raw!$I:$I, Raw!$A:$A, Dispositions!ALD$14, Raw!$C:$C, Dispositions!$C47, Raw!$H:$H, "E12")</f>
        <v>0</v>
      </c>
      <c r="ALE47" s="52">
        <f>SUMIFS(Raw!$I:$I, Raw!$A:$A, Dispositions!ALE$14, Raw!$C:$C, Dispositions!$C47, Raw!$H:$H, "E12")</f>
        <v>0</v>
      </c>
      <c r="ALF47" s="52">
        <f>SUMIFS(Raw!$I:$I, Raw!$A:$A, Dispositions!ALF$14, Raw!$C:$C, Dispositions!$C47, Raw!$H:$H, "E12")</f>
        <v>0</v>
      </c>
      <c r="ALG47" s="52">
        <f>SUMIFS(Raw!$I:$I, Raw!$A:$A, Dispositions!ALG$14, Raw!$C:$C, Dispositions!$C47, Raw!$H:$H, "E12")</f>
        <v>0</v>
      </c>
      <c r="ALH47" s="53">
        <f>SUMIFS(Raw!$I:$I, Raw!$A:$A, Dispositions!ALH$14, Raw!$C:$C, Dispositions!$C47, Raw!$H:$H, "E12")</f>
        <v>0</v>
      </c>
      <c r="ALJ47" s="46">
        <f>SUMIFS(Raw!$I:$I, Raw!$A:$A, Dispositions!ALJ$14, Raw!$C:$C, Dispositions!$C47, Raw!$H:$H, "E13")</f>
        <v>0</v>
      </c>
      <c r="ALK47" s="52">
        <f>SUMIFS(Raw!$I:$I, Raw!$A:$A, Dispositions!ALK$14, Raw!$C:$C, Dispositions!$C47, Raw!$H:$H, "E13")</f>
        <v>0</v>
      </c>
      <c r="ALL47" s="52">
        <f>SUMIFS(Raw!$I:$I, Raw!$A:$A, Dispositions!ALL$14, Raw!$C:$C, Dispositions!$C47, Raw!$H:$H, "E13")</f>
        <v>0</v>
      </c>
      <c r="ALM47" s="52">
        <f>SUMIFS(Raw!$I:$I, Raw!$A:$A, Dispositions!ALM$14, Raw!$C:$C, Dispositions!$C47, Raw!$H:$H, "E13")</f>
        <v>0</v>
      </c>
      <c r="ALN47" s="52">
        <f>SUMIFS(Raw!$I:$I, Raw!$A:$A, Dispositions!ALN$14, Raw!$C:$C, Dispositions!$C47, Raw!$H:$H, "E13")</f>
        <v>0</v>
      </c>
      <c r="ALO47" s="52">
        <f>SUMIFS(Raw!$I:$I, Raw!$A:$A, Dispositions!ALO$14, Raw!$C:$C, Dispositions!$C47, Raw!$H:$H, "E13")</f>
        <v>0</v>
      </c>
      <c r="ALP47" s="53">
        <f>SUMIFS(Raw!$I:$I, Raw!$A:$A, Dispositions!ALP$14, Raw!$C:$C, Dispositions!$C47, Raw!$H:$H, "E13")</f>
        <v>0</v>
      </c>
      <c r="ALR47" s="46">
        <f>SUMIFS(Raw!$I:$I, Raw!$A:$A, Dispositions!ALR$14, Raw!$C:$C, Dispositions!$C47, Raw!$H:$H, "E14")</f>
        <v>0</v>
      </c>
      <c r="ALS47" s="52">
        <f>SUMIFS(Raw!$I:$I, Raw!$A:$A, Dispositions!ALS$14, Raw!$C:$C, Dispositions!$C47, Raw!$H:$H, "E14")</f>
        <v>0</v>
      </c>
      <c r="ALT47" s="52">
        <f>SUMIFS(Raw!$I:$I, Raw!$A:$A, Dispositions!ALT$14, Raw!$C:$C, Dispositions!$C47, Raw!$H:$H, "E14")</f>
        <v>0</v>
      </c>
      <c r="ALU47" s="52">
        <f>SUMIFS(Raw!$I:$I, Raw!$A:$A, Dispositions!ALU$14, Raw!$C:$C, Dispositions!$C47, Raw!$H:$H, "E14")</f>
        <v>0</v>
      </c>
      <c r="ALV47" s="52">
        <f>SUMIFS(Raw!$I:$I, Raw!$A:$A, Dispositions!ALV$14, Raw!$C:$C, Dispositions!$C47, Raw!$H:$H, "E14")</f>
        <v>0</v>
      </c>
      <c r="ALW47" s="52">
        <f>SUMIFS(Raw!$I:$I, Raw!$A:$A, Dispositions!ALW$14, Raw!$C:$C, Dispositions!$C47, Raw!$H:$H, "E14")</f>
        <v>0</v>
      </c>
      <c r="ALX47" s="53">
        <f>SUMIFS(Raw!$I:$I, Raw!$A:$A, Dispositions!ALX$14, Raw!$C:$C, Dispositions!$C47, Raw!$H:$H, "E14")</f>
        <v>0</v>
      </c>
      <c r="ALZ47" s="46">
        <f>SUMIFS(Raw!$I:$I, Raw!$A:$A, Dispositions!ALZ$14, Raw!$C:$C, Dispositions!$C47, Raw!$H:$H, "E15")</f>
        <v>0</v>
      </c>
      <c r="AMA47" s="52">
        <f>SUMIFS(Raw!$I:$I, Raw!$A:$A, Dispositions!AMA$14, Raw!$C:$C, Dispositions!$C47, Raw!$H:$H, "E15")</f>
        <v>0</v>
      </c>
      <c r="AMB47" s="52">
        <f>SUMIFS(Raw!$I:$I, Raw!$A:$A, Dispositions!AMB$14, Raw!$C:$C, Dispositions!$C47, Raw!$H:$H, "E15")</f>
        <v>0</v>
      </c>
      <c r="AMC47" s="52">
        <f>SUMIFS(Raw!$I:$I, Raw!$A:$A, Dispositions!AMC$14, Raw!$C:$C, Dispositions!$C47, Raw!$H:$H, "E15")</f>
        <v>0</v>
      </c>
      <c r="AMD47" s="52">
        <f>SUMIFS(Raw!$I:$I, Raw!$A:$A, Dispositions!AMD$14, Raw!$C:$C, Dispositions!$C47, Raw!$H:$H, "E15")</f>
        <v>0</v>
      </c>
      <c r="AME47" s="52">
        <f>SUMIFS(Raw!$I:$I, Raw!$A:$A, Dispositions!AME$14, Raw!$C:$C, Dispositions!$C47, Raw!$H:$H, "E15")</f>
        <v>0</v>
      </c>
      <c r="AMF47" s="53">
        <f>SUMIFS(Raw!$I:$I, Raw!$A:$A, Dispositions!AMF$14, Raw!$C:$C, Dispositions!$C47, Raw!$H:$H, "E15")</f>
        <v>0</v>
      </c>
      <c r="AMH47" s="46">
        <f>SUMIFS(Raw!$I:$I, Raw!$A:$A, Dispositions!AMH$14, Raw!$C:$C, Dispositions!$C47, Raw!$H:$H, "E16")</f>
        <v>0</v>
      </c>
      <c r="AMI47" s="52">
        <f>SUMIFS(Raw!$I:$I, Raw!$A:$A, Dispositions!AMI$14, Raw!$C:$C, Dispositions!$C47, Raw!$H:$H, "E16")</f>
        <v>0</v>
      </c>
      <c r="AMJ47" s="52">
        <f>SUMIFS(Raw!$I:$I, Raw!$A:$A, Dispositions!AMJ$14, Raw!$C:$C, Dispositions!$C47, Raw!$H:$H, "E16")</f>
        <v>0</v>
      </c>
      <c r="AMK47" s="52">
        <f>SUMIFS(Raw!$I:$I, Raw!$A:$A, Dispositions!AMK$14, Raw!$C:$C, Dispositions!$C47, Raw!$H:$H, "E16")</f>
        <v>0</v>
      </c>
      <c r="AML47" s="52">
        <f>SUMIFS(Raw!$I:$I, Raw!$A:$A, Dispositions!AML$14, Raw!$C:$C, Dispositions!$C47, Raw!$H:$H, "E16")</f>
        <v>0</v>
      </c>
      <c r="AMM47" s="52">
        <f>SUMIFS(Raw!$I:$I, Raw!$A:$A, Dispositions!AMM$14, Raw!$C:$C, Dispositions!$C47, Raw!$H:$H, "E16")</f>
        <v>0</v>
      </c>
      <c r="AMN47" s="53">
        <f>SUMIFS(Raw!$I:$I, Raw!$A:$A, Dispositions!AMN$14, Raw!$C:$C, Dispositions!$C47, Raw!$H:$H, "E16")</f>
        <v>0</v>
      </c>
      <c r="AMP47" s="46">
        <f>SUMIFS(Raw!$I:$I, Raw!$A:$A, Dispositions!AMP$14, Raw!$C:$C, Dispositions!$C47, Raw!$H:$H, "E18")</f>
        <v>0</v>
      </c>
      <c r="AMQ47" s="52">
        <f>SUMIFS(Raw!$I:$I, Raw!$A:$A, Dispositions!AMQ$14, Raw!$C:$C, Dispositions!$C47, Raw!$H:$H, "E18")</f>
        <v>0</v>
      </c>
      <c r="AMR47" s="52">
        <f>SUMIFS(Raw!$I:$I, Raw!$A:$A, Dispositions!AMR$14, Raw!$C:$C, Dispositions!$C47, Raw!$H:$H, "E18")</f>
        <v>0</v>
      </c>
      <c r="AMS47" s="52">
        <f>SUMIFS(Raw!$I:$I, Raw!$A:$A, Dispositions!AMS$14, Raw!$C:$C, Dispositions!$C47, Raw!$H:$H, "E18")</f>
        <v>0</v>
      </c>
      <c r="AMT47" s="52">
        <f>SUMIFS(Raw!$I:$I, Raw!$A:$A, Dispositions!AMT$14, Raw!$C:$C, Dispositions!$C47, Raw!$H:$H, "E18")</f>
        <v>0</v>
      </c>
      <c r="AMU47" s="52">
        <f>SUMIFS(Raw!$I:$I, Raw!$A:$A, Dispositions!AMU$14, Raw!$C:$C, Dispositions!$C47, Raw!$H:$H, "E18")</f>
        <v>0</v>
      </c>
      <c r="AMV47" s="53">
        <f>SUMIFS(Raw!$I:$I, Raw!$A:$A, Dispositions!AMV$14, Raw!$C:$C, Dispositions!$C47, Raw!$H:$H, "E18")</f>
        <v>0</v>
      </c>
      <c r="AMX47" s="46">
        <f>SUMIFS(Raw!$I:$I, Raw!$A:$A, Dispositions!AMX$14, Raw!$C:$C, Dispositions!$C47, Raw!$H:$H, "E34")</f>
        <v>0</v>
      </c>
      <c r="AMY47" s="52">
        <f>SUMIFS(Raw!$I:$I, Raw!$A:$A, Dispositions!AMY$14, Raw!$C:$C, Dispositions!$C47, Raw!$H:$H, "E34")</f>
        <v>0</v>
      </c>
      <c r="AMZ47" s="52">
        <f>SUMIFS(Raw!$I:$I, Raw!$A:$A, Dispositions!AMZ$14, Raw!$C:$C, Dispositions!$C47, Raw!$H:$H, "E34")</f>
        <v>0</v>
      </c>
      <c r="ANA47" s="52">
        <f>SUMIFS(Raw!$I:$I, Raw!$A:$A, Dispositions!ANA$14, Raw!$C:$C, Dispositions!$C47, Raw!$H:$H, "E34")</f>
        <v>0</v>
      </c>
      <c r="ANB47" s="52">
        <f>SUMIFS(Raw!$I:$I, Raw!$A:$A, Dispositions!ANB$14, Raw!$C:$C, Dispositions!$C47, Raw!$H:$H, "E34")</f>
        <v>0</v>
      </c>
      <c r="ANC47" s="52">
        <f>SUMIFS(Raw!$I:$I, Raw!$A:$A, Dispositions!ANC$14, Raw!$C:$C, Dispositions!$C47, Raw!$H:$H, "E34")</f>
        <v>0</v>
      </c>
      <c r="AND47" s="53">
        <f>SUMIFS(Raw!$I:$I, Raw!$A:$A, Dispositions!AND$14, Raw!$C:$C, Dispositions!$C47, Raw!$H:$H, "E34")</f>
        <v>0</v>
      </c>
      <c r="ANF47" s="46">
        <f>SUMIFS(Raw!$I:$I, Raw!$A:$A, Dispositions!ANF$14, Raw!$C:$C, Dispositions!$C47, Raw!$H:$H, "E02")</f>
        <v>0</v>
      </c>
      <c r="ANG47" s="52">
        <f>SUMIFS(Raw!$I:$I, Raw!$A:$A, Dispositions!ANG$14, Raw!$C:$C, Dispositions!$C47, Raw!$H:$H, "E02")</f>
        <v>0</v>
      </c>
      <c r="ANH47" s="52">
        <f>SUMIFS(Raw!$I:$I, Raw!$A:$A, Dispositions!ANH$14, Raw!$C:$C, Dispositions!$C47, Raw!$H:$H, "E02")</f>
        <v>0</v>
      </c>
      <c r="ANI47" s="52">
        <f>SUMIFS(Raw!$I:$I, Raw!$A:$A, Dispositions!ANI$14, Raw!$C:$C, Dispositions!$C47, Raw!$H:$H, "E02")</f>
        <v>0</v>
      </c>
      <c r="ANJ47" s="52">
        <f>SUMIFS(Raw!$I:$I, Raw!$A:$A, Dispositions!ANJ$14, Raw!$C:$C, Dispositions!$C47, Raw!$H:$H, "E02")</f>
        <v>0</v>
      </c>
      <c r="ANK47" s="52">
        <f>SUMIFS(Raw!$I:$I, Raw!$A:$A, Dispositions!ANK$14, Raw!$C:$C, Dispositions!$C47, Raw!$H:$H, "E02")</f>
        <v>0</v>
      </c>
      <c r="ANL47" s="53">
        <f>SUMIFS(Raw!$I:$I, Raw!$A:$A, Dispositions!ANL$14, Raw!$C:$C, Dispositions!$C47, Raw!$H:$H, "E02")</f>
        <v>0</v>
      </c>
      <c r="ANN47" s="46">
        <f>SUMIFS(Raw!$I:$I, Raw!$A:$A, Dispositions!ANN$14, Raw!$C:$C, Dispositions!$C47, Raw!$H:$H, "E03")</f>
        <v>0</v>
      </c>
      <c r="ANO47" s="52">
        <f>SUMIFS(Raw!$I:$I, Raw!$A:$A, Dispositions!ANO$14, Raw!$C:$C, Dispositions!$C47, Raw!$H:$H, "E03")</f>
        <v>0</v>
      </c>
      <c r="ANP47" s="52">
        <f>SUMIFS(Raw!$I:$I, Raw!$A:$A, Dispositions!ANP$14, Raw!$C:$C, Dispositions!$C47, Raw!$H:$H, "E03")</f>
        <v>0</v>
      </c>
      <c r="ANQ47" s="52">
        <f>SUMIFS(Raw!$I:$I, Raw!$A:$A, Dispositions!ANQ$14, Raw!$C:$C, Dispositions!$C47, Raw!$H:$H, "E03")</f>
        <v>0</v>
      </c>
      <c r="ANR47" s="52">
        <f>SUMIFS(Raw!$I:$I, Raw!$A:$A, Dispositions!ANR$14, Raw!$C:$C, Dispositions!$C47, Raw!$H:$H, "E03")</f>
        <v>0</v>
      </c>
      <c r="ANS47" s="52">
        <f>SUMIFS(Raw!$I:$I, Raw!$A:$A, Dispositions!ANS$14, Raw!$C:$C, Dispositions!$C47, Raw!$H:$H, "E03")</f>
        <v>0</v>
      </c>
      <c r="ANT47" s="53">
        <f>SUMIFS(Raw!$I:$I, Raw!$A:$A, Dispositions!ANT$14, Raw!$C:$C, Dispositions!$C47, Raw!$H:$H, "E03")</f>
        <v>0</v>
      </c>
      <c r="ANV47" s="46">
        <f>SUMIFS(Raw!$I:$I, Raw!$A:$A, Dispositions!ANV$14, Raw!$C:$C, Dispositions!$C47, Raw!$H:$H, "E05")</f>
        <v>0</v>
      </c>
      <c r="ANW47" s="52">
        <f>SUMIFS(Raw!$I:$I, Raw!$A:$A, Dispositions!ANW$14, Raw!$C:$C, Dispositions!$C47, Raw!$H:$H, "E05")</f>
        <v>0</v>
      </c>
      <c r="ANX47" s="52">
        <f>SUMIFS(Raw!$I:$I, Raw!$A:$A, Dispositions!ANX$14, Raw!$C:$C, Dispositions!$C47, Raw!$H:$H, "E05")</f>
        <v>0</v>
      </c>
      <c r="ANY47" s="52">
        <f>SUMIFS(Raw!$I:$I, Raw!$A:$A, Dispositions!ANY$14, Raw!$C:$C, Dispositions!$C47, Raw!$H:$H, "E05")</f>
        <v>0</v>
      </c>
      <c r="ANZ47" s="52">
        <f>SUMIFS(Raw!$I:$I, Raw!$A:$A, Dispositions!ANZ$14, Raw!$C:$C, Dispositions!$C47, Raw!$H:$H, "E05")</f>
        <v>0</v>
      </c>
      <c r="AOA47" s="52">
        <f>SUMIFS(Raw!$I:$I, Raw!$A:$A, Dispositions!AOA$14, Raw!$C:$C, Dispositions!$C47, Raw!$H:$H, "E05")</f>
        <v>0</v>
      </c>
      <c r="AOB47" s="53">
        <f>SUMIFS(Raw!$I:$I, Raw!$A:$A, Dispositions!AOB$14, Raw!$C:$C, Dispositions!$C47, Raw!$H:$H, "E05")</f>
        <v>0</v>
      </c>
      <c r="AOD47" s="46">
        <f>SUMIFS(Raw!$I:$I, Raw!$A:$A, Dispositions!AOD$14, Raw!$C:$C, Dispositions!$C47, Raw!$H:$H, "E12")</f>
        <v>0</v>
      </c>
      <c r="AOE47" s="52">
        <f>SUMIFS(Raw!$I:$I, Raw!$A:$A, Dispositions!AOE$14, Raw!$C:$C, Dispositions!$C47, Raw!$H:$H, "E12")</f>
        <v>0</v>
      </c>
      <c r="AOF47" s="52">
        <f>SUMIFS(Raw!$I:$I, Raw!$A:$A, Dispositions!AOF$14, Raw!$C:$C, Dispositions!$C47, Raw!$H:$H, "E12")</f>
        <v>0</v>
      </c>
      <c r="AOG47" s="52">
        <f>SUMIFS(Raw!$I:$I, Raw!$A:$A, Dispositions!AOG$14, Raw!$C:$C, Dispositions!$C47, Raw!$H:$H, "E12")</f>
        <v>0</v>
      </c>
      <c r="AOH47" s="52">
        <f>SUMIFS(Raw!$I:$I, Raw!$A:$A, Dispositions!AOH$14, Raw!$C:$C, Dispositions!$C47, Raw!$H:$H, "E12")</f>
        <v>0</v>
      </c>
      <c r="AOI47" s="52">
        <f>SUMIFS(Raw!$I:$I, Raw!$A:$A, Dispositions!AOI$14, Raw!$C:$C, Dispositions!$C47, Raw!$H:$H, "E12")</f>
        <v>0</v>
      </c>
      <c r="AOJ47" s="53">
        <f>SUMIFS(Raw!$I:$I, Raw!$A:$A, Dispositions!AOJ$14, Raw!$C:$C, Dispositions!$C47, Raw!$H:$H, "E12")</f>
        <v>0</v>
      </c>
      <c r="AOL47" s="46">
        <f>SUMIFS(Raw!$I:$I, Raw!$A:$A, Dispositions!AOL$14, Raw!$C:$C, Dispositions!$C47, Raw!$H:$H, "E13")</f>
        <v>0</v>
      </c>
      <c r="AOM47" s="52">
        <f>SUMIFS(Raw!$I:$I, Raw!$A:$A, Dispositions!AOM$14, Raw!$C:$C, Dispositions!$C47, Raw!$H:$H, "E13")</f>
        <v>0</v>
      </c>
      <c r="AON47" s="52">
        <f>SUMIFS(Raw!$I:$I, Raw!$A:$A, Dispositions!AON$14, Raw!$C:$C, Dispositions!$C47, Raw!$H:$H, "E13")</f>
        <v>0</v>
      </c>
      <c r="AOO47" s="52">
        <f>SUMIFS(Raw!$I:$I, Raw!$A:$A, Dispositions!AOO$14, Raw!$C:$C, Dispositions!$C47, Raw!$H:$H, "E13")</f>
        <v>0</v>
      </c>
      <c r="AOP47" s="52">
        <f>SUMIFS(Raw!$I:$I, Raw!$A:$A, Dispositions!AOP$14, Raw!$C:$C, Dispositions!$C47, Raw!$H:$H, "E13")</f>
        <v>0</v>
      </c>
      <c r="AOQ47" s="52">
        <f>SUMIFS(Raw!$I:$I, Raw!$A:$A, Dispositions!AOQ$14, Raw!$C:$C, Dispositions!$C47, Raw!$H:$H, "E13")</f>
        <v>0</v>
      </c>
      <c r="AOR47" s="53">
        <f>SUMIFS(Raw!$I:$I, Raw!$A:$A, Dispositions!AOR$14, Raw!$C:$C, Dispositions!$C47, Raw!$H:$H, "E13")</f>
        <v>0</v>
      </c>
      <c r="AOT47" s="46">
        <f>SUMIFS(Raw!$I:$I, Raw!$A:$A, Dispositions!AOT$14, Raw!$C:$C, Dispositions!$C47, Raw!$H:$H, "E14")</f>
        <v>0</v>
      </c>
      <c r="AOU47" s="52">
        <f>SUMIFS(Raw!$I:$I, Raw!$A:$A, Dispositions!AOU$14, Raw!$C:$C, Dispositions!$C47, Raw!$H:$H, "E14")</f>
        <v>0</v>
      </c>
      <c r="AOV47" s="52">
        <f>SUMIFS(Raw!$I:$I, Raw!$A:$A, Dispositions!AOV$14, Raw!$C:$C, Dispositions!$C47, Raw!$H:$H, "E14")</f>
        <v>0</v>
      </c>
      <c r="AOW47" s="52">
        <f>SUMIFS(Raw!$I:$I, Raw!$A:$A, Dispositions!AOW$14, Raw!$C:$C, Dispositions!$C47, Raw!$H:$H, "E14")</f>
        <v>0</v>
      </c>
      <c r="AOX47" s="52">
        <f>SUMIFS(Raw!$I:$I, Raw!$A:$A, Dispositions!AOX$14, Raw!$C:$C, Dispositions!$C47, Raw!$H:$H, "E14")</f>
        <v>0</v>
      </c>
      <c r="AOY47" s="52">
        <f>SUMIFS(Raw!$I:$I, Raw!$A:$A, Dispositions!AOY$14, Raw!$C:$C, Dispositions!$C47, Raw!$H:$H, "E14")</f>
        <v>0</v>
      </c>
      <c r="AOZ47" s="53">
        <f>SUMIFS(Raw!$I:$I, Raw!$A:$A, Dispositions!AOZ$14, Raw!$C:$C, Dispositions!$C47, Raw!$H:$H, "E14")</f>
        <v>0</v>
      </c>
      <c r="APB47" s="46">
        <f>SUMIFS(Raw!$I:$I, Raw!$A:$A, Dispositions!APB$14, Raw!$C:$C, Dispositions!$C47, Raw!$H:$H, "E15")</f>
        <v>0</v>
      </c>
      <c r="APC47" s="52">
        <f>SUMIFS(Raw!$I:$I, Raw!$A:$A, Dispositions!APC$14, Raw!$C:$C, Dispositions!$C47, Raw!$H:$H, "E15")</f>
        <v>0</v>
      </c>
      <c r="APD47" s="52">
        <f>SUMIFS(Raw!$I:$I, Raw!$A:$A, Dispositions!APD$14, Raw!$C:$C, Dispositions!$C47, Raw!$H:$H, "E15")</f>
        <v>0</v>
      </c>
      <c r="APE47" s="52">
        <f>SUMIFS(Raw!$I:$I, Raw!$A:$A, Dispositions!APE$14, Raw!$C:$C, Dispositions!$C47, Raw!$H:$H, "E15")</f>
        <v>0</v>
      </c>
      <c r="APF47" s="52">
        <f>SUMIFS(Raw!$I:$I, Raw!$A:$A, Dispositions!APF$14, Raw!$C:$C, Dispositions!$C47, Raw!$H:$H, "E15")</f>
        <v>0</v>
      </c>
      <c r="APG47" s="52">
        <f>SUMIFS(Raw!$I:$I, Raw!$A:$A, Dispositions!APG$14, Raw!$C:$C, Dispositions!$C47, Raw!$H:$H, "E15")</f>
        <v>0</v>
      </c>
      <c r="APH47" s="53">
        <f>SUMIFS(Raw!$I:$I, Raw!$A:$A, Dispositions!APH$14, Raw!$C:$C, Dispositions!$C47, Raw!$H:$H, "E15")</f>
        <v>0</v>
      </c>
      <c r="APJ47" s="46">
        <f>SUMIFS(Raw!$I:$I, Raw!$A:$A, Dispositions!APJ$14, Raw!$C:$C, Dispositions!$C47, Raw!$H:$H, "E16")</f>
        <v>0</v>
      </c>
      <c r="APK47" s="52">
        <f>SUMIFS(Raw!$I:$I, Raw!$A:$A, Dispositions!APK$14, Raw!$C:$C, Dispositions!$C47, Raw!$H:$H, "E16")</f>
        <v>0</v>
      </c>
      <c r="APL47" s="52">
        <f>SUMIFS(Raw!$I:$I, Raw!$A:$A, Dispositions!APL$14, Raw!$C:$C, Dispositions!$C47, Raw!$H:$H, "E16")</f>
        <v>0</v>
      </c>
      <c r="APM47" s="52">
        <f>SUMIFS(Raw!$I:$I, Raw!$A:$A, Dispositions!APM$14, Raw!$C:$C, Dispositions!$C47, Raw!$H:$H, "E16")</f>
        <v>0</v>
      </c>
      <c r="APN47" s="52">
        <f>SUMIFS(Raw!$I:$I, Raw!$A:$A, Dispositions!APN$14, Raw!$C:$C, Dispositions!$C47, Raw!$H:$H, "E16")</f>
        <v>0</v>
      </c>
      <c r="APO47" s="52">
        <f>SUMIFS(Raw!$I:$I, Raw!$A:$A, Dispositions!APO$14, Raw!$C:$C, Dispositions!$C47, Raw!$H:$H, "E16")</f>
        <v>0</v>
      </c>
      <c r="APP47" s="53">
        <f>SUMIFS(Raw!$I:$I, Raw!$A:$A, Dispositions!APP$14, Raw!$C:$C, Dispositions!$C47, Raw!$H:$H, "E16")</f>
        <v>0</v>
      </c>
      <c r="APR47" s="46">
        <f>SUMIFS(Raw!$I:$I, Raw!$A:$A, Dispositions!APR$14, Raw!$C:$C, Dispositions!$C47, Raw!$H:$H, "E18")</f>
        <v>0</v>
      </c>
      <c r="APS47" s="52">
        <f>SUMIFS(Raw!$I:$I, Raw!$A:$A, Dispositions!APS$14, Raw!$C:$C, Dispositions!$C47, Raw!$H:$H, "E18")</f>
        <v>0</v>
      </c>
      <c r="APT47" s="52">
        <f>SUMIFS(Raw!$I:$I, Raw!$A:$A, Dispositions!APT$14, Raw!$C:$C, Dispositions!$C47, Raw!$H:$H, "E18")</f>
        <v>0</v>
      </c>
      <c r="APU47" s="52">
        <f>SUMIFS(Raw!$I:$I, Raw!$A:$A, Dispositions!APU$14, Raw!$C:$C, Dispositions!$C47, Raw!$H:$H, "E18")</f>
        <v>0</v>
      </c>
      <c r="APV47" s="52">
        <f>SUMIFS(Raw!$I:$I, Raw!$A:$A, Dispositions!APV$14, Raw!$C:$C, Dispositions!$C47, Raw!$H:$H, "E18")</f>
        <v>0</v>
      </c>
      <c r="APW47" s="52">
        <f>SUMIFS(Raw!$I:$I, Raw!$A:$A, Dispositions!APW$14, Raw!$C:$C, Dispositions!$C47, Raw!$H:$H, "E18")</f>
        <v>0</v>
      </c>
      <c r="APX47" s="53">
        <f>SUMIFS(Raw!$I:$I, Raw!$A:$A, Dispositions!APX$14, Raw!$C:$C, Dispositions!$C47, Raw!$H:$H, "E18")</f>
        <v>0</v>
      </c>
      <c r="APZ47" s="46">
        <f>SUMIFS(Raw!$I:$I, Raw!$A:$A, Dispositions!APZ$14, Raw!$C:$C, Dispositions!$C47, Raw!$H:$H, "E34")</f>
        <v>0</v>
      </c>
      <c r="AQA47" s="52">
        <f>SUMIFS(Raw!$I:$I, Raw!$A:$A, Dispositions!AQA$14, Raw!$C:$C, Dispositions!$C47, Raw!$H:$H, "E34")</f>
        <v>0</v>
      </c>
      <c r="AQB47" s="52">
        <f>SUMIFS(Raw!$I:$I, Raw!$A:$A, Dispositions!AQB$14, Raw!$C:$C, Dispositions!$C47, Raw!$H:$H, "E34")</f>
        <v>0</v>
      </c>
      <c r="AQC47" s="52">
        <f>SUMIFS(Raw!$I:$I, Raw!$A:$A, Dispositions!AQC$14, Raw!$C:$C, Dispositions!$C47, Raw!$H:$H, "E34")</f>
        <v>0</v>
      </c>
      <c r="AQD47" s="52">
        <f>SUMIFS(Raw!$I:$I, Raw!$A:$A, Dispositions!AQD$14, Raw!$C:$C, Dispositions!$C47, Raw!$H:$H, "E34")</f>
        <v>0</v>
      </c>
      <c r="AQE47" s="52">
        <f>SUMIFS(Raw!$I:$I, Raw!$A:$A, Dispositions!AQE$14, Raw!$C:$C, Dispositions!$C47, Raw!$H:$H, "E34")</f>
        <v>0</v>
      </c>
      <c r="AQF47" s="53">
        <f>SUMIFS(Raw!$I:$I, Raw!$A:$A, Dispositions!AQF$14, Raw!$C:$C, Dispositions!$C47, Raw!$H:$H, "E34")</f>
        <v>0</v>
      </c>
      <c r="AQH47" s="46">
        <f>SUMIFS(Raw!$I:$I, Raw!$A:$A, Dispositions!AQH$14, Raw!$C:$C, Dispositions!$C47, Raw!$H:$H, "E02")</f>
        <v>0</v>
      </c>
      <c r="AQI47" s="52">
        <f>SUMIFS(Raw!$I:$I, Raw!$A:$A, Dispositions!AQI$14, Raw!$C:$C, Dispositions!$C47, Raw!$H:$H, "E02")</f>
        <v>0</v>
      </c>
      <c r="AQJ47" s="52">
        <f>SUMIFS(Raw!$I:$I, Raw!$A:$A, Dispositions!AQJ$14, Raw!$C:$C, Dispositions!$C47, Raw!$H:$H, "E02")</f>
        <v>0</v>
      </c>
      <c r="AQK47" s="52">
        <f>SUMIFS(Raw!$I:$I, Raw!$A:$A, Dispositions!AQK$14, Raw!$C:$C, Dispositions!$C47, Raw!$H:$H, "E02")</f>
        <v>0</v>
      </c>
      <c r="AQL47" s="52">
        <f>SUMIFS(Raw!$I:$I, Raw!$A:$A, Dispositions!AQL$14, Raw!$C:$C, Dispositions!$C47, Raw!$H:$H, "E02")</f>
        <v>0</v>
      </c>
      <c r="AQM47" s="52">
        <f>SUMIFS(Raw!$I:$I, Raw!$A:$A, Dispositions!AQM$14, Raw!$C:$C, Dispositions!$C47, Raw!$H:$H, "E02")</f>
        <v>0</v>
      </c>
      <c r="AQN47" s="53">
        <f>SUMIFS(Raw!$I:$I, Raw!$A:$A, Dispositions!AQN$14, Raw!$C:$C, Dispositions!$C47, Raw!$H:$H, "E02")</f>
        <v>0</v>
      </c>
      <c r="AQP47" s="46">
        <f>SUMIFS(Raw!$I:$I, Raw!$A:$A, Dispositions!AQP$14, Raw!$C:$C, Dispositions!$C47, Raw!$H:$H, "E03")</f>
        <v>0</v>
      </c>
      <c r="AQQ47" s="52">
        <f>SUMIFS(Raw!$I:$I, Raw!$A:$A, Dispositions!AQQ$14, Raw!$C:$C, Dispositions!$C47, Raw!$H:$H, "E03")</f>
        <v>0</v>
      </c>
      <c r="AQR47" s="52">
        <f>SUMIFS(Raw!$I:$I, Raw!$A:$A, Dispositions!AQR$14, Raw!$C:$C, Dispositions!$C47, Raw!$H:$H, "E03")</f>
        <v>0</v>
      </c>
      <c r="AQS47" s="52">
        <f>SUMIFS(Raw!$I:$I, Raw!$A:$A, Dispositions!AQS$14, Raw!$C:$C, Dispositions!$C47, Raw!$H:$H, "E03")</f>
        <v>0</v>
      </c>
      <c r="AQT47" s="52">
        <f>SUMIFS(Raw!$I:$I, Raw!$A:$A, Dispositions!AQT$14, Raw!$C:$C, Dispositions!$C47, Raw!$H:$H, "E03")</f>
        <v>0</v>
      </c>
      <c r="AQU47" s="52">
        <f>SUMIFS(Raw!$I:$I, Raw!$A:$A, Dispositions!AQU$14, Raw!$C:$C, Dispositions!$C47, Raw!$H:$H, "E03")</f>
        <v>0</v>
      </c>
      <c r="AQV47" s="53">
        <f>SUMIFS(Raw!$I:$I, Raw!$A:$A, Dispositions!AQV$14, Raw!$C:$C, Dispositions!$C47, Raw!$H:$H, "E03")</f>
        <v>0</v>
      </c>
      <c r="AQX47" s="46">
        <f>SUMIFS(Raw!$I:$I, Raw!$A:$A, Dispositions!AQX$14, Raw!$C:$C, Dispositions!$C47, Raw!$H:$H, "E05")</f>
        <v>0</v>
      </c>
      <c r="AQY47" s="52">
        <f>SUMIFS(Raw!$I:$I, Raw!$A:$A, Dispositions!AQY$14, Raw!$C:$C, Dispositions!$C47, Raw!$H:$H, "E05")</f>
        <v>0</v>
      </c>
      <c r="AQZ47" s="52">
        <f>SUMIFS(Raw!$I:$I, Raw!$A:$A, Dispositions!AQZ$14, Raw!$C:$C, Dispositions!$C47, Raw!$H:$H, "E05")</f>
        <v>0</v>
      </c>
      <c r="ARA47" s="52">
        <f>SUMIFS(Raw!$I:$I, Raw!$A:$A, Dispositions!ARA$14, Raw!$C:$C, Dispositions!$C47, Raw!$H:$H, "E05")</f>
        <v>0</v>
      </c>
      <c r="ARB47" s="52">
        <f>SUMIFS(Raw!$I:$I, Raw!$A:$A, Dispositions!ARB$14, Raw!$C:$C, Dispositions!$C47, Raw!$H:$H, "E05")</f>
        <v>0</v>
      </c>
      <c r="ARC47" s="52">
        <f>SUMIFS(Raw!$I:$I, Raw!$A:$A, Dispositions!ARC$14, Raw!$C:$C, Dispositions!$C47, Raw!$H:$H, "E05")</f>
        <v>0</v>
      </c>
      <c r="ARD47" s="53">
        <f>SUMIFS(Raw!$I:$I, Raw!$A:$A, Dispositions!ARD$14, Raw!$C:$C, Dispositions!$C47, Raw!$H:$H, "E05")</f>
        <v>0</v>
      </c>
      <c r="ARF47" s="46">
        <f>SUMIFS(Raw!$I:$I, Raw!$A:$A, Dispositions!ARF$14, Raw!$C:$C, Dispositions!$C47, Raw!$H:$H, "E12")</f>
        <v>0</v>
      </c>
      <c r="ARG47" s="52">
        <f>SUMIFS(Raw!$I:$I, Raw!$A:$A, Dispositions!ARG$14, Raw!$C:$C, Dispositions!$C47, Raw!$H:$H, "E12")</f>
        <v>0</v>
      </c>
      <c r="ARH47" s="52">
        <f>SUMIFS(Raw!$I:$I, Raw!$A:$A, Dispositions!ARH$14, Raw!$C:$C, Dispositions!$C47, Raw!$H:$H, "E12")</f>
        <v>0</v>
      </c>
      <c r="ARI47" s="52">
        <f>SUMIFS(Raw!$I:$I, Raw!$A:$A, Dispositions!ARI$14, Raw!$C:$C, Dispositions!$C47, Raw!$H:$H, "E12")</f>
        <v>0</v>
      </c>
      <c r="ARJ47" s="52">
        <f>SUMIFS(Raw!$I:$I, Raw!$A:$A, Dispositions!ARJ$14, Raw!$C:$C, Dispositions!$C47, Raw!$H:$H, "E12")</f>
        <v>0</v>
      </c>
      <c r="ARK47" s="52">
        <f>SUMIFS(Raw!$I:$I, Raw!$A:$A, Dispositions!ARK$14, Raw!$C:$C, Dispositions!$C47, Raw!$H:$H, "E12")</f>
        <v>0</v>
      </c>
      <c r="ARL47" s="53">
        <f>SUMIFS(Raw!$I:$I, Raw!$A:$A, Dispositions!ARL$14, Raw!$C:$C, Dispositions!$C47, Raw!$H:$H, "E12")</f>
        <v>0</v>
      </c>
      <c r="ARN47" s="46">
        <f>SUMIFS(Raw!$I:$I, Raw!$A:$A, Dispositions!ARN$14, Raw!$C:$C, Dispositions!$C47, Raw!$H:$H, "E13")</f>
        <v>0</v>
      </c>
      <c r="ARO47" s="52">
        <f>SUMIFS(Raw!$I:$I, Raw!$A:$A, Dispositions!ARO$14, Raw!$C:$C, Dispositions!$C47, Raw!$H:$H, "E13")</f>
        <v>0</v>
      </c>
      <c r="ARP47" s="52">
        <f>SUMIFS(Raw!$I:$I, Raw!$A:$A, Dispositions!ARP$14, Raw!$C:$C, Dispositions!$C47, Raw!$H:$H, "E13")</f>
        <v>0</v>
      </c>
      <c r="ARQ47" s="52">
        <f>SUMIFS(Raw!$I:$I, Raw!$A:$A, Dispositions!ARQ$14, Raw!$C:$C, Dispositions!$C47, Raw!$H:$H, "E13")</f>
        <v>0</v>
      </c>
      <c r="ARR47" s="52">
        <f>SUMIFS(Raw!$I:$I, Raw!$A:$A, Dispositions!ARR$14, Raw!$C:$C, Dispositions!$C47, Raw!$H:$H, "E13")</f>
        <v>0</v>
      </c>
      <c r="ARS47" s="52">
        <f>SUMIFS(Raw!$I:$I, Raw!$A:$A, Dispositions!ARS$14, Raw!$C:$C, Dispositions!$C47, Raw!$H:$H, "E13")</f>
        <v>0</v>
      </c>
      <c r="ART47" s="53">
        <f>SUMIFS(Raw!$I:$I, Raw!$A:$A, Dispositions!ART$14, Raw!$C:$C, Dispositions!$C47, Raw!$H:$H, "E13")</f>
        <v>0</v>
      </c>
      <c r="ARV47" s="46">
        <f>SUMIFS(Raw!$I:$I, Raw!$A:$A, Dispositions!ARV$14, Raw!$C:$C, Dispositions!$C47, Raw!$H:$H, "E14")</f>
        <v>0</v>
      </c>
      <c r="ARW47" s="52">
        <f>SUMIFS(Raw!$I:$I, Raw!$A:$A, Dispositions!ARW$14, Raw!$C:$C, Dispositions!$C47, Raw!$H:$H, "E14")</f>
        <v>0</v>
      </c>
      <c r="ARX47" s="52">
        <f>SUMIFS(Raw!$I:$I, Raw!$A:$A, Dispositions!ARX$14, Raw!$C:$C, Dispositions!$C47, Raw!$H:$H, "E14")</f>
        <v>0</v>
      </c>
      <c r="ARY47" s="52">
        <f>SUMIFS(Raw!$I:$I, Raw!$A:$A, Dispositions!ARY$14, Raw!$C:$C, Dispositions!$C47, Raw!$H:$H, "E14")</f>
        <v>0</v>
      </c>
      <c r="ARZ47" s="52">
        <f>SUMIFS(Raw!$I:$I, Raw!$A:$A, Dispositions!ARZ$14, Raw!$C:$C, Dispositions!$C47, Raw!$H:$H, "E14")</f>
        <v>0</v>
      </c>
      <c r="ASA47" s="52">
        <f>SUMIFS(Raw!$I:$I, Raw!$A:$A, Dispositions!ASA$14, Raw!$C:$C, Dispositions!$C47, Raw!$H:$H, "E14")</f>
        <v>0</v>
      </c>
      <c r="ASB47" s="53">
        <f>SUMIFS(Raw!$I:$I, Raw!$A:$A, Dispositions!ASB$14, Raw!$C:$C, Dispositions!$C47, Raw!$H:$H, "E14")</f>
        <v>0</v>
      </c>
      <c r="ASD47" s="46">
        <f>SUMIFS(Raw!$I:$I, Raw!$A:$A, Dispositions!ASD$14, Raw!$C:$C, Dispositions!$C47, Raw!$H:$H, "E15")</f>
        <v>0</v>
      </c>
      <c r="ASE47" s="52">
        <f>SUMIFS(Raw!$I:$I, Raw!$A:$A, Dispositions!ASE$14, Raw!$C:$C, Dispositions!$C47, Raw!$H:$H, "E15")</f>
        <v>0</v>
      </c>
      <c r="ASF47" s="52">
        <f>SUMIFS(Raw!$I:$I, Raw!$A:$A, Dispositions!ASF$14, Raw!$C:$C, Dispositions!$C47, Raw!$H:$H, "E15")</f>
        <v>0</v>
      </c>
      <c r="ASG47" s="52">
        <f>SUMIFS(Raw!$I:$I, Raw!$A:$A, Dispositions!ASG$14, Raw!$C:$C, Dispositions!$C47, Raw!$H:$H, "E15")</f>
        <v>0</v>
      </c>
      <c r="ASH47" s="52">
        <f>SUMIFS(Raw!$I:$I, Raw!$A:$A, Dispositions!ASH$14, Raw!$C:$C, Dispositions!$C47, Raw!$H:$H, "E15")</f>
        <v>0</v>
      </c>
      <c r="ASI47" s="52">
        <f>SUMIFS(Raw!$I:$I, Raw!$A:$A, Dispositions!ASI$14, Raw!$C:$C, Dispositions!$C47, Raw!$H:$H, "E15")</f>
        <v>0</v>
      </c>
      <c r="ASJ47" s="53">
        <f>SUMIFS(Raw!$I:$I, Raw!$A:$A, Dispositions!ASJ$14, Raw!$C:$C, Dispositions!$C47, Raw!$H:$H, "E15")</f>
        <v>0</v>
      </c>
      <c r="ASL47" s="46">
        <f>SUMIFS(Raw!$I:$I, Raw!$A:$A, Dispositions!ASL$14, Raw!$C:$C, Dispositions!$C47, Raw!$H:$H, "E16")</f>
        <v>0</v>
      </c>
      <c r="ASM47" s="52">
        <f>SUMIFS(Raw!$I:$I, Raw!$A:$A, Dispositions!ASM$14, Raw!$C:$C, Dispositions!$C47, Raw!$H:$H, "E16")</f>
        <v>0</v>
      </c>
      <c r="ASN47" s="52">
        <f>SUMIFS(Raw!$I:$I, Raw!$A:$A, Dispositions!ASN$14, Raw!$C:$C, Dispositions!$C47, Raw!$H:$H, "E16")</f>
        <v>0</v>
      </c>
      <c r="ASO47" s="52">
        <f>SUMIFS(Raw!$I:$I, Raw!$A:$A, Dispositions!ASO$14, Raw!$C:$C, Dispositions!$C47, Raw!$H:$H, "E16")</f>
        <v>0</v>
      </c>
      <c r="ASP47" s="52">
        <f>SUMIFS(Raw!$I:$I, Raw!$A:$A, Dispositions!ASP$14, Raw!$C:$C, Dispositions!$C47, Raw!$H:$H, "E16")</f>
        <v>0</v>
      </c>
      <c r="ASQ47" s="52">
        <f>SUMIFS(Raw!$I:$I, Raw!$A:$A, Dispositions!ASQ$14, Raw!$C:$C, Dispositions!$C47, Raw!$H:$H, "E16")</f>
        <v>0</v>
      </c>
      <c r="ASR47" s="53">
        <f>SUMIFS(Raw!$I:$I, Raw!$A:$A, Dispositions!ASR$14, Raw!$C:$C, Dispositions!$C47, Raw!$H:$H, "E16")</f>
        <v>0</v>
      </c>
      <c r="AST47" s="46">
        <f>SUMIFS(Raw!$I:$I, Raw!$A:$A, Dispositions!AST$14, Raw!$C:$C, Dispositions!$C47, Raw!$H:$H, "E18")</f>
        <v>0</v>
      </c>
      <c r="ASU47" s="52">
        <f>SUMIFS(Raw!$I:$I, Raw!$A:$A, Dispositions!ASU$14, Raw!$C:$C, Dispositions!$C47, Raw!$H:$H, "E18")</f>
        <v>0</v>
      </c>
      <c r="ASV47" s="52">
        <f>SUMIFS(Raw!$I:$I, Raw!$A:$A, Dispositions!ASV$14, Raw!$C:$C, Dispositions!$C47, Raw!$H:$H, "E18")</f>
        <v>0</v>
      </c>
      <c r="ASW47" s="52">
        <f>SUMIFS(Raw!$I:$I, Raw!$A:$A, Dispositions!ASW$14, Raw!$C:$C, Dispositions!$C47, Raw!$H:$H, "E18")</f>
        <v>0</v>
      </c>
      <c r="ASX47" s="52">
        <f>SUMIFS(Raw!$I:$I, Raw!$A:$A, Dispositions!ASX$14, Raw!$C:$C, Dispositions!$C47, Raw!$H:$H, "E18")</f>
        <v>0</v>
      </c>
      <c r="ASY47" s="52">
        <f>SUMIFS(Raw!$I:$I, Raw!$A:$A, Dispositions!ASY$14, Raw!$C:$C, Dispositions!$C47, Raw!$H:$H, "E18")</f>
        <v>0</v>
      </c>
      <c r="ASZ47" s="53">
        <f>SUMIFS(Raw!$I:$I, Raw!$A:$A, Dispositions!ASZ$14, Raw!$C:$C, Dispositions!$C47, Raw!$H:$H, "E18")</f>
        <v>0</v>
      </c>
      <c r="ATB47" s="46">
        <f>SUMIFS(Raw!$I:$I, Raw!$A:$A, Dispositions!ATB$14, Raw!$C:$C, Dispositions!$C47, Raw!$H:$H, "E34")</f>
        <v>0</v>
      </c>
      <c r="ATC47" s="52">
        <f>SUMIFS(Raw!$I:$I, Raw!$A:$A, Dispositions!ATC$14, Raw!$C:$C, Dispositions!$C47, Raw!$H:$H, "E34")</f>
        <v>0</v>
      </c>
      <c r="ATD47" s="52">
        <f>SUMIFS(Raw!$I:$I, Raw!$A:$A, Dispositions!ATD$14, Raw!$C:$C, Dispositions!$C47, Raw!$H:$H, "E34")</f>
        <v>0</v>
      </c>
      <c r="ATE47" s="52">
        <f>SUMIFS(Raw!$I:$I, Raw!$A:$A, Dispositions!ATE$14, Raw!$C:$C, Dispositions!$C47, Raw!$H:$H, "E34")</f>
        <v>0</v>
      </c>
      <c r="ATF47" s="52">
        <f>SUMIFS(Raw!$I:$I, Raw!$A:$A, Dispositions!ATF$14, Raw!$C:$C, Dispositions!$C47, Raw!$H:$H, "E34")</f>
        <v>0</v>
      </c>
      <c r="ATG47" s="52">
        <f>SUMIFS(Raw!$I:$I, Raw!$A:$A, Dispositions!ATG$14, Raw!$C:$C, Dispositions!$C47, Raw!$H:$H, "E34")</f>
        <v>0</v>
      </c>
      <c r="ATH47" s="53">
        <f>SUMIFS(Raw!$I:$I, Raw!$A:$A, Dispositions!ATH$14, Raw!$C:$C, Dispositions!$C47, Raw!$H:$H, "E34")</f>
        <v>0</v>
      </c>
      <c r="ATJ47" s="46">
        <f>SUMIFS(Raw!$I:$I, Raw!$A:$A, Dispositions!ATJ$14, Raw!$C:$C, Dispositions!$C47, Raw!$H:$H, "E02")</f>
        <v>0</v>
      </c>
      <c r="ATK47" s="52">
        <f>SUMIFS(Raw!$I:$I, Raw!$A:$A, Dispositions!ATK$14, Raw!$C:$C, Dispositions!$C47, Raw!$H:$H, "E02")</f>
        <v>0</v>
      </c>
      <c r="ATL47" s="52">
        <f>SUMIFS(Raw!$I:$I, Raw!$A:$A, Dispositions!ATL$14, Raw!$C:$C, Dispositions!$C47, Raw!$H:$H, "E02")</f>
        <v>0</v>
      </c>
      <c r="ATM47" s="52">
        <f>SUMIFS(Raw!$I:$I, Raw!$A:$A, Dispositions!ATM$14, Raw!$C:$C, Dispositions!$C47, Raw!$H:$H, "E02")</f>
        <v>0</v>
      </c>
      <c r="ATN47" s="52">
        <f>SUMIFS(Raw!$I:$I, Raw!$A:$A, Dispositions!ATN$14, Raw!$C:$C, Dispositions!$C47, Raw!$H:$H, "E02")</f>
        <v>0</v>
      </c>
      <c r="ATO47" s="52">
        <f>SUMIFS(Raw!$I:$I, Raw!$A:$A, Dispositions!ATO$14, Raw!$C:$C, Dispositions!$C47, Raw!$H:$H, "E02")</f>
        <v>0</v>
      </c>
      <c r="ATP47" s="53">
        <f>SUMIFS(Raw!$I:$I, Raw!$A:$A, Dispositions!ATP$14, Raw!$C:$C, Dispositions!$C47, Raw!$H:$H, "E02")</f>
        <v>0</v>
      </c>
      <c r="ATR47" s="46">
        <f>SUMIFS(Raw!$I:$I, Raw!$A:$A, Dispositions!ATR$14, Raw!$C:$C, Dispositions!$C47, Raw!$H:$H, "E03")</f>
        <v>0</v>
      </c>
      <c r="ATS47" s="52">
        <f>SUMIFS(Raw!$I:$I, Raw!$A:$A, Dispositions!ATS$14, Raw!$C:$C, Dispositions!$C47, Raw!$H:$H, "E03")</f>
        <v>0</v>
      </c>
      <c r="ATT47" s="52">
        <f>SUMIFS(Raw!$I:$I, Raw!$A:$A, Dispositions!ATT$14, Raw!$C:$C, Dispositions!$C47, Raw!$H:$H, "E03")</f>
        <v>0</v>
      </c>
      <c r="ATU47" s="52">
        <f>SUMIFS(Raw!$I:$I, Raw!$A:$A, Dispositions!ATU$14, Raw!$C:$C, Dispositions!$C47, Raw!$H:$H, "E03")</f>
        <v>0</v>
      </c>
      <c r="ATV47" s="52">
        <f>SUMIFS(Raw!$I:$I, Raw!$A:$A, Dispositions!ATV$14, Raw!$C:$C, Dispositions!$C47, Raw!$H:$H, "E03")</f>
        <v>0</v>
      </c>
      <c r="ATW47" s="52">
        <f>SUMIFS(Raw!$I:$I, Raw!$A:$A, Dispositions!ATW$14, Raw!$C:$C, Dispositions!$C47, Raw!$H:$H, "E03")</f>
        <v>0</v>
      </c>
      <c r="ATX47" s="53">
        <f>SUMIFS(Raw!$I:$I, Raw!$A:$A, Dispositions!ATX$14, Raw!$C:$C, Dispositions!$C47, Raw!$H:$H, "E03")</f>
        <v>0</v>
      </c>
      <c r="ATZ47" s="46">
        <f>SUMIFS(Raw!$I:$I, Raw!$A:$A, Dispositions!ATZ$14, Raw!$C:$C, Dispositions!$C47, Raw!$H:$H, "E05")</f>
        <v>0</v>
      </c>
      <c r="AUA47" s="52">
        <f>SUMIFS(Raw!$I:$I, Raw!$A:$A, Dispositions!AUA$14, Raw!$C:$C, Dispositions!$C47, Raw!$H:$H, "E05")</f>
        <v>0</v>
      </c>
      <c r="AUB47" s="52">
        <f>SUMIFS(Raw!$I:$I, Raw!$A:$A, Dispositions!AUB$14, Raw!$C:$C, Dispositions!$C47, Raw!$H:$H, "E05")</f>
        <v>0</v>
      </c>
      <c r="AUC47" s="52">
        <f>SUMIFS(Raw!$I:$I, Raw!$A:$A, Dispositions!AUC$14, Raw!$C:$C, Dispositions!$C47, Raw!$H:$H, "E05")</f>
        <v>0</v>
      </c>
      <c r="AUD47" s="52">
        <f>SUMIFS(Raw!$I:$I, Raw!$A:$A, Dispositions!AUD$14, Raw!$C:$C, Dispositions!$C47, Raw!$H:$H, "E05")</f>
        <v>0</v>
      </c>
      <c r="AUE47" s="52">
        <f>SUMIFS(Raw!$I:$I, Raw!$A:$A, Dispositions!AUE$14, Raw!$C:$C, Dispositions!$C47, Raw!$H:$H, "E05")</f>
        <v>0</v>
      </c>
      <c r="AUF47" s="53">
        <f>SUMIFS(Raw!$I:$I, Raw!$A:$A, Dispositions!AUF$14, Raw!$C:$C, Dispositions!$C47, Raw!$H:$H, "E05")</f>
        <v>0</v>
      </c>
      <c r="AUH47" s="46">
        <f>SUMIFS(Raw!$I:$I, Raw!$A:$A, Dispositions!AUH$14, Raw!$C:$C, Dispositions!$C47, Raw!$H:$H, "E12")</f>
        <v>0</v>
      </c>
      <c r="AUI47" s="52">
        <f>SUMIFS(Raw!$I:$I, Raw!$A:$A, Dispositions!AUI$14, Raw!$C:$C, Dispositions!$C47, Raw!$H:$H, "E12")</f>
        <v>0</v>
      </c>
      <c r="AUJ47" s="52">
        <f>SUMIFS(Raw!$I:$I, Raw!$A:$A, Dispositions!AUJ$14, Raw!$C:$C, Dispositions!$C47, Raw!$H:$H, "E12")</f>
        <v>0</v>
      </c>
      <c r="AUK47" s="52">
        <f>SUMIFS(Raw!$I:$I, Raw!$A:$A, Dispositions!AUK$14, Raw!$C:$C, Dispositions!$C47, Raw!$H:$H, "E12")</f>
        <v>0</v>
      </c>
      <c r="AUL47" s="52">
        <f>SUMIFS(Raw!$I:$I, Raw!$A:$A, Dispositions!AUL$14, Raw!$C:$C, Dispositions!$C47, Raw!$H:$H, "E12")</f>
        <v>0</v>
      </c>
      <c r="AUM47" s="52">
        <f>SUMIFS(Raw!$I:$I, Raw!$A:$A, Dispositions!AUM$14, Raw!$C:$C, Dispositions!$C47, Raw!$H:$H, "E12")</f>
        <v>0</v>
      </c>
      <c r="AUN47" s="53">
        <f>SUMIFS(Raw!$I:$I, Raw!$A:$A, Dispositions!AUN$14, Raw!$C:$C, Dispositions!$C47, Raw!$H:$H, "E12")</f>
        <v>0</v>
      </c>
      <c r="AUP47" s="46">
        <f>SUMIFS(Raw!$I:$I, Raw!$A:$A, Dispositions!AUP$14, Raw!$C:$C, Dispositions!$C47, Raw!$H:$H, "E13")</f>
        <v>0</v>
      </c>
      <c r="AUQ47" s="52">
        <f>SUMIFS(Raw!$I:$I, Raw!$A:$A, Dispositions!AUQ$14, Raw!$C:$C, Dispositions!$C47, Raw!$H:$H, "E13")</f>
        <v>0</v>
      </c>
      <c r="AUR47" s="52">
        <f>SUMIFS(Raw!$I:$I, Raw!$A:$A, Dispositions!AUR$14, Raw!$C:$C, Dispositions!$C47, Raw!$H:$H, "E13")</f>
        <v>0</v>
      </c>
      <c r="AUS47" s="52">
        <f>SUMIFS(Raw!$I:$I, Raw!$A:$A, Dispositions!AUS$14, Raw!$C:$C, Dispositions!$C47, Raw!$H:$H, "E13")</f>
        <v>0</v>
      </c>
      <c r="AUT47" s="52">
        <f>SUMIFS(Raw!$I:$I, Raw!$A:$A, Dispositions!AUT$14, Raw!$C:$C, Dispositions!$C47, Raw!$H:$H, "E13")</f>
        <v>0</v>
      </c>
      <c r="AUU47" s="52">
        <f>SUMIFS(Raw!$I:$I, Raw!$A:$A, Dispositions!AUU$14, Raw!$C:$C, Dispositions!$C47, Raw!$H:$H, "E13")</f>
        <v>0</v>
      </c>
      <c r="AUV47" s="53">
        <f>SUMIFS(Raw!$I:$I, Raw!$A:$A, Dispositions!AUV$14, Raw!$C:$C, Dispositions!$C47, Raw!$H:$H, "E13")</f>
        <v>0</v>
      </c>
      <c r="AUX47" s="46">
        <f>SUMIFS(Raw!$I:$I, Raw!$A:$A, Dispositions!AUX$14, Raw!$C:$C, Dispositions!$C47, Raw!$H:$H, "E14")</f>
        <v>0</v>
      </c>
      <c r="AUY47" s="52">
        <f>SUMIFS(Raw!$I:$I, Raw!$A:$A, Dispositions!AUY$14, Raw!$C:$C, Dispositions!$C47, Raw!$H:$H, "E14")</f>
        <v>0</v>
      </c>
      <c r="AUZ47" s="52">
        <f>SUMIFS(Raw!$I:$I, Raw!$A:$A, Dispositions!AUZ$14, Raw!$C:$C, Dispositions!$C47, Raw!$H:$H, "E14")</f>
        <v>0</v>
      </c>
      <c r="AVA47" s="52">
        <f>SUMIFS(Raw!$I:$I, Raw!$A:$A, Dispositions!AVA$14, Raw!$C:$C, Dispositions!$C47, Raw!$H:$H, "E14")</f>
        <v>0</v>
      </c>
      <c r="AVB47" s="52">
        <f>SUMIFS(Raw!$I:$I, Raw!$A:$A, Dispositions!AVB$14, Raw!$C:$C, Dispositions!$C47, Raw!$H:$H, "E14")</f>
        <v>0</v>
      </c>
      <c r="AVC47" s="52">
        <f>SUMIFS(Raw!$I:$I, Raw!$A:$A, Dispositions!AVC$14, Raw!$C:$C, Dispositions!$C47, Raw!$H:$H, "E14")</f>
        <v>0</v>
      </c>
      <c r="AVD47" s="53">
        <f>SUMIFS(Raw!$I:$I, Raw!$A:$A, Dispositions!AVD$14, Raw!$C:$C, Dispositions!$C47, Raw!$H:$H, "E14")</f>
        <v>0</v>
      </c>
      <c r="AVF47" s="46">
        <f>SUMIFS(Raw!$I:$I, Raw!$A:$A, Dispositions!AVF$14, Raw!$C:$C, Dispositions!$C47, Raw!$H:$H, "E15")</f>
        <v>0</v>
      </c>
      <c r="AVG47" s="52">
        <f>SUMIFS(Raw!$I:$I, Raw!$A:$A, Dispositions!AVG$14, Raw!$C:$C, Dispositions!$C47, Raw!$H:$H, "E15")</f>
        <v>0</v>
      </c>
      <c r="AVH47" s="52">
        <f>SUMIFS(Raw!$I:$I, Raw!$A:$A, Dispositions!AVH$14, Raw!$C:$C, Dispositions!$C47, Raw!$H:$H, "E15")</f>
        <v>0</v>
      </c>
      <c r="AVI47" s="52">
        <f>SUMIFS(Raw!$I:$I, Raw!$A:$A, Dispositions!AVI$14, Raw!$C:$C, Dispositions!$C47, Raw!$H:$H, "E15")</f>
        <v>0</v>
      </c>
      <c r="AVJ47" s="52">
        <f>SUMIFS(Raw!$I:$I, Raw!$A:$A, Dispositions!AVJ$14, Raw!$C:$C, Dispositions!$C47, Raw!$H:$H, "E15")</f>
        <v>0</v>
      </c>
      <c r="AVK47" s="52">
        <f>SUMIFS(Raw!$I:$I, Raw!$A:$A, Dispositions!AVK$14, Raw!$C:$C, Dispositions!$C47, Raw!$H:$H, "E15")</f>
        <v>0</v>
      </c>
      <c r="AVL47" s="53">
        <f>SUMIFS(Raw!$I:$I, Raw!$A:$A, Dispositions!AVL$14, Raw!$C:$C, Dispositions!$C47, Raw!$H:$H, "E15")</f>
        <v>0</v>
      </c>
      <c r="AVN47" s="46">
        <f>SUMIFS(Raw!$I:$I, Raw!$A:$A, Dispositions!AVN$14, Raw!$C:$C, Dispositions!$C47, Raw!$H:$H, "E16")</f>
        <v>0</v>
      </c>
      <c r="AVO47" s="52">
        <f>SUMIFS(Raw!$I:$I, Raw!$A:$A, Dispositions!AVO$14, Raw!$C:$C, Dispositions!$C47, Raw!$H:$H, "E16")</f>
        <v>0</v>
      </c>
      <c r="AVP47" s="52">
        <f>SUMIFS(Raw!$I:$I, Raw!$A:$A, Dispositions!AVP$14, Raw!$C:$C, Dispositions!$C47, Raw!$H:$H, "E16")</f>
        <v>0</v>
      </c>
      <c r="AVQ47" s="52">
        <f>SUMIFS(Raw!$I:$I, Raw!$A:$A, Dispositions!AVQ$14, Raw!$C:$C, Dispositions!$C47, Raw!$H:$H, "E16")</f>
        <v>0</v>
      </c>
      <c r="AVR47" s="52">
        <f>SUMIFS(Raw!$I:$I, Raw!$A:$A, Dispositions!AVR$14, Raw!$C:$C, Dispositions!$C47, Raw!$H:$H, "E16")</f>
        <v>0</v>
      </c>
      <c r="AVS47" s="52">
        <f>SUMIFS(Raw!$I:$I, Raw!$A:$A, Dispositions!AVS$14, Raw!$C:$C, Dispositions!$C47, Raw!$H:$H, "E16")</f>
        <v>0</v>
      </c>
      <c r="AVT47" s="53">
        <f>SUMIFS(Raw!$I:$I, Raw!$A:$A, Dispositions!AVT$14, Raw!$C:$C, Dispositions!$C47, Raw!$H:$H, "E16")</f>
        <v>0</v>
      </c>
      <c r="AVV47" s="46">
        <f>SUMIFS(Raw!$I:$I, Raw!$A:$A, Dispositions!AVV$14, Raw!$C:$C, Dispositions!$C47, Raw!$H:$H, "E18")</f>
        <v>0</v>
      </c>
      <c r="AVW47" s="52">
        <f>SUMIFS(Raw!$I:$I, Raw!$A:$A, Dispositions!AVW$14, Raw!$C:$C, Dispositions!$C47, Raw!$H:$H, "E18")</f>
        <v>0</v>
      </c>
      <c r="AVX47" s="52">
        <f>SUMIFS(Raw!$I:$I, Raw!$A:$A, Dispositions!AVX$14, Raw!$C:$C, Dispositions!$C47, Raw!$H:$H, "E18")</f>
        <v>0</v>
      </c>
      <c r="AVY47" s="52">
        <f>SUMIFS(Raw!$I:$I, Raw!$A:$A, Dispositions!AVY$14, Raw!$C:$C, Dispositions!$C47, Raw!$H:$H, "E18")</f>
        <v>0</v>
      </c>
      <c r="AVZ47" s="52">
        <f>SUMIFS(Raw!$I:$I, Raw!$A:$A, Dispositions!AVZ$14, Raw!$C:$C, Dispositions!$C47, Raw!$H:$H, "E18")</f>
        <v>0</v>
      </c>
      <c r="AWA47" s="52">
        <f>SUMIFS(Raw!$I:$I, Raw!$A:$A, Dispositions!AWA$14, Raw!$C:$C, Dispositions!$C47, Raw!$H:$H, "E18")</f>
        <v>0</v>
      </c>
      <c r="AWB47" s="53">
        <f>SUMIFS(Raw!$I:$I, Raw!$A:$A, Dispositions!AWB$14, Raw!$C:$C, Dispositions!$C47, Raw!$H:$H, "E18")</f>
        <v>0</v>
      </c>
      <c r="AWD47" s="46">
        <f>SUMIFS(Raw!$I:$I, Raw!$A:$A, Dispositions!AWD$14, Raw!$C:$C, Dispositions!$C47, Raw!$H:$H, "E34")</f>
        <v>0</v>
      </c>
      <c r="AWE47" s="52">
        <f>SUMIFS(Raw!$I:$I, Raw!$A:$A, Dispositions!AWE$14, Raw!$C:$C, Dispositions!$C47, Raw!$H:$H, "E34")</f>
        <v>0</v>
      </c>
      <c r="AWF47" s="52">
        <f>SUMIFS(Raw!$I:$I, Raw!$A:$A, Dispositions!AWF$14, Raw!$C:$C, Dispositions!$C47, Raw!$H:$H, "E34")</f>
        <v>0</v>
      </c>
      <c r="AWG47" s="52">
        <f>SUMIFS(Raw!$I:$I, Raw!$A:$A, Dispositions!AWG$14, Raw!$C:$C, Dispositions!$C47, Raw!$H:$H, "E34")</f>
        <v>0</v>
      </c>
      <c r="AWH47" s="52">
        <f>SUMIFS(Raw!$I:$I, Raw!$A:$A, Dispositions!AWH$14, Raw!$C:$C, Dispositions!$C47, Raw!$H:$H, "E34")</f>
        <v>0</v>
      </c>
      <c r="AWI47" s="52">
        <f>SUMIFS(Raw!$I:$I, Raw!$A:$A, Dispositions!AWI$14, Raw!$C:$C, Dispositions!$C47, Raw!$H:$H, "E34")</f>
        <v>0</v>
      </c>
      <c r="AWJ47" s="53">
        <f>SUMIFS(Raw!$I:$I, Raw!$A:$A, Dispositions!AWJ$14, Raw!$C:$C, Dispositions!$C47, Raw!$H:$H, "E34")</f>
        <v>0</v>
      </c>
      <c r="AWL47" s="46">
        <f>SUMIFS(Raw!$I:$I, Raw!$A:$A, Dispositions!AWL$14, Raw!$C:$C, Dispositions!$C47, Raw!$H:$H, "E02")</f>
        <v>0</v>
      </c>
      <c r="AWM47" s="52">
        <f>SUMIFS(Raw!$I:$I, Raw!$A:$A, Dispositions!AWM$14, Raw!$C:$C, Dispositions!$C47, Raw!$H:$H, "E02")</f>
        <v>0</v>
      </c>
      <c r="AWN47" s="52">
        <f>SUMIFS(Raw!$I:$I, Raw!$A:$A, Dispositions!AWN$14, Raw!$C:$C, Dispositions!$C47, Raw!$H:$H, "E02")</f>
        <v>0</v>
      </c>
      <c r="AWO47" s="52">
        <f>SUMIFS(Raw!$I:$I, Raw!$A:$A, Dispositions!AWO$14, Raw!$C:$C, Dispositions!$C47, Raw!$H:$H, "E02")</f>
        <v>0</v>
      </c>
      <c r="AWP47" s="52">
        <f>SUMIFS(Raw!$I:$I, Raw!$A:$A, Dispositions!AWP$14, Raw!$C:$C, Dispositions!$C47, Raw!$H:$H, "E02")</f>
        <v>0</v>
      </c>
      <c r="AWQ47" s="52">
        <f>SUMIFS(Raw!$I:$I, Raw!$A:$A, Dispositions!AWQ$14, Raw!$C:$C, Dispositions!$C47, Raw!$H:$H, "E02")</f>
        <v>0</v>
      </c>
      <c r="AWR47" s="53">
        <f>SUMIFS(Raw!$I:$I, Raw!$A:$A, Dispositions!AWR$14, Raw!$C:$C, Dispositions!$C47, Raw!$H:$H, "E02")</f>
        <v>0</v>
      </c>
      <c r="AWT47" s="46">
        <f>SUMIFS(Raw!$I:$I, Raw!$A:$A, Dispositions!AWT$14, Raw!$C:$C, Dispositions!$C47, Raw!$H:$H, "E03")</f>
        <v>0</v>
      </c>
      <c r="AWU47" s="52">
        <f>SUMIFS(Raw!$I:$I, Raw!$A:$A, Dispositions!AWU$14, Raw!$C:$C, Dispositions!$C47, Raw!$H:$H, "E03")</f>
        <v>0</v>
      </c>
      <c r="AWV47" s="52">
        <f>SUMIFS(Raw!$I:$I, Raw!$A:$A, Dispositions!AWV$14, Raw!$C:$C, Dispositions!$C47, Raw!$H:$H, "E03")</f>
        <v>0</v>
      </c>
      <c r="AWW47" s="52">
        <f>SUMIFS(Raw!$I:$I, Raw!$A:$A, Dispositions!AWW$14, Raw!$C:$C, Dispositions!$C47, Raw!$H:$H, "E03")</f>
        <v>0</v>
      </c>
      <c r="AWX47" s="52">
        <f>SUMIFS(Raw!$I:$I, Raw!$A:$A, Dispositions!AWX$14, Raw!$C:$C, Dispositions!$C47, Raw!$H:$H, "E03")</f>
        <v>0</v>
      </c>
      <c r="AWY47" s="52">
        <f>SUMIFS(Raw!$I:$I, Raw!$A:$A, Dispositions!AWY$14, Raw!$C:$C, Dispositions!$C47, Raw!$H:$H, "E03")</f>
        <v>0</v>
      </c>
      <c r="AWZ47" s="53">
        <f>SUMIFS(Raw!$I:$I, Raw!$A:$A, Dispositions!AWZ$14, Raw!$C:$C, Dispositions!$C47, Raw!$H:$H, "E03")</f>
        <v>0</v>
      </c>
      <c r="AXB47" s="46">
        <f>SUMIFS(Raw!$I:$I, Raw!$A:$A, Dispositions!AXB$14, Raw!$C:$C, Dispositions!$C47, Raw!$H:$H, "E05")</f>
        <v>0</v>
      </c>
      <c r="AXC47" s="52">
        <f>SUMIFS(Raw!$I:$I, Raw!$A:$A, Dispositions!AXC$14, Raw!$C:$C, Dispositions!$C47, Raw!$H:$H, "E05")</f>
        <v>0</v>
      </c>
      <c r="AXD47" s="52">
        <f>SUMIFS(Raw!$I:$I, Raw!$A:$A, Dispositions!AXD$14, Raw!$C:$C, Dispositions!$C47, Raw!$H:$H, "E05")</f>
        <v>0</v>
      </c>
      <c r="AXE47" s="52">
        <f>SUMIFS(Raw!$I:$I, Raw!$A:$A, Dispositions!AXE$14, Raw!$C:$C, Dispositions!$C47, Raw!$H:$H, "E05")</f>
        <v>0</v>
      </c>
      <c r="AXF47" s="52">
        <f>SUMIFS(Raw!$I:$I, Raw!$A:$A, Dispositions!AXF$14, Raw!$C:$C, Dispositions!$C47, Raw!$H:$H, "E05")</f>
        <v>0</v>
      </c>
      <c r="AXG47" s="52">
        <f>SUMIFS(Raw!$I:$I, Raw!$A:$A, Dispositions!AXG$14, Raw!$C:$C, Dispositions!$C47, Raw!$H:$H, "E05")</f>
        <v>0</v>
      </c>
      <c r="AXH47" s="53">
        <f>SUMIFS(Raw!$I:$I, Raw!$A:$A, Dispositions!AXH$14, Raw!$C:$C, Dispositions!$C47, Raw!$H:$H, "E05")</f>
        <v>0</v>
      </c>
      <c r="AXJ47" s="46">
        <f>SUMIFS(Raw!$I:$I, Raw!$A:$A, Dispositions!AXJ$14, Raw!$C:$C, Dispositions!$C47, Raw!$H:$H, "E12")</f>
        <v>0</v>
      </c>
      <c r="AXK47" s="52">
        <f>SUMIFS(Raw!$I:$I, Raw!$A:$A, Dispositions!AXK$14, Raw!$C:$C, Dispositions!$C47, Raw!$H:$H, "E12")</f>
        <v>0</v>
      </c>
      <c r="AXL47" s="52">
        <f>SUMIFS(Raw!$I:$I, Raw!$A:$A, Dispositions!AXL$14, Raw!$C:$C, Dispositions!$C47, Raw!$H:$H, "E12")</f>
        <v>0</v>
      </c>
      <c r="AXM47" s="52">
        <f>SUMIFS(Raw!$I:$I, Raw!$A:$A, Dispositions!AXM$14, Raw!$C:$C, Dispositions!$C47, Raw!$H:$H, "E12")</f>
        <v>0</v>
      </c>
      <c r="AXN47" s="52">
        <f>SUMIFS(Raw!$I:$I, Raw!$A:$A, Dispositions!AXN$14, Raw!$C:$C, Dispositions!$C47, Raw!$H:$H, "E12")</f>
        <v>0</v>
      </c>
      <c r="AXO47" s="52">
        <f>SUMIFS(Raw!$I:$I, Raw!$A:$A, Dispositions!AXO$14, Raw!$C:$C, Dispositions!$C47, Raw!$H:$H, "E12")</f>
        <v>0</v>
      </c>
      <c r="AXP47" s="53">
        <f>SUMIFS(Raw!$I:$I, Raw!$A:$A, Dispositions!AXP$14, Raw!$C:$C, Dispositions!$C47, Raw!$H:$H, "E12")</f>
        <v>0</v>
      </c>
      <c r="AXR47" s="46">
        <f>SUMIFS(Raw!$I:$I, Raw!$A:$A, Dispositions!AXR$14, Raw!$C:$C, Dispositions!$C47, Raw!$H:$H, "E13")</f>
        <v>0</v>
      </c>
      <c r="AXS47" s="52">
        <f>SUMIFS(Raw!$I:$I, Raw!$A:$A, Dispositions!AXS$14, Raw!$C:$C, Dispositions!$C47, Raw!$H:$H, "E13")</f>
        <v>0</v>
      </c>
      <c r="AXT47" s="52">
        <f>SUMIFS(Raw!$I:$I, Raw!$A:$A, Dispositions!AXT$14, Raw!$C:$C, Dispositions!$C47, Raw!$H:$H, "E13")</f>
        <v>0</v>
      </c>
      <c r="AXU47" s="52">
        <f>SUMIFS(Raw!$I:$I, Raw!$A:$A, Dispositions!AXU$14, Raw!$C:$C, Dispositions!$C47, Raw!$H:$H, "E13")</f>
        <v>0</v>
      </c>
      <c r="AXV47" s="52">
        <f>SUMIFS(Raw!$I:$I, Raw!$A:$A, Dispositions!AXV$14, Raw!$C:$C, Dispositions!$C47, Raw!$H:$H, "E13")</f>
        <v>0</v>
      </c>
      <c r="AXW47" s="52">
        <f>SUMIFS(Raw!$I:$I, Raw!$A:$A, Dispositions!AXW$14, Raw!$C:$C, Dispositions!$C47, Raw!$H:$H, "E13")</f>
        <v>0</v>
      </c>
      <c r="AXX47" s="53">
        <f>SUMIFS(Raw!$I:$I, Raw!$A:$A, Dispositions!AXX$14, Raw!$C:$C, Dispositions!$C47, Raw!$H:$H, "E13")</f>
        <v>0</v>
      </c>
      <c r="AXZ47" s="46">
        <f>SUMIFS(Raw!$I:$I, Raw!$A:$A, Dispositions!AXZ$14, Raw!$C:$C, Dispositions!$C47, Raw!$H:$H, "E14")</f>
        <v>0</v>
      </c>
      <c r="AYA47" s="52">
        <f>SUMIFS(Raw!$I:$I, Raw!$A:$A, Dispositions!AYA$14, Raw!$C:$C, Dispositions!$C47, Raw!$H:$H, "E14")</f>
        <v>0</v>
      </c>
      <c r="AYB47" s="52">
        <f>SUMIFS(Raw!$I:$I, Raw!$A:$A, Dispositions!AYB$14, Raw!$C:$C, Dispositions!$C47, Raw!$H:$H, "E14")</f>
        <v>0</v>
      </c>
      <c r="AYC47" s="52">
        <f>SUMIFS(Raw!$I:$I, Raw!$A:$A, Dispositions!AYC$14, Raw!$C:$C, Dispositions!$C47, Raw!$H:$H, "E14")</f>
        <v>0</v>
      </c>
      <c r="AYD47" s="52">
        <f>SUMIFS(Raw!$I:$I, Raw!$A:$A, Dispositions!AYD$14, Raw!$C:$C, Dispositions!$C47, Raw!$H:$H, "E14")</f>
        <v>0</v>
      </c>
      <c r="AYE47" s="52">
        <f>SUMIFS(Raw!$I:$I, Raw!$A:$A, Dispositions!AYE$14, Raw!$C:$C, Dispositions!$C47, Raw!$H:$H, "E14")</f>
        <v>0</v>
      </c>
      <c r="AYF47" s="53">
        <f>SUMIFS(Raw!$I:$I, Raw!$A:$A, Dispositions!AYF$14, Raw!$C:$C, Dispositions!$C47, Raw!$H:$H, "E14")</f>
        <v>0</v>
      </c>
      <c r="AYH47" s="46">
        <f>SUMIFS(Raw!$I:$I, Raw!$A:$A, Dispositions!AYH$14, Raw!$C:$C, Dispositions!$C47, Raw!$H:$H, "E15")</f>
        <v>0</v>
      </c>
      <c r="AYI47" s="52">
        <f>SUMIFS(Raw!$I:$I, Raw!$A:$A, Dispositions!AYI$14, Raw!$C:$C, Dispositions!$C47, Raw!$H:$H, "E15")</f>
        <v>0</v>
      </c>
      <c r="AYJ47" s="52">
        <f>SUMIFS(Raw!$I:$I, Raw!$A:$A, Dispositions!AYJ$14, Raw!$C:$C, Dispositions!$C47, Raw!$H:$H, "E15")</f>
        <v>0</v>
      </c>
      <c r="AYK47" s="52">
        <f>SUMIFS(Raw!$I:$I, Raw!$A:$A, Dispositions!AYK$14, Raw!$C:$C, Dispositions!$C47, Raw!$H:$H, "E15")</f>
        <v>0</v>
      </c>
      <c r="AYL47" s="52">
        <f>SUMIFS(Raw!$I:$I, Raw!$A:$A, Dispositions!AYL$14, Raw!$C:$C, Dispositions!$C47, Raw!$H:$H, "E15")</f>
        <v>0</v>
      </c>
      <c r="AYM47" s="52">
        <f>SUMIFS(Raw!$I:$I, Raw!$A:$A, Dispositions!AYM$14, Raw!$C:$C, Dispositions!$C47, Raw!$H:$H, "E15")</f>
        <v>0</v>
      </c>
      <c r="AYN47" s="53">
        <f>SUMIFS(Raw!$I:$I, Raw!$A:$A, Dispositions!AYN$14, Raw!$C:$C, Dispositions!$C47, Raw!$H:$H, "E15")</f>
        <v>0</v>
      </c>
      <c r="AYP47" s="46">
        <f>SUMIFS(Raw!$I:$I, Raw!$A:$A, Dispositions!AYP$14, Raw!$C:$C, Dispositions!$C47, Raw!$H:$H, "E16")</f>
        <v>0</v>
      </c>
      <c r="AYQ47" s="52">
        <f>SUMIFS(Raw!$I:$I, Raw!$A:$A, Dispositions!AYQ$14, Raw!$C:$C, Dispositions!$C47, Raw!$H:$H, "E16")</f>
        <v>0</v>
      </c>
      <c r="AYR47" s="52">
        <f>SUMIFS(Raw!$I:$I, Raw!$A:$A, Dispositions!AYR$14, Raw!$C:$C, Dispositions!$C47, Raw!$H:$H, "E16")</f>
        <v>0</v>
      </c>
      <c r="AYS47" s="52">
        <f>SUMIFS(Raw!$I:$I, Raw!$A:$A, Dispositions!AYS$14, Raw!$C:$C, Dispositions!$C47, Raw!$H:$H, "E16")</f>
        <v>0</v>
      </c>
      <c r="AYT47" s="52">
        <f>SUMIFS(Raw!$I:$I, Raw!$A:$A, Dispositions!AYT$14, Raw!$C:$C, Dispositions!$C47, Raw!$H:$H, "E16")</f>
        <v>0</v>
      </c>
      <c r="AYU47" s="52">
        <f>SUMIFS(Raw!$I:$I, Raw!$A:$A, Dispositions!AYU$14, Raw!$C:$C, Dispositions!$C47, Raw!$H:$H, "E16")</f>
        <v>0</v>
      </c>
      <c r="AYV47" s="53">
        <f>SUMIFS(Raw!$I:$I, Raw!$A:$A, Dispositions!AYV$14, Raw!$C:$C, Dispositions!$C47, Raw!$H:$H, "E16")</f>
        <v>0</v>
      </c>
      <c r="AYX47" s="46">
        <f>SUMIFS(Raw!$I:$I, Raw!$A:$A, Dispositions!AYX$14, Raw!$C:$C, Dispositions!$C47, Raw!$H:$H, "E18")</f>
        <v>0</v>
      </c>
      <c r="AYY47" s="52">
        <f>SUMIFS(Raw!$I:$I, Raw!$A:$A, Dispositions!AYY$14, Raw!$C:$C, Dispositions!$C47, Raw!$H:$H, "E18")</f>
        <v>0</v>
      </c>
      <c r="AYZ47" s="52">
        <f>SUMIFS(Raw!$I:$I, Raw!$A:$A, Dispositions!AYZ$14, Raw!$C:$C, Dispositions!$C47, Raw!$H:$H, "E18")</f>
        <v>0</v>
      </c>
      <c r="AZA47" s="52">
        <f>SUMIFS(Raw!$I:$I, Raw!$A:$A, Dispositions!AZA$14, Raw!$C:$C, Dispositions!$C47, Raw!$H:$H, "E18")</f>
        <v>0</v>
      </c>
      <c r="AZB47" s="52">
        <f>SUMIFS(Raw!$I:$I, Raw!$A:$A, Dispositions!AZB$14, Raw!$C:$C, Dispositions!$C47, Raw!$H:$H, "E18")</f>
        <v>0</v>
      </c>
      <c r="AZC47" s="52">
        <f>SUMIFS(Raw!$I:$I, Raw!$A:$A, Dispositions!AZC$14, Raw!$C:$C, Dispositions!$C47, Raw!$H:$H, "E18")</f>
        <v>0</v>
      </c>
      <c r="AZD47" s="53">
        <f>SUMIFS(Raw!$I:$I, Raw!$A:$A, Dispositions!AZD$14, Raw!$C:$C, Dispositions!$C47, Raw!$H:$H, "E18")</f>
        <v>0</v>
      </c>
      <c r="AZF47" s="46">
        <f>SUMIFS(Raw!$I:$I, Raw!$A:$A, Dispositions!AZF$14, Raw!$C:$C, Dispositions!$C47, Raw!$H:$H, "E34")</f>
        <v>0</v>
      </c>
      <c r="AZG47" s="52">
        <f>SUMIFS(Raw!$I:$I, Raw!$A:$A, Dispositions!AZG$14, Raw!$C:$C, Dispositions!$C47, Raw!$H:$H, "E34")</f>
        <v>0</v>
      </c>
      <c r="AZH47" s="52">
        <f>SUMIFS(Raw!$I:$I, Raw!$A:$A, Dispositions!AZH$14, Raw!$C:$C, Dispositions!$C47, Raw!$H:$H, "E34")</f>
        <v>0</v>
      </c>
      <c r="AZI47" s="52">
        <f>SUMIFS(Raw!$I:$I, Raw!$A:$A, Dispositions!AZI$14, Raw!$C:$C, Dispositions!$C47, Raw!$H:$H, "E34")</f>
        <v>0</v>
      </c>
      <c r="AZJ47" s="52">
        <f>SUMIFS(Raw!$I:$I, Raw!$A:$A, Dispositions!AZJ$14, Raw!$C:$C, Dispositions!$C47, Raw!$H:$H, "E34")</f>
        <v>0</v>
      </c>
      <c r="AZK47" s="52">
        <f>SUMIFS(Raw!$I:$I, Raw!$A:$A, Dispositions!AZK$14, Raw!$C:$C, Dispositions!$C47, Raw!$H:$H, "E34")</f>
        <v>0</v>
      </c>
      <c r="AZL47" s="53">
        <f>SUMIFS(Raw!$I:$I, Raw!$A:$A, Dispositions!AZL$14, Raw!$C:$C, Dispositions!$C47, Raw!$H:$H, "E34")</f>
        <v>0</v>
      </c>
      <c r="AZN47" s="46">
        <f>SUMIFS(Raw!$I:$I, Raw!$A:$A, Dispositions!AZN$14, Raw!$C:$C, Dispositions!$C47, Raw!$H:$H, "E02")</f>
        <v>0</v>
      </c>
      <c r="AZO47" s="52">
        <f>SUMIFS(Raw!$I:$I, Raw!$A:$A, Dispositions!AZO$14, Raw!$C:$C, Dispositions!$C47, Raw!$H:$H, "E02")</f>
        <v>0</v>
      </c>
      <c r="AZP47" s="52">
        <f>SUMIFS(Raw!$I:$I, Raw!$A:$A, Dispositions!AZP$14, Raw!$C:$C, Dispositions!$C47, Raw!$H:$H, "E02")</f>
        <v>0</v>
      </c>
      <c r="AZQ47" s="52">
        <f>SUMIFS(Raw!$I:$I, Raw!$A:$A, Dispositions!AZQ$14, Raw!$C:$C, Dispositions!$C47, Raw!$H:$H, "E02")</f>
        <v>0</v>
      </c>
      <c r="AZR47" s="52">
        <f>SUMIFS(Raw!$I:$I, Raw!$A:$A, Dispositions!AZR$14, Raw!$C:$C, Dispositions!$C47, Raw!$H:$H, "E02")</f>
        <v>0</v>
      </c>
      <c r="AZS47" s="52">
        <f>SUMIFS(Raw!$I:$I, Raw!$A:$A, Dispositions!AZS$14, Raw!$C:$C, Dispositions!$C47, Raw!$H:$H, "E02")</f>
        <v>0</v>
      </c>
      <c r="AZT47" s="53">
        <f>SUMIFS(Raw!$I:$I, Raw!$A:$A, Dispositions!AZT$14, Raw!$C:$C, Dispositions!$C47, Raw!$H:$H, "E02")</f>
        <v>0</v>
      </c>
      <c r="AZV47" s="46">
        <f>SUMIFS(Raw!$I:$I, Raw!$A:$A, Dispositions!AZV$14, Raw!$C:$C, Dispositions!$C47, Raw!$H:$H, "E03")</f>
        <v>0</v>
      </c>
      <c r="AZW47" s="52">
        <f>SUMIFS(Raw!$I:$I, Raw!$A:$A, Dispositions!AZW$14, Raw!$C:$C, Dispositions!$C47, Raw!$H:$H, "E03")</f>
        <v>0</v>
      </c>
      <c r="AZX47" s="52">
        <f>SUMIFS(Raw!$I:$I, Raw!$A:$A, Dispositions!AZX$14, Raw!$C:$C, Dispositions!$C47, Raw!$H:$H, "E03")</f>
        <v>0</v>
      </c>
      <c r="AZY47" s="52">
        <f>SUMIFS(Raw!$I:$I, Raw!$A:$A, Dispositions!AZY$14, Raw!$C:$C, Dispositions!$C47, Raw!$H:$H, "E03")</f>
        <v>0</v>
      </c>
      <c r="AZZ47" s="52">
        <f>SUMIFS(Raw!$I:$I, Raw!$A:$A, Dispositions!AZZ$14, Raw!$C:$C, Dispositions!$C47, Raw!$H:$H, "E03")</f>
        <v>0</v>
      </c>
      <c r="BAA47" s="52">
        <f>SUMIFS(Raw!$I:$I, Raw!$A:$A, Dispositions!BAA$14, Raw!$C:$C, Dispositions!$C47, Raw!$H:$H, "E03")</f>
        <v>0</v>
      </c>
      <c r="BAB47" s="53">
        <f>SUMIFS(Raw!$I:$I, Raw!$A:$A, Dispositions!BAB$14, Raw!$C:$C, Dispositions!$C47, Raw!$H:$H, "E03")</f>
        <v>0</v>
      </c>
      <c r="BAD47" s="46">
        <f>SUMIFS(Raw!$I:$I, Raw!$A:$A, Dispositions!BAD$14, Raw!$C:$C, Dispositions!$C47, Raw!$H:$H, "E05")</f>
        <v>0</v>
      </c>
      <c r="BAE47" s="52">
        <f>SUMIFS(Raw!$I:$I, Raw!$A:$A, Dispositions!BAE$14, Raw!$C:$C, Dispositions!$C47, Raw!$H:$H, "E05")</f>
        <v>0</v>
      </c>
      <c r="BAF47" s="52">
        <f>SUMIFS(Raw!$I:$I, Raw!$A:$A, Dispositions!BAF$14, Raw!$C:$C, Dispositions!$C47, Raw!$H:$H, "E05")</f>
        <v>0</v>
      </c>
      <c r="BAG47" s="52">
        <f>SUMIFS(Raw!$I:$I, Raw!$A:$A, Dispositions!BAG$14, Raw!$C:$C, Dispositions!$C47, Raw!$H:$H, "E05")</f>
        <v>0</v>
      </c>
      <c r="BAH47" s="52">
        <f>SUMIFS(Raw!$I:$I, Raw!$A:$A, Dispositions!BAH$14, Raw!$C:$C, Dispositions!$C47, Raw!$H:$H, "E05")</f>
        <v>0</v>
      </c>
      <c r="BAI47" s="52">
        <f>SUMIFS(Raw!$I:$I, Raw!$A:$A, Dispositions!BAI$14, Raw!$C:$C, Dispositions!$C47, Raw!$H:$H, "E05")</f>
        <v>0</v>
      </c>
      <c r="BAJ47" s="53">
        <f>SUMIFS(Raw!$I:$I, Raw!$A:$A, Dispositions!BAJ$14, Raw!$C:$C, Dispositions!$C47, Raw!$H:$H, "E05")</f>
        <v>0</v>
      </c>
      <c r="BAL47" s="46">
        <f>SUMIFS(Raw!$I:$I, Raw!$A:$A, Dispositions!BAL$14, Raw!$C:$C, Dispositions!$C47, Raw!$H:$H, "E12")</f>
        <v>0</v>
      </c>
      <c r="BAM47" s="52">
        <f>SUMIFS(Raw!$I:$I, Raw!$A:$A, Dispositions!BAM$14, Raw!$C:$C, Dispositions!$C47, Raw!$H:$H, "E12")</f>
        <v>0</v>
      </c>
      <c r="BAN47" s="52">
        <f>SUMIFS(Raw!$I:$I, Raw!$A:$A, Dispositions!BAN$14, Raw!$C:$C, Dispositions!$C47, Raw!$H:$H, "E12")</f>
        <v>0</v>
      </c>
      <c r="BAO47" s="52">
        <f>SUMIFS(Raw!$I:$I, Raw!$A:$A, Dispositions!BAO$14, Raw!$C:$C, Dispositions!$C47, Raw!$H:$H, "E12")</f>
        <v>0</v>
      </c>
      <c r="BAP47" s="52">
        <f>SUMIFS(Raw!$I:$I, Raw!$A:$A, Dispositions!BAP$14, Raw!$C:$C, Dispositions!$C47, Raw!$H:$H, "E12")</f>
        <v>0</v>
      </c>
      <c r="BAQ47" s="52">
        <f>SUMIFS(Raw!$I:$I, Raw!$A:$A, Dispositions!BAQ$14, Raw!$C:$C, Dispositions!$C47, Raw!$H:$H, "E12")</f>
        <v>0</v>
      </c>
      <c r="BAR47" s="53">
        <f>SUMIFS(Raw!$I:$I, Raw!$A:$A, Dispositions!BAR$14, Raw!$C:$C, Dispositions!$C47, Raw!$H:$H, "E12")</f>
        <v>0</v>
      </c>
      <c r="BAT47" s="46">
        <f>SUMIFS(Raw!$I:$I, Raw!$A:$A, Dispositions!BAT$14, Raw!$C:$C, Dispositions!$C47, Raw!$H:$H, "E13")</f>
        <v>0</v>
      </c>
      <c r="BAU47" s="52">
        <f>SUMIFS(Raw!$I:$I, Raw!$A:$A, Dispositions!BAU$14, Raw!$C:$C, Dispositions!$C47, Raw!$H:$H, "E13")</f>
        <v>0</v>
      </c>
      <c r="BAV47" s="52">
        <f>SUMIFS(Raw!$I:$I, Raw!$A:$A, Dispositions!BAV$14, Raw!$C:$C, Dispositions!$C47, Raw!$H:$H, "E13")</f>
        <v>0</v>
      </c>
      <c r="BAW47" s="52">
        <f>SUMIFS(Raw!$I:$I, Raw!$A:$A, Dispositions!BAW$14, Raw!$C:$C, Dispositions!$C47, Raw!$H:$H, "E13")</f>
        <v>0</v>
      </c>
      <c r="BAX47" s="52">
        <f>SUMIFS(Raw!$I:$I, Raw!$A:$A, Dispositions!BAX$14, Raw!$C:$C, Dispositions!$C47, Raw!$H:$H, "E13")</f>
        <v>0</v>
      </c>
      <c r="BAY47" s="52">
        <f>SUMIFS(Raw!$I:$I, Raw!$A:$A, Dispositions!BAY$14, Raw!$C:$C, Dispositions!$C47, Raw!$H:$H, "E13")</f>
        <v>0</v>
      </c>
      <c r="BAZ47" s="53">
        <f>SUMIFS(Raw!$I:$I, Raw!$A:$A, Dispositions!BAZ$14, Raw!$C:$C, Dispositions!$C47, Raw!$H:$H, "E13")</f>
        <v>0</v>
      </c>
      <c r="BBB47" s="46">
        <f>SUMIFS(Raw!$I:$I, Raw!$A:$A, Dispositions!BBB$14, Raw!$C:$C, Dispositions!$C47, Raw!$H:$H, "E14")</f>
        <v>0</v>
      </c>
      <c r="BBC47" s="52">
        <f>SUMIFS(Raw!$I:$I, Raw!$A:$A, Dispositions!BBC$14, Raw!$C:$C, Dispositions!$C47, Raw!$H:$H, "E14")</f>
        <v>0</v>
      </c>
      <c r="BBD47" s="52">
        <f>SUMIFS(Raw!$I:$I, Raw!$A:$A, Dispositions!BBD$14, Raw!$C:$C, Dispositions!$C47, Raw!$H:$H, "E14")</f>
        <v>0</v>
      </c>
      <c r="BBE47" s="52">
        <f>SUMIFS(Raw!$I:$I, Raw!$A:$A, Dispositions!BBE$14, Raw!$C:$C, Dispositions!$C47, Raw!$H:$H, "E14")</f>
        <v>0</v>
      </c>
      <c r="BBF47" s="52">
        <f>SUMIFS(Raw!$I:$I, Raw!$A:$A, Dispositions!BBF$14, Raw!$C:$C, Dispositions!$C47, Raw!$H:$H, "E14")</f>
        <v>0</v>
      </c>
      <c r="BBG47" s="52">
        <f>SUMIFS(Raw!$I:$I, Raw!$A:$A, Dispositions!BBG$14, Raw!$C:$C, Dispositions!$C47, Raw!$H:$H, "E14")</f>
        <v>0</v>
      </c>
      <c r="BBH47" s="53">
        <f>SUMIFS(Raw!$I:$I, Raw!$A:$A, Dispositions!BBH$14, Raw!$C:$C, Dispositions!$C47, Raw!$H:$H, "E14")</f>
        <v>0</v>
      </c>
      <c r="BBJ47" s="46">
        <f>SUMIFS(Raw!$I:$I, Raw!$A:$A, Dispositions!BBJ$14, Raw!$C:$C, Dispositions!$C47, Raw!$H:$H, "E15")</f>
        <v>0</v>
      </c>
      <c r="BBK47" s="52">
        <f>SUMIFS(Raw!$I:$I, Raw!$A:$A, Dispositions!BBK$14, Raw!$C:$C, Dispositions!$C47, Raw!$H:$H, "E15")</f>
        <v>0</v>
      </c>
      <c r="BBL47" s="52">
        <f>SUMIFS(Raw!$I:$I, Raw!$A:$A, Dispositions!BBL$14, Raw!$C:$C, Dispositions!$C47, Raw!$H:$H, "E15")</f>
        <v>0</v>
      </c>
      <c r="BBM47" s="52">
        <f>SUMIFS(Raw!$I:$I, Raw!$A:$A, Dispositions!BBM$14, Raw!$C:$C, Dispositions!$C47, Raw!$H:$H, "E15")</f>
        <v>0</v>
      </c>
      <c r="BBN47" s="52">
        <f>SUMIFS(Raw!$I:$I, Raw!$A:$A, Dispositions!BBN$14, Raw!$C:$C, Dispositions!$C47, Raw!$H:$H, "E15")</f>
        <v>0</v>
      </c>
      <c r="BBO47" s="52">
        <f>SUMIFS(Raw!$I:$I, Raw!$A:$A, Dispositions!BBO$14, Raw!$C:$C, Dispositions!$C47, Raw!$H:$H, "E15")</f>
        <v>0</v>
      </c>
      <c r="BBP47" s="53">
        <f>SUMIFS(Raw!$I:$I, Raw!$A:$A, Dispositions!BBP$14, Raw!$C:$C, Dispositions!$C47, Raw!$H:$H, "E15")</f>
        <v>0</v>
      </c>
      <c r="BBR47" s="46">
        <f>SUMIFS(Raw!$I:$I, Raw!$A:$A, Dispositions!BBR$14, Raw!$C:$C, Dispositions!$C47, Raw!$H:$H, "E16")</f>
        <v>0</v>
      </c>
      <c r="BBS47" s="52">
        <f>SUMIFS(Raw!$I:$I, Raw!$A:$A, Dispositions!BBS$14, Raw!$C:$C, Dispositions!$C47, Raw!$H:$H, "E16")</f>
        <v>0</v>
      </c>
      <c r="BBT47" s="52">
        <f>SUMIFS(Raw!$I:$I, Raw!$A:$A, Dispositions!BBT$14, Raw!$C:$C, Dispositions!$C47, Raw!$H:$H, "E16")</f>
        <v>0</v>
      </c>
      <c r="BBU47" s="52">
        <f>SUMIFS(Raw!$I:$I, Raw!$A:$A, Dispositions!BBU$14, Raw!$C:$C, Dispositions!$C47, Raw!$H:$H, "E16")</f>
        <v>0</v>
      </c>
      <c r="BBV47" s="52">
        <f>SUMIFS(Raw!$I:$I, Raw!$A:$A, Dispositions!BBV$14, Raw!$C:$C, Dispositions!$C47, Raw!$H:$H, "E16")</f>
        <v>0</v>
      </c>
      <c r="BBW47" s="52">
        <f>SUMIFS(Raw!$I:$I, Raw!$A:$A, Dispositions!BBW$14, Raw!$C:$C, Dispositions!$C47, Raw!$H:$H, "E16")</f>
        <v>0</v>
      </c>
      <c r="BBX47" s="53">
        <f>SUMIFS(Raw!$I:$I, Raw!$A:$A, Dispositions!BBX$14, Raw!$C:$C, Dispositions!$C47, Raw!$H:$H, "E16")</f>
        <v>0</v>
      </c>
      <c r="BBZ47" s="46">
        <f>SUMIFS(Raw!$I:$I, Raw!$A:$A, Dispositions!BBZ$14, Raw!$C:$C, Dispositions!$C47, Raw!$H:$H, "E18")</f>
        <v>0</v>
      </c>
      <c r="BCA47" s="52">
        <f>SUMIFS(Raw!$I:$I, Raw!$A:$A, Dispositions!BCA$14, Raw!$C:$C, Dispositions!$C47, Raw!$H:$H, "E18")</f>
        <v>0</v>
      </c>
      <c r="BCB47" s="52">
        <f>SUMIFS(Raw!$I:$I, Raw!$A:$A, Dispositions!BCB$14, Raw!$C:$C, Dispositions!$C47, Raw!$H:$H, "E18")</f>
        <v>0</v>
      </c>
      <c r="BCC47" s="52">
        <f>SUMIFS(Raw!$I:$I, Raw!$A:$A, Dispositions!BCC$14, Raw!$C:$C, Dispositions!$C47, Raw!$H:$H, "E18")</f>
        <v>0</v>
      </c>
      <c r="BCD47" s="52">
        <f>SUMIFS(Raw!$I:$I, Raw!$A:$A, Dispositions!BCD$14, Raw!$C:$C, Dispositions!$C47, Raw!$H:$H, "E18")</f>
        <v>0</v>
      </c>
      <c r="BCE47" s="52">
        <f>SUMIFS(Raw!$I:$I, Raw!$A:$A, Dispositions!BCE$14, Raw!$C:$C, Dispositions!$C47, Raw!$H:$H, "E18")</f>
        <v>0</v>
      </c>
      <c r="BCF47" s="53">
        <f>SUMIFS(Raw!$I:$I, Raw!$A:$A, Dispositions!BCF$14, Raw!$C:$C, Dispositions!$C47, Raw!$H:$H, "E18")</f>
        <v>0</v>
      </c>
      <c r="BCH47" s="46">
        <f>SUMIFS(Raw!$I:$I, Raw!$A:$A, Dispositions!BCH$14, Raw!$C:$C, Dispositions!$C47, Raw!$H:$H, "E34")</f>
        <v>0</v>
      </c>
      <c r="BCI47" s="52">
        <f>SUMIFS(Raw!$I:$I, Raw!$A:$A, Dispositions!BCI$14, Raw!$C:$C, Dispositions!$C47, Raw!$H:$H, "E34")</f>
        <v>0</v>
      </c>
      <c r="BCJ47" s="52">
        <f>SUMIFS(Raw!$I:$I, Raw!$A:$A, Dispositions!BCJ$14, Raw!$C:$C, Dispositions!$C47, Raw!$H:$H, "E34")</f>
        <v>0</v>
      </c>
      <c r="BCK47" s="52">
        <f>SUMIFS(Raw!$I:$I, Raw!$A:$A, Dispositions!BCK$14, Raw!$C:$C, Dispositions!$C47, Raw!$H:$H, "E34")</f>
        <v>0</v>
      </c>
      <c r="BCL47" s="52">
        <f>SUMIFS(Raw!$I:$I, Raw!$A:$A, Dispositions!BCL$14, Raw!$C:$C, Dispositions!$C47, Raw!$H:$H, "E34")</f>
        <v>0</v>
      </c>
      <c r="BCM47" s="52">
        <f>SUMIFS(Raw!$I:$I, Raw!$A:$A, Dispositions!BCM$14, Raw!$C:$C, Dispositions!$C47, Raw!$H:$H, "E34")</f>
        <v>0</v>
      </c>
      <c r="BCN47" s="53">
        <f>SUMIFS(Raw!$I:$I, Raw!$A:$A, Dispositions!BCN$14, Raw!$C:$C, Dispositions!$C47, Raw!$H:$H, "E34")</f>
        <v>0</v>
      </c>
      <c r="BCP47" s="46">
        <f>SUMIFS(Raw!$I:$I, Raw!$A:$A, Dispositions!BCP$14, Raw!$C:$C, Dispositions!$C47, Raw!$H:$H, "E02")</f>
        <v>0</v>
      </c>
      <c r="BCQ47" s="52">
        <f>SUMIFS(Raw!$I:$I, Raw!$A:$A, Dispositions!BCQ$14, Raw!$C:$C, Dispositions!$C47, Raw!$H:$H, "E02")</f>
        <v>0</v>
      </c>
      <c r="BCR47" s="52">
        <f>SUMIFS(Raw!$I:$I, Raw!$A:$A, Dispositions!BCR$14, Raw!$C:$C, Dispositions!$C47, Raw!$H:$H, "E02")</f>
        <v>0</v>
      </c>
      <c r="BCS47" s="52">
        <f>SUMIFS(Raw!$I:$I, Raw!$A:$A, Dispositions!BCS$14, Raw!$C:$C, Dispositions!$C47, Raw!$H:$H, "E02")</f>
        <v>0</v>
      </c>
      <c r="BCT47" s="52">
        <f>SUMIFS(Raw!$I:$I, Raw!$A:$A, Dispositions!BCT$14, Raw!$C:$C, Dispositions!$C47, Raw!$H:$H, "E02")</f>
        <v>0</v>
      </c>
      <c r="BCU47" s="52">
        <f>SUMIFS(Raw!$I:$I, Raw!$A:$A, Dispositions!BCU$14, Raw!$C:$C, Dispositions!$C47, Raw!$H:$H, "E02")</f>
        <v>0</v>
      </c>
      <c r="BCV47" s="53">
        <f>SUMIFS(Raw!$I:$I, Raw!$A:$A, Dispositions!BCV$14, Raw!$C:$C, Dispositions!$C47, Raw!$H:$H, "E02")</f>
        <v>0</v>
      </c>
      <c r="BCX47" s="46">
        <f>SUMIFS(Raw!$I:$I, Raw!$A:$A, Dispositions!BCX$14, Raw!$C:$C, Dispositions!$C47, Raw!$H:$H, "E03")</f>
        <v>0</v>
      </c>
      <c r="BCY47" s="52">
        <f>SUMIFS(Raw!$I:$I, Raw!$A:$A, Dispositions!BCY$14, Raw!$C:$C, Dispositions!$C47, Raw!$H:$H, "E03")</f>
        <v>0</v>
      </c>
      <c r="BCZ47" s="52">
        <f>SUMIFS(Raw!$I:$I, Raw!$A:$A, Dispositions!BCZ$14, Raw!$C:$C, Dispositions!$C47, Raw!$H:$H, "E03")</f>
        <v>0</v>
      </c>
      <c r="BDA47" s="52">
        <f>SUMIFS(Raw!$I:$I, Raw!$A:$A, Dispositions!BDA$14, Raw!$C:$C, Dispositions!$C47, Raw!$H:$H, "E03")</f>
        <v>0</v>
      </c>
      <c r="BDB47" s="52">
        <f>SUMIFS(Raw!$I:$I, Raw!$A:$A, Dispositions!BDB$14, Raw!$C:$C, Dispositions!$C47, Raw!$H:$H, "E03")</f>
        <v>0</v>
      </c>
      <c r="BDC47" s="52">
        <f>SUMIFS(Raw!$I:$I, Raw!$A:$A, Dispositions!BDC$14, Raw!$C:$C, Dispositions!$C47, Raw!$H:$H, "E03")</f>
        <v>0</v>
      </c>
      <c r="BDD47" s="53">
        <f>SUMIFS(Raw!$I:$I, Raw!$A:$A, Dispositions!BDD$14, Raw!$C:$C, Dispositions!$C47, Raw!$H:$H, "E03")</f>
        <v>0</v>
      </c>
      <c r="BDF47" s="46">
        <f>SUMIFS(Raw!$I:$I, Raw!$A:$A, Dispositions!BDF$14, Raw!$C:$C, Dispositions!$C47, Raw!$H:$H, "E05")</f>
        <v>0</v>
      </c>
      <c r="BDG47" s="52">
        <f>SUMIFS(Raw!$I:$I, Raw!$A:$A, Dispositions!BDG$14, Raw!$C:$C, Dispositions!$C47, Raw!$H:$H, "E05")</f>
        <v>0</v>
      </c>
      <c r="BDH47" s="52">
        <f>SUMIFS(Raw!$I:$I, Raw!$A:$A, Dispositions!BDH$14, Raw!$C:$C, Dispositions!$C47, Raw!$H:$H, "E05")</f>
        <v>0</v>
      </c>
      <c r="BDI47" s="52">
        <f>SUMIFS(Raw!$I:$I, Raw!$A:$A, Dispositions!BDI$14, Raw!$C:$C, Dispositions!$C47, Raw!$H:$H, "E05")</f>
        <v>0</v>
      </c>
      <c r="BDJ47" s="52">
        <f>SUMIFS(Raw!$I:$I, Raw!$A:$A, Dispositions!BDJ$14, Raw!$C:$C, Dispositions!$C47, Raw!$H:$H, "E05")</f>
        <v>0</v>
      </c>
      <c r="BDK47" s="52">
        <f>SUMIFS(Raw!$I:$I, Raw!$A:$A, Dispositions!BDK$14, Raw!$C:$C, Dispositions!$C47, Raw!$H:$H, "E05")</f>
        <v>0</v>
      </c>
      <c r="BDL47" s="53">
        <f>SUMIFS(Raw!$I:$I, Raw!$A:$A, Dispositions!BDL$14, Raw!$C:$C, Dispositions!$C47, Raw!$H:$H, "E05")</f>
        <v>0</v>
      </c>
      <c r="BDN47" s="46">
        <f>SUMIFS(Raw!$I:$I, Raw!$A:$A, Dispositions!BDN$14, Raw!$C:$C, Dispositions!$C47, Raw!$H:$H, "E12")</f>
        <v>0</v>
      </c>
      <c r="BDO47" s="52">
        <f>SUMIFS(Raw!$I:$I, Raw!$A:$A, Dispositions!BDO$14, Raw!$C:$C, Dispositions!$C47, Raw!$H:$H, "E12")</f>
        <v>0</v>
      </c>
      <c r="BDP47" s="52">
        <f>SUMIFS(Raw!$I:$I, Raw!$A:$A, Dispositions!BDP$14, Raw!$C:$C, Dispositions!$C47, Raw!$H:$H, "E12")</f>
        <v>0</v>
      </c>
      <c r="BDQ47" s="52">
        <f>SUMIFS(Raw!$I:$I, Raw!$A:$A, Dispositions!BDQ$14, Raw!$C:$C, Dispositions!$C47, Raw!$H:$H, "E12")</f>
        <v>0</v>
      </c>
      <c r="BDR47" s="52">
        <f>SUMIFS(Raw!$I:$I, Raw!$A:$A, Dispositions!BDR$14, Raw!$C:$C, Dispositions!$C47, Raw!$H:$H, "E12")</f>
        <v>0</v>
      </c>
      <c r="BDS47" s="52">
        <f>SUMIFS(Raw!$I:$I, Raw!$A:$A, Dispositions!BDS$14, Raw!$C:$C, Dispositions!$C47, Raw!$H:$H, "E12")</f>
        <v>0</v>
      </c>
      <c r="BDT47" s="53">
        <f>SUMIFS(Raw!$I:$I, Raw!$A:$A, Dispositions!BDT$14, Raw!$C:$C, Dispositions!$C47, Raw!$H:$H, "E12")</f>
        <v>0</v>
      </c>
      <c r="BDV47" s="46">
        <f>SUMIFS(Raw!$I:$I, Raw!$A:$A, Dispositions!BDV$14, Raw!$C:$C, Dispositions!$C47, Raw!$H:$H, "E13")</f>
        <v>0</v>
      </c>
      <c r="BDW47" s="52">
        <f>SUMIFS(Raw!$I:$I, Raw!$A:$A, Dispositions!BDW$14, Raw!$C:$C, Dispositions!$C47, Raw!$H:$H, "E13")</f>
        <v>0</v>
      </c>
      <c r="BDX47" s="52">
        <f>SUMIFS(Raw!$I:$I, Raw!$A:$A, Dispositions!BDX$14, Raw!$C:$C, Dispositions!$C47, Raw!$H:$H, "E13")</f>
        <v>0</v>
      </c>
      <c r="BDY47" s="52">
        <f>SUMIFS(Raw!$I:$I, Raw!$A:$A, Dispositions!BDY$14, Raw!$C:$C, Dispositions!$C47, Raw!$H:$H, "E13")</f>
        <v>0</v>
      </c>
      <c r="BDZ47" s="52">
        <f>SUMIFS(Raw!$I:$I, Raw!$A:$A, Dispositions!BDZ$14, Raw!$C:$C, Dispositions!$C47, Raw!$H:$H, "E13")</f>
        <v>0</v>
      </c>
      <c r="BEA47" s="52">
        <f>SUMIFS(Raw!$I:$I, Raw!$A:$A, Dispositions!BEA$14, Raw!$C:$C, Dispositions!$C47, Raw!$H:$H, "E13")</f>
        <v>0</v>
      </c>
      <c r="BEB47" s="53">
        <f>SUMIFS(Raw!$I:$I, Raw!$A:$A, Dispositions!BEB$14, Raw!$C:$C, Dispositions!$C47, Raw!$H:$H, "E13")</f>
        <v>0</v>
      </c>
      <c r="BED47" s="46">
        <f>SUMIFS(Raw!$I:$I, Raw!$A:$A, Dispositions!BED$14, Raw!$C:$C, Dispositions!$C47, Raw!$H:$H, "E14")</f>
        <v>0</v>
      </c>
      <c r="BEE47" s="52">
        <f>SUMIFS(Raw!$I:$I, Raw!$A:$A, Dispositions!BEE$14, Raw!$C:$C, Dispositions!$C47, Raw!$H:$H, "E14")</f>
        <v>0</v>
      </c>
      <c r="BEF47" s="52">
        <f>SUMIFS(Raw!$I:$I, Raw!$A:$A, Dispositions!BEF$14, Raw!$C:$C, Dispositions!$C47, Raw!$H:$H, "E14")</f>
        <v>0</v>
      </c>
      <c r="BEG47" s="52">
        <f>SUMIFS(Raw!$I:$I, Raw!$A:$A, Dispositions!BEG$14, Raw!$C:$C, Dispositions!$C47, Raw!$H:$H, "E14")</f>
        <v>0</v>
      </c>
      <c r="BEH47" s="52">
        <f>SUMIFS(Raw!$I:$I, Raw!$A:$A, Dispositions!BEH$14, Raw!$C:$C, Dispositions!$C47, Raw!$H:$H, "E14")</f>
        <v>0</v>
      </c>
      <c r="BEI47" s="52">
        <f>SUMIFS(Raw!$I:$I, Raw!$A:$A, Dispositions!BEI$14, Raw!$C:$C, Dispositions!$C47, Raw!$H:$H, "E14")</f>
        <v>0</v>
      </c>
      <c r="BEJ47" s="53">
        <f>SUMIFS(Raw!$I:$I, Raw!$A:$A, Dispositions!BEJ$14, Raw!$C:$C, Dispositions!$C47, Raw!$H:$H, "E14")</f>
        <v>0</v>
      </c>
      <c r="BEL47" s="46">
        <f>SUMIFS(Raw!$I:$I, Raw!$A:$A, Dispositions!BEL$14, Raw!$C:$C, Dispositions!$C47, Raw!$H:$H, "E15")</f>
        <v>0</v>
      </c>
      <c r="BEM47" s="52">
        <f>SUMIFS(Raw!$I:$I, Raw!$A:$A, Dispositions!BEM$14, Raw!$C:$C, Dispositions!$C47, Raw!$H:$H, "E15")</f>
        <v>0</v>
      </c>
      <c r="BEN47" s="52">
        <f>SUMIFS(Raw!$I:$I, Raw!$A:$A, Dispositions!BEN$14, Raw!$C:$C, Dispositions!$C47, Raw!$H:$H, "E15")</f>
        <v>0</v>
      </c>
      <c r="BEO47" s="52">
        <f>SUMIFS(Raw!$I:$I, Raw!$A:$A, Dispositions!BEO$14, Raw!$C:$C, Dispositions!$C47, Raw!$H:$H, "E15")</f>
        <v>0</v>
      </c>
      <c r="BEP47" s="52">
        <f>SUMIFS(Raw!$I:$I, Raw!$A:$A, Dispositions!BEP$14, Raw!$C:$C, Dispositions!$C47, Raw!$H:$H, "E15")</f>
        <v>0</v>
      </c>
      <c r="BEQ47" s="52">
        <f>SUMIFS(Raw!$I:$I, Raw!$A:$A, Dispositions!BEQ$14, Raw!$C:$C, Dispositions!$C47, Raw!$H:$H, "E15")</f>
        <v>0</v>
      </c>
      <c r="BER47" s="53">
        <f>SUMIFS(Raw!$I:$I, Raw!$A:$A, Dispositions!BER$14, Raw!$C:$C, Dispositions!$C47, Raw!$H:$H, "E15")</f>
        <v>0</v>
      </c>
      <c r="BET47" s="46">
        <f>SUMIFS(Raw!$I:$I, Raw!$A:$A, Dispositions!BET$14, Raw!$C:$C, Dispositions!$C47, Raw!$H:$H, "E16")</f>
        <v>0</v>
      </c>
      <c r="BEU47" s="52">
        <f>SUMIFS(Raw!$I:$I, Raw!$A:$A, Dispositions!BEU$14, Raw!$C:$C, Dispositions!$C47, Raw!$H:$H, "E16")</f>
        <v>0</v>
      </c>
      <c r="BEV47" s="52">
        <f>SUMIFS(Raw!$I:$I, Raw!$A:$A, Dispositions!BEV$14, Raw!$C:$C, Dispositions!$C47, Raw!$H:$H, "E16")</f>
        <v>0</v>
      </c>
      <c r="BEW47" s="52">
        <f>SUMIFS(Raw!$I:$I, Raw!$A:$A, Dispositions!BEW$14, Raw!$C:$C, Dispositions!$C47, Raw!$H:$H, "E16")</f>
        <v>0</v>
      </c>
      <c r="BEX47" s="52">
        <f>SUMIFS(Raw!$I:$I, Raw!$A:$A, Dispositions!BEX$14, Raw!$C:$C, Dispositions!$C47, Raw!$H:$H, "E16")</f>
        <v>0</v>
      </c>
      <c r="BEY47" s="52">
        <f>SUMIFS(Raw!$I:$I, Raw!$A:$A, Dispositions!BEY$14, Raw!$C:$C, Dispositions!$C47, Raw!$H:$H, "E16")</f>
        <v>0</v>
      </c>
      <c r="BEZ47" s="53">
        <f>SUMIFS(Raw!$I:$I, Raw!$A:$A, Dispositions!BEZ$14, Raw!$C:$C, Dispositions!$C47, Raw!$H:$H, "E16")</f>
        <v>0</v>
      </c>
      <c r="BFB47" s="46">
        <f>SUMIFS(Raw!$I:$I, Raw!$A:$A, Dispositions!BFB$14, Raw!$C:$C, Dispositions!$C47, Raw!$H:$H, "E18")</f>
        <v>0</v>
      </c>
      <c r="BFC47" s="52">
        <f>SUMIFS(Raw!$I:$I, Raw!$A:$A, Dispositions!BFC$14, Raw!$C:$C, Dispositions!$C47, Raw!$H:$H, "E18")</f>
        <v>0</v>
      </c>
      <c r="BFD47" s="52">
        <f>SUMIFS(Raw!$I:$I, Raw!$A:$A, Dispositions!BFD$14, Raw!$C:$C, Dispositions!$C47, Raw!$H:$H, "E18")</f>
        <v>0</v>
      </c>
      <c r="BFE47" s="52">
        <f>SUMIFS(Raw!$I:$I, Raw!$A:$A, Dispositions!BFE$14, Raw!$C:$C, Dispositions!$C47, Raw!$H:$H, "E18")</f>
        <v>0</v>
      </c>
      <c r="BFF47" s="52">
        <f>SUMIFS(Raw!$I:$I, Raw!$A:$A, Dispositions!BFF$14, Raw!$C:$C, Dispositions!$C47, Raw!$H:$H, "E18")</f>
        <v>0</v>
      </c>
      <c r="BFG47" s="52">
        <f>SUMIFS(Raw!$I:$I, Raw!$A:$A, Dispositions!BFG$14, Raw!$C:$C, Dispositions!$C47, Raw!$H:$H, "E18")</f>
        <v>0</v>
      </c>
      <c r="BFH47" s="53">
        <f>SUMIFS(Raw!$I:$I, Raw!$A:$A, Dispositions!BFH$14, Raw!$C:$C, Dispositions!$C47, Raw!$H:$H, "E18")</f>
        <v>0</v>
      </c>
      <c r="BFJ47" s="46">
        <f>SUMIFS(Raw!$I:$I, Raw!$A:$A, Dispositions!BFJ$14, Raw!$C:$C, Dispositions!$C47, Raw!$H:$H, "E34")</f>
        <v>0</v>
      </c>
      <c r="BFK47" s="52">
        <f>SUMIFS(Raw!$I:$I, Raw!$A:$A, Dispositions!BFK$14, Raw!$C:$C, Dispositions!$C47, Raw!$H:$H, "E34")</f>
        <v>0</v>
      </c>
      <c r="BFL47" s="52">
        <f>SUMIFS(Raw!$I:$I, Raw!$A:$A, Dispositions!BFL$14, Raw!$C:$C, Dispositions!$C47, Raw!$H:$H, "E34")</f>
        <v>0</v>
      </c>
      <c r="BFM47" s="52">
        <f>SUMIFS(Raw!$I:$I, Raw!$A:$A, Dispositions!BFM$14, Raw!$C:$C, Dispositions!$C47, Raw!$H:$H, "E34")</f>
        <v>0</v>
      </c>
      <c r="BFN47" s="52">
        <f>SUMIFS(Raw!$I:$I, Raw!$A:$A, Dispositions!BFN$14, Raw!$C:$C, Dispositions!$C47, Raw!$H:$H, "E34")</f>
        <v>0</v>
      </c>
      <c r="BFO47" s="52">
        <f>SUMIFS(Raw!$I:$I, Raw!$A:$A, Dispositions!BFO$14, Raw!$C:$C, Dispositions!$C47, Raw!$H:$H, "E34")</f>
        <v>0</v>
      </c>
      <c r="BFP47" s="53">
        <f>SUMIFS(Raw!$I:$I, Raw!$A:$A, Dispositions!BFP$14, Raw!$C:$C, Dispositions!$C47, Raw!$H:$H, "E34")</f>
        <v>0</v>
      </c>
    </row>
    <row r="48" spans="1:1524" x14ac:dyDescent="0.35">
      <c r="A48" s="4"/>
      <c r="B48" s="60" t="s">
        <v>39</v>
      </c>
      <c r="C48" s="49" t="s">
        <v>88</v>
      </c>
      <c r="D48" s="61" t="s">
        <v>39</v>
      </c>
      <c r="F48" s="46">
        <v>1227</v>
      </c>
      <c r="G48" s="52">
        <v>1253</v>
      </c>
      <c r="H48" s="52">
        <v>1224</v>
      </c>
      <c r="I48" s="52">
        <v>1301</v>
      </c>
      <c r="J48" s="52">
        <v>1272</v>
      </c>
      <c r="K48" s="52">
        <v>1699</v>
      </c>
      <c r="L48" s="53">
        <v>1571</v>
      </c>
      <c r="N48" s="46">
        <v>1603</v>
      </c>
      <c r="O48" s="52">
        <v>1414</v>
      </c>
      <c r="P48" s="52">
        <v>1362</v>
      </c>
      <c r="Q48" s="52">
        <v>1343</v>
      </c>
      <c r="R48" s="52">
        <v>1382</v>
      </c>
      <c r="S48" s="52">
        <v>1506</v>
      </c>
      <c r="T48" s="53">
        <v>1549</v>
      </c>
      <c r="V48" s="46">
        <v>2</v>
      </c>
      <c r="W48" s="52">
        <v>7</v>
      </c>
      <c r="X48" s="52">
        <v>4</v>
      </c>
      <c r="Y48" s="52">
        <v>4</v>
      </c>
      <c r="Z48" s="52">
        <v>3</v>
      </c>
      <c r="AA48" s="52">
        <v>2</v>
      </c>
      <c r="AB48" s="53">
        <v>1</v>
      </c>
      <c r="AD48" s="46">
        <v>595</v>
      </c>
      <c r="AE48" s="52">
        <v>492</v>
      </c>
      <c r="AF48" s="52">
        <v>461</v>
      </c>
      <c r="AG48" s="52">
        <v>487</v>
      </c>
      <c r="AH48" s="52">
        <v>511</v>
      </c>
      <c r="AI48" s="52">
        <v>554</v>
      </c>
      <c r="AJ48" s="53">
        <v>471</v>
      </c>
      <c r="AL48" s="46">
        <v>29</v>
      </c>
      <c r="AM48" s="52">
        <v>35</v>
      </c>
      <c r="AN48" s="52">
        <v>27</v>
      </c>
      <c r="AO48" s="52">
        <v>23</v>
      </c>
      <c r="AP48" s="52">
        <v>34</v>
      </c>
      <c r="AQ48" s="52">
        <v>39</v>
      </c>
      <c r="AR48" s="53">
        <v>27</v>
      </c>
      <c r="AT48" s="46">
        <v>233</v>
      </c>
      <c r="AU48" s="52">
        <v>213</v>
      </c>
      <c r="AV48" s="52">
        <v>184</v>
      </c>
      <c r="AW48" s="52">
        <v>209</v>
      </c>
      <c r="AX48" s="52">
        <v>326</v>
      </c>
      <c r="AY48" s="52">
        <v>749</v>
      </c>
      <c r="AZ48" s="53">
        <v>354</v>
      </c>
      <c r="BB48" s="46">
        <v>35</v>
      </c>
      <c r="BC48" s="52">
        <v>44</v>
      </c>
      <c r="BD48" s="52">
        <v>38</v>
      </c>
      <c r="BE48" s="52">
        <v>34</v>
      </c>
      <c r="BF48" s="52">
        <v>42</v>
      </c>
      <c r="BG48" s="52">
        <v>146</v>
      </c>
      <c r="BH48" s="53">
        <v>183</v>
      </c>
      <c r="BJ48" s="46">
        <v>457</v>
      </c>
      <c r="BK48" s="52">
        <v>393</v>
      </c>
      <c r="BL48" s="52">
        <v>428</v>
      </c>
      <c r="BM48" s="52">
        <v>455</v>
      </c>
      <c r="BN48" s="52">
        <v>371</v>
      </c>
      <c r="BO48" s="52">
        <v>547</v>
      </c>
      <c r="BP48" s="53">
        <v>485</v>
      </c>
      <c r="BR48" s="46">
        <v>1260</v>
      </c>
      <c r="BS48" s="52">
        <v>1035</v>
      </c>
      <c r="BT48" s="52">
        <v>970</v>
      </c>
      <c r="BU48" s="52">
        <v>1010</v>
      </c>
      <c r="BV48" s="52">
        <v>1017</v>
      </c>
      <c r="BW48" s="52">
        <v>1434</v>
      </c>
      <c r="BX48" s="53">
        <v>1258</v>
      </c>
      <c r="BZ48" s="46">
        <v>4845</v>
      </c>
      <c r="CA48" s="52">
        <v>4384</v>
      </c>
      <c r="CB48" s="52">
        <v>4345</v>
      </c>
      <c r="CC48" s="52">
        <v>4362</v>
      </c>
      <c r="CD48" s="52">
        <v>4521</v>
      </c>
      <c r="CE48" s="52">
        <v>7463</v>
      </c>
      <c r="CF48" s="53">
        <v>6567</v>
      </c>
      <c r="CH48" s="46">
        <v>1542</v>
      </c>
      <c r="CI48" s="52">
        <v>1348</v>
      </c>
      <c r="CJ48" s="52">
        <v>1329</v>
      </c>
      <c r="CK48" s="52">
        <v>1323</v>
      </c>
      <c r="CL48" s="52">
        <v>1222</v>
      </c>
      <c r="CM48" s="52">
        <v>1607</v>
      </c>
      <c r="CN48" s="53">
        <v>1726</v>
      </c>
      <c r="CP48" s="46">
        <v>1645</v>
      </c>
      <c r="CQ48" s="52">
        <v>1506</v>
      </c>
      <c r="CR48" s="52">
        <v>1409</v>
      </c>
      <c r="CS48" s="52">
        <v>1335</v>
      </c>
      <c r="CT48" s="52">
        <v>1312</v>
      </c>
      <c r="CU48" s="52">
        <v>1506</v>
      </c>
      <c r="CV48" s="53">
        <v>1546</v>
      </c>
      <c r="CX48" s="46">
        <v>9</v>
      </c>
      <c r="CY48" s="52">
        <v>4</v>
      </c>
      <c r="CZ48" s="52">
        <v>2</v>
      </c>
      <c r="DA48" s="52">
        <v>5</v>
      </c>
      <c r="DB48" s="52">
        <v>6</v>
      </c>
      <c r="DC48" s="52">
        <v>5</v>
      </c>
      <c r="DD48" s="53">
        <v>5</v>
      </c>
      <c r="DF48" s="46">
        <v>599</v>
      </c>
      <c r="DG48" s="52">
        <v>496</v>
      </c>
      <c r="DH48" s="52">
        <v>474</v>
      </c>
      <c r="DI48" s="52">
        <v>487</v>
      </c>
      <c r="DJ48" s="52">
        <v>541</v>
      </c>
      <c r="DK48" s="52">
        <v>563</v>
      </c>
      <c r="DL48" s="53">
        <v>470</v>
      </c>
      <c r="DN48" s="46">
        <v>33</v>
      </c>
      <c r="DO48" s="52">
        <v>27</v>
      </c>
      <c r="DP48" s="52">
        <v>30</v>
      </c>
      <c r="DQ48" s="52">
        <v>24</v>
      </c>
      <c r="DR48" s="52">
        <v>41</v>
      </c>
      <c r="DS48" s="52">
        <v>62</v>
      </c>
      <c r="DT48" s="53">
        <v>33</v>
      </c>
      <c r="DV48" s="46">
        <v>251</v>
      </c>
      <c r="DW48" s="52">
        <v>214</v>
      </c>
      <c r="DX48" s="52">
        <v>172</v>
      </c>
      <c r="DY48" s="52">
        <v>207</v>
      </c>
      <c r="DZ48" s="52">
        <v>321</v>
      </c>
      <c r="EA48" s="52">
        <v>710</v>
      </c>
      <c r="EB48" s="53">
        <v>315</v>
      </c>
      <c r="ED48" s="46">
        <v>54</v>
      </c>
      <c r="EE48" s="52">
        <v>38</v>
      </c>
      <c r="EF48" s="52">
        <v>40</v>
      </c>
      <c r="EG48" s="52">
        <v>42</v>
      </c>
      <c r="EH48" s="52">
        <v>43</v>
      </c>
      <c r="EI48" s="52">
        <v>166</v>
      </c>
      <c r="EJ48" s="53">
        <v>165</v>
      </c>
      <c r="EL48" s="46">
        <v>527</v>
      </c>
      <c r="EM48" s="52">
        <v>422</v>
      </c>
      <c r="EN48" s="52">
        <v>432</v>
      </c>
      <c r="EO48" s="52">
        <v>417</v>
      </c>
      <c r="EP48" s="52">
        <v>437</v>
      </c>
      <c r="EQ48" s="52">
        <v>586</v>
      </c>
      <c r="ER48" s="53">
        <v>525</v>
      </c>
      <c r="ET48" s="46">
        <v>1323</v>
      </c>
      <c r="EU48" s="52">
        <v>996</v>
      </c>
      <c r="EV48" s="52">
        <v>1001</v>
      </c>
      <c r="EW48" s="52">
        <v>1140</v>
      </c>
      <c r="EX48" s="52">
        <v>1036</v>
      </c>
      <c r="EY48" s="52">
        <v>1507</v>
      </c>
      <c r="EZ48" s="53">
        <v>1396</v>
      </c>
      <c r="FB48" s="46">
        <v>5464</v>
      </c>
      <c r="FC48" s="52">
        <v>4602</v>
      </c>
      <c r="FD48" s="52">
        <v>4608</v>
      </c>
      <c r="FE48" s="52">
        <v>4451</v>
      </c>
      <c r="FF48" s="52">
        <v>4748</v>
      </c>
      <c r="FG48" s="52">
        <v>7724</v>
      </c>
      <c r="FH48" s="53">
        <v>6728</v>
      </c>
      <c r="FJ48" s="46">
        <v>1452</v>
      </c>
      <c r="FK48" s="52">
        <v>1322</v>
      </c>
      <c r="FL48" s="52">
        <v>1211</v>
      </c>
      <c r="FM48" s="52">
        <v>1264</v>
      </c>
      <c r="FN48" s="52">
        <v>1167</v>
      </c>
      <c r="FO48" s="52">
        <v>1407</v>
      </c>
      <c r="FP48" s="53">
        <v>1529</v>
      </c>
      <c r="FR48" s="46">
        <v>1682</v>
      </c>
      <c r="FS48" s="52">
        <v>1535</v>
      </c>
      <c r="FT48" s="52">
        <v>1320</v>
      </c>
      <c r="FU48" s="52">
        <v>1293</v>
      </c>
      <c r="FV48" s="52">
        <v>1420</v>
      </c>
      <c r="FW48" s="52">
        <v>1467</v>
      </c>
      <c r="FX48" s="53">
        <v>1456</v>
      </c>
      <c r="FZ48" s="46">
        <v>8</v>
      </c>
      <c r="GA48" s="52">
        <v>7</v>
      </c>
      <c r="GB48" s="52">
        <v>7</v>
      </c>
      <c r="GC48" s="52">
        <v>10</v>
      </c>
      <c r="GD48" s="52">
        <v>2</v>
      </c>
      <c r="GE48" s="52">
        <v>2</v>
      </c>
      <c r="GF48" s="53">
        <v>2</v>
      </c>
      <c r="GH48" s="46">
        <v>625</v>
      </c>
      <c r="GI48" s="52">
        <v>480</v>
      </c>
      <c r="GJ48" s="52">
        <v>484</v>
      </c>
      <c r="GK48" s="52">
        <v>473</v>
      </c>
      <c r="GL48" s="52">
        <v>545</v>
      </c>
      <c r="GM48" s="52">
        <v>567</v>
      </c>
      <c r="GN48" s="53">
        <v>444</v>
      </c>
      <c r="GP48" s="46">
        <v>44</v>
      </c>
      <c r="GQ48" s="52">
        <v>35</v>
      </c>
      <c r="GR48" s="52">
        <v>27</v>
      </c>
      <c r="GS48" s="52">
        <v>35</v>
      </c>
      <c r="GT48" s="52">
        <v>38</v>
      </c>
      <c r="GU48" s="52">
        <v>49</v>
      </c>
      <c r="GV48" s="53">
        <v>43</v>
      </c>
      <c r="GX48" s="46">
        <v>251</v>
      </c>
      <c r="GY48" s="52">
        <v>159</v>
      </c>
      <c r="GZ48" s="52">
        <v>166</v>
      </c>
      <c r="HA48" s="52">
        <v>205</v>
      </c>
      <c r="HB48" s="52">
        <v>314</v>
      </c>
      <c r="HC48" s="52">
        <v>741</v>
      </c>
      <c r="HD48" s="53">
        <v>314</v>
      </c>
      <c r="HF48" s="46">
        <v>53</v>
      </c>
      <c r="HG48" s="52">
        <v>39</v>
      </c>
      <c r="HH48" s="52">
        <v>34</v>
      </c>
      <c r="HI48" s="52">
        <v>29</v>
      </c>
      <c r="HJ48" s="52">
        <v>46</v>
      </c>
      <c r="HK48" s="52">
        <v>162</v>
      </c>
      <c r="HL48" s="53">
        <v>128</v>
      </c>
      <c r="HN48" s="46">
        <v>508</v>
      </c>
      <c r="HO48" s="52">
        <v>464</v>
      </c>
      <c r="HP48" s="52">
        <v>457</v>
      </c>
      <c r="HQ48" s="52">
        <v>436</v>
      </c>
      <c r="HR48" s="52">
        <v>442</v>
      </c>
      <c r="HS48" s="52">
        <v>584</v>
      </c>
      <c r="HT48" s="53">
        <v>491</v>
      </c>
      <c r="HV48" s="46">
        <v>1195</v>
      </c>
      <c r="HW48" s="52">
        <v>1016</v>
      </c>
      <c r="HX48" s="52">
        <v>1103</v>
      </c>
      <c r="HY48" s="52">
        <v>1037</v>
      </c>
      <c r="HZ48" s="52">
        <v>1041</v>
      </c>
      <c r="IA48" s="52">
        <v>1226</v>
      </c>
      <c r="IB48" s="53">
        <v>1125</v>
      </c>
      <c r="ID48" s="46">
        <v>5624</v>
      </c>
      <c r="IE48" s="52">
        <v>4931</v>
      </c>
      <c r="IF48" s="52">
        <v>4359</v>
      </c>
      <c r="IG48" s="52">
        <v>4316</v>
      </c>
      <c r="IH48" s="52">
        <v>4511</v>
      </c>
      <c r="II48" s="52">
        <v>7127</v>
      </c>
      <c r="IJ48" s="53">
        <v>6296</v>
      </c>
      <c r="IL48" s="46">
        <v>1375</v>
      </c>
      <c r="IM48" s="52">
        <v>1182</v>
      </c>
      <c r="IN48" s="52">
        <v>1184</v>
      </c>
      <c r="IO48" s="52">
        <v>1193</v>
      </c>
      <c r="IP48" s="52">
        <v>1235</v>
      </c>
      <c r="IQ48" s="52">
        <v>1523</v>
      </c>
      <c r="IR48" s="53">
        <v>1540</v>
      </c>
      <c r="IT48" s="46">
        <v>1614</v>
      </c>
      <c r="IU48" s="52">
        <v>1335</v>
      </c>
      <c r="IV48" s="52">
        <v>1264</v>
      </c>
      <c r="IW48" s="52">
        <v>1275</v>
      </c>
      <c r="IX48" s="52">
        <v>1210</v>
      </c>
      <c r="IY48" s="52">
        <v>1471</v>
      </c>
      <c r="IZ48" s="53">
        <v>1537</v>
      </c>
      <c r="JB48" s="46">
        <v>4</v>
      </c>
      <c r="JC48" s="52">
        <v>0</v>
      </c>
      <c r="JD48" s="52">
        <v>2</v>
      </c>
      <c r="JE48" s="52">
        <v>4</v>
      </c>
      <c r="JF48" s="52">
        <v>6</v>
      </c>
      <c r="JG48" s="52">
        <v>6</v>
      </c>
      <c r="JH48" s="53">
        <v>3</v>
      </c>
      <c r="JJ48" s="46">
        <v>659</v>
      </c>
      <c r="JK48" s="52">
        <v>481</v>
      </c>
      <c r="JL48" s="52">
        <v>444</v>
      </c>
      <c r="JM48" s="52">
        <v>546</v>
      </c>
      <c r="JN48" s="52">
        <v>617</v>
      </c>
      <c r="JO48" s="52">
        <v>662</v>
      </c>
      <c r="JP48" s="53">
        <v>613</v>
      </c>
      <c r="JR48" s="46">
        <v>34</v>
      </c>
      <c r="JS48" s="52">
        <v>29</v>
      </c>
      <c r="JT48" s="52">
        <v>26</v>
      </c>
      <c r="JU48" s="52">
        <v>25</v>
      </c>
      <c r="JV48" s="52">
        <v>40</v>
      </c>
      <c r="JW48" s="52">
        <v>73</v>
      </c>
      <c r="JX48" s="53">
        <v>49</v>
      </c>
      <c r="JZ48" s="46">
        <v>262</v>
      </c>
      <c r="KA48" s="52">
        <v>201</v>
      </c>
      <c r="KB48" s="52">
        <v>193</v>
      </c>
      <c r="KC48" s="52">
        <v>206</v>
      </c>
      <c r="KD48" s="52">
        <v>333</v>
      </c>
      <c r="KE48" s="52">
        <v>737</v>
      </c>
      <c r="KF48" s="53">
        <v>328</v>
      </c>
      <c r="KH48" s="46">
        <v>33</v>
      </c>
      <c r="KI48" s="52">
        <v>34</v>
      </c>
      <c r="KJ48" s="52">
        <v>27</v>
      </c>
      <c r="KK48" s="52">
        <v>42</v>
      </c>
      <c r="KL48" s="52">
        <v>41</v>
      </c>
      <c r="KM48" s="52">
        <v>160</v>
      </c>
      <c r="KN48" s="53">
        <v>177</v>
      </c>
      <c r="KP48" s="46">
        <v>490</v>
      </c>
      <c r="KQ48" s="52">
        <v>439</v>
      </c>
      <c r="KR48" s="52">
        <v>407</v>
      </c>
      <c r="KS48" s="52">
        <v>379</v>
      </c>
      <c r="KT48" s="52">
        <v>425</v>
      </c>
      <c r="KU48" s="52">
        <v>555</v>
      </c>
      <c r="KV48" s="53">
        <v>491</v>
      </c>
      <c r="KX48" s="46">
        <v>960</v>
      </c>
      <c r="KY48" s="52">
        <v>892</v>
      </c>
      <c r="KZ48" s="52">
        <v>795</v>
      </c>
      <c r="LA48" s="52">
        <v>804</v>
      </c>
      <c r="LB48" s="52">
        <v>837</v>
      </c>
      <c r="LC48" s="52">
        <v>1163</v>
      </c>
      <c r="LD48" s="53">
        <v>1015</v>
      </c>
      <c r="LF48" s="46">
        <v>4989</v>
      </c>
      <c r="LG48" s="52">
        <v>4335</v>
      </c>
      <c r="LH48" s="52">
        <v>4062</v>
      </c>
      <c r="LI48" s="52">
        <v>4031</v>
      </c>
      <c r="LJ48" s="52">
        <v>4156</v>
      </c>
      <c r="LK48" s="52">
        <v>7520</v>
      </c>
      <c r="LL48" s="53">
        <v>6496</v>
      </c>
      <c r="LN48" s="46">
        <v>1230</v>
      </c>
      <c r="LO48" s="52">
        <v>973</v>
      </c>
      <c r="LP48" s="52">
        <v>941</v>
      </c>
      <c r="LQ48" s="52">
        <v>1147</v>
      </c>
      <c r="LR48" s="52">
        <v>1629</v>
      </c>
      <c r="LS48" s="52">
        <v>1767</v>
      </c>
      <c r="LT48" s="53">
        <v>1667</v>
      </c>
      <c r="LV48" s="46">
        <v>1329</v>
      </c>
      <c r="LW48" s="52">
        <v>1127</v>
      </c>
      <c r="LX48" s="52">
        <v>931</v>
      </c>
      <c r="LY48" s="52">
        <v>959</v>
      </c>
      <c r="LZ48" s="52">
        <v>1447</v>
      </c>
      <c r="MA48" s="52">
        <v>1683</v>
      </c>
      <c r="MB48" s="53">
        <v>1528</v>
      </c>
      <c r="MD48" s="46">
        <v>7</v>
      </c>
      <c r="ME48" s="52">
        <v>4</v>
      </c>
      <c r="MF48" s="52">
        <v>1</v>
      </c>
      <c r="MG48" s="52">
        <v>1</v>
      </c>
      <c r="MH48" s="52">
        <v>8</v>
      </c>
      <c r="MI48" s="52">
        <v>7</v>
      </c>
      <c r="MJ48" s="53">
        <v>3</v>
      </c>
      <c r="ML48" s="46">
        <v>757</v>
      </c>
      <c r="MM48" s="52">
        <v>606</v>
      </c>
      <c r="MN48" s="52">
        <v>536</v>
      </c>
      <c r="MO48" s="52">
        <v>364</v>
      </c>
      <c r="MP48" s="52">
        <v>779</v>
      </c>
      <c r="MQ48" s="52">
        <v>945</v>
      </c>
      <c r="MR48" s="53">
        <v>651</v>
      </c>
      <c r="MT48" s="46">
        <v>39</v>
      </c>
      <c r="MU48" s="52">
        <v>33</v>
      </c>
      <c r="MV48" s="52">
        <v>50</v>
      </c>
      <c r="MW48" s="52">
        <v>40</v>
      </c>
      <c r="MX48" s="52">
        <v>67</v>
      </c>
      <c r="MY48" s="52">
        <v>71</v>
      </c>
      <c r="MZ48" s="53">
        <v>41</v>
      </c>
      <c r="NB48" s="46">
        <v>306</v>
      </c>
      <c r="NC48" s="52">
        <v>285</v>
      </c>
      <c r="ND48" s="52">
        <v>461</v>
      </c>
      <c r="NE48" s="52">
        <v>253</v>
      </c>
      <c r="NF48" s="52">
        <v>662</v>
      </c>
      <c r="NG48" s="52">
        <v>1066</v>
      </c>
      <c r="NH48" s="53">
        <v>356</v>
      </c>
      <c r="NJ48" s="46">
        <v>55</v>
      </c>
      <c r="NK48" s="52">
        <v>27</v>
      </c>
      <c r="NL48" s="52">
        <v>26</v>
      </c>
      <c r="NM48" s="52">
        <v>39</v>
      </c>
      <c r="NN48" s="52">
        <v>164</v>
      </c>
      <c r="NO48" s="52">
        <v>288</v>
      </c>
      <c r="NP48" s="53">
        <v>224</v>
      </c>
      <c r="NR48" s="46">
        <v>397</v>
      </c>
      <c r="NS48" s="52">
        <v>366</v>
      </c>
      <c r="NT48" s="52">
        <v>338</v>
      </c>
      <c r="NU48" s="52">
        <v>339</v>
      </c>
      <c r="NV48" s="52">
        <v>599</v>
      </c>
      <c r="NW48" s="52">
        <v>574</v>
      </c>
      <c r="NX48" s="53">
        <v>462</v>
      </c>
      <c r="NZ48" s="46">
        <v>918</v>
      </c>
      <c r="OA48" s="52">
        <v>748</v>
      </c>
      <c r="OB48" s="52">
        <v>715</v>
      </c>
      <c r="OC48" s="52">
        <v>757</v>
      </c>
      <c r="OD48" s="52">
        <v>1238</v>
      </c>
      <c r="OE48" s="52">
        <v>1583</v>
      </c>
      <c r="OF48" s="53">
        <v>1471</v>
      </c>
      <c r="OH48" s="46">
        <v>4585</v>
      </c>
      <c r="OI48" s="52">
        <v>3790</v>
      </c>
      <c r="OJ48" s="52">
        <v>3321</v>
      </c>
      <c r="OK48" s="52">
        <v>3501</v>
      </c>
      <c r="OL48" s="52">
        <v>7785</v>
      </c>
      <c r="OM48" s="52">
        <v>9726</v>
      </c>
      <c r="ON48" s="53">
        <v>7254</v>
      </c>
      <c r="OP48" s="46">
        <v>1384</v>
      </c>
      <c r="OQ48" s="52">
        <v>1222</v>
      </c>
      <c r="OR48" s="52">
        <v>1111</v>
      </c>
      <c r="OS48" s="52">
        <v>1619</v>
      </c>
      <c r="OT48" s="52">
        <v>1293</v>
      </c>
      <c r="OU48" s="52">
        <v>1557</v>
      </c>
      <c r="OV48" s="53">
        <v>1537</v>
      </c>
      <c r="OX48" s="46">
        <v>1376</v>
      </c>
      <c r="OY48" s="52">
        <v>1252</v>
      </c>
      <c r="OZ48" s="52">
        <v>1019</v>
      </c>
      <c r="PA48" s="52">
        <v>1339</v>
      </c>
      <c r="PB48" s="52">
        <v>1380</v>
      </c>
      <c r="PC48" s="52">
        <v>1603</v>
      </c>
      <c r="PD48" s="53">
        <v>1430</v>
      </c>
      <c r="PF48" s="46">
        <v>4</v>
      </c>
      <c r="PG48" s="52">
        <v>2</v>
      </c>
      <c r="PH48" s="52">
        <v>3</v>
      </c>
      <c r="PI48" s="52">
        <v>4</v>
      </c>
      <c r="PJ48" s="52">
        <v>8</v>
      </c>
      <c r="PK48" s="52">
        <v>8</v>
      </c>
      <c r="PL48" s="53">
        <v>6</v>
      </c>
      <c r="PN48" s="46">
        <v>914</v>
      </c>
      <c r="PO48" s="52">
        <v>678</v>
      </c>
      <c r="PP48" s="52">
        <v>512</v>
      </c>
      <c r="PQ48" s="52">
        <v>482</v>
      </c>
      <c r="PR48" s="52">
        <v>751</v>
      </c>
      <c r="PS48" s="52">
        <v>636</v>
      </c>
      <c r="PT48" s="53">
        <v>554</v>
      </c>
      <c r="PV48" s="46">
        <v>29</v>
      </c>
      <c r="PW48" s="52">
        <v>24</v>
      </c>
      <c r="PX48" s="52">
        <v>30</v>
      </c>
      <c r="PY48" s="52">
        <v>34</v>
      </c>
      <c r="PZ48" s="52">
        <v>33</v>
      </c>
      <c r="QA48" s="52">
        <v>71</v>
      </c>
      <c r="QB48" s="53">
        <v>30</v>
      </c>
      <c r="QD48" s="46">
        <v>369</v>
      </c>
      <c r="QE48" s="52">
        <v>287</v>
      </c>
      <c r="QF48" s="52">
        <v>321</v>
      </c>
      <c r="QG48" s="52">
        <v>288</v>
      </c>
      <c r="QH48" s="52">
        <v>367</v>
      </c>
      <c r="QI48" s="52">
        <v>821</v>
      </c>
      <c r="QJ48" s="53">
        <v>327</v>
      </c>
      <c r="QL48" s="46">
        <v>57</v>
      </c>
      <c r="QM48" s="52">
        <v>25</v>
      </c>
      <c r="QN48" s="52">
        <v>26</v>
      </c>
      <c r="QO48" s="52">
        <v>85</v>
      </c>
      <c r="QP48" s="52">
        <v>30</v>
      </c>
      <c r="QQ48" s="52">
        <v>164</v>
      </c>
      <c r="QR48" s="53">
        <v>145</v>
      </c>
      <c r="QT48" s="46">
        <v>448</v>
      </c>
      <c r="QU48" s="52">
        <v>348</v>
      </c>
      <c r="QV48" s="52">
        <v>357</v>
      </c>
      <c r="QW48" s="52">
        <v>463</v>
      </c>
      <c r="QX48" s="52">
        <v>432</v>
      </c>
      <c r="QY48" s="52">
        <v>554</v>
      </c>
      <c r="QZ48" s="53">
        <v>473</v>
      </c>
      <c r="RB48" s="46">
        <v>907</v>
      </c>
      <c r="RC48" s="52">
        <v>732</v>
      </c>
      <c r="RD48" s="52">
        <v>644</v>
      </c>
      <c r="RE48" s="52">
        <v>859</v>
      </c>
      <c r="RF48" s="52">
        <v>1024</v>
      </c>
      <c r="RG48" s="52">
        <v>1287</v>
      </c>
      <c r="RH48" s="53">
        <v>1106</v>
      </c>
      <c r="RJ48" s="46">
        <v>4889</v>
      </c>
      <c r="RK48" s="52">
        <v>3902</v>
      </c>
      <c r="RL48" s="52">
        <v>3294</v>
      </c>
      <c r="RM48" s="52">
        <v>5254</v>
      </c>
      <c r="RN48" s="52">
        <v>4329</v>
      </c>
      <c r="RO48" s="52">
        <v>7334</v>
      </c>
      <c r="RP48" s="53">
        <v>5975</v>
      </c>
      <c r="RR48" s="46">
        <v>1375</v>
      </c>
      <c r="RS48" s="52">
        <v>1217</v>
      </c>
      <c r="RT48" s="52">
        <v>1266</v>
      </c>
      <c r="RU48" s="52">
        <v>1225</v>
      </c>
      <c r="RV48" s="52">
        <v>1087</v>
      </c>
      <c r="RW48" s="52">
        <v>1393</v>
      </c>
      <c r="RX48" s="53">
        <v>1475</v>
      </c>
      <c r="RZ48" s="46">
        <v>1321</v>
      </c>
      <c r="SA48" s="52">
        <v>1225</v>
      </c>
      <c r="SB48" s="52">
        <v>1377</v>
      </c>
      <c r="SC48" s="52">
        <v>1218</v>
      </c>
      <c r="SD48" s="52">
        <v>1126</v>
      </c>
      <c r="SE48" s="52">
        <v>1509</v>
      </c>
      <c r="SF48" s="53">
        <v>1525</v>
      </c>
      <c r="SH48" s="46">
        <v>3</v>
      </c>
      <c r="SI48" s="52">
        <v>7</v>
      </c>
      <c r="SJ48" s="52">
        <v>2</v>
      </c>
      <c r="SK48" s="52">
        <v>7</v>
      </c>
      <c r="SL48" s="52">
        <v>5</v>
      </c>
      <c r="SM48" s="52">
        <v>5</v>
      </c>
      <c r="SN48" s="53">
        <v>7</v>
      </c>
      <c r="SP48" s="46">
        <v>594</v>
      </c>
      <c r="SQ48" s="52">
        <v>509</v>
      </c>
      <c r="SR48" s="52">
        <v>481</v>
      </c>
      <c r="SS48" s="52">
        <v>445</v>
      </c>
      <c r="ST48" s="52">
        <v>512</v>
      </c>
      <c r="SU48" s="52">
        <v>643</v>
      </c>
      <c r="SV48" s="53">
        <v>538</v>
      </c>
      <c r="SX48" s="46">
        <v>35</v>
      </c>
      <c r="SY48" s="52">
        <v>24</v>
      </c>
      <c r="SZ48" s="52">
        <v>33</v>
      </c>
      <c r="TA48" s="52">
        <v>36</v>
      </c>
      <c r="TB48" s="52">
        <v>24</v>
      </c>
      <c r="TC48" s="52">
        <v>60</v>
      </c>
      <c r="TD48" s="53">
        <v>40</v>
      </c>
      <c r="TF48" s="46">
        <v>267</v>
      </c>
      <c r="TG48" s="52">
        <v>241</v>
      </c>
      <c r="TH48" s="52">
        <v>230</v>
      </c>
      <c r="TI48" s="52">
        <v>215</v>
      </c>
      <c r="TJ48" s="52">
        <v>290</v>
      </c>
      <c r="TK48" s="52">
        <v>720</v>
      </c>
      <c r="TL48" s="53">
        <v>298</v>
      </c>
      <c r="TN48" s="46">
        <v>51</v>
      </c>
      <c r="TO48" s="52">
        <v>34</v>
      </c>
      <c r="TP48" s="52">
        <v>39</v>
      </c>
      <c r="TQ48" s="52">
        <v>39</v>
      </c>
      <c r="TR48" s="52">
        <v>30</v>
      </c>
      <c r="TS48" s="52">
        <v>133</v>
      </c>
      <c r="TT48" s="53">
        <v>110</v>
      </c>
      <c r="TV48" s="46">
        <v>361</v>
      </c>
      <c r="TW48" s="52">
        <v>357</v>
      </c>
      <c r="TX48" s="52">
        <v>387</v>
      </c>
      <c r="TY48" s="52">
        <v>393</v>
      </c>
      <c r="TZ48" s="52">
        <v>345</v>
      </c>
      <c r="UA48" s="52">
        <v>595</v>
      </c>
      <c r="UB48" s="53">
        <v>491</v>
      </c>
      <c r="UD48" s="46">
        <v>944</v>
      </c>
      <c r="UE48" s="52">
        <v>772</v>
      </c>
      <c r="UF48" s="52">
        <v>947</v>
      </c>
      <c r="UG48" s="52">
        <v>835</v>
      </c>
      <c r="UH48" s="52">
        <v>779</v>
      </c>
      <c r="UI48" s="52">
        <v>1234</v>
      </c>
      <c r="UJ48" s="53">
        <v>1149</v>
      </c>
      <c r="UL48" s="46">
        <v>4294</v>
      </c>
      <c r="UM48" s="52">
        <v>3675</v>
      </c>
      <c r="UN48" s="52">
        <v>3865</v>
      </c>
      <c r="UO48" s="52">
        <v>3530</v>
      </c>
      <c r="UP48" s="52">
        <v>3676</v>
      </c>
      <c r="UQ48" s="52">
        <v>6709</v>
      </c>
      <c r="UR48" s="53">
        <v>5581</v>
      </c>
      <c r="UT48" s="46">
        <v>1369</v>
      </c>
      <c r="UU48" s="52">
        <v>1213</v>
      </c>
      <c r="UV48" s="52">
        <v>1176</v>
      </c>
      <c r="UW48" s="52">
        <v>1180</v>
      </c>
      <c r="UX48" s="52">
        <v>1175</v>
      </c>
      <c r="UY48" s="52">
        <v>1367</v>
      </c>
      <c r="UZ48" s="53">
        <v>1486</v>
      </c>
      <c r="VB48" s="46">
        <v>1527</v>
      </c>
      <c r="VC48" s="52">
        <v>1333</v>
      </c>
      <c r="VD48" s="52">
        <v>1243</v>
      </c>
      <c r="VE48" s="52">
        <v>1299</v>
      </c>
      <c r="VF48" s="52">
        <v>1268</v>
      </c>
      <c r="VG48" s="52">
        <v>1448</v>
      </c>
      <c r="VH48" s="53">
        <v>1414</v>
      </c>
      <c r="VJ48" s="46">
        <v>5</v>
      </c>
      <c r="VK48" s="52">
        <v>1</v>
      </c>
      <c r="VL48" s="52">
        <v>0</v>
      </c>
      <c r="VM48" s="52">
        <v>6</v>
      </c>
      <c r="VN48" s="52">
        <v>3</v>
      </c>
      <c r="VO48" s="52">
        <v>2</v>
      </c>
      <c r="VP48" s="53">
        <v>4</v>
      </c>
      <c r="VR48" s="46">
        <v>627</v>
      </c>
      <c r="VS48" s="52">
        <v>540</v>
      </c>
      <c r="VT48" s="52">
        <v>503</v>
      </c>
      <c r="VU48" s="52">
        <v>502</v>
      </c>
      <c r="VV48" s="52">
        <v>590</v>
      </c>
      <c r="VW48" s="52">
        <v>533</v>
      </c>
      <c r="VX48" s="53">
        <v>502</v>
      </c>
      <c r="VZ48" s="46">
        <v>24</v>
      </c>
      <c r="WA48" s="52">
        <v>25</v>
      </c>
      <c r="WB48" s="52">
        <v>21</v>
      </c>
      <c r="WC48" s="52">
        <v>26</v>
      </c>
      <c r="WD48" s="52">
        <v>36</v>
      </c>
      <c r="WE48" s="52">
        <v>48</v>
      </c>
      <c r="WF48" s="53">
        <v>37</v>
      </c>
      <c r="WH48" s="46">
        <v>236</v>
      </c>
      <c r="WI48" s="52">
        <v>195</v>
      </c>
      <c r="WJ48" s="52">
        <v>170</v>
      </c>
      <c r="WK48" s="52">
        <v>211</v>
      </c>
      <c r="WL48" s="52">
        <v>294</v>
      </c>
      <c r="WM48" s="52">
        <v>705</v>
      </c>
      <c r="WN48" s="53">
        <v>293</v>
      </c>
      <c r="WP48" s="46">
        <v>31</v>
      </c>
      <c r="WQ48" s="52">
        <v>39</v>
      </c>
      <c r="WR48" s="52">
        <v>33</v>
      </c>
      <c r="WS48" s="52">
        <v>36</v>
      </c>
      <c r="WT48" s="52">
        <v>44</v>
      </c>
      <c r="WU48" s="52">
        <v>126</v>
      </c>
      <c r="WV48" s="53">
        <v>102</v>
      </c>
      <c r="WX48" s="46">
        <v>458</v>
      </c>
      <c r="WY48" s="52">
        <v>366</v>
      </c>
      <c r="WZ48" s="52">
        <v>411</v>
      </c>
      <c r="XA48" s="52">
        <v>381</v>
      </c>
      <c r="XB48" s="52">
        <v>373</v>
      </c>
      <c r="XC48" s="52">
        <v>513</v>
      </c>
      <c r="XD48" s="53">
        <v>445</v>
      </c>
      <c r="XF48" s="46">
        <v>1085</v>
      </c>
      <c r="XG48" s="52">
        <v>847</v>
      </c>
      <c r="XH48" s="52">
        <v>1051</v>
      </c>
      <c r="XI48" s="52">
        <v>838</v>
      </c>
      <c r="XJ48" s="52">
        <v>985</v>
      </c>
      <c r="XK48" s="52">
        <v>1238</v>
      </c>
      <c r="XL48" s="53">
        <v>1021</v>
      </c>
      <c r="XN48" s="46">
        <v>4406</v>
      </c>
      <c r="XO48" s="52">
        <v>3873</v>
      </c>
      <c r="XP48" s="52">
        <v>3673</v>
      </c>
      <c r="XQ48" s="52">
        <v>3774</v>
      </c>
      <c r="XR48" s="52">
        <v>3767</v>
      </c>
      <c r="XS48" s="52">
        <v>6417</v>
      </c>
      <c r="XT48" s="53">
        <v>5402</v>
      </c>
      <c r="XV48" s="46">
        <f>SUMIFS(Raw!$I:$I, Raw!$A:$A, Dispositions!XV$14, Raw!$C:$C, Dispositions!$C48, Raw!$H:$H, "E02")</f>
        <v>1287</v>
      </c>
      <c r="XW48" s="52">
        <f>SUMIFS(Raw!$I:$I, Raw!$A:$A, Dispositions!XW$14, Raw!$C:$C, Dispositions!$C48, Raw!$H:$H, "E02")</f>
        <v>1102</v>
      </c>
      <c r="XX48" s="52">
        <f>SUMIFS(Raw!$I:$I, Raw!$A:$A, Dispositions!XX$14, Raw!$C:$C, Dispositions!$C48, Raw!$H:$H, "E02")</f>
        <v>1178</v>
      </c>
      <c r="XY48" s="52">
        <f>SUMIFS(Raw!$I:$I, Raw!$A:$A, Dispositions!XY$14, Raw!$C:$C, Dispositions!$C48, Raw!$H:$H, "E02")</f>
        <v>1141</v>
      </c>
      <c r="XZ48" s="52">
        <f>SUMIFS(Raw!$I:$I, Raw!$A:$A, Dispositions!XZ$14, Raw!$C:$C, Dispositions!$C48, Raw!$H:$H, "E02")</f>
        <v>1161</v>
      </c>
      <c r="YA48" s="52">
        <f>SUMIFS(Raw!$I:$I, Raw!$A:$A, Dispositions!YA$14, Raw!$C:$C, Dispositions!$C48, Raw!$H:$H, "E02")</f>
        <v>1358</v>
      </c>
      <c r="YB48" s="53">
        <f>SUMIFS(Raw!$I:$I, Raw!$A:$A, Dispositions!YB$14, Raw!$C:$C, Dispositions!$C48, Raw!$H:$H, "E02")</f>
        <v>1529</v>
      </c>
      <c r="YD48" s="46">
        <f>SUMIFS(Raw!$I:$I, Raw!$A:$A, Dispositions!YD$14, Raw!$C:$C, Dispositions!$C48, Raw!$H:$H, "E03")</f>
        <v>1511</v>
      </c>
      <c r="YE48" s="52">
        <f>SUMIFS(Raw!$I:$I, Raw!$A:$A, Dispositions!YE$14, Raw!$C:$C, Dispositions!$C48, Raw!$H:$H, "E03")</f>
        <v>1370</v>
      </c>
      <c r="YF48" s="52">
        <f>SUMIFS(Raw!$I:$I, Raw!$A:$A, Dispositions!YF$14, Raw!$C:$C, Dispositions!$C48, Raw!$H:$H, "E03")</f>
        <v>1334</v>
      </c>
      <c r="YG48" s="52">
        <f>SUMIFS(Raw!$I:$I, Raw!$A:$A, Dispositions!YG$14, Raw!$C:$C, Dispositions!$C48, Raw!$H:$H, "E03")</f>
        <v>1352</v>
      </c>
      <c r="YH48" s="52">
        <f>SUMIFS(Raw!$I:$I, Raw!$A:$A, Dispositions!YH$14, Raw!$C:$C, Dispositions!$C48, Raw!$H:$H, "E03")</f>
        <v>1263</v>
      </c>
      <c r="YI48" s="52">
        <f>SUMIFS(Raw!$I:$I, Raw!$A:$A, Dispositions!YI$14, Raw!$C:$C, Dispositions!$C48, Raw!$H:$H, "E03")</f>
        <v>1483</v>
      </c>
      <c r="YJ48" s="53">
        <f>SUMIFS(Raw!$I:$I, Raw!$A:$A, Dispositions!YJ$14, Raw!$C:$C, Dispositions!$C48, Raw!$H:$H, "E03")</f>
        <v>1486</v>
      </c>
      <c r="YL48" s="46">
        <f>SUMIFS(Raw!$I:$I, Raw!$A:$A, Dispositions!YL$14, Raw!$C:$C, Dispositions!$C48, Raw!$H:$H, "E05")</f>
        <v>2</v>
      </c>
      <c r="YM48" s="52">
        <f>SUMIFS(Raw!$I:$I, Raw!$A:$A, Dispositions!YM$14, Raw!$C:$C, Dispositions!$C48, Raw!$H:$H, "E05")</f>
        <v>2</v>
      </c>
      <c r="YN48" s="52">
        <f>SUMIFS(Raw!$I:$I, Raw!$A:$A, Dispositions!YN$14, Raw!$C:$C, Dispositions!$C48, Raw!$H:$H, "E05")</f>
        <v>3</v>
      </c>
      <c r="YO48" s="52">
        <f>SUMIFS(Raw!$I:$I, Raw!$A:$A, Dispositions!YO$14, Raw!$C:$C, Dispositions!$C48, Raw!$H:$H, "E05")</f>
        <v>3</v>
      </c>
      <c r="YP48" s="52">
        <f>SUMIFS(Raw!$I:$I, Raw!$A:$A, Dispositions!YP$14, Raw!$C:$C, Dispositions!$C48, Raw!$H:$H, "E05")</f>
        <v>5</v>
      </c>
      <c r="YQ48" s="52">
        <f>SUMIFS(Raw!$I:$I, Raw!$A:$A, Dispositions!YQ$14, Raw!$C:$C, Dispositions!$C48, Raw!$H:$H, "E05")</f>
        <v>4</v>
      </c>
      <c r="YR48" s="53">
        <f>SUMIFS(Raw!$I:$I, Raw!$A:$A, Dispositions!YR$14, Raw!$C:$C, Dispositions!$C48, Raw!$H:$H, "E05")</f>
        <v>6</v>
      </c>
      <c r="YT48" s="46">
        <f>SUMIFS(Raw!$I:$I, Raw!$A:$A, Dispositions!YT$14, Raw!$C:$C, Dispositions!$C48, Raw!$H:$H, "E12")</f>
        <v>697</v>
      </c>
      <c r="YU48" s="52">
        <f>SUMIFS(Raw!$I:$I, Raw!$A:$A, Dispositions!YU$14, Raw!$C:$C, Dispositions!$C48, Raw!$H:$H, "E12")</f>
        <v>564</v>
      </c>
      <c r="YV48" s="52">
        <f>SUMIFS(Raw!$I:$I, Raw!$A:$A, Dispositions!YV$14, Raw!$C:$C, Dispositions!$C48, Raw!$H:$H, "E12")</f>
        <v>489</v>
      </c>
      <c r="YW48" s="52">
        <f>SUMIFS(Raw!$I:$I, Raw!$A:$A, Dispositions!YW$14, Raw!$C:$C, Dispositions!$C48, Raw!$H:$H, "E12")</f>
        <v>473</v>
      </c>
      <c r="YX48" s="52">
        <f>SUMIFS(Raw!$I:$I, Raw!$A:$A, Dispositions!YX$14, Raw!$C:$C, Dispositions!$C48, Raw!$H:$H, "E12")</f>
        <v>534</v>
      </c>
      <c r="YY48" s="52">
        <f>SUMIFS(Raw!$I:$I, Raw!$A:$A, Dispositions!YY$14, Raw!$C:$C, Dispositions!$C48, Raw!$H:$H, "E12")</f>
        <v>617</v>
      </c>
      <c r="YZ48" s="53">
        <f>SUMIFS(Raw!$I:$I, Raw!$A:$A, Dispositions!YZ$14, Raw!$C:$C, Dispositions!$C48, Raw!$H:$H, "E12")</f>
        <v>475</v>
      </c>
      <c r="ZB48" s="46">
        <f>SUMIFS(Raw!$I:$I, Raw!$A:$A, Dispositions!ZB$14, Raw!$C:$C, Dispositions!$C48, Raw!$H:$H, "E13")</f>
        <v>38</v>
      </c>
      <c r="ZC48" s="52">
        <f>SUMIFS(Raw!$I:$I, Raw!$A:$A, Dispositions!ZC$14, Raw!$C:$C, Dispositions!$C48, Raw!$H:$H, "E13")</f>
        <v>28</v>
      </c>
      <c r="ZD48" s="52">
        <f>SUMIFS(Raw!$I:$I, Raw!$A:$A, Dispositions!ZD$14, Raw!$C:$C, Dispositions!$C48, Raw!$H:$H, "E13")</f>
        <v>26</v>
      </c>
      <c r="ZE48" s="52">
        <f>SUMIFS(Raw!$I:$I, Raw!$A:$A, Dispositions!ZE$14, Raw!$C:$C, Dispositions!$C48, Raw!$H:$H, "E13")</f>
        <v>29</v>
      </c>
      <c r="ZF48" s="52">
        <f>SUMIFS(Raw!$I:$I, Raw!$A:$A, Dispositions!ZF$14, Raw!$C:$C, Dispositions!$C48, Raw!$H:$H, "E13")</f>
        <v>33</v>
      </c>
      <c r="ZG48" s="52">
        <f>SUMIFS(Raw!$I:$I, Raw!$A:$A, Dispositions!ZG$14, Raw!$C:$C, Dispositions!$C48, Raw!$H:$H, "E13")</f>
        <v>51</v>
      </c>
      <c r="ZH48" s="53">
        <f>SUMIFS(Raw!$I:$I, Raw!$A:$A, Dispositions!ZH$14, Raw!$C:$C, Dispositions!$C48, Raw!$H:$H, "E13")</f>
        <v>36</v>
      </c>
      <c r="ZJ48" s="46">
        <f>SUMIFS(Raw!$I:$I, Raw!$A:$A, Dispositions!ZJ$14, Raw!$C:$C, Dispositions!$C48, Raw!$H:$H, "E14")</f>
        <v>263</v>
      </c>
      <c r="ZK48" s="52">
        <f>SUMIFS(Raw!$I:$I, Raw!$A:$A, Dispositions!ZK$14, Raw!$C:$C, Dispositions!$C48, Raw!$H:$H, "E14")</f>
        <v>201</v>
      </c>
      <c r="ZL48" s="52">
        <f>SUMIFS(Raw!$I:$I, Raw!$A:$A, Dispositions!ZL$14, Raw!$C:$C, Dispositions!$C48, Raw!$H:$H, "E14")</f>
        <v>224</v>
      </c>
      <c r="ZM48" s="52">
        <f>SUMIFS(Raw!$I:$I, Raw!$A:$A, Dispositions!ZM$14, Raw!$C:$C, Dispositions!$C48, Raw!$H:$H, "E14")</f>
        <v>158</v>
      </c>
      <c r="ZN48" s="52">
        <f>SUMIFS(Raw!$I:$I, Raw!$A:$A, Dispositions!ZN$14, Raw!$C:$C, Dispositions!$C48, Raw!$H:$H, "E14")</f>
        <v>294</v>
      </c>
      <c r="ZO48" s="52">
        <f>SUMIFS(Raw!$I:$I, Raw!$A:$A, Dispositions!ZO$14, Raw!$C:$C, Dispositions!$C48, Raw!$H:$H, "E14")</f>
        <v>652</v>
      </c>
      <c r="ZP48" s="53">
        <f>SUMIFS(Raw!$I:$I, Raw!$A:$A, Dispositions!ZP$14, Raw!$C:$C, Dispositions!$C48, Raw!$H:$H, "E14")</f>
        <v>256</v>
      </c>
      <c r="ZR48" s="46">
        <f>SUMIFS(Raw!$I:$I, Raw!$A:$A, Dispositions!ZR$14, Raw!$C:$C, Dispositions!$C48, Raw!$H:$H, "E15")</f>
        <v>37</v>
      </c>
      <c r="ZS48" s="52">
        <f>SUMIFS(Raw!$I:$I, Raw!$A:$A, Dispositions!ZS$14, Raw!$C:$C, Dispositions!$C48, Raw!$H:$H, "E15")</f>
        <v>50</v>
      </c>
      <c r="ZT48" s="52">
        <f>SUMIFS(Raw!$I:$I, Raw!$A:$A, Dispositions!ZT$14, Raw!$C:$C, Dispositions!$C48, Raw!$H:$H, "E15")</f>
        <v>32</v>
      </c>
      <c r="ZU48" s="52">
        <f>SUMIFS(Raw!$I:$I, Raw!$A:$A, Dispositions!ZU$14, Raw!$C:$C, Dispositions!$C48, Raw!$H:$H, "E15")</f>
        <v>22</v>
      </c>
      <c r="ZV48" s="52">
        <f>SUMIFS(Raw!$I:$I, Raw!$A:$A, Dispositions!ZV$14, Raw!$C:$C, Dispositions!$C48, Raw!$H:$H, "E15")</f>
        <v>41</v>
      </c>
      <c r="ZW48" s="52">
        <f>SUMIFS(Raw!$I:$I, Raw!$A:$A, Dispositions!ZW$14, Raw!$C:$C, Dispositions!$C48, Raw!$H:$H, "E15")</f>
        <v>116</v>
      </c>
      <c r="ZX48" s="53">
        <f>SUMIFS(Raw!$I:$I, Raw!$A:$A, Dispositions!ZX$14, Raw!$C:$C, Dispositions!$C48, Raw!$H:$H, "E15")</f>
        <v>97</v>
      </c>
      <c r="ZZ48" s="46">
        <f>SUMIFS(Raw!$I:$I, Raw!$A:$A, Dispositions!ZZ$14, Raw!$C:$C, Dispositions!$C48, Raw!$H:$H, "E16")</f>
        <v>423</v>
      </c>
      <c r="AAA48" s="52">
        <f>SUMIFS(Raw!$I:$I, Raw!$A:$A, Dispositions!AAA$14, Raw!$C:$C, Dispositions!$C48, Raw!$H:$H, "E16")</f>
        <v>377</v>
      </c>
      <c r="AAB48" s="52">
        <f>SUMIFS(Raw!$I:$I, Raw!$A:$A, Dispositions!AAB$14, Raw!$C:$C, Dispositions!$C48, Raw!$H:$H, "E16")</f>
        <v>384</v>
      </c>
      <c r="AAC48" s="52">
        <f>SUMIFS(Raw!$I:$I, Raw!$A:$A, Dispositions!AAC$14, Raw!$C:$C, Dispositions!$C48, Raw!$H:$H, "E16")</f>
        <v>362</v>
      </c>
      <c r="AAD48" s="52">
        <f>SUMIFS(Raw!$I:$I, Raw!$A:$A, Dispositions!AAD$14, Raw!$C:$C, Dispositions!$C48, Raw!$H:$H, "E16")</f>
        <v>356</v>
      </c>
      <c r="AAE48" s="52">
        <f>SUMIFS(Raw!$I:$I, Raw!$A:$A, Dispositions!AAE$14, Raw!$C:$C, Dispositions!$C48, Raw!$H:$H, "E16")</f>
        <v>531</v>
      </c>
      <c r="AAF48" s="53">
        <f>SUMIFS(Raw!$I:$I, Raw!$A:$A, Dispositions!AAF$14, Raw!$C:$C, Dispositions!$C48, Raw!$H:$H, "E16")</f>
        <v>462</v>
      </c>
      <c r="AAH48" s="46">
        <f>SUMIFS(Raw!$I:$I, Raw!$A:$A, Dispositions!AAH$14, Raw!$C:$C, Dispositions!$C48, Raw!$H:$H, "E18")</f>
        <v>882</v>
      </c>
      <c r="AAI48" s="52">
        <f>SUMIFS(Raw!$I:$I, Raw!$A:$A, Dispositions!AAI$14, Raw!$C:$C, Dispositions!$C48, Raw!$H:$H, "E18")</f>
        <v>815</v>
      </c>
      <c r="AAJ48" s="52">
        <f>SUMIFS(Raw!$I:$I, Raw!$A:$A, Dispositions!AAJ$14, Raw!$C:$C, Dispositions!$C48, Raw!$H:$H, "E18")</f>
        <v>779</v>
      </c>
      <c r="AAK48" s="52">
        <f>SUMIFS(Raw!$I:$I, Raw!$A:$A, Dispositions!AAK$14, Raw!$C:$C, Dispositions!$C48, Raw!$H:$H, "E18")</f>
        <v>852</v>
      </c>
      <c r="AAL48" s="52">
        <f>SUMIFS(Raw!$I:$I, Raw!$A:$A, Dispositions!AAL$14, Raw!$C:$C, Dispositions!$C48, Raw!$H:$H, "E18")</f>
        <v>844</v>
      </c>
      <c r="AAM48" s="52">
        <f>SUMIFS(Raw!$I:$I, Raw!$A:$A, Dispositions!AAM$14, Raw!$C:$C, Dispositions!$C48, Raw!$H:$H, "E18")</f>
        <v>1027</v>
      </c>
      <c r="AAN48" s="53">
        <f>SUMIFS(Raw!$I:$I, Raw!$A:$A, Dispositions!AAN$14, Raw!$C:$C, Dispositions!$C48, Raw!$H:$H, "E18")</f>
        <v>1042</v>
      </c>
      <c r="AAP48" s="46">
        <f>SUMIFS(Raw!$I:$I, Raw!$A:$A, Dispositions!AAP$14, Raw!$C:$C, Dispositions!$C48, Raw!$H:$H, "E34")</f>
        <v>4516</v>
      </c>
      <c r="AAQ48" s="52">
        <f>SUMIFS(Raw!$I:$I, Raw!$A:$A, Dispositions!AAQ$14, Raw!$C:$C, Dispositions!$C48, Raw!$H:$H, "E34")</f>
        <v>3780</v>
      </c>
      <c r="AAR48" s="52">
        <f>SUMIFS(Raw!$I:$I, Raw!$A:$A, Dispositions!AAR$14, Raw!$C:$C, Dispositions!$C48, Raw!$H:$H, "E34")</f>
        <v>3841</v>
      </c>
      <c r="AAS48" s="52">
        <f>SUMIFS(Raw!$I:$I, Raw!$A:$A, Dispositions!AAS$14, Raw!$C:$C, Dispositions!$C48, Raw!$H:$H, "E34")</f>
        <v>3681</v>
      </c>
      <c r="AAT48" s="52">
        <f>SUMIFS(Raw!$I:$I, Raw!$A:$A, Dispositions!AAT$14, Raw!$C:$C, Dispositions!$C48, Raw!$H:$H, "E34")</f>
        <v>4075</v>
      </c>
      <c r="AAU48" s="52">
        <f>SUMIFS(Raw!$I:$I, Raw!$A:$A, Dispositions!AAU$14, Raw!$C:$C, Dispositions!$C48, Raw!$H:$H, "E34")</f>
        <v>6477</v>
      </c>
      <c r="AAV48" s="53">
        <f>SUMIFS(Raw!$I:$I, Raw!$A:$A, Dispositions!AAV$14, Raw!$C:$C, Dispositions!$C48, Raw!$H:$H, "E34")</f>
        <v>5434</v>
      </c>
      <c r="AAX48" s="46">
        <f>SUMIFS(Raw!$I:$I, Raw!$A:$A, Dispositions!AAX$14, Raw!$C:$C, Dispositions!$C48, Raw!$H:$H, "E02")</f>
        <v>0</v>
      </c>
      <c r="AAY48" s="52">
        <f>SUMIFS(Raw!$I:$I, Raw!$A:$A, Dispositions!AAY$14, Raw!$C:$C, Dispositions!$C48, Raw!$H:$H, "E02")</f>
        <v>0</v>
      </c>
      <c r="AAZ48" s="52">
        <f>SUMIFS(Raw!$I:$I, Raw!$A:$A, Dispositions!AAZ$14, Raw!$C:$C, Dispositions!$C48, Raw!$H:$H, "E02")</f>
        <v>0</v>
      </c>
      <c r="ABA48" s="52">
        <f>SUMIFS(Raw!$I:$I, Raw!$A:$A, Dispositions!ABA$14, Raw!$C:$C, Dispositions!$C48, Raw!$H:$H, "E02")</f>
        <v>0</v>
      </c>
      <c r="ABB48" s="52">
        <f>SUMIFS(Raw!$I:$I, Raw!$A:$A, Dispositions!ABB$14, Raw!$C:$C, Dispositions!$C48, Raw!$H:$H, "E02")</f>
        <v>0</v>
      </c>
      <c r="ABC48" s="52">
        <f>SUMIFS(Raw!$I:$I, Raw!$A:$A, Dispositions!ABC$14, Raw!$C:$C, Dispositions!$C48, Raw!$H:$H, "E02")</f>
        <v>0</v>
      </c>
      <c r="ABD48" s="53">
        <f>SUMIFS(Raw!$I:$I, Raw!$A:$A, Dispositions!ABD$14, Raw!$C:$C, Dispositions!$C48, Raw!$H:$H, "E02")</f>
        <v>0</v>
      </c>
      <c r="ABF48" s="46">
        <f>SUMIFS(Raw!$I:$I, Raw!$A:$A, Dispositions!ABF$14, Raw!$C:$C, Dispositions!$C48, Raw!$H:$H, "E03")</f>
        <v>0</v>
      </c>
      <c r="ABG48" s="52">
        <f>SUMIFS(Raw!$I:$I, Raw!$A:$A, Dispositions!ABG$14, Raw!$C:$C, Dispositions!$C48, Raw!$H:$H, "E03")</f>
        <v>0</v>
      </c>
      <c r="ABH48" s="52">
        <f>SUMIFS(Raw!$I:$I, Raw!$A:$A, Dispositions!ABH$14, Raw!$C:$C, Dispositions!$C48, Raw!$H:$H, "E03")</f>
        <v>0</v>
      </c>
      <c r="ABI48" s="52">
        <f>SUMIFS(Raw!$I:$I, Raw!$A:$A, Dispositions!ABI$14, Raw!$C:$C, Dispositions!$C48, Raw!$H:$H, "E03")</f>
        <v>0</v>
      </c>
      <c r="ABJ48" s="52">
        <f>SUMIFS(Raw!$I:$I, Raw!$A:$A, Dispositions!ABJ$14, Raw!$C:$C, Dispositions!$C48, Raw!$H:$H, "E03")</f>
        <v>0</v>
      </c>
      <c r="ABK48" s="52">
        <f>SUMIFS(Raw!$I:$I, Raw!$A:$A, Dispositions!ABK$14, Raw!$C:$C, Dispositions!$C48, Raw!$H:$H, "E03")</f>
        <v>0</v>
      </c>
      <c r="ABL48" s="53">
        <f>SUMIFS(Raw!$I:$I, Raw!$A:$A, Dispositions!ABL$14, Raw!$C:$C, Dispositions!$C48, Raw!$H:$H, "E03")</f>
        <v>0</v>
      </c>
      <c r="ABN48" s="46">
        <f>SUMIFS(Raw!$I:$I, Raw!$A:$A, Dispositions!ABN$14, Raw!$C:$C, Dispositions!$C48, Raw!$H:$H, "E05")</f>
        <v>0</v>
      </c>
      <c r="ABO48" s="52">
        <f>SUMIFS(Raw!$I:$I, Raw!$A:$A, Dispositions!ABO$14, Raw!$C:$C, Dispositions!$C48, Raw!$H:$H, "E05")</f>
        <v>0</v>
      </c>
      <c r="ABP48" s="52">
        <f>SUMIFS(Raw!$I:$I, Raw!$A:$A, Dispositions!ABP$14, Raw!$C:$C, Dispositions!$C48, Raw!$H:$H, "E05")</f>
        <v>0</v>
      </c>
      <c r="ABQ48" s="52">
        <f>SUMIFS(Raw!$I:$I, Raw!$A:$A, Dispositions!ABQ$14, Raw!$C:$C, Dispositions!$C48, Raw!$H:$H, "E05")</f>
        <v>0</v>
      </c>
      <c r="ABR48" s="52">
        <f>SUMIFS(Raw!$I:$I, Raw!$A:$A, Dispositions!ABR$14, Raw!$C:$C, Dispositions!$C48, Raw!$H:$H, "E05")</f>
        <v>0</v>
      </c>
      <c r="ABS48" s="52">
        <f>SUMIFS(Raw!$I:$I, Raw!$A:$A, Dispositions!ABS$14, Raw!$C:$C, Dispositions!$C48, Raw!$H:$H, "E05")</f>
        <v>0</v>
      </c>
      <c r="ABT48" s="53">
        <f>SUMIFS(Raw!$I:$I, Raw!$A:$A, Dispositions!ABT$14, Raw!$C:$C, Dispositions!$C48, Raw!$H:$H, "E05")</f>
        <v>0</v>
      </c>
      <c r="ABV48" s="46">
        <f>SUMIFS(Raw!$I:$I, Raw!$A:$A, Dispositions!ABV$14, Raw!$C:$C, Dispositions!$C48, Raw!$H:$H, "E12")</f>
        <v>0</v>
      </c>
      <c r="ABW48" s="52">
        <f>SUMIFS(Raw!$I:$I, Raw!$A:$A, Dispositions!ABW$14, Raw!$C:$C, Dispositions!$C48, Raw!$H:$H, "E12")</f>
        <v>0</v>
      </c>
      <c r="ABX48" s="52">
        <f>SUMIFS(Raw!$I:$I, Raw!$A:$A, Dispositions!ABX$14, Raw!$C:$C, Dispositions!$C48, Raw!$H:$H, "E12")</f>
        <v>0</v>
      </c>
      <c r="ABY48" s="52">
        <f>SUMIFS(Raw!$I:$I, Raw!$A:$A, Dispositions!ABY$14, Raw!$C:$C, Dispositions!$C48, Raw!$H:$H, "E12")</f>
        <v>0</v>
      </c>
      <c r="ABZ48" s="52">
        <f>SUMIFS(Raw!$I:$I, Raw!$A:$A, Dispositions!ABZ$14, Raw!$C:$C, Dispositions!$C48, Raw!$H:$H, "E12")</f>
        <v>0</v>
      </c>
      <c r="ACA48" s="52">
        <f>SUMIFS(Raw!$I:$I, Raw!$A:$A, Dispositions!ACA$14, Raw!$C:$C, Dispositions!$C48, Raw!$H:$H, "E12")</f>
        <v>0</v>
      </c>
      <c r="ACB48" s="53">
        <f>SUMIFS(Raw!$I:$I, Raw!$A:$A, Dispositions!ACB$14, Raw!$C:$C, Dispositions!$C48, Raw!$H:$H, "E12")</f>
        <v>0</v>
      </c>
      <c r="ACD48" s="46">
        <f>SUMIFS(Raw!$I:$I, Raw!$A:$A, Dispositions!ACD$14, Raw!$C:$C, Dispositions!$C48, Raw!$H:$H, "E13")</f>
        <v>0</v>
      </c>
      <c r="ACE48" s="52">
        <f>SUMIFS(Raw!$I:$I, Raw!$A:$A, Dispositions!ACE$14, Raw!$C:$C, Dispositions!$C48, Raw!$H:$H, "E13")</f>
        <v>0</v>
      </c>
      <c r="ACF48" s="52">
        <f>SUMIFS(Raw!$I:$I, Raw!$A:$A, Dispositions!ACF$14, Raw!$C:$C, Dispositions!$C48, Raw!$H:$H, "E13")</f>
        <v>0</v>
      </c>
      <c r="ACG48" s="52">
        <f>SUMIFS(Raw!$I:$I, Raw!$A:$A, Dispositions!ACG$14, Raw!$C:$C, Dispositions!$C48, Raw!$H:$H, "E13")</f>
        <v>0</v>
      </c>
      <c r="ACH48" s="52">
        <f>SUMIFS(Raw!$I:$I, Raw!$A:$A, Dispositions!ACH$14, Raw!$C:$C, Dispositions!$C48, Raw!$H:$H, "E13")</f>
        <v>0</v>
      </c>
      <c r="ACI48" s="52">
        <f>SUMIFS(Raw!$I:$I, Raw!$A:$A, Dispositions!ACI$14, Raw!$C:$C, Dispositions!$C48, Raw!$H:$H, "E13")</f>
        <v>0</v>
      </c>
      <c r="ACJ48" s="53">
        <f>SUMIFS(Raw!$I:$I, Raw!$A:$A, Dispositions!ACJ$14, Raw!$C:$C, Dispositions!$C48, Raw!$H:$H, "E13")</f>
        <v>0</v>
      </c>
      <c r="ACL48" s="46">
        <f>SUMIFS(Raw!$I:$I, Raw!$A:$A, Dispositions!ACL$14, Raw!$C:$C, Dispositions!$C48, Raw!$H:$H, "E14")</f>
        <v>0</v>
      </c>
      <c r="ACM48" s="52">
        <f>SUMIFS(Raw!$I:$I, Raw!$A:$A, Dispositions!ACM$14, Raw!$C:$C, Dispositions!$C48, Raw!$H:$H, "E14")</f>
        <v>0</v>
      </c>
      <c r="ACN48" s="52">
        <f>SUMIFS(Raw!$I:$I, Raw!$A:$A, Dispositions!ACN$14, Raw!$C:$C, Dispositions!$C48, Raw!$H:$H, "E14")</f>
        <v>0</v>
      </c>
      <c r="ACO48" s="52">
        <f>SUMIFS(Raw!$I:$I, Raw!$A:$A, Dispositions!ACO$14, Raw!$C:$C, Dispositions!$C48, Raw!$H:$H, "E14")</f>
        <v>0</v>
      </c>
      <c r="ACP48" s="52">
        <f>SUMIFS(Raw!$I:$I, Raw!$A:$A, Dispositions!ACP$14, Raw!$C:$C, Dispositions!$C48, Raw!$H:$H, "E14")</f>
        <v>0</v>
      </c>
      <c r="ACQ48" s="52">
        <f>SUMIFS(Raw!$I:$I, Raw!$A:$A, Dispositions!ACQ$14, Raw!$C:$C, Dispositions!$C48, Raw!$H:$H, "E14")</f>
        <v>0</v>
      </c>
      <c r="ACR48" s="53">
        <f>SUMIFS(Raw!$I:$I, Raw!$A:$A, Dispositions!ACR$14, Raw!$C:$C, Dispositions!$C48, Raw!$H:$H, "E14")</f>
        <v>0</v>
      </c>
      <c r="ACT48" s="46">
        <f>SUMIFS(Raw!$I:$I, Raw!$A:$A, Dispositions!ACT$14, Raw!$C:$C, Dispositions!$C48, Raw!$H:$H, "E15")</f>
        <v>0</v>
      </c>
      <c r="ACU48" s="52">
        <f>SUMIFS(Raw!$I:$I, Raw!$A:$A, Dispositions!ACU$14, Raw!$C:$C, Dispositions!$C48, Raw!$H:$H, "E15")</f>
        <v>0</v>
      </c>
      <c r="ACV48" s="52">
        <f>SUMIFS(Raw!$I:$I, Raw!$A:$A, Dispositions!ACV$14, Raw!$C:$C, Dispositions!$C48, Raw!$H:$H, "E15")</f>
        <v>0</v>
      </c>
      <c r="ACW48" s="52">
        <f>SUMIFS(Raw!$I:$I, Raw!$A:$A, Dispositions!ACW$14, Raw!$C:$C, Dispositions!$C48, Raw!$H:$H, "E15")</f>
        <v>0</v>
      </c>
      <c r="ACX48" s="52">
        <f>SUMIFS(Raw!$I:$I, Raw!$A:$A, Dispositions!ACX$14, Raw!$C:$C, Dispositions!$C48, Raw!$H:$H, "E15")</f>
        <v>0</v>
      </c>
      <c r="ACY48" s="52">
        <f>SUMIFS(Raw!$I:$I, Raw!$A:$A, Dispositions!ACY$14, Raw!$C:$C, Dispositions!$C48, Raw!$H:$H, "E15")</f>
        <v>0</v>
      </c>
      <c r="ACZ48" s="53">
        <f>SUMIFS(Raw!$I:$I, Raw!$A:$A, Dispositions!ACZ$14, Raw!$C:$C, Dispositions!$C48, Raw!$H:$H, "E15")</f>
        <v>0</v>
      </c>
      <c r="ADB48" s="46">
        <f>SUMIFS(Raw!$I:$I, Raw!$A:$A, Dispositions!ADB$14, Raw!$C:$C, Dispositions!$C48, Raw!$H:$H, "E16")</f>
        <v>0</v>
      </c>
      <c r="ADC48" s="52">
        <f>SUMIFS(Raw!$I:$I, Raw!$A:$A, Dispositions!ADC$14, Raw!$C:$C, Dispositions!$C48, Raw!$H:$H, "E16")</f>
        <v>0</v>
      </c>
      <c r="ADD48" s="52">
        <f>SUMIFS(Raw!$I:$I, Raw!$A:$A, Dispositions!ADD$14, Raw!$C:$C, Dispositions!$C48, Raw!$H:$H, "E16")</f>
        <v>0</v>
      </c>
      <c r="ADE48" s="52">
        <f>SUMIFS(Raw!$I:$I, Raw!$A:$A, Dispositions!ADE$14, Raw!$C:$C, Dispositions!$C48, Raw!$H:$H, "E16")</f>
        <v>0</v>
      </c>
      <c r="ADF48" s="52">
        <f>SUMIFS(Raw!$I:$I, Raw!$A:$A, Dispositions!ADF$14, Raw!$C:$C, Dispositions!$C48, Raw!$H:$H, "E16")</f>
        <v>0</v>
      </c>
      <c r="ADG48" s="52">
        <f>SUMIFS(Raw!$I:$I, Raw!$A:$A, Dispositions!ADG$14, Raw!$C:$C, Dispositions!$C48, Raw!$H:$H, "E16")</f>
        <v>0</v>
      </c>
      <c r="ADH48" s="53">
        <f>SUMIFS(Raw!$I:$I, Raw!$A:$A, Dispositions!ADH$14, Raw!$C:$C, Dispositions!$C48, Raw!$H:$H, "E16")</f>
        <v>0</v>
      </c>
      <c r="ADJ48" s="46">
        <f>SUMIFS(Raw!$I:$I, Raw!$A:$A, Dispositions!ADJ$14, Raw!$C:$C, Dispositions!$C48, Raw!$H:$H, "E18")</f>
        <v>0</v>
      </c>
      <c r="ADK48" s="52">
        <f>SUMIFS(Raw!$I:$I, Raw!$A:$A, Dispositions!ADK$14, Raw!$C:$C, Dispositions!$C48, Raw!$H:$H, "E18")</f>
        <v>0</v>
      </c>
      <c r="ADL48" s="52">
        <f>SUMIFS(Raw!$I:$I, Raw!$A:$A, Dispositions!ADL$14, Raw!$C:$C, Dispositions!$C48, Raw!$H:$H, "E18")</f>
        <v>0</v>
      </c>
      <c r="ADM48" s="52">
        <f>SUMIFS(Raw!$I:$I, Raw!$A:$A, Dispositions!ADM$14, Raw!$C:$C, Dispositions!$C48, Raw!$H:$H, "E18")</f>
        <v>0</v>
      </c>
      <c r="ADN48" s="52">
        <f>SUMIFS(Raw!$I:$I, Raw!$A:$A, Dispositions!ADN$14, Raw!$C:$C, Dispositions!$C48, Raw!$H:$H, "E18")</f>
        <v>0</v>
      </c>
      <c r="ADO48" s="52">
        <f>SUMIFS(Raw!$I:$I, Raw!$A:$A, Dispositions!ADO$14, Raw!$C:$C, Dispositions!$C48, Raw!$H:$H, "E18")</f>
        <v>0</v>
      </c>
      <c r="ADP48" s="53">
        <f>SUMIFS(Raw!$I:$I, Raw!$A:$A, Dispositions!ADP$14, Raw!$C:$C, Dispositions!$C48, Raw!$H:$H, "E18")</f>
        <v>0</v>
      </c>
      <c r="ADR48" s="46">
        <f>SUMIFS(Raw!$I:$I, Raw!$A:$A, Dispositions!ADR$14, Raw!$C:$C, Dispositions!$C48, Raw!$H:$H, "E34")</f>
        <v>0</v>
      </c>
      <c r="ADS48" s="52">
        <f>SUMIFS(Raw!$I:$I, Raw!$A:$A, Dispositions!ADS$14, Raw!$C:$C, Dispositions!$C48, Raw!$H:$H, "E34")</f>
        <v>0</v>
      </c>
      <c r="ADT48" s="52">
        <f>SUMIFS(Raw!$I:$I, Raw!$A:$A, Dispositions!ADT$14, Raw!$C:$C, Dispositions!$C48, Raw!$H:$H, "E34")</f>
        <v>0</v>
      </c>
      <c r="ADU48" s="52">
        <f>SUMIFS(Raw!$I:$I, Raw!$A:$A, Dispositions!ADU$14, Raw!$C:$C, Dispositions!$C48, Raw!$H:$H, "E34")</f>
        <v>0</v>
      </c>
      <c r="ADV48" s="52">
        <f>SUMIFS(Raw!$I:$I, Raw!$A:$A, Dispositions!ADV$14, Raw!$C:$C, Dispositions!$C48, Raw!$H:$H, "E34")</f>
        <v>0</v>
      </c>
      <c r="ADW48" s="52">
        <f>SUMIFS(Raw!$I:$I, Raw!$A:$A, Dispositions!ADW$14, Raw!$C:$C, Dispositions!$C48, Raw!$H:$H, "E34")</f>
        <v>0</v>
      </c>
      <c r="ADX48" s="53">
        <f>SUMIFS(Raw!$I:$I, Raw!$A:$A, Dispositions!ADX$14, Raw!$C:$C, Dispositions!$C48, Raw!$H:$H, "E34")</f>
        <v>0</v>
      </c>
      <c r="ADZ48" s="46">
        <f>SUMIFS(Raw!$I:$I, Raw!$A:$A, Dispositions!ADZ$14, Raw!$C:$C, Dispositions!$C48, Raw!$H:$H, "E02")</f>
        <v>0</v>
      </c>
      <c r="AEA48" s="52">
        <f>SUMIFS(Raw!$I:$I, Raw!$A:$A, Dispositions!AEA$14, Raw!$C:$C, Dispositions!$C48, Raw!$H:$H, "E02")</f>
        <v>0</v>
      </c>
      <c r="AEB48" s="52">
        <f>SUMIFS(Raw!$I:$I, Raw!$A:$A, Dispositions!AEB$14, Raw!$C:$C, Dispositions!$C48, Raw!$H:$H, "E02")</f>
        <v>0</v>
      </c>
      <c r="AEC48" s="52">
        <f>SUMIFS(Raw!$I:$I, Raw!$A:$A, Dispositions!AEC$14, Raw!$C:$C, Dispositions!$C48, Raw!$H:$H, "E02")</f>
        <v>0</v>
      </c>
      <c r="AED48" s="52">
        <f>SUMIFS(Raw!$I:$I, Raw!$A:$A, Dispositions!AED$14, Raw!$C:$C, Dispositions!$C48, Raw!$H:$H, "E02")</f>
        <v>0</v>
      </c>
      <c r="AEE48" s="52">
        <f>SUMIFS(Raw!$I:$I, Raw!$A:$A, Dispositions!AEE$14, Raw!$C:$C, Dispositions!$C48, Raw!$H:$H, "E02")</f>
        <v>0</v>
      </c>
      <c r="AEF48" s="53">
        <f>SUMIFS(Raw!$I:$I, Raw!$A:$A, Dispositions!AEF$14, Raw!$C:$C, Dispositions!$C48, Raw!$H:$H, "E02")</f>
        <v>0</v>
      </c>
      <c r="AEH48" s="46">
        <f>SUMIFS(Raw!$I:$I, Raw!$A:$A, Dispositions!AEH$14, Raw!$C:$C, Dispositions!$C48, Raw!$H:$H, "E03")</f>
        <v>0</v>
      </c>
      <c r="AEI48" s="52">
        <f>SUMIFS(Raw!$I:$I, Raw!$A:$A, Dispositions!AEI$14, Raw!$C:$C, Dispositions!$C48, Raw!$H:$H, "E03")</f>
        <v>0</v>
      </c>
      <c r="AEJ48" s="52">
        <f>SUMIFS(Raw!$I:$I, Raw!$A:$A, Dispositions!AEJ$14, Raw!$C:$C, Dispositions!$C48, Raw!$H:$H, "E03")</f>
        <v>0</v>
      </c>
      <c r="AEK48" s="52">
        <f>SUMIFS(Raw!$I:$I, Raw!$A:$A, Dispositions!AEK$14, Raw!$C:$C, Dispositions!$C48, Raw!$H:$H, "E03")</f>
        <v>0</v>
      </c>
      <c r="AEL48" s="52">
        <f>SUMIFS(Raw!$I:$I, Raw!$A:$A, Dispositions!AEL$14, Raw!$C:$C, Dispositions!$C48, Raw!$H:$H, "E03")</f>
        <v>0</v>
      </c>
      <c r="AEM48" s="52">
        <f>SUMIFS(Raw!$I:$I, Raw!$A:$A, Dispositions!AEM$14, Raw!$C:$C, Dispositions!$C48, Raw!$H:$H, "E03")</f>
        <v>0</v>
      </c>
      <c r="AEN48" s="53">
        <f>SUMIFS(Raw!$I:$I, Raw!$A:$A, Dispositions!AEN$14, Raw!$C:$C, Dispositions!$C48, Raw!$H:$H, "E03")</f>
        <v>0</v>
      </c>
      <c r="AEP48" s="46">
        <f>SUMIFS(Raw!$I:$I, Raw!$A:$A, Dispositions!AEP$14, Raw!$C:$C, Dispositions!$C48, Raw!$H:$H, "E05")</f>
        <v>0</v>
      </c>
      <c r="AEQ48" s="52">
        <f>SUMIFS(Raw!$I:$I, Raw!$A:$A, Dispositions!AEQ$14, Raw!$C:$C, Dispositions!$C48, Raw!$H:$H, "E05")</f>
        <v>0</v>
      </c>
      <c r="AER48" s="52">
        <f>SUMIFS(Raw!$I:$I, Raw!$A:$A, Dispositions!AER$14, Raw!$C:$C, Dispositions!$C48, Raw!$H:$H, "E05")</f>
        <v>0</v>
      </c>
      <c r="AES48" s="52">
        <f>SUMIFS(Raw!$I:$I, Raw!$A:$A, Dispositions!AES$14, Raw!$C:$C, Dispositions!$C48, Raw!$H:$H, "E05")</f>
        <v>0</v>
      </c>
      <c r="AET48" s="52">
        <f>SUMIFS(Raw!$I:$I, Raw!$A:$A, Dispositions!AET$14, Raw!$C:$C, Dispositions!$C48, Raw!$H:$H, "E05")</f>
        <v>0</v>
      </c>
      <c r="AEU48" s="52">
        <f>SUMIFS(Raw!$I:$I, Raw!$A:$A, Dispositions!AEU$14, Raw!$C:$C, Dispositions!$C48, Raw!$H:$H, "E05")</f>
        <v>0</v>
      </c>
      <c r="AEV48" s="53">
        <f>SUMIFS(Raw!$I:$I, Raw!$A:$A, Dispositions!AEV$14, Raw!$C:$C, Dispositions!$C48, Raw!$H:$H, "E05")</f>
        <v>0</v>
      </c>
      <c r="AEX48" s="46">
        <f>SUMIFS(Raw!$I:$I, Raw!$A:$A, Dispositions!AEX$14, Raw!$C:$C, Dispositions!$C48, Raw!$H:$H, "E12")</f>
        <v>0</v>
      </c>
      <c r="AEY48" s="52">
        <f>SUMIFS(Raw!$I:$I, Raw!$A:$A, Dispositions!AEY$14, Raw!$C:$C, Dispositions!$C48, Raw!$H:$H, "E12")</f>
        <v>0</v>
      </c>
      <c r="AEZ48" s="52">
        <f>SUMIFS(Raw!$I:$I, Raw!$A:$A, Dispositions!AEZ$14, Raw!$C:$C, Dispositions!$C48, Raw!$H:$H, "E12")</f>
        <v>0</v>
      </c>
      <c r="AFA48" s="52">
        <f>SUMIFS(Raw!$I:$I, Raw!$A:$A, Dispositions!AFA$14, Raw!$C:$C, Dispositions!$C48, Raw!$H:$H, "E12")</f>
        <v>0</v>
      </c>
      <c r="AFB48" s="52">
        <f>SUMIFS(Raw!$I:$I, Raw!$A:$A, Dispositions!AFB$14, Raw!$C:$C, Dispositions!$C48, Raw!$H:$H, "E12")</f>
        <v>0</v>
      </c>
      <c r="AFC48" s="52">
        <f>SUMIFS(Raw!$I:$I, Raw!$A:$A, Dispositions!AFC$14, Raw!$C:$C, Dispositions!$C48, Raw!$H:$H, "E12")</f>
        <v>0</v>
      </c>
      <c r="AFD48" s="53">
        <f>SUMIFS(Raw!$I:$I, Raw!$A:$A, Dispositions!AFD$14, Raw!$C:$C, Dispositions!$C48, Raw!$H:$H, "E12")</f>
        <v>0</v>
      </c>
      <c r="AFF48" s="46">
        <f>SUMIFS(Raw!$I:$I, Raw!$A:$A, Dispositions!AFF$14, Raw!$C:$C, Dispositions!$C48, Raw!$H:$H, "E13")</f>
        <v>0</v>
      </c>
      <c r="AFG48" s="52">
        <f>SUMIFS(Raw!$I:$I, Raw!$A:$A, Dispositions!AFG$14, Raw!$C:$C, Dispositions!$C48, Raw!$H:$H, "E13")</f>
        <v>0</v>
      </c>
      <c r="AFH48" s="52">
        <f>SUMIFS(Raw!$I:$I, Raw!$A:$A, Dispositions!AFH$14, Raw!$C:$C, Dispositions!$C48, Raw!$H:$H, "E13")</f>
        <v>0</v>
      </c>
      <c r="AFI48" s="52">
        <f>SUMIFS(Raw!$I:$I, Raw!$A:$A, Dispositions!AFI$14, Raw!$C:$C, Dispositions!$C48, Raw!$H:$H, "E13")</f>
        <v>0</v>
      </c>
      <c r="AFJ48" s="52">
        <f>SUMIFS(Raw!$I:$I, Raw!$A:$A, Dispositions!AFJ$14, Raw!$C:$C, Dispositions!$C48, Raw!$H:$H, "E13")</f>
        <v>0</v>
      </c>
      <c r="AFK48" s="52">
        <f>SUMIFS(Raw!$I:$I, Raw!$A:$A, Dispositions!AFK$14, Raw!$C:$C, Dispositions!$C48, Raw!$H:$H, "E13")</f>
        <v>0</v>
      </c>
      <c r="AFL48" s="53">
        <f>SUMIFS(Raw!$I:$I, Raw!$A:$A, Dispositions!AFL$14, Raw!$C:$C, Dispositions!$C48, Raw!$H:$H, "E13")</f>
        <v>0</v>
      </c>
      <c r="AFN48" s="46">
        <f>SUMIFS(Raw!$I:$I, Raw!$A:$A, Dispositions!AFN$14, Raw!$C:$C, Dispositions!$C48, Raw!$H:$H, "E14")</f>
        <v>0</v>
      </c>
      <c r="AFO48" s="52">
        <f>SUMIFS(Raw!$I:$I, Raw!$A:$A, Dispositions!AFO$14, Raw!$C:$C, Dispositions!$C48, Raw!$H:$H, "E14")</f>
        <v>0</v>
      </c>
      <c r="AFP48" s="52">
        <f>SUMIFS(Raw!$I:$I, Raw!$A:$A, Dispositions!AFP$14, Raw!$C:$C, Dispositions!$C48, Raw!$H:$H, "E14")</f>
        <v>0</v>
      </c>
      <c r="AFQ48" s="52">
        <f>SUMIFS(Raw!$I:$I, Raw!$A:$A, Dispositions!AFQ$14, Raw!$C:$C, Dispositions!$C48, Raw!$H:$H, "E14")</f>
        <v>0</v>
      </c>
      <c r="AFR48" s="52">
        <f>SUMIFS(Raw!$I:$I, Raw!$A:$A, Dispositions!AFR$14, Raw!$C:$C, Dispositions!$C48, Raw!$H:$H, "E14")</f>
        <v>0</v>
      </c>
      <c r="AFS48" s="52">
        <f>SUMIFS(Raw!$I:$I, Raw!$A:$A, Dispositions!AFS$14, Raw!$C:$C, Dispositions!$C48, Raw!$H:$H, "E14")</f>
        <v>0</v>
      </c>
      <c r="AFT48" s="53">
        <f>SUMIFS(Raw!$I:$I, Raw!$A:$A, Dispositions!AFT$14, Raw!$C:$C, Dispositions!$C48, Raw!$H:$H, "E14")</f>
        <v>0</v>
      </c>
      <c r="AFV48" s="46">
        <f>SUMIFS(Raw!$I:$I, Raw!$A:$A, Dispositions!AFV$14, Raw!$C:$C, Dispositions!$C48, Raw!$H:$H, "E15")</f>
        <v>0</v>
      </c>
      <c r="AFW48" s="52">
        <f>SUMIFS(Raw!$I:$I, Raw!$A:$A, Dispositions!AFW$14, Raw!$C:$C, Dispositions!$C48, Raw!$H:$H, "E15")</f>
        <v>0</v>
      </c>
      <c r="AFX48" s="52">
        <f>SUMIFS(Raw!$I:$I, Raw!$A:$A, Dispositions!AFX$14, Raw!$C:$C, Dispositions!$C48, Raw!$H:$H, "E15")</f>
        <v>0</v>
      </c>
      <c r="AFY48" s="52">
        <f>SUMIFS(Raw!$I:$I, Raw!$A:$A, Dispositions!AFY$14, Raw!$C:$C, Dispositions!$C48, Raw!$H:$H, "E15")</f>
        <v>0</v>
      </c>
      <c r="AFZ48" s="52">
        <f>SUMIFS(Raw!$I:$I, Raw!$A:$A, Dispositions!AFZ$14, Raw!$C:$C, Dispositions!$C48, Raw!$H:$H, "E15")</f>
        <v>0</v>
      </c>
      <c r="AGA48" s="52">
        <f>SUMIFS(Raw!$I:$I, Raw!$A:$A, Dispositions!AGA$14, Raw!$C:$C, Dispositions!$C48, Raw!$H:$H, "E15")</f>
        <v>0</v>
      </c>
      <c r="AGB48" s="53">
        <f>SUMIFS(Raw!$I:$I, Raw!$A:$A, Dispositions!AGB$14, Raw!$C:$C, Dispositions!$C48, Raw!$H:$H, "E15")</f>
        <v>0</v>
      </c>
      <c r="AGD48" s="46">
        <f>SUMIFS(Raw!$I:$I, Raw!$A:$A, Dispositions!AGD$14, Raw!$C:$C, Dispositions!$C48, Raw!$H:$H, "E16")</f>
        <v>0</v>
      </c>
      <c r="AGE48" s="52">
        <f>SUMIFS(Raw!$I:$I, Raw!$A:$A, Dispositions!AGE$14, Raw!$C:$C, Dispositions!$C48, Raw!$H:$H, "E16")</f>
        <v>0</v>
      </c>
      <c r="AGF48" s="52">
        <f>SUMIFS(Raw!$I:$I, Raw!$A:$A, Dispositions!AGF$14, Raw!$C:$C, Dispositions!$C48, Raw!$H:$H, "E16")</f>
        <v>0</v>
      </c>
      <c r="AGG48" s="52">
        <f>SUMIFS(Raw!$I:$I, Raw!$A:$A, Dispositions!AGG$14, Raw!$C:$C, Dispositions!$C48, Raw!$H:$H, "E16")</f>
        <v>0</v>
      </c>
      <c r="AGH48" s="52">
        <f>SUMIFS(Raw!$I:$I, Raw!$A:$A, Dispositions!AGH$14, Raw!$C:$C, Dispositions!$C48, Raw!$H:$H, "E16")</f>
        <v>0</v>
      </c>
      <c r="AGI48" s="52">
        <f>SUMIFS(Raw!$I:$I, Raw!$A:$A, Dispositions!AGI$14, Raw!$C:$C, Dispositions!$C48, Raw!$H:$H, "E16")</f>
        <v>0</v>
      </c>
      <c r="AGJ48" s="53">
        <f>SUMIFS(Raw!$I:$I, Raw!$A:$A, Dispositions!AGJ$14, Raw!$C:$C, Dispositions!$C48, Raw!$H:$H, "E16")</f>
        <v>0</v>
      </c>
      <c r="AGL48" s="46">
        <f>SUMIFS(Raw!$I:$I, Raw!$A:$A, Dispositions!AGL$14, Raw!$C:$C, Dispositions!$C48, Raw!$H:$H, "E18")</f>
        <v>0</v>
      </c>
      <c r="AGM48" s="52">
        <f>SUMIFS(Raw!$I:$I, Raw!$A:$A, Dispositions!AGM$14, Raw!$C:$C, Dispositions!$C48, Raw!$H:$H, "E18")</f>
        <v>0</v>
      </c>
      <c r="AGN48" s="52">
        <f>SUMIFS(Raw!$I:$I, Raw!$A:$A, Dispositions!AGN$14, Raw!$C:$C, Dispositions!$C48, Raw!$H:$H, "E18")</f>
        <v>0</v>
      </c>
      <c r="AGO48" s="52">
        <f>SUMIFS(Raw!$I:$I, Raw!$A:$A, Dispositions!AGO$14, Raw!$C:$C, Dispositions!$C48, Raw!$H:$H, "E18")</f>
        <v>0</v>
      </c>
      <c r="AGP48" s="52">
        <f>SUMIFS(Raw!$I:$I, Raw!$A:$A, Dispositions!AGP$14, Raw!$C:$C, Dispositions!$C48, Raw!$H:$H, "E18")</f>
        <v>0</v>
      </c>
      <c r="AGQ48" s="52">
        <f>SUMIFS(Raw!$I:$I, Raw!$A:$A, Dispositions!AGQ$14, Raw!$C:$C, Dispositions!$C48, Raw!$H:$H, "E18")</f>
        <v>0</v>
      </c>
      <c r="AGR48" s="53">
        <f>SUMIFS(Raw!$I:$I, Raw!$A:$A, Dispositions!AGR$14, Raw!$C:$C, Dispositions!$C48, Raw!$H:$H, "E18")</f>
        <v>0</v>
      </c>
      <c r="AGT48" s="46">
        <f>SUMIFS(Raw!$I:$I, Raw!$A:$A, Dispositions!AGT$14, Raw!$C:$C, Dispositions!$C48, Raw!$H:$H, "E34")</f>
        <v>0</v>
      </c>
      <c r="AGU48" s="52">
        <f>SUMIFS(Raw!$I:$I, Raw!$A:$A, Dispositions!AGU$14, Raw!$C:$C, Dispositions!$C48, Raw!$H:$H, "E34")</f>
        <v>0</v>
      </c>
      <c r="AGV48" s="52">
        <f>SUMIFS(Raw!$I:$I, Raw!$A:$A, Dispositions!AGV$14, Raw!$C:$C, Dispositions!$C48, Raw!$H:$H, "E34")</f>
        <v>0</v>
      </c>
      <c r="AGW48" s="52">
        <f>SUMIFS(Raw!$I:$I, Raw!$A:$A, Dispositions!AGW$14, Raw!$C:$C, Dispositions!$C48, Raw!$H:$H, "E34")</f>
        <v>0</v>
      </c>
      <c r="AGX48" s="52">
        <f>SUMIFS(Raw!$I:$I, Raw!$A:$A, Dispositions!AGX$14, Raw!$C:$C, Dispositions!$C48, Raw!$H:$H, "E34")</f>
        <v>0</v>
      </c>
      <c r="AGY48" s="52">
        <f>SUMIFS(Raw!$I:$I, Raw!$A:$A, Dispositions!AGY$14, Raw!$C:$C, Dispositions!$C48, Raw!$H:$H, "E34")</f>
        <v>0</v>
      </c>
      <c r="AGZ48" s="53">
        <f>SUMIFS(Raw!$I:$I, Raw!$A:$A, Dispositions!AGZ$14, Raw!$C:$C, Dispositions!$C48, Raw!$H:$H, "E34")</f>
        <v>0</v>
      </c>
      <c r="AHB48" s="46">
        <f>SUMIFS(Raw!$I:$I, Raw!$A:$A, Dispositions!AHB$14, Raw!$C:$C, Dispositions!$C48, Raw!$H:$H, "E02")</f>
        <v>0</v>
      </c>
      <c r="AHC48" s="52">
        <f>SUMIFS(Raw!$I:$I, Raw!$A:$A, Dispositions!AHC$14, Raw!$C:$C, Dispositions!$C48, Raw!$H:$H, "E02")</f>
        <v>0</v>
      </c>
      <c r="AHD48" s="52">
        <f>SUMIFS(Raw!$I:$I, Raw!$A:$A, Dispositions!AHD$14, Raw!$C:$C, Dispositions!$C48, Raw!$H:$H, "E02")</f>
        <v>0</v>
      </c>
      <c r="AHE48" s="52">
        <f>SUMIFS(Raw!$I:$I, Raw!$A:$A, Dispositions!AHE$14, Raw!$C:$C, Dispositions!$C48, Raw!$H:$H, "E02")</f>
        <v>0</v>
      </c>
      <c r="AHF48" s="52">
        <f>SUMIFS(Raw!$I:$I, Raw!$A:$A, Dispositions!AHF$14, Raw!$C:$C, Dispositions!$C48, Raw!$H:$H, "E02")</f>
        <v>0</v>
      </c>
      <c r="AHG48" s="52">
        <f>SUMIFS(Raw!$I:$I, Raw!$A:$A, Dispositions!AHG$14, Raw!$C:$C, Dispositions!$C48, Raw!$H:$H, "E02")</f>
        <v>0</v>
      </c>
      <c r="AHH48" s="53">
        <f>SUMIFS(Raw!$I:$I, Raw!$A:$A, Dispositions!AHH$14, Raw!$C:$C, Dispositions!$C48, Raw!$H:$H, "E02")</f>
        <v>0</v>
      </c>
      <c r="AHJ48" s="46">
        <f>SUMIFS(Raw!$I:$I, Raw!$A:$A, Dispositions!AHJ$14, Raw!$C:$C, Dispositions!$C48, Raw!$H:$H, "E03")</f>
        <v>0</v>
      </c>
      <c r="AHK48" s="52">
        <f>SUMIFS(Raw!$I:$I, Raw!$A:$A, Dispositions!AHK$14, Raw!$C:$C, Dispositions!$C48, Raw!$H:$H, "E03")</f>
        <v>0</v>
      </c>
      <c r="AHL48" s="52">
        <f>SUMIFS(Raw!$I:$I, Raw!$A:$A, Dispositions!AHL$14, Raw!$C:$C, Dispositions!$C48, Raw!$H:$H, "E03")</f>
        <v>0</v>
      </c>
      <c r="AHM48" s="52">
        <f>SUMIFS(Raw!$I:$I, Raw!$A:$A, Dispositions!AHM$14, Raw!$C:$C, Dispositions!$C48, Raw!$H:$H, "E03")</f>
        <v>0</v>
      </c>
      <c r="AHN48" s="52">
        <f>SUMIFS(Raw!$I:$I, Raw!$A:$A, Dispositions!AHN$14, Raw!$C:$C, Dispositions!$C48, Raw!$H:$H, "E03")</f>
        <v>0</v>
      </c>
      <c r="AHO48" s="52">
        <f>SUMIFS(Raw!$I:$I, Raw!$A:$A, Dispositions!AHO$14, Raw!$C:$C, Dispositions!$C48, Raw!$H:$H, "E03")</f>
        <v>0</v>
      </c>
      <c r="AHP48" s="53">
        <f>SUMIFS(Raw!$I:$I, Raw!$A:$A, Dispositions!AHP$14, Raw!$C:$C, Dispositions!$C48, Raw!$H:$H, "E03")</f>
        <v>0</v>
      </c>
      <c r="AHR48" s="46">
        <f>SUMIFS(Raw!$I:$I, Raw!$A:$A, Dispositions!AHR$14, Raw!$C:$C, Dispositions!$C48, Raw!$H:$H, "E05")</f>
        <v>0</v>
      </c>
      <c r="AHS48" s="52">
        <f>SUMIFS(Raw!$I:$I, Raw!$A:$A, Dispositions!AHS$14, Raw!$C:$C, Dispositions!$C48, Raw!$H:$H, "E05")</f>
        <v>0</v>
      </c>
      <c r="AHT48" s="52">
        <f>SUMIFS(Raw!$I:$I, Raw!$A:$A, Dispositions!AHT$14, Raw!$C:$C, Dispositions!$C48, Raw!$H:$H, "E05")</f>
        <v>0</v>
      </c>
      <c r="AHU48" s="52">
        <f>SUMIFS(Raw!$I:$I, Raw!$A:$A, Dispositions!AHU$14, Raw!$C:$C, Dispositions!$C48, Raw!$H:$H, "E05")</f>
        <v>0</v>
      </c>
      <c r="AHV48" s="52">
        <f>SUMIFS(Raw!$I:$I, Raw!$A:$A, Dispositions!AHV$14, Raw!$C:$C, Dispositions!$C48, Raw!$H:$H, "E05")</f>
        <v>0</v>
      </c>
      <c r="AHW48" s="52">
        <f>SUMIFS(Raw!$I:$I, Raw!$A:$A, Dispositions!AHW$14, Raw!$C:$C, Dispositions!$C48, Raw!$H:$H, "E05")</f>
        <v>0</v>
      </c>
      <c r="AHX48" s="53">
        <f>SUMIFS(Raw!$I:$I, Raw!$A:$A, Dispositions!AHX$14, Raw!$C:$C, Dispositions!$C48, Raw!$H:$H, "E05")</f>
        <v>0</v>
      </c>
      <c r="AHZ48" s="46">
        <f>SUMIFS(Raw!$I:$I, Raw!$A:$A, Dispositions!AHZ$14, Raw!$C:$C, Dispositions!$C48, Raw!$H:$H, "E12")</f>
        <v>0</v>
      </c>
      <c r="AIA48" s="52">
        <f>SUMIFS(Raw!$I:$I, Raw!$A:$A, Dispositions!AIA$14, Raw!$C:$C, Dispositions!$C48, Raw!$H:$H, "E12")</f>
        <v>0</v>
      </c>
      <c r="AIB48" s="52">
        <f>SUMIFS(Raw!$I:$I, Raw!$A:$A, Dispositions!AIB$14, Raw!$C:$C, Dispositions!$C48, Raw!$H:$H, "E12")</f>
        <v>0</v>
      </c>
      <c r="AIC48" s="52">
        <f>SUMIFS(Raw!$I:$I, Raw!$A:$A, Dispositions!AIC$14, Raw!$C:$C, Dispositions!$C48, Raw!$H:$H, "E12")</f>
        <v>0</v>
      </c>
      <c r="AID48" s="52">
        <f>SUMIFS(Raw!$I:$I, Raw!$A:$A, Dispositions!AID$14, Raw!$C:$C, Dispositions!$C48, Raw!$H:$H, "E12")</f>
        <v>0</v>
      </c>
      <c r="AIE48" s="52">
        <f>SUMIFS(Raw!$I:$I, Raw!$A:$A, Dispositions!AIE$14, Raw!$C:$C, Dispositions!$C48, Raw!$H:$H, "E12")</f>
        <v>0</v>
      </c>
      <c r="AIF48" s="53">
        <f>SUMIFS(Raw!$I:$I, Raw!$A:$A, Dispositions!AIF$14, Raw!$C:$C, Dispositions!$C48, Raw!$H:$H, "E12")</f>
        <v>0</v>
      </c>
      <c r="AIH48" s="46">
        <f>SUMIFS(Raw!$I:$I, Raw!$A:$A, Dispositions!AIH$14, Raw!$C:$C, Dispositions!$C48, Raw!$H:$H, "E13")</f>
        <v>0</v>
      </c>
      <c r="AII48" s="52">
        <f>SUMIFS(Raw!$I:$I, Raw!$A:$A, Dispositions!AII$14, Raw!$C:$C, Dispositions!$C48, Raw!$H:$H, "E13")</f>
        <v>0</v>
      </c>
      <c r="AIJ48" s="52">
        <f>SUMIFS(Raw!$I:$I, Raw!$A:$A, Dispositions!AIJ$14, Raw!$C:$C, Dispositions!$C48, Raw!$H:$H, "E13")</f>
        <v>0</v>
      </c>
      <c r="AIK48" s="52">
        <f>SUMIFS(Raw!$I:$I, Raw!$A:$A, Dispositions!AIK$14, Raw!$C:$C, Dispositions!$C48, Raw!$H:$H, "E13")</f>
        <v>0</v>
      </c>
      <c r="AIL48" s="52">
        <f>SUMIFS(Raw!$I:$I, Raw!$A:$A, Dispositions!AIL$14, Raw!$C:$C, Dispositions!$C48, Raw!$H:$H, "E13")</f>
        <v>0</v>
      </c>
      <c r="AIM48" s="52">
        <f>SUMIFS(Raw!$I:$I, Raw!$A:$A, Dispositions!AIM$14, Raw!$C:$C, Dispositions!$C48, Raw!$H:$H, "E13")</f>
        <v>0</v>
      </c>
      <c r="AIN48" s="53">
        <f>SUMIFS(Raw!$I:$I, Raw!$A:$A, Dispositions!AIN$14, Raw!$C:$C, Dispositions!$C48, Raw!$H:$H, "E13")</f>
        <v>0</v>
      </c>
      <c r="AIP48" s="46">
        <f>SUMIFS(Raw!$I:$I, Raw!$A:$A, Dispositions!AIP$14, Raw!$C:$C, Dispositions!$C48, Raw!$H:$H, "E14")</f>
        <v>0</v>
      </c>
      <c r="AIQ48" s="52">
        <f>SUMIFS(Raw!$I:$I, Raw!$A:$A, Dispositions!AIQ$14, Raw!$C:$C, Dispositions!$C48, Raw!$H:$H, "E14")</f>
        <v>0</v>
      </c>
      <c r="AIR48" s="52">
        <f>SUMIFS(Raw!$I:$I, Raw!$A:$A, Dispositions!AIR$14, Raw!$C:$C, Dispositions!$C48, Raw!$H:$H, "E14")</f>
        <v>0</v>
      </c>
      <c r="AIS48" s="52">
        <f>SUMIFS(Raw!$I:$I, Raw!$A:$A, Dispositions!AIS$14, Raw!$C:$C, Dispositions!$C48, Raw!$H:$H, "E14")</f>
        <v>0</v>
      </c>
      <c r="AIT48" s="52">
        <f>SUMIFS(Raw!$I:$I, Raw!$A:$A, Dispositions!AIT$14, Raw!$C:$C, Dispositions!$C48, Raw!$H:$H, "E14")</f>
        <v>0</v>
      </c>
      <c r="AIU48" s="52">
        <f>SUMIFS(Raw!$I:$I, Raw!$A:$A, Dispositions!AIU$14, Raw!$C:$C, Dispositions!$C48, Raw!$H:$H, "E14")</f>
        <v>0</v>
      </c>
      <c r="AIV48" s="53">
        <f>SUMIFS(Raw!$I:$I, Raw!$A:$A, Dispositions!AIV$14, Raw!$C:$C, Dispositions!$C48, Raw!$H:$H, "E14")</f>
        <v>0</v>
      </c>
      <c r="AIX48" s="46">
        <f>SUMIFS(Raw!$I:$I, Raw!$A:$A, Dispositions!AIX$14, Raw!$C:$C, Dispositions!$C48, Raw!$H:$H, "E15")</f>
        <v>0</v>
      </c>
      <c r="AIY48" s="52">
        <f>SUMIFS(Raw!$I:$I, Raw!$A:$A, Dispositions!AIY$14, Raw!$C:$C, Dispositions!$C48, Raw!$H:$H, "E15")</f>
        <v>0</v>
      </c>
      <c r="AIZ48" s="52">
        <f>SUMIFS(Raw!$I:$I, Raw!$A:$A, Dispositions!AIZ$14, Raw!$C:$C, Dispositions!$C48, Raw!$H:$H, "E15")</f>
        <v>0</v>
      </c>
      <c r="AJA48" s="52">
        <f>SUMIFS(Raw!$I:$I, Raw!$A:$A, Dispositions!AJA$14, Raw!$C:$C, Dispositions!$C48, Raw!$H:$H, "E15")</f>
        <v>0</v>
      </c>
      <c r="AJB48" s="52">
        <f>SUMIFS(Raw!$I:$I, Raw!$A:$A, Dispositions!AJB$14, Raw!$C:$C, Dispositions!$C48, Raw!$H:$H, "E15")</f>
        <v>0</v>
      </c>
      <c r="AJC48" s="52">
        <f>SUMIFS(Raw!$I:$I, Raw!$A:$A, Dispositions!AJC$14, Raw!$C:$C, Dispositions!$C48, Raw!$H:$H, "E15")</f>
        <v>0</v>
      </c>
      <c r="AJD48" s="53">
        <f>SUMIFS(Raw!$I:$I, Raw!$A:$A, Dispositions!AJD$14, Raw!$C:$C, Dispositions!$C48, Raw!$H:$H, "E15")</f>
        <v>0</v>
      </c>
      <c r="AJF48" s="46">
        <f>SUMIFS(Raw!$I:$I, Raw!$A:$A, Dispositions!AJF$14, Raw!$C:$C, Dispositions!$C48, Raw!$H:$H, "E16")</f>
        <v>0</v>
      </c>
      <c r="AJG48" s="52">
        <f>SUMIFS(Raw!$I:$I, Raw!$A:$A, Dispositions!AJG$14, Raw!$C:$C, Dispositions!$C48, Raw!$H:$H, "E16")</f>
        <v>0</v>
      </c>
      <c r="AJH48" s="52">
        <f>SUMIFS(Raw!$I:$I, Raw!$A:$A, Dispositions!AJH$14, Raw!$C:$C, Dispositions!$C48, Raw!$H:$H, "E16")</f>
        <v>0</v>
      </c>
      <c r="AJI48" s="52">
        <f>SUMIFS(Raw!$I:$I, Raw!$A:$A, Dispositions!AJI$14, Raw!$C:$C, Dispositions!$C48, Raw!$H:$H, "E16")</f>
        <v>0</v>
      </c>
      <c r="AJJ48" s="52">
        <f>SUMIFS(Raw!$I:$I, Raw!$A:$A, Dispositions!AJJ$14, Raw!$C:$C, Dispositions!$C48, Raw!$H:$H, "E16")</f>
        <v>0</v>
      </c>
      <c r="AJK48" s="52">
        <f>SUMIFS(Raw!$I:$I, Raw!$A:$A, Dispositions!AJK$14, Raw!$C:$C, Dispositions!$C48, Raw!$H:$H, "E16")</f>
        <v>0</v>
      </c>
      <c r="AJL48" s="53">
        <f>SUMIFS(Raw!$I:$I, Raw!$A:$A, Dispositions!AJL$14, Raw!$C:$C, Dispositions!$C48, Raw!$H:$H, "E16")</f>
        <v>0</v>
      </c>
      <c r="AJN48" s="46">
        <f>SUMIFS(Raw!$I:$I, Raw!$A:$A, Dispositions!AJN$14, Raw!$C:$C, Dispositions!$C48, Raw!$H:$H, "E18")</f>
        <v>0</v>
      </c>
      <c r="AJO48" s="52">
        <f>SUMIFS(Raw!$I:$I, Raw!$A:$A, Dispositions!AJO$14, Raw!$C:$C, Dispositions!$C48, Raw!$H:$H, "E18")</f>
        <v>0</v>
      </c>
      <c r="AJP48" s="52">
        <f>SUMIFS(Raw!$I:$I, Raw!$A:$A, Dispositions!AJP$14, Raw!$C:$C, Dispositions!$C48, Raw!$H:$H, "E18")</f>
        <v>0</v>
      </c>
      <c r="AJQ48" s="52">
        <f>SUMIFS(Raw!$I:$I, Raw!$A:$A, Dispositions!AJQ$14, Raw!$C:$C, Dispositions!$C48, Raw!$H:$H, "E18")</f>
        <v>0</v>
      </c>
      <c r="AJR48" s="52">
        <f>SUMIFS(Raw!$I:$I, Raw!$A:$A, Dispositions!AJR$14, Raw!$C:$C, Dispositions!$C48, Raw!$H:$H, "E18")</f>
        <v>0</v>
      </c>
      <c r="AJS48" s="52">
        <f>SUMIFS(Raw!$I:$I, Raw!$A:$A, Dispositions!AJS$14, Raw!$C:$C, Dispositions!$C48, Raw!$H:$H, "E18")</f>
        <v>0</v>
      </c>
      <c r="AJT48" s="53">
        <f>SUMIFS(Raw!$I:$I, Raw!$A:$A, Dispositions!AJT$14, Raw!$C:$C, Dispositions!$C48, Raw!$H:$H, "E18")</f>
        <v>0</v>
      </c>
      <c r="AJV48" s="46">
        <f>SUMIFS(Raw!$I:$I, Raw!$A:$A, Dispositions!AJV$14, Raw!$C:$C, Dispositions!$C48, Raw!$H:$H, "E34")</f>
        <v>0</v>
      </c>
      <c r="AJW48" s="52">
        <f>SUMIFS(Raw!$I:$I, Raw!$A:$A, Dispositions!AJW$14, Raw!$C:$C, Dispositions!$C48, Raw!$H:$H, "E34")</f>
        <v>0</v>
      </c>
      <c r="AJX48" s="52">
        <f>SUMIFS(Raw!$I:$I, Raw!$A:$A, Dispositions!AJX$14, Raw!$C:$C, Dispositions!$C48, Raw!$H:$H, "E34")</f>
        <v>0</v>
      </c>
      <c r="AJY48" s="52">
        <f>SUMIFS(Raw!$I:$I, Raw!$A:$A, Dispositions!AJY$14, Raw!$C:$C, Dispositions!$C48, Raw!$H:$H, "E34")</f>
        <v>0</v>
      </c>
      <c r="AJZ48" s="52">
        <f>SUMIFS(Raw!$I:$I, Raw!$A:$A, Dispositions!AJZ$14, Raw!$C:$C, Dispositions!$C48, Raw!$H:$H, "E34")</f>
        <v>0</v>
      </c>
      <c r="AKA48" s="52">
        <f>SUMIFS(Raw!$I:$I, Raw!$A:$A, Dispositions!AKA$14, Raw!$C:$C, Dispositions!$C48, Raw!$H:$H, "E34")</f>
        <v>0</v>
      </c>
      <c r="AKB48" s="53">
        <f>SUMIFS(Raw!$I:$I, Raw!$A:$A, Dispositions!AKB$14, Raw!$C:$C, Dispositions!$C48, Raw!$H:$H, "E34")</f>
        <v>0</v>
      </c>
      <c r="AKD48" s="46">
        <f>SUMIFS(Raw!$I:$I, Raw!$A:$A, Dispositions!AKD$14, Raw!$C:$C, Dispositions!$C48, Raw!$H:$H, "E02")</f>
        <v>0</v>
      </c>
      <c r="AKE48" s="52">
        <f>SUMIFS(Raw!$I:$I, Raw!$A:$A, Dispositions!AKE$14, Raw!$C:$C, Dispositions!$C48, Raw!$H:$H, "E02")</f>
        <v>0</v>
      </c>
      <c r="AKF48" s="52">
        <f>SUMIFS(Raw!$I:$I, Raw!$A:$A, Dispositions!AKF$14, Raw!$C:$C, Dispositions!$C48, Raw!$H:$H, "E02")</f>
        <v>0</v>
      </c>
      <c r="AKG48" s="52">
        <f>SUMIFS(Raw!$I:$I, Raw!$A:$A, Dispositions!AKG$14, Raw!$C:$C, Dispositions!$C48, Raw!$H:$H, "E02")</f>
        <v>0</v>
      </c>
      <c r="AKH48" s="52">
        <f>SUMIFS(Raw!$I:$I, Raw!$A:$A, Dispositions!AKH$14, Raw!$C:$C, Dispositions!$C48, Raw!$H:$H, "E02")</f>
        <v>0</v>
      </c>
      <c r="AKI48" s="52">
        <f>SUMIFS(Raw!$I:$I, Raw!$A:$A, Dispositions!AKI$14, Raw!$C:$C, Dispositions!$C48, Raw!$H:$H, "E02")</f>
        <v>0</v>
      </c>
      <c r="AKJ48" s="53">
        <f>SUMIFS(Raw!$I:$I, Raw!$A:$A, Dispositions!AKJ$14, Raw!$C:$C, Dispositions!$C48, Raw!$H:$H, "E02")</f>
        <v>0</v>
      </c>
      <c r="AKL48" s="46">
        <f>SUMIFS(Raw!$I:$I, Raw!$A:$A, Dispositions!AKL$14, Raw!$C:$C, Dispositions!$C48, Raw!$H:$H, "E03")</f>
        <v>0</v>
      </c>
      <c r="AKM48" s="52">
        <f>SUMIFS(Raw!$I:$I, Raw!$A:$A, Dispositions!AKM$14, Raw!$C:$C, Dispositions!$C48, Raw!$H:$H, "E03")</f>
        <v>0</v>
      </c>
      <c r="AKN48" s="52">
        <f>SUMIFS(Raw!$I:$I, Raw!$A:$A, Dispositions!AKN$14, Raw!$C:$C, Dispositions!$C48, Raw!$H:$H, "E03")</f>
        <v>0</v>
      </c>
      <c r="AKO48" s="52">
        <f>SUMIFS(Raw!$I:$I, Raw!$A:$A, Dispositions!AKO$14, Raw!$C:$C, Dispositions!$C48, Raw!$H:$H, "E03")</f>
        <v>0</v>
      </c>
      <c r="AKP48" s="52">
        <f>SUMIFS(Raw!$I:$I, Raw!$A:$A, Dispositions!AKP$14, Raw!$C:$C, Dispositions!$C48, Raw!$H:$H, "E03")</f>
        <v>0</v>
      </c>
      <c r="AKQ48" s="52">
        <f>SUMIFS(Raw!$I:$I, Raw!$A:$A, Dispositions!AKQ$14, Raw!$C:$C, Dispositions!$C48, Raw!$H:$H, "E03")</f>
        <v>0</v>
      </c>
      <c r="AKR48" s="53">
        <f>SUMIFS(Raw!$I:$I, Raw!$A:$A, Dispositions!AKR$14, Raw!$C:$C, Dispositions!$C48, Raw!$H:$H, "E03")</f>
        <v>0</v>
      </c>
      <c r="AKT48" s="46">
        <f>SUMIFS(Raw!$I:$I, Raw!$A:$A, Dispositions!AKT$14, Raw!$C:$C, Dispositions!$C48, Raw!$H:$H, "E05")</f>
        <v>0</v>
      </c>
      <c r="AKU48" s="52">
        <f>SUMIFS(Raw!$I:$I, Raw!$A:$A, Dispositions!AKU$14, Raw!$C:$C, Dispositions!$C48, Raw!$H:$H, "E05")</f>
        <v>0</v>
      </c>
      <c r="AKV48" s="52">
        <f>SUMIFS(Raw!$I:$I, Raw!$A:$A, Dispositions!AKV$14, Raw!$C:$C, Dispositions!$C48, Raw!$H:$H, "E05")</f>
        <v>0</v>
      </c>
      <c r="AKW48" s="52">
        <f>SUMIFS(Raw!$I:$I, Raw!$A:$A, Dispositions!AKW$14, Raw!$C:$C, Dispositions!$C48, Raw!$H:$H, "E05")</f>
        <v>0</v>
      </c>
      <c r="AKX48" s="52">
        <f>SUMIFS(Raw!$I:$I, Raw!$A:$A, Dispositions!AKX$14, Raw!$C:$C, Dispositions!$C48, Raw!$H:$H, "E05")</f>
        <v>0</v>
      </c>
      <c r="AKY48" s="52">
        <f>SUMIFS(Raw!$I:$I, Raw!$A:$A, Dispositions!AKY$14, Raw!$C:$C, Dispositions!$C48, Raw!$H:$H, "E05")</f>
        <v>0</v>
      </c>
      <c r="AKZ48" s="53">
        <f>SUMIFS(Raw!$I:$I, Raw!$A:$A, Dispositions!AKZ$14, Raw!$C:$C, Dispositions!$C48, Raw!$H:$H, "E05")</f>
        <v>0</v>
      </c>
      <c r="ALB48" s="46">
        <f>SUMIFS(Raw!$I:$I, Raw!$A:$A, Dispositions!ALB$14, Raw!$C:$C, Dispositions!$C48, Raw!$H:$H, "E12")</f>
        <v>0</v>
      </c>
      <c r="ALC48" s="52">
        <f>SUMIFS(Raw!$I:$I, Raw!$A:$A, Dispositions!ALC$14, Raw!$C:$C, Dispositions!$C48, Raw!$H:$H, "E12")</f>
        <v>0</v>
      </c>
      <c r="ALD48" s="52">
        <f>SUMIFS(Raw!$I:$I, Raw!$A:$A, Dispositions!ALD$14, Raw!$C:$C, Dispositions!$C48, Raw!$H:$H, "E12")</f>
        <v>0</v>
      </c>
      <c r="ALE48" s="52">
        <f>SUMIFS(Raw!$I:$I, Raw!$A:$A, Dispositions!ALE$14, Raw!$C:$C, Dispositions!$C48, Raw!$H:$H, "E12")</f>
        <v>0</v>
      </c>
      <c r="ALF48" s="52">
        <f>SUMIFS(Raw!$I:$I, Raw!$A:$A, Dispositions!ALF$14, Raw!$C:$C, Dispositions!$C48, Raw!$H:$H, "E12")</f>
        <v>0</v>
      </c>
      <c r="ALG48" s="52">
        <f>SUMIFS(Raw!$I:$I, Raw!$A:$A, Dispositions!ALG$14, Raw!$C:$C, Dispositions!$C48, Raw!$H:$H, "E12")</f>
        <v>0</v>
      </c>
      <c r="ALH48" s="53">
        <f>SUMIFS(Raw!$I:$I, Raw!$A:$A, Dispositions!ALH$14, Raw!$C:$C, Dispositions!$C48, Raw!$H:$H, "E12")</f>
        <v>0</v>
      </c>
      <c r="ALJ48" s="46">
        <f>SUMIFS(Raw!$I:$I, Raw!$A:$A, Dispositions!ALJ$14, Raw!$C:$C, Dispositions!$C48, Raw!$H:$H, "E13")</f>
        <v>0</v>
      </c>
      <c r="ALK48" s="52">
        <f>SUMIFS(Raw!$I:$I, Raw!$A:$A, Dispositions!ALK$14, Raw!$C:$C, Dispositions!$C48, Raw!$H:$H, "E13")</f>
        <v>0</v>
      </c>
      <c r="ALL48" s="52">
        <f>SUMIFS(Raw!$I:$I, Raw!$A:$A, Dispositions!ALL$14, Raw!$C:$C, Dispositions!$C48, Raw!$H:$H, "E13")</f>
        <v>0</v>
      </c>
      <c r="ALM48" s="52">
        <f>SUMIFS(Raw!$I:$I, Raw!$A:$A, Dispositions!ALM$14, Raw!$C:$C, Dispositions!$C48, Raw!$H:$H, "E13")</f>
        <v>0</v>
      </c>
      <c r="ALN48" s="52">
        <f>SUMIFS(Raw!$I:$I, Raw!$A:$A, Dispositions!ALN$14, Raw!$C:$C, Dispositions!$C48, Raw!$H:$H, "E13")</f>
        <v>0</v>
      </c>
      <c r="ALO48" s="52">
        <f>SUMIFS(Raw!$I:$I, Raw!$A:$A, Dispositions!ALO$14, Raw!$C:$C, Dispositions!$C48, Raw!$H:$H, "E13")</f>
        <v>0</v>
      </c>
      <c r="ALP48" s="53">
        <f>SUMIFS(Raw!$I:$I, Raw!$A:$A, Dispositions!ALP$14, Raw!$C:$C, Dispositions!$C48, Raw!$H:$H, "E13")</f>
        <v>0</v>
      </c>
      <c r="ALR48" s="46">
        <f>SUMIFS(Raw!$I:$I, Raw!$A:$A, Dispositions!ALR$14, Raw!$C:$C, Dispositions!$C48, Raw!$H:$H, "E14")</f>
        <v>0</v>
      </c>
      <c r="ALS48" s="52">
        <f>SUMIFS(Raw!$I:$I, Raw!$A:$A, Dispositions!ALS$14, Raw!$C:$C, Dispositions!$C48, Raw!$H:$H, "E14")</f>
        <v>0</v>
      </c>
      <c r="ALT48" s="52">
        <f>SUMIFS(Raw!$I:$I, Raw!$A:$A, Dispositions!ALT$14, Raw!$C:$C, Dispositions!$C48, Raw!$H:$H, "E14")</f>
        <v>0</v>
      </c>
      <c r="ALU48" s="52">
        <f>SUMIFS(Raw!$I:$I, Raw!$A:$A, Dispositions!ALU$14, Raw!$C:$C, Dispositions!$C48, Raw!$H:$H, "E14")</f>
        <v>0</v>
      </c>
      <c r="ALV48" s="52">
        <f>SUMIFS(Raw!$I:$I, Raw!$A:$A, Dispositions!ALV$14, Raw!$C:$C, Dispositions!$C48, Raw!$H:$H, "E14")</f>
        <v>0</v>
      </c>
      <c r="ALW48" s="52">
        <f>SUMIFS(Raw!$I:$I, Raw!$A:$A, Dispositions!ALW$14, Raw!$C:$C, Dispositions!$C48, Raw!$H:$H, "E14")</f>
        <v>0</v>
      </c>
      <c r="ALX48" s="53">
        <f>SUMIFS(Raw!$I:$I, Raw!$A:$A, Dispositions!ALX$14, Raw!$C:$C, Dispositions!$C48, Raw!$H:$H, "E14")</f>
        <v>0</v>
      </c>
      <c r="ALZ48" s="46">
        <f>SUMIFS(Raw!$I:$I, Raw!$A:$A, Dispositions!ALZ$14, Raw!$C:$C, Dispositions!$C48, Raw!$H:$H, "E15")</f>
        <v>0</v>
      </c>
      <c r="AMA48" s="52">
        <f>SUMIFS(Raw!$I:$I, Raw!$A:$A, Dispositions!AMA$14, Raw!$C:$C, Dispositions!$C48, Raw!$H:$H, "E15")</f>
        <v>0</v>
      </c>
      <c r="AMB48" s="52">
        <f>SUMIFS(Raw!$I:$I, Raw!$A:$A, Dispositions!AMB$14, Raw!$C:$C, Dispositions!$C48, Raw!$H:$H, "E15")</f>
        <v>0</v>
      </c>
      <c r="AMC48" s="52">
        <f>SUMIFS(Raw!$I:$I, Raw!$A:$A, Dispositions!AMC$14, Raw!$C:$C, Dispositions!$C48, Raw!$H:$H, "E15")</f>
        <v>0</v>
      </c>
      <c r="AMD48" s="52">
        <f>SUMIFS(Raw!$I:$I, Raw!$A:$A, Dispositions!AMD$14, Raw!$C:$C, Dispositions!$C48, Raw!$H:$H, "E15")</f>
        <v>0</v>
      </c>
      <c r="AME48" s="52">
        <f>SUMIFS(Raw!$I:$I, Raw!$A:$A, Dispositions!AME$14, Raw!$C:$C, Dispositions!$C48, Raw!$H:$H, "E15")</f>
        <v>0</v>
      </c>
      <c r="AMF48" s="53">
        <f>SUMIFS(Raw!$I:$I, Raw!$A:$A, Dispositions!AMF$14, Raw!$C:$C, Dispositions!$C48, Raw!$H:$H, "E15")</f>
        <v>0</v>
      </c>
      <c r="AMH48" s="46">
        <f>SUMIFS(Raw!$I:$I, Raw!$A:$A, Dispositions!AMH$14, Raw!$C:$C, Dispositions!$C48, Raw!$H:$H, "E16")</f>
        <v>0</v>
      </c>
      <c r="AMI48" s="52">
        <f>SUMIFS(Raw!$I:$I, Raw!$A:$A, Dispositions!AMI$14, Raw!$C:$C, Dispositions!$C48, Raw!$H:$H, "E16")</f>
        <v>0</v>
      </c>
      <c r="AMJ48" s="52">
        <f>SUMIFS(Raw!$I:$I, Raw!$A:$A, Dispositions!AMJ$14, Raw!$C:$C, Dispositions!$C48, Raw!$H:$H, "E16")</f>
        <v>0</v>
      </c>
      <c r="AMK48" s="52">
        <f>SUMIFS(Raw!$I:$I, Raw!$A:$A, Dispositions!AMK$14, Raw!$C:$C, Dispositions!$C48, Raw!$H:$H, "E16")</f>
        <v>0</v>
      </c>
      <c r="AML48" s="52">
        <f>SUMIFS(Raw!$I:$I, Raw!$A:$A, Dispositions!AML$14, Raw!$C:$C, Dispositions!$C48, Raw!$H:$H, "E16")</f>
        <v>0</v>
      </c>
      <c r="AMM48" s="52">
        <f>SUMIFS(Raw!$I:$I, Raw!$A:$A, Dispositions!AMM$14, Raw!$C:$C, Dispositions!$C48, Raw!$H:$H, "E16")</f>
        <v>0</v>
      </c>
      <c r="AMN48" s="53">
        <f>SUMIFS(Raw!$I:$I, Raw!$A:$A, Dispositions!AMN$14, Raw!$C:$C, Dispositions!$C48, Raw!$H:$H, "E16")</f>
        <v>0</v>
      </c>
      <c r="AMP48" s="46">
        <f>SUMIFS(Raw!$I:$I, Raw!$A:$A, Dispositions!AMP$14, Raw!$C:$C, Dispositions!$C48, Raw!$H:$H, "E18")</f>
        <v>0</v>
      </c>
      <c r="AMQ48" s="52">
        <f>SUMIFS(Raw!$I:$I, Raw!$A:$A, Dispositions!AMQ$14, Raw!$C:$C, Dispositions!$C48, Raw!$H:$H, "E18")</f>
        <v>0</v>
      </c>
      <c r="AMR48" s="52">
        <f>SUMIFS(Raw!$I:$I, Raw!$A:$A, Dispositions!AMR$14, Raw!$C:$C, Dispositions!$C48, Raw!$H:$H, "E18")</f>
        <v>0</v>
      </c>
      <c r="AMS48" s="52">
        <f>SUMIFS(Raw!$I:$I, Raw!$A:$A, Dispositions!AMS$14, Raw!$C:$C, Dispositions!$C48, Raw!$H:$H, "E18")</f>
        <v>0</v>
      </c>
      <c r="AMT48" s="52">
        <f>SUMIFS(Raw!$I:$I, Raw!$A:$A, Dispositions!AMT$14, Raw!$C:$C, Dispositions!$C48, Raw!$H:$H, "E18")</f>
        <v>0</v>
      </c>
      <c r="AMU48" s="52">
        <f>SUMIFS(Raw!$I:$I, Raw!$A:$A, Dispositions!AMU$14, Raw!$C:$C, Dispositions!$C48, Raw!$H:$H, "E18")</f>
        <v>0</v>
      </c>
      <c r="AMV48" s="53">
        <f>SUMIFS(Raw!$I:$I, Raw!$A:$A, Dispositions!AMV$14, Raw!$C:$C, Dispositions!$C48, Raw!$H:$H, "E18")</f>
        <v>0</v>
      </c>
      <c r="AMX48" s="46">
        <f>SUMIFS(Raw!$I:$I, Raw!$A:$A, Dispositions!AMX$14, Raw!$C:$C, Dispositions!$C48, Raw!$H:$H, "E34")</f>
        <v>0</v>
      </c>
      <c r="AMY48" s="52">
        <f>SUMIFS(Raw!$I:$I, Raw!$A:$A, Dispositions!AMY$14, Raw!$C:$C, Dispositions!$C48, Raw!$H:$H, "E34")</f>
        <v>0</v>
      </c>
      <c r="AMZ48" s="52">
        <f>SUMIFS(Raw!$I:$I, Raw!$A:$A, Dispositions!AMZ$14, Raw!$C:$C, Dispositions!$C48, Raw!$H:$H, "E34")</f>
        <v>0</v>
      </c>
      <c r="ANA48" s="52">
        <f>SUMIFS(Raw!$I:$I, Raw!$A:$A, Dispositions!ANA$14, Raw!$C:$C, Dispositions!$C48, Raw!$H:$H, "E34")</f>
        <v>0</v>
      </c>
      <c r="ANB48" s="52">
        <f>SUMIFS(Raw!$I:$I, Raw!$A:$A, Dispositions!ANB$14, Raw!$C:$C, Dispositions!$C48, Raw!$H:$H, "E34")</f>
        <v>0</v>
      </c>
      <c r="ANC48" s="52">
        <f>SUMIFS(Raw!$I:$I, Raw!$A:$A, Dispositions!ANC$14, Raw!$C:$C, Dispositions!$C48, Raw!$H:$H, "E34")</f>
        <v>0</v>
      </c>
      <c r="AND48" s="53">
        <f>SUMIFS(Raw!$I:$I, Raw!$A:$A, Dispositions!AND$14, Raw!$C:$C, Dispositions!$C48, Raw!$H:$H, "E34")</f>
        <v>0</v>
      </c>
      <c r="ANF48" s="46">
        <f>SUMIFS(Raw!$I:$I, Raw!$A:$A, Dispositions!ANF$14, Raw!$C:$C, Dispositions!$C48, Raw!$H:$H, "E02")</f>
        <v>0</v>
      </c>
      <c r="ANG48" s="52">
        <f>SUMIFS(Raw!$I:$I, Raw!$A:$A, Dispositions!ANG$14, Raw!$C:$C, Dispositions!$C48, Raw!$H:$H, "E02")</f>
        <v>0</v>
      </c>
      <c r="ANH48" s="52">
        <f>SUMIFS(Raw!$I:$I, Raw!$A:$A, Dispositions!ANH$14, Raw!$C:$C, Dispositions!$C48, Raw!$H:$H, "E02")</f>
        <v>0</v>
      </c>
      <c r="ANI48" s="52">
        <f>SUMIFS(Raw!$I:$I, Raw!$A:$A, Dispositions!ANI$14, Raw!$C:$C, Dispositions!$C48, Raw!$H:$H, "E02")</f>
        <v>0</v>
      </c>
      <c r="ANJ48" s="52">
        <f>SUMIFS(Raw!$I:$I, Raw!$A:$A, Dispositions!ANJ$14, Raw!$C:$C, Dispositions!$C48, Raw!$H:$H, "E02")</f>
        <v>0</v>
      </c>
      <c r="ANK48" s="52">
        <f>SUMIFS(Raw!$I:$I, Raw!$A:$A, Dispositions!ANK$14, Raw!$C:$C, Dispositions!$C48, Raw!$H:$H, "E02")</f>
        <v>0</v>
      </c>
      <c r="ANL48" s="53">
        <f>SUMIFS(Raw!$I:$I, Raw!$A:$A, Dispositions!ANL$14, Raw!$C:$C, Dispositions!$C48, Raw!$H:$H, "E02")</f>
        <v>0</v>
      </c>
      <c r="ANN48" s="46">
        <f>SUMIFS(Raw!$I:$I, Raw!$A:$A, Dispositions!ANN$14, Raw!$C:$C, Dispositions!$C48, Raw!$H:$H, "E03")</f>
        <v>0</v>
      </c>
      <c r="ANO48" s="52">
        <f>SUMIFS(Raw!$I:$I, Raw!$A:$A, Dispositions!ANO$14, Raw!$C:$C, Dispositions!$C48, Raw!$H:$H, "E03")</f>
        <v>0</v>
      </c>
      <c r="ANP48" s="52">
        <f>SUMIFS(Raw!$I:$I, Raw!$A:$A, Dispositions!ANP$14, Raw!$C:$C, Dispositions!$C48, Raw!$H:$H, "E03")</f>
        <v>0</v>
      </c>
      <c r="ANQ48" s="52">
        <f>SUMIFS(Raw!$I:$I, Raw!$A:$A, Dispositions!ANQ$14, Raw!$C:$C, Dispositions!$C48, Raw!$H:$H, "E03")</f>
        <v>0</v>
      </c>
      <c r="ANR48" s="52">
        <f>SUMIFS(Raw!$I:$I, Raw!$A:$A, Dispositions!ANR$14, Raw!$C:$C, Dispositions!$C48, Raw!$H:$H, "E03")</f>
        <v>0</v>
      </c>
      <c r="ANS48" s="52">
        <f>SUMIFS(Raw!$I:$I, Raw!$A:$A, Dispositions!ANS$14, Raw!$C:$C, Dispositions!$C48, Raw!$H:$H, "E03")</f>
        <v>0</v>
      </c>
      <c r="ANT48" s="53">
        <f>SUMIFS(Raw!$I:$I, Raw!$A:$A, Dispositions!ANT$14, Raw!$C:$C, Dispositions!$C48, Raw!$H:$H, "E03")</f>
        <v>0</v>
      </c>
      <c r="ANV48" s="46">
        <f>SUMIFS(Raw!$I:$I, Raw!$A:$A, Dispositions!ANV$14, Raw!$C:$C, Dispositions!$C48, Raw!$H:$H, "E05")</f>
        <v>0</v>
      </c>
      <c r="ANW48" s="52">
        <f>SUMIFS(Raw!$I:$I, Raw!$A:$A, Dispositions!ANW$14, Raw!$C:$C, Dispositions!$C48, Raw!$H:$H, "E05")</f>
        <v>0</v>
      </c>
      <c r="ANX48" s="52">
        <f>SUMIFS(Raw!$I:$I, Raw!$A:$A, Dispositions!ANX$14, Raw!$C:$C, Dispositions!$C48, Raw!$H:$H, "E05")</f>
        <v>0</v>
      </c>
      <c r="ANY48" s="52">
        <f>SUMIFS(Raw!$I:$I, Raw!$A:$A, Dispositions!ANY$14, Raw!$C:$C, Dispositions!$C48, Raw!$H:$H, "E05")</f>
        <v>0</v>
      </c>
      <c r="ANZ48" s="52">
        <f>SUMIFS(Raw!$I:$I, Raw!$A:$A, Dispositions!ANZ$14, Raw!$C:$C, Dispositions!$C48, Raw!$H:$H, "E05")</f>
        <v>0</v>
      </c>
      <c r="AOA48" s="52">
        <f>SUMIFS(Raw!$I:$I, Raw!$A:$A, Dispositions!AOA$14, Raw!$C:$C, Dispositions!$C48, Raw!$H:$H, "E05")</f>
        <v>0</v>
      </c>
      <c r="AOB48" s="53">
        <f>SUMIFS(Raw!$I:$I, Raw!$A:$A, Dispositions!AOB$14, Raw!$C:$C, Dispositions!$C48, Raw!$H:$H, "E05")</f>
        <v>0</v>
      </c>
      <c r="AOD48" s="46">
        <f>SUMIFS(Raw!$I:$I, Raw!$A:$A, Dispositions!AOD$14, Raw!$C:$C, Dispositions!$C48, Raw!$H:$H, "E12")</f>
        <v>0</v>
      </c>
      <c r="AOE48" s="52">
        <f>SUMIFS(Raw!$I:$I, Raw!$A:$A, Dispositions!AOE$14, Raw!$C:$C, Dispositions!$C48, Raw!$H:$H, "E12")</f>
        <v>0</v>
      </c>
      <c r="AOF48" s="52">
        <f>SUMIFS(Raw!$I:$I, Raw!$A:$A, Dispositions!AOF$14, Raw!$C:$C, Dispositions!$C48, Raw!$H:$H, "E12")</f>
        <v>0</v>
      </c>
      <c r="AOG48" s="52">
        <f>SUMIFS(Raw!$I:$I, Raw!$A:$A, Dispositions!AOG$14, Raw!$C:$C, Dispositions!$C48, Raw!$H:$H, "E12")</f>
        <v>0</v>
      </c>
      <c r="AOH48" s="52">
        <f>SUMIFS(Raw!$I:$I, Raw!$A:$A, Dispositions!AOH$14, Raw!$C:$C, Dispositions!$C48, Raw!$H:$H, "E12")</f>
        <v>0</v>
      </c>
      <c r="AOI48" s="52">
        <f>SUMIFS(Raw!$I:$I, Raw!$A:$A, Dispositions!AOI$14, Raw!$C:$C, Dispositions!$C48, Raw!$H:$H, "E12")</f>
        <v>0</v>
      </c>
      <c r="AOJ48" s="53">
        <f>SUMIFS(Raw!$I:$I, Raw!$A:$A, Dispositions!AOJ$14, Raw!$C:$C, Dispositions!$C48, Raw!$H:$H, "E12")</f>
        <v>0</v>
      </c>
      <c r="AOL48" s="46">
        <f>SUMIFS(Raw!$I:$I, Raw!$A:$A, Dispositions!AOL$14, Raw!$C:$C, Dispositions!$C48, Raw!$H:$H, "E13")</f>
        <v>0</v>
      </c>
      <c r="AOM48" s="52">
        <f>SUMIFS(Raw!$I:$I, Raw!$A:$A, Dispositions!AOM$14, Raw!$C:$C, Dispositions!$C48, Raw!$H:$H, "E13")</f>
        <v>0</v>
      </c>
      <c r="AON48" s="52">
        <f>SUMIFS(Raw!$I:$I, Raw!$A:$A, Dispositions!AON$14, Raw!$C:$C, Dispositions!$C48, Raw!$H:$H, "E13")</f>
        <v>0</v>
      </c>
      <c r="AOO48" s="52">
        <f>SUMIFS(Raw!$I:$I, Raw!$A:$A, Dispositions!AOO$14, Raw!$C:$C, Dispositions!$C48, Raw!$H:$H, "E13")</f>
        <v>0</v>
      </c>
      <c r="AOP48" s="52">
        <f>SUMIFS(Raw!$I:$I, Raw!$A:$A, Dispositions!AOP$14, Raw!$C:$C, Dispositions!$C48, Raw!$H:$H, "E13")</f>
        <v>0</v>
      </c>
      <c r="AOQ48" s="52">
        <f>SUMIFS(Raw!$I:$I, Raw!$A:$A, Dispositions!AOQ$14, Raw!$C:$C, Dispositions!$C48, Raw!$H:$H, "E13")</f>
        <v>0</v>
      </c>
      <c r="AOR48" s="53">
        <f>SUMIFS(Raw!$I:$I, Raw!$A:$A, Dispositions!AOR$14, Raw!$C:$C, Dispositions!$C48, Raw!$H:$H, "E13")</f>
        <v>0</v>
      </c>
      <c r="AOT48" s="46">
        <f>SUMIFS(Raw!$I:$I, Raw!$A:$A, Dispositions!AOT$14, Raw!$C:$C, Dispositions!$C48, Raw!$H:$H, "E14")</f>
        <v>0</v>
      </c>
      <c r="AOU48" s="52">
        <f>SUMIFS(Raw!$I:$I, Raw!$A:$A, Dispositions!AOU$14, Raw!$C:$C, Dispositions!$C48, Raw!$H:$H, "E14")</f>
        <v>0</v>
      </c>
      <c r="AOV48" s="52">
        <f>SUMIFS(Raw!$I:$I, Raw!$A:$A, Dispositions!AOV$14, Raw!$C:$C, Dispositions!$C48, Raw!$H:$H, "E14")</f>
        <v>0</v>
      </c>
      <c r="AOW48" s="52">
        <f>SUMIFS(Raw!$I:$I, Raw!$A:$A, Dispositions!AOW$14, Raw!$C:$C, Dispositions!$C48, Raw!$H:$H, "E14")</f>
        <v>0</v>
      </c>
      <c r="AOX48" s="52">
        <f>SUMIFS(Raw!$I:$I, Raw!$A:$A, Dispositions!AOX$14, Raw!$C:$C, Dispositions!$C48, Raw!$H:$H, "E14")</f>
        <v>0</v>
      </c>
      <c r="AOY48" s="52">
        <f>SUMIFS(Raw!$I:$I, Raw!$A:$A, Dispositions!AOY$14, Raw!$C:$C, Dispositions!$C48, Raw!$H:$H, "E14")</f>
        <v>0</v>
      </c>
      <c r="AOZ48" s="53">
        <f>SUMIFS(Raw!$I:$I, Raw!$A:$A, Dispositions!AOZ$14, Raw!$C:$C, Dispositions!$C48, Raw!$H:$H, "E14")</f>
        <v>0</v>
      </c>
      <c r="APB48" s="46">
        <f>SUMIFS(Raw!$I:$I, Raw!$A:$A, Dispositions!APB$14, Raw!$C:$C, Dispositions!$C48, Raw!$H:$H, "E15")</f>
        <v>0</v>
      </c>
      <c r="APC48" s="52">
        <f>SUMIFS(Raw!$I:$I, Raw!$A:$A, Dispositions!APC$14, Raw!$C:$C, Dispositions!$C48, Raw!$H:$H, "E15")</f>
        <v>0</v>
      </c>
      <c r="APD48" s="52">
        <f>SUMIFS(Raw!$I:$I, Raw!$A:$A, Dispositions!APD$14, Raw!$C:$C, Dispositions!$C48, Raw!$H:$H, "E15")</f>
        <v>0</v>
      </c>
      <c r="APE48" s="52">
        <f>SUMIFS(Raw!$I:$I, Raw!$A:$A, Dispositions!APE$14, Raw!$C:$C, Dispositions!$C48, Raw!$H:$H, "E15")</f>
        <v>0</v>
      </c>
      <c r="APF48" s="52">
        <f>SUMIFS(Raw!$I:$I, Raw!$A:$A, Dispositions!APF$14, Raw!$C:$C, Dispositions!$C48, Raw!$H:$H, "E15")</f>
        <v>0</v>
      </c>
      <c r="APG48" s="52">
        <f>SUMIFS(Raw!$I:$I, Raw!$A:$A, Dispositions!APG$14, Raw!$C:$C, Dispositions!$C48, Raw!$H:$H, "E15")</f>
        <v>0</v>
      </c>
      <c r="APH48" s="53">
        <f>SUMIFS(Raw!$I:$I, Raw!$A:$A, Dispositions!APH$14, Raw!$C:$C, Dispositions!$C48, Raw!$H:$H, "E15")</f>
        <v>0</v>
      </c>
      <c r="APJ48" s="46">
        <f>SUMIFS(Raw!$I:$I, Raw!$A:$A, Dispositions!APJ$14, Raw!$C:$C, Dispositions!$C48, Raw!$H:$H, "E16")</f>
        <v>0</v>
      </c>
      <c r="APK48" s="52">
        <f>SUMIFS(Raw!$I:$I, Raw!$A:$A, Dispositions!APK$14, Raw!$C:$C, Dispositions!$C48, Raw!$H:$H, "E16")</f>
        <v>0</v>
      </c>
      <c r="APL48" s="52">
        <f>SUMIFS(Raw!$I:$I, Raw!$A:$A, Dispositions!APL$14, Raw!$C:$C, Dispositions!$C48, Raw!$H:$H, "E16")</f>
        <v>0</v>
      </c>
      <c r="APM48" s="52">
        <f>SUMIFS(Raw!$I:$I, Raw!$A:$A, Dispositions!APM$14, Raw!$C:$C, Dispositions!$C48, Raw!$H:$H, "E16")</f>
        <v>0</v>
      </c>
      <c r="APN48" s="52">
        <f>SUMIFS(Raw!$I:$I, Raw!$A:$A, Dispositions!APN$14, Raw!$C:$C, Dispositions!$C48, Raw!$H:$H, "E16")</f>
        <v>0</v>
      </c>
      <c r="APO48" s="52">
        <f>SUMIFS(Raw!$I:$I, Raw!$A:$A, Dispositions!APO$14, Raw!$C:$C, Dispositions!$C48, Raw!$H:$H, "E16")</f>
        <v>0</v>
      </c>
      <c r="APP48" s="53">
        <f>SUMIFS(Raw!$I:$I, Raw!$A:$A, Dispositions!APP$14, Raw!$C:$C, Dispositions!$C48, Raw!$H:$H, "E16")</f>
        <v>0</v>
      </c>
      <c r="APR48" s="46">
        <f>SUMIFS(Raw!$I:$I, Raw!$A:$A, Dispositions!APR$14, Raw!$C:$C, Dispositions!$C48, Raw!$H:$H, "E18")</f>
        <v>0</v>
      </c>
      <c r="APS48" s="52">
        <f>SUMIFS(Raw!$I:$I, Raw!$A:$A, Dispositions!APS$14, Raw!$C:$C, Dispositions!$C48, Raw!$H:$H, "E18")</f>
        <v>0</v>
      </c>
      <c r="APT48" s="52">
        <f>SUMIFS(Raw!$I:$I, Raw!$A:$A, Dispositions!APT$14, Raw!$C:$C, Dispositions!$C48, Raw!$H:$H, "E18")</f>
        <v>0</v>
      </c>
      <c r="APU48" s="52">
        <f>SUMIFS(Raw!$I:$I, Raw!$A:$A, Dispositions!APU$14, Raw!$C:$C, Dispositions!$C48, Raw!$H:$H, "E18")</f>
        <v>0</v>
      </c>
      <c r="APV48" s="52">
        <f>SUMIFS(Raw!$I:$I, Raw!$A:$A, Dispositions!APV$14, Raw!$C:$C, Dispositions!$C48, Raw!$H:$H, "E18")</f>
        <v>0</v>
      </c>
      <c r="APW48" s="52">
        <f>SUMIFS(Raw!$I:$I, Raw!$A:$A, Dispositions!APW$14, Raw!$C:$C, Dispositions!$C48, Raw!$H:$H, "E18")</f>
        <v>0</v>
      </c>
      <c r="APX48" s="53">
        <f>SUMIFS(Raw!$I:$I, Raw!$A:$A, Dispositions!APX$14, Raw!$C:$C, Dispositions!$C48, Raw!$H:$H, "E18")</f>
        <v>0</v>
      </c>
      <c r="APZ48" s="46">
        <f>SUMIFS(Raw!$I:$I, Raw!$A:$A, Dispositions!APZ$14, Raw!$C:$C, Dispositions!$C48, Raw!$H:$H, "E34")</f>
        <v>0</v>
      </c>
      <c r="AQA48" s="52">
        <f>SUMIFS(Raw!$I:$I, Raw!$A:$A, Dispositions!AQA$14, Raw!$C:$C, Dispositions!$C48, Raw!$H:$H, "E34")</f>
        <v>0</v>
      </c>
      <c r="AQB48" s="52">
        <f>SUMIFS(Raw!$I:$I, Raw!$A:$A, Dispositions!AQB$14, Raw!$C:$C, Dispositions!$C48, Raw!$H:$H, "E34")</f>
        <v>0</v>
      </c>
      <c r="AQC48" s="52">
        <f>SUMIFS(Raw!$I:$I, Raw!$A:$A, Dispositions!AQC$14, Raw!$C:$C, Dispositions!$C48, Raw!$H:$H, "E34")</f>
        <v>0</v>
      </c>
      <c r="AQD48" s="52">
        <f>SUMIFS(Raw!$I:$I, Raw!$A:$A, Dispositions!AQD$14, Raw!$C:$C, Dispositions!$C48, Raw!$H:$H, "E34")</f>
        <v>0</v>
      </c>
      <c r="AQE48" s="52">
        <f>SUMIFS(Raw!$I:$I, Raw!$A:$A, Dispositions!AQE$14, Raw!$C:$C, Dispositions!$C48, Raw!$H:$H, "E34")</f>
        <v>0</v>
      </c>
      <c r="AQF48" s="53">
        <f>SUMIFS(Raw!$I:$I, Raw!$A:$A, Dispositions!AQF$14, Raw!$C:$C, Dispositions!$C48, Raw!$H:$H, "E34")</f>
        <v>0</v>
      </c>
      <c r="AQH48" s="46">
        <f>SUMIFS(Raw!$I:$I, Raw!$A:$A, Dispositions!AQH$14, Raw!$C:$C, Dispositions!$C48, Raw!$H:$H, "E02")</f>
        <v>0</v>
      </c>
      <c r="AQI48" s="52">
        <f>SUMIFS(Raw!$I:$I, Raw!$A:$A, Dispositions!AQI$14, Raw!$C:$C, Dispositions!$C48, Raw!$H:$H, "E02")</f>
        <v>0</v>
      </c>
      <c r="AQJ48" s="52">
        <f>SUMIFS(Raw!$I:$I, Raw!$A:$A, Dispositions!AQJ$14, Raw!$C:$C, Dispositions!$C48, Raw!$H:$H, "E02")</f>
        <v>0</v>
      </c>
      <c r="AQK48" s="52">
        <f>SUMIFS(Raw!$I:$I, Raw!$A:$A, Dispositions!AQK$14, Raw!$C:$C, Dispositions!$C48, Raw!$H:$H, "E02")</f>
        <v>0</v>
      </c>
      <c r="AQL48" s="52">
        <f>SUMIFS(Raw!$I:$I, Raw!$A:$A, Dispositions!AQL$14, Raw!$C:$C, Dispositions!$C48, Raw!$H:$H, "E02")</f>
        <v>0</v>
      </c>
      <c r="AQM48" s="52">
        <f>SUMIFS(Raw!$I:$I, Raw!$A:$A, Dispositions!AQM$14, Raw!$C:$C, Dispositions!$C48, Raw!$H:$H, "E02")</f>
        <v>0</v>
      </c>
      <c r="AQN48" s="53">
        <f>SUMIFS(Raw!$I:$I, Raw!$A:$A, Dispositions!AQN$14, Raw!$C:$C, Dispositions!$C48, Raw!$H:$H, "E02")</f>
        <v>0</v>
      </c>
      <c r="AQP48" s="46">
        <f>SUMIFS(Raw!$I:$I, Raw!$A:$A, Dispositions!AQP$14, Raw!$C:$C, Dispositions!$C48, Raw!$H:$H, "E03")</f>
        <v>0</v>
      </c>
      <c r="AQQ48" s="52">
        <f>SUMIFS(Raw!$I:$I, Raw!$A:$A, Dispositions!AQQ$14, Raw!$C:$C, Dispositions!$C48, Raw!$H:$H, "E03")</f>
        <v>0</v>
      </c>
      <c r="AQR48" s="52">
        <f>SUMIFS(Raw!$I:$I, Raw!$A:$A, Dispositions!AQR$14, Raw!$C:$C, Dispositions!$C48, Raw!$H:$H, "E03")</f>
        <v>0</v>
      </c>
      <c r="AQS48" s="52">
        <f>SUMIFS(Raw!$I:$I, Raw!$A:$A, Dispositions!AQS$14, Raw!$C:$C, Dispositions!$C48, Raw!$H:$H, "E03")</f>
        <v>0</v>
      </c>
      <c r="AQT48" s="52">
        <f>SUMIFS(Raw!$I:$I, Raw!$A:$A, Dispositions!AQT$14, Raw!$C:$C, Dispositions!$C48, Raw!$H:$H, "E03")</f>
        <v>0</v>
      </c>
      <c r="AQU48" s="52">
        <f>SUMIFS(Raw!$I:$I, Raw!$A:$A, Dispositions!AQU$14, Raw!$C:$C, Dispositions!$C48, Raw!$H:$H, "E03")</f>
        <v>0</v>
      </c>
      <c r="AQV48" s="53">
        <f>SUMIFS(Raw!$I:$I, Raw!$A:$A, Dispositions!AQV$14, Raw!$C:$C, Dispositions!$C48, Raw!$H:$H, "E03")</f>
        <v>0</v>
      </c>
      <c r="AQX48" s="46">
        <f>SUMIFS(Raw!$I:$I, Raw!$A:$A, Dispositions!AQX$14, Raw!$C:$C, Dispositions!$C48, Raw!$H:$H, "E05")</f>
        <v>0</v>
      </c>
      <c r="AQY48" s="52">
        <f>SUMIFS(Raw!$I:$I, Raw!$A:$A, Dispositions!AQY$14, Raw!$C:$C, Dispositions!$C48, Raw!$H:$H, "E05")</f>
        <v>0</v>
      </c>
      <c r="AQZ48" s="52">
        <f>SUMIFS(Raw!$I:$I, Raw!$A:$A, Dispositions!AQZ$14, Raw!$C:$C, Dispositions!$C48, Raw!$H:$H, "E05")</f>
        <v>0</v>
      </c>
      <c r="ARA48" s="52">
        <f>SUMIFS(Raw!$I:$I, Raw!$A:$A, Dispositions!ARA$14, Raw!$C:$C, Dispositions!$C48, Raw!$H:$H, "E05")</f>
        <v>0</v>
      </c>
      <c r="ARB48" s="52">
        <f>SUMIFS(Raw!$I:$I, Raw!$A:$A, Dispositions!ARB$14, Raw!$C:$C, Dispositions!$C48, Raw!$H:$H, "E05")</f>
        <v>0</v>
      </c>
      <c r="ARC48" s="52">
        <f>SUMIFS(Raw!$I:$I, Raw!$A:$A, Dispositions!ARC$14, Raw!$C:$C, Dispositions!$C48, Raw!$H:$H, "E05")</f>
        <v>0</v>
      </c>
      <c r="ARD48" s="53">
        <f>SUMIFS(Raw!$I:$I, Raw!$A:$A, Dispositions!ARD$14, Raw!$C:$C, Dispositions!$C48, Raw!$H:$H, "E05")</f>
        <v>0</v>
      </c>
      <c r="ARF48" s="46">
        <f>SUMIFS(Raw!$I:$I, Raw!$A:$A, Dispositions!ARF$14, Raw!$C:$C, Dispositions!$C48, Raw!$H:$H, "E12")</f>
        <v>0</v>
      </c>
      <c r="ARG48" s="52">
        <f>SUMIFS(Raw!$I:$I, Raw!$A:$A, Dispositions!ARG$14, Raw!$C:$C, Dispositions!$C48, Raw!$H:$H, "E12")</f>
        <v>0</v>
      </c>
      <c r="ARH48" s="52">
        <f>SUMIFS(Raw!$I:$I, Raw!$A:$A, Dispositions!ARH$14, Raw!$C:$C, Dispositions!$C48, Raw!$H:$H, "E12")</f>
        <v>0</v>
      </c>
      <c r="ARI48" s="52">
        <f>SUMIFS(Raw!$I:$I, Raw!$A:$A, Dispositions!ARI$14, Raw!$C:$C, Dispositions!$C48, Raw!$H:$H, "E12")</f>
        <v>0</v>
      </c>
      <c r="ARJ48" s="52">
        <f>SUMIFS(Raw!$I:$I, Raw!$A:$A, Dispositions!ARJ$14, Raw!$C:$C, Dispositions!$C48, Raw!$H:$H, "E12")</f>
        <v>0</v>
      </c>
      <c r="ARK48" s="52">
        <f>SUMIFS(Raw!$I:$I, Raw!$A:$A, Dispositions!ARK$14, Raw!$C:$C, Dispositions!$C48, Raw!$H:$H, "E12")</f>
        <v>0</v>
      </c>
      <c r="ARL48" s="53">
        <f>SUMIFS(Raw!$I:$I, Raw!$A:$A, Dispositions!ARL$14, Raw!$C:$C, Dispositions!$C48, Raw!$H:$H, "E12")</f>
        <v>0</v>
      </c>
      <c r="ARN48" s="46">
        <f>SUMIFS(Raw!$I:$I, Raw!$A:$A, Dispositions!ARN$14, Raw!$C:$C, Dispositions!$C48, Raw!$H:$H, "E13")</f>
        <v>0</v>
      </c>
      <c r="ARO48" s="52">
        <f>SUMIFS(Raw!$I:$I, Raw!$A:$A, Dispositions!ARO$14, Raw!$C:$C, Dispositions!$C48, Raw!$H:$H, "E13")</f>
        <v>0</v>
      </c>
      <c r="ARP48" s="52">
        <f>SUMIFS(Raw!$I:$I, Raw!$A:$A, Dispositions!ARP$14, Raw!$C:$C, Dispositions!$C48, Raw!$H:$H, "E13")</f>
        <v>0</v>
      </c>
      <c r="ARQ48" s="52">
        <f>SUMIFS(Raw!$I:$I, Raw!$A:$A, Dispositions!ARQ$14, Raw!$C:$C, Dispositions!$C48, Raw!$H:$H, "E13")</f>
        <v>0</v>
      </c>
      <c r="ARR48" s="52">
        <f>SUMIFS(Raw!$I:$I, Raw!$A:$A, Dispositions!ARR$14, Raw!$C:$C, Dispositions!$C48, Raw!$H:$H, "E13")</f>
        <v>0</v>
      </c>
      <c r="ARS48" s="52">
        <f>SUMIFS(Raw!$I:$I, Raw!$A:$A, Dispositions!ARS$14, Raw!$C:$C, Dispositions!$C48, Raw!$H:$H, "E13")</f>
        <v>0</v>
      </c>
      <c r="ART48" s="53">
        <f>SUMIFS(Raw!$I:$I, Raw!$A:$A, Dispositions!ART$14, Raw!$C:$C, Dispositions!$C48, Raw!$H:$H, "E13")</f>
        <v>0</v>
      </c>
      <c r="ARV48" s="46">
        <f>SUMIFS(Raw!$I:$I, Raw!$A:$A, Dispositions!ARV$14, Raw!$C:$C, Dispositions!$C48, Raw!$H:$H, "E14")</f>
        <v>0</v>
      </c>
      <c r="ARW48" s="52">
        <f>SUMIFS(Raw!$I:$I, Raw!$A:$A, Dispositions!ARW$14, Raw!$C:$C, Dispositions!$C48, Raw!$H:$H, "E14")</f>
        <v>0</v>
      </c>
      <c r="ARX48" s="52">
        <f>SUMIFS(Raw!$I:$I, Raw!$A:$A, Dispositions!ARX$14, Raw!$C:$C, Dispositions!$C48, Raw!$H:$H, "E14")</f>
        <v>0</v>
      </c>
      <c r="ARY48" s="52">
        <f>SUMIFS(Raw!$I:$I, Raw!$A:$A, Dispositions!ARY$14, Raw!$C:$C, Dispositions!$C48, Raw!$H:$H, "E14")</f>
        <v>0</v>
      </c>
      <c r="ARZ48" s="52">
        <f>SUMIFS(Raw!$I:$I, Raw!$A:$A, Dispositions!ARZ$14, Raw!$C:$C, Dispositions!$C48, Raw!$H:$H, "E14")</f>
        <v>0</v>
      </c>
      <c r="ASA48" s="52">
        <f>SUMIFS(Raw!$I:$I, Raw!$A:$A, Dispositions!ASA$14, Raw!$C:$C, Dispositions!$C48, Raw!$H:$H, "E14")</f>
        <v>0</v>
      </c>
      <c r="ASB48" s="53">
        <f>SUMIFS(Raw!$I:$I, Raw!$A:$A, Dispositions!ASB$14, Raw!$C:$C, Dispositions!$C48, Raw!$H:$H, "E14")</f>
        <v>0</v>
      </c>
      <c r="ASD48" s="46">
        <f>SUMIFS(Raw!$I:$I, Raw!$A:$A, Dispositions!ASD$14, Raw!$C:$C, Dispositions!$C48, Raw!$H:$H, "E15")</f>
        <v>0</v>
      </c>
      <c r="ASE48" s="52">
        <f>SUMIFS(Raw!$I:$I, Raw!$A:$A, Dispositions!ASE$14, Raw!$C:$C, Dispositions!$C48, Raw!$H:$H, "E15")</f>
        <v>0</v>
      </c>
      <c r="ASF48" s="52">
        <f>SUMIFS(Raw!$I:$I, Raw!$A:$A, Dispositions!ASF$14, Raw!$C:$C, Dispositions!$C48, Raw!$H:$H, "E15")</f>
        <v>0</v>
      </c>
      <c r="ASG48" s="52">
        <f>SUMIFS(Raw!$I:$I, Raw!$A:$A, Dispositions!ASG$14, Raw!$C:$C, Dispositions!$C48, Raw!$H:$H, "E15")</f>
        <v>0</v>
      </c>
      <c r="ASH48" s="52">
        <f>SUMIFS(Raw!$I:$I, Raw!$A:$A, Dispositions!ASH$14, Raw!$C:$C, Dispositions!$C48, Raw!$H:$H, "E15")</f>
        <v>0</v>
      </c>
      <c r="ASI48" s="52">
        <f>SUMIFS(Raw!$I:$I, Raw!$A:$A, Dispositions!ASI$14, Raw!$C:$C, Dispositions!$C48, Raw!$H:$H, "E15")</f>
        <v>0</v>
      </c>
      <c r="ASJ48" s="53">
        <f>SUMIFS(Raw!$I:$I, Raw!$A:$A, Dispositions!ASJ$14, Raw!$C:$C, Dispositions!$C48, Raw!$H:$H, "E15")</f>
        <v>0</v>
      </c>
      <c r="ASL48" s="46">
        <f>SUMIFS(Raw!$I:$I, Raw!$A:$A, Dispositions!ASL$14, Raw!$C:$C, Dispositions!$C48, Raw!$H:$H, "E16")</f>
        <v>0</v>
      </c>
      <c r="ASM48" s="52">
        <f>SUMIFS(Raw!$I:$I, Raw!$A:$A, Dispositions!ASM$14, Raw!$C:$C, Dispositions!$C48, Raw!$H:$H, "E16")</f>
        <v>0</v>
      </c>
      <c r="ASN48" s="52">
        <f>SUMIFS(Raw!$I:$I, Raw!$A:$A, Dispositions!ASN$14, Raw!$C:$C, Dispositions!$C48, Raw!$H:$H, "E16")</f>
        <v>0</v>
      </c>
      <c r="ASO48" s="52">
        <f>SUMIFS(Raw!$I:$I, Raw!$A:$A, Dispositions!ASO$14, Raw!$C:$C, Dispositions!$C48, Raw!$H:$H, "E16")</f>
        <v>0</v>
      </c>
      <c r="ASP48" s="52">
        <f>SUMIFS(Raw!$I:$I, Raw!$A:$A, Dispositions!ASP$14, Raw!$C:$C, Dispositions!$C48, Raw!$H:$H, "E16")</f>
        <v>0</v>
      </c>
      <c r="ASQ48" s="52">
        <f>SUMIFS(Raw!$I:$I, Raw!$A:$A, Dispositions!ASQ$14, Raw!$C:$C, Dispositions!$C48, Raw!$H:$H, "E16")</f>
        <v>0</v>
      </c>
      <c r="ASR48" s="53">
        <f>SUMIFS(Raw!$I:$I, Raw!$A:$A, Dispositions!ASR$14, Raw!$C:$C, Dispositions!$C48, Raw!$H:$H, "E16")</f>
        <v>0</v>
      </c>
      <c r="AST48" s="46">
        <f>SUMIFS(Raw!$I:$I, Raw!$A:$A, Dispositions!AST$14, Raw!$C:$C, Dispositions!$C48, Raw!$H:$H, "E18")</f>
        <v>0</v>
      </c>
      <c r="ASU48" s="52">
        <f>SUMIFS(Raw!$I:$I, Raw!$A:$A, Dispositions!ASU$14, Raw!$C:$C, Dispositions!$C48, Raw!$H:$H, "E18")</f>
        <v>0</v>
      </c>
      <c r="ASV48" s="52">
        <f>SUMIFS(Raw!$I:$I, Raw!$A:$A, Dispositions!ASV$14, Raw!$C:$C, Dispositions!$C48, Raw!$H:$H, "E18")</f>
        <v>0</v>
      </c>
      <c r="ASW48" s="52">
        <f>SUMIFS(Raw!$I:$I, Raw!$A:$A, Dispositions!ASW$14, Raw!$C:$C, Dispositions!$C48, Raw!$H:$H, "E18")</f>
        <v>0</v>
      </c>
      <c r="ASX48" s="52">
        <f>SUMIFS(Raw!$I:$I, Raw!$A:$A, Dispositions!ASX$14, Raw!$C:$C, Dispositions!$C48, Raw!$H:$H, "E18")</f>
        <v>0</v>
      </c>
      <c r="ASY48" s="52">
        <f>SUMIFS(Raw!$I:$I, Raw!$A:$A, Dispositions!ASY$14, Raw!$C:$C, Dispositions!$C48, Raw!$H:$H, "E18")</f>
        <v>0</v>
      </c>
      <c r="ASZ48" s="53">
        <f>SUMIFS(Raw!$I:$I, Raw!$A:$A, Dispositions!ASZ$14, Raw!$C:$C, Dispositions!$C48, Raw!$H:$H, "E18")</f>
        <v>0</v>
      </c>
      <c r="ATB48" s="46">
        <f>SUMIFS(Raw!$I:$I, Raw!$A:$A, Dispositions!ATB$14, Raw!$C:$C, Dispositions!$C48, Raw!$H:$H, "E34")</f>
        <v>0</v>
      </c>
      <c r="ATC48" s="52">
        <f>SUMIFS(Raw!$I:$I, Raw!$A:$A, Dispositions!ATC$14, Raw!$C:$C, Dispositions!$C48, Raw!$H:$H, "E34")</f>
        <v>0</v>
      </c>
      <c r="ATD48" s="52">
        <f>SUMIFS(Raw!$I:$I, Raw!$A:$A, Dispositions!ATD$14, Raw!$C:$C, Dispositions!$C48, Raw!$H:$H, "E34")</f>
        <v>0</v>
      </c>
      <c r="ATE48" s="52">
        <f>SUMIFS(Raw!$I:$I, Raw!$A:$A, Dispositions!ATE$14, Raw!$C:$C, Dispositions!$C48, Raw!$H:$H, "E34")</f>
        <v>0</v>
      </c>
      <c r="ATF48" s="52">
        <f>SUMIFS(Raw!$I:$I, Raw!$A:$A, Dispositions!ATF$14, Raw!$C:$C, Dispositions!$C48, Raw!$H:$H, "E34")</f>
        <v>0</v>
      </c>
      <c r="ATG48" s="52">
        <f>SUMIFS(Raw!$I:$I, Raw!$A:$A, Dispositions!ATG$14, Raw!$C:$C, Dispositions!$C48, Raw!$H:$H, "E34")</f>
        <v>0</v>
      </c>
      <c r="ATH48" s="53">
        <f>SUMIFS(Raw!$I:$I, Raw!$A:$A, Dispositions!ATH$14, Raw!$C:$C, Dispositions!$C48, Raw!$H:$H, "E34")</f>
        <v>0</v>
      </c>
      <c r="ATJ48" s="46">
        <f>SUMIFS(Raw!$I:$I, Raw!$A:$A, Dispositions!ATJ$14, Raw!$C:$C, Dispositions!$C48, Raw!$H:$H, "E02")</f>
        <v>0</v>
      </c>
      <c r="ATK48" s="52">
        <f>SUMIFS(Raw!$I:$I, Raw!$A:$A, Dispositions!ATK$14, Raw!$C:$C, Dispositions!$C48, Raw!$H:$H, "E02")</f>
        <v>0</v>
      </c>
      <c r="ATL48" s="52">
        <f>SUMIFS(Raw!$I:$I, Raw!$A:$A, Dispositions!ATL$14, Raw!$C:$C, Dispositions!$C48, Raw!$H:$H, "E02")</f>
        <v>0</v>
      </c>
      <c r="ATM48" s="52">
        <f>SUMIFS(Raw!$I:$I, Raw!$A:$A, Dispositions!ATM$14, Raw!$C:$C, Dispositions!$C48, Raw!$H:$H, "E02")</f>
        <v>0</v>
      </c>
      <c r="ATN48" s="52">
        <f>SUMIFS(Raw!$I:$I, Raw!$A:$A, Dispositions!ATN$14, Raw!$C:$C, Dispositions!$C48, Raw!$H:$H, "E02")</f>
        <v>0</v>
      </c>
      <c r="ATO48" s="52">
        <f>SUMIFS(Raw!$I:$I, Raw!$A:$A, Dispositions!ATO$14, Raw!$C:$C, Dispositions!$C48, Raw!$H:$H, "E02")</f>
        <v>0</v>
      </c>
      <c r="ATP48" s="53">
        <f>SUMIFS(Raw!$I:$I, Raw!$A:$A, Dispositions!ATP$14, Raw!$C:$C, Dispositions!$C48, Raw!$H:$H, "E02")</f>
        <v>0</v>
      </c>
      <c r="ATR48" s="46">
        <f>SUMIFS(Raw!$I:$I, Raw!$A:$A, Dispositions!ATR$14, Raw!$C:$C, Dispositions!$C48, Raw!$H:$H, "E03")</f>
        <v>0</v>
      </c>
      <c r="ATS48" s="52">
        <f>SUMIFS(Raw!$I:$I, Raw!$A:$A, Dispositions!ATS$14, Raw!$C:$C, Dispositions!$C48, Raw!$H:$H, "E03")</f>
        <v>0</v>
      </c>
      <c r="ATT48" s="52">
        <f>SUMIFS(Raw!$I:$I, Raw!$A:$A, Dispositions!ATT$14, Raw!$C:$C, Dispositions!$C48, Raw!$H:$H, "E03")</f>
        <v>0</v>
      </c>
      <c r="ATU48" s="52">
        <f>SUMIFS(Raw!$I:$I, Raw!$A:$A, Dispositions!ATU$14, Raw!$C:$C, Dispositions!$C48, Raw!$H:$H, "E03")</f>
        <v>0</v>
      </c>
      <c r="ATV48" s="52">
        <f>SUMIFS(Raw!$I:$I, Raw!$A:$A, Dispositions!ATV$14, Raw!$C:$C, Dispositions!$C48, Raw!$H:$H, "E03")</f>
        <v>0</v>
      </c>
      <c r="ATW48" s="52">
        <f>SUMIFS(Raw!$I:$I, Raw!$A:$A, Dispositions!ATW$14, Raw!$C:$C, Dispositions!$C48, Raw!$H:$H, "E03")</f>
        <v>0</v>
      </c>
      <c r="ATX48" s="53">
        <f>SUMIFS(Raw!$I:$I, Raw!$A:$A, Dispositions!ATX$14, Raw!$C:$C, Dispositions!$C48, Raw!$H:$H, "E03")</f>
        <v>0</v>
      </c>
      <c r="ATZ48" s="46">
        <f>SUMIFS(Raw!$I:$I, Raw!$A:$A, Dispositions!ATZ$14, Raw!$C:$C, Dispositions!$C48, Raw!$H:$H, "E05")</f>
        <v>0</v>
      </c>
      <c r="AUA48" s="52">
        <f>SUMIFS(Raw!$I:$I, Raw!$A:$A, Dispositions!AUA$14, Raw!$C:$C, Dispositions!$C48, Raw!$H:$H, "E05")</f>
        <v>0</v>
      </c>
      <c r="AUB48" s="52">
        <f>SUMIFS(Raw!$I:$I, Raw!$A:$A, Dispositions!AUB$14, Raw!$C:$C, Dispositions!$C48, Raw!$H:$H, "E05")</f>
        <v>0</v>
      </c>
      <c r="AUC48" s="52">
        <f>SUMIFS(Raw!$I:$I, Raw!$A:$A, Dispositions!AUC$14, Raw!$C:$C, Dispositions!$C48, Raw!$H:$H, "E05")</f>
        <v>0</v>
      </c>
      <c r="AUD48" s="52">
        <f>SUMIFS(Raw!$I:$I, Raw!$A:$A, Dispositions!AUD$14, Raw!$C:$C, Dispositions!$C48, Raw!$H:$H, "E05")</f>
        <v>0</v>
      </c>
      <c r="AUE48" s="52">
        <f>SUMIFS(Raw!$I:$I, Raw!$A:$A, Dispositions!AUE$14, Raw!$C:$C, Dispositions!$C48, Raw!$H:$H, "E05")</f>
        <v>0</v>
      </c>
      <c r="AUF48" s="53">
        <f>SUMIFS(Raw!$I:$I, Raw!$A:$A, Dispositions!AUF$14, Raw!$C:$C, Dispositions!$C48, Raw!$H:$H, "E05")</f>
        <v>0</v>
      </c>
      <c r="AUH48" s="46">
        <f>SUMIFS(Raw!$I:$I, Raw!$A:$A, Dispositions!AUH$14, Raw!$C:$C, Dispositions!$C48, Raw!$H:$H, "E12")</f>
        <v>0</v>
      </c>
      <c r="AUI48" s="52">
        <f>SUMIFS(Raw!$I:$I, Raw!$A:$A, Dispositions!AUI$14, Raw!$C:$C, Dispositions!$C48, Raw!$H:$H, "E12")</f>
        <v>0</v>
      </c>
      <c r="AUJ48" s="52">
        <f>SUMIFS(Raw!$I:$I, Raw!$A:$A, Dispositions!AUJ$14, Raw!$C:$C, Dispositions!$C48, Raw!$H:$H, "E12")</f>
        <v>0</v>
      </c>
      <c r="AUK48" s="52">
        <f>SUMIFS(Raw!$I:$I, Raw!$A:$A, Dispositions!AUK$14, Raw!$C:$C, Dispositions!$C48, Raw!$H:$H, "E12")</f>
        <v>0</v>
      </c>
      <c r="AUL48" s="52">
        <f>SUMIFS(Raw!$I:$I, Raw!$A:$A, Dispositions!AUL$14, Raw!$C:$C, Dispositions!$C48, Raw!$H:$H, "E12")</f>
        <v>0</v>
      </c>
      <c r="AUM48" s="52">
        <f>SUMIFS(Raw!$I:$I, Raw!$A:$A, Dispositions!AUM$14, Raw!$C:$C, Dispositions!$C48, Raw!$H:$H, "E12")</f>
        <v>0</v>
      </c>
      <c r="AUN48" s="53">
        <f>SUMIFS(Raw!$I:$I, Raw!$A:$A, Dispositions!AUN$14, Raw!$C:$C, Dispositions!$C48, Raw!$H:$H, "E12")</f>
        <v>0</v>
      </c>
      <c r="AUP48" s="46">
        <f>SUMIFS(Raw!$I:$I, Raw!$A:$A, Dispositions!AUP$14, Raw!$C:$C, Dispositions!$C48, Raw!$H:$H, "E13")</f>
        <v>0</v>
      </c>
      <c r="AUQ48" s="52">
        <f>SUMIFS(Raw!$I:$I, Raw!$A:$A, Dispositions!AUQ$14, Raw!$C:$C, Dispositions!$C48, Raw!$H:$H, "E13")</f>
        <v>0</v>
      </c>
      <c r="AUR48" s="52">
        <f>SUMIFS(Raw!$I:$I, Raw!$A:$A, Dispositions!AUR$14, Raw!$C:$C, Dispositions!$C48, Raw!$H:$H, "E13")</f>
        <v>0</v>
      </c>
      <c r="AUS48" s="52">
        <f>SUMIFS(Raw!$I:$I, Raw!$A:$A, Dispositions!AUS$14, Raw!$C:$C, Dispositions!$C48, Raw!$H:$H, "E13")</f>
        <v>0</v>
      </c>
      <c r="AUT48" s="52">
        <f>SUMIFS(Raw!$I:$I, Raw!$A:$A, Dispositions!AUT$14, Raw!$C:$C, Dispositions!$C48, Raw!$H:$H, "E13")</f>
        <v>0</v>
      </c>
      <c r="AUU48" s="52">
        <f>SUMIFS(Raw!$I:$I, Raw!$A:$A, Dispositions!AUU$14, Raw!$C:$C, Dispositions!$C48, Raw!$H:$H, "E13")</f>
        <v>0</v>
      </c>
      <c r="AUV48" s="53">
        <f>SUMIFS(Raw!$I:$I, Raw!$A:$A, Dispositions!AUV$14, Raw!$C:$C, Dispositions!$C48, Raw!$H:$H, "E13")</f>
        <v>0</v>
      </c>
      <c r="AUX48" s="46">
        <f>SUMIFS(Raw!$I:$I, Raw!$A:$A, Dispositions!AUX$14, Raw!$C:$C, Dispositions!$C48, Raw!$H:$H, "E14")</f>
        <v>0</v>
      </c>
      <c r="AUY48" s="52">
        <f>SUMIFS(Raw!$I:$I, Raw!$A:$A, Dispositions!AUY$14, Raw!$C:$C, Dispositions!$C48, Raw!$H:$H, "E14")</f>
        <v>0</v>
      </c>
      <c r="AUZ48" s="52">
        <f>SUMIFS(Raw!$I:$I, Raw!$A:$A, Dispositions!AUZ$14, Raw!$C:$C, Dispositions!$C48, Raw!$H:$H, "E14")</f>
        <v>0</v>
      </c>
      <c r="AVA48" s="52">
        <f>SUMIFS(Raw!$I:$I, Raw!$A:$A, Dispositions!AVA$14, Raw!$C:$C, Dispositions!$C48, Raw!$H:$H, "E14")</f>
        <v>0</v>
      </c>
      <c r="AVB48" s="52">
        <f>SUMIFS(Raw!$I:$I, Raw!$A:$A, Dispositions!AVB$14, Raw!$C:$C, Dispositions!$C48, Raw!$H:$H, "E14")</f>
        <v>0</v>
      </c>
      <c r="AVC48" s="52">
        <f>SUMIFS(Raw!$I:$I, Raw!$A:$A, Dispositions!AVC$14, Raw!$C:$C, Dispositions!$C48, Raw!$H:$H, "E14")</f>
        <v>0</v>
      </c>
      <c r="AVD48" s="53">
        <f>SUMIFS(Raw!$I:$I, Raw!$A:$A, Dispositions!AVD$14, Raw!$C:$C, Dispositions!$C48, Raw!$H:$H, "E14")</f>
        <v>0</v>
      </c>
      <c r="AVF48" s="46">
        <f>SUMIFS(Raw!$I:$I, Raw!$A:$A, Dispositions!AVF$14, Raw!$C:$C, Dispositions!$C48, Raw!$H:$H, "E15")</f>
        <v>0</v>
      </c>
      <c r="AVG48" s="52">
        <f>SUMIFS(Raw!$I:$I, Raw!$A:$A, Dispositions!AVG$14, Raw!$C:$C, Dispositions!$C48, Raw!$H:$H, "E15")</f>
        <v>0</v>
      </c>
      <c r="AVH48" s="52">
        <f>SUMIFS(Raw!$I:$I, Raw!$A:$A, Dispositions!AVH$14, Raw!$C:$C, Dispositions!$C48, Raw!$H:$H, "E15")</f>
        <v>0</v>
      </c>
      <c r="AVI48" s="52">
        <f>SUMIFS(Raw!$I:$I, Raw!$A:$A, Dispositions!AVI$14, Raw!$C:$C, Dispositions!$C48, Raw!$H:$H, "E15")</f>
        <v>0</v>
      </c>
      <c r="AVJ48" s="52">
        <f>SUMIFS(Raw!$I:$I, Raw!$A:$A, Dispositions!AVJ$14, Raw!$C:$C, Dispositions!$C48, Raw!$H:$H, "E15")</f>
        <v>0</v>
      </c>
      <c r="AVK48" s="52">
        <f>SUMIFS(Raw!$I:$I, Raw!$A:$A, Dispositions!AVK$14, Raw!$C:$C, Dispositions!$C48, Raw!$H:$H, "E15")</f>
        <v>0</v>
      </c>
      <c r="AVL48" s="53">
        <f>SUMIFS(Raw!$I:$I, Raw!$A:$A, Dispositions!AVL$14, Raw!$C:$C, Dispositions!$C48, Raw!$H:$H, "E15")</f>
        <v>0</v>
      </c>
      <c r="AVN48" s="46">
        <f>SUMIFS(Raw!$I:$I, Raw!$A:$A, Dispositions!AVN$14, Raw!$C:$C, Dispositions!$C48, Raw!$H:$H, "E16")</f>
        <v>0</v>
      </c>
      <c r="AVO48" s="52">
        <f>SUMIFS(Raw!$I:$I, Raw!$A:$A, Dispositions!AVO$14, Raw!$C:$C, Dispositions!$C48, Raw!$H:$H, "E16")</f>
        <v>0</v>
      </c>
      <c r="AVP48" s="52">
        <f>SUMIFS(Raw!$I:$I, Raw!$A:$A, Dispositions!AVP$14, Raw!$C:$C, Dispositions!$C48, Raw!$H:$H, "E16")</f>
        <v>0</v>
      </c>
      <c r="AVQ48" s="52">
        <f>SUMIFS(Raw!$I:$I, Raw!$A:$A, Dispositions!AVQ$14, Raw!$C:$C, Dispositions!$C48, Raw!$H:$H, "E16")</f>
        <v>0</v>
      </c>
      <c r="AVR48" s="52">
        <f>SUMIFS(Raw!$I:$I, Raw!$A:$A, Dispositions!AVR$14, Raw!$C:$C, Dispositions!$C48, Raw!$H:$H, "E16")</f>
        <v>0</v>
      </c>
      <c r="AVS48" s="52">
        <f>SUMIFS(Raw!$I:$I, Raw!$A:$A, Dispositions!AVS$14, Raw!$C:$C, Dispositions!$C48, Raw!$H:$H, "E16")</f>
        <v>0</v>
      </c>
      <c r="AVT48" s="53">
        <f>SUMIFS(Raw!$I:$I, Raw!$A:$A, Dispositions!AVT$14, Raw!$C:$C, Dispositions!$C48, Raw!$H:$H, "E16")</f>
        <v>0</v>
      </c>
      <c r="AVV48" s="46">
        <f>SUMIFS(Raw!$I:$I, Raw!$A:$A, Dispositions!AVV$14, Raw!$C:$C, Dispositions!$C48, Raw!$H:$H, "E18")</f>
        <v>0</v>
      </c>
      <c r="AVW48" s="52">
        <f>SUMIFS(Raw!$I:$I, Raw!$A:$A, Dispositions!AVW$14, Raw!$C:$C, Dispositions!$C48, Raw!$H:$H, "E18")</f>
        <v>0</v>
      </c>
      <c r="AVX48" s="52">
        <f>SUMIFS(Raw!$I:$I, Raw!$A:$A, Dispositions!AVX$14, Raw!$C:$C, Dispositions!$C48, Raw!$H:$H, "E18")</f>
        <v>0</v>
      </c>
      <c r="AVY48" s="52">
        <f>SUMIFS(Raw!$I:$I, Raw!$A:$A, Dispositions!AVY$14, Raw!$C:$C, Dispositions!$C48, Raw!$H:$H, "E18")</f>
        <v>0</v>
      </c>
      <c r="AVZ48" s="52">
        <f>SUMIFS(Raw!$I:$I, Raw!$A:$A, Dispositions!AVZ$14, Raw!$C:$C, Dispositions!$C48, Raw!$H:$H, "E18")</f>
        <v>0</v>
      </c>
      <c r="AWA48" s="52">
        <f>SUMIFS(Raw!$I:$I, Raw!$A:$A, Dispositions!AWA$14, Raw!$C:$C, Dispositions!$C48, Raw!$H:$H, "E18")</f>
        <v>0</v>
      </c>
      <c r="AWB48" s="53">
        <f>SUMIFS(Raw!$I:$I, Raw!$A:$A, Dispositions!AWB$14, Raw!$C:$C, Dispositions!$C48, Raw!$H:$H, "E18")</f>
        <v>0</v>
      </c>
      <c r="AWD48" s="46">
        <f>SUMIFS(Raw!$I:$I, Raw!$A:$A, Dispositions!AWD$14, Raw!$C:$C, Dispositions!$C48, Raw!$H:$H, "E34")</f>
        <v>0</v>
      </c>
      <c r="AWE48" s="52">
        <f>SUMIFS(Raw!$I:$I, Raw!$A:$A, Dispositions!AWE$14, Raw!$C:$C, Dispositions!$C48, Raw!$H:$H, "E34")</f>
        <v>0</v>
      </c>
      <c r="AWF48" s="52">
        <f>SUMIFS(Raw!$I:$I, Raw!$A:$A, Dispositions!AWF$14, Raw!$C:$C, Dispositions!$C48, Raw!$H:$H, "E34")</f>
        <v>0</v>
      </c>
      <c r="AWG48" s="52">
        <f>SUMIFS(Raw!$I:$I, Raw!$A:$A, Dispositions!AWG$14, Raw!$C:$C, Dispositions!$C48, Raw!$H:$H, "E34")</f>
        <v>0</v>
      </c>
      <c r="AWH48" s="52">
        <f>SUMIFS(Raw!$I:$I, Raw!$A:$A, Dispositions!AWH$14, Raw!$C:$C, Dispositions!$C48, Raw!$H:$H, "E34")</f>
        <v>0</v>
      </c>
      <c r="AWI48" s="52">
        <f>SUMIFS(Raw!$I:$I, Raw!$A:$A, Dispositions!AWI$14, Raw!$C:$C, Dispositions!$C48, Raw!$H:$H, "E34")</f>
        <v>0</v>
      </c>
      <c r="AWJ48" s="53">
        <f>SUMIFS(Raw!$I:$I, Raw!$A:$A, Dispositions!AWJ$14, Raw!$C:$C, Dispositions!$C48, Raw!$H:$H, "E34")</f>
        <v>0</v>
      </c>
      <c r="AWL48" s="46">
        <f>SUMIFS(Raw!$I:$I, Raw!$A:$A, Dispositions!AWL$14, Raw!$C:$C, Dispositions!$C48, Raw!$H:$H, "E02")</f>
        <v>0</v>
      </c>
      <c r="AWM48" s="52">
        <f>SUMIFS(Raw!$I:$I, Raw!$A:$A, Dispositions!AWM$14, Raw!$C:$C, Dispositions!$C48, Raw!$H:$H, "E02")</f>
        <v>0</v>
      </c>
      <c r="AWN48" s="52">
        <f>SUMIFS(Raw!$I:$I, Raw!$A:$A, Dispositions!AWN$14, Raw!$C:$C, Dispositions!$C48, Raw!$H:$H, "E02")</f>
        <v>0</v>
      </c>
      <c r="AWO48" s="52">
        <f>SUMIFS(Raw!$I:$I, Raw!$A:$A, Dispositions!AWO$14, Raw!$C:$C, Dispositions!$C48, Raw!$H:$H, "E02")</f>
        <v>0</v>
      </c>
      <c r="AWP48" s="52">
        <f>SUMIFS(Raw!$I:$I, Raw!$A:$A, Dispositions!AWP$14, Raw!$C:$C, Dispositions!$C48, Raw!$H:$H, "E02")</f>
        <v>0</v>
      </c>
      <c r="AWQ48" s="52">
        <f>SUMIFS(Raw!$I:$I, Raw!$A:$A, Dispositions!AWQ$14, Raw!$C:$C, Dispositions!$C48, Raw!$H:$H, "E02")</f>
        <v>0</v>
      </c>
      <c r="AWR48" s="53">
        <f>SUMIFS(Raw!$I:$I, Raw!$A:$A, Dispositions!AWR$14, Raw!$C:$C, Dispositions!$C48, Raw!$H:$H, "E02")</f>
        <v>0</v>
      </c>
      <c r="AWT48" s="46">
        <f>SUMIFS(Raw!$I:$I, Raw!$A:$A, Dispositions!AWT$14, Raw!$C:$C, Dispositions!$C48, Raw!$H:$H, "E03")</f>
        <v>0</v>
      </c>
      <c r="AWU48" s="52">
        <f>SUMIFS(Raw!$I:$I, Raw!$A:$A, Dispositions!AWU$14, Raw!$C:$C, Dispositions!$C48, Raw!$H:$H, "E03")</f>
        <v>0</v>
      </c>
      <c r="AWV48" s="52">
        <f>SUMIFS(Raw!$I:$I, Raw!$A:$A, Dispositions!AWV$14, Raw!$C:$C, Dispositions!$C48, Raw!$H:$H, "E03")</f>
        <v>0</v>
      </c>
      <c r="AWW48" s="52">
        <f>SUMIFS(Raw!$I:$I, Raw!$A:$A, Dispositions!AWW$14, Raw!$C:$C, Dispositions!$C48, Raw!$H:$H, "E03")</f>
        <v>0</v>
      </c>
      <c r="AWX48" s="52">
        <f>SUMIFS(Raw!$I:$I, Raw!$A:$A, Dispositions!AWX$14, Raw!$C:$C, Dispositions!$C48, Raw!$H:$H, "E03")</f>
        <v>0</v>
      </c>
      <c r="AWY48" s="52">
        <f>SUMIFS(Raw!$I:$I, Raw!$A:$A, Dispositions!AWY$14, Raw!$C:$C, Dispositions!$C48, Raw!$H:$H, "E03")</f>
        <v>0</v>
      </c>
      <c r="AWZ48" s="53">
        <f>SUMIFS(Raw!$I:$I, Raw!$A:$A, Dispositions!AWZ$14, Raw!$C:$C, Dispositions!$C48, Raw!$H:$H, "E03")</f>
        <v>0</v>
      </c>
      <c r="AXB48" s="46">
        <f>SUMIFS(Raw!$I:$I, Raw!$A:$A, Dispositions!AXB$14, Raw!$C:$C, Dispositions!$C48, Raw!$H:$H, "E05")</f>
        <v>0</v>
      </c>
      <c r="AXC48" s="52">
        <f>SUMIFS(Raw!$I:$I, Raw!$A:$A, Dispositions!AXC$14, Raw!$C:$C, Dispositions!$C48, Raw!$H:$H, "E05")</f>
        <v>0</v>
      </c>
      <c r="AXD48" s="52">
        <f>SUMIFS(Raw!$I:$I, Raw!$A:$A, Dispositions!AXD$14, Raw!$C:$C, Dispositions!$C48, Raw!$H:$H, "E05")</f>
        <v>0</v>
      </c>
      <c r="AXE48" s="52">
        <f>SUMIFS(Raw!$I:$I, Raw!$A:$A, Dispositions!AXE$14, Raw!$C:$C, Dispositions!$C48, Raw!$H:$H, "E05")</f>
        <v>0</v>
      </c>
      <c r="AXF48" s="52">
        <f>SUMIFS(Raw!$I:$I, Raw!$A:$A, Dispositions!AXF$14, Raw!$C:$C, Dispositions!$C48, Raw!$H:$H, "E05")</f>
        <v>0</v>
      </c>
      <c r="AXG48" s="52">
        <f>SUMIFS(Raw!$I:$I, Raw!$A:$A, Dispositions!AXG$14, Raw!$C:$C, Dispositions!$C48, Raw!$H:$H, "E05")</f>
        <v>0</v>
      </c>
      <c r="AXH48" s="53">
        <f>SUMIFS(Raw!$I:$I, Raw!$A:$A, Dispositions!AXH$14, Raw!$C:$C, Dispositions!$C48, Raw!$H:$H, "E05")</f>
        <v>0</v>
      </c>
      <c r="AXJ48" s="46">
        <f>SUMIFS(Raw!$I:$I, Raw!$A:$A, Dispositions!AXJ$14, Raw!$C:$C, Dispositions!$C48, Raw!$H:$H, "E12")</f>
        <v>0</v>
      </c>
      <c r="AXK48" s="52">
        <f>SUMIFS(Raw!$I:$I, Raw!$A:$A, Dispositions!AXK$14, Raw!$C:$C, Dispositions!$C48, Raw!$H:$H, "E12")</f>
        <v>0</v>
      </c>
      <c r="AXL48" s="52">
        <f>SUMIFS(Raw!$I:$I, Raw!$A:$A, Dispositions!AXL$14, Raw!$C:$C, Dispositions!$C48, Raw!$H:$H, "E12")</f>
        <v>0</v>
      </c>
      <c r="AXM48" s="52">
        <f>SUMIFS(Raw!$I:$I, Raw!$A:$A, Dispositions!AXM$14, Raw!$C:$C, Dispositions!$C48, Raw!$H:$H, "E12")</f>
        <v>0</v>
      </c>
      <c r="AXN48" s="52">
        <f>SUMIFS(Raw!$I:$I, Raw!$A:$A, Dispositions!AXN$14, Raw!$C:$C, Dispositions!$C48, Raw!$H:$H, "E12")</f>
        <v>0</v>
      </c>
      <c r="AXO48" s="52">
        <f>SUMIFS(Raw!$I:$I, Raw!$A:$A, Dispositions!AXO$14, Raw!$C:$C, Dispositions!$C48, Raw!$H:$H, "E12")</f>
        <v>0</v>
      </c>
      <c r="AXP48" s="53">
        <f>SUMIFS(Raw!$I:$I, Raw!$A:$A, Dispositions!AXP$14, Raw!$C:$C, Dispositions!$C48, Raw!$H:$H, "E12")</f>
        <v>0</v>
      </c>
      <c r="AXR48" s="46">
        <f>SUMIFS(Raw!$I:$I, Raw!$A:$A, Dispositions!AXR$14, Raw!$C:$C, Dispositions!$C48, Raw!$H:$H, "E13")</f>
        <v>0</v>
      </c>
      <c r="AXS48" s="52">
        <f>SUMIFS(Raw!$I:$I, Raw!$A:$A, Dispositions!AXS$14, Raw!$C:$C, Dispositions!$C48, Raw!$H:$H, "E13")</f>
        <v>0</v>
      </c>
      <c r="AXT48" s="52">
        <f>SUMIFS(Raw!$I:$I, Raw!$A:$A, Dispositions!AXT$14, Raw!$C:$C, Dispositions!$C48, Raw!$H:$H, "E13")</f>
        <v>0</v>
      </c>
      <c r="AXU48" s="52">
        <f>SUMIFS(Raw!$I:$I, Raw!$A:$A, Dispositions!AXU$14, Raw!$C:$C, Dispositions!$C48, Raw!$H:$H, "E13")</f>
        <v>0</v>
      </c>
      <c r="AXV48" s="52">
        <f>SUMIFS(Raw!$I:$I, Raw!$A:$A, Dispositions!AXV$14, Raw!$C:$C, Dispositions!$C48, Raw!$H:$H, "E13")</f>
        <v>0</v>
      </c>
      <c r="AXW48" s="52">
        <f>SUMIFS(Raw!$I:$I, Raw!$A:$A, Dispositions!AXW$14, Raw!$C:$C, Dispositions!$C48, Raw!$H:$H, "E13")</f>
        <v>0</v>
      </c>
      <c r="AXX48" s="53">
        <f>SUMIFS(Raw!$I:$I, Raw!$A:$A, Dispositions!AXX$14, Raw!$C:$C, Dispositions!$C48, Raw!$H:$H, "E13")</f>
        <v>0</v>
      </c>
      <c r="AXZ48" s="46">
        <f>SUMIFS(Raw!$I:$I, Raw!$A:$A, Dispositions!AXZ$14, Raw!$C:$C, Dispositions!$C48, Raw!$H:$H, "E14")</f>
        <v>0</v>
      </c>
      <c r="AYA48" s="52">
        <f>SUMIFS(Raw!$I:$I, Raw!$A:$A, Dispositions!AYA$14, Raw!$C:$C, Dispositions!$C48, Raw!$H:$H, "E14")</f>
        <v>0</v>
      </c>
      <c r="AYB48" s="52">
        <f>SUMIFS(Raw!$I:$I, Raw!$A:$A, Dispositions!AYB$14, Raw!$C:$C, Dispositions!$C48, Raw!$H:$H, "E14")</f>
        <v>0</v>
      </c>
      <c r="AYC48" s="52">
        <f>SUMIFS(Raw!$I:$I, Raw!$A:$A, Dispositions!AYC$14, Raw!$C:$C, Dispositions!$C48, Raw!$H:$H, "E14")</f>
        <v>0</v>
      </c>
      <c r="AYD48" s="52">
        <f>SUMIFS(Raw!$I:$I, Raw!$A:$A, Dispositions!AYD$14, Raw!$C:$C, Dispositions!$C48, Raw!$H:$H, "E14")</f>
        <v>0</v>
      </c>
      <c r="AYE48" s="52">
        <f>SUMIFS(Raw!$I:$I, Raw!$A:$A, Dispositions!AYE$14, Raw!$C:$C, Dispositions!$C48, Raw!$H:$H, "E14")</f>
        <v>0</v>
      </c>
      <c r="AYF48" s="53">
        <f>SUMIFS(Raw!$I:$I, Raw!$A:$A, Dispositions!AYF$14, Raw!$C:$C, Dispositions!$C48, Raw!$H:$H, "E14")</f>
        <v>0</v>
      </c>
      <c r="AYH48" s="46">
        <f>SUMIFS(Raw!$I:$I, Raw!$A:$A, Dispositions!AYH$14, Raw!$C:$C, Dispositions!$C48, Raw!$H:$H, "E15")</f>
        <v>0</v>
      </c>
      <c r="AYI48" s="52">
        <f>SUMIFS(Raw!$I:$I, Raw!$A:$A, Dispositions!AYI$14, Raw!$C:$C, Dispositions!$C48, Raw!$H:$H, "E15")</f>
        <v>0</v>
      </c>
      <c r="AYJ48" s="52">
        <f>SUMIFS(Raw!$I:$I, Raw!$A:$A, Dispositions!AYJ$14, Raw!$C:$C, Dispositions!$C48, Raw!$H:$H, "E15")</f>
        <v>0</v>
      </c>
      <c r="AYK48" s="52">
        <f>SUMIFS(Raw!$I:$I, Raw!$A:$A, Dispositions!AYK$14, Raw!$C:$C, Dispositions!$C48, Raw!$H:$H, "E15")</f>
        <v>0</v>
      </c>
      <c r="AYL48" s="52">
        <f>SUMIFS(Raw!$I:$I, Raw!$A:$A, Dispositions!AYL$14, Raw!$C:$C, Dispositions!$C48, Raw!$H:$H, "E15")</f>
        <v>0</v>
      </c>
      <c r="AYM48" s="52">
        <f>SUMIFS(Raw!$I:$I, Raw!$A:$A, Dispositions!AYM$14, Raw!$C:$C, Dispositions!$C48, Raw!$H:$H, "E15")</f>
        <v>0</v>
      </c>
      <c r="AYN48" s="53">
        <f>SUMIFS(Raw!$I:$I, Raw!$A:$A, Dispositions!AYN$14, Raw!$C:$C, Dispositions!$C48, Raw!$H:$H, "E15")</f>
        <v>0</v>
      </c>
      <c r="AYP48" s="46">
        <f>SUMIFS(Raw!$I:$I, Raw!$A:$A, Dispositions!AYP$14, Raw!$C:$C, Dispositions!$C48, Raw!$H:$H, "E16")</f>
        <v>0</v>
      </c>
      <c r="AYQ48" s="52">
        <f>SUMIFS(Raw!$I:$I, Raw!$A:$A, Dispositions!AYQ$14, Raw!$C:$C, Dispositions!$C48, Raw!$H:$H, "E16")</f>
        <v>0</v>
      </c>
      <c r="AYR48" s="52">
        <f>SUMIFS(Raw!$I:$I, Raw!$A:$A, Dispositions!AYR$14, Raw!$C:$C, Dispositions!$C48, Raw!$H:$H, "E16")</f>
        <v>0</v>
      </c>
      <c r="AYS48" s="52">
        <f>SUMIFS(Raw!$I:$I, Raw!$A:$A, Dispositions!AYS$14, Raw!$C:$C, Dispositions!$C48, Raw!$H:$H, "E16")</f>
        <v>0</v>
      </c>
      <c r="AYT48" s="52">
        <f>SUMIFS(Raw!$I:$I, Raw!$A:$A, Dispositions!AYT$14, Raw!$C:$C, Dispositions!$C48, Raw!$H:$H, "E16")</f>
        <v>0</v>
      </c>
      <c r="AYU48" s="52">
        <f>SUMIFS(Raw!$I:$I, Raw!$A:$A, Dispositions!AYU$14, Raw!$C:$C, Dispositions!$C48, Raw!$H:$H, "E16")</f>
        <v>0</v>
      </c>
      <c r="AYV48" s="53">
        <f>SUMIFS(Raw!$I:$I, Raw!$A:$A, Dispositions!AYV$14, Raw!$C:$C, Dispositions!$C48, Raw!$H:$H, "E16")</f>
        <v>0</v>
      </c>
      <c r="AYX48" s="46">
        <f>SUMIFS(Raw!$I:$I, Raw!$A:$A, Dispositions!AYX$14, Raw!$C:$C, Dispositions!$C48, Raw!$H:$H, "E18")</f>
        <v>0</v>
      </c>
      <c r="AYY48" s="52">
        <f>SUMIFS(Raw!$I:$I, Raw!$A:$A, Dispositions!AYY$14, Raw!$C:$C, Dispositions!$C48, Raw!$H:$H, "E18")</f>
        <v>0</v>
      </c>
      <c r="AYZ48" s="52">
        <f>SUMIFS(Raw!$I:$I, Raw!$A:$A, Dispositions!AYZ$14, Raw!$C:$C, Dispositions!$C48, Raw!$H:$H, "E18")</f>
        <v>0</v>
      </c>
      <c r="AZA48" s="52">
        <f>SUMIFS(Raw!$I:$I, Raw!$A:$A, Dispositions!AZA$14, Raw!$C:$C, Dispositions!$C48, Raw!$H:$H, "E18")</f>
        <v>0</v>
      </c>
      <c r="AZB48" s="52">
        <f>SUMIFS(Raw!$I:$I, Raw!$A:$A, Dispositions!AZB$14, Raw!$C:$C, Dispositions!$C48, Raw!$H:$H, "E18")</f>
        <v>0</v>
      </c>
      <c r="AZC48" s="52">
        <f>SUMIFS(Raw!$I:$I, Raw!$A:$A, Dispositions!AZC$14, Raw!$C:$C, Dispositions!$C48, Raw!$H:$H, "E18")</f>
        <v>0</v>
      </c>
      <c r="AZD48" s="53">
        <f>SUMIFS(Raw!$I:$I, Raw!$A:$A, Dispositions!AZD$14, Raw!$C:$C, Dispositions!$C48, Raw!$H:$H, "E18")</f>
        <v>0</v>
      </c>
      <c r="AZF48" s="46">
        <f>SUMIFS(Raw!$I:$I, Raw!$A:$A, Dispositions!AZF$14, Raw!$C:$C, Dispositions!$C48, Raw!$H:$H, "E34")</f>
        <v>0</v>
      </c>
      <c r="AZG48" s="52">
        <f>SUMIFS(Raw!$I:$I, Raw!$A:$A, Dispositions!AZG$14, Raw!$C:$C, Dispositions!$C48, Raw!$H:$H, "E34")</f>
        <v>0</v>
      </c>
      <c r="AZH48" s="52">
        <f>SUMIFS(Raw!$I:$I, Raw!$A:$A, Dispositions!AZH$14, Raw!$C:$C, Dispositions!$C48, Raw!$H:$H, "E34")</f>
        <v>0</v>
      </c>
      <c r="AZI48" s="52">
        <f>SUMIFS(Raw!$I:$I, Raw!$A:$A, Dispositions!AZI$14, Raw!$C:$C, Dispositions!$C48, Raw!$H:$H, "E34")</f>
        <v>0</v>
      </c>
      <c r="AZJ48" s="52">
        <f>SUMIFS(Raw!$I:$I, Raw!$A:$A, Dispositions!AZJ$14, Raw!$C:$C, Dispositions!$C48, Raw!$H:$H, "E34")</f>
        <v>0</v>
      </c>
      <c r="AZK48" s="52">
        <f>SUMIFS(Raw!$I:$I, Raw!$A:$A, Dispositions!AZK$14, Raw!$C:$C, Dispositions!$C48, Raw!$H:$H, "E34")</f>
        <v>0</v>
      </c>
      <c r="AZL48" s="53">
        <f>SUMIFS(Raw!$I:$I, Raw!$A:$A, Dispositions!AZL$14, Raw!$C:$C, Dispositions!$C48, Raw!$H:$H, "E34")</f>
        <v>0</v>
      </c>
      <c r="AZN48" s="46">
        <f>SUMIFS(Raw!$I:$I, Raw!$A:$A, Dispositions!AZN$14, Raw!$C:$C, Dispositions!$C48, Raw!$H:$H, "E02")</f>
        <v>0</v>
      </c>
      <c r="AZO48" s="52">
        <f>SUMIFS(Raw!$I:$I, Raw!$A:$A, Dispositions!AZO$14, Raw!$C:$C, Dispositions!$C48, Raw!$H:$H, "E02")</f>
        <v>0</v>
      </c>
      <c r="AZP48" s="52">
        <f>SUMIFS(Raw!$I:$I, Raw!$A:$A, Dispositions!AZP$14, Raw!$C:$C, Dispositions!$C48, Raw!$H:$H, "E02")</f>
        <v>0</v>
      </c>
      <c r="AZQ48" s="52">
        <f>SUMIFS(Raw!$I:$I, Raw!$A:$A, Dispositions!AZQ$14, Raw!$C:$C, Dispositions!$C48, Raw!$H:$H, "E02")</f>
        <v>0</v>
      </c>
      <c r="AZR48" s="52">
        <f>SUMIFS(Raw!$I:$I, Raw!$A:$A, Dispositions!AZR$14, Raw!$C:$C, Dispositions!$C48, Raw!$H:$H, "E02")</f>
        <v>0</v>
      </c>
      <c r="AZS48" s="52">
        <f>SUMIFS(Raw!$I:$I, Raw!$A:$A, Dispositions!AZS$14, Raw!$C:$C, Dispositions!$C48, Raw!$H:$H, "E02")</f>
        <v>0</v>
      </c>
      <c r="AZT48" s="53">
        <f>SUMIFS(Raw!$I:$I, Raw!$A:$A, Dispositions!AZT$14, Raw!$C:$C, Dispositions!$C48, Raw!$H:$H, "E02")</f>
        <v>0</v>
      </c>
      <c r="AZV48" s="46">
        <f>SUMIFS(Raw!$I:$I, Raw!$A:$A, Dispositions!AZV$14, Raw!$C:$C, Dispositions!$C48, Raw!$H:$H, "E03")</f>
        <v>0</v>
      </c>
      <c r="AZW48" s="52">
        <f>SUMIFS(Raw!$I:$I, Raw!$A:$A, Dispositions!AZW$14, Raw!$C:$C, Dispositions!$C48, Raw!$H:$H, "E03")</f>
        <v>0</v>
      </c>
      <c r="AZX48" s="52">
        <f>SUMIFS(Raw!$I:$I, Raw!$A:$A, Dispositions!AZX$14, Raw!$C:$C, Dispositions!$C48, Raw!$H:$H, "E03")</f>
        <v>0</v>
      </c>
      <c r="AZY48" s="52">
        <f>SUMIFS(Raw!$I:$I, Raw!$A:$A, Dispositions!AZY$14, Raw!$C:$C, Dispositions!$C48, Raw!$H:$H, "E03")</f>
        <v>0</v>
      </c>
      <c r="AZZ48" s="52">
        <f>SUMIFS(Raw!$I:$I, Raw!$A:$A, Dispositions!AZZ$14, Raw!$C:$C, Dispositions!$C48, Raw!$H:$H, "E03")</f>
        <v>0</v>
      </c>
      <c r="BAA48" s="52">
        <f>SUMIFS(Raw!$I:$I, Raw!$A:$A, Dispositions!BAA$14, Raw!$C:$C, Dispositions!$C48, Raw!$H:$H, "E03")</f>
        <v>0</v>
      </c>
      <c r="BAB48" s="53">
        <f>SUMIFS(Raw!$I:$I, Raw!$A:$A, Dispositions!BAB$14, Raw!$C:$C, Dispositions!$C48, Raw!$H:$H, "E03")</f>
        <v>0</v>
      </c>
      <c r="BAD48" s="46">
        <f>SUMIFS(Raw!$I:$I, Raw!$A:$A, Dispositions!BAD$14, Raw!$C:$C, Dispositions!$C48, Raw!$H:$H, "E05")</f>
        <v>0</v>
      </c>
      <c r="BAE48" s="52">
        <f>SUMIFS(Raw!$I:$I, Raw!$A:$A, Dispositions!BAE$14, Raw!$C:$C, Dispositions!$C48, Raw!$H:$H, "E05")</f>
        <v>0</v>
      </c>
      <c r="BAF48" s="52">
        <f>SUMIFS(Raw!$I:$I, Raw!$A:$A, Dispositions!BAF$14, Raw!$C:$C, Dispositions!$C48, Raw!$H:$H, "E05")</f>
        <v>0</v>
      </c>
      <c r="BAG48" s="52">
        <f>SUMIFS(Raw!$I:$I, Raw!$A:$A, Dispositions!BAG$14, Raw!$C:$C, Dispositions!$C48, Raw!$H:$H, "E05")</f>
        <v>0</v>
      </c>
      <c r="BAH48" s="52">
        <f>SUMIFS(Raw!$I:$I, Raw!$A:$A, Dispositions!BAH$14, Raw!$C:$C, Dispositions!$C48, Raw!$H:$H, "E05")</f>
        <v>0</v>
      </c>
      <c r="BAI48" s="52">
        <f>SUMIFS(Raw!$I:$I, Raw!$A:$A, Dispositions!BAI$14, Raw!$C:$C, Dispositions!$C48, Raw!$H:$H, "E05")</f>
        <v>0</v>
      </c>
      <c r="BAJ48" s="53">
        <f>SUMIFS(Raw!$I:$I, Raw!$A:$A, Dispositions!BAJ$14, Raw!$C:$C, Dispositions!$C48, Raw!$H:$H, "E05")</f>
        <v>0</v>
      </c>
      <c r="BAL48" s="46">
        <f>SUMIFS(Raw!$I:$I, Raw!$A:$A, Dispositions!BAL$14, Raw!$C:$C, Dispositions!$C48, Raw!$H:$H, "E12")</f>
        <v>0</v>
      </c>
      <c r="BAM48" s="52">
        <f>SUMIFS(Raw!$I:$I, Raw!$A:$A, Dispositions!BAM$14, Raw!$C:$C, Dispositions!$C48, Raw!$H:$H, "E12")</f>
        <v>0</v>
      </c>
      <c r="BAN48" s="52">
        <f>SUMIFS(Raw!$I:$I, Raw!$A:$A, Dispositions!BAN$14, Raw!$C:$C, Dispositions!$C48, Raw!$H:$H, "E12")</f>
        <v>0</v>
      </c>
      <c r="BAO48" s="52">
        <f>SUMIFS(Raw!$I:$I, Raw!$A:$A, Dispositions!BAO$14, Raw!$C:$C, Dispositions!$C48, Raw!$H:$H, "E12")</f>
        <v>0</v>
      </c>
      <c r="BAP48" s="52">
        <f>SUMIFS(Raw!$I:$I, Raw!$A:$A, Dispositions!BAP$14, Raw!$C:$C, Dispositions!$C48, Raw!$H:$H, "E12")</f>
        <v>0</v>
      </c>
      <c r="BAQ48" s="52">
        <f>SUMIFS(Raw!$I:$I, Raw!$A:$A, Dispositions!BAQ$14, Raw!$C:$C, Dispositions!$C48, Raw!$H:$H, "E12")</f>
        <v>0</v>
      </c>
      <c r="BAR48" s="53">
        <f>SUMIFS(Raw!$I:$I, Raw!$A:$A, Dispositions!BAR$14, Raw!$C:$C, Dispositions!$C48, Raw!$H:$H, "E12")</f>
        <v>0</v>
      </c>
      <c r="BAT48" s="46">
        <f>SUMIFS(Raw!$I:$I, Raw!$A:$A, Dispositions!BAT$14, Raw!$C:$C, Dispositions!$C48, Raw!$H:$H, "E13")</f>
        <v>0</v>
      </c>
      <c r="BAU48" s="52">
        <f>SUMIFS(Raw!$I:$I, Raw!$A:$A, Dispositions!BAU$14, Raw!$C:$C, Dispositions!$C48, Raw!$H:$H, "E13")</f>
        <v>0</v>
      </c>
      <c r="BAV48" s="52">
        <f>SUMIFS(Raw!$I:$I, Raw!$A:$A, Dispositions!BAV$14, Raw!$C:$C, Dispositions!$C48, Raw!$H:$H, "E13")</f>
        <v>0</v>
      </c>
      <c r="BAW48" s="52">
        <f>SUMIFS(Raw!$I:$I, Raw!$A:$A, Dispositions!BAW$14, Raw!$C:$C, Dispositions!$C48, Raw!$H:$H, "E13")</f>
        <v>0</v>
      </c>
      <c r="BAX48" s="52">
        <f>SUMIFS(Raw!$I:$I, Raw!$A:$A, Dispositions!BAX$14, Raw!$C:$C, Dispositions!$C48, Raw!$H:$H, "E13")</f>
        <v>0</v>
      </c>
      <c r="BAY48" s="52">
        <f>SUMIFS(Raw!$I:$I, Raw!$A:$A, Dispositions!BAY$14, Raw!$C:$C, Dispositions!$C48, Raw!$H:$H, "E13")</f>
        <v>0</v>
      </c>
      <c r="BAZ48" s="53">
        <f>SUMIFS(Raw!$I:$I, Raw!$A:$A, Dispositions!BAZ$14, Raw!$C:$C, Dispositions!$C48, Raw!$H:$H, "E13")</f>
        <v>0</v>
      </c>
      <c r="BBB48" s="46">
        <f>SUMIFS(Raw!$I:$I, Raw!$A:$A, Dispositions!BBB$14, Raw!$C:$C, Dispositions!$C48, Raw!$H:$H, "E14")</f>
        <v>0</v>
      </c>
      <c r="BBC48" s="52">
        <f>SUMIFS(Raw!$I:$I, Raw!$A:$A, Dispositions!BBC$14, Raw!$C:$C, Dispositions!$C48, Raw!$H:$H, "E14")</f>
        <v>0</v>
      </c>
      <c r="BBD48" s="52">
        <f>SUMIFS(Raw!$I:$I, Raw!$A:$A, Dispositions!BBD$14, Raw!$C:$C, Dispositions!$C48, Raw!$H:$H, "E14")</f>
        <v>0</v>
      </c>
      <c r="BBE48" s="52">
        <f>SUMIFS(Raw!$I:$I, Raw!$A:$A, Dispositions!BBE$14, Raw!$C:$C, Dispositions!$C48, Raw!$H:$H, "E14")</f>
        <v>0</v>
      </c>
      <c r="BBF48" s="52">
        <f>SUMIFS(Raw!$I:$I, Raw!$A:$A, Dispositions!BBF$14, Raw!$C:$C, Dispositions!$C48, Raw!$H:$H, "E14")</f>
        <v>0</v>
      </c>
      <c r="BBG48" s="52">
        <f>SUMIFS(Raw!$I:$I, Raw!$A:$A, Dispositions!BBG$14, Raw!$C:$C, Dispositions!$C48, Raw!$H:$H, "E14")</f>
        <v>0</v>
      </c>
      <c r="BBH48" s="53">
        <f>SUMIFS(Raw!$I:$I, Raw!$A:$A, Dispositions!BBH$14, Raw!$C:$C, Dispositions!$C48, Raw!$H:$H, "E14")</f>
        <v>0</v>
      </c>
      <c r="BBJ48" s="46">
        <f>SUMIFS(Raw!$I:$I, Raw!$A:$A, Dispositions!BBJ$14, Raw!$C:$C, Dispositions!$C48, Raw!$H:$H, "E15")</f>
        <v>0</v>
      </c>
      <c r="BBK48" s="52">
        <f>SUMIFS(Raw!$I:$I, Raw!$A:$A, Dispositions!BBK$14, Raw!$C:$C, Dispositions!$C48, Raw!$H:$H, "E15")</f>
        <v>0</v>
      </c>
      <c r="BBL48" s="52">
        <f>SUMIFS(Raw!$I:$I, Raw!$A:$A, Dispositions!BBL$14, Raw!$C:$C, Dispositions!$C48, Raw!$H:$H, "E15")</f>
        <v>0</v>
      </c>
      <c r="BBM48" s="52">
        <f>SUMIFS(Raw!$I:$I, Raw!$A:$A, Dispositions!BBM$14, Raw!$C:$C, Dispositions!$C48, Raw!$H:$H, "E15")</f>
        <v>0</v>
      </c>
      <c r="BBN48" s="52">
        <f>SUMIFS(Raw!$I:$I, Raw!$A:$A, Dispositions!BBN$14, Raw!$C:$C, Dispositions!$C48, Raw!$H:$H, "E15")</f>
        <v>0</v>
      </c>
      <c r="BBO48" s="52">
        <f>SUMIFS(Raw!$I:$I, Raw!$A:$A, Dispositions!BBO$14, Raw!$C:$C, Dispositions!$C48, Raw!$H:$H, "E15")</f>
        <v>0</v>
      </c>
      <c r="BBP48" s="53">
        <f>SUMIFS(Raw!$I:$I, Raw!$A:$A, Dispositions!BBP$14, Raw!$C:$C, Dispositions!$C48, Raw!$H:$H, "E15")</f>
        <v>0</v>
      </c>
      <c r="BBR48" s="46">
        <f>SUMIFS(Raw!$I:$I, Raw!$A:$A, Dispositions!BBR$14, Raw!$C:$C, Dispositions!$C48, Raw!$H:$H, "E16")</f>
        <v>0</v>
      </c>
      <c r="BBS48" s="52">
        <f>SUMIFS(Raw!$I:$I, Raw!$A:$A, Dispositions!BBS$14, Raw!$C:$C, Dispositions!$C48, Raw!$H:$H, "E16")</f>
        <v>0</v>
      </c>
      <c r="BBT48" s="52">
        <f>SUMIFS(Raw!$I:$I, Raw!$A:$A, Dispositions!BBT$14, Raw!$C:$C, Dispositions!$C48, Raw!$H:$H, "E16")</f>
        <v>0</v>
      </c>
      <c r="BBU48" s="52">
        <f>SUMIFS(Raw!$I:$I, Raw!$A:$A, Dispositions!BBU$14, Raw!$C:$C, Dispositions!$C48, Raw!$H:$H, "E16")</f>
        <v>0</v>
      </c>
      <c r="BBV48" s="52">
        <f>SUMIFS(Raw!$I:$I, Raw!$A:$A, Dispositions!BBV$14, Raw!$C:$C, Dispositions!$C48, Raw!$H:$H, "E16")</f>
        <v>0</v>
      </c>
      <c r="BBW48" s="52">
        <f>SUMIFS(Raw!$I:$I, Raw!$A:$A, Dispositions!BBW$14, Raw!$C:$C, Dispositions!$C48, Raw!$H:$H, "E16")</f>
        <v>0</v>
      </c>
      <c r="BBX48" s="53">
        <f>SUMIFS(Raw!$I:$I, Raw!$A:$A, Dispositions!BBX$14, Raw!$C:$C, Dispositions!$C48, Raw!$H:$H, "E16")</f>
        <v>0</v>
      </c>
      <c r="BBZ48" s="46">
        <f>SUMIFS(Raw!$I:$I, Raw!$A:$A, Dispositions!BBZ$14, Raw!$C:$C, Dispositions!$C48, Raw!$H:$H, "E18")</f>
        <v>0</v>
      </c>
      <c r="BCA48" s="52">
        <f>SUMIFS(Raw!$I:$I, Raw!$A:$A, Dispositions!BCA$14, Raw!$C:$C, Dispositions!$C48, Raw!$H:$H, "E18")</f>
        <v>0</v>
      </c>
      <c r="BCB48" s="52">
        <f>SUMIFS(Raw!$I:$I, Raw!$A:$A, Dispositions!BCB$14, Raw!$C:$C, Dispositions!$C48, Raw!$H:$H, "E18")</f>
        <v>0</v>
      </c>
      <c r="BCC48" s="52">
        <f>SUMIFS(Raw!$I:$I, Raw!$A:$A, Dispositions!BCC$14, Raw!$C:$C, Dispositions!$C48, Raw!$H:$H, "E18")</f>
        <v>0</v>
      </c>
      <c r="BCD48" s="52">
        <f>SUMIFS(Raw!$I:$I, Raw!$A:$A, Dispositions!BCD$14, Raw!$C:$C, Dispositions!$C48, Raw!$H:$H, "E18")</f>
        <v>0</v>
      </c>
      <c r="BCE48" s="52">
        <f>SUMIFS(Raw!$I:$I, Raw!$A:$A, Dispositions!BCE$14, Raw!$C:$C, Dispositions!$C48, Raw!$H:$H, "E18")</f>
        <v>0</v>
      </c>
      <c r="BCF48" s="53">
        <f>SUMIFS(Raw!$I:$I, Raw!$A:$A, Dispositions!BCF$14, Raw!$C:$C, Dispositions!$C48, Raw!$H:$H, "E18")</f>
        <v>0</v>
      </c>
      <c r="BCH48" s="46">
        <f>SUMIFS(Raw!$I:$I, Raw!$A:$A, Dispositions!BCH$14, Raw!$C:$C, Dispositions!$C48, Raw!$H:$H, "E34")</f>
        <v>0</v>
      </c>
      <c r="BCI48" s="52">
        <f>SUMIFS(Raw!$I:$I, Raw!$A:$A, Dispositions!BCI$14, Raw!$C:$C, Dispositions!$C48, Raw!$H:$H, "E34")</f>
        <v>0</v>
      </c>
      <c r="BCJ48" s="52">
        <f>SUMIFS(Raw!$I:$I, Raw!$A:$A, Dispositions!BCJ$14, Raw!$C:$C, Dispositions!$C48, Raw!$H:$H, "E34")</f>
        <v>0</v>
      </c>
      <c r="BCK48" s="52">
        <f>SUMIFS(Raw!$I:$I, Raw!$A:$A, Dispositions!BCK$14, Raw!$C:$C, Dispositions!$C48, Raw!$H:$H, "E34")</f>
        <v>0</v>
      </c>
      <c r="BCL48" s="52">
        <f>SUMIFS(Raw!$I:$I, Raw!$A:$A, Dispositions!BCL$14, Raw!$C:$C, Dispositions!$C48, Raw!$H:$H, "E34")</f>
        <v>0</v>
      </c>
      <c r="BCM48" s="52">
        <f>SUMIFS(Raw!$I:$I, Raw!$A:$A, Dispositions!BCM$14, Raw!$C:$C, Dispositions!$C48, Raw!$H:$H, "E34")</f>
        <v>0</v>
      </c>
      <c r="BCN48" s="53">
        <f>SUMIFS(Raw!$I:$I, Raw!$A:$A, Dispositions!BCN$14, Raw!$C:$C, Dispositions!$C48, Raw!$H:$H, "E34")</f>
        <v>0</v>
      </c>
      <c r="BCP48" s="46">
        <f>SUMIFS(Raw!$I:$I, Raw!$A:$A, Dispositions!BCP$14, Raw!$C:$C, Dispositions!$C48, Raw!$H:$H, "E02")</f>
        <v>0</v>
      </c>
      <c r="BCQ48" s="52">
        <f>SUMIFS(Raw!$I:$I, Raw!$A:$A, Dispositions!BCQ$14, Raw!$C:$C, Dispositions!$C48, Raw!$H:$H, "E02")</f>
        <v>0</v>
      </c>
      <c r="BCR48" s="52">
        <f>SUMIFS(Raw!$I:$I, Raw!$A:$A, Dispositions!BCR$14, Raw!$C:$C, Dispositions!$C48, Raw!$H:$H, "E02")</f>
        <v>0</v>
      </c>
      <c r="BCS48" s="52">
        <f>SUMIFS(Raw!$I:$I, Raw!$A:$A, Dispositions!BCS$14, Raw!$C:$C, Dispositions!$C48, Raw!$H:$H, "E02")</f>
        <v>0</v>
      </c>
      <c r="BCT48" s="52">
        <f>SUMIFS(Raw!$I:$I, Raw!$A:$A, Dispositions!BCT$14, Raw!$C:$C, Dispositions!$C48, Raw!$H:$H, "E02")</f>
        <v>0</v>
      </c>
      <c r="BCU48" s="52">
        <f>SUMIFS(Raw!$I:$I, Raw!$A:$A, Dispositions!BCU$14, Raw!$C:$C, Dispositions!$C48, Raw!$H:$H, "E02")</f>
        <v>0</v>
      </c>
      <c r="BCV48" s="53">
        <f>SUMIFS(Raw!$I:$I, Raw!$A:$A, Dispositions!BCV$14, Raw!$C:$C, Dispositions!$C48, Raw!$H:$H, "E02")</f>
        <v>0</v>
      </c>
      <c r="BCX48" s="46">
        <f>SUMIFS(Raw!$I:$I, Raw!$A:$A, Dispositions!BCX$14, Raw!$C:$C, Dispositions!$C48, Raw!$H:$H, "E03")</f>
        <v>0</v>
      </c>
      <c r="BCY48" s="52">
        <f>SUMIFS(Raw!$I:$I, Raw!$A:$A, Dispositions!BCY$14, Raw!$C:$C, Dispositions!$C48, Raw!$H:$H, "E03")</f>
        <v>0</v>
      </c>
      <c r="BCZ48" s="52">
        <f>SUMIFS(Raw!$I:$I, Raw!$A:$A, Dispositions!BCZ$14, Raw!$C:$C, Dispositions!$C48, Raw!$H:$H, "E03")</f>
        <v>0</v>
      </c>
      <c r="BDA48" s="52">
        <f>SUMIFS(Raw!$I:$I, Raw!$A:$A, Dispositions!BDA$14, Raw!$C:$C, Dispositions!$C48, Raw!$H:$H, "E03")</f>
        <v>0</v>
      </c>
      <c r="BDB48" s="52">
        <f>SUMIFS(Raw!$I:$I, Raw!$A:$A, Dispositions!BDB$14, Raw!$C:$C, Dispositions!$C48, Raw!$H:$H, "E03")</f>
        <v>0</v>
      </c>
      <c r="BDC48" s="52">
        <f>SUMIFS(Raw!$I:$I, Raw!$A:$A, Dispositions!BDC$14, Raw!$C:$C, Dispositions!$C48, Raw!$H:$H, "E03")</f>
        <v>0</v>
      </c>
      <c r="BDD48" s="53">
        <f>SUMIFS(Raw!$I:$I, Raw!$A:$A, Dispositions!BDD$14, Raw!$C:$C, Dispositions!$C48, Raw!$H:$H, "E03")</f>
        <v>0</v>
      </c>
      <c r="BDF48" s="46">
        <f>SUMIFS(Raw!$I:$I, Raw!$A:$A, Dispositions!BDF$14, Raw!$C:$C, Dispositions!$C48, Raw!$H:$H, "E05")</f>
        <v>0</v>
      </c>
      <c r="BDG48" s="52">
        <f>SUMIFS(Raw!$I:$I, Raw!$A:$A, Dispositions!BDG$14, Raw!$C:$C, Dispositions!$C48, Raw!$H:$H, "E05")</f>
        <v>0</v>
      </c>
      <c r="BDH48" s="52">
        <f>SUMIFS(Raw!$I:$I, Raw!$A:$A, Dispositions!BDH$14, Raw!$C:$C, Dispositions!$C48, Raw!$H:$H, "E05")</f>
        <v>0</v>
      </c>
      <c r="BDI48" s="52">
        <f>SUMIFS(Raw!$I:$I, Raw!$A:$A, Dispositions!BDI$14, Raw!$C:$C, Dispositions!$C48, Raw!$H:$H, "E05")</f>
        <v>0</v>
      </c>
      <c r="BDJ48" s="52">
        <f>SUMIFS(Raw!$I:$I, Raw!$A:$A, Dispositions!BDJ$14, Raw!$C:$C, Dispositions!$C48, Raw!$H:$H, "E05")</f>
        <v>0</v>
      </c>
      <c r="BDK48" s="52">
        <f>SUMIFS(Raw!$I:$I, Raw!$A:$A, Dispositions!BDK$14, Raw!$C:$C, Dispositions!$C48, Raw!$H:$H, "E05")</f>
        <v>0</v>
      </c>
      <c r="BDL48" s="53">
        <f>SUMIFS(Raw!$I:$I, Raw!$A:$A, Dispositions!BDL$14, Raw!$C:$C, Dispositions!$C48, Raw!$H:$H, "E05")</f>
        <v>0</v>
      </c>
      <c r="BDN48" s="46">
        <f>SUMIFS(Raw!$I:$I, Raw!$A:$A, Dispositions!BDN$14, Raw!$C:$C, Dispositions!$C48, Raw!$H:$H, "E12")</f>
        <v>0</v>
      </c>
      <c r="BDO48" s="52">
        <f>SUMIFS(Raw!$I:$I, Raw!$A:$A, Dispositions!BDO$14, Raw!$C:$C, Dispositions!$C48, Raw!$H:$H, "E12")</f>
        <v>0</v>
      </c>
      <c r="BDP48" s="52">
        <f>SUMIFS(Raw!$I:$I, Raw!$A:$A, Dispositions!BDP$14, Raw!$C:$C, Dispositions!$C48, Raw!$H:$H, "E12")</f>
        <v>0</v>
      </c>
      <c r="BDQ48" s="52">
        <f>SUMIFS(Raw!$I:$I, Raw!$A:$A, Dispositions!BDQ$14, Raw!$C:$C, Dispositions!$C48, Raw!$H:$H, "E12")</f>
        <v>0</v>
      </c>
      <c r="BDR48" s="52">
        <f>SUMIFS(Raw!$I:$I, Raw!$A:$A, Dispositions!BDR$14, Raw!$C:$C, Dispositions!$C48, Raw!$H:$H, "E12")</f>
        <v>0</v>
      </c>
      <c r="BDS48" s="52">
        <f>SUMIFS(Raw!$I:$I, Raw!$A:$A, Dispositions!BDS$14, Raw!$C:$C, Dispositions!$C48, Raw!$H:$H, "E12")</f>
        <v>0</v>
      </c>
      <c r="BDT48" s="53">
        <f>SUMIFS(Raw!$I:$I, Raw!$A:$A, Dispositions!BDT$14, Raw!$C:$C, Dispositions!$C48, Raw!$H:$H, "E12")</f>
        <v>0</v>
      </c>
      <c r="BDV48" s="46">
        <f>SUMIFS(Raw!$I:$I, Raw!$A:$A, Dispositions!BDV$14, Raw!$C:$C, Dispositions!$C48, Raw!$H:$H, "E13")</f>
        <v>0</v>
      </c>
      <c r="BDW48" s="52">
        <f>SUMIFS(Raw!$I:$I, Raw!$A:$A, Dispositions!BDW$14, Raw!$C:$C, Dispositions!$C48, Raw!$H:$H, "E13")</f>
        <v>0</v>
      </c>
      <c r="BDX48" s="52">
        <f>SUMIFS(Raw!$I:$I, Raw!$A:$A, Dispositions!BDX$14, Raw!$C:$C, Dispositions!$C48, Raw!$H:$H, "E13")</f>
        <v>0</v>
      </c>
      <c r="BDY48" s="52">
        <f>SUMIFS(Raw!$I:$I, Raw!$A:$A, Dispositions!BDY$14, Raw!$C:$C, Dispositions!$C48, Raw!$H:$H, "E13")</f>
        <v>0</v>
      </c>
      <c r="BDZ48" s="52">
        <f>SUMIFS(Raw!$I:$I, Raw!$A:$A, Dispositions!BDZ$14, Raw!$C:$C, Dispositions!$C48, Raw!$H:$H, "E13")</f>
        <v>0</v>
      </c>
      <c r="BEA48" s="52">
        <f>SUMIFS(Raw!$I:$I, Raw!$A:$A, Dispositions!BEA$14, Raw!$C:$C, Dispositions!$C48, Raw!$H:$H, "E13")</f>
        <v>0</v>
      </c>
      <c r="BEB48" s="53">
        <f>SUMIFS(Raw!$I:$I, Raw!$A:$A, Dispositions!BEB$14, Raw!$C:$C, Dispositions!$C48, Raw!$H:$H, "E13")</f>
        <v>0</v>
      </c>
      <c r="BED48" s="46">
        <f>SUMIFS(Raw!$I:$I, Raw!$A:$A, Dispositions!BED$14, Raw!$C:$C, Dispositions!$C48, Raw!$H:$H, "E14")</f>
        <v>0</v>
      </c>
      <c r="BEE48" s="52">
        <f>SUMIFS(Raw!$I:$I, Raw!$A:$A, Dispositions!BEE$14, Raw!$C:$C, Dispositions!$C48, Raw!$H:$H, "E14")</f>
        <v>0</v>
      </c>
      <c r="BEF48" s="52">
        <f>SUMIFS(Raw!$I:$I, Raw!$A:$A, Dispositions!BEF$14, Raw!$C:$C, Dispositions!$C48, Raw!$H:$H, "E14")</f>
        <v>0</v>
      </c>
      <c r="BEG48" s="52">
        <f>SUMIFS(Raw!$I:$I, Raw!$A:$A, Dispositions!BEG$14, Raw!$C:$C, Dispositions!$C48, Raw!$H:$H, "E14")</f>
        <v>0</v>
      </c>
      <c r="BEH48" s="52">
        <f>SUMIFS(Raw!$I:$I, Raw!$A:$A, Dispositions!BEH$14, Raw!$C:$C, Dispositions!$C48, Raw!$H:$H, "E14")</f>
        <v>0</v>
      </c>
      <c r="BEI48" s="52">
        <f>SUMIFS(Raw!$I:$I, Raw!$A:$A, Dispositions!BEI$14, Raw!$C:$C, Dispositions!$C48, Raw!$H:$H, "E14")</f>
        <v>0</v>
      </c>
      <c r="BEJ48" s="53">
        <f>SUMIFS(Raw!$I:$I, Raw!$A:$A, Dispositions!BEJ$14, Raw!$C:$C, Dispositions!$C48, Raw!$H:$H, "E14")</f>
        <v>0</v>
      </c>
      <c r="BEL48" s="46">
        <f>SUMIFS(Raw!$I:$I, Raw!$A:$A, Dispositions!BEL$14, Raw!$C:$C, Dispositions!$C48, Raw!$H:$H, "E15")</f>
        <v>0</v>
      </c>
      <c r="BEM48" s="52">
        <f>SUMIFS(Raw!$I:$I, Raw!$A:$A, Dispositions!BEM$14, Raw!$C:$C, Dispositions!$C48, Raw!$H:$H, "E15")</f>
        <v>0</v>
      </c>
      <c r="BEN48" s="52">
        <f>SUMIFS(Raw!$I:$I, Raw!$A:$A, Dispositions!BEN$14, Raw!$C:$C, Dispositions!$C48, Raw!$H:$H, "E15")</f>
        <v>0</v>
      </c>
      <c r="BEO48" s="52">
        <f>SUMIFS(Raw!$I:$I, Raw!$A:$A, Dispositions!BEO$14, Raw!$C:$C, Dispositions!$C48, Raw!$H:$H, "E15")</f>
        <v>0</v>
      </c>
      <c r="BEP48" s="52">
        <f>SUMIFS(Raw!$I:$I, Raw!$A:$A, Dispositions!BEP$14, Raw!$C:$C, Dispositions!$C48, Raw!$H:$H, "E15")</f>
        <v>0</v>
      </c>
      <c r="BEQ48" s="52">
        <f>SUMIFS(Raw!$I:$I, Raw!$A:$A, Dispositions!BEQ$14, Raw!$C:$C, Dispositions!$C48, Raw!$H:$H, "E15")</f>
        <v>0</v>
      </c>
      <c r="BER48" s="53">
        <f>SUMIFS(Raw!$I:$I, Raw!$A:$A, Dispositions!BER$14, Raw!$C:$C, Dispositions!$C48, Raw!$H:$H, "E15")</f>
        <v>0</v>
      </c>
      <c r="BET48" s="46">
        <f>SUMIFS(Raw!$I:$I, Raw!$A:$A, Dispositions!BET$14, Raw!$C:$C, Dispositions!$C48, Raw!$H:$H, "E16")</f>
        <v>0</v>
      </c>
      <c r="BEU48" s="52">
        <f>SUMIFS(Raw!$I:$I, Raw!$A:$A, Dispositions!BEU$14, Raw!$C:$C, Dispositions!$C48, Raw!$H:$H, "E16")</f>
        <v>0</v>
      </c>
      <c r="BEV48" s="52">
        <f>SUMIFS(Raw!$I:$I, Raw!$A:$A, Dispositions!BEV$14, Raw!$C:$C, Dispositions!$C48, Raw!$H:$H, "E16")</f>
        <v>0</v>
      </c>
      <c r="BEW48" s="52">
        <f>SUMIFS(Raw!$I:$I, Raw!$A:$A, Dispositions!BEW$14, Raw!$C:$C, Dispositions!$C48, Raw!$H:$H, "E16")</f>
        <v>0</v>
      </c>
      <c r="BEX48" s="52">
        <f>SUMIFS(Raw!$I:$I, Raw!$A:$A, Dispositions!BEX$14, Raw!$C:$C, Dispositions!$C48, Raw!$H:$H, "E16")</f>
        <v>0</v>
      </c>
      <c r="BEY48" s="52">
        <f>SUMIFS(Raw!$I:$I, Raw!$A:$A, Dispositions!BEY$14, Raw!$C:$C, Dispositions!$C48, Raw!$H:$H, "E16")</f>
        <v>0</v>
      </c>
      <c r="BEZ48" s="53">
        <f>SUMIFS(Raw!$I:$I, Raw!$A:$A, Dispositions!BEZ$14, Raw!$C:$C, Dispositions!$C48, Raw!$H:$H, "E16")</f>
        <v>0</v>
      </c>
      <c r="BFB48" s="46">
        <f>SUMIFS(Raw!$I:$I, Raw!$A:$A, Dispositions!BFB$14, Raw!$C:$C, Dispositions!$C48, Raw!$H:$H, "E18")</f>
        <v>0</v>
      </c>
      <c r="BFC48" s="52">
        <f>SUMIFS(Raw!$I:$I, Raw!$A:$A, Dispositions!BFC$14, Raw!$C:$C, Dispositions!$C48, Raw!$H:$H, "E18")</f>
        <v>0</v>
      </c>
      <c r="BFD48" s="52">
        <f>SUMIFS(Raw!$I:$I, Raw!$A:$A, Dispositions!BFD$14, Raw!$C:$C, Dispositions!$C48, Raw!$H:$H, "E18")</f>
        <v>0</v>
      </c>
      <c r="BFE48" s="52">
        <f>SUMIFS(Raw!$I:$I, Raw!$A:$A, Dispositions!BFE$14, Raw!$C:$C, Dispositions!$C48, Raw!$H:$H, "E18")</f>
        <v>0</v>
      </c>
      <c r="BFF48" s="52">
        <f>SUMIFS(Raw!$I:$I, Raw!$A:$A, Dispositions!BFF$14, Raw!$C:$C, Dispositions!$C48, Raw!$H:$H, "E18")</f>
        <v>0</v>
      </c>
      <c r="BFG48" s="52">
        <f>SUMIFS(Raw!$I:$I, Raw!$A:$A, Dispositions!BFG$14, Raw!$C:$C, Dispositions!$C48, Raw!$H:$H, "E18")</f>
        <v>0</v>
      </c>
      <c r="BFH48" s="53">
        <f>SUMIFS(Raw!$I:$I, Raw!$A:$A, Dispositions!BFH$14, Raw!$C:$C, Dispositions!$C48, Raw!$H:$H, "E18")</f>
        <v>0</v>
      </c>
      <c r="BFJ48" s="46">
        <f>SUMIFS(Raw!$I:$I, Raw!$A:$A, Dispositions!BFJ$14, Raw!$C:$C, Dispositions!$C48, Raw!$H:$H, "E34")</f>
        <v>0</v>
      </c>
      <c r="BFK48" s="52">
        <f>SUMIFS(Raw!$I:$I, Raw!$A:$A, Dispositions!BFK$14, Raw!$C:$C, Dispositions!$C48, Raw!$H:$H, "E34")</f>
        <v>0</v>
      </c>
      <c r="BFL48" s="52">
        <f>SUMIFS(Raw!$I:$I, Raw!$A:$A, Dispositions!BFL$14, Raw!$C:$C, Dispositions!$C48, Raw!$H:$H, "E34")</f>
        <v>0</v>
      </c>
      <c r="BFM48" s="52">
        <f>SUMIFS(Raw!$I:$I, Raw!$A:$A, Dispositions!BFM$14, Raw!$C:$C, Dispositions!$C48, Raw!$H:$H, "E34")</f>
        <v>0</v>
      </c>
      <c r="BFN48" s="52">
        <f>SUMIFS(Raw!$I:$I, Raw!$A:$A, Dispositions!BFN$14, Raw!$C:$C, Dispositions!$C48, Raw!$H:$H, "E34")</f>
        <v>0</v>
      </c>
      <c r="BFO48" s="52">
        <f>SUMIFS(Raw!$I:$I, Raw!$A:$A, Dispositions!BFO$14, Raw!$C:$C, Dispositions!$C48, Raw!$H:$H, "E34")</f>
        <v>0</v>
      </c>
      <c r="BFP48" s="53">
        <f>SUMIFS(Raw!$I:$I, Raw!$A:$A, Dispositions!BFP$14, Raw!$C:$C, Dispositions!$C48, Raw!$H:$H, "E34")</f>
        <v>0</v>
      </c>
    </row>
    <row r="49" spans="1:1524" x14ac:dyDescent="0.35">
      <c r="A49" s="4"/>
      <c r="B49" s="60" t="s">
        <v>40</v>
      </c>
      <c r="C49" s="49" t="s">
        <v>89</v>
      </c>
      <c r="D49" s="61" t="s">
        <v>40</v>
      </c>
      <c r="F49" s="46">
        <v>893</v>
      </c>
      <c r="G49" s="52">
        <v>903</v>
      </c>
      <c r="H49" s="52">
        <v>795</v>
      </c>
      <c r="I49" s="52">
        <v>878</v>
      </c>
      <c r="J49" s="52">
        <v>784</v>
      </c>
      <c r="K49" s="52">
        <v>1109</v>
      </c>
      <c r="L49" s="53">
        <v>1049</v>
      </c>
      <c r="N49" s="46">
        <v>606</v>
      </c>
      <c r="O49" s="52">
        <v>474</v>
      </c>
      <c r="P49" s="52">
        <v>636</v>
      </c>
      <c r="Q49" s="52">
        <v>550</v>
      </c>
      <c r="R49" s="52">
        <v>558</v>
      </c>
      <c r="S49" s="52">
        <v>720</v>
      </c>
      <c r="T49" s="53">
        <v>646</v>
      </c>
      <c r="V49" s="46">
        <v>4</v>
      </c>
      <c r="W49" s="52">
        <v>3</v>
      </c>
      <c r="X49" s="52">
        <v>0</v>
      </c>
      <c r="Y49" s="52">
        <v>2</v>
      </c>
      <c r="Z49" s="52">
        <v>1</v>
      </c>
      <c r="AA49" s="52">
        <v>4</v>
      </c>
      <c r="AB49" s="53">
        <v>4</v>
      </c>
      <c r="AD49" s="46">
        <v>358</v>
      </c>
      <c r="AE49" s="52">
        <v>259</v>
      </c>
      <c r="AF49" s="52">
        <v>265</v>
      </c>
      <c r="AG49" s="52">
        <v>268</v>
      </c>
      <c r="AH49" s="52">
        <v>296</v>
      </c>
      <c r="AI49" s="52">
        <v>328</v>
      </c>
      <c r="AJ49" s="53">
        <v>267</v>
      </c>
      <c r="AL49" s="46">
        <v>10</v>
      </c>
      <c r="AM49" s="52">
        <v>13</v>
      </c>
      <c r="AN49" s="52">
        <v>11</v>
      </c>
      <c r="AO49" s="52">
        <v>19</v>
      </c>
      <c r="AP49" s="52">
        <v>20</v>
      </c>
      <c r="AQ49" s="52">
        <v>36</v>
      </c>
      <c r="AR49" s="53">
        <v>22</v>
      </c>
      <c r="AT49" s="46">
        <v>111</v>
      </c>
      <c r="AU49" s="52">
        <v>72</v>
      </c>
      <c r="AV49" s="52">
        <v>75</v>
      </c>
      <c r="AW49" s="52">
        <v>82</v>
      </c>
      <c r="AX49" s="52">
        <v>116</v>
      </c>
      <c r="AY49" s="52">
        <v>364</v>
      </c>
      <c r="AZ49" s="53">
        <v>128</v>
      </c>
      <c r="BB49" s="46">
        <v>16</v>
      </c>
      <c r="BC49" s="52">
        <v>16</v>
      </c>
      <c r="BD49" s="52">
        <v>24</v>
      </c>
      <c r="BE49" s="52">
        <v>15</v>
      </c>
      <c r="BF49" s="52">
        <v>14</v>
      </c>
      <c r="BG49" s="52">
        <v>20</v>
      </c>
      <c r="BH49" s="53">
        <v>17</v>
      </c>
      <c r="BJ49" s="46">
        <v>717</v>
      </c>
      <c r="BK49" s="52">
        <v>587</v>
      </c>
      <c r="BL49" s="52">
        <v>546</v>
      </c>
      <c r="BM49" s="52">
        <v>618</v>
      </c>
      <c r="BN49" s="52">
        <v>640</v>
      </c>
      <c r="BO49" s="52">
        <v>1053</v>
      </c>
      <c r="BP49" s="53">
        <v>669</v>
      </c>
      <c r="BR49" s="46">
        <v>770</v>
      </c>
      <c r="BS49" s="52">
        <v>772</v>
      </c>
      <c r="BT49" s="52">
        <v>649</v>
      </c>
      <c r="BU49" s="52">
        <v>795</v>
      </c>
      <c r="BV49" s="52">
        <v>758</v>
      </c>
      <c r="BW49" s="52">
        <v>1432</v>
      </c>
      <c r="BX49" s="53">
        <v>1416</v>
      </c>
      <c r="BZ49" s="46">
        <v>2304</v>
      </c>
      <c r="CA49" s="52">
        <v>1875</v>
      </c>
      <c r="CB49" s="52">
        <v>1908</v>
      </c>
      <c r="CC49" s="52">
        <v>2050</v>
      </c>
      <c r="CD49" s="52">
        <v>2009</v>
      </c>
      <c r="CE49" s="52">
        <v>3201</v>
      </c>
      <c r="CF49" s="53">
        <v>3087</v>
      </c>
      <c r="CH49" s="46">
        <v>982</v>
      </c>
      <c r="CI49" s="52">
        <v>825</v>
      </c>
      <c r="CJ49" s="52">
        <v>959</v>
      </c>
      <c r="CK49" s="52">
        <v>821</v>
      </c>
      <c r="CL49" s="52">
        <v>797</v>
      </c>
      <c r="CM49" s="52">
        <v>1218</v>
      </c>
      <c r="CN49" s="53">
        <v>1332</v>
      </c>
      <c r="CP49" s="46">
        <v>624</v>
      </c>
      <c r="CQ49" s="52">
        <v>632</v>
      </c>
      <c r="CR49" s="52">
        <v>639</v>
      </c>
      <c r="CS49" s="52">
        <v>604</v>
      </c>
      <c r="CT49" s="52">
        <v>592</v>
      </c>
      <c r="CU49" s="52">
        <v>713</v>
      </c>
      <c r="CV49" s="53">
        <v>641</v>
      </c>
      <c r="CX49" s="46">
        <v>4</v>
      </c>
      <c r="CY49" s="52">
        <v>0</v>
      </c>
      <c r="CZ49" s="52">
        <v>2</v>
      </c>
      <c r="DA49" s="52">
        <v>2</v>
      </c>
      <c r="DB49" s="52">
        <v>3</v>
      </c>
      <c r="DC49" s="52">
        <v>2</v>
      </c>
      <c r="DD49" s="53">
        <v>1</v>
      </c>
      <c r="DF49" s="46">
        <v>349</v>
      </c>
      <c r="DG49" s="52">
        <v>284</v>
      </c>
      <c r="DH49" s="52">
        <v>264</v>
      </c>
      <c r="DI49" s="52">
        <v>272</v>
      </c>
      <c r="DJ49" s="52">
        <v>288</v>
      </c>
      <c r="DK49" s="52">
        <v>341</v>
      </c>
      <c r="DL49" s="53">
        <v>285</v>
      </c>
      <c r="DN49" s="46">
        <v>25</v>
      </c>
      <c r="DO49" s="52">
        <v>15</v>
      </c>
      <c r="DP49" s="52">
        <v>14</v>
      </c>
      <c r="DQ49" s="52">
        <v>20</v>
      </c>
      <c r="DR49" s="52">
        <v>21</v>
      </c>
      <c r="DS49" s="52">
        <v>48</v>
      </c>
      <c r="DT49" s="53">
        <v>21</v>
      </c>
      <c r="DV49" s="46">
        <v>109</v>
      </c>
      <c r="DW49" s="52">
        <v>99</v>
      </c>
      <c r="DX49" s="52">
        <v>78</v>
      </c>
      <c r="DY49" s="52">
        <v>71</v>
      </c>
      <c r="DZ49" s="52">
        <v>133</v>
      </c>
      <c r="EA49" s="52">
        <v>415</v>
      </c>
      <c r="EB49" s="53">
        <v>139</v>
      </c>
      <c r="ED49" s="46">
        <v>10</v>
      </c>
      <c r="EE49" s="52">
        <v>12</v>
      </c>
      <c r="EF49" s="52">
        <v>23</v>
      </c>
      <c r="EG49" s="52">
        <v>10</v>
      </c>
      <c r="EH49" s="52">
        <v>15</v>
      </c>
      <c r="EI49" s="52">
        <v>18</v>
      </c>
      <c r="EJ49" s="53">
        <v>11</v>
      </c>
      <c r="EL49" s="46">
        <v>689</v>
      </c>
      <c r="EM49" s="52">
        <v>700</v>
      </c>
      <c r="EN49" s="52">
        <v>611</v>
      </c>
      <c r="EO49" s="52">
        <v>580</v>
      </c>
      <c r="EP49" s="52">
        <v>698</v>
      </c>
      <c r="EQ49" s="52">
        <v>1229</v>
      </c>
      <c r="ER49" s="53">
        <v>681</v>
      </c>
      <c r="ET49" s="46">
        <v>758</v>
      </c>
      <c r="EU49" s="52">
        <v>707</v>
      </c>
      <c r="EV49" s="52">
        <v>639</v>
      </c>
      <c r="EW49" s="52">
        <v>755</v>
      </c>
      <c r="EX49" s="52">
        <v>771</v>
      </c>
      <c r="EY49" s="52">
        <v>1496</v>
      </c>
      <c r="EZ49" s="53">
        <v>1406</v>
      </c>
      <c r="FB49" s="46">
        <v>2418</v>
      </c>
      <c r="FC49" s="52">
        <v>2179</v>
      </c>
      <c r="FD49" s="52">
        <v>2161</v>
      </c>
      <c r="FE49" s="52">
        <v>1956</v>
      </c>
      <c r="FF49" s="52">
        <v>2159</v>
      </c>
      <c r="FG49" s="52">
        <v>3279</v>
      </c>
      <c r="FH49" s="53">
        <v>3255</v>
      </c>
      <c r="FJ49" s="46">
        <v>971</v>
      </c>
      <c r="FK49" s="52">
        <v>1015</v>
      </c>
      <c r="FL49" s="52">
        <v>848</v>
      </c>
      <c r="FM49" s="52">
        <v>804</v>
      </c>
      <c r="FN49" s="52">
        <v>746</v>
      </c>
      <c r="FO49" s="52">
        <v>1038</v>
      </c>
      <c r="FP49" s="53">
        <v>1097</v>
      </c>
      <c r="FR49" s="46">
        <v>724</v>
      </c>
      <c r="FS49" s="52">
        <v>654</v>
      </c>
      <c r="FT49" s="52">
        <v>595</v>
      </c>
      <c r="FU49" s="52">
        <v>576</v>
      </c>
      <c r="FV49" s="52">
        <v>576</v>
      </c>
      <c r="FW49" s="52">
        <v>729</v>
      </c>
      <c r="FX49" s="53">
        <v>699</v>
      </c>
      <c r="FZ49" s="46">
        <v>0</v>
      </c>
      <c r="GA49" s="52">
        <v>0</v>
      </c>
      <c r="GB49" s="52">
        <v>1</v>
      </c>
      <c r="GC49" s="52">
        <v>0</v>
      </c>
      <c r="GD49" s="52">
        <v>2</v>
      </c>
      <c r="GE49" s="52">
        <v>3</v>
      </c>
      <c r="GF49" s="53">
        <v>2</v>
      </c>
      <c r="GH49" s="46">
        <v>356</v>
      </c>
      <c r="GI49" s="52">
        <v>335</v>
      </c>
      <c r="GJ49" s="52">
        <v>284</v>
      </c>
      <c r="GK49" s="52">
        <v>245</v>
      </c>
      <c r="GL49" s="52">
        <v>324</v>
      </c>
      <c r="GM49" s="52">
        <v>317</v>
      </c>
      <c r="GN49" s="53">
        <v>295</v>
      </c>
      <c r="GP49" s="46">
        <v>17</v>
      </c>
      <c r="GQ49" s="52">
        <v>13</v>
      </c>
      <c r="GR49" s="52">
        <v>20</v>
      </c>
      <c r="GS49" s="52">
        <v>21</v>
      </c>
      <c r="GT49" s="52">
        <v>26</v>
      </c>
      <c r="GU49" s="52">
        <v>47</v>
      </c>
      <c r="GV49" s="53">
        <v>37</v>
      </c>
      <c r="GX49" s="46">
        <v>129</v>
      </c>
      <c r="GY49" s="52">
        <v>94</v>
      </c>
      <c r="GZ49" s="52">
        <v>83</v>
      </c>
      <c r="HA49" s="52">
        <v>85</v>
      </c>
      <c r="HB49" s="52">
        <v>140</v>
      </c>
      <c r="HC49" s="52">
        <v>415</v>
      </c>
      <c r="HD49" s="53">
        <v>169</v>
      </c>
      <c r="HF49" s="46">
        <v>17</v>
      </c>
      <c r="HG49" s="52">
        <v>10</v>
      </c>
      <c r="HH49" s="52">
        <v>24</v>
      </c>
      <c r="HI49" s="52">
        <v>6</v>
      </c>
      <c r="HJ49" s="52">
        <v>25</v>
      </c>
      <c r="HK49" s="52">
        <v>13</v>
      </c>
      <c r="HL49" s="53">
        <v>16</v>
      </c>
      <c r="HN49" s="46">
        <v>734</v>
      </c>
      <c r="HO49" s="52">
        <v>611</v>
      </c>
      <c r="HP49" s="52">
        <v>655</v>
      </c>
      <c r="HQ49" s="52">
        <v>604</v>
      </c>
      <c r="HR49" s="52">
        <v>730</v>
      </c>
      <c r="HS49" s="52">
        <v>1074</v>
      </c>
      <c r="HT49" s="53">
        <v>760</v>
      </c>
      <c r="HV49" s="46">
        <v>743</v>
      </c>
      <c r="HW49" s="52">
        <v>673</v>
      </c>
      <c r="HX49" s="52">
        <v>793</v>
      </c>
      <c r="HY49" s="52">
        <v>734</v>
      </c>
      <c r="HZ49" s="52">
        <v>743</v>
      </c>
      <c r="IA49" s="52">
        <v>1558</v>
      </c>
      <c r="IB49" s="53">
        <v>1386</v>
      </c>
      <c r="ID49" s="46">
        <v>2662</v>
      </c>
      <c r="IE49" s="52">
        <v>2265</v>
      </c>
      <c r="IF49" s="52">
        <v>2258</v>
      </c>
      <c r="IG49" s="52">
        <v>1974</v>
      </c>
      <c r="IH49" s="52">
        <v>2122</v>
      </c>
      <c r="II49" s="52">
        <v>3258</v>
      </c>
      <c r="IJ49" s="53">
        <v>3288</v>
      </c>
      <c r="IL49" s="46">
        <v>866</v>
      </c>
      <c r="IM49" s="52">
        <v>841</v>
      </c>
      <c r="IN49" s="52">
        <v>753</v>
      </c>
      <c r="IO49" s="52">
        <v>791</v>
      </c>
      <c r="IP49" s="52">
        <v>755</v>
      </c>
      <c r="IQ49" s="52">
        <v>1013</v>
      </c>
      <c r="IR49" s="53">
        <v>1167</v>
      </c>
      <c r="IT49" s="46">
        <v>725</v>
      </c>
      <c r="IU49" s="52">
        <v>645</v>
      </c>
      <c r="IV49" s="52">
        <v>590</v>
      </c>
      <c r="IW49" s="52">
        <v>547</v>
      </c>
      <c r="IX49" s="52">
        <v>534</v>
      </c>
      <c r="IY49" s="52">
        <v>729</v>
      </c>
      <c r="IZ49" s="53">
        <v>640</v>
      </c>
      <c r="JB49" s="46">
        <v>0</v>
      </c>
      <c r="JC49" s="52">
        <v>3</v>
      </c>
      <c r="JD49" s="52">
        <v>2</v>
      </c>
      <c r="JE49" s="52">
        <v>4</v>
      </c>
      <c r="JF49" s="52">
        <v>3</v>
      </c>
      <c r="JG49" s="52">
        <v>2</v>
      </c>
      <c r="JH49" s="53">
        <v>0</v>
      </c>
      <c r="JJ49" s="46">
        <v>362</v>
      </c>
      <c r="JK49" s="52">
        <v>364</v>
      </c>
      <c r="JL49" s="52">
        <v>323</v>
      </c>
      <c r="JM49" s="52">
        <v>288</v>
      </c>
      <c r="JN49" s="52">
        <v>390</v>
      </c>
      <c r="JO49" s="52">
        <v>383</v>
      </c>
      <c r="JP49" s="53">
        <v>356</v>
      </c>
      <c r="JR49" s="46">
        <v>18</v>
      </c>
      <c r="JS49" s="52">
        <v>17</v>
      </c>
      <c r="JT49" s="52">
        <v>19</v>
      </c>
      <c r="JU49" s="52">
        <v>21</v>
      </c>
      <c r="JV49" s="52">
        <v>36</v>
      </c>
      <c r="JW49" s="52">
        <v>44</v>
      </c>
      <c r="JX49" s="53">
        <v>34</v>
      </c>
      <c r="JZ49" s="46">
        <v>115</v>
      </c>
      <c r="KA49" s="52">
        <v>84</v>
      </c>
      <c r="KB49" s="52">
        <v>63</v>
      </c>
      <c r="KC49" s="52">
        <v>85</v>
      </c>
      <c r="KD49" s="52">
        <v>143</v>
      </c>
      <c r="KE49" s="52">
        <v>434</v>
      </c>
      <c r="KF49" s="53">
        <v>171</v>
      </c>
      <c r="KH49" s="46">
        <v>18</v>
      </c>
      <c r="KI49" s="52">
        <v>15</v>
      </c>
      <c r="KJ49" s="52">
        <v>19</v>
      </c>
      <c r="KK49" s="52">
        <v>19</v>
      </c>
      <c r="KL49" s="52">
        <v>26</v>
      </c>
      <c r="KM49" s="52">
        <v>27</v>
      </c>
      <c r="KN49" s="53">
        <v>15</v>
      </c>
      <c r="KP49" s="46">
        <v>720</v>
      </c>
      <c r="KQ49" s="52">
        <v>683</v>
      </c>
      <c r="KR49" s="52">
        <v>544</v>
      </c>
      <c r="KS49" s="52">
        <v>554</v>
      </c>
      <c r="KT49" s="52">
        <v>631</v>
      </c>
      <c r="KU49" s="52">
        <v>1071</v>
      </c>
      <c r="KV49" s="53">
        <v>708</v>
      </c>
      <c r="KX49" s="46">
        <v>742</v>
      </c>
      <c r="KY49" s="52">
        <v>589</v>
      </c>
      <c r="KZ49" s="52">
        <v>635</v>
      </c>
      <c r="LA49" s="52">
        <v>730</v>
      </c>
      <c r="LB49" s="52">
        <v>809</v>
      </c>
      <c r="LC49" s="52">
        <v>1697</v>
      </c>
      <c r="LD49" s="53">
        <v>1517</v>
      </c>
      <c r="LF49" s="46">
        <v>2453</v>
      </c>
      <c r="LG49" s="52">
        <v>2166</v>
      </c>
      <c r="LH49" s="52">
        <v>2001</v>
      </c>
      <c r="LI49" s="52">
        <v>1908</v>
      </c>
      <c r="LJ49" s="52">
        <v>2036</v>
      </c>
      <c r="LK49" s="52">
        <v>3568</v>
      </c>
      <c r="LL49" s="53">
        <v>3291</v>
      </c>
      <c r="LN49" s="46">
        <v>926</v>
      </c>
      <c r="LO49" s="52">
        <v>740</v>
      </c>
      <c r="LP49" s="52">
        <v>594</v>
      </c>
      <c r="LQ49" s="52">
        <v>787</v>
      </c>
      <c r="LR49" s="52">
        <v>1106</v>
      </c>
      <c r="LS49" s="52">
        <v>1297</v>
      </c>
      <c r="LT49" s="53">
        <v>1368</v>
      </c>
      <c r="LV49" s="46">
        <v>657</v>
      </c>
      <c r="LW49" s="52">
        <v>493</v>
      </c>
      <c r="LX49" s="52">
        <v>431</v>
      </c>
      <c r="LY49" s="52">
        <v>367</v>
      </c>
      <c r="LZ49" s="52">
        <v>617</v>
      </c>
      <c r="MA49" s="52">
        <v>760</v>
      </c>
      <c r="MB49" s="53">
        <v>709</v>
      </c>
      <c r="MD49" s="46">
        <v>0</v>
      </c>
      <c r="ME49" s="52">
        <v>0</v>
      </c>
      <c r="MF49" s="52">
        <v>0</v>
      </c>
      <c r="MG49" s="52">
        <v>1</v>
      </c>
      <c r="MH49" s="52">
        <v>0</v>
      </c>
      <c r="MI49" s="52">
        <v>0</v>
      </c>
      <c r="MJ49" s="53">
        <v>1</v>
      </c>
      <c r="ML49" s="46">
        <v>441</v>
      </c>
      <c r="MM49" s="52">
        <v>345</v>
      </c>
      <c r="MN49" s="52">
        <v>296</v>
      </c>
      <c r="MO49" s="52">
        <v>207</v>
      </c>
      <c r="MP49" s="52">
        <v>378</v>
      </c>
      <c r="MQ49" s="52">
        <v>489</v>
      </c>
      <c r="MR49" s="53">
        <v>327</v>
      </c>
      <c r="MT49" s="46">
        <v>36</v>
      </c>
      <c r="MU49" s="52">
        <v>25</v>
      </c>
      <c r="MV49" s="52">
        <v>22</v>
      </c>
      <c r="MW49" s="52">
        <v>28</v>
      </c>
      <c r="MX49" s="52">
        <v>45</v>
      </c>
      <c r="MY49" s="52">
        <v>56</v>
      </c>
      <c r="MZ49" s="53">
        <v>40</v>
      </c>
      <c r="NB49" s="46">
        <v>166</v>
      </c>
      <c r="NC49" s="52">
        <v>170</v>
      </c>
      <c r="ND49" s="52">
        <v>240</v>
      </c>
      <c r="NE49" s="52">
        <v>156</v>
      </c>
      <c r="NF49" s="52">
        <v>369</v>
      </c>
      <c r="NG49" s="52">
        <v>583</v>
      </c>
      <c r="NH49" s="53">
        <v>267</v>
      </c>
      <c r="NJ49" s="46">
        <v>32</v>
      </c>
      <c r="NK49" s="52">
        <v>44</v>
      </c>
      <c r="NL49" s="52">
        <v>50</v>
      </c>
      <c r="NM49" s="52">
        <v>59</v>
      </c>
      <c r="NN49" s="52">
        <v>65</v>
      </c>
      <c r="NO49" s="52">
        <v>45</v>
      </c>
      <c r="NP49" s="53">
        <v>19</v>
      </c>
      <c r="NR49" s="46">
        <v>613</v>
      </c>
      <c r="NS49" s="52">
        <v>490</v>
      </c>
      <c r="NT49" s="52">
        <v>512</v>
      </c>
      <c r="NU49" s="52">
        <v>611</v>
      </c>
      <c r="NV49" s="52">
        <v>979</v>
      </c>
      <c r="NW49" s="52">
        <v>1106</v>
      </c>
      <c r="NX49" s="53">
        <v>767</v>
      </c>
      <c r="NZ49" s="46">
        <v>799</v>
      </c>
      <c r="OA49" s="52">
        <v>968</v>
      </c>
      <c r="OB49" s="52">
        <v>837</v>
      </c>
      <c r="OC49" s="52">
        <v>1119</v>
      </c>
      <c r="OD49" s="52">
        <v>1787</v>
      </c>
      <c r="OE49" s="52">
        <v>1926</v>
      </c>
      <c r="OF49" s="53">
        <v>1506</v>
      </c>
      <c r="OH49" s="46">
        <v>2433</v>
      </c>
      <c r="OI49" s="52">
        <v>2018</v>
      </c>
      <c r="OJ49" s="52">
        <v>1781</v>
      </c>
      <c r="OK49" s="52">
        <v>1772</v>
      </c>
      <c r="OL49" s="52">
        <v>3323</v>
      </c>
      <c r="OM49" s="52">
        <v>4184</v>
      </c>
      <c r="ON49" s="53">
        <v>3673</v>
      </c>
      <c r="OP49" s="46">
        <v>974</v>
      </c>
      <c r="OQ49" s="52">
        <v>895</v>
      </c>
      <c r="OR49" s="52">
        <v>707</v>
      </c>
      <c r="OS49" s="52">
        <v>993</v>
      </c>
      <c r="OT49" s="52">
        <v>939</v>
      </c>
      <c r="OU49" s="52">
        <v>1216</v>
      </c>
      <c r="OV49" s="53">
        <v>1162</v>
      </c>
      <c r="OX49" s="46">
        <v>609</v>
      </c>
      <c r="OY49" s="52">
        <v>538</v>
      </c>
      <c r="OZ49" s="52">
        <v>458</v>
      </c>
      <c r="PA49" s="52">
        <v>636</v>
      </c>
      <c r="PB49" s="52">
        <v>577</v>
      </c>
      <c r="PC49" s="52">
        <v>698</v>
      </c>
      <c r="PD49" s="53">
        <v>626</v>
      </c>
      <c r="PF49" s="46">
        <v>0</v>
      </c>
      <c r="PG49" s="52">
        <v>1</v>
      </c>
      <c r="PH49" s="52">
        <v>3</v>
      </c>
      <c r="PI49" s="52">
        <v>3</v>
      </c>
      <c r="PJ49" s="52">
        <v>0</v>
      </c>
      <c r="PK49" s="52">
        <v>2</v>
      </c>
      <c r="PL49" s="53">
        <v>1</v>
      </c>
      <c r="PN49" s="46">
        <v>536</v>
      </c>
      <c r="PO49" s="52">
        <v>440</v>
      </c>
      <c r="PP49" s="52">
        <v>341</v>
      </c>
      <c r="PQ49" s="52">
        <v>303</v>
      </c>
      <c r="PR49" s="52">
        <v>476</v>
      </c>
      <c r="PS49" s="52">
        <v>350</v>
      </c>
      <c r="PT49" s="53">
        <v>271</v>
      </c>
      <c r="PV49" s="46">
        <v>39</v>
      </c>
      <c r="PW49" s="52">
        <v>20</v>
      </c>
      <c r="PX49" s="52">
        <v>24</v>
      </c>
      <c r="PY49" s="52">
        <v>28</v>
      </c>
      <c r="PZ49" s="52">
        <v>33</v>
      </c>
      <c r="QA49" s="52">
        <v>48</v>
      </c>
      <c r="QB49" s="53">
        <v>44</v>
      </c>
      <c r="QD49" s="46">
        <v>151</v>
      </c>
      <c r="QE49" s="52">
        <v>141</v>
      </c>
      <c r="QF49" s="52">
        <v>138</v>
      </c>
      <c r="QG49" s="52">
        <v>145</v>
      </c>
      <c r="QH49" s="52">
        <v>150</v>
      </c>
      <c r="QI49" s="52">
        <v>488</v>
      </c>
      <c r="QJ49" s="53">
        <v>192</v>
      </c>
      <c r="QL49" s="46">
        <v>42</v>
      </c>
      <c r="QM49" s="52">
        <v>42</v>
      </c>
      <c r="QN49" s="52">
        <v>59</v>
      </c>
      <c r="QO49" s="52">
        <v>61</v>
      </c>
      <c r="QP49" s="52">
        <v>53</v>
      </c>
      <c r="QQ49" s="52">
        <v>61</v>
      </c>
      <c r="QR49" s="53">
        <v>51</v>
      </c>
      <c r="QT49" s="46">
        <v>585</v>
      </c>
      <c r="QU49" s="52">
        <v>488</v>
      </c>
      <c r="QV49" s="52">
        <v>443</v>
      </c>
      <c r="QW49" s="52">
        <v>717</v>
      </c>
      <c r="QX49" s="52">
        <v>588</v>
      </c>
      <c r="QY49" s="52">
        <v>1003</v>
      </c>
      <c r="QZ49" s="53">
        <v>665</v>
      </c>
      <c r="RB49" s="46">
        <v>962</v>
      </c>
      <c r="RC49" s="52">
        <v>818</v>
      </c>
      <c r="RD49" s="52">
        <v>805</v>
      </c>
      <c r="RE49" s="52">
        <v>1297</v>
      </c>
      <c r="RF49" s="52">
        <v>1008</v>
      </c>
      <c r="RG49" s="52">
        <v>1826</v>
      </c>
      <c r="RH49" s="53">
        <v>1574</v>
      </c>
      <c r="RJ49" s="46">
        <v>2384</v>
      </c>
      <c r="RK49" s="52">
        <v>2010</v>
      </c>
      <c r="RL49" s="52">
        <v>1719</v>
      </c>
      <c r="RM49" s="52">
        <v>2639</v>
      </c>
      <c r="RN49" s="52">
        <v>2311</v>
      </c>
      <c r="RO49" s="52">
        <v>3387</v>
      </c>
      <c r="RP49" s="53">
        <v>2990</v>
      </c>
      <c r="RR49" s="46">
        <v>940</v>
      </c>
      <c r="RS49" s="52">
        <v>769</v>
      </c>
      <c r="RT49" s="52">
        <v>852</v>
      </c>
      <c r="RU49" s="52">
        <v>783</v>
      </c>
      <c r="RV49" s="52">
        <v>785</v>
      </c>
      <c r="RW49" s="52">
        <v>1106</v>
      </c>
      <c r="RX49" s="53">
        <v>1052</v>
      </c>
      <c r="RZ49" s="46">
        <v>548</v>
      </c>
      <c r="SA49" s="52">
        <v>509</v>
      </c>
      <c r="SB49" s="52">
        <v>592</v>
      </c>
      <c r="SC49" s="52">
        <v>580</v>
      </c>
      <c r="SD49" s="52">
        <v>539</v>
      </c>
      <c r="SE49" s="52">
        <v>639</v>
      </c>
      <c r="SF49" s="53">
        <v>640</v>
      </c>
      <c r="SH49" s="46">
        <v>1</v>
      </c>
      <c r="SI49" s="52">
        <v>0</v>
      </c>
      <c r="SJ49" s="52">
        <v>1</v>
      </c>
      <c r="SK49" s="52">
        <v>1</v>
      </c>
      <c r="SL49" s="52">
        <v>0</v>
      </c>
      <c r="SM49" s="52">
        <v>1</v>
      </c>
      <c r="SN49" s="53">
        <v>0</v>
      </c>
      <c r="SP49" s="46">
        <v>393</v>
      </c>
      <c r="SQ49" s="52">
        <v>312</v>
      </c>
      <c r="SR49" s="52">
        <v>298</v>
      </c>
      <c r="SS49" s="52">
        <v>300</v>
      </c>
      <c r="ST49" s="52">
        <v>327</v>
      </c>
      <c r="SU49" s="52">
        <v>328</v>
      </c>
      <c r="SV49" s="53">
        <v>308</v>
      </c>
      <c r="SX49" s="46">
        <v>22</v>
      </c>
      <c r="SY49" s="52">
        <v>24</v>
      </c>
      <c r="SZ49" s="52">
        <v>14</v>
      </c>
      <c r="TA49" s="52">
        <v>12</v>
      </c>
      <c r="TB49" s="52">
        <v>14</v>
      </c>
      <c r="TC49" s="52">
        <v>31</v>
      </c>
      <c r="TD49" s="53">
        <v>27</v>
      </c>
      <c r="TF49" s="46">
        <v>140</v>
      </c>
      <c r="TG49" s="52">
        <v>134</v>
      </c>
      <c r="TH49" s="52">
        <v>92</v>
      </c>
      <c r="TI49" s="52">
        <v>81</v>
      </c>
      <c r="TJ49" s="52">
        <v>125</v>
      </c>
      <c r="TK49" s="52">
        <v>423</v>
      </c>
      <c r="TL49" s="53">
        <v>138</v>
      </c>
      <c r="TN49" s="46">
        <v>47</v>
      </c>
      <c r="TO49" s="52">
        <v>32</v>
      </c>
      <c r="TP49" s="52">
        <v>52</v>
      </c>
      <c r="TQ49" s="52">
        <v>43</v>
      </c>
      <c r="TR49" s="52">
        <v>48</v>
      </c>
      <c r="TS49" s="52">
        <v>64</v>
      </c>
      <c r="TT49" s="53">
        <v>41</v>
      </c>
      <c r="TV49" s="46">
        <v>601</v>
      </c>
      <c r="TW49" s="52">
        <v>509</v>
      </c>
      <c r="TX49" s="52">
        <v>533</v>
      </c>
      <c r="TY49" s="52">
        <v>535</v>
      </c>
      <c r="TZ49" s="52">
        <v>578</v>
      </c>
      <c r="UA49" s="52">
        <v>1025</v>
      </c>
      <c r="UB49" s="53">
        <v>706</v>
      </c>
      <c r="UD49" s="46">
        <v>961</v>
      </c>
      <c r="UE49" s="52">
        <v>858</v>
      </c>
      <c r="UF49" s="52">
        <v>842</v>
      </c>
      <c r="UG49" s="52">
        <v>817</v>
      </c>
      <c r="UH49" s="52">
        <v>1014</v>
      </c>
      <c r="UI49" s="52">
        <v>1731</v>
      </c>
      <c r="UJ49" s="53">
        <v>1394</v>
      </c>
      <c r="UL49" s="46">
        <v>2197</v>
      </c>
      <c r="UM49" s="52">
        <v>1853</v>
      </c>
      <c r="UN49" s="52">
        <v>1876</v>
      </c>
      <c r="UO49" s="52">
        <v>1862</v>
      </c>
      <c r="UP49" s="52">
        <v>1901</v>
      </c>
      <c r="UQ49" s="52">
        <v>3299</v>
      </c>
      <c r="UR49" s="53">
        <v>2867</v>
      </c>
      <c r="UT49" s="46">
        <v>898</v>
      </c>
      <c r="UU49" s="52">
        <v>825</v>
      </c>
      <c r="UV49" s="52">
        <v>779</v>
      </c>
      <c r="UW49" s="52">
        <v>790</v>
      </c>
      <c r="UX49" s="52">
        <v>811</v>
      </c>
      <c r="UY49" s="52">
        <v>1049</v>
      </c>
      <c r="UZ49" s="53">
        <v>1086</v>
      </c>
      <c r="VB49" s="46">
        <v>675</v>
      </c>
      <c r="VC49" s="52">
        <v>564</v>
      </c>
      <c r="VD49" s="52">
        <v>655</v>
      </c>
      <c r="VE49" s="52">
        <v>620</v>
      </c>
      <c r="VF49" s="52">
        <v>635</v>
      </c>
      <c r="VG49" s="52">
        <v>760</v>
      </c>
      <c r="VH49" s="53">
        <v>752</v>
      </c>
      <c r="VJ49" s="46">
        <v>1</v>
      </c>
      <c r="VK49" s="52">
        <v>2</v>
      </c>
      <c r="VL49" s="52">
        <v>5</v>
      </c>
      <c r="VM49" s="52">
        <v>2</v>
      </c>
      <c r="VN49" s="52">
        <v>1</v>
      </c>
      <c r="VO49" s="52">
        <v>3</v>
      </c>
      <c r="VP49" s="53">
        <v>2</v>
      </c>
      <c r="VR49" s="46">
        <v>406</v>
      </c>
      <c r="VS49" s="52">
        <v>277</v>
      </c>
      <c r="VT49" s="52">
        <v>284</v>
      </c>
      <c r="VU49" s="52">
        <v>271</v>
      </c>
      <c r="VV49" s="52">
        <v>332</v>
      </c>
      <c r="VW49" s="52">
        <v>373</v>
      </c>
      <c r="VX49" s="53">
        <v>310</v>
      </c>
      <c r="VZ49" s="46">
        <v>13</v>
      </c>
      <c r="WA49" s="52">
        <v>14</v>
      </c>
      <c r="WB49" s="52">
        <v>15</v>
      </c>
      <c r="WC49" s="52">
        <v>22</v>
      </c>
      <c r="WD49" s="52">
        <v>29</v>
      </c>
      <c r="WE49" s="52">
        <v>36</v>
      </c>
      <c r="WF49" s="53">
        <v>35</v>
      </c>
      <c r="WH49" s="46">
        <v>114</v>
      </c>
      <c r="WI49" s="52">
        <v>96</v>
      </c>
      <c r="WJ49" s="52">
        <v>70</v>
      </c>
      <c r="WK49" s="52">
        <v>80</v>
      </c>
      <c r="WL49" s="52">
        <v>136</v>
      </c>
      <c r="WM49" s="52">
        <v>458</v>
      </c>
      <c r="WN49" s="53">
        <v>152</v>
      </c>
      <c r="WP49" s="46">
        <v>30</v>
      </c>
      <c r="WQ49" s="52">
        <v>30</v>
      </c>
      <c r="WR49" s="52">
        <v>23</v>
      </c>
      <c r="WS49" s="52">
        <v>16</v>
      </c>
      <c r="WT49" s="52">
        <v>33</v>
      </c>
      <c r="WU49" s="52">
        <v>9</v>
      </c>
      <c r="WV49" s="53">
        <v>10</v>
      </c>
      <c r="WX49" s="46">
        <v>577</v>
      </c>
      <c r="WY49" s="52">
        <v>577</v>
      </c>
      <c r="WZ49" s="52">
        <v>549</v>
      </c>
      <c r="XA49" s="52">
        <v>537</v>
      </c>
      <c r="XB49" s="52">
        <v>584</v>
      </c>
      <c r="XC49" s="52">
        <v>1129</v>
      </c>
      <c r="XD49" s="53">
        <v>760</v>
      </c>
      <c r="XF49" s="46">
        <v>747</v>
      </c>
      <c r="XG49" s="52">
        <v>678</v>
      </c>
      <c r="XH49" s="52">
        <v>660</v>
      </c>
      <c r="XI49" s="52">
        <v>789</v>
      </c>
      <c r="XJ49" s="52">
        <v>826</v>
      </c>
      <c r="XK49" s="52">
        <v>1502</v>
      </c>
      <c r="XL49" s="53">
        <v>1270</v>
      </c>
      <c r="XN49" s="46">
        <v>2327</v>
      </c>
      <c r="XO49" s="52">
        <v>2000</v>
      </c>
      <c r="XP49" s="52">
        <v>1862</v>
      </c>
      <c r="XQ49" s="52">
        <v>1921</v>
      </c>
      <c r="XR49" s="52">
        <v>1935</v>
      </c>
      <c r="XS49" s="52">
        <v>3092</v>
      </c>
      <c r="XT49" s="53">
        <v>2896</v>
      </c>
      <c r="XV49" s="46">
        <f>SUMIFS(Raw!$I:$I, Raw!$A:$A, Dispositions!XV$14, Raw!$C:$C, Dispositions!$C49, Raw!$H:$H, "E02")</f>
        <v>764</v>
      </c>
      <c r="XW49" s="52">
        <f>SUMIFS(Raw!$I:$I, Raw!$A:$A, Dispositions!XW$14, Raw!$C:$C, Dispositions!$C49, Raw!$H:$H, "E02")</f>
        <v>782</v>
      </c>
      <c r="XX49" s="52">
        <f>SUMIFS(Raw!$I:$I, Raw!$A:$A, Dispositions!XX$14, Raw!$C:$C, Dispositions!$C49, Raw!$H:$H, "E02")</f>
        <v>770</v>
      </c>
      <c r="XY49" s="52">
        <f>SUMIFS(Raw!$I:$I, Raw!$A:$A, Dispositions!XY$14, Raw!$C:$C, Dispositions!$C49, Raw!$H:$H, "E02")</f>
        <v>766</v>
      </c>
      <c r="XZ49" s="52">
        <f>SUMIFS(Raw!$I:$I, Raw!$A:$A, Dispositions!XZ$14, Raw!$C:$C, Dispositions!$C49, Raw!$H:$H, "E02")</f>
        <v>751</v>
      </c>
      <c r="YA49" s="52">
        <f>SUMIFS(Raw!$I:$I, Raw!$A:$A, Dispositions!YA$14, Raw!$C:$C, Dispositions!$C49, Raw!$H:$H, "E02")</f>
        <v>966</v>
      </c>
      <c r="YB49" s="53">
        <f>SUMIFS(Raw!$I:$I, Raw!$A:$A, Dispositions!YB$14, Raw!$C:$C, Dispositions!$C49, Raw!$H:$H, "E02")</f>
        <v>1015</v>
      </c>
      <c r="YD49" s="46">
        <f>SUMIFS(Raw!$I:$I, Raw!$A:$A, Dispositions!YD$14, Raw!$C:$C, Dispositions!$C49, Raw!$H:$H, "E03")</f>
        <v>711</v>
      </c>
      <c r="YE49" s="52">
        <f>SUMIFS(Raw!$I:$I, Raw!$A:$A, Dispositions!YE$14, Raw!$C:$C, Dispositions!$C49, Raw!$H:$H, "E03")</f>
        <v>606</v>
      </c>
      <c r="YF49" s="52">
        <f>SUMIFS(Raw!$I:$I, Raw!$A:$A, Dispositions!YF$14, Raw!$C:$C, Dispositions!$C49, Raw!$H:$H, "E03")</f>
        <v>616</v>
      </c>
      <c r="YG49" s="52">
        <f>SUMIFS(Raw!$I:$I, Raw!$A:$A, Dispositions!YG$14, Raw!$C:$C, Dispositions!$C49, Raw!$H:$H, "E03")</f>
        <v>593</v>
      </c>
      <c r="YH49" s="52">
        <f>SUMIFS(Raw!$I:$I, Raw!$A:$A, Dispositions!YH$14, Raw!$C:$C, Dispositions!$C49, Raw!$H:$H, "E03")</f>
        <v>606</v>
      </c>
      <c r="YI49" s="52">
        <f>SUMIFS(Raw!$I:$I, Raw!$A:$A, Dispositions!YI$14, Raw!$C:$C, Dispositions!$C49, Raw!$H:$H, "E03")</f>
        <v>733</v>
      </c>
      <c r="YJ49" s="53">
        <f>SUMIFS(Raw!$I:$I, Raw!$A:$A, Dispositions!YJ$14, Raw!$C:$C, Dispositions!$C49, Raw!$H:$H, "E03")</f>
        <v>728</v>
      </c>
      <c r="YL49" s="46">
        <f>SUMIFS(Raw!$I:$I, Raw!$A:$A, Dispositions!YL$14, Raw!$C:$C, Dispositions!$C49, Raw!$H:$H, "E05")</f>
        <v>3</v>
      </c>
      <c r="YM49" s="52">
        <f>SUMIFS(Raw!$I:$I, Raw!$A:$A, Dispositions!YM$14, Raw!$C:$C, Dispositions!$C49, Raw!$H:$H, "E05")</f>
        <v>2</v>
      </c>
      <c r="YN49" s="52">
        <f>SUMIFS(Raw!$I:$I, Raw!$A:$A, Dispositions!YN$14, Raw!$C:$C, Dispositions!$C49, Raw!$H:$H, "E05")</f>
        <v>1</v>
      </c>
      <c r="YO49" s="52">
        <f>SUMIFS(Raw!$I:$I, Raw!$A:$A, Dispositions!YO$14, Raw!$C:$C, Dispositions!$C49, Raw!$H:$H, "E05")</f>
        <v>3</v>
      </c>
      <c r="YP49" s="52">
        <f>SUMIFS(Raw!$I:$I, Raw!$A:$A, Dispositions!YP$14, Raw!$C:$C, Dispositions!$C49, Raw!$H:$H, "E05")</f>
        <v>3</v>
      </c>
      <c r="YQ49" s="52">
        <f>SUMIFS(Raw!$I:$I, Raw!$A:$A, Dispositions!YQ$14, Raw!$C:$C, Dispositions!$C49, Raw!$H:$H, "E05")</f>
        <v>7</v>
      </c>
      <c r="YR49" s="53">
        <f>SUMIFS(Raw!$I:$I, Raw!$A:$A, Dispositions!YR$14, Raw!$C:$C, Dispositions!$C49, Raw!$H:$H, "E05")</f>
        <v>4</v>
      </c>
      <c r="YT49" s="46">
        <f>SUMIFS(Raw!$I:$I, Raw!$A:$A, Dispositions!YT$14, Raw!$C:$C, Dispositions!$C49, Raw!$H:$H, "E12")</f>
        <v>353</v>
      </c>
      <c r="YU49" s="52">
        <f>SUMIFS(Raw!$I:$I, Raw!$A:$A, Dispositions!YU$14, Raw!$C:$C, Dispositions!$C49, Raw!$H:$H, "E12")</f>
        <v>284</v>
      </c>
      <c r="YV49" s="52">
        <f>SUMIFS(Raw!$I:$I, Raw!$A:$A, Dispositions!YV$14, Raw!$C:$C, Dispositions!$C49, Raw!$H:$H, "E12")</f>
        <v>273</v>
      </c>
      <c r="YW49" s="52">
        <f>SUMIFS(Raw!$I:$I, Raw!$A:$A, Dispositions!YW$14, Raw!$C:$C, Dispositions!$C49, Raw!$H:$H, "E12")</f>
        <v>293</v>
      </c>
      <c r="YX49" s="52">
        <f>SUMIFS(Raw!$I:$I, Raw!$A:$A, Dispositions!YX$14, Raw!$C:$C, Dispositions!$C49, Raw!$H:$H, "E12")</f>
        <v>371</v>
      </c>
      <c r="YY49" s="52">
        <f>SUMIFS(Raw!$I:$I, Raw!$A:$A, Dispositions!YY$14, Raw!$C:$C, Dispositions!$C49, Raw!$H:$H, "E12")</f>
        <v>377</v>
      </c>
      <c r="YZ49" s="53">
        <f>SUMIFS(Raw!$I:$I, Raw!$A:$A, Dispositions!YZ$14, Raw!$C:$C, Dispositions!$C49, Raw!$H:$H, "E12")</f>
        <v>285</v>
      </c>
      <c r="ZB49" s="46">
        <f>SUMIFS(Raw!$I:$I, Raw!$A:$A, Dispositions!ZB$14, Raw!$C:$C, Dispositions!$C49, Raw!$H:$H, "E13")</f>
        <v>20</v>
      </c>
      <c r="ZC49" s="52">
        <f>SUMIFS(Raw!$I:$I, Raw!$A:$A, Dispositions!ZC$14, Raw!$C:$C, Dispositions!$C49, Raw!$H:$H, "E13")</f>
        <v>16</v>
      </c>
      <c r="ZD49" s="52">
        <f>SUMIFS(Raw!$I:$I, Raw!$A:$A, Dispositions!ZD$14, Raw!$C:$C, Dispositions!$C49, Raw!$H:$H, "E13")</f>
        <v>9</v>
      </c>
      <c r="ZE49" s="52">
        <f>SUMIFS(Raw!$I:$I, Raw!$A:$A, Dispositions!ZE$14, Raw!$C:$C, Dispositions!$C49, Raw!$H:$H, "E13")</f>
        <v>18</v>
      </c>
      <c r="ZF49" s="52">
        <f>SUMIFS(Raw!$I:$I, Raw!$A:$A, Dispositions!ZF$14, Raw!$C:$C, Dispositions!$C49, Raw!$H:$H, "E13")</f>
        <v>24</v>
      </c>
      <c r="ZG49" s="52">
        <f>SUMIFS(Raw!$I:$I, Raw!$A:$A, Dispositions!ZG$14, Raw!$C:$C, Dispositions!$C49, Raw!$H:$H, "E13")</f>
        <v>44</v>
      </c>
      <c r="ZH49" s="53">
        <f>SUMIFS(Raw!$I:$I, Raw!$A:$A, Dispositions!ZH$14, Raw!$C:$C, Dispositions!$C49, Raw!$H:$H, "E13")</f>
        <v>28</v>
      </c>
      <c r="ZJ49" s="46">
        <f>SUMIFS(Raw!$I:$I, Raw!$A:$A, Dispositions!ZJ$14, Raw!$C:$C, Dispositions!$C49, Raw!$H:$H, "E14")</f>
        <v>104</v>
      </c>
      <c r="ZK49" s="52">
        <f>SUMIFS(Raw!$I:$I, Raw!$A:$A, Dispositions!ZK$14, Raw!$C:$C, Dispositions!$C49, Raw!$H:$H, "E14")</f>
        <v>70</v>
      </c>
      <c r="ZL49" s="52">
        <f>SUMIFS(Raw!$I:$I, Raw!$A:$A, Dispositions!ZL$14, Raw!$C:$C, Dispositions!$C49, Raw!$H:$H, "E14")</f>
        <v>70</v>
      </c>
      <c r="ZM49" s="52">
        <f>SUMIFS(Raw!$I:$I, Raw!$A:$A, Dispositions!ZM$14, Raw!$C:$C, Dispositions!$C49, Raw!$H:$H, "E14")</f>
        <v>81</v>
      </c>
      <c r="ZN49" s="52">
        <f>SUMIFS(Raw!$I:$I, Raw!$A:$A, Dispositions!ZN$14, Raw!$C:$C, Dispositions!$C49, Raw!$H:$H, "E14")</f>
        <v>126</v>
      </c>
      <c r="ZO49" s="52">
        <f>SUMIFS(Raw!$I:$I, Raw!$A:$A, Dispositions!ZO$14, Raw!$C:$C, Dispositions!$C49, Raw!$H:$H, "E14")</f>
        <v>417</v>
      </c>
      <c r="ZP49" s="53">
        <f>SUMIFS(Raw!$I:$I, Raw!$A:$A, Dispositions!ZP$14, Raw!$C:$C, Dispositions!$C49, Raw!$H:$H, "E14")</f>
        <v>138</v>
      </c>
      <c r="ZR49" s="46">
        <f>SUMIFS(Raw!$I:$I, Raw!$A:$A, Dispositions!ZR$14, Raw!$C:$C, Dispositions!$C49, Raw!$H:$H, "E15")</f>
        <v>19</v>
      </c>
      <c r="ZS49" s="52">
        <f>SUMIFS(Raw!$I:$I, Raw!$A:$A, Dispositions!ZS$14, Raw!$C:$C, Dispositions!$C49, Raw!$H:$H, "E15")</f>
        <v>8</v>
      </c>
      <c r="ZT49" s="52">
        <f>SUMIFS(Raw!$I:$I, Raw!$A:$A, Dispositions!ZT$14, Raw!$C:$C, Dispositions!$C49, Raw!$H:$H, "E15")</f>
        <v>15</v>
      </c>
      <c r="ZU49" s="52">
        <f>SUMIFS(Raw!$I:$I, Raw!$A:$A, Dispositions!ZU$14, Raw!$C:$C, Dispositions!$C49, Raw!$H:$H, "E15")</f>
        <v>17</v>
      </c>
      <c r="ZV49" s="52">
        <f>SUMIFS(Raw!$I:$I, Raw!$A:$A, Dispositions!ZV$14, Raw!$C:$C, Dispositions!$C49, Raw!$H:$H, "E15")</f>
        <v>22</v>
      </c>
      <c r="ZW49" s="52">
        <f>SUMIFS(Raw!$I:$I, Raw!$A:$A, Dispositions!ZW$14, Raw!$C:$C, Dispositions!$C49, Raw!$H:$H, "E15")</f>
        <v>16</v>
      </c>
      <c r="ZX49" s="53">
        <f>SUMIFS(Raw!$I:$I, Raw!$A:$A, Dispositions!ZX$14, Raw!$C:$C, Dispositions!$C49, Raw!$H:$H, "E15")</f>
        <v>16</v>
      </c>
      <c r="ZZ49" s="46">
        <f>SUMIFS(Raw!$I:$I, Raw!$A:$A, Dispositions!ZZ$14, Raw!$C:$C, Dispositions!$C49, Raw!$H:$H, "E16")</f>
        <v>587</v>
      </c>
      <c r="AAA49" s="52">
        <f>SUMIFS(Raw!$I:$I, Raw!$A:$A, Dispositions!AAA$14, Raw!$C:$C, Dispositions!$C49, Raw!$H:$H, "E16")</f>
        <v>603</v>
      </c>
      <c r="AAB49" s="52">
        <f>SUMIFS(Raw!$I:$I, Raw!$A:$A, Dispositions!AAB$14, Raw!$C:$C, Dispositions!$C49, Raw!$H:$H, "E16")</f>
        <v>535</v>
      </c>
      <c r="AAC49" s="52">
        <f>SUMIFS(Raw!$I:$I, Raw!$A:$A, Dispositions!AAC$14, Raw!$C:$C, Dispositions!$C49, Raw!$H:$H, "E16")</f>
        <v>525</v>
      </c>
      <c r="AAD49" s="52">
        <f>SUMIFS(Raw!$I:$I, Raw!$A:$A, Dispositions!AAD$14, Raw!$C:$C, Dispositions!$C49, Raw!$H:$H, "E16")</f>
        <v>614</v>
      </c>
      <c r="AAE49" s="52">
        <f>SUMIFS(Raw!$I:$I, Raw!$A:$A, Dispositions!AAE$14, Raw!$C:$C, Dispositions!$C49, Raw!$H:$H, "E16")</f>
        <v>1021</v>
      </c>
      <c r="AAF49" s="53">
        <f>SUMIFS(Raw!$I:$I, Raw!$A:$A, Dispositions!AAF$14, Raw!$C:$C, Dispositions!$C49, Raw!$H:$H, "E16")</f>
        <v>809</v>
      </c>
      <c r="AAH49" s="46">
        <f>SUMIFS(Raw!$I:$I, Raw!$A:$A, Dispositions!AAH$14, Raw!$C:$C, Dispositions!$C49, Raw!$H:$H, "E18")</f>
        <v>733</v>
      </c>
      <c r="AAI49" s="52">
        <f>SUMIFS(Raw!$I:$I, Raw!$A:$A, Dispositions!AAI$14, Raw!$C:$C, Dispositions!$C49, Raw!$H:$H, "E18")</f>
        <v>597</v>
      </c>
      <c r="AAJ49" s="52">
        <f>SUMIFS(Raw!$I:$I, Raw!$A:$A, Dispositions!AAJ$14, Raw!$C:$C, Dispositions!$C49, Raw!$H:$H, "E18")</f>
        <v>676</v>
      </c>
      <c r="AAK49" s="52">
        <f>SUMIFS(Raw!$I:$I, Raw!$A:$A, Dispositions!AAK$14, Raw!$C:$C, Dispositions!$C49, Raw!$H:$H, "E18")</f>
        <v>654</v>
      </c>
      <c r="AAL49" s="52">
        <f>SUMIFS(Raw!$I:$I, Raw!$A:$A, Dispositions!AAL$14, Raw!$C:$C, Dispositions!$C49, Raw!$H:$H, "E18")</f>
        <v>713</v>
      </c>
      <c r="AAM49" s="52">
        <f>SUMIFS(Raw!$I:$I, Raw!$A:$A, Dispositions!AAM$14, Raw!$C:$C, Dispositions!$C49, Raw!$H:$H, "E18")</f>
        <v>1488</v>
      </c>
      <c r="AAN49" s="53">
        <f>SUMIFS(Raw!$I:$I, Raw!$A:$A, Dispositions!AAN$14, Raw!$C:$C, Dispositions!$C49, Raw!$H:$H, "E18")</f>
        <v>1235</v>
      </c>
      <c r="AAP49" s="46">
        <f>SUMIFS(Raw!$I:$I, Raw!$A:$A, Dispositions!AAP$14, Raw!$C:$C, Dispositions!$C49, Raw!$H:$H, "E34")</f>
        <v>2385</v>
      </c>
      <c r="AAQ49" s="52">
        <f>SUMIFS(Raw!$I:$I, Raw!$A:$A, Dispositions!AAQ$14, Raw!$C:$C, Dispositions!$C49, Raw!$H:$H, "E34")</f>
        <v>1907</v>
      </c>
      <c r="AAR49" s="52">
        <f>SUMIFS(Raw!$I:$I, Raw!$A:$A, Dispositions!AAR$14, Raw!$C:$C, Dispositions!$C49, Raw!$H:$H, "E34")</f>
        <v>1835</v>
      </c>
      <c r="AAS49" s="52">
        <f>SUMIFS(Raw!$I:$I, Raw!$A:$A, Dispositions!AAS$14, Raw!$C:$C, Dispositions!$C49, Raw!$H:$H, "E34")</f>
        <v>1973</v>
      </c>
      <c r="AAT49" s="52">
        <f>SUMIFS(Raw!$I:$I, Raw!$A:$A, Dispositions!AAT$14, Raw!$C:$C, Dispositions!$C49, Raw!$H:$H, "E34")</f>
        <v>1992</v>
      </c>
      <c r="AAU49" s="52">
        <f>SUMIFS(Raw!$I:$I, Raw!$A:$A, Dispositions!AAU$14, Raw!$C:$C, Dispositions!$C49, Raw!$H:$H, "E34")</f>
        <v>3116</v>
      </c>
      <c r="AAV49" s="53">
        <f>SUMIFS(Raw!$I:$I, Raw!$A:$A, Dispositions!AAV$14, Raw!$C:$C, Dispositions!$C49, Raw!$H:$H, "E34")</f>
        <v>2829</v>
      </c>
      <c r="AAX49" s="46">
        <f>SUMIFS(Raw!$I:$I, Raw!$A:$A, Dispositions!AAX$14, Raw!$C:$C, Dispositions!$C49, Raw!$H:$H, "E02")</f>
        <v>0</v>
      </c>
      <c r="AAY49" s="52">
        <f>SUMIFS(Raw!$I:$I, Raw!$A:$A, Dispositions!AAY$14, Raw!$C:$C, Dispositions!$C49, Raw!$H:$H, "E02")</f>
        <v>0</v>
      </c>
      <c r="AAZ49" s="52">
        <f>SUMIFS(Raw!$I:$I, Raw!$A:$A, Dispositions!AAZ$14, Raw!$C:$C, Dispositions!$C49, Raw!$H:$H, "E02")</f>
        <v>0</v>
      </c>
      <c r="ABA49" s="52">
        <f>SUMIFS(Raw!$I:$I, Raw!$A:$A, Dispositions!ABA$14, Raw!$C:$C, Dispositions!$C49, Raw!$H:$H, "E02")</f>
        <v>0</v>
      </c>
      <c r="ABB49" s="52">
        <f>SUMIFS(Raw!$I:$I, Raw!$A:$A, Dispositions!ABB$14, Raw!$C:$C, Dispositions!$C49, Raw!$H:$H, "E02")</f>
        <v>0</v>
      </c>
      <c r="ABC49" s="52">
        <f>SUMIFS(Raw!$I:$I, Raw!$A:$A, Dispositions!ABC$14, Raw!$C:$C, Dispositions!$C49, Raw!$H:$H, "E02")</f>
        <v>0</v>
      </c>
      <c r="ABD49" s="53">
        <f>SUMIFS(Raw!$I:$I, Raw!$A:$A, Dispositions!ABD$14, Raw!$C:$C, Dispositions!$C49, Raw!$H:$H, "E02")</f>
        <v>0</v>
      </c>
      <c r="ABF49" s="46">
        <f>SUMIFS(Raw!$I:$I, Raw!$A:$A, Dispositions!ABF$14, Raw!$C:$C, Dispositions!$C49, Raw!$H:$H, "E03")</f>
        <v>0</v>
      </c>
      <c r="ABG49" s="52">
        <f>SUMIFS(Raw!$I:$I, Raw!$A:$A, Dispositions!ABG$14, Raw!$C:$C, Dispositions!$C49, Raw!$H:$H, "E03")</f>
        <v>0</v>
      </c>
      <c r="ABH49" s="52">
        <f>SUMIFS(Raw!$I:$I, Raw!$A:$A, Dispositions!ABH$14, Raw!$C:$C, Dispositions!$C49, Raw!$H:$H, "E03")</f>
        <v>0</v>
      </c>
      <c r="ABI49" s="52">
        <f>SUMIFS(Raw!$I:$I, Raw!$A:$A, Dispositions!ABI$14, Raw!$C:$C, Dispositions!$C49, Raw!$H:$H, "E03")</f>
        <v>0</v>
      </c>
      <c r="ABJ49" s="52">
        <f>SUMIFS(Raw!$I:$I, Raw!$A:$A, Dispositions!ABJ$14, Raw!$C:$C, Dispositions!$C49, Raw!$H:$H, "E03")</f>
        <v>0</v>
      </c>
      <c r="ABK49" s="52">
        <f>SUMIFS(Raw!$I:$I, Raw!$A:$A, Dispositions!ABK$14, Raw!$C:$C, Dispositions!$C49, Raw!$H:$H, "E03")</f>
        <v>0</v>
      </c>
      <c r="ABL49" s="53">
        <f>SUMIFS(Raw!$I:$I, Raw!$A:$A, Dispositions!ABL$14, Raw!$C:$C, Dispositions!$C49, Raw!$H:$H, "E03")</f>
        <v>0</v>
      </c>
      <c r="ABN49" s="46">
        <f>SUMIFS(Raw!$I:$I, Raw!$A:$A, Dispositions!ABN$14, Raw!$C:$C, Dispositions!$C49, Raw!$H:$H, "E05")</f>
        <v>0</v>
      </c>
      <c r="ABO49" s="52">
        <f>SUMIFS(Raw!$I:$I, Raw!$A:$A, Dispositions!ABO$14, Raw!$C:$C, Dispositions!$C49, Raw!$H:$H, "E05")</f>
        <v>0</v>
      </c>
      <c r="ABP49" s="52">
        <f>SUMIFS(Raw!$I:$I, Raw!$A:$A, Dispositions!ABP$14, Raw!$C:$C, Dispositions!$C49, Raw!$H:$H, "E05")</f>
        <v>0</v>
      </c>
      <c r="ABQ49" s="52">
        <f>SUMIFS(Raw!$I:$I, Raw!$A:$A, Dispositions!ABQ$14, Raw!$C:$C, Dispositions!$C49, Raw!$H:$H, "E05")</f>
        <v>0</v>
      </c>
      <c r="ABR49" s="52">
        <f>SUMIFS(Raw!$I:$I, Raw!$A:$A, Dispositions!ABR$14, Raw!$C:$C, Dispositions!$C49, Raw!$H:$H, "E05")</f>
        <v>0</v>
      </c>
      <c r="ABS49" s="52">
        <f>SUMIFS(Raw!$I:$I, Raw!$A:$A, Dispositions!ABS$14, Raw!$C:$C, Dispositions!$C49, Raw!$H:$H, "E05")</f>
        <v>0</v>
      </c>
      <c r="ABT49" s="53">
        <f>SUMIFS(Raw!$I:$I, Raw!$A:$A, Dispositions!ABT$14, Raw!$C:$C, Dispositions!$C49, Raw!$H:$H, "E05")</f>
        <v>0</v>
      </c>
      <c r="ABV49" s="46">
        <f>SUMIFS(Raw!$I:$I, Raw!$A:$A, Dispositions!ABV$14, Raw!$C:$C, Dispositions!$C49, Raw!$H:$H, "E12")</f>
        <v>0</v>
      </c>
      <c r="ABW49" s="52">
        <f>SUMIFS(Raw!$I:$I, Raw!$A:$A, Dispositions!ABW$14, Raw!$C:$C, Dispositions!$C49, Raw!$H:$H, "E12")</f>
        <v>0</v>
      </c>
      <c r="ABX49" s="52">
        <f>SUMIFS(Raw!$I:$I, Raw!$A:$A, Dispositions!ABX$14, Raw!$C:$C, Dispositions!$C49, Raw!$H:$H, "E12")</f>
        <v>0</v>
      </c>
      <c r="ABY49" s="52">
        <f>SUMIFS(Raw!$I:$I, Raw!$A:$A, Dispositions!ABY$14, Raw!$C:$C, Dispositions!$C49, Raw!$H:$H, "E12")</f>
        <v>0</v>
      </c>
      <c r="ABZ49" s="52">
        <f>SUMIFS(Raw!$I:$I, Raw!$A:$A, Dispositions!ABZ$14, Raw!$C:$C, Dispositions!$C49, Raw!$H:$H, "E12")</f>
        <v>0</v>
      </c>
      <c r="ACA49" s="52">
        <f>SUMIFS(Raw!$I:$I, Raw!$A:$A, Dispositions!ACA$14, Raw!$C:$C, Dispositions!$C49, Raw!$H:$H, "E12")</f>
        <v>0</v>
      </c>
      <c r="ACB49" s="53">
        <f>SUMIFS(Raw!$I:$I, Raw!$A:$A, Dispositions!ACB$14, Raw!$C:$C, Dispositions!$C49, Raw!$H:$H, "E12")</f>
        <v>0</v>
      </c>
      <c r="ACD49" s="46">
        <f>SUMIFS(Raw!$I:$I, Raw!$A:$A, Dispositions!ACD$14, Raw!$C:$C, Dispositions!$C49, Raw!$H:$H, "E13")</f>
        <v>0</v>
      </c>
      <c r="ACE49" s="52">
        <f>SUMIFS(Raw!$I:$I, Raw!$A:$A, Dispositions!ACE$14, Raw!$C:$C, Dispositions!$C49, Raw!$H:$H, "E13")</f>
        <v>0</v>
      </c>
      <c r="ACF49" s="52">
        <f>SUMIFS(Raw!$I:$I, Raw!$A:$A, Dispositions!ACF$14, Raw!$C:$C, Dispositions!$C49, Raw!$H:$H, "E13")</f>
        <v>0</v>
      </c>
      <c r="ACG49" s="52">
        <f>SUMIFS(Raw!$I:$I, Raw!$A:$A, Dispositions!ACG$14, Raw!$C:$C, Dispositions!$C49, Raw!$H:$H, "E13")</f>
        <v>0</v>
      </c>
      <c r="ACH49" s="52">
        <f>SUMIFS(Raw!$I:$I, Raw!$A:$A, Dispositions!ACH$14, Raw!$C:$C, Dispositions!$C49, Raw!$H:$H, "E13")</f>
        <v>0</v>
      </c>
      <c r="ACI49" s="52">
        <f>SUMIFS(Raw!$I:$I, Raw!$A:$A, Dispositions!ACI$14, Raw!$C:$C, Dispositions!$C49, Raw!$H:$H, "E13")</f>
        <v>0</v>
      </c>
      <c r="ACJ49" s="53">
        <f>SUMIFS(Raw!$I:$I, Raw!$A:$A, Dispositions!ACJ$14, Raw!$C:$C, Dispositions!$C49, Raw!$H:$H, "E13")</f>
        <v>0</v>
      </c>
      <c r="ACL49" s="46">
        <f>SUMIFS(Raw!$I:$I, Raw!$A:$A, Dispositions!ACL$14, Raw!$C:$C, Dispositions!$C49, Raw!$H:$H, "E14")</f>
        <v>0</v>
      </c>
      <c r="ACM49" s="52">
        <f>SUMIFS(Raw!$I:$I, Raw!$A:$A, Dispositions!ACM$14, Raw!$C:$C, Dispositions!$C49, Raw!$H:$H, "E14")</f>
        <v>0</v>
      </c>
      <c r="ACN49" s="52">
        <f>SUMIFS(Raw!$I:$I, Raw!$A:$A, Dispositions!ACN$14, Raw!$C:$C, Dispositions!$C49, Raw!$H:$H, "E14")</f>
        <v>0</v>
      </c>
      <c r="ACO49" s="52">
        <f>SUMIFS(Raw!$I:$I, Raw!$A:$A, Dispositions!ACO$14, Raw!$C:$C, Dispositions!$C49, Raw!$H:$H, "E14")</f>
        <v>0</v>
      </c>
      <c r="ACP49" s="52">
        <f>SUMIFS(Raw!$I:$I, Raw!$A:$A, Dispositions!ACP$14, Raw!$C:$C, Dispositions!$C49, Raw!$H:$H, "E14")</f>
        <v>0</v>
      </c>
      <c r="ACQ49" s="52">
        <f>SUMIFS(Raw!$I:$I, Raw!$A:$A, Dispositions!ACQ$14, Raw!$C:$C, Dispositions!$C49, Raw!$H:$H, "E14")</f>
        <v>0</v>
      </c>
      <c r="ACR49" s="53">
        <f>SUMIFS(Raw!$I:$I, Raw!$A:$A, Dispositions!ACR$14, Raw!$C:$C, Dispositions!$C49, Raw!$H:$H, "E14")</f>
        <v>0</v>
      </c>
      <c r="ACT49" s="46">
        <f>SUMIFS(Raw!$I:$I, Raw!$A:$A, Dispositions!ACT$14, Raw!$C:$C, Dispositions!$C49, Raw!$H:$H, "E15")</f>
        <v>0</v>
      </c>
      <c r="ACU49" s="52">
        <f>SUMIFS(Raw!$I:$I, Raw!$A:$A, Dispositions!ACU$14, Raw!$C:$C, Dispositions!$C49, Raw!$H:$H, "E15")</f>
        <v>0</v>
      </c>
      <c r="ACV49" s="52">
        <f>SUMIFS(Raw!$I:$I, Raw!$A:$A, Dispositions!ACV$14, Raw!$C:$C, Dispositions!$C49, Raw!$H:$H, "E15")</f>
        <v>0</v>
      </c>
      <c r="ACW49" s="52">
        <f>SUMIFS(Raw!$I:$I, Raw!$A:$A, Dispositions!ACW$14, Raw!$C:$C, Dispositions!$C49, Raw!$H:$H, "E15")</f>
        <v>0</v>
      </c>
      <c r="ACX49" s="52">
        <f>SUMIFS(Raw!$I:$I, Raw!$A:$A, Dispositions!ACX$14, Raw!$C:$C, Dispositions!$C49, Raw!$H:$H, "E15")</f>
        <v>0</v>
      </c>
      <c r="ACY49" s="52">
        <f>SUMIFS(Raw!$I:$I, Raw!$A:$A, Dispositions!ACY$14, Raw!$C:$C, Dispositions!$C49, Raw!$H:$H, "E15")</f>
        <v>0</v>
      </c>
      <c r="ACZ49" s="53">
        <f>SUMIFS(Raw!$I:$I, Raw!$A:$A, Dispositions!ACZ$14, Raw!$C:$C, Dispositions!$C49, Raw!$H:$H, "E15")</f>
        <v>0</v>
      </c>
      <c r="ADB49" s="46">
        <f>SUMIFS(Raw!$I:$I, Raw!$A:$A, Dispositions!ADB$14, Raw!$C:$C, Dispositions!$C49, Raw!$H:$H, "E16")</f>
        <v>0</v>
      </c>
      <c r="ADC49" s="52">
        <f>SUMIFS(Raw!$I:$I, Raw!$A:$A, Dispositions!ADC$14, Raw!$C:$C, Dispositions!$C49, Raw!$H:$H, "E16")</f>
        <v>0</v>
      </c>
      <c r="ADD49" s="52">
        <f>SUMIFS(Raw!$I:$I, Raw!$A:$A, Dispositions!ADD$14, Raw!$C:$C, Dispositions!$C49, Raw!$H:$H, "E16")</f>
        <v>0</v>
      </c>
      <c r="ADE49" s="52">
        <f>SUMIFS(Raw!$I:$I, Raw!$A:$A, Dispositions!ADE$14, Raw!$C:$C, Dispositions!$C49, Raw!$H:$H, "E16")</f>
        <v>0</v>
      </c>
      <c r="ADF49" s="52">
        <f>SUMIFS(Raw!$I:$I, Raw!$A:$A, Dispositions!ADF$14, Raw!$C:$C, Dispositions!$C49, Raw!$H:$H, "E16")</f>
        <v>0</v>
      </c>
      <c r="ADG49" s="52">
        <f>SUMIFS(Raw!$I:$I, Raw!$A:$A, Dispositions!ADG$14, Raw!$C:$C, Dispositions!$C49, Raw!$H:$H, "E16")</f>
        <v>0</v>
      </c>
      <c r="ADH49" s="53">
        <f>SUMIFS(Raw!$I:$I, Raw!$A:$A, Dispositions!ADH$14, Raw!$C:$C, Dispositions!$C49, Raw!$H:$H, "E16")</f>
        <v>0</v>
      </c>
      <c r="ADJ49" s="46">
        <f>SUMIFS(Raw!$I:$I, Raw!$A:$A, Dispositions!ADJ$14, Raw!$C:$C, Dispositions!$C49, Raw!$H:$H, "E18")</f>
        <v>0</v>
      </c>
      <c r="ADK49" s="52">
        <f>SUMIFS(Raw!$I:$I, Raw!$A:$A, Dispositions!ADK$14, Raw!$C:$C, Dispositions!$C49, Raw!$H:$H, "E18")</f>
        <v>0</v>
      </c>
      <c r="ADL49" s="52">
        <f>SUMIFS(Raw!$I:$I, Raw!$A:$A, Dispositions!ADL$14, Raw!$C:$C, Dispositions!$C49, Raw!$H:$H, "E18")</f>
        <v>0</v>
      </c>
      <c r="ADM49" s="52">
        <f>SUMIFS(Raw!$I:$I, Raw!$A:$A, Dispositions!ADM$14, Raw!$C:$C, Dispositions!$C49, Raw!$H:$H, "E18")</f>
        <v>0</v>
      </c>
      <c r="ADN49" s="52">
        <f>SUMIFS(Raw!$I:$I, Raw!$A:$A, Dispositions!ADN$14, Raw!$C:$C, Dispositions!$C49, Raw!$H:$H, "E18")</f>
        <v>0</v>
      </c>
      <c r="ADO49" s="52">
        <f>SUMIFS(Raw!$I:$I, Raw!$A:$A, Dispositions!ADO$14, Raw!$C:$C, Dispositions!$C49, Raw!$H:$H, "E18")</f>
        <v>0</v>
      </c>
      <c r="ADP49" s="53">
        <f>SUMIFS(Raw!$I:$I, Raw!$A:$A, Dispositions!ADP$14, Raw!$C:$C, Dispositions!$C49, Raw!$H:$H, "E18")</f>
        <v>0</v>
      </c>
      <c r="ADR49" s="46">
        <f>SUMIFS(Raw!$I:$I, Raw!$A:$A, Dispositions!ADR$14, Raw!$C:$C, Dispositions!$C49, Raw!$H:$H, "E34")</f>
        <v>0</v>
      </c>
      <c r="ADS49" s="52">
        <f>SUMIFS(Raw!$I:$I, Raw!$A:$A, Dispositions!ADS$14, Raw!$C:$C, Dispositions!$C49, Raw!$H:$H, "E34")</f>
        <v>0</v>
      </c>
      <c r="ADT49" s="52">
        <f>SUMIFS(Raw!$I:$I, Raw!$A:$A, Dispositions!ADT$14, Raw!$C:$C, Dispositions!$C49, Raw!$H:$H, "E34")</f>
        <v>0</v>
      </c>
      <c r="ADU49" s="52">
        <f>SUMIFS(Raw!$I:$I, Raw!$A:$A, Dispositions!ADU$14, Raw!$C:$C, Dispositions!$C49, Raw!$H:$H, "E34")</f>
        <v>0</v>
      </c>
      <c r="ADV49" s="52">
        <f>SUMIFS(Raw!$I:$I, Raw!$A:$A, Dispositions!ADV$14, Raw!$C:$C, Dispositions!$C49, Raw!$H:$H, "E34")</f>
        <v>0</v>
      </c>
      <c r="ADW49" s="52">
        <f>SUMIFS(Raw!$I:$I, Raw!$A:$A, Dispositions!ADW$14, Raw!$C:$C, Dispositions!$C49, Raw!$H:$H, "E34")</f>
        <v>0</v>
      </c>
      <c r="ADX49" s="53">
        <f>SUMIFS(Raw!$I:$I, Raw!$A:$A, Dispositions!ADX$14, Raw!$C:$C, Dispositions!$C49, Raw!$H:$H, "E34")</f>
        <v>0</v>
      </c>
      <c r="ADZ49" s="46">
        <f>SUMIFS(Raw!$I:$I, Raw!$A:$A, Dispositions!ADZ$14, Raw!$C:$C, Dispositions!$C49, Raw!$H:$H, "E02")</f>
        <v>0</v>
      </c>
      <c r="AEA49" s="52">
        <f>SUMIFS(Raw!$I:$I, Raw!$A:$A, Dispositions!AEA$14, Raw!$C:$C, Dispositions!$C49, Raw!$H:$H, "E02")</f>
        <v>0</v>
      </c>
      <c r="AEB49" s="52">
        <f>SUMIFS(Raw!$I:$I, Raw!$A:$A, Dispositions!AEB$14, Raw!$C:$C, Dispositions!$C49, Raw!$H:$H, "E02")</f>
        <v>0</v>
      </c>
      <c r="AEC49" s="52">
        <f>SUMIFS(Raw!$I:$I, Raw!$A:$A, Dispositions!AEC$14, Raw!$C:$C, Dispositions!$C49, Raw!$H:$H, "E02")</f>
        <v>0</v>
      </c>
      <c r="AED49" s="52">
        <f>SUMIFS(Raw!$I:$I, Raw!$A:$A, Dispositions!AED$14, Raw!$C:$C, Dispositions!$C49, Raw!$H:$H, "E02")</f>
        <v>0</v>
      </c>
      <c r="AEE49" s="52">
        <f>SUMIFS(Raw!$I:$I, Raw!$A:$A, Dispositions!AEE$14, Raw!$C:$C, Dispositions!$C49, Raw!$H:$H, "E02")</f>
        <v>0</v>
      </c>
      <c r="AEF49" s="53">
        <f>SUMIFS(Raw!$I:$I, Raw!$A:$A, Dispositions!AEF$14, Raw!$C:$C, Dispositions!$C49, Raw!$H:$H, "E02")</f>
        <v>0</v>
      </c>
      <c r="AEH49" s="46">
        <f>SUMIFS(Raw!$I:$I, Raw!$A:$A, Dispositions!AEH$14, Raw!$C:$C, Dispositions!$C49, Raw!$H:$H, "E03")</f>
        <v>0</v>
      </c>
      <c r="AEI49" s="52">
        <f>SUMIFS(Raw!$I:$I, Raw!$A:$A, Dispositions!AEI$14, Raw!$C:$C, Dispositions!$C49, Raw!$H:$H, "E03")</f>
        <v>0</v>
      </c>
      <c r="AEJ49" s="52">
        <f>SUMIFS(Raw!$I:$I, Raw!$A:$A, Dispositions!AEJ$14, Raw!$C:$C, Dispositions!$C49, Raw!$H:$H, "E03")</f>
        <v>0</v>
      </c>
      <c r="AEK49" s="52">
        <f>SUMIFS(Raw!$I:$I, Raw!$A:$A, Dispositions!AEK$14, Raw!$C:$C, Dispositions!$C49, Raw!$H:$H, "E03")</f>
        <v>0</v>
      </c>
      <c r="AEL49" s="52">
        <f>SUMIFS(Raw!$I:$I, Raw!$A:$A, Dispositions!AEL$14, Raw!$C:$C, Dispositions!$C49, Raw!$H:$H, "E03")</f>
        <v>0</v>
      </c>
      <c r="AEM49" s="52">
        <f>SUMIFS(Raw!$I:$I, Raw!$A:$A, Dispositions!AEM$14, Raw!$C:$C, Dispositions!$C49, Raw!$H:$H, "E03")</f>
        <v>0</v>
      </c>
      <c r="AEN49" s="53">
        <f>SUMIFS(Raw!$I:$I, Raw!$A:$A, Dispositions!AEN$14, Raw!$C:$C, Dispositions!$C49, Raw!$H:$H, "E03")</f>
        <v>0</v>
      </c>
      <c r="AEP49" s="46">
        <f>SUMIFS(Raw!$I:$I, Raw!$A:$A, Dispositions!AEP$14, Raw!$C:$C, Dispositions!$C49, Raw!$H:$H, "E05")</f>
        <v>0</v>
      </c>
      <c r="AEQ49" s="52">
        <f>SUMIFS(Raw!$I:$I, Raw!$A:$A, Dispositions!AEQ$14, Raw!$C:$C, Dispositions!$C49, Raw!$H:$H, "E05")</f>
        <v>0</v>
      </c>
      <c r="AER49" s="52">
        <f>SUMIFS(Raw!$I:$I, Raw!$A:$A, Dispositions!AER$14, Raw!$C:$C, Dispositions!$C49, Raw!$H:$H, "E05")</f>
        <v>0</v>
      </c>
      <c r="AES49" s="52">
        <f>SUMIFS(Raw!$I:$I, Raw!$A:$A, Dispositions!AES$14, Raw!$C:$C, Dispositions!$C49, Raw!$H:$H, "E05")</f>
        <v>0</v>
      </c>
      <c r="AET49" s="52">
        <f>SUMIFS(Raw!$I:$I, Raw!$A:$A, Dispositions!AET$14, Raw!$C:$C, Dispositions!$C49, Raw!$H:$H, "E05")</f>
        <v>0</v>
      </c>
      <c r="AEU49" s="52">
        <f>SUMIFS(Raw!$I:$I, Raw!$A:$A, Dispositions!AEU$14, Raw!$C:$C, Dispositions!$C49, Raw!$H:$H, "E05")</f>
        <v>0</v>
      </c>
      <c r="AEV49" s="53">
        <f>SUMIFS(Raw!$I:$I, Raw!$A:$A, Dispositions!AEV$14, Raw!$C:$C, Dispositions!$C49, Raw!$H:$H, "E05")</f>
        <v>0</v>
      </c>
      <c r="AEX49" s="46">
        <f>SUMIFS(Raw!$I:$I, Raw!$A:$A, Dispositions!AEX$14, Raw!$C:$C, Dispositions!$C49, Raw!$H:$H, "E12")</f>
        <v>0</v>
      </c>
      <c r="AEY49" s="52">
        <f>SUMIFS(Raw!$I:$I, Raw!$A:$A, Dispositions!AEY$14, Raw!$C:$C, Dispositions!$C49, Raw!$H:$H, "E12")</f>
        <v>0</v>
      </c>
      <c r="AEZ49" s="52">
        <f>SUMIFS(Raw!$I:$I, Raw!$A:$A, Dispositions!AEZ$14, Raw!$C:$C, Dispositions!$C49, Raw!$H:$H, "E12")</f>
        <v>0</v>
      </c>
      <c r="AFA49" s="52">
        <f>SUMIFS(Raw!$I:$I, Raw!$A:$A, Dispositions!AFA$14, Raw!$C:$C, Dispositions!$C49, Raw!$H:$H, "E12")</f>
        <v>0</v>
      </c>
      <c r="AFB49" s="52">
        <f>SUMIFS(Raw!$I:$I, Raw!$A:$A, Dispositions!AFB$14, Raw!$C:$C, Dispositions!$C49, Raw!$H:$H, "E12")</f>
        <v>0</v>
      </c>
      <c r="AFC49" s="52">
        <f>SUMIFS(Raw!$I:$I, Raw!$A:$A, Dispositions!AFC$14, Raw!$C:$C, Dispositions!$C49, Raw!$H:$H, "E12")</f>
        <v>0</v>
      </c>
      <c r="AFD49" s="53">
        <f>SUMIFS(Raw!$I:$I, Raw!$A:$A, Dispositions!AFD$14, Raw!$C:$C, Dispositions!$C49, Raw!$H:$H, "E12")</f>
        <v>0</v>
      </c>
      <c r="AFF49" s="46">
        <f>SUMIFS(Raw!$I:$I, Raw!$A:$A, Dispositions!AFF$14, Raw!$C:$C, Dispositions!$C49, Raw!$H:$H, "E13")</f>
        <v>0</v>
      </c>
      <c r="AFG49" s="52">
        <f>SUMIFS(Raw!$I:$I, Raw!$A:$A, Dispositions!AFG$14, Raw!$C:$C, Dispositions!$C49, Raw!$H:$H, "E13")</f>
        <v>0</v>
      </c>
      <c r="AFH49" s="52">
        <f>SUMIFS(Raw!$I:$I, Raw!$A:$A, Dispositions!AFH$14, Raw!$C:$C, Dispositions!$C49, Raw!$H:$H, "E13")</f>
        <v>0</v>
      </c>
      <c r="AFI49" s="52">
        <f>SUMIFS(Raw!$I:$I, Raw!$A:$A, Dispositions!AFI$14, Raw!$C:$C, Dispositions!$C49, Raw!$H:$H, "E13")</f>
        <v>0</v>
      </c>
      <c r="AFJ49" s="52">
        <f>SUMIFS(Raw!$I:$I, Raw!$A:$A, Dispositions!AFJ$14, Raw!$C:$C, Dispositions!$C49, Raw!$H:$H, "E13")</f>
        <v>0</v>
      </c>
      <c r="AFK49" s="52">
        <f>SUMIFS(Raw!$I:$I, Raw!$A:$A, Dispositions!AFK$14, Raw!$C:$C, Dispositions!$C49, Raw!$H:$H, "E13")</f>
        <v>0</v>
      </c>
      <c r="AFL49" s="53">
        <f>SUMIFS(Raw!$I:$I, Raw!$A:$A, Dispositions!AFL$14, Raw!$C:$C, Dispositions!$C49, Raw!$H:$H, "E13")</f>
        <v>0</v>
      </c>
      <c r="AFN49" s="46">
        <f>SUMIFS(Raw!$I:$I, Raw!$A:$A, Dispositions!AFN$14, Raw!$C:$C, Dispositions!$C49, Raw!$H:$H, "E14")</f>
        <v>0</v>
      </c>
      <c r="AFO49" s="52">
        <f>SUMIFS(Raw!$I:$I, Raw!$A:$A, Dispositions!AFO$14, Raw!$C:$C, Dispositions!$C49, Raw!$H:$H, "E14")</f>
        <v>0</v>
      </c>
      <c r="AFP49" s="52">
        <f>SUMIFS(Raw!$I:$I, Raw!$A:$A, Dispositions!AFP$14, Raw!$C:$C, Dispositions!$C49, Raw!$H:$H, "E14")</f>
        <v>0</v>
      </c>
      <c r="AFQ49" s="52">
        <f>SUMIFS(Raw!$I:$I, Raw!$A:$A, Dispositions!AFQ$14, Raw!$C:$C, Dispositions!$C49, Raw!$H:$H, "E14")</f>
        <v>0</v>
      </c>
      <c r="AFR49" s="52">
        <f>SUMIFS(Raw!$I:$I, Raw!$A:$A, Dispositions!AFR$14, Raw!$C:$C, Dispositions!$C49, Raw!$H:$H, "E14")</f>
        <v>0</v>
      </c>
      <c r="AFS49" s="52">
        <f>SUMIFS(Raw!$I:$I, Raw!$A:$A, Dispositions!AFS$14, Raw!$C:$C, Dispositions!$C49, Raw!$H:$H, "E14")</f>
        <v>0</v>
      </c>
      <c r="AFT49" s="53">
        <f>SUMIFS(Raw!$I:$I, Raw!$A:$A, Dispositions!AFT$14, Raw!$C:$C, Dispositions!$C49, Raw!$H:$H, "E14")</f>
        <v>0</v>
      </c>
      <c r="AFV49" s="46">
        <f>SUMIFS(Raw!$I:$I, Raw!$A:$A, Dispositions!AFV$14, Raw!$C:$C, Dispositions!$C49, Raw!$H:$H, "E15")</f>
        <v>0</v>
      </c>
      <c r="AFW49" s="52">
        <f>SUMIFS(Raw!$I:$I, Raw!$A:$A, Dispositions!AFW$14, Raw!$C:$C, Dispositions!$C49, Raw!$H:$H, "E15")</f>
        <v>0</v>
      </c>
      <c r="AFX49" s="52">
        <f>SUMIFS(Raw!$I:$I, Raw!$A:$A, Dispositions!AFX$14, Raw!$C:$C, Dispositions!$C49, Raw!$H:$H, "E15")</f>
        <v>0</v>
      </c>
      <c r="AFY49" s="52">
        <f>SUMIFS(Raw!$I:$I, Raw!$A:$A, Dispositions!AFY$14, Raw!$C:$C, Dispositions!$C49, Raw!$H:$H, "E15")</f>
        <v>0</v>
      </c>
      <c r="AFZ49" s="52">
        <f>SUMIFS(Raw!$I:$I, Raw!$A:$A, Dispositions!AFZ$14, Raw!$C:$C, Dispositions!$C49, Raw!$H:$H, "E15")</f>
        <v>0</v>
      </c>
      <c r="AGA49" s="52">
        <f>SUMIFS(Raw!$I:$I, Raw!$A:$A, Dispositions!AGA$14, Raw!$C:$C, Dispositions!$C49, Raw!$H:$H, "E15")</f>
        <v>0</v>
      </c>
      <c r="AGB49" s="53">
        <f>SUMIFS(Raw!$I:$I, Raw!$A:$A, Dispositions!AGB$14, Raw!$C:$C, Dispositions!$C49, Raw!$H:$H, "E15")</f>
        <v>0</v>
      </c>
      <c r="AGD49" s="46">
        <f>SUMIFS(Raw!$I:$I, Raw!$A:$A, Dispositions!AGD$14, Raw!$C:$C, Dispositions!$C49, Raw!$H:$H, "E16")</f>
        <v>0</v>
      </c>
      <c r="AGE49" s="52">
        <f>SUMIFS(Raw!$I:$I, Raw!$A:$A, Dispositions!AGE$14, Raw!$C:$C, Dispositions!$C49, Raw!$H:$H, "E16")</f>
        <v>0</v>
      </c>
      <c r="AGF49" s="52">
        <f>SUMIFS(Raw!$I:$I, Raw!$A:$A, Dispositions!AGF$14, Raw!$C:$C, Dispositions!$C49, Raw!$H:$H, "E16")</f>
        <v>0</v>
      </c>
      <c r="AGG49" s="52">
        <f>SUMIFS(Raw!$I:$I, Raw!$A:$A, Dispositions!AGG$14, Raw!$C:$C, Dispositions!$C49, Raw!$H:$H, "E16")</f>
        <v>0</v>
      </c>
      <c r="AGH49" s="52">
        <f>SUMIFS(Raw!$I:$I, Raw!$A:$A, Dispositions!AGH$14, Raw!$C:$C, Dispositions!$C49, Raw!$H:$H, "E16")</f>
        <v>0</v>
      </c>
      <c r="AGI49" s="52">
        <f>SUMIFS(Raw!$I:$I, Raw!$A:$A, Dispositions!AGI$14, Raw!$C:$C, Dispositions!$C49, Raw!$H:$H, "E16")</f>
        <v>0</v>
      </c>
      <c r="AGJ49" s="53">
        <f>SUMIFS(Raw!$I:$I, Raw!$A:$A, Dispositions!AGJ$14, Raw!$C:$C, Dispositions!$C49, Raw!$H:$H, "E16")</f>
        <v>0</v>
      </c>
      <c r="AGL49" s="46">
        <f>SUMIFS(Raw!$I:$I, Raw!$A:$A, Dispositions!AGL$14, Raw!$C:$C, Dispositions!$C49, Raw!$H:$H, "E18")</f>
        <v>0</v>
      </c>
      <c r="AGM49" s="52">
        <f>SUMIFS(Raw!$I:$I, Raw!$A:$A, Dispositions!AGM$14, Raw!$C:$C, Dispositions!$C49, Raw!$H:$H, "E18")</f>
        <v>0</v>
      </c>
      <c r="AGN49" s="52">
        <f>SUMIFS(Raw!$I:$I, Raw!$A:$A, Dispositions!AGN$14, Raw!$C:$C, Dispositions!$C49, Raw!$H:$H, "E18")</f>
        <v>0</v>
      </c>
      <c r="AGO49" s="52">
        <f>SUMIFS(Raw!$I:$I, Raw!$A:$A, Dispositions!AGO$14, Raw!$C:$C, Dispositions!$C49, Raw!$H:$H, "E18")</f>
        <v>0</v>
      </c>
      <c r="AGP49" s="52">
        <f>SUMIFS(Raw!$I:$I, Raw!$A:$A, Dispositions!AGP$14, Raw!$C:$C, Dispositions!$C49, Raw!$H:$H, "E18")</f>
        <v>0</v>
      </c>
      <c r="AGQ49" s="52">
        <f>SUMIFS(Raw!$I:$I, Raw!$A:$A, Dispositions!AGQ$14, Raw!$C:$C, Dispositions!$C49, Raw!$H:$H, "E18")</f>
        <v>0</v>
      </c>
      <c r="AGR49" s="53">
        <f>SUMIFS(Raw!$I:$I, Raw!$A:$A, Dispositions!AGR$14, Raw!$C:$C, Dispositions!$C49, Raw!$H:$H, "E18")</f>
        <v>0</v>
      </c>
      <c r="AGT49" s="46">
        <f>SUMIFS(Raw!$I:$I, Raw!$A:$A, Dispositions!AGT$14, Raw!$C:$C, Dispositions!$C49, Raw!$H:$H, "E34")</f>
        <v>0</v>
      </c>
      <c r="AGU49" s="52">
        <f>SUMIFS(Raw!$I:$I, Raw!$A:$A, Dispositions!AGU$14, Raw!$C:$C, Dispositions!$C49, Raw!$H:$H, "E34")</f>
        <v>0</v>
      </c>
      <c r="AGV49" s="52">
        <f>SUMIFS(Raw!$I:$I, Raw!$A:$A, Dispositions!AGV$14, Raw!$C:$C, Dispositions!$C49, Raw!$H:$H, "E34")</f>
        <v>0</v>
      </c>
      <c r="AGW49" s="52">
        <f>SUMIFS(Raw!$I:$I, Raw!$A:$A, Dispositions!AGW$14, Raw!$C:$C, Dispositions!$C49, Raw!$H:$H, "E34")</f>
        <v>0</v>
      </c>
      <c r="AGX49" s="52">
        <f>SUMIFS(Raw!$I:$I, Raw!$A:$A, Dispositions!AGX$14, Raw!$C:$C, Dispositions!$C49, Raw!$H:$H, "E34")</f>
        <v>0</v>
      </c>
      <c r="AGY49" s="52">
        <f>SUMIFS(Raw!$I:$I, Raw!$A:$A, Dispositions!AGY$14, Raw!$C:$C, Dispositions!$C49, Raw!$H:$H, "E34")</f>
        <v>0</v>
      </c>
      <c r="AGZ49" s="53">
        <f>SUMIFS(Raw!$I:$I, Raw!$A:$A, Dispositions!AGZ$14, Raw!$C:$C, Dispositions!$C49, Raw!$H:$H, "E34")</f>
        <v>0</v>
      </c>
      <c r="AHB49" s="46">
        <f>SUMIFS(Raw!$I:$I, Raw!$A:$A, Dispositions!AHB$14, Raw!$C:$C, Dispositions!$C49, Raw!$H:$H, "E02")</f>
        <v>0</v>
      </c>
      <c r="AHC49" s="52">
        <f>SUMIFS(Raw!$I:$I, Raw!$A:$A, Dispositions!AHC$14, Raw!$C:$C, Dispositions!$C49, Raw!$H:$H, "E02")</f>
        <v>0</v>
      </c>
      <c r="AHD49" s="52">
        <f>SUMIFS(Raw!$I:$I, Raw!$A:$A, Dispositions!AHD$14, Raw!$C:$C, Dispositions!$C49, Raw!$H:$H, "E02")</f>
        <v>0</v>
      </c>
      <c r="AHE49" s="52">
        <f>SUMIFS(Raw!$I:$I, Raw!$A:$A, Dispositions!AHE$14, Raw!$C:$C, Dispositions!$C49, Raw!$H:$H, "E02")</f>
        <v>0</v>
      </c>
      <c r="AHF49" s="52">
        <f>SUMIFS(Raw!$I:$I, Raw!$A:$A, Dispositions!AHF$14, Raw!$C:$C, Dispositions!$C49, Raw!$H:$H, "E02")</f>
        <v>0</v>
      </c>
      <c r="AHG49" s="52">
        <f>SUMIFS(Raw!$I:$I, Raw!$A:$A, Dispositions!AHG$14, Raw!$C:$C, Dispositions!$C49, Raw!$H:$H, "E02")</f>
        <v>0</v>
      </c>
      <c r="AHH49" s="53">
        <f>SUMIFS(Raw!$I:$I, Raw!$A:$A, Dispositions!AHH$14, Raw!$C:$C, Dispositions!$C49, Raw!$H:$H, "E02")</f>
        <v>0</v>
      </c>
      <c r="AHJ49" s="46">
        <f>SUMIFS(Raw!$I:$I, Raw!$A:$A, Dispositions!AHJ$14, Raw!$C:$C, Dispositions!$C49, Raw!$H:$H, "E03")</f>
        <v>0</v>
      </c>
      <c r="AHK49" s="52">
        <f>SUMIFS(Raw!$I:$I, Raw!$A:$A, Dispositions!AHK$14, Raw!$C:$C, Dispositions!$C49, Raw!$H:$H, "E03")</f>
        <v>0</v>
      </c>
      <c r="AHL49" s="52">
        <f>SUMIFS(Raw!$I:$I, Raw!$A:$A, Dispositions!AHL$14, Raw!$C:$C, Dispositions!$C49, Raw!$H:$H, "E03")</f>
        <v>0</v>
      </c>
      <c r="AHM49" s="52">
        <f>SUMIFS(Raw!$I:$I, Raw!$A:$A, Dispositions!AHM$14, Raw!$C:$C, Dispositions!$C49, Raw!$H:$H, "E03")</f>
        <v>0</v>
      </c>
      <c r="AHN49" s="52">
        <f>SUMIFS(Raw!$I:$I, Raw!$A:$A, Dispositions!AHN$14, Raw!$C:$C, Dispositions!$C49, Raw!$H:$H, "E03")</f>
        <v>0</v>
      </c>
      <c r="AHO49" s="52">
        <f>SUMIFS(Raw!$I:$I, Raw!$A:$A, Dispositions!AHO$14, Raw!$C:$C, Dispositions!$C49, Raw!$H:$H, "E03")</f>
        <v>0</v>
      </c>
      <c r="AHP49" s="53">
        <f>SUMIFS(Raw!$I:$I, Raw!$A:$A, Dispositions!AHP$14, Raw!$C:$C, Dispositions!$C49, Raw!$H:$H, "E03")</f>
        <v>0</v>
      </c>
      <c r="AHR49" s="46">
        <f>SUMIFS(Raw!$I:$I, Raw!$A:$A, Dispositions!AHR$14, Raw!$C:$C, Dispositions!$C49, Raw!$H:$H, "E05")</f>
        <v>0</v>
      </c>
      <c r="AHS49" s="52">
        <f>SUMIFS(Raw!$I:$I, Raw!$A:$A, Dispositions!AHS$14, Raw!$C:$C, Dispositions!$C49, Raw!$H:$H, "E05")</f>
        <v>0</v>
      </c>
      <c r="AHT49" s="52">
        <f>SUMIFS(Raw!$I:$I, Raw!$A:$A, Dispositions!AHT$14, Raw!$C:$C, Dispositions!$C49, Raw!$H:$H, "E05")</f>
        <v>0</v>
      </c>
      <c r="AHU49" s="52">
        <f>SUMIFS(Raw!$I:$I, Raw!$A:$A, Dispositions!AHU$14, Raw!$C:$C, Dispositions!$C49, Raw!$H:$H, "E05")</f>
        <v>0</v>
      </c>
      <c r="AHV49" s="52">
        <f>SUMIFS(Raw!$I:$I, Raw!$A:$A, Dispositions!AHV$14, Raw!$C:$C, Dispositions!$C49, Raw!$H:$H, "E05")</f>
        <v>0</v>
      </c>
      <c r="AHW49" s="52">
        <f>SUMIFS(Raw!$I:$I, Raw!$A:$A, Dispositions!AHW$14, Raw!$C:$C, Dispositions!$C49, Raw!$H:$H, "E05")</f>
        <v>0</v>
      </c>
      <c r="AHX49" s="53">
        <f>SUMIFS(Raw!$I:$I, Raw!$A:$A, Dispositions!AHX$14, Raw!$C:$C, Dispositions!$C49, Raw!$H:$H, "E05")</f>
        <v>0</v>
      </c>
      <c r="AHZ49" s="46">
        <f>SUMIFS(Raw!$I:$I, Raw!$A:$A, Dispositions!AHZ$14, Raw!$C:$C, Dispositions!$C49, Raw!$H:$H, "E12")</f>
        <v>0</v>
      </c>
      <c r="AIA49" s="52">
        <f>SUMIFS(Raw!$I:$I, Raw!$A:$A, Dispositions!AIA$14, Raw!$C:$C, Dispositions!$C49, Raw!$H:$H, "E12")</f>
        <v>0</v>
      </c>
      <c r="AIB49" s="52">
        <f>SUMIFS(Raw!$I:$I, Raw!$A:$A, Dispositions!AIB$14, Raw!$C:$C, Dispositions!$C49, Raw!$H:$H, "E12")</f>
        <v>0</v>
      </c>
      <c r="AIC49" s="52">
        <f>SUMIFS(Raw!$I:$I, Raw!$A:$A, Dispositions!AIC$14, Raw!$C:$C, Dispositions!$C49, Raw!$H:$H, "E12")</f>
        <v>0</v>
      </c>
      <c r="AID49" s="52">
        <f>SUMIFS(Raw!$I:$I, Raw!$A:$A, Dispositions!AID$14, Raw!$C:$C, Dispositions!$C49, Raw!$H:$H, "E12")</f>
        <v>0</v>
      </c>
      <c r="AIE49" s="52">
        <f>SUMIFS(Raw!$I:$I, Raw!$A:$A, Dispositions!AIE$14, Raw!$C:$C, Dispositions!$C49, Raw!$H:$H, "E12")</f>
        <v>0</v>
      </c>
      <c r="AIF49" s="53">
        <f>SUMIFS(Raw!$I:$I, Raw!$A:$A, Dispositions!AIF$14, Raw!$C:$C, Dispositions!$C49, Raw!$H:$H, "E12")</f>
        <v>0</v>
      </c>
      <c r="AIH49" s="46">
        <f>SUMIFS(Raw!$I:$I, Raw!$A:$A, Dispositions!AIH$14, Raw!$C:$C, Dispositions!$C49, Raw!$H:$H, "E13")</f>
        <v>0</v>
      </c>
      <c r="AII49" s="52">
        <f>SUMIFS(Raw!$I:$I, Raw!$A:$A, Dispositions!AII$14, Raw!$C:$C, Dispositions!$C49, Raw!$H:$H, "E13")</f>
        <v>0</v>
      </c>
      <c r="AIJ49" s="52">
        <f>SUMIFS(Raw!$I:$I, Raw!$A:$A, Dispositions!AIJ$14, Raw!$C:$C, Dispositions!$C49, Raw!$H:$H, "E13")</f>
        <v>0</v>
      </c>
      <c r="AIK49" s="52">
        <f>SUMIFS(Raw!$I:$I, Raw!$A:$A, Dispositions!AIK$14, Raw!$C:$C, Dispositions!$C49, Raw!$H:$H, "E13")</f>
        <v>0</v>
      </c>
      <c r="AIL49" s="52">
        <f>SUMIFS(Raw!$I:$I, Raw!$A:$A, Dispositions!AIL$14, Raw!$C:$C, Dispositions!$C49, Raw!$H:$H, "E13")</f>
        <v>0</v>
      </c>
      <c r="AIM49" s="52">
        <f>SUMIFS(Raw!$I:$I, Raw!$A:$A, Dispositions!AIM$14, Raw!$C:$C, Dispositions!$C49, Raw!$H:$H, "E13")</f>
        <v>0</v>
      </c>
      <c r="AIN49" s="53">
        <f>SUMIFS(Raw!$I:$I, Raw!$A:$A, Dispositions!AIN$14, Raw!$C:$C, Dispositions!$C49, Raw!$H:$H, "E13")</f>
        <v>0</v>
      </c>
      <c r="AIP49" s="46">
        <f>SUMIFS(Raw!$I:$I, Raw!$A:$A, Dispositions!AIP$14, Raw!$C:$C, Dispositions!$C49, Raw!$H:$H, "E14")</f>
        <v>0</v>
      </c>
      <c r="AIQ49" s="52">
        <f>SUMIFS(Raw!$I:$I, Raw!$A:$A, Dispositions!AIQ$14, Raw!$C:$C, Dispositions!$C49, Raw!$H:$H, "E14")</f>
        <v>0</v>
      </c>
      <c r="AIR49" s="52">
        <f>SUMIFS(Raw!$I:$I, Raw!$A:$A, Dispositions!AIR$14, Raw!$C:$C, Dispositions!$C49, Raw!$H:$H, "E14")</f>
        <v>0</v>
      </c>
      <c r="AIS49" s="52">
        <f>SUMIFS(Raw!$I:$I, Raw!$A:$A, Dispositions!AIS$14, Raw!$C:$C, Dispositions!$C49, Raw!$H:$H, "E14")</f>
        <v>0</v>
      </c>
      <c r="AIT49" s="52">
        <f>SUMIFS(Raw!$I:$I, Raw!$A:$A, Dispositions!AIT$14, Raw!$C:$C, Dispositions!$C49, Raw!$H:$H, "E14")</f>
        <v>0</v>
      </c>
      <c r="AIU49" s="52">
        <f>SUMIFS(Raw!$I:$I, Raw!$A:$A, Dispositions!AIU$14, Raw!$C:$C, Dispositions!$C49, Raw!$H:$H, "E14")</f>
        <v>0</v>
      </c>
      <c r="AIV49" s="53">
        <f>SUMIFS(Raw!$I:$I, Raw!$A:$A, Dispositions!AIV$14, Raw!$C:$C, Dispositions!$C49, Raw!$H:$H, "E14")</f>
        <v>0</v>
      </c>
      <c r="AIX49" s="46">
        <f>SUMIFS(Raw!$I:$I, Raw!$A:$A, Dispositions!AIX$14, Raw!$C:$C, Dispositions!$C49, Raw!$H:$H, "E15")</f>
        <v>0</v>
      </c>
      <c r="AIY49" s="52">
        <f>SUMIFS(Raw!$I:$I, Raw!$A:$A, Dispositions!AIY$14, Raw!$C:$C, Dispositions!$C49, Raw!$H:$H, "E15")</f>
        <v>0</v>
      </c>
      <c r="AIZ49" s="52">
        <f>SUMIFS(Raw!$I:$I, Raw!$A:$A, Dispositions!AIZ$14, Raw!$C:$C, Dispositions!$C49, Raw!$H:$H, "E15")</f>
        <v>0</v>
      </c>
      <c r="AJA49" s="52">
        <f>SUMIFS(Raw!$I:$I, Raw!$A:$A, Dispositions!AJA$14, Raw!$C:$C, Dispositions!$C49, Raw!$H:$H, "E15")</f>
        <v>0</v>
      </c>
      <c r="AJB49" s="52">
        <f>SUMIFS(Raw!$I:$I, Raw!$A:$A, Dispositions!AJB$14, Raw!$C:$C, Dispositions!$C49, Raw!$H:$H, "E15")</f>
        <v>0</v>
      </c>
      <c r="AJC49" s="52">
        <f>SUMIFS(Raw!$I:$I, Raw!$A:$A, Dispositions!AJC$14, Raw!$C:$C, Dispositions!$C49, Raw!$H:$H, "E15")</f>
        <v>0</v>
      </c>
      <c r="AJD49" s="53">
        <f>SUMIFS(Raw!$I:$I, Raw!$A:$A, Dispositions!AJD$14, Raw!$C:$C, Dispositions!$C49, Raw!$H:$H, "E15")</f>
        <v>0</v>
      </c>
      <c r="AJF49" s="46">
        <f>SUMIFS(Raw!$I:$I, Raw!$A:$A, Dispositions!AJF$14, Raw!$C:$C, Dispositions!$C49, Raw!$H:$H, "E16")</f>
        <v>0</v>
      </c>
      <c r="AJG49" s="52">
        <f>SUMIFS(Raw!$I:$I, Raw!$A:$A, Dispositions!AJG$14, Raw!$C:$C, Dispositions!$C49, Raw!$H:$H, "E16")</f>
        <v>0</v>
      </c>
      <c r="AJH49" s="52">
        <f>SUMIFS(Raw!$I:$I, Raw!$A:$A, Dispositions!AJH$14, Raw!$C:$C, Dispositions!$C49, Raw!$H:$H, "E16")</f>
        <v>0</v>
      </c>
      <c r="AJI49" s="52">
        <f>SUMIFS(Raw!$I:$I, Raw!$A:$A, Dispositions!AJI$14, Raw!$C:$C, Dispositions!$C49, Raw!$H:$H, "E16")</f>
        <v>0</v>
      </c>
      <c r="AJJ49" s="52">
        <f>SUMIFS(Raw!$I:$I, Raw!$A:$A, Dispositions!AJJ$14, Raw!$C:$C, Dispositions!$C49, Raw!$H:$H, "E16")</f>
        <v>0</v>
      </c>
      <c r="AJK49" s="52">
        <f>SUMIFS(Raw!$I:$I, Raw!$A:$A, Dispositions!AJK$14, Raw!$C:$C, Dispositions!$C49, Raw!$H:$H, "E16")</f>
        <v>0</v>
      </c>
      <c r="AJL49" s="53">
        <f>SUMIFS(Raw!$I:$I, Raw!$A:$A, Dispositions!AJL$14, Raw!$C:$C, Dispositions!$C49, Raw!$H:$H, "E16")</f>
        <v>0</v>
      </c>
      <c r="AJN49" s="46">
        <f>SUMIFS(Raw!$I:$I, Raw!$A:$A, Dispositions!AJN$14, Raw!$C:$C, Dispositions!$C49, Raw!$H:$H, "E18")</f>
        <v>0</v>
      </c>
      <c r="AJO49" s="52">
        <f>SUMIFS(Raw!$I:$I, Raw!$A:$A, Dispositions!AJO$14, Raw!$C:$C, Dispositions!$C49, Raw!$H:$H, "E18")</f>
        <v>0</v>
      </c>
      <c r="AJP49" s="52">
        <f>SUMIFS(Raw!$I:$I, Raw!$A:$A, Dispositions!AJP$14, Raw!$C:$C, Dispositions!$C49, Raw!$H:$H, "E18")</f>
        <v>0</v>
      </c>
      <c r="AJQ49" s="52">
        <f>SUMIFS(Raw!$I:$I, Raw!$A:$A, Dispositions!AJQ$14, Raw!$C:$C, Dispositions!$C49, Raw!$H:$H, "E18")</f>
        <v>0</v>
      </c>
      <c r="AJR49" s="52">
        <f>SUMIFS(Raw!$I:$I, Raw!$A:$A, Dispositions!AJR$14, Raw!$C:$C, Dispositions!$C49, Raw!$H:$H, "E18")</f>
        <v>0</v>
      </c>
      <c r="AJS49" s="52">
        <f>SUMIFS(Raw!$I:$I, Raw!$A:$A, Dispositions!AJS$14, Raw!$C:$C, Dispositions!$C49, Raw!$H:$H, "E18")</f>
        <v>0</v>
      </c>
      <c r="AJT49" s="53">
        <f>SUMIFS(Raw!$I:$I, Raw!$A:$A, Dispositions!AJT$14, Raw!$C:$C, Dispositions!$C49, Raw!$H:$H, "E18")</f>
        <v>0</v>
      </c>
      <c r="AJV49" s="46">
        <f>SUMIFS(Raw!$I:$I, Raw!$A:$A, Dispositions!AJV$14, Raw!$C:$C, Dispositions!$C49, Raw!$H:$H, "E34")</f>
        <v>0</v>
      </c>
      <c r="AJW49" s="52">
        <f>SUMIFS(Raw!$I:$I, Raw!$A:$A, Dispositions!AJW$14, Raw!$C:$C, Dispositions!$C49, Raw!$H:$H, "E34")</f>
        <v>0</v>
      </c>
      <c r="AJX49" s="52">
        <f>SUMIFS(Raw!$I:$I, Raw!$A:$A, Dispositions!AJX$14, Raw!$C:$C, Dispositions!$C49, Raw!$H:$H, "E34")</f>
        <v>0</v>
      </c>
      <c r="AJY49" s="52">
        <f>SUMIFS(Raw!$I:$I, Raw!$A:$A, Dispositions!AJY$14, Raw!$C:$C, Dispositions!$C49, Raw!$H:$H, "E34")</f>
        <v>0</v>
      </c>
      <c r="AJZ49" s="52">
        <f>SUMIFS(Raw!$I:$I, Raw!$A:$A, Dispositions!AJZ$14, Raw!$C:$C, Dispositions!$C49, Raw!$H:$H, "E34")</f>
        <v>0</v>
      </c>
      <c r="AKA49" s="52">
        <f>SUMIFS(Raw!$I:$I, Raw!$A:$A, Dispositions!AKA$14, Raw!$C:$C, Dispositions!$C49, Raw!$H:$H, "E34")</f>
        <v>0</v>
      </c>
      <c r="AKB49" s="53">
        <f>SUMIFS(Raw!$I:$I, Raw!$A:$A, Dispositions!AKB$14, Raw!$C:$C, Dispositions!$C49, Raw!$H:$H, "E34")</f>
        <v>0</v>
      </c>
      <c r="AKD49" s="46">
        <f>SUMIFS(Raw!$I:$I, Raw!$A:$A, Dispositions!AKD$14, Raw!$C:$C, Dispositions!$C49, Raw!$H:$H, "E02")</f>
        <v>0</v>
      </c>
      <c r="AKE49" s="52">
        <f>SUMIFS(Raw!$I:$I, Raw!$A:$A, Dispositions!AKE$14, Raw!$C:$C, Dispositions!$C49, Raw!$H:$H, "E02")</f>
        <v>0</v>
      </c>
      <c r="AKF49" s="52">
        <f>SUMIFS(Raw!$I:$I, Raw!$A:$A, Dispositions!AKF$14, Raw!$C:$C, Dispositions!$C49, Raw!$H:$H, "E02")</f>
        <v>0</v>
      </c>
      <c r="AKG49" s="52">
        <f>SUMIFS(Raw!$I:$I, Raw!$A:$A, Dispositions!AKG$14, Raw!$C:$C, Dispositions!$C49, Raw!$H:$H, "E02")</f>
        <v>0</v>
      </c>
      <c r="AKH49" s="52">
        <f>SUMIFS(Raw!$I:$I, Raw!$A:$A, Dispositions!AKH$14, Raw!$C:$C, Dispositions!$C49, Raw!$H:$H, "E02")</f>
        <v>0</v>
      </c>
      <c r="AKI49" s="52">
        <f>SUMIFS(Raw!$I:$I, Raw!$A:$A, Dispositions!AKI$14, Raw!$C:$C, Dispositions!$C49, Raw!$H:$H, "E02")</f>
        <v>0</v>
      </c>
      <c r="AKJ49" s="53">
        <f>SUMIFS(Raw!$I:$I, Raw!$A:$A, Dispositions!AKJ$14, Raw!$C:$C, Dispositions!$C49, Raw!$H:$H, "E02")</f>
        <v>0</v>
      </c>
      <c r="AKL49" s="46">
        <f>SUMIFS(Raw!$I:$I, Raw!$A:$A, Dispositions!AKL$14, Raw!$C:$C, Dispositions!$C49, Raw!$H:$H, "E03")</f>
        <v>0</v>
      </c>
      <c r="AKM49" s="52">
        <f>SUMIFS(Raw!$I:$I, Raw!$A:$A, Dispositions!AKM$14, Raw!$C:$C, Dispositions!$C49, Raw!$H:$H, "E03")</f>
        <v>0</v>
      </c>
      <c r="AKN49" s="52">
        <f>SUMIFS(Raw!$I:$I, Raw!$A:$A, Dispositions!AKN$14, Raw!$C:$C, Dispositions!$C49, Raw!$H:$H, "E03")</f>
        <v>0</v>
      </c>
      <c r="AKO49" s="52">
        <f>SUMIFS(Raw!$I:$I, Raw!$A:$A, Dispositions!AKO$14, Raw!$C:$C, Dispositions!$C49, Raw!$H:$H, "E03")</f>
        <v>0</v>
      </c>
      <c r="AKP49" s="52">
        <f>SUMIFS(Raw!$I:$I, Raw!$A:$A, Dispositions!AKP$14, Raw!$C:$C, Dispositions!$C49, Raw!$H:$H, "E03")</f>
        <v>0</v>
      </c>
      <c r="AKQ49" s="52">
        <f>SUMIFS(Raw!$I:$I, Raw!$A:$A, Dispositions!AKQ$14, Raw!$C:$C, Dispositions!$C49, Raw!$H:$H, "E03")</f>
        <v>0</v>
      </c>
      <c r="AKR49" s="53">
        <f>SUMIFS(Raw!$I:$I, Raw!$A:$A, Dispositions!AKR$14, Raw!$C:$C, Dispositions!$C49, Raw!$H:$H, "E03")</f>
        <v>0</v>
      </c>
      <c r="AKT49" s="46">
        <f>SUMIFS(Raw!$I:$I, Raw!$A:$A, Dispositions!AKT$14, Raw!$C:$C, Dispositions!$C49, Raw!$H:$H, "E05")</f>
        <v>0</v>
      </c>
      <c r="AKU49" s="52">
        <f>SUMIFS(Raw!$I:$I, Raw!$A:$A, Dispositions!AKU$14, Raw!$C:$C, Dispositions!$C49, Raw!$H:$H, "E05")</f>
        <v>0</v>
      </c>
      <c r="AKV49" s="52">
        <f>SUMIFS(Raw!$I:$I, Raw!$A:$A, Dispositions!AKV$14, Raw!$C:$C, Dispositions!$C49, Raw!$H:$H, "E05")</f>
        <v>0</v>
      </c>
      <c r="AKW49" s="52">
        <f>SUMIFS(Raw!$I:$I, Raw!$A:$A, Dispositions!AKW$14, Raw!$C:$C, Dispositions!$C49, Raw!$H:$H, "E05")</f>
        <v>0</v>
      </c>
      <c r="AKX49" s="52">
        <f>SUMIFS(Raw!$I:$I, Raw!$A:$A, Dispositions!AKX$14, Raw!$C:$C, Dispositions!$C49, Raw!$H:$H, "E05")</f>
        <v>0</v>
      </c>
      <c r="AKY49" s="52">
        <f>SUMIFS(Raw!$I:$I, Raw!$A:$A, Dispositions!AKY$14, Raw!$C:$C, Dispositions!$C49, Raw!$H:$H, "E05")</f>
        <v>0</v>
      </c>
      <c r="AKZ49" s="53">
        <f>SUMIFS(Raw!$I:$I, Raw!$A:$A, Dispositions!AKZ$14, Raw!$C:$C, Dispositions!$C49, Raw!$H:$H, "E05")</f>
        <v>0</v>
      </c>
      <c r="ALB49" s="46">
        <f>SUMIFS(Raw!$I:$I, Raw!$A:$A, Dispositions!ALB$14, Raw!$C:$C, Dispositions!$C49, Raw!$H:$H, "E12")</f>
        <v>0</v>
      </c>
      <c r="ALC49" s="52">
        <f>SUMIFS(Raw!$I:$I, Raw!$A:$A, Dispositions!ALC$14, Raw!$C:$C, Dispositions!$C49, Raw!$H:$H, "E12")</f>
        <v>0</v>
      </c>
      <c r="ALD49" s="52">
        <f>SUMIFS(Raw!$I:$I, Raw!$A:$A, Dispositions!ALD$14, Raw!$C:$C, Dispositions!$C49, Raw!$H:$H, "E12")</f>
        <v>0</v>
      </c>
      <c r="ALE49" s="52">
        <f>SUMIFS(Raw!$I:$I, Raw!$A:$A, Dispositions!ALE$14, Raw!$C:$C, Dispositions!$C49, Raw!$H:$H, "E12")</f>
        <v>0</v>
      </c>
      <c r="ALF49" s="52">
        <f>SUMIFS(Raw!$I:$I, Raw!$A:$A, Dispositions!ALF$14, Raw!$C:$C, Dispositions!$C49, Raw!$H:$H, "E12")</f>
        <v>0</v>
      </c>
      <c r="ALG49" s="52">
        <f>SUMIFS(Raw!$I:$I, Raw!$A:$A, Dispositions!ALG$14, Raw!$C:$C, Dispositions!$C49, Raw!$H:$H, "E12")</f>
        <v>0</v>
      </c>
      <c r="ALH49" s="53">
        <f>SUMIFS(Raw!$I:$I, Raw!$A:$A, Dispositions!ALH$14, Raw!$C:$C, Dispositions!$C49, Raw!$H:$H, "E12")</f>
        <v>0</v>
      </c>
      <c r="ALJ49" s="46">
        <f>SUMIFS(Raw!$I:$I, Raw!$A:$A, Dispositions!ALJ$14, Raw!$C:$C, Dispositions!$C49, Raw!$H:$H, "E13")</f>
        <v>0</v>
      </c>
      <c r="ALK49" s="52">
        <f>SUMIFS(Raw!$I:$I, Raw!$A:$A, Dispositions!ALK$14, Raw!$C:$C, Dispositions!$C49, Raw!$H:$H, "E13")</f>
        <v>0</v>
      </c>
      <c r="ALL49" s="52">
        <f>SUMIFS(Raw!$I:$I, Raw!$A:$A, Dispositions!ALL$14, Raw!$C:$C, Dispositions!$C49, Raw!$H:$H, "E13")</f>
        <v>0</v>
      </c>
      <c r="ALM49" s="52">
        <f>SUMIFS(Raw!$I:$I, Raw!$A:$A, Dispositions!ALM$14, Raw!$C:$C, Dispositions!$C49, Raw!$H:$H, "E13")</f>
        <v>0</v>
      </c>
      <c r="ALN49" s="52">
        <f>SUMIFS(Raw!$I:$I, Raw!$A:$A, Dispositions!ALN$14, Raw!$C:$C, Dispositions!$C49, Raw!$H:$H, "E13")</f>
        <v>0</v>
      </c>
      <c r="ALO49" s="52">
        <f>SUMIFS(Raw!$I:$I, Raw!$A:$A, Dispositions!ALO$14, Raw!$C:$C, Dispositions!$C49, Raw!$H:$H, "E13")</f>
        <v>0</v>
      </c>
      <c r="ALP49" s="53">
        <f>SUMIFS(Raw!$I:$I, Raw!$A:$A, Dispositions!ALP$14, Raw!$C:$C, Dispositions!$C49, Raw!$H:$H, "E13")</f>
        <v>0</v>
      </c>
      <c r="ALR49" s="46">
        <f>SUMIFS(Raw!$I:$I, Raw!$A:$A, Dispositions!ALR$14, Raw!$C:$C, Dispositions!$C49, Raw!$H:$H, "E14")</f>
        <v>0</v>
      </c>
      <c r="ALS49" s="52">
        <f>SUMIFS(Raw!$I:$I, Raw!$A:$A, Dispositions!ALS$14, Raw!$C:$C, Dispositions!$C49, Raw!$H:$H, "E14")</f>
        <v>0</v>
      </c>
      <c r="ALT49" s="52">
        <f>SUMIFS(Raw!$I:$I, Raw!$A:$A, Dispositions!ALT$14, Raw!$C:$C, Dispositions!$C49, Raw!$H:$H, "E14")</f>
        <v>0</v>
      </c>
      <c r="ALU49" s="52">
        <f>SUMIFS(Raw!$I:$I, Raw!$A:$A, Dispositions!ALU$14, Raw!$C:$C, Dispositions!$C49, Raw!$H:$H, "E14")</f>
        <v>0</v>
      </c>
      <c r="ALV49" s="52">
        <f>SUMIFS(Raw!$I:$I, Raw!$A:$A, Dispositions!ALV$14, Raw!$C:$C, Dispositions!$C49, Raw!$H:$H, "E14")</f>
        <v>0</v>
      </c>
      <c r="ALW49" s="52">
        <f>SUMIFS(Raw!$I:$I, Raw!$A:$A, Dispositions!ALW$14, Raw!$C:$C, Dispositions!$C49, Raw!$H:$H, "E14")</f>
        <v>0</v>
      </c>
      <c r="ALX49" s="53">
        <f>SUMIFS(Raw!$I:$I, Raw!$A:$A, Dispositions!ALX$14, Raw!$C:$C, Dispositions!$C49, Raw!$H:$H, "E14")</f>
        <v>0</v>
      </c>
      <c r="ALZ49" s="46">
        <f>SUMIFS(Raw!$I:$I, Raw!$A:$A, Dispositions!ALZ$14, Raw!$C:$C, Dispositions!$C49, Raw!$H:$H, "E15")</f>
        <v>0</v>
      </c>
      <c r="AMA49" s="52">
        <f>SUMIFS(Raw!$I:$I, Raw!$A:$A, Dispositions!AMA$14, Raw!$C:$C, Dispositions!$C49, Raw!$H:$H, "E15")</f>
        <v>0</v>
      </c>
      <c r="AMB49" s="52">
        <f>SUMIFS(Raw!$I:$I, Raw!$A:$A, Dispositions!AMB$14, Raw!$C:$C, Dispositions!$C49, Raw!$H:$H, "E15")</f>
        <v>0</v>
      </c>
      <c r="AMC49" s="52">
        <f>SUMIFS(Raw!$I:$I, Raw!$A:$A, Dispositions!AMC$14, Raw!$C:$C, Dispositions!$C49, Raw!$H:$H, "E15")</f>
        <v>0</v>
      </c>
      <c r="AMD49" s="52">
        <f>SUMIFS(Raw!$I:$I, Raw!$A:$A, Dispositions!AMD$14, Raw!$C:$C, Dispositions!$C49, Raw!$H:$H, "E15")</f>
        <v>0</v>
      </c>
      <c r="AME49" s="52">
        <f>SUMIFS(Raw!$I:$I, Raw!$A:$A, Dispositions!AME$14, Raw!$C:$C, Dispositions!$C49, Raw!$H:$H, "E15")</f>
        <v>0</v>
      </c>
      <c r="AMF49" s="53">
        <f>SUMIFS(Raw!$I:$I, Raw!$A:$A, Dispositions!AMF$14, Raw!$C:$C, Dispositions!$C49, Raw!$H:$H, "E15")</f>
        <v>0</v>
      </c>
      <c r="AMH49" s="46">
        <f>SUMIFS(Raw!$I:$I, Raw!$A:$A, Dispositions!AMH$14, Raw!$C:$C, Dispositions!$C49, Raw!$H:$H, "E16")</f>
        <v>0</v>
      </c>
      <c r="AMI49" s="52">
        <f>SUMIFS(Raw!$I:$I, Raw!$A:$A, Dispositions!AMI$14, Raw!$C:$C, Dispositions!$C49, Raw!$H:$H, "E16")</f>
        <v>0</v>
      </c>
      <c r="AMJ49" s="52">
        <f>SUMIFS(Raw!$I:$I, Raw!$A:$A, Dispositions!AMJ$14, Raw!$C:$C, Dispositions!$C49, Raw!$H:$H, "E16")</f>
        <v>0</v>
      </c>
      <c r="AMK49" s="52">
        <f>SUMIFS(Raw!$I:$I, Raw!$A:$A, Dispositions!AMK$14, Raw!$C:$C, Dispositions!$C49, Raw!$H:$H, "E16")</f>
        <v>0</v>
      </c>
      <c r="AML49" s="52">
        <f>SUMIFS(Raw!$I:$I, Raw!$A:$A, Dispositions!AML$14, Raw!$C:$C, Dispositions!$C49, Raw!$H:$H, "E16")</f>
        <v>0</v>
      </c>
      <c r="AMM49" s="52">
        <f>SUMIFS(Raw!$I:$I, Raw!$A:$A, Dispositions!AMM$14, Raw!$C:$C, Dispositions!$C49, Raw!$H:$H, "E16")</f>
        <v>0</v>
      </c>
      <c r="AMN49" s="53">
        <f>SUMIFS(Raw!$I:$I, Raw!$A:$A, Dispositions!AMN$14, Raw!$C:$C, Dispositions!$C49, Raw!$H:$H, "E16")</f>
        <v>0</v>
      </c>
      <c r="AMP49" s="46">
        <f>SUMIFS(Raw!$I:$I, Raw!$A:$A, Dispositions!AMP$14, Raw!$C:$C, Dispositions!$C49, Raw!$H:$H, "E18")</f>
        <v>0</v>
      </c>
      <c r="AMQ49" s="52">
        <f>SUMIFS(Raw!$I:$I, Raw!$A:$A, Dispositions!AMQ$14, Raw!$C:$C, Dispositions!$C49, Raw!$H:$H, "E18")</f>
        <v>0</v>
      </c>
      <c r="AMR49" s="52">
        <f>SUMIFS(Raw!$I:$I, Raw!$A:$A, Dispositions!AMR$14, Raw!$C:$C, Dispositions!$C49, Raw!$H:$H, "E18")</f>
        <v>0</v>
      </c>
      <c r="AMS49" s="52">
        <f>SUMIFS(Raw!$I:$I, Raw!$A:$A, Dispositions!AMS$14, Raw!$C:$C, Dispositions!$C49, Raw!$H:$H, "E18")</f>
        <v>0</v>
      </c>
      <c r="AMT49" s="52">
        <f>SUMIFS(Raw!$I:$I, Raw!$A:$A, Dispositions!AMT$14, Raw!$C:$C, Dispositions!$C49, Raw!$H:$H, "E18")</f>
        <v>0</v>
      </c>
      <c r="AMU49" s="52">
        <f>SUMIFS(Raw!$I:$I, Raw!$A:$A, Dispositions!AMU$14, Raw!$C:$C, Dispositions!$C49, Raw!$H:$H, "E18")</f>
        <v>0</v>
      </c>
      <c r="AMV49" s="53">
        <f>SUMIFS(Raw!$I:$I, Raw!$A:$A, Dispositions!AMV$14, Raw!$C:$C, Dispositions!$C49, Raw!$H:$H, "E18")</f>
        <v>0</v>
      </c>
      <c r="AMX49" s="46">
        <f>SUMIFS(Raw!$I:$I, Raw!$A:$A, Dispositions!AMX$14, Raw!$C:$C, Dispositions!$C49, Raw!$H:$H, "E34")</f>
        <v>0</v>
      </c>
      <c r="AMY49" s="52">
        <f>SUMIFS(Raw!$I:$I, Raw!$A:$A, Dispositions!AMY$14, Raw!$C:$C, Dispositions!$C49, Raw!$H:$H, "E34")</f>
        <v>0</v>
      </c>
      <c r="AMZ49" s="52">
        <f>SUMIFS(Raw!$I:$I, Raw!$A:$A, Dispositions!AMZ$14, Raw!$C:$C, Dispositions!$C49, Raw!$H:$H, "E34")</f>
        <v>0</v>
      </c>
      <c r="ANA49" s="52">
        <f>SUMIFS(Raw!$I:$I, Raw!$A:$A, Dispositions!ANA$14, Raw!$C:$C, Dispositions!$C49, Raw!$H:$H, "E34")</f>
        <v>0</v>
      </c>
      <c r="ANB49" s="52">
        <f>SUMIFS(Raw!$I:$I, Raw!$A:$A, Dispositions!ANB$14, Raw!$C:$C, Dispositions!$C49, Raw!$H:$H, "E34")</f>
        <v>0</v>
      </c>
      <c r="ANC49" s="52">
        <f>SUMIFS(Raw!$I:$I, Raw!$A:$A, Dispositions!ANC$14, Raw!$C:$C, Dispositions!$C49, Raw!$H:$H, "E34")</f>
        <v>0</v>
      </c>
      <c r="AND49" s="53">
        <f>SUMIFS(Raw!$I:$I, Raw!$A:$A, Dispositions!AND$14, Raw!$C:$C, Dispositions!$C49, Raw!$H:$H, "E34")</f>
        <v>0</v>
      </c>
      <c r="ANF49" s="46">
        <f>SUMIFS(Raw!$I:$I, Raw!$A:$A, Dispositions!ANF$14, Raw!$C:$C, Dispositions!$C49, Raw!$H:$H, "E02")</f>
        <v>0</v>
      </c>
      <c r="ANG49" s="52">
        <f>SUMIFS(Raw!$I:$I, Raw!$A:$A, Dispositions!ANG$14, Raw!$C:$C, Dispositions!$C49, Raw!$H:$H, "E02")</f>
        <v>0</v>
      </c>
      <c r="ANH49" s="52">
        <f>SUMIFS(Raw!$I:$I, Raw!$A:$A, Dispositions!ANH$14, Raw!$C:$C, Dispositions!$C49, Raw!$H:$H, "E02")</f>
        <v>0</v>
      </c>
      <c r="ANI49" s="52">
        <f>SUMIFS(Raw!$I:$I, Raw!$A:$A, Dispositions!ANI$14, Raw!$C:$C, Dispositions!$C49, Raw!$H:$H, "E02")</f>
        <v>0</v>
      </c>
      <c r="ANJ49" s="52">
        <f>SUMIFS(Raw!$I:$I, Raw!$A:$A, Dispositions!ANJ$14, Raw!$C:$C, Dispositions!$C49, Raw!$H:$H, "E02")</f>
        <v>0</v>
      </c>
      <c r="ANK49" s="52">
        <f>SUMIFS(Raw!$I:$I, Raw!$A:$A, Dispositions!ANK$14, Raw!$C:$C, Dispositions!$C49, Raw!$H:$H, "E02")</f>
        <v>0</v>
      </c>
      <c r="ANL49" s="53">
        <f>SUMIFS(Raw!$I:$I, Raw!$A:$A, Dispositions!ANL$14, Raw!$C:$C, Dispositions!$C49, Raw!$H:$H, "E02")</f>
        <v>0</v>
      </c>
      <c r="ANN49" s="46">
        <f>SUMIFS(Raw!$I:$I, Raw!$A:$A, Dispositions!ANN$14, Raw!$C:$C, Dispositions!$C49, Raw!$H:$H, "E03")</f>
        <v>0</v>
      </c>
      <c r="ANO49" s="52">
        <f>SUMIFS(Raw!$I:$I, Raw!$A:$A, Dispositions!ANO$14, Raw!$C:$C, Dispositions!$C49, Raw!$H:$H, "E03")</f>
        <v>0</v>
      </c>
      <c r="ANP49" s="52">
        <f>SUMIFS(Raw!$I:$I, Raw!$A:$A, Dispositions!ANP$14, Raw!$C:$C, Dispositions!$C49, Raw!$H:$H, "E03")</f>
        <v>0</v>
      </c>
      <c r="ANQ49" s="52">
        <f>SUMIFS(Raw!$I:$I, Raw!$A:$A, Dispositions!ANQ$14, Raw!$C:$C, Dispositions!$C49, Raw!$H:$H, "E03")</f>
        <v>0</v>
      </c>
      <c r="ANR49" s="52">
        <f>SUMIFS(Raw!$I:$I, Raw!$A:$A, Dispositions!ANR$14, Raw!$C:$C, Dispositions!$C49, Raw!$H:$H, "E03")</f>
        <v>0</v>
      </c>
      <c r="ANS49" s="52">
        <f>SUMIFS(Raw!$I:$I, Raw!$A:$A, Dispositions!ANS$14, Raw!$C:$C, Dispositions!$C49, Raw!$H:$H, "E03")</f>
        <v>0</v>
      </c>
      <c r="ANT49" s="53">
        <f>SUMIFS(Raw!$I:$I, Raw!$A:$A, Dispositions!ANT$14, Raw!$C:$C, Dispositions!$C49, Raw!$H:$H, "E03")</f>
        <v>0</v>
      </c>
      <c r="ANV49" s="46">
        <f>SUMIFS(Raw!$I:$I, Raw!$A:$A, Dispositions!ANV$14, Raw!$C:$C, Dispositions!$C49, Raw!$H:$H, "E05")</f>
        <v>0</v>
      </c>
      <c r="ANW49" s="52">
        <f>SUMIFS(Raw!$I:$I, Raw!$A:$A, Dispositions!ANW$14, Raw!$C:$C, Dispositions!$C49, Raw!$H:$H, "E05")</f>
        <v>0</v>
      </c>
      <c r="ANX49" s="52">
        <f>SUMIFS(Raw!$I:$I, Raw!$A:$A, Dispositions!ANX$14, Raw!$C:$C, Dispositions!$C49, Raw!$H:$H, "E05")</f>
        <v>0</v>
      </c>
      <c r="ANY49" s="52">
        <f>SUMIFS(Raw!$I:$I, Raw!$A:$A, Dispositions!ANY$14, Raw!$C:$C, Dispositions!$C49, Raw!$H:$H, "E05")</f>
        <v>0</v>
      </c>
      <c r="ANZ49" s="52">
        <f>SUMIFS(Raw!$I:$I, Raw!$A:$A, Dispositions!ANZ$14, Raw!$C:$C, Dispositions!$C49, Raw!$H:$H, "E05")</f>
        <v>0</v>
      </c>
      <c r="AOA49" s="52">
        <f>SUMIFS(Raw!$I:$I, Raw!$A:$A, Dispositions!AOA$14, Raw!$C:$C, Dispositions!$C49, Raw!$H:$H, "E05")</f>
        <v>0</v>
      </c>
      <c r="AOB49" s="53">
        <f>SUMIFS(Raw!$I:$I, Raw!$A:$A, Dispositions!AOB$14, Raw!$C:$C, Dispositions!$C49, Raw!$H:$H, "E05")</f>
        <v>0</v>
      </c>
      <c r="AOD49" s="46">
        <f>SUMIFS(Raw!$I:$I, Raw!$A:$A, Dispositions!AOD$14, Raw!$C:$C, Dispositions!$C49, Raw!$H:$H, "E12")</f>
        <v>0</v>
      </c>
      <c r="AOE49" s="52">
        <f>SUMIFS(Raw!$I:$I, Raw!$A:$A, Dispositions!AOE$14, Raw!$C:$C, Dispositions!$C49, Raw!$H:$H, "E12")</f>
        <v>0</v>
      </c>
      <c r="AOF49" s="52">
        <f>SUMIFS(Raw!$I:$I, Raw!$A:$A, Dispositions!AOF$14, Raw!$C:$C, Dispositions!$C49, Raw!$H:$H, "E12")</f>
        <v>0</v>
      </c>
      <c r="AOG49" s="52">
        <f>SUMIFS(Raw!$I:$I, Raw!$A:$A, Dispositions!AOG$14, Raw!$C:$C, Dispositions!$C49, Raw!$H:$H, "E12")</f>
        <v>0</v>
      </c>
      <c r="AOH49" s="52">
        <f>SUMIFS(Raw!$I:$I, Raw!$A:$A, Dispositions!AOH$14, Raw!$C:$C, Dispositions!$C49, Raw!$H:$H, "E12")</f>
        <v>0</v>
      </c>
      <c r="AOI49" s="52">
        <f>SUMIFS(Raw!$I:$I, Raw!$A:$A, Dispositions!AOI$14, Raw!$C:$C, Dispositions!$C49, Raw!$H:$H, "E12")</f>
        <v>0</v>
      </c>
      <c r="AOJ49" s="53">
        <f>SUMIFS(Raw!$I:$I, Raw!$A:$A, Dispositions!AOJ$14, Raw!$C:$C, Dispositions!$C49, Raw!$H:$H, "E12")</f>
        <v>0</v>
      </c>
      <c r="AOL49" s="46">
        <f>SUMIFS(Raw!$I:$I, Raw!$A:$A, Dispositions!AOL$14, Raw!$C:$C, Dispositions!$C49, Raw!$H:$H, "E13")</f>
        <v>0</v>
      </c>
      <c r="AOM49" s="52">
        <f>SUMIFS(Raw!$I:$I, Raw!$A:$A, Dispositions!AOM$14, Raw!$C:$C, Dispositions!$C49, Raw!$H:$H, "E13")</f>
        <v>0</v>
      </c>
      <c r="AON49" s="52">
        <f>SUMIFS(Raw!$I:$I, Raw!$A:$A, Dispositions!AON$14, Raw!$C:$C, Dispositions!$C49, Raw!$H:$H, "E13")</f>
        <v>0</v>
      </c>
      <c r="AOO49" s="52">
        <f>SUMIFS(Raw!$I:$I, Raw!$A:$A, Dispositions!AOO$14, Raw!$C:$C, Dispositions!$C49, Raw!$H:$H, "E13")</f>
        <v>0</v>
      </c>
      <c r="AOP49" s="52">
        <f>SUMIFS(Raw!$I:$I, Raw!$A:$A, Dispositions!AOP$14, Raw!$C:$C, Dispositions!$C49, Raw!$H:$H, "E13")</f>
        <v>0</v>
      </c>
      <c r="AOQ49" s="52">
        <f>SUMIFS(Raw!$I:$I, Raw!$A:$A, Dispositions!AOQ$14, Raw!$C:$C, Dispositions!$C49, Raw!$H:$H, "E13")</f>
        <v>0</v>
      </c>
      <c r="AOR49" s="53">
        <f>SUMIFS(Raw!$I:$I, Raw!$A:$A, Dispositions!AOR$14, Raw!$C:$C, Dispositions!$C49, Raw!$H:$H, "E13")</f>
        <v>0</v>
      </c>
      <c r="AOT49" s="46">
        <f>SUMIFS(Raw!$I:$I, Raw!$A:$A, Dispositions!AOT$14, Raw!$C:$C, Dispositions!$C49, Raw!$H:$H, "E14")</f>
        <v>0</v>
      </c>
      <c r="AOU49" s="52">
        <f>SUMIFS(Raw!$I:$I, Raw!$A:$A, Dispositions!AOU$14, Raw!$C:$C, Dispositions!$C49, Raw!$H:$H, "E14")</f>
        <v>0</v>
      </c>
      <c r="AOV49" s="52">
        <f>SUMIFS(Raw!$I:$I, Raw!$A:$A, Dispositions!AOV$14, Raw!$C:$C, Dispositions!$C49, Raw!$H:$H, "E14")</f>
        <v>0</v>
      </c>
      <c r="AOW49" s="52">
        <f>SUMIFS(Raw!$I:$I, Raw!$A:$A, Dispositions!AOW$14, Raw!$C:$C, Dispositions!$C49, Raw!$H:$H, "E14")</f>
        <v>0</v>
      </c>
      <c r="AOX49" s="52">
        <f>SUMIFS(Raw!$I:$I, Raw!$A:$A, Dispositions!AOX$14, Raw!$C:$C, Dispositions!$C49, Raw!$H:$H, "E14")</f>
        <v>0</v>
      </c>
      <c r="AOY49" s="52">
        <f>SUMIFS(Raw!$I:$I, Raw!$A:$A, Dispositions!AOY$14, Raw!$C:$C, Dispositions!$C49, Raw!$H:$H, "E14")</f>
        <v>0</v>
      </c>
      <c r="AOZ49" s="53">
        <f>SUMIFS(Raw!$I:$I, Raw!$A:$A, Dispositions!AOZ$14, Raw!$C:$C, Dispositions!$C49, Raw!$H:$H, "E14")</f>
        <v>0</v>
      </c>
      <c r="APB49" s="46">
        <f>SUMIFS(Raw!$I:$I, Raw!$A:$A, Dispositions!APB$14, Raw!$C:$C, Dispositions!$C49, Raw!$H:$H, "E15")</f>
        <v>0</v>
      </c>
      <c r="APC49" s="52">
        <f>SUMIFS(Raw!$I:$I, Raw!$A:$A, Dispositions!APC$14, Raw!$C:$C, Dispositions!$C49, Raw!$H:$H, "E15")</f>
        <v>0</v>
      </c>
      <c r="APD49" s="52">
        <f>SUMIFS(Raw!$I:$I, Raw!$A:$A, Dispositions!APD$14, Raw!$C:$C, Dispositions!$C49, Raw!$H:$H, "E15")</f>
        <v>0</v>
      </c>
      <c r="APE49" s="52">
        <f>SUMIFS(Raw!$I:$I, Raw!$A:$A, Dispositions!APE$14, Raw!$C:$C, Dispositions!$C49, Raw!$H:$H, "E15")</f>
        <v>0</v>
      </c>
      <c r="APF49" s="52">
        <f>SUMIFS(Raw!$I:$I, Raw!$A:$A, Dispositions!APF$14, Raw!$C:$C, Dispositions!$C49, Raw!$H:$H, "E15")</f>
        <v>0</v>
      </c>
      <c r="APG49" s="52">
        <f>SUMIFS(Raw!$I:$I, Raw!$A:$A, Dispositions!APG$14, Raw!$C:$C, Dispositions!$C49, Raw!$H:$H, "E15")</f>
        <v>0</v>
      </c>
      <c r="APH49" s="53">
        <f>SUMIFS(Raw!$I:$I, Raw!$A:$A, Dispositions!APH$14, Raw!$C:$C, Dispositions!$C49, Raw!$H:$H, "E15")</f>
        <v>0</v>
      </c>
      <c r="APJ49" s="46">
        <f>SUMIFS(Raw!$I:$I, Raw!$A:$A, Dispositions!APJ$14, Raw!$C:$C, Dispositions!$C49, Raw!$H:$H, "E16")</f>
        <v>0</v>
      </c>
      <c r="APK49" s="52">
        <f>SUMIFS(Raw!$I:$I, Raw!$A:$A, Dispositions!APK$14, Raw!$C:$C, Dispositions!$C49, Raw!$H:$H, "E16")</f>
        <v>0</v>
      </c>
      <c r="APL49" s="52">
        <f>SUMIFS(Raw!$I:$I, Raw!$A:$A, Dispositions!APL$14, Raw!$C:$C, Dispositions!$C49, Raw!$H:$H, "E16")</f>
        <v>0</v>
      </c>
      <c r="APM49" s="52">
        <f>SUMIFS(Raw!$I:$I, Raw!$A:$A, Dispositions!APM$14, Raw!$C:$C, Dispositions!$C49, Raw!$H:$H, "E16")</f>
        <v>0</v>
      </c>
      <c r="APN49" s="52">
        <f>SUMIFS(Raw!$I:$I, Raw!$A:$A, Dispositions!APN$14, Raw!$C:$C, Dispositions!$C49, Raw!$H:$H, "E16")</f>
        <v>0</v>
      </c>
      <c r="APO49" s="52">
        <f>SUMIFS(Raw!$I:$I, Raw!$A:$A, Dispositions!APO$14, Raw!$C:$C, Dispositions!$C49, Raw!$H:$H, "E16")</f>
        <v>0</v>
      </c>
      <c r="APP49" s="53">
        <f>SUMIFS(Raw!$I:$I, Raw!$A:$A, Dispositions!APP$14, Raw!$C:$C, Dispositions!$C49, Raw!$H:$H, "E16")</f>
        <v>0</v>
      </c>
      <c r="APR49" s="46">
        <f>SUMIFS(Raw!$I:$I, Raw!$A:$A, Dispositions!APR$14, Raw!$C:$C, Dispositions!$C49, Raw!$H:$H, "E18")</f>
        <v>0</v>
      </c>
      <c r="APS49" s="52">
        <f>SUMIFS(Raw!$I:$I, Raw!$A:$A, Dispositions!APS$14, Raw!$C:$C, Dispositions!$C49, Raw!$H:$H, "E18")</f>
        <v>0</v>
      </c>
      <c r="APT49" s="52">
        <f>SUMIFS(Raw!$I:$I, Raw!$A:$A, Dispositions!APT$14, Raw!$C:$C, Dispositions!$C49, Raw!$H:$H, "E18")</f>
        <v>0</v>
      </c>
      <c r="APU49" s="52">
        <f>SUMIFS(Raw!$I:$I, Raw!$A:$A, Dispositions!APU$14, Raw!$C:$C, Dispositions!$C49, Raw!$H:$H, "E18")</f>
        <v>0</v>
      </c>
      <c r="APV49" s="52">
        <f>SUMIFS(Raw!$I:$I, Raw!$A:$A, Dispositions!APV$14, Raw!$C:$C, Dispositions!$C49, Raw!$H:$H, "E18")</f>
        <v>0</v>
      </c>
      <c r="APW49" s="52">
        <f>SUMIFS(Raw!$I:$I, Raw!$A:$A, Dispositions!APW$14, Raw!$C:$C, Dispositions!$C49, Raw!$H:$H, "E18")</f>
        <v>0</v>
      </c>
      <c r="APX49" s="53">
        <f>SUMIFS(Raw!$I:$I, Raw!$A:$A, Dispositions!APX$14, Raw!$C:$C, Dispositions!$C49, Raw!$H:$H, "E18")</f>
        <v>0</v>
      </c>
      <c r="APZ49" s="46">
        <f>SUMIFS(Raw!$I:$I, Raw!$A:$A, Dispositions!APZ$14, Raw!$C:$C, Dispositions!$C49, Raw!$H:$H, "E34")</f>
        <v>0</v>
      </c>
      <c r="AQA49" s="52">
        <f>SUMIFS(Raw!$I:$I, Raw!$A:$A, Dispositions!AQA$14, Raw!$C:$C, Dispositions!$C49, Raw!$H:$H, "E34")</f>
        <v>0</v>
      </c>
      <c r="AQB49" s="52">
        <f>SUMIFS(Raw!$I:$I, Raw!$A:$A, Dispositions!AQB$14, Raw!$C:$C, Dispositions!$C49, Raw!$H:$H, "E34")</f>
        <v>0</v>
      </c>
      <c r="AQC49" s="52">
        <f>SUMIFS(Raw!$I:$I, Raw!$A:$A, Dispositions!AQC$14, Raw!$C:$C, Dispositions!$C49, Raw!$H:$H, "E34")</f>
        <v>0</v>
      </c>
      <c r="AQD49" s="52">
        <f>SUMIFS(Raw!$I:$I, Raw!$A:$A, Dispositions!AQD$14, Raw!$C:$C, Dispositions!$C49, Raw!$H:$H, "E34")</f>
        <v>0</v>
      </c>
      <c r="AQE49" s="52">
        <f>SUMIFS(Raw!$I:$I, Raw!$A:$A, Dispositions!AQE$14, Raw!$C:$C, Dispositions!$C49, Raw!$H:$H, "E34")</f>
        <v>0</v>
      </c>
      <c r="AQF49" s="53">
        <f>SUMIFS(Raw!$I:$I, Raw!$A:$A, Dispositions!AQF$14, Raw!$C:$C, Dispositions!$C49, Raw!$H:$H, "E34")</f>
        <v>0</v>
      </c>
      <c r="AQH49" s="46">
        <f>SUMIFS(Raw!$I:$I, Raw!$A:$A, Dispositions!AQH$14, Raw!$C:$C, Dispositions!$C49, Raw!$H:$H, "E02")</f>
        <v>0</v>
      </c>
      <c r="AQI49" s="52">
        <f>SUMIFS(Raw!$I:$I, Raw!$A:$A, Dispositions!AQI$14, Raw!$C:$C, Dispositions!$C49, Raw!$H:$H, "E02")</f>
        <v>0</v>
      </c>
      <c r="AQJ49" s="52">
        <f>SUMIFS(Raw!$I:$I, Raw!$A:$A, Dispositions!AQJ$14, Raw!$C:$C, Dispositions!$C49, Raw!$H:$H, "E02")</f>
        <v>0</v>
      </c>
      <c r="AQK49" s="52">
        <f>SUMIFS(Raw!$I:$I, Raw!$A:$A, Dispositions!AQK$14, Raw!$C:$C, Dispositions!$C49, Raw!$H:$H, "E02")</f>
        <v>0</v>
      </c>
      <c r="AQL49" s="52">
        <f>SUMIFS(Raw!$I:$I, Raw!$A:$A, Dispositions!AQL$14, Raw!$C:$C, Dispositions!$C49, Raw!$H:$H, "E02")</f>
        <v>0</v>
      </c>
      <c r="AQM49" s="52">
        <f>SUMIFS(Raw!$I:$I, Raw!$A:$A, Dispositions!AQM$14, Raw!$C:$C, Dispositions!$C49, Raw!$H:$H, "E02")</f>
        <v>0</v>
      </c>
      <c r="AQN49" s="53">
        <f>SUMIFS(Raw!$I:$I, Raw!$A:$A, Dispositions!AQN$14, Raw!$C:$C, Dispositions!$C49, Raw!$H:$H, "E02")</f>
        <v>0</v>
      </c>
      <c r="AQP49" s="46">
        <f>SUMIFS(Raw!$I:$I, Raw!$A:$A, Dispositions!AQP$14, Raw!$C:$C, Dispositions!$C49, Raw!$H:$H, "E03")</f>
        <v>0</v>
      </c>
      <c r="AQQ49" s="52">
        <f>SUMIFS(Raw!$I:$I, Raw!$A:$A, Dispositions!AQQ$14, Raw!$C:$C, Dispositions!$C49, Raw!$H:$H, "E03")</f>
        <v>0</v>
      </c>
      <c r="AQR49" s="52">
        <f>SUMIFS(Raw!$I:$I, Raw!$A:$A, Dispositions!AQR$14, Raw!$C:$C, Dispositions!$C49, Raw!$H:$H, "E03")</f>
        <v>0</v>
      </c>
      <c r="AQS49" s="52">
        <f>SUMIFS(Raw!$I:$I, Raw!$A:$A, Dispositions!AQS$14, Raw!$C:$C, Dispositions!$C49, Raw!$H:$H, "E03")</f>
        <v>0</v>
      </c>
      <c r="AQT49" s="52">
        <f>SUMIFS(Raw!$I:$I, Raw!$A:$A, Dispositions!AQT$14, Raw!$C:$C, Dispositions!$C49, Raw!$H:$H, "E03")</f>
        <v>0</v>
      </c>
      <c r="AQU49" s="52">
        <f>SUMIFS(Raw!$I:$I, Raw!$A:$A, Dispositions!AQU$14, Raw!$C:$C, Dispositions!$C49, Raw!$H:$H, "E03")</f>
        <v>0</v>
      </c>
      <c r="AQV49" s="53">
        <f>SUMIFS(Raw!$I:$I, Raw!$A:$A, Dispositions!AQV$14, Raw!$C:$C, Dispositions!$C49, Raw!$H:$H, "E03")</f>
        <v>0</v>
      </c>
      <c r="AQX49" s="46">
        <f>SUMIFS(Raw!$I:$I, Raw!$A:$A, Dispositions!AQX$14, Raw!$C:$C, Dispositions!$C49, Raw!$H:$H, "E05")</f>
        <v>0</v>
      </c>
      <c r="AQY49" s="52">
        <f>SUMIFS(Raw!$I:$I, Raw!$A:$A, Dispositions!AQY$14, Raw!$C:$C, Dispositions!$C49, Raw!$H:$H, "E05")</f>
        <v>0</v>
      </c>
      <c r="AQZ49" s="52">
        <f>SUMIFS(Raw!$I:$I, Raw!$A:$A, Dispositions!AQZ$14, Raw!$C:$C, Dispositions!$C49, Raw!$H:$H, "E05")</f>
        <v>0</v>
      </c>
      <c r="ARA49" s="52">
        <f>SUMIFS(Raw!$I:$I, Raw!$A:$A, Dispositions!ARA$14, Raw!$C:$C, Dispositions!$C49, Raw!$H:$H, "E05")</f>
        <v>0</v>
      </c>
      <c r="ARB49" s="52">
        <f>SUMIFS(Raw!$I:$I, Raw!$A:$A, Dispositions!ARB$14, Raw!$C:$C, Dispositions!$C49, Raw!$H:$H, "E05")</f>
        <v>0</v>
      </c>
      <c r="ARC49" s="52">
        <f>SUMIFS(Raw!$I:$I, Raw!$A:$A, Dispositions!ARC$14, Raw!$C:$C, Dispositions!$C49, Raw!$H:$H, "E05")</f>
        <v>0</v>
      </c>
      <c r="ARD49" s="53">
        <f>SUMIFS(Raw!$I:$I, Raw!$A:$A, Dispositions!ARD$14, Raw!$C:$C, Dispositions!$C49, Raw!$H:$H, "E05")</f>
        <v>0</v>
      </c>
      <c r="ARF49" s="46">
        <f>SUMIFS(Raw!$I:$I, Raw!$A:$A, Dispositions!ARF$14, Raw!$C:$C, Dispositions!$C49, Raw!$H:$H, "E12")</f>
        <v>0</v>
      </c>
      <c r="ARG49" s="52">
        <f>SUMIFS(Raw!$I:$I, Raw!$A:$A, Dispositions!ARG$14, Raw!$C:$C, Dispositions!$C49, Raw!$H:$H, "E12")</f>
        <v>0</v>
      </c>
      <c r="ARH49" s="52">
        <f>SUMIFS(Raw!$I:$I, Raw!$A:$A, Dispositions!ARH$14, Raw!$C:$C, Dispositions!$C49, Raw!$H:$H, "E12")</f>
        <v>0</v>
      </c>
      <c r="ARI49" s="52">
        <f>SUMIFS(Raw!$I:$I, Raw!$A:$A, Dispositions!ARI$14, Raw!$C:$C, Dispositions!$C49, Raw!$H:$H, "E12")</f>
        <v>0</v>
      </c>
      <c r="ARJ49" s="52">
        <f>SUMIFS(Raw!$I:$I, Raw!$A:$A, Dispositions!ARJ$14, Raw!$C:$C, Dispositions!$C49, Raw!$H:$H, "E12")</f>
        <v>0</v>
      </c>
      <c r="ARK49" s="52">
        <f>SUMIFS(Raw!$I:$I, Raw!$A:$A, Dispositions!ARK$14, Raw!$C:$C, Dispositions!$C49, Raw!$H:$H, "E12")</f>
        <v>0</v>
      </c>
      <c r="ARL49" s="53">
        <f>SUMIFS(Raw!$I:$I, Raw!$A:$A, Dispositions!ARL$14, Raw!$C:$C, Dispositions!$C49, Raw!$H:$H, "E12")</f>
        <v>0</v>
      </c>
      <c r="ARN49" s="46">
        <f>SUMIFS(Raw!$I:$I, Raw!$A:$A, Dispositions!ARN$14, Raw!$C:$C, Dispositions!$C49, Raw!$H:$H, "E13")</f>
        <v>0</v>
      </c>
      <c r="ARO49" s="52">
        <f>SUMIFS(Raw!$I:$I, Raw!$A:$A, Dispositions!ARO$14, Raw!$C:$C, Dispositions!$C49, Raw!$H:$H, "E13")</f>
        <v>0</v>
      </c>
      <c r="ARP49" s="52">
        <f>SUMIFS(Raw!$I:$I, Raw!$A:$A, Dispositions!ARP$14, Raw!$C:$C, Dispositions!$C49, Raw!$H:$H, "E13")</f>
        <v>0</v>
      </c>
      <c r="ARQ49" s="52">
        <f>SUMIFS(Raw!$I:$I, Raw!$A:$A, Dispositions!ARQ$14, Raw!$C:$C, Dispositions!$C49, Raw!$H:$H, "E13")</f>
        <v>0</v>
      </c>
      <c r="ARR49" s="52">
        <f>SUMIFS(Raw!$I:$I, Raw!$A:$A, Dispositions!ARR$14, Raw!$C:$C, Dispositions!$C49, Raw!$H:$H, "E13")</f>
        <v>0</v>
      </c>
      <c r="ARS49" s="52">
        <f>SUMIFS(Raw!$I:$I, Raw!$A:$A, Dispositions!ARS$14, Raw!$C:$C, Dispositions!$C49, Raw!$H:$H, "E13")</f>
        <v>0</v>
      </c>
      <c r="ART49" s="53">
        <f>SUMIFS(Raw!$I:$I, Raw!$A:$A, Dispositions!ART$14, Raw!$C:$C, Dispositions!$C49, Raw!$H:$H, "E13")</f>
        <v>0</v>
      </c>
      <c r="ARV49" s="46">
        <f>SUMIFS(Raw!$I:$I, Raw!$A:$A, Dispositions!ARV$14, Raw!$C:$C, Dispositions!$C49, Raw!$H:$H, "E14")</f>
        <v>0</v>
      </c>
      <c r="ARW49" s="52">
        <f>SUMIFS(Raw!$I:$I, Raw!$A:$A, Dispositions!ARW$14, Raw!$C:$C, Dispositions!$C49, Raw!$H:$H, "E14")</f>
        <v>0</v>
      </c>
      <c r="ARX49" s="52">
        <f>SUMIFS(Raw!$I:$I, Raw!$A:$A, Dispositions!ARX$14, Raw!$C:$C, Dispositions!$C49, Raw!$H:$H, "E14")</f>
        <v>0</v>
      </c>
      <c r="ARY49" s="52">
        <f>SUMIFS(Raw!$I:$I, Raw!$A:$A, Dispositions!ARY$14, Raw!$C:$C, Dispositions!$C49, Raw!$H:$H, "E14")</f>
        <v>0</v>
      </c>
      <c r="ARZ49" s="52">
        <f>SUMIFS(Raw!$I:$I, Raw!$A:$A, Dispositions!ARZ$14, Raw!$C:$C, Dispositions!$C49, Raw!$H:$H, "E14")</f>
        <v>0</v>
      </c>
      <c r="ASA49" s="52">
        <f>SUMIFS(Raw!$I:$I, Raw!$A:$A, Dispositions!ASA$14, Raw!$C:$C, Dispositions!$C49, Raw!$H:$H, "E14")</f>
        <v>0</v>
      </c>
      <c r="ASB49" s="53">
        <f>SUMIFS(Raw!$I:$I, Raw!$A:$A, Dispositions!ASB$14, Raw!$C:$C, Dispositions!$C49, Raw!$H:$H, "E14")</f>
        <v>0</v>
      </c>
      <c r="ASD49" s="46">
        <f>SUMIFS(Raw!$I:$I, Raw!$A:$A, Dispositions!ASD$14, Raw!$C:$C, Dispositions!$C49, Raw!$H:$H, "E15")</f>
        <v>0</v>
      </c>
      <c r="ASE49" s="52">
        <f>SUMIFS(Raw!$I:$I, Raw!$A:$A, Dispositions!ASE$14, Raw!$C:$C, Dispositions!$C49, Raw!$H:$H, "E15")</f>
        <v>0</v>
      </c>
      <c r="ASF49" s="52">
        <f>SUMIFS(Raw!$I:$I, Raw!$A:$A, Dispositions!ASF$14, Raw!$C:$C, Dispositions!$C49, Raw!$H:$H, "E15")</f>
        <v>0</v>
      </c>
      <c r="ASG49" s="52">
        <f>SUMIFS(Raw!$I:$I, Raw!$A:$A, Dispositions!ASG$14, Raw!$C:$C, Dispositions!$C49, Raw!$H:$H, "E15")</f>
        <v>0</v>
      </c>
      <c r="ASH49" s="52">
        <f>SUMIFS(Raw!$I:$I, Raw!$A:$A, Dispositions!ASH$14, Raw!$C:$C, Dispositions!$C49, Raw!$H:$H, "E15")</f>
        <v>0</v>
      </c>
      <c r="ASI49" s="52">
        <f>SUMIFS(Raw!$I:$I, Raw!$A:$A, Dispositions!ASI$14, Raw!$C:$C, Dispositions!$C49, Raw!$H:$H, "E15")</f>
        <v>0</v>
      </c>
      <c r="ASJ49" s="53">
        <f>SUMIFS(Raw!$I:$I, Raw!$A:$A, Dispositions!ASJ$14, Raw!$C:$C, Dispositions!$C49, Raw!$H:$H, "E15")</f>
        <v>0</v>
      </c>
      <c r="ASL49" s="46">
        <f>SUMIFS(Raw!$I:$I, Raw!$A:$A, Dispositions!ASL$14, Raw!$C:$C, Dispositions!$C49, Raw!$H:$H, "E16")</f>
        <v>0</v>
      </c>
      <c r="ASM49" s="52">
        <f>SUMIFS(Raw!$I:$I, Raw!$A:$A, Dispositions!ASM$14, Raw!$C:$C, Dispositions!$C49, Raw!$H:$H, "E16")</f>
        <v>0</v>
      </c>
      <c r="ASN49" s="52">
        <f>SUMIFS(Raw!$I:$I, Raw!$A:$A, Dispositions!ASN$14, Raw!$C:$C, Dispositions!$C49, Raw!$H:$H, "E16")</f>
        <v>0</v>
      </c>
      <c r="ASO49" s="52">
        <f>SUMIFS(Raw!$I:$I, Raw!$A:$A, Dispositions!ASO$14, Raw!$C:$C, Dispositions!$C49, Raw!$H:$H, "E16")</f>
        <v>0</v>
      </c>
      <c r="ASP49" s="52">
        <f>SUMIFS(Raw!$I:$I, Raw!$A:$A, Dispositions!ASP$14, Raw!$C:$C, Dispositions!$C49, Raw!$H:$H, "E16")</f>
        <v>0</v>
      </c>
      <c r="ASQ49" s="52">
        <f>SUMIFS(Raw!$I:$I, Raw!$A:$A, Dispositions!ASQ$14, Raw!$C:$C, Dispositions!$C49, Raw!$H:$H, "E16")</f>
        <v>0</v>
      </c>
      <c r="ASR49" s="53">
        <f>SUMIFS(Raw!$I:$I, Raw!$A:$A, Dispositions!ASR$14, Raw!$C:$C, Dispositions!$C49, Raw!$H:$H, "E16")</f>
        <v>0</v>
      </c>
      <c r="AST49" s="46">
        <f>SUMIFS(Raw!$I:$I, Raw!$A:$A, Dispositions!AST$14, Raw!$C:$C, Dispositions!$C49, Raw!$H:$H, "E18")</f>
        <v>0</v>
      </c>
      <c r="ASU49" s="52">
        <f>SUMIFS(Raw!$I:$I, Raw!$A:$A, Dispositions!ASU$14, Raw!$C:$C, Dispositions!$C49, Raw!$H:$H, "E18")</f>
        <v>0</v>
      </c>
      <c r="ASV49" s="52">
        <f>SUMIFS(Raw!$I:$I, Raw!$A:$A, Dispositions!ASV$14, Raw!$C:$C, Dispositions!$C49, Raw!$H:$H, "E18")</f>
        <v>0</v>
      </c>
      <c r="ASW49" s="52">
        <f>SUMIFS(Raw!$I:$I, Raw!$A:$A, Dispositions!ASW$14, Raw!$C:$C, Dispositions!$C49, Raw!$H:$H, "E18")</f>
        <v>0</v>
      </c>
      <c r="ASX49" s="52">
        <f>SUMIFS(Raw!$I:$I, Raw!$A:$A, Dispositions!ASX$14, Raw!$C:$C, Dispositions!$C49, Raw!$H:$H, "E18")</f>
        <v>0</v>
      </c>
      <c r="ASY49" s="52">
        <f>SUMIFS(Raw!$I:$I, Raw!$A:$A, Dispositions!ASY$14, Raw!$C:$C, Dispositions!$C49, Raw!$H:$H, "E18")</f>
        <v>0</v>
      </c>
      <c r="ASZ49" s="53">
        <f>SUMIFS(Raw!$I:$I, Raw!$A:$A, Dispositions!ASZ$14, Raw!$C:$C, Dispositions!$C49, Raw!$H:$H, "E18")</f>
        <v>0</v>
      </c>
      <c r="ATB49" s="46">
        <f>SUMIFS(Raw!$I:$I, Raw!$A:$A, Dispositions!ATB$14, Raw!$C:$C, Dispositions!$C49, Raw!$H:$H, "E34")</f>
        <v>0</v>
      </c>
      <c r="ATC49" s="52">
        <f>SUMIFS(Raw!$I:$I, Raw!$A:$A, Dispositions!ATC$14, Raw!$C:$C, Dispositions!$C49, Raw!$H:$H, "E34")</f>
        <v>0</v>
      </c>
      <c r="ATD49" s="52">
        <f>SUMIFS(Raw!$I:$I, Raw!$A:$A, Dispositions!ATD$14, Raw!$C:$C, Dispositions!$C49, Raw!$H:$H, "E34")</f>
        <v>0</v>
      </c>
      <c r="ATE49" s="52">
        <f>SUMIFS(Raw!$I:$I, Raw!$A:$A, Dispositions!ATE$14, Raw!$C:$C, Dispositions!$C49, Raw!$H:$H, "E34")</f>
        <v>0</v>
      </c>
      <c r="ATF49" s="52">
        <f>SUMIFS(Raw!$I:$I, Raw!$A:$A, Dispositions!ATF$14, Raw!$C:$C, Dispositions!$C49, Raw!$H:$H, "E34")</f>
        <v>0</v>
      </c>
      <c r="ATG49" s="52">
        <f>SUMIFS(Raw!$I:$I, Raw!$A:$A, Dispositions!ATG$14, Raw!$C:$C, Dispositions!$C49, Raw!$H:$H, "E34")</f>
        <v>0</v>
      </c>
      <c r="ATH49" s="53">
        <f>SUMIFS(Raw!$I:$I, Raw!$A:$A, Dispositions!ATH$14, Raw!$C:$C, Dispositions!$C49, Raw!$H:$H, "E34")</f>
        <v>0</v>
      </c>
      <c r="ATJ49" s="46">
        <f>SUMIFS(Raw!$I:$I, Raw!$A:$A, Dispositions!ATJ$14, Raw!$C:$C, Dispositions!$C49, Raw!$H:$H, "E02")</f>
        <v>0</v>
      </c>
      <c r="ATK49" s="52">
        <f>SUMIFS(Raw!$I:$I, Raw!$A:$A, Dispositions!ATK$14, Raw!$C:$C, Dispositions!$C49, Raw!$H:$H, "E02")</f>
        <v>0</v>
      </c>
      <c r="ATL49" s="52">
        <f>SUMIFS(Raw!$I:$I, Raw!$A:$A, Dispositions!ATL$14, Raw!$C:$C, Dispositions!$C49, Raw!$H:$H, "E02")</f>
        <v>0</v>
      </c>
      <c r="ATM49" s="52">
        <f>SUMIFS(Raw!$I:$I, Raw!$A:$A, Dispositions!ATM$14, Raw!$C:$C, Dispositions!$C49, Raw!$H:$H, "E02")</f>
        <v>0</v>
      </c>
      <c r="ATN49" s="52">
        <f>SUMIFS(Raw!$I:$I, Raw!$A:$A, Dispositions!ATN$14, Raw!$C:$C, Dispositions!$C49, Raw!$H:$H, "E02")</f>
        <v>0</v>
      </c>
      <c r="ATO49" s="52">
        <f>SUMIFS(Raw!$I:$I, Raw!$A:$A, Dispositions!ATO$14, Raw!$C:$C, Dispositions!$C49, Raw!$H:$H, "E02")</f>
        <v>0</v>
      </c>
      <c r="ATP49" s="53">
        <f>SUMIFS(Raw!$I:$I, Raw!$A:$A, Dispositions!ATP$14, Raw!$C:$C, Dispositions!$C49, Raw!$H:$H, "E02")</f>
        <v>0</v>
      </c>
      <c r="ATR49" s="46">
        <f>SUMIFS(Raw!$I:$I, Raw!$A:$A, Dispositions!ATR$14, Raw!$C:$C, Dispositions!$C49, Raw!$H:$H, "E03")</f>
        <v>0</v>
      </c>
      <c r="ATS49" s="52">
        <f>SUMIFS(Raw!$I:$I, Raw!$A:$A, Dispositions!ATS$14, Raw!$C:$C, Dispositions!$C49, Raw!$H:$H, "E03")</f>
        <v>0</v>
      </c>
      <c r="ATT49" s="52">
        <f>SUMIFS(Raw!$I:$I, Raw!$A:$A, Dispositions!ATT$14, Raw!$C:$C, Dispositions!$C49, Raw!$H:$H, "E03")</f>
        <v>0</v>
      </c>
      <c r="ATU49" s="52">
        <f>SUMIFS(Raw!$I:$I, Raw!$A:$A, Dispositions!ATU$14, Raw!$C:$C, Dispositions!$C49, Raw!$H:$H, "E03")</f>
        <v>0</v>
      </c>
      <c r="ATV49" s="52">
        <f>SUMIFS(Raw!$I:$I, Raw!$A:$A, Dispositions!ATV$14, Raw!$C:$C, Dispositions!$C49, Raw!$H:$H, "E03")</f>
        <v>0</v>
      </c>
      <c r="ATW49" s="52">
        <f>SUMIFS(Raw!$I:$I, Raw!$A:$A, Dispositions!ATW$14, Raw!$C:$C, Dispositions!$C49, Raw!$H:$H, "E03")</f>
        <v>0</v>
      </c>
      <c r="ATX49" s="53">
        <f>SUMIFS(Raw!$I:$I, Raw!$A:$A, Dispositions!ATX$14, Raw!$C:$C, Dispositions!$C49, Raw!$H:$H, "E03")</f>
        <v>0</v>
      </c>
      <c r="ATZ49" s="46">
        <f>SUMIFS(Raw!$I:$I, Raw!$A:$A, Dispositions!ATZ$14, Raw!$C:$C, Dispositions!$C49, Raw!$H:$H, "E05")</f>
        <v>0</v>
      </c>
      <c r="AUA49" s="52">
        <f>SUMIFS(Raw!$I:$I, Raw!$A:$A, Dispositions!AUA$14, Raw!$C:$C, Dispositions!$C49, Raw!$H:$H, "E05")</f>
        <v>0</v>
      </c>
      <c r="AUB49" s="52">
        <f>SUMIFS(Raw!$I:$I, Raw!$A:$A, Dispositions!AUB$14, Raw!$C:$C, Dispositions!$C49, Raw!$H:$H, "E05")</f>
        <v>0</v>
      </c>
      <c r="AUC49" s="52">
        <f>SUMIFS(Raw!$I:$I, Raw!$A:$A, Dispositions!AUC$14, Raw!$C:$C, Dispositions!$C49, Raw!$H:$H, "E05")</f>
        <v>0</v>
      </c>
      <c r="AUD49" s="52">
        <f>SUMIFS(Raw!$I:$I, Raw!$A:$A, Dispositions!AUD$14, Raw!$C:$C, Dispositions!$C49, Raw!$H:$H, "E05")</f>
        <v>0</v>
      </c>
      <c r="AUE49" s="52">
        <f>SUMIFS(Raw!$I:$I, Raw!$A:$A, Dispositions!AUE$14, Raw!$C:$C, Dispositions!$C49, Raw!$H:$H, "E05")</f>
        <v>0</v>
      </c>
      <c r="AUF49" s="53">
        <f>SUMIFS(Raw!$I:$I, Raw!$A:$A, Dispositions!AUF$14, Raw!$C:$C, Dispositions!$C49, Raw!$H:$H, "E05")</f>
        <v>0</v>
      </c>
      <c r="AUH49" s="46">
        <f>SUMIFS(Raw!$I:$I, Raw!$A:$A, Dispositions!AUH$14, Raw!$C:$C, Dispositions!$C49, Raw!$H:$H, "E12")</f>
        <v>0</v>
      </c>
      <c r="AUI49" s="52">
        <f>SUMIFS(Raw!$I:$I, Raw!$A:$A, Dispositions!AUI$14, Raw!$C:$C, Dispositions!$C49, Raw!$H:$H, "E12")</f>
        <v>0</v>
      </c>
      <c r="AUJ49" s="52">
        <f>SUMIFS(Raw!$I:$I, Raw!$A:$A, Dispositions!AUJ$14, Raw!$C:$C, Dispositions!$C49, Raw!$H:$H, "E12")</f>
        <v>0</v>
      </c>
      <c r="AUK49" s="52">
        <f>SUMIFS(Raw!$I:$I, Raw!$A:$A, Dispositions!AUK$14, Raw!$C:$C, Dispositions!$C49, Raw!$H:$H, "E12")</f>
        <v>0</v>
      </c>
      <c r="AUL49" s="52">
        <f>SUMIFS(Raw!$I:$I, Raw!$A:$A, Dispositions!AUL$14, Raw!$C:$C, Dispositions!$C49, Raw!$H:$H, "E12")</f>
        <v>0</v>
      </c>
      <c r="AUM49" s="52">
        <f>SUMIFS(Raw!$I:$I, Raw!$A:$A, Dispositions!AUM$14, Raw!$C:$C, Dispositions!$C49, Raw!$H:$H, "E12")</f>
        <v>0</v>
      </c>
      <c r="AUN49" s="53">
        <f>SUMIFS(Raw!$I:$I, Raw!$A:$A, Dispositions!AUN$14, Raw!$C:$C, Dispositions!$C49, Raw!$H:$H, "E12")</f>
        <v>0</v>
      </c>
      <c r="AUP49" s="46">
        <f>SUMIFS(Raw!$I:$I, Raw!$A:$A, Dispositions!AUP$14, Raw!$C:$C, Dispositions!$C49, Raw!$H:$H, "E13")</f>
        <v>0</v>
      </c>
      <c r="AUQ49" s="52">
        <f>SUMIFS(Raw!$I:$I, Raw!$A:$A, Dispositions!AUQ$14, Raw!$C:$C, Dispositions!$C49, Raw!$H:$H, "E13")</f>
        <v>0</v>
      </c>
      <c r="AUR49" s="52">
        <f>SUMIFS(Raw!$I:$I, Raw!$A:$A, Dispositions!AUR$14, Raw!$C:$C, Dispositions!$C49, Raw!$H:$H, "E13")</f>
        <v>0</v>
      </c>
      <c r="AUS49" s="52">
        <f>SUMIFS(Raw!$I:$I, Raw!$A:$A, Dispositions!AUS$14, Raw!$C:$C, Dispositions!$C49, Raw!$H:$H, "E13")</f>
        <v>0</v>
      </c>
      <c r="AUT49" s="52">
        <f>SUMIFS(Raw!$I:$I, Raw!$A:$A, Dispositions!AUT$14, Raw!$C:$C, Dispositions!$C49, Raw!$H:$H, "E13")</f>
        <v>0</v>
      </c>
      <c r="AUU49" s="52">
        <f>SUMIFS(Raw!$I:$I, Raw!$A:$A, Dispositions!AUU$14, Raw!$C:$C, Dispositions!$C49, Raw!$H:$H, "E13")</f>
        <v>0</v>
      </c>
      <c r="AUV49" s="53">
        <f>SUMIFS(Raw!$I:$I, Raw!$A:$A, Dispositions!AUV$14, Raw!$C:$C, Dispositions!$C49, Raw!$H:$H, "E13")</f>
        <v>0</v>
      </c>
      <c r="AUX49" s="46">
        <f>SUMIFS(Raw!$I:$I, Raw!$A:$A, Dispositions!AUX$14, Raw!$C:$C, Dispositions!$C49, Raw!$H:$H, "E14")</f>
        <v>0</v>
      </c>
      <c r="AUY49" s="52">
        <f>SUMIFS(Raw!$I:$I, Raw!$A:$A, Dispositions!AUY$14, Raw!$C:$C, Dispositions!$C49, Raw!$H:$H, "E14")</f>
        <v>0</v>
      </c>
      <c r="AUZ49" s="52">
        <f>SUMIFS(Raw!$I:$I, Raw!$A:$A, Dispositions!AUZ$14, Raw!$C:$C, Dispositions!$C49, Raw!$H:$H, "E14")</f>
        <v>0</v>
      </c>
      <c r="AVA49" s="52">
        <f>SUMIFS(Raw!$I:$I, Raw!$A:$A, Dispositions!AVA$14, Raw!$C:$C, Dispositions!$C49, Raw!$H:$H, "E14")</f>
        <v>0</v>
      </c>
      <c r="AVB49" s="52">
        <f>SUMIFS(Raw!$I:$I, Raw!$A:$A, Dispositions!AVB$14, Raw!$C:$C, Dispositions!$C49, Raw!$H:$H, "E14")</f>
        <v>0</v>
      </c>
      <c r="AVC49" s="52">
        <f>SUMIFS(Raw!$I:$I, Raw!$A:$A, Dispositions!AVC$14, Raw!$C:$C, Dispositions!$C49, Raw!$H:$H, "E14")</f>
        <v>0</v>
      </c>
      <c r="AVD49" s="53">
        <f>SUMIFS(Raw!$I:$I, Raw!$A:$A, Dispositions!AVD$14, Raw!$C:$C, Dispositions!$C49, Raw!$H:$H, "E14")</f>
        <v>0</v>
      </c>
      <c r="AVF49" s="46">
        <f>SUMIFS(Raw!$I:$I, Raw!$A:$A, Dispositions!AVF$14, Raw!$C:$C, Dispositions!$C49, Raw!$H:$H, "E15")</f>
        <v>0</v>
      </c>
      <c r="AVG49" s="52">
        <f>SUMIFS(Raw!$I:$I, Raw!$A:$A, Dispositions!AVG$14, Raw!$C:$C, Dispositions!$C49, Raw!$H:$H, "E15")</f>
        <v>0</v>
      </c>
      <c r="AVH49" s="52">
        <f>SUMIFS(Raw!$I:$I, Raw!$A:$A, Dispositions!AVH$14, Raw!$C:$C, Dispositions!$C49, Raw!$H:$H, "E15")</f>
        <v>0</v>
      </c>
      <c r="AVI49" s="52">
        <f>SUMIFS(Raw!$I:$I, Raw!$A:$A, Dispositions!AVI$14, Raw!$C:$C, Dispositions!$C49, Raw!$H:$H, "E15")</f>
        <v>0</v>
      </c>
      <c r="AVJ49" s="52">
        <f>SUMIFS(Raw!$I:$I, Raw!$A:$A, Dispositions!AVJ$14, Raw!$C:$C, Dispositions!$C49, Raw!$H:$H, "E15")</f>
        <v>0</v>
      </c>
      <c r="AVK49" s="52">
        <f>SUMIFS(Raw!$I:$I, Raw!$A:$A, Dispositions!AVK$14, Raw!$C:$C, Dispositions!$C49, Raw!$H:$H, "E15")</f>
        <v>0</v>
      </c>
      <c r="AVL49" s="53">
        <f>SUMIFS(Raw!$I:$I, Raw!$A:$A, Dispositions!AVL$14, Raw!$C:$C, Dispositions!$C49, Raw!$H:$H, "E15")</f>
        <v>0</v>
      </c>
      <c r="AVN49" s="46">
        <f>SUMIFS(Raw!$I:$I, Raw!$A:$A, Dispositions!AVN$14, Raw!$C:$C, Dispositions!$C49, Raw!$H:$H, "E16")</f>
        <v>0</v>
      </c>
      <c r="AVO49" s="52">
        <f>SUMIFS(Raw!$I:$I, Raw!$A:$A, Dispositions!AVO$14, Raw!$C:$C, Dispositions!$C49, Raw!$H:$H, "E16")</f>
        <v>0</v>
      </c>
      <c r="AVP49" s="52">
        <f>SUMIFS(Raw!$I:$I, Raw!$A:$A, Dispositions!AVP$14, Raw!$C:$C, Dispositions!$C49, Raw!$H:$H, "E16")</f>
        <v>0</v>
      </c>
      <c r="AVQ49" s="52">
        <f>SUMIFS(Raw!$I:$I, Raw!$A:$A, Dispositions!AVQ$14, Raw!$C:$C, Dispositions!$C49, Raw!$H:$H, "E16")</f>
        <v>0</v>
      </c>
      <c r="AVR49" s="52">
        <f>SUMIFS(Raw!$I:$I, Raw!$A:$A, Dispositions!AVR$14, Raw!$C:$C, Dispositions!$C49, Raw!$H:$H, "E16")</f>
        <v>0</v>
      </c>
      <c r="AVS49" s="52">
        <f>SUMIFS(Raw!$I:$I, Raw!$A:$A, Dispositions!AVS$14, Raw!$C:$C, Dispositions!$C49, Raw!$H:$H, "E16")</f>
        <v>0</v>
      </c>
      <c r="AVT49" s="53">
        <f>SUMIFS(Raw!$I:$I, Raw!$A:$A, Dispositions!AVT$14, Raw!$C:$C, Dispositions!$C49, Raw!$H:$H, "E16")</f>
        <v>0</v>
      </c>
      <c r="AVV49" s="46">
        <f>SUMIFS(Raw!$I:$I, Raw!$A:$A, Dispositions!AVV$14, Raw!$C:$C, Dispositions!$C49, Raw!$H:$H, "E18")</f>
        <v>0</v>
      </c>
      <c r="AVW49" s="52">
        <f>SUMIFS(Raw!$I:$I, Raw!$A:$A, Dispositions!AVW$14, Raw!$C:$C, Dispositions!$C49, Raw!$H:$H, "E18")</f>
        <v>0</v>
      </c>
      <c r="AVX49" s="52">
        <f>SUMIFS(Raw!$I:$I, Raw!$A:$A, Dispositions!AVX$14, Raw!$C:$C, Dispositions!$C49, Raw!$H:$H, "E18")</f>
        <v>0</v>
      </c>
      <c r="AVY49" s="52">
        <f>SUMIFS(Raw!$I:$I, Raw!$A:$A, Dispositions!AVY$14, Raw!$C:$C, Dispositions!$C49, Raw!$H:$H, "E18")</f>
        <v>0</v>
      </c>
      <c r="AVZ49" s="52">
        <f>SUMIFS(Raw!$I:$I, Raw!$A:$A, Dispositions!AVZ$14, Raw!$C:$C, Dispositions!$C49, Raw!$H:$H, "E18")</f>
        <v>0</v>
      </c>
      <c r="AWA49" s="52">
        <f>SUMIFS(Raw!$I:$I, Raw!$A:$A, Dispositions!AWA$14, Raw!$C:$C, Dispositions!$C49, Raw!$H:$H, "E18")</f>
        <v>0</v>
      </c>
      <c r="AWB49" s="53">
        <f>SUMIFS(Raw!$I:$I, Raw!$A:$A, Dispositions!AWB$14, Raw!$C:$C, Dispositions!$C49, Raw!$H:$H, "E18")</f>
        <v>0</v>
      </c>
      <c r="AWD49" s="46">
        <f>SUMIFS(Raw!$I:$I, Raw!$A:$A, Dispositions!AWD$14, Raw!$C:$C, Dispositions!$C49, Raw!$H:$H, "E34")</f>
        <v>0</v>
      </c>
      <c r="AWE49" s="52">
        <f>SUMIFS(Raw!$I:$I, Raw!$A:$A, Dispositions!AWE$14, Raw!$C:$C, Dispositions!$C49, Raw!$H:$H, "E34")</f>
        <v>0</v>
      </c>
      <c r="AWF49" s="52">
        <f>SUMIFS(Raw!$I:$I, Raw!$A:$A, Dispositions!AWF$14, Raw!$C:$C, Dispositions!$C49, Raw!$H:$H, "E34")</f>
        <v>0</v>
      </c>
      <c r="AWG49" s="52">
        <f>SUMIFS(Raw!$I:$I, Raw!$A:$A, Dispositions!AWG$14, Raw!$C:$C, Dispositions!$C49, Raw!$H:$H, "E34")</f>
        <v>0</v>
      </c>
      <c r="AWH49" s="52">
        <f>SUMIFS(Raw!$I:$I, Raw!$A:$A, Dispositions!AWH$14, Raw!$C:$C, Dispositions!$C49, Raw!$H:$H, "E34")</f>
        <v>0</v>
      </c>
      <c r="AWI49" s="52">
        <f>SUMIFS(Raw!$I:$I, Raw!$A:$A, Dispositions!AWI$14, Raw!$C:$C, Dispositions!$C49, Raw!$H:$H, "E34")</f>
        <v>0</v>
      </c>
      <c r="AWJ49" s="53">
        <f>SUMIFS(Raw!$I:$I, Raw!$A:$A, Dispositions!AWJ$14, Raw!$C:$C, Dispositions!$C49, Raw!$H:$H, "E34")</f>
        <v>0</v>
      </c>
      <c r="AWL49" s="46">
        <f>SUMIFS(Raw!$I:$I, Raw!$A:$A, Dispositions!AWL$14, Raw!$C:$C, Dispositions!$C49, Raw!$H:$H, "E02")</f>
        <v>0</v>
      </c>
      <c r="AWM49" s="52">
        <f>SUMIFS(Raw!$I:$I, Raw!$A:$A, Dispositions!AWM$14, Raw!$C:$C, Dispositions!$C49, Raw!$H:$H, "E02")</f>
        <v>0</v>
      </c>
      <c r="AWN49" s="52">
        <f>SUMIFS(Raw!$I:$I, Raw!$A:$A, Dispositions!AWN$14, Raw!$C:$C, Dispositions!$C49, Raw!$H:$H, "E02")</f>
        <v>0</v>
      </c>
      <c r="AWO49" s="52">
        <f>SUMIFS(Raw!$I:$I, Raw!$A:$A, Dispositions!AWO$14, Raw!$C:$C, Dispositions!$C49, Raw!$H:$H, "E02")</f>
        <v>0</v>
      </c>
      <c r="AWP49" s="52">
        <f>SUMIFS(Raw!$I:$I, Raw!$A:$A, Dispositions!AWP$14, Raw!$C:$C, Dispositions!$C49, Raw!$H:$H, "E02")</f>
        <v>0</v>
      </c>
      <c r="AWQ49" s="52">
        <f>SUMIFS(Raw!$I:$I, Raw!$A:$A, Dispositions!AWQ$14, Raw!$C:$C, Dispositions!$C49, Raw!$H:$H, "E02")</f>
        <v>0</v>
      </c>
      <c r="AWR49" s="53">
        <f>SUMIFS(Raw!$I:$I, Raw!$A:$A, Dispositions!AWR$14, Raw!$C:$C, Dispositions!$C49, Raw!$H:$H, "E02")</f>
        <v>0</v>
      </c>
      <c r="AWT49" s="46">
        <f>SUMIFS(Raw!$I:$I, Raw!$A:$A, Dispositions!AWT$14, Raw!$C:$C, Dispositions!$C49, Raw!$H:$H, "E03")</f>
        <v>0</v>
      </c>
      <c r="AWU49" s="52">
        <f>SUMIFS(Raw!$I:$I, Raw!$A:$A, Dispositions!AWU$14, Raw!$C:$C, Dispositions!$C49, Raw!$H:$H, "E03")</f>
        <v>0</v>
      </c>
      <c r="AWV49" s="52">
        <f>SUMIFS(Raw!$I:$I, Raw!$A:$A, Dispositions!AWV$14, Raw!$C:$C, Dispositions!$C49, Raw!$H:$H, "E03")</f>
        <v>0</v>
      </c>
      <c r="AWW49" s="52">
        <f>SUMIFS(Raw!$I:$I, Raw!$A:$A, Dispositions!AWW$14, Raw!$C:$C, Dispositions!$C49, Raw!$H:$H, "E03")</f>
        <v>0</v>
      </c>
      <c r="AWX49" s="52">
        <f>SUMIFS(Raw!$I:$I, Raw!$A:$A, Dispositions!AWX$14, Raw!$C:$C, Dispositions!$C49, Raw!$H:$H, "E03")</f>
        <v>0</v>
      </c>
      <c r="AWY49" s="52">
        <f>SUMIFS(Raw!$I:$I, Raw!$A:$A, Dispositions!AWY$14, Raw!$C:$C, Dispositions!$C49, Raw!$H:$H, "E03")</f>
        <v>0</v>
      </c>
      <c r="AWZ49" s="53">
        <f>SUMIFS(Raw!$I:$I, Raw!$A:$A, Dispositions!AWZ$14, Raw!$C:$C, Dispositions!$C49, Raw!$H:$H, "E03")</f>
        <v>0</v>
      </c>
      <c r="AXB49" s="46">
        <f>SUMIFS(Raw!$I:$I, Raw!$A:$A, Dispositions!AXB$14, Raw!$C:$C, Dispositions!$C49, Raw!$H:$H, "E05")</f>
        <v>0</v>
      </c>
      <c r="AXC49" s="52">
        <f>SUMIFS(Raw!$I:$I, Raw!$A:$A, Dispositions!AXC$14, Raw!$C:$C, Dispositions!$C49, Raw!$H:$H, "E05")</f>
        <v>0</v>
      </c>
      <c r="AXD49" s="52">
        <f>SUMIFS(Raw!$I:$I, Raw!$A:$A, Dispositions!AXD$14, Raw!$C:$C, Dispositions!$C49, Raw!$H:$H, "E05")</f>
        <v>0</v>
      </c>
      <c r="AXE49" s="52">
        <f>SUMIFS(Raw!$I:$I, Raw!$A:$A, Dispositions!AXE$14, Raw!$C:$C, Dispositions!$C49, Raw!$H:$H, "E05")</f>
        <v>0</v>
      </c>
      <c r="AXF49" s="52">
        <f>SUMIFS(Raw!$I:$I, Raw!$A:$A, Dispositions!AXF$14, Raw!$C:$C, Dispositions!$C49, Raw!$H:$H, "E05")</f>
        <v>0</v>
      </c>
      <c r="AXG49" s="52">
        <f>SUMIFS(Raw!$I:$I, Raw!$A:$A, Dispositions!AXG$14, Raw!$C:$C, Dispositions!$C49, Raw!$H:$H, "E05")</f>
        <v>0</v>
      </c>
      <c r="AXH49" s="53">
        <f>SUMIFS(Raw!$I:$I, Raw!$A:$A, Dispositions!AXH$14, Raw!$C:$C, Dispositions!$C49, Raw!$H:$H, "E05")</f>
        <v>0</v>
      </c>
      <c r="AXJ49" s="46">
        <f>SUMIFS(Raw!$I:$I, Raw!$A:$A, Dispositions!AXJ$14, Raw!$C:$C, Dispositions!$C49, Raw!$H:$H, "E12")</f>
        <v>0</v>
      </c>
      <c r="AXK49" s="52">
        <f>SUMIFS(Raw!$I:$I, Raw!$A:$A, Dispositions!AXK$14, Raw!$C:$C, Dispositions!$C49, Raw!$H:$H, "E12")</f>
        <v>0</v>
      </c>
      <c r="AXL49" s="52">
        <f>SUMIFS(Raw!$I:$I, Raw!$A:$A, Dispositions!AXL$14, Raw!$C:$C, Dispositions!$C49, Raw!$H:$H, "E12")</f>
        <v>0</v>
      </c>
      <c r="AXM49" s="52">
        <f>SUMIFS(Raw!$I:$I, Raw!$A:$A, Dispositions!AXM$14, Raw!$C:$C, Dispositions!$C49, Raw!$H:$H, "E12")</f>
        <v>0</v>
      </c>
      <c r="AXN49" s="52">
        <f>SUMIFS(Raw!$I:$I, Raw!$A:$A, Dispositions!AXN$14, Raw!$C:$C, Dispositions!$C49, Raw!$H:$H, "E12")</f>
        <v>0</v>
      </c>
      <c r="AXO49" s="52">
        <f>SUMIFS(Raw!$I:$I, Raw!$A:$A, Dispositions!AXO$14, Raw!$C:$C, Dispositions!$C49, Raw!$H:$H, "E12")</f>
        <v>0</v>
      </c>
      <c r="AXP49" s="53">
        <f>SUMIFS(Raw!$I:$I, Raw!$A:$A, Dispositions!AXP$14, Raw!$C:$C, Dispositions!$C49, Raw!$H:$H, "E12")</f>
        <v>0</v>
      </c>
      <c r="AXR49" s="46">
        <f>SUMIFS(Raw!$I:$I, Raw!$A:$A, Dispositions!AXR$14, Raw!$C:$C, Dispositions!$C49, Raw!$H:$H, "E13")</f>
        <v>0</v>
      </c>
      <c r="AXS49" s="52">
        <f>SUMIFS(Raw!$I:$I, Raw!$A:$A, Dispositions!AXS$14, Raw!$C:$C, Dispositions!$C49, Raw!$H:$H, "E13")</f>
        <v>0</v>
      </c>
      <c r="AXT49" s="52">
        <f>SUMIFS(Raw!$I:$I, Raw!$A:$A, Dispositions!AXT$14, Raw!$C:$C, Dispositions!$C49, Raw!$H:$H, "E13")</f>
        <v>0</v>
      </c>
      <c r="AXU49" s="52">
        <f>SUMIFS(Raw!$I:$I, Raw!$A:$A, Dispositions!AXU$14, Raw!$C:$C, Dispositions!$C49, Raw!$H:$H, "E13")</f>
        <v>0</v>
      </c>
      <c r="AXV49" s="52">
        <f>SUMIFS(Raw!$I:$I, Raw!$A:$A, Dispositions!AXV$14, Raw!$C:$C, Dispositions!$C49, Raw!$H:$H, "E13")</f>
        <v>0</v>
      </c>
      <c r="AXW49" s="52">
        <f>SUMIFS(Raw!$I:$I, Raw!$A:$A, Dispositions!AXW$14, Raw!$C:$C, Dispositions!$C49, Raw!$H:$H, "E13")</f>
        <v>0</v>
      </c>
      <c r="AXX49" s="53">
        <f>SUMIFS(Raw!$I:$I, Raw!$A:$A, Dispositions!AXX$14, Raw!$C:$C, Dispositions!$C49, Raw!$H:$H, "E13")</f>
        <v>0</v>
      </c>
      <c r="AXZ49" s="46">
        <f>SUMIFS(Raw!$I:$I, Raw!$A:$A, Dispositions!AXZ$14, Raw!$C:$C, Dispositions!$C49, Raw!$H:$H, "E14")</f>
        <v>0</v>
      </c>
      <c r="AYA49" s="52">
        <f>SUMIFS(Raw!$I:$I, Raw!$A:$A, Dispositions!AYA$14, Raw!$C:$C, Dispositions!$C49, Raw!$H:$H, "E14")</f>
        <v>0</v>
      </c>
      <c r="AYB49" s="52">
        <f>SUMIFS(Raw!$I:$I, Raw!$A:$A, Dispositions!AYB$14, Raw!$C:$C, Dispositions!$C49, Raw!$H:$H, "E14")</f>
        <v>0</v>
      </c>
      <c r="AYC49" s="52">
        <f>SUMIFS(Raw!$I:$I, Raw!$A:$A, Dispositions!AYC$14, Raw!$C:$C, Dispositions!$C49, Raw!$H:$H, "E14")</f>
        <v>0</v>
      </c>
      <c r="AYD49" s="52">
        <f>SUMIFS(Raw!$I:$I, Raw!$A:$A, Dispositions!AYD$14, Raw!$C:$C, Dispositions!$C49, Raw!$H:$H, "E14")</f>
        <v>0</v>
      </c>
      <c r="AYE49" s="52">
        <f>SUMIFS(Raw!$I:$I, Raw!$A:$A, Dispositions!AYE$14, Raw!$C:$C, Dispositions!$C49, Raw!$H:$H, "E14")</f>
        <v>0</v>
      </c>
      <c r="AYF49" s="53">
        <f>SUMIFS(Raw!$I:$I, Raw!$A:$A, Dispositions!AYF$14, Raw!$C:$C, Dispositions!$C49, Raw!$H:$H, "E14")</f>
        <v>0</v>
      </c>
      <c r="AYH49" s="46">
        <f>SUMIFS(Raw!$I:$I, Raw!$A:$A, Dispositions!AYH$14, Raw!$C:$C, Dispositions!$C49, Raw!$H:$H, "E15")</f>
        <v>0</v>
      </c>
      <c r="AYI49" s="52">
        <f>SUMIFS(Raw!$I:$I, Raw!$A:$A, Dispositions!AYI$14, Raw!$C:$C, Dispositions!$C49, Raw!$H:$H, "E15")</f>
        <v>0</v>
      </c>
      <c r="AYJ49" s="52">
        <f>SUMIFS(Raw!$I:$I, Raw!$A:$A, Dispositions!AYJ$14, Raw!$C:$C, Dispositions!$C49, Raw!$H:$H, "E15")</f>
        <v>0</v>
      </c>
      <c r="AYK49" s="52">
        <f>SUMIFS(Raw!$I:$I, Raw!$A:$A, Dispositions!AYK$14, Raw!$C:$C, Dispositions!$C49, Raw!$H:$H, "E15")</f>
        <v>0</v>
      </c>
      <c r="AYL49" s="52">
        <f>SUMIFS(Raw!$I:$I, Raw!$A:$A, Dispositions!AYL$14, Raw!$C:$C, Dispositions!$C49, Raw!$H:$H, "E15")</f>
        <v>0</v>
      </c>
      <c r="AYM49" s="52">
        <f>SUMIFS(Raw!$I:$I, Raw!$A:$A, Dispositions!AYM$14, Raw!$C:$C, Dispositions!$C49, Raw!$H:$H, "E15")</f>
        <v>0</v>
      </c>
      <c r="AYN49" s="53">
        <f>SUMIFS(Raw!$I:$I, Raw!$A:$A, Dispositions!AYN$14, Raw!$C:$C, Dispositions!$C49, Raw!$H:$H, "E15")</f>
        <v>0</v>
      </c>
      <c r="AYP49" s="46">
        <f>SUMIFS(Raw!$I:$I, Raw!$A:$A, Dispositions!AYP$14, Raw!$C:$C, Dispositions!$C49, Raw!$H:$H, "E16")</f>
        <v>0</v>
      </c>
      <c r="AYQ49" s="52">
        <f>SUMIFS(Raw!$I:$I, Raw!$A:$A, Dispositions!AYQ$14, Raw!$C:$C, Dispositions!$C49, Raw!$H:$H, "E16")</f>
        <v>0</v>
      </c>
      <c r="AYR49" s="52">
        <f>SUMIFS(Raw!$I:$I, Raw!$A:$A, Dispositions!AYR$14, Raw!$C:$C, Dispositions!$C49, Raw!$H:$H, "E16")</f>
        <v>0</v>
      </c>
      <c r="AYS49" s="52">
        <f>SUMIFS(Raw!$I:$I, Raw!$A:$A, Dispositions!AYS$14, Raw!$C:$C, Dispositions!$C49, Raw!$H:$H, "E16")</f>
        <v>0</v>
      </c>
      <c r="AYT49" s="52">
        <f>SUMIFS(Raw!$I:$I, Raw!$A:$A, Dispositions!AYT$14, Raw!$C:$C, Dispositions!$C49, Raw!$H:$H, "E16")</f>
        <v>0</v>
      </c>
      <c r="AYU49" s="52">
        <f>SUMIFS(Raw!$I:$I, Raw!$A:$A, Dispositions!AYU$14, Raw!$C:$C, Dispositions!$C49, Raw!$H:$H, "E16")</f>
        <v>0</v>
      </c>
      <c r="AYV49" s="53">
        <f>SUMIFS(Raw!$I:$I, Raw!$A:$A, Dispositions!AYV$14, Raw!$C:$C, Dispositions!$C49, Raw!$H:$H, "E16")</f>
        <v>0</v>
      </c>
      <c r="AYX49" s="46">
        <f>SUMIFS(Raw!$I:$I, Raw!$A:$A, Dispositions!AYX$14, Raw!$C:$C, Dispositions!$C49, Raw!$H:$H, "E18")</f>
        <v>0</v>
      </c>
      <c r="AYY49" s="52">
        <f>SUMIFS(Raw!$I:$I, Raw!$A:$A, Dispositions!AYY$14, Raw!$C:$C, Dispositions!$C49, Raw!$H:$H, "E18")</f>
        <v>0</v>
      </c>
      <c r="AYZ49" s="52">
        <f>SUMIFS(Raw!$I:$I, Raw!$A:$A, Dispositions!AYZ$14, Raw!$C:$C, Dispositions!$C49, Raw!$H:$H, "E18")</f>
        <v>0</v>
      </c>
      <c r="AZA49" s="52">
        <f>SUMIFS(Raw!$I:$I, Raw!$A:$A, Dispositions!AZA$14, Raw!$C:$C, Dispositions!$C49, Raw!$H:$H, "E18")</f>
        <v>0</v>
      </c>
      <c r="AZB49" s="52">
        <f>SUMIFS(Raw!$I:$I, Raw!$A:$A, Dispositions!AZB$14, Raw!$C:$C, Dispositions!$C49, Raw!$H:$H, "E18")</f>
        <v>0</v>
      </c>
      <c r="AZC49" s="52">
        <f>SUMIFS(Raw!$I:$I, Raw!$A:$A, Dispositions!AZC$14, Raw!$C:$C, Dispositions!$C49, Raw!$H:$H, "E18")</f>
        <v>0</v>
      </c>
      <c r="AZD49" s="53">
        <f>SUMIFS(Raw!$I:$I, Raw!$A:$A, Dispositions!AZD$14, Raw!$C:$C, Dispositions!$C49, Raw!$H:$H, "E18")</f>
        <v>0</v>
      </c>
      <c r="AZF49" s="46">
        <f>SUMIFS(Raw!$I:$I, Raw!$A:$A, Dispositions!AZF$14, Raw!$C:$C, Dispositions!$C49, Raw!$H:$H, "E34")</f>
        <v>0</v>
      </c>
      <c r="AZG49" s="52">
        <f>SUMIFS(Raw!$I:$I, Raw!$A:$A, Dispositions!AZG$14, Raw!$C:$C, Dispositions!$C49, Raw!$H:$H, "E34")</f>
        <v>0</v>
      </c>
      <c r="AZH49" s="52">
        <f>SUMIFS(Raw!$I:$I, Raw!$A:$A, Dispositions!AZH$14, Raw!$C:$C, Dispositions!$C49, Raw!$H:$H, "E34")</f>
        <v>0</v>
      </c>
      <c r="AZI49" s="52">
        <f>SUMIFS(Raw!$I:$I, Raw!$A:$A, Dispositions!AZI$14, Raw!$C:$C, Dispositions!$C49, Raw!$H:$H, "E34")</f>
        <v>0</v>
      </c>
      <c r="AZJ49" s="52">
        <f>SUMIFS(Raw!$I:$I, Raw!$A:$A, Dispositions!AZJ$14, Raw!$C:$C, Dispositions!$C49, Raw!$H:$H, "E34")</f>
        <v>0</v>
      </c>
      <c r="AZK49" s="52">
        <f>SUMIFS(Raw!$I:$I, Raw!$A:$A, Dispositions!AZK$14, Raw!$C:$C, Dispositions!$C49, Raw!$H:$H, "E34")</f>
        <v>0</v>
      </c>
      <c r="AZL49" s="53">
        <f>SUMIFS(Raw!$I:$I, Raw!$A:$A, Dispositions!AZL$14, Raw!$C:$C, Dispositions!$C49, Raw!$H:$H, "E34")</f>
        <v>0</v>
      </c>
      <c r="AZN49" s="46">
        <f>SUMIFS(Raw!$I:$I, Raw!$A:$A, Dispositions!AZN$14, Raw!$C:$C, Dispositions!$C49, Raw!$H:$H, "E02")</f>
        <v>0</v>
      </c>
      <c r="AZO49" s="52">
        <f>SUMIFS(Raw!$I:$I, Raw!$A:$A, Dispositions!AZO$14, Raw!$C:$C, Dispositions!$C49, Raw!$H:$H, "E02")</f>
        <v>0</v>
      </c>
      <c r="AZP49" s="52">
        <f>SUMIFS(Raw!$I:$I, Raw!$A:$A, Dispositions!AZP$14, Raw!$C:$C, Dispositions!$C49, Raw!$H:$H, "E02")</f>
        <v>0</v>
      </c>
      <c r="AZQ49" s="52">
        <f>SUMIFS(Raw!$I:$I, Raw!$A:$A, Dispositions!AZQ$14, Raw!$C:$C, Dispositions!$C49, Raw!$H:$H, "E02")</f>
        <v>0</v>
      </c>
      <c r="AZR49" s="52">
        <f>SUMIFS(Raw!$I:$I, Raw!$A:$A, Dispositions!AZR$14, Raw!$C:$C, Dispositions!$C49, Raw!$H:$H, "E02")</f>
        <v>0</v>
      </c>
      <c r="AZS49" s="52">
        <f>SUMIFS(Raw!$I:$I, Raw!$A:$A, Dispositions!AZS$14, Raw!$C:$C, Dispositions!$C49, Raw!$H:$H, "E02")</f>
        <v>0</v>
      </c>
      <c r="AZT49" s="53">
        <f>SUMIFS(Raw!$I:$I, Raw!$A:$A, Dispositions!AZT$14, Raw!$C:$C, Dispositions!$C49, Raw!$H:$H, "E02")</f>
        <v>0</v>
      </c>
      <c r="AZV49" s="46">
        <f>SUMIFS(Raw!$I:$I, Raw!$A:$A, Dispositions!AZV$14, Raw!$C:$C, Dispositions!$C49, Raw!$H:$H, "E03")</f>
        <v>0</v>
      </c>
      <c r="AZW49" s="52">
        <f>SUMIFS(Raw!$I:$I, Raw!$A:$A, Dispositions!AZW$14, Raw!$C:$C, Dispositions!$C49, Raw!$H:$H, "E03")</f>
        <v>0</v>
      </c>
      <c r="AZX49" s="52">
        <f>SUMIFS(Raw!$I:$I, Raw!$A:$A, Dispositions!AZX$14, Raw!$C:$C, Dispositions!$C49, Raw!$H:$H, "E03")</f>
        <v>0</v>
      </c>
      <c r="AZY49" s="52">
        <f>SUMIFS(Raw!$I:$I, Raw!$A:$A, Dispositions!AZY$14, Raw!$C:$C, Dispositions!$C49, Raw!$H:$H, "E03")</f>
        <v>0</v>
      </c>
      <c r="AZZ49" s="52">
        <f>SUMIFS(Raw!$I:$I, Raw!$A:$A, Dispositions!AZZ$14, Raw!$C:$C, Dispositions!$C49, Raw!$H:$H, "E03")</f>
        <v>0</v>
      </c>
      <c r="BAA49" s="52">
        <f>SUMIFS(Raw!$I:$I, Raw!$A:$A, Dispositions!BAA$14, Raw!$C:$C, Dispositions!$C49, Raw!$H:$H, "E03")</f>
        <v>0</v>
      </c>
      <c r="BAB49" s="53">
        <f>SUMIFS(Raw!$I:$I, Raw!$A:$A, Dispositions!BAB$14, Raw!$C:$C, Dispositions!$C49, Raw!$H:$H, "E03")</f>
        <v>0</v>
      </c>
      <c r="BAD49" s="46">
        <f>SUMIFS(Raw!$I:$I, Raw!$A:$A, Dispositions!BAD$14, Raw!$C:$C, Dispositions!$C49, Raw!$H:$H, "E05")</f>
        <v>0</v>
      </c>
      <c r="BAE49" s="52">
        <f>SUMIFS(Raw!$I:$I, Raw!$A:$A, Dispositions!BAE$14, Raw!$C:$C, Dispositions!$C49, Raw!$H:$H, "E05")</f>
        <v>0</v>
      </c>
      <c r="BAF49" s="52">
        <f>SUMIFS(Raw!$I:$I, Raw!$A:$A, Dispositions!BAF$14, Raw!$C:$C, Dispositions!$C49, Raw!$H:$H, "E05")</f>
        <v>0</v>
      </c>
      <c r="BAG49" s="52">
        <f>SUMIFS(Raw!$I:$I, Raw!$A:$A, Dispositions!BAG$14, Raw!$C:$C, Dispositions!$C49, Raw!$H:$H, "E05")</f>
        <v>0</v>
      </c>
      <c r="BAH49" s="52">
        <f>SUMIFS(Raw!$I:$I, Raw!$A:$A, Dispositions!BAH$14, Raw!$C:$C, Dispositions!$C49, Raw!$H:$H, "E05")</f>
        <v>0</v>
      </c>
      <c r="BAI49" s="52">
        <f>SUMIFS(Raw!$I:$I, Raw!$A:$A, Dispositions!BAI$14, Raw!$C:$C, Dispositions!$C49, Raw!$H:$H, "E05")</f>
        <v>0</v>
      </c>
      <c r="BAJ49" s="53">
        <f>SUMIFS(Raw!$I:$I, Raw!$A:$A, Dispositions!BAJ$14, Raw!$C:$C, Dispositions!$C49, Raw!$H:$H, "E05")</f>
        <v>0</v>
      </c>
      <c r="BAL49" s="46">
        <f>SUMIFS(Raw!$I:$I, Raw!$A:$A, Dispositions!BAL$14, Raw!$C:$C, Dispositions!$C49, Raw!$H:$H, "E12")</f>
        <v>0</v>
      </c>
      <c r="BAM49" s="52">
        <f>SUMIFS(Raw!$I:$I, Raw!$A:$A, Dispositions!BAM$14, Raw!$C:$C, Dispositions!$C49, Raw!$H:$H, "E12")</f>
        <v>0</v>
      </c>
      <c r="BAN49" s="52">
        <f>SUMIFS(Raw!$I:$I, Raw!$A:$A, Dispositions!BAN$14, Raw!$C:$C, Dispositions!$C49, Raw!$H:$H, "E12")</f>
        <v>0</v>
      </c>
      <c r="BAO49" s="52">
        <f>SUMIFS(Raw!$I:$I, Raw!$A:$A, Dispositions!BAO$14, Raw!$C:$C, Dispositions!$C49, Raw!$H:$H, "E12")</f>
        <v>0</v>
      </c>
      <c r="BAP49" s="52">
        <f>SUMIFS(Raw!$I:$I, Raw!$A:$A, Dispositions!BAP$14, Raw!$C:$C, Dispositions!$C49, Raw!$H:$H, "E12")</f>
        <v>0</v>
      </c>
      <c r="BAQ49" s="52">
        <f>SUMIFS(Raw!$I:$I, Raw!$A:$A, Dispositions!BAQ$14, Raw!$C:$C, Dispositions!$C49, Raw!$H:$H, "E12")</f>
        <v>0</v>
      </c>
      <c r="BAR49" s="53">
        <f>SUMIFS(Raw!$I:$I, Raw!$A:$A, Dispositions!BAR$14, Raw!$C:$C, Dispositions!$C49, Raw!$H:$H, "E12")</f>
        <v>0</v>
      </c>
      <c r="BAT49" s="46">
        <f>SUMIFS(Raw!$I:$I, Raw!$A:$A, Dispositions!BAT$14, Raw!$C:$C, Dispositions!$C49, Raw!$H:$H, "E13")</f>
        <v>0</v>
      </c>
      <c r="BAU49" s="52">
        <f>SUMIFS(Raw!$I:$I, Raw!$A:$A, Dispositions!BAU$14, Raw!$C:$C, Dispositions!$C49, Raw!$H:$H, "E13")</f>
        <v>0</v>
      </c>
      <c r="BAV49" s="52">
        <f>SUMIFS(Raw!$I:$I, Raw!$A:$A, Dispositions!BAV$14, Raw!$C:$C, Dispositions!$C49, Raw!$H:$H, "E13")</f>
        <v>0</v>
      </c>
      <c r="BAW49" s="52">
        <f>SUMIFS(Raw!$I:$I, Raw!$A:$A, Dispositions!BAW$14, Raw!$C:$C, Dispositions!$C49, Raw!$H:$H, "E13")</f>
        <v>0</v>
      </c>
      <c r="BAX49" s="52">
        <f>SUMIFS(Raw!$I:$I, Raw!$A:$A, Dispositions!BAX$14, Raw!$C:$C, Dispositions!$C49, Raw!$H:$H, "E13")</f>
        <v>0</v>
      </c>
      <c r="BAY49" s="52">
        <f>SUMIFS(Raw!$I:$I, Raw!$A:$A, Dispositions!BAY$14, Raw!$C:$C, Dispositions!$C49, Raw!$H:$H, "E13")</f>
        <v>0</v>
      </c>
      <c r="BAZ49" s="53">
        <f>SUMIFS(Raw!$I:$I, Raw!$A:$A, Dispositions!BAZ$14, Raw!$C:$C, Dispositions!$C49, Raw!$H:$H, "E13")</f>
        <v>0</v>
      </c>
      <c r="BBB49" s="46">
        <f>SUMIFS(Raw!$I:$I, Raw!$A:$A, Dispositions!BBB$14, Raw!$C:$C, Dispositions!$C49, Raw!$H:$H, "E14")</f>
        <v>0</v>
      </c>
      <c r="BBC49" s="52">
        <f>SUMIFS(Raw!$I:$I, Raw!$A:$A, Dispositions!BBC$14, Raw!$C:$C, Dispositions!$C49, Raw!$H:$H, "E14")</f>
        <v>0</v>
      </c>
      <c r="BBD49" s="52">
        <f>SUMIFS(Raw!$I:$I, Raw!$A:$A, Dispositions!BBD$14, Raw!$C:$C, Dispositions!$C49, Raw!$H:$H, "E14")</f>
        <v>0</v>
      </c>
      <c r="BBE49" s="52">
        <f>SUMIFS(Raw!$I:$I, Raw!$A:$A, Dispositions!BBE$14, Raw!$C:$C, Dispositions!$C49, Raw!$H:$H, "E14")</f>
        <v>0</v>
      </c>
      <c r="BBF49" s="52">
        <f>SUMIFS(Raw!$I:$I, Raw!$A:$A, Dispositions!BBF$14, Raw!$C:$C, Dispositions!$C49, Raw!$H:$H, "E14")</f>
        <v>0</v>
      </c>
      <c r="BBG49" s="52">
        <f>SUMIFS(Raw!$I:$I, Raw!$A:$A, Dispositions!BBG$14, Raw!$C:$C, Dispositions!$C49, Raw!$H:$H, "E14")</f>
        <v>0</v>
      </c>
      <c r="BBH49" s="53">
        <f>SUMIFS(Raw!$I:$I, Raw!$A:$A, Dispositions!BBH$14, Raw!$C:$C, Dispositions!$C49, Raw!$H:$H, "E14")</f>
        <v>0</v>
      </c>
      <c r="BBJ49" s="46">
        <f>SUMIFS(Raw!$I:$I, Raw!$A:$A, Dispositions!BBJ$14, Raw!$C:$C, Dispositions!$C49, Raw!$H:$H, "E15")</f>
        <v>0</v>
      </c>
      <c r="BBK49" s="52">
        <f>SUMIFS(Raw!$I:$I, Raw!$A:$A, Dispositions!BBK$14, Raw!$C:$C, Dispositions!$C49, Raw!$H:$H, "E15")</f>
        <v>0</v>
      </c>
      <c r="BBL49" s="52">
        <f>SUMIFS(Raw!$I:$I, Raw!$A:$A, Dispositions!BBL$14, Raw!$C:$C, Dispositions!$C49, Raw!$H:$H, "E15")</f>
        <v>0</v>
      </c>
      <c r="BBM49" s="52">
        <f>SUMIFS(Raw!$I:$I, Raw!$A:$A, Dispositions!BBM$14, Raw!$C:$C, Dispositions!$C49, Raw!$H:$H, "E15")</f>
        <v>0</v>
      </c>
      <c r="BBN49" s="52">
        <f>SUMIFS(Raw!$I:$I, Raw!$A:$A, Dispositions!BBN$14, Raw!$C:$C, Dispositions!$C49, Raw!$H:$H, "E15")</f>
        <v>0</v>
      </c>
      <c r="BBO49" s="52">
        <f>SUMIFS(Raw!$I:$I, Raw!$A:$A, Dispositions!BBO$14, Raw!$C:$C, Dispositions!$C49, Raw!$H:$H, "E15")</f>
        <v>0</v>
      </c>
      <c r="BBP49" s="53">
        <f>SUMIFS(Raw!$I:$I, Raw!$A:$A, Dispositions!BBP$14, Raw!$C:$C, Dispositions!$C49, Raw!$H:$H, "E15")</f>
        <v>0</v>
      </c>
      <c r="BBR49" s="46">
        <f>SUMIFS(Raw!$I:$I, Raw!$A:$A, Dispositions!BBR$14, Raw!$C:$C, Dispositions!$C49, Raw!$H:$H, "E16")</f>
        <v>0</v>
      </c>
      <c r="BBS49" s="52">
        <f>SUMIFS(Raw!$I:$I, Raw!$A:$A, Dispositions!BBS$14, Raw!$C:$C, Dispositions!$C49, Raw!$H:$H, "E16")</f>
        <v>0</v>
      </c>
      <c r="BBT49" s="52">
        <f>SUMIFS(Raw!$I:$I, Raw!$A:$A, Dispositions!BBT$14, Raw!$C:$C, Dispositions!$C49, Raw!$H:$H, "E16")</f>
        <v>0</v>
      </c>
      <c r="BBU49" s="52">
        <f>SUMIFS(Raw!$I:$I, Raw!$A:$A, Dispositions!BBU$14, Raw!$C:$C, Dispositions!$C49, Raw!$H:$H, "E16")</f>
        <v>0</v>
      </c>
      <c r="BBV49" s="52">
        <f>SUMIFS(Raw!$I:$I, Raw!$A:$A, Dispositions!BBV$14, Raw!$C:$C, Dispositions!$C49, Raw!$H:$H, "E16")</f>
        <v>0</v>
      </c>
      <c r="BBW49" s="52">
        <f>SUMIFS(Raw!$I:$I, Raw!$A:$A, Dispositions!BBW$14, Raw!$C:$C, Dispositions!$C49, Raw!$H:$H, "E16")</f>
        <v>0</v>
      </c>
      <c r="BBX49" s="53">
        <f>SUMIFS(Raw!$I:$I, Raw!$A:$A, Dispositions!BBX$14, Raw!$C:$C, Dispositions!$C49, Raw!$H:$H, "E16")</f>
        <v>0</v>
      </c>
      <c r="BBZ49" s="46">
        <f>SUMIFS(Raw!$I:$I, Raw!$A:$A, Dispositions!BBZ$14, Raw!$C:$C, Dispositions!$C49, Raw!$H:$H, "E18")</f>
        <v>0</v>
      </c>
      <c r="BCA49" s="52">
        <f>SUMIFS(Raw!$I:$I, Raw!$A:$A, Dispositions!BCA$14, Raw!$C:$C, Dispositions!$C49, Raw!$H:$H, "E18")</f>
        <v>0</v>
      </c>
      <c r="BCB49" s="52">
        <f>SUMIFS(Raw!$I:$I, Raw!$A:$A, Dispositions!BCB$14, Raw!$C:$C, Dispositions!$C49, Raw!$H:$H, "E18")</f>
        <v>0</v>
      </c>
      <c r="BCC49" s="52">
        <f>SUMIFS(Raw!$I:$I, Raw!$A:$A, Dispositions!BCC$14, Raw!$C:$C, Dispositions!$C49, Raw!$H:$H, "E18")</f>
        <v>0</v>
      </c>
      <c r="BCD49" s="52">
        <f>SUMIFS(Raw!$I:$I, Raw!$A:$A, Dispositions!BCD$14, Raw!$C:$C, Dispositions!$C49, Raw!$H:$H, "E18")</f>
        <v>0</v>
      </c>
      <c r="BCE49" s="52">
        <f>SUMIFS(Raw!$I:$I, Raw!$A:$A, Dispositions!BCE$14, Raw!$C:$C, Dispositions!$C49, Raw!$H:$H, "E18")</f>
        <v>0</v>
      </c>
      <c r="BCF49" s="53">
        <f>SUMIFS(Raw!$I:$I, Raw!$A:$A, Dispositions!BCF$14, Raw!$C:$C, Dispositions!$C49, Raw!$H:$H, "E18")</f>
        <v>0</v>
      </c>
      <c r="BCH49" s="46">
        <f>SUMIFS(Raw!$I:$I, Raw!$A:$A, Dispositions!BCH$14, Raw!$C:$C, Dispositions!$C49, Raw!$H:$H, "E34")</f>
        <v>0</v>
      </c>
      <c r="BCI49" s="52">
        <f>SUMIFS(Raw!$I:$I, Raw!$A:$A, Dispositions!BCI$14, Raw!$C:$C, Dispositions!$C49, Raw!$H:$H, "E34")</f>
        <v>0</v>
      </c>
      <c r="BCJ49" s="52">
        <f>SUMIFS(Raw!$I:$I, Raw!$A:$A, Dispositions!BCJ$14, Raw!$C:$C, Dispositions!$C49, Raw!$H:$H, "E34")</f>
        <v>0</v>
      </c>
      <c r="BCK49" s="52">
        <f>SUMIFS(Raw!$I:$I, Raw!$A:$A, Dispositions!BCK$14, Raw!$C:$C, Dispositions!$C49, Raw!$H:$H, "E34")</f>
        <v>0</v>
      </c>
      <c r="BCL49" s="52">
        <f>SUMIFS(Raw!$I:$I, Raw!$A:$A, Dispositions!BCL$14, Raw!$C:$C, Dispositions!$C49, Raw!$H:$H, "E34")</f>
        <v>0</v>
      </c>
      <c r="BCM49" s="52">
        <f>SUMIFS(Raw!$I:$I, Raw!$A:$A, Dispositions!BCM$14, Raw!$C:$C, Dispositions!$C49, Raw!$H:$H, "E34")</f>
        <v>0</v>
      </c>
      <c r="BCN49" s="53">
        <f>SUMIFS(Raw!$I:$I, Raw!$A:$A, Dispositions!BCN$14, Raw!$C:$C, Dispositions!$C49, Raw!$H:$H, "E34")</f>
        <v>0</v>
      </c>
      <c r="BCP49" s="46">
        <f>SUMIFS(Raw!$I:$I, Raw!$A:$A, Dispositions!BCP$14, Raw!$C:$C, Dispositions!$C49, Raw!$H:$H, "E02")</f>
        <v>0</v>
      </c>
      <c r="BCQ49" s="52">
        <f>SUMIFS(Raw!$I:$I, Raw!$A:$A, Dispositions!BCQ$14, Raw!$C:$C, Dispositions!$C49, Raw!$H:$H, "E02")</f>
        <v>0</v>
      </c>
      <c r="BCR49" s="52">
        <f>SUMIFS(Raw!$I:$I, Raw!$A:$A, Dispositions!BCR$14, Raw!$C:$C, Dispositions!$C49, Raw!$H:$H, "E02")</f>
        <v>0</v>
      </c>
      <c r="BCS49" s="52">
        <f>SUMIFS(Raw!$I:$I, Raw!$A:$A, Dispositions!BCS$14, Raw!$C:$C, Dispositions!$C49, Raw!$H:$H, "E02")</f>
        <v>0</v>
      </c>
      <c r="BCT49" s="52">
        <f>SUMIFS(Raw!$I:$I, Raw!$A:$A, Dispositions!BCT$14, Raw!$C:$C, Dispositions!$C49, Raw!$H:$H, "E02")</f>
        <v>0</v>
      </c>
      <c r="BCU49" s="52">
        <f>SUMIFS(Raw!$I:$I, Raw!$A:$A, Dispositions!BCU$14, Raw!$C:$C, Dispositions!$C49, Raw!$H:$H, "E02")</f>
        <v>0</v>
      </c>
      <c r="BCV49" s="53">
        <f>SUMIFS(Raw!$I:$I, Raw!$A:$A, Dispositions!BCV$14, Raw!$C:$C, Dispositions!$C49, Raw!$H:$H, "E02")</f>
        <v>0</v>
      </c>
      <c r="BCX49" s="46">
        <f>SUMIFS(Raw!$I:$I, Raw!$A:$A, Dispositions!BCX$14, Raw!$C:$C, Dispositions!$C49, Raw!$H:$H, "E03")</f>
        <v>0</v>
      </c>
      <c r="BCY49" s="52">
        <f>SUMIFS(Raw!$I:$I, Raw!$A:$A, Dispositions!BCY$14, Raw!$C:$C, Dispositions!$C49, Raw!$H:$H, "E03")</f>
        <v>0</v>
      </c>
      <c r="BCZ49" s="52">
        <f>SUMIFS(Raw!$I:$I, Raw!$A:$A, Dispositions!BCZ$14, Raw!$C:$C, Dispositions!$C49, Raw!$H:$H, "E03")</f>
        <v>0</v>
      </c>
      <c r="BDA49" s="52">
        <f>SUMIFS(Raw!$I:$I, Raw!$A:$A, Dispositions!BDA$14, Raw!$C:$C, Dispositions!$C49, Raw!$H:$H, "E03")</f>
        <v>0</v>
      </c>
      <c r="BDB49" s="52">
        <f>SUMIFS(Raw!$I:$I, Raw!$A:$A, Dispositions!BDB$14, Raw!$C:$C, Dispositions!$C49, Raw!$H:$H, "E03")</f>
        <v>0</v>
      </c>
      <c r="BDC49" s="52">
        <f>SUMIFS(Raw!$I:$I, Raw!$A:$A, Dispositions!BDC$14, Raw!$C:$C, Dispositions!$C49, Raw!$H:$H, "E03")</f>
        <v>0</v>
      </c>
      <c r="BDD49" s="53">
        <f>SUMIFS(Raw!$I:$I, Raw!$A:$A, Dispositions!BDD$14, Raw!$C:$C, Dispositions!$C49, Raw!$H:$H, "E03")</f>
        <v>0</v>
      </c>
      <c r="BDF49" s="46">
        <f>SUMIFS(Raw!$I:$I, Raw!$A:$A, Dispositions!BDF$14, Raw!$C:$C, Dispositions!$C49, Raw!$H:$H, "E05")</f>
        <v>0</v>
      </c>
      <c r="BDG49" s="52">
        <f>SUMIFS(Raw!$I:$I, Raw!$A:$A, Dispositions!BDG$14, Raw!$C:$C, Dispositions!$C49, Raw!$H:$H, "E05")</f>
        <v>0</v>
      </c>
      <c r="BDH49" s="52">
        <f>SUMIFS(Raw!$I:$I, Raw!$A:$A, Dispositions!BDH$14, Raw!$C:$C, Dispositions!$C49, Raw!$H:$H, "E05")</f>
        <v>0</v>
      </c>
      <c r="BDI49" s="52">
        <f>SUMIFS(Raw!$I:$I, Raw!$A:$A, Dispositions!BDI$14, Raw!$C:$C, Dispositions!$C49, Raw!$H:$H, "E05")</f>
        <v>0</v>
      </c>
      <c r="BDJ49" s="52">
        <f>SUMIFS(Raw!$I:$I, Raw!$A:$A, Dispositions!BDJ$14, Raw!$C:$C, Dispositions!$C49, Raw!$H:$H, "E05")</f>
        <v>0</v>
      </c>
      <c r="BDK49" s="52">
        <f>SUMIFS(Raw!$I:$I, Raw!$A:$A, Dispositions!BDK$14, Raw!$C:$C, Dispositions!$C49, Raw!$H:$H, "E05")</f>
        <v>0</v>
      </c>
      <c r="BDL49" s="53">
        <f>SUMIFS(Raw!$I:$I, Raw!$A:$A, Dispositions!BDL$14, Raw!$C:$C, Dispositions!$C49, Raw!$H:$H, "E05")</f>
        <v>0</v>
      </c>
      <c r="BDN49" s="46">
        <f>SUMIFS(Raw!$I:$I, Raw!$A:$A, Dispositions!BDN$14, Raw!$C:$C, Dispositions!$C49, Raw!$H:$H, "E12")</f>
        <v>0</v>
      </c>
      <c r="BDO49" s="52">
        <f>SUMIFS(Raw!$I:$I, Raw!$A:$A, Dispositions!BDO$14, Raw!$C:$C, Dispositions!$C49, Raw!$H:$H, "E12")</f>
        <v>0</v>
      </c>
      <c r="BDP49" s="52">
        <f>SUMIFS(Raw!$I:$I, Raw!$A:$A, Dispositions!BDP$14, Raw!$C:$C, Dispositions!$C49, Raw!$H:$H, "E12")</f>
        <v>0</v>
      </c>
      <c r="BDQ49" s="52">
        <f>SUMIFS(Raw!$I:$I, Raw!$A:$A, Dispositions!BDQ$14, Raw!$C:$C, Dispositions!$C49, Raw!$H:$H, "E12")</f>
        <v>0</v>
      </c>
      <c r="BDR49" s="52">
        <f>SUMIFS(Raw!$I:$I, Raw!$A:$A, Dispositions!BDR$14, Raw!$C:$C, Dispositions!$C49, Raw!$H:$H, "E12")</f>
        <v>0</v>
      </c>
      <c r="BDS49" s="52">
        <f>SUMIFS(Raw!$I:$I, Raw!$A:$A, Dispositions!BDS$14, Raw!$C:$C, Dispositions!$C49, Raw!$H:$H, "E12")</f>
        <v>0</v>
      </c>
      <c r="BDT49" s="53">
        <f>SUMIFS(Raw!$I:$I, Raw!$A:$A, Dispositions!BDT$14, Raw!$C:$C, Dispositions!$C49, Raw!$H:$H, "E12")</f>
        <v>0</v>
      </c>
      <c r="BDV49" s="46">
        <f>SUMIFS(Raw!$I:$I, Raw!$A:$A, Dispositions!BDV$14, Raw!$C:$C, Dispositions!$C49, Raw!$H:$H, "E13")</f>
        <v>0</v>
      </c>
      <c r="BDW49" s="52">
        <f>SUMIFS(Raw!$I:$I, Raw!$A:$A, Dispositions!BDW$14, Raw!$C:$C, Dispositions!$C49, Raw!$H:$H, "E13")</f>
        <v>0</v>
      </c>
      <c r="BDX49" s="52">
        <f>SUMIFS(Raw!$I:$I, Raw!$A:$A, Dispositions!BDX$14, Raw!$C:$C, Dispositions!$C49, Raw!$H:$H, "E13")</f>
        <v>0</v>
      </c>
      <c r="BDY49" s="52">
        <f>SUMIFS(Raw!$I:$I, Raw!$A:$A, Dispositions!BDY$14, Raw!$C:$C, Dispositions!$C49, Raw!$H:$H, "E13")</f>
        <v>0</v>
      </c>
      <c r="BDZ49" s="52">
        <f>SUMIFS(Raw!$I:$I, Raw!$A:$A, Dispositions!BDZ$14, Raw!$C:$C, Dispositions!$C49, Raw!$H:$H, "E13")</f>
        <v>0</v>
      </c>
      <c r="BEA49" s="52">
        <f>SUMIFS(Raw!$I:$I, Raw!$A:$A, Dispositions!BEA$14, Raw!$C:$C, Dispositions!$C49, Raw!$H:$H, "E13")</f>
        <v>0</v>
      </c>
      <c r="BEB49" s="53">
        <f>SUMIFS(Raw!$I:$I, Raw!$A:$A, Dispositions!BEB$14, Raw!$C:$C, Dispositions!$C49, Raw!$H:$H, "E13")</f>
        <v>0</v>
      </c>
      <c r="BED49" s="46">
        <f>SUMIFS(Raw!$I:$I, Raw!$A:$A, Dispositions!BED$14, Raw!$C:$C, Dispositions!$C49, Raw!$H:$H, "E14")</f>
        <v>0</v>
      </c>
      <c r="BEE49" s="52">
        <f>SUMIFS(Raw!$I:$I, Raw!$A:$A, Dispositions!BEE$14, Raw!$C:$C, Dispositions!$C49, Raw!$H:$H, "E14")</f>
        <v>0</v>
      </c>
      <c r="BEF49" s="52">
        <f>SUMIFS(Raw!$I:$I, Raw!$A:$A, Dispositions!BEF$14, Raw!$C:$C, Dispositions!$C49, Raw!$H:$H, "E14")</f>
        <v>0</v>
      </c>
      <c r="BEG49" s="52">
        <f>SUMIFS(Raw!$I:$I, Raw!$A:$A, Dispositions!BEG$14, Raw!$C:$C, Dispositions!$C49, Raw!$H:$H, "E14")</f>
        <v>0</v>
      </c>
      <c r="BEH49" s="52">
        <f>SUMIFS(Raw!$I:$I, Raw!$A:$A, Dispositions!BEH$14, Raw!$C:$C, Dispositions!$C49, Raw!$H:$H, "E14")</f>
        <v>0</v>
      </c>
      <c r="BEI49" s="52">
        <f>SUMIFS(Raw!$I:$I, Raw!$A:$A, Dispositions!BEI$14, Raw!$C:$C, Dispositions!$C49, Raw!$H:$H, "E14")</f>
        <v>0</v>
      </c>
      <c r="BEJ49" s="53">
        <f>SUMIFS(Raw!$I:$I, Raw!$A:$A, Dispositions!BEJ$14, Raw!$C:$C, Dispositions!$C49, Raw!$H:$H, "E14")</f>
        <v>0</v>
      </c>
      <c r="BEL49" s="46">
        <f>SUMIFS(Raw!$I:$I, Raw!$A:$A, Dispositions!BEL$14, Raw!$C:$C, Dispositions!$C49, Raw!$H:$H, "E15")</f>
        <v>0</v>
      </c>
      <c r="BEM49" s="52">
        <f>SUMIFS(Raw!$I:$I, Raw!$A:$A, Dispositions!BEM$14, Raw!$C:$C, Dispositions!$C49, Raw!$H:$H, "E15")</f>
        <v>0</v>
      </c>
      <c r="BEN49" s="52">
        <f>SUMIFS(Raw!$I:$I, Raw!$A:$A, Dispositions!BEN$14, Raw!$C:$C, Dispositions!$C49, Raw!$H:$H, "E15")</f>
        <v>0</v>
      </c>
      <c r="BEO49" s="52">
        <f>SUMIFS(Raw!$I:$I, Raw!$A:$A, Dispositions!BEO$14, Raw!$C:$C, Dispositions!$C49, Raw!$H:$H, "E15")</f>
        <v>0</v>
      </c>
      <c r="BEP49" s="52">
        <f>SUMIFS(Raw!$I:$I, Raw!$A:$A, Dispositions!BEP$14, Raw!$C:$C, Dispositions!$C49, Raw!$H:$H, "E15")</f>
        <v>0</v>
      </c>
      <c r="BEQ49" s="52">
        <f>SUMIFS(Raw!$I:$I, Raw!$A:$A, Dispositions!BEQ$14, Raw!$C:$C, Dispositions!$C49, Raw!$H:$H, "E15")</f>
        <v>0</v>
      </c>
      <c r="BER49" s="53">
        <f>SUMIFS(Raw!$I:$I, Raw!$A:$A, Dispositions!BER$14, Raw!$C:$C, Dispositions!$C49, Raw!$H:$H, "E15")</f>
        <v>0</v>
      </c>
      <c r="BET49" s="46">
        <f>SUMIFS(Raw!$I:$I, Raw!$A:$A, Dispositions!BET$14, Raw!$C:$C, Dispositions!$C49, Raw!$H:$H, "E16")</f>
        <v>0</v>
      </c>
      <c r="BEU49" s="52">
        <f>SUMIFS(Raw!$I:$I, Raw!$A:$A, Dispositions!BEU$14, Raw!$C:$C, Dispositions!$C49, Raw!$H:$H, "E16")</f>
        <v>0</v>
      </c>
      <c r="BEV49" s="52">
        <f>SUMIFS(Raw!$I:$I, Raw!$A:$A, Dispositions!BEV$14, Raw!$C:$C, Dispositions!$C49, Raw!$H:$H, "E16")</f>
        <v>0</v>
      </c>
      <c r="BEW49" s="52">
        <f>SUMIFS(Raw!$I:$I, Raw!$A:$A, Dispositions!BEW$14, Raw!$C:$C, Dispositions!$C49, Raw!$H:$H, "E16")</f>
        <v>0</v>
      </c>
      <c r="BEX49" s="52">
        <f>SUMIFS(Raw!$I:$I, Raw!$A:$A, Dispositions!BEX$14, Raw!$C:$C, Dispositions!$C49, Raw!$H:$H, "E16")</f>
        <v>0</v>
      </c>
      <c r="BEY49" s="52">
        <f>SUMIFS(Raw!$I:$I, Raw!$A:$A, Dispositions!BEY$14, Raw!$C:$C, Dispositions!$C49, Raw!$H:$H, "E16")</f>
        <v>0</v>
      </c>
      <c r="BEZ49" s="53">
        <f>SUMIFS(Raw!$I:$I, Raw!$A:$A, Dispositions!BEZ$14, Raw!$C:$C, Dispositions!$C49, Raw!$H:$H, "E16")</f>
        <v>0</v>
      </c>
      <c r="BFB49" s="46">
        <f>SUMIFS(Raw!$I:$I, Raw!$A:$A, Dispositions!BFB$14, Raw!$C:$C, Dispositions!$C49, Raw!$H:$H, "E18")</f>
        <v>0</v>
      </c>
      <c r="BFC49" s="52">
        <f>SUMIFS(Raw!$I:$I, Raw!$A:$A, Dispositions!BFC$14, Raw!$C:$C, Dispositions!$C49, Raw!$H:$H, "E18")</f>
        <v>0</v>
      </c>
      <c r="BFD49" s="52">
        <f>SUMIFS(Raw!$I:$I, Raw!$A:$A, Dispositions!BFD$14, Raw!$C:$C, Dispositions!$C49, Raw!$H:$H, "E18")</f>
        <v>0</v>
      </c>
      <c r="BFE49" s="52">
        <f>SUMIFS(Raw!$I:$I, Raw!$A:$A, Dispositions!BFE$14, Raw!$C:$C, Dispositions!$C49, Raw!$H:$H, "E18")</f>
        <v>0</v>
      </c>
      <c r="BFF49" s="52">
        <f>SUMIFS(Raw!$I:$I, Raw!$A:$A, Dispositions!BFF$14, Raw!$C:$C, Dispositions!$C49, Raw!$H:$H, "E18")</f>
        <v>0</v>
      </c>
      <c r="BFG49" s="52">
        <f>SUMIFS(Raw!$I:$I, Raw!$A:$A, Dispositions!BFG$14, Raw!$C:$C, Dispositions!$C49, Raw!$H:$H, "E18")</f>
        <v>0</v>
      </c>
      <c r="BFH49" s="53">
        <f>SUMIFS(Raw!$I:$I, Raw!$A:$A, Dispositions!BFH$14, Raw!$C:$C, Dispositions!$C49, Raw!$H:$H, "E18")</f>
        <v>0</v>
      </c>
      <c r="BFJ49" s="46">
        <f>SUMIFS(Raw!$I:$I, Raw!$A:$A, Dispositions!BFJ$14, Raw!$C:$C, Dispositions!$C49, Raw!$H:$H, "E34")</f>
        <v>0</v>
      </c>
      <c r="BFK49" s="52">
        <f>SUMIFS(Raw!$I:$I, Raw!$A:$A, Dispositions!BFK$14, Raw!$C:$C, Dispositions!$C49, Raw!$H:$H, "E34")</f>
        <v>0</v>
      </c>
      <c r="BFL49" s="52">
        <f>SUMIFS(Raw!$I:$I, Raw!$A:$A, Dispositions!BFL$14, Raw!$C:$C, Dispositions!$C49, Raw!$H:$H, "E34")</f>
        <v>0</v>
      </c>
      <c r="BFM49" s="52">
        <f>SUMIFS(Raw!$I:$I, Raw!$A:$A, Dispositions!BFM$14, Raw!$C:$C, Dispositions!$C49, Raw!$H:$H, "E34")</f>
        <v>0</v>
      </c>
      <c r="BFN49" s="52">
        <f>SUMIFS(Raw!$I:$I, Raw!$A:$A, Dispositions!BFN$14, Raw!$C:$C, Dispositions!$C49, Raw!$H:$H, "E34")</f>
        <v>0</v>
      </c>
      <c r="BFO49" s="52">
        <f>SUMIFS(Raw!$I:$I, Raw!$A:$A, Dispositions!BFO$14, Raw!$C:$C, Dispositions!$C49, Raw!$H:$H, "E34")</f>
        <v>0</v>
      </c>
      <c r="BFP49" s="53">
        <f>SUMIFS(Raw!$I:$I, Raw!$A:$A, Dispositions!BFP$14, Raw!$C:$C, Dispositions!$C49, Raw!$H:$H, "E34")</f>
        <v>0</v>
      </c>
    </row>
    <row r="50" spans="1:1524" x14ac:dyDescent="0.35">
      <c r="A50" s="4"/>
      <c r="B50" s="62" t="s">
        <v>53</v>
      </c>
      <c r="C50" s="63" t="s">
        <v>90</v>
      </c>
      <c r="D50" s="64" t="s">
        <v>53</v>
      </c>
      <c r="F50" s="46">
        <v>802</v>
      </c>
      <c r="G50" s="52">
        <v>722</v>
      </c>
      <c r="H50" s="52">
        <v>746</v>
      </c>
      <c r="I50" s="52">
        <v>791</v>
      </c>
      <c r="J50" s="52">
        <v>776</v>
      </c>
      <c r="K50" s="52">
        <v>824</v>
      </c>
      <c r="L50" s="53">
        <v>813</v>
      </c>
      <c r="N50" s="46">
        <v>927</v>
      </c>
      <c r="O50" s="52">
        <v>869</v>
      </c>
      <c r="P50" s="52">
        <v>876</v>
      </c>
      <c r="Q50" s="52">
        <v>917</v>
      </c>
      <c r="R50" s="52">
        <v>857</v>
      </c>
      <c r="S50" s="52">
        <v>939</v>
      </c>
      <c r="T50" s="53">
        <v>850</v>
      </c>
      <c r="V50" s="46">
        <v>4</v>
      </c>
      <c r="W50" s="52">
        <v>10</v>
      </c>
      <c r="X50" s="52">
        <v>10</v>
      </c>
      <c r="Y50" s="52">
        <v>6</v>
      </c>
      <c r="Z50" s="52">
        <v>7</v>
      </c>
      <c r="AA50" s="52">
        <v>8</v>
      </c>
      <c r="AB50" s="53">
        <v>9</v>
      </c>
      <c r="AD50" s="46">
        <v>661</v>
      </c>
      <c r="AE50" s="52">
        <v>535</v>
      </c>
      <c r="AF50" s="52">
        <v>552</v>
      </c>
      <c r="AG50" s="52">
        <v>528</v>
      </c>
      <c r="AH50" s="52">
        <v>553</v>
      </c>
      <c r="AI50" s="52">
        <v>526</v>
      </c>
      <c r="AJ50" s="53">
        <v>445</v>
      </c>
      <c r="AL50" s="46">
        <v>31</v>
      </c>
      <c r="AM50" s="52">
        <v>25</v>
      </c>
      <c r="AN50" s="52">
        <v>33</v>
      </c>
      <c r="AO50" s="52">
        <v>18</v>
      </c>
      <c r="AP50" s="52">
        <v>32</v>
      </c>
      <c r="AQ50" s="52">
        <v>44</v>
      </c>
      <c r="AR50" s="53">
        <v>23</v>
      </c>
      <c r="AT50" s="46">
        <v>161</v>
      </c>
      <c r="AU50" s="52">
        <v>101</v>
      </c>
      <c r="AV50" s="52">
        <v>118</v>
      </c>
      <c r="AW50" s="52">
        <v>94</v>
      </c>
      <c r="AX50" s="52">
        <v>131</v>
      </c>
      <c r="AY50" s="52">
        <v>344</v>
      </c>
      <c r="AZ50" s="53">
        <v>129</v>
      </c>
      <c r="BB50" s="46">
        <v>10</v>
      </c>
      <c r="BC50" s="52">
        <v>7</v>
      </c>
      <c r="BD50" s="52">
        <v>10</v>
      </c>
      <c r="BE50" s="52">
        <v>13</v>
      </c>
      <c r="BF50" s="52">
        <v>12</v>
      </c>
      <c r="BG50" s="52">
        <v>13</v>
      </c>
      <c r="BH50" s="53">
        <v>11</v>
      </c>
      <c r="BJ50" s="46">
        <v>823</v>
      </c>
      <c r="BK50" s="52">
        <v>640</v>
      </c>
      <c r="BL50" s="52">
        <v>637</v>
      </c>
      <c r="BM50" s="52">
        <v>675</v>
      </c>
      <c r="BN50" s="52">
        <v>793</v>
      </c>
      <c r="BO50" s="52">
        <v>1180</v>
      </c>
      <c r="BP50" s="53">
        <v>770</v>
      </c>
      <c r="BR50" s="46">
        <v>1421</v>
      </c>
      <c r="BS50" s="52">
        <v>1294</v>
      </c>
      <c r="BT50" s="52">
        <v>1364</v>
      </c>
      <c r="BU50" s="52">
        <v>1298</v>
      </c>
      <c r="BV50" s="52">
        <v>1456</v>
      </c>
      <c r="BW50" s="52">
        <v>1978</v>
      </c>
      <c r="BX50" s="53">
        <v>1864</v>
      </c>
      <c r="BZ50" s="46">
        <v>3203</v>
      </c>
      <c r="CA50" s="52">
        <v>2800</v>
      </c>
      <c r="CB50" s="52">
        <v>2833</v>
      </c>
      <c r="CC50" s="52">
        <v>3029</v>
      </c>
      <c r="CD50" s="52">
        <v>2922</v>
      </c>
      <c r="CE50" s="52">
        <v>3924</v>
      </c>
      <c r="CF50" s="53">
        <v>3568</v>
      </c>
      <c r="CH50" s="46">
        <v>740</v>
      </c>
      <c r="CI50" s="52">
        <v>737</v>
      </c>
      <c r="CJ50" s="52">
        <v>823</v>
      </c>
      <c r="CK50" s="52">
        <v>802</v>
      </c>
      <c r="CL50" s="52">
        <v>768</v>
      </c>
      <c r="CM50" s="52">
        <v>780</v>
      </c>
      <c r="CN50" s="53">
        <v>800</v>
      </c>
      <c r="CP50" s="46">
        <v>917</v>
      </c>
      <c r="CQ50" s="52">
        <v>940</v>
      </c>
      <c r="CR50" s="52">
        <v>864</v>
      </c>
      <c r="CS50" s="52">
        <v>902</v>
      </c>
      <c r="CT50" s="52">
        <v>934</v>
      </c>
      <c r="CU50" s="52">
        <v>933</v>
      </c>
      <c r="CV50" s="53">
        <v>938</v>
      </c>
      <c r="CX50" s="46">
        <v>7</v>
      </c>
      <c r="CY50" s="52">
        <v>9</v>
      </c>
      <c r="CZ50" s="52">
        <v>4</v>
      </c>
      <c r="DA50" s="52">
        <v>5</v>
      </c>
      <c r="DB50" s="52">
        <v>7</v>
      </c>
      <c r="DC50" s="52">
        <v>4</v>
      </c>
      <c r="DD50" s="53">
        <v>11</v>
      </c>
      <c r="DF50" s="46">
        <v>699</v>
      </c>
      <c r="DG50" s="52">
        <v>582</v>
      </c>
      <c r="DH50" s="52">
        <v>600</v>
      </c>
      <c r="DI50" s="52">
        <v>581</v>
      </c>
      <c r="DJ50" s="52">
        <v>526</v>
      </c>
      <c r="DK50" s="52">
        <v>563</v>
      </c>
      <c r="DL50" s="53">
        <v>478</v>
      </c>
      <c r="DN50" s="46">
        <v>26</v>
      </c>
      <c r="DO50" s="52">
        <v>28</v>
      </c>
      <c r="DP50" s="52">
        <v>27</v>
      </c>
      <c r="DQ50" s="52">
        <v>26</v>
      </c>
      <c r="DR50" s="52">
        <v>31</v>
      </c>
      <c r="DS50" s="52">
        <v>32</v>
      </c>
      <c r="DT50" s="53">
        <v>42</v>
      </c>
      <c r="DV50" s="46">
        <v>124</v>
      </c>
      <c r="DW50" s="52">
        <v>108</v>
      </c>
      <c r="DX50" s="52">
        <v>120</v>
      </c>
      <c r="DY50" s="52">
        <v>121</v>
      </c>
      <c r="DZ50" s="52">
        <v>169</v>
      </c>
      <c r="EA50" s="52">
        <v>388</v>
      </c>
      <c r="EB50" s="53">
        <v>160</v>
      </c>
      <c r="ED50" s="46">
        <v>14</v>
      </c>
      <c r="EE50" s="52">
        <v>5</v>
      </c>
      <c r="EF50" s="52">
        <v>11</v>
      </c>
      <c r="EG50" s="52">
        <v>3</v>
      </c>
      <c r="EH50" s="52">
        <v>17</v>
      </c>
      <c r="EI50" s="52">
        <v>16</v>
      </c>
      <c r="EJ50" s="53">
        <v>7</v>
      </c>
      <c r="EL50" s="46">
        <v>730</v>
      </c>
      <c r="EM50" s="52">
        <v>748</v>
      </c>
      <c r="EN50" s="52">
        <v>766</v>
      </c>
      <c r="EO50" s="52">
        <v>733</v>
      </c>
      <c r="EP50" s="52">
        <v>805</v>
      </c>
      <c r="EQ50" s="52">
        <v>1107</v>
      </c>
      <c r="ER50" s="53">
        <v>799</v>
      </c>
      <c r="ET50" s="46">
        <v>1589</v>
      </c>
      <c r="EU50" s="52">
        <v>1288</v>
      </c>
      <c r="EV50" s="52">
        <v>1340</v>
      </c>
      <c r="EW50" s="52">
        <v>1347</v>
      </c>
      <c r="EX50" s="52">
        <v>1460</v>
      </c>
      <c r="EY50" s="52">
        <v>1999</v>
      </c>
      <c r="EZ50" s="53">
        <v>1871</v>
      </c>
      <c r="FB50" s="46">
        <v>3317</v>
      </c>
      <c r="FC50" s="52">
        <v>3064</v>
      </c>
      <c r="FD50" s="52">
        <v>3204</v>
      </c>
      <c r="FE50" s="52">
        <v>2992</v>
      </c>
      <c r="FF50" s="52">
        <v>2799</v>
      </c>
      <c r="FG50" s="52">
        <v>4211</v>
      </c>
      <c r="FH50" s="53">
        <v>3753</v>
      </c>
      <c r="FJ50" s="46">
        <v>761</v>
      </c>
      <c r="FK50" s="52">
        <v>725</v>
      </c>
      <c r="FL50" s="52">
        <v>776</v>
      </c>
      <c r="FM50" s="52">
        <v>707</v>
      </c>
      <c r="FN50" s="52">
        <v>747</v>
      </c>
      <c r="FO50" s="52">
        <v>793</v>
      </c>
      <c r="FP50" s="53">
        <v>751</v>
      </c>
      <c r="FR50" s="46">
        <v>972</v>
      </c>
      <c r="FS50" s="52">
        <v>904</v>
      </c>
      <c r="FT50" s="52">
        <v>896</v>
      </c>
      <c r="FU50" s="52">
        <v>879</v>
      </c>
      <c r="FV50" s="52">
        <v>871</v>
      </c>
      <c r="FW50" s="52">
        <v>1049</v>
      </c>
      <c r="FX50" s="53">
        <v>885</v>
      </c>
      <c r="FZ50" s="46">
        <v>5</v>
      </c>
      <c r="GA50" s="52">
        <v>7</v>
      </c>
      <c r="GB50" s="52">
        <v>13</v>
      </c>
      <c r="GC50" s="52">
        <v>8</v>
      </c>
      <c r="GD50" s="52">
        <v>6</v>
      </c>
      <c r="GE50" s="52">
        <v>13</v>
      </c>
      <c r="GF50" s="53">
        <v>6</v>
      </c>
      <c r="GH50" s="46">
        <v>620</v>
      </c>
      <c r="GI50" s="52">
        <v>542</v>
      </c>
      <c r="GJ50" s="52">
        <v>505</v>
      </c>
      <c r="GK50" s="52">
        <v>511</v>
      </c>
      <c r="GL50" s="52">
        <v>603</v>
      </c>
      <c r="GM50" s="52">
        <v>590</v>
      </c>
      <c r="GN50" s="53">
        <v>477</v>
      </c>
      <c r="GP50" s="46">
        <v>29</v>
      </c>
      <c r="GQ50" s="52">
        <v>27</v>
      </c>
      <c r="GR50" s="52">
        <v>32</v>
      </c>
      <c r="GS50" s="52">
        <v>34</v>
      </c>
      <c r="GT50" s="52">
        <v>29</v>
      </c>
      <c r="GU50" s="52">
        <v>45</v>
      </c>
      <c r="GV50" s="53">
        <v>38</v>
      </c>
      <c r="GX50" s="46">
        <v>130</v>
      </c>
      <c r="GY50" s="52">
        <v>134</v>
      </c>
      <c r="GZ50" s="52">
        <v>132</v>
      </c>
      <c r="HA50" s="52">
        <v>124</v>
      </c>
      <c r="HB50" s="52">
        <v>177</v>
      </c>
      <c r="HC50" s="52">
        <v>392</v>
      </c>
      <c r="HD50" s="53">
        <v>191</v>
      </c>
      <c r="HF50" s="46">
        <v>11</v>
      </c>
      <c r="HG50" s="52">
        <v>4</v>
      </c>
      <c r="HH50" s="52">
        <v>7</v>
      </c>
      <c r="HI50" s="52">
        <v>8</v>
      </c>
      <c r="HJ50" s="52">
        <v>5</v>
      </c>
      <c r="HK50" s="52">
        <v>19</v>
      </c>
      <c r="HL50" s="53">
        <v>13</v>
      </c>
      <c r="HN50" s="46">
        <v>811</v>
      </c>
      <c r="HO50" s="52">
        <v>712</v>
      </c>
      <c r="HP50" s="52">
        <v>732</v>
      </c>
      <c r="HQ50" s="52">
        <v>688</v>
      </c>
      <c r="HR50" s="52">
        <v>852</v>
      </c>
      <c r="HS50" s="52">
        <v>1136</v>
      </c>
      <c r="HT50" s="53">
        <v>916</v>
      </c>
      <c r="HV50" s="46">
        <v>1657</v>
      </c>
      <c r="HW50" s="52">
        <v>1529</v>
      </c>
      <c r="HX50" s="52">
        <v>1386</v>
      </c>
      <c r="HY50" s="52">
        <v>1366</v>
      </c>
      <c r="HZ50" s="52">
        <v>1353</v>
      </c>
      <c r="IA50" s="52">
        <v>1834</v>
      </c>
      <c r="IB50" s="53">
        <v>1547</v>
      </c>
      <c r="ID50" s="46">
        <v>3739</v>
      </c>
      <c r="IE50" s="52">
        <v>3045</v>
      </c>
      <c r="IF50" s="52">
        <v>3078</v>
      </c>
      <c r="IG50" s="52">
        <v>2931</v>
      </c>
      <c r="IH50" s="52">
        <v>2967</v>
      </c>
      <c r="II50" s="52">
        <v>4209</v>
      </c>
      <c r="IJ50" s="53">
        <v>3691</v>
      </c>
      <c r="IL50" s="46">
        <v>847</v>
      </c>
      <c r="IM50" s="52">
        <v>753</v>
      </c>
      <c r="IN50" s="52">
        <v>803</v>
      </c>
      <c r="IO50" s="52">
        <v>740</v>
      </c>
      <c r="IP50" s="52">
        <v>691</v>
      </c>
      <c r="IQ50" s="52">
        <v>812</v>
      </c>
      <c r="IR50" s="53">
        <v>790</v>
      </c>
      <c r="IT50" s="46">
        <v>942</v>
      </c>
      <c r="IU50" s="52">
        <v>904</v>
      </c>
      <c r="IV50" s="52">
        <v>890</v>
      </c>
      <c r="IW50" s="52">
        <v>883</v>
      </c>
      <c r="IX50" s="52">
        <v>864</v>
      </c>
      <c r="IY50" s="52">
        <v>991</v>
      </c>
      <c r="IZ50" s="53">
        <v>896</v>
      </c>
      <c r="JB50" s="46">
        <v>3</v>
      </c>
      <c r="JC50" s="52">
        <v>4</v>
      </c>
      <c r="JD50" s="52">
        <v>9</v>
      </c>
      <c r="JE50" s="52">
        <v>16</v>
      </c>
      <c r="JF50" s="52">
        <v>4</v>
      </c>
      <c r="JG50" s="52">
        <v>15</v>
      </c>
      <c r="JH50" s="53">
        <v>8</v>
      </c>
      <c r="JJ50" s="46">
        <v>703</v>
      </c>
      <c r="JK50" s="52">
        <v>657</v>
      </c>
      <c r="JL50" s="52">
        <v>577</v>
      </c>
      <c r="JM50" s="52">
        <v>612</v>
      </c>
      <c r="JN50" s="52">
        <v>728</v>
      </c>
      <c r="JO50" s="52">
        <v>592</v>
      </c>
      <c r="JP50" s="53">
        <v>509</v>
      </c>
      <c r="JR50" s="46">
        <v>45</v>
      </c>
      <c r="JS50" s="52">
        <v>32</v>
      </c>
      <c r="JT50" s="52">
        <v>25</v>
      </c>
      <c r="JU50" s="52">
        <v>34</v>
      </c>
      <c r="JV50" s="52">
        <v>45</v>
      </c>
      <c r="JW50" s="52">
        <v>54</v>
      </c>
      <c r="JX50" s="53">
        <v>30</v>
      </c>
      <c r="JZ50" s="46">
        <v>142</v>
      </c>
      <c r="KA50" s="52">
        <v>126</v>
      </c>
      <c r="KB50" s="52">
        <v>100</v>
      </c>
      <c r="KC50" s="52">
        <v>131</v>
      </c>
      <c r="KD50" s="52">
        <v>179</v>
      </c>
      <c r="KE50" s="52">
        <v>411</v>
      </c>
      <c r="KF50" s="53">
        <v>177</v>
      </c>
      <c r="KH50" s="46">
        <v>13</v>
      </c>
      <c r="KI50" s="52">
        <v>11</v>
      </c>
      <c r="KJ50" s="52">
        <v>11</v>
      </c>
      <c r="KK50" s="52">
        <v>6</v>
      </c>
      <c r="KL50" s="52">
        <v>10</v>
      </c>
      <c r="KM50" s="52">
        <v>11</v>
      </c>
      <c r="KN50" s="53">
        <v>8</v>
      </c>
      <c r="KP50" s="46">
        <v>825</v>
      </c>
      <c r="KQ50" s="52">
        <v>706</v>
      </c>
      <c r="KR50" s="52">
        <v>731</v>
      </c>
      <c r="KS50" s="52">
        <v>674</v>
      </c>
      <c r="KT50" s="52">
        <v>775</v>
      </c>
      <c r="KU50" s="52">
        <v>1213</v>
      </c>
      <c r="KV50" s="53">
        <v>790</v>
      </c>
      <c r="KX50" s="46">
        <v>1518</v>
      </c>
      <c r="KY50" s="52">
        <v>1208</v>
      </c>
      <c r="KZ50" s="52">
        <v>1134</v>
      </c>
      <c r="LA50" s="52">
        <v>1123</v>
      </c>
      <c r="LB50" s="52">
        <v>1142</v>
      </c>
      <c r="LC50" s="52">
        <v>1565</v>
      </c>
      <c r="LD50" s="53">
        <v>1444</v>
      </c>
      <c r="LF50" s="46">
        <v>3521</v>
      </c>
      <c r="LG50" s="52">
        <v>3082</v>
      </c>
      <c r="LH50" s="52">
        <v>2782</v>
      </c>
      <c r="LI50" s="52">
        <v>2842</v>
      </c>
      <c r="LJ50" s="52">
        <v>2821</v>
      </c>
      <c r="LK50" s="52">
        <v>3986</v>
      </c>
      <c r="LL50" s="53">
        <v>3587</v>
      </c>
      <c r="LN50" s="46">
        <v>769</v>
      </c>
      <c r="LO50" s="52">
        <v>658</v>
      </c>
      <c r="LP50" s="52">
        <v>629</v>
      </c>
      <c r="LQ50" s="52">
        <v>625</v>
      </c>
      <c r="LR50" s="52">
        <v>803</v>
      </c>
      <c r="LS50" s="52">
        <v>834</v>
      </c>
      <c r="LT50" s="53">
        <v>853</v>
      </c>
      <c r="LV50" s="46">
        <v>821</v>
      </c>
      <c r="LW50" s="52">
        <v>812</v>
      </c>
      <c r="LX50" s="52">
        <v>704</v>
      </c>
      <c r="LY50" s="52">
        <v>618</v>
      </c>
      <c r="LZ50" s="52">
        <v>867</v>
      </c>
      <c r="MA50" s="52">
        <v>910</v>
      </c>
      <c r="MB50" s="53">
        <v>826</v>
      </c>
      <c r="MD50" s="46">
        <v>6</v>
      </c>
      <c r="ME50" s="52">
        <v>5</v>
      </c>
      <c r="MF50" s="52">
        <v>11</v>
      </c>
      <c r="MG50" s="52">
        <v>4</v>
      </c>
      <c r="MH50" s="52">
        <v>13</v>
      </c>
      <c r="MI50" s="52">
        <v>4</v>
      </c>
      <c r="MJ50" s="53">
        <v>6</v>
      </c>
      <c r="ML50" s="46">
        <v>822</v>
      </c>
      <c r="MM50" s="52">
        <v>716</v>
      </c>
      <c r="MN50" s="52">
        <v>568</v>
      </c>
      <c r="MO50" s="52">
        <v>277</v>
      </c>
      <c r="MP50" s="52">
        <v>614</v>
      </c>
      <c r="MQ50" s="52">
        <v>693</v>
      </c>
      <c r="MR50" s="53">
        <v>532</v>
      </c>
      <c r="MT50" s="46">
        <v>38</v>
      </c>
      <c r="MU50" s="52">
        <v>38</v>
      </c>
      <c r="MV50" s="52">
        <v>42</v>
      </c>
      <c r="MW50" s="52">
        <v>31</v>
      </c>
      <c r="MX50" s="52">
        <v>54</v>
      </c>
      <c r="MY50" s="52">
        <v>44</v>
      </c>
      <c r="MZ50" s="53">
        <v>38</v>
      </c>
      <c r="NB50" s="46">
        <v>200</v>
      </c>
      <c r="NC50" s="52">
        <v>180</v>
      </c>
      <c r="ND50" s="52">
        <v>235</v>
      </c>
      <c r="NE50" s="52">
        <v>177</v>
      </c>
      <c r="NF50" s="52">
        <v>396</v>
      </c>
      <c r="NG50" s="52">
        <v>544</v>
      </c>
      <c r="NH50" s="53">
        <v>205</v>
      </c>
      <c r="NJ50" s="46">
        <v>14</v>
      </c>
      <c r="NK50" s="52">
        <v>5</v>
      </c>
      <c r="NL50" s="52">
        <v>8</v>
      </c>
      <c r="NM50" s="52">
        <v>9</v>
      </c>
      <c r="NN50" s="52">
        <v>16</v>
      </c>
      <c r="NO50" s="52">
        <v>21</v>
      </c>
      <c r="NP50" s="53">
        <v>12</v>
      </c>
      <c r="NR50" s="46">
        <v>727</v>
      </c>
      <c r="NS50" s="52">
        <v>587</v>
      </c>
      <c r="NT50" s="52">
        <v>588</v>
      </c>
      <c r="NU50" s="52">
        <v>572</v>
      </c>
      <c r="NV50" s="52">
        <v>905</v>
      </c>
      <c r="NW50" s="52">
        <v>943</v>
      </c>
      <c r="NX50" s="53">
        <v>820</v>
      </c>
      <c r="NZ50" s="46">
        <v>1310</v>
      </c>
      <c r="OA50" s="52">
        <v>1094</v>
      </c>
      <c r="OB50" s="52">
        <v>1031</v>
      </c>
      <c r="OC50" s="52">
        <v>972</v>
      </c>
      <c r="OD50" s="52">
        <v>1643</v>
      </c>
      <c r="OE50" s="52">
        <v>1794</v>
      </c>
      <c r="OF50" s="53">
        <v>1443</v>
      </c>
      <c r="OH50" s="46">
        <v>3076</v>
      </c>
      <c r="OI50" s="52">
        <v>2592</v>
      </c>
      <c r="OJ50" s="52">
        <v>2208</v>
      </c>
      <c r="OK50" s="52">
        <v>2124</v>
      </c>
      <c r="OL50" s="52">
        <v>3842</v>
      </c>
      <c r="OM50" s="52">
        <v>4379</v>
      </c>
      <c r="ON50" s="53">
        <v>3645</v>
      </c>
      <c r="OP50" s="46">
        <v>786</v>
      </c>
      <c r="OQ50" s="52">
        <v>709</v>
      </c>
      <c r="OR50" s="52">
        <v>669</v>
      </c>
      <c r="OS50" s="52">
        <v>872</v>
      </c>
      <c r="OT50" s="52">
        <v>791</v>
      </c>
      <c r="OU50" s="52">
        <v>876</v>
      </c>
      <c r="OV50" s="53">
        <v>788</v>
      </c>
      <c r="OX50" s="46">
        <v>910</v>
      </c>
      <c r="OY50" s="52">
        <v>808</v>
      </c>
      <c r="OZ50" s="52">
        <v>696</v>
      </c>
      <c r="PA50" s="52">
        <v>907</v>
      </c>
      <c r="PB50" s="52">
        <v>902</v>
      </c>
      <c r="PC50" s="52">
        <v>999</v>
      </c>
      <c r="PD50" s="53">
        <v>870</v>
      </c>
      <c r="PF50" s="46">
        <v>10</v>
      </c>
      <c r="PG50" s="52">
        <v>6</v>
      </c>
      <c r="PH50" s="52">
        <v>11</v>
      </c>
      <c r="PI50" s="52">
        <v>7</v>
      </c>
      <c r="PJ50" s="52">
        <v>1</v>
      </c>
      <c r="PK50" s="52">
        <v>10</v>
      </c>
      <c r="PL50" s="53">
        <v>10</v>
      </c>
      <c r="PN50" s="46">
        <v>890</v>
      </c>
      <c r="PO50" s="52">
        <v>741</v>
      </c>
      <c r="PP50" s="52">
        <v>587</v>
      </c>
      <c r="PQ50" s="52">
        <v>459</v>
      </c>
      <c r="PR50" s="52">
        <v>756</v>
      </c>
      <c r="PS50" s="52">
        <v>615</v>
      </c>
      <c r="PT50" s="53">
        <v>500</v>
      </c>
      <c r="PV50" s="46">
        <v>37</v>
      </c>
      <c r="PW50" s="52">
        <v>33</v>
      </c>
      <c r="PX50" s="52">
        <v>25</v>
      </c>
      <c r="PY50" s="52">
        <v>39</v>
      </c>
      <c r="PZ50" s="52">
        <v>32</v>
      </c>
      <c r="QA50" s="52">
        <v>59</v>
      </c>
      <c r="QB50" s="53">
        <v>48</v>
      </c>
      <c r="QD50" s="46">
        <v>204</v>
      </c>
      <c r="QE50" s="52">
        <v>156</v>
      </c>
      <c r="QF50" s="52">
        <v>191</v>
      </c>
      <c r="QG50" s="52">
        <v>178</v>
      </c>
      <c r="QH50" s="52">
        <v>184</v>
      </c>
      <c r="QI50" s="52">
        <v>388</v>
      </c>
      <c r="QJ50" s="53">
        <v>222</v>
      </c>
      <c r="QL50" s="46">
        <v>15</v>
      </c>
      <c r="QM50" s="52">
        <v>11</v>
      </c>
      <c r="QN50" s="52">
        <v>6</v>
      </c>
      <c r="QO50" s="52">
        <v>14</v>
      </c>
      <c r="QP50" s="52">
        <v>19</v>
      </c>
      <c r="QQ50" s="52">
        <v>19</v>
      </c>
      <c r="QR50" s="53">
        <v>10</v>
      </c>
      <c r="QT50" s="46">
        <v>671</v>
      </c>
      <c r="QU50" s="52">
        <v>558</v>
      </c>
      <c r="QV50" s="52">
        <v>620</v>
      </c>
      <c r="QW50" s="52">
        <v>747</v>
      </c>
      <c r="QX50" s="52">
        <v>654</v>
      </c>
      <c r="QY50" s="52">
        <v>990</v>
      </c>
      <c r="QZ50" s="53">
        <v>703</v>
      </c>
      <c r="RB50" s="46">
        <v>1146</v>
      </c>
      <c r="RC50" s="52">
        <v>993</v>
      </c>
      <c r="RD50" s="52">
        <v>986</v>
      </c>
      <c r="RE50" s="52">
        <v>1477</v>
      </c>
      <c r="RF50" s="52">
        <v>1420</v>
      </c>
      <c r="RG50" s="52">
        <v>1834</v>
      </c>
      <c r="RH50" s="53">
        <v>1682</v>
      </c>
      <c r="RJ50" s="46">
        <v>2980</v>
      </c>
      <c r="RK50" s="52">
        <v>2563</v>
      </c>
      <c r="RL50" s="52">
        <v>2164</v>
      </c>
      <c r="RM50" s="52">
        <v>3039</v>
      </c>
      <c r="RN50" s="52">
        <v>2774</v>
      </c>
      <c r="RO50" s="52">
        <v>4078</v>
      </c>
      <c r="RP50" s="53">
        <v>3379</v>
      </c>
      <c r="RR50" s="46">
        <v>736</v>
      </c>
      <c r="RS50" s="52">
        <v>694</v>
      </c>
      <c r="RT50" s="52">
        <v>833</v>
      </c>
      <c r="RU50" s="52">
        <v>791</v>
      </c>
      <c r="RV50" s="52">
        <v>776</v>
      </c>
      <c r="RW50" s="52">
        <v>790</v>
      </c>
      <c r="RX50" s="53">
        <v>785</v>
      </c>
      <c r="RZ50" s="46">
        <v>830</v>
      </c>
      <c r="SA50" s="52">
        <v>769</v>
      </c>
      <c r="SB50" s="52">
        <v>1017</v>
      </c>
      <c r="SC50" s="52">
        <v>852</v>
      </c>
      <c r="SD50" s="52">
        <v>878</v>
      </c>
      <c r="SE50" s="52">
        <v>1030</v>
      </c>
      <c r="SF50" s="53">
        <v>932</v>
      </c>
      <c r="SH50" s="46">
        <v>9</v>
      </c>
      <c r="SI50" s="52">
        <v>6</v>
      </c>
      <c r="SJ50" s="52">
        <v>6</v>
      </c>
      <c r="SK50" s="52">
        <v>10</v>
      </c>
      <c r="SL50" s="52">
        <v>11</v>
      </c>
      <c r="SM50" s="52">
        <v>4</v>
      </c>
      <c r="SN50" s="53">
        <v>5</v>
      </c>
      <c r="SP50" s="46">
        <v>676</v>
      </c>
      <c r="SQ50" s="52">
        <v>517</v>
      </c>
      <c r="SR50" s="52">
        <v>569</v>
      </c>
      <c r="SS50" s="52">
        <v>604</v>
      </c>
      <c r="ST50" s="52">
        <v>535</v>
      </c>
      <c r="SU50" s="52">
        <v>585</v>
      </c>
      <c r="SV50" s="53">
        <v>476</v>
      </c>
      <c r="SX50" s="46">
        <v>33</v>
      </c>
      <c r="SY50" s="52">
        <v>16</v>
      </c>
      <c r="SZ50" s="52">
        <v>31</v>
      </c>
      <c r="TA50" s="52">
        <v>19</v>
      </c>
      <c r="TB50" s="52">
        <v>38</v>
      </c>
      <c r="TC50" s="52">
        <v>41</v>
      </c>
      <c r="TD50" s="53">
        <v>30</v>
      </c>
      <c r="TF50" s="46">
        <v>157</v>
      </c>
      <c r="TG50" s="52">
        <v>118</v>
      </c>
      <c r="TH50" s="52">
        <v>126</v>
      </c>
      <c r="TI50" s="52">
        <v>103</v>
      </c>
      <c r="TJ50" s="52">
        <v>187</v>
      </c>
      <c r="TK50" s="52">
        <v>338</v>
      </c>
      <c r="TL50" s="53">
        <v>208</v>
      </c>
      <c r="TN50" s="46">
        <v>9</v>
      </c>
      <c r="TO50" s="52">
        <v>13</v>
      </c>
      <c r="TP50" s="52">
        <v>9</v>
      </c>
      <c r="TQ50" s="52">
        <v>16</v>
      </c>
      <c r="TR50" s="52">
        <v>14</v>
      </c>
      <c r="TS50" s="52">
        <v>14</v>
      </c>
      <c r="TT50" s="53">
        <v>6</v>
      </c>
      <c r="TV50" s="46">
        <v>644</v>
      </c>
      <c r="TW50" s="52">
        <v>653</v>
      </c>
      <c r="TX50" s="52">
        <v>715</v>
      </c>
      <c r="TY50" s="52">
        <v>686</v>
      </c>
      <c r="TZ50" s="52">
        <v>730</v>
      </c>
      <c r="UA50" s="52">
        <v>983</v>
      </c>
      <c r="UB50" s="53">
        <v>685</v>
      </c>
      <c r="UD50" s="46">
        <v>1553</v>
      </c>
      <c r="UE50" s="52">
        <v>1235</v>
      </c>
      <c r="UF50" s="52">
        <v>1285</v>
      </c>
      <c r="UG50" s="52">
        <v>1278</v>
      </c>
      <c r="UH50" s="52">
        <v>1215</v>
      </c>
      <c r="UI50" s="52">
        <v>1558</v>
      </c>
      <c r="UJ50" s="53">
        <v>1497</v>
      </c>
      <c r="UL50" s="46">
        <v>2939</v>
      </c>
      <c r="UM50" s="52">
        <v>2678</v>
      </c>
      <c r="UN50" s="52">
        <v>2693</v>
      </c>
      <c r="UO50" s="52">
        <v>2688</v>
      </c>
      <c r="UP50" s="52">
        <v>2698</v>
      </c>
      <c r="UQ50" s="52">
        <v>3775</v>
      </c>
      <c r="UR50" s="53">
        <v>3186</v>
      </c>
      <c r="UT50" s="46">
        <v>841</v>
      </c>
      <c r="UU50" s="52">
        <v>773</v>
      </c>
      <c r="UV50" s="52">
        <v>785</v>
      </c>
      <c r="UW50" s="52">
        <v>743</v>
      </c>
      <c r="UX50" s="52">
        <v>706</v>
      </c>
      <c r="UY50" s="52">
        <v>828</v>
      </c>
      <c r="UZ50" s="53">
        <v>808</v>
      </c>
      <c r="VB50" s="46">
        <v>931</v>
      </c>
      <c r="VC50" s="52">
        <v>851</v>
      </c>
      <c r="VD50" s="52">
        <v>849</v>
      </c>
      <c r="VE50" s="52">
        <v>841</v>
      </c>
      <c r="VF50" s="52">
        <v>894</v>
      </c>
      <c r="VG50" s="52">
        <v>1008</v>
      </c>
      <c r="VH50" s="53">
        <v>1024</v>
      </c>
      <c r="VJ50" s="46">
        <v>5</v>
      </c>
      <c r="VK50" s="52">
        <v>5</v>
      </c>
      <c r="VL50" s="52">
        <v>8</v>
      </c>
      <c r="VM50" s="52">
        <v>7</v>
      </c>
      <c r="VN50" s="52">
        <v>10</v>
      </c>
      <c r="VO50" s="52">
        <v>9</v>
      </c>
      <c r="VP50" s="53">
        <v>9</v>
      </c>
      <c r="VR50" s="46">
        <v>661</v>
      </c>
      <c r="VS50" s="52">
        <v>541</v>
      </c>
      <c r="VT50" s="52">
        <v>538</v>
      </c>
      <c r="VU50" s="52">
        <v>536</v>
      </c>
      <c r="VV50" s="52">
        <v>621</v>
      </c>
      <c r="VW50" s="52">
        <v>557</v>
      </c>
      <c r="VX50" s="53">
        <v>480</v>
      </c>
      <c r="VZ50" s="46">
        <v>21</v>
      </c>
      <c r="WA50" s="52">
        <v>20</v>
      </c>
      <c r="WB50" s="52">
        <v>23</v>
      </c>
      <c r="WC50" s="52">
        <v>31</v>
      </c>
      <c r="WD50" s="52">
        <v>29</v>
      </c>
      <c r="WE50" s="52">
        <v>43</v>
      </c>
      <c r="WF50" s="53">
        <v>31</v>
      </c>
      <c r="WH50" s="46">
        <v>141</v>
      </c>
      <c r="WI50" s="52">
        <v>107</v>
      </c>
      <c r="WJ50" s="52">
        <v>121</v>
      </c>
      <c r="WK50" s="52">
        <v>99</v>
      </c>
      <c r="WL50" s="52">
        <v>173</v>
      </c>
      <c r="WM50" s="52">
        <v>364</v>
      </c>
      <c r="WN50" s="53">
        <v>160</v>
      </c>
      <c r="WP50" s="46">
        <v>11</v>
      </c>
      <c r="WQ50" s="52">
        <v>13</v>
      </c>
      <c r="WR50" s="52">
        <v>5</v>
      </c>
      <c r="WS50" s="52">
        <v>10</v>
      </c>
      <c r="WT50" s="52">
        <v>7</v>
      </c>
      <c r="WU50" s="52">
        <v>12</v>
      </c>
      <c r="WV50" s="53">
        <v>12</v>
      </c>
      <c r="WX50" s="46">
        <v>734</v>
      </c>
      <c r="WY50" s="52">
        <v>692</v>
      </c>
      <c r="WZ50" s="52">
        <v>670</v>
      </c>
      <c r="XA50" s="52">
        <v>573</v>
      </c>
      <c r="XB50" s="52">
        <v>696</v>
      </c>
      <c r="XC50" s="52">
        <v>1045</v>
      </c>
      <c r="XD50" s="53">
        <v>758</v>
      </c>
      <c r="XF50" s="46">
        <v>1419</v>
      </c>
      <c r="XG50" s="52">
        <v>1246</v>
      </c>
      <c r="XH50" s="52">
        <v>1145</v>
      </c>
      <c r="XI50" s="52">
        <v>1142</v>
      </c>
      <c r="XJ50" s="52">
        <v>1228</v>
      </c>
      <c r="XK50" s="52">
        <v>1520</v>
      </c>
      <c r="XL50" s="53">
        <v>1377</v>
      </c>
      <c r="XN50" s="46">
        <v>3037</v>
      </c>
      <c r="XO50" s="52">
        <v>2609</v>
      </c>
      <c r="XP50" s="52">
        <v>2613</v>
      </c>
      <c r="XQ50" s="52">
        <v>2703</v>
      </c>
      <c r="XR50" s="52">
        <v>2620</v>
      </c>
      <c r="XS50" s="52">
        <v>3721</v>
      </c>
      <c r="XT50" s="53">
        <v>3328</v>
      </c>
      <c r="XV50" s="46">
        <f>SUMIFS(Raw!$I:$I, Raw!$A:$A, Dispositions!XV$14, Raw!$C:$C, Dispositions!$C50, Raw!$H:$H, "E02")</f>
        <v>749</v>
      </c>
      <c r="XW50" s="52">
        <f>SUMIFS(Raw!$I:$I, Raw!$A:$A, Dispositions!XW$14, Raw!$C:$C, Dispositions!$C50, Raw!$H:$H, "E02")</f>
        <v>726</v>
      </c>
      <c r="XX50" s="52">
        <f>SUMIFS(Raw!$I:$I, Raw!$A:$A, Dispositions!XX$14, Raw!$C:$C, Dispositions!$C50, Raw!$H:$H, "E02")</f>
        <v>794</v>
      </c>
      <c r="XY50" s="52">
        <f>SUMIFS(Raw!$I:$I, Raw!$A:$A, Dispositions!XY$14, Raw!$C:$C, Dispositions!$C50, Raw!$H:$H, "E02")</f>
        <v>776</v>
      </c>
      <c r="XZ50" s="52">
        <f>SUMIFS(Raw!$I:$I, Raw!$A:$A, Dispositions!XZ$14, Raw!$C:$C, Dispositions!$C50, Raw!$H:$H, "E02")</f>
        <v>727</v>
      </c>
      <c r="YA50" s="52">
        <f>SUMIFS(Raw!$I:$I, Raw!$A:$A, Dispositions!YA$14, Raw!$C:$C, Dispositions!$C50, Raw!$H:$H, "E02")</f>
        <v>840</v>
      </c>
      <c r="YB50" s="53">
        <f>SUMIFS(Raw!$I:$I, Raw!$A:$A, Dispositions!YB$14, Raw!$C:$C, Dispositions!$C50, Raw!$H:$H, "E02")</f>
        <v>740</v>
      </c>
      <c r="YD50" s="46">
        <f>SUMIFS(Raw!$I:$I, Raw!$A:$A, Dispositions!YD$14, Raw!$C:$C, Dispositions!$C50, Raw!$H:$H, "E03")</f>
        <v>960</v>
      </c>
      <c r="YE50" s="52">
        <f>SUMIFS(Raw!$I:$I, Raw!$A:$A, Dispositions!YE$14, Raw!$C:$C, Dispositions!$C50, Raw!$H:$H, "E03")</f>
        <v>955</v>
      </c>
      <c r="YF50" s="52">
        <f>SUMIFS(Raw!$I:$I, Raw!$A:$A, Dispositions!YF$14, Raw!$C:$C, Dispositions!$C50, Raw!$H:$H, "E03")</f>
        <v>923</v>
      </c>
      <c r="YG50" s="52">
        <f>SUMIFS(Raw!$I:$I, Raw!$A:$A, Dispositions!YG$14, Raw!$C:$C, Dispositions!$C50, Raw!$H:$H, "E03")</f>
        <v>931</v>
      </c>
      <c r="YH50" s="52">
        <f>SUMIFS(Raw!$I:$I, Raw!$A:$A, Dispositions!YH$14, Raw!$C:$C, Dispositions!$C50, Raw!$H:$H, "E03")</f>
        <v>875</v>
      </c>
      <c r="YI50" s="52">
        <f>SUMIFS(Raw!$I:$I, Raw!$A:$A, Dispositions!YI$14, Raw!$C:$C, Dispositions!$C50, Raw!$H:$H, "E03")</f>
        <v>975</v>
      </c>
      <c r="YJ50" s="53">
        <f>SUMIFS(Raw!$I:$I, Raw!$A:$A, Dispositions!YJ$14, Raw!$C:$C, Dispositions!$C50, Raw!$H:$H, "E03")</f>
        <v>890</v>
      </c>
      <c r="YL50" s="46">
        <f>SUMIFS(Raw!$I:$I, Raw!$A:$A, Dispositions!YL$14, Raw!$C:$C, Dispositions!$C50, Raw!$H:$H, "E05")</f>
        <v>11</v>
      </c>
      <c r="YM50" s="52">
        <f>SUMIFS(Raw!$I:$I, Raw!$A:$A, Dispositions!YM$14, Raw!$C:$C, Dispositions!$C50, Raw!$H:$H, "E05")</f>
        <v>7</v>
      </c>
      <c r="YN50" s="52">
        <f>SUMIFS(Raw!$I:$I, Raw!$A:$A, Dispositions!YN$14, Raw!$C:$C, Dispositions!$C50, Raw!$H:$H, "E05")</f>
        <v>11</v>
      </c>
      <c r="YO50" s="52">
        <f>SUMIFS(Raw!$I:$I, Raw!$A:$A, Dispositions!YO$14, Raw!$C:$C, Dispositions!$C50, Raw!$H:$H, "E05")</f>
        <v>15</v>
      </c>
      <c r="YP50" s="52">
        <f>SUMIFS(Raw!$I:$I, Raw!$A:$A, Dispositions!YP$14, Raw!$C:$C, Dispositions!$C50, Raw!$H:$H, "E05")</f>
        <v>6</v>
      </c>
      <c r="YQ50" s="52">
        <f>SUMIFS(Raw!$I:$I, Raw!$A:$A, Dispositions!YQ$14, Raw!$C:$C, Dispositions!$C50, Raw!$H:$H, "E05")</f>
        <v>10</v>
      </c>
      <c r="YR50" s="53">
        <f>SUMIFS(Raw!$I:$I, Raw!$A:$A, Dispositions!YR$14, Raw!$C:$C, Dispositions!$C50, Raw!$H:$H, "E05")</f>
        <v>8</v>
      </c>
      <c r="YT50" s="46">
        <f>SUMIFS(Raw!$I:$I, Raw!$A:$A, Dispositions!YT$14, Raw!$C:$C, Dispositions!$C50, Raw!$H:$H, "E12")</f>
        <v>657</v>
      </c>
      <c r="YU50" s="52">
        <f>SUMIFS(Raw!$I:$I, Raw!$A:$A, Dispositions!YU$14, Raw!$C:$C, Dispositions!$C50, Raw!$H:$H, "E12")</f>
        <v>587</v>
      </c>
      <c r="YV50" s="52">
        <f>SUMIFS(Raw!$I:$I, Raw!$A:$A, Dispositions!YV$14, Raw!$C:$C, Dispositions!$C50, Raw!$H:$H, "E12")</f>
        <v>552</v>
      </c>
      <c r="YW50" s="52">
        <f>SUMIFS(Raw!$I:$I, Raw!$A:$A, Dispositions!YW$14, Raw!$C:$C, Dispositions!$C50, Raw!$H:$H, "E12")</f>
        <v>603</v>
      </c>
      <c r="YX50" s="52">
        <f>SUMIFS(Raw!$I:$I, Raw!$A:$A, Dispositions!YX$14, Raw!$C:$C, Dispositions!$C50, Raw!$H:$H, "E12")</f>
        <v>618</v>
      </c>
      <c r="YY50" s="52">
        <f>SUMIFS(Raw!$I:$I, Raw!$A:$A, Dispositions!YY$14, Raw!$C:$C, Dispositions!$C50, Raw!$H:$H, "E12")</f>
        <v>584</v>
      </c>
      <c r="YZ50" s="53">
        <f>SUMIFS(Raw!$I:$I, Raw!$A:$A, Dispositions!YZ$14, Raw!$C:$C, Dispositions!$C50, Raw!$H:$H, "E12")</f>
        <v>448</v>
      </c>
      <c r="ZB50" s="46">
        <f>SUMIFS(Raw!$I:$I, Raw!$A:$A, Dispositions!ZB$14, Raw!$C:$C, Dispositions!$C50, Raw!$H:$H, "E13")</f>
        <v>31</v>
      </c>
      <c r="ZC50" s="52">
        <f>SUMIFS(Raw!$I:$I, Raw!$A:$A, Dispositions!ZC$14, Raw!$C:$C, Dispositions!$C50, Raw!$H:$H, "E13")</f>
        <v>27</v>
      </c>
      <c r="ZD50" s="52">
        <f>SUMIFS(Raw!$I:$I, Raw!$A:$A, Dispositions!ZD$14, Raw!$C:$C, Dispositions!$C50, Raw!$H:$H, "E13")</f>
        <v>27</v>
      </c>
      <c r="ZE50" s="52">
        <f>SUMIFS(Raw!$I:$I, Raw!$A:$A, Dispositions!ZE$14, Raw!$C:$C, Dispositions!$C50, Raw!$H:$H, "E13")</f>
        <v>25</v>
      </c>
      <c r="ZF50" s="52">
        <f>SUMIFS(Raw!$I:$I, Raw!$A:$A, Dispositions!ZF$14, Raw!$C:$C, Dispositions!$C50, Raw!$H:$H, "E13")</f>
        <v>31</v>
      </c>
      <c r="ZG50" s="52">
        <f>SUMIFS(Raw!$I:$I, Raw!$A:$A, Dispositions!ZG$14, Raw!$C:$C, Dispositions!$C50, Raw!$H:$H, "E13")</f>
        <v>43</v>
      </c>
      <c r="ZH50" s="53">
        <f>SUMIFS(Raw!$I:$I, Raw!$A:$A, Dispositions!ZH$14, Raw!$C:$C, Dispositions!$C50, Raw!$H:$H, "E13")</f>
        <v>31</v>
      </c>
      <c r="ZJ50" s="46">
        <f>SUMIFS(Raw!$I:$I, Raw!$A:$A, Dispositions!ZJ$14, Raw!$C:$C, Dispositions!$C50, Raw!$H:$H, "E14")</f>
        <v>153</v>
      </c>
      <c r="ZK50" s="52">
        <f>SUMIFS(Raw!$I:$I, Raw!$A:$A, Dispositions!ZK$14, Raw!$C:$C, Dispositions!$C50, Raw!$H:$H, "E14")</f>
        <v>106</v>
      </c>
      <c r="ZL50" s="52">
        <f>SUMIFS(Raw!$I:$I, Raw!$A:$A, Dispositions!ZL$14, Raw!$C:$C, Dispositions!$C50, Raw!$H:$H, "E14")</f>
        <v>113</v>
      </c>
      <c r="ZM50" s="52">
        <f>SUMIFS(Raw!$I:$I, Raw!$A:$A, Dispositions!ZM$14, Raw!$C:$C, Dispositions!$C50, Raw!$H:$H, "E14")</f>
        <v>80</v>
      </c>
      <c r="ZN50" s="52">
        <f>SUMIFS(Raw!$I:$I, Raw!$A:$A, Dispositions!ZN$14, Raw!$C:$C, Dispositions!$C50, Raw!$H:$H, "E14")</f>
        <v>168</v>
      </c>
      <c r="ZO50" s="52">
        <f>SUMIFS(Raw!$I:$I, Raw!$A:$A, Dispositions!ZO$14, Raw!$C:$C, Dispositions!$C50, Raw!$H:$H, "E14")</f>
        <v>356</v>
      </c>
      <c r="ZP50" s="53">
        <f>SUMIFS(Raw!$I:$I, Raw!$A:$A, Dispositions!ZP$14, Raw!$C:$C, Dispositions!$C50, Raw!$H:$H, "E14")</f>
        <v>183</v>
      </c>
      <c r="ZR50" s="46">
        <f>SUMIFS(Raw!$I:$I, Raw!$A:$A, Dispositions!ZR$14, Raw!$C:$C, Dispositions!$C50, Raw!$H:$H, "E15")</f>
        <v>7</v>
      </c>
      <c r="ZS50" s="52">
        <f>SUMIFS(Raw!$I:$I, Raw!$A:$A, Dispositions!ZS$14, Raw!$C:$C, Dispositions!$C50, Raw!$H:$H, "E15")</f>
        <v>10</v>
      </c>
      <c r="ZT50" s="52">
        <f>SUMIFS(Raw!$I:$I, Raw!$A:$A, Dispositions!ZT$14, Raw!$C:$C, Dispositions!$C50, Raw!$H:$H, "E15")</f>
        <v>13</v>
      </c>
      <c r="ZU50" s="52">
        <f>SUMIFS(Raw!$I:$I, Raw!$A:$A, Dispositions!ZU$14, Raw!$C:$C, Dispositions!$C50, Raw!$H:$H, "E15")</f>
        <v>13</v>
      </c>
      <c r="ZV50" s="52">
        <f>SUMIFS(Raw!$I:$I, Raw!$A:$A, Dispositions!ZV$14, Raw!$C:$C, Dispositions!$C50, Raw!$H:$H, "E15")</f>
        <v>11</v>
      </c>
      <c r="ZW50" s="52">
        <f>SUMIFS(Raw!$I:$I, Raw!$A:$A, Dispositions!ZW$14, Raw!$C:$C, Dispositions!$C50, Raw!$H:$H, "E15")</f>
        <v>20</v>
      </c>
      <c r="ZX50" s="53">
        <f>SUMIFS(Raw!$I:$I, Raw!$A:$A, Dispositions!ZX$14, Raw!$C:$C, Dispositions!$C50, Raw!$H:$H, "E15")</f>
        <v>9</v>
      </c>
      <c r="ZZ50" s="46">
        <f>SUMIFS(Raw!$I:$I, Raw!$A:$A, Dispositions!ZZ$14, Raw!$C:$C, Dispositions!$C50, Raw!$H:$H, "E16")</f>
        <v>666</v>
      </c>
      <c r="AAA50" s="52">
        <f>SUMIFS(Raw!$I:$I, Raw!$A:$A, Dispositions!AAA$14, Raw!$C:$C, Dispositions!$C50, Raw!$H:$H, "E16")</f>
        <v>569</v>
      </c>
      <c r="AAB50" s="52">
        <f>SUMIFS(Raw!$I:$I, Raw!$A:$A, Dispositions!AAB$14, Raw!$C:$C, Dispositions!$C50, Raw!$H:$H, "E16")</f>
        <v>633</v>
      </c>
      <c r="AAC50" s="52">
        <f>SUMIFS(Raw!$I:$I, Raw!$A:$A, Dispositions!AAC$14, Raw!$C:$C, Dispositions!$C50, Raw!$H:$H, "E16")</f>
        <v>575</v>
      </c>
      <c r="AAD50" s="52">
        <f>SUMIFS(Raw!$I:$I, Raw!$A:$A, Dispositions!AAD$14, Raw!$C:$C, Dispositions!$C50, Raw!$H:$H, "E16")</f>
        <v>730</v>
      </c>
      <c r="AAE50" s="52">
        <f>SUMIFS(Raw!$I:$I, Raw!$A:$A, Dispositions!AAE$14, Raw!$C:$C, Dispositions!$C50, Raw!$H:$H, "E16")</f>
        <v>1047</v>
      </c>
      <c r="AAF50" s="53">
        <f>SUMIFS(Raw!$I:$I, Raw!$A:$A, Dispositions!AAF$14, Raw!$C:$C, Dispositions!$C50, Raw!$H:$H, "E16")</f>
        <v>781</v>
      </c>
      <c r="AAH50" s="46">
        <f>SUMIFS(Raw!$I:$I, Raw!$A:$A, Dispositions!AAH$14, Raw!$C:$C, Dispositions!$C50, Raw!$H:$H, "E18")</f>
        <v>1224</v>
      </c>
      <c r="AAI50" s="52">
        <f>SUMIFS(Raw!$I:$I, Raw!$A:$A, Dispositions!AAI$14, Raw!$C:$C, Dispositions!$C50, Raw!$H:$H, "E18")</f>
        <v>992</v>
      </c>
      <c r="AAJ50" s="52">
        <f>SUMIFS(Raw!$I:$I, Raw!$A:$A, Dispositions!AAJ$14, Raw!$C:$C, Dispositions!$C50, Raw!$H:$H, "E18")</f>
        <v>1107</v>
      </c>
      <c r="AAK50" s="52">
        <f>SUMIFS(Raw!$I:$I, Raw!$A:$A, Dispositions!AAK$14, Raw!$C:$C, Dispositions!$C50, Raw!$H:$H, "E18")</f>
        <v>1037</v>
      </c>
      <c r="AAL50" s="52">
        <f>SUMIFS(Raw!$I:$I, Raw!$A:$A, Dispositions!AAL$14, Raw!$C:$C, Dispositions!$C50, Raw!$H:$H, "E18")</f>
        <v>1134</v>
      </c>
      <c r="AAM50" s="52">
        <f>SUMIFS(Raw!$I:$I, Raw!$A:$A, Dispositions!AAM$14, Raw!$C:$C, Dispositions!$C50, Raw!$H:$H, "E18")</f>
        <v>1483</v>
      </c>
      <c r="AAN50" s="53">
        <f>SUMIFS(Raw!$I:$I, Raw!$A:$A, Dispositions!AAN$14, Raw!$C:$C, Dispositions!$C50, Raw!$H:$H, "E18")</f>
        <v>1364</v>
      </c>
      <c r="AAP50" s="46">
        <f>SUMIFS(Raw!$I:$I, Raw!$A:$A, Dispositions!AAP$14, Raw!$C:$C, Dispositions!$C50, Raw!$H:$H, "E34")</f>
        <v>3134</v>
      </c>
      <c r="AAQ50" s="52">
        <f>SUMIFS(Raw!$I:$I, Raw!$A:$A, Dispositions!AAQ$14, Raw!$C:$C, Dispositions!$C50, Raw!$H:$H, "E34")</f>
        <v>2687</v>
      </c>
      <c r="AAR50" s="52">
        <f>SUMIFS(Raw!$I:$I, Raw!$A:$A, Dispositions!AAR$14, Raw!$C:$C, Dispositions!$C50, Raw!$H:$H, "E34")</f>
        <v>2698</v>
      </c>
      <c r="AAS50" s="52">
        <f>SUMIFS(Raw!$I:$I, Raw!$A:$A, Dispositions!AAS$14, Raw!$C:$C, Dispositions!$C50, Raw!$H:$H, "E34")</f>
        <v>2652</v>
      </c>
      <c r="AAT50" s="52">
        <f>SUMIFS(Raw!$I:$I, Raw!$A:$A, Dispositions!AAT$14, Raw!$C:$C, Dispositions!$C50, Raw!$H:$H, "E34")</f>
        <v>2554</v>
      </c>
      <c r="AAU50" s="52">
        <f>SUMIFS(Raw!$I:$I, Raw!$A:$A, Dispositions!AAU$14, Raw!$C:$C, Dispositions!$C50, Raw!$H:$H, "E34")</f>
        <v>3678</v>
      </c>
      <c r="AAV50" s="53">
        <f>SUMIFS(Raw!$I:$I, Raw!$A:$A, Dispositions!AAV$14, Raw!$C:$C, Dispositions!$C50, Raw!$H:$H, "E34")</f>
        <v>3184</v>
      </c>
      <c r="AAX50" s="46">
        <f>SUMIFS(Raw!$I:$I, Raw!$A:$A, Dispositions!AAX$14, Raw!$C:$C, Dispositions!$C50, Raw!$H:$H, "E02")</f>
        <v>0</v>
      </c>
      <c r="AAY50" s="52">
        <f>SUMIFS(Raw!$I:$I, Raw!$A:$A, Dispositions!AAY$14, Raw!$C:$C, Dispositions!$C50, Raw!$H:$H, "E02")</f>
        <v>0</v>
      </c>
      <c r="AAZ50" s="52">
        <f>SUMIFS(Raw!$I:$I, Raw!$A:$A, Dispositions!AAZ$14, Raw!$C:$C, Dispositions!$C50, Raw!$H:$H, "E02")</f>
        <v>0</v>
      </c>
      <c r="ABA50" s="52">
        <f>SUMIFS(Raw!$I:$I, Raw!$A:$A, Dispositions!ABA$14, Raw!$C:$C, Dispositions!$C50, Raw!$H:$H, "E02")</f>
        <v>0</v>
      </c>
      <c r="ABB50" s="52">
        <f>SUMIFS(Raw!$I:$I, Raw!$A:$A, Dispositions!ABB$14, Raw!$C:$C, Dispositions!$C50, Raw!$H:$H, "E02")</f>
        <v>0</v>
      </c>
      <c r="ABC50" s="52">
        <f>SUMIFS(Raw!$I:$I, Raw!$A:$A, Dispositions!ABC$14, Raw!$C:$C, Dispositions!$C50, Raw!$H:$H, "E02")</f>
        <v>0</v>
      </c>
      <c r="ABD50" s="53">
        <f>SUMIFS(Raw!$I:$I, Raw!$A:$A, Dispositions!ABD$14, Raw!$C:$C, Dispositions!$C50, Raw!$H:$H, "E02")</f>
        <v>0</v>
      </c>
      <c r="ABF50" s="46">
        <f>SUMIFS(Raw!$I:$I, Raw!$A:$A, Dispositions!ABF$14, Raw!$C:$C, Dispositions!$C50, Raw!$H:$H, "E03")</f>
        <v>0</v>
      </c>
      <c r="ABG50" s="52">
        <f>SUMIFS(Raw!$I:$I, Raw!$A:$A, Dispositions!ABG$14, Raw!$C:$C, Dispositions!$C50, Raw!$H:$H, "E03")</f>
        <v>0</v>
      </c>
      <c r="ABH50" s="52">
        <f>SUMIFS(Raw!$I:$I, Raw!$A:$A, Dispositions!ABH$14, Raw!$C:$C, Dispositions!$C50, Raw!$H:$H, "E03")</f>
        <v>0</v>
      </c>
      <c r="ABI50" s="52">
        <f>SUMIFS(Raw!$I:$I, Raw!$A:$A, Dispositions!ABI$14, Raw!$C:$C, Dispositions!$C50, Raw!$H:$H, "E03")</f>
        <v>0</v>
      </c>
      <c r="ABJ50" s="52">
        <f>SUMIFS(Raw!$I:$I, Raw!$A:$A, Dispositions!ABJ$14, Raw!$C:$C, Dispositions!$C50, Raw!$H:$H, "E03")</f>
        <v>0</v>
      </c>
      <c r="ABK50" s="52">
        <f>SUMIFS(Raw!$I:$I, Raw!$A:$A, Dispositions!ABK$14, Raw!$C:$C, Dispositions!$C50, Raw!$H:$H, "E03")</f>
        <v>0</v>
      </c>
      <c r="ABL50" s="53">
        <f>SUMIFS(Raw!$I:$I, Raw!$A:$A, Dispositions!ABL$14, Raw!$C:$C, Dispositions!$C50, Raw!$H:$H, "E03")</f>
        <v>0</v>
      </c>
      <c r="ABN50" s="46">
        <f>SUMIFS(Raw!$I:$I, Raw!$A:$A, Dispositions!ABN$14, Raw!$C:$C, Dispositions!$C50, Raw!$H:$H, "E05")</f>
        <v>0</v>
      </c>
      <c r="ABO50" s="52">
        <f>SUMIFS(Raw!$I:$I, Raw!$A:$A, Dispositions!ABO$14, Raw!$C:$C, Dispositions!$C50, Raw!$H:$H, "E05")</f>
        <v>0</v>
      </c>
      <c r="ABP50" s="52">
        <f>SUMIFS(Raw!$I:$I, Raw!$A:$A, Dispositions!ABP$14, Raw!$C:$C, Dispositions!$C50, Raw!$H:$H, "E05")</f>
        <v>0</v>
      </c>
      <c r="ABQ50" s="52">
        <f>SUMIFS(Raw!$I:$I, Raw!$A:$A, Dispositions!ABQ$14, Raw!$C:$C, Dispositions!$C50, Raw!$H:$H, "E05")</f>
        <v>0</v>
      </c>
      <c r="ABR50" s="52">
        <f>SUMIFS(Raw!$I:$I, Raw!$A:$A, Dispositions!ABR$14, Raw!$C:$C, Dispositions!$C50, Raw!$H:$H, "E05")</f>
        <v>0</v>
      </c>
      <c r="ABS50" s="52">
        <f>SUMIFS(Raw!$I:$I, Raw!$A:$A, Dispositions!ABS$14, Raw!$C:$C, Dispositions!$C50, Raw!$H:$H, "E05")</f>
        <v>0</v>
      </c>
      <c r="ABT50" s="53">
        <f>SUMIFS(Raw!$I:$I, Raw!$A:$A, Dispositions!ABT$14, Raw!$C:$C, Dispositions!$C50, Raw!$H:$H, "E05")</f>
        <v>0</v>
      </c>
      <c r="ABV50" s="46">
        <f>SUMIFS(Raw!$I:$I, Raw!$A:$A, Dispositions!ABV$14, Raw!$C:$C, Dispositions!$C50, Raw!$H:$H, "E12")</f>
        <v>0</v>
      </c>
      <c r="ABW50" s="52">
        <f>SUMIFS(Raw!$I:$I, Raw!$A:$A, Dispositions!ABW$14, Raw!$C:$C, Dispositions!$C50, Raw!$H:$H, "E12")</f>
        <v>0</v>
      </c>
      <c r="ABX50" s="52">
        <f>SUMIFS(Raw!$I:$I, Raw!$A:$A, Dispositions!ABX$14, Raw!$C:$C, Dispositions!$C50, Raw!$H:$H, "E12")</f>
        <v>0</v>
      </c>
      <c r="ABY50" s="52">
        <f>SUMIFS(Raw!$I:$I, Raw!$A:$A, Dispositions!ABY$14, Raw!$C:$C, Dispositions!$C50, Raw!$H:$H, "E12")</f>
        <v>0</v>
      </c>
      <c r="ABZ50" s="52">
        <f>SUMIFS(Raw!$I:$I, Raw!$A:$A, Dispositions!ABZ$14, Raw!$C:$C, Dispositions!$C50, Raw!$H:$H, "E12")</f>
        <v>0</v>
      </c>
      <c r="ACA50" s="52">
        <f>SUMIFS(Raw!$I:$I, Raw!$A:$A, Dispositions!ACA$14, Raw!$C:$C, Dispositions!$C50, Raw!$H:$H, "E12")</f>
        <v>0</v>
      </c>
      <c r="ACB50" s="53">
        <f>SUMIFS(Raw!$I:$I, Raw!$A:$A, Dispositions!ACB$14, Raw!$C:$C, Dispositions!$C50, Raw!$H:$H, "E12")</f>
        <v>0</v>
      </c>
      <c r="ACD50" s="46">
        <f>SUMIFS(Raw!$I:$I, Raw!$A:$A, Dispositions!ACD$14, Raw!$C:$C, Dispositions!$C50, Raw!$H:$H, "E13")</f>
        <v>0</v>
      </c>
      <c r="ACE50" s="52">
        <f>SUMIFS(Raw!$I:$I, Raw!$A:$A, Dispositions!ACE$14, Raw!$C:$C, Dispositions!$C50, Raw!$H:$H, "E13")</f>
        <v>0</v>
      </c>
      <c r="ACF50" s="52">
        <f>SUMIFS(Raw!$I:$I, Raw!$A:$A, Dispositions!ACF$14, Raw!$C:$C, Dispositions!$C50, Raw!$H:$H, "E13")</f>
        <v>0</v>
      </c>
      <c r="ACG50" s="52">
        <f>SUMIFS(Raw!$I:$I, Raw!$A:$A, Dispositions!ACG$14, Raw!$C:$C, Dispositions!$C50, Raw!$H:$H, "E13")</f>
        <v>0</v>
      </c>
      <c r="ACH50" s="52">
        <f>SUMIFS(Raw!$I:$I, Raw!$A:$A, Dispositions!ACH$14, Raw!$C:$C, Dispositions!$C50, Raw!$H:$H, "E13")</f>
        <v>0</v>
      </c>
      <c r="ACI50" s="52">
        <f>SUMIFS(Raw!$I:$I, Raw!$A:$A, Dispositions!ACI$14, Raw!$C:$C, Dispositions!$C50, Raw!$H:$H, "E13")</f>
        <v>0</v>
      </c>
      <c r="ACJ50" s="53">
        <f>SUMIFS(Raw!$I:$I, Raw!$A:$A, Dispositions!ACJ$14, Raw!$C:$C, Dispositions!$C50, Raw!$H:$H, "E13")</f>
        <v>0</v>
      </c>
      <c r="ACL50" s="46">
        <f>SUMIFS(Raw!$I:$I, Raw!$A:$A, Dispositions!ACL$14, Raw!$C:$C, Dispositions!$C50, Raw!$H:$H, "E14")</f>
        <v>0</v>
      </c>
      <c r="ACM50" s="52">
        <f>SUMIFS(Raw!$I:$I, Raw!$A:$A, Dispositions!ACM$14, Raw!$C:$C, Dispositions!$C50, Raw!$H:$H, "E14")</f>
        <v>0</v>
      </c>
      <c r="ACN50" s="52">
        <f>SUMIFS(Raw!$I:$I, Raw!$A:$A, Dispositions!ACN$14, Raw!$C:$C, Dispositions!$C50, Raw!$H:$H, "E14")</f>
        <v>0</v>
      </c>
      <c r="ACO50" s="52">
        <f>SUMIFS(Raw!$I:$I, Raw!$A:$A, Dispositions!ACO$14, Raw!$C:$C, Dispositions!$C50, Raw!$H:$H, "E14")</f>
        <v>0</v>
      </c>
      <c r="ACP50" s="52">
        <f>SUMIFS(Raw!$I:$I, Raw!$A:$A, Dispositions!ACP$14, Raw!$C:$C, Dispositions!$C50, Raw!$H:$H, "E14")</f>
        <v>0</v>
      </c>
      <c r="ACQ50" s="52">
        <f>SUMIFS(Raw!$I:$I, Raw!$A:$A, Dispositions!ACQ$14, Raw!$C:$C, Dispositions!$C50, Raw!$H:$H, "E14")</f>
        <v>0</v>
      </c>
      <c r="ACR50" s="53">
        <f>SUMIFS(Raw!$I:$I, Raw!$A:$A, Dispositions!ACR$14, Raw!$C:$C, Dispositions!$C50, Raw!$H:$H, "E14")</f>
        <v>0</v>
      </c>
      <c r="ACT50" s="46">
        <f>SUMIFS(Raw!$I:$I, Raw!$A:$A, Dispositions!ACT$14, Raw!$C:$C, Dispositions!$C50, Raw!$H:$H, "E15")</f>
        <v>0</v>
      </c>
      <c r="ACU50" s="52">
        <f>SUMIFS(Raw!$I:$I, Raw!$A:$A, Dispositions!ACU$14, Raw!$C:$C, Dispositions!$C50, Raw!$H:$H, "E15")</f>
        <v>0</v>
      </c>
      <c r="ACV50" s="52">
        <f>SUMIFS(Raw!$I:$I, Raw!$A:$A, Dispositions!ACV$14, Raw!$C:$C, Dispositions!$C50, Raw!$H:$H, "E15")</f>
        <v>0</v>
      </c>
      <c r="ACW50" s="52">
        <f>SUMIFS(Raw!$I:$I, Raw!$A:$A, Dispositions!ACW$14, Raw!$C:$C, Dispositions!$C50, Raw!$H:$H, "E15")</f>
        <v>0</v>
      </c>
      <c r="ACX50" s="52">
        <f>SUMIFS(Raw!$I:$I, Raw!$A:$A, Dispositions!ACX$14, Raw!$C:$C, Dispositions!$C50, Raw!$H:$H, "E15")</f>
        <v>0</v>
      </c>
      <c r="ACY50" s="52">
        <f>SUMIFS(Raw!$I:$I, Raw!$A:$A, Dispositions!ACY$14, Raw!$C:$C, Dispositions!$C50, Raw!$H:$H, "E15")</f>
        <v>0</v>
      </c>
      <c r="ACZ50" s="53">
        <f>SUMIFS(Raw!$I:$I, Raw!$A:$A, Dispositions!ACZ$14, Raw!$C:$C, Dispositions!$C50, Raw!$H:$H, "E15")</f>
        <v>0</v>
      </c>
      <c r="ADB50" s="46">
        <f>SUMIFS(Raw!$I:$I, Raw!$A:$A, Dispositions!ADB$14, Raw!$C:$C, Dispositions!$C50, Raw!$H:$H, "E16")</f>
        <v>0</v>
      </c>
      <c r="ADC50" s="52">
        <f>SUMIFS(Raw!$I:$I, Raw!$A:$A, Dispositions!ADC$14, Raw!$C:$C, Dispositions!$C50, Raw!$H:$H, "E16")</f>
        <v>0</v>
      </c>
      <c r="ADD50" s="52">
        <f>SUMIFS(Raw!$I:$I, Raw!$A:$A, Dispositions!ADD$14, Raw!$C:$C, Dispositions!$C50, Raw!$H:$H, "E16")</f>
        <v>0</v>
      </c>
      <c r="ADE50" s="52">
        <f>SUMIFS(Raw!$I:$I, Raw!$A:$A, Dispositions!ADE$14, Raw!$C:$C, Dispositions!$C50, Raw!$H:$H, "E16")</f>
        <v>0</v>
      </c>
      <c r="ADF50" s="52">
        <f>SUMIFS(Raw!$I:$I, Raw!$A:$A, Dispositions!ADF$14, Raw!$C:$C, Dispositions!$C50, Raw!$H:$H, "E16")</f>
        <v>0</v>
      </c>
      <c r="ADG50" s="52">
        <f>SUMIFS(Raw!$I:$I, Raw!$A:$A, Dispositions!ADG$14, Raw!$C:$C, Dispositions!$C50, Raw!$H:$H, "E16")</f>
        <v>0</v>
      </c>
      <c r="ADH50" s="53">
        <f>SUMIFS(Raw!$I:$I, Raw!$A:$A, Dispositions!ADH$14, Raw!$C:$C, Dispositions!$C50, Raw!$H:$H, "E16")</f>
        <v>0</v>
      </c>
      <c r="ADJ50" s="46">
        <f>SUMIFS(Raw!$I:$I, Raw!$A:$A, Dispositions!ADJ$14, Raw!$C:$C, Dispositions!$C50, Raw!$H:$H, "E18")</f>
        <v>0</v>
      </c>
      <c r="ADK50" s="52">
        <f>SUMIFS(Raw!$I:$I, Raw!$A:$A, Dispositions!ADK$14, Raw!$C:$C, Dispositions!$C50, Raw!$H:$H, "E18")</f>
        <v>0</v>
      </c>
      <c r="ADL50" s="52">
        <f>SUMIFS(Raw!$I:$I, Raw!$A:$A, Dispositions!ADL$14, Raw!$C:$C, Dispositions!$C50, Raw!$H:$H, "E18")</f>
        <v>0</v>
      </c>
      <c r="ADM50" s="52">
        <f>SUMIFS(Raw!$I:$I, Raw!$A:$A, Dispositions!ADM$14, Raw!$C:$C, Dispositions!$C50, Raw!$H:$H, "E18")</f>
        <v>0</v>
      </c>
      <c r="ADN50" s="52">
        <f>SUMIFS(Raw!$I:$I, Raw!$A:$A, Dispositions!ADN$14, Raw!$C:$C, Dispositions!$C50, Raw!$H:$H, "E18")</f>
        <v>0</v>
      </c>
      <c r="ADO50" s="52">
        <f>SUMIFS(Raw!$I:$I, Raw!$A:$A, Dispositions!ADO$14, Raw!$C:$C, Dispositions!$C50, Raw!$H:$H, "E18")</f>
        <v>0</v>
      </c>
      <c r="ADP50" s="53">
        <f>SUMIFS(Raw!$I:$I, Raw!$A:$A, Dispositions!ADP$14, Raw!$C:$C, Dispositions!$C50, Raw!$H:$H, "E18")</f>
        <v>0</v>
      </c>
      <c r="ADR50" s="46">
        <f>SUMIFS(Raw!$I:$I, Raw!$A:$A, Dispositions!ADR$14, Raw!$C:$C, Dispositions!$C50, Raw!$H:$H, "E34")</f>
        <v>0</v>
      </c>
      <c r="ADS50" s="52">
        <f>SUMIFS(Raw!$I:$I, Raw!$A:$A, Dispositions!ADS$14, Raw!$C:$C, Dispositions!$C50, Raw!$H:$H, "E34")</f>
        <v>0</v>
      </c>
      <c r="ADT50" s="52">
        <f>SUMIFS(Raw!$I:$I, Raw!$A:$A, Dispositions!ADT$14, Raw!$C:$C, Dispositions!$C50, Raw!$H:$H, "E34")</f>
        <v>0</v>
      </c>
      <c r="ADU50" s="52">
        <f>SUMIFS(Raw!$I:$I, Raw!$A:$A, Dispositions!ADU$14, Raw!$C:$C, Dispositions!$C50, Raw!$H:$H, "E34")</f>
        <v>0</v>
      </c>
      <c r="ADV50" s="52">
        <f>SUMIFS(Raw!$I:$I, Raw!$A:$A, Dispositions!ADV$14, Raw!$C:$C, Dispositions!$C50, Raw!$H:$H, "E34")</f>
        <v>0</v>
      </c>
      <c r="ADW50" s="52">
        <f>SUMIFS(Raw!$I:$I, Raw!$A:$A, Dispositions!ADW$14, Raw!$C:$C, Dispositions!$C50, Raw!$H:$H, "E34")</f>
        <v>0</v>
      </c>
      <c r="ADX50" s="53">
        <f>SUMIFS(Raw!$I:$I, Raw!$A:$A, Dispositions!ADX$14, Raw!$C:$C, Dispositions!$C50, Raw!$H:$H, "E34")</f>
        <v>0</v>
      </c>
      <c r="ADZ50" s="46">
        <f>SUMIFS(Raw!$I:$I, Raw!$A:$A, Dispositions!ADZ$14, Raw!$C:$C, Dispositions!$C50, Raw!$H:$H, "E02")</f>
        <v>0</v>
      </c>
      <c r="AEA50" s="52">
        <f>SUMIFS(Raw!$I:$I, Raw!$A:$A, Dispositions!AEA$14, Raw!$C:$C, Dispositions!$C50, Raw!$H:$H, "E02")</f>
        <v>0</v>
      </c>
      <c r="AEB50" s="52">
        <f>SUMIFS(Raw!$I:$I, Raw!$A:$A, Dispositions!AEB$14, Raw!$C:$C, Dispositions!$C50, Raw!$H:$H, "E02")</f>
        <v>0</v>
      </c>
      <c r="AEC50" s="52">
        <f>SUMIFS(Raw!$I:$I, Raw!$A:$A, Dispositions!AEC$14, Raw!$C:$C, Dispositions!$C50, Raw!$H:$H, "E02")</f>
        <v>0</v>
      </c>
      <c r="AED50" s="52">
        <f>SUMIFS(Raw!$I:$I, Raw!$A:$A, Dispositions!AED$14, Raw!$C:$C, Dispositions!$C50, Raw!$H:$H, "E02")</f>
        <v>0</v>
      </c>
      <c r="AEE50" s="52">
        <f>SUMIFS(Raw!$I:$I, Raw!$A:$A, Dispositions!AEE$14, Raw!$C:$C, Dispositions!$C50, Raw!$H:$H, "E02")</f>
        <v>0</v>
      </c>
      <c r="AEF50" s="53">
        <f>SUMIFS(Raw!$I:$I, Raw!$A:$A, Dispositions!AEF$14, Raw!$C:$C, Dispositions!$C50, Raw!$H:$H, "E02")</f>
        <v>0</v>
      </c>
      <c r="AEH50" s="46">
        <f>SUMIFS(Raw!$I:$I, Raw!$A:$A, Dispositions!AEH$14, Raw!$C:$C, Dispositions!$C50, Raw!$H:$H, "E03")</f>
        <v>0</v>
      </c>
      <c r="AEI50" s="52">
        <f>SUMIFS(Raw!$I:$I, Raw!$A:$A, Dispositions!AEI$14, Raw!$C:$C, Dispositions!$C50, Raw!$H:$H, "E03")</f>
        <v>0</v>
      </c>
      <c r="AEJ50" s="52">
        <f>SUMIFS(Raw!$I:$I, Raw!$A:$A, Dispositions!AEJ$14, Raw!$C:$C, Dispositions!$C50, Raw!$H:$H, "E03")</f>
        <v>0</v>
      </c>
      <c r="AEK50" s="52">
        <f>SUMIFS(Raw!$I:$I, Raw!$A:$A, Dispositions!AEK$14, Raw!$C:$C, Dispositions!$C50, Raw!$H:$H, "E03")</f>
        <v>0</v>
      </c>
      <c r="AEL50" s="52">
        <f>SUMIFS(Raw!$I:$I, Raw!$A:$A, Dispositions!AEL$14, Raw!$C:$C, Dispositions!$C50, Raw!$H:$H, "E03")</f>
        <v>0</v>
      </c>
      <c r="AEM50" s="52">
        <f>SUMIFS(Raw!$I:$I, Raw!$A:$A, Dispositions!AEM$14, Raw!$C:$C, Dispositions!$C50, Raw!$H:$H, "E03")</f>
        <v>0</v>
      </c>
      <c r="AEN50" s="53">
        <f>SUMIFS(Raw!$I:$I, Raw!$A:$A, Dispositions!AEN$14, Raw!$C:$C, Dispositions!$C50, Raw!$H:$H, "E03")</f>
        <v>0</v>
      </c>
      <c r="AEP50" s="46">
        <f>SUMIFS(Raw!$I:$I, Raw!$A:$A, Dispositions!AEP$14, Raw!$C:$C, Dispositions!$C50, Raw!$H:$H, "E05")</f>
        <v>0</v>
      </c>
      <c r="AEQ50" s="52">
        <f>SUMIFS(Raw!$I:$I, Raw!$A:$A, Dispositions!AEQ$14, Raw!$C:$C, Dispositions!$C50, Raw!$H:$H, "E05")</f>
        <v>0</v>
      </c>
      <c r="AER50" s="52">
        <f>SUMIFS(Raw!$I:$I, Raw!$A:$A, Dispositions!AER$14, Raw!$C:$C, Dispositions!$C50, Raw!$H:$H, "E05")</f>
        <v>0</v>
      </c>
      <c r="AES50" s="52">
        <f>SUMIFS(Raw!$I:$I, Raw!$A:$A, Dispositions!AES$14, Raw!$C:$C, Dispositions!$C50, Raw!$H:$H, "E05")</f>
        <v>0</v>
      </c>
      <c r="AET50" s="52">
        <f>SUMIFS(Raw!$I:$I, Raw!$A:$A, Dispositions!AET$14, Raw!$C:$C, Dispositions!$C50, Raw!$H:$H, "E05")</f>
        <v>0</v>
      </c>
      <c r="AEU50" s="52">
        <f>SUMIFS(Raw!$I:$I, Raw!$A:$A, Dispositions!AEU$14, Raw!$C:$C, Dispositions!$C50, Raw!$H:$H, "E05")</f>
        <v>0</v>
      </c>
      <c r="AEV50" s="53">
        <f>SUMIFS(Raw!$I:$I, Raw!$A:$A, Dispositions!AEV$14, Raw!$C:$C, Dispositions!$C50, Raw!$H:$H, "E05")</f>
        <v>0</v>
      </c>
      <c r="AEX50" s="46">
        <f>SUMIFS(Raw!$I:$I, Raw!$A:$A, Dispositions!AEX$14, Raw!$C:$C, Dispositions!$C50, Raw!$H:$H, "E12")</f>
        <v>0</v>
      </c>
      <c r="AEY50" s="52">
        <f>SUMIFS(Raw!$I:$I, Raw!$A:$A, Dispositions!AEY$14, Raw!$C:$C, Dispositions!$C50, Raw!$H:$H, "E12")</f>
        <v>0</v>
      </c>
      <c r="AEZ50" s="52">
        <f>SUMIFS(Raw!$I:$I, Raw!$A:$A, Dispositions!AEZ$14, Raw!$C:$C, Dispositions!$C50, Raw!$H:$H, "E12")</f>
        <v>0</v>
      </c>
      <c r="AFA50" s="52">
        <f>SUMIFS(Raw!$I:$I, Raw!$A:$A, Dispositions!AFA$14, Raw!$C:$C, Dispositions!$C50, Raw!$H:$H, "E12")</f>
        <v>0</v>
      </c>
      <c r="AFB50" s="52">
        <f>SUMIFS(Raw!$I:$I, Raw!$A:$A, Dispositions!AFB$14, Raw!$C:$C, Dispositions!$C50, Raw!$H:$H, "E12")</f>
        <v>0</v>
      </c>
      <c r="AFC50" s="52">
        <f>SUMIFS(Raw!$I:$I, Raw!$A:$A, Dispositions!AFC$14, Raw!$C:$C, Dispositions!$C50, Raw!$H:$H, "E12")</f>
        <v>0</v>
      </c>
      <c r="AFD50" s="53">
        <f>SUMIFS(Raw!$I:$I, Raw!$A:$A, Dispositions!AFD$14, Raw!$C:$C, Dispositions!$C50, Raw!$H:$H, "E12")</f>
        <v>0</v>
      </c>
      <c r="AFF50" s="46">
        <f>SUMIFS(Raw!$I:$I, Raw!$A:$A, Dispositions!AFF$14, Raw!$C:$C, Dispositions!$C50, Raw!$H:$H, "E13")</f>
        <v>0</v>
      </c>
      <c r="AFG50" s="52">
        <f>SUMIFS(Raw!$I:$I, Raw!$A:$A, Dispositions!AFG$14, Raw!$C:$C, Dispositions!$C50, Raw!$H:$H, "E13")</f>
        <v>0</v>
      </c>
      <c r="AFH50" s="52">
        <f>SUMIFS(Raw!$I:$I, Raw!$A:$A, Dispositions!AFH$14, Raw!$C:$C, Dispositions!$C50, Raw!$H:$H, "E13")</f>
        <v>0</v>
      </c>
      <c r="AFI50" s="52">
        <f>SUMIFS(Raw!$I:$I, Raw!$A:$A, Dispositions!AFI$14, Raw!$C:$C, Dispositions!$C50, Raw!$H:$H, "E13")</f>
        <v>0</v>
      </c>
      <c r="AFJ50" s="52">
        <f>SUMIFS(Raw!$I:$I, Raw!$A:$A, Dispositions!AFJ$14, Raw!$C:$C, Dispositions!$C50, Raw!$H:$H, "E13")</f>
        <v>0</v>
      </c>
      <c r="AFK50" s="52">
        <f>SUMIFS(Raw!$I:$I, Raw!$A:$A, Dispositions!AFK$14, Raw!$C:$C, Dispositions!$C50, Raw!$H:$H, "E13")</f>
        <v>0</v>
      </c>
      <c r="AFL50" s="53">
        <f>SUMIFS(Raw!$I:$I, Raw!$A:$A, Dispositions!AFL$14, Raw!$C:$C, Dispositions!$C50, Raw!$H:$H, "E13")</f>
        <v>0</v>
      </c>
      <c r="AFN50" s="46">
        <f>SUMIFS(Raw!$I:$I, Raw!$A:$A, Dispositions!AFN$14, Raw!$C:$C, Dispositions!$C50, Raw!$H:$H, "E14")</f>
        <v>0</v>
      </c>
      <c r="AFO50" s="52">
        <f>SUMIFS(Raw!$I:$I, Raw!$A:$A, Dispositions!AFO$14, Raw!$C:$C, Dispositions!$C50, Raw!$H:$H, "E14")</f>
        <v>0</v>
      </c>
      <c r="AFP50" s="52">
        <f>SUMIFS(Raw!$I:$I, Raw!$A:$A, Dispositions!AFP$14, Raw!$C:$C, Dispositions!$C50, Raw!$H:$H, "E14")</f>
        <v>0</v>
      </c>
      <c r="AFQ50" s="52">
        <f>SUMIFS(Raw!$I:$I, Raw!$A:$A, Dispositions!AFQ$14, Raw!$C:$C, Dispositions!$C50, Raw!$H:$H, "E14")</f>
        <v>0</v>
      </c>
      <c r="AFR50" s="52">
        <f>SUMIFS(Raw!$I:$I, Raw!$A:$A, Dispositions!AFR$14, Raw!$C:$C, Dispositions!$C50, Raw!$H:$H, "E14")</f>
        <v>0</v>
      </c>
      <c r="AFS50" s="52">
        <f>SUMIFS(Raw!$I:$I, Raw!$A:$A, Dispositions!AFS$14, Raw!$C:$C, Dispositions!$C50, Raw!$H:$H, "E14")</f>
        <v>0</v>
      </c>
      <c r="AFT50" s="53">
        <f>SUMIFS(Raw!$I:$I, Raw!$A:$A, Dispositions!AFT$14, Raw!$C:$C, Dispositions!$C50, Raw!$H:$H, "E14")</f>
        <v>0</v>
      </c>
      <c r="AFV50" s="46">
        <f>SUMIFS(Raw!$I:$I, Raw!$A:$A, Dispositions!AFV$14, Raw!$C:$C, Dispositions!$C50, Raw!$H:$H, "E15")</f>
        <v>0</v>
      </c>
      <c r="AFW50" s="52">
        <f>SUMIFS(Raw!$I:$I, Raw!$A:$A, Dispositions!AFW$14, Raw!$C:$C, Dispositions!$C50, Raw!$H:$H, "E15")</f>
        <v>0</v>
      </c>
      <c r="AFX50" s="52">
        <f>SUMIFS(Raw!$I:$I, Raw!$A:$A, Dispositions!AFX$14, Raw!$C:$C, Dispositions!$C50, Raw!$H:$H, "E15")</f>
        <v>0</v>
      </c>
      <c r="AFY50" s="52">
        <f>SUMIFS(Raw!$I:$I, Raw!$A:$A, Dispositions!AFY$14, Raw!$C:$C, Dispositions!$C50, Raw!$H:$H, "E15")</f>
        <v>0</v>
      </c>
      <c r="AFZ50" s="52">
        <f>SUMIFS(Raw!$I:$I, Raw!$A:$A, Dispositions!AFZ$14, Raw!$C:$C, Dispositions!$C50, Raw!$H:$H, "E15")</f>
        <v>0</v>
      </c>
      <c r="AGA50" s="52">
        <f>SUMIFS(Raw!$I:$I, Raw!$A:$A, Dispositions!AGA$14, Raw!$C:$C, Dispositions!$C50, Raw!$H:$H, "E15")</f>
        <v>0</v>
      </c>
      <c r="AGB50" s="53">
        <f>SUMIFS(Raw!$I:$I, Raw!$A:$A, Dispositions!AGB$14, Raw!$C:$C, Dispositions!$C50, Raw!$H:$H, "E15")</f>
        <v>0</v>
      </c>
      <c r="AGD50" s="46">
        <f>SUMIFS(Raw!$I:$I, Raw!$A:$A, Dispositions!AGD$14, Raw!$C:$C, Dispositions!$C50, Raw!$H:$H, "E16")</f>
        <v>0</v>
      </c>
      <c r="AGE50" s="52">
        <f>SUMIFS(Raw!$I:$I, Raw!$A:$A, Dispositions!AGE$14, Raw!$C:$C, Dispositions!$C50, Raw!$H:$H, "E16")</f>
        <v>0</v>
      </c>
      <c r="AGF50" s="52">
        <f>SUMIFS(Raw!$I:$I, Raw!$A:$A, Dispositions!AGF$14, Raw!$C:$C, Dispositions!$C50, Raw!$H:$H, "E16")</f>
        <v>0</v>
      </c>
      <c r="AGG50" s="52">
        <f>SUMIFS(Raw!$I:$I, Raw!$A:$A, Dispositions!AGG$14, Raw!$C:$C, Dispositions!$C50, Raw!$H:$H, "E16")</f>
        <v>0</v>
      </c>
      <c r="AGH50" s="52">
        <f>SUMIFS(Raw!$I:$I, Raw!$A:$A, Dispositions!AGH$14, Raw!$C:$C, Dispositions!$C50, Raw!$H:$H, "E16")</f>
        <v>0</v>
      </c>
      <c r="AGI50" s="52">
        <f>SUMIFS(Raw!$I:$I, Raw!$A:$A, Dispositions!AGI$14, Raw!$C:$C, Dispositions!$C50, Raw!$H:$H, "E16")</f>
        <v>0</v>
      </c>
      <c r="AGJ50" s="53">
        <f>SUMIFS(Raw!$I:$I, Raw!$A:$A, Dispositions!AGJ$14, Raw!$C:$C, Dispositions!$C50, Raw!$H:$H, "E16")</f>
        <v>0</v>
      </c>
      <c r="AGL50" s="46">
        <f>SUMIFS(Raw!$I:$I, Raw!$A:$A, Dispositions!AGL$14, Raw!$C:$C, Dispositions!$C50, Raw!$H:$H, "E18")</f>
        <v>0</v>
      </c>
      <c r="AGM50" s="52">
        <f>SUMIFS(Raw!$I:$I, Raw!$A:$A, Dispositions!AGM$14, Raw!$C:$C, Dispositions!$C50, Raw!$H:$H, "E18")</f>
        <v>0</v>
      </c>
      <c r="AGN50" s="52">
        <f>SUMIFS(Raw!$I:$I, Raw!$A:$A, Dispositions!AGN$14, Raw!$C:$C, Dispositions!$C50, Raw!$H:$H, "E18")</f>
        <v>0</v>
      </c>
      <c r="AGO50" s="52">
        <f>SUMIFS(Raw!$I:$I, Raw!$A:$A, Dispositions!AGO$14, Raw!$C:$C, Dispositions!$C50, Raw!$H:$H, "E18")</f>
        <v>0</v>
      </c>
      <c r="AGP50" s="52">
        <f>SUMIFS(Raw!$I:$I, Raw!$A:$A, Dispositions!AGP$14, Raw!$C:$C, Dispositions!$C50, Raw!$H:$H, "E18")</f>
        <v>0</v>
      </c>
      <c r="AGQ50" s="52">
        <f>SUMIFS(Raw!$I:$I, Raw!$A:$A, Dispositions!AGQ$14, Raw!$C:$C, Dispositions!$C50, Raw!$H:$H, "E18")</f>
        <v>0</v>
      </c>
      <c r="AGR50" s="53">
        <f>SUMIFS(Raw!$I:$I, Raw!$A:$A, Dispositions!AGR$14, Raw!$C:$C, Dispositions!$C50, Raw!$H:$H, "E18")</f>
        <v>0</v>
      </c>
      <c r="AGT50" s="46">
        <f>SUMIFS(Raw!$I:$I, Raw!$A:$A, Dispositions!AGT$14, Raw!$C:$C, Dispositions!$C50, Raw!$H:$H, "E34")</f>
        <v>0</v>
      </c>
      <c r="AGU50" s="52">
        <f>SUMIFS(Raw!$I:$I, Raw!$A:$A, Dispositions!AGU$14, Raw!$C:$C, Dispositions!$C50, Raw!$H:$H, "E34")</f>
        <v>0</v>
      </c>
      <c r="AGV50" s="52">
        <f>SUMIFS(Raw!$I:$I, Raw!$A:$A, Dispositions!AGV$14, Raw!$C:$C, Dispositions!$C50, Raw!$H:$H, "E34")</f>
        <v>0</v>
      </c>
      <c r="AGW50" s="52">
        <f>SUMIFS(Raw!$I:$I, Raw!$A:$A, Dispositions!AGW$14, Raw!$C:$C, Dispositions!$C50, Raw!$H:$H, "E34")</f>
        <v>0</v>
      </c>
      <c r="AGX50" s="52">
        <f>SUMIFS(Raw!$I:$I, Raw!$A:$A, Dispositions!AGX$14, Raw!$C:$C, Dispositions!$C50, Raw!$H:$H, "E34")</f>
        <v>0</v>
      </c>
      <c r="AGY50" s="52">
        <f>SUMIFS(Raw!$I:$I, Raw!$A:$A, Dispositions!AGY$14, Raw!$C:$C, Dispositions!$C50, Raw!$H:$H, "E34")</f>
        <v>0</v>
      </c>
      <c r="AGZ50" s="53">
        <f>SUMIFS(Raw!$I:$I, Raw!$A:$A, Dispositions!AGZ$14, Raw!$C:$C, Dispositions!$C50, Raw!$H:$H, "E34")</f>
        <v>0</v>
      </c>
      <c r="AHB50" s="46">
        <f>SUMIFS(Raw!$I:$I, Raw!$A:$A, Dispositions!AHB$14, Raw!$C:$C, Dispositions!$C50, Raw!$H:$H, "E02")</f>
        <v>0</v>
      </c>
      <c r="AHC50" s="52">
        <f>SUMIFS(Raw!$I:$I, Raw!$A:$A, Dispositions!AHC$14, Raw!$C:$C, Dispositions!$C50, Raw!$H:$H, "E02")</f>
        <v>0</v>
      </c>
      <c r="AHD50" s="52">
        <f>SUMIFS(Raw!$I:$I, Raw!$A:$A, Dispositions!AHD$14, Raw!$C:$C, Dispositions!$C50, Raw!$H:$H, "E02")</f>
        <v>0</v>
      </c>
      <c r="AHE50" s="52">
        <f>SUMIFS(Raw!$I:$I, Raw!$A:$A, Dispositions!AHE$14, Raw!$C:$C, Dispositions!$C50, Raw!$H:$H, "E02")</f>
        <v>0</v>
      </c>
      <c r="AHF50" s="52">
        <f>SUMIFS(Raw!$I:$I, Raw!$A:$A, Dispositions!AHF$14, Raw!$C:$C, Dispositions!$C50, Raw!$H:$H, "E02")</f>
        <v>0</v>
      </c>
      <c r="AHG50" s="52">
        <f>SUMIFS(Raw!$I:$I, Raw!$A:$A, Dispositions!AHG$14, Raw!$C:$C, Dispositions!$C50, Raw!$H:$H, "E02")</f>
        <v>0</v>
      </c>
      <c r="AHH50" s="53">
        <f>SUMIFS(Raw!$I:$I, Raw!$A:$A, Dispositions!AHH$14, Raw!$C:$C, Dispositions!$C50, Raw!$H:$H, "E02")</f>
        <v>0</v>
      </c>
      <c r="AHJ50" s="46">
        <f>SUMIFS(Raw!$I:$I, Raw!$A:$A, Dispositions!AHJ$14, Raw!$C:$C, Dispositions!$C50, Raw!$H:$H, "E03")</f>
        <v>0</v>
      </c>
      <c r="AHK50" s="52">
        <f>SUMIFS(Raw!$I:$I, Raw!$A:$A, Dispositions!AHK$14, Raw!$C:$C, Dispositions!$C50, Raw!$H:$H, "E03")</f>
        <v>0</v>
      </c>
      <c r="AHL50" s="52">
        <f>SUMIFS(Raw!$I:$I, Raw!$A:$A, Dispositions!AHL$14, Raw!$C:$C, Dispositions!$C50, Raw!$H:$H, "E03")</f>
        <v>0</v>
      </c>
      <c r="AHM50" s="52">
        <f>SUMIFS(Raw!$I:$I, Raw!$A:$A, Dispositions!AHM$14, Raw!$C:$C, Dispositions!$C50, Raw!$H:$H, "E03")</f>
        <v>0</v>
      </c>
      <c r="AHN50" s="52">
        <f>SUMIFS(Raw!$I:$I, Raw!$A:$A, Dispositions!AHN$14, Raw!$C:$C, Dispositions!$C50, Raw!$H:$H, "E03")</f>
        <v>0</v>
      </c>
      <c r="AHO50" s="52">
        <f>SUMIFS(Raw!$I:$I, Raw!$A:$A, Dispositions!AHO$14, Raw!$C:$C, Dispositions!$C50, Raw!$H:$H, "E03")</f>
        <v>0</v>
      </c>
      <c r="AHP50" s="53">
        <f>SUMIFS(Raw!$I:$I, Raw!$A:$A, Dispositions!AHP$14, Raw!$C:$C, Dispositions!$C50, Raw!$H:$H, "E03")</f>
        <v>0</v>
      </c>
      <c r="AHR50" s="46">
        <f>SUMIFS(Raw!$I:$I, Raw!$A:$A, Dispositions!AHR$14, Raw!$C:$C, Dispositions!$C50, Raw!$H:$H, "E05")</f>
        <v>0</v>
      </c>
      <c r="AHS50" s="52">
        <f>SUMIFS(Raw!$I:$I, Raw!$A:$A, Dispositions!AHS$14, Raw!$C:$C, Dispositions!$C50, Raw!$H:$H, "E05")</f>
        <v>0</v>
      </c>
      <c r="AHT50" s="52">
        <f>SUMIFS(Raw!$I:$I, Raw!$A:$A, Dispositions!AHT$14, Raw!$C:$C, Dispositions!$C50, Raw!$H:$H, "E05")</f>
        <v>0</v>
      </c>
      <c r="AHU50" s="52">
        <f>SUMIFS(Raw!$I:$I, Raw!$A:$A, Dispositions!AHU$14, Raw!$C:$C, Dispositions!$C50, Raw!$H:$H, "E05")</f>
        <v>0</v>
      </c>
      <c r="AHV50" s="52">
        <f>SUMIFS(Raw!$I:$I, Raw!$A:$A, Dispositions!AHV$14, Raw!$C:$C, Dispositions!$C50, Raw!$H:$H, "E05")</f>
        <v>0</v>
      </c>
      <c r="AHW50" s="52">
        <f>SUMIFS(Raw!$I:$I, Raw!$A:$A, Dispositions!AHW$14, Raw!$C:$C, Dispositions!$C50, Raw!$H:$H, "E05")</f>
        <v>0</v>
      </c>
      <c r="AHX50" s="53">
        <f>SUMIFS(Raw!$I:$I, Raw!$A:$A, Dispositions!AHX$14, Raw!$C:$C, Dispositions!$C50, Raw!$H:$H, "E05")</f>
        <v>0</v>
      </c>
      <c r="AHZ50" s="46">
        <f>SUMIFS(Raw!$I:$I, Raw!$A:$A, Dispositions!AHZ$14, Raw!$C:$C, Dispositions!$C50, Raw!$H:$H, "E12")</f>
        <v>0</v>
      </c>
      <c r="AIA50" s="52">
        <f>SUMIFS(Raw!$I:$I, Raw!$A:$A, Dispositions!AIA$14, Raw!$C:$C, Dispositions!$C50, Raw!$H:$H, "E12")</f>
        <v>0</v>
      </c>
      <c r="AIB50" s="52">
        <f>SUMIFS(Raw!$I:$I, Raw!$A:$A, Dispositions!AIB$14, Raw!$C:$C, Dispositions!$C50, Raw!$H:$H, "E12")</f>
        <v>0</v>
      </c>
      <c r="AIC50" s="52">
        <f>SUMIFS(Raw!$I:$I, Raw!$A:$A, Dispositions!AIC$14, Raw!$C:$C, Dispositions!$C50, Raw!$H:$H, "E12")</f>
        <v>0</v>
      </c>
      <c r="AID50" s="52">
        <f>SUMIFS(Raw!$I:$I, Raw!$A:$A, Dispositions!AID$14, Raw!$C:$C, Dispositions!$C50, Raw!$H:$H, "E12")</f>
        <v>0</v>
      </c>
      <c r="AIE50" s="52">
        <f>SUMIFS(Raw!$I:$I, Raw!$A:$A, Dispositions!AIE$14, Raw!$C:$C, Dispositions!$C50, Raw!$H:$H, "E12")</f>
        <v>0</v>
      </c>
      <c r="AIF50" s="53">
        <f>SUMIFS(Raw!$I:$I, Raw!$A:$A, Dispositions!AIF$14, Raw!$C:$C, Dispositions!$C50, Raw!$H:$H, "E12")</f>
        <v>0</v>
      </c>
      <c r="AIH50" s="46">
        <f>SUMIFS(Raw!$I:$I, Raw!$A:$A, Dispositions!AIH$14, Raw!$C:$C, Dispositions!$C50, Raw!$H:$H, "E13")</f>
        <v>0</v>
      </c>
      <c r="AII50" s="52">
        <f>SUMIFS(Raw!$I:$I, Raw!$A:$A, Dispositions!AII$14, Raw!$C:$C, Dispositions!$C50, Raw!$H:$H, "E13")</f>
        <v>0</v>
      </c>
      <c r="AIJ50" s="52">
        <f>SUMIFS(Raw!$I:$I, Raw!$A:$A, Dispositions!AIJ$14, Raw!$C:$C, Dispositions!$C50, Raw!$H:$H, "E13")</f>
        <v>0</v>
      </c>
      <c r="AIK50" s="52">
        <f>SUMIFS(Raw!$I:$I, Raw!$A:$A, Dispositions!AIK$14, Raw!$C:$C, Dispositions!$C50, Raw!$H:$H, "E13")</f>
        <v>0</v>
      </c>
      <c r="AIL50" s="52">
        <f>SUMIFS(Raw!$I:$I, Raw!$A:$A, Dispositions!AIL$14, Raw!$C:$C, Dispositions!$C50, Raw!$H:$H, "E13")</f>
        <v>0</v>
      </c>
      <c r="AIM50" s="52">
        <f>SUMIFS(Raw!$I:$I, Raw!$A:$A, Dispositions!AIM$14, Raw!$C:$C, Dispositions!$C50, Raw!$H:$H, "E13")</f>
        <v>0</v>
      </c>
      <c r="AIN50" s="53">
        <f>SUMIFS(Raw!$I:$I, Raw!$A:$A, Dispositions!AIN$14, Raw!$C:$C, Dispositions!$C50, Raw!$H:$H, "E13")</f>
        <v>0</v>
      </c>
      <c r="AIP50" s="46">
        <f>SUMIFS(Raw!$I:$I, Raw!$A:$A, Dispositions!AIP$14, Raw!$C:$C, Dispositions!$C50, Raw!$H:$H, "E14")</f>
        <v>0</v>
      </c>
      <c r="AIQ50" s="52">
        <f>SUMIFS(Raw!$I:$I, Raw!$A:$A, Dispositions!AIQ$14, Raw!$C:$C, Dispositions!$C50, Raw!$H:$H, "E14")</f>
        <v>0</v>
      </c>
      <c r="AIR50" s="52">
        <f>SUMIFS(Raw!$I:$I, Raw!$A:$A, Dispositions!AIR$14, Raw!$C:$C, Dispositions!$C50, Raw!$H:$H, "E14")</f>
        <v>0</v>
      </c>
      <c r="AIS50" s="52">
        <f>SUMIFS(Raw!$I:$I, Raw!$A:$A, Dispositions!AIS$14, Raw!$C:$C, Dispositions!$C50, Raw!$H:$H, "E14")</f>
        <v>0</v>
      </c>
      <c r="AIT50" s="52">
        <f>SUMIFS(Raw!$I:$I, Raw!$A:$A, Dispositions!AIT$14, Raw!$C:$C, Dispositions!$C50, Raw!$H:$H, "E14")</f>
        <v>0</v>
      </c>
      <c r="AIU50" s="52">
        <f>SUMIFS(Raw!$I:$I, Raw!$A:$A, Dispositions!AIU$14, Raw!$C:$C, Dispositions!$C50, Raw!$H:$H, "E14")</f>
        <v>0</v>
      </c>
      <c r="AIV50" s="53">
        <f>SUMIFS(Raw!$I:$I, Raw!$A:$A, Dispositions!AIV$14, Raw!$C:$C, Dispositions!$C50, Raw!$H:$H, "E14")</f>
        <v>0</v>
      </c>
      <c r="AIX50" s="46">
        <f>SUMIFS(Raw!$I:$I, Raw!$A:$A, Dispositions!AIX$14, Raw!$C:$C, Dispositions!$C50, Raw!$H:$H, "E15")</f>
        <v>0</v>
      </c>
      <c r="AIY50" s="52">
        <f>SUMIFS(Raw!$I:$I, Raw!$A:$A, Dispositions!AIY$14, Raw!$C:$C, Dispositions!$C50, Raw!$H:$H, "E15")</f>
        <v>0</v>
      </c>
      <c r="AIZ50" s="52">
        <f>SUMIFS(Raw!$I:$I, Raw!$A:$A, Dispositions!AIZ$14, Raw!$C:$C, Dispositions!$C50, Raw!$H:$H, "E15")</f>
        <v>0</v>
      </c>
      <c r="AJA50" s="52">
        <f>SUMIFS(Raw!$I:$I, Raw!$A:$A, Dispositions!AJA$14, Raw!$C:$C, Dispositions!$C50, Raw!$H:$H, "E15")</f>
        <v>0</v>
      </c>
      <c r="AJB50" s="52">
        <f>SUMIFS(Raw!$I:$I, Raw!$A:$A, Dispositions!AJB$14, Raw!$C:$C, Dispositions!$C50, Raw!$H:$H, "E15")</f>
        <v>0</v>
      </c>
      <c r="AJC50" s="52">
        <f>SUMIFS(Raw!$I:$I, Raw!$A:$A, Dispositions!AJC$14, Raw!$C:$C, Dispositions!$C50, Raw!$H:$H, "E15")</f>
        <v>0</v>
      </c>
      <c r="AJD50" s="53">
        <f>SUMIFS(Raw!$I:$I, Raw!$A:$A, Dispositions!AJD$14, Raw!$C:$C, Dispositions!$C50, Raw!$H:$H, "E15")</f>
        <v>0</v>
      </c>
      <c r="AJF50" s="46">
        <f>SUMIFS(Raw!$I:$I, Raw!$A:$A, Dispositions!AJF$14, Raw!$C:$C, Dispositions!$C50, Raw!$H:$H, "E16")</f>
        <v>0</v>
      </c>
      <c r="AJG50" s="52">
        <f>SUMIFS(Raw!$I:$I, Raw!$A:$A, Dispositions!AJG$14, Raw!$C:$C, Dispositions!$C50, Raw!$H:$H, "E16")</f>
        <v>0</v>
      </c>
      <c r="AJH50" s="52">
        <f>SUMIFS(Raw!$I:$I, Raw!$A:$A, Dispositions!AJH$14, Raw!$C:$C, Dispositions!$C50, Raw!$H:$H, "E16")</f>
        <v>0</v>
      </c>
      <c r="AJI50" s="52">
        <f>SUMIFS(Raw!$I:$I, Raw!$A:$A, Dispositions!AJI$14, Raw!$C:$C, Dispositions!$C50, Raw!$H:$H, "E16")</f>
        <v>0</v>
      </c>
      <c r="AJJ50" s="52">
        <f>SUMIFS(Raw!$I:$I, Raw!$A:$A, Dispositions!AJJ$14, Raw!$C:$C, Dispositions!$C50, Raw!$H:$H, "E16")</f>
        <v>0</v>
      </c>
      <c r="AJK50" s="52">
        <f>SUMIFS(Raw!$I:$I, Raw!$A:$A, Dispositions!AJK$14, Raw!$C:$C, Dispositions!$C50, Raw!$H:$H, "E16")</f>
        <v>0</v>
      </c>
      <c r="AJL50" s="53">
        <f>SUMIFS(Raw!$I:$I, Raw!$A:$A, Dispositions!AJL$14, Raw!$C:$C, Dispositions!$C50, Raw!$H:$H, "E16")</f>
        <v>0</v>
      </c>
      <c r="AJN50" s="46">
        <f>SUMIFS(Raw!$I:$I, Raw!$A:$A, Dispositions!AJN$14, Raw!$C:$C, Dispositions!$C50, Raw!$H:$H, "E18")</f>
        <v>0</v>
      </c>
      <c r="AJO50" s="52">
        <f>SUMIFS(Raw!$I:$I, Raw!$A:$A, Dispositions!AJO$14, Raw!$C:$C, Dispositions!$C50, Raw!$H:$H, "E18")</f>
        <v>0</v>
      </c>
      <c r="AJP50" s="52">
        <f>SUMIFS(Raw!$I:$I, Raw!$A:$A, Dispositions!AJP$14, Raw!$C:$C, Dispositions!$C50, Raw!$H:$H, "E18")</f>
        <v>0</v>
      </c>
      <c r="AJQ50" s="52">
        <f>SUMIFS(Raw!$I:$I, Raw!$A:$A, Dispositions!AJQ$14, Raw!$C:$C, Dispositions!$C50, Raw!$H:$H, "E18")</f>
        <v>0</v>
      </c>
      <c r="AJR50" s="52">
        <f>SUMIFS(Raw!$I:$I, Raw!$A:$A, Dispositions!AJR$14, Raw!$C:$C, Dispositions!$C50, Raw!$H:$H, "E18")</f>
        <v>0</v>
      </c>
      <c r="AJS50" s="52">
        <f>SUMIFS(Raw!$I:$I, Raw!$A:$A, Dispositions!AJS$14, Raw!$C:$C, Dispositions!$C50, Raw!$H:$H, "E18")</f>
        <v>0</v>
      </c>
      <c r="AJT50" s="53">
        <f>SUMIFS(Raw!$I:$I, Raw!$A:$A, Dispositions!AJT$14, Raw!$C:$C, Dispositions!$C50, Raw!$H:$H, "E18")</f>
        <v>0</v>
      </c>
      <c r="AJV50" s="46">
        <f>SUMIFS(Raw!$I:$I, Raw!$A:$A, Dispositions!AJV$14, Raw!$C:$C, Dispositions!$C50, Raw!$H:$H, "E34")</f>
        <v>0</v>
      </c>
      <c r="AJW50" s="52">
        <f>SUMIFS(Raw!$I:$I, Raw!$A:$A, Dispositions!AJW$14, Raw!$C:$C, Dispositions!$C50, Raw!$H:$H, "E34")</f>
        <v>0</v>
      </c>
      <c r="AJX50" s="52">
        <f>SUMIFS(Raw!$I:$I, Raw!$A:$A, Dispositions!AJX$14, Raw!$C:$C, Dispositions!$C50, Raw!$H:$H, "E34")</f>
        <v>0</v>
      </c>
      <c r="AJY50" s="52">
        <f>SUMIFS(Raw!$I:$I, Raw!$A:$A, Dispositions!AJY$14, Raw!$C:$C, Dispositions!$C50, Raw!$H:$H, "E34")</f>
        <v>0</v>
      </c>
      <c r="AJZ50" s="52">
        <f>SUMIFS(Raw!$I:$I, Raw!$A:$A, Dispositions!AJZ$14, Raw!$C:$C, Dispositions!$C50, Raw!$H:$H, "E34")</f>
        <v>0</v>
      </c>
      <c r="AKA50" s="52">
        <f>SUMIFS(Raw!$I:$I, Raw!$A:$A, Dispositions!AKA$14, Raw!$C:$C, Dispositions!$C50, Raw!$H:$H, "E34")</f>
        <v>0</v>
      </c>
      <c r="AKB50" s="53">
        <f>SUMIFS(Raw!$I:$I, Raw!$A:$A, Dispositions!AKB$14, Raw!$C:$C, Dispositions!$C50, Raw!$H:$H, "E34")</f>
        <v>0</v>
      </c>
      <c r="AKD50" s="46">
        <f>SUMIFS(Raw!$I:$I, Raw!$A:$A, Dispositions!AKD$14, Raw!$C:$C, Dispositions!$C50, Raw!$H:$H, "E02")</f>
        <v>0</v>
      </c>
      <c r="AKE50" s="52">
        <f>SUMIFS(Raw!$I:$I, Raw!$A:$A, Dispositions!AKE$14, Raw!$C:$C, Dispositions!$C50, Raw!$H:$H, "E02")</f>
        <v>0</v>
      </c>
      <c r="AKF50" s="52">
        <f>SUMIFS(Raw!$I:$I, Raw!$A:$A, Dispositions!AKF$14, Raw!$C:$C, Dispositions!$C50, Raw!$H:$H, "E02")</f>
        <v>0</v>
      </c>
      <c r="AKG50" s="52">
        <f>SUMIFS(Raw!$I:$I, Raw!$A:$A, Dispositions!AKG$14, Raw!$C:$C, Dispositions!$C50, Raw!$H:$H, "E02")</f>
        <v>0</v>
      </c>
      <c r="AKH50" s="52">
        <f>SUMIFS(Raw!$I:$I, Raw!$A:$A, Dispositions!AKH$14, Raw!$C:$C, Dispositions!$C50, Raw!$H:$H, "E02")</f>
        <v>0</v>
      </c>
      <c r="AKI50" s="52">
        <f>SUMIFS(Raw!$I:$I, Raw!$A:$A, Dispositions!AKI$14, Raw!$C:$C, Dispositions!$C50, Raw!$H:$H, "E02")</f>
        <v>0</v>
      </c>
      <c r="AKJ50" s="53">
        <f>SUMIFS(Raw!$I:$I, Raw!$A:$A, Dispositions!AKJ$14, Raw!$C:$C, Dispositions!$C50, Raw!$H:$H, "E02")</f>
        <v>0</v>
      </c>
      <c r="AKL50" s="46">
        <f>SUMIFS(Raw!$I:$I, Raw!$A:$A, Dispositions!AKL$14, Raw!$C:$C, Dispositions!$C50, Raw!$H:$H, "E03")</f>
        <v>0</v>
      </c>
      <c r="AKM50" s="52">
        <f>SUMIFS(Raw!$I:$I, Raw!$A:$A, Dispositions!AKM$14, Raw!$C:$C, Dispositions!$C50, Raw!$H:$H, "E03")</f>
        <v>0</v>
      </c>
      <c r="AKN50" s="52">
        <f>SUMIFS(Raw!$I:$I, Raw!$A:$A, Dispositions!AKN$14, Raw!$C:$C, Dispositions!$C50, Raw!$H:$H, "E03")</f>
        <v>0</v>
      </c>
      <c r="AKO50" s="52">
        <f>SUMIFS(Raw!$I:$I, Raw!$A:$A, Dispositions!AKO$14, Raw!$C:$C, Dispositions!$C50, Raw!$H:$H, "E03")</f>
        <v>0</v>
      </c>
      <c r="AKP50" s="52">
        <f>SUMIFS(Raw!$I:$I, Raw!$A:$A, Dispositions!AKP$14, Raw!$C:$C, Dispositions!$C50, Raw!$H:$H, "E03")</f>
        <v>0</v>
      </c>
      <c r="AKQ50" s="52">
        <f>SUMIFS(Raw!$I:$I, Raw!$A:$A, Dispositions!AKQ$14, Raw!$C:$C, Dispositions!$C50, Raw!$H:$H, "E03")</f>
        <v>0</v>
      </c>
      <c r="AKR50" s="53">
        <f>SUMIFS(Raw!$I:$I, Raw!$A:$A, Dispositions!AKR$14, Raw!$C:$C, Dispositions!$C50, Raw!$H:$H, "E03")</f>
        <v>0</v>
      </c>
      <c r="AKT50" s="46">
        <f>SUMIFS(Raw!$I:$I, Raw!$A:$A, Dispositions!AKT$14, Raw!$C:$C, Dispositions!$C50, Raw!$H:$H, "E05")</f>
        <v>0</v>
      </c>
      <c r="AKU50" s="52">
        <f>SUMIFS(Raw!$I:$I, Raw!$A:$A, Dispositions!AKU$14, Raw!$C:$C, Dispositions!$C50, Raw!$H:$H, "E05")</f>
        <v>0</v>
      </c>
      <c r="AKV50" s="52">
        <f>SUMIFS(Raw!$I:$I, Raw!$A:$A, Dispositions!AKV$14, Raw!$C:$C, Dispositions!$C50, Raw!$H:$H, "E05")</f>
        <v>0</v>
      </c>
      <c r="AKW50" s="52">
        <f>SUMIFS(Raw!$I:$I, Raw!$A:$A, Dispositions!AKW$14, Raw!$C:$C, Dispositions!$C50, Raw!$H:$H, "E05")</f>
        <v>0</v>
      </c>
      <c r="AKX50" s="52">
        <f>SUMIFS(Raw!$I:$I, Raw!$A:$A, Dispositions!AKX$14, Raw!$C:$C, Dispositions!$C50, Raw!$H:$H, "E05")</f>
        <v>0</v>
      </c>
      <c r="AKY50" s="52">
        <f>SUMIFS(Raw!$I:$I, Raw!$A:$A, Dispositions!AKY$14, Raw!$C:$C, Dispositions!$C50, Raw!$H:$H, "E05")</f>
        <v>0</v>
      </c>
      <c r="AKZ50" s="53">
        <f>SUMIFS(Raw!$I:$I, Raw!$A:$A, Dispositions!AKZ$14, Raw!$C:$C, Dispositions!$C50, Raw!$H:$H, "E05")</f>
        <v>0</v>
      </c>
      <c r="ALB50" s="46">
        <f>SUMIFS(Raw!$I:$I, Raw!$A:$A, Dispositions!ALB$14, Raw!$C:$C, Dispositions!$C50, Raw!$H:$H, "E12")</f>
        <v>0</v>
      </c>
      <c r="ALC50" s="52">
        <f>SUMIFS(Raw!$I:$I, Raw!$A:$A, Dispositions!ALC$14, Raw!$C:$C, Dispositions!$C50, Raw!$H:$H, "E12")</f>
        <v>0</v>
      </c>
      <c r="ALD50" s="52">
        <f>SUMIFS(Raw!$I:$I, Raw!$A:$A, Dispositions!ALD$14, Raw!$C:$C, Dispositions!$C50, Raw!$H:$H, "E12")</f>
        <v>0</v>
      </c>
      <c r="ALE50" s="52">
        <f>SUMIFS(Raw!$I:$I, Raw!$A:$A, Dispositions!ALE$14, Raw!$C:$C, Dispositions!$C50, Raw!$H:$H, "E12")</f>
        <v>0</v>
      </c>
      <c r="ALF50" s="52">
        <f>SUMIFS(Raw!$I:$I, Raw!$A:$A, Dispositions!ALF$14, Raw!$C:$C, Dispositions!$C50, Raw!$H:$H, "E12")</f>
        <v>0</v>
      </c>
      <c r="ALG50" s="52">
        <f>SUMIFS(Raw!$I:$I, Raw!$A:$A, Dispositions!ALG$14, Raw!$C:$C, Dispositions!$C50, Raw!$H:$H, "E12")</f>
        <v>0</v>
      </c>
      <c r="ALH50" s="53">
        <f>SUMIFS(Raw!$I:$I, Raw!$A:$A, Dispositions!ALH$14, Raw!$C:$C, Dispositions!$C50, Raw!$H:$H, "E12")</f>
        <v>0</v>
      </c>
      <c r="ALJ50" s="46">
        <f>SUMIFS(Raw!$I:$I, Raw!$A:$A, Dispositions!ALJ$14, Raw!$C:$C, Dispositions!$C50, Raw!$H:$H, "E13")</f>
        <v>0</v>
      </c>
      <c r="ALK50" s="52">
        <f>SUMIFS(Raw!$I:$I, Raw!$A:$A, Dispositions!ALK$14, Raw!$C:$C, Dispositions!$C50, Raw!$H:$H, "E13")</f>
        <v>0</v>
      </c>
      <c r="ALL50" s="52">
        <f>SUMIFS(Raw!$I:$I, Raw!$A:$A, Dispositions!ALL$14, Raw!$C:$C, Dispositions!$C50, Raw!$H:$H, "E13")</f>
        <v>0</v>
      </c>
      <c r="ALM50" s="52">
        <f>SUMIFS(Raw!$I:$I, Raw!$A:$A, Dispositions!ALM$14, Raw!$C:$C, Dispositions!$C50, Raw!$H:$H, "E13")</f>
        <v>0</v>
      </c>
      <c r="ALN50" s="52">
        <f>SUMIFS(Raw!$I:$I, Raw!$A:$A, Dispositions!ALN$14, Raw!$C:$C, Dispositions!$C50, Raw!$H:$H, "E13")</f>
        <v>0</v>
      </c>
      <c r="ALO50" s="52">
        <f>SUMIFS(Raw!$I:$I, Raw!$A:$A, Dispositions!ALO$14, Raw!$C:$C, Dispositions!$C50, Raw!$H:$H, "E13")</f>
        <v>0</v>
      </c>
      <c r="ALP50" s="53">
        <f>SUMIFS(Raw!$I:$I, Raw!$A:$A, Dispositions!ALP$14, Raw!$C:$C, Dispositions!$C50, Raw!$H:$H, "E13")</f>
        <v>0</v>
      </c>
      <c r="ALR50" s="46">
        <f>SUMIFS(Raw!$I:$I, Raw!$A:$A, Dispositions!ALR$14, Raw!$C:$C, Dispositions!$C50, Raw!$H:$H, "E14")</f>
        <v>0</v>
      </c>
      <c r="ALS50" s="52">
        <f>SUMIFS(Raw!$I:$I, Raw!$A:$A, Dispositions!ALS$14, Raw!$C:$C, Dispositions!$C50, Raw!$H:$H, "E14")</f>
        <v>0</v>
      </c>
      <c r="ALT50" s="52">
        <f>SUMIFS(Raw!$I:$I, Raw!$A:$A, Dispositions!ALT$14, Raw!$C:$C, Dispositions!$C50, Raw!$H:$H, "E14")</f>
        <v>0</v>
      </c>
      <c r="ALU50" s="52">
        <f>SUMIFS(Raw!$I:$I, Raw!$A:$A, Dispositions!ALU$14, Raw!$C:$C, Dispositions!$C50, Raw!$H:$H, "E14")</f>
        <v>0</v>
      </c>
      <c r="ALV50" s="52">
        <f>SUMIFS(Raw!$I:$I, Raw!$A:$A, Dispositions!ALV$14, Raw!$C:$C, Dispositions!$C50, Raw!$H:$H, "E14")</f>
        <v>0</v>
      </c>
      <c r="ALW50" s="52">
        <f>SUMIFS(Raw!$I:$I, Raw!$A:$A, Dispositions!ALW$14, Raw!$C:$C, Dispositions!$C50, Raw!$H:$H, "E14")</f>
        <v>0</v>
      </c>
      <c r="ALX50" s="53">
        <f>SUMIFS(Raw!$I:$I, Raw!$A:$A, Dispositions!ALX$14, Raw!$C:$C, Dispositions!$C50, Raw!$H:$H, "E14")</f>
        <v>0</v>
      </c>
      <c r="ALZ50" s="46">
        <f>SUMIFS(Raw!$I:$I, Raw!$A:$A, Dispositions!ALZ$14, Raw!$C:$C, Dispositions!$C50, Raw!$H:$H, "E15")</f>
        <v>0</v>
      </c>
      <c r="AMA50" s="52">
        <f>SUMIFS(Raw!$I:$I, Raw!$A:$A, Dispositions!AMA$14, Raw!$C:$C, Dispositions!$C50, Raw!$H:$H, "E15")</f>
        <v>0</v>
      </c>
      <c r="AMB50" s="52">
        <f>SUMIFS(Raw!$I:$I, Raw!$A:$A, Dispositions!AMB$14, Raw!$C:$C, Dispositions!$C50, Raw!$H:$H, "E15")</f>
        <v>0</v>
      </c>
      <c r="AMC50" s="52">
        <f>SUMIFS(Raw!$I:$I, Raw!$A:$A, Dispositions!AMC$14, Raw!$C:$C, Dispositions!$C50, Raw!$H:$H, "E15")</f>
        <v>0</v>
      </c>
      <c r="AMD50" s="52">
        <f>SUMIFS(Raw!$I:$I, Raw!$A:$A, Dispositions!AMD$14, Raw!$C:$C, Dispositions!$C50, Raw!$H:$H, "E15")</f>
        <v>0</v>
      </c>
      <c r="AME50" s="52">
        <f>SUMIFS(Raw!$I:$I, Raw!$A:$A, Dispositions!AME$14, Raw!$C:$C, Dispositions!$C50, Raw!$H:$H, "E15")</f>
        <v>0</v>
      </c>
      <c r="AMF50" s="53">
        <f>SUMIFS(Raw!$I:$I, Raw!$A:$A, Dispositions!AMF$14, Raw!$C:$C, Dispositions!$C50, Raw!$H:$H, "E15")</f>
        <v>0</v>
      </c>
      <c r="AMH50" s="46">
        <f>SUMIFS(Raw!$I:$I, Raw!$A:$A, Dispositions!AMH$14, Raw!$C:$C, Dispositions!$C50, Raw!$H:$H, "E16")</f>
        <v>0</v>
      </c>
      <c r="AMI50" s="52">
        <f>SUMIFS(Raw!$I:$I, Raw!$A:$A, Dispositions!AMI$14, Raw!$C:$C, Dispositions!$C50, Raw!$H:$H, "E16")</f>
        <v>0</v>
      </c>
      <c r="AMJ50" s="52">
        <f>SUMIFS(Raw!$I:$I, Raw!$A:$A, Dispositions!AMJ$14, Raw!$C:$C, Dispositions!$C50, Raw!$H:$H, "E16")</f>
        <v>0</v>
      </c>
      <c r="AMK50" s="52">
        <f>SUMIFS(Raw!$I:$I, Raw!$A:$A, Dispositions!AMK$14, Raw!$C:$C, Dispositions!$C50, Raw!$H:$H, "E16")</f>
        <v>0</v>
      </c>
      <c r="AML50" s="52">
        <f>SUMIFS(Raw!$I:$I, Raw!$A:$A, Dispositions!AML$14, Raw!$C:$C, Dispositions!$C50, Raw!$H:$H, "E16")</f>
        <v>0</v>
      </c>
      <c r="AMM50" s="52">
        <f>SUMIFS(Raw!$I:$I, Raw!$A:$A, Dispositions!AMM$14, Raw!$C:$C, Dispositions!$C50, Raw!$H:$H, "E16")</f>
        <v>0</v>
      </c>
      <c r="AMN50" s="53">
        <f>SUMIFS(Raw!$I:$I, Raw!$A:$A, Dispositions!AMN$14, Raw!$C:$C, Dispositions!$C50, Raw!$H:$H, "E16")</f>
        <v>0</v>
      </c>
      <c r="AMP50" s="46">
        <f>SUMIFS(Raw!$I:$I, Raw!$A:$A, Dispositions!AMP$14, Raw!$C:$C, Dispositions!$C50, Raw!$H:$H, "E18")</f>
        <v>0</v>
      </c>
      <c r="AMQ50" s="52">
        <f>SUMIFS(Raw!$I:$I, Raw!$A:$A, Dispositions!AMQ$14, Raw!$C:$C, Dispositions!$C50, Raw!$H:$H, "E18")</f>
        <v>0</v>
      </c>
      <c r="AMR50" s="52">
        <f>SUMIFS(Raw!$I:$I, Raw!$A:$A, Dispositions!AMR$14, Raw!$C:$C, Dispositions!$C50, Raw!$H:$H, "E18")</f>
        <v>0</v>
      </c>
      <c r="AMS50" s="52">
        <f>SUMIFS(Raw!$I:$I, Raw!$A:$A, Dispositions!AMS$14, Raw!$C:$C, Dispositions!$C50, Raw!$H:$H, "E18")</f>
        <v>0</v>
      </c>
      <c r="AMT50" s="52">
        <f>SUMIFS(Raw!$I:$I, Raw!$A:$A, Dispositions!AMT$14, Raw!$C:$C, Dispositions!$C50, Raw!$H:$H, "E18")</f>
        <v>0</v>
      </c>
      <c r="AMU50" s="52">
        <f>SUMIFS(Raw!$I:$I, Raw!$A:$A, Dispositions!AMU$14, Raw!$C:$C, Dispositions!$C50, Raw!$H:$H, "E18")</f>
        <v>0</v>
      </c>
      <c r="AMV50" s="53">
        <f>SUMIFS(Raw!$I:$I, Raw!$A:$A, Dispositions!AMV$14, Raw!$C:$C, Dispositions!$C50, Raw!$H:$H, "E18")</f>
        <v>0</v>
      </c>
      <c r="AMX50" s="46">
        <f>SUMIFS(Raw!$I:$I, Raw!$A:$A, Dispositions!AMX$14, Raw!$C:$C, Dispositions!$C50, Raw!$H:$H, "E34")</f>
        <v>0</v>
      </c>
      <c r="AMY50" s="52">
        <f>SUMIFS(Raw!$I:$I, Raw!$A:$A, Dispositions!AMY$14, Raw!$C:$C, Dispositions!$C50, Raw!$H:$H, "E34")</f>
        <v>0</v>
      </c>
      <c r="AMZ50" s="52">
        <f>SUMIFS(Raw!$I:$I, Raw!$A:$A, Dispositions!AMZ$14, Raw!$C:$C, Dispositions!$C50, Raw!$H:$H, "E34")</f>
        <v>0</v>
      </c>
      <c r="ANA50" s="52">
        <f>SUMIFS(Raw!$I:$I, Raw!$A:$A, Dispositions!ANA$14, Raw!$C:$C, Dispositions!$C50, Raw!$H:$H, "E34")</f>
        <v>0</v>
      </c>
      <c r="ANB50" s="52">
        <f>SUMIFS(Raw!$I:$I, Raw!$A:$A, Dispositions!ANB$14, Raw!$C:$C, Dispositions!$C50, Raw!$H:$H, "E34")</f>
        <v>0</v>
      </c>
      <c r="ANC50" s="52">
        <f>SUMIFS(Raw!$I:$I, Raw!$A:$A, Dispositions!ANC$14, Raw!$C:$C, Dispositions!$C50, Raw!$H:$H, "E34")</f>
        <v>0</v>
      </c>
      <c r="AND50" s="53">
        <f>SUMIFS(Raw!$I:$I, Raw!$A:$A, Dispositions!AND$14, Raw!$C:$C, Dispositions!$C50, Raw!$H:$H, "E34")</f>
        <v>0</v>
      </c>
      <c r="ANF50" s="46">
        <f>SUMIFS(Raw!$I:$I, Raw!$A:$A, Dispositions!ANF$14, Raw!$C:$C, Dispositions!$C50, Raw!$H:$H, "E02")</f>
        <v>0</v>
      </c>
      <c r="ANG50" s="52">
        <f>SUMIFS(Raw!$I:$I, Raw!$A:$A, Dispositions!ANG$14, Raw!$C:$C, Dispositions!$C50, Raw!$H:$H, "E02")</f>
        <v>0</v>
      </c>
      <c r="ANH50" s="52">
        <f>SUMIFS(Raw!$I:$I, Raw!$A:$A, Dispositions!ANH$14, Raw!$C:$C, Dispositions!$C50, Raw!$H:$H, "E02")</f>
        <v>0</v>
      </c>
      <c r="ANI50" s="52">
        <f>SUMIFS(Raw!$I:$I, Raw!$A:$A, Dispositions!ANI$14, Raw!$C:$C, Dispositions!$C50, Raw!$H:$H, "E02")</f>
        <v>0</v>
      </c>
      <c r="ANJ50" s="52">
        <f>SUMIFS(Raw!$I:$I, Raw!$A:$A, Dispositions!ANJ$14, Raw!$C:$C, Dispositions!$C50, Raw!$H:$H, "E02")</f>
        <v>0</v>
      </c>
      <c r="ANK50" s="52">
        <f>SUMIFS(Raw!$I:$I, Raw!$A:$A, Dispositions!ANK$14, Raw!$C:$C, Dispositions!$C50, Raw!$H:$H, "E02")</f>
        <v>0</v>
      </c>
      <c r="ANL50" s="53">
        <f>SUMIFS(Raw!$I:$I, Raw!$A:$A, Dispositions!ANL$14, Raw!$C:$C, Dispositions!$C50, Raw!$H:$H, "E02")</f>
        <v>0</v>
      </c>
      <c r="ANN50" s="46">
        <f>SUMIFS(Raw!$I:$I, Raw!$A:$A, Dispositions!ANN$14, Raw!$C:$C, Dispositions!$C50, Raw!$H:$H, "E03")</f>
        <v>0</v>
      </c>
      <c r="ANO50" s="52">
        <f>SUMIFS(Raw!$I:$I, Raw!$A:$A, Dispositions!ANO$14, Raw!$C:$C, Dispositions!$C50, Raw!$H:$H, "E03")</f>
        <v>0</v>
      </c>
      <c r="ANP50" s="52">
        <f>SUMIFS(Raw!$I:$I, Raw!$A:$A, Dispositions!ANP$14, Raw!$C:$C, Dispositions!$C50, Raw!$H:$H, "E03")</f>
        <v>0</v>
      </c>
      <c r="ANQ50" s="52">
        <f>SUMIFS(Raw!$I:$I, Raw!$A:$A, Dispositions!ANQ$14, Raw!$C:$C, Dispositions!$C50, Raw!$H:$H, "E03")</f>
        <v>0</v>
      </c>
      <c r="ANR50" s="52">
        <f>SUMIFS(Raw!$I:$I, Raw!$A:$A, Dispositions!ANR$14, Raw!$C:$C, Dispositions!$C50, Raw!$H:$H, "E03")</f>
        <v>0</v>
      </c>
      <c r="ANS50" s="52">
        <f>SUMIFS(Raw!$I:$I, Raw!$A:$A, Dispositions!ANS$14, Raw!$C:$C, Dispositions!$C50, Raw!$H:$H, "E03")</f>
        <v>0</v>
      </c>
      <c r="ANT50" s="53">
        <f>SUMIFS(Raw!$I:$I, Raw!$A:$A, Dispositions!ANT$14, Raw!$C:$C, Dispositions!$C50, Raw!$H:$H, "E03")</f>
        <v>0</v>
      </c>
      <c r="ANV50" s="46">
        <f>SUMIFS(Raw!$I:$I, Raw!$A:$A, Dispositions!ANV$14, Raw!$C:$C, Dispositions!$C50, Raw!$H:$H, "E05")</f>
        <v>0</v>
      </c>
      <c r="ANW50" s="52">
        <f>SUMIFS(Raw!$I:$I, Raw!$A:$A, Dispositions!ANW$14, Raw!$C:$C, Dispositions!$C50, Raw!$H:$H, "E05")</f>
        <v>0</v>
      </c>
      <c r="ANX50" s="52">
        <f>SUMIFS(Raw!$I:$I, Raw!$A:$A, Dispositions!ANX$14, Raw!$C:$C, Dispositions!$C50, Raw!$H:$H, "E05")</f>
        <v>0</v>
      </c>
      <c r="ANY50" s="52">
        <f>SUMIFS(Raw!$I:$I, Raw!$A:$A, Dispositions!ANY$14, Raw!$C:$C, Dispositions!$C50, Raw!$H:$H, "E05")</f>
        <v>0</v>
      </c>
      <c r="ANZ50" s="52">
        <f>SUMIFS(Raw!$I:$I, Raw!$A:$A, Dispositions!ANZ$14, Raw!$C:$C, Dispositions!$C50, Raw!$H:$H, "E05")</f>
        <v>0</v>
      </c>
      <c r="AOA50" s="52">
        <f>SUMIFS(Raw!$I:$I, Raw!$A:$A, Dispositions!AOA$14, Raw!$C:$C, Dispositions!$C50, Raw!$H:$H, "E05")</f>
        <v>0</v>
      </c>
      <c r="AOB50" s="53">
        <f>SUMIFS(Raw!$I:$I, Raw!$A:$A, Dispositions!AOB$14, Raw!$C:$C, Dispositions!$C50, Raw!$H:$H, "E05")</f>
        <v>0</v>
      </c>
      <c r="AOD50" s="46">
        <f>SUMIFS(Raw!$I:$I, Raw!$A:$A, Dispositions!AOD$14, Raw!$C:$C, Dispositions!$C50, Raw!$H:$H, "E12")</f>
        <v>0</v>
      </c>
      <c r="AOE50" s="52">
        <f>SUMIFS(Raw!$I:$I, Raw!$A:$A, Dispositions!AOE$14, Raw!$C:$C, Dispositions!$C50, Raw!$H:$H, "E12")</f>
        <v>0</v>
      </c>
      <c r="AOF50" s="52">
        <f>SUMIFS(Raw!$I:$I, Raw!$A:$A, Dispositions!AOF$14, Raw!$C:$C, Dispositions!$C50, Raw!$H:$H, "E12")</f>
        <v>0</v>
      </c>
      <c r="AOG50" s="52">
        <f>SUMIFS(Raw!$I:$I, Raw!$A:$A, Dispositions!AOG$14, Raw!$C:$C, Dispositions!$C50, Raw!$H:$H, "E12")</f>
        <v>0</v>
      </c>
      <c r="AOH50" s="52">
        <f>SUMIFS(Raw!$I:$I, Raw!$A:$A, Dispositions!AOH$14, Raw!$C:$C, Dispositions!$C50, Raw!$H:$H, "E12")</f>
        <v>0</v>
      </c>
      <c r="AOI50" s="52">
        <f>SUMIFS(Raw!$I:$I, Raw!$A:$A, Dispositions!AOI$14, Raw!$C:$C, Dispositions!$C50, Raw!$H:$H, "E12")</f>
        <v>0</v>
      </c>
      <c r="AOJ50" s="53">
        <f>SUMIFS(Raw!$I:$I, Raw!$A:$A, Dispositions!AOJ$14, Raw!$C:$C, Dispositions!$C50, Raw!$H:$H, "E12")</f>
        <v>0</v>
      </c>
      <c r="AOL50" s="46">
        <f>SUMIFS(Raw!$I:$I, Raw!$A:$A, Dispositions!AOL$14, Raw!$C:$C, Dispositions!$C50, Raw!$H:$H, "E13")</f>
        <v>0</v>
      </c>
      <c r="AOM50" s="52">
        <f>SUMIFS(Raw!$I:$I, Raw!$A:$A, Dispositions!AOM$14, Raw!$C:$C, Dispositions!$C50, Raw!$H:$H, "E13")</f>
        <v>0</v>
      </c>
      <c r="AON50" s="52">
        <f>SUMIFS(Raw!$I:$I, Raw!$A:$A, Dispositions!AON$14, Raw!$C:$C, Dispositions!$C50, Raw!$H:$H, "E13")</f>
        <v>0</v>
      </c>
      <c r="AOO50" s="52">
        <f>SUMIFS(Raw!$I:$I, Raw!$A:$A, Dispositions!AOO$14, Raw!$C:$C, Dispositions!$C50, Raw!$H:$H, "E13")</f>
        <v>0</v>
      </c>
      <c r="AOP50" s="52">
        <f>SUMIFS(Raw!$I:$I, Raw!$A:$A, Dispositions!AOP$14, Raw!$C:$C, Dispositions!$C50, Raw!$H:$H, "E13")</f>
        <v>0</v>
      </c>
      <c r="AOQ50" s="52">
        <f>SUMIFS(Raw!$I:$I, Raw!$A:$A, Dispositions!AOQ$14, Raw!$C:$C, Dispositions!$C50, Raw!$H:$H, "E13")</f>
        <v>0</v>
      </c>
      <c r="AOR50" s="53">
        <f>SUMIFS(Raw!$I:$I, Raw!$A:$A, Dispositions!AOR$14, Raw!$C:$C, Dispositions!$C50, Raw!$H:$H, "E13")</f>
        <v>0</v>
      </c>
      <c r="AOT50" s="46">
        <f>SUMIFS(Raw!$I:$I, Raw!$A:$A, Dispositions!AOT$14, Raw!$C:$C, Dispositions!$C50, Raw!$H:$H, "E14")</f>
        <v>0</v>
      </c>
      <c r="AOU50" s="52">
        <f>SUMIFS(Raw!$I:$I, Raw!$A:$A, Dispositions!AOU$14, Raw!$C:$C, Dispositions!$C50, Raw!$H:$H, "E14")</f>
        <v>0</v>
      </c>
      <c r="AOV50" s="52">
        <f>SUMIFS(Raw!$I:$I, Raw!$A:$A, Dispositions!AOV$14, Raw!$C:$C, Dispositions!$C50, Raw!$H:$H, "E14")</f>
        <v>0</v>
      </c>
      <c r="AOW50" s="52">
        <f>SUMIFS(Raw!$I:$I, Raw!$A:$A, Dispositions!AOW$14, Raw!$C:$C, Dispositions!$C50, Raw!$H:$H, "E14")</f>
        <v>0</v>
      </c>
      <c r="AOX50" s="52">
        <f>SUMIFS(Raw!$I:$I, Raw!$A:$A, Dispositions!AOX$14, Raw!$C:$C, Dispositions!$C50, Raw!$H:$H, "E14")</f>
        <v>0</v>
      </c>
      <c r="AOY50" s="52">
        <f>SUMIFS(Raw!$I:$I, Raw!$A:$A, Dispositions!AOY$14, Raw!$C:$C, Dispositions!$C50, Raw!$H:$H, "E14")</f>
        <v>0</v>
      </c>
      <c r="AOZ50" s="53">
        <f>SUMIFS(Raw!$I:$I, Raw!$A:$A, Dispositions!AOZ$14, Raw!$C:$C, Dispositions!$C50, Raw!$H:$H, "E14")</f>
        <v>0</v>
      </c>
      <c r="APB50" s="46">
        <f>SUMIFS(Raw!$I:$I, Raw!$A:$A, Dispositions!APB$14, Raw!$C:$C, Dispositions!$C50, Raw!$H:$H, "E15")</f>
        <v>0</v>
      </c>
      <c r="APC50" s="52">
        <f>SUMIFS(Raw!$I:$I, Raw!$A:$A, Dispositions!APC$14, Raw!$C:$C, Dispositions!$C50, Raw!$H:$H, "E15")</f>
        <v>0</v>
      </c>
      <c r="APD50" s="52">
        <f>SUMIFS(Raw!$I:$I, Raw!$A:$A, Dispositions!APD$14, Raw!$C:$C, Dispositions!$C50, Raw!$H:$H, "E15")</f>
        <v>0</v>
      </c>
      <c r="APE50" s="52">
        <f>SUMIFS(Raw!$I:$I, Raw!$A:$A, Dispositions!APE$14, Raw!$C:$C, Dispositions!$C50, Raw!$H:$H, "E15")</f>
        <v>0</v>
      </c>
      <c r="APF50" s="52">
        <f>SUMIFS(Raw!$I:$I, Raw!$A:$A, Dispositions!APF$14, Raw!$C:$C, Dispositions!$C50, Raw!$H:$H, "E15")</f>
        <v>0</v>
      </c>
      <c r="APG50" s="52">
        <f>SUMIFS(Raw!$I:$I, Raw!$A:$A, Dispositions!APG$14, Raw!$C:$C, Dispositions!$C50, Raw!$H:$H, "E15")</f>
        <v>0</v>
      </c>
      <c r="APH50" s="53">
        <f>SUMIFS(Raw!$I:$I, Raw!$A:$A, Dispositions!APH$14, Raw!$C:$C, Dispositions!$C50, Raw!$H:$H, "E15")</f>
        <v>0</v>
      </c>
      <c r="APJ50" s="46">
        <f>SUMIFS(Raw!$I:$I, Raw!$A:$A, Dispositions!APJ$14, Raw!$C:$C, Dispositions!$C50, Raw!$H:$H, "E16")</f>
        <v>0</v>
      </c>
      <c r="APK50" s="52">
        <f>SUMIFS(Raw!$I:$I, Raw!$A:$A, Dispositions!APK$14, Raw!$C:$C, Dispositions!$C50, Raw!$H:$H, "E16")</f>
        <v>0</v>
      </c>
      <c r="APL50" s="52">
        <f>SUMIFS(Raw!$I:$I, Raw!$A:$A, Dispositions!APL$14, Raw!$C:$C, Dispositions!$C50, Raw!$H:$H, "E16")</f>
        <v>0</v>
      </c>
      <c r="APM50" s="52">
        <f>SUMIFS(Raw!$I:$I, Raw!$A:$A, Dispositions!APM$14, Raw!$C:$C, Dispositions!$C50, Raw!$H:$H, "E16")</f>
        <v>0</v>
      </c>
      <c r="APN50" s="52">
        <f>SUMIFS(Raw!$I:$I, Raw!$A:$A, Dispositions!APN$14, Raw!$C:$C, Dispositions!$C50, Raw!$H:$H, "E16")</f>
        <v>0</v>
      </c>
      <c r="APO50" s="52">
        <f>SUMIFS(Raw!$I:$I, Raw!$A:$A, Dispositions!APO$14, Raw!$C:$C, Dispositions!$C50, Raw!$H:$H, "E16")</f>
        <v>0</v>
      </c>
      <c r="APP50" s="53">
        <f>SUMIFS(Raw!$I:$I, Raw!$A:$A, Dispositions!APP$14, Raw!$C:$C, Dispositions!$C50, Raw!$H:$H, "E16")</f>
        <v>0</v>
      </c>
      <c r="APR50" s="46">
        <f>SUMIFS(Raw!$I:$I, Raw!$A:$A, Dispositions!APR$14, Raw!$C:$C, Dispositions!$C50, Raw!$H:$H, "E18")</f>
        <v>0</v>
      </c>
      <c r="APS50" s="52">
        <f>SUMIFS(Raw!$I:$I, Raw!$A:$A, Dispositions!APS$14, Raw!$C:$C, Dispositions!$C50, Raw!$H:$H, "E18")</f>
        <v>0</v>
      </c>
      <c r="APT50" s="52">
        <f>SUMIFS(Raw!$I:$I, Raw!$A:$A, Dispositions!APT$14, Raw!$C:$C, Dispositions!$C50, Raw!$H:$H, "E18")</f>
        <v>0</v>
      </c>
      <c r="APU50" s="52">
        <f>SUMIFS(Raw!$I:$I, Raw!$A:$A, Dispositions!APU$14, Raw!$C:$C, Dispositions!$C50, Raw!$H:$H, "E18")</f>
        <v>0</v>
      </c>
      <c r="APV50" s="52">
        <f>SUMIFS(Raw!$I:$I, Raw!$A:$A, Dispositions!APV$14, Raw!$C:$C, Dispositions!$C50, Raw!$H:$H, "E18")</f>
        <v>0</v>
      </c>
      <c r="APW50" s="52">
        <f>SUMIFS(Raw!$I:$I, Raw!$A:$A, Dispositions!APW$14, Raw!$C:$C, Dispositions!$C50, Raw!$H:$H, "E18")</f>
        <v>0</v>
      </c>
      <c r="APX50" s="53">
        <f>SUMIFS(Raw!$I:$I, Raw!$A:$A, Dispositions!APX$14, Raw!$C:$C, Dispositions!$C50, Raw!$H:$H, "E18")</f>
        <v>0</v>
      </c>
      <c r="APZ50" s="46">
        <f>SUMIFS(Raw!$I:$I, Raw!$A:$A, Dispositions!APZ$14, Raw!$C:$C, Dispositions!$C50, Raw!$H:$H, "E34")</f>
        <v>0</v>
      </c>
      <c r="AQA50" s="52">
        <f>SUMIFS(Raw!$I:$I, Raw!$A:$A, Dispositions!AQA$14, Raw!$C:$C, Dispositions!$C50, Raw!$H:$H, "E34")</f>
        <v>0</v>
      </c>
      <c r="AQB50" s="52">
        <f>SUMIFS(Raw!$I:$I, Raw!$A:$A, Dispositions!AQB$14, Raw!$C:$C, Dispositions!$C50, Raw!$H:$H, "E34")</f>
        <v>0</v>
      </c>
      <c r="AQC50" s="52">
        <f>SUMIFS(Raw!$I:$I, Raw!$A:$A, Dispositions!AQC$14, Raw!$C:$C, Dispositions!$C50, Raw!$H:$H, "E34")</f>
        <v>0</v>
      </c>
      <c r="AQD50" s="52">
        <f>SUMIFS(Raw!$I:$I, Raw!$A:$A, Dispositions!AQD$14, Raw!$C:$C, Dispositions!$C50, Raw!$H:$H, "E34")</f>
        <v>0</v>
      </c>
      <c r="AQE50" s="52">
        <f>SUMIFS(Raw!$I:$I, Raw!$A:$A, Dispositions!AQE$14, Raw!$C:$C, Dispositions!$C50, Raw!$H:$H, "E34")</f>
        <v>0</v>
      </c>
      <c r="AQF50" s="53">
        <f>SUMIFS(Raw!$I:$I, Raw!$A:$A, Dispositions!AQF$14, Raw!$C:$C, Dispositions!$C50, Raw!$H:$H, "E34")</f>
        <v>0</v>
      </c>
      <c r="AQH50" s="46">
        <f>SUMIFS(Raw!$I:$I, Raw!$A:$A, Dispositions!AQH$14, Raw!$C:$C, Dispositions!$C50, Raw!$H:$H, "E02")</f>
        <v>0</v>
      </c>
      <c r="AQI50" s="52">
        <f>SUMIFS(Raw!$I:$I, Raw!$A:$A, Dispositions!AQI$14, Raw!$C:$C, Dispositions!$C50, Raw!$H:$H, "E02")</f>
        <v>0</v>
      </c>
      <c r="AQJ50" s="52">
        <f>SUMIFS(Raw!$I:$I, Raw!$A:$A, Dispositions!AQJ$14, Raw!$C:$C, Dispositions!$C50, Raw!$H:$H, "E02")</f>
        <v>0</v>
      </c>
      <c r="AQK50" s="52">
        <f>SUMIFS(Raw!$I:$I, Raw!$A:$A, Dispositions!AQK$14, Raw!$C:$C, Dispositions!$C50, Raw!$H:$H, "E02")</f>
        <v>0</v>
      </c>
      <c r="AQL50" s="52">
        <f>SUMIFS(Raw!$I:$I, Raw!$A:$A, Dispositions!AQL$14, Raw!$C:$C, Dispositions!$C50, Raw!$H:$H, "E02")</f>
        <v>0</v>
      </c>
      <c r="AQM50" s="52">
        <f>SUMIFS(Raw!$I:$I, Raw!$A:$A, Dispositions!AQM$14, Raw!$C:$C, Dispositions!$C50, Raw!$H:$H, "E02")</f>
        <v>0</v>
      </c>
      <c r="AQN50" s="53">
        <f>SUMIFS(Raw!$I:$I, Raw!$A:$A, Dispositions!AQN$14, Raw!$C:$C, Dispositions!$C50, Raw!$H:$H, "E02")</f>
        <v>0</v>
      </c>
      <c r="AQP50" s="46">
        <f>SUMIFS(Raw!$I:$I, Raw!$A:$A, Dispositions!AQP$14, Raw!$C:$C, Dispositions!$C50, Raw!$H:$H, "E03")</f>
        <v>0</v>
      </c>
      <c r="AQQ50" s="52">
        <f>SUMIFS(Raw!$I:$I, Raw!$A:$A, Dispositions!AQQ$14, Raw!$C:$C, Dispositions!$C50, Raw!$H:$H, "E03")</f>
        <v>0</v>
      </c>
      <c r="AQR50" s="52">
        <f>SUMIFS(Raw!$I:$I, Raw!$A:$A, Dispositions!AQR$14, Raw!$C:$C, Dispositions!$C50, Raw!$H:$H, "E03")</f>
        <v>0</v>
      </c>
      <c r="AQS50" s="52">
        <f>SUMIFS(Raw!$I:$I, Raw!$A:$A, Dispositions!AQS$14, Raw!$C:$C, Dispositions!$C50, Raw!$H:$H, "E03")</f>
        <v>0</v>
      </c>
      <c r="AQT50" s="52">
        <f>SUMIFS(Raw!$I:$I, Raw!$A:$A, Dispositions!AQT$14, Raw!$C:$C, Dispositions!$C50, Raw!$H:$H, "E03")</f>
        <v>0</v>
      </c>
      <c r="AQU50" s="52">
        <f>SUMIFS(Raw!$I:$I, Raw!$A:$A, Dispositions!AQU$14, Raw!$C:$C, Dispositions!$C50, Raw!$H:$H, "E03")</f>
        <v>0</v>
      </c>
      <c r="AQV50" s="53">
        <f>SUMIFS(Raw!$I:$I, Raw!$A:$A, Dispositions!AQV$14, Raw!$C:$C, Dispositions!$C50, Raw!$H:$H, "E03")</f>
        <v>0</v>
      </c>
      <c r="AQX50" s="46">
        <f>SUMIFS(Raw!$I:$I, Raw!$A:$A, Dispositions!AQX$14, Raw!$C:$C, Dispositions!$C50, Raw!$H:$H, "E05")</f>
        <v>0</v>
      </c>
      <c r="AQY50" s="52">
        <f>SUMIFS(Raw!$I:$I, Raw!$A:$A, Dispositions!AQY$14, Raw!$C:$C, Dispositions!$C50, Raw!$H:$H, "E05")</f>
        <v>0</v>
      </c>
      <c r="AQZ50" s="52">
        <f>SUMIFS(Raw!$I:$I, Raw!$A:$A, Dispositions!AQZ$14, Raw!$C:$C, Dispositions!$C50, Raw!$H:$H, "E05")</f>
        <v>0</v>
      </c>
      <c r="ARA50" s="52">
        <f>SUMIFS(Raw!$I:$I, Raw!$A:$A, Dispositions!ARA$14, Raw!$C:$C, Dispositions!$C50, Raw!$H:$H, "E05")</f>
        <v>0</v>
      </c>
      <c r="ARB50" s="52">
        <f>SUMIFS(Raw!$I:$I, Raw!$A:$A, Dispositions!ARB$14, Raw!$C:$C, Dispositions!$C50, Raw!$H:$H, "E05")</f>
        <v>0</v>
      </c>
      <c r="ARC50" s="52">
        <f>SUMIFS(Raw!$I:$I, Raw!$A:$A, Dispositions!ARC$14, Raw!$C:$C, Dispositions!$C50, Raw!$H:$H, "E05")</f>
        <v>0</v>
      </c>
      <c r="ARD50" s="53">
        <f>SUMIFS(Raw!$I:$I, Raw!$A:$A, Dispositions!ARD$14, Raw!$C:$C, Dispositions!$C50, Raw!$H:$H, "E05")</f>
        <v>0</v>
      </c>
      <c r="ARF50" s="46">
        <f>SUMIFS(Raw!$I:$I, Raw!$A:$A, Dispositions!ARF$14, Raw!$C:$C, Dispositions!$C50, Raw!$H:$H, "E12")</f>
        <v>0</v>
      </c>
      <c r="ARG50" s="52">
        <f>SUMIFS(Raw!$I:$I, Raw!$A:$A, Dispositions!ARG$14, Raw!$C:$C, Dispositions!$C50, Raw!$H:$H, "E12")</f>
        <v>0</v>
      </c>
      <c r="ARH50" s="52">
        <f>SUMIFS(Raw!$I:$I, Raw!$A:$A, Dispositions!ARH$14, Raw!$C:$C, Dispositions!$C50, Raw!$H:$H, "E12")</f>
        <v>0</v>
      </c>
      <c r="ARI50" s="52">
        <f>SUMIFS(Raw!$I:$I, Raw!$A:$A, Dispositions!ARI$14, Raw!$C:$C, Dispositions!$C50, Raw!$H:$H, "E12")</f>
        <v>0</v>
      </c>
      <c r="ARJ50" s="52">
        <f>SUMIFS(Raw!$I:$I, Raw!$A:$A, Dispositions!ARJ$14, Raw!$C:$C, Dispositions!$C50, Raw!$H:$H, "E12")</f>
        <v>0</v>
      </c>
      <c r="ARK50" s="52">
        <f>SUMIFS(Raw!$I:$I, Raw!$A:$A, Dispositions!ARK$14, Raw!$C:$C, Dispositions!$C50, Raw!$H:$H, "E12")</f>
        <v>0</v>
      </c>
      <c r="ARL50" s="53">
        <f>SUMIFS(Raw!$I:$I, Raw!$A:$A, Dispositions!ARL$14, Raw!$C:$C, Dispositions!$C50, Raw!$H:$H, "E12")</f>
        <v>0</v>
      </c>
      <c r="ARN50" s="46">
        <f>SUMIFS(Raw!$I:$I, Raw!$A:$A, Dispositions!ARN$14, Raw!$C:$C, Dispositions!$C50, Raw!$H:$H, "E13")</f>
        <v>0</v>
      </c>
      <c r="ARO50" s="52">
        <f>SUMIFS(Raw!$I:$I, Raw!$A:$A, Dispositions!ARO$14, Raw!$C:$C, Dispositions!$C50, Raw!$H:$H, "E13")</f>
        <v>0</v>
      </c>
      <c r="ARP50" s="52">
        <f>SUMIFS(Raw!$I:$I, Raw!$A:$A, Dispositions!ARP$14, Raw!$C:$C, Dispositions!$C50, Raw!$H:$H, "E13")</f>
        <v>0</v>
      </c>
      <c r="ARQ50" s="52">
        <f>SUMIFS(Raw!$I:$I, Raw!$A:$A, Dispositions!ARQ$14, Raw!$C:$C, Dispositions!$C50, Raw!$H:$H, "E13")</f>
        <v>0</v>
      </c>
      <c r="ARR50" s="52">
        <f>SUMIFS(Raw!$I:$I, Raw!$A:$A, Dispositions!ARR$14, Raw!$C:$C, Dispositions!$C50, Raw!$H:$H, "E13")</f>
        <v>0</v>
      </c>
      <c r="ARS50" s="52">
        <f>SUMIFS(Raw!$I:$I, Raw!$A:$A, Dispositions!ARS$14, Raw!$C:$C, Dispositions!$C50, Raw!$H:$H, "E13")</f>
        <v>0</v>
      </c>
      <c r="ART50" s="53">
        <f>SUMIFS(Raw!$I:$I, Raw!$A:$A, Dispositions!ART$14, Raw!$C:$C, Dispositions!$C50, Raw!$H:$H, "E13")</f>
        <v>0</v>
      </c>
      <c r="ARV50" s="46">
        <f>SUMIFS(Raw!$I:$I, Raw!$A:$A, Dispositions!ARV$14, Raw!$C:$C, Dispositions!$C50, Raw!$H:$H, "E14")</f>
        <v>0</v>
      </c>
      <c r="ARW50" s="52">
        <f>SUMIFS(Raw!$I:$I, Raw!$A:$A, Dispositions!ARW$14, Raw!$C:$C, Dispositions!$C50, Raw!$H:$H, "E14")</f>
        <v>0</v>
      </c>
      <c r="ARX50" s="52">
        <f>SUMIFS(Raw!$I:$I, Raw!$A:$A, Dispositions!ARX$14, Raw!$C:$C, Dispositions!$C50, Raw!$H:$H, "E14")</f>
        <v>0</v>
      </c>
      <c r="ARY50" s="52">
        <f>SUMIFS(Raw!$I:$I, Raw!$A:$A, Dispositions!ARY$14, Raw!$C:$C, Dispositions!$C50, Raw!$H:$H, "E14")</f>
        <v>0</v>
      </c>
      <c r="ARZ50" s="52">
        <f>SUMIFS(Raw!$I:$I, Raw!$A:$A, Dispositions!ARZ$14, Raw!$C:$C, Dispositions!$C50, Raw!$H:$H, "E14")</f>
        <v>0</v>
      </c>
      <c r="ASA50" s="52">
        <f>SUMIFS(Raw!$I:$I, Raw!$A:$A, Dispositions!ASA$14, Raw!$C:$C, Dispositions!$C50, Raw!$H:$H, "E14")</f>
        <v>0</v>
      </c>
      <c r="ASB50" s="53">
        <f>SUMIFS(Raw!$I:$I, Raw!$A:$A, Dispositions!ASB$14, Raw!$C:$C, Dispositions!$C50, Raw!$H:$H, "E14")</f>
        <v>0</v>
      </c>
      <c r="ASD50" s="46">
        <f>SUMIFS(Raw!$I:$I, Raw!$A:$A, Dispositions!ASD$14, Raw!$C:$C, Dispositions!$C50, Raw!$H:$H, "E15")</f>
        <v>0</v>
      </c>
      <c r="ASE50" s="52">
        <f>SUMIFS(Raw!$I:$I, Raw!$A:$A, Dispositions!ASE$14, Raw!$C:$C, Dispositions!$C50, Raw!$H:$H, "E15")</f>
        <v>0</v>
      </c>
      <c r="ASF50" s="52">
        <f>SUMIFS(Raw!$I:$I, Raw!$A:$A, Dispositions!ASF$14, Raw!$C:$C, Dispositions!$C50, Raw!$H:$H, "E15")</f>
        <v>0</v>
      </c>
      <c r="ASG50" s="52">
        <f>SUMIFS(Raw!$I:$I, Raw!$A:$A, Dispositions!ASG$14, Raw!$C:$C, Dispositions!$C50, Raw!$H:$H, "E15")</f>
        <v>0</v>
      </c>
      <c r="ASH50" s="52">
        <f>SUMIFS(Raw!$I:$I, Raw!$A:$A, Dispositions!ASH$14, Raw!$C:$C, Dispositions!$C50, Raw!$H:$H, "E15")</f>
        <v>0</v>
      </c>
      <c r="ASI50" s="52">
        <f>SUMIFS(Raw!$I:$I, Raw!$A:$A, Dispositions!ASI$14, Raw!$C:$C, Dispositions!$C50, Raw!$H:$H, "E15")</f>
        <v>0</v>
      </c>
      <c r="ASJ50" s="53">
        <f>SUMIFS(Raw!$I:$I, Raw!$A:$A, Dispositions!ASJ$14, Raw!$C:$C, Dispositions!$C50, Raw!$H:$H, "E15")</f>
        <v>0</v>
      </c>
      <c r="ASL50" s="46">
        <f>SUMIFS(Raw!$I:$I, Raw!$A:$A, Dispositions!ASL$14, Raw!$C:$C, Dispositions!$C50, Raw!$H:$H, "E16")</f>
        <v>0</v>
      </c>
      <c r="ASM50" s="52">
        <f>SUMIFS(Raw!$I:$I, Raw!$A:$A, Dispositions!ASM$14, Raw!$C:$C, Dispositions!$C50, Raw!$H:$H, "E16")</f>
        <v>0</v>
      </c>
      <c r="ASN50" s="52">
        <f>SUMIFS(Raw!$I:$I, Raw!$A:$A, Dispositions!ASN$14, Raw!$C:$C, Dispositions!$C50, Raw!$H:$H, "E16")</f>
        <v>0</v>
      </c>
      <c r="ASO50" s="52">
        <f>SUMIFS(Raw!$I:$I, Raw!$A:$A, Dispositions!ASO$14, Raw!$C:$C, Dispositions!$C50, Raw!$H:$H, "E16")</f>
        <v>0</v>
      </c>
      <c r="ASP50" s="52">
        <f>SUMIFS(Raw!$I:$I, Raw!$A:$A, Dispositions!ASP$14, Raw!$C:$C, Dispositions!$C50, Raw!$H:$H, "E16")</f>
        <v>0</v>
      </c>
      <c r="ASQ50" s="52">
        <f>SUMIFS(Raw!$I:$I, Raw!$A:$A, Dispositions!ASQ$14, Raw!$C:$C, Dispositions!$C50, Raw!$H:$H, "E16")</f>
        <v>0</v>
      </c>
      <c r="ASR50" s="53">
        <f>SUMIFS(Raw!$I:$I, Raw!$A:$A, Dispositions!ASR$14, Raw!$C:$C, Dispositions!$C50, Raw!$H:$H, "E16")</f>
        <v>0</v>
      </c>
      <c r="AST50" s="46">
        <f>SUMIFS(Raw!$I:$I, Raw!$A:$A, Dispositions!AST$14, Raw!$C:$C, Dispositions!$C50, Raw!$H:$H, "E18")</f>
        <v>0</v>
      </c>
      <c r="ASU50" s="52">
        <f>SUMIFS(Raw!$I:$I, Raw!$A:$A, Dispositions!ASU$14, Raw!$C:$C, Dispositions!$C50, Raw!$H:$H, "E18")</f>
        <v>0</v>
      </c>
      <c r="ASV50" s="52">
        <f>SUMIFS(Raw!$I:$I, Raw!$A:$A, Dispositions!ASV$14, Raw!$C:$C, Dispositions!$C50, Raw!$H:$H, "E18")</f>
        <v>0</v>
      </c>
      <c r="ASW50" s="52">
        <f>SUMIFS(Raw!$I:$I, Raw!$A:$A, Dispositions!ASW$14, Raw!$C:$C, Dispositions!$C50, Raw!$H:$H, "E18")</f>
        <v>0</v>
      </c>
      <c r="ASX50" s="52">
        <f>SUMIFS(Raw!$I:$I, Raw!$A:$A, Dispositions!ASX$14, Raw!$C:$C, Dispositions!$C50, Raw!$H:$H, "E18")</f>
        <v>0</v>
      </c>
      <c r="ASY50" s="52">
        <f>SUMIFS(Raw!$I:$I, Raw!$A:$A, Dispositions!ASY$14, Raw!$C:$C, Dispositions!$C50, Raw!$H:$H, "E18")</f>
        <v>0</v>
      </c>
      <c r="ASZ50" s="53">
        <f>SUMIFS(Raw!$I:$I, Raw!$A:$A, Dispositions!ASZ$14, Raw!$C:$C, Dispositions!$C50, Raw!$H:$H, "E18")</f>
        <v>0</v>
      </c>
      <c r="ATB50" s="46">
        <f>SUMIFS(Raw!$I:$I, Raw!$A:$A, Dispositions!ATB$14, Raw!$C:$C, Dispositions!$C50, Raw!$H:$H, "E34")</f>
        <v>0</v>
      </c>
      <c r="ATC50" s="52">
        <f>SUMIFS(Raw!$I:$I, Raw!$A:$A, Dispositions!ATC$14, Raw!$C:$C, Dispositions!$C50, Raw!$H:$H, "E34")</f>
        <v>0</v>
      </c>
      <c r="ATD50" s="52">
        <f>SUMIFS(Raw!$I:$I, Raw!$A:$A, Dispositions!ATD$14, Raw!$C:$C, Dispositions!$C50, Raw!$H:$H, "E34")</f>
        <v>0</v>
      </c>
      <c r="ATE50" s="52">
        <f>SUMIFS(Raw!$I:$I, Raw!$A:$A, Dispositions!ATE$14, Raw!$C:$C, Dispositions!$C50, Raw!$H:$H, "E34")</f>
        <v>0</v>
      </c>
      <c r="ATF50" s="52">
        <f>SUMIFS(Raw!$I:$I, Raw!$A:$A, Dispositions!ATF$14, Raw!$C:$C, Dispositions!$C50, Raw!$H:$H, "E34")</f>
        <v>0</v>
      </c>
      <c r="ATG50" s="52">
        <f>SUMIFS(Raw!$I:$I, Raw!$A:$A, Dispositions!ATG$14, Raw!$C:$C, Dispositions!$C50, Raw!$H:$H, "E34")</f>
        <v>0</v>
      </c>
      <c r="ATH50" s="53">
        <f>SUMIFS(Raw!$I:$I, Raw!$A:$A, Dispositions!ATH$14, Raw!$C:$C, Dispositions!$C50, Raw!$H:$H, "E34")</f>
        <v>0</v>
      </c>
      <c r="ATJ50" s="46">
        <f>SUMIFS(Raw!$I:$I, Raw!$A:$A, Dispositions!ATJ$14, Raw!$C:$C, Dispositions!$C50, Raw!$H:$H, "E02")</f>
        <v>0</v>
      </c>
      <c r="ATK50" s="52">
        <f>SUMIFS(Raw!$I:$I, Raw!$A:$A, Dispositions!ATK$14, Raw!$C:$C, Dispositions!$C50, Raw!$H:$H, "E02")</f>
        <v>0</v>
      </c>
      <c r="ATL50" s="52">
        <f>SUMIFS(Raw!$I:$I, Raw!$A:$A, Dispositions!ATL$14, Raw!$C:$C, Dispositions!$C50, Raw!$H:$H, "E02")</f>
        <v>0</v>
      </c>
      <c r="ATM50" s="52">
        <f>SUMIFS(Raw!$I:$I, Raw!$A:$A, Dispositions!ATM$14, Raw!$C:$C, Dispositions!$C50, Raw!$H:$H, "E02")</f>
        <v>0</v>
      </c>
      <c r="ATN50" s="52">
        <f>SUMIFS(Raw!$I:$I, Raw!$A:$A, Dispositions!ATN$14, Raw!$C:$C, Dispositions!$C50, Raw!$H:$H, "E02")</f>
        <v>0</v>
      </c>
      <c r="ATO50" s="52">
        <f>SUMIFS(Raw!$I:$I, Raw!$A:$A, Dispositions!ATO$14, Raw!$C:$C, Dispositions!$C50, Raw!$H:$H, "E02")</f>
        <v>0</v>
      </c>
      <c r="ATP50" s="53">
        <f>SUMIFS(Raw!$I:$I, Raw!$A:$A, Dispositions!ATP$14, Raw!$C:$C, Dispositions!$C50, Raw!$H:$H, "E02")</f>
        <v>0</v>
      </c>
      <c r="ATR50" s="46">
        <f>SUMIFS(Raw!$I:$I, Raw!$A:$A, Dispositions!ATR$14, Raw!$C:$C, Dispositions!$C50, Raw!$H:$H, "E03")</f>
        <v>0</v>
      </c>
      <c r="ATS50" s="52">
        <f>SUMIFS(Raw!$I:$I, Raw!$A:$A, Dispositions!ATS$14, Raw!$C:$C, Dispositions!$C50, Raw!$H:$H, "E03")</f>
        <v>0</v>
      </c>
      <c r="ATT50" s="52">
        <f>SUMIFS(Raw!$I:$I, Raw!$A:$A, Dispositions!ATT$14, Raw!$C:$C, Dispositions!$C50, Raw!$H:$H, "E03")</f>
        <v>0</v>
      </c>
      <c r="ATU50" s="52">
        <f>SUMIFS(Raw!$I:$I, Raw!$A:$A, Dispositions!ATU$14, Raw!$C:$C, Dispositions!$C50, Raw!$H:$H, "E03")</f>
        <v>0</v>
      </c>
      <c r="ATV50" s="52">
        <f>SUMIFS(Raw!$I:$I, Raw!$A:$A, Dispositions!ATV$14, Raw!$C:$C, Dispositions!$C50, Raw!$H:$H, "E03")</f>
        <v>0</v>
      </c>
      <c r="ATW50" s="52">
        <f>SUMIFS(Raw!$I:$I, Raw!$A:$A, Dispositions!ATW$14, Raw!$C:$C, Dispositions!$C50, Raw!$H:$H, "E03")</f>
        <v>0</v>
      </c>
      <c r="ATX50" s="53">
        <f>SUMIFS(Raw!$I:$I, Raw!$A:$A, Dispositions!ATX$14, Raw!$C:$C, Dispositions!$C50, Raw!$H:$H, "E03")</f>
        <v>0</v>
      </c>
      <c r="ATZ50" s="46">
        <f>SUMIFS(Raw!$I:$I, Raw!$A:$A, Dispositions!ATZ$14, Raw!$C:$C, Dispositions!$C50, Raw!$H:$H, "E05")</f>
        <v>0</v>
      </c>
      <c r="AUA50" s="52">
        <f>SUMIFS(Raw!$I:$I, Raw!$A:$A, Dispositions!AUA$14, Raw!$C:$C, Dispositions!$C50, Raw!$H:$H, "E05")</f>
        <v>0</v>
      </c>
      <c r="AUB50" s="52">
        <f>SUMIFS(Raw!$I:$I, Raw!$A:$A, Dispositions!AUB$14, Raw!$C:$C, Dispositions!$C50, Raw!$H:$H, "E05")</f>
        <v>0</v>
      </c>
      <c r="AUC50" s="52">
        <f>SUMIFS(Raw!$I:$I, Raw!$A:$A, Dispositions!AUC$14, Raw!$C:$C, Dispositions!$C50, Raw!$H:$H, "E05")</f>
        <v>0</v>
      </c>
      <c r="AUD50" s="52">
        <f>SUMIFS(Raw!$I:$I, Raw!$A:$A, Dispositions!AUD$14, Raw!$C:$C, Dispositions!$C50, Raw!$H:$H, "E05")</f>
        <v>0</v>
      </c>
      <c r="AUE50" s="52">
        <f>SUMIFS(Raw!$I:$I, Raw!$A:$A, Dispositions!AUE$14, Raw!$C:$C, Dispositions!$C50, Raw!$H:$H, "E05")</f>
        <v>0</v>
      </c>
      <c r="AUF50" s="53">
        <f>SUMIFS(Raw!$I:$I, Raw!$A:$A, Dispositions!AUF$14, Raw!$C:$C, Dispositions!$C50, Raw!$H:$H, "E05")</f>
        <v>0</v>
      </c>
      <c r="AUH50" s="46">
        <f>SUMIFS(Raw!$I:$I, Raw!$A:$A, Dispositions!AUH$14, Raw!$C:$C, Dispositions!$C50, Raw!$H:$H, "E12")</f>
        <v>0</v>
      </c>
      <c r="AUI50" s="52">
        <f>SUMIFS(Raw!$I:$I, Raw!$A:$A, Dispositions!AUI$14, Raw!$C:$C, Dispositions!$C50, Raw!$H:$H, "E12")</f>
        <v>0</v>
      </c>
      <c r="AUJ50" s="52">
        <f>SUMIFS(Raw!$I:$I, Raw!$A:$A, Dispositions!AUJ$14, Raw!$C:$C, Dispositions!$C50, Raw!$H:$H, "E12")</f>
        <v>0</v>
      </c>
      <c r="AUK50" s="52">
        <f>SUMIFS(Raw!$I:$I, Raw!$A:$A, Dispositions!AUK$14, Raw!$C:$C, Dispositions!$C50, Raw!$H:$H, "E12")</f>
        <v>0</v>
      </c>
      <c r="AUL50" s="52">
        <f>SUMIFS(Raw!$I:$I, Raw!$A:$A, Dispositions!AUL$14, Raw!$C:$C, Dispositions!$C50, Raw!$H:$H, "E12")</f>
        <v>0</v>
      </c>
      <c r="AUM50" s="52">
        <f>SUMIFS(Raw!$I:$I, Raw!$A:$A, Dispositions!AUM$14, Raw!$C:$C, Dispositions!$C50, Raw!$H:$H, "E12")</f>
        <v>0</v>
      </c>
      <c r="AUN50" s="53">
        <f>SUMIFS(Raw!$I:$I, Raw!$A:$A, Dispositions!AUN$14, Raw!$C:$C, Dispositions!$C50, Raw!$H:$H, "E12")</f>
        <v>0</v>
      </c>
      <c r="AUP50" s="46">
        <f>SUMIFS(Raw!$I:$I, Raw!$A:$A, Dispositions!AUP$14, Raw!$C:$C, Dispositions!$C50, Raw!$H:$H, "E13")</f>
        <v>0</v>
      </c>
      <c r="AUQ50" s="52">
        <f>SUMIFS(Raw!$I:$I, Raw!$A:$A, Dispositions!AUQ$14, Raw!$C:$C, Dispositions!$C50, Raw!$H:$H, "E13")</f>
        <v>0</v>
      </c>
      <c r="AUR50" s="52">
        <f>SUMIFS(Raw!$I:$I, Raw!$A:$A, Dispositions!AUR$14, Raw!$C:$C, Dispositions!$C50, Raw!$H:$H, "E13")</f>
        <v>0</v>
      </c>
      <c r="AUS50" s="52">
        <f>SUMIFS(Raw!$I:$I, Raw!$A:$A, Dispositions!AUS$14, Raw!$C:$C, Dispositions!$C50, Raw!$H:$H, "E13")</f>
        <v>0</v>
      </c>
      <c r="AUT50" s="52">
        <f>SUMIFS(Raw!$I:$I, Raw!$A:$A, Dispositions!AUT$14, Raw!$C:$C, Dispositions!$C50, Raw!$H:$H, "E13")</f>
        <v>0</v>
      </c>
      <c r="AUU50" s="52">
        <f>SUMIFS(Raw!$I:$I, Raw!$A:$A, Dispositions!AUU$14, Raw!$C:$C, Dispositions!$C50, Raw!$H:$H, "E13")</f>
        <v>0</v>
      </c>
      <c r="AUV50" s="53">
        <f>SUMIFS(Raw!$I:$I, Raw!$A:$A, Dispositions!AUV$14, Raw!$C:$C, Dispositions!$C50, Raw!$H:$H, "E13")</f>
        <v>0</v>
      </c>
      <c r="AUX50" s="46">
        <f>SUMIFS(Raw!$I:$I, Raw!$A:$A, Dispositions!AUX$14, Raw!$C:$C, Dispositions!$C50, Raw!$H:$H, "E14")</f>
        <v>0</v>
      </c>
      <c r="AUY50" s="52">
        <f>SUMIFS(Raw!$I:$I, Raw!$A:$A, Dispositions!AUY$14, Raw!$C:$C, Dispositions!$C50, Raw!$H:$H, "E14")</f>
        <v>0</v>
      </c>
      <c r="AUZ50" s="52">
        <f>SUMIFS(Raw!$I:$I, Raw!$A:$A, Dispositions!AUZ$14, Raw!$C:$C, Dispositions!$C50, Raw!$H:$H, "E14")</f>
        <v>0</v>
      </c>
      <c r="AVA50" s="52">
        <f>SUMIFS(Raw!$I:$I, Raw!$A:$A, Dispositions!AVA$14, Raw!$C:$C, Dispositions!$C50, Raw!$H:$H, "E14")</f>
        <v>0</v>
      </c>
      <c r="AVB50" s="52">
        <f>SUMIFS(Raw!$I:$I, Raw!$A:$A, Dispositions!AVB$14, Raw!$C:$C, Dispositions!$C50, Raw!$H:$H, "E14")</f>
        <v>0</v>
      </c>
      <c r="AVC50" s="52">
        <f>SUMIFS(Raw!$I:$I, Raw!$A:$A, Dispositions!AVC$14, Raw!$C:$C, Dispositions!$C50, Raw!$H:$H, "E14")</f>
        <v>0</v>
      </c>
      <c r="AVD50" s="53">
        <f>SUMIFS(Raw!$I:$I, Raw!$A:$A, Dispositions!AVD$14, Raw!$C:$C, Dispositions!$C50, Raw!$H:$H, "E14")</f>
        <v>0</v>
      </c>
      <c r="AVF50" s="46">
        <f>SUMIFS(Raw!$I:$I, Raw!$A:$A, Dispositions!AVF$14, Raw!$C:$C, Dispositions!$C50, Raw!$H:$H, "E15")</f>
        <v>0</v>
      </c>
      <c r="AVG50" s="52">
        <f>SUMIFS(Raw!$I:$I, Raw!$A:$A, Dispositions!AVG$14, Raw!$C:$C, Dispositions!$C50, Raw!$H:$H, "E15")</f>
        <v>0</v>
      </c>
      <c r="AVH50" s="52">
        <f>SUMIFS(Raw!$I:$I, Raw!$A:$A, Dispositions!AVH$14, Raw!$C:$C, Dispositions!$C50, Raw!$H:$H, "E15")</f>
        <v>0</v>
      </c>
      <c r="AVI50" s="52">
        <f>SUMIFS(Raw!$I:$I, Raw!$A:$A, Dispositions!AVI$14, Raw!$C:$C, Dispositions!$C50, Raw!$H:$H, "E15")</f>
        <v>0</v>
      </c>
      <c r="AVJ50" s="52">
        <f>SUMIFS(Raw!$I:$I, Raw!$A:$A, Dispositions!AVJ$14, Raw!$C:$C, Dispositions!$C50, Raw!$H:$H, "E15")</f>
        <v>0</v>
      </c>
      <c r="AVK50" s="52">
        <f>SUMIFS(Raw!$I:$I, Raw!$A:$A, Dispositions!AVK$14, Raw!$C:$C, Dispositions!$C50, Raw!$H:$H, "E15")</f>
        <v>0</v>
      </c>
      <c r="AVL50" s="53">
        <f>SUMIFS(Raw!$I:$I, Raw!$A:$A, Dispositions!AVL$14, Raw!$C:$C, Dispositions!$C50, Raw!$H:$H, "E15")</f>
        <v>0</v>
      </c>
      <c r="AVN50" s="46">
        <f>SUMIFS(Raw!$I:$I, Raw!$A:$A, Dispositions!AVN$14, Raw!$C:$C, Dispositions!$C50, Raw!$H:$H, "E16")</f>
        <v>0</v>
      </c>
      <c r="AVO50" s="52">
        <f>SUMIFS(Raw!$I:$I, Raw!$A:$A, Dispositions!AVO$14, Raw!$C:$C, Dispositions!$C50, Raw!$H:$H, "E16")</f>
        <v>0</v>
      </c>
      <c r="AVP50" s="52">
        <f>SUMIFS(Raw!$I:$I, Raw!$A:$A, Dispositions!AVP$14, Raw!$C:$C, Dispositions!$C50, Raw!$H:$H, "E16")</f>
        <v>0</v>
      </c>
      <c r="AVQ50" s="52">
        <f>SUMIFS(Raw!$I:$I, Raw!$A:$A, Dispositions!AVQ$14, Raw!$C:$C, Dispositions!$C50, Raw!$H:$H, "E16")</f>
        <v>0</v>
      </c>
      <c r="AVR50" s="52">
        <f>SUMIFS(Raw!$I:$I, Raw!$A:$A, Dispositions!AVR$14, Raw!$C:$C, Dispositions!$C50, Raw!$H:$H, "E16")</f>
        <v>0</v>
      </c>
      <c r="AVS50" s="52">
        <f>SUMIFS(Raw!$I:$I, Raw!$A:$A, Dispositions!AVS$14, Raw!$C:$C, Dispositions!$C50, Raw!$H:$H, "E16")</f>
        <v>0</v>
      </c>
      <c r="AVT50" s="53">
        <f>SUMIFS(Raw!$I:$I, Raw!$A:$A, Dispositions!AVT$14, Raw!$C:$C, Dispositions!$C50, Raw!$H:$H, "E16")</f>
        <v>0</v>
      </c>
      <c r="AVV50" s="46">
        <f>SUMIFS(Raw!$I:$I, Raw!$A:$A, Dispositions!AVV$14, Raw!$C:$C, Dispositions!$C50, Raw!$H:$H, "E18")</f>
        <v>0</v>
      </c>
      <c r="AVW50" s="52">
        <f>SUMIFS(Raw!$I:$I, Raw!$A:$A, Dispositions!AVW$14, Raw!$C:$C, Dispositions!$C50, Raw!$H:$H, "E18")</f>
        <v>0</v>
      </c>
      <c r="AVX50" s="52">
        <f>SUMIFS(Raw!$I:$I, Raw!$A:$A, Dispositions!AVX$14, Raw!$C:$C, Dispositions!$C50, Raw!$H:$H, "E18")</f>
        <v>0</v>
      </c>
      <c r="AVY50" s="52">
        <f>SUMIFS(Raw!$I:$I, Raw!$A:$A, Dispositions!AVY$14, Raw!$C:$C, Dispositions!$C50, Raw!$H:$H, "E18")</f>
        <v>0</v>
      </c>
      <c r="AVZ50" s="52">
        <f>SUMIFS(Raw!$I:$I, Raw!$A:$A, Dispositions!AVZ$14, Raw!$C:$C, Dispositions!$C50, Raw!$H:$H, "E18")</f>
        <v>0</v>
      </c>
      <c r="AWA50" s="52">
        <f>SUMIFS(Raw!$I:$I, Raw!$A:$A, Dispositions!AWA$14, Raw!$C:$C, Dispositions!$C50, Raw!$H:$H, "E18")</f>
        <v>0</v>
      </c>
      <c r="AWB50" s="53">
        <f>SUMIFS(Raw!$I:$I, Raw!$A:$A, Dispositions!AWB$14, Raw!$C:$C, Dispositions!$C50, Raw!$H:$H, "E18")</f>
        <v>0</v>
      </c>
      <c r="AWD50" s="46">
        <f>SUMIFS(Raw!$I:$I, Raw!$A:$A, Dispositions!AWD$14, Raw!$C:$C, Dispositions!$C50, Raw!$H:$H, "E34")</f>
        <v>0</v>
      </c>
      <c r="AWE50" s="52">
        <f>SUMIFS(Raw!$I:$I, Raw!$A:$A, Dispositions!AWE$14, Raw!$C:$C, Dispositions!$C50, Raw!$H:$H, "E34")</f>
        <v>0</v>
      </c>
      <c r="AWF50" s="52">
        <f>SUMIFS(Raw!$I:$I, Raw!$A:$A, Dispositions!AWF$14, Raw!$C:$C, Dispositions!$C50, Raw!$H:$H, "E34")</f>
        <v>0</v>
      </c>
      <c r="AWG50" s="52">
        <f>SUMIFS(Raw!$I:$I, Raw!$A:$A, Dispositions!AWG$14, Raw!$C:$C, Dispositions!$C50, Raw!$H:$H, "E34")</f>
        <v>0</v>
      </c>
      <c r="AWH50" s="52">
        <f>SUMIFS(Raw!$I:$I, Raw!$A:$A, Dispositions!AWH$14, Raw!$C:$C, Dispositions!$C50, Raw!$H:$H, "E34")</f>
        <v>0</v>
      </c>
      <c r="AWI50" s="52">
        <f>SUMIFS(Raw!$I:$I, Raw!$A:$A, Dispositions!AWI$14, Raw!$C:$C, Dispositions!$C50, Raw!$H:$H, "E34")</f>
        <v>0</v>
      </c>
      <c r="AWJ50" s="53">
        <f>SUMIFS(Raw!$I:$I, Raw!$A:$A, Dispositions!AWJ$14, Raw!$C:$C, Dispositions!$C50, Raw!$H:$H, "E34")</f>
        <v>0</v>
      </c>
      <c r="AWL50" s="46">
        <f>SUMIFS(Raw!$I:$I, Raw!$A:$A, Dispositions!AWL$14, Raw!$C:$C, Dispositions!$C50, Raw!$H:$H, "E02")</f>
        <v>0</v>
      </c>
      <c r="AWM50" s="52">
        <f>SUMIFS(Raw!$I:$I, Raw!$A:$A, Dispositions!AWM$14, Raw!$C:$C, Dispositions!$C50, Raw!$H:$H, "E02")</f>
        <v>0</v>
      </c>
      <c r="AWN50" s="52">
        <f>SUMIFS(Raw!$I:$I, Raw!$A:$A, Dispositions!AWN$14, Raw!$C:$C, Dispositions!$C50, Raw!$H:$H, "E02")</f>
        <v>0</v>
      </c>
      <c r="AWO50" s="52">
        <f>SUMIFS(Raw!$I:$I, Raw!$A:$A, Dispositions!AWO$14, Raw!$C:$C, Dispositions!$C50, Raw!$H:$H, "E02")</f>
        <v>0</v>
      </c>
      <c r="AWP50" s="52">
        <f>SUMIFS(Raw!$I:$I, Raw!$A:$A, Dispositions!AWP$14, Raw!$C:$C, Dispositions!$C50, Raw!$H:$H, "E02")</f>
        <v>0</v>
      </c>
      <c r="AWQ50" s="52">
        <f>SUMIFS(Raw!$I:$I, Raw!$A:$A, Dispositions!AWQ$14, Raw!$C:$C, Dispositions!$C50, Raw!$H:$H, "E02")</f>
        <v>0</v>
      </c>
      <c r="AWR50" s="53">
        <f>SUMIFS(Raw!$I:$I, Raw!$A:$A, Dispositions!AWR$14, Raw!$C:$C, Dispositions!$C50, Raw!$H:$H, "E02")</f>
        <v>0</v>
      </c>
      <c r="AWT50" s="46">
        <f>SUMIFS(Raw!$I:$I, Raw!$A:$A, Dispositions!AWT$14, Raw!$C:$C, Dispositions!$C50, Raw!$H:$H, "E03")</f>
        <v>0</v>
      </c>
      <c r="AWU50" s="52">
        <f>SUMIFS(Raw!$I:$I, Raw!$A:$A, Dispositions!AWU$14, Raw!$C:$C, Dispositions!$C50, Raw!$H:$H, "E03")</f>
        <v>0</v>
      </c>
      <c r="AWV50" s="52">
        <f>SUMIFS(Raw!$I:$I, Raw!$A:$A, Dispositions!AWV$14, Raw!$C:$C, Dispositions!$C50, Raw!$H:$H, "E03")</f>
        <v>0</v>
      </c>
      <c r="AWW50" s="52">
        <f>SUMIFS(Raw!$I:$I, Raw!$A:$A, Dispositions!AWW$14, Raw!$C:$C, Dispositions!$C50, Raw!$H:$H, "E03")</f>
        <v>0</v>
      </c>
      <c r="AWX50" s="52">
        <f>SUMIFS(Raw!$I:$I, Raw!$A:$A, Dispositions!AWX$14, Raw!$C:$C, Dispositions!$C50, Raw!$H:$H, "E03")</f>
        <v>0</v>
      </c>
      <c r="AWY50" s="52">
        <f>SUMIFS(Raw!$I:$I, Raw!$A:$A, Dispositions!AWY$14, Raw!$C:$C, Dispositions!$C50, Raw!$H:$H, "E03")</f>
        <v>0</v>
      </c>
      <c r="AWZ50" s="53">
        <f>SUMIFS(Raw!$I:$I, Raw!$A:$A, Dispositions!AWZ$14, Raw!$C:$C, Dispositions!$C50, Raw!$H:$H, "E03")</f>
        <v>0</v>
      </c>
      <c r="AXB50" s="46">
        <f>SUMIFS(Raw!$I:$I, Raw!$A:$A, Dispositions!AXB$14, Raw!$C:$C, Dispositions!$C50, Raw!$H:$H, "E05")</f>
        <v>0</v>
      </c>
      <c r="AXC50" s="52">
        <f>SUMIFS(Raw!$I:$I, Raw!$A:$A, Dispositions!AXC$14, Raw!$C:$C, Dispositions!$C50, Raw!$H:$H, "E05")</f>
        <v>0</v>
      </c>
      <c r="AXD50" s="52">
        <f>SUMIFS(Raw!$I:$I, Raw!$A:$A, Dispositions!AXD$14, Raw!$C:$C, Dispositions!$C50, Raw!$H:$H, "E05")</f>
        <v>0</v>
      </c>
      <c r="AXE50" s="52">
        <f>SUMIFS(Raw!$I:$I, Raw!$A:$A, Dispositions!AXE$14, Raw!$C:$C, Dispositions!$C50, Raw!$H:$H, "E05")</f>
        <v>0</v>
      </c>
      <c r="AXF50" s="52">
        <f>SUMIFS(Raw!$I:$I, Raw!$A:$A, Dispositions!AXF$14, Raw!$C:$C, Dispositions!$C50, Raw!$H:$H, "E05")</f>
        <v>0</v>
      </c>
      <c r="AXG50" s="52">
        <f>SUMIFS(Raw!$I:$I, Raw!$A:$A, Dispositions!AXG$14, Raw!$C:$C, Dispositions!$C50, Raw!$H:$H, "E05")</f>
        <v>0</v>
      </c>
      <c r="AXH50" s="53">
        <f>SUMIFS(Raw!$I:$I, Raw!$A:$A, Dispositions!AXH$14, Raw!$C:$C, Dispositions!$C50, Raw!$H:$H, "E05")</f>
        <v>0</v>
      </c>
      <c r="AXJ50" s="46">
        <f>SUMIFS(Raw!$I:$I, Raw!$A:$A, Dispositions!AXJ$14, Raw!$C:$C, Dispositions!$C50, Raw!$H:$H, "E12")</f>
        <v>0</v>
      </c>
      <c r="AXK50" s="52">
        <f>SUMIFS(Raw!$I:$I, Raw!$A:$A, Dispositions!AXK$14, Raw!$C:$C, Dispositions!$C50, Raw!$H:$H, "E12")</f>
        <v>0</v>
      </c>
      <c r="AXL50" s="52">
        <f>SUMIFS(Raw!$I:$I, Raw!$A:$A, Dispositions!AXL$14, Raw!$C:$C, Dispositions!$C50, Raw!$H:$H, "E12")</f>
        <v>0</v>
      </c>
      <c r="AXM50" s="52">
        <f>SUMIFS(Raw!$I:$I, Raw!$A:$A, Dispositions!AXM$14, Raw!$C:$C, Dispositions!$C50, Raw!$H:$H, "E12")</f>
        <v>0</v>
      </c>
      <c r="AXN50" s="52">
        <f>SUMIFS(Raw!$I:$I, Raw!$A:$A, Dispositions!AXN$14, Raw!$C:$C, Dispositions!$C50, Raw!$H:$H, "E12")</f>
        <v>0</v>
      </c>
      <c r="AXO50" s="52">
        <f>SUMIFS(Raw!$I:$I, Raw!$A:$A, Dispositions!AXO$14, Raw!$C:$C, Dispositions!$C50, Raw!$H:$H, "E12")</f>
        <v>0</v>
      </c>
      <c r="AXP50" s="53">
        <f>SUMIFS(Raw!$I:$I, Raw!$A:$A, Dispositions!AXP$14, Raw!$C:$C, Dispositions!$C50, Raw!$H:$H, "E12")</f>
        <v>0</v>
      </c>
      <c r="AXR50" s="46">
        <f>SUMIFS(Raw!$I:$I, Raw!$A:$A, Dispositions!AXR$14, Raw!$C:$C, Dispositions!$C50, Raw!$H:$H, "E13")</f>
        <v>0</v>
      </c>
      <c r="AXS50" s="52">
        <f>SUMIFS(Raw!$I:$I, Raw!$A:$A, Dispositions!AXS$14, Raw!$C:$C, Dispositions!$C50, Raw!$H:$H, "E13")</f>
        <v>0</v>
      </c>
      <c r="AXT50" s="52">
        <f>SUMIFS(Raw!$I:$I, Raw!$A:$A, Dispositions!AXT$14, Raw!$C:$C, Dispositions!$C50, Raw!$H:$H, "E13")</f>
        <v>0</v>
      </c>
      <c r="AXU50" s="52">
        <f>SUMIFS(Raw!$I:$I, Raw!$A:$A, Dispositions!AXU$14, Raw!$C:$C, Dispositions!$C50, Raw!$H:$H, "E13")</f>
        <v>0</v>
      </c>
      <c r="AXV50" s="52">
        <f>SUMIFS(Raw!$I:$I, Raw!$A:$A, Dispositions!AXV$14, Raw!$C:$C, Dispositions!$C50, Raw!$H:$H, "E13")</f>
        <v>0</v>
      </c>
      <c r="AXW50" s="52">
        <f>SUMIFS(Raw!$I:$I, Raw!$A:$A, Dispositions!AXW$14, Raw!$C:$C, Dispositions!$C50, Raw!$H:$H, "E13")</f>
        <v>0</v>
      </c>
      <c r="AXX50" s="53">
        <f>SUMIFS(Raw!$I:$I, Raw!$A:$A, Dispositions!AXX$14, Raw!$C:$C, Dispositions!$C50, Raw!$H:$H, "E13")</f>
        <v>0</v>
      </c>
      <c r="AXZ50" s="46">
        <f>SUMIFS(Raw!$I:$I, Raw!$A:$A, Dispositions!AXZ$14, Raw!$C:$C, Dispositions!$C50, Raw!$H:$H, "E14")</f>
        <v>0</v>
      </c>
      <c r="AYA50" s="52">
        <f>SUMIFS(Raw!$I:$I, Raw!$A:$A, Dispositions!AYA$14, Raw!$C:$C, Dispositions!$C50, Raw!$H:$H, "E14")</f>
        <v>0</v>
      </c>
      <c r="AYB50" s="52">
        <f>SUMIFS(Raw!$I:$I, Raw!$A:$A, Dispositions!AYB$14, Raw!$C:$C, Dispositions!$C50, Raw!$H:$H, "E14")</f>
        <v>0</v>
      </c>
      <c r="AYC50" s="52">
        <f>SUMIFS(Raw!$I:$I, Raw!$A:$A, Dispositions!AYC$14, Raw!$C:$C, Dispositions!$C50, Raw!$H:$H, "E14")</f>
        <v>0</v>
      </c>
      <c r="AYD50" s="52">
        <f>SUMIFS(Raw!$I:$I, Raw!$A:$A, Dispositions!AYD$14, Raw!$C:$C, Dispositions!$C50, Raw!$H:$H, "E14")</f>
        <v>0</v>
      </c>
      <c r="AYE50" s="52">
        <f>SUMIFS(Raw!$I:$I, Raw!$A:$A, Dispositions!AYE$14, Raw!$C:$C, Dispositions!$C50, Raw!$H:$H, "E14")</f>
        <v>0</v>
      </c>
      <c r="AYF50" s="53">
        <f>SUMIFS(Raw!$I:$I, Raw!$A:$A, Dispositions!AYF$14, Raw!$C:$C, Dispositions!$C50, Raw!$H:$H, "E14")</f>
        <v>0</v>
      </c>
      <c r="AYH50" s="46">
        <f>SUMIFS(Raw!$I:$I, Raw!$A:$A, Dispositions!AYH$14, Raw!$C:$C, Dispositions!$C50, Raw!$H:$H, "E15")</f>
        <v>0</v>
      </c>
      <c r="AYI50" s="52">
        <f>SUMIFS(Raw!$I:$I, Raw!$A:$A, Dispositions!AYI$14, Raw!$C:$C, Dispositions!$C50, Raw!$H:$H, "E15")</f>
        <v>0</v>
      </c>
      <c r="AYJ50" s="52">
        <f>SUMIFS(Raw!$I:$I, Raw!$A:$A, Dispositions!AYJ$14, Raw!$C:$C, Dispositions!$C50, Raw!$H:$H, "E15")</f>
        <v>0</v>
      </c>
      <c r="AYK50" s="52">
        <f>SUMIFS(Raw!$I:$I, Raw!$A:$A, Dispositions!AYK$14, Raw!$C:$C, Dispositions!$C50, Raw!$H:$H, "E15")</f>
        <v>0</v>
      </c>
      <c r="AYL50" s="52">
        <f>SUMIFS(Raw!$I:$I, Raw!$A:$A, Dispositions!AYL$14, Raw!$C:$C, Dispositions!$C50, Raw!$H:$H, "E15")</f>
        <v>0</v>
      </c>
      <c r="AYM50" s="52">
        <f>SUMIFS(Raw!$I:$I, Raw!$A:$A, Dispositions!AYM$14, Raw!$C:$C, Dispositions!$C50, Raw!$H:$H, "E15")</f>
        <v>0</v>
      </c>
      <c r="AYN50" s="53">
        <f>SUMIFS(Raw!$I:$I, Raw!$A:$A, Dispositions!AYN$14, Raw!$C:$C, Dispositions!$C50, Raw!$H:$H, "E15")</f>
        <v>0</v>
      </c>
      <c r="AYP50" s="46">
        <f>SUMIFS(Raw!$I:$I, Raw!$A:$A, Dispositions!AYP$14, Raw!$C:$C, Dispositions!$C50, Raw!$H:$H, "E16")</f>
        <v>0</v>
      </c>
      <c r="AYQ50" s="52">
        <f>SUMIFS(Raw!$I:$I, Raw!$A:$A, Dispositions!AYQ$14, Raw!$C:$C, Dispositions!$C50, Raw!$H:$H, "E16")</f>
        <v>0</v>
      </c>
      <c r="AYR50" s="52">
        <f>SUMIFS(Raw!$I:$I, Raw!$A:$A, Dispositions!AYR$14, Raw!$C:$C, Dispositions!$C50, Raw!$H:$H, "E16")</f>
        <v>0</v>
      </c>
      <c r="AYS50" s="52">
        <f>SUMIFS(Raw!$I:$I, Raw!$A:$A, Dispositions!AYS$14, Raw!$C:$C, Dispositions!$C50, Raw!$H:$H, "E16")</f>
        <v>0</v>
      </c>
      <c r="AYT50" s="52">
        <f>SUMIFS(Raw!$I:$I, Raw!$A:$A, Dispositions!AYT$14, Raw!$C:$C, Dispositions!$C50, Raw!$H:$H, "E16")</f>
        <v>0</v>
      </c>
      <c r="AYU50" s="52">
        <f>SUMIFS(Raw!$I:$I, Raw!$A:$A, Dispositions!AYU$14, Raw!$C:$C, Dispositions!$C50, Raw!$H:$H, "E16")</f>
        <v>0</v>
      </c>
      <c r="AYV50" s="53">
        <f>SUMIFS(Raw!$I:$I, Raw!$A:$A, Dispositions!AYV$14, Raw!$C:$C, Dispositions!$C50, Raw!$H:$H, "E16")</f>
        <v>0</v>
      </c>
      <c r="AYX50" s="46">
        <f>SUMIFS(Raw!$I:$I, Raw!$A:$A, Dispositions!AYX$14, Raw!$C:$C, Dispositions!$C50, Raw!$H:$H, "E18")</f>
        <v>0</v>
      </c>
      <c r="AYY50" s="52">
        <f>SUMIFS(Raw!$I:$I, Raw!$A:$A, Dispositions!AYY$14, Raw!$C:$C, Dispositions!$C50, Raw!$H:$H, "E18")</f>
        <v>0</v>
      </c>
      <c r="AYZ50" s="52">
        <f>SUMIFS(Raw!$I:$I, Raw!$A:$A, Dispositions!AYZ$14, Raw!$C:$C, Dispositions!$C50, Raw!$H:$H, "E18")</f>
        <v>0</v>
      </c>
      <c r="AZA50" s="52">
        <f>SUMIFS(Raw!$I:$I, Raw!$A:$A, Dispositions!AZA$14, Raw!$C:$C, Dispositions!$C50, Raw!$H:$H, "E18")</f>
        <v>0</v>
      </c>
      <c r="AZB50" s="52">
        <f>SUMIFS(Raw!$I:$I, Raw!$A:$A, Dispositions!AZB$14, Raw!$C:$C, Dispositions!$C50, Raw!$H:$H, "E18")</f>
        <v>0</v>
      </c>
      <c r="AZC50" s="52">
        <f>SUMIFS(Raw!$I:$I, Raw!$A:$A, Dispositions!AZC$14, Raw!$C:$C, Dispositions!$C50, Raw!$H:$H, "E18")</f>
        <v>0</v>
      </c>
      <c r="AZD50" s="53">
        <f>SUMIFS(Raw!$I:$I, Raw!$A:$A, Dispositions!AZD$14, Raw!$C:$C, Dispositions!$C50, Raw!$H:$H, "E18")</f>
        <v>0</v>
      </c>
      <c r="AZF50" s="46">
        <f>SUMIFS(Raw!$I:$I, Raw!$A:$A, Dispositions!AZF$14, Raw!$C:$C, Dispositions!$C50, Raw!$H:$H, "E34")</f>
        <v>0</v>
      </c>
      <c r="AZG50" s="52">
        <f>SUMIFS(Raw!$I:$I, Raw!$A:$A, Dispositions!AZG$14, Raw!$C:$C, Dispositions!$C50, Raw!$H:$H, "E34")</f>
        <v>0</v>
      </c>
      <c r="AZH50" s="52">
        <f>SUMIFS(Raw!$I:$I, Raw!$A:$A, Dispositions!AZH$14, Raw!$C:$C, Dispositions!$C50, Raw!$H:$H, "E34")</f>
        <v>0</v>
      </c>
      <c r="AZI50" s="52">
        <f>SUMIFS(Raw!$I:$I, Raw!$A:$A, Dispositions!AZI$14, Raw!$C:$C, Dispositions!$C50, Raw!$H:$H, "E34")</f>
        <v>0</v>
      </c>
      <c r="AZJ50" s="52">
        <f>SUMIFS(Raw!$I:$I, Raw!$A:$A, Dispositions!AZJ$14, Raw!$C:$C, Dispositions!$C50, Raw!$H:$H, "E34")</f>
        <v>0</v>
      </c>
      <c r="AZK50" s="52">
        <f>SUMIFS(Raw!$I:$I, Raw!$A:$A, Dispositions!AZK$14, Raw!$C:$C, Dispositions!$C50, Raw!$H:$H, "E34")</f>
        <v>0</v>
      </c>
      <c r="AZL50" s="53">
        <f>SUMIFS(Raw!$I:$I, Raw!$A:$A, Dispositions!AZL$14, Raw!$C:$C, Dispositions!$C50, Raw!$H:$H, "E34")</f>
        <v>0</v>
      </c>
      <c r="AZN50" s="46">
        <f>SUMIFS(Raw!$I:$I, Raw!$A:$A, Dispositions!AZN$14, Raw!$C:$C, Dispositions!$C50, Raw!$H:$H, "E02")</f>
        <v>0</v>
      </c>
      <c r="AZO50" s="52">
        <f>SUMIFS(Raw!$I:$I, Raw!$A:$A, Dispositions!AZO$14, Raw!$C:$C, Dispositions!$C50, Raw!$H:$H, "E02")</f>
        <v>0</v>
      </c>
      <c r="AZP50" s="52">
        <f>SUMIFS(Raw!$I:$I, Raw!$A:$A, Dispositions!AZP$14, Raw!$C:$C, Dispositions!$C50, Raw!$H:$H, "E02")</f>
        <v>0</v>
      </c>
      <c r="AZQ50" s="52">
        <f>SUMIFS(Raw!$I:$I, Raw!$A:$A, Dispositions!AZQ$14, Raw!$C:$C, Dispositions!$C50, Raw!$H:$H, "E02")</f>
        <v>0</v>
      </c>
      <c r="AZR50" s="52">
        <f>SUMIFS(Raw!$I:$I, Raw!$A:$A, Dispositions!AZR$14, Raw!$C:$C, Dispositions!$C50, Raw!$H:$H, "E02")</f>
        <v>0</v>
      </c>
      <c r="AZS50" s="52">
        <f>SUMIFS(Raw!$I:$I, Raw!$A:$A, Dispositions!AZS$14, Raw!$C:$C, Dispositions!$C50, Raw!$H:$H, "E02")</f>
        <v>0</v>
      </c>
      <c r="AZT50" s="53">
        <f>SUMIFS(Raw!$I:$I, Raw!$A:$A, Dispositions!AZT$14, Raw!$C:$C, Dispositions!$C50, Raw!$H:$H, "E02")</f>
        <v>0</v>
      </c>
      <c r="AZV50" s="46">
        <f>SUMIFS(Raw!$I:$I, Raw!$A:$A, Dispositions!AZV$14, Raw!$C:$C, Dispositions!$C50, Raw!$H:$H, "E03")</f>
        <v>0</v>
      </c>
      <c r="AZW50" s="52">
        <f>SUMIFS(Raw!$I:$I, Raw!$A:$A, Dispositions!AZW$14, Raw!$C:$C, Dispositions!$C50, Raw!$H:$H, "E03")</f>
        <v>0</v>
      </c>
      <c r="AZX50" s="52">
        <f>SUMIFS(Raw!$I:$I, Raw!$A:$A, Dispositions!AZX$14, Raw!$C:$C, Dispositions!$C50, Raw!$H:$H, "E03")</f>
        <v>0</v>
      </c>
      <c r="AZY50" s="52">
        <f>SUMIFS(Raw!$I:$I, Raw!$A:$A, Dispositions!AZY$14, Raw!$C:$C, Dispositions!$C50, Raw!$H:$H, "E03")</f>
        <v>0</v>
      </c>
      <c r="AZZ50" s="52">
        <f>SUMIFS(Raw!$I:$I, Raw!$A:$A, Dispositions!AZZ$14, Raw!$C:$C, Dispositions!$C50, Raw!$H:$H, "E03")</f>
        <v>0</v>
      </c>
      <c r="BAA50" s="52">
        <f>SUMIFS(Raw!$I:$I, Raw!$A:$A, Dispositions!BAA$14, Raw!$C:$C, Dispositions!$C50, Raw!$H:$H, "E03")</f>
        <v>0</v>
      </c>
      <c r="BAB50" s="53">
        <f>SUMIFS(Raw!$I:$I, Raw!$A:$A, Dispositions!BAB$14, Raw!$C:$C, Dispositions!$C50, Raw!$H:$H, "E03")</f>
        <v>0</v>
      </c>
      <c r="BAD50" s="46">
        <f>SUMIFS(Raw!$I:$I, Raw!$A:$A, Dispositions!BAD$14, Raw!$C:$C, Dispositions!$C50, Raw!$H:$H, "E05")</f>
        <v>0</v>
      </c>
      <c r="BAE50" s="52">
        <f>SUMIFS(Raw!$I:$I, Raw!$A:$A, Dispositions!BAE$14, Raw!$C:$C, Dispositions!$C50, Raw!$H:$H, "E05")</f>
        <v>0</v>
      </c>
      <c r="BAF50" s="52">
        <f>SUMIFS(Raw!$I:$I, Raw!$A:$A, Dispositions!BAF$14, Raw!$C:$C, Dispositions!$C50, Raw!$H:$H, "E05")</f>
        <v>0</v>
      </c>
      <c r="BAG50" s="52">
        <f>SUMIFS(Raw!$I:$I, Raw!$A:$A, Dispositions!BAG$14, Raw!$C:$C, Dispositions!$C50, Raw!$H:$H, "E05")</f>
        <v>0</v>
      </c>
      <c r="BAH50" s="52">
        <f>SUMIFS(Raw!$I:$I, Raw!$A:$A, Dispositions!BAH$14, Raw!$C:$C, Dispositions!$C50, Raw!$H:$H, "E05")</f>
        <v>0</v>
      </c>
      <c r="BAI50" s="52">
        <f>SUMIFS(Raw!$I:$I, Raw!$A:$A, Dispositions!BAI$14, Raw!$C:$C, Dispositions!$C50, Raw!$H:$H, "E05")</f>
        <v>0</v>
      </c>
      <c r="BAJ50" s="53">
        <f>SUMIFS(Raw!$I:$I, Raw!$A:$A, Dispositions!BAJ$14, Raw!$C:$C, Dispositions!$C50, Raw!$H:$H, "E05")</f>
        <v>0</v>
      </c>
      <c r="BAL50" s="46">
        <f>SUMIFS(Raw!$I:$I, Raw!$A:$A, Dispositions!BAL$14, Raw!$C:$C, Dispositions!$C50, Raw!$H:$H, "E12")</f>
        <v>0</v>
      </c>
      <c r="BAM50" s="52">
        <f>SUMIFS(Raw!$I:$I, Raw!$A:$A, Dispositions!BAM$14, Raw!$C:$C, Dispositions!$C50, Raw!$H:$H, "E12")</f>
        <v>0</v>
      </c>
      <c r="BAN50" s="52">
        <f>SUMIFS(Raw!$I:$I, Raw!$A:$A, Dispositions!BAN$14, Raw!$C:$C, Dispositions!$C50, Raw!$H:$H, "E12")</f>
        <v>0</v>
      </c>
      <c r="BAO50" s="52">
        <f>SUMIFS(Raw!$I:$I, Raw!$A:$A, Dispositions!BAO$14, Raw!$C:$C, Dispositions!$C50, Raw!$H:$H, "E12")</f>
        <v>0</v>
      </c>
      <c r="BAP50" s="52">
        <f>SUMIFS(Raw!$I:$I, Raw!$A:$A, Dispositions!BAP$14, Raw!$C:$C, Dispositions!$C50, Raw!$H:$H, "E12")</f>
        <v>0</v>
      </c>
      <c r="BAQ50" s="52">
        <f>SUMIFS(Raw!$I:$I, Raw!$A:$A, Dispositions!BAQ$14, Raw!$C:$C, Dispositions!$C50, Raw!$H:$H, "E12")</f>
        <v>0</v>
      </c>
      <c r="BAR50" s="53">
        <f>SUMIFS(Raw!$I:$I, Raw!$A:$A, Dispositions!BAR$14, Raw!$C:$C, Dispositions!$C50, Raw!$H:$H, "E12")</f>
        <v>0</v>
      </c>
      <c r="BAT50" s="46">
        <f>SUMIFS(Raw!$I:$I, Raw!$A:$A, Dispositions!BAT$14, Raw!$C:$C, Dispositions!$C50, Raw!$H:$H, "E13")</f>
        <v>0</v>
      </c>
      <c r="BAU50" s="52">
        <f>SUMIFS(Raw!$I:$I, Raw!$A:$A, Dispositions!BAU$14, Raw!$C:$C, Dispositions!$C50, Raw!$H:$H, "E13")</f>
        <v>0</v>
      </c>
      <c r="BAV50" s="52">
        <f>SUMIFS(Raw!$I:$I, Raw!$A:$A, Dispositions!BAV$14, Raw!$C:$C, Dispositions!$C50, Raw!$H:$H, "E13")</f>
        <v>0</v>
      </c>
      <c r="BAW50" s="52">
        <f>SUMIFS(Raw!$I:$I, Raw!$A:$A, Dispositions!BAW$14, Raw!$C:$C, Dispositions!$C50, Raw!$H:$H, "E13")</f>
        <v>0</v>
      </c>
      <c r="BAX50" s="52">
        <f>SUMIFS(Raw!$I:$I, Raw!$A:$A, Dispositions!BAX$14, Raw!$C:$C, Dispositions!$C50, Raw!$H:$H, "E13")</f>
        <v>0</v>
      </c>
      <c r="BAY50" s="52">
        <f>SUMIFS(Raw!$I:$I, Raw!$A:$A, Dispositions!BAY$14, Raw!$C:$C, Dispositions!$C50, Raw!$H:$H, "E13")</f>
        <v>0</v>
      </c>
      <c r="BAZ50" s="53">
        <f>SUMIFS(Raw!$I:$I, Raw!$A:$A, Dispositions!BAZ$14, Raw!$C:$C, Dispositions!$C50, Raw!$H:$H, "E13")</f>
        <v>0</v>
      </c>
      <c r="BBB50" s="46">
        <f>SUMIFS(Raw!$I:$I, Raw!$A:$A, Dispositions!BBB$14, Raw!$C:$C, Dispositions!$C50, Raw!$H:$H, "E14")</f>
        <v>0</v>
      </c>
      <c r="BBC50" s="52">
        <f>SUMIFS(Raw!$I:$I, Raw!$A:$A, Dispositions!BBC$14, Raw!$C:$C, Dispositions!$C50, Raw!$H:$H, "E14")</f>
        <v>0</v>
      </c>
      <c r="BBD50" s="52">
        <f>SUMIFS(Raw!$I:$I, Raw!$A:$A, Dispositions!BBD$14, Raw!$C:$C, Dispositions!$C50, Raw!$H:$H, "E14")</f>
        <v>0</v>
      </c>
      <c r="BBE50" s="52">
        <f>SUMIFS(Raw!$I:$I, Raw!$A:$A, Dispositions!BBE$14, Raw!$C:$C, Dispositions!$C50, Raw!$H:$H, "E14")</f>
        <v>0</v>
      </c>
      <c r="BBF50" s="52">
        <f>SUMIFS(Raw!$I:$I, Raw!$A:$A, Dispositions!BBF$14, Raw!$C:$C, Dispositions!$C50, Raw!$H:$H, "E14")</f>
        <v>0</v>
      </c>
      <c r="BBG50" s="52">
        <f>SUMIFS(Raw!$I:$I, Raw!$A:$A, Dispositions!BBG$14, Raw!$C:$C, Dispositions!$C50, Raw!$H:$H, "E14")</f>
        <v>0</v>
      </c>
      <c r="BBH50" s="53">
        <f>SUMIFS(Raw!$I:$I, Raw!$A:$A, Dispositions!BBH$14, Raw!$C:$C, Dispositions!$C50, Raw!$H:$H, "E14")</f>
        <v>0</v>
      </c>
      <c r="BBJ50" s="46">
        <f>SUMIFS(Raw!$I:$I, Raw!$A:$A, Dispositions!BBJ$14, Raw!$C:$C, Dispositions!$C50, Raw!$H:$H, "E15")</f>
        <v>0</v>
      </c>
      <c r="BBK50" s="52">
        <f>SUMIFS(Raw!$I:$I, Raw!$A:$A, Dispositions!BBK$14, Raw!$C:$C, Dispositions!$C50, Raw!$H:$H, "E15")</f>
        <v>0</v>
      </c>
      <c r="BBL50" s="52">
        <f>SUMIFS(Raw!$I:$I, Raw!$A:$A, Dispositions!BBL$14, Raw!$C:$C, Dispositions!$C50, Raw!$H:$H, "E15")</f>
        <v>0</v>
      </c>
      <c r="BBM50" s="52">
        <f>SUMIFS(Raw!$I:$I, Raw!$A:$A, Dispositions!BBM$14, Raw!$C:$C, Dispositions!$C50, Raw!$H:$H, "E15")</f>
        <v>0</v>
      </c>
      <c r="BBN50" s="52">
        <f>SUMIFS(Raw!$I:$I, Raw!$A:$A, Dispositions!BBN$14, Raw!$C:$C, Dispositions!$C50, Raw!$H:$H, "E15")</f>
        <v>0</v>
      </c>
      <c r="BBO50" s="52">
        <f>SUMIFS(Raw!$I:$I, Raw!$A:$A, Dispositions!BBO$14, Raw!$C:$C, Dispositions!$C50, Raw!$H:$H, "E15")</f>
        <v>0</v>
      </c>
      <c r="BBP50" s="53">
        <f>SUMIFS(Raw!$I:$I, Raw!$A:$A, Dispositions!BBP$14, Raw!$C:$C, Dispositions!$C50, Raw!$H:$H, "E15")</f>
        <v>0</v>
      </c>
      <c r="BBR50" s="46">
        <f>SUMIFS(Raw!$I:$I, Raw!$A:$A, Dispositions!BBR$14, Raw!$C:$C, Dispositions!$C50, Raw!$H:$H, "E16")</f>
        <v>0</v>
      </c>
      <c r="BBS50" s="52">
        <f>SUMIFS(Raw!$I:$I, Raw!$A:$A, Dispositions!BBS$14, Raw!$C:$C, Dispositions!$C50, Raw!$H:$H, "E16")</f>
        <v>0</v>
      </c>
      <c r="BBT50" s="52">
        <f>SUMIFS(Raw!$I:$I, Raw!$A:$A, Dispositions!BBT$14, Raw!$C:$C, Dispositions!$C50, Raw!$H:$H, "E16")</f>
        <v>0</v>
      </c>
      <c r="BBU50" s="52">
        <f>SUMIFS(Raw!$I:$I, Raw!$A:$A, Dispositions!BBU$14, Raw!$C:$C, Dispositions!$C50, Raw!$H:$H, "E16")</f>
        <v>0</v>
      </c>
      <c r="BBV50" s="52">
        <f>SUMIFS(Raw!$I:$I, Raw!$A:$A, Dispositions!BBV$14, Raw!$C:$C, Dispositions!$C50, Raw!$H:$H, "E16")</f>
        <v>0</v>
      </c>
      <c r="BBW50" s="52">
        <f>SUMIFS(Raw!$I:$I, Raw!$A:$A, Dispositions!BBW$14, Raw!$C:$C, Dispositions!$C50, Raw!$H:$H, "E16")</f>
        <v>0</v>
      </c>
      <c r="BBX50" s="53">
        <f>SUMIFS(Raw!$I:$I, Raw!$A:$A, Dispositions!BBX$14, Raw!$C:$C, Dispositions!$C50, Raw!$H:$H, "E16")</f>
        <v>0</v>
      </c>
      <c r="BBZ50" s="46">
        <f>SUMIFS(Raw!$I:$I, Raw!$A:$A, Dispositions!BBZ$14, Raw!$C:$C, Dispositions!$C50, Raw!$H:$H, "E18")</f>
        <v>0</v>
      </c>
      <c r="BCA50" s="52">
        <f>SUMIFS(Raw!$I:$I, Raw!$A:$A, Dispositions!BCA$14, Raw!$C:$C, Dispositions!$C50, Raw!$H:$H, "E18")</f>
        <v>0</v>
      </c>
      <c r="BCB50" s="52">
        <f>SUMIFS(Raw!$I:$I, Raw!$A:$A, Dispositions!BCB$14, Raw!$C:$C, Dispositions!$C50, Raw!$H:$H, "E18")</f>
        <v>0</v>
      </c>
      <c r="BCC50" s="52">
        <f>SUMIFS(Raw!$I:$I, Raw!$A:$A, Dispositions!BCC$14, Raw!$C:$C, Dispositions!$C50, Raw!$H:$H, "E18")</f>
        <v>0</v>
      </c>
      <c r="BCD50" s="52">
        <f>SUMIFS(Raw!$I:$I, Raw!$A:$A, Dispositions!BCD$14, Raw!$C:$C, Dispositions!$C50, Raw!$H:$H, "E18")</f>
        <v>0</v>
      </c>
      <c r="BCE50" s="52">
        <f>SUMIFS(Raw!$I:$I, Raw!$A:$A, Dispositions!BCE$14, Raw!$C:$C, Dispositions!$C50, Raw!$H:$H, "E18")</f>
        <v>0</v>
      </c>
      <c r="BCF50" s="53">
        <f>SUMIFS(Raw!$I:$I, Raw!$A:$A, Dispositions!BCF$14, Raw!$C:$C, Dispositions!$C50, Raw!$H:$H, "E18")</f>
        <v>0</v>
      </c>
      <c r="BCH50" s="46">
        <f>SUMIFS(Raw!$I:$I, Raw!$A:$A, Dispositions!BCH$14, Raw!$C:$C, Dispositions!$C50, Raw!$H:$H, "E34")</f>
        <v>0</v>
      </c>
      <c r="BCI50" s="52">
        <f>SUMIFS(Raw!$I:$I, Raw!$A:$A, Dispositions!BCI$14, Raw!$C:$C, Dispositions!$C50, Raw!$H:$H, "E34")</f>
        <v>0</v>
      </c>
      <c r="BCJ50" s="52">
        <f>SUMIFS(Raw!$I:$I, Raw!$A:$A, Dispositions!BCJ$14, Raw!$C:$C, Dispositions!$C50, Raw!$H:$H, "E34")</f>
        <v>0</v>
      </c>
      <c r="BCK50" s="52">
        <f>SUMIFS(Raw!$I:$I, Raw!$A:$A, Dispositions!BCK$14, Raw!$C:$C, Dispositions!$C50, Raw!$H:$H, "E34")</f>
        <v>0</v>
      </c>
      <c r="BCL50" s="52">
        <f>SUMIFS(Raw!$I:$I, Raw!$A:$A, Dispositions!BCL$14, Raw!$C:$C, Dispositions!$C50, Raw!$H:$H, "E34")</f>
        <v>0</v>
      </c>
      <c r="BCM50" s="52">
        <f>SUMIFS(Raw!$I:$I, Raw!$A:$A, Dispositions!BCM$14, Raw!$C:$C, Dispositions!$C50, Raw!$H:$H, "E34")</f>
        <v>0</v>
      </c>
      <c r="BCN50" s="53">
        <f>SUMIFS(Raw!$I:$I, Raw!$A:$A, Dispositions!BCN$14, Raw!$C:$C, Dispositions!$C50, Raw!$H:$H, "E34")</f>
        <v>0</v>
      </c>
      <c r="BCP50" s="46">
        <f>SUMIFS(Raw!$I:$I, Raw!$A:$A, Dispositions!BCP$14, Raw!$C:$C, Dispositions!$C50, Raw!$H:$H, "E02")</f>
        <v>0</v>
      </c>
      <c r="BCQ50" s="52">
        <f>SUMIFS(Raw!$I:$I, Raw!$A:$A, Dispositions!BCQ$14, Raw!$C:$C, Dispositions!$C50, Raw!$H:$H, "E02")</f>
        <v>0</v>
      </c>
      <c r="BCR50" s="52">
        <f>SUMIFS(Raw!$I:$I, Raw!$A:$A, Dispositions!BCR$14, Raw!$C:$C, Dispositions!$C50, Raw!$H:$H, "E02")</f>
        <v>0</v>
      </c>
      <c r="BCS50" s="52">
        <f>SUMIFS(Raw!$I:$I, Raw!$A:$A, Dispositions!BCS$14, Raw!$C:$C, Dispositions!$C50, Raw!$H:$H, "E02")</f>
        <v>0</v>
      </c>
      <c r="BCT50" s="52">
        <f>SUMIFS(Raw!$I:$I, Raw!$A:$A, Dispositions!BCT$14, Raw!$C:$C, Dispositions!$C50, Raw!$H:$H, "E02")</f>
        <v>0</v>
      </c>
      <c r="BCU50" s="52">
        <f>SUMIFS(Raw!$I:$I, Raw!$A:$A, Dispositions!BCU$14, Raw!$C:$C, Dispositions!$C50, Raw!$H:$H, "E02")</f>
        <v>0</v>
      </c>
      <c r="BCV50" s="53">
        <f>SUMIFS(Raw!$I:$I, Raw!$A:$A, Dispositions!BCV$14, Raw!$C:$C, Dispositions!$C50, Raw!$H:$H, "E02")</f>
        <v>0</v>
      </c>
      <c r="BCX50" s="46">
        <f>SUMIFS(Raw!$I:$I, Raw!$A:$A, Dispositions!BCX$14, Raw!$C:$C, Dispositions!$C50, Raw!$H:$H, "E03")</f>
        <v>0</v>
      </c>
      <c r="BCY50" s="52">
        <f>SUMIFS(Raw!$I:$I, Raw!$A:$A, Dispositions!BCY$14, Raw!$C:$C, Dispositions!$C50, Raw!$H:$H, "E03")</f>
        <v>0</v>
      </c>
      <c r="BCZ50" s="52">
        <f>SUMIFS(Raw!$I:$I, Raw!$A:$A, Dispositions!BCZ$14, Raw!$C:$C, Dispositions!$C50, Raw!$H:$H, "E03")</f>
        <v>0</v>
      </c>
      <c r="BDA50" s="52">
        <f>SUMIFS(Raw!$I:$I, Raw!$A:$A, Dispositions!BDA$14, Raw!$C:$C, Dispositions!$C50, Raw!$H:$H, "E03")</f>
        <v>0</v>
      </c>
      <c r="BDB50" s="52">
        <f>SUMIFS(Raw!$I:$I, Raw!$A:$A, Dispositions!BDB$14, Raw!$C:$C, Dispositions!$C50, Raw!$H:$H, "E03")</f>
        <v>0</v>
      </c>
      <c r="BDC50" s="52">
        <f>SUMIFS(Raw!$I:$I, Raw!$A:$A, Dispositions!BDC$14, Raw!$C:$C, Dispositions!$C50, Raw!$H:$H, "E03")</f>
        <v>0</v>
      </c>
      <c r="BDD50" s="53">
        <f>SUMIFS(Raw!$I:$I, Raw!$A:$A, Dispositions!BDD$14, Raw!$C:$C, Dispositions!$C50, Raw!$H:$H, "E03")</f>
        <v>0</v>
      </c>
      <c r="BDF50" s="46">
        <f>SUMIFS(Raw!$I:$I, Raw!$A:$A, Dispositions!BDF$14, Raw!$C:$C, Dispositions!$C50, Raw!$H:$H, "E05")</f>
        <v>0</v>
      </c>
      <c r="BDG50" s="52">
        <f>SUMIFS(Raw!$I:$I, Raw!$A:$A, Dispositions!BDG$14, Raw!$C:$C, Dispositions!$C50, Raw!$H:$H, "E05")</f>
        <v>0</v>
      </c>
      <c r="BDH50" s="52">
        <f>SUMIFS(Raw!$I:$I, Raw!$A:$A, Dispositions!BDH$14, Raw!$C:$C, Dispositions!$C50, Raw!$H:$H, "E05")</f>
        <v>0</v>
      </c>
      <c r="BDI50" s="52">
        <f>SUMIFS(Raw!$I:$I, Raw!$A:$A, Dispositions!BDI$14, Raw!$C:$C, Dispositions!$C50, Raw!$H:$H, "E05")</f>
        <v>0</v>
      </c>
      <c r="BDJ50" s="52">
        <f>SUMIFS(Raw!$I:$I, Raw!$A:$A, Dispositions!BDJ$14, Raw!$C:$C, Dispositions!$C50, Raw!$H:$H, "E05")</f>
        <v>0</v>
      </c>
      <c r="BDK50" s="52">
        <f>SUMIFS(Raw!$I:$I, Raw!$A:$A, Dispositions!BDK$14, Raw!$C:$C, Dispositions!$C50, Raw!$H:$H, "E05")</f>
        <v>0</v>
      </c>
      <c r="BDL50" s="53">
        <f>SUMIFS(Raw!$I:$I, Raw!$A:$A, Dispositions!BDL$14, Raw!$C:$C, Dispositions!$C50, Raw!$H:$H, "E05")</f>
        <v>0</v>
      </c>
      <c r="BDN50" s="46">
        <f>SUMIFS(Raw!$I:$I, Raw!$A:$A, Dispositions!BDN$14, Raw!$C:$C, Dispositions!$C50, Raw!$H:$H, "E12")</f>
        <v>0</v>
      </c>
      <c r="BDO50" s="52">
        <f>SUMIFS(Raw!$I:$I, Raw!$A:$A, Dispositions!BDO$14, Raw!$C:$C, Dispositions!$C50, Raw!$H:$H, "E12")</f>
        <v>0</v>
      </c>
      <c r="BDP50" s="52">
        <f>SUMIFS(Raw!$I:$I, Raw!$A:$A, Dispositions!BDP$14, Raw!$C:$C, Dispositions!$C50, Raw!$H:$H, "E12")</f>
        <v>0</v>
      </c>
      <c r="BDQ50" s="52">
        <f>SUMIFS(Raw!$I:$I, Raw!$A:$A, Dispositions!BDQ$14, Raw!$C:$C, Dispositions!$C50, Raw!$H:$H, "E12")</f>
        <v>0</v>
      </c>
      <c r="BDR50" s="52">
        <f>SUMIFS(Raw!$I:$I, Raw!$A:$A, Dispositions!BDR$14, Raw!$C:$C, Dispositions!$C50, Raw!$H:$H, "E12")</f>
        <v>0</v>
      </c>
      <c r="BDS50" s="52">
        <f>SUMIFS(Raw!$I:$I, Raw!$A:$A, Dispositions!BDS$14, Raw!$C:$C, Dispositions!$C50, Raw!$H:$H, "E12")</f>
        <v>0</v>
      </c>
      <c r="BDT50" s="53">
        <f>SUMIFS(Raw!$I:$I, Raw!$A:$A, Dispositions!BDT$14, Raw!$C:$C, Dispositions!$C50, Raw!$H:$H, "E12")</f>
        <v>0</v>
      </c>
      <c r="BDV50" s="46">
        <f>SUMIFS(Raw!$I:$I, Raw!$A:$A, Dispositions!BDV$14, Raw!$C:$C, Dispositions!$C50, Raw!$H:$H, "E13")</f>
        <v>0</v>
      </c>
      <c r="BDW50" s="52">
        <f>SUMIFS(Raw!$I:$I, Raw!$A:$A, Dispositions!BDW$14, Raw!$C:$C, Dispositions!$C50, Raw!$H:$H, "E13")</f>
        <v>0</v>
      </c>
      <c r="BDX50" s="52">
        <f>SUMIFS(Raw!$I:$I, Raw!$A:$A, Dispositions!BDX$14, Raw!$C:$C, Dispositions!$C50, Raw!$H:$H, "E13")</f>
        <v>0</v>
      </c>
      <c r="BDY50" s="52">
        <f>SUMIFS(Raw!$I:$I, Raw!$A:$A, Dispositions!BDY$14, Raw!$C:$C, Dispositions!$C50, Raw!$H:$H, "E13")</f>
        <v>0</v>
      </c>
      <c r="BDZ50" s="52">
        <f>SUMIFS(Raw!$I:$I, Raw!$A:$A, Dispositions!BDZ$14, Raw!$C:$C, Dispositions!$C50, Raw!$H:$H, "E13")</f>
        <v>0</v>
      </c>
      <c r="BEA50" s="52">
        <f>SUMIFS(Raw!$I:$I, Raw!$A:$A, Dispositions!BEA$14, Raw!$C:$C, Dispositions!$C50, Raw!$H:$H, "E13")</f>
        <v>0</v>
      </c>
      <c r="BEB50" s="53">
        <f>SUMIFS(Raw!$I:$I, Raw!$A:$A, Dispositions!BEB$14, Raw!$C:$C, Dispositions!$C50, Raw!$H:$H, "E13")</f>
        <v>0</v>
      </c>
      <c r="BED50" s="46">
        <f>SUMIFS(Raw!$I:$I, Raw!$A:$A, Dispositions!BED$14, Raw!$C:$C, Dispositions!$C50, Raw!$H:$H, "E14")</f>
        <v>0</v>
      </c>
      <c r="BEE50" s="52">
        <f>SUMIFS(Raw!$I:$I, Raw!$A:$A, Dispositions!BEE$14, Raw!$C:$C, Dispositions!$C50, Raw!$H:$H, "E14")</f>
        <v>0</v>
      </c>
      <c r="BEF50" s="52">
        <f>SUMIFS(Raw!$I:$I, Raw!$A:$A, Dispositions!BEF$14, Raw!$C:$C, Dispositions!$C50, Raw!$H:$H, "E14")</f>
        <v>0</v>
      </c>
      <c r="BEG50" s="52">
        <f>SUMIFS(Raw!$I:$I, Raw!$A:$A, Dispositions!BEG$14, Raw!$C:$C, Dispositions!$C50, Raw!$H:$H, "E14")</f>
        <v>0</v>
      </c>
      <c r="BEH50" s="52">
        <f>SUMIFS(Raw!$I:$I, Raw!$A:$A, Dispositions!BEH$14, Raw!$C:$C, Dispositions!$C50, Raw!$H:$H, "E14")</f>
        <v>0</v>
      </c>
      <c r="BEI50" s="52">
        <f>SUMIFS(Raw!$I:$I, Raw!$A:$A, Dispositions!BEI$14, Raw!$C:$C, Dispositions!$C50, Raw!$H:$H, "E14")</f>
        <v>0</v>
      </c>
      <c r="BEJ50" s="53">
        <f>SUMIFS(Raw!$I:$I, Raw!$A:$A, Dispositions!BEJ$14, Raw!$C:$C, Dispositions!$C50, Raw!$H:$H, "E14")</f>
        <v>0</v>
      </c>
      <c r="BEL50" s="46">
        <f>SUMIFS(Raw!$I:$I, Raw!$A:$A, Dispositions!BEL$14, Raw!$C:$C, Dispositions!$C50, Raw!$H:$H, "E15")</f>
        <v>0</v>
      </c>
      <c r="BEM50" s="52">
        <f>SUMIFS(Raw!$I:$I, Raw!$A:$A, Dispositions!BEM$14, Raw!$C:$C, Dispositions!$C50, Raw!$H:$H, "E15")</f>
        <v>0</v>
      </c>
      <c r="BEN50" s="52">
        <f>SUMIFS(Raw!$I:$I, Raw!$A:$A, Dispositions!BEN$14, Raw!$C:$C, Dispositions!$C50, Raw!$H:$H, "E15")</f>
        <v>0</v>
      </c>
      <c r="BEO50" s="52">
        <f>SUMIFS(Raw!$I:$I, Raw!$A:$A, Dispositions!BEO$14, Raw!$C:$C, Dispositions!$C50, Raw!$H:$H, "E15")</f>
        <v>0</v>
      </c>
      <c r="BEP50" s="52">
        <f>SUMIFS(Raw!$I:$I, Raw!$A:$A, Dispositions!BEP$14, Raw!$C:$C, Dispositions!$C50, Raw!$H:$H, "E15")</f>
        <v>0</v>
      </c>
      <c r="BEQ50" s="52">
        <f>SUMIFS(Raw!$I:$I, Raw!$A:$A, Dispositions!BEQ$14, Raw!$C:$C, Dispositions!$C50, Raw!$H:$H, "E15")</f>
        <v>0</v>
      </c>
      <c r="BER50" s="53">
        <f>SUMIFS(Raw!$I:$I, Raw!$A:$A, Dispositions!BER$14, Raw!$C:$C, Dispositions!$C50, Raw!$H:$H, "E15")</f>
        <v>0</v>
      </c>
      <c r="BET50" s="46">
        <f>SUMIFS(Raw!$I:$I, Raw!$A:$A, Dispositions!BET$14, Raw!$C:$C, Dispositions!$C50, Raw!$H:$H, "E16")</f>
        <v>0</v>
      </c>
      <c r="BEU50" s="52">
        <f>SUMIFS(Raw!$I:$I, Raw!$A:$A, Dispositions!BEU$14, Raw!$C:$C, Dispositions!$C50, Raw!$H:$H, "E16")</f>
        <v>0</v>
      </c>
      <c r="BEV50" s="52">
        <f>SUMIFS(Raw!$I:$I, Raw!$A:$A, Dispositions!BEV$14, Raw!$C:$C, Dispositions!$C50, Raw!$H:$H, "E16")</f>
        <v>0</v>
      </c>
      <c r="BEW50" s="52">
        <f>SUMIFS(Raw!$I:$I, Raw!$A:$A, Dispositions!BEW$14, Raw!$C:$C, Dispositions!$C50, Raw!$H:$H, "E16")</f>
        <v>0</v>
      </c>
      <c r="BEX50" s="52">
        <f>SUMIFS(Raw!$I:$I, Raw!$A:$A, Dispositions!BEX$14, Raw!$C:$C, Dispositions!$C50, Raw!$H:$H, "E16")</f>
        <v>0</v>
      </c>
      <c r="BEY50" s="52">
        <f>SUMIFS(Raw!$I:$I, Raw!$A:$A, Dispositions!BEY$14, Raw!$C:$C, Dispositions!$C50, Raw!$H:$H, "E16")</f>
        <v>0</v>
      </c>
      <c r="BEZ50" s="53">
        <f>SUMIFS(Raw!$I:$I, Raw!$A:$A, Dispositions!BEZ$14, Raw!$C:$C, Dispositions!$C50, Raw!$H:$H, "E16")</f>
        <v>0</v>
      </c>
      <c r="BFB50" s="46">
        <f>SUMIFS(Raw!$I:$I, Raw!$A:$A, Dispositions!BFB$14, Raw!$C:$C, Dispositions!$C50, Raw!$H:$H, "E18")</f>
        <v>0</v>
      </c>
      <c r="BFC50" s="52">
        <f>SUMIFS(Raw!$I:$I, Raw!$A:$A, Dispositions!BFC$14, Raw!$C:$C, Dispositions!$C50, Raw!$H:$H, "E18")</f>
        <v>0</v>
      </c>
      <c r="BFD50" s="52">
        <f>SUMIFS(Raw!$I:$I, Raw!$A:$A, Dispositions!BFD$14, Raw!$C:$C, Dispositions!$C50, Raw!$H:$H, "E18")</f>
        <v>0</v>
      </c>
      <c r="BFE50" s="52">
        <f>SUMIFS(Raw!$I:$I, Raw!$A:$A, Dispositions!BFE$14, Raw!$C:$C, Dispositions!$C50, Raw!$H:$H, "E18")</f>
        <v>0</v>
      </c>
      <c r="BFF50" s="52">
        <f>SUMIFS(Raw!$I:$I, Raw!$A:$A, Dispositions!BFF$14, Raw!$C:$C, Dispositions!$C50, Raw!$H:$H, "E18")</f>
        <v>0</v>
      </c>
      <c r="BFG50" s="52">
        <f>SUMIFS(Raw!$I:$I, Raw!$A:$A, Dispositions!BFG$14, Raw!$C:$C, Dispositions!$C50, Raw!$H:$H, "E18")</f>
        <v>0</v>
      </c>
      <c r="BFH50" s="53">
        <f>SUMIFS(Raw!$I:$I, Raw!$A:$A, Dispositions!BFH$14, Raw!$C:$C, Dispositions!$C50, Raw!$H:$H, "E18")</f>
        <v>0</v>
      </c>
      <c r="BFJ50" s="46">
        <f>SUMIFS(Raw!$I:$I, Raw!$A:$A, Dispositions!BFJ$14, Raw!$C:$C, Dispositions!$C50, Raw!$H:$H, "E34")</f>
        <v>0</v>
      </c>
      <c r="BFK50" s="52">
        <f>SUMIFS(Raw!$I:$I, Raw!$A:$A, Dispositions!BFK$14, Raw!$C:$C, Dispositions!$C50, Raw!$H:$H, "E34")</f>
        <v>0</v>
      </c>
      <c r="BFL50" s="52">
        <f>SUMIFS(Raw!$I:$I, Raw!$A:$A, Dispositions!BFL$14, Raw!$C:$C, Dispositions!$C50, Raw!$H:$H, "E34")</f>
        <v>0</v>
      </c>
      <c r="BFM50" s="52">
        <f>SUMIFS(Raw!$I:$I, Raw!$A:$A, Dispositions!BFM$14, Raw!$C:$C, Dispositions!$C50, Raw!$H:$H, "E34")</f>
        <v>0</v>
      </c>
      <c r="BFN50" s="52">
        <f>SUMIFS(Raw!$I:$I, Raw!$A:$A, Dispositions!BFN$14, Raw!$C:$C, Dispositions!$C50, Raw!$H:$H, "E34")</f>
        <v>0</v>
      </c>
      <c r="BFO50" s="52">
        <f>SUMIFS(Raw!$I:$I, Raw!$A:$A, Dispositions!BFO$14, Raw!$C:$C, Dispositions!$C50, Raw!$H:$H, "E34")</f>
        <v>0</v>
      </c>
      <c r="BFP50" s="53">
        <f>SUMIFS(Raw!$I:$I, Raw!$A:$A, Dispositions!BFP$14, Raw!$C:$C, Dispositions!$C50, Raw!$H:$H, "E34")</f>
        <v>0</v>
      </c>
    </row>
    <row r="51" spans="1:1524" x14ac:dyDescent="0.35">
      <c r="A51" s="4"/>
      <c r="B51" s="62" t="s">
        <v>62</v>
      </c>
      <c r="C51" s="63" t="s">
        <v>91</v>
      </c>
      <c r="D51" s="64" t="s">
        <v>62</v>
      </c>
      <c r="F51" s="46">
        <v>801</v>
      </c>
      <c r="G51" s="52">
        <v>753</v>
      </c>
      <c r="H51" s="52">
        <v>717</v>
      </c>
      <c r="I51" s="52">
        <v>705</v>
      </c>
      <c r="J51" s="52">
        <v>750</v>
      </c>
      <c r="K51" s="52">
        <v>825</v>
      </c>
      <c r="L51" s="53">
        <v>828</v>
      </c>
      <c r="N51" s="46">
        <v>1119</v>
      </c>
      <c r="O51" s="52">
        <v>1026</v>
      </c>
      <c r="P51" s="52">
        <v>982</v>
      </c>
      <c r="Q51" s="52">
        <v>926</v>
      </c>
      <c r="R51" s="52">
        <v>958</v>
      </c>
      <c r="S51" s="52">
        <v>1118</v>
      </c>
      <c r="T51" s="53">
        <v>1117</v>
      </c>
      <c r="V51" s="46">
        <v>1</v>
      </c>
      <c r="W51" s="52">
        <v>1</v>
      </c>
      <c r="X51" s="52">
        <v>1</v>
      </c>
      <c r="Y51" s="52">
        <v>2</v>
      </c>
      <c r="Z51" s="52">
        <v>1</v>
      </c>
      <c r="AA51" s="52">
        <v>2</v>
      </c>
      <c r="AB51" s="53">
        <v>3</v>
      </c>
      <c r="AD51" s="46">
        <v>374</v>
      </c>
      <c r="AE51" s="52">
        <v>330</v>
      </c>
      <c r="AF51" s="52">
        <v>365</v>
      </c>
      <c r="AG51" s="52">
        <v>276</v>
      </c>
      <c r="AH51" s="52">
        <v>343</v>
      </c>
      <c r="AI51" s="52">
        <v>416</v>
      </c>
      <c r="AJ51" s="53">
        <v>345</v>
      </c>
      <c r="AL51" s="46">
        <v>22</v>
      </c>
      <c r="AM51" s="52">
        <v>21</v>
      </c>
      <c r="AN51" s="52">
        <v>20</v>
      </c>
      <c r="AO51" s="52">
        <v>19</v>
      </c>
      <c r="AP51" s="52">
        <v>23</v>
      </c>
      <c r="AQ51" s="52">
        <v>51</v>
      </c>
      <c r="AR51" s="53">
        <v>39</v>
      </c>
      <c r="AT51" s="46">
        <v>179</v>
      </c>
      <c r="AU51" s="52">
        <v>151</v>
      </c>
      <c r="AV51" s="52">
        <v>118</v>
      </c>
      <c r="AW51" s="52">
        <v>137</v>
      </c>
      <c r="AX51" s="52">
        <v>191</v>
      </c>
      <c r="AY51" s="52">
        <v>442</v>
      </c>
      <c r="AZ51" s="53">
        <v>191</v>
      </c>
      <c r="BB51" s="46">
        <v>39</v>
      </c>
      <c r="BC51" s="52">
        <v>34</v>
      </c>
      <c r="BD51" s="52">
        <v>33</v>
      </c>
      <c r="BE51" s="52">
        <v>24</v>
      </c>
      <c r="BF51" s="52">
        <v>41</v>
      </c>
      <c r="BG51" s="52">
        <v>117</v>
      </c>
      <c r="BH51" s="53">
        <v>118</v>
      </c>
      <c r="BJ51" s="46">
        <v>480</v>
      </c>
      <c r="BK51" s="52">
        <v>499</v>
      </c>
      <c r="BL51" s="52">
        <v>469</v>
      </c>
      <c r="BM51" s="52">
        <v>466</v>
      </c>
      <c r="BN51" s="52">
        <v>561</v>
      </c>
      <c r="BO51" s="52">
        <v>983</v>
      </c>
      <c r="BP51" s="53">
        <v>772</v>
      </c>
      <c r="BR51" s="46">
        <v>1360</v>
      </c>
      <c r="BS51" s="52">
        <v>1290</v>
      </c>
      <c r="BT51" s="52">
        <v>1235</v>
      </c>
      <c r="BU51" s="52">
        <v>1271</v>
      </c>
      <c r="BV51" s="52">
        <v>1338</v>
      </c>
      <c r="BW51" s="52">
        <v>1301</v>
      </c>
      <c r="BX51" s="53">
        <v>1598</v>
      </c>
      <c r="BZ51" s="46">
        <v>3519</v>
      </c>
      <c r="CA51" s="52">
        <v>3097</v>
      </c>
      <c r="CB51" s="52">
        <v>2878</v>
      </c>
      <c r="CC51" s="52">
        <v>3026</v>
      </c>
      <c r="CD51" s="52">
        <v>3087</v>
      </c>
      <c r="CE51" s="52">
        <v>5102</v>
      </c>
      <c r="CF51" s="53">
        <v>4538</v>
      </c>
      <c r="CH51" s="46">
        <v>857</v>
      </c>
      <c r="CI51" s="52">
        <v>756</v>
      </c>
      <c r="CJ51" s="52">
        <v>660</v>
      </c>
      <c r="CK51" s="52">
        <v>629</v>
      </c>
      <c r="CL51" s="52">
        <v>780</v>
      </c>
      <c r="CM51" s="52">
        <v>836</v>
      </c>
      <c r="CN51" s="53">
        <v>753</v>
      </c>
      <c r="CP51" s="46">
        <v>1157</v>
      </c>
      <c r="CQ51" s="52">
        <v>1115</v>
      </c>
      <c r="CR51" s="52">
        <v>1062</v>
      </c>
      <c r="CS51" s="52">
        <v>964</v>
      </c>
      <c r="CT51" s="52">
        <v>981</v>
      </c>
      <c r="CU51" s="52">
        <v>1173</v>
      </c>
      <c r="CV51" s="53">
        <v>1118</v>
      </c>
      <c r="CX51" s="46">
        <v>4</v>
      </c>
      <c r="CY51" s="52">
        <v>4</v>
      </c>
      <c r="CZ51" s="52">
        <v>2</v>
      </c>
      <c r="DA51" s="52">
        <v>2</v>
      </c>
      <c r="DB51" s="52">
        <v>3</v>
      </c>
      <c r="DC51" s="52">
        <v>5</v>
      </c>
      <c r="DD51" s="53">
        <v>2</v>
      </c>
      <c r="DF51" s="46">
        <v>378</v>
      </c>
      <c r="DG51" s="52">
        <v>336</v>
      </c>
      <c r="DH51" s="52">
        <v>315</v>
      </c>
      <c r="DI51" s="52">
        <v>287</v>
      </c>
      <c r="DJ51" s="52">
        <v>350</v>
      </c>
      <c r="DK51" s="52">
        <v>430</v>
      </c>
      <c r="DL51" s="53">
        <v>360</v>
      </c>
      <c r="DN51" s="46">
        <v>28</v>
      </c>
      <c r="DO51" s="52">
        <v>22</v>
      </c>
      <c r="DP51" s="52">
        <v>21</v>
      </c>
      <c r="DQ51" s="52">
        <v>20</v>
      </c>
      <c r="DR51" s="52">
        <v>27</v>
      </c>
      <c r="DS51" s="52">
        <v>48</v>
      </c>
      <c r="DT51" s="53">
        <v>40</v>
      </c>
      <c r="DV51" s="46">
        <v>192</v>
      </c>
      <c r="DW51" s="52">
        <v>122</v>
      </c>
      <c r="DX51" s="52">
        <v>151</v>
      </c>
      <c r="DY51" s="52">
        <v>153</v>
      </c>
      <c r="DZ51" s="52">
        <v>207</v>
      </c>
      <c r="EA51" s="52">
        <v>528</v>
      </c>
      <c r="EB51" s="53">
        <v>198</v>
      </c>
      <c r="ED51" s="46">
        <v>34</v>
      </c>
      <c r="EE51" s="52">
        <v>42</v>
      </c>
      <c r="EF51" s="52">
        <v>32</v>
      </c>
      <c r="EG51" s="52">
        <v>38</v>
      </c>
      <c r="EH51" s="52">
        <v>46</v>
      </c>
      <c r="EI51" s="52">
        <v>114</v>
      </c>
      <c r="EJ51" s="53">
        <v>109</v>
      </c>
      <c r="EL51" s="46">
        <v>481</v>
      </c>
      <c r="EM51" s="52">
        <v>484</v>
      </c>
      <c r="EN51" s="52">
        <v>509</v>
      </c>
      <c r="EO51" s="52">
        <v>473</v>
      </c>
      <c r="EP51" s="52">
        <v>531</v>
      </c>
      <c r="EQ51" s="52">
        <v>983</v>
      </c>
      <c r="ER51" s="53">
        <v>704</v>
      </c>
      <c r="ET51" s="46">
        <v>1544</v>
      </c>
      <c r="EU51" s="52">
        <v>1410</v>
      </c>
      <c r="EV51" s="52">
        <v>1117</v>
      </c>
      <c r="EW51" s="52">
        <v>1281</v>
      </c>
      <c r="EX51" s="52">
        <v>1395</v>
      </c>
      <c r="EY51" s="52">
        <v>1311</v>
      </c>
      <c r="EZ51" s="53">
        <v>1263</v>
      </c>
      <c r="FB51" s="46">
        <v>3743</v>
      </c>
      <c r="FC51" s="52">
        <v>3202</v>
      </c>
      <c r="FD51" s="52">
        <v>3193</v>
      </c>
      <c r="FE51" s="52">
        <v>3186</v>
      </c>
      <c r="FF51" s="52">
        <v>3210</v>
      </c>
      <c r="FG51" s="52">
        <v>5336</v>
      </c>
      <c r="FH51" s="53">
        <v>4619</v>
      </c>
      <c r="FJ51" s="46">
        <v>859</v>
      </c>
      <c r="FK51" s="52">
        <v>814</v>
      </c>
      <c r="FL51" s="52">
        <v>662</v>
      </c>
      <c r="FM51" s="52">
        <v>709</v>
      </c>
      <c r="FN51" s="52">
        <v>744</v>
      </c>
      <c r="FO51" s="52">
        <v>823</v>
      </c>
      <c r="FP51" s="53">
        <v>896</v>
      </c>
      <c r="FR51" s="46">
        <v>1098</v>
      </c>
      <c r="FS51" s="52">
        <v>1036</v>
      </c>
      <c r="FT51" s="52">
        <v>1063</v>
      </c>
      <c r="FU51" s="52">
        <v>904</v>
      </c>
      <c r="FV51" s="52">
        <v>947</v>
      </c>
      <c r="FW51" s="52">
        <v>1178</v>
      </c>
      <c r="FX51" s="53">
        <v>1084</v>
      </c>
      <c r="FZ51" s="46">
        <v>2</v>
      </c>
      <c r="GA51" s="52">
        <v>1</v>
      </c>
      <c r="GB51" s="52">
        <v>0</v>
      </c>
      <c r="GC51" s="52">
        <v>0</v>
      </c>
      <c r="GD51" s="52">
        <v>5</v>
      </c>
      <c r="GE51" s="52">
        <v>2</v>
      </c>
      <c r="GF51" s="53">
        <v>4</v>
      </c>
      <c r="GH51" s="46">
        <v>384</v>
      </c>
      <c r="GI51" s="52">
        <v>317</v>
      </c>
      <c r="GJ51" s="52">
        <v>375</v>
      </c>
      <c r="GK51" s="52">
        <v>288</v>
      </c>
      <c r="GL51" s="52">
        <v>338</v>
      </c>
      <c r="GM51" s="52">
        <v>414</v>
      </c>
      <c r="GN51" s="53">
        <v>363</v>
      </c>
      <c r="GP51" s="46">
        <v>32</v>
      </c>
      <c r="GQ51" s="52">
        <v>25</v>
      </c>
      <c r="GR51" s="52">
        <v>21</v>
      </c>
      <c r="GS51" s="52">
        <v>34</v>
      </c>
      <c r="GT51" s="52">
        <v>33</v>
      </c>
      <c r="GU51" s="52">
        <v>57</v>
      </c>
      <c r="GV51" s="53">
        <v>39</v>
      </c>
      <c r="GX51" s="46">
        <v>165</v>
      </c>
      <c r="GY51" s="52">
        <v>176</v>
      </c>
      <c r="GZ51" s="52">
        <v>142</v>
      </c>
      <c r="HA51" s="52">
        <v>132</v>
      </c>
      <c r="HB51" s="52">
        <v>202</v>
      </c>
      <c r="HC51" s="52">
        <v>501</v>
      </c>
      <c r="HD51" s="53">
        <v>229</v>
      </c>
      <c r="HF51" s="46">
        <v>24</v>
      </c>
      <c r="HG51" s="52">
        <v>29</v>
      </c>
      <c r="HH51" s="52">
        <v>38</v>
      </c>
      <c r="HI51" s="52">
        <v>29</v>
      </c>
      <c r="HJ51" s="52">
        <v>45</v>
      </c>
      <c r="HK51" s="52">
        <v>97</v>
      </c>
      <c r="HL51" s="53">
        <v>132</v>
      </c>
      <c r="HN51" s="46">
        <v>510</v>
      </c>
      <c r="HO51" s="52">
        <v>459</v>
      </c>
      <c r="HP51" s="52">
        <v>543</v>
      </c>
      <c r="HQ51" s="52">
        <v>528</v>
      </c>
      <c r="HR51" s="52">
        <v>648</v>
      </c>
      <c r="HS51" s="52">
        <v>1048</v>
      </c>
      <c r="HT51" s="53">
        <v>810</v>
      </c>
      <c r="HV51" s="46">
        <v>1512</v>
      </c>
      <c r="HW51" s="52">
        <v>1629</v>
      </c>
      <c r="HX51" s="52">
        <v>1331</v>
      </c>
      <c r="HY51" s="52">
        <v>1292</v>
      </c>
      <c r="HZ51" s="52">
        <v>1373</v>
      </c>
      <c r="IA51" s="52">
        <v>1240</v>
      </c>
      <c r="IB51" s="53">
        <v>1361</v>
      </c>
      <c r="ID51" s="46">
        <v>3898</v>
      </c>
      <c r="IE51" s="52">
        <v>3437</v>
      </c>
      <c r="IF51" s="52">
        <v>3317</v>
      </c>
      <c r="IG51" s="52">
        <v>3033</v>
      </c>
      <c r="IH51" s="52">
        <v>3299</v>
      </c>
      <c r="II51" s="52">
        <v>5217</v>
      </c>
      <c r="IJ51" s="53">
        <v>4722</v>
      </c>
      <c r="IL51" s="46">
        <v>814</v>
      </c>
      <c r="IM51" s="52">
        <v>714</v>
      </c>
      <c r="IN51" s="52">
        <v>773</v>
      </c>
      <c r="IO51" s="52">
        <v>702</v>
      </c>
      <c r="IP51" s="52">
        <v>693</v>
      </c>
      <c r="IQ51" s="52">
        <v>852</v>
      </c>
      <c r="IR51" s="53">
        <v>898</v>
      </c>
      <c r="IT51" s="46">
        <v>1189</v>
      </c>
      <c r="IU51" s="52">
        <v>1038</v>
      </c>
      <c r="IV51" s="52">
        <v>949</v>
      </c>
      <c r="IW51" s="52">
        <v>962</v>
      </c>
      <c r="IX51" s="52">
        <v>908</v>
      </c>
      <c r="IY51" s="52">
        <v>1191</v>
      </c>
      <c r="IZ51" s="53">
        <v>1217</v>
      </c>
      <c r="JB51" s="46">
        <v>1</v>
      </c>
      <c r="JC51" s="52">
        <v>3</v>
      </c>
      <c r="JD51" s="52">
        <v>2</v>
      </c>
      <c r="JE51" s="52">
        <v>1</v>
      </c>
      <c r="JF51" s="52">
        <v>0</v>
      </c>
      <c r="JG51" s="52">
        <v>5</v>
      </c>
      <c r="JH51" s="53">
        <v>1</v>
      </c>
      <c r="JJ51" s="46">
        <v>387</v>
      </c>
      <c r="JK51" s="52">
        <v>343</v>
      </c>
      <c r="JL51" s="52">
        <v>332</v>
      </c>
      <c r="JM51" s="52">
        <v>330</v>
      </c>
      <c r="JN51" s="52">
        <v>412</v>
      </c>
      <c r="JO51" s="52">
        <v>519</v>
      </c>
      <c r="JP51" s="53">
        <v>471</v>
      </c>
      <c r="JR51" s="46">
        <v>28</v>
      </c>
      <c r="JS51" s="52">
        <v>31</v>
      </c>
      <c r="JT51" s="52">
        <v>32</v>
      </c>
      <c r="JU51" s="52">
        <v>27</v>
      </c>
      <c r="JV51" s="52">
        <v>37</v>
      </c>
      <c r="JW51" s="52">
        <v>60</v>
      </c>
      <c r="JX51" s="53">
        <v>54</v>
      </c>
      <c r="JZ51" s="46">
        <v>188</v>
      </c>
      <c r="KA51" s="52">
        <v>147</v>
      </c>
      <c r="KB51" s="52">
        <v>155</v>
      </c>
      <c r="KC51" s="52">
        <v>127</v>
      </c>
      <c r="KD51" s="52">
        <v>242</v>
      </c>
      <c r="KE51" s="52">
        <v>553</v>
      </c>
      <c r="KF51" s="53">
        <v>232</v>
      </c>
      <c r="KH51" s="46">
        <v>35</v>
      </c>
      <c r="KI51" s="52">
        <v>29</v>
      </c>
      <c r="KJ51" s="52">
        <v>41</v>
      </c>
      <c r="KK51" s="52">
        <v>32</v>
      </c>
      <c r="KL51" s="52">
        <v>47</v>
      </c>
      <c r="KM51" s="52">
        <v>119</v>
      </c>
      <c r="KN51" s="53">
        <v>148</v>
      </c>
      <c r="KP51" s="46">
        <v>517</v>
      </c>
      <c r="KQ51" s="52">
        <v>537</v>
      </c>
      <c r="KR51" s="52">
        <v>476</v>
      </c>
      <c r="KS51" s="52">
        <v>484</v>
      </c>
      <c r="KT51" s="52">
        <v>557</v>
      </c>
      <c r="KU51" s="52">
        <v>1146</v>
      </c>
      <c r="KV51" s="53">
        <v>922</v>
      </c>
      <c r="KX51" s="46">
        <v>1398</v>
      </c>
      <c r="KY51" s="52">
        <v>1385</v>
      </c>
      <c r="KZ51" s="52">
        <v>1249</v>
      </c>
      <c r="LA51" s="52">
        <v>1281</v>
      </c>
      <c r="LB51" s="52">
        <v>1267</v>
      </c>
      <c r="LC51" s="52">
        <v>1393</v>
      </c>
      <c r="LD51" s="53">
        <v>1458</v>
      </c>
      <c r="LF51" s="46">
        <v>3716</v>
      </c>
      <c r="LG51" s="52">
        <v>3368</v>
      </c>
      <c r="LH51" s="52">
        <v>3319</v>
      </c>
      <c r="LI51" s="52">
        <v>3100</v>
      </c>
      <c r="LJ51" s="52">
        <v>3260</v>
      </c>
      <c r="LK51" s="52">
        <v>5524</v>
      </c>
      <c r="LL51" s="53">
        <v>5177</v>
      </c>
      <c r="LN51" s="46">
        <v>763</v>
      </c>
      <c r="LO51" s="52">
        <v>639</v>
      </c>
      <c r="LP51" s="52">
        <v>640</v>
      </c>
      <c r="LQ51" s="52">
        <v>695</v>
      </c>
      <c r="LR51" s="52">
        <v>978</v>
      </c>
      <c r="LS51" s="52">
        <v>1072</v>
      </c>
      <c r="LT51" s="53">
        <v>1063</v>
      </c>
      <c r="LV51" s="46">
        <v>1163</v>
      </c>
      <c r="LW51" s="52">
        <v>948</v>
      </c>
      <c r="LX51" s="52">
        <v>899</v>
      </c>
      <c r="LY51" s="52">
        <v>838</v>
      </c>
      <c r="LZ51" s="52">
        <v>1278</v>
      </c>
      <c r="MA51" s="52">
        <v>1283</v>
      </c>
      <c r="MB51" s="53">
        <v>1177</v>
      </c>
      <c r="MD51" s="46">
        <v>1</v>
      </c>
      <c r="ME51" s="52">
        <v>1</v>
      </c>
      <c r="MF51" s="52">
        <v>0</v>
      </c>
      <c r="MG51" s="52">
        <v>2</v>
      </c>
      <c r="MH51" s="52">
        <v>5</v>
      </c>
      <c r="MI51" s="52">
        <v>3</v>
      </c>
      <c r="MJ51" s="53">
        <v>2</v>
      </c>
      <c r="ML51" s="46">
        <v>485</v>
      </c>
      <c r="MM51" s="52">
        <v>438</v>
      </c>
      <c r="MN51" s="52">
        <v>315</v>
      </c>
      <c r="MO51" s="52">
        <v>270</v>
      </c>
      <c r="MP51" s="52">
        <v>599</v>
      </c>
      <c r="MQ51" s="52">
        <v>660</v>
      </c>
      <c r="MR51" s="53">
        <v>443</v>
      </c>
      <c r="MT51" s="46">
        <v>44</v>
      </c>
      <c r="MU51" s="52">
        <v>33</v>
      </c>
      <c r="MV51" s="52">
        <v>35</v>
      </c>
      <c r="MW51" s="52">
        <v>42</v>
      </c>
      <c r="MX51" s="52">
        <v>65</v>
      </c>
      <c r="MY51" s="52">
        <v>60</v>
      </c>
      <c r="MZ51" s="53">
        <v>34</v>
      </c>
      <c r="NB51" s="46">
        <v>282</v>
      </c>
      <c r="NC51" s="52">
        <v>255</v>
      </c>
      <c r="ND51" s="52">
        <v>381</v>
      </c>
      <c r="NE51" s="52">
        <v>181</v>
      </c>
      <c r="NF51" s="52">
        <v>506</v>
      </c>
      <c r="NG51" s="52">
        <v>680</v>
      </c>
      <c r="NH51" s="53">
        <v>290</v>
      </c>
      <c r="NJ51" s="46">
        <v>39</v>
      </c>
      <c r="NK51" s="52">
        <v>46</v>
      </c>
      <c r="NL51" s="52">
        <v>48</v>
      </c>
      <c r="NM51" s="52">
        <v>78</v>
      </c>
      <c r="NN51" s="52">
        <v>115</v>
      </c>
      <c r="NO51" s="52">
        <v>168</v>
      </c>
      <c r="NP51" s="53">
        <v>164</v>
      </c>
      <c r="NR51" s="46">
        <v>557</v>
      </c>
      <c r="NS51" s="52">
        <v>544</v>
      </c>
      <c r="NT51" s="52">
        <v>588</v>
      </c>
      <c r="NU51" s="52">
        <v>643</v>
      </c>
      <c r="NV51" s="52">
        <v>1063</v>
      </c>
      <c r="NW51" s="52">
        <v>1108</v>
      </c>
      <c r="NX51" s="53">
        <v>872</v>
      </c>
      <c r="NZ51" s="46">
        <v>1469</v>
      </c>
      <c r="OA51" s="52">
        <v>1175</v>
      </c>
      <c r="OB51" s="52">
        <v>913</v>
      </c>
      <c r="OC51" s="52">
        <v>1014</v>
      </c>
      <c r="OD51" s="52">
        <v>1491</v>
      </c>
      <c r="OE51" s="52">
        <v>1666</v>
      </c>
      <c r="OF51" s="53">
        <v>1640</v>
      </c>
      <c r="OH51" s="46">
        <v>3894</v>
      </c>
      <c r="OI51" s="52">
        <v>3290</v>
      </c>
      <c r="OJ51" s="52">
        <v>2664</v>
      </c>
      <c r="OK51" s="52">
        <v>2656</v>
      </c>
      <c r="OL51" s="52">
        <v>5351</v>
      </c>
      <c r="OM51" s="52">
        <v>6676</v>
      </c>
      <c r="ON51" s="53">
        <v>5399</v>
      </c>
      <c r="OP51" s="46">
        <v>784</v>
      </c>
      <c r="OQ51" s="52">
        <v>730</v>
      </c>
      <c r="OR51" s="52">
        <v>687</v>
      </c>
      <c r="OS51" s="52">
        <v>923</v>
      </c>
      <c r="OT51" s="52">
        <v>875</v>
      </c>
      <c r="OU51" s="52">
        <v>957</v>
      </c>
      <c r="OV51" s="53">
        <v>1089</v>
      </c>
      <c r="OX51" s="46">
        <v>1111</v>
      </c>
      <c r="OY51" s="52">
        <v>995</v>
      </c>
      <c r="OZ51" s="52">
        <v>801</v>
      </c>
      <c r="PA51" s="52">
        <v>1154</v>
      </c>
      <c r="PB51" s="52">
        <v>1012</v>
      </c>
      <c r="PC51" s="52">
        <v>1210</v>
      </c>
      <c r="PD51" s="53">
        <v>1204</v>
      </c>
      <c r="PF51" s="46">
        <v>0</v>
      </c>
      <c r="PG51" s="52">
        <v>2</v>
      </c>
      <c r="PH51" s="52">
        <v>4</v>
      </c>
      <c r="PI51" s="52">
        <v>5</v>
      </c>
      <c r="PJ51" s="52">
        <v>1</v>
      </c>
      <c r="PK51" s="52">
        <v>4</v>
      </c>
      <c r="PL51" s="53">
        <v>2</v>
      </c>
      <c r="PN51" s="46">
        <v>521</v>
      </c>
      <c r="PO51" s="52">
        <v>507</v>
      </c>
      <c r="PP51" s="52">
        <v>395</v>
      </c>
      <c r="PQ51" s="52">
        <v>360</v>
      </c>
      <c r="PR51" s="52">
        <v>500</v>
      </c>
      <c r="PS51" s="52">
        <v>560</v>
      </c>
      <c r="PT51" s="53">
        <v>476</v>
      </c>
      <c r="PV51" s="46">
        <v>29</v>
      </c>
      <c r="PW51" s="52">
        <v>28</v>
      </c>
      <c r="PX51" s="52">
        <v>25</v>
      </c>
      <c r="PY51" s="52">
        <v>42</v>
      </c>
      <c r="PZ51" s="52">
        <v>35</v>
      </c>
      <c r="QA51" s="52">
        <v>42</v>
      </c>
      <c r="QB51" s="53">
        <v>47</v>
      </c>
      <c r="QD51" s="46">
        <v>274</v>
      </c>
      <c r="QE51" s="52">
        <v>180</v>
      </c>
      <c r="QF51" s="52">
        <v>249</v>
      </c>
      <c r="QG51" s="52">
        <v>233</v>
      </c>
      <c r="QH51" s="52">
        <v>256</v>
      </c>
      <c r="QI51" s="52">
        <v>549</v>
      </c>
      <c r="QJ51" s="53">
        <v>212</v>
      </c>
      <c r="QL51" s="46">
        <v>55</v>
      </c>
      <c r="QM51" s="52">
        <v>36</v>
      </c>
      <c r="QN51" s="52">
        <v>44</v>
      </c>
      <c r="QO51" s="52">
        <v>82</v>
      </c>
      <c r="QP51" s="52">
        <v>35</v>
      </c>
      <c r="QQ51" s="52">
        <v>138</v>
      </c>
      <c r="QR51" s="53">
        <v>112</v>
      </c>
      <c r="QT51" s="46">
        <v>541</v>
      </c>
      <c r="QU51" s="52">
        <v>534</v>
      </c>
      <c r="QV51" s="52">
        <v>568</v>
      </c>
      <c r="QW51" s="52">
        <v>889</v>
      </c>
      <c r="QX51" s="52">
        <v>617</v>
      </c>
      <c r="QY51" s="52">
        <v>1128</v>
      </c>
      <c r="QZ51" s="53">
        <v>851</v>
      </c>
      <c r="RB51" s="46">
        <v>1374</v>
      </c>
      <c r="RC51" s="52">
        <v>1214</v>
      </c>
      <c r="RD51" s="52">
        <v>1092</v>
      </c>
      <c r="RE51" s="52">
        <v>1198</v>
      </c>
      <c r="RF51" s="52">
        <v>1247</v>
      </c>
      <c r="RG51" s="52">
        <v>1506</v>
      </c>
      <c r="RH51" s="53">
        <v>1410</v>
      </c>
      <c r="RJ51" s="46">
        <v>3890</v>
      </c>
      <c r="RK51" s="52">
        <v>3228</v>
      </c>
      <c r="RL51" s="52">
        <v>2679</v>
      </c>
      <c r="RM51" s="52">
        <v>4300</v>
      </c>
      <c r="RN51" s="52">
        <v>3498</v>
      </c>
      <c r="RO51" s="52">
        <v>5601</v>
      </c>
      <c r="RP51" s="53">
        <v>4665</v>
      </c>
      <c r="RR51" s="46">
        <v>662</v>
      </c>
      <c r="RS51" s="52">
        <v>650</v>
      </c>
      <c r="RT51" s="52">
        <v>667</v>
      </c>
      <c r="RU51" s="52">
        <v>743</v>
      </c>
      <c r="RV51" s="52">
        <v>700</v>
      </c>
      <c r="RW51" s="52">
        <v>791</v>
      </c>
      <c r="RX51" s="53">
        <v>878</v>
      </c>
      <c r="RZ51" s="46">
        <v>1084</v>
      </c>
      <c r="SA51" s="52">
        <v>979</v>
      </c>
      <c r="SB51" s="52">
        <v>1140</v>
      </c>
      <c r="SC51" s="52">
        <v>988</v>
      </c>
      <c r="SD51" s="52">
        <v>1097</v>
      </c>
      <c r="SE51" s="52">
        <v>1125</v>
      </c>
      <c r="SF51" s="53">
        <v>1117</v>
      </c>
      <c r="SH51" s="46">
        <v>3</v>
      </c>
      <c r="SI51" s="52">
        <v>0</v>
      </c>
      <c r="SJ51" s="52">
        <v>1</v>
      </c>
      <c r="SK51" s="52">
        <v>1</v>
      </c>
      <c r="SL51" s="52">
        <v>3</v>
      </c>
      <c r="SM51" s="52">
        <v>6</v>
      </c>
      <c r="SN51" s="53">
        <v>3</v>
      </c>
      <c r="SP51" s="46">
        <v>401</v>
      </c>
      <c r="SQ51" s="52">
        <v>352</v>
      </c>
      <c r="SR51" s="52">
        <v>305</v>
      </c>
      <c r="SS51" s="52">
        <v>360</v>
      </c>
      <c r="ST51" s="52">
        <v>354</v>
      </c>
      <c r="SU51" s="52">
        <v>498</v>
      </c>
      <c r="SV51" s="53">
        <v>390</v>
      </c>
      <c r="SX51" s="46">
        <v>39</v>
      </c>
      <c r="SY51" s="52">
        <v>30</v>
      </c>
      <c r="SZ51" s="52">
        <v>28</v>
      </c>
      <c r="TA51" s="52">
        <v>35</v>
      </c>
      <c r="TB51" s="52">
        <v>33</v>
      </c>
      <c r="TC51" s="52">
        <v>55</v>
      </c>
      <c r="TD51" s="53">
        <v>38</v>
      </c>
      <c r="TF51" s="46">
        <v>186</v>
      </c>
      <c r="TG51" s="52">
        <v>163</v>
      </c>
      <c r="TH51" s="52">
        <v>114</v>
      </c>
      <c r="TI51" s="52">
        <v>143</v>
      </c>
      <c r="TJ51" s="52">
        <v>222</v>
      </c>
      <c r="TK51" s="52">
        <v>508</v>
      </c>
      <c r="TL51" s="53">
        <v>174</v>
      </c>
      <c r="TN51" s="46">
        <v>36</v>
      </c>
      <c r="TO51" s="52">
        <v>32</v>
      </c>
      <c r="TP51" s="52">
        <v>35</v>
      </c>
      <c r="TQ51" s="52">
        <v>27</v>
      </c>
      <c r="TR51" s="52">
        <v>33</v>
      </c>
      <c r="TS51" s="52">
        <v>123</v>
      </c>
      <c r="TT51" s="53">
        <v>80</v>
      </c>
      <c r="TV51" s="46">
        <v>515</v>
      </c>
      <c r="TW51" s="52">
        <v>516</v>
      </c>
      <c r="TX51" s="52">
        <v>555</v>
      </c>
      <c r="TY51" s="52">
        <v>505</v>
      </c>
      <c r="TZ51" s="52">
        <v>589</v>
      </c>
      <c r="UA51" s="52">
        <v>957</v>
      </c>
      <c r="UB51" s="53">
        <v>745</v>
      </c>
      <c r="UD51" s="46">
        <v>1253</v>
      </c>
      <c r="UE51" s="52">
        <v>1220</v>
      </c>
      <c r="UF51" s="52">
        <v>1291</v>
      </c>
      <c r="UG51" s="52">
        <v>1221</v>
      </c>
      <c r="UH51" s="52">
        <v>1168</v>
      </c>
      <c r="UI51" s="52">
        <v>1170</v>
      </c>
      <c r="UJ51" s="53">
        <v>1194</v>
      </c>
      <c r="UL51" s="46">
        <v>3516</v>
      </c>
      <c r="UM51" s="52">
        <v>3216</v>
      </c>
      <c r="UN51" s="52">
        <v>2974</v>
      </c>
      <c r="UO51" s="52">
        <v>2924</v>
      </c>
      <c r="UP51" s="52">
        <v>3331</v>
      </c>
      <c r="UQ51" s="52">
        <v>4960</v>
      </c>
      <c r="UR51" s="53">
        <v>4217</v>
      </c>
      <c r="UT51" s="46">
        <v>734</v>
      </c>
      <c r="UU51" s="52">
        <v>690</v>
      </c>
      <c r="UV51" s="52">
        <v>695</v>
      </c>
      <c r="UW51" s="52">
        <v>681</v>
      </c>
      <c r="UX51" s="52">
        <v>684</v>
      </c>
      <c r="UY51" s="52">
        <v>784</v>
      </c>
      <c r="UZ51" s="53">
        <v>836</v>
      </c>
      <c r="VB51" s="46">
        <v>1177</v>
      </c>
      <c r="VC51" s="52">
        <v>1016</v>
      </c>
      <c r="VD51" s="52">
        <v>1055</v>
      </c>
      <c r="VE51" s="52">
        <v>921</v>
      </c>
      <c r="VF51" s="52">
        <v>978</v>
      </c>
      <c r="VG51" s="52">
        <v>1126</v>
      </c>
      <c r="VH51" s="53">
        <v>1199</v>
      </c>
      <c r="VJ51" s="46">
        <v>5</v>
      </c>
      <c r="VK51" s="52">
        <v>1</v>
      </c>
      <c r="VL51" s="52">
        <v>0</v>
      </c>
      <c r="VM51" s="52">
        <v>2</v>
      </c>
      <c r="VN51" s="52">
        <v>4</v>
      </c>
      <c r="VO51" s="52">
        <v>5</v>
      </c>
      <c r="VP51" s="53">
        <v>2</v>
      </c>
      <c r="VR51" s="46">
        <v>351</v>
      </c>
      <c r="VS51" s="52">
        <v>295</v>
      </c>
      <c r="VT51" s="52">
        <v>330</v>
      </c>
      <c r="VU51" s="52">
        <v>320</v>
      </c>
      <c r="VV51" s="52">
        <v>340</v>
      </c>
      <c r="VW51" s="52">
        <v>460</v>
      </c>
      <c r="VX51" s="53">
        <v>390</v>
      </c>
      <c r="VZ51" s="46">
        <v>28</v>
      </c>
      <c r="WA51" s="52">
        <v>22</v>
      </c>
      <c r="WB51" s="52">
        <v>15</v>
      </c>
      <c r="WC51" s="52">
        <v>28</v>
      </c>
      <c r="WD51" s="52">
        <v>24</v>
      </c>
      <c r="WE51" s="52">
        <v>64</v>
      </c>
      <c r="WF51" s="53">
        <v>45</v>
      </c>
      <c r="WH51" s="46">
        <v>202</v>
      </c>
      <c r="WI51" s="52">
        <v>148</v>
      </c>
      <c r="WJ51" s="52">
        <v>118</v>
      </c>
      <c r="WK51" s="52">
        <v>124</v>
      </c>
      <c r="WL51" s="52">
        <v>214</v>
      </c>
      <c r="WM51" s="52">
        <v>555</v>
      </c>
      <c r="WN51" s="53">
        <v>192</v>
      </c>
      <c r="WP51" s="46">
        <v>43</v>
      </c>
      <c r="WQ51" s="52">
        <v>36</v>
      </c>
      <c r="WR51" s="52">
        <v>32</v>
      </c>
      <c r="WS51" s="52">
        <v>31</v>
      </c>
      <c r="WT51" s="52">
        <v>37</v>
      </c>
      <c r="WU51" s="52">
        <v>148</v>
      </c>
      <c r="WV51" s="53">
        <v>118</v>
      </c>
      <c r="WX51" s="46">
        <v>543</v>
      </c>
      <c r="WY51" s="52">
        <v>515</v>
      </c>
      <c r="WZ51" s="52">
        <v>544</v>
      </c>
      <c r="XA51" s="52">
        <v>468</v>
      </c>
      <c r="XB51" s="52">
        <v>570</v>
      </c>
      <c r="XC51" s="52">
        <v>1010</v>
      </c>
      <c r="XD51" s="53">
        <v>814</v>
      </c>
      <c r="XF51" s="46">
        <v>1262</v>
      </c>
      <c r="XG51" s="52">
        <v>1191</v>
      </c>
      <c r="XH51" s="52">
        <v>1107</v>
      </c>
      <c r="XI51" s="52">
        <v>1091</v>
      </c>
      <c r="XJ51" s="52">
        <v>1100</v>
      </c>
      <c r="XK51" s="52">
        <v>1177</v>
      </c>
      <c r="XL51" s="53">
        <v>1149</v>
      </c>
      <c r="XN51" s="46">
        <v>3561</v>
      </c>
      <c r="XO51" s="52">
        <v>3220</v>
      </c>
      <c r="XP51" s="52">
        <v>2968</v>
      </c>
      <c r="XQ51" s="52">
        <v>2866</v>
      </c>
      <c r="XR51" s="52">
        <v>3143</v>
      </c>
      <c r="XS51" s="52">
        <v>5078</v>
      </c>
      <c r="XT51" s="53">
        <v>4518</v>
      </c>
      <c r="XV51" s="46">
        <f>SUMIFS(Raw!$I:$I, Raw!$A:$A, Dispositions!XV$14, Raw!$C:$C, Dispositions!$C51, Raw!$H:$H, "E02")</f>
        <v>763</v>
      </c>
      <c r="XW51" s="52">
        <f>SUMIFS(Raw!$I:$I, Raw!$A:$A, Dispositions!XW$14, Raw!$C:$C, Dispositions!$C51, Raw!$H:$H, "E02")</f>
        <v>678</v>
      </c>
      <c r="XX51" s="52">
        <f>SUMIFS(Raw!$I:$I, Raw!$A:$A, Dispositions!XX$14, Raw!$C:$C, Dispositions!$C51, Raw!$H:$H, "E02")</f>
        <v>721</v>
      </c>
      <c r="XY51" s="52">
        <f>SUMIFS(Raw!$I:$I, Raw!$A:$A, Dispositions!XY$14, Raw!$C:$C, Dispositions!$C51, Raw!$H:$H, "E02")</f>
        <v>688</v>
      </c>
      <c r="XZ51" s="52">
        <f>SUMIFS(Raw!$I:$I, Raw!$A:$A, Dispositions!XZ$14, Raw!$C:$C, Dispositions!$C51, Raw!$H:$H, "E02")</f>
        <v>753</v>
      </c>
      <c r="YA51" s="52">
        <f>SUMIFS(Raw!$I:$I, Raw!$A:$A, Dispositions!YA$14, Raw!$C:$C, Dispositions!$C51, Raw!$H:$H, "E02")</f>
        <v>755</v>
      </c>
      <c r="YB51" s="53">
        <f>SUMIFS(Raw!$I:$I, Raw!$A:$A, Dispositions!YB$14, Raw!$C:$C, Dispositions!$C51, Raw!$H:$H, "E02")</f>
        <v>859</v>
      </c>
      <c r="YD51" s="46">
        <f>SUMIFS(Raw!$I:$I, Raw!$A:$A, Dispositions!YD$14, Raw!$C:$C, Dispositions!$C51, Raw!$H:$H, "E03")</f>
        <v>1172</v>
      </c>
      <c r="YE51" s="52">
        <f>SUMIFS(Raw!$I:$I, Raw!$A:$A, Dispositions!YE$14, Raw!$C:$C, Dispositions!$C51, Raw!$H:$H, "E03")</f>
        <v>1037</v>
      </c>
      <c r="YF51" s="52">
        <f>SUMIFS(Raw!$I:$I, Raw!$A:$A, Dispositions!YF$14, Raw!$C:$C, Dispositions!$C51, Raw!$H:$H, "E03")</f>
        <v>1018</v>
      </c>
      <c r="YG51" s="52">
        <f>SUMIFS(Raw!$I:$I, Raw!$A:$A, Dispositions!YG$14, Raw!$C:$C, Dispositions!$C51, Raw!$H:$H, "E03")</f>
        <v>1004</v>
      </c>
      <c r="YH51" s="52">
        <f>SUMIFS(Raw!$I:$I, Raw!$A:$A, Dispositions!YH$14, Raw!$C:$C, Dispositions!$C51, Raw!$H:$H, "E03")</f>
        <v>962</v>
      </c>
      <c r="YI51" s="52">
        <f>SUMIFS(Raw!$I:$I, Raw!$A:$A, Dispositions!YI$14, Raw!$C:$C, Dispositions!$C51, Raw!$H:$H, "E03")</f>
        <v>1133</v>
      </c>
      <c r="YJ51" s="53">
        <f>SUMIFS(Raw!$I:$I, Raw!$A:$A, Dispositions!YJ$14, Raw!$C:$C, Dispositions!$C51, Raw!$H:$H, "E03")</f>
        <v>1146</v>
      </c>
      <c r="YL51" s="46">
        <f>SUMIFS(Raw!$I:$I, Raw!$A:$A, Dispositions!YL$14, Raw!$C:$C, Dispositions!$C51, Raw!$H:$H, "E05")</f>
        <v>4</v>
      </c>
      <c r="YM51" s="52">
        <f>SUMIFS(Raw!$I:$I, Raw!$A:$A, Dispositions!YM$14, Raw!$C:$C, Dispositions!$C51, Raw!$H:$H, "E05")</f>
        <v>5</v>
      </c>
      <c r="YN51" s="52">
        <f>SUMIFS(Raw!$I:$I, Raw!$A:$A, Dispositions!YN$14, Raw!$C:$C, Dispositions!$C51, Raw!$H:$H, "E05")</f>
        <v>1</v>
      </c>
      <c r="YO51" s="52">
        <f>SUMIFS(Raw!$I:$I, Raw!$A:$A, Dispositions!YO$14, Raw!$C:$C, Dispositions!$C51, Raw!$H:$H, "E05")</f>
        <v>1</v>
      </c>
      <c r="YP51" s="52">
        <f>SUMIFS(Raw!$I:$I, Raw!$A:$A, Dispositions!YP$14, Raw!$C:$C, Dispositions!$C51, Raw!$H:$H, "E05")</f>
        <v>8</v>
      </c>
      <c r="YQ51" s="52">
        <f>SUMIFS(Raw!$I:$I, Raw!$A:$A, Dispositions!YQ$14, Raw!$C:$C, Dispositions!$C51, Raw!$H:$H, "E05")</f>
        <v>10</v>
      </c>
      <c r="YR51" s="53">
        <f>SUMIFS(Raw!$I:$I, Raw!$A:$A, Dispositions!YR$14, Raw!$C:$C, Dispositions!$C51, Raw!$H:$H, "E05")</f>
        <v>6</v>
      </c>
      <c r="YT51" s="46">
        <f>SUMIFS(Raw!$I:$I, Raw!$A:$A, Dispositions!YT$14, Raw!$C:$C, Dispositions!$C51, Raw!$H:$H, "E12")</f>
        <v>422</v>
      </c>
      <c r="YU51" s="52">
        <f>SUMIFS(Raw!$I:$I, Raw!$A:$A, Dispositions!YU$14, Raw!$C:$C, Dispositions!$C51, Raw!$H:$H, "E12")</f>
        <v>348</v>
      </c>
      <c r="YV51" s="52">
        <f>SUMIFS(Raw!$I:$I, Raw!$A:$A, Dispositions!YV$14, Raw!$C:$C, Dispositions!$C51, Raw!$H:$H, "E12")</f>
        <v>323</v>
      </c>
      <c r="YW51" s="52">
        <f>SUMIFS(Raw!$I:$I, Raw!$A:$A, Dispositions!YW$14, Raw!$C:$C, Dispositions!$C51, Raw!$H:$H, "E12")</f>
        <v>393</v>
      </c>
      <c r="YX51" s="52">
        <f>SUMIFS(Raw!$I:$I, Raw!$A:$A, Dispositions!YX$14, Raw!$C:$C, Dispositions!$C51, Raw!$H:$H, "E12")</f>
        <v>358</v>
      </c>
      <c r="YY51" s="52">
        <f>SUMIFS(Raw!$I:$I, Raw!$A:$A, Dispositions!YY$14, Raw!$C:$C, Dispositions!$C51, Raw!$H:$H, "E12")</f>
        <v>468</v>
      </c>
      <c r="YZ51" s="53">
        <f>SUMIFS(Raw!$I:$I, Raw!$A:$A, Dispositions!YZ$14, Raw!$C:$C, Dispositions!$C51, Raw!$H:$H, "E12")</f>
        <v>383</v>
      </c>
      <c r="ZB51" s="46">
        <f>SUMIFS(Raw!$I:$I, Raw!$A:$A, Dispositions!ZB$14, Raw!$C:$C, Dispositions!$C51, Raw!$H:$H, "E13")</f>
        <v>34</v>
      </c>
      <c r="ZC51" s="52">
        <f>SUMIFS(Raw!$I:$I, Raw!$A:$A, Dispositions!ZC$14, Raw!$C:$C, Dispositions!$C51, Raw!$H:$H, "E13")</f>
        <v>19</v>
      </c>
      <c r="ZD51" s="52">
        <f>SUMIFS(Raw!$I:$I, Raw!$A:$A, Dispositions!ZD$14, Raw!$C:$C, Dispositions!$C51, Raw!$H:$H, "E13")</f>
        <v>35</v>
      </c>
      <c r="ZE51" s="52">
        <f>SUMIFS(Raw!$I:$I, Raw!$A:$A, Dispositions!ZE$14, Raw!$C:$C, Dispositions!$C51, Raw!$H:$H, "E13")</f>
        <v>27</v>
      </c>
      <c r="ZF51" s="52">
        <f>SUMIFS(Raw!$I:$I, Raw!$A:$A, Dispositions!ZF$14, Raw!$C:$C, Dispositions!$C51, Raw!$H:$H, "E13")</f>
        <v>27</v>
      </c>
      <c r="ZG51" s="52">
        <f>SUMIFS(Raw!$I:$I, Raw!$A:$A, Dispositions!ZG$14, Raw!$C:$C, Dispositions!$C51, Raw!$H:$H, "E13")</f>
        <v>59</v>
      </c>
      <c r="ZH51" s="53">
        <f>SUMIFS(Raw!$I:$I, Raw!$A:$A, Dispositions!ZH$14, Raw!$C:$C, Dispositions!$C51, Raw!$H:$H, "E13")</f>
        <v>37</v>
      </c>
      <c r="ZJ51" s="46">
        <f>SUMIFS(Raw!$I:$I, Raw!$A:$A, Dispositions!ZJ$14, Raw!$C:$C, Dispositions!$C51, Raw!$H:$H, "E14")</f>
        <v>216</v>
      </c>
      <c r="ZK51" s="52">
        <f>SUMIFS(Raw!$I:$I, Raw!$A:$A, Dispositions!ZK$14, Raw!$C:$C, Dispositions!$C51, Raw!$H:$H, "E14")</f>
        <v>135</v>
      </c>
      <c r="ZL51" s="52">
        <f>SUMIFS(Raw!$I:$I, Raw!$A:$A, Dispositions!ZL$14, Raw!$C:$C, Dispositions!$C51, Raw!$H:$H, "E14")</f>
        <v>131</v>
      </c>
      <c r="ZM51" s="52">
        <f>SUMIFS(Raw!$I:$I, Raw!$A:$A, Dispositions!ZM$14, Raw!$C:$C, Dispositions!$C51, Raw!$H:$H, "E14")</f>
        <v>101</v>
      </c>
      <c r="ZN51" s="52">
        <f>SUMIFS(Raw!$I:$I, Raw!$A:$A, Dispositions!ZN$14, Raw!$C:$C, Dispositions!$C51, Raw!$H:$H, "E14")</f>
        <v>194</v>
      </c>
      <c r="ZO51" s="52">
        <f>SUMIFS(Raw!$I:$I, Raw!$A:$A, Dispositions!ZO$14, Raw!$C:$C, Dispositions!$C51, Raw!$H:$H, "E14")</f>
        <v>467</v>
      </c>
      <c r="ZP51" s="53">
        <f>SUMIFS(Raw!$I:$I, Raw!$A:$A, Dispositions!ZP$14, Raw!$C:$C, Dispositions!$C51, Raw!$H:$H, "E14")</f>
        <v>200</v>
      </c>
      <c r="ZR51" s="46">
        <f>SUMIFS(Raw!$I:$I, Raw!$A:$A, Dispositions!ZR$14, Raw!$C:$C, Dispositions!$C51, Raw!$H:$H, "E15")</f>
        <v>37</v>
      </c>
      <c r="ZS51" s="52">
        <f>SUMIFS(Raw!$I:$I, Raw!$A:$A, Dispositions!ZS$14, Raw!$C:$C, Dispositions!$C51, Raw!$H:$H, "E15")</f>
        <v>36</v>
      </c>
      <c r="ZT51" s="52">
        <f>SUMIFS(Raw!$I:$I, Raw!$A:$A, Dispositions!ZT$14, Raw!$C:$C, Dispositions!$C51, Raw!$H:$H, "E15")</f>
        <v>32</v>
      </c>
      <c r="ZU51" s="52">
        <f>SUMIFS(Raw!$I:$I, Raw!$A:$A, Dispositions!ZU$14, Raw!$C:$C, Dispositions!$C51, Raw!$H:$H, "E15")</f>
        <v>29</v>
      </c>
      <c r="ZV51" s="52">
        <f>SUMIFS(Raw!$I:$I, Raw!$A:$A, Dispositions!ZV$14, Raw!$C:$C, Dispositions!$C51, Raw!$H:$H, "E15")</f>
        <v>49</v>
      </c>
      <c r="ZW51" s="52">
        <f>SUMIFS(Raw!$I:$I, Raw!$A:$A, Dispositions!ZW$14, Raw!$C:$C, Dispositions!$C51, Raw!$H:$H, "E15")</f>
        <v>122</v>
      </c>
      <c r="ZX51" s="53">
        <f>SUMIFS(Raw!$I:$I, Raw!$A:$A, Dispositions!ZX$14, Raw!$C:$C, Dispositions!$C51, Raw!$H:$H, "E15")</f>
        <v>107</v>
      </c>
      <c r="ZZ51" s="46">
        <f>SUMIFS(Raw!$I:$I, Raw!$A:$A, Dispositions!ZZ$14, Raw!$C:$C, Dispositions!$C51, Raw!$H:$H, "E16")</f>
        <v>552</v>
      </c>
      <c r="AAA51" s="52">
        <f>SUMIFS(Raw!$I:$I, Raw!$A:$A, Dispositions!AAA$14, Raw!$C:$C, Dispositions!$C51, Raw!$H:$H, "E16")</f>
        <v>581</v>
      </c>
      <c r="AAB51" s="52">
        <f>SUMIFS(Raw!$I:$I, Raw!$A:$A, Dispositions!AAB$14, Raw!$C:$C, Dispositions!$C51, Raw!$H:$H, "E16")</f>
        <v>502</v>
      </c>
      <c r="AAC51" s="52">
        <f>SUMIFS(Raw!$I:$I, Raw!$A:$A, Dispositions!AAC$14, Raw!$C:$C, Dispositions!$C51, Raw!$H:$H, "E16")</f>
        <v>461</v>
      </c>
      <c r="AAD51" s="52">
        <f>SUMIFS(Raw!$I:$I, Raw!$A:$A, Dispositions!AAD$14, Raw!$C:$C, Dispositions!$C51, Raw!$H:$H, "E16")</f>
        <v>574</v>
      </c>
      <c r="AAE51" s="52">
        <f>SUMIFS(Raw!$I:$I, Raw!$A:$A, Dispositions!AAE$14, Raw!$C:$C, Dispositions!$C51, Raw!$H:$H, "E16")</f>
        <v>963</v>
      </c>
      <c r="AAF51" s="53">
        <f>SUMIFS(Raw!$I:$I, Raw!$A:$A, Dispositions!AAF$14, Raw!$C:$C, Dispositions!$C51, Raw!$H:$H, "E16")</f>
        <v>809</v>
      </c>
      <c r="AAH51" s="46">
        <f>SUMIFS(Raw!$I:$I, Raw!$A:$A, Dispositions!AAH$14, Raw!$C:$C, Dispositions!$C51, Raw!$H:$H, "E18")</f>
        <v>1363</v>
      </c>
      <c r="AAI51" s="52">
        <f>SUMIFS(Raw!$I:$I, Raw!$A:$A, Dispositions!AAI$14, Raw!$C:$C, Dispositions!$C51, Raw!$H:$H, "E18")</f>
        <v>1278</v>
      </c>
      <c r="AAJ51" s="52">
        <f>SUMIFS(Raw!$I:$I, Raw!$A:$A, Dispositions!AAJ$14, Raw!$C:$C, Dispositions!$C51, Raw!$H:$H, "E18")</f>
        <v>1114</v>
      </c>
      <c r="AAK51" s="52">
        <f>SUMIFS(Raw!$I:$I, Raw!$A:$A, Dispositions!AAK$14, Raw!$C:$C, Dispositions!$C51, Raw!$H:$H, "E18")</f>
        <v>1167</v>
      </c>
      <c r="AAL51" s="52">
        <f>SUMIFS(Raw!$I:$I, Raw!$A:$A, Dispositions!AAL$14, Raw!$C:$C, Dispositions!$C51, Raw!$H:$H, "E18")</f>
        <v>1156</v>
      </c>
      <c r="AAM51" s="52">
        <f>SUMIFS(Raw!$I:$I, Raw!$A:$A, Dispositions!AAM$14, Raw!$C:$C, Dispositions!$C51, Raw!$H:$H, "E18")</f>
        <v>1124</v>
      </c>
      <c r="AAN51" s="53">
        <f>SUMIFS(Raw!$I:$I, Raw!$A:$A, Dispositions!AAN$14, Raw!$C:$C, Dispositions!$C51, Raw!$H:$H, "E18")</f>
        <v>1096</v>
      </c>
      <c r="AAP51" s="46">
        <f>SUMIFS(Raw!$I:$I, Raw!$A:$A, Dispositions!AAP$14, Raw!$C:$C, Dispositions!$C51, Raw!$H:$H, "E34")</f>
        <v>3777</v>
      </c>
      <c r="AAQ51" s="52">
        <f>SUMIFS(Raw!$I:$I, Raw!$A:$A, Dispositions!AAQ$14, Raw!$C:$C, Dispositions!$C51, Raw!$H:$H, "E34")</f>
        <v>3133</v>
      </c>
      <c r="AAR51" s="52">
        <f>SUMIFS(Raw!$I:$I, Raw!$A:$A, Dispositions!AAR$14, Raw!$C:$C, Dispositions!$C51, Raw!$H:$H, "E34")</f>
        <v>3186</v>
      </c>
      <c r="AAS51" s="52">
        <f>SUMIFS(Raw!$I:$I, Raw!$A:$A, Dispositions!AAS$14, Raw!$C:$C, Dispositions!$C51, Raw!$H:$H, "E34")</f>
        <v>2872</v>
      </c>
      <c r="AAT51" s="52">
        <f>SUMIFS(Raw!$I:$I, Raw!$A:$A, Dispositions!AAT$14, Raw!$C:$C, Dispositions!$C51, Raw!$H:$H, "E34")</f>
        <v>3112</v>
      </c>
      <c r="AAU51" s="52">
        <f>SUMIFS(Raw!$I:$I, Raw!$A:$A, Dispositions!AAU$14, Raw!$C:$C, Dispositions!$C51, Raw!$H:$H, "E34")</f>
        <v>4927</v>
      </c>
      <c r="AAV51" s="53">
        <f>SUMIFS(Raw!$I:$I, Raw!$A:$A, Dispositions!AAV$14, Raw!$C:$C, Dispositions!$C51, Raw!$H:$H, "E34")</f>
        <v>4276</v>
      </c>
      <c r="AAX51" s="46">
        <f>SUMIFS(Raw!$I:$I, Raw!$A:$A, Dispositions!AAX$14, Raw!$C:$C, Dispositions!$C51, Raw!$H:$H, "E02")</f>
        <v>0</v>
      </c>
      <c r="AAY51" s="52">
        <f>SUMIFS(Raw!$I:$I, Raw!$A:$A, Dispositions!AAY$14, Raw!$C:$C, Dispositions!$C51, Raw!$H:$H, "E02")</f>
        <v>0</v>
      </c>
      <c r="AAZ51" s="52">
        <f>SUMIFS(Raw!$I:$I, Raw!$A:$A, Dispositions!AAZ$14, Raw!$C:$C, Dispositions!$C51, Raw!$H:$H, "E02")</f>
        <v>0</v>
      </c>
      <c r="ABA51" s="52">
        <f>SUMIFS(Raw!$I:$I, Raw!$A:$A, Dispositions!ABA$14, Raw!$C:$C, Dispositions!$C51, Raw!$H:$H, "E02")</f>
        <v>0</v>
      </c>
      <c r="ABB51" s="52">
        <f>SUMIFS(Raw!$I:$I, Raw!$A:$A, Dispositions!ABB$14, Raw!$C:$C, Dispositions!$C51, Raw!$H:$H, "E02")</f>
        <v>0</v>
      </c>
      <c r="ABC51" s="52">
        <f>SUMIFS(Raw!$I:$I, Raw!$A:$A, Dispositions!ABC$14, Raw!$C:$C, Dispositions!$C51, Raw!$H:$H, "E02")</f>
        <v>0</v>
      </c>
      <c r="ABD51" s="53">
        <f>SUMIFS(Raw!$I:$I, Raw!$A:$A, Dispositions!ABD$14, Raw!$C:$C, Dispositions!$C51, Raw!$H:$H, "E02")</f>
        <v>0</v>
      </c>
      <c r="ABF51" s="46">
        <f>SUMIFS(Raw!$I:$I, Raw!$A:$A, Dispositions!ABF$14, Raw!$C:$C, Dispositions!$C51, Raw!$H:$H, "E03")</f>
        <v>0</v>
      </c>
      <c r="ABG51" s="52">
        <f>SUMIFS(Raw!$I:$I, Raw!$A:$A, Dispositions!ABG$14, Raw!$C:$C, Dispositions!$C51, Raw!$H:$H, "E03")</f>
        <v>0</v>
      </c>
      <c r="ABH51" s="52">
        <f>SUMIFS(Raw!$I:$I, Raw!$A:$A, Dispositions!ABH$14, Raw!$C:$C, Dispositions!$C51, Raw!$H:$H, "E03")</f>
        <v>0</v>
      </c>
      <c r="ABI51" s="52">
        <f>SUMIFS(Raw!$I:$I, Raw!$A:$A, Dispositions!ABI$14, Raw!$C:$C, Dispositions!$C51, Raw!$H:$H, "E03")</f>
        <v>0</v>
      </c>
      <c r="ABJ51" s="52">
        <f>SUMIFS(Raw!$I:$I, Raw!$A:$A, Dispositions!ABJ$14, Raw!$C:$C, Dispositions!$C51, Raw!$H:$H, "E03")</f>
        <v>0</v>
      </c>
      <c r="ABK51" s="52">
        <f>SUMIFS(Raw!$I:$I, Raw!$A:$A, Dispositions!ABK$14, Raw!$C:$C, Dispositions!$C51, Raw!$H:$H, "E03")</f>
        <v>0</v>
      </c>
      <c r="ABL51" s="53">
        <f>SUMIFS(Raw!$I:$I, Raw!$A:$A, Dispositions!ABL$14, Raw!$C:$C, Dispositions!$C51, Raw!$H:$H, "E03")</f>
        <v>0</v>
      </c>
      <c r="ABN51" s="46">
        <f>SUMIFS(Raw!$I:$I, Raw!$A:$A, Dispositions!ABN$14, Raw!$C:$C, Dispositions!$C51, Raw!$H:$H, "E05")</f>
        <v>0</v>
      </c>
      <c r="ABO51" s="52">
        <f>SUMIFS(Raw!$I:$I, Raw!$A:$A, Dispositions!ABO$14, Raw!$C:$C, Dispositions!$C51, Raw!$H:$H, "E05")</f>
        <v>0</v>
      </c>
      <c r="ABP51" s="52">
        <f>SUMIFS(Raw!$I:$I, Raw!$A:$A, Dispositions!ABP$14, Raw!$C:$C, Dispositions!$C51, Raw!$H:$H, "E05")</f>
        <v>0</v>
      </c>
      <c r="ABQ51" s="52">
        <f>SUMIFS(Raw!$I:$I, Raw!$A:$A, Dispositions!ABQ$14, Raw!$C:$C, Dispositions!$C51, Raw!$H:$H, "E05")</f>
        <v>0</v>
      </c>
      <c r="ABR51" s="52">
        <f>SUMIFS(Raw!$I:$I, Raw!$A:$A, Dispositions!ABR$14, Raw!$C:$C, Dispositions!$C51, Raw!$H:$H, "E05")</f>
        <v>0</v>
      </c>
      <c r="ABS51" s="52">
        <f>SUMIFS(Raw!$I:$I, Raw!$A:$A, Dispositions!ABS$14, Raw!$C:$C, Dispositions!$C51, Raw!$H:$H, "E05")</f>
        <v>0</v>
      </c>
      <c r="ABT51" s="53">
        <f>SUMIFS(Raw!$I:$I, Raw!$A:$A, Dispositions!ABT$14, Raw!$C:$C, Dispositions!$C51, Raw!$H:$H, "E05")</f>
        <v>0</v>
      </c>
      <c r="ABV51" s="46">
        <f>SUMIFS(Raw!$I:$I, Raw!$A:$A, Dispositions!ABV$14, Raw!$C:$C, Dispositions!$C51, Raw!$H:$H, "E12")</f>
        <v>0</v>
      </c>
      <c r="ABW51" s="52">
        <f>SUMIFS(Raw!$I:$I, Raw!$A:$A, Dispositions!ABW$14, Raw!$C:$C, Dispositions!$C51, Raw!$H:$H, "E12")</f>
        <v>0</v>
      </c>
      <c r="ABX51" s="52">
        <f>SUMIFS(Raw!$I:$I, Raw!$A:$A, Dispositions!ABX$14, Raw!$C:$C, Dispositions!$C51, Raw!$H:$H, "E12")</f>
        <v>0</v>
      </c>
      <c r="ABY51" s="52">
        <f>SUMIFS(Raw!$I:$I, Raw!$A:$A, Dispositions!ABY$14, Raw!$C:$C, Dispositions!$C51, Raw!$H:$H, "E12")</f>
        <v>0</v>
      </c>
      <c r="ABZ51" s="52">
        <f>SUMIFS(Raw!$I:$I, Raw!$A:$A, Dispositions!ABZ$14, Raw!$C:$C, Dispositions!$C51, Raw!$H:$H, "E12")</f>
        <v>0</v>
      </c>
      <c r="ACA51" s="52">
        <f>SUMIFS(Raw!$I:$I, Raw!$A:$A, Dispositions!ACA$14, Raw!$C:$C, Dispositions!$C51, Raw!$H:$H, "E12")</f>
        <v>0</v>
      </c>
      <c r="ACB51" s="53">
        <f>SUMIFS(Raw!$I:$I, Raw!$A:$A, Dispositions!ACB$14, Raw!$C:$C, Dispositions!$C51, Raw!$H:$H, "E12")</f>
        <v>0</v>
      </c>
      <c r="ACD51" s="46">
        <f>SUMIFS(Raw!$I:$I, Raw!$A:$A, Dispositions!ACD$14, Raw!$C:$C, Dispositions!$C51, Raw!$H:$H, "E13")</f>
        <v>0</v>
      </c>
      <c r="ACE51" s="52">
        <f>SUMIFS(Raw!$I:$I, Raw!$A:$A, Dispositions!ACE$14, Raw!$C:$C, Dispositions!$C51, Raw!$H:$H, "E13")</f>
        <v>0</v>
      </c>
      <c r="ACF51" s="52">
        <f>SUMIFS(Raw!$I:$I, Raw!$A:$A, Dispositions!ACF$14, Raw!$C:$C, Dispositions!$C51, Raw!$H:$H, "E13")</f>
        <v>0</v>
      </c>
      <c r="ACG51" s="52">
        <f>SUMIFS(Raw!$I:$I, Raw!$A:$A, Dispositions!ACG$14, Raw!$C:$C, Dispositions!$C51, Raw!$H:$H, "E13")</f>
        <v>0</v>
      </c>
      <c r="ACH51" s="52">
        <f>SUMIFS(Raw!$I:$I, Raw!$A:$A, Dispositions!ACH$14, Raw!$C:$C, Dispositions!$C51, Raw!$H:$H, "E13")</f>
        <v>0</v>
      </c>
      <c r="ACI51" s="52">
        <f>SUMIFS(Raw!$I:$I, Raw!$A:$A, Dispositions!ACI$14, Raw!$C:$C, Dispositions!$C51, Raw!$H:$H, "E13")</f>
        <v>0</v>
      </c>
      <c r="ACJ51" s="53">
        <f>SUMIFS(Raw!$I:$I, Raw!$A:$A, Dispositions!ACJ$14, Raw!$C:$C, Dispositions!$C51, Raw!$H:$H, "E13")</f>
        <v>0</v>
      </c>
      <c r="ACL51" s="46">
        <f>SUMIFS(Raw!$I:$I, Raw!$A:$A, Dispositions!ACL$14, Raw!$C:$C, Dispositions!$C51, Raw!$H:$H, "E14")</f>
        <v>0</v>
      </c>
      <c r="ACM51" s="52">
        <f>SUMIFS(Raw!$I:$I, Raw!$A:$A, Dispositions!ACM$14, Raw!$C:$C, Dispositions!$C51, Raw!$H:$H, "E14")</f>
        <v>0</v>
      </c>
      <c r="ACN51" s="52">
        <f>SUMIFS(Raw!$I:$I, Raw!$A:$A, Dispositions!ACN$14, Raw!$C:$C, Dispositions!$C51, Raw!$H:$H, "E14")</f>
        <v>0</v>
      </c>
      <c r="ACO51" s="52">
        <f>SUMIFS(Raw!$I:$I, Raw!$A:$A, Dispositions!ACO$14, Raw!$C:$C, Dispositions!$C51, Raw!$H:$H, "E14")</f>
        <v>0</v>
      </c>
      <c r="ACP51" s="52">
        <f>SUMIFS(Raw!$I:$I, Raw!$A:$A, Dispositions!ACP$14, Raw!$C:$C, Dispositions!$C51, Raw!$H:$H, "E14")</f>
        <v>0</v>
      </c>
      <c r="ACQ51" s="52">
        <f>SUMIFS(Raw!$I:$I, Raw!$A:$A, Dispositions!ACQ$14, Raw!$C:$C, Dispositions!$C51, Raw!$H:$H, "E14")</f>
        <v>0</v>
      </c>
      <c r="ACR51" s="53">
        <f>SUMIFS(Raw!$I:$I, Raw!$A:$A, Dispositions!ACR$14, Raw!$C:$C, Dispositions!$C51, Raw!$H:$H, "E14")</f>
        <v>0</v>
      </c>
      <c r="ACT51" s="46">
        <f>SUMIFS(Raw!$I:$I, Raw!$A:$A, Dispositions!ACT$14, Raw!$C:$C, Dispositions!$C51, Raw!$H:$H, "E15")</f>
        <v>0</v>
      </c>
      <c r="ACU51" s="52">
        <f>SUMIFS(Raw!$I:$I, Raw!$A:$A, Dispositions!ACU$14, Raw!$C:$C, Dispositions!$C51, Raw!$H:$H, "E15")</f>
        <v>0</v>
      </c>
      <c r="ACV51" s="52">
        <f>SUMIFS(Raw!$I:$I, Raw!$A:$A, Dispositions!ACV$14, Raw!$C:$C, Dispositions!$C51, Raw!$H:$H, "E15")</f>
        <v>0</v>
      </c>
      <c r="ACW51" s="52">
        <f>SUMIFS(Raw!$I:$I, Raw!$A:$A, Dispositions!ACW$14, Raw!$C:$C, Dispositions!$C51, Raw!$H:$H, "E15")</f>
        <v>0</v>
      </c>
      <c r="ACX51" s="52">
        <f>SUMIFS(Raw!$I:$I, Raw!$A:$A, Dispositions!ACX$14, Raw!$C:$C, Dispositions!$C51, Raw!$H:$H, "E15")</f>
        <v>0</v>
      </c>
      <c r="ACY51" s="52">
        <f>SUMIFS(Raw!$I:$I, Raw!$A:$A, Dispositions!ACY$14, Raw!$C:$C, Dispositions!$C51, Raw!$H:$H, "E15")</f>
        <v>0</v>
      </c>
      <c r="ACZ51" s="53">
        <f>SUMIFS(Raw!$I:$I, Raw!$A:$A, Dispositions!ACZ$14, Raw!$C:$C, Dispositions!$C51, Raw!$H:$H, "E15")</f>
        <v>0</v>
      </c>
      <c r="ADB51" s="46">
        <f>SUMIFS(Raw!$I:$I, Raw!$A:$A, Dispositions!ADB$14, Raw!$C:$C, Dispositions!$C51, Raw!$H:$H, "E16")</f>
        <v>0</v>
      </c>
      <c r="ADC51" s="52">
        <f>SUMIFS(Raw!$I:$I, Raw!$A:$A, Dispositions!ADC$14, Raw!$C:$C, Dispositions!$C51, Raw!$H:$H, "E16")</f>
        <v>0</v>
      </c>
      <c r="ADD51" s="52">
        <f>SUMIFS(Raw!$I:$I, Raw!$A:$A, Dispositions!ADD$14, Raw!$C:$C, Dispositions!$C51, Raw!$H:$H, "E16")</f>
        <v>0</v>
      </c>
      <c r="ADE51" s="52">
        <f>SUMIFS(Raw!$I:$I, Raw!$A:$A, Dispositions!ADE$14, Raw!$C:$C, Dispositions!$C51, Raw!$H:$H, "E16")</f>
        <v>0</v>
      </c>
      <c r="ADF51" s="52">
        <f>SUMIFS(Raw!$I:$I, Raw!$A:$A, Dispositions!ADF$14, Raw!$C:$C, Dispositions!$C51, Raw!$H:$H, "E16")</f>
        <v>0</v>
      </c>
      <c r="ADG51" s="52">
        <f>SUMIFS(Raw!$I:$I, Raw!$A:$A, Dispositions!ADG$14, Raw!$C:$C, Dispositions!$C51, Raw!$H:$H, "E16")</f>
        <v>0</v>
      </c>
      <c r="ADH51" s="53">
        <f>SUMIFS(Raw!$I:$I, Raw!$A:$A, Dispositions!ADH$14, Raw!$C:$C, Dispositions!$C51, Raw!$H:$H, "E16")</f>
        <v>0</v>
      </c>
      <c r="ADJ51" s="46">
        <f>SUMIFS(Raw!$I:$I, Raw!$A:$A, Dispositions!ADJ$14, Raw!$C:$C, Dispositions!$C51, Raw!$H:$H, "E18")</f>
        <v>0</v>
      </c>
      <c r="ADK51" s="52">
        <f>SUMIFS(Raw!$I:$I, Raw!$A:$A, Dispositions!ADK$14, Raw!$C:$C, Dispositions!$C51, Raw!$H:$H, "E18")</f>
        <v>0</v>
      </c>
      <c r="ADL51" s="52">
        <f>SUMIFS(Raw!$I:$I, Raw!$A:$A, Dispositions!ADL$14, Raw!$C:$C, Dispositions!$C51, Raw!$H:$H, "E18")</f>
        <v>0</v>
      </c>
      <c r="ADM51" s="52">
        <f>SUMIFS(Raw!$I:$I, Raw!$A:$A, Dispositions!ADM$14, Raw!$C:$C, Dispositions!$C51, Raw!$H:$H, "E18")</f>
        <v>0</v>
      </c>
      <c r="ADN51" s="52">
        <f>SUMIFS(Raw!$I:$I, Raw!$A:$A, Dispositions!ADN$14, Raw!$C:$C, Dispositions!$C51, Raw!$H:$H, "E18")</f>
        <v>0</v>
      </c>
      <c r="ADO51" s="52">
        <f>SUMIFS(Raw!$I:$I, Raw!$A:$A, Dispositions!ADO$14, Raw!$C:$C, Dispositions!$C51, Raw!$H:$H, "E18")</f>
        <v>0</v>
      </c>
      <c r="ADP51" s="53">
        <f>SUMIFS(Raw!$I:$I, Raw!$A:$A, Dispositions!ADP$14, Raw!$C:$C, Dispositions!$C51, Raw!$H:$H, "E18")</f>
        <v>0</v>
      </c>
      <c r="ADR51" s="46">
        <f>SUMIFS(Raw!$I:$I, Raw!$A:$A, Dispositions!ADR$14, Raw!$C:$C, Dispositions!$C51, Raw!$H:$H, "E34")</f>
        <v>0</v>
      </c>
      <c r="ADS51" s="52">
        <f>SUMIFS(Raw!$I:$I, Raw!$A:$A, Dispositions!ADS$14, Raw!$C:$C, Dispositions!$C51, Raw!$H:$H, "E34")</f>
        <v>0</v>
      </c>
      <c r="ADT51" s="52">
        <f>SUMIFS(Raw!$I:$I, Raw!$A:$A, Dispositions!ADT$14, Raw!$C:$C, Dispositions!$C51, Raw!$H:$H, "E34")</f>
        <v>0</v>
      </c>
      <c r="ADU51" s="52">
        <f>SUMIFS(Raw!$I:$I, Raw!$A:$A, Dispositions!ADU$14, Raw!$C:$C, Dispositions!$C51, Raw!$H:$H, "E34")</f>
        <v>0</v>
      </c>
      <c r="ADV51" s="52">
        <f>SUMIFS(Raw!$I:$I, Raw!$A:$A, Dispositions!ADV$14, Raw!$C:$C, Dispositions!$C51, Raw!$H:$H, "E34")</f>
        <v>0</v>
      </c>
      <c r="ADW51" s="52">
        <f>SUMIFS(Raw!$I:$I, Raw!$A:$A, Dispositions!ADW$14, Raw!$C:$C, Dispositions!$C51, Raw!$H:$H, "E34")</f>
        <v>0</v>
      </c>
      <c r="ADX51" s="53">
        <f>SUMIFS(Raw!$I:$I, Raw!$A:$A, Dispositions!ADX$14, Raw!$C:$C, Dispositions!$C51, Raw!$H:$H, "E34")</f>
        <v>0</v>
      </c>
      <c r="ADZ51" s="46">
        <f>SUMIFS(Raw!$I:$I, Raw!$A:$A, Dispositions!ADZ$14, Raw!$C:$C, Dispositions!$C51, Raw!$H:$H, "E02")</f>
        <v>0</v>
      </c>
      <c r="AEA51" s="52">
        <f>SUMIFS(Raw!$I:$I, Raw!$A:$A, Dispositions!AEA$14, Raw!$C:$C, Dispositions!$C51, Raw!$H:$H, "E02")</f>
        <v>0</v>
      </c>
      <c r="AEB51" s="52">
        <f>SUMIFS(Raw!$I:$I, Raw!$A:$A, Dispositions!AEB$14, Raw!$C:$C, Dispositions!$C51, Raw!$H:$H, "E02")</f>
        <v>0</v>
      </c>
      <c r="AEC51" s="52">
        <f>SUMIFS(Raw!$I:$I, Raw!$A:$A, Dispositions!AEC$14, Raw!$C:$C, Dispositions!$C51, Raw!$H:$H, "E02")</f>
        <v>0</v>
      </c>
      <c r="AED51" s="52">
        <f>SUMIFS(Raw!$I:$I, Raw!$A:$A, Dispositions!AED$14, Raw!$C:$C, Dispositions!$C51, Raw!$H:$H, "E02")</f>
        <v>0</v>
      </c>
      <c r="AEE51" s="52">
        <f>SUMIFS(Raw!$I:$I, Raw!$A:$A, Dispositions!AEE$14, Raw!$C:$C, Dispositions!$C51, Raw!$H:$H, "E02")</f>
        <v>0</v>
      </c>
      <c r="AEF51" s="53">
        <f>SUMIFS(Raw!$I:$I, Raw!$A:$A, Dispositions!AEF$14, Raw!$C:$C, Dispositions!$C51, Raw!$H:$H, "E02")</f>
        <v>0</v>
      </c>
      <c r="AEH51" s="46">
        <f>SUMIFS(Raw!$I:$I, Raw!$A:$A, Dispositions!AEH$14, Raw!$C:$C, Dispositions!$C51, Raw!$H:$H, "E03")</f>
        <v>0</v>
      </c>
      <c r="AEI51" s="52">
        <f>SUMIFS(Raw!$I:$I, Raw!$A:$A, Dispositions!AEI$14, Raw!$C:$C, Dispositions!$C51, Raw!$H:$H, "E03")</f>
        <v>0</v>
      </c>
      <c r="AEJ51" s="52">
        <f>SUMIFS(Raw!$I:$I, Raw!$A:$A, Dispositions!AEJ$14, Raw!$C:$C, Dispositions!$C51, Raw!$H:$H, "E03")</f>
        <v>0</v>
      </c>
      <c r="AEK51" s="52">
        <f>SUMIFS(Raw!$I:$I, Raw!$A:$A, Dispositions!AEK$14, Raw!$C:$C, Dispositions!$C51, Raw!$H:$H, "E03")</f>
        <v>0</v>
      </c>
      <c r="AEL51" s="52">
        <f>SUMIFS(Raw!$I:$I, Raw!$A:$A, Dispositions!AEL$14, Raw!$C:$C, Dispositions!$C51, Raw!$H:$H, "E03")</f>
        <v>0</v>
      </c>
      <c r="AEM51" s="52">
        <f>SUMIFS(Raw!$I:$I, Raw!$A:$A, Dispositions!AEM$14, Raw!$C:$C, Dispositions!$C51, Raw!$H:$H, "E03")</f>
        <v>0</v>
      </c>
      <c r="AEN51" s="53">
        <f>SUMIFS(Raw!$I:$I, Raw!$A:$A, Dispositions!AEN$14, Raw!$C:$C, Dispositions!$C51, Raw!$H:$H, "E03")</f>
        <v>0</v>
      </c>
      <c r="AEP51" s="46">
        <f>SUMIFS(Raw!$I:$I, Raw!$A:$A, Dispositions!AEP$14, Raw!$C:$C, Dispositions!$C51, Raw!$H:$H, "E05")</f>
        <v>0</v>
      </c>
      <c r="AEQ51" s="52">
        <f>SUMIFS(Raw!$I:$I, Raw!$A:$A, Dispositions!AEQ$14, Raw!$C:$C, Dispositions!$C51, Raw!$H:$H, "E05")</f>
        <v>0</v>
      </c>
      <c r="AER51" s="52">
        <f>SUMIFS(Raw!$I:$I, Raw!$A:$A, Dispositions!AER$14, Raw!$C:$C, Dispositions!$C51, Raw!$H:$H, "E05")</f>
        <v>0</v>
      </c>
      <c r="AES51" s="52">
        <f>SUMIFS(Raw!$I:$I, Raw!$A:$A, Dispositions!AES$14, Raw!$C:$C, Dispositions!$C51, Raw!$H:$H, "E05")</f>
        <v>0</v>
      </c>
      <c r="AET51" s="52">
        <f>SUMIFS(Raw!$I:$I, Raw!$A:$A, Dispositions!AET$14, Raw!$C:$C, Dispositions!$C51, Raw!$H:$H, "E05")</f>
        <v>0</v>
      </c>
      <c r="AEU51" s="52">
        <f>SUMIFS(Raw!$I:$I, Raw!$A:$A, Dispositions!AEU$14, Raw!$C:$C, Dispositions!$C51, Raw!$H:$H, "E05")</f>
        <v>0</v>
      </c>
      <c r="AEV51" s="53">
        <f>SUMIFS(Raw!$I:$I, Raw!$A:$A, Dispositions!AEV$14, Raw!$C:$C, Dispositions!$C51, Raw!$H:$H, "E05")</f>
        <v>0</v>
      </c>
      <c r="AEX51" s="46">
        <f>SUMIFS(Raw!$I:$I, Raw!$A:$A, Dispositions!AEX$14, Raw!$C:$C, Dispositions!$C51, Raw!$H:$H, "E12")</f>
        <v>0</v>
      </c>
      <c r="AEY51" s="52">
        <f>SUMIFS(Raw!$I:$I, Raw!$A:$A, Dispositions!AEY$14, Raw!$C:$C, Dispositions!$C51, Raw!$H:$H, "E12")</f>
        <v>0</v>
      </c>
      <c r="AEZ51" s="52">
        <f>SUMIFS(Raw!$I:$I, Raw!$A:$A, Dispositions!AEZ$14, Raw!$C:$C, Dispositions!$C51, Raw!$H:$H, "E12")</f>
        <v>0</v>
      </c>
      <c r="AFA51" s="52">
        <f>SUMIFS(Raw!$I:$I, Raw!$A:$A, Dispositions!AFA$14, Raw!$C:$C, Dispositions!$C51, Raw!$H:$H, "E12")</f>
        <v>0</v>
      </c>
      <c r="AFB51" s="52">
        <f>SUMIFS(Raw!$I:$I, Raw!$A:$A, Dispositions!AFB$14, Raw!$C:$C, Dispositions!$C51, Raw!$H:$H, "E12")</f>
        <v>0</v>
      </c>
      <c r="AFC51" s="52">
        <f>SUMIFS(Raw!$I:$I, Raw!$A:$A, Dispositions!AFC$14, Raw!$C:$C, Dispositions!$C51, Raw!$H:$H, "E12")</f>
        <v>0</v>
      </c>
      <c r="AFD51" s="53">
        <f>SUMIFS(Raw!$I:$I, Raw!$A:$A, Dispositions!AFD$14, Raw!$C:$C, Dispositions!$C51, Raw!$H:$H, "E12")</f>
        <v>0</v>
      </c>
      <c r="AFF51" s="46">
        <f>SUMIFS(Raw!$I:$I, Raw!$A:$A, Dispositions!AFF$14, Raw!$C:$C, Dispositions!$C51, Raw!$H:$H, "E13")</f>
        <v>0</v>
      </c>
      <c r="AFG51" s="52">
        <f>SUMIFS(Raw!$I:$I, Raw!$A:$A, Dispositions!AFG$14, Raw!$C:$C, Dispositions!$C51, Raw!$H:$H, "E13")</f>
        <v>0</v>
      </c>
      <c r="AFH51" s="52">
        <f>SUMIFS(Raw!$I:$I, Raw!$A:$A, Dispositions!AFH$14, Raw!$C:$C, Dispositions!$C51, Raw!$H:$H, "E13")</f>
        <v>0</v>
      </c>
      <c r="AFI51" s="52">
        <f>SUMIFS(Raw!$I:$I, Raw!$A:$A, Dispositions!AFI$14, Raw!$C:$C, Dispositions!$C51, Raw!$H:$H, "E13")</f>
        <v>0</v>
      </c>
      <c r="AFJ51" s="52">
        <f>SUMIFS(Raw!$I:$I, Raw!$A:$A, Dispositions!AFJ$14, Raw!$C:$C, Dispositions!$C51, Raw!$H:$H, "E13")</f>
        <v>0</v>
      </c>
      <c r="AFK51" s="52">
        <f>SUMIFS(Raw!$I:$I, Raw!$A:$A, Dispositions!AFK$14, Raw!$C:$C, Dispositions!$C51, Raw!$H:$H, "E13")</f>
        <v>0</v>
      </c>
      <c r="AFL51" s="53">
        <f>SUMIFS(Raw!$I:$I, Raw!$A:$A, Dispositions!AFL$14, Raw!$C:$C, Dispositions!$C51, Raw!$H:$H, "E13")</f>
        <v>0</v>
      </c>
      <c r="AFN51" s="46">
        <f>SUMIFS(Raw!$I:$I, Raw!$A:$A, Dispositions!AFN$14, Raw!$C:$C, Dispositions!$C51, Raw!$H:$H, "E14")</f>
        <v>0</v>
      </c>
      <c r="AFO51" s="52">
        <f>SUMIFS(Raw!$I:$I, Raw!$A:$A, Dispositions!AFO$14, Raw!$C:$C, Dispositions!$C51, Raw!$H:$H, "E14")</f>
        <v>0</v>
      </c>
      <c r="AFP51" s="52">
        <f>SUMIFS(Raw!$I:$I, Raw!$A:$A, Dispositions!AFP$14, Raw!$C:$C, Dispositions!$C51, Raw!$H:$H, "E14")</f>
        <v>0</v>
      </c>
      <c r="AFQ51" s="52">
        <f>SUMIFS(Raw!$I:$I, Raw!$A:$A, Dispositions!AFQ$14, Raw!$C:$C, Dispositions!$C51, Raw!$H:$H, "E14")</f>
        <v>0</v>
      </c>
      <c r="AFR51" s="52">
        <f>SUMIFS(Raw!$I:$I, Raw!$A:$A, Dispositions!AFR$14, Raw!$C:$C, Dispositions!$C51, Raw!$H:$H, "E14")</f>
        <v>0</v>
      </c>
      <c r="AFS51" s="52">
        <f>SUMIFS(Raw!$I:$I, Raw!$A:$A, Dispositions!AFS$14, Raw!$C:$C, Dispositions!$C51, Raw!$H:$H, "E14")</f>
        <v>0</v>
      </c>
      <c r="AFT51" s="53">
        <f>SUMIFS(Raw!$I:$I, Raw!$A:$A, Dispositions!AFT$14, Raw!$C:$C, Dispositions!$C51, Raw!$H:$H, "E14")</f>
        <v>0</v>
      </c>
      <c r="AFV51" s="46">
        <f>SUMIFS(Raw!$I:$I, Raw!$A:$A, Dispositions!AFV$14, Raw!$C:$C, Dispositions!$C51, Raw!$H:$H, "E15")</f>
        <v>0</v>
      </c>
      <c r="AFW51" s="52">
        <f>SUMIFS(Raw!$I:$I, Raw!$A:$A, Dispositions!AFW$14, Raw!$C:$C, Dispositions!$C51, Raw!$H:$H, "E15")</f>
        <v>0</v>
      </c>
      <c r="AFX51" s="52">
        <f>SUMIFS(Raw!$I:$I, Raw!$A:$A, Dispositions!AFX$14, Raw!$C:$C, Dispositions!$C51, Raw!$H:$H, "E15")</f>
        <v>0</v>
      </c>
      <c r="AFY51" s="52">
        <f>SUMIFS(Raw!$I:$I, Raw!$A:$A, Dispositions!AFY$14, Raw!$C:$C, Dispositions!$C51, Raw!$H:$H, "E15")</f>
        <v>0</v>
      </c>
      <c r="AFZ51" s="52">
        <f>SUMIFS(Raw!$I:$I, Raw!$A:$A, Dispositions!AFZ$14, Raw!$C:$C, Dispositions!$C51, Raw!$H:$H, "E15")</f>
        <v>0</v>
      </c>
      <c r="AGA51" s="52">
        <f>SUMIFS(Raw!$I:$I, Raw!$A:$A, Dispositions!AGA$14, Raw!$C:$C, Dispositions!$C51, Raw!$H:$H, "E15")</f>
        <v>0</v>
      </c>
      <c r="AGB51" s="53">
        <f>SUMIFS(Raw!$I:$I, Raw!$A:$A, Dispositions!AGB$14, Raw!$C:$C, Dispositions!$C51, Raw!$H:$H, "E15")</f>
        <v>0</v>
      </c>
      <c r="AGD51" s="46">
        <f>SUMIFS(Raw!$I:$I, Raw!$A:$A, Dispositions!AGD$14, Raw!$C:$C, Dispositions!$C51, Raw!$H:$H, "E16")</f>
        <v>0</v>
      </c>
      <c r="AGE51" s="52">
        <f>SUMIFS(Raw!$I:$I, Raw!$A:$A, Dispositions!AGE$14, Raw!$C:$C, Dispositions!$C51, Raw!$H:$H, "E16")</f>
        <v>0</v>
      </c>
      <c r="AGF51" s="52">
        <f>SUMIFS(Raw!$I:$I, Raw!$A:$A, Dispositions!AGF$14, Raw!$C:$C, Dispositions!$C51, Raw!$H:$H, "E16")</f>
        <v>0</v>
      </c>
      <c r="AGG51" s="52">
        <f>SUMIFS(Raw!$I:$I, Raw!$A:$A, Dispositions!AGG$14, Raw!$C:$C, Dispositions!$C51, Raw!$H:$H, "E16")</f>
        <v>0</v>
      </c>
      <c r="AGH51" s="52">
        <f>SUMIFS(Raw!$I:$I, Raw!$A:$A, Dispositions!AGH$14, Raw!$C:$C, Dispositions!$C51, Raw!$H:$H, "E16")</f>
        <v>0</v>
      </c>
      <c r="AGI51" s="52">
        <f>SUMIFS(Raw!$I:$I, Raw!$A:$A, Dispositions!AGI$14, Raw!$C:$C, Dispositions!$C51, Raw!$H:$H, "E16")</f>
        <v>0</v>
      </c>
      <c r="AGJ51" s="53">
        <f>SUMIFS(Raw!$I:$I, Raw!$A:$A, Dispositions!AGJ$14, Raw!$C:$C, Dispositions!$C51, Raw!$H:$H, "E16")</f>
        <v>0</v>
      </c>
      <c r="AGL51" s="46">
        <f>SUMIFS(Raw!$I:$I, Raw!$A:$A, Dispositions!AGL$14, Raw!$C:$C, Dispositions!$C51, Raw!$H:$H, "E18")</f>
        <v>0</v>
      </c>
      <c r="AGM51" s="52">
        <f>SUMIFS(Raw!$I:$I, Raw!$A:$A, Dispositions!AGM$14, Raw!$C:$C, Dispositions!$C51, Raw!$H:$H, "E18")</f>
        <v>0</v>
      </c>
      <c r="AGN51" s="52">
        <f>SUMIFS(Raw!$I:$I, Raw!$A:$A, Dispositions!AGN$14, Raw!$C:$C, Dispositions!$C51, Raw!$H:$H, "E18")</f>
        <v>0</v>
      </c>
      <c r="AGO51" s="52">
        <f>SUMIFS(Raw!$I:$I, Raw!$A:$A, Dispositions!AGO$14, Raw!$C:$C, Dispositions!$C51, Raw!$H:$H, "E18")</f>
        <v>0</v>
      </c>
      <c r="AGP51" s="52">
        <f>SUMIFS(Raw!$I:$I, Raw!$A:$A, Dispositions!AGP$14, Raw!$C:$C, Dispositions!$C51, Raw!$H:$H, "E18")</f>
        <v>0</v>
      </c>
      <c r="AGQ51" s="52">
        <f>SUMIFS(Raw!$I:$I, Raw!$A:$A, Dispositions!AGQ$14, Raw!$C:$C, Dispositions!$C51, Raw!$H:$H, "E18")</f>
        <v>0</v>
      </c>
      <c r="AGR51" s="53">
        <f>SUMIFS(Raw!$I:$I, Raw!$A:$A, Dispositions!AGR$14, Raw!$C:$C, Dispositions!$C51, Raw!$H:$H, "E18")</f>
        <v>0</v>
      </c>
      <c r="AGT51" s="46">
        <f>SUMIFS(Raw!$I:$I, Raw!$A:$A, Dispositions!AGT$14, Raw!$C:$C, Dispositions!$C51, Raw!$H:$H, "E34")</f>
        <v>0</v>
      </c>
      <c r="AGU51" s="52">
        <f>SUMIFS(Raw!$I:$I, Raw!$A:$A, Dispositions!AGU$14, Raw!$C:$C, Dispositions!$C51, Raw!$H:$H, "E34")</f>
        <v>0</v>
      </c>
      <c r="AGV51" s="52">
        <f>SUMIFS(Raw!$I:$I, Raw!$A:$A, Dispositions!AGV$14, Raw!$C:$C, Dispositions!$C51, Raw!$H:$H, "E34")</f>
        <v>0</v>
      </c>
      <c r="AGW51" s="52">
        <f>SUMIFS(Raw!$I:$I, Raw!$A:$A, Dispositions!AGW$14, Raw!$C:$C, Dispositions!$C51, Raw!$H:$H, "E34")</f>
        <v>0</v>
      </c>
      <c r="AGX51" s="52">
        <f>SUMIFS(Raw!$I:$I, Raw!$A:$A, Dispositions!AGX$14, Raw!$C:$C, Dispositions!$C51, Raw!$H:$H, "E34")</f>
        <v>0</v>
      </c>
      <c r="AGY51" s="52">
        <f>SUMIFS(Raw!$I:$I, Raw!$A:$A, Dispositions!AGY$14, Raw!$C:$C, Dispositions!$C51, Raw!$H:$H, "E34")</f>
        <v>0</v>
      </c>
      <c r="AGZ51" s="53">
        <f>SUMIFS(Raw!$I:$I, Raw!$A:$A, Dispositions!AGZ$14, Raw!$C:$C, Dispositions!$C51, Raw!$H:$H, "E34")</f>
        <v>0</v>
      </c>
      <c r="AHB51" s="46">
        <f>SUMIFS(Raw!$I:$I, Raw!$A:$A, Dispositions!AHB$14, Raw!$C:$C, Dispositions!$C51, Raw!$H:$H, "E02")</f>
        <v>0</v>
      </c>
      <c r="AHC51" s="52">
        <f>SUMIFS(Raw!$I:$I, Raw!$A:$A, Dispositions!AHC$14, Raw!$C:$C, Dispositions!$C51, Raw!$H:$H, "E02")</f>
        <v>0</v>
      </c>
      <c r="AHD51" s="52">
        <f>SUMIFS(Raw!$I:$I, Raw!$A:$A, Dispositions!AHD$14, Raw!$C:$C, Dispositions!$C51, Raw!$H:$H, "E02")</f>
        <v>0</v>
      </c>
      <c r="AHE51" s="52">
        <f>SUMIFS(Raw!$I:$I, Raw!$A:$A, Dispositions!AHE$14, Raw!$C:$C, Dispositions!$C51, Raw!$H:$H, "E02")</f>
        <v>0</v>
      </c>
      <c r="AHF51" s="52">
        <f>SUMIFS(Raw!$I:$I, Raw!$A:$A, Dispositions!AHF$14, Raw!$C:$C, Dispositions!$C51, Raw!$H:$H, "E02")</f>
        <v>0</v>
      </c>
      <c r="AHG51" s="52">
        <f>SUMIFS(Raw!$I:$I, Raw!$A:$A, Dispositions!AHG$14, Raw!$C:$C, Dispositions!$C51, Raw!$H:$H, "E02")</f>
        <v>0</v>
      </c>
      <c r="AHH51" s="53">
        <f>SUMIFS(Raw!$I:$I, Raw!$A:$A, Dispositions!AHH$14, Raw!$C:$C, Dispositions!$C51, Raw!$H:$H, "E02")</f>
        <v>0</v>
      </c>
      <c r="AHJ51" s="46">
        <f>SUMIFS(Raw!$I:$I, Raw!$A:$A, Dispositions!AHJ$14, Raw!$C:$C, Dispositions!$C51, Raw!$H:$H, "E03")</f>
        <v>0</v>
      </c>
      <c r="AHK51" s="52">
        <f>SUMIFS(Raw!$I:$I, Raw!$A:$A, Dispositions!AHK$14, Raw!$C:$C, Dispositions!$C51, Raw!$H:$H, "E03")</f>
        <v>0</v>
      </c>
      <c r="AHL51" s="52">
        <f>SUMIFS(Raw!$I:$I, Raw!$A:$A, Dispositions!AHL$14, Raw!$C:$C, Dispositions!$C51, Raw!$H:$H, "E03")</f>
        <v>0</v>
      </c>
      <c r="AHM51" s="52">
        <f>SUMIFS(Raw!$I:$I, Raw!$A:$A, Dispositions!AHM$14, Raw!$C:$C, Dispositions!$C51, Raw!$H:$H, "E03")</f>
        <v>0</v>
      </c>
      <c r="AHN51" s="52">
        <f>SUMIFS(Raw!$I:$I, Raw!$A:$A, Dispositions!AHN$14, Raw!$C:$C, Dispositions!$C51, Raw!$H:$H, "E03")</f>
        <v>0</v>
      </c>
      <c r="AHO51" s="52">
        <f>SUMIFS(Raw!$I:$I, Raw!$A:$A, Dispositions!AHO$14, Raw!$C:$C, Dispositions!$C51, Raw!$H:$H, "E03")</f>
        <v>0</v>
      </c>
      <c r="AHP51" s="53">
        <f>SUMIFS(Raw!$I:$I, Raw!$A:$A, Dispositions!AHP$14, Raw!$C:$C, Dispositions!$C51, Raw!$H:$H, "E03")</f>
        <v>0</v>
      </c>
      <c r="AHR51" s="46">
        <f>SUMIFS(Raw!$I:$I, Raw!$A:$A, Dispositions!AHR$14, Raw!$C:$C, Dispositions!$C51, Raw!$H:$H, "E05")</f>
        <v>0</v>
      </c>
      <c r="AHS51" s="52">
        <f>SUMIFS(Raw!$I:$I, Raw!$A:$A, Dispositions!AHS$14, Raw!$C:$C, Dispositions!$C51, Raw!$H:$H, "E05")</f>
        <v>0</v>
      </c>
      <c r="AHT51" s="52">
        <f>SUMIFS(Raw!$I:$I, Raw!$A:$A, Dispositions!AHT$14, Raw!$C:$C, Dispositions!$C51, Raw!$H:$H, "E05")</f>
        <v>0</v>
      </c>
      <c r="AHU51" s="52">
        <f>SUMIFS(Raw!$I:$I, Raw!$A:$A, Dispositions!AHU$14, Raw!$C:$C, Dispositions!$C51, Raw!$H:$H, "E05")</f>
        <v>0</v>
      </c>
      <c r="AHV51" s="52">
        <f>SUMIFS(Raw!$I:$I, Raw!$A:$A, Dispositions!AHV$14, Raw!$C:$C, Dispositions!$C51, Raw!$H:$H, "E05")</f>
        <v>0</v>
      </c>
      <c r="AHW51" s="52">
        <f>SUMIFS(Raw!$I:$I, Raw!$A:$A, Dispositions!AHW$14, Raw!$C:$C, Dispositions!$C51, Raw!$H:$H, "E05")</f>
        <v>0</v>
      </c>
      <c r="AHX51" s="53">
        <f>SUMIFS(Raw!$I:$I, Raw!$A:$A, Dispositions!AHX$14, Raw!$C:$C, Dispositions!$C51, Raw!$H:$H, "E05")</f>
        <v>0</v>
      </c>
      <c r="AHZ51" s="46">
        <f>SUMIFS(Raw!$I:$I, Raw!$A:$A, Dispositions!AHZ$14, Raw!$C:$C, Dispositions!$C51, Raw!$H:$H, "E12")</f>
        <v>0</v>
      </c>
      <c r="AIA51" s="52">
        <f>SUMIFS(Raw!$I:$I, Raw!$A:$A, Dispositions!AIA$14, Raw!$C:$C, Dispositions!$C51, Raw!$H:$H, "E12")</f>
        <v>0</v>
      </c>
      <c r="AIB51" s="52">
        <f>SUMIFS(Raw!$I:$I, Raw!$A:$A, Dispositions!AIB$14, Raw!$C:$C, Dispositions!$C51, Raw!$H:$H, "E12")</f>
        <v>0</v>
      </c>
      <c r="AIC51" s="52">
        <f>SUMIFS(Raw!$I:$I, Raw!$A:$A, Dispositions!AIC$14, Raw!$C:$C, Dispositions!$C51, Raw!$H:$H, "E12")</f>
        <v>0</v>
      </c>
      <c r="AID51" s="52">
        <f>SUMIFS(Raw!$I:$I, Raw!$A:$A, Dispositions!AID$14, Raw!$C:$C, Dispositions!$C51, Raw!$H:$H, "E12")</f>
        <v>0</v>
      </c>
      <c r="AIE51" s="52">
        <f>SUMIFS(Raw!$I:$I, Raw!$A:$A, Dispositions!AIE$14, Raw!$C:$C, Dispositions!$C51, Raw!$H:$H, "E12")</f>
        <v>0</v>
      </c>
      <c r="AIF51" s="53">
        <f>SUMIFS(Raw!$I:$I, Raw!$A:$A, Dispositions!AIF$14, Raw!$C:$C, Dispositions!$C51, Raw!$H:$H, "E12")</f>
        <v>0</v>
      </c>
      <c r="AIH51" s="46">
        <f>SUMIFS(Raw!$I:$I, Raw!$A:$A, Dispositions!AIH$14, Raw!$C:$C, Dispositions!$C51, Raw!$H:$H, "E13")</f>
        <v>0</v>
      </c>
      <c r="AII51" s="52">
        <f>SUMIFS(Raw!$I:$I, Raw!$A:$A, Dispositions!AII$14, Raw!$C:$C, Dispositions!$C51, Raw!$H:$H, "E13")</f>
        <v>0</v>
      </c>
      <c r="AIJ51" s="52">
        <f>SUMIFS(Raw!$I:$I, Raw!$A:$A, Dispositions!AIJ$14, Raw!$C:$C, Dispositions!$C51, Raw!$H:$H, "E13")</f>
        <v>0</v>
      </c>
      <c r="AIK51" s="52">
        <f>SUMIFS(Raw!$I:$I, Raw!$A:$A, Dispositions!AIK$14, Raw!$C:$C, Dispositions!$C51, Raw!$H:$H, "E13")</f>
        <v>0</v>
      </c>
      <c r="AIL51" s="52">
        <f>SUMIFS(Raw!$I:$I, Raw!$A:$A, Dispositions!AIL$14, Raw!$C:$C, Dispositions!$C51, Raw!$H:$H, "E13")</f>
        <v>0</v>
      </c>
      <c r="AIM51" s="52">
        <f>SUMIFS(Raw!$I:$I, Raw!$A:$A, Dispositions!AIM$14, Raw!$C:$C, Dispositions!$C51, Raw!$H:$H, "E13")</f>
        <v>0</v>
      </c>
      <c r="AIN51" s="53">
        <f>SUMIFS(Raw!$I:$I, Raw!$A:$A, Dispositions!AIN$14, Raw!$C:$C, Dispositions!$C51, Raw!$H:$H, "E13")</f>
        <v>0</v>
      </c>
      <c r="AIP51" s="46">
        <f>SUMIFS(Raw!$I:$I, Raw!$A:$A, Dispositions!AIP$14, Raw!$C:$C, Dispositions!$C51, Raw!$H:$H, "E14")</f>
        <v>0</v>
      </c>
      <c r="AIQ51" s="52">
        <f>SUMIFS(Raw!$I:$I, Raw!$A:$A, Dispositions!AIQ$14, Raw!$C:$C, Dispositions!$C51, Raw!$H:$H, "E14")</f>
        <v>0</v>
      </c>
      <c r="AIR51" s="52">
        <f>SUMIFS(Raw!$I:$I, Raw!$A:$A, Dispositions!AIR$14, Raw!$C:$C, Dispositions!$C51, Raw!$H:$H, "E14")</f>
        <v>0</v>
      </c>
      <c r="AIS51" s="52">
        <f>SUMIFS(Raw!$I:$I, Raw!$A:$A, Dispositions!AIS$14, Raw!$C:$C, Dispositions!$C51, Raw!$H:$H, "E14")</f>
        <v>0</v>
      </c>
      <c r="AIT51" s="52">
        <f>SUMIFS(Raw!$I:$I, Raw!$A:$A, Dispositions!AIT$14, Raw!$C:$C, Dispositions!$C51, Raw!$H:$H, "E14")</f>
        <v>0</v>
      </c>
      <c r="AIU51" s="52">
        <f>SUMIFS(Raw!$I:$I, Raw!$A:$A, Dispositions!AIU$14, Raw!$C:$C, Dispositions!$C51, Raw!$H:$H, "E14")</f>
        <v>0</v>
      </c>
      <c r="AIV51" s="53">
        <f>SUMIFS(Raw!$I:$I, Raw!$A:$A, Dispositions!AIV$14, Raw!$C:$C, Dispositions!$C51, Raw!$H:$H, "E14")</f>
        <v>0</v>
      </c>
      <c r="AIX51" s="46">
        <f>SUMIFS(Raw!$I:$I, Raw!$A:$A, Dispositions!AIX$14, Raw!$C:$C, Dispositions!$C51, Raw!$H:$H, "E15")</f>
        <v>0</v>
      </c>
      <c r="AIY51" s="52">
        <f>SUMIFS(Raw!$I:$I, Raw!$A:$A, Dispositions!AIY$14, Raw!$C:$C, Dispositions!$C51, Raw!$H:$H, "E15")</f>
        <v>0</v>
      </c>
      <c r="AIZ51" s="52">
        <f>SUMIFS(Raw!$I:$I, Raw!$A:$A, Dispositions!AIZ$14, Raw!$C:$C, Dispositions!$C51, Raw!$H:$H, "E15")</f>
        <v>0</v>
      </c>
      <c r="AJA51" s="52">
        <f>SUMIFS(Raw!$I:$I, Raw!$A:$A, Dispositions!AJA$14, Raw!$C:$C, Dispositions!$C51, Raw!$H:$H, "E15")</f>
        <v>0</v>
      </c>
      <c r="AJB51" s="52">
        <f>SUMIFS(Raw!$I:$I, Raw!$A:$A, Dispositions!AJB$14, Raw!$C:$C, Dispositions!$C51, Raw!$H:$H, "E15")</f>
        <v>0</v>
      </c>
      <c r="AJC51" s="52">
        <f>SUMIFS(Raw!$I:$I, Raw!$A:$A, Dispositions!AJC$14, Raw!$C:$C, Dispositions!$C51, Raw!$H:$H, "E15")</f>
        <v>0</v>
      </c>
      <c r="AJD51" s="53">
        <f>SUMIFS(Raw!$I:$I, Raw!$A:$A, Dispositions!AJD$14, Raw!$C:$C, Dispositions!$C51, Raw!$H:$H, "E15")</f>
        <v>0</v>
      </c>
      <c r="AJF51" s="46">
        <f>SUMIFS(Raw!$I:$I, Raw!$A:$A, Dispositions!AJF$14, Raw!$C:$C, Dispositions!$C51, Raw!$H:$H, "E16")</f>
        <v>0</v>
      </c>
      <c r="AJG51" s="52">
        <f>SUMIFS(Raw!$I:$I, Raw!$A:$A, Dispositions!AJG$14, Raw!$C:$C, Dispositions!$C51, Raw!$H:$H, "E16")</f>
        <v>0</v>
      </c>
      <c r="AJH51" s="52">
        <f>SUMIFS(Raw!$I:$I, Raw!$A:$A, Dispositions!AJH$14, Raw!$C:$C, Dispositions!$C51, Raw!$H:$H, "E16")</f>
        <v>0</v>
      </c>
      <c r="AJI51" s="52">
        <f>SUMIFS(Raw!$I:$I, Raw!$A:$A, Dispositions!AJI$14, Raw!$C:$C, Dispositions!$C51, Raw!$H:$H, "E16")</f>
        <v>0</v>
      </c>
      <c r="AJJ51" s="52">
        <f>SUMIFS(Raw!$I:$I, Raw!$A:$A, Dispositions!AJJ$14, Raw!$C:$C, Dispositions!$C51, Raw!$H:$H, "E16")</f>
        <v>0</v>
      </c>
      <c r="AJK51" s="52">
        <f>SUMIFS(Raw!$I:$I, Raw!$A:$A, Dispositions!AJK$14, Raw!$C:$C, Dispositions!$C51, Raw!$H:$H, "E16")</f>
        <v>0</v>
      </c>
      <c r="AJL51" s="53">
        <f>SUMIFS(Raw!$I:$I, Raw!$A:$A, Dispositions!AJL$14, Raw!$C:$C, Dispositions!$C51, Raw!$H:$H, "E16")</f>
        <v>0</v>
      </c>
      <c r="AJN51" s="46">
        <f>SUMIFS(Raw!$I:$I, Raw!$A:$A, Dispositions!AJN$14, Raw!$C:$C, Dispositions!$C51, Raw!$H:$H, "E18")</f>
        <v>0</v>
      </c>
      <c r="AJO51" s="52">
        <f>SUMIFS(Raw!$I:$I, Raw!$A:$A, Dispositions!AJO$14, Raw!$C:$C, Dispositions!$C51, Raw!$H:$H, "E18")</f>
        <v>0</v>
      </c>
      <c r="AJP51" s="52">
        <f>SUMIFS(Raw!$I:$I, Raw!$A:$A, Dispositions!AJP$14, Raw!$C:$C, Dispositions!$C51, Raw!$H:$H, "E18")</f>
        <v>0</v>
      </c>
      <c r="AJQ51" s="52">
        <f>SUMIFS(Raw!$I:$I, Raw!$A:$A, Dispositions!AJQ$14, Raw!$C:$C, Dispositions!$C51, Raw!$H:$H, "E18")</f>
        <v>0</v>
      </c>
      <c r="AJR51" s="52">
        <f>SUMIFS(Raw!$I:$I, Raw!$A:$A, Dispositions!AJR$14, Raw!$C:$C, Dispositions!$C51, Raw!$H:$H, "E18")</f>
        <v>0</v>
      </c>
      <c r="AJS51" s="52">
        <f>SUMIFS(Raw!$I:$I, Raw!$A:$A, Dispositions!AJS$14, Raw!$C:$C, Dispositions!$C51, Raw!$H:$H, "E18")</f>
        <v>0</v>
      </c>
      <c r="AJT51" s="53">
        <f>SUMIFS(Raw!$I:$I, Raw!$A:$A, Dispositions!AJT$14, Raw!$C:$C, Dispositions!$C51, Raw!$H:$H, "E18")</f>
        <v>0</v>
      </c>
      <c r="AJV51" s="46">
        <f>SUMIFS(Raw!$I:$I, Raw!$A:$A, Dispositions!AJV$14, Raw!$C:$C, Dispositions!$C51, Raw!$H:$H, "E34")</f>
        <v>0</v>
      </c>
      <c r="AJW51" s="52">
        <f>SUMIFS(Raw!$I:$I, Raw!$A:$A, Dispositions!AJW$14, Raw!$C:$C, Dispositions!$C51, Raw!$H:$H, "E34")</f>
        <v>0</v>
      </c>
      <c r="AJX51" s="52">
        <f>SUMIFS(Raw!$I:$I, Raw!$A:$A, Dispositions!AJX$14, Raw!$C:$C, Dispositions!$C51, Raw!$H:$H, "E34")</f>
        <v>0</v>
      </c>
      <c r="AJY51" s="52">
        <f>SUMIFS(Raw!$I:$I, Raw!$A:$A, Dispositions!AJY$14, Raw!$C:$C, Dispositions!$C51, Raw!$H:$H, "E34")</f>
        <v>0</v>
      </c>
      <c r="AJZ51" s="52">
        <f>SUMIFS(Raw!$I:$I, Raw!$A:$A, Dispositions!AJZ$14, Raw!$C:$C, Dispositions!$C51, Raw!$H:$H, "E34")</f>
        <v>0</v>
      </c>
      <c r="AKA51" s="52">
        <f>SUMIFS(Raw!$I:$I, Raw!$A:$A, Dispositions!AKA$14, Raw!$C:$C, Dispositions!$C51, Raw!$H:$H, "E34")</f>
        <v>0</v>
      </c>
      <c r="AKB51" s="53">
        <f>SUMIFS(Raw!$I:$I, Raw!$A:$A, Dispositions!AKB$14, Raw!$C:$C, Dispositions!$C51, Raw!$H:$H, "E34")</f>
        <v>0</v>
      </c>
      <c r="AKD51" s="46">
        <f>SUMIFS(Raw!$I:$I, Raw!$A:$A, Dispositions!AKD$14, Raw!$C:$C, Dispositions!$C51, Raw!$H:$H, "E02")</f>
        <v>0</v>
      </c>
      <c r="AKE51" s="52">
        <f>SUMIFS(Raw!$I:$I, Raw!$A:$A, Dispositions!AKE$14, Raw!$C:$C, Dispositions!$C51, Raw!$H:$H, "E02")</f>
        <v>0</v>
      </c>
      <c r="AKF51" s="52">
        <f>SUMIFS(Raw!$I:$I, Raw!$A:$A, Dispositions!AKF$14, Raw!$C:$C, Dispositions!$C51, Raw!$H:$H, "E02")</f>
        <v>0</v>
      </c>
      <c r="AKG51" s="52">
        <f>SUMIFS(Raw!$I:$I, Raw!$A:$A, Dispositions!AKG$14, Raw!$C:$C, Dispositions!$C51, Raw!$H:$H, "E02")</f>
        <v>0</v>
      </c>
      <c r="AKH51" s="52">
        <f>SUMIFS(Raw!$I:$I, Raw!$A:$A, Dispositions!AKH$14, Raw!$C:$C, Dispositions!$C51, Raw!$H:$H, "E02")</f>
        <v>0</v>
      </c>
      <c r="AKI51" s="52">
        <f>SUMIFS(Raw!$I:$I, Raw!$A:$A, Dispositions!AKI$14, Raw!$C:$C, Dispositions!$C51, Raw!$H:$H, "E02")</f>
        <v>0</v>
      </c>
      <c r="AKJ51" s="53">
        <f>SUMIFS(Raw!$I:$I, Raw!$A:$A, Dispositions!AKJ$14, Raw!$C:$C, Dispositions!$C51, Raw!$H:$H, "E02")</f>
        <v>0</v>
      </c>
      <c r="AKL51" s="46">
        <f>SUMIFS(Raw!$I:$I, Raw!$A:$A, Dispositions!AKL$14, Raw!$C:$C, Dispositions!$C51, Raw!$H:$H, "E03")</f>
        <v>0</v>
      </c>
      <c r="AKM51" s="52">
        <f>SUMIFS(Raw!$I:$I, Raw!$A:$A, Dispositions!AKM$14, Raw!$C:$C, Dispositions!$C51, Raw!$H:$H, "E03")</f>
        <v>0</v>
      </c>
      <c r="AKN51" s="52">
        <f>SUMIFS(Raw!$I:$I, Raw!$A:$A, Dispositions!AKN$14, Raw!$C:$C, Dispositions!$C51, Raw!$H:$H, "E03")</f>
        <v>0</v>
      </c>
      <c r="AKO51" s="52">
        <f>SUMIFS(Raw!$I:$I, Raw!$A:$A, Dispositions!AKO$14, Raw!$C:$C, Dispositions!$C51, Raw!$H:$H, "E03")</f>
        <v>0</v>
      </c>
      <c r="AKP51" s="52">
        <f>SUMIFS(Raw!$I:$I, Raw!$A:$A, Dispositions!AKP$14, Raw!$C:$C, Dispositions!$C51, Raw!$H:$H, "E03")</f>
        <v>0</v>
      </c>
      <c r="AKQ51" s="52">
        <f>SUMIFS(Raw!$I:$I, Raw!$A:$A, Dispositions!AKQ$14, Raw!$C:$C, Dispositions!$C51, Raw!$H:$H, "E03")</f>
        <v>0</v>
      </c>
      <c r="AKR51" s="53">
        <f>SUMIFS(Raw!$I:$I, Raw!$A:$A, Dispositions!AKR$14, Raw!$C:$C, Dispositions!$C51, Raw!$H:$H, "E03")</f>
        <v>0</v>
      </c>
      <c r="AKT51" s="46">
        <f>SUMIFS(Raw!$I:$I, Raw!$A:$A, Dispositions!AKT$14, Raw!$C:$C, Dispositions!$C51, Raw!$H:$H, "E05")</f>
        <v>0</v>
      </c>
      <c r="AKU51" s="52">
        <f>SUMIFS(Raw!$I:$I, Raw!$A:$A, Dispositions!AKU$14, Raw!$C:$C, Dispositions!$C51, Raw!$H:$H, "E05")</f>
        <v>0</v>
      </c>
      <c r="AKV51" s="52">
        <f>SUMIFS(Raw!$I:$I, Raw!$A:$A, Dispositions!AKV$14, Raw!$C:$C, Dispositions!$C51, Raw!$H:$H, "E05")</f>
        <v>0</v>
      </c>
      <c r="AKW51" s="52">
        <f>SUMIFS(Raw!$I:$I, Raw!$A:$A, Dispositions!AKW$14, Raw!$C:$C, Dispositions!$C51, Raw!$H:$H, "E05")</f>
        <v>0</v>
      </c>
      <c r="AKX51" s="52">
        <f>SUMIFS(Raw!$I:$I, Raw!$A:$A, Dispositions!AKX$14, Raw!$C:$C, Dispositions!$C51, Raw!$H:$H, "E05")</f>
        <v>0</v>
      </c>
      <c r="AKY51" s="52">
        <f>SUMIFS(Raw!$I:$I, Raw!$A:$A, Dispositions!AKY$14, Raw!$C:$C, Dispositions!$C51, Raw!$H:$H, "E05")</f>
        <v>0</v>
      </c>
      <c r="AKZ51" s="53">
        <f>SUMIFS(Raw!$I:$I, Raw!$A:$A, Dispositions!AKZ$14, Raw!$C:$C, Dispositions!$C51, Raw!$H:$H, "E05")</f>
        <v>0</v>
      </c>
      <c r="ALB51" s="46">
        <f>SUMIFS(Raw!$I:$I, Raw!$A:$A, Dispositions!ALB$14, Raw!$C:$C, Dispositions!$C51, Raw!$H:$H, "E12")</f>
        <v>0</v>
      </c>
      <c r="ALC51" s="52">
        <f>SUMIFS(Raw!$I:$I, Raw!$A:$A, Dispositions!ALC$14, Raw!$C:$C, Dispositions!$C51, Raw!$H:$H, "E12")</f>
        <v>0</v>
      </c>
      <c r="ALD51" s="52">
        <f>SUMIFS(Raw!$I:$I, Raw!$A:$A, Dispositions!ALD$14, Raw!$C:$C, Dispositions!$C51, Raw!$H:$H, "E12")</f>
        <v>0</v>
      </c>
      <c r="ALE51" s="52">
        <f>SUMIFS(Raw!$I:$I, Raw!$A:$A, Dispositions!ALE$14, Raw!$C:$C, Dispositions!$C51, Raw!$H:$H, "E12")</f>
        <v>0</v>
      </c>
      <c r="ALF51" s="52">
        <f>SUMIFS(Raw!$I:$I, Raw!$A:$A, Dispositions!ALF$14, Raw!$C:$C, Dispositions!$C51, Raw!$H:$H, "E12")</f>
        <v>0</v>
      </c>
      <c r="ALG51" s="52">
        <f>SUMIFS(Raw!$I:$I, Raw!$A:$A, Dispositions!ALG$14, Raw!$C:$C, Dispositions!$C51, Raw!$H:$H, "E12")</f>
        <v>0</v>
      </c>
      <c r="ALH51" s="53">
        <f>SUMIFS(Raw!$I:$I, Raw!$A:$A, Dispositions!ALH$14, Raw!$C:$C, Dispositions!$C51, Raw!$H:$H, "E12")</f>
        <v>0</v>
      </c>
      <c r="ALJ51" s="46">
        <f>SUMIFS(Raw!$I:$I, Raw!$A:$A, Dispositions!ALJ$14, Raw!$C:$C, Dispositions!$C51, Raw!$H:$H, "E13")</f>
        <v>0</v>
      </c>
      <c r="ALK51" s="52">
        <f>SUMIFS(Raw!$I:$I, Raw!$A:$A, Dispositions!ALK$14, Raw!$C:$C, Dispositions!$C51, Raw!$H:$H, "E13")</f>
        <v>0</v>
      </c>
      <c r="ALL51" s="52">
        <f>SUMIFS(Raw!$I:$I, Raw!$A:$A, Dispositions!ALL$14, Raw!$C:$C, Dispositions!$C51, Raw!$H:$H, "E13")</f>
        <v>0</v>
      </c>
      <c r="ALM51" s="52">
        <f>SUMIFS(Raw!$I:$I, Raw!$A:$A, Dispositions!ALM$14, Raw!$C:$C, Dispositions!$C51, Raw!$H:$H, "E13")</f>
        <v>0</v>
      </c>
      <c r="ALN51" s="52">
        <f>SUMIFS(Raw!$I:$I, Raw!$A:$A, Dispositions!ALN$14, Raw!$C:$C, Dispositions!$C51, Raw!$H:$H, "E13")</f>
        <v>0</v>
      </c>
      <c r="ALO51" s="52">
        <f>SUMIFS(Raw!$I:$I, Raw!$A:$A, Dispositions!ALO$14, Raw!$C:$C, Dispositions!$C51, Raw!$H:$H, "E13")</f>
        <v>0</v>
      </c>
      <c r="ALP51" s="53">
        <f>SUMIFS(Raw!$I:$I, Raw!$A:$A, Dispositions!ALP$14, Raw!$C:$C, Dispositions!$C51, Raw!$H:$H, "E13")</f>
        <v>0</v>
      </c>
      <c r="ALR51" s="46">
        <f>SUMIFS(Raw!$I:$I, Raw!$A:$A, Dispositions!ALR$14, Raw!$C:$C, Dispositions!$C51, Raw!$H:$H, "E14")</f>
        <v>0</v>
      </c>
      <c r="ALS51" s="52">
        <f>SUMIFS(Raw!$I:$I, Raw!$A:$A, Dispositions!ALS$14, Raw!$C:$C, Dispositions!$C51, Raw!$H:$H, "E14")</f>
        <v>0</v>
      </c>
      <c r="ALT51" s="52">
        <f>SUMIFS(Raw!$I:$I, Raw!$A:$A, Dispositions!ALT$14, Raw!$C:$C, Dispositions!$C51, Raw!$H:$H, "E14")</f>
        <v>0</v>
      </c>
      <c r="ALU51" s="52">
        <f>SUMIFS(Raw!$I:$I, Raw!$A:$A, Dispositions!ALU$14, Raw!$C:$C, Dispositions!$C51, Raw!$H:$H, "E14")</f>
        <v>0</v>
      </c>
      <c r="ALV51" s="52">
        <f>SUMIFS(Raw!$I:$I, Raw!$A:$A, Dispositions!ALV$14, Raw!$C:$C, Dispositions!$C51, Raw!$H:$H, "E14")</f>
        <v>0</v>
      </c>
      <c r="ALW51" s="52">
        <f>SUMIFS(Raw!$I:$I, Raw!$A:$A, Dispositions!ALW$14, Raw!$C:$C, Dispositions!$C51, Raw!$H:$H, "E14")</f>
        <v>0</v>
      </c>
      <c r="ALX51" s="53">
        <f>SUMIFS(Raw!$I:$I, Raw!$A:$A, Dispositions!ALX$14, Raw!$C:$C, Dispositions!$C51, Raw!$H:$H, "E14")</f>
        <v>0</v>
      </c>
      <c r="ALZ51" s="46">
        <f>SUMIFS(Raw!$I:$I, Raw!$A:$A, Dispositions!ALZ$14, Raw!$C:$C, Dispositions!$C51, Raw!$H:$H, "E15")</f>
        <v>0</v>
      </c>
      <c r="AMA51" s="52">
        <f>SUMIFS(Raw!$I:$I, Raw!$A:$A, Dispositions!AMA$14, Raw!$C:$C, Dispositions!$C51, Raw!$H:$H, "E15")</f>
        <v>0</v>
      </c>
      <c r="AMB51" s="52">
        <f>SUMIFS(Raw!$I:$I, Raw!$A:$A, Dispositions!AMB$14, Raw!$C:$C, Dispositions!$C51, Raw!$H:$H, "E15")</f>
        <v>0</v>
      </c>
      <c r="AMC51" s="52">
        <f>SUMIFS(Raw!$I:$I, Raw!$A:$A, Dispositions!AMC$14, Raw!$C:$C, Dispositions!$C51, Raw!$H:$H, "E15")</f>
        <v>0</v>
      </c>
      <c r="AMD51" s="52">
        <f>SUMIFS(Raw!$I:$I, Raw!$A:$A, Dispositions!AMD$14, Raw!$C:$C, Dispositions!$C51, Raw!$H:$H, "E15")</f>
        <v>0</v>
      </c>
      <c r="AME51" s="52">
        <f>SUMIFS(Raw!$I:$I, Raw!$A:$A, Dispositions!AME$14, Raw!$C:$C, Dispositions!$C51, Raw!$H:$H, "E15")</f>
        <v>0</v>
      </c>
      <c r="AMF51" s="53">
        <f>SUMIFS(Raw!$I:$I, Raw!$A:$A, Dispositions!AMF$14, Raw!$C:$C, Dispositions!$C51, Raw!$H:$H, "E15")</f>
        <v>0</v>
      </c>
      <c r="AMH51" s="46">
        <f>SUMIFS(Raw!$I:$I, Raw!$A:$A, Dispositions!AMH$14, Raw!$C:$C, Dispositions!$C51, Raw!$H:$H, "E16")</f>
        <v>0</v>
      </c>
      <c r="AMI51" s="52">
        <f>SUMIFS(Raw!$I:$I, Raw!$A:$A, Dispositions!AMI$14, Raw!$C:$C, Dispositions!$C51, Raw!$H:$H, "E16")</f>
        <v>0</v>
      </c>
      <c r="AMJ51" s="52">
        <f>SUMIFS(Raw!$I:$I, Raw!$A:$A, Dispositions!AMJ$14, Raw!$C:$C, Dispositions!$C51, Raw!$H:$H, "E16")</f>
        <v>0</v>
      </c>
      <c r="AMK51" s="52">
        <f>SUMIFS(Raw!$I:$I, Raw!$A:$A, Dispositions!AMK$14, Raw!$C:$C, Dispositions!$C51, Raw!$H:$H, "E16")</f>
        <v>0</v>
      </c>
      <c r="AML51" s="52">
        <f>SUMIFS(Raw!$I:$I, Raw!$A:$A, Dispositions!AML$14, Raw!$C:$C, Dispositions!$C51, Raw!$H:$H, "E16")</f>
        <v>0</v>
      </c>
      <c r="AMM51" s="52">
        <f>SUMIFS(Raw!$I:$I, Raw!$A:$A, Dispositions!AMM$14, Raw!$C:$C, Dispositions!$C51, Raw!$H:$H, "E16")</f>
        <v>0</v>
      </c>
      <c r="AMN51" s="53">
        <f>SUMIFS(Raw!$I:$I, Raw!$A:$A, Dispositions!AMN$14, Raw!$C:$C, Dispositions!$C51, Raw!$H:$H, "E16")</f>
        <v>0</v>
      </c>
      <c r="AMP51" s="46">
        <f>SUMIFS(Raw!$I:$I, Raw!$A:$A, Dispositions!AMP$14, Raw!$C:$C, Dispositions!$C51, Raw!$H:$H, "E18")</f>
        <v>0</v>
      </c>
      <c r="AMQ51" s="52">
        <f>SUMIFS(Raw!$I:$I, Raw!$A:$A, Dispositions!AMQ$14, Raw!$C:$C, Dispositions!$C51, Raw!$H:$H, "E18")</f>
        <v>0</v>
      </c>
      <c r="AMR51" s="52">
        <f>SUMIFS(Raw!$I:$I, Raw!$A:$A, Dispositions!AMR$14, Raw!$C:$C, Dispositions!$C51, Raw!$H:$H, "E18")</f>
        <v>0</v>
      </c>
      <c r="AMS51" s="52">
        <f>SUMIFS(Raw!$I:$I, Raw!$A:$A, Dispositions!AMS$14, Raw!$C:$C, Dispositions!$C51, Raw!$H:$H, "E18")</f>
        <v>0</v>
      </c>
      <c r="AMT51" s="52">
        <f>SUMIFS(Raw!$I:$I, Raw!$A:$A, Dispositions!AMT$14, Raw!$C:$C, Dispositions!$C51, Raw!$H:$H, "E18")</f>
        <v>0</v>
      </c>
      <c r="AMU51" s="52">
        <f>SUMIFS(Raw!$I:$I, Raw!$A:$A, Dispositions!AMU$14, Raw!$C:$C, Dispositions!$C51, Raw!$H:$H, "E18")</f>
        <v>0</v>
      </c>
      <c r="AMV51" s="53">
        <f>SUMIFS(Raw!$I:$I, Raw!$A:$A, Dispositions!AMV$14, Raw!$C:$C, Dispositions!$C51, Raw!$H:$H, "E18")</f>
        <v>0</v>
      </c>
      <c r="AMX51" s="46">
        <f>SUMIFS(Raw!$I:$I, Raw!$A:$A, Dispositions!AMX$14, Raw!$C:$C, Dispositions!$C51, Raw!$H:$H, "E34")</f>
        <v>0</v>
      </c>
      <c r="AMY51" s="52">
        <f>SUMIFS(Raw!$I:$I, Raw!$A:$A, Dispositions!AMY$14, Raw!$C:$C, Dispositions!$C51, Raw!$H:$H, "E34")</f>
        <v>0</v>
      </c>
      <c r="AMZ51" s="52">
        <f>SUMIFS(Raw!$I:$I, Raw!$A:$A, Dispositions!AMZ$14, Raw!$C:$C, Dispositions!$C51, Raw!$H:$H, "E34")</f>
        <v>0</v>
      </c>
      <c r="ANA51" s="52">
        <f>SUMIFS(Raw!$I:$I, Raw!$A:$A, Dispositions!ANA$14, Raw!$C:$C, Dispositions!$C51, Raw!$H:$H, "E34")</f>
        <v>0</v>
      </c>
      <c r="ANB51" s="52">
        <f>SUMIFS(Raw!$I:$I, Raw!$A:$A, Dispositions!ANB$14, Raw!$C:$C, Dispositions!$C51, Raw!$H:$H, "E34")</f>
        <v>0</v>
      </c>
      <c r="ANC51" s="52">
        <f>SUMIFS(Raw!$I:$I, Raw!$A:$A, Dispositions!ANC$14, Raw!$C:$C, Dispositions!$C51, Raw!$H:$H, "E34")</f>
        <v>0</v>
      </c>
      <c r="AND51" s="53">
        <f>SUMIFS(Raw!$I:$I, Raw!$A:$A, Dispositions!AND$14, Raw!$C:$C, Dispositions!$C51, Raw!$H:$H, "E34")</f>
        <v>0</v>
      </c>
      <c r="ANF51" s="46">
        <f>SUMIFS(Raw!$I:$I, Raw!$A:$A, Dispositions!ANF$14, Raw!$C:$C, Dispositions!$C51, Raw!$H:$H, "E02")</f>
        <v>0</v>
      </c>
      <c r="ANG51" s="52">
        <f>SUMIFS(Raw!$I:$I, Raw!$A:$A, Dispositions!ANG$14, Raw!$C:$C, Dispositions!$C51, Raw!$H:$H, "E02")</f>
        <v>0</v>
      </c>
      <c r="ANH51" s="52">
        <f>SUMIFS(Raw!$I:$I, Raw!$A:$A, Dispositions!ANH$14, Raw!$C:$C, Dispositions!$C51, Raw!$H:$H, "E02")</f>
        <v>0</v>
      </c>
      <c r="ANI51" s="52">
        <f>SUMIFS(Raw!$I:$I, Raw!$A:$A, Dispositions!ANI$14, Raw!$C:$C, Dispositions!$C51, Raw!$H:$H, "E02")</f>
        <v>0</v>
      </c>
      <c r="ANJ51" s="52">
        <f>SUMIFS(Raw!$I:$I, Raw!$A:$A, Dispositions!ANJ$14, Raw!$C:$C, Dispositions!$C51, Raw!$H:$H, "E02")</f>
        <v>0</v>
      </c>
      <c r="ANK51" s="52">
        <f>SUMIFS(Raw!$I:$I, Raw!$A:$A, Dispositions!ANK$14, Raw!$C:$C, Dispositions!$C51, Raw!$H:$H, "E02")</f>
        <v>0</v>
      </c>
      <c r="ANL51" s="53">
        <f>SUMIFS(Raw!$I:$I, Raw!$A:$A, Dispositions!ANL$14, Raw!$C:$C, Dispositions!$C51, Raw!$H:$H, "E02")</f>
        <v>0</v>
      </c>
      <c r="ANN51" s="46">
        <f>SUMIFS(Raw!$I:$I, Raw!$A:$A, Dispositions!ANN$14, Raw!$C:$C, Dispositions!$C51, Raw!$H:$H, "E03")</f>
        <v>0</v>
      </c>
      <c r="ANO51" s="52">
        <f>SUMIFS(Raw!$I:$I, Raw!$A:$A, Dispositions!ANO$14, Raw!$C:$C, Dispositions!$C51, Raw!$H:$H, "E03")</f>
        <v>0</v>
      </c>
      <c r="ANP51" s="52">
        <f>SUMIFS(Raw!$I:$I, Raw!$A:$A, Dispositions!ANP$14, Raw!$C:$C, Dispositions!$C51, Raw!$H:$H, "E03")</f>
        <v>0</v>
      </c>
      <c r="ANQ51" s="52">
        <f>SUMIFS(Raw!$I:$I, Raw!$A:$A, Dispositions!ANQ$14, Raw!$C:$C, Dispositions!$C51, Raw!$H:$H, "E03")</f>
        <v>0</v>
      </c>
      <c r="ANR51" s="52">
        <f>SUMIFS(Raw!$I:$I, Raw!$A:$A, Dispositions!ANR$14, Raw!$C:$C, Dispositions!$C51, Raw!$H:$H, "E03")</f>
        <v>0</v>
      </c>
      <c r="ANS51" s="52">
        <f>SUMIFS(Raw!$I:$I, Raw!$A:$A, Dispositions!ANS$14, Raw!$C:$C, Dispositions!$C51, Raw!$H:$H, "E03")</f>
        <v>0</v>
      </c>
      <c r="ANT51" s="53">
        <f>SUMIFS(Raw!$I:$I, Raw!$A:$A, Dispositions!ANT$14, Raw!$C:$C, Dispositions!$C51, Raw!$H:$H, "E03")</f>
        <v>0</v>
      </c>
      <c r="ANV51" s="46">
        <f>SUMIFS(Raw!$I:$I, Raw!$A:$A, Dispositions!ANV$14, Raw!$C:$C, Dispositions!$C51, Raw!$H:$H, "E05")</f>
        <v>0</v>
      </c>
      <c r="ANW51" s="52">
        <f>SUMIFS(Raw!$I:$I, Raw!$A:$A, Dispositions!ANW$14, Raw!$C:$C, Dispositions!$C51, Raw!$H:$H, "E05")</f>
        <v>0</v>
      </c>
      <c r="ANX51" s="52">
        <f>SUMIFS(Raw!$I:$I, Raw!$A:$A, Dispositions!ANX$14, Raw!$C:$C, Dispositions!$C51, Raw!$H:$H, "E05")</f>
        <v>0</v>
      </c>
      <c r="ANY51" s="52">
        <f>SUMIFS(Raw!$I:$I, Raw!$A:$A, Dispositions!ANY$14, Raw!$C:$C, Dispositions!$C51, Raw!$H:$H, "E05")</f>
        <v>0</v>
      </c>
      <c r="ANZ51" s="52">
        <f>SUMIFS(Raw!$I:$I, Raw!$A:$A, Dispositions!ANZ$14, Raw!$C:$C, Dispositions!$C51, Raw!$H:$H, "E05")</f>
        <v>0</v>
      </c>
      <c r="AOA51" s="52">
        <f>SUMIFS(Raw!$I:$I, Raw!$A:$A, Dispositions!AOA$14, Raw!$C:$C, Dispositions!$C51, Raw!$H:$H, "E05")</f>
        <v>0</v>
      </c>
      <c r="AOB51" s="53">
        <f>SUMIFS(Raw!$I:$I, Raw!$A:$A, Dispositions!AOB$14, Raw!$C:$C, Dispositions!$C51, Raw!$H:$H, "E05")</f>
        <v>0</v>
      </c>
      <c r="AOD51" s="46">
        <f>SUMIFS(Raw!$I:$I, Raw!$A:$A, Dispositions!AOD$14, Raw!$C:$C, Dispositions!$C51, Raw!$H:$H, "E12")</f>
        <v>0</v>
      </c>
      <c r="AOE51" s="52">
        <f>SUMIFS(Raw!$I:$I, Raw!$A:$A, Dispositions!AOE$14, Raw!$C:$C, Dispositions!$C51, Raw!$H:$H, "E12")</f>
        <v>0</v>
      </c>
      <c r="AOF51" s="52">
        <f>SUMIFS(Raw!$I:$I, Raw!$A:$A, Dispositions!AOF$14, Raw!$C:$C, Dispositions!$C51, Raw!$H:$H, "E12")</f>
        <v>0</v>
      </c>
      <c r="AOG51" s="52">
        <f>SUMIFS(Raw!$I:$I, Raw!$A:$A, Dispositions!AOG$14, Raw!$C:$C, Dispositions!$C51, Raw!$H:$H, "E12")</f>
        <v>0</v>
      </c>
      <c r="AOH51" s="52">
        <f>SUMIFS(Raw!$I:$I, Raw!$A:$A, Dispositions!AOH$14, Raw!$C:$C, Dispositions!$C51, Raw!$H:$H, "E12")</f>
        <v>0</v>
      </c>
      <c r="AOI51" s="52">
        <f>SUMIFS(Raw!$I:$I, Raw!$A:$A, Dispositions!AOI$14, Raw!$C:$C, Dispositions!$C51, Raw!$H:$H, "E12")</f>
        <v>0</v>
      </c>
      <c r="AOJ51" s="53">
        <f>SUMIFS(Raw!$I:$I, Raw!$A:$A, Dispositions!AOJ$14, Raw!$C:$C, Dispositions!$C51, Raw!$H:$H, "E12")</f>
        <v>0</v>
      </c>
      <c r="AOL51" s="46">
        <f>SUMIFS(Raw!$I:$I, Raw!$A:$A, Dispositions!AOL$14, Raw!$C:$C, Dispositions!$C51, Raw!$H:$H, "E13")</f>
        <v>0</v>
      </c>
      <c r="AOM51" s="52">
        <f>SUMIFS(Raw!$I:$I, Raw!$A:$A, Dispositions!AOM$14, Raw!$C:$C, Dispositions!$C51, Raw!$H:$H, "E13")</f>
        <v>0</v>
      </c>
      <c r="AON51" s="52">
        <f>SUMIFS(Raw!$I:$I, Raw!$A:$A, Dispositions!AON$14, Raw!$C:$C, Dispositions!$C51, Raw!$H:$H, "E13")</f>
        <v>0</v>
      </c>
      <c r="AOO51" s="52">
        <f>SUMIFS(Raw!$I:$I, Raw!$A:$A, Dispositions!AOO$14, Raw!$C:$C, Dispositions!$C51, Raw!$H:$H, "E13")</f>
        <v>0</v>
      </c>
      <c r="AOP51" s="52">
        <f>SUMIFS(Raw!$I:$I, Raw!$A:$A, Dispositions!AOP$14, Raw!$C:$C, Dispositions!$C51, Raw!$H:$H, "E13")</f>
        <v>0</v>
      </c>
      <c r="AOQ51" s="52">
        <f>SUMIFS(Raw!$I:$I, Raw!$A:$A, Dispositions!AOQ$14, Raw!$C:$C, Dispositions!$C51, Raw!$H:$H, "E13")</f>
        <v>0</v>
      </c>
      <c r="AOR51" s="53">
        <f>SUMIFS(Raw!$I:$I, Raw!$A:$A, Dispositions!AOR$14, Raw!$C:$C, Dispositions!$C51, Raw!$H:$H, "E13")</f>
        <v>0</v>
      </c>
      <c r="AOT51" s="46">
        <f>SUMIFS(Raw!$I:$I, Raw!$A:$A, Dispositions!AOT$14, Raw!$C:$C, Dispositions!$C51, Raw!$H:$H, "E14")</f>
        <v>0</v>
      </c>
      <c r="AOU51" s="52">
        <f>SUMIFS(Raw!$I:$I, Raw!$A:$A, Dispositions!AOU$14, Raw!$C:$C, Dispositions!$C51, Raw!$H:$H, "E14")</f>
        <v>0</v>
      </c>
      <c r="AOV51" s="52">
        <f>SUMIFS(Raw!$I:$I, Raw!$A:$A, Dispositions!AOV$14, Raw!$C:$C, Dispositions!$C51, Raw!$H:$H, "E14")</f>
        <v>0</v>
      </c>
      <c r="AOW51" s="52">
        <f>SUMIFS(Raw!$I:$I, Raw!$A:$A, Dispositions!AOW$14, Raw!$C:$C, Dispositions!$C51, Raw!$H:$H, "E14")</f>
        <v>0</v>
      </c>
      <c r="AOX51" s="52">
        <f>SUMIFS(Raw!$I:$I, Raw!$A:$A, Dispositions!AOX$14, Raw!$C:$C, Dispositions!$C51, Raw!$H:$H, "E14")</f>
        <v>0</v>
      </c>
      <c r="AOY51" s="52">
        <f>SUMIFS(Raw!$I:$I, Raw!$A:$A, Dispositions!AOY$14, Raw!$C:$C, Dispositions!$C51, Raw!$H:$H, "E14")</f>
        <v>0</v>
      </c>
      <c r="AOZ51" s="53">
        <f>SUMIFS(Raw!$I:$I, Raw!$A:$A, Dispositions!AOZ$14, Raw!$C:$C, Dispositions!$C51, Raw!$H:$H, "E14")</f>
        <v>0</v>
      </c>
      <c r="APB51" s="46">
        <f>SUMIFS(Raw!$I:$I, Raw!$A:$A, Dispositions!APB$14, Raw!$C:$C, Dispositions!$C51, Raw!$H:$H, "E15")</f>
        <v>0</v>
      </c>
      <c r="APC51" s="52">
        <f>SUMIFS(Raw!$I:$I, Raw!$A:$A, Dispositions!APC$14, Raw!$C:$C, Dispositions!$C51, Raw!$H:$H, "E15")</f>
        <v>0</v>
      </c>
      <c r="APD51" s="52">
        <f>SUMIFS(Raw!$I:$I, Raw!$A:$A, Dispositions!APD$14, Raw!$C:$C, Dispositions!$C51, Raw!$H:$H, "E15")</f>
        <v>0</v>
      </c>
      <c r="APE51" s="52">
        <f>SUMIFS(Raw!$I:$I, Raw!$A:$A, Dispositions!APE$14, Raw!$C:$C, Dispositions!$C51, Raw!$H:$H, "E15")</f>
        <v>0</v>
      </c>
      <c r="APF51" s="52">
        <f>SUMIFS(Raw!$I:$I, Raw!$A:$A, Dispositions!APF$14, Raw!$C:$C, Dispositions!$C51, Raw!$H:$H, "E15")</f>
        <v>0</v>
      </c>
      <c r="APG51" s="52">
        <f>SUMIFS(Raw!$I:$I, Raw!$A:$A, Dispositions!APG$14, Raw!$C:$C, Dispositions!$C51, Raw!$H:$H, "E15")</f>
        <v>0</v>
      </c>
      <c r="APH51" s="53">
        <f>SUMIFS(Raw!$I:$I, Raw!$A:$A, Dispositions!APH$14, Raw!$C:$C, Dispositions!$C51, Raw!$H:$H, "E15")</f>
        <v>0</v>
      </c>
      <c r="APJ51" s="46">
        <f>SUMIFS(Raw!$I:$I, Raw!$A:$A, Dispositions!APJ$14, Raw!$C:$C, Dispositions!$C51, Raw!$H:$H, "E16")</f>
        <v>0</v>
      </c>
      <c r="APK51" s="52">
        <f>SUMIFS(Raw!$I:$I, Raw!$A:$A, Dispositions!APK$14, Raw!$C:$C, Dispositions!$C51, Raw!$H:$H, "E16")</f>
        <v>0</v>
      </c>
      <c r="APL51" s="52">
        <f>SUMIFS(Raw!$I:$I, Raw!$A:$A, Dispositions!APL$14, Raw!$C:$C, Dispositions!$C51, Raw!$H:$H, "E16")</f>
        <v>0</v>
      </c>
      <c r="APM51" s="52">
        <f>SUMIFS(Raw!$I:$I, Raw!$A:$A, Dispositions!APM$14, Raw!$C:$C, Dispositions!$C51, Raw!$H:$H, "E16")</f>
        <v>0</v>
      </c>
      <c r="APN51" s="52">
        <f>SUMIFS(Raw!$I:$I, Raw!$A:$A, Dispositions!APN$14, Raw!$C:$C, Dispositions!$C51, Raw!$H:$H, "E16")</f>
        <v>0</v>
      </c>
      <c r="APO51" s="52">
        <f>SUMIFS(Raw!$I:$I, Raw!$A:$A, Dispositions!APO$14, Raw!$C:$C, Dispositions!$C51, Raw!$H:$H, "E16")</f>
        <v>0</v>
      </c>
      <c r="APP51" s="53">
        <f>SUMIFS(Raw!$I:$I, Raw!$A:$A, Dispositions!APP$14, Raw!$C:$C, Dispositions!$C51, Raw!$H:$H, "E16")</f>
        <v>0</v>
      </c>
      <c r="APR51" s="46">
        <f>SUMIFS(Raw!$I:$I, Raw!$A:$A, Dispositions!APR$14, Raw!$C:$C, Dispositions!$C51, Raw!$H:$H, "E18")</f>
        <v>0</v>
      </c>
      <c r="APS51" s="52">
        <f>SUMIFS(Raw!$I:$I, Raw!$A:$A, Dispositions!APS$14, Raw!$C:$C, Dispositions!$C51, Raw!$H:$H, "E18")</f>
        <v>0</v>
      </c>
      <c r="APT51" s="52">
        <f>SUMIFS(Raw!$I:$I, Raw!$A:$A, Dispositions!APT$14, Raw!$C:$C, Dispositions!$C51, Raw!$H:$H, "E18")</f>
        <v>0</v>
      </c>
      <c r="APU51" s="52">
        <f>SUMIFS(Raw!$I:$I, Raw!$A:$A, Dispositions!APU$14, Raw!$C:$C, Dispositions!$C51, Raw!$H:$H, "E18")</f>
        <v>0</v>
      </c>
      <c r="APV51" s="52">
        <f>SUMIFS(Raw!$I:$I, Raw!$A:$A, Dispositions!APV$14, Raw!$C:$C, Dispositions!$C51, Raw!$H:$H, "E18")</f>
        <v>0</v>
      </c>
      <c r="APW51" s="52">
        <f>SUMIFS(Raw!$I:$I, Raw!$A:$A, Dispositions!APW$14, Raw!$C:$C, Dispositions!$C51, Raw!$H:$H, "E18")</f>
        <v>0</v>
      </c>
      <c r="APX51" s="53">
        <f>SUMIFS(Raw!$I:$I, Raw!$A:$A, Dispositions!APX$14, Raw!$C:$C, Dispositions!$C51, Raw!$H:$H, "E18")</f>
        <v>0</v>
      </c>
      <c r="APZ51" s="46">
        <f>SUMIFS(Raw!$I:$I, Raw!$A:$A, Dispositions!APZ$14, Raw!$C:$C, Dispositions!$C51, Raw!$H:$H, "E34")</f>
        <v>0</v>
      </c>
      <c r="AQA51" s="52">
        <f>SUMIFS(Raw!$I:$I, Raw!$A:$A, Dispositions!AQA$14, Raw!$C:$C, Dispositions!$C51, Raw!$H:$H, "E34")</f>
        <v>0</v>
      </c>
      <c r="AQB51" s="52">
        <f>SUMIFS(Raw!$I:$I, Raw!$A:$A, Dispositions!AQB$14, Raw!$C:$C, Dispositions!$C51, Raw!$H:$H, "E34")</f>
        <v>0</v>
      </c>
      <c r="AQC51" s="52">
        <f>SUMIFS(Raw!$I:$I, Raw!$A:$A, Dispositions!AQC$14, Raw!$C:$C, Dispositions!$C51, Raw!$H:$H, "E34")</f>
        <v>0</v>
      </c>
      <c r="AQD51" s="52">
        <f>SUMIFS(Raw!$I:$I, Raw!$A:$A, Dispositions!AQD$14, Raw!$C:$C, Dispositions!$C51, Raw!$H:$H, "E34")</f>
        <v>0</v>
      </c>
      <c r="AQE51" s="52">
        <f>SUMIFS(Raw!$I:$I, Raw!$A:$A, Dispositions!AQE$14, Raw!$C:$C, Dispositions!$C51, Raw!$H:$H, "E34")</f>
        <v>0</v>
      </c>
      <c r="AQF51" s="53">
        <f>SUMIFS(Raw!$I:$I, Raw!$A:$A, Dispositions!AQF$14, Raw!$C:$C, Dispositions!$C51, Raw!$H:$H, "E34")</f>
        <v>0</v>
      </c>
      <c r="AQH51" s="46">
        <f>SUMIFS(Raw!$I:$I, Raw!$A:$A, Dispositions!AQH$14, Raw!$C:$C, Dispositions!$C51, Raw!$H:$H, "E02")</f>
        <v>0</v>
      </c>
      <c r="AQI51" s="52">
        <f>SUMIFS(Raw!$I:$I, Raw!$A:$A, Dispositions!AQI$14, Raw!$C:$C, Dispositions!$C51, Raw!$H:$H, "E02")</f>
        <v>0</v>
      </c>
      <c r="AQJ51" s="52">
        <f>SUMIFS(Raw!$I:$I, Raw!$A:$A, Dispositions!AQJ$14, Raw!$C:$C, Dispositions!$C51, Raw!$H:$H, "E02")</f>
        <v>0</v>
      </c>
      <c r="AQK51" s="52">
        <f>SUMIFS(Raw!$I:$I, Raw!$A:$A, Dispositions!AQK$14, Raw!$C:$C, Dispositions!$C51, Raw!$H:$H, "E02")</f>
        <v>0</v>
      </c>
      <c r="AQL51" s="52">
        <f>SUMIFS(Raw!$I:$I, Raw!$A:$A, Dispositions!AQL$14, Raw!$C:$C, Dispositions!$C51, Raw!$H:$H, "E02")</f>
        <v>0</v>
      </c>
      <c r="AQM51" s="52">
        <f>SUMIFS(Raw!$I:$I, Raw!$A:$A, Dispositions!AQM$14, Raw!$C:$C, Dispositions!$C51, Raw!$H:$H, "E02")</f>
        <v>0</v>
      </c>
      <c r="AQN51" s="53">
        <f>SUMIFS(Raw!$I:$I, Raw!$A:$A, Dispositions!AQN$14, Raw!$C:$C, Dispositions!$C51, Raw!$H:$H, "E02")</f>
        <v>0</v>
      </c>
      <c r="AQP51" s="46">
        <f>SUMIFS(Raw!$I:$I, Raw!$A:$A, Dispositions!AQP$14, Raw!$C:$C, Dispositions!$C51, Raw!$H:$H, "E03")</f>
        <v>0</v>
      </c>
      <c r="AQQ51" s="52">
        <f>SUMIFS(Raw!$I:$I, Raw!$A:$A, Dispositions!AQQ$14, Raw!$C:$C, Dispositions!$C51, Raw!$H:$H, "E03")</f>
        <v>0</v>
      </c>
      <c r="AQR51" s="52">
        <f>SUMIFS(Raw!$I:$I, Raw!$A:$A, Dispositions!AQR$14, Raw!$C:$C, Dispositions!$C51, Raw!$H:$H, "E03")</f>
        <v>0</v>
      </c>
      <c r="AQS51" s="52">
        <f>SUMIFS(Raw!$I:$I, Raw!$A:$A, Dispositions!AQS$14, Raw!$C:$C, Dispositions!$C51, Raw!$H:$H, "E03")</f>
        <v>0</v>
      </c>
      <c r="AQT51" s="52">
        <f>SUMIFS(Raw!$I:$I, Raw!$A:$A, Dispositions!AQT$14, Raw!$C:$C, Dispositions!$C51, Raw!$H:$H, "E03")</f>
        <v>0</v>
      </c>
      <c r="AQU51" s="52">
        <f>SUMIFS(Raw!$I:$I, Raw!$A:$A, Dispositions!AQU$14, Raw!$C:$C, Dispositions!$C51, Raw!$H:$H, "E03")</f>
        <v>0</v>
      </c>
      <c r="AQV51" s="53">
        <f>SUMIFS(Raw!$I:$I, Raw!$A:$A, Dispositions!AQV$14, Raw!$C:$C, Dispositions!$C51, Raw!$H:$H, "E03")</f>
        <v>0</v>
      </c>
      <c r="AQX51" s="46">
        <f>SUMIFS(Raw!$I:$I, Raw!$A:$A, Dispositions!AQX$14, Raw!$C:$C, Dispositions!$C51, Raw!$H:$H, "E05")</f>
        <v>0</v>
      </c>
      <c r="AQY51" s="52">
        <f>SUMIFS(Raw!$I:$I, Raw!$A:$A, Dispositions!AQY$14, Raw!$C:$C, Dispositions!$C51, Raw!$H:$H, "E05")</f>
        <v>0</v>
      </c>
      <c r="AQZ51" s="52">
        <f>SUMIFS(Raw!$I:$I, Raw!$A:$A, Dispositions!AQZ$14, Raw!$C:$C, Dispositions!$C51, Raw!$H:$H, "E05")</f>
        <v>0</v>
      </c>
      <c r="ARA51" s="52">
        <f>SUMIFS(Raw!$I:$I, Raw!$A:$A, Dispositions!ARA$14, Raw!$C:$C, Dispositions!$C51, Raw!$H:$H, "E05")</f>
        <v>0</v>
      </c>
      <c r="ARB51" s="52">
        <f>SUMIFS(Raw!$I:$I, Raw!$A:$A, Dispositions!ARB$14, Raw!$C:$C, Dispositions!$C51, Raw!$H:$H, "E05")</f>
        <v>0</v>
      </c>
      <c r="ARC51" s="52">
        <f>SUMIFS(Raw!$I:$I, Raw!$A:$A, Dispositions!ARC$14, Raw!$C:$C, Dispositions!$C51, Raw!$H:$H, "E05")</f>
        <v>0</v>
      </c>
      <c r="ARD51" s="53">
        <f>SUMIFS(Raw!$I:$I, Raw!$A:$A, Dispositions!ARD$14, Raw!$C:$C, Dispositions!$C51, Raw!$H:$H, "E05")</f>
        <v>0</v>
      </c>
      <c r="ARF51" s="46">
        <f>SUMIFS(Raw!$I:$I, Raw!$A:$A, Dispositions!ARF$14, Raw!$C:$C, Dispositions!$C51, Raw!$H:$H, "E12")</f>
        <v>0</v>
      </c>
      <c r="ARG51" s="52">
        <f>SUMIFS(Raw!$I:$I, Raw!$A:$A, Dispositions!ARG$14, Raw!$C:$C, Dispositions!$C51, Raw!$H:$H, "E12")</f>
        <v>0</v>
      </c>
      <c r="ARH51" s="52">
        <f>SUMIFS(Raw!$I:$I, Raw!$A:$A, Dispositions!ARH$14, Raw!$C:$C, Dispositions!$C51, Raw!$H:$H, "E12")</f>
        <v>0</v>
      </c>
      <c r="ARI51" s="52">
        <f>SUMIFS(Raw!$I:$I, Raw!$A:$A, Dispositions!ARI$14, Raw!$C:$C, Dispositions!$C51, Raw!$H:$H, "E12")</f>
        <v>0</v>
      </c>
      <c r="ARJ51" s="52">
        <f>SUMIFS(Raw!$I:$I, Raw!$A:$A, Dispositions!ARJ$14, Raw!$C:$C, Dispositions!$C51, Raw!$H:$H, "E12")</f>
        <v>0</v>
      </c>
      <c r="ARK51" s="52">
        <f>SUMIFS(Raw!$I:$I, Raw!$A:$A, Dispositions!ARK$14, Raw!$C:$C, Dispositions!$C51, Raw!$H:$H, "E12")</f>
        <v>0</v>
      </c>
      <c r="ARL51" s="53">
        <f>SUMIFS(Raw!$I:$I, Raw!$A:$A, Dispositions!ARL$14, Raw!$C:$C, Dispositions!$C51, Raw!$H:$H, "E12")</f>
        <v>0</v>
      </c>
      <c r="ARN51" s="46">
        <f>SUMIFS(Raw!$I:$I, Raw!$A:$A, Dispositions!ARN$14, Raw!$C:$C, Dispositions!$C51, Raw!$H:$H, "E13")</f>
        <v>0</v>
      </c>
      <c r="ARO51" s="52">
        <f>SUMIFS(Raw!$I:$I, Raw!$A:$A, Dispositions!ARO$14, Raw!$C:$C, Dispositions!$C51, Raw!$H:$H, "E13")</f>
        <v>0</v>
      </c>
      <c r="ARP51" s="52">
        <f>SUMIFS(Raw!$I:$I, Raw!$A:$A, Dispositions!ARP$14, Raw!$C:$C, Dispositions!$C51, Raw!$H:$H, "E13")</f>
        <v>0</v>
      </c>
      <c r="ARQ51" s="52">
        <f>SUMIFS(Raw!$I:$I, Raw!$A:$A, Dispositions!ARQ$14, Raw!$C:$C, Dispositions!$C51, Raw!$H:$H, "E13")</f>
        <v>0</v>
      </c>
      <c r="ARR51" s="52">
        <f>SUMIFS(Raw!$I:$I, Raw!$A:$A, Dispositions!ARR$14, Raw!$C:$C, Dispositions!$C51, Raw!$H:$H, "E13")</f>
        <v>0</v>
      </c>
      <c r="ARS51" s="52">
        <f>SUMIFS(Raw!$I:$I, Raw!$A:$A, Dispositions!ARS$14, Raw!$C:$C, Dispositions!$C51, Raw!$H:$H, "E13")</f>
        <v>0</v>
      </c>
      <c r="ART51" s="53">
        <f>SUMIFS(Raw!$I:$I, Raw!$A:$A, Dispositions!ART$14, Raw!$C:$C, Dispositions!$C51, Raw!$H:$H, "E13")</f>
        <v>0</v>
      </c>
      <c r="ARV51" s="46">
        <f>SUMIFS(Raw!$I:$I, Raw!$A:$A, Dispositions!ARV$14, Raw!$C:$C, Dispositions!$C51, Raw!$H:$H, "E14")</f>
        <v>0</v>
      </c>
      <c r="ARW51" s="52">
        <f>SUMIFS(Raw!$I:$I, Raw!$A:$A, Dispositions!ARW$14, Raw!$C:$C, Dispositions!$C51, Raw!$H:$H, "E14")</f>
        <v>0</v>
      </c>
      <c r="ARX51" s="52">
        <f>SUMIFS(Raw!$I:$I, Raw!$A:$A, Dispositions!ARX$14, Raw!$C:$C, Dispositions!$C51, Raw!$H:$H, "E14")</f>
        <v>0</v>
      </c>
      <c r="ARY51" s="52">
        <f>SUMIFS(Raw!$I:$I, Raw!$A:$A, Dispositions!ARY$14, Raw!$C:$C, Dispositions!$C51, Raw!$H:$H, "E14")</f>
        <v>0</v>
      </c>
      <c r="ARZ51" s="52">
        <f>SUMIFS(Raw!$I:$I, Raw!$A:$A, Dispositions!ARZ$14, Raw!$C:$C, Dispositions!$C51, Raw!$H:$H, "E14")</f>
        <v>0</v>
      </c>
      <c r="ASA51" s="52">
        <f>SUMIFS(Raw!$I:$I, Raw!$A:$A, Dispositions!ASA$14, Raw!$C:$C, Dispositions!$C51, Raw!$H:$H, "E14")</f>
        <v>0</v>
      </c>
      <c r="ASB51" s="53">
        <f>SUMIFS(Raw!$I:$I, Raw!$A:$A, Dispositions!ASB$14, Raw!$C:$C, Dispositions!$C51, Raw!$H:$H, "E14")</f>
        <v>0</v>
      </c>
      <c r="ASD51" s="46">
        <f>SUMIFS(Raw!$I:$I, Raw!$A:$A, Dispositions!ASD$14, Raw!$C:$C, Dispositions!$C51, Raw!$H:$H, "E15")</f>
        <v>0</v>
      </c>
      <c r="ASE51" s="52">
        <f>SUMIFS(Raw!$I:$I, Raw!$A:$A, Dispositions!ASE$14, Raw!$C:$C, Dispositions!$C51, Raw!$H:$H, "E15")</f>
        <v>0</v>
      </c>
      <c r="ASF51" s="52">
        <f>SUMIFS(Raw!$I:$I, Raw!$A:$A, Dispositions!ASF$14, Raw!$C:$C, Dispositions!$C51, Raw!$H:$H, "E15")</f>
        <v>0</v>
      </c>
      <c r="ASG51" s="52">
        <f>SUMIFS(Raw!$I:$I, Raw!$A:$A, Dispositions!ASG$14, Raw!$C:$C, Dispositions!$C51, Raw!$H:$H, "E15")</f>
        <v>0</v>
      </c>
      <c r="ASH51" s="52">
        <f>SUMIFS(Raw!$I:$I, Raw!$A:$A, Dispositions!ASH$14, Raw!$C:$C, Dispositions!$C51, Raw!$H:$H, "E15")</f>
        <v>0</v>
      </c>
      <c r="ASI51" s="52">
        <f>SUMIFS(Raw!$I:$I, Raw!$A:$A, Dispositions!ASI$14, Raw!$C:$C, Dispositions!$C51, Raw!$H:$H, "E15")</f>
        <v>0</v>
      </c>
      <c r="ASJ51" s="53">
        <f>SUMIFS(Raw!$I:$I, Raw!$A:$A, Dispositions!ASJ$14, Raw!$C:$C, Dispositions!$C51, Raw!$H:$H, "E15")</f>
        <v>0</v>
      </c>
      <c r="ASL51" s="46">
        <f>SUMIFS(Raw!$I:$I, Raw!$A:$A, Dispositions!ASL$14, Raw!$C:$C, Dispositions!$C51, Raw!$H:$H, "E16")</f>
        <v>0</v>
      </c>
      <c r="ASM51" s="52">
        <f>SUMIFS(Raw!$I:$I, Raw!$A:$A, Dispositions!ASM$14, Raw!$C:$C, Dispositions!$C51, Raw!$H:$H, "E16")</f>
        <v>0</v>
      </c>
      <c r="ASN51" s="52">
        <f>SUMIFS(Raw!$I:$I, Raw!$A:$A, Dispositions!ASN$14, Raw!$C:$C, Dispositions!$C51, Raw!$H:$H, "E16")</f>
        <v>0</v>
      </c>
      <c r="ASO51" s="52">
        <f>SUMIFS(Raw!$I:$I, Raw!$A:$A, Dispositions!ASO$14, Raw!$C:$C, Dispositions!$C51, Raw!$H:$H, "E16")</f>
        <v>0</v>
      </c>
      <c r="ASP51" s="52">
        <f>SUMIFS(Raw!$I:$I, Raw!$A:$A, Dispositions!ASP$14, Raw!$C:$C, Dispositions!$C51, Raw!$H:$H, "E16")</f>
        <v>0</v>
      </c>
      <c r="ASQ51" s="52">
        <f>SUMIFS(Raw!$I:$I, Raw!$A:$A, Dispositions!ASQ$14, Raw!$C:$C, Dispositions!$C51, Raw!$H:$H, "E16")</f>
        <v>0</v>
      </c>
      <c r="ASR51" s="53">
        <f>SUMIFS(Raw!$I:$I, Raw!$A:$A, Dispositions!ASR$14, Raw!$C:$C, Dispositions!$C51, Raw!$H:$H, "E16")</f>
        <v>0</v>
      </c>
      <c r="AST51" s="46">
        <f>SUMIFS(Raw!$I:$I, Raw!$A:$A, Dispositions!AST$14, Raw!$C:$C, Dispositions!$C51, Raw!$H:$H, "E18")</f>
        <v>0</v>
      </c>
      <c r="ASU51" s="52">
        <f>SUMIFS(Raw!$I:$I, Raw!$A:$A, Dispositions!ASU$14, Raw!$C:$C, Dispositions!$C51, Raw!$H:$H, "E18")</f>
        <v>0</v>
      </c>
      <c r="ASV51" s="52">
        <f>SUMIFS(Raw!$I:$I, Raw!$A:$A, Dispositions!ASV$14, Raw!$C:$C, Dispositions!$C51, Raw!$H:$H, "E18")</f>
        <v>0</v>
      </c>
      <c r="ASW51" s="52">
        <f>SUMIFS(Raw!$I:$I, Raw!$A:$A, Dispositions!ASW$14, Raw!$C:$C, Dispositions!$C51, Raw!$H:$H, "E18")</f>
        <v>0</v>
      </c>
      <c r="ASX51" s="52">
        <f>SUMIFS(Raw!$I:$I, Raw!$A:$A, Dispositions!ASX$14, Raw!$C:$C, Dispositions!$C51, Raw!$H:$H, "E18")</f>
        <v>0</v>
      </c>
      <c r="ASY51" s="52">
        <f>SUMIFS(Raw!$I:$I, Raw!$A:$A, Dispositions!ASY$14, Raw!$C:$C, Dispositions!$C51, Raw!$H:$H, "E18")</f>
        <v>0</v>
      </c>
      <c r="ASZ51" s="53">
        <f>SUMIFS(Raw!$I:$I, Raw!$A:$A, Dispositions!ASZ$14, Raw!$C:$C, Dispositions!$C51, Raw!$H:$H, "E18")</f>
        <v>0</v>
      </c>
      <c r="ATB51" s="46">
        <f>SUMIFS(Raw!$I:$I, Raw!$A:$A, Dispositions!ATB$14, Raw!$C:$C, Dispositions!$C51, Raw!$H:$H, "E34")</f>
        <v>0</v>
      </c>
      <c r="ATC51" s="52">
        <f>SUMIFS(Raw!$I:$I, Raw!$A:$A, Dispositions!ATC$14, Raw!$C:$C, Dispositions!$C51, Raw!$H:$H, "E34")</f>
        <v>0</v>
      </c>
      <c r="ATD51" s="52">
        <f>SUMIFS(Raw!$I:$I, Raw!$A:$A, Dispositions!ATD$14, Raw!$C:$C, Dispositions!$C51, Raw!$H:$H, "E34")</f>
        <v>0</v>
      </c>
      <c r="ATE51" s="52">
        <f>SUMIFS(Raw!$I:$I, Raw!$A:$A, Dispositions!ATE$14, Raw!$C:$C, Dispositions!$C51, Raw!$H:$H, "E34")</f>
        <v>0</v>
      </c>
      <c r="ATF51" s="52">
        <f>SUMIFS(Raw!$I:$I, Raw!$A:$A, Dispositions!ATF$14, Raw!$C:$C, Dispositions!$C51, Raw!$H:$H, "E34")</f>
        <v>0</v>
      </c>
      <c r="ATG51" s="52">
        <f>SUMIFS(Raw!$I:$I, Raw!$A:$A, Dispositions!ATG$14, Raw!$C:$C, Dispositions!$C51, Raw!$H:$H, "E34")</f>
        <v>0</v>
      </c>
      <c r="ATH51" s="53">
        <f>SUMIFS(Raw!$I:$I, Raw!$A:$A, Dispositions!ATH$14, Raw!$C:$C, Dispositions!$C51, Raw!$H:$H, "E34")</f>
        <v>0</v>
      </c>
      <c r="ATJ51" s="46">
        <f>SUMIFS(Raw!$I:$I, Raw!$A:$A, Dispositions!ATJ$14, Raw!$C:$C, Dispositions!$C51, Raw!$H:$H, "E02")</f>
        <v>0</v>
      </c>
      <c r="ATK51" s="52">
        <f>SUMIFS(Raw!$I:$I, Raw!$A:$A, Dispositions!ATK$14, Raw!$C:$C, Dispositions!$C51, Raw!$H:$H, "E02")</f>
        <v>0</v>
      </c>
      <c r="ATL51" s="52">
        <f>SUMIFS(Raw!$I:$I, Raw!$A:$A, Dispositions!ATL$14, Raw!$C:$C, Dispositions!$C51, Raw!$H:$H, "E02")</f>
        <v>0</v>
      </c>
      <c r="ATM51" s="52">
        <f>SUMIFS(Raw!$I:$I, Raw!$A:$A, Dispositions!ATM$14, Raw!$C:$C, Dispositions!$C51, Raw!$H:$H, "E02")</f>
        <v>0</v>
      </c>
      <c r="ATN51" s="52">
        <f>SUMIFS(Raw!$I:$I, Raw!$A:$A, Dispositions!ATN$14, Raw!$C:$C, Dispositions!$C51, Raw!$H:$H, "E02")</f>
        <v>0</v>
      </c>
      <c r="ATO51" s="52">
        <f>SUMIFS(Raw!$I:$I, Raw!$A:$A, Dispositions!ATO$14, Raw!$C:$C, Dispositions!$C51, Raw!$H:$H, "E02")</f>
        <v>0</v>
      </c>
      <c r="ATP51" s="53">
        <f>SUMIFS(Raw!$I:$I, Raw!$A:$A, Dispositions!ATP$14, Raw!$C:$C, Dispositions!$C51, Raw!$H:$H, "E02")</f>
        <v>0</v>
      </c>
      <c r="ATR51" s="46">
        <f>SUMIFS(Raw!$I:$I, Raw!$A:$A, Dispositions!ATR$14, Raw!$C:$C, Dispositions!$C51, Raw!$H:$H, "E03")</f>
        <v>0</v>
      </c>
      <c r="ATS51" s="52">
        <f>SUMIFS(Raw!$I:$I, Raw!$A:$A, Dispositions!ATS$14, Raw!$C:$C, Dispositions!$C51, Raw!$H:$H, "E03")</f>
        <v>0</v>
      </c>
      <c r="ATT51" s="52">
        <f>SUMIFS(Raw!$I:$I, Raw!$A:$A, Dispositions!ATT$14, Raw!$C:$C, Dispositions!$C51, Raw!$H:$H, "E03")</f>
        <v>0</v>
      </c>
      <c r="ATU51" s="52">
        <f>SUMIFS(Raw!$I:$I, Raw!$A:$A, Dispositions!ATU$14, Raw!$C:$C, Dispositions!$C51, Raw!$H:$H, "E03")</f>
        <v>0</v>
      </c>
      <c r="ATV51" s="52">
        <f>SUMIFS(Raw!$I:$I, Raw!$A:$A, Dispositions!ATV$14, Raw!$C:$C, Dispositions!$C51, Raw!$H:$H, "E03")</f>
        <v>0</v>
      </c>
      <c r="ATW51" s="52">
        <f>SUMIFS(Raw!$I:$I, Raw!$A:$A, Dispositions!ATW$14, Raw!$C:$C, Dispositions!$C51, Raw!$H:$H, "E03")</f>
        <v>0</v>
      </c>
      <c r="ATX51" s="53">
        <f>SUMIFS(Raw!$I:$I, Raw!$A:$A, Dispositions!ATX$14, Raw!$C:$C, Dispositions!$C51, Raw!$H:$H, "E03")</f>
        <v>0</v>
      </c>
      <c r="ATZ51" s="46">
        <f>SUMIFS(Raw!$I:$I, Raw!$A:$A, Dispositions!ATZ$14, Raw!$C:$C, Dispositions!$C51, Raw!$H:$H, "E05")</f>
        <v>0</v>
      </c>
      <c r="AUA51" s="52">
        <f>SUMIFS(Raw!$I:$I, Raw!$A:$A, Dispositions!AUA$14, Raw!$C:$C, Dispositions!$C51, Raw!$H:$H, "E05")</f>
        <v>0</v>
      </c>
      <c r="AUB51" s="52">
        <f>SUMIFS(Raw!$I:$I, Raw!$A:$A, Dispositions!AUB$14, Raw!$C:$C, Dispositions!$C51, Raw!$H:$H, "E05")</f>
        <v>0</v>
      </c>
      <c r="AUC51" s="52">
        <f>SUMIFS(Raw!$I:$I, Raw!$A:$A, Dispositions!AUC$14, Raw!$C:$C, Dispositions!$C51, Raw!$H:$H, "E05")</f>
        <v>0</v>
      </c>
      <c r="AUD51" s="52">
        <f>SUMIFS(Raw!$I:$I, Raw!$A:$A, Dispositions!AUD$14, Raw!$C:$C, Dispositions!$C51, Raw!$H:$H, "E05")</f>
        <v>0</v>
      </c>
      <c r="AUE51" s="52">
        <f>SUMIFS(Raw!$I:$I, Raw!$A:$A, Dispositions!AUE$14, Raw!$C:$C, Dispositions!$C51, Raw!$H:$H, "E05")</f>
        <v>0</v>
      </c>
      <c r="AUF51" s="53">
        <f>SUMIFS(Raw!$I:$I, Raw!$A:$A, Dispositions!AUF$14, Raw!$C:$C, Dispositions!$C51, Raw!$H:$H, "E05")</f>
        <v>0</v>
      </c>
      <c r="AUH51" s="46">
        <f>SUMIFS(Raw!$I:$I, Raw!$A:$A, Dispositions!AUH$14, Raw!$C:$C, Dispositions!$C51, Raw!$H:$H, "E12")</f>
        <v>0</v>
      </c>
      <c r="AUI51" s="52">
        <f>SUMIFS(Raw!$I:$I, Raw!$A:$A, Dispositions!AUI$14, Raw!$C:$C, Dispositions!$C51, Raw!$H:$H, "E12")</f>
        <v>0</v>
      </c>
      <c r="AUJ51" s="52">
        <f>SUMIFS(Raw!$I:$I, Raw!$A:$A, Dispositions!AUJ$14, Raw!$C:$C, Dispositions!$C51, Raw!$H:$H, "E12")</f>
        <v>0</v>
      </c>
      <c r="AUK51" s="52">
        <f>SUMIFS(Raw!$I:$I, Raw!$A:$A, Dispositions!AUK$14, Raw!$C:$C, Dispositions!$C51, Raw!$H:$H, "E12")</f>
        <v>0</v>
      </c>
      <c r="AUL51" s="52">
        <f>SUMIFS(Raw!$I:$I, Raw!$A:$A, Dispositions!AUL$14, Raw!$C:$C, Dispositions!$C51, Raw!$H:$H, "E12")</f>
        <v>0</v>
      </c>
      <c r="AUM51" s="52">
        <f>SUMIFS(Raw!$I:$I, Raw!$A:$A, Dispositions!AUM$14, Raw!$C:$C, Dispositions!$C51, Raw!$H:$H, "E12")</f>
        <v>0</v>
      </c>
      <c r="AUN51" s="53">
        <f>SUMIFS(Raw!$I:$I, Raw!$A:$A, Dispositions!AUN$14, Raw!$C:$C, Dispositions!$C51, Raw!$H:$H, "E12")</f>
        <v>0</v>
      </c>
      <c r="AUP51" s="46">
        <f>SUMIFS(Raw!$I:$I, Raw!$A:$A, Dispositions!AUP$14, Raw!$C:$C, Dispositions!$C51, Raw!$H:$H, "E13")</f>
        <v>0</v>
      </c>
      <c r="AUQ51" s="52">
        <f>SUMIFS(Raw!$I:$I, Raw!$A:$A, Dispositions!AUQ$14, Raw!$C:$C, Dispositions!$C51, Raw!$H:$H, "E13")</f>
        <v>0</v>
      </c>
      <c r="AUR51" s="52">
        <f>SUMIFS(Raw!$I:$I, Raw!$A:$A, Dispositions!AUR$14, Raw!$C:$C, Dispositions!$C51, Raw!$H:$H, "E13")</f>
        <v>0</v>
      </c>
      <c r="AUS51" s="52">
        <f>SUMIFS(Raw!$I:$I, Raw!$A:$A, Dispositions!AUS$14, Raw!$C:$C, Dispositions!$C51, Raw!$H:$H, "E13")</f>
        <v>0</v>
      </c>
      <c r="AUT51" s="52">
        <f>SUMIFS(Raw!$I:$I, Raw!$A:$A, Dispositions!AUT$14, Raw!$C:$C, Dispositions!$C51, Raw!$H:$H, "E13")</f>
        <v>0</v>
      </c>
      <c r="AUU51" s="52">
        <f>SUMIFS(Raw!$I:$I, Raw!$A:$A, Dispositions!AUU$14, Raw!$C:$C, Dispositions!$C51, Raw!$H:$H, "E13")</f>
        <v>0</v>
      </c>
      <c r="AUV51" s="53">
        <f>SUMIFS(Raw!$I:$I, Raw!$A:$A, Dispositions!AUV$14, Raw!$C:$C, Dispositions!$C51, Raw!$H:$H, "E13")</f>
        <v>0</v>
      </c>
      <c r="AUX51" s="46">
        <f>SUMIFS(Raw!$I:$I, Raw!$A:$A, Dispositions!AUX$14, Raw!$C:$C, Dispositions!$C51, Raw!$H:$H, "E14")</f>
        <v>0</v>
      </c>
      <c r="AUY51" s="52">
        <f>SUMIFS(Raw!$I:$I, Raw!$A:$A, Dispositions!AUY$14, Raw!$C:$C, Dispositions!$C51, Raw!$H:$H, "E14")</f>
        <v>0</v>
      </c>
      <c r="AUZ51" s="52">
        <f>SUMIFS(Raw!$I:$I, Raw!$A:$A, Dispositions!AUZ$14, Raw!$C:$C, Dispositions!$C51, Raw!$H:$H, "E14")</f>
        <v>0</v>
      </c>
      <c r="AVA51" s="52">
        <f>SUMIFS(Raw!$I:$I, Raw!$A:$A, Dispositions!AVA$14, Raw!$C:$C, Dispositions!$C51, Raw!$H:$H, "E14")</f>
        <v>0</v>
      </c>
      <c r="AVB51" s="52">
        <f>SUMIFS(Raw!$I:$I, Raw!$A:$A, Dispositions!AVB$14, Raw!$C:$C, Dispositions!$C51, Raw!$H:$H, "E14")</f>
        <v>0</v>
      </c>
      <c r="AVC51" s="52">
        <f>SUMIFS(Raw!$I:$I, Raw!$A:$A, Dispositions!AVC$14, Raw!$C:$C, Dispositions!$C51, Raw!$H:$H, "E14")</f>
        <v>0</v>
      </c>
      <c r="AVD51" s="53">
        <f>SUMIFS(Raw!$I:$I, Raw!$A:$A, Dispositions!AVD$14, Raw!$C:$C, Dispositions!$C51, Raw!$H:$H, "E14")</f>
        <v>0</v>
      </c>
      <c r="AVF51" s="46">
        <f>SUMIFS(Raw!$I:$I, Raw!$A:$A, Dispositions!AVF$14, Raw!$C:$C, Dispositions!$C51, Raw!$H:$H, "E15")</f>
        <v>0</v>
      </c>
      <c r="AVG51" s="52">
        <f>SUMIFS(Raw!$I:$I, Raw!$A:$A, Dispositions!AVG$14, Raw!$C:$C, Dispositions!$C51, Raw!$H:$H, "E15")</f>
        <v>0</v>
      </c>
      <c r="AVH51" s="52">
        <f>SUMIFS(Raw!$I:$I, Raw!$A:$A, Dispositions!AVH$14, Raw!$C:$C, Dispositions!$C51, Raw!$H:$H, "E15")</f>
        <v>0</v>
      </c>
      <c r="AVI51" s="52">
        <f>SUMIFS(Raw!$I:$I, Raw!$A:$A, Dispositions!AVI$14, Raw!$C:$C, Dispositions!$C51, Raw!$H:$H, "E15")</f>
        <v>0</v>
      </c>
      <c r="AVJ51" s="52">
        <f>SUMIFS(Raw!$I:$I, Raw!$A:$A, Dispositions!AVJ$14, Raw!$C:$C, Dispositions!$C51, Raw!$H:$H, "E15")</f>
        <v>0</v>
      </c>
      <c r="AVK51" s="52">
        <f>SUMIFS(Raw!$I:$I, Raw!$A:$A, Dispositions!AVK$14, Raw!$C:$C, Dispositions!$C51, Raw!$H:$H, "E15")</f>
        <v>0</v>
      </c>
      <c r="AVL51" s="53">
        <f>SUMIFS(Raw!$I:$I, Raw!$A:$A, Dispositions!AVL$14, Raw!$C:$C, Dispositions!$C51, Raw!$H:$H, "E15")</f>
        <v>0</v>
      </c>
      <c r="AVN51" s="46">
        <f>SUMIFS(Raw!$I:$I, Raw!$A:$A, Dispositions!AVN$14, Raw!$C:$C, Dispositions!$C51, Raw!$H:$H, "E16")</f>
        <v>0</v>
      </c>
      <c r="AVO51" s="52">
        <f>SUMIFS(Raw!$I:$I, Raw!$A:$A, Dispositions!AVO$14, Raw!$C:$C, Dispositions!$C51, Raw!$H:$H, "E16")</f>
        <v>0</v>
      </c>
      <c r="AVP51" s="52">
        <f>SUMIFS(Raw!$I:$I, Raw!$A:$A, Dispositions!AVP$14, Raw!$C:$C, Dispositions!$C51, Raw!$H:$H, "E16")</f>
        <v>0</v>
      </c>
      <c r="AVQ51" s="52">
        <f>SUMIFS(Raw!$I:$I, Raw!$A:$A, Dispositions!AVQ$14, Raw!$C:$C, Dispositions!$C51, Raw!$H:$H, "E16")</f>
        <v>0</v>
      </c>
      <c r="AVR51" s="52">
        <f>SUMIFS(Raw!$I:$I, Raw!$A:$A, Dispositions!AVR$14, Raw!$C:$C, Dispositions!$C51, Raw!$H:$H, "E16")</f>
        <v>0</v>
      </c>
      <c r="AVS51" s="52">
        <f>SUMIFS(Raw!$I:$I, Raw!$A:$A, Dispositions!AVS$14, Raw!$C:$C, Dispositions!$C51, Raw!$H:$H, "E16")</f>
        <v>0</v>
      </c>
      <c r="AVT51" s="53">
        <f>SUMIFS(Raw!$I:$I, Raw!$A:$A, Dispositions!AVT$14, Raw!$C:$C, Dispositions!$C51, Raw!$H:$H, "E16")</f>
        <v>0</v>
      </c>
      <c r="AVV51" s="46">
        <f>SUMIFS(Raw!$I:$I, Raw!$A:$A, Dispositions!AVV$14, Raw!$C:$C, Dispositions!$C51, Raw!$H:$H, "E18")</f>
        <v>0</v>
      </c>
      <c r="AVW51" s="52">
        <f>SUMIFS(Raw!$I:$I, Raw!$A:$A, Dispositions!AVW$14, Raw!$C:$C, Dispositions!$C51, Raw!$H:$H, "E18")</f>
        <v>0</v>
      </c>
      <c r="AVX51" s="52">
        <f>SUMIFS(Raw!$I:$I, Raw!$A:$A, Dispositions!AVX$14, Raw!$C:$C, Dispositions!$C51, Raw!$H:$H, "E18")</f>
        <v>0</v>
      </c>
      <c r="AVY51" s="52">
        <f>SUMIFS(Raw!$I:$I, Raw!$A:$A, Dispositions!AVY$14, Raw!$C:$C, Dispositions!$C51, Raw!$H:$H, "E18")</f>
        <v>0</v>
      </c>
      <c r="AVZ51" s="52">
        <f>SUMIFS(Raw!$I:$I, Raw!$A:$A, Dispositions!AVZ$14, Raw!$C:$C, Dispositions!$C51, Raw!$H:$H, "E18")</f>
        <v>0</v>
      </c>
      <c r="AWA51" s="52">
        <f>SUMIFS(Raw!$I:$I, Raw!$A:$A, Dispositions!AWA$14, Raw!$C:$C, Dispositions!$C51, Raw!$H:$H, "E18")</f>
        <v>0</v>
      </c>
      <c r="AWB51" s="53">
        <f>SUMIFS(Raw!$I:$I, Raw!$A:$A, Dispositions!AWB$14, Raw!$C:$C, Dispositions!$C51, Raw!$H:$H, "E18")</f>
        <v>0</v>
      </c>
      <c r="AWD51" s="46">
        <f>SUMIFS(Raw!$I:$I, Raw!$A:$A, Dispositions!AWD$14, Raw!$C:$C, Dispositions!$C51, Raw!$H:$H, "E34")</f>
        <v>0</v>
      </c>
      <c r="AWE51" s="52">
        <f>SUMIFS(Raw!$I:$I, Raw!$A:$A, Dispositions!AWE$14, Raw!$C:$C, Dispositions!$C51, Raw!$H:$H, "E34")</f>
        <v>0</v>
      </c>
      <c r="AWF51" s="52">
        <f>SUMIFS(Raw!$I:$I, Raw!$A:$A, Dispositions!AWF$14, Raw!$C:$C, Dispositions!$C51, Raw!$H:$H, "E34")</f>
        <v>0</v>
      </c>
      <c r="AWG51" s="52">
        <f>SUMIFS(Raw!$I:$I, Raw!$A:$A, Dispositions!AWG$14, Raw!$C:$C, Dispositions!$C51, Raw!$H:$H, "E34")</f>
        <v>0</v>
      </c>
      <c r="AWH51" s="52">
        <f>SUMIFS(Raw!$I:$I, Raw!$A:$A, Dispositions!AWH$14, Raw!$C:$C, Dispositions!$C51, Raw!$H:$H, "E34")</f>
        <v>0</v>
      </c>
      <c r="AWI51" s="52">
        <f>SUMIFS(Raw!$I:$I, Raw!$A:$A, Dispositions!AWI$14, Raw!$C:$C, Dispositions!$C51, Raw!$H:$H, "E34")</f>
        <v>0</v>
      </c>
      <c r="AWJ51" s="53">
        <f>SUMIFS(Raw!$I:$I, Raw!$A:$A, Dispositions!AWJ$14, Raw!$C:$C, Dispositions!$C51, Raw!$H:$H, "E34")</f>
        <v>0</v>
      </c>
      <c r="AWL51" s="46">
        <f>SUMIFS(Raw!$I:$I, Raw!$A:$A, Dispositions!AWL$14, Raw!$C:$C, Dispositions!$C51, Raw!$H:$H, "E02")</f>
        <v>0</v>
      </c>
      <c r="AWM51" s="52">
        <f>SUMIFS(Raw!$I:$I, Raw!$A:$A, Dispositions!AWM$14, Raw!$C:$C, Dispositions!$C51, Raw!$H:$H, "E02")</f>
        <v>0</v>
      </c>
      <c r="AWN51" s="52">
        <f>SUMIFS(Raw!$I:$I, Raw!$A:$A, Dispositions!AWN$14, Raw!$C:$C, Dispositions!$C51, Raw!$H:$H, "E02")</f>
        <v>0</v>
      </c>
      <c r="AWO51" s="52">
        <f>SUMIFS(Raw!$I:$I, Raw!$A:$A, Dispositions!AWO$14, Raw!$C:$C, Dispositions!$C51, Raw!$H:$H, "E02")</f>
        <v>0</v>
      </c>
      <c r="AWP51" s="52">
        <f>SUMIFS(Raw!$I:$I, Raw!$A:$A, Dispositions!AWP$14, Raw!$C:$C, Dispositions!$C51, Raw!$H:$H, "E02")</f>
        <v>0</v>
      </c>
      <c r="AWQ51" s="52">
        <f>SUMIFS(Raw!$I:$I, Raw!$A:$A, Dispositions!AWQ$14, Raw!$C:$C, Dispositions!$C51, Raw!$H:$H, "E02")</f>
        <v>0</v>
      </c>
      <c r="AWR51" s="53">
        <f>SUMIFS(Raw!$I:$I, Raw!$A:$A, Dispositions!AWR$14, Raw!$C:$C, Dispositions!$C51, Raw!$H:$H, "E02")</f>
        <v>0</v>
      </c>
      <c r="AWT51" s="46">
        <f>SUMIFS(Raw!$I:$I, Raw!$A:$A, Dispositions!AWT$14, Raw!$C:$C, Dispositions!$C51, Raw!$H:$H, "E03")</f>
        <v>0</v>
      </c>
      <c r="AWU51" s="52">
        <f>SUMIFS(Raw!$I:$I, Raw!$A:$A, Dispositions!AWU$14, Raw!$C:$C, Dispositions!$C51, Raw!$H:$H, "E03")</f>
        <v>0</v>
      </c>
      <c r="AWV51" s="52">
        <f>SUMIFS(Raw!$I:$I, Raw!$A:$A, Dispositions!AWV$14, Raw!$C:$C, Dispositions!$C51, Raw!$H:$H, "E03")</f>
        <v>0</v>
      </c>
      <c r="AWW51" s="52">
        <f>SUMIFS(Raw!$I:$I, Raw!$A:$A, Dispositions!AWW$14, Raw!$C:$C, Dispositions!$C51, Raw!$H:$H, "E03")</f>
        <v>0</v>
      </c>
      <c r="AWX51" s="52">
        <f>SUMIFS(Raw!$I:$I, Raw!$A:$A, Dispositions!AWX$14, Raw!$C:$C, Dispositions!$C51, Raw!$H:$H, "E03")</f>
        <v>0</v>
      </c>
      <c r="AWY51" s="52">
        <f>SUMIFS(Raw!$I:$I, Raw!$A:$A, Dispositions!AWY$14, Raw!$C:$C, Dispositions!$C51, Raw!$H:$H, "E03")</f>
        <v>0</v>
      </c>
      <c r="AWZ51" s="53">
        <f>SUMIFS(Raw!$I:$I, Raw!$A:$A, Dispositions!AWZ$14, Raw!$C:$C, Dispositions!$C51, Raw!$H:$H, "E03")</f>
        <v>0</v>
      </c>
      <c r="AXB51" s="46">
        <f>SUMIFS(Raw!$I:$I, Raw!$A:$A, Dispositions!AXB$14, Raw!$C:$C, Dispositions!$C51, Raw!$H:$H, "E05")</f>
        <v>0</v>
      </c>
      <c r="AXC51" s="52">
        <f>SUMIFS(Raw!$I:$I, Raw!$A:$A, Dispositions!AXC$14, Raw!$C:$C, Dispositions!$C51, Raw!$H:$H, "E05")</f>
        <v>0</v>
      </c>
      <c r="AXD51" s="52">
        <f>SUMIFS(Raw!$I:$I, Raw!$A:$A, Dispositions!AXD$14, Raw!$C:$C, Dispositions!$C51, Raw!$H:$H, "E05")</f>
        <v>0</v>
      </c>
      <c r="AXE51" s="52">
        <f>SUMIFS(Raw!$I:$I, Raw!$A:$A, Dispositions!AXE$14, Raw!$C:$C, Dispositions!$C51, Raw!$H:$H, "E05")</f>
        <v>0</v>
      </c>
      <c r="AXF51" s="52">
        <f>SUMIFS(Raw!$I:$I, Raw!$A:$A, Dispositions!AXF$14, Raw!$C:$C, Dispositions!$C51, Raw!$H:$H, "E05")</f>
        <v>0</v>
      </c>
      <c r="AXG51" s="52">
        <f>SUMIFS(Raw!$I:$I, Raw!$A:$A, Dispositions!AXG$14, Raw!$C:$C, Dispositions!$C51, Raw!$H:$H, "E05")</f>
        <v>0</v>
      </c>
      <c r="AXH51" s="53">
        <f>SUMIFS(Raw!$I:$I, Raw!$A:$A, Dispositions!AXH$14, Raw!$C:$C, Dispositions!$C51, Raw!$H:$H, "E05")</f>
        <v>0</v>
      </c>
      <c r="AXJ51" s="46">
        <f>SUMIFS(Raw!$I:$I, Raw!$A:$A, Dispositions!AXJ$14, Raw!$C:$C, Dispositions!$C51, Raw!$H:$H, "E12")</f>
        <v>0</v>
      </c>
      <c r="AXK51" s="52">
        <f>SUMIFS(Raw!$I:$I, Raw!$A:$A, Dispositions!AXK$14, Raw!$C:$C, Dispositions!$C51, Raw!$H:$H, "E12")</f>
        <v>0</v>
      </c>
      <c r="AXL51" s="52">
        <f>SUMIFS(Raw!$I:$I, Raw!$A:$A, Dispositions!AXL$14, Raw!$C:$C, Dispositions!$C51, Raw!$H:$H, "E12")</f>
        <v>0</v>
      </c>
      <c r="AXM51" s="52">
        <f>SUMIFS(Raw!$I:$I, Raw!$A:$A, Dispositions!AXM$14, Raw!$C:$C, Dispositions!$C51, Raw!$H:$H, "E12")</f>
        <v>0</v>
      </c>
      <c r="AXN51" s="52">
        <f>SUMIFS(Raw!$I:$I, Raw!$A:$A, Dispositions!AXN$14, Raw!$C:$C, Dispositions!$C51, Raw!$H:$H, "E12")</f>
        <v>0</v>
      </c>
      <c r="AXO51" s="52">
        <f>SUMIFS(Raw!$I:$I, Raw!$A:$A, Dispositions!AXO$14, Raw!$C:$C, Dispositions!$C51, Raw!$H:$H, "E12")</f>
        <v>0</v>
      </c>
      <c r="AXP51" s="53">
        <f>SUMIFS(Raw!$I:$I, Raw!$A:$A, Dispositions!AXP$14, Raw!$C:$C, Dispositions!$C51, Raw!$H:$H, "E12")</f>
        <v>0</v>
      </c>
      <c r="AXR51" s="46">
        <f>SUMIFS(Raw!$I:$I, Raw!$A:$A, Dispositions!AXR$14, Raw!$C:$C, Dispositions!$C51, Raw!$H:$H, "E13")</f>
        <v>0</v>
      </c>
      <c r="AXS51" s="52">
        <f>SUMIFS(Raw!$I:$I, Raw!$A:$A, Dispositions!AXS$14, Raw!$C:$C, Dispositions!$C51, Raw!$H:$H, "E13")</f>
        <v>0</v>
      </c>
      <c r="AXT51" s="52">
        <f>SUMIFS(Raw!$I:$I, Raw!$A:$A, Dispositions!AXT$14, Raw!$C:$C, Dispositions!$C51, Raw!$H:$H, "E13")</f>
        <v>0</v>
      </c>
      <c r="AXU51" s="52">
        <f>SUMIFS(Raw!$I:$I, Raw!$A:$A, Dispositions!AXU$14, Raw!$C:$C, Dispositions!$C51, Raw!$H:$H, "E13")</f>
        <v>0</v>
      </c>
      <c r="AXV51" s="52">
        <f>SUMIFS(Raw!$I:$I, Raw!$A:$A, Dispositions!AXV$14, Raw!$C:$C, Dispositions!$C51, Raw!$H:$H, "E13")</f>
        <v>0</v>
      </c>
      <c r="AXW51" s="52">
        <f>SUMIFS(Raw!$I:$I, Raw!$A:$A, Dispositions!AXW$14, Raw!$C:$C, Dispositions!$C51, Raw!$H:$H, "E13")</f>
        <v>0</v>
      </c>
      <c r="AXX51" s="53">
        <f>SUMIFS(Raw!$I:$I, Raw!$A:$A, Dispositions!AXX$14, Raw!$C:$C, Dispositions!$C51, Raw!$H:$H, "E13")</f>
        <v>0</v>
      </c>
      <c r="AXZ51" s="46">
        <f>SUMIFS(Raw!$I:$I, Raw!$A:$A, Dispositions!AXZ$14, Raw!$C:$C, Dispositions!$C51, Raw!$H:$H, "E14")</f>
        <v>0</v>
      </c>
      <c r="AYA51" s="52">
        <f>SUMIFS(Raw!$I:$I, Raw!$A:$A, Dispositions!AYA$14, Raw!$C:$C, Dispositions!$C51, Raw!$H:$H, "E14")</f>
        <v>0</v>
      </c>
      <c r="AYB51" s="52">
        <f>SUMIFS(Raw!$I:$I, Raw!$A:$A, Dispositions!AYB$14, Raw!$C:$C, Dispositions!$C51, Raw!$H:$H, "E14")</f>
        <v>0</v>
      </c>
      <c r="AYC51" s="52">
        <f>SUMIFS(Raw!$I:$I, Raw!$A:$A, Dispositions!AYC$14, Raw!$C:$C, Dispositions!$C51, Raw!$H:$H, "E14")</f>
        <v>0</v>
      </c>
      <c r="AYD51" s="52">
        <f>SUMIFS(Raw!$I:$I, Raw!$A:$A, Dispositions!AYD$14, Raw!$C:$C, Dispositions!$C51, Raw!$H:$H, "E14")</f>
        <v>0</v>
      </c>
      <c r="AYE51" s="52">
        <f>SUMIFS(Raw!$I:$I, Raw!$A:$A, Dispositions!AYE$14, Raw!$C:$C, Dispositions!$C51, Raw!$H:$H, "E14")</f>
        <v>0</v>
      </c>
      <c r="AYF51" s="53">
        <f>SUMIFS(Raw!$I:$I, Raw!$A:$A, Dispositions!AYF$14, Raw!$C:$C, Dispositions!$C51, Raw!$H:$H, "E14")</f>
        <v>0</v>
      </c>
      <c r="AYH51" s="46">
        <f>SUMIFS(Raw!$I:$I, Raw!$A:$A, Dispositions!AYH$14, Raw!$C:$C, Dispositions!$C51, Raw!$H:$H, "E15")</f>
        <v>0</v>
      </c>
      <c r="AYI51" s="52">
        <f>SUMIFS(Raw!$I:$I, Raw!$A:$A, Dispositions!AYI$14, Raw!$C:$C, Dispositions!$C51, Raw!$H:$H, "E15")</f>
        <v>0</v>
      </c>
      <c r="AYJ51" s="52">
        <f>SUMIFS(Raw!$I:$I, Raw!$A:$A, Dispositions!AYJ$14, Raw!$C:$C, Dispositions!$C51, Raw!$H:$H, "E15")</f>
        <v>0</v>
      </c>
      <c r="AYK51" s="52">
        <f>SUMIFS(Raw!$I:$I, Raw!$A:$A, Dispositions!AYK$14, Raw!$C:$C, Dispositions!$C51, Raw!$H:$H, "E15")</f>
        <v>0</v>
      </c>
      <c r="AYL51" s="52">
        <f>SUMIFS(Raw!$I:$I, Raw!$A:$A, Dispositions!AYL$14, Raw!$C:$C, Dispositions!$C51, Raw!$H:$H, "E15")</f>
        <v>0</v>
      </c>
      <c r="AYM51" s="52">
        <f>SUMIFS(Raw!$I:$I, Raw!$A:$A, Dispositions!AYM$14, Raw!$C:$C, Dispositions!$C51, Raw!$H:$H, "E15")</f>
        <v>0</v>
      </c>
      <c r="AYN51" s="53">
        <f>SUMIFS(Raw!$I:$I, Raw!$A:$A, Dispositions!AYN$14, Raw!$C:$C, Dispositions!$C51, Raw!$H:$H, "E15")</f>
        <v>0</v>
      </c>
      <c r="AYP51" s="46">
        <f>SUMIFS(Raw!$I:$I, Raw!$A:$A, Dispositions!AYP$14, Raw!$C:$C, Dispositions!$C51, Raw!$H:$H, "E16")</f>
        <v>0</v>
      </c>
      <c r="AYQ51" s="52">
        <f>SUMIFS(Raw!$I:$I, Raw!$A:$A, Dispositions!AYQ$14, Raw!$C:$C, Dispositions!$C51, Raw!$H:$H, "E16")</f>
        <v>0</v>
      </c>
      <c r="AYR51" s="52">
        <f>SUMIFS(Raw!$I:$I, Raw!$A:$A, Dispositions!AYR$14, Raw!$C:$C, Dispositions!$C51, Raw!$H:$H, "E16")</f>
        <v>0</v>
      </c>
      <c r="AYS51" s="52">
        <f>SUMIFS(Raw!$I:$I, Raw!$A:$A, Dispositions!AYS$14, Raw!$C:$C, Dispositions!$C51, Raw!$H:$H, "E16")</f>
        <v>0</v>
      </c>
      <c r="AYT51" s="52">
        <f>SUMIFS(Raw!$I:$I, Raw!$A:$A, Dispositions!AYT$14, Raw!$C:$C, Dispositions!$C51, Raw!$H:$H, "E16")</f>
        <v>0</v>
      </c>
      <c r="AYU51" s="52">
        <f>SUMIFS(Raw!$I:$I, Raw!$A:$A, Dispositions!AYU$14, Raw!$C:$C, Dispositions!$C51, Raw!$H:$H, "E16")</f>
        <v>0</v>
      </c>
      <c r="AYV51" s="53">
        <f>SUMIFS(Raw!$I:$I, Raw!$A:$A, Dispositions!AYV$14, Raw!$C:$C, Dispositions!$C51, Raw!$H:$H, "E16")</f>
        <v>0</v>
      </c>
      <c r="AYX51" s="46">
        <f>SUMIFS(Raw!$I:$I, Raw!$A:$A, Dispositions!AYX$14, Raw!$C:$C, Dispositions!$C51, Raw!$H:$H, "E18")</f>
        <v>0</v>
      </c>
      <c r="AYY51" s="52">
        <f>SUMIFS(Raw!$I:$I, Raw!$A:$A, Dispositions!AYY$14, Raw!$C:$C, Dispositions!$C51, Raw!$H:$H, "E18")</f>
        <v>0</v>
      </c>
      <c r="AYZ51" s="52">
        <f>SUMIFS(Raw!$I:$I, Raw!$A:$A, Dispositions!AYZ$14, Raw!$C:$C, Dispositions!$C51, Raw!$H:$H, "E18")</f>
        <v>0</v>
      </c>
      <c r="AZA51" s="52">
        <f>SUMIFS(Raw!$I:$I, Raw!$A:$A, Dispositions!AZA$14, Raw!$C:$C, Dispositions!$C51, Raw!$H:$H, "E18")</f>
        <v>0</v>
      </c>
      <c r="AZB51" s="52">
        <f>SUMIFS(Raw!$I:$I, Raw!$A:$A, Dispositions!AZB$14, Raw!$C:$C, Dispositions!$C51, Raw!$H:$H, "E18")</f>
        <v>0</v>
      </c>
      <c r="AZC51" s="52">
        <f>SUMIFS(Raw!$I:$I, Raw!$A:$A, Dispositions!AZC$14, Raw!$C:$C, Dispositions!$C51, Raw!$H:$H, "E18")</f>
        <v>0</v>
      </c>
      <c r="AZD51" s="53">
        <f>SUMIFS(Raw!$I:$I, Raw!$A:$A, Dispositions!AZD$14, Raw!$C:$C, Dispositions!$C51, Raw!$H:$H, "E18")</f>
        <v>0</v>
      </c>
      <c r="AZF51" s="46">
        <f>SUMIFS(Raw!$I:$I, Raw!$A:$A, Dispositions!AZF$14, Raw!$C:$C, Dispositions!$C51, Raw!$H:$H, "E34")</f>
        <v>0</v>
      </c>
      <c r="AZG51" s="52">
        <f>SUMIFS(Raw!$I:$I, Raw!$A:$A, Dispositions!AZG$14, Raw!$C:$C, Dispositions!$C51, Raw!$H:$H, "E34")</f>
        <v>0</v>
      </c>
      <c r="AZH51" s="52">
        <f>SUMIFS(Raw!$I:$I, Raw!$A:$A, Dispositions!AZH$14, Raw!$C:$C, Dispositions!$C51, Raw!$H:$H, "E34")</f>
        <v>0</v>
      </c>
      <c r="AZI51" s="52">
        <f>SUMIFS(Raw!$I:$I, Raw!$A:$A, Dispositions!AZI$14, Raw!$C:$C, Dispositions!$C51, Raw!$H:$H, "E34")</f>
        <v>0</v>
      </c>
      <c r="AZJ51" s="52">
        <f>SUMIFS(Raw!$I:$I, Raw!$A:$A, Dispositions!AZJ$14, Raw!$C:$C, Dispositions!$C51, Raw!$H:$H, "E34")</f>
        <v>0</v>
      </c>
      <c r="AZK51" s="52">
        <f>SUMIFS(Raw!$I:$I, Raw!$A:$A, Dispositions!AZK$14, Raw!$C:$C, Dispositions!$C51, Raw!$H:$H, "E34")</f>
        <v>0</v>
      </c>
      <c r="AZL51" s="53">
        <f>SUMIFS(Raw!$I:$I, Raw!$A:$A, Dispositions!AZL$14, Raw!$C:$C, Dispositions!$C51, Raw!$H:$H, "E34")</f>
        <v>0</v>
      </c>
      <c r="AZN51" s="46">
        <f>SUMIFS(Raw!$I:$I, Raw!$A:$A, Dispositions!AZN$14, Raw!$C:$C, Dispositions!$C51, Raw!$H:$H, "E02")</f>
        <v>0</v>
      </c>
      <c r="AZO51" s="52">
        <f>SUMIFS(Raw!$I:$I, Raw!$A:$A, Dispositions!AZO$14, Raw!$C:$C, Dispositions!$C51, Raw!$H:$H, "E02")</f>
        <v>0</v>
      </c>
      <c r="AZP51" s="52">
        <f>SUMIFS(Raw!$I:$I, Raw!$A:$A, Dispositions!AZP$14, Raw!$C:$C, Dispositions!$C51, Raw!$H:$H, "E02")</f>
        <v>0</v>
      </c>
      <c r="AZQ51" s="52">
        <f>SUMIFS(Raw!$I:$I, Raw!$A:$A, Dispositions!AZQ$14, Raw!$C:$C, Dispositions!$C51, Raw!$H:$H, "E02")</f>
        <v>0</v>
      </c>
      <c r="AZR51" s="52">
        <f>SUMIFS(Raw!$I:$I, Raw!$A:$A, Dispositions!AZR$14, Raw!$C:$C, Dispositions!$C51, Raw!$H:$H, "E02")</f>
        <v>0</v>
      </c>
      <c r="AZS51" s="52">
        <f>SUMIFS(Raw!$I:$I, Raw!$A:$A, Dispositions!AZS$14, Raw!$C:$C, Dispositions!$C51, Raw!$H:$H, "E02")</f>
        <v>0</v>
      </c>
      <c r="AZT51" s="53">
        <f>SUMIFS(Raw!$I:$I, Raw!$A:$A, Dispositions!AZT$14, Raw!$C:$C, Dispositions!$C51, Raw!$H:$H, "E02")</f>
        <v>0</v>
      </c>
      <c r="AZV51" s="46">
        <f>SUMIFS(Raw!$I:$I, Raw!$A:$A, Dispositions!AZV$14, Raw!$C:$C, Dispositions!$C51, Raw!$H:$H, "E03")</f>
        <v>0</v>
      </c>
      <c r="AZW51" s="52">
        <f>SUMIFS(Raw!$I:$I, Raw!$A:$A, Dispositions!AZW$14, Raw!$C:$C, Dispositions!$C51, Raw!$H:$H, "E03")</f>
        <v>0</v>
      </c>
      <c r="AZX51" s="52">
        <f>SUMIFS(Raw!$I:$I, Raw!$A:$A, Dispositions!AZX$14, Raw!$C:$C, Dispositions!$C51, Raw!$H:$H, "E03")</f>
        <v>0</v>
      </c>
      <c r="AZY51" s="52">
        <f>SUMIFS(Raw!$I:$I, Raw!$A:$A, Dispositions!AZY$14, Raw!$C:$C, Dispositions!$C51, Raw!$H:$H, "E03")</f>
        <v>0</v>
      </c>
      <c r="AZZ51" s="52">
        <f>SUMIFS(Raw!$I:$I, Raw!$A:$A, Dispositions!AZZ$14, Raw!$C:$C, Dispositions!$C51, Raw!$H:$H, "E03")</f>
        <v>0</v>
      </c>
      <c r="BAA51" s="52">
        <f>SUMIFS(Raw!$I:$I, Raw!$A:$A, Dispositions!BAA$14, Raw!$C:$C, Dispositions!$C51, Raw!$H:$H, "E03")</f>
        <v>0</v>
      </c>
      <c r="BAB51" s="53">
        <f>SUMIFS(Raw!$I:$I, Raw!$A:$A, Dispositions!BAB$14, Raw!$C:$C, Dispositions!$C51, Raw!$H:$H, "E03")</f>
        <v>0</v>
      </c>
      <c r="BAD51" s="46">
        <f>SUMIFS(Raw!$I:$I, Raw!$A:$A, Dispositions!BAD$14, Raw!$C:$C, Dispositions!$C51, Raw!$H:$H, "E05")</f>
        <v>0</v>
      </c>
      <c r="BAE51" s="52">
        <f>SUMIFS(Raw!$I:$I, Raw!$A:$A, Dispositions!BAE$14, Raw!$C:$C, Dispositions!$C51, Raw!$H:$H, "E05")</f>
        <v>0</v>
      </c>
      <c r="BAF51" s="52">
        <f>SUMIFS(Raw!$I:$I, Raw!$A:$A, Dispositions!BAF$14, Raw!$C:$C, Dispositions!$C51, Raw!$H:$H, "E05")</f>
        <v>0</v>
      </c>
      <c r="BAG51" s="52">
        <f>SUMIFS(Raw!$I:$I, Raw!$A:$A, Dispositions!BAG$14, Raw!$C:$C, Dispositions!$C51, Raw!$H:$H, "E05")</f>
        <v>0</v>
      </c>
      <c r="BAH51" s="52">
        <f>SUMIFS(Raw!$I:$I, Raw!$A:$A, Dispositions!BAH$14, Raw!$C:$C, Dispositions!$C51, Raw!$H:$H, "E05")</f>
        <v>0</v>
      </c>
      <c r="BAI51" s="52">
        <f>SUMIFS(Raw!$I:$I, Raw!$A:$A, Dispositions!BAI$14, Raw!$C:$C, Dispositions!$C51, Raw!$H:$H, "E05")</f>
        <v>0</v>
      </c>
      <c r="BAJ51" s="53">
        <f>SUMIFS(Raw!$I:$I, Raw!$A:$A, Dispositions!BAJ$14, Raw!$C:$C, Dispositions!$C51, Raw!$H:$H, "E05")</f>
        <v>0</v>
      </c>
      <c r="BAL51" s="46">
        <f>SUMIFS(Raw!$I:$I, Raw!$A:$A, Dispositions!BAL$14, Raw!$C:$C, Dispositions!$C51, Raw!$H:$H, "E12")</f>
        <v>0</v>
      </c>
      <c r="BAM51" s="52">
        <f>SUMIFS(Raw!$I:$I, Raw!$A:$A, Dispositions!BAM$14, Raw!$C:$C, Dispositions!$C51, Raw!$H:$H, "E12")</f>
        <v>0</v>
      </c>
      <c r="BAN51" s="52">
        <f>SUMIFS(Raw!$I:$I, Raw!$A:$A, Dispositions!BAN$14, Raw!$C:$C, Dispositions!$C51, Raw!$H:$H, "E12")</f>
        <v>0</v>
      </c>
      <c r="BAO51" s="52">
        <f>SUMIFS(Raw!$I:$I, Raw!$A:$A, Dispositions!BAO$14, Raw!$C:$C, Dispositions!$C51, Raw!$H:$H, "E12")</f>
        <v>0</v>
      </c>
      <c r="BAP51" s="52">
        <f>SUMIFS(Raw!$I:$I, Raw!$A:$A, Dispositions!BAP$14, Raw!$C:$C, Dispositions!$C51, Raw!$H:$H, "E12")</f>
        <v>0</v>
      </c>
      <c r="BAQ51" s="52">
        <f>SUMIFS(Raw!$I:$I, Raw!$A:$A, Dispositions!BAQ$14, Raw!$C:$C, Dispositions!$C51, Raw!$H:$H, "E12")</f>
        <v>0</v>
      </c>
      <c r="BAR51" s="53">
        <f>SUMIFS(Raw!$I:$I, Raw!$A:$A, Dispositions!BAR$14, Raw!$C:$C, Dispositions!$C51, Raw!$H:$H, "E12")</f>
        <v>0</v>
      </c>
      <c r="BAT51" s="46">
        <f>SUMIFS(Raw!$I:$I, Raw!$A:$A, Dispositions!BAT$14, Raw!$C:$C, Dispositions!$C51, Raw!$H:$H, "E13")</f>
        <v>0</v>
      </c>
      <c r="BAU51" s="52">
        <f>SUMIFS(Raw!$I:$I, Raw!$A:$A, Dispositions!BAU$14, Raw!$C:$C, Dispositions!$C51, Raw!$H:$H, "E13")</f>
        <v>0</v>
      </c>
      <c r="BAV51" s="52">
        <f>SUMIFS(Raw!$I:$I, Raw!$A:$A, Dispositions!BAV$14, Raw!$C:$C, Dispositions!$C51, Raw!$H:$H, "E13")</f>
        <v>0</v>
      </c>
      <c r="BAW51" s="52">
        <f>SUMIFS(Raw!$I:$I, Raw!$A:$A, Dispositions!BAW$14, Raw!$C:$C, Dispositions!$C51, Raw!$H:$H, "E13")</f>
        <v>0</v>
      </c>
      <c r="BAX51" s="52">
        <f>SUMIFS(Raw!$I:$I, Raw!$A:$A, Dispositions!BAX$14, Raw!$C:$C, Dispositions!$C51, Raw!$H:$H, "E13")</f>
        <v>0</v>
      </c>
      <c r="BAY51" s="52">
        <f>SUMIFS(Raw!$I:$I, Raw!$A:$A, Dispositions!BAY$14, Raw!$C:$C, Dispositions!$C51, Raw!$H:$H, "E13")</f>
        <v>0</v>
      </c>
      <c r="BAZ51" s="53">
        <f>SUMIFS(Raw!$I:$I, Raw!$A:$A, Dispositions!BAZ$14, Raw!$C:$C, Dispositions!$C51, Raw!$H:$H, "E13")</f>
        <v>0</v>
      </c>
      <c r="BBB51" s="46">
        <f>SUMIFS(Raw!$I:$I, Raw!$A:$A, Dispositions!BBB$14, Raw!$C:$C, Dispositions!$C51, Raw!$H:$H, "E14")</f>
        <v>0</v>
      </c>
      <c r="BBC51" s="52">
        <f>SUMIFS(Raw!$I:$I, Raw!$A:$A, Dispositions!BBC$14, Raw!$C:$C, Dispositions!$C51, Raw!$H:$H, "E14")</f>
        <v>0</v>
      </c>
      <c r="BBD51" s="52">
        <f>SUMIFS(Raw!$I:$I, Raw!$A:$A, Dispositions!BBD$14, Raw!$C:$C, Dispositions!$C51, Raw!$H:$H, "E14")</f>
        <v>0</v>
      </c>
      <c r="BBE51" s="52">
        <f>SUMIFS(Raw!$I:$I, Raw!$A:$A, Dispositions!BBE$14, Raw!$C:$C, Dispositions!$C51, Raw!$H:$H, "E14")</f>
        <v>0</v>
      </c>
      <c r="BBF51" s="52">
        <f>SUMIFS(Raw!$I:$I, Raw!$A:$A, Dispositions!BBF$14, Raw!$C:$C, Dispositions!$C51, Raw!$H:$H, "E14")</f>
        <v>0</v>
      </c>
      <c r="BBG51" s="52">
        <f>SUMIFS(Raw!$I:$I, Raw!$A:$A, Dispositions!BBG$14, Raw!$C:$C, Dispositions!$C51, Raw!$H:$H, "E14")</f>
        <v>0</v>
      </c>
      <c r="BBH51" s="53">
        <f>SUMIFS(Raw!$I:$I, Raw!$A:$A, Dispositions!BBH$14, Raw!$C:$C, Dispositions!$C51, Raw!$H:$H, "E14")</f>
        <v>0</v>
      </c>
      <c r="BBJ51" s="46">
        <f>SUMIFS(Raw!$I:$I, Raw!$A:$A, Dispositions!BBJ$14, Raw!$C:$C, Dispositions!$C51, Raw!$H:$H, "E15")</f>
        <v>0</v>
      </c>
      <c r="BBK51" s="52">
        <f>SUMIFS(Raw!$I:$I, Raw!$A:$A, Dispositions!BBK$14, Raw!$C:$C, Dispositions!$C51, Raw!$H:$H, "E15")</f>
        <v>0</v>
      </c>
      <c r="BBL51" s="52">
        <f>SUMIFS(Raw!$I:$I, Raw!$A:$A, Dispositions!BBL$14, Raw!$C:$C, Dispositions!$C51, Raw!$H:$H, "E15")</f>
        <v>0</v>
      </c>
      <c r="BBM51" s="52">
        <f>SUMIFS(Raw!$I:$I, Raw!$A:$A, Dispositions!BBM$14, Raw!$C:$C, Dispositions!$C51, Raw!$H:$H, "E15")</f>
        <v>0</v>
      </c>
      <c r="BBN51" s="52">
        <f>SUMIFS(Raw!$I:$I, Raw!$A:$A, Dispositions!BBN$14, Raw!$C:$C, Dispositions!$C51, Raw!$H:$H, "E15")</f>
        <v>0</v>
      </c>
      <c r="BBO51" s="52">
        <f>SUMIFS(Raw!$I:$I, Raw!$A:$A, Dispositions!BBO$14, Raw!$C:$C, Dispositions!$C51, Raw!$H:$H, "E15")</f>
        <v>0</v>
      </c>
      <c r="BBP51" s="53">
        <f>SUMIFS(Raw!$I:$I, Raw!$A:$A, Dispositions!BBP$14, Raw!$C:$C, Dispositions!$C51, Raw!$H:$H, "E15")</f>
        <v>0</v>
      </c>
      <c r="BBR51" s="46">
        <f>SUMIFS(Raw!$I:$I, Raw!$A:$A, Dispositions!BBR$14, Raw!$C:$C, Dispositions!$C51, Raw!$H:$H, "E16")</f>
        <v>0</v>
      </c>
      <c r="BBS51" s="52">
        <f>SUMIFS(Raw!$I:$I, Raw!$A:$A, Dispositions!BBS$14, Raw!$C:$C, Dispositions!$C51, Raw!$H:$H, "E16")</f>
        <v>0</v>
      </c>
      <c r="BBT51" s="52">
        <f>SUMIFS(Raw!$I:$I, Raw!$A:$A, Dispositions!BBT$14, Raw!$C:$C, Dispositions!$C51, Raw!$H:$H, "E16")</f>
        <v>0</v>
      </c>
      <c r="BBU51" s="52">
        <f>SUMIFS(Raw!$I:$I, Raw!$A:$A, Dispositions!BBU$14, Raw!$C:$C, Dispositions!$C51, Raw!$H:$H, "E16")</f>
        <v>0</v>
      </c>
      <c r="BBV51" s="52">
        <f>SUMIFS(Raw!$I:$I, Raw!$A:$A, Dispositions!BBV$14, Raw!$C:$C, Dispositions!$C51, Raw!$H:$H, "E16")</f>
        <v>0</v>
      </c>
      <c r="BBW51" s="52">
        <f>SUMIFS(Raw!$I:$I, Raw!$A:$A, Dispositions!BBW$14, Raw!$C:$C, Dispositions!$C51, Raw!$H:$H, "E16")</f>
        <v>0</v>
      </c>
      <c r="BBX51" s="53">
        <f>SUMIFS(Raw!$I:$I, Raw!$A:$A, Dispositions!BBX$14, Raw!$C:$C, Dispositions!$C51, Raw!$H:$H, "E16")</f>
        <v>0</v>
      </c>
      <c r="BBZ51" s="46">
        <f>SUMIFS(Raw!$I:$I, Raw!$A:$A, Dispositions!BBZ$14, Raw!$C:$C, Dispositions!$C51, Raw!$H:$H, "E18")</f>
        <v>0</v>
      </c>
      <c r="BCA51" s="52">
        <f>SUMIFS(Raw!$I:$I, Raw!$A:$A, Dispositions!BCA$14, Raw!$C:$C, Dispositions!$C51, Raw!$H:$H, "E18")</f>
        <v>0</v>
      </c>
      <c r="BCB51" s="52">
        <f>SUMIFS(Raw!$I:$I, Raw!$A:$A, Dispositions!BCB$14, Raw!$C:$C, Dispositions!$C51, Raw!$H:$H, "E18")</f>
        <v>0</v>
      </c>
      <c r="BCC51" s="52">
        <f>SUMIFS(Raw!$I:$I, Raw!$A:$A, Dispositions!BCC$14, Raw!$C:$C, Dispositions!$C51, Raw!$H:$H, "E18")</f>
        <v>0</v>
      </c>
      <c r="BCD51" s="52">
        <f>SUMIFS(Raw!$I:$I, Raw!$A:$A, Dispositions!BCD$14, Raw!$C:$C, Dispositions!$C51, Raw!$H:$H, "E18")</f>
        <v>0</v>
      </c>
      <c r="BCE51" s="52">
        <f>SUMIFS(Raw!$I:$I, Raw!$A:$A, Dispositions!BCE$14, Raw!$C:$C, Dispositions!$C51, Raw!$H:$H, "E18")</f>
        <v>0</v>
      </c>
      <c r="BCF51" s="53">
        <f>SUMIFS(Raw!$I:$I, Raw!$A:$A, Dispositions!BCF$14, Raw!$C:$C, Dispositions!$C51, Raw!$H:$H, "E18")</f>
        <v>0</v>
      </c>
      <c r="BCH51" s="46">
        <f>SUMIFS(Raw!$I:$I, Raw!$A:$A, Dispositions!BCH$14, Raw!$C:$C, Dispositions!$C51, Raw!$H:$H, "E34")</f>
        <v>0</v>
      </c>
      <c r="BCI51" s="52">
        <f>SUMIFS(Raw!$I:$I, Raw!$A:$A, Dispositions!BCI$14, Raw!$C:$C, Dispositions!$C51, Raw!$H:$H, "E34")</f>
        <v>0</v>
      </c>
      <c r="BCJ51" s="52">
        <f>SUMIFS(Raw!$I:$I, Raw!$A:$A, Dispositions!BCJ$14, Raw!$C:$C, Dispositions!$C51, Raw!$H:$H, "E34")</f>
        <v>0</v>
      </c>
      <c r="BCK51" s="52">
        <f>SUMIFS(Raw!$I:$I, Raw!$A:$A, Dispositions!BCK$14, Raw!$C:$C, Dispositions!$C51, Raw!$H:$H, "E34")</f>
        <v>0</v>
      </c>
      <c r="BCL51" s="52">
        <f>SUMIFS(Raw!$I:$I, Raw!$A:$A, Dispositions!BCL$14, Raw!$C:$C, Dispositions!$C51, Raw!$H:$H, "E34")</f>
        <v>0</v>
      </c>
      <c r="BCM51" s="52">
        <f>SUMIFS(Raw!$I:$I, Raw!$A:$A, Dispositions!BCM$14, Raw!$C:$C, Dispositions!$C51, Raw!$H:$H, "E34")</f>
        <v>0</v>
      </c>
      <c r="BCN51" s="53">
        <f>SUMIFS(Raw!$I:$I, Raw!$A:$A, Dispositions!BCN$14, Raw!$C:$C, Dispositions!$C51, Raw!$H:$H, "E34")</f>
        <v>0</v>
      </c>
      <c r="BCP51" s="46">
        <f>SUMIFS(Raw!$I:$I, Raw!$A:$A, Dispositions!BCP$14, Raw!$C:$C, Dispositions!$C51, Raw!$H:$H, "E02")</f>
        <v>0</v>
      </c>
      <c r="BCQ51" s="52">
        <f>SUMIFS(Raw!$I:$I, Raw!$A:$A, Dispositions!BCQ$14, Raw!$C:$C, Dispositions!$C51, Raw!$H:$H, "E02")</f>
        <v>0</v>
      </c>
      <c r="BCR51" s="52">
        <f>SUMIFS(Raw!$I:$I, Raw!$A:$A, Dispositions!BCR$14, Raw!$C:$C, Dispositions!$C51, Raw!$H:$H, "E02")</f>
        <v>0</v>
      </c>
      <c r="BCS51" s="52">
        <f>SUMIFS(Raw!$I:$I, Raw!$A:$A, Dispositions!BCS$14, Raw!$C:$C, Dispositions!$C51, Raw!$H:$H, "E02")</f>
        <v>0</v>
      </c>
      <c r="BCT51" s="52">
        <f>SUMIFS(Raw!$I:$I, Raw!$A:$A, Dispositions!BCT$14, Raw!$C:$C, Dispositions!$C51, Raw!$H:$H, "E02")</f>
        <v>0</v>
      </c>
      <c r="BCU51" s="52">
        <f>SUMIFS(Raw!$I:$I, Raw!$A:$A, Dispositions!BCU$14, Raw!$C:$C, Dispositions!$C51, Raw!$H:$H, "E02")</f>
        <v>0</v>
      </c>
      <c r="BCV51" s="53">
        <f>SUMIFS(Raw!$I:$I, Raw!$A:$A, Dispositions!BCV$14, Raw!$C:$C, Dispositions!$C51, Raw!$H:$H, "E02")</f>
        <v>0</v>
      </c>
      <c r="BCX51" s="46">
        <f>SUMIFS(Raw!$I:$I, Raw!$A:$A, Dispositions!BCX$14, Raw!$C:$C, Dispositions!$C51, Raw!$H:$H, "E03")</f>
        <v>0</v>
      </c>
      <c r="BCY51" s="52">
        <f>SUMIFS(Raw!$I:$I, Raw!$A:$A, Dispositions!BCY$14, Raw!$C:$C, Dispositions!$C51, Raw!$H:$H, "E03")</f>
        <v>0</v>
      </c>
      <c r="BCZ51" s="52">
        <f>SUMIFS(Raw!$I:$I, Raw!$A:$A, Dispositions!BCZ$14, Raw!$C:$C, Dispositions!$C51, Raw!$H:$H, "E03")</f>
        <v>0</v>
      </c>
      <c r="BDA51" s="52">
        <f>SUMIFS(Raw!$I:$I, Raw!$A:$A, Dispositions!BDA$14, Raw!$C:$C, Dispositions!$C51, Raw!$H:$H, "E03")</f>
        <v>0</v>
      </c>
      <c r="BDB51" s="52">
        <f>SUMIFS(Raw!$I:$I, Raw!$A:$A, Dispositions!BDB$14, Raw!$C:$C, Dispositions!$C51, Raw!$H:$H, "E03")</f>
        <v>0</v>
      </c>
      <c r="BDC51" s="52">
        <f>SUMIFS(Raw!$I:$I, Raw!$A:$A, Dispositions!BDC$14, Raw!$C:$C, Dispositions!$C51, Raw!$H:$H, "E03")</f>
        <v>0</v>
      </c>
      <c r="BDD51" s="53">
        <f>SUMIFS(Raw!$I:$I, Raw!$A:$A, Dispositions!BDD$14, Raw!$C:$C, Dispositions!$C51, Raw!$H:$H, "E03")</f>
        <v>0</v>
      </c>
      <c r="BDF51" s="46">
        <f>SUMIFS(Raw!$I:$I, Raw!$A:$A, Dispositions!BDF$14, Raw!$C:$C, Dispositions!$C51, Raw!$H:$H, "E05")</f>
        <v>0</v>
      </c>
      <c r="BDG51" s="52">
        <f>SUMIFS(Raw!$I:$I, Raw!$A:$A, Dispositions!BDG$14, Raw!$C:$C, Dispositions!$C51, Raw!$H:$H, "E05")</f>
        <v>0</v>
      </c>
      <c r="BDH51" s="52">
        <f>SUMIFS(Raw!$I:$I, Raw!$A:$A, Dispositions!BDH$14, Raw!$C:$C, Dispositions!$C51, Raw!$H:$H, "E05")</f>
        <v>0</v>
      </c>
      <c r="BDI51" s="52">
        <f>SUMIFS(Raw!$I:$I, Raw!$A:$A, Dispositions!BDI$14, Raw!$C:$C, Dispositions!$C51, Raw!$H:$H, "E05")</f>
        <v>0</v>
      </c>
      <c r="BDJ51" s="52">
        <f>SUMIFS(Raw!$I:$I, Raw!$A:$A, Dispositions!BDJ$14, Raw!$C:$C, Dispositions!$C51, Raw!$H:$H, "E05")</f>
        <v>0</v>
      </c>
      <c r="BDK51" s="52">
        <f>SUMIFS(Raw!$I:$I, Raw!$A:$A, Dispositions!BDK$14, Raw!$C:$C, Dispositions!$C51, Raw!$H:$H, "E05")</f>
        <v>0</v>
      </c>
      <c r="BDL51" s="53">
        <f>SUMIFS(Raw!$I:$I, Raw!$A:$A, Dispositions!BDL$14, Raw!$C:$C, Dispositions!$C51, Raw!$H:$H, "E05")</f>
        <v>0</v>
      </c>
      <c r="BDN51" s="46">
        <f>SUMIFS(Raw!$I:$I, Raw!$A:$A, Dispositions!BDN$14, Raw!$C:$C, Dispositions!$C51, Raw!$H:$H, "E12")</f>
        <v>0</v>
      </c>
      <c r="BDO51" s="52">
        <f>SUMIFS(Raw!$I:$I, Raw!$A:$A, Dispositions!BDO$14, Raw!$C:$C, Dispositions!$C51, Raw!$H:$H, "E12")</f>
        <v>0</v>
      </c>
      <c r="BDP51" s="52">
        <f>SUMIFS(Raw!$I:$I, Raw!$A:$A, Dispositions!BDP$14, Raw!$C:$C, Dispositions!$C51, Raw!$H:$H, "E12")</f>
        <v>0</v>
      </c>
      <c r="BDQ51" s="52">
        <f>SUMIFS(Raw!$I:$I, Raw!$A:$A, Dispositions!BDQ$14, Raw!$C:$C, Dispositions!$C51, Raw!$H:$H, "E12")</f>
        <v>0</v>
      </c>
      <c r="BDR51" s="52">
        <f>SUMIFS(Raw!$I:$I, Raw!$A:$A, Dispositions!BDR$14, Raw!$C:$C, Dispositions!$C51, Raw!$H:$H, "E12")</f>
        <v>0</v>
      </c>
      <c r="BDS51" s="52">
        <f>SUMIFS(Raw!$I:$I, Raw!$A:$A, Dispositions!BDS$14, Raw!$C:$C, Dispositions!$C51, Raw!$H:$H, "E12")</f>
        <v>0</v>
      </c>
      <c r="BDT51" s="53">
        <f>SUMIFS(Raw!$I:$I, Raw!$A:$A, Dispositions!BDT$14, Raw!$C:$C, Dispositions!$C51, Raw!$H:$H, "E12")</f>
        <v>0</v>
      </c>
      <c r="BDV51" s="46">
        <f>SUMIFS(Raw!$I:$I, Raw!$A:$A, Dispositions!BDV$14, Raw!$C:$C, Dispositions!$C51, Raw!$H:$H, "E13")</f>
        <v>0</v>
      </c>
      <c r="BDW51" s="52">
        <f>SUMIFS(Raw!$I:$I, Raw!$A:$A, Dispositions!BDW$14, Raw!$C:$C, Dispositions!$C51, Raw!$H:$H, "E13")</f>
        <v>0</v>
      </c>
      <c r="BDX51" s="52">
        <f>SUMIFS(Raw!$I:$I, Raw!$A:$A, Dispositions!BDX$14, Raw!$C:$C, Dispositions!$C51, Raw!$H:$H, "E13")</f>
        <v>0</v>
      </c>
      <c r="BDY51" s="52">
        <f>SUMIFS(Raw!$I:$I, Raw!$A:$A, Dispositions!BDY$14, Raw!$C:$C, Dispositions!$C51, Raw!$H:$H, "E13")</f>
        <v>0</v>
      </c>
      <c r="BDZ51" s="52">
        <f>SUMIFS(Raw!$I:$I, Raw!$A:$A, Dispositions!BDZ$14, Raw!$C:$C, Dispositions!$C51, Raw!$H:$H, "E13")</f>
        <v>0</v>
      </c>
      <c r="BEA51" s="52">
        <f>SUMIFS(Raw!$I:$I, Raw!$A:$A, Dispositions!BEA$14, Raw!$C:$C, Dispositions!$C51, Raw!$H:$H, "E13")</f>
        <v>0</v>
      </c>
      <c r="BEB51" s="53">
        <f>SUMIFS(Raw!$I:$I, Raw!$A:$A, Dispositions!BEB$14, Raw!$C:$C, Dispositions!$C51, Raw!$H:$H, "E13")</f>
        <v>0</v>
      </c>
      <c r="BED51" s="46">
        <f>SUMIFS(Raw!$I:$I, Raw!$A:$A, Dispositions!BED$14, Raw!$C:$C, Dispositions!$C51, Raw!$H:$H, "E14")</f>
        <v>0</v>
      </c>
      <c r="BEE51" s="52">
        <f>SUMIFS(Raw!$I:$I, Raw!$A:$A, Dispositions!BEE$14, Raw!$C:$C, Dispositions!$C51, Raw!$H:$H, "E14")</f>
        <v>0</v>
      </c>
      <c r="BEF51" s="52">
        <f>SUMIFS(Raw!$I:$I, Raw!$A:$A, Dispositions!BEF$14, Raw!$C:$C, Dispositions!$C51, Raw!$H:$H, "E14")</f>
        <v>0</v>
      </c>
      <c r="BEG51" s="52">
        <f>SUMIFS(Raw!$I:$I, Raw!$A:$A, Dispositions!BEG$14, Raw!$C:$C, Dispositions!$C51, Raw!$H:$H, "E14")</f>
        <v>0</v>
      </c>
      <c r="BEH51" s="52">
        <f>SUMIFS(Raw!$I:$I, Raw!$A:$A, Dispositions!BEH$14, Raw!$C:$C, Dispositions!$C51, Raw!$H:$H, "E14")</f>
        <v>0</v>
      </c>
      <c r="BEI51" s="52">
        <f>SUMIFS(Raw!$I:$I, Raw!$A:$A, Dispositions!BEI$14, Raw!$C:$C, Dispositions!$C51, Raw!$H:$H, "E14")</f>
        <v>0</v>
      </c>
      <c r="BEJ51" s="53">
        <f>SUMIFS(Raw!$I:$I, Raw!$A:$A, Dispositions!BEJ$14, Raw!$C:$C, Dispositions!$C51, Raw!$H:$H, "E14")</f>
        <v>0</v>
      </c>
      <c r="BEL51" s="46">
        <f>SUMIFS(Raw!$I:$I, Raw!$A:$A, Dispositions!BEL$14, Raw!$C:$C, Dispositions!$C51, Raw!$H:$H, "E15")</f>
        <v>0</v>
      </c>
      <c r="BEM51" s="52">
        <f>SUMIFS(Raw!$I:$I, Raw!$A:$A, Dispositions!BEM$14, Raw!$C:$C, Dispositions!$C51, Raw!$H:$H, "E15")</f>
        <v>0</v>
      </c>
      <c r="BEN51" s="52">
        <f>SUMIFS(Raw!$I:$I, Raw!$A:$A, Dispositions!BEN$14, Raw!$C:$C, Dispositions!$C51, Raw!$H:$H, "E15")</f>
        <v>0</v>
      </c>
      <c r="BEO51" s="52">
        <f>SUMIFS(Raw!$I:$I, Raw!$A:$A, Dispositions!BEO$14, Raw!$C:$C, Dispositions!$C51, Raw!$H:$H, "E15")</f>
        <v>0</v>
      </c>
      <c r="BEP51" s="52">
        <f>SUMIFS(Raw!$I:$I, Raw!$A:$A, Dispositions!BEP$14, Raw!$C:$C, Dispositions!$C51, Raw!$H:$H, "E15")</f>
        <v>0</v>
      </c>
      <c r="BEQ51" s="52">
        <f>SUMIFS(Raw!$I:$I, Raw!$A:$A, Dispositions!BEQ$14, Raw!$C:$C, Dispositions!$C51, Raw!$H:$H, "E15")</f>
        <v>0</v>
      </c>
      <c r="BER51" s="53">
        <f>SUMIFS(Raw!$I:$I, Raw!$A:$A, Dispositions!BER$14, Raw!$C:$C, Dispositions!$C51, Raw!$H:$H, "E15")</f>
        <v>0</v>
      </c>
      <c r="BET51" s="46">
        <f>SUMIFS(Raw!$I:$I, Raw!$A:$A, Dispositions!BET$14, Raw!$C:$C, Dispositions!$C51, Raw!$H:$H, "E16")</f>
        <v>0</v>
      </c>
      <c r="BEU51" s="52">
        <f>SUMIFS(Raw!$I:$I, Raw!$A:$A, Dispositions!BEU$14, Raw!$C:$C, Dispositions!$C51, Raw!$H:$H, "E16")</f>
        <v>0</v>
      </c>
      <c r="BEV51" s="52">
        <f>SUMIFS(Raw!$I:$I, Raw!$A:$A, Dispositions!BEV$14, Raw!$C:$C, Dispositions!$C51, Raw!$H:$H, "E16")</f>
        <v>0</v>
      </c>
      <c r="BEW51" s="52">
        <f>SUMIFS(Raw!$I:$I, Raw!$A:$A, Dispositions!BEW$14, Raw!$C:$C, Dispositions!$C51, Raw!$H:$H, "E16")</f>
        <v>0</v>
      </c>
      <c r="BEX51" s="52">
        <f>SUMIFS(Raw!$I:$I, Raw!$A:$A, Dispositions!BEX$14, Raw!$C:$C, Dispositions!$C51, Raw!$H:$H, "E16")</f>
        <v>0</v>
      </c>
      <c r="BEY51" s="52">
        <f>SUMIFS(Raw!$I:$I, Raw!$A:$A, Dispositions!BEY$14, Raw!$C:$C, Dispositions!$C51, Raw!$H:$H, "E16")</f>
        <v>0</v>
      </c>
      <c r="BEZ51" s="53">
        <f>SUMIFS(Raw!$I:$I, Raw!$A:$A, Dispositions!BEZ$14, Raw!$C:$C, Dispositions!$C51, Raw!$H:$H, "E16")</f>
        <v>0</v>
      </c>
      <c r="BFB51" s="46">
        <f>SUMIFS(Raw!$I:$I, Raw!$A:$A, Dispositions!BFB$14, Raw!$C:$C, Dispositions!$C51, Raw!$H:$H, "E18")</f>
        <v>0</v>
      </c>
      <c r="BFC51" s="52">
        <f>SUMIFS(Raw!$I:$I, Raw!$A:$A, Dispositions!BFC$14, Raw!$C:$C, Dispositions!$C51, Raw!$H:$H, "E18")</f>
        <v>0</v>
      </c>
      <c r="BFD51" s="52">
        <f>SUMIFS(Raw!$I:$I, Raw!$A:$A, Dispositions!BFD$14, Raw!$C:$C, Dispositions!$C51, Raw!$H:$H, "E18")</f>
        <v>0</v>
      </c>
      <c r="BFE51" s="52">
        <f>SUMIFS(Raw!$I:$I, Raw!$A:$A, Dispositions!BFE$14, Raw!$C:$C, Dispositions!$C51, Raw!$H:$H, "E18")</f>
        <v>0</v>
      </c>
      <c r="BFF51" s="52">
        <f>SUMIFS(Raw!$I:$I, Raw!$A:$A, Dispositions!BFF$14, Raw!$C:$C, Dispositions!$C51, Raw!$H:$H, "E18")</f>
        <v>0</v>
      </c>
      <c r="BFG51" s="52">
        <f>SUMIFS(Raw!$I:$I, Raw!$A:$A, Dispositions!BFG$14, Raw!$C:$C, Dispositions!$C51, Raw!$H:$H, "E18")</f>
        <v>0</v>
      </c>
      <c r="BFH51" s="53">
        <f>SUMIFS(Raw!$I:$I, Raw!$A:$A, Dispositions!BFH$14, Raw!$C:$C, Dispositions!$C51, Raw!$H:$H, "E18")</f>
        <v>0</v>
      </c>
      <c r="BFJ51" s="46">
        <f>SUMIFS(Raw!$I:$I, Raw!$A:$A, Dispositions!BFJ$14, Raw!$C:$C, Dispositions!$C51, Raw!$H:$H, "E34")</f>
        <v>0</v>
      </c>
      <c r="BFK51" s="52">
        <f>SUMIFS(Raw!$I:$I, Raw!$A:$A, Dispositions!BFK$14, Raw!$C:$C, Dispositions!$C51, Raw!$H:$H, "E34")</f>
        <v>0</v>
      </c>
      <c r="BFL51" s="52">
        <f>SUMIFS(Raw!$I:$I, Raw!$A:$A, Dispositions!BFL$14, Raw!$C:$C, Dispositions!$C51, Raw!$H:$H, "E34")</f>
        <v>0</v>
      </c>
      <c r="BFM51" s="52">
        <f>SUMIFS(Raw!$I:$I, Raw!$A:$A, Dispositions!BFM$14, Raw!$C:$C, Dispositions!$C51, Raw!$H:$H, "E34")</f>
        <v>0</v>
      </c>
      <c r="BFN51" s="52">
        <f>SUMIFS(Raw!$I:$I, Raw!$A:$A, Dispositions!BFN$14, Raw!$C:$C, Dispositions!$C51, Raw!$H:$H, "E34")</f>
        <v>0</v>
      </c>
      <c r="BFO51" s="52">
        <f>SUMIFS(Raw!$I:$I, Raw!$A:$A, Dispositions!BFO$14, Raw!$C:$C, Dispositions!$C51, Raw!$H:$H, "E34")</f>
        <v>0</v>
      </c>
      <c r="BFP51" s="53">
        <f>SUMIFS(Raw!$I:$I, Raw!$A:$A, Dispositions!BFP$14, Raw!$C:$C, Dispositions!$C51, Raw!$H:$H, "E34")</f>
        <v>0</v>
      </c>
    </row>
    <row r="52" spans="1:1524" x14ac:dyDescent="0.35">
      <c r="A52" s="4"/>
      <c r="B52" s="62" t="s">
        <v>73</v>
      </c>
      <c r="C52" s="63" t="s">
        <v>92</v>
      </c>
      <c r="D52" s="64" t="s">
        <v>73</v>
      </c>
      <c r="F52" s="46">
        <v>708</v>
      </c>
      <c r="G52" s="52">
        <v>713</v>
      </c>
      <c r="H52" s="52">
        <v>717</v>
      </c>
      <c r="I52" s="52">
        <v>718</v>
      </c>
      <c r="J52" s="52">
        <v>700</v>
      </c>
      <c r="K52" s="52">
        <v>949</v>
      </c>
      <c r="L52" s="53">
        <v>981</v>
      </c>
      <c r="N52" s="46">
        <v>714</v>
      </c>
      <c r="O52" s="52">
        <v>614</v>
      </c>
      <c r="P52" s="52">
        <v>599</v>
      </c>
      <c r="Q52" s="52">
        <v>589</v>
      </c>
      <c r="R52" s="52">
        <v>541</v>
      </c>
      <c r="S52" s="52">
        <v>789</v>
      </c>
      <c r="T52" s="53">
        <v>783</v>
      </c>
      <c r="V52" s="46">
        <v>1</v>
      </c>
      <c r="W52" s="52">
        <v>3</v>
      </c>
      <c r="X52" s="52">
        <v>7</v>
      </c>
      <c r="Y52" s="52">
        <v>8</v>
      </c>
      <c r="Z52" s="52">
        <v>3</v>
      </c>
      <c r="AA52" s="52">
        <v>6</v>
      </c>
      <c r="AB52" s="53">
        <v>5</v>
      </c>
      <c r="AD52" s="46">
        <v>291</v>
      </c>
      <c r="AE52" s="52">
        <v>241</v>
      </c>
      <c r="AF52" s="52">
        <v>218</v>
      </c>
      <c r="AG52" s="52">
        <v>243</v>
      </c>
      <c r="AH52" s="52">
        <v>275</v>
      </c>
      <c r="AI52" s="52">
        <v>268</v>
      </c>
      <c r="AJ52" s="53">
        <v>231</v>
      </c>
      <c r="AL52" s="46">
        <v>18</v>
      </c>
      <c r="AM52" s="52">
        <v>18</v>
      </c>
      <c r="AN52" s="52">
        <v>13</v>
      </c>
      <c r="AO52" s="52">
        <v>14</v>
      </c>
      <c r="AP52" s="52">
        <v>20</v>
      </c>
      <c r="AQ52" s="52">
        <v>29</v>
      </c>
      <c r="AR52" s="53">
        <v>18</v>
      </c>
      <c r="AT52" s="46">
        <v>95</v>
      </c>
      <c r="AU52" s="52">
        <v>69</v>
      </c>
      <c r="AV52" s="52">
        <v>64</v>
      </c>
      <c r="AW52" s="52">
        <v>62</v>
      </c>
      <c r="AX52" s="52">
        <v>111</v>
      </c>
      <c r="AY52" s="52">
        <v>301</v>
      </c>
      <c r="AZ52" s="53">
        <v>119</v>
      </c>
      <c r="BB52" s="46">
        <v>63</v>
      </c>
      <c r="BC52" s="52">
        <v>57</v>
      </c>
      <c r="BD52" s="52">
        <v>32</v>
      </c>
      <c r="BE52" s="52">
        <v>44</v>
      </c>
      <c r="BF52" s="52">
        <v>22</v>
      </c>
      <c r="BG52" s="52">
        <v>32</v>
      </c>
      <c r="BH52" s="53">
        <v>21</v>
      </c>
      <c r="BJ52" s="46">
        <v>652</v>
      </c>
      <c r="BK52" s="52">
        <v>531</v>
      </c>
      <c r="BL52" s="52">
        <v>527</v>
      </c>
      <c r="BM52" s="52">
        <v>489</v>
      </c>
      <c r="BN52" s="52">
        <v>607</v>
      </c>
      <c r="BO52" s="52">
        <v>1211</v>
      </c>
      <c r="BP52" s="53">
        <v>887</v>
      </c>
      <c r="BR52" s="46">
        <v>661</v>
      </c>
      <c r="BS52" s="52">
        <v>682</v>
      </c>
      <c r="BT52" s="52">
        <v>578</v>
      </c>
      <c r="BU52" s="52">
        <v>586</v>
      </c>
      <c r="BV52" s="52">
        <v>717</v>
      </c>
      <c r="BW52" s="52">
        <v>1081</v>
      </c>
      <c r="BX52" s="53">
        <v>997</v>
      </c>
      <c r="BZ52" s="46">
        <v>1913</v>
      </c>
      <c r="CA52" s="52">
        <v>1600</v>
      </c>
      <c r="CB52" s="52">
        <v>1665</v>
      </c>
      <c r="CC52" s="52">
        <v>1661</v>
      </c>
      <c r="CD52" s="52">
        <v>1698</v>
      </c>
      <c r="CE52" s="52">
        <v>2877</v>
      </c>
      <c r="CF52" s="53">
        <v>2674</v>
      </c>
      <c r="CH52" s="46">
        <v>842</v>
      </c>
      <c r="CI52" s="52">
        <v>710</v>
      </c>
      <c r="CJ52" s="52">
        <v>713</v>
      </c>
      <c r="CK52" s="52">
        <v>697</v>
      </c>
      <c r="CL52" s="52">
        <v>706</v>
      </c>
      <c r="CM52" s="52">
        <v>971</v>
      </c>
      <c r="CN52" s="53">
        <v>1021</v>
      </c>
      <c r="CP52" s="46">
        <v>573</v>
      </c>
      <c r="CQ52" s="52">
        <v>597</v>
      </c>
      <c r="CR52" s="52">
        <v>640</v>
      </c>
      <c r="CS52" s="52">
        <v>573</v>
      </c>
      <c r="CT52" s="52">
        <v>642</v>
      </c>
      <c r="CU52" s="52">
        <v>796</v>
      </c>
      <c r="CV52" s="53">
        <v>874</v>
      </c>
      <c r="CX52" s="46">
        <v>3</v>
      </c>
      <c r="CY52" s="52">
        <v>2</v>
      </c>
      <c r="CZ52" s="52">
        <v>3</v>
      </c>
      <c r="DA52" s="52">
        <v>3</v>
      </c>
      <c r="DB52" s="52">
        <v>8</v>
      </c>
      <c r="DC52" s="52">
        <v>9</v>
      </c>
      <c r="DD52" s="53">
        <v>13</v>
      </c>
      <c r="DF52" s="46">
        <v>301</v>
      </c>
      <c r="DG52" s="52">
        <v>271</v>
      </c>
      <c r="DH52" s="52">
        <v>250</v>
      </c>
      <c r="DI52" s="52">
        <v>257</v>
      </c>
      <c r="DJ52" s="52">
        <v>264</v>
      </c>
      <c r="DK52" s="52">
        <v>259</v>
      </c>
      <c r="DL52" s="53">
        <v>236</v>
      </c>
      <c r="DN52" s="46">
        <v>20</v>
      </c>
      <c r="DO52" s="52">
        <v>9</v>
      </c>
      <c r="DP52" s="52">
        <v>11</v>
      </c>
      <c r="DQ52" s="52">
        <v>15</v>
      </c>
      <c r="DR52" s="52">
        <v>14</v>
      </c>
      <c r="DS52" s="52">
        <v>45</v>
      </c>
      <c r="DT52" s="53">
        <v>33</v>
      </c>
      <c r="DV52" s="46">
        <v>85</v>
      </c>
      <c r="DW52" s="52">
        <v>76</v>
      </c>
      <c r="DX52" s="52">
        <v>68</v>
      </c>
      <c r="DY52" s="52">
        <v>64</v>
      </c>
      <c r="DZ52" s="52">
        <v>135</v>
      </c>
      <c r="EA52" s="52">
        <v>380</v>
      </c>
      <c r="EB52" s="53">
        <v>167</v>
      </c>
      <c r="ED52" s="46">
        <v>53</v>
      </c>
      <c r="EE52" s="52">
        <v>43</v>
      </c>
      <c r="EF52" s="52">
        <v>28</v>
      </c>
      <c r="EG52" s="52">
        <v>43</v>
      </c>
      <c r="EH52" s="52">
        <v>49</v>
      </c>
      <c r="EI52" s="52">
        <v>94</v>
      </c>
      <c r="EJ52" s="53">
        <v>80</v>
      </c>
      <c r="EL52" s="46">
        <v>589</v>
      </c>
      <c r="EM52" s="52">
        <v>580</v>
      </c>
      <c r="EN52" s="52">
        <v>512</v>
      </c>
      <c r="EO52" s="52">
        <v>607</v>
      </c>
      <c r="EP52" s="52">
        <v>682</v>
      </c>
      <c r="EQ52" s="52">
        <v>1761</v>
      </c>
      <c r="ER52" s="53">
        <v>1141</v>
      </c>
      <c r="ET52" s="46">
        <v>731</v>
      </c>
      <c r="EU52" s="52">
        <v>588</v>
      </c>
      <c r="EV52" s="52">
        <v>561</v>
      </c>
      <c r="EW52" s="52">
        <v>657</v>
      </c>
      <c r="EX52" s="52">
        <v>690</v>
      </c>
      <c r="EY52" s="52">
        <v>1201</v>
      </c>
      <c r="EZ52" s="53">
        <v>1071</v>
      </c>
      <c r="FB52" s="46">
        <v>2149</v>
      </c>
      <c r="FC52" s="52">
        <v>1706</v>
      </c>
      <c r="FD52" s="52">
        <v>1762</v>
      </c>
      <c r="FE52" s="52">
        <v>1685</v>
      </c>
      <c r="FF52" s="52">
        <v>1632</v>
      </c>
      <c r="FG52" s="52">
        <v>2470</v>
      </c>
      <c r="FH52" s="53">
        <v>2815</v>
      </c>
      <c r="FJ52" s="46">
        <v>857</v>
      </c>
      <c r="FK52" s="52">
        <v>798</v>
      </c>
      <c r="FL52" s="52">
        <v>741</v>
      </c>
      <c r="FM52" s="52">
        <v>673</v>
      </c>
      <c r="FN52" s="52">
        <v>670</v>
      </c>
      <c r="FO52" s="52">
        <v>915</v>
      </c>
      <c r="FP52" s="53">
        <v>982</v>
      </c>
      <c r="FR52" s="46">
        <v>726</v>
      </c>
      <c r="FS52" s="52">
        <v>637</v>
      </c>
      <c r="FT52" s="52">
        <v>650</v>
      </c>
      <c r="FU52" s="52">
        <v>618</v>
      </c>
      <c r="FV52" s="52">
        <v>559</v>
      </c>
      <c r="FW52" s="52">
        <v>757</v>
      </c>
      <c r="FX52" s="53">
        <v>801</v>
      </c>
      <c r="FZ52" s="46">
        <v>2</v>
      </c>
      <c r="GA52" s="52">
        <v>3</v>
      </c>
      <c r="GB52" s="52">
        <v>6</v>
      </c>
      <c r="GC52" s="52">
        <v>6</v>
      </c>
      <c r="GD52" s="52">
        <v>6</v>
      </c>
      <c r="GE52" s="52">
        <v>67</v>
      </c>
      <c r="GF52" s="53">
        <v>16</v>
      </c>
      <c r="GH52" s="46">
        <v>323</v>
      </c>
      <c r="GI52" s="52">
        <v>263</v>
      </c>
      <c r="GJ52" s="52">
        <v>220</v>
      </c>
      <c r="GK52" s="52">
        <v>236</v>
      </c>
      <c r="GL52" s="52">
        <v>267</v>
      </c>
      <c r="GM52" s="52">
        <v>248</v>
      </c>
      <c r="GN52" s="53">
        <v>225</v>
      </c>
      <c r="GP52" s="46">
        <v>20</v>
      </c>
      <c r="GQ52" s="52">
        <v>14</v>
      </c>
      <c r="GR52" s="52">
        <v>12</v>
      </c>
      <c r="GS52" s="52">
        <v>14</v>
      </c>
      <c r="GT52" s="52">
        <v>22</v>
      </c>
      <c r="GU52" s="52">
        <v>52</v>
      </c>
      <c r="GV52" s="53">
        <v>37</v>
      </c>
      <c r="GX52" s="46">
        <v>120</v>
      </c>
      <c r="GY52" s="52">
        <v>90</v>
      </c>
      <c r="GZ52" s="52">
        <v>60</v>
      </c>
      <c r="HA52" s="52">
        <v>75</v>
      </c>
      <c r="HB52" s="52">
        <v>111</v>
      </c>
      <c r="HC52" s="52">
        <v>326</v>
      </c>
      <c r="HD52" s="53">
        <v>151</v>
      </c>
      <c r="HF52" s="46">
        <v>44</v>
      </c>
      <c r="HG52" s="52">
        <v>53</v>
      </c>
      <c r="HH52" s="52">
        <v>61</v>
      </c>
      <c r="HI52" s="52">
        <v>48</v>
      </c>
      <c r="HJ52" s="52">
        <v>34</v>
      </c>
      <c r="HK52" s="52">
        <v>126</v>
      </c>
      <c r="HL52" s="53">
        <v>65</v>
      </c>
      <c r="HN52" s="46">
        <v>695</v>
      </c>
      <c r="HO52" s="52">
        <v>590</v>
      </c>
      <c r="HP52" s="52">
        <v>555</v>
      </c>
      <c r="HQ52" s="52">
        <v>576</v>
      </c>
      <c r="HR52" s="52">
        <v>638</v>
      </c>
      <c r="HS52" s="52">
        <v>1695</v>
      </c>
      <c r="HT52" s="53">
        <v>1120</v>
      </c>
      <c r="HV52" s="46">
        <v>801</v>
      </c>
      <c r="HW52" s="52">
        <v>673</v>
      </c>
      <c r="HX52" s="52">
        <v>724</v>
      </c>
      <c r="HY52" s="52">
        <v>628</v>
      </c>
      <c r="HZ52" s="52">
        <v>648</v>
      </c>
      <c r="IA52" s="52">
        <v>1061</v>
      </c>
      <c r="IB52" s="53">
        <v>1074</v>
      </c>
      <c r="ID52" s="46">
        <v>2131</v>
      </c>
      <c r="IE52" s="52">
        <v>1777</v>
      </c>
      <c r="IF52" s="52">
        <v>1782</v>
      </c>
      <c r="IG52" s="52">
        <v>1801</v>
      </c>
      <c r="IH52" s="52">
        <v>1783</v>
      </c>
      <c r="II52" s="52">
        <v>2436</v>
      </c>
      <c r="IJ52" s="53">
        <v>2775</v>
      </c>
      <c r="IL52" s="46">
        <v>799</v>
      </c>
      <c r="IM52" s="52">
        <v>661</v>
      </c>
      <c r="IN52" s="52">
        <v>757</v>
      </c>
      <c r="IO52" s="52">
        <v>718</v>
      </c>
      <c r="IP52" s="52">
        <v>709</v>
      </c>
      <c r="IQ52" s="52">
        <v>969</v>
      </c>
      <c r="IR52" s="53">
        <v>1044</v>
      </c>
      <c r="IT52" s="46">
        <v>826</v>
      </c>
      <c r="IU52" s="52">
        <v>676</v>
      </c>
      <c r="IV52" s="52">
        <v>640</v>
      </c>
      <c r="IW52" s="52">
        <v>577</v>
      </c>
      <c r="IX52" s="52">
        <v>580</v>
      </c>
      <c r="IY52" s="52">
        <v>901</v>
      </c>
      <c r="IZ52" s="53">
        <v>885</v>
      </c>
      <c r="JB52" s="46">
        <v>7</v>
      </c>
      <c r="JC52" s="52">
        <v>6</v>
      </c>
      <c r="JD52" s="52">
        <v>3</v>
      </c>
      <c r="JE52" s="52">
        <v>2</v>
      </c>
      <c r="JF52" s="52">
        <v>2</v>
      </c>
      <c r="JG52" s="52">
        <v>10</v>
      </c>
      <c r="JH52" s="53">
        <v>2</v>
      </c>
      <c r="JJ52" s="46">
        <v>358</v>
      </c>
      <c r="JK52" s="52">
        <v>322</v>
      </c>
      <c r="JL52" s="52">
        <v>279</v>
      </c>
      <c r="JM52" s="52">
        <v>271</v>
      </c>
      <c r="JN52" s="52">
        <v>241</v>
      </c>
      <c r="JO52" s="52">
        <v>319</v>
      </c>
      <c r="JP52" s="53">
        <v>247</v>
      </c>
      <c r="JR52" s="46">
        <v>19</v>
      </c>
      <c r="JS52" s="52">
        <v>16</v>
      </c>
      <c r="JT52" s="52">
        <v>16</v>
      </c>
      <c r="JU52" s="52">
        <v>15</v>
      </c>
      <c r="JV52" s="52">
        <v>15</v>
      </c>
      <c r="JW52" s="52">
        <v>85</v>
      </c>
      <c r="JX52" s="53">
        <v>47</v>
      </c>
      <c r="JZ52" s="46">
        <v>117</v>
      </c>
      <c r="KA52" s="52">
        <v>63</v>
      </c>
      <c r="KB52" s="52">
        <v>55</v>
      </c>
      <c r="KC52" s="52">
        <v>75</v>
      </c>
      <c r="KD52" s="52">
        <v>121</v>
      </c>
      <c r="KE52" s="52">
        <v>400</v>
      </c>
      <c r="KF52" s="53">
        <v>176</v>
      </c>
      <c r="KH52" s="46">
        <v>57</v>
      </c>
      <c r="KI52" s="52">
        <v>32</v>
      </c>
      <c r="KJ52" s="52">
        <v>39</v>
      </c>
      <c r="KK52" s="52">
        <v>42</v>
      </c>
      <c r="KL52" s="52">
        <v>36</v>
      </c>
      <c r="KM52" s="52">
        <v>90</v>
      </c>
      <c r="KN52" s="53">
        <v>62</v>
      </c>
      <c r="KP52" s="46">
        <v>646</v>
      </c>
      <c r="KQ52" s="52">
        <v>552</v>
      </c>
      <c r="KR52" s="52">
        <v>553</v>
      </c>
      <c r="KS52" s="52">
        <v>618</v>
      </c>
      <c r="KT52" s="52">
        <v>741</v>
      </c>
      <c r="KU52" s="52">
        <v>1891</v>
      </c>
      <c r="KV52" s="53">
        <v>1215</v>
      </c>
      <c r="KX52" s="46">
        <v>642</v>
      </c>
      <c r="KY52" s="52">
        <v>547</v>
      </c>
      <c r="KZ52" s="52">
        <v>554</v>
      </c>
      <c r="LA52" s="52">
        <v>547</v>
      </c>
      <c r="LB52" s="52">
        <v>603</v>
      </c>
      <c r="LC52" s="52">
        <v>1208</v>
      </c>
      <c r="LD52" s="53">
        <v>1070</v>
      </c>
      <c r="LF52" s="46">
        <v>2121</v>
      </c>
      <c r="LG52" s="52">
        <v>1798</v>
      </c>
      <c r="LH52" s="52">
        <v>1690</v>
      </c>
      <c r="LI52" s="52">
        <v>1763</v>
      </c>
      <c r="LJ52" s="52">
        <v>1679</v>
      </c>
      <c r="LK52" s="52">
        <v>2681</v>
      </c>
      <c r="LL52" s="53">
        <v>2952</v>
      </c>
      <c r="LN52" s="46">
        <v>611</v>
      </c>
      <c r="LO52" s="52">
        <v>517</v>
      </c>
      <c r="LP52" s="52">
        <v>545</v>
      </c>
      <c r="LQ52" s="52">
        <v>628</v>
      </c>
      <c r="LR52" s="52">
        <v>893</v>
      </c>
      <c r="LS52" s="52">
        <v>959</v>
      </c>
      <c r="LT52" s="53">
        <v>923</v>
      </c>
      <c r="LV52" s="46">
        <v>519</v>
      </c>
      <c r="LW52" s="52">
        <v>472</v>
      </c>
      <c r="LX52" s="52">
        <v>408</v>
      </c>
      <c r="LY52" s="52">
        <v>445</v>
      </c>
      <c r="LZ52" s="52">
        <v>710</v>
      </c>
      <c r="MA52" s="52">
        <v>796</v>
      </c>
      <c r="MB52" s="53">
        <v>689</v>
      </c>
      <c r="MD52" s="46">
        <v>4</v>
      </c>
      <c r="ME52" s="52">
        <v>3</v>
      </c>
      <c r="MF52" s="52">
        <v>2</v>
      </c>
      <c r="MG52" s="52">
        <v>1</v>
      </c>
      <c r="MH52" s="52">
        <v>2</v>
      </c>
      <c r="MI52" s="52">
        <v>2</v>
      </c>
      <c r="MJ52" s="53">
        <v>1</v>
      </c>
      <c r="ML52" s="46">
        <v>349</v>
      </c>
      <c r="MM52" s="52">
        <v>318</v>
      </c>
      <c r="MN52" s="52">
        <v>195</v>
      </c>
      <c r="MO52" s="52">
        <v>126</v>
      </c>
      <c r="MP52" s="52">
        <v>290</v>
      </c>
      <c r="MQ52" s="52">
        <v>361</v>
      </c>
      <c r="MR52" s="53">
        <v>299</v>
      </c>
      <c r="MT52" s="46">
        <v>19</v>
      </c>
      <c r="MU52" s="52">
        <v>22</v>
      </c>
      <c r="MV52" s="52">
        <v>16</v>
      </c>
      <c r="MW52" s="52">
        <v>23</v>
      </c>
      <c r="MX52" s="52">
        <v>33</v>
      </c>
      <c r="MY52" s="52">
        <v>30</v>
      </c>
      <c r="MZ52" s="53">
        <v>18</v>
      </c>
      <c r="NB52" s="46">
        <v>128</v>
      </c>
      <c r="NC52" s="52">
        <v>110</v>
      </c>
      <c r="ND52" s="52">
        <v>198</v>
      </c>
      <c r="NE52" s="52">
        <v>112</v>
      </c>
      <c r="NF52" s="52">
        <v>276</v>
      </c>
      <c r="NG52" s="52">
        <v>454</v>
      </c>
      <c r="NH52" s="53">
        <v>162</v>
      </c>
      <c r="NJ52" s="46">
        <v>51</v>
      </c>
      <c r="NK52" s="52">
        <v>51</v>
      </c>
      <c r="NL52" s="52">
        <v>38</v>
      </c>
      <c r="NM52" s="52">
        <v>62</v>
      </c>
      <c r="NN52" s="52">
        <v>71</v>
      </c>
      <c r="NO52" s="52">
        <v>74</v>
      </c>
      <c r="NP52" s="53">
        <v>53</v>
      </c>
      <c r="NR52" s="46">
        <v>561</v>
      </c>
      <c r="NS52" s="52">
        <v>448</v>
      </c>
      <c r="NT52" s="52">
        <v>490</v>
      </c>
      <c r="NU52" s="52">
        <v>819</v>
      </c>
      <c r="NV52" s="52">
        <v>1362</v>
      </c>
      <c r="NW52" s="52">
        <v>1563</v>
      </c>
      <c r="NX52" s="53">
        <v>1021</v>
      </c>
      <c r="NZ52" s="46">
        <v>571</v>
      </c>
      <c r="OA52" s="52">
        <v>508</v>
      </c>
      <c r="OB52" s="52">
        <v>535</v>
      </c>
      <c r="OC52" s="52">
        <v>626</v>
      </c>
      <c r="OD52" s="52">
        <v>1084</v>
      </c>
      <c r="OE52" s="52">
        <v>1311</v>
      </c>
      <c r="OF52" s="53">
        <v>1023</v>
      </c>
      <c r="OH52" s="46">
        <v>1751</v>
      </c>
      <c r="OI52" s="52">
        <v>1533</v>
      </c>
      <c r="OJ52" s="52">
        <v>1265</v>
      </c>
      <c r="OK52" s="52">
        <v>1265</v>
      </c>
      <c r="OL52" s="52">
        <v>2537</v>
      </c>
      <c r="OM52" s="52">
        <v>3142</v>
      </c>
      <c r="ON52" s="53">
        <v>2769</v>
      </c>
      <c r="OP52" s="46">
        <v>809</v>
      </c>
      <c r="OQ52" s="52">
        <v>694</v>
      </c>
      <c r="OR52" s="52">
        <v>683</v>
      </c>
      <c r="OS52" s="52">
        <v>1026</v>
      </c>
      <c r="OT52" s="52">
        <v>813</v>
      </c>
      <c r="OU52" s="52">
        <v>1053</v>
      </c>
      <c r="OV52" s="53">
        <v>1029</v>
      </c>
      <c r="OX52" s="46">
        <v>699</v>
      </c>
      <c r="OY52" s="52">
        <v>603</v>
      </c>
      <c r="OZ52" s="52">
        <v>557</v>
      </c>
      <c r="PA52" s="52">
        <v>781</v>
      </c>
      <c r="PB52" s="52">
        <v>720</v>
      </c>
      <c r="PC52" s="52">
        <v>875</v>
      </c>
      <c r="PD52" s="53">
        <v>888</v>
      </c>
      <c r="PF52" s="46">
        <v>6</v>
      </c>
      <c r="PG52" s="52">
        <v>6</v>
      </c>
      <c r="PH52" s="52">
        <v>4</v>
      </c>
      <c r="PI52" s="52">
        <v>9</v>
      </c>
      <c r="PJ52" s="52">
        <v>5</v>
      </c>
      <c r="PK52" s="52">
        <v>13</v>
      </c>
      <c r="PL52" s="53">
        <v>10</v>
      </c>
      <c r="PN52" s="46">
        <v>395</v>
      </c>
      <c r="PO52" s="52">
        <v>333</v>
      </c>
      <c r="PP52" s="52">
        <v>277</v>
      </c>
      <c r="PQ52" s="52">
        <v>217</v>
      </c>
      <c r="PR52" s="52">
        <v>370</v>
      </c>
      <c r="PS52" s="52">
        <v>330</v>
      </c>
      <c r="PT52" s="53">
        <v>261</v>
      </c>
      <c r="PV52" s="46">
        <v>29</v>
      </c>
      <c r="PW52" s="52">
        <v>17</v>
      </c>
      <c r="PX52" s="52">
        <v>24</v>
      </c>
      <c r="PY52" s="52">
        <v>22</v>
      </c>
      <c r="PZ52" s="52">
        <v>26</v>
      </c>
      <c r="QA52" s="52">
        <v>78</v>
      </c>
      <c r="QB52" s="53">
        <v>42</v>
      </c>
      <c r="QD52" s="46">
        <v>158</v>
      </c>
      <c r="QE52" s="52">
        <v>155</v>
      </c>
      <c r="QF52" s="52">
        <v>151</v>
      </c>
      <c r="QG52" s="52">
        <v>165</v>
      </c>
      <c r="QH52" s="52">
        <v>137</v>
      </c>
      <c r="QI52" s="52">
        <v>395</v>
      </c>
      <c r="QJ52" s="53">
        <v>191</v>
      </c>
      <c r="QL52" s="46">
        <v>77</v>
      </c>
      <c r="QM52" s="52">
        <v>82</v>
      </c>
      <c r="QN52" s="52">
        <v>78</v>
      </c>
      <c r="QO52" s="52">
        <v>127</v>
      </c>
      <c r="QP52" s="52">
        <v>71</v>
      </c>
      <c r="QQ52" s="52">
        <v>108</v>
      </c>
      <c r="QR52" s="53">
        <v>86</v>
      </c>
      <c r="QT52" s="46">
        <v>580</v>
      </c>
      <c r="QU52" s="52">
        <v>550</v>
      </c>
      <c r="QV52" s="52">
        <v>578</v>
      </c>
      <c r="QW52" s="52">
        <v>1465</v>
      </c>
      <c r="QX52" s="52">
        <v>691</v>
      </c>
      <c r="QY52" s="52">
        <v>1819</v>
      </c>
      <c r="QZ52" s="53">
        <v>1168</v>
      </c>
      <c r="RB52" s="46">
        <v>775</v>
      </c>
      <c r="RC52" s="52">
        <v>618</v>
      </c>
      <c r="RD52" s="52">
        <v>481</v>
      </c>
      <c r="RE52" s="52">
        <v>823</v>
      </c>
      <c r="RF52" s="52">
        <v>756</v>
      </c>
      <c r="RG52" s="52">
        <v>1301</v>
      </c>
      <c r="RH52" s="53">
        <v>1127</v>
      </c>
      <c r="RJ52" s="46">
        <v>1998</v>
      </c>
      <c r="RK52" s="52">
        <v>1725</v>
      </c>
      <c r="RL52" s="52">
        <v>1456</v>
      </c>
      <c r="RM52" s="52">
        <v>2215</v>
      </c>
      <c r="RN52" s="52">
        <v>1919</v>
      </c>
      <c r="RO52" s="52">
        <v>2797</v>
      </c>
      <c r="RP52" s="53">
        <v>2543</v>
      </c>
      <c r="RR52" s="46">
        <v>801</v>
      </c>
      <c r="RS52" s="52">
        <v>727</v>
      </c>
      <c r="RT52" s="52">
        <v>714</v>
      </c>
      <c r="RU52" s="52">
        <v>707</v>
      </c>
      <c r="RV52" s="52">
        <v>686</v>
      </c>
      <c r="RW52" s="52">
        <v>919</v>
      </c>
      <c r="RX52" s="53">
        <v>997</v>
      </c>
      <c r="RZ52" s="46">
        <v>693</v>
      </c>
      <c r="SA52" s="52">
        <v>613</v>
      </c>
      <c r="SB52" s="52">
        <v>654</v>
      </c>
      <c r="SC52" s="52">
        <v>538</v>
      </c>
      <c r="SD52" s="52">
        <v>613</v>
      </c>
      <c r="SE52" s="52">
        <v>868</v>
      </c>
      <c r="SF52" s="53">
        <v>807</v>
      </c>
      <c r="SH52" s="46">
        <v>5</v>
      </c>
      <c r="SI52" s="52">
        <v>6</v>
      </c>
      <c r="SJ52" s="52">
        <v>2</v>
      </c>
      <c r="SK52" s="52">
        <v>3</v>
      </c>
      <c r="SL52" s="52">
        <v>9</v>
      </c>
      <c r="SM52" s="52">
        <v>12</v>
      </c>
      <c r="SN52" s="53">
        <v>14</v>
      </c>
      <c r="SP52" s="46">
        <v>383</v>
      </c>
      <c r="SQ52" s="52">
        <v>273</v>
      </c>
      <c r="SR52" s="52">
        <v>294</v>
      </c>
      <c r="SS52" s="52">
        <v>275</v>
      </c>
      <c r="ST52" s="52">
        <v>297</v>
      </c>
      <c r="SU52" s="52">
        <v>278</v>
      </c>
      <c r="SV52" s="53">
        <v>233</v>
      </c>
      <c r="SX52" s="46">
        <v>18</v>
      </c>
      <c r="SY52" s="52">
        <v>14</v>
      </c>
      <c r="SZ52" s="52">
        <v>21</v>
      </c>
      <c r="TA52" s="52">
        <v>17</v>
      </c>
      <c r="TB52" s="52">
        <v>23</v>
      </c>
      <c r="TC52" s="52">
        <v>75</v>
      </c>
      <c r="TD52" s="53">
        <v>47</v>
      </c>
      <c r="TF52" s="46">
        <v>108</v>
      </c>
      <c r="TG52" s="52">
        <v>71</v>
      </c>
      <c r="TH52" s="52">
        <v>67</v>
      </c>
      <c r="TI52" s="52">
        <v>65</v>
      </c>
      <c r="TJ52" s="52">
        <v>136</v>
      </c>
      <c r="TK52" s="52">
        <v>361</v>
      </c>
      <c r="TL52" s="53">
        <v>144</v>
      </c>
      <c r="TN52" s="46">
        <v>56</v>
      </c>
      <c r="TO52" s="52">
        <v>78</v>
      </c>
      <c r="TP52" s="52">
        <v>75</v>
      </c>
      <c r="TQ52" s="52">
        <v>85</v>
      </c>
      <c r="TR52" s="52">
        <v>88</v>
      </c>
      <c r="TS52" s="52">
        <v>123</v>
      </c>
      <c r="TT52" s="53">
        <v>99</v>
      </c>
      <c r="TV52" s="46">
        <v>609</v>
      </c>
      <c r="TW52" s="52">
        <v>568</v>
      </c>
      <c r="TX52" s="52">
        <v>548</v>
      </c>
      <c r="TY52" s="52">
        <v>533</v>
      </c>
      <c r="TZ52" s="52">
        <v>728</v>
      </c>
      <c r="UA52" s="52">
        <v>1876</v>
      </c>
      <c r="UB52" s="53">
        <v>1217</v>
      </c>
      <c r="UD52" s="46">
        <v>772</v>
      </c>
      <c r="UE52" s="52">
        <v>710</v>
      </c>
      <c r="UF52" s="52">
        <v>662</v>
      </c>
      <c r="UG52" s="52">
        <v>619</v>
      </c>
      <c r="UH52" s="52">
        <v>703</v>
      </c>
      <c r="UI52" s="52">
        <v>1228</v>
      </c>
      <c r="UJ52" s="53">
        <v>926</v>
      </c>
      <c r="UL52" s="46">
        <v>1905</v>
      </c>
      <c r="UM52" s="52">
        <v>1585</v>
      </c>
      <c r="UN52" s="52">
        <v>1668</v>
      </c>
      <c r="UO52" s="52">
        <v>1614</v>
      </c>
      <c r="UP52" s="52">
        <v>1705</v>
      </c>
      <c r="UQ52" s="52">
        <v>2566</v>
      </c>
      <c r="UR52" s="53">
        <v>2701</v>
      </c>
      <c r="UT52" s="46">
        <v>858</v>
      </c>
      <c r="UU52" s="52">
        <v>687</v>
      </c>
      <c r="UV52" s="52">
        <v>682</v>
      </c>
      <c r="UW52" s="52">
        <v>703</v>
      </c>
      <c r="UX52" s="52">
        <v>682</v>
      </c>
      <c r="UY52" s="52">
        <v>912</v>
      </c>
      <c r="UZ52" s="53">
        <v>874</v>
      </c>
      <c r="VB52" s="46">
        <v>761</v>
      </c>
      <c r="VC52" s="52">
        <v>655</v>
      </c>
      <c r="VD52" s="52">
        <v>642</v>
      </c>
      <c r="VE52" s="52">
        <v>659</v>
      </c>
      <c r="VF52" s="52">
        <v>612</v>
      </c>
      <c r="VG52" s="52">
        <v>917</v>
      </c>
      <c r="VH52" s="53">
        <v>805</v>
      </c>
      <c r="VJ52" s="46">
        <v>5</v>
      </c>
      <c r="VK52" s="52">
        <v>3</v>
      </c>
      <c r="VL52" s="52">
        <v>6</v>
      </c>
      <c r="VM52" s="52">
        <v>3</v>
      </c>
      <c r="VN52" s="52">
        <v>4</v>
      </c>
      <c r="VO52" s="52">
        <v>9</v>
      </c>
      <c r="VP52" s="53">
        <v>10</v>
      </c>
      <c r="VR52" s="46">
        <v>332</v>
      </c>
      <c r="VS52" s="52">
        <v>276</v>
      </c>
      <c r="VT52" s="52">
        <v>240</v>
      </c>
      <c r="VU52" s="52">
        <v>272</v>
      </c>
      <c r="VV52" s="52">
        <v>260</v>
      </c>
      <c r="VW52" s="52">
        <v>278</v>
      </c>
      <c r="VX52" s="53">
        <v>258</v>
      </c>
      <c r="VZ52" s="46">
        <v>15</v>
      </c>
      <c r="WA52" s="52">
        <v>19</v>
      </c>
      <c r="WB52" s="52">
        <v>18</v>
      </c>
      <c r="WC52" s="52">
        <v>11</v>
      </c>
      <c r="WD52" s="52">
        <v>19</v>
      </c>
      <c r="WE52" s="52">
        <v>51</v>
      </c>
      <c r="WF52" s="53">
        <v>46</v>
      </c>
      <c r="WH52" s="46">
        <v>99</v>
      </c>
      <c r="WI52" s="52">
        <v>78</v>
      </c>
      <c r="WJ52" s="52">
        <v>88</v>
      </c>
      <c r="WK52" s="52">
        <v>85</v>
      </c>
      <c r="WL52" s="52">
        <v>122</v>
      </c>
      <c r="WM52" s="52">
        <v>402</v>
      </c>
      <c r="WN52" s="53">
        <v>157</v>
      </c>
      <c r="WP52" s="46">
        <v>50</v>
      </c>
      <c r="WQ52" s="52">
        <v>42</v>
      </c>
      <c r="WR52" s="52">
        <v>41</v>
      </c>
      <c r="WS52" s="52">
        <v>56</v>
      </c>
      <c r="WT52" s="52">
        <v>58</v>
      </c>
      <c r="WU52" s="52">
        <v>82</v>
      </c>
      <c r="WV52" s="53">
        <v>60</v>
      </c>
      <c r="WX52" s="46">
        <v>581</v>
      </c>
      <c r="WY52" s="52">
        <v>589</v>
      </c>
      <c r="WZ52" s="52">
        <v>538</v>
      </c>
      <c r="XA52" s="52">
        <v>556</v>
      </c>
      <c r="XB52" s="52">
        <v>673</v>
      </c>
      <c r="XC52" s="52">
        <v>1738</v>
      </c>
      <c r="XD52" s="53">
        <v>1156</v>
      </c>
      <c r="XF52" s="46">
        <v>608</v>
      </c>
      <c r="XG52" s="52">
        <v>682</v>
      </c>
      <c r="XH52" s="52">
        <v>553</v>
      </c>
      <c r="XI52" s="52">
        <v>550</v>
      </c>
      <c r="XJ52" s="52">
        <v>595</v>
      </c>
      <c r="XK52" s="52">
        <v>988</v>
      </c>
      <c r="XL52" s="53">
        <v>921</v>
      </c>
      <c r="XN52" s="46">
        <v>2110</v>
      </c>
      <c r="XO52" s="52">
        <v>1718</v>
      </c>
      <c r="XP52" s="52">
        <v>1629</v>
      </c>
      <c r="XQ52" s="52">
        <v>1636</v>
      </c>
      <c r="XR52" s="52">
        <v>1648</v>
      </c>
      <c r="XS52" s="52">
        <v>2481</v>
      </c>
      <c r="XT52" s="53">
        <v>2392</v>
      </c>
      <c r="XV52" s="46">
        <f>SUMIFS(Raw!$I:$I, Raw!$A:$A, Dispositions!XV$14, Raw!$C:$C, Dispositions!$C52, Raw!$H:$H, "E02")</f>
        <v>738</v>
      </c>
      <c r="XW52" s="52">
        <f>SUMIFS(Raw!$I:$I, Raw!$A:$A, Dispositions!XW$14, Raw!$C:$C, Dispositions!$C52, Raw!$H:$H, "E02")</f>
        <v>692</v>
      </c>
      <c r="XX52" s="52">
        <f>SUMIFS(Raw!$I:$I, Raw!$A:$A, Dispositions!XX$14, Raw!$C:$C, Dispositions!$C52, Raw!$H:$H, "E02")</f>
        <v>731</v>
      </c>
      <c r="XY52" s="52">
        <f>SUMIFS(Raw!$I:$I, Raw!$A:$A, Dispositions!XY$14, Raw!$C:$C, Dispositions!$C52, Raw!$H:$H, "E02")</f>
        <v>702</v>
      </c>
      <c r="XZ52" s="52">
        <f>SUMIFS(Raw!$I:$I, Raw!$A:$A, Dispositions!XZ$14, Raw!$C:$C, Dispositions!$C52, Raw!$H:$H, "E02")</f>
        <v>702</v>
      </c>
      <c r="YA52" s="52">
        <f>SUMIFS(Raw!$I:$I, Raw!$A:$A, Dispositions!YA$14, Raw!$C:$C, Dispositions!$C52, Raw!$H:$H, "E02")</f>
        <v>969</v>
      </c>
      <c r="YB52" s="53">
        <f>SUMIFS(Raw!$I:$I, Raw!$A:$A, Dispositions!YB$14, Raw!$C:$C, Dispositions!$C52, Raw!$H:$H, "E02")</f>
        <v>943</v>
      </c>
      <c r="YD52" s="46">
        <f>SUMIFS(Raw!$I:$I, Raw!$A:$A, Dispositions!YD$14, Raw!$C:$C, Dispositions!$C52, Raw!$H:$H, "E03")</f>
        <v>794</v>
      </c>
      <c r="YE52" s="52">
        <f>SUMIFS(Raw!$I:$I, Raw!$A:$A, Dispositions!YE$14, Raw!$C:$C, Dispositions!$C52, Raw!$H:$H, "E03")</f>
        <v>698</v>
      </c>
      <c r="YF52" s="52">
        <f>SUMIFS(Raw!$I:$I, Raw!$A:$A, Dispositions!YF$14, Raw!$C:$C, Dispositions!$C52, Raw!$H:$H, "E03")</f>
        <v>635</v>
      </c>
      <c r="YG52" s="52">
        <f>SUMIFS(Raw!$I:$I, Raw!$A:$A, Dispositions!YG$14, Raw!$C:$C, Dispositions!$C52, Raw!$H:$H, "E03")</f>
        <v>653</v>
      </c>
      <c r="YH52" s="52">
        <f>SUMIFS(Raw!$I:$I, Raw!$A:$A, Dispositions!YH$14, Raw!$C:$C, Dispositions!$C52, Raw!$H:$H, "E03")</f>
        <v>638</v>
      </c>
      <c r="YI52" s="52">
        <f>SUMIFS(Raw!$I:$I, Raw!$A:$A, Dispositions!YI$14, Raw!$C:$C, Dispositions!$C52, Raw!$H:$H, "E03")</f>
        <v>776</v>
      </c>
      <c r="YJ52" s="53">
        <f>SUMIFS(Raw!$I:$I, Raw!$A:$A, Dispositions!YJ$14, Raw!$C:$C, Dispositions!$C52, Raw!$H:$H, "E03")</f>
        <v>888</v>
      </c>
      <c r="YL52" s="46">
        <f>SUMIFS(Raw!$I:$I, Raw!$A:$A, Dispositions!YL$14, Raw!$C:$C, Dispositions!$C52, Raw!$H:$H, "E05")</f>
        <v>7</v>
      </c>
      <c r="YM52" s="52">
        <f>SUMIFS(Raw!$I:$I, Raw!$A:$A, Dispositions!YM$14, Raw!$C:$C, Dispositions!$C52, Raw!$H:$H, "E05")</f>
        <v>8</v>
      </c>
      <c r="YN52" s="52">
        <f>SUMIFS(Raw!$I:$I, Raw!$A:$A, Dispositions!YN$14, Raw!$C:$C, Dispositions!$C52, Raw!$H:$H, "E05")</f>
        <v>1</v>
      </c>
      <c r="YO52" s="52">
        <f>SUMIFS(Raw!$I:$I, Raw!$A:$A, Dispositions!YO$14, Raw!$C:$C, Dispositions!$C52, Raw!$H:$H, "E05")</f>
        <v>6</v>
      </c>
      <c r="YP52" s="52">
        <f>SUMIFS(Raw!$I:$I, Raw!$A:$A, Dispositions!YP$14, Raw!$C:$C, Dispositions!$C52, Raw!$H:$H, "E05")</f>
        <v>4</v>
      </c>
      <c r="YQ52" s="52">
        <f>SUMIFS(Raw!$I:$I, Raw!$A:$A, Dispositions!YQ$14, Raw!$C:$C, Dispositions!$C52, Raw!$H:$H, "E05")</f>
        <v>8</v>
      </c>
      <c r="YR52" s="53">
        <f>SUMIFS(Raw!$I:$I, Raw!$A:$A, Dispositions!YR$14, Raw!$C:$C, Dispositions!$C52, Raw!$H:$H, "E05")</f>
        <v>8</v>
      </c>
      <c r="YT52" s="46">
        <f>SUMIFS(Raw!$I:$I, Raw!$A:$A, Dispositions!YT$14, Raw!$C:$C, Dispositions!$C52, Raw!$H:$H, "E12")</f>
        <v>352</v>
      </c>
      <c r="YU52" s="52">
        <f>SUMIFS(Raw!$I:$I, Raw!$A:$A, Dispositions!YU$14, Raw!$C:$C, Dispositions!$C52, Raw!$H:$H, "E12")</f>
        <v>269</v>
      </c>
      <c r="YV52" s="52">
        <f>SUMIFS(Raw!$I:$I, Raw!$A:$A, Dispositions!YV$14, Raw!$C:$C, Dispositions!$C52, Raw!$H:$H, "E12")</f>
        <v>258</v>
      </c>
      <c r="YW52" s="52">
        <f>SUMIFS(Raw!$I:$I, Raw!$A:$A, Dispositions!YW$14, Raw!$C:$C, Dispositions!$C52, Raw!$H:$H, "E12")</f>
        <v>231</v>
      </c>
      <c r="YX52" s="52">
        <f>SUMIFS(Raw!$I:$I, Raw!$A:$A, Dispositions!YX$14, Raw!$C:$C, Dispositions!$C52, Raw!$H:$H, "E12")</f>
        <v>260</v>
      </c>
      <c r="YY52" s="52">
        <f>SUMIFS(Raw!$I:$I, Raw!$A:$A, Dispositions!YY$14, Raw!$C:$C, Dispositions!$C52, Raw!$H:$H, "E12")</f>
        <v>317</v>
      </c>
      <c r="YZ52" s="53">
        <f>SUMIFS(Raw!$I:$I, Raw!$A:$A, Dispositions!YZ$14, Raw!$C:$C, Dispositions!$C52, Raw!$H:$H, "E12")</f>
        <v>222</v>
      </c>
      <c r="ZB52" s="46">
        <f>SUMIFS(Raw!$I:$I, Raw!$A:$A, Dispositions!ZB$14, Raw!$C:$C, Dispositions!$C52, Raw!$H:$H, "E13")</f>
        <v>20</v>
      </c>
      <c r="ZC52" s="52">
        <f>SUMIFS(Raw!$I:$I, Raw!$A:$A, Dispositions!ZC$14, Raw!$C:$C, Dispositions!$C52, Raw!$H:$H, "E13")</f>
        <v>14</v>
      </c>
      <c r="ZD52" s="52">
        <f>SUMIFS(Raw!$I:$I, Raw!$A:$A, Dispositions!ZD$14, Raw!$C:$C, Dispositions!$C52, Raw!$H:$H, "E13")</f>
        <v>15</v>
      </c>
      <c r="ZE52" s="52">
        <f>SUMIFS(Raw!$I:$I, Raw!$A:$A, Dispositions!ZE$14, Raw!$C:$C, Dispositions!$C52, Raw!$H:$H, "E13")</f>
        <v>11</v>
      </c>
      <c r="ZF52" s="52">
        <f>SUMIFS(Raw!$I:$I, Raw!$A:$A, Dispositions!ZF$14, Raw!$C:$C, Dispositions!$C52, Raw!$H:$H, "E13")</f>
        <v>19</v>
      </c>
      <c r="ZG52" s="52">
        <f>SUMIFS(Raw!$I:$I, Raw!$A:$A, Dispositions!ZG$14, Raw!$C:$C, Dispositions!$C52, Raw!$H:$H, "E13")</f>
        <v>55</v>
      </c>
      <c r="ZH52" s="53">
        <f>SUMIFS(Raw!$I:$I, Raw!$A:$A, Dispositions!ZH$14, Raw!$C:$C, Dispositions!$C52, Raw!$H:$H, "E13")</f>
        <v>18</v>
      </c>
      <c r="ZJ52" s="46">
        <f>SUMIFS(Raw!$I:$I, Raw!$A:$A, Dispositions!ZJ$14, Raw!$C:$C, Dispositions!$C52, Raw!$H:$H, "E14")</f>
        <v>89</v>
      </c>
      <c r="ZK52" s="52">
        <f>SUMIFS(Raw!$I:$I, Raw!$A:$A, Dispositions!ZK$14, Raw!$C:$C, Dispositions!$C52, Raw!$H:$H, "E14")</f>
        <v>68</v>
      </c>
      <c r="ZL52" s="52">
        <f>SUMIFS(Raw!$I:$I, Raw!$A:$A, Dispositions!ZL$14, Raw!$C:$C, Dispositions!$C52, Raw!$H:$H, "E14")</f>
        <v>66</v>
      </c>
      <c r="ZM52" s="52">
        <f>SUMIFS(Raw!$I:$I, Raw!$A:$A, Dispositions!ZM$14, Raw!$C:$C, Dispositions!$C52, Raw!$H:$H, "E14")</f>
        <v>76</v>
      </c>
      <c r="ZN52" s="52">
        <f>SUMIFS(Raw!$I:$I, Raw!$A:$A, Dispositions!ZN$14, Raw!$C:$C, Dispositions!$C52, Raw!$H:$H, "E14")</f>
        <v>110</v>
      </c>
      <c r="ZO52" s="52">
        <f>SUMIFS(Raw!$I:$I, Raw!$A:$A, Dispositions!ZO$14, Raw!$C:$C, Dispositions!$C52, Raw!$H:$H, "E14")</f>
        <v>366</v>
      </c>
      <c r="ZP52" s="53">
        <f>SUMIFS(Raw!$I:$I, Raw!$A:$A, Dispositions!ZP$14, Raw!$C:$C, Dispositions!$C52, Raw!$H:$H, "E14")</f>
        <v>129</v>
      </c>
      <c r="ZR52" s="46">
        <f>SUMIFS(Raw!$I:$I, Raw!$A:$A, Dispositions!ZR$14, Raw!$C:$C, Dispositions!$C52, Raw!$H:$H, "E15")</f>
        <v>45</v>
      </c>
      <c r="ZS52" s="52">
        <f>SUMIFS(Raw!$I:$I, Raw!$A:$A, Dispositions!ZS$14, Raw!$C:$C, Dispositions!$C52, Raw!$H:$H, "E15")</f>
        <v>41</v>
      </c>
      <c r="ZT52" s="52">
        <f>SUMIFS(Raw!$I:$I, Raw!$A:$A, Dispositions!ZT$14, Raw!$C:$C, Dispositions!$C52, Raw!$H:$H, "E15")</f>
        <v>48</v>
      </c>
      <c r="ZU52" s="52">
        <f>SUMIFS(Raw!$I:$I, Raw!$A:$A, Dispositions!ZU$14, Raw!$C:$C, Dispositions!$C52, Raw!$H:$H, "E15")</f>
        <v>48</v>
      </c>
      <c r="ZV52" s="52">
        <f>SUMIFS(Raw!$I:$I, Raw!$A:$A, Dispositions!ZV$14, Raw!$C:$C, Dispositions!$C52, Raw!$H:$H, "E15")</f>
        <v>50</v>
      </c>
      <c r="ZW52" s="52">
        <f>SUMIFS(Raw!$I:$I, Raw!$A:$A, Dispositions!ZW$14, Raw!$C:$C, Dispositions!$C52, Raw!$H:$H, "E15")</f>
        <v>72</v>
      </c>
      <c r="ZX52" s="53">
        <f>SUMIFS(Raw!$I:$I, Raw!$A:$A, Dispositions!ZX$14, Raw!$C:$C, Dispositions!$C52, Raw!$H:$H, "E15")</f>
        <v>35</v>
      </c>
      <c r="ZZ52" s="46">
        <f>SUMIFS(Raw!$I:$I, Raw!$A:$A, Dispositions!ZZ$14, Raw!$C:$C, Dispositions!$C52, Raw!$H:$H, "E16")</f>
        <v>553</v>
      </c>
      <c r="AAA52" s="52">
        <f>SUMIFS(Raw!$I:$I, Raw!$A:$A, Dispositions!AAA$14, Raw!$C:$C, Dispositions!$C52, Raw!$H:$H, "E16")</f>
        <v>467</v>
      </c>
      <c r="AAB52" s="52">
        <f>SUMIFS(Raw!$I:$I, Raw!$A:$A, Dispositions!AAB$14, Raw!$C:$C, Dispositions!$C52, Raw!$H:$H, "E16")</f>
        <v>477</v>
      </c>
      <c r="AAC52" s="52">
        <f>SUMIFS(Raw!$I:$I, Raw!$A:$A, Dispositions!AAC$14, Raw!$C:$C, Dispositions!$C52, Raw!$H:$H, "E16")</f>
        <v>501</v>
      </c>
      <c r="AAD52" s="52">
        <f>SUMIFS(Raw!$I:$I, Raw!$A:$A, Dispositions!AAD$14, Raw!$C:$C, Dispositions!$C52, Raw!$H:$H, "E16")</f>
        <v>716</v>
      </c>
      <c r="AAE52" s="52">
        <f>SUMIFS(Raw!$I:$I, Raw!$A:$A, Dispositions!AAE$14, Raw!$C:$C, Dispositions!$C52, Raw!$H:$H, "E16")</f>
        <v>1610</v>
      </c>
      <c r="AAF52" s="53">
        <f>SUMIFS(Raw!$I:$I, Raw!$A:$A, Dispositions!AAF$14, Raw!$C:$C, Dispositions!$C52, Raw!$H:$H, "E16")</f>
        <v>856</v>
      </c>
      <c r="AAH52" s="46">
        <f>SUMIFS(Raw!$I:$I, Raw!$A:$A, Dispositions!AAH$14, Raw!$C:$C, Dispositions!$C52, Raw!$H:$H, "E18")</f>
        <v>594</v>
      </c>
      <c r="AAI52" s="52">
        <f>SUMIFS(Raw!$I:$I, Raw!$A:$A, Dispositions!AAI$14, Raw!$C:$C, Dispositions!$C52, Raw!$H:$H, "E18")</f>
        <v>543</v>
      </c>
      <c r="AAJ52" s="52">
        <f>SUMIFS(Raw!$I:$I, Raw!$A:$A, Dispositions!AAJ$14, Raw!$C:$C, Dispositions!$C52, Raw!$H:$H, "E18")</f>
        <v>573</v>
      </c>
      <c r="AAK52" s="52">
        <f>SUMIFS(Raw!$I:$I, Raw!$A:$A, Dispositions!AAK$14, Raw!$C:$C, Dispositions!$C52, Raw!$H:$H, "E18")</f>
        <v>534</v>
      </c>
      <c r="AAL52" s="52">
        <f>SUMIFS(Raw!$I:$I, Raw!$A:$A, Dispositions!AAL$14, Raw!$C:$C, Dispositions!$C52, Raw!$H:$H, "E18")</f>
        <v>544</v>
      </c>
      <c r="AAM52" s="52">
        <f>SUMIFS(Raw!$I:$I, Raw!$A:$A, Dispositions!AAM$14, Raw!$C:$C, Dispositions!$C52, Raw!$H:$H, "E18")</f>
        <v>952</v>
      </c>
      <c r="AAN52" s="53">
        <f>SUMIFS(Raw!$I:$I, Raw!$A:$A, Dispositions!AAN$14, Raw!$C:$C, Dispositions!$C52, Raw!$H:$H, "E18")</f>
        <v>802</v>
      </c>
      <c r="AAP52" s="46">
        <f>SUMIFS(Raw!$I:$I, Raw!$A:$A, Dispositions!AAP$14, Raw!$C:$C, Dispositions!$C52, Raw!$H:$H, "E34")</f>
        <v>1963</v>
      </c>
      <c r="AAQ52" s="52">
        <f>SUMIFS(Raw!$I:$I, Raw!$A:$A, Dispositions!AAQ$14, Raw!$C:$C, Dispositions!$C52, Raw!$H:$H, "E34")</f>
        <v>1632</v>
      </c>
      <c r="AAR52" s="52">
        <f>SUMIFS(Raw!$I:$I, Raw!$A:$A, Dispositions!AAR$14, Raw!$C:$C, Dispositions!$C52, Raw!$H:$H, "E34")</f>
        <v>1652</v>
      </c>
      <c r="AAS52" s="52">
        <f>SUMIFS(Raw!$I:$I, Raw!$A:$A, Dispositions!AAS$14, Raw!$C:$C, Dispositions!$C52, Raw!$H:$H, "E34")</f>
        <v>1597</v>
      </c>
      <c r="AAT52" s="52">
        <f>SUMIFS(Raw!$I:$I, Raw!$A:$A, Dispositions!AAT$14, Raw!$C:$C, Dispositions!$C52, Raw!$H:$H, "E34")</f>
        <v>1610</v>
      </c>
      <c r="AAU52" s="52">
        <f>SUMIFS(Raw!$I:$I, Raw!$A:$A, Dispositions!AAU$14, Raw!$C:$C, Dispositions!$C52, Raw!$H:$H, "E34")</f>
        <v>2598</v>
      </c>
      <c r="AAV52" s="53">
        <f>SUMIFS(Raw!$I:$I, Raw!$A:$A, Dispositions!AAV$14, Raw!$C:$C, Dispositions!$C52, Raw!$H:$H, "E34")</f>
        <v>2598</v>
      </c>
      <c r="AAX52" s="46">
        <f>SUMIFS(Raw!$I:$I, Raw!$A:$A, Dispositions!AAX$14, Raw!$C:$C, Dispositions!$C52, Raw!$H:$H, "E02")</f>
        <v>0</v>
      </c>
      <c r="AAY52" s="52">
        <f>SUMIFS(Raw!$I:$I, Raw!$A:$A, Dispositions!AAY$14, Raw!$C:$C, Dispositions!$C52, Raw!$H:$H, "E02")</f>
        <v>0</v>
      </c>
      <c r="AAZ52" s="52">
        <f>SUMIFS(Raw!$I:$I, Raw!$A:$A, Dispositions!AAZ$14, Raw!$C:$C, Dispositions!$C52, Raw!$H:$H, "E02")</f>
        <v>0</v>
      </c>
      <c r="ABA52" s="52">
        <f>SUMIFS(Raw!$I:$I, Raw!$A:$A, Dispositions!ABA$14, Raw!$C:$C, Dispositions!$C52, Raw!$H:$H, "E02")</f>
        <v>0</v>
      </c>
      <c r="ABB52" s="52">
        <f>SUMIFS(Raw!$I:$I, Raw!$A:$A, Dispositions!ABB$14, Raw!$C:$C, Dispositions!$C52, Raw!$H:$H, "E02")</f>
        <v>0</v>
      </c>
      <c r="ABC52" s="52">
        <f>SUMIFS(Raw!$I:$I, Raw!$A:$A, Dispositions!ABC$14, Raw!$C:$C, Dispositions!$C52, Raw!$H:$H, "E02")</f>
        <v>0</v>
      </c>
      <c r="ABD52" s="53">
        <f>SUMIFS(Raw!$I:$I, Raw!$A:$A, Dispositions!ABD$14, Raw!$C:$C, Dispositions!$C52, Raw!$H:$H, "E02")</f>
        <v>0</v>
      </c>
      <c r="ABF52" s="46">
        <f>SUMIFS(Raw!$I:$I, Raw!$A:$A, Dispositions!ABF$14, Raw!$C:$C, Dispositions!$C52, Raw!$H:$H, "E03")</f>
        <v>0</v>
      </c>
      <c r="ABG52" s="52">
        <f>SUMIFS(Raw!$I:$I, Raw!$A:$A, Dispositions!ABG$14, Raw!$C:$C, Dispositions!$C52, Raw!$H:$H, "E03")</f>
        <v>0</v>
      </c>
      <c r="ABH52" s="52">
        <f>SUMIFS(Raw!$I:$I, Raw!$A:$A, Dispositions!ABH$14, Raw!$C:$C, Dispositions!$C52, Raw!$H:$H, "E03")</f>
        <v>0</v>
      </c>
      <c r="ABI52" s="52">
        <f>SUMIFS(Raw!$I:$I, Raw!$A:$A, Dispositions!ABI$14, Raw!$C:$C, Dispositions!$C52, Raw!$H:$H, "E03")</f>
        <v>0</v>
      </c>
      <c r="ABJ52" s="52">
        <f>SUMIFS(Raw!$I:$I, Raw!$A:$A, Dispositions!ABJ$14, Raw!$C:$C, Dispositions!$C52, Raw!$H:$H, "E03")</f>
        <v>0</v>
      </c>
      <c r="ABK52" s="52">
        <f>SUMIFS(Raw!$I:$I, Raw!$A:$A, Dispositions!ABK$14, Raw!$C:$C, Dispositions!$C52, Raw!$H:$H, "E03")</f>
        <v>0</v>
      </c>
      <c r="ABL52" s="53">
        <f>SUMIFS(Raw!$I:$I, Raw!$A:$A, Dispositions!ABL$14, Raw!$C:$C, Dispositions!$C52, Raw!$H:$H, "E03")</f>
        <v>0</v>
      </c>
      <c r="ABN52" s="46">
        <f>SUMIFS(Raw!$I:$I, Raw!$A:$A, Dispositions!ABN$14, Raw!$C:$C, Dispositions!$C52, Raw!$H:$H, "E05")</f>
        <v>0</v>
      </c>
      <c r="ABO52" s="52">
        <f>SUMIFS(Raw!$I:$I, Raw!$A:$A, Dispositions!ABO$14, Raw!$C:$C, Dispositions!$C52, Raw!$H:$H, "E05")</f>
        <v>0</v>
      </c>
      <c r="ABP52" s="52">
        <f>SUMIFS(Raw!$I:$I, Raw!$A:$A, Dispositions!ABP$14, Raw!$C:$C, Dispositions!$C52, Raw!$H:$H, "E05")</f>
        <v>0</v>
      </c>
      <c r="ABQ52" s="52">
        <f>SUMIFS(Raw!$I:$I, Raw!$A:$A, Dispositions!ABQ$14, Raw!$C:$C, Dispositions!$C52, Raw!$H:$H, "E05")</f>
        <v>0</v>
      </c>
      <c r="ABR52" s="52">
        <f>SUMIFS(Raw!$I:$I, Raw!$A:$A, Dispositions!ABR$14, Raw!$C:$C, Dispositions!$C52, Raw!$H:$H, "E05")</f>
        <v>0</v>
      </c>
      <c r="ABS52" s="52">
        <f>SUMIFS(Raw!$I:$I, Raw!$A:$A, Dispositions!ABS$14, Raw!$C:$C, Dispositions!$C52, Raw!$H:$H, "E05")</f>
        <v>0</v>
      </c>
      <c r="ABT52" s="53">
        <f>SUMIFS(Raw!$I:$I, Raw!$A:$A, Dispositions!ABT$14, Raw!$C:$C, Dispositions!$C52, Raw!$H:$H, "E05")</f>
        <v>0</v>
      </c>
      <c r="ABV52" s="46">
        <f>SUMIFS(Raw!$I:$I, Raw!$A:$A, Dispositions!ABV$14, Raw!$C:$C, Dispositions!$C52, Raw!$H:$H, "E12")</f>
        <v>0</v>
      </c>
      <c r="ABW52" s="52">
        <f>SUMIFS(Raw!$I:$I, Raw!$A:$A, Dispositions!ABW$14, Raw!$C:$C, Dispositions!$C52, Raw!$H:$H, "E12")</f>
        <v>0</v>
      </c>
      <c r="ABX52" s="52">
        <f>SUMIFS(Raw!$I:$I, Raw!$A:$A, Dispositions!ABX$14, Raw!$C:$C, Dispositions!$C52, Raw!$H:$H, "E12")</f>
        <v>0</v>
      </c>
      <c r="ABY52" s="52">
        <f>SUMIFS(Raw!$I:$I, Raw!$A:$A, Dispositions!ABY$14, Raw!$C:$C, Dispositions!$C52, Raw!$H:$H, "E12")</f>
        <v>0</v>
      </c>
      <c r="ABZ52" s="52">
        <f>SUMIFS(Raw!$I:$I, Raw!$A:$A, Dispositions!ABZ$14, Raw!$C:$C, Dispositions!$C52, Raw!$H:$H, "E12")</f>
        <v>0</v>
      </c>
      <c r="ACA52" s="52">
        <f>SUMIFS(Raw!$I:$I, Raw!$A:$A, Dispositions!ACA$14, Raw!$C:$C, Dispositions!$C52, Raw!$H:$H, "E12")</f>
        <v>0</v>
      </c>
      <c r="ACB52" s="53">
        <f>SUMIFS(Raw!$I:$I, Raw!$A:$A, Dispositions!ACB$14, Raw!$C:$C, Dispositions!$C52, Raw!$H:$H, "E12")</f>
        <v>0</v>
      </c>
      <c r="ACD52" s="46">
        <f>SUMIFS(Raw!$I:$I, Raw!$A:$A, Dispositions!ACD$14, Raw!$C:$C, Dispositions!$C52, Raw!$H:$H, "E13")</f>
        <v>0</v>
      </c>
      <c r="ACE52" s="52">
        <f>SUMIFS(Raw!$I:$I, Raw!$A:$A, Dispositions!ACE$14, Raw!$C:$C, Dispositions!$C52, Raw!$H:$H, "E13")</f>
        <v>0</v>
      </c>
      <c r="ACF52" s="52">
        <f>SUMIFS(Raw!$I:$I, Raw!$A:$A, Dispositions!ACF$14, Raw!$C:$C, Dispositions!$C52, Raw!$H:$H, "E13")</f>
        <v>0</v>
      </c>
      <c r="ACG52" s="52">
        <f>SUMIFS(Raw!$I:$I, Raw!$A:$A, Dispositions!ACG$14, Raw!$C:$C, Dispositions!$C52, Raw!$H:$H, "E13")</f>
        <v>0</v>
      </c>
      <c r="ACH52" s="52">
        <f>SUMIFS(Raw!$I:$I, Raw!$A:$A, Dispositions!ACH$14, Raw!$C:$C, Dispositions!$C52, Raw!$H:$H, "E13")</f>
        <v>0</v>
      </c>
      <c r="ACI52" s="52">
        <f>SUMIFS(Raw!$I:$I, Raw!$A:$A, Dispositions!ACI$14, Raw!$C:$C, Dispositions!$C52, Raw!$H:$H, "E13")</f>
        <v>0</v>
      </c>
      <c r="ACJ52" s="53">
        <f>SUMIFS(Raw!$I:$I, Raw!$A:$A, Dispositions!ACJ$14, Raw!$C:$C, Dispositions!$C52, Raw!$H:$H, "E13")</f>
        <v>0</v>
      </c>
      <c r="ACL52" s="46">
        <f>SUMIFS(Raw!$I:$I, Raw!$A:$A, Dispositions!ACL$14, Raw!$C:$C, Dispositions!$C52, Raw!$H:$H, "E14")</f>
        <v>0</v>
      </c>
      <c r="ACM52" s="52">
        <f>SUMIFS(Raw!$I:$I, Raw!$A:$A, Dispositions!ACM$14, Raw!$C:$C, Dispositions!$C52, Raw!$H:$H, "E14")</f>
        <v>0</v>
      </c>
      <c r="ACN52" s="52">
        <f>SUMIFS(Raw!$I:$I, Raw!$A:$A, Dispositions!ACN$14, Raw!$C:$C, Dispositions!$C52, Raw!$H:$H, "E14")</f>
        <v>0</v>
      </c>
      <c r="ACO52" s="52">
        <f>SUMIFS(Raw!$I:$I, Raw!$A:$A, Dispositions!ACO$14, Raw!$C:$C, Dispositions!$C52, Raw!$H:$H, "E14")</f>
        <v>0</v>
      </c>
      <c r="ACP52" s="52">
        <f>SUMIFS(Raw!$I:$I, Raw!$A:$A, Dispositions!ACP$14, Raw!$C:$C, Dispositions!$C52, Raw!$H:$H, "E14")</f>
        <v>0</v>
      </c>
      <c r="ACQ52" s="52">
        <f>SUMIFS(Raw!$I:$I, Raw!$A:$A, Dispositions!ACQ$14, Raw!$C:$C, Dispositions!$C52, Raw!$H:$H, "E14")</f>
        <v>0</v>
      </c>
      <c r="ACR52" s="53">
        <f>SUMIFS(Raw!$I:$I, Raw!$A:$A, Dispositions!ACR$14, Raw!$C:$C, Dispositions!$C52, Raw!$H:$H, "E14")</f>
        <v>0</v>
      </c>
      <c r="ACT52" s="46">
        <f>SUMIFS(Raw!$I:$I, Raw!$A:$A, Dispositions!ACT$14, Raw!$C:$C, Dispositions!$C52, Raw!$H:$H, "E15")</f>
        <v>0</v>
      </c>
      <c r="ACU52" s="52">
        <f>SUMIFS(Raw!$I:$I, Raw!$A:$A, Dispositions!ACU$14, Raw!$C:$C, Dispositions!$C52, Raw!$H:$H, "E15")</f>
        <v>0</v>
      </c>
      <c r="ACV52" s="52">
        <f>SUMIFS(Raw!$I:$I, Raw!$A:$A, Dispositions!ACV$14, Raw!$C:$C, Dispositions!$C52, Raw!$H:$H, "E15")</f>
        <v>0</v>
      </c>
      <c r="ACW52" s="52">
        <f>SUMIFS(Raw!$I:$I, Raw!$A:$A, Dispositions!ACW$14, Raw!$C:$C, Dispositions!$C52, Raw!$H:$H, "E15")</f>
        <v>0</v>
      </c>
      <c r="ACX52" s="52">
        <f>SUMIFS(Raw!$I:$I, Raw!$A:$A, Dispositions!ACX$14, Raw!$C:$C, Dispositions!$C52, Raw!$H:$H, "E15")</f>
        <v>0</v>
      </c>
      <c r="ACY52" s="52">
        <f>SUMIFS(Raw!$I:$I, Raw!$A:$A, Dispositions!ACY$14, Raw!$C:$C, Dispositions!$C52, Raw!$H:$H, "E15")</f>
        <v>0</v>
      </c>
      <c r="ACZ52" s="53">
        <f>SUMIFS(Raw!$I:$I, Raw!$A:$A, Dispositions!ACZ$14, Raw!$C:$C, Dispositions!$C52, Raw!$H:$H, "E15")</f>
        <v>0</v>
      </c>
      <c r="ADB52" s="46">
        <f>SUMIFS(Raw!$I:$I, Raw!$A:$A, Dispositions!ADB$14, Raw!$C:$C, Dispositions!$C52, Raw!$H:$H, "E16")</f>
        <v>0</v>
      </c>
      <c r="ADC52" s="52">
        <f>SUMIFS(Raw!$I:$I, Raw!$A:$A, Dispositions!ADC$14, Raw!$C:$C, Dispositions!$C52, Raw!$H:$H, "E16")</f>
        <v>0</v>
      </c>
      <c r="ADD52" s="52">
        <f>SUMIFS(Raw!$I:$I, Raw!$A:$A, Dispositions!ADD$14, Raw!$C:$C, Dispositions!$C52, Raw!$H:$H, "E16")</f>
        <v>0</v>
      </c>
      <c r="ADE52" s="52">
        <f>SUMIFS(Raw!$I:$I, Raw!$A:$A, Dispositions!ADE$14, Raw!$C:$C, Dispositions!$C52, Raw!$H:$H, "E16")</f>
        <v>0</v>
      </c>
      <c r="ADF52" s="52">
        <f>SUMIFS(Raw!$I:$I, Raw!$A:$A, Dispositions!ADF$14, Raw!$C:$C, Dispositions!$C52, Raw!$H:$H, "E16")</f>
        <v>0</v>
      </c>
      <c r="ADG52" s="52">
        <f>SUMIFS(Raw!$I:$I, Raw!$A:$A, Dispositions!ADG$14, Raw!$C:$C, Dispositions!$C52, Raw!$H:$H, "E16")</f>
        <v>0</v>
      </c>
      <c r="ADH52" s="53">
        <f>SUMIFS(Raw!$I:$I, Raw!$A:$A, Dispositions!ADH$14, Raw!$C:$C, Dispositions!$C52, Raw!$H:$H, "E16")</f>
        <v>0</v>
      </c>
      <c r="ADJ52" s="46">
        <f>SUMIFS(Raw!$I:$I, Raw!$A:$A, Dispositions!ADJ$14, Raw!$C:$C, Dispositions!$C52, Raw!$H:$H, "E18")</f>
        <v>0</v>
      </c>
      <c r="ADK52" s="52">
        <f>SUMIFS(Raw!$I:$I, Raw!$A:$A, Dispositions!ADK$14, Raw!$C:$C, Dispositions!$C52, Raw!$H:$H, "E18")</f>
        <v>0</v>
      </c>
      <c r="ADL52" s="52">
        <f>SUMIFS(Raw!$I:$I, Raw!$A:$A, Dispositions!ADL$14, Raw!$C:$C, Dispositions!$C52, Raw!$H:$H, "E18")</f>
        <v>0</v>
      </c>
      <c r="ADM52" s="52">
        <f>SUMIFS(Raw!$I:$I, Raw!$A:$A, Dispositions!ADM$14, Raw!$C:$C, Dispositions!$C52, Raw!$H:$H, "E18")</f>
        <v>0</v>
      </c>
      <c r="ADN52" s="52">
        <f>SUMIFS(Raw!$I:$I, Raw!$A:$A, Dispositions!ADN$14, Raw!$C:$C, Dispositions!$C52, Raw!$H:$H, "E18")</f>
        <v>0</v>
      </c>
      <c r="ADO52" s="52">
        <f>SUMIFS(Raw!$I:$I, Raw!$A:$A, Dispositions!ADO$14, Raw!$C:$C, Dispositions!$C52, Raw!$H:$H, "E18")</f>
        <v>0</v>
      </c>
      <c r="ADP52" s="53">
        <f>SUMIFS(Raw!$I:$I, Raw!$A:$A, Dispositions!ADP$14, Raw!$C:$C, Dispositions!$C52, Raw!$H:$H, "E18")</f>
        <v>0</v>
      </c>
      <c r="ADR52" s="46">
        <f>SUMIFS(Raw!$I:$I, Raw!$A:$A, Dispositions!ADR$14, Raw!$C:$C, Dispositions!$C52, Raw!$H:$H, "E34")</f>
        <v>0</v>
      </c>
      <c r="ADS52" s="52">
        <f>SUMIFS(Raw!$I:$I, Raw!$A:$A, Dispositions!ADS$14, Raw!$C:$C, Dispositions!$C52, Raw!$H:$H, "E34")</f>
        <v>0</v>
      </c>
      <c r="ADT52" s="52">
        <f>SUMIFS(Raw!$I:$I, Raw!$A:$A, Dispositions!ADT$14, Raw!$C:$C, Dispositions!$C52, Raw!$H:$H, "E34")</f>
        <v>0</v>
      </c>
      <c r="ADU52" s="52">
        <f>SUMIFS(Raw!$I:$I, Raw!$A:$A, Dispositions!ADU$14, Raw!$C:$C, Dispositions!$C52, Raw!$H:$H, "E34")</f>
        <v>0</v>
      </c>
      <c r="ADV52" s="52">
        <f>SUMIFS(Raw!$I:$I, Raw!$A:$A, Dispositions!ADV$14, Raw!$C:$C, Dispositions!$C52, Raw!$H:$H, "E34")</f>
        <v>0</v>
      </c>
      <c r="ADW52" s="52">
        <f>SUMIFS(Raw!$I:$I, Raw!$A:$A, Dispositions!ADW$14, Raw!$C:$C, Dispositions!$C52, Raw!$H:$H, "E34")</f>
        <v>0</v>
      </c>
      <c r="ADX52" s="53">
        <f>SUMIFS(Raw!$I:$I, Raw!$A:$A, Dispositions!ADX$14, Raw!$C:$C, Dispositions!$C52, Raw!$H:$H, "E34")</f>
        <v>0</v>
      </c>
      <c r="ADZ52" s="46">
        <f>SUMIFS(Raw!$I:$I, Raw!$A:$A, Dispositions!ADZ$14, Raw!$C:$C, Dispositions!$C52, Raw!$H:$H, "E02")</f>
        <v>0</v>
      </c>
      <c r="AEA52" s="52">
        <f>SUMIFS(Raw!$I:$I, Raw!$A:$A, Dispositions!AEA$14, Raw!$C:$C, Dispositions!$C52, Raw!$H:$H, "E02")</f>
        <v>0</v>
      </c>
      <c r="AEB52" s="52">
        <f>SUMIFS(Raw!$I:$I, Raw!$A:$A, Dispositions!AEB$14, Raw!$C:$C, Dispositions!$C52, Raw!$H:$H, "E02")</f>
        <v>0</v>
      </c>
      <c r="AEC52" s="52">
        <f>SUMIFS(Raw!$I:$I, Raw!$A:$A, Dispositions!AEC$14, Raw!$C:$C, Dispositions!$C52, Raw!$H:$H, "E02")</f>
        <v>0</v>
      </c>
      <c r="AED52" s="52">
        <f>SUMIFS(Raw!$I:$I, Raw!$A:$A, Dispositions!AED$14, Raw!$C:$C, Dispositions!$C52, Raw!$H:$H, "E02")</f>
        <v>0</v>
      </c>
      <c r="AEE52" s="52">
        <f>SUMIFS(Raw!$I:$I, Raw!$A:$A, Dispositions!AEE$14, Raw!$C:$C, Dispositions!$C52, Raw!$H:$H, "E02")</f>
        <v>0</v>
      </c>
      <c r="AEF52" s="53">
        <f>SUMIFS(Raw!$I:$I, Raw!$A:$A, Dispositions!AEF$14, Raw!$C:$C, Dispositions!$C52, Raw!$H:$H, "E02")</f>
        <v>0</v>
      </c>
      <c r="AEH52" s="46">
        <f>SUMIFS(Raw!$I:$I, Raw!$A:$A, Dispositions!AEH$14, Raw!$C:$C, Dispositions!$C52, Raw!$H:$H, "E03")</f>
        <v>0</v>
      </c>
      <c r="AEI52" s="52">
        <f>SUMIFS(Raw!$I:$I, Raw!$A:$A, Dispositions!AEI$14, Raw!$C:$C, Dispositions!$C52, Raw!$H:$H, "E03")</f>
        <v>0</v>
      </c>
      <c r="AEJ52" s="52">
        <f>SUMIFS(Raw!$I:$I, Raw!$A:$A, Dispositions!AEJ$14, Raw!$C:$C, Dispositions!$C52, Raw!$H:$H, "E03")</f>
        <v>0</v>
      </c>
      <c r="AEK52" s="52">
        <f>SUMIFS(Raw!$I:$I, Raw!$A:$A, Dispositions!AEK$14, Raw!$C:$C, Dispositions!$C52, Raw!$H:$H, "E03")</f>
        <v>0</v>
      </c>
      <c r="AEL52" s="52">
        <f>SUMIFS(Raw!$I:$I, Raw!$A:$A, Dispositions!AEL$14, Raw!$C:$C, Dispositions!$C52, Raw!$H:$H, "E03")</f>
        <v>0</v>
      </c>
      <c r="AEM52" s="52">
        <f>SUMIFS(Raw!$I:$I, Raw!$A:$A, Dispositions!AEM$14, Raw!$C:$C, Dispositions!$C52, Raw!$H:$H, "E03")</f>
        <v>0</v>
      </c>
      <c r="AEN52" s="53">
        <f>SUMIFS(Raw!$I:$I, Raw!$A:$A, Dispositions!AEN$14, Raw!$C:$C, Dispositions!$C52, Raw!$H:$H, "E03")</f>
        <v>0</v>
      </c>
      <c r="AEP52" s="46">
        <f>SUMIFS(Raw!$I:$I, Raw!$A:$A, Dispositions!AEP$14, Raw!$C:$C, Dispositions!$C52, Raw!$H:$H, "E05")</f>
        <v>0</v>
      </c>
      <c r="AEQ52" s="52">
        <f>SUMIFS(Raw!$I:$I, Raw!$A:$A, Dispositions!AEQ$14, Raw!$C:$C, Dispositions!$C52, Raw!$H:$H, "E05")</f>
        <v>0</v>
      </c>
      <c r="AER52" s="52">
        <f>SUMIFS(Raw!$I:$I, Raw!$A:$A, Dispositions!AER$14, Raw!$C:$C, Dispositions!$C52, Raw!$H:$H, "E05")</f>
        <v>0</v>
      </c>
      <c r="AES52" s="52">
        <f>SUMIFS(Raw!$I:$I, Raw!$A:$A, Dispositions!AES$14, Raw!$C:$C, Dispositions!$C52, Raw!$H:$H, "E05")</f>
        <v>0</v>
      </c>
      <c r="AET52" s="52">
        <f>SUMIFS(Raw!$I:$I, Raw!$A:$A, Dispositions!AET$14, Raw!$C:$C, Dispositions!$C52, Raw!$H:$H, "E05")</f>
        <v>0</v>
      </c>
      <c r="AEU52" s="52">
        <f>SUMIFS(Raw!$I:$I, Raw!$A:$A, Dispositions!AEU$14, Raw!$C:$C, Dispositions!$C52, Raw!$H:$H, "E05")</f>
        <v>0</v>
      </c>
      <c r="AEV52" s="53">
        <f>SUMIFS(Raw!$I:$I, Raw!$A:$A, Dispositions!AEV$14, Raw!$C:$C, Dispositions!$C52, Raw!$H:$H, "E05")</f>
        <v>0</v>
      </c>
      <c r="AEX52" s="46">
        <f>SUMIFS(Raw!$I:$I, Raw!$A:$A, Dispositions!AEX$14, Raw!$C:$C, Dispositions!$C52, Raw!$H:$H, "E12")</f>
        <v>0</v>
      </c>
      <c r="AEY52" s="52">
        <f>SUMIFS(Raw!$I:$I, Raw!$A:$A, Dispositions!AEY$14, Raw!$C:$C, Dispositions!$C52, Raw!$H:$H, "E12")</f>
        <v>0</v>
      </c>
      <c r="AEZ52" s="52">
        <f>SUMIFS(Raw!$I:$I, Raw!$A:$A, Dispositions!AEZ$14, Raw!$C:$C, Dispositions!$C52, Raw!$H:$H, "E12")</f>
        <v>0</v>
      </c>
      <c r="AFA52" s="52">
        <f>SUMIFS(Raw!$I:$I, Raw!$A:$A, Dispositions!AFA$14, Raw!$C:$C, Dispositions!$C52, Raw!$H:$H, "E12")</f>
        <v>0</v>
      </c>
      <c r="AFB52" s="52">
        <f>SUMIFS(Raw!$I:$I, Raw!$A:$A, Dispositions!AFB$14, Raw!$C:$C, Dispositions!$C52, Raw!$H:$H, "E12")</f>
        <v>0</v>
      </c>
      <c r="AFC52" s="52">
        <f>SUMIFS(Raw!$I:$I, Raw!$A:$A, Dispositions!AFC$14, Raw!$C:$C, Dispositions!$C52, Raw!$H:$H, "E12")</f>
        <v>0</v>
      </c>
      <c r="AFD52" s="53">
        <f>SUMIFS(Raw!$I:$I, Raw!$A:$A, Dispositions!AFD$14, Raw!$C:$C, Dispositions!$C52, Raw!$H:$H, "E12")</f>
        <v>0</v>
      </c>
      <c r="AFF52" s="46">
        <f>SUMIFS(Raw!$I:$I, Raw!$A:$A, Dispositions!AFF$14, Raw!$C:$C, Dispositions!$C52, Raw!$H:$H, "E13")</f>
        <v>0</v>
      </c>
      <c r="AFG52" s="52">
        <f>SUMIFS(Raw!$I:$I, Raw!$A:$A, Dispositions!AFG$14, Raw!$C:$C, Dispositions!$C52, Raw!$H:$H, "E13")</f>
        <v>0</v>
      </c>
      <c r="AFH52" s="52">
        <f>SUMIFS(Raw!$I:$I, Raw!$A:$A, Dispositions!AFH$14, Raw!$C:$C, Dispositions!$C52, Raw!$H:$H, "E13")</f>
        <v>0</v>
      </c>
      <c r="AFI52" s="52">
        <f>SUMIFS(Raw!$I:$I, Raw!$A:$A, Dispositions!AFI$14, Raw!$C:$C, Dispositions!$C52, Raw!$H:$H, "E13")</f>
        <v>0</v>
      </c>
      <c r="AFJ52" s="52">
        <f>SUMIFS(Raw!$I:$I, Raw!$A:$A, Dispositions!AFJ$14, Raw!$C:$C, Dispositions!$C52, Raw!$H:$H, "E13")</f>
        <v>0</v>
      </c>
      <c r="AFK52" s="52">
        <f>SUMIFS(Raw!$I:$I, Raw!$A:$A, Dispositions!AFK$14, Raw!$C:$C, Dispositions!$C52, Raw!$H:$H, "E13")</f>
        <v>0</v>
      </c>
      <c r="AFL52" s="53">
        <f>SUMIFS(Raw!$I:$I, Raw!$A:$A, Dispositions!AFL$14, Raw!$C:$C, Dispositions!$C52, Raw!$H:$H, "E13")</f>
        <v>0</v>
      </c>
      <c r="AFN52" s="46">
        <f>SUMIFS(Raw!$I:$I, Raw!$A:$A, Dispositions!AFN$14, Raw!$C:$C, Dispositions!$C52, Raw!$H:$H, "E14")</f>
        <v>0</v>
      </c>
      <c r="AFO52" s="52">
        <f>SUMIFS(Raw!$I:$I, Raw!$A:$A, Dispositions!AFO$14, Raw!$C:$C, Dispositions!$C52, Raw!$H:$H, "E14")</f>
        <v>0</v>
      </c>
      <c r="AFP52" s="52">
        <f>SUMIFS(Raw!$I:$I, Raw!$A:$A, Dispositions!AFP$14, Raw!$C:$C, Dispositions!$C52, Raw!$H:$H, "E14")</f>
        <v>0</v>
      </c>
      <c r="AFQ52" s="52">
        <f>SUMIFS(Raw!$I:$I, Raw!$A:$A, Dispositions!AFQ$14, Raw!$C:$C, Dispositions!$C52, Raw!$H:$H, "E14")</f>
        <v>0</v>
      </c>
      <c r="AFR52" s="52">
        <f>SUMIFS(Raw!$I:$I, Raw!$A:$A, Dispositions!AFR$14, Raw!$C:$C, Dispositions!$C52, Raw!$H:$H, "E14")</f>
        <v>0</v>
      </c>
      <c r="AFS52" s="52">
        <f>SUMIFS(Raw!$I:$I, Raw!$A:$A, Dispositions!AFS$14, Raw!$C:$C, Dispositions!$C52, Raw!$H:$H, "E14")</f>
        <v>0</v>
      </c>
      <c r="AFT52" s="53">
        <f>SUMIFS(Raw!$I:$I, Raw!$A:$A, Dispositions!AFT$14, Raw!$C:$C, Dispositions!$C52, Raw!$H:$H, "E14")</f>
        <v>0</v>
      </c>
      <c r="AFV52" s="46">
        <f>SUMIFS(Raw!$I:$I, Raw!$A:$A, Dispositions!AFV$14, Raw!$C:$C, Dispositions!$C52, Raw!$H:$H, "E15")</f>
        <v>0</v>
      </c>
      <c r="AFW52" s="52">
        <f>SUMIFS(Raw!$I:$I, Raw!$A:$A, Dispositions!AFW$14, Raw!$C:$C, Dispositions!$C52, Raw!$H:$H, "E15")</f>
        <v>0</v>
      </c>
      <c r="AFX52" s="52">
        <f>SUMIFS(Raw!$I:$I, Raw!$A:$A, Dispositions!AFX$14, Raw!$C:$C, Dispositions!$C52, Raw!$H:$H, "E15")</f>
        <v>0</v>
      </c>
      <c r="AFY52" s="52">
        <f>SUMIFS(Raw!$I:$I, Raw!$A:$A, Dispositions!AFY$14, Raw!$C:$C, Dispositions!$C52, Raw!$H:$H, "E15")</f>
        <v>0</v>
      </c>
      <c r="AFZ52" s="52">
        <f>SUMIFS(Raw!$I:$I, Raw!$A:$A, Dispositions!AFZ$14, Raw!$C:$C, Dispositions!$C52, Raw!$H:$H, "E15")</f>
        <v>0</v>
      </c>
      <c r="AGA52" s="52">
        <f>SUMIFS(Raw!$I:$I, Raw!$A:$A, Dispositions!AGA$14, Raw!$C:$C, Dispositions!$C52, Raw!$H:$H, "E15")</f>
        <v>0</v>
      </c>
      <c r="AGB52" s="53">
        <f>SUMIFS(Raw!$I:$I, Raw!$A:$A, Dispositions!AGB$14, Raw!$C:$C, Dispositions!$C52, Raw!$H:$H, "E15")</f>
        <v>0</v>
      </c>
      <c r="AGD52" s="46">
        <f>SUMIFS(Raw!$I:$I, Raw!$A:$A, Dispositions!AGD$14, Raw!$C:$C, Dispositions!$C52, Raw!$H:$H, "E16")</f>
        <v>0</v>
      </c>
      <c r="AGE52" s="52">
        <f>SUMIFS(Raw!$I:$I, Raw!$A:$A, Dispositions!AGE$14, Raw!$C:$C, Dispositions!$C52, Raw!$H:$H, "E16")</f>
        <v>0</v>
      </c>
      <c r="AGF52" s="52">
        <f>SUMIFS(Raw!$I:$I, Raw!$A:$A, Dispositions!AGF$14, Raw!$C:$C, Dispositions!$C52, Raw!$H:$H, "E16")</f>
        <v>0</v>
      </c>
      <c r="AGG52" s="52">
        <f>SUMIFS(Raw!$I:$I, Raw!$A:$A, Dispositions!AGG$14, Raw!$C:$C, Dispositions!$C52, Raw!$H:$H, "E16")</f>
        <v>0</v>
      </c>
      <c r="AGH52" s="52">
        <f>SUMIFS(Raw!$I:$I, Raw!$A:$A, Dispositions!AGH$14, Raw!$C:$C, Dispositions!$C52, Raw!$H:$H, "E16")</f>
        <v>0</v>
      </c>
      <c r="AGI52" s="52">
        <f>SUMIFS(Raw!$I:$I, Raw!$A:$A, Dispositions!AGI$14, Raw!$C:$C, Dispositions!$C52, Raw!$H:$H, "E16")</f>
        <v>0</v>
      </c>
      <c r="AGJ52" s="53">
        <f>SUMIFS(Raw!$I:$I, Raw!$A:$A, Dispositions!AGJ$14, Raw!$C:$C, Dispositions!$C52, Raw!$H:$H, "E16")</f>
        <v>0</v>
      </c>
      <c r="AGL52" s="46">
        <f>SUMIFS(Raw!$I:$I, Raw!$A:$A, Dispositions!AGL$14, Raw!$C:$C, Dispositions!$C52, Raw!$H:$H, "E18")</f>
        <v>0</v>
      </c>
      <c r="AGM52" s="52">
        <f>SUMIFS(Raw!$I:$I, Raw!$A:$A, Dispositions!AGM$14, Raw!$C:$C, Dispositions!$C52, Raw!$H:$H, "E18")</f>
        <v>0</v>
      </c>
      <c r="AGN52" s="52">
        <f>SUMIFS(Raw!$I:$I, Raw!$A:$A, Dispositions!AGN$14, Raw!$C:$C, Dispositions!$C52, Raw!$H:$H, "E18")</f>
        <v>0</v>
      </c>
      <c r="AGO52" s="52">
        <f>SUMIFS(Raw!$I:$I, Raw!$A:$A, Dispositions!AGO$14, Raw!$C:$C, Dispositions!$C52, Raw!$H:$H, "E18")</f>
        <v>0</v>
      </c>
      <c r="AGP52" s="52">
        <f>SUMIFS(Raw!$I:$I, Raw!$A:$A, Dispositions!AGP$14, Raw!$C:$C, Dispositions!$C52, Raw!$H:$H, "E18")</f>
        <v>0</v>
      </c>
      <c r="AGQ52" s="52">
        <f>SUMIFS(Raw!$I:$I, Raw!$A:$A, Dispositions!AGQ$14, Raw!$C:$C, Dispositions!$C52, Raw!$H:$H, "E18")</f>
        <v>0</v>
      </c>
      <c r="AGR52" s="53">
        <f>SUMIFS(Raw!$I:$I, Raw!$A:$A, Dispositions!AGR$14, Raw!$C:$C, Dispositions!$C52, Raw!$H:$H, "E18")</f>
        <v>0</v>
      </c>
      <c r="AGT52" s="46">
        <f>SUMIFS(Raw!$I:$I, Raw!$A:$A, Dispositions!AGT$14, Raw!$C:$C, Dispositions!$C52, Raw!$H:$H, "E34")</f>
        <v>0</v>
      </c>
      <c r="AGU52" s="52">
        <f>SUMIFS(Raw!$I:$I, Raw!$A:$A, Dispositions!AGU$14, Raw!$C:$C, Dispositions!$C52, Raw!$H:$H, "E34")</f>
        <v>0</v>
      </c>
      <c r="AGV52" s="52">
        <f>SUMIFS(Raw!$I:$I, Raw!$A:$A, Dispositions!AGV$14, Raw!$C:$C, Dispositions!$C52, Raw!$H:$H, "E34")</f>
        <v>0</v>
      </c>
      <c r="AGW52" s="52">
        <f>SUMIFS(Raw!$I:$I, Raw!$A:$A, Dispositions!AGW$14, Raw!$C:$C, Dispositions!$C52, Raw!$H:$H, "E34")</f>
        <v>0</v>
      </c>
      <c r="AGX52" s="52">
        <f>SUMIFS(Raw!$I:$I, Raw!$A:$A, Dispositions!AGX$14, Raw!$C:$C, Dispositions!$C52, Raw!$H:$H, "E34")</f>
        <v>0</v>
      </c>
      <c r="AGY52" s="52">
        <f>SUMIFS(Raw!$I:$I, Raw!$A:$A, Dispositions!AGY$14, Raw!$C:$C, Dispositions!$C52, Raw!$H:$H, "E34")</f>
        <v>0</v>
      </c>
      <c r="AGZ52" s="53">
        <f>SUMIFS(Raw!$I:$I, Raw!$A:$A, Dispositions!AGZ$14, Raw!$C:$C, Dispositions!$C52, Raw!$H:$H, "E34")</f>
        <v>0</v>
      </c>
      <c r="AHB52" s="46">
        <f>SUMIFS(Raw!$I:$I, Raw!$A:$A, Dispositions!AHB$14, Raw!$C:$C, Dispositions!$C52, Raw!$H:$H, "E02")</f>
        <v>0</v>
      </c>
      <c r="AHC52" s="52">
        <f>SUMIFS(Raw!$I:$I, Raw!$A:$A, Dispositions!AHC$14, Raw!$C:$C, Dispositions!$C52, Raw!$H:$H, "E02")</f>
        <v>0</v>
      </c>
      <c r="AHD52" s="52">
        <f>SUMIFS(Raw!$I:$I, Raw!$A:$A, Dispositions!AHD$14, Raw!$C:$C, Dispositions!$C52, Raw!$H:$H, "E02")</f>
        <v>0</v>
      </c>
      <c r="AHE52" s="52">
        <f>SUMIFS(Raw!$I:$I, Raw!$A:$A, Dispositions!AHE$14, Raw!$C:$C, Dispositions!$C52, Raw!$H:$H, "E02")</f>
        <v>0</v>
      </c>
      <c r="AHF52" s="52">
        <f>SUMIFS(Raw!$I:$I, Raw!$A:$A, Dispositions!AHF$14, Raw!$C:$C, Dispositions!$C52, Raw!$H:$H, "E02")</f>
        <v>0</v>
      </c>
      <c r="AHG52" s="52">
        <f>SUMIFS(Raw!$I:$I, Raw!$A:$A, Dispositions!AHG$14, Raw!$C:$C, Dispositions!$C52, Raw!$H:$H, "E02")</f>
        <v>0</v>
      </c>
      <c r="AHH52" s="53">
        <f>SUMIFS(Raw!$I:$I, Raw!$A:$A, Dispositions!AHH$14, Raw!$C:$C, Dispositions!$C52, Raw!$H:$H, "E02")</f>
        <v>0</v>
      </c>
      <c r="AHJ52" s="46">
        <f>SUMIFS(Raw!$I:$I, Raw!$A:$A, Dispositions!AHJ$14, Raw!$C:$C, Dispositions!$C52, Raw!$H:$H, "E03")</f>
        <v>0</v>
      </c>
      <c r="AHK52" s="52">
        <f>SUMIFS(Raw!$I:$I, Raw!$A:$A, Dispositions!AHK$14, Raw!$C:$C, Dispositions!$C52, Raw!$H:$H, "E03")</f>
        <v>0</v>
      </c>
      <c r="AHL52" s="52">
        <f>SUMIFS(Raw!$I:$I, Raw!$A:$A, Dispositions!AHL$14, Raw!$C:$C, Dispositions!$C52, Raw!$H:$H, "E03")</f>
        <v>0</v>
      </c>
      <c r="AHM52" s="52">
        <f>SUMIFS(Raw!$I:$I, Raw!$A:$A, Dispositions!AHM$14, Raw!$C:$C, Dispositions!$C52, Raw!$H:$H, "E03")</f>
        <v>0</v>
      </c>
      <c r="AHN52" s="52">
        <f>SUMIFS(Raw!$I:$I, Raw!$A:$A, Dispositions!AHN$14, Raw!$C:$C, Dispositions!$C52, Raw!$H:$H, "E03")</f>
        <v>0</v>
      </c>
      <c r="AHO52" s="52">
        <f>SUMIFS(Raw!$I:$I, Raw!$A:$A, Dispositions!AHO$14, Raw!$C:$C, Dispositions!$C52, Raw!$H:$H, "E03")</f>
        <v>0</v>
      </c>
      <c r="AHP52" s="53">
        <f>SUMIFS(Raw!$I:$I, Raw!$A:$A, Dispositions!AHP$14, Raw!$C:$C, Dispositions!$C52, Raw!$H:$H, "E03")</f>
        <v>0</v>
      </c>
      <c r="AHR52" s="46">
        <f>SUMIFS(Raw!$I:$I, Raw!$A:$A, Dispositions!AHR$14, Raw!$C:$C, Dispositions!$C52, Raw!$H:$H, "E05")</f>
        <v>0</v>
      </c>
      <c r="AHS52" s="52">
        <f>SUMIFS(Raw!$I:$I, Raw!$A:$A, Dispositions!AHS$14, Raw!$C:$C, Dispositions!$C52, Raw!$H:$H, "E05")</f>
        <v>0</v>
      </c>
      <c r="AHT52" s="52">
        <f>SUMIFS(Raw!$I:$I, Raw!$A:$A, Dispositions!AHT$14, Raw!$C:$C, Dispositions!$C52, Raw!$H:$H, "E05")</f>
        <v>0</v>
      </c>
      <c r="AHU52" s="52">
        <f>SUMIFS(Raw!$I:$I, Raw!$A:$A, Dispositions!AHU$14, Raw!$C:$C, Dispositions!$C52, Raw!$H:$H, "E05")</f>
        <v>0</v>
      </c>
      <c r="AHV52" s="52">
        <f>SUMIFS(Raw!$I:$I, Raw!$A:$A, Dispositions!AHV$14, Raw!$C:$C, Dispositions!$C52, Raw!$H:$H, "E05")</f>
        <v>0</v>
      </c>
      <c r="AHW52" s="52">
        <f>SUMIFS(Raw!$I:$I, Raw!$A:$A, Dispositions!AHW$14, Raw!$C:$C, Dispositions!$C52, Raw!$H:$H, "E05")</f>
        <v>0</v>
      </c>
      <c r="AHX52" s="53">
        <f>SUMIFS(Raw!$I:$I, Raw!$A:$A, Dispositions!AHX$14, Raw!$C:$C, Dispositions!$C52, Raw!$H:$H, "E05")</f>
        <v>0</v>
      </c>
      <c r="AHZ52" s="46">
        <f>SUMIFS(Raw!$I:$I, Raw!$A:$A, Dispositions!AHZ$14, Raw!$C:$C, Dispositions!$C52, Raw!$H:$H, "E12")</f>
        <v>0</v>
      </c>
      <c r="AIA52" s="52">
        <f>SUMIFS(Raw!$I:$I, Raw!$A:$A, Dispositions!AIA$14, Raw!$C:$C, Dispositions!$C52, Raw!$H:$H, "E12")</f>
        <v>0</v>
      </c>
      <c r="AIB52" s="52">
        <f>SUMIFS(Raw!$I:$I, Raw!$A:$A, Dispositions!AIB$14, Raw!$C:$C, Dispositions!$C52, Raw!$H:$H, "E12")</f>
        <v>0</v>
      </c>
      <c r="AIC52" s="52">
        <f>SUMIFS(Raw!$I:$I, Raw!$A:$A, Dispositions!AIC$14, Raw!$C:$C, Dispositions!$C52, Raw!$H:$H, "E12")</f>
        <v>0</v>
      </c>
      <c r="AID52" s="52">
        <f>SUMIFS(Raw!$I:$I, Raw!$A:$A, Dispositions!AID$14, Raw!$C:$C, Dispositions!$C52, Raw!$H:$H, "E12")</f>
        <v>0</v>
      </c>
      <c r="AIE52" s="52">
        <f>SUMIFS(Raw!$I:$I, Raw!$A:$A, Dispositions!AIE$14, Raw!$C:$C, Dispositions!$C52, Raw!$H:$H, "E12")</f>
        <v>0</v>
      </c>
      <c r="AIF52" s="53">
        <f>SUMIFS(Raw!$I:$I, Raw!$A:$A, Dispositions!AIF$14, Raw!$C:$C, Dispositions!$C52, Raw!$H:$H, "E12")</f>
        <v>0</v>
      </c>
      <c r="AIH52" s="46">
        <f>SUMIFS(Raw!$I:$I, Raw!$A:$A, Dispositions!AIH$14, Raw!$C:$C, Dispositions!$C52, Raw!$H:$H, "E13")</f>
        <v>0</v>
      </c>
      <c r="AII52" s="52">
        <f>SUMIFS(Raw!$I:$I, Raw!$A:$A, Dispositions!AII$14, Raw!$C:$C, Dispositions!$C52, Raw!$H:$H, "E13")</f>
        <v>0</v>
      </c>
      <c r="AIJ52" s="52">
        <f>SUMIFS(Raw!$I:$I, Raw!$A:$A, Dispositions!AIJ$14, Raw!$C:$C, Dispositions!$C52, Raw!$H:$H, "E13")</f>
        <v>0</v>
      </c>
      <c r="AIK52" s="52">
        <f>SUMIFS(Raw!$I:$I, Raw!$A:$A, Dispositions!AIK$14, Raw!$C:$C, Dispositions!$C52, Raw!$H:$H, "E13")</f>
        <v>0</v>
      </c>
      <c r="AIL52" s="52">
        <f>SUMIFS(Raw!$I:$I, Raw!$A:$A, Dispositions!AIL$14, Raw!$C:$C, Dispositions!$C52, Raw!$H:$H, "E13")</f>
        <v>0</v>
      </c>
      <c r="AIM52" s="52">
        <f>SUMIFS(Raw!$I:$I, Raw!$A:$A, Dispositions!AIM$14, Raw!$C:$C, Dispositions!$C52, Raw!$H:$H, "E13")</f>
        <v>0</v>
      </c>
      <c r="AIN52" s="53">
        <f>SUMIFS(Raw!$I:$I, Raw!$A:$A, Dispositions!AIN$14, Raw!$C:$C, Dispositions!$C52, Raw!$H:$H, "E13")</f>
        <v>0</v>
      </c>
      <c r="AIP52" s="46">
        <f>SUMIFS(Raw!$I:$I, Raw!$A:$A, Dispositions!AIP$14, Raw!$C:$C, Dispositions!$C52, Raw!$H:$H, "E14")</f>
        <v>0</v>
      </c>
      <c r="AIQ52" s="52">
        <f>SUMIFS(Raw!$I:$I, Raw!$A:$A, Dispositions!AIQ$14, Raw!$C:$C, Dispositions!$C52, Raw!$H:$H, "E14")</f>
        <v>0</v>
      </c>
      <c r="AIR52" s="52">
        <f>SUMIFS(Raw!$I:$I, Raw!$A:$A, Dispositions!AIR$14, Raw!$C:$C, Dispositions!$C52, Raw!$H:$H, "E14")</f>
        <v>0</v>
      </c>
      <c r="AIS52" s="52">
        <f>SUMIFS(Raw!$I:$I, Raw!$A:$A, Dispositions!AIS$14, Raw!$C:$C, Dispositions!$C52, Raw!$H:$H, "E14")</f>
        <v>0</v>
      </c>
      <c r="AIT52" s="52">
        <f>SUMIFS(Raw!$I:$I, Raw!$A:$A, Dispositions!AIT$14, Raw!$C:$C, Dispositions!$C52, Raw!$H:$H, "E14")</f>
        <v>0</v>
      </c>
      <c r="AIU52" s="52">
        <f>SUMIFS(Raw!$I:$I, Raw!$A:$A, Dispositions!AIU$14, Raw!$C:$C, Dispositions!$C52, Raw!$H:$H, "E14")</f>
        <v>0</v>
      </c>
      <c r="AIV52" s="53">
        <f>SUMIFS(Raw!$I:$I, Raw!$A:$A, Dispositions!AIV$14, Raw!$C:$C, Dispositions!$C52, Raw!$H:$H, "E14")</f>
        <v>0</v>
      </c>
      <c r="AIX52" s="46">
        <f>SUMIFS(Raw!$I:$I, Raw!$A:$A, Dispositions!AIX$14, Raw!$C:$C, Dispositions!$C52, Raw!$H:$H, "E15")</f>
        <v>0</v>
      </c>
      <c r="AIY52" s="52">
        <f>SUMIFS(Raw!$I:$I, Raw!$A:$A, Dispositions!AIY$14, Raw!$C:$C, Dispositions!$C52, Raw!$H:$H, "E15")</f>
        <v>0</v>
      </c>
      <c r="AIZ52" s="52">
        <f>SUMIFS(Raw!$I:$I, Raw!$A:$A, Dispositions!AIZ$14, Raw!$C:$C, Dispositions!$C52, Raw!$H:$H, "E15")</f>
        <v>0</v>
      </c>
      <c r="AJA52" s="52">
        <f>SUMIFS(Raw!$I:$I, Raw!$A:$A, Dispositions!AJA$14, Raw!$C:$C, Dispositions!$C52, Raw!$H:$H, "E15")</f>
        <v>0</v>
      </c>
      <c r="AJB52" s="52">
        <f>SUMIFS(Raw!$I:$I, Raw!$A:$A, Dispositions!AJB$14, Raw!$C:$C, Dispositions!$C52, Raw!$H:$H, "E15")</f>
        <v>0</v>
      </c>
      <c r="AJC52" s="52">
        <f>SUMIFS(Raw!$I:$I, Raw!$A:$A, Dispositions!AJC$14, Raw!$C:$C, Dispositions!$C52, Raw!$H:$H, "E15")</f>
        <v>0</v>
      </c>
      <c r="AJD52" s="53">
        <f>SUMIFS(Raw!$I:$I, Raw!$A:$A, Dispositions!AJD$14, Raw!$C:$C, Dispositions!$C52, Raw!$H:$H, "E15")</f>
        <v>0</v>
      </c>
      <c r="AJF52" s="46">
        <f>SUMIFS(Raw!$I:$I, Raw!$A:$A, Dispositions!AJF$14, Raw!$C:$C, Dispositions!$C52, Raw!$H:$H, "E16")</f>
        <v>0</v>
      </c>
      <c r="AJG52" s="52">
        <f>SUMIFS(Raw!$I:$I, Raw!$A:$A, Dispositions!AJG$14, Raw!$C:$C, Dispositions!$C52, Raw!$H:$H, "E16")</f>
        <v>0</v>
      </c>
      <c r="AJH52" s="52">
        <f>SUMIFS(Raw!$I:$I, Raw!$A:$A, Dispositions!AJH$14, Raw!$C:$C, Dispositions!$C52, Raw!$H:$H, "E16")</f>
        <v>0</v>
      </c>
      <c r="AJI52" s="52">
        <f>SUMIFS(Raw!$I:$I, Raw!$A:$A, Dispositions!AJI$14, Raw!$C:$C, Dispositions!$C52, Raw!$H:$H, "E16")</f>
        <v>0</v>
      </c>
      <c r="AJJ52" s="52">
        <f>SUMIFS(Raw!$I:$I, Raw!$A:$A, Dispositions!AJJ$14, Raw!$C:$C, Dispositions!$C52, Raw!$H:$H, "E16")</f>
        <v>0</v>
      </c>
      <c r="AJK52" s="52">
        <f>SUMIFS(Raw!$I:$I, Raw!$A:$A, Dispositions!AJK$14, Raw!$C:$C, Dispositions!$C52, Raw!$H:$H, "E16")</f>
        <v>0</v>
      </c>
      <c r="AJL52" s="53">
        <f>SUMIFS(Raw!$I:$I, Raw!$A:$A, Dispositions!AJL$14, Raw!$C:$C, Dispositions!$C52, Raw!$H:$H, "E16")</f>
        <v>0</v>
      </c>
      <c r="AJN52" s="46">
        <f>SUMIFS(Raw!$I:$I, Raw!$A:$A, Dispositions!AJN$14, Raw!$C:$C, Dispositions!$C52, Raw!$H:$H, "E18")</f>
        <v>0</v>
      </c>
      <c r="AJO52" s="52">
        <f>SUMIFS(Raw!$I:$I, Raw!$A:$A, Dispositions!AJO$14, Raw!$C:$C, Dispositions!$C52, Raw!$H:$H, "E18")</f>
        <v>0</v>
      </c>
      <c r="AJP52" s="52">
        <f>SUMIFS(Raw!$I:$I, Raw!$A:$A, Dispositions!AJP$14, Raw!$C:$C, Dispositions!$C52, Raw!$H:$H, "E18")</f>
        <v>0</v>
      </c>
      <c r="AJQ52" s="52">
        <f>SUMIFS(Raw!$I:$I, Raw!$A:$A, Dispositions!AJQ$14, Raw!$C:$C, Dispositions!$C52, Raw!$H:$H, "E18")</f>
        <v>0</v>
      </c>
      <c r="AJR52" s="52">
        <f>SUMIFS(Raw!$I:$I, Raw!$A:$A, Dispositions!AJR$14, Raw!$C:$C, Dispositions!$C52, Raw!$H:$H, "E18")</f>
        <v>0</v>
      </c>
      <c r="AJS52" s="52">
        <f>SUMIFS(Raw!$I:$I, Raw!$A:$A, Dispositions!AJS$14, Raw!$C:$C, Dispositions!$C52, Raw!$H:$H, "E18")</f>
        <v>0</v>
      </c>
      <c r="AJT52" s="53">
        <f>SUMIFS(Raw!$I:$I, Raw!$A:$A, Dispositions!AJT$14, Raw!$C:$C, Dispositions!$C52, Raw!$H:$H, "E18")</f>
        <v>0</v>
      </c>
      <c r="AJV52" s="46">
        <f>SUMIFS(Raw!$I:$I, Raw!$A:$A, Dispositions!AJV$14, Raw!$C:$C, Dispositions!$C52, Raw!$H:$H, "E34")</f>
        <v>0</v>
      </c>
      <c r="AJW52" s="52">
        <f>SUMIFS(Raw!$I:$I, Raw!$A:$A, Dispositions!AJW$14, Raw!$C:$C, Dispositions!$C52, Raw!$H:$H, "E34")</f>
        <v>0</v>
      </c>
      <c r="AJX52" s="52">
        <f>SUMIFS(Raw!$I:$I, Raw!$A:$A, Dispositions!AJX$14, Raw!$C:$C, Dispositions!$C52, Raw!$H:$H, "E34")</f>
        <v>0</v>
      </c>
      <c r="AJY52" s="52">
        <f>SUMIFS(Raw!$I:$I, Raw!$A:$A, Dispositions!AJY$14, Raw!$C:$C, Dispositions!$C52, Raw!$H:$H, "E34")</f>
        <v>0</v>
      </c>
      <c r="AJZ52" s="52">
        <f>SUMIFS(Raw!$I:$I, Raw!$A:$A, Dispositions!AJZ$14, Raw!$C:$C, Dispositions!$C52, Raw!$H:$H, "E34")</f>
        <v>0</v>
      </c>
      <c r="AKA52" s="52">
        <f>SUMIFS(Raw!$I:$I, Raw!$A:$A, Dispositions!AKA$14, Raw!$C:$C, Dispositions!$C52, Raw!$H:$H, "E34")</f>
        <v>0</v>
      </c>
      <c r="AKB52" s="53">
        <f>SUMIFS(Raw!$I:$I, Raw!$A:$A, Dispositions!AKB$14, Raw!$C:$C, Dispositions!$C52, Raw!$H:$H, "E34")</f>
        <v>0</v>
      </c>
      <c r="AKD52" s="46">
        <f>SUMIFS(Raw!$I:$I, Raw!$A:$A, Dispositions!AKD$14, Raw!$C:$C, Dispositions!$C52, Raw!$H:$H, "E02")</f>
        <v>0</v>
      </c>
      <c r="AKE52" s="52">
        <f>SUMIFS(Raw!$I:$I, Raw!$A:$A, Dispositions!AKE$14, Raw!$C:$C, Dispositions!$C52, Raw!$H:$H, "E02")</f>
        <v>0</v>
      </c>
      <c r="AKF52" s="52">
        <f>SUMIFS(Raw!$I:$I, Raw!$A:$A, Dispositions!AKF$14, Raw!$C:$C, Dispositions!$C52, Raw!$H:$H, "E02")</f>
        <v>0</v>
      </c>
      <c r="AKG52" s="52">
        <f>SUMIFS(Raw!$I:$I, Raw!$A:$A, Dispositions!AKG$14, Raw!$C:$C, Dispositions!$C52, Raw!$H:$H, "E02")</f>
        <v>0</v>
      </c>
      <c r="AKH52" s="52">
        <f>SUMIFS(Raw!$I:$I, Raw!$A:$A, Dispositions!AKH$14, Raw!$C:$C, Dispositions!$C52, Raw!$H:$H, "E02")</f>
        <v>0</v>
      </c>
      <c r="AKI52" s="52">
        <f>SUMIFS(Raw!$I:$I, Raw!$A:$A, Dispositions!AKI$14, Raw!$C:$C, Dispositions!$C52, Raw!$H:$H, "E02")</f>
        <v>0</v>
      </c>
      <c r="AKJ52" s="53">
        <f>SUMIFS(Raw!$I:$I, Raw!$A:$A, Dispositions!AKJ$14, Raw!$C:$C, Dispositions!$C52, Raw!$H:$H, "E02")</f>
        <v>0</v>
      </c>
      <c r="AKL52" s="46">
        <f>SUMIFS(Raw!$I:$I, Raw!$A:$A, Dispositions!AKL$14, Raw!$C:$C, Dispositions!$C52, Raw!$H:$H, "E03")</f>
        <v>0</v>
      </c>
      <c r="AKM52" s="52">
        <f>SUMIFS(Raw!$I:$I, Raw!$A:$A, Dispositions!AKM$14, Raw!$C:$C, Dispositions!$C52, Raw!$H:$H, "E03")</f>
        <v>0</v>
      </c>
      <c r="AKN52" s="52">
        <f>SUMIFS(Raw!$I:$I, Raw!$A:$A, Dispositions!AKN$14, Raw!$C:$C, Dispositions!$C52, Raw!$H:$H, "E03")</f>
        <v>0</v>
      </c>
      <c r="AKO52" s="52">
        <f>SUMIFS(Raw!$I:$I, Raw!$A:$A, Dispositions!AKO$14, Raw!$C:$C, Dispositions!$C52, Raw!$H:$H, "E03")</f>
        <v>0</v>
      </c>
      <c r="AKP52" s="52">
        <f>SUMIFS(Raw!$I:$I, Raw!$A:$A, Dispositions!AKP$14, Raw!$C:$C, Dispositions!$C52, Raw!$H:$H, "E03")</f>
        <v>0</v>
      </c>
      <c r="AKQ52" s="52">
        <f>SUMIFS(Raw!$I:$I, Raw!$A:$A, Dispositions!AKQ$14, Raw!$C:$C, Dispositions!$C52, Raw!$H:$H, "E03")</f>
        <v>0</v>
      </c>
      <c r="AKR52" s="53">
        <f>SUMIFS(Raw!$I:$I, Raw!$A:$A, Dispositions!AKR$14, Raw!$C:$C, Dispositions!$C52, Raw!$H:$H, "E03")</f>
        <v>0</v>
      </c>
      <c r="AKT52" s="46">
        <f>SUMIFS(Raw!$I:$I, Raw!$A:$A, Dispositions!AKT$14, Raw!$C:$C, Dispositions!$C52, Raw!$H:$H, "E05")</f>
        <v>0</v>
      </c>
      <c r="AKU52" s="52">
        <f>SUMIFS(Raw!$I:$I, Raw!$A:$A, Dispositions!AKU$14, Raw!$C:$C, Dispositions!$C52, Raw!$H:$H, "E05")</f>
        <v>0</v>
      </c>
      <c r="AKV52" s="52">
        <f>SUMIFS(Raw!$I:$I, Raw!$A:$A, Dispositions!AKV$14, Raw!$C:$C, Dispositions!$C52, Raw!$H:$H, "E05")</f>
        <v>0</v>
      </c>
      <c r="AKW52" s="52">
        <f>SUMIFS(Raw!$I:$I, Raw!$A:$A, Dispositions!AKW$14, Raw!$C:$C, Dispositions!$C52, Raw!$H:$H, "E05")</f>
        <v>0</v>
      </c>
      <c r="AKX52" s="52">
        <f>SUMIFS(Raw!$I:$I, Raw!$A:$A, Dispositions!AKX$14, Raw!$C:$C, Dispositions!$C52, Raw!$H:$H, "E05")</f>
        <v>0</v>
      </c>
      <c r="AKY52" s="52">
        <f>SUMIFS(Raw!$I:$I, Raw!$A:$A, Dispositions!AKY$14, Raw!$C:$C, Dispositions!$C52, Raw!$H:$H, "E05")</f>
        <v>0</v>
      </c>
      <c r="AKZ52" s="53">
        <f>SUMIFS(Raw!$I:$I, Raw!$A:$A, Dispositions!AKZ$14, Raw!$C:$C, Dispositions!$C52, Raw!$H:$H, "E05")</f>
        <v>0</v>
      </c>
      <c r="ALB52" s="46">
        <f>SUMIFS(Raw!$I:$I, Raw!$A:$A, Dispositions!ALB$14, Raw!$C:$C, Dispositions!$C52, Raw!$H:$H, "E12")</f>
        <v>0</v>
      </c>
      <c r="ALC52" s="52">
        <f>SUMIFS(Raw!$I:$I, Raw!$A:$A, Dispositions!ALC$14, Raw!$C:$C, Dispositions!$C52, Raw!$H:$H, "E12")</f>
        <v>0</v>
      </c>
      <c r="ALD52" s="52">
        <f>SUMIFS(Raw!$I:$I, Raw!$A:$A, Dispositions!ALD$14, Raw!$C:$C, Dispositions!$C52, Raw!$H:$H, "E12")</f>
        <v>0</v>
      </c>
      <c r="ALE52" s="52">
        <f>SUMIFS(Raw!$I:$I, Raw!$A:$A, Dispositions!ALE$14, Raw!$C:$C, Dispositions!$C52, Raw!$H:$H, "E12")</f>
        <v>0</v>
      </c>
      <c r="ALF52" s="52">
        <f>SUMIFS(Raw!$I:$I, Raw!$A:$A, Dispositions!ALF$14, Raw!$C:$C, Dispositions!$C52, Raw!$H:$H, "E12")</f>
        <v>0</v>
      </c>
      <c r="ALG52" s="52">
        <f>SUMIFS(Raw!$I:$I, Raw!$A:$A, Dispositions!ALG$14, Raw!$C:$C, Dispositions!$C52, Raw!$H:$H, "E12")</f>
        <v>0</v>
      </c>
      <c r="ALH52" s="53">
        <f>SUMIFS(Raw!$I:$I, Raw!$A:$A, Dispositions!ALH$14, Raw!$C:$C, Dispositions!$C52, Raw!$H:$H, "E12")</f>
        <v>0</v>
      </c>
      <c r="ALJ52" s="46">
        <f>SUMIFS(Raw!$I:$I, Raw!$A:$A, Dispositions!ALJ$14, Raw!$C:$C, Dispositions!$C52, Raw!$H:$H, "E13")</f>
        <v>0</v>
      </c>
      <c r="ALK52" s="52">
        <f>SUMIFS(Raw!$I:$I, Raw!$A:$A, Dispositions!ALK$14, Raw!$C:$C, Dispositions!$C52, Raw!$H:$H, "E13")</f>
        <v>0</v>
      </c>
      <c r="ALL52" s="52">
        <f>SUMIFS(Raw!$I:$I, Raw!$A:$A, Dispositions!ALL$14, Raw!$C:$C, Dispositions!$C52, Raw!$H:$H, "E13")</f>
        <v>0</v>
      </c>
      <c r="ALM52" s="52">
        <f>SUMIFS(Raw!$I:$I, Raw!$A:$A, Dispositions!ALM$14, Raw!$C:$C, Dispositions!$C52, Raw!$H:$H, "E13")</f>
        <v>0</v>
      </c>
      <c r="ALN52" s="52">
        <f>SUMIFS(Raw!$I:$I, Raw!$A:$A, Dispositions!ALN$14, Raw!$C:$C, Dispositions!$C52, Raw!$H:$H, "E13")</f>
        <v>0</v>
      </c>
      <c r="ALO52" s="52">
        <f>SUMIFS(Raw!$I:$I, Raw!$A:$A, Dispositions!ALO$14, Raw!$C:$C, Dispositions!$C52, Raw!$H:$H, "E13")</f>
        <v>0</v>
      </c>
      <c r="ALP52" s="53">
        <f>SUMIFS(Raw!$I:$I, Raw!$A:$A, Dispositions!ALP$14, Raw!$C:$C, Dispositions!$C52, Raw!$H:$H, "E13")</f>
        <v>0</v>
      </c>
      <c r="ALR52" s="46">
        <f>SUMIFS(Raw!$I:$I, Raw!$A:$A, Dispositions!ALR$14, Raw!$C:$C, Dispositions!$C52, Raw!$H:$H, "E14")</f>
        <v>0</v>
      </c>
      <c r="ALS52" s="52">
        <f>SUMIFS(Raw!$I:$I, Raw!$A:$A, Dispositions!ALS$14, Raw!$C:$C, Dispositions!$C52, Raw!$H:$H, "E14")</f>
        <v>0</v>
      </c>
      <c r="ALT52" s="52">
        <f>SUMIFS(Raw!$I:$I, Raw!$A:$A, Dispositions!ALT$14, Raw!$C:$C, Dispositions!$C52, Raw!$H:$H, "E14")</f>
        <v>0</v>
      </c>
      <c r="ALU52" s="52">
        <f>SUMIFS(Raw!$I:$I, Raw!$A:$A, Dispositions!ALU$14, Raw!$C:$C, Dispositions!$C52, Raw!$H:$H, "E14")</f>
        <v>0</v>
      </c>
      <c r="ALV52" s="52">
        <f>SUMIFS(Raw!$I:$I, Raw!$A:$A, Dispositions!ALV$14, Raw!$C:$C, Dispositions!$C52, Raw!$H:$H, "E14")</f>
        <v>0</v>
      </c>
      <c r="ALW52" s="52">
        <f>SUMIFS(Raw!$I:$I, Raw!$A:$A, Dispositions!ALW$14, Raw!$C:$C, Dispositions!$C52, Raw!$H:$H, "E14")</f>
        <v>0</v>
      </c>
      <c r="ALX52" s="53">
        <f>SUMIFS(Raw!$I:$I, Raw!$A:$A, Dispositions!ALX$14, Raw!$C:$C, Dispositions!$C52, Raw!$H:$H, "E14")</f>
        <v>0</v>
      </c>
      <c r="ALZ52" s="46">
        <f>SUMIFS(Raw!$I:$I, Raw!$A:$A, Dispositions!ALZ$14, Raw!$C:$C, Dispositions!$C52, Raw!$H:$H, "E15")</f>
        <v>0</v>
      </c>
      <c r="AMA52" s="52">
        <f>SUMIFS(Raw!$I:$I, Raw!$A:$A, Dispositions!AMA$14, Raw!$C:$C, Dispositions!$C52, Raw!$H:$H, "E15")</f>
        <v>0</v>
      </c>
      <c r="AMB52" s="52">
        <f>SUMIFS(Raw!$I:$I, Raw!$A:$A, Dispositions!AMB$14, Raw!$C:$C, Dispositions!$C52, Raw!$H:$H, "E15")</f>
        <v>0</v>
      </c>
      <c r="AMC52" s="52">
        <f>SUMIFS(Raw!$I:$I, Raw!$A:$A, Dispositions!AMC$14, Raw!$C:$C, Dispositions!$C52, Raw!$H:$H, "E15")</f>
        <v>0</v>
      </c>
      <c r="AMD52" s="52">
        <f>SUMIFS(Raw!$I:$I, Raw!$A:$A, Dispositions!AMD$14, Raw!$C:$C, Dispositions!$C52, Raw!$H:$H, "E15")</f>
        <v>0</v>
      </c>
      <c r="AME52" s="52">
        <f>SUMIFS(Raw!$I:$I, Raw!$A:$A, Dispositions!AME$14, Raw!$C:$C, Dispositions!$C52, Raw!$H:$H, "E15")</f>
        <v>0</v>
      </c>
      <c r="AMF52" s="53">
        <f>SUMIFS(Raw!$I:$I, Raw!$A:$A, Dispositions!AMF$14, Raw!$C:$C, Dispositions!$C52, Raw!$H:$H, "E15")</f>
        <v>0</v>
      </c>
      <c r="AMH52" s="46">
        <f>SUMIFS(Raw!$I:$I, Raw!$A:$A, Dispositions!AMH$14, Raw!$C:$C, Dispositions!$C52, Raw!$H:$H, "E16")</f>
        <v>0</v>
      </c>
      <c r="AMI52" s="52">
        <f>SUMIFS(Raw!$I:$I, Raw!$A:$A, Dispositions!AMI$14, Raw!$C:$C, Dispositions!$C52, Raw!$H:$H, "E16")</f>
        <v>0</v>
      </c>
      <c r="AMJ52" s="52">
        <f>SUMIFS(Raw!$I:$I, Raw!$A:$A, Dispositions!AMJ$14, Raw!$C:$C, Dispositions!$C52, Raw!$H:$H, "E16")</f>
        <v>0</v>
      </c>
      <c r="AMK52" s="52">
        <f>SUMIFS(Raw!$I:$I, Raw!$A:$A, Dispositions!AMK$14, Raw!$C:$C, Dispositions!$C52, Raw!$H:$H, "E16")</f>
        <v>0</v>
      </c>
      <c r="AML52" s="52">
        <f>SUMIFS(Raw!$I:$I, Raw!$A:$A, Dispositions!AML$14, Raw!$C:$C, Dispositions!$C52, Raw!$H:$H, "E16")</f>
        <v>0</v>
      </c>
      <c r="AMM52" s="52">
        <f>SUMIFS(Raw!$I:$I, Raw!$A:$A, Dispositions!AMM$14, Raw!$C:$C, Dispositions!$C52, Raw!$H:$H, "E16")</f>
        <v>0</v>
      </c>
      <c r="AMN52" s="53">
        <f>SUMIFS(Raw!$I:$I, Raw!$A:$A, Dispositions!AMN$14, Raw!$C:$C, Dispositions!$C52, Raw!$H:$H, "E16")</f>
        <v>0</v>
      </c>
      <c r="AMP52" s="46">
        <f>SUMIFS(Raw!$I:$I, Raw!$A:$A, Dispositions!AMP$14, Raw!$C:$C, Dispositions!$C52, Raw!$H:$H, "E18")</f>
        <v>0</v>
      </c>
      <c r="AMQ52" s="52">
        <f>SUMIFS(Raw!$I:$I, Raw!$A:$A, Dispositions!AMQ$14, Raw!$C:$C, Dispositions!$C52, Raw!$H:$H, "E18")</f>
        <v>0</v>
      </c>
      <c r="AMR52" s="52">
        <f>SUMIFS(Raw!$I:$I, Raw!$A:$A, Dispositions!AMR$14, Raw!$C:$C, Dispositions!$C52, Raw!$H:$H, "E18")</f>
        <v>0</v>
      </c>
      <c r="AMS52" s="52">
        <f>SUMIFS(Raw!$I:$I, Raw!$A:$A, Dispositions!AMS$14, Raw!$C:$C, Dispositions!$C52, Raw!$H:$H, "E18")</f>
        <v>0</v>
      </c>
      <c r="AMT52" s="52">
        <f>SUMIFS(Raw!$I:$I, Raw!$A:$A, Dispositions!AMT$14, Raw!$C:$C, Dispositions!$C52, Raw!$H:$H, "E18")</f>
        <v>0</v>
      </c>
      <c r="AMU52" s="52">
        <f>SUMIFS(Raw!$I:$I, Raw!$A:$A, Dispositions!AMU$14, Raw!$C:$C, Dispositions!$C52, Raw!$H:$H, "E18")</f>
        <v>0</v>
      </c>
      <c r="AMV52" s="53">
        <f>SUMIFS(Raw!$I:$I, Raw!$A:$A, Dispositions!AMV$14, Raw!$C:$C, Dispositions!$C52, Raw!$H:$H, "E18")</f>
        <v>0</v>
      </c>
      <c r="AMX52" s="46">
        <f>SUMIFS(Raw!$I:$I, Raw!$A:$A, Dispositions!AMX$14, Raw!$C:$C, Dispositions!$C52, Raw!$H:$H, "E34")</f>
        <v>0</v>
      </c>
      <c r="AMY52" s="52">
        <f>SUMIFS(Raw!$I:$I, Raw!$A:$A, Dispositions!AMY$14, Raw!$C:$C, Dispositions!$C52, Raw!$H:$H, "E34")</f>
        <v>0</v>
      </c>
      <c r="AMZ52" s="52">
        <f>SUMIFS(Raw!$I:$I, Raw!$A:$A, Dispositions!AMZ$14, Raw!$C:$C, Dispositions!$C52, Raw!$H:$H, "E34")</f>
        <v>0</v>
      </c>
      <c r="ANA52" s="52">
        <f>SUMIFS(Raw!$I:$I, Raw!$A:$A, Dispositions!ANA$14, Raw!$C:$C, Dispositions!$C52, Raw!$H:$H, "E34")</f>
        <v>0</v>
      </c>
      <c r="ANB52" s="52">
        <f>SUMIFS(Raw!$I:$I, Raw!$A:$A, Dispositions!ANB$14, Raw!$C:$C, Dispositions!$C52, Raw!$H:$H, "E34")</f>
        <v>0</v>
      </c>
      <c r="ANC52" s="52">
        <f>SUMIFS(Raw!$I:$I, Raw!$A:$A, Dispositions!ANC$14, Raw!$C:$C, Dispositions!$C52, Raw!$H:$H, "E34")</f>
        <v>0</v>
      </c>
      <c r="AND52" s="53">
        <f>SUMIFS(Raw!$I:$I, Raw!$A:$A, Dispositions!AND$14, Raw!$C:$C, Dispositions!$C52, Raw!$H:$H, "E34")</f>
        <v>0</v>
      </c>
      <c r="ANF52" s="46">
        <f>SUMIFS(Raw!$I:$I, Raw!$A:$A, Dispositions!ANF$14, Raw!$C:$C, Dispositions!$C52, Raw!$H:$H, "E02")</f>
        <v>0</v>
      </c>
      <c r="ANG52" s="52">
        <f>SUMIFS(Raw!$I:$I, Raw!$A:$A, Dispositions!ANG$14, Raw!$C:$C, Dispositions!$C52, Raw!$H:$H, "E02")</f>
        <v>0</v>
      </c>
      <c r="ANH52" s="52">
        <f>SUMIFS(Raw!$I:$I, Raw!$A:$A, Dispositions!ANH$14, Raw!$C:$C, Dispositions!$C52, Raw!$H:$H, "E02")</f>
        <v>0</v>
      </c>
      <c r="ANI52" s="52">
        <f>SUMIFS(Raw!$I:$I, Raw!$A:$A, Dispositions!ANI$14, Raw!$C:$C, Dispositions!$C52, Raw!$H:$H, "E02")</f>
        <v>0</v>
      </c>
      <c r="ANJ52" s="52">
        <f>SUMIFS(Raw!$I:$I, Raw!$A:$A, Dispositions!ANJ$14, Raw!$C:$C, Dispositions!$C52, Raw!$H:$H, "E02")</f>
        <v>0</v>
      </c>
      <c r="ANK52" s="52">
        <f>SUMIFS(Raw!$I:$I, Raw!$A:$A, Dispositions!ANK$14, Raw!$C:$C, Dispositions!$C52, Raw!$H:$H, "E02")</f>
        <v>0</v>
      </c>
      <c r="ANL52" s="53">
        <f>SUMIFS(Raw!$I:$I, Raw!$A:$A, Dispositions!ANL$14, Raw!$C:$C, Dispositions!$C52, Raw!$H:$H, "E02")</f>
        <v>0</v>
      </c>
      <c r="ANN52" s="46">
        <f>SUMIFS(Raw!$I:$I, Raw!$A:$A, Dispositions!ANN$14, Raw!$C:$C, Dispositions!$C52, Raw!$H:$H, "E03")</f>
        <v>0</v>
      </c>
      <c r="ANO52" s="52">
        <f>SUMIFS(Raw!$I:$I, Raw!$A:$A, Dispositions!ANO$14, Raw!$C:$C, Dispositions!$C52, Raw!$H:$H, "E03")</f>
        <v>0</v>
      </c>
      <c r="ANP52" s="52">
        <f>SUMIFS(Raw!$I:$I, Raw!$A:$A, Dispositions!ANP$14, Raw!$C:$C, Dispositions!$C52, Raw!$H:$H, "E03")</f>
        <v>0</v>
      </c>
      <c r="ANQ52" s="52">
        <f>SUMIFS(Raw!$I:$I, Raw!$A:$A, Dispositions!ANQ$14, Raw!$C:$C, Dispositions!$C52, Raw!$H:$H, "E03")</f>
        <v>0</v>
      </c>
      <c r="ANR52" s="52">
        <f>SUMIFS(Raw!$I:$I, Raw!$A:$A, Dispositions!ANR$14, Raw!$C:$C, Dispositions!$C52, Raw!$H:$H, "E03")</f>
        <v>0</v>
      </c>
      <c r="ANS52" s="52">
        <f>SUMIFS(Raw!$I:$I, Raw!$A:$A, Dispositions!ANS$14, Raw!$C:$C, Dispositions!$C52, Raw!$H:$H, "E03")</f>
        <v>0</v>
      </c>
      <c r="ANT52" s="53">
        <f>SUMIFS(Raw!$I:$I, Raw!$A:$A, Dispositions!ANT$14, Raw!$C:$C, Dispositions!$C52, Raw!$H:$H, "E03")</f>
        <v>0</v>
      </c>
      <c r="ANV52" s="46">
        <f>SUMIFS(Raw!$I:$I, Raw!$A:$A, Dispositions!ANV$14, Raw!$C:$C, Dispositions!$C52, Raw!$H:$H, "E05")</f>
        <v>0</v>
      </c>
      <c r="ANW52" s="52">
        <f>SUMIFS(Raw!$I:$I, Raw!$A:$A, Dispositions!ANW$14, Raw!$C:$C, Dispositions!$C52, Raw!$H:$H, "E05")</f>
        <v>0</v>
      </c>
      <c r="ANX52" s="52">
        <f>SUMIFS(Raw!$I:$I, Raw!$A:$A, Dispositions!ANX$14, Raw!$C:$C, Dispositions!$C52, Raw!$H:$H, "E05")</f>
        <v>0</v>
      </c>
      <c r="ANY52" s="52">
        <f>SUMIFS(Raw!$I:$I, Raw!$A:$A, Dispositions!ANY$14, Raw!$C:$C, Dispositions!$C52, Raw!$H:$H, "E05")</f>
        <v>0</v>
      </c>
      <c r="ANZ52" s="52">
        <f>SUMIFS(Raw!$I:$I, Raw!$A:$A, Dispositions!ANZ$14, Raw!$C:$C, Dispositions!$C52, Raw!$H:$H, "E05")</f>
        <v>0</v>
      </c>
      <c r="AOA52" s="52">
        <f>SUMIFS(Raw!$I:$I, Raw!$A:$A, Dispositions!AOA$14, Raw!$C:$C, Dispositions!$C52, Raw!$H:$H, "E05")</f>
        <v>0</v>
      </c>
      <c r="AOB52" s="53">
        <f>SUMIFS(Raw!$I:$I, Raw!$A:$A, Dispositions!AOB$14, Raw!$C:$C, Dispositions!$C52, Raw!$H:$H, "E05")</f>
        <v>0</v>
      </c>
      <c r="AOD52" s="46">
        <f>SUMIFS(Raw!$I:$I, Raw!$A:$A, Dispositions!AOD$14, Raw!$C:$C, Dispositions!$C52, Raw!$H:$H, "E12")</f>
        <v>0</v>
      </c>
      <c r="AOE52" s="52">
        <f>SUMIFS(Raw!$I:$I, Raw!$A:$A, Dispositions!AOE$14, Raw!$C:$C, Dispositions!$C52, Raw!$H:$H, "E12")</f>
        <v>0</v>
      </c>
      <c r="AOF52" s="52">
        <f>SUMIFS(Raw!$I:$I, Raw!$A:$A, Dispositions!AOF$14, Raw!$C:$C, Dispositions!$C52, Raw!$H:$H, "E12")</f>
        <v>0</v>
      </c>
      <c r="AOG52" s="52">
        <f>SUMIFS(Raw!$I:$I, Raw!$A:$A, Dispositions!AOG$14, Raw!$C:$C, Dispositions!$C52, Raw!$H:$H, "E12")</f>
        <v>0</v>
      </c>
      <c r="AOH52" s="52">
        <f>SUMIFS(Raw!$I:$I, Raw!$A:$A, Dispositions!AOH$14, Raw!$C:$C, Dispositions!$C52, Raw!$H:$H, "E12")</f>
        <v>0</v>
      </c>
      <c r="AOI52" s="52">
        <f>SUMIFS(Raw!$I:$I, Raw!$A:$A, Dispositions!AOI$14, Raw!$C:$C, Dispositions!$C52, Raw!$H:$H, "E12")</f>
        <v>0</v>
      </c>
      <c r="AOJ52" s="53">
        <f>SUMIFS(Raw!$I:$I, Raw!$A:$A, Dispositions!AOJ$14, Raw!$C:$C, Dispositions!$C52, Raw!$H:$H, "E12")</f>
        <v>0</v>
      </c>
      <c r="AOL52" s="46">
        <f>SUMIFS(Raw!$I:$I, Raw!$A:$A, Dispositions!AOL$14, Raw!$C:$C, Dispositions!$C52, Raw!$H:$H, "E13")</f>
        <v>0</v>
      </c>
      <c r="AOM52" s="52">
        <f>SUMIFS(Raw!$I:$I, Raw!$A:$A, Dispositions!AOM$14, Raw!$C:$C, Dispositions!$C52, Raw!$H:$H, "E13")</f>
        <v>0</v>
      </c>
      <c r="AON52" s="52">
        <f>SUMIFS(Raw!$I:$I, Raw!$A:$A, Dispositions!AON$14, Raw!$C:$C, Dispositions!$C52, Raw!$H:$H, "E13")</f>
        <v>0</v>
      </c>
      <c r="AOO52" s="52">
        <f>SUMIFS(Raw!$I:$I, Raw!$A:$A, Dispositions!AOO$14, Raw!$C:$C, Dispositions!$C52, Raw!$H:$H, "E13")</f>
        <v>0</v>
      </c>
      <c r="AOP52" s="52">
        <f>SUMIFS(Raw!$I:$I, Raw!$A:$A, Dispositions!AOP$14, Raw!$C:$C, Dispositions!$C52, Raw!$H:$H, "E13")</f>
        <v>0</v>
      </c>
      <c r="AOQ52" s="52">
        <f>SUMIFS(Raw!$I:$I, Raw!$A:$A, Dispositions!AOQ$14, Raw!$C:$C, Dispositions!$C52, Raw!$H:$H, "E13")</f>
        <v>0</v>
      </c>
      <c r="AOR52" s="53">
        <f>SUMIFS(Raw!$I:$I, Raw!$A:$A, Dispositions!AOR$14, Raw!$C:$C, Dispositions!$C52, Raw!$H:$H, "E13")</f>
        <v>0</v>
      </c>
      <c r="AOT52" s="46">
        <f>SUMIFS(Raw!$I:$I, Raw!$A:$A, Dispositions!AOT$14, Raw!$C:$C, Dispositions!$C52, Raw!$H:$H, "E14")</f>
        <v>0</v>
      </c>
      <c r="AOU52" s="52">
        <f>SUMIFS(Raw!$I:$I, Raw!$A:$A, Dispositions!AOU$14, Raw!$C:$C, Dispositions!$C52, Raw!$H:$H, "E14")</f>
        <v>0</v>
      </c>
      <c r="AOV52" s="52">
        <f>SUMIFS(Raw!$I:$I, Raw!$A:$A, Dispositions!AOV$14, Raw!$C:$C, Dispositions!$C52, Raw!$H:$H, "E14")</f>
        <v>0</v>
      </c>
      <c r="AOW52" s="52">
        <f>SUMIFS(Raw!$I:$I, Raw!$A:$A, Dispositions!AOW$14, Raw!$C:$C, Dispositions!$C52, Raw!$H:$H, "E14")</f>
        <v>0</v>
      </c>
      <c r="AOX52" s="52">
        <f>SUMIFS(Raw!$I:$I, Raw!$A:$A, Dispositions!AOX$14, Raw!$C:$C, Dispositions!$C52, Raw!$H:$H, "E14")</f>
        <v>0</v>
      </c>
      <c r="AOY52" s="52">
        <f>SUMIFS(Raw!$I:$I, Raw!$A:$A, Dispositions!AOY$14, Raw!$C:$C, Dispositions!$C52, Raw!$H:$H, "E14")</f>
        <v>0</v>
      </c>
      <c r="AOZ52" s="53">
        <f>SUMIFS(Raw!$I:$I, Raw!$A:$A, Dispositions!AOZ$14, Raw!$C:$C, Dispositions!$C52, Raw!$H:$H, "E14")</f>
        <v>0</v>
      </c>
      <c r="APB52" s="46">
        <f>SUMIFS(Raw!$I:$I, Raw!$A:$A, Dispositions!APB$14, Raw!$C:$C, Dispositions!$C52, Raw!$H:$H, "E15")</f>
        <v>0</v>
      </c>
      <c r="APC52" s="52">
        <f>SUMIFS(Raw!$I:$I, Raw!$A:$A, Dispositions!APC$14, Raw!$C:$C, Dispositions!$C52, Raw!$H:$H, "E15")</f>
        <v>0</v>
      </c>
      <c r="APD52" s="52">
        <f>SUMIFS(Raw!$I:$I, Raw!$A:$A, Dispositions!APD$14, Raw!$C:$C, Dispositions!$C52, Raw!$H:$H, "E15")</f>
        <v>0</v>
      </c>
      <c r="APE52" s="52">
        <f>SUMIFS(Raw!$I:$I, Raw!$A:$A, Dispositions!APE$14, Raw!$C:$C, Dispositions!$C52, Raw!$H:$H, "E15")</f>
        <v>0</v>
      </c>
      <c r="APF52" s="52">
        <f>SUMIFS(Raw!$I:$I, Raw!$A:$A, Dispositions!APF$14, Raw!$C:$C, Dispositions!$C52, Raw!$H:$H, "E15")</f>
        <v>0</v>
      </c>
      <c r="APG52" s="52">
        <f>SUMIFS(Raw!$I:$I, Raw!$A:$A, Dispositions!APG$14, Raw!$C:$C, Dispositions!$C52, Raw!$H:$H, "E15")</f>
        <v>0</v>
      </c>
      <c r="APH52" s="53">
        <f>SUMIFS(Raw!$I:$I, Raw!$A:$A, Dispositions!APH$14, Raw!$C:$C, Dispositions!$C52, Raw!$H:$H, "E15")</f>
        <v>0</v>
      </c>
      <c r="APJ52" s="46">
        <f>SUMIFS(Raw!$I:$I, Raw!$A:$A, Dispositions!APJ$14, Raw!$C:$C, Dispositions!$C52, Raw!$H:$H, "E16")</f>
        <v>0</v>
      </c>
      <c r="APK52" s="52">
        <f>SUMIFS(Raw!$I:$I, Raw!$A:$A, Dispositions!APK$14, Raw!$C:$C, Dispositions!$C52, Raw!$H:$H, "E16")</f>
        <v>0</v>
      </c>
      <c r="APL52" s="52">
        <f>SUMIFS(Raw!$I:$I, Raw!$A:$A, Dispositions!APL$14, Raw!$C:$C, Dispositions!$C52, Raw!$H:$H, "E16")</f>
        <v>0</v>
      </c>
      <c r="APM52" s="52">
        <f>SUMIFS(Raw!$I:$I, Raw!$A:$A, Dispositions!APM$14, Raw!$C:$C, Dispositions!$C52, Raw!$H:$H, "E16")</f>
        <v>0</v>
      </c>
      <c r="APN52" s="52">
        <f>SUMIFS(Raw!$I:$I, Raw!$A:$A, Dispositions!APN$14, Raw!$C:$C, Dispositions!$C52, Raw!$H:$H, "E16")</f>
        <v>0</v>
      </c>
      <c r="APO52" s="52">
        <f>SUMIFS(Raw!$I:$I, Raw!$A:$A, Dispositions!APO$14, Raw!$C:$C, Dispositions!$C52, Raw!$H:$H, "E16")</f>
        <v>0</v>
      </c>
      <c r="APP52" s="53">
        <f>SUMIFS(Raw!$I:$I, Raw!$A:$A, Dispositions!APP$14, Raw!$C:$C, Dispositions!$C52, Raw!$H:$H, "E16")</f>
        <v>0</v>
      </c>
      <c r="APR52" s="46">
        <f>SUMIFS(Raw!$I:$I, Raw!$A:$A, Dispositions!APR$14, Raw!$C:$C, Dispositions!$C52, Raw!$H:$H, "E18")</f>
        <v>0</v>
      </c>
      <c r="APS52" s="52">
        <f>SUMIFS(Raw!$I:$I, Raw!$A:$A, Dispositions!APS$14, Raw!$C:$C, Dispositions!$C52, Raw!$H:$H, "E18")</f>
        <v>0</v>
      </c>
      <c r="APT52" s="52">
        <f>SUMIFS(Raw!$I:$I, Raw!$A:$A, Dispositions!APT$14, Raw!$C:$C, Dispositions!$C52, Raw!$H:$H, "E18")</f>
        <v>0</v>
      </c>
      <c r="APU52" s="52">
        <f>SUMIFS(Raw!$I:$I, Raw!$A:$A, Dispositions!APU$14, Raw!$C:$C, Dispositions!$C52, Raw!$H:$H, "E18")</f>
        <v>0</v>
      </c>
      <c r="APV52" s="52">
        <f>SUMIFS(Raw!$I:$I, Raw!$A:$A, Dispositions!APV$14, Raw!$C:$C, Dispositions!$C52, Raw!$H:$H, "E18")</f>
        <v>0</v>
      </c>
      <c r="APW52" s="52">
        <f>SUMIFS(Raw!$I:$I, Raw!$A:$A, Dispositions!APW$14, Raw!$C:$C, Dispositions!$C52, Raw!$H:$H, "E18")</f>
        <v>0</v>
      </c>
      <c r="APX52" s="53">
        <f>SUMIFS(Raw!$I:$I, Raw!$A:$A, Dispositions!APX$14, Raw!$C:$C, Dispositions!$C52, Raw!$H:$H, "E18")</f>
        <v>0</v>
      </c>
      <c r="APZ52" s="46">
        <f>SUMIFS(Raw!$I:$I, Raw!$A:$A, Dispositions!APZ$14, Raw!$C:$C, Dispositions!$C52, Raw!$H:$H, "E34")</f>
        <v>0</v>
      </c>
      <c r="AQA52" s="52">
        <f>SUMIFS(Raw!$I:$I, Raw!$A:$A, Dispositions!AQA$14, Raw!$C:$C, Dispositions!$C52, Raw!$H:$H, "E34")</f>
        <v>0</v>
      </c>
      <c r="AQB52" s="52">
        <f>SUMIFS(Raw!$I:$I, Raw!$A:$A, Dispositions!AQB$14, Raw!$C:$C, Dispositions!$C52, Raw!$H:$H, "E34")</f>
        <v>0</v>
      </c>
      <c r="AQC52" s="52">
        <f>SUMIFS(Raw!$I:$I, Raw!$A:$A, Dispositions!AQC$14, Raw!$C:$C, Dispositions!$C52, Raw!$H:$H, "E34")</f>
        <v>0</v>
      </c>
      <c r="AQD52" s="52">
        <f>SUMIFS(Raw!$I:$I, Raw!$A:$A, Dispositions!AQD$14, Raw!$C:$C, Dispositions!$C52, Raw!$H:$H, "E34")</f>
        <v>0</v>
      </c>
      <c r="AQE52" s="52">
        <f>SUMIFS(Raw!$I:$I, Raw!$A:$A, Dispositions!AQE$14, Raw!$C:$C, Dispositions!$C52, Raw!$H:$H, "E34")</f>
        <v>0</v>
      </c>
      <c r="AQF52" s="53">
        <f>SUMIFS(Raw!$I:$I, Raw!$A:$A, Dispositions!AQF$14, Raw!$C:$C, Dispositions!$C52, Raw!$H:$H, "E34")</f>
        <v>0</v>
      </c>
      <c r="AQH52" s="46">
        <f>SUMIFS(Raw!$I:$I, Raw!$A:$A, Dispositions!AQH$14, Raw!$C:$C, Dispositions!$C52, Raw!$H:$H, "E02")</f>
        <v>0</v>
      </c>
      <c r="AQI52" s="52">
        <f>SUMIFS(Raw!$I:$I, Raw!$A:$A, Dispositions!AQI$14, Raw!$C:$C, Dispositions!$C52, Raw!$H:$H, "E02")</f>
        <v>0</v>
      </c>
      <c r="AQJ52" s="52">
        <f>SUMIFS(Raw!$I:$I, Raw!$A:$A, Dispositions!AQJ$14, Raw!$C:$C, Dispositions!$C52, Raw!$H:$H, "E02")</f>
        <v>0</v>
      </c>
      <c r="AQK52" s="52">
        <f>SUMIFS(Raw!$I:$I, Raw!$A:$A, Dispositions!AQK$14, Raw!$C:$C, Dispositions!$C52, Raw!$H:$H, "E02")</f>
        <v>0</v>
      </c>
      <c r="AQL52" s="52">
        <f>SUMIFS(Raw!$I:$I, Raw!$A:$A, Dispositions!AQL$14, Raw!$C:$C, Dispositions!$C52, Raw!$H:$H, "E02")</f>
        <v>0</v>
      </c>
      <c r="AQM52" s="52">
        <f>SUMIFS(Raw!$I:$I, Raw!$A:$A, Dispositions!AQM$14, Raw!$C:$C, Dispositions!$C52, Raw!$H:$H, "E02")</f>
        <v>0</v>
      </c>
      <c r="AQN52" s="53">
        <f>SUMIFS(Raw!$I:$I, Raw!$A:$A, Dispositions!AQN$14, Raw!$C:$C, Dispositions!$C52, Raw!$H:$H, "E02")</f>
        <v>0</v>
      </c>
      <c r="AQP52" s="46">
        <f>SUMIFS(Raw!$I:$I, Raw!$A:$A, Dispositions!AQP$14, Raw!$C:$C, Dispositions!$C52, Raw!$H:$H, "E03")</f>
        <v>0</v>
      </c>
      <c r="AQQ52" s="52">
        <f>SUMIFS(Raw!$I:$I, Raw!$A:$A, Dispositions!AQQ$14, Raw!$C:$C, Dispositions!$C52, Raw!$H:$H, "E03")</f>
        <v>0</v>
      </c>
      <c r="AQR52" s="52">
        <f>SUMIFS(Raw!$I:$I, Raw!$A:$A, Dispositions!AQR$14, Raw!$C:$C, Dispositions!$C52, Raw!$H:$H, "E03")</f>
        <v>0</v>
      </c>
      <c r="AQS52" s="52">
        <f>SUMIFS(Raw!$I:$I, Raw!$A:$A, Dispositions!AQS$14, Raw!$C:$C, Dispositions!$C52, Raw!$H:$H, "E03")</f>
        <v>0</v>
      </c>
      <c r="AQT52" s="52">
        <f>SUMIFS(Raw!$I:$I, Raw!$A:$A, Dispositions!AQT$14, Raw!$C:$C, Dispositions!$C52, Raw!$H:$H, "E03")</f>
        <v>0</v>
      </c>
      <c r="AQU52" s="52">
        <f>SUMIFS(Raw!$I:$I, Raw!$A:$A, Dispositions!AQU$14, Raw!$C:$C, Dispositions!$C52, Raw!$H:$H, "E03")</f>
        <v>0</v>
      </c>
      <c r="AQV52" s="53">
        <f>SUMIFS(Raw!$I:$I, Raw!$A:$A, Dispositions!AQV$14, Raw!$C:$C, Dispositions!$C52, Raw!$H:$H, "E03")</f>
        <v>0</v>
      </c>
      <c r="AQX52" s="46">
        <f>SUMIFS(Raw!$I:$I, Raw!$A:$A, Dispositions!AQX$14, Raw!$C:$C, Dispositions!$C52, Raw!$H:$H, "E05")</f>
        <v>0</v>
      </c>
      <c r="AQY52" s="52">
        <f>SUMIFS(Raw!$I:$I, Raw!$A:$A, Dispositions!AQY$14, Raw!$C:$C, Dispositions!$C52, Raw!$H:$H, "E05")</f>
        <v>0</v>
      </c>
      <c r="AQZ52" s="52">
        <f>SUMIFS(Raw!$I:$I, Raw!$A:$A, Dispositions!AQZ$14, Raw!$C:$C, Dispositions!$C52, Raw!$H:$H, "E05")</f>
        <v>0</v>
      </c>
      <c r="ARA52" s="52">
        <f>SUMIFS(Raw!$I:$I, Raw!$A:$A, Dispositions!ARA$14, Raw!$C:$C, Dispositions!$C52, Raw!$H:$H, "E05")</f>
        <v>0</v>
      </c>
      <c r="ARB52" s="52">
        <f>SUMIFS(Raw!$I:$I, Raw!$A:$A, Dispositions!ARB$14, Raw!$C:$C, Dispositions!$C52, Raw!$H:$H, "E05")</f>
        <v>0</v>
      </c>
      <c r="ARC52" s="52">
        <f>SUMIFS(Raw!$I:$I, Raw!$A:$A, Dispositions!ARC$14, Raw!$C:$C, Dispositions!$C52, Raw!$H:$H, "E05")</f>
        <v>0</v>
      </c>
      <c r="ARD52" s="53">
        <f>SUMIFS(Raw!$I:$I, Raw!$A:$A, Dispositions!ARD$14, Raw!$C:$C, Dispositions!$C52, Raw!$H:$H, "E05")</f>
        <v>0</v>
      </c>
      <c r="ARF52" s="46">
        <f>SUMIFS(Raw!$I:$I, Raw!$A:$A, Dispositions!ARF$14, Raw!$C:$C, Dispositions!$C52, Raw!$H:$H, "E12")</f>
        <v>0</v>
      </c>
      <c r="ARG52" s="52">
        <f>SUMIFS(Raw!$I:$I, Raw!$A:$A, Dispositions!ARG$14, Raw!$C:$C, Dispositions!$C52, Raw!$H:$H, "E12")</f>
        <v>0</v>
      </c>
      <c r="ARH52" s="52">
        <f>SUMIFS(Raw!$I:$I, Raw!$A:$A, Dispositions!ARH$14, Raw!$C:$C, Dispositions!$C52, Raw!$H:$H, "E12")</f>
        <v>0</v>
      </c>
      <c r="ARI52" s="52">
        <f>SUMIFS(Raw!$I:$I, Raw!$A:$A, Dispositions!ARI$14, Raw!$C:$C, Dispositions!$C52, Raw!$H:$H, "E12")</f>
        <v>0</v>
      </c>
      <c r="ARJ52" s="52">
        <f>SUMIFS(Raw!$I:$I, Raw!$A:$A, Dispositions!ARJ$14, Raw!$C:$C, Dispositions!$C52, Raw!$H:$H, "E12")</f>
        <v>0</v>
      </c>
      <c r="ARK52" s="52">
        <f>SUMIFS(Raw!$I:$I, Raw!$A:$A, Dispositions!ARK$14, Raw!$C:$C, Dispositions!$C52, Raw!$H:$H, "E12")</f>
        <v>0</v>
      </c>
      <c r="ARL52" s="53">
        <f>SUMIFS(Raw!$I:$I, Raw!$A:$A, Dispositions!ARL$14, Raw!$C:$C, Dispositions!$C52, Raw!$H:$H, "E12")</f>
        <v>0</v>
      </c>
      <c r="ARN52" s="46">
        <f>SUMIFS(Raw!$I:$I, Raw!$A:$A, Dispositions!ARN$14, Raw!$C:$C, Dispositions!$C52, Raw!$H:$H, "E13")</f>
        <v>0</v>
      </c>
      <c r="ARO52" s="52">
        <f>SUMIFS(Raw!$I:$I, Raw!$A:$A, Dispositions!ARO$14, Raw!$C:$C, Dispositions!$C52, Raw!$H:$H, "E13")</f>
        <v>0</v>
      </c>
      <c r="ARP52" s="52">
        <f>SUMIFS(Raw!$I:$I, Raw!$A:$A, Dispositions!ARP$14, Raw!$C:$C, Dispositions!$C52, Raw!$H:$H, "E13")</f>
        <v>0</v>
      </c>
      <c r="ARQ52" s="52">
        <f>SUMIFS(Raw!$I:$I, Raw!$A:$A, Dispositions!ARQ$14, Raw!$C:$C, Dispositions!$C52, Raw!$H:$H, "E13")</f>
        <v>0</v>
      </c>
      <c r="ARR52" s="52">
        <f>SUMIFS(Raw!$I:$I, Raw!$A:$A, Dispositions!ARR$14, Raw!$C:$C, Dispositions!$C52, Raw!$H:$H, "E13")</f>
        <v>0</v>
      </c>
      <c r="ARS52" s="52">
        <f>SUMIFS(Raw!$I:$I, Raw!$A:$A, Dispositions!ARS$14, Raw!$C:$C, Dispositions!$C52, Raw!$H:$H, "E13")</f>
        <v>0</v>
      </c>
      <c r="ART52" s="53">
        <f>SUMIFS(Raw!$I:$I, Raw!$A:$A, Dispositions!ART$14, Raw!$C:$C, Dispositions!$C52, Raw!$H:$H, "E13")</f>
        <v>0</v>
      </c>
      <c r="ARV52" s="46">
        <f>SUMIFS(Raw!$I:$I, Raw!$A:$A, Dispositions!ARV$14, Raw!$C:$C, Dispositions!$C52, Raw!$H:$H, "E14")</f>
        <v>0</v>
      </c>
      <c r="ARW52" s="52">
        <f>SUMIFS(Raw!$I:$I, Raw!$A:$A, Dispositions!ARW$14, Raw!$C:$C, Dispositions!$C52, Raw!$H:$H, "E14")</f>
        <v>0</v>
      </c>
      <c r="ARX52" s="52">
        <f>SUMIFS(Raw!$I:$I, Raw!$A:$A, Dispositions!ARX$14, Raw!$C:$C, Dispositions!$C52, Raw!$H:$H, "E14")</f>
        <v>0</v>
      </c>
      <c r="ARY52" s="52">
        <f>SUMIFS(Raw!$I:$I, Raw!$A:$A, Dispositions!ARY$14, Raw!$C:$C, Dispositions!$C52, Raw!$H:$H, "E14")</f>
        <v>0</v>
      </c>
      <c r="ARZ52" s="52">
        <f>SUMIFS(Raw!$I:$I, Raw!$A:$A, Dispositions!ARZ$14, Raw!$C:$C, Dispositions!$C52, Raw!$H:$H, "E14")</f>
        <v>0</v>
      </c>
      <c r="ASA52" s="52">
        <f>SUMIFS(Raw!$I:$I, Raw!$A:$A, Dispositions!ASA$14, Raw!$C:$C, Dispositions!$C52, Raw!$H:$H, "E14")</f>
        <v>0</v>
      </c>
      <c r="ASB52" s="53">
        <f>SUMIFS(Raw!$I:$I, Raw!$A:$A, Dispositions!ASB$14, Raw!$C:$C, Dispositions!$C52, Raw!$H:$H, "E14")</f>
        <v>0</v>
      </c>
      <c r="ASD52" s="46">
        <f>SUMIFS(Raw!$I:$I, Raw!$A:$A, Dispositions!ASD$14, Raw!$C:$C, Dispositions!$C52, Raw!$H:$H, "E15")</f>
        <v>0</v>
      </c>
      <c r="ASE52" s="52">
        <f>SUMIFS(Raw!$I:$I, Raw!$A:$A, Dispositions!ASE$14, Raw!$C:$C, Dispositions!$C52, Raw!$H:$H, "E15")</f>
        <v>0</v>
      </c>
      <c r="ASF52" s="52">
        <f>SUMIFS(Raw!$I:$I, Raw!$A:$A, Dispositions!ASF$14, Raw!$C:$C, Dispositions!$C52, Raw!$H:$H, "E15")</f>
        <v>0</v>
      </c>
      <c r="ASG52" s="52">
        <f>SUMIFS(Raw!$I:$I, Raw!$A:$A, Dispositions!ASG$14, Raw!$C:$C, Dispositions!$C52, Raw!$H:$H, "E15")</f>
        <v>0</v>
      </c>
      <c r="ASH52" s="52">
        <f>SUMIFS(Raw!$I:$I, Raw!$A:$A, Dispositions!ASH$14, Raw!$C:$C, Dispositions!$C52, Raw!$H:$H, "E15")</f>
        <v>0</v>
      </c>
      <c r="ASI52" s="52">
        <f>SUMIFS(Raw!$I:$I, Raw!$A:$A, Dispositions!ASI$14, Raw!$C:$C, Dispositions!$C52, Raw!$H:$H, "E15")</f>
        <v>0</v>
      </c>
      <c r="ASJ52" s="53">
        <f>SUMIFS(Raw!$I:$I, Raw!$A:$A, Dispositions!ASJ$14, Raw!$C:$C, Dispositions!$C52, Raw!$H:$H, "E15")</f>
        <v>0</v>
      </c>
      <c r="ASL52" s="46">
        <f>SUMIFS(Raw!$I:$I, Raw!$A:$A, Dispositions!ASL$14, Raw!$C:$C, Dispositions!$C52, Raw!$H:$H, "E16")</f>
        <v>0</v>
      </c>
      <c r="ASM52" s="52">
        <f>SUMIFS(Raw!$I:$I, Raw!$A:$A, Dispositions!ASM$14, Raw!$C:$C, Dispositions!$C52, Raw!$H:$H, "E16")</f>
        <v>0</v>
      </c>
      <c r="ASN52" s="52">
        <f>SUMIFS(Raw!$I:$I, Raw!$A:$A, Dispositions!ASN$14, Raw!$C:$C, Dispositions!$C52, Raw!$H:$H, "E16")</f>
        <v>0</v>
      </c>
      <c r="ASO52" s="52">
        <f>SUMIFS(Raw!$I:$I, Raw!$A:$A, Dispositions!ASO$14, Raw!$C:$C, Dispositions!$C52, Raw!$H:$H, "E16")</f>
        <v>0</v>
      </c>
      <c r="ASP52" s="52">
        <f>SUMIFS(Raw!$I:$I, Raw!$A:$A, Dispositions!ASP$14, Raw!$C:$C, Dispositions!$C52, Raw!$H:$H, "E16")</f>
        <v>0</v>
      </c>
      <c r="ASQ52" s="52">
        <f>SUMIFS(Raw!$I:$I, Raw!$A:$A, Dispositions!ASQ$14, Raw!$C:$C, Dispositions!$C52, Raw!$H:$H, "E16")</f>
        <v>0</v>
      </c>
      <c r="ASR52" s="53">
        <f>SUMIFS(Raw!$I:$I, Raw!$A:$A, Dispositions!ASR$14, Raw!$C:$C, Dispositions!$C52, Raw!$H:$H, "E16")</f>
        <v>0</v>
      </c>
      <c r="AST52" s="46">
        <f>SUMIFS(Raw!$I:$I, Raw!$A:$A, Dispositions!AST$14, Raw!$C:$C, Dispositions!$C52, Raw!$H:$H, "E18")</f>
        <v>0</v>
      </c>
      <c r="ASU52" s="52">
        <f>SUMIFS(Raw!$I:$I, Raw!$A:$A, Dispositions!ASU$14, Raw!$C:$C, Dispositions!$C52, Raw!$H:$H, "E18")</f>
        <v>0</v>
      </c>
      <c r="ASV52" s="52">
        <f>SUMIFS(Raw!$I:$I, Raw!$A:$A, Dispositions!ASV$14, Raw!$C:$C, Dispositions!$C52, Raw!$H:$H, "E18")</f>
        <v>0</v>
      </c>
      <c r="ASW52" s="52">
        <f>SUMIFS(Raw!$I:$I, Raw!$A:$A, Dispositions!ASW$14, Raw!$C:$C, Dispositions!$C52, Raw!$H:$H, "E18")</f>
        <v>0</v>
      </c>
      <c r="ASX52" s="52">
        <f>SUMIFS(Raw!$I:$I, Raw!$A:$A, Dispositions!ASX$14, Raw!$C:$C, Dispositions!$C52, Raw!$H:$H, "E18")</f>
        <v>0</v>
      </c>
      <c r="ASY52" s="52">
        <f>SUMIFS(Raw!$I:$I, Raw!$A:$A, Dispositions!ASY$14, Raw!$C:$C, Dispositions!$C52, Raw!$H:$H, "E18")</f>
        <v>0</v>
      </c>
      <c r="ASZ52" s="53">
        <f>SUMIFS(Raw!$I:$I, Raw!$A:$A, Dispositions!ASZ$14, Raw!$C:$C, Dispositions!$C52, Raw!$H:$H, "E18")</f>
        <v>0</v>
      </c>
      <c r="ATB52" s="46">
        <f>SUMIFS(Raw!$I:$I, Raw!$A:$A, Dispositions!ATB$14, Raw!$C:$C, Dispositions!$C52, Raw!$H:$H, "E34")</f>
        <v>0</v>
      </c>
      <c r="ATC52" s="52">
        <f>SUMIFS(Raw!$I:$I, Raw!$A:$A, Dispositions!ATC$14, Raw!$C:$C, Dispositions!$C52, Raw!$H:$H, "E34")</f>
        <v>0</v>
      </c>
      <c r="ATD52" s="52">
        <f>SUMIFS(Raw!$I:$I, Raw!$A:$A, Dispositions!ATD$14, Raw!$C:$C, Dispositions!$C52, Raw!$H:$H, "E34")</f>
        <v>0</v>
      </c>
      <c r="ATE52" s="52">
        <f>SUMIFS(Raw!$I:$I, Raw!$A:$A, Dispositions!ATE$14, Raw!$C:$C, Dispositions!$C52, Raw!$H:$H, "E34")</f>
        <v>0</v>
      </c>
      <c r="ATF52" s="52">
        <f>SUMIFS(Raw!$I:$I, Raw!$A:$A, Dispositions!ATF$14, Raw!$C:$C, Dispositions!$C52, Raw!$H:$H, "E34")</f>
        <v>0</v>
      </c>
      <c r="ATG52" s="52">
        <f>SUMIFS(Raw!$I:$I, Raw!$A:$A, Dispositions!ATG$14, Raw!$C:$C, Dispositions!$C52, Raw!$H:$H, "E34")</f>
        <v>0</v>
      </c>
      <c r="ATH52" s="53">
        <f>SUMIFS(Raw!$I:$I, Raw!$A:$A, Dispositions!ATH$14, Raw!$C:$C, Dispositions!$C52, Raw!$H:$H, "E34")</f>
        <v>0</v>
      </c>
      <c r="ATJ52" s="46">
        <f>SUMIFS(Raw!$I:$I, Raw!$A:$A, Dispositions!ATJ$14, Raw!$C:$C, Dispositions!$C52, Raw!$H:$H, "E02")</f>
        <v>0</v>
      </c>
      <c r="ATK52" s="52">
        <f>SUMIFS(Raw!$I:$I, Raw!$A:$A, Dispositions!ATK$14, Raw!$C:$C, Dispositions!$C52, Raw!$H:$H, "E02")</f>
        <v>0</v>
      </c>
      <c r="ATL52" s="52">
        <f>SUMIFS(Raw!$I:$I, Raw!$A:$A, Dispositions!ATL$14, Raw!$C:$C, Dispositions!$C52, Raw!$H:$H, "E02")</f>
        <v>0</v>
      </c>
      <c r="ATM52" s="52">
        <f>SUMIFS(Raw!$I:$I, Raw!$A:$A, Dispositions!ATM$14, Raw!$C:$C, Dispositions!$C52, Raw!$H:$H, "E02")</f>
        <v>0</v>
      </c>
      <c r="ATN52" s="52">
        <f>SUMIFS(Raw!$I:$I, Raw!$A:$A, Dispositions!ATN$14, Raw!$C:$C, Dispositions!$C52, Raw!$H:$H, "E02")</f>
        <v>0</v>
      </c>
      <c r="ATO52" s="52">
        <f>SUMIFS(Raw!$I:$I, Raw!$A:$A, Dispositions!ATO$14, Raw!$C:$C, Dispositions!$C52, Raw!$H:$H, "E02")</f>
        <v>0</v>
      </c>
      <c r="ATP52" s="53">
        <f>SUMIFS(Raw!$I:$I, Raw!$A:$A, Dispositions!ATP$14, Raw!$C:$C, Dispositions!$C52, Raw!$H:$H, "E02")</f>
        <v>0</v>
      </c>
      <c r="ATR52" s="46">
        <f>SUMIFS(Raw!$I:$I, Raw!$A:$A, Dispositions!ATR$14, Raw!$C:$C, Dispositions!$C52, Raw!$H:$H, "E03")</f>
        <v>0</v>
      </c>
      <c r="ATS52" s="52">
        <f>SUMIFS(Raw!$I:$I, Raw!$A:$A, Dispositions!ATS$14, Raw!$C:$C, Dispositions!$C52, Raw!$H:$H, "E03")</f>
        <v>0</v>
      </c>
      <c r="ATT52" s="52">
        <f>SUMIFS(Raw!$I:$I, Raw!$A:$A, Dispositions!ATT$14, Raw!$C:$C, Dispositions!$C52, Raw!$H:$H, "E03")</f>
        <v>0</v>
      </c>
      <c r="ATU52" s="52">
        <f>SUMIFS(Raw!$I:$I, Raw!$A:$A, Dispositions!ATU$14, Raw!$C:$C, Dispositions!$C52, Raw!$H:$H, "E03")</f>
        <v>0</v>
      </c>
      <c r="ATV52" s="52">
        <f>SUMIFS(Raw!$I:$I, Raw!$A:$A, Dispositions!ATV$14, Raw!$C:$C, Dispositions!$C52, Raw!$H:$H, "E03")</f>
        <v>0</v>
      </c>
      <c r="ATW52" s="52">
        <f>SUMIFS(Raw!$I:$I, Raw!$A:$A, Dispositions!ATW$14, Raw!$C:$C, Dispositions!$C52, Raw!$H:$H, "E03")</f>
        <v>0</v>
      </c>
      <c r="ATX52" s="53">
        <f>SUMIFS(Raw!$I:$I, Raw!$A:$A, Dispositions!ATX$14, Raw!$C:$C, Dispositions!$C52, Raw!$H:$H, "E03")</f>
        <v>0</v>
      </c>
      <c r="ATZ52" s="46">
        <f>SUMIFS(Raw!$I:$I, Raw!$A:$A, Dispositions!ATZ$14, Raw!$C:$C, Dispositions!$C52, Raw!$H:$H, "E05")</f>
        <v>0</v>
      </c>
      <c r="AUA52" s="52">
        <f>SUMIFS(Raw!$I:$I, Raw!$A:$A, Dispositions!AUA$14, Raw!$C:$C, Dispositions!$C52, Raw!$H:$H, "E05")</f>
        <v>0</v>
      </c>
      <c r="AUB52" s="52">
        <f>SUMIFS(Raw!$I:$I, Raw!$A:$A, Dispositions!AUB$14, Raw!$C:$C, Dispositions!$C52, Raw!$H:$H, "E05")</f>
        <v>0</v>
      </c>
      <c r="AUC52" s="52">
        <f>SUMIFS(Raw!$I:$I, Raw!$A:$A, Dispositions!AUC$14, Raw!$C:$C, Dispositions!$C52, Raw!$H:$H, "E05")</f>
        <v>0</v>
      </c>
      <c r="AUD52" s="52">
        <f>SUMIFS(Raw!$I:$I, Raw!$A:$A, Dispositions!AUD$14, Raw!$C:$C, Dispositions!$C52, Raw!$H:$H, "E05")</f>
        <v>0</v>
      </c>
      <c r="AUE52" s="52">
        <f>SUMIFS(Raw!$I:$I, Raw!$A:$A, Dispositions!AUE$14, Raw!$C:$C, Dispositions!$C52, Raw!$H:$H, "E05")</f>
        <v>0</v>
      </c>
      <c r="AUF52" s="53">
        <f>SUMIFS(Raw!$I:$I, Raw!$A:$A, Dispositions!AUF$14, Raw!$C:$C, Dispositions!$C52, Raw!$H:$H, "E05")</f>
        <v>0</v>
      </c>
      <c r="AUH52" s="46">
        <f>SUMIFS(Raw!$I:$I, Raw!$A:$A, Dispositions!AUH$14, Raw!$C:$C, Dispositions!$C52, Raw!$H:$H, "E12")</f>
        <v>0</v>
      </c>
      <c r="AUI52" s="52">
        <f>SUMIFS(Raw!$I:$I, Raw!$A:$A, Dispositions!AUI$14, Raw!$C:$C, Dispositions!$C52, Raw!$H:$H, "E12")</f>
        <v>0</v>
      </c>
      <c r="AUJ52" s="52">
        <f>SUMIFS(Raw!$I:$I, Raw!$A:$A, Dispositions!AUJ$14, Raw!$C:$C, Dispositions!$C52, Raw!$H:$H, "E12")</f>
        <v>0</v>
      </c>
      <c r="AUK52" s="52">
        <f>SUMIFS(Raw!$I:$I, Raw!$A:$A, Dispositions!AUK$14, Raw!$C:$C, Dispositions!$C52, Raw!$H:$H, "E12")</f>
        <v>0</v>
      </c>
      <c r="AUL52" s="52">
        <f>SUMIFS(Raw!$I:$I, Raw!$A:$A, Dispositions!AUL$14, Raw!$C:$C, Dispositions!$C52, Raw!$H:$H, "E12")</f>
        <v>0</v>
      </c>
      <c r="AUM52" s="52">
        <f>SUMIFS(Raw!$I:$I, Raw!$A:$A, Dispositions!AUM$14, Raw!$C:$C, Dispositions!$C52, Raw!$H:$H, "E12")</f>
        <v>0</v>
      </c>
      <c r="AUN52" s="53">
        <f>SUMIFS(Raw!$I:$I, Raw!$A:$A, Dispositions!AUN$14, Raw!$C:$C, Dispositions!$C52, Raw!$H:$H, "E12")</f>
        <v>0</v>
      </c>
      <c r="AUP52" s="46">
        <f>SUMIFS(Raw!$I:$I, Raw!$A:$A, Dispositions!AUP$14, Raw!$C:$C, Dispositions!$C52, Raw!$H:$H, "E13")</f>
        <v>0</v>
      </c>
      <c r="AUQ52" s="52">
        <f>SUMIFS(Raw!$I:$I, Raw!$A:$A, Dispositions!AUQ$14, Raw!$C:$C, Dispositions!$C52, Raw!$H:$H, "E13")</f>
        <v>0</v>
      </c>
      <c r="AUR52" s="52">
        <f>SUMIFS(Raw!$I:$I, Raw!$A:$A, Dispositions!AUR$14, Raw!$C:$C, Dispositions!$C52, Raw!$H:$H, "E13")</f>
        <v>0</v>
      </c>
      <c r="AUS52" s="52">
        <f>SUMIFS(Raw!$I:$I, Raw!$A:$A, Dispositions!AUS$14, Raw!$C:$C, Dispositions!$C52, Raw!$H:$H, "E13")</f>
        <v>0</v>
      </c>
      <c r="AUT52" s="52">
        <f>SUMIFS(Raw!$I:$I, Raw!$A:$A, Dispositions!AUT$14, Raw!$C:$C, Dispositions!$C52, Raw!$H:$H, "E13")</f>
        <v>0</v>
      </c>
      <c r="AUU52" s="52">
        <f>SUMIFS(Raw!$I:$I, Raw!$A:$A, Dispositions!AUU$14, Raw!$C:$C, Dispositions!$C52, Raw!$H:$H, "E13")</f>
        <v>0</v>
      </c>
      <c r="AUV52" s="53">
        <f>SUMIFS(Raw!$I:$I, Raw!$A:$A, Dispositions!AUV$14, Raw!$C:$C, Dispositions!$C52, Raw!$H:$H, "E13")</f>
        <v>0</v>
      </c>
      <c r="AUX52" s="46">
        <f>SUMIFS(Raw!$I:$I, Raw!$A:$A, Dispositions!AUX$14, Raw!$C:$C, Dispositions!$C52, Raw!$H:$H, "E14")</f>
        <v>0</v>
      </c>
      <c r="AUY52" s="52">
        <f>SUMIFS(Raw!$I:$I, Raw!$A:$A, Dispositions!AUY$14, Raw!$C:$C, Dispositions!$C52, Raw!$H:$H, "E14")</f>
        <v>0</v>
      </c>
      <c r="AUZ52" s="52">
        <f>SUMIFS(Raw!$I:$I, Raw!$A:$A, Dispositions!AUZ$14, Raw!$C:$C, Dispositions!$C52, Raw!$H:$H, "E14")</f>
        <v>0</v>
      </c>
      <c r="AVA52" s="52">
        <f>SUMIFS(Raw!$I:$I, Raw!$A:$A, Dispositions!AVA$14, Raw!$C:$C, Dispositions!$C52, Raw!$H:$H, "E14")</f>
        <v>0</v>
      </c>
      <c r="AVB52" s="52">
        <f>SUMIFS(Raw!$I:$I, Raw!$A:$A, Dispositions!AVB$14, Raw!$C:$C, Dispositions!$C52, Raw!$H:$H, "E14")</f>
        <v>0</v>
      </c>
      <c r="AVC52" s="52">
        <f>SUMIFS(Raw!$I:$I, Raw!$A:$A, Dispositions!AVC$14, Raw!$C:$C, Dispositions!$C52, Raw!$H:$H, "E14")</f>
        <v>0</v>
      </c>
      <c r="AVD52" s="53">
        <f>SUMIFS(Raw!$I:$I, Raw!$A:$A, Dispositions!AVD$14, Raw!$C:$C, Dispositions!$C52, Raw!$H:$H, "E14")</f>
        <v>0</v>
      </c>
      <c r="AVF52" s="46">
        <f>SUMIFS(Raw!$I:$I, Raw!$A:$A, Dispositions!AVF$14, Raw!$C:$C, Dispositions!$C52, Raw!$H:$H, "E15")</f>
        <v>0</v>
      </c>
      <c r="AVG52" s="52">
        <f>SUMIFS(Raw!$I:$I, Raw!$A:$A, Dispositions!AVG$14, Raw!$C:$C, Dispositions!$C52, Raw!$H:$H, "E15")</f>
        <v>0</v>
      </c>
      <c r="AVH52" s="52">
        <f>SUMIFS(Raw!$I:$I, Raw!$A:$A, Dispositions!AVH$14, Raw!$C:$C, Dispositions!$C52, Raw!$H:$H, "E15")</f>
        <v>0</v>
      </c>
      <c r="AVI52" s="52">
        <f>SUMIFS(Raw!$I:$I, Raw!$A:$A, Dispositions!AVI$14, Raw!$C:$C, Dispositions!$C52, Raw!$H:$H, "E15")</f>
        <v>0</v>
      </c>
      <c r="AVJ52" s="52">
        <f>SUMIFS(Raw!$I:$I, Raw!$A:$A, Dispositions!AVJ$14, Raw!$C:$C, Dispositions!$C52, Raw!$H:$H, "E15")</f>
        <v>0</v>
      </c>
      <c r="AVK52" s="52">
        <f>SUMIFS(Raw!$I:$I, Raw!$A:$A, Dispositions!AVK$14, Raw!$C:$C, Dispositions!$C52, Raw!$H:$H, "E15")</f>
        <v>0</v>
      </c>
      <c r="AVL52" s="53">
        <f>SUMIFS(Raw!$I:$I, Raw!$A:$A, Dispositions!AVL$14, Raw!$C:$C, Dispositions!$C52, Raw!$H:$H, "E15")</f>
        <v>0</v>
      </c>
      <c r="AVN52" s="46">
        <f>SUMIFS(Raw!$I:$I, Raw!$A:$A, Dispositions!AVN$14, Raw!$C:$C, Dispositions!$C52, Raw!$H:$H, "E16")</f>
        <v>0</v>
      </c>
      <c r="AVO52" s="52">
        <f>SUMIFS(Raw!$I:$I, Raw!$A:$A, Dispositions!AVO$14, Raw!$C:$C, Dispositions!$C52, Raw!$H:$H, "E16")</f>
        <v>0</v>
      </c>
      <c r="AVP52" s="52">
        <f>SUMIFS(Raw!$I:$I, Raw!$A:$A, Dispositions!AVP$14, Raw!$C:$C, Dispositions!$C52, Raw!$H:$H, "E16")</f>
        <v>0</v>
      </c>
      <c r="AVQ52" s="52">
        <f>SUMIFS(Raw!$I:$I, Raw!$A:$A, Dispositions!AVQ$14, Raw!$C:$C, Dispositions!$C52, Raw!$H:$H, "E16")</f>
        <v>0</v>
      </c>
      <c r="AVR52" s="52">
        <f>SUMIFS(Raw!$I:$I, Raw!$A:$A, Dispositions!AVR$14, Raw!$C:$C, Dispositions!$C52, Raw!$H:$H, "E16")</f>
        <v>0</v>
      </c>
      <c r="AVS52" s="52">
        <f>SUMIFS(Raw!$I:$I, Raw!$A:$A, Dispositions!AVS$14, Raw!$C:$C, Dispositions!$C52, Raw!$H:$H, "E16")</f>
        <v>0</v>
      </c>
      <c r="AVT52" s="53">
        <f>SUMIFS(Raw!$I:$I, Raw!$A:$A, Dispositions!AVT$14, Raw!$C:$C, Dispositions!$C52, Raw!$H:$H, "E16")</f>
        <v>0</v>
      </c>
      <c r="AVV52" s="46">
        <f>SUMIFS(Raw!$I:$I, Raw!$A:$A, Dispositions!AVV$14, Raw!$C:$C, Dispositions!$C52, Raw!$H:$H, "E18")</f>
        <v>0</v>
      </c>
      <c r="AVW52" s="52">
        <f>SUMIFS(Raw!$I:$I, Raw!$A:$A, Dispositions!AVW$14, Raw!$C:$C, Dispositions!$C52, Raw!$H:$H, "E18")</f>
        <v>0</v>
      </c>
      <c r="AVX52" s="52">
        <f>SUMIFS(Raw!$I:$I, Raw!$A:$A, Dispositions!AVX$14, Raw!$C:$C, Dispositions!$C52, Raw!$H:$H, "E18")</f>
        <v>0</v>
      </c>
      <c r="AVY52" s="52">
        <f>SUMIFS(Raw!$I:$I, Raw!$A:$A, Dispositions!AVY$14, Raw!$C:$C, Dispositions!$C52, Raw!$H:$H, "E18")</f>
        <v>0</v>
      </c>
      <c r="AVZ52" s="52">
        <f>SUMIFS(Raw!$I:$I, Raw!$A:$A, Dispositions!AVZ$14, Raw!$C:$C, Dispositions!$C52, Raw!$H:$H, "E18")</f>
        <v>0</v>
      </c>
      <c r="AWA52" s="52">
        <f>SUMIFS(Raw!$I:$I, Raw!$A:$A, Dispositions!AWA$14, Raw!$C:$C, Dispositions!$C52, Raw!$H:$H, "E18")</f>
        <v>0</v>
      </c>
      <c r="AWB52" s="53">
        <f>SUMIFS(Raw!$I:$I, Raw!$A:$A, Dispositions!AWB$14, Raw!$C:$C, Dispositions!$C52, Raw!$H:$H, "E18")</f>
        <v>0</v>
      </c>
      <c r="AWD52" s="46">
        <f>SUMIFS(Raw!$I:$I, Raw!$A:$A, Dispositions!AWD$14, Raw!$C:$C, Dispositions!$C52, Raw!$H:$H, "E34")</f>
        <v>0</v>
      </c>
      <c r="AWE52" s="52">
        <f>SUMIFS(Raw!$I:$I, Raw!$A:$A, Dispositions!AWE$14, Raw!$C:$C, Dispositions!$C52, Raw!$H:$H, "E34")</f>
        <v>0</v>
      </c>
      <c r="AWF52" s="52">
        <f>SUMIFS(Raw!$I:$I, Raw!$A:$A, Dispositions!AWF$14, Raw!$C:$C, Dispositions!$C52, Raw!$H:$H, "E34")</f>
        <v>0</v>
      </c>
      <c r="AWG52" s="52">
        <f>SUMIFS(Raw!$I:$I, Raw!$A:$A, Dispositions!AWG$14, Raw!$C:$C, Dispositions!$C52, Raw!$H:$H, "E34")</f>
        <v>0</v>
      </c>
      <c r="AWH52" s="52">
        <f>SUMIFS(Raw!$I:$I, Raw!$A:$A, Dispositions!AWH$14, Raw!$C:$C, Dispositions!$C52, Raw!$H:$H, "E34")</f>
        <v>0</v>
      </c>
      <c r="AWI52" s="52">
        <f>SUMIFS(Raw!$I:$I, Raw!$A:$A, Dispositions!AWI$14, Raw!$C:$C, Dispositions!$C52, Raw!$H:$H, "E34")</f>
        <v>0</v>
      </c>
      <c r="AWJ52" s="53">
        <f>SUMIFS(Raw!$I:$I, Raw!$A:$A, Dispositions!AWJ$14, Raw!$C:$C, Dispositions!$C52, Raw!$H:$H, "E34")</f>
        <v>0</v>
      </c>
      <c r="AWL52" s="46">
        <f>SUMIFS(Raw!$I:$I, Raw!$A:$A, Dispositions!AWL$14, Raw!$C:$C, Dispositions!$C52, Raw!$H:$H, "E02")</f>
        <v>0</v>
      </c>
      <c r="AWM52" s="52">
        <f>SUMIFS(Raw!$I:$I, Raw!$A:$A, Dispositions!AWM$14, Raw!$C:$C, Dispositions!$C52, Raw!$H:$H, "E02")</f>
        <v>0</v>
      </c>
      <c r="AWN52" s="52">
        <f>SUMIFS(Raw!$I:$I, Raw!$A:$A, Dispositions!AWN$14, Raw!$C:$C, Dispositions!$C52, Raw!$H:$H, "E02")</f>
        <v>0</v>
      </c>
      <c r="AWO52" s="52">
        <f>SUMIFS(Raw!$I:$I, Raw!$A:$A, Dispositions!AWO$14, Raw!$C:$C, Dispositions!$C52, Raw!$H:$H, "E02")</f>
        <v>0</v>
      </c>
      <c r="AWP52" s="52">
        <f>SUMIFS(Raw!$I:$I, Raw!$A:$A, Dispositions!AWP$14, Raw!$C:$C, Dispositions!$C52, Raw!$H:$H, "E02")</f>
        <v>0</v>
      </c>
      <c r="AWQ52" s="52">
        <f>SUMIFS(Raw!$I:$I, Raw!$A:$A, Dispositions!AWQ$14, Raw!$C:$C, Dispositions!$C52, Raw!$H:$H, "E02")</f>
        <v>0</v>
      </c>
      <c r="AWR52" s="53">
        <f>SUMIFS(Raw!$I:$I, Raw!$A:$A, Dispositions!AWR$14, Raw!$C:$C, Dispositions!$C52, Raw!$H:$H, "E02")</f>
        <v>0</v>
      </c>
      <c r="AWT52" s="46">
        <f>SUMIFS(Raw!$I:$I, Raw!$A:$A, Dispositions!AWT$14, Raw!$C:$C, Dispositions!$C52, Raw!$H:$H, "E03")</f>
        <v>0</v>
      </c>
      <c r="AWU52" s="52">
        <f>SUMIFS(Raw!$I:$I, Raw!$A:$A, Dispositions!AWU$14, Raw!$C:$C, Dispositions!$C52, Raw!$H:$H, "E03")</f>
        <v>0</v>
      </c>
      <c r="AWV52" s="52">
        <f>SUMIFS(Raw!$I:$I, Raw!$A:$A, Dispositions!AWV$14, Raw!$C:$C, Dispositions!$C52, Raw!$H:$H, "E03")</f>
        <v>0</v>
      </c>
      <c r="AWW52" s="52">
        <f>SUMIFS(Raw!$I:$I, Raw!$A:$A, Dispositions!AWW$14, Raw!$C:$C, Dispositions!$C52, Raw!$H:$H, "E03")</f>
        <v>0</v>
      </c>
      <c r="AWX52" s="52">
        <f>SUMIFS(Raw!$I:$I, Raw!$A:$A, Dispositions!AWX$14, Raw!$C:$C, Dispositions!$C52, Raw!$H:$H, "E03")</f>
        <v>0</v>
      </c>
      <c r="AWY52" s="52">
        <f>SUMIFS(Raw!$I:$I, Raw!$A:$A, Dispositions!AWY$14, Raw!$C:$C, Dispositions!$C52, Raw!$H:$H, "E03")</f>
        <v>0</v>
      </c>
      <c r="AWZ52" s="53">
        <f>SUMIFS(Raw!$I:$I, Raw!$A:$A, Dispositions!AWZ$14, Raw!$C:$C, Dispositions!$C52, Raw!$H:$H, "E03")</f>
        <v>0</v>
      </c>
      <c r="AXB52" s="46">
        <f>SUMIFS(Raw!$I:$I, Raw!$A:$A, Dispositions!AXB$14, Raw!$C:$C, Dispositions!$C52, Raw!$H:$H, "E05")</f>
        <v>0</v>
      </c>
      <c r="AXC52" s="52">
        <f>SUMIFS(Raw!$I:$I, Raw!$A:$A, Dispositions!AXC$14, Raw!$C:$C, Dispositions!$C52, Raw!$H:$H, "E05")</f>
        <v>0</v>
      </c>
      <c r="AXD52" s="52">
        <f>SUMIFS(Raw!$I:$I, Raw!$A:$A, Dispositions!AXD$14, Raw!$C:$C, Dispositions!$C52, Raw!$H:$H, "E05")</f>
        <v>0</v>
      </c>
      <c r="AXE52" s="52">
        <f>SUMIFS(Raw!$I:$I, Raw!$A:$A, Dispositions!AXE$14, Raw!$C:$C, Dispositions!$C52, Raw!$H:$H, "E05")</f>
        <v>0</v>
      </c>
      <c r="AXF52" s="52">
        <f>SUMIFS(Raw!$I:$I, Raw!$A:$A, Dispositions!AXF$14, Raw!$C:$C, Dispositions!$C52, Raw!$H:$H, "E05")</f>
        <v>0</v>
      </c>
      <c r="AXG52" s="52">
        <f>SUMIFS(Raw!$I:$I, Raw!$A:$A, Dispositions!AXG$14, Raw!$C:$C, Dispositions!$C52, Raw!$H:$H, "E05")</f>
        <v>0</v>
      </c>
      <c r="AXH52" s="53">
        <f>SUMIFS(Raw!$I:$I, Raw!$A:$A, Dispositions!AXH$14, Raw!$C:$C, Dispositions!$C52, Raw!$H:$H, "E05")</f>
        <v>0</v>
      </c>
      <c r="AXJ52" s="46">
        <f>SUMIFS(Raw!$I:$I, Raw!$A:$A, Dispositions!AXJ$14, Raw!$C:$C, Dispositions!$C52, Raw!$H:$H, "E12")</f>
        <v>0</v>
      </c>
      <c r="AXK52" s="52">
        <f>SUMIFS(Raw!$I:$I, Raw!$A:$A, Dispositions!AXK$14, Raw!$C:$C, Dispositions!$C52, Raw!$H:$H, "E12")</f>
        <v>0</v>
      </c>
      <c r="AXL52" s="52">
        <f>SUMIFS(Raw!$I:$I, Raw!$A:$A, Dispositions!AXL$14, Raw!$C:$C, Dispositions!$C52, Raw!$H:$H, "E12")</f>
        <v>0</v>
      </c>
      <c r="AXM52" s="52">
        <f>SUMIFS(Raw!$I:$I, Raw!$A:$A, Dispositions!AXM$14, Raw!$C:$C, Dispositions!$C52, Raw!$H:$H, "E12")</f>
        <v>0</v>
      </c>
      <c r="AXN52" s="52">
        <f>SUMIFS(Raw!$I:$I, Raw!$A:$A, Dispositions!AXN$14, Raw!$C:$C, Dispositions!$C52, Raw!$H:$H, "E12")</f>
        <v>0</v>
      </c>
      <c r="AXO52" s="52">
        <f>SUMIFS(Raw!$I:$I, Raw!$A:$A, Dispositions!AXO$14, Raw!$C:$C, Dispositions!$C52, Raw!$H:$H, "E12")</f>
        <v>0</v>
      </c>
      <c r="AXP52" s="53">
        <f>SUMIFS(Raw!$I:$I, Raw!$A:$A, Dispositions!AXP$14, Raw!$C:$C, Dispositions!$C52, Raw!$H:$H, "E12")</f>
        <v>0</v>
      </c>
      <c r="AXR52" s="46">
        <f>SUMIFS(Raw!$I:$I, Raw!$A:$A, Dispositions!AXR$14, Raw!$C:$C, Dispositions!$C52, Raw!$H:$H, "E13")</f>
        <v>0</v>
      </c>
      <c r="AXS52" s="52">
        <f>SUMIFS(Raw!$I:$I, Raw!$A:$A, Dispositions!AXS$14, Raw!$C:$C, Dispositions!$C52, Raw!$H:$H, "E13")</f>
        <v>0</v>
      </c>
      <c r="AXT52" s="52">
        <f>SUMIFS(Raw!$I:$I, Raw!$A:$A, Dispositions!AXT$14, Raw!$C:$C, Dispositions!$C52, Raw!$H:$H, "E13")</f>
        <v>0</v>
      </c>
      <c r="AXU52" s="52">
        <f>SUMIFS(Raw!$I:$I, Raw!$A:$A, Dispositions!AXU$14, Raw!$C:$C, Dispositions!$C52, Raw!$H:$H, "E13")</f>
        <v>0</v>
      </c>
      <c r="AXV52" s="52">
        <f>SUMIFS(Raw!$I:$I, Raw!$A:$A, Dispositions!AXV$14, Raw!$C:$C, Dispositions!$C52, Raw!$H:$H, "E13")</f>
        <v>0</v>
      </c>
      <c r="AXW52" s="52">
        <f>SUMIFS(Raw!$I:$I, Raw!$A:$A, Dispositions!AXW$14, Raw!$C:$C, Dispositions!$C52, Raw!$H:$H, "E13")</f>
        <v>0</v>
      </c>
      <c r="AXX52" s="53">
        <f>SUMIFS(Raw!$I:$I, Raw!$A:$A, Dispositions!AXX$14, Raw!$C:$C, Dispositions!$C52, Raw!$H:$H, "E13")</f>
        <v>0</v>
      </c>
      <c r="AXZ52" s="46">
        <f>SUMIFS(Raw!$I:$I, Raw!$A:$A, Dispositions!AXZ$14, Raw!$C:$C, Dispositions!$C52, Raw!$H:$H, "E14")</f>
        <v>0</v>
      </c>
      <c r="AYA52" s="52">
        <f>SUMIFS(Raw!$I:$I, Raw!$A:$A, Dispositions!AYA$14, Raw!$C:$C, Dispositions!$C52, Raw!$H:$H, "E14")</f>
        <v>0</v>
      </c>
      <c r="AYB52" s="52">
        <f>SUMIFS(Raw!$I:$I, Raw!$A:$A, Dispositions!AYB$14, Raw!$C:$C, Dispositions!$C52, Raw!$H:$H, "E14")</f>
        <v>0</v>
      </c>
      <c r="AYC52" s="52">
        <f>SUMIFS(Raw!$I:$I, Raw!$A:$A, Dispositions!AYC$14, Raw!$C:$C, Dispositions!$C52, Raw!$H:$H, "E14")</f>
        <v>0</v>
      </c>
      <c r="AYD52" s="52">
        <f>SUMIFS(Raw!$I:$I, Raw!$A:$A, Dispositions!AYD$14, Raw!$C:$C, Dispositions!$C52, Raw!$H:$H, "E14")</f>
        <v>0</v>
      </c>
      <c r="AYE52" s="52">
        <f>SUMIFS(Raw!$I:$I, Raw!$A:$A, Dispositions!AYE$14, Raw!$C:$C, Dispositions!$C52, Raw!$H:$H, "E14")</f>
        <v>0</v>
      </c>
      <c r="AYF52" s="53">
        <f>SUMIFS(Raw!$I:$I, Raw!$A:$A, Dispositions!AYF$14, Raw!$C:$C, Dispositions!$C52, Raw!$H:$H, "E14")</f>
        <v>0</v>
      </c>
      <c r="AYH52" s="46">
        <f>SUMIFS(Raw!$I:$I, Raw!$A:$A, Dispositions!AYH$14, Raw!$C:$C, Dispositions!$C52, Raw!$H:$H, "E15")</f>
        <v>0</v>
      </c>
      <c r="AYI52" s="52">
        <f>SUMIFS(Raw!$I:$I, Raw!$A:$A, Dispositions!AYI$14, Raw!$C:$C, Dispositions!$C52, Raw!$H:$H, "E15")</f>
        <v>0</v>
      </c>
      <c r="AYJ52" s="52">
        <f>SUMIFS(Raw!$I:$I, Raw!$A:$A, Dispositions!AYJ$14, Raw!$C:$C, Dispositions!$C52, Raw!$H:$H, "E15")</f>
        <v>0</v>
      </c>
      <c r="AYK52" s="52">
        <f>SUMIFS(Raw!$I:$I, Raw!$A:$A, Dispositions!AYK$14, Raw!$C:$C, Dispositions!$C52, Raw!$H:$H, "E15")</f>
        <v>0</v>
      </c>
      <c r="AYL52" s="52">
        <f>SUMIFS(Raw!$I:$I, Raw!$A:$A, Dispositions!AYL$14, Raw!$C:$C, Dispositions!$C52, Raw!$H:$H, "E15")</f>
        <v>0</v>
      </c>
      <c r="AYM52" s="52">
        <f>SUMIFS(Raw!$I:$I, Raw!$A:$A, Dispositions!AYM$14, Raw!$C:$C, Dispositions!$C52, Raw!$H:$H, "E15")</f>
        <v>0</v>
      </c>
      <c r="AYN52" s="53">
        <f>SUMIFS(Raw!$I:$I, Raw!$A:$A, Dispositions!AYN$14, Raw!$C:$C, Dispositions!$C52, Raw!$H:$H, "E15")</f>
        <v>0</v>
      </c>
      <c r="AYP52" s="46">
        <f>SUMIFS(Raw!$I:$I, Raw!$A:$A, Dispositions!AYP$14, Raw!$C:$C, Dispositions!$C52, Raw!$H:$H, "E16")</f>
        <v>0</v>
      </c>
      <c r="AYQ52" s="52">
        <f>SUMIFS(Raw!$I:$I, Raw!$A:$A, Dispositions!AYQ$14, Raw!$C:$C, Dispositions!$C52, Raw!$H:$H, "E16")</f>
        <v>0</v>
      </c>
      <c r="AYR52" s="52">
        <f>SUMIFS(Raw!$I:$I, Raw!$A:$A, Dispositions!AYR$14, Raw!$C:$C, Dispositions!$C52, Raw!$H:$H, "E16")</f>
        <v>0</v>
      </c>
      <c r="AYS52" s="52">
        <f>SUMIFS(Raw!$I:$I, Raw!$A:$A, Dispositions!AYS$14, Raw!$C:$C, Dispositions!$C52, Raw!$H:$H, "E16")</f>
        <v>0</v>
      </c>
      <c r="AYT52" s="52">
        <f>SUMIFS(Raw!$I:$I, Raw!$A:$A, Dispositions!AYT$14, Raw!$C:$C, Dispositions!$C52, Raw!$H:$H, "E16")</f>
        <v>0</v>
      </c>
      <c r="AYU52" s="52">
        <f>SUMIFS(Raw!$I:$I, Raw!$A:$A, Dispositions!AYU$14, Raw!$C:$C, Dispositions!$C52, Raw!$H:$H, "E16")</f>
        <v>0</v>
      </c>
      <c r="AYV52" s="53">
        <f>SUMIFS(Raw!$I:$I, Raw!$A:$A, Dispositions!AYV$14, Raw!$C:$C, Dispositions!$C52, Raw!$H:$H, "E16")</f>
        <v>0</v>
      </c>
      <c r="AYX52" s="46">
        <f>SUMIFS(Raw!$I:$I, Raw!$A:$A, Dispositions!AYX$14, Raw!$C:$C, Dispositions!$C52, Raw!$H:$H, "E18")</f>
        <v>0</v>
      </c>
      <c r="AYY52" s="52">
        <f>SUMIFS(Raw!$I:$I, Raw!$A:$A, Dispositions!AYY$14, Raw!$C:$C, Dispositions!$C52, Raw!$H:$H, "E18")</f>
        <v>0</v>
      </c>
      <c r="AYZ52" s="52">
        <f>SUMIFS(Raw!$I:$I, Raw!$A:$A, Dispositions!AYZ$14, Raw!$C:$C, Dispositions!$C52, Raw!$H:$H, "E18")</f>
        <v>0</v>
      </c>
      <c r="AZA52" s="52">
        <f>SUMIFS(Raw!$I:$I, Raw!$A:$A, Dispositions!AZA$14, Raw!$C:$C, Dispositions!$C52, Raw!$H:$H, "E18")</f>
        <v>0</v>
      </c>
      <c r="AZB52" s="52">
        <f>SUMIFS(Raw!$I:$I, Raw!$A:$A, Dispositions!AZB$14, Raw!$C:$C, Dispositions!$C52, Raw!$H:$H, "E18")</f>
        <v>0</v>
      </c>
      <c r="AZC52" s="52">
        <f>SUMIFS(Raw!$I:$I, Raw!$A:$A, Dispositions!AZC$14, Raw!$C:$C, Dispositions!$C52, Raw!$H:$H, "E18")</f>
        <v>0</v>
      </c>
      <c r="AZD52" s="53">
        <f>SUMIFS(Raw!$I:$I, Raw!$A:$A, Dispositions!AZD$14, Raw!$C:$C, Dispositions!$C52, Raw!$H:$H, "E18")</f>
        <v>0</v>
      </c>
      <c r="AZF52" s="46">
        <f>SUMIFS(Raw!$I:$I, Raw!$A:$A, Dispositions!AZF$14, Raw!$C:$C, Dispositions!$C52, Raw!$H:$H, "E34")</f>
        <v>0</v>
      </c>
      <c r="AZG52" s="52">
        <f>SUMIFS(Raw!$I:$I, Raw!$A:$A, Dispositions!AZG$14, Raw!$C:$C, Dispositions!$C52, Raw!$H:$H, "E34")</f>
        <v>0</v>
      </c>
      <c r="AZH52" s="52">
        <f>SUMIFS(Raw!$I:$I, Raw!$A:$A, Dispositions!AZH$14, Raw!$C:$C, Dispositions!$C52, Raw!$H:$H, "E34")</f>
        <v>0</v>
      </c>
      <c r="AZI52" s="52">
        <f>SUMIFS(Raw!$I:$I, Raw!$A:$A, Dispositions!AZI$14, Raw!$C:$C, Dispositions!$C52, Raw!$H:$H, "E34")</f>
        <v>0</v>
      </c>
      <c r="AZJ52" s="52">
        <f>SUMIFS(Raw!$I:$I, Raw!$A:$A, Dispositions!AZJ$14, Raw!$C:$C, Dispositions!$C52, Raw!$H:$H, "E34")</f>
        <v>0</v>
      </c>
      <c r="AZK52" s="52">
        <f>SUMIFS(Raw!$I:$I, Raw!$A:$A, Dispositions!AZK$14, Raw!$C:$C, Dispositions!$C52, Raw!$H:$H, "E34")</f>
        <v>0</v>
      </c>
      <c r="AZL52" s="53">
        <f>SUMIFS(Raw!$I:$I, Raw!$A:$A, Dispositions!AZL$14, Raw!$C:$C, Dispositions!$C52, Raw!$H:$H, "E34")</f>
        <v>0</v>
      </c>
      <c r="AZN52" s="46">
        <f>SUMIFS(Raw!$I:$I, Raw!$A:$A, Dispositions!AZN$14, Raw!$C:$C, Dispositions!$C52, Raw!$H:$H, "E02")</f>
        <v>0</v>
      </c>
      <c r="AZO52" s="52">
        <f>SUMIFS(Raw!$I:$I, Raw!$A:$A, Dispositions!AZO$14, Raw!$C:$C, Dispositions!$C52, Raw!$H:$H, "E02")</f>
        <v>0</v>
      </c>
      <c r="AZP52" s="52">
        <f>SUMIFS(Raw!$I:$I, Raw!$A:$A, Dispositions!AZP$14, Raw!$C:$C, Dispositions!$C52, Raw!$H:$H, "E02")</f>
        <v>0</v>
      </c>
      <c r="AZQ52" s="52">
        <f>SUMIFS(Raw!$I:$I, Raw!$A:$A, Dispositions!AZQ$14, Raw!$C:$C, Dispositions!$C52, Raw!$H:$H, "E02")</f>
        <v>0</v>
      </c>
      <c r="AZR52" s="52">
        <f>SUMIFS(Raw!$I:$I, Raw!$A:$A, Dispositions!AZR$14, Raw!$C:$C, Dispositions!$C52, Raw!$H:$H, "E02")</f>
        <v>0</v>
      </c>
      <c r="AZS52" s="52">
        <f>SUMIFS(Raw!$I:$I, Raw!$A:$A, Dispositions!AZS$14, Raw!$C:$C, Dispositions!$C52, Raw!$H:$H, "E02")</f>
        <v>0</v>
      </c>
      <c r="AZT52" s="53">
        <f>SUMIFS(Raw!$I:$I, Raw!$A:$A, Dispositions!AZT$14, Raw!$C:$C, Dispositions!$C52, Raw!$H:$H, "E02")</f>
        <v>0</v>
      </c>
      <c r="AZV52" s="46">
        <f>SUMIFS(Raw!$I:$I, Raw!$A:$A, Dispositions!AZV$14, Raw!$C:$C, Dispositions!$C52, Raw!$H:$H, "E03")</f>
        <v>0</v>
      </c>
      <c r="AZW52" s="52">
        <f>SUMIFS(Raw!$I:$I, Raw!$A:$A, Dispositions!AZW$14, Raw!$C:$C, Dispositions!$C52, Raw!$H:$H, "E03")</f>
        <v>0</v>
      </c>
      <c r="AZX52" s="52">
        <f>SUMIFS(Raw!$I:$I, Raw!$A:$A, Dispositions!AZX$14, Raw!$C:$C, Dispositions!$C52, Raw!$H:$H, "E03")</f>
        <v>0</v>
      </c>
      <c r="AZY52" s="52">
        <f>SUMIFS(Raw!$I:$I, Raw!$A:$A, Dispositions!AZY$14, Raw!$C:$C, Dispositions!$C52, Raw!$H:$H, "E03")</f>
        <v>0</v>
      </c>
      <c r="AZZ52" s="52">
        <f>SUMIFS(Raw!$I:$I, Raw!$A:$A, Dispositions!AZZ$14, Raw!$C:$C, Dispositions!$C52, Raw!$H:$H, "E03")</f>
        <v>0</v>
      </c>
      <c r="BAA52" s="52">
        <f>SUMIFS(Raw!$I:$I, Raw!$A:$A, Dispositions!BAA$14, Raw!$C:$C, Dispositions!$C52, Raw!$H:$H, "E03")</f>
        <v>0</v>
      </c>
      <c r="BAB52" s="53">
        <f>SUMIFS(Raw!$I:$I, Raw!$A:$A, Dispositions!BAB$14, Raw!$C:$C, Dispositions!$C52, Raw!$H:$H, "E03")</f>
        <v>0</v>
      </c>
      <c r="BAD52" s="46">
        <f>SUMIFS(Raw!$I:$I, Raw!$A:$A, Dispositions!BAD$14, Raw!$C:$C, Dispositions!$C52, Raw!$H:$H, "E05")</f>
        <v>0</v>
      </c>
      <c r="BAE52" s="52">
        <f>SUMIFS(Raw!$I:$I, Raw!$A:$A, Dispositions!BAE$14, Raw!$C:$C, Dispositions!$C52, Raw!$H:$H, "E05")</f>
        <v>0</v>
      </c>
      <c r="BAF52" s="52">
        <f>SUMIFS(Raw!$I:$I, Raw!$A:$A, Dispositions!BAF$14, Raw!$C:$C, Dispositions!$C52, Raw!$H:$H, "E05")</f>
        <v>0</v>
      </c>
      <c r="BAG52" s="52">
        <f>SUMIFS(Raw!$I:$I, Raw!$A:$A, Dispositions!BAG$14, Raw!$C:$C, Dispositions!$C52, Raw!$H:$H, "E05")</f>
        <v>0</v>
      </c>
      <c r="BAH52" s="52">
        <f>SUMIFS(Raw!$I:$I, Raw!$A:$A, Dispositions!BAH$14, Raw!$C:$C, Dispositions!$C52, Raw!$H:$H, "E05")</f>
        <v>0</v>
      </c>
      <c r="BAI52" s="52">
        <f>SUMIFS(Raw!$I:$I, Raw!$A:$A, Dispositions!BAI$14, Raw!$C:$C, Dispositions!$C52, Raw!$H:$H, "E05")</f>
        <v>0</v>
      </c>
      <c r="BAJ52" s="53">
        <f>SUMIFS(Raw!$I:$I, Raw!$A:$A, Dispositions!BAJ$14, Raw!$C:$C, Dispositions!$C52, Raw!$H:$H, "E05")</f>
        <v>0</v>
      </c>
      <c r="BAL52" s="46">
        <f>SUMIFS(Raw!$I:$I, Raw!$A:$A, Dispositions!BAL$14, Raw!$C:$C, Dispositions!$C52, Raw!$H:$H, "E12")</f>
        <v>0</v>
      </c>
      <c r="BAM52" s="52">
        <f>SUMIFS(Raw!$I:$I, Raw!$A:$A, Dispositions!BAM$14, Raw!$C:$C, Dispositions!$C52, Raw!$H:$H, "E12")</f>
        <v>0</v>
      </c>
      <c r="BAN52" s="52">
        <f>SUMIFS(Raw!$I:$I, Raw!$A:$A, Dispositions!BAN$14, Raw!$C:$C, Dispositions!$C52, Raw!$H:$H, "E12")</f>
        <v>0</v>
      </c>
      <c r="BAO52" s="52">
        <f>SUMIFS(Raw!$I:$I, Raw!$A:$A, Dispositions!BAO$14, Raw!$C:$C, Dispositions!$C52, Raw!$H:$H, "E12")</f>
        <v>0</v>
      </c>
      <c r="BAP52" s="52">
        <f>SUMIFS(Raw!$I:$I, Raw!$A:$A, Dispositions!BAP$14, Raw!$C:$C, Dispositions!$C52, Raw!$H:$H, "E12")</f>
        <v>0</v>
      </c>
      <c r="BAQ52" s="52">
        <f>SUMIFS(Raw!$I:$I, Raw!$A:$A, Dispositions!BAQ$14, Raw!$C:$C, Dispositions!$C52, Raw!$H:$H, "E12")</f>
        <v>0</v>
      </c>
      <c r="BAR52" s="53">
        <f>SUMIFS(Raw!$I:$I, Raw!$A:$A, Dispositions!BAR$14, Raw!$C:$C, Dispositions!$C52, Raw!$H:$H, "E12")</f>
        <v>0</v>
      </c>
      <c r="BAT52" s="46">
        <f>SUMIFS(Raw!$I:$I, Raw!$A:$A, Dispositions!BAT$14, Raw!$C:$C, Dispositions!$C52, Raw!$H:$H, "E13")</f>
        <v>0</v>
      </c>
      <c r="BAU52" s="52">
        <f>SUMIFS(Raw!$I:$I, Raw!$A:$A, Dispositions!BAU$14, Raw!$C:$C, Dispositions!$C52, Raw!$H:$H, "E13")</f>
        <v>0</v>
      </c>
      <c r="BAV52" s="52">
        <f>SUMIFS(Raw!$I:$I, Raw!$A:$A, Dispositions!BAV$14, Raw!$C:$C, Dispositions!$C52, Raw!$H:$H, "E13")</f>
        <v>0</v>
      </c>
      <c r="BAW52" s="52">
        <f>SUMIFS(Raw!$I:$I, Raw!$A:$A, Dispositions!BAW$14, Raw!$C:$C, Dispositions!$C52, Raw!$H:$H, "E13")</f>
        <v>0</v>
      </c>
      <c r="BAX52" s="52">
        <f>SUMIFS(Raw!$I:$I, Raw!$A:$A, Dispositions!BAX$14, Raw!$C:$C, Dispositions!$C52, Raw!$H:$H, "E13")</f>
        <v>0</v>
      </c>
      <c r="BAY52" s="52">
        <f>SUMIFS(Raw!$I:$I, Raw!$A:$A, Dispositions!BAY$14, Raw!$C:$C, Dispositions!$C52, Raw!$H:$H, "E13")</f>
        <v>0</v>
      </c>
      <c r="BAZ52" s="53">
        <f>SUMIFS(Raw!$I:$I, Raw!$A:$A, Dispositions!BAZ$14, Raw!$C:$C, Dispositions!$C52, Raw!$H:$H, "E13")</f>
        <v>0</v>
      </c>
      <c r="BBB52" s="46">
        <f>SUMIFS(Raw!$I:$I, Raw!$A:$A, Dispositions!BBB$14, Raw!$C:$C, Dispositions!$C52, Raw!$H:$H, "E14")</f>
        <v>0</v>
      </c>
      <c r="BBC52" s="52">
        <f>SUMIFS(Raw!$I:$I, Raw!$A:$A, Dispositions!BBC$14, Raw!$C:$C, Dispositions!$C52, Raw!$H:$H, "E14")</f>
        <v>0</v>
      </c>
      <c r="BBD52" s="52">
        <f>SUMIFS(Raw!$I:$I, Raw!$A:$A, Dispositions!BBD$14, Raw!$C:$C, Dispositions!$C52, Raw!$H:$H, "E14")</f>
        <v>0</v>
      </c>
      <c r="BBE52" s="52">
        <f>SUMIFS(Raw!$I:$I, Raw!$A:$A, Dispositions!BBE$14, Raw!$C:$C, Dispositions!$C52, Raw!$H:$H, "E14")</f>
        <v>0</v>
      </c>
      <c r="BBF52" s="52">
        <f>SUMIFS(Raw!$I:$I, Raw!$A:$A, Dispositions!BBF$14, Raw!$C:$C, Dispositions!$C52, Raw!$H:$H, "E14")</f>
        <v>0</v>
      </c>
      <c r="BBG52" s="52">
        <f>SUMIFS(Raw!$I:$I, Raw!$A:$A, Dispositions!BBG$14, Raw!$C:$C, Dispositions!$C52, Raw!$H:$H, "E14")</f>
        <v>0</v>
      </c>
      <c r="BBH52" s="53">
        <f>SUMIFS(Raw!$I:$I, Raw!$A:$A, Dispositions!BBH$14, Raw!$C:$C, Dispositions!$C52, Raw!$H:$H, "E14")</f>
        <v>0</v>
      </c>
      <c r="BBJ52" s="46">
        <f>SUMIFS(Raw!$I:$I, Raw!$A:$A, Dispositions!BBJ$14, Raw!$C:$C, Dispositions!$C52, Raw!$H:$H, "E15")</f>
        <v>0</v>
      </c>
      <c r="BBK52" s="52">
        <f>SUMIFS(Raw!$I:$I, Raw!$A:$A, Dispositions!BBK$14, Raw!$C:$C, Dispositions!$C52, Raw!$H:$H, "E15")</f>
        <v>0</v>
      </c>
      <c r="BBL52" s="52">
        <f>SUMIFS(Raw!$I:$I, Raw!$A:$A, Dispositions!BBL$14, Raw!$C:$C, Dispositions!$C52, Raw!$H:$H, "E15")</f>
        <v>0</v>
      </c>
      <c r="BBM52" s="52">
        <f>SUMIFS(Raw!$I:$I, Raw!$A:$A, Dispositions!BBM$14, Raw!$C:$C, Dispositions!$C52, Raw!$H:$H, "E15")</f>
        <v>0</v>
      </c>
      <c r="BBN52" s="52">
        <f>SUMIFS(Raw!$I:$I, Raw!$A:$A, Dispositions!BBN$14, Raw!$C:$C, Dispositions!$C52, Raw!$H:$H, "E15")</f>
        <v>0</v>
      </c>
      <c r="BBO52" s="52">
        <f>SUMIFS(Raw!$I:$I, Raw!$A:$A, Dispositions!BBO$14, Raw!$C:$C, Dispositions!$C52, Raw!$H:$H, "E15")</f>
        <v>0</v>
      </c>
      <c r="BBP52" s="53">
        <f>SUMIFS(Raw!$I:$I, Raw!$A:$A, Dispositions!BBP$14, Raw!$C:$C, Dispositions!$C52, Raw!$H:$H, "E15")</f>
        <v>0</v>
      </c>
      <c r="BBR52" s="46">
        <f>SUMIFS(Raw!$I:$I, Raw!$A:$A, Dispositions!BBR$14, Raw!$C:$C, Dispositions!$C52, Raw!$H:$H, "E16")</f>
        <v>0</v>
      </c>
      <c r="BBS52" s="52">
        <f>SUMIFS(Raw!$I:$I, Raw!$A:$A, Dispositions!BBS$14, Raw!$C:$C, Dispositions!$C52, Raw!$H:$H, "E16")</f>
        <v>0</v>
      </c>
      <c r="BBT52" s="52">
        <f>SUMIFS(Raw!$I:$I, Raw!$A:$A, Dispositions!BBT$14, Raw!$C:$C, Dispositions!$C52, Raw!$H:$H, "E16")</f>
        <v>0</v>
      </c>
      <c r="BBU52" s="52">
        <f>SUMIFS(Raw!$I:$I, Raw!$A:$A, Dispositions!BBU$14, Raw!$C:$C, Dispositions!$C52, Raw!$H:$H, "E16")</f>
        <v>0</v>
      </c>
      <c r="BBV52" s="52">
        <f>SUMIFS(Raw!$I:$I, Raw!$A:$A, Dispositions!BBV$14, Raw!$C:$C, Dispositions!$C52, Raw!$H:$H, "E16")</f>
        <v>0</v>
      </c>
      <c r="BBW52" s="52">
        <f>SUMIFS(Raw!$I:$I, Raw!$A:$A, Dispositions!BBW$14, Raw!$C:$C, Dispositions!$C52, Raw!$H:$H, "E16")</f>
        <v>0</v>
      </c>
      <c r="BBX52" s="53">
        <f>SUMIFS(Raw!$I:$I, Raw!$A:$A, Dispositions!BBX$14, Raw!$C:$C, Dispositions!$C52, Raw!$H:$H, "E16")</f>
        <v>0</v>
      </c>
      <c r="BBZ52" s="46">
        <f>SUMIFS(Raw!$I:$I, Raw!$A:$A, Dispositions!BBZ$14, Raw!$C:$C, Dispositions!$C52, Raw!$H:$H, "E18")</f>
        <v>0</v>
      </c>
      <c r="BCA52" s="52">
        <f>SUMIFS(Raw!$I:$I, Raw!$A:$A, Dispositions!BCA$14, Raw!$C:$C, Dispositions!$C52, Raw!$H:$H, "E18")</f>
        <v>0</v>
      </c>
      <c r="BCB52" s="52">
        <f>SUMIFS(Raw!$I:$I, Raw!$A:$A, Dispositions!BCB$14, Raw!$C:$C, Dispositions!$C52, Raw!$H:$H, "E18")</f>
        <v>0</v>
      </c>
      <c r="BCC52" s="52">
        <f>SUMIFS(Raw!$I:$I, Raw!$A:$A, Dispositions!BCC$14, Raw!$C:$C, Dispositions!$C52, Raw!$H:$H, "E18")</f>
        <v>0</v>
      </c>
      <c r="BCD52" s="52">
        <f>SUMIFS(Raw!$I:$I, Raw!$A:$A, Dispositions!BCD$14, Raw!$C:$C, Dispositions!$C52, Raw!$H:$H, "E18")</f>
        <v>0</v>
      </c>
      <c r="BCE52" s="52">
        <f>SUMIFS(Raw!$I:$I, Raw!$A:$A, Dispositions!BCE$14, Raw!$C:$C, Dispositions!$C52, Raw!$H:$H, "E18")</f>
        <v>0</v>
      </c>
      <c r="BCF52" s="53">
        <f>SUMIFS(Raw!$I:$I, Raw!$A:$A, Dispositions!BCF$14, Raw!$C:$C, Dispositions!$C52, Raw!$H:$H, "E18")</f>
        <v>0</v>
      </c>
      <c r="BCH52" s="46">
        <f>SUMIFS(Raw!$I:$I, Raw!$A:$A, Dispositions!BCH$14, Raw!$C:$C, Dispositions!$C52, Raw!$H:$H, "E34")</f>
        <v>0</v>
      </c>
      <c r="BCI52" s="52">
        <f>SUMIFS(Raw!$I:$I, Raw!$A:$A, Dispositions!BCI$14, Raw!$C:$C, Dispositions!$C52, Raw!$H:$H, "E34")</f>
        <v>0</v>
      </c>
      <c r="BCJ52" s="52">
        <f>SUMIFS(Raw!$I:$I, Raw!$A:$A, Dispositions!BCJ$14, Raw!$C:$C, Dispositions!$C52, Raw!$H:$H, "E34")</f>
        <v>0</v>
      </c>
      <c r="BCK52" s="52">
        <f>SUMIFS(Raw!$I:$I, Raw!$A:$A, Dispositions!BCK$14, Raw!$C:$C, Dispositions!$C52, Raw!$H:$H, "E34")</f>
        <v>0</v>
      </c>
      <c r="BCL52" s="52">
        <f>SUMIFS(Raw!$I:$I, Raw!$A:$A, Dispositions!BCL$14, Raw!$C:$C, Dispositions!$C52, Raw!$H:$H, "E34")</f>
        <v>0</v>
      </c>
      <c r="BCM52" s="52">
        <f>SUMIFS(Raw!$I:$I, Raw!$A:$A, Dispositions!BCM$14, Raw!$C:$C, Dispositions!$C52, Raw!$H:$H, "E34")</f>
        <v>0</v>
      </c>
      <c r="BCN52" s="53">
        <f>SUMIFS(Raw!$I:$I, Raw!$A:$A, Dispositions!BCN$14, Raw!$C:$C, Dispositions!$C52, Raw!$H:$H, "E34")</f>
        <v>0</v>
      </c>
      <c r="BCP52" s="46">
        <f>SUMIFS(Raw!$I:$I, Raw!$A:$A, Dispositions!BCP$14, Raw!$C:$C, Dispositions!$C52, Raw!$H:$H, "E02")</f>
        <v>0</v>
      </c>
      <c r="BCQ52" s="52">
        <f>SUMIFS(Raw!$I:$I, Raw!$A:$A, Dispositions!BCQ$14, Raw!$C:$C, Dispositions!$C52, Raw!$H:$H, "E02")</f>
        <v>0</v>
      </c>
      <c r="BCR52" s="52">
        <f>SUMIFS(Raw!$I:$I, Raw!$A:$A, Dispositions!BCR$14, Raw!$C:$C, Dispositions!$C52, Raw!$H:$H, "E02")</f>
        <v>0</v>
      </c>
      <c r="BCS52" s="52">
        <f>SUMIFS(Raw!$I:$I, Raw!$A:$A, Dispositions!BCS$14, Raw!$C:$C, Dispositions!$C52, Raw!$H:$H, "E02")</f>
        <v>0</v>
      </c>
      <c r="BCT52" s="52">
        <f>SUMIFS(Raw!$I:$I, Raw!$A:$A, Dispositions!BCT$14, Raw!$C:$C, Dispositions!$C52, Raw!$H:$H, "E02")</f>
        <v>0</v>
      </c>
      <c r="BCU52" s="52">
        <f>SUMIFS(Raw!$I:$I, Raw!$A:$A, Dispositions!BCU$14, Raw!$C:$C, Dispositions!$C52, Raw!$H:$H, "E02")</f>
        <v>0</v>
      </c>
      <c r="BCV52" s="53">
        <f>SUMIFS(Raw!$I:$I, Raw!$A:$A, Dispositions!BCV$14, Raw!$C:$C, Dispositions!$C52, Raw!$H:$H, "E02")</f>
        <v>0</v>
      </c>
      <c r="BCX52" s="46">
        <f>SUMIFS(Raw!$I:$I, Raw!$A:$A, Dispositions!BCX$14, Raw!$C:$C, Dispositions!$C52, Raw!$H:$H, "E03")</f>
        <v>0</v>
      </c>
      <c r="BCY52" s="52">
        <f>SUMIFS(Raw!$I:$I, Raw!$A:$A, Dispositions!BCY$14, Raw!$C:$C, Dispositions!$C52, Raw!$H:$H, "E03")</f>
        <v>0</v>
      </c>
      <c r="BCZ52" s="52">
        <f>SUMIFS(Raw!$I:$I, Raw!$A:$A, Dispositions!BCZ$14, Raw!$C:$C, Dispositions!$C52, Raw!$H:$H, "E03")</f>
        <v>0</v>
      </c>
      <c r="BDA52" s="52">
        <f>SUMIFS(Raw!$I:$I, Raw!$A:$A, Dispositions!BDA$14, Raw!$C:$C, Dispositions!$C52, Raw!$H:$H, "E03")</f>
        <v>0</v>
      </c>
      <c r="BDB52" s="52">
        <f>SUMIFS(Raw!$I:$I, Raw!$A:$A, Dispositions!BDB$14, Raw!$C:$C, Dispositions!$C52, Raw!$H:$H, "E03")</f>
        <v>0</v>
      </c>
      <c r="BDC52" s="52">
        <f>SUMIFS(Raw!$I:$I, Raw!$A:$A, Dispositions!BDC$14, Raw!$C:$C, Dispositions!$C52, Raw!$H:$H, "E03")</f>
        <v>0</v>
      </c>
      <c r="BDD52" s="53">
        <f>SUMIFS(Raw!$I:$I, Raw!$A:$A, Dispositions!BDD$14, Raw!$C:$C, Dispositions!$C52, Raw!$H:$H, "E03")</f>
        <v>0</v>
      </c>
      <c r="BDF52" s="46">
        <f>SUMIFS(Raw!$I:$I, Raw!$A:$A, Dispositions!BDF$14, Raw!$C:$C, Dispositions!$C52, Raw!$H:$H, "E05")</f>
        <v>0</v>
      </c>
      <c r="BDG52" s="52">
        <f>SUMIFS(Raw!$I:$I, Raw!$A:$A, Dispositions!BDG$14, Raw!$C:$C, Dispositions!$C52, Raw!$H:$H, "E05")</f>
        <v>0</v>
      </c>
      <c r="BDH52" s="52">
        <f>SUMIFS(Raw!$I:$I, Raw!$A:$A, Dispositions!BDH$14, Raw!$C:$C, Dispositions!$C52, Raw!$H:$H, "E05")</f>
        <v>0</v>
      </c>
      <c r="BDI52" s="52">
        <f>SUMIFS(Raw!$I:$I, Raw!$A:$A, Dispositions!BDI$14, Raw!$C:$C, Dispositions!$C52, Raw!$H:$H, "E05")</f>
        <v>0</v>
      </c>
      <c r="BDJ52" s="52">
        <f>SUMIFS(Raw!$I:$I, Raw!$A:$A, Dispositions!BDJ$14, Raw!$C:$C, Dispositions!$C52, Raw!$H:$H, "E05")</f>
        <v>0</v>
      </c>
      <c r="BDK52" s="52">
        <f>SUMIFS(Raw!$I:$I, Raw!$A:$A, Dispositions!BDK$14, Raw!$C:$C, Dispositions!$C52, Raw!$H:$H, "E05")</f>
        <v>0</v>
      </c>
      <c r="BDL52" s="53">
        <f>SUMIFS(Raw!$I:$I, Raw!$A:$A, Dispositions!BDL$14, Raw!$C:$C, Dispositions!$C52, Raw!$H:$H, "E05")</f>
        <v>0</v>
      </c>
      <c r="BDN52" s="46">
        <f>SUMIFS(Raw!$I:$I, Raw!$A:$A, Dispositions!BDN$14, Raw!$C:$C, Dispositions!$C52, Raw!$H:$H, "E12")</f>
        <v>0</v>
      </c>
      <c r="BDO52" s="52">
        <f>SUMIFS(Raw!$I:$I, Raw!$A:$A, Dispositions!BDO$14, Raw!$C:$C, Dispositions!$C52, Raw!$H:$H, "E12")</f>
        <v>0</v>
      </c>
      <c r="BDP52" s="52">
        <f>SUMIFS(Raw!$I:$I, Raw!$A:$A, Dispositions!BDP$14, Raw!$C:$C, Dispositions!$C52, Raw!$H:$H, "E12")</f>
        <v>0</v>
      </c>
      <c r="BDQ52" s="52">
        <f>SUMIFS(Raw!$I:$I, Raw!$A:$A, Dispositions!BDQ$14, Raw!$C:$C, Dispositions!$C52, Raw!$H:$H, "E12")</f>
        <v>0</v>
      </c>
      <c r="BDR52" s="52">
        <f>SUMIFS(Raw!$I:$I, Raw!$A:$A, Dispositions!BDR$14, Raw!$C:$C, Dispositions!$C52, Raw!$H:$H, "E12")</f>
        <v>0</v>
      </c>
      <c r="BDS52" s="52">
        <f>SUMIFS(Raw!$I:$I, Raw!$A:$A, Dispositions!BDS$14, Raw!$C:$C, Dispositions!$C52, Raw!$H:$H, "E12")</f>
        <v>0</v>
      </c>
      <c r="BDT52" s="53">
        <f>SUMIFS(Raw!$I:$I, Raw!$A:$A, Dispositions!BDT$14, Raw!$C:$C, Dispositions!$C52, Raw!$H:$H, "E12")</f>
        <v>0</v>
      </c>
      <c r="BDV52" s="46">
        <f>SUMIFS(Raw!$I:$I, Raw!$A:$A, Dispositions!BDV$14, Raw!$C:$C, Dispositions!$C52, Raw!$H:$H, "E13")</f>
        <v>0</v>
      </c>
      <c r="BDW52" s="52">
        <f>SUMIFS(Raw!$I:$I, Raw!$A:$A, Dispositions!BDW$14, Raw!$C:$C, Dispositions!$C52, Raw!$H:$H, "E13")</f>
        <v>0</v>
      </c>
      <c r="BDX52" s="52">
        <f>SUMIFS(Raw!$I:$I, Raw!$A:$A, Dispositions!BDX$14, Raw!$C:$C, Dispositions!$C52, Raw!$H:$H, "E13")</f>
        <v>0</v>
      </c>
      <c r="BDY52" s="52">
        <f>SUMIFS(Raw!$I:$I, Raw!$A:$A, Dispositions!BDY$14, Raw!$C:$C, Dispositions!$C52, Raw!$H:$H, "E13")</f>
        <v>0</v>
      </c>
      <c r="BDZ52" s="52">
        <f>SUMIFS(Raw!$I:$I, Raw!$A:$A, Dispositions!BDZ$14, Raw!$C:$C, Dispositions!$C52, Raw!$H:$H, "E13")</f>
        <v>0</v>
      </c>
      <c r="BEA52" s="52">
        <f>SUMIFS(Raw!$I:$I, Raw!$A:$A, Dispositions!BEA$14, Raw!$C:$C, Dispositions!$C52, Raw!$H:$H, "E13")</f>
        <v>0</v>
      </c>
      <c r="BEB52" s="53">
        <f>SUMIFS(Raw!$I:$I, Raw!$A:$A, Dispositions!BEB$14, Raw!$C:$C, Dispositions!$C52, Raw!$H:$H, "E13")</f>
        <v>0</v>
      </c>
      <c r="BED52" s="46">
        <f>SUMIFS(Raw!$I:$I, Raw!$A:$A, Dispositions!BED$14, Raw!$C:$C, Dispositions!$C52, Raw!$H:$H, "E14")</f>
        <v>0</v>
      </c>
      <c r="BEE52" s="52">
        <f>SUMIFS(Raw!$I:$I, Raw!$A:$A, Dispositions!BEE$14, Raw!$C:$C, Dispositions!$C52, Raw!$H:$H, "E14")</f>
        <v>0</v>
      </c>
      <c r="BEF52" s="52">
        <f>SUMIFS(Raw!$I:$I, Raw!$A:$A, Dispositions!BEF$14, Raw!$C:$C, Dispositions!$C52, Raw!$H:$H, "E14")</f>
        <v>0</v>
      </c>
      <c r="BEG52" s="52">
        <f>SUMIFS(Raw!$I:$I, Raw!$A:$A, Dispositions!BEG$14, Raw!$C:$C, Dispositions!$C52, Raw!$H:$H, "E14")</f>
        <v>0</v>
      </c>
      <c r="BEH52" s="52">
        <f>SUMIFS(Raw!$I:$I, Raw!$A:$A, Dispositions!BEH$14, Raw!$C:$C, Dispositions!$C52, Raw!$H:$H, "E14")</f>
        <v>0</v>
      </c>
      <c r="BEI52" s="52">
        <f>SUMIFS(Raw!$I:$I, Raw!$A:$A, Dispositions!BEI$14, Raw!$C:$C, Dispositions!$C52, Raw!$H:$H, "E14")</f>
        <v>0</v>
      </c>
      <c r="BEJ52" s="53">
        <f>SUMIFS(Raw!$I:$I, Raw!$A:$A, Dispositions!BEJ$14, Raw!$C:$C, Dispositions!$C52, Raw!$H:$H, "E14")</f>
        <v>0</v>
      </c>
      <c r="BEL52" s="46">
        <f>SUMIFS(Raw!$I:$I, Raw!$A:$A, Dispositions!BEL$14, Raw!$C:$C, Dispositions!$C52, Raw!$H:$H, "E15")</f>
        <v>0</v>
      </c>
      <c r="BEM52" s="52">
        <f>SUMIFS(Raw!$I:$I, Raw!$A:$A, Dispositions!BEM$14, Raw!$C:$C, Dispositions!$C52, Raw!$H:$H, "E15")</f>
        <v>0</v>
      </c>
      <c r="BEN52" s="52">
        <f>SUMIFS(Raw!$I:$I, Raw!$A:$A, Dispositions!BEN$14, Raw!$C:$C, Dispositions!$C52, Raw!$H:$H, "E15")</f>
        <v>0</v>
      </c>
      <c r="BEO52" s="52">
        <f>SUMIFS(Raw!$I:$I, Raw!$A:$A, Dispositions!BEO$14, Raw!$C:$C, Dispositions!$C52, Raw!$H:$H, "E15")</f>
        <v>0</v>
      </c>
      <c r="BEP52" s="52">
        <f>SUMIFS(Raw!$I:$I, Raw!$A:$A, Dispositions!BEP$14, Raw!$C:$C, Dispositions!$C52, Raw!$H:$H, "E15")</f>
        <v>0</v>
      </c>
      <c r="BEQ52" s="52">
        <f>SUMIFS(Raw!$I:$I, Raw!$A:$A, Dispositions!BEQ$14, Raw!$C:$C, Dispositions!$C52, Raw!$H:$H, "E15")</f>
        <v>0</v>
      </c>
      <c r="BER52" s="53">
        <f>SUMIFS(Raw!$I:$I, Raw!$A:$A, Dispositions!BER$14, Raw!$C:$C, Dispositions!$C52, Raw!$H:$H, "E15")</f>
        <v>0</v>
      </c>
      <c r="BET52" s="46">
        <f>SUMIFS(Raw!$I:$I, Raw!$A:$A, Dispositions!BET$14, Raw!$C:$C, Dispositions!$C52, Raw!$H:$H, "E16")</f>
        <v>0</v>
      </c>
      <c r="BEU52" s="52">
        <f>SUMIFS(Raw!$I:$I, Raw!$A:$A, Dispositions!BEU$14, Raw!$C:$C, Dispositions!$C52, Raw!$H:$H, "E16")</f>
        <v>0</v>
      </c>
      <c r="BEV52" s="52">
        <f>SUMIFS(Raw!$I:$I, Raw!$A:$A, Dispositions!BEV$14, Raw!$C:$C, Dispositions!$C52, Raw!$H:$H, "E16")</f>
        <v>0</v>
      </c>
      <c r="BEW52" s="52">
        <f>SUMIFS(Raw!$I:$I, Raw!$A:$A, Dispositions!BEW$14, Raw!$C:$C, Dispositions!$C52, Raw!$H:$H, "E16")</f>
        <v>0</v>
      </c>
      <c r="BEX52" s="52">
        <f>SUMIFS(Raw!$I:$I, Raw!$A:$A, Dispositions!BEX$14, Raw!$C:$C, Dispositions!$C52, Raw!$H:$H, "E16")</f>
        <v>0</v>
      </c>
      <c r="BEY52" s="52">
        <f>SUMIFS(Raw!$I:$I, Raw!$A:$A, Dispositions!BEY$14, Raw!$C:$C, Dispositions!$C52, Raw!$H:$H, "E16")</f>
        <v>0</v>
      </c>
      <c r="BEZ52" s="53">
        <f>SUMIFS(Raw!$I:$I, Raw!$A:$A, Dispositions!BEZ$14, Raw!$C:$C, Dispositions!$C52, Raw!$H:$H, "E16")</f>
        <v>0</v>
      </c>
      <c r="BFB52" s="46">
        <f>SUMIFS(Raw!$I:$I, Raw!$A:$A, Dispositions!BFB$14, Raw!$C:$C, Dispositions!$C52, Raw!$H:$H, "E18")</f>
        <v>0</v>
      </c>
      <c r="BFC52" s="52">
        <f>SUMIFS(Raw!$I:$I, Raw!$A:$A, Dispositions!BFC$14, Raw!$C:$C, Dispositions!$C52, Raw!$H:$H, "E18")</f>
        <v>0</v>
      </c>
      <c r="BFD52" s="52">
        <f>SUMIFS(Raw!$I:$I, Raw!$A:$A, Dispositions!BFD$14, Raw!$C:$C, Dispositions!$C52, Raw!$H:$H, "E18")</f>
        <v>0</v>
      </c>
      <c r="BFE52" s="52">
        <f>SUMIFS(Raw!$I:$I, Raw!$A:$A, Dispositions!BFE$14, Raw!$C:$C, Dispositions!$C52, Raw!$H:$H, "E18")</f>
        <v>0</v>
      </c>
      <c r="BFF52" s="52">
        <f>SUMIFS(Raw!$I:$I, Raw!$A:$A, Dispositions!BFF$14, Raw!$C:$C, Dispositions!$C52, Raw!$H:$H, "E18")</f>
        <v>0</v>
      </c>
      <c r="BFG52" s="52">
        <f>SUMIFS(Raw!$I:$I, Raw!$A:$A, Dispositions!BFG$14, Raw!$C:$C, Dispositions!$C52, Raw!$H:$H, "E18")</f>
        <v>0</v>
      </c>
      <c r="BFH52" s="53">
        <f>SUMIFS(Raw!$I:$I, Raw!$A:$A, Dispositions!BFH$14, Raw!$C:$C, Dispositions!$C52, Raw!$H:$H, "E18")</f>
        <v>0</v>
      </c>
      <c r="BFJ52" s="46">
        <f>SUMIFS(Raw!$I:$I, Raw!$A:$A, Dispositions!BFJ$14, Raw!$C:$C, Dispositions!$C52, Raw!$H:$H, "E34")</f>
        <v>0</v>
      </c>
      <c r="BFK52" s="52">
        <f>SUMIFS(Raw!$I:$I, Raw!$A:$A, Dispositions!BFK$14, Raw!$C:$C, Dispositions!$C52, Raw!$H:$H, "E34")</f>
        <v>0</v>
      </c>
      <c r="BFL52" s="52">
        <f>SUMIFS(Raw!$I:$I, Raw!$A:$A, Dispositions!BFL$14, Raw!$C:$C, Dispositions!$C52, Raw!$H:$H, "E34")</f>
        <v>0</v>
      </c>
      <c r="BFM52" s="52">
        <f>SUMIFS(Raw!$I:$I, Raw!$A:$A, Dispositions!BFM$14, Raw!$C:$C, Dispositions!$C52, Raw!$H:$H, "E34")</f>
        <v>0</v>
      </c>
      <c r="BFN52" s="52">
        <f>SUMIFS(Raw!$I:$I, Raw!$A:$A, Dispositions!BFN$14, Raw!$C:$C, Dispositions!$C52, Raw!$H:$H, "E34")</f>
        <v>0</v>
      </c>
      <c r="BFO52" s="52">
        <f>SUMIFS(Raw!$I:$I, Raw!$A:$A, Dispositions!BFO$14, Raw!$C:$C, Dispositions!$C52, Raw!$H:$H, "E34")</f>
        <v>0</v>
      </c>
      <c r="BFP52" s="53">
        <f>SUMIFS(Raw!$I:$I, Raw!$A:$A, Dispositions!BFP$14, Raw!$C:$C, Dispositions!$C52, Raw!$H:$H, "E34")</f>
        <v>0</v>
      </c>
    </row>
    <row r="53" spans="1:1524" x14ac:dyDescent="0.35">
      <c r="A53" s="4"/>
    </row>
    <row r="54" spans="1:1524" s="115" customFormat="1" hidden="1" x14ac:dyDescent="0.35">
      <c r="A54" s="114"/>
      <c r="B54" s="114"/>
      <c r="C54" s="114"/>
      <c r="D54" s="114"/>
      <c r="F54" s="116">
        <f>SUM(F15:L15)</f>
        <v>43667</v>
      </c>
      <c r="G54" s="117" t="str">
        <f>IF(G55&lt;&gt;0,"Error",IF(G56&lt;&gt;0,"Error","OK"))</f>
        <v>OK</v>
      </c>
      <c r="N54" s="116">
        <f>SUM(N15:T15)</f>
        <v>46890</v>
      </c>
      <c r="O54" s="117" t="str">
        <f>IF(O55&lt;&gt;0,"Error",IF(O56&lt;&gt;0,"Error","OK"))</f>
        <v>OK</v>
      </c>
      <c r="V54" s="116">
        <f>SUM(V15:AB15)</f>
        <v>192</v>
      </c>
      <c r="W54" s="117" t="str">
        <f>IF(W55&lt;&gt;0,"Error",IF(W56&lt;&gt;0,"Error","OK"))</f>
        <v>OK</v>
      </c>
      <c r="AD54" s="116">
        <f>SUM(AD15:AJ15)</f>
        <v>19139</v>
      </c>
      <c r="AE54" s="117" t="str">
        <f>IF(AE55&lt;&gt;0,"Error",IF(AE56&lt;&gt;0,"Error","OK"))</f>
        <v>OK</v>
      </c>
      <c r="AL54" s="116">
        <f>SUM(AL15:AR15)</f>
        <v>1183</v>
      </c>
      <c r="AM54" s="117" t="str">
        <f>IF(AM55&lt;&gt;0,"Error",IF(AM56&lt;&gt;0,"Error","OK"))</f>
        <v>OK</v>
      </c>
      <c r="AT54" s="116">
        <f>SUM(AT15:AZ15)</f>
        <v>9925</v>
      </c>
      <c r="AU54" s="117" t="str">
        <f>IF(AU55&lt;&gt;0,"Error",IF(AU56&lt;&gt;0,"Error","OK"))</f>
        <v>OK</v>
      </c>
      <c r="BB54" s="116">
        <f>SUM(BB15:BH15)</f>
        <v>2675</v>
      </c>
      <c r="BC54" s="117" t="str">
        <f>IF(BC55&lt;&gt;0,"Error",IF(BC56&lt;&gt;0,"Error","OK"))</f>
        <v>OK</v>
      </c>
      <c r="BJ54" s="116">
        <f>SUM(BJ15:BP15)</f>
        <v>28821</v>
      </c>
      <c r="BK54" s="117" t="str">
        <f>IF(BK55&lt;&gt;0,"Error",IF(BK56&lt;&gt;0,"Error","OK"))</f>
        <v>OK</v>
      </c>
      <c r="BR54" s="116">
        <f>SUM(BR15:BX15)</f>
        <v>57362</v>
      </c>
      <c r="BS54" s="117" t="str">
        <f>IF(BS55&lt;&gt;0,"Error",IF(BS56&lt;&gt;0,"Error","OK"))</f>
        <v>OK</v>
      </c>
      <c r="BZ54" s="116">
        <f>SUM(BZ15:CF15)</f>
        <v>162294</v>
      </c>
      <c r="CA54" s="117" t="str">
        <f>IF(CA55&lt;&gt;0,"Error",IF(CA56&lt;&gt;0,"Error","OK"))</f>
        <v>OK</v>
      </c>
      <c r="CH54" s="116">
        <f>SUM(CH15:CN15)</f>
        <v>44632</v>
      </c>
      <c r="CI54" s="117" t="str">
        <f>IF(CI55&lt;&gt;0,"Error",IF(CI56&lt;&gt;0,"Error","OK"))</f>
        <v>OK</v>
      </c>
      <c r="CP54" s="116">
        <f>SUM(CP15:CV15)</f>
        <v>48083</v>
      </c>
      <c r="CQ54" s="117" t="str">
        <f>IF(CQ55&lt;&gt;0,"Error",IF(CQ56&lt;&gt;0,"Error","OK"))</f>
        <v>OK</v>
      </c>
      <c r="CX54" s="116">
        <f>SUM(CX15:DD15)</f>
        <v>214</v>
      </c>
      <c r="CY54" s="117" t="str">
        <f>IF(CY55&lt;&gt;0,"Error",IF(CY56&lt;&gt;0,"Error","OK"))</f>
        <v>OK</v>
      </c>
      <c r="DF54" s="116">
        <f>SUM(DF15:DL15)</f>
        <v>19496</v>
      </c>
      <c r="DG54" s="117" t="str">
        <f>IF(DG55&lt;&gt;0,"Error",IF(DG56&lt;&gt;0,"Error","OK"))</f>
        <v>OK</v>
      </c>
      <c r="DN54" s="116">
        <f>SUM(DN15:DT15)</f>
        <v>1303</v>
      </c>
      <c r="DO54" s="117" t="str">
        <f>IF(DO55&lt;&gt;0,"Error",IF(DO56&lt;&gt;0,"Error","OK"))</f>
        <v>OK</v>
      </c>
      <c r="DV54" s="116">
        <f>SUM(DV15:EB15)</f>
        <v>10613</v>
      </c>
      <c r="DW54" s="117" t="str">
        <f>IF(DW55&lt;&gt;0,"Error",IF(DW56&lt;&gt;0,"Error","OK"))</f>
        <v>OK</v>
      </c>
      <c r="ED54" s="116">
        <f>SUM(ED15:EJ15)</f>
        <v>2764</v>
      </c>
      <c r="EE54" s="117" t="str">
        <f>IF(EE55&lt;&gt;0,"Error",IF(EE56&lt;&gt;0,"Error","OK"))</f>
        <v>OK</v>
      </c>
      <c r="EL54" s="116">
        <f>SUM(EL15:ER15)</f>
        <v>30194</v>
      </c>
      <c r="EM54" s="117" t="str">
        <f>IF(EM55&lt;&gt;0,"Error",IF(EM56&lt;&gt;0,"Error","OK"))</f>
        <v>OK</v>
      </c>
      <c r="ET54" s="116">
        <f>SUM(ET15:EZ15)</f>
        <v>58466</v>
      </c>
      <c r="EU54" s="117" t="str">
        <f>IF(EU55&lt;&gt;0,"Error",IF(EU56&lt;&gt;0,"Error","OK"))</f>
        <v>OK</v>
      </c>
      <c r="FB54" s="116">
        <f>SUM(FB15:FH15)</f>
        <v>168367</v>
      </c>
      <c r="FC54" s="117" t="str">
        <f>IF(FC55&lt;&gt;0,"Error",IF(FC56&lt;&gt;0,"Error","OK"))</f>
        <v>OK</v>
      </c>
      <c r="FJ54" s="116">
        <f>SUM(FJ15:FP15)</f>
        <v>43066</v>
      </c>
      <c r="FK54" s="117" t="str">
        <f>IF(FK55&lt;&gt;0,"Error",IF(FK56&lt;&gt;0,"Error","OK"))</f>
        <v>OK</v>
      </c>
      <c r="FR54" s="116">
        <f>SUM(FR15:FX15)</f>
        <v>47068</v>
      </c>
      <c r="FS54" s="117" t="str">
        <f>IF(FS55&lt;&gt;0,"Error",IF(FS56&lt;&gt;0,"Error","OK"))</f>
        <v>OK</v>
      </c>
      <c r="FZ54" s="116">
        <f>SUM(FZ15:GF15)</f>
        <v>271</v>
      </c>
      <c r="GA54" s="117" t="str">
        <f>IF(GA55&lt;&gt;0,"Error",IF(GA56&lt;&gt;0,"Error","OK"))</f>
        <v>OK</v>
      </c>
      <c r="GH54" s="116">
        <f>SUM(GH15:GN15)</f>
        <v>19509</v>
      </c>
      <c r="GI54" s="117" t="str">
        <f>IF(GI55&lt;&gt;0,"Error",IF(GI56&lt;&gt;0,"Error","OK"))</f>
        <v>OK</v>
      </c>
      <c r="GP54" s="116">
        <f>SUM(GP15:GV15)</f>
        <v>1493</v>
      </c>
      <c r="GQ54" s="117" t="str">
        <f>IF(GQ55&lt;&gt;0,"Error",IF(GQ56&lt;&gt;0,"Error","OK"))</f>
        <v>OK</v>
      </c>
      <c r="GX54" s="116">
        <f>SUM(GX15:HD15)</f>
        <v>10658</v>
      </c>
      <c r="GY54" s="117" t="str">
        <f>IF(GY55&lt;&gt;0,"Error",IF(GY56&lt;&gt;0,"Error","OK"))</f>
        <v>OK</v>
      </c>
      <c r="HF54" s="116">
        <f>SUM(HF15:HL15)</f>
        <v>2712</v>
      </c>
      <c r="HG54" s="117" t="str">
        <f>IF(HG55&lt;&gt;0,"Error",IF(HG56&lt;&gt;0,"Error","OK"))</f>
        <v>OK</v>
      </c>
      <c r="HN54" s="116">
        <f>SUM(HN15:HT15)</f>
        <v>30932</v>
      </c>
      <c r="HO54" s="117" t="str">
        <f>IF(HO55&lt;&gt;0,"Error",IF(HO56&lt;&gt;0,"Error","OK"))</f>
        <v>OK</v>
      </c>
      <c r="HV54" s="116">
        <f>SUM(HV15:IB15)</f>
        <v>56850</v>
      </c>
      <c r="HW54" s="117" t="str">
        <f>IF(HW55&lt;&gt;0,"Error",IF(HW56&lt;&gt;0,"Error","OK"))</f>
        <v>OK</v>
      </c>
      <c r="ID54" s="116">
        <f>SUM(ID15:IJ15)</f>
        <v>166765</v>
      </c>
      <c r="IE54" s="117" t="str">
        <f>IF(IE55&lt;&gt;0,"Error",IF(IE56&lt;&gt;0,"Error","OK"))</f>
        <v>OK</v>
      </c>
      <c r="IL54" s="116">
        <f>SUM(IL15:IR15)</f>
        <v>43296</v>
      </c>
      <c r="IM54" s="117" t="str">
        <f>IF(IM55&lt;&gt;0,"Error",IF(IM56&lt;&gt;0,"Error","OK"))</f>
        <v>OK</v>
      </c>
      <c r="IT54" s="116">
        <f>SUM(IT15:IZ15)</f>
        <v>46838</v>
      </c>
      <c r="IU54" s="117" t="str">
        <f>IF(IU55&lt;&gt;0,"Error",IF(IU56&lt;&gt;0,"Error","OK"))</f>
        <v>OK</v>
      </c>
      <c r="JB54" s="116">
        <f>SUM(JB15:JH15)</f>
        <v>196</v>
      </c>
      <c r="JC54" s="117" t="str">
        <f>IF(JC55&lt;&gt;0,"Error",IF(JC56&lt;&gt;0,"Error","OK"))</f>
        <v>OK</v>
      </c>
      <c r="JJ54" s="116">
        <f>SUM(JJ15:JP15)</f>
        <v>21562</v>
      </c>
      <c r="JK54" s="117" t="str">
        <f>IF(JK55&lt;&gt;0,"Error",IF(JK56&lt;&gt;0,"Error","OK"))</f>
        <v>OK</v>
      </c>
      <c r="JR54" s="116">
        <f>SUM(JR15:JX15)</f>
        <v>1567</v>
      </c>
      <c r="JS54" s="117" t="str">
        <f>IF(JS55&lt;&gt;0,"Error",IF(JS56&lt;&gt;0,"Error","OK"))</f>
        <v>OK</v>
      </c>
      <c r="JZ54" s="116">
        <f>SUM(JZ15:KF15)</f>
        <v>11004</v>
      </c>
      <c r="KA54" s="117" t="str">
        <f>IF(KA55&lt;&gt;0,"Error",IF(KA56&lt;&gt;0,"Error","OK"))</f>
        <v>OK</v>
      </c>
      <c r="KH54" s="116">
        <f>SUM(KH15:KN15)</f>
        <v>2742</v>
      </c>
      <c r="KI54" s="117" t="str">
        <f>IF(KI55&lt;&gt;0,"Error",IF(KI56&lt;&gt;0,"Error","OK"))</f>
        <v>OK</v>
      </c>
      <c r="KP54" s="116">
        <f>SUM(KP15:KV15)</f>
        <v>30659</v>
      </c>
      <c r="KQ54" s="117" t="str">
        <f>IF(KQ55&lt;&gt;0,"Error",IF(KQ56&lt;&gt;0,"Error","OK"))</f>
        <v>OK</v>
      </c>
      <c r="KX54" s="116">
        <f>SUM(KX15:LD15)</f>
        <v>52349</v>
      </c>
      <c r="KY54" s="117" t="str">
        <f>IF(KY55&lt;&gt;0,"Error",IF(KY56&lt;&gt;0,"Error","OK"))</f>
        <v>OK</v>
      </c>
      <c r="LF54" s="116">
        <f>SUM(LF15:LL15)</f>
        <v>164195</v>
      </c>
      <c r="LG54" s="117" t="str">
        <f>IF(LG55&lt;&gt;0,"Error",IF(LG56&lt;&gt;0,"Error","OK"))</f>
        <v>OK</v>
      </c>
      <c r="LN54" s="116">
        <f>SUM(LN15:LT15)</f>
        <v>44511</v>
      </c>
      <c r="LO54" s="117" t="str">
        <f>IF(LO55&lt;&gt;0,"Error",IF(LO56&lt;&gt;0,"Error","OK"))</f>
        <v>OK</v>
      </c>
      <c r="LV54" s="116">
        <f>SUM(LV15:MB15)</f>
        <v>43292</v>
      </c>
      <c r="LW54" s="117" t="str">
        <f>IF(LW55&lt;&gt;0,"Error",IF(LW56&lt;&gt;0,"Error","OK"))</f>
        <v>OK</v>
      </c>
      <c r="MD54" s="116">
        <f>SUM(MD15:MJ15)</f>
        <v>155</v>
      </c>
      <c r="ME54" s="117" t="str">
        <f>IF(ME55&lt;&gt;0,"Error",IF(ME56&lt;&gt;0,"Error","OK"))</f>
        <v>OK</v>
      </c>
      <c r="ML54" s="116">
        <f>SUM(ML15:MR15)</f>
        <v>21843</v>
      </c>
      <c r="MM54" s="117" t="str">
        <f>IF(MM55&lt;&gt;0,"Error",IF(MM56&lt;&gt;0,"Error","OK"))</f>
        <v>OK</v>
      </c>
      <c r="MT54" s="116">
        <f>SUM(MT15:MZ15)</f>
        <v>1833</v>
      </c>
      <c r="MU54" s="117" t="str">
        <f>IF(MU55&lt;&gt;0,"Error",IF(MU56&lt;&gt;0,"Error","OK"))</f>
        <v>OK</v>
      </c>
      <c r="NB54" s="116">
        <f>SUM(NB15:NH15)</f>
        <v>17118</v>
      </c>
      <c r="NC54" s="117" t="str">
        <f>IF(NC55&lt;&gt;0,"Error",IF(NC56&lt;&gt;0,"Error","OK"))</f>
        <v>OK</v>
      </c>
      <c r="NJ54" s="116">
        <f>SUM(NJ15:NP15)</f>
        <v>3555</v>
      </c>
      <c r="NK54" s="117" t="str">
        <f>IF(NK55&lt;&gt;0,"Error",IF(NK56&lt;&gt;0,"Error","OK"))</f>
        <v>OK</v>
      </c>
      <c r="NR54" s="116">
        <f>SUM(NR15:NX15)</f>
        <v>31467</v>
      </c>
      <c r="NS54" s="117" t="str">
        <f>IF(NS55&lt;&gt;0,"Error",IF(NS56&lt;&gt;0,"Error","OK"))</f>
        <v>OK</v>
      </c>
      <c r="NZ54" s="116">
        <f>SUM(NZ15:OF15)</f>
        <v>56140</v>
      </c>
      <c r="OA54" s="117" t="str">
        <f>IF(OA55&lt;&gt;0,"Error",IF(OA56&lt;&gt;0,"Error","OK"))</f>
        <v>OK</v>
      </c>
      <c r="OH54" s="116">
        <f>SUM(OH15:ON15)</f>
        <v>179001</v>
      </c>
      <c r="OI54" s="117" t="str">
        <f>IF(OI55&lt;&gt;0,"Error",IF(OI56&lt;&gt;0,"Error","OK"))</f>
        <v>OK</v>
      </c>
      <c r="OP54" s="116">
        <f>SUM(OP15:OV15)</f>
        <v>46856</v>
      </c>
      <c r="OQ54" s="117" t="str">
        <f>IF(OQ55&lt;&gt;0,"Error",IF(OQ56&lt;&gt;0,"Error","OK"))</f>
        <v>OK</v>
      </c>
      <c r="OX54" s="116">
        <f>SUM(OX15:PD15)</f>
        <v>45837</v>
      </c>
      <c r="OY54" s="117" t="str">
        <f>IF(OY55&lt;&gt;0,"Error",IF(OY56&lt;&gt;0,"Error","OK"))</f>
        <v>OK</v>
      </c>
      <c r="PF54" s="116">
        <f>SUM(PF15:PL15)</f>
        <v>232</v>
      </c>
      <c r="PG54" s="117" t="str">
        <f>IF(PG55&lt;&gt;0,"Error",IF(PG56&lt;&gt;0,"Error","OK"))</f>
        <v>OK</v>
      </c>
      <c r="PN54" s="116">
        <f>SUM(PN15:PT15)</f>
        <v>23312</v>
      </c>
      <c r="PO54" s="117" t="str">
        <f>IF(PO55&lt;&gt;0,"Error",IF(PO56&lt;&gt;0,"Error","OK"))</f>
        <v>OK</v>
      </c>
      <c r="PV54" s="116">
        <f>SUM(PV15:QB15)</f>
        <v>1654</v>
      </c>
      <c r="PW54" s="117" t="str">
        <f>IF(PW55&lt;&gt;0,"Error",IF(PW56&lt;&gt;0,"Error","OK"))</f>
        <v>OK</v>
      </c>
      <c r="QD54" s="116">
        <f>SUM(QD15:QJ15)</f>
        <v>13896</v>
      </c>
      <c r="QE54" s="117" t="str">
        <f>IF(QE55&lt;&gt;0,"Error",IF(QE56&lt;&gt;0,"Error","OK"))</f>
        <v>OK</v>
      </c>
      <c r="QL54" s="116">
        <f>SUM(QL15:QR15)</f>
        <v>3456</v>
      </c>
      <c r="QM54" s="117" t="str">
        <f>IF(QM55&lt;&gt;0,"Error",IF(QM56&lt;&gt;0,"Error","OK"))</f>
        <v>OK</v>
      </c>
      <c r="QT54" s="116">
        <f>SUM(QT15:QZ15)</f>
        <v>30458</v>
      </c>
      <c r="QU54" s="117" t="str">
        <f>IF(QU55&lt;&gt;0,"Error",IF(QU56&lt;&gt;0,"Error","OK"))</f>
        <v>OK</v>
      </c>
      <c r="RB54" s="116">
        <f>SUM(RB15:RH15)</f>
        <v>54644</v>
      </c>
      <c r="RC54" s="117" t="str">
        <f>IF(RC55&lt;&gt;0,"Error",IF(RC56&lt;&gt;0,"Error","OK"))</f>
        <v>OK</v>
      </c>
      <c r="RJ54" s="116">
        <f>SUM(RJ15:RP15)</f>
        <v>162872</v>
      </c>
      <c r="RK54" s="117" t="str">
        <f>IF(RK55&lt;&gt;0,"Error",IF(RK56&lt;&gt;0,"Error","OK"))</f>
        <v>OK</v>
      </c>
      <c r="RR54" s="116">
        <f>SUM(RR15:RX15)</f>
        <v>42518</v>
      </c>
      <c r="RS54" s="117" t="str">
        <f>IF(RS55&lt;&gt;0,"Error",IF(RS56&lt;&gt;0,"Error","OK"))</f>
        <v>OK</v>
      </c>
      <c r="RZ54" s="116">
        <f>SUM(RZ15:SF15)</f>
        <v>45350</v>
      </c>
      <c r="SA54" s="117" t="str">
        <f>IF(SA55&lt;&gt;0,"Error",IF(SA56&lt;&gt;0,"Error","OK"))</f>
        <v>OK</v>
      </c>
      <c r="SH54" s="116">
        <f>SUM(SH15:SN15)</f>
        <v>195</v>
      </c>
      <c r="SI54" s="117" t="str">
        <f>IF(SI55&lt;&gt;0,"Error",IF(SI56&lt;&gt;0,"Error","OK"))</f>
        <v>OK</v>
      </c>
      <c r="SP54" s="116">
        <f>SUM(SP15:SV15)</f>
        <v>20291</v>
      </c>
      <c r="SQ54" s="117" t="str">
        <f>IF(SQ55&lt;&gt;0,"Error",IF(SQ56&lt;&gt;0,"Error","OK"))</f>
        <v>OK</v>
      </c>
      <c r="SX54" s="116">
        <f>SUM(SX15:TD15)</f>
        <v>1392</v>
      </c>
      <c r="SY54" s="117" t="str">
        <f>IF(SY55&lt;&gt;0,"Error",IF(SY56&lt;&gt;0,"Error","OK"))</f>
        <v>OK</v>
      </c>
      <c r="TF54" s="116">
        <f>SUM(TF15:TL15)</f>
        <v>10872</v>
      </c>
      <c r="TG54" s="117" t="str">
        <f>IF(TG55&lt;&gt;0,"Error",IF(TG56&lt;&gt;0,"Error","OK"))</f>
        <v>OK</v>
      </c>
      <c r="TN54" s="116">
        <f>SUM(TN15:TT15)</f>
        <v>3166</v>
      </c>
      <c r="TO54" s="117" t="str">
        <f>IF(TO55&lt;&gt;0,"Error",IF(TO56&lt;&gt;0,"Error","OK"))</f>
        <v>OK</v>
      </c>
      <c r="TV54" s="116">
        <f>SUM(TV15:UB15)</f>
        <v>28354</v>
      </c>
      <c r="TW54" s="117" t="str">
        <f>IF(TW55&lt;&gt;0,"Error",IF(TW56&lt;&gt;0,"Error","OK"))</f>
        <v>OK</v>
      </c>
      <c r="UD54" s="116">
        <f>SUM(UD15:UJ15)</f>
        <v>53556</v>
      </c>
      <c r="UE54" s="117" t="str">
        <f>IF(UE55&lt;&gt;0,"Error",IF(UE56&lt;&gt;0,"Error","OK"))</f>
        <v>OK</v>
      </c>
      <c r="UL54" s="116">
        <f>SUM(UL15:UR15)</f>
        <v>148246</v>
      </c>
      <c r="UM54" s="117" t="str">
        <f>IF(UM55&lt;&gt;0,"Error",IF(UM56&lt;&gt;0,"Error","OK"))</f>
        <v>OK</v>
      </c>
      <c r="UT54" s="116">
        <f>SUM(UT15:UZ15)</f>
        <v>41813</v>
      </c>
      <c r="UU54" s="117" t="str">
        <f>IF(UU55&lt;&gt;0,"Error",IF(UU56&lt;&gt;0,"Error","OK"))</f>
        <v>OK</v>
      </c>
      <c r="VB54" s="116">
        <f>SUM(VB15:VH15)</f>
        <v>46099</v>
      </c>
      <c r="VC54" s="117" t="str">
        <f>IF(VC55&lt;&gt;0,"Error",IF(VC56&lt;&gt;0,"Error","OK"))</f>
        <v>OK</v>
      </c>
      <c r="VJ54" s="116">
        <f>SUM(VJ15:VP15)</f>
        <v>186</v>
      </c>
      <c r="VK54" s="117" t="str">
        <f>IF(VK55&lt;&gt;0,"Error",IF(VK56&lt;&gt;0,"Error","OK"))</f>
        <v>OK</v>
      </c>
      <c r="VR54" s="116">
        <f>SUM(VR15:VX15)</f>
        <v>20024</v>
      </c>
      <c r="VS54" s="117" t="str">
        <f>IF(VS55&lt;&gt;0,"Error",IF(VS56&lt;&gt;0,"Error","OK"))</f>
        <v>OK</v>
      </c>
      <c r="VZ54" s="116">
        <f>SUM(VZ15:WF15)</f>
        <v>1272</v>
      </c>
      <c r="WA54" s="117" t="str">
        <f>IF(WA55&lt;&gt;0,"Error",IF(WA56&lt;&gt;0,"Error","OK"))</f>
        <v>OK</v>
      </c>
      <c r="WH54" s="116">
        <f>SUM(WH15:WN15)</f>
        <v>10425</v>
      </c>
      <c r="WI54" s="117" t="str">
        <f>IF(WI55&lt;&gt;0,"Error",IF(WI56&lt;&gt;0,"Error","OK"))</f>
        <v>OK</v>
      </c>
      <c r="WP54" s="116">
        <f>SUM(WP15:WV15)</f>
        <v>2731</v>
      </c>
      <c r="WQ54" s="117" t="str">
        <f>IF(WQ55&lt;&gt;0,"Error",IF(WQ56&lt;&gt;0,"Error","OK"))</f>
        <v>OK</v>
      </c>
      <c r="WX54" s="116">
        <f>SUM(WX15:XD15)</f>
        <v>28751</v>
      </c>
      <c r="WY54" s="117" t="str">
        <f>IF(WY55&lt;&gt;0,"Error",IF(WY56&lt;&gt;0,"Error","OK"))</f>
        <v>OK</v>
      </c>
      <c r="XF54" s="116">
        <f>SUM(XF15:XL15)</f>
        <v>50467</v>
      </c>
      <c r="XG54" s="117" t="str">
        <f>IF(XG55&lt;&gt;0,"Error",IF(XG56&lt;&gt;0,"Error","OK"))</f>
        <v>OK</v>
      </c>
      <c r="XN54" s="116">
        <f>SUM(XN15:XT15)</f>
        <v>146688</v>
      </c>
      <c r="XO54" s="117" t="str">
        <f>IF(XO55&lt;&gt;0,"Error",IF(XO56&lt;&gt;0,"Error","OK"))</f>
        <v>OK</v>
      </c>
      <c r="XV54" s="116">
        <f>SUM(XV15:YB15)</f>
        <v>41632</v>
      </c>
      <c r="XW54" s="117" t="str">
        <f>IF(XW55&lt;&gt;0,"Error",IF(XW56&lt;&gt;0,"Error","OK"))</f>
        <v>OK</v>
      </c>
      <c r="YD54" s="116">
        <f>SUM(YD15:YJ15)</f>
        <v>46714</v>
      </c>
      <c r="YE54" s="117" t="str">
        <f>IF(YE55&lt;&gt;0,"Error",IF(YE56&lt;&gt;0,"Error","OK"))</f>
        <v>OK</v>
      </c>
      <c r="YL54" s="116">
        <f>SUM(YL15:YR15)</f>
        <v>238</v>
      </c>
      <c r="YM54" s="117" t="str">
        <f>IF(YM55&lt;&gt;0,"Error",IF(YM56&lt;&gt;0,"Error","OK"))</f>
        <v>OK</v>
      </c>
      <c r="YT54" s="116">
        <f>SUM(YT15:YZ15)</f>
        <v>20535</v>
      </c>
      <c r="YU54" s="117" t="str">
        <f>IF(YU55&lt;&gt;0,"Error",IF(YU56&lt;&gt;0,"Error","OK"))</f>
        <v>OK</v>
      </c>
      <c r="ZB54" s="116">
        <f>SUM(ZB15:ZH15)</f>
        <v>1326</v>
      </c>
      <c r="ZC54" s="117" t="str">
        <f>IF(ZC55&lt;&gt;0,"Error",IF(ZC56&lt;&gt;0,"Error","OK"))</f>
        <v>OK</v>
      </c>
      <c r="ZJ54" s="116">
        <f>SUM(ZJ15:ZP15)</f>
        <v>9897</v>
      </c>
      <c r="ZK54" s="117" t="str">
        <f>IF(ZK55&lt;&gt;0,"Error",IF(ZK56&lt;&gt;0,"Error","OK"))</f>
        <v>OK</v>
      </c>
      <c r="ZR54" s="116">
        <f>SUM(ZR15:ZX15)</f>
        <v>2548</v>
      </c>
      <c r="ZS54" s="117" t="str">
        <f>IF(ZS55&lt;&gt;0,"Error",IF(ZS56&lt;&gt;0,"Error","OK"))</f>
        <v>OK</v>
      </c>
      <c r="ZZ54" s="116">
        <f>SUM(ZZ15:AAF15)</f>
        <v>27825</v>
      </c>
      <c r="AAA54" s="117" t="str">
        <f>IF(AAA55&lt;&gt;0,"Error",IF(AAA56&lt;&gt;0,"Error","OK"))</f>
        <v>OK</v>
      </c>
      <c r="AAH54" s="116">
        <f>SUM(AAH15:AAN15)</f>
        <v>47788</v>
      </c>
      <c r="AAI54" s="117" t="str">
        <f>IF(AAI55&lt;&gt;0,"Error",IF(AAI56&lt;&gt;0,"Error","OK"))</f>
        <v>OK</v>
      </c>
      <c r="AAP54" s="116">
        <f>SUM(AAP15:AAV15)</f>
        <v>148641</v>
      </c>
      <c r="AAQ54" s="117" t="str">
        <f>IF(AAQ55&lt;&gt;0,"Error",IF(AAQ56&lt;&gt;0,"Error","OK"))</f>
        <v>OK</v>
      </c>
      <c r="AAX54" s="116">
        <f>SUM(AAX15:ABD15)</f>
        <v>0</v>
      </c>
      <c r="AAY54" s="117" t="str">
        <f>IF(AAY55&lt;&gt;0,"Error",IF(AAY56&lt;&gt;0,"Error","OK"))</f>
        <v>OK</v>
      </c>
      <c r="ABF54" s="116">
        <f>SUM(ABF15:ABL15)</f>
        <v>0</v>
      </c>
      <c r="ABG54" s="117" t="str">
        <f>IF(ABG55&lt;&gt;0,"Error",IF(ABG56&lt;&gt;0,"Error","OK"))</f>
        <v>OK</v>
      </c>
      <c r="ABN54" s="116">
        <f>SUM(ABN15:ABT15)</f>
        <v>0</v>
      </c>
      <c r="ABO54" s="117" t="str">
        <f>IF(ABO55&lt;&gt;0,"Error",IF(ABO56&lt;&gt;0,"Error","OK"))</f>
        <v>OK</v>
      </c>
      <c r="ABV54" s="116">
        <f>SUM(ABV15:ACB15)</f>
        <v>0</v>
      </c>
      <c r="ABW54" s="117" t="str">
        <f>IF(ABW55&lt;&gt;0,"Error",IF(ABW56&lt;&gt;0,"Error","OK"))</f>
        <v>OK</v>
      </c>
      <c r="ACD54" s="116">
        <f>SUM(ACD15:ACJ15)</f>
        <v>0</v>
      </c>
      <c r="ACE54" s="117" t="str">
        <f>IF(ACE55&lt;&gt;0,"Error",IF(ACE56&lt;&gt;0,"Error","OK"))</f>
        <v>OK</v>
      </c>
      <c r="ACL54" s="116">
        <f>SUM(ACL15:ACR15)</f>
        <v>0</v>
      </c>
      <c r="ACM54" s="117" t="str">
        <f>IF(ACM55&lt;&gt;0,"Error",IF(ACM56&lt;&gt;0,"Error","OK"))</f>
        <v>OK</v>
      </c>
      <c r="ACT54" s="116">
        <f>SUM(ACT15:ACZ15)</f>
        <v>0</v>
      </c>
      <c r="ACU54" s="117" t="str">
        <f>IF(ACU55&lt;&gt;0,"Error",IF(ACU56&lt;&gt;0,"Error","OK"))</f>
        <v>OK</v>
      </c>
      <c r="ADB54" s="116">
        <f>SUM(ADB15:ADH15)</f>
        <v>0</v>
      </c>
      <c r="ADC54" s="117" t="str">
        <f>IF(ADC55&lt;&gt;0,"Error",IF(ADC56&lt;&gt;0,"Error","OK"))</f>
        <v>OK</v>
      </c>
      <c r="ADJ54" s="116">
        <f>SUM(ADJ15:ADP15)</f>
        <v>0</v>
      </c>
      <c r="ADK54" s="117" t="str">
        <f>IF(ADK55&lt;&gt;0,"Error",IF(ADK56&lt;&gt;0,"Error","OK"))</f>
        <v>OK</v>
      </c>
      <c r="ADR54" s="116">
        <f>SUM(ADR15:ADX15)</f>
        <v>0</v>
      </c>
      <c r="ADS54" s="117" t="str">
        <f>IF(ADS55&lt;&gt;0,"Error",IF(ADS56&lt;&gt;0,"Error","OK"))</f>
        <v>OK</v>
      </c>
      <c r="ADZ54" s="116">
        <f>SUM(ADZ15:AEF15)</f>
        <v>0</v>
      </c>
      <c r="AEA54" s="117" t="str">
        <f>IF(AEA55&lt;&gt;0,"Error",IF(AEA56&lt;&gt;0,"Error","OK"))</f>
        <v>OK</v>
      </c>
      <c r="AEH54" s="116">
        <f>SUM(AEH15:AEN15)</f>
        <v>0</v>
      </c>
      <c r="AEI54" s="117" t="str">
        <f>IF(AEI55&lt;&gt;0,"Error",IF(AEI56&lt;&gt;0,"Error","OK"))</f>
        <v>OK</v>
      </c>
      <c r="AEP54" s="116">
        <f>SUM(AEP15:AEV15)</f>
        <v>0</v>
      </c>
      <c r="AEQ54" s="117" t="str">
        <f>IF(AEQ55&lt;&gt;0,"Error",IF(AEQ56&lt;&gt;0,"Error","OK"))</f>
        <v>OK</v>
      </c>
      <c r="AEX54" s="116">
        <f>SUM(AEX15:AFD15)</f>
        <v>0</v>
      </c>
      <c r="AEY54" s="117" t="str">
        <f>IF(AEY55&lt;&gt;0,"Error",IF(AEY56&lt;&gt;0,"Error","OK"))</f>
        <v>OK</v>
      </c>
      <c r="AFF54" s="116">
        <f>SUM(AFF15:AFL15)</f>
        <v>0</v>
      </c>
      <c r="AFG54" s="117" t="str">
        <f>IF(AFG55&lt;&gt;0,"Error",IF(AFG56&lt;&gt;0,"Error","OK"))</f>
        <v>OK</v>
      </c>
      <c r="AFN54" s="116">
        <f>SUM(AFN15:AFT15)</f>
        <v>0</v>
      </c>
      <c r="AFO54" s="117" t="str">
        <f>IF(AFO55&lt;&gt;0,"Error",IF(AFO56&lt;&gt;0,"Error","OK"))</f>
        <v>OK</v>
      </c>
      <c r="AFV54" s="116">
        <f>SUM(AFV15:AGB15)</f>
        <v>0</v>
      </c>
      <c r="AFW54" s="117" t="str">
        <f>IF(AFW55&lt;&gt;0,"Error",IF(AFW56&lt;&gt;0,"Error","OK"))</f>
        <v>OK</v>
      </c>
      <c r="AGD54" s="116">
        <f>SUM(AGD15:AGJ15)</f>
        <v>0</v>
      </c>
      <c r="AGE54" s="117" t="str">
        <f>IF(AGE55&lt;&gt;0,"Error",IF(AGE56&lt;&gt;0,"Error","OK"))</f>
        <v>OK</v>
      </c>
      <c r="AGL54" s="116">
        <f>SUM(AGL15:AGR15)</f>
        <v>0</v>
      </c>
      <c r="AGM54" s="117" t="str">
        <f>IF(AGM55&lt;&gt;0,"Error",IF(AGM56&lt;&gt;0,"Error","OK"))</f>
        <v>OK</v>
      </c>
      <c r="AGT54" s="116">
        <f>SUM(AGT15:AGZ15)</f>
        <v>0</v>
      </c>
      <c r="AGU54" s="117" t="str">
        <f>IF(AGU55&lt;&gt;0,"Error",IF(AGU56&lt;&gt;0,"Error","OK"))</f>
        <v>OK</v>
      </c>
      <c r="AHB54" s="116">
        <f>SUM(AHB15:AHH15)</f>
        <v>0</v>
      </c>
      <c r="AHC54" s="117" t="str">
        <f>IF(AHC55&lt;&gt;0,"Error",IF(AHC56&lt;&gt;0,"Error","OK"))</f>
        <v>OK</v>
      </c>
      <c r="AHJ54" s="116">
        <f>SUM(AHJ15:AHP15)</f>
        <v>0</v>
      </c>
      <c r="AHK54" s="117" t="str">
        <f>IF(AHK55&lt;&gt;0,"Error",IF(AHK56&lt;&gt;0,"Error","OK"))</f>
        <v>OK</v>
      </c>
      <c r="AHR54" s="116">
        <f>SUM(AHR15:AHX15)</f>
        <v>0</v>
      </c>
      <c r="AHS54" s="117" t="str">
        <f>IF(AHS55&lt;&gt;0,"Error",IF(AHS56&lt;&gt;0,"Error","OK"))</f>
        <v>OK</v>
      </c>
      <c r="AHZ54" s="116">
        <f>SUM(AHZ15:AIF15)</f>
        <v>0</v>
      </c>
      <c r="AIA54" s="117" t="str">
        <f>IF(AIA55&lt;&gt;0,"Error",IF(AIA56&lt;&gt;0,"Error","OK"))</f>
        <v>OK</v>
      </c>
      <c r="AIH54" s="116">
        <f>SUM(AIH15:AIN15)</f>
        <v>0</v>
      </c>
      <c r="AII54" s="117" t="str">
        <f>IF(AII55&lt;&gt;0,"Error",IF(AII56&lt;&gt;0,"Error","OK"))</f>
        <v>OK</v>
      </c>
      <c r="AIP54" s="116">
        <f>SUM(AIP15:AIV15)</f>
        <v>0</v>
      </c>
      <c r="AIQ54" s="117" t="str">
        <f>IF(AIQ55&lt;&gt;0,"Error",IF(AIQ56&lt;&gt;0,"Error","OK"))</f>
        <v>OK</v>
      </c>
      <c r="AIX54" s="116">
        <f>SUM(AIX15:AJD15)</f>
        <v>0</v>
      </c>
      <c r="AIY54" s="117" t="str">
        <f>IF(AIY55&lt;&gt;0,"Error",IF(AIY56&lt;&gt;0,"Error","OK"))</f>
        <v>OK</v>
      </c>
      <c r="AJF54" s="116">
        <f>SUM(AJF15:AJL15)</f>
        <v>0</v>
      </c>
      <c r="AJG54" s="117" t="str">
        <f>IF(AJG55&lt;&gt;0,"Error",IF(AJG56&lt;&gt;0,"Error","OK"))</f>
        <v>OK</v>
      </c>
      <c r="AJN54" s="116">
        <f>SUM(AJN15:AJT15)</f>
        <v>0</v>
      </c>
      <c r="AJO54" s="117" t="str">
        <f>IF(AJO55&lt;&gt;0,"Error",IF(AJO56&lt;&gt;0,"Error","OK"))</f>
        <v>OK</v>
      </c>
      <c r="AJV54" s="116">
        <f>SUM(AJV15:AKB15)</f>
        <v>0</v>
      </c>
      <c r="AJW54" s="117" t="str">
        <f>IF(AJW55&lt;&gt;0,"Error",IF(AJW56&lt;&gt;0,"Error","OK"))</f>
        <v>OK</v>
      </c>
      <c r="AKD54" s="116">
        <f>SUM(AKD15:AKJ15)</f>
        <v>0</v>
      </c>
      <c r="AKE54" s="117" t="str">
        <f>IF(AKE55&lt;&gt;0,"Error",IF(AKE56&lt;&gt;0,"Error","OK"))</f>
        <v>OK</v>
      </c>
      <c r="AKL54" s="116">
        <f>SUM(AKL15:AKR15)</f>
        <v>0</v>
      </c>
      <c r="AKM54" s="117" t="str">
        <f>IF(AKM55&lt;&gt;0,"Error",IF(AKM56&lt;&gt;0,"Error","OK"))</f>
        <v>OK</v>
      </c>
      <c r="AKT54" s="116">
        <f>SUM(AKT15:AKZ15)</f>
        <v>0</v>
      </c>
      <c r="AKU54" s="117" t="str">
        <f>IF(AKU55&lt;&gt;0,"Error",IF(AKU56&lt;&gt;0,"Error","OK"))</f>
        <v>OK</v>
      </c>
      <c r="ALB54" s="116">
        <f>SUM(ALB15:ALH15)</f>
        <v>0</v>
      </c>
      <c r="ALC54" s="117" t="str">
        <f>IF(ALC55&lt;&gt;0,"Error",IF(ALC56&lt;&gt;0,"Error","OK"))</f>
        <v>OK</v>
      </c>
      <c r="ALJ54" s="116">
        <f>SUM(ALJ15:ALP15)</f>
        <v>0</v>
      </c>
      <c r="ALK54" s="117" t="str">
        <f>IF(ALK55&lt;&gt;0,"Error",IF(ALK56&lt;&gt;0,"Error","OK"))</f>
        <v>OK</v>
      </c>
      <c r="ALR54" s="116">
        <f>SUM(ALR15:ALX15)</f>
        <v>0</v>
      </c>
      <c r="ALS54" s="117" t="str">
        <f>IF(ALS55&lt;&gt;0,"Error",IF(ALS56&lt;&gt;0,"Error","OK"))</f>
        <v>OK</v>
      </c>
      <c r="ALZ54" s="116">
        <f>SUM(ALZ15:AMF15)</f>
        <v>0</v>
      </c>
      <c r="AMA54" s="117" t="str">
        <f>IF(AMA55&lt;&gt;0,"Error",IF(AMA56&lt;&gt;0,"Error","OK"))</f>
        <v>OK</v>
      </c>
      <c r="AMH54" s="116">
        <f>SUM(AMH15:AMN15)</f>
        <v>0</v>
      </c>
      <c r="AMI54" s="117" t="str">
        <f>IF(AMI55&lt;&gt;0,"Error",IF(AMI56&lt;&gt;0,"Error","OK"))</f>
        <v>OK</v>
      </c>
      <c r="AMP54" s="116">
        <f>SUM(AMP15:AMV15)</f>
        <v>0</v>
      </c>
      <c r="AMQ54" s="117" t="str">
        <f>IF(AMQ55&lt;&gt;0,"Error",IF(AMQ56&lt;&gt;0,"Error","OK"))</f>
        <v>OK</v>
      </c>
      <c r="AMX54" s="116">
        <f>SUM(AMX15:AND15)</f>
        <v>0</v>
      </c>
      <c r="AMY54" s="117" t="str">
        <f>IF(AMY55&lt;&gt;0,"Error",IF(AMY56&lt;&gt;0,"Error","OK"))</f>
        <v>OK</v>
      </c>
      <c r="ANF54" s="116">
        <f>SUM(ANF15:ANL15)</f>
        <v>0</v>
      </c>
      <c r="ANG54" s="117" t="str">
        <f>IF(ANG55&lt;&gt;0,"Error",IF(ANG56&lt;&gt;0,"Error","OK"))</f>
        <v>OK</v>
      </c>
      <c r="ANN54" s="116">
        <f>SUM(ANN15:ANT15)</f>
        <v>0</v>
      </c>
      <c r="ANO54" s="117" t="str">
        <f>IF(ANO55&lt;&gt;0,"Error",IF(ANO56&lt;&gt;0,"Error","OK"))</f>
        <v>OK</v>
      </c>
      <c r="ANV54" s="116">
        <f>SUM(ANV15:AOB15)</f>
        <v>0</v>
      </c>
      <c r="ANW54" s="117" t="str">
        <f>IF(ANW55&lt;&gt;0,"Error",IF(ANW56&lt;&gt;0,"Error","OK"))</f>
        <v>OK</v>
      </c>
      <c r="AOD54" s="116">
        <f>SUM(AOD15:AOJ15)</f>
        <v>0</v>
      </c>
      <c r="AOE54" s="117" t="str">
        <f>IF(AOE55&lt;&gt;0,"Error",IF(AOE56&lt;&gt;0,"Error","OK"))</f>
        <v>OK</v>
      </c>
      <c r="AOL54" s="116">
        <f>SUM(AOL15:AOR15)</f>
        <v>0</v>
      </c>
      <c r="AOM54" s="117" t="str">
        <f>IF(AOM55&lt;&gt;0,"Error",IF(AOM56&lt;&gt;0,"Error","OK"))</f>
        <v>OK</v>
      </c>
      <c r="AOT54" s="116">
        <f>SUM(AOT15:AOZ15)</f>
        <v>0</v>
      </c>
      <c r="AOU54" s="117" t="str">
        <f>IF(AOU55&lt;&gt;0,"Error",IF(AOU56&lt;&gt;0,"Error","OK"))</f>
        <v>OK</v>
      </c>
      <c r="APB54" s="116">
        <f>SUM(APB15:APH15)</f>
        <v>0</v>
      </c>
      <c r="APC54" s="117" t="str">
        <f>IF(APC55&lt;&gt;0,"Error",IF(APC56&lt;&gt;0,"Error","OK"))</f>
        <v>OK</v>
      </c>
      <c r="APJ54" s="116">
        <f>SUM(APJ15:APP15)</f>
        <v>0</v>
      </c>
      <c r="APK54" s="117" t="str">
        <f>IF(APK55&lt;&gt;0,"Error",IF(APK56&lt;&gt;0,"Error","OK"))</f>
        <v>OK</v>
      </c>
      <c r="APR54" s="116">
        <f>SUM(APR15:APX15)</f>
        <v>0</v>
      </c>
      <c r="APS54" s="117" t="str">
        <f>IF(APS55&lt;&gt;0,"Error",IF(APS56&lt;&gt;0,"Error","OK"))</f>
        <v>OK</v>
      </c>
      <c r="APZ54" s="116">
        <f>SUM(APZ15:AQF15)</f>
        <v>0</v>
      </c>
      <c r="AQA54" s="117" t="str">
        <f>IF(AQA55&lt;&gt;0,"Error",IF(AQA56&lt;&gt;0,"Error","OK"))</f>
        <v>OK</v>
      </c>
      <c r="AQH54" s="116">
        <f>SUM(AQH15:AQN15)</f>
        <v>0</v>
      </c>
      <c r="AQI54" s="117" t="str">
        <f>IF(AQI55&lt;&gt;0,"Error",IF(AQI56&lt;&gt;0,"Error","OK"))</f>
        <v>OK</v>
      </c>
      <c r="AQP54" s="116">
        <f>SUM(AQP15:AQV15)</f>
        <v>0</v>
      </c>
      <c r="AQQ54" s="117" t="str">
        <f>IF(AQQ55&lt;&gt;0,"Error",IF(AQQ56&lt;&gt;0,"Error","OK"))</f>
        <v>OK</v>
      </c>
      <c r="AQX54" s="116">
        <f>SUM(AQX15:ARD15)</f>
        <v>0</v>
      </c>
      <c r="AQY54" s="117" t="str">
        <f>IF(AQY55&lt;&gt;0,"Error",IF(AQY56&lt;&gt;0,"Error","OK"))</f>
        <v>OK</v>
      </c>
      <c r="ARF54" s="116">
        <f>SUM(ARF15:ARL15)</f>
        <v>0</v>
      </c>
      <c r="ARG54" s="117" t="str">
        <f>IF(ARG55&lt;&gt;0,"Error",IF(ARG56&lt;&gt;0,"Error","OK"))</f>
        <v>OK</v>
      </c>
      <c r="ARN54" s="116">
        <f>SUM(ARN15:ART15)</f>
        <v>0</v>
      </c>
      <c r="ARO54" s="117" t="str">
        <f>IF(ARO55&lt;&gt;0,"Error",IF(ARO56&lt;&gt;0,"Error","OK"))</f>
        <v>OK</v>
      </c>
      <c r="ARV54" s="116">
        <f>SUM(ARV15:ASB15)</f>
        <v>0</v>
      </c>
      <c r="ARW54" s="117" t="str">
        <f>IF(ARW55&lt;&gt;0,"Error",IF(ARW56&lt;&gt;0,"Error","OK"))</f>
        <v>OK</v>
      </c>
      <c r="ASD54" s="116">
        <f>SUM(ASD15:ASJ15)</f>
        <v>0</v>
      </c>
      <c r="ASE54" s="117" t="str">
        <f>IF(ASE55&lt;&gt;0,"Error",IF(ASE56&lt;&gt;0,"Error","OK"))</f>
        <v>OK</v>
      </c>
      <c r="ASL54" s="116">
        <f>SUM(ASL15:ASR15)</f>
        <v>0</v>
      </c>
      <c r="ASM54" s="117" t="str">
        <f>IF(ASM55&lt;&gt;0,"Error",IF(ASM56&lt;&gt;0,"Error","OK"))</f>
        <v>OK</v>
      </c>
      <c r="AST54" s="116">
        <f>SUM(AST15:ASZ15)</f>
        <v>0</v>
      </c>
      <c r="ASU54" s="117" t="str">
        <f>IF(ASU55&lt;&gt;0,"Error",IF(ASU56&lt;&gt;0,"Error","OK"))</f>
        <v>OK</v>
      </c>
      <c r="ATB54" s="116">
        <f>SUM(ATB15:ATH15)</f>
        <v>0</v>
      </c>
      <c r="ATC54" s="117" t="str">
        <f>IF(ATC55&lt;&gt;0,"Error",IF(ATC56&lt;&gt;0,"Error","OK"))</f>
        <v>OK</v>
      </c>
      <c r="ATJ54" s="116">
        <f>SUM(ATJ15:ATP15)</f>
        <v>0</v>
      </c>
      <c r="ATK54" s="117" t="str">
        <f>IF(ATK55&lt;&gt;0,"Error",IF(ATK56&lt;&gt;0,"Error","OK"))</f>
        <v>OK</v>
      </c>
      <c r="ATR54" s="116">
        <f>SUM(ATR15:ATX15)</f>
        <v>0</v>
      </c>
      <c r="ATS54" s="117" t="str">
        <f>IF(ATS55&lt;&gt;0,"Error",IF(ATS56&lt;&gt;0,"Error","OK"))</f>
        <v>OK</v>
      </c>
      <c r="ATZ54" s="116">
        <f>SUM(ATZ15:AUF15)</f>
        <v>0</v>
      </c>
      <c r="AUA54" s="117" t="str">
        <f>IF(AUA55&lt;&gt;0,"Error",IF(AUA56&lt;&gt;0,"Error","OK"))</f>
        <v>OK</v>
      </c>
      <c r="AUH54" s="116">
        <f>SUM(AUH15:AUN15)</f>
        <v>0</v>
      </c>
      <c r="AUI54" s="117" t="str">
        <f>IF(AUI55&lt;&gt;0,"Error",IF(AUI56&lt;&gt;0,"Error","OK"))</f>
        <v>OK</v>
      </c>
      <c r="AUP54" s="116">
        <f>SUM(AUP15:AUV15)</f>
        <v>0</v>
      </c>
      <c r="AUQ54" s="117" t="str">
        <f>IF(AUQ55&lt;&gt;0,"Error",IF(AUQ56&lt;&gt;0,"Error","OK"))</f>
        <v>OK</v>
      </c>
      <c r="AUX54" s="116">
        <f>SUM(AUX15:AVD15)</f>
        <v>0</v>
      </c>
      <c r="AUY54" s="117" t="str">
        <f>IF(AUY55&lt;&gt;0,"Error",IF(AUY56&lt;&gt;0,"Error","OK"))</f>
        <v>OK</v>
      </c>
      <c r="AVF54" s="116">
        <f>SUM(AVF15:AVL15)</f>
        <v>0</v>
      </c>
      <c r="AVG54" s="117" t="str">
        <f>IF(AVG55&lt;&gt;0,"Error",IF(AVG56&lt;&gt;0,"Error","OK"))</f>
        <v>OK</v>
      </c>
      <c r="AVN54" s="116">
        <f>SUM(AVN15:AVT15)</f>
        <v>0</v>
      </c>
      <c r="AVO54" s="117" t="str">
        <f>IF(AVO55&lt;&gt;0,"Error",IF(AVO56&lt;&gt;0,"Error","OK"))</f>
        <v>OK</v>
      </c>
      <c r="AVV54" s="116">
        <f>SUM(AVV15:AWB15)</f>
        <v>0</v>
      </c>
      <c r="AVW54" s="117" t="str">
        <f>IF(AVW55&lt;&gt;0,"Error",IF(AVW56&lt;&gt;0,"Error","OK"))</f>
        <v>OK</v>
      </c>
      <c r="AWD54" s="116">
        <f>SUM(AWD15:AWJ15)</f>
        <v>0</v>
      </c>
      <c r="AWE54" s="117" t="str">
        <f>IF(AWE55&lt;&gt;0,"Error",IF(AWE56&lt;&gt;0,"Error","OK"))</f>
        <v>OK</v>
      </c>
      <c r="AWL54" s="116">
        <f>SUM(AWL15:AWR15)</f>
        <v>0</v>
      </c>
      <c r="AWM54" s="117" t="str">
        <f>IF(AWM55&lt;&gt;0,"Error",IF(AWM56&lt;&gt;0,"Error","OK"))</f>
        <v>OK</v>
      </c>
      <c r="AWT54" s="116">
        <f>SUM(AWT15:AWZ15)</f>
        <v>0</v>
      </c>
      <c r="AWU54" s="117" t="str">
        <f>IF(AWU55&lt;&gt;0,"Error",IF(AWU56&lt;&gt;0,"Error","OK"))</f>
        <v>OK</v>
      </c>
      <c r="AXB54" s="116">
        <f>SUM(AXB15:AXH15)</f>
        <v>0</v>
      </c>
      <c r="AXC54" s="117" t="str">
        <f>IF(AXC55&lt;&gt;0,"Error",IF(AXC56&lt;&gt;0,"Error","OK"))</f>
        <v>OK</v>
      </c>
      <c r="AXJ54" s="116">
        <f>SUM(AXJ15:AXP15)</f>
        <v>0</v>
      </c>
      <c r="AXK54" s="117" t="str">
        <f>IF(AXK55&lt;&gt;0,"Error",IF(AXK56&lt;&gt;0,"Error","OK"))</f>
        <v>OK</v>
      </c>
      <c r="AXR54" s="116">
        <f>SUM(AXR15:AXX15)</f>
        <v>0</v>
      </c>
      <c r="AXS54" s="117" t="str">
        <f>IF(AXS55&lt;&gt;0,"Error",IF(AXS56&lt;&gt;0,"Error","OK"))</f>
        <v>OK</v>
      </c>
      <c r="AXZ54" s="116">
        <f>SUM(AXZ15:AYF15)</f>
        <v>0</v>
      </c>
      <c r="AYA54" s="117" t="str">
        <f>IF(AYA55&lt;&gt;0,"Error",IF(AYA56&lt;&gt;0,"Error","OK"))</f>
        <v>OK</v>
      </c>
      <c r="AYH54" s="116">
        <f>SUM(AYH15:AYN15)</f>
        <v>0</v>
      </c>
      <c r="AYI54" s="117" t="str">
        <f>IF(AYI55&lt;&gt;0,"Error",IF(AYI56&lt;&gt;0,"Error","OK"))</f>
        <v>OK</v>
      </c>
      <c r="AYP54" s="116">
        <f>SUM(AYP15:AYV15)</f>
        <v>0</v>
      </c>
      <c r="AYQ54" s="117" t="str">
        <f>IF(AYQ55&lt;&gt;0,"Error",IF(AYQ56&lt;&gt;0,"Error","OK"))</f>
        <v>OK</v>
      </c>
      <c r="AYX54" s="116">
        <f>SUM(AYX15:AZD15)</f>
        <v>0</v>
      </c>
      <c r="AYY54" s="117" t="str">
        <f>IF(AYY55&lt;&gt;0,"Error",IF(AYY56&lt;&gt;0,"Error","OK"))</f>
        <v>OK</v>
      </c>
      <c r="AZF54" s="116">
        <f>SUM(AZF15:AZL15)</f>
        <v>0</v>
      </c>
      <c r="AZG54" s="117" t="str">
        <f>IF(AZG55&lt;&gt;0,"Error",IF(AZG56&lt;&gt;0,"Error","OK"))</f>
        <v>OK</v>
      </c>
      <c r="AZN54" s="116">
        <f>SUM(AZN15:AZT15)</f>
        <v>0</v>
      </c>
      <c r="AZO54" s="117" t="str">
        <f>IF(AZO55&lt;&gt;0,"Error",IF(AZO56&lt;&gt;0,"Error","OK"))</f>
        <v>OK</v>
      </c>
      <c r="AZV54" s="116">
        <f>SUM(AZV15:BAB15)</f>
        <v>0</v>
      </c>
      <c r="AZW54" s="117" t="str">
        <f>IF(AZW55&lt;&gt;0,"Error",IF(AZW56&lt;&gt;0,"Error","OK"))</f>
        <v>OK</v>
      </c>
      <c r="BAD54" s="116">
        <f>SUM(BAD15:BAJ15)</f>
        <v>0</v>
      </c>
      <c r="BAE54" s="117" t="str">
        <f>IF(BAE55&lt;&gt;0,"Error",IF(BAE56&lt;&gt;0,"Error","OK"))</f>
        <v>OK</v>
      </c>
      <c r="BAL54" s="116">
        <f>SUM(BAL15:BAR15)</f>
        <v>0</v>
      </c>
      <c r="BAM54" s="117" t="str">
        <f>IF(BAM55&lt;&gt;0,"Error",IF(BAM56&lt;&gt;0,"Error","OK"))</f>
        <v>OK</v>
      </c>
      <c r="BAT54" s="116">
        <f>SUM(BAT15:BAZ15)</f>
        <v>0</v>
      </c>
      <c r="BAU54" s="117" t="str">
        <f>IF(BAU55&lt;&gt;0,"Error",IF(BAU56&lt;&gt;0,"Error","OK"))</f>
        <v>OK</v>
      </c>
      <c r="BBB54" s="116">
        <f>SUM(BBB15:BBH15)</f>
        <v>0</v>
      </c>
      <c r="BBC54" s="117" t="str">
        <f>IF(BBC55&lt;&gt;0,"Error",IF(BBC56&lt;&gt;0,"Error","OK"))</f>
        <v>OK</v>
      </c>
      <c r="BBJ54" s="116">
        <f>SUM(BBJ15:BBP15)</f>
        <v>0</v>
      </c>
      <c r="BBK54" s="117" t="str">
        <f>IF(BBK55&lt;&gt;0,"Error",IF(BBK56&lt;&gt;0,"Error","OK"))</f>
        <v>OK</v>
      </c>
      <c r="BBR54" s="116">
        <f>SUM(BBR15:BBX15)</f>
        <v>0</v>
      </c>
      <c r="BBS54" s="117" t="str">
        <f>IF(BBS55&lt;&gt;0,"Error",IF(BBS56&lt;&gt;0,"Error","OK"))</f>
        <v>OK</v>
      </c>
      <c r="BBZ54" s="116">
        <f>SUM(BBZ15:BCF15)</f>
        <v>0</v>
      </c>
      <c r="BCA54" s="117" t="str">
        <f>IF(BCA55&lt;&gt;0,"Error",IF(BCA56&lt;&gt;0,"Error","OK"))</f>
        <v>OK</v>
      </c>
      <c r="BCH54" s="116">
        <f>SUM(BCH15:BCN15)</f>
        <v>0</v>
      </c>
      <c r="BCI54" s="117" t="str">
        <f>IF(BCI55&lt;&gt;0,"Error",IF(BCI56&lt;&gt;0,"Error","OK"))</f>
        <v>OK</v>
      </c>
      <c r="BCP54" s="116">
        <f>SUM(BCP15:BCV15)</f>
        <v>0</v>
      </c>
      <c r="BCQ54" s="117" t="str">
        <f>IF(BCQ55&lt;&gt;0,"Error",IF(BCQ56&lt;&gt;0,"Error","OK"))</f>
        <v>OK</v>
      </c>
      <c r="BCX54" s="116">
        <f>SUM(BCX15:BDD15)</f>
        <v>0</v>
      </c>
      <c r="BCY54" s="117" t="str">
        <f>IF(BCY55&lt;&gt;0,"Error",IF(BCY56&lt;&gt;0,"Error","OK"))</f>
        <v>OK</v>
      </c>
      <c r="BDF54" s="116">
        <f>SUM(BDF15:BDL15)</f>
        <v>0</v>
      </c>
      <c r="BDG54" s="117" t="str">
        <f>IF(BDG55&lt;&gt;0,"Error",IF(BDG56&lt;&gt;0,"Error","OK"))</f>
        <v>OK</v>
      </c>
      <c r="BDN54" s="116">
        <f>SUM(BDN15:BDT15)</f>
        <v>0</v>
      </c>
      <c r="BDO54" s="117" t="str">
        <f>IF(BDO55&lt;&gt;0,"Error",IF(BDO56&lt;&gt;0,"Error","OK"))</f>
        <v>OK</v>
      </c>
      <c r="BDV54" s="116">
        <f>SUM(BDV15:BEB15)</f>
        <v>0</v>
      </c>
      <c r="BDW54" s="117" t="str">
        <f>IF(BDW55&lt;&gt;0,"Error",IF(BDW56&lt;&gt;0,"Error","OK"))</f>
        <v>OK</v>
      </c>
      <c r="BED54" s="116">
        <f>SUM(BED15:BEJ15)</f>
        <v>0</v>
      </c>
      <c r="BEE54" s="117" t="str">
        <f>IF(BEE55&lt;&gt;0,"Error",IF(BEE56&lt;&gt;0,"Error","OK"))</f>
        <v>OK</v>
      </c>
      <c r="BEL54" s="116">
        <f>SUM(BEL15:BER15)</f>
        <v>0</v>
      </c>
      <c r="BEM54" s="117" t="str">
        <f>IF(BEM55&lt;&gt;0,"Error",IF(BEM56&lt;&gt;0,"Error","OK"))</f>
        <v>OK</v>
      </c>
      <c r="BET54" s="116">
        <f>SUM(BET15:BEZ15)</f>
        <v>0</v>
      </c>
      <c r="BEU54" s="117" t="str">
        <f>IF(BEU55&lt;&gt;0,"Error",IF(BEU56&lt;&gt;0,"Error","OK"))</f>
        <v>OK</v>
      </c>
      <c r="BFB54" s="116">
        <f>SUM(BFB15:BFH15)</f>
        <v>0</v>
      </c>
      <c r="BFC54" s="117" t="str">
        <f>IF(BFC55&lt;&gt;0,"Error",IF(BFC56&lt;&gt;0,"Error","OK"))</f>
        <v>OK</v>
      </c>
      <c r="BFJ54" s="116">
        <f>SUM(BFJ15:BFP15)</f>
        <v>0</v>
      </c>
      <c r="BFK54" s="117" t="str">
        <f>IF(BFK55&lt;&gt;0,"Error",IF(BFK56&lt;&gt;0,"Error","OK"))</f>
        <v>OK</v>
      </c>
    </row>
    <row r="55" spans="1:1524" s="115" customFormat="1" hidden="1" x14ac:dyDescent="0.35">
      <c r="B55" s="118"/>
      <c r="C55" s="114"/>
      <c r="D55" s="114"/>
      <c r="F55" s="116">
        <f>SUM(F17:L44)</f>
        <v>43667</v>
      </c>
      <c r="G55" s="119">
        <f>F54-F55</f>
        <v>0</v>
      </c>
      <c r="N55" s="116">
        <f>SUM(N17:T44)</f>
        <v>46890</v>
      </c>
      <c r="O55" s="119">
        <f>N54-N55</f>
        <v>0</v>
      </c>
      <c r="V55" s="116">
        <f>SUM(V17:AB44)</f>
        <v>192</v>
      </c>
      <c r="W55" s="119">
        <f>V54-V55</f>
        <v>0</v>
      </c>
      <c r="AD55" s="116">
        <f>SUM(AD17:AJ44)</f>
        <v>19139</v>
      </c>
      <c r="AE55" s="119">
        <f>AD54-AD55</f>
        <v>0</v>
      </c>
      <c r="AL55" s="116">
        <f>SUM(AL17:AR44)</f>
        <v>1183</v>
      </c>
      <c r="AM55" s="119">
        <f>AL54-AL55</f>
        <v>0</v>
      </c>
      <c r="AT55" s="116">
        <f>SUM(AT17:AZ44)</f>
        <v>9925</v>
      </c>
      <c r="AU55" s="119">
        <f>AT54-AT55</f>
        <v>0</v>
      </c>
      <c r="BB55" s="116">
        <f>SUM(BB17:BH44)</f>
        <v>2675</v>
      </c>
      <c r="BC55" s="119">
        <f>BB54-BB55</f>
        <v>0</v>
      </c>
      <c r="BJ55" s="116">
        <f>SUM(BJ17:BP44)</f>
        <v>28821</v>
      </c>
      <c r="BK55" s="119">
        <f>BJ54-BJ55</f>
        <v>0</v>
      </c>
      <c r="BR55" s="116">
        <f>SUM(BR17:BX44)</f>
        <v>57362</v>
      </c>
      <c r="BS55" s="119">
        <f>BR54-BR55</f>
        <v>0</v>
      </c>
      <c r="BZ55" s="116">
        <f>SUM(BZ17:CF44)</f>
        <v>162294</v>
      </c>
      <c r="CA55" s="119">
        <f>BZ54-BZ55</f>
        <v>0</v>
      </c>
      <c r="CH55" s="116">
        <f>SUM(CH17:CN44)</f>
        <v>44632</v>
      </c>
      <c r="CI55" s="119">
        <f>CH54-CH55</f>
        <v>0</v>
      </c>
      <c r="CP55" s="116">
        <f>SUM(CP17:CV44)</f>
        <v>48083</v>
      </c>
      <c r="CQ55" s="119">
        <f>CP54-CP55</f>
        <v>0</v>
      </c>
      <c r="CX55" s="116">
        <f>SUM(CX17:DD44)</f>
        <v>214</v>
      </c>
      <c r="CY55" s="119">
        <f>CX54-CX55</f>
        <v>0</v>
      </c>
      <c r="DF55" s="116">
        <f>SUM(DF17:DL44)</f>
        <v>19496</v>
      </c>
      <c r="DG55" s="119">
        <f>DF54-DF55</f>
        <v>0</v>
      </c>
      <c r="DN55" s="116">
        <f>SUM(DN17:DT44)</f>
        <v>1303</v>
      </c>
      <c r="DO55" s="119">
        <f>DN54-DN55</f>
        <v>0</v>
      </c>
      <c r="DV55" s="116">
        <f>SUM(DV17:EB44)</f>
        <v>10613</v>
      </c>
      <c r="DW55" s="119">
        <f>DV54-DV55</f>
        <v>0</v>
      </c>
      <c r="ED55" s="116">
        <f>SUM(ED17:EJ44)</f>
        <v>2764</v>
      </c>
      <c r="EE55" s="119">
        <f>ED54-ED55</f>
        <v>0</v>
      </c>
      <c r="EL55" s="116">
        <f>SUM(EL17:ER44)</f>
        <v>30194</v>
      </c>
      <c r="EM55" s="119">
        <f>EL54-EL55</f>
        <v>0</v>
      </c>
      <c r="ET55" s="116">
        <f>SUM(ET17:EZ44)</f>
        <v>58466</v>
      </c>
      <c r="EU55" s="119">
        <f>ET54-ET55</f>
        <v>0</v>
      </c>
      <c r="FB55" s="116">
        <f>SUM(FB17:FH44)</f>
        <v>168367</v>
      </c>
      <c r="FC55" s="119">
        <f>FB54-FB55</f>
        <v>0</v>
      </c>
      <c r="FJ55" s="116">
        <f>SUM(FJ17:FP44)</f>
        <v>43066</v>
      </c>
      <c r="FK55" s="119">
        <f>FJ54-FJ55</f>
        <v>0</v>
      </c>
      <c r="FR55" s="116">
        <f>SUM(FR17:FX44)</f>
        <v>47068</v>
      </c>
      <c r="FS55" s="119">
        <f>FR54-FR55</f>
        <v>0</v>
      </c>
      <c r="FZ55" s="116">
        <f>SUM(FZ17:GF44)</f>
        <v>271</v>
      </c>
      <c r="GA55" s="119">
        <f>FZ54-FZ55</f>
        <v>0</v>
      </c>
      <c r="GH55" s="116">
        <f>SUM(GH17:GN44)</f>
        <v>19509</v>
      </c>
      <c r="GI55" s="119">
        <f>GH54-GH55</f>
        <v>0</v>
      </c>
      <c r="GP55" s="116">
        <f>SUM(GP17:GV44)</f>
        <v>1493</v>
      </c>
      <c r="GQ55" s="119">
        <f>GP54-GP55</f>
        <v>0</v>
      </c>
      <c r="GX55" s="116">
        <f>SUM(GX17:HD44)</f>
        <v>10658</v>
      </c>
      <c r="GY55" s="119">
        <f>GX54-GX55</f>
        <v>0</v>
      </c>
      <c r="HF55" s="116">
        <f>SUM(HF17:HL44)</f>
        <v>2712</v>
      </c>
      <c r="HG55" s="119">
        <f>HF54-HF55</f>
        <v>0</v>
      </c>
      <c r="HN55" s="116">
        <f>SUM(HN17:HT44)</f>
        <v>30932</v>
      </c>
      <c r="HO55" s="119">
        <f>HN54-HN55</f>
        <v>0</v>
      </c>
      <c r="HV55" s="116">
        <f>SUM(HV17:IB44)</f>
        <v>56850</v>
      </c>
      <c r="HW55" s="119">
        <f>HV54-HV55</f>
        <v>0</v>
      </c>
      <c r="ID55" s="116">
        <f>SUM(ID17:IJ44)</f>
        <v>166765</v>
      </c>
      <c r="IE55" s="119">
        <f>ID54-ID55</f>
        <v>0</v>
      </c>
      <c r="IL55" s="116">
        <f>SUM(IL17:IR44)</f>
        <v>43296</v>
      </c>
      <c r="IM55" s="119">
        <f>IL54-IL55</f>
        <v>0</v>
      </c>
      <c r="IT55" s="116">
        <f>SUM(IT17:IZ44)</f>
        <v>46838</v>
      </c>
      <c r="IU55" s="119">
        <f>IT54-IT55</f>
        <v>0</v>
      </c>
      <c r="JB55" s="116">
        <f>SUM(JB17:JH44)</f>
        <v>196</v>
      </c>
      <c r="JC55" s="119">
        <f>JB54-JB55</f>
        <v>0</v>
      </c>
      <c r="JJ55" s="116">
        <f>SUM(JJ17:JP44)</f>
        <v>21562</v>
      </c>
      <c r="JK55" s="119">
        <f>JJ54-JJ55</f>
        <v>0</v>
      </c>
      <c r="JR55" s="116">
        <f>SUM(JR17:JX44)</f>
        <v>1567</v>
      </c>
      <c r="JS55" s="119">
        <f>JR54-JR55</f>
        <v>0</v>
      </c>
      <c r="JZ55" s="116">
        <f>SUM(JZ17:KF44)</f>
        <v>11004</v>
      </c>
      <c r="KA55" s="119">
        <f>JZ54-JZ55</f>
        <v>0</v>
      </c>
      <c r="KH55" s="116">
        <f>SUM(KH17:KN44)</f>
        <v>2742</v>
      </c>
      <c r="KI55" s="119">
        <f>KH54-KH55</f>
        <v>0</v>
      </c>
      <c r="KP55" s="116">
        <f>SUM(KP17:KV44)</f>
        <v>30659</v>
      </c>
      <c r="KQ55" s="119">
        <f>KP54-KP55</f>
        <v>0</v>
      </c>
      <c r="KX55" s="116">
        <f>SUM(KX17:LD44)</f>
        <v>52349</v>
      </c>
      <c r="KY55" s="119">
        <f>KX54-KX55</f>
        <v>0</v>
      </c>
      <c r="LF55" s="116">
        <f>SUM(LF17:LL44)</f>
        <v>164195</v>
      </c>
      <c r="LG55" s="119">
        <f>LF54-LF55</f>
        <v>0</v>
      </c>
      <c r="LN55" s="116">
        <f>SUM(LN17:LT44)</f>
        <v>44511</v>
      </c>
      <c r="LO55" s="119">
        <f>LN54-LN55</f>
        <v>0</v>
      </c>
      <c r="LV55" s="116">
        <f>SUM(LV17:MB44)</f>
        <v>43292</v>
      </c>
      <c r="LW55" s="119">
        <f>LV54-LV55</f>
        <v>0</v>
      </c>
      <c r="MD55" s="116">
        <f>SUM(MD17:MJ44)</f>
        <v>155</v>
      </c>
      <c r="ME55" s="119">
        <f>MD54-MD55</f>
        <v>0</v>
      </c>
      <c r="ML55" s="116">
        <f>SUM(ML17:MR44)</f>
        <v>21843</v>
      </c>
      <c r="MM55" s="119">
        <f>ML54-ML55</f>
        <v>0</v>
      </c>
      <c r="MT55" s="116">
        <f>SUM(MT17:MZ44)</f>
        <v>1833</v>
      </c>
      <c r="MU55" s="119">
        <f>MT54-MT55</f>
        <v>0</v>
      </c>
      <c r="NB55" s="116">
        <f>SUM(NB17:NH44)</f>
        <v>17118</v>
      </c>
      <c r="NC55" s="119">
        <f>NB54-NB55</f>
        <v>0</v>
      </c>
      <c r="NJ55" s="116">
        <f>SUM(NJ17:NP44)</f>
        <v>3555</v>
      </c>
      <c r="NK55" s="119">
        <f>NJ54-NJ55</f>
        <v>0</v>
      </c>
      <c r="NR55" s="116">
        <f>SUM(NR17:NX44)</f>
        <v>31467</v>
      </c>
      <c r="NS55" s="119">
        <f>NR54-NR55</f>
        <v>0</v>
      </c>
      <c r="NZ55" s="116">
        <f>SUM(NZ17:OF44)</f>
        <v>56140</v>
      </c>
      <c r="OA55" s="119">
        <f>NZ54-NZ55</f>
        <v>0</v>
      </c>
      <c r="OH55" s="116">
        <f>SUM(OH17:ON44)</f>
        <v>179001</v>
      </c>
      <c r="OI55" s="119">
        <f>OH54-OH55</f>
        <v>0</v>
      </c>
      <c r="OP55" s="116">
        <f>SUM(OP17:OV44)</f>
        <v>46856</v>
      </c>
      <c r="OQ55" s="119">
        <f>OP54-OP55</f>
        <v>0</v>
      </c>
      <c r="OX55" s="116">
        <f>SUM(OX17:PD44)</f>
        <v>45837</v>
      </c>
      <c r="OY55" s="119">
        <f>OX54-OX55</f>
        <v>0</v>
      </c>
      <c r="PF55" s="116">
        <f>SUM(PF17:PL44)</f>
        <v>232</v>
      </c>
      <c r="PG55" s="119">
        <f>PF54-PF55</f>
        <v>0</v>
      </c>
      <c r="PN55" s="116">
        <f>SUM(PN17:PT44)</f>
        <v>23312</v>
      </c>
      <c r="PO55" s="119">
        <f>PN54-PN55</f>
        <v>0</v>
      </c>
      <c r="PV55" s="116">
        <f>SUM(PV17:QB44)</f>
        <v>1654</v>
      </c>
      <c r="PW55" s="119">
        <f>PV54-PV55</f>
        <v>0</v>
      </c>
      <c r="QD55" s="116">
        <f>SUM(QD17:QJ44)</f>
        <v>13896</v>
      </c>
      <c r="QE55" s="119">
        <f>QD54-QD55</f>
        <v>0</v>
      </c>
      <c r="QL55" s="116">
        <f>SUM(QL17:QR44)</f>
        <v>3456</v>
      </c>
      <c r="QM55" s="119">
        <f>QL54-QL55</f>
        <v>0</v>
      </c>
      <c r="QT55" s="116">
        <f>SUM(QT17:QZ44)</f>
        <v>30458</v>
      </c>
      <c r="QU55" s="119">
        <f>QT54-QT55</f>
        <v>0</v>
      </c>
      <c r="RB55" s="116">
        <f>SUM(RB17:RH44)</f>
        <v>54644</v>
      </c>
      <c r="RC55" s="119">
        <f>RB54-RB55</f>
        <v>0</v>
      </c>
      <c r="RJ55" s="116">
        <f>SUM(RJ17:RP44)</f>
        <v>162872</v>
      </c>
      <c r="RK55" s="119">
        <f>RJ54-RJ55</f>
        <v>0</v>
      </c>
      <c r="RR55" s="116">
        <f>SUM(RR17:RX44)</f>
        <v>42518</v>
      </c>
      <c r="RS55" s="119">
        <f>RR54-RR55</f>
        <v>0</v>
      </c>
      <c r="RZ55" s="116">
        <f>SUM(RZ17:SF44)</f>
        <v>45350</v>
      </c>
      <c r="SA55" s="119">
        <f>RZ54-RZ55</f>
        <v>0</v>
      </c>
      <c r="SH55" s="116">
        <f>SUM(SH17:SN44)</f>
        <v>195</v>
      </c>
      <c r="SI55" s="119">
        <f>SH54-SH55</f>
        <v>0</v>
      </c>
      <c r="SP55" s="116">
        <f>SUM(SP17:SV44)</f>
        <v>20291</v>
      </c>
      <c r="SQ55" s="119">
        <f>SP54-SP55</f>
        <v>0</v>
      </c>
      <c r="SX55" s="116">
        <f>SUM(SX17:TD44)</f>
        <v>1392</v>
      </c>
      <c r="SY55" s="119">
        <f>SX54-SX55</f>
        <v>0</v>
      </c>
      <c r="TF55" s="116">
        <f>SUM(TF17:TL44)</f>
        <v>10872</v>
      </c>
      <c r="TG55" s="119">
        <f>TF54-TF55</f>
        <v>0</v>
      </c>
      <c r="TN55" s="116">
        <f>SUM(TN17:TT44)</f>
        <v>3166</v>
      </c>
      <c r="TO55" s="119">
        <f>TN54-TN55</f>
        <v>0</v>
      </c>
      <c r="TV55" s="116">
        <f>SUM(TV17:UB44)</f>
        <v>28354</v>
      </c>
      <c r="TW55" s="119">
        <f>TV54-TV55</f>
        <v>0</v>
      </c>
      <c r="UD55" s="116">
        <f>SUM(UD17:UJ44)</f>
        <v>53556</v>
      </c>
      <c r="UE55" s="119">
        <f>UD54-UD55</f>
        <v>0</v>
      </c>
      <c r="UL55" s="116">
        <f>SUM(UL17:UR44)</f>
        <v>148246</v>
      </c>
      <c r="UM55" s="119">
        <f>UL54-UL55</f>
        <v>0</v>
      </c>
      <c r="UT55" s="116">
        <f>SUM(UT17:UZ44)</f>
        <v>41813</v>
      </c>
      <c r="UU55" s="119">
        <f>UT54-UT55</f>
        <v>0</v>
      </c>
      <c r="VB55" s="116">
        <f>SUM(VB17:VH44)</f>
        <v>46099</v>
      </c>
      <c r="VC55" s="119">
        <f>VB54-VB55</f>
        <v>0</v>
      </c>
      <c r="VJ55" s="116">
        <f>SUM(VJ17:VP44)</f>
        <v>186</v>
      </c>
      <c r="VK55" s="119">
        <f>VJ54-VJ55</f>
        <v>0</v>
      </c>
      <c r="VR55" s="116">
        <f>SUM(VR17:VX44)</f>
        <v>20024</v>
      </c>
      <c r="VS55" s="119">
        <f>VR54-VR55</f>
        <v>0</v>
      </c>
      <c r="VZ55" s="116">
        <f>SUM(VZ17:WF44)</f>
        <v>1272</v>
      </c>
      <c r="WA55" s="119">
        <f>VZ54-VZ55</f>
        <v>0</v>
      </c>
      <c r="WH55" s="116">
        <f>SUM(WH17:WN44)</f>
        <v>10425</v>
      </c>
      <c r="WI55" s="119">
        <f>WH54-WH55</f>
        <v>0</v>
      </c>
      <c r="WP55" s="116">
        <f>SUM(WP17:WV44)</f>
        <v>2731</v>
      </c>
      <c r="WQ55" s="119">
        <f>WP54-WP55</f>
        <v>0</v>
      </c>
      <c r="WX55" s="116">
        <f>SUM(WX17:XD44)</f>
        <v>28751</v>
      </c>
      <c r="WY55" s="119">
        <f>WX54-WX55</f>
        <v>0</v>
      </c>
      <c r="XF55" s="116">
        <f>SUM(XF17:XL44)</f>
        <v>50467</v>
      </c>
      <c r="XG55" s="119">
        <f>XF54-XF55</f>
        <v>0</v>
      </c>
      <c r="XN55" s="116">
        <f>SUM(XN17:XT44)</f>
        <v>146688</v>
      </c>
      <c r="XO55" s="119">
        <f>XN54-XN55</f>
        <v>0</v>
      </c>
      <c r="XV55" s="116">
        <f>SUM(XV17:YB44)</f>
        <v>41632</v>
      </c>
      <c r="XW55" s="119">
        <f>XV54-XV55</f>
        <v>0</v>
      </c>
      <c r="YD55" s="116">
        <f>SUM(YD17:YJ44)</f>
        <v>46714</v>
      </c>
      <c r="YE55" s="119">
        <f>YD54-YD55</f>
        <v>0</v>
      </c>
      <c r="YL55" s="116">
        <f>SUM(YL17:YR44)</f>
        <v>238</v>
      </c>
      <c r="YM55" s="119">
        <f>YL54-YL55</f>
        <v>0</v>
      </c>
      <c r="YT55" s="116">
        <f>SUM(YT17:YZ44)</f>
        <v>20535</v>
      </c>
      <c r="YU55" s="119">
        <f>YT54-YT55</f>
        <v>0</v>
      </c>
      <c r="ZB55" s="116">
        <f>SUM(ZB17:ZH44)</f>
        <v>1326</v>
      </c>
      <c r="ZC55" s="119">
        <f>ZB54-ZB55</f>
        <v>0</v>
      </c>
      <c r="ZJ55" s="116">
        <f>SUM(ZJ17:ZP44)</f>
        <v>9897</v>
      </c>
      <c r="ZK55" s="119">
        <f>ZJ54-ZJ55</f>
        <v>0</v>
      </c>
      <c r="ZR55" s="116">
        <f>SUM(ZR17:ZX44)</f>
        <v>2548</v>
      </c>
      <c r="ZS55" s="119">
        <f>ZR54-ZR55</f>
        <v>0</v>
      </c>
      <c r="ZZ55" s="116">
        <f>SUM(ZZ17:AAF44)</f>
        <v>27825</v>
      </c>
      <c r="AAA55" s="119">
        <f>ZZ54-ZZ55</f>
        <v>0</v>
      </c>
      <c r="AAH55" s="116">
        <f>SUM(AAH17:AAN44)</f>
        <v>47788</v>
      </c>
      <c r="AAI55" s="119">
        <f>AAH54-AAH55</f>
        <v>0</v>
      </c>
      <c r="AAP55" s="116">
        <f>SUM(AAP17:AAV44)</f>
        <v>148641</v>
      </c>
      <c r="AAQ55" s="119">
        <f>AAP54-AAP55</f>
        <v>0</v>
      </c>
      <c r="AAX55" s="116">
        <f>SUM(AAX17:ABD44)</f>
        <v>0</v>
      </c>
      <c r="AAY55" s="119">
        <f>AAX54-AAX55</f>
        <v>0</v>
      </c>
      <c r="ABF55" s="116">
        <f>SUM(ABF17:ABL44)</f>
        <v>0</v>
      </c>
      <c r="ABG55" s="119">
        <f>ABF54-ABF55</f>
        <v>0</v>
      </c>
      <c r="ABN55" s="116">
        <f>SUM(ABN17:ABT44)</f>
        <v>0</v>
      </c>
      <c r="ABO55" s="119">
        <f>ABN54-ABN55</f>
        <v>0</v>
      </c>
      <c r="ABV55" s="116">
        <f>SUM(ABV17:ACB44)</f>
        <v>0</v>
      </c>
      <c r="ABW55" s="119">
        <f>ABV54-ABV55</f>
        <v>0</v>
      </c>
      <c r="ACD55" s="116">
        <f>SUM(ACD17:ACJ44)</f>
        <v>0</v>
      </c>
      <c r="ACE55" s="119">
        <f>ACD54-ACD55</f>
        <v>0</v>
      </c>
      <c r="ACL55" s="116">
        <f>SUM(ACL17:ACR44)</f>
        <v>0</v>
      </c>
      <c r="ACM55" s="119">
        <f>ACL54-ACL55</f>
        <v>0</v>
      </c>
      <c r="ACT55" s="116">
        <f>SUM(ACT17:ACZ44)</f>
        <v>0</v>
      </c>
      <c r="ACU55" s="119">
        <f>ACT54-ACT55</f>
        <v>0</v>
      </c>
      <c r="ADB55" s="116">
        <f>SUM(ADB17:ADH44)</f>
        <v>0</v>
      </c>
      <c r="ADC55" s="119">
        <f>ADB54-ADB55</f>
        <v>0</v>
      </c>
      <c r="ADJ55" s="116">
        <f>SUM(ADJ17:ADP44)</f>
        <v>0</v>
      </c>
      <c r="ADK55" s="119">
        <f>ADJ54-ADJ55</f>
        <v>0</v>
      </c>
      <c r="ADR55" s="116">
        <f>SUM(ADR17:ADX44)</f>
        <v>0</v>
      </c>
      <c r="ADS55" s="119">
        <f>ADR54-ADR55</f>
        <v>0</v>
      </c>
      <c r="ADZ55" s="116">
        <f>SUM(ADZ17:AEF44)</f>
        <v>0</v>
      </c>
      <c r="AEA55" s="119">
        <f>ADZ54-ADZ55</f>
        <v>0</v>
      </c>
      <c r="AEH55" s="116">
        <f>SUM(AEH17:AEN44)</f>
        <v>0</v>
      </c>
      <c r="AEI55" s="119">
        <f>AEH54-AEH55</f>
        <v>0</v>
      </c>
      <c r="AEP55" s="116">
        <f>SUM(AEP17:AEV44)</f>
        <v>0</v>
      </c>
      <c r="AEQ55" s="119">
        <f>AEP54-AEP55</f>
        <v>0</v>
      </c>
      <c r="AEX55" s="116">
        <f>SUM(AEX17:AFD44)</f>
        <v>0</v>
      </c>
      <c r="AEY55" s="119">
        <f>AEX54-AEX55</f>
        <v>0</v>
      </c>
      <c r="AFF55" s="116">
        <f>SUM(AFF17:AFL44)</f>
        <v>0</v>
      </c>
      <c r="AFG55" s="119">
        <f>AFF54-AFF55</f>
        <v>0</v>
      </c>
      <c r="AFN55" s="116">
        <f>SUM(AFN17:AFT44)</f>
        <v>0</v>
      </c>
      <c r="AFO55" s="119">
        <f>AFN54-AFN55</f>
        <v>0</v>
      </c>
      <c r="AFV55" s="116">
        <f>SUM(AFV17:AGB44)</f>
        <v>0</v>
      </c>
      <c r="AFW55" s="119">
        <f>AFV54-AFV55</f>
        <v>0</v>
      </c>
      <c r="AGD55" s="116">
        <f>SUM(AGD17:AGJ44)</f>
        <v>0</v>
      </c>
      <c r="AGE55" s="119">
        <f>AGD54-AGD55</f>
        <v>0</v>
      </c>
      <c r="AGL55" s="116">
        <f>SUM(AGL17:AGR44)</f>
        <v>0</v>
      </c>
      <c r="AGM55" s="119">
        <f>AGL54-AGL55</f>
        <v>0</v>
      </c>
      <c r="AGT55" s="116">
        <f>SUM(AGT17:AGZ44)</f>
        <v>0</v>
      </c>
      <c r="AGU55" s="119">
        <f>AGT54-AGT55</f>
        <v>0</v>
      </c>
      <c r="AHB55" s="116">
        <f>SUM(AHB17:AHH44)</f>
        <v>0</v>
      </c>
      <c r="AHC55" s="119">
        <f>AHB54-AHB55</f>
        <v>0</v>
      </c>
      <c r="AHJ55" s="116">
        <f>SUM(AHJ17:AHP44)</f>
        <v>0</v>
      </c>
      <c r="AHK55" s="119">
        <f>AHJ54-AHJ55</f>
        <v>0</v>
      </c>
      <c r="AHR55" s="116">
        <f>SUM(AHR17:AHX44)</f>
        <v>0</v>
      </c>
      <c r="AHS55" s="119">
        <f>AHR54-AHR55</f>
        <v>0</v>
      </c>
      <c r="AHZ55" s="116">
        <f>SUM(AHZ17:AIF44)</f>
        <v>0</v>
      </c>
      <c r="AIA55" s="119">
        <f>AHZ54-AHZ55</f>
        <v>0</v>
      </c>
      <c r="AIH55" s="116">
        <f>SUM(AIH17:AIN44)</f>
        <v>0</v>
      </c>
      <c r="AII55" s="119">
        <f>AIH54-AIH55</f>
        <v>0</v>
      </c>
      <c r="AIP55" s="116">
        <f>SUM(AIP17:AIV44)</f>
        <v>0</v>
      </c>
      <c r="AIQ55" s="119">
        <f>AIP54-AIP55</f>
        <v>0</v>
      </c>
      <c r="AIX55" s="116">
        <f>SUM(AIX17:AJD44)</f>
        <v>0</v>
      </c>
      <c r="AIY55" s="119">
        <f>AIX54-AIX55</f>
        <v>0</v>
      </c>
      <c r="AJF55" s="116">
        <f>SUM(AJF17:AJL44)</f>
        <v>0</v>
      </c>
      <c r="AJG55" s="119">
        <f>AJF54-AJF55</f>
        <v>0</v>
      </c>
      <c r="AJN55" s="116">
        <f>SUM(AJN17:AJT44)</f>
        <v>0</v>
      </c>
      <c r="AJO55" s="119">
        <f>AJN54-AJN55</f>
        <v>0</v>
      </c>
      <c r="AJV55" s="116">
        <f>SUM(AJV17:AKB44)</f>
        <v>0</v>
      </c>
      <c r="AJW55" s="119">
        <f>AJV54-AJV55</f>
        <v>0</v>
      </c>
      <c r="AKD55" s="116">
        <f>SUM(AKD17:AKJ44)</f>
        <v>0</v>
      </c>
      <c r="AKE55" s="119">
        <f>AKD54-AKD55</f>
        <v>0</v>
      </c>
      <c r="AKL55" s="116">
        <f>SUM(AKL17:AKR44)</f>
        <v>0</v>
      </c>
      <c r="AKM55" s="119">
        <f>AKL54-AKL55</f>
        <v>0</v>
      </c>
      <c r="AKT55" s="116">
        <f>SUM(AKT17:AKZ44)</f>
        <v>0</v>
      </c>
      <c r="AKU55" s="119">
        <f>AKT54-AKT55</f>
        <v>0</v>
      </c>
      <c r="ALB55" s="116">
        <f>SUM(ALB17:ALH44)</f>
        <v>0</v>
      </c>
      <c r="ALC55" s="119">
        <f>ALB54-ALB55</f>
        <v>0</v>
      </c>
      <c r="ALJ55" s="116">
        <f>SUM(ALJ17:ALP44)</f>
        <v>0</v>
      </c>
      <c r="ALK55" s="119">
        <f>ALJ54-ALJ55</f>
        <v>0</v>
      </c>
      <c r="ALR55" s="116">
        <f>SUM(ALR17:ALX44)</f>
        <v>0</v>
      </c>
      <c r="ALS55" s="119">
        <f>ALR54-ALR55</f>
        <v>0</v>
      </c>
      <c r="ALZ55" s="116">
        <f>SUM(ALZ17:AMF44)</f>
        <v>0</v>
      </c>
      <c r="AMA55" s="119">
        <f>ALZ54-ALZ55</f>
        <v>0</v>
      </c>
      <c r="AMH55" s="116">
        <f>SUM(AMH17:AMN44)</f>
        <v>0</v>
      </c>
      <c r="AMI55" s="119">
        <f>AMH54-AMH55</f>
        <v>0</v>
      </c>
      <c r="AMP55" s="116">
        <f>SUM(AMP17:AMV44)</f>
        <v>0</v>
      </c>
      <c r="AMQ55" s="119">
        <f>AMP54-AMP55</f>
        <v>0</v>
      </c>
      <c r="AMX55" s="116">
        <f>SUM(AMX17:AND44)</f>
        <v>0</v>
      </c>
      <c r="AMY55" s="119">
        <f>AMX54-AMX55</f>
        <v>0</v>
      </c>
      <c r="ANF55" s="116">
        <f>SUM(ANF17:ANL44)</f>
        <v>0</v>
      </c>
      <c r="ANG55" s="119">
        <f>ANF54-ANF55</f>
        <v>0</v>
      </c>
      <c r="ANN55" s="116">
        <f>SUM(ANN17:ANT44)</f>
        <v>0</v>
      </c>
      <c r="ANO55" s="119">
        <f>ANN54-ANN55</f>
        <v>0</v>
      </c>
      <c r="ANV55" s="116">
        <f>SUM(ANV17:AOB44)</f>
        <v>0</v>
      </c>
      <c r="ANW55" s="119">
        <f>ANV54-ANV55</f>
        <v>0</v>
      </c>
      <c r="AOD55" s="116">
        <f>SUM(AOD17:AOJ44)</f>
        <v>0</v>
      </c>
      <c r="AOE55" s="119">
        <f>AOD54-AOD55</f>
        <v>0</v>
      </c>
      <c r="AOL55" s="116">
        <f>SUM(AOL17:AOR44)</f>
        <v>0</v>
      </c>
      <c r="AOM55" s="119">
        <f>AOL54-AOL55</f>
        <v>0</v>
      </c>
      <c r="AOT55" s="116">
        <f>SUM(AOT17:AOZ44)</f>
        <v>0</v>
      </c>
      <c r="AOU55" s="119">
        <f>AOT54-AOT55</f>
        <v>0</v>
      </c>
      <c r="APB55" s="116">
        <f>SUM(APB17:APH44)</f>
        <v>0</v>
      </c>
      <c r="APC55" s="119">
        <f>APB54-APB55</f>
        <v>0</v>
      </c>
      <c r="APJ55" s="116">
        <f>SUM(APJ17:APP44)</f>
        <v>0</v>
      </c>
      <c r="APK55" s="119">
        <f>APJ54-APJ55</f>
        <v>0</v>
      </c>
      <c r="APR55" s="116">
        <f>SUM(APR17:APX44)</f>
        <v>0</v>
      </c>
      <c r="APS55" s="119">
        <f>APR54-APR55</f>
        <v>0</v>
      </c>
      <c r="APZ55" s="116">
        <f>SUM(APZ17:AQF44)</f>
        <v>0</v>
      </c>
      <c r="AQA55" s="119">
        <f>APZ54-APZ55</f>
        <v>0</v>
      </c>
      <c r="AQH55" s="116">
        <f>SUM(AQH17:AQN44)</f>
        <v>0</v>
      </c>
      <c r="AQI55" s="119">
        <f>AQH54-AQH55</f>
        <v>0</v>
      </c>
      <c r="AQP55" s="116">
        <f>SUM(AQP17:AQV44)</f>
        <v>0</v>
      </c>
      <c r="AQQ55" s="119">
        <f>AQP54-AQP55</f>
        <v>0</v>
      </c>
      <c r="AQX55" s="116">
        <f>SUM(AQX17:ARD44)</f>
        <v>0</v>
      </c>
      <c r="AQY55" s="119">
        <f>AQX54-AQX55</f>
        <v>0</v>
      </c>
      <c r="ARF55" s="116">
        <f>SUM(ARF17:ARL44)</f>
        <v>0</v>
      </c>
      <c r="ARG55" s="119">
        <f>ARF54-ARF55</f>
        <v>0</v>
      </c>
      <c r="ARN55" s="116">
        <f>SUM(ARN17:ART44)</f>
        <v>0</v>
      </c>
      <c r="ARO55" s="119">
        <f>ARN54-ARN55</f>
        <v>0</v>
      </c>
      <c r="ARV55" s="116">
        <f>SUM(ARV17:ASB44)</f>
        <v>0</v>
      </c>
      <c r="ARW55" s="119">
        <f>ARV54-ARV55</f>
        <v>0</v>
      </c>
      <c r="ASD55" s="116">
        <f>SUM(ASD17:ASJ44)</f>
        <v>0</v>
      </c>
      <c r="ASE55" s="119">
        <f>ASD54-ASD55</f>
        <v>0</v>
      </c>
      <c r="ASL55" s="116">
        <f>SUM(ASL17:ASR44)</f>
        <v>0</v>
      </c>
      <c r="ASM55" s="119">
        <f>ASL54-ASL55</f>
        <v>0</v>
      </c>
      <c r="AST55" s="116">
        <f>SUM(AST17:ASZ44)</f>
        <v>0</v>
      </c>
      <c r="ASU55" s="119">
        <f>AST54-AST55</f>
        <v>0</v>
      </c>
      <c r="ATB55" s="116">
        <f>SUM(ATB17:ATH44)</f>
        <v>0</v>
      </c>
      <c r="ATC55" s="119">
        <f>ATB54-ATB55</f>
        <v>0</v>
      </c>
      <c r="ATJ55" s="116">
        <f>SUM(ATJ17:ATP44)</f>
        <v>0</v>
      </c>
      <c r="ATK55" s="119">
        <f>ATJ54-ATJ55</f>
        <v>0</v>
      </c>
      <c r="ATR55" s="116">
        <f>SUM(ATR17:ATX44)</f>
        <v>0</v>
      </c>
      <c r="ATS55" s="119">
        <f>ATR54-ATR55</f>
        <v>0</v>
      </c>
      <c r="ATZ55" s="116">
        <f>SUM(ATZ17:AUF44)</f>
        <v>0</v>
      </c>
      <c r="AUA55" s="119">
        <f>ATZ54-ATZ55</f>
        <v>0</v>
      </c>
      <c r="AUH55" s="116">
        <f>SUM(AUH17:AUN44)</f>
        <v>0</v>
      </c>
      <c r="AUI55" s="119">
        <f>AUH54-AUH55</f>
        <v>0</v>
      </c>
      <c r="AUP55" s="116">
        <f>SUM(AUP17:AUV44)</f>
        <v>0</v>
      </c>
      <c r="AUQ55" s="119">
        <f>AUP54-AUP55</f>
        <v>0</v>
      </c>
      <c r="AUX55" s="116">
        <f>SUM(AUX17:AVD44)</f>
        <v>0</v>
      </c>
      <c r="AUY55" s="119">
        <f>AUX54-AUX55</f>
        <v>0</v>
      </c>
      <c r="AVF55" s="116">
        <f>SUM(AVF17:AVL44)</f>
        <v>0</v>
      </c>
      <c r="AVG55" s="119">
        <f>AVF54-AVF55</f>
        <v>0</v>
      </c>
      <c r="AVN55" s="116">
        <f>SUM(AVN17:AVT44)</f>
        <v>0</v>
      </c>
      <c r="AVO55" s="119">
        <f>AVN54-AVN55</f>
        <v>0</v>
      </c>
      <c r="AVV55" s="116">
        <f>SUM(AVV17:AWB44)</f>
        <v>0</v>
      </c>
      <c r="AVW55" s="119">
        <f>AVV54-AVV55</f>
        <v>0</v>
      </c>
      <c r="AWD55" s="116">
        <f>SUM(AWD17:AWJ44)</f>
        <v>0</v>
      </c>
      <c r="AWE55" s="119">
        <f>AWD54-AWD55</f>
        <v>0</v>
      </c>
      <c r="AWL55" s="116">
        <f>SUM(AWL17:AWR44)</f>
        <v>0</v>
      </c>
      <c r="AWM55" s="119">
        <f>AWL54-AWL55</f>
        <v>0</v>
      </c>
      <c r="AWT55" s="116">
        <f>SUM(AWT17:AWZ44)</f>
        <v>0</v>
      </c>
      <c r="AWU55" s="119">
        <f>AWT54-AWT55</f>
        <v>0</v>
      </c>
      <c r="AXB55" s="116">
        <f>SUM(AXB17:AXH44)</f>
        <v>0</v>
      </c>
      <c r="AXC55" s="119">
        <f>AXB54-AXB55</f>
        <v>0</v>
      </c>
      <c r="AXJ55" s="116">
        <f>SUM(AXJ17:AXP44)</f>
        <v>0</v>
      </c>
      <c r="AXK55" s="119">
        <f>AXJ54-AXJ55</f>
        <v>0</v>
      </c>
      <c r="AXR55" s="116">
        <f>SUM(AXR17:AXX44)</f>
        <v>0</v>
      </c>
      <c r="AXS55" s="119">
        <f>AXR54-AXR55</f>
        <v>0</v>
      </c>
      <c r="AXZ55" s="116">
        <f>SUM(AXZ17:AYF44)</f>
        <v>0</v>
      </c>
      <c r="AYA55" s="119">
        <f>AXZ54-AXZ55</f>
        <v>0</v>
      </c>
      <c r="AYH55" s="116">
        <f>SUM(AYH17:AYN44)</f>
        <v>0</v>
      </c>
      <c r="AYI55" s="119">
        <f>AYH54-AYH55</f>
        <v>0</v>
      </c>
      <c r="AYP55" s="116">
        <f>SUM(AYP17:AYV44)</f>
        <v>0</v>
      </c>
      <c r="AYQ55" s="119">
        <f>AYP54-AYP55</f>
        <v>0</v>
      </c>
      <c r="AYX55" s="116">
        <f>SUM(AYX17:AZD44)</f>
        <v>0</v>
      </c>
      <c r="AYY55" s="119">
        <f>AYX54-AYX55</f>
        <v>0</v>
      </c>
      <c r="AZF55" s="116">
        <f>SUM(AZF17:AZL44)</f>
        <v>0</v>
      </c>
      <c r="AZG55" s="119">
        <f>AZF54-AZF55</f>
        <v>0</v>
      </c>
      <c r="AZN55" s="116">
        <f>SUM(AZN17:AZT44)</f>
        <v>0</v>
      </c>
      <c r="AZO55" s="119">
        <f>AZN54-AZN55</f>
        <v>0</v>
      </c>
      <c r="AZV55" s="116">
        <f>SUM(AZV17:BAB44)</f>
        <v>0</v>
      </c>
      <c r="AZW55" s="119">
        <f>AZV54-AZV55</f>
        <v>0</v>
      </c>
      <c r="BAD55" s="116">
        <f>SUM(BAD17:BAJ44)</f>
        <v>0</v>
      </c>
      <c r="BAE55" s="119">
        <f>BAD54-BAD55</f>
        <v>0</v>
      </c>
      <c r="BAL55" s="116">
        <f>SUM(BAL17:BAR44)</f>
        <v>0</v>
      </c>
      <c r="BAM55" s="119">
        <f>BAL54-BAL55</f>
        <v>0</v>
      </c>
      <c r="BAT55" s="116">
        <f>SUM(BAT17:BAZ44)</f>
        <v>0</v>
      </c>
      <c r="BAU55" s="119">
        <f>BAT54-BAT55</f>
        <v>0</v>
      </c>
      <c r="BBB55" s="116">
        <f>SUM(BBB17:BBH44)</f>
        <v>0</v>
      </c>
      <c r="BBC55" s="119">
        <f>BBB54-BBB55</f>
        <v>0</v>
      </c>
      <c r="BBJ55" s="116">
        <f>SUM(BBJ17:BBP44)</f>
        <v>0</v>
      </c>
      <c r="BBK55" s="119">
        <f>BBJ54-BBJ55</f>
        <v>0</v>
      </c>
      <c r="BBR55" s="116">
        <f>SUM(BBR17:BBX44)</f>
        <v>0</v>
      </c>
      <c r="BBS55" s="119">
        <f>BBR54-BBR55</f>
        <v>0</v>
      </c>
      <c r="BBZ55" s="116">
        <f>SUM(BBZ17:BCF44)</f>
        <v>0</v>
      </c>
      <c r="BCA55" s="119">
        <f>BBZ54-BBZ55</f>
        <v>0</v>
      </c>
      <c r="BCH55" s="116">
        <f>SUM(BCH17:BCN44)</f>
        <v>0</v>
      </c>
      <c r="BCI55" s="119">
        <f>BCH54-BCH55</f>
        <v>0</v>
      </c>
      <c r="BCP55" s="116">
        <f>SUM(BCP17:BCV44)</f>
        <v>0</v>
      </c>
      <c r="BCQ55" s="119">
        <f>BCP54-BCP55</f>
        <v>0</v>
      </c>
      <c r="BCX55" s="116">
        <f>SUM(BCX17:BDD44)</f>
        <v>0</v>
      </c>
      <c r="BCY55" s="119">
        <f>BCX54-BCX55</f>
        <v>0</v>
      </c>
      <c r="BDF55" s="116">
        <f>SUM(BDF17:BDL44)</f>
        <v>0</v>
      </c>
      <c r="BDG55" s="119">
        <f>BDF54-BDF55</f>
        <v>0</v>
      </c>
      <c r="BDN55" s="116">
        <f>SUM(BDN17:BDT44)</f>
        <v>0</v>
      </c>
      <c r="BDO55" s="119">
        <f>BDN54-BDN55</f>
        <v>0</v>
      </c>
      <c r="BDV55" s="116">
        <f>SUM(BDV17:BEB44)</f>
        <v>0</v>
      </c>
      <c r="BDW55" s="119">
        <f>BDV54-BDV55</f>
        <v>0</v>
      </c>
      <c r="BED55" s="116">
        <f>SUM(BED17:BEJ44)</f>
        <v>0</v>
      </c>
      <c r="BEE55" s="119">
        <f>BED54-BED55</f>
        <v>0</v>
      </c>
      <c r="BEL55" s="116">
        <f>SUM(BEL17:BER44)</f>
        <v>0</v>
      </c>
      <c r="BEM55" s="119">
        <f>BEL54-BEL55</f>
        <v>0</v>
      </c>
      <c r="BET55" s="116">
        <f>SUM(BET17:BEZ44)</f>
        <v>0</v>
      </c>
      <c r="BEU55" s="119">
        <f>BET54-BET55</f>
        <v>0</v>
      </c>
      <c r="BFB55" s="116">
        <f>SUM(BFB17:BFH44)</f>
        <v>0</v>
      </c>
      <c r="BFC55" s="119">
        <f>BFB54-BFB55</f>
        <v>0</v>
      </c>
      <c r="BFJ55" s="116">
        <f>SUM(BFJ17:BFP44)</f>
        <v>0</v>
      </c>
      <c r="BFK55" s="119">
        <f>BFJ54-BFJ55</f>
        <v>0</v>
      </c>
    </row>
    <row r="56" spans="1:1524" s="115" customFormat="1" hidden="1" x14ac:dyDescent="0.35">
      <c r="B56" s="120"/>
      <c r="C56" s="114"/>
      <c r="D56" s="114"/>
      <c r="F56" s="116">
        <f>SUM(F46:L52)</f>
        <v>43667</v>
      </c>
      <c r="G56" s="119">
        <f>F54-F56</f>
        <v>0</v>
      </c>
      <c r="N56" s="116">
        <f>SUM(N46:T52)</f>
        <v>46890</v>
      </c>
      <c r="O56" s="119">
        <f>N54-N56</f>
        <v>0</v>
      </c>
      <c r="V56" s="116">
        <f>SUM(V46:AB52)</f>
        <v>192</v>
      </c>
      <c r="W56" s="119">
        <f>V54-V56</f>
        <v>0</v>
      </c>
      <c r="AD56" s="116">
        <f>SUM(AD46:AJ52)</f>
        <v>19139</v>
      </c>
      <c r="AE56" s="119">
        <f>AD54-AD56</f>
        <v>0</v>
      </c>
      <c r="AL56" s="116">
        <f>SUM(AL46:AR52)</f>
        <v>1183</v>
      </c>
      <c r="AM56" s="119">
        <f>AL54-AL56</f>
        <v>0</v>
      </c>
      <c r="AT56" s="116">
        <f>SUM(AT46:AZ52)</f>
        <v>9925</v>
      </c>
      <c r="AU56" s="119">
        <f>AT54-AT56</f>
        <v>0</v>
      </c>
      <c r="BB56" s="116">
        <f>SUM(BB46:BH52)</f>
        <v>2675</v>
      </c>
      <c r="BC56" s="119">
        <f>BB54-BB56</f>
        <v>0</v>
      </c>
      <c r="BJ56" s="116">
        <f>SUM(BJ46:BP52)</f>
        <v>28821</v>
      </c>
      <c r="BK56" s="119">
        <f>BJ54-BJ56</f>
        <v>0</v>
      </c>
      <c r="BR56" s="116">
        <f>SUM(BR46:BX52)</f>
        <v>57362</v>
      </c>
      <c r="BS56" s="119">
        <f>BR54-BR56</f>
        <v>0</v>
      </c>
      <c r="BZ56" s="116">
        <f>SUM(BZ46:CF52)</f>
        <v>162294</v>
      </c>
      <c r="CA56" s="119">
        <f>BZ54-BZ56</f>
        <v>0</v>
      </c>
      <c r="CH56" s="116">
        <f>SUM(CH46:CN52)</f>
        <v>44632</v>
      </c>
      <c r="CI56" s="119">
        <f>CH54-CH56</f>
        <v>0</v>
      </c>
      <c r="CP56" s="116">
        <f>SUM(CP46:CV52)</f>
        <v>48083</v>
      </c>
      <c r="CQ56" s="119">
        <f>CP54-CP56</f>
        <v>0</v>
      </c>
      <c r="CX56" s="116">
        <f>SUM(CX46:DD52)</f>
        <v>214</v>
      </c>
      <c r="CY56" s="119">
        <f>CX54-CX56</f>
        <v>0</v>
      </c>
      <c r="DF56" s="116">
        <f>SUM(DF46:DL52)</f>
        <v>19496</v>
      </c>
      <c r="DG56" s="119">
        <f>DF54-DF56</f>
        <v>0</v>
      </c>
      <c r="DN56" s="116">
        <f>SUM(DN46:DT52)</f>
        <v>1303</v>
      </c>
      <c r="DO56" s="119">
        <f>DN54-DN56</f>
        <v>0</v>
      </c>
      <c r="DV56" s="116">
        <f>SUM(DV46:EB52)</f>
        <v>10613</v>
      </c>
      <c r="DW56" s="119">
        <f>DV54-DV56</f>
        <v>0</v>
      </c>
      <c r="ED56" s="116">
        <f>SUM(ED46:EJ52)</f>
        <v>2764</v>
      </c>
      <c r="EE56" s="119">
        <f>ED54-ED56</f>
        <v>0</v>
      </c>
      <c r="EL56" s="116">
        <f>SUM(EL46:ER52)</f>
        <v>30194</v>
      </c>
      <c r="EM56" s="119">
        <f>EL54-EL56</f>
        <v>0</v>
      </c>
      <c r="ET56" s="116">
        <f>SUM(ET46:EZ52)</f>
        <v>58466</v>
      </c>
      <c r="EU56" s="119">
        <f>ET54-ET56</f>
        <v>0</v>
      </c>
      <c r="FB56" s="116">
        <f>SUM(FB46:FH52)</f>
        <v>168367</v>
      </c>
      <c r="FC56" s="119">
        <f>FB54-FB56</f>
        <v>0</v>
      </c>
      <c r="FJ56" s="116">
        <f>SUM(FJ46:FP52)</f>
        <v>43066</v>
      </c>
      <c r="FK56" s="119">
        <f>FJ54-FJ56</f>
        <v>0</v>
      </c>
      <c r="FR56" s="116">
        <f>SUM(FR46:FX52)</f>
        <v>47068</v>
      </c>
      <c r="FS56" s="119">
        <f>FR54-FR56</f>
        <v>0</v>
      </c>
      <c r="FZ56" s="116">
        <f>SUM(FZ46:GF52)</f>
        <v>271</v>
      </c>
      <c r="GA56" s="119">
        <f>FZ54-FZ56</f>
        <v>0</v>
      </c>
      <c r="GH56" s="116">
        <f>SUM(GH46:GN52)</f>
        <v>19509</v>
      </c>
      <c r="GI56" s="119">
        <f>GH54-GH56</f>
        <v>0</v>
      </c>
      <c r="GP56" s="116">
        <f>SUM(GP46:GV52)</f>
        <v>1493</v>
      </c>
      <c r="GQ56" s="119">
        <f>GP54-GP56</f>
        <v>0</v>
      </c>
      <c r="GX56" s="116">
        <f>SUM(GX46:HD52)</f>
        <v>10658</v>
      </c>
      <c r="GY56" s="119">
        <f>GX54-GX56</f>
        <v>0</v>
      </c>
      <c r="HF56" s="116">
        <f>SUM(HF46:HL52)</f>
        <v>2712</v>
      </c>
      <c r="HG56" s="119">
        <f>HF54-HF56</f>
        <v>0</v>
      </c>
      <c r="HN56" s="116">
        <f>SUM(HN46:HT52)</f>
        <v>30932</v>
      </c>
      <c r="HO56" s="119">
        <f>HN54-HN56</f>
        <v>0</v>
      </c>
      <c r="HV56" s="116">
        <f>SUM(HV46:IB52)</f>
        <v>56850</v>
      </c>
      <c r="HW56" s="119">
        <f>HV54-HV56</f>
        <v>0</v>
      </c>
      <c r="ID56" s="116">
        <f>SUM(ID46:IJ52)</f>
        <v>166765</v>
      </c>
      <c r="IE56" s="119">
        <f>ID54-ID56</f>
        <v>0</v>
      </c>
      <c r="IL56" s="116">
        <f>SUM(IL46:IR52)</f>
        <v>43296</v>
      </c>
      <c r="IM56" s="119">
        <f>IL54-IL56</f>
        <v>0</v>
      </c>
      <c r="IT56" s="116">
        <f>SUM(IT46:IZ52)</f>
        <v>46838</v>
      </c>
      <c r="IU56" s="119">
        <f>IT54-IT56</f>
        <v>0</v>
      </c>
      <c r="JB56" s="116">
        <f>SUM(JB46:JH52)</f>
        <v>196</v>
      </c>
      <c r="JC56" s="119">
        <f>JB54-JB56</f>
        <v>0</v>
      </c>
      <c r="JJ56" s="116">
        <f>SUM(JJ46:JP52)</f>
        <v>21562</v>
      </c>
      <c r="JK56" s="119">
        <f>JJ54-JJ56</f>
        <v>0</v>
      </c>
      <c r="JR56" s="116">
        <f>SUM(JR46:JX52)</f>
        <v>1567</v>
      </c>
      <c r="JS56" s="119">
        <f>JR54-JR56</f>
        <v>0</v>
      </c>
      <c r="JZ56" s="116">
        <f>SUM(JZ46:KF52)</f>
        <v>11004</v>
      </c>
      <c r="KA56" s="119">
        <f>JZ54-JZ56</f>
        <v>0</v>
      </c>
      <c r="KH56" s="116">
        <f>SUM(KH46:KN52)</f>
        <v>2742</v>
      </c>
      <c r="KI56" s="119">
        <f>KH54-KH56</f>
        <v>0</v>
      </c>
      <c r="KP56" s="116">
        <f>SUM(KP46:KV52)</f>
        <v>30659</v>
      </c>
      <c r="KQ56" s="119">
        <f>KP54-KP56</f>
        <v>0</v>
      </c>
      <c r="KX56" s="116">
        <f>SUM(KX46:LD52)</f>
        <v>52349</v>
      </c>
      <c r="KY56" s="119">
        <f>KX54-KX56</f>
        <v>0</v>
      </c>
      <c r="LF56" s="116">
        <f>SUM(LF46:LL52)</f>
        <v>164195</v>
      </c>
      <c r="LG56" s="119">
        <f>LF54-LF56</f>
        <v>0</v>
      </c>
      <c r="LN56" s="116">
        <f>SUM(LN46:LT52)</f>
        <v>44511</v>
      </c>
      <c r="LO56" s="119">
        <f>LN54-LN56</f>
        <v>0</v>
      </c>
      <c r="LV56" s="116">
        <f>SUM(LV46:MB52)</f>
        <v>43292</v>
      </c>
      <c r="LW56" s="119">
        <f>LV54-LV56</f>
        <v>0</v>
      </c>
      <c r="MD56" s="116">
        <f>SUM(MD46:MJ52)</f>
        <v>155</v>
      </c>
      <c r="ME56" s="119">
        <f>MD54-MD56</f>
        <v>0</v>
      </c>
      <c r="ML56" s="116">
        <f>SUM(ML46:MR52)</f>
        <v>21843</v>
      </c>
      <c r="MM56" s="119">
        <f>ML54-ML56</f>
        <v>0</v>
      </c>
      <c r="MT56" s="116">
        <f>SUM(MT46:MZ52)</f>
        <v>1833</v>
      </c>
      <c r="MU56" s="119">
        <f>MT54-MT56</f>
        <v>0</v>
      </c>
      <c r="NB56" s="116">
        <f>SUM(NB46:NH52)</f>
        <v>17118</v>
      </c>
      <c r="NC56" s="119">
        <f>NB54-NB56</f>
        <v>0</v>
      </c>
      <c r="NJ56" s="116">
        <f>SUM(NJ46:NP52)</f>
        <v>3555</v>
      </c>
      <c r="NK56" s="119">
        <f>NJ54-NJ56</f>
        <v>0</v>
      </c>
      <c r="NR56" s="116">
        <f>SUM(NR46:NX52)</f>
        <v>31467</v>
      </c>
      <c r="NS56" s="119">
        <f>NR54-NR56</f>
        <v>0</v>
      </c>
      <c r="NZ56" s="116">
        <f>SUM(NZ46:OF52)</f>
        <v>56140</v>
      </c>
      <c r="OA56" s="119">
        <f>NZ54-NZ56</f>
        <v>0</v>
      </c>
      <c r="OH56" s="116">
        <f>SUM(OH46:ON52)</f>
        <v>179001</v>
      </c>
      <c r="OI56" s="119">
        <f>OH54-OH56</f>
        <v>0</v>
      </c>
      <c r="OP56" s="116">
        <f>SUM(OP46:OV52)</f>
        <v>46856</v>
      </c>
      <c r="OQ56" s="119">
        <f>OP54-OP56</f>
        <v>0</v>
      </c>
      <c r="OX56" s="116">
        <f>SUM(OX46:PD52)</f>
        <v>45837</v>
      </c>
      <c r="OY56" s="119">
        <f>OX54-OX56</f>
        <v>0</v>
      </c>
      <c r="PF56" s="116">
        <f>SUM(PF46:PL52)</f>
        <v>232</v>
      </c>
      <c r="PG56" s="119">
        <f>PF54-PF56</f>
        <v>0</v>
      </c>
      <c r="PN56" s="116">
        <f>SUM(PN46:PT52)</f>
        <v>23312</v>
      </c>
      <c r="PO56" s="119">
        <f>PN54-PN56</f>
        <v>0</v>
      </c>
      <c r="PV56" s="116">
        <f>SUM(PV46:QB52)</f>
        <v>1654</v>
      </c>
      <c r="PW56" s="119">
        <f>PV54-PV56</f>
        <v>0</v>
      </c>
      <c r="QD56" s="116">
        <f>SUM(QD46:QJ52)</f>
        <v>13896</v>
      </c>
      <c r="QE56" s="119">
        <f>QD54-QD56</f>
        <v>0</v>
      </c>
      <c r="QL56" s="116">
        <f>SUM(QL46:QR52)</f>
        <v>3456</v>
      </c>
      <c r="QM56" s="119">
        <f>QL54-QL56</f>
        <v>0</v>
      </c>
      <c r="QT56" s="116">
        <f>SUM(QT46:QZ52)</f>
        <v>30458</v>
      </c>
      <c r="QU56" s="119">
        <f>QT54-QT56</f>
        <v>0</v>
      </c>
      <c r="RB56" s="116">
        <f>SUM(RB46:RH52)</f>
        <v>54644</v>
      </c>
      <c r="RC56" s="119">
        <f>RB54-RB56</f>
        <v>0</v>
      </c>
      <c r="RJ56" s="116">
        <f>SUM(RJ46:RP52)</f>
        <v>162872</v>
      </c>
      <c r="RK56" s="119">
        <f>RJ54-RJ56</f>
        <v>0</v>
      </c>
      <c r="RR56" s="116">
        <f>SUM(RR46:RX52)</f>
        <v>42518</v>
      </c>
      <c r="RS56" s="119">
        <f>RR54-RR56</f>
        <v>0</v>
      </c>
      <c r="RZ56" s="116">
        <f>SUM(RZ46:SF52)</f>
        <v>45350</v>
      </c>
      <c r="SA56" s="119">
        <f>RZ54-RZ56</f>
        <v>0</v>
      </c>
      <c r="SH56" s="116">
        <f>SUM(SH46:SN52)</f>
        <v>195</v>
      </c>
      <c r="SI56" s="119">
        <f>SH54-SH56</f>
        <v>0</v>
      </c>
      <c r="SP56" s="116">
        <f>SUM(SP46:SV52)</f>
        <v>20291</v>
      </c>
      <c r="SQ56" s="119">
        <f>SP54-SP56</f>
        <v>0</v>
      </c>
      <c r="SX56" s="116">
        <f>SUM(SX46:TD52)</f>
        <v>1392</v>
      </c>
      <c r="SY56" s="119">
        <f>SX54-SX56</f>
        <v>0</v>
      </c>
      <c r="TF56" s="116">
        <f>SUM(TF46:TL52)</f>
        <v>10872</v>
      </c>
      <c r="TG56" s="119">
        <f>TF54-TF56</f>
        <v>0</v>
      </c>
      <c r="TN56" s="116">
        <f>SUM(TN46:TT52)</f>
        <v>3166</v>
      </c>
      <c r="TO56" s="119">
        <f>TN54-TN56</f>
        <v>0</v>
      </c>
      <c r="TV56" s="116">
        <f>SUM(TV46:UB52)</f>
        <v>28354</v>
      </c>
      <c r="TW56" s="119">
        <f>TV54-TV56</f>
        <v>0</v>
      </c>
      <c r="UD56" s="116">
        <f>SUM(UD46:UJ52)</f>
        <v>53556</v>
      </c>
      <c r="UE56" s="119">
        <f>UD54-UD56</f>
        <v>0</v>
      </c>
      <c r="UL56" s="116">
        <f>SUM(UL46:UR52)</f>
        <v>148246</v>
      </c>
      <c r="UM56" s="119">
        <f>UL54-UL56</f>
        <v>0</v>
      </c>
      <c r="UT56" s="116">
        <f>SUM(UT46:UZ52)</f>
        <v>41813</v>
      </c>
      <c r="UU56" s="119">
        <f>UT54-UT56</f>
        <v>0</v>
      </c>
      <c r="VB56" s="116">
        <f>SUM(VB46:VH52)</f>
        <v>46099</v>
      </c>
      <c r="VC56" s="119">
        <f>VB54-VB56</f>
        <v>0</v>
      </c>
      <c r="VJ56" s="116">
        <f>SUM(VJ46:VP52)</f>
        <v>186</v>
      </c>
      <c r="VK56" s="119">
        <f>VJ54-VJ56</f>
        <v>0</v>
      </c>
      <c r="VR56" s="116">
        <f>SUM(VR46:VX52)</f>
        <v>20024</v>
      </c>
      <c r="VS56" s="119">
        <f>VR54-VR56</f>
        <v>0</v>
      </c>
      <c r="VZ56" s="116">
        <f>SUM(VZ46:WF52)</f>
        <v>1272</v>
      </c>
      <c r="WA56" s="119">
        <f>VZ54-VZ56</f>
        <v>0</v>
      </c>
      <c r="WH56" s="116">
        <f>SUM(WH46:WN52)</f>
        <v>10425</v>
      </c>
      <c r="WI56" s="119">
        <f>WH54-WH56</f>
        <v>0</v>
      </c>
      <c r="WP56" s="116">
        <f>SUM(WP46:WV52)</f>
        <v>2731</v>
      </c>
      <c r="WQ56" s="119">
        <f>WP54-WP56</f>
        <v>0</v>
      </c>
      <c r="WX56" s="116">
        <f>SUM(WX46:XD52)</f>
        <v>28751</v>
      </c>
      <c r="WY56" s="119">
        <f>WX54-WX56</f>
        <v>0</v>
      </c>
      <c r="XF56" s="116">
        <f>SUM(XF46:XL52)</f>
        <v>50467</v>
      </c>
      <c r="XG56" s="119">
        <f>XF54-XF56</f>
        <v>0</v>
      </c>
      <c r="XN56" s="116">
        <f>SUM(XN46:XT52)</f>
        <v>146688</v>
      </c>
      <c r="XO56" s="119">
        <f>XN54-XN56</f>
        <v>0</v>
      </c>
      <c r="XV56" s="116">
        <f>SUM(XV46:YB52)</f>
        <v>41632</v>
      </c>
      <c r="XW56" s="119">
        <f>XV54-XV56</f>
        <v>0</v>
      </c>
      <c r="YD56" s="116">
        <f>SUM(YD46:YJ52)</f>
        <v>46714</v>
      </c>
      <c r="YE56" s="119">
        <f>YD54-YD56</f>
        <v>0</v>
      </c>
      <c r="YL56" s="116">
        <f>SUM(YL46:YR52)</f>
        <v>238</v>
      </c>
      <c r="YM56" s="119">
        <f>YL54-YL56</f>
        <v>0</v>
      </c>
      <c r="YT56" s="116">
        <f>SUM(YT46:YZ52)</f>
        <v>20535</v>
      </c>
      <c r="YU56" s="119">
        <f>YT54-YT56</f>
        <v>0</v>
      </c>
      <c r="ZB56" s="116">
        <f>SUM(ZB46:ZH52)</f>
        <v>1326</v>
      </c>
      <c r="ZC56" s="119">
        <f>ZB54-ZB56</f>
        <v>0</v>
      </c>
      <c r="ZJ56" s="116">
        <f>SUM(ZJ46:ZP52)</f>
        <v>9897</v>
      </c>
      <c r="ZK56" s="119">
        <f>ZJ54-ZJ56</f>
        <v>0</v>
      </c>
      <c r="ZR56" s="116">
        <f>SUM(ZR46:ZX52)</f>
        <v>2548</v>
      </c>
      <c r="ZS56" s="119">
        <f>ZR54-ZR56</f>
        <v>0</v>
      </c>
      <c r="ZZ56" s="116">
        <f>SUM(ZZ46:AAF52)</f>
        <v>27825</v>
      </c>
      <c r="AAA56" s="119">
        <f>ZZ54-ZZ56</f>
        <v>0</v>
      </c>
      <c r="AAH56" s="116">
        <f>SUM(AAH46:AAN52)</f>
        <v>47788</v>
      </c>
      <c r="AAI56" s="119">
        <f>AAH54-AAH56</f>
        <v>0</v>
      </c>
      <c r="AAP56" s="116">
        <f>SUM(AAP46:AAV52)</f>
        <v>148641</v>
      </c>
      <c r="AAQ56" s="119">
        <f>AAP54-AAP56</f>
        <v>0</v>
      </c>
      <c r="AAX56" s="116">
        <f>SUM(AAX46:ABD52)</f>
        <v>0</v>
      </c>
      <c r="AAY56" s="119">
        <f>AAX54-AAX56</f>
        <v>0</v>
      </c>
      <c r="ABF56" s="116">
        <f>SUM(ABF46:ABL52)</f>
        <v>0</v>
      </c>
      <c r="ABG56" s="119">
        <f>ABF54-ABF56</f>
        <v>0</v>
      </c>
      <c r="ABN56" s="116">
        <f>SUM(ABN46:ABT52)</f>
        <v>0</v>
      </c>
      <c r="ABO56" s="119">
        <f>ABN54-ABN56</f>
        <v>0</v>
      </c>
      <c r="ABV56" s="116">
        <f>SUM(ABV46:ACB52)</f>
        <v>0</v>
      </c>
      <c r="ABW56" s="119">
        <f>ABV54-ABV56</f>
        <v>0</v>
      </c>
      <c r="ACD56" s="116">
        <f>SUM(ACD46:ACJ52)</f>
        <v>0</v>
      </c>
      <c r="ACE56" s="119">
        <f>ACD54-ACD56</f>
        <v>0</v>
      </c>
      <c r="ACL56" s="116">
        <f>SUM(ACL46:ACR52)</f>
        <v>0</v>
      </c>
      <c r="ACM56" s="119">
        <f>ACL54-ACL56</f>
        <v>0</v>
      </c>
      <c r="ACT56" s="116">
        <f>SUM(ACT46:ACZ52)</f>
        <v>0</v>
      </c>
      <c r="ACU56" s="119">
        <f>ACT54-ACT56</f>
        <v>0</v>
      </c>
      <c r="ADB56" s="116">
        <f>SUM(ADB46:ADH52)</f>
        <v>0</v>
      </c>
      <c r="ADC56" s="119">
        <f>ADB54-ADB56</f>
        <v>0</v>
      </c>
      <c r="ADJ56" s="116">
        <f>SUM(ADJ46:ADP52)</f>
        <v>0</v>
      </c>
      <c r="ADK56" s="119">
        <f>ADJ54-ADJ56</f>
        <v>0</v>
      </c>
      <c r="ADR56" s="116">
        <f>SUM(ADR46:ADX52)</f>
        <v>0</v>
      </c>
      <c r="ADS56" s="119">
        <f>ADR54-ADR56</f>
        <v>0</v>
      </c>
      <c r="ADZ56" s="116">
        <f>SUM(ADZ46:AEF52)</f>
        <v>0</v>
      </c>
      <c r="AEA56" s="119">
        <f>ADZ54-ADZ56</f>
        <v>0</v>
      </c>
      <c r="AEH56" s="116">
        <f>SUM(AEH46:AEN52)</f>
        <v>0</v>
      </c>
      <c r="AEI56" s="119">
        <f>AEH54-AEH56</f>
        <v>0</v>
      </c>
      <c r="AEP56" s="116">
        <f>SUM(AEP46:AEV52)</f>
        <v>0</v>
      </c>
      <c r="AEQ56" s="119">
        <f>AEP54-AEP56</f>
        <v>0</v>
      </c>
      <c r="AEX56" s="116">
        <f>SUM(AEX46:AFD52)</f>
        <v>0</v>
      </c>
      <c r="AEY56" s="119">
        <f>AEX54-AEX56</f>
        <v>0</v>
      </c>
      <c r="AFF56" s="116">
        <f>SUM(AFF46:AFL52)</f>
        <v>0</v>
      </c>
      <c r="AFG56" s="119">
        <f>AFF54-AFF56</f>
        <v>0</v>
      </c>
      <c r="AFN56" s="116">
        <f>SUM(AFN46:AFT52)</f>
        <v>0</v>
      </c>
      <c r="AFO56" s="119">
        <f>AFN54-AFN56</f>
        <v>0</v>
      </c>
      <c r="AFV56" s="116">
        <f>SUM(AFV46:AGB52)</f>
        <v>0</v>
      </c>
      <c r="AFW56" s="119">
        <f>AFV54-AFV56</f>
        <v>0</v>
      </c>
      <c r="AGD56" s="116">
        <f>SUM(AGD46:AGJ52)</f>
        <v>0</v>
      </c>
      <c r="AGE56" s="119">
        <f>AGD54-AGD56</f>
        <v>0</v>
      </c>
      <c r="AGL56" s="116">
        <f>SUM(AGL46:AGR52)</f>
        <v>0</v>
      </c>
      <c r="AGM56" s="119">
        <f>AGL54-AGL56</f>
        <v>0</v>
      </c>
      <c r="AGT56" s="116">
        <f>SUM(AGT46:AGZ52)</f>
        <v>0</v>
      </c>
      <c r="AGU56" s="119">
        <f>AGT54-AGT56</f>
        <v>0</v>
      </c>
      <c r="AHB56" s="116">
        <f>SUM(AHB46:AHH52)</f>
        <v>0</v>
      </c>
      <c r="AHC56" s="119">
        <f>AHB54-AHB56</f>
        <v>0</v>
      </c>
      <c r="AHJ56" s="116">
        <f>SUM(AHJ46:AHP52)</f>
        <v>0</v>
      </c>
      <c r="AHK56" s="119">
        <f>AHJ54-AHJ56</f>
        <v>0</v>
      </c>
      <c r="AHR56" s="116">
        <f>SUM(AHR46:AHX52)</f>
        <v>0</v>
      </c>
      <c r="AHS56" s="119">
        <f>AHR54-AHR56</f>
        <v>0</v>
      </c>
      <c r="AHZ56" s="116">
        <f>SUM(AHZ46:AIF52)</f>
        <v>0</v>
      </c>
      <c r="AIA56" s="119">
        <f>AHZ54-AHZ56</f>
        <v>0</v>
      </c>
      <c r="AIH56" s="116">
        <f>SUM(AIH46:AIN52)</f>
        <v>0</v>
      </c>
      <c r="AII56" s="119">
        <f>AIH54-AIH56</f>
        <v>0</v>
      </c>
      <c r="AIP56" s="116">
        <f>SUM(AIP46:AIV52)</f>
        <v>0</v>
      </c>
      <c r="AIQ56" s="119">
        <f>AIP54-AIP56</f>
        <v>0</v>
      </c>
      <c r="AIX56" s="116">
        <f>SUM(AIX46:AJD52)</f>
        <v>0</v>
      </c>
      <c r="AIY56" s="119">
        <f>AIX54-AIX56</f>
        <v>0</v>
      </c>
      <c r="AJF56" s="116">
        <f>SUM(AJF46:AJL52)</f>
        <v>0</v>
      </c>
      <c r="AJG56" s="119">
        <f>AJF54-AJF56</f>
        <v>0</v>
      </c>
      <c r="AJN56" s="116">
        <f>SUM(AJN46:AJT52)</f>
        <v>0</v>
      </c>
      <c r="AJO56" s="119">
        <f>AJN54-AJN56</f>
        <v>0</v>
      </c>
      <c r="AJV56" s="116">
        <f>SUM(AJV46:AKB52)</f>
        <v>0</v>
      </c>
      <c r="AJW56" s="119">
        <f>AJV54-AJV56</f>
        <v>0</v>
      </c>
      <c r="AKD56" s="116">
        <f>SUM(AKD46:AKJ52)</f>
        <v>0</v>
      </c>
      <c r="AKE56" s="119">
        <f>AKD54-AKD56</f>
        <v>0</v>
      </c>
      <c r="AKL56" s="116">
        <f>SUM(AKL46:AKR52)</f>
        <v>0</v>
      </c>
      <c r="AKM56" s="119">
        <f>AKL54-AKL56</f>
        <v>0</v>
      </c>
      <c r="AKT56" s="116">
        <f>SUM(AKT46:AKZ52)</f>
        <v>0</v>
      </c>
      <c r="AKU56" s="119">
        <f>AKT54-AKT56</f>
        <v>0</v>
      </c>
      <c r="ALB56" s="116">
        <f>SUM(ALB46:ALH52)</f>
        <v>0</v>
      </c>
      <c r="ALC56" s="119">
        <f>ALB54-ALB56</f>
        <v>0</v>
      </c>
      <c r="ALJ56" s="116">
        <f>SUM(ALJ46:ALP52)</f>
        <v>0</v>
      </c>
      <c r="ALK56" s="119">
        <f>ALJ54-ALJ56</f>
        <v>0</v>
      </c>
      <c r="ALR56" s="116">
        <f>SUM(ALR46:ALX52)</f>
        <v>0</v>
      </c>
      <c r="ALS56" s="119">
        <f>ALR54-ALR56</f>
        <v>0</v>
      </c>
      <c r="ALZ56" s="116">
        <f>SUM(ALZ46:AMF52)</f>
        <v>0</v>
      </c>
      <c r="AMA56" s="119">
        <f>ALZ54-ALZ56</f>
        <v>0</v>
      </c>
      <c r="AMH56" s="116">
        <f>SUM(AMH46:AMN52)</f>
        <v>0</v>
      </c>
      <c r="AMI56" s="119">
        <f>AMH54-AMH56</f>
        <v>0</v>
      </c>
      <c r="AMP56" s="116">
        <f>SUM(AMP46:AMV52)</f>
        <v>0</v>
      </c>
      <c r="AMQ56" s="119">
        <f>AMP54-AMP56</f>
        <v>0</v>
      </c>
      <c r="AMX56" s="116">
        <f>SUM(AMX46:AND52)</f>
        <v>0</v>
      </c>
      <c r="AMY56" s="119">
        <f>AMX54-AMX56</f>
        <v>0</v>
      </c>
      <c r="ANF56" s="116">
        <f>SUM(ANF46:ANL52)</f>
        <v>0</v>
      </c>
      <c r="ANG56" s="119">
        <f>ANF54-ANF56</f>
        <v>0</v>
      </c>
      <c r="ANN56" s="116">
        <f>SUM(ANN46:ANT52)</f>
        <v>0</v>
      </c>
      <c r="ANO56" s="119">
        <f>ANN54-ANN56</f>
        <v>0</v>
      </c>
      <c r="ANV56" s="116">
        <f>SUM(ANV46:AOB52)</f>
        <v>0</v>
      </c>
      <c r="ANW56" s="119">
        <f>ANV54-ANV56</f>
        <v>0</v>
      </c>
      <c r="AOD56" s="116">
        <f>SUM(AOD46:AOJ52)</f>
        <v>0</v>
      </c>
      <c r="AOE56" s="119">
        <f>AOD54-AOD56</f>
        <v>0</v>
      </c>
      <c r="AOL56" s="116">
        <f>SUM(AOL46:AOR52)</f>
        <v>0</v>
      </c>
      <c r="AOM56" s="119">
        <f>AOL54-AOL56</f>
        <v>0</v>
      </c>
      <c r="AOT56" s="116">
        <f>SUM(AOT46:AOZ52)</f>
        <v>0</v>
      </c>
      <c r="AOU56" s="119">
        <f>AOT54-AOT56</f>
        <v>0</v>
      </c>
      <c r="APB56" s="116">
        <f>SUM(APB46:APH52)</f>
        <v>0</v>
      </c>
      <c r="APC56" s="119">
        <f>APB54-APB56</f>
        <v>0</v>
      </c>
      <c r="APJ56" s="116">
        <f>SUM(APJ46:APP52)</f>
        <v>0</v>
      </c>
      <c r="APK56" s="119">
        <f>APJ54-APJ56</f>
        <v>0</v>
      </c>
      <c r="APR56" s="116">
        <f>SUM(APR46:APX52)</f>
        <v>0</v>
      </c>
      <c r="APS56" s="119">
        <f>APR54-APR56</f>
        <v>0</v>
      </c>
      <c r="APZ56" s="116">
        <f>SUM(APZ46:AQF52)</f>
        <v>0</v>
      </c>
      <c r="AQA56" s="119">
        <f>APZ54-APZ56</f>
        <v>0</v>
      </c>
      <c r="AQH56" s="116">
        <f>SUM(AQH46:AQN52)</f>
        <v>0</v>
      </c>
      <c r="AQI56" s="119">
        <f>AQH54-AQH56</f>
        <v>0</v>
      </c>
      <c r="AQP56" s="116">
        <f>SUM(AQP46:AQV52)</f>
        <v>0</v>
      </c>
      <c r="AQQ56" s="119">
        <f>AQP54-AQP56</f>
        <v>0</v>
      </c>
      <c r="AQX56" s="116">
        <f>SUM(AQX46:ARD52)</f>
        <v>0</v>
      </c>
      <c r="AQY56" s="119">
        <f>AQX54-AQX56</f>
        <v>0</v>
      </c>
      <c r="ARF56" s="116">
        <f>SUM(ARF46:ARL52)</f>
        <v>0</v>
      </c>
      <c r="ARG56" s="119">
        <f>ARF54-ARF56</f>
        <v>0</v>
      </c>
      <c r="ARN56" s="116">
        <f>SUM(ARN46:ART52)</f>
        <v>0</v>
      </c>
      <c r="ARO56" s="119">
        <f>ARN54-ARN56</f>
        <v>0</v>
      </c>
      <c r="ARV56" s="116">
        <f>SUM(ARV46:ASB52)</f>
        <v>0</v>
      </c>
      <c r="ARW56" s="119">
        <f>ARV54-ARV56</f>
        <v>0</v>
      </c>
      <c r="ASD56" s="116">
        <f>SUM(ASD46:ASJ52)</f>
        <v>0</v>
      </c>
      <c r="ASE56" s="119">
        <f>ASD54-ASD56</f>
        <v>0</v>
      </c>
      <c r="ASL56" s="116">
        <f>SUM(ASL46:ASR52)</f>
        <v>0</v>
      </c>
      <c r="ASM56" s="119">
        <f>ASL54-ASL56</f>
        <v>0</v>
      </c>
      <c r="AST56" s="116">
        <f>SUM(AST46:ASZ52)</f>
        <v>0</v>
      </c>
      <c r="ASU56" s="119">
        <f>AST54-AST56</f>
        <v>0</v>
      </c>
      <c r="ATB56" s="116">
        <f>SUM(ATB46:ATH52)</f>
        <v>0</v>
      </c>
      <c r="ATC56" s="119">
        <f>ATB54-ATB56</f>
        <v>0</v>
      </c>
      <c r="ATJ56" s="116">
        <f>SUM(ATJ46:ATP52)</f>
        <v>0</v>
      </c>
      <c r="ATK56" s="119">
        <f>ATJ54-ATJ56</f>
        <v>0</v>
      </c>
      <c r="ATR56" s="116">
        <f>SUM(ATR46:ATX52)</f>
        <v>0</v>
      </c>
      <c r="ATS56" s="119">
        <f>ATR54-ATR56</f>
        <v>0</v>
      </c>
      <c r="ATZ56" s="116">
        <f>SUM(ATZ46:AUF52)</f>
        <v>0</v>
      </c>
      <c r="AUA56" s="119">
        <f>ATZ54-ATZ56</f>
        <v>0</v>
      </c>
      <c r="AUH56" s="116">
        <f>SUM(AUH46:AUN52)</f>
        <v>0</v>
      </c>
      <c r="AUI56" s="119">
        <f>AUH54-AUH56</f>
        <v>0</v>
      </c>
      <c r="AUP56" s="116">
        <f>SUM(AUP46:AUV52)</f>
        <v>0</v>
      </c>
      <c r="AUQ56" s="119">
        <f>AUP54-AUP56</f>
        <v>0</v>
      </c>
      <c r="AUX56" s="116">
        <f>SUM(AUX46:AVD52)</f>
        <v>0</v>
      </c>
      <c r="AUY56" s="119">
        <f>AUX54-AUX56</f>
        <v>0</v>
      </c>
      <c r="AVF56" s="116">
        <f>SUM(AVF46:AVL52)</f>
        <v>0</v>
      </c>
      <c r="AVG56" s="119">
        <f>AVF54-AVF56</f>
        <v>0</v>
      </c>
      <c r="AVN56" s="116">
        <f>SUM(AVN46:AVT52)</f>
        <v>0</v>
      </c>
      <c r="AVO56" s="119">
        <f>AVN54-AVN56</f>
        <v>0</v>
      </c>
      <c r="AVV56" s="116">
        <f>SUM(AVV46:AWB52)</f>
        <v>0</v>
      </c>
      <c r="AVW56" s="119">
        <f>AVV54-AVV56</f>
        <v>0</v>
      </c>
      <c r="AWD56" s="116">
        <f>SUM(AWD46:AWJ52)</f>
        <v>0</v>
      </c>
      <c r="AWE56" s="119">
        <f>AWD54-AWD56</f>
        <v>0</v>
      </c>
      <c r="AWL56" s="116">
        <f>SUM(AWL46:AWR52)</f>
        <v>0</v>
      </c>
      <c r="AWM56" s="119">
        <f>AWL54-AWL56</f>
        <v>0</v>
      </c>
      <c r="AWT56" s="116">
        <f>SUM(AWT46:AWZ52)</f>
        <v>0</v>
      </c>
      <c r="AWU56" s="119">
        <f>AWT54-AWT56</f>
        <v>0</v>
      </c>
      <c r="AXB56" s="116">
        <f>SUM(AXB46:AXH52)</f>
        <v>0</v>
      </c>
      <c r="AXC56" s="119">
        <f>AXB54-AXB56</f>
        <v>0</v>
      </c>
      <c r="AXJ56" s="116">
        <f>SUM(AXJ46:AXP52)</f>
        <v>0</v>
      </c>
      <c r="AXK56" s="119">
        <f>AXJ54-AXJ56</f>
        <v>0</v>
      </c>
      <c r="AXR56" s="116">
        <f>SUM(AXR46:AXX52)</f>
        <v>0</v>
      </c>
      <c r="AXS56" s="119">
        <f>AXR54-AXR56</f>
        <v>0</v>
      </c>
      <c r="AXZ56" s="116">
        <f>SUM(AXZ46:AYF52)</f>
        <v>0</v>
      </c>
      <c r="AYA56" s="119">
        <f>AXZ54-AXZ56</f>
        <v>0</v>
      </c>
      <c r="AYH56" s="116">
        <f>SUM(AYH46:AYN52)</f>
        <v>0</v>
      </c>
      <c r="AYI56" s="119">
        <f>AYH54-AYH56</f>
        <v>0</v>
      </c>
      <c r="AYP56" s="116">
        <f>SUM(AYP46:AYV52)</f>
        <v>0</v>
      </c>
      <c r="AYQ56" s="119">
        <f>AYP54-AYP56</f>
        <v>0</v>
      </c>
      <c r="AYX56" s="116">
        <f>SUM(AYX46:AZD52)</f>
        <v>0</v>
      </c>
      <c r="AYY56" s="119">
        <f>AYX54-AYX56</f>
        <v>0</v>
      </c>
      <c r="AZF56" s="116">
        <f>SUM(AZF46:AZL52)</f>
        <v>0</v>
      </c>
      <c r="AZG56" s="119">
        <f>AZF54-AZF56</f>
        <v>0</v>
      </c>
      <c r="AZN56" s="116">
        <f>SUM(AZN46:AZT52)</f>
        <v>0</v>
      </c>
      <c r="AZO56" s="119">
        <f>AZN54-AZN56</f>
        <v>0</v>
      </c>
      <c r="AZV56" s="116">
        <f>SUM(AZV46:BAB52)</f>
        <v>0</v>
      </c>
      <c r="AZW56" s="119">
        <f>AZV54-AZV56</f>
        <v>0</v>
      </c>
      <c r="BAD56" s="116">
        <f>SUM(BAD46:BAJ52)</f>
        <v>0</v>
      </c>
      <c r="BAE56" s="119">
        <f>BAD54-BAD56</f>
        <v>0</v>
      </c>
      <c r="BAL56" s="116">
        <f>SUM(BAL46:BAR52)</f>
        <v>0</v>
      </c>
      <c r="BAM56" s="119">
        <f>BAL54-BAL56</f>
        <v>0</v>
      </c>
      <c r="BAT56" s="116">
        <f>SUM(BAT46:BAZ52)</f>
        <v>0</v>
      </c>
      <c r="BAU56" s="119">
        <f>BAT54-BAT56</f>
        <v>0</v>
      </c>
      <c r="BBB56" s="116">
        <f>SUM(BBB46:BBH52)</f>
        <v>0</v>
      </c>
      <c r="BBC56" s="119">
        <f>BBB54-BBB56</f>
        <v>0</v>
      </c>
      <c r="BBJ56" s="116">
        <f>SUM(BBJ46:BBP52)</f>
        <v>0</v>
      </c>
      <c r="BBK56" s="119">
        <f>BBJ54-BBJ56</f>
        <v>0</v>
      </c>
      <c r="BBR56" s="116">
        <f>SUM(BBR46:BBX52)</f>
        <v>0</v>
      </c>
      <c r="BBS56" s="119">
        <f>BBR54-BBR56</f>
        <v>0</v>
      </c>
      <c r="BBZ56" s="116">
        <f>SUM(BBZ46:BCF52)</f>
        <v>0</v>
      </c>
      <c r="BCA56" s="119">
        <f>BBZ54-BBZ56</f>
        <v>0</v>
      </c>
      <c r="BCH56" s="116">
        <f>SUM(BCH46:BCN52)</f>
        <v>0</v>
      </c>
      <c r="BCI56" s="119">
        <f>BCH54-BCH56</f>
        <v>0</v>
      </c>
      <c r="BCP56" s="116">
        <f>SUM(BCP46:BCV52)</f>
        <v>0</v>
      </c>
      <c r="BCQ56" s="119">
        <f>BCP54-BCP56</f>
        <v>0</v>
      </c>
      <c r="BCX56" s="116">
        <f>SUM(BCX46:BDD52)</f>
        <v>0</v>
      </c>
      <c r="BCY56" s="119">
        <f>BCX54-BCX56</f>
        <v>0</v>
      </c>
      <c r="BDF56" s="116">
        <f>SUM(BDF46:BDL52)</f>
        <v>0</v>
      </c>
      <c r="BDG56" s="119">
        <f>BDF54-BDF56</f>
        <v>0</v>
      </c>
      <c r="BDN56" s="116">
        <f>SUM(BDN46:BDT52)</f>
        <v>0</v>
      </c>
      <c r="BDO56" s="119">
        <f>BDN54-BDN56</f>
        <v>0</v>
      </c>
      <c r="BDV56" s="116">
        <f>SUM(BDV46:BEB52)</f>
        <v>0</v>
      </c>
      <c r="BDW56" s="119">
        <f>BDV54-BDV56</f>
        <v>0</v>
      </c>
      <c r="BED56" s="116">
        <f>SUM(BED46:BEJ52)</f>
        <v>0</v>
      </c>
      <c r="BEE56" s="119">
        <f>BED54-BED56</f>
        <v>0</v>
      </c>
      <c r="BEL56" s="116">
        <f>SUM(BEL46:BER52)</f>
        <v>0</v>
      </c>
      <c r="BEM56" s="119">
        <f>BEL54-BEL56</f>
        <v>0</v>
      </c>
      <c r="BET56" s="116">
        <f>SUM(BET46:BEZ52)</f>
        <v>0</v>
      </c>
      <c r="BEU56" s="119">
        <f>BET54-BET56</f>
        <v>0</v>
      </c>
      <c r="BFB56" s="116">
        <f>SUM(BFB46:BFH52)</f>
        <v>0</v>
      </c>
      <c r="BFC56" s="119">
        <f>BFB54-BFB56</f>
        <v>0</v>
      </c>
      <c r="BFJ56" s="116">
        <f>SUM(BFJ46:BFP52)</f>
        <v>0</v>
      </c>
      <c r="BFK56" s="119">
        <f>BFJ54-BFJ56</f>
        <v>0</v>
      </c>
    </row>
    <row r="57" spans="1:1524" x14ac:dyDescent="0.35">
      <c r="LN57" s="139" t="s">
        <v>173</v>
      </c>
      <c r="LO57" s="139"/>
      <c r="LP57" s="139"/>
      <c r="LQ57" s="139"/>
      <c r="LR57" s="139"/>
      <c r="LS57" s="139"/>
      <c r="LT57" s="139"/>
      <c r="LV57" s="139" t="s">
        <v>173</v>
      </c>
      <c r="LW57" s="139"/>
      <c r="LX57" s="139"/>
      <c r="LY57" s="139"/>
      <c r="LZ57" s="139"/>
      <c r="MA57" s="139"/>
      <c r="MB57" s="139"/>
      <c r="MD57" s="139" t="s">
        <v>173</v>
      </c>
      <c r="ME57" s="139"/>
      <c r="MF57" s="139"/>
      <c r="MG57" s="139"/>
      <c r="MH57" s="139"/>
      <c r="MI57" s="139"/>
      <c r="MJ57" s="139"/>
      <c r="ML57" s="139" t="s">
        <v>173</v>
      </c>
      <c r="MM57" s="139"/>
      <c r="MN57" s="139"/>
      <c r="MO57" s="139"/>
      <c r="MP57" s="139"/>
      <c r="MQ57" s="139"/>
      <c r="MR57" s="139"/>
      <c r="MT57" s="139" t="s">
        <v>173</v>
      </c>
      <c r="MU57" s="139"/>
      <c r="MV57" s="139"/>
      <c r="MW57" s="139"/>
      <c r="MX57" s="139"/>
      <c r="MY57" s="139"/>
      <c r="MZ57" s="139"/>
      <c r="NB57" s="139" t="s">
        <v>173</v>
      </c>
      <c r="NC57" s="139"/>
      <c r="ND57" s="139"/>
      <c r="NE57" s="139"/>
      <c r="NF57" s="139"/>
      <c r="NG57" s="139"/>
      <c r="NH57" s="139"/>
      <c r="NJ57" s="139" t="s">
        <v>173</v>
      </c>
      <c r="NK57" s="139"/>
      <c r="NL57" s="139"/>
      <c r="NM57" s="139"/>
      <c r="NN57" s="139"/>
      <c r="NO57" s="139"/>
      <c r="NP57" s="139"/>
      <c r="NR57" s="139" t="s">
        <v>173</v>
      </c>
      <c r="NS57" s="139"/>
      <c r="NT57" s="139"/>
      <c r="NU57" s="139"/>
      <c r="NV57" s="139"/>
      <c r="NW57" s="139"/>
      <c r="NX57" s="139"/>
      <c r="NZ57" s="139" t="s">
        <v>173</v>
      </c>
      <c r="OA57" s="139"/>
      <c r="OB57" s="139"/>
      <c r="OC57" s="139"/>
      <c r="OD57" s="139"/>
      <c r="OE57" s="139"/>
      <c r="OF57" s="139"/>
      <c r="OH57" s="139" t="s">
        <v>173</v>
      </c>
      <c r="OI57" s="139"/>
      <c r="OJ57" s="139"/>
      <c r="OK57" s="139"/>
      <c r="OL57" s="139"/>
      <c r="OM57" s="139"/>
      <c r="ON57" s="139"/>
    </row>
    <row r="58" spans="1:1524" x14ac:dyDescent="0.35">
      <c r="LN58" s="139"/>
      <c r="LO58" s="139"/>
      <c r="LP58" s="139"/>
      <c r="LQ58" s="139"/>
      <c r="LR58" s="139"/>
      <c r="LS58" s="139"/>
      <c r="LT58" s="139"/>
      <c r="LV58" s="139"/>
      <c r="LW58" s="139"/>
      <c r="LX58" s="139"/>
      <c r="LY58" s="139"/>
      <c r="LZ58" s="139"/>
      <c r="MA58" s="139"/>
      <c r="MB58" s="139"/>
      <c r="MD58" s="139"/>
      <c r="ME58" s="139"/>
      <c r="MF58" s="139"/>
      <c r="MG58" s="139"/>
      <c r="MH58" s="139"/>
      <c r="MI58" s="139"/>
      <c r="MJ58" s="139"/>
      <c r="ML58" s="139"/>
      <c r="MM58" s="139"/>
      <c r="MN58" s="139"/>
      <c r="MO58" s="139"/>
      <c r="MP58" s="139"/>
      <c r="MQ58" s="139"/>
      <c r="MR58" s="139"/>
      <c r="MT58" s="139"/>
      <c r="MU58" s="139"/>
      <c r="MV58" s="139"/>
      <c r="MW58" s="139"/>
      <c r="MX58" s="139"/>
      <c r="MY58" s="139"/>
      <c r="MZ58" s="139"/>
      <c r="NB58" s="139"/>
      <c r="NC58" s="139"/>
      <c r="ND58" s="139"/>
      <c r="NE58" s="139"/>
      <c r="NF58" s="139"/>
      <c r="NG58" s="139"/>
      <c r="NH58" s="139"/>
      <c r="NJ58" s="139"/>
      <c r="NK58" s="139"/>
      <c r="NL58" s="139"/>
      <c r="NM58" s="139"/>
      <c r="NN58" s="139"/>
      <c r="NO58" s="139"/>
      <c r="NP58" s="139"/>
      <c r="NR58" s="139"/>
      <c r="NS58" s="139"/>
      <c r="NT58" s="139"/>
      <c r="NU58" s="139"/>
      <c r="NV58" s="139"/>
      <c r="NW58" s="139"/>
      <c r="NX58" s="139"/>
      <c r="NZ58" s="139"/>
      <c r="OA58" s="139"/>
      <c r="OB58" s="139"/>
      <c r="OC58" s="139"/>
      <c r="OD58" s="139"/>
      <c r="OE58" s="139"/>
      <c r="OF58" s="139"/>
      <c r="OH58" s="139"/>
      <c r="OI58" s="139"/>
      <c r="OJ58" s="139"/>
      <c r="OK58" s="139"/>
      <c r="OL58" s="139"/>
      <c r="OM58" s="139"/>
      <c r="ON58" s="139"/>
    </row>
    <row r="59" spans="1:1524" x14ac:dyDescent="0.35">
      <c r="LN59" s="139"/>
      <c r="LO59" s="139"/>
      <c r="LP59" s="139"/>
      <c r="LQ59" s="139"/>
      <c r="LR59" s="139"/>
      <c r="LS59" s="139"/>
      <c r="LT59" s="139"/>
      <c r="LV59" s="139"/>
      <c r="LW59" s="139"/>
      <c r="LX59" s="139"/>
      <c r="LY59" s="139"/>
      <c r="LZ59" s="139"/>
      <c r="MA59" s="139"/>
      <c r="MB59" s="139"/>
      <c r="MD59" s="139"/>
      <c r="ME59" s="139"/>
      <c r="MF59" s="139"/>
      <c r="MG59" s="139"/>
      <c r="MH59" s="139"/>
      <c r="MI59" s="139"/>
      <c r="MJ59" s="139"/>
      <c r="ML59" s="139"/>
      <c r="MM59" s="139"/>
      <c r="MN59" s="139"/>
      <c r="MO59" s="139"/>
      <c r="MP59" s="139"/>
      <c r="MQ59" s="139"/>
      <c r="MR59" s="139"/>
      <c r="MT59" s="139"/>
      <c r="MU59" s="139"/>
      <c r="MV59" s="139"/>
      <c r="MW59" s="139"/>
      <c r="MX59" s="139"/>
      <c r="MY59" s="139"/>
      <c r="MZ59" s="139"/>
      <c r="NB59" s="139"/>
      <c r="NC59" s="139"/>
      <c r="ND59" s="139"/>
      <c r="NE59" s="139"/>
      <c r="NF59" s="139"/>
      <c r="NG59" s="139"/>
      <c r="NH59" s="139"/>
      <c r="NJ59" s="139"/>
      <c r="NK59" s="139"/>
      <c r="NL59" s="139"/>
      <c r="NM59" s="139"/>
      <c r="NN59" s="139"/>
      <c r="NO59" s="139"/>
      <c r="NP59" s="139"/>
      <c r="NR59" s="139"/>
      <c r="NS59" s="139"/>
      <c r="NT59" s="139"/>
      <c r="NU59" s="139"/>
      <c r="NV59" s="139"/>
      <c r="NW59" s="139"/>
      <c r="NX59" s="139"/>
      <c r="NZ59" s="139"/>
      <c r="OA59" s="139"/>
      <c r="OB59" s="139"/>
      <c r="OC59" s="139"/>
      <c r="OD59" s="139"/>
      <c r="OE59" s="139"/>
      <c r="OF59" s="139"/>
      <c r="OH59" s="139"/>
      <c r="OI59" s="139"/>
      <c r="OJ59" s="139"/>
      <c r="OK59" s="139"/>
      <c r="OL59" s="139"/>
      <c r="OM59" s="139"/>
      <c r="ON59" s="139"/>
    </row>
  </sheetData>
  <mergeCells count="204">
    <mergeCell ref="OH57:ON59"/>
    <mergeCell ref="LN57:LT59"/>
    <mergeCell ref="LV57:MB59"/>
    <mergeCell ref="MD57:MJ59"/>
    <mergeCell ref="ML57:MR59"/>
    <mergeCell ref="MT57:MZ59"/>
    <mergeCell ref="NB57:NH59"/>
    <mergeCell ref="NJ57:NP59"/>
    <mergeCell ref="NR57:NX59"/>
    <mergeCell ref="NZ57:OF59"/>
    <mergeCell ref="BFB13:BFH13"/>
    <mergeCell ref="BFJ13:BFP13"/>
    <mergeCell ref="BDN13:BDT13"/>
    <mergeCell ref="BDV13:BEB13"/>
    <mergeCell ref="BED13:BEJ13"/>
    <mergeCell ref="BEL13:BER13"/>
    <mergeCell ref="BET13:BEZ13"/>
    <mergeCell ref="BBZ13:BCF13"/>
    <mergeCell ref="BCH13:BCN13"/>
    <mergeCell ref="BCP13:BCV13"/>
    <mergeCell ref="BCX13:BDD13"/>
    <mergeCell ref="BDF13:BDL13"/>
    <mergeCell ref="BAL13:BAR13"/>
    <mergeCell ref="BAT13:BAZ13"/>
    <mergeCell ref="BBB13:BBH13"/>
    <mergeCell ref="BBJ13:BBP13"/>
    <mergeCell ref="BBR13:BBX13"/>
    <mergeCell ref="AYX13:AZD13"/>
    <mergeCell ref="AZF13:AZL13"/>
    <mergeCell ref="AZN13:AZT13"/>
    <mergeCell ref="AZV13:BAB13"/>
    <mergeCell ref="BAD13:BAJ13"/>
    <mergeCell ref="AXJ13:AXP13"/>
    <mergeCell ref="AXR13:AXX13"/>
    <mergeCell ref="AXZ13:AYF13"/>
    <mergeCell ref="AYH13:AYN13"/>
    <mergeCell ref="AYP13:AYV13"/>
    <mergeCell ref="AVV13:AWB13"/>
    <mergeCell ref="AWD13:AWJ13"/>
    <mergeCell ref="AWL13:AWR13"/>
    <mergeCell ref="AWT13:AWZ13"/>
    <mergeCell ref="AXB13:AXH13"/>
    <mergeCell ref="AUH13:AUN13"/>
    <mergeCell ref="AUP13:AUV13"/>
    <mergeCell ref="AUX13:AVD13"/>
    <mergeCell ref="AVF13:AVL13"/>
    <mergeCell ref="AVN13:AVT13"/>
    <mergeCell ref="AST13:ASZ13"/>
    <mergeCell ref="ATB13:ATH13"/>
    <mergeCell ref="ATJ13:ATP13"/>
    <mergeCell ref="ATR13:ATX13"/>
    <mergeCell ref="ATZ13:AUF13"/>
    <mergeCell ref="ARF13:ARL13"/>
    <mergeCell ref="ARN13:ART13"/>
    <mergeCell ref="ARV13:ASB13"/>
    <mergeCell ref="ASD13:ASJ13"/>
    <mergeCell ref="ASL13:ASR13"/>
    <mergeCell ref="APR13:APX13"/>
    <mergeCell ref="APZ13:AQF13"/>
    <mergeCell ref="AQH13:AQN13"/>
    <mergeCell ref="AQP13:AQV13"/>
    <mergeCell ref="AQX13:ARD13"/>
    <mergeCell ref="AOD13:AOJ13"/>
    <mergeCell ref="AOL13:AOR13"/>
    <mergeCell ref="AOT13:AOZ13"/>
    <mergeCell ref="APB13:APH13"/>
    <mergeCell ref="APJ13:APP13"/>
    <mergeCell ref="AMP13:AMV13"/>
    <mergeCell ref="AMX13:AND13"/>
    <mergeCell ref="ANF13:ANL13"/>
    <mergeCell ref="ANN13:ANT13"/>
    <mergeCell ref="ANV13:AOB13"/>
    <mergeCell ref="ALB13:ALH13"/>
    <mergeCell ref="ALJ13:ALP13"/>
    <mergeCell ref="ALR13:ALX13"/>
    <mergeCell ref="ALZ13:AMF13"/>
    <mergeCell ref="AMH13:AMN13"/>
    <mergeCell ref="AJN13:AJT13"/>
    <mergeCell ref="AJV13:AKB13"/>
    <mergeCell ref="AKD13:AKJ13"/>
    <mergeCell ref="AKL13:AKR13"/>
    <mergeCell ref="AKT13:AKZ13"/>
    <mergeCell ref="AHZ13:AIF13"/>
    <mergeCell ref="AIH13:AIN13"/>
    <mergeCell ref="AIP13:AIV13"/>
    <mergeCell ref="AIX13:AJD13"/>
    <mergeCell ref="AJF13:AJL13"/>
    <mergeCell ref="AGL13:AGR13"/>
    <mergeCell ref="AGT13:AGZ13"/>
    <mergeCell ref="AHB13:AHH13"/>
    <mergeCell ref="AHJ13:AHP13"/>
    <mergeCell ref="AHR13:AHX13"/>
    <mergeCell ref="AEX13:AFD13"/>
    <mergeCell ref="AFF13:AFL13"/>
    <mergeCell ref="AFN13:AFT13"/>
    <mergeCell ref="AFV13:AGB13"/>
    <mergeCell ref="AGD13:AGJ13"/>
    <mergeCell ref="ADJ13:ADP13"/>
    <mergeCell ref="ADR13:ADX13"/>
    <mergeCell ref="ADZ13:AEF13"/>
    <mergeCell ref="AEH13:AEN13"/>
    <mergeCell ref="AEP13:AEV13"/>
    <mergeCell ref="ABV13:ACB13"/>
    <mergeCell ref="ACD13:ACJ13"/>
    <mergeCell ref="ACL13:ACR13"/>
    <mergeCell ref="ACT13:ACZ13"/>
    <mergeCell ref="ADB13:ADH13"/>
    <mergeCell ref="AAH13:AAN13"/>
    <mergeCell ref="AAP13:AAV13"/>
    <mergeCell ref="AAX13:ABD13"/>
    <mergeCell ref="ABF13:ABL13"/>
    <mergeCell ref="ABN13:ABT13"/>
    <mergeCell ref="YT13:YZ13"/>
    <mergeCell ref="ZB13:ZH13"/>
    <mergeCell ref="ZJ13:ZP13"/>
    <mergeCell ref="ZR13:ZX13"/>
    <mergeCell ref="ZZ13:AAF13"/>
    <mergeCell ref="XF13:XL13"/>
    <mergeCell ref="XN13:XT13"/>
    <mergeCell ref="XV13:YB13"/>
    <mergeCell ref="YD13:YJ13"/>
    <mergeCell ref="YL13:YR13"/>
    <mergeCell ref="VR13:VX13"/>
    <mergeCell ref="VZ13:WF13"/>
    <mergeCell ref="WH13:WN13"/>
    <mergeCell ref="WP13:WV13"/>
    <mergeCell ref="WX13:XD13"/>
    <mergeCell ref="UD13:UJ13"/>
    <mergeCell ref="UL13:UR13"/>
    <mergeCell ref="UT13:UZ13"/>
    <mergeCell ref="VB13:VH13"/>
    <mergeCell ref="VJ13:VP13"/>
    <mergeCell ref="SP13:SV13"/>
    <mergeCell ref="SX13:TD13"/>
    <mergeCell ref="TF13:TL13"/>
    <mergeCell ref="TN13:TT13"/>
    <mergeCell ref="TV13:UB13"/>
    <mergeCell ref="RB13:RH13"/>
    <mergeCell ref="RJ13:RP13"/>
    <mergeCell ref="RR13:RX13"/>
    <mergeCell ref="RZ13:SF13"/>
    <mergeCell ref="SH13:SN13"/>
    <mergeCell ref="PN13:PT13"/>
    <mergeCell ref="PV13:QB13"/>
    <mergeCell ref="QD13:QJ13"/>
    <mergeCell ref="QL13:QR13"/>
    <mergeCell ref="QT13:QZ13"/>
    <mergeCell ref="OH13:ON13"/>
    <mergeCell ref="OP13:OV13"/>
    <mergeCell ref="OX13:PD13"/>
    <mergeCell ref="PF13:PL13"/>
    <mergeCell ref="MT13:MZ13"/>
    <mergeCell ref="NB13:NH13"/>
    <mergeCell ref="NJ13:NP13"/>
    <mergeCell ref="NR13:NX13"/>
    <mergeCell ref="NZ13:OF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DN13:DT13"/>
    <mergeCell ref="DV13:EB13"/>
    <mergeCell ref="ED13:EJ13"/>
    <mergeCell ref="EL13:ER13"/>
    <mergeCell ref="ET13:EZ13"/>
    <mergeCell ref="CH13:CN13"/>
    <mergeCell ref="CP13:CV13"/>
    <mergeCell ref="CX13:DD13"/>
    <mergeCell ref="DF13:DL13"/>
    <mergeCell ref="B13:B14"/>
    <mergeCell ref="C13:C14"/>
    <mergeCell ref="D13:D14"/>
    <mergeCell ref="C8:D8"/>
    <mergeCell ref="BJ13:BP13"/>
    <mergeCell ref="BZ13:CF13"/>
    <mergeCell ref="F13:L13"/>
    <mergeCell ref="N13:T13"/>
    <mergeCell ref="V13:AB13"/>
    <mergeCell ref="AD13:AJ13"/>
    <mergeCell ref="AL13:AR13"/>
    <mergeCell ref="AT13:AZ13"/>
    <mergeCell ref="BB13:BH13"/>
    <mergeCell ref="BR13:BX13"/>
  </mergeCells>
  <conditionalFormatting sqref="C8">
    <cfRule type="notContainsBlanks" dxfId="1141" priority="4713">
      <formula>LEN(TRIM(C8))&gt;0</formula>
    </cfRule>
  </conditionalFormatting>
  <conditionalFormatting sqref="C8:D8">
    <cfRule type="cellIs" dxfId="1140" priority="4712" operator="lessThan">
      <formula>1</formula>
    </cfRule>
  </conditionalFormatting>
  <conditionalFormatting sqref="F54">
    <cfRule type="expression" dxfId="1139" priority="3198">
      <formula>OR(G54="Error")</formula>
    </cfRule>
  </conditionalFormatting>
  <conditionalFormatting sqref="F55">
    <cfRule type="expression" dxfId="1138" priority="3197">
      <formula>OR(G54="Error")</formula>
    </cfRule>
  </conditionalFormatting>
  <conditionalFormatting sqref="F56">
    <cfRule type="expression" dxfId="1137" priority="3196">
      <formula>OR(G54="Error")</formula>
    </cfRule>
  </conditionalFormatting>
  <conditionalFormatting sqref="G54">
    <cfRule type="cellIs" dxfId="1136" priority="3193" operator="equal">
      <formula>"Error"</formula>
    </cfRule>
  </conditionalFormatting>
  <conditionalFormatting sqref="G55">
    <cfRule type="expression" dxfId="1135" priority="3194">
      <formula>OR(G54="Error")</formula>
    </cfRule>
  </conditionalFormatting>
  <conditionalFormatting sqref="G56">
    <cfRule type="expression" dxfId="1134" priority="3195">
      <formula>OR(G54="Error")</formula>
    </cfRule>
  </conditionalFormatting>
  <conditionalFormatting sqref="N54">
    <cfRule type="expression" dxfId="1133" priority="3192">
      <formula>OR(O54="Error")</formula>
    </cfRule>
  </conditionalFormatting>
  <conditionalFormatting sqref="N55">
    <cfRule type="expression" dxfId="1132" priority="3191">
      <formula>OR(O54="Error")</formula>
    </cfRule>
  </conditionalFormatting>
  <conditionalFormatting sqref="N56">
    <cfRule type="expression" dxfId="1131" priority="3190">
      <formula>OR(O54="Error")</formula>
    </cfRule>
  </conditionalFormatting>
  <conditionalFormatting sqref="O54">
    <cfRule type="cellIs" dxfId="1130" priority="3187" operator="equal">
      <formula>"Error"</formula>
    </cfRule>
  </conditionalFormatting>
  <conditionalFormatting sqref="O55">
    <cfRule type="expression" dxfId="1129" priority="3188">
      <formula>OR(O54="Error")</formula>
    </cfRule>
  </conditionalFormatting>
  <conditionalFormatting sqref="O56">
    <cfRule type="expression" dxfId="1128" priority="3189">
      <formula>OR(O54="Error")</formula>
    </cfRule>
  </conditionalFormatting>
  <conditionalFormatting sqref="V54">
    <cfRule type="expression" dxfId="1127" priority="3186">
      <formula>OR(W54="Error")</formula>
    </cfRule>
  </conditionalFormatting>
  <conditionalFormatting sqref="V55">
    <cfRule type="expression" dxfId="1126" priority="3185">
      <formula>OR(W54="Error")</formula>
    </cfRule>
  </conditionalFormatting>
  <conditionalFormatting sqref="V56">
    <cfRule type="expression" dxfId="1125" priority="3184">
      <formula>OR(W54="Error")</formula>
    </cfRule>
  </conditionalFormatting>
  <conditionalFormatting sqref="W54">
    <cfRule type="cellIs" dxfId="1124" priority="3181" operator="equal">
      <formula>"Error"</formula>
    </cfRule>
  </conditionalFormatting>
  <conditionalFormatting sqref="W55">
    <cfRule type="expression" dxfId="1123" priority="3182">
      <formula>OR(W54="Error")</formula>
    </cfRule>
  </conditionalFormatting>
  <conditionalFormatting sqref="W56">
    <cfRule type="expression" dxfId="1122" priority="3183">
      <formula>OR(W54="Error")</formula>
    </cfRule>
  </conditionalFormatting>
  <conditionalFormatting sqref="AD54">
    <cfRule type="expression" dxfId="1121" priority="3168">
      <formula>OR(AE54="Error")</formula>
    </cfRule>
  </conditionalFormatting>
  <conditionalFormatting sqref="AD55">
    <cfRule type="expression" dxfId="1120" priority="3167">
      <formula>OR(AE54="Error")</formula>
    </cfRule>
  </conditionalFormatting>
  <conditionalFormatting sqref="AD56">
    <cfRule type="expression" dxfId="1119" priority="3166">
      <formula>OR(AE54="Error")</formula>
    </cfRule>
  </conditionalFormatting>
  <conditionalFormatting sqref="AE54">
    <cfRule type="cellIs" dxfId="1118" priority="3163" operator="equal">
      <formula>"Error"</formula>
    </cfRule>
  </conditionalFormatting>
  <conditionalFormatting sqref="AE55">
    <cfRule type="expression" dxfId="1117" priority="3164">
      <formula>OR(AE54="Error")</formula>
    </cfRule>
  </conditionalFormatting>
  <conditionalFormatting sqref="AE56">
    <cfRule type="expression" dxfId="1116" priority="3165">
      <formula>OR(AE54="Error")</formula>
    </cfRule>
  </conditionalFormatting>
  <conditionalFormatting sqref="AL54">
    <cfRule type="expression" dxfId="1115" priority="3162">
      <formula>OR(AM54="Error")</formula>
    </cfRule>
  </conditionalFormatting>
  <conditionalFormatting sqref="AL55">
    <cfRule type="expression" dxfId="1114" priority="3161">
      <formula>OR(AM54="Error")</formula>
    </cfRule>
  </conditionalFormatting>
  <conditionalFormatting sqref="AL56">
    <cfRule type="expression" dxfId="1113" priority="3160">
      <formula>OR(AM54="Error")</formula>
    </cfRule>
  </conditionalFormatting>
  <conditionalFormatting sqref="AM54">
    <cfRule type="cellIs" dxfId="1112" priority="3157" operator="equal">
      <formula>"Error"</formula>
    </cfRule>
  </conditionalFormatting>
  <conditionalFormatting sqref="AM55">
    <cfRule type="expression" dxfId="1111" priority="3158">
      <formula>OR(AM54="Error")</formula>
    </cfRule>
  </conditionalFormatting>
  <conditionalFormatting sqref="AM56">
    <cfRule type="expression" dxfId="1110" priority="3159">
      <formula>OR(AM54="Error")</formula>
    </cfRule>
  </conditionalFormatting>
  <conditionalFormatting sqref="AT54">
    <cfRule type="expression" dxfId="1109" priority="3156">
      <formula>OR(AU54="Error")</formula>
    </cfRule>
  </conditionalFormatting>
  <conditionalFormatting sqref="AT55">
    <cfRule type="expression" dxfId="1108" priority="3155">
      <formula>OR(AU54="Error")</formula>
    </cfRule>
  </conditionalFormatting>
  <conditionalFormatting sqref="AT56">
    <cfRule type="expression" dxfId="1107" priority="3154">
      <formula>OR(AU54="Error")</formula>
    </cfRule>
  </conditionalFormatting>
  <conditionalFormatting sqref="AU54">
    <cfRule type="cellIs" dxfId="1106" priority="3151" operator="equal">
      <formula>"Error"</formula>
    </cfRule>
  </conditionalFormatting>
  <conditionalFormatting sqref="AU55">
    <cfRule type="expression" dxfId="1105" priority="3152">
      <formula>OR(AU54="Error")</formula>
    </cfRule>
  </conditionalFormatting>
  <conditionalFormatting sqref="AU56">
    <cfRule type="expression" dxfId="1104" priority="3153">
      <formula>OR(AU54="Error")</formula>
    </cfRule>
  </conditionalFormatting>
  <conditionalFormatting sqref="BB54">
    <cfRule type="expression" dxfId="1103" priority="3150">
      <formula>OR(BC54="Error")</formula>
    </cfRule>
  </conditionalFormatting>
  <conditionalFormatting sqref="BB55">
    <cfRule type="expression" dxfId="1102" priority="3149">
      <formula>OR(BC54="Error")</formula>
    </cfRule>
  </conditionalFormatting>
  <conditionalFormatting sqref="BB56">
    <cfRule type="expression" dxfId="1101" priority="3148">
      <formula>OR(BC54="Error")</formula>
    </cfRule>
  </conditionalFormatting>
  <conditionalFormatting sqref="BC54">
    <cfRule type="cellIs" dxfId="1100" priority="3145" operator="equal">
      <formula>"Error"</formula>
    </cfRule>
  </conditionalFormatting>
  <conditionalFormatting sqref="BC55">
    <cfRule type="expression" dxfId="1099" priority="3146">
      <formula>OR(BC54="Error")</formula>
    </cfRule>
  </conditionalFormatting>
  <conditionalFormatting sqref="BC56">
    <cfRule type="expression" dxfId="1098" priority="3147">
      <formula>OR(BC54="Error")</formula>
    </cfRule>
  </conditionalFormatting>
  <conditionalFormatting sqref="BJ54">
    <cfRule type="expression" dxfId="1097" priority="3144">
      <formula>OR(BK54="Error")</formula>
    </cfRule>
  </conditionalFormatting>
  <conditionalFormatting sqref="BJ55">
    <cfRule type="expression" dxfId="1096" priority="3143">
      <formula>OR(BK54="Error")</formula>
    </cfRule>
  </conditionalFormatting>
  <conditionalFormatting sqref="BJ56">
    <cfRule type="expression" dxfId="1095" priority="3142">
      <formula>OR(BK54="Error")</formula>
    </cfRule>
  </conditionalFormatting>
  <conditionalFormatting sqref="BK54">
    <cfRule type="cellIs" dxfId="1094" priority="3139" operator="equal">
      <formula>"Error"</formula>
    </cfRule>
  </conditionalFormatting>
  <conditionalFormatting sqref="BK55">
    <cfRule type="expression" dxfId="1093" priority="3140">
      <formula>OR(BK54="Error")</formula>
    </cfRule>
  </conditionalFormatting>
  <conditionalFormatting sqref="BK56">
    <cfRule type="expression" dxfId="1092" priority="3141">
      <formula>OR(BK54="Error")</formula>
    </cfRule>
  </conditionalFormatting>
  <conditionalFormatting sqref="BR54">
    <cfRule type="expression" dxfId="1091" priority="1086">
      <formula>OR(BS54="Error")</formula>
    </cfRule>
  </conditionalFormatting>
  <conditionalFormatting sqref="BR55">
    <cfRule type="expression" dxfId="1090" priority="1085">
      <formula>OR(BS54="Error")</formula>
    </cfRule>
  </conditionalFormatting>
  <conditionalFormatting sqref="BR56">
    <cfRule type="expression" dxfId="1089" priority="1084">
      <formula>OR(BS54="Error")</formula>
    </cfRule>
  </conditionalFormatting>
  <conditionalFormatting sqref="BS54">
    <cfRule type="cellIs" dxfId="1088" priority="1081" operator="equal">
      <formula>"Error"</formula>
    </cfRule>
  </conditionalFormatting>
  <conditionalFormatting sqref="BS55">
    <cfRule type="expression" dxfId="1087" priority="1082">
      <formula>OR(BS54="Error")</formula>
    </cfRule>
  </conditionalFormatting>
  <conditionalFormatting sqref="BS56">
    <cfRule type="expression" dxfId="1086" priority="1083">
      <formula>OR(BS54="Error")</formula>
    </cfRule>
  </conditionalFormatting>
  <conditionalFormatting sqref="BZ54">
    <cfRule type="expression" dxfId="1085" priority="3138">
      <formula>OR(CA54="Error")</formula>
    </cfRule>
  </conditionalFormatting>
  <conditionalFormatting sqref="BZ55">
    <cfRule type="expression" dxfId="1084" priority="3137">
      <formula>OR(CA54="Error")</formula>
    </cfRule>
  </conditionalFormatting>
  <conditionalFormatting sqref="BZ56">
    <cfRule type="expression" dxfId="1083" priority="3136">
      <formula>OR(CA54="Error")</formula>
    </cfRule>
  </conditionalFormatting>
  <conditionalFormatting sqref="CA54">
    <cfRule type="cellIs" dxfId="1082" priority="3133" operator="equal">
      <formula>"Error"</formula>
    </cfRule>
  </conditionalFormatting>
  <conditionalFormatting sqref="CA55">
    <cfRule type="expression" dxfId="1081" priority="3134">
      <formula>OR(CA54="Error")</formula>
    </cfRule>
  </conditionalFormatting>
  <conditionalFormatting sqref="CA56">
    <cfRule type="expression" dxfId="1080" priority="3135">
      <formula>OR(CA54="Error")</formula>
    </cfRule>
  </conditionalFormatting>
  <conditionalFormatting sqref="CH54">
    <cfRule type="expression" dxfId="1079" priority="1080">
      <formula>OR(CI54="Error")</formula>
    </cfRule>
  </conditionalFormatting>
  <conditionalFormatting sqref="CH55">
    <cfRule type="expression" dxfId="1078" priority="1079">
      <formula>OR(CI54="Error")</formula>
    </cfRule>
  </conditionalFormatting>
  <conditionalFormatting sqref="CH56">
    <cfRule type="expression" dxfId="1077" priority="1078">
      <formula>OR(CI54="Error")</formula>
    </cfRule>
  </conditionalFormatting>
  <conditionalFormatting sqref="CI54">
    <cfRule type="cellIs" dxfId="1076" priority="1075" operator="equal">
      <formula>"Error"</formula>
    </cfRule>
  </conditionalFormatting>
  <conditionalFormatting sqref="CI55">
    <cfRule type="expression" dxfId="1075" priority="1076">
      <formula>OR(CI54="Error")</formula>
    </cfRule>
  </conditionalFormatting>
  <conditionalFormatting sqref="CI56">
    <cfRule type="expression" dxfId="1074" priority="1077">
      <formula>OR(CI54="Error")</formula>
    </cfRule>
  </conditionalFormatting>
  <conditionalFormatting sqref="CP54">
    <cfRule type="expression" dxfId="1073" priority="1074">
      <formula>OR(CQ54="Error")</formula>
    </cfRule>
  </conditionalFormatting>
  <conditionalFormatting sqref="CP55">
    <cfRule type="expression" dxfId="1072" priority="1073">
      <formula>OR(CQ54="Error")</formula>
    </cfRule>
  </conditionalFormatting>
  <conditionalFormatting sqref="CP56">
    <cfRule type="expression" dxfId="1071" priority="1072">
      <formula>OR(CQ54="Error")</formula>
    </cfRule>
  </conditionalFormatting>
  <conditionalFormatting sqref="CQ54">
    <cfRule type="cellIs" dxfId="1070" priority="1069" operator="equal">
      <formula>"Error"</formula>
    </cfRule>
  </conditionalFormatting>
  <conditionalFormatting sqref="CQ55">
    <cfRule type="expression" dxfId="1069" priority="1070">
      <formula>OR(CQ54="Error")</formula>
    </cfRule>
  </conditionalFormatting>
  <conditionalFormatting sqref="CQ56">
    <cfRule type="expression" dxfId="1068" priority="1071">
      <formula>OR(CQ54="Error")</formula>
    </cfRule>
  </conditionalFormatting>
  <conditionalFormatting sqref="CX54">
    <cfRule type="expression" dxfId="1067" priority="1068">
      <formula>OR(CY54="Error")</formula>
    </cfRule>
  </conditionalFormatting>
  <conditionalFormatting sqref="CX55">
    <cfRule type="expression" dxfId="1066" priority="1067">
      <formula>OR(CY54="Error")</formula>
    </cfRule>
  </conditionalFormatting>
  <conditionalFormatting sqref="CX56">
    <cfRule type="expression" dxfId="1065" priority="1066">
      <formula>OR(CY54="Error")</formula>
    </cfRule>
  </conditionalFormatting>
  <conditionalFormatting sqref="CY54">
    <cfRule type="cellIs" dxfId="1064" priority="1063" operator="equal">
      <formula>"Error"</formula>
    </cfRule>
  </conditionalFormatting>
  <conditionalFormatting sqref="CY55">
    <cfRule type="expression" dxfId="1063" priority="1064">
      <formula>OR(CY54="Error")</formula>
    </cfRule>
  </conditionalFormatting>
  <conditionalFormatting sqref="CY56">
    <cfRule type="expression" dxfId="1062" priority="1065">
      <formula>OR(CY54="Error")</formula>
    </cfRule>
  </conditionalFormatting>
  <conditionalFormatting sqref="DF54">
    <cfRule type="expression" dxfId="1061" priority="1062">
      <formula>OR(DG54="Error")</formula>
    </cfRule>
  </conditionalFormatting>
  <conditionalFormatting sqref="DF55">
    <cfRule type="expression" dxfId="1060" priority="1061">
      <formula>OR(DG54="Error")</formula>
    </cfRule>
  </conditionalFormatting>
  <conditionalFormatting sqref="DF56">
    <cfRule type="expression" dxfId="1059" priority="1060">
      <formula>OR(DG54="Error")</formula>
    </cfRule>
  </conditionalFormatting>
  <conditionalFormatting sqref="DG54">
    <cfRule type="cellIs" dxfId="1058" priority="1057" operator="equal">
      <formula>"Error"</formula>
    </cfRule>
  </conditionalFormatting>
  <conditionalFormatting sqref="DG55">
    <cfRule type="expression" dxfId="1057" priority="1058">
      <formula>OR(DG54="Error")</formula>
    </cfRule>
  </conditionalFormatting>
  <conditionalFormatting sqref="DG56">
    <cfRule type="expression" dxfId="1056" priority="1059">
      <formula>OR(DG54="Error")</formula>
    </cfRule>
  </conditionalFormatting>
  <conditionalFormatting sqref="DN54">
    <cfRule type="expression" dxfId="1055" priority="1056">
      <formula>OR(DO54="Error")</formula>
    </cfRule>
  </conditionalFormatting>
  <conditionalFormatting sqref="DN55">
    <cfRule type="expression" dxfId="1054" priority="1055">
      <formula>OR(DO54="Error")</formula>
    </cfRule>
  </conditionalFormatting>
  <conditionalFormatting sqref="DN56">
    <cfRule type="expression" dxfId="1053" priority="1054">
      <formula>OR(DO54="Error")</formula>
    </cfRule>
  </conditionalFormatting>
  <conditionalFormatting sqref="DO54">
    <cfRule type="cellIs" dxfId="1052" priority="1051" operator="equal">
      <formula>"Error"</formula>
    </cfRule>
  </conditionalFormatting>
  <conditionalFormatting sqref="DO55">
    <cfRule type="expression" dxfId="1051" priority="1052">
      <formula>OR(DO54="Error")</formula>
    </cfRule>
  </conditionalFormatting>
  <conditionalFormatting sqref="DO56">
    <cfRule type="expression" dxfId="1050" priority="1053">
      <formula>OR(DO54="Error")</formula>
    </cfRule>
  </conditionalFormatting>
  <conditionalFormatting sqref="DV54">
    <cfRule type="expression" dxfId="1049" priority="1050">
      <formula>OR(DW54="Error")</formula>
    </cfRule>
  </conditionalFormatting>
  <conditionalFormatting sqref="DV55">
    <cfRule type="expression" dxfId="1048" priority="1049">
      <formula>OR(DW54="Error")</formula>
    </cfRule>
  </conditionalFormatting>
  <conditionalFormatting sqref="DV56">
    <cfRule type="expression" dxfId="1047" priority="1048">
      <formula>OR(DW54="Error")</formula>
    </cfRule>
  </conditionalFormatting>
  <conditionalFormatting sqref="DW54">
    <cfRule type="cellIs" dxfId="1046" priority="1045" operator="equal">
      <formula>"Error"</formula>
    </cfRule>
  </conditionalFormatting>
  <conditionalFormatting sqref="DW55">
    <cfRule type="expression" dxfId="1045" priority="1046">
      <formula>OR(DW54="Error")</formula>
    </cfRule>
  </conditionalFormatting>
  <conditionalFormatting sqref="DW56">
    <cfRule type="expression" dxfId="1044" priority="1047">
      <formula>OR(DW54="Error")</formula>
    </cfRule>
  </conditionalFormatting>
  <conditionalFormatting sqref="ED54">
    <cfRule type="expression" dxfId="1043" priority="1044">
      <formula>OR(EE54="Error")</formula>
    </cfRule>
  </conditionalFormatting>
  <conditionalFormatting sqref="ED55">
    <cfRule type="expression" dxfId="1042" priority="1043">
      <formula>OR(EE54="Error")</formula>
    </cfRule>
  </conditionalFormatting>
  <conditionalFormatting sqref="ED56">
    <cfRule type="expression" dxfId="1041" priority="1042">
      <formula>OR(EE54="Error")</formula>
    </cfRule>
  </conditionalFormatting>
  <conditionalFormatting sqref="EE54">
    <cfRule type="cellIs" dxfId="1040" priority="1039" operator="equal">
      <formula>"Error"</formula>
    </cfRule>
  </conditionalFormatting>
  <conditionalFormatting sqref="EE55">
    <cfRule type="expression" dxfId="1039" priority="1040">
      <formula>OR(EE54="Error")</formula>
    </cfRule>
  </conditionalFormatting>
  <conditionalFormatting sqref="EE56">
    <cfRule type="expression" dxfId="1038" priority="1041">
      <formula>OR(EE54="Error")</formula>
    </cfRule>
  </conditionalFormatting>
  <conditionalFormatting sqref="EL54">
    <cfRule type="expression" dxfId="1037" priority="1038">
      <formula>OR(EM54="Error")</formula>
    </cfRule>
  </conditionalFormatting>
  <conditionalFormatting sqref="EL55">
    <cfRule type="expression" dxfId="1036" priority="1037">
      <formula>OR(EM54="Error")</formula>
    </cfRule>
  </conditionalFormatting>
  <conditionalFormatting sqref="EL56">
    <cfRule type="expression" dxfId="1035" priority="1036">
      <formula>OR(EM54="Error")</formula>
    </cfRule>
  </conditionalFormatting>
  <conditionalFormatting sqref="EM54">
    <cfRule type="cellIs" dxfId="1034" priority="1033" operator="equal">
      <formula>"Error"</formula>
    </cfRule>
  </conditionalFormatting>
  <conditionalFormatting sqref="EM55">
    <cfRule type="expression" dxfId="1033" priority="1034">
      <formula>OR(EM54="Error")</formula>
    </cfRule>
  </conditionalFormatting>
  <conditionalFormatting sqref="EM56">
    <cfRule type="expression" dxfId="1032" priority="1035">
      <formula>OR(EM54="Error")</formula>
    </cfRule>
  </conditionalFormatting>
  <conditionalFormatting sqref="ET54">
    <cfRule type="expression" dxfId="1031" priority="1026">
      <formula>OR(EU54="Error")</formula>
    </cfRule>
  </conditionalFormatting>
  <conditionalFormatting sqref="ET55">
    <cfRule type="expression" dxfId="1030" priority="1025">
      <formula>OR(EU54="Error")</formula>
    </cfRule>
  </conditionalFormatting>
  <conditionalFormatting sqref="ET56">
    <cfRule type="expression" dxfId="1029" priority="1024">
      <formula>OR(EU54="Error")</formula>
    </cfRule>
  </conditionalFormatting>
  <conditionalFormatting sqref="EU54">
    <cfRule type="cellIs" dxfId="1028" priority="1021" operator="equal">
      <formula>"Error"</formula>
    </cfRule>
  </conditionalFormatting>
  <conditionalFormatting sqref="EU55">
    <cfRule type="expression" dxfId="1027" priority="1022">
      <formula>OR(EU54="Error")</formula>
    </cfRule>
  </conditionalFormatting>
  <conditionalFormatting sqref="EU56">
    <cfRule type="expression" dxfId="1026" priority="1023">
      <formula>OR(EU54="Error")</formula>
    </cfRule>
  </conditionalFormatting>
  <conditionalFormatting sqref="FB54">
    <cfRule type="expression" dxfId="1025" priority="1032">
      <formula>OR(FC54="Error")</formula>
    </cfRule>
  </conditionalFormatting>
  <conditionalFormatting sqref="FB55">
    <cfRule type="expression" dxfId="1024" priority="1031">
      <formula>OR(FC54="Error")</formula>
    </cfRule>
  </conditionalFormatting>
  <conditionalFormatting sqref="FB56">
    <cfRule type="expression" dxfId="1023" priority="1030">
      <formula>OR(FC54="Error")</formula>
    </cfRule>
  </conditionalFormatting>
  <conditionalFormatting sqref="FC54">
    <cfRule type="cellIs" dxfId="1022" priority="1027" operator="equal">
      <formula>"Error"</formula>
    </cfRule>
  </conditionalFormatting>
  <conditionalFormatting sqref="FC55">
    <cfRule type="expression" dxfId="1021" priority="1028">
      <formula>OR(FC54="Error")</formula>
    </cfRule>
  </conditionalFormatting>
  <conditionalFormatting sqref="FC56">
    <cfRule type="expression" dxfId="1020" priority="1029">
      <formula>OR(FC54="Error")</formula>
    </cfRule>
  </conditionalFormatting>
  <conditionalFormatting sqref="FJ54">
    <cfRule type="expression" dxfId="1019" priority="1020">
      <formula>OR(FK54="Error")</formula>
    </cfRule>
  </conditionalFormatting>
  <conditionalFormatting sqref="FJ55">
    <cfRule type="expression" dxfId="1018" priority="1019">
      <formula>OR(FK54="Error")</formula>
    </cfRule>
  </conditionalFormatting>
  <conditionalFormatting sqref="FJ56">
    <cfRule type="expression" dxfId="1017" priority="1018">
      <formula>OR(FK54="Error")</formula>
    </cfRule>
  </conditionalFormatting>
  <conditionalFormatting sqref="FK54">
    <cfRule type="cellIs" dxfId="1016" priority="1015" operator="equal">
      <formula>"Error"</formula>
    </cfRule>
  </conditionalFormatting>
  <conditionalFormatting sqref="FK55">
    <cfRule type="expression" dxfId="1015" priority="1016">
      <formula>OR(FK54="Error")</formula>
    </cfRule>
  </conditionalFormatting>
  <conditionalFormatting sqref="FK56">
    <cfRule type="expression" dxfId="1014" priority="1017">
      <formula>OR(FK54="Error")</formula>
    </cfRule>
  </conditionalFormatting>
  <conditionalFormatting sqref="FR54">
    <cfRule type="expression" dxfId="1013" priority="1014">
      <formula>OR(FS54="Error")</formula>
    </cfRule>
  </conditionalFormatting>
  <conditionalFormatting sqref="FR55">
    <cfRule type="expression" dxfId="1012" priority="1013">
      <formula>OR(FS54="Error")</formula>
    </cfRule>
  </conditionalFormatting>
  <conditionalFormatting sqref="FR56">
    <cfRule type="expression" dxfId="1011" priority="1012">
      <formula>OR(FS54="Error")</formula>
    </cfRule>
  </conditionalFormatting>
  <conditionalFormatting sqref="FS54">
    <cfRule type="cellIs" dxfId="1010" priority="1009" operator="equal">
      <formula>"Error"</formula>
    </cfRule>
  </conditionalFormatting>
  <conditionalFormatting sqref="FS55">
    <cfRule type="expression" dxfId="1009" priority="1010">
      <formula>OR(FS54="Error")</formula>
    </cfRule>
  </conditionalFormatting>
  <conditionalFormatting sqref="FS56">
    <cfRule type="expression" dxfId="1008" priority="1011">
      <formula>OR(FS54="Error")</formula>
    </cfRule>
  </conditionalFormatting>
  <conditionalFormatting sqref="FZ54">
    <cfRule type="expression" dxfId="1007" priority="1008">
      <formula>OR(GA54="Error")</formula>
    </cfRule>
  </conditionalFormatting>
  <conditionalFormatting sqref="FZ55">
    <cfRule type="expression" dxfId="1006" priority="1007">
      <formula>OR(GA54="Error")</formula>
    </cfRule>
  </conditionalFormatting>
  <conditionalFormatting sqref="FZ56">
    <cfRule type="expression" dxfId="1005" priority="1006">
      <formula>OR(GA54="Error")</formula>
    </cfRule>
  </conditionalFormatting>
  <conditionalFormatting sqref="GA54">
    <cfRule type="cellIs" dxfId="1004" priority="1003" operator="equal">
      <formula>"Error"</formula>
    </cfRule>
  </conditionalFormatting>
  <conditionalFormatting sqref="GA55">
    <cfRule type="expression" dxfId="1003" priority="1004">
      <formula>OR(GA54="Error")</formula>
    </cfRule>
  </conditionalFormatting>
  <conditionalFormatting sqref="GA56">
    <cfRule type="expression" dxfId="1002" priority="1005">
      <formula>OR(GA54="Error")</formula>
    </cfRule>
  </conditionalFormatting>
  <conditionalFormatting sqref="GH54">
    <cfRule type="expression" dxfId="1001" priority="1002">
      <formula>OR(GI54="Error")</formula>
    </cfRule>
  </conditionalFormatting>
  <conditionalFormatting sqref="GH55">
    <cfRule type="expression" dxfId="1000" priority="1001">
      <formula>OR(GI54="Error")</formula>
    </cfRule>
  </conditionalFormatting>
  <conditionalFormatting sqref="GH56">
    <cfRule type="expression" dxfId="999" priority="1000">
      <formula>OR(GI54="Error")</formula>
    </cfRule>
  </conditionalFormatting>
  <conditionalFormatting sqref="GI54">
    <cfRule type="cellIs" dxfId="998" priority="997" operator="equal">
      <formula>"Error"</formula>
    </cfRule>
  </conditionalFormatting>
  <conditionalFormatting sqref="GI55">
    <cfRule type="expression" dxfId="997" priority="998">
      <formula>OR(GI54="Error")</formula>
    </cfRule>
  </conditionalFormatting>
  <conditionalFormatting sqref="GI56">
    <cfRule type="expression" dxfId="996" priority="999">
      <formula>OR(GI54="Error")</formula>
    </cfRule>
  </conditionalFormatting>
  <conditionalFormatting sqref="GP54">
    <cfRule type="expression" dxfId="995" priority="996">
      <formula>OR(GQ54="Error")</formula>
    </cfRule>
  </conditionalFormatting>
  <conditionalFormatting sqref="GP55">
    <cfRule type="expression" dxfId="994" priority="995">
      <formula>OR(GQ54="Error")</formula>
    </cfRule>
  </conditionalFormatting>
  <conditionalFormatting sqref="GP56">
    <cfRule type="expression" dxfId="993" priority="994">
      <formula>OR(GQ54="Error")</formula>
    </cfRule>
  </conditionalFormatting>
  <conditionalFormatting sqref="GQ54">
    <cfRule type="cellIs" dxfId="992" priority="991" operator="equal">
      <formula>"Error"</formula>
    </cfRule>
  </conditionalFormatting>
  <conditionalFormatting sqref="GQ55">
    <cfRule type="expression" dxfId="991" priority="992">
      <formula>OR(GQ54="Error")</formula>
    </cfRule>
  </conditionalFormatting>
  <conditionalFormatting sqref="GQ56">
    <cfRule type="expression" dxfId="990" priority="993">
      <formula>OR(GQ54="Error")</formula>
    </cfRule>
  </conditionalFormatting>
  <conditionalFormatting sqref="GX54">
    <cfRule type="expression" dxfId="989" priority="990">
      <formula>OR(GY54="Error")</formula>
    </cfRule>
  </conditionalFormatting>
  <conditionalFormatting sqref="GX55">
    <cfRule type="expression" dxfId="988" priority="989">
      <formula>OR(GY54="Error")</formula>
    </cfRule>
  </conditionalFormatting>
  <conditionalFormatting sqref="GX56">
    <cfRule type="expression" dxfId="987" priority="988">
      <formula>OR(GY54="Error")</formula>
    </cfRule>
  </conditionalFormatting>
  <conditionalFormatting sqref="GY54">
    <cfRule type="cellIs" dxfId="986" priority="985" operator="equal">
      <formula>"Error"</formula>
    </cfRule>
  </conditionalFormatting>
  <conditionalFormatting sqref="GY55">
    <cfRule type="expression" dxfId="985" priority="986">
      <formula>OR(GY54="Error")</formula>
    </cfRule>
  </conditionalFormatting>
  <conditionalFormatting sqref="GY56">
    <cfRule type="expression" dxfId="984" priority="987">
      <formula>OR(GY54="Error")</formula>
    </cfRule>
  </conditionalFormatting>
  <conditionalFormatting sqref="HF54">
    <cfRule type="expression" dxfId="983" priority="984">
      <formula>OR(HG54="Error")</formula>
    </cfRule>
  </conditionalFormatting>
  <conditionalFormatting sqref="HF55">
    <cfRule type="expression" dxfId="982" priority="983">
      <formula>OR(HG54="Error")</formula>
    </cfRule>
  </conditionalFormatting>
  <conditionalFormatting sqref="HF56">
    <cfRule type="expression" dxfId="981" priority="982">
      <formula>OR(HG54="Error")</formula>
    </cfRule>
  </conditionalFormatting>
  <conditionalFormatting sqref="HG54">
    <cfRule type="cellIs" dxfId="980" priority="979" operator="equal">
      <formula>"Error"</formula>
    </cfRule>
  </conditionalFormatting>
  <conditionalFormatting sqref="HG55">
    <cfRule type="expression" dxfId="979" priority="980">
      <formula>OR(HG54="Error")</formula>
    </cfRule>
  </conditionalFormatting>
  <conditionalFormatting sqref="HG56">
    <cfRule type="expression" dxfId="978" priority="981">
      <formula>OR(HG54="Error")</formula>
    </cfRule>
  </conditionalFormatting>
  <conditionalFormatting sqref="HN54">
    <cfRule type="expression" dxfId="977" priority="978">
      <formula>OR(HO54="Error")</formula>
    </cfRule>
  </conditionalFormatting>
  <conditionalFormatting sqref="HN55">
    <cfRule type="expression" dxfId="976" priority="977">
      <formula>OR(HO54="Error")</formula>
    </cfRule>
  </conditionalFormatting>
  <conditionalFormatting sqref="HN56">
    <cfRule type="expression" dxfId="975" priority="976">
      <formula>OR(HO54="Error")</formula>
    </cfRule>
  </conditionalFormatting>
  <conditionalFormatting sqref="HO54">
    <cfRule type="cellIs" dxfId="974" priority="973" operator="equal">
      <formula>"Error"</formula>
    </cfRule>
  </conditionalFormatting>
  <conditionalFormatting sqref="HO55">
    <cfRule type="expression" dxfId="973" priority="974">
      <formula>OR(HO54="Error")</formula>
    </cfRule>
  </conditionalFormatting>
  <conditionalFormatting sqref="HO56">
    <cfRule type="expression" dxfId="972" priority="975">
      <formula>OR(HO54="Error")</formula>
    </cfRule>
  </conditionalFormatting>
  <conditionalFormatting sqref="HV54">
    <cfRule type="expression" dxfId="971" priority="966">
      <formula>OR(HW54="Error")</formula>
    </cfRule>
  </conditionalFormatting>
  <conditionalFormatting sqref="HV55">
    <cfRule type="expression" dxfId="970" priority="965">
      <formula>OR(HW54="Error")</formula>
    </cfRule>
  </conditionalFormatting>
  <conditionalFormatting sqref="HV56">
    <cfRule type="expression" dxfId="969" priority="964">
      <formula>OR(HW54="Error")</formula>
    </cfRule>
  </conditionalFormatting>
  <conditionalFormatting sqref="HW54">
    <cfRule type="cellIs" dxfId="968" priority="961" operator="equal">
      <formula>"Error"</formula>
    </cfRule>
  </conditionalFormatting>
  <conditionalFormatting sqref="HW55">
    <cfRule type="expression" dxfId="967" priority="962">
      <formula>OR(HW54="Error")</formula>
    </cfRule>
  </conditionalFormatting>
  <conditionalFormatting sqref="HW56">
    <cfRule type="expression" dxfId="966" priority="963">
      <formula>OR(HW54="Error")</formula>
    </cfRule>
  </conditionalFormatting>
  <conditionalFormatting sqref="ID54">
    <cfRule type="expression" dxfId="965" priority="972">
      <formula>OR(IE54="Error")</formula>
    </cfRule>
  </conditionalFormatting>
  <conditionalFormatting sqref="ID55">
    <cfRule type="expression" dxfId="964" priority="971">
      <formula>OR(IE54="Error")</formula>
    </cfRule>
  </conditionalFormatting>
  <conditionalFormatting sqref="ID56">
    <cfRule type="expression" dxfId="963" priority="970">
      <formula>OR(IE54="Error")</formula>
    </cfRule>
  </conditionalFormatting>
  <conditionalFormatting sqref="IE54">
    <cfRule type="cellIs" dxfId="962" priority="967" operator="equal">
      <formula>"Error"</formula>
    </cfRule>
  </conditionalFormatting>
  <conditionalFormatting sqref="IE55">
    <cfRule type="expression" dxfId="961" priority="968">
      <formula>OR(IE54="Error")</formula>
    </cfRule>
  </conditionalFormatting>
  <conditionalFormatting sqref="IE56">
    <cfRule type="expression" dxfId="960" priority="969">
      <formula>OR(IE54="Error")</formula>
    </cfRule>
  </conditionalFormatting>
  <conditionalFormatting sqref="IL54">
    <cfRule type="expression" dxfId="959" priority="960">
      <formula>OR(IM54="Error")</formula>
    </cfRule>
  </conditionalFormatting>
  <conditionalFormatting sqref="IL55">
    <cfRule type="expression" dxfId="958" priority="959">
      <formula>OR(IM54="Error")</formula>
    </cfRule>
  </conditionalFormatting>
  <conditionalFormatting sqref="IL56">
    <cfRule type="expression" dxfId="957" priority="958">
      <formula>OR(IM54="Error")</formula>
    </cfRule>
  </conditionalFormatting>
  <conditionalFormatting sqref="IM54">
    <cfRule type="cellIs" dxfId="956" priority="955" operator="equal">
      <formula>"Error"</formula>
    </cfRule>
  </conditionalFormatting>
  <conditionalFormatting sqref="IM55">
    <cfRule type="expression" dxfId="955" priority="956">
      <formula>OR(IM54="Error")</formula>
    </cfRule>
  </conditionalFormatting>
  <conditionalFormatting sqref="IM56">
    <cfRule type="expression" dxfId="954" priority="957">
      <formula>OR(IM54="Error")</formula>
    </cfRule>
  </conditionalFormatting>
  <conditionalFormatting sqref="IT54">
    <cfRule type="expression" dxfId="953" priority="954">
      <formula>OR(IU54="Error")</formula>
    </cfRule>
  </conditionalFormatting>
  <conditionalFormatting sqref="IT55">
    <cfRule type="expression" dxfId="952" priority="953">
      <formula>OR(IU54="Error")</formula>
    </cfRule>
  </conditionalFormatting>
  <conditionalFormatting sqref="IT56">
    <cfRule type="expression" dxfId="951" priority="952">
      <formula>OR(IU54="Error")</formula>
    </cfRule>
  </conditionalFormatting>
  <conditionalFormatting sqref="IU54">
    <cfRule type="cellIs" dxfId="950" priority="949" operator="equal">
      <formula>"Error"</formula>
    </cfRule>
  </conditionalFormatting>
  <conditionalFormatting sqref="IU55">
    <cfRule type="expression" dxfId="949" priority="950">
      <formula>OR(IU54="Error")</formula>
    </cfRule>
  </conditionalFormatting>
  <conditionalFormatting sqref="IU56">
    <cfRule type="expression" dxfId="948" priority="951">
      <formula>OR(IU54="Error")</formula>
    </cfRule>
  </conditionalFormatting>
  <conditionalFormatting sqref="JB54">
    <cfRule type="expression" dxfId="947" priority="948">
      <formula>OR(JC54="Error")</formula>
    </cfRule>
  </conditionalFormatting>
  <conditionalFormatting sqref="JB55">
    <cfRule type="expression" dxfId="946" priority="947">
      <formula>OR(JC54="Error")</formula>
    </cfRule>
  </conditionalFormatting>
  <conditionalFormatting sqref="JB56">
    <cfRule type="expression" dxfId="945" priority="946">
      <formula>OR(JC54="Error")</formula>
    </cfRule>
  </conditionalFormatting>
  <conditionalFormatting sqref="JC54">
    <cfRule type="cellIs" dxfId="944" priority="943" operator="equal">
      <formula>"Error"</formula>
    </cfRule>
  </conditionalFormatting>
  <conditionalFormatting sqref="JC55">
    <cfRule type="expression" dxfId="943" priority="944">
      <formula>OR(JC54="Error")</formula>
    </cfRule>
  </conditionalFormatting>
  <conditionalFormatting sqref="JC56">
    <cfRule type="expression" dxfId="942" priority="945">
      <formula>OR(JC54="Error")</formula>
    </cfRule>
  </conditionalFormatting>
  <conditionalFormatting sqref="JJ54">
    <cfRule type="expression" dxfId="941" priority="942">
      <formula>OR(JK54="Error")</formula>
    </cfRule>
  </conditionalFormatting>
  <conditionalFormatting sqref="JJ55">
    <cfRule type="expression" dxfId="940" priority="941">
      <formula>OR(JK54="Error")</formula>
    </cfRule>
  </conditionalFormatting>
  <conditionalFormatting sqref="JJ56">
    <cfRule type="expression" dxfId="939" priority="940">
      <formula>OR(JK54="Error")</formula>
    </cfRule>
  </conditionalFormatting>
  <conditionalFormatting sqref="JK54">
    <cfRule type="cellIs" dxfId="938" priority="937" operator="equal">
      <formula>"Error"</formula>
    </cfRule>
  </conditionalFormatting>
  <conditionalFormatting sqref="JK55">
    <cfRule type="expression" dxfId="937" priority="938">
      <formula>OR(JK54="Error")</formula>
    </cfRule>
  </conditionalFormatting>
  <conditionalFormatting sqref="JK56">
    <cfRule type="expression" dxfId="936" priority="939">
      <formula>OR(JK54="Error")</formula>
    </cfRule>
  </conditionalFormatting>
  <conditionalFormatting sqref="JR54">
    <cfRule type="expression" dxfId="935" priority="936">
      <formula>OR(JS54="Error")</formula>
    </cfRule>
  </conditionalFormatting>
  <conditionalFormatting sqref="JR55">
    <cfRule type="expression" dxfId="934" priority="935">
      <formula>OR(JS54="Error")</formula>
    </cfRule>
  </conditionalFormatting>
  <conditionalFormatting sqref="JR56">
    <cfRule type="expression" dxfId="933" priority="934">
      <formula>OR(JS54="Error")</formula>
    </cfRule>
  </conditionalFormatting>
  <conditionalFormatting sqref="JS54">
    <cfRule type="cellIs" dxfId="932" priority="931" operator="equal">
      <formula>"Error"</formula>
    </cfRule>
  </conditionalFormatting>
  <conditionalFormatting sqref="JS55">
    <cfRule type="expression" dxfId="931" priority="932">
      <formula>OR(JS54="Error")</formula>
    </cfRule>
  </conditionalFormatting>
  <conditionalFormatting sqref="JS56">
    <cfRule type="expression" dxfId="930" priority="933">
      <formula>OR(JS54="Error")</formula>
    </cfRule>
  </conditionalFormatting>
  <conditionalFormatting sqref="JZ54">
    <cfRule type="expression" dxfId="929" priority="930">
      <formula>OR(KA54="Error")</formula>
    </cfRule>
  </conditionalFormatting>
  <conditionalFormatting sqref="JZ55">
    <cfRule type="expression" dxfId="928" priority="929">
      <formula>OR(KA54="Error")</formula>
    </cfRule>
  </conditionalFormatting>
  <conditionalFormatting sqref="JZ56">
    <cfRule type="expression" dxfId="927" priority="928">
      <formula>OR(KA54="Error")</formula>
    </cfRule>
  </conditionalFormatting>
  <conditionalFormatting sqref="KA54">
    <cfRule type="cellIs" dxfId="926" priority="925" operator="equal">
      <formula>"Error"</formula>
    </cfRule>
  </conditionalFormatting>
  <conditionalFormatting sqref="KA55">
    <cfRule type="expression" dxfId="925" priority="926">
      <formula>OR(KA54="Error")</formula>
    </cfRule>
  </conditionalFormatting>
  <conditionalFormatting sqref="KA56">
    <cfRule type="expression" dxfId="924" priority="927">
      <formula>OR(KA54="Error")</formula>
    </cfRule>
  </conditionalFormatting>
  <conditionalFormatting sqref="KH54">
    <cfRule type="expression" dxfId="923" priority="924">
      <formula>OR(KI54="Error")</formula>
    </cfRule>
  </conditionalFormatting>
  <conditionalFormatting sqref="KH55">
    <cfRule type="expression" dxfId="922" priority="923">
      <formula>OR(KI54="Error")</formula>
    </cfRule>
  </conditionalFormatting>
  <conditionalFormatting sqref="KH56">
    <cfRule type="expression" dxfId="921" priority="922">
      <formula>OR(KI54="Error")</formula>
    </cfRule>
  </conditionalFormatting>
  <conditionalFormatting sqref="KI54">
    <cfRule type="cellIs" dxfId="920" priority="919" operator="equal">
      <formula>"Error"</formula>
    </cfRule>
  </conditionalFormatting>
  <conditionalFormatting sqref="KI55">
    <cfRule type="expression" dxfId="919" priority="920">
      <formula>OR(KI54="Error")</formula>
    </cfRule>
  </conditionalFormatting>
  <conditionalFormatting sqref="KI56">
    <cfRule type="expression" dxfId="918" priority="921">
      <formula>OR(KI54="Error")</formula>
    </cfRule>
  </conditionalFormatting>
  <conditionalFormatting sqref="KP54">
    <cfRule type="expression" dxfId="917" priority="918">
      <formula>OR(KQ54="Error")</formula>
    </cfRule>
  </conditionalFormatting>
  <conditionalFormatting sqref="KP55">
    <cfRule type="expression" dxfId="916" priority="917">
      <formula>OR(KQ54="Error")</formula>
    </cfRule>
  </conditionalFormatting>
  <conditionalFormatting sqref="KP56">
    <cfRule type="expression" dxfId="915" priority="916">
      <formula>OR(KQ54="Error")</formula>
    </cfRule>
  </conditionalFormatting>
  <conditionalFormatting sqref="KQ54">
    <cfRule type="cellIs" dxfId="914" priority="913" operator="equal">
      <formula>"Error"</formula>
    </cfRule>
  </conditionalFormatting>
  <conditionalFormatting sqref="KQ55">
    <cfRule type="expression" dxfId="913" priority="914">
      <formula>OR(KQ54="Error")</formula>
    </cfRule>
  </conditionalFormatting>
  <conditionalFormatting sqref="KQ56">
    <cfRule type="expression" dxfId="912" priority="915">
      <formula>OR(KQ54="Error")</formula>
    </cfRule>
  </conditionalFormatting>
  <conditionalFormatting sqref="KX54">
    <cfRule type="expression" dxfId="911" priority="906">
      <formula>OR(KY54="Error")</formula>
    </cfRule>
  </conditionalFormatting>
  <conditionalFormatting sqref="KX55">
    <cfRule type="expression" dxfId="910" priority="905">
      <formula>OR(KY54="Error")</formula>
    </cfRule>
  </conditionalFormatting>
  <conditionalFormatting sqref="KX56">
    <cfRule type="expression" dxfId="909" priority="904">
      <formula>OR(KY54="Error")</formula>
    </cfRule>
  </conditionalFormatting>
  <conditionalFormatting sqref="KY54">
    <cfRule type="cellIs" dxfId="908" priority="901" operator="equal">
      <formula>"Error"</formula>
    </cfRule>
  </conditionalFormatting>
  <conditionalFormatting sqref="KY55">
    <cfRule type="expression" dxfId="907" priority="902">
      <formula>OR(KY54="Error")</formula>
    </cfRule>
  </conditionalFormatting>
  <conditionalFormatting sqref="KY56">
    <cfRule type="expression" dxfId="906" priority="903">
      <formula>OR(KY54="Error")</formula>
    </cfRule>
  </conditionalFormatting>
  <conditionalFormatting sqref="LF54">
    <cfRule type="expression" dxfId="905" priority="912">
      <formula>OR(LG54="Error")</formula>
    </cfRule>
  </conditionalFormatting>
  <conditionalFormatting sqref="LF55">
    <cfRule type="expression" dxfId="904" priority="911">
      <formula>OR(LG54="Error")</formula>
    </cfRule>
  </conditionalFormatting>
  <conditionalFormatting sqref="LF56">
    <cfRule type="expression" dxfId="903" priority="910">
      <formula>OR(LG54="Error")</formula>
    </cfRule>
  </conditionalFormatting>
  <conditionalFormatting sqref="LG54">
    <cfRule type="cellIs" dxfId="902" priority="907" operator="equal">
      <formula>"Error"</formula>
    </cfRule>
  </conditionalFormatting>
  <conditionalFormatting sqref="LG55">
    <cfRule type="expression" dxfId="901" priority="908">
      <formula>OR(LG54="Error")</formula>
    </cfRule>
  </conditionalFormatting>
  <conditionalFormatting sqref="LG56">
    <cfRule type="expression" dxfId="900" priority="909">
      <formula>OR(LG54="Error")</formula>
    </cfRule>
  </conditionalFormatting>
  <conditionalFormatting sqref="LN54">
    <cfRule type="expression" dxfId="899" priority="900">
      <formula>OR(LO54="Error")</formula>
    </cfRule>
  </conditionalFormatting>
  <conditionalFormatting sqref="LN55">
    <cfRule type="expression" dxfId="898" priority="899">
      <formula>OR(LO54="Error")</formula>
    </cfRule>
  </conditionalFormatting>
  <conditionalFormatting sqref="LN56">
    <cfRule type="expression" dxfId="897" priority="898">
      <formula>OR(LO54="Error")</formula>
    </cfRule>
  </conditionalFormatting>
  <conditionalFormatting sqref="LO54">
    <cfRule type="cellIs" dxfId="896" priority="895" operator="equal">
      <formula>"Error"</formula>
    </cfRule>
  </conditionalFormatting>
  <conditionalFormatting sqref="LO55">
    <cfRule type="expression" dxfId="895" priority="896">
      <formula>OR(LO54="Error")</formula>
    </cfRule>
  </conditionalFormatting>
  <conditionalFormatting sqref="LO56">
    <cfRule type="expression" dxfId="894" priority="897">
      <formula>OR(LO54="Error")</formula>
    </cfRule>
  </conditionalFormatting>
  <conditionalFormatting sqref="LV54">
    <cfRule type="expression" dxfId="893" priority="894">
      <formula>OR(LW54="Error")</formula>
    </cfRule>
  </conditionalFormatting>
  <conditionalFormatting sqref="LV55">
    <cfRule type="expression" dxfId="892" priority="893">
      <formula>OR(LW54="Error")</formula>
    </cfRule>
  </conditionalFormatting>
  <conditionalFormatting sqref="LV56">
    <cfRule type="expression" dxfId="891" priority="892">
      <formula>OR(LW54="Error")</formula>
    </cfRule>
  </conditionalFormatting>
  <conditionalFormatting sqref="LW54">
    <cfRule type="cellIs" dxfId="890" priority="889" operator="equal">
      <formula>"Error"</formula>
    </cfRule>
  </conditionalFormatting>
  <conditionalFormatting sqref="LW55">
    <cfRule type="expression" dxfId="889" priority="890">
      <formula>OR(LW54="Error")</formula>
    </cfRule>
  </conditionalFormatting>
  <conditionalFormatting sqref="LW56">
    <cfRule type="expression" dxfId="888" priority="891">
      <formula>OR(LW54="Error")</formula>
    </cfRule>
  </conditionalFormatting>
  <conditionalFormatting sqref="MD54">
    <cfRule type="expression" dxfId="887" priority="888">
      <formula>OR(ME54="Error")</formula>
    </cfRule>
  </conditionalFormatting>
  <conditionalFormatting sqref="MD55">
    <cfRule type="expression" dxfId="886" priority="887">
      <formula>OR(ME54="Error")</formula>
    </cfRule>
  </conditionalFormatting>
  <conditionalFormatting sqref="MD56">
    <cfRule type="expression" dxfId="885" priority="886">
      <formula>OR(ME54="Error")</formula>
    </cfRule>
  </conditionalFormatting>
  <conditionalFormatting sqref="ME54">
    <cfRule type="cellIs" dxfId="884" priority="883" operator="equal">
      <formula>"Error"</formula>
    </cfRule>
  </conditionalFormatting>
  <conditionalFormatting sqref="ME55">
    <cfRule type="expression" dxfId="883" priority="884">
      <formula>OR(ME54="Error")</formula>
    </cfRule>
  </conditionalFormatting>
  <conditionalFormatting sqref="ME56">
    <cfRule type="expression" dxfId="882" priority="885">
      <formula>OR(ME54="Error")</formula>
    </cfRule>
  </conditionalFormatting>
  <conditionalFormatting sqref="ML54">
    <cfRule type="expression" dxfId="881" priority="882">
      <formula>OR(MM54="Error")</formula>
    </cfRule>
  </conditionalFormatting>
  <conditionalFormatting sqref="ML55">
    <cfRule type="expression" dxfId="880" priority="881">
      <formula>OR(MM54="Error")</formula>
    </cfRule>
  </conditionalFormatting>
  <conditionalFormatting sqref="ML56">
    <cfRule type="expression" dxfId="879" priority="880">
      <formula>OR(MM54="Error")</formula>
    </cfRule>
  </conditionalFormatting>
  <conditionalFormatting sqref="MM54">
    <cfRule type="cellIs" dxfId="878" priority="877" operator="equal">
      <formula>"Error"</formula>
    </cfRule>
  </conditionalFormatting>
  <conditionalFormatting sqref="MM55">
    <cfRule type="expression" dxfId="877" priority="878">
      <formula>OR(MM54="Error")</formula>
    </cfRule>
  </conditionalFormatting>
  <conditionalFormatting sqref="MM56">
    <cfRule type="expression" dxfId="876" priority="879">
      <formula>OR(MM54="Error")</formula>
    </cfRule>
  </conditionalFormatting>
  <conditionalFormatting sqref="MT54">
    <cfRule type="expression" dxfId="875" priority="876">
      <formula>OR(MU54="Error")</formula>
    </cfRule>
  </conditionalFormatting>
  <conditionalFormatting sqref="MT55">
    <cfRule type="expression" dxfId="874" priority="875">
      <formula>OR(MU54="Error")</formula>
    </cfRule>
  </conditionalFormatting>
  <conditionalFormatting sqref="MT56">
    <cfRule type="expression" dxfId="873" priority="874">
      <formula>OR(MU54="Error")</formula>
    </cfRule>
  </conditionalFormatting>
  <conditionalFormatting sqref="MU54">
    <cfRule type="cellIs" dxfId="872" priority="871" operator="equal">
      <formula>"Error"</formula>
    </cfRule>
  </conditionalFormatting>
  <conditionalFormatting sqref="MU55">
    <cfRule type="expression" dxfId="871" priority="872">
      <formula>OR(MU54="Error")</formula>
    </cfRule>
  </conditionalFormatting>
  <conditionalFormatting sqref="MU56">
    <cfRule type="expression" dxfId="870" priority="873">
      <formula>OR(MU54="Error")</formula>
    </cfRule>
  </conditionalFormatting>
  <conditionalFormatting sqref="NB54">
    <cfRule type="expression" dxfId="869" priority="870">
      <formula>OR(NC54="Error")</formula>
    </cfRule>
  </conditionalFormatting>
  <conditionalFormatting sqref="NB55">
    <cfRule type="expression" dxfId="868" priority="869">
      <formula>OR(NC54="Error")</formula>
    </cfRule>
  </conditionalFormatting>
  <conditionalFormatting sqref="NB56">
    <cfRule type="expression" dxfId="867" priority="868">
      <formula>OR(NC54="Error")</formula>
    </cfRule>
  </conditionalFormatting>
  <conditionalFormatting sqref="NC54">
    <cfRule type="cellIs" dxfId="866" priority="865" operator="equal">
      <formula>"Error"</formula>
    </cfRule>
  </conditionalFormatting>
  <conditionalFormatting sqref="NC55">
    <cfRule type="expression" dxfId="865" priority="866">
      <formula>OR(NC54="Error")</formula>
    </cfRule>
  </conditionalFormatting>
  <conditionalFormatting sqref="NC56">
    <cfRule type="expression" dxfId="864" priority="867">
      <formula>OR(NC54="Error")</formula>
    </cfRule>
  </conditionalFormatting>
  <conditionalFormatting sqref="NJ54">
    <cfRule type="expression" dxfId="863" priority="864">
      <formula>OR(NK54="Error")</formula>
    </cfRule>
  </conditionalFormatting>
  <conditionalFormatting sqref="NJ55">
    <cfRule type="expression" dxfId="862" priority="863">
      <formula>OR(NK54="Error")</formula>
    </cfRule>
  </conditionalFormatting>
  <conditionalFormatting sqref="NJ56">
    <cfRule type="expression" dxfId="861" priority="862">
      <formula>OR(NK54="Error")</formula>
    </cfRule>
  </conditionalFormatting>
  <conditionalFormatting sqref="NK54">
    <cfRule type="cellIs" dxfId="860" priority="859" operator="equal">
      <formula>"Error"</formula>
    </cfRule>
  </conditionalFormatting>
  <conditionalFormatting sqref="NK55">
    <cfRule type="expression" dxfId="859" priority="860">
      <formula>OR(NK54="Error")</formula>
    </cfRule>
  </conditionalFormatting>
  <conditionalFormatting sqref="NK56">
    <cfRule type="expression" dxfId="858" priority="861">
      <formula>OR(NK54="Error")</formula>
    </cfRule>
  </conditionalFormatting>
  <conditionalFormatting sqref="NR54">
    <cfRule type="expression" dxfId="857" priority="858">
      <formula>OR(NS54="Error")</formula>
    </cfRule>
  </conditionalFormatting>
  <conditionalFormatting sqref="NR55">
    <cfRule type="expression" dxfId="856" priority="857">
      <formula>OR(NS54="Error")</formula>
    </cfRule>
  </conditionalFormatting>
  <conditionalFormatting sqref="NR56">
    <cfRule type="expression" dxfId="855" priority="856">
      <formula>OR(NS54="Error")</formula>
    </cfRule>
  </conditionalFormatting>
  <conditionalFormatting sqref="NS54">
    <cfRule type="cellIs" dxfId="854" priority="853" operator="equal">
      <formula>"Error"</formula>
    </cfRule>
  </conditionalFormatting>
  <conditionalFormatting sqref="NS55">
    <cfRule type="expression" dxfId="853" priority="854">
      <formula>OR(NS54="Error")</formula>
    </cfRule>
  </conditionalFormatting>
  <conditionalFormatting sqref="NS56">
    <cfRule type="expression" dxfId="852" priority="855">
      <formula>OR(NS54="Error")</formula>
    </cfRule>
  </conditionalFormatting>
  <conditionalFormatting sqref="NZ54">
    <cfRule type="expression" dxfId="851" priority="846">
      <formula>OR(OA54="Error")</formula>
    </cfRule>
  </conditionalFormatting>
  <conditionalFormatting sqref="NZ55">
    <cfRule type="expression" dxfId="850" priority="845">
      <formula>OR(OA54="Error")</formula>
    </cfRule>
  </conditionalFormatting>
  <conditionalFormatting sqref="NZ56">
    <cfRule type="expression" dxfId="849" priority="844">
      <formula>OR(OA54="Error")</formula>
    </cfRule>
  </conditionalFormatting>
  <conditionalFormatting sqref="OA54">
    <cfRule type="cellIs" dxfId="848" priority="841" operator="equal">
      <formula>"Error"</formula>
    </cfRule>
  </conditionalFormatting>
  <conditionalFormatting sqref="OA55">
    <cfRule type="expression" dxfId="847" priority="842">
      <formula>OR(OA54="Error")</formula>
    </cfRule>
  </conditionalFormatting>
  <conditionalFormatting sqref="OA56">
    <cfRule type="expression" dxfId="846" priority="843">
      <formula>OR(OA54="Error")</formula>
    </cfRule>
  </conditionalFormatting>
  <conditionalFormatting sqref="OH54">
    <cfRule type="expression" dxfId="845" priority="852">
      <formula>OR(OI54="Error")</formula>
    </cfRule>
  </conditionalFormatting>
  <conditionalFormatting sqref="OH55">
    <cfRule type="expression" dxfId="844" priority="851">
      <formula>OR(OI54="Error")</formula>
    </cfRule>
  </conditionalFormatting>
  <conditionalFormatting sqref="OH56">
    <cfRule type="expression" dxfId="843" priority="850">
      <formula>OR(OI54="Error")</formula>
    </cfRule>
  </conditionalFormatting>
  <conditionalFormatting sqref="OI54">
    <cfRule type="cellIs" dxfId="842" priority="847" operator="equal">
      <formula>"Error"</formula>
    </cfRule>
  </conditionalFormatting>
  <conditionalFormatting sqref="OI55">
    <cfRule type="expression" dxfId="841" priority="848">
      <formula>OR(OI54="Error")</formula>
    </cfRule>
  </conditionalFormatting>
  <conditionalFormatting sqref="OI56">
    <cfRule type="expression" dxfId="840" priority="849">
      <formula>OR(OI54="Error")</formula>
    </cfRule>
  </conditionalFormatting>
  <conditionalFormatting sqref="OP54">
    <cfRule type="expression" dxfId="839" priority="840">
      <formula>OR(OQ54="Error")</formula>
    </cfRule>
  </conditionalFormatting>
  <conditionalFormatting sqref="OP55">
    <cfRule type="expression" dxfId="838" priority="839">
      <formula>OR(OQ54="Error")</formula>
    </cfRule>
  </conditionalFormatting>
  <conditionalFormatting sqref="OP56">
    <cfRule type="expression" dxfId="837" priority="838">
      <formula>OR(OQ54="Error")</formula>
    </cfRule>
  </conditionalFormatting>
  <conditionalFormatting sqref="OQ54">
    <cfRule type="cellIs" dxfId="836" priority="835" operator="equal">
      <formula>"Error"</formula>
    </cfRule>
  </conditionalFormatting>
  <conditionalFormatting sqref="OQ55">
    <cfRule type="expression" dxfId="835" priority="836">
      <formula>OR(OQ54="Error")</formula>
    </cfRule>
  </conditionalFormatting>
  <conditionalFormatting sqref="OQ56">
    <cfRule type="expression" dxfId="834" priority="837">
      <formula>OR(OQ54="Error")</formula>
    </cfRule>
  </conditionalFormatting>
  <conditionalFormatting sqref="OX54">
    <cfRule type="expression" dxfId="833" priority="834">
      <formula>OR(OY54="Error")</formula>
    </cfRule>
  </conditionalFormatting>
  <conditionalFormatting sqref="OX55">
    <cfRule type="expression" dxfId="832" priority="833">
      <formula>OR(OY54="Error")</formula>
    </cfRule>
  </conditionalFormatting>
  <conditionalFormatting sqref="OX56">
    <cfRule type="expression" dxfId="831" priority="832">
      <formula>OR(OY54="Error")</formula>
    </cfRule>
  </conditionalFormatting>
  <conditionalFormatting sqref="OY54">
    <cfRule type="cellIs" dxfId="830" priority="829" operator="equal">
      <formula>"Error"</formula>
    </cfRule>
  </conditionalFormatting>
  <conditionalFormatting sqref="OY55">
    <cfRule type="expression" dxfId="829" priority="830">
      <formula>OR(OY54="Error")</formula>
    </cfRule>
  </conditionalFormatting>
  <conditionalFormatting sqref="OY56">
    <cfRule type="expression" dxfId="828" priority="831">
      <formula>OR(OY54="Error")</formula>
    </cfRule>
  </conditionalFormatting>
  <conditionalFormatting sqref="PF54">
    <cfRule type="expression" dxfId="827" priority="828">
      <formula>OR(PG54="Error")</formula>
    </cfRule>
  </conditionalFormatting>
  <conditionalFormatting sqref="PF55">
    <cfRule type="expression" dxfId="826" priority="827">
      <formula>OR(PG54="Error")</formula>
    </cfRule>
  </conditionalFormatting>
  <conditionalFormatting sqref="PF56">
    <cfRule type="expression" dxfId="825" priority="826">
      <formula>OR(PG54="Error")</formula>
    </cfRule>
  </conditionalFormatting>
  <conditionalFormatting sqref="PG54">
    <cfRule type="cellIs" dxfId="824" priority="823" operator="equal">
      <formula>"Error"</formula>
    </cfRule>
  </conditionalFormatting>
  <conditionalFormatting sqref="PG55">
    <cfRule type="expression" dxfId="823" priority="824">
      <formula>OR(PG54="Error")</formula>
    </cfRule>
  </conditionalFormatting>
  <conditionalFormatting sqref="PG56">
    <cfRule type="expression" dxfId="822" priority="825">
      <formula>OR(PG54="Error")</formula>
    </cfRule>
  </conditionalFormatting>
  <conditionalFormatting sqref="PN54">
    <cfRule type="expression" dxfId="821" priority="822">
      <formula>OR(PO54="Error")</formula>
    </cfRule>
  </conditionalFormatting>
  <conditionalFormatting sqref="PN55">
    <cfRule type="expression" dxfId="820" priority="821">
      <formula>OR(PO54="Error")</formula>
    </cfRule>
  </conditionalFormatting>
  <conditionalFormatting sqref="PN56">
    <cfRule type="expression" dxfId="819" priority="820">
      <formula>OR(PO54="Error")</formula>
    </cfRule>
  </conditionalFormatting>
  <conditionalFormatting sqref="PO54">
    <cfRule type="cellIs" dxfId="818" priority="817" operator="equal">
      <formula>"Error"</formula>
    </cfRule>
  </conditionalFormatting>
  <conditionalFormatting sqref="PO55">
    <cfRule type="expression" dxfId="817" priority="818">
      <formula>OR(PO54="Error")</formula>
    </cfRule>
  </conditionalFormatting>
  <conditionalFormatting sqref="PO56">
    <cfRule type="expression" dxfId="816" priority="819">
      <formula>OR(PO54="Error")</formula>
    </cfRule>
  </conditionalFormatting>
  <conditionalFormatting sqref="PV54">
    <cfRule type="expression" dxfId="815" priority="816">
      <formula>OR(PW54="Error")</formula>
    </cfRule>
  </conditionalFormatting>
  <conditionalFormatting sqref="PV55">
    <cfRule type="expression" dxfId="814" priority="815">
      <formula>OR(PW54="Error")</formula>
    </cfRule>
  </conditionalFormatting>
  <conditionalFormatting sqref="PV56">
    <cfRule type="expression" dxfId="813" priority="814">
      <formula>OR(PW54="Error")</formula>
    </cfRule>
  </conditionalFormatting>
  <conditionalFormatting sqref="PW54">
    <cfRule type="cellIs" dxfId="812" priority="811" operator="equal">
      <formula>"Error"</formula>
    </cfRule>
  </conditionalFormatting>
  <conditionalFormatting sqref="PW55">
    <cfRule type="expression" dxfId="811" priority="812">
      <formula>OR(PW54="Error")</formula>
    </cfRule>
  </conditionalFormatting>
  <conditionalFormatting sqref="PW56">
    <cfRule type="expression" dxfId="810" priority="813">
      <formula>OR(PW54="Error")</formula>
    </cfRule>
  </conditionalFormatting>
  <conditionalFormatting sqref="QD54">
    <cfRule type="expression" dxfId="809" priority="810">
      <formula>OR(QE54="Error")</formula>
    </cfRule>
  </conditionalFormatting>
  <conditionalFormatting sqref="QD55">
    <cfRule type="expression" dxfId="808" priority="809">
      <formula>OR(QE54="Error")</formula>
    </cfRule>
  </conditionalFormatting>
  <conditionalFormatting sqref="QD56">
    <cfRule type="expression" dxfId="807" priority="808">
      <formula>OR(QE54="Error")</formula>
    </cfRule>
  </conditionalFormatting>
  <conditionalFormatting sqref="QE54">
    <cfRule type="cellIs" dxfId="806" priority="805" operator="equal">
      <formula>"Error"</formula>
    </cfRule>
  </conditionalFormatting>
  <conditionalFormatting sqref="QE55">
    <cfRule type="expression" dxfId="805" priority="806">
      <formula>OR(QE54="Error")</formula>
    </cfRule>
  </conditionalFormatting>
  <conditionalFormatting sqref="QE56">
    <cfRule type="expression" dxfId="804" priority="807">
      <formula>OR(QE54="Error")</formula>
    </cfRule>
  </conditionalFormatting>
  <conditionalFormatting sqref="QL54">
    <cfRule type="expression" dxfId="803" priority="804">
      <formula>OR(QM54="Error")</formula>
    </cfRule>
  </conditionalFormatting>
  <conditionalFormatting sqref="QL55">
    <cfRule type="expression" dxfId="802" priority="803">
      <formula>OR(QM54="Error")</formula>
    </cfRule>
  </conditionalFormatting>
  <conditionalFormatting sqref="QL56">
    <cfRule type="expression" dxfId="801" priority="802">
      <formula>OR(QM54="Error")</formula>
    </cfRule>
  </conditionalFormatting>
  <conditionalFormatting sqref="QM54">
    <cfRule type="cellIs" dxfId="800" priority="799" operator="equal">
      <formula>"Error"</formula>
    </cfRule>
  </conditionalFormatting>
  <conditionalFormatting sqref="QM55">
    <cfRule type="expression" dxfId="799" priority="800">
      <formula>OR(QM54="Error")</formula>
    </cfRule>
  </conditionalFormatting>
  <conditionalFormatting sqref="QM56">
    <cfRule type="expression" dxfId="798" priority="801">
      <formula>OR(QM54="Error")</formula>
    </cfRule>
  </conditionalFormatting>
  <conditionalFormatting sqref="QT54">
    <cfRule type="expression" dxfId="797" priority="798">
      <formula>OR(QU54="Error")</formula>
    </cfRule>
  </conditionalFormatting>
  <conditionalFormatting sqref="QT55">
    <cfRule type="expression" dxfId="796" priority="797">
      <formula>OR(QU54="Error")</formula>
    </cfRule>
  </conditionalFormatting>
  <conditionalFormatting sqref="QT56">
    <cfRule type="expression" dxfId="795" priority="796">
      <formula>OR(QU54="Error")</formula>
    </cfRule>
  </conditionalFormatting>
  <conditionalFormatting sqref="QU54">
    <cfRule type="cellIs" dxfId="794" priority="793" operator="equal">
      <formula>"Error"</formula>
    </cfRule>
  </conditionalFormatting>
  <conditionalFormatting sqref="QU55">
    <cfRule type="expression" dxfId="793" priority="794">
      <formula>OR(QU54="Error")</formula>
    </cfRule>
  </conditionalFormatting>
  <conditionalFormatting sqref="QU56">
    <cfRule type="expression" dxfId="792" priority="795">
      <formula>OR(QU54="Error")</formula>
    </cfRule>
  </conditionalFormatting>
  <conditionalFormatting sqref="RB54">
    <cfRule type="expression" dxfId="791" priority="786">
      <formula>OR(RC54="Error")</formula>
    </cfRule>
  </conditionalFormatting>
  <conditionalFormatting sqref="RB55">
    <cfRule type="expression" dxfId="790" priority="785">
      <formula>OR(RC54="Error")</formula>
    </cfRule>
  </conditionalFormatting>
  <conditionalFormatting sqref="RB56">
    <cfRule type="expression" dxfId="789" priority="784">
      <formula>OR(RC54="Error")</formula>
    </cfRule>
  </conditionalFormatting>
  <conditionalFormatting sqref="RC54">
    <cfRule type="cellIs" dxfId="788" priority="781" operator="equal">
      <formula>"Error"</formula>
    </cfRule>
  </conditionalFormatting>
  <conditionalFormatting sqref="RC55">
    <cfRule type="expression" dxfId="787" priority="782">
      <formula>OR(RC54="Error")</formula>
    </cfRule>
  </conditionalFormatting>
  <conditionalFormatting sqref="RC56">
    <cfRule type="expression" dxfId="786" priority="783">
      <formula>OR(RC54="Error")</formula>
    </cfRule>
  </conditionalFormatting>
  <conditionalFormatting sqref="RJ54">
    <cfRule type="expression" dxfId="785" priority="792">
      <formula>OR(RK54="Error")</formula>
    </cfRule>
  </conditionalFormatting>
  <conditionalFormatting sqref="RJ55">
    <cfRule type="expression" dxfId="784" priority="791">
      <formula>OR(RK54="Error")</formula>
    </cfRule>
  </conditionalFormatting>
  <conditionalFormatting sqref="RJ56">
    <cfRule type="expression" dxfId="783" priority="790">
      <formula>OR(RK54="Error")</formula>
    </cfRule>
  </conditionalFormatting>
  <conditionalFormatting sqref="RK54">
    <cfRule type="cellIs" dxfId="782" priority="787" operator="equal">
      <formula>"Error"</formula>
    </cfRule>
  </conditionalFormatting>
  <conditionalFormatting sqref="RK55">
    <cfRule type="expression" dxfId="781" priority="788">
      <formula>OR(RK54="Error")</formula>
    </cfRule>
  </conditionalFormatting>
  <conditionalFormatting sqref="RK56">
    <cfRule type="expression" dxfId="780" priority="789">
      <formula>OR(RK54="Error")</formula>
    </cfRule>
  </conditionalFormatting>
  <conditionalFormatting sqref="RR54">
    <cfRule type="expression" dxfId="779" priority="780">
      <formula>OR(RS54="Error")</formula>
    </cfRule>
  </conditionalFormatting>
  <conditionalFormatting sqref="RR55">
    <cfRule type="expression" dxfId="778" priority="779">
      <formula>OR(RS54="Error")</formula>
    </cfRule>
  </conditionalFormatting>
  <conditionalFormatting sqref="RR56">
    <cfRule type="expression" dxfId="777" priority="778">
      <formula>OR(RS54="Error")</formula>
    </cfRule>
  </conditionalFormatting>
  <conditionalFormatting sqref="RS54">
    <cfRule type="cellIs" dxfId="776" priority="775" operator="equal">
      <formula>"Error"</formula>
    </cfRule>
  </conditionalFormatting>
  <conditionalFormatting sqref="RS55">
    <cfRule type="expression" dxfId="775" priority="776">
      <formula>OR(RS54="Error")</formula>
    </cfRule>
  </conditionalFormatting>
  <conditionalFormatting sqref="RS56">
    <cfRule type="expression" dxfId="774" priority="777">
      <formula>OR(RS54="Error")</formula>
    </cfRule>
  </conditionalFormatting>
  <conditionalFormatting sqref="RZ54">
    <cfRule type="expression" dxfId="773" priority="774">
      <formula>OR(SA54="Error")</formula>
    </cfRule>
  </conditionalFormatting>
  <conditionalFormatting sqref="RZ55">
    <cfRule type="expression" dxfId="772" priority="773">
      <formula>OR(SA54="Error")</formula>
    </cfRule>
  </conditionalFormatting>
  <conditionalFormatting sqref="RZ56">
    <cfRule type="expression" dxfId="771" priority="772">
      <formula>OR(SA54="Error")</formula>
    </cfRule>
  </conditionalFormatting>
  <conditionalFormatting sqref="SA54">
    <cfRule type="cellIs" dxfId="770" priority="769" operator="equal">
      <formula>"Error"</formula>
    </cfRule>
  </conditionalFormatting>
  <conditionalFormatting sqref="SA55">
    <cfRule type="expression" dxfId="769" priority="770">
      <formula>OR(SA54="Error")</formula>
    </cfRule>
  </conditionalFormatting>
  <conditionalFormatting sqref="SA56">
    <cfRule type="expression" dxfId="768" priority="771">
      <formula>OR(SA54="Error")</formula>
    </cfRule>
  </conditionalFormatting>
  <conditionalFormatting sqref="SH54">
    <cfRule type="expression" dxfId="767" priority="768">
      <formula>OR(SI54="Error")</formula>
    </cfRule>
  </conditionalFormatting>
  <conditionalFormatting sqref="SH55">
    <cfRule type="expression" dxfId="766" priority="767">
      <formula>OR(SI54="Error")</formula>
    </cfRule>
  </conditionalFormatting>
  <conditionalFormatting sqref="SH56">
    <cfRule type="expression" dxfId="765" priority="766">
      <formula>OR(SI54="Error")</formula>
    </cfRule>
  </conditionalFormatting>
  <conditionalFormatting sqref="SI54">
    <cfRule type="cellIs" dxfId="764" priority="763" operator="equal">
      <formula>"Error"</formula>
    </cfRule>
  </conditionalFormatting>
  <conditionalFormatting sqref="SI55">
    <cfRule type="expression" dxfId="763" priority="764">
      <formula>OR(SI54="Error")</formula>
    </cfRule>
  </conditionalFormatting>
  <conditionalFormatting sqref="SI56">
    <cfRule type="expression" dxfId="762" priority="765">
      <formula>OR(SI54="Error")</formula>
    </cfRule>
  </conditionalFormatting>
  <conditionalFormatting sqref="SP54">
    <cfRule type="expression" dxfId="761" priority="762">
      <formula>OR(SQ54="Error")</formula>
    </cfRule>
  </conditionalFormatting>
  <conditionalFormatting sqref="SP55">
    <cfRule type="expression" dxfId="760" priority="761">
      <formula>OR(SQ54="Error")</formula>
    </cfRule>
  </conditionalFormatting>
  <conditionalFormatting sqref="SP56">
    <cfRule type="expression" dxfId="759" priority="760">
      <formula>OR(SQ54="Error")</formula>
    </cfRule>
  </conditionalFormatting>
  <conditionalFormatting sqref="SQ54">
    <cfRule type="cellIs" dxfId="758" priority="757" operator="equal">
      <formula>"Error"</formula>
    </cfRule>
  </conditionalFormatting>
  <conditionalFormatting sqref="SQ55">
    <cfRule type="expression" dxfId="757" priority="758">
      <formula>OR(SQ54="Error")</formula>
    </cfRule>
  </conditionalFormatting>
  <conditionalFormatting sqref="SQ56">
    <cfRule type="expression" dxfId="756" priority="759">
      <formula>OR(SQ54="Error")</formula>
    </cfRule>
  </conditionalFormatting>
  <conditionalFormatting sqref="SX54">
    <cfRule type="expression" dxfId="755" priority="756">
      <formula>OR(SY54="Error")</formula>
    </cfRule>
  </conditionalFormatting>
  <conditionalFormatting sqref="SX55">
    <cfRule type="expression" dxfId="754" priority="755">
      <formula>OR(SY54="Error")</formula>
    </cfRule>
  </conditionalFormatting>
  <conditionalFormatting sqref="SX56">
    <cfRule type="expression" dxfId="753" priority="754">
      <formula>OR(SY54="Error")</formula>
    </cfRule>
  </conditionalFormatting>
  <conditionalFormatting sqref="SY54">
    <cfRule type="cellIs" dxfId="752" priority="751" operator="equal">
      <formula>"Error"</formula>
    </cfRule>
  </conditionalFormatting>
  <conditionalFormatting sqref="SY55">
    <cfRule type="expression" dxfId="751" priority="752">
      <formula>OR(SY54="Error")</formula>
    </cfRule>
  </conditionalFormatting>
  <conditionalFormatting sqref="SY56">
    <cfRule type="expression" dxfId="750" priority="753">
      <formula>OR(SY54="Error")</formula>
    </cfRule>
  </conditionalFormatting>
  <conditionalFormatting sqref="TF54">
    <cfRule type="expression" dxfId="749" priority="750">
      <formula>OR(TG54="Error")</formula>
    </cfRule>
  </conditionalFormatting>
  <conditionalFormatting sqref="TF55">
    <cfRule type="expression" dxfId="748" priority="749">
      <formula>OR(TG54="Error")</formula>
    </cfRule>
  </conditionalFormatting>
  <conditionalFormatting sqref="TF56">
    <cfRule type="expression" dxfId="747" priority="748">
      <formula>OR(TG54="Error")</formula>
    </cfRule>
  </conditionalFormatting>
  <conditionalFormatting sqref="TG54">
    <cfRule type="cellIs" dxfId="746" priority="745" operator="equal">
      <formula>"Error"</formula>
    </cfRule>
  </conditionalFormatting>
  <conditionalFormatting sqref="TG55">
    <cfRule type="expression" dxfId="745" priority="746">
      <formula>OR(TG54="Error")</formula>
    </cfRule>
  </conditionalFormatting>
  <conditionalFormatting sqref="TG56">
    <cfRule type="expression" dxfId="744" priority="747">
      <formula>OR(TG54="Error")</formula>
    </cfRule>
  </conditionalFormatting>
  <conditionalFormatting sqref="TN54">
    <cfRule type="expression" dxfId="743" priority="744">
      <formula>OR(TO54="Error")</formula>
    </cfRule>
  </conditionalFormatting>
  <conditionalFormatting sqref="TN55">
    <cfRule type="expression" dxfId="742" priority="743">
      <formula>OR(TO54="Error")</formula>
    </cfRule>
  </conditionalFormatting>
  <conditionalFormatting sqref="TN56">
    <cfRule type="expression" dxfId="741" priority="742">
      <formula>OR(TO54="Error")</formula>
    </cfRule>
  </conditionalFormatting>
  <conditionalFormatting sqref="TO54">
    <cfRule type="cellIs" dxfId="740" priority="739" operator="equal">
      <formula>"Error"</formula>
    </cfRule>
  </conditionalFormatting>
  <conditionalFormatting sqref="TO55">
    <cfRule type="expression" dxfId="739" priority="740">
      <formula>OR(TO54="Error")</formula>
    </cfRule>
  </conditionalFormatting>
  <conditionalFormatting sqref="TO56">
    <cfRule type="expression" dxfId="738" priority="741">
      <formula>OR(TO54="Error")</formula>
    </cfRule>
  </conditionalFormatting>
  <conditionalFormatting sqref="TV54">
    <cfRule type="expression" dxfId="737" priority="738">
      <formula>OR(TW54="Error")</formula>
    </cfRule>
  </conditionalFormatting>
  <conditionalFormatting sqref="TV55">
    <cfRule type="expression" dxfId="736" priority="737">
      <formula>OR(TW54="Error")</formula>
    </cfRule>
  </conditionalFormatting>
  <conditionalFormatting sqref="TV56">
    <cfRule type="expression" dxfId="735" priority="736">
      <formula>OR(TW54="Error")</formula>
    </cfRule>
  </conditionalFormatting>
  <conditionalFormatting sqref="TW54">
    <cfRule type="cellIs" dxfId="734" priority="733" operator="equal">
      <formula>"Error"</formula>
    </cfRule>
  </conditionalFormatting>
  <conditionalFormatting sqref="TW55">
    <cfRule type="expression" dxfId="733" priority="734">
      <formula>OR(TW54="Error")</formula>
    </cfRule>
  </conditionalFormatting>
  <conditionalFormatting sqref="TW56">
    <cfRule type="expression" dxfId="732" priority="735">
      <formula>OR(TW54="Error")</formula>
    </cfRule>
  </conditionalFormatting>
  <conditionalFormatting sqref="UD54">
    <cfRule type="expression" dxfId="731" priority="726">
      <formula>OR(UE54="Error")</formula>
    </cfRule>
  </conditionalFormatting>
  <conditionalFormatting sqref="UD55">
    <cfRule type="expression" dxfId="730" priority="725">
      <formula>OR(UE54="Error")</formula>
    </cfRule>
  </conditionalFormatting>
  <conditionalFormatting sqref="UD56">
    <cfRule type="expression" dxfId="729" priority="724">
      <formula>OR(UE54="Error")</formula>
    </cfRule>
  </conditionalFormatting>
  <conditionalFormatting sqref="UE54">
    <cfRule type="cellIs" dxfId="728" priority="721" operator="equal">
      <formula>"Error"</formula>
    </cfRule>
  </conditionalFormatting>
  <conditionalFormatting sqref="UE55">
    <cfRule type="expression" dxfId="727" priority="722">
      <formula>OR(UE54="Error")</formula>
    </cfRule>
  </conditionalFormatting>
  <conditionalFormatting sqref="UE56">
    <cfRule type="expression" dxfId="726" priority="723">
      <formula>OR(UE54="Error")</formula>
    </cfRule>
  </conditionalFormatting>
  <conditionalFormatting sqref="UL54">
    <cfRule type="expression" dxfId="725" priority="732">
      <formula>OR(UM54="Error")</formula>
    </cfRule>
  </conditionalFormatting>
  <conditionalFormatting sqref="UL55">
    <cfRule type="expression" dxfId="724" priority="731">
      <formula>OR(UM54="Error")</formula>
    </cfRule>
  </conditionalFormatting>
  <conditionalFormatting sqref="UL56">
    <cfRule type="expression" dxfId="723" priority="730">
      <formula>OR(UM54="Error")</formula>
    </cfRule>
  </conditionalFormatting>
  <conditionalFormatting sqref="UM54">
    <cfRule type="cellIs" dxfId="722" priority="727" operator="equal">
      <formula>"Error"</formula>
    </cfRule>
  </conditionalFormatting>
  <conditionalFormatting sqref="UM55">
    <cfRule type="expression" dxfId="721" priority="728">
      <formula>OR(UM54="Error")</formula>
    </cfRule>
  </conditionalFormatting>
  <conditionalFormatting sqref="UM56">
    <cfRule type="expression" dxfId="720" priority="729">
      <formula>OR(UM54="Error")</formula>
    </cfRule>
  </conditionalFormatting>
  <conditionalFormatting sqref="UT54">
    <cfRule type="expression" dxfId="719" priority="720">
      <formula>OR(UU54="Error")</formula>
    </cfRule>
  </conditionalFormatting>
  <conditionalFormatting sqref="UT55">
    <cfRule type="expression" dxfId="718" priority="719">
      <formula>OR(UU54="Error")</formula>
    </cfRule>
  </conditionalFormatting>
  <conditionalFormatting sqref="UT56">
    <cfRule type="expression" dxfId="717" priority="718">
      <formula>OR(UU54="Error")</formula>
    </cfRule>
  </conditionalFormatting>
  <conditionalFormatting sqref="UU54">
    <cfRule type="cellIs" dxfId="716" priority="715" operator="equal">
      <formula>"Error"</formula>
    </cfRule>
  </conditionalFormatting>
  <conditionalFormatting sqref="UU55">
    <cfRule type="expression" dxfId="715" priority="716">
      <formula>OR(UU54="Error")</formula>
    </cfRule>
  </conditionalFormatting>
  <conditionalFormatting sqref="UU56">
    <cfRule type="expression" dxfId="714" priority="717">
      <formula>OR(UU54="Error")</formula>
    </cfRule>
  </conditionalFormatting>
  <conditionalFormatting sqref="VB54">
    <cfRule type="expression" dxfId="713" priority="714">
      <formula>OR(VC54="Error")</formula>
    </cfRule>
  </conditionalFormatting>
  <conditionalFormatting sqref="VB55">
    <cfRule type="expression" dxfId="712" priority="713">
      <formula>OR(VC54="Error")</formula>
    </cfRule>
  </conditionalFormatting>
  <conditionalFormatting sqref="VB56">
    <cfRule type="expression" dxfId="711" priority="712">
      <formula>OR(VC54="Error")</formula>
    </cfRule>
  </conditionalFormatting>
  <conditionalFormatting sqref="VC54">
    <cfRule type="cellIs" dxfId="710" priority="709" operator="equal">
      <formula>"Error"</formula>
    </cfRule>
  </conditionalFormatting>
  <conditionalFormatting sqref="VC55">
    <cfRule type="expression" dxfId="709" priority="710">
      <formula>OR(VC54="Error")</formula>
    </cfRule>
  </conditionalFormatting>
  <conditionalFormatting sqref="VC56">
    <cfRule type="expression" dxfId="708" priority="711">
      <formula>OR(VC54="Error")</formula>
    </cfRule>
  </conditionalFormatting>
  <conditionalFormatting sqref="VJ54">
    <cfRule type="expression" dxfId="707" priority="708">
      <formula>OR(VK54="Error")</formula>
    </cfRule>
  </conditionalFormatting>
  <conditionalFormatting sqref="VJ55">
    <cfRule type="expression" dxfId="706" priority="707">
      <formula>OR(VK54="Error")</formula>
    </cfRule>
  </conditionalFormatting>
  <conditionalFormatting sqref="VJ56">
    <cfRule type="expression" dxfId="705" priority="706">
      <formula>OR(VK54="Error")</formula>
    </cfRule>
  </conditionalFormatting>
  <conditionalFormatting sqref="VK54">
    <cfRule type="cellIs" dxfId="704" priority="703" operator="equal">
      <formula>"Error"</formula>
    </cfRule>
  </conditionalFormatting>
  <conditionalFormatting sqref="VK55">
    <cfRule type="expression" dxfId="703" priority="704">
      <formula>OR(VK54="Error")</formula>
    </cfRule>
  </conditionalFormatting>
  <conditionalFormatting sqref="VK56">
    <cfRule type="expression" dxfId="702" priority="705">
      <formula>OR(VK54="Error")</formula>
    </cfRule>
  </conditionalFormatting>
  <conditionalFormatting sqref="VR54">
    <cfRule type="expression" dxfId="701" priority="702">
      <formula>OR(VS54="Error")</formula>
    </cfRule>
  </conditionalFormatting>
  <conditionalFormatting sqref="VR55">
    <cfRule type="expression" dxfId="700" priority="701">
      <formula>OR(VS54="Error")</formula>
    </cfRule>
  </conditionalFormatting>
  <conditionalFormatting sqref="VR56">
    <cfRule type="expression" dxfId="699" priority="700">
      <formula>OR(VS54="Error")</formula>
    </cfRule>
  </conditionalFormatting>
  <conditionalFormatting sqref="VS54">
    <cfRule type="cellIs" dxfId="698" priority="697" operator="equal">
      <formula>"Error"</formula>
    </cfRule>
  </conditionalFormatting>
  <conditionalFormatting sqref="VS55">
    <cfRule type="expression" dxfId="697" priority="698">
      <formula>OR(VS54="Error")</formula>
    </cfRule>
  </conditionalFormatting>
  <conditionalFormatting sqref="VS56">
    <cfRule type="expression" dxfId="696" priority="699">
      <formula>OR(VS54="Error")</formula>
    </cfRule>
  </conditionalFormatting>
  <conditionalFormatting sqref="VZ54">
    <cfRule type="expression" dxfId="695" priority="696">
      <formula>OR(WA54="Error")</formula>
    </cfRule>
  </conditionalFormatting>
  <conditionalFormatting sqref="VZ55">
    <cfRule type="expression" dxfId="694" priority="695">
      <formula>OR(WA54="Error")</formula>
    </cfRule>
  </conditionalFormatting>
  <conditionalFormatting sqref="VZ56">
    <cfRule type="expression" dxfId="693" priority="694">
      <formula>OR(WA54="Error")</formula>
    </cfRule>
  </conditionalFormatting>
  <conditionalFormatting sqref="WA54">
    <cfRule type="cellIs" dxfId="692" priority="691" operator="equal">
      <formula>"Error"</formula>
    </cfRule>
  </conditionalFormatting>
  <conditionalFormatting sqref="WA55">
    <cfRule type="expression" dxfId="691" priority="692">
      <formula>OR(WA54="Error")</formula>
    </cfRule>
  </conditionalFormatting>
  <conditionalFormatting sqref="WA56">
    <cfRule type="expression" dxfId="690" priority="693">
      <formula>OR(WA54="Error")</formula>
    </cfRule>
  </conditionalFormatting>
  <conditionalFormatting sqref="WH54">
    <cfRule type="expression" dxfId="689" priority="690">
      <formula>OR(WI54="Error")</formula>
    </cfRule>
  </conditionalFormatting>
  <conditionalFormatting sqref="WH55">
    <cfRule type="expression" dxfId="688" priority="689">
      <formula>OR(WI54="Error")</formula>
    </cfRule>
  </conditionalFormatting>
  <conditionalFormatting sqref="WH56">
    <cfRule type="expression" dxfId="687" priority="688">
      <formula>OR(WI54="Error")</formula>
    </cfRule>
  </conditionalFormatting>
  <conditionalFormatting sqref="WI54">
    <cfRule type="cellIs" dxfId="686" priority="685" operator="equal">
      <formula>"Error"</formula>
    </cfRule>
  </conditionalFormatting>
  <conditionalFormatting sqref="WI55">
    <cfRule type="expression" dxfId="685" priority="686">
      <formula>OR(WI54="Error")</formula>
    </cfRule>
  </conditionalFormatting>
  <conditionalFormatting sqref="WI56">
    <cfRule type="expression" dxfId="684" priority="687">
      <formula>OR(WI54="Error")</formula>
    </cfRule>
  </conditionalFormatting>
  <conditionalFormatting sqref="WP54">
    <cfRule type="expression" dxfId="683" priority="684">
      <formula>OR(WQ54="Error")</formula>
    </cfRule>
  </conditionalFormatting>
  <conditionalFormatting sqref="WP55">
    <cfRule type="expression" dxfId="682" priority="683">
      <formula>OR(WQ54="Error")</formula>
    </cfRule>
  </conditionalFormatting>
  <conditionalFormatting sqref="WP56">
    <cfRule type="expression" dxfId="681" priority="682">
      <formula>OR(WQ54="Error")</formula>
    </cfRule>
  </conditionalFormatting>
  <conditionalFormatting sqref="WQ54">
    <cfRule type="cellIs" dxfId="680" priority="679" operator="equal">
      <formula>"Error"</formula>
    </cfRule>
  </conditionalFormatting>
  <conditionalFormatting sqref="WQ55">
    <cfRule type="expression" dxfId="679" priority="680">
      <formula>OR(WQ54="Error")</formula>
    </cfRule>
  </conditionalFormatting>
  <conditionalFormatting sqref="WQ56">
    <cfRule type="expression" dxfId="678" priority="681">
      <formula>OR(WQ54="Error")</formula>
    </cfRule>
  </conditionalFormatting>
  <conditionalFormatting sqref="WX54">
    <cfRule type="expression" dxfId="677" priority="678">
      <formula>OR(WY54="Error")</formula>
    </cfRule>
  </conditionalFormatting>
  <conditionalFormatting sqref="WX55">
    <cfRule type="expression" dxfId="676" priority="677">
      <formula>OR(WY54="Error")</formula>
    </cfRule>
  </conditionalFormatting>
  <conditionalFormatting sqref="WX56">
    <cfRule type="expression" dxfId="675" priority="676">
      <formula>OR(WY54="Error")</formula>
    </cfRule>
  </conditionalFormatting>
  <conditionalFormatting sqref="WY54">
    <cfRule type="cellIs" dxfId="674" priority="673" operator="equal">
      <formula>"Error"</formula>
    </cfRule>
  </conditionalFormatting>
  <conditionalFormatting sqref="WY55">
    <cfRule type="expression" dxfId="673" priority="674">
      <formula>OR(WY54="Error")</formula>
    </cfRule>
  </conditionalFormatting>
  <conditionalFormatting sqref="WY56">
    <cfRule type="expression" dxfId="672" priority="675">
      <formula>OR(WY54="Error")</formula>
    </cfRule>
  </conditionalFormatting>
  <conditionalFormatting sqref="XF54">
    <cfRule type="expression" dxfId="671" priority="666">
      <formula>OR(XG54="Error")</formula>
    </cfRule>
  </conditionalFormatting>
  <conditionalFormatting sqref="XF55">
    <cfRule type="expression" dxfId="670" priority="665">
      <formula>OR(XG54="Error")</formula>
    </cfRule>
  </conditionalFormatting>
  <conditionalFormatting sqref="XF56">
    <cfRule type="expression" dxfId="669" priority="664">
      <formula>OR(XG54="Error")</formula>
    </cfRule>
  </conditionalFormatting>
  <conditionalFormatting sqref="XG54">
    <cfRule type="cellIs" dxfId="668" priority="661" operator="equal">
      <formula>"Error"</formula>
    </cfRule>
  </conditionalFormatting>
  <conditionalFormatting sqref="XG55">
    <cfRule type="expression" dxfId="667" priority="662">
      <formula>OR(XG54="Error")</formula>
    </cfRule>
  </conditionalFormatting>
  <conditionalFormatting sqref="XG56">
    <cfRule type="expression" dxfId="666" priority="663">
      <formula>OR(XG54="Error")</formula>
    </cfRule>
  </conditionalFormatting>
  <conditionalFormatting sqref="XN54">
    <cfRule type="expression" dxfId="665" priority="672">
      <formula>OR(XO54="Error")</formula>
    </cfRule>
  </conditionalFormatting>
  <conditionalFormatting sqref="XN55">
    <cfRule type="expression" dxfId="664" priority="671">
      <formula>OR(XO54="Error")</formula>
    </cfRule>
  </conditionalFormatting>
  <conditionalFormatting sqref="XN56">
    <cfRule type="expression" dxfId="663" priority="670">
      <formula>OR(XO54="Error")</formula>
    </cfRule>
  </conditionalFormatting>
  <conditionalFormatting sqref="XO54">
    <cfRule type="cellIs" dxfId="662" priority="667" operator="equal">
      <formula>"Error"</formula>
    </cfRule>
  </conditionalFormatting>
  <conditionalFormatting sqref="XO55">
    <cfRule type="expression" dxfId="661" priority="668">
      <formula>OR(XO54="Error")</formula>
    </cfRule>
  </conditionalFormatting>
  <conditionalFormatting sqref="XO56">
    <cfRule type="expression" dxfId="660" priority="669">
      <formula>OR(XO54="Error")</formula>
    </cfRule>
  </conditionalFormatting>
  <conditionalFormatting sqref="XV54">
    <cfRule type="expression" dxfId="659" priority="660">
      <formula>OR(XW54="Error")</formula>
    </cfRule>
  </conditionalFormatting>
  <conditionalFormatting sqref="XV55">
    <cfRule type="expression" dxfId="658" priority="659">
      <formula>OR(XW54="Error")</formula>
    </cfRule>
  </conditionalFormatting>
  <conditionalFormatting sqref="XV56">
    <cfRule type="expression" dxfId="657" priority="658">
      <formula>OR(XW54="Error")</formula>
    </cfRule>
  </conditionalFormatting>
  <conditionalFormatting sqref="XW54">
    <cfRule type="cellIs" dxfId="656" priority="655" operator="equal">
      <formula>"Error"</formula>
    </cfRule>
  </conditionalFormatting>
  <conditionalFormatting sqref="XW55">
    <cfRule type="expression" dxfId="655" priority="656">
      <formula>OR(XW54="Error")</formula>
    </cfRule>
  </conditionalFormatting>
  <conditionalFormatting sqref="XW56">
    <cfRule type="expression" dxfId="654" priority="657">
      <formula>OR(XW54="Error")</formula>
    </cfRule>
  </conditionalFormatting>
  <conditionalFormatting sqref="YD54">
    <cfRule type="expression" dxfId="653" priority="654">
      <formula>OR(YE54="Error")</formula>
    </cfRule>
  </conditionalFormatting>
  <conditionalFormatting sqref="YD55">
    <cfRule type="expression" dxfId="652" priority="653">
      <formula>OR(YE54="Error")</formula>
    </cfRule>
  </conditionalFormatting>
  <conditionalFormatting sqref="YD56">
    <cfRule type="expression" dxfId="651" priority="652">
      <formula>OR(YE54="Error")</formula>
    </cfRule>
  </conditionalFormatting>
  <conditionalFormatting sqref="YE54">
    <cfRule type="cellIs" dxfId="650" priority="649" operator="equal">
      <formula>"Error"</formula>
    </cfRule>
  </conditionalFormatting>
  <conditionalFormatting sqref="YE55">
    <cfRule type="expression" dxfId="649" priority="650">
      <formula>OR(YE54="Error")</formula>
    </cfRule>
  </conditionalFormatting>
  <conditionalFormatting sqref="YE56">
    <cfRule type="expression" dxfId="648" priority="651">
      <formula>OR(YE54="Error")</formula>
    </cfRule>
  </conditionalFormatting>
  <conditionalFormatting sqref="YL54">
    <cfRule type="expression" dxfId="647" priority="648">
      <formula>OR(YM54="Error")</formula>
    </cfRule>
  </conditionalFormatting>
  <conditionalFormatting sqref="YL55">
    <cfRule type="expression" dxfId="646" priority="647">
      <formula>OR(YM54="Error")</formula>
    </cfRule>
  </conditionalFormatting>
  <conditionalFormatting sqref="YL56">
    <cfRule type="expression" dxfId="645" priority="646">
      <formula>OR(YM54="Error")</formula>
    </cfRule>
  </conditionalFormatting>
  <conditionalFormatting sqref="YM54">
    <cfRule type="cellIs" dxfId="644" priority="643" operator="equal">
      <formula>"Error"</formula>
    </cfRule>
  </conditionalFormatting>
  <conditionalFormatting sqref="YM55">
    <cfRule type="expression" dxfId="643" priority="644">
      <formula>OR(YM54="Error")</formula>
    </cfRule>
  </conditionalFormatting>
  <conditionalFormatting sqref="YM56">
    <cfRule type="expression" dxfId="642" priority="645">
      <formula>OR(YM54="Error")</formula>
    </cfRule>
  </conditionalFormatting>
  <conditionalFormatting sqref="YT54">
    <cfRule type="expression" dxfId="641" priority="642">
      <formula>OR(YU54="Error")</formula>
    </cfRule>
  </conditionalFormatting>
  <conditionalFormatting sqref="YT55">
    <cfRule type="expression" dxfId="640" priority="641">
      <formula>OR(YU54="Error")</formula>
    </cfRule>
  </conditionalFormatting>
  <conditionalFormatting sqref="YT56">
    <cfRule type="expression" dxfId="639" priority="640">
      <formula>OR(YU54="Error")</formula>
    </cfRule>
  </conditionalFormatting>
  <conditionalFormatting sqref="YU54">
    <cfRule type="cellIs" dxfId="638" priority="637" operator="equal">
      <formula>"Error"</formula>
    </cfRule>
  </conditionalFormatting>
  <conditionalFormatting sqref="YU55">
    <cfRule type="expression" dxfId="637" priority="638">
      <formula>OR(YU54="Error")</formula>
    </cfRule>
  </conditionalFormatting>
  <conditionalFormatting sqref="YU56">
    <cfRule type="expression" dxfId="636" priority="639">
      <formula>OR(YU54="Error")</formula>
    </cfRule>
  </conditionalFormatting>
  <conditionalFormatting sqref="ZB54">
    <cfRule type="expression" dxfId="635" priority="636">
      <formula>OR(ZC54="Error")</formula>
    </cfRule>
  </conditionalFormatting>
  <conditionalFormatting sqref="ZB55">
    <cfRule type="expression" dxfId="634" priority="635">
      <formula>OR(ZC54="Error")</formula>
    </cfRule>
  </conditionalFormatting>
  <conditionalFormatting sqref="ZB56">
    <cfRule type="expression" dxfId="633" priority="634">
      <formula>OR(ZC54="Error")</formula>
    </cfRule>
  </conditionalFormatting>
  <conditionalFormatting sqref="ZC54">
    <cfRule type="cellIs" dxfId="632" priority="631" operator="equal">
      <formula>"Error"</formula>
    </cfRule>
  </conditionalFormatting>
  <conditionalFormatting sqref="ZC55">
    <cfRule type="expression" dxfId="631" priority="632">
      <formula>OR(ZC54="Error")</formula>
    </cfRule>
  </conditionalFormatting>
  <conditionalFormatting sqref="ZC56">
    <cfRule type="expression" dxfId="630" priority="633">
      <formula>OR(ZC54="Error")</formula>
    </cfRule>
  </conditionalFormatting>
  <conditionalFormatting sqref="ZJ54">
    <cfRule type="expression" dxfId="629" priority="630">
      <formula>OR(ZK54="Error")</formula>
    </cfRule>
  </conditionalFormatting>
  <conditionalFormatting sqref="ZJ55">
    <cfRule type="expression" dxfId="628" priority="629">
      <formula>OR(ZK54="Error")</formula>
    </cfRule>
  </conditionalFormatting>
  <conditionalFormatting sqref="ZJ56">
    <cfRule type="expression" dxfId="627" priority="628">
      <formula>OR(ZK54="Error")</formula>
    </cfRule>
  </conditionalFormatting>
  <conditionalFormatting sqref="ZK54">
    <cfRule type="cellIs" dxfId="626" priority="625" operator="equal">
      <formula>"Error"</formula>
    </cfRule>
  </conditionalFormatting>
  <conditionalFormatting sqref="ZK55">
    <cfRule type="expression" dxfId="625" priority="626">
      <formula>OR(ZK54="Error")</formula>
    </cfRule>
  </conditionalFormatting>
  <conditionalFormatting sqref="ZK56">
    <cfRule type="expression" dxfId="624" priority="627">
      <formula>OR(ZK54="Error")</formula>
    </cfRule>
  </conditionalFormatting>
  <conditionalFormatting sqref="ZR54">
    <cfRule type="expression" dxfId="623" priority="624">
      <formula>OR(ZS54="Error")</formula>
    </cfRule>
  </conditionalFormatting>
  <conditionalFormatting sqref="ZR55">
    <cfRule type="expression" dxfId="622" priority="623">
      <formula>OR(ZS54="Error")</formula>
    </cfRule>
  </conditionalFormatting>
  <conditionalFormatting sqref="ZR56">
    <cfRule type="expression" dxfId="621" priority="622">
      <formula>OR(ZS54="Error")</formula>
    </cfRule>
  </conditionalFormatting>
  <conditionalFormatting sqref="ZS54">
    <cfRule type="cellIs" dxfId="620" priority="619" operator="equal">
      <formula>"Error"</formula>
    </cfRule>
  </conditionalFormatting>
  <conditionalFormatting sqref="ZS55">
    <cfRule type="expression" dxfId="619" priority="620">
      <formula>OR(ZS54="Error")</formula>
    </cfRule>
  </conditionalFormatting>
  <conditionalFormatting sqref="ZS56">
    <cfRule type="expression" dxfId="618" priority="621">
      <formula>OR(ZS54="Error")</formula>
    </cfRule>
  </conditionalFormatting>
  <conditionalFormatting sqref="ZZ54">
    <cfRule type="expression" dxfId="617" priority="618">
      <formula>OR(AAA54="Error")</formula>
    </cfRule>
  </conditionalFormatting>
  <conditionalFormatting sqref="ZZ55">
    <cfRule type="expression" dxfId="616" priority="617">
      <formula>OR(AAA54="Error")</formula>
    </cfRule>
  </conditionalFormatting>
  <conditionalFormatting sqref="ZZ56">
    <cfRule type="expression" dxfId="615" priority="616">
      <formula>OR(AAA54="Error")</formula>
    </cfRule>
  </conditionalFormatting>
  <conditionalFormatting sqref="AAA54">
    <cfRule type="cellIs" dxfId="614" priority="613" operator="equal">
      <formula>"Error"</formula>
    </cfRule>
  </conditionalFormatting>
  <conditionalFormatting sqref="AAA55">
    <cfRule type="expression" dxfId="613" priority="614">
      <formula>OR(AAA54="Error")</formula>
    </cfRule>
  </conditionalFormatting>
  <conditionalFormatting sqref="AAA56">
    <cfRule type="expression" dxfId="612" priority="615">
      <formula>OR(AAA54="Error")</formula>
    </cfRule>
  </conditionalFormatting>
  <conditionalFormatting sqref="AAH54">
    <cfRule type="expression" dxfId="611" priority="606">
      <formula>OR(AAI54="Error")</formula>
    </cfRule>
  </conditionalFormatting>
  <conditionalFormatting sqref="AAH55">
    <cfRule type="expression" dxfId="610" priority="605">
      <formula>OR(AAI54="Error")</formula>
    </cfRule>
  </conditionalFormatting>
  <conditionalFormatting sqref="AAH56">
    <cfRule type="expression" dxfId="609" priority="604">
      <formula>OR(AAI54="Error")</formula>
    </cfRule>
  </conditionalFormatting>
  <conditionalFormatting sqref="AAI54">
    <cfRule type="cellIs" dxfId="608" priority="601" operator="equal">
      <formula>"Error"</formula>
    </cfRule>
  </conditionalFormatting>
  <conditionalFormatting sqref="AAI55">
    <cfRule type="expression" dxfId="607" priority="602">
      <formula>OR(AAI54="Error")</formula>
    </cfRule>
  </conditionalFormatting>
  <conditionalFormatting sqref="AAI56">
    <cfRule type="expression" dxfId="606" priority="603">
      <formula>OR(AAI54="Error")</formula>
    </cfRule>
  </conditionalFormatting>
  <conditionalFormatting sqref="AAP54">
    <cfRule type="expression" dxfId="605" priority="612">
      <formula>OR(AAQ54="Error")</formula>
    </cfRule>
  </conditionalFormatting>
  <conditionalFormatting sqref="AAP55">
    <cfRule type="expression" dxfId="604" priority="611">
      <formula>OR(AAQ54="Error")</formula>
    </cfRule>
  </conditionalFormatting>
  <conditionalFormatting sqref="AAP56">
    <cfRule type="expression" dxfId="603" priority="610">
      <formula>OR(AAQ54="Error")</formula>
    </cfRule>
  </conditionalFormatting>
  <conditionalFormatting sqref="AAQ54">
    <cfRule type="cellIs" dxfId="602" priority="607" operator="equal">
      <formula>"Error"</formula>
    </cfRule>
  </conditionalFormatting>
  <conditionalFormatting sqref="AAQ55">
    <cfRule type="expression" dxfId="601" priority="608">
      <formula>OR(AAQ54="Error")</formula>
    </cfRule>
  </conditionalFormatting>
  <conditionalFormatting sqref="AAQ56">
    <cfRule type="expression" dxfId="600" priority="609">
      <formula>OR(AAQ54="Error")</formula>
    </cfRule>
  </conditionalFormatting>
  <conditionalFormatting sqref="AAX54">
    <cfRule type="expression" dxfId="599" priority="600">
      <formula>OR(AAY54="Error")</formula>
    </cfRule>
  </conditionalFormatting>
  <conditionalFormatting sqref="AAX55">
    <cfRule type="expression" dxfId="598" priority="599">
      <formula>OR(AAY54="Error")</formula>
    </cfRule>
  </conditionalFormatting>
  <conditionalFormatting sqref="AAX56">
    <cfRule type="expression" dxfId="597" priority="598">
      <formula>OR(AAY54="Error")</formula>
    </cfRule>
  </conditionalFormatting>
  <conditionalFormatting sqref="AAY54">
    <cfRule type="cellIs" dxfId="596" priority="595" operator="equal">
      <formula>"Error"</formula>
    </cfRule>
  </conditionalFormatting>
  <conditionalFormatting sqref="AAY55">
    <cfRule type="expression" dxfId="595" priority="596">
      <formula>OR(AAY54="Error")</formula>
    </cfRule>
  </conditionalFormatting>
  <conditionalFormatting sqref="AAY56">
    <cfRule type="expression" dxfId="594" priority="597">
      <formula>OR(AAY54="Error")</formula>
    </cfRule>
  </conditionalFormatting>
  <conditionalFormatting sqref="ABF54">
    <cfRule type="expression" dxfId="593" priority="594">
      <formula>OR(ABG54="Error")</formula>
    </cfRule>
  </conditionalFormatting>
  <conditionalFormatting sqref="ABF55">
    <cfRule type="expression" dxfId="592" priority="593">
      <formula>OR(ABG54="Error")</formula>
    </cfRule>
  </conditionalFormatting>
  <conditionalFormatting sqref="ABF56">
    <cfRule type="expression" dxfId="591" priority="592">
      <formula>OR(ABG54="Error")</formula>
    </cfRule>
  </conditionalFormatting>
  <conditionalFormatting sqref="ABG54">
    <cfRule type="cellIs" dxfId="590" priority="589" operator="equal">
      <formula>"Error"</formula>
    </cfRule>
  </conditionalFormatting>
  <conditionalFormatting sqref="ABG55">
    <cfRule type="expression" dxfId="589" priority="590">
      <formula>OR(ABG54="Error")</formula>
    </cfRule>
  </conditionalFormatting>
  <conditionalFormatting sqref="ABG56">
    <cfRule type="expression" dxfId="588" priority="591">
      <formula>OR(ABG54="Error")</formula>
    </cfRule>
  </conditionalFormatting>
  <conditionalFormatting sqref="ABN54">
    <cfRule type="expression" dxfId="587" priority="588">
      <formula>OR(ABO54="Error")</formula>
    </cfRule>
  </conditionalFormatting>
  <conditionalFormatting sqref="ABN55">
    <cfRule type="expression" dxfId="586" priority="587">
      <formula>OR(ABO54="Error")</formula>
    </cfRule>
  </conditionalFormatting>
  <conditionalFormatting sqref="ABN56">
    <cfRule type="expression" dxfId="585" priority="586">
      <formula>OR(ABO54="Error")</formula>
    </cfRule>
  </conditionalFormatting>
  <conditionalFormatting sqref="ABO54">
    <cfRule type="cellIs" dxfId="584" priority="583" operator="equal">
      <formula>"Error"</formula>
    </cfRule>
  </conditionalFormatting>
  <conditionalFormatting sqref="ABO55">
    <cfRule type="expression" dxfId="583" priority="584">
      <formula>OR(ABO54="Error")</formula>
    </cfRule>
  </conditionalFormatting>
  <conditionalFormatting sqref="ABO56">
    <cfRule type="expression" dxfId="582" priority="585">
      <formula>OR(ABO54="Error")</formula>
    </cfRule>
  </conditionalFormatting>
  <conditionalFormatting sqref="ABV54">
    <cfRule type="expression" dxfId="581" priority="582">
      <formula>OR(ABW54="Error")</formula>
    </cfRule>
  </conditionalFormatting>
  <conditionalFormatting sqref="ABV55">
    <cfRule type="expression" dxfId="580" priority="581">
      <formula>OR(ABW54="Error")</formula>
    </cfRule>
  </conditionalFormatting>
  <conditionalFormatting sqref="ABV56">
    <cfRule type="expression" dxfId="579" priority="580">
      <formula>OR(ABW54="Error")</formula>
    </cfRule>
  </conditionalFormatting>
  <conditionalFormatting sqref="ABW54">
    <cfRule type="cellIs" dxfId="578" priority="577" operator="equal">
      <formula>"Error"</formula>
    </cfRule>
  </conditionalFormatting>
  <conditionalFormatting sqref="ABW55">
    <cfRule type="expression" dxfId="577" priority="578">
      <formula>OR(ABW54="Error")</formula>
    </cfRule>
  </conditionalFormatting>
  <conditionalFormatting sqref="ABW56">
    <cfRule type="expression" dxfId="576" priority="579">
      <formula>OR(ABW54="Error")</formula>
    </cfRule>
  </conditionalFormatting>
  <conditionalFormatting sqref="ACD54">
    <cfRule type="expression" dxfId="575" priority="576">
      <formula>OR(ACE54="Error")</formula>
    </cfRule>
  </conditionalFormatting>
  <conditionalFormatting sqref="ACD55">
    <cfRule type="expression" dxfId="574" priority="575">
      <formula>OR(ACE54="Error")</formula>
    </cfRule>
  </conditionalFormatting>
  <conditionalFormatting sqref="ACD56">
    <cfRule type="expression" dxfId="573" priority="574">
      <formula>OR(ACE54="Error")</formula>
    </cfRule>
  </conditionalFormatting>
  <conditionalFormatting sqref="ACE54">
    <cfRule type="cellIs" dxfId="572" priority="571" operator="equal">
      <formula>"Error"</formula>
    </cfRule>
  </conditionalFormatting>
  <conditionalFormatting sqref="ACE55">
    <cfRule type="expression" dxfId="571" priority="572">
      <formula>OR(ACE54="Error")</formula>
    </cfRule>
  </conditionalFormatting>
  <conditionalFormatting sqref="ACE56">
    <cfRule type="expression" dxfId="570" priority="573">
      <formula>OR(ACE54="Error")</formula>
    </cfRule>
  </conditionalFormatting>
  <conditionalFormatting sqref="ACL54">
    <cfRule type="expression" dxfId="569" priority="570">
      <formula>OR(ACM54="Error")</formula>
    </cfRule>
  </conditionalFormatting>
  <conditionalFormatting sqref="ACL55">
    <cfRule type="expression" dxfId="568" priority="569">
      <formula>OR(ACM54="Error")</formula>
    </cfRule>
  </conditionalFormatting>
  <conditionalFormatting sqref="ACL56">
    <cfRule type="expression" dxfId="567" priority="568">
      <formula>OR(ACM54="Error")</formula>
    </cfRule>
  </conditionalFormatting>
  <conditionalFormatting sqref="ACM54">
    <cfRule type="cellIs" dxfId="566" priority="565" operator="equal">
      <formula>"Error"</formula>
    </cfRule>
  </conditionalFormatting>
  <conditionalFormatting sqref="ACM55">
    <cfRule type="expression" dxfId="565" priority="566">
      <formula>OR(ACM54="Error")</formula>
    </cfRule>
  </conditionalFormatting>
  <conditionalFormatting sqref="ACM56">
    <cfRule type="expression" dxfId="564" priority="567">
      <formula>OR(ACM54="Error")</formula>
    </cfRule>
  </conditionalFormatting>
  <conditionalFormatting sqref="ACT54">
    <cfRule type="expression" dxfId="563" priority="564">
      <formula>OR(ACU54="Error")</formula>
    </cfRule>
  </conditionalFormatting>
  <conditionalFormatting sqref="ACT55">
    <cfRule type="expression" dxfId="562" priority="563">
      <formula>OR(ACU54="Error")</formula>
    </cfRule>
  </conditionalFormatting>
  <conditionalFormatting sqref="ACT56">
    <cfRule type="expression" dxfId="561" priority="562">
      <formula>OR(ACU54="Error")</formula>
    </cfRule>
  </conditionalFormatting>
  <conditionalFormatting sqref="ACU54">
    <cfRule type="cellIs" dxfId="560" priority="559" operator="equal">
      <formula>"Error"</formula>
    </cfRule>
  </conditionalFormatting>
  <conditionalFormatting sqref="ACU55">
    <cfRule type="expression" dxfId="559" priority="560">
      <formula>OR(ACU54="Error")</formula>
    </cfRule>
  </conditionalFormatting>
  <conditionalFormatting sqref="ACU56">
    <cfRule type="expression" dxfId="558" priority="561">
      <formula>OR(ACU54="Error")</formula>
    </cfRule>
  </conditionalFormatting>
  <conditionalFormatting sqref="ADB54">
    <cfRule type="expression" dxfId="557" priority="558">
      <formula>OR(ADC54="Error")</formula>
    </cfRule>
  </conditionalFormatting>
  <conditionalFormatting sqref="ADB55">
    <cfRule type="expression" dxfId="556" priority="557">
      <formula>OR(ADC54="Error")</formula>
    </cfRule>
  </conditionalFormatting>
  <conditionalFormatting sqref="ADB56">
    <cfRule type="expression" dxfId="555" priority="556">
      <formula>OR(ADC54="Error")</formula>
    </cfRule>
  </conditionalFormatting>
  <conditionalFormatting sqref="ADC54">
    <cfRule type="cellIs" dxfId="554" priority="553" operator="equal">
      <formula>"Error"</formula>
    </cfRule>
  </conditionalFormatting>
  <conditionalFormatting sqref="ADC55">
    <cfRule type="expression" dxfId="553" priority="554">
      <formula>OR(ADC54="Error")</formula>
    </cfRule>
  </conditionalFormatting>
  <conditionalFormatting sqref="ADC56">
    <cfRule type="expression" dxfId="552" priority="555">
      <formula>OR(ADC54="Error")</formula>
    </cfRule>
  </conditionalFormatting>
  <conditionalFormatting sqref="ADJ54">
    <cfRule type="expression" dxfId="551" priority="546">
      <formula>OR(ADK54="Error")</formula>
    </cfRule>
  </conditionalFormatting>
  <conditionalFormatting sqref="ADJ55">
    <cfRule type="expression" dxfId="550" priority="545">
      <formula>OR(ADK54="Error")</formula>
    </cfRule>
  </conditionalFormatting>
  <conditionalFormatting sqref="ADJ56">
    <cfRule type="expression" dxfId="549" priority="544">
      <formula>OR(ADK54="Error")</formula>
    </cfRule>
  </conditionalFormatting>
  <conditionalFormatting sqref="ADK54">
    <cfRule type="cellIs" dxfId="548" priority="541" operator="equal">
      <formula>"Error"</formula>
    </cfRule>
  </conditionalFormatting>
  <conditionalFormatting sqref="ADK55">
    <cfRule type="expression" dxfId="547" priority="542">
      <formula>OR(ADK54="Error")</formula>
    </cfRule>
  </conditionalFormatting>
  <conditionalFormatting sqref="ADK56">
    <cfRule type="expression" dxfId="546" priority="543">
      <formula>OR(ADK54="Error")</formula>
    </cfRule>
  </conditionalFormatting>
  <conditionalFormatting sqref="ADR54">
    <cfRule type="expression" dxfId="545" priority="552">
      <formula>OR(ADS54="Error")</formula>
    </cfRule>
  </conditionalFormatting>
  <conditionalFormatting sqref="ADR55">
    <cfRule type="expression" dxfId="544" priority="551">
      <formula>OR(ADS54="Error")</formula>
    </cfRule>
  </conditionalFormatting>
  <conditionalFormatting sqref="ADR56">
    <cfRule type="expression" dxfId="543" priority="550">
      <formula>OR(ADS54="Error")</formula>
    </cfRule>
  </conditionalFormatting>
  <conditionalFormatting sqref="ADS54">
    <cfRule type="cellIs" dxfId="542" priority="547" operator="equal">
      <formula>"Error"</formula>
    </cfRule>
  </conditionalFormatting>
  <conditionalFormatting sqref="ADS55">
    <cfRule type="expression" dxfId="541" priority="548">
      <formula>OR(ADS54="Error")</formula>
    </cfRule>
  </conditionalFormatting>
  <conditionalFormatting sqref="ADS56">
    <cfRule type="expression" dxfId="540" priority="549">
      <formula>OR(ADS54="Error")</formula>
    </cfRule>
  </conditionalFormatting>
  <conditionalFormatting sqref="ADZ54">
    <cfRule type="expression" dxfId="539" priority="540">
      <formula>OR(AEA54="Error")</formula>
    </cfRule>
  </conditionalFormatting>
  <conditionalFormatting sqref="ADZ55">
    <cfRule type="expression" dxfId="538" priority="539">
      <formula>OR(AEA54="Error")</formula>
    </cfRule>
  </conditionalFormatting>
  <conditionalFormatting sqref="ADZ56">
    <cfRule type="expression" dxfId="537" priority="538">
      <formula>OR(AEA54="Error")</formula>
    </cfRule>
  </conditionalFormatting>
  <conditionalFormatting sqref="AEA54">
    <cfRule type="cellIs" dxfId="536" priority="535" operator="equal">
      <formula>"Error"</formula>
    </cfRule>
  </conditionalFormatting>
  <conditionalFormatting sqref="AEA55">
    <cfRule type="expression" dxfId="535" priority="536">
      <formula>OR(AEA54="Error")</formula>
    </cfRule>
  </conditionalFormatting>
  <conditionalFormatting sqref="AEA56">
    <cfRule type="expression" dxfId="534" priority="537">
      <formula>OR(AEA54="Error")</formula>
    </cfRule>
  </conditionalFormatting>
  <conditionalFormatting sqref="AEH54">
    <cfRule type="expression" dxfId="533" priority="534">
      <formula>OR(AEI54="Error")</formula>
    </cfRule>
  </conditionalFormatting>
  <conditionalFormatting sqref="AEH55">
    <cfRule type="expression" dxfId="532" priority="533">
      <formula>OR(AEI54="Error")</formula>
    </cfRule>
  </conditionalFormatting>
  <conditionalFormatting sqref="AEH56">
    <cfRule type="expression" dxfId="531" priority="532">
      <formula>OR(AEI54="Error")</formula>
    </cfRule>
  </conditionalFormatting>
  <conditionalFormatting sqref="AEI54">
    <cfRule type="cellIs" dxfId="530" priority="529" operator="equal">
      <formula>"Error"</formula>
    </cfRule>
  </conditionalFormatting>
  <conditionalFormatting sqref="AEI55">
    <cfRule type="expression" dxfId="529" priority="530">
      <formula>OR(AEI54="Error")</formula>
    </cfRule>
  </conditionalFormatting>
  <conditionalFormatting sqref="AEI56">
    <cfRule type="expression" dxfId="528" priority="531">
      <formula>OR(AEI54="Error")</formula>
    </cfRule>
  </conditionalFormatting>
  <conditionalFormatting sqref="AEP54">
    <cfRule type="expression" dxfId="527" priority="528">
      <formula>OR(AEQ54="Error")</formula>
    </cfRule>
  </conditionalFormatting>
  <conditionalFormatting sqref="AEP55">
    <cfRule type="expression" dxfId="526" priority="527">
      <formula>OR(AEQ54="Error")</formula>
    </cfRule>
  </conditionalFormatting>
  <conditionalFormatting sqref="AEP56">
    <cfRule type="expression" dxfId="525" priority="526">
      <formula>OR(AEQ54="Error")</formula>
    </cfRule>
  </conditionalFormatting>
  <conditionalFormatting sqref="AEQ54">
    <cfRule type="cellIs" dxfId="524" priority="523" operator="equal">
      <formula>"Error"</formula>
    </cfRule>
  </conditionalFormatting>
  <conditionalFormatting sqref="AEQ55">
    <cfRule type="expression" dxfId="523" priority="524">
      <formula>OR(AEQ54="Error")</formula>
    </cfRule>
  </conditionalFormatting>
  <conditionalFormatting sqref="AEQ56">
    <cfRule type="expression" dxfId="522" priority="525">
      <formula>OR(AEQ54="Error")</formula>
    </cfRule>
  </conditionalFormatting>
  <conditionalFormatting sqref="AEX54">
    <cfRule type="expression" dxfId="521" priority="522">
      <formula>OR(AEY54="Error")</formula>
    </cfRule>
  </conditionalFormatting>
  <conditionalFormatting sqref="AEX55">
    <cfRule type="expression" dxfId="520" priority="521">
      <formula>OR(AEY54="Error")</formula>
    </cfRule>
  </conditionalFormatting>
  <conditionalFormatting sqref="AEX56">
    <cfRule type="expression" dxfId="519" priority="520">
      <formula>OR(AEY54="Error")</formula>
    </cfRule>
  </conditionalFormatting>
  <conditionalFormatting sqref="AEY54">
    <cfRule type="cellIs" dxfId="518" priority="517" operator="equal">
      <formula>"Error"</formula>
    </cfRule>
  </conditionalFormatting>
  <conditionalFormatting sqref="AEY55">
    <cfRule type="expression" dxfId="517" priority="518">
      <formula>OR(AEY54="Error")</formula>
    </cfRule>
  </conditionalFormatting>
  <conditionalFormatting sqref="AEY56">
    <cfRule type="expression" dxfId="516" priority="519">
      <formula>OR(AEY54="Error")</formula>
    </cfRule>
  </conditionalFormatting>
  <conditionalFormatting sqref="AFF54">
    <cfRule type="expression" dxfId="515" priority="516">
      <formula>OR(AFG54="Error")</formula>
    </cfRule>
  </conditionalFormatting>
  <conditionalFormatting sqref="AFF55">
    <cfRule type="expression" dxfId="514" priority="515">
      <formula>OR(AFG54="Error")</formula>
    </cfRule>
  </conditionalFormatting>
  <conditionalFormatting sqref="AFF56">
    <cfRule type="expression" dxfId="513" priority="514">
      <formula>OR(AFG54="Error")</formula>
    </cfRule>
  </conditionalFormatting>
  <conditionalFormatting sqref="AFG54">
    <cfRule type="cellIs" dxfId="512" priority="511" operator="equal">
      <formula>"Error"</formula>
    </cfRule>
  </conditionalFormatting>
  <conditionalFormatting sqref="AFG55">
    <cfRule type="expression" dxfId="511" priority="512">
      <formula>OR(AFG54="Error")</formula>
    </cfRule>
  </conditionalFormatting>
  <conditionalFormatting sqref="AFG56">
    <cfRule type="expression" dxfId="510" priority="513">
      <formula>OR(AFG54="Error")</formula>
    </cfRule>
  </conditionalFormatting>
  <conditionalFormatting sqref="AFN54">
    <cfRule type="expression" dxfId="509" priority="510">
      <formula>OR(AFO54="Error")</formula>
    </cfRule>
  </conditionalFormatting>
  <conditionalFormatting sqref="AFN55">
    <cfRule type="expression" dxfId="508" priority="509">
      <formula>OR(AFO54="Error")</formula>
    </cfRule>
  </conditionalFormatting>
  <conditionalFormatting sqref="AFN56">
    <cfRule type="expression" dxfId="507" priority="508">
      <formula>OR(AFO54="Error")</formula>
    </cfRule>
  </conditionalFormatting>
  <conditionalFormatting sqref="AFO54">
    <cfRule type="cellIs" dxfId="506" priority="505" operator="equal">
      <formula>"Error"</formula>
    </cfRule>
  </conditionalFormatting>
  <conditionalFormatting sqref="AFO55">
    <cfRule type="expression" dxfId="505" priority="506">
      <formula>OR(AFO54="Error")</formula>
    </cfRule>
  </conditionalFormatting>
  <conditionalFormatting sqref="AFO56">
    <cfRule type="expression" dxfId="504" priority="507">
      <formula>OR(AFO54="Error")</formula>
    </cfRule>
  </conditionalFormatting>
  <conditionalFormatting sqref="AFV54">
    <cfRule type="expression" dxfId="503" priority="504">
      <formula>OR(AFW54="Error")</formula>
    </cfRule>
  </conditionalFormatting>
  <conditionalFormatting sqref="AFV55">
    <cfRule type="expression" dxfId="502" priority="503">
      <formula>OR(AFW54="Error")</formula>
    </cfRule>
  </conditionalFormatting>
  <conditionalFormatting sqref="AFV56">
    <cfRule type="expression" dxfId="501" priority="502">
      <formula>OR(AFW54="Error")</formula>
    </cfRule>
  </conditionalFormatting>
  <conditionalFormatting sqref="AFW54">
    <cfRule type="cellIs" dxfId="500" priority="499" operator="equal">
      <formula>"Error"</formula>
    </cfRule>
  </conditionalFormatting>
  <conditionalFormatting sqref="AFW55">
    <cfRule type="expression" dxfId="499" priority="500">
      <formula>OR(AFW54="Error")</formula>
    </cfRule>
  </conditionalFormatting>
  <conditionalFormatting sqref="AFW56">
    <cfRule type="expression" dxfId="498" priority="501">
      <formula>OR(AFW54="Error")</formula>
    </cfRule>
  </conditionalFormatting>
  <conditionalFormatting sqref="AGD54">
    <cfRule type="expression" dxfId="497" priority="498">
      <formula>OR(AGE54="Error")</formula>
    </cfRule>
  </conditionalFormatting>
  <conditionalFormatting sqref="AGD55">
    <cfRule type="expression" dxfId="496" priority="497">
      <formula>OR(AGE54="Error")</formula>
    </cfRule>
  </conditionalFormatting>
  <conditionalFormatting sqref="AGD56">
    <cfRule type="expression" dxfId="495" priority="496">
      <formula>OR(AGE54="Error")</formula>
    </cfRule>
  </conditionalFormatting>
  <conditionalFormatting sqref="AGE54">
    <cfRule type="cellIs" dxfId="494" priority="493" operator="equal">
      <formula>"Error"</formula>
    </cfRule>
  </conditionalFormatting>
  <conditionalFormatting sqref="AGE55">
    <cfRule type="expression" dxfId="493" priority="494">
      <formula>OR(AGE54="Error")</formula>
    </cfRule>
  </conditionalFormatting>
  <conditionalFormatting sqref="AGE56">
    <cfRule type="expression" dxfId="492" priority="495">
      <formula>OR(AGE54="Error")</formula>
    </cfRule>
  </conditionalFormatting>
  <conditionalFormatting sqref="AGL54">
    <cfRule type="expression" dxfId="491" priority="486">
      <formula>OR(AGM54="Error")</formula>
    </cfRule>
  </conditionalFormatting>
  <conditionalFormatting sqref="AGL55">
    <cfRule type="expression" dxfId="490" priority="485">
      <formula>OR(AGM54="Error")</formula>
    </cfRule>
  </conditionalFormatting>
  <conditionalFormatting sqref="AGL56">
    <cfRule type="expression" dxfId="489" priority="484">
      <formula>OR(AGM54="Error")</formula>
    </cfRule>
  </conditionalFormatting>
  <conditionalFormatting sqref="AGM54">
    <cfRule type="cellIs" dxfId="488" priority="481" operator="equal">
      <formula>"Error"</formula>
    </cfRule>
  </conditionalFormatting>
  <conditionalFormatting sqref="AGM55">
    <cfRule type="expression" dxfId="487" priority="482">
      <formula>OR(AGM54="Error")</formula>
    </cfRule>
  </conditionalFormatting>
  <conditionalFormatting sqref="AGM56">
    <cfRule type="expression" dxfId="486" priority="483">
      <formula>OR(AGM54="Error")</formula>
    </cfRule>
  </conditionalFormatting>
  <conditionalFormatting sqref="AGT54">
    <cfRule type="expression" dxfId="485" priority="492">
      <formula>OR(AGU54="Error")</formula>
    </cfRule>
  </conditionalFormatting>
  <conditionalFormatting sqref="AGT55">
    <cfRule type="expression" dxfId="484" priority="491">
      <formula>OR(AGU54="Error")</formula>
    </cfRule>
  </conditionalFormatting>
  <conditionalFormatting sqref="AGT56">
    <cfRule type="expression" dxfId="483" priority="490">
      <formula>OR(AGU54="Error")</formula>
    </cfRule>
  </conditionalFormatting>
  <conditionalFormatting sqref="AGU54">
    <cfRule type="cellIs" dxfId="482" priority="487" operator="equal">
      <formula>"Error"</formula>
    </cfRule>
  </conditionalFormatting>
  <conditionalFormatting sqref="AGU55">
    <cfRule type="expression" dxfId="481" priority="488">
      <formula>OR(AGU54="Error")</formula>
    </cfRule>
  </conditionalFormatting>
  <conditionalFormatting sqref="AGU56">
    <cfRule type="expression" dxfId="480" priority="489">
      <formula>OR(AGU54="Error")</formula>
    </cfRule>
  </conditionalFormatting>
  <conditionalFormatting sqref="AHB54">
    <cfRule type="expression" dxfId="479" priority="480">
      <formula>OR(AHC54="Error")</formula>
    </cfRule>
  </conditionalFormatting>
  <conditionalFormatting sqref="AHB55">
    <cfRule type="expression" dxfId="478" priority="479">
      <formula>OR(AHC54="Error")</formula>
    </cfRule>
  </conditionalFormatting>
  <conditionalFormatting sqref="AHB56">
    <cfRule type="expression" dxfId="477" priority="478">
      <formula>OR(AHC54="Error")</formula>
    </cfRule>
  </conditionalFormatting>
  <conditionalFormatting sqref="AHC54">
    <cfRule type="cellIs" dxfId="476" priority="475" operator="equal">
      <formula>"Error"</formula>
    </cfRule>
  </conditionalFormatting>
  <conditionalFormatting sqref="AHC55">
    <cfRule type="expression" dxfId="475" priority="476">
      <formula>OR(AHC54="Error")</formula>
    </cfRule>
  </conditionalFormatting>
  <conditionalFormatting sqref="AHC56">
    <cfRule type="expression" dxfId="474" priority="477">
      <formula>OR(AHC54="Error")</formula>
    </cfRule>
  </conditionalFormatting>
  <conditionalFormatting sqref="AHJ54">
    <cfRule type="expression" dxfId="473" priority="474">
      <formula>OR(AHK54="Error")</formula>
    </cfRule>
  </conditionalFormatting>
  <conditionalFormatting sqref="AHJ55">
    <cfRule type="expression" dxfId="472" priority="473">
      <formula>OR(AHK54="Error")</formula>
    </cfRule>
  </conditionalFormatting>
  <conditionalFormatting sqref="AHJ56">
    <cfRule type="expression" dxfId="471" priority="472">
      <formula>OR(AHK54="Error")</formula>
    </cfRule>
  </conditionalFormatting>
  <conditionalFormatting sqref="AHK54">
    <cfRule type="cellIs" dxfId="470" priority="469" operator="equal">
      <formula>"Error"</formula>
    </cfRule>
  </conditionalFormatting>
  <conditionalFormatting sqref="AHK55">
    <cfRule type="expression" dxfId="469" priority="470">
      <formula>OR(AHK54="Error")</formula>
    </cfRule>
  </conditionalFormatting>
  <conditionalFormatting sqref="AHK56">
    <cfRule type="expression" dxfId="468" priority="471">
      <formula>OR(AHK54="Error")</formula>
    </cfRule>
  </conditionalFormatting>
  <conditionalFormatting sqref="AHR54">
    <cfRule type="expression" dxfId="467" priority="468">
      <formula>OR(AHS54="Error")</formula>
    </cfRule>
  </conditionalFormatting>
  <conditionalFormatting sqref="AHR55">
    <cfRule type="expression" dxfId="466" priority="467">
      <formula>OR(AHS54="Error")</formula>
    </cfRule>
  </conditionalFormatting>
  <conditionalFormatting sqref="AHR56">
    <cfRule type="expression" dxfId="465" priority="466">
      <formula>OR(AHS54="Error")</formula>
    </cfRule>
  </conditionalFormatting>
  <conditionalFormatting sqref="AHS54">
    <cfRule type="cellIs" dxfId="464" priority="463" operator="equal">
      <formula>"Error"</formula>
    </cfRule>
  </conditionalFormatting>
  <conditionalFormatting sqref="AHS55">
    <cfRule type="expression" dxfId="463" priority="464">
      <formula>OR(AHS54="Error")</formula>
    </cfRule>
  </conditionalFormatting>
  <conditionalFormatting sqref="AHS56">
    <cfRule type="expression" dxfId="462" priority="465">
      <formula>OR(AHS54="Error")</formula>
    </cfRule>
  </conditionalFormatting>
  <conditionalFormatting sqref="AHZ54">
    <cfRule type="expression" dxfId="461" priority="462">
      <formula>OR(AIA54="Error")</formula>
    </cfRule>
  </conditionalFormatting>
  <conditionalFormatting sqref="AHZ55">
    <cfRule type="expression" dxfId="460" priority="461">
      <formula>OR(AIA54="Error")</formula>
    </cfRule>
  </conditionalFormatting>
  <conditionalFormatting sqref="AHZ56">
    <cfRule type="expression" dxfId="459" priority="460">
      <formula>OR(AIA54="Error")</formula>
    </cfRule>
  </conditionalFormatting>
  <conditionalFormatting sqref="AIA54">
    <cfRule type="cellIs" dxfId="458" priority="457" operator="equal">
      <formula>"Error"</formula>
    </cfRule>
  </conditionalFormatting>
  <conditionalFormatting sqref="AIA55">
    <cfRule type="expression" dxfId="457" priority="458">
      <formula>OR(AIA54="Error")</formula>
    </cfRule>
  </conditionalFormatting>
  <conditionalFormatting sqref="AIA56">
    <cfRule type="expression" dxfId="456" priority="459">
      <formula>OR(AIA54="Error")</formula>
    </cfRule>
  </conditionalFormatting>
  <conditionalFormatting sqref="AIH54">
    <cfRule type="expression" dxfId="455" priority="456">
      <formula>OR(AII54="Error")</formula>
    </cfRule>
  </conditionalFormatting>
  <conditionalFormatting sqref="AIH55">
    <cfRule type="expression" dxfId="454" priority="455">
      <formula>OR(AII54="Error")</formula>
    </cfRule>
  </conditionalFormatting>
  <conditionalFormatting sqref="AIH56">
    <cfRule type="expression" dxfId="453" priority="454">
      <formula>OR(AII54="Error")</formula>
    </cfRule>
  </conditionalFormatting>
  <conditionalFormatting sqref="AII54">
    <cfRule type="cellIs" dxfId="452" priority="451" operator="equal">
      <formula>"Error"</formula>
    </cfRule>
  </conditionalFormatting>
  <conditionalFormatting sqref="AII55">
    <cfRule type="expression" dxfId="451" priority="452">
      <formula>OR(AII54="Error")</formula>
    </cfRule>
  </conditionalFormatting>
  <conditionalFormatting sqref="AII56">
    <cfRule type="expression" dxfId="450" priority="453">
      <formula>OR(AII54="Error")</formula>
    </cfRule>
  </conditionalFormatting>
  <conditionalFormatting sqref="AIP54">
    <cfRule type="expression" dxfId="449" priority="450">
      <formula>OR(AIQ54="Error")</formula>
    </cfRule>
  </conditionalFormatting>
  <conditionalFormatting sqref="AIP55">
    <cfRule type="expression" dxfId="448" priority="449">
      <formula>OR(AIQ54="Error")</formula>
    </cfRule>
  </conditionalFormatting>
  <conditionalFormatting sqref="AIP56">
    <cfRule type="expression" dxfId="447" priority="448">
      <formula>OR(AIQ54="Error")</formula>
    </cfRule>
  </conditionalFormatting>
  <conditionalFormatting sqref="AIQ54">
    <cfRule type="cellIs" dxfId="446" priority="445" operator="equal">
      <formula>"Error"</formula>
    </cfRule>
  </conditionalFormatting>
  <conditionalFormatting sqref="AIQ55">
    <cfRule type="expression" dxfId="445" priority="446">
      <formula>OR(AIQ54="Error")</formula>
    </cfRule>
  </conditionalFormatting>
  <conditionalFormatting sqref="AIQ56">
    <cfRule type="expression" dxfId="444" priority="447">
      <formula>OR(AIQ54="Error")</formula>
    </cfRule>
  </conditionalFormatting>
  <conditionalFormatting sqref="AIX54">
    <cfRule type="expression" dxfId="443" priority="444">
      <formula>OR(AIY54="Error")</formula>
    </cfRule>
  </conditionalFormatting>
  <conditionalFormatting sqref="AIX55">
    <cfRule type="expression" dxfId="442" priority="443">
      <formula>OR(AIY54="Error")</formula>
    </cfRule>
  </conditionalFormatting>
  <conditionalFormatting sqref="AIX56">
    <cfRule type="expression" dxfId="441" priority="442">
      <formula>OR(AIY54="Error")</formula>
    </cfRule>
  </conditionalFormatting>
  <conditionalFormatting sqref="AIY54">
    <cfRule type="cellIs" dxfId="440" priority="439" operator="equal">
      <formula>"Error"</formula>
    </cfRule>
  </conditionalFormatting>
  <conditionalFormatting sqref="AIY55">
    <cfRule type="expression" dxfId="439" priority="440">
      <formula>OR(AIY54="Error")</formula>
    </cfRule>
  </conditionalFormatting>
  <conditionalFormatting sqref="AIY56">
    <cfRule type="expression" dxfId="438" priority="441">
      <formula>OR(AIY54="Error")</formula>
    </cfRule>
  </conditionalFormatting>
  <conditionalFormatting sqref="AJF54">
    <cfRule type="expression" dxfId="437" priority="438">
      <formula>OR(AJG54="Error")</formula>
    </cfRule>
  </conditionalFormatting>
  <conditionalFormatting sqref="AJF55">
    <cfRule type="expression" dxfId="436" priority="437">
      <formula>OR(AJG54="Error")</formula>
    </cfRule>
  </conditionalFormatting>
  <conditionalFormatting sqref="AJF56">
    <cfRule type="expression" dxfId="435" priority="436">
      <formula>OR(AJG54="Error")</formula>
    </cfRule>
  </conditionalFormatting>
  <conditionalFormatting sqref="AJG54">
    <cfRule type="cellIs" dxfId="434" priority="433" operator="equal">
      <formula>"Error"</formula>
    </cfRule>
  </conditionalFormatting>
  <conditionalFormatting sqref="AJG55">
    <cfRule type="expression" dxfId="433" priority="434">
      <formula>OR(AJG54="Error")</formula>
    </cfRule>
  </conditionalFormatting>
  <conditionalFormatting sqref="AJG56">
    <cfRule type="expression" dxfId="432" priority="435">
      <formula>OR(AJG54="Error")</formula>
    </cfRule>
  </conditionalFormatting>
  <conditionalFormatting sqref="AJN54">
    <cfRule type="expression" dxfId="431" priority="426">
      <formula>OR(AJO54="Error")</formula>
    </cfRule>
  </conditionalFormatting>
  <conditionalFormatting sqref="AJN55">
    <cfRule type="expression" dxfId="430" priority="425">
      <formula>OR(AJO54="Error")</formula>
    </cfRule>
  </conditionalFormatting>
  <conditionalFormatting sqref="AJN56">
    <cfRule type="expression" dxfId="429" priority="424">
      <formula>OR(AJO54="Error")</formula>
    </cfRule>
  </conditionalFormatting>
  <conditionalFormatting sqref="AJO54">
    <cfRule type="cellIs" dxfId="428" priority="421" operator="equal">
      <formula>"Error"</formula>
    </cfRule>
  </conditionalFormatting>
  <conditionalFormatting sqref="AJO55">
    <cfRule type="expression" dxfId="427" priority="422">
      <formula>OR(AJO54="Error")</formula>
    </cfRule>
  </conditionalFormatting>
  <conditionalFormatting sqref="AJO56">
    <cfRule type="expression" dxfId="426" priority="423">
      <formula>OR(AJO54="Error")</formula>
    </cfRule>
  </conditionalFormatting>
  <conditionalFormatting sqref="AJV54">
    <cfRule type="expression" dxfId="425" priority="432">
      <formula>OR(AJW54="Error")</formula>
    </cfRule>
  </conditionalFormatting>
  <conditionalFormatting sqref="AJV55">
    <cfRule type="expression" dxfId="424" priority="431">
      <formula>OR(AJW54="Error")</formula>
    </cfRule>
  </conditionalFormatting>
  <conditionalFormatting sqref="AJV56">
    <cfRule type="expression" dxfId="423" priority="430">
      <formula>OR(AJW54="Error")</formula>
    </cfRule>
  </conditionalFormatting>
  <conditionalFormatting sqref="AJW54">
    <cfRule type="cellIs" dxfId="422" priority="427" operator="equal">
      <formula>"Error"</formula>
    </cfRule>
  </conditionalFormatting>
  <conditionalFormatting sqref="AJW55">
    <cfRule type="expression" dxfId="421" priority="428">
      <formula>OR(AJW54="Error")</formula>
    </cfRule>
  </conditionalFormatting>
  <conditionalFormatting sqref="AJW56">
    <cfRule type="expression" dxfId="420" priority="429">
      <formula>OR(AJW54="Error")</formula>
    </cfRule>
  </conditionalFormatting>
  <conditionalFormatting sqref="AKD54">
    <cfRule type="expression" dxfId="419" priority="420">
      <formula>OR(AKE54="Error")</formula>
    </cfRule>
  </conditionalFormatting>
  <conditionalFormatting sqref="AKD55">
    <cfRule type="expression" dxfId="418" priority="419">
      <formula>OR(AKE54="Error")</formula>
    </cfRule>
  </conditionalFormatting>
  <conditionalFormatting sqref="AKD56">
    <cfRule type="expression" dxfId="417" priority="418">
      <formula>OR(AKE54="Error")</formula>
    </cfRule>
  </conditionalFormatting>
  <conditionalFormatting sqref="AKE54">
    <cfRule type="cellIs" dxfId="416" priority="415" operator="equal">
      <formula>"Error"</formula>
    </cfRule>
  </conditionalFormatting>
  <conditionalFormatting sqref="AKE55">
    <cfRule type="expression" dxfId="415" priority="416">
      <formula>OR(AKE54="Error")</formula>
    </cfRule>
  </conditionalFormatting>
  <conditionalFormatting sqref="AKE56">
    <cfRule type="expression" dxfId="414" priority="417">
      <formula>OR(AKE54="Error")</formula>
    </cfRule>
  </conditionalFormatting>
  <conditionalFormatting sqref="AKL54">
    <cfRule type="expression" dxfId="413" priority="414">
      <formula>OR(AKM54="Error")</formula>
    </cfRule>
  </conditionalFormatting>
  <conditionalFormatting sqref="AKL55">
    <cfRule type="expression" dxfId="412" priority="413">
      <formula>OR(AKM54="Error")</formula>
    </cfRule>
  </conditionalFormatting>
  <conditionalFormatting sqref="AKL56">
    <cfRule type="expression" dxfId="411" priority="412">
      <formula>OR(AKM54="Error")</formula>
    </cfRule>
  </conditionalFormatting>
  <conditionalFormatting sqref="AKM54">
    <cfRule type="cellIs" dxfId="410" priority="409" operator="equal">
      <formula>"Error"</formula>
    </cfRule>
  </conditionalFormatting>
  <conditionalFormatting sqref="AKM55">
    <cfRule type="expression" dxfId="409" priority="410">
      <formula>OR(AKM54="Error")</formula>
    </cfRule>
  </conditionalFormatting>
  <conditionalFormatting sqref="AKM56">
    <cfRule type="expression" dxfId="408" priority="411">
      <formula>OR(AKM54="Error")</formula>
    </cfRule>
  </conditionalFormatting>
  <conditionalFormatting sqref="AKT54">
    <cfRule type="expression" dxfId="407" priority="408">
      <formula>OR(AKU54="Error")</formula>
    </cfRule>
  </conditionalFormatting>
  <conditionalFormatting sqref="AKT55">
    <cfRule type="expression" dxfId="406" priority="407">
      <formula>OR(AKU54="Error")</formula>
    </cfRule>
  </conditionalFormatting>
  <conditionalFormatting sqref="AKT56">
    <cfRule type="expression" dxfId="405" priority="406">
      <formula>OR(AKU54="Error")</formula>
    </cfRule>
  </conditionalFormatting>
  <conditionalFormatting sqref="AKU54">
    <cfRule type="cellIs" dxfId="404" priority="403" operator="equal">
      <formula>"Error"</formula>
    </cfRule>
  </conditionalFormatting>
  <conditionalFormatting sqref="AKU55">
    <cfRule type="expression" dxfId="403" priority="404">
      <formula>OR(AKU54="Error")</formula>
    </cfRule>
  </conditionalFormatting>
  <conditionalFormatting sqref="AKU56">
    <cfRule type="expression" dxfId="402" priority="405">
      <formula>OR(AKU54="Error")</formula>
    </cfRule>
  </conditionalFormatting>
  <conditionalFormatting sqref="ALB54">
    <cfRule type="expression" dxfId="401" priority="402">
      <formula>OR(ALC54="Error")</formula>
    </cfRule>
  </conditionalFormatting>
  <conditionalFormatting sqref="ALB55">
    <cfRule type="expression" dxfId="400" priority="401">
      <formula>OR(ALC54="Error")</formula>
    </cfRule>
  </conditionalFormatting>
  <conditionalFormatting sqref="ALB56">
    <cfRule type="expression" dxfId="399" priority="400">
      <formula>OR(ALC54="Error")</formula>
    </cfRule>
  </conditionalFormatting>
  <conditionalFormatting sqref="ALC54">
    <cfRule type="cellIs" dxfId="398" priority="397" operator="equal">
      <formula>"Error"</formula>
    </cfRule>
  </conditionalFormatting>
  <conditionalFormatting sqref="ALC55">
    <cfRule type="expression" dxfId="397" priority="398">
      <formula>OR(ALC54="Error")</formula>
    </cfRule>
  </conditionalFormatting>
  <conditionalFormatting sqref="ALC56">
    <cfRule type="expression" dxfId="396" priority="399">
      <formula>OR(ALC54="Error")</formula>
    </cfRule>
  </conditionalFormatting>
  <conditionalFormatting sqref="ALJ54">
    <cfRule type="expression" dxfId="395" priority="396">
      <formula>OR(ALK54="Error")</formula>
    </cfRule>
  </conditionalFormatting>
  <conditionalFormatting sqref="ALJ55">
    <cfRule type="expression" dxfId="394" priority="395">
      <formula>OR(ALK54="Error")</formula>
    </cfRule>
  </conditionalFormatting>
  <conditionalFormatting sqref="ALJ56">
    <cfRule type="expression" dxfId="393" priority="394">
      <formula>OR(ALK54="Error")</formula>
    </cfRule>
  </conditionalFormatting>
  <conditionalFormatting sqref="ALK54">
    <cfRule type="cellIs" dxfId="392" priority="391" operator="equal">
      <formula>"Error"</formula>
    </cfRule>
  </conditionalFormatting>
  <conditionalFormatting sqref="ALK55">
    <cfRule type="expression" dxfId="391" priority="392">
      <formula>OR(ALK54="Error")</formula>
    </cfRule>
  </conditionalFormatting>
  <conditionalFormatting sqref="ALK56">
    <cfRule type="expression" dxfId="390" priority="393">
      <formula>OR(ALK54="Error")</formula>
    </cfRule>
  </conditionalFormatting>
  <conditionalFormatting sqref="ALR54">
    <cfRule type="expression" dxfId="389" priority="390">
      <formula>OR(ALS54="Error")</formula>
    </cfRule>
  </conditionalFormatting>
  <conditionalFormatting sqref="ALR55">
    <cfRule type="expression" dxfId="388" priority="389">
      <formula>OR(ALS54="Error")</formula>
    </cfRule>
  </conditionalFormatting>
  <conditionalFormatting sqref="ALR56">
    <cfRule type="expression" dxfId="387" priority="388">
      <formula>OR(ALS54="Error")</formula>
    </cfRule>
  </conditionalFormatting>
  <conditionalFormatting sqref="ALS54">
    <cfRule type="cellIs" dxfId="386" priority="385" operator="equal">
      <formula>"Error"</formula>
    </cfRule>
  </conditionalFormatting>
  <conditionalFormatting sqref="ALS55">
    <cfRule type="expression" dxfId="385" priority="386">
      <formula>OR(ALS54="Error")</formula>
    </cfRule>
  </conditionalFormatting>
  <conditionalFormatting sqref="ALS56">
    <cfRule type="expression" dxfId="384" priority="387">
      <formula>OR(ALS54="Error")</formula>
    </cfRule>
  </conditionalFormatting>
  <conditionalFormatting sqref="ALZ54">
    <cfRule type="expression" dxfId="383" priority="384">
      <formula>OR(AMA54="Error")</formula>
    </cfRule>
  </conditionalFormatting>
  <conditionalFormatting sqref="ALZ55">
    <cfRule type="expression" dxfId="382" priority="383">
      <formula>OR(AMA54="Error")</formula>
    </cfRule>
  </conditionalFormatting>
  <conditionalFormatting sqref="ALZ56">
    <cfRule type="expression" dxfId="381" priority="382">
      <formula>OR(AMA54="Error")</formula>
    </cfRule>
  </conditionalFormatting>
  <conditionalFormatting sqref="AMA54">
    <cfRule type="cellIs" dxfId="380" priority="379" operator="equal">
      <formula>"Error"</formula>
    </cfRule>
  </conditionalFormatting>
  <conditionalFormatting sqref="AMA55">
    <cfRule type="expression" dxfId="379" priority="380">
      <formula>OR(AMA54="Error")</formula>
    </cfRule>
  </conditionalFormatting>
  <conditionalFormatting sqref="AMA56">
    <cfRule type="expression" dxfId="378" priority="381">
      <formula>OR(AMA54="Error")</formula>
    </cfRule>
  </conditionalFormatting>
  <conditionalFormatting sqref="AMH54">
    <cfRule type="expression" dxfId="377" priority="378">
      <formula>OR(AMI54="Error")</formula>
    </cfRule>
  </conditionalFormatting>
  <conditionalFormatting sqref="AMH55">
    <cfRule type="expression" dxfId="376" priority="377">
      <formula>OR(AMI54="Error")</formula>
    </cfRule>
  </conditionalFormatting>
  <conditionalFormatting sqref="AMH56">
    <cfRule type="expression" dxfId="375" priority="376">
      <formula>OR(AMI54="Error")</formula>
    </cfRule>
  </conditionalFormatting>
  <conditionalFormatting sqref="AMI54">
    <cfRule type="cellIs" dxfId="374" priority="373" operator="equal">
      <formula>"Error"</formula>
    </cfRule>
  </conditionalFormatting>
  <conditionalFormatting sqref="AMI55">
    <cfRule type="expression" dxfId="373" priority="374">
      <formula>OR(AMI54="Error")</formula>
    </cfRule>
  </conditionalFormatting>
  <conditionalFormatting sqref="AMI56">
    <cfRule type="expression" dxfId="372" priority="375">
      <formula>OR(AMI54="Error")</formula>
    </cfRule>
  </conditionalFormatting>
  <conditionalFormatting sqref="AMP54">
    <cfRule type="expression" dxfId="371" priority="366">
      <formula>OR(AMQ54="Error")</formula>
    </cfRule>
  </conditionalFormatting>
  <conditionalFormatting sqref="AMP55">
    <cfRule type="expression" dxfId="370" priority="365">
      <formula>OR(AMQ54="Error")</formula>
    </cfRule>
  </conditionalFormatting>
  <conditionalFormatting sqref="AMP56">
    <cfRule type="expression" dxfId="369" priority="364">
      <formula>OR(AMQ54="Error")</formula>
    </cfRule>
  </conditionalFormatting>
  <conditionalFormatting sqref="AMQ54">
    <cfRule type="cellIs" dxfId="368" priority="361" operator="equal">
      <formula>"Error"</formula>
    </cfRule>
  </conditionalFormatting>
  <conditionalFormatting sqref="AMQ55">
    <cfRule type="expression" dxfId="367" priority="362">
      <formula>OR(AMQ54="Error")</formula>
    </cfRule>
  </conditionalFormatting>
  <conditionalFormatting sqref="AMQ56">
    <cfRule type="expression" dxfId="366" priority="363">
      <formula>OR(AMQ54="Error")</formula>
    </cfRule>
  </conditionalFormatting>
  <conditionalFormatting sqref="AMX54">
    <cfRule type="expression" dxfId="365" priority="372">
      <formula>OR(AMY54="Error")</formula>
    </cfRule>
  </conditionalFormatting>
  <conditionalFormatting sqref="AMX55">
    <cfRule type="expression" dxfId="364" priority="371">
      <formula>OR(AMY54="Error")</formula>
    </cfRule>
  </conditionalFormatting>
  <conditionalFormatting sqref="AMX56">
    <cfRule type="expression" dxfId="363" priority="370">
      <formula>OR(AMY54="Error")</formula>
    </cfRule>
  </conditionalFormatting>
  <conditionalFormatting sqref="AMY54">
    <cfRule type="cellIs" dxfId="362" priority="367" operator="equal">
      <formula>"Error"</formula>
    </cfRule>
  </conditionalFormatting>
  <conditionalFormatting sqref="AMY55">
    <cfRule type="expression" dxfId="361" priority="368">
      <formula>OR(AMY54="Error")</formula>
    </cfRule>
  </conditionalFormatting>
  <conditionalFormatting sqref="AMY56">
    <cfRule type="expression" dxfId="360" priority="369">
      <formula>OR(AMY54="Error")</formula>
    </cfRule>
  </conditionalFormatting>
  <conditionalFormatting sqref="ANF54">
    <cfRule type="expression" dxfId="359" priority="360">
      <formula>OR(ANG54="Error")</formula>
    </cfRule>
  </conditionalFormatting>
  <conditionalFormatting sqref="ANF55">
    <cfRule type="expression" dxfId="358" priority="359">
      <formula>OR(ANG54="Error")</formula>
    </cfRule>
  </conditionalFormatting>
  <conditionalFormatting sqref="ANF56">
    <cfRule type="expression" dxfId="357" priority="358">
      <formula>OR(ANG54="Error")</formula>
    </cfRule>
  </conditionalFormatting>
  <conditionalFormatting sqref="ANG54">
    <cfRule type="cellIs" dxfId="356" priority="355" operator="equal">
      <formula>"Error"</formula>
    </cfRule>
  </conditionalFormatting>
  <conditionalFormatting sqref="ANG55">
    <cfRule type="expression" dxfId="355" priority="356">
      <formula>OR(ANG54="Error")</formula>
    </cfRule>
  </conditionalFormatting>
  <conditionalFormatting sqref="ANG56">
    <cfRule type="expression" dxfId="354" priority="357">
      <formula>OR(ANG54="Error")</formula>
    </cfRule>
  </conditionalFormatting>
  <conditionalFormatting sqref="ANN54">
    <cfRule type="expression" dxfId="353" priority="354">
      <formula>OR(ANO54="Error")</formula>
    </cfRule>
  </conditionalFormatting>
  <conditionalFormatting sqref="ANN55">
    <cfRule type="expression" dxfId="352" priority="353">
      <formula>OR(ANO54="Error")</formula>
    </cfRule>
  </conditionalFormatting>
  <conditionalFormatting sqref="ANN56">
    <cfRule type="expression" dxfId="351" priority="352">
      <formula>OR(ANO54="Error")</formula>
    </cfRule>
  </conditionalFormatting>
  <conditionalFormatting sqref="ANO54">
    <cfRule type="cellIs" dxfId="350" priority="349" operator="equal">
      <formula>"Error"</formula>
    </cfRule>
  </conditionalFormatting>
  <conditionalFormatting sqref="ANO55">
    <cfRule type="expression" dxfId="349" priority="350">
      <formula>OR(ANO54="Error")</formula>
    </cfRule>
  </conditionalFormatting>
  <conditionalFormatting sqref="ANO56">
    <cfRule type="expression" dxfId="348" priority="351">
      <formula>OR(ANO54="Error")</formula>
    </cfRule>
  </conditionalFormatting>
  <conditionalFormatting sqref="ANV54">
    <cfRule type="expression" dxfId="347" priority="348">
      <formula>OR(ANW54="Error")</formula>
    </cfRule>
  </conditionalFormatting>
  <conditionalFormatting sqref="ANV55">
    <cfRule type="expression" dxfId="346" priority="347">
      <formula>OR(ANW54="Error")</formula>
    </cfRule>
  </conditionalFormatting>
  <conditionalFormatting sqref="ANV56">
    <cfRule type="expression" dxfId="345" priority="346">
      <formula>OR(ANW54="Error")</formula>
    </cfRule>
  </conditionalFormatting>
  <conditionalFormatting sqref="ANW54">
    <cfRule type="cellIs" dxfId="344" priority="343" operator="equal">
      <formula>"Error"</formula>
    </cfRule>
  </conditionalFormatting>
  <conditionalFormatting sqref="ANW55">
    <cfRule type="expression" dxfId="343" priority="344">
      <formula>OR(ANW54="Error")</formula>
    </cfRule>
  </conditionalFormatting>
  <conditionalFormatting sqref="ANW56">
    <cfRule type="expression" dxfId="342" priority="345">
      <formula>OR(ANW54="Error")</formula>
    </cfRule>
  </conditionalFormatting>
  <conditionalFormatting sqref="AOD54">
    <cfRule type="expression" dxfId="341" priority="342">
      <formula>OR(AOE54="Error")</formula>
    </cfRule>
  </conditionalFormatting>
  <conditionalFormatting sqref="AOD55">
    <cfRule type="expression" dxfId="340" priority="341">
      <formula>OR(AOE54="Error")</formula>
    </cfRule>
  </conditionalFormatting>
  <conditionalFormatting sqref="AOD56">
    <cfRule type="expression" dxfId="339" priority="340">
      <formula>OR(AOE54="Error")</formula>
    </cfRule>
  </conditionalFormatting>
  <conditionalFormatting sqref="AOE54">
    <cfRule type="cellIs" dxfId="338" priority="337" operator="equal">
      <formula>"Error"</formula>
    </cfRule>
  </conditionalFormatting>
  <conditionalFormatting sqref="AOE55">
    <cfRule type="expression" dxfId="337" priority="338">
      <formula>OR(AOE54="Error")</formula>
    </cfRule>
  </conditionalFormatting>
  <conditionalFormatting sqref="AOE56">
    <cfRule type="expression" dxfId="336" priority="339">
      <formula>OR(AOE54="Error")</formula>
    </cfRule>
  </conditionalFormatting>
  <conditionalFormatting sqref="AOL54">
    <cfRule type="expression" dxfId="335" priority="336">
      <formula>OR(AOM54="Error")</formula>
    </cfRule>
  </conditionalFormatting>
  <conditionalFormatting sqref="AOL55">
    <cfRule type="expression" dxfId="334" priority="335">
      <formula>OR(AOM54="Error")</formula>
    </cfRule>
  </conditionalFormatting>
  <conditionalFormatting sqref="AOL56">
    <cfRule type="expression" dxfId="333" priority="334">
      <formula>OR(AOM54="Error")</formula>
    </cfRule>
  </conditionalFormatting>
  <conditionalFormatting sqref="AOM54">
    <cfRule type="cellIs" dxfId="332" priority="331" operator="equal">
      <formula>"Error"</formula>
    </cfRule>
  </conditionalFormatting>
  <conditionalFormatting sqref="AOM55">
    <cfRule type="expression" dxfId="331" priority="332">
      <formula>OR(AOM54="Error")</formula>
    </cfRule>
  </conditionalFormatting>
  <conditionalFormatting sqref="AOM56">
    <cfRule type="expression" dxfId="330" priority="333">
      <formula>OR(AOM54="Error")</formula>
    </cfRule>
  </conditionalFormatting>
  <conditionalFormatting sqref="AOT54">
    <cfRule type="expression" dxfId="329" priority="330">
      <formula>OR(AOU54="Error")</formula>
    </cfRule>
  </conditionalFormatting>
  <conditionalFormatting sqref="AOT55">
    <cfRule type="expression" dxfId="328" priority="329">
      <formula>OR(AOU54="Error")</formula>
    </cfRule>
  </conditionalFormatting>
  <conditionalFormatting sqref="AOT56">
    <cfRule type="expression" dxfId="327" priority="328">
      <formula>OR(AOU54="Error")</formula>
    </cfRule>
  </conditionalFormatting>
  <conditionalFormatting sqref="AOU54">
    <cfRule type="cellIs" dxfId="326" priority="325" operator="equal">
      <formula>"Error"</formula>
    </cfRule>
  </conditionalFormatting>
  <conditionalFormatting sqref="AOU55">
    <cfRule type="expression" dxfId="325" priority="326">
      <formula>OR(AOU54="Error")</formula>
    </cfRule>
  </conditionalFormatting>
  <conditionalFormatting sqref="AOU56">
    <cfRule type="expression" dxfId="324" priority="327">
      <formula>OR(AOU54="Error")</formula>
    </cfRule>
  </conditionalFormatting>
  <conditionalFormatting sqref="APB54">
    <cfRule type="expression" dxfId="323" priority="324">
      <formula>OR(APC54="Error")</formula>
    </cfRule>
  </conditionalFormatting>
  <conditionalFormatting sqref="APB55">
    <cfRule type="expression" dxfId="322" priority="323">
      <formula>OR(APC54="Error")</formula>
    </cfRule>
  </conditionalFormatting>
  <conditionalFormatting sqref="APB56">
    <cfRule type="expression" dxfId="321" priority="322">
      <formula>OR(APC54="Error")</formula>
    </cfRule>
  </conditionalFormatting>
  <conditionalFormatting sqref="APC54">
    <cfRule type="cellIs" dxfId="320" priority="319" operator="equal">
      <formula>"Error"</formula>
    </cfRule>
  </conditionalFormatting>
  <conditionalFormatting sqref="APC55">
    <cfRule type="expression" dxfId="319" priority="320">
      <formula>OR(APC54="Error")</formula>
    </cfRule>
  </conditionalFormatting>
  <conditionalFormatting sqref="APC56">
    <cfRule type="expression" dxfId="318" priority="321">
      <formula>OR(APC54="Error")</formula>
    </cfRule>
  </conditionalFormatting>
  <conditionalFormatting sqref="APJ54">
    <cfRule type="expression" dxfId="317" priority="318">
      <formula>OR(APK54="Error")</formula>
    </cfRule>
  </conditionalFormatting>
  <conditionalFormatting sqref="APJ55">
    <cfRule type="expression" dxfId="316" priority="317">
      <formula>OR(APK54="Error")</formula>
    </cfRule>
  </conditionalFormatting>
  <conditionalFormatting sqref="APJ56">
    <cfRule type="expression" dxfId="315" priority="316">
      <formula>OR(APK54="Error")</formula>
    </cfRule>
  </conditionalFormatting>
  <conditionalFormatting sqref="APK54">
    <cfRule type="cellIs" dxfId="314" priority="313" operator="equal">
      <formula>"Error"</formula>
    </cfRule>
  </conditionalFormatting>
  <conditionalFormatting sqref="APK55">
    <cfRule type="expression" dxfId="313" priority="314">
      <formula>OR(APK54="Error")</formula>
    </cfRule>
  </conditionalFormatting>
  <conditionalFormatting sqref="APK56">
    <cfRule type="expression" dxfId="312" priority="315">
      <formula>OR(APK54="Error")</formula>
    </cfRule>
  </conditionalFormatting>
  <conditionalFormatting sqref="APR54">
    <cfRule type="expression" dxfId="311" priority="306">
      <formula>OR(APS54="Error")</formula>
    </cfRule>
  </conditionalFormatting>
  <conditionalFormatting sqref="APR55">
    <cfRule type="expression" dxfId="310" priority="305">
      <formula>OR(APS54="Error")</formula>
    </cfRule>
  </conditionalFormatting>
  <conditionalFormatting sqref="APR56">
    <cfRule type="expression" dxfId="309" priority="304">
      <formula>OR(APS54="Error")</formula>
    </cfRule>
  </conditionalFormatting>
  <conditionalFormatting sqref="APS54">
    <cfRule type="cellIs" dxfId="308" priority="301" operator="equal">
      <formula>"Error"</formula>
    </cfRule>
  </conditionalFormatting>
  <conditionalFormatting sqref="APS55">
    <cfRule type="expression" dxfId="307" priority="302">
      <formula>OR(APS54="Error")</formula>
    </cfRule>
  </conditionalFormatting>
  <conditionalFormatting sqref="APS56">
    <cfRule type="expression" dxfId="306" priority="303">
      <formula>OR(APS54="Error")</formula>
    </cfRule>
  </conditionalFormatting>
  <conditionalFormatting sqref="APZ54">
    <cfRule type="expression" dxfId="305" priority="312">
      <formula>OR(AQA54="Error")</formula>
    </cfRule>
  </conditionalFormatting>
  <conditionalFormatting sqref="APZ55">
    <cfRule type="expression" dxfId="304" priority="311">
      <formula>OR(AQA54="Error")</formula>
    </cfRule>
  </conditionalFormatting>
  <conditionalFormatting sqref="APZ56">
    <cfRule type="expression" dxfId="303" priority="310">
      <formula>OR(AQA54="Error")</formula>
    </cfRule>
  </conditionalFormatting>
  <conditionalFormatting sqref="AQA54">
    <cfRule type="cellIs" dxfId="302" priority="307" operator="equal">
      <formula>"Error"</formula>
    </cfRule>
  </conditionalFormatting>
  <conditionalFormatting sqref="AQA55">
    <cfRule type="expression" dxfId="301" priority="308">
      <formula>OR(AQA54="Error")</formula>
    </cfRule>
  </conditionalFormatting>
  <conditionalFormatting sqref="AQA56">
    <cfRule type="expression" dxfId="300" priority="309">
      <formula>OR(AQA54="Error")</formula>
    </cfRule>
  </conditionalFormatting>
  <conditionalFormatting sqref="AQH54">
    <cfRule type="expression" dxfId="299" priority="300">
      <formula>OR(AQI54="Error")</formula>
    </cfRule>
  </conditionalFormatting>
  <conditionalFormatting sqref="AQH55">
    <cfRule type="expression" dxfId="298" priority="299">
      <formula>OR(AQI54="Error")</formula>
    </cfRule>
  </conditionalFormatting>
  <conditionalFormatting sqref="AQH56">
    <cfRule type="expression" dxfId="297" priority="298">
      <formula>OR(AQI54="Error")</formula>
    </cfRule>
  </conditionalFormatting>
  <conditionalFormatting sqref="AQI54">
    <cfRule type="cellIs" dxfId="296" priority="295" operator="equal">
      <formula>"Error"</formula>
    </cfRule>
  </conditionalFormatting>
  <conditionalFormatting sqref="AQI55">
    <cfRule type="expression" dxfId="295" priority="296">
      <formula>OR(AQI54="Error")</formula>
    </cfRule>
  </conditionalFormatting>
  <conditionalFormatting sqref="AQI56">
    <cfRule type="expression" dxfId="294" priority="297">
      <formula>OR(AQI54="Error")</formula>
    </cfRule>
  </conditionalFormatting>
  <conditionalFormatting sqref="AQP54">
    <cfRule type="expression" dxfId="293" priority="294">
      <formula>OR(AQQ54="Error")</formula>
    </cfRule>
  </conditionalFormatting>
  <conditionalFormatting sqref="AQP55">
    <cfRule type="expression" dxfId="292" priority="293">
      <formula>OR(AQQ54="Error")</formula>
    </cfRule>
  </conditionalFormatting>
  <conditionalFormatting sqref="AQP56">
    <cfRule type="expression" dxfId="291" priority="292">
      <formula>OR(AQQ54="Error")</formula>
    </cfRule>
  </conditionalFormatting>
  <conditionalFormatting sqref="AQQ54">
    <cfRule type="cellIs" dxfId="290" priority="289" operator="equal">
      <formula>"Error"</formula>
    </cfRule>
  </conditionalFormatting>
  <conditionalFormatting sqref="AQQ55">
    <cfRule type="expression" dxfId="289" priority="290">
      <formula>OR(AQQ54="Error")</formula>
    </cfRule>
  </conditionalFormatting>
  <conditionalFormatting sqref="AQQ56">
    <cfRule type="expression" dxfId="288" priority="291">
      <formula>OR(AQQ54="Error")</formula>
    </cfRule>
  </conditionalFormatting>
  <conditionalFormatting sqref="AQX54">
    <cfRule type="expression" dxfId="287" priority="288">
      <formula>OR(AQY54="Error")</formula>
    </cfRule>
  </conditionalFormatting>
  <conditionalFormatting sqref="AQX55">
    <cfRule type="expression" dxfId="286" priority="287">
      <formula>OR(AQY54="Error")</formula>
    </cfRule>
  </conditionalFormatting>
  <conditionalFormatting sqref="AQX56">
    <cfRule type="expression" dxfId="285" priority="286">
      <formula>OR(AQY54="Error")</formula>
    </cfRule>
  </conditionalFormatting>
  <conditionalFormatting sqref="AQY54">
    <cfRule type="cellIs" dxfId="284" priority="283" operator="equal">
      <formula>"Error"</formula>
    </cfRule>
  </conditionalFormatting>
  <conditionalFormatting sqref="AQY55">
    <cfRule type="expression" dxfId="283" priority="284">
      <formula>OR(AQY54="Error")</formula>
    </cfRule>
  </conditionalFormatting>
  <conditionalFormatting sqref="AQY56">
    <cfRule type="expression" dxfId="282" priority="285">
      <formula>OR(AQY54="Error")</formula>
    </cfRule>
  </conditionalFormatting>
  <conditionalFormatting sqref="ARF54">
    <cfRule type="expression" dxfId="281" priority="282">
      <formula>OR(ARG54="Error")</formula>
    </cfRule>
  </conditionalFormatting>
  <conditionalFormatting sqref="ARF55">
    <cfRule type="expression" dxfId="280" priority="281">
      <formula>OR(ARG54="Error")</formula>
    </cfRule>
  </conditionalFormatting>
  <conditionalFormatting sqref="ARF56">
    <cfRule type="expression" dxfId="279" priority="280">
      <formula>OR(ARG54="Error")</formula>
    </cfRule>
  </conditionalFormatting>
  <conditionalFormatting sqref="ARG54">
    <cfRule type="cellIs" dxfId="278" priority="277" operator="equal">
      <formula>"Error"</formula>
    </cfRule>
  </conditionalFormatting>
  <conditionalFormatting sqref="ARG55">
    <cfRule type="expression" dxfId="277" priority="278">
      <formula>OR(ARG54="Error")</formula>
    </cfRule>
  </conditionalFormatting>
  <conditionalFormatting sqref="ARG56">
    <cfRule type="expression" dxfId="276" priority="279">
      <formula>OR(ARG54="Error")</formula>
    </cfRule>
  </conditionalFormatting>
  <conditionalFormatting sqref="ARN54">
    <cfRule type="expression" dxfId="275" priority="276">
      <formula>OR(ARO54="Error")</formula>
    </cfRule>
  </conditionalFormatting>
  <conditionalFormatting sqref="ARN55">
    <cfRule type="expression" dxfId="274" priority="275">
      <formula>OR(ARO54="Error")</formula>
    </cfRule>
  </conditionalFormatting>
  <conditionalFormatting sqref="ARN56">
    <cfRule type="expression" dxfId="273" priority="274">
      <formula>OR(ARO54="Error")</formula>
    </cfRule>
  </conditionalFormatting>
  <conditionalFormatting sqref="ARO54">
    <cfRule type="cellIs" dxfId="272" priority="271" operator="equal">
      <formula>"Error"</formula>
    </cfRule>
  </conditionalFormatting>
  <conditionalFormatting sqref="ARO55">
    <cfRule type="expression" dxfId="271" priority="272">
      <formula>OR(ARO54="Error")</formula>
    </cfRule>
  </conditionalFormatting>
  <conditionalFormatting sqref="ARO56">
    <cfRule type="expression" dxfId="270" priority="273">
      <formula>OR(ARO54="Error")</formula>
    </cfRule>
  </conditionalFormatting>
  <conditionalFormatting sqref="ARV54">
    <cfRule type="expression" dxfId="269" priority="270">
      <formula>OR(ARW54="Error")</formula>
    </cfRule>
  </conditionalFormatting>
  <conditionalFormatting sqref="ARV55">
    <cfRule type="expression" dxfId="268" priority="269">
      <formula>OR(ARW54="Error")</formula>
    </cfRule>
  </conditionalFormatting>
  <conditionalFormatting sqref="ARV56">
    <cfRule type="expression" dxfId="267" priority="268">
      <formula>OR(ARW54="Error")</formula>
    </cfRule>
  </conditionalFormatting>
  <conditionalFormatting sqref="ARW54">
    <cfRule type="cellIs" dxfId="266" priority="265" operator="equal">
      <formula>"Error"</formula>
    </cfRule>
  </conditionalFormatting>
  <conditionalFormatting sqref="ARW55">
    <cfRule type="expression" dxfId="265" priority="266">
      <formula>OR(ARW54="Error")</formula>
    </cfRule>
  </conditionalFormatting>
  <conditionalFormatting sqref="ARW56">
    <cfRule type="expression" dxfId="264" priority="267">
      <formula>OR(ARW54="Error")</formula>
    </cfRule>
  </conditionalFormatting>
  <conditionalFormatting sqref="ASD54">
    <cfRule type="expression" dxfId="263" priority="264">
      <formula>OR(ASE54="Error")</formula>
    </cfRule>
  </conditionalFormatting>
  <conditionalFormatting sqref="ASD55">
    <cfRule type="expression" dxfId="262" priority="263">
      <formula>OR(ASE54="Error")</formula>
    </cfRule>
  </conditionalFormatting>
  <conditionalFormatting sqref="ASD56">
    <cfRule type="expression" dxfId="261" priority="262">
      <formula>OR(ASE54="Error")</formula>
    </cfRule>
  </conditionalFormatting>
  <conditionalFormatting sqref="ASE54">
    <cfRule type="cellIs" dxfId="260" priority="259" operator="equal">
      <formula>"Error"</formula>
    </cfRule>
  </conditionalFormatting>
  <conditionalFormatting sqref="ASE55">
    <cfRule type="expression" dxfId="259" priority="260">
      <formula>OR(ASE54="Error")</formula>
    </cfRule>
  </conditionalFormatting>
  <conditionalFormatting sqref="ASE56">
    <cfRule type="expression" dxfId="258" priority="261">
      <formula>OR(ASE54="Error")</formula>
    </cfRule>
  </conditionalFormatting>
  <conditionalFormatting sqref="ASL54">
    <cfRule type="expression" dxfId="257" priority="258">
      <formula>OR(ASM54="Error")</formula>
    </cfRule>
  </conditionalFormatting>
  <conditionalFormatting sqref="ASL55">
    <cfRule type="expression" dxfId="256" priority="257">
      <formula>OR(ASM54="Error")</formula>
    </cfRule>
  </conditionalFormatting>
  <conditionalFormatting sqref="ASL56">
    <cfRule type="expression" dxfId="255" priority="256">
      <formula>OR(ASM54="Error")</formula>
    </cfRule>
  </conditionalFormatting>
  <conditionalFormatting sqref="ASM54">
    <cfRule type="cellIs" dxfId="254" priority="253" operator="equal">
      <formula>"Error"</formula>
    </cfRule>
  </conditionalFormatting>
  <conditionalFormatting sqref="ASM55">
    <cfRule type="expression" dxfId="253" priority="254">
      <formula>OR(ASM54="Error")</formula>
    </cfRule>
  </conditionalFormatting>
  <conditionalFormatting sqref="ASM56">
    <cfRule type="expression" dxfId="252" priority="255">
      <formula>OR(ASM54="Error")</formula>
    </cfRule>
  </conditionalFormatting>
  <conditionalFormatting sqref="AST54">
    <cfRule type="expression" dxfId="251" priority="246">
      <formula>OR(ASU54="Error")</formula>
    </cfRule>
  </conditionalFormatting>
  <conditionalFormatting sqref="AST55">
    <cfRule type="expression" dxfId="250" priority="245">
      <formula>OR(ASU54="Error")</formula>
    </cfRule>
  </conditionalFormatting>
  <conditionalFormatting sqref="AST56">
    <cfRule type="expression" dxfId="249" priority="244">
      <formula>OR(ASU54="Error")</formula>
    </cfRule>
  </conditionalFormatting>
  <conditionalFormatting sqref="ASU54">
    <cfRule type="cellIs" dxfId="248" priority="241" operator="equal">
      <formula>"Error"</formula>
    </cfRule>
  </conditionalFormatting>
  <conditionalFormatting sqref="ASU55">
    <cfRule type="expression" dxfId="247" priority="242">
      <formula>OR(ASU54="Error")</formula>
    </cfRule>
  </conditionalFormatting>
  <conditionalFormatting sqref="ASU56">
    <cfRule type="expression" dxfId="246" priority="243">
      <formula>OR(ASU54="Error")</formula>
    </cfRule>
  </conditionalFormatting>
  <conditionalFormatting sqref="ATB54">
    <cfRule type="expression" dxfId="245" priority="252">
      <formula>OR(ATC54="Error")</formula>
    </cfRule>
  </conditionalFormatting>
  <conditionalFormatting sqref="ATB55">
    <cfRule type="expression" dxfId="244" priority="251">
      <formula>OR(ATC54="Error")</formula>
    </cfRule>
  </conditionalFormatting>
  <conditionalFormatting sqref="ATB56">
    <cfRule type="expression" dxfId="243" priority="250">
      <formula>OR(ATC54="Error")</formula>
    </cfRule>
  </conditionalFormatting>
  <conditionalFormatting sqref="ATC54">
    <cfRule type="cellIs" dxfId="242" priority="247" operator="equal">
      <formula>"Error"</formula>
    </cfRule>
  </conditionalFormatting>
  <conditionalFormatting sqref="ATC55">
    <cfRule type="expression" dxfId="241" priority="248">
      <formula>OR(ATC54="Error")</formula>
    </cfRule>
  </conditionalFormatting>
  <conditionalFormatting sqref="ATC56">
    <cfRule type="expression" dxfId="240" priority="249">
      <formula>OR(ATC54="Error")</formula>
    </cfRule>
  </conditionalFormatting>
  <conditionalFormatting sqref="ATJ54">
    <cfRule type="expression" dxfId="239" priority="240">
      <formula>OR(ATK54="Error")</formula>
    </cfRule>
  </conditionalFormatting>
  <conditionalFormatting sqref="ATJ55">
    <cfRule type="expression" dxfId="238" priority="239">
      <formula>OR(ATK54="Error")</formula>
    </cfRule>
  </conditionalFormatting>
  <conditionalFormatting sqref="ATJ56">
    <cfRule type="expression" dxfId="237" priority="238">
      <formula>OR(ATK54="Error")</formula>
    </cfRule>
  </conditionalFormatting>
  <conditionalFormatting sqref="ATK54">
    <cfRule type="cellIs" dxfId="236" priority="235" operator="equal">
      <formula>"Error"</formula>
    </cfRule>
  </conditionalFormatting>
  <conditionalFormatting sqref="ATK55">
    <cfRule type="expression" dxfId="235" priority="236">
      <formula>OR(ATK54="Error")</formula>
    </cfRule>
  </conditionalFormatting>
  <conditionalFormatting sqref="ATK56">
    <cfRule type="expression" dxfId="234" priority="237">
      <formula>OR(ATK54="Error")</formula>
    </cfRule>
  </conditionalFormatting>
  <conditionalFormatting sqref="ATR54">
    <cfRule type="expression" dxfId="233" priority="234">
      <formula>OR(ATS54="Error")</formula>
    </cfRule>
  </conditionalFormatting>
  <conditionalFormatting sqref="ATR55">
    <cfRule type="expression" dxfId="232" priority="233">
      <formula>OR(ATS54="Error")</formula>
    </cfRule>
  </conditionalFormatting>
  <conditionalFormatting sqref="ATR56">
    <cfRule type="expression" dxfId="231" priority="232">
      <formula>OR(ATS54="Error")</formula>
    </cfRule>
  </conditionalFormatting>
  <conditionalFormatting sqref="ATS54">
    <cfRule type="cellIs" dxfId="230" priority="229" operator="equal">
      <formula>"Error"</formula>
    </cfRule>
  </conditionalFormatting>
  <conditionalFormatting sqref="ATS55">
    <cfRule type="expression" dxfId="229" priority="230">
      <formula>OR(ATS54="Error")</formula>
    </cfRule>
  </conditionalFormatting>
  <conditionalFormatting sqref="ATS56">
    <cfRule type="expression" dxfId="228" priority="231">
      <formula>OR(ATS54="Error")</formula>
    </cfRule>
  </conditionalFormatting>
  <conditionalFormatting sqref="ATZ54">
    <cfRule type="expression" dxfId="227" priority="228">
      <formula>OR(AUA54="Error")</formula>
    </cfRule>
  </conditionalFormatting>
  <conditionalFormatting sqref="ATZ55">
    <cfRule type="expression" dxfId="226" priority="227">
      <formula>OR(AUA54="Error")</formula>
    </cfRule>
  </conditionalFormatting>
  <conditionalFormatting sqref="ATZ56">
    <cfRule type="expression" dxfId="225" priority="226">
      <formula>OR(AUA54="Error")</formula>
    </cfRule>
  </conditionalFormatting>
  <conditionalFormatting sqref="AUA54">
    <cfRule type="cellIs" dxfId="224" priority="223" operator="equal">
      <formula>"Error"</formula>
    </cfRule>
  </conditionalFormatting>
  <conditionalFormatting sqref="AUA55">
    <cfRule type="expression" dxfId="223" priority="224">
      <formula>OR(AUA54="Error")</formula>
    </cfRule>
  </conditionalFormatting>
  <conditionalFormatting sqref="AUA56">
    <cfRule type="expression" dxfId="222" priority="225">
      <formula>OR(AUA54="Error")</formula>
    </cfRule>
  </conditionalFormatting>
  <conditionalFormatting sqref="AUH54">
    <cfRule type="expression" dxfId="221" priority="222">
      <formula>OR(AUI54="Error")</formula>
    </cfRule>
  </conditionalFormatting>
  <conditionalFormatting sqref="AUH55">
    <cfRule type="expression" dxfId="220" priority="221">
      <formula>OR(AUI54="Error")</formula>
    </cfRule>
  </conditionalFormatting>
  <conditionalFormatting sqref="AUH56">
    <cfRule type="expression" dxfId="219" priority="220">
      <formula>OR(AUI54="Error")</formula>
    </cfRule>
  </conditionalFormatting>
  <conditionalFormatting sqref="AUI54">
    <cfRule type="cellIs" dxfId="218" priority="217" operator="equal">
      <formula>"Error"</formula>
    </cfRule>
  </conditionalFormatting>
  <conditionalFormatting sqref="AUI55">
    <cfRule type="expression" dxfId="217" priority="218">
      <formula>OR(AUI54="Error")</formula>
    </cfRule>
  </conditionalFormatting>
  <conditionalFormatting sqref="AUI56">
    <cfRule type="expression" dxfId="216" priority="219">
      <formula>OR(AUI54="Error")</formula>
    </cfRule>
  </conditionalFormatting>
  <conditionalFormatting sqref="AUP54">
    <cfRule type="expression" dxfId="215" priority="216">
      <formula>OR(AUQ54="Error")</formula>
    </cfRule>
  </conditionalFormatting>
  <conditionalFormatting sqref="AUP55">
    <cfRule type="expression" dxfId="214" priority="215">
      <formula>OR(AUQ54="Error")</formula>
    </cfRule>
  </conditionalFormatting>
  <conditionalFormatting sqref="AUP56">
    <cfRule type="expression" dxfId="213" priority="214">
      <formula>OR(AUQ54="Error")</formula>
    </cfRule>
  </conditionalFormatting>
  <conditionalFormatting sqref="AUQ54">
    <cfRule type="cellIs" dxfId="212" priority="211" operator="equal">
      <formula>"Error"</formula>
    </cfRule>
  </conditionalFormatting>
  <conditionalFormatting sqref="AUQ55">
    <cfRule type="expression" dxfId="211" priority="212">
      <formula>OR(AUQ54="Error")</formula>
    </cfRule>
  </conditionalFormatting>
  <conditionalFormatting sqref="AUQ56">
    <cfRule type="expression" dxfId="210" priority="213">
      <formula>OR(AUQ54="Error")</formula>
    </cfRule>
  </conditionalFormatting>
  <conditionalFormatting sqref="AUX54">
    <cfRule type="expression" dxfId="209" priority="210">
      <formula>OR(AUY54="Error")</formula>
    </cfRule>
  </conditionalFormatting>
  <conditionalFormatting sqref="AUX55">
    <cfRule type="expression" dxfId="208" priority="209">
      <formula>OR(AUY54="Error")</formula>
    </cfRule>
  </conditionalFormatting>
  <conditionalFormatting sqref="AUX56">
    <cfRule type="expression" dxfId="207" priority="208">
      <formula>OR(AUY54="Error")</formula>
    </cfRule>
  </conditionalFormatting>
  <conditionalFormatting sqref="AUY54">
    <cfRule type="cellIs" dxfId="206" priority="205" operator="equal">
      <formula>"Error"</formula>
    </cfRule>
  </conditionalFormatting>
  <conditionalFormatting sqref="AUY55">
    <cfRule type="expression" dxfId="205" priority="206">
      <formula>OR(AUY54="Error")</formula>
    </cfRule>
  </conditionalFormatting>
  <conditionalFormatting sqref="AUY56">
    <cfRule type="expression" dxfId="204" priority="207">
      <formula>OR(AUY54="Error")</formula>
    </cfRule>
  </conditionalFormatting>
  <conditionalFormatting sqref="AVF54">
    <cfRule type="expression" dxfId="203" priority="204">
      <formula>OR(AVG54="Error")</formula>
    </cfRule>
  </conditionalFormatting>
  <conditionalFormatting sqref="AVF55">
    <cfRule type="expression" dxfId="202" priority="203">
      <formula>OR(AVG54="Error")</formula>
    </cfRule>
  </conditionalFormatting>
  <conditionalFormatting sqref="AVF56">
    <cfRule type="expression" dxfId="201" priority="202">
      <formula>OR(AVG54="Error")</formula>
    </cfRule>
  </conditionalFormatting>
  <conditionalFormatting sqref="AVG54">
    <cfRule type="cellIs" dxfId="200" priority="199" operator="equal">
      <formula>"Error"</formula>
    </cfRule>
  </conditionalFormatting>
  <conditionalFormatting sqref="AVG55">
    <cfRule type="expression" dxfId="199" priority="200">
      <formula>OR(AVG54="Error")</formula>
    </cfRule>
  </conditionalFormatting>
  <conditionalFormatting sqref="AVG56">
    <cfRule type="expression" dxfId="198" priority="201">
      <formula>OR(AVG54="Error")</formula>
    </cfRule>
  </conditionalFormatting>
  <conditionalFormatting sqref="AVN54">
    <cfRule type="expression" dxfId="197" priority="198">
      <formula>OR(AVO54="Error")</formula>
    </cfRule>
  </conditionalFormatting>
  <conditionalFormatting sqref="AVN55">
    <cfRule type="expression" dxfId="196" priority="197">
      <formula>OR(AVO54="Error")</formula>
    </cfRule>
  </conditionalFormatting>
  <conditionalFormatting sqref="AVN56">
    <cfRule type="expression" dxfId="195" priority="196">
      <formula>OR(AVO54="Error")</formula>
    </cfRule>
  </conditionalFormatting>
  <conditionalFormatting sqref="AVO54">
    <cfRule type="cellIs" dxfId="194" priority="193" operator="equal">
      <formula>"Error"</formula>
    </cfRule>
  </conditionalFormatting>
  <conditionalFormatting sqref="AVO55">
    <cfRule type="expression" dxfId="193" priority="194">
      <formula>OR(AVO54="Error")</formula>
    </cfRule>
  </conditionalFormatting>
  <conditionalFormatting sqref="AVO56">
    <cfRule type="expression" dxfId="192" priority="195">
      <formula>OR(AVO54="Error")</formula>
    </cfRule>
  </conditionalFormatting>
  <conditionalFormatting sqref="AVV54">
    <cfRule type="expression" dxfId="191" priority="186">
      <formula>OR(AVW54="Error")</formula>
    </cfRule>
  </conditionalFormatting>
  <conditionalFormatting sqref="AVV55">
    <cfRule type="expression" dxfId="190" priority="185">
      <formula>OR(AVW54="Error")</formula>
    </cfRule>
  </conditionalFormatting>
  <conditionalFormatting sqref="AVV56">
    <cfRule type="expression" dxfId="189" priority="184">
      <formula>OR(AVW54="Error")</formula>
    </cfRule>
  </conditionalFormatting>
  <conditionalFormatting sqref="AVW54">
    <cfRule type="cellIs" dxfId="188" priority="181" operator="equal">
      <formula>"Error"</formula>
    </cfRule>
  </conditionalFormatting>
  <conditionalFormatting sqref="AVW55">
    <cfRule type="expression" dxfId="187" priority="182">
      <formula>OR(AVW54="Error")</formula>
    </cfRule>
  </conditionalFormatting>
  <conditionalFormatting sqref="AVW56">
    <cfRule type="expression" dxfId="186" priority="183">
      <formula>OR(AVW54="Error")</formula>
    </cfRule>
  </conditionalFormatting>
  <conditionalFormatting sqref="AWD54">
    <cfRule type="expression" dxfId="185" priority="192">
      <formula>OR(AWE54="Error")</formula>
    </cfRule>
  </conditionalFormatting>
  <conditionalFormatting sqref="AWD55">
    <cfRule type="expression" dxfId="184" priority="191">
      <formula>OR(AWE54="Error")</formula>
    </cfRule>
  </conditionalFormatting>
  <conditionalFormatting sqref="AWD56">
    <cfRule type="expression" dxfId="183" priority="190">
      <formula>OR(AWE54="Error")</formula>
    </cfRule>
  </conditionalFormatting>
  <conditionalFormatting sqref="AWE54">
    <cfRule type="cellIs" dxfId="182" priority="187" operator="equal">
      <formula>"Error"</formula>
    </cfRule>
  </conditionalFormatting>
  <conditionalFormatting sqref="AWE55">
    <cfRule type="expression" dxfId="181" priority="188">
      <formula>OR(AWE54="Error")</formula>
    </cfRule>
  </conditionalFormatting>
  <conditionalFormatting sqref="AWE56">
    <cfRule type="expression" dxfId="180" priority="189">
      <formula>OR(AWE54="Error")</formula>
    </cfRule>
  </conditionalFormatting>
  <conditionalFormatting sqref="AWL54">
    <cfRule type="expression" dxfId="179" priority="180">
      <formula>OR(AWM54="Error")</formula>
    </cfRule>
  </conditionalFormatting>
  <conditionalFormatting sqref="AWL55">
    <cfRule type="expression" dxfId="178" priority="179">
      <formula>OR(AWM54="Error")</formula>
    </cfRule>
  </conditionalFormatting>
  <conditionalFormatting sqref="AWL56">
    <cfRule type="expression" dxfId="177" priority="178">
      <formula>OR(AWM54="Error")</formula>
    </cfRule>
  </conditionalFormatting>
  <conditionalFormatting sqref="AWM54">
    <cfRule type="cellIs" dxfId="176" priority="175" operator="equal">
      <formula>"Error"</formula>
    </cfRule>
  </conditionalFormatting>
  <conditionalFormatting sqref="AWM55">
    <cfRule type="expression" dxfId="175" priority="176">
      <formula>OR(AWM54="Error")</formula>
    </cfRule>
  </conditionalFormatting>
  <conditionalFormatting sqref="AWM56">
    <cfRule type="expression" dxfId="174" priority="177">
      <formula>OR(AWM54="Error")</formula>
    </cfRule>
  </conditionalFormatting>
  <conditionalFormatting sqref="AWT54">
    <cfRule type="expression" dxfId="173" priority="174">
      <formula>OR(AWU54="Error")</formula>
    </cfRule>
  </conditionalFormatting>
  <conditionalFormatting sqref="AWT55">
    <cfRule type="expression" dxfId="172" priority="173">
      <formula>OR(AWU54="Error")</formula>
    </cfRule>
  </conditionalFormatting>
  <conditionalFormatting sqref="AWT56">
    <cfRule type="expression" dxfId="171" priority="172">
      <formula>OR(AWU54="Error")</formula>
    </cfRule>
  </conditionalFormatting>
  <conditionalFormatting sqref="AWU54">
    <cfRule type="cellIs" dxfId="170" priority="169" operator="equal">
      <formula>"Error"</formula>
    </cfRule>
  </conditionalFormatting>
  <conditionalFormatting sqref="AWU55">
    <cfRule type="expression" dxfId="169" priority="170">
      <formula>OR(AWU54="Error")</formula>
    </cfRule>
  </conditionalFormatting>
  <conditionalFormatting sqref="AWU56">
    <cfRule type="expression" dxfId="168" priority="171">
      <formula>OR(AWU54="Error")</formula>
    </cfRule>
  </conditionalFormatting>
  <conditionalFormatting sqref="AXB54">
    <cfRule type="expression" dxfId="167" priority="168">
      <formula>OR(AXC54="Error")</formula>
    </cfRule>
  </conditionalFormatting>
  <conditionalFormatting sqref="AXB55">
    <cfRule type="expression" dxfId="166" priority="167">
      <formula>OR(AXC54="Error")</formula>
    </cfRule>
  </conditionalFormatting>
  <conditionalFormatting sqref="AXB56">
    <cfRule type="expression" dxfId="165" priority="166">
      <formula>OR(AXC54="Error")</formula>
    </cfRule>
  </conditionalFormatting>
  <conditionalFormatting sqref="AXC54">
    <cfRule type="cellIs" dxfId="164" priority="163" operator="equal">
      <formula>"Error"</formula>
    </cfRule>
  </conditionalFormatting>
  <conditionalFormatting sqref="AXC55">
    <cfRule type="expression" dxfId="163" priority="164">
      <formula>OR(AXC54="Error")</formula>
    </cfRule>
  </conditionalFormatting>
  <conditionalFormatting sqref="AXC56">
    <cfRule type="expression" dxfId="162" priority="165">
      <formula>OR(AXC54="Error")</formula>
    </cfRule>
  </conditionalFormatting>
  <conditionalFormatting sqref="AXJ54">
    <cfRule type="expression" dxfId="161" priority="162">
      <formula>OR(AXK54="Error")</formula>
    </cfRule>
  </conditionalFormatting>
  <conditionalFormatting sqref="AXJ55">
    <cfRule type="expression" dxfId="160" priority="161">
      <formula>OR(AXK54="Error")</formula>
    </cfRule>
  </conditionalFormatting>
  <conditionalFormatting sqref="AXJ56">
    <cfRule type="expression" dxfId="159" priority="160">
      <formula>OR(AXK54="Error")</formula>
    </cfRule>
  </conditionalFormatting>
  <conditionalFormatting sqref="AXK54">
    <cfRule type="cellIs" dxfId="158" priority="157" operator="equal">
      <formula>"Error"</formula>
    </cfRule>
  </conditionalFormatting>
  <conditionalFormatting sqref="AXK55">
    <cfRule type="expression" dxfId="157" priority="158">
      <formula>OR(AXK54="Error")</formula>
    </cfRule>
  </conditionalFormatting>
  <conditionalFormatting sqref="AXK56">
    <cfRule type="expression" dxfId="156" priority="159">
      <formula>OR(AXK54="Error")</formula>
    </cfRule>
  </conditionalFormatting>
  <conditionalFormatting sqref="AXR54">
    <cfRule type="expression" dxfId="155" priority="156">
      <formula>OR(AXS54="Error")</formula>
    </cfRule>
  </conditionalFormatting>
  <conditionalFormatting sqref="AXR55">
    <cfRule type="expression" dxfId="154" priority="155">
      <formula>OR(AXS54="Error")</formula>
    </cfRule>
  </conditionalFormatting>
  <conditionalFormatting sqref="AXR56">
    <cfRule type="expression" dxfId="153" priority="154">
      <formula>OR(AXS54="Error")</formula>
    </cfRule>
  </conditionalFormatting>
  <conditionalFormatting sqref="AXS54">
    <cfRule type="cellIs" dxfId="152" priority="151" operator="equal">
      <formula>"Error"</formula>
    </cfRule>
  </conditionalFormatting>
  <conditionalFormatting sqref="AXS55">
    <cfRule type="expression" dxfId="151" priority="152">
      <formula>OR(AXS54="Error")</formula>
    </cfRule>
  </conditionalFormatting>
  <conditionalFormatting sqref="AXS56">
    <cfRule type="expression" dxfId="150" priority="153">
      <formula>OR(AXS54="Error")</formula>
    </cfRule>
  </conditionalFormatting>
  <conditionalFormatting sqref="AXZ54">
    <cfRule type="expression" dxfId="149" priority="150">
      <formula>OR(AYA54="Error")</formula>
    </cfRule>
  </conditionalFormatting>
  <conditionalFormatting sqref="AXZ55">
    <cfRule type="expression" dxfId="148" priority="149">
      <formula>OR(AYA54="Error")</formula>
    </cfRule>
  </conditionalFormatting>
  <conditionalFormatting sqref="AXZ56">
    <cfRule type="expression" dxfId="147" priority="148">
      <formula>OR(AYA54="Error")</formula>
    </cfRule>
  </conditionalFormatting>
  <conditionalFormatting sqref="AYA54">
    <cfRule type="cellIs" dxfId="146" priority="145" operator="equal">
      <formula>"Error"</formula>
    </cfRule>
  </conditionalFormatting>
  <conditionalFormatting sqref="AYA55">
    <cfRule type="expression" dxfId="145" priority="146">
      <formula>OR(AYA54="Error")</formula>
    </cfRule>
  </conditionalFormatting>
  <conditionalFormatting sqref="AYA56">
    <cfRule type="expression" dxfId="144" priority="147">
      <formula>OR(AYA54="Error")</formula>
    </cfRule>
  </conditionalFormatting>
  <conditionalFormatting sqref="AYH54">
    <cfRule type="expression" dxfId="143" priority="144">
      <formula>OR(AYI54="Error")</formula>
    </cfRule>
  </conditionalFormatting>
  <conditionalFormatting sqref="AYH55">
    <cfRule type="expression" dxfId="142" priority="143">
      <formula>OR(AYI54="Error")</formula>
    </cfRule>
  </conditionalFormatting>
  <conditionalFormatting sqref="AYH56">
    <cfRule type="expression" dxfId="141" priority="142">
      <formula>OR(AYI54="Error")</formula>
    </cfRule>
  </conditionalFormatting>
  <conditionalFormatting sqref="AYI54">
    <cfRule type="cellIs" dxfId="140" priority="139" operator="equal">
      <formula>"Error"</formula>
    </cfRule>
  </conditionalFormatting>
  <conditionalFormatting sqref="AYI55">
    <cfRule type="expression" dxfId="139" priority="140">
      <formula>OR(AYI54="Error")</formula>
    </cfRule>
  </conditionalFormatting>
  <conditionalFormatting sqref="AYI56">
    <cfRule type="expression" dxfId="138" priority="141">
      <formula>OR(AYI54="Error")</formula>
    </cfRule>
  </conditionalFormatting>
  <conditionalFormatting sqref="AYP54">
    <cfRule type="expression" dxfId="137" priority="138">
      <formula>OR(AYQ54="Error")</formula>
    </cfRule>
  </conditionalFormatting>
  <conditionalFormatting sqref="AYP55">
    <cfRule type="expression" dxfId="136" priority="137">
      <formula>OR(AYQ54="Error")</formula>
    </cfRule>
  </conditionalFormatting>
  <conditionalFormatting sqref="AYP56">
    <cfRule type="expression" dxfId="135" priority="136">
      <formula>OR(AYQ54="Error")</formula>
    </cfRule>
  </conditionalFormatting>
  <conditionalFormatting sqref="AYQ54">
    <cfRule type="cellIs" dxfId="134" priority="133" operator="equal">
      <formula>"Error"</formula>
    </cfRule>
  </conditionalFormatting>
  <conditionalFormatting sqref="AYQ55">
    <cfRule type="expression" dxfId="133" priority="134">
      <formula>OR(AYQ54="Error")</formula>
    </cfRule>
  </conditionalFormatting>
  <conditionalFormatting sqref="AYQ56">
    <cfRule type="expression" dxfId="132" priority="135">
      <formula>OR(AYQ54="Error")</formula>
    </cfRule>
  </conditionalFormatting>
  <conditionalFormatting sqref="AYX54">
    <cfRule type="expression" dxfId="131" priority="126">
      <formula>OR(AYY54="Error")</formula>
    </cfRule>
  </conditionalFormatting>
  <conditionalFormatting sqref="AYX55">
    <cfRule type="expression" dxfId="130" priority="125">
      <formula>OR(AYY54="Error")</formula>
    </cfRule>
  </conditionalFormatting>
  <conditionalFormatting sqref="AYX56">
    <cfRule type="expression" dxfId="129" priority="124">
      <formula>OR(AYY54="Error")</formula>
    </cfRule>
  </conditionalFormatting>
  <conditionalFormatting sqref="AYY54">
    <cfRule type="cellIs" dxfId="128" priority="121" operator="equal">
      <formula>"Error"</formula>
    </cfRule>
  </conditionalFormatting>
  <conditionalFormatting sqref="AYY55">
    <cfRule type="expression" dxfId="127" priority="122">
      <formula>OR(AYY54="Error")</formula>
    </cfRule>
  </conditionalFormatting>
  <conditionalFormatting sqref="AYY56">
    <cfRule type="expression" dxfId="126" priority="123">
      <formula>OR(AYY54="Error")</formula>
    </cfRule>
  </conditionalFormatting>
  <conditionalFormatting sqref="AZF54">
    <cfRule type="expression" dxfId="125" priority="132">
      <formula>OR(AZG54="Error")</formula>
    </cfRule>
  </conditionalFormatting>
  <conditionalFormatting sqref="AZF55">
    <cfRule type="expression" dxfId="124" priority="131">
      <formula>OR(AZG54="Error")</formula>
    </cfRule>
  </conditionalFormatting>
  <conditionalFormatting sqref="AZF56">
    <cfRule type="expression" dxfId="123" priority="130">
      <formula>OR(AZG54="Error")</formula>
    </cfRule>
  </conditionalFormatting>
  <conditionalFormatting sqref="AZG54">
    <cfRule type="cellIs" dxfId="122" priority="127" operator="equal">
      <formula>"Error"</formula>
    </cfRule>
  </conditionalFormatting>
  <conditionalFormatting sqref="AZG55">
    <cfRule type="expression" dxfId="121" priority="128">
      <formula>OR(AZG54="Error")</formula>
    </cfRule>
  </conditionalFormatting>
  <conditionalFormatting sqref="AZG56">
    <cfRule type="expression" dxfId="120" priority="129">
      <formula>OR(AZG54="Error")</formula>
    </cfRule>
  </conditionalFormatting>
  <conditionalFormatting sqref="AZN54">
    <cfRule type="expression" dxfId="119" priority="120">
      <formula>OR(AZO54="Error")</formula>
    </cfRule>
  </conditionalFormatting>
  <conditionalFormatting sqref="AZN55">
    <cfRule type="expression" dxfId="118" priority="119">
      <formula>OR(AZO54="Error")</formula>
    </cfRule>
  </conditionalFormatting>
  <conditionalFormatting sqref="AZN56">
    <cfRule type="expression" dxfId="117" priority="118">
      <formula>OR(AZO54="Error")</formula>
    </cfRule>
  </conditionalFormatting>
  <conditionalFormatting sqref="AZO54">
    <cfRule type="cellIs" dxfId="116" priority="115" operator="equal">
      <formula>"Error"</formula>
    </cfRule>
  </conditionalFormatting>
  <conditionalFormatting sqref="AZO55">
    <cfRule type="expression" dxfId="115" priority="116">
      <formula>OR(AZO54="Error")</formula>
    </cfRule>
  </conditionalFormatting>
  <conditionalFormatting sqref="AZO56">
    <cfRule type="expression" dxfId="114" priority="117">
      <formula>OR(AZO54="Error")</formula>
    </cfRule>
  </conditionalFormatting>
  <conditionalFormatting sqref="AZV54">
    <cfRule type="expression" dxfId="113" priority="114">
      <formula>OR(AZW54="Error")</formula>
    </cfRule>
  </conditionalFormatting>
  <conditionalFormatting sqref="AZV55">
    <cfRule type="expression" dxfId="112" priority="113">
      <formula>OR(AZW54="Error")</formula>
    </cfRule>
  </conditionalFormatting>
  <conditionalFormatting sqref="AZV56">
    <cfRule type="expression" dxfId="111" priority="112">
      <formula>OR(AZW54="Error")</formula>
    </cfRule>
  </conditionalFormatting>
  <conditionalFormatting sqref="AZW54">
    <cfRule type="cellIs" dxfId="110" priority="109" operator="equal">
      <formula>"Error"</formula>
    </cfRule>
  </conditionalFormatting>
  <conditionalFormatting sqref="AZW55">
    <cfRule type="expression" dxfId="109" priority="110">
      <formula>OR(AZW54="Error")</formula>
    </cfRule>
  </conditionalFormatting>
  <conditionalFormatting sqref="AZW56">
    <cfRule type="expression" dxfId="108" priority="111">
      <formula>OR(AZW54="Error")</formula>
    </cfRule>
  </conditionalFormatting>
  <conditionalFormatting sqref="BAD54">
    <cfRule type="expression" dxfId="107" priority="108">
      <formula>OR(BAE54="Error")</formula>
    </cfRule>
  </conditionalFormatting>
  <conditionalFormatting sqref="BAD55">
    <cfRule type="expression" dxfId="106" priority="107">
      <formula>OR(BAE54="Error")</formula>
    </cfRule>
  </conditionalFormatting>
  <conditionalFormatting sqref="BAD56">
    <cfRule type="expression" dxfId="105" priority="106">
      <formula>OR(BAE54="Error")</formula>
    </cfRule>
  </conditionalFormatting>
  <conditionalFormatting sqref="BAE54">
    <cfRule type="cellIs" dxfId="104" priority="103" operator="equal">
      <formula>"Error"</formula>
    </cfRule>
  </conditionalFormatting>
  <conditionalFormatting sqref="BAE55">
    <cfRule type="expression" dxfId="103" priority="104">
      <formula>OR(BAE54="Error")</formula>
    </cfRule>
  </conditionalFormatting>
  <conditionalFormatting sqref="BAE56">
    <cfRule type="expression" dxfId="102" priority="105">
      <formula>OR(BAE54="Error")</formula>
    </cfRule>
  </conditionalFormatting>
  <conditionalFormatting sqref="BAL54">
    <cfRule type="expression" dxfId="101" priority="102">
      <formula>OR(BAM54="Error")</formula>
    </cfRule>
  </conditionalFormatting>
  <conditionalFormatting sqref="BAL55">
    <cfRule type="expression" dxfId="100" priority="101">
      <formula>OR(BAM54="Error")</formula>
    </cfRule>
  </conditionalFormatting>
  <conditionalFormatting sqref="BAL56">
    <cfRule type="expression" dxfId="99" priority="100">
      <formula>OR(BAM54="Error")</formula>
    </cfRule>
  </conditionalFormatting>
  <conditionalFormatting sqref="BAM54">
    <cfRule type="cellIs" dxfId="98" priority="97" operator="equal">
      <formula>"Error"</formula>
    </cfRule>
  </conditionalFormatting>
  <conditionalFormatting sqref="BAM55">
    <cfRule type="expression" dxfId="97" priority="98">
      <formula>OR(BAM54="Error")</formula>
    </cfRule>
  </conditionalFormatting>
  <conditionalFormatting sqref="BAM56">
    <cfRule type="expression" dxfId="96" priority="99">
      <formula>OR(BAM54="Error")</formula>
    </cfRule>
  </conditionalFormatting>
  <conditionalFormatting sqref="BAT54">
    <cfRule type="expression" dxfId="95" priority="96">
      <formula>OR(BAU54="Error")</formula>
    </cfRule>
  </conditionalFormatting>
  <conditionalFormatting sqref="BAT55">
    <cfRule type="expression" dxfId="94" priority="95">
      <formula>OR(BAU54="Error")</formula>
    </cfRule>
  </conditionalFormatting>
  <conditionalFormatting sqref="BAT56">
    <cfRule type="expression" dxfId="93" priority="94">
      <formula>OR(BAU54="Error")</formula>
    </cfRule>
  </conditionalFormatting>
  <conditionalFormatting sqref="BAU54">
    <cfRule type="cellIs" dxfId="92" priority="91" operator="equal">
      <formula>"Error"</formula>
    </cfRule>
  </conditionalFormatting>
  <conditionalFormatting sqref="BAU55">
    <cfRule type="expression" dxfId="91" priority="92">
      <formula>OR(BAU54="Error")</formula>
    </cfRule>
  </conditionalFormatting>
  <conditionalFormatting sqref="BAU56">
    <cfRule type="expression" dxfId="90" priority="93">
      <formula>OR(BAU54="Error")</formula>
    </cfRule>
  </conditionalFormatting>
  <conditionalFormatting sqref="BBB54">
    <cfRule type="expression" dxfId="89" priority="90">
      <formula>OR(BBC54="Error")</formula>
    </cfRule>
  </conditionalFormatting>
  <conditionalFormatting sqref="BBB55">
    <cfRule type="expression" dxfId="88" priority="89">
      <formula>OR(BBC54="Error")</formula>
    </cfRule>
  </conditionalFormatting>
  <conditionalFormatting sqref="BBB56">
    <cfRule type="expression" dxfId="87" priority="88">
      <formula>OR(BBC54="Error")</formula>
    </cfRule>
  </conditionalFormatting>
  <conditionalFormatting sqref="BBC54">
    <cfRule type="cellIs" dxfId="86" priority="85" operator="equal">
      <formula>"Error"</formula>
    </cfRule>
  </conditionalFormatting>
  <conditionalFormatting sqref="BBC55">
    <cfRule type="expression" dxfId="85" priority="86">
      <formula>OR(BBC54="Error")</formula>
    </cfRule>
  </conditionalFormatting>
  <conditionalFormatting sqref="BBC56">
    <cfRule type="expression" dxfId="84" priority="87">
      <formula>OR(BBC54="Error")</formula>
    </cfRule>
  </conditionalFormatting>
  <conditionalFormatting sqref="BBJ54">
    <cfRule type="expression" dxfId="83" priority="84">
      <formula>OR(BBK54="Error")</formula>
    </cfRule>
  </conditionalFormatting>
  <conditionalFormatting sqref="BBJ55">
    <cfRule type="expression" dxfId="82" priority="83">
      <formula>OR(BBK54="Error")</formula>
    </cfRule>
  </conditionalFormatting>
  <conditionalFormatting sqref="BBJ56">
    <cfRule type="expression" dxfId="81" priority="82">
      <formula>OR(BBK54="Error")</formula>
    </cfRule>
  </conditionalFormatting>
  <conditionalFormatting sqref="BBK54">
    <cfRule type="cellIs" dxfId="80" priority="79" operator="equal">
      <formula>"Error"</formula>
    </cfRule>
  </conditionalFormatting>
  <conditionalFormatting sqref="BBK55">
    <cfRule type="expression" dxfId="79" priority="80">
      <formula>OR(BBK54="Error")</formula>
    </cfRule>
  </conditionalFormatting>
  <conditionalFormatting sqref="BBK56">
    <cfRule type="expression" dxfId="78" priority="81">
      <formula>OR(BBK54="Error")</formula>
    </cfRule>
  </conditionalFormatting>
  <conditionalFormatting sqref="BBR54">
    <cfRule type="expression" dxfId="77" priority="78">
      <formula>OR(BBS54="Error")</formula>
    </cfRule>
  </conditionalFormatting>
  <conditionalFormatting sqref="BBR55">
    <cfRule type="expression" dxfId="76" priority="77">
      <formula>OR(BBS54="Error")</formula>
    </cfRule>
  </conditionalFormatting>
  <conditionalFormatting sqref="BBR56">
    <cfRule type="expression" dxfId="75" priority="76">
      <formula>OR(BBS54="Error")</formula>
    </cfRule>
  </conditionalFormatting>
  <conditionalFormatting sqref="BBS54">
    <cfRule type="cellIs" dxfId="74" priority="73" operator="equal">
      <formula>"Error"</formula>
    </cfRule>
  </conditionalFormatting>
  <conditionalFormatting sqref="BBS55">
    <cfRule type="expression" dxfId="73" priority="74">
      <formula>OR(BBS54="Error")</formula>
    </cfRule>
  </conditionalFormatting>
  <conditionalFormatting sqref="BBS56">
    <cfRule type="expression" dxfId="72" priority="75">
      <formula>OR(BBS54="Error")</formula>
    </cfRule>
  </conditionalFormatting>
  <conditionalFormatting sqref="BBZ54">
    <cfRule type="expression" dxfId="71" priority="66">
      <formula>OR(BCA54="Error")</formula>
    </cfRule>
  </conditionalFormatting>
  <conditionalFormatting sqref="BBZ55">
    <cfRule type="expression" dxfId="70" priority="65">
      <formula>OR(BCA54="Error")</formula>
    </cfRule>
  </conditionalFormatting>
  <conditionalFormatting sqref="BBZ56">
    <cfRule type="expression" dxfId="69" priority="64">
      <formula>OR(BCA54="Error")</formula>
    </cfRule>
  </conditionalFormatting>
  <conditionalFormatting sqref="BCA54">
    <cfRule type="cellIs" dxfId="68" priority="61" operator="equal">
      <formula>"Error"</formula>
    </cfRule>
  </conditionalFormatting>
  <conditionalFormatting sqref="BCA55">
    <cfRule type="expression" dxfId="67" priority="62">
      <formula>OR(BCA54="Error")</formula>
    </cfRule>
  </conditionalFormatting>
  <conditionalFormatting sqref="BCA56">
    <cfRule type="expression" dxfId="66" priority="63">
      <formula>OR(BCA54="Error")</formula>
    </cfRule>
  </conditionalFormatting>
  <conditionalFormatting sqref="BCH54">
    <cfRule type="expression" dxfId="65" priority="72">
      <formula>OR(BCI54="Error")</formula>
    </cfRule>
  </conditionalFormatting>
  <conditionalFormatting sqref="BCH55">
    <cfRule type="expression" dxfId="64" priority="71">
      <formula>OR(BCI54="Error")</formula>
    </cfRule>
  </conditionalFormatting>
  <conditionalFormatting sqref="BCH56">
    <cfRule type="expression" dxfId="63" priority="70">
      <formula>OR(BCI54="Error")</formula>
    </cfRule>
  </conditionalFormatting>
  <conditionalFormatting sqref="BCI54">
    <cfRule type="cellIs" dxfId="62" priority="67" operator="equal">
      <formula>"Error"</formula>
    </cfRule>
  </conditionalFormatting>
  <conditionalFormatting sqref="BCI55">
    <cfRule type="expression" dxfId="61" priority="68">
      <formula>OR(BCI54="Error")</formula>
    </cfRule>
  </conditionalFormatting>
  <conditionalFormatting sqref="BCI56">
    <cfRule type="expression" dxfId="60" priority="69">
      <formula>OR(BCI54="Error")</formula>
    </cfRule>
  </conditionalFormatting>
  <conditionalFormatting sqref="BCP54">
    <cfRule type="expression" dxfId="59" priority="60">
      <formula>OR(BCQ54="Error")</formula>
    </cfRule>
  </conditionalFormatting>
  <conditionalFormatting sqref="BCP55">
    <cfRule type="expression" dxfId="58" priority="59">
      <formula>OR(BCQ54="Error")</formula>
    </cfRule>
  </conditionalFormatting>
  <conditionalFormatting sqref="BCP56">
    <cfRule type="expression" dxfId="57" priority="58">
      <formula>OR(BCQ54="Error")</formula>
    </cfRule>
  </conditionalFormatting>
  <conditionalFormatting sqref="BCQ54">
    <cfRule type="cellIs" dxfId="56" priority="55" operator="equal">
      <formula>"Error"</formula>
    </cfRule>
  </conditionalFormatting>
  <conditionalFormatting sqref="BCQ55">
    <cfRule type="expression" dxfId="55" priority="56">
      <formula>OR(BCQ54="Error")</formula>
    </cfRule>
  </conditionalFormatting>
  <conditionalFormatting sqref="BCQ56">
    <cfRule type="expression" dxfId="54" priority="57">
      <formula>OR(BCQ54="Error")</formula>
    </cfRule>
  </conditionalFormatting>
  <conditionalFormatting sqref="BCX54">
    <cfRule type="expression" dxfId="53" priority="54">
      <formula>OR(BCY54="Error")</formula>
    </cfRule>
  </conditionalFormatting>
  <conditionalFormatting sqref="BCX55">
    <cfRule type="expression" dxfId="52" priority="53">
      <formula>OR(BCY54="Error")</formula>
    </cfRule>
  </conditionalFormatting>
  <conditionalFormatting sqref="BCX56">
    <cfRule type="expression" dxfId="51" priority="52">
      <formula>OR(BCY54="Error")</formula>
    </cfRule>
  </conditionalFormatting>
  <conditionalFormatting sqref="BCY54">
    <cfRule type="cellIs" dxfId="50" priority="49" operator="equal">
      <formula>"Error"</formula>
    </cfRule>
  </conditionalFormatting>
  <conditionalFormatting sqref="BCY55">
    <cfRule type="expression" dxfId="49" priority="50">
      <formula>OR(BCY54="Error")</formula>
    </cfRule>
  </conditionalFormatting>
  <conditionalFormatting sqref="BCY56">
    <cfRule type="expression" dxfId="48" priority="51">
      <formula>OR(BCY54="Error")</formula>
    </cfRule>
  </conditionalFormatting>
  <conditionalFormatting sqref="BDF54">
    <cfRule type="expression" dxfId="47" priority="48">
      <formula>OR(BDG54="Error")</formula>
    </cfRule>
  </conditionalFormatting>
  <conditionalFormatting sqref="BDF55">
    <cfRule type="expression" dxfId="46" priority="47">
      <formula>OR(BDG54="Error")</formula>
    </cfRule>
  </conditionalFormatting>
  <conditionalFormatting sqref="BDF56">
    <cfRule type="expression" dxfId="45" priority="46">
      <formula>OR(BDG54="Error")</formula>
    </cfRule>
  </conditionalFormatting>
  <conditionalFormatting sqref="BDG54">
    <cfRule type="cellIs" dxfId="44" priority="43" operator="equal">
      <formula>"Error"</formula>
    </cfRule>
  </conditionalFormatting>
  <conditionalFormatting sqref="BDG55">
    <cfRule type="expression" dxfId="43" priority="44">
      <formula>OR(BDG54="Error")</formula>
    </cfRule>
  </conditionalFormatting>
  <conditionalFormatting sqref="BDG56">
    <cfRule type="expression" dxfId="42" priority="45">
      <formula>OR(BDG54="Error")</formula>
    </cfRule>
  </conditionalFormatting>
  <conditionalFormatting sqref="BDN54">
    <cfRule type="expression" dxfId="41" priority="42">
      <formula>OR(BDO54="Error")</formula>
    </cfRule>
  </conditionalFormatting>
  <conditionalFormatting sqref="BDN55">
    <cfRule type="expression" dxfId="40" priority="41">
      <formula>OR(BDO54="Error")</formula>
    </cfRule>
  </conditionalFormatting>
  <conditionalFormatting sqref="BDN56">
    <cfRule type="expression" dxfId="39" priority="40">
      <formula>OR(BDO54="Error")</formula>
    </cfRule>
  </conditionalFormatting>
  <conditionalFormatting sqref="BDO54">
    <cfRule type="cellIs" dxfId="38" priority="37" operator="equal">
      <formula>"Error"</formula>
    </cfRule>
  </conditionalFormatting>
  <conditionalFormatting sqref="BDO55">
    <cfRule type="expression" dxfId="37" priority="38">
      <formula>OR(BDO54="Error")</formula>
    </cfRule>
  </conditionalFormatting>
  <conditionalFormatting sqref="BDO56">
    <cfRule type="expression" dxfId="36" priority="39">
      <formula>OR(BDO54="Error")</formula>
    </cfRule>
  </conditionalFormatting>
  <conditionalFormatting sqref="BDV54">
    <cfRule type="expression" dxfId="35" priority="36">
      <formula>OR(BDW54="Error")</formula>
    </cfRule>
  </conditionalFormatting>
  <conditionalFormatting sqref="BDV55">
    <cfRule type="expression" dxfId="34" priority="35">
      <formula>OR(BDW54="Error")</formula>
    </cfRule>
  </conditionalFormatting>
  <conditionalFormatting sqref="BDV56">
    <cfRule type="expression" dxfId="33" priority="34">
      <formula>OR(BDW54="Error")</formula>
    </cfRule>
  </conditionalFormatting>
  <conditionalFormatting sqref="BDW54">
    <cfRule type="cellIs" dxfId="32" priority="31" operator="equal">
      <formula>"Error"</formula>
    </cfRule>
  </conditionalFormatting>
  <conditionalFormatting sqref="BDW55">
    <cfRule type="expression" dxfId="31" priority="32">
      <formula>OR(BDW54="Error")</formula>
    </cfRule>
  </conditionalFormatting>
  <conditionalFormatting sqref="BDW56">
    <cfRule type="expression" dxfId="30" priority="33">
      <formula>OR(BDW54="Error")</formula>
    </cfRule>
  </conditionalFormatting>
  <conditionalFormatting sqref="BED54">
    <cfRule type="expression" dxfId="29" priority="30">
      <formula>OR(BEE54="Error")</formula>
    </cfRule>
  </conditionalFormatting>
  <conditionalFormatting sqref="BED55">
    <cfRule type="expression" dxfId="28" priority="29">
      <formula>OR(BEE54="Error")</formula>
    </cfRule>
  </conditionalFormatting>
  <conditionalFormatting sqref="BED56">
    <cfRule type="expression" dxfId="27" priority="28">
      <formula>OR(BEE54="Error")</formula>
    </cfRule>
  </conditionalFormatting>
  <conditionalFormatting sqref="BEE54">
    <cfRule type="cellIs" dxfId="26" priority="25" operator="equal">
      <formula>"Error"</formula>
    </cfRule>
  </conditionalFormatting>
  <conditionalFormatting sqref="BEE55">
    <cfRule type="expression" dxfId="25" priority="26">
      <formula>OR(BEE54="Error")</formula>
    </cfRule>
  </conditionalFormatting>
  <conditionalFormatting sqref="BEE56">
    <cfRule type="expression" dxfId="24" priority="27">
      <formula>OR(BEE54="Error")</formula>
    </cfRule>
  </conditionalFormatting>
  <conditionalFormatting sqref="BEL54">
    <cfRule type="expression" dxfId="23" priority="24">
      <formula>OR(BEM54="Error")</formula>
    </cfRule>
  </conditionalFormatting>
  <conditionalFormatting sqref="BEL55">
    <cfRule type="expression" dxfId="22" priority="23">
      <formula>OR(BEM54="Error")</formula>
    </cfRule>
  </conditionalFormatting>
  <conditionalFormatting sqref="BEL56">
    <cfRule type="expression" dxfId="21" priority="22">
      <formula>OR(BEM54="Error")</formula>
    </cfRule>
  </conditionalFormatting>
  <conditionalFormatting sqref="BEM54">
    <cfRule type="cellIs" dxfId="20" priority="19" operator="equal">
      <formula>"Error"</formula>
    </cfRule>
  </conditionalFormatting>
  <conditionalFormatting sqref="BEM55">
    <cfRule type="expression" dxfId="19" priority="20">
      <formula>OR(BEM54="Error")</formula>
    </cfRule>
  </conditionalFormatting>
  <conditionalFormatting sqref="BEM56">
    <cfRule type="expression" dxfId="18" priority="21">
      <formula>OR(BEM54="Error")</formula>
    </cfRule>
  </conditionalFormatting>
  <conditionalFormatting sqref="BET54">
    <cfRule type="expression" dxfId="17" priority="18">
      <formula>OR(BEU54="Error")</formula>
    </cfRule>
  </conditionalFormatting>
  <conditionalFormatting sqref="BET55">
    <cfRule type="expression" dxfId="16" priority="17">
      <formula>OR(BEU54="Error")</formula>
    </cfRule>
  </conditionalFormatting>
  <conditionalFormatting sqref="BET56">
    <cfRule type="expression" dxfId="15" priority="16">
      <formula>OR(BEU54="Error")</formula>
    </cfRule>
  </conditionalFormatting>
  <conditionalFormatting sqref="BEU54">
    <cfRule type="cellIs" dxfId="14" priority="13" operator="equal">
      <formula>"Error"</formula>
    </cfRule>
  </conditionalFormatting>
  <conditionalFormatting sqref="BEU55">
    <cfRule type="expression" dxfId="13" priority="14">
      <formula>OR(BEU54="Error")</formula>
    </cfRule>
  </conditionalFormatting>
  <conditionalFormatting sqref="BEU56">
    <cfRule type="expression" dxfId="12" priority="15">
      <formula>OR(BEU54="Error")</formula>
    </cfRule>
  </conditionalFormatting>
  <conditionalFormatting sqref="BFB54">
    <cfRule type="expression" dxfId="11" priority="6">
      <formula>OR(BFC54="Error")</formula>
    </cfRule>
  </conditionalFormatting>
  <conditionalFormatting sqref="BFB55">
    <cfRule type="expression" dxfId="10" priority="5">
      <formula>OR(BFC54="Error")</formula>
    </cfRule>
  </conditionalFormatting>
  <conditionalFormatting sqref="BFB56">
    <cfRule type="expression" dxfId="9" priority="4">
      <formula>OR(BFC54="Error")</formula>
    </cfRule>
  </conditionalFormatting>
  <conditionalFormatting sqref="BFC54">
    <cfRule type="cellIs" dxfId="8" priority="1" operator="equal">
      <formula>"Error"</formula>
    </cfRule>
  </conditionalFormatting>
  <conditionalFormatting sqref="BFC55">
    <cfRule type="expression" dxfId="7" priority="2">
      <formula>OR(BFC54="Error")</formula>
    </cfRule>
  </conditionalFormatting>
  <conditionalFormatting sqref="BFC56">
    <cfRule type="expression" dxfId="6" priority="3">
      <formula>OR(BFC54="Error")</formula>
    </cfRule>
  </conditionalFormatting>
  <conditionalFormatting sqref="BFJ54">
    <cfRule type="expression" dxfId="5" priority="12">
      <formula>OR(BFK54="Error")</formula>
    </cfRule>
  </conditionalFormatting>
  <conditionalFormatting sqref="BFJ55">
    <cfRule type="expression" dxfId="4" priority="11">
      <formula>OR(BFK54="Error")</formula>
    </cfRule>
  </conditionalFormatting>
  <conditionalFormatting sqref="BFJ56">
    <cfRule type="expression" dxfId="3" priority="10">
      <formula>OR(BFK54="Error")</formula>
    </cfRule>
  </conditionalFormatting>
  <conditionalFormatting sqref="BFK54">
    <cfRule type="cellIs" dxfId="2" priority="7" operator="equal">
      <formula>"Error"</formula>
    </cfRule>
  </conditionalFormatting>
  <conditionalFormatting sqref="BFK55">
    <cfRule type="expression" dxfId="1" priority="8">
      <formula>OR(BFK54="Error")</formula>
    </cfRule>
  </conditionalFormatting>
  <conditionalFormatting sqref="BFK56">
    <cfRule type="expression" dxfId="0" priority="9">
      <formula>OR(BFK54="Error")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768C-4D65-49F3-B321-7E3C8C7C52D9}">
  <sheetPr>
    <tabColor rgb="FFFFFF00"/>
  </sheetPr>
  <dimension ref="A1:I54898"/>
  <sheetViews>
    <sheetView workbookViewId="0">
      <pane ySplit="1" topLeftCell="A2" activePane="bottomLeft" state="frozen"/>
      <selection activeCell="C26" sqref="C26"/>
      <selection pane="bottomLeft" activeCell="A2" sqref="A2"/>
    </sheetView>
  </sheetViews>
  <sheetFormatPr defaultRowHeight="14.5" x14ac:dyDescent="0.35"/>
  <cols>
    <col min="1" max="2" width="10.453125" bestFit="1" customWidth="1"/>
    <col min="3" max="3" width="7.90625" customWidth="1"/>
    <col min="4" max="4" width="32.453125" bestFit="1" customWidth="1"/>
    <col min="5" max="5" width="12.54296875" bestFit="1" customWidth="1"/>
    <col min="6" max="6" width="18.453125" bestFit="1" customWidth="1"/>
    <col min="7" max="7" width="6.54296875" bestFit="1" customWidth="1"/>
    <col min="8" max="8" width="16.453125" bestFit="1" customWidth="1"/>
    <col min="9" max="9" width="8.54296875" bestFit="1" customWidth="1"/>
  </cols>
  <sheetData>
    <row r="1" spans="1:9" x14ac:dyDescent="0.35">
      <c r="A1" s="2" t="s">
        <v>115</v>
      </c>
      <c r="B1" s="2" t="s">
        <v>116</v>
      </c>
      <c r="C1" s="2" t="s">
        <v>24</v>
      </c>
      <c r="D1" s="1" t="s">
        <v>117</v>
      </c>
      <c r="E1" s="1" t="s">
        <v>118</v>
      </c>
      <c r="F1" s="1" t="s">
        <v>119</v>
      </c>
      <c r="G1" s="1" t="s">
        <v>120</v>
      </c>
      <c r="H1" s="1" t="s">
        <v>121</v>
      </c>
      <c r="I1" s="1" t="s">
        <v>122</v>
      </c>
    </row>
    <row r="2" spans="1:9" x14ac:dyDescent="0.35">
      <c r="A2" s="75">
        <f>IF(G2="Mon",B2-6,IF(G2="Tue",B2-5,IF(G2="Wed",B2-4,IF(G2="Thu",B2-3,IF(G2="Fri",B2-2,IF(G2="Sat",B2-1,IF(G2="Sun",B2,"")))))))</f>
        <v>46041</v>
      </c>
      <c r="B2" s="75">
        <f t="shared" ref="B2:B4" si="0">DATEVALUE(RIGHT(D2, 11))</f>
        <v>46047</v>
      </c>
      <c r="C2" s="75" t="str">
        <f>VLOOKUP($F2,Refs!$A$1:$F$32,3,FALSE)</f>
        <v>Y59</v>
      </c>
      <c r="D2" t="s">
        <v>175</v>
      </c>
      <c r="E2" t="s">
        <v>130</v>
      </c>
      <c r="F2" t="s">
        <v>67</v>
      </c>
      <c r="G2" t="s">
        <v>176</v>
      </c>
      <c r="H2" t="s">
        <v>177</v>
      </c>
      <c r="I2">
        <v>2240</v>
      </c>
    </row>
    <row r="3" spans="1:9" x14ac:dyDescent="0.35">
      <c r="A3" s="75">
        <f t="shared" ref="A3:A4" si="1">IF(G3="Mon",B3-6,IF(G3="Tue",B3-5,IF(G3="Wed",B3-4,IF(G3="Thu",B3-3,IF(G3="Fri",B3-2,IF(G3="Sat",B3-1,IF(G3="Sun",B3,"")))))))</f>
        <v>46041</v>
      </c>
      <c r="B3" s="75">
        <f t="shared" si="0"/>
        <v>46047</v>
      </c>
      <c r="C3" s="75" t="str">
        <f>VLOOKUP($F3,Refs!$A$1:$F$32,3,FALSE)</f>
        <v>Y59</v>
      </c>
      <c r="D3" t="s">
        <v>175</v>
      </c>
      <c r="E3" t="s">
        <v>130</v>
      </c>
      <c r="F3" t="s">
        <v>67</v>
      </c>
      <c r="G3" t="s">
        <v>176</v>
      </c>
      <c r="H3" t="s">
        <v>178</v>
      </c>
      <c r="I3">
        <v>1952</v>
      </c>
    </row>
    <row r="4" spans="1:9" x14ac:dyDescent="0.35">
      <c r="A4" s="75">
        <f t="shared" si="1"/>
        <v>46041</v>
      </c>
      <c r="B4" s="75">
        <f t="shared" si="0"/>
        <v>46047</v>
      </c>
      <c r="C4" s="75" t="str">
        <f>VLOOKUP($F4,Refs!$A$1:$F$32,3,FALSE)</f>
        <v>Y59</v>
      </c>
      <c r="D4" t="s">
        <v>175</v>
      </c>
      <c r="E4" t="s">
        <v>130</v>
      </c>
      <c r="F4" t="s">
        <v>67</v>
      </c>
      <c r="G4" t="s">
        <v>176</v>
      </c>
      <c r="H4" t="s">
        <v>179</v>
      </c>
      <c r="I4">
        <v>547</v>
      </c>
    </row>
    <row r="5" spans="1:9" x14ac:dyDescent="0.35">
      <c r="A5" s="75">
        <f t="shared" ref="A5" si="2">IF(G5="Mon",B5-6,IF(G5="Tue",B5-5,IF(G5="Wed",B5-4,IF(G5="Thu",B5-3,IF(G5="Fri",B5-2,IF(G5="Sat",B5-1,IF(G5="Sun",B5,"")))))))</f>
        <v>46041</v>
      </c>
      <c r="B5" s="75">
        <f t="shared" ref="B5" si="3">DATEVALUE(RIGHT(D5, 11))</f>
        <v>46047</v>
      </c>
      <c r="C5" s="75" t="str">
        <f>VLOOKUP($F5,Refs!$A$1:$F$32,3,FALSE)</f>
        <v>Y59</v>
      </c>
      <c r="D5" t="s">
        <v>175</v>
      </c>
      <c r="E5" t="s">
        <v>130</v>
      </c>
      <c r="F5" t="s">
        <v>67</v>
      </c>
      <c r="G5" t="s">
        <v>176</v>
      </c>
      <c r="H5" t="s">
        <v>180</v>
      </c>
      <c r="I5">
        <v>288</v>
      </c>
    </row>
    <row r="6" spans="1:9" x14ac:dyDescent="0.35">
      <c r="A6" s="75">
        <f t="shared" ref="A6:A69" si="4">IF(G6="Mon",B6-6,IF(G6="Tue",B6-5,IF(G6="Wed",B6-4,IF(G6="Thu",B6-3,IF(G6="Fri",B6-2,IF(G6="Sat",B6-1,IF(G6="Sun",B6,"")))))))</f>
        <v>46041</v>
      </c>
      <c r="B6" s="75">
        <f t="shared" ref="B6:B69" si="5">DATEVALUE(RIGHT(D6, 11))</f>
        <v>46047</v>
      </c>
      <c r="C6" s="75" t="str">
        <f>VLOOKUP($F6,Refs!$A$1:$F$32,3,FALSE)</f>
        <v>Y59</v>
      </c>
      <c r="D6" t="s">
        <v>175</v>
      </c>
      <c r="E6" t="s">
        <v>130</v>
      </c>
      <c r="F6" t="s">
        <v>67</v>
      </c>
      <c r="G6" t="s">
        <v>176</v>
      </c>
      <c r="H6" t="s">
        <v>181</v>
      </c>
      <c r="I6">
        <v>511772</v>
      </c>
    </row>
    <row r="7" spans="1:9" x14ac:dyDescent="0.35">
      <c r="A7" s="75">
        <f t="shared" si="4"/>
        <v>46041</v>
      </c>
      <c r="B7" s="75">
        <f t="shared" si="5"/>
        <v>46047</v>
      </c>
      <c r="C7" s="75" t="str">
        <f>VLOOKUP($F7,Refs!$A$1:$F$32,3,FALSE)</f>
        <v>Y59</v>
      </c>
      <c r="D7" t="s">
        <v>175</v>
      </c>
      <c r="E7" t="s">
        <v>130</v>
      </c>
      <c r="F7" t="s">
        <v>67</v>
      </c>
      <c r="G7" t="s">
        <v>176</v>
      </c>
      <c r="H7" t="s">
        <v>182</v>
      </c>
      <c r="I7">
        <v>677</v>
      </c>
    </row>
    <row r="8" spans="1:9" x14ac:dyDescent="0.35">
      <c r="A8" s="75">
        <f t="shared" si="4"/>
        <v>46041</v>
      </c>
      <c r="B8" s="75">
        <f t="shared" si="5"/>
        <v>46047</v>
      </c>
      <c r="C8" s="75" t="str">
        <f>VLOOKUP($F8,Refs!$A$1:$F$32,3,FALSE)</f>
        <v>Y59</v>
      </c>
      <c r="D8" t="s">
        <v>175</v>
      </c>
      <c r="E8" t="s">
        <v>130</v>
      </c>
      <c r="F8" t="s">
        <v>67</v>
      </c>
      <c r="G8" t="s">
        <v>176</v>
      </c>
      <c r="H8" t="s">
        <v>183</v>
      </c>
      <c r="I8">
        <v>956</v>
      </c>
    </row>
    <row r="9" spans="1:9" x14ac:dyDescent="0.35">
      <c r="A9" s="75">
        <f t="shared" si="4"/>
        <v>46041</v>
      </c>
      <c r="B9" s="75">
        <f t="shared" si="5"/>
        <v>46047</v>
      </c>
      <c r="C9" s="75" t="str">
        <f>VLOOKUP($F9,Refs!$A$1:$F$32,3,FALSE)</f>
        <v>Y59</v>
      </c>
      <c r="D9" t="s">
        <v>175</v>
      </c>
      <c r="E9" t="s">
        <v>130</v>
      </c>
      <c r="F9" t="s">
        <v>67</v>
      </c>
      <c r="G9" t="s">
        <v>176</v>
      </c>
      <c r="H9" t="s">
        <v>184</v>
      </c>
      <c r="I9">
        <v>1820</v>
      </c>
    </row>
    <row r="10" spans="1:9" x14ac:dyDescent="0.35">
      <c r="A10" s="75">
        <f t="shared" si="4"/>
        <v>46041</v>
      </c>
      <c r="B10" s="75">
        <f t="shared" si="5"/>
        <v>46047</v>
      </c>
      <c r="C10" s="75" t="str">
        <f>VLOOKUP($F10,Refs!$A$1:$F$32,3,FALSE)</f>
        <v>Y59</v>
      </c>
      <c r="D10" t="s">
        <v>175</v>
      </c>
      <c r="E10" t="s">
        <v>130</v>
      </c>
      <c r="F10" t="s">
        <v>67</v>
      </c>
      <c r="G10" t="s">
        <v>176</v>
      </c>
      <c r="H10" t="s">
        <v>185</v>
      </c>
      <c r="I10">
        <v>1002</v>
      </c>
    </row>
    <row r="11" spans="1:9" x14ac:dyDescent="0.35">
      <c r="A11" s="75">
        <f t="shared" si="4"/>
        <v>46041</v>
      </c>
      <c r="B11" s="75">
        <f t="shared" si="5"/>
        <v>46047</v>
      </c>
      <c r="C11" s="75" t="str">
        <f>VLOOKUP($F11,Refs!$A$1:$F$32,3,FALSE)</f>
        <v>Y59</v>
      </c>
      <c r="D11" t="s">
        <v>175</v>
      </c>
      <c r="E11" t="s">
        <v>130</v>
      </c>
      <c r="F11" t="s">
        <v>67</v>
      </c>
      <c r="G11" t="s">
        <v>176</v>
      </c>
      <c r="H11" t="s">
        <v>186</v>
      </c>
      <c r="I11">
        <v>319</v>
      </c>
    </row>
    <row r="12" spans="1:9" x14ac:dyDescent="0.35">
      <c r="A12" s="75">
        <f t="shared" si="4"/>
        <v>46041</v>
      </c>
      <c r="B12" s="75">
        <f t="shared" si="5"/>
        <v>46047</v>
      </c>
      <c r="C12" s="75" t="str">
        <f>VLOOKUP($F12,Refs!$A$1:$F$32,3,FALSE)</f>
        <v>Y59</v>
      </c>
      <c r="D12" t="s">
        <v>175</v>
      </c>
      <c r="E12" t="s">
        <v>130</v>
      </c>
      <c r="F12" t="s">
        <v>67</v>
      </c>
      <c r="G12" t="s">
        <v>176</v>
      </c>
      <c r="H12" t="s">
        <v>187</v>
      </c>
      <c r="I12">
        <v>65</v>
      </c>
    </row>
    <row r="13" spans="1:9" x14ac:dyDescent="0.35">
      <c r="A13" s="75">
        <f t="shared" si="4"/>
        <v>46041</v>
      </c>
      <c r="B13" s="75">
        <f t="shared" si="5"/>
        <v>46047</v>
      </c>
      <c r="C13" s="75" t="str">
        <f>VLOOKUP($F13,Refs!$A$1:$F$32,3,FALSE)</f>
        <v>Y59</v>
      </c>
      <c r="D13" t="s">
        <v>175</v>
      </c>
      <c r="E13" t="s">
        <v>130</v>
      </c>
      <c r="F13" t="s">
        <v>67</v>
      </c>
      <c r="G13" t="s">
        <v>176</v>
      </c>
      <c r="H13" t="s">
        <v>188</v>
      </c>
      <c r="I13">
        <v>215</v>
      </c>
    </row>
    <row r="14" spans="1:9" x14ac:dyDescent="0.35">
      <c r="A14" s="75">
        <f t="shared" si="4"/>
        <v>46041</v>
      </c>
      <c r="B14" s="75">
        <f t="shared" si="5"/>
        <v>46047</v>
      </c>
      <c r="C14" s="75" t="str">
        <f>VLOOKUP($F14,Refs!$A$1:$F$32,3,FALSE)</f>
        <v>Y59</v>
      </c>
      <c r="D14" t="s">
        <v>175</v>
      </c>
      <c r="E14" t="s">
        <v>130</v>
      </c>
      <c r="F14" t="s">
        <v>67</v>
      </c>
      <c r="G14" t="s">
        <v>176</v>
      </c>
      <c r="H14" t="s">
        <v>189</v>
      </c>
      <c r="I14">
        <v>286</v>
      </c>
    </row>
    <row r="15" spans="1:9" x14ac:dyDescent="0.35">
      <c r="A15" s="75">
        <f t="shared" si="4"/>
        <v>46041</v>
      </c>
      <c r="B15" s="75">
        <f t="shared" si="5"/>
        <v>46047</v>
      </c>
      <c r="C15" s="75" t="str">
        <f>VLOOKUP($F15,Refs!$A$1:$F$32,3,FALSE)</f>
        <v>Y59</v>
      </c>
      <c r="D15" t="s">
        <v>175</v>
      </c>
      <c r="E15" t="s">
        <v>130</v>
      </c>
      <c r="F15" t="s">
        <v>67</v>
      </c>
      <c r="G15" t="s">
        <v>176</v>
      </c>
      <c r="H15" t="s">
        <v>190</v>
      </c>
      <c r="I15">
        <v>172</v>
      </c>
    </row>
    <row r="16" spans="1:9" x14ac:dyDescent="0.35">
      <c r="A16" s="75">
        <f t="shared" si="4"/>
        <v>46041</v>
      </c>
      <c r="B16" s="75">
        <f t="shared" si="5"/>
        <v>46047</v>
      </c>
      <c r="C16" s="75" t="str">
        <f>VLOOKUP($F16,Refs!$A$1:$F$32,3,FALSE)</f>
        <v>Y59</v>
      </c>
      <c r="D16" t="s">
        <v>175</v>
      </c>
      <c r="E16" t="s">
        <v>130</v>
      </c>
      <c r="F16" t="s">
        <v>67</v>
      </c>
      <c r="G16" t="s">
        <v>176</v>
      </c>
      <c r="H16" t="s">
        <v>191</v>
      </c>
      <c r="I16">
        <v>2</v>
      </c>
    </row>
    <row r="17" spans="1:9" x14ac:dyDescent="0.35">
      <c r="A17" s="75">
        <f t="shared" si="4"/>
        <v>46041</v>
      </c>
      <c r="B17" s="75">
        <f t="shared" si="5"/>
        <v>46047</v>
      </c>
      <c r="C17" s="75" t="str">
        <f>VLOOKUP($F17,Refs!$A$1:$F$32,3,FALSE)</f>
        <v>Y59</v>
      </c>
      <c r="D17" t="s">
        <v>175</v>
      </c>
      <c r="E17" t="s">
        <v>130</v>
      </c>
      <c r="F17" t="s">
        <v>67</v>
      </c>
      <c r="G17" t="s">
        <v>176</v>
      </c>
      <c r="H17" t="s">
        <v>192</v>
      </c>
      <c r="I17">
        <v>128</v>
      </c>
    </row>
    <row r="18" spans="1:9" x14ac:dyDescent="0.35">
      <c r="A18" s="75">
        <f t="shared" si="4"/>
        <v>46041</v>
      </c>
      <c r="B18" s="75">
        <f t="shared" si="5"/>
        <v>46047</v>
      </c>
      <c r="C18" s="75" t="str">
        <f>VLOOKUP($F18,Refs!$A$1:$F$32,3,FALSE)</f>
        <v>Y59</v>
      </c>
      <c r="D18" t="s">
        <v>175</v>
      </c>
      <c r="E18" t="s">
        <v>130</v>
      </c>
      <c r="F18" t="s">
        <v>67</v>
      </c>
      <c r="G18" t="s">
        <v>176</v>
      </c>
      <c r="H18" t="s">
        <v>193</v>
      </c>
      <c r="I18">
        <v>6</v>
      </c>
    </row>
    <row r="19" spans="1:9" x14ac:dyDescent="0.35">
      <c r="A19" s="75">
        <f t="shared" si="4"/>
        <v>46041</v>
      </c>
      <c r="B19" s="75">
        <f t="shared" si="5"/>
        <v>46047</v>
      </c>
      <c r="C19" s="75" t="str">
        <f>VLOOKUP($F19,Refs!$A$1:$F$32,3,FALSE)</f>
        <v>Y59</v>
      </c>
      <c r="D19" t="s">
        <v>175</v>
      </c>
      <c r="E19" t="s">
        <v>130</v>
      </c>
      <c r="F19" t="s">
        <v>67</v>
      </c>
      <c r="G19" t="s">
        <v>176</v>
      </c>
      <c r="H19" t="s">
        <v>194</v>
      </c>
      <c r="I19">
        <v>59</v>
      </c>
    </row>
    <row r="20" spans="1:9" x14ac:dyDescent="0.35">
      <c r="A20" s="75">
        <f t="shared" si="4"/>
        <v>46041</v>
      </c>
      <c r="B20" s="75">
        <f t="shared" si="5"/>
        <v>46047</v>
      </c>
      <c r="C20" s="75" t="str">
        <f>VLOOKUP($F20,Refs!$A$1:$F$32,3,FALSE)</f>
        <v>Y59</v>
      </c>
      <c r="D20" t="s">
        <v>175</v>
      </c>
      <c r="E20" t="s">
        <v>130</v>
      </c>
      <c r="F20" t="s">
        <v>67</v>
      </c>
      <c r="G20" t="s">
        <v>176</v>
      </c>
      <c r="H20" t="s">
        <v>195</v>
      </c>
      <c r="I20">
        <v>6</v>
      </c>
    </row>
    <row r="21" spans="1:9" x14ac:dyDescent="0.35">
      <c r="A21" s="75">
        <f t="shared" si="4"/>
        <v>46041</v>
      </c>
      <c r="B21" s="75">
        <f t="shared" si="5"/>
        <v>46047</v>
      </c>
      <c r="C21" s="75" t="str">
        <f>VLOOKUP($F21,Refs!$A$1:$F$32,3,FALSE)</f>
        <v>Y59</v>
      </c>
      <c r="D21" t="s">
        <v>175</v>
      </c>
      <c r="E21" t="s">
        <v>130</v>
      </c>
      <c r="F21" t="s">
        <v>67</v>
      </c>
      <c r="G21" t="s">
        <v>176</v>
      </c>
      <c r="H21" t="s">
        <v>196</v>
      </c>
      <c r="I21">
        <v>255</v>
      </c>
    </row>
    <row r="22" spans="1:9" x14ac:dyDescent="0.35">
      <c r="A22" s="75">
        <f t="shared" si="4"/>
        <v>46041</v>
      </c>
      <c r="B22" s="75">
        <f t="shared" si="5"/>
        <v>46047</v>
      </c>
      <c r="C22" s="75" t="str">
        <f>VLOOKUP($F22,Refs!$A$1:$F$32,3,FALSE)</f>
        <v>Y59</v>
      </c>
      <c r="D22" t="s">
        <v>175</v>
      </c>
      <c r="E22" t="s">
        <v>130</v>
      </c>
      <c r="F22" t="s">
        <v>67</v>
      </c>
      <c r="G22" t="s">
        <v>176</v>
      </c>
      <c r="H22" t="s">
        <v>197</v>
      </c>
      <c r="I22">
        <v>241</v>
      </c>
    </row>
    <row r="23" spans="1:9" x14ac:dyDescent="0.35">
      <c r="A23" s="75">
        <f t="shared" si="4"/>
        <v>46041</v>
      </c>
      <c r="B23" s="75">
        <f t="shared" si="5"/>
        <v>46047</v>
      </c>
      <c r="C23" s="75" t="str">
        <f>VLOOKUP($F23,Refs!$A$1:$F$32,3,FALSE)</f>
        <v>Y59</v>
      </c>
      <c r="D23" t="s">
        <v>175</v>
      </c>
      <c r="E23" t="s">
        <v>130</v>
      </c>
      <c r="F23" t="s">
        <v>67</v>
      </c>
      <c r="G23" t="s">
        <v>176</v>
      </c>
      <c r="H23" t="s">
        <v>198</v>
      </c>
      <c r="I23">
        <v>621</v>
      </c>
    </row>
    <row r="24" spans="1:9" x14ac:dyDescent="0.35">
      <c r="A24" s="75">
        <f t="shared" si="4"/>
        <v>46041</v>
      </c>
      <c r="B24" s="75">
        <f t="shared" si="5"/>
        <v>46047</v>
      </c>
      <c r="C24" s="75" t="str">
        <f>VLOOKUP($F24,Refs!$A$1:$F$32,3,FALSE)</f>
        <v>Y59</v>
      </c>
      <c r="D24" t="s">
        <v>175</v>
      </c>
      <c r="E24" t="s">
        <v>130</v>
      </c>
      <c r="F24" t="s">
        <v>67</v>
      </c>
      <c r="G24" t="s">
        <v>176</v>
      </c>
      <c r="H24" t="s">
        <v>199</v>
      </c>
      <c r="I24">
        <v>231</v>
      </c>
    </row>
    <row r="25" spans="1:9" x14ac:dyDescent="0.35">
      <c r="A25" s="75">
        <f t="shared" si="4"/>
        <v>46041</v>
      </c>
      <c r="B25" s="75">
        <f t="shared" si="5"/>
        <v>46047</v>
      </c>
      <c r="C25" s="75" t="str">
        <f>VLOOKUP($F25,Refs!$A$1:$F$32,3,FALSE)</f>
        <v>Y59</v>
      </c>
      <c r="D25" t="s">
        <v>175</v>
      </c>
      <c r="E25" t="s">
        <v>130</v>
      </c>
      <c r="F25" t="s">
        <v>67</v>
      </c>
      <c r="G25" t="s">
        <v>176</v>
      </c>
      <c r="H25" t="s">
        <v>200</v>
      </c>
      <c r="I25">
        <v>273</v>
      </c>
    </row>
    <row r="26" spans="1:9" x14ac:dyDescent="0.35">
      <c r="A26" s="75">
        <f t="shared" si="4"/>
        <v>46041</v>
      </c>
      <c r="B26" s="75">
        <f t="shared" si="5"/>
        <v>46047</v>
      </c>
      <c r="C26" s="75" t="str">
        <f>VLOOKUP($F26,Refs!$A$1:$F$32,3,FALSE)</f>
        <v>Y59</v>
      </c>
      <c r="D26" t="s">
        <v>175</v>
      </c>
      <c r="E26" t="s">
        <v>130</v>
      </c>
      <c r="F26" t="s">
        <v>67</v>
      </c>
      <c r="G26" t="s">
        <v>176</v>
      </c>
      <c r="H26" t="s">
        <v>201</v>
      </c>
      <c r="I26">
        <v>59</v>
      </c>
    </row>
    <row r="27" spans="1:9" x14ac:dyDescent="0.35">
      <c r="A27" s="75">
        <f t="shared" si="4"/>
        <v>46041</v>
      </c>
      <c r="B27" s="75">
        <f t="shared" si="5"/>
        <v>46047</v>
      </c>
      <c r="C27" s="75" t="str">
        <f>VLOOKUP($F27,Refs!$A$1:$F$32,3,FALSE)</f>
        <v>Y59</v>
      </c>
      <c r="D27" t="s">
        <v>175</v>
      </c>
      <c r="E27" t="s">
        <v>130</v>
      </c>
      <c r="F27" t="s">
        <v>67</v>
      </c>
      <c r="G27" t="s">
        <v>176</v>
      </c>
      <c r="H27" t="s">
        <v>202</v>
      </c>
      <c r="I27">
        <v>63</v>
      </c>
    </row>
    <row r="28" spans="1:9" x14ac:dyDescent="0.35">
      <c r="A28" s="75">
        <f t="shared" si="4"/>
        <v>46041</v>
      </c>
      <c r="B28" s="75">
        <f t="shared" si="5"/>
        <v>46047</v>
      </c>
      <c r="C28" s="75" t="str">
        <f>VLOOKUP($F28,Refs!$A$1:$F$32,3,FALSE)</f>
        <v>Y59</v>
      </c>
      <c r="D28" t="s">
        <v>175</v>
      </c>
      <c r="E28" t="s">
        <v>130</v>
      </c>
      <c r="F28" t="s">
        <v>67</v>
      </c>
      <c r="G28" t="s">
        <v>176</v>
      </c>
      <c r="H28" t="s">
        <v>203</v>
      </c>
      <c r="I28">
        <v>0</v>
      </c>
    </row>
    <row r="29" spans="1:9" x14ac:dyDescent="0.35">
      <c r="A29" s="75">
        <f t="shared" si="4"/>
        <v>46041</v>
      </c>
      <c r="B29" s="75">
        <f t="shared" si="5"/>
        <v>46047</v>
      </c>
      <c r="C29" s="75" t="str">
        <f>VLOOKUP($F29,Refs!$A$1:$F$32,3,FALSE)</f>
        <v>Y59</v>
      </c>
      <c r="D29" t="s">
        <v>175</v>
      </c>
      <c r="E29" t="s">
        <v>130</v>
      </c>
      <c r="F29" t="s">
        <v>67</v>
      </c>
      <c r="G29" t="s">
        <v>176</v>
      </c>
      <c r="H29" t="s">
        <v>204</v>
      </c>
      <c r="I29">
        <v>69</v>
      </c>
    </row>
    <row r="30" spans="1:9" x14ac:dyDescent="0.35">
      <c r="A30" s="75">
        <f t="shared" si="4"/>
        <v>46042</v>
      </c>
      <c r="B30" s="75">
        <f t="shared" si="5"/>
        <v>46047</v>
      </c>
      <c r="C30" s="75" t="str">
        <f>VLOOKUP($F30,Refs!$A$1:$F$32,3,FALSE)</f>
        <v>Y59</v>
      </c>
      <c r="D30" t="s">
        <v>175</v>
      </c>
      <c r="E30" t="s">
        <v>130</v>
      </c>
      <c r="F30" t="s">
        <v>67</v>
      </c>
      <c r="G30" t="s">
        <v>205</v>
      </c>
      <c r="H30" t="s">
        <v>177</v>
      </c>
      <c r="I30">
        <v>2063</v>
      </c>
    </row>
    <row r="31" spans="1:9" x14ac:dyDescent="0.35">
      <c r="A31" s="75">
        <f t="shared" si="4"/>
        <v>46042</v>
      </c>
      <c r="B31" s="75">
        <f t="shared" si="5"/>
        <v>46047</v>
      </c>
      <c r="C31" s="75" t="str">
        <f>VLOOKUP($F31,Refs!$A$1:$F$32,3,FALSE)</f>
        <v>Y59</v>
      </c>
      <c r="D31" t="s">
        <v>175</v>
      </c>
      <c r="E31" t="s">
        <v>130</v>
      </c>
      <c r="F31" t="s">
        <v>67</v>
      </c>
      <c r="G31" t="s">
        <v>205</v>
      </c>
      <c r="H31" t="s">
        <v>178</v>
      </c>
      <c r="I31">
        <v>1966</v>
      </c>
    </row>
    <row r="32" spans="1:9" x14ac:dyDescent="0.35">
      <c r="A32" s="75">
        <f t="shared" si="4"/>
        <v>46042</v>
      </c>
      <c r="B32" s="75">
        <f t="shared" si="5"/>
        <v>46047</v>
      </c>
      <c r="C32" s="75" t="str">
        <f>VLOOKUP($F32,Refs!$A$1:$F$32,3,FALSE)</f>
        <v>Y59</v>
      </c>
      <c r="D32" t="s">
        <v>175</v>
      </c>
      <c r="E32" t="s">
        <v>130</v>
      </c>
      <c r="F32" t="s">
        <v>67</v>
      </c>
      <c r="G32" t="s">
        <v>205</v>
      </c>
      <c r="H32" t="s">
        <v>179</v>
      </c>
      <c r="I32">
        <v>1276</v>
      </c>
    </row>
    <row r="33" spans="1:9" x14ac:dyDescent="0.35">
      <c r="A33" s="75">
        <f t="shared" si="4"/>
        <v>46042</v>
      </c>
      <c r="B33" s="75">
        <f t="shared" si="5"/>
        <v>46047</v>
      </c>
      <c r="C33" s="75" t="str">
        <f>VLOOKUP($F33,Refs!$A$1:$F$32,3,FALSE)</f>
        <v>Y59</v>
      </c>
      <c r="D33" t="s">
        <v>175</v>
      </c>
      <c r="E33" t="s">
        <v>130</v>
      </c>
      <c r="F33" t="s">
        <v>67</v>
      </c>
      <c r="G33" t="s">
        <v>205</v>
      </c>
      <c r="H33" t="s">
        <v>180</v>
      </c>
      <c r="I33">
        <v>97</v>
      </c>
    </row>
    <row r="34" spans="1:9" x14ac:dyDescent="0.35">
      <c r="A34" s="75">
        <f t="shared" si="4"/>
        <v>46042</v>
      </c>
      <c r="B34" s="75">
        <f t="shared" si="5"/>
        <v>46047</v>
      </c>
      <c r="C34" s="75" t="str">
        <f>VLOOKUP($F34,Refs!$A$1:$F$32,3,FALSE)</f>
        <v>Y59</v>
      </c>
      <c r="D34" t="s">
        <v>175</v>
      </c>
      <c r="E34" t="s">
        <v>130</v>
      </c>
      <c r="F34" t="s">
        <v>67</v>
      </c>
      <c r="G34" t="s">
        <v>205</v>
      </c>
      <c r="H34" t="s">
        <v>181</v>
      </c>
      <c r="I34">
        <v>142651</v>
      </c>
    </row>
    <row r="35" spans="1:9" x14ac:dyDescent="0.35">
      <c r="A35" s="75">
        <f t="shared" si="4"/>
        <v>46042</v>
      </c>
      <c r="B35" s="75">
        <f t="shared" si="5"/>
        <v>46047</v>
      </c>
      <c r="C35" s="75" t="str">
        <f>VLOOKUP($F35,Refs!$A$1:$F$32,3,FALSE)</f>
        <v>Y59</v>
      </c>
      <c r="D35" t="s">
        <v>175</v>
      </c>
      <c r="E35" t="s">
        <v>130</v>
      </c>
      <c r="F35" t="s">
        <v>67</v>
      </c>
      <c r="G35" t="s">
        <v>205</v>
      </c>
      <c r="H35" t="s">
        <v>182</v>
      </c>
      <c r="I35">
        <v>302</v>
      </c>
    </row>
    <row r="36" spans="1:9" x14ac:dyDescent="0.35">
      <c r="A36" s="75">
        <f t="shared" si="4"/>
        <v>46042</v>
      </c>
      <c r="B36" s="75">
        <f t="shared" si="5"/>
        <v>46047</v>
      </c>
      <c r="C36" s="75" t="str">
        <f>VLOOKUP($F36,Refs!$A$1:$F$32,3,FALSE)</f>
        <v>Y59</v>
      </c>
      <c r="D36" t="s">
        <v>175</v>
      </c>
      <c r="E36" t="s">
        <v>130</v>
      </c>
      <c r="F36" t="s">
        <v>67</v>
      </c>
      <c r="G36" t="s">
        <v>205</v>
      </c>
      <c r="H36" t="s">
        <v>183</v>
      </c>
      <c r="I36">
        <v>370</v>
      </c>
    </row>
    <row r="37" spans="1:9" x14ac:dyDescent="0.35">
      <c r="A37" s="75">
        <f t="shared" si="4"/>
        <v>46042</v>
      </c>
      <c r="B37" s="75">
        <f t="shared" si="5"/>
        <v>46047</v>
      </c>
      <c r="C37" s="75" t="str">
        <f>VLOOKUP($F37,Refs!$A$1:$F$32,3,FALSE)</f>
        <v>Y59</v>
      </c>
      <c r="D37" t="s">
        <v>175</v>
      </c>
      <c r="E37" t="s">
        <v>130</v>
      </c>
      <c r="F37" t="s">
        <v>67</v>
      </c>
      <c r="G37" t="s">
        <v>205</v>
      </c>
      <c r="H37" t="s">
        <v>184</v>
      </c>
      <c r="I37">
        <v>1811</v>
      </c>
    </row>
    <row r="38" spans="1:9" x14ac:dyDescent="0.35">
      <c r="A38" s="75">
        <f t="shared" si="4"/>
        <v>46042</v>
      </c>
      <c r="B38" s="75">
        <f t="shared" si="5"/>
        <v>46047</v>
      </c>
      <c r="C38" s="75" t="str">
        <f>VLOOKUP($F38,Refs!$A$1:$F$32,3,FALSE)</f>
        <v>Y59</v>
      </c>
      <c r="D38" t="s">
        <v>175</v>
      </c>
      <c r="E38" t="s">
        <v>130</v>
      </c>
      <c r="F38" t="s">
        <v>67</v>
      </c>
      <c r="G38" t="s">
        <v>205</v>
      </c>
      <c r="H38" t="s">
        <v>185</v>
      </c>
      <c r="I38">
        <v>988</v>
      </c>
    </row>
    <row r="39" spans="1:9" x14ac:dyDescent="0.35">
      <c r="A39" s="75">
        <f t="shared" si="4"/>
        <v>46042</v>
      </c>
      <c r="B39" s="75">
        <f t="shared" si="5"/>
        <v>46047</v>
      </c>
      <c r="C39" s="75" t="str">
        <f>VLOOKUP($F39,Refs!$A$1:$F$32,3,FALSE)</f>
        <v>Y59</v>
      </c>
      <c r="D39" t="s">
        <v>175</v>
      </c>
      <c r="E39" t="s">
        <v>130</v>
      </c>
      <c r="F39" t="s">
        <v>67</v>
      </c>
      <c r="G39" t="s">
        <v>205</v>
      </c>
      <c r="H39" t="s">
        <v>186</v>
      </c>
      <c r="I39">
        <v>291</v>
      </c>
    </row>
    <row r="40" spans="1:9" x14ac:dyDescent="0.35">
      <c r="A40" s="75">
        <f t="shared" si="4"/>
        <v>46042</v>
      </c>
      <c r="B40" s="75">
        <f t="shared" si="5"/>
        <v>46047</v>
      </c>
      <c r="C40" s="75" t="str">
        <f>VLOOKUP($F40,Refs!$A$1:$F$32,3,FALSE)</f>
        <v>Y59</v>
      </c>
      <c r="D40" t="s">
        <v>175</v>
      </c>
      <c r="E40" t="s">
        <v>130</v>
      </c>
      <c r="F40" t="s">
        <v>67</v>
      </c>
      <c r="G40" t="s">
        <v>205</v>
      </c>
      <c r="H40" t="s">
        <v>187</v>
      </c>
      <c r="I40">
        <v>81</v>
      </c>
    </row>
    <row r="41" spans="1:9" x14ac:dyDescent="0.35">
      <c r="A41" s="75">
        <f t="shared" si="4"/>
        <v>46042</v>
      </c>
      <c r="B41" s="75">
        <f t="shared" si="5"/>
        <v>46047</v>
      </c>
      <c r="C41" s="75" t="str">
        <f>VLOOKUP($F41,Refs!$A$1:$F$32,3,FALSE)</f>
        <v>Y59</v>
      </c>
      <c r="D41" t="s">
        <v>175</v>
      </c>
      <c r="E41" t="s">
        <v>130</v>
      </c>
      <c r="F41" t="s">
        <v>67</v>
      </c>
      <c r="G41" t="s">
        <v>205</v>
      </c>
      <c r="H41" t="s">
        <v>188</v>
      </c>
      <c r="I41">
        <v>205</v>
      </c>
    </row>
    <row r="42" spans="1:9" x14ac:dyDescent="0.35">
      <c r="A42" s="75">
        <f t="shared" si="4"/>
        <v>46042</v>
      </c>
      <c r="B42" s="75">
        <f t="shared" si="5"/>
        <v>46047</v>
      </c>
      <c r="C42" s="75" t="str">
        <f>VLOOKUP($F42,Refs!$A$1:$F$32,3,FALSE)</f>
        <v>Y59</v>
      </c>
      <c r="D42" t="s">
        <v>175</v>
      </c>
      <c r="E42" t="s">
        <v>130</v>
      </c>
      <c r="F42" t="s">
        <v>67</v>
      </c>
      <c r="G42" t="s">
        <v>205</v>
      </c>
      <c r="H42" t="s">
        <v>189</v>
      </c>
      <c r="I42">
        <v>239</v>
      </c>
    </row>
    <row r="43" spans="1:9" x14ac:dyDescent="0.35">
      <c r="A43" s="75">
        <f t="shared" si="4"/>
        <v>46042</v>
      </c>
      <c r="B43" s="75">
        <f t="shared" si="5"/>
        <v>46047</v>
      </c>
      <c r="C43" s="75" t="str">
        <f>VLOOKUP($F43,Refs!$A$1:$F$32,3,FALSE)</f>
        <v>Y59</v>
      </c>
      <c r="D43" t="s">
        <v>175</v>
      </c>
      <c r="E43" t="s">
        <v>130</v>
      </c>
      <c r="F43" t="s">
        <v>67</v>
      </c>
      <c r="G43" t="s">
        <v>205</v>
      </c>
      <c r="H43" t="s">
        <v>190</v>
      </c>
      <c r="I43">
        <v>137</v>
      </c>
    </row>
    <row r="44" spans="1:9" x14ac:dyDescent="0.35">
      <c r="A44" s="75">
        <f t="shared" si="4"/>
        <v>46042</v>
      </c>
      <c r="B44" s="75">
        <f t="shared" si="5"/>
        <v>46047</v>
      </c>
      <c r="C44" s="75" t="str">
        <f>VLOOKUP($F44,Refs!$A$1:$F$32,3,FALSE)</f>
        <v>Y59</v>
      </c>
      <c r="D44" t="s">
        <v>175</v>
      </c>
      <c r="E44" t="s">
        <v>130</v>
      </c>
      <c r="F44" t="s">
        <v>67</v>
      </c>
      <c r="G44" t="s">
        <v>205</v>
      </c>
      <c r="H44" t="s">
        <v>191</v>
      </c>
      <c r="I44">
        <v>2</v>
      </c>
    </row>
    <row r="45" spans="1:9" x14ac:dyDescent="0.35">
      <c r="A45" s="75">
        <f t="shared" si="4"/>
        <v>46042</v>
      </c>
      <c r="B45" s="75">
        <f t="shared" si="5"/>
        <v>46047</v>
      </c>
      <c r="C45" s="75" t="str">
        <f>VLOOKUP($F45,Refs!$A$1:$F$32,3,FALSE)</f>
        <v>Y59</v>
      </c>
      <c r="D45" t="s">
        <v>175</v>
      </c>
      <c r="E45" t="s">
        <v>130</v>
      </c>
      <c r="F45" t="s">
        <v>67</v>
      </c>
      <c r="G45" t="s">
        <v>205</v>
      </c>
      <c r="H45" t="s">
        <v>192</v>
      </c>
      <c r="I45">
        <v>114</v>
      </c>
    </row>
    <row r="46" spans="1:9" x14ac:dyDescent="0.35">
      <c r="A46" s="75">
        <f t="shared" si="4"/>
        <v>46042</v>
      </c>
      <c r="B46" s="75">
        <f t="shared" si="5"/>
        <v>46047</v>
      </c>
      <c r="C46" s="75" t="str">
        <f>VLOOKUP($F46,Refs!$A$1:$F$32,3,FALSE)</f>
        <v>Y59</v>
      </c>
      <c r="D46" t="s">
        <v>175</v>
      </c>
      <c r="E46" t="s">
        <v>130</v>
      </c>
      <c r="F46" t="s">
        <v>67</v>
      </c>
      <c r="G46" t="s">
        <v>205</v>
      </c>
      <c r="H46" t="s">
        <v>193</v>
      </c>
      <c r="I46">
        <v>8</v>
      </c>
    </row>
    <row r="47" spans="1:9" x14ac:dyDescent="0.35">
      <c r="A47" s="75">
        <f t="shared" si="4"/>
        <v>46042</v>
      </c>
      <c r="B47" s="75">
        <f t="shared" si="5"/>
        <v>46047</v>
      </c>
      <c r="C47" s="75" t="str">
        <f>VLOOKUP($F47,Refs!$A$1:$F$32,3,FALSE)</f>
        <v>Y59</v>
      </c>
      <c r="D47" t="s">
        <v>175</v>
      </c>
      <c r="E47" t="s">
        <v>130</v>
      </c>
      <c r="F47" t="s">
        <v>67</v>
      </c>
      <c r="G47" t="s">
        <v>205</v>
      </c>
      <c r="H47" t="s">
        <v>194</v>
      </c>
      <c r="I47">
        <v>45</v>
      </c>
    </row>
    <row r="48" spans="1:9" x14ac:dyDescent="0.35">
      <c r="A48" s="75">
        <f t="shared" si="4"/>
        <v>46042</v>
      </c>
      <c r="B48" s="75">
        <f t="shared" si="5"/>
        <v>46047</v>
      </c>
      <c r="C48" s="75" t="str">
        <f>VLOOKUP($F48,Refs!$A$1:$F$32,3,FALSE)</f>
        <v>Y59</v>
      </c>
      <c r="D48" t="s">
        <v>175</v>
      </c>
      <c r="E48" t="s">
        <v>130</v>
      </c>
      <c r="F48" t="s">
        <v>67</v>
      </c>
      <c r="G48" t="s">
        <v>205</v>
      </c>
      <c r="H48" t="s">
        <v>195</v>
      </c>
      <c r="I48">
        <v>10</v>
      </c>
    </row>
    <row r="49" spans="1:9" x14ac:dyDescent="0.35">
      <c r="A49" s="75">
        <f t="shared" si="4"/>
        <v>46042</v>
      </c>
      <c r="B49" s="75">
        <f t="shared" si="5"/>
        <v>46047</v>
      </c>
      <c r="C49" s="75" t="str">
        <f>VLOOKUP($F49,Refs!$A$1:$F$32,3,FALSE)</f>
        <v>Y59</v>
      </c>
      <c r="D49" t="s">
        <v>175</v>
      </c>
      <c r="E49" t="s">
        <v>130</v>
      </c>
      <c r="F49" t="s">
        <v>67</v>
      </c>
      <c r="G49" t="s">
        <v>205</v>
      </c>
      <c r="H49" t="s">
        <v>196</v>
      </c>
      <c r="I49">
        <v>261</v>
      </c>
    </row>
    <row r="50" spans="1:9" x14ac:dyDescent="0.35">
      <c r="A50" s="75">
        <f t="shared" si="4"/>
        <v>46042</v>
      </c>
      <c r="B50" s="75">
        <f t="shared" si="5"/>
        <v>46047</v>
      </c>
      <c r="C50" s="75" t="str">
        <f>VLOOKUP($F50,Refs!$A$1:$F$32,3,FALSE)</f>
        <v>Y59</v>
      </c>
      <c r="D50" t="s">
        <v>175</v>
      </c>
      <c r="E50" t="s">
        <v>130</v>
      </c>
      <c r="F50" t="s">
        <v>67</v>
      </c>
      <c r="G50" t="s">
        <v>205</v>
      </c>
      <c r="H50" t="s">
        <v>197</v>
      </c>
      <c r="I50">
        <v>312</v>
      </c>
    </row>
    <row r="51" spans="1:9" x14ac:dyDescent="0.35">
      <c r="A51" s="75">
        <f t="shared" si="4"/>
        <v>46042</v>
      </c>
      <c r="B51" s="75">
        <f t="shared" si="5"/>
        <v>46047</v>
      </c>
      <c r="C51" s="75" t="str">
        <f>VLOOKUP($F51,Refs!$A$1:$F$32,3,FALSE)</f>
        <v>Y59</v>
      </c>
      <c r="D51" t="s">
        <v>175</v>
      </c>
      <c r="E51" t="s">
        <v>130</v>
      </c>
      <c r="F51" t="s">
        <v>67</v>
      </c>
      <c r="G51" t="s">
        <v>205</v>
      </c>
      <c r="H51" t="s">
        <v>198</v>
      </c>
      <c r="I51">
        <v>613</v>
      </c>
    </row>
    <row r="52" spans="1:9" x14ac:dyDescent="0.35">
      <c r="A52" s="75">
        <f t="shared" si="4"/>
        <v>46042</v>
      </c>
      <c r="B52" s="75">
        <f t="shared" si="5"/>
        <v>46047</v>
      </c>
      <c r="C52" s="75" t="str">
        <f>VLOOKUP($F52,Refs!$A$1:$F$32,3,FALSE)</f>
        <v>Y59</v>
      </c>
      <c r="D52" t="s">
        <v>175</v>
      </c>
      <c r="E52" t="s">
        <v>130</v>
      </c>
      <c r="F52" t="s">
        <v>67</v>
      </c>
      <c r="G52" t="s">
        <v>205</v>
      </c>
      <c r="H52" t="s">
        <v>199</v>
      </c>
      <c r="I52">
        <v>273</v>
      </c>
    </row>
    <row r="53" spans="1:9" x14ac:dyDescent="0.35">
      <c r="A53" s="75">
        <f t="shared" si="4"/>
        <v>46042</v>
      </c>
      <c r="B53" s="75">
        <f t="shared" si="5"/>
        <v>46047</v>
      </c>
      <c r="C53" s="75" t="str">
        <f>VLOOKUP($F53,Refs!$A$1:$F$32,3,FALSE)</f>
        <v>Y59</v>
      </c>
      <c r="D53" t="s">
        <v>175</v>
      </c>
      <c r="E53" t="s">
        <v>130</v>
      </c>
      <c r="F53" t="s">
        <v>67</v>
      </c>
      <c r="G53" t="s">
        <v>205</v>
      </c>
      <c r="H53" t="s">
        <v>200</v>
      </c>
      <c r="I53">
        <v>247</v>
      </c>
    </row>
    <row r="54" spans="1:9" x14ac:dyDescent="0.35">
      <c r="A54" s="75">
        <f t="shared" si="4"/>
        <v>46042</v>
      </c>
      <c r="B54" s="75">
        <f t="shared" si="5"/>
        <v>46047</v>
      </c>
      <c r="C54" s="75" t="str">
        <f>VLOOKUP($F54,Refs!$A$1:$F$32,3,FALSE)</f>
        <v>Y59</v>
      </c>
      <c r="D54" t="s">
        <v>175</v>
      </c>
      <c r="E54" t="s">
        <v>130</v>
      </c>
      <c r="F54" t="s">
        <v>67</v>
      </c>
      <c r="G54" t="s">
        <v>205</v>
      </c>
      <c r="H54" t="s">
        <v>201</v>
      </c>
      <c r="I54">
        <v>64</v>
      </c>
    </row>
    <row r="55" spans="1:9" x14ac:dyDescent="0.35">
      <c r="A55" s="75">
        <f t="shared" si="4"/>
        <v>46042</v>
      </c>
      <c r="B55" s="75">
        <f t="shared" si="5"/>
        <v>46047</v>
      </c>
      <c r="C55" s="75" t="str">
        <f>VLOOKUP($F55,Refs!$A$1:$F$32,3,FALSE)</f>
        <v>Y59</v>
      </c>
      <c r="D55" t="s">
        <v>175</v>
      </c>
      <c r="E55" t="s">
        <v>130</v>
      </c>
      <c r="F55" t="s">
        <v>67</v>
      </c>
      <c r="G55" t="s">
        <v>205</v>
      </c>
      <c r="H55" t="s">
        <v>202</v>
      </c>
      <c r="I55">
        <v>55</v>
      </c>
    </row>
    <row r="56" spans="1:9" x14ac:dyDescent="0.35">
      <c r="A56" s="75">
        <f t="shared" si="4"/>
        <v>46042</v>
      </c>
      <c r="B56" s="75">
        <f t="shared" si="5"/>
        <v>46047</v>
      </c>
      <c r="C56" s="75" t="str">
        <f>VLOOKUP($F56,Refs!$A$1:$F$32,3,FALSE)</f>
        <v>Y59</v>
      </c>
      <c r="D56" t="s">
        <v>175</v>
      </c>
      <c r="E56" t="s">
        <v>130</v>
      </c>
      <c r="F56" t="s">
        <v>67</v>
      </c>
      <c r="G56" t="s">
        <v>205</v>
      </c>
      <c r="H56" t="s">
        <v>203</v>
      </c>
      <c r="I56">
        <v>0</v>
      </c>
    </row>
    <row r="57" spans="1:9" x14ac:dyDescent="0.35">
      <c r="A57" s="75">
        <f t="shared" si="4"/>
        <v>46042</v>
      </c>
      <c r="B57" s="75">
        <f t="shared" si="5"/>
        <v>46047</v>
      </c>
      <c r="C57" s="75" t="str">
        <f>VLOOKUP($F57,Refs!$A$1:$F$32,3,FALSE)</f>
        <v>Y59</v>
      </c>
      <c r="D57" t="s">
        <v>175</v>
      </c>
      <c r="E57" t="s">
        <v>130</v>
      </c>
      <c r="F57" t="s">
        <v>67</v>
      </c>
      <c r="G57" t="s">
        <v>205</v>
      </c>
      <c r="H57" t="s">
        <v>204</v>
      </c>
      <c r="I57">
        <v>58</v>
      </c>
    </row>
    <row r="58" spans="1:9" x14ac:dyDescent="0.35">
      <c r="A58" s="75">
        <f t="shared" si="4"/>
        <v>46043</v>
      </c>
      <c r="B58" s="75">
        <f t="shared" si="5"/>
        <v>46047</v>
      </c>
      <c r="C58" s="75" t="str">
        <f>VLOOKUP($F58,Refs!$A$1:$F$32,3,FALSE)</f>
        <v>Y59</v>
      </c>
      <c r="D58" t="s">
        <v>175</v>
      </c>
      <c r="E58" t="s">
        <v>130</v>
      </c>
      <c r="F58" t="s">
        <v>67</v>
      </c>
      <c r="G58" t="s">
        <v>206</v>
      </c>
      <c r="H58" t="s">
        <v>177</v>
      </c>
      <c r="I58">
        <v>1902</v>
      </c>
    </row>
    <row r="59" spans="1:9" x14ac:dyDescent="0.35">
      <c r="A59" s="75">
        <f t="shared" si="4"/>
        <v>46043</v>
      </c>
      <c r="B59" s="75">
        <f t="shared" si="5"/>
        <v>46047</v>
      </c>
      <c r="C59" s="75" t="str">
        <f>VLOOKUP($F59,Refs!$A$1:$F$32,3,FALSE)</f>
        <v>Y59</v>
      </c>
      <c r="D59" t="s">
        <v>175</v>
      </c>
      <c r="E59" t="s">
        <v>130</v>
      </c>
      <c r="F59" t="s">
        <v>67</v>
      </c>
      <c r="G59" t="s">
        <v>206</v>
      </c>
      <c r="H59" t="s">
        <v>178</v>
      </c>
      <c r="I59">
        <v>1808</v>
      </c>
    </row>
    <row r="60" spans="1:9" x14ac:dyDescent="0.35">
      <c r="A60" s="75">
        <f t="shared" si="4"/>
        <v>46043</v>
      </c>
      <c r="B60" s="75">
        <f t="shared" si="5"/>
        <v>46047</v>
      </c>
      <c r="C60" s="75" t="str">
        <f>VLOOKUP($F60,Refs!$A$1:$F$32,3,FALSE)</f>
        <v>Y59</v>
      </c>
      <c r="D60" t="s">
        <v>175</v>
      </c>
      <c r="E60" t="s">
        <v>130</v>
      </c>
      <c r="F60" t="s">
        <v>67</v>
      </c>
      <c r="G60" t="s">
        <v>206</v>
      </c>
      <c r="H60" t="s">
        <v>179</v>
      </c>
      <c r="I60">
        <v>1296</v>
      </c>
    </row>
    <row r="61" spans="1:9" x14ac:dyDescent="0.35">
      <c r="A61" s="75">
        <f t="shared" si="4"/>
        <v>46043</v>
      </c>
      <c r="B61" s="75">
        <f t="shared" si="5"/>
        <v>46047</v>
      </c>
      <c r="C61" s="75" t="str">
        <f>VLOOKUP($F61,Refs!$A$1:$F$32,3,FALSE)</f>
        <v>Y59</v>
      </c>
      <c r="D61" t="s">
        <v>175</v>
      </c>
      <c r="E61" t="s">
        <v>130</v>
      </c>
      <c r="F61" t="s">
        <v>67</v>
      </c>
      <c r="G61" t="s">
        <v>206</v>
      </c>
      <c r="H61" t="s">
        <v>180</v>
      </c>
      <c r="I61">
        <v>94</v>
      </c>
    </row>
    <row r="62" spans="1:9" x14ac:dyDescent="0.35">
      <c r="A62" s="75">
        <f t="shared" si="4"/>
        <v>46043</v>
      </c>
      <c r="B62" s="75">
        <f t="shared" si="5"/>
        <v>46047</v>
      </c>
      <c r="C62" s="75" t="str">
        <f>VLOOKUP($F62,Refs!$A$1:$F$32,3,FALSE)</f>
        <v>Y59</v>
      </c>
      <c r="D62" t="s">
        <v>175</v>
      </c>
      <c r="E62" t="s">
        <v>130</v>
      </c>
      <c r="F62" t="s">
        <v>67</v>
      </c>
      <c r="G62" t="s">
        <v>206</v>
      </c>
      <c r="H62" t="s">
        <v>181</v>
      </c>
      <c r="I62">
        <v>95742</v>
      </c>
    </row>
    <row r="63" spans="1:9" x14ac:dyDescent="0.35">
      <c r="A63" s="75">
        <f t="shared" si="4"/>
        <v>46043</v>
      </c>
      <c r="B63" s="75">
        <f t="shared" si="5"/>
        <v>46047</v>
      </c>
      <c r="C63" s="75" t="str">
        <f>VLOOKUP($F63,Refs!$A$1:$F$32,3,FALSE)</f>
        <v>Y59</v>
      </c>
      <c r="D63" t="s">
        <v>175</v>
      </c>
      <c r="E63" t="s">
        <v>130</v>
      </c>
      <c r="F63" t="s">
        <v>67</v>
      </c>
      <c r="G63" t="s">
        <v>206</v>
      </c>
      <c r="H63" t="s">
        <v>182</v>
      </c>
      <c r="I63">
        <v>259</v>
      </c>
    </row>
    <row r="64" spans="1:9" x14ac:dyDescent="0.35">
      <c r="A64" s="75">
        <f t="shared" si="4"/>
        <v>46043</v>
      </c>
      <c r="B64" s="75">
        <f t="shared" si="5"/>
        <v>46047</v>
      </c>
      <c r="C64" s="75" t="str">
        <f>VLOOKUP($F64,Refs!$A$1:$F$32,3,FALSE)</f>
        <v>Y59</v>
      </c>
      <c r="D64" t="s">
        <v>175</v>
      </c>
      <c r="E64" t="s">
        <v>130</v>
      </c>
      <c r="F64" t="s">
        <v>67</v>
      </c>
      <c r="G64" t="s">
        <v>206</v>
      </c>
      <c r="H64" t="s">
        <v>183</v>
      </c>
      <c r="I64">
        <v>359</v>
      </c>
    </row>
    <row r="65" spans="1:9" x14ac:dyDescent="0.35">
      <c r="A65" s="75">
        <f t="shared" si="4"/>
        <v>46043</v>
      </c>
      <c r="B65" s="75">
        <f t="shared" si="5"/>
        <v>46047</v>
      </c>
      <c r="C65" s="75" t="str">
        <f>VLOOKUP($F65,Refs!$A$1:$F$32,3,FALSE)</f>
        <v>Y59</v>
      </c>
      <c r="D65" t="s">
        <v>175</v>
      </c>
      <c r="E65" t="s">
        <v>130</v>
      </c>
      <c r="F65" t="s">
        <v>67</v>
      </c>
      <c r="G65" t="s">
        <v>206</v>
      </c>
      <c r="H65" t="s">
        <v>184</v>
      </c>
      <c r="I65">
        <v>1681</v>
      </c>
    </row>
    <row r="66" spans="1:9" x14ac:dyDescent="0.35">
      <c r="A66" s="75">
        <f t="shared" si="4"/>
        <v>46043</v>
      </c>
      <c r="B66" s="75">
        <f t="shared" si="5"/>
        <v>46047</v>
      </c>
      <c r="C66" s="75" t="str">
        <f>VLOOKUP($F66,Refs!$A$1:$F$32,3,FALSE)</f>
        <v>Y59</v>
      </c>
      <c r="D66" t="s">
        <v>175</v>
      </c>
      <c r="E66" t="s">
        <v>130</v>
      </c>
      <c r="F66" t="s">
        <v>67</v>
      </c>
      <c r="G66" t="s">
        <v>206</v>
      </c>
      <c r="H66" t="s">
        <v>185</v>
      </c>
      <c r="I66">
        <v>926</v>
      </c>
    </row>
    <row r="67" spans="1:9" x14ac:dyDescent="0.35">
      <c r="A67" s="75">
        <f t="shared" si="4"/>
        <v>46043</v>
      </c>
      <c r="B67" s="75">
        <f t="shared" si="5"/>
        <v>46047</v>
      </c>
      <c r="C67" s="75" t="str">
        <f>VLOOKUP($F67,Refs!$A$1:$F$32,3,FALSE)</f>
        <v>Y59</v>
      </c>
      <c r="D67" t="s">
        <v>175</v>
      </c>
      <c r="E67" t="s">
        <v>130</v>
      </c>
      <c r="F67" t="s">
        <v>67</v>
      </c>
      <c r="G67" t="s">
        <v>206</v>
      </c>
      <c r="H67" t="s">
        <v>186</v>
      </c>
      <c r="I67">
        <v>263</v>
      </c>
    </row>
    <row r="68" spans="1:9" x14ac:dyDescent="0.35">
      <c r="A68" s="75">
        <f t="shared" si="4"/>
        <v>46043</v>
      </c>
      <c r="B68" s="75">
        <f t="shared" si="5"/>
        <v>46047</v>
      </c>
      <c r="C68" s="75" t="str">
        <f>VLOOKUP($F68,Refs!$A$1:$F$32,3,FALSE)</f>
        <v>Y59</v>
      </c>
      <c r="D68" t="s">
        <v>175</v>
      </c>
      <c r="E68" t="s">
        <v>130</v>
      </c>
      <c r="F68" t="s">
        <v>67</v>
      </c>
      <c r="G68" t="s">
        <v>206</v>
      </c>
      <c r="H68" t="s">
        <v>187</v>
      </c>
      <c r="I68">
        <v>51</v>
      </c>
    </row>
    <row r="69" spans="1:9" x14ac:dyDescent="0.35">
      <c r="A69" s="75">
        <f t="shared" si="4"/>
        <v>46043</v>
      </c>
      <c r="B69" s="75">
        <f t="shared" si="5"/>
        <v>46047</v>
      </c>
      <c r="C69" s="75" t="str">
        <f>VLOOKUP($F69,Refs!$A$1:$F$32,3,FALSE)</f>
        <v>Y59</v>
      </c>
      <c r="D69" t="s">
        <v>175</v>
      </c>
      <c r="E69" t="s">
        <v>130</v>
      </c>
      <c r="F69" t="s">
        <v>67</v>
      </c>
      <c r="G69" t="s">
        <v>206</v>
      </c>
      <c r="H69" t="s">
        <v>188</v>
      </c>
      <c r="I69">
        <v>196</v>
      </c>
    </row>
    <row r="70" spans="1:9" x14ac:dyDescent="0.35">
      <c r="A70" s="75">
        <f t="shared" ref="A70:A133" si="6">IF(G70="Mon",B70-6,IF(G70="Tue",B70-5,IF(G70="Wed",B70-4,IF(G70="Thu",B70-3,IF(G70="Fri",B70-2,IF(G70="Sat",B70-1,IF(G70="Sun",B70,"")))))))</f>
        <v>46043</v>
      </c>
      <c r="B70" s="75">
        <f t="shared" ref="B70:B133" si="7">DATEVALUE(RIGHT(D70, 11))</f>
        <v>46047</v>
      </c>
      <c r="C70" s="75" t="str">
        <f>VLOOKUP($F70,Refs!$A$1:$F$32,3,FALSE)</f>
        <v>Y59</v>
      </c>
      <c r="D70" t="s">
        <v>175</v>
      </c>
      <c r="E70" t="s">
        <v>130</v>
      </c>
      <c r="F70" t="s">
        <v>67</v>
      </c>
      <c r="G70" t="s">
        <v>206</v>
      </c>
      <c r="H70" t="s">
        <v>189</v>
      </c>
      <c r="I70">
        <v>249</v>
      </c>
    </row>
    <row r="71" spans="1:9" x14ac:dyDescent="0.35">
      <c r="A71" s="75">
        <f t="shared" si="6"/>
        <v>46043</v>
      </c>
      <c r="B71" s="75">
        <f t="shared" si="7"/>
        <v>46047</v>
      </c>
      <c r="C71" s="75" t="str">
        <f>VLOOKUP($F71,Refs!$A$1:$F$32,3,FALSE)</f>
        <v>Y59</v>
      </c>
      <c r="D71" t="s">
        <v>175</v>
      </c>
      <c r="E71" t="s">
        <v>130</v>
      </c>
      <c r="F71" t="s">
        <v>67</v>
      </c>
      <c r="G71" t="s">
        <v>206</v>
      </c>
      <c r="H71" t="s">
        <v>190</v>
      </c>
      <c r="I71">
        <v>145</v>
      </c>
    </row>
    <row r="72" spans="1:9" x14ac:dyDescent="0.35">
      <c r="A72" s="75">
        <f t="shared" si="6"/>
        <v>46043</v>
      </c>
      <c r="B72" s="75">
        <f t="shared" si="7"/>
        <v>46047</v>
      </c>
      <c r="C72" s="75" t="str">
        <f>VLOOKUP($F72,Refs!$A$1:$F$32,3,FALSE)</f>
        <v>Y59</v>
      </c>
      <c r="D72" t="s">
        <v>175</v>
      </c>
      <c r="E72" t="s">
        <v>130</v>
      </c>
      <c r="F72" t="s">
        <v>67</v>
      </c>
      <c r="G72" t="s">
        <v>206</v>
      </c>
      <c r="H72" t="s">
        <v>191</v>
      </c>
      <c r="I72">
        <v>0</v>
      </c>
    </row>
    <row r="73" spans="1:9" x14ac:dyDescent="0.35">
      <c r="A73" s="75">
        <f t="shared" si="6"/>
        <v>46043</v>
      </c>
      <c r="B73" s="75">
        <f t="shared" si="7"/>
        <v>46047</v>
      </c>
      <c r="C73" s="75" t="str">
        <f>VLOOKUP($F73,Refs!$A$1:$F$32,3,FALSE)</f>
        <v>Y59</v>
      </c>
      <c r="D73" t="s">
        <v>175</v>
      </c>
      <c r="E73" t="s">
        <v>130</v>
      </c>
      <c r="F73" t="s">
        <v>67</v>
      </c>
      <c r="G73" t="s">
        <v>206</v>
      </c>
      <c r="H73" t="s">
        <v>192</v>
      </c>
      <c r="I73">
        <v>115</v>
      </c>
    </row>
    <row r="74" spans="1:9" x14ac:dyDescent="0.35">
      <c r="A74" s="75">
        <f t="shared" si="6"/>
        <v>46043</v>
      </c>
      <c r="B74" s="75">
        <f t="shared" si="7"/>
        <v>46047</v>
      </c>
      <c r="C74" s="75" t="str">
        <f>VLOOKUP($F74,Refs!$A$1:$F$32,3,FALSE)</f>
        <v>Y59</v>
      </c>
      <c r="D74" t="s">
        <v>175</v>
      </c>
      <c r="E74" t="s">
        <v>130</v>
      </c>
      <c r="F74" t="s">
        <v>67</v>
      </c>
      <c r="G74" t="s">
        <v>206</v>
      </c>
      <c r="H74" t="s">
        <v>193</v>
      </c>
      <c r="I74">
        <v>9</v>
      </c>
    </row>
    <row r="75" spans="1:9" x14ac:dyDescent="0.35">
      <c r="A75" s="75">
        <f t="shared" si="6"/>
        <v>46043</v>
      </c>
      <c r="B75" s="75">
        <f t="shared" si="7"/>
        <v>46047</v>
      </c>
      <c r="C75" s="75" t="str">
        <f>VLOOKUP($F75,Refs!$A$1:$F$32,3,FALSE)</f>
        <v>Y59</v>
      </c>
      <c r="D75" t="s">
        <v>175</v>
      </c>
      <c r="E75" t="s">
        <v>130</v>
      </c>
      <c r="F75" t="s">
        <v>67</v>
      </c>
      <c r="G75" t="s">
        <v>206</v>
      </c>
      <c r="H75" t="s">
        <v>194</v>
      </c>
      <c r="I75">
        <v>39</v>
      </c>
    </row>
    <row r="76" spans="1:9" x14ac:dyDescent="0.35">
      <c r="A76" s="75">
        <f t="shared" si="6"/>
        <v>46043</v>
      </c>
      <c r="B76" s="75">
        <f t="shared" si="7"/>
        <v>46047</v>
      </c>
      <c r="C76" s="75" t="str">
        <f>VLOOKUP($F76,Refs!$A$1:$F$32,3,FALSE)</f>
        <v>Y59</v>
      </c>
      <c r="D76" t="s">
        <v>175</v>
      </c>
      <c r="E76" t="s">
        <v>130</v>
      </c>
      <c r="F76" t="s">
        <v>67</v>
      </c>
      <c r="G76" t="s">
        <v>206</v>
      </c>
      <c r="H76" t="s">
        <v>195</v>
      </c>
      <c r="I76">
        <v>7</v>
      </c>
    </row>
    <row r="77" spans="1:9" x14ac:dyDescent="0.35">
      <c r="A77" s="75">
        <f t="shared" si="6"/>
        <v>46043</v>
      </c>
      <c r="B77" s="75">
        <f t="shared" si="7"/>
        <v>46047</v>
      </c>
      <c r="C77" s="75" t="str">
        <f>VLOOKUP($F77,Refs!$A$1:$F$32,3,FALSE)</f>
        <v>Y59</v>
      </c>
      <c r="D77" t="s">
        <v>175</v>
      </c>
      <c r="E77" t="s">
        <v>130</v>
      </c>
      <c r="F77" t="s">
        <v>67</v>
      </c>
      <c r="G77" t="s">
        <v>206</v>
      </c>
      <c r="H77" t="s">
        <v>196</v>
      </c>
      <c r="I77">
        <v>192</v>
      </c>
    </row>
    <row r="78" spans="1:9" x14ac:dyDescent="0.35">
      <c r="A78" s="75">
        <f t="shared" si="6"/>
        <v>46043</v>
      </c>
      <c r="B78" s="75">
        <f t="shared" si="7"/>
        <v>46047</v>
      </c>
      <c r="C78" s="75" t="str">
        <f>VLOOKUP($F78,Refs!$A$1:$F$32,3,FALSE)</f>
        <v>Y59</v>
      </c>
      <c r="D78" t="s">
        <v>175</v>
      </c>
      <c r="E78" t="s">
        <v>130</v>
      </c>
      <c r="F78" t="s">
        <v>67</v>
      </c>
      <c r="G78" t="s">
        <v>206</v>
      </c>
      <c r="H78" t="s">
        <v>197</v>
      </c>
      <c r="I78">
        <v>261</v>
      </c>
    </row>
    <row r="79" spans="1:9" x14ac:dyDescent="0.35">
      <c r="A79" s="75">
        <f t="shared" si="6"/>
        <v>46043</v>
      </c>
      <c r="B79" s="75">
        <f t="shared" si="7"/>
        <v>46047</v>
      </c>
      <c r="C79" s="75" t="str">
        <f>VLOOKUP($F79,Refs!$A$1:$F$32,3,FALSE)</f>
        <v>Y59</v>
      </c>
      <c r="D79" t="s">
        <v>175</v>
      </c>
      <c r="E79" t="s">
        <v>130</v>
      </c>
      <c r="F79" t="s">
        <v>67</v>
      </c>
      <c r="G79" t="s">
        <v>206</v>
      </c>
      <c r="H79" t="s">
        <v>198</v>
      </c>
      <c r="I79">
        <v>613</v>
      </c>
    </row>
    <row r="80" spans="1:9" x14ac:dyDescent="0.35">
      <c r="A80" s="75">
        <f t="shared" si="6"/>
        <v>46043</v>
      </c>
      <c r="B80" s="75">
        <f t="shared" si="7"/>
        <v>46047</v>
      </c>
      <c r="C80" s="75" t="str">
        <f>VLOOKUP($F80,Refs!$A$1:$F$32,3,FALSE)</f>
        <v>Y59</v>
      </c>
      <c r="D80" t="s">
        <v>175</v>
      </c>
      <c r="E80" t="s">
        <v>130</v>
      </c>
      <c r="F80" t="s">
        <v>67</v>
      </c>
      <c r="G80" t="s">
        <v>206</v>
      </c>
      <c r="H80" t="s">
        <v>199</v>
      </c>
      <c r="I80">
        <v>204</v>
      </c>
    </row>
    <row r="81" spans="1:9" x14ac:dyDescent="0.35">
      <c r="A81" s="75">
        <f t="shared" si="6"/>
        <v>46043</v>
      </c>
      <c r="B81" s="75">
        <f t="shared" si="7"/>
        <v>46047</v>
      </c>
      <c r="C81" s="75" t="str">
        <f>VLOOKUP($F81,Refs!$A$1:$F$32,3,FALSE)</f>
        <v>Y59</v>
      </c>
      <c r="D81" t="s">
        <v>175</v>
      </c>
      <c r="E81" t="s">
        <v>130</v>
      </c>
      <c r="F81" t="s">
        <v>67</v>
      </c>
      <c r="G81" t="s">
        <v>206</v>
      </c>
      <c r="H81" t="s">
        <v>200</v>
      </c>
      <c r="I81">
        <v>218</v>
      </c>
    </row>
    <row r="82" spans="1:9" x14ac:dyDescent="0.35">
      <c r="A82" s="75">
        <f t="shared" si="6"/>
        <v>46043</v>
      </c>
      <c r="B82" s="75">
        <f t="shared" si="7"/>
        <v>46047</v>
      </c>
      <c r="C82" s="75" t="str">
        <f>VLOOKUP($F82,Refs!$A$1:$F$32,3,FALSE)</f>
        <v>Y59</v>
      </c>
      <c r="D82" t="s">
        <v>175</v>
      </c>
      <c r="E82" t="s">
        <v>130</v>
      </c>
      <c r="F82" t="s">
        <v>67</v>
      </c>
      <c r="G82" t="s">
        <v>206</v>
      </c>
      <c r="H82" t="s">
        <v>201</v>
      </c>
      <c r="I82">
        <v>51</v>
      </c>
    </row>
    <row r="83" spans="1:9" x14ac:dyDescent="0.35">
      <c r="A83" s="75">
        <f t="shared" si="6"/>
        <v>46043</v>
      </c>
      <c r="B83" s="75">
        <f t="shared" si="7"/>
        <v>46047</v>
      </c>
      <c r="C83" s="75" t="str">
        <f>VLOOKUP($F83,Refs!$A$1:$F$32,3,FALSE)</f>
        <v>Y59</v>
      </c>
      <c r="D83" t="s">
        <v>175</v>
      </c>
      <c r="E83" t="s">
        <v>130</v>
      </c>
      <c r="F83" t="s">
        <v>67</v>
      </c>
      <c r="G83" t="s">
        <v>206</v>
      </c>
      <c r="H83" t="s">
        <v>202</v>
      </c>
      <c r="I83">
        <v>50</v>
      </c>
    </row>
    <row r="84" spans="1:9" x14ac:dyDescent="0.35">
      <c r="A84" s="75">
        <f t="shared" si="6"/>
        <v>46043</v>
      </c>
      <c r="B84" s="75">
        <f t="shared" si="7"/>
        <v>46047</v>
      </c>
      <c r="C84" s="75" t="str">
        <f>VLOOKUP($F84,Refs!$A$1:$F$32,3,FALSE)</f>
        <v>Y59</v>
      </c>
      <c r="D84" t="s">
        <v>175</v>
      </c>
      <c r="E84" t="s">
        <v>130</v>
      </c>
      <c r="F84" t="s">
        <v>67</v>
      </c>
      <c r="G84" t="s">
        <v>206</v>
      </c>
      <c r="H84" t="s">
        <v>203</v>
      </c>
      <c r="I84">
        <v>0</v>
      </c>
    </row>
    <row r="85" spans="1:9" x14ac:dyDescent="0.35">
      <c r="A85" s="75">
        <f t="shared" si="6"/>
        <v>46043</v>
      </c>
      <c r="B85" s="75">
        <f t="shared" si="7"/>
        <v>46047</v>
      </c>
      <c r="C85" s="75" t="str">
        <f>VLOOKUP($F85,Refs!$A$1:$F$32,3,FALSE)</f>
        <v>Y59</v>
      </c>
      <c r="D85" t="s">
        <v>175</v>
      </c>
      <c r="E85" t="s">
        <v>130</v>
      </c>
      <c r="F85" t="s">
        <v>67</v>
      </c>
      <c r="G85" t="s">
        <v>206</v>
      </c>
      <c r="H85" t="s">
        <v>204</v>
      </c>
      <c r="I85">
        <v>58</v>
      </c>
    </row>
    <row r="86" spans="1:9" x14ac:dyDescent="0.35">
      <c r="A86" s="75">
        <f t="shared" si="6"/>
        <v>46044</v>
      </c>
      <c r="B86" s="75">
        <f t="shared" si="7"/>
        <v>46047</v>
      </c>
      <c r="C86" s="75" t="str">
        <f>VLOOKUP($F86,Refs!$A$1:$F$32,3,FALSE)</f>
        <v>Y59</v>
      </c>
      <c r="D86" t="s">
        <v>175</v>
      </c>
      <c r="E86" t="s">
        <v>130</v>
      </c>
      <c r="F86" t="s">
        <v>67</v>
      </c>
      <c r="G86" t="s">
        <v>207</v>
      </c>
      <c r="H86" t="s">
        <v>177</v>
      </c>
      <c r="I86">
        <v>1938</v>
      </c>
    </row>
    <row r="87" spans="1:9" x14ac:dyDescent="0.35">
      <c r="A87" s="75">
        <f t="shared" si="6"/>
        <v>46044</v>
      </c>
      <c r="B87" s="75">
        <f t="shared" si="7"/>
        <v>46047</v>
      </c>
      <c r="C87" s="75" t="str">
        <f>VLOOKUP($F87,Refs!$A$1:$F$32,3,FALSE)</f>
        <v>Y59</v>
      </c>
      <c r="D87" t="s">
        <v>175</v>
      </c>
      <c r="E87" t="s">
        <v>130</v>
      </c>
      <c r="F87" t="s">
        <v>67</v>
      </c>
      <c r="G87" t="s">
        <v>207</v>
      </c>
      <c r="H87" t="s">
        <v>178</v>
      </c>
      <c r="I87">
        <v>1794</v>
      </c>
    </row>
    <row r="88" spans="1:9" x14ac:dyDescent="0.35">
      <c r="A88" s="75">
        <f t="shared" si="6"/>
        <v>46044</v>
      </c>
      <c r="B88" s="75">
        <f t="shared" si="7"/>
        <v>46047</v>
      </c>
      <c r="C88" s="75" t="str">
        <f>VLOOKUP($F88,Refs!$A$1:$F$32,3,FALSE)</f>
        <v>Y59</v>
      </c>
      <c r="D88" t="s">
        <v>175</v>
      </c>
      <c r="E88" t="s">
        <v>130</v>
      </c>
      <c r="F88" t="s">
        <v>67</v>
      </c>
      <c r="G88" t="s">
        <v>207</v>
      </c>
      <c r="H88" t="s">
        <v>179</v>
      </c>
      <c r="I88">
        <v>903</v>
      </c>
    </row>
    <row r="89" spans="1:9" x14ac:dyDescent="0.35">
      <c r="A89" s="75">
        <f t="shared" si="6"/>
        <v>46044</v>
      </c>
      <c r="B89" s="75">
        <f t="shared" si="7"/>
        <v>46047</v>
      </c>
      <c r="C89" s="75" t="str">
        <f>VLOOKUP($F89,Refs!$A$1:$F$32,3,FALSE)</f>
        <v>Y59</v>
      </c>
      <c r="D89" t="s">
        <v>175</v>
      </c>
      <c r="E89" t="s">
        <v>130</v>
      </c>
      <c r="F89" t="s">
        <v>67</v>
      </c>
      <c r="G89" t="s">
        <v>207</v>
      </c>
      <c r="H89" t="s">
        <v>180</v>
      </c>
      <c r="I89">
        <v>144</v>
      </c>
    </row>
    <row r="90" spans="1:9" x14ac:dyDescent="0.35">
      <c r="A90" s="75">
        <f t="shared" si="6"/>
        <v>46044</v>
      </c>
      <c r="B90" s="75">
        <f t="shared" si="7"/>
        <v>46047</v>
      </c>
      <c r="C90" s="75" t="str">
        <f>VLOOKUP($F90,Refs!$A$1:$F$32,3,FALSE)</f>
        <v>Y59</v>
      </c>
      <c r="D90" t="s">
        <v>175</v>
      </c>
      <c r="E90" t="s">
        <v>130</v>
      </c>
      <c r="F90" t="s">
        <v>67</v>
      </c>
      <c r="G90" t="s">
        <v>207</v>
      </c>
      <c r="H90" t="s">
        <v>181</v>
      </c>
      <c r="I90">
        <v>211666</v>
      </c>
    </row>
    <row r="91" spans="1:9" x14ac:dyDescent="0.35">
      <c r="A91" s="75">
        <f t="shared" si="6"/>
        <v>46044</v>
      </c>
      <c r="B91" s="75">
        <f t="shared" si="7"/>
        <v>46047</v>
      </c>
      <c r="C91" s="75" t="str">
        <f>VLOOKUP($F91,Refs!$A$1:$F$32,3,FALSE)</f>
        <v>Y59</v>
      </c>
      <c r="D91" t="s">
        <v>175</v>
      </c>
      <c r="E91" t="s">
        <v>130</v>
      </c>
      <c r="F91" t="s">
        <v>67</v>
      </c>
      <c r="G91" t="s">
        <v>207</v>
      </c>
      <c r="H91" t="s">
        <v>182</v>
      </c>
      <c r="I91">
        <v>398</v>
      </c>
    </row>
    <row r="92" spans="1:9" x14ac:dyDescent="0.35">
      <c r="A92" s="75">
        <f t="shared" si="6"/>
        <v>46044</v>
      </c>
      <c r="B92" s="75">
        <f t="shared" si="7"/>
        <v>46047</v>
      </c>
      <c r="C92" s="75" t="str">
        <f>VLOOKUP($F92,Refs!$A$1:$F$32,3,FALSE)</f>
        <v>Y59</v>
      </c>
      <c r="D92" t="s">
        <v>175</v>
      </c>
      <c r="E92" t="s">
        <v>130</v>
      </c>
      <c r="F92" t="s">
        <v>67</v>
      </c>
      <c r="G92" t="s">
        <v>207</v>
      </c>
      <c r="H92" t="s">
        <v>183</v>
      </c>
      <c r="I92">
        <v>560</v>
      </c>
    </row>
    <row r="93" spans="1:9" x14ac:dyDescent="0.35">
      <c r="A93" s="75">
        <f t="shared" si="6"/>
        <v>46044</v>
      </c>
      <c r="B93" s="75">
        <f t="shared" si="7"/>
        <v>46047</v>
      </c>
      <c r="C93" s="75" t="str">
        <f>VLOOKUP($F93,Refs!$A$1:$F$32,3,FALSE)</f>
        <v>Y59</v>
      </c>
      <c r="D93" t="s">
        <v>175</v>
      </c>
      <c r="E93" t="s">
        <v>130</v>
      </c>
      <c r="F93" t="s">
        <v>67</v>
      </c>
      <c r="G93" t="s">
        <v>207</v>
      </c>
      <c r="H93" t="s">
        <v>184</v>
      </c>
      <c r="I93">
        <v>1699</v>
      </c>
    </row>
    <row r="94" spans="1:9" x14ac:dyDescent="0.35">
      <c r="A94" s="75">
        <f t="shared" si="6"/>
        <v>46044</v>
      </c>
      <c r="B94" s="75">
        <f t="shared" si="7"/>
        <v>46047</v>
      </c>
      <c r="C94" s="75" t="str">
        <f>VLOOKUP($F94,Refs!$A$1:$F$32,3,FALSE)</f>
        <v>Y59</v>
      </c>
      <c r="D94" t="s">
        <v>175</v>
      </c>
      <c r="E94" t="s">
        <v>130</v>
      </c>
      <c r="F94" t="s">
        <v>67</v>
      </c>
      <c r="G94" t="s">
        <v>207</v>
      </c>
      <c r="H94" t="s">
        <v>185</v>
      </c>
      <c r="I94">
        <v>898</v>
      </c>
    </row>
    <row r="95" spans="1:9" x14ac:dyDescent="0.35">
      <c r="A95" s="75">
        <f t="shared" si="6"/>
        <v>46044</v>
      </c>
      <c r="B95" s="75">
        <f t="shared" si="7"/>
        <v>46047</v>
      </c>
      <c r="C95" s="75" t="str">
        <f>VLOOKUP($F95,Refs!$A$1:$F$32,3,FALSE)</f>
        <v>Y59</v>
      </c>
      <c r="D95" t="s">
        <v>175</v>
      </c>
      <c r="E95" t="s">
        <v>130</v>
      </c>
      <c r="F95" t="s">
        <v>67</v>
      </c>
      <c r="G95" t="s">
        <v>207</v>
      </c>
      <c r="H95" t="s">
        <v>186</v>
      </c>
      <c r="I95">
        <v>307</v>
      </c>
    </row>
    <row r="96" spans="1:9" x14ac:dyDescent="0.35">
      <c r="A96" s="75">
        <f t="shared" si="6"/>
        <v>46044</v>
      </c>
      <c r="B96" s="75">
        <f t="shared" si="7"/>
        <v>46047</v>
      </c>
      <c r="C96" s="75" t="str">
        <f>VLOOKUP($F96,Refs!$A$1:$F$32,3,FALSE)</f>
        <v>Y59</v>
      </c>
      <c r="D96" t="s">
        <v>175</v>
      </c>
      <c r="E96" t="s">
        <v>130</v>
      </c>
      <c r="F96" t="s">
        <v>67</v>
      </c>
      <c r="G96" t="s">
        <v>207</v>
      </c>
      <c r="H96" t="s">
        <v>187</v>
      </c>
      <c r="I96">
        <v>66</v>
      </c>
    </row>
    <row r="97" spans="1:9" x14ac:dyDescent="0.35">
      <c r="A97" s="75">
        <f t="shared" si="6"/>
        <v>46044</v>
      </c>
      <c r="B97" s="75">
        <f t="shared" si="7"/>
        <v>46047</v>
      </c>
      <c r="C97" s="75" t="str">
        <f>VLOOKUP($F97,Refs!$A$1:$F$32,3,FALSE)</f>
        <v>Y59</v>
      </c>
      <c r="D97" t="s">
        <v>175</v>
      </c>
      <c r="E97" t="s">
        <v>130</v>
      </c>
      <c r="F97" t="s">
        <v>67</v>
      </c>
      <c r="G97" t="s">
        <v>207</v>
      </c>
      <c r="H97" t="s">
        <v>188</v>
      </c>
      <c r="I97">
        <v>215</v>
      </c>
    </row>
    <row r="98" spans="1:9" x14ac:dyDescent="0.35">
      <c r="A98" s="75">
        <f t="shared" si="6"/>
        <v>46044</v>
      </c>
      <c r="B98" s="75">
        <f t="shared" si="7"/>
        <v>46047</v>
      </c>
      <c r="C98" s="75" t="str">
        <f>VLOOKUP($F98,Refs!$A$1:$F$32,3,FALSE)</f>
        <v>Y59</v>
      </c>
      <c r="D98" t="s">
        <v>175</v>
      </c>
      <c r="E98" t="s">
        <v>130</v>
      </c>
      <c r="F98" t="s">
        <v>67</v>
      </c>
      <c r="G98" t="s">
        <v>207</v>
      </c>
      <c r="H98" t="s">
        <v>189</v>
      </c>
      <c r="I98">
        <v>255</v>
      </c>
    </row>
    <row r="99" spans="1:9" x14ac:dyDescent="0.35">
      <c r="A99" s="75">
        <f t="shared" si="6"/>
        <v>46044</v>
      </c>
      <c r="B99" s="75">
        <f t="shared" si="7"/>
        <v>46047</v>
      </c>
      <c r="C99" s="75" t="str">
        <f>VLOOKUP($F99,Refs!$A$1:$F$32,3,FALSE)</f>
        <v>Y59</v>
      </c>
      <c r="D99" t="s">
        <v>175</v>
      </c>
      <c r="E99" t="s">
        <v>130</v>
      </c>
      <c r="F99" t="s">
        <v>67</v>
      </c>
      <c r="G99" t="s">
        <v>207</v>
      </c>
      <c r="H99" t="s">
        <v>190</v>
      </c>
      <c r="I99">
        <v>159</v>
      </c>
    </row>
    <row r="100" spans="1:9" x14ac:dyDescent="0.35">
      <c r="A100" s="75">
        <f t="shared" si="6"/>
        <v>46044</v>
      </c>
      <c r="B100" s="75">
        <f t="shared" si="7"/>
        <v>46047</v>
      </c>
      <c r="C100" s="75" t="str">
        <f>VLOOKUP($F100,Refs!$A$1:$F$32,3,FALSE)</f>
        <v>Y59</v>
      </c>
      <c r="D100" t="s">
        <v>175</v>
      </c>
      <c r="E100" t="s">
        <v>130</v>
      </c>
      <c r="F100" t="s">
        <v>67</v>
      </c>
      <c r="G100" t="s">
        <v>207</v>
      </c>
      <c r="H100" t="s">
        <v>191</v>
      </c>
      <c r="I100">
        <v>0</v>
      </c>
    </row>
    <row r="101" spans="1:9" x14ac:dyDescent="0.35">
      <c r="A101" s="75">
        <f t="shared" si="6"/>
        <v>46044</v>
      </c>
      <c r="B101" s="75">
        <f t="shared" si="7"/>
        <v>46047</v>
      </c>
      <c r="C101" s="75" t="str">
        <f>VLOOKUP($F101,Refs!$A$1:$F$32,3,FALSE)</f>
        <v>Y59</v>
      </c>
      <c r="D101" t="s">
        <v>175</v>
      </c>
      <c r="E101" t="s">
        <v>130</v>
      </c>
      <c r="F101" t="s">
        <v>67</v>
      </c>
      <c r="G101" t="s">
        <v>207</v>
      </c>
      <c r="H101" t="s">
        <v>192</v>
      </c>
      <c r="I101">
        <v>160</v>
      </c>
    </row>
    <row r="102" spans="1:9" x14ac:dyDescent="0.35">
      <c r="A102" s="75">
        <f t="shared" si="6"/>
        <v>46044</v>
      </c>
      <c r="B102" s="75">
        <f t="shared" si="7"/>
        <v>46047</v>
      </c>
      <c r="C102" s="75" t="str">
        <f>VLOOKUP($F102,Refs!$A$1:$F$32,3,FALSE)</f>
        <v>Y59</v>
      </c>
      <c r="D102" t="s">
        <v>175</v>
      </c>
      <c r="E102" t="s">
        <v>130</v>
      </c>
      <c r="F102" t="s">
        <v>67</v>
      </c>
      <c r="G102" t="s">
        <v>207</v>
      </c>
      <c r="H102" t="s">
        <v>193</v>
      </c>
      <c r="I102">
        <v>9</v>
      </c>
    </row>
    <row r="103" spans="1:9" x14ac:dyDescent="0.35">
      <c r="A103" s="75">
        <f t="shared" si="6"/>
        <v>46044</v>
      </c>
      <c r="B103" s="75">
        <f t="shared" si="7"/>
        <v>46047</v>
      </c>
      <c r="C103" s="75" t="str">
        <f>VLOOKUP($F103,Refs!$A$1:$F$32,3,FALSE)</f>
        <v>Y59</v>
      </c>
      <c r="D103" t="s">
        <v>175</v>
      </c>
      <c r="E103" t="s">
        <v>130</v>
      </c>
      <c r="F103" t="s">
        <v>67</v>
      </c>
      <c r="G103" t="s">
        <v>207</v>
      </c>
      <c r="H103" t="s">
        <v>194</v>
      </c>
      <c r="I103">
        <v>31</v>
      </c>
    </row>
    <row r="104" spans="1:9" x14ac:dyDescent="0.35">
      <c r="A104" s="75">
        <f t="shared" si="6"/>
        <v>46044</v>
      </c>
      <c r="B104" s="75">
        <f t="shared" si="7"/>
        <v>46047</v>
      </c>
      <c r="C104" s="75" t="str">
        <f>VLOOKUP($F104,Refs!$A$1:$F$32,3,FALSE)</f>
        <v>Y59</v>
      </c>
      <c r="D104" t="s">
        <v>175</v>
      </c>
      <c r="E104" t="s">
        <v>130</v>
      </c>
      <c r="F104" t="s">
        <v>67</v>
      </c>
      <c r="G104" t="s">
        <v>207</v>
      </c>
      <c r="H104" t="s">
        <v>195</v>
      </c>
      <c r="I104">
        <v>4</v>
      </c>
    </row>
    <row r="105" spans="1:9" x14ac:dyDescent="0.35">
      <c r="A105" s="75">
        <f t="shared" si="6"/>
        <v>46044</v>
      </c>
      <c r="B105" s="75">
        <f t="shared" si="7"/>
        <v>46047</v>
      </c>
      <c r="C105" s="75" t="str">
        <f>VLOOKUP($F105,Refs!$A$1:$F$32,3,FALSE)</f>
        <v>Y59</v>
      </c>
      <c r="D105" t="s">
        <v>175</v>
      </c>
      <c r="E105" t="s">
        <v>130</v>
      </c>
      <c r="F105" t="s">
        <v>67</v>
      </c>
      <c r="G105" t="s">
        <v>207</v>
      </c>
      <c r="H105" t="s">
        <v>196</v>
      </c>
      <c r="I105">
        <v>194</v>
      </c>
    </row>
    <row r="106" spans="1:9" x14ac:dyDescent="0.35">
      <c r="A106" s="75">
        <f t="shared" si="6"/>
        <v>46044</v>
      </c>
      <c r="B106" s="75">
        <f t="shared" si="7"/>
        <v>46047</v>
      </c>
      <c r="C106" s="75" t="str">
        <f>VLOOKUP($F106,Refs!$A$1:$F$32,3,FALSE)</f>
        <v>Y59</v>
      </c>
      <c r="D106" t="s">
        <v>175</v>
      </c>
      <c r="E106" t="s">
        <v>130</v>
      </c>
      <c r="F106" t="s">
        <v>67</v>
      </c>
      <c r="G106" t="s">
        <v>207</v>
      </c>
      <c r="H106" t="s">
        <v>197</v>
      </c>
      <c r="I106">
        <v>257</v>
      </c>
    </row>
    <row r="107" spans="1:9" x14ac:dyDescent="0.35">
      <c r="A107" s="75">
        <f t="shared" si="6"/>
        <v>46044</v>
      </c>
      <c r="B107" s="75">
        <f t="shared" si="7"/>
        <v>46047</v>
      </c>
      <c r="C107" s="75" t="str">
        <f>VLOOKUP($F107,Refs!$A$1:$F$32,3,FALSE)</f>
        <v>Y59</v>
      </c>
      <c r="D107" t="s">
        <v>175</v>
      </c>
      <c r="E107" t="s">
        <v>130</v>
      </c>
      <c r="F107" t="s">
        <v>67</v>
      </c>
      <c r="G107" t="s">
        <v>207</v>
      </c>
      <c r="H107" t="s">
        <v>198</v>
      </c>
      <c r="I107">
        <v>573</v>
      </c>
    </row>
    <row r="108" spans="1:9" x14ac:dyDescent="0.35">
      <c r="A108" s="75">
        <f t="shared" si="6"/>
        <v>46044</v>
      </c>
      <c r="B108" s="75">
        <f t="shared" si="7"/>
        <v>46047</v>
      </c>
      <c r="C108" s="75" t="str">
        <f>VLOOKUP($F108,Refs!$A$1:$F$32,3,FALSE)</f>
        <v>Y59</v>
      </c>
      <c r="D108" t="s">
        <v>175</v>
      </c>
      <c r="E108" t="s">
        <v>130</v>
      </c>
      <c r="F108" t="s">
        <v>67</v>
      </c>
      <c r="G108" t="s">
        <v>207</v>
      </c>
      <c r="H108" t="s">
        <v>199</v>
      </c>
      <c r="I108">
        <v>236</v>
      </c>
    </row>
    <row r="109" spans="1:9" x14ac:dyDescent="0.35">
      <c r="A109" s="75">
        <f t="shared" si="6"/>
        <v>46044</v>
      </c>
      <c r="B109" s="75">
        <f t="shared" si="7"/>
        <v>46047</v>
      </c>
      <c r="C109" s="75" t="str">
        <f>VLOOKUP($F109,Refs!$A$1:$F$32,3,FALSE)</f>
        <v>Y59</v>
      </c>
      <c r="D109" t="s">
        <v>175</v>
      </c>
      <c r="E109" t="s">
        <v>130</v>
      </c>
      <c r="F109" t="s">
        <v>67</v>
      </c>
      <c r="G109" t="s">
        <v>207</v>
      </c>
      <c r="H109" t="s">
        <v>200</v>
      </c>
      <c r="I109">
        <v>212</v>
      </c>
    </row>
    <row r="110" spans="1:9" x14ac:dyDescent="0.35">
      <c r="A110" s="75">
        <f t="shared" si="6"/>
        <v>46044</v>
      </c>
      <c r="B110" s="75">
        <f t="shared" si="7"/>
        <v>46047</v>
      </c>
      <c r="C110" s="75" t="str">
        <f>VLOOKUP($F110,Refs!$A$1:$F$32,3,FALSE)</f>
        <v>Y59</v>
      </c>
      <c r="D110" t="s">
        <v>175</v>
      </c>
      <c r="E110" t="s">
        <v>130</v>
      </c>
      <c r="F110" t="s">
        <v>67</v>
      </c>
      <c r="G110" t="s">
        <v>207</v>
      </c>
      <c r="H110" t="s">
        <v>201</v>
      </c>
      <c r="I110">
        <v>52</v>
      </c>
    </row>
    <row r="111" spans="1:9" x14ac:dyDescent="0.35">
      <c r="A111" s="75">
        <f t="shared" si="6"/>
        <v>46044</v>
      </c>
      <c r="B111" s="75">
        <f t="shared" si="7"/>
        <v>46047</v>
      </c>
      <c r="C111" s="75" t="str">
        <f>VLOOKUP($F111,Refs!$A$1:$F$32,3,FALSE)</f>
        <v>Y59</v>
      </c>
      <c r="D111" t="s">
        <v>175</v>
      </c>
      <c r="E111" t="s">
        <v>130</v>
      </c>
      <c r="F111" t="s">
        <v>67</v>
      </c>
      <c r="G111" t="s">
        <v>207</v>
      </c>
      <c r="H111" t="s">
        <v>202</v>
      </c>
      <c r="I111">
        <v>42</v>
      </c>
    </row>
    <row r="112" spans="1:9" x14ac:dyDescent="0.35">
      <c r="A112" s="75">
        <f t="shared" si="6"/>
        <v>46044</v>
      </c>
      <c r="B112" s="75">
        <f t="shared" si="7"/>
        <v>46047</v>
      </c>
      <c r="C112" s="75" t="str">
        <f>VLOOKUP($F112,Refs!$A$1:$F$32,3,FALSE)</f>
        <v>Y59</v>
      </c>
      <c r="D112" t="s">
        <v>175</v>
      </c>
      <c r="E112" t="s">
        <v>130</v>
      </c>
      <c r="F112" t="s">
        <v>67</v>
      </c>
      <c r="G112" t="s">
        <v>207</v>
      </c>
      <c r="H112" t="s">
        <v>203</v>
      </c>
      <c r="I112">
        <v>0</v>
      </c>
    </row>
    <row r="113" spans="1:9" x14ac:dyDescent="0.35">
      <c r="A113" s="75">
        <f t="shared" si="6"/>
        <v>46044</v>
      </c>
      <c r="B113" s="75">
        <f t="shared" si="7"/>
        <v>46047</v>
      </c>
      <c r="C113" s="75" t="str">
        <f>VLOOKUP($F113,Refs!$A$1:$F$32,3,FALSE)</f>
        <v>Y59</v>
      </c>
      <c r="D113" t="s">
        <v>175</v>
      </c>
      <c r="E113" t="s">
        <v>130</v>
      </c>
      <c r="F113" t="s">
        <v>67</v>
      </c>
      <c r="G113" t="s">
        <v>207</v>
      </c>
      <c r="H113" t="s">
        <v>204</v>
      </c>
      <c r="I113">
        <v>82</v>
      </c>
    </row>
    <row r="114" spans="1:9" x14ac:dyDescent="0.35">
      <c r="A114" s="75">
        <f t="shared" si="6"/>
        <v>46045</v>
      </c>
      <c r="B114" s="75">
        <f t="shared" si="7"/>
        <v>46047</v>
      </c>
      <c r="C114" s="75" t="str">
        <f>VLOOKUP($F114,Refs!$A$1:$F$32,3,FALSE)</f>
        <v>Y59</v>
      </c>
      <c r="D114" t="s">
        <v>175</v>
      </c>
      <c r="E114" t="s">
        <v>130</v>
      </c>
      <c r="F114" t="s">
        <v>67</v>
      </c>
      <c r="G114" t="s">
        <v>208</v>
      </c>
      <c r="H114" t="s">
        <v>177</v>
      </c>
      <c r="I114">
        <v>2053</v>
      </c>
    </row>
    <row r="115" spans="1:9" x14ac:dyDescent="0.35">
      <c r="A115" s="75">
        <f t="shared" si="6"/>
        <v>46045</v>
      </c>
      <c r="B115" s="75">
        <f t="shared" si="7"/>
        <v>46047</v>
      </c>
      <c r="C115" s="75" t="str">
        <f>VLOOKUP($F115,Refs!$A$1:$F$32,3,FALSE)</f>
        <v>Y59</v>
      </c>
      <c r="D115" t="s">
        <v>175</v>
      </c>
      <c r="E115" t="s">
        <v>130</v>
      </c>
      <c r="F115" t="s">
        <v>67</v>
      </c>
      <c r="G115" t="s">
        <v>208</v>
      </c>
      <c r="H115" t="s">
        <v>178</v>
      </c>
      <c r="I115">
        <v>1960</v>
      </c>
    </row>
    <row r="116" spans="1:9" x14ac:dyDescent="0.35">
      <c r="A116" s="75">
        <f t="shared" si="6"/>
        <v>46045</v>
      </c>
      <c r="B116" s="75">
        <f t="shared" si="7"/>
        <v>46047</v>
      </c>
      <c r="C116" s="75" t="str">
        <f>VLOOKUP($F116,Refs!$A$1:$F$32,3,FALSE)</f>
        <v>Y59</v>
      </c>
      <c r="D116" t="s">
        <v>175</v>
      </c>
      <c r="E116" t="s">
        <v>130</v>
      </c>
      <c r="F116" t="s">
        <v>67</v>
      </c>
      <c r="G116" t="s">
        <v>208</v>
      </c>
      <c r="H116" t="s">
        <v>179</v>
      </c>
      <c r="I116">
        <v>1253</v>
      </c>
    </row>
    <row r="117" spans="1:9" x14ac:dyDescent="0.35">
      <c r="A117" s="75">
        <f t="shared" si="6"/>
        <v>46045</v>
      </c>
      <c r="B117" s="75">
        <f t="shared" si="7"/>
        <v>46047</v>
      </c>
      <c r="C117" s="75" t="str">
        <f>VLOOKUP($F117,Refs!$A$1:$F$32,3,FALSE)</f>
        <v>Y59</v>
      </c>
      <c r="D117" t="s">
        <v>175</v>
      </c>
      <c r="E117" t="s">
        <v>130</v>
      </c>
      <c r="F117" t="s">
        <v>67</v>
      </c>
      <c r="G117" t="s">
        <v>208</v>
      </c>
      <c r="H117" t="s">
        <v>180</v>
      </c>
      <c r="I117">
        <v>93</v>
      </c>
    </row>
    <row r="118" spans="1:9" x14ac:dyDescent="0.35">
      <c r="A118" s="75">
        <f t="shared" si="6"/>
        <v>46045</v>
      </c>
      <c r="B118" s="75">
        <f t="shared" si="7"/>
        <v>46047</v>
      </c>
      <c r="C118" s="75" t="str">
        <f>VLOOKUP($F118,Refs!$A$1:$F$32,3,FALSE)</f>
        <v>Y59</v>
      </c>
      <c r="D118" t="s">
        <v>175</v>
      </c>
      <c r="E118" t="s">
        <v>130</v>
      </c>
      <c r="F118" t="s">
        <v>67</v>
      </c>
      <c r="G118" t="s">
        <v>208</v>
      </c>
      <c r="H118" t="s">
        <v>181</v>
      </c>
      <c r="I118">
        <v>150473</v>
      </c>
    </row>
    <row r="119" spans="1:9" x14ac:dyDescent="0.35">
      <c r="A119" s="75">
        <f t="shared" si="6"/>
        <v>46045</v>
      </c>
      <c r="B119" s="75">
        <f t="shared" si="7"/>
        <v>46047</v>
      </c>
      <c r="C119" s="75" t="str">
        <f>VLOOKUP($F119,Refs!$A$1:$F$32,3,FALSE)</f>
        <v>Y59</v>
      </c>
      <c r="D119" t="s">
        <v>175</v>
      </c>
      <c r="E119" t="s">
        <v>130</v>
      </c>
      <c r="F119" t="s">
        <v>67</v>
      </c>
      <c r="G119" t="s">
        <v>208</v>
      </c>
      <c r="H119" t="s">
        <v>182</v>
      </c>
      <c r="I119">
        <v>336</v>
      </c>
    </row>
    <row r="120" spans="1:9" x14ac:dyDescent="0.35">
      <c r="A120" s="75">
        <f t="shared" si="6"/>
        <v>46045</v>
      </c>
      <c r="B120" s="75">
        <f t="shared" si="7"/>
        <v>46047</v>
      </c>
      <c r="C120" s="75" t="str">
        <f>VLOOKUP($F120,Refs!$A$1:$F$32,3,FALSE)</f>
        <v>Y59</v>
      </c>
      <c r="D120" t="s">
        <v>175</v>
      </c>
      <c r="E120" t="s">
        <v>130</v>
      </c>
      <c r="F120" t="s">
        <v>67</v>
      </c>
      <c r="G120" t="s">
        <v>208</v>
      </c>
      <c r="H120" t="s">
        <v>183</v>
      </c>
      <c r="I120">
        <v>416</v>
      </c>
    </row>
    <row r="121" spans="1:9" x14ac:dyDescent="0.35">
      <c r="A121" s="75">
        <f t="shared" si="6"/>
        <v>46045</v>
      </c>
      <c r="B121" s="75">
        <f t="shared" si="7"/>
        <v>46047</v>
      </c>
      <c r="C121" s="75" t="str">
        <f>VLOOKUP($F121,Refs!$A$1:$F$32,3,FALSE)</f>
        <v>Y59</v>
      </c>
      <c r="D121" t="s">
        <v>175</v>
      </c>
      <c r="E121" t="s">
        <v>130</v>
      </c>
      <c r="F121" t="s">
        <v>67</v>
      </c>
      <c r="G121" t="s">
        <v>208</v>
      </c>
      <c r="H121" t="s">
        <v>184</v>
      </c>
      <c r="I121">
        <v>1804</v>
      </c>
    </row>
    <row r="122" spans="1:9" x14ac:dyDescent="0.35">
      <c r="A122" s="75">
        <f t="shared" si="6"/>
        <v>46045</v>
      </c>
      <c r="B122" s="75">
        <f t="shared" si="7"/>
        <v>46047</v>
      </c>
      <c r="C122" s="75" t="str">
        <f>VLOOKUP($F122,Refs!$A$1:$F$32,3,FALSE)</f>
        <v>Y59</v>
      </c>
      <c r="D122" t="s">
        <v>175</v>
      </c>
      <c r="E122" t="s">
        <v>130</v>
      </c>
      <c r="F122" t="s">
        <v>67</v>
      </c>
      <c r="G122" t="s">
        <v>208</v>
      </c>
      <c r="H122" t="s">
        <v>185</v>
      </c>
      <c r="I122">
        <v>974</v>
      </c>
    </row>
    <row r="123" spans="1:9" x14ac:dyDescent="0.35">
      <c r="A123" s="75">
        <f t="shared" si="6"/>
        <v>46045</v>
      </c>
      <c r="B123" s="75">
        <f t="shared" si="7"/>
        <v>46047</v>
      </c>
      <c r="C123" s="75" t="str">
        <f>VLOOKUP($F123,Refs!$A$1:$F$32,3,FALSE)</f>
        <v>Y59</v>
      </c>
      <c r="D123" t="s">
        <v>175</v>
      </c>
      <c r="E123" t="s">
        <v>130</v>
      </c>
      <c r="F123" t="s">
        <v>67</v>
      </c>
      <c r="G123" t="s">
        <v>208</v>
      </c>
      <c r="H123" t="s">
        <v>186</v>
      </c>
      <c r="I123">
        <v>324</v>
      </c>
    </row>
    <row r="124" spans="1:9" x14ac:dyDescent="0.35">
      <c r="A124" s="75">
        <f t="shared" si="6"/>
        <v>46045</v>
      </c>
      <c r="B124" s="75">
        <f t="shared" si="7"/>
        <v>46047</v>
      </c>
      <c r="C124" s="75" t="str">
        <f>VLOOKUP($F124,Refs!$A$1:$F$32,3,FALSE)</f>
        <v>Y59</v>
      </c>
      <c r="D124" t="s">
        <v>175</v>
      </c>
      <c r="E124" t="s">
        <v>130</v>
      </c>
      <c r="F124" t="s">
        <v>67</v>
      </c>
      <c r="G124" t="s">
        <v>208</v>
      </c>
      <c r="H124" t="s">
        <v>187</v>
      </c>
      <c r="I124">
        <v>45</v>
      </c>
    </row>
    <row r="125" spans="1:9" x14ac:dyDescent="0.35">
      <c r="A125" s="75">
        <f t="shared" si="6"/>
        <v>46045</v>
      </c>
      <c r="B125" s="75">
        <f t="shared" si="7"/>
        <v>46047</v>
      </c>
      <c r="C125" s="75" t="str">
        <f>VLOOKUP($F125,Refs!$A$1:$F$32,3,FALSE)</f>
        <v>Y59</v>
      </c>
      <c r="D125" t="s">
        <v>175</v>
      </c>
      <c r="E125" t="s">
        <v>130</v>
      </c>
      <c r="F125" t="s">
        <v>67</v>
      </c>
      <c r="G125" t="s">
        <v>208</v>
      </c>
      <c r="H125" t="s">
        <v>188</v>
      </c>
      <c r="I125">
        <v>242</v>
      </c>
    </row>
    <row r="126" spans="1:9" x14ac:dyDescent="0.35">
      <c r="A126" s="75">
        <f t="shared" si="6"/>
        <v>46045</v>
      </c>
      <c r="B126" s="75">
        <f t="shared" si="7"/>
        <v>46047</v>
      </c>
      <c r="C126" s="75" t="str">
        <f>VLOOKUP($F126,Refs!$A$1:$F$32,3,FALSE)</f>
        <v>Y59</v>
      </c>
      <c r="D126" t="s">
        <v>175</v>
      </c>
      <c r="E126" t="s">
        <v>130</v>
      </c>
      <c r="F126" t="s">
        <v>67</v>
      </c>
      <c r="G126" t="s">
        <v>208</v>
      </c>
      <c r="H126" t="s">
        <v>189</v>
      </c>
      <c r="I126">
        <v>262</v>
      </c>
    </row>
    <row r="127" spans="1:9" x14ac:dyDescent="0.35">
      <c r="A127" s="75">
        <f t="shared" si="6"/>
        <v>46045</v>
      </c>
      <c r="B127" s="75">
        <f t="shared" si="7"/>
        <v>46047</v>
      </c>
      <c r="C127" s="75" t="str">
        <f>VLOOKUP($F127,Refs!$A$1:$F$32,3,FALSE)</f>
        <v>Y59</v>
      </c>
      <c r="D127" t="s">
        <v>175</v>
      </c>
      <c r="E127" t="s">
        <v>130</v>
      </c>
      <c r="F127" t="s">
        <v>67</v>
      </c>
      <c r="G127" t="s">
        <v>208</v>
      </c>
      <c r="H127" t="s">
        <v>190</v>
      </c>
      <c r="I127">
        <v>155</v>
      </c>
    </row>
    <row r="128" spans="1:9" x14ac:dyDescent="0.35">
      <c r="A128" s="75">
        <f t="shared" si="6"/>
        <v>46045</v>
      </c>
      <c r="B128" s="75">
        <f t="shared" si="7"/>
        <v>46047</v>
      </c>
      <c r="C128" s="75" t="str">
        <f>VLOOKUP($F128,Refs!$A$1:$F$32,3,FALSE)</f>
        <v>Y59</v>
      </c>
      <c r="D128" t="s">
        <v>175</v>
      </c>
      <c r="E128" t="s">
        <v>130</v>
      </c>
      <c r="F128" t="s">
        <v>67</v>
      </c>
      <c r="G128" t="s">
        <v>208</v>
      </c>
      <c r="H128" t="s">
        <v>191</v>
      </c>
      <c r="I128">
        <v>6</v>
      </c>
    </row>
    <row r="129" spans="1:9" x14ac:dyDescent="0.35">
      <c r="A129" s="75">
        <f t="shared" si="6"/>
        <v>46045</v>
      </c>
      <c r="B129" s="75">
        <f t="shared" si="7"/>
        <v>46047</v>
      </c>
      <c r="C129" s="75" t="str">
        <f>VLOOKUP($F129,Refs!$A$1:$F$32,3,FALSE)</f>
        <v>Y59</v>
      </c>
      <c r="D129" t="s">
        <v>175</v>
      </c>
      <c r="E129" t="s">
        <v>130</v>
      </c>
      <c r="F129" t="s">
        <v>67</v>
      </c>
      <c r="G129" t="s">
        <v>208</v>
      </c>
      <c r="H129" t="s">
        <v>192</v>
      </c>
      <c r="I129">
        <v>86</v>
      </c>
    </row>
    <row r="130" spans="1:9" x14ac:dyDescent="0.35">
      <c r="A130" s="75">
        <f t="shared" si="6"/>
        <v>46045</v>
      </c>
      <c r="B130" s="75">
        <f t="shared" si="7"/>
        <v>46047</v>
      </c>
      <c r="C130" s="75" t="str">
        <f>VLOOKUP($F130,Refs!$A$1:$F$32,3,FALSE)</f>
        <v>Y59</v>
      </c>
      <c r="D130" t="s">
        <v>175</v>
      </c>
      <c r="E130" t="s">
        <v>130</v>
      </c>
      <c r="F130" t="s">
        <v>67</v>
      </c>
      <c r="G130" t="s">
        <v>208</v>
      </c>
      <c r="H130" t="s">
        <v>193</v>
      </c>
      <c r="I130">
        <v>6</v>
      </c>
    </row>
    <row r="131" spans="1:9" x14ac:dyDescent="0.35">
      <c r="A131" s="75">
        <f t="shared" si="6"/>
        <v>46045</v>
      </c>
      <c r="B131" s="75">
        <f t="shared" si="7"/>
        <v>46047</v>
      </c>
      <c r="C131" s="75" t="str">
        <f>VLOOKUP($F131,Refs!$A$1:$F$32,3,FALSE)</f>
        <v>Y59</v>
      </c>
      <c r="D131" t="s">
        <v>175</v>
      </c>
      <c r="E131" t="s">
        <v>130</v>
      </c>
      <c r="F131" t="s">
        <v>67</v>
      </c>
      <c r="G131" t="s">
        <v>208</v>
      </c>
      <c r="H131" t="s">
        <v>194</v>
      </c>
      <c r="I131">
        <v>56</v>
      </c>
    </row>
    <row r="132" spans="1:9" x14ac:dyDescent="0.35">
      <c r="A132" s="75">
        <f t="shared" si="6"/>
        <v>46045</v>
      </c>
      <c r="B132" s="75">
        <f t="shared" si="7"/>
        <v>46047</v>
      </c>
      <c r="C132" s="75" t="str">
        <f>VLOOKUP($F132,Refs!$A$1:$F$32,3,FALSE)</f>
        <v>Y59</v>
      </c>
      <c r="D132" t="s">
        <v>175</v>
      </c>
      <c r="E132" t="s">
        <v>130</v>
      </c>
      <c r="F132" t="s">
        <v>67</v>
      </c>
      <c r="G132" t="s">
        <v>208</v>
      </c>
      <c r="H132" t="s">
        <v>195</v>
      </c>
      <c r="I132">
        <v>11</v>
      </c>
    </row>
    <row r="133" spans="1:9" x14ac:dyDescent="0.35">
      <c r="A133" s="75">
        <f t="shared" si="6"/>
        <v>46045</v>
      </c>
      <c r="B133" s="75">
        <f t="shared" si="7"/>
        <v>46047</v>
      </c>
      <c r="C133" s="75" t="str">
        <f>VLOOKUP($F133,Refs!$A$1:$F$32,3,FALSE)</f>
        <v>Y59</v>
      </c>
      <c r="D133" t="s">
        <v>175</v>
      </c>
      <c r="E133" t="s">
        <v>130</v>
      </c>
      <c r="F133" t="s">
        <v>67</v>
      </c>
      <c r="G133" t="s">
        <v>208</v>
      </c>
      <c r="H133" t="s">
        <v>196</v>
      </c>
      <c r="I133">
        <v>242</v>
      </c>
    </row>
    <row r="134" spans="1:9" x14ac:dyDescent="0.35">
      <c r="A134" s="75">
        <f t="shared" ref="A134:A197" si="8">IF(G134="Mon",B134-6,IF(G134="Tue",B134-5,IF(G134="Wed",B134-4,IF(G134="Thu",B134-3,IF(G134="Fri",B134-2,IF(G134="Sat",B134-1,IF(G134="Sun",B134,"")))))))</f>
        <v>46045</v>
      </c>
      <c r="B134" s="75">
        <f t="shared" ref="B134:B197" si="9">DATEVALUE(RIGHT(D134, 11))</f>
        <v>46047</v>
      </c>
      <c r="C134" s="75" t="str">
        <f>VLOOKUP($F134,Refs!$A$1:$F$32,3,FALSE)</f>
        <v>Y59</v>
      </c>
      <c r="D134" t="s">
        <v>175</v>
      </c>
      <c r="E134" t="s">
        <v>130</v>
      </c>
      <c r="F134" t="s">
        <v>67</v>
      </c>
      <c r="G134" t="s">
        <v>208</v>
      </c>
      <c r="H134" t="s">
        <v>197</v>
      </c>
      <c r="I134">
        <v>323</v>
      </c>
    </row>
    <row r="135" spans="1:9" x14ac:dyDescent="0.35">
      <c r="A135" s="75">
        <f t="shared" si="8"/>
        <v>46045</v>
      </c>
      <c r="B135" s="75">
        <f t="shared" si="9"/>
        <v>46047</v>
      </c>
      <c r="C135" s="75" t="str">
        <f>VLOOKUP($F135,Refs!$A$1:$F$32,3,FALSE)</f>
        <v>Y59</v>
      </c>
      <c r="D135" t="s">
        <v>175</v>
      </c>
      <c r="E135" t="s">
        <v>130</v>
      </c>
      <c r="F135" t="s">
        <v>67</v>
      </c>
      <c r="G135" t="s">
        <v>208</v>
      </c>
      <c r="H135" t="s">
        <v>198</v>
      </c>
      <c r="I135">
        <v>570</v>
      </c>
    </row>
    <row r="136" spans="1:9" x14ac:dyDescent="0.35">
      <c r="A136" s="75">
        <f t="shared" si="8"/>
        <v>46045</v>
      </c>
      <c r="B136" s="75">
        <f t="shared" si="9"/>
        <v>46047</v>
      </c>
      <c r="C136" s="75" t="str">
        <f>VLOOKUP($F136,Refs!$A$1:$F$32,3,FALSE)</f>
        <v>Y59</v>
      </c>
      <c r="D136" t="s">
        <v>175</v>
      </c>
      <c r="E136" t="s">
        <v>130</v>
      </c>
      <c r="F136" t="s">
        <v>67</v>
      </c>
      <c r="G136" t="s">
        <v>208</v>
      </c>
      <c r="H136" t="s">
        <v>199</v>
      </c>
      <c r="I136">
        <v>197</v>
      </c>
    </row>
    <row r="137" spans="1:9" x14ac:dyDescent="0.35">
      <c r="A137" s="75">
        <f t="shared" si="8"/>
        <v>46045</v>
      </c>
      <c r="B137" s="75">
        <f t="shared" si="9"/>
        <v>46047</v>
      </c>
      <c r="C137" s="75" t="str">
        <f>VLOOKUP($F137,Refs!$A$1:$F$32,3,FALSE)</f>
        <v>Y59</v>
      </c>
      <c r="D137" t="s">
        <v>175</v>
      </c>
      <c r="E137" t="s">
        <v>130</v>
      </c>
      <c r="F137" t="s">
        <v>67</v>
      </c>
      <c r="G137" t="s">
        <v>208</v>
      </c>
      <c r="H137" t="s">
        <v>200</v>
      </c>
      <c r="I137">
        <v>283</v>
      </c>
    </row>
    <row r="138" spans="1:9" x14ac:dyDescent="0.35">
      <c r="A138" s="75">
        <f t="shared" si="8"/>
        <v>46045</v>
      </c>
      <c r="B138" s="75">
        <f t="shared" si="9"/>
        <v>46047</v>
      </c>
      <c r="C138" s="75" t="str">
        <f>VLOOKUP($F138,Refs!$A$1:$F$32,3,FALSE)</f>
        <v>Y59</v>
      </c>
      <c r="D138" t="s">
        <v>175</v>
      </c>
      <c r="E138" t="s">
        <v>130</v>
      </c>
      <c r="F138" t="s">
        <v>67</v>
      </c>
      <c r="G138" t="s">
        <v>208</v>
      </c>
      <c r="H138" t="s">
        <v>201</v>
      </c>
      <c r="I138">
        <v>60</v>
      </c>
    </row>
    <row r="139" spans="1:9" x14ac:dyDescent="0.35">
      <c r="A139" s="75">
        <f t="shared" si="8"/>
        <v>46045</v>
      </c>
      <c r="B139" s="75">
        <f t="shared" si="9"/>
        <v>46047</v>
      </c>
      <c r="C139" s="75" t="str">
        <f>VLOOKUP($F139,Refs!$A$1:$F$32,3,FALSE)</f>
        <v>Y59</v>
      </c>
      <c r="D139" t="s">
        <v>175</v>
      </c>
      <c r="E139" t="s">
        <v>130</v>
      </c>
      <c r="F139" t="s">
        <v>67</v>
      </c>
      <c r="G139" t="s">
        <v>208</v>
      </c>
      <c r="H139" t="s">
        <v>202</v>
      </c>
      <c r="I139">
        <v>42</v>
      </c>
    </row>
    <row r="140" spans="1:9" x14ac:dyDescent="0.35">
      <c r="A140" s="75">
        <f t="shared" si="8"/>
        <v>46045</v>
      </c>
      <c r="B140" s="75">
        <f t="shared" si="9"/>
        <v>46047</v>
      </c>
      <c r="C140" s="75" t="str">
        <f>VLOOKUP($F140,Refs!$A$1:$F$32,3,FALSE)</f>
        <v>Y59</v>
      </c>
      <c r="D140" t="s">
        <v>175</v>
      </c>
      <c r="E140" t="s">
        <v>130</v>
      </c>
      <c r="F140" t="s">
        <v>67</v>
      </c>
      <c r="G140" t="s">
        <v>208</v>
      </c>
      <c r="H140" t="s">
        <v>203</v>
      </c>
      <c r="I140">
        <v>0</v>
      </c>
    </row>
    <row r="141" spans="1:9" x14ac:dyDescent="0.35">
      <c r="A141" s="75">
        <f t="shared" si="8"/>
        <v>46045</v>
      </c>
      <c r="B141" s="75">
        <f t="shared" si="9"/>
        <v>46047</v>
      </c>
      <c r="C141" s="75" t="str">
        <f>VLOOKUP($F141,Refs!$A$1:$F$32,3,FALSE)</f>
        <v>Y59</v>
      </c>
      <c r="D141" t="s">
        <v>175</v>
      </c>
      <c r="E141" t="s">
        <v>130</v>
      </c>
      <c r="F141" t="s">
        <v>67</v>
      </c>
      <c r="G141" t="s">
        <v>208</v>
      </c>
      <c r="H141" t="s">
        <v>204</v>
      </c>
      <c r="I141">
        <v>49</v>
      </c>
    </row>
    <row r="142" spans="1:9" x14ac:dyDescent="0.35">
      <c r="A142" s="75">
        <f t="shared" si="8"/>
        <v>46046</v>
      </c>
      <c r="B142" s="75">
        <f t="shared" si="9"/>
        <v>46047</v>
      </c>
      <c r="C142" s="75" t="str">
        <f>VLOOKUP($F142,Refs!$A$1:$F$32,3,FALSE)</f>
        <v>Y59</v>
      </c>
      <c r="D142" t="s">
        <v>175</v>
      </c>
      <c r="E142" t="s">
        <v>130</v>
      </c>
      <c r="F142" t="s">
        <v>67</v>
      </c>
      <c r="G142" t="s">
        <v>209</v>
      </c>
      <c r="H142" t="s">
        <v>177</v>
      </c>
      <c r="I142">
        <v>2804</v>
      </c>
    </row>
    <row r="143" spans="1:9" x14ac:dyDescent="0.35">
      <c r="A143" s="75">
        <f t="shared" si="8"/>
        <v>46046</v>
      </c>
      <c r="B143" s="75">
        <f t="shared" si="9"/>
        <v>46047</v>
      </c>
      <c r="C143" s="75" t="str">
        <f>VLOOKUP($F143,Refs!$A$1:$F$32,3,FALSE)</f>
        <v>Y59</v>
      </c>
      <c r="D143" t="s">
        <v>175</v>
      </c>
      <c r="E143" t="s">
        <v>130</v>
      </c>
      <c r="F143" t="s">
        <v>67</v>
      </c>
      <c r="G143" t="s">
        <v>209</v>
      </c>
      <c r="H143" t="s">
        <v>178</v>
      </c>
      <c r="I143">
        <v>2457</v>
      </c>
    </row>
    <row r="144" spans="1:9" x14ac:dyDescent="0.35">
      <c r="A144" s="75">
        <f t="shared" si="8"/>
        <v>46046</v>
      </c>
      <c r="B144" s="75">
        <f t="shared" si="9"/>
        <v>46047</v>
      </c>
      <c r="C144" s="75" t="str">
        <f>VLOOKUP($F144,Refs!$A$1:$F$32,3,FALSE)</f>
        <v>Y59</v>
      </c>
      <c r="D144" t="s">
        <v>175</v>
      </c>
      <c r="E144" t="s">
        <v>130</v>
      </c>
      <c r="F144" t="s">
        <v>67</v>
      </c>
      <c r="G144" t="s">
        <v>209</v>
      </c>
      <c r="H144" t="s">
        <v>179</v>
      </c>
      <c r="I144">
        <v>705</v>
      </c>
    </row>
    <row r="145" spans="1:9" x14ac:dyDescent="0.35">
      <c r="A145" s="75">
        <f t="shared" si="8"/>
        <v>46046</v>
      </c>
      <c r="B145" s="75">
        <f t="shared" si="9"/>
        <v>46047</v>
      </c>
      <c r="C145" s="75" t="str">
        <f>VLOOKUP($F145,Refs!$A$1:$F$32,3,FALSE)</f>
        <v>Y59</v>
      </c>
      <c r="D145" t="s">
        <v>175</v>
      </c>
      <c r="E145" t="s">
        <v>130</v>
      </c>
      <c r="F145" t="s">
        <v>67</v>
      </c>
      <c r="G145" t="s">
        <v>209</v>
      </c>
      <c r="H145" t="s">
        <v>180</v>
      </c>
      <c r="I145">
        <v>347</v>
      </c>
    </row>
    <row r="146" spans="1:9" x14ac:dyDescent="0.35">
      <c r="A146" s="75">
        <f t="shared" si="8"/>
        <v>46046</v>
      </c>
      <c r="B146" s="75">
        <f t="shared" si="9"/>
        <v>46047</v>
      </c>
      <c r="C146" s="75" t="str">
        <f>VLOOKUP($F146,Refs!$A$1:$F$32,3,FALSE)</f>
        <v>Y59</v>
      </c>
      <c r="D146" t="s">
        <v>175</v>
      </c>
      <c r="E146" t="s">
        <v>130</v>
      </c>
      <c r="F146" t="s">
        <v>67</v>
      </c>
      <c r="G146" t="s">
        <v>209</v>
      </c>
      <c r="H146" t="s">
        <v>181</v>
      </c>
      <c r="I146">
        <v>773829</v>
      </c>
    </row>
    <row r="147" spans="1:9" x14ac:dyDescent="0.35">
      <c r="A147" s="75">
        <f t="shared" si="8"/>
        <v>46046</v>
      </c>
      <c r="B147" s="75">
        <f t="shared" si="9"/>
        <v>46047</v>
      </c>
      <c r="C147" s="75" t="str">
        <f>VLOOKUP($F147,Refs!$A$1:$F$32,3,FALSE)</f>
        <v>Y59</v>
      </c>
      <c r="D147" t="s">
        <v>175</v>
      </c>
      <c r="E147" t="s">
        <v>130</v>
      </c>
      <c r="F147" t="s">
        <v>67</v>
      </c>
      <c r="G147" t="s">
        <v>209</v>
      </c>
      <c r="H147" t="s">
        <v>182</v>
      </c>
      <c r="I147">
        <v>713</v>
      </c>
    </row>
    <row r="148" spans="1:9" x14ac:dyDescent="0.35">
      <c r="A148" s="75">
        <f t="shared" si="8"/>
        <v>46046</v>
      </c>
      <c r="B148" s="75">
        <f t="shared" si="9"/>
        <v>46047</v>
      </c>
      <c r="C148" s="75" t="str">
        <f>VLOOKUP($F148,Refs!$A$1:$F$32,3,FALSE)</f>
        <v>Y59</v>
      </c>
      <c r="D148" t="s">
        <v>175</v>
      </c>
      <c r="E148" t="s">
        <v>130</v>
      </c>
      <c r="F148" t="s">
        <v>67</v>
      </c>
      <c r="G148" t="s">
        <v>209</v>
      </c>
      <c r="H148" t="s">
        <v>183</v>
      </c>
      <c r="I148">
        <v>800</v>
      </c>
    </row>
    <row r="149" spans="1:9" x14ac:dyDescent="0.35">
      <c r="A149" s="75">
        <f t="shared" si="8"/>
        <v>46046</v>
      </c>
      <c r="B149" s="75">
        <f t="shared" si="9"/>
        <v>46047</v>
      </c>
      <c r="C149" s="75" t="str">
        <f>VLOOKUP($F149,Refs!$A$1:$F$32,3,FALSE)</f>
        <v>Y59</v>
      </c>
      <c r="D149" t="s">
        <v>175</v>
      </c>
      <c r="E149" t="s">
        <v>130</v>
      </c>
      <c r="F149" t="s">
        <v>67</v>
      </c>
      <c r="G149" t="s">
        <v>209</v>
      </c>
      <c r="H149" t="s">
        <v>184</v>
      </c>
      <c r="I149">
        <v>2326</v>
      </c>
    </row>
    <row r="150" spans="1:9" x14ac:dyDescent="0.35">
      <c r="A150" s="75">
        <f t="shared" si="8"/>
        <v>46046</v>
      </c>
      <c r="B150" s="75">
        <f t="shared" si="9"/>
        <v>46047</v>
      </c>
      <c r="C150" s="75" t="str">
        <f>VLOOKUP($F150,Refs!$A$1:$F$32,3,FALSE)</f>
        <v>Y59</v>
      </c>
      <c r="D150" t="s">
        <v>175</v>
      </c>
      <c r="E150" t="s">
        <v>130</v>
      </c>
      <c r="F150" t="s">
        <v>67</v>
      </c>
      <c r="G150" t="s">
        <v>209</v>
      </c>
      <c r="H150" t="s">
        <v>185</v>
      </c>
      <c r="I150">
        <v>1560</v>
      </c>
    </row>
    <row r="151" spans="1:9" x14ac:dyDescent="0.35">
      <c r="A151" s="75">
        <f t="shared" si="8"/>
        <v>46046</v>
      </c>
      <c r="B151" s="75">
        <f t="shared" si="9"/>
        <v>46047</v>
      </c>
      <c r="C151" s="75" t="str">
        <f>VLOOKUP($F151,Refs!$A$1:$F$32,3,FALSE)</f>
        <v>Y59</v>
      </c>
      <c r="D151" t="s">
        <v>175</v>
      </c>
      <c r="E151" t="s">
        <v>130</v>
      </c>
      <c r="F151" t="s">
        <v>67</v>
      </c>
      <c r="G151" t="s">
        <v>209</v>
      </c>
      <c r="H151" t="s">
        <v>186</v>
      </c>
      <c r="I151">
        <v>345</v>
      </c>
    </row>
    <row r="152" spans="1:9" x14ac:dyDescent="0.35">
      <c r="A152" s="75">
        <f t="shared" si="8"/>
        <v>46046</v>
      </c>
      <c r="B152" s="75">
        <f t="shared" si="9"/>
        <v>46047</v>
      </c>
      <c r="C152" s="75" t="str">
        <f>VLOOKUP($F152,Refs!$A$1:$F$32,3,FALSE)</f>
        <v>Y59</v>
      </c>
      <c r="D152" t="s">
        <v>175</v>
      </c>
      <c r="E152" t="s">
        <v>130</v>
      </c>
      <c r="F152" t="s">
        <v>67</v>
      </c>
      <c r="G152" t="s">
        <v>209</v>
      </c>
      <c r="H152" t="s">
        <v>187</v>
      </c>
      <c r="I152">
        <v>59</v>
      </c>
    </row>
    <row r="153" spans="1:9" x14ac:dyDescent="0.35">
      <c r="A153" s="75">
        <f t="shared" si="8"/>
        <v>46046</v>
      </c>
      <c r="B153" s="75">
        <f t="shared" si="9"/>
        <v>46047</v>
      </c>
      <c r="C153" s="75" t="str">
        <f>VLOOKUP($F153,Refs!$A$1:$F$32,3,FALSE)</f>
        <v>Y59</v>
      </c>
      <c r="D153" t="s">
        <v>175</v>
      </c>
      <c r="E153" t="s">
        <v>130</v>
      </c>
      <c r="F153" t="s">
        <v>67</v>
      </c>
      <c r="G153" t="s">
        <v>209</v>
      </c>
      <c r="H153" t="s">
        <v>188</v>
      </c>
      <c r="I153">
        <v>235</v>
      </c>
    </row>
    <row r="154" spans="1:9" x14ac:dyDescent="0.35">
      <c r="A154" s="75">
        <f t="shared" si="8"/>
        <v>46046</v>
      </c>
      <c r="B154" s="75">
        <f t="shared" si="9"/>
        <v>46047</v>
      </c>
      <c r="C154" s="75" t="str">
        <f>VLOOKUP($F154,Refs!$A$1:$F$32,3,FALSE)</f>
        <v>Y59</v>
      </c>
      <c r="D154" t="s">
        <v>175</v>
      </c>
      <c r="E154" t="s">
        <v>130</v>
      </c>
      <c r="F154" t="s">
        <v>67</v>
      </c>
      <c r="G154" t="s">
        <v>209</v>
      </c>
      <c r="H154" t="s">
        <v>189</v>
      </c>
      <c r="I154">
        <v>287</v>
      </c>
    </row>
    <row r="155" spans="1:9" x14ac:dyDescent="0.35">
      <c r="A155" s="75">
        <f t="shared" si="8"/>
        <v>46046</v>
      </c>
      <c r="B155" s="75">
        <f t="shared" si="9"/>
        <v>46047</v>
      </c>
      <c r="C155" s="75" t="str">
        <f>VLOOKUP($F155,Refs!$A$1:$F$32,3,FALSE)</f>
        <v>Y59</v>
      </c>
      <c r="D155" t="s">
        <v>175</v>
      </c>
      <c r="E155" t="s">
        <v>130</v>
      </c>
      <c r="F155" t="s">
        <v>67</v>
      </c>
      <c r="G155" t="s">
        <v>209</v>
      </c>
      <c r="H155" t="s">
        <v>190</v>
      </c>
      <c r="I155">
        <v>153</v>
      </c>
    </row>
    <row r="156" spans="1:9" x14ac:dyDescent="0.35">
      <c r="A156" s="75">
        <f t="shared" si="8"/>
        <v>46046</v>
      </c>
      <c r="B156" s="75">
        <f t="shared" si="9"/>
        <v>46047</v>
      </c>
      <c r="C156" s="75" t="str">
        <f>VLOOKUP($F156,Refs!$A$1:$F$32,3,FALSE)</f>
        <v>Y59</v>
      </c>
      <c r="D156" t="s">
        <v>175</v>
      </c>
      <c r="E156" t="s">
        <v>130</v>
      </c>
      <c r="F156" t="s">
        <v>67</v>
      </c>
      <c r="G156" t="s">
        <v>209</v>
      </c>
      <c r="H156" t="s">
        <v>191</v>
      </c>
      <c r="I156">
        <v>9</v>
      </c>
    </row>
    <row r="157" spans="1:9" x14ac:dyDescent="0.35">
      <c r="A157" s="75">
        <f t="shared" si="8"/>
        <v>46046</v>
      </c>
      <c r="B157" s="75">
        <f t="shared" si="9"/>
        <v>46047</v>
      </c>
      <c r="C157" s="75" t="str">
        <f>VLOOKUP($F157,Refs!$A$1:$F$32,3,FALSE)</f>
        <v>Y59</v>
      </c>
      <c r="D157" t="s">
        <v>175</v>
      </c>
      <c r="E157" t="s">
        <v>130</v>
      </c>
      <c r="F157" t="s">
        <v>67</v>
      </c>
      <c r="G157" t="s">
        <v>209</v>
      </c>
      <c r="H157" t="s">
        <v>192</v>
      </c>
      <c r="I157">
        <v>129</v>
      </c>
    </row>
    <row r="158" spans="1:9" x14ac:dyDescent="0.35">
      <c r="A158" s="75">
        <f t="shared" si="8"/>
        <v>46046</v>
      </c>
      <c r="B158" s="75">
        <f t="shared" si="9"/>
        <v>46047</v>
      </c>
      <c r="C158" s="75" t="str">
        <f>VLOOKUP($F158,Refs!$A$1:$F$32,3,FALSE)</f>
        <v>Y59</v>
      </c>
      <c r="D158" t="s">
        <v>175</v>
      </c>
      <c r="E158" t="s">
        <v>130</v>
      </c>
      <c r="F158" t="s">
        <v>67</v>
      </c>
      <c r="G158" t="s">
        <v>209</v>
      </c>
      <c r="H158" t="s">
        <v>193</v>
      </c>
      <c r="I158">
        <v>10</v>
      </c>
    </row>
    <row r="159" spans="1:9" x14ac:dyDescent="0.35">
      <c r="A159" s="75">
        <f t="shared" si="8"/>
        <v>46046</v>
      </c>
      <c r="B159" s="75">
        <f t="shared" si="9"/>
        <v>46047</v>
      </c>
      <c r="C159" s="75" t="str">
        <f>VLOOKUP($F159,Refs!$A$1:$F$32,3,FALSE)</f>
        <v>Y59</v>
      </c>
      <c r="D159" t="s">
        <v>175</v>
      </c>
      <c r="E159" t="s">
        <v>130</v>
      </c>
      <c r="F159" t="s">
        <v>67</v>
      </c>
      <c r="G159" t="s">
        <v>209</v>
      </c>
      <c r="H159" t="s">
        <v>194</v>
      </c>
      <c r="I159">
        <v>124</v>
      </c>
    </row>
    <row r="160" spans="1:9" x14ac:dyDescent="0.35">
      <c r="A160" s="75">
        <f t="shared" si="8"/>
        <v>46046</v>
      </c>
      <c r="B160" s="75">
        <f t="shared" si="9"/>
        <v>46047</v>
      </c>
      <c r="C160" s="75" t="str">
        <f>VLOOKUP($F160,Refs!$A$1:$F$32,3,FALSE)</f>
        <v>Y59</v>
      </c>
      <c r="D160" t="s">
        <v>175</v>
      </c>
      <c r="E160" t="s">
        <v>130</v>
      </c>
      <c r="F160" t="s">
        <v>67</v>
      </c>
      <c r="G160" t="s">
        <v>209</v>
      </c>
      <c r="H160" t="s">
        <v>195</v>
      </c>
      <c r="I160">
        <v>8</v>
      </c>
    </row>
    <row r="161" spans="1:9" x14ac:dyDescent="0.35">
      <c r="A161" s="75">
        <f t="shared" si="8"/>
        <v>46046</v>
      </c>
      <c r="B161" s="75">
        <f t="shared" si="9"/>
        <v>46047</v>
      </c>
      <c r="C161" s="75" t="str">
        <f>VLOOKUP($F161,Refs!$A$1:$F$32,3,FALSE)</f>
        <v>Y59</v>
      </c>
      <c r="D161" t="s">
        <v>175</v>
      </c>
      <c r="E161" t="s">
        <v>130</v>
      </c>
      <c r="F161" t="s">
        <v>67</v>
      </c>
      <c r="G161" t="s">
        <v>209</v>
      </c>
      <c r="H161" t="s">
        <v>196</v>
      </c>
      <c r="I161">
        <v>558</v>
      </c>
    </row>
    <row r="162" spans="1:9" x14ac:dyDescent="0.35">
      <c r="A162" s="75">
        <f t="shared" si="8"/>
        <v>46046</v>
      </c>
      <c r="B162" s="75">
        <f t="shared" si="9"/>
        <v>46047</v>
      </c>
      <c r="C162" s="75" t="str">
        <f>VLOOKUP($F162,Refs!$A$1:$F$32,3,FALSE)</f>
        <v>Y59</v>
      </c>
      <c r="D162" t="s">
        <v>175</v>
      </c>
      <c r="E162" t="s">
        <v>130</v>
      </c>
      <c r="F162" t="s">
        <v>67</v>
      </c>
      <c r="G162" t="s">
        <v>209</v>
      </c>
      <c r="H162" t="s">
        <v>197</v>
      </c>
      <c r="I162">
        <v>353</v>
      </c>
    </row>
    <row r="163" spans="1:9" x14ac:dyDescent="0.35">
      <c r="A163" s="75">
        <f t="shared" si="8"/>
        <v>46046</v>
      </c>
      <c r="B163" s="75">
        <f t="shared" si="9"/>
        <v>46047</v>
      </c>
      <c r="C163" s="75" t="str">
        <f>VLOOKUP($F163,Refs!$A$1:$F$32,3,FALSE)</f>
        <v>Y59</v>
      </c>
      <c r="D163" t="s">
        <v>175</v>
      </c>
      <c r="E163" t="s">
        <v>130</v>
      </c>
      <c r="F163" t="s">
        <v>67</v>
      </c>
      <c r="G163" t="s">
        <v>209</v>
      </c>
      <c r="H163" t="s">
        <v>198</v>
      </c>
      <c r="I163">
        <v>613</v>
      </c>
    </row>
    <row r="164" spans="1:9" x14ac:dyDescent="0.35">
      <c r="A164" s="75">
        <f t="shared" si="8"/>
        <v>46046</v>
      </c>
      <c r="B164" s="75">
        <f t="shared" si="9"/>
        <v>46047</v>
      </c>
      <c r="C164" s="75" t="str">
        <f>VLOOKUP($F164,Refs!$A$1:$F$32,3,FALSE)</f>
        <v>Y59</v>
      </c>
      <c r="D164" t="s">
        <v>175</v>
      </c>
      <c r="E164" t="s">
        <v>130</v>
      </c>
      <c r="F164" t="s">
        <v>67</v>
      </c>
      <c r="G164" t="s">
        <v>209</v>
      </c>
      <c r="H164" t="s">
        <v>199</v>
      </c>
      <c r="I164">
        <v>2</v>
      </c>
    </row>
    <row r="165" spans="1:9" x14ac:dyDescent="0.35">
      <c r="A165" s="75">
        <f t="shared" si="8"/>
        <v>46046</v>
      </c>
      <c r="B165" s="75">
        <f t="shared" si="9"/>
        <v>46047</v>
      </c>
      <c r="C165" s="75" t="str">
        <f>VLOOKUP($F165,Refs!$A$1:$F$32,3,FALSE)</f>
        <v>Y59</v>
      </c>
      <c r="D165" t="s">
        <v>175</v>
      </c>
      <c r="E165" t="s">
        <v>130</v>
      </c>
      <c r="F165" t="s">
        <v>67</v>
      </c>
      <c r="G165" t="s">
        <v>209</v>
      </c>
      <c r="H165" t="s">
        <v>200</v>
      </c>
      <c r="I165">
        <v>876</v>
      </c>
    </row>
    <row r="166" spans="1:9" x14ac:dyDescent="0.35">
      <c r="A166" s="75">
        <f t="shared" si="8"/>
        <v>46046</v>
      </c>
      <c r="B166" s="75">
        <f t="shared" si="9"/>
        <v>46047</v>
      </c>
      <c r="C166" s="75" t="str">
        <f>VLOOKUP($F166,Refs!$A$1:$F$32,3,FALSE)</f>
        <v>Y59</v>
      </c>
      <c r="D166" t="s">
        <v>175</v>
      </c>
      <c r="E166" t="s">
        <v>130</v>
      </c>
      <c r="F166" t="s">
        <v>67</v>
      </c>
      <c r="G166" t="s">
        <v>209</v>
      </c>
      <c r="H166" t="s">
        <v>201</v>
      </c>
      <c r="I166">
        <v>110</v>
      </c>
    </row>
    <row r="167" spans="1:9" x14ac:dyDescent="0.35">
      <c r="A167" s="75">
        <f t="shared" si="8"/>
        <v>46046</v>
      </c>
      <c r="B167" s="75">
        <f t="shared" si="9"/>
        <v>46047</v>
      </c>
      <c r="C167" s="75" t="str">
        <f>VLOOKUP($F167,Refs!$A$1:$F$32,3,FALSE)</f>
        <v>Y59</v>
      </c>
      <c r="D167" t="s">
        <v>175</v>
      </c>
      <c r="E167" t="s">
        <v>130</v>
      </c>
      <c r="F167" t="s">
        <v>67</v>
      </c>
      <c r="G167" t="s">
        <v>209</v>
      </c>
      <c r="H167" t="s">
        <v>202</v>
      </c>
      <c r="I167">
        <v>66</v>
      </c>
    </row>
    <row r="168" spans="1:9" x14ac:dyDescent="0.35">
      <c r="A168" s="75">
        <f t="shared" si="8"/>
        <v>46046</v>
      </c>
      <c r="B168" s="75">
        <f t="shared" si="9"/>
        <v>46047</v>
      </c>
      <c r="C168" s="75" t="str">
        <f>VLOOKUP($F168,Refs!$A$1:$F$32,3,FALSE)</f>
        <v>Y59</v>
      </c>
      <c r="D168" t="s">
        <v>175</v>
      </c>
      <c r="E168" t="s">
        <v>130</v>
      </c>
      <c r="F168" t="s">
        <v>67</v>
      </c>
      <c r="G168" t="s">
        <v>209</v>
      </c>
      <c r="H168" t="s">
        <v>203</v>
      </c>
      <c r="I168">
        <v>0</v>
      </c>
    </row>
    <row r="169" spans="1:9" x14ac:dyDescent="0.35">
      <c r="A169" s="75">
        <f t="shared" si="8"/>
        <v>46046</v>
      </c>
      <c r="B169" s="75">
        <f t="shared" si="9"/>
        <v>46047</v>
      </c>
      <c r="C169" s="75" t="str">
        <f>VLOOKUP($F169,Refs!$A$1:$F$32,3,FALSE)</f>
        <v>Y59</v>
      </c>
      <c r="D169" t="s">
        <v>175</v>
      </c>
      <c r="E169" t="s">
        <v>130</v>
      </c>
      <c r="F169" t="s">
        <v>67</v>
      </c>
      <c r="G169" t="s">
        <v>209</v>
      </c>
      <c r="H169" t="s">
        <v>204</v>
      </c>
      <c r="I169">
        <v>60</v>
      </c>
    </row>
    <row r="170" spans="1:9" x14ac:dyDescent="0.35">
      <c r="A170" s="75">
        <f t="shared" si="8"/>
        <v>46047</v>
      </c>
      <c r="B170" s="75">
        <f t="shared" si="9"/>
        <v>46047</v>
      </c>
      <c r="C170" s="75" t="str">
        <f>VLOOKUP($F170,Refs!$A$1:$F$32,3,FALSE)</f>
        <v>Y59</v>
      </c>
      <c r="D170" t="s">
        <v>175</v>
      </c>
      <c r="E170" t="s">
        <v>130</v>
      </c>
      <c r="F170" t="s">
        <v>67</v>
      </c>
      <c r="G170" t="s">
        <v>210</v>
      </c>
      <c r="H170" t="s">
        <v>177</v>
      </c>
      <c r="I170">
        <v>2608</v>
      </c>
    </row>
    <row r="171" spans="1:9" x14ac:dyDescent="0.35">
      <c r="A171" s="75">
        <f t="shared" si="8"/>
        <v>46047</v>
      </c>
      <c r="B171" s="75">
        <f t="shared" si="9"/>
        <v>46047</v>
      </c>
      <c r="C171" s="75" t="str">
        <f>VLOOKUP($F171,Refs!$A$1:$F$32,3,FALSE)</f>
        <v>Y59</v>
      </c>
      <c r="D171" t="s">
        <v>175</v>
      </c>
      <c r="E171" t="s">
        <v>130</v>
      </c>
      <c r="F171" t="s">
        <v>67</v>
      </c>
      <c r="G171" t="s">
        <v>210</v>
      </c>
      <c r="H171" t="s">
        <v>178</v>
      </c>
      <c r="I171">
        <v>2329</v>
      </c>
    </row>
    <row r="172" spans="1:9" x14ac:dyDescent="0.35">
      <c r="A172" s="75">
        <f t="shared" si="8"/>
        <v>46047</v>
      </c>
      <c r="B172" s="75">
        <f t="shared" si="9"/>
        <v>46047</v>
      </c>
      <c r="C172" s="75" t="str">
        <f>VLOOKUP($F172,Refs!$A$1:$F$32,3,FALSE)</f>
        <v>Y59</v>
      </c>
      <c r="D172" t="s">
        <v>175</v>
      </c>
      <c r="E172" t="s">
        <v>130</v>
      </c>
      <c r="F172" t="s">
        <v>67</v>
      </c>
      <c r="G172" t="s">
        <v>210</v>
      </c>
      <c r="H172" t="s">
        <v>179</v>
      </c>
      <c r="I172">
        <v>707</v>
      </c>
    </row>
    <row r="173" spans="1:9" x14ac:dyDescent="0.35">
      <c r="A173" s="75">
        <f t="shared" si="8"/>
        <v>46047</v>
      </c>
      <c r="B173" s="75">
        <f t="shared" si="9"/>
        <v>46047</v>
      </c>
      <c r="C173" s="75" t="str">
        <f>VLOOKUP($F173,Refs!$A$1:$F$32,3,FALSE)</f>
        <v>Y59</v>
      </c>
      <c r="D173" t="s">
        <v>175</v>
      </c>
      <c r="E173" t="s">
        <v>130</v>
      </c>
      <c r="F173" t="s">
        <v>67</v>
      </c>
      <c r="G173" t="s">
        <v>210</v>
      </c>
      <c r="H173" t="s">
        <v>180</v>
      </c>
      <c r="I173">
        <v>279</v>
      </c>
    </row>
    <row r="174" spans="1:9" x14ac:dyDescent="0.35">
      <c r="A174" s="75">
        <f t="shared" si="8"/>
        <v>46047</v>
      </c>
      <c r="B174" s="75">
        <f t="shared" si="9"/>
        <v>46047</v>
      </c>
      <c r="C174" s="75" t="str">
        <f>VLOOKUP($F174,Refs!$A$1:$F$32,3,FALSE)</f>
        <v>Y59</v>
      </c>
      <c r="D174" t="s">
        <v>175</v>
      </c>
      <c r="E174" t="s">
        <v>130</v>
      </c>
      <c r="F174" t="s">
        <v>67</v>
      </c>
      <c r="G174" t="s">
        <v>210</v>
      </c>
      <c r="H174" t="s">
        <v>181</v>
      </c>
      <c r="I174">
        <v>638574</v>
      </c>
    </row>
    <row r="175" spans="1:9" x14ac:dyDescent="0.35">
      <c r="A175" s="75">
        <f t="shared" si="8"/>
        <v>46047</v>
      </c>
      <c r="B175" s="75">
        <f t="shared" si="9"/>
        <v>46047</v>
      </c>
      <c r="C175" s="75" t="str">
        <f>VLOOKUP($F175,Refs!$A$1:$F$32,3,FALSE)</f>
        <v>Y59</v>
      </c>
      <c r="D175" t="s">
        <v>175</v>
      </c>
      <c r="E175" t="s">
        <v>130</v>
      </c>
      <c r="F175" t="s">
        <v>67</v>
      </c>
      <c r="G175" t="s">
        <v>210</v>
      </c>
      <c r="H175" t="s">
        <v>182</v>
      </c>
      <c r="I175">
        <v>717</v>
      </c>
    </row>
    <row r="176" spans="1:9" x14ac:dyDescent="0.35">
      <c r="A176" s="75">
        <f t="shared" si="8"/>
        <v>46047</v>
      </c>
      <c r="B176" s="75">
        <f t="shared" si="9"/>
        <v>46047</v>
      </c>
      <c r="C176" s="75" t="str">
        <f>VLOOKUP($F176,Refs!$A$1:$F$32,3,FALSE)</f>
        <v>Y59</v>
      </c>
      <c r="D176" t="s">
        <v>175</v>
      </c>
      <c r="E176" t="s">
        <v>130</v>
      </c>
      <c r="F176" t="s">
        <v>67</v>
      </c>
      <c r="G176" t="s">
        <v>210</v>
      </c>
      <c r="H176" t="s">
        <v>183</v>
      </c>
      <c r="I176">
        <v>774</v>
      </c>
    </row>
    <row r="177" spans="1:9" x14ac:dyDescent="0.35">
      <c r="A177" s="75">
        <f t="shared" si="8"/>
        <v>46047</v>
      </c>
      <c r="B177" s="75">
        <f t="shared" si="9"/>
        <v>46047</v>
      </c>
      <c r="C177" s="75" t="str">
        <f>VLOOKUP($F177,Refs!$A$1:$F$32,3,FALSE)</f>
        <v>Y59</v>
      </c>
      <c r="D177" t="s">
        <v>175</v>
      </c>
      <c r="E177" t="s">
        <v>130</v>
      </c>
      <c r="F177" t="s">
        <v>67</v>
      </c>
      <c r="G177" t="s">
        <v>210</v>
      </c>
      <c r="H177" t="s">
        <v>184</v>
      </c>
      <c r="I177">
        <v>2204</v>
      </c>
    </row>
    <row r="178" spans="1:9" x14ac:dyDescent="0.35">
      <c r="A178" s="75">
        <f t="shared" si="8"/>
        <v>46047</v>
      </c>
      <c r="B178" s="75">
        <f t="shared" si="9"/>
        <v>46047</v>
      </c>
      <c r="C178" s="75" t="str">
        <f>VLOOKUP($F178,Refs!$A$1:$F$32,3,FALSE)</f>
        <v>Y59</v>
      </c>
      <c r="D178" t="s">
        <v>175</v>
      </c>
      <c r="E178" t="s">
        <v>130</v>
      </c>
      <c r="F178" t="s">
        <v>67</v>
      </c>
      <c r="G178" t="s">
        <v>210</v>
      </c>
      <c r="H178" t="s">
        <v>185</v>
      </c>
      <c r="I178">
        <v>1457</v>
      </c>
    </row>
    <row r="179" spans="1:9" x14ac:dyDescent="0.35">
      <c r="A179" s="75">
        <f t="shared" si="8"/>
        <v>46047</v>
      </c>
      <c r="B179" s="75">
        <f t="shared" si="9"/>
        <v>46047</v>
      </c>
      <c r="C179" s="75" t="str">
        <f>VLOOKUP($F179,Refs!$A$1:$F$32,3,FALSE)</f>
        <v>Y59</v>
      </c>
      <c r="D179" t="s">
        <v>175</v>
      </c>
      <c r="E179" t="s">
        <v>130</v>
      </c>
      <c r="F179" t="s">
        <v>67</v>
      </c>
      <c r="G179" t="s">
        <v>210</v>
      </c>
      <c r="H179" t="s">
        <v>186</v>
      </c>
      <c r="I179">
        <v>350</v>
      </c>
    </row>
    <row r="180" spans="1:9" x14ac:dyDescent="0.35">
      <c r="A180" s="75">
        <f t="shared" si="8"/>
        <v>46047</v>
      </c>
      <c r="B180" s="75">
        <f t="shared" si="9"/>
        <v>46047</v>
      </c>
      <c r="C180" s="75" t="str">
        <f>VLOOKUP($F180,Refs!$A$1:$F$32,3,FALSE)</f>
        <v>Y59</v>
      </c>
      <c r="D180" t="s">
        <v>175</v>
      </c>
      <c r="E180" t="s">
        <v>130</v>
      </c>
      <c r="F180" t="s">
        <v>67</v>
      </c>
      <c r="G180" t="s">
        <v>210</v>
      </c>
      <c r="H180" t="s">
        <v>187</v>
      </c>
      <c r="I180">
        <v>86</v>
      </c>
    </row>
    <row r="181" spans="1:9" x14ac:dyDescent="0.35">
      <c r="A181" s="75">
        <f t="shared" si="8"/>
        <v>46047</v>
      </c>
      <c r="B181" s="75">
        <f t="shared" si="9"/>
        <v>46047</v>
      </c>
      <c r="C181" s="75" t="str">
        <f>VLOOKUP($F181,Refs!$A$1:$F$32,3,FALSE)</f>
        <v>Y59</v>
      </c>
      <c r="D181" t="s">
        <v>175</v>
      </c>
      <c r="E181" t="s">
        <v>130</v>
      </c>
      <c r="F181" t="s">
        <v>67</v>
      </c>
      <c r="G181" t="s">
        <v>210</v>
      </c>
      <c r="H181" t="s">
        <v>188</v>
      </c>
      <c r="I181">
        <v>250</v>
      </c>
    </row>
    <row r="182" spans="1:9" x14ac:dyDescent="0.35">
      <c r="A182" s="75">
        <f t="shared" si="8"/>
        <v>46047</v>
      </c>
      <c r="B182" s="75">
        <f t="shared" si="9"/>
        <v>46047</v>
      </c>
      <c r="C182" s="75" t="str">
        <f>VLOOKUP($F182,Refs!$A$1:$F$32,3,FALSE)</f>
        <v>Y59</v>
      </c>
      <c r="D182" t="s">
        <v>175</v>
      </c>
      <c r="E182" t="s">
        <v>130</v>
      </c>
      <c r="F182" t="s">
        <v>67</v>
      </c>
      <c r="G182" t="s">
        <v>210</v>
      </c>
      <c r="H182" t="s">
        <v>189</v>
      </c>
      <c r="I182">
        <v>290</v>
      </c>
    </row>
    <row r="183" spans="1:9" x14ac:dyDescent="0.35">
      <c r="A183" s="75">
        <f t="shared" si="8"/>
        <v>46047</v>
      </c>
      <c r="B183" s="75">
        <f t="shared" si="9"/>
        <v>46047</v>
      </c>
      <c r="C183" s="75" t="str">
        <f>VLOOKUP($F183,Refs!$A$1:$F$32,3,FALSE)</f>
        <v>Y59</v>
      </c>
      <c r="D183" t="s">
        <v>175</v>
      </c>
      <c r="E183" t="s">
        <v>130</v>
      </c>
      <c r="F183" t="s">
        <v>67</v>
      </c>
      <c r="G183" t="s">
        <v>210</v>
      </c>
      <c r="H183" t="s">
        <v>190</v>
      </c>
      <c r="I183">
        <v>165</v>
      </c>
    </row>
    <row r="184" spans="1:9" x14ac:dyDescent="0.35">
      <c r="A184" s="75">
        <f t="shared" si="8"/>
        <v>46047</v>
      </c>
      <c r="B184" s="75">
        <f t="shared" si="9"/>
        <v>46047</v>
      </c>
      <c r="C184" s="75" t="str">
        <f>VLOOKUP($F184,Refs!$A$1:$F$32,3,FALSE)</f>
        <v>Y59</v>
      </c>
      <c r="D184" t="s">
        <v>175</v>
      </c>
      <c r="E184" t="s">
        <v>130</v>
      </c>
      <c r="F184" t="s">
        <v>67</v>
      </c>
      <c r="G184" t="s">
        <v>210</v>
      </c>
      <c r="H184" t="s">
        <v>191</v>
      </c>
      <c r="I184">
        <v>6</v>
      </c>
    </row>
    <row r="185" spans="1:9" x14ac:dyDescent="0.35">
      <c r="A185" s="75">
        <f t="shared" si="8"/>
        <v>46047</v>
      </c>
      <c r="B185" s="75">
        <f t="shared" si="9"/>
        <v>46047</v>
      </c>
      <c r="C185" s="75" t="str">
        <f>VLOOKUP($F185,Refs!$A$1:$F$32,3,FALSE)</f>
        <v>Y59</v>
      </c>
      <c r="D185" t="s">
        <v>175</v>
      </c>
      <c r="E185" t="s">
        <v>130</v>
      </c>
      <c r="F185" t="s">
        <v>67</v>
      </c>
      <c r="G185" t="s">
        <v>210</v>
      </c>
      <c r="H185" t="s">
        <v>192</v>
      </c>
      <c r="I185">
        <v>82</v>
      </c>
    </row>
    <row r="186" spans="1:9" x14ac:dyDescent="0.35">
      <c r="A186" s="75">
        <f t="shared" si="8"/>
        <v>46047</v>
      </c>
      <c r="B186" s="75">
        <f t="shared" si="9"/>
        <v>46047</v>
      </c>
      <c r="C186" s="75" t="str">
        <f>VLOOKUP($F186,Refs!$A$1:$F$32,3,FALSE)</f>
        <v>Y59</v>
      </c>
      <c r="D186" t="s">
        <v>175</v>
      </c>
      <c r="E186" t="s">
        <v>130</v>
      </c>
      <c r="F186" t="s">
        <v>67</v>
      </c>
      <c r="G186" t="s">
        <v>210</v>
      </c>
      <c r="H186" t="s">
        <v>193</v>
      </c>
      <c r="I186">
        <v>6</v>
      </c>
    </row>
    <row r="187" spans="1:9" x14ac:dyDescent="0.35">
      <c r="A187" s="75">
        <f t="shared" si="8"/>
        <v>46047</v>
      </c>
      <c r="B187" s="75">
        <f t="shared" si="9"/>
        <v>46047</v>
      </c>
      <c r="C187" s="75" t="str">
        <f>VLOOKUP($F187,Refs!$A$1:$F$32,3,FALSE)</f>
        <v>Y59</v>
      </c>
      <c r="D187" t="s">
        <v>175</v>
      </c>
      <c r="E187" t="s">
        <v>130</v>
      </c>
      <c r="F187" t="s">
        <v>67</v>
      </c>
      <c r="G187" t="s">
        <v>210</v>
      </c>
      <c r="H187" t="s">
        <v>194</v>
      </c>
      <c r="I187">
        <v>70</v>
      </c>
    </row>
    <row r="188" spans="1:9" x14ac:dyDescent="0.35">
      <c r="A188" s="75">
        <f t="shared" si="8"/>
        <v>46047</v>
      </c>
      <c r="B188" s="75">
        <f t="shared" si="9"/>
        <v>46047</v>
      </c>
      <c r="C188" s="75" t="str">
        <f>VLOOKUP($F188,Refs!$A$1:$F$32,3,FALSE)</f>
        <v>Y59</v>
      </c>
      <c r="D188" t="s">
        <v>175</v>
      </c>
      <c r="E188" t="s">
        <v>130</v>
      </c>
      <c r="F188" t="s">
        <v>67</v>
      </c>
      <c r="G188" t="s">
        <v>210</v>
      </c>
      <c r="H188" t="s">
        <v>195</v>
      </c>
      <c r="I188">
        <v>13</v>
      </c>
    </row>
    <row r="189" spans="1:9" x14ac:dyDescent="0.35">
      <c r="A189" s="75">
        <f t="shared" si="8"/>
        <v>46047</v>
      </c>
      <c r="B189" s="75">
        <f t="shared" si="9"/>
        <v>46047</v>
      </c>
      <c r="C189" s="75" t="str">
        <f>VLOOKUP($F189,Refs!$A$1:$F$32,3,FALSE)</f>
        <v>Y59</v>
      </c>
      <c r="D189" t="s">
        <v>175</v>
      </c>
      <c r="E189" t="s">
        <v>130</v>
      </c>
      <c r="F189" t="s">
        <v>67</v>
      </c>
      <c r="G189" t="s">
        <v>210</v>
      </c>
      <c r="H189" t="s">
        <v>196</v>
      </c>
      <c r="I189">
        <v>485</v>
      </c>
    </row>
    <row r="190" spans="1:9" x14ac:dyDescent="0.35">
      <c r="A190" s="75">
        <f t="shared" si="8"/>
        <v>46047</v>
      </c>
      <c r="B190" s="75">
        <f t="shared" si="9"/>
        <v>46047</v>
      </c>
      <c r="C190" s="75" t="str">
        <f>VLOOKUP($F190,Refs!$A$1:$F$32,3,FALSE)</f>
        <v>Y59</v>
      </c>
      <c r="D190" t="s">
        <v>175</v>
      </c>
      <c r="E190" t="s">
        <v>130</v>
      </c>
      <c r="F190" t="s">
        <v>67</v>
      </c>
      <c r="G190" t="s">
        <v>210</v>
      </c>
      <c r="H190" t="s">
        <v>197</v>
      </c>
      <c r="I190">
        <v>322</v>
      </c>
    </row>
    <row r="191" spans="1:9" x14ac:dyDescent="0.35">
      <c r="A191" s="75">
        <f t="shared" si="8"/>
        <v>46047</v>
      </c>
      <c r="B191" s="75">
        <f t="shared" si="9"/>
        <v>46047</v>
      </c>
      <c r="C191" s="75" t="str">
        <f>VLOOKUP($F191,Refs!$A$1:$F$32,3,FALSE)</f>
        <v>Y59</v>
      </c>
      <c r="D191" t="s">
        <v>175</v>
      </c>
      <c r="E191" t="s">
        <v>130</v>
      </c>
      <c r="F191" t="s">
        <v>67</v>
      </c>
      <c r="G191" t="s">
        <v>210</v>
      </c>
      <c r="H191" t="s">
        <v>198</v>
      </c>
      <c r="I191">
        <v>678</v>
      </c>
    </row>
    <row r="192" spans="1:9" x14ac:dyDescent="0.35">
      <c r="A192" s="75">
        <f t="shared" si="8"/>
        <v>46047</v>
      </c>
      <c r="B192" s="75">
        <f t="shared" si="9"/>
        <v>46047</v>
      </c>
      <c r="C192" s="75" t="str">
        <f>VLOOKUP($F192,Refs!$A$1:$F$32,3,FALSE)</f>
        <v>Y59</v>
      </c>
      <c r="D192" t="s">
        <v>175</v>
      </c>
      <c r="E192" t="s">
        <v>130</v>
      </c>
      <c r="F192" t="s">
        <v>67</v>
      </c>
      <c r="G192" t="s">
        <v>210</v>
      </c>
      <c r="H192" t="s">
        <v>199</v>
      </c>
      <c r="I192">
        <v>62</v>
      </c>
    </row>
    <row r="193" spans="1:9" x14ac:dyDescent="0.35">
      <c r="A193" s="75">
        <f t="shared" si="8"/>
        <v>46047</v>
      </c>
      <c r="B193" s="75">
        <f t="shared" si="9"/>
        <v>46047</v>
      </c>
      <c r="C193" s="75" t="str">
        <f>VLOOKUP($F193,Refs!$A$1:$F$32,3,FALSE)</f>
        <v>Y59</v>
      </c>
      <c r="D193" t="s">
        <v>175</v>
      </c>
      <c r="E193" t="s">
        <v>130</v>
      </c>
      <c r="F193" t="s">
        <v>67</v>
      </c>
      <c r="G193" t="s">
        <v>210</v>
      </c>
      <c r="H193" t="s">
        <v>200</v>
      </c>
      <c r="I193">
        <v>776</v>
      </c>
    </row>
    <row r="194" spans="1:9" x14ac:dyDescent="0.35">
      <c r="A194" s="75">
        <f t="shared" si="8"/>
        <v>46047</v>
      </c>
      <c r="B194" s="75">
        <f t="shared" si="9"/>
        <v>46047</v>
      </c>
      <c r="C194" s="75" t="str">
        <f>VLOOKUP($F194,Refs!$A$1:$F$32,3,FALSE)</f>
        <v>Y59</v>
      </c>
      <c r="D194" t="s">
        <v>175</v>
      </c>
      <c r="E194" t="s">
        <v>130</v>
      </c>
      <c r="F194" t="s">
        <v>67</v>
      </c>
      <c r="G194" t="s">
        <v>210</v>
      </c>
      <c r="H194" t="s">
        <v>201</v>
      </c>
      <c r="I194">
        <v>81</v>
      </c>
    </row>
    <row r="195" spans="1:9" x14ac:dyDescent="0.35">
      <c r="A195" s="75">
        <f t="shared" si="8"/>
        <v>46047</v>
      </c>
      <c r="B195" s="75">
        <f t="shared" si="9"/>
        <v>46047</v>
      </c>
      <c r="C195" s="75" t="str">
        <f>VLOOKUP($F195,Refs!$A$1:$F$32,3,FALSE)</f>
        <v>Y59</v>
      </c>
      <c r="D195" t="s">
        <v>175</v>
      </c>
      <c r="E195" t="s">
        <v>130</v>
      </c>
      <c r="F195" t="s">
        <v>67</v>
      </c>
      <c r="G195" t="s">
        <v>210</v>
      </c>
      <c r="H195" t="s">
        <v>202</v>
      </c>
      <c r="I195">
        <v>59</v>
      </c>
    </row>
    <row r="196" spans="1:9" x14ac:dyDescent="0.35">
      <c r="A196" s="75">
        <f t="shared" si="8"/>
        <v>46047</v>
      </c>
      <c r="B196" s="75">
        <f t="shared" si="9"/>
        <v>46047</v>
      </c>
      <c r="C196" s="75" t="str">
        <f>VLOOKUP($F196,Refs!$A$1:$F$32,3,FALSE)</f>
        <v>Y59</v>
      </c>
      <c r="D196" t="s">
        <v>175</v>
      </c>
      <c r="E196" t="s">
        <v>130</v>
      </c>
      <c r="F196" t="s">
        <v>67</v>
      </c>
      <c r="G196" t="s">
        <v>210</v>
      </c>
      <c r="H196" t="s">
        <v>203</v>
      </c>
      <c r="I196">
        <v>0</v>
      </c>
    </row>
    <row r="197" spans="1:9" x14ac:dyDescent="0.35">
      <c r="A197" s="75">
        <f t="shared" si="8"/>
        <v>46047</v>
      </c>
      <c r="B197" s="75">
        <f t="shared" si="9"/>
        <v>46047</v>
      </c>
      <c r="C197" s="75" t="str">
        <f>VLOOKUP($F197,Refs!$A$1:$F$32,3,FALSE)</f>
        <v>Y59</v>
      </c>
      <c r="D197" t="s">
        <v>175</v>
      </c>
      <c r="E197" t="s">
        <v>130</v>
      </c>
      <c r="F197" t="s">
        <v>67</v>
      </c>
      <c r="G197" t="s">
        <v>210</v>
      </c>
      <c r="H197" t="s">
        <v>204</v>
      </c>
      <c r="I197">
        <v>52</v>
      </c>
    </row>
    <row r="198" spans="1:9" x14ac:dyDescent="0.35">
      <c r="A198" s="75">
        <f t="shared" ref="A198:A261" si="10">IF(G198="Mon",B198-6,IF(G198="Tue",B198-5,IF(G198="Wed",B198-4,IF(G198="Thu",B198-3,IF(G198="Fri",B198-2,IF(G198="Sat",B198-1,IF(G198="Sun",B198,"")))))))</f>
        <v>46041</v>
      </c>
      <c r="B198" s="75">
        <f t="shared" ref="B198:B261" si="11">DATEVALUE(RIGHT(D198, 11))</f>
        <v>46047</v>
      </c>
      <c r="C198" s="75" t="str">
        <f>VLOOKUP($F198,Refs!$A$1:$F$32,3,FALSE)</f>
        <v>Y59</v>
      </c>
      <c r="D198" t="s">
        <v>175</v>
      </c>
      <c r="E198" t="s">
        <v>130</v>
      </c>
      <c r="F198" t="s">
        <v>65</v>
      </c>
      <c r="G198" t="s">
        <v>176</v>
      </c>
      <c r="H198" t="s">
        <v>177</v>
      </c>
      <c r="I198">
        <v>2687</v>
      </c>
    </row>
    <row r="199" spans="1:9" x14ac:dyDescent="0.35">
      <c r="A199" s="75">
        <f t="shared" si="10"/>
        <v>46041</v>
      </c>
      <c r="B199" s="75">
        <f t="shared" si="11"/>
        <v>46047</v>
      </c>
      <c r="C199" s="75" t="str">
        <f>VLOOKUP($F199,Refs!$A$1:$F$32,3,FALSE)</f>
        <v>Y59</v>
      </c>
      <c r="D199" t="s">
        <v>175</v>
      </c>
      <c r="E199" t="s">
        <v>130</v>
      </c>
      <c r="F199" t="s">
        <v>65</v>
      </c>
      <c r="G199" t="s">
        <v>176</v>
      </c>
      <c r="H199" t="s">
        <v>178</v>
      </c>
      <c r="I199">
        <v>2303</v>
      </c>
    </row>
    <row r="200" spans="1:9" x14ac:dyDescent="0.35">
      <c r="A200" s="75">
        <f t="shared" si="10"/>
        <v>46041</v>
      </c>
      <c r="B200" s="75">
        <f t="shared" si="11"/>
        <v>46047</v>
      </c>
      <c r="C200" s="75" t="str">
        <f>VLOOKUP($F200,Refs!$A$1:$F$32,3,FALSE)</f>
        <v>Y59</v>
      </c>
      <c r="D200" t="s">
        <v>175</v>
      </c>
      <c r="E200" t="s">
        <v>130</v>
      </c>
      <c r="F200" t="s">
        <v>65</v>
      </c>
      <c r="G200" t="s">
        <v>176</v>
      </c>
      <c r="H200" t="s">
        <v>179</v>
      </c>
      <c r="I200">
        <v>551</v>
      </c>
    </row>
    <row r="201" spans="1:9" x14ac:dyDescent="0.35">
      <c r="A201" s="75">
        <f t="shared" si="10"/>
        <v>46041</v>
      </c>
      <c r="B201" s="75">
        <f t="shared" si="11"/>
        <v>46047</v>
      </c>
      <c r="C201" s="75" t="str">
        <f>VLOOKUP($F201,Refs!$A$1:$F$32,3,FALSE)</f>
        <v>Y59</v>
      </c>
      <c r="D201" t="s">
        <v>175</v>
      </c>
      <c r="E201" t="s">
        <v>130</v>
      </c>
      <c r="F201" t="s">
        <v>65</v>
      </c>
      <c r="G201" t="s">
        <v>176</v>
      </c>
      <c r="H201" t="s">
        <v>180</v>
      </c>
      <c r="I201">
        <v>384</v>
      </c>
    </row>
    <row r="202" spans="1:9" x14ac:dyDescent="0.35">
      <c r="A202" s="75">
        <f t="shared" si="10"/>
        <v>46041</v>
      </c>
      <c r="B202" s="75">
        <f t="shared" si="11"/>
        <v>46047</v>
      </c>
      <c r="C202" s="75" t="str">
        <f>VLOOKUP($F202,Refs!$A$1:$F$32,3,FALSE)</f>
        <v>Y59</v>
      </c>
      <c r="D202" t="s">
        <v>175</v>
      </c>
      <c r="E202" t="s">
        <v>130</v>
      </c>
      <c r="F202" t="s">
        <v>65</v>
      </c>
      <c r="G202" t="s">
        <v>176</v>
      </c>
      <c r="H202" t="s">
        <v>181</v>
      </c>
      <c r="I202">
        <v>630304</v>
      </c>
    </row>
    <row r="203" spans="1:9" x14ac:dyDescent="0.35">
      <c r="A203" s="75">
        <f t="shared" si="10"/>
        <v>46041</v>
      </c>
      <c r="B203" s="75">
        <f t="shared" si="11"/>
        <v>46047</v>
      </c>
      <c r="C203" s="75" t="str">
        <f>VLOOKUP($F203,Refs!$A$1:$F$32,3,FALSE)</f>
        <v>Y59</v>
      </c>
      <c r="D203" t="s">
        <v>175</v>
      </c>
      <c r="E203" t="s">
        <v>130</v>
      </c>
      <c r="F203" t="s">
        <v>65</v>
      </c>
      <c r="G203" t="s">
        <v>176</v>
      </c>
      <c r="H203" t="s">
        <v>182</v>
      </c>
      <c r="I203">
        <v>661</v>
      </c>
    </row>
    <row r="204" spans="1:9" x14ac:dyDescent="0.35">
      <c r="A204" s="75">
        <f t="shared" si="10"/>
        <v>46041</v>
      </c>
      <c r="B204" s="75">
        <f t="shared" si="11"/>
        <v>46047</v>
      </c>
      <c r="C204" s="75" t="str">
        <f>VLOOKUP($F204,Refs!$A$1:$F$32,3,FALSE)</f>
        <v>Y59</v>
      </c>
      <c r="D204" t="s">
        <v>175</v>
      </c>
      <c r="E204" t="s">
        <v>130</v>
      </c>
      <c r="F204" t="s">
        <v>65</v>
      </c>
      <c r="G204" t="s">
        <v>176</v>
      </c>
      <c r="H204" t="s">
        <v>183</v>
      </c>
      <c r="I204">
        <v>970</v>
      </c>
    </row>
    <row r="205" spans="1:9" x14ac:dyDescent="0.35">
      <c r="A205" s="75">
        <f t="shared" si="10"/>
        <v>46041</v>
      </c>
      <c r="B205" s="75">
        <f t="shared" si="11"/>
        <v>46047</v>
      </c>
      <c r="C205" s="75" t="str">
        <f>VLOOKUP($F205,Refs!$A$1:$F$32,3,FALSE)</f>
        <v>Y59</v>
      </c>
      <c r="D205" t="s">
        <v>175</v>
      </c>
      <c r="E205" t="s">
        <v>130</v>
      </c>
      <c r="F205" t="s">
        <v>65</v>
      </c>
      <c r="G205" t="s">
        <v>176</v>
      </c>
      <c r="H205" t="s">
        <v>184</v>
      </c>
      <c r="I205">
        <v>2176</v>
      </c>
    </row>
    <row r="206" spans="1:9" x14ac:dyDescent="0.35">
      <c r="A206" s="75">
        <f t="shared" si="10"/>
        <v>46041</v>
      </c>
      <c r="B206" s="75">
        <f t="shared" si="11"/>
        <v>46047</v>
      </c>
      <c r="C206" s="75" t="str">
        <f>VLOOKUP($F206,Refs!$A$1:$F$32,3,FALSE)</f>
        <v>Y59</v>
      </c>
      <c r="D206" t="s">
        <v>175</v>
      </c>
      <c r="E206" t="s">
        <v>130</v>
      </c>
      <c r="F206" t="s">
        <v>65</v>
      </c>
      <c r="G206" t="s">
        <v>176</v>
      </c>
      <c r="H206" t="s">
        <v>185</v>
      </c>
      <c r="I206">
        <v>823</v>
      </c>
    </row>
    <row r="207" spans="1:9" x14ac:dyDescent="0.35">
      <c r="A207" s="75">
        <f t="shared" si="10"/>
        <v>46041</v>
      </c>
      <c r="B207" s="75">
        <f t="shared" si="11"/>
        <v>46047</v>
      </c>
      <c r="C207" s="75" t="str">
        <f>VLOOKUP($F207,Refs!$A$1:$F$32,3,FALSE)</f>
        <v>Y59</v>
      </c>
      <c r="D207" t="s">
        <v>175</v>
      </c>
      <c r="E207" t="s">
        <v>130</v>
      </c>
      <c r="F207" t="s">
        <v>65</v>
      </c>
      <c r="G207" t="s">
        <v>176</v>
      </c>
      <c r="H207" t="s">
        <v>186</v>
      </c>
      <c r="I207">
        <v>358</v>
      </c>
    </row>
    <row r="208" spans="1:9" x14ac:dyDescent="0.35">
      <c r="A208" s="75">
        <f t="shared" si="10"/>
        <v>46041</v>
      </c>
      <c r="B208" s="75">
        <f t="shared" si="11"/>
        <v>46047</v>
      </c>
      <c r="C208" s="75" t="str">
        <f>VLOOKUP($F208,Refs!$A$1:$F$32,3,FALSE)</f>
        <v>Y59</v>
      </c>
      <c r="D208" t="s">
        <v>175</v>
      </c>
      <c r="E208" t="s">
        <v>130</v>
      </c>
      <c r="F208" t="s">
        <v>65</v>
      </c>
      <c r="G208" t="s">
        <v>176</v>
      </c>
      <c r="H208" t="s">
        <v>187</v>
      </c>
      <c r="I208">
        <v>118</v>
      </c>
    </row>
    <row r="209" spans="1:9" x14ac:dyDescent="0.35">
      <c r="A209" s="75">
        <f t="shared" si="10"/>
        <v>46041</v>
      </c>
      <c r="B209" s="75">
        <f t="shared" si="11"/>
        <v>46047</v>
      </c>
      <c r="C209" s="75" t="str">
        <f>VLOOKUP($F209,Refs!$A$1:$F$32,3,FALSE)</f>
        <v>Y59</v>
      </c>
      <c r="D209" t="s">
        <v>175</v>
      </c>
      <c r="E209" t="s">
        <v>130</v>
      </c>
      <c r="F209" t="s">
        <v>65</v>
      </c>
      <c r="G209" t="s">
        <v>176</v>
      </c>
      <c r="H209" t="s">
        <v>188</v>
      </c>
      <c r="I209">
        <v>187</v>
      </c>
    </row>
    <row r="210" spans="1:9" x14ac:dyDescent="0.35">
      <c r="A210" s="75">
        <f t="shared" si="10"/>
        <v>46041</v>
      </c>
      <c r="B210" s="75">
        <f t="shared" si="11"/>
        <v>46047</v>
      </c>
      <c r="C210" s="75" t="str">
        <f>VLOOKUP($F210,Refs!$A$1:$F$32,3,FALSE)</f>
        <v>Y59</v>
      </c>
      <c r="D210" t="s">
        <v>175</v>
      </c>
      <c r="E210" t="s">
        <v>130</v>
      </c>
      <c r="F210" t="s">
        <v>65</v>
      </c>
      <c r="G210" t="s">
        <v>176</v>
      </c>
      <c r="H210" t="s">
        <v>189</v>
      </c>
      <c r="I210">
        <v>300</v>
      </c>
    </row>
    <row r="211" spans="1:9" x14ac:dyDescent="0.35">
      <c r="A211" s="75">
        <f t="shared" si="10"/>
        <v>46041</v>
      </c>
      <c r="B211" s="75">
        <f t="shared" si="11"/>
        <v>46047</v>
      </c>
      <c r="C211" s="75" t="str">
        <f>VLOOKUP($F211,Refs!$A$1:$F$32,3,FALSE)</f>
        <v>Y59</v>
      </c>
      <c r="D211" t="s">
        <v>175</v>
      </c>
      <c r="E211" t="s">
        <v>130</v>
      </c>
      <c r="F211" t="s">
        <v>65</v>
      </c>
      <c r="G211" t="s">
        <v>176</v>
      </c>
      <c r="H211" t="s">
        <v>190</v>
      </c>
      <c r="I211">
        <v>198</v>
      </c>
    </row>
    <row r="212" spans="1:9" x14ac:dyDescent="0.35">
      <c r="A212" s="75">
        <f t="shared" si="10"/>
        <v>46041</v>
      </c>
      <c r="B212" s="75">
        <f t="shared" si="11"/>
        <v>46047</v>
      </c>
      <c r="C212" s="75" t="str">
        <f>VLOOKUP($F212,Refs!$A$1:$F$32,3,FALSE)</f>
        <v>Y59</v>
      </c>
      <c r="D212" t="s">
        <v>175</v>
      </c>
      <c r="E212" t="s">
        <v>130</v>
      </c>
      <c r="F212" t="s">
        <v>65</v>
      </c>
      <c r="G212" t="s">
        <v>176</v>
      </c>
      <c r="H212" t="s">
        <v>191</v>
      </c>
      <c r="I212">
        <v>1</v>
      </c>
    </row>
    <row r="213" spans="1:9" x14ac:dyDescent="0.35">
      <c r="A213" s="75">
        <f t="shared" si="10"/>
        <v>46041</v>
      </c>
      <c r="B213" s="75">
        <f t="shared" si="11"/>
        <v>46047</v>
      </c>
      <c r="C213" s="75" t="str">
        <f>VLOOKUP($F213,Refs!$A$1:$F$32,3,FALSE)</f>
        <v>Y59</v>
      </c>
      <c r="D213" t="s">
        <v>175</v>
      </c>
      <c r="E213" t="s">
        <v>130</v>
      </c>
      <c r="F213" t="s">
        <v>65</v>
      </c>
      <c r="G213" t="s">
        <v>176</v>
      </c>
      <c r="H213" t="s">
        <v>192</v>
      </c>
      <c r="I213">
        <v>121</v>
      </c>
    </row>
    <row r="214" spans="1:9" x14ac:dyDescent="0.35">
      <c r="A214" s="75">
        <f t="shared" si="10"/>
        <v>46041</v>
      </c>
      <c r="B214" s="75">
        <f t="shared" si="11"/>
        <v>46047</v>
      </c>
      <c r="C214" s="75" t="str">
        <f>VLOOKUP($F214,Refs!$A$1:$F$32,3,FALSE)</f>
        <v>Y59</v>
      </c>
      <c r="D214" t="s">
        <v>175</v>
      </c>
      <c r="E214" t="s">
        <v>130</v>
      </c>
      <c r="F214" t="s">
        <v>65</v>
      </c>
      <c r="G214" t="s">
        <v>176</v>
      </c>
      <c r="H214" t="s">
        <v>193</v>
      </c>
      <c r="I214">
        <v>10</v>
      </c>
    </row>
    <row r="215" spans="1:9" x14ac:dyDescent="0.35">
      <c r="A215" s="75">
        <f t="shared" si="10"/>
        <v>46041</v>
      </c>
      <c r="B215" s="75">
        <f t="shared" si="11"/>
        <v>46047</v>
      </c>
      <c r="C215" s="75" t="str">
        <f>VLOOKUP($F215,Refs!$A$1:$F$32,3,FALSE)</f>
        <v>Y59</v>
      </c>
      <c r="D215" t="s">
        <v>175</v>
      </c>
      <c r="E215" t="s">
        <v>130</v>
      </c>
      <c r="F215" t="s">
        <v>65</v>
      </c>
      <c r="G215" t="s">
        <v>176</v>
      </c>
      <c r="H215" t="s">
        <v>194</v>
      </c>
      <c r="I215">
        <v>39</v>
      </c>
    </row>
    <row r="216" spans="1:9" x14ac:dyDescent="0.35">
      <c r="A216" s="75">
        <f t="shared" si="10"/>
        <v>46041</v>
      </c>
      <c r="B216" s="75">
        <f t="shared" si="11"/>
        <v>46047</v>
      </c>
      <c r="C216" s="75" t="str">
        <f>VLOOKUP($F216,Refs!$A$1:$F$32,3,FALSE)</f>
        <v>Y59</v>
      </c>
      <c r="D216" t="s">
        <v>175</v>
      </c>
      <c r="E216" t="s">
        <v>130</v>
      </c>
      <c r="F216" t="s">
        <v>65</v>
      </c>
      <c r="G216" t="s">
        <v>176</v>
      </c>
      <c r="H216" t="s">
        <v>195</v>
      </c>
      <c r="I216">
        <v>17</v>
      </c>
    </row>
    <row r="217" spans="1:9" x14ac:dyDescent="0.35">
      <c r="A217" s="75">
        <f t="shared" si="10"/>
        <v>46041</v>
      </c>
      <c r="B217" s="75">
        <f t="shared" si="11"/>
        <v>46047</v>
      </c>
      <c r="C217" s="75" t="str">
        <f>VLOOKUP($F217,Refs!$A$1:$F$32,3,FALSE)</f>
        <v>Y59</v>
      </c>
      <c r="D217" t="s">
        <v>175</v>
      </c>
      <c r="E217" t="s">
        <v>130</v>
      </c>
      <c r="F217" t="s">
        <v>65</v>
      </c>
      <c r="G217" t="s">
        <v>176</v>
      </c>
      <c r="H217" t="s">
        <v>196</v>
      </c>
      <c r="I217">
        <v>94</v>
      </c>
    </row>
    <row r="218" spans="1:9" x14ac:dyDescent="0.35">
      <c r="A218" s="75">
        <f t="shared" si="10"/>
        <v>46041</v>
      </c>
      <c r="B218" s="75">
        <f t="shared" si="11"/>
        <v>46047</v>
      </c>
      <c r="C218" s="75" t="str">
        <f>VLOOKUP($F218,Refs!$A$1:$F$32,3,FALSE)</f>
        <v>Y59</v>
      </c>
      <c r="D218" t="s">
        <v>175</v>
      </c>
      <c r="E218" t="s">
        <v>130</v>
      </c>
      <c r="F218" t="s">
        <v>65</v>
      </c>
      <c r="G218" t="s">
        <v>176</v>
      </c>
      <c r="H218" t="s">
        <v>197</v>
      </c>
      <c r="I218">
        <v>308</v>
      </c>
    </row>
    <row r="219" spans="1:9" x14ac:dyDescent="0.35">
      <c r="A219" s="75">
        <f t="shared" si="10"/>
        <v>46041</v>
      </c>
      <c r="B219" s="75">
        <f t="shared" si="11"/>
        <v>46047</v>
      </c>
      <c r="C219" s="75" t="str">
        <f>VLOOKUP($F219,Refs!$A$1:$F$32,3,FALSE)</f>
        <v>Y59</v>
      </c>
      <c r="D219" t="s">
        <v>175</v>
      </c>
      <c r="E219" t="s">
        <v>130</v>
      </c>
      <c r="F219" t="s">
        <v>65</v>
      </c>
      <c r="G219" t="s">
        <v>176</v>
      </c>
      <c r="H219" t="s">
        <v>198</v>
      </c>
      <c r="I219">
        <v>1097</v>
      </c>
    </row>
    <row r="220" spans="1:9" x14ac:dyDescent="0.35">
      <c r="A220" s="75">
        <f t="shared" si="10"/>
        <v>46041</v>
      </c>
      <c r="B220" s="75">
        <f t="shared" si="11"/>
        <v>46047</v>
      </c>
      <c r="C220" s="75" t="str">
        <f>VLOOKUP($F220,Refs!$A$1:$F$32,3,FALSE)</f>
        <v>Y59</v>
      </c>
      <c r="D220" t="s">
        <v>175</v>
      </c>
      <c r="E220" t="s">
        <v>130</v>
      </c>
      <c r="F220" t="s">
        <v>65</v>
      </c>
      <c r="G220" t="s">
        <v>176</v>
      </c>
      <c r="H220" t="s">
        <v>199</v>
      </c>
      <c r="I220">
        <v>222</v>
      </c>
    </row>
    <row r="221" spans="1:9" x14ac:dyDescent="0.35">
      <c r="A221" s="75">
        <f t="shared" si="10"/>
        <v>46041</v>
      </c>
      <c r="B221" s="75">
        <f t="shared" si="11"/>
        <v>46047</v>
      </c>
      <c r="C221" s="75" t="str">
        <f>VLOOKUP($F221,Refs!$A$1:$F$32,3,FALSE)</f>
        <v>Y59</v>
      </c>
      <c r="D221" t="s">
        <v>175</v>
      </c>
      <c r="E221" t="s">
        <v>130</v>
      </c>
      <c r="F221" t="s">
        <v>65</v>
      </c>
      <c r="G221" t="s">
        <v>176</v>
      </c>
      <c r="H221" t="s">
        <v>200</v>
      </c>
      <c r="I221">
        <v>309</v>
      </c>
    </row>
    <row r="222" spans="1:9" x14ac:dyDescent="0.35">
      <c r="A222" s="75">
        <f t="shared" si="10"/>
        <v>46041</v>
      </c>
      <c r="B222" s="75">
        <f t="shared" si="11"/>
        <v>46047</v>
      </c>
      <c r="C222" s="75" t="str">
        <f>VLOOKUP($F222,Refs!$A$1:$F$32,3,FALSE)</f>
        <v>Y59</v>
      </c>
      <c r="D222" t="s">
        <v>175</v>
      </c>
      <c r="E222" t="s">
        <v>130</v>
      </c>
      <c r="F222" t="s">
        <v>65</v>
      </c>
      <c r="G222" t="s">
        <v>176</v>
      </c>
      <c r="H222" t="s">
        <v>201</v>
      </c>
      <c r="I222">
        <v>26</v>
      </c>
    </row>
    <row r="223" spans="1:9" x14ac:dyDescent="0.35">
      <c r="A223" s="75">
        <f t="shared" si="10"/>
        <v>46041</v>
      </c>
      <c r="B223" s="75">
        <f t="shared" si="11"/>
        <v>46047</v>
      </c>
      <c r="C223" s="75" t="str">
        <f>VLOOKUP($F223,Refs!$A$1:$F$32,3,FALSE)</f>
        <v>Y59</v>
      </c>
      <c r="D223" t="s">
        <v>175</v>
      </c>
      <c r="E223" t="s">
        <v>130</v>
      </c>
      <c r="F223" t="s">
        <v>65</v>
      </c>
      <c r="G223" t="s">
        <v>176</v>
      </c>
      <c r="H223" t="s">
        <v>202</v>
      </c>
      <c r="I223">
        <v>81</v>
      </c>
    </row>
    <row r="224" spans="1:9" x14ac:dyDescent="0.35">
      <c r="A224" s="75">
        <f t="shared" si="10"/>
        <v>46041</v>
      </c>
      <c r="B224" s="75">
        <f t="shared" si="11"/>
        <v>46047</v>
      </c>
      <c r="C224" s="75" t="str">
        <f>VLOOKUP($F224,Refs!$A$1:$F$32,3,FALSE)</f>
        <v>Y59</v>
      </c>
      <c r="D224" t="s">
        <v>175</v>
      </c>
      <c r="E224" t="s">
        <v>130</v>
      </c>
      <c r="F224" t="s">
        <v>65</v>
      </c>
      <c r="G224" t="s">
        <v>176</v>
      </c>
      <c r="H224" t="s">
        <v>203</v>
      </c>
      <c r="I224">
        <v>0</v>
      </c>
    </row>
    <row r="225" spans="1:9" x14ac:dyDescent="0.35">
      <c r="A225" s="75">
        <f t="shared" si="10"/>
        <v>46041</v>
      </c>
      <c r="B225" s="75">
        <f t="shared" si="11"/>
        <v>46047</v>
      </c>
      <c r="C225" s="75" t="str">
        <f>VLOOKUP($F225,Refs!$A$1:$F$32,3,FALSE)</f>
        <v>Y59</v>
      </c>
      <c r="D225" t="s">
        <v>175</v>
      </c>
      <c r="E225" t="s">
        <v>130</v>
      </c>
      <c r="F225" t="s">
        <v>65</v>
      </c>
      <c r="G225" t="s">
        <v>176</v>
      </c>
      <c r="H225" t="s">
        <v>204</v>
      </c>
      <c r="I225">
        <v>156</v>
      </c>
    </row>
    <row r="226" spans="1:9" x14ac:dyDescent="0.35">
      <c r="A226" s="75">
        <f t="shared" si="10"/>
        <v>46042</v>
      </c>
      <c r="B226" s="75">
        <f t="shared" si="11"/>
        <v>46047</v>
      </c>
      <c r="C226" s="75" t="str">
        <f>VLOOKUP($F226,Refs!$A$1:$F$32,3,FALSE)</f>
        <v>Y59</v>
      </c>
      <c r="D226" t="s">
        <v>175</v>
      </c>
      <c r="E226" t="s">
        <v>130</v>
      </c>
      <c r="F226" t="s">
        <v>65</v>
      </c>
      <c r="G226" t="s">
        <v>205</v>
      </c>
      <c r="H226" t="s">
        <v>177</v>
      </c>
      <c r="I226">
        <v>2219</v>
      </c>
    </row>
    <row r="227" spans="1:9" x14ac:dyDescent="0.35">
      <c r="A227" s="75">
        <f t="shared" si="10"/>
        <v>46042</v>
      </c>
      <c r="B227" s="75">
        <f t="shared" si="11"/>
        <v>46047</v>
      </c>
      <c r="C227" s="75" t="str">
        <f>VLOOKUP($F227,Refs!$A$1:$F$32,3,FALSE)</f>
        <v>Y59</v>
      </c>
      <c r="D227" t="s">
        <v>175</v>
      </c>
      <c r="E227" t="s">
        <v>130</v>
      </c>
      <c r="F227" t="s">
        <v>65</v>
      </c>
      <c r="G227" t="s">
        <v>205</v>
      </c>
      <c r="H227" t="s">
        <v>178</v>
      </c>
      <c r="I227">
        <v>2111</v>
      </c>
    </row>
    <row r="228" spans="1:9" x14ac:dyDescent="0.35">
      <c r="A228" s="75">
        <f t="shared" si="10"/>
        <v>46042</v>
      </c>
      <c r="B228" s="75">
        <f t="shared" si="11"/>
        <v>46047</v>
      </c>
      <c r="C228" s="75" t="str">
        <f>VLOOKUP($F228,Refs!$A$1:$F$32,3,FALSE)</f>
        <v>Y59</v>
      </c>
      <c r="D228" t="s">
        <v>175</v>
      </c>
      <c r="E228" t="s">
        <v>130</v>
      </c>
      <c r="F228" t="s">
        <v>65</v>
      </c>
      <c r="G228" t="s">
        <v>205</v>
      </c>
      <c r="H228" t="s">
        <v>179</v>
      </c>
      <c r="I228">
        <v>1319</v>
      </c>
    </row>
    <row r="229" spans="1:9" x14ac:dyDescent="0.35">
      <c r="A229" s="75">
        <f t="shared" si="10"/>
        <v>46042</v>
      </c>
      <c r="B229" s="75">
        <f t="shared" si="11"/>
        <v>46047</v>
      </c>
      <c r="C229" s="75" t="str">
        <f>VLOOKUP($F229,Refs!$A$1:$F$32,3,FALSE)</f>
        <v>Y59</v>
      </c>
      <c r="D229" t="s">
        <v>175</v>
      </c>
      <c r="E229" t="s">
        <v>130</v>
      </c>
      <c r="F229" t="s">
        <v>65</v>
      </c>
      <c r="G229" t="s">
        <v>205</v>
      </c>
      <c r="H229" t="s">
        <v>180</v>
      </c>
      <c r="I229">
        <v>108</v>
      </c>
    </row>
    <row r="230" spans="1:9" x14ac:dyDescent="0.35">
      <c r="A230" s="75">
        <f t="shared" si="10"/>
        <v>46042</v>
      </c>
      <c r="B230" s="75">
        <f t="shared" si="11"/>
        <v>46047</v>
      </c>
      <c r="C230" s="75" t="str">
        <f>VLOOKUP($F230,Refs!$A$1:$F$32,3,FALSE)</f>
        <v>Y59</v>
      </c>
      <c r="D230" t="s">
        <v>175</v>
      </c>
      <c r="E230" t="s">
        <v>130</v>
      </c>
      <c r="F230" t="s">
        <v>65</v>
      </c>
      <c r="G230" t="s">
        <v>205</v>
      </c>
      <c r="H230" t="s">
        <v>181</v>
      </c>
      <c r="I230">
        <v>161543</v>
      </c>
    </row>
    <row r="231" spans="1:9" x14ac:dyDescent="0.35">
      <c r="A231" s="75">
        <f t="shared" si="10"/>
        <v>46042</v>
      </c>
      <c r="B231" s="75">
        <f t="shared" si="11"/>
        <v>46047</v>
      </c>
      <c r="C231" s="75" t="str">
        <f>VLOOKUP($F231,Refs!$A$1:$F$32,3,FALSE)</f>
        <v>Y59</v>
      </c>
      <c r="D231" t="s">
        <v>175</v>
      </c>
      <c r="E231" t="s">
        <v>130</v>
      </c>
      <c r="F231" t="s">
        <v>65</v>
      </c>
      <c r="G231" t="s">
        <v>205</v>
      </c>
      <c r="H231" t="s">
        <v>182</v>
      </c>
      <c r="I231">
        <v>304</v>
      </c>
    </row>
    <row r="232" spans="1:9" x14ac:dyDescent="0.35">
      <c r="A232" s="75">
        <f t="shared" si="10"/>
        <v>46042</v>
      </c>
      <c r="B232" s="75">
        <f t="shared" si="11"/>
        <v>46047</v>
      </c>
      <c r="C232" s="75" t="str">
        <f>VLOOKUP($F232,Refs!$A$1:$F$32,3,FALSE)</f>
        <v>Y59</v>
      </c>
      <c r="D232" t="s">
        <v>175</v>
      </c>
      <c r="E232" t="s">
        <v>130</v>
      </c>
      <c r="F232" t="s">
        <v>65</v>
      </c>
      <c r="G232" t="s">
        <v>205</v>
      </c>
      <c r="H232" t="s">
        <v>183</v>
      </c>
      <c r="I232">
        <v>380</v>
      </c>
    </row>
    <row r="233" spans="1:9" x14ac:dyDescent="0.35">
      <c r="A233" s="75">
        <f t="shared" si="10"/>
        <v>46042</v>
      </c>
      <c r="B233" s="75">
        <f t="shared" si="11"/>
        <v>46047</v>
      </c>
      <c r="C233" s="75" t="str">
        <f>VLOOKUP($F233,Refs!$A$1:$F$32,3,FALSE)</f>
        <v>Y59</v>
      </c>
      <c r="D233" t="s">
        <v>175</v>
      </c>
      <c r="E233" t="s">
        <v>130</v>
      </c>
      <c r="F233" t="s">
        <v>65</v>
      </c>
      <c r="G233" t="s">
        <v>205</v>
      </c>
      <c r="H233" t="s">
        <v>184</v>
      </c>
      <c r="I233">
        <v>1963</v>
      </c>
    </row>
    <row r="234" spans="1:9" x14ac:dyDescent="0.35">
      <c r="A234" s="75">
        <f t="shared" si="10"/>
        <v>46042</v>
      </c>
      <c r="B234" s="75">
        <f t="shared" si="11"/>
        <v>46047</v>
      </c>
      <c r="C234" s="75" t="str">
        <f>VLOOKUP($F234,Refs!$A$1:$F$32,3,FALSE)</f>
        <v>Y59</v>
      </c>
      <c r="D234" t="s">
        <v>175</v>
      </c>
      <c r="E234" t="s">
        <v>130</v>
      </c>
      <c r="F234" t="s">
        <v>65</v>
      </c>
      <c r="G234" t="s">
        <v>205</v>
      </c>
      <c r="H234" t="s">
        <v>185</v>
      </c>
      <c r="I234">
        <v>796</v>
      </c>
    </row>
    <row r="235" spans="1:9" x14ac:dyDescent="0.35">
      <c r="A235" s="75">
        <f t="shared" si="10"/>
        <v>46042</v>
      </c>
      <c r="B235" s="75">
        <f t="shared" si="11"/>
        <v>46047</v>
      </c>
      <c r="C235" s="75" t="str">
        <f>VLOOKUP($F235,Refs!$A$1:$F$32,3,FALSE)</f>
        <v>Y59</v>
      </c>
      <c r="D235" t="s">
        <v>175</v>
      </c>
      <c r="E235" t="s">
        <v>130</v>
      </c>
      <c r="F235" t="s">
        <v>65</v>
      </c>
      <c r="G235" t="s">
        <v>205</v>
      </c>
      <c r="H235" t="s">
        <v>186</v>
      </c>
      <c r="I235">
        <v>365</v>
      </c>
    </row>
    <row r="236" spans="1:9" x14ac:dyDescent="0.35">
      <c r="A236" s="75">
        <f t="shared" si="10"/>
        <v>46042</v>
      </c>
      <c r="B236" s="75">
        <f t="shared" si="11"/>
        <v>46047</v>
      </c>
      <c r="C236" s="75" t="str">
        <f>VLOOKUP($F236,Refs!$A$1:$F$32,3,FALSE)</f>
        <v>Y59</v>
      </c>
      <c r="D236" t="s">
        <v>175</v>
      </c>
      <c r="E236" t="s">
        <v>130</v>
      </c>
      <c r="F236" t="s">
        <v>65</v>
      </c>
      <c r="G236" t="s">
        <v>205</v>
      </c>
      <c r="H236" t="s">
        <v>187</v>
      </c>
      <c r="I236">
        <v>113</v>
      </c>
    </row>
    <row r="237" spans="1:9" x14ac:dyDescent="0.35">
      <c r="A237" s="75">
        <f t="shared" si="10"/>
        <v>46042</v>
      </c>
      <c r="B237" s="75">
        <f t="shared" si="11"/>
        <v>46047</v>
      </c>
      <c r="C237" s="75" t="str">
        <f>VLOOKUP($F237,Refs!$A$1:$F$32,3,FALSE)</f>
        <v>Y59</v>
      </c>
      <c r="D237" t="s">
        <v>175</v>
      </c>
      <c r="E237" t="s">
        <v>130</v>
      </c>
      <c r="F237" t="s">
        <v>65</v>
      </c>
      <c r="G237" t="s">
        <v>205</v>
      </c>
      <c r="H237" t="s">
        <v>188</v>
      </c>
      <c r="I237">
        <v>186</v>
      </c>
    </row>
    <row r="238" spans="1:9" x14ac:dyDescent="0.35">
      <c r="A238" s="75">
        <f t="shared" si="10"/>
        <v>46042</v>
      </c>
      <c r="B238" s="75">
        <f t="shared" si="11"/>
        <v>46047</v>
      </c>
      <c r="C238" s="75" t="str">
        <f>VLOOKUP($F238,Refs!$A$1:$F$32,3,FALSE)</f>
        <v>Y59</v>
      </c>
      <c r="D238" t="s">
        <v>175</v>
      </c>
      <c r="E238" t="s">
        <v>130</v>
      </c>
      <c r="F238" t="s">
        <v>65</v>
      </c>
      <c r="G238" t="s">
        <v>205</v>
      </c>
      <c r="H238" t="s">
        <v>189</v>
      </c>
      <c r="I238">
        <v>283</v>
      </c>
    </row>
    <row r="239" spans="1:9" x14ac:dyDescent="0.35">
      <c r="A239" s="75">
        <f t="shared" si="10"/>
        <v>46042</v>
      </c>
      <c r="B239" s="75">
        <f t="shared" si="11"/>
        <v>46047</v>
      </c>
      <c r="C239" s="75" t="str">
        <f>VLOOKUP($F239,Refs!$A$1:$F$32,3,FALSE)</f>
        <v>Y59</v>
      </c>
      <c r="D239" t="s">
        <v>175</v>
      </c>
      <c r="E239" t="s">
        <v>130</v>
      </c>
      <c r="F239" t="s">
        <v>65</v>
      </c>
      <c r="G239" t="s">
        <v>205</v>
      </c>
      <c r="H239" t="s">
        <v>190</v>
      </c>
      <c r="I239">
        <v>192</v>
      </c>
    </row>
    <row r="240" spans="1:9" x14ac:dyDescent="0.35">
      <c r="A240" s="75">
        <f t="shared" si="10"/>
        <v>46042</v>
      </c>
      <c r="B240" s="75">
        <f t="shared" si="11"/>
        <v>46047</v>
      </c>
      <c r="C240" s="75" t="str">
        <f>VLOOKUP($F240,Refs!$A$1:$F$32,3,FALSE)</f>
        <v>Y59</v>
      </c>
      <c r="D240" t="s">
        <v>175</v>
      </c>
      <c r="E240" t="s">
        <v>130</v>
      </c>
      <c r="F240" t="s">
        <v>65</v>
      </c>
      <c r="G240" t="s">
        <v>205</v>
      </c>
      <c r="H240" t="s">
        <v>191</v>
      </c>
      <c r="I240">
        <v>2</v>
      </c>
    </row>
    <row r="241" spans="1:9" x14ac:dyDescent="0.35">
      <c r="A241" s="75">
        <f t="shared" si="10"/>
        <v>46042</v>
      </c>
      <c r="B241" s="75">
        <f t="shared" si="11"/>
        <v>46047</v>
      </c>
      <c r="C241" s="75" t="str">
        <f>VLOOKUP($F241,Refs!$A$1:$F$32,3,FALSE)</f>
        <v>Y59</v>
      </c>
      <c r="D241" t="s">
        <v>175</v>
      </c>
      <c r="E241" t="s">
        <v>130</v>
      </c>
      <c r="F241" t="s">
        <v>65</v>
      </c>
      <c r="G241" t="s">
        <v>205</v>
      </c>
      <c r="H241" t="s">
        <v>192</v>
      </c>
      <c r="I241">
        <v>83</v>
      </c>
    </row>
    <row r="242" spans="1:9" x14ac:dyDescent="0.35">
      <c r="A242" s="75">
        <f t="shared" si="10"/>
        <v>46042</v>
      </c>
      <c r="B242" s="75">
        <f t="shared" si="11"/>
        <v>46047</v>
      </c>
      <c r="C242" s="75" t="str">
        <f>VLOOKUP($F242,Refs!$A$1:$F$32,3,FALSE)</f>
        <v>Y59</v>
      </c>
      <c r="D242" t="s">
        <v>175</v>
      </c>
      <c r="E242" t="s">
        <v>130</v>
      </c>
      <c r="F242" t="s">
        <v>65</v>
      </c>
      <c r="G242" t="s">
        <v>205</v>
      </c>
      <c r="H242" t="s">
        <v>193</v>
      </c>
      <c r="I242">
        <v>7</v>
      </c>
    </row>
    <row r="243" spans="1:9" x14ac:dyDescent="0.35">
      <c r="A243" s="75">
        <f t="shared" si="10"/>
        <v>46042</v>
      </c>
      <c r="B243" s="75">
        <f t="shared" si="11"/>
        <v>46047</v>
      </c>
      <c r="C243" s="75" t="str">
        <f>VLOOKUP($F243,Refs!$A$1:$F$32,3,FALSE)</f>
        <v>Y59</v>
      </c>
      <c r="D243" t="s">
        <v>175</v>
      </c>
      <c r="E243" t="s">
        <v>130</v>
      </c>
      <c r="F243" t="s">
        <v>65</v>
      </c>
      <c r="G243" t="s">
        <v>205</v>
      </c>
      <c r="H243" t="s">
        <v>194</v>
      </c>
      <c r="I243">
        <v>33</v>
      </c>
    </row>
    <row r="244" spans="1:9" x14ac:dyDescent="0.35">
      <c r="A244" s="75">
        <f t="shared" si="10"/>
        <v>46042</v>
      </c>
      <c r="B244" s="75">
        <f t="shared" si="11"/>
        <v>46047</v>
      </c>
      <c r="C244" s="75" t="str">
        <f>VLOOKUP($F244,Refs!$A$1:$F$32,3,FALSE)</f>
        <v>Y59</v>
      </c>
      <c r="D244" t="s">
        <v>175</v>
      </c>
      <c r="E244" t="s">
        <v>130</v>
      </c>
      <c r="F244" t="s">
        <v>65</v>
      </c>
      <c r="G244" t="s">
        <v>205</v>
      </c>
      <c r="H244" t="s">
        <v>195</v>
      </c>
      <c r="I244">
        <v>10</v>
      </c>
    </row>
    <row r="245" spans="1:9" x14ac:dyDescent="0.35">
      <c r="A245" s="75">
        <f t="shared" si="10"/>
        <v>46042</v>
      </c>
      <c r="B245" s="75">
        <f t="shared" si="11"/>
        <v>46047</v>
      </c>
      <c r="C245" s="75" t="str">
        <f>VLOOKUP($F245,Refs!$A$1:$F$32,3,FALSE)</f>
        <v>Y59</v>
      </c>
      <c r="D245" t="s">
        <v>175</v>
      </c>
      <c r="E245" t="s">
        <v>130</v>
      </c>
      <c r="F245" t="s">
        <v>65</v>
      </c>
      <c r="G245" t="s">
        <v>205</v>
      </c>
      <c r="H245" t="s">
        <v>196</v>
      </c>
      <c r="I245">
        <v>124</v>
      </c>
    </row>
    <row r="246" spans="1:9" x14ac:dyDescent="0.35">
      <c r="A246" s="75">
        <f t="shared" si="10"/>
        <v>46042</v>
      </c>
      <c r="B246" s="75">
        <f t="shared" si="11"/>
        <v>46047</v>
      </c>
      <c r="C246" s="75" t="str">
        <f>VLOOKUP($F246,Refs!$A$1:$F$32,3,FALSE)</f>
        <v>Y59</v>
      </c>
      <c r="D246" t="s">
        <v>175</v>
      </c>
      <c r="E246" t="s">
        <v>130</v>
      </c>
      <c r="F246" t="s">
        <v>65</v>
      </c>
      <c r="G246" t="s">
        <v>205</v>
      </c>
      <c r="H246" t="s">
        <v>197</v>
      </c>
      <c r="I246">
        <v>295</v>
      </c>
    </row>
    <row r="247" spans="1:9" x14ac:dyDescent="0.35">
      <c r="A247" s="75">
        <f t="shared" si="10"/>
        <v>46042</v>
      </c>
      <c r="B247" s="75">
        <f t="shared" si="11"/>
        <v>46047</v>
      </c>
      <c r="C247" s="75" t="str">
        <f>VLOOKUP($F247,Refs!$A$1:$F$32,3,FALSE)</f>
        <v>Y59</v>
      </c>
      <c r="D247" t="s">
        <v>175</v>
      </c>
      <c r="E247" t="s">
        <v>130</v>
      </c>
      <c r="F247" t="s">
        <v>65</v>
      </c>
      <c r="G247" t="s">
        <v>205</v>
      </c>
      <c r="H247" t="s">
        <v>198</v>
      </c>
      <c r="I247">
        <v>937</v>
      </c>
    </row>
    <row r="248" spans="1:9" x14ac:dyDescent="0.35">
      <c r="A248" s="75">
        <f t="shared" si="10"/>
        <v>46042</v>
      </c>
      <c r="B248" s="75">
        <f t="shared" si="11"/>
        <v>46047</v>
      </c>
      <c r="C248" s="75" t="str">
        <f>VLOOKUP($F248,Refs!$A$1:$F$32,3,FALSE)</f>
        <v>Y59</v>
      </c>
      <c r="D248" t="s">
        <v>175</v>
      </c>
      <c r="E248" t="s">
        <v>130</v>
      </c>
      <c r="F248" t="s">
        <v>65</v>
      </c>
      <c r="G248" t="s">
        <v>205</v>
      </c>
      <c r="H248" t="s">
        <v>199</v>
      </c>
      <c r="I248">
        <v>187</v>
      </c>
    </row>
    <row r="249" spans="1:9" x14ac:dyDescent="0.35">
      <c r="A249" s="75">
        <f t="shared" si="10"/>
        <v>46042</v>
      </c>
      <c r="B249" s="75">
        <f t="shared" si="11"/>
        <v>46047</v>
      </c>
      <c r="C249" s="75" t="str">
        <f>VLOOKUP($F249,Refs!$A$1:$F$32,3,FALSE)</f>
        <v>Y59</v>
      </c>
      <c r="D249" t="s">
        <v>175</v>
      </c>
      <c r="E249" t="s">
        <v>130</v>
      </c>
      <c r="F249" t="s">
        <v>65</v>
      </c>
      <c r="G249" t="s">
        <v>205</v>
      </c>
      <c r="H249" t="s">
        <v>200</v>
      </c>
      <c r="I249">
        <v>286</v>
      </c>
    </row>
    <row r="250" spans="1:9" x14ac:dyDescent="0.35">
      <c r="A250" s="75">
        <f t="shared" si="10"/>
        <v>46042</v>
      </c>
      <c r="B250" s="75">
        <f t="shared" si="11"/>
        <v>46047</v>
      </c>
      <c r="C250" s="75" t="str">
        <f>VLOOKUP($F250,Refs!$A$1:$F$32,3,FALSE)</f>
        <v>Y59</v>
      </c>
      <c r="D250" t="s">
        <v>175</v>
      </c>
      <c r="E250" t="s">
        <v>130</v>
      </c>
      <c r="F250" t="s">
        <v>65</v>
      </c>
      <c r="G250" t="s">
        <v>205</v>
      </c>
      <c r="H250" t="s">
        <v>201</v>
      </c>
      <c r="I250">
        <v>22</v>
      </c>
    </row>
    <row r="251" spans="1:9" x14ac:dyDescent="0.35">
      <c r="A251" s="75">
        <f t="shared" si="10"/>
        <v>46042</v>
      </c>
      <c r="B251" s="75">
        <f t="shared" si="11"/>
        <v>46047</v>
      </c>
      <c r="C251" s="75" t="str">
        <f>VLOOKUP($F251,Refs!$A$1:$F$32,3,FALSE)</f>
        <v>Y59</v>
      </c>
      <c r="D251" t="s">
        <v>175</v>
      </c>
      <c r="E251" t="s">
        <v>130</v>
      </c>
      <c r="F251" t="s">
        <v>65</v>
      </c>
      <c r="G251" t="s">
        <v>205</v>
      </c>
      <c r="H251" t="s">
        <v>202</v>
      </c>
      <c r="I251">
        <v>90</v>
      </c>
    </row>
    <row r="252" spans="1:9" x14ac:dyDescent="0.35">
      <c r="A252" s="75">
        <f t="shared" si="10"/>
        <v>46042</v>
      </c>
      <c r="B252" s="75">
        <f t="shared" si="11"/>
        <v>46047</v>
      </c>
      <c r="C252" s="75" t="str">
        <f>VLOOKUP($F252,Refs!$A$1:$F$32,3,FALSE)</f>
        <v>Y59</v>
      </c>
      <c r="D252" t="s">
        <v>175</v>
      </c>
      <c r="E252" t="s">
        <v>130</v>
      </c>
      <c r="F252" t="s">
        <v>65</v>
      </c>
      <c r="G252" t="s">
        <v>205</v>
      </c>
      <c r="H252" t="s">
        <v>203</v>
      </c>
      <c r="I252">
        <v>0</v>
      </c>
    </row>
    <row r="253" spans="1:9" x14ac:dyDescent="0.35">
      <c r="A253" s="75">
        <f t="shared" si="10"/>
        <v>46042</v>
      </c>
      <c r="B253" s="75">
        <f t="shared" si="11"/>
        <v>46047</v>
      </c>
      <c r="C253" s="75" t="str">
        <f>VLOOKUP($F253,Refs!$A$1:$F$32,3,FALSE)</f>
        <v>Y59</v>
      </c>
      <c r="D253" t="s">
        <v>175</v>
      </c>
      <c r="E253" t="s">
        <v>130</v>
      </c>
      <c r="F253" t="s">
        <v>65</v>
      </c>
      <c r="G253" t="s">
        <v>205</v>
      </c>
      <c r="H253" t="s">
        <v>204</v>
      </c>
      <c r="I253">
        <v>130</v>
      </c>
    </row>
    <row r="254" spans="1:9" x14ac:dyDescent="0.35">
      <c r="A254" s="75">
        <f t="shared" si="10"/>
        <v>46043</v>
      </c>
      <c r="B254" s="75">
        <f t="shared" si="11"/>
        <v>46047</v>
      </c>
      <c r="C254" s="75" t="str">
        <f>VLOOKUP($F254,Refs!$A$1:$F$32,3,FALSE)</f>
        <v>Y59</v>
      </c>
      <c r="D254" t="s">
        <v>175</v>
      </c>
      <c r="E254" t="s">
        <v>130</v>
      </c>
      <c r="F254" t="s">
        <v>65</v>
      </c>
      <c r="G254" t="s">
        <v>206</v>
      </c>
      <c r="H254" t="s">
        <v>177</v>
      </c>
      <c r="I254">
        <v>2243</v>
      </c>
    </row>
    <row r="255" spans="1:9" x14ac:dyDescent="0.35">
      <c r="A255" s="75">
        <f t="shared" si="10"/>
        <v>46043</v>
      </c>
      <c r="B255" s="75">
        <f t="shared" si="11"/>
        <v>46047</v>
      </c>
      <c r="C255" s="75" t="str">
        <f>VLOOKUP($F255,Refs!$A$1:$F$32,3,FALSE)</f>
        <v>Y59</v>
      </c>
      <c r="D255" t="s">
        <v>175</v>
      </c>
      <c r="E255" t="s">
        <v>130</v>
      </c>
      <c r="F255" t="s">
        <v>65</v>
      </c>
      <c r="G255" t="s">
        <v>206</v>
      </c>
      <c r="H255" t="s">
        <v>178</v>
      </c>
      <c r="I255">
        <v>2145</v>
      </c>
    </row>
    <row r="256" spans="1:9" x14ac:dyDescent="0.35">
      <c r="A256" s="75">
        <f t="shared" si="10"/>
        <v>46043</v>
      </c>
      <c r="B256" s="75">
        <f t="shared" si="11"/>
        <v>46047</v>
      </c>
      <c r="C256" s="75" t="str">
        <f>VLOOKUP($F256,Refs!$A$1:$F$32,3,FALSE)</f>
        <v>Y59</v>
      </c>
      <c r="D256" t="s">
        <v>175</v>
      </c>
      <c r="E256" t="s">
        <v>130</v>
      </c>
      <c r="F256" t="s">
        <v>65</v>
      </c>
      <c r="G256" t="s">
        <v>206</v>
      </c>
      <c r="H256" t="s">
        <v>179</v>
      </c>
      <c r="I256">
        <v>1524</v>
      </c>
    </row>
    <row r="257" spans="1:9" x14ac:dyDescent="0.35">
      <c r="A257" s="75">
        <f t="shared" si="10"/>
        <v>46043</v>
      </c>
      <c r="B257" s="75">
        <f t="shared" si="11"/>
        <v>46047</v>
      </c>
      <c r="C257" s="75" t="str">
        <f>VLOOKUP($F257,Refs!$A$1:$F$32,3,FALSE)</f>
        <v>Y59</v>
      </c>
      <c r="D257" t="s">
        <v>175</v>
      </c>
      <c r="E257" t="s">
        <v>130</v>
      </c>
      <c r="F257" t="s">
        <v>65</v>
      </c>
      <c r="G257" t="s">
        <v>206</v>
      </c>
      <c r="H257" t="s">
        <v>180</v>
      </c>
      <c r="I257">
        <v>98</v>
      </c>
    </row>
    <row r="258" spans="1:9" x14ac:dyDescent="0.35">
      <c r="A258" s="75">
        <f t="shared" si="10"/>
        <v>46043</v>
      </c>
      <c r="B258" s="75">
        <f t="shared" si="11"/>
        <v>46047</v>
      </c>
      <c r="C258" s="75" t="str">
        <f>VLOOKUP($F258,Refs!$A$1:$F$32,3,FALSE)</f>
        <v>Y59</v>
      </c>
      <c r="D258" t="s">
        <v>175</v>
      </c>
      <c r="E258" t="s">
        <v>130</v>
      </c>
      <c r="F258" t="s">
        <v>65</v>
      </c>
      <c r="G258" t="s">
        <v>206</v>
      </c>
      <c r="H258" t="s">
        <v>181</v>
      </c>
      <c r="I258">
        <v>119125</v>
      </c>
    </row>
    <row r="259" spans="1:9" x14ac:dyDescent="0.35">
      <c r="A259" s="75">
        <f t="shared" si="10"/>
        <v>46043</v>
      </c>
      <c r="B259" s="75">
        <f t="shared" si="11"/>
        <v>46047</v>
      </c>
      <c r="C259" s="75" t="str">
        <f>VLOOKUP($F259,Refs!$A$1:$F$32,3,FALSE)</f>
        <v>Y59</v>
      </c>
      <c r="D259" t="s">
        <v>175</v>
      </c>
      <c r="E259" t="s">
        <v>130</v>
      </c>
      <c r="F259" t="s">
        <v>65</v>
      </c>
      <c r="G259" t="s">
        <v>206</v>
      </c>
      <c r="H259" t="s">
        <v>182</v>
      </c>
      <c r="I259">
        <v>272</v>
      </c>
    </row>
    <row r="260" spans="1:9" x14ac:dyDescent="0.35">
      <c r="A260" s="75">
        <f t="shared" si="10"/>
        <v>46043</v>
      </c>
      <c r="B260" s="75">
        <f t="shared" si="11"/>
        <v>46047</v>
      </c>
      <c r="C260" s="75" t="str">
        <f>VLOOKUP($F260,Refs!$A$1:$F$32,3,FALSE)</f>
        <v>Y59</v>
      </c>
      <c r="D260" t="s">
        <v>175</v>
      </c>
      <c r="E260" t="s">
        <v>130</v>
      </c>
      <c r="F260" t="s">
        <v>65</v>
      </c>
      <c r="G260" t="s">
        <v>206</v>
      </c>
      <c r="H260" t="s">
        <v>183</v>
      </c>
      <c r="I260">
        <v>351</v>
      </c>
    </row>
    <row r="261" spans="1:9" x14ac:dyDescent="0.35">
      <c r="A261" s="75">
        <f t="shared" si="10"/>
        <v>46043</v>
      </c>
      <c r="B261" s="75">
        <f t="shared" si="11"/>
        <v>46047</v>
      </c>
      <c r="C261" s="75" t="str">
        <f>VLOOKUP($F261,Refs!$A$1:$F$32,3,FALSE)</f>
        <v>Y59</v>
      </c>
      <c r="D261" t="s">
        <v>175</v>
      </c>
      <c r="E261" t="s">
        <v>130</v>
      </c>
      <c r="F261" t="s">
        <v>65</v>
      </c>
      <c r="G261" t="s">
        <v>206</v>
      </c>
      <c r="H261" t="s">
        <v>184</v>
      </c>
      <c r="I261">
        <v>1984</v>
      </c>
    </row>
    <row r="262" spans="1:9" x14ac:dyDescent="0.35">
      <c r="A262" s="75">
        <f t="shared" ref="A262:A325" si="12">IF(G262="Mon",B262-6,IF(G262="Tue",B262-5,IF(G262="Wed",B262-4,IF(G262="Thu",B262-3,IF(G262="Fri",B262-2,IF(G262="Sat",B262-1,IF(G262="Sun",B262,"")))))))</f>
        <v>46043</v>
      </c>
      <c r="B262" s="75">
        <f t="shared" ref="B262:B325" si="13">DATEVALUE(RIGHT(D262, 11))</f>
        <v>46047</v>
      </c>
      <c r="C262" s="75" t="str">
        <f>VLOOKUP($F262,Refs!$A$1:$F$32,3,FALSE)</f>
        <v>Y59</v>
      </c>
      <c r="D262" t="s">
        <v>175</v>
      </c>
      <c r="E262" t="s">
        <v>130</v>
      </c>
      <c r="F262" t="s">
        <v>65</v>
      </c>
      <c r="G262" t="s">
        <v>206</v>
      </c>
      <c r="H262" t="s">
        <v>185</v>
      </c>
      <c r="I262">
        <v>781</v>
      </c>
    </row>
    <row r="263" spans="1:9" x14ac:dyDescent="0.35">
      <c r="A263" s="75">
        <f t="shared" si="12"/>
        <v>46043</v>
      </c>
      <c r="B263" s="75">
        <f t="shared" si="13"/>
        <v>46047</v>
      </c>
      <c r="C263" s="75" t="str">
        <f>VLOOKUP($F263,Refs!$A$1:$F$32,3,FALSE)</f>
        <v>Y59</v>
      </c>
      <c r="D263" t="s">
        <v>175</v>
      </c>
      <c r="E263" t="s">
        <v>130</v>
      </c>
      <c r="F263" t="s">
        <v>65</v>
      </c>
      <c r="G263" t="s">
        <v>206</v>
      </c>
      <c r="H263" t="s">
        <v>186</v>
      </c>
      <c r="I263">
        <v>359</v>
      </c>
    </row>
    <row r="264" spans="1:9" x14ac:dyDescent="0.35">
      <c r="A264" s="75">
        <f t="shared" si="12"/>
        <v>46043</v>
      </c>
      <c r="B264" s="75">
        <f t="shared" si="13"/>
        <v>46047</v>
      </c>
      <c r="C264" s="75" t="str">
        <f>VLOOKUP($F264,Refs!$A$1:$F$32,3,FALSE)</f>
        <v>Y59</v>
      </c>
      <c r="D264" t="s">
        <v>175</v>
      </c>
      <c r="E264" t="s">
        <v>130</v>
      </c>
      <c r="F264" t="s">
        <v>65</v>
      </c>
      <c r="G264" t="s">
        <v>206</v>
      </c>
      <c r="H264" t="s">
        <v>187</v>
      </c>
      <c r="I264">
        <v>96</v>
      </c>
    </row>
    <row r="265" spans="1:9" x14ac:dyDescent="0.35">
      <c r="A265" s="75">
        <f t="shared" si="12"/>
        <v>46043</v>
      </c>
      <c r="B265" s="75">
        <f t="shared" si="13"/>
        <v>46047</v>
      </c>
      <c r="C265" s="75" t="str">
        <f>VLOOKUP($F265,Refs!$A$1:$F$32,3,FALSE)</f>
        <v>Y59</v>
      </c>
      <c r="D265" t="s">
        <v>175</v>
      </c>
      <c r="E265" t="s">
        <v>130</v>
      </c>
      <c r="F265" t="s">
        <v>65</v>
      </c>
      <c r="G265" t="s">
        <v>206</v>
      </c>
      <c r="H265" t="s">
        <v>188</v>
      </c>
      <c r="I265">
        <v>221</v>
      </c>
    </row>
    <row r="266" spans="1:9" x14ac:dyDescent="0.35">
      <c r="A266" s="75">
        <f t="shared" si="12"/>
        <v>46043</v>
      </c>
      <c r="B266" s="75">
        <f t="shared" si="13"/>
        <v>46047</v>
      </c>
      <c r="C266" s="75" t="str">
        <f>VLOOKUP($F266,Refs!$A$1:$F$32,3,FALSE)</f>
        <v>Y59</v>
      </c>
      <c r="D266" t="s">
        <v>175</v>
      </c>
      <c r="E266" t="s">
        <v>130</v>
      </c>
      <c r="F266" t="s">
        <v>65</v>
      </c>
      <c r="G266" t="s">
        <v>206</v>
      </c>
      <c r="H266" t="s">
        <v>189</v>
      </c>
      <c r="I266">
        <v>253</v>
      </c>
    </row>
    <row r="267" spans="1:9" x14ac:dyDescent="0.35">
      <c r="A267" s="75">
        <f t="shared" si="12"/>
        <v>46043</v>
      </c>
      <c r="B267" s="75">
        <f t="shared" si="13"/>
        <v>46047</v>
      </c>
      <c r="C267" s="75" t="str">
        <f>VLOOKUP($F267,Refs!$A$1:$F$32,3,FALSE)</f>
        <v>Y59</v>
      </c>
      <c r="D267" t="s">
        <v>175</v>
      </c>
      <c r="E267" t="s">
        <v>130</v>
      </c>
      <c r="F267" t="s">
        <v>65</v>
      </c>
      <c r="G267" t="s">
        <v>206</v>
      </c>
      <c r="H267" t="s">
        <v>190</v>
      </c>
      <c r="I267">
        <v>161</v>
      </c>
    </row>
    <row r="268" spans="1:9" x14ac:dyDescent="0.35">
      <c r="A268" s="75">
        <f t="shared" si="12"/>
        <v>46043</v>
      </c>
      <c r="B268" s="75">
        <f t="shared" si="13"/>
        <v>46047</v>
      </c>
      <c r="C268" s="75" t="str">
        <f>VLOOKUP($F268,Refs!$A$1:$F$32,3,FALSE)</f>
        <v>Y59</v>
      </c>
      <c r="D268" t="s">
        <v>175</v>
      </c>
      <c r="E268" t="s">
        <v>130</v>
      </c>
      <c r="F268" t="s">
        <v>65</v>
      </c>
      <c r="G268" t="s">
        <v>206</v>
      </c>
      <c r="H268" t="s">
        <v>191</v>
      </c>
      <c r="I268">
        <v>1</v>
      </c>
    </row>
    <row r="269" spans="1:9" x14ac:dyDescent="0.35">
      <c r="A269" s="75">
        <f t="shared" si="12"/>
        <v>46043</v>
      </c>
      <c r="B269" s="75">
        <f t="shared" si="13"/>
        <v>46047</v>
      </c>
      <c r="C269" s="75" t="str">
        <f>VLOOKUP($F269,Refs!$A$1:$F$32,3,FALSE)</f>
        <v>Y59</v>
      </c>
      <c r="D269" t="s">
        <v>175</v>
      </c>
      <c r="E269" t="s">
        <v>130</v>
      </c>
      <c r="F269" t="s">
        <v>65</v>
      </c>
      <c r="G269" t="s">
        <v>206</v>
      </c>
      <c r="H269" t="s">
        <v>192</v>
      </c>
      <c r="I269">
        <v>72</v>
      </c>
    </row>
    <row r="270" spans="1:9" x14ac:dyDescent="0.35">
      <c r="A270" s="75">
        <f t="shared" si="12"/>
        <v>46043</v>
      </c>
      <c r="B270" s="75">
        <f t="shared" si="13"/>
        <v>46047</v>
      </c>
      <c r="C270" s="75" t="str">
        <f>VLOOKUP($F270,Refs!$A$1:$F$32,3,FALSE)</f>
        <v>Y59</v>
      </c>
      <c r="D270" t="s">
        <v>175</v>
      </c>
      <c r="E270" t="s">
        <v>130</v>
      </c>
      <c r="F270" t="s">
        <v>65</v>
      </c>
      <c r="G270" t="s">
        <v>206</v>
      </c>
      <c r="H270" t="s">
        <v>193</v>
      </c>
      <c r="I270">
        <v>11</v>
      </c>
    </row>
    <row r="271" spans="1:9" x14ac:dyDescent="0.35">
      <c r="A271" s="75">
        <f t="shared" si="12"/>
        <v>46043</v>
      </c>
      <c r="B271" s="75">
        <f t="shared" si="13"/>
        <v>46047</v>
      </c>
      <c r="C271" s="75" t="str">
        <f>VLOOKUP($F271,Refs!$A$1:$F$32,3,FALSE)</f>
        <v>Y59</v>
      </c>
      <c r="D271" t="s">
        <v>175</v>
      </c>
      <c r="E271" t="s">
        <v>130</v>
      </c>
      <c r="F271" t="s">
        <v>65</v>
      </c>
      <c r="G271" t="s">
        <v>206</v>
      </c>
      <c r="H271" t="s">
        <v>194</v>
      </c>
      <c r="I271">
        <v>31</v>
      </c>
    </row>
    <row r="272" spans="1:9" x14ac:dyDescent="0.35">
      <c r="A272" s="75">
        <f t="shared" si="12"/>
        <v>46043</v>
      </c>
      <c r="B272" s="75">
        <f t="shared" si="13"/>
        <v>46047</v>
      </c>
      <c r="C272" s="75" t="str">
        <f>VLOOKUP($F272,Refs!$A$1:$F$32,3,FALSE)</f>
        <v>Y59</v>
      </c>
      <c r="D272" t="s">
        <v>175</v>
      </c>
      <c r="E272" t="s">
        <v>130</v>
      </c>
      <c r="F272" t="s">
        <v>65</v>
      </c>
      <c r="G272" t="s">
        <v>206</v>
      </c>
      <c r="H272" t="s">
        <v>195</v>
      </c>
      <c r="I272">
        <v>8</v>
      </c>
    </row>
    <row r="273" spans="1:9" x14ac:dyDescent="0.35">
      <c r="A273" s="75">
        <f t="shared" si="12"/>
        <v>46043</v>
      </c>
      <c r="B273" s="75">
        <f t="shared" si="13"/>
        <v>46047</v>
      </c>
      <c r="C273" s="75" t="str">
        <f>VLOOKUP($F273,Refs!$A$1:$F$32,3,FALSE)</f>
        <v>Y59</v>
      </c>
      <c r="D273" t="s">
        <v>175</v>
      </c>
      <c r="E273" t="s">
        <v>130</v>
      </c>
      <c r="F273" t="s">
        <v>65</v>
      </c>
      <c r="G273" t="s">
        <v>206</v>
      </c>
      <c r="H273" t="s">
        <v>196</v>
      </c>
      <c r="I273">
        <v>115</v>
      </c>
    </row>
    <row r="274" spans="1:9" x14ac:dyDescent="0.35">
      <c r="A274" s="75">
        <f t="shared" si="12"/>
        <v>46043</v>
      </c>
      <c r="B274" s="75">
        <f t="shared" si="13"/>
        <v>46047</v>
      </c>
      <c r="C274" s="75" t="str">
        <f>VLOOKUP($F274,Refs!$A$1:$F$32,3,FALSE)</f>
        <v>Y59</v>
      </c>
      <c r="D274" t="s">
        <v>175</v>
      </c>
      <c r="E274" t="s">
        <v>130</v>
      </c>
      <c r="F274" t="s">
        <v>65</v>
      </c>
      <c r="G274" t="s">
        <v>206</v>
      </c>
      <c r="H274" t="s">
        <v>197</v>
      </c>
      <c r="I274">
        <v>305</v>
      </c>
    </row>
    <row r="275" spans="1:9" x14ac:dyDescent="0.35">
      <c r="A275" s="75">
        <f t="shared" si="12"/>
        <v>46043</v>
      </c>
      <c r="B275" s="75">
        <f t="shared" si="13"/>
        <v>46047</v>
      </c>
      <c r="C275" s="75" t="str">
        <f>VLOOKUP($F275,Refs!$A$1:$F$32,3,FALSE)</f>
        <v>Y59</v>
      </c>
      <c r="D275" t="s">
        <v>175</v>
      </c>
      <c r="E275" t="s">
        <v>130</v>
      </c>
      <c r="F275" t="s">
        <v>65</v>
      </c>
      <c r="G275" t="s">
        <v>206</v>
      </c>
      <c r="H275" t="s">
        <v>198</v>
      </c>
      <c r="I275">
        <v>967</v>
      </c>
    </row>
    <row r="276" spans="1:9" x14ac:dyDescent="0.35">
      <c r="A276" s="75">
        <f t="shared" si="12"/>
        <v>46043</v>
      </c>
      <c r="B276" s="75">
        <f t="shared" si="13"/>
        <v>46047</v>
      </c>
      <c r="C276" s="75" t="str">
        <f>VLOOKUP($F276,Refs!$A$1:$F$32,3,FALSE)</f>
        <v>Y59</v>
      </c>
      <c r="D276" t="s">
        <v>175</v>
      </c>
      <c r="E276" t="s">
        <v>130</v>
      </c>
      <c r="F276" t="s">
        <v>65</v>
      </c>
      <c r="G276" t="s">
        <v>206</v>
      </c>
      <c r="H276" t="s">
        <v>199</v>
      </c>
      <c r="I276">
        <v>179</v>
      </c>
    </row>
    <row r="277" spans="1:9" x14ac:dyDescent="0.35">
      <c r="A277" s="75">
        <f t="shared" si="12"/>
        <v>46043</v>
      </c>
      <c r="B277" s="75">
        <f t="shared" si="13"/>
        <v>46047</v>
      </c>
      <c r="C277" s="75" t="str">
        <f>VLOOKUP($F277,Refs!$A$1:$F$32,3,FALSE)</f>
        <v>Y59</v>
      </c>
      <c r="D277" t="s">
        <v>175</v>
      </c>
      <c r="E277" t="s">
        <v>130</v>
      </c>
      <c r="F277" t="s">
        <v>65</v>
      </c>
      <c r="G277" t="s">
        <v>206</v>
      </c>
      <c r="H277" t="s">
        <v>200</v>
      </c>
      <c r="I277">
        <v>297</v>
      </c>
    </row>
    <row r="278" spans="1:9" x14ac:dyDescent="0.35">
      <c r="A278" s="75">
        <f t="shared" si="12"/>
        <v>46043</v>
      </c>
      <c r="B278" s="75">
        <f t="shared" si="13"/>
        <v>46047</v>
      </c>
      <c r="C278" s="75" t="str">
        <f>VLOOKUP($F278,Refs!$A$1:$F$32,3,FALSE)</f>
        <v>Y59</v>
      </c>
      <c r="D278" t="s">
        <v>175</v>
      </c>
      <c r="E278" t="s">
        <v>130</v>
      </c>
      <c r="F278" t="s">
        <v>65</v>
      </c>
      <c r="G278" t="s">
        <v>206</v>
      </c>
      <c r="H278" t="s">
        <v>201</v>
      </c>
      <c r="I278">
        <v>21</v>
      </c>
    </row>
    <row r="279" spans="1:9" x14ac:dyDescent="0.35">
      <c r="A279" s="75">
        <f t="shared" si="12"/>
        <v>46043</v>
      </c>
      <c r="B279" s="75">
        <f t="shared" si="13"/>
        <v>46047</v>
      </c>
      <c r="C279" s="75" t="str">
        <f>VLOOKUP($F279,Refs!$A$1:$F$32,3,FALSE)</f>
        <v>Y59</v>
      </c>
      <c r="D279" t="s">
        <v>175</v>
      </c>
      <c r="E279" t="s">
        <v>130</v>
      </c>
      <c r="F279" t="s">
        <v>65</v>
      </c>
      <c r="G279" t="s">
        <v>206</v>
      </c>
      <c r="H279" t="s">
        <v>202</v>
      </c>
      <c r="I279">
        <v>83</v>
      </c>
    </row>
    <row r="280" spans="1:9" x14ac:dyDescent="0.35">
      <c r="A280" s="75">
        <f t="shared" si="12"/>
        <v>46043</v>
      </c>
      <c r="B280" s="75">
        <f t="shared" si="13"/>
        <v>46047</v>
      </c>
      <c r="C280" s="75" t="str">
        <f>VLOOKUP($F280,Refs!$A$1:$F$32,3,FALSE)</f>
        <v>Y59</v>
      </c>
      <c r="D280" t="s">
        <v>175</v>
      </c>
      <c r="E280" t="s">
        <v>130</v>
      </c>
      <c r="F280" t="s">
        <v>65</v>
      </c>
      <c r="G280" t="s">
        <v>206</v>
      </c>
      <c r="H280" t="s">
        <v>203</v>
      </c>
      <c r="I280">
        <v>0</v>
      </c>
    </row>
    <row r="281" spans="1:9" x14ac:dyDescent="0.35">
      <c r="A281" s="75">
        <f t="shared" si="12"/>
        <v>46043</v>
      </c>
      <c r="B281" s="75">
        <f t="shared" si="13"/>
        <v>46047</v>
      </c>
      <c r="C281" s="75" t="str">
        <f>VLOOKUP($F281,Refs!$A$1:$F$32,3,FALSE)</f>
        <v>Y59</v>
      </c>
      <c r="D281" t="s">
        <v>175</v>
      </c>
      <c r="E281" t="s">
        <v>130</v>
      </c>
      <c r="F281" t="s">
        <v>65</v>
      </c>
      <c r="G281" t="s">
        <v>206</v>
      </c>
      <c r="H281" t="s">
        <v>204</v>
      </c>
      <c r="I281">
        <v>130</v>
      </c>
    </row>
    <row r="282" spans="1:9" x14ac:dyDescent="0.35">
      <c r="A282" s="75">
        <f t="shared" si="12"/>
        <v>46044</v>
      </c>
      <c r="B282" s="75">
        <f t="shared" si="13"/>
        <v>46047</v>
      </c>
      <c r="C282" s="75" t="str">
        <f>VLOOKUP($F282,Refs!$A$1:$F$32,3,FALSE)</f>
        <v>Y59</v>
      </c>
      <c r="D282" t="s">
        <v>175</v>
      </c>
      <c r="E282" t="s">
        <v>130</v>
      </c>
      <c r="F282" t="s">
        <v>65</v>
      </c>
      <c r="G282" t="s">
        <v>207</v>
      </c>
      <c r="H282" t="s">
        <v>177</v>
      </c>
      <c r="I282">
        <v>2139</v>
      </c>
    </row>
    <row r="283" spans="1:9" x14ac:dyDescent="0.35">
      <c r="A283" s="75">
        <f t="shared" si="12"/>
        <v>46044</v>
      </c>
      <c r="B283" s="75">
        <f t="shared" si="13"/>
        <v>46047</v>
      </c>
      <c r="C283" s="75" t="str">
        <f>VLOOKUP($F283,Refs!$A$1:$F$32,3,FALSE)</f>
        <v>Y59</v>
      </c>
      <c r="D283" t="s">
        <v>175</v>
      </c>
      <c r="E283" t="s">
        <v>130</v>
      </c>
      <c r="F283" t="s">
        <v>65</v>
      </c>
      <c r="G283" t="s">
        <v>207</v>
      </c>
      <c r="H283" t="s">
        <v>178</v>
      </c>
      <c r="I283">
        <v>1968</v>
      </c>
    </row>
    <row r="284" spans="1:9" x14ac:dyDescent="0.35">
      <c r="A284" s="75">
        <f t="shared" si="12"/>
        <v>46044</v>
      </c>
      <c r="B284" s="75">
        <f t="shared" si="13"/>
        <v>46047</v>
      </c>
      <c r="C284" s="75" t="str">
        <f>VLOOKUP($F284,Refs!$A$1:$F$32,3,FALSE)</f>
        <v>Y59</v>
      </c>
      <c r="D284" t="s">
        <v>175</v>
      </c>
      <c r="E284" t="s">
        <v>130</v>
      </c>
      <c r="F284" t="s">
        <v>65</v>
      </c>
      <c r="G284" t="s">
        <v>207</v>
      </c>
      <c r="H284" t="s">
        <v>179</v>
      </c>
      <c r="I284">
        <v>944</v>
      </c>
    </row>
    <row r="285" spans="1:9" x14ac:dyDescent="0.35">
      <c r="A285" s="75">
        <f t="shared" si="12"/>
        <v>46044</v>
      </c>
      <c r="B285" s="75">
        <f t="shared" si="13"/>
        <v>46047</v>
      </c>
      <c r="C285" s="75" t="str">
        <f>VLOOKUP($F285,Refs!$A$1:$F$32,3,FALSE)</f>
        <v>Y59</v>
      </c>
      <c r="D285" t="s">
        <v>175</v>
      </c>
      <c r="E285" t="s">
        <v>130</v>
      </c>
      <c r="F285" t="s">
        <v>65</v>
      </c>
      <c r="G285" t="s">
        <v>207</v>
      </c>
      <c r="H285" t="s">
        <v>180</v>
      </c>
      <c r="I285">
        <v>171</v>
      </c>
    </row>
    <row r="286" spans="1:9" x14ac:dyDescent="0.35">
      <c r="A286" s="75">
        <f t="shared" si="12"/>
        <v>46044</v>
      </c>
      <c r="B286" s="75">
        <f t="shared" si="13"/>
        <v>46047</v>
      </c>
      <c r="C286" s="75" t="str">
        <f>VLOOKUP($F286,Refs!$A$1:$F$32,3,FALSE)</f>
        <v>Y59</v>
      </c>
      <c r="D286" t="s">
        <v>175</v>
      </c>
      <c r="E286" t="s">
        <v>130</v>
      </c>
      <c r="F286" t="s">
        <v>65</v>
      </c>
      <c r="G286" t="s">
        <v>207</v>
      </c>
      <c r="H286" t="s">
        <v>181</v>
      </c>
      <c r="I286">
        <v>239414</v>
      </c>
    </row>
    <row r="287" spans="1:9" x14ac:dyDescent="0.35">
      <c r="A287" s="75">
        <f t="shared" si="12"/>
        <v>46044</v>
      </c>
      <c r="B287" s="75">
        <f t="shared" si="13"/>
        <v>46047</v>
      </c>
      <c r="C287" s="75" t="str">
        <f>VLOOKUP($F287,Refs!$A$1:$F$32,3,FALSE)</f>
        <v>Y59</v>
      </c>
      <c r="D287" t="s">
        <v>175</v>
      </c>
      <c r="E287" t="s">
        <v>130</v>
      </c>
      <c r="F287" t="s">
        <v>65</v>
      </c>
      <c r="G287" t="s">
        <v>207</v>
      </c>
      <c r="H287" t="s">
        <v>182</v>
      </c>
      <c r="I287">
        <v>415</v>
      </c>
    </row>
    <row r="288" spans="1:9" x14ac:dyDescent="0.35">
      <c r="A288" s="75">
        <f t="shared" si="12"/>
        <v>46044</v>
      </c>
      <c r="B288" s="75">
        <f t="shared" si="13"/>
        <v>46047</v>
      </c>
      <c r="C288" s="75" t="str">
        <f>VLOOKUP($F288,Refs!$A$1:$F$32,3,FALSE)</f>
        <v>Y59</v>
      </c>
      <c r="D288" t="s">
        <v>175</v>
      </c>
      <c r="E288" t="s">
        <v>130</v>
      </c>
      <c r="F288" t="s">
        <v>65</v>
      </c>
      <c r="G288" t="s">
        <v>207</v>
      </c>
      <c r="H288" t="s">
        <v>183</v>
      </c>
      <c r="I288">
        <v>550</v>
      </c>
    </row>
    <row r="289" spans="1:9" x14ac:dyDescent="0.35">
      <c r="A289" s="75">
        <f t="shared" si="12"/>
        <v>46044</v>
      </c>
      <c r="B289" s="75">
        <f t="shared" si="13"/>
        <v>46047</v>
      </c>
      <c r="C289" s="75" t="str">
        <f>VLOOKUP($F289,Refs!$A$1:$F$32,3,FALSE)</f>
        <v>Y59</v>
      </c>
      <c r="D289" t="s">
        <v>175</v>
      </c>
      <c r="E289" t="s">
        <v>130</v>
      </c>
      <c r="F289" t="s">
        <v>65</v>
      </c>
      <c r="G289" t="s">
        <v>207</v>
      </c>
      <c r="H289" t="s">
        <v>184</v>
      </c>
      <c r="I289">
        <v>1771</v>
      </c>
    </row>
    <row r="290" spans="1:9" x14ac:dyDescent="0.35">
      <c r="A290" s="75">
        <f t="shared" si="12"/>
        <v>46044</v>
      </c>
      <c r="B290" s="75">
        <f t="shared" si="13"/>
        <v>46047</v>
      </c>
      <c r="C290" s="75" t="str">
        <f>VLOOKUP($F290,Refs!$A$1:$F$32,3,FALSE)</f>
        <v>Y59</v>
      </c>
      <c r="D290" t="s">
        <v>175</v>
      </c>
      <c r="E290" t="s">
        <v>130</v>
      </c>
      <c r="F290" t="s">
        <v>65</v>
      </c>
      <c r="G290" t="s">
        <v>207</v>
      </c>
      <c r="H290" t="s">
        <v>185</v>
      </c>
      <c r="I290">
        <v>659</v>
      </c>
    </row>
    <row r="291" spans="1:9" x14ac:dyDescent="0.35">
      <c r="A291" s="75">
        <f t="shared" si="12"/>
        <v>46044</v>
      </c>
      <c r="B291" s="75">
        <f t="shared" si="13"/>
        <v>46047</v>
      </c>
      <c r="C291" s="75" t="str">
        <f>VLOOKUP($F291,Refs!$A$1:$F$32,3,FALSE)</f>
        <v>Y59</v>
      </c>
      <c r="D291" t="s">
        <v>175</v>
      </c>
      <c r="E291" t="s">
        <v>130</v>
      </c>
      <c r="F291" t="s">
        <v>65</v>
      </c>
      <c r="G291" t="s">
        <v>207</v>
      </c>
      <c r="H291" t="s">
        <v>186</v>
      </c>
      <c r="I291">
        <v>296</v>
      </c>
    </row>
    <row r="292" spans="1:9" x14ac:dyDescent="0.35">
      <c r="A292" s="75">
        <f t="shared" si="12"/>
        <v>46044</v>
      </c>
      <c r="B292" s="75">
        <f t="shared" si="13"/>
        <v>46047</v>
      </c>
      <c r="C292" s="75" t="str">
        <f>VLOOKUP($F292,Refs!$A$1:$F$32,3,FALSE)</f>
        <v>Y59</v>
      </c>
      <c r="D292" t="s">
        <v>175</v>
      </c>
      <c r="E292" t="s">
        <v>130</v>
      </c>
      <c r="F292" t="s">
        <v>65</v>
      </c>
      <c r="G292" t="s">
        <v>207</v>
      </c>
      <c r="H292" t="s">
        <v>187</v>
      </c>
      <c r="I292">
        <v>93</v>
      </c>
    </row>
    <row r="293" spans="1:9" x14ac:dyDescent="0.35">
      <c r="A293" s="75">
        <f t="shared" si="12"/>
        <v>46044</v>
      </c>
      <c r="B293" s="75">
        <f t="shared" si="13"/>
        <v>46047</v>
      </c>
      <c r="C293" s="75" t="str">
        <f>VLOOKUP($F293,Refs!$A$1:$F$32,3,FALSE)</f>
        <v>Y59</v>
      </c>
      <c r="D293" t="s">
        <v>175</v>
      </c>
      <c r="E293" t="s">
        <v>130</v>
      </c>
      <c r="F293" t="s">
        <v>65</v>
      </c>
      <c r="G293" t="s">
        <v>207</v>
      </c>
      <c r="H293" t="s">
        <v>188</v>
      </c>
      <c r="I293">
        <v>175</v>
      </c>
    </row>
    <row r="294" spans="1:9" x14ac:dyDescent="0.35">
      <c r="A294" s="75">
        <f t="shared" si="12"/>
        <v>46044</v>
      </c>
      <c r="B294" s="75">
        <f t="shared" si="13"/>
        <v>46047</v>
      </c>
      <c r="C294" s="75" t="str">
        <f>VLOOKUP($F294,Refs!$A$1:$F$32,3,FALSE)</f>
        <v>Y59</v>
      </c>
      <c r="D294" t="s">
        <v>175</v>
      </c>
      <c r="E294" t="s">
        <v>130</v>
      </c>
      <c r="F294" t="s">
        <v>65</v>
      </c>
      <c r="G294" t="s">
        <v>207</v>
      </c>
      <c r="H294" t="s">
        <v>189</v>
      </c>
      <c r="I294">
        <v>256</v>
      </c>
    </row>
    <row r="295" spans="1:9" x14ac:dyDescent="0.35">
      <c r="A295" s="75">
        <f t="shared" si="12"/>
        <v>46044</v>
      </c>
      <c r="B295" s="75">
        <f t="shared" si="13"/>
        <v>46047</v>
      </c>
      <c r="C295" s="75" t="str">
        <f>VLOOKUP($F295,Refs!$A$1:$F$32,3,FALSE)</f>
        <v>Y59</v>
      </c>
      <c r="D295" t="s">
        <v>175</v>
      </c>
      <c r="E295" t="s">
        <v>130</v>
      </c>
      <c r="F295" t="s">
        <v>65</v>
      </c>
      <c r="G295" t="s">
        <v>207</v>
      </c>
      <c r="H295" t="s">
        <v>190</v>
      </c>
      <c r="I295">
        <v>161</v>
      </c>
    </row>
    <row r="296" spans="1:9" x14ac:dyDescent="0.35">
      <c r="A296" s="75">
        <f t="shared" si="12"/>
        <v>46044</v>
      </c>
      <c r="B296" s="75">
        <f t="shared" si="13"/>
        <v>46047</v>
      </c>
      <c r="C296" s="75" t="str">
        <f>VLOOKUP($F296,Refs!$A$1:$F$32,3,FALSE)</f>
        <v>Y59</v>
      </c>
      <c r="D296" t="s">
        <v>175</v>
      </c>
      <c r="E296" t="s">
        <v>130</v>
      </c>
      <c r="F296" t="s">
        <v>65</v>
      </c>
      <c r="G296" t="s">
        <v>207</v>
      </c>
      <c r="H296" t="s">
        <v>191</v>
      </c>
      <c r="I296">
        <v>0</v>
      </c>
    </row>
    <row r="297" spans="1:9" x14ac:dyDescent="0.35">
      <c r="A297" s="75">
        <f t="shared" si="12"/>
        <v>46044</v>
      </c>
      <c r="B297" s="75">
        <f t="shared" si="13"/>
        <v>46047</v>
      </c>
      <c r="C297" s="75" t="str">
        <f>VLOOKUP($F297,Refs!$A$1:$F$32,3,FALSE)</f>
        <v>Y59</v>
      </c>
      <c r="D297" t="s">
        <v>175</v>
      </c>
      <c r="E297" t="s">
        <v>130</v>
      </c>
      <c r="F297" t="s">
        <v>65</v>
      </c>
      <c r="G297" t="s">
        <v>207</v>
      </c>
      <c r="H297" t="s">
        <v>192</v>
      </c>
      <c r="I297">
        <v>82</v>
      </c>
    </row>
    <row r="298" spans="1:9" x14ac:dyDescent="0.35">
      <c r="A298" s="75">
        <f t="shared" si="12"/>
        <v>46044</v>
      </c>
      <c r="B298" s="75">
        <f t="shared" si="13"/>
        <v>46047</v>
      </c>
      <c r="C298" s="75" t="str">
        <f>VLOOKUP($F298,Refs!$A$1:$F$32,3,FALSE)</f>
        <v>Y59</v>
      </c>
      <c r="D298" t="s">
        <v>175</v>
      </c>
      <c r="E298" t="s">
        <v>130</v>
      </c>
      <c r="F298" t="s">
        <v>65</v>
      </c>
      <c r="G298" t="s">
        <v>207</v>
      </c>
      <c r="H298" t="s">
        <v>193</v>
      </c>
      <c r="I298">
        <v>5</v>
      </c>
    </row>
    <row r="299" spans="1:9" x14ac:dyDescent="0.35">
      <c r="A299" s="75">
        <f t="shared" si="12"/>
        <v>46044</v>
      </c>
      <c r="B299" s="75">
        <f t="shared" si="13"/>
        <v>46047</v>
      </c>
      <c r="C299" s="75" t="str">
        <f>VLOOKUP($F299,Refs!$A$1:$F$32,3,FALSE)</f>
        <v>Y59</v>
      </c>
      <c r="D299" t="s">
        <v>175</v>
      </c>
      <c r="E299" t="s">
        <v>130</v>
      </c>
      <c r="F299" t="s">
        <v>65</v>
      </c>
      <c r="G299" t="s">
        <v>207</v>
      </c>
      <c r="H299" t="s">
        <v>194</v>
      </c>
      <c r="I299">
        <v>24</v>
      </c>
    </row>
    <row r="300" spans="1:9" x14ac:dyDescent="0.35">
      <c r="A300" s="75">
        <f t="shared" si="12"/>
        <v>46044</v>
      </c>
      <c r="B300" s="75">
        <f t="shared" si="13"/>
        <v>46047</v>
      </c>
      <c r="C300" s="75" t="str">
        <f>VLOOKUP($F300,Refs!$A$1:$F$32,3,FALSE)</f>
        <v>Y59</v>
      </c>
      <c r="D300" t="s">
        <v>175</v>
      </c>
      <c r="E300" t="s">
        <v>130</v>
      </c>
      <c r="F300" t="s">
        <v>65</v>
      </c>
      <c r="G300" t="s">
        <v>207</v>
      </c>
      <c r="H300" t="s">
        <v>195</v>
      </c>
      <c r="I300">
        <v>11</v>
      </c>
    </row>
    <row r="301" spans="1:9" x14ac:dyDescent="0.35">
      <c r="A301" s="75">
        <f t="shared" si="12"/>
        <v>46044</v>
      </c>
      <c r="B301" s="75">
        <f t="shared" si="13"/>
        <v>46047</v>
      </c>
      <c r="C301" s="75" t="str">
        <f>VLOOKUP($F301,Refs!$A$1:$F$32,3,FALSE)</f>
        <v>Y59</v>
      </c>
      <c r="D301" t="s">
        <v>175</v>
      </c>
      <c r="E301" t="s">
        <v>130</v>
      </c>
      <c r="F301" t="s">
        <v>65</v>
      </c>
      <c r="G301" t="s">
        <v>207</v>
      </c>
      <c r="H301" t="s">
        <v>196</v>
      </c>
      <c r="I301">
        <v>95</v>
      </c>
    </row>
    <row r="302" spans="1:9" x14ac:dyDescent="0.35">
      <c r="A302" s="75">
        <f t="shared" si="12"/>
        <v>46044</v>
      </c>
      <c r="B302" s="75">
        <f t="shared" si="13"/>
        <v>46047</v>
      </c>
      <c r="C302" s="75" t="str">
        <f>VLOOKUP($F302,Refs!$A$1:$F$32,3,FALSE)</f>
        <v>Y59</v>
      </c>
      <c r="D302" t="s">
        <v>175</v>
      </c>
      <c r="E302" t="s">
        <v>130</v>
      </c>
      <c r="F302" t="s">
        <v>65</v>
      </c>
      <c r="G302" t="s">
        <v>207</v>
      </c>
      <c r="H302" t="s">
        <v>197</v>
      </c>
      <c r="I302">
        <v>280</v>
      </c>
    </row>
    <row r="303" spans="1:9" x14ac:dyDescent="0.35">
      <c r="A303" s="75">
        <f t="shared" si="12"/>
        <v>46044</v>
      </c>
      <c r="B303" s="75">
        <f t="shared" si="13"/>
        <v>46047</v>
      </c>
      <c r="C303" s="75" t="str">
        <f>VLOOKUP($F303,Refs!$A$1:$F$32,3,FALSE)</f>
        <v>Y59</v>
      </c>
      <c r="D303" t="s">
        <v>175</v>
      </c>
      <c r="E303" t="s">
        <v>130</v>
      </c>
      <c r="F303" t="s">
        <v>65</v>
      </c>
      <c r="G303" t="s">
        <v>207</v>
      </c>
      <c r="H303" t="s">
        <v>198</v>
      </c>
      <c r="I303">
        <v>843</v>
      </c>
    </row>
    <row r="304" spans="1:9" x14ac:dyDescent="0.35">
      <c r="A304" s="75">
        <f t="shared" si="12"/>
        <v>46044</v>
      </c>
      <c r="B304" s="75">
        <f t="shared" si="13"/>
        <v>46047</v>
      </c>
      <c r="C304" s="75" t="str">
        <f>VLOOKUP($F304,Refs!$A$1:$F$32,3,FALSE)</f>
        <v>Y59</v>
      </c>
      <c r="D304" t="s">
        <v>175</v>
      </c>
      <c r="E304" t="s">
        <v>130</v>
      </c>
      <c r="F304" t="s">
        <v>65</v>
      </c>
      <c r="G304" t="s">
        <v>207</v>
      </c>
      <c r="H304" t="s">
        <v>199</v>
      </c>
      <c r="I304">
        <v>184</v>
      </c>
    </row>
    <row r="305" spans="1:9" x14ac:dyDescent="0.35">
      <c r="A305" s="75">
        <f t="shared" si="12"/>
        <v>46044</v>
      </c>
      <c r="B305" s="75">
        <f t="shared" si="13"/>
        <v>46047</v>
      </c>
      <c r="C305" s="75" t="str">
        <f>VLOOKUP($F305,Refs!$A$1:$F$32,3,FALSE)</f>
        <v>Y59</v>
      </c>
      <c r="D305" t="s">
        <v>175</v>
      </c>
      <c r="E305" t="s">
        <v>130</v>
      </c>
      <c r="F305" t="s">
        <v>65</v>
      </c>
      <c r="G305" t="s">
        <v>207</v>
      </c>
      <c r="H305" t="s">
        <v>200</v>
      </c>
      <c r="I305">
        <v>285</v>
      </c>
    </row>
    <row r="306" spans="1:9" x14ac:dyDescent="0.35">
      <c r="A306" s="75">
        <f t="shared" si="12"/>
        <v>46044</v>
      </c>
      <c r="B306" s="75">
        <f t="shared" si="13"/>
        <v>46047</v>
      </c>
      <c r="C306" s="75" t="str">
        <f>VLOOKUP($F306,Refs!$A$1:$F$32,3,FALSE)</f>
        <v>Y59</v>
      </c>
      <c r="D306" t="s">
        <v>175</v>
      </c>
      <c r="E306" t="s">
        <v>130</v>
      </c>
      <c r="F306" t="s">
        <v>65</v>
      </c>
      <c r="G306" t="s">
        <v>207</v>
      </c>
      <c r="H306" t="s">
        <v>201</v>
      </c>
      <c r="I306">
        <v>23</v>
      </c>
    </row>
    <row r="307" spans="1:9" x14ac:dyDescent="0.35">
      <c r="A307" s="75">
        <f t="shared" si="12"/>
        <v>46044</v>
      </c>
      <c r="B307" s="75">
        <f t="shared" si="13"/>
        <v>46047</v>
      </c>
      <c r="C307" s="75" t="str">
        <f>VLOOKUP($F307,Refs!$A$1:$F$32,3,FALSE)</f>
        <v>Y59</v>
      </c>
      <c r="D307" t="s">
        <v>175</v>
      </c>
      <c r="E307" t="s">
        <v>130</v>
      </c>
      <c r="F307" t="s">
        <v>65</v>
      </c>
      <c r="G307" t="s">
        <v>207</v>
      </c>
      <c r="H307" t="s">
        <v>202</v>
      </c>
      <c r="I307">
        <v>76</v>
      </c>
    </row>
    <row r="308" spans="1:9" x14ac:dyDescent="0.35">
      <c r="A308" s="75">
        <f t="shared" si="12"/>
        <v>46044</v>
      </c>
      <c r="B308" s="75">
        <f t="shared" si="13"/>
        <v>46047</v>
      </c>
      <c r="C308" s="75" t="str">
        <f>VLOOKUP($F308,Refs!$A$1:$F$32,3,FALSE)</f>
        <v>Y59</v>
      </c>
      <c r="D308" t="s">
        <v>175</v>
      </c>
      <c r="E308" t="s">
        <v>130</v>
      </c>
      <c r="F308" t="s">
        <v>65</v>
      </c>
      <c r="G308" t="s">
        <v>207</v>
      </c>
      <c r="H308" t="s">
        <v>203</v>
      </c>
      <c r="I308">
        <v>0</v>
      </c>
    </row>
    <row r="309" spans="1:9" x14ac:dyDescent="0.35">
      <c r="A309" s="75">
        <f t="shared" si="12"/>
        <v>46044</v>
      </c>
      <c r="B309" s="75">
        <f t="shared" si="13"/>
        <v>46047</v>
      </c>
      <c r="C309" s="75" t="str">
        <f>VLOOKUP($F309,Refs!$A$1:$F$32,3,FALSE)</f>
        <v>Y59</v>
      </c>
      <c r="D309" t="s">
        <v>175</v>
      </c>
      <c r="E309" t="s">
        <v>130</v>
      </c>
      <c r="F309" t="s">
        <v>65</v>
      </c>
      <c r="G309" t="s">
        <v>207</v>
      </c>
      <c r="H309" t="s">
        <v>204</v>
      </c>
      <c r="I309">
        <v>106</v>
      </c>
    </row>
    <row r="310" spans="1:9" x14ac:dyDescent="0.35">
      <c r="A310" s="75">
        <f t="shared" si="12"/>
        <v>46045</v>
      </c>
      <c r="B310" s="75">
        <f t="shared" si="13"/>
        <v>46047</v>
      </c>
      <c r="C310" s="75" t="str">
        <f>VLOOKUP($F310,Refs!$A$1:$F$32,3,FALSE)</f>
        <v>Y59</v>
      </c>
      <c r="D310" t="s">
        <v>175</v>
      </c>
      <c r="E310" t="s">
        <v>130</v>
      </c>
      <c r="F310" t="s">
        <v>65</v>
      </c>
      <c r="G310" t="s">
        <v>208</v>
      </c>
      <c r="H310" t="s">
        <v>177</v>
      </c>
      <c r="I310">
        <v>2292</v>
      </c>
    </row>
    <row r="311" spans="1:9" x14ac:dyDescent="0.35">
      <c r="A311" s="75">
        <f t="shared" si="12"/>
        <v>46045</v>
      </c>
      <c r="B311" s="75">
        <f t="shared" si="13"/>
        <v>46047</v>
      </c>
      <c r="C311" s="75" t="str">
        <f>VLOOKUP($F311,Refs!$A$1:$F$32,3,FALSE)</f>
        <v>Y59</v>
      </c>
      <c r="D311" t="s">
        <v>175</v>
      </c>
      <c r="E311" t="s">
        <v>130</v>
      </c>
      <c r="F311" t="s">
        <v>65</v>
      </c>
      <c r="G311" t="s">
        <v>208</v>
      </c>
      <c r="H311" t="s">
        <v>178</v>
      </c>
      <c r="I311">
        <v>2165</v>
      </c>
    </row>
    <row r="312" spans="1:9" x14ac:dyDescent="0.35">
      <c r="A312" s="75">
        <f t="shared" si="12"/>
        <v>46045</v>
      </c>
      <c r="B312" s="75">
        <f t="shared" si="13"/>
        <v>46047</v>
      </c>
      <c r="C312" s="75" t="str">
        <f>VLOOKUP($F312,Refs!$A$1:$F$32,3,FALSE)</f>
        <v>Y59</v>
      </c>
      <c r="D312" t="s">
        <v>175</v>
      </c>
      <c r="E312" t="s">
        <v>130</v>
      </c>
      <c r="F312" t="s">
        <v>65</v>
      </c>
      <c r="G312" t="s">
        <v>208</v>
      </c>
      <c r="H312" t="s">
        <v>179</v>
      </c>
      <c r="I312">
        <v>1317</v>
      </c>
    </row>
    <row r="313" spans="1:9" x14ac:dyDescent="0.35">
      <c r="A313" s="75">
        <f t="shared" si="12"/>
        <v>46045</v>
      </c>
      <c r="B313" s="75">
        <f t="shared" si="13"/>
        <v>46047</v>
      </c>
      <c r="C313" s="75" t="str">
        <f>VLOOKUP($F313,Refs!$A$1:$F$32,3,FALSE)</f>
        <v>Y59</v>
      </c>
      <c r="D313" t="s">
        <v>175</v>
      </c>
      <c r="E313" t="s">
        <v>130</v>
      </c>
      <c r="F313" t="s">
        <v>65</v>
      </c>
      <c r="G313" t="s">
        <v>208</v>
      </c>
      <c r="H313" t="s">
        <v>180</v>
      </c>
      <c r="I313">
        <v>127</v>
      </c>
    </row>
    <row r="314" spans="1:9" x14ac:dyDescent="0.35">
      <c r="A314" s="75">
        <f t="shared" si="12"/>
        <v>46045</v>
      </c>
      <c r="B314" s="75">
        <f t="shared" si="13"/>
        <v>46047</v>
      </c>
      <c r="C314" s="75" t="str">
        <f>VLOOKUP($F314,Refs!$A$1:$F$32,3,FALSE)</f>
        <v>Y59</v>
      </c>
      <c r="D314" t="s">
        <v>175</v>
      </c>
      <c r="E314" t="s">
        <v>130</v>
      </c>
      <c r="F314" t="s">
        <v>65</v>
      </c>
      <c r="G314" t="s">
        <v>208</v>
      </c>
      <c r="H314" t="s">
        <v>181</v>
      </c>
      <c r="I314">
        <v>178891</v>
      </c>
    </row>
    <row r="315" spans="1:9" x14ac:dyDescent="0.35">
      <c r="A315" s="75">
        <f t="shared" si="12"/>
        <v>46045</v>
      </c>
      <c r="B315" s="75">
        <f t="shared" si="13"/>
        <v>46047</v>
      </c>
      <c r="C315" s="75" t="str">
        <f>VLOOKUP($F315,Refs!$A$1:$F$32,3,FALSE)</f>
        <v>Y59</v>
      </c>
      <c r="D315" t="s">
        <v>175</v>
      </c>
      <c r="E315" t="s">
        <v>130</v>
      </c>
      <c r="F315" t="s">
        <v>65</v>
      </c>
      <c r="G315" t="s">
        <v>208</v>
      </c>
      <c r="H315" t="s">
        <v>182</v>
      </c>
      <c r="I315">
        <v>342</v>
      </c>
    </row>
    <row r="316" spans="1:9" x14ac:dyDescent="0.35">
      <c r="A316" s="75">
        <f t="shared" si="12"/>
        <v>46045</v>
      </c>
      <c r="B316" s="75">
        <f t="shared" si="13"/>
        <v>46047</v>
      </c>
      <c r="C316" s="75" t="str">
        <f>VLOOKUP($F316,Refs!$A$1:$F$32,3,FALSE)</f>
        <v>Y59</v>
      </c>
      <c r="D316" t="s">
        <v>175</v>
      </c>
      <c r="E316" t="s">
        <v>130</v>
      </c>
      <c r="F316" t="s">
        <v>65</v>
      </c>
      <c r="G316" t="s">
        <v>208</v>
      </c>
      <c r="H316" t="s">
        <v>183</v>
      </c>
      <c r="I316">
        <v>418</v>
      </c>
    </row>
    <row r="317" spans="1:9" x14ac:dyDescent="0.35">
      <c r="A317" s="75">
        <f t="shared" si="12"/>
        <v>46045</v>
      </c>
      <c r="B317" s="75">
        <f t="shared" si="13"/>
        <v>46047</v>
      </c>
      <c r="C317" s="75" t="str">
        <f>VLOOKUP($F317,Refs!$A$1:$F$32,3,FALSE)</f>
        <v>Y59</v>
      </c>
      <c r="D317" t="s">
        <v>175</v>
      </c>
      <c r="E317" t="s">
        <v>130</v>
      </c>
      <c r="F317" t="s">
        <v>65</v>
      </c>
      <c r="G317" t="s">
        <v>208</v>
      </c>
      <c r="H317" t="s">
        <v>184</v>
      </c>
      <c r="I317">
        <v>2014</v>
      </c>
    </row>
    <row r="318" spans="1:9" x14ac:dyDescent="0.35">
      <c r="A318" s="75">
        <f t="shared" si="12"/>
        <v>46045</v>
      </c>
      <c r="B318" s="75">
        <f t="shared" si="13"/>
        <v>46047</v>
      </c>
      <c r="C318" s="75" t="str">
        <f>VLOOKUP($F318,Refs!$A$1:$F$32,3,FALSE)</f>
        <v>Y59</v>
      </c>
      <c r="D318" t="s">
        <v>175</v>
      </c>
      <c r="E318" t="s">
        <v>130</v>
      </c>
      <c r="F318" t="s">
        <v>65</v>
      </c>
      <c r="G318" t="s">
        <v>208</v>
      </c>
      <c r="H318" t="s">
        <v>185</v>
      </c>
      <c r="I318">
        <v>697</v>
      </c>
    </row>
    <row r="319" spans="1:9" x14ac:dyDescent="0.35">
      <c r="A319" s="75">
        <f t="shared" si="12"/>
        <v>46045</v>
      </c>
      <c r="B319" s="75">
        <f t="shared" si="13"/>
        <v>46047</v>
      </c>
      <c r="C319" s="75" t="str">
        <f>VLOOKUP($F319,Refs!$A$1:$F$32,3,FALSE)</f>
        <v>Y59</v>
      </c>
      <c r="D319" t="s">
        <v>175</v>
      </c>
      <c r="E319" t="s">
        <v>130</v>
      </c>
      <c r="F319" t="s">
        <v>65</v>
      </c>
      <c r="G319" t="s">
        <v>208</v>
      </c>
      <c r="H319" t="s">
        <v>186</v>
      </c>
      <c r="I319">
        <v>357</v>
      </c>
    </row>
    <row r="320" spans="1:9" x14ac:dyDescent="0.35">
      <c r="A320" s="75">
        <f t="shared" si="12"/>
        <v>46045</v>
      </c>
      <c r="B320" s="75">
        <f t="shared" si="13"/>
        <v>46047</v>
      </c>
      <c r="C320" s="75" t="str">
        <f>VLOOKUP($F320,Refs!$A$1:$F$32,3,FALSE)</f>
        <v>Y59</v>
      </c>
      <c r="D320" t="s">
        <v>175</v>
      </c>
      <c r="E320" t="s">
        <v>130</v>
      </c>
      <c r="F320" t="s">
        <v>65</v>
      </c>
      <c r="G320" t="s">
        <v>208</v>
      </c>
      <c r="H320" t="s">
        <v>187</v>
      </c>
      <c r="I320">
        <v>79</v>
      </c>
    </row>
    <row r="321" spans="1:9" x14ac:dyDescent="0.35">
      <c r="A321" s="75">
        <f t="shared" si="12"/>
        <v>46045</v>
      </c>
      <c r="B321" s="75">
        <f t="shared" si="13"/>
        <v>46047</v>
      </c>
      <c r="C321" s="75" t="str">
        <f>VLOOKUP($F321,Refs!$A$1:$F$32,3,FALSE)</f>
        <v>Y59</v>
      </c>
      <c r="D321" t="s">
        <v>175</v>
      </c>
      <c r="E321" t="s">
        <v>130</v>
      </c>
      <c r="F321" t="s">
        <v>65</v>
      </c>
      <c r="G321" t="s">
        <v>208</v>
      </c>
      <c r="H321" t="s">
        <v>188</v>
      </c>
      <c r="I321">
        <v>197</v>
      </c>
    </row>
    <row r="322" spans="1:9" x14ac:dyDescent="0.35">
      <c r="A322" s="75">
        <f t="shared" si="12"/>
        <v>46045</v>
      </c>
      <c r="B322" s="75">
        <f t="shared" si="13"/>
        <v>46047</v>
      </c>
      <c r="C322" s="75" t="str">
        <f>VLOOKUP($F322,Refs!$A$1:$F$32,3,FALSE)</f>
        <v>Y59</v>
      </c>
      <c r="D322" t="s">
        <v>175</v>
      </c>
      <c r="E322" t="s">
        <v>130</v>
      </c>
      <c r="F322" t="s">
        <v>65</v>
      </c>
      <c r="G322" t="s">
        <v>208</v>
      </c>
      <c r="H322" t="s">
        <v>189</v>
      </c>
      <c r="I322">
        <v>252</v>
      </c>
    </row>
    <row r="323" spans="1:9" x14ac:dyDescent="0.35">
      <c r="A323" s="75">
        <f t="shared" si="12"/>
        <v>46045</v>
      </c>
      <c r="B323" s="75">
        <f t="shared" si="13"/>
        <v>46047</v>
      </c>
      <c r="C323" s="75" t="str">
        <f>VLOOKUP($F323,Refs!$A$1:$F$32,3,FALSE)</f>
        <v>Y59</v>
      </c>
      <c r="D323" t="s">
        <v>175</v>
      </c>
      <c r="E323" t="s">
        <v>130</v>
      </c>
      <c r="F323" t="s">
        <v>65</v>
      </c>
      <c r="G323" t="s">
        <v>208</v>
      </c>
      <c r="H323" t="s">
        <v>190</v>
      </c>
      <c r="I323">
        <v>165</v>
      </c>
    </row>
    <row r="324" spans="1:9" x14ac:dyDescent="0.35">
      <c r="A324" s="75">
        <f t="shared" si="12"/>
        <v>46045</v>
      </c>
      <c r="B324" s="75">
        <f t="shared" si="13"/>
        <v>46047</v>
      </c>
      <c r="C324" s="75" t="str">
        <f>VLOOKUP($F324,Refs!$A$1:$F$32,3,FALSE)</f>
        <v>Y59</v>
      </c>
      <c r="D324" t="s">
        <v>175</v>
      </c>
      <c r="E324" t="s">
        <v>130</v>
      </c>
      <c r="F324" t="s">
        <v>65</v>
      </c>
      <c r="G324" t="s">
        <v>208</v>
      </c>
      <c r="H324" t="s">
        <v>191</v>
      </c>
      <c r="I324">
        <v>1</v>
      </c>
    </row>
    <row r="325" spans="1:9" x14ac:dyDescent="0.35">
      <c r="A325" s="75">
        <f t="shared" si="12"/>
        <v>46045</v>
      </c>
      <c r="B325" s="75">
        <f t="shared" si="13"/>
        <v>46047</v>
      </c>
      <c r="C325" s="75" t="str">
        <f>VLOOKUP($F325,Refs!$A$1:$F$32,3,FALSE)</f>
        <v>Y59</v>
      </c>
      <c r="D325" t="s">
        <v>175</v>
      </c>
      <c r="E325" t="s">
        <v>130</v>
      </c>
      <c r="F325" t="s">
        <v>65</v>
      </c>
      <c r="G325" t="s">
        <v>208</v>
      </c>
      <c r="H325" t="s">
        <v>192</v>
      </c>
      <c r="I325">
        <v>102</v>
      </c>
    </row>
    <row r="326" spans="1:9" x14ac:dyDescent="0.35">
      <c r="A326" s="75">
        <f t="shared" ref="A326:A389" si="14">IF(G326="Mon",B326-6,IF(G326="Tue",B326-5,IF(G326="Wed",B326-4,IF(G326="Thu",B326-3,IF(G326="Fri",B326-2,IF(G326="Sat",B326-1,IF(G326="Sun",B326,"")))))))</f>
        <v>46045</v>
      </c>
      <c r="B326" s="75">
        <f t="shared" ref="B326:B389" si="15">DATEVALUE(RIGHT(D326, 11))</f>
        <v>46047</v>
      </c>
      <c r="C326" s="75" t="str">
        <f>VLOOKUP($F326,Refs!$A$1:$F$32,3,FALSE)</f>
        <v>Y59</v>
      </c>
      <c r="D326" t="s">
        <v>175</v>
      </c>
      <c r="E326" t="s">
        <v>130</v>
      </c>
      <c r="F326" t="s">
        <v>65</v>
      </c>
      <c r="G326" t="s">
        <v>208</v>
      </c>
      <c r="H326" t="s">
        <v>193</v>
      </c>
      <c r="I326">
        <v>6</v>
      </c>
    </row>
    <row r="327" spans="1:9" x14ac:dyDescent="0.35">
      <c r="A327" s="75">
        <f t="shared" si="14"/>
        <v>46045</v>
      </c>
      <c r="B327" s="75">
        <f t="shared" si="15"/>
        <v>46047</v>
      </c>
      <c r="C327" s="75" t="str">
        <f>VLOOKUP($F327,Refs!$A$1:$F$32,3,FALSE)</f>
        <v>Y59</v>
      </c>
      <c r="D327" t="s">
        <v>175</v>
      </c>
      <c r="E327" t="s">
        <v>130</v>
      </c>
      <c r="F327" t="s">
        <v>65</v>
      </c>
      <c r="G327" t="s">
        <v>208</v>
      </c>
      <c r="H327" t="s">
        <v>194</v>
      </c>
      <c r="I327">
        <v>56</v>
      </c>
    </row>
    <row r="328" spans="1:9" x14ac:dyDescent="0.35">
      <c r="A328" s="75">
        <f t="shared" si="14"/>
        <v>46045</v>
      </c>
      <c r="B328" s="75">
        <f t="shared" si="15"/>
        <v>46047</v>
      </c>
      <c r="C328" s="75" t="str">
        <f>VLOOKUP($F328,Refs!$A$1:$F$32,3,FALSE)</f>
        <v>Y59</v>
      </c>
      <c r="D328" t="s">
        <v>175</v>
      </c>
      <c r="E328" t="s">
        <v>130</v>
      </c>
      <c r="F328" t="s">
        <v>65</v>
      </c>
      <c r="G328" t="s">
        <v>208</v>
      </c>
      <c r="H328" t="s">
        <v>195</v>
      </c>
      <c r="I328">
        <v>14</v>
      </c>
    </row>
    <row r="329" spans="1:9" x14ac:dyDescent="0.35">
      <c r="A329" s="75">
        <f t="shared" si="14"/>
        <v>46045</v>
      </c>
      <c r="B329" s="75">
        <f t="shared" si="15"/>
        <v>46047</v>
      </c>
      <c r="C329" s="75" t="str">
        <f>VLOOKUP($F329,Refs!$A$1:$F$32,3,FALSE)</f>
        <v>Y59</v>
      </c>
      <c r="D329" t="s">
        <v>175</v>
      </c>
      <c r="E329" t="s">
        <v>130</v>
      </c>
      <c r="F329" t="s">
        <v>65</v>
      </c>
      <c r="G329" t="s">
        <v>208</v>
      </c>
      <c r="H329" t="s">
        <v>196</v>
      </c>
      <c r="I329">
        <v>134</v>
      </c>
    </row>
    <row r="330" spans="1:9" x14ac:dyDescent="0.35">
      <c r="A330" s="75">
        <f t="shared" si="14"/>
        <v>46045</v>
      </c>
      <c r="B330" s="75">
        <f t="shared" si="15"/>
        <v>46047</v>
      </c>
      <c r="C330" s="75" t="str">
        <f>VLOOKUP($F330,Refs!$A$1:$F$32,3,FALSE)</f>
        <v>Y59</v>
      </c>
      <c r="D330" t="s">
        <v>175</v>
      </c>
      <c r="E330" t="s">
        <v>130</v>
      </c>
      <c r="F330" t="s">
        <v>65</v>
      </c>
      <c r="G330" t="s">
        <v>208</v>
      </c>
      <c r="H330" t="s">
        <v>197</v>
      </c>
      <c r="I330">
        <v>300</v>
      </c>
    </row>
    <row r="331" spans="1:9" x14ac:dyDescent="0.35">
      <c r="A331" s="75">
        <f t="shared" si="14"/>
        <v>46045</v>
      </c>
      <c r="B331" s="75">
        <f t="shared" si="15"/>
        <v>46047</v>
      </c>
      <c r="C331" s="75" t="str">
        <f>VLOOKUP($F331,Refs!$A$1:$F$32,3,FALSE)</f>
        <v>Y59</v>
      </c>
      <c r="D331" t="s">
        <v>175</v>
      </c>
      <c r="E331" t="s">
        <v>130</v>
      </c>
      <c r="F331" t="s">
        <v>65</v>
      </c>
      <c r="G331" t="s">
        <v>208</v>
      </c>
      <c r="H331" t="s">
        <v>198</v>
      </c>
      <c r="I331">
        <v>952</v>
      </c>
    </row>
    <row r="332" spans="1:9" x14ac:dyDescent="0.35">
      <c r="A332" s="75">
        <f t="shared" si="14"/>
        <v>46045</v>
      </c>
      <c r="B332" s="75">
        <f t="shared" si="15"/>
        <v>46047</v>
      </c>
      <c r="C332" s="75" t="str">
        <f>VLOOKUP($F332,Refs!$A$1:$F$32,3,FALSE)</f>
        <v>Y59</v>
      </c>
      <c r="D332" t="s">
        <v>175</v>
      </c>
      <c r="E332" t="s">
        <v>130</v>
      </c>
      <c r="F332" t="s">
        <v>65</v>
      </c>
      <c r="G332" t="s">
        <v>208</v>
      </c>
      <c r="H332" t="s">
        <v>199</v>
      </c>
      <c r="I332">
        <v>164</v>
      </c>
    </row>
    <row r="333" spans="1:9" x14ac:dyDescent="0.35">
      <c r="A333" s="75">
        <f t="shared" si="14"/>
        <v>46045</v>
      </c>
      <c r="B333" s="75">
        <f t="shared" si="15"/>
        <v>46047</v>
      </c>
      <c r="C333" s="75" t="str">
        <f>VLOOKUP($F333,Refs!$A$1:$F$32,3,FALSE)</f>
        <v>Y59</v>
      </c>
      <c r="D333" t="s">
        <v>175</v>
      </c>
      <c r="E333" t="s">
        <v>130</v>
      </c>
      <c r="F333" t="s">
        <v>65</v>
      </c>
      <c r="G333" t="s">
        <v>208</v>
      </c>
      <c r="H333" t="s">
        <v>200</v>
      </c>
      <c r="I333">
        <v>330</v>
      </c>
    </row>
    <row r="334" spans="1:9" x14ac:dyDescent="0.35">
      <c r="A334" s="75">
        <f t="shared" si="14"/>
        <v>46045</v>
      </c>
      <c r="B334" s="75">
        <f t="shared" si="15"/>
        <v>46047</v>
      </c>
      <c r="C334" s="75" t="str">
        <f>VLOOKUP($F334,Refs!$A$1:$F$32,3,FALSE)</f>
        <v>Y59</v>
      </c>
      <c r="D334" t="s">
        <v>175</v>
      </c>
      <c r="E334" t="s">
        <v>130</v>
      </c>
      <c r="F334" t="s">
        <v>65</v>
      </c>
      <c r="G334" t="s">
        <v>208</v>
      </c>
      <c r="H334" t="s">
        <v>201</v>
      </c>
      <c r="I334">
        <v>22</v>
      </c>
    </row>
    <row r="335" spans="1:9" x14ac:dyDescent="0.35">
      <c r="A335" s="75">
        <f t="shared" si="14"/>
        <v>46045</v>
      </c>
      <c r="B335" s="75">
        <f t="shared" si="15"/>
        <v>46047</v>
      </c>
      <c r="C335" s="75" t="str">
        <f>VLOOKUP($F335,Refs!$A$1:$F$32,3,FALSE)</f>
        <v>Y59</v>
      </c>
      <c r="D335" t="s">
        <v>175</v>
      </c>
      <c r="E335" t="s">
        <v>130</v>
      </c>
      <c r="F335" t="s">
        <v>65</v>
      </c>
      <c r="G335" t="s">
        <v>208</v>
      </c>
      <c r="H335" t="s">
        <v>202</v>
      </c>
      <c r="I335">
        <v>71</v>
      </c>
    </row>
    <row r="336" spans="1:9" x14ac:dyDescent="0.35">
      <c r="A336" s="75">
        <f t="shared" si="14"/>
        <v>46045</v>
      </c>
      <c r="B336" s="75">
        <f t="shared" si="15"/>
        <v>46047</v>
      </c>
      <c r="C336" s="75" t="str">
        <f>VLOOKUP($F336,Refs!$A$1:$F$32,3,FALSE)</f>
        <v>Y59</v>
      </c>
      <c r="D336" t="s">
        <v>175</v>
      </c>
      <c r="E336" t="s">
        <v>130</v>
      </c>
      <c r="F336" t="s">
        <v>65</v>
      </c>
      <c r="G336" t="s">
        <v>208</v>
      </c>
      <c r="H336" t="s">
        <v>203</v>
      </c>
      <c r="I336">
        <v>0</v>
      </c>
    </row>
    <row r="337" spans="1:9" x14ac:dyDescent="0.35">
      <c r="A337" s="75">
        <f t="shared" si="14"/>
        <v>46045</v>
      </c>
      <c r="B337" s="75">
        <f t="shared" si="15"/>
        <v>46047</v>
      </c>
      <c r="C337" s="75" t="str">
        <f>VLOOKUP($F337,Refs!$A$1:$F$32,3,FALSE)</f>
        <v>Y59</v>
      </c>
      <c r="D337" t="s">
        <v>175</v>
      </c>
      <c r="E337" t="s">
        <v>130</v>
      </c>
      <c r="F337" t="s">
        <v>65</v>
      </c>
      <c r="G337" t="s">
        <v>208</v>
      </c>
      <c r="H337" t="s">
        <v>204</v>
      </c>
      <c r="I337">
        <v>113</v>
      </c>
    </row>
    <row r="338" spans="1:9" x14ac:dyDescent="0.35">
      <c r="A338" s="75">
        <f t="shared" si="14"/>
        <v>46046</v>
      </c>
      <c r="B338" s="75">
        <f t="shared" si="15"/>
        <v>46047</v>
      </c>
      <c r="C338" s="75" t="str">
        <f>VLOOKUP($F338,Refs!$A$1:$F$32,3,FALSE)</f>
        <v>Y59</v>
      </c>
      <c r="D338" t="s">
        <v>175</v>
      </c>
      <c r="E338" t="s">
        <v>130</v>
      </c>
      <c r="F338" t="s">
        <v>65</v>
      </c>
      <c r="G338" t="s">
        <v>209</v>
      </c>
      <c r="H338" t="s">
        <v>177</v>
      </c>
      <c r="I338">
        <v>3276</v>
      </c>
    </row>
    <row r="339" spans="1:9" x14ac:dyDescent="0.35">
      <c r="A339" s="75">
        <f t="shared" si="14"/>
        <v>46046</v>
      </c>
      <c r="B339" s="75">
        <f t="shared" si="15"/>
        <v>46047</v>
      </c>
      <c r="C339" s="75" t="str">
        <f>VLOOKUP($F339,Refs!$A$1:$F$32,3,FALSE)</f>
        <v>Y59</v>
      </c>
      <c r="D339" t="s">
        <v>175</v>
      </c>
      <c r="E339" t="s">
        <v>130</v>
      </c>
      <c r="F339" t="s">
        <v>65</v>
      </c>
      <c r="G339" t="s">
        <v>209</v>
      </c>
      <c r="H339" t="s">
        <v>178</v>
      </c>
      <c r="I339">
        <v>2846</v>
      </c>
    </row>
    <row r="340" spans="1:9" x14ac:dyDescent="0.35">
      <c r="A340" s="75">
        <f t="shared" si="14"/>
        <v>46046</v>
      </c>
      <c r="B340" s="75">
        <f t="shared" si="15"/>
        <v>46047</v>
      </c>
      <c r="C340" s="75" t="str">
        <f>VLOOKUP($F340,Refs!$A$1:$F$32,3,FALSE)</f>
        <v>Y59</v>
      </c>
      <c r="D340" t="s">
        <v>175</v>
      </c>
      <c r="E340" t="s">
        <v>130</v>
      </c>
      <c r="F340" t="s">
        <v>65</v>
      </c>
      <c r="G340" t="s">
        <v>209</v>
      </c>
      <c r="H340" t="s">
        <v>179</v>
      </c>
      <c r="I340">
        <v>673</v>
      </c>
    </row>
    <row r="341" spans="1:9" x14ac:dyDescent="0.35">
      <c r="A341" s="75">
        <f t="shared" si="14"/>
        <v>46046</v>
      </c>
      <c r="B341" s="75">
        <f t="shared" si="15"/>
        <v>46047</v>
      </c>
      <c r="C341" s="75" t="str">
        <f>VLOOKUP($F341,Refs!$A$1:$F$32,3,FALSE)</f>
        <v>Y59</v>
      </c>
      <c r="D341" t="s">
        <v>175</v>
      </c>
      <c r="E341" t="s">
        <v>130</v>
      </c>
      <c r="F341" t="s">
        <v>65</v>
      </c>
      <c r="G341" t="s">
        <v>209</v>
      </c>
      <c r="H341" t="s">
        <v>180</v>
      </c>
      <c r="I341">
        <v>430</v>
      </c>
    </row>
    <row r="342" spans="1:9" x14ac:dyDescent="0.35">
      <c r="A342" s="75">
        <f t="shared" si="14"/>
        <v>46046</v>
      </c>
      <c r="B342" s="75">
        <f t="shared" si="15"/>
        <v>46047</v>
      </c>
      <c r="C342" s="75" t="str">
        <f>VLOOKUP($F342,Refs!$A$1:$F$32,3,FALSE)</f>
        <v>Y59</v>
      </c>
      <c r="D342" t="s">
        <v>175</v>
      </c>
      <c r="E342" t="s">
        <v>130</v>
      </c>
      <c r="F342" t="s">
        <v>65</v>
      </c>
      <c r="G342" t="s">
        <v>209</v>
      </c>
      <c r="H342" t="s">
        <v>181</v>
      </c>
      <c r="I342">
        <v>967054</v>
      </c>
    </row>
    <row r="343" spans="1:9" x14ac:dyDescent="0.35">
      <c r="A343" s="75">
        <f t="shared" si="14"/>
        <v>46046</v>
      </c>
      <c r="B343" s="75">
        <f t="shared" si="15"/>
        <v>46047</v>
      </c>
      <c r="C343" s="75" t="str">
        <f>VLOOKUP($F343,Refs!$A$1:$F$32,3,FALSE)</f>
        <v>Y59</v>
      </c>
      <c r="D343" t="s">
        <v>175</v>
      </c>
      <c r="E343" t="s">
        <v>130</v>
      </c>
      <c r="F343" t="s">
        <v>65</v>
      </c>
      <c r="G343" t="s">
        <v>209</v>
      </c>
      <c r="H343" t="s">
        <v>182</v>
      </c>
      <c r="I343">
        <v>712</v>
      </c>
    </row>
    <row r="344" spans="1:9" x14ac:dyDescent="0.35">
      <c r="A344" s="75">
        <f t="shared" si="14"/>
        <v>46046</v>
      </c>
      <c r="B344" s="75">
        <f t="shared" si="15"/>
        <v>46047</v>
      </c>
      <c r="C344" s="75" t="str">
        <f>VLOOKUP($F344,Refs!$A$1:$F$32,3,FALSE)</f>
        <v>Y59</v>
      </c>
      <c r="D344" t="s">
        <v>175</v>
      </c>
      <c r="E344" t="s">
        <v>130</v>
      </c>
      <c r="F344" t="s">
        <v>65</v>
      </c>
      <c r="G344" t="s">
        <v>209</v>
      </c>
      <c r="H344" t="s">
        <v>183</v>
      </c>
      <c r="I344">
        <v>797</v>
      </c>
    </row>
    <row r="345" spans="1:9" x14ac:dyDescent="0.35">
      <c r="A345" s="75">
        <f t="shared" si="14"/>
        <v>46046</v>
      </c>
      <c r="B345" s="75">
        <f t="shared" si="15"/>
        <v>46047</v>
      </c>
      <c r="C345" s="75" t="str">
        <f>VLOOKUP($F345,Refs!$A$1:$F$32,3,FALSE)</f>
        <v>Y59</v>
      </c>
      <c r="D345" t="s">
        <v>175</v>
      </c>
      <c r="E345" t="s">
        <v>130</v>
      </c>
      <c r="F345" t="s">
        <v>65</v>
      </c>
      <c r="G345" t="s">
        <v>209</v>
      </c>
      <c r="H345" t="s">
        <v>184</v>
      </c>
      <c r="I345">
        <v>2681</v>
      </c>
    </row>
    <row r="346" spans="1:9" x14ac:dyDescent="0.35">
      <c r="A346" s="75">
        <f t="shared" si="14"/>
        <v>46046</v>
      </c>
      <c r="B346" s="75">
        <f t="shared" si="15"/>
        <v>46047</v>
      </c>
      <c r="C346" s="75" t="str">
        <f>VLOOKUP($F346,Refs!$A$1:$F$32,3,FALSE)</f>
        <v>Y59</v>
      </c>
      <c r="D346" t="s">
        <v>175</v>
      </c>
      <c r="E346" t="s">
        <v>130</v>
      </c>
      <c r="F346" t="s">
        <v>65</v>
      </c>
      <c r="G346" t="s">
        <v>209</v>
      </c>
      <c r="H346" t="s">
        <v>185</v>
      </c>
      <c r="I346">
        <v>859</v>
      </c>
    </row>
    <row r="347" spans="1:9" x14ac:dyDescent="0.35">
      <c r="A347" s="75">
        <f t="shared" si="14"/>
        <v>46046</v>
      </c>
      <c r="B347" s="75">
        <f t="shared" si="15"/>
        <v>46047</v>
      </c>
      <c r="C347" s="75" t="str">
        <f>VLOOKUP($F347,Refs!$A$1:$F$32,3,FALSE)</f>
        <v>Y59</v>
      </c>
      <c r="D347" t="s">
        <v>175</v>
      </c>
      <c r="E347" t="s">
        <v>130</v>
      </c>
      <c r="F347" t="s">
        <v>65</v>
      </c>
      <c r="G347" t="s">
        <v>209</v>
      </c>
      <c r="H347" t="s">
        <v>186</v>
      </c>
      <c r="I347">
        <v>380</v>
      </c>
    </row>
    <row r="348" spans="1:9" x14ac:dyDescent="0.35">
      <c r="A348" s="75">
        <f t="shared" si="14"/>
        <v>46046</v>
      </c>
      <c r="B348" s="75">
        <f t="shared" si="15"/>
        <v>46047</v>
      </c>
      <c r="C348" s="75" t="str">
        <f>VLOOKUP($F348,Refs!$A$1:$F$32,3,FALSE)</f>
        <v>Y59</v>
      </c>
      <c r="D348" t="s">
        <v>175</v>
      </c>
      <c r="E348" t="s">
        <v>130</v>
      </c>
      <c r="F348" t="s">
        <v>65</v>
      </c>
      <c r="G348" t="s">
        <v>209</v>
      </c>
      <c r="H348" t="s">
        <v>187</v>
      </c>
      <c r="I348">
        <v>129</v>
      </c>
    </row>
    <row r="349" spans="1:9" x14ac:dyDescent="0.35">
      <c r="A349" s="75">
        <f t="shared" si="14"/>
        <v>46046</v>
      </c>
      <c r="B349" s="75">
        <f t="shared" si="15"/>
        <v>46047</v>
      </c>
      <c r="C349" s="75" t="str">
        <f>VLOOKUP($F349,Refs!$A$1:$F$32,3,FALSE)</f>
        <v>Y59</v>
      </c>
      <c r="D349" t="s">
        <v>175</v>
      </c>
      <c r="E349" t="s">
        <v>130</v>
      </c>
      <c r="F349" t="s">
        <v>65</v>
      </c>
      <c r="G349" t="s">
        <v>209</v>
      </c>
      <c r="H349" t="s">
        <v>188</v>
      </c>
      <c r="I349">
        <v>197</v>
      </c>
    </row>
    <row r="350" spans="1:9" x14ac:dyDescent="0.35">
      <c r="A350" s="75">
        <f t="shared" si="14"/>
        <v>46046</v>
      </c>
      <c r="B350" s="75">
        <f t="shared" si="15"/>
        <v>46047</v>
      </c>
      <c r="C350" s="75" t="str">
        <f>VLOOKUP($F350,Refs!$A$1:$F$32,3,FALSE)</f>
        <v>Y59</v>
      </c>
      <c r="D350" t="s">
        <v>175</v>
      </c>
      <c r="E350" t="s">
        <v>130</v>
      </c>
      <c r="F350" t="s">
        <v>65</v>
      </c>
      <c r="G350" t="s">
        <v>209</v>
      </c>
      <c r="H350" t="s">
        <v>189</v>
      </c>
      <c r="I350">
        <v>277</v>
      </c>
    </row>
    <row r="351" spans="1:9" x14ac:dyDescent="0.35">
      <c r="A351" s="75">
        <f t="shared" si="14"/>
        <v>46046</v>
      </c>
      <c r="B351" s="75">
        <f t="shared" si="15"/>
        <v>46047</v>
      </c>
      <c r="C351" s="75" t="str">
        <f>VLOOKUP($F351,Refs!$A$1:$F$32,3,FALSE)</f>
        <v>Y59</v>
      </c>
      <c r="D351" t="s">
        <v>175</v>
      </c>
      <c r="E351" t="s">
        <v>130</v>
      </c>
      <c r="F351" t="s">
        <v>65</v>
      </c>
      <c r="G351" t="s">
        <v>209</v>
      </c>
      <c r="H351" t="s">
        <v>190</v>
      </c>
      <c r="I351">
        <v>192</v>
      </c>
    </row>
    <row r="352" spans="1:9" x14ac:dyDescent="0.35">
      <c r="A352" s="75">
        <f t="shared" si="14"/>
        <v>46046</v>
      </c>
      <c r="B352" s="75">
        <f t="shared" si="15"/>
        <v>46047</v>
      </c>
      <c r="C352" s="75" t="str">
        <f>VLOOKUP($F352,Refs!$A$1:$F$32,3,FALSE)</f>
        <v>Y59</v>
      </c>
      <c r="D352" t="s">
        <v>175</v>
      </c>
      <c r="E352" t="s">
        <v>130</v>
      </c>
      <c r="F352" t="s">
        <v>65</v>
      </c>
      <c r="G352" t="s">
        <v>209</v>
      </c>
      <c r="H352" t="s">
        <v>191</v>
      </c>
      <c r="I352">
        <v>1</v>
      </c>
    </row>
    <row r="353" spans="1:9" x14ac:dyDescent="0.35">
      <c r="A353" s="75">
        <f t="shared" si="14"/>
        <v>46046</v>
      </c>
      <c r="B353" s="75">
        <f t="shared" si="15"/>
        <v>46047</v>
      </c>
      <c r="C353" s="75" t="str">
        <f>VLOOKUP($F353,Refs!$A$1:$F$32,3,FALSE)</f>
        <v>Y59</v>
      </c>
      <c r="D353" t="s">
        <v>175</v>
      </c>
      <c r="E353" t="s">
        <v>130</v>
      </c>
      <c r="F353" t="s">
        <v>65</v>
      </c>
      <c r="G353" t="s">
        <v>209</v>
      </c>
      <c r="H353" t="s">
        <v>192</v>
      </c>
      <c r="I353">
        <v>108</v>
      </c>
    </row>
    <row r="354" spans="1:9" x14ac:dyDescent="0.35">
      <c r="A354" s="75">
        <f t="shared" si="14"/>
        <v>46046</v>
      </c>
      <c r="B354" s="75">
        <f t="shared" si="15"/>
        <v>46047</v>
      </c>
      <c r="C354" s="75" t="str">
        <f>VLOOKUP($F354,Refs!$A$1:$F$32,3,FALSE)</f>
        <v>Y59</v>
      </c>
      <c r="D354" t="s">
        <v>175</v>
      </c>
      <c r="E354" t="s">
        <v>130</v>
      </c>
      <c r="F354" t="s">
        <v>65</v>
      </c>
      <c r="G354" t="s">
        <v>209</v>
      </c>
      <c r="H354" t="s">
        <v>193</v>
      </c>
      <c r="I354">
        <v>25</v>
      </c>
    </row>
    <row r="355" spans="1:9" x14ac:dyDescent="0.35">
      <c r="A355" s="75">
        <f t="shared" si="14"/>
        <v>46046</v>
      </c>
      <c r="B355" s="75">
        <f t="shared" si="15"/>
        <v>46047</v>
      </c>
      <c r="C355" s="75" t="str">
        <f>VLOOKUP($F355,Refs!$A$1:$F$32,3,FALSE)</f>
        <v>Y59</v>
      </c>
      <c r="D355" t="s">
        <v>175</v>
      </c>
      <c r="E355" t="s">
        <v>130</v>
      </c>
      <c r="F355" t="s">
        <v>65</v>
      </c>
      <c r="G355" t="s">
        <v>209</v>
      </c>
      <c r="H355" t="s">
        <v>194</v>
      </c>
      <c r="I355">
        <v>107</v>
      </c>
    </row>
    <row r="356" spans="1:9" x14ac:dyDescent="0.35">
      <c r="A356" s="75">
        <f t="shared" si="14"/>
        <v>46046</v>
      </c>
      <c r="B356" s="75">
        <f t="shared" si="15"/>
        <v>46047</v>
      </c>
      <c r="C356" s="75" t="str">
        <f>VLOOKUP($F356,Refs!$A$1:$F$32,3,FALSE)</f>
        <v>Y59</v>
      </c>
      <c r="D356" t="s">
        <v>175</v>
      </c>
      <c r="E356" t="s">
        <v>130</v>
      </c>
      <c r="F356" t="s">
        <v>65</v>
      </c>
      <c r="G356" t="s">
        <v>209</v>
      </c>
      <c r="H356" t="s">
        <v>195</v>
      </c>
      <c r="I356">
        <v>38</v>
      </c>
    </row>
    <row r="357" spans="1:9" x14ac:dyDescent="0.35">
      <c r="A357" s="75">
        <f t="shared" si="14"/>
        <v>46046</v>
      </c>
      <c r="B357" s="75">
        <f t="shared" si="15"/>
        <v>46047</v>
      </c>
      <c r="C357" s="75" t="str">
        <f>VLOOKUP($F357,Refs!$A$1:$F$32,3,FALSE)</f>
        <v>Y59</v>
      </c>
      <c r="D357" t="s">
        <v>175</v>
      </c>
      <c r="E357" t="s">
        <v>130</v>
      </c>
      <c r="F357" t="s">
        <v>65</v>
      </c>
      <c r="G357" t="s">
        <v>209</v>
      </c>
      <c r="H357" t="s">
        <v>196</v>
      </c>
      <c r="I357">
        <v>131</v>
      </c>
    </row>
    <row r="358" spans="1:9" x14ac:dyDescent="0.35">
      <c r="A358" s="75">
        <f t="shared" si="14"/>
        <v>46046</v>
      </c>
      <c r="B358" s="75">
        <f t="shared" si="15"/>
        <v>46047</v>
      </c>
      <c r="C358" s="75" t="str">
        <f>VLOOKUP($F358,Refs!$A$1:$F$32,3,FALSE)</f>
        <v>Y59</v>
      </c>
      <c r="D358" t="s">
        <v>175</v>
      </c>
      <c r="E358" t="s">
        <v>130</v>
      </c>
      <c r="F358" t="s">
        <v>65</v>
      </c>
      <c r="G358" t="s">
        <v>209</v>
      </c>
      <c r="H358" t="s">
        <v>197</v>
      </c>
      <c r="I358">
        <v>294</v>
      </c>
    </row>
    <row r="359" spans="1:9" x14ac:dyDescent="0.35">
      <c r="A359" s="75">
        <f t="shared" si="14"/>
        <v>46046</v>
      </c>
      <c r="B359" s="75">
        <f t="shared" si="15"/>
        <v>46047</v>
      </c>
      <c r="C359" s="75" t="str">
        <f>VLOOKUP($F359,Refs!$A$1:$F$32,3,FALSE)</f>
        <v>Y59</v>
      </c>
      <c r="D359" t="s">
        <v>175</v>
      </c>
      <c r="E359" t="s">
        <v>130</v>
      </c>
      <c r="F359" t="s">
        <v>65</v>
      </c>
      <c r="G359" t="s">
        <v>209</v>
      </c>
      <c r="H359" t="s">
        <v>198</v>
      </c>
      <c r="I359">
        <v>1500</v>
      </c>
    </row>
    <row r="360" spans="1:9" x14ac:dyDescent="0.35">
      <c r="A360" s="75">
        <f t="shared" si="14"/>
        <v>46046</v>
      </c>
      <c r="B360" s="75">
        <f t="shared" si="15"/>
        <v>46047</v>
      </c>
      <c r="C360" s="75" t="str">
        <f>VLOOKUP($F360,Refs!$A$1:$F$32,3,FALSE)</f>
        <v>Y59</v>
      </c>
      <c r="D360" t="s">
        <v>175</v>
      </c>
      <c r="E360" t="s">
        <v>130</v>
      </c>
      <c r="F360" t="s">
        <v>65</v>
      </c>
      <c r="G360" t="s">
        <v>209</v>
      </c>
      <c r="H360" t="s">
        <v>199</v>
      </c>
      <c r="I360">
        <v>0</v>
      </c>
    </row>
    <row r="361" spans="1:9" x14ac:dyDescent="0.35">
      <c r="A361" s="75">
        <f t="shared" si="14"/>
        <v>46046</v>
      </c>
      <c r="B361" s="75">
        <f t="shared" si="15"/>
        <v>46047</v>
      </c>
      <c r="C361" s="75" t="str">
        <f>VLOOKUP($F361,Refs!$A$1:$F$32,3,FALSE)</f>
        <v>Y59</v>
      </c>
      <c r="D361" t="s">
        <v>175</v>
      </c>
      <c r="E361" t="s">
        <v>130</v>
      </c>
      <c r="F361" t="s">
        <v>65</v>
      </c>
      <c r="G361" t="s">
        <v>209</v>
      </c>
      <c r="H361" t="s">
        <v>200</v>
      </c>
      <c r="I361">
        <v>1060</v>
      </c>
    </row>
    <row r="362" spans="1:9" x14ac:dyDescent="0.35">
      <c r="A362" s="75">
        <f t="shared" si="14"/>
        <v>46046</v>
      </c>
      <c r="B362" s="75">
        <f t="shared" si="15"/>
        <v>46047</v>
      </c>
      <c r="C362" s="75" t="str">
        <f>VLOOKUP($F362,Refs!$A$1:$F$32,3,FALSE)</f>
        <v>Y59</v>
      </c>
      <c r="D362" t="s">
        <v>175</v>
      </c>
      <c r="E362" t="s">
        <v>130</v>
      </c>
      <c r="F362" t="s">
        <v>65</v>
      </c>
      <c r="G362" t="s">
        <v>209</v>
      </c>
      <c r="H362" t="s">
        <v>201</v>
      </c>
      <c r="I362">
        <v>24</v>
      </c>
    </row>
    <row r="363" spans="1:9" x14ac:dyDescent="0.35">
      <c r="A363" s="75">
        <f t="shared" si="14"/>
        <v>46046</v>
      </c>
      <c r="B363" s="75">
        <f t="shared" si="15"/>
        <v>46047</v>
      </c>
      <c r="C363" s="75" t="str">
        <f>VLOOKUP($F363,Refs!$A$1:$F$32,3,FALSE)</f>
        <v>Y59</v>
      </c>
      <c r="D363" t="s">
        <v>175</v>
      </c>
      <c r="E363" t="s">
        <v>130</v>
      </c>
      <c r="F363" t="s">
        <v>65</v>
      </c>
      <c r="G363" t="s">
        <v>209</v>
      </c>
      <c r="H363" t="s">
        <v>202</v>
      </c>
      <c r="I363">
        <v>101</v>
      </c>
    </row>
    <row r="364" spans="1:9" x14ac:dyDescent="0.35">
      <c r="A364" s="75">
        <f t="shared" si="14"/>
        <v>46046</v>
      </c>
      <c r="B364" s="75">
        <f t="shared" si="15"/>
        <v>46047</v>
      </c>
      <c r="C364" s="75" t="str">
        <f>VLOOKUP($F364,Refs!$A$1:$F$32,3,FALSE)</f>
        <v>Y59</v>
      </c>
      <c r="D364" t="s">
        <v>175</v>
      </c>
      <c r="E364" t="s">
        <v>130</v>
      </c>
      <c r="F364" t="s">
        <v>65</v>
      </c>
      <c r="G364" t="s">
        <v>209</v>
      </c>
      <c r="H364" t="s">
        <v>203</v>
      </c>
      <c r="I364">
        <v>0</v>
      </c>
    </row>
    <row r="365" spans="1:9" x14ac:dyDescent="0.35">
      <c r="A365" s="75">
        <f t="shared" si="14"/>
        <v>46046</v>
      </c>
      <c r="B365" s="75">
        <f t="shared" si="15"/>
        <v>46047</v>
      </c>
      <c r="C365" s="75" t="str">
        <f>VLOOKUP($F365,Refs!$A$1:$F$32,3,FALSE)</f>
        <v>Y59</v>
      </c>
      <c r="D365" t="s">
        <v>175</v>
      </c>
      <c r="E365" t="s">
        <v>130</v>
      </c>
      <c r="F365" t="s">
        <v>65</v>
      </c>
      <c r="G365" t="s">
        <v>209</v>
      </c>
      <c r="H365" t="s">
        <v>204</v>
      </c>
      <c r="I365">
        <v>58</v>
      </c>
    </row>
    <row r="366" spans="1:9" x14ac:dyDescent="0.35">
      <c r="A366" s="75">
        <f t="shared" si="14"/>
        <v>46047</v>
      </c>
      <c r="B366" s="75">
        <f t="shared" si="15"/>
        <v>46047</v>
      </c>
      <c r="C366" s="75" t="str">
        <f>VLOOKUP($F366,Refs!$A$1:$F$32,3,FALSE)</f>
        <v>Y59</v>
      </c>
      <c r="D366" t="s">
        <v>175</v>
      </c>
      <c r="E366" t="s">
        <v>130</v>
      </c>
      <c r="F366" t="s">
        <v>65</v>
      </c>
      <c r="G366" t="s">
        <v>210</v>
      </c>
      <c r="H366" t="s">
        <v>177</v>
      </c>
      <c r="I366">
        <v>2832</v>
      </c>
    </row>
    <row r="367" spans="1:9" x14ac:dyDescent="0.35">
      <c r="A367" s="75">
        <f t="shared" si="14"/>
        <v>46047</v>
      </c>
      <c r="B367" s="75">
        <f t="shared" si="15"/>
        <v>46047</v>
      </c>
      <c r="C367" s="75" t="str">
        <f>VLOOKUP($F367,Refs!$A$1:$F$32,3,FALSE)</f>
        <v>Y59</v>
      </c>
      <c r="D367" t="s">
        <v>175</v>
      </c>
      <c r="E367" t="s">
        <v>130</v>
      </c>
      <c r="F367" t="s">
        <v>65</v>
      </c>
      <c r="G367" t="s">
        <v>210</v>
      </c>
      <c r="H367" t="s">
        <v>178</v>
      </c>
      <c r="I367">
        <v>2502</v>
      </c>
    </row>
    <row r="368" spans="1:9" x14ac:dyDescent="0.35">
      <c r="A368" s="75">
        <f t="shared" si="14"/>
        <v>46047</v>
      </c>
      <c r="B368" s="75">
        <f t="shared" si="15"/>
        <v>46047</v>
      </c>
      <c r="C368" s="75" t="str">
        <f>VLOOKUP($F368,Refs!$A$1:$F$32,3,FALSE)</f>
        <v>Y59</v>
      </c>
      <c r="D368" t="s">
        <v>175</v>
      </c>
      <c r="E368" t="s">
        <v>130</v>
      </c>
      <c r="F368" t="s">
        <v>65</v>
      </c>
      <c r="G368" t="s">
        <v>210</v>
      </c>
      <c r="H368" t="s">
        <v>179</v>
      </c>
      <c r="I368">
        <v>644</v>
      </c>
    </row>
    <row r="369" spans="1:9" x14ac:dyDescent="0.35">
      <c r="A369" s="75">
        <f t="shared" si="14"/>
        <v>46047</v>
      </c>
      <c r="B369" s="75">
        <f t="shared" si="15"/>
        <v>46047</v>
      </c>
      <c r="C369" s="75" t="str">
        <f>VLOOKUP($F369,Refs!$A$1:$F$32,3,FALSE)</f>
        <v>Y59</v>
      </c>
      <c r="D369" t="s">
        <v>175</v>
      </c>
      <c r="E369" t="s">
        <v>130</v>
      </c>
      <c r="F369" t="s">
        <v>65</v>
      </c>
      <c r="G369" t="s">
        <v>210</v>
      </c>
      <c r="H369" t="s">
        <v>180</v>
      </c>
      <c r="I369">
        <v>330</v>
      </c>
    </row>
    <row r="370" spans="1:9" x14ac:dyDescent="0.35">
      <c r="A370" s="75">
        <f t="shared" si="14"/>
        <v>46047</v>
      </c>
      <c r="B370" s="75">
        <f t="shared" si="15"/>
        <v>46047</v>
      </c>
      <c r="C370" s="75" t="str">
        <f>VLOOKUP($F370,Refs!$A$1:$F$32,3,FALSE)</f>
        <v>Y59</v>
      </c>
      <c r="D370" t="s">
        <v>175</v>
      </c>
      <c r="E370" t="s">
        <v>130</v>
      </c>
      <c r="F370" t="s">
        <v>65</v>
      </c>
      <c r="G370" t="s">
        <v>210</v>
      </c>
      <c r="H370" t="s">
        <v>181</v>
      </c>
      <c r="I370">
        <v>758523</v>
      </c>
    </row>
    <row r="371" spans="1:9" x14ac:dyDescent="0.35">
      <c r="A371" s="75">
        <f t="shared" si="14"/>
        <v>46047</v>
      </c>
      <c r="B371" s="75">
        <f t="shared" si="15"/>
        <v>46047</v>
      </c>
      <c r="C371" s="75" t="str">
        <f>VLOOKUP($F371,Refs!$A$1:$F$32,3,FALSE)</f>
        <v>Y59</v>
      </c>
      <c r="D371" t="s">
        <v>175</v>
      </c>
      <c r="E371" t="s">
        <v>130</v>
      </c>
      <c r="F371" t="s">
        <v>65</v>
      </c>
      <c r="G371" t="s">
        <v>210</v>
      </c>
      <c r="H371" t="s">
        <v>182</v>
      </c>
      <c r="I371">
        <v>740</v>
      </c>
    </row>
    <row r="372" spans="1:9" x14ac:dyDescent="0.35">
      <c r="A372" s="75">
        <f t="shared" si="14"/>
        <v>46047</v>
      </c>
      <c r="B372" s="75">
        <f t="shared" si="15"/>
        <v>46047</v>
      </c>
      <c r="C372" s="75" t="str">
        <f>VLOOKUP($F372,Refs!$A$1:$F$32,3,FALSE)</f>
        <v>Y59</v>
      </c>
      <c r="D372" t="s">
        <v>175</v>
      </c>
      <c r="E372" t="s">
        <v>130</v>
      </c>
      <c r="F372" t="s">
        <v>65</v>
      </c>
      <c r="G372" t="s">
        <v>210</v>
      </c>
      <c r="H372" t="s">
        <v>183</v>
      </c>
      <c r="I372">
        <v>785</v>
      </c>
    </row>
    <row r="373" spans="1:9" x14ac:dyDescent="0.35">
      <c r="A373" s="75">
        <f t="shared" si="14"/>
        <v>46047</v>
      </c>
      <c r="B373" s="75">
        <f t="shared" si="15"/>
        <v>46047</v>
      </c>
      <c r="C373" s="75" t="str">
        <f>VLOOKUP($F373,Refs!$A$1:$F$32,3,FALSE)</f>
        <v>Y59</v>
      </c>
      <c r="D373" t="s">
        <v>175</v>
      </c>
      <c r="E373" t="s">
        <v>130</v>
      </c>
      <c r="F373" t="s">
        <v>65</v>
      </c>
      <c r="G373" t="s">
        <v>210</v>
      </c>
      <c r="H373" t="s">
        <v>184</v>
      </c>
      <c r="I373">
        <v>2363</v>
      </c>
    </row>
    <row r="374" spans="1:9" x14ac:dyDescent="0.35">
      <c r="A374" s="75">
        <f t="shared" si="14"/>
        <v>46047</v>
      </c>
      <c r="B374" s="75">
        <f t="shared" si="15"/>
        <v>46047</v>
      </c>
      <c r="C374" s="75" t="str">
        <f>VLOOKUP($F374,Refs!$A$1:$F$32,3,FALSE)</f>
        <v>Y59</v>
      </c>
      <c r="D374" t="s">
        <v>175</v>
      </c>
      <c r="E374" t="s">
        <v>130</v>
      </c>
      <c r="F374" t="s">
        <v>65</v>
      </c>
      <c r="G374" t="s">
        <v>210</v>
      </c>
      <c r="H374" t="s">
        <v>185</v>
      </c>
      <c r="I374">
        <v>911</v>
      </c>
    </row>
    <row r="375" spans="1:9" x14ac:dyDescent="0.35">
      <c r="A375" s="75">
        <f t="shared" si="14"/>
        <v>46047</v>
      </c>
      <c r="B375" s="75">
        <f t="shared" si="15"/>
        <v>46047</v>
      </c>
      <c r="C375" s="75" t="str">
        <f>VLOOKUP($F375,Refs!$A$1:$F$32,3,FALSE)</f>
        <v>Y59</v>
      </c>
      <c r="D375" t="s">
        <v>175</v>
      </c>
      <c r="E375" t="s">
        <v>130</v>
      </c>
      <c r="F375" t="s">
        <v>65</v>
      </c>
      <c r="G375" t="s">
        <v>210</v>
      </c>
      <c r="H375" t="s">
        <v>186</v>
      </c>
      <c r="I375">
        <v>379</v>
      </c>
    </row>
    <row r="376" spans="1:9" x14ac:dyDescent="0.35">
      <c r="A376" s="75">
        <f t="shared" si="14"/>
        <v>46047</v>
      </c>
      <c r="B376" s="75">
        <f t="shared" si="15"/>
        <v>46047</v>
      </c>
      <c r="C376" s="75" t="str">
        <f>VLOOKUP($F376,Refs!$A$1:$F$32,3,FALSE)</f>
        <v>Y59</v>
      </c>
      <c r="D376" t="s">
        <v>175</v>
      </c>
      <c r="E376" t="s">
        <v>130</v>
      </c>
      <c r="F376" t="s">
        <v>65</v>
      </c>
      <c r="G376" t="s">
        <v>210</v>
      </c>
      <c r="H376" t="s">
        <v>187</v>
      </c>
      <c r="I376">
        <v>139</v>
      </c>
    </row>
    <row r="377" spans="1:9" x14ac:dyDescent="0.35">
      <c r="A377" s="75">
        <f t="shared" si="14"/>
        <v>46047</v>
      </c>
      <c r="B377" s="75">
        <f t="shared" si="15"/>
        <v>46047</v>
      </c>
      <c r="C377" s="75" t="str">
        <f>VLOOKUP($F377,Refs!$A$1:$F$32,3,FALSE)</f>
        <v>Y59</v>
      </c>
      <c r="D377" t="s">
        <v>175</v>
      </c>
      <c r="E377" t="s">
        <v>130</v>
      </c>
      <c r="F377" t="s">
        <v>65</v>
      </c>
      <c r="G377" t="s">
        <v>210</v>
      </c>
      <c r="H377" t="s">
        <v>188</v>
      </c>
      <c r="I377">
        <v>222</v>
      </c>
    </row>
    <row r="378" spans="1:9" x14ac:dyDescent="0.35">
      <c r="A378" s="75">
        <f t="shared" si="14"/>
        <v>46047</v>
      </c>
      <c r="B378" s="75">
        <f t="shared" si="15"/>
        <v>46047</v>
      </c>
      <c r="C378" s="75" t="str">
        <f>VLOOKUP($F378,Refs!$A$1:$F$32,3,FALSE)</f>
        <v>Y59</v>
      </c>
      <c r="D378" t="s">
        <v>175</v>
      </c>
      <c r="E378" t="s">
        <v>130</v>
      </c>
      <c r="F378" t="s">
        <v>65</v>
      </c>
      <c r="G378" t="s">
        <v>210</v>
      </c>
      <c r="H378" t="s">
        <v>189</v>
      </c>
      <c r="I378">
        <v>273</v>
      </c>
    </row>
    <row r="379" spans="1:9" x14ac:dyDescent="0.35">
      <c r="A379" s="75">
        <f t="shared" si="14"/>
        <v>46047</v>
      </c>
      <c r="B379" s="75">
        <f t="shared" si="15"/>
        <v>46047</v>
      </c>
      <c r="C379" s="75" t="str">
        <f>VLOOKUP($F379,Refs!$A$1:$F$32,3,FALSE)</f>
        <v>Y59</v>
      </c>
      <c r="D379" t="s">
        <v>175</v>
      </c>
      <c r="E379" t="s">
        <v>130</v>
      </c>
      <c r="F379" t="s">
        <v>65</v>
      </c>
      <c r="G379" t="s">
        <v>210</v>
      </c>
      <c r="H379" t="s">
        <v>190</v>
      </c>
      <c r="I379">
        <v>175</v>
      </c>
    </row>
    <row r="380" spans="1:9" x14ac:dyDescent="0.35">
      <c r="A380" s="75">
        <f t="shared" si="14"/>
        <v>46047</v>
      </c>
      <c r="B380" s="75">
        <f t="shared" si="15"/>
        <v>46047</v>
      </c>
      <c r="C380" s="75" t="str">
        <f>VLOOKUP($F380,Refs!$A$1:$F$32,3,FALSE)</f>
        <v>Y59</v>
      </c>
      <c r="D380" t="s">
        <v>175</v>
      </c>
      <c r="E380" t="s">
        <v>130</v>
      </c>
      <c r="F380" t="s">
        <v>65</v>
      </c>
      <c r="G380" t="s">
        <v>210</v>
      </c>
      <c r="H380" t="s">
        <v>191</v>
      </c>
      <c r="I380">
        <v>0</v>
      </c>
    </row>
    <row r="381" spans="1:9" x14ac:dyDescent="0.35">
      <c r="A381" s="75">
        <f t="shared" si="14"/>
        <v>46047</v>
      </c>
      <c r="B381" s="75">
        <f t="shared" si="15"/>
        <v>46047</v>
      </c>
      <c r="C381" s="75" t="str">
        <f>VLOOKUP($F381,Refs!$A$1:$F$32,3,FALSE)</f>
        <v>Y59</v>
      </c>
      <c r="D381" t="s">
        <v>175</v>
      </c>
      <c r="E381" t="s">
        <v>130</v>
      </c>
      <c r="F381" t="s">
        <v>65</v>
      </c>
      <c r="G381" t="s">
        <v>210</v>
      </c>
      <c r="H381" t="s">
        <v>192</v>
      </c>
      <c r="I381">
        <v>92</v>
      </c>
    </row>
    <row r="382" spans="1:9" x14ac:dyDescent="0.35">
      <c r="A382" s="75">
        <f t="shared" si="14"/>
        <v>46047</v>
      </c>
      <c r="B382" s="75">
        <f t="shared" si="15"/>
        <v>46047</v>
      </c>
      <c r="C382" s="75" t="str">
        <f>VLOOKUP($F382,Refs!$A$1:$F$32,3,FALSE)</f>
        <v>Y59</v>
      </c>
      <c r="D382" t="s">
        <v>175</v>
      </c>
      <c r="E382" t="s">
        <v>130</v>
      </c>
      <c r="F382" t="s">
        <v>65</v>
      </c>
      <c r="G382" t="s">
        <v>210</v>
      </c>
      <c r="H382" t="s">
        <v>193</v>
      </c>
      <c r="I382">
        <v>13</v>
      </c>
    </row>
    <row r="383" spans="1:9" x14ac:dyDescent="0.35">
      <c r="A383" s="75">
        <f t="shared" si="14"/>
        <v>46047</v>
      </c>
      <c r="B383" s="75">
        <f t="shared" si="15"/>
        <v>46047</v>
      </c>
      <c r="C383" s="75" t="str">
        <f>VLOOKUP($F383,Refs!$A$1:$F$32,3,FALSE)</f>
        <v>Y59</v>
      </c>
      <c r="D383" t="s">
        <v>175</v>
      </c>
      <c r="E383" t="s">
        <v>130</v>
      </c>
      <c r="F383" t="s">
        <v>65</v>
      </c>
      <c r="G383" t="s">
        <v>210</v>
      </c>
      <c r="H383" t="s">
        <v>194</v>
      </c>
      <c r="I383">
        <v>29</v>
      </c>
    </row>
    <row r="384" spans="1:9" x14ac:dyDescent="0.35">
      <c r="A384" s="75">
        <f t="shared" si="14"/>
        <v>46047</v>
      </c>
      <c r="B384" s="75">
        <f t="shared" si="15"/>
        <v>46047</v>
      </c>
      <c r="C384" s="75" t="str">
        <f>VLOOKUP($F384,Refs!$A$1:$F$32,3,FALSE)</f>
        <v>Y59</v>
      </c>
      <c r="D384" t="s">
        <v>175</v>
      </c>
      <c r="E384" t="s">
        <v>130</v>
      </c>
      <c r="F384" t="s">
        <v>65</v>
      </c>
      <c r="G384" t="s">
        <v>210</v>
      </c>
      <c r="H384" t="s">
        <v>195</v>
      </c>
      <c r="I384">
        <v>34</v>
      </c>
    </row>
    <row r="385" spans="1:9" x14ac:dyDescent="0.35">
      <c r="A385" s="75">
        <f t="shared" si="14"/>
        <v>46047</v>
      </c>
      <c r="B385" s="75">
        <f t="shared" si="15"/>
        <v>46047</v>
      </c>
      <c r="C385" s="75" t="str">
        <f>VLOOKUP($F385,Refs!$A$1:$F$32,3,FALSE)</f>
        <v>Y59</v>
      </c>
      <c r="D385" t="s">
        <v>175</v>
      </c>
      <c r="E385" t="s">
        <v>130</v>
      </c>
      <c r="F385" t="s">
        <v>65</v>
      </c>
      <c r="G385" t="s">
        <v>210</v>
      </c>
      <c r="H385" t="s">
        <v>196</v>
      </c>
      <c r="I385">
        <v>107</v>
      </c>
    </row>
    <row r="386" spans="1:9" x14ac:dyDescent="0.35">
      <c r="A386" s="75">
        <f t="shared" si="14"/>
        <v>46047</v>
      </c>
      <c r="B386" s="75">
        <f t="shared" si="15"/>
        <v>46047</v>
      </c>
      <c r="C386" s="75" t="str">
        <f>VLOOKUP($F386,Refs!$A$1:$F$32,3,FALSE)</f>
        <v>Y59</v>
      </c>
      <c r="D386" t="s">
        <v>175</v>
      </c>
      <c r="E386" t="s">
        <v>130</v>
      </c>
      <c r="F386" t="s">
        <v>65</v>
      </c>
      <c r="G386" t="s">
        <v>210</v>
      </c>
      <c r="H386" t="s">
        <v>197</v>
      </c>
      <c r="I386">
        <v>275</v>
      </c>
    </row>
    <row r="387" spans="1:9" x14ac:dyDescent="0.35">
      <c r="A387" s="75">
        <f t="shared" si="14"/>
        <v>46047</v>
      </c>
      <c r="B387" s="75">
        <f t="shared" si="15"/>
        <v>46047</v>
      </c>
      <c r="C387" s="75" t="str">
        <f>VLOOKUP($F387,Refs!$A$1:$F$32,3,FALSE)</f>
        <v>Y59</v>
      </c>
      <c r="D387" t="s">
        <v>175</v>
      </c>
      <c r="E387" t="s">
        <v>130</v>
      </c>
      <c r="F387" t="s">
        <v>65</v>
      </c>
      <c r="G387" t="s">
        <v>210</v>
      </c>
      <c r="H387" t="s">
        <v>198</v>
      </c>
      <c r="I387">
        <v>1318</v>
      </c>
    </row>
    <row r="388" spans="1:9" x14ac:dyDescent="0.35">
      <c r="A388" s="75">
        <f t="shared" si="14"/>
        <v>46047</v>
      </c>
      <c r="B388" s="75">
        <f t="shared" si="15"/>
        <v>46047</v>
      </c>
      <c r="C388" s="75" t="str">
        <f>VLOOKUP($F388,Refs!$A$1:$F$32,3,FALSE)</f>
        <v>Y59</v>
      </c>
      <c r="D388" t="s">
        <v>175</v>
      </c>
      <c r="E388" t="s">
        <v>130</v>
      </c>
      <c r="F388" t="s">
        <v>65</v>
      </c>
      <c r="G388" t="s">
        <v>210</v>
      </c>
      <c r="H388" t="s">
        <v>199</v>
      </c>
      <c r="I388">
        <v>57</v>
      </c>
    </row>
    <row r="389" spans="1:9" x14ac:dyDescent="0.35">
      <c r="A389" s="75">
        <f t="shared" si="14"/>
        <v>46047</v>
      </c>
      <c r="B389" s="75">
        <f t="shared" si="15"/>
        <v>46047</v>
      </c>
      <c r="C389" s="75" t="str">
        <f>VLOOKUP($F389,Refs!$A$1:$F$32,3,FALSE)</f>
        <v>Y59</v>
      </c>
      <c r="D389" t="s">
        <v>175</v>
      </c>
      <c r="E389" t="s">
        <v>130</v>
      </c>
      <c r="F389" t="s">
        <v>65</v>
      </c>
      <c r="G389" t="s">
        <v>210</v>
      </c>
      <c r="H389" t="s">
        <v>200</v>
      </c>
      <c r="I389">
        <v>892</v>
      </c>
    </row>
    <row r="390" spans="1:9" x14ac:dyDescent="0.35">
      <c r="A390" s="75">
        <f t="shared" ref="A390:A453" si="16">IF(G390="Mon",B390-6,IF(G390="Tue",B390-5,IF(G390="Wed",B390-4,IF(G390="Thu",B390-3,IF(G390="Fri",B390-2,IF(G390="Sat",B390-1,IF(G390="Sun",B390,"")))))))</f>
        <v>46047</v>
      </c>
      <c r="B390" s="75">
        <f t="shared" ref="B390:B453" si="17">DATEVALUE(RIGHT(D390, 11))</f>
        <v>46047</v>
      </c>
      <c r="C390" s="75" t="str">
        <f>VLOOKUP($F390,Refs!$A$1:$F$32,3,FALSE)</f>
        <v>Y59</v>
      </c>
      <c r="D390" t="s">
        <v>175</v>
      </c>
      <c r="E390" t="s">
        <v>130</v>
      </c>
      <c r="F390" t="s">
        <v>65</v>
      </c>
      <c r="G390" t="s">
        <v>210</v>
      </c>
      <c r="H390" t="s">
        <v>201</v>
      </c>
      <c r="I390">
        <v>19</v>
      </c>
    </row>
    <row r="391" spans="1:9" x14ac:dyDescent="0.35">
      <c r="A391" s="75">
        <f t="shared" si="16"/>
        <v>46047</v>
      </c>
      <c r="B391" s="75">
        <f t="shared" si="17"/>
        <v>46047</v>
      </c>
      <c r="C391" s="75" t="str">
        <f>VLOOKUP($F391,Refs!$A$1:$F$32,3,FALSE)</f>
        <v>Y59</v>
      </c>
      <c r="D391" t="s">
        <v>175</v>
      </c>
      <c r="E391" t="s">
        <v>130</v>
      </c>
      <c r="F391" t="s">
        <v>65</v>
      </c>
      <c r="G391" t="s">
        <v>210</v>
      </c>
      <c r="H391" t="s">
        <v>202</v>
      </c>
      <c r="I391">
        <v>77</v>
      </c>
    </row>
    <row r="392" spans="1:9" x14ac:dyDescent="0.35">
      <c r="A392" s="75">
        <f t="shared" si="16"/>
        <v>46047</v>
      </c>
      <c r="B392" s="75">
        <f t="shared" si="17"/>
        <v>46047</v>
      </c>
      <c r="C392" s="75" t="str">
        <f>VLOOKUP($F392,Refs!$A$1:$F$32,3,FALSE)</f>
        <v>Y59</v>
      </c>
      <c r="D392" t="s">
        <v>175</v>
      </c>
      <c r="E392" t="s">
        <v>130</v>
      </c>
      <c r="F392" t="s">
        <v>65</v>
      </c>
      <c r="G392" t="s">
        <v>210</v>
      </c>
      <c r="H392" t="s">
        <v>203</v>
      </c>
      <c r="I392">
        <v>0</v>
      </c>
    </row>
    <row r="393" spans="1:9" x14ac:dyDescent="0.35">
      <c r="A393" s="75">
        <f t="shared" si="16"/>
        <v>46047</v>
      </c>
      <c r="B393" s="75">
        <f t="shared" si="17"/>
        <v>46047</v>
      </c>
      <c r="C393" s="75" t="str">
        <f>VLOOKUP($F393,Refs!$A$1:$F$32,3,FALSE)</f>
        <v>Y59</v>
      </c>
      <c r="D393" t="s">
        <v>175</v>
      </c>
      <c r="E393" t="s">
        <v>130</v>
      </c>
      <c r="F393" t="s">
        <v>65</v>
      </c>
      <c r="G393" t="s">
        <v>210</v>
      </c>
      <c r="H393" t="s">
        <v>204</v>
      </c>
      <c r="I393">
        <v>67</v>
      </c>
    </row>
    <row r="394" spans="1:9" x14ac:dyDescent="0.35">
      <c r="A394" s="75">
        <f t="shared" si="16"/>
        <v>46041</v>
      </c>
      <c r="B394" s="75">
        <f t="shared" si="17"/>
        <v>46047</v>
      </c>
      <c r="C394" s="75" t="str">
        <f>VLOOKUP($F394,Refs!$A$1:$F$32,3,FALSE)</f>
        <v>Y58</v>
      </c>
      <c r="D394" t="s">
        <v>175</v>
      </c>
      <c r="E394" t="s">
        <v>160</v>
      </c>
      <c r="F394" t="s">
        <v>156</v>
      </c>
      <c r="G394" t="s">
        <v>176</v>
      </c>
      <c r="H394" t="s">
        <v>177</v>
      </c>
      <c r="I394">
        <v>580</v>
      </c>
    </row>
    <row r="395" spans="1:9" x14ac:dyDescent="0.35">
      <c r="A395" s="75">
        <f t="shared" si="16"/>
        <v>46041</v>
      </c>
      <c r="B395" s="75">
        <f t="shared" si="17"/>
        <v>46047</v>
      </c>
      <c r="C395" s="75" t="str">
        <f>VLOOKUP($F395,Refs!$A$1:$F$32,3,FALSE)</f>
        <v>Y58</v>
      </c>
      <c r="D395" t="s">
        <v>175</v>
      </c>
      <c r="E395" t="s">
        <v>160</v>
      </c>
      <c r="F395" t="s">
        <v>156</v>
      </c>
      <c r="G395" t="s">
        <v>176</v>
      </c>
      <c r="H395" t="s">
        <v>178</v>
      </c>
      <c r="I395">
        <v>517</v>
      </c>
    </row>
    <row r="396" spans="1:9" x14ac:dyDescent="0.35">
      <c r="A396" s="75">
        <f t="shared" si="16"/>
        <v>46041</v>
      </c>
      <c r="B396" s="75">
        <f t="shared" si="17"/>
        <v>46047</v>
      </c>
      <c r="C396" s="75" t="str">
        <f>VLOOKUP($F396,Refs!$A$1:$F$32,3,FALSE)</f>
        <v>Y58</v>
      </c>
      <c r="D396" t="s">
        <v>175</v>
      </c>
      <c r="E396" t="s">
        <v>160</v>
      </c>
      <c r="F396" t="s">
        <v>156</v>
      </c>
      <c r="G396" t="s">
        <v>176</v>
      </c>
      <c r="H396" t="s">
        <v>179</v>
      </c>
      <c r="I396">
        <v>405</v>
      </c>
    </row>
    <row r="397" spans="1:9" x14ac:dyDescent="0.35">
      <c r="A397" s="75">
        <f t="shared" si="16"/>
        <v>46041</v>
      </c>
      <c r="B397" s="75">
        <f t="shared" si="17"/>
        <v>46047</v>
      </c>
      <c r="C397" s="75" t="str">
        <f>VLOOKUP($F397,Refs!$A$1:$F$32,3,FALSE)</f>
        <v>Y58</v>
      </c>
      <c r="D397" t="s">
        <v>175</v>
      </c>
      <c r="E397" t="s">
        <v>160</v>
      </c>
      <c r="F397" t="s">
        <v>156</v>
      </c>
      <c r="G397" t="s">
        <v>176</v>
      </c>
      <c r="H397" t="s">
        <v>180</v>
      </c>
      <c r="I397">
        <v>35</v>
      </c>
    </row>
    <row r="398" spans="1:9" x14ac:dyDescent="0.35">
      <c r="A398" s="75">
        <f t="shared" si="16"/>
        <v>46041</v>
      </c>
      <c r="B398" s="75">
        <f t="shared" si="17"/>
        <v>46047</v>
      </c>
      <c r="C398" s="75" t="str">
        <f>VLOOKUP($F398,Refs!$A$1:$F$32,3,FALSE)</f>
        <v>Y58</v>
      </c>
      <c r="D398" t="s">
        <v>175</v>
      </c>
      <c r="E398" t="s">
        <v>160</v>
      </c>
      <c r="F398" t="s">
        <v>156</v>
      </c>
      <c r="G398" t="s">
        <v>176</v>
      </c>
      <c r="H398" t="s">
        <v>181</v>
      </c>
      <c r="I398">
        <v>35014</v>
      </c>
    </row>
    <row r="399" spans="1:9" x14ac:dyDescent="0.35">
      <c r="A399" s="75">
        <f t="shared" si="16"/>
        <v>46041</v>
      </c>
      <c r="B399" s="75">
        <f t="shared" si="17"/>
        <v>46047</v>
      </c>
      <c r="C399" s="75" t="str">
        <f>VLOOKUP($F399,Refs!$A$1:$F$32,3,FALSE)</f>
        <v>Y58</v>
      </c>
      <c r="D399" t="s">
        <v>175</v>
      </c>
      <c r="E399" t="s">
        <v>160</v>
      </c>
      <c r="F399" t="s">
        <v>156</v>
      </c>
      <c r="G399" t="s">
        <v>176</v>
      </c>
      <c r="H399" t="s">
        <v>182</v>
      </c>
      <c r="I399">
        <v>210</v>
      </c>
    </row>
    <row r="400" spans="1:9" x14ac:dyDescent="0.35">
      <c r="A400" s="75">
        <f t="shared" si="16"/>
        <v>46041</v>
      </c>
      <c r="B400" s="75">
        <f t="shared" si="17"/>
        <v>46047</v>
      </c>
      <c r="C400" s="75" t="str">
        <f>VLOOKUP($F400,Refs!$A$1:$F$32,3,FALSE)</f>
        <v>Y58</v>
      </c>
      <c r="D400" t="s">
        <v>175</v>
      </c>
      <c r="E400" t="s">
        <v>160</v>
      </c>
      <c r="F400" t="s">
        <v>156</v>
      </c>
      <c r="G400" t="s">
        <v>176</v>
      </c>
      <c r="H400" t="s">
        <v>183</v>
      </c>
      <c r="I400">
        <v>320</v>
      </c>
    </row>
    <row r="401" spans="1:9" x14ac:dyDescent="0.35">
      <c r="A401" s="75">
        <f t="shared" si="16"/>
        <v>46041</v>
      </c>
      <c r="B401" s="75">
        <f t="shared" si="17"/>
        <v>46047</v>
      </c>
      <c r="C401" s="75" t="str">
        <f>VLOOKUP($F401,Refs!$A$1:$F$32,3,FALSE)</f>
        <v>Y58</v>
      </c>
      <c r="D401" t="s">
        <v>175</v>
      </c>
      <c r="E401" t="s">
        <v>160</v>
      </c>
      <c r="F401" t="s">
        <v>156</v>
      </c>
      <c r="G401" t="s">
        <v>176</v>
      </c>
      <c r="H401" t="s">
        <v>184</v>
      </c>
      <c r="I401">
        <v>494</v>
      </c>
    </row>
    <row r="402" spans="1:9" x14ac:dyDescent="0.35">
      <c r="A402" s="75">
        <f t="shared" si="16"/>
        <v>46041</v>
      </c>
      <c r="B402" s="75">
        <f t="shared" si="17"/>
        <v>46047</v>
      </c>
      <c r="C402" s="75" t="str">
        <f>VLOOKUP($F402,Refs!$A$1:$F$32,3,FALSE)</f>
        <v>Y58</v>
      </c>
      <c r="D402" t="s">
        <v>175</v>
      </c>
      <c r="E402" t="s">
        <v>160</v>
      </c>
      <c r="F402" t="s">
        <v>156</v>
      </c>
      <c r="G402" t="s">
        <v>176</v>
      </c>
      <c r="H402" t="s">
        <v>185</v>
      </c>
      <c r="I402">
        <v>277</v>
      </c>
    </row>
    <row r="403" spans="1:9" x14ac:dyDescent="0.35">
      <c r="A403" s="75">
        <f t="shared" si="16"/>
        <v>46041</v>
      </c>
      <c r="B403" s="75">
        <f t="shared" si="17"/>
        <v>46047</v>
      </c>
      <c r="C403" s="75" t="str">
        <f>VLOOKUP($F403,Refs!$A$1:$F$32,3,FALSE)</f>
        <v>Y58</v>
      </c>
      <c r="D403" t="s">
        <v>175</v>
      </c>
      <c r="E403" t="s">
        <v>160</v>
      </c>
      <c r="F403" t="s">
        <v>156</v>
      </c>
      <c r="G403" t="s">
        <v>176</v>
      </c>
      <c r="H403" t="s">
        <v>186</v>
      </c>
      <c r="I403">
        <v>156</v>
      </c>
    </row>
    <row r="404" spans="1:9" x14ac:dyDescent="0.35">
      <c r="A404" s="75">
        <f t="shared" si="16"/>
        <v>46041</v>
      </c>
      <c r="B404" s="75">
        <f t="shared" si="17"/>
        <v>46047</v>
      </c>
      <c r="C404" s="75" t="str">
        <f>VLOOKUP($F404,Refs!$A$1:$F$32,3,FALSE)</f>
        <v>Y58</v>
      </c>
      <c r="D404" t="s">
        <v>175</v>
      </c>
      <c r="E404" t="s">
        <v>160</v>
      </c>
      <c r="F404" t="s">
        <v>156</v>
      </c>
      <c r="G404" t="s">
        <v>176</v>
      </c>
      <c r="H404" t="s">
        <v>187</v>
      </c>
      <c r="I404">
        <v>42</v>
      </c>
    </row>
    <row r="405" spans="1:9" x14ac:dyDescent="0.35">
      <c r="A405" s="75">
        <f t="shared" si="16"/>
        <v>46041</v>
      </c>
      <c r="B405" s="75">
        <f t="shared" si="17"/>
        <v>46047</v>
      </c>
      <c r="C405" s="75" t="str">
        <f>VLOOKUP($F405,Refs!$A$1:$F$32,3,FALSE)</f>
        <v>Y58</v>
      </c>
      <c r="D405" t="s">
        <v>175</v>
      </c>
      <c r="E405" t="s">
        <v>160</v>
      </c>
      <c r="F405" t="s">
        <v>156</v>
      </c>
      <c r="G405" t="s">
        <v>176</v>
      </c>
      <c r="H405" t="s">
        <v>188</v>
      </c>
      <c r="I405">
        <v>74</v>
      </c>
    </row>
    <row r="406" spans="1:9" x14ac:dyDescent="0.35">
      <c r="A406" s="75">
        <f t="shared" si="16"/>
        <v>46041</v>
      </c>
      <c r="B406" s="75">
        <f t="shared" si="17"/>
        <v>46047</v>
      </c>
      <c r="C406" s="75" t="str">
        <f>VLOOKUP($F406,Refs!$A$1:$F$32,3,FALSE)</f>
        <v>Y58</v>
      </c>
      <c r="D406" t="s">
        <v>175</v>
      </c>
      <c r="E406" t="s">
        <v>160</v>
      </c>
      <c r="F406" t="s">
        <v>156</v>
      </c>
      <c r="G406" t="s">
        <v>176</v>
      </c>
      <c r="H406" t="s">
        <v>189</v>
      </c>
      <c r="I406">
        <v>59</v>
      </c>
    </row>
    <row r="407" spans="1:9" x14ac:dyDescent="0.35">
      <c r="A407" s="75">
        <f t="shared" si="16"/>
        <v>46041</v>
      </c>
      <c r="B407" s="75">
        <f t="shared" si="17"/>
        <v>46047</v>
      </c>
      <c r="C407" s="75" t="str">
        <f>VLOOKUP($F407,Refs!$A$1:$F$32,3,FALSE)</f>
        <v>Y58</v>
      </c>
      <c r="D407" t="s">
        <v>175</v>
      </c>
      <c r="E407" t="s">
        <v>160</v>
      </c>
      <c r="F407" t="s">
        <v>156</v>
      </c>
      <c r="G407" t="s">
        <v>176</v>
      </c>
      <c r="H407" t="s">
        <v>190</v>
      </c>
      <c r="I407">
        <v>40</v>
      </c>
    </row>
    <row r="408" spans="1:9" x14ac:dyDescent="0.35">
      <c r="A408" s="75">
        <f t="shared" si="16"/>
        <v>46041</v>
      </c>
      <c r="B408" s="75">
        <f t="shared" si="17"/>
        <v>46047</v>
      </c>
      <c r="C408" s="75" t="str">
        <f>VLOOKUP($F408,Refs!$A$1:$F$32,3,FALSE)</f>
        <v>Y58</v>
      </c>
      <c r="D408" t="s">
        <v>175</v>
      </c>
      <c r="E408" t="s">
        <v>160</v>
      </c>
      <c r="F408" t="s">
        <v>156</v>
      </c>
      <c r="G408" t="s">
        <v>176</v>
      </c>
      <c r="H408" t="s">
        <v>191</v>
      </c>
      <c r="I408">
        <v>0</v>
      </c>
    </row>
    <row r="409" spans="1:9" x14ac:dyDescent="0.35">
      <c r="A409" s="75">
        <f t="shared" si="16"/>
        <v>46041</v>
      </c>
      <c r="B409" s="75">
        <f t="shared" si="17"/>
        <v>46047</v>
      </c>
      <c r="C409" s="75" t="str">
        <f>VLOOKUP($F409,Refs!$A$1:$F$32,3,FALSE)</f>
        <v>Y58</v>
      </c>
      <c r="D409" t="s">
        <v>175</v>
      </c>
      <c r="E409" t="s">
        <v>160</v>
      </c>
      <c r="F409" t="s">
        <v>156</v>
      </c>
      <c r="G409" t="s">
        <v>176</v>
      </c>
      <c r="H409" t="s">
        <v>192</v>
      </c>
      <c r="I409">
        <v>26</v>
      </c>
    </row>
    <row r="410" spans="1:9" x14ac:dyDescent="0.35">
      <c r="A410" s="75">
        <f t="shared" si="16"/>
        <v>46041</v>
      </c>
      <c r="B410" s="75">
        <f t="shared" si="17"/>
        <v>46047</v>
      </c>
      <c r="C410" s="75" t="str">
        <f>VLOOKUP($F410,Refs!$A$1:$F$32,3,FALSE)</f>
        <v>Y58</v>
      </c>
      <c r="D410" t="s">
        <v>175</v>
      </c>
      <c r="E410" t="s">
        <v>160</v>
      </c>
      <c r="F410" t="s">
        <v>156</v>
      </c>
      <c r="G410" t="s">
        <v>176</v>
      </c>
      <c r="H410" t="s">
        <v>193</v>
      </c>
      <c r="I410">
        <v>2</v>
      </c>
    </row>
    <row r="411" spans="1:9" x14ac:dyDescent="0.35">
      <c r="A411" s="75">
        <f t="shared" si="16"/>
        <v>46041</v>
      </c>
      <c r="B411" s="75">
        <f t="shared" si="17"/>
        <v>46047</v>
      </c>
      <c r="C411" s="75" t="str">
        <f>VLOOKUP($F411,Refs!$A$1:$F$32,3,FALSE)</f>
        <v>Y58</v>
      </c>
      <c r="D411" t="s">
        <v>175</v>
      </c>
      <c r="E411" t="s">
        <v>160</v>
      </c>
      <c r="F411" t="s">
        <v>156</v>
      </c>
      <c r="G411" t="s">
        <v>176</v>
      </c>
      <c r="H411" t="s">
        <v>194</v>
      </c>
      <c r="I411">
        <v>6</v>
      </c>
    </row>
    <row r="412" spans="1:9" x14ac:dyDescent="0.35">
      <c r="A412" s="75">
        <f t="shared" si="16"/>
        <v>46041</v>
      </c>
      <c r="B412" s="75">
        <f t="shared" si="17"/>
        <v>46047</v>
      </c>
      <c r="C412" s="75" t="str">
        <f>VLOOKUP($F412,Refs!$A$1:$F$32,3,FALSE)</f>
        <v>Y58</v>
      </c>
      <c r="D412" t="s">
        <v>175</v>
      </c>
      <c r="E412" t="s">
        <v>160</v>
      </c>
      <c r="F412" t="s">
        <v>156</v>
      </c>
      <c r="G412" t="s">
        <v>176</v>
      </c>
      <c r="H412" t="s">
        <v>195</v>
      </c>
      <c r="I412">
        <v>0</v>
      </c>
    </row>
    <row r="413" spans="1:9" x14ac:dyDescent="0.35">
      <c r="A413" s="75">
        <f t="shared" si="16"/>
        <v>46041</v>
      </c>
      <c r="B413" s="75">
        <f t="shared" si="17"/>
        <v>46047</v>
      </c>
      <c r="C413" s="75" t="str">
        <f>VLOOKUP($F413,Refs!$A$1:$F$32,3,FALSE)</f>
        <v>Y58</v>
      </c>
      <c r="D413" t="s">
        <v>175</v>
      </c>
      <c r="E413" t="s">
        <v>160</v>
      </c>
      <c r="F413" t="s">
        <v>156</v>
      </c>
      <c r="G413" t="s">
        <v>176</v>
      </c>
      <c r="H413" t="s">
        <v>196</v>
      </c>
      <c r="I413">
        <v>21</v>
      </c>
    </row>
    <row r="414" spans="1:9" x14ac:dyDescent="0.35">
      <c r="A414" s="75">
        <f t="shared" si="16"/>
        <v>46041</v>
      </c>
      <c r="B414" s="75">
        <f t="shared" si="17"/>
        <v>46047</v>
      </c>
      <c r="C414" s="75" t="str">
        <f>VLOOKUP($F414,Refs!$A$1:$F$32,3,FALSE)</f>
        <v>Y58</v>
      </c>
      <c r="D414" t="s">
        <v>175</v>
      </c>
      <c r="E414" t="s">
        <v>160</v>
      </c>
      <c r="F414" t="s">
        <v>156</v>
      </c>
      <c r="G414" t="s">
        <v>176</v>
      </c>
      <c r="H414" t="s">
        <v>197</v>
      </c>
      <c r="I414">
        <v>94</v>
      </c>
    </row>
    <row r="415" spans="1:9" x14ac:dyDescent="0.35">
      <c r="A415" s="75">
        <f t="shared" si="16"/>
        <v>46041</v>
      </c>
      <c r="B415" s="75">
        <f t="shared" si="17"/>
        <v>46047</v>
      </c>
      <c r="C415" s="75" t="str">
        <f>VLOOKUP($F415,Refs!$A$1:$F$32,3,FALSE)</f>
        <v>Y58</v>
      </c>
      <c r="D415" t="s">
        <v>175</v>
      </c>
      <c r="E415" t="s">
        <v>160</v>
      </c>
      <c r="F415" t="s">
        <v>156</v>
      </c>
      <c r="G415" t="s">
        <v>176</v>
      </c>
      <c r="H415" t="s">
        <v>198</v>
      </c>
      <c r="I415">
        <v>212</v>
      </c>
    </row>
    <row r="416" spans="1:9" x14ac:dyDescent="0.35">
      <c r="A416" s="75">
        <f t="shared" si="16"/>
        <v>46041</v>
      </c>
      <c r="B416" s="75">
        <f t="shared" si="17"/>
        <v>46047</v>
      </c>
      <c r="C416" s="75" t="str">
        <f>VLOOKUP($F416,Refs!$A$1:$F$32,3,FALSE)</f>
        <v>Y58</v>
      </c>
      <c r="D416" t="s">
        <v>175</v>
      </c>
      <c r="E416" t="s">
        <v>160</v>
      </c>
      <c r="F416" t="s">
        <v>156</v>
      </c>
      <c r="G416" t="s">
        <v>176</v>
      </c>
      <c r="H416" t="s">
        <v>199</v>
      </c>
      <c r="I416">
        <v>58</v>
      </c>
    </row>
    <row r="417" spans="1:9" x14ac:dyDescent="0.35">
      <c r="A417" s="75">
        <f t="shared" si="16"/>
        <v>46041</v>
      </c>
      <c r="B417" s="75">
        <f t="shared" si="17"/>
        <v>46047</v>
      </c>
      <c r="C417" s="75" t="str">
        <f>VLOOKUP($F417,Refs!$A$1:$F$32,3,FALSE)</f>
        <v>Y58</v>
      </c>
      <c r="D417" t="s">
        <v>175</v>
      </c>
      <c r="E417" t="s">
        <v>160</v>
      </c>
      <c r="F417" t="s">
        <v>156</v>
      </c>
      <c r="G417" t="s">
        <v>176</v>
      </c>
      <c r="H417" t="s">
        <v>200</v>
      </c>
      <c r="I417">
        <v>6</v>
      </c>
    </row>
    <row r="418" spans="1:9" x14ac:dyDescent="0.35">
      <c r="A418" s="75">
        <f t="shared" si="16"/>
        <v>46041</v>
      </c>
      <c r="B418" s="75">
        <f t="shared" si="17"/>
        <v>46047</v>
      </c>
      <c r="C418" s="75" t="str">
        <f>VLOOKUP($F418,Refs!$A$1:$F$32,3,FALSE)</f>
        <v>Y58</v>
      </c>
      <c r="D418" t="s">
        <v>175</v>
      </c>
      <c r="E418" t="s">
        <v>160</v>
      </c>
      <c r="F418" t="s">
        <v>156</v>
      </c>
      <c r="G418" t="s">
        <v>176</v>
      </c>
      <c r="H418" t="s">
        <v>201</v>
      </c>
      <c r="I418">
        <v>0</v>
      </c>
    </row>
    <row r="419" spans="1:9" x14ac:dyDescent="0.35">
      <c r="A419" s="75">
        <f t="shared" si="16"/>
        <v>46041</v>
      </c>
      <c r="B419" s="75">
        <f t="shared" si="17"/>
        <v>46047</v>
      </c>
      <c r="C419" s="75" t="str">
        <f>VLOOKUP($F419,Refs!$A$1:$F$32,3,FALSE)</f>
        <v>Y58</v>
      </c>
      <c r="D419" t="s">
        <v>175</v>
      </c>
      <c r="E419" t="s">
        <v>160</v>
      </c>
      <c r="F419" t="s">
        <v>156</v>
      </c>
      <c r="G419" t="s">
        <v>176</v>
      </c>
      <c r="H419" t="s">
        <v>202</v>
      </c>
      <c r="I419">
        <v>0</v>
      </c>
    </row>
    <row r="420" spans="1:9" x14ac:dyDescent="0.35">
      <c r="A420" s="75">
        <f t="shared" si="16"/>
        <v>46041</v>
      </c>
      <c r="B420" s="75">
        <f t="shared" si="17"/>
        <v>46047</v>
      </c>
      <c r="C420" s="75" t="str">
        <f>VLOOKUP($F420,Refs!$A$1:$F$32,3,FALSE)</f>
        <v>Y58</v>
      </c>
      <c r="D420" t="s">
        <v>175</v>
      </c>
      <c r="E420" t="s">
        <v>160</v>
      </c>
      <c r="F420" t="s">
        <v>156</v>
      </c>
      <c r="G420" t="s">
        <v>176</v>
      </c>
      <c r="H420" t="s">
        <v>203</v>
      </c>
      <c r="I420">
        <v>0</v>
      </c>
    </row>
    <row r="421" spans="1:9" x14ac:dyDescent="0.35">
      <c r="A421" s="75">
        <f t="shared" si="16"/>
        <v>46041</v>
      </c>
      <c r="B421" s="75">
        <f t="shared" si="17"/>
        <v>46047</v>
      </c>
      <c r="C421" s="75" t="str">
        <f>VLOOKUP($F421,Refs!$A$1:$F$32,3,FALSE)</f>
        <v>Y58</v>
      </c>
      <c r="D421" t="s">
        <v>175</v>
      </c>
      <c r="E421" t="s">
        <v>160</v>
      </c>
      <c r="F421" t="s">
        <v>156</v>
      </c>
      <c r="G421" t="s">
        <v>176</v>
      </c>
      <c r="H421" t="s">
        <v>204</v>
      </c>
      <c r="I421">
        <v>17</v>
      </c>
    </row>
    <row r="422" spans="1:9" x14ac:dyDescent="0.35">
      <c r="A422" s="75">
        <f t="shared" si="16"/>
        <v>46042</v>
      </c>
      <c r="B422" s="75">
        <f t="shared" si="17"/>
        <v>46047</v>
      </c>
      <c r="C422" s="75" t="str">
        <f>VLOOKUP($F422,Refs!$A$1:$F$32,3,FALSE)</f>
        <v>Y58</v>
      </c>
      <c r="D422" t="s">
        <v>175</v>
      </c>
      <c r="E422" t="s">
        <v>160</v>
      </c>
      <c r="F422" t="s">
        <v>156</v>
      </c>
      <c r="G422" t="s">
        <v>205</v>
      </c>
      <c r="H422" t="s">
        <v>177</v>
      </c>
      <c r="I422">
        <v>546</v>
      </c>
    </row>
    <row r="423" spans="1:9" x14ac:dyDescent="0.35">
      <c r="A423" s="75">
        <f t="shared" si="16"/>
        <v>46042</v>
      </c>
      <c r="B423" s="75">
        <f t="shared" si="17"/>
        <v>46047</v>
      </c>
      <c r="C423" s="75" t="str">
        <f>VLOOKUP($F423,Refs!$A$1:$F$32,3,FALSE)</f>
        <v>Y58</v>
      </c>
      <c r="D423" t="s">
        <v>175</v>
      </c>
      <c r="E423" t="s">
        <v>160</v>
      </c>
      <c r="F423" t="s">
        <v>156</v>
      </c>
      <c r="G423" t="s">
        <v>205</v>
      </c>
      <c r="H423" t="s">
        <v>178</v>
      </c>
      <c r="I423">
        <v>518</v>
      </c>
    </row>
    <row r="424" spans="1:9" x14ac:dyDescent="0.35">
      <c r="A424" s="75">
        <f t="shared" si="16"/>
        <v>46042</v>
      </c>
      <c r="B424" s="75">
        <f t="shared" si="17"/>
        <v>46047</v>
      </c>
      <c r="C424" s="75" t="str">
        <f>VLOOKUP($F424,Refs!$A$1:$F$32,3,FALSE)</f>
        <v>Y58</v>
      </c>
      <c r="D424" t="s">
        <v>175</v>
      </c>
      <c r="E424" t="s">
        <v>160</v>
      </c>
      <c r="F424" t="s">
        <v>156</v>
      </c>
      <c r="G424" t="s">
        <v>205</v>
      </c>
      <c r="H424" t="s">
        <v>179</v>
      </c>
      <c r="I424">
        <v>465</v>
      </c>
    </row>
    <row r="425" spans="1:9" x14ac:dyDescent="0.35">
      <c r="A425" s="75">
        <f t="shared" si="16"/>
        <v>46042</v>
      </c>
      <c r="B425" s="75">
        <f t="shared" si="17"/>
        <v>46047</v>
      </c>
      <c r="C425" s="75" t="str">
        <f>VLOOKUP($F425,Refs!$A$1:$F$32,3,FALSE)</f>
        <v>Y58</v>
      </c>
      <c r="D425" t="s">
        <v>175</v>
      </c>
      <c r="E425" t="s">
        <v>160</v>
      </c>
      <c r="F425" t="s">
        <v>156</v>
      </c>
      <c r="G425" t="s">
        <v>205</v>
      </c>
      <c r="H425" t="s">
        <v>180</v>
      </c>
      <c r="I425">
        <v>9</v>
      </c>
    </row>
    <row r="426" spans="1:9" x14ac:dyDescent="0.35">
      <c r="A426" s="75">
        <f t="shared" si="16"/>
        <v>46042</v>
      </c>
      <c r="B426" s="75">
        <f t="shared" si="17"/>
        <v>46047</v>
      </c>
      <c r="C426" s="75" t="str">
        <f>VLOOKUP($F426,Refs!$A$1:$F$32,3,FALSE)</f>
        <v>Y58</v>
      </c>
      <c r="D426" t="s">
        <v>175</v>
      </c>
      <c r="E426" t="s">
        <v>160</v>
      </c>
      <c r="F426" t="s">
        <v>156</v>
      </c>
      <c r="G426" t="s">
        <v>205</v>
      </c>
      <c r="H426" t="s">
        <v>181</v>
      </c>
      <c r="I426">
        <v>11628</v>
      </c>
    </row>
    <row r="427" spans="1:9" x14ac:dyDescent="0.35">
      <c r="A427" s="75">
        <f t="shared" si="16"/>
        <v>46042</v>
      </c>
      <c r="B427" s="75">
        <f t="shared" si="17"/>
        <v>46047</v>
      </c>
      <c r="C427" s="75" t="str">
        <f>VLOOKUP($F427,Refs!$A$1:$F$32,3,FALSE)</f>
        <v>Y58</v>
      </c>
      <c r="D427" t="s">
        <v>175</v>
      </c>
      <c r="E427" t="s">
        <v>160</v>
      </c>
      <c r="F427" t="s">
        <v>156</v>
      </c>
      <c r="G427" t="s">
        <v>205</v>
      </c>
      <c r="H427" t="s">
        <v>182</v>
      </c>
      <c r="I427">
        <v>120</v>
      </c>
    </row>
    <row r="428" spans="1:9" x14ac:dyDescent="0.35">
      <c r="A428" s="75">
        <f t="shared" si="16"/>
        <v>46042</v>
      </c>
      <c r="B428" s="75">
        <f t="shared" si="17"/>
        <v>46047</v>
      </c>
      <c r="C428" s="75" t="str">
        <f>VLOOKUP($F428,Refs!$A$1:$F$32,3,FALSE)</f>
        <v>Y58</v>
      </c>
      <c r="D428" t="s">
        <v>175</v>
      </c>
      <c r="E428" t="s">
        <v>160</v>
      </c>
      <c r="F428" t="s">
        <v>156</v>
      </c>
      <c r="G428" t="s">
        <v>205</v>
      </c>
      <c r="H428" t="s">
        <v>183</v>
      </c>
      <c r="I428">
        <v>210</v>
      </c>
    </row>
    <row r="429" spans="1:9" x14ac:dyDescent="0.35">
      <c r="A429" s="75">
        <f t="shared" si="16"/>
        <v>46042</v>
      </c>
      <c r="B429" s="75">
        <f t="shared" si="17"/>
        <v>46047</v>
      </c>
      <c r="C429" s="75" t="str">
        <f>VLOOKUP($F429,Refs!$A$1:$F$32,3,FALSE)</f>
        <v>Y58</v>
      </c>
      <c r="D429" t="s">
        <v>175</v>
      </c>
      <c r="E429" t="s">
        <v>160</v>
      </c>
      <c r="F429" t="s">
        <v>156</v>
      </c>
      <c r="G429" t="s">
        <v>205</v>
      </c>
      <c r="H429" t="s">
        <v>184</v>
      </c>
      <c r="I429">
        <v>490</v>
      </c>
    </row>
    <row r="430" spans="1:9" x14ac:dyDescent="0.35">
      <c r="A430" s="75">
        <f t="shared" si="16"/>
        <v>46042</v>
      </c>
      <c r="B430" s="75">
        <f t="shared" si="17"/>
        <v>46047</v>
      </c>
      <c r="C430" s="75" t="str">
        <f>VLOOKUP($F430,Refs!$A$1:$F$32,3,FALSE)</f>
        <v>Y58</v>
      </c>
      <c r="D430" t="s">
        <v>175</v>
      </c>
      <c r="E430" t="s">
        <v>160</v>
      </c>
      <c r="F430" t="s">
        <v>156</v>
      </c>
      <c r="G430" t="s">
        <v>205</v>
      </c>
      <c r="H430" t="s">
        <v>185</v>
      </c>
      <c r="I430">
        <v>295</v>
      </c>
    </row>
    <row r="431" spans="1:9" x14ac:dyDescent="0.35">
      <c r="A431" s="75">
        <f t="shared" si="16"/>
        <v>46042</v>
      </c>
      <c r="B431" s="75">
        <f t="shared" si="17"/>
        <v>46047</v>
      </c>
      <c r="C431" s="75" t="str">
        <f>VLOOKUP($F431,Refs!$A$1:$F$32,3,FALSE)</f>
        <v>Y58</v>
      </c>
      <c r="D431" t="s">
        <v>175</v>
      </c>
      <c r="E431" t="s">
        <v>160</v>
      </c>
      <c r="F431" t="s">
        <v>156</v>
      </c>
      <c r="G431" t="s">
        <v>205</v>
      </c>
      <c r="H431" t="s">
        <v>186</v>
      </c>
      <c r="I431">
        <v>183</v>
      </c>
    </row>
    <row r="432" spans="1:9" x14ac:dyDescent="0.35">
      <c r="A432" s="75">
        <f t="shared" si="16"/>
        <v>46042</v>
      </c>
      <c r="B432" s="75">
        <f t="shared" si="17"/>
        <v>46047</v>
      </c>
      <c r="C432" s="75" t="str">
        <f>VLOOKUP($F432,Refs!$A$1:$F$32,3,FALSE)</f>
        <v>Y58</v>
      </c>
      <c r="D432" t="s">
        <v>175</v>
      </c>
      <c r="E432" t="s">
        <v>160</v>
      </c>
      <c r="F432" t="s">
        <v>156</v>
      </c>
      <c r="G432" t="s">
        <v>205</v>
      </c>
      <c r="H432" t="s">
        <v>187</v>
      </c>
      <c r="I432">
        <v>40</v>
      </c>
    </row>
    <row r="433" spans="1:9" x14ac:dyDescent="0.35">
      <c r="A433" s="75">
        <f t="shared" si="16"/>
        <v>46042</v>
      </c>
      <c r="B433" s="75">
        <f t="shared" si="17"/>
        <v>46047</v>
      </c>
      <c r="C433" s="75" t="str">
        <f>VLOOKUP($F433,Refs!$A$1:$F$32,3,FALSE)</f>
        <v>Y58</v>
      </c>
      <c r="D433" t="s">
        <v>175</v>
      </c>
      <c r="E433" t="s">
        <v>160</v>
      </c>
      <c r="F433" t="s">
        <v>156</v>
      </c>
      <c r="G433" t="s">
        <v>205</v>
      </c>
      <c r="H433" t="s">
        <v>188</v>
      </c>
      <c r="I433">
        <v>88</v>
      </c>
    </row>
    <row r="434" spans="1:9" x14ac:dyDescent="0.35">
      <c r="A434" s="75">
        <f t="shared" si="16"/>
        <v>46042</v>
      </c>
      <c r="B434" s="75">
        <f t="shared" si="17"/>
        <v>46047</v>
      </c>
      <c r="C434" s="75" t="str">
        <f>VLOOKUP($F434,Refs!$A$1:$F$32,3,FALSE)</f>
        <v>Y58</v>
      </c>
      <c r="D434" t="s">
        <v>175</v>
      </c>
      <c r="E434" t="s">
        <v>160</v>
      </c>
      <c r="F434" t="s">
        <v>156</v>
      </c>
      <c r="G434" t="s">
        <v>205</v>
      </c>
      <c r="H434" t="s">
        <v>189</v>
      </c>
      <c r="I434">
        <v>51</v>
      </c>
    </row>
    <row r="435" spans="1:9" x14ac:dyDescent="0.35">
      <c r="A435" s="75">
        <f t="shared" si="16"/>
        <v>46042</v>
      </c>
      <c r="B435" s="75">
        <f t="shared" si="17"/>
        <v>46047</v>
      </c>
      <c r="C435" s="75" t="str">
        <f>VLOOKUP($F435,Refs!$A$1:$F$32,3,FALSE)</f>
        <v>Y58</v>
      </c>
      <c r="D435" t="s">
        <v>175</v>
      </c>
      <c r="E435" t="s">
        <v>160</v>
      </c>
      <c r="F435" t="s">
        <v>156</v>
      </c>
      <c r="G435" t="s">
        <v>205</v>
      </c>
      <c r="H435" t="s">
        <v>190</v>
      </c>
      <c r="I435">
        <v>36</v>
      </c>
    </row>
    <row r="436" spans="1:9" x14ac:dyDescent="0.35">
      <c r="A436" s="75">
        <f t="shared" si="16"/>
        <v>46042</v>
      </c>
      <c r="B436" s="75">
        <f t="shared" si="17"/>
        <v>46047</v>
      </c>
      <c r="C436" s="75" t="str">
        <f>VLOOKUP($F436,Refs!$A$1:$F$32,3,FALSE)</f>
        <v>Y58</v>
      </c>
      <c r="D436" t="s">
        <v>175</v>
      </c>
      <c r="E436" t="s">
        <v>160</v>
      </c>
      <c r="F436" t="s">
        <v>156</v>
      </c>
      <c r="G436" t="s">
        <v>205</v>
      </c>
      <c r="H436" t="s">
        <v>191</v>
      </c>
      <c r="I436">
        <v>0</v>
      </c>
    </row>
    <row r="437" spans="1:9" x14ac:dyDescent="0.35">
      <c r="A437" s="75">
        <f t="shared" si="16"/>
        <v>46042</v>
      </c>
      <c r="B437" s="75">
        <f t="shared" si="17"/>
        <v>46047</v>
      </c>
      <c r="C437" s="75" t="str">
        <f>VLOOKUP($F437,Refs!$A$1:$F$32,3,FALSE)</f>
        <v>Y58</v>
      </c>
      <c r="D437" t="s">
        <v>175</v>
      </c>
      <c r="E437" t="s">
        <v>160</v>
      </c>
      <c r="F437" t="s">
        <v>156</v>
      </c>
      <c r="G437" t="s">
        <v>205</v>
      </c>
      <c r="H437" t="s">
        <v>192</v>
      </c>
      <c r="I437">
        <v>23</v>
      </c>
    </row>
    <row r="438" spans="1:9" x14ac:dyDescent="0.35">
      <c r="A438" s="75">
        <f t="shared" si="16"/>
        <v>46042</v>
      </c>
      <c r="B438" s="75">
        <f t="shared" si="17"/>
        <v>46047</v>
      </c>
      <c r="C438" s="75" t="str">
        <f>VLOOKUP($F438,Refs!$A$1:$F$32,3,FALSE)</f>
        <v>Y58</v>
      </c>
      <c r="D438" t="s">
        <v>175</v>
      </c>
      <c r="E438" t="s">
        <v>160</v>
      </c>
      <c r="F438" t="s">
        <v>156</v>
      </c>
      <c r="G438" t="s">
        <v>205</v>
      </c>
      <c r="H438" t="s">
        <v>193</v>
      </c>
      <c r="I438">
        <v>1</v>
      </c>
    </row>
    <row r="439" spans="1:9" x14ac:dyDescent="0.35">
      <c r="A439" s="75">
        <f t="shared" si="16"/>
        <v>46042</v>
      </c>
      <c r="B439" s="75">
        <f t="shared" si="17"/>
        <v>46047</v>
      </c>
      <c r="C439" s="75" t="str">
        <f>VLOOKUP($F439,Refs!$A$1:$F$32,3,FALSE)</f>
        <v>Y58</v>
      </c>
      <c r="D439" t="s">
        <v>175</v>
      </c>
      <c r="E439" t="s">
        <v>160</v>
      </c>
      <c r="F439" t="s">
        <v>156</v>
      </c>
      <c r="G439" t="s">
        <v>205</v>
      </c>
      <c r="H439" t="s">
        <v>194</v>
      </c>
      <c r="I439">
        <v>11</v>
      </c>
    </row>
    <row r="440" spans="1:9" x14ac:dyDescent="0.35">
      <c r="A440" s="75">
        <f t="shared" si="16"/>
        <v>46042</v>
      </c>
      <c r="B440" s="75">
        <f t="shared" si="17"/>
        <v>46047</v>
      </c>
      <c r="C440" s="75" t="str">
        <f>VLOOKUP($F440,Refs!$A$1:$F$32,3,FALSE)</f>
        <v>Y58</v>
      </c>
      <c r="D440" t="s">
        <v>175</v>
      </c>
      <c r="E440" t="s">
        <v>160</v>
      </c>
      <c r="F440" t="s">
        <v>156</v>
      </c>
      <c r="G440" t="s">
        <v>205</v>
      </c>
      <c r="H440" t="s">
        <v>195</v>
      </c>
      <c r="I440">
        <v>2</v>
      </c>
    </row>
    <row r="441" spans="1:9" x14ac:dyDescent="0.35">
      <c r="A441" s="75">
        <f t="shared" si="16"/>
        <v>46042</v>
      </c>
      <c r="B441" s="75">
        <f t="shared" si="17"/>
        <v>46047</v>
      </c>
      <c r="C441" s="75" t="str">
        <f>VLOOKUP($F441,Refs!$A$1:$F$32,3,FALSE)</f>
        <v>Y58</v>
      </c>
      <c r="D441" t="s">
        <v>175</v>
      </c>
      <c r="E441" t="s">
        <v>160</v>
      </c>
      <c r="F441" t="s">
        <v>156</v>
      </c>
      <c r="G441" t="s">
        <v>205</v>
      </c>
      <c r="H441" t="s">
        <v>196</v>
      </c>
      <c r="I441">
        <v>33</v>
      </c>
    </row>
    <row r="442" spans="1:9" x14ac:dyDescent="0.35">
      <c r="A442" s="75">
        <f t="shared" si="16"/>
        <v>46042</v>
      </c>
      <c r="B442" s="75">
        <f t="shared" si="17"/>
        <v>46047</v>
      </c>
      <c r="C442" s="75" t="str">
        <f>VLOOKUP($F442,Refs!$A$1:$F$32,3,FALSE)</f>
        <v>Y58</v>
      </c>
      <c r="D442" t="s">
        <v>175</v>
      </c>
      <c r="E442" t="s">
        <v>160</v>
      </c>
      <c r="F442" t="s">
        <v>156</v>
      </c>
      <c r="G442" t="s">
        <v>205</v>
      </c>
      <c r="H442" t="s">
        <v>197</v>
      </c>
      <c r="I442">
        <v>114</v>
      </c>
    </row>
    <row r="443" spans="1:9" x14ac:dyDescent="0.35">
      <c r="A443" s="75">
        <f t="shared" si="16"/>
        <v>46042</v>
      </c>
      <c r="B443" s="75">
        <f t="shared" si="17"/>
        <v>46047</v>
      </c>
      <c r="C443" s="75" t="str">
        <f>VLOOKUP($F443,Refs!$A$1:$F$32,3,FALSE)</f>
        <v>Y58</v>
      </c>
      <c r="D443" t="s">
        <v>175</v>
      </c>
      <c r="E443" t="s">
        <v>160</v>
      </c>
      <c r="F443" t="s">
        <v>156</v>
      </c>
      <c r="G443" t="s">
        <v>205</v>
      </c>
      <c r="H443" t="s">
        <v>198</v>
      </c>
      <c r="I443">
        <v>167</v>
      </c>
    </row>
    <row r="444" spans="1:9" x14ac:dyDescent="0.35">
      <c r="A444" s="75">
        <f t="shared" si="16"/>
        <v>46042</v>
      </c>
      <c r="B444" s="75">
        <f t="shared" si="17"/>
        <v>46047</v>
      </c>
      <c r="C444" s="75" t="str">
        <f>VLOOKUP($F444,Refs!$A$1:$F$32,3,FALSE)</f>
        <v>Y58</v>
      </c>
      <c r="D444" t="s">
        <v>175</v>
      </c>
      <c r="E444" t="s">
        <v>160</v>
      </c>
      <c r="F444" t="s">
        <v>156</v>
      </c>
      <c r="G444" t="s">
        <v>205</v>
      </c>
      <c r="H444" t="s">
        <v>199</v>
      </c>
      <c r="I444">
        <v>45</v>
      </c>
    </row>
    <row r="445" spans="1:9" x14ac:dyDescent="0.35">
      <c r="A445" s="75">
        <f t="shared" si="16"/>
        <v>46042</v>
      </c>
      <c r="B445" s="75">
        <f t="shared" si="17"/>
        <v>46047</v>
      </c>
      <c r="C445" s="75" t="str">
        <f>VLOOKUP($F445,Refs!$A$1:$F$32,3,FALSE)</f>
        <v>Y58</v>
      </c>
      <c r="D445" t="s">
        <v>175</v>
      </c>
      <c r="E445" t="s">
        <v>160</v>
      </c>
      <c r="F445" t="s">
        <v>156</v>
      </c>
      <c r="G445" t="s">
        <v>205</v>
      </c>
      <c r="H445" t="s">
        <v>200</v>
      </c>
      <c r="I445">
        <v>10</v>
      </c>
    </row>
    <row r="446" spans="1:9" x14ac:dyDescent="0.35">
      <c r="A446" s="75">
        <f t="shared" si="16"/>
        <v>46042</v>
      </c>
      <c r="B446" s="75">
        <f t="shared" si="17"/>
        <v>46047</v>
      </c>
      <c r="C446" s="75" t="str">
        <f>VLOOKUP($F446,Refs!$A$1:$F$32,3,FALSE)</f>
        <v>Y58</v>
      </c>
      <c r="D446" t="s">
        <v>175</v>
      </c>
      <c r="E446" t="s">
        <v>160</v>
      </c>
      <c r="F446" t="s">
        <v>156</v>
      </c>
      <c r="G446" t="s">
        <v>205</v>
      </c>
      <c r="H446" t="s">
        <v>201</v>
      </c>
      <c r="I446">
        <v>0</v>
      </c>
    </row>
    <row r="447" spans="1:9" x14ac:dyDescent="0.35">
      <c r="A447" s="75">
        <f t="shared" si="16"/>
        <v>46042</v>
      </c>
      <c r="B447" s="75">
        <f t="shared" si="17"/>
        <v>46047</v>
      </c>
      <c r="C447" s="75" t="str">
        <f>VLOOKUP($F447,Refs!$A$1:$F$32,3,FALSE)</f>
        <v>Y58</v>
      </c>
      <c r="D447" t="s">
        <v>175</v>
      </c>
      <c r="E447" t="s">
        <v>160</v>
      </c>
      <c r="F447" t="s">
        <v>156</v>
      </c>
      <c r="G447" t="s">
        <v>205</v>
      </c>
      <c r="H447" t="s">
        <v>202</v>
      </c>
      <c r="I447">
        <v>1</v>
      </c>
    </row>
    <row r="448" spans="1:9" x14ac:dyDescent="0.35">
      <c r="A448" s="75">
        <f t="shared" si="16"/>
        <v>46042</v>
      </c>
      <c r="B448" s="75">
        <f t="shared" si="17"/>
        <v>46047</v>
      </c>
      <c r="C448" s="75" t="str">
        <f>VLOOKUP($F448,Refs!$A$1:$F$32,3,FALSE)</f>
        <v>Y58</v>
      </c>
      <c r="D448" t="s">
        <v>175</v>
      </c>
      <c r="E448" t="s">
        <v>160</v>
      </c>
      <c r="F448" t="s">
        <v>156</v>
      </c>
      <c r="G448" t="s">
        <v>205</v>
      </c>
      <c r="H448" t="s">
        <v>203</v>
      </c>
      <c r="I448">
        <v>0</v>
      </c>
    </row>
    <row r="449" spans="1:9" x14ac:dyDescent="0.35">
      <c r="A449" s="75">
        <f t="shared" si="16"/>
        <v>46042</v>
      </c>
      <c r="B449" s="75">
        <f t="shared" si="17"/>
        <v>46047</v>
      </c>
      <c r="C449" s="75" t="str">
        <f>VLOOKUP($F449,Refs!$A$1:$F$32,3,FALSE)</f>
        <v>Y58</v>
      </c>
      <c r="D449" t="s">
        <v>175</v>
      </c>
      <c r="E449" t="s">
        <v>160</v>
      </c>
      <c r="F449" t="s">
        <v>156</v>
      </c>
      <c r="G449" t="s">
        <v>205</v>
      </c>
      <c r="H449" t="s">
        <v>204</v>
      </c>
      <c r="I449">
        <v>12</v>
      </c>
    </row>
    <row r="450" spans="1:9" x14ac:dyDescent="0.35">
      <c r="A450" s="75">
        <f t="shared" si="16"/>
        <v>46043</v>
      </c>
      <c r="B450" s="75">
        <f t="shared" si="17"/>
        <v>46047</v>
      </c>
      <c r="C450" s="75" t="str">
        <f>VLOOKUP($F450,Refs!$A$1:$F$32,3,FALSE)</f>
        <v>Y58</v>
      </c>
      <c r="D450" t="s">
        <v>175</v>
      </c>
      <c r="E450" t="s">
        <v>160</v>
      </c>
      <c r="F450" t="s">
        <v>156</v>
      </c>
      <c r="G450" t="s">
        <v>206</v>
      </c>
      <c r="H450" t="s">
        <v>177</v>
      </c>
      <c r="I450">
        <v>548</v>
      </c>
    </row>
    <row r="451" spans="1:9" x14ac:dyDescent="0.35">
      <c r="A451" s="75">
        <f t="shared" si="16"/>
        <v>46043</v>
      </c>
      <c r="B451" s="75">
        <f t="shared" si="17"/>
        <v>46047</v>
      </c>
      <c r="C451" s="75" t="str">
        <f>VLOOKUP($F451,Refs!$A$1:$F$32,3,FALSE)</f>
        <v>Y58</v>
      </c>
      <c r="D451" t="s">
        <v>175</v>
      </c>
      <c r="E451" t="s">
        <v>160</v>
      </c>
      <c r="F451" t="s">
        <v>156</v>
      </c>
      <c r="G451" t="s">
        <v>206</v>
      </c>
      <c r="H451" t="s">
        <v>178</v>
      </c>
      <c r="I451">
        <v>515</v>
      </c>
    </row>
    <row r="452" spans="1:9" x14ac:dyDescent="0.35">
      <c r="A452" s="75">
        <f t="shared" si="16"/>
        <v>46043</v>
      </c>
      <c r="B452" s="75">
        <f t="shared" si="17"/>
        <v>46047</v>
      </c>
      <c r="C452" s="75" t="str">
        <f>VLOOKUP($F452,Refs!$A$1:$F$32,3,FALSE)</f>
        <v>Y58</v>
      </c>
      <c r="D452" t="s">
        <v>175</v>
      </c>
      <c r="E452" t="s">
        <v>160</v>
      </c>
      <c r="F452" t="s">
        <v>156</v>
      </c>
      <c r="G452" t="s">
        <v>206</v>
      </c>
      <c r="H452" t="s">
        <v>179</v>
      </c>
      <c r="I452">
        <v>464</v>
      </c>
    </row>
    <row r="453" spans="1:9" x14ac:dyDescent="0.35">
      <c r="A453" s="75">
        <f t="shared" si="16"/>
        <v>46043</v>
      </c>
      <c r="B453" s="75">
        <f t="shared" si="17"/>
        <v>46047</v>
      </c>
      <c r="C453" s="75" t="str">
        <f>VLOOKUP($F453,Refs!$A$1:$F$32,3,FALSE)</f>
        <v>Y58</v>
      </c>
      <c r="D453" t="s">
        <v>175</v>
      </c>
      <c r="E453" t="s">
        <v>160</v>
      </c>
      <c r="F453" t="s">
        <v>156</v>
      </c>
      <c r="G453" t="s">
        <v>206</v>
      </c>
      <c r="H453" t="s">
        <v>180</v>
      </c>
      <c r="I453">
        <v>10</v>
      </c>
    </row>
    <row r="454" spans="1:9" x14ac:dyDescent="0.35">
      <c r="A454" s="75">
        <f t="shared" ref="A454:A517" si="18">IF(G454="Mon",B454-6,IF(G454="Tue",B454-5,IF(G454="Wed",B454-4,IF(G454="Thu",B454-3,IF(G454="Fri",B454-2,IF(G454="Sat",B454-1,IF(G454="Sun",B454,"")))))))</f>
        <v>46043</v>
      </c>
      <c r="B454" s="75">
        <f t="shared" ref="B454:B517" si="19">DATEVALUE(RIGHT(D454, 11))</f>
        <v>46047</v>
      </c>
      <c r="C454" s="75" t="str">
        <f>VLOOKUP($F454,Refs!$A$1:$F$32,3,FALSE)</f>
        <v>Y58</v>
      </c>
      <c r="D454" t="s">
        <v>175</v>
      </c>
      <c r="E454" t="s">
        <v>160</v>
      </c>
      <c r="F454" t="s">
        <v>156</v>
      </c>
      <c r="G454" t="s">
        <v>206</v>
      </c>
      <c r="H454" t="s">
        <v>181</v>
      </c>
      <c r="I454">
        <v>9659</v>
      </c>
    </row>
    <row r="455" spans="1:9" x14ac:dyDescent="0.35">
      <c r="A455" s="75">
        <f t="shared" si="18"/>
        <v>46043</v>
      </c>
      <c r="B455" s="75">
        <f t="shared" si="19"/>
        <v>46047</v>
      </c>
      <c r="C455" s="75" t="str">
        <f>VLOOKUP($F455,Refs!$A$1:$F$32,3,FALSE)</f>
        <v>Y58</v>
      </c>
      <c r="D455" t="s">
        <v>175</v>
      </c>
      <c r="E455" t="s">
        <v>160</v>
      </c>
      <c r="F455" t="s">
        <v>156</v>
      </c>
      <c r="G455" t="s">
        <v>206</v>
      </c>
      <c r="H455" t="s">
        <v>182</v>
      </c>
      <c r="I455">
        <v>120</v>
      </c>
    </row>
    <row r="456" spans="1:9" x14ac:dyDescent="0.35">
      <c r="A456" s="75">
        <f t="shared" si="18"/>
        <v>46043</v>
      </c>
      <c r="B456" s="75">
        <f t="shared" si="19"/>
        <v>46047</v>
      </c>
      <c r="C456" s="75" t="str">
        <f>VLOOKUP($F456,Refs!$A$1:$F$32,3,FALSE)</f>
        <v>Y58</v>
      </c>
      <c r="D456" t="s">
        <v>175</v>
      </c>
      <c r="E456" t="s">
        <v>160</v>
      </c>
      <c r="F456" t="s">
        <v>156</v>
      </c>
      <c r="G456" t="s">
        <v>206</v>
      </c>
      <c r="H456" t="s">
        <v>183</v>
      </c>
      <c r="I456">
        <v>240</v>
      </c>
    </row>
    <row r="457" spans="1:9" x14ac:dyDescent="0.35">
      <c r="A457" s="75">
        <f t="shared" si="18"/>
        <v>46043</v>
      </c>
      <c r="B457" s="75">
        <f t="shared" si="19"/>
        <v>46047</v>
      </c>
      <c r="C457" s="75" t="str">
        <f>VLOOKUP($F457,Refs!$A$1:$F$32,3,FALSE)</f>
        <v>Y58</v>
      </c>
      <c r="D457" t="s">
        <v>175</v>
      </c>
      <c r="E457" t="s">
        <v>160</v>
      </c>
      <c r="F457" t="s">
        <v>156</v>
      </c>
      <c r="G457" t="s">
        <v>206</v>
      </c>
      <c r="H457" t="s">
        <v>184</v>
      </c>
      <c r="I457">
        <v>505</v>
      </c>
    </row>
    <row r="458" spans="1:9" x14ac:dyDescent="0.35">
      <c r="A458" s="75">
        <f t="shared" si="18"/>
        <v>46043</v>
      </c>
      <c r="B458" s="75">
        <f t="shared" si="19"/>
        <v>46047</v>
      </c>
      <c r="C458" s="75" t="str">
        <f>VLOOKUP($F458,Refs!$A$1:$F$32,3,FALSE)</f>
        <v>Y58</v>
      </c>
      <c r="D458" t="s">
        <v>175</v>
      </c>
      <c r="E458" t="s">
        <v>160</v>
      </c>
      <c r="F458" t="s">
        <v>156</v>
      </c>
      <c r="G458" t="s">
        <v>206</v>
      </c>
      <c r="H458" t="s">
        <v>185</v>
      </c>
      <c r="I458">
        <v>311</v>
      </c>
    </row>
    <row r="459" spans="1:9" x14ac:dyDescent="0.35">
      <c r="A459" s="75">
        <f t="shared" si="18"/>
        <v>46043</v>
      </c>
      <c r="B459" s="75">
        <f t="shared" si="19"/>
        <v>46047</v>
      </c>
      <c r="C459" s="75" t="str">
        <f>VLOOKUP($F459,Refs!$A$1:$F$32,3,FALSE)</f>
        <v>Y58</v>
      </c>
      <c r="D459" t="s">
        <v>175</v>
      </c>
      <c r="E459" t="s">
        <v>160</v>
      </c>
      <c r="F459" t="s">
        <v>156</v>
      </c>
      <c r="G459" t="s">
        <v>206</v>
      </c>
      <c r="H459" t="s">
        <v>186</v>
      </c>
      <c r="I459">
        <v>181</v>
      </c>
    </row>
    <row r="460" spans="1:9" x14ac:dyDescent="0.35">
      <c r="A460" s="75">
        <f t="shared" si="18"/>
        <v>46043</v>
      </c>
      <c r="B460" s="75">
        <f t="shared" si="19"/>
        <v>46047</v>
      </c>
      <c r="C460" s="75" t="str">
        <f>VLOOKUP($F460,Refs!$A$1:$F$32,3,FALSE)</f>
        <v>Y58</v>
      </c>
      <c r="D460" t="s">
        <v>175</v>
      </c>
      <c r="E460" t="s">
        <v>160</v>
      </c>
      <c r="F460" t="s">
        <v>156</v>
      </c>
      <c r="G460" t="s">
        <v>206</v>
      </c>
      <c r="H460" t="s">
        <v>187</v>
      </c>
      <c r="I460">
        <v>29</v>
      </c>
    </row>
    <row r="461" spans="1:9" x14ac:dyDescent="0.35">
      <c r="A461" s="75">
        <f t="shared" si="18"/>
        <v>46043</v>
      </c>
      <c r="B461" s="75">
        <f t="shared" si="19"/>
        <v>46047</v>
      </c>
      <c r="C461" s="75" t="str">
        <f>VLOOKUP($F461,Refs!$A$1:$F$32,3,FALSE)</f>
        <v>Y58</v>
      </c>
      <c r="D461" t="s">
        <v>175</v>
      </c>
      <c r="E461" t="s">
        <v>160</v>
      </c>
      <c r="F461" t="s">
        <v>156</v>
      </c>
      <c r="G461" t="s">
        <v>206</v>
      </c>
      <c r="H461" t="s">
        <v>188</v>
      </c>
      <c r="I461">
        <v>93</v>
      </c>
    </row>
    <row r="462" spans="1:9" x14ac:dyDescent="0.35">
      <c r="A462" s="75">
        <f t="shared" si="18"/>
        <v>46043</v>
      </c>
      <c r="B462" s="75">
        <f t="shared" si="19"/>
        <v>46047</v>
      </c>
      <c r="C462" s="75" t="str">
        <f>VLOOKUP($F462,Refs!$A$1:$F$32,3,FALSE)</f>
        <v>Y58</v>
      </c>
      <c r="D462" t="s">
        <v>175</v>
      </c>
      <c r="E462" t="s">
        <v>160</v>
      </c>
      <c r="F462" t="s">
        <v>156</v>
      </c>
      <c r="G462" t="s">
        <v>206</v>
      </c>
      <c r="H462" t="s">
        <v>189</v>
      </c>
      <c r="I462">
        <v>53</v>
      </c>
    </row>
    <row r="463" spans="1:9" x14ac:dyDescent="0.35">
      <c r="A463" s="75">
        <f t="shared" si="18"/>
        <v>46043</v>
      </c>
      <c r="B463" s="75">
        <f t="shared" si="19"/>
        <v>46047</v>
      </c>
      <c r="C463" s="75" t="str">
        <f>VLOOKUP($F463,Refs!$A$1:$F$32,3,FALSE)</f>
        <v>Y58</v>
      </c>
      <c r="D463" t="s">
        <v>175</v>
      </c>
      <c r="E463" t="s">
        <v>160</v>
      </c>
      <c r="F463" t="s">
        <v>156</v>
      </c>
      <c r="G463" t="s">
        <v>206</v>
      </c>
      <c r="H463" t="s">
        <v>190</v>
      </c>
      <c r="I463">
        <v>29</v>
      </c>
    </row>
    <row r="464" spans="1:9" x14ac:dyDescent="0.35">
      <c r="A464" s="75">
        <f t="shared" si="18"/>
        <v>46043</v>
      </c>
      <c r="B464" s="75">
        <f t="shared" si="19"/>
        <v>46047</v>
      </c>
      <c r="C464" s="75" t="str">
        <f>VLOOKUP($F464,Refs!$A$1:$F$32,3,FALSE)</f>
        <v>Y58</v>
      </c>
      <c r="D464" t="s">
        <v>175</v>
      </c>
      <c r="E464" t="s">
        <v>160</v>
      </c>
      <c r="F464" t="s">
        <v>156</v>
      </c>
      <c r="G464" t="s">
        <v>206</v>
      </c>
      <c r="H464" t="s">
        <v>191</v>
      </c>
      <c r="I464">
        <v>0</v>
      </c>
    </row>
    <row r="465" spans="1:9" x14ac:dyDescent="0.35">
      <c r="A465" s="75">
        <f t="shared" si="18"/>
        <v>46043</v>
      </c>
      <c r="B465" s="75">
        <f t="shared" si="19"/>
        <v>46047</v>
      </c>
      <c r="C465" s="75" t="str">
        <f>VLOOKUP($F465,Refs!$A$1:$F$32,3,FALSE)</f>
        <v>Y58</v>
      </c>
      <c r="D465" t="s">
        <v>175</v>
      </c>
      <c r="E465" t="s">
        <v>160</v>
      </c>
      <c r="F465" t="s">
        <v>156</v>
      </c>
      <c r="G465" t="s">
        <v>206</v>
      </c>
      <c r="H465" t="s">
        <v>192</v>
      </c>
      <c r="I465">
        <v>21</v>
      </c>
    </row>
    <row r="466" spans="1:9" x14ac:dyDescent="0.35">
      <c r="A466" s="75">
        <f t="shared" si="18"/>
        <v>46043</v>
      </c>
      <c r="B466" s="75">
        <f t="shared" si="19"/>
        <v>46047</v>
      </c>
      <c r="C466" s="75" t="str">
        <f>VLOOKUP($F466,Refs!$A$1:$F$32,3,FALSE)</f>
        <v>Y58</v>
      </c>
      <c r="D466" t="s">
        <v>175</v>
      </c>
      <c r="E466" t="s">
        <v>160</v>
      </c>
      <c r="F466" t="s">
        <v>156</v>
      </c>
      <c r="G466" t="s">
        <v>206</v>
      </c>
      <c r="H466" t="s">
        <v>193</v>
      </c>
      <c r="I466">
        <v>1</v>
      </c>
    </row>
    <row r="467" spans="1:9" x14ac:dyDescent="0.35">
      <c r="A467" s="75">
        <f t="shared" si="18"/>
        <v>46043</v>
      </c>
      <c r="B467" s="75">
        <f t="shared" si="19"/>
        <v>46047</v>
      </c>
      <c r="C467" s="75" t="str">
        <f>VLOOKUP($F467,Refs!$A$1:$F$32,3,FALSE)</f>
        <v>Y58</v>
      </c>
      <c r="D467" t="s">
        <v>175</v>
      </c>
      <c r="E467" t="s">
        <v>160</v>
      </c>
      <c r="F467" t="s">
        <v>156</v>
      </c>
      <c r="G467" t="s">
        <v>206</v>
      </c>
      <c r="H467" t="s">
        <v>194</v>
      </c>
      <c r="I467">
        <v>9</v>
      </c>
    </row>
    <row r="468" spans="1:9" x14ac:dyDescent="0.35">
      <c r="A468" s="75">
        <f t="shared" si="18"/>
        <v>46043</v>
      </c>
      <c r="B468" s="75">
        <f t="shared" si="19"/>
        <v>46047</v>
      </c>
      <c r="C468" s="75" t="str">
        <f>VLOOKUP($F468,Refs!$A$1:$F$32,3,FALSE)</f>
        <v>Y58</v>
      </c>
      <c r="D468" t="s">
        <v>175</v>
      </c>
      <c r="E468" t="s">
        <v>160</v>
      </c>
      <c r="F468" t="s">
        <v>156</v>
      </c>
      <c r="G468" t="s">
        <v>206</v>
      </c>
      <c r="H468" t="s">
        <v>195</v>
      </c>
      <c r="I468">
        <v>1</v>
      </c>
    </row>
    <row r="469" spans="1:9" x14ac:dyDescent="0.35">
      <c r="A469" s="75">
        <f t="shared" si="18"/>
        <v>46043</v>
      </c>
      <c r="B469" s="75">
        <f t="shared" si="19"/>
        <v>46047</v>
      </c>
      <c r="C469" s="75" t="str">
        <f>VLOOKUP($F469,Refs!$A$1:$F$32,3,FALSE)</f>
        <v>Y58</v>
      </c>
      <c r="D469" t="s">
        <v>175</v>
      </c>
      <c r="E469" t="s">
        <v>160</v>
      </c>
      <c r="F469" t="s">
        <v>156</v>
      </c>
      <c r="G469" t="s">
        <v>206</v>
      </c>
      <c r="H469" t="s">
        <v>196</v>
      </c>
      <c r="I469">
        <v>20</v>
      </c>
    </row>
    <row r="470" spans="1:9" x14ac:dyDescent="0.35">
      <c r="A470" s="75">
        <f t="shared" si="18"/>
        <v>46043</v>
      </c>
      <c r="B470" s="75">
        <f t="shared" si="19"/>
        <v>46047</v>
      </c>
      <c r="C470" s="75" t="str">
        <f>VLOOKUP($F470,Refs!$A$1:$F$32,3,FALSE)</f>
        <v>Y58</v>
      </c>
      <c r="D470" t="s">
        <v>175</v>
      </c>
      <c r="E470" t="s">
        <v>160</v>
      </c>
      <c r="F470" t="s">
        <v>156</v>
      </c>
      <c r="G470" t="s">
        <v>206</v>
      </c>
      <c r="H470" t="s">
        <v>197</v>
      </c>
      <c r="I470">
        <v>115</v>
      </c>
    </row>
    <row r="471" spans="1:9" x14ac:dyDescent="0.35">
      <c r="A471" s="75">
        <f t="shared" si="18"/>
        <v>46043</v>
      </c>
      <c r="B471" s="75">
        <f t="shared" si="19"/>
        <v>46047</v>
      </c>
      <c r="C471" s="75" t="str">
        <f>VLOOKUP($F471,Refs!$A$1:$F$32,3,FALSE)</f>
        <v>Y58</v>
      </c>
      <c r="D471" t="s">
        <v>175</v>
      </c>
      <c r="E471" t="s">
        <v>160</v>
      </c>
      <c r="F471" t="s">
        <v>156</v>
      </c>
      <c r="G471" t="s">
        <v>206</v>
      </c>
      <c r="H471" t="s">
        <v>198</v>
      </c>
      <c r="I471">
        <v>192</v>
      </c>
    </row>
    <row r="472" spans="1:9" x14ac:dyDescent="0.35">
      <c r="A472" s="75">
        <f t="shared" si="18"/>
        <v>46043</v>
      </c>
      <c r="B472" s="75">
        <f t="shared" si="19"/>
        <v>46047</v>
      </c>
      <c r="C472" s="75" t="str">
        <f>VLOOKUP($F472,Refs!$A$1:$F$32,3,FALSE)</f>
        <v>Y58</v>
      </c>
      <c r="D472" t="s">
        <v>175</v>
      </c>
      <c r="E472" t="s">
        <v>160</v>
      </c>
      <c r="F472" t="s">
        <v>156</v>
      </c>
      <c r="G472" t="s">
        <v>206</v>
      </c>
      <c r="H472" t="s">
        <v>199</v>
      </c>
      <c r="I472">
        <v>50</v>
      </c>
    </row>
    <row r="473" spans="1:9" x14ac:dyDescent="0.35">
      <c r="A473" s="75">
        <f t="shared" si="18"/>
        <v>46043</v>
      </c>
      <c r="B473" s="75">
        <f t="shared" si="19"/>
        <v>46047</v>
      </c>
      <c r="C473" s="75" t="str">
        <f>VLOOKUP($F473,Refs!$A$1:$F$32,3,FALSE)</f>
        <v>Y58</v>
      </c>
      <c r="D473" t="s">
        <v>175</v>
      </c>
      <c r="E473" t="s">
        <v>160</v>
      </c>
      <c r="F473" t="s">
        <v>156</v>
      </c>
      <c r="G473" t="s">
        <v>206</v>
      </c>
      <c r="H473" t="s">
        <v>200</v>
      </c>
      <c r="I473">
        <v>11</v>
      </c>
    </row>
    <row r="474" spans="1:9" x14ac:dyDescent="0.35">
      <c r="A474" s="75">
        <f t="shared" si="18"/>
        <v>46043</v>
      </c>
      <c r="B474" s="75">
        <f t="shared" si="19"/>
        <v>46047</v>
      </c>
      <c r="C474" s="75" t="str">
        <f>VLOOKUP($F474,Refs!$A$1:$F$32,3,FALSE)</f>
        <v>Y58</v>
      </c>
      <c r="D474" t="s">
        <v>175</v>
      </c>
      <c r="E474" t="s">
        <v>160</v>
      </c>
      <c r="F474" t="s">
        <v>156</v>
      </c>
      <c r="G474" t="s">
        <v>206</v>
      </c>
      <c r="H474" t="s">
        <v>201</v>
      </c>
      <c r="I474">
        <v>0</v>
      </c>
    </row>
    <row r="475" spans="1:9" x14ac:dyDescent="0.35">
      <c r="A475" s="75">
        <f t="shared" si="18"/>
        <v>46043</v>
      </c>
      <c r="B475" s="75">
        <f t="shared" si="19"/>
        <v>46047</v>
      </c>
      <c r="C475" s="75" t="str">
        <f>VLOOKUP($F475,Refs!$A$1:$F$32,3,FALSE)</f>
        <v>Y58</v>
      </c>
      <c r="D475" t="s">
        <v>175</v>
      </c>
      <c r="E475" t="s">
        <v>160</v>
      </c>
      <c r="F475" t="s">
        <v>156</v>
      </c>
      <c r="G475" t="s">
        <v>206</v>
      </c>
      <c r="H475" t="s">
        <v>202</v>
      </c>
      <c r="I475">
        <v>0</v>
      </c>
    </row>
    <row r="476" spans="1:9" x14ac:dyDescent="0.35">
      <c r="A476" s="75">
        <f t="shared" si="18"/>
        <v>46043</v>
      </c>
      <c r="B476" s="75">
        <f t="shared" si="19"/>
        <v>46047</v>
      </c>
      <c r="C476" s="75" t="str">
        <f>VLOOKUP($F476,Refs!$A$1:$F$32,3,FALSE)</f>
        <v>Y58</v>
      </c>
      <c r="D476" t="s">
        <v>175</v>
      </c>
      <c r="E476" t="s">
        <v>160</v>
      </c>
      <c r="F476" t="s">
        <v>156</v>
      </c>
      <c r="G476" t="s">
        <v>206</v>
      </c>
      <c r="H476" t="s">
        <v>203</v>
      </c>
      <c r="I476">
        <v>0</v>
      </c>
    </row>
    <row r="477" spans="1:9" x14ac:dyDescent="0.35">
      <c r="A477" s="75">
        <f t="shared" si="18"/>
        <v>46043</v>
      </c>
      <c r="B477" s="75">
        <f t="shared" si="19"/>
        <v>46047</v>
      </c>
      <c r="C477" s="75" t="str">
        <f>VLOOKUP($F477,Refs!$A$1:$F$32,3,FALSE)</f>
        <v>Y58</v>
      </c>
      <c r="D477" t="s">
        <v>175</v>
      </c>
      <c r="E477" t="s">
        <v>160</v>
      </c>
      <c r="F477" t="s">
        <v>156</v>
      </c>
      <c r="G477" t="s">
        <v>206</v>
      </c>
      <c r="H477" t="s">
        <v>204</v>
      </c>
      <c r="I477">
        <v>19</v>
      </c>
    </row>
    <row r="478" spans="1:9" x14ac:dyDescent="0.35">
      <c r="A478" s="75">
        <f t="shared" si="18"/>
        <v>46044</v>
      </c>
      <c r="B478" s="75">
        <f t="shared" si="19"/>
        <v>46047</v>
      </c>
      <c r="C478" s="75" t="str">
        <f>VLOOKUP($F478,Refs!$A$1:$F$32,3,FALSE)</f>
        <v>Y58</v>
      </c>
      <c r="D478" t="s">
        <v>175</v>
      </c>
      <c r="E478" t="s">
        <v>160</v>
      </c>
      <c r="F478" t="s">
        <v>156</v>
      </c>
      <c r="G478" t="s">
        <v>207</v>
      </c>
      <c r="H478" t="s">
        <v>177</v>
      </c>
      <c r="I478">
        <v>526</v>
      </c>
    </row>
    <row r="479" spans="1:9" x14ac:dyDescent="0.35">
      <c r="A479" s="75">
        <f t="shared" si="18"/>
        <v>46044</v>
      </c>
      <c r="B479" s="75">
        <f t="shared" si="19"/>
        <v>46047</v>
      </c>
      <c r="C479" s="75" t="str">
        <f>VLOOKUP($F479,Refs!$A$1:$F$32,3,FALSE)</f>
        <v>Y58</v>
      </c>
      <c r="D479" t="s">
        <v>175</v>
      </c>
      <c r="E479" t="s">
        <v>160</v>
      </c>
      <c r="F479" t="s">
        <v>156</v>
      </c>
      <c r="G479" t="s">
        <v>207</v>
      </c>
      <c r="H479" t="s">
        <v>178</v>
      </c>
      <c r="I479">
        <v>493</v>
      </c>
    </row>
    <row r="480" spans="1:9" x14ac:dyDescent="0.35">
      <c r="A480" s="75">
        <f t="shared" si="18"/>
        <v>46044</v>
      </c>
      <c r="B480" s="75">
        <f t="shared" si="19"/>
        <v>46047</v>
      </c>
      <c r="C480" s="75" t="str">
        <f>VLOOKUP($F480,Refs!$A$1:$F$32,3,FALSE)</f>
        <v>Y58</v>
      </c>
      <c r="D480" t="s">
        <v>175</v>
      </c>
      <c r="E480" t="s">
        <v>160</v>
      </c>
      <c r="F480" t="s">
        <v>156</v>
      </c>
      <c r="G480" t="s">
        <v>207</v>
      </c>
      <c r="H480" t="s">
        <v>179</v>
      </c>
      <c r="I480">
        <v>404</v>
      </c>
    </row>
    <row r="481" spans="1:9" x14ac:dyDescent="0.35">
      <c r="A481" s="75">
        <f t="shared" si="18"/>
        <v>46044</v>
      </c>
      <c r="B481" s="75">
        <f t="shared" si="19"/>
        <v>46047</v>
      </c>
      <c r="C481" s="75" t="str">
        <f>VLOOKUP($F481,Refs!$A$1:$F$32,3,FALSE)</f>
        <v>Y58</v>
      </c>
      <c r="D481" t="s">
        <v>175</v>
      </c>
      <c r="E481" t="s">
        <v>160</v>
      </c>
      <c r="F481" t="s">
        <v>156</v>
      </c>
      <c r="G481" t="s">
        <v>207</v>
      </c>
      <c r="H481" t="s">
        <v>180</v>
      </c>
      <c r="I481">
        <v>16</v>
      </c>
    </row>
    <row r="482" spans="1:9" x14ac:dyDescent="0.35">
      <c r="A482" s="75">
        <f t="shared" si="18"/>
        <v>46044</v>
      </c>
      <c r="B482" s="75">
        <f t="shared" si="19"/>
        <v>46047</v>
      </c>
      <c r="C482" s="75" t="str">
        <f>VLOOKUP($F482,Refs!$A$1:$F$32,3,FALSE)</f>
        <v>Y58</v>
      </c>
      <c r="D482" t="s">
        <v>175</v>
      </c>
      <c r="E482" t="s">
        <v>160</v>
      </c>
      <c r="F482" t="s">
        <v>156</v>
      </c>
      <c r="G482" t="s">
        <v>207</v>
      </c>
      <c r="H482" t="s">
        <v>181</v>
      </c>
      <c r="I482">
        <v>18025</v>
      </c>
    </row>
    <row r="483" spans="1:9" x14ac:dyDescent="0.35">
      <c r="A483" s="75">
        <f t="shared" si="18"/>
        <v>46044</v>
      </c>
      <c r="B483" s="75">
        <f t="shared" si="19"/>
        <v>46047</v>
      </c>
      <c r="C483" s="75" t="str">
        <f>VLOOKUP($F483,Refs!$A$1:$F$32,3,FALSE)</f>
        <v>Y58</v>
      </c>
      <c r="D483" t="s">
        <v>175</v>
      </c>
      <c r="E483" t="s">
        <v>160</v>
      </c>
      <c r="F483" t="s">
        <v>156</v>
      </c>
      <c r="G483" t="s">
        <v>207</v>
      </c>
      <c r="H483" t="s">
        <v>182</v>
      </c>
      <c r="I483">
        <v>210</v>
      </c>
    </row>
    <row r="484" spans="1:9" x14ac:dyDescent="0.35">
      <c r="A484" s="75">
        <f t="shared" si="18"/>
        <v>46044</v>
      </c>
      <c r="B484" s="75">
        <f t="shared" si="19"/>
        <v>46047</v>
      </c>
      <c r="C484" s="75" t="str">
        <f>VLOOKUP($F484,Refs!$A$1:$F$32,3,FALSE)</f>
        <v>Y58</v>
      </c>
      <c r="D484" t="s">
        <v>175</v>
      </c>
      <c r="E484" t="s">
        <v>160</v>
      </c>
      <c r="F484" t="s">
        <v>156</v>
      </c>
      <c r="G484" t="s">
        <v>207</v>
      </c>
      <c r="H484" t="s">
        <v>183</v>
      </c>
      <c r="I484">
        <v>320</v>
      </c>
    </row>
    <row r="485" spans="1:9" x14ac:dyDescent="0.35">
      <c r="A485" s="75">
        <f t="shared" si="18"/>
        <v>46044</v>
      </c>
      <c r="B485" s="75">
        <f t="shared" si="19"/>
        <v>46047</v>
      </c>
      <c r="C485" s="75" t="str">
        <f>VLOOKUP($F485,Refs!$A$1:$F$32,3,FALSE)</f>
        <v>Y58</v>
      </c>
      <c r="D485" t="s">
        <v>175</v>
      </c>
      <c r="E485" t="s">
        <v>160</v>
      </c>
      <c r="F485" t="s">
        <v>156</v>
      </c>
      <c r="G485" t="s">
        <v>207</v>
      </c>
      <c r="H485" t="s">
        <v>184</v>
      </c>
      <c r="I485">
        <v>483</v>
      </c>
    </row>
    <row r="486" spans="1:9" x14ac:dyDescent="0.35">
      <c r="A486" s="75">
        <f t="shared" si="18"/>
        <v>46044</v>
      </c>
      <c r="B486" s="75">
        <f t="shared" si="19"/>
        <v>46047</v>
      </c>
      <c r="C486" s="75" t="str">
        <f>VLOOKUP($F486,Refs!$A$1:$F$32,3,FALSE)</f>
        <v>Y58</v>
      </c>
      <c r="D486" t="s">
        <v>175</v>
      </c>
      <c r="E486" t="s">
        <v>160</v>
      </c>
      <c r="F486" t="s">
        <v>156</v>
      </c>
      <c r="G486" t="s">
        <v>207</v>
      </c>
      <c r="H486" t="s">
        <v>185</v>
      </c>
      <c r="I486">
        <v>289</v>
      </c>
    </row>
    <row r="487" spans="1:9" x14ac:dyDescent="0.35">
      <c r="A487" s="75">
        <f t="shared" si="18"/>
        <v>46044</v>
      </c>
      <c r="B487" s="75">
        <f t="shared" si="19"/>
        <v>46047</v>
      </c>
      <c r="C487" s="75" t="str">
        <f>VLOOKUP($F487,Refs!$A$1:$F$32,3,FALSE)</f>
        <v>Y58</v>
      </c>
      <c r="D487" t="s">
        <v>175</v>
      </c>
      <c r="E487" t="s">
        <v>160</v>
      </c>
      <c r="F487" t="s">
        <v>156</v>
      </c>
      <c r="G487" t="s">
        <v>207</v>
      </c>
      <c r="H487" t="s">
        <v>186</v>
      </c>
      <c r="I487">
        <v>174</v>
      </c>
    </row>
    <row r="488" spans="1:9" x14ac:dyDescent="0.35">
      <c r="A488" s="75">
        <f t="shared" si="18"/>
        <v>46044</v>
      </c>
      <c r="B488" s="75">
        <f t="shared" si="19"/>
        <v>46047</v>
      </c>
      <c r="C488" s="75" t="str">
        <f>VLOOKUP($F488,Refs!$A$1:$F$32,3,FALSE)</f>
        <v>Y58</v>
      </c>
      <c r="D488" t="s">
        <v>175</v>
      </c>
      <c r="E488" t="s">
        <v>160</v>
      </c>
      <c r="F488" t="s">
        <v>156</v>
      </c>
      <c r="G488" t="s">
        <v>207</v>
      </c>
      <c r="H488" t="s">
        <v>187</v>
      </c>
      <c r="I488">
        <v>28</v>
      </c>
    </row>
    <row r="489" spans="1:9" x14ac:dyDescent="0.35">
      <c r="A489" s="75">
        <f t="shared" si="18"/>
        <v>46044</v>
      </c>
      <c r="B489" s="75">
        <f t="shared" si="19"/>
        <v>46047</v>
      </c>
      <c r="C489" s="75" t="str">
        <f>VLOOKUP($F489,Refs!$A$1:$F$32,3,FALSE)</f>
        <v>Y58</v>
      </c>
      <c r="D489" t="s">
        <v>175</v>
      </c>
      <c r="E489" t="s">
        <v>160</v>
      </c>
      <c r="F489" t="s">
        <v>156</v>
      </c>
      <c r="G489" t="s">
        <v>207</v>
      </c>
      <c r="H489" t="s">
        <v>188</v>
      </c>
      <c r="I489">
        <v>85</v>
      </c>
    </row>
    <row r="490" spans="1:9" x14ac:dyDescent="0.35">
      <c r="A490" s="75">
        <f t="shared" si="18"/>
        <v>46044</v>
      </c>
      <c r="B490" s="75">
        <f t="shared" si="19"/>
        <v>46047</v>
      </c>
      <c r="C490" s="75" t="str">
        <f>VLOOKUP($F490,Refs!$A$1:$F$32,3,FALSE)</f>
        <v>Y58</v>
      </c>
      <c r="D490" t="s">
        <v>175</v>
      </c>
      <c r="E490" t="s">
        <v>160</v>
      </c>
      <c r="F490" t="s">
        <v>156</v>
      </c>
      <c r="G490" t="s">
        <v>207</v>
      </c>
      <c r="H490" t="s">
        <v>189</v>
      </c>
      <c r="I490">
        <v>44</v>
      </c>
    </row>
    <row r="491" spans="1:9" x14ac:dyDescent="0.35">
      <c r="A491" s="75">
        <f t="shared" si="18"/>
        <v>46044</v>
      </c>
      <c r="B491" s="75">
        <f t="shared" si="19"/>
        <v>46047</v>
      </c>
      <c r="C491" s="75" t="str">
        <f>VLOOKUP($F491,Refs!$A$1:$F$32,3,FALSE)</f>
        <v>Y58</v>
      </c>
      <c r="D491" t="s">
        <v>175</v>
      </c>
      <c r="E491" t="s">
        <v>160</v>
      </c>
      <c r="F491" t="s">
        <v>156</v>
      </c>
      <c r="G491" t="s">
        <v>207</v>
      </c>
      <c r="H491" t="s">
        <v>190</v>
      </c>
      <c r="I491">
        <v>33</v>
      </c>
    </row>
    <row r="492" spans="1:9" x14ac:dyDescent="0.35">
      <c r="A492" s="75">
        <f t="shared" si="18"/>
        <v>46044</v>
      </c>
      <c r="B492" s="75">
        <f t="shared" si="19"/>
        <v>46047</v>
      </c>
      <c r="C492" s="75" t="str">
        <f>VLOOKUP($F492,Refs!$A$1:$F$32,3,FALSE)</f>
        <v>Y58</v>
      </c>
      <c r="D492" t="s">
        <v>175</v>
      </c>
      <c r="E492" t="s">
        <v>160</v>
      </c>
      <c r="F492" t="s">
        <v>156</v>
      </c>
      <c r="G492" t="s">
        <v>207</v>
      </c>
      <c r="H492" t="s">
        <v>191</v>
      </c>
      <c r="I492">
        <v>1</v>
      </c>
    </row>
    <row r="493" spans="1:9" x14ac:dyDescent="0.35">
      <c r="A493" s="75">
        <f t="shared" si="18"/>
        <v>46044</v>
      </c>
      <c r="B493" s="75">
        <f t="shared" si="19"/>
        <v>46047</v>
      </c>
      <c r="C493" s="75" t="str">
        <f>VLOOKUP($F493,Refs!$A$1:$F$32,3,FALSE)</f>
        <v>Y58</v>
      </c>
      <c r="D493" t="s">
        <v>175</v>
      </c>
      <c r="E493" t="s">
        <v>160</v>
      </c>
      <c r="F493" t="s">
        <v>156</v>
      </c>
      <c r="G493" t="s">
        <v>207</v>
      </c>
      <c r="H493" t="s">
        <v>192</v>
      </c>
      <c r="I493">
        <v>29</v>
      </c>
    </row>
    <row r="494" spans="1:9" x14ac:dyDescent="0.35">
      <c r="A494" s="75">
        <f t="shared" si="18"/>
        <v>46044</v>
      </c>
      <c r="B494" s="75">
        <f t="shared" si="19"/>
        <v>46047</v>
      </c>
      <c r="C494" s="75" t="str">
        <f>VLOOKUP($F494,Refs!$A$1:$F$32,3,FALSE)</f>
        <v>Y58</v>
      </c>
      <c r="D494" t="s">
        <v>175</v>
      </c>
      <c r="E494" t="s">
        <v>160</v>
      </c>
      <c r="F494" t="s">
        <v>156</v>
      </c>
      <c r="G494" t="s">
        <v>207</v>
      </c>
      <c r="H494" t="s">
        <v>193</v>
      </c>
      <c r="I494">
        <v>0</v>
      </c>
    </row>
    <row r="495" spans="1:9" x14ac:dyDescent="0.35">
      <c r="A495" s="75">
        <f t="shared" si="18"/>
        <v>46044</v>
      </c>
      <c r="B495" s="75">
        <f t="shared" si="19"/>
        <v>46047</v>
      </c>
      <c r="C495" s="75" t="str">
        <f>VLOOKUP($F495,Refs!$A$1:$F$32,3,FALSE)</f>
        <v>Y58</v>
      </c>
      <c r="D495" t="s">
        <v>175</v>
      </c>
      <c r="E495" t="s">
        <v>160</v>
      </c>
      <c r="F495" t="s">
        <v>156</v>
      </c>
      <c r="G495" t="s">
        <v>207</v>
      </c>
      <c r="H495" t="s">
        <v>194</v>
      </c>
      <c r="I495">
        <v>13</v>
      </c>
    </row>
    <row r="496" spans="1:9" x14ac:dyDescent="0.35">
      <c r="A496" s="75">
        <f t="shared" si="18"/>
        <v>46044</v>
      </c>
      <c r="B496" s="75">
        <f t="shared" si="19"/>
        <v>46047</v>
      </c>
      <c r="C496" s="75" t="str">
        <f>VLOOKUP($F496,Refs!$A$1:$F$32,3,FALSE)</f>
        <v>Y58</v>
      </c>
      <c r="D496" t="s">
        <v>175</v>
      </c>
      <c r="E496" t="s">
        <v>160</v>
      </c>
      <c r="F496" t="s">
        <v>156</v>
      </c>
      <c r="G496" t="s">
        <v>207</v>
      </c>
      <c r="H496" t="s">
        <v>195</v>
      </c>
      <c r="I496">
        <v>0</v>
      </c>
    </row>
    <row r="497" spans="1:9" x14ac:dyDescent="0.35">
      <c r="A497" s="75">
        <f t="shared" si="18"/>
        <v>46044</v>
      </c>
      <c r="B497" s="75">
        <f t="shared" si="19"/>
        <v>46047</v>
      </c>
      <c r="C497" s="75" t="str">
        <f>VLOOKUP($F497,Refs!$A$1:$F$32,3,FALSE)</f>
        <v>Y58</v>
      </c>
      <c r="D497" t="s">
        <v>175</v>
      </c>
      <c r="E497" t="s">
        <v>160</v>
      </c>
      <c r="F497" t="s">
        <v>156</v>
      </c>
      <c r="G497" t="s">
        <v>207</v>
      </c>
      <c r="H497" t="s">
        <v>196</v>
      </c>
      <c r="I497">
        <v>26</v>
      </c>
    </row>
    <row r="498" spans="1:9" x14ac:dyDescent="0.35">
      <c r="A498" s="75">
        <f t="shared" si="18"/>
        <v>46044</v>
      </c>
      <c r="B498" s="75">
        <f t="shared" si="19"/>
        <v>46047</v>
      </c>
      <c r="C498" s="75" t="str">
        <f>VLOOKUP($F498,Refs!$A$1:$F$32,3,FALSE)</f>
        <v>Y58</v>
      </c>
      <c r="D498" t="s">
        <v>175</v>
      </c>
      <c r="E498" t="s">
        <v>160</v>
      </c>
      <c r="F498" t="s">
        <v>156</v>
      </c>
      <c r="G498" t="s">
        <v>207</v>
      </c>
      <c r="H498" t="s">
        <v>197</v>
      </c>
      <c r="I498">
        <v>124</v>
      </c>
    </row>
    <row r="499" spans="1:9" x14ac:dyDescent="0.35">
      <c r="A499" s="75">
        <f t="shared" si="18"/>
        <v>46044</v>
      </c>
      <c r="B499" s="75">
        <f t="shared" si="19"/>
        <v>46047</v>
      </c>
      <c r="C499" s="75" t="str">
        <f>VLOOKUP($F499,Refs!$A$1:$F$32,3,FALSE)</f>
        <v>Y58</v>
      </c>
      <c r="D499" t="s">
        <v>175</v>
      </c>
      <c r="E499" t="s">
        <v>160</v>
      </c>
      <c r="F499" t="s">
        <v>156</v>
      </c>
      <c r="G499" t="s">
        <v>207</v>
      </c>
      <c r="H499" t="s">
        <v>198</v>
      </c>
      <c r="I499">
        <v>161</v>
      </c>
    </row>
    <row r="500" spans="1:9" x14ac:dyDescent="0.35">
      <c r="A500" s="75">
        <f t="shared" si="18"/>
        <v>46044</v>
      </c>
      <c r="B500" s="75">
        <f t="shared" si="19"/>
        <v>46047</v>
      </c>
      <c r="C500" s="75" t="str">
        <f>VLOOKUP($F500,Refs!$A$1:$F$32,3,FALSE)</f>
        <v>Y58</v>
      </c>
      <c r="D500" t="s">
        <v>175</v>
      </c>
      <c r="E500" t="s">
        <v>160</v>
      </c>
      <c r="F500" t="s">
        <v>156</v>
      </c>
      <c r="G500" t="s">
        <v>207</v>
      </c>
      <c r="H500" t="s">
        <v>199</v>
      </c>
      <c r="I500">
        <v>38</v>
      </c>
    </row>
    <row r="501" spans="1:9" x14ac:dyDescent="0.35">
      <c r="A501" s="75">
        <f t="shared" si="18"/>
        <v>46044</v>
      </c>
      <c r="B501" s="75">
        <f t="shared" si="19"/>
        <v>46047</v>
      </c>
      <c r="C501" s="75" t="str">
        <f>VLOOKUP($F501,Refs!$A$1:$F$32,3,FALSE)</f>
        <v>Y58</v>
      </c>
      <c r="D501" t="s">
        <v>175</v>
      </c>
      <c r="E501" t="s">
        <v>160</v>
      </c>
      <c r="F501" t="s">
        <v>156</v>
      </c>
      <c r="G501" t="s">
        <v>207</v>
      </c>
      <c r="H501" t="s">
        <v>200</v>
      </c>
      <c r="I501">
        <v>9</v>
      </c>
    </row>
    <row r="502" spans="1:9" x14ac:dyDescent="0.35">
      <c r="A502" s="75">
        <f t="shared" si="18"/>
        <v>46044</v>
      </c>
      <c r="B502" s="75">
        <f t="shared" si="19"/>
        <v>46047</v>
      </c>
      <c r="C502" s="75" t="str">
        <f>VLOOKUP($F502,Refs!$A$1:$F$32,3,FALSE)</f>
        <v>Y58</v>
      </c>
      <c r="D502" t="s">
        <v>175</v>
      </c>
      <c r="E502" t="s">
        <v>160</v>
      </c>
      <c r="F502" t="s">
        <v>156</v>
      </c>
      <c r="G502" t="s">
        <v>207</v>
      </c>
      <c r="H502" t="s">
        <v>201</v>
      </c>
      <c r="I502">
        <v>0</v>
      </c>
    </row>
    <row r="503" spans="1:9" x14ac:dyDescent="0.35">
      <c r="A503" s="75">
        <f t="shared" si="18"/>
        <v>46044</v>
      </c>
      <c r="B503" s="75">
        <f t="shared" si="19"/>
        <v>46047</v>
      </c>
      <c r="C503" s="75" t="str">
        <f>VLOOKUP($F503,Refs!$A$1:$F$32,3,FALSE)</f>
        <v>Y58</v>
      </c>
      <c r="D503" t="s">
        <v>175</v>
      </c>
      <c r="E503" t="s">
        <v>160</v>
      </c>
      <c r="F503" t="s">
        <v>156</v>
      </c>
      <c r="G503" t="s">
        <v>207</v>
      </c>
      <c r="H503" t="s">
        <v>202</v>
      </c>
      <c r="I503">
        <v>0</v>
      </c>
    </row>
    <row r="504" spans="1:9" x14ac:dyDescent="0.35">
      <c r="A504" s="75">
        <f t="shared" si="18"/>
        <v>46044</v>
      </c>
      <c r="B504" s="75">
        <f t="shared" si="19"/>
        <v>46047</v>
      </c>
      <c r="C504" s="75" t="str">
        <f>VLOOKUP($F504,Refs!$A$1:$F$32,3,FALSE)</f>
        <v>Y58</v>
      </c>
      <c r="D504" t="s">
        <v>175</v>
      </c>
      <c r="E504" t="s">
        <v>160</v>
      </c>
      <c r="F504" t="s">
        <v>156</v>
      </c>
      <c r="G504" t="s">
        <v>207</v>
      </c>
      <c r="H504" t="s">
        <v>203</v>
      </c>
      <c r="I504">
        <v>0</v>
      </c>
    </row>
    <row r="505" spans="1:9" x14ac:dyDescent="0.35">
      <c r="A505" s="75">
        <f t="shared" si="18"/>
        <v>46044</v>
      </c>
      <c r="B505" s="75">
        <f t="shared" si="19"/>
        <v>46047</v>
      </c>
      <c r="C505" s="75" t="str">
        <f>VLOOKUP($F505,Refs!$A$1:$F$32,3,FALSE)</f>
        <v>Y58</v>
      </c>
      <c r="D505" t="s">
        <v>175</v>
      </c>
      <c r="E505" t="s">
        <v>160</v>
      </c>
      <c r="F505" t="s">
        <v>156</v>
      </c>
      <c r="G505" t="s">
        <v>207</v>
      </c>
      <c r="H505" t="s">
        <v>204</v>
      </c>
      <c r="I505">
        <v>9</v>
      </c>
    </row>
    <row r="506" spans="1:9" x14ac:dyDescent="0.35">
      <c r="A506" s="75">
        <f t="shared" si="18"/>
        <v>46045</v>
      </c>
      <c r="B506" s="75">
        <f t="shared" si="19"/>
        <v>46047</v>
      </c>
      <c r="C506" s="75" t="str">
        <f>VLOOKUP($F506,Refs!$A$1:$F$32,3,FALSE)</f>
        <v>Y58</v>
      </c>
      <c r="D506" t="s">
        <v>175</v>
      </c>
      <c r="E506" t="s">
        <v>160</v>
      </c>
      <c r="F506" t="s">
        <v>156</v>
      </c>
      <c r="G506" t="s">
        <v>208</v>
      </c>
      <c r="H506" t="s">
        <v>177</v>
      </c>
      <c r="I506">
        <v>590</v>
      </c>
    </row>
    <row r="507" spans="1:9" x14ac:dyDescent="0.35">
      <c r="A507" s="75">
        <f t="shared" si="18"/>
        <v>46045</v>
      </c>
      <c r="B507" s="75">
        <f t="shared" si="19"/>
        <v>46047</v>
      </c>
      <c r="C507" s="75" t="str">
        <f>VLOOKUP($F507,Refs!$A$1:$F$32,3,FALSE)</f>
        <v>Y58</v>
      </c>
      <c r="D507" t="s">
        <v>175</v>
      </c>
      <c r="E507" t="s">
        <v>160</v>
      </c>
      <c r="F507" t="s">
        <v>156</v>
      </c>
      <c r="G507" t="s">
        <v>208</v>
      </c>
      <c r="H507" t="s">
        <v>178</v>
      </c>
      <c r="I507">
        <v>537</v>
      </c>
    </row>
    <row r="508" spans="1:9" x14ac:dyDescent="0.35">
      <c r="A508" s="75">
        <f t="shared" si="18"/>
        <v>46045</v>
      </c>
      <c r="B508" s="75">
        <f t="shared" si="19"/>
        <v>46047</v>
      </c>
      <c r="C508" s="75" t="str">
        <f>VLOOKUP($F508,Refs!$A$1:$F$32,3,FALSE)</f>
        <v>Y58</v>
      </c>
      <c r="D508" t="s">
        <v>175</v>
      </c>
      <c r="E508" t="s">
        <v>160</v>
      </c>
      <c r="F508" t="s">
        <v>156</v>
      </c>
      <c r="G508" t="s">
        <v>208</v>
      </c>
      <c r="H508" t="s">
        <v>179</v>
      </c>
      <c r="I508">
        <v>443</v>
      </c>
    </row>
    <row r="509" spans="1:9" x14ac:dyDescent="0.35">
      <c r="A509" s="75">
        <f t="shared" si="18"/>
        <v>46045</v>
      </c>
      <c r="B509" s="75">
        <f t="shared" si="19"/>
        <v>46047</v>
      </c>
      <c r="C509" s="75" t="str">
        <f>VLOOKUP($F509,Refs!$A$1:$F$32,3,FALSE)</f>
        <v>Y58</v>
      </c>
      <c r="D509" t="s">
        <v>175</v>
      </c>
      <c r="E509" t="s">
        <v>160</v>
      </c>
      <c r="F509" t="s">
        <v>156</v>
      </c>
      <c r="G509" t="s">
        <v>208</v>
      </c>
      <c r="H509" t="s">
        <v>180</v>
      </c>
      <c r="I509">
        <v>21</v>
      </c>
    </row>
    <row r="510" spans="1:9" x14ac:dyDescent="0.35">
      <c r="A510" s="75">
        <f t="shared" si="18"/>
        <v>46045</v>
      </c>
      <c r="B510" s="75">
        <f t="shared" si="19"/>
        <v>46047</v>
      </c>
      <c r="C510" s="75" t="str">
        <f>VLOOKUP($F510,Refs!$A$1:$F$32,3,FALSE)</f>
        <v>Y58</v>
      </c>
      <c r="D510" t="s">
        <v>175</v>
      </c>
      <c r="E510" t="s">
        <v>160</v>
      </c>
      <c r="F510" t="s">
        <v>156</v>
      </c>
      <c r="G510" t="s">
        <v>208</v>
      </c>
      <c r="H510" t="s">
        <v>181</v>
      </c>
      <c r="I510">
        <v>20425</v>
      </c>
    </row>
    <row r="511" spans="1:9" x14ac:dyDescent="0.35">
      <c r="A511" s="75">
        <f t="shared" si="18"/>
        <v>46045</v>
      </c>
      <c r="B511" s="75">
        <f t="shared" si="19"/>
        <v>46047</v>
      </c>
      <c r="C511" s="75" t="str">
        <f>VLOOKUP($F511,Refs!$A$1:$F$32,3,FALSE)</f>
        <v>Y58</v>
      </c>
      <c r="D511" t="s">
        <v>175</v>
      </c>
      <c r="E511" t="s">
        <v>160</v>
      </c>
      <c r="F511" t="s">
        <v>156</v>
      </c>
      <c r="G511" t="s">
        <v>208</v>
      </c>
      <c r="H511" t="s">
        <v>182</v>
      </c>
      <c r="I511">
        <v>180</v>
      </c>
    </row>
    <row r="512" spans="1:9" x14ac:dyDescent="0.35">
      <c r="A512" s="75">
        <f t="shared" si="18"/>
        <v>46045</v>
      </c>
      <c r="B512" s="75">
        <f t="shared" si="19"/>
        <v>46047</v>
      </c>
      <c r="C512" s="75" t="str">
        <f>VLOOKUP($F512,Refs!$A$1:$F$32,3,FALSE)</f>
        <v>Y58</v>
      </c>
      <c r="D512" t="s">
        <v>175</v>
      </c>
      <c r="E512" t="s">
        <v>160</v>
      </c>
      <c r="F512" t="s">
        <v>156</v>
      </c>
      <c r="G512" t="s">
        <v>208</v>
      </c>
      <c r="H512" t="s">
        <v>183</v>
      </c>
      <c r="I512">
        <v>320</v>
      </c>
    </row>
    <row r="513" spans="1:9" x14ac:dyDescent="0.35">
      <c r="A513" s="75">
        <f t="shared" si="18"/>
        <v>46045</v>
      </c>
      <c r="B513" s="75">
        <f t="shared" si="19"/>
        <v>46047</v>
      </c>
      <c r="C513" s="75" t="str">
        <f>VLOOKUP($F513,Refs!$A$1:$F$32,3,FALSE)</f>
        <v>Y58</v>
      </c>
      <c r="D513" t="s">
        <v>175</v>
      </c>
      <c r="E513" t="s">
        <v>160</v>
      </c>
      <c r="F513" t="s">
        <v>156</v>
      </c>
      <c r="G513" t="s">
        <v>208</v>
      </c>
      <c r="H513" t="s">
        <v>184</v>
      </c>
      <c r="I513">
        <v>531</v>
      </c>
    </row>
    <row r="514" spans="1:9" x14ac:dyDescent="0.35">
      <c r="A514" s="75">
        <f t="shared" si="18"/>
        <v>46045</v>
      </c>
      <c r="B514" s="75">
        <f t="shared" si="19"/>
        <v>46047</v>
      </c>
      <c r="C514" s="75" t="str">
        <f>VLOOKUP($F514,Refs!$A$1:$F$32,3,FALSE)</f>
        <v>Y58</v>
      </c>
      <c r="D514" t="s">
        <v>175</v>
      </c>
      <c r="E514" t="s">
        <v>160</v>
      </c>
      <c r="F514" t="s">
        <v>156</v>
      </c>
      <c r="G514" t="s">
        <v>208</v>
      </c>
      <c r="H514" t="s">
        <v>185</v>
      </c>
      <c r="I514">
        <v>290</v>
      </c>
    </row>
    <row r="515" spans="1:9" x14ac:dyDescent="0.35">
      <c r="A515" s="75">
        <f t="shared" si="18"/>
        <v>46045</v>
      </c>
      <c r="B515" s="75">
        <f t="shared" si="19"/>
        <v>46047</v>
      </c>
      <c r="C515" s="75" t="str">
        <f>VLOOKUP($F515,Refs!$A$1:$F$32,3,FALSE)</f>
        <v>Y58</v>
      </c>
      <c r="D515" t="s">
        <v>175</v>
      </c>
      <c r="E515" t="s">
        <v>160</v>
      </c>
      <c r="F515" t="s">
        <v>156</v>
      </c>
      <c r="G515" t="s">
        <v>208</v>
      </c>
      <c r="H515" t="s">
        <v>186</v>
      </c>
      <c r="I515">
        <v>166</v>
      </c>
    </row>
    <row r="516" spans="1:9" x14ac:dyDescent="0.35">
      <c r="A516" s="75">
        <f t="shared" si="18"/>
        <v>46045</v>
      </c>
      <c r="B516" s="75">
        <f t="shared" si="19"/>
        <v>46047</v>
      </c>
      <c r="C516" s="75" t="str">
        <f>VLOOKUP($F516,Refs!$A$1:$F$32,3,FALSE)</f>
        <v>Y58</v>
      </c>
      <c r="D516" t="s">
        <v>175</v>
      </c>
      <c r="E516" t="s">
        <v>160</v>
      </c>
      <c r="F516" t="s">
        <v>156</v>
      </c>
      <c r="G516" t="s">
        <v>208</v>
      </c>
      <c r="H516" t="s">
        <v>187</v>
      </c>
      <c r="I516">
        <v>28</v>
      </c>
    </row>
    <row r="517" spans="1:9" x14ac:dyDescent="0.35">
      <c r="A517" s="75">
        <f t="shared" si="18"/>
        <v>46045</v>
      </c>
      <c r="B517" s="75">
        <f t="shared" si="19"/>
        <v>46047</v>
      </c>
      <c r="C517" s="75" t="str">
        <f>VLOOKUP($F517,Refs!$A$1:$F$32,3,FALSE)</f>
        <v>Y58</v>
      </c>
      <c r="D517" t="s">
        <v>175</v>
      </c>
      <c r="E517" t="s">
        <v>160</v>
      </c>
      <c r="F517" t="s">
        <v>156</v>
      </c>
      <c r="G517" t="s">
        <v>208</v>
      </c>
      <c r="H517" t="s">
        <v>188</v>
      </c>
      <c r="I517">
        <v>93</v>
      </c>
    </row>
    <row r="518" spans="1:9" x14ac:dyDescent="0.35">
      <c r="A518" s="75">
        <f t="shared" ref="A518:A581" si="20">IF(G518="Mon",B518-6,IF(G518="Tue",B518-5,IF(G518="Wed",B518-4,IF(G518="Thu",B518-3,IF(G518="Fri",B518-2,IF(G518="Sat",B518-1,IF(G518="Sun",B518,"")))))))</f>
        <v>46045</v>
      </c>
      <c r="B518" s="75">
        <f t="shared" ref="B518:B581" si="21">DATEVALUE(RIGHT(D518, 11))</f>
        <v>46047</v>
      </c>
      <c r="C518" s="75" t="str">
        <f>VLOOKUP($F518,Refs!$A$1:$F$32,3,FALSE)</f>
        <v>Y58</v>
      </c>
      <c r="D518" t="s">
        <v>175</v>
      </c>
      <c r="E518" t="s">
        <v>160</v>
      </c>
      <c r="F518" t="s">
        <v>156</v>
      </c>
      <c r="G518" t="s">
        <v>208</v>
      </c>
      <c r="H518" t="s">
        <v>189</v>
      </c>
      <c r="I518">
        <v>51</v>
      </c>
    </row>
    <row r="519" spans="1:9" x14ac:dyDescent="0.35">
      <c r="A519" s="75">
        <f t="shared" si="20"/>
        <v>46045</v>
      </c>
      <c r="B519" s="75">
        <f t="shared" si="21"/>
        <v>46047</v>
      </c>
      <c r="C519" s="75" t="str">
        <f>VLOOKUP($F519,Refs!$A$1:$F$32,3,FALSE)</f>
        <v>Y58</v>
      </c>
      <c r="D519" t="s">
        <v>175</v>
      </c>
      <c r="E519" t="s">
        <v>160</v>
      </c>
      <c r="F519" t="s">
        <v>156</v>
      </c>
      <c r="G519" t="s">
        <v>208</v>
      </c>
      <c r="H519" t="s">
        <v>190</v>
      </c>
      <c r="I519">
        <v>39</v>
      </c>
    </row>
    <row r="520" spans="1:9" x14ac:dyDescent="0.35">
      <c r="A520" s="75">
        <f t="shared" si="20"/>
        <v>46045</v>
      </c>
      <c r="B520" s="75">
        <f t="shared" si="21"/>
        <v>46047</v>
      </c>
      <c r="C520" s="75" t="str">
        <f>VLOOKUP($F520,Refs!$A$1:$F$32,3,FALSE)</f>
        <v>Y58</v>
      </c>
      <c r="D520" t="s">
        <v>175</v>
      </c>
      <c r="E520" t="s">
        <v>160</v>
      </c>
      <c r="F520" t="s">
        <v>156</v>
      </c>
      <c r="G520" t="s">
        <v>208</v>
      </c>
      <c r="H520" t="s">
        <v>191</v>
      </c>
      <c r="I520">
        <v>0</v>
      </c>
    </row>
    <row r="521" spans="1:9" x14ac:dyDescent="0.35">
      <c r="A521" s="75">
        <f t="shared" si="20"/>
        <v>46045</v>
      </c>
      <c r="B521" s="75">
        <f t="shared" si="21"/>
        <v>46047</v>
      </c>
      <c r="C521" s="75" t="str">
        <f>VLOOKUP($F521,Refs!$A$1:$F$32,3,FALSE)</f>
        <v>Y58</v>
      </c>
      <c r="D521" t="s">
        <v>175</v>
      </c>
      <c r="E521" t="s">
        <v>160</v>
      </c>
      <c r="F521" t="s">
        <v>156</v>
      </c>
      <c r="G521" t="s">
        <v>208</v>
      </c>
      <c r="H521" t="s">
        <v>192</v>
      </c>
      <c r="I521">
        <v>25</v>
      </c>
    </row>
    <row r="522" spans="1:9" x14ac:dyDescent="0.35">
      <c r="A522" s="75">
        <f t="shared" si="20"/>
        <v>46045</v>
      </c>
      <c r="B522" s="75">
        <f t="shared" si="21"/>
        <v>46047</v>
      </c>
      <c r="C522" s="75" t="str">
        <f>VLOOKUP($F522,Refs!$A$1:$F$32,3,FALSE)</f>
        <v>Y58</v>
      </c>
      <c r="D522" t="s">
        <v>175</v>
      </c>
      <c r="E522" t="s">
        <v>160</v>
      </c>
      <c r="F522" t="s">
        <v>156</v>
      </c>
      <c r="G522" t="s">
        <v>208</v>
      </c>
      <c r="H522" t="s">
        <v>193</v>
      </c>
      <c r="I522">
        <v>2</v>
      </c>
    </row>
    <row r="523" spans="1:9" x14ac:dyDescent="0.35">
      <c r="A523" s="75">
        <f t="shared" si="20"/>
        <v>46045</v>
      </c>
      <c r="B523" s="75">
        <f t="shared" si="21"/>
        <v>46047</v>
      </c>
      <c r="C523" s="75" t="str">
        <f>VLOOKUP($F523,Refs!$A$1:$F$32,3,FALSE)</f>
        <v>Y58</v>
      </c>
      <c r="D523" t="s">
        <v>175</v>
      </c>
      <c r="E523" t="s">
        <v>160</v>
      </c>
      <c r="F523" t="s">
        <v>156</v>
      </c>
      <c r="G523" t="s">
        <v>208</v>
      </c>
      <c r="H523" t="s">
        <v>194</v>
      </c>
      <c r="I523">
        <v>10</v>
      </c>
    </row>
    <row r="524" spans="1:9" x14ac:dyDescent="0.35">
      <c r="A524" s="75">
        <f t="shared" si="20"/>
        <v>46045</v>
      </c>
      <c r="B524" s="75">
        <f t="shared" si="21"/>
        <v>46047</v>
      </c>
      <c r="C524" s="75" t="str">
        <f>VLOOKUP($F524,Refs!$A$1:$F$32,3,FALSE)</f>
        <v>Y58</v>
      </c>
      <c r="D524" t="s">
        <v>175</v>
      </c>
      <c r="E524" t="s">
        <v>160</v>
      </c>
      <c r="F524" t="s">
        <v>156</v>
      </c>
      <c r="G524" t="s">
        <v>208</v>
      </c>
      <c r="H524" t="s">
        <v>195</v>
      </c>
      <c r="I524">
        <v>1</v>
      </c>
    </row>
    <row r="525" spans="1:9" x14ac:dyDescent="0.35">
      <c r="A525" s="75">
        <f t="shared" si="20"/>
        <v>46045</v>
      </c>
      <c r="B525" s="75">
        <f t="shared" si="21"/>
        <v>46047</v>
      </c>
      <c r="C525" s="75" t="str">
        <f>VLOOKUP($F525,Refs!$A$1:$F$32,3,FALSE)</f>
        <v>Y58</v>
      </c>
      <c r="D525" t="s">
        <v>175</v>
      </c>
      <c r="E525" t="s">
        <v>160</v>
      </c>
      <c r="F525" t="s">
        <v>156</v>
      </c>
      <c r="G525" t="s">
        <v>208</v>
      </c>
      <c r="H525" t="s">
        <v>196</v>
      </c>
      <c r="I525">
        <v>53</v>
      </c>
    </row>
    <row r="526" spans="1:9" x14ac:dyDescent="0.35">
      <c r="A526" s="75">
        <f t="shared" si="20"/>
        <v>46045</v>
      </c>
      <c r="B526" s="75">
        <f t="shared" si="21"/>
        <v>46047</v>
      </c>
      <c r="C526" s="75" t="str">
        <f>VLOOKUP($F526,Refs!$A$1:$F$32,3,FALSE)</f>
        <v>Y58</v>
      </c>
      <c r="D526" t="s">
        <v>175</v>
      </c>
      <c r="E526" t="s">
        <v>160</v>
      </c>
      <c r="F526" t="s">
        <v>156</v>
      </c>
      <c r="G526" t="s">
        <v>208</v>
      </c>
      <c r="H526" t="s">
        <v>197</v>
      </c>
      <c r="I526">
        <v>102</v>
      </c>
    </row>
    <row r="527" spans="1:9" x14ac:dyDescent="0.35">
      <c r="A527" s="75">
        <f t="shared" si="20"/>
        <v>46045</v>
      </c>
      <c r="B527" s="75">
        <f t="shared" si="21"/>
        <v>46047</v>
      </c>
      <c r="C527" s="75" t="str">
        <f>VLOOKUP($F527,Refs!$A$1:$F$32,3,FALSE)</f>
        <v>Y58</v>
      </c>
      <c r="D527" t="s">
        <v>175</v>
      </c>
      <c r="E527" t="s">
        <v>160</v>
      </c>
      <c r="F527" t="s">
        <v>156</v>
      </c>
      <c r="G527" t="s">
        <v>208</v>
      </c>
      <c r="H527" t="s">
        <v>198</v>
      </c>
      <c r="I527">
        <v>194</v>
      </c>
    </row>
    <row r="528" spans="1:9" x14ac:dyDescent="0.35">
      <c r="A528" s="75">
        <f t="shared" si="20"/>
        <v>46045</v>
      </c>
      <c r="B528" s="75">
        <f t="shared" si="21"/>
        <v>46047</v>
      </c>
      <c r="C528" s="75" t="str">
        <f>VLOOKUP($F528,Refs!$A$1:$F$32,3,FALSE)</f>
        <v>Y58</v>
      </c>
      <c r="D528" t="s">
        <v>175</v>
      </c>
      <c r="E528" t="s">
        <v>160</v>
      </c>
      <c r="F528" t="s">
        <v>156</v>
      </c>
      <c r="G528" t="s">
        <v>208</v>
      </c>
      <c r="H528" t="s">
        <v>199</v>
      </c>
      <c r="I528">
        <v>29</v>
      </c>
    </row>
    <row r="529" spans="1:9" x14ac:dyDescent="0.35">
      <c r="A529" s="75">
        <f t="shared" si="20"/>
        <v>46045</v>
      </c>
      <c r="B529" s="75">
        <f t="shared" si="21"/>
        <v>46047</v>
      </c>
      <c r="C529" s="75" t="str">
        <f>VLOOKUP($F529,Refs!$A$1:$F$32,3,FALSE)</f>
        <v>Y58</v>
      </c>
      <c r="D529" t="s">
        <v>175</v>
      </c>
      <c r="E529" t="s">
        <v>160</v>
      </c>
      <c r="F529" t="s">
        <v>156</v>
      </c>
      <c r="G529" t="s">
        <v>208</v>
      </c>
      <c r="H529" t="s">
        <v>200</v>
      </c>
      <c r="I529">
        <v>11</v>
      </c>
    </row>
    <row r="530" spans="1:9" x14ac:dyDescent="0.35">
      <c r="A530" s="75">
        <f t="shared" si="20"/>
        <v>46045</v>
      </c>
      <c r="B530" s="75">
        <f t="shared" si="21"/>
        <v>46047</v>
      </c>
      <c r="C530" s="75" t="str">
        <f>VLOOKUP($F530,Refs!$A$1:$F$32,3,FALSE)</f>
        <v>Y58</v>
      </c>
      <c r="D530" t="s">
        <v>175</v>
      </c>
      <c r="E530" t="s">
        <v>160</v>
      </c>
      <c r="F530" t="s">
        <v>156</v>
      </c>
      <c r="G530" t="s">
        <v>208</v>
      </c>
      <c r="H530" t="s">
        <v>201</v>
      </c>
      <c r="I530">
        <v>0</v>
      </c>
    </row>
    <row r="531" spans="1:9" x14ac:dyDescent="0.35">
      <c r="A531" s="75">
        <f t="shared" si="20"/>
        <v>46045</v>
      </c>
      <c r="B531" s="75">
        <f t="shared" si="21"/>
        <v>46047</v>
      </c>
      <c r="C531" s="75" t="str">
        <f>VLOOKUP($F531,Refs!$A$1:$F$32,3,FALSE)</f>
        <v>Y58</v>
      </c>
      <c r="D531" t="s">
        <v>175</v>
      </c>
      <c r="E531" t="s">
        <v>160</v>
      </c>
      <c r="F531" t="s">
        <v>156</v>
      </c>
      <c r="G531" t="s">
        <v>208</v>
      </c>
      <c r="H531" t="s">
        <v>202</v>
      </c>
      <c r="I531">
        <v>0</v>
      </c>
    </row>
    <row r="532" spans="1:9" x14ac:dyDescent="0.35">
      <c r="A532" s="75">
        <f t="shared" si="20"/>
        <v>46045</v>
      </c>
      <c r="B532" s="75">
        <f t="shared" si="21"/>
        <v>46047</v>
      </c>
      <c r="C532" s="75" t="str">
        <f>VLOOKUP($F532,Refs!$A$1:$F$32,3,FALSE)</f>
        <v>Y58</v>
      </c>
      <c r="D532" t="s">
        <v>175</v>
      </c>
      <c r="E532" t="s">
        <v>160</v>
      </c>
      <c r="F532" t="s">
        <v>156</v>
      </c>
      <c r="G532" t="s">
        <v>208</v>
      </c>
      <c r="H532" t="s">
        <v>203</v>
      </c>
      <c r="I532">
        <v>0</v>
      </c>
    </row>
    <row r="533" spans="1:9" x14ac:dyDescent="0.35">
      <c r="A533" s="75">
        <f t="shared" si="20"/>
        <v>46045</v>
      </c>
      <c r="B533" s="75">
        <f t="shared" si="21"/>
        <v>46047</v>
      </c>
      <c r="C533" s="75" t="str">
        <f>VLOOKUP($F533,Refs!$A$1:$F$32,3,FALSE)</f>
        <v>Y58</v>
      </c>
      <c r="D533" t="s">
        <v>175</v>
      </c>
      <c r="E533" t="s">
        <v>160</v>
      </c>
      <c r="F533" t="s">
        <v>156</v>
      </c>
      <c r="G533" t="s">
        <v>208</v>
      </c>
      <c r="H533" t="s">
        <v>204</v>
      </c>
      <c r="I533">
        <v>15</v>
      </c>
    </row>
    <row r="534" spans="1:9" x14ac:dyDescent="0.35">
      <c r="A534" s="75">
        <f t="shared" si="20"/>
        <v>46046</v>
      </c>
      <c r="B534" s="75">
        <f t="shared" si="21"/>
        <v>46047</v>
      </c>
      <c r="C534" s="75" t="str">
        <f>VLOOKUP($F534,Refs!$A$1:$F$32,3,FALSE)</f>
        <v>Y58</v>
      </c>
      <c r="D534" t="s">
        <v>175</v>
      </c>
      <c r="E534" t="s">
        <v>160</v>
      </c>
      <c r="F534" t="s">
        <v>156</v>
      </c>
      <c r="G534" t="s">
        <v>209</v>
      </c>
      <c r="H534" t="s">
        <v>177</v>
      </c>
      <c r="I534">
        <v>946</v>
      </c>
    </row>
    <row r="535" spans="1:9" x14ac:dyDescent="0.35">
      <c r="A535" s="75">
        <f t="shared" si="20"/>
        <v>46046</v>
      </c>
      <c r="B535" s="75">
        <f t="shared" si="21"/>
        <v>46047</v>
      </c>
      <c r="C535" s="75" t="str">
        <f>VLOOKUP($F535,Refs!$A$1:$F$32,3,FALSE)</f>
        <v>Y58</v>
      </c>
      <c r="D535" t="s">
        <v>175</v>
      </c>
      <c r="E535" t="s">
        <v>160</v>
      </c>
      <c r="F535" t="s">
        <v>156</v>
      </c>
      <c r="G535" t="s">
        <v>209</v>
      </c>
      <c r="H535" t="s">
        <v>178</v>
      </c>
      <c r="I535">
        <v>900</v>
      </c>
    </row>
    <row r="536" spans="1:9" x14ac:dyDescent="0.35">
      <c r="A536" s="75">
        <f t="shared" si="20"/>
        <v>46046</v>
      </c>
      <c r="B536" s="75">
        <f t="shared" si="21"/>
        <v>46047</v>
      </c>
      <c r="C536" s="75" t="str">
        <f>VLOOKUP($F536,Refs!$A$1:$F$32,3,FALSE)</f>
        <v>Y58</v>
      </c>
      <c r="D536" t="s">
        <v>175</v>
      </c>
      <c r="E536" t="s">
        <v>160</v>
      </c>
      <c r="F536" t="s">
        <v>156</v>
      </c>
      <c r="G536" t="s">
        <v>209</v>
      </c>
      <c r="H536" t="s">
        <v>179</v>
      </c>
      <c r="I536">
        <v>776</v>
      </c>
    </row>
    <row r="537" spans="1:9" x14ac:dyDescent="0.35">
      <c r="A537" s="75">
        <f t="shared" si="20"/>
        <v>46046</v>
      </c>
      <c r="B537" s="75">
        <f t="shared" si="21"/>
        <v>46047</v>
      </c>
      <c r="C537" s="75" t="str">
        <f>VLOOKUP($F537,Refs!$A$1:$F$32,3,FALSE)</f>
        <v>Y58</v>
      </c>
      <c r="D537" t="s">
        <v>175</v>
      </c>
      <c r="E537" t="s">
        <v>160</v>
      </c>
      <c r="F537" t="s">
        <v>156</v>
      </c>
      <c r="G537" t="s">
        <v>209</v>
      </c>
      <c r="H537" t="s">
        <v>180</v>
      </c>
      <c r="I537">
        <v>29</v>
      </c>
    </row>
    <row r="538" spans="1:9" x14ac:dyDescent="0.35">
      <c r="A538" s="75">
        <f t="shared" si="20"/>
        <v>46046</v>
      </c>
      <c r="B538" s="75">
        <f t="shared" si="21"/>
        <v>46047</v>
      </c>
      <c r="C538" s="75" t="str">
        <f>VLOOKUP($F538,Refs!$A$1:$F$32,3,FALSE)</f>
        <v>Y58</v>
      </c>
      <c r="D538" t="s">
        <v>175</v>
      </c>
      <c r="E538" t="s">
        <v>160</v>
      </c>
      <c r="F538" t="s">
        <v>156</v>
      </c>
      <c r="G538" t="s">
        <v>209</v>
      </c>
      <c r="H538" t="s">
        <v>181</v>
      </c>
      <c r="I538">
        <v>26866</v>
      </c>
    </row>
    <row r="539" spans="1:9" x14ac:dyDescent="0.35">
      <c r="A539" s="75">
        <f t="shared" si="20"/>
        <v>46046</v>
      </c>
      <c r="B539" s="75">
        <f t="shared" si="21"/>
        <v>46047</v>
      </c>
      <c r="C539" s="75" t="str">
        <f>VLOOKUP($F539,Refs!$A$1:$F$32,3,FALSE)</f>
        <v>Y58</v>
      </c>
      <c r="D539" t="s">
        <v>175</v>
      </c>
      <c r="E539" t="s">
        <v>160</v>
      </c>
      <c r="F539" t="s">
        <v>156</v>
      </c>
      <c r="G539" t="s">
        <v>209</v>
      </c>
      <c r="H539" t="s">
        <v>182</v>
      </c>
      <c r="I539">
        <v>150</v>
      </c>
    </row>
    <row r="540" spans="1:9" x14ac:dyDescent="0.35">
      <c r="A540" s="75">
        <f t="shared" si="20"/>
        <v>46046</v>
      </c>
      <c r="B540" s="75">
        <f t="shared" si="21"/>
        <v>46047</v>
      </c>
      <c r="C540" s="75" t="str">
        <f>VLOOKUP($F540,Refs!$A$1:$F$32,3,FALSE)</f>
        <v>Y58</v>
      </c>
      <c r="D540" t="s">
        <v>175</v>
      </c>
      <c r="E540" t="s">
        <v>160</v>
      </c>
      <c r="F540" t="s">
        <v>156</v>
      </c>
      <c r="G540" t="s">
        <v>209</v>
      </c>
      <c r="H540" t="s">
        <v>183</v>
      </c>
      <c r="I540">
        <v>210</v>
      </c>
    </row>
    <row r="541" spans="1:9" x14ac:dyDescent="0.35">
      <c r="A541" s="75">
        <f t="shared" si="20"/>
        <v>46046</v>
      </c>
      <c r="B541" s="75">
        <f t="shared" si="21"/>
        <v>46047</v>
      </c>
      <c r="C541" s="75" t="str">
        <f>VLOOKUP($F541,Refs!$A$1:$F$32,3,FALSE)</f>
        <v>Y58</v>
      </c>
      <c r="D541" t="s">
        <v>175</v>
      </c>
      <c r="E541" t="s">
        <v>160</v>
      </c>
      <c r="F541" t="s">
        <v>156</v>
      </c>
      <c r="G541" t="s">
        <v>209</v>
      </c>
      <c r="H541" t="s">
        <v>184</v>
      </c>
      <c r="I541">
        <v>968</v>
      </c>
    </row>
    <row r="542" spans="1:9" x14ac:dyDescent="0.35">
      <c r="A542" s="75">
        <f t="shared" si="20"/>
        <v>46046</v>
      </c>
      <c r="B542" s="75">
        <f t="shared" si="21"/>
        <v>46047</v>
      </c>
      <c r="C542" s="75" t="str">
        <f>VLOOKUP($F542,Refs!$A$1:$F$32,3,FALSE)</f>
        <v>Y58</v>
      </c>
      <c r="D542" t="s">
        <v>175</v>
      </c>
      <c r="E542" t="s">
        <v>160</v>
      </c>
      <c r="F542" t="s">
        <v>156</v>
      </c>
      <c r="G542" t="s">
        <v>209</v>
      </c>
      <c r="H542" t="s">
        <v>185</v>
      </c>
      <c r="I542">
        <v>535</v>
      </c>
    </row>
    <row r="543" spans="1:9" x14ac:dyDescent="0.35">
      <c r="A543" s="75">
        <f t="shared" si="20"/>
        <v>46046</v>
      </c>
      <c r="B543" s="75">
        <f t="shared" si="21"/>
        <v>46047</v>
      </c>
      <c r="C543" s="75" t="str">
        <f>VLOOKUP($F543,Refs!$A$1:$F$32,3,FALSE)</f>
        <v>Y58</v>
      </c>
      <c r="D543" t="s">
        <v>175</v>
      </c>
      <c r="E543" t="s">
        <v>160</v>
      </c>
      <c r="F543" t="s">
        <v>156</v>
      </c>
      <c r="G543" t="s">
        <v>209</v>
      </c>
      <c r="H543" t="s">
        <v>186</v>
      </c>
      <c r="I543">
        <v>224</v>
      </c>
    </row>
    <row r="544" spans="1:9" x14ac:dyDescent="0.35">
      <c r="A544" s="75">
        <f t="shared" si="20"/>
        <v>46046</v>
      </c>
      <c r="B544" s="75">
        <f t="shared" si="21"/>
        <v>46047</v>
      </c>
      <c r="C544" s="75" t="str">
        <f>VLOOKUP($F544,Refs!$A$1:$F$32,3,FALSE)</f>
        <v>Y58</v>
      </c>
      <c r="D544" t="s">
        <v>175</v>
      </c>
      <c r="E544" t="s">
        <v>160</v>
      </c>
      <c r="F544" t="s">
        <v>156</v>
      </c>
      <c r="G544" t="s">
        <v>209</v>
      </c>
      <c r="H544" t="s">
        <v>187</v>
      </c>
      <c r="I544">
        <v>24</v>
      </c>
    </row>
    <row r="545" spans="1:9" x14ac:dyDescent="0.35">
      <c r="A545" s="75">
        <f t="shared" si="20"/>
        <v>46046</v>
      </c>
      <c r="B545" s="75">
        <f t="shared" si="21"/>
        <v>46047</v>
      </c>
      <c r="C545" s="75" t="str">
        <f>VLOOKUP($F545,Refs!$A$1:$F$32,3,FALSE)</f>
        <v>Y58</v>
      </c>
      <c r="D545" t="s">
        <v>175</v>
      </c>
      <c r="E545" t="s">
        <v>160</v>
      </c>
      <c r="F545" t="s">
        <v>156</v>
      </c>
      <c r="G545" t="s">
        <v>209</v>
      </c>
      <c r="H545" t="s">
        <v>188</v>
      </c>
      <c r="I545">
        <v>132</v>
      </c>
    </row>
    <row r="546" spans="1:9" x14ac:dyDescent="0.35">
      <c r="A546" s="75">
        <f t="shared" si="20"/>
        <v>46046</v>
      </c>
      <c r="B546" s="75">
        <f t="shared" si="21"/>
        <v>46047</v>
      </c>
      <c r="C546" s="75" t="str">
        <f>VLOOKUP($F546,Refs!$A$1:$F$32,3,FALSE)</f>
        <v>Y58</v>
      </c>
      <c r="D546" t="s">
        <v>175</v>
      </c>
      <c r="E546" t="s">
        <v>160</v>
      </c>
      <c r="F546" t="s">
        <v>156</v>
      </c>
      <c r="G546" t="s">
        <v>209</v>
      </c>
      <c r="H546" t="s">
        <v>189</v>
      </c>
      <c r="I546">
        <v>64</v>
      </c>
    </row>
    <row r="547" spans="1:9" x14ac:dyDescent="0.35">
      <c r="A547" s="75">
        <f t="shared" si="20"/>
        <v>46046</v>
      </c>
      <c r="B547" s="75">
        <f t="shared" si="21"/>
        <v>46047</v>
      </c>
      <c r="C547" s="75" t="str">
        <f>VLOOKUP($F547,Refs!$A$1:$F$32,3,FALSE)</f>
        <v>Y58</v>
      </c>
      <c r="D547" t="s">
        <v>175</v>
      </c>
      <c r="E547" t="s">
        <v>160</v>
      </c>
      <c r="F547" t="s">
        <v>156</v>
      </c>
      <c r="G547" t="s">
        <v>209</v>
      </c>
      <c r="H547" t="s">
        <v>190</v>
      </c>
      <c r="I547">
        <v>45</v>
      </c>
    </row>
    <row r="548" spans="1:9" x14ac:dyDescent="0.35">
      <c r="A548" s="75">
        <f t="shared" si="20"/>
        <v>46046</v>
      </c>
      <c r="B548" s="75">
        <f t="shared" si="21"/>
        <v>46047</v>
      </c>
      <c r="C548" s="75" t="str">
        <f>VLOOKUP($F548,Refs!$A$1:$F$32,3,FALSE)</f>
        <v>Y58</v>
      </c>
      <c r="D548" t="s">
        <v>175</v>
      </c>
      <c r="E548" t="s">
        <v>160</v>
      </c>
      <c r="F548" t="s">
        <v>156</v>
      </c>
      <c r="G548" t="s">
        <v>209</v>
      </c>
      <c r="H548" t="s">
        <v>191</v>
      </c>
      <c r="I548">
        <v>0</v>
      </c>
    </row>
    <row r="549" spans="1:9" x14ac:dyDescent="0.35">
      <c r="A549" s="75">
        <f t="shared" si="20"/>
        <v>46046</v>
      </c>
      <c r="B549" s="75">
        <f t="shared" si="21"/>
        <v>46047</v>
      </c>
      <c r="C549" s="75" t="str">
        <f>VLOOKUP($F549,Refs!$A$1:$F$32,3,FALSE)</f>
        <v>Y58</v>
      </c>
      <c r="D549" t="s">
        <v>175</v>
      </c>
      <c r="E549" t="s">
        <v>160</v>
      </c>
      <c r="F549" t="s">
        <v>156</v>
      </c>
      <c r="G549" t="s">
        <v>209</v>
      </c>
      <c r="H549" t="s">
        <v>192</v>
      </c>
      <c r="I549">
        <v>38</v>
      </c>
    </row>
    <row r="550" spans="1:9" x14ac:dyDescent="0.35">
      <c r="A550" s="75">
        <f t="shared" si="20"/>
        <v>46046</v>
      </c>
      <c r="B550" s="75">
        <f t="shared" si="21"/>
        <v>46047</v>
      </c>
      <c r="C550" s="75" t="str">
        <f>VLOOKUP($F550,Refs!$A$1:$F$32,3,FALSE)</f>
        <v>Y58</v>
      </c>
      <c r="D550" t="s">
        <v>175</v>
      </c>
      <c r="E550" t="s">
        <v>160</v>
      </c>
      <c r="F550" t="s">
        <v>156</v>
      </c>
      <c r="G550" t="s">
        <v>209</v>
      </c>
      <c r="H550" t="s">
        <v>193</v>
      </c>
      <c r="I550">
        <v>1</v>
      </c>
    </row>
    <row r="551" spans="1:9" x14ac:dyDescent="0.35">
      <c r="A551" s="75">
        <f t="shared" si="20"/>
        <v>46046</v>
      </c>
      <c r="B551" s="75">
        <f t="shared" si="21"/>
        <v>46047</v>
      </c>
      <c r="C551" s="75" t="str">
        <f>VLOOKUP($F551,Refs!$A$1:$F$32,3,FALSE)</f>
        <v>Y58</v>
      </c>
      <c r="D551" t="s">
        <v>175</v>
      </c>
      <c r="E551" t="s">
        <v>160</v>
      </c>
      <c r="F551" t="s">
        <v>156</v>
      </c>
      <c r="G551" t="s">
        <v>209</v>
      </c>
      <c r="H551" t="s">
        <v>194</v>
      </c>
      <c r="I551">
        <v>42</v>
      </c>
    </row>
    <row r="552" spans="1:9" x14ac:dyDescent="0.35">
      <c r="A552" s="75">
        <f t="shared" si="20"/>
        <v>46046</v>
      </c>
      <c r="B552" s="75">
        <f t="shared" si="21"/>
        <v>46047</v>
      </c>
      <c r="C552" s="75" t="str">
        <f>VLOOKUP($F552,Refs!$A$1:$F$32,3,FALSE)</f>
        <v>Y58</v>
      </c>
      <c r="D552" t="s">
        <v>175</v>
      </c>
      <c r="E552" t="s">
        <v>160</v>
      </c>
      <c r="F552" t="s">
        <v>156</v>
      </c>
      <c r="G552" t="s">
        <v>209</v>
      </c>
      <c r="H552" t="s">
        <v>195</v>
      </c>
      <c r="I552">
        <v>0</v>
      </c>
    </row>
    <row r="553" spans="1:9" x14ac:dyDescent="0.35">
      <c r="A553" s="75">
        <f t="shared" si="20"/>
        <v>46046</v>
      </c>
      <c r="B553" s="75">
        <f t="shared" si="21"/>
        <v>46047</v>
      </c>
      <c r="C553" s="75" t="str">
        <f>VLOOKUP($F553,Refs!$A$1:$F$32,3,FALSE)</f>
        <v>Y58</v>
      </c>
      <c r="D553" t="s">
        <v>175</v>
      </c>
      <c r="E553" t="s">
        <v>160</v>
      </c>
      <c r="F553" t="s">
        <v>156</v>
      </c>
      <c r="G553" t="s">
        <v>209</v>
      </c>
      <c r="H553" t="s">
        <v>196</v>
      </c>
      <c r="I553">
        <v>104</v>
      </c>
    </row>
    <row r="554" spans="1:9" x14ac:dyDescent="0.35">
      <c r="A554" s="75">
        <f t="shared" si="20"/>
        <v>46046</v>
      </c>
      <c r="B554" s="75">
        <f t="shared" si="21"/>
        <v>46047</v>
      </c>
      <c r="C554" s="75" t="str">
        <f>VLOOKUP($F554,Refs!$A$1:$F$32,3,FALSE)</f>
        <v>Y58</v>
      </c>
      <c r="D554" t="s">
        <v>175</v>
      </c>
      <c r="E554" t="s">
        <v>160</v>
      </c>
      <c r="F554" t="s">
        <v>156</v>
      </c>
      <c r="G554" t="s">
        <v>209</v>
      </c>
      <c r="H554" t="s">
        <v>197</v>
      </c>
      <c r="I554">
        <v>153</v>
      </c>
    </row>
    <row r="555" spans="1:9" x14ac:dyDescent="0.35">
      <c r="A555" s="75">
        <f t="shared" si="20"/>
        <v>46046</v>
      </c>
      <c r="B555" s="75">
        <f t="shared" si="21"/>
        <v>46047</v>
      </c>
      <c r="C555" s="75" t="str">
        <f>VLOOKUP($F555,Refs!$A$1:$F$32,3,FALSE)</f>
        <v>Y58</v>
      </c>
      <c r="D555" t="s">
        <v>175</v>
      </c>
      <c r="E555" t="s">
        <v>160</v>
      </c>
      <c r="F555" t="s">
        <v>156</v>
      </c>
      <c r="G555" t="s">
        <v>209</v>
      </c>
      <c r="H555" t="s">
        <v>198</v>
      </c>
      <c r="I555">
        <v>434</v>
      </c>
    </row>
    <row r="556" spans="1:9" x14ac:dyDescent="0.35">
      <c r="A556" s="75">
        <f t="shared" si="20"/>
        <v>46046</v>
      </c>
      <c r="B556" s="75">
        <f t="shared" si="21"/>
        <v>46047</v>
      </c>
      <c r="C556" s="75" t="str">
        <f>VLOOKUP($F556,Refs!$A$1:$F$32,3,FALSE)</f>
        <v>Y58</v>
      </c>
      <c r="D556" t="s">
        <v>175</v>
      </c>
      <c r="E556" t="s">
        <v>160</v>
      </c>
      <c r="F556" t="s">
        <v>156</v>
      </c>
      <c r="G556" t="s">
        <v>209</v>
      </c>
      <c r="H556" t="s">
        <v>199</v>
      </c>
      <c r="I556">
        <v>2</v>
      </c>
    </row>
    <row r="557" spans="1:9" x14ac:dyDescent="0.35">
      <c r="A557" s="75">
        <f t="shared" si="20"/>
        <v>46046</v>
      </c>
      <c r="B557" s="75">
        <f t="shared" si="21"/>
        <v>46047</v>
      </c>
      <c r="C557" s="75" t="str">
        <f>VLOOKUP($F557,Refs!$A$1:$F$32,3,FALSE)</f>
        <v>Y58</v>
      </c>
      <c r="D557" t="s">
        <v>175</v>
      </c>
      <c r="E557" t="s">
        <v>160</v>
      </c>
      <c r="F557" t="s">
        <v>156</v>
      </c>
      <c r="G557" t="s">
        <v>209</v>
      </c>
      <c r="H557" t="s">
        <v>200</v>
      </c>
      <c r="I557">
        <v>26</v>
      </c>
    </row>
    <row r="558" spans="1:9" x14ac:dyDescent="0.35">
      <c r="A558" s="75">
        <f t="shared" si="20"/>
        <v>46046</v>
      </c>
      <c r="B558" s="75">
        <f t="shared" si="21"/>
        <v>46047</v>
      </c>
      <c r="C558" s="75" t="str">
        <f>VLOOKUP($F558,Refs!$A$1:$F$32,3,FALSE)</f>
        <v>Y58</v>
      </c>
      <c r="D558" t="s">
        <v>175</v>
      </c>
      <c r="E558" t="s">
        <v>160</v>
      </c>
      <c r="F558" t="s">
        <v>156</v>
      </c>
      <c r="G558" t="s">
        <v>209</v>
      </c>
      <c r="H558" t="s">
        <v>201</v>
      </c>
      <c r="I558">
        <v>0</v>
      </c>
    </row>
    <row r="559" spans="1:9" x14ac:dyDescent="0.35">
      <c r="A559" s="75">
        <f t="shared" si="20"/>
        <v>46046</v>
      </c>
      <c r="B559" s="75">
        <f t="shared" si="21"/>
        <v>46047</v>
      </c>
      <c r="C559" s="75" t="str">
        <f>VLOOKUP($F559,Refs!$A$1:$F$32,3,FALSE)</f>
        <v>Y58</v>
      </c>
      <c r="D559" t="s">
        <v>175</v>
      </c>
      <c r="E559" t="s">
        <v>160</v>
      </c>
      <c r="F559" t="s">
        <v>156</v>
      </c>
      <c r="G559" t="s">
        <v>209</v>
      </c>
      <c r="H559" t="s">
        <v>202</v>
      </c>
      <c r="I559">
        <v>0</v>
      </c>
    </row>
    <row r="560" spans="1:9" x14ac:dyDescent="0.35">
      <c r="A560" s="75">
        <f t="shared" si="20"/>
        <v>46046</v>
      </c>
      <c r="B560" s="75">
        <f t="shared" si="21"/>
        <v>46047</v>
      </c>
      <c r="C560" s="75" t="str">
        <f>VLOOKUP($F560,Refs!$A$1:$F$32,3,FALSE)</f>
        <v>Y58</v>
      </c>
      <c r="D560" t="s">
        <v>175</v>
      </c>
      <c r="E560" t="s">
        <v>160</v>
      </c>
      <c r="F560" t="s">
        <v>156</v>
      </c>
      <c r="G560" t="s">
        <v>209</v>
      </c>
      <c r="H560" t="s">
        <v>203</v>
      </c>
      <c r="I560">
        <v>0</v>
      </c>
    </row>
    <row r="561" spans="1:9" x14ac:dyDescent="0.35">
      <c r="A561" s="75">
        <f t="shared" si="20"/>
        <v>46046</v>
      </c>
      <c r="B561" s="75">
        <f t="shared" si="21"/>
        <v>46047</v>
      </c>
      <c r="C561" s="75" t="str">
        <f>VLOOKUP($F561,Refs!$A$1:$F$32,3,FALSE)</f>
        <v>Y58</v>
      </c>
      <c r="D561" t="s">
        <v>175</v>
      </c>
      <c r="E561" t="s">
        <v>160</v>
      </c>
      <c r="F561" t="s">
        <v>156</v>
      </c>
      <c r="G561" t="s">
        <v>209</v>
      </c>
      <c r="H561" t="s">
        <v>204</v>
      </c>
      <c r="I561">
        <v>38</v>
      </c>
    </row>
    <row r="562" spans="1:9" x14ac:dyDescent="0.35">
      <c r="A562" s="75">
        <f t="shared" si="20"/>
        <v>46047</v>
      </c>
      <c r="B562" s="75">
        <f t="shared" si="21"/>
        <v>46047</v>
      </c>
      <c r="C562" s="75" t="str">
        <f>VLOOKUP($F562,Refs!$A$1:$F$32,3,FALSE)</f>
        <v>Y58</v>
      </c>
      <c r="D562" t="s">
        <v>175</v>
      </c>
      <c r="E562" t="s">
        <v>160</v>
      </c>
      <c r="F562" t="s">
        <v>156</v>
      </c>
      <c r="G562" t="s">
        <v>210</v>
      </c>
      <c r="H562" t="s">
        <v>177</v>
      </c>
      <c r="I562">
        <v>817</v>
      </c>
    </row>
    <row r="563" spans="1:9" x14ac:dyDescent="0.35">
      <c r="A563" s="75">
        <f t="shared" si="20"/>
        <v>46047</v>
      </c>
      <c r="B563" s="75">
        <f t="shared" si="21"/>
        <v>46047</v>
      </c>
      <c r="C563" s="75" t="str">
        <f>VLOOKUP($F563,Refs!$A$1:$F$32,3,FALSE)</f>
        <v>Y58</v>
      </c>
      <c r="D563" t="s">
        <v>175</v>
      </c>
      <c r="E563" t="s">
        <v>160</v>
      </c>
      <c r="F563" t="s">
        <v>156</v>
      </c>
      <c r="G563" t="s">
        <v>210</v>
      </c>
      <c r="H563" t="s">
        <v>178</v>
      </c>
      <c r="I563">
        <v>757</v>
      </c>
    </row>
    <row r="564" spans="1:9" x14ac:dyDescent="0.35">
      <c r="A564" s="75">
        <f t="shared" si="20"/>
        <v>46047</v>
      </c>
      <c r="B564" s="75">
        <f t="shared" si="21"/>
        <v>46047</v>
      </c>
      <c r="C564" s="75" t="str">
        <f>VLOOKUP($F564,Refs!$A$1:$F$32,3,FALSE)</f>
        <v>Y58</v>
      </c>
      <c r="D564" t="s">
        <v>175</v>
      </c>
      <c r="E564" t="s">
        <v>160</v>
      </c>
      <c r="F564" t="s">
        <v>156</v>
      </c>
      <c r="G564" t="s">
        <v>210</v>
      </c>
      <c r="H564" t="s">
        <v>179</v>
      </c>
      <c r="I564">
        <v>703</v>
      </c>
    </row>
    <row r="565" spans="1:9" x14ac:dyDescent="0.35">
      <c r="A565" s="75">
        <f t="shared" si="20"/>
        <v>46047</v>
      </c>
      <c r="B565" s="75">
        <f t="shared" si="21"/>
        <v>46047</v>
      </c>
      <c r="C565" s="75" t="str">
        <f>VLOOKUP($F565,Refs!$A$1:$F$32,3,FALSE)</f>
        <v>Y58</v>
      </c>
      <c r="D565" t="s">
        <v>175</v>
      </c>
      <c r="E565" t="s">
        <v>160</v>
      </c>
      <c r="F565" t="s">
        <v>156</v>
      </c>
      <c r="G565" t="s">
        <v>210</v>
      </c>
      <c r="H565" t="s">
        <v>180</v>
      </c>
      <c r="I565">
        <v>27</v>
      </c>
    </row>
    <row r="566" spans="1:9" x14ac:dyDescent="0.35">
      <c r="A566" s="75">
        <f t="shared" si="20"/>
        <v>46047</v>
      </c>
      <c r="B566" s="75">
        <f t="shared" si="21"/>
        <v>46047</v>
      </c>
      <c r="C566" s="75" t="str">
        <f>VLOOKUP($F566,Refs!$A$1:$F$32,3,FALSE)</f>
        <v>Y58</v>
      </c>
      <c r="D566" t="s">
        <v>175</v>
      </c>
      <c r="E566" t="s">
        <v>160</v>
      </c>
      <c r="F566" t="s">
        <v>156</v>
      </c>
      <c r="G566" t="s">
        <v>210</v>
      </c>
      <c r="H566" t="s">
        <v>181</v>
      </c>
      <c r="I566">
        <v>32008</v>
      </c>
    </row>
    <row r="567" spans="1:9" x14ac:dyDescent="0.35">
      <c r="A567" s="75">
        <f t="shared" si="20"/>
        <v>46047</v>
      </c>
      <c r="B567" s="75">
        <f t="shared" si="21"/>
        <v>46047</v>
      </c>
      <c r="C567" s="75" t="str">
        <f>VLOOKUP($F567,Refs!$A$1:$F$32,3,FALSE)</f>
        <v>Y58</v>
      </c>
      <c r="D567" t="s">
        <v>175</v>
      </c>
      <c r="E567" t="s">
        <v>160</v>
      </c>
      <c r="F567" t="s">
        <v>156</v>
      </c>
      <c r="G567" t="s">
        <v>210</v>
      </c>
      <c r="H567" t="s">
        <v>182</v>
      </c>
      <c r="I567">
        <v>60</v>
      </c>
    </row>
    <row r="568" spans="1:9" x14ac:dyDescent="0.35">
      <c r="A568" s="75">
        <f t="shared" si="20"/>
        <v>46047</v>
      </c>
      <c r="B568" s="75">
        <f t="shared" si="21"/>
        <v>46047</v>
      </c>
      <c r="C568" s="75" t="str">
        <f>VLOOKUP($F568,Refs!$A$1:$F$32,3,FALSE)</f>
        <v>Y58</v>
      </c>
      <c r="D568" t="s">
        <v>175</v>
      </c>
      <c r="E568" t="s">
        <v>160</v>
      </c>
      <c r="F568" t="s">
        <v>156</v>
      </c>
      <c r="G568" t="s">
        <v>210</v>
      </c>
      <c r="H568" t="s">
        <v>183</v>
      </c>
      <c r="I568">
        <v>120</v>
      </c>
    </row>
    <row r="569" spans="1:9" x14ac:dyDescent="0.35">
      <c r="A569" s="75">
        <f t="shared" si="20"/>
        <v>46047</v>
      </c>
      <c r="B569" s="75">
        <f t="shared" si="21"/>
        <v>46047</v>
      </c>
      <c r="C569" s="75" t="str">
        <f>VLOOKUP($F569,Refs!$A$1:$F$32,3,FALSE)</f>
        <v>Y58</v>
      </c>
      <c r="D569" t="s">
        <v>175</v>
      </c>
      <c r="E569" t="s">
        <v>160</v>
      </c>
      <c r="F569" t="s">
        <v>156</v>
      </c>
      <c r="G569" t="s">
        <v>210</v>
      </c>
      <c r="H569" t="s">
        <v>184</v>
      </c>
      <c r="I569">
        <v>796</v>
      </c>
    </row>
    <row r="570" spans="1:9" x14ac:dyDescent="0.35">
      <c r="A570" s="75">
        <f t="shared" si="20"/>
        <v>46047</v>
      </c>
      <c r="B570" s="75">
        <f t="shared" si="21"/>
        <v>46047</v>
      </c>
      <c r="C570" s="75" t="str">
        <f>VLOOKUP($F570,Refs!$A$1:$F$32,3,FALSE)</f>
        <v>Y58</v>
      </c>
      <c r="D570" t="s">
        <v>175</v>
      </c>
      <c r="E570" t="s">
        <v>160</v>
      </c>
      <c r="F570" t="s">
        <v>156</v>
      </c>
      <c r="G570" t="s">
        <v>210</v>
      </c>
      <c r="H570" t="s">
        <v>185</v>
      </c>
      <c r="I570">
        <v>451</v>
      </c>
    </row>
    <row r="571" spans="1:9" x14ac:dyDescent="0.35">
      <c r="A571" s="75">
        <f t="shared" si="20"/>
        <v>46047</v>
      </c>
      <c r="B571" s="75">
        <f t="shared" si="21"/>
        <v>46047</v>
      </c>
      <c r="C571" s="75" t="str">
        <f>VLOOKUP($F571,Refs!$A$1:$F$32,3,FALSE)</f>
        <v>Y58</v>
      </c>
      <c r="D571" t="s">
        <v>175</v>
      </c>
      <c r="E571" t="s">
        <v>160</v>
      </c>
      <c r="F571" t="s">
        <v>156</v>
      </c>
      <c r="G571" t="s">
        <v>210</v>
      </c>
      <c r="H571" t="s">
        <v>186</v>
      </c>
      <c r="I571">
        <v>203</v>
      </c>
    </row>
    <row r="572" spans="1:9" x14ac:dyDescent="0.35">
      <c r="A572" s="75">
        <f t="shared" si="20"/>
        <v>46047</v>
      </c>
      <c r="B572" s="75">
        <f t="shared" si="21"/>
        <v>46047</v>
      </c>
      <c r="C572" s="75" t="str">
        <f>VLOOKUP($F572,Refs!$A$1:$F$32,3,FALSE)</f>
        <v>Y58</v>
      </c>
      <c r="D572" t="s">
        <v>175</v>
      </c>
      <c r="E572" t="s">
        <v>160</v>
      </c>
      <c r="F572" t="s">
        <v>156</v>
      </c>
      <c r="G572" t="s">
        <v>210</v>
      </c>
      <c r="H572" t="s">
        <v>187</v>
      </c>
      <c r="I572">
        <v>26</v>
      </c>
    </row>
    <row r="573" spans="1:9" x14ac:dyDescent="0.35">
      <c r="A573" s="75">
        <f t="shared" si="20"/>
        <v>46047</v>
      </c>
      <c r="B573" s="75">
        <f t="shared" si="21"/>
        <v>46047</v>
      </c>
      <c r="C573" s="75" t="str">
        <f>VLOOKUP($F573,Refs!$A$1:$F$32,3,FALSE)</f>
        <v>Y58</v>
      </c>
      <c r="D573" t="s">
        <v>175</v>
      </c>
      <c r="E573" t="s">
        <v>160</v>
      </c>
      <c r="F573" t="s">
        <v>156</v>
      </c>
      <c r="G573" t="s">
        <v>210</v>
      </c>
      <c r="H573" t="s">
        <v>188</v>
      </c>
      <c r="I573">
        <v>115</v>
      </c>
    </row>
    <row r="574" spans="1:9" x14ac:dyDescent="0.35">
      <c r="A574" s="75">
        <f t="shared" si="20"/>
        <v>46047</v>
      </c>
      <c r="B574" s="75">
        <f t="shared" si="21"/>
        <v>46047</v>
      </c>
      <c r="C574" s="75" t="str">
        <f>VLOOKUP($F574,Refs!$A$1:$F$32,3,FALSE)</f>
        <v>Y58</v>
      </c>
      <c r="D574" t="s">
        <v>175</v>
      </c>
      <c r="E574" t="s">
        <v>160</v>
      </c>
      <c r="F574" t="s">
        <v>156</v>
      </c>
      <c r="G574" t="s">
        <v>210</v>
      </c>
      <c r="H574" t="s">
        <v>189</v>
      </c>
      <c r="I574">
        <v>69</v>
      </c>
    </row>
    <row r="575" spans="1:9" x14ac:dyDescent="0.35">
      <c r="A575" s="75">
        <f t="shared" si="20"/>
        <v>46047</v>
      </c>
      <c r="B575" s="75">
        <f t="shared" si="21"/>
        <v>46047</v>
      </c>
      <c r="C575" s="75" t="str">
        <f>VLOOKUP($F575,Refs!$A$1:$F$32,3,FALSE)</f>
        <v>Y58</v>
      </c>
      <c r="D575" t="s">
        <v>175</v>
      </c>
      <c r="E575" t="s">
        <v>160</v>
      </c>
      <c r="F575" t="s">
        <v>156</v>
      </c>
      <c r="G575" t="s">
        <v>210</v>
      </c>
      <c r="H575" t="s">
        <v>190</v>
      </c>
      <c r="I575">
        <v>53</v>
      </c>
    </row>
    <row r="576" spans="1:9" x14ac:dyDescent="0.35">
      <c r="A576" s="75">
        <f t="shared" si="20"/>
        <v>46047</v>
      </c>
      <c r="B576" s="75">
        <f t="shared" si="21"/>
        <v>46047</v>
      </c>
      <c r="C576" s="75" t="str">
        <f>VLOOKUP($F576,Refs!$A$1:$F$32,3,FALSE)</f>
        <v>Y58</v>
      </c>
      <c r="D576" t="s">
        <v>175</v>
      </c>
      <c r="E576" t="s">
        <v>160</v>
      </c>
      <c r="F576" t="s">
        <v>156</v>
      </c>
      <c r="G576" t="s">
        <v>210</v>
      </c>
      <c r="H576" t="s">
        <v>191</v>
      </c>
      <c r="I576">
        <v>1</v>
      </c>
    </row>
    <row r="577" spans="1:9" x14ac:dyDescent="0.35">
      <c r="A577" s="75">
        <f t="shared" si="20"/>
        <v>46047</v>
      </c>
      <c r="B577" s="75">
        <f t="shared" si="21"/>
        <v>46047</v>
      </c>
      <c r="C577" s="75" t="str">
        <f>VLOOKUP($F577,Refs!$A$1:$F$32,3,FALSE)</f>
        <v>Y58</v>
      </c>
      <c r="D577" t="s">
        <v>175</v>
      </c>
      <c r="E577" t="s">
        <v>160</v>
      </c>
      <c r="F577" t="s">
        <v>156</v>
      </c>
      <c r="G577" t="s">
        <v>210</v>
      </c>
      <c r="H577" t="s">
        <v>192</v>
      </c>
      <c r="I577">
        <v>23</v>
      </c>
    </row>
    <row r="578" spans="1:9" x14ac:dyDescent="0.35">
      <c r="A578" s="75">
        <f t="shared" si="20"/>
        <v>46047</v>
      </c>
      <c r="B578" s="75">
        <f t="shared" si="21"/>
        <v>46047</v>
      </c>
      <c r="C578" s="75" t="str">
        <f>VLOOKUP($F578,Refs!$A$1:$F$32,3,FALSE)</f>
        <v>Y58</v>
      </c>
      <c r="D578" t="s">
        <v>175</v>
      </c>
      <c r="E578" t="s">
        <v>160</v>
      </c>
      <c r="F578" t="s">
        <v>156</v>
      </c>
      <c r="G578" t="s">
        <v>210</v>
      </c>
      <c r="H578" t="s">
        <v>193</v>
      </c>
      <c r="I578">
        <v>1</v>
      </c>
    </row>
    <row r="579" spans="1:9" x14ac:dyDescent="0.35">
      <c r="A579" s="75">
        <f t="shared" si="20"/>
        <v>46047</v>
      </c>
      <c r="B579" s="75">
        <f t="shared" si="21"/>
        <v>46047</v>
      </c>
      <c r="C579" s="75" t="str">
        <f>VLOOKUP($F579,Refs!$A$1:$F$32,3,FALSE)</f>
        <v>Y58</v>
      </c>
      <c r="D579" t="s">
        <v>175</v>
      </c>
      <c r="E579" t="s">
        <v>160</v>
      </c>
      <c r="F579" t="s">
        <v>156</v>
      </c>
      <c r="G579" t="s">
        <v>210</v>
      </c>
      <c r="H579" t="s">
        <v>194</v>
      </c>
      <c r="I579">
        <v>22</v>
      </c>
    </row>
    <row r="580" spans="1:9" x14ac:dyDescent="0.35">
      <c r="A580" s="75">
        <f t="shared" si="20"/>
        <v>46047</v>
      </c>
      <c r="B580" s="75">
        <f t="shared" si="21"/>
        <v>46047</v>
      </c>
      <c r="C580" s="75" t="str">
        <f>VLOOKUP($F580,Refs!$A$1:$F$32,3,FALSE)</f>
        <v>Y58</v>
      </c>
      <c r="D580" t="s">
        <v>175</v>
      </c>
      <c r="E580" t="s">
        <v>160</v>
      </c>
      <c r="F580" t="s">
        <v>156</v>
      </c>
      <c r="G580" t="s">
        <v>210</v>
      </c>
      <c r="H580" t="s">
        <v>195</v>
      </c>
      <c r="I580">
        <v>1</v>
      </c>
    </row>
    <row r="581" spans="1:9" x14ac:dyDescent="0.35">
      <c r="A581" s="75">
        <f t="shared" si="20"/>
        <v>46047</v>
      </c>
      <c r="B581" s="75">
        <f t="shared" si="21"/>
        <v>46047</v>
      </c>
      <c r="C581" s="75" t="str">
        <f>VLOOKUP($F581,Refs!$A$1:$F$32,3,FALSE)</f>
        <v>Y58</v>
      </c>
      <c r="D581" t="s">
        <v>175</v>
      </c>
      <c r="E581" t="s">
        <v>160</v>
      </c>
      <c r="F581" t="s">
        <v>156</v>
      </c>
      <c r="G581" t="s">
        <v>210</v>
      </c>
      <c r="H581" t="s">
        <v>196</v>
      </c>
      <c r="I581">
        <v>68</v>
      </c>
    </row>
    <row r="582" spans="1:9" x14ac:dyDescent="0.35">
      <c r="A582" s="75">
        <f t="shared" ref="A582:A645" si="22">IF(G582="Mon",B582-6,IF(G582="Tue",B582-5,IF(G582="Wed",B582-4,IF(G582="Thu",B582-3,IF(G582="Fri",B582-2,IF(G582="Sat",B582-1,IF(G582="Sun",B582,"")))))))</f>
        <v>46047</v>
      </c>
      <c r="B582" s="75">
        <f t="shared" ref="B582:B645" si="23">DATEVALUE(RIGHT(D582, 11))</f>
        <v>46047</v>
      </c>
      <c r="C582" s="75" t="str">
        <f>VLOOKUP($F582,Refs!$A$1:$F$32,3,FALSE)</f>
        <v>Y58</v>
      </c>
      <c r="D582" t="s">
        <v>175</v>
      </c>
      <c r="E582" t="s">
        <v>160</v>
      </c>
      <c r="F582" t="s">
        <v>156</v>
      </c>
      <c r="G582" t="s">
        <v>210</v>
      </c>
      <c r="H582" t="s">
        <v>197</v>
      </c>
      <c r="I582">
        <v>158</v>
      </c>
    </row>
    <row r="583" spans="1:9" x14ac:dyDescent="0.35">
      <c r="A583" s="75">
        <f t="shared" si="22"/>
        <v>46047</v>
      </c>
      <c r="B583" s="75">
        <f t="shared" si="23"/>
        <v>46047</v>
      </c>
      <c r="C583" s="75" t="str">
        <f>VLOOKUP($F583,Refs!$A$1:$F$32,3,FALSE)</f>
        <v>Y58</v>
      </c>
      <c r="D583" t="s">
        <v>175</v>
      </c>
      <c r="E583" t="s">
        <v>160</v>
      </c>
      <c r="F583" t="s">
        <v>156</v>
      </c>
      <c r="G583" t="s">
        <v>210</v>
      </c>
      <c r="H583" t="s">
        <v>198</v>
      </c>
      <c r="I583">
        <v>338</v>
      </c>
    </row>
    <row r="584" spans="1:9" x14ac:dyDescent="0.35">
      <c r="A584" s="75">
        <f t="shared" si="22"/>
        <v>46047</v>
      </c>
      <c r="B584" s="75">
        <f t="shared" si="23"/>
        <v>46047</v>
      </c>
      <c r="C584" s="75" t="str">
        <f>VLOOKUP($F584,Refs!$A$1:$F$32,3,FALSE)</f>
        <v>Y58</v>
      </c>
      <c r="D584" t="s">
        <v>175</v>
      </c>
      <c r="E584" t="s">
        <v>160</v>
      </c>
      <c r="F584" t="s">
        <v>156</v>
      </c>
      <c r="G584" t="s">
        <v>210</v>
      </c>
      <c r="H584" t="s">
        <v>199</v>
      </c>
      <c r="I584">
        <v>25</v>
      </c>
    </row>
    <row r="585" spans="1:9" x14ac:dyDescent="0.35">
      <c r="A585" s="75">
        <f t="shared" si="22"/>
        <v>46047</v>
      </c>
      <c r="B585" s="75">
        <f t="shared" si="23"/>
        <v>46047</v>
      </c>
      <c r="C585" s="75" t="str">
        <f>VLOOKUP($F585,Refs!$A$1:$F$32,3,FALSE)</f>
        <v>Y58</v>
      </c>
      <c r="D585" t="s">
        <v>175</v>
      </c>
      <c r="E585" t="s">
        <v>160</v>
      </c>
      <c r="F585" t="s">
        <v>156</v>
      </c>
      <c r="G585" t="s">
        <v>210</v>
      </c>
      <c r="H585" t="s">
        <v>200</v>
      </c>
      <c r="I585">
        <v>18</v>
      </c>
    </row>
    <row r="586" spans="1:9" x14ac:dyDescent="0.35">
      <c r="A586" s="75">
        <f t="shared" si="22"/>
        <v>46047</v>
      </c>
      <c r="B586" s="75">
        <f t="shared" si="23"/>
        <v>46047</v>
      </c>
      <c r="C586" s="75" t="str">
        <f>VLOOKUP($F586,Refs!$A$1:$F$32,3,FALSE)</f>
        <v>Y58</v>
      </c>
      <c r="D586" t="s">
        <v>175</v>
      </c>
      <c r="E586" t="s">
        <v>160</v>
      </c>
      <c r="F586" t="s">
        <v>156</v>
      </c>
      <c r="G586" t="s">
        <v>210</v>
      </c>
      <c r="H586" t="s">
        <v>201</v>
      </c>
      <c r="I586">
        <v>0</v>
      </c>
    </row>
    <row r="587" spans="1:9" x14ac:dyDescent="0.35">
      <c r="A587" s="75">
        <f t="shared" si="22"/>
        <v>46047</v>
      </c>
      <c r="B587" s="75">
        <f t="shared" si="23"/>
        <v>46047</v>
      </c>
      <c r="C587" s="75" t="str">
        <f>VLOOKUP($F587,Refs!$A$1:$F$32,3,FALSE)</f>
        <v>Y58</v>
      </c>
      <c r="D587" t="s">
        <v>175</v>
      </c>
      <c r="E587" t="s">
        <v>160</v>
      </c>
      <c r="F587" t="s">
        <v>156</v>
      </c>
      <c r="G587" t="s">
        <v>210</v>
      </c>
      <c r="H587" t="s">
        <v>202</v>
      </c>
      <c r="I587">
        <v>0</v>
      </c>
    </row>
    <row r="588" spans="1:9" x14ac:dyDescent="0.35">
      <c r="A588" s="75">
        <f t="shared" si="22"/>
        <v>46047</v>
      </c>
      <c r="B588" s="75">
        <f t="shared" si="23"/>
        <v>46047</v>
      </c>
      <c r="C588" s="75" t="str">
        <f>VLOOKUP($F588,Refs!$A$1:$F$32,3,FALSE)</f>
        <v>Y58</v>
      </c>
      <c r="D588" t="s">
        <v>175</v>
      </c>
      <c r="E588" t="s">
        <v>160</v>
      </c>
      <c r="F588" t="s">
        <v>156</v>
      </c>
      <c r="G588" t="s">
        <v>210</v>
      </c>
      <c r="H588" t="s">
        <v>203</v>
      </c>
      <c r="I588">
        <v>0</v>
      </c>
    </row>
    <row r="589" spans="1:9" x14ac:dyDescent="0.35">
      <c r="A589" s="75">
        <f t="shared" si="22"/>
        <v>46047</v>
      </c>
      <c r="B589" s="75">
        <f t="shared" si="23"/>
        <v>46047</v>
      </c>
      <c r="C589" s="75" t="str">
        <f>VLOOKUP($F589,Refs!$A$1:$F$32,3,FALSE)</f>
        <v>Y58</v>
      </c>
      <c r="D589" t="s">
        <v>175</v>
      </c>
      <c r="E589" t="s">
        <v>160</v>
      </c>
      <c r="F589" t="s">
        <v>156</v>
      </c>
      <c r="G589" t="s">
        <v>210</v>
      </c>
      <c r="H589" t="s">
        <v>204</v>
      </c>
      <c r="I589">
        <v>31</v>
      </c>
    </row>
    <row r="590" spans="1:9" x14ac:dyDescent="0.35">
      <c r="A590" s="75">
        <f t="shared" si="22"/>
        <v>46041</v>
      </c>
      <c r="B590" s="75">
        <f t="shared" si="23"/>
        <v>46047</v>
      </c>
      <c r="C590" s="75" t="str">
        <f>VLOOKUP($F590,Refs!$A$1:$F$32,3,FALSE)</f>
        <v>Y58</v>
      </c>
      <c r="D590" t="s">
        <v>175</v>
      </c>
      <c r="E590" t="s">
        <v>124</v>
      </c>
      <c r="F590" t="s">
        <v>82</v>
      </c>
      <c r="G590" t="s">
        <v>176</v>
      </c>
      <c r="H590" t="s">
        <v>177</v>
      </c>
      <c r="I590">
        <v>1183</v>
      </c>
    </row>
    <row r="591" spans="1:9" x14ac:dyDescent="0.35">
      <c r="A591" s="75">
        <f t="shared" si="22"/>
        <v>46041</v>
      </c>
      <c r="B591" s="75">
        <f t="shared" si="23"/>
        <v>46047</v>
      </c>
      <c r="C591" s="75" t="str">
        <f>VLOOKUP($F591,Refs!$A$1:$F$32,3,FALSE)</f>
        <v>Y58</v>
      </c>
      <c r="D591" t="s">
        <v>175</v>
      </c>
      <c r="E591" t="s">
        <v>124</v>
      </c>
      <c r="F591" t="s">
        <v>82</v>
      </c>
      <c r="G591" t="s">
        <v>176</v>
      </c>
      <c r="H591" t="s">
        <v>178</v>
      </c>
      <c r="I591">
        <v>1116</v>
      </c>
    </row>
    <row r="592" spans="1:9" x14ac:dyDescent="0.35">
      <c r="A592" s="75">
        <f t="shared" si="22"/>
        <v>46041</v>
      </c>
      <c r="B592" s="75">
        <f t="shared" si="23"/>
        <v>46047</v>
      </c>
      <c r="C592" s="75" t="str">
        <f>VLOOKUP($F592,Refs!$A$1:$F$32,3,FALSE)</f>
        <v>Y58</v>
      </c>
      <c r="D592" t="s">
        <v>175</v>
      </c>
      <c r="E592" t="s">
        <v>124</v>
      </c>
      <c r="F592" t="s">
        <v>82</v>
      </c>
      <c r="G592" t="s">
        <v>176</v>
      </c>
      <c r="H592" t="s">
        <v>179</v>
      </c>
      <c r="I592">
        <v>958</v>
      </c>
    </row>
    <row r="593" spans="1:9" x14ac:dyDescent="0.35">
      <c r="A593" s="75">
        <f t="shared" si="22"/>
        <v>46041</v>
      </c>
      <c r="B593" s="75">
        <f t="shared" si="23"/>
        <v>46047</v>
      </c>
      <c r="C593" s="75" t="str">
        <f>VLOOKUP($F593,Refs!$A$1:$F$32,3,FALSE)</f>
        <v>Y58</v>
      </c>
      <c r="D593" t="s">
        <v>175</v>
      </c>
      <c r="E593" t="s">
        <v>124</v>
      </c>
      <c r="F593" t="s">
        <v>82</v>
      </c>
      <c r="G593" t="s">
        <v>176</v>
      </c>
      <c r="H593" t="s">
        <v>180</v>
      </c>
      <c r="I593">
        <v>20</v>
      </c>
    </row>
    <row r="594" spans="1:9" x14ac:dyDescent="0.35">
      <c r="A594" s="75">
        <f t="shared" si="22"/>
        <v>46041</v>
      </c>
      <c r="B594" s="75">
        <f t="shared" si="23"/>
        <v>46047</v>
      </c>
      <c r="C594" s="75" t="str">
        <f>VLOOKUP($F594,Refs!$A$1:$F$32,3,FALSE)</f>
        <v>Y58</v>
      </c>
      <c r="D594" t="s">
        <v>175</v>
      </c>
      <c r="E594" t="s">
        <v>124</v>
      </c>
      <c r="F594" t="s">
        <v>82</v>
      </c>
      <c r="G594" t="s">
        <v>176</v>
      </c>
      <c r="H594" t="s">
        <v>181</v>
      </c>
      <c r="I594">
        <v>26526</v>
      </c>
    </row>
    <row r="595" spans="1:9" x14ac:dyDescent="0.35">
      <c r="A595" s="75">
        <f t="shared" si="22"/>
        <v>46041</v>
      </c>
      <c r="B595" s="75">
        <f t="shared" si="23"/>
        <v>46047</v>
      </c>
      <c r="C595" s="75" t="str">
        <f>VLOOKUP($F595,Refs!$A$1:$F$32,3,FALSE)</f>
        <v>Y58</v>
      </c>
      <c r="D595" t="s">
        <v>175</v>
      </c>
      <c r="E595" t="s">
        <v>124</v>
      </c>
      <c r="F595" t="s">
        <v>82</v>
      </c>
      <c r="G595" t="s">
        <v>176</v>
      </c>
      <c r="H595" t="s">
        <v>182</v>
      </c>
      <c r="I595">
        <v>127</v>
      </c>
    </row>
    <row r="596" spans="1:9" x14ac:dyDescent="0.35">
      <c r="A596" s="75">
        <f t="shared" si="22"/>
        <v>46041</v>
      </c>
      <c r="B596" s="75">
        <f t="shared" si="23"/>
        <v>46047</v>
      </c>
      <c r="C596" s="75" t="str">
        <f>VLOOKUP($F596,Refs!$A$1:$F$32,3,FALSE)</f>
        <v>Y58</v>
      </c>
      <c r="D596" t="s">
        <v>175</v>
      </c>
      <c r="E596" t="s">
        <v>124</v>
      </c>
      <c r="F596" t="s">
        <v>82</v>
      </c>
      <c r="G596" t="s">
        <v>176</v>
      </c>
      <c r="H596" t="s">
        <v>183</v>
      </c>
      <c r="I596">
        <v>221</v>
      </c>
    </row>
    <row r="597" spans="1:9" x14ac:dyDescent="0.35">
      <c r="A597" s="75">
        <f t="shared" si="22"/>
        <v>46041</v>
      </c>
      <c r="B597" s="75">
        <f t="shared" si="23"/>
        <v>46047</v>
      </c>
      <c r="C597" s="75" t="str">
        <f>VLOOKUP($F597,Refs!$A$1:$F$32,3,FALSE)</f>
        <v>Y58</v>
      </c>
      <c r="D597" t="s">
        <v>175</v>
      </c>
      <c r="E597" t="s">
        <v>124</v>
      </c>
      <c r="F597" t="s">
        <v>82</v>
      </c>
      <c r="G597" t="s">
        <v>176</v>
      </c>
      <c r="H597" t="s">
        <v>184</v>
      </c>
      <c r="I597">
        <v>1015</v>
      </c>
    </row>
    <row r="598" spans="1:9" x14ac:dyDescent="0.35">
      <c r="A598" s="75">
        <f t="shared" si="22"/>
        <v>46041</v>
      </c>
      <c r="B598" s="75">
        <f t="shared" si="23"/>
        <v>46047</v>
      </c>
      <c r="C598" s="75" t="str">
        <f>VLOOKUP($F598,Refs!$A$1:$F$32,3,FALSE)</f>
        <v>Y58</v>
      </c>
      <c r="D598" t="s">
        <v>175</v>
      </c>
      <c r="E598" t="s">
        <v>124</v>
      </c>
      <c r="F598" t="s">
        <v>82</v>
      </c>
      <c r="G598" t="s">
        <v>176</v>
      </c>
      <c r="H598" t="s">
        <v>185</v>
      </c>
      <c r="I598">
        <v>554</v>
      </c>
    </row>
    <row r="599" spans="1:9" x14ac:dyDescent="0.35">
      <c r="A599" s="75">
        <f t="shared" si="22"/>
        <v>46041</v>
      </c>
      <c r="B599" s="75">
        <f t="shared" si="23"/>
        <v>46047</v>
      </c>
      <c r="C599" s="75" t="str">
        <f>VLOOKUP($F599,Refs!$A$1:$F$32,3,FALSE)</f>
        <v>Y58</v>
      </c>
      <c r="D599" t="s">
        <v>175</v>
      </c>
      <c r="E599" t="s">
        <v>124</v>
      </c>
      <c r="F599" t="s">
        <v>82</v>
      </c>
      <c r="G599" t="s">
        <v>176</v>
      </c>
      <c r="H599" t="s">
        <v>186</v>
      </c>
      <c r="I599">
        <v>334</v>
      </c>
    </row>
    <row r="600" spans="1:9" x14ac:dyDescent="0.35">
      <c r="A600" s="75">
        <f t="shared" si="22"/>
        <v>46041</v>
      </c>
      <c r="B600" s="75">
        <f t="shared" si="23"/>
        <v>46047</v>
      </c>
      <c r="C600" s="75" t="str">
        <f>VLOOKUP($F600,Refs!$A$1:$F$32,3,FALSE)</f>
        <v>Y58</v>
      </c>
      <c r="D600" t="s">
        <v>175</v>
      </c>
      <c r="E600" t="s">
        <v>124</v>
      </c>
      <c r="F600" t="s">
        <v>82</v>
      </c>
      <c r="G600" t="s">
        <v>176</v>
      </c>
      <c r="H600" t="s">
        <v>187</v>
      </c>
      <c r="I600">
        <v>203</v>
      </c>
    </row>
    <row r="601" spans="1:9" x14ac:dyDescent="0.35">
      <c r="A601" s="75">
        <f t="shared" si="22"/>
        <v>46041</v>
      </c>
      <c r="B601" s="75">
        <f t="shared" si="23"/>
        <v>46047</v>
      </c>
      <c r="C601" s="75" t="str">
        <f>VLOOKUP($F601,Refs!$A$1:$F$32,3,FALSE)</f>
        <v>Y58</v>
      </c>
      <c r="D601" t="s">
        <v>175</v>
      </c>
      <c r="E601" t="s">
        <v>124</v>
      </c>
      <c r="F601" t="s">
        <v>82</v>
      </c>
      <c r="G601" t="s">
        <v>176</v>
      </c>
      <c r="H601" t="s">
        <v>188</v>
      </c>
      <c r="I601">
        <v>124</v>
      </c>
    </row>
    <row r="602" spans="1:9" x14ac:dyDescent="0.35">
      <c r="A602" s="75">
        <f t="shared" si="22"/>
        <v>46041</v>
      </c>
      <c r="B602" s="75">
        <f t="shared" si="23"/>
        <v>46047</v>
      </c>
      <c r="C602" s="75" t="str">
        <f>VLOOKUP($F602,Refs!$A$1:$F$32,3,FALSE)</f>
        <v>Y58</v>
      </c>
      <c r="D602" t="s">
        <v>175</v>
      </c>
      <c r="E602" t="s">
        <v>124</v>
      </c>
      <c r="F602" t="s">
        <v>82</v>
      </c>
      <c r="G602" t="s">
        <v>176</v>
      </c>
      <c r="H602" t="s">
        <v>189</v>
      </c>
      <c r="I602">
        <v>123</v>
      </c>
    </row>
    <row r="603" spans="1:9" x14ac:dyDescent="0.35">
      <c r="A603" s="75">
        <f t="shared" si="22"/>
        <v>46041</v>
      </c>
      <c r="B603" s="75">
        <f t="shared" si="23"/>
        <v>46047</v>
      </c>
      <c r="C603" s="75" t="str">
        <f>VLOOKUP($F603,Refs!$A$1:$F$32,3,FALSE)</f>
        <v>Y58</v>
      </c>
      <c r="D603" t="s">
        <v>175</v>
      </c>
      <c r="E603" t="s">
        <v>124</v>
      </c>
      <c r="F603" t="s">
        <v>82</v>
      </c>
      <c r="G603" t="s">
        <v>176</v>
      </c>
      <c r="H603" t="s">
        <v>190</v>
      </c>
      <c r="I603">
        <v>38</v>
      </c>
    </row>
    <row r="604" spans="1:9" x14ac:dyDescent="0.35">
      <c r="A604" s="75">
        <f t="shared" si="22"/>
        <v>46041</v>
      </c>
      <c r="B604" s="75">
        <f t="shared" si="23"/>
        <v>46047</v>
      </c>
      <c r="C604" s="75" t="str">
        <f>VLOOKUP($F604,Refs!$A$1:$F$32,3,FALSE)</f>
        <v>Y58</v>
      </c>
      <c r="D604" t="s">
        <v>175</v>
      </c>
      <c r="E604" t="s">
        <v>124</v>
      </c>
      <c r="F604" t="s">
        <v>82</v>
      </c>
      <c r="G604" t="s">
        <v>176</v>
      </c>
      <c r="H604" t="s">
        <v>191</v>
      </c>
      <c r="I604">
        <v>0</v>
      </c>
    </row>
    <row r="605" spans="1:9" x14ac:dyDescent="0.35">
      <c r="A605" s="75">
        <f t="shared" si="22"/>
        <v>46041</v>
      </c>
      <c r="B605" s="75">
        <f t="shared" si="23"/>
        <v>46047</v>
      </c>
      <c r="C605" s="75" t="str">
        <f>VLOOKUP($F605,Refs!$A$1:$F$32,3,FALSE)</f>
        <v>Y58</v>
      </c>
      <c r="D605" t="s">
        <v>175</v>
      </c>
      <c r="E605" t="s">
        <v>124</v>
      </c>
      <c r="F605" t="s">
        <v>82</v>
      </c>
      <c r="G605" t="s">
        <v>176</v>
      </c>
      <c r="H605" t="s">
        <v>192</v>
      </c>
      <c r="I605">
        <v>89</v>
      </c>
    </row>
    <row r="606" spans="1:9" x14ac:dyDescent="0.35">
      <c r="A606" s="75">
        <f t="shared" si="22"/>
        <v>46041</v>
      </c>
      <c r="B606" s="75">
        <f t="shared" si="23"/>
        <v>46047</v>
      </c>
      <c r="C606" s="75" t="str">
        <f>VLOOKUP($F606,Refs!$A$1:$F$32,3,FALSE)</f>
        <v>Y58</v>
      </c>
      <c r="D606" t="s">
        <v>175</v>
      </c>
      <c r="E606" t="s">
        <v>124</v>
      </c>
      <c r="F606" t="s">
        <v>82</v>
      </c>
      <c r="G606" t="s">
        <v>176</v>
      </c>
      <c r="H606" t="s">
        <v>193</v>
      </c>
      <c r="I606">
        <v>6</v>
      </c>
    </row>
    <row r="607" spans="1:9" x14ac:dyDescent="0.35">
      <c r="A607" s="75">
        <f t="shared" si="22"/>
        <v>46041</v>
      </c>
      <c r="B607" s="75">
        <f t="shared" si="23"/>
        <v>46047</v>
      </c>
      <c r="C607" s="75" t="str">
        <f>VLOOKUP($F607,Refs!$A$1:$F$32,3,FALSE)</f>
        <v>Y58</v>
      </c>
      <c r="D607" t="s">
        <v>175</v>
      </c>
      <c r="E607" t="s">
        <v>124</v>
      </c>
      <c r="F607" t="s">
        <v>82</v>
      </c>
      <c r="G607" t="s">
        <v>176</v>
      </c>
      <c r="H607" t="s">
        <v>194</v>
      </c>
      <c r="I607">
        <v>14</v>
      </c>
    </row>
    <row r="608" spans="1:9" x14ac:dyDescent="0.35">
      <c r="A608" s="75">
        <f t="shared" si="22"/>
        <v>46041</v>
      </c>
      <c r="B608" s="75">
        <f t="shared" si="23"/>
        <v>46047</v>
      </c>
      <c r="C608" s="75" t="str">
        <f>VLOOKUP($F608,Refs!$A$1:$F$32,3,FALSE)</f>
        <v>Y58</v>
      </c>
      <c r="D608" t="s">
        <v>175</v>
      </c>
      <c r="E608" t="s">
        <v>124</v>
      </c>
      <c r="F608" t="s">
        <v>82</v>
      </c>
      <c r="G608" t="s">
        <v>176</v>
      </c>
      <c r="H608" t="s">
        <v>195</v>
      </c>
      <c r="I608">
        <v>5</v>
      </c>
    </row>
    <row r="609" spans="1:9" x14ac:dyDescent="0.35">
      <c r="A609" s="75">
        <f t="shared" si="22"/>
        <v>46041</v>
      </c>
      <c r="B609" s="75">
        <f t="shared" si="23"/>
        <v>46047</v>
      </c>
      <c r="C609" s="75" t="str">
        <f>VLOOKUP($F609,Refs!$A$1:$F$32,3,FALSE)</f>
        <v>Y58</v>
      </c>
      <c r="D609" t="s">
        <v>175</v>
      </c>
      <c r="E609" t="s">
        <v>124</v>
      </c>
      <c r="F609" t="s">
        <v>82</v>
      </c>
      <c r="G609" t="s">
        <v>176</v>
      </c>
      <c r="H609" t="s">
        <v>196</v>
      </c>
      <c r="I609">
        <v>115</v>
      </c>
    </row>
    <row r="610" spans="1:9" x14ac:dyDescent="0.35">
      <c r="A610" s="75">
        <f t="shared" si="22"/>
        <v>46041</v>
      </c>
      <c r="B610" s="75">
        <f t="shared" si="23"/>
        <v>46047</v>
      </c>
      <c r="C610" s="75" t="str">
        <f>VLOOKUP($F610,Refs!$A$1:$F$32,3,FALSE)</f>
        <v>Y58</v>
      </c>
      <c r="D610" t="s">
        <v>175</v>
      </c>
      <c r="E610" t="s">
        <v>124</v>
      </c>
      <c r="F610" t="s">
        <v>82</v>
      </c>
      <c r="G610" t="s">
        <v>176</v>
      </c>
      <c r="H610" t="s">
        <v>197</v>
      </c>
      <c r="I610">
        <v>123</v>
      </c>
    </row>
    <row r="611" spans="1:9" x14ac:dyDescent="0.35">
      <c r="A611" s="75">
        <f t="shared" si="22"/>
        <v>46041</v>
      </c>
      <c r="B611" s="75">
        <f t="shared" si="23"/>
        <v>46047</v>
      </c>
      <c r="C611" s="75" t="str">
        <f>VLOOKUP($F611,Refs!$A$1:$F$32,3,FALSE)</f>
        <v>Y58</v>
      </c>
      <c r="D611" t="s">
        <v>175</v>
      </c>
      <c r="E611" t="s">
        <v>124</v>
      </c>
      <c r="F611" t="s">
        <v>82</v>
      </c>
      <c r="G611" t="s">
        <v>176</v>
      </c>
      <c r="H611" t="s">
        <v>198</v>
      </c>
      <c r="I611">
        <v>416</v>
      </c>
    </row>
    <row r="612" spans="1:9" x14ac:dyDescent="0.35">
      <c r="A612" s="75">
        <f t="shared" si="22"/>
        <v>46041</v>
      </c>
      <c r="B612" s="75">
        <f t="shared" si="23"/>
        <v>46047</v>
      </c>
      <c r="C612" s="75" t="str">
        <f>VLOOKUP($F612,Refs!$A$1:$F$32,3,FALSE)</f>
        <v>Y58</v>
      </c>
      <c r="D612" t="s">
        <v>175</v>
      </c>
      <c r="E612" t="s">
        <v>124</v>
      </c>
      <c r="F612" t="s">
        <v>82</v>
      </c>
      <c r="G612" t="s">
        <v>176</v>
      </c>
      <c r="H612" t="s">
        <v>199</v>
      </c>
      <c r="I612">
        <v>96</v>
      </c>
    </row>
    <row r="613" spans="1:9" x14ac:dyDescent="0.35">
      <c r="A613" s="75">
        <f t="shared" si="22"/>
        <v>46041</v>
      </c>
      <c r="B613" s="75">
        <f t="shared" si="23"/>
        <v>46047</v>
      </c>
      <c r="C613" s="75" t="str">
        <f>VLOOKUP($F613,Refs!$A$1:$F$32,3,FALSE)</f>
        <v>Y58</v>
      </c>
      <c r="D613" t="s">
        <v>175</v>
      </c>
      <c r="E613" t="s">
        <v>124</v>
      </c>
      <c r="F613" t="s">
        <v>82</v>
      </c>
      <c r="G613" t="s">
        <v>176</v>
      </c>
      <c r="H613" t="s">
        <v>200</v>
      </c>
      <c r="I613">
        <v>13</v>
      </c>
    </row>
    <row r="614" spans="1:9" x14ac:dyDescent="0.35">
      <c r="A614" s="75">
        <f t="shared" si="22"/>
        <v>46041</v>
      </c>
      <c r="B614" s="75">
        <f t="shared" si="23"/>
        <v>46047</v>
      </c>
      <c r="C614" s="75" t="str">
        <f>VLOOKUP($F614,Refs!$A$1:$F$32,3,FALSE)</f>
        <v>Y58</v>
      </c>
      <c r="D614" t="s">
        <v>175</v>
      </c>
      <c r="E614" t="s">
        <v>124</v>
      </c>
      <c r="F614" t="s">
        <v>82</v>
      </c>
      <c r="G614" t="s">
        <v>176</v>
      </c>
      <c r="H614" t="s">
        <v>201</v>
      </c>
      <c r="I614">
        <v>1</v>
      </c>
    </row>
    <row r="615" spans="1:9" x14ac:dyDescent="0.35">
      <c r="A615" s="75">
        <f t="shared" si="22"/>
        <v>46041</v>
      </c>
      <c r="B615" s="75">
        <f t="shared" si="23"/>
        <v>46047</v>
      </c>
      <c r="C615" s="75" t="str">
        <f>VLOOKUP($F615,Refs!$A$1:$F$32,3,FALSE)</f>
        <v>Y58</v>
      </c>
      <c r="D615" t="s">
        <v>175</v>
      </c>
      <c r="E615" t="s">
        <v>124</v>
      </c>
      <c r="F615" t="s">
        <v>82</v>
      </c>
      <c r="G615" t="s">
        <v>176</v>
      </c>
      <c r="H615" t="s">
        <v>202</v>
      </c>
      <c r="I615">
        <v>0</v>
      </c>
    </row>
    <row r="616" spans="1:9" x14ac:dyDescent="0.35">
      <c r="A616" s="75">
        <f t="shared" si="22"/>
        <v>46041</v>
      </c>
      <c r="B616" s="75">
        <f t="shared" si="23"/>
        <v>46047</v>
      </c>
      <c r="C616" s="75" t="str">
        <f>VLOOKUP($F616,Refs!$A$1:$F$32,3,FALSE)</f>
        <v>Y58</v>
      </c>
      <c r="D616" t="s">
        <v>175</v>
      </c>
      <c r="E616" t="s">
        <v>124</v>
      </c>
      <c r="F616" t="s">
        <v>82</v>
      </c>
      <c r="G616" t="s">
        <v>176</v>
      </c>
      <c r="H616" t="s">
        <v>203</v>
      </c>
      <c r="I616">
        <v>0</v>
      </c>
    </row>
    <row r="617" spans="1:9" x14ac:dyDescent="0.35">
      <c r="A617" s="75">
        <f t="shared" si="22"/>
        <v>46041</v>
      </c>
      <c r="B617" s="75">
        <f t="shared" si="23"/>
        <v>46047</v>
      </c>
      <c r="C617" s="75" t="str">
        <f>VLOOKUP($F617,Refs!$A$1:$F$32,3,FALSE)</f>
        <v>Y58</v>
      </c>
      <c r="D617" t="s">
        <v>175</v>
      </c>
      <c r="E617" t="s">
        <v>124</v>
      </c>
      <c r="F617" t="s">
        <v>82</v>
      </c>
      <c r="G617" t="s">
        <v>176</v>
      </c>
      <c r="H617" t="s">
        <v>204</v>
      </c>
      <c r="I617">
        <v>6</v>
      </c>
    </row>
    <row r="618" spans="1:9" x14ac:dyDescent="0.35">
      <c r="A618" s="75">
        <f t="shared" si="22"/>
        <v>46042</v>
      </c>
      <c r="B618" s="75">
        <f t="shared" si="23"/>
        <v>46047</v>
      </c>
      <c r="C618" s="75" t="str">
        <f>VLOOKUP($F618,Refs!$A$1:$F$32,3,FALSE)</f>
        <v>Y58</v>
      </c>
      <c r="D618" t="s">
        <v>175</v>
      </c>
      <c r="E618" t="s">
        <v>124</v>
      </c>
      <c r="F618" t="s">
        <v>82</v>
      </c>
      <c r="G618" t="s">
        <v>205</v>
      </c>
      <c r="H618" t="s">
        <v>177</v>
      </c>
      <c r="I618">
        <v>1053</v>
      </c>
    </row>
    <row r="619" spans="1:9" x14ac:dyDescent="0.35">
      <c r="A619" s="75">
        <f t="shared" si="22"/>
        <v>46042</v>
      </c>
      <c r="B619" s="75">
        <f t="shared" si="23"/>
        <v>46047</v>
      </c>
      <c r="C619" s="75" t="str">
        <f>VLOOKUP($F619,Refs!$A$1:$F$32,3,FALSE)</f>
        <v>Y58</v>
      </c>
      <c r="D619" t="s">
        <v>175</v>
      </c>
      <c r="E619" t="s">
        <v>124</v>
      </c>
      <c r="F619" t="s">
        <v>82</v>
      </c>
      <c r="G619" t="s">
        <v>205</v>
      </c>
      <c r="H619" t="s">
        <v>178</v>
      </c>
      <c r="I619">
        <v>985</v>
      </c>
    </row>
    <row r="620" spans="1:9" x14ac:dyDescent="0.35">
      <c r="A620" s="75">
        <f t="shared" si="22"/>
        <v>46042</v>
      </c>
      <c r="B620" s="75">
        <f t="shared" si="23"/>
        <v>46047</v>
      </c>
      <c r="C620" s="75" t="str">
        <f>VLOOKUP($F620,Refs!$A$1:$F$32,3,FALSE)</f>
        <v>Y58</v>
      </c>
      <c r="D620" t="s">
        <v>175</v>
      </c>
      <c r="E620" t="s">
        <v>124</v>
      </c>
      <c r="F620" t="s">
        <v>82</v>
      </c>
      <c r="G620" t="s">
        <v>205</v>
      </c>
      <c r="H620" t="s">
        <v>179</v>
      </c>
      <c r="I620">
        <v>859</v>
      </c>
    </row>
    <row r="621" spans="1:9" x14ac:dyDescent="0.35">
      <c r="A621" s="75">
        <f t="shared" si="22"/>
        <v>46042</v>
      </c>
      <c r="B621" s="75">
        <f t="shared" si="23"/>
        <v>46047</v>
      </c>
      <c r="C621" s="75" t="str">
        <f>VLOOKUP($F621,Refs!$A$1:$F$32,3,FALSE)</f>
        <v>Y58</v>
      </c>
      <c r="D621" t="s">
        <v>175</v>
      </c>
      <c r="E621" t="s">
        <v>124</v>
      </c>
      <c r="F621" t="s">
        <v>82</v>
      </c>
      <c r="G621" t="s">
        <v>205</v>
      </c>
      <c r="H621" t="s">
        <v>180</v>
      </c>
      <c r="I621">
        <v>21</v>
      </c>
    </row>
    <row r="622" spans="1:9" x14ac:dyDescent="0.35">
      <c r="A622" s="75">
        <f t="shared" si="22"/>
        <v>46042</v>
      </c>
      <c r="B622" s="75">
        <f t="shared" si="23"/>
        <v>46047</v>
      </c>
      <c r="C622" s="75" t="str">
        <f>VLOOKUP($F622,Refs!$A$1:$F$32,3,FALSE)</f>
        <v>Y58</v>
      </c>
      <c r="D622" t="s">
        <v>175</v>
      </c>
      <c r="E622" t="s">
        <v>124</v>
      </c>
      <c r="F622" t="s">
        <v>82</v>
      </c>
      <c r="G622" t="s">
        <v>205</v>
      </c>
      <c r="H622" t="s">
        <v>181</v>
      </c>
      <c r="I622">
        <v>19046</v>
      </c>
    </row>
    <row r="623" spans="1:9" x14ac:dyDescent="0.35">
      <c r="A623" s="75">
        <f t="shared" si="22"/>
        <v>46042</v>
      </c>
      <c r="B623" s="75">
        <f t="shared" si="23"/>
        <v>46047</v>
      </c>
      <c r="C623" s="75" t="str">
        <f>VLOOKUP($F623,Refs!$A$1:$F$32,3,FALSE)</f>
        <v>Y58</v>
      </c>
      <c r="D623" t="s">
        <v>175</v>
      </c>
      <c r="E623" t="s">
        <v>124</v>
      </c>
      <c r="F623" t="s">
        <v>82</v>
      </c>
      <c r="G623" t="s">
        <v>205</v>
      </c>
      <c r="H623" t="s">
        <v>182</v>
      </c>
      <c r="I623">
        <v>124</v>
      </c>
    </row>
    <row r="624" spans="1:9" x14ac:dyDescent="0.35">
      <c r="A624" s="75">
        <f t="shared" si="22"/>
        <v>46042</v>
      </c>
      <c r="B624" s="75">
        <f t="shared" si="23"/>
        <v>46047</v>
      </c>
      <c r="C624" s="75" t="str">
        <f>VLOOKUP($F624,Refs!$A$1:$F$32,3,FALSE)</f>
        <v>Y58</v>
      </c>
      <c r="D624" t="s">
        <v>175</v>
      </c>
      <c r="E624" t="s">
        <v>124</v>
      </c>
      <c r="F624" t="s">
        <v>82</v>
      </c>
      <c r="G624" t="s">
        <v>205</v>
      </c>
      <c r="H624" t="s">
        <v>183</v>
      </c>
      <c r="I624">
        <v>191</v>
      </c>
    </row>
    <row r="625" spans="1:9" x14ac:dyDescent="0.35">
      <c r="A625" s="75">
        <f t="shared" si="22"/>
        <v>46042</v>
      </c>
      <c r="B625" s="75">
        <f t="shared" si="23"/>
        <v>46047</v>
      </c>
      <c r="C625" s="75" t="str">
        <f>VLOOKUP($F625,Refs!$A$1:$F$32,3,FALSE)</f>
        <v>Y58</v>
      </c>
      <c r="D625" t="s">
        <v>175</v>
      </c>
      <c r="E625" t="s">
        <v>124</v>
      </c>
      <c r="F625" t="s">
        <v>82</v>
      </c>
      <c r="G625" t="s">
        <v>205</v>
      </c>
      <c r="H625" t="s">
        <v>184</v>
      </c>
      <c r="I625">
        <v>846</v>
      </c>
    </row>
    <row r="626" spans="1:9" x14ac:dyDescent="0.35">
      <c r="A626" s="75">
        <f t="shared" si="22"/>
        <v>46042</v>
      </c>
      <c r="B626" s="75">
        <f t="shared" si="23"/>
        <v>46047</v>
      </c>
      <c r="C626" s="75" t="str">
        <f>VLOOKUP($F626,Refs!$A$1:$F$32,3,FALSE)</f>
        <v>Y58</v>
      </c>
      <c r="D626" t="s">
        <v>175</v>
      </c>
      <c r="E626" t="s">
        <v>124</v>
      </c>
      <c r="F626" t="s">
        <v>82</v>
      </c>
      <c r="G626" t="s">
        <v>205</v>
      </c>
      <c r="H626" t="s">
        <v>185</v>
      </c>
      <c r="I626">
        <v>458</v>
      </c>
    </row>
    <row r="627" spans="1:9" x14ac:dyDescent="0.35">
      <c r="A627" s="75">
        <f t="shared" si="22"/>
        <v>46042</v>
      </c>
      <c r="B627" s="75">
        <f t="shared" si="23"/>
        <v>46047</v>
      </c>
      <c r="C627" s="75" t="str">
        <f>VLOOKUP($F627,Refs!$A$1:$F$32,3,FALSE)</f>
        <v>Y58</v>
      </c>
      <c r="D627" t="s">
        <v>175</v>
      </c>
      <c r="E627" t="s">
        <v>124</v>
      </c>
      <c r="F627" t="s">
        <v>82</v>
      </c>
      <c r="G627" t="s">
        <v>205</v>
      </c>
      <c r="H627" t="s">
        <v>186</v>
      </c>
      <c r="I627">
        <v>285</v>
      </c>
    </row>
    <row r="628" spans="1:9" x14ac:dyDescent="0.35">
      <c r="A628" s="75">
        <f t="shared" si="22"/>
        <v>46042</v>
      </c>
      <c r="B628" s="75">
        <f t="shared" si="23"/>
        <v>46047</v>
      </c>
      <c r="C628" s="75" t="str">
        <f>VLOOKUP($F628,Refs!$A$1:$F$32,3,FALSE)</f>
        <v>Y58</v>
      </c>
      <c r="D628" t="s">
        <v>175</v>
      </c>
      <c r="E628" t="s">
        <v>124</v>
      </c>
      <c r="F628" t="s">
        <v>82</v>
      </c>
      <c r="G628" t="s">
        <v>205</v>
      </c>
      <c r="H628" t="s">
        <v>187</v>
      </c>
      <c r="I628">
        <v>171</v>
      </c>
    </row>
    <row r="629" spans="1:9" x14ac:dyDescent="0.35">
      <c r="A629" s="75">
        <f t="shared" si="22"/>
        <v>46042</v>
      </c>
      <c r="B629" s="75">
        <f t="shared" si="23"/>
        <v>46047</v>
      </c>
      <c r="C629" s="75" t="str">
        <f>VLOOKUP($F629,Refs!$A$1:$F$32,3,FALSE)</f>
        <v>Y58</v>
      </c>
      <c r="D629" t="s">
        <v>175</v>
      </c>
      <c r="E629" t="s">
        <v>124</v>
      </c>
      <c r="F629" t="s">
        <v>82</v>
      </c>
      <c r="G629" t="s">
        <v>205</v>
      </c>
      <c r="H629" t="s">
        <v>188</v>
      </c>
      <c r="I629">
        <v>112</v>
      </c>
    </row>
    <row r="630" spans="1:9" x14ac:dyDescent="0.35">
      <c r="A630" s="75">
        <f t="shared" si="22"/>
        <v>46042</v>
      </c>
      <c r="B630" s="75">
        <f t="shared" si="23"/>
        <v>46047</v>
      </c>
      <c r="C630" s="75" t="str">
        <f>VLOOKUP($F630,Refs!$A$1:$F$32,3,FALSE)</f>
        <v>Y58</v>
      </c>
      <c r="D630" t="s">
        <v>175</v>
      </c>
      <c r="E630" t="s">
        <v>124</v>
      </c>
      <c r="F630" t="s">
        <v>82</v>
      </c>
      <c r="G630" t="s">
        <v>205</v>
      </c>
      <c r="H630" t="s">
        <v>189</v>
      </c>
      <c r="I630">
        <v>125</v>
      </c>
    </row>
    <row r="631" spans="1:9" x14ac:dyDescent="0.35">
      <c r="A631" s="75">
        <f t="shared" si="22"/>
        <v>46042</v>
      </c>
      <c r="B631" s="75">
        <f t="shared" si="23"/>
        <v>46047</v>
      </c>
      <c r="C631" s="75" t="str">
        <f>VLOOKUP($F631,Refs!$A$1:$F$32,3,FALSE)</f>
        <v>Y58</v>
      </c>
      <c r="D631" t="s">
        <v>175</v>
      </c>
      <c r="E631" t="s">
        <v>124</v>
      </c>
      <c r="F631" t="s">
        <v>82</v>
      </c>
      <c r="G631" t="s">
        <v>205</v>
      </c>
      <c r="H631" t="s">
        <v>190</v>
      </c>
      <c r="I631">
        <v>46</v>
      </c>
    </row>
    <row r="632" spans="1:9" x14ac:dyDescent="0.35">
      <c r="A632" s="75">
        <f t="shared" si="22"/>
        <v>46042</v>
      </c>
      <c r="B632" s="75">
        <f t="shared" si="23"/>
        <v>46047</v>
      </c>
      <c r="C632" s="75" t="str">
        <f>VLOOKUP($F632,Refs!$A$1:$F$32,3,FALSE)</f>
        <v>Y58</v>
      </c>
      <c r="D632" t="s">
        <v>175</v>
      </c>
      <c r="E632" t="s">
        <v>124</v>
      </c>
      <c r="F632" t="s">
        <v>82</v>
      </c>
      <c r="G632" t="s">
        <v>205</v>
      </c>
      <c r="H632" t="s">
        <v>191</v>
      </c>
      <c r="I632">
        <v>0</v>
      </c>
    </row>
    <row r="633" spans="1:9" x14ac:dyDescent="0.35">
      <c r="A633" s="75">
        <f t="shared" si="22"/>
        <v>46042</v>
      </c>
      <c r="B633" s="75">
        <f t="shared" si="23"/>
        <v>46047</v>
      </c>
      <c r="C633" s="75" t="str">
        <f>VLOOKUP($F633,Refs!$A$1:$F$32,3,FALSE)</f>
        <v>Y58</v>
      </c>
      <c r="D633" t="s">
        <v>175</v>
      </c>
      <c r="E633" t="s">
        <v>124</v>
      </c>
      <c r="F633" t="s">
        <v>82</v>
      </c>
      <c r="G633" t="s">
        <v>205</v>
      </c>
      <c r="H633" t="s">
        <v>192</v>
      </c>
      <c r="I633">
        <v>87</v>
      </c>
    </row>
    <row r="634" spans="1:9" x14ac:dyDescent="0.35">
      <c r="A634" s="75">
        <f t="shared" si="22"/>
        <v>46042</v>
      </c>
      <c r="B634" s="75">
        <f t="shared" si="23"/>
        <v>46047</v>
      </c>
      <c r="C634" s="75" t="str">
        <f>VLOOKUP($F634,Refs!$A$1:$F$32,3,FALSE)</f>
        <v>Y58</v>
      </c>
      <c r="D634" t="s">
        <v>175</v>
      </c>
      <c r="E634" t="s">
        <v>124</v>
      </c>
      <c r="F634" t="s">
        <v>82</v>
      </c>
      <c r="G634" t="s">
        <v>205</v>
      </c>
      <c r="H634" t="s">
        <v>193</v>
      </c>
      <c r="I634">
        <v>2</v>
      </c>
    </row>
    <row r="635" spans="1:9" x14ac:dyDescent="0.35">
      <c r="A635" s="75">
        <f t="shared" si="22"/>
        <v>46042</v>
      </c>
      <c r="B635" s="75">
        <f t="shared" si="23"/>
        <v>46047</v>
      </c>
      <c r="C635" s="75" t="str">
        <f>VLOOKUP($F635,Refs!$A$1:$F$32,3,FALSE)</f>
        <v>Y58</v>
      </c>
      <c r="D635" t="s">
        <v>175</v>
      </c>
      <c r="E635" t="s">
        <v>124</v>
      </c>
      <c r="F635" t="s">
        <v>82</v>
      </c>
      <c r="G635" t="s">
        <v>205</v>
      </c>
      <c r="H635" t="s">
        <v>194</v>
      </c>
      <c r="I635">
        <v>10</v>
      </c>
    </row>
    <row r="636" spans="1:9" x14ac:dyDescent="0.35">
      <c r="A636" s="75">
        <f t="shared" si="22"/>
        <v>46042</v>
      </c>
      <c r="B636" s="75">
        <f t="shared" si="23"/>
        <v>46047</v>
      </c>
      <c r="C636" s="75" t="str">
        <f>VLOOKUP($F636,Refs!$A$1:$F$32,3,FALSE)</f>
        <v>Y58</v>
      </c>
      <c r="D636" t="s">
        <v>175</v>
      </c>
      <c r="E636" t="s">
        <v>124</v>
      </c>
      <c r="F636" t="s">
        <v>82</v>
      </c>
      <c r="G636" t="s">
        <v>205</v>
      </c>
      <c r="H636" t="s">
        <v>195</v>
      </c>
      <c r="I636">
        <v>6</v>
      </c>
    </row>
    <row r="637" spans="1:9" x14ac:dyDescent="0.35">
      <c r="A637" s="75">
        <f t="shared" si="22"/>
        <v>46042</v>
      </c>
      <c r="B637" s="75">
        <f t="shared" si="23"/>
        <v>46047</v>
      </c>
      <c r="C637" s="75" t="str">
        <f>VLOOKUP($F637,Refs!$A$1:$F$32,3,FALSE)</f>
        <v>Y58</v>
      </c>
      <c r="D637" t="s">
        <v>175</v>
      </c>
      <c r="E637" t="s">
        <v>124</v>
      </c>
      <c r="F637" t="s">
        <v>82</v>
      </c>
      <c r="G637" t="s">
        <v>205</v>
      </c>
      <c r="H637" t="s">
        <v>196</v>
      </c>
      <c r="I637">
        <v>110</v>
      </c>
    </row>
    <row r="638" spans="1:9" x14ac:dyDescent="0.35">
      <c r="A638" s="75">
        <f t="shared" si="22"/>
        <v>46042</v>
      </c>
      <c r="B638" s="75">
        <f t="shared" si="23"/>
        <v>46047</v>
      </c>
      <c r="C638" s="75" t="str">
        <f>VLOOKUP($F638,Refs!$A$1:$F$32,3,FALSE)</f>
        <v>Y58</v>
      </c>
      <c r="D638" t="s">
        <v>175</v>
      </c>
      <c r="E638" t="s">
        <v>124</v>
      </c>
      <c r="F638" t="s">
        <v>82</v>
      </c>
      <c r="G638" t="s">
        <v>205</v>
      </c>
      <c r="H638" t="s">
        <v>197</v>
      </c>
      <c r="I638">
        <v>81</v>
      </c>
    </row>
    <row r="639" spans="1:9" x14ac:dyDescent="0.35">
      <c r="A639" s="75">
        <f t="shared" si="22"/>
        <v>46042</v>
      </c>
      <c r="B639" s="75">
        <f t="shared" si="23"/>
        <v>46047</v>
      </c>
      <c r="C639" s="75" t="str">
        <f>VLOOKUP($F639,Refs!$A$1:$F$32,3,FALSE)</f>
        <v>Y58</v>
      </c>
      <c r="D639" t="s">
        <v>175</v>
      </c>
      <c r="E639" t="s">
        <v>124</v>
      </c>
      <c r="F639" t="s">
        <v>82</v>
      </c>
      <c r="G639" t="s">
        <v>205</v>
      </c>
      <c r="H639" t="s">
        <v>198</v>
      </c>
      <c r="I639">
        <v>313</v>
      </c>
    </row>
    <row r="640" spans="1:9" x14ac:dyDescent="0.35">
      <c r="A640" s="75">
        <f t="shared" si="22"/>
        <v>46042</v>
      </c>
      <c r="B640" s="75">
        <f t="shared" si="23"/>
        <v>46047</v>
      </c>
      <c r="C640" s="75" t="str">
        <f>VLOOKUP($F640,Refs!$A$1:$F$32,3,FALSE)</f>
        <v>Y58</v>
      </c>
      <c r="D640" t="s">
        <v>175</v>
      </c>
      <c r="E640" t="s">
        <v>124</v>
      </c>
      <c r="F640" t="s">
        <v>82</v>
      </c>
      <c r="G640" t="s">
        <v>205</v>
      </c>
      <c r="H640" t="s">
        <v>199</v>
      </c>
      <c r="I640">
        <v>68</v>
      </c>
    </row>
    <row r="641" spans="1:9" x14ac:dyDescent="0.35">
      <c r="A641" s="75">
        <f t="shared" si="22"/>
        <v>46042</v>
      </c>
      <c r="B641" s="75">
        <f t="shared" si="23"/>
        <v>46047</v>
      </c>
      <c r="C641" s="75" t="str">
        <f>VLOOKUP($F641,Refs!$A$1:$F$32,3,FALSE)</f>
        <v>Y58</v>
      </c>
      <c r="D641" t="s">
        <v>175</v>
      </c>
      <c r="E641" t="s">
        <v>124</v>
      </c>
      <c r="F641" t="s">
        <v>82</v>
      </c>
      <c r="G641" t="s">
        <v>205</v>
      </c>
      <c r="H641" t="s">
        <v>200</v>
      </c>
      <c r="I641">
        <v>13</v>
      </c>
    </row>
    <row r="642" spans="1:9" x14ac:dyDescent="0.35">
      <c r="A642" s="75">
        <f t="shared" si="22"/>
        <v>46042</v>
      </c>
      <c r="B642" s="75">
        <f t="shared" si="23"/>
        <v>46047</v>
      </c>
      <c r="C642" s="75" t="str">
        <f>VLOOKUP($F642,Refs!$A$1:$F$32,3,FALSE)</f>
        <v>Y58</v>
      </c>
      <c r="D642" t="s">
        <v>175</v>
      </c>
      <c r="E642" t="s">
        <v>124</v>
      </c>
      <c r="F642" t="s">
        <v>82</v>
      </c>
      <c r="G642" t="s">
        <v>205</v>
      </c>
      <c r="H642" t="s">
        <v>201</v>
      </c>
      <c r="I642">
        <v>0</v>
      </c>
    </row>
    <row r="643" spans="1:9" x14ac:dyDescent="0.35">
      <c r="A643" s="75">
        <f t="shared" si="22"/>
        <v>46042</v>
      </c>
      <c r="B643" s="75">
        <f t="shared" si="23"/>
        <v>46047</v>
      </c>
      <c r="C643" s="75" t="str">
        <f>VLOOKUP($F643,Refs!$A$1:$F$32,3,FALSE)</f>
        <v>Y58</v>
      </c>
      <c r="D643" t="s">
        <v>175</v>
      </c>
      <c r="E643" t="s">
        <v>124</v>
      </c>
      <c r="F643" t="s">
        <v>82</v>
      </c>
      <c r="G643" t="s">
        <v>205</v>
      </c>
      <c r="H643" t="s">
        <v>202</v>
      </c>
      <c r="I643">
        <v>0</v>
      </c>
    </row>
    <row r="644" spans="1:9" x14ac:dyDescent="0.35">
      <c r="A644" s="75">
        <f t="shared" si="22"/>
        <v>46042</v>
      </c>
      <c r="B644" s="75">
        <f t="shared" si="23"/>
        <v>46047</v>
      </c>
      <c r="C644" s="75" t="str">
        <f>VLOOKUP($F644,Refs!$A$1:$F$32,3,FALSE)</f>
        <v>Y58</v>
      </c>
      <c r="D644" t="s">
        <v>175</v>
      </c>
      <c r="E644" t="s">
        <v>124</v>
      </c>
      <c r="F644" t="s">
        <v>82</v>
      </c>
      <c r="G644" t="s">
        <v>205</v>
      </c>
      <c r="H644" t="s">
        <v>203</v>
      </c>
      <c r="I644">
        <v>0</v>
      </c>
    </row>
    <row r="645" spans="1:9" x14ac:dyDescent="0.35">
      <c r="A645" s="75">
        <f t="shared" si="22"/>
        <v>46042</v>
      </c>
      <c r="B645" s="75">
        <f t="shared" si="23"/>
        <v>46047</v>
      </c>
      <c r="C645" s="75" t="str">
        <f>VLOOKUP($F645,Refs!$A$1:$F$32,3,FALSE)</f>
        <v>Y58</v>
      </c>
      <c r="D645" t="s">
        <v>175</v>
      </c>
      <c r="E645" t="s">
        <v>124</v>
      </c>
      <c r="F645" t="s">
        <v>82</v>
      </c>
      <c r="G645" t="s">
        <v>205</v>
      </c>
      <c r="H645" t="s">
        <v>204</v>
      </c>
      <c r="I645">
        <v>11</v>
      </c>
    </row>
    <row r="646" spans="1:9" x14ac:dyDescent="0.35">
      <c r="A646" s="75">
        <f t="shared" ref="A646:A709" si="24">IF(G646="Mon",B646-6,IF(G646="Tue",B646-5,IF(G646="Wed",B646-4,IF(G646="Thu",B646-3,IF(G646="Fri",B646-2,IF(G646="Sat",B646-1,IF(G646="Sun",B646,"")))))))</f>
        <v>46043</v>
      </c>
      <c r="B646" s="75">
        <f t="shared" ref="B646:B709" si="25">DATEVALUE(RIGHT(D646, 11))</f>
        <v>46047</v>
      </c>
      <c r="C646" s="75" t="str">
        <f>VLOOKUP($F646,Refs!$A$1:$F$32,3,FALSE)</f>
        <v>Y58</v>
      </c>
      <c r="D646" t="s">
        <v>175</v>
      </c>
      <c r="E646" t="s">
        <v>124</v>
      </c>
      <c r="F646" t="s">
        <v>82</v>
      </c>
      <c r="G646" t="s">
        <v>206</v>
      </c>
      <c r="H646" t="s">
        <v>177</v>
      </c>
      <c r="I646">
        <v>1007</v>
      </c>
    </row>
    <row r="647" spans="1:9" x14ac:dyDescent="0.35">
      <c r="A647" s="75">
        <f t="shared" si="24"/>
        <v>46043</v>
      </c>
      <c r="B647" s="75">
        <f t="shared" si="25"/>
        <v>46047</v>
      </c>
      <c r="C647" s="75" t="str">
        <f>VLOOKUP($F647,Refs!$A$1:$F$32,3,FALSE)</f>
        <v>Y58</v>
      </c>
      <c r="D647" t="s">
        <v>175</v>
      </c>
      <c r="E647" t="s">
        <v>124</v>
      </c>
      <c r="F647" t="s">
        <v>82</v>
      </c>
      <c r="G647" t="s">
        <v>206</v>
      </c>
      <c r="H647" t="s">
        <v>178</v>
      </c>
      <c r="I647">
        <v>945</v>
      </c>
    </row>
    <row r="648" spans="1:9" x14ac:dyDescent="0.35">
      <c r="A648" s="75">
        <f t="shared" si="24"/>
        <v>46043</v>
      </c>
      <c r="B648" s="75">
        <f t="shared" si="25"/>
        <v>46047</v>
      </c>
      <c r="C648" s="75" t="str">
        <f>VLOOKUP($F648,Refs!$A$1:$F$32,3,FALSE)</f>
        <v>Y58</v>
      </c>
      <c r="D648" t="s">
        <v>175</v>
      </c>
      <c r="E648" t="s">
        <v>124</v>
      </c>
      <c r="F648" t="s">
        <v>82</v>
      </c>
      <c r="G648" t="s">
        <v>206</v>
      </c>
      <c r="H648" t="s">
        <v>179</v>
      </c>
      <c r="I648">
        <v>881</v>
      </c>
    </row>
    <row r="649" spans="1:9" x14ac:dyDescent="0.35">
      <c r="A649" s="75">
        <f t="shared" si="24"/>
        <v>46043</v>
      </c>
      <c r="B649" s="75">
        <f t="shared" si="25"/>
        <v>46047</v>
      </c>
      <c r="C649" s="75" t="str">
        <f>VLOOKUP($F649,Refs!$A$1:$F$32,3,FALSE)</f>
        <v>Y58</v>
      </c>
      <c r="D649" t="s">
        <v>175</v>
      </c>
      <c r="E649" t="s">
        <v>124</v>
      </c>
      <c r="F649" t="s">
        <v>82</v>
      </c>
      <c r="G649" t="s">
        <v>206</v>
      </c>
      <c r="H649" t="s">
        <v>180</v>
      </c>
      <c r="I649">
        <v>17</v>
      </c>
    </row>
    <row r="650" spans="1:9" x14ac:dyDescent="0.35">
      <c r="A650" s="75">
        <f t="shared" si="24"/>
        <v>46043</v>
      </c>
      <c r="B650" s="75">
        <f t="shared" si="25"/>
        <v>46047</v>
      </c>
      <c r="C650" s="75" t="str">
        <f>VLOOKUP($F650,Refs!$A$1:$F$32,3,FALSE)</f>
        <v>Y58</v>
      </c>
      <c r="D650" t="s">
        <v>175</v>
      </c>
      <c r="E650" t="s">
        <v>124</v>
      </c>
      <c r="F650" t="s">
        <v>82</v>
      </c>
      <c r="G650" t="s">
        <v>206</v>
      </c>
      <c r="H650" t="s">
        <v>181</v>
      </c>
      <c r="I650">
        <v>10320</v>
      </c>
    </row>
    <row r="651" spans="1:9" x14ac:dyDescent="0.35">
      <c r="A651" s="75">
        <f t="shared" si="24"/>
        <v>46043</v>
      </c>
      <c r="B651" s="75">
        <f t="shared" si="25"/>
        <v>46047</v>
      </c>
      <c r="C651" s="75" t="str">
        <f>VLOOKUP($F651,Refs!$A$1:$F$32,3,FALSE)</f>
        <v>Y58</v>
      </c>
      <c r="D651" t="s">
        <v>175</v>
      </c>
      <c r="E651" t="s">
        <v>124</v>
      </c>
      <c r="F651" t="s">
        <v>82</v>
      </c>
      <c r="G651" t="s">
        <v>206</v>
      </c>
      <c r="H651" t="s">
        <v>182</v>
      </c>
      <c r="I651">
        <v>77</v>
      </c>
    </row>
    <row r="652" spans="1:9" x14ac:dyDescent="0.35">
      <c r="A652" s="75">
        <f t="shared" si="24"/>
        <v>46043</v>
      </c>
      <c r="B652" s="75">
        <f t="shared" si="25"/>
        <v>46047</v>
      </c>
      <c r="C652" s="75" t="str">
        <f>VLOOKUP($F652,Refs!$A$1:$F$32,3,FALSE)</f>
        <v>Y58</v>
      </c>
      <c r="D652" t="s">
        <v>175</v>
      </c>
      <c r="E652" t="s">
        <v>124</v>
      </c>
      <c r="F652" t="s">
        <v>82</v>
      </c>
      <c r="G652" t="s">
        <v>206</v>
      </c>
      <c r="H652" t="s">
        <v>183</v>
      </c>
      <c r="I652">
        <v>144</v>
      </c>
    </row>
    <row r="653" spans="1:9" x14ac:dyDescent="0.35">
      <c r="A653" s="75">
        <f t="shared" si="24"/>
        <v>46043</v>
      </c>
      <c r="B653" s="75">
        <f t="shared" si="25"/>
        <v>46047</v>
      </c>
      <c r="C653" s="75" t="str">
        <f>VLOOKUP($F653,Refs!$A$1:$F$32,3,FALSE)</f>
        <v>Y58</v>
      </c>
      <c r="D653" t="s">
        <v>175</v>
      </c>
      <c r="E653" t="s">
        <v>124</v>
      </c>
      <c r="F653" t="s">
        <v>82</v>
      </c>
      <c r="G653" t="s">
        <v>206</v>
      </c>
      <c r="H653" t="s">
        <v>184</v>
      </c>
      <c r="I653">
        <v>816</v>
      </c>
    </row>
    <row r="654" spans="1:9" x14ac:dyDescent="0.35">
      <c r="A654" s="75">
        <f t="shared" si="24"/>
        <v>46043</v>
      </c>
      <c r="B654" s="75">
        <f t="shared" si="25"/>
        <v>46047</v>
      </c>
      <c r="C654" s="75" t="str">
        <f>VLOOKUP($F654,Refs!$A$1:$F$32,3,FALSE)</f>
        <v>Y58</v>
      </c>
      <c r="D654" t="s">
        <v>175</v>
      </c>
      <c r="E654" t="s">
        <v>124</v>
      </c>
      <c r="F654" t="s">
        <v>82</v>
      </c>
      <c r="G654" t="s">
        <v>206</v>
      </c>
      <c r="H654" t="s">
        <v>185</v>
      </c>
      <c r="I654">
        <v>444</v>
      </c>
    </row>
    <row r="655" spans="1:9" x14ac:dyDescent="0.35">
      <c r="A655" s="75">
        <f t="shared" si="24"/>
        <v>46043</v>
      </c>
      <c r="B655" s="75">
        <f t="shared" si="25"/>
        <v>46047</v>
      </c>
      <c r="C655" s="75" t="str">
        <f>VLOOKUP($F655,Refs!$A$1:$F$32,3,FALSE)</f>
        <v>Y58</v>
      </c>
      <c r="D655" t="s">
        <v>175</v>
      </c>
      <c r="E655" t="s">
        <v>124</v>
      </c>
      <c r="F655" t="s">
        <v>82</v>
      </c>
      <c r="G655" t="s">
        <v>206</v>
      </c>
      <c r="H655" t="s">
        <v>186</v>
      </c>
      <c r="I655">
        <v>276</v>
      </c>
    </row>
    <row r="656" spans="1:9" x14ac:dyDescent="0.35">
      <c r="A656" s="75">
        <f t="shared" si="24"/>
        <v>46043</v>
      </c>
      <c r="B656" s="75">
        <f t="shared" si="25"/>
        <v>46047</v>
      </c>
      <c r="C656" s="75" t="str">
        <f>VLOOKUP($F656,Refs!$A$1:$F$32,3,FALSE)</f>
        <v>Y58</v>
      </c>
      <c r="D656" t="s">
        <v>175</v>
      </c>
      <c r="E656" t="s">
        <v>124</v>
      </c>
      <c r="F656" t="s">
        <v>82</v>
      </c>
      <c r="G656" t="s">
        <v>206</v>
      </c>
      <c r="H656" t="s">
        <v>187</v>
      </c>
      <c r="I656">
        <v>183</v>
      </c>
    </row>
    <row r="657" spans="1:9" x14ac:dyDescent="0.35">
      <c r="A657" s="75">
        <f t="shared" si="24"/>
        <v>46043</v>
      </c>
      <c r="B657" s="75">
        <f t="shared" si="25"/>
        <v>46047</v>
      </c>
      <c r="C657" s="75" t="str">
        <f>VLOOKUP($F657,Refs!$A$1:$F$32,3,FALSE)</f>
        <v>Y58</v>
      </c>
      <c r="D657" t="s">
        <v>175</v>
      </c>
      <c r="E657" t="s">
        <v>124</v>
      </c>
      <c r="F657" t="s">
        <v>82</v>
      </c>
      <c r="G657" t="s">
        <v>206</v>
      </c>
      <c r="H657" t="s">
        <v>188</v>
      </c>
      <c r="I657">
        <v>95</v>
      </c>
    </row>
    <row r="658" spans="1:9" x14ac:dyDescent="0.35">
      <c r="A658" s="75">
        <f t="shared" si="24"/>
        <v>46043</v>
      </c>
      <c r="B658" s="75">
        <f t="shared" si="25"/>
        <v>46047</v>
      </c>
      <c r="C658" s="75" t="str">
        <f>VLOOKUP($F658,Refs!$A$1:$F$32,3,FALSE)</f>
        <v>Y58</v>
      </c>
      <c r="D658" t="s">
        <v>175</v>
      </c>
      <c r="E658" t="s">
        <v>124</v>
      </c>
      <c r="F658" t="s">
        <v>82</v>
      </c>
      <c r="G658" t="s">
        <v>206</v>
      </c>
      <c r="H658" t="s">
        <v>189</v>
      </c>
      <c r="I658">
        <v>125</v>
      </c>
    </row>
    <row r="659" spans="1:9" x14ac:dyDescent="0.35">
      <c r="A659" s="75">
        <f t="shared" si="24"/>
        <v>46043</v>
      </c>
      <c r="B659" s="75">
        <f t="shared" si="25"/>
        <v>46047</v>
      </c>
      <c r="C659" s="75" t="str">
        <f>VLOOKUP($F659,Refs!$A$1:$F$32,3,FALSE)</f>
        <v>Y58</v>
      </c>
      <c r="D659" t="s">
        <v>175</v>
      </c>
      <c r="E659" t="s">
        <v>124</v>
      </c>
      <c r="F659" t="s">
        <v>82</v>
      </c>
      <c r="G659" t="s">
        <v>206</v>
      </c>
      <c r="H659" t="s">
        <v>190</v>
      </c>
      <c r="I659">
        <v>47</v>
      </c>
    </row>
    <row r="660" spans="1:9" x14ac:dyDescent="0.35">
      <c r="A660" s="75">
        <f t="shared" si="24"/>
        <v>46043</v>
      </c>
      <c r="B660" s="75">
        <f t="shared" si="25"/>
        <v>46047</v>
      </c>
      <c r="C660" s="75" t="str">
        <f>VLOOKUP($F660,Refs!$A$1:$F$32,3,FALSE)</f>
        <v>Y58</v>
      </c>
      <c r="D660" t="s">
        <v>175</v>
      </c>
      <c r="E660" t="s">
        <v>124</v>
      </c>
      <c r="F660" t="s">
        <v>82</v>
      </c>
      <c r="G660" t="s">
        <v>206</v>
      </c>
      <c r="H660" t="s">
        <v>191</v>
      </c>
      <c r="I660">
        <v>1</v>
      </c>
    </row>
    <row r="661" spans="1:9" x14ac:dyDescent="0.35">
      <c r="A661" s="75">
        <f t="shared" si="24"/>
        <v>46043</v>
      </c>
      <c r="B661" s="75">
        <f t="shared" si="25"/>
        <v>46047</v>
      </c>
      <c r="C661" s="75" t="str">
        <f>VLOOKUP($F661,Refs!$A$1:$F$32,3,FALSE)</f>
        <v>Y58</v>
      </c>
      <c r="D661" t="s">
        <v>175</v>
      </c>
      <c r="E661" t="s">
        <v>124</v>
      </c>
      <c r="F661" t="s">
        <v>82</v>
      </c>
      <c r="G661" t="s">
        <v>206</v>
      </c>
      <c r="H661" t="s">
        <v>192</v>
      </c>
      <c r="I661">
        <v>65</v>
      </c>
    </row>
    <row r="662" spans="1:9" x14ac:dyDescent="0.35">
      <c r="A662" s="75">
        <f t="shared" si="24"/>
        <v>46043</v>
      </c>
      <c r="B662" s="75">
        <f t="shared" si="25"/>
        <v>46047</v>
      </c>
      <c r="C662" s="75" t="str">
        <f>VLOOKUP($F662,Refs!$A$1:$F$32,3,FALSE)</f>
        <v>Y58</v>
      </c>
      <c r="D662" t="s">
        <v>175</v>
      </c>
      <c r="E662" t="s">
        <v>124</v>
      </c>
      <c r="F662" t="s">
        <v>82</v>
      </c>
      <c r="G662" t="s">
        <v>206</v>
      </c>
      <c r="H662" t="s">
        <v>193</v>
      </c>
      <c r="I662">
        <v>2</v>
      </c>
    </row>
    <row r="663" spans="1:9" x14ac:dyDescent="0.35">
      <c r="A663" s="75">
        <f t="shared" si="24"/>
        <v>46043</v>
      </c>
      <c r="B663" s="75">
        <f t="shared" si="25"/>
        <v>46047</v>
      </c>
      <c r="C663" s="75" t="str">
        <f>VLOOKUP($F663,Refs!$A$1:$F$32,3,FALSE)</f>
        <v>Y58</v>
      </c>
      <c r="D663" t="s">
        <v>175</v>
      </c>
      <c r="E663" t="s">
        <v>124</v>
      </c>
      <c r="F663" t="s">
        <v>82</v>
      </c>
      <c r="G663" t="s">
        <v>206</v>
      </c>
      <c r="H663" t="s">
        <v>194</v>
      </c>
      <c r="I663">
        <v>13</v>
      </c>
    </row>
    <row r="664" spans="1:9" x14ac:dyDescent="0.35">
      <c r="A664" s="75">
        <f t="shared" si="24"/>
        <v>46043</v>
      </c>
      <c r="B664" s="75">
        <f t="shared" si="25"/>
        <v>46047</v>
      </c>
      <c r="C664" s="75" t="str">
        <f>VLOOKUP($F664,Refs!$A$1:$F$32,3,FALSE)</f>
        <v>Y58</v>
      </c>
      <c r="D664" t="s">
        <v>175</v>
      </c>
      <c r="E664" t="s">
        <v>124</v>
      </c>
      <c r="F664" t="s">
        <v>82</v>
      </c>
      <c r="G664" t="s">
        <v>206</v>
      </c>
      <c r="H664" t="s">
        <v>195</v>
      </c>
      <c r="I664">
        <v>9</v>
      </c>
    </row>
    <row r="665" spans="1:9" x14ac:dyDescent="0.35">
      <c r="A665" s="75">
        <f t="shared" si="24"/>
        <v>46043</v>
      </c>
      <c r="B665" s="75">
        <f t="shared" si="25"/>
        <v>46047</v>
      </c>
      <c r="C665" s="75" t="str">
        <f>VLOOKUP($F665,Refs!$A$1:$F$32,3,FALSE)</f>
        <v>Y58</v>
      </c>
      <c r="D665" t="s">
        <v>175</v>
      </c>
      <c r="E665" t="s">
        <v>124</v>
      </c>
      <c r="F665" t="s">
        <v>82</v>
      </c>
      <c r="G665" t="s">
        <v>206</v>
      </c>
      <c r="H665" t="s">
        <v>196</v>
      </c>
      <c r="I665">
        <v>93</v>
      </c>
    </row>
    <row r="666" spans="1:9" x14ac:dyDescent="0.35">
      <c r="A666" s="75">
        <f t="shared" si="24"/>
        <v>46043</v>
      </c>
      <c r="B666" s="75">
        <f t="shared" si="25"/>
        <v>46047</v>
      </c>
      <c r="C666" s="75" t="str">
        <f>VLOOKUP($F666,Refs!$A$1:$F$32,3,FALSE)</f>
        <v>Y58</v>
      </c>
      <c r="D666" t="s">
        <v>175</v>
      </c>
      <c r="E666" t="s">
        <v>124</v>
      </c>
      <c r="F666" t="s">
        <v>82</v>
      </c>
      <c r="G666" t="s">
        <v>206</v>
      </c>
      <c r="H666" t="s">
        <v>197</v>
      </c>
      <c r="I666">
        <v>77</v>
      </c>
    </row>
    <row r="667" spans="1:9" x14ac:dyDescent="0.35">
      <c r="A667" s="75">
        <f t="shared" si="24"/>
        <v>46043</v>
      </c>
      <c r="B667" s="75">
        <f t="shared" si="25"/>
        <v>46047</v>
      </c>
      <c r="C667" s="75" t="str">
        <f>VLOOKUP($F667,Refs!$A$1:$F$32,3,FALSE)</f>
        <v>Y58</v>
      </c>
      <c r="D667" t="s">
        <v>175</v>
      </c>
      <c r="E667" t="s">
        <v>124</v>
      </c>
      <c r="F667" t="s">
        <v>82</v>
      </c>
      <c r="G667" t="s">
        <v>206</v>
      </c>
      <c r="H667" t="s">
        <v>198</v>
      </c>
      <c r="I667">
        <v>336</v>
      </c>
    </row>
    <row r="668" spans="1:9" x14ac:dyDescent="0.35">
      <c r="A668" s="75">
        <f t="shared" si="24"/>
        <v>46043</v>
      </c>
      <c r="B668" s="75">
        <f t="shared" si="25"/>
        <v>46047</v>
      </c>
      <c r="C668" s="75" t="str">
        <f>VLOOKUP($F668,Refs!$A$1:$F$32,3,FALSE)</f>
        <v>Y58</v>
      </c>
      <c r="D668" t="s">
        <v>175</v>
      </c>
      <c r="E668" t="s">
        <v>124</v>
      </c>
      <c r="F668" t="s">
        <v>82</v>
      </c>
      <c r="G668" t="s">
        <v>206</v>
      </c>
      <c r="H668" t="s">
        <v>199</v>
      </c>
      <c r="I668">
        <v>72</v>
      </c>
    </row>
    <row r="669" spans="1:9" x14ac:dyDescent="0.35">
      <c r="A669" s="75">
        <f t="shared" si="24"/>
        <v>46043</v>
      </c>
      <c r="B669" s="75">
        <f t="shared" si="25"/>
        <v>46047</v>
      </c>
      <c r="C669" s="75" t="str">
        <f>VLOOKUP($F669,Refs!$A$1:$F$32,3,FALSE)</f>
        <v>Y58</v>
      </c>
      <c r="D669" t="s">
        <v>175</v>
      </c>
      <c r="E669" t="s">
        <v>124</v>
      </c>
      <c r="F669" t="s">
        <v>82</v>
      </c>
      <c r="G669" t="s">
        <v>206</v>
      </c>
      <c r="H669" t="s">
        <v>200</v>
      </c>
      <c r="I669">
        <v>5</v>
      </c>
    </row>
    <row r="670" spans="1:9" x14ac:dyDescent="0.35">
      <c r="A670" s="75">
        <f t="shared" si="24"/>
        <v>46043</v>
      </c>
      <c r="B670" s="75">
        <f t="shared" si="25"/>
        <v>46047</v>
      </c>
      <c r="C670" s="75" t="str">
        <f>VLOOKUP($F670,Refs!$A$1:$F$32,3,FALSE)</f>
        <v>Y58</v>
      </c>
      <c r="D670" t="s">
        <v>175</v>
      </c>
      <c r="E670" t="s">
        <v>124</v>
      </c>
      <c r="F670" t="s">
        <v>82</v>
      </c>
      <c r="G670" t="s">
        <v>206</v>
      </c>
      <c r="H670" t="s">
        <v>201</v>
      </c>
      <c r="I670">
        <v>0</v>
      </c>
    </row>
    <row r="671" spans="1:9" x14ac:dyDescent="0.35">
      <c r="A671" s="75">
        <f t="shared" si="24"/>
        <v>46043</v>
      </c>
      <c r="B671" s="75">
        <f t="shared" si="25"/>
        <v>46047</v>
      </c>
      <c r="C671" s="75" t="str">
        <f>VLOOKUP($F671,Refs!$A$1:$F$32,3,FALSE)</f>
        <v>Y58</v>
      </c>
      <c r="D671" t="s">
        <v>175</v>
      </c>
      <c r="E671" t="s">
        <v>124</v>
      </c>
      <c r="F671" t="s">
        <v>82</v>
      </c>
      <c r="G671" t="s">
        <v>206</v>
      </c>
      <c r="H671" t="s">
        <v>202</v>
      </c>
      <c r="I671">
        <v>0</v>
      </c>
    </row>
    <row r="672" spans="1:9" x14ac:dyDescent="0.35">
      <c r="A672" s="75">
        <f t="shared" si="24"/>
        <v>46043</v>
      </c>
      <c r="B672" s="75">
        <f t="shared" si="25"/>
        <v>46047</v>
      </c>
      <c r="C672" s="75" t="str">
        <f>VLOOKUP($F672,Refs!$A$1:$F$32,3,FALSE)</f>
        <v>Y58</v>
      </c>
      <c r="D672" t="s">
        <v>175</v>
      </c>
      <c r="E672" t="s">
        <v>124</v>
      </c>
      <c r="F672" t="s">
        <v>82</v>
      </c>
      <c r="G672" t="s">
        <v>206</v>
      </c>
      <c r="H672" t="s">
        <v>203</v>
      </c>
      <c r="I672">
        <v>0</v>
      </c>
    </row>
    <row r="673" spans="1:9" x14ac:dyDescent="0.35">
      <c r="A673" s="75">
        <f t="shared" si="24"/>
        <v>46043</v>
      </c>
      <c r="B673" s="75">
        <f t="shared" si="25"/>
        <v>46047</v>
      </c>
      <c r="C673" s="75" t="str">
        <f>VLOOKUP($F673,Refs!$A$1:$F$32,3,FALSE)</f>
        <v>Y58</v>
      </c>
      <c r="D673" t="s">
        <v>175</v>
      </c>
      <c r="E673" t="s">
        <v>124</v>
      </c>
      <c r="F673" t="s">
        <v>82</v>
      </c>
      <c r="G673" t="s">
        <v>206</v>
      </c>
      <c r="H673" t="s">
        <v>204</v>
      </c>
      <c r="I673">
        <v>18</v>
      </c>
    </row>
    <row r="674" spans="1:9" x14ac:dyDescent="0.35">
      <c r="A674" s="75">
        <f t="shared" si="24"/>
        <v>46044</v>
      </c>
      <c r="B674" s="75">
        <f t="shared" si="25"/>
        <v>46047</v>
      </c>
      <c r="C674" s="75" t="str">
        <f>VLOOKUP($F674,Refs!$A$1:$F$32,3,FALSE)</f>
        <v>Y58</v>
      </c>
      <c r="D674" t="s">
        <v>175</v>
      </c>
      <c r="E674" t="s">
        <v>124</v>
      </c>
      <c r="F674" t="s">
        <v>82</v>
      </c>
      <c r="G674" t="s">
        <v>207</v>
      </c>
      <c r="H674" t="s">
        <v>177</v>
      </c>
      <c r="I674">
        <v>902</v>
      </c>
    </row>
    <row r="675" spans="1:9" x14ac:dyDescent="0.35">
      <c r="A675" s="75">
        <f t="shared" si="24"/>
        <v>46044</v>
      </c>
      <c r="B675" s="75">
        <f t="shared" si="25"/>
        <v>46047</v>
      </c>
      <c r="C675" s="75" t="str">
        <f>VLOOKUP($F675,Refs!$A$1:$F$32,3,FALSE)</f>
        <v>Y58</v>
      </c>
      <c r="D675" t="s">
        <v>175</v>
      </c>
      <c r="E675" t="s">
        <v>124</v>
      </c>
      <c r="F675" t="s">
        <v>82</v>
      </c>
      <c r="G675" t="s">
        <v>207</v>
      </c>
      <c r="H675" t="s">
        <v>178</v>
      </c>
      <c r="I675">
        <v>859</v>
      </c>
    </row>
    <row r="676" spans="1:9" x14ac:dyDescent="0.35">
      <c r="A676" s="75">
        <f t="shared" si="24"/>
        <v>46044</v>
      </c>
      <c r="B676" s="75">
        <f t="shared" si="25"/>
        <v>46047</v>
      </c>
      <c r="C676" s="75" t="str">
        <f>VLOOKUP($F676,Refs!$A$1:$F$32,3,FALSE)</f>
        <v>Y58</v>
      </c>
      <c r="D676" t="s">
        <v>175</v>
      </c>
      <c r="E676" t="s">
        <v>124</v>
      </c>
      <c r="F676" t="s">
        <v>82</v>
      </c>
      <c r="G676" t="s">
        <v>207</v>
      </c>
      <c r="H676" t="s">
        <v>179</v>
      </c>
      <c r="I676">
        <v>778</v>
      </c>
    </row>
    <row r="677" spans="1:9" x14ac:dyDescent="0.35">
      <c r="A677" s="75">
        <f t="shared" si="24"/>
        <v>46044</v>
      </c>
      <c r="B677" s="75">
        <f t="shared" si="25"/>
        <v>46047</v>
      </c>
      <c r="C677" s="75" t="str">
        <f>VLOOKUP($F677,Refs!$A$1:$F$32,3,FALSE)</f>
        <v>Y58</v>
      </c>
      <c r="D677" t="s">
        <v>175</v>
      </c>
      <c r="E677" t="s">
        <v>124</v>
      </c>
      <c r="F677" t="s">
        <v>82</v>
      </c>
      <c r="G677" t="s">
        <v>207</v>
      </c>
      <c r="H677" t="s">
        <v>180</v>
      </c>
      <c r="I677">
        <v>16</v>
      </c>
    </row>
    <row r="678" spans="1:9" x14ac:dyDescent="0.35">
      <c r="A678" s="75">
        <f t="shared" si="24"/>
        <v>46044</v>
      </c>
      <c r="B678" s="75">
        <f t="shared" si="25"/>
        <v>46047</v>
      </c>
      <c r="C678" s="75" t="str">
        <f>VLOOKUP($F678,Refs!$A$1:$F$32,3,FALSE)</f>
        <v>Y58</v>
      </c>
      <c r="D678" t="s">
        <v>175</v>
      </c>
      <c r="E678" t="s">
        <v>124</v>
      </c>
      <c r="F678" t="s">
        <v>82</v>
      </c>
      <c r="G678" t="s">
        <v>207</v>
      </c>
      <c r="H678" t="s">
        <v>181</v>
      </c>
      <c r="I678">
        <v>15768</v>
      </c>
    </row>
    <row r="679" spans="1:9" x14ac:dyDescent="0.35">
      <c r="A679" s="75">
        <f t="shared" si="24"/>
        <v>46044</v>
      </c>
      <c r="B679" s="75">
        <f t="shared" si="25"/>
        <v>46047</v>
      </c>
      <c r="C679" s="75" t="str">
        <f>VLOOKUP($F679,Refs!$A$1:$F$32,3,FALSE)</f>
        <v>Y58</v>
      </c>
      <c r="D679" t="s">
        <v>175</v>
      </c>
      <c r="E679" t="s">
        <v>124</v>
      </c>
      <c r="F679" t="s">
        <v>82</v>
      </c>
      <c r="G679" t="s">
        <v>207</v>
      </c>
      <c r="H679" t="s">
        <v>182</v>
      </c>
      <c r="I679">
        <v>106</v>
      </c>
    </row>
    <row r="680" spans="1:9" x14ac:dyDescent="0.35">
      <c r="A680" s="75">
        <f t="shared" si="24"/>
        <v>46044</v>
      </c>
      <c r="B680" s="75">
        <f t="shared" si="25"/>
        <v>46047</v>
      </c>
      <c r="C680" s="75" t="str">
        <f>VLOOKUP($F680,Refs!$A$1:$F$32,3,FALSE)</f>
        <v>Y58</v>
      </c>
      <c r="D680" t="s">
        <v>175</v>
      </c>
      <c r="E680" t="s">
        <v>124</v>
      </c>
      <c r="F680" t="s">
        <v>82</v>
      </c>
      <c r="G680" t="s">
        <v>207</v>
      </c>
      <c r="H680" t="s">
        <v>183</v>
      </c>
      <c r="I680">
        <v>256</v>
      </c>
    </row>
    <row r="681" spans="1:9" x14ac:dyDescent="0.35">
      <c r="A681" s="75">
        <f t="shared" si="24"/>
        <v>46044</v>
      </c>
      <c r="B681" s="75">
        <f t="shared" si="25"/>
        <v>46047</v>
      </c>
      <c r="C681" s="75" t="str">
        <f>VLOOKUP($F681,Refs!$A$1:$F$32,3,FALSE)</f>
        <v>Y58</v>
      </c>
      <c r="D681" t="s">
        <v>175</v>
      </c>
      <c r="E681" t="s">
        <v>124</v>
      </c>
      <c r="F681" t="s">
        <v>82</v>
      </c>
      <c r="G681" t="s">
        <v>207</v>
      </c>
      <c r="H681" t="s">
        <v>184</v>
      </c>
      <c r="I681">
        <v>767</v>
      </c>
    </row>
    <row r="682" spans="1:9" x14ac:dyDescent="0.35">
      <c r="A682" s="75">
        <f t="shared" si="24"/>
        <v>46044</v>
      </c>
      <c r="B682" s="75">
        <f t="shared" si="25"/>
        <v>46047</v>
      </c>
      <c r="C682" s="75" t="str">
        <f>VLOOKUP($F682,Refs!$A$1:$F$32,3,FALSE)</f>
        <v>Y58</v>
      </c>
      <c r="D682" t="s">
        <v>175</v>
      </c>
      <c r="E682" t="s">
        <v>124</v>
      </c>
      <c r="F682" t="s">
        <v>82</v>
      </c>
      <c r="G682" t="s">
        <v>207</v>
      </c>
      <c r="H682" t="s">
        <v>185</v>
      </c>
      <c r="I682">
        <v>448</v>
      </c>
    </row>
    <row r="683" spans="1:9" x14ac:dyDescent="0.35">
      <c r="A683" s="75">
        <f t="shared" si="24"/>
        <v>46044</v>
      </c>
      <c r="B683" s="75">
        <f t="shared" si="25"/>
        <v>46047</v>
      </c>
      <c r="C683" s="75" t="str">
        <f>VLOOKUP($F683,Refs!$A$1:$F$32,3,FALSE)</f>
        <v>Y58</v>
      </c>
      <c r="D683" t="s">
        <v>175</v>
      </c>
      <c r="E683" t="s">
        <v>124</v>
      </c>
      <c r="F683" t="s">
        <v>82</v>
      </c>
      <c r="G683" t="s">
        <v>207</v>
      </c>
      <c r="H683" t="s">
        <v>186</v>
      </c>
      <c r="I683">
        <v>274</v>
      </c>
    </row>
    <row r="684" spans="1:9" x14ac:dyDescent="0.35">
      <c r="A684" s="75">
        <f t="shared" si="24"/>
        <v>46044</v>
      </c>
      <c r="B684" s="75">
        <f t="shared" si="25"/>
        <v>46047</v>
      </c>
      <c r="C684" s="75" t="str">
        <f>VLOOKUP($F684,Refs!$A$1:$F$32,3,FALSE)</f>
        <v>Y58</v>
      </c>
      <c r="D684" t="s">
        <v>175</v>
      </c>
      <c r="E684" t="s">
        <v>124</v>
      </c>
      <c r="F684" t="s">
        <v>82</v>
      </c>
      <c r="G684" t="s">
        <v>207</v>
      </c>
      <c r="H684" t="s">
        <v>187</v>
      </c>
      <c r="I684">
        <v>180</v>
      </c>
    </row>
    <row r="685" spans="1:9" x14ac:dyDescent="0.35">
      <c r="A685" s="75">
        <f t="shared" si="24"/>
        <v>46044</v>
      </c>
      <c r="B685" s="75">
        <f t="shared" si="25"/>
        <v>46047</v>
      </c>
      <c r="C685" s="75" t="str">
        <f>VLOOKUP($F685,Refs!$A$1:$F$32,3,FALSE)</f>
        <v>Y58</v>
      </c>
      <c r="D685" t="s">
        <v>175</v>
      </c>
      <c r="E685" t="s">
        <v>124</v>
      </c>
      <c r="F685" t="s">
        <v>82</v>
      </c>
      <c r="G685" t="s">
        <v>207</v>
      </c>
      <c r="H685" t="s">
        <v>188</v>
      </c>
      <c r="I685">
        <v>113</v>
      </c>
    </row>
    <row r="686" spans="1:9" x14ac:dyDescent="0.35">
      <c r="A686" s="75">
        <f t="shared" si="24"/>
        <v>46044</v>
      </c>
      <c r="B686" s="75">
        <f t="shared" si="25"/>
        <v>46047</v>
      </c>
      <c r="C686" s="75" t="str">
        <f>VLOOKUP($F686,Refs!$A$1:$F$32,3,FALSE)</f>
        <v>Y58</v>
      </c>
      <c r="D686" t="s">
        <v>175</v>
      </c>
      <c r="E686" t="s">
        <v>124</v>
      </c>
      <c r="F686" t="s">
        <v>82</v>
      </c>
      <c r="G686" t="s">
        <v>207</v>
      </c>
      <c r="H686" t="s">
        <v>189</v>
      </c>
      <c r="I686">
        <v>122</v>
      </c>
    </row>
    <row r="687" spans="1:9" x14ac:dyDescent="0.35">
      <c r="A687" s="75">
        <f t="shared" si="24"/>
        <v>46044</v>
      </c>
      <c r="B687" s="75">
        <f t="shared" si="25"/>
        <v>46047</v>
      </c>
      <c r="C687" s="75" t="str">
        <f>VLOOKUP($F687,Refs!$A$1:$F$32,3,FALSE)</f>
        <v>Y58</v>
      </c>
      <c r="D687" t="s">
        <v>175</v>
      </c>
      <c r="E687" t="s">
        <v>124</v>
      </c>
      <c r="F687" t="s">
        <v>82</v>
      </c>
      <c r="G687" t="s">
        <v>207</v>
      </c>
      <c r="H687" t="s">
        <v>190</v>
      </c>
      <c r="I687">
        <v>43</v>
      </c>
    </row>
    <row r="688" spans="1:9" x14ac:dyDescent="0.35">
      <c r="A688" s="75">
        <f t="shared" si="24"/>
        <v>46044</v>
      </c>
      <c r="B688" s="75">
        <f t="shared" si="25"/>
        <v>46047</v>
      </c>
      <c r="C688" s="75" t="str">
        <f>VLOOKUP($F688,Refs!$A$1:$F$32,3,FALSE)</f>
        <v>Y58</v>
      </c>
      <c r="D688" t="s">
        <v>175</v>
      </c>
      <c r="E688" t="s">
        <v>124</v>
      </c>
      <c r="F688" t="s">
        <v>82</v>
      </c>
      <c r="G688" t="s">
        <v>207</v>
      </c>
      <c r="H688" t="s">
        <v>191</v>
      </c>
      <c r="I688">
        <v>0</v>
      </c>
    </row>
    <row r="689" spans="1:9" x14ac:dyDescent="0.35">
      <c r="A689" s="75">
        <f t="shared" si="24"/>
        <v>46044</v>
      </c>
      <c r="B689" s="75">
        <f t="shared" si="25"/>
        <v>46047</v>
      </c>
      <c r="C689" s="75" t="str">
        <f>VLOOKUP($F689,Refs!$A$1:$F$32,3,FALSE)</f>
        <v>Y58</v>
      </c>
      <c r="D689" t="s">
        <v>175</v>
      </c>
      <c r="E689" t="s">
        <v>124</v>
      </c>
      <c r="F689" t="s">
        <v>82</v>
      </c>
      <c r="G689" t="s">
        <v>207</v>
      </c>
      <c r="H689" t="s">
        <v>192</v>
      </c>
      <c r="I689">
        <v>66</v>
      </c>
    </row>
    <row r="690" spans="1:9" x14ac:dyDescent="0.35">
      <c r="A690" s="75">
        <f t="shared" si="24"/>
        <v>46044</v>
      </c>
      <c r="B690" s="75">
        <f t="shared" si="25"/>
        <v>46047</v>
      </c>
      <c r="C690" s="75" t="str">
        <f>VLOOKUP($F690,Refs!$A$1:$F$32,3,FALSE)</f>
        <v>Y58</v>
      </c>
      <c r="D690" t="s">
        <v>175</v>
      </c>
      <c r="E690" t="s">
        <v>124</v>
      </c>
      <c r="F690" t="s">
        <v>82</v>
      </c>
      <c r="G690" t="s">
        <v>207</v>
      </c>
      <c r="H690" t="s">
        <v>193</v>
      </c>
      <c r="I690">
        <v>2</v>
      </c>
    </row>
    <row r="691" spans="1:9" x14ac:dyDescent="0.35">
      <c r="A691" s="75">
        <f t="shared" si="24"/>
        <v>46044</v>
      </c>
      <c r="B691" s="75">
        <f t="shared" si="25"/>
        <v>46047</v>
      </c>
      <c r="C691" s="75" t="str">
        <f>VLOOKUP($F691,Refs!$A$1:$F$32,3,FALSE)</f>
        <v>Y58</v>
      </c>
      <c r="D691" t="s">
        <v>175</v>
      </c>
      <c r="E691" t="s">
        <v>124</v>
      </c>
      <c r="F691" t="s">
        <v>82</v>
      </c>
      <c r="G691" t="s">
        <v>207</v>
      </c>
      <c r="H691" t="s">
        <v>194</v>
      </c>
      <c r="I691">
        <v>20</v>
      </c>
    </row>
    <row r="692" spans="1:9" x14ac:dyDescent="0.35">
      <c r="A692" s="75">
        <f t="shared" si="24"/>
        <v>46044</v>
      </c>
      <c r="B692" s="75">
        <f t="shared" si="25"/>
        <v>46047</v>
      </c>
      <c r="C692" s="75" t="str">
        <f>VLOOKUP($F692,Refs!$A$1:$F$32,3,FALSE)</f>
        <v>Y58</v>
      </c>
      <c r="D692" t="s">
        <v>175</v>
      </c>
      <c r="E692" t="s">
        <v>124</v>
      </c>
      <c r="F692" t="s">
        <v>82</v>
      </c>
      <c r="G692" t="s">
        <v>207</v>
      </c>
      <c r="H692" t="s">
        <v>195</v>
      </c>
      <c r="I692">
        <v>4</v>
      </c>
    </row>
    <row r="693" spans="1:9" x14ac:dyDescent="0.35">
      <c r="A693" s="75">
        <f t="shared" si="24"/>
        <v>46044</v>
      </c>
      <c r="B693" s="75">
        <f t="shared" si="25"/>
        <v>46047</v>
      </c>
      <c r="C693" s="75" t="str">
        <f>VLOOKUP($F693,Refs!$A$1:$F$32,3,FALSE)</f>
        <v>Y58</v>
      </c>
      <c r="D693" t="s">
        <v>175</v>
      </c>
      <c r="E693" t="s">
        <v>124</v>
      </c>
      <c r="F693" t="s">
        <v>82</v>
      </c>
      <c r="G693" t="s">
        <v>207</v>
      </c>
      <c r="H693" t="s">
        <v>196</v>
      </c>
      <c r="I693">
        <v>91</v>
      </c>
    </row>
    <row r="694" spans="1:9" x14ac:dyDescent="0.35">
      <c r="A694" s="75">
        <f t="shared" si="24"/>
        <v>46044</v>
      </c>
      <c r="B694" s="75">
        <f t="shared" si="25"/>
        <v>46047</v>
      </c>
      <c r="C694" s="75" t="str">
        <f>VLOOKUP($F694,Refs!$A$1:$F$32,3,FALSE)</f>
        <v>Y58</v>
      </c>
      <c r="D694" t="s">
        <v>175</v>
      </c>
      <c r="E694" t="s">
        <v>124</v>
      </c>
      <c r="F694" t="s">
        <v>82</v>
      </c>
      <c r="G694" t="s">
        <v>207</v>
      </c>
      <c r="H694" t="s">
        <v>197</v>
      </c>
      <c r="I694">
        <v>61</v>
      </c>
    </row>
    <row r="695" spans="1:9" x14ac:dyDescent="0.35">
      <c r="A695" s="75">
        <f t="shared" si="24"/>
        <v>46044</v>
      </c>
      <c r="B695" s="75">
        <f t="shared" si="25"/>
        <v>46047</v>
      </c>
      <c r="C695" s="75" t="str">
        <f>VLOOKUP($F695,Refs!$A$1:$F$32,3,FALSE)</f>
        <v>Y58</v>
      </c>
      <c r="D695" t="s">
        <v>175</v>
      </c>
      <c r="E695" t="s">
        <v>124</v>
      </c>
      <c r="F695" t="s">
        <v>82</v>
      </c>
      <c r="G695" t="s">
        <v>207</v>
      </c>
      <c r="H695" t="s">
        <v>198</v>
      </c>
      <c r="I695">
        <v>288</v>
      </c>
    </row>
    <row r="696" spans="1:9" x14ac:dyDescent="0.35">
      <c r="A696" s="75">
        <f t="shared" si="24"/>
        <v>46044</v>
      </c>
      <c r="B696" s="75">
        <f t="shared" si="25"/>
        <v>46047</v>
      </c>
      <c r="C696" s="75" t="str">
        <f>VLOOKUP($F696,Refs!$A$1:$F$32,3,FALSE)</f>
        <v>Y58</v>
      </c>
      <c r="D696" t="s">
        <v>175</v>
      </c>
      <c r="E696" t="s">
        <v>124</v>
      </c>
      <c r="F696" t="s">
        <v>82</v>
      </c>
      <c r="G696" t="s">
        <v>207</v>
      </c>
      <c r="H696" t="s">
        <v>199</v>
      </c>
      <c r="I696">
        <v>60</v>
      </c>
    </row>
    <row r="697" spans="1:9" x14ac:dyDescent="0.35">
      <c r="A697" s="75">
        <f t="shared" si="24"/>
        <v>46044</v>
      </c>
      <c r="B697" s="75">
        <f t="shared" si="25"/>
        <v>46047</v>
      </c>
      <c r="C697" s="75" t="str">
        <f>VLOOKUP($F697,Refs!$A$1:$F$32,3,FALSE)</f>
        <v>Y58</v>
      </c>
      <c r="D697" t="s">
        <v>175</v>
      </c>
      <c r="E697" t="s">
        <v>124</v>
      </c>
      <c r="F697" t="s">
        <v>82</v>
      </c>
      <c r="G697" t="s">
        <v>207</v>
      </c>
      <c r="H697" t="s">
        <v>200</v>
      </c>
      <c r="I697">
        <v>9</v>
      </c>
    </row>
    <row r="698" spans="1:9" x14ac:dyDescent="0.35">
      <c r="A698" s="75">
        <f t="shared" si="24"/>
        <v>46044</v>
      </c>
      <c r="B698" s="75">
        <f t="shared" si="25"/>
        <v>46047</v>
      </c>
      <c r="C698" s="75" t="str">
        <f>VLOOKUP($F698,Refs!$A$1:$F$32,3,FALSE)</f>
        <v>Y58</v>
      </c>
      <c r="D698" t="s">
        <v>175</v>
      </c>
      <c r="E698" t="s">
        <v>124</v>
      </c>
      <c r="F698" t="s">
        <v>82</v>
      </c>
      <c r="G698" t="s">
        <v>207</v>
      </c>
      <c r="H698" t="s">
        <v>201</v>
      </c>
      <c r="I698">
        <v>0</v>
      </c>
    </row>
    <row r="699" spans="1:9" x14ac:dyDescent="0.35">
      <c r="A699" s="75">
        <f t="shared" si="24"/>
        <v>46044</v>
      </c>
      <c r="B699" s="75">
        <f t="shared" si="25"/>
        <v>46047</v>
      </c>
      <c r="C699" s="75" t="str">
        <f>VLOOKUP($F699,Refs!$A$1:$F$32,3,FALSE)</f>
        <v>Y58</v>
      </c>
      <c r="D699" t="s">
        <v>175</v>
      </c>
      <c r="E699" t="s">
        <v>124</v>
      </c>
      <c r="F699" t="s">
        <v>82</v>
      </c>
      <c r="G699" t="s">
        <v>207</v>
      </c>
      <c r="H699" t="s">
        <v>202</v>
      </c>
      <c r="I699">
        <v>0</v>
      </c>
    </row>
    <row r="700" spans="1:9" x14ac:dyDescent="0.35">
      <c r="A700" s="75">
        <f t="shared" si="24"/>
        <v>46044</v>
      </c>
      <c r="B700" s="75">
        <f t="shared" si="25"/>
        <v>46047</v>
      </c>
      <c r="C700" s="75" t="str">
        <f>VLOOKUP($F700,Refs!$A$1:$F$32,3,FALSE)</f>
        <v>Y58</v>
      </c>
      <c r="D700" t="s">
        <v>175</v>
      </c>
      <c r="E700" t="s">
        <v>124</v>
      </c>
      <c r="F700" t="s">
        <v>82</v>
      </c>
      <c r="G700" t="s">
        <v>207</v>
      </c>
      <c r="H700" t="s">
        <v>203</v>
      </c>
      <c r="I700">
        <v>0</v>
      </c>
    </row>
    <row r="701" spans="1:9" x14ac:dyDescent="0.35">
      <c r="A701" s="75">
        <f t="shared" si="24"/>
        <v>46044</v>
      </c>
      <c r="B701" s="75">
        <f t="shared" si="25"/>
        <v>46047</v>
      </c>
      <c r="C701" s="75" t="str">
        <f>VLOOKUP($F701,Refs!$A$1:$F$32,3,FALSE)</f>
        <v>Y58</v>
      </c>
      <c r="D701" t="s">
        <v>175</v>
      </c>
      <c r="E701" t="s">
        <v>124</v>
      </c>
      <c r="F701" t="s">
        <v>82</v>
      </c>
      <c r="G701" t="s">
        <v>207</v>
      </c>
      <c r="H701" t="s">
        <v>204</v>
      </c>
      <c r="I701">
        <v>9</v>
      </c>
    </row>
    <row r="702" spans="1:9" x14ac:dyDescent="0.35">
      <c r="A702" s="75">
        <f t="shared" si="24"/>
        <v>46045</v>
      </c>
      <c r="B702" s="75">
        <f t="shared" si="25"/>
        <v>46047</v>
      </c>
      <c r="C702" s="75" t="str">
        <f>VLOOKUP($F702,Refs!$A$1:$F$32,3,FALSE)</f>
        <v>Y58</v>
      </c>
      <c r="D702" t="s">
        <v>175</v>
      </c>
      <c r="E702" t="s">
        <v>124</v>
      </c>
      <c r="F702" t="s">
        <v>82</v>
      </c>
      <c r="G702" t="s">
        <v>208</v>
      </c>
      <c r="H702" t="s">
        <v>177</v>
      </c>
      <c r="I702">
        <v>945</v>
      </c>
    </row>
    <row r="703" spans="1:9" x14ac:dyDescent="0.35">
      <c r="A703" s="75">
        <f t="shared" si="24"/>
        <v>46045</v>
      </c>
      <c r="B703" s="75">
        <f t="shared" si="25"/>
        <v>46047</v>
      </c>
      <c r="C703" s="75" t="str">
        <f>VLOOKUP($F703,Refs!$A$1:$F$32,3,FALSE)</f>
        <v>Y58</v>
      </c>
      <c r="D703" t="s">
        <v>175</v>
      </c>
      <c r="E703" t="s">
        <v>124</v>
      </c>
      <c r="F703" t="s">
        <v>82</v>
      </c>
      <c r="G703" t="s">
        <v>208</v>
      </c>
      <c r="H703" t="s">
        <v>178</v>
      </c>
      <c r="I703">
        <v>879</v>
      </c>
    </row>
    <row r="704" spans="1:9" x14ac:dyDescent="0.35">
      <c r="A704" s="75">
        <f t="shared" si="24"/>
        <v>46045</v>
      </c>
      <c r="B704" s="75">
        <f t="shared" si="25"/>
        <v>46047</v>
      </c>
      <c r="C704" s="75" t="str">
        <f>VLOOKUP($F704,Refs!$A$1:$F$32,3,FALSE)</f>
        <v>Y58</v>
      </c>
      <c r="D704" t="s">
        <v>175</v>
      </c>
      <c r="E704" t="s">
        <v>124</v>
      </c>
      <c r="F704" t="s">
        <v>82</v>
      </c>
      <c r="G704" t="s">
        <v>208</v>
      </c>
      <c r="H704" t="s">
        <v>179</v>
      </c>
      <c r="I704">
        <v>711</v>
      </c>
    </row>
    <row r="705" spans="1:9" x14ac:dyDescent="0.35">
      <c r="A705" s="75">
        <f t="shared" si="24"/>
        <v>46045</v>
      </c>
      <c r="B705" s="75">
        <f t="shared" si="25"/>
        <v>46047</v>
      </c>
      <c r="C705" s="75" t="str">
        <f>VLOOKUP($F705,Refs!$A$1:$F$32,3,FALSE)</f>
        <v>Y58</v>
      </c>
      <c r="D705" t="s">
        <v>175</v>
      </c>
      <c r="E705" t="s">
        <v>124</v>
      </c>
      <c r="F705" t="s">
        <v>82</v>
      </c>
      <c r="G705" t="s">
        <v>208</v>
      </c>
      <c r="H705" t="s">
        <v>180</v>
      </c>
      <c r="I705">
        <v>39</v>
      </c>
    </row>
    <row r="706" spans="1:9" x14ac:dyDescent="0.35">
      <c r="A706" s="75">
        <f t="shared" si="24"/>
        <v>46045</v>
      </c>
      <c r="B706" s="75">
        <f t="shared" si="25"/>
        <v>46047</v>
      </c>
      <c r="C706" s="75" t="str">
        <f>VLOOKUP($F706,Refs!$A$1:$F$32,3,FALSE)</f>
        <v>Y58</v>
      </c>
      <c r="D706" t="s">
        <v>175</v>
      </c>
      <c r="E706" t="s">
        <v>124</v>
      </c>
      <c r="F706" t="s">
        <v>82</v>
      </c>
      <c r="G706" t="s">
        <v>208</v>
      </c>
      <c r="H706" t="s">
        <v>181</v>
      </c>
      <c r="I706">
        <v>53160</v>
      </c>
    </row>
    <row r="707" spans="1:9" x14ac:dyDescent="0.35">
      <c r="A707" s="75">
        <f t="shared" si="24"/>
        <v>46045</v>
      </c>
      <c r="B707" s="75">
        <f t="shared" si="25"/>
        <v>46047</v>
      </c>
      <c r="C707" s="75" t="str">
        <f>VLOOKUP($F707,Refs!$A$1:$F$32,3,FALSE)</f>
        <v>Y58</v>
      </c>
      <c r="D707" t="s">
        <v>175</v>
      </c>
      <c r="E707" t="s">
        <v>124</v>
      </c>
      <c r="F707" t="s">
        <v>82</v>
      </c>
      <c r="G707" t="s">
        <v>208</v>
      </c>
      <c r="H707" t="s">
        <v>182</v>
      </c>
      <c r="I707">
        <v>482</v>
      </c>
    </row>
    <row r="708" spans="1:9" x14ac:dyDescent="0.35">
      <c r="A708" s="75">
        <f t="shared" si="24"/>
        <v>46045</v>
      </c>
      <c r="B708" s="75">
        <f t="shared" si="25"/>
        <v>46047</v>
      </c>
      <c r="C708" s="75" t="str">
        <f>VLOOKUP($F708,Refs!$A$1:$F$32,3,FALSE)</f>
        <v>Y58</v>
      </c>
      <c r="D708" t="s">
        <v>175</v>
      </c>
      <c r="E708" t="s">
        <v>124</v>
      </c>
      <c r="F708" t="s">
        <v>82</v>
      </c>
      <c r="G708" t="s">
        <v>208</v>
      </c>
      <c r="H708" t="s">
        <v>183</v>
      </c>
      <c r="I708">
        <v>521</v>
      </c>
    </row>
    <row r="709" spans="1:9" x14ac:dyDescent="0.35">
      <c r="A709" s="75">
        <f t="shared" si="24"/>
        <v>46045</v>
      </c>
      <c r="B709" s="75">
        <f t="shared" si="25"/>
        <v>46047</v>
      </c>
      <c r="C709" s="75" t="str">
        <f>VLOOKUP($F709,Refs!$A$1:$F$32,3,FALSE)</f>
        <v>Y58</v>
      </c>
      <c r="D709" t="s">
        <v>175</v>
      </c>
      <c r="E709" t="s">
        <v>124</v>
      </c>
      <c r="F709" t="s">
        <v>82</v>
      </c>
      <c r="G709" t="s">
        <v>208</v>
      </c>
      <c r="H709" t="s">
        <v>184</v>
      </c>
      <c r="I709">
        <v>836</v>
      </c>
    </row>
    <row r="710" spans="1:9" x14ac:dyDescent="0.35">
      <c r="A710" s="75">
        <f t="shared" ref="A710:A773" si="26">IF(G710="Mon",B710-6,IF(G710="Tue",B710-5,IF(G710="Wed",B710-4,IF(G710="Thu",B710-3,IF(G710="Fri",B710-2,IF(G710="Sat",B710-1,IF(G710="Sun",B710,"")))))))</f>
        <v>46045</v>
      </c>
      <c r="B710" s="75">
        <f t="shared" ref="B710:B773" si="27">DATEVALUE(RIGHT(D710, 11))</f>
        <v>46047</v>
      </c>
      <c r="C710" s="75" t="str">
        <f>VLOOKUP($F710,Refs!$A$1:$F$32,3,FALSE)</f>
        <v>Y58</v>
      </c>
      <c r="D710" t="s">
        <v>175</v>
      </c>
      <c r="E710" t="s">
        <v>124</v>
      </c>
      <c r="F710" t="s">
        <v>82</v>
      </c>
      <c r="G710" t="s">
        <v>208</v>
      </c>
      <c r="H710" t="s">
        <v>185</v>
      </c>
      <c r="I710">
        <v>495</v>
      </c>
    </row>
    <row r="711" spans="1:9" x14ac:dyDescent="0.35">
      <c r="A711" s="75">
        <f t="shared" si="26"/>
        <v>46045</v>
      </c>
      <c r="B711" s="75">
        <f t="shared" si="27"/>
        <v>46047</v>
      </c>
      <c r="C711" s="75" t="str">
        <f>VLOOKUP($F711,Refs!$A$1:$F$32,3,FALSE)</f>
        <v>Y58</v>
      </c>
      <c r="D711" t="s">
        <v>175</v>
      </c>
      <c r="E711" t="s">
        <v>124</v>
      </c>
      <c r="F711" t="s">
        <v>82</v>
      </c>
      <c r="G711" t="s">
        <v>208</v>
      </c>
      <c r="H711" t="s">
        <v>186</v>
      </c>
      <c r="I711">
        <v>290</v>
      </c>
    </row>
    <row r="712" spans="1:9" x14ac:dyDescent="0.35">
      <c r="A712" s="75">
        <f t="shared" si="26"/>
        <v>46045</v>
      </c>
      <c r="B712" s="75">
        <f t="shared" si="27"/>
        <v>46047</v>
      </c>
      <c r="C712" s="75" t="str">
        <f>VLOOKUP($F712,Refs!$A$1:$F$32,3,FALSE)</f>
        <v>Y58</v>
      </c>
      <c r="D712" t="s">
        <v>175</v>
      </c>
      <c r="E712" t="s">
        <v>124</v>
      </c>
      <c r="F712" t="s">
        <v>82</v>
      </c>
      <c r="G712" t="s">
        <v>208</v>
      </c>
      <c r="H712" t="s">
        <v>187</v>
      </c>
      <c r="I712">
        <v>186</v>
      </c>
    </row>
    <row r="713" spans="1:9" x14ac:dyDescent="0.35">
      <c r="A713" s="75">
        <f t="shared" si="26"/>
        <v>46045</v>
      </c>
      <c r="B713" s="75">
        <f t="shared" si="27"/>
        <v>46047</v>
      </c>
      <c r="C713" s="75" t="str">
        <f>VLOOKUP($F713,Refs!$A$1:$F$32,3,FALSE)</f>
        <v>Y58</v>
      </c>
      <c r="D713" t="s">
        <v>175</v>
      </c>
      <c r="E713" t="s">
        <v>124</v>
      </c>
      <c r="F713" t="s">
        <v>82</v>
      </c>
      <c r="G713" t="s">
        <v>208</v>
      </c>
      <c r="H713" t="s">
        <v>188</v>
      </c>
      <c r="I713">
        <v>112</v>
      </c>
    </row>
    <row r="714" spans="1:9" x14ac:dyDescent="0.35">
      <c r="A714" s="75">
        <f t="shared" si="26"/>
        <v>46045</v>
      </c>
      <c r="B714" s="75">
        <f t="shared" si="27"/>
        <v>46047</v>
      </c>
      <c r="C714" s="75" t="str">
        <f>VLOOKUP($F714,Refs!$A$1:$F$32,3,FALSE)</f>
        <v>Y58</v>
      </c>
      <c r="D714" t="s">
        <v>175</v>
      </c>
      <c r="E714" t="s">
        <v>124</v>
      </c>
      <c r="F714" t="s">
        <v>82</v>
      </c>
      <c r="G714" t="s">
        <v>208</v>
      </c>
      <c r="H714" t="s">
        <v>189</v>
      </c>
      <c r="I714">
        <v>107</v>
      </c>
    </row>
    <row r="715" spans="1:9" x14ac:dyDescent="0.35">
      <c r="A715" s="75">
        <f t="shared" si="26"/>
        <v>46045</v>
      </c>
      <c r="B715" s="75">
        <f t="shared" si="27"/>
        <v>46047</v>
      </c>
      <c r="C715" s="75" t="str">
        <f>VLOOKUP($F715,Refs!$A$1:$F$32,3,FALSE)</f>
        <v>Y58</v>
      </c>
      <c r="D715" t="s">
        <v>175</v>
      </c>
      <c r="E715" t="s">
        <v>124</v>
      </c>
      <c r="F715" t="s">
        <v>82</v>
      </c>
      <c r="G715" t="s">
        <v>208</v>
      </c>
      <c r="H715" t="s">
        <v>190</v>
      </c>
      <c r="I715">
        <v>33</v>
      </c>
    </row>
    <row r="716" spans="1:9" x14ac:dyDescent="0.35">
      <c r="A716" s="75">
        <f t="shared" si="26"/>
        <v>46045</v>
      </c>
      <c r="B716" s="75">
        <f t="shared" si="27"/>
        <v>46047</v>
      </c>
      <c r="C716" s="75" t="str">
        <f>VLOOKUP($F716,Refs!$A$1:$F$32,3,FALSE)</f>
        <v>Y58</v>
      </c>
      <c r="D716" t="s">
        <v>175</v>
      </c>
      <c r="E716" t="s">
        <v>124</v>
      </c>
      <c r="F716" t="s">
        <v>82</v>
      </c>
      <c r="G716" t="s">
        <v>208</v>
      </c>
      <c r="H716" t="s">
        <v>191</v>
      </c>
      <c r="I716">
        <v>0</v>
      </c>
    </row>
    <row r="717" spans="1:9" x14ac:dyDescent="0.35">
      <c r="A717" s="75">
        <f t="shared" si="26"/>
        <v>46045</v>
      </c>
      <c r="B717" s="75">
        <f t="shared" si="27"/>
        <v>46047</v>
      </c>
      <c r="C717" s="75" t="str">
        <f>VLOOKUP($F717,Refs!$A$1:$F$32,3,FALSE)</f>
        <v>Y58</v>
      </c>
      <c r="D717" t="s">
        <v>175</v>
      </c>
      <c r="E717" t="s">
        <v>124</v>
      </c>
      <c r="F717" t="s">
        <v>82</v>
      </c>
      <c r="G717" t="s">
        <v>208</v>
      </c>
      <c r="H717" t="s">
        <v>192</v>
      </c>
      <c r="I717">
        <v>66</v>
      </c>
    </row>
    <row r="718" spans="1:9" x14ac:dyDescent="0.35">
      <c r="A718" s="75">
        <f t="shared" si="26"/>
        <v>46045</v>
      </c>
      <c r="B718" s="75">
        <f t="shared" si="27"/>
        <v>46047</v>
      </c>
      <c r="C718" s="75" t="str">
        <f>VLOOKUP($F718,Refs!$A$1:$F$32,3,FALSE)</f>
        <v>Y58</v>
      </c>
      <c r="D718" t="s">
        <v>175</v>
      </c>
      <c r="E718" t="s">
        <v>124</v>
      </c>
      <c r="F718" t="s">
        <v>82</v>
      </c>
      <c r="G718" t="s">
        <v>208</v>
      </c>
      <c r="H718" t="s">
        <v>193</v>
      </c>
      <c r="I718">
        <v>7</v>
      </c>
    </row>
    <row r="719" spans="1:9" x14ac:dyDescent="0.35">
      <c r="A719" s="75">
        <f t="shared" si="26"/>
        <v>46045</v>
      </c>
      <c r="B719" s="75">
        <f t="shared" si="27"/>
        <v>46047</v>
      </c>
      <c r="C719" s="75" t="str">
        <f>VLOOKUP($F719,Refs!$A$1:$F$32,3,FALSE)</f>
        <v>Y58</v>
      </c>
      <c r="D719" t="s">
        <v>175</v>
      </c>
      <c r="E719" t="s">
        <v>124</v>
      </c>
      <c r="F719" t="s">
        <v>82</v>
      </c>
      <c r="G719" t="s">
        <v>208</v>
      </c>
      <c r="H719" t="s">
        <v>194</v>
      </c>
      <c r="I719">
        <v>17</v>
      </c>
    </row>
    <row r="720" spans="1:9" x14ac:dyDescent="0.35">
      <c r="A720" s="75">
        <f t="shared" si="26"/>
        <v>46045</v>
      </c>
      <c r="B720" s="75">
        <f t="shared" si="27"/>
        <v>46047</v>
      </c>
      <c r="C720" s="75" t="str">
        <f>VLOOKUP($F720,Refs!$A$1:$F$32,3,FALSE)</f>
        <v>Y58</v>
      </c>
      <c r="D720" t="s">
        <v>175</v>
      </c>
      <c r="E720" t="s">
        <v>124</v>
      </c>
      <c r="F720" t="s">
        <v>82</v>
      </c>
      <c r="G720" t="s">
        <v>208</v>
      </c>
      <c r="H720" t="s">
        <v>195</v>
      </c>
      <c r="I720">
        <v>5</v>
      </c>
    </row>
    <row r="721" spans="1:9" x14ac:dyDescent="0.35">
      <c r="A721" s="75">
        <f t="shared" si="26"/>
        <v>46045</v>
      </c>
      <c r="B721" s="75">
        <f t="shared" si="27"/>
        <v>46047</v>
      </c>
      <c r="C721" s="75" t="str">
        <f>VLOOKUP($F721,Refs!$A$1:$F$32,3,FALSE)</f>
        <v>Y58</v>
      </c>
      <c r="D721" t="s">
        <v>175</v>
      </c>
      <c r="E721" t="s">
        <v>124</v>
      </c>
      <c r="F721" t="s">
        <v>82</v>
      </c>
      <c r="G721" t="s">
        <v>208</v>
      </c>
      <c r="H721" t="s">
        <v>196</v>
      </c>
      <c r="I721">
        <v>133</v>
      </c>
    </row>
    <row r="722" spans="1:9" x14ac:dyDescent="0.35">
      <c r="A722" s="75">
        <f t="shared" si="26"/>
        <v>46045</v>
      </c>
      <c r="B722" s="75">
        <f t="shared" si="27"/>
        <v>46047</v>
      </c>
      <c r="C722" s="75" t="str">
        <f>VLOOKUP($F722,Refs!$A$1:$F$32,3,FALSE)</f>
        <v>Y58</v>
      </c>
      <c r="D722" t="s">
        <v>175</v>
      </c>
      <c r="E722" t="s">
        <v>124</v>
      </c>
      <c r="F722" t="s">
        <v>82</v>
      </c>
      <c r="G722" t="s">
        <v>208</v>
      </c>
      <c r="H722" t="s">
        <v>197</v>
      </c>
      <c r="I722">
        <v>89</v>
      </c>
    </row>
    <row r="723" spans="1:9" x14ac:dyDescent="0.35">
      <c r="A723" s="75">
        <f t="shared" si="26"/>
        <v>46045</v>
      </c>
      <c r="B723" s="75">
        <f t="shared" si="27"/>
        <v>46047</v>
      </c>
      <c r="C723" s="75" t="str">
        <f>VLOOKUP($F723,Refs!$A$1:$F$32,3,FALSE)</f>
        <v>Y58</v>
      </c>
      <c r="D723" t="s">
        <v>175</v>
      </c>
      <c r="E723" t="s">
        <v>124</v>
      </c>
      <c r="F723" t="s">
        <v>82</v>
      </c>
      <c r="G723" t="s">
        <v>208</v>
      </c>
      <c r="H723" t="s">
        <v>198</v>
      </c>
      <c r="I723">
        <v>300</v>
      </c>
    </row>
    <row r="724" spans="1:9" x14ac:dyDescent="0.35">
      <c r="A724" s="75">
        <f t="shared" si="26"/>
        <v>46045</v>
      </c>
      <c r="B724" s="75">
        <f t="shared" si="27"/>
        <v>46047</v>
      </c>
      <c r="C724" s="75" t="str">
        <f>VLOOKUP($F724,Refs!$A$1:$F$32,3,FALSE)</f>
        <v>Y58</v>
      </c>
      <c r="D724" t="s">
        <v>175</v>
      </c>
      <c r="E724" t="s">
        <v>124</v>
      </c>
      <c r="F724" t="s">
        <v>82</v>
      </c>
      <c r="G724" t="s">
        <v>208</v>
      </c>
      <c r="H724" t="s">
        <v>199</v>
      </c>
      <c r="I724">
        <v>47</v>
      </c>
    </row>
    <row r="725" spans="1:9" x14ac:dyDescent="0.35">
      <c r="A725" s="75">
        <f t="shared" si="26"/>
        <v>46045</v>
      </c>
      <c r="B725" s="75">
        <f t="shared" si="27"/>
        <v>46047</v>
      </c>
      <c r="C725" s="75" t="str">
        <f>VLOOKUP($F725,Refs!$A$1:$F$32,3,FALSE)</f>
        <v>Y58</v>
      </c>
      <c r="D725" t="s">
        <v>175</v>
      </c>
      <c r="E725" t="s">
        <v>124</v>
      </c>
      <c r="F725" t="s">
        <v>82</v>
      </c>
      <c r="G725" t="s">
        <v>208</v>
      </c>
      <c r="H725" t="s">
        <v>200</v>
      </c>
      <c r="I725">
        <v>17</v>
      </c>
    </row>
    <row r="726" spans="1:9" x14ac:dyDescent="0.35">
      <c r="A726" s="75">
        <f t="shared" si="26"/>
        <v>46045</v>
      </c>
      <c r="B726" s="75">
        <f t="shared" si="27"/>
        <v>46047</v>
      </c>
      <c r="C726" s="75" t="str">
        <f>VLOOKUP($F726,Refs!$A$1:$F$32,3,FALSE)</f>
        <v>Y58</v>
      </c>
      <c r="D726" t="s">
        <v>175</v>
      </c>
      <c r="E726" t="s">
        <v>124</v>
      </c>
      <c r="F726" t="s">
        <v>82</v>
      </c>
      <c r="G726" t="s">
        <v>208</v>
      </c>
      <c r="H726" t="s">
        <v>201</v>
      </c>
      <c r="I726">
        <v>5</v>
      </c>
    </row>
    <row r="727" spans="1:9" x14ac:dyDescent="0.35">
      <c r="A727" s="75">
        <f t="shared" si="26"/>
        <v>46045</v>
      </c>
      <c r="B727" s="75">
        <f t="shared" si="27"/>
        <v>46047</v>
      </c>
      <c r="C727" s="75" t="str">
        <f>VLOOKUP($F727,Refs!$A$1:$F$32,3,FALSE)</f>
        <v>Y58</v>
      </c>
      <c r="D727" t="s">
        <v>175</v>
      </c>
      <c r="E727" t="s">
        <v>124</v>
      </c>
      <c r="F727" t="s">
        <v>82</v>
      </c>
      <c r="G727" t="s">
        <v>208</v>
      </c>
      <c r="H727" t="s">
        <v>202</v>
      </c>
      <c r="I727">
        <v>0</v>
      </c>
    </row>
    <row r="728" spans="1:9" x14ac:dyDescent="0.35">
      <c r="A728" s="75">
        <f t="shared" si="26"/>
        <v>46045</v>
      </c>
      <c r="B728" s="75">
        <f t="shared" si="27"/>
        <v>46047</v>
      </c>
      <c r="C728" s="75" t="str">
        <f>VLOOKUP($F728,Refs!$A$1:$F$32,3,FALSE)</f>
        <v>Y58</v>
      </c>
      <c r="D728" t="s">
        <v>175</v>
      </c>
      <c r="E728" t="s">
        <v>124</v>
      </c>
      <c r="F728" t="s">
        <v>82</v>
      </c>
      <c r="G728" t="s">
        <v>208</v>
      </c>
      <c r="H728" t="s">
        <v>203</v>
      </c>
      <c r="I728">
        <v>0</v>
      </c>
    </row>
    <row r="729" spans="1:9" x14ac:dyDescent="0.35">
      <c r="A729" s="75">
        <f t="shared" si="26"/>
        <v>46045</v>
      </c>
      <c r="B729" s="75">
        <f t="shared" si="27"/>
        <v>46047</v>
      </c>
      <c r="C729" s="75" t="str">
        <f>VLOOKUP($F729,Refs!$A$1:$F$32,3,FALSE)</f>
        <v>Y58</v>
      </c>
      <c r="D729" t="s">
        <v>175</v>
      </c>
      <c r="E729" t="s">
        <v>124</v>
      </c>
      <c r="F729" t="s">
        <v>82</v>
      </c>
      <c r="G729" t="s">
        <v>208</v>
      </c>
      <c r="H729" t="s">
        <v>204</v>
      </c>
      <c r="I729">
        <v>17</v>
      </c>
    </row>
    <row r="730" spans="1:9" x14ac:dyDescent="0.35">
      <c r="A730" s="75">
        <f t="shared" si="26"/>
        <v>46046</v>
      </c>
      <c r="B730" s="75">
        <f t="shared" si="27"/>
        <v>46047</v>
      </c>
      <c r="C730" s="75" t="str">
        <f>VLOOKUP($F730,Refs!$A$1:$F$32,3,FALSE)</f>
        <v>Y58</v>
      </c>
      <c r="D730" t="s">
        <v>175</v>
      </c>
      <c r="E730" t="s">
        <v>124</v>
      </c>
      <c r="F730" t="s">
        <v>82</v>
      </c>
      <c r="G730" t="s">
        <v>209</v>
      </c>
      <c r="H730" t="s">
        <v>177</v>
      </c>
      <c r="I730">
        <v>1513</v>
      </c>
    </row>
    <row r="731" spans="1:9" x14ac:dyDescent="0.35">
      <c r="A731" s="75">
        <f t="shared" si="26"/>
        <v>46046</v>
      </c>
      <c r="B731" s="75">
        <f t="shared" si="27"/>
        <v>46047</v>
      </c>
      <c r="C731" s="75" t="str">
        <f>VLOOKUP($F731,Refs!$A$1:$F$32,3,FALSE)</f>
        <v>Y58</v>
      </c>
      <c r="D731" t="s">
        <v>175</v>
      </c>
      <c r="E731" t="s">
        <v>124</v>
      </c>
      <c r="F731" t="s">
        <v>82</v>
      </c>
      <c r="G731" t="s">
        <v>209</v>
      </c>
      <c r="H731" t="s">
        <v>178</v>
      </c>
      <c r="I731">
        <v>1433</v>
      </c>
    </row>
    <row r="732" spans="1:9" x14ac:dyDescent="0.35">
      <c r="A732" s="75">
        <f t="shared" si="26"/>
        <v>46046</v>
      </c>
      <c r="B732" s="75">
        <f t="shared" si="27"/>
        <v>46047</v>
      </c>
      <c r="C732" s="75" t="str">
        <f>VLOOKUP($F732,Refs!$A$1:$F$32,3,FALSE)</f>
        <v>Y58</v>
      </c>
      <c r="D732" t="s">
        <v>175</v>
      </c>
      <c r="E732" t="s">
        <v>124</v>
      </c>
      <c r="F732" t="s">
        <v>82</v>
      </c>
      <c r="G732" t="s">
        <v>209</v>
      </c>
      <c r="H732" t="s">
        <v>179</v>
      </c>
      <c r="I732">
        <v>1388</v>
      </c>
    </row>
    <row r="733" spans="1:9" x14ac:dyDescent="0.35">
      <c r="A733" s="75">
        <f t="shared" si="26"/>
        <v>46046</v>
      </c>
      <c r="B733" s="75">
        <f t="shared" si="27"/>
        <v>46047</v>
      </c>
      <c r="C733" s="75" t="str">
        <f>VLOOKUP($F733,Refs!$A$1:$F$32,3,FALSE)</f>
        <v>Y58</v>
      </c>
      <c r="D733" t="s">
        <v>175</v>
      </c>
      <c r="E733" t="s">
        <v>124</v>
      </c>
      <c r="F733" t="s">
        <v>82</v>
      </c>
      <c r="G733" t="s">
        <v>209</v>
      </c>
      <c r="H733" t="s">
        <v>180</v>
      </c>
      <c r="I733">
        <v>19</v>
      </c>
    </row>
    <row r="734" spans="1:9" x14ac:dyDescent="0.35">
      <c r="A734" s="75">
        <f t="shared" si="26"/>
        <v>46046</v>
      </c>
      <c r="B734" s="75">
        <f t="shared" si="27"/>
        <v>46047</v>
      </c>
      <c r="C734" s="75" t="str">
        <f>VLOOKUP($F734,Refs!$A$1:$F$32,3,FALSE)</f>
        <v>Y58</v>
      </c>
      <c r="D734" t="s">
        <v>175</v>
      </c>
      <c r="E734" t="s">
        <v>124</v>
      </c>
      <c r="F734" t="s">
        <v>82</v>
      </c>
      <c r="G734" t="s">
        <v>209</v>
      </c>
      <c r="H734" t="s">
        <v>181</v>
      </c>
      <c r="I734">
        <v>11813</v>
      </c>
    </row>
    <row r="735" spans="1:9" x14ac:dyDescent="0.35">
      <c r="A735" s="75">
        <f t="shared" si="26"/>
        <v>46046</v>
      </c>
      <c r="B735" s="75">
        <f t="shared" si="27"/>
        <v>46047</v>
      </c>
      <c r="C735" s="75" t="str">
        <f>VLOOKUP($F735,Refs!$A$1:$F$32,3,FALSE)</f>
        <v>Y58</v>
      </c>
      <c r="D735" t="s">
        <v>175</v>
      </c>
      <c r="E735" t="s">
        <v>124</v>
      </c>
      <c r="F735" t="s">
        <v>82</v>
      </c>
      <c r="G735" t="s">
        <v>209</v>
      </c>
      <c r="H735" t="s">
        <v>182</v>
      </c>
      <c r="I735">
        <v>47</v>
      </c>
    </row>
    <row r="736" spans="1:9" x14ac:dyDescent="0.35">
      <c r="A736" s="75">
        <f t="shared" si="26"/>
        <v>46046</v>
      </c>
      <c r="B736" s="75">
        <f t="shared" si="27"/>
        <v>46047</v>
      </c>
      <c r="C736" s="75" t="str">
        <f>VLOOKUP($F736,Refs!$A$1:$F$32,3,FALSE)</f>
        <v>Y58</v>
      </c>
      <c r="D736" t="s">
        <v>175</v>
      </c>
      <c r="E736" t="s">
        <v>124</v>
      </c>
      <c r="F736" t="s">
        <v>82</v>
      </c>
      <c r="G736" t="s">
        <v>209</v>
      </c>
      <c r="H736" t="s">
        <v>183</v>
      </c>
      <c r="I736">
        <v>102</v>
      </c>
    </row>
    <row r="737" spans="1:9" x14ac:dyDescent="0.35">
      <c r="A737" s="75">
        <f t="shared" si="26"/>
        <v>46046</v>
      </c>
      <c r="B737" s="75">
        <f t="shared" si="27"/>
        <v>46047</v>
      </c>
      <c r="C737" s="75" t="str">
        <f>VLOOKUP($F737,Refs!$A$1:$F$32,3,FALSE)</f>
        <v>Y58</v>
      </c>
      <c r="D737" t="s">
        <v>175</v>
      </c>
      <c r="E737" t="s">
        <v>124</v>
      </c>
      <c r="F737" t="s">
        <v>82</v>
      </c>
      <c r="G737" t="s">
        <v>209</v>
      </c>
      <c r="H737" t="s">
        <v>184</v>
      </c>
      <c r="I737">
        <v>1380</v>
      </c>
    </row>
    <row r="738" spans="1:9" x14ac:dyDescent="0.35">
      <c r="A738" s="75">
        <f t="shared" si="26"/>
        <v>46046</v>
      </c>
      <c r="B738" s="75">
        <f t="shared" si="27"/>
        <v>46047</v>
      </c>
      <c r="C738" s="75" t="str">
        <f>VLOOKUP($F738,Refs!$A$1:$F$32,3,FALSE)</f>
        <v>Y58</v>
      </c>
      <c r="D738" t="s">
        <v>175</v>
      </c>
      <c r="E738" t="s">
        <v>124</v>
      </c>
      <c r="F738" t="s">
        <v>82</v>
      </c>
      <c r="G738" t="s">
        <v>209</v>
      </c>
      <c r="H738" t="s">
        <v>185</v>
      </c>
      <c r="I738">
        <v>984</v>
      </c>
    </row>
    <row r="739" spans="1:9" x14ac:dyDescent="0.35">
      <c r="A739" s="75">
        <f t="shared" si="26"/>
        <v>46046</v>
      </c>
      <c r="B739" s="75">
        <f t="shared" si="27"/>
        <v>46047</v>
      </c>
      <c r="C739" s="75" t="str">
        <f>VLOOKUP($F739,Refs!$A$1:$F$32,3,FALSE)</f>
        <v>Y58</v>
      </c>
      <c r="D739" t="s">
        <v>175</v>
      </c>
      <c r="E739" t="s">
        <v>124</v>
      </c>
      <c r="F739" t="s">
        <v>82</v>
      </c>
      <c r="G739" t="s">
        <v>209</v>
      </c>
      <c r="H739" t="s">
        <v>186</v>
      </c>
      <c r="I739">
        <v>348</v>
      </c>
    </row>
    <row r="740" spans="1:9" x14ac:dyDescent="0.35">
      <c r="A740" s="75">
        <f t="shared" si="26"/>
        <v>46046</v>
      </c>
      <c r="B740" s="75">
        <f t="shared" si="27"/>
        <v>46047</v>
      </c>
      <c r="C740" s="75" t="str">
        <f>VLOOKUP($F740,Refs!$A$1:$F$32,3,FALSE)</f>
        <v>Y58</v>
      </c>
      <c r="D740" t="s">
        <v>175</v>
      </c>
      <c r="E740" t="s">
        <v>124</v>
      </c>
      <c r="F740" t="s">
        <v>82</v>
      </c>
      <c r="G740" t="s">
        <v>209</v>
      </c>
      <c r="H740" t="s">
        <v>187</v>
      </c>
      <c r="I740">
        <v>263</v>
      </c>
    </row>
    <row r="741" spans="1:9" x14ac:dyDescent="0.35">
      <c r="A741" s="75">
        <f t="shared" si="26"/>
        <v>46046</v>
      </c>
      <c r="B741" s="75">
        <f t="shared" si="27"/>
        <v>46047</v>
      </c>
      <c r="C741" s="75" t="str">
        <f>VLOOKUP($F741,Refs!$A$1:$F$32,3,FALSE)</f>
        <v>Y58</v>
      </c>
      <c r="D741" t="s">
        <v>175</v>
      </c>
      <c r="E741" t="s">
        <v>124</v>
      </c>
      <c r="F741" t="s">
        <v>82</v>
      </c>
      <c r="G741" t="s">
        <v>209</v>
      </c>
      <c r="H741" t="s">
        <v>188</v>
      </c>
      <c r="I741">
        <v>145</v>
      </c>
    </row>
    <row r="742" spans="1:9" x14ac:dyDescent="0.35">
      <c r="A742" s="75">
        <f t="shared" si="26"/>
        <v>46046</v>
      </c>
      <c r="B742" s="75">
        <f t="shared" si="27"/>
        <v>46047</v>
      </c>
      <c r="C742" s="75" t="str">
        <f>VLOOKUP($F742,Refs!$A$1:$F$32,3,FALSE)</f>
        <v>Y58</v>
      </c>
      <c r="D742" t="s">
        <v>175</v>
      </c>
      <c r="E742" t="s">
        <v>124</v>
      </c>
      <c r="F742" t="s">
        <v>82</v>
      </c>
      <c r="G742" t="s">
        <v>209</v>
      </c>
      <c r="H742" t="s">
        <v>189</v>
      </c>
      <c r="I742">
        <v>121</v>
      </c>
    </row>
    <row r="743" spans="1:9" x14ac:dyDescent="0.35">
      <c r="A743" s="75">
        <f t="shared" si="26"/>
        <v>46046</v>
      </c>
      <c r="B743" s="75">
        <f t="shared" si="27"/>
        <v>46047</v>
      </c>
      <c r="C743" s="75" t="str">
        <f>VLOOKUP($F743,Refs!$A$1:$F$32,3,FALSE)</f>
        <v>Y58</v>
      </c>
      <c r="D743" t="s">
        <v>175</v>
      </c>
      <c r="E743" t="s">
        <v>124</v>
      </c>
      <c r="F743" t="s">
        <v>82</v>
      </c>
      <c r="G743" t="s">
        <v>209</v>
      </c>
      <c r="H743" t="s">
        <v>190</v>
      </c>
      <c r="I743">
        <v>33</v>
      </c>
    </row>
    <row r="744" spans="1:9" x14ac:dyDescent="0.35">
      <c r="A744" s="75">
        <f t="shared" si="26"/>
        <v>46046</v>
      </c>
      <c r="B744" s="75">
        <f t="shared" si="27"/>
        <v>46047</v>
      </c>
      <c r="C744" s="75" t="str">
        <f>VLOOKUP($F744,Refs!$A$1:$F$32,3,FALSE)</f>
        <v>Y58</v>
      </c>
      <c r="D744" t="s">
        <v>175</v>
      </c>
      <c r="E744" t="s">
        <v>124</v>
      </c>
      <c r="F744" t="s">
        <v>82</v>
      </c>
      <c r="G744" t="s">
        <v>209</v>
      </c>
      <c r="H744" t="s">
        <v>191</v>
      </c>
      <c r="I744">
        <v>0</v>
      </c>
    </row>
    <row r="745" spans="1:9" x14ac:dyDescent="0.35">
      <c r="A745" s="75">
        <f t="shared" si="26"/>
        <v>46046</v>
      </c>
      <c r="B745" s="75">
        <f t="shared" si="27"/>
        <v>46047</v>
      </c>
      <c r="C745" s="75" t="str">
        <f>VLOOKUP($F745,Refs!$A$1:$F$32,3,FALSE)</f>
        <v>Y58</v>
      </c>
      <c r="D745" t="s">
        <v>175</v>
      </c>
      <c r="E745" t="s">
        <v>124</v>
      </c>
      <c r="F745" t="s">
        <v>82</v>
      </c>
      <c r="G745" t="s">
        <v>209</v>
      </c>
      <c r="H745" t="s">
        <v>192</v>
      </c>
      <c r="I745">
        <v>108</v>
      </c>
    </row>
    <row r="746" spans="1:9" x14ac:dyDescent="0.35">
      <c r="A746" s="75">
        <f t="shared" si="26"/>
        <v>46046</v>
      </c>
      <c r="B746" s="75">
        <f t="shared" si="27"/>
        <v>46047</v>
      </c>
      <c r="C746" s="75" t="str">
        <f>VLOOKUP($F746,Refs!$A$1:$F$32,3,FALSE)</f>
        <v>Y58</v>
      </c>
      <c r="D746" t="s">
        <v>175</v>
      </c>
      <c r="E746" t="s">
        <v>124</v>
      </c>
      <c r="F746" t="s">
        <v>82</v>
      </c>
      <c r="G746" t="s">
        <v>209</v>
      </c>
      <c r="H746" t="s">
        <v>193</v>
      </c>
      <c r="I746">
        <v>6</v>
      </c>
    </row>
    <row r="747" spans="1:9" x14ac:dyDescent="0.35">
      <c r="A747" s="75">
        <f t="shared" si="26"/>
        <v>46046</v>
      </c>
      <c r="B747" s="75">
        <f t="shared" si="27"/>
        <v>46047</v>
      </c>
      <c r="C747" s="75" t="str">
        <f>VLOOKUP($F747,Refs!$A$1:$F$32,3,FALSE)</f>
        <v>Y58</v>
      </c>
      <c r="D747" t="s">
        <v>175</v>
      </c>
      <c r="E747" t="s">
        <v>124</v>
      </c>
      <c r="F747" t="s">
        <v>82</v>
      </c>
      <c r="G747" t="s">
        <v>209</v>
      </c>
      <c r="H747" t="s">
        <v>194</v>
      </c>
      <c r="I747">
        <v>42</v>
      </c>
    </row>
    <row r="748" spans="1:9" x14ac:dyDescent="0.35">
      <c r="A748" s="75">
        <f t="shared" si="26"/>
        <v>46046</v>
      </c>
      <c r="B748" s="75">
        <f t="shared" si="27"/>
        <v>46047</v>
      </c>
      <c r="C748" s="75" t="str">
        <f>VLOOKUP($F748,Refs!$A$1:$F$32,3,FALSE)</f>
        <v>Y58</v>
      </c>
      <c r="D748" t="s">
        <v>175</v>
      </c>
      <c r="E748" t="s">
        <v>124</v>
      </c>
      <c r="F748" t="s">
        <v>82</v>
      </c>
      <c r="G748" t="s">
        <v>209</v>
      </c>
      <c r="H748" t="s">
        <v>195</v>
      </c>
      <c r="I748">
        <v>8</v>
      </c>
    </row>
    <row r="749" spans="1:9" x14ac:dyDescent="0.35">
      <c r="A749" s="75">
        <f t="shared" si="26"/>
        <v>46046</v>
      </c>
      <c r="B749" s="75">
        <f t="shared" si="27"/>
        <v>46047</v>
      </c>
      <c r="C749" s="75" t="str">
        <f>VLOOKUP($F749,Refs!$A$1:$F$32,3,FALSE)</f>
        <v>Y58</v>
      </c>
      <c r="D749" t="s">
        <v>175</v>
      </c>
      <c r="E749" t="s">
        <v>124</v>
      </c>
      <c r="F749" t="s">
        <v>82</v>
      </c>
      <c r="G749" t="s">
        <v>209</v>
      </c>
      <c r="H749" t="s">
        <v>196</v>
      </c>
      <c r="I749">
        <v>386</v>
      </c>
    </row>
    <row r="750" spans="1:9" x14ac:dyDescent="0.35">
      <c r="A750" s="75">
        <f t="shared" si="26"/>
        <v>46046</v>
      </c>
      <c r="B750" s="75">
        <f t="shared" si="27"/>
        <v>46047</v>
      </c>
      <c r="C750" s="75" t="str">
        <f>VLOOKUP($F750,Refs!$A$1:$F$32,3,FALSE)</f>
        <v>Y58</v>
      </c>
      <c r="D750" t="s">
        <v>175</v>
      </c>
      <c r="E750" t="s">
        <v>124</v>
      </c>
      <c r="F750" t="s">
        <v>82</v>
      </c>
      <c r="G750" t="s">
        <v>209</v>
      </c>
      <c r="H750" t="s">
        <v>197</v>
      </c>
      <c r="I750">
        <v>140</v>
      </c>
    </row>
    <row r="751" spans="1:9" x14ac:dyDescent="0.35">
      <c r="A751" s="75">
        <f t="shared" si="26"/>
        <v>46046</v>
      </c>
      <c r="B751" s="75">
        <f t="shared" si="27"/>
        <v>46047</v>
      </c>
      <c r="C751" s="75" t="str">
        <f>VLOOKUP($F751,Refs!$A$1:$F$32,3,FALSE)</f>
        <v>Y58</v>
      </c>
      <c r="D751" t="s">
        <v>175</v>
      </c>
      <c r="E751" t="s">
        <v>124</v>
      </c>
      <c r="F751" t="s">
        <v>82</v>
      </c>
      <c r="G751" t="s">
        <v>209</v>
      </c>
      <c r="H751" t="s">
        <v>198</v>
      </c>
      <c r="I751">
        <v>424</v>
      </c>
    </row>
    <row r="752" spans="1:9" x14ac:dyDescent="0.35">
      <c r="A752" s="75">
        <f t="shared" si="26"/>
        <v>46046</v>
      </c>
      <c r="B752" s="75">
        <f t="shared" si="27"/>
        <v>46047</v>
      </c>
      <c r="C752" s="75" t="str">
        <f>VLOOKUP($F752,Refs!$A$1:$F$32,3,FALSE)</f>
        <v>Y58</v>
      </c>
      <c r="D752" t="s">
        <v>175</v>
      </c>
      <c r="E752" t="s">
        <v>124</v>
      </c>
      <c r="F752" t="s">
        <v>82</v>
      </c>
      <c r="G752" t="s">
        <v>209</v>
      </c>
      <c r="H752" t="s">
        <v>199</v>
      </c>
      <c r="I752">
        <v>0</v>
      </c>
    </row>
    <row r="753" spans="1:9" x14ac:dyDescent="0.35">
      <c r="A753" s="75">
        <f t="shared" si="26"/>
        <v>46046</v>
      </c>
      <c r="B753" s="75">
        <f t="shared" si="27"/>
        <v>46047</v>
      </c>
      <c r="C753" s="75" t="str">
        <f>VLOOKUP($F753,Refs!$A$1:$F$32,3,FALSE)</f>
        <v>Y58</v>
      </c>
      <c r="D753" t="s">
        <v>175</v>
      </c>
      <c r="E753" t="s">
        <v>124</v>
      </c>
      <c r="F753" t="s">
        <v>82</v>
      </c>
      <c r="G753" t="s">
        <v>209</v>
      </c>
      <c r="H753" t="s">
        <v>200</v>
      </c>
      <c r="I753">
        <v>92</v>
      </c>
    </row>
    <row r="754" spans="1:9" x14ac:dyDescent="0.35">
      <c r="A754" s="75">
        <f t="shared" si="26"/>
        <v>46046</v>
      </c>
      <c r="B754" s="75">
        <f t="shared" si="27"/>
        <v>46047</v>
      </c>
      <c r="C754" s="75" t="str">
        <f>VLOOKUP($F754,Refs!$A$1:$F$32,3,FALSE)</f>
        <v>Y58</v>
      </c>
      <c r="D754" t="s">
        <v>175</v>
      </c>
      <c r="E754" t="s">
        <v>124</v>
      </c>
      <c r="F754" t="s">
        <v>82</v>
      </c>
      <c r="G754" t="s">
        <v>209</v>
      </c>
      <c r="H754" t="s">
        <v>201</v>
      </c>
      <c r="I754">
        <v>3</v>
      </c>
    </row>
    <row r="755" spans="1:9" x14ac:dyDescent="0.35">
      <c r="A755" s="75">
        <f t="shared" si="26"/>
        <v>46046</v>
      </c>
      <c r="B755" s="75">
        <f t="shared" si="27"/>
        <v>46047</v>
      </c>
      <c r="C755" s="75" t="str">
        <f>VLOOKUP($F755,Refs!$A$1:$F$32,3,FALSE)</f>
        <v>Y58</v>
      </c>
      <c r="D755" t="s">
        <v>175</v>
      </c>
      <c r="E755" t="s">
        <v>124</v>
      </c>
      <c r="F755" t="s">
        <v>82</v>
      </c>
      <c r="G755" t="s">
        <v>209</v>
      </c>
      <c r="H755" t="s">
        <v>202</v>
      </c>
      <c r="I755">
        <v>0</v>
      </c>
    </row>
    <row r="756" spans="1:9" x14ac:dyDescent="0.35">
      <c r="A756" s="75">
        <f t="shared" si="26"/>
        <v>46046</v>
      </c>
      <c r="B756" s="75">
        <f t="shared" si="27"/>
        <v>46047</v>
      </c>
      <c r="C756" s="75" t="str">
        <f>VLOOKUP($F756,Refs!$A$1:$F$32,3,FALSE)</f>
        <v>Y58</v>
      </c>
      <c r="D756" t="s">
        <v>175</v>
      </c>
      <c r="E756" t="s">
        <v>124</v>
      </c>
      <c r="F756" t="s">
        <v>82</v>
      </c>
      <c r="G756" t="s">
        <v>209</v>
      </c>
      <c r="H756" t="s">
        <v>203</v>
      </c>
      <c r="I756">
        <v>0</v>
      </c>
    </row>
    <row r="757" spans="1:9" x14ac:dyDescent="0.35">
      <c r="A757" s="75">
        <f t="shared" si="26"/>
        <v>46046</v>
      </c>
      <c r="B757" s="75">
        <f t="shared" si="27"/>
        <v>46047</v>
      </c>
      <c r="C757" s="75" t="str">
        <f>VLOOKUP($F757,Refs!$A$1:$F$32,3,FALSE)</f>
        <v>Y58</v>
      </c>
      <c r="D757" t="s">
        <v>175</v>
      </c>
      <c r="E757" t="s">
        <v>124</v>
      </c>
      <c r="F757" t="s">
        <v>82</v>
      </c>
      <c r="G757" t="s">
        <v>209</v>
      </c>
      <c r="H757" t="s">
        <v>204</v>
      </c>
      <c r="I757">
        <v>39</v>
      </c>
    </row>
    <row r="758" spans="1:9" x14ac:dyDescent="0.35">
      <c r="A758" s="75">
        <f t="shared" si="26"/>
        <v>46047</v>
      </c>
      <c r="B758" s="75">
        <f t="shared" si="27"/>
        <v>46047</v>
      </c>
      <c r="C758" s="75" t="str">
        <f>VLOOKUP($F758,Refs!$A$1:$F$32,3,FALSE)</f>
        <v>Y58</v>
      </c>
      <c r="D758" t="s">
        <v>175</v>
      </c>
      <c r="E758" t="s">
        <v>124</v>
      </c>
      <c r="F758" t="s">
        <v>82</v>
      </c>
      <c r="G758" t="s">
        <v>210</v>
      </c>
      <c r="H758" t="s">
        <v>177</v>
      </c>
      <c r="I758">
        <v>1404</v>
      </c>
    </row>
    <row r="759" spans="1:9" x14ac:dyDescent="0.35">
      <c r="A759" s="75">
        <f t="shared" si="26"/>
        <v>46047</v>
      </c>
      <c r="B759" s="75">
        <f t="shared" si="27"/>
        <v>46047</v>
      </c>
      <c r="C759" s="75" t="str">
        <f>VLOOKUP($F759,Refs!$A$1:$F$32,3,FALSE)</f>
        <v>Y58</v>
      </c>
      <c r="D759" t="s">
        <v>175</v>
      </c>
      <c r="E759" t="s">
        <v>124</v>
      </c>
      <c r="F759" t="s">
        <v>82</v>
      </c>
      <c r="G759" t="s">
        <v>210</v>
      </c>
      <c r="H759" t="s">
        <v>178</v>
      </c>
      <c r="I759">
        <v>1348</v>
      </c>
    </row>
    <row r="760" spans="1:9" x14ac:dyDescent="0.35">
      <c r="A760" s="75">
        <f t="shared" si="26"/>
        <v>46047</v>
      </c>
      <c r="B760" s="75">
        <f t="shared" si="27"/>
        <v>46047</v>
      </c>
      <c r="C760" s="75" t="str">
        <f>VLOOKUP($F760,Refs!$A$1:$F$32,3,FALSE)</f>
        <v>Y58</v>
      </c>
      <c r="D760" t="s">
        <v>175</v>
      </c>
      <c r="E760" t="s">
        <v>124</v>
      </c>
      <c r="F760" t="s">
        <v>82</v>
      </c>
      <c r="G760" t="s">
        <v>210</v>
      </c>
      <c r="H760" t="s">
        <v>179</v>
      </c>
      <c r="I760">
        <v>1301</v>
      </c>
    </row>
    <row r="761" spans="1:9" x14ac:dyDescent="0.35">
      <c r="A761" s="75">
        <f t="shared" si="26"/>
        <v>46047</v>
      </c>
      <c r="B761" s="75">
        <f t="shared" si="27"/>
        <v>46047</v>
      </c>
      <c r="C761" s="75" t="str">
        <f>VLOOKUP($F761,Refs!$A$1:$F$32,3,FALSE)</f>
        <v>Y58</v>
      </c>
      <c r="D761" t="s">
        <v>175</v>
      </c>
      <c r="E761" t="s">
        <v>124</v>
      </c>
      <c r="F761" t="s">
        <v>82</v>
      </c>
      <c r="G761" t="s">
        <v>210</v>
      </c>
      <c r="H761" t="s">
        <v>180</v>
      </c>
      <c r="I761">
        <v>12</v>
      </c>
    </row>
    <row r="762" spans="1:9" x14ac:dyDescent="0.35">
      <c r="A762" s="75">
        <f t="shared" si="26"/>
        <v>46047</v>
      </c>
      <c r="B762" s="75">
        <f t="shared" si="27"/>
        <v>46047</v>
      </c>
      <c r="C762" s="75" t="str">
        <f>VLOOKUP($F762,Refs!$A$1:$F$32,3,FALSE)</f>
        <v>Y58</v>
      </c>
      <c r="D762" t="s">
        <v>175</v>
      </c>
      <c r="E762" t="s">
        <v>124</v>
      </c>
      <c r="F762" t="s">
        <v>82</v>
      </c>
      <c r="G762" t="s">
        <v>210</v>
      </c>
      <c r="H762" t="s">
        <v>181</v>
      </c>
      <c r="I762">
        <v>10568</v>
      </c>
    </row>
    <row r="763" spans="1:9" x14ac:dyDescent="0.35">
      <c r="A763" s="75">
        <f t="shared" si="26"/>
        <v>46047</v>
      </c>
      <c r="B763" s="75">
        <f t="shared" si="27"/>
        <v>46047</v>
      </c>
      <c r="C763" s="75" t="str">
        <f>VLOOKUP($F763,Refs!$A$1:$F$32,3,FALSE)</f>
        <v>Y58</v>
      </c>
      <c r="D763" t="s">
        <v>175</v>
      </c>
      <c r="E763" t="s">
        <v>124</v>
      </c>
      <c r="F763" t="s">
        <v>82</v>
      </c>
      <c r="G763" t="s">
        <v>210</v>
      </c>
      <c r="H763" t="s">
        <v>182</v>
      </c>
      <c r="I763">
        <v>50</v>
      </c>
    </row>
    <row r="764" spans="1:9" x14ac:dyDescent="0.35">
      <c r="A764" s="75">
        <f t="shared" si="26"/>
        <v>46047</v>
      </c>
      <c r="B764" s="75">
        <f t="shared" si="27"/>
        <v>46047</v>
      </c>
      <c r="C764" s="75" t="str">
        <f>VLOOKUP($F764,Refs!$A$1:$F$32,3,FALSE)</f>
        <v>Y58</v>
      </c>
      <c r="D764" t="s">
        <v>175</v>
      </c>
      <c r="E764" t="s">
        <v>124</v>
      </c>
      <c r="F764" t="s">
        <v>82</v>
      </c>
      <c r="G764" t="s">
        <v>210</v>
      </c>
      <c r="H764" t="s">
        <v>183</v>
      </c>
      <c r="I764">
        <v>89</v>
      </c>
    </row>
    <row r="765" spans="1:9" x14ac:dyDescent="0.35">
      <c r="A765" s="75">
        <f t="shared" si="26"/>
        <v>46047</v>
      </c>
      <c r="B765" s="75">
        <f t="shared" si="27"/>
        <v>46047</v>
      </c>
      <c r="C765" s="75" t="str">
        <f>VLOOKUP($F765,Refs!$A$1:$F$32,3,FALSE)</f>
        <v>Y58</v>
      </c>
      <c r="D765" t="s">
        <v>175</v>
      </c>
      <c r="E765" t="s">
        <v>124</v>
      </c>
      <c r="F765" t="s">
        <v>82</v>
      </c>
      <c r="G765" t="s">
        <v>210</v>
      </c>
      <c r="H765" t="s">
        <v>184</v>
      </c>
      <c r="I765">
        <v>1250</v>
      </c>
    </row>
    <row r="766" spans="1:9" x14ac:dyDescent="0.35">
      <c r="A766" s="75">
        <f t="shared" si="26"/>
        <v>46047</v>
      </c>
      <c r="B766" s="75">
        <f t="shared" si="27"/>
        <v>46047</v>
      </c>
      <c r="C766" s="75" t="str">
        <f>VLOOKUP($F766,Refs!$A$1:$F$32,3,FALSE)</f>
        <v>Y58</v>
      </c>
      <c r="D766" t="s">
        <v>175</v>
      </c>
      <c r="E766" t="s">
        <v>124</v>
      </c>
      <c r="F766" t="s">
        <v>82</v>
      </c>
      <c r="G766" t="s">
        <v>210</v>
      </c>
      <c r="H766" t="s">
        <v>185</v>
      </c>
      <c r="I766">
        <v>846</v>
      </c>
    </row>
    <row r="767" spans="1:9" x14ac:dyDescent="0.35">
      <c r="A767" s="75">
        <f t="shared" si="26"/>
        <v>46047</v>
      </c>
      <c r="B767" s="75">
        <f t="shared" si="27"/>
        <v>46047</v>
      </c>
      <c r="C767" s="75" t="str">
        <f>VLOOKUP($F767,Refs!$A$1:$F$32,3,FALSE)</f>
        <v>Y58</v>
      </c>
      <c r="D767" t="s">
        <v>175</v>
      </c>
      <c r="E767" t="s">
        <v>124</v>
      </c>
      <c r="F767" t="s">
        <v>82</v>
      </c>
      <c r="G767" t="s">
        <v>210</v>
      </c>
      <c r="H767" t="s">
        <v>186</v>
      </c>
      <c r="I767">
        <v>330</v>
      </c>
    </row>
    <row r="768" spans="1:9" x14ac:dyDescent="0.35">
      <c r="A768" s="75">
        <f t="shared" si="26"/>
        <v>46047</v>
      </c>
      <c r="B768" s="75">
        <f t="shared" si="27"/>
        <v>46047</v>
      </c>
      <c r="C768" s="75" t="str">
        <f>VLOOKUP($F768,Refs!$A$1:$F$32,3,FALSE)</f>
        <v>Y58</v>
      </c>
      <c r="D768" t="s">
        <v>175</v>
      </c>
      <c r="E768" t="s">
        <v>124</v>
      </c>
      <c r="F768" t="s">
        <v>82</v>
      </c>
      <c r="G768" t="s">
        <v>210</v>
      </c>
      <c r="H768" t="s">
        <v>187</v>
      </c>
      <c r="I768">
        <v>205</v>
      </c>
    </row>
    <row r="769" spans="1:9" x14ac:dyDescent="0.35">
      <c r="A769" s="75">
        <f t="shared" si="26"/>
        <v>46047</v>
      </c>
      <c r="B769" s="75">
        <f t="shared" si="27"/>
        <v>46047</v>
      </c>
      <c r="C769" s="75" t="str">
        <f>VLOOKUP($F769,Refs!$A$1:$F$32,3,FALSE)</f>
        <v>Y58</v>
      </c>
      <c r="D769" t="s">
        <v>175</v>
      </c>
      <c r="E769" t="s">
        <v>124</v>
      </c>
      <c r="F769" t="s">
        <v>82</v>
      </c>
      <c r="G769" t="s">
        <v>210</v>
      </c>
      <c r="H769" t="s">
        <v>188</v>
      </c>
      <c r="I769">
        <v>140</v>
      </c>
    </row>
    <row r="770" spans="1:9" x14ac:dyDescent="0.35">
      <c r="A770" s="75">
        <f t="shared" si="26"/>
        <v>46047</v>
      </c>
      <c r="B770" s="75">
        <f t="shared" si="27"/>
        <v>46047</v>
      </c>
      <c r="C770" s="75" t="str">
        <f>VLOOKUP($F770,Refs!$A$1:$F$32,3,FALSE)</f>
        <v>Y58</v>
      </c>
      <c r="D770" t="s">
        <v>175</v>
      </c>
      <c r="E770" t="s">
        <v>124</v>
      </c>
      <c r="F770" t="s">
        <v>82</v>
      </c>
      <c r="G770" t="s">
        <v>210</v>
      </c>
      <c r="H770" t="s">
        <v>189</v>
      </c>
      <c r="I770">
        <v>154</v>
      </c>
    </row>
    <row r="771" spans="1:9" x14ac:dyDescent="0.35">
      <c r="A771" s="75">
        <f t="shared" si="26"/>
        <v>46047</v>
      </c>
      <c r="B771" s="75">
        <f t="shared" si="27"/>
        <v>46047</v>
      </c>
      <c r="C771" s="75" t="str">
        <f>VLOOKUP($F771,Refs!$A$1:$F$32,3,FALSE)</f>
        <v>Y58</v>
      </c>
      <c r="D771" t="s">
        <v>175</v>
      </c>
      <c r="E771" t="s">
        <v>124</v>
      </c>
      <c r="F771" t="s">
        <v>82</v>
      </c>
      <c r="G771" t="s">
        <v>210</v>
      </c>
      <c r="H771" t="s">
        <v>190</v>
      </c>
      <c r="I771">
        <v>45</v>
      </c>
    </row>
    <row r="772" spans="1:9" x14ac:dyDescent="0.35">
      <c r="A772" s="75">
        <f t="shared" si="26"/>
        <v>46047</v>
      </c>
      <c r="B772" s="75">
        <f t="shared" si="27"/>
        <v>46047</v>
      </c>
      <c r="C772" s="75" t="str">
        <f>VLOOKUP($F772,Refs!$A$1:$F$32,3,FALSE)</f>
        <v>Y58</v>
      </c>
      <c r="D772" t="s">
        <v>175</v>
      </c>
      <c r="E772" t="s">
        <v>124</v>
      </c>
      <c r="F772" t="s">
        <v>82</v>
      </c>
      <c r="G772" t="s">
        <v>210</v>
      </c>
      <c r="H772" t="s">
        <v>191</v>
      </c>
      <c r="I772">
        <v>2</v>
      </c>
    </row>
    <row r="773" spans="1:9" x14ac:dyDescent="0.35">
      <c r="A773" s="75">
        <f t="shared" si="26"/>
        <v>46047</v>
      </c>
      <c r="B773" s="75">
        <f t="shared" si="27"/>
        <v>46047</v>
      </c>
      <c r="C773" s="75" t="str">
        <f>VLOOKUP($F773,Refs!$A$1:$F$32,3,FALSE)</f>
        <v>Y58</v>
      </c>
      <c r="D773" t="s">
        <v>175</v>
      </c>
      <c r="E773" t="s">
        <v>124</v>
      </c>
      <c r="F773" t="s">
        <v>82</v>
      </c>
      <c r="G773" t="s">
        <v>210</v>
      </c>
      <c r="H773" t="s">
        <v>192</v>
      </c>
      <c r="I773">
        <v>70</v>
      </c>
    </row>
    <row r="774" spans="1:9" x14ac:dyDescent="0.35">
      <c r="A774" s="75">
        <f t="shared" ref="A774:A837" si="28">IF(G774="Mon",B774-6,IF(G774="Tue",B774-5,IF(G774="Wed",B774-4,IF(G774="Thu",B774-3,IF(G774="Fri",B774-2,IF(G774="Sat",B774-1,IF(G774="Sun",B774,"")))))))</f>
        <v>46047</v>
      </c>
      <c r="B774" s="75">
        <f t="shared" ref="B774:B837" si="29">DATEVALUE(RIGHT(D774, 11))</f>
        <v>46047</v>
      </c>
      <c r="C774" s="75" t="str">
        <f>VLOOKUP($F774,Refs!$A$1:$F$32,3,FALSE)</f>
        <v>Y58</v>
      </c>
      <c r="D774" t="s">
        <v>175</v>
      </c>
      <c r="E774" t="s">
        <v>124</v>
      </c>
      <c r="F774" t="s">
        <v>82</v>
      </c>
      <c r="G774" t="s">
        <v>210</v>
      </c>
      <c r="H774" t="s">
        <v>193</v>
      </c>
      <c r="I774">
        <v>7</v>
      </c>
    </row>
    <row r="775" spans="1:9" x14ac:dyDescent="0.35">
      <c r="A775" s="75">
        <f t="shared" si="28"/>
        <v>46047</v>
      </c>
      <c r="B775" s="75">
        <f t="shared" si="29"/>
        <v>46047</v>
      </c>
      <c r="C775" s="75" t="str">
        <f>VLOOKUP($F775,Refs!$A$1:$F$32,3,FALSE)</f>
        <v>Y58</v>
      </c>
      <c r="D775" t="s">
        <v>175</v>
      </c>
      <c r="E775" t="s">
        <v>124</v>
      </c>
      <c r="F775" t="s">
        <v>82</v>
      </c>
      <c r="G775" t="s">
        <v>210</v>
      </c>
      <c r="H775" t="s">
        <v>194</v>
      </c>
      <c r="I775">
        <v>15</v>
      </c>
    </row>
    <row r="776" spans="1:9" x14ac:dyDescent="0.35">
      <c r="A776" s="75">
        <f t="shared" si="28"/>
        <v>46047</v>
      </c>
      <c r="B776" s="75">
        <f t="shared" si="29"/>
        <v>46047</v>
      </c>
      <c r="C776" s="75" t="str">
        <f>VLOOKUP($F776,Refs!$A$1:$F$32,3,FALSE)</f>
        <v>Y58</v>
      </c>
      <c r="D776" t="s">
        <v>175</v>
      </c>
      <c r="E776" t="s">
        <v>124</v>
      </c>
      <c r="F776" t="s">
        <v>82</v>
      </c>
      <c r="G776" t="s">
        <v>210</v>
      </c>
      <c r="H776" t="s">
        <v>195</v>
      </c>
      <c r="I776">
        <v>11</v>
      </c>
    </row>
    <row r="777" spans="1:9" x14ac:dyDescent="0.35">
      <c r="A777" s="75">
        <f t="shared" si="28"/>
        <v>46047</v>
      </c>
      <c r="B777" s="75">
        <f t="shared" si="29"/>
        <v>46047</v>
      </c>
      <c r="C777" s="75" t="str">
        <f>VLOOKUP($F777,Refs!$A$1:$F$32,3,FALSE)</f>
        <v>Y58</v>
      </c>
      <c r="D777" t="s">
        <v>175</v>
      </c>
      <c r="E777" t="s">
        <v>124</v>
      </c>
      <c r="F777" t="s">
        <v>82</v>
      </c>
      <c r="G777" t="s">
        <v>210</v>
      </c>
      <c r="H777" t="s">
        <v>196</v>
      </c>
      <c r="I777">
        <v>268</v>
      </c>
    </row>
    <row r="778" spans="1:9" x14ac:dyDescent="0.35">
      <c r="A778" s="75">
        <f t="shared" si="28"/>
        <v>46047</v>
      </c>
      <c r="B778" s="75">
        <f t="shared" si="29"/>
        <v>46047</v>
      </c>
      <c r="C778" s="75" t="str">
        <f>VLOOKUP($F778,Refs!$A$1:$F$32,3,FALSE)</f>
        <v>Y58</v>
      </c>
      <c r="D778" t="s">
        <v>175</v>
      </c>
      <c r="E778" t="s">
        <v>124</v>
      </c>
      <c r="F778" t="s">
        <v>82</v>
      </c>
      <c r="G778" t="s">
        <v>210</v>
      </c>
      <c r="H778" t="s">
        <v>197</v>
      </c>
      <c r="I778">
        <v>165</v>
      </c>
    </row>
    <row r="779" spans="1:9" x14ac:dyDescent="0.35">
      <c r="A779" s="75">
        <f t="shared" si="28"/>
        <v>46047</v>
      </c>
      <c r="B779" s="75">
        <f t="shared" si="29"/>
        <v>46047</v>
      </c>
      <c r="C779" s="75" t="str">
        <f>VLOOKUP($F779,Refs!$A$1:$F$32,3,FALSE)</f>
        <v>Y58</v>
      </c>
      <c r="D779" t="s">
        <v>175</v>
      </c>
      <c r="E779" t="s">
        <v>124</v>
      </c>
      <c r="F779" t="s">
        <v>82</v>
      </c>
      <c r="G779" t="s">
        <v>210</v>
      </c>
      <c r="H779" t="s">
        <v>198</v>
      </c>
      <c r="I779">
        <v>418</v>
      </c>
    </row>
    <row r="780" spans="1:9" x14ac:dyDescent="0.35">
      <c r="A780" s="75">
        <f t="shared" si="28"/>
        <v>46047</v>
      </c>
      <c r="B780" s="75">
        <f t="shared" si="29"/>
        <v>46047</v>
      </c>
      <c r="C780" s="75" t="str">
        <f>VLOOKUP($F780,Refs!$A$1:$F$32,3,FALSE)</f>
        <v>Y58</v>
      </c>
      <c r="D780" t="s">
        <v>175</v>
      </c>
      <c r="E780" t="s">
        <v>124</v>
      </c>
      <c r="F780" t="s">
        <v>82</v>
      </c>
      <c r="G780" t="s">
        <v>210</v>
      </c>
      <c r="H780" t="s">
        <v>199</v>
      </c>
      <c r="I780">
        <v>35</v>
      </c>
    </row>
    <row r="781" spans="1:9" x14ac:dyDescent="0.35">
      <c r="A781" s="75">
        <f t="shared" si="28"/>
        <v>46047</v>
      </c>
      <c r="B781" s="75">
        <f t="shared" si="29"/>
        <v>46047</v>
      </c>
      <c r="C781" s="75" t="str">
        <f>VLOOKUP($F781,Refs!$A$1:$F$32,3,FALSE)</f>
        <v>Y58</v>
      </c>
      <c r="D781" t="s">
        <v>175</v>
      </c>
      <c r="E781" t="s">
        <v>124</v>
      </c>
      <c r="F781" t="s">
        <v>82</v>
      </c>
      <c r="G781" t="s">
        <v>210</v>
      </c>
      <c r="H781" t="s">
        <v>200</v>
      </c>
      <c r="I781">
        <v>57</v>
      </c>
    </row>
    <row r="782" spans="1:9" x14ac:dyDescent="0.35">
      <c r="A782" s="75">
        <f t="shared" si="28"/>
        <v>46047</v>
      </c>
      <c r="B782" s="75">
        <f t="shared" si="29"/>
        <v>46047</v>
      </c>
      <c r="C782" s="75" t="str">
        <f>VLOOKUP($F782,Refs!$A$1:$F$32,3,FALSE)</f>
        <v>Y58</v>
      </c>
      <c r="D782" t="s">
        <v>175</v>
      </c>
      <c r="E782" t="s">
        <v>124</v>
      </c>
      <c r="F782" t="s">
        <v>82</v>
      </c>
      <c r="G782" t="s">
        <v>210</v>
      </c>
      <c r="H782" t="s">
        <v>201</v>
      </c>
      <c r="I782">
        <v>3</v>
      </c>
    </row>
    <row r="783" spans="1:9" x14ac:dyDescent="0.35">
      <c r="A783" s="75">
        <f t="shared" si="28"/>
        <v>46047</v>
      </c>
      <c r="B783" s="75">
        <f t="shared" si="29"/>
        <v>46047</v>
      </c>
      <c r="C783" s="75" t="str">
        <f>VLOOKUP($F783,Refs!$A$1:$F$32,3,FALSE)</f>
        <v>Y58</v>
      </c>
      <c r="D783" t="s">
        <v>175</v>
      </c>
      <c r="E783" t="s">
        <v>124</v>
      </c>
      <c r="F783" t="s">
        <v>82</v>
      </c>
      <c r="G783" t="s">
        <v>210</v>
      </c>
      <c r="H783" t="s">
        <v>202</v>
      </c>
      <c r="I783">
        <v>0</v>
      </c>
    </row>
    <row r="784" spans="1:9" x14ac:dyDescent="0.35">
      <c r="A784" s="75">
        <f t="shared" si="28"/>
        <v>46047</v>
      </c>
      <c r="B784" s="75">
        <f t="shared" si="29"/>
        <v>46047</v>
      </c>
      <c r="C784" s="75" t="str">
        <f>VLOOKUP($F784,Refs!$A$1:$F$32,3,FALSE)</f>
        <v>Y58</v>
      </c>
      <c r="D784" t="s">
        <v>175</v>
      </c>
      <c r="E784" t="s">
        <v>124</v>
      </c>
      <c r="F784" t="s">
        <v>82</v>
      </c>
      <c r="G784" t="s">
        <v>210</v>
      </c>
      <c r="H784" t="s">
        <v>203</v>
      </c>
      <c r="I784">
        <v>0</v>
      </c>
    </row>
    <row r="785" spans="1:9" x14ac:dyDescent="0.35">
      <c r="A785" s="75">
        <f t="shared" si="28"/>
        <v>46047</v>
      </c>
      <c r="B785" s="75">
        <f t="shared" si="29"/>
        <v>46047</v>
      </c>
      <c r="C785" s="75" t="str">
        <f>VLOOKUP($F785,Refs!$A$1:$F$32,3,FALSE)</f>
        <v>Y58</v>
      </c>
      <c r="D785" t="s">
        <v>175</v>
      </c>
      <c r="E785" t="s">
        <v>124</v>
      </c>
      <c r="F785" t="s">
        <v>82</v>
      </c>
      <c r="G785" t="s">
        <v>210</v>
      </c>
      <c r="H785" t="s">
        <v>204</v>
      </c>
      <c r="I785">
        <v>28</v>
      </c>
    </row>
    <row r="786" spans="1:9" x14ac:dyDescent="0.35">
      <c r="A786" s="75">
        <f t="shared" si="28"/>
        <v>46041</v>
      </c>
      <c r="B786" s="75">
        <f t="shared" si="29"/>
        <v>46047</v>
      </c>
      <c r="C786" s="75" t="str">
        <f>VLOOKUP($F786,Refs!$A$1:$F$32,3,FALSE)</f>
        <v>Y59</v>
      </c>
      <c r="D786" t="s">
        <v>175</v>
      </c>
      <c r="E786" t="s">
        <v>131</v>
      </c>
      <c r="F786" t="s">
        <v>63</v>
      </c>
      <c r="G786" t="s">
        <v>176</v>
      </c>
      <c r="H786" t="s">
        <v>177</v>
      </c>
      <c r="I786">
        <v>281</v>
      </c>
    </row>
    <row r="787" spans="1:9" x14ac:dyDescent="0.35">
      <c r="A787" s="75">
        <f t="shared" si="28"/>
        <v>46041</v>
      </c>
      <c r="B787" s="75">
        <f t="shared" si="29"/>
        <v>46047</v>
      </c>
      <c r="C787" s="75" t="str">
        <f>VLOOKUP($F787,Refs!$A$1:$F$32,3,FALSE)</f>
        <v>Y59</v>
      </c>
      <c r="D787" t="s">
        <v>175</v>
      </c>
      <c r="E787" t="s">
        <v>131</v>
      </c>
      <c r="F787" t="s">
        <v>63</v>
      </c>
      <c r="G787" t="s">
        <v>176</v>
      </c>
      <c r="H787" t="s">
        <v>178</v>
      </c>
      <c r="I787">
        <v>257</v>
      </c>
    </row>
    <row r="788" spans="1:9" x14ac:dyDescent="0.35">
      <c r="A788" s="75">
        <f t="shared" si="28"/>
        <v>46041</v>
      </c>
      <c r="B788" s="75">
        <f t="shared" si="29"/>
        <v>46047</v>
      </c>
      <c r="C788" s="75" t="str">
        <f>VLOOKUP($F788,Refs!$A$1:$F$32,3,FALSE)</f>
        <v>Y59</v>
      </c>
      <c r="D788" t="s">
        <v>175</v>
      </c>
      <c r="E788" t="s">
        <v>131</v>
      </c>
      <c r="F788" t="s">
        <v>63</v>
      </c>
      <c r="G788" t="s">
        <v>176</v>
      </c>
      <c r="H788" t="s">
        <v>179</v>
      </c>
      <c r="I788">
        <v>212</v>
      </c>
    </row>
    <row r="789" spans="1:9" x14ac:dyDescent="0.35">
      <c r="A789" s="75">
        <f t="shared" si="28"/>
        <v>46041</v>
      </c>
      <c r="B789" s="75">
        <f t="shared" si="29"/>
        <v>46047</v>
      </c>
      <c r="C789" s="75" t="str">
        <f>VLOOKUP($F789,Refs!$A$1:$F$32,3,FALSE)</f>
        <v>Y59</v>
      </c>
      <c r="D789" t="s">
        <v>175</v>
      </c>
      <c r="E789" t="s">
        <v>131</v>
      </c>
      <c r="F789" t="s">
        <v>63</v>
      </c>
      <c r="G789" t="s">
        <v>176</v>
      </c>
      <c r="H789" t="s">
        <v>180</v>
      </c>
      <c r="I789">
        <v>10</v>
      </c>
    </row>
    <row r="790" spans="1:9" x14ac:dyDescent="0.35">
      <c r="A790" s="75">
        <f t="shared" si="28"/>
        <v>46041</v>
      </c>
      <c r="B790" s="75">
        <f t="shared" si="29"/>
        <v>46047</v>
      </c>
      <c r="C790" s="75" t="str">
        <f>VLOOKUP($F790,Refs!$A$1:$F$32,3,FALSE)</f>
        <v>Y59</v>
      </c>
      <c r="D790" t="s">
        <v>175</v>
      </c>
      <c r="E790" t="s">
        <v>131</v>
      </c>
      <c r="F790" t="s">
        <v>63</v>
      </c>
      <c r="G790" t="s">
        <v>176</v>
      </c>
      <c r="H790" t="s">
        <v>181</v>
      </c>
      <c r="I790">
        <v>12192</v>
      </c>
    </row>
    <row r="791" spans="1:9" x14ac:dyDescent="0.35">
      <c r="A791" s="75">
        <f t="shared" si="28"/>
        <v>46041</v>
      </c>
      <c r="B791" s="75">
        <f t="shared" si="29"/>
        <v>46047</v>
      </c>
      <c r="C791" s="75" t="str">
        <f>VLOOKUP($F791,Refs!$A$1:$F$32,3,FALSE)</f>
        <v>Y59</v>
      </c>
      <c r="D791" t="s">
        <v>175</v>
      </c>
      <c r="E791" t="s">
        <v>131</v>
      </c>
      <c r="F791" t="s">
        <v>63</v>
      </c>
      <c r="G791" t="s">
        <v>176</v>
      </c>
      <c r="H791" t="s">
        <v>182</v>
      </c>
      <c r="I791">
        <v>305</v>
      </c>
    </row>
    <row r="792" spans="1:9" x14ac:dyDescent="0.35">
      <c r="A792" s="75">
        <f t="shared" si="28"/>
        <v>46041</v>
      </c>
      <c r="B792" s="75">
        <f t="shared" si="29"/>
        <v>46047</v>
      </c>
      <c r="C792" s="75" t="str">
        <f>VLOOKUP($F792,Refs!$A$1:$F$32,3,FALSE)</f>
        <v>Y59</v>
      </c>
      <c r="D792" t="s">
        <v>175</v>
      </c>
      <c r="E792" t="s">
        <v>131</v>
      </c>
      <c r="F792" t="s">
        <v>63</v>
      </c>
      <c r="G792" t="s">
        <v>176</v>
      </c>
      <c r="H792" t="s">
        <v>183</v>
      </c>
      <c r="I792">
        <v>506</v>
      </c>
    </row>
    <row r="793" spans="1:9" x14ac:dyDescent="0.35">
      <c r="A793" s="75">
        <f t="shared" si="28"/>
        <v>46041</v>
      </c>
      <c r="B793" s="75">
        <f t="shared" si="29"/>
        <v>46047</v>
      </c>
      <c r="C793" s="75" t="str">
        <f>VLOOKUP($F793,Refs!$A$1:$F$32,3,FALSE)</f>
        <v>Y59</v>
      </c>
      <c r="D793" t="s">
        <v>175</v>
      </c>
      <c r="E793" t="s">
        <v>131</v>
      </c>
      <c r="F793" t="s">
        <v>63</v>
      </c>
      <c r="G793" t="s">
        <v>176</v>
      </c>
      <c r="H793" t="s">
        <v>184</v>
      </c>
      <c r="I793">
        <v>249</v>
      </c>
    </row>
    <row r="794" spans="1:9" x14ac:dyDescent="0.35">
      <c r="A794" s="75">
        <f t="shared" si="28"/>
        <v>46041</v>
      </c>
      <c r="B794" s="75">
        <f t="shared" si="29"/>
        <v>46047</v>
      </c>
      <c r="C794" s="75" t="str">
        <f>VLOOKUP($F794,Refs!$A$1:$F$32,3,FALSE)</f>
        <v>Y59</v>
      </c>
      <c r="D794" t="s">
        <v>175</v>
      </c>
      <c r="E794" t="s">
        <v>131</v>
      </c>
      <c r="F794" t="s">
        <v>63</v>
      </c>
      <c r="G794" t="s">
        <v>176</v>
      </c>
      <c r="H794" t="s">
        <v>185</v>
      </c>
      <c r="I794">
        <v>105</v>
      </c>
    </row>
    <row r="795" spans="1:9" x14ac:dyDescent="0.35">
      <c r="A795" s="75">
        <f t="shared" si="28"/>
        <v>46041</v>
      </c>
      <c r="B795" s="75">
        <f t="shared" si="29"/>
        <v>46047</v>
      </c>
      <c r="C795" s="75" t="str">
        <f>VLOOKUP($F795,Refs!$A$1:$F$32,3,FALSE)</f>
        <v>Y59</v>
      </c>
      <c r="D795" t="s">
        <v>175</v>
      </c>
      <c r="E795" t="s">
        <v>131</v>
      </c>
      <c r="F795" t="s">
        <v>63</v>
      </c>
      <c r="G795" t="s">
        <v>176</v>
      </c>
      <c r="H795" t="s">
        <v>186</v>
      </c>
      <c r="I795">
        <v>46</v>
      </c>
    </row>
    <row r="796" spans="1:9" x14ac:dyDescent="0.35">
      <c r="A796" s="75">
        <f t="shared" si="28"/>
        <v>46041</v>
      </c>
      <c r="B796" s="75">
        <f t="shared" si="29"/>
        <v>46047</v>
      </c>
      <c r="C796" s="75" t="str">
        <f>VLOOKUP($F796,Refs!$A$1:$F$32,3,FALSE)</f>
        <v>Y59</v>
      </c>
      <c r="D796" t="s">
        <v>175</v>
      </c>
      <c r="E796" t="s">
        <v>131</v>
      </c>
      <c r="F796" t="s">
        <v>63</v>
      </c>
      <c r="G796" t="s">
        <v>176</v>
      </c>
      <c r="H796" t="s">
        <v>187</v>
      </c>
      <c r="I796">
        <v>34</v>
      </c>
    </row>
    <row r="797" spans="1:9" x14ac:dyDescent="0.35">
      <c r="A797" s="75">
        <f t="shared" si="28"/>
        <v>46041</v>
      </c>
      <c r="B797" s="75">
        <f t="shared" si="29"/>
        <v>46047</v>
      </c>
      <c r="C797" s="75" t="str">
        <f>VLOOKUP($F797,Refs!$A$1:$F$32,3,FALSE)</f>
        <v>Y59</v>
      </c>
      <c r="D797" t="s">
        <v>175</v>
      </c>
      <c r="E797" t="s">
        <v>131</v>
      </c>
      <c r="F797" t="s">
        <v>63</v>
      </c>
      <c r="G797" t="s">
        <v>176</v>
      </c>
      <c r="H797" t="s">
        <v>188</v>
      </c>
      <c r="I797">
        <v>42</v>
      </c>
    </row>
    <row r="798" spans="1:9" x14ac:dyDescent="0.35">
      <c r="A798" s="75">
        <f t="shared" si="28"/>
        <v>46041</v>
      </c>
      <c r="B798" s="75">
        <f t="shared" si="29"/>
        <v>46047</v>
      </c>
      <c r="C798" s="75" t="str">
        <f>VLOOKUP($F798,Refs!$A$1:$F$32,3,FALSE)</f>
        <v>Y59</v>
      </c>
      <c r="D798" t="s">
        <v>175</v>
      </c>
      <c r="E798" t="s">
        <v>131</v>
      </c>
      <c r="F798" t="s">
        <v>63</v>
      </c>
      <c r="G798" t="s">
        <v>176</v>
      </c>
      <c r="H798" t="s">
        <v>189</v>
      </c>
      <c r="I798">
        <v>41</v>
      </c>
    </row>
    <row r="799" spans="1:9" x14ac:dyDescent="0.35">
      <c r="A799" s="75">
        <f t="shared" si="28"/>
        <v>46041</v>
      </c>
      <c r="B799" s="75">
        <f t="shared" si="29"/>
        <v>46047</v>
      </c>
      <c r="C799" s="75" t="str">
        <f>VLOOKUP($F799,Refs!$A$1:$F$32,3,FALSE)</f>
        <v>Y59</v>
      </c>
      <c r="D799" t="s">
        <v>175</v>
      </c>
      <c r="E799" t="s">
        <v>131</v>
      </c>
      <c r="F799" t="s">
        <v>63</v>
      </c>
      <c r="G799" t="s">
        <v>176</v>
      </c>
      <c r="H799" t="s">
        <v>190</v>
      </c>
      <c r="I799">
        <v>18</v>
      </c>
    </row>
    <row r="800" spans="1:9" x14ac:dyDescent="0.35">
      <c r="A800" s="75">
        <f t="shared" si="28"/>
        <v>46041</v>
      </c>
      <c r="B800" s="75">
        <f t="shared" si="29"/>
        <v>46047</v>
      </c>
      <c r="C800" s="75" t="str">
        <f>VLOOKUP($F800,Refs!$A$1:$F$32,3,FALSE)</f>
        <v>Y59</v>
      </c>
      <c r="D800" t="s">
        <v>175</v>
      </c>
      <c r="E800" t="s">
        <v>131</v>
      </c>
      <c r="F800" t="s">
        <v>63</v>
      </c>
      <c r="G800" t="s">
        <v>176</v>
      </c>
      <c r="H800" t="s">
        <v>191</v>
      </c>
      <c r="I800">
        <v>0</v>
      </c>
    </row>
    <row r="801" spans="1:9" x14ac:dyDescent="0.35">
      <c r="A801" s="75">
        <f t="shared" si="28"/>
        <v>46041</v>
      </c>
      <c r="B801" s="75">
        <f t="shared" si="29"/>
        <v>46047</v>
      </c>
      <c r="C801" s="75" t="str">
        <f>VLOOKUP($F801,Refs!$A$1:$F$32,3,FALSE)</f>
        <v>Y59</v>
      </c>
      <c r="D801" t="s">
        <v>175</v>
      </c>
      <c r="E801" t="s">
        <v>131</v>
      </c>
      <c r="F801" t="s">
        <v>63</v>
      </c>
      <c r="G801" t="s">
        <v>176</v>
      </c>
      <c r="H801" t="s">
        <v>192</v>
      </c>
      <c r="I801">
        <v>19</v>
      </c>
    </row>
    <row r="802" spans="1:9" x14ac:dyDescent="0.35">
      <c r="A802" s="75">
        <f t="shared" si="28"/>
        <v>46041</v>
      </c>
      <c r="B802" s="75">
        <f t="shared" si="29"/>
        <v>46047</v>
      </c>
      <c r="C802" s="75" t="str">
        <f>VLOOKUP($F802,Refs!$A$1:$F$32,3,FALSE)</f>
        <v>Y59</v>
      </c>
      <c r="D802" t="s">
        <v>175</v>
      </c>
      <c r="E802" t="s">
        <v>131</v>
      </c>
      <c r="F802" t="s">
        <v>63</v>
      </c>
      <c r="G802" t="s">
        <v>176</v>
      </c>
      <c r="H802" t="s">
        <v>193</v>
      </c>
      <c r="I802">
        <v>0</v>
      </c>
    </row>
    <row r="803" spans="1:9" x14ac:dyDescent="0.35">
      <c r="A803" s="75">
        <f t="shared" si="28"/>
        <v>46041</v>
      </c>
      <c r="B803" s="75">
        <f t="shared" si="29"/>
        <v>46047</v>
      </c>
      <c r="C803" s="75" t="str">
        <f>VLOOKUP($F803,Refs!$A$1:$F$32,3,FALSE)</f>
        <v>Y59</v>
      </c>
      <c r="D803" t="s">
        <v>175</v>
      </c>
      <c r="E803" t="s">
        <v>131</v>
      </c>
      <c r="F803" t="s">
        <v>63</v>
      </c>
      <c r="G803" t="s">
        <v>176</v>
      </c>
      <c r="H803" t="s">
        <v>194</v>
      </c>
      <c r="I803">
        <v>3</v>
      </c>
    </row>
    <row r="804" spans="1:9" x14ac:dyDescent="0.35">
      <c r="A804" s="75">
        <f t="shared" si="28"/>
        <v>46041</v>
      </c>
      <c r="B804" s="75">
        <f t="shared" si="29"/>
        <v>46047</v>
      </c>
      <c r="C804" s="75" t="str">
        <f>VLOOKUP($F804,Refs!$A$1:$F$32,3,FALSE)</f>
        <v>Y59</v>
      </c>
      <c r="D804" t="s">
        <v>175</v>
      </c>
      <c r="E804" t="s">
        <v>131</v>
      </c>
      <c r="F804" t="s">
        <v>63</v>
      </c>
      <c r="G804" t="s">
        <v>176</v>
      </c>
      <c r="H804" t="s">
        <v>195</v>
      </c>
      <c r="I804">
        <v>0</v>
      </c>
    </row>
    <row r="805" spans="1:9" x14ac:dyDescent="0.35">
      <c r="A805" s="75">
        <f t="shared" si="28"/>
        <v>46041</v>
      </c>
      <c r="B805" s="75">
        <f t="shared" si="29"/>
        <v>46047</v>
      </c>
      <c r="C805" s="75" t="str">
        <f>VLOOKUP($F805,Refs!$A$1:$F$32,3,FALSE)</f>
        <v>Y59</v>
      </c>
      <c r="D805" t="s">
        <v>175</v>
      </c>
      <c r="E805" t="s">
        <v>131</v>
      </c>
      <c r="F805" t="s">
        <v>63</v>
      </c>
      <c r="G805" t="s">
        <v>176</v>
      </c>
      <c r="H805" t="s">
        <v>196</v>
      </c>
      <c r="I805">
        <v>9</v>
      </c>
    </row>
    <row r="806" spans="1:9" x14ac:dyDescent="0.35">
      <c r="A806" s="75">
        <f t="shared" si="28"/>
        <v>46041</v>
      </c>
      <c r="B806" s="75">
        <f t="shared" si="29"/>
        <v>46047</v>
      </c>
      <c r="C806" s="75" t="str">
        <f>VLOOKUP($F806,Refs!$A$1:$F$32,3,FALSE)</f>
        <v>Y59</v>
      </c>
      <c r="D806" t="s">
        <v>175</v>
      </c>
      <c r="E806" t="s">
        <v>131</v>
      </c>
      <c r="F806" t="s">
        <v>63</v>
      </c>
      <c r="G806" t="s">
        <v>176</v>
      </c>
      <c r="H806" t="s">
        <v>197</v>
      </c>
      <c r="I806">
        <v>33</v>
      </c>
    </row>
    <row r="807" spans="1:9" x14ac:dyDescent="0.35">
      <c r="A807" s="75">
        <f t="shared" si="28"/>
        <v>46041</v>
      </c>
      <c r="B807" s="75">
        <f t="shared" si="29"/>
        <v>46047</v>
      </c>
      <c r="C807" s="75" t="str">
        <f>VLOOKUP($F807,Refs!$A$1:$F$32,3,FALSE)</f>
        <v>Y59</v>
      </c>
      <c r="D807" t="s">
        <v>175</v>
      </c>
      <c r="E807" t="s">
        <v>131</v>
      </c>
      <c r="F807" t="s">
        <v>63</v>
      </c>
      <c r="G807" t="s">
        <v>176</v>
      </c>
      <c r="H807" t="s">
        <v>198</v>
      </c>
      <c r="I807">
        <v>102</v>
      </c>
    </row>
    <row r="808" spans="1:9" x14ac:dyDescent="0.35">
      <c r="A808" s="75">
        <f t="shared" si="28"/>
        <v>46041</v>
      </c>
      <c r="B808" s="75">
        <f t="shared" si="29"/>
        <v>46047</v>
      </c>
      <c r="C808" s="75" t="str">
        <f>VLOOKUP($F808,Refs!$A$1:$F$32,3,FALSE)</f>
        <v>Y59</v>
      </c>
      <c r="D808" t="s">
        <v>175</v>
      </c>
      <c r="E808" t="s">
        <v>131</v>
      </c>
      <c r="F808" t="s">
        <v>63</v>
      </c>
      <c r="G808" t="s">
        <v>176</v>
      </c>
      <c r="H808" t="s">
        <v>199</v>
      </c>
      <c r="I808">
        <v>54</v>
      </c>
    </row>
    <row r="809" spans="1:9" x14ac:dyDescent="0.35">
      <c r="A809" s="75">
        <f t="shared" si="28"/>
        <v>46041</v>
      </c>
      <c r="B809" s="75">
        <f t="shared" si="29"/>
        <v>46047</v>
      </c>
      <c r="C809" s="75" t="str">
        <f>VLOOKUP($F809,Refs!$A$1:$F$32,3,FALSE)</f>
        <v>Y59</v>
      </c>
      <c r="D809" t="s">
        <v>175</v>
      </c>
      <c r="E809" t="s">
        <v>131</v>
      </c>
      <c r="F809" t="s">
        <v>63</v>
      </c>
      <c r="G809" t="s">
        <v>176</v>
      </c>
      <c r="H809" t="s">
        <v>200</v>
      </c>
      <c r="I809">
        <v>0</v>
      </c>
    </row>
    <row r="810" spans="1:9" x14ac:dyDescent="0.35">
      <c r="A810" s="75">
        <f t="shared" si="28"/>
        <v>46041</v>
      </c>
      <c r="B810" s="75">
        <f t="shared" si="29"/>
        <v>46047</v>
      </c>
      <c r="C810" s="75" t="str">
        <f>VLOOKUP($F810,Refs!$A$1:$F$32,3,FALSE)</f>
        <v>Y59</v>
      </c>
      <c r="D810" t="s">
        <v>175</v>
      </c>
      <c r="E810" t="s">
        <v>131</v>
      </c>
      <c r="F810" t="s">
        <v>63</v>
      </c>
      <c r="G810" t="s">
        <v>176</v>
      </c>
      <c r="H810" t="s">
        <v>201</v>
      </c>
      <c r="I810">
        <v>3</v>
      </c>
    </row>
    <row r="811" spans="1:9" x14ac:dyDescent="0.35">
      <c r="A811" s="75">
        <f t="shared" si="28"/>
        <v>46041</v>
      </c>
      <c r="B811" s="75">
        <f t="shared" si="29"/>
        <v>46047</v>
      </c>
      <c r="C811" s="75" t="str">
        <f>VLOOKUP($F811,Refs!$A$1:$F$32,3,FALSE)</f>
        <v>Y59</v>
      </c>
      <c r="D811" t="s">
        <v>175</v>
      </c>
      <c r="E811" t="s">
        <v>131</v>
      </c>
      <c r="F811" t="s">
        <v>63</v>
      </c>
      <c r="G811" t="s">
        <v>176</v>
      </c>
      <c r="H811" t="s">
        <v>202</v>
      </c>
      <c r="I811">
        <v>13</v>
      </c>
    </row>
    <row r="812" spans="1:9" x14ac:dyDescent="0.35">
      <c r="A812" s="75">
        <f t="shared" si="28"/>
        <v>46041</v>
      </c>
      <c r="B812" s="75">
        <f t="shared" si="29"/>
        <v>46047</v>
      </c>
      <c r="C812" s="75" t="str">
        <f>VLOOKUP($F812,Refs!$A$1:$F$32,3,FALSE)</f>
        <v>Y59</v>
      </c>
      <c r="D812" t="s">
        <v>175</v>
      </c>
      <c r="E812" t="s">
        <v>131</v>
      </c>
      <c r="F812" t="s">
        <v>63</v>
      </c>
      <c r="G812" t="s">
        <v>176</v>
      </c>
      <c r="H812" t="s">
        <v>203</v>
      </c>
      <c r="I812">
        <v>0</v>
      </c>
    </row>
    <row r="813" spans="1:9" x14ac:dyDescent="0.35">
      <c r="A813" s="75">
        <f t="shared" si="28"/>
        <v>46041</v>
      </c>
      <c r="B813" s="75">
        <f t="shared" si="29"/>
        <v>46047</v>
      </c>
      <c r="C813" s="75" t="str">
        <f>VLOOKUP($F813,Refs!$A$1:$F$32,3,FALSE)</f>
        <v>Y59</v>
      </c>
      <c r="D813" t="s">
        <v>175</v>
      </c>
      <c r="E813" t="s">
        <v>131</v>
      </c>
      <c r="F813" t="s">
        <v>63</v>
      </c>
      <c r="G813" t="s">
        <v>176</v>
      </c>
      <c r="H813" t="s">
        <v>204</v>
      </c>
      <c r="I813">
        <v>5</v>
      </c>
    </row>
    <row r="814" spans="1:9" x14ac:dyDescent="0.35">
      <c r="A814" s="75">
        <f t="shared" si="28"/>
        <v>46042</v>
      </c>
      <c r="B814" s="75">
        <f t="shared" si="29"/>
        <v>46047</v>
      </c>
      <c r="C814" s="75" t="str">
        <f>VLOOKUP($F814,Refs!$A$1:$F$32,3,FALSE)</f>
        <v>Y59</v>
      </c>
      <c r="D814" t="s">
        <v>175</v>
      </c>
      <c r="E814" t="s">
        <v>131</v>
      </c>
      <c r="F814" t="s">
        <v>63</v>
      </c>
      <c r="G814" t="s">
        <v>205</v>
      </c>
      <c r="H814" t="s">
        <v>177</v>
      </c>
      <c r="I814">
        <v>237</v>
      </c>
    </row>
    <row r="815" spans="1:9" x14ac:dyDescent="0.35">
      <c r="A815" s="75">
        <f t="shared" si="28"/>
        <v>46042</v>
      </c>
      <c r="B815" s="75">
        <f t="shared" si="29"/>
        <v>46047</v>
      </c>
      <c r="C815" s="75" t="str">
        <f>VLOOKUP($F815,Refs!$A$1:$F$32,3,FALSE)</f>
        <v>Y59</v>
      </c>
      <c r="D815" t="s">
        <v>175</v>
      </c>
      <c r="E815" t="s">
        <v>131</v>
      </c>
      <c r="F815" t="s">
        <v>63</v>
      </c>
      <c r="G815" t="s">
        <v>205</v>
      </c>
      <c r="H815" t="s">
        <v>178</v>
      </c>
      <c r="I815">
        <v>218</v>
      </c>
    </row>
    <row r="816" spans="1:9" x14ac:dyDescent="0.35">
      <c r="A816" s="75">
        <f t="shared" si="28"/>
        <v>46042</v>
      </c>
      <c r="B816" s="75">
        <f t="shared" si="29"/>
        <v>46047</v>
      </c>
      <c r="C816" s="75" t="str">
        <f>VLOOKUP($F816,Refs!$A$1:$F$32,3,FALSE)</f>
        <v>Y59</v>
      </c>
      <c r="D816" t="s">
        <v>175</v>
      </c>
      <c r="E816" t="s">
        <v>131</v>
      </c>
      <c r="F816" t="s">
        <v>63</v>
      </c>
      <c r="G816" t="s">
        <v>205</v>
      </c>
      <c r="H816" t="s">
        <v>179</v>
      </c>
      <c r="I816">
        <v>183</v>
      </c>
    </row>
    <row r="817" spans="1:9" x14ac:dyDescent="0.35">
      <c r="A817" s="75">
        <f t="shared" si="28"/>
        <v>46042</v>
      </c>
      <c r="B817" s="75">
        <f t="shared" si="29"/>
        <v>46047</v>
      </c>
      <c r="C817" s="75" t="str">
        <f>VLOOKUP($F817,Refs!$A$1:$F$32,3,FALSE)</f>
        <v>Y59</v>
      </c>
      <c r="D817" t="s">
        <v>175</v>
      </c>
      <c r="E817" t="s">
        <v>131</v>
      </c>
      <c r="F817" t="s">
        <v>63</v>
      </c>
      <c r="G817" t="s">
        <v>205</v>
      </c>
      <c r="H817" t="s">
        <v>180</v>
      </c>
      <c r="I817">
        <v>13</v>
      </c>
    </row>
    <row r="818" spans="1:9" x14ac:dyDescent="0.35">
      <c r="A818" s="75">
        <f t="shared" si="28"/>
        <v>46042</v>
      </c>
      <c r="B818" s="75">
        <f t="shared" si="29"/>
        <v>46047</v>
      </c>
      <c r="C818" s="75" t="str">
        <f>VLOOKUP($F818,Refs!$A$1:$F$32,3,FALSE)</f>
        <v>Y59</v>
      </c>
      <c r="D818" t="s">
        <v>175</v>
      </c>
      <c r="E818" t="s">
        <v>131</v>
      </c>
      <c r="F818" t="s">
        <v>63</v>
      </c>
      <c r="G818" t="s">
        <v>205</v>
      </c>
      <c r="H818" t="s">
        <v>181</v>
      </c>
      <c r="I818">
        <v>12627</v>
      </c>
    </row>
    <row r="819" spans="1:9" x14ac:dyDescent="0.35">
      <c r="A819" s="75">
        <f t="shared" si="28"/>
        <v>46042</v>
      </c>
      <c r="B819" s="75">
        <f t="shared" si="29"/>
        <v>46047</v>
      </c>
      <c r="C819" s="75" t="str">
        <f>VLOOKUP($F819,Refs!$A$1:$F$32,3,FALSE)</f>
        <v>Y59</v>
      </c>
      <c r="D819" t="s">
        <v>175</v>
      </c>
      <c r="E819" t="s">
        <v>131</v>
      </c>
      <c r="F819" t="s">
        <v>63</v>
      </c>
      <c r="G819" t="s">
        <v>205</v>
      </c>
      <c r="H819" t="s">
        <v>182</v>
      </c>
      <c r="I819">
        <v>362</v>
      </c>
    </row>
    <row r="820" spans="1:9" x14ac:dyDescent="0.35">
      <c r="A820" s="75">
        <f t="shared" si="28"/>
        <v>46042</v>
      </c>
      <c r="B820" s="75">
        <f t="shared" si="29"/>
        <v>46047</v>
      </c>
      <c r="C820" s="75" t="str">
        <f>VLOOKUP($F820,Refs!$A$1:$F$32,3,FALSE)</f>
        <v>Y59</v>
      </c>
      <c r="D820" t="s">
        <v>175</v>
      </c>
      <c r="E820" t="s">
        <v>131</v>
      </c>
      <c r="F820" t="s">
        <v>63</v>
      </c>
      <c r="G820" t="s">
        <v>205</v>
      </c>
      <c r="H820" t="s">
        <v>183</v>
      </c>
      <c r="I820">
        <v>960</v>
      </c>
    </row>
    <row r="821" spans="1:9" x14ac:dyDescent="0.35">
      <c r="A821" s="75">
        <f t="shared" si="28"/>
        <v>46042</v>
      </c>
      <c r="B821" s="75">
        <f t="shared" si="29"/>
        <v>46047</v>
      </c>
      <c r="C821" s="75" t="str">
        <f>VLOOKUP($F821,Refs!$A$1:$F$32,3,FALSE)</f>
        <v>Y59</v>
      </c>
      <c r="D821" t="s">
        <v>175</v>
      </c>
      <c r="E821" t="s">
        <v>131</v>
      </c>
      <c r="F821" t="s">
        <v>63</v>
      </c>
      <c r="G821" t="s">
        <v>205</v>
      </c>
      <c r="H821" t="s">
        <v>184</v>
      </c>
      <c r="I821">
        <v>218</v>
      </c>
    </row>
    <row r="822" spans="1:9" x14ac:dyDescent="0.35">
      <c r="A822" s="75">
        <f t="shared" si="28"/>
        <v>46042</v>
      </c>
      <c r="B822" s="75">
        <f t="shared" si="29"/>
        <v>46047</v>
      </c>
      <c r="C822" s="75" t="str">
        <f>VLOOKUP($F822,Refs!$A$1:$F$32,3,FALSE)</f>
        <v>Y59</v>
      </c>
      <c r="D822" t="s">
        <v>175</v>
      </c>
      <c r="E822" t="s">
        <v>131</v>
      </c>
      <c r="F822" t="s">
        <v>63</v>
      </c>
      <c r="G822" t="s">
        <v>205</v>
      </c>
      <c r="H822" t="s">
        <v>185</v>
      </c>
      <c r="I822">
        <v>109</v>
      </c>
    </row>
    <row r="823" spans="1:9" x14ac:dyDescent="0.35">
      <c r="A823" s="75">
        <f t="shared" si="28"/>
        <v>46042</v>
      </c>
      <c r="B823" s="75">
        <f t="shared" si="29"/>
        <v>46047</v>
      </c>
      <c r="C823" s="75" t="str">
        <f>VLOOKUP($F823,Refs!$A$1:$F$32,3,FALSE)</f>
        <v>Y59</v>
      </c>
      <c r="D823" t="s">
        <v>175</v>
      </c>
      <c r="E823" t="s">
        <v>131</v>
      </c>
      <c r="F823" t="s">
        <v>63</v>
      </c>
      <c r="G823" t="s">
        <v>205</v>
      </c>
      <c r="H823" t="s">
        <v>186</v>
      </c>
      <c r="I823">
        <v>52</v>
      </c>
    </row>
    <row r="824" spans="1:9" x14ac:dyDescent="0.35">
      <c r="A824" s="75">
        <f t="shared" si="28"/>
        <v>46042</v>
      </c>
      <c r="B824" s="75">
        <f t="shared" si="29"/>
        <v>46047</v>
      </c>
      <c r="C824" s="75" t="str">
        <f>VLOOKUP($F824,Refs!$A$1:$F$32,3,FALSE)</f>
        <v>Y59</v>
      </c>
      <c r="D824" t="s">
        <v>175</v>
      </c>
      <c r="E824" t="s">
        <v>131</v>
      </c>
      <c r="F824" t="s">
        <v>63</v>
      </c>
      <c r="G824" t="s">
        <v>205</v>
      </c>
      <c r="H824" t="s">
        <v>187</v>
      </c>
      <c r="I824">
        <v>44</v>
      </c>
    </row>
    <row r="825" spans="1:9" x14ac:dyDescent="0.35">
      <c r="A825" s="75">
        <f t="shared" si="28"/>
        <v>46042</v>
      </c>
      <c r="B825" s="75">
        <f t="shared" si="29"/>
        <v>46047</v>
      </c>
      <c r="C825" s="75" t="str">
        <f>VLOOKUP($F825,Refs!$A$1:$F$32,3,FALSE)</f>
        <v>Y59</v>
      </c>
      <c r="D825" t="s">
        <v>175</v>
      </c>
      <c r="E825" t="s">
        <v>131</v>
      </c>
      <c r="F825" t="s">
        <v>63</v>
      </c>
      <c r="G825" t="s">
        <v>205</v>
      </c>
      <c r="H825" t="s">
        <v>188</v>
      </c>
      <c r="I825">
        <v>30</v>
      </c>
    </row>
    <row r="826" spans="1:9" x14ac:dyDescent="0.35">
      <c r="A826" s="75">
        <f t="shared" si="28"/>
        <v>46042</v>
      </c>
      <c r="B826" s="75">
        <f t="shared" si="29"/>
        <v>46047</v>
      </c>
      <c r="C826" s="75" t="str">
        <f>VLOOKUP($F826,Refs!$A$1:$F$32,3,FALSE)</f>
        <v>Y59</v>
      </c>
      <c r="D826" t="s">
        <v>175</v>
      </c>
      <c r="E826" t="s">
        <v>131</v>
      </c>
      <c r="F826" t="s">
        <v>63</v>
      </c>
      <c r="G826" t="s">
        <v>205</v>
      </c>
      <c r="H826" t="s">
        <v>189</v>
      </c>
      <c r="I826">
        <v>39</v>
      </c>
    </row>
    <row r="827" spans="1:9" x14ac:dyDescent="0.35">
      <c r="A827" s="75">
        <f t="shared" si="28"/>
        <v>46042</v>
      </c>
      <c r="B827" s="75">
        <f t="shared" si="29"/>
        <v>46047</v>
      </c>
      <c r="C827" s="75" t="str">
        <f>VLOOKUP($F827,Refs!$A$1:$F$32,3,FALSE)</f>
        <v>Y59</v>
      </c>
      <c r="D827" t="s">
        <v>175</v>
      </c>
      <c r="E827" t="s">
        <v>131</v>
      </c>
      <c r="F827" t="s">
        <v>63</v>
      </c>
      <c r="G827" t="s">
        <v>205</v>
      </c>
      <c r="H827" t="s">
        <v>190</v>
      </c>
      <c r="I827">
        <v>21</v>
      </c>
    </row>
    <row r="828" spans="1:9" x14ac:dyDescent="0.35">
      <c r="A828" s="75">
        <f t="shared" si="28"/>
        <v>46042</v>
      </c>
      <c r="B828" s="75">
        <f t="shared" si="29"/>
        <v>46047</v>
      </c>
      <c r="C828" s="75" t="str">
        <f>VLOOKUP($F828,Refs!$A$1:$F$32,3,FALSE)</f>
        <v>Y59</v>
      </c>
      <c r="D828" t="s">
        <v>175</v>
      </c>
      <c r="E828" t="s">
        <v>131</v>
      </c>
      <c r="F828" t="s">
        <v>63</v>
      </c>
      <c r="G828" t="s">
        <v>205</v>
      </c>
      <c r="H828" t="s">
        <v>191</v>
      </c>
      <c r="I828">
        <v>0</v>
      </c>
    </row>
    <row r="829" spans="1:9" x14ac:dyDescent="0.35">
      <c r="A829" s="75">
        <f t="shared" si="28"/>
        <v>46042</v>
      </c>
      <c r="B829" s="75">
        <f t="shared" si="29"/>
        <v>46047</v>
      </c>
      <c r="C829" s="75" t="str">
        <f>VLOOKUP($F829,Refs!$A$1:$F$32,3,FALSE)</f>
        <v>Y59</v>
      </c>
      <c r="D829" t="s">
        <v>175</v>
      </c>
      <c r="E829" t="s">
        <v>131</v>
      </c>
      <c r="F829" t="s">
        <v>63</v>
      </c>
      <c r="G829" t="s">
        <v>205</v>
      </c>
      <c r="H829" t="s">
        <v>192</v>
      </c>
      <c r="I829">
        <v>14</v>
      </c>
    </row>
    <row r="830" spans="1:9" x14ac:dyDescent="0.35">
      <c r="A830" s="75">
        <f t="shared" si="28"/>
        <v>46042</v>
      </c>
      <c r="B830" s="75">
        <f t="shared" si="29"/>
        <v>46047</v>
      </c>
      <c r="C830" s="75" t="str">
        <f>VLOOKUP($F830,Refs!$A$1:$F$32,3,FALSE)</f>
        <v>Y59</v>
      </c>
      <c r="D830" t="s">
        <v>175</v>
      </c>
      <c r="E830" t="s">
        <v>131</v>
      </c>
      <c r="F830" t="s">
        <v>63</v>
      </c>
      <c r="G830" t="s">
        <v>205</v>
      </c>
      <c r="H830" t="s">
        <v>193</v>
      </c>
      <c r="I830">
        <v>0</v>
      </c>
    </row>
    <row r="831" spans="1:9" x14ac:dyDescent="0.35">
      <c r="A831" s="75">
        <f t="shared" si="28"/>
        <v>46042</v>
      </c>
      <c r="B831" s="75">
        <f t="shared" si="29"/>
        <v>46047</v>
      </c>
      <c r="C831" s="75" t="str">
        <f>VLOOKUP($F831,Refs!$A$1:$F$32,3,FALSE)</f>
        <v>Y59</v>
      </c>
      <c r="D831" t="s">
        <v>175</v>
      </c>
      <c r="E831" t="s">
        <v>131</v>
      </c>
      <c r="F831" t="s">
        <v>63</v>
      </c>
      <c r="G831" t="s">
        <v>205</v>
      </c>
      <c r="H831" t="s">
        <v>194</v>
      </c>
      <c r="I831">
        <v>0</v>
      </c>
    </row>
    <row r="832" spans="1:9" x14ac:dyDescent="0.35">
      <c r="A832" s="75">
        <f t="shared" si="28"/>
        <v>46042</v>
      </c>
      <c r="B832" s="75">
        <f t="shared" si="29"/>
        <v>46047</v>
      </c>
      <c r="C832" s="75" t="str">
        <f>VLOOKUP($F832,Refs!$A$1:$F$32,3,FALSE)</f>
        <v>Y59</v>
      </c>
      <c r="D832" t="s">
        <v>175</v>
      </c>
      <c r="E832" t="s">
        <v>131</v>
      </c>
      <c r="F832" t="s">
        <v>63</v>
      </c>
      <c r="G832" t="s">
        <v>205</v>
      </c>
      <c r="H832" t="s">
        <v>195</v>
      </c>
      <c r="I832">
        <v>0</v>
      </c>
    </row>
    <row r="833" spans="1:9" x14ac:dyDescent="0.35">
      <c r="A833" s="75">
        <f t="shared" si="28"/>
        <v>46042</v>
      </c>
      <c r="B833" s="75">
        <f t="shared" si="29"/>
        <v>46047</v>
      </c>
      <c r="C833" s="75" t="str">
        <f>VLOOKUP($F833,Refs!$A$1:$F$32,3,FALSE)</f>
        <v>Y59</v>
      </c>
      <c r="D833" t="s">
        <v>175</v>
      </c>
      <c r="E833" t="s">
        <v>131</v>
      </c>
      <c r="F833" t="s">
        <v>63</v>
      </c>
      <c r="G833" t="s">
        <v>205</v>
      </c>
      <c r="H833" t="s">
        <v>196</v>
      </c>
      <c r="I833">
        <v>8</v>
      </c>
    </row>
    <row r="834" spans="1:9" x14ac:dyDescent="0.35">
      <c r="A834" s="75">
        <f t="shared" si="28"/>
        <v>46042</v>
      </c>
      <c r="B834" s="75">
        <f t="shared" si="29"/>
        <v>46047</v>
      </c>
      <c r="C834" s="75" t="str">
        <f>VLOOKUP($F834,Refs!$A$1:$F$32,3,FALSE)</f>
        <v>Y59</v>
      </c>
      <c r="D834" t="s">
        <v>175</v>
      </c>
      <c r="E834" t="s">
        <v>131</v>
      </c>
      <c r="F834" t="s">
        <v>63</v>
      </c>
      <c r="G834" t="s">
        <v>205</v>
      </c>
      <c r="H834" t="s">
        <v>197</v>
      </c>
      <c r="I834">
        <v>28</v>
      </c>
    </row>
    <row r="835" spans="1:9" x14ac:dyDescent="0.35">
      <c r="A835" s="75">
        <f t="shared" si="28"/>
        <v>46042</v>
      </c>
      <c r="B835" s="75">
        <f t="shared" si="29"/>
        <v>46047</v>
      </c>
      <c r="C835" s="75" t="str">
        <f>VLOOKUP($F835,Refs!$A$1:$F$32,3,FALSE)</f>
        <v>Y59</v>
      </c>
      <c r="D835" t="s">
        <v>175</v>
      </c>
      <c r="E835" t="s">
        <v>131</v>
      </c>
      <c r="F835" t="s">
        <v>63</v>
      </c>
      <c r="G835" t="s">
        <v>205</v>
      </c>
      <c r="H835" t="s">
        <v>198</v>
      </c>
      <c r="I835">
        <v>99</v>
      </c>
    </row>
    <row r="836" spans="1:9" x14ac:dyDescent="0.35">
      <c r="A836" s="75">
        <f t="shared" si="28"/>
        <v>46042</v>
      </c>
      <c r="B836" s="75">
        <f t="shared" si="29"/>
        <v>46047</v>
      </c>
      <c r="C836" s="75" t="str">
        <f>VLOOKUP($F836,Refs!$A$1:$F$32,3,FALSE)</f>
        <v>Y59</v>
      </c>
      <c r="D836" t="s">
        <v>175</v>
      </c>
      <c r="E836" t="s">
        <v>131</v>
      </c>
      <c r="F836" t="s">
        <v>63</v>
      </c>
      <c r="G836" t="s">
        <v>205</v>
      </c>
      <c r="H836" t="s">
        <v>199</v>
      </c>
      <c r="I836">
        <v>51</v>
      </c>
    </row>
    <row r="837" spans="1:9" x14ac:dyDescent="0.35">
      <c r="A837" s="75">
        <f t="shared" si="28"/>
        <v>46042</v>
      </c>
      <c r="B837" s="75">
        <f t="shared" si="29"/>
        <v>46047</v>
      </c>
      <c r="C837" s="75" t="str">
        <f>VLOOKUP($F837,Refs!$A$1:$F$32,3,FALSE)</f>
        <v>Y59</v>
      </c>
      <c r="D837" t="s">
        <v>175</v>
      </c>
      <c r="E837" t="s">
        <v>131</v>
      </c>
      <c r="F837" t="s">
        <v>63</v>
      </c>
      <c r="G837" t="s">
        <v>205</v>
      </c>
      <c r="H837" t="s">
        <v>200</v>
      </c>
      <c r="I837">
        <v>0</v>
      </c>
    </row>
    <row r="838" spans="1:9" x14ac:dyDescent="0.35">
      <c r="A838" s="75">
        <f t="shared" ref="A838:A901" si="30">IF(G838="Mon",B838-6,IF(G838="Tue",B838-5,IF(G838="Wed",B838-4,IF(G838="Thu",B838-3,IF(G838="Fri",B838-2,IF(G838="Sat",B838-1,IF(G838="Sun",B838,"")))))))</f>
        <v>46042</v>
      </c>
      <c r="B838" s="75">
        <f t="shared" ref="B838:B901" si="31">DATEVALUE(RIGHT(D838, 11))</f>
        <v>46047</v>
      </c>
      <c r="C838" s="75" t="str">
        <f>VLOOKUP($F838,Refs!$A$1:$F$32,3,FALSE)</f>
        <v>Y59</v>
      </c>
      <c r="D838" t="s">
        <v>175</v>
      </c>
      <c r="E838" t="s">
        <v>131</v>
      </c>
      <c r="F838" t="s">
        <v>63</v>
      </c>
      <c r="G838" t="s">
        <v>205</v>
      </c>
      <c r="H838" t="s">
        <v>201</v>
      </c>
      <c r="I838">
        <v>3</v>
      </c>
    </row>
    <row r="839" spans="1:9" x14ac:dyDescent="0.35">
      <c r="A839" s="75">
        <f t="shared" si="30"/>
        <v>46042</v>
      </c>
      <c r="B839" s="75">
        <f t="shared" si="31"/>
        <v>46047</v>
      </c>
      <c r="C839" s="75" t="str">
        <f>VLOOKUP($F839,Refs!$A$1:$F$32,3,FALSE)</f>
        <v>Y59</v>
      </c>
      <c r="D839" t="s">
        <v>175</v>
      </c>
      <c r="E839" t="s">
        <v>131</v>
      </c>
      <c r="F839" t="s">
        <v>63</v>
      </c>
      <c r="G839" t="s">
        <v>205</v>
      </c>
      <c r="H839" t="s">
        <v>202</v>
      </c>
      <c r="I839">
        <v>16</v>
      </c>
    </row>
    <row r="840" spans="1:9" x14ac:dyDescent="0.35">
      <c r="A840" s="75">
        <f t="shared" si="30"/>
        <v>46042</v>
      </c>
      <c r="B840" s="75">
        <f t="shared" si="31"/>
        <v>46047</v>
      </c>
      <c r="C840" s="75" t="str">
        <f>VLOOKUP($F840,Refs!$A$1:$F$32,3,FALSE)</f>
        <v>Y59</v>
      </c>
      <c r="D840" t="s">
        <v>175</v>
      </c>
      <c r="E840" t="s">
        <v>131</v>
      </c>
      <c r="F840" t="s">
        <v>63</v>
      </c>
      <c r="G840" t="s">
        <v>205</v>
      </c>
      <c r="H840" t="s">
        <v>203</v>
      </c>
      <c r="I840">
        <v>0</v>
      </c>
    </row>
    <row r="841" spans="1:9" x14ac:dyDescent="0.35">
      <c r="A841" s="75">
        <f t="shared" si="30"/>
        <v>46042</v>
      </c>
      <c r="B841" s="75">
        <f t="shared" si="31"/>
        <v>46047</v>
      </c>
      <c r="C841" s="75" t="str">
        <f>VLOOKUP($F841,Refs!$A$1:$F$32,3,FALSE)</f>
        <v>Y59</v>
      </c>
      <c r="D841" t="s">
        <v>175</v>
      </c>
      <c r="E841" t="s">
        <v>131</v>
      </c>
      <c r="F841" t="s">
        <v>63</v>
      </c>
      <c r="G841" t="s">
        <v>205</v>
      </c>
      <c r="H841" t="s">
        <v>204</v>
      </c>
      <c r="I841">
        <v>0</v>
      </c>
    </row>
    <row r="842" spans="1:9" x14ac:dyDescent="0.35">
      <c r="A842" s="75">
        <f t="shared" si="30"/>
        <v>46043</v>
      </c>
      <c r="B842" s="75">
        <f t="shared" si="31"/>
        <v>46047</v>
      </c>
      <c r="C842" s="75" t="str">
        <f>VLOOKUP($F842,Refs!$A$1:$F$32,3,FALSE)</f>
        <v>Y59</v>
      </c>
      <c r="D842" t="s">
        <v>175</v>
      </c>
      <c r="E842" t="s">
        <v>131</v>
      </c>
      <c r="F842" t="s">
        <v>63</v>
      </c>
      <c r="G842" t="s">
        <v>206</v>
      </c>
      <c r="H842" t="s">
        <v>177</v>
      </c>
      <c r="I842">
        <v>224</v>
      </c>
    </row>
    <row r="843" spans="1:9" x14ac:dyDescent="0.35">
      <c r="A843" s="75">
        <f t="shared" si="30"/>
        <v>46043</v>
      </c>
      <c r="B843" s="75">
        <f t="shared" si="31"/>
        <v>46047</v>
      </c>
      <c r="C843" s="75" t="str">
        <f>VLOOKUP($F843,Refs!$A$1:$F$32,3,FALSE)</f>
        <v>Y59</v>
      </c>
      <c r="D843" t="s">
        <v>175</v>
      </c>
      <c r="E843" t="s">
        <v>131</v>
      </c>
      <c r="F843" t="s">
        <v>63</v>
      </c>
      <c r="G843" t="s">
        <v>206</v>
      </c>
      <c r="H843" t="s">
        <v>178</v>
      </c>
      <c r="I843">
        <v>196</v>
      </c>
    </row>
    <row r="844" spans="1:9" x14ac:dyDescent="0.35">
      <c r="A844" s="75">
        <f t="shared" si="30"/>
        <v>46043</v>
      </c>
      <c r="B844" s="75">
        <f t="shared" si="31"/>
        <v>46047</v>
      </c>
      <c r="C844" s="75" t="str">
        <f>VLOOKUP($F844,Refs!$A$1:$F$32,3,FALSE)</f>
        <v>Y59</v>
      </c>
      <c r="D844" t="s">
        <v>175</v>
      </c>
      <c r="E844" t="s">
        <v>131</v>
      </c>
      <c r="F844" t="s">
        <v>63</v>
      </c>
      <c r="G844" t="s">
        <v>206</v>
      </c>
      <c r="H844" t="s">
        <v>179</v>
      </c>
      <c r="I844">
        <v>135</v>
      </c>
    </row>
    <row r="845" spans="1:9" x14ac:dyDescent="0.35">
      <c r="A845" s="75">
        <f t="shared" si="30"/>
        <v>46043</v>
      </c>
      <c r="B845" s="75">
        <f t="shared" si="31"/>
        <v>46047</v>
      </c>
      <c r="C845" s="75" t="str">
        <f>VLOOKUP($F845,Refs!$A$1:$F$32,3,FALSE)</f>
        <v>Y59</v>
      </c>
      <c r="D845" t="s">
        <v>175</v>
      </c>
      <c r="E845" t="s">
        <v>131</v>
      </c>
      <c r="F845" t="s">
        <v>63</v>
      </c>
      <c r="G845" t="s">
        <v>206</v>
      </c>
      <c r="H845" t="s">
        <v>180</v>
      </c>
      <c r="I845">
        <v>19</v>
      </c>
    </row>
    <row r="846" spans="1:9" x14ac:dyDescent="0.35">
      <c r="A846" s="75">
        <f t="shared" si="30"/>
        <v>46043</v>
      </c>
      <c r="B846" s="75">
        <f t="shared" si="31"/>
        <v>46047</v>
      </c>
      <c r="C846" s="75" t="str">
        <f>VLOOKUP($F846,Refs!$A$1:$F$32,3,FALSE)</f>
        <v>Y59</v>
      </c>
      <c r="D846" t="s">
        <v>175</v>
      </c>
      <c r="E846" t="s">
        <v>131</v>
      </c>
      <c r="F846" t="s">
        <v>63</v>
      </c>
      <c r="G846" t="s">
        <v>206</v>
      </c>
      <c r="H846" t="s">
        <v>181</v>
      </c>
      <c r="I846">
        <v>18207</v>
      </c>
    </row>
    <row r="847" spans="1:9" x14ac:dyDescent="0.35">
      <c r="A847" s="75">
        <f t="shared" si="30"/>
        <v>46043</v>
      </c>
      <c r="B847" s="75">
        <f t="shared" si="31"/>
        <v>46047</v>
      </c>
      <c r="C847" s="75" t="str">
        <f>VLOOKUP($F847,Refs!$A$1:$F$32,3,FALSE)</f>
        <v>Y59</v>
      </c>
      <c r="D847" t="s">
        <v>175</v>
      </c>
      <c r="E847" t="s">
        <v>131</v>
      </c>
      <c r="F847" t="s">
        <v>63</v>
      </c>
      <c r="G847" t="s">
        <v>206</v>
      </c>
      <c r="H847" t="s">
        <v>182</v>
      </c>
      <c r="I847">
        <v>452</v>
      </c>
    </row>
    <row r="848" spans="1:9" x14ac:dyDescent="0.35">
      <c r="A848" s="75">
        <f t="shared" si="30"/>
        <v>46043</v>
      </c>
      <c r="B848" s="75">
        <f t="shared" si="31"/>
        <v>46047</v>
      </c>
      <c r="C848" s="75" t="str">
        <f>VLOOKUP($F848,Refs!$A$1:$F$32,3,FALSE)</f>
        <v>Y59</v>
      </c>
      <c r="D848" t="s">
        <v>175</v>
      </c>
      <c r="E848" t="s">
        <v>131</v>
      </c>
      <c r="F848" t="s">
        <v>63</v>
      </c>
      <c r="G848" t="s">
        <v>206</v>
      </c>
      <c r="H848" t="s">
        <v>183</v>
      </c>
      <c r="I848">
        <v>596</v>
      </c>
    </row>
    <row r="849" spans="1:9" x14ac:dyDescent="0.35">
      <c r="A849" s="75">
        <f t="shared" si="30"/>
        <v>46043</v>
      </c>
      <c r="B849" s="75">
        <f t="shared" si="31"/>
        <v>46047</v>
      </c>
      <c r="C849" s="75" t="str">
        <f>VLOOKUP($F849,Refs!$A$1:$F$32,3,FALSE)</f>
        <v>Y59</v>
      </c>
      <c r="D849" t="s">
        <v>175</v>
      </c>
      <c r="E849" t="s">
        <v>131</v>
      </c>
      <c r="F849" t="s">
        <v>63</v>
      </c>
      <c r="G849" t="s">
        <v>206</v>
      </c>
      <c r="H849" t="s">
        <v>184</v>
      </c>
      <c r="I849">
        <v>196</v>
      </c>
    </row>
    <row r="850" spans="1:9" x14ac:dyDescent="0.35">
      <c r="A850" s="75">
        <f t="shared" si="30"/>
        <v>46043</v>
      </c>
      <c r="B850" s="75">
        <f t="shared" si="31"/>
        <v>46047</v>
      </c>
      <c r="C850" s="75" t="str">
        <f>VLOOKUP($F850,Refs!$A$1:$F$32,3,FALSE)</f>
        <v>Y59</v>
      </c>
      <c r="D850" t="s">
        <v>175</v>
      </c>
      <c r="E850" t="s">
        <v>131</v>
      </c>
      <c r="F850" t="s">
        <v>63</v>
      </c>
      <c r="G850" t="s">
        <v>206</v>
      </c>
      <c r="H850" t="s">
        <v>185</v>
      </c>
      <c r="I850">
        <v>91</v>
      </c>
    </row>
    <row r="851" spans="1:9" x14ac:dyDescent="0.35">
      <c r="A851" s="75">
        <f t="shared" si="30"/>
        <v>46043</v>
      </c>
      <c r="B851" s="75">
        <f t="shared" si="31"/>
        <v>46047</v>
      </c>
      <c r="C851" s="75" t="str">
        <f>VLOOKUP($F851,Refs!$A$1:$F$32,3,FALSE)</f>
        <v>Y59</v>
      </c>
      <c r="D851" t="s">
        <v>175</v>
      </c>
      <c r="E851" t="s">
        <v>131</v>
      </c>
      <c r="F851" t="s">
        <v>63</v>
      </c>
      <c r="G851" t="s">
        <v>206</v>
      </c>
      <c r="H851" t="s">
        <v>186</v>
      </c>
      <c r="I851">
        <v>45</v>
      </c>
    </row>
    <row r="852" spans="1:9" x14ac:dyDescent="0.35">
      <c r="A852" s="75">
        <f t="shared" si="30"/>
        <v>46043</v>
      </c>
      <c r="B852" s="75">
        <f t="shared" si="31"/>
        <v>46047</v>
      </c>
      <c r="C852" s="75" t="str">
        <f>VLOOKUP($F852,Refs!$A$1:$F$32,3,FALSE)</f>
        <v>Y59</v>
      </c>
      <c r="D852" t="s">
        <v>175</v>
      </c>
      <c r="E852" t="s">
        <v>131</v>
      </c>
      <c r="F852" t="s">
        <v>63</v>
      </c>
      <c r="G852" t="s">
        <v>206</v>
      </c>
      <c r="H852" t="s">
        <v>187</v>
      </c>
      <c r="I852">
        <v>42</v>
      </c>
    </row>
    <row r="853" spans="1:9" x14ac:dyDescent="0.35">
      <c r="A853" s="75">
        <f t="shared" si="30"/>
        <v>46043</v>
      </c>
      <c r="B853" s="75">
        <f t="shared" si="31"/>
        <v>46047</v>
      </c>
      <c r="C853" s="75" t="str">
        <f>VLOOKUP($F853,Refs!$A$1:$F$32,3,FALSE)</f>
        <v>Y59</v>
      </c>
      <c r="D853" t="s">
        <v>175</v>
      </c>
      <c r="E853" t="s">
        <v>131</v>
      </c>
      <c r="F853" t="s">
        <v>63</v>
      </c>
      <c r="G853" t="s">
        <v>206</v>
      </c>
      <c r="H853" t="s">
        <v>188</v>
      </c>
      <c r="I853">
        <v>32</v>
      </c>
    </row>
    <row r="854" spans="1:9" x14ac:dyDescent="0.35">
      <c r="A854" s="75">
        <f t="shared" si="30"/>
        <v>46043</v>
      </c>
      <c r="B854" s="75">
        <f t="shared" si="31"/>
        <v>46047</v>
      </c>
      <c r="C854" s="75" t="str">
        <f>VLOOKUP($F854,Refs!$A$1:$F$32,3,FALSE)</f>
        <v>Y59</v>
      </c>
      <c r="D854" t="s">
        <v>175</v>
      </c>
      <c r="E854" t="s">
        <v>131</v>
      </c>
      <c r="F854" t="s">
        <v>63</v>
      </c>
      <c r="G854" t="s">
        <v>206</v>
      </c>
      <c r="H854" t="s">
        <v>189</v>
      </c>
      <c r="I854">
        <v>37</v>
      </c>
    </row>
    <row r="855" spans="1:9" x14ac:dyDescent="0.35">
      <c r="A855" s="75">
        <f t="shared" si="30"/>
        <v>46043</v>
      </c>
      <c r="B855" s="75">
        <f t="shared" si="31"/>
        <v>46047</v>
      </c>
      <c r="C855" s="75" t="str">
        <f>VLOOKUP($F855,Refs!$A$1:$F$32,3,FALSE)</f>
        <v>Y59</v>
      </c>
      <c r="D855" t="s">
        <v>175</v>
      </c>
      <c r="E855" t="s">
        <v>131</v>
      </c>
      <c r="F855" t="s">
        <v>63</v>
      </c>
      <c r="G855" t="s">
        <v>206</v>
      </c>
      <c r="H855" t="s">
        <v>190</v>
      </c>
      <c r="I855">
        <v>21</v>
      </c>
    </row>
    <row r="856" spans="1:9" x14ac:dyDescent="0.35">
      <c r="A856" s="75">
        <f t="shared" si="30"/>
        <v>46043</v>
      </c>
      <c r="B856" s="75">
        <f t="shared" si="31"/>
        <v>46047</v>
      </c>
      <c r="C856" s="75" t="str">
        <f>VLOOKUP($F856,Refs!$A$1:$F$32,3,FALSE)</f>
        <v>Y59</v>
      </c>
      <c r="D856" t="s">
        <v>175</v>
      </c>
      <c r="E856" t="s">
        <v>131</v>
      </c>
      <c r="F856" t="s">
        <v>63</v>
      </c>
      <c r="G856" t="s">
        <v>206</v>
      </c>
      <c r="H856" t="s">
        <v>191</v>
      </c>
      <c r="I856">
        <v>0</v>
      </c>
    </row>
    <row r="857" spans="1:9" x14ac:dyDescent="0.35">
      <c r="A857" s="75">
        <f t="shared" si="30"/>
        <v>46043</v>
      </c>
      <c r="B857" s="75">
        <f t="shared" si="31"/>
        <v>46047</v>
      </c>
      <c r="C857" s="75" t="str">
        <f>VLOOKUP($F857,Refs!$A$1:$F$32,3,FALSE)</f>
        <v>Y59</v>
      </c>
      <c r="D857" t="s">
        <v>175</v>
      </c>
      <c r="E857" t="s">
        <v>131</v>
      </c>
      <c r="F857" t="s">
        <v>63</v>
      </c>
      <c r="G857" t="s">
        <v>206</v>
      </c>
      <c r="H857" t="s">
        <v>192</v>
      </c>
      <c r="I857">
        <v>12</v>
      </c>
    </row>
    <row r="858" spans="1:9" x14ac:dyDescent="0.35">
      <c r="A858" s="75">
        <f t="shared" si="30"/>
        <v>46043</v>
      </c>
      <c r="B858" s="75">
        <f t="shared" si="31"/>
        <v>46047</v>
      </c>
      <c r="C858" s="75" t="str">
        <f>VLOOKUP($F858,Refs!$A$1:$F$32,3,FALSE)</f>
        <v>Y59</v>
      </c>
      <c r="D858" t="s">
        <v>175</v>
      </c>
      <c r="E858" t="s">
        <v>131</v>
      </c>
      <c r="F858" t="s">
        <v>63</v>
      </c>
      <c r="G858" t="s">
        <v>206</v>
      </c>
      <c r="H858" t="s">
        <v>193</v>
      </c>
      <c r="I858">
        <v>0</v>
      </c>
    </row>
    <row r="859" spans="1:9" x14ac:dyDescent="0.35">
      <c r="A859" s="75">
        <f t="shared" si="30"/>
        <v>46043</v>
      </c>
      <c r="B859" s="75">
        <f t="shared" si="31"/>
        <v>46047</v>
      </c>
      <c r="C859" s="75" t="str">
        <f>VLOOKUP($F859,Refs!$A$1:$F$32,3,FALSE)</f>
        <v>Y59</v>
      </c>
      <c r="D859" t="s">
        <v>175</v>
      </c>
      <c r="E859" t="s">
        <v>131</v>
      </c>
      <c r="F859" t="s">
        <v>63</v>
      </c>
      <c r="G859" t="s">
        <v>206</v>
      </c>
      <c r="H859" t="s">
        <v>194</v>
      </c>
      <c r="I859">
        <v>0</v>
      </c>
    </row>
    <row r="860" spans="1:9" x14ac:dyDescent="0.35">
      <c r="A860" s="75">
        <f t="shared" si="30"/>
        <v>46043</v>
      </c>
      <c r="B860" s="75">
        <f t="shared" si="31"/>
        <v>46047</v>
      </c>
      <c r="C860" s="75" t="str">
        <f>VLOOKUP($F860,Refs!$A$1:$F$32,3,FALSE)</f>
        <v>Y59</v>
      </c>
      <c r="D860" t="s">
        <v>175</v>
      </c>
      <c r="E860" t="s">
        <v>131</v>
      </c>
      <c r="F860" t="s">
        <v>63</v>
      </c>
      <c r="G860" t="s">
        <v>206</v>
      </c>
      <c r="H860" t="s">
        <v>195</v>
      </c>
      <c r="I860">
        <v>0</v>
      </c>
    </row>
    <row r="861" spans="1:9" x14ac:dyDescent="0.35">
      <c r="A861" s="75">
        <f t="shared" si="30"/>
        <v>46043</v>
      </c>
      <c r="B861" s="75">
        <f t="shared" si="31"/>
        <v>46047</v>
      </c>
      <c r="C861" s="75" t="str">
        <f>VLOOKUP($F861,Refs!$A$1:$F$32,3,FALSE)</f>
        <v>Y59</v>
      </c>
      <c r="D861" t="s">
        <v>175</v>
      </c>
      <c r="E861" t="s">
        <v>131</v>
      </c>
      <c r="F861" t="s">
        <v>63</v>
      </c>
      <c r="G861" t="s">
        <v>206</v>
      </c>
      <c r="H861" t="s">
        <v>196</v>
      </c>
      <c r="I861">
        <v>3</v>
      </c>
    </row>
    <row r="862" spans="1:9" x14ac:dyDescent="0.35">
      <c r="A862" s="75">
        <f t="shared" si="30"/>
        <v>46043</v>
      </c>
      <c r="B862" s="75">
        <f t="shared" si="31"/>
        <v>46047</v>
      </c>
      <c r="C862" s="75" t="str">
        <f>VLOOKUP($F862,Refs!$A$1:$F$32,3,FALSE)</f>
        <v>Y59</v>
      </c>
      <c r="D862" t="s">
        <v>175</v>
      </c>
      <c r="E862" t="s">
        <v>131</v>
      </c>
      <c r="F862" t="s">
        <v>63</v>
      </c>
      <c r="G862" t="s">
        <v>206</v>
      </c>
      <c r="H862" t="s">
        <v>197</v>
      </c>
      <c r="I862">
        <v>24</v>
      </c>
    </row>
    <row r="863" spans="1:9" x14ac:dyDescent="0.35">
      <c r="A863" s="75">
        <f t="shared" si="30"/>
        <v>46043</v>
      </c>
      <c r="B863" s="75">
        <f t="shared" si="31"/>
        <v>46047</v>
      </c>
      <c r="C863" s="75" t="str">
        <f>VLOOKUP($F863,Refs!$A$1:$F$32,3,FALSE)</f>
        <v>Y59</v>
      </c>
      <c r="D863" t="s">
        <v>175</v>
      </c>
      <c r="E863" t="s">
        <v>131</v>
      </c>
      <c r="F863" t="s">
        <v>63</v>
      </c>
      <c r="G863" t="s">
        <v>206</v>
      </c>
      <c r="H863" t="s">
        <v>198</v>
      </c>
      <c r="I863">
        <v>88</v>
      </c>
    </row>
    <row r="864" spans="1:9" x14ac:dyDescent="0.35">
      <c r="A864" s="75">
        <f t="shared" si="30"/>
        <v>46043</v>
      </c>
      <c r="B864" s="75">
        <f t="shared" si="31"/>
        <v>46047</v>
      </c>
      <c r="C864" s="75" t="str">
        <f>VLOOKUP($F864,Refs!$A$1:$F$32,3,FALSE)</f>
        <v>Y59</v>
      </c>
      <c r="D864" t="s">
        <v>175</v>
      </c>
      <c r="E864" t="s">
        <v>131</v>
      </c>
      <c r="F864" t="s">
        <v>63</v>
      </c>
      <c r="G864" t="s">
        <v>206</v>
      </c>
      <c r="H864" t="s">
        <v>199</v>
      </c>
      <c r="I864">
        <v>43</v>
      </c>
    </row>
    <row r="865" spans="1:9" x14ac:dyDescent="0.35">
      <c r="A865" s="75">
        <f t="shared" si="30"/>
        <v>46043</v>
      </c>
      <c r="B865" s="75">
        <f t="shared" si="31"/>
        <v>46047</v>
      </c>
      <c r="C865" s="75" t="str">
        <f>VLOOKUP($F865,Refs!$A$1:$F$32,3,FALSE)</f>
        <v>Y59</v>
      </c>
      <c r="D865" t="s">
        <v>175</v>
      </c>
      <c r="E865" t="s">
        <v>131</v>
      </c>
      <c r="F865" t="s">
        <v>63</v>
      </c>
      <c r="G865" t="s">
        <v>206</v>
      </c>
      <c r="H865" t="s">
        <v>200</v>
      </c>
      <c r="I865">
        <v>0</v>
      </c>
    </row>
    <row r="866" spans="1:9" x14ac:dyDescent="0.35">
      <c r="A866" s="75">
        <f t="shared" si="30"/>
        <v>46043</v>
      </c>
      <c r="B866" s="75">
        <f t="shared" si="31"/>
        <v>46047</v>
      </c>
      <c r="C866" s="75" t="str">
        <f>VLOOKUP($F866,Refs!$A$1:$F$32,3,FALSE)</f>
        <v>Y59</v>
      </c>
      <c r="D866" t="s">
        <v>175</v>
      </c>
      <c r="E866" t="s">
        <v>131</v>
      </c>
      <c r="F866" t="s">
        <v>63</v>
      </c>
      <c r="G866" t="s">
        <v>206</v>
      </c>
      <c r="H866" t="s">
        <v>201</v>
      </c>
      <c r="I866">
        <v>2</v>
      </c>
    </row>
    <row r="867" spans="1:9" x14ac:dyDescent="0.35">
      <c r="A867" s="75">
        <f t="shared" si="30"/>
        <v>46043</v>
      </c>
      <c r="B867" s="75">
        <f t="shared" si="31"/>
        <v>46047</v>
      </c>
      <c r="C867" s="75" t="str">
        <f>VLOOKUP($F867,Refs!$A$1:$F$32,3,FALSE)</f>
        <v>Y59</v>
      </c>
      <c r="D867" t="s">
        <v>175</v>
      </c>
      <c r="E867" t="s">
        <v>131</v>
      </c>
      <c r="F867" t="s">
        <v>63</v>
      </c>
      <c r="G867" t="s">
        <v>206</v>
      </c>
      <c r="H867" t="s">
        <v>202</v>
      </c>
      <c r="I867">
        <v>10</v>
      </c>
    </row>
    <row r="868" spans="1:9" x14ac:dyDescent="0.35">
      <c r="A868" s="75">
        <f t="shared" si="30"/>
        <v>46043</v>
      </c>
      <c r="B868" s="75">
        <f t="shared" si="31"/>
        <v>46047</v>
      </c>
      <c r="C868" s="75" t="str">
        <f>VLOOKUP($F868,Refs!$A$1:$F$32,3,FALSE)</f>
        <v>Y59</v>
      </c>
      <c r="D868" t="s">
        <v>175</v>
      </c>
      <c r="E868" t="s">
        <v>131</v>
      </c>
      <c r="F868" t="s">
        <v>63</v>
      </c>
      <c r="G868" t="s">
        <v>206</v>
      </c>
      <c r="H868" t="s">
        <v>203</v>
      </c>
      <c r="I868">
        <v>0</v>
      </c>
    </row>
    <row r="869" spans="1:9" x14ac:dyDescent="0.35">
      <c r="A869" s="75">
        <f t="shared" si="30"/>
        <v>46043</v>
      </c>
      <c r="B869" s="75">
        <f t="shared" si="31"/>
        <v>46047</v>
      </c>
      <c r="C869" s="75" t="str">
        <f>VLOOKUP($F869,Refs!$A$1:$F$32,3,FALSE)</f>
        <v>Y59</v>
      </c>
      <c r="D869" t="s">
        <v>175</v>
      </c>
      <c r="E869" t="s">
        <v>131</v>
      </c>
      <c r="F869" t="s">
        <v>63</v>
      </c>
      <c r="G869" t="s">
        <v>206</v>
      </c>
      <c r="H869" t="s">
        <v>204</v>
      </c>
      <c r="I869">
        <v>5</v>
      </c>
    </row>
    <row r="870" spans="1:9" x14ac:dyDescent="0.35">
      <c r="A870" s="75">
        <f t="shared" si="30"/>
        <v>46044</v>
      </c>
      <c r="B870" s="75">
        <f t="shared" si="31"/>
        <v>46047</v>
      </c>
      <c r="C870" s="75" t="str">
        <f>VLOOKUP($F870,Refs!$A$1:$F$32,3,FALSE)</f>
        <v>Y59</v>
      </c>
      <c r="D870" t="s">
        <v>175</v>
      </c>
      <c r="E870" t="s">
        <v>131</v>
      </c>
      <c r="F870" t="s">
        <v>63</v>
      </c>
      <c r="G870" t="s">
        <v>207</v>
      </c>
      <c r="H870" t="s">
        <v>177</v>
      </c>
      <c r="I870">
        <v>218</v>
      </c>
    </row>
    <row r="871" spans="1:9" x14ac:dyDescent="0.35">
      <c r="A871" s="75">
        <f t="shared" si="30"/>
        <v>46044</v>
      </c>
      <c r="B871" s="75">
        <f t="shared" si="31"/>
        <v>46047</v>
      </c>
      <c r="C871" s="75" t="str">
        <f>VLOOKUP($F871,Refs!$A$1:$F$32,3,FALSE)</f>
        <v>Y59</v>
      </c>
      <c r="D871" t="s">
        <v>175</v>
      </c>
      <c r="E871" t="s">
        <v>131</v>
      </c>
      <c r="F871" t="s">
        <v>63</v>
      </c>
      <c r="G871" t="s">
        <v>207</v>
      </c>
      <c r="H871" t="s">
        <v>178</v>
      </c>
      <c r="I871">
        <v>203</v>
      </c>
    </row>
    <row r="872" spans="1:9" x14ac:dyDescent="0.35">
      <c r="A872" s="75">
        <f t="shared" si="30"/>
        <v>46044</v>
      </c>
      <c r="B872" s="75">
        <f t="shared" si="31"/>
        <v>46047</v>
      </c>
      <c r="C872" s="75" t="str">
        <f>VLOOKUP($F872,Refs!$A$1:$F$32,3,FALSE)</f>
        <v>Y59</v>
      </c>
      <c r="D872" t="s">
        <v>175</v>
      </c>
      <c r="E872" t="s">
        <v>131</v>
      </c>
      <c r="F872" t="s">
        <v>63</v>
      </c>
      <c r="G872" t="s">
        <v>207</v>
      </c>
      <c r="H872" t="s">
        <v>179</v>
      </c>
      <c r="I872">
        <v>172</v>
      </c>
    </row>
    <row r="873" spans="1:9" x14ac:dyDescent="0.35">
      <c r="A873" s="75">
        <f t="shared" si="30"/>
        <v>46044</v>
      </c>
      <c r="B873" s="75">
        <f t="shared" si="31"/>
        <v>46047</v>
      </c>
      <c r="C873" s="75" t="str">
        <f>VLOOKUP($F873,Refs!$A$1:$F$32,3,FALSE)</f>
        <v>Y59</v>
      </c>
      <c r="D873" t="s">
        <v>175</v>
      </c>
      <c r="E873" t="s">
        <v>131</v>
      </c>
      <c r="F873" t="s">
        <v>63</v>
      </c>
      <c r="G873" t="s">
        <v>207</v>
      </c>
      <c r="H873" t="s">
        <v>180</v>
      </c>
      <c r="I873">
        <v>9</v>
      </c>
    </row>
    <row r="874" spans="1:9" x14ac:dyDescent="0.35">
      <c r="A874" s="75">
        <f t="shared" si="30"/>
        <v>46044</v>
      </c>
      <c r="B874" s="75">
        <f t="shared" si="31"/>
        <v>46047</v>
      </c>
      <c r="C874" s="75" t="str">
        <f>VLOOKUP($F874,Refs!$A$1:$F$32,3,FALSE)</f>
        <v>Y59</v>
      </c>
      <c r="D874" t="s">
        <v>175</v>
      </c>
      <c r="E874" t="s">
        <v>131</v>
      </c>
      <c r="F874" t="s">
        <v>63</v>
      </c>
      <c r="G874" t="s">
        <v>207</v>
      </c>
      <c r="H874" t="s">
        <v>181</v>
      </c>
      <c r="I874">
        <v>7477</v>
      </c>
    </row>
    <row r="875" spans="1:9" x14ac:dyDescent="0.35">
      <c r="A875" s="75">
        <f t="shared" si="30"/>
        <v>46044</v>
      </c>
      <c r="B875" s="75">
        <f t="shared" si="31"/>
        <v>46047</v>
      </c>
      <c r="C875" s="75" t="str">
        <f>VLOOKUP($F875,Refs!$A$1:$F$32,3,FALSE)</f>
        <v>Y59</v>
      </c>
      <c r="D875" t="s">
        <v>175</v>
      </c>
      <c r="E875" t="s">
        <v>131</v>
      </c>
      <c r="F875" t="s">
        <v>63</v>
      </c>
      <c r="G875" t="s">
        <v>207</v>
      </c>
      <c r="H875" t="s">
        <v>182</v>
      </c>
      <c r="I875">
        <v>246</v>
      </c>
    </row>
    <row r="876" spans="1:9" x14ac:dyDescent="0.35">
      <c r="A876" s="75">
        <f t="shared" si="30"/>
        <v>46044</v>
      </c>
      <c r="B876" s="75">
        <f t="shared" si="31"/>
        <v>46047</v>
      </c>
      <c r="C876" s="75" t="str">
        <f>VLOOKUP($F876,Refs!$A$1:$F$32,3,FALSE)</f>
        <v>Y59</v>
      </c>
      <c r="D876" t="s">
        <v>175</v>
      </c>
      <c r="E876" t="s">
        <v>131</v>
      </c>
      <c r="F876" t="s">
        <v>63</v>
      </c>
      <c r="G876" t="s">
        <v>207</v>
      </c>
      <c r="H876" t="s">
        <v>183</v>
      </c>
      <c r="I876">
        <v>455</v>
      </c>
    </row>
    <row r="877" spans="1:9" x14ac:dyDescent="0.35">
      <c r="A877" s="75">
        <f t="shared" si="30"/>
        <v>46044</v>
      </c>
      <c r="B877" s="75">
        <f t="shared" si="31"/>
        <v>46047</v>
      </c>
      <c r="C877" s="75" t="str">
        <f>VLOOKUP($F877,Refs!$A$1:$F$32,3,FALSE)</f>
        <v>Y59</v>
      </c>
      <c r="D877" t="s">
        <v>175</v>
      </c>
      <c r="E877" t="s">
        <v>131</v>
      </c>
      <c r="F877" t="s">
        <v>63</v>
      </c>
      <c r="G877" t="s">
        <v>207</v>
      </c>
      <c r="H877" t="s">
        <v>184</v>
      </c>
      <c r="I877">
        <v>206</v>
      </c>
    </row>
    <row r="878" spans="1:9" x14ac:dyDescent="0.35">
      <c r="A878" s="75">
        <f t="shared" si="30"/>
        <v>46044</v>
      </c>
      <c r="B878" s="75">
        <f t="shared" si="31"/>
        <v>46047</v>
      </c>
      <c r="C878" s="75" t="str">
        <f>VLOOKUP($F878,Refs!$A$1:$F$32,3,FALSE)</f>
        <v>Y59</v>
      </c>
      <c r="D878" t="s">
        <v>175</v>
      </c>
      <c r="E878" t="s">
        <v>131</v>
      </c>
      <c r="F878" t="s">
        <v>63</v>
      </c>
      <c r="G878" t="s">
        <v>207</v>
      </c>
      <c r="H878" t="s">
        <v>185</v>
      </c>
      <c r="I878">
        <v>108</v>
      </c>
    </row>
    <row r="879" spans="1:9" x14ac:dyDescent="0.35">
      <c r="A879" s="75">
        <f t="shared" si="30"/>
        <v>46044</v>
      </c>
      <c r="B879" s="75">
        <f t="shared" si="31"/>
        <v>46047</v>
      </c>
      <c r="C879" s="75" t="str">
        <f>VLOOKUP($F879,Refs!$A$1:$F$32,3,FALSE)</f>
        <v>Y59</v>
      </c>
      <c r="D879" t="s">
        <v>175</v>
      </c>
      <c r="E879" t="s">
        <v>131</v>
      </c>
      <c r="F879" t="s">
        <v>63</v>
      </c>
      <c r="G879" t="s">
        <v>207</v>
      </c>
      <c r="H879" t="s">
        <v>186</v>
      </c>
      <c r="I879">
        <v>51</v>
      </c>
    </row>
    <row r="880" spans="1:9" x14ac:dyDescent="0.35">
      <c r="A880" s="75">
        <f t="shared" si="30"/>
        <v>46044</v>
      </c>
      <c r="B880" s="75">
        <f t="shared" si="31"/>
        <v>46047</v>
      </c>
      <c r="C880" s="75" t="str">
        <f>VLOOKUP($F880,Refs!$A$1:$F$32,3,FALSE)</f>
        <v>Y59</v>
      </c>
      <c r="D880" t="s">
        <v>175</v>
      </c>
      <c r="E880" t="s">
        <v>131</v>
      </c>
      <c r="F880" t="s">
        <v>63</v>
      </c>
      <c r="G880" t="s">
        <v>207</v>
      </c>
      <c r="H880" t="s">
        <v>187</v>
      </c>
      <c r="I880">
        <v>47</v>
      </c>
    </row>
    <row r="881" spans="1:9" x14ac:dyDescent="0.35">
      <c r="A881" s="75">
        <f t="shared" si="30"/>
        <v>46044</v>
      </c>
      <c r="B881" s="75">
        <f t="shared" si="31"/>
        <v>46047</v>
      </c>
      <c r="C881" s="75" t="str">
        <f>VLOOKUP($F881,Refs!$A$1:$F$32,3,FALSE)</f>
        <v>Y59</v>
      </c>
      <c r="D881" t="s">
        <v>175</v>
      </c>
      <c r="E881" t="s">
        <v>131</v>
      </c>
      <c r="F881" t="s">
        <v>63</v>
      </c>
      <c r="G881" t="s">
        <v>207</v>
      </c>
      <c r="H881" t="s">
        <v>188</v>
      </c>
      <c r="I881">
        <v>30</v>
      </c>
    </row>
    <row r="882" spans="1:9" x14ac:dyDescent="0.35">
      <c r="A882" s="75">
        <f t="shared" si="30"/>
        <v>46044</v>
      </c>
      <c r="B882" s="75">
        <f t="shared" si="31"/>
        <v>46047</v>
      </c>
      <c r="C882" s="75" t="str">
        <f>VLOOKUP($F882,Refs!$A$1:$F$32,3,FALSE)</f>
        <v>Y59</v>
      </c>
      <c r="D882" t="s">
        <v>175</v>
      </c>
      <c r="E882" t="s">
        <v>131</v>
      </c>
      <c r="F882" t="s">
        <v>63</v>
      </c>
      <c r="G882" t="s">
        <v>207</v>
      </c>
      <c r="H882" t="s">
        <v>189</v>
      </c>
      <c r="I882">
        <v>49</v>
      </c>
    </row>
    <row r="883" spans="1:9" x14ac:dyDescent="0.35">
      <c r="A883" s="75">
        <f t="shared" si="30"/>
        <v>46044</v>
      </c>
      <c r="B883" s="75">
        <f t="shared" si="31"/>
        <v>46047</v>
      </c>
      <c r="C883" s="75" t="str">
        <f>VLOOKUP($F883,Refs!$A$1:$F$32,3,FALSE)</f>
        <v>Y59</v>
      </c>
      <c r="D883" t="s">
        <v>175</v>
      </c>
      <c r="E883" t="s">
        <v>131</v>
      </c>
      <c r="F883" t="s">
        <v>63</v>
      </c>
      <c r="G883" t="s">
        <v>207</v>
      </c>
      <c r="H883" t="s">
        <v>190</v>
      </c>
      <c r="I883">
        <v>27</v>
      </c>
    </row>
    <row r="884" spans="1:9" x14ac:dyDescent="0.35">
      <c r="A884" s="75">
        <f t="shared" si="30"/>
        <v>46044</v>
      </c>
      <c r="B884" s="75">
        <f t="shared" si="31"/>
        <v>46047</v>
      </c>
      <c r="C884" s="75" t="str">
        <f>VLOOKUP($F884,Refs!$A$1:$F$32,3,FALSE)</f>
        <v>Y59</v>
      </c>
      <c r="D884" t="s">
        <v>175</v>
      </c>
      <c r="E884" t="s">
        <v>131</v>
      </c>
      <c r="F884" t="s">
        <v>63</v>
      </c>
      <c r="G884" t="s">
        <v>207</v>
      </c>
      <c r="H884" t="s">
        <v>191</v>
      </c>
      <c r="I884">
        <v>0</v>
      </c>
    </row>
    <row r="885" spans="1:9" x14ac:dyDescent="0.35">
      <c r="A885" s="75">
        <f t="shared" si="30"/>
        <v>46044</v>
      </c>
      <c r="B885" s="75">
        <f t="shared" si="31"/>
        <v>46047</v>
      </c>
      <c r="C885" s="75" t="str">
        <f>VLOOKUP($F885,Refs!$A$1:$F$32,3,FALSE)</f>
        <v>Y59</v>
      </c>
      <c r="D885" t="s">
        <v>175</v>
      </c>
      <c r="E885" t="s">
        <v>131</v>
      </c>
      <c r="F885" t="s">
        <v>63</v>
      </c>
      <c r="G885" t="s">
        <v>207</v>
      </c>
      <c r="H885" t="s">
        <v>192</v>
      </c>
      <c r="I885">
        <v>9</v>
      </c>
    </row>
    <row r="886" spans="1:9" x14ac:dyDescent="0.35">
      <c r="A886" s="75">
        <f t="shared" si="30"/>
        <v>46044</v>
      </c>
      <c r="B886" s="75">
        <f t="shared" si="31"/>
        <v>46047</v>
      </c>
      <c r="C886" s="75" t="str">
        <f>VLOOKUP($F886,Refs!$A$1:$F$32,3,FALSE)</f>
        <v>Y59</v>
      </c>
      <c r="D886" t="s">
        <v>175</v>
      </c>
      <c r="E886" t="s">
        <v>131</v>
      </c>
      <c r="F886" t="s">
        <v>63</v>
      </c>
      <c r="G886" t="s">
        <v>207</v>
      </c>
      <c r="H886" t="s">
        <v>193</v>
      </c>
      <c r="I886">
        <v>2</v>
      </c>
    </row>
    <row r="887" spans="1:9" x14ac:dyDescent="0.35">
      <c r="A887" s="75">
        <f t="shared" si="30"/>
        <v>46044</v>
      </c>
      <c r="B887" s="75">
        <f t="shared" si="31"/>
        <v>46047</v>
      </c>
      <c r="C887" s="75" t="str">
        <f>VLOOKUP($F887,Refs!$A$1:$F$32,3,FALSE)</f>
        <v>Y59</v>
      </c>
      <c r="D887" t="s">
        <v>175</v>
      </c>
      <c r="E887" t="s">
        <v>131</v>
      </c>
      <c r="F887" t="s">
        <v>63</v>
      </c>
      <c r="G887" t="s">
        <v>207</v>
      </c>
      <c r="H887" t="s">
        <v>194</v>
      </c>
      <c r="I887">
        <v>1</v>
      </c>
    </row>
    <row r="888" spans="1:9" x14ac:dyDescent="0.35">
      <c r="A888" s="75">
        <f t="shared" si="30"/>
        <v>46044</v>
      </c>
      <c r="B888" s="75">
        <f t="shared" si="31"/>
        <v>46047</v>
      </c>
      <c r="C888" s="75" t="str">
        <f>VLOOKUP($F888,Refs!$A$1:$F$32,3,FALSE)</f>
        <v>Y59</v>
      </c>
      <c r="D888" t="s">
        <v>175</v>
      </c>
      <c r="E888" t="s">
        <v>131</v>
      </c>
      <c r="F888" t="s">
        <v>63</v>
      </c>
      <c r="G888" t="s">
        <v>207</v>
      </c>
      <c r="H888" t="s">
        <v>195</v>
      </c>
      <c r="I888">
        <v>0</v>
      </c>
    </row>
    <row r="889" spans="1:9" x14ac:dyDescent="0.35">
      <c r="A889" s="75">
        <f t="shared" si="30"/>
        <v>46044</v>
      </c>
      <c r="B889" s="75">
        <f t="shared" si="31"/>
        <v>46047</v>
      </c>
      <c r="C889" s="75" t="str">
        <f>VLOOKUP($F889,Refs!$A$1:$F$32,3,FALSE)</f>
        <v>Y59</v>
      </c>
      <c r="D889" t="s">
        <v>175</v>
      </c>
      <c r="E889" t="s">
        <v>131</v>
      </c>
      <c r="F889" t="s">
        <v>63</v>
      </c>
      <c r="G889" t="s">
        <v>207</v>
      </c>
      <c r="H889" t="s">
        <v>196</v>
      </c>
      <c r="I889">
        <v>6</v>
      </c>
    </row>
    <row r="890" spans="1:9" x14ac:dyDescent="0.35">
      <c r="A890" s="75">
        <f t="shared" si="30"/>
        <v>46044</v>
      </c>
      <c r="B890" s="75">
        <f t="shared" si="31"/>
        <v>46047</v>
      </c>
      <c r="C890" s="75" t="str">
        <f>VLOOKUP($F890,Refs!$A$1:$F$32,3,FALSE)</f>
        <v>Y59</v>
      </c>
      <c r="D890" t="s">
        <v>175</v>
      </c>
      <c r="E890" t="s">
        <v>131</v>
      </c>
      <c r="F890" t="s">
        <v>63</v>
      </c>
      <c r="G890" t="s">
        <v>207</v>
      </c>
      <c r="H890" t="s">
        <v>197</v>
      </c>
      <c r="I890">
        <v>21</v>
      </c>
    </row>
    <row r="891" spans="1:9" x14ac:dyDescent="0.35">
      <c r="A891" s="75">
        <f t="shared" si="30"/>
        <v>46044</v>
      </c>
      <c r="B891" s="75">
        <f t="shared" si="31"/>
        <v>46047</v>
      </c>
      <c r="C891" s="75" t="str">
        <f>VLOOKUP($F891,Refs!$A$1:$F$32,3,FALSE)</f>
        <v>Y59</v>
      </c>
      <c r="D891" t="s">
        <v>175</v>
      </c>
      <c r="E891" t="s">
        <v>131</v>
      </c>
      <c r="F891" t="s">
        <v>63</v>
      </c>
      <c r="G891" t="s">
        <v>207</v>
      </c>
      <c r="H891" t="s">
        <v>198</v>
      </c>
      <c r="I891">
        <v>88</v>
      </c>
    </row>
    <row r="892" spans="1:9" x14ac:dyDescent="0.35">
      <c r="A892" s="75">
        <f t="shared" si="30"/>
        <v>46044</v>
      </c>
      <c r="B892" s="75">
        <f t="shared" si="31"/>
        <v>46047</v>
      </c>
      <c r="C892" s="75" t="str">
        <f>VLOOKUP($F892,Refs!$A$1:$F$32,3,FALSE)</f>
        <v>Y59</v>
      </c>
      <c r="D892" t="s">
        <v>175</v>
      </c>
      <c r="E892" t="s">
        <v>131</v>
      </c>
      <c r="F892" t="s">
        <v>63</v>
      </c>
      <c r="G892" t="s">
        <v>207</v>
      </c>
      <c r="H892" t="s">
        <v>199</v>
      </c>
      <c r="I892">
        <v>52</v>
      </c>
    </row>
    <row r="893" spans="1:9" x14ac:dyDescent="0.35">
      <c r="A893" s="75">
        <f t="shared" si="30"/>
        <v>46044</v>
      </c>
      <c r="B893" s="75">
        <f t="shared" si="31"/>
        <v>46047</v>
      </c>
      <c r="C893" s="75" t="str">
        <f>VLOOKUP($F893,Refs!$A$1:$F$32,3,FALSE)</f>
        <v>Y59</v>
      </c>
      <c r="D893" t="s">
        <v>175</v>
      </c>
      <c r="E893" t="s">
        <v>131</v>
      </c>
      <c r="F893" t="s">
        <v>63</v>
      </c>
      <c r="G893" t="s">
        <v>207</v>
      </c>
      <c r="H893" t="s">
        <v>200</v>
      </c>
      <c r="I893">
        <v>1</v>
      </c>
    </row>
    <row r="894" spans="1:9" x14ac:dyDescent="0.35">
      <c r="A894" s="75">
        <f t="shared" si="30"/>
        <v>46044</v>
      </c>
      <c r="B894" s="75">
        <f t="shared" si="31"/>
        <v>46047</v>
      </c>
      <c r="C894" s="75" t="str">
        <f>VLOOKUP($F894,Refs!$A$1:$F$32,3,FALSE)</f>
        <v>Y59</v>
      </c>
      <c r="D894" t="s">
        <v>175</v>
      </c>
      <c r="E894" t="s">
        <v>131</v>
      </c>
      <c r="F894" t="s">
        <v>63</v>
      </c>
      <c r="G894" t="s">
        <v>207</v>
      </c>
      <c r="H894" t="s">
        <v>201</v>
      </c>
      <c r="I894">
        <v>5</v>
      </c>
    </row>
    <row r="895" spans="1:9" x14ac:dyDescent="0.35">
      <c r="A895" s="75">
        <f t="shared" si="30"/>
        <v>46044</v>
      </c>
      <c r="B895" s="75">
        <f t="shared" si="31"/>
        <v>46047</v>
      </c>
      <c r="C895" s="75" t="str">
        <f>VLOOKUP($F895,Refs!$A$1:$F$32,3,FALSE)</f>
        <v>Y59</v>
      </c>
      <c r="D895" t="s">
        <v>175</v>
      </c>
      <c r="E895" t="s">
        <v>131</v>
      </c>
      <c r="F895" t="s">
        <v>63</v>
      </c>
      <c r="G895" t="s">
        <v>207</v>
      </c>
      <c r="H895" t="s">
        <v>202</v>
      </c>
      <c r="I895">
        <v>20</v>
      </c>
    </row>
    <row r="896" spans="1:9" x14ac:dyDescent="0.35">
      <c r="A896" s="75">
        <f t="shared" si="30"/>
        <v>46044</v>
      </c>
      <c r="B896" s="75">
        <f t="shared" si="31"/>
        <v>46047</v>
      </c>
      <c r="C896" s="75" t="str">
        <f>VLOOKUP($F896,Refs!$A$1:$F$32,3,FALSE)</f>
        <v>Y59</v>
      </c>
      <c r="D896" t="s">
        <v>175</v>
      </c>
      <c r="E896" t="s">
        <v>131</v>
      </c>
      <c r="F896" t="s">
        <v>63</v>
      </c>
      <c r="G896" t="s">
        <v>207</v>
      </c>
      <c r="H896" t="s">
        <v>203</v>
      </c>
      <c r="I896">
        <v>0</v>
      </c>
    </row>
    <row r="897" spans="1:9" x14ac:dyDescent="0.35">
      <c r="A897" s="75">
        <f t="shared" si="30"/>
        <v>46044</v>
      </c>
      <c r="B897" s="75">
        <f t="shared" si="31"/>
        <v>46047</v>
      </c>
      <c r="C897" s="75" t="str">
        <f>VLOOKUP($F897,Refs!$A$1:$F$32,3,FALSE)</f>
        <v>Y59</v>
      </c>
      <c r="D897" t="s">
        <v>175</v>
      </c>
      <c r="E897" t="s">
        <v>131</v>
      </c>
      <c r="F897" t="s">
        <v>63</v>
      </c>
      <c r="G897" t="s">
        <v>207</v>
      </c>
      <c r="H897" t="s">
        <v>204</v>
      </c>
      <c r="I897">
        <v>2</v>
      </c>
    </row>
    <row r="898" spans="1:9" x14ac:dyDescent="0.35">
      <c r="A898" s="75">
        <f t="shared" si="30"/>
        <v>46045</v>
      </c>
      <c r="B898" s="75">
        <f t="shared" si="31"/>
        <v>46047</v>
      </c>
      <c r="C898" s="75" t="str">
        <f>VLOOKUP($F898,Refs!$A$1:$F$32,3,FALSE)</f>
        <v>Y59</v>
      </c>
      <c r="D898" t="s">
        <v>175</v>
      </c>
      <c r="E898" t="s">
        <v>131</v>
      </c>
      <c r="F898" t="s">
        <v>63</v>
      </c>
      <c r="G898" t="s">
        <v>208</v>
      </c>
      <c r="H898" t="s">
        <v>177</v>
      </c>
      <c r="I898">
        <v>243</v>
      </c>
    </row>
    <row r="899" spans="1:9" x14ac:dyDescent="0.35">
      <c r="A899" s="75">
        <f t="shared" si="30"/>
        <v>46045</v>
      </c>
      <c r="B899" s="75">
        <f t="shared" si="31"/>
        <v>46047</v>
      </c>
      <c r="C899" s="75" t="str">
        <f>VLOOKUP($F899,Refs!$A$1:$F$32,3,FALSE)</f>
        <v>Y59</v>
      </c>
      <c r="D899" t="s">
        <v>175</v>
      </c>
      <c r="E899" t="s">
        <v>131</v>
      </c>
      <c r="F899" t="s">
        <v>63</v>
      </c>
      <c r="G899" t="s">
        <v>208</v>
      </c>
      <c r="H899" t="s">
        <v>178</v>
      </c>
      <c r="I899">
        <v>224</v>
      </c>
    </row>
    <row r="900" spans="1:9" x14ac:dyDescent="0.35">
      <c r="A900" s="75">
        <f t="shared" si="30"/>
        <v>46045</v>
      </c>
      <c r="B900" s="75">
        <f t="shared" si="31"/>
        <v>46047</v>
      </c>
      <c r="C900" s="75" t="str">
        <f>VLOOKUP($F900,Refs!$A$1:$F$32,3,FALSE)</f>
        <v>Y59</v>
      </c>
      <c r="D900" t="s">
        <v>175</v>
      </c>
      <c r="E900" t="s">
        <v>131</v>
      </c>
      <c r="F900" t="s">
        <v>63</v>
      </c>
      <c r="G900" t="s">
        <v>208</v>
      </c>
      <c r="H900" t="s">
        <v>179</v>
      </c>
      <c r="I900">
        <v>177</v>
      </c>
    </row>
    <row r="901" spans="1:9" x14ac:dyDescent="0.35">
      <c r="A901" s="75">
        <f t="shared" si="30"/>
        <v>46045</v>
      </c>
      <c r="B901" s="75">
        <f t="shared" si="31"/>
        <v>46047</v>
      </c>
      <c r="C901" s="75" t="str">
        <f>VLOOKUP($F901,Refs!$A$1:$F$32,3,FALSE)</f>
        <v>Y59</v>
      </c>
      <c r="D901" t="s">
        <v>175</v>
      </c>
      <c r="E901" t="s">
        <v>131</v>
      </c>
      <c r="F901" t="s">
        <v>63</v>
      </c>
      <c r="G901" t="s">
        <v>208</v>
      </c>
      <c r="H901" t="s">
        <v>180</v>
      </c>
      <c r="I901">
        <v>7</v>
      </c>
    </row>
    <row r="902" spans="1:9" x14ac:dyDescent="0.35">
      <c r="A902" s="75">
        <f t="shared" ref="A902:A965" si="32">IF(G902="Mon",B902-6,IF(G902="Tue",B902-5,IF(G902="Wed",B902-4,IF(G902="Thu",B902-3,IF(G902="Fri",B902-2,IF(G902="Sat",B902-1,IF(G902="Sun",B902,"")))))))</f>
        <v>46045</v>
      </c>
      <c r="B902" s="75">
        <f t="shared" ref="B902:B965" si="33">DATEVALUE(RIGHT(D902, 11))</f>
        <v>46047</v>
      </c>
      <c r="C902" s="75" t="str">
        <f>VLOOKUP($F902,Refs!$A$1:$F$32,3,FALSE)</f>
        <v>Y59</v>
      </c>
      <c r="D902" t="s">
        <v>175</v>
      </c>
      <c r="E902" t="s">
        <v>131</v>
      </c>
      <c r="F902" t="s">
        <v>63</v>
      </c>
      <c r="G902" t="s">
        <v>208</v>
      </c>
      <c r="H902" t="s">
        <v>181</v>
      </c>
      <c r="I902">
        <v>10833</v>
      </c>
    </row>
    <row r="903" spans="1:9" x14ac:dyDescent="0.35">
      <c r="A903" s="75">
        <f t="shared" si="32"/>
        <v>46045</v>
      </c>
      <c r="B903" s="75">
        <f t="shared" si="33"/>
        <v>46047</v>
      </c>
      <c r="C903" s="75" t="str">
        <f>VLOOKUP($F903,Refs!$A$1:$F$32,3,FALSE)</f>
        <v>Y59</v>
      </c>
      <c r="D903" t="s">
        <v>175</v>
      </c>
      <c r="E903" t="s">
        <v>131</v>
      </c>
      <c r="F903" t="s">
        <v>63</v>
      </c>
      <c r="G903" t="s">
        <v>208</v>
      </c>
      <c r="H903" t="s">
        <v>182</v>
      </c>
      <c r="I903">
        <v>280</v>
      </c>
    </row>
    <row r="904" spans="1:9" x14ac:dyDescent="0.35">
      <c r="A904" s="75">
        <f t="shared" si="32"/>
        <v>46045</v>
      </c>
      <c r="B904" s="75">
        <f t="shared" si="33"/>
        <v>46047</v>
      </c>
      <c r="C904" s="75" t="str">
        <f>VLOOKUP($F904,Refs!$A$1:$F$32,3,FALSE)</f>
        <v>Y59</v>
      </c>
      <c r="D904" t="s">
        <v>175</v>
      </c>
      <c r="E904" t="s">
        <v>131</v>
      </c>
      <c r="F904" t="s">
        <v>63</v>
      </c>
      <c r="G904" t="s">
        <v>208</v>
      </c>
      <c r="H904" t="s">
        <v>183</v>
      </c>
      <c r="I904">
        <v>461</v>
      </c>
    </row>
    <row r="905" spans="1:9" x14ac:dyDescent="0.35">
      <c r="A905" s="75">
        <f t="shared" si="32"/>
        <v>46045</v>
      </c>
      <c r="B905" s="75">
        <f t="shared" si="33"/>
        <v>46047</v>
      </c>
      <c r="C905" s="75" t="str">
        <f>VLOOKUP($F905,Refs!$A$1:$F$32,3,FALSE)</f>
        <v>Y59</v>
      </c>
      <c r="D905" t="s">
        <v>175</v>
      </c>
      <c r="E905" t="s">
        <v>131</v>
      </c>
      <c r="F905" t="s">
        <v>63</v>
      </c>
      <c r="G905" t="s">
        <v>208</v>
      </c>
      <c r="H905" t="s">
        <v>184</v>
      </c>
      <c r="I905">
        <v>218</v>
      </c>
    </row>
    <row r="906" spans="1:9" x14ac:dyDescent="0.35">
      <c r="A906" s="75">
        <f t="shared" si="32"/>
        <v>46045</v>
      </c>
      <c r="B906" s="75">
        <f t="shared" si="33"/>
        <v>46047</v>
      </c>
      <c r="C906" s="75" t="str">
        <f>VLOOKUP($F906,Refs!$A$1:$F$32,3,FALSE)</f>
        <v>Y59</v>
      </c>
      <c r="D906" t="s">
        <v>175</v>
      </c>
      <c r="E906" t="s">
        <v>131</v>
      </c>
      <c r="F906" t="s">
        <v>63</v>
      </c>
      <c r="G906" t="s">
        <v>208</v>
      </c>
      <c r="H906" t="s">
        <v>185</v>
      </c>
      <c r="I906">
        <v>104</v>
      </c>
    </row>
    <row r="907" spans="1:9" x14ac:dyDescent="0.35">
      <c r="A907" s="75">
        <f t="shared" si="32"/>
        <v>46045</v>
      </c>
      <c r="B907" s="75">
        <f t="shared" si="33"/>
        <v>46047</v>
      </c>
      <c r="C907" s="75" t="str">
        <f>VLOOKUP($F907,Refs!$A$1:$F$32,3,FALSE)</f>
        <v>Y59</v>
      </c>
      <c r="D907" t="s">
        <v>175</v>
      </c>
      <c r="E907" t="s">
        <v>131</v>
      </c>
      <c r="F907" t="s">
        <v>63</v>
      </c>
      <c r="G907" t="s">
        <v>208</v>
      </c>
      <c r="H907" t="s">
        <v>186</v>
      </c>
      <c r="I907">
        <v>35</v>
      </c>
    </row>
    <row r="908" spans="1:9" x14ac:dyDescent="0.35">
      <c r="A908" s="75">
        <f t="shared" si="32"/>
        <v>46045</v>
      </c>
      <c r="B908" s="75">
        <f t="shared" si="33"/>
        <v>46047</v>
      </c>
      <c r="C908" s="75" t="str">
        <f>VLOOKUP($F908,Refs!$A$1:$F$32,3,FALSE)</f>
        <v>Y59</v>
      </c>
      <c r="D908" t="s">
        <v>175</v>
      </c>
      <c r="E908" t="s">
        <v>131</v>
      </c>
      <c r="F908" t="s">
        <v>63</v>
      </c>
      <c r="G908" t="s">
        <v>208</v>
      </c>
      <c r="H908" t="s">
        <v>187</v>
      </c>
      <c r="I908">
        <v>30</v>
      </c>
    </row>
    <row r="909" spans="1:9" x14ac:dyDescent="0.35">
      <c r="A909" s="75">
        <f t="shared" si="32"/>
        <v>46045</v>
      </c>
      <c r="B909" s="75">
        <f t="shared" si="33"/>
        <v>46047</v>
      </c>
      <c r="C909" s="75" t="str">
        <f>VLOOKUP($F909,Refs!$A$1:$F$32,3,FALSE)</f>
        <v>Y59</v>
      </c>
      <c r="D909" t="s">
        <v>175</v>
      </c>
      <c r="E909" t="s">
        <v>131</v>
      </c>
      <c r="F909" t="s">
        <v>63</v>
      </c>
      <c r="G909" t="s">
        <v>208</v>
      </c>
      <c r="H909" t="s">
        <v>188</v>
      </c>
      <c r="I909">
        <v>40</v>
      </c>
    </row>
    <row r="910" spans="1:9" x14ac:dyDescent="0.35">
      <c r="A910" s="75">
        <f t="shared" si="32"/>
        <v>46045</v>
      </c>
      <c r="B910" s="75">
        <f t="shared" si="33"/>
        <v>46047</v>
      </c>
      <c r="C910" s="75" t="str">
        <f>VLOOKUP($F910,Refs!$A$1:$F$32,3,FALSE)</f>
        <v>Y59</v>
      </c>
      <c r="D910" t="s">
        <v>175</v>
      </c>
      <c r="E910" t="s">
        <v>131</v>
      </c>
      <c r="F910" t="s">
        <v>63</v>
      </c>
      <c r="G910" t="s">
        <v>208</v>
      </c>
      <c r="H910" t="s">
        <v>189</v>
      </c>
      <c r="I910">
        <v>28</v>
      </c>
    </row>
    <row r="911" spans="1:9" x14ac:dyDescent="0.35">
      <c r="A911" s="75">
        <f t="shared" si="32"/>
        <v>46045</v>
      </c>
      <c r="B911" s="75">
        <f t="shared" si="33"/>
        <v>46047</v>
      </c>
      <c r="C911" s="75" t="str">
        <f>VLOOKUP($F911,Refs!$A$1:$F$32,3,FALSE)</f>
        <v>Y59</v>
      </c>
      <c r="D911" t="s">
        <v>175</v>
      </c>
      <c r="E911" t="s">
        <v>131</v>
      </c>
      <c r="F911" t="s">
        <v>63</v>
      </c>
      <c r="G911" t="s">
        <v>208</v>
      </c>
      <c r="H911" t="s">
        <v>190</v>
      </c>
      <c r="I911">
        <v>9</v>
      </c>
    </row>
    <row r="912" spans="1:9" x14ac:dyDescent="0.35">
      <c r="A912" s="75">
        <f t="shared" si="32"/>
        <v>46045</v>
      </c>
      <c r="B912" s="75">
        <f t="shared" si="33"/>
        <v>46047</v>
      </c>
      <c r="C912" s="75" t="str">
        <f>VLOOKUP($F912,Refs!$A$1:$F$32,3,FALSE)</f>
        <v>Y59</v>
      </c>
      <c r="D912" t="s">
        <v>175</v>
      </c>
      <c r="E912" t="s">
        <v>131</v>
      </c>
      <c r="F912" t="s">
        <v>63</v>
      </c>
      <c r="G912" t="s">
        <v>208</v>
      </c>
      <c r="H912" t="s">
        <v>191</v>
      </c>
      <c r="I912">
        <v>0</v>
      </c>
    </row>
    <row r="913" spans="1:9" x14ac:dyDescent="0.35">
      <c r="A913" s="75">
        <f t="shared" si="32"/>
        <v>46045</v>
      </c>
      <c r="B913" s="75">
        <f t="shared" si="33"/>
        <v>46047</v>
      </c>
      <c r="C913" s="75" t="str">
        <f>VLOOKUP($F913,Refs!$A$1:$F$32,3,FALSE)</f>
        <v>Y59</v>
      </c>
      <c r="D913" t="s">
        <v>175</v>
      </c>
      <c r="E913" t="s">
        <v>131</v>
      </c>
      <c r="F913" t="s">
        <v>63</v>
      </c>
      <c r="G913" t="s">
        <v>208</v>
      </c>
      <c r="H913" t="s">
        <v>192</v>
      </c>
      <c r="I913">
        <v>17</v>
      </c>
    </row>
    <row r="914" spans="1:9" x14ac:dyDescent="0.35">
      <c r="A914" s="75">
        <f t="shared" si="32"/>
        <v>46045</v>
      </c>
      <c r="B914" s="75">
        <f t="shared" si="33"/>
        <v>46047</v>
      </c>
      <c r="C914" s="75" t="str">
        <f>VLOOKUP($F914,Refs!$A$1:$F$32,3,FALSE)</f>
        <v>Y59</v>
      </c>
      <c r="D914" t="s">
        <v>175</v>
      </c>
      <c r="E914" t="s">
        <v>131</v>
      </c>
      <c r="F914" t="s">
        <v>63</v>
      </c>
      <c r="G914" t="s">
        <v>208</v>
      </c>
      <c r="H914" t="s">
        <v>193</v>
      </c>
      <c r="I914">
        <v>1</v>
      </c>
    </row>
    <row r="915" spans="1:9" x14ac:dyDescent="0.35">
      <c r="A915" s="75">
        <f t="shared" si="32"/>
        <v>46045</v>
      </c>
      <c r="B915" s="75">
        <f t="shared" si="33"/>
        <v>46047</v>
      </c>
      <c r="C915" s="75" t="str">
        <f>VLOOKUP($F915,Refs!$A$1:$F$32,3,FALSE)</f>
        <v>Y59</v>
      </c>
      <c r="D915" t="s">
        <v>175</v>
      </c>
      <c r="E915" t="s">
        <v>131</v>
      </c>
      <c r="F915" t="s">
        <v>63</v>
      </c>
      <c r="G915" t="s">
        <v>208</v>
      </c>
      <c r="H915" t="s">
        <v>194</v>
      </c>
      <c r="I915">
        <v>5</v>
      </c>
    </row>
    <row r="916" spans="1:9" x14ac:dyDescent="0.35">
      <c r="A916" s="75">
        <f t="shared" si="32"/>
        <v>46045</v>
      </c>
      <c r="B916" s="75">
        <f t="shared" si="33"/>
        <v>46047</v>
      </c>
      <c r="C916" s="75" t="str">
        <f>VLOOKUP($F916,Refs!$A$1:$F$32,3,FALSE)</f>
        <v>Y59</v>
      </c>
      <c r="D916" t="s">
        <v>175</v>
      </c>
      <c r="E916" t="s">
        <v>131</v>
      </c>
      <c r="F916" t="s">
        <v>63</v>
      </c>
      <c r="G916" t="s">
        <v>208</v>
      </c>
      <c r="H916" t="s">
        <v>195</v>
      </c>
      <c r="I916">
        <v>1</v>
      </c>
    </row>
    <row r="917" spans="1:9" x14ac:dyDescent="0.35">
      <c r="A917" s="75">
        <f t="shared" si="32"/>
        <v>46045</v>
      </c>
      <c r="B917" s="75">
        <f t="shared" si="33"/>
        <v>46047</v>
      </c>
      <c r="C917" s="75" t="str">
        <f>VLOOKUP($F917,Refs!$A$1:$F$32,3,FALSE)</f>
        <v>Y59</v>
      </c>
      <c r="D917" t="s">
        <v>175</v>
      </c>
      <c r="E917" t="s">
        <v>131</v>
      </c>
      <c r="F917" t="s">
        <v>63</v>
      </c>
      <c r="G917" t="s">
        <v>208</v>
      </c>
      <c r="H917" t="s">
        <v>196</v>
      </c>
      <c r="I917">
        <v>5</v>
      </c>
    </row>
    <row r="918" spans="1:9" x14ac:dyDescent="0.35">
      <c r="A918" s="75">
        <f t="shared" si="32"/>
        <v>46045</v>
      </c>
      <c r="B918" s="75">
        <f t="shared" si="33"/>
        <v>46047</v>
      </c>
      <c r="C918" s="75" t="str">
        <f>VLOOKUP($F918,Refs!$A$1:$F$32,3,FALSE)</f>
        <v>Y59</v>
      </c>
      <c r="D918" t="s">
        <v>175</v>
      </c>
      <c r="E918" t="s">
        <v>131</v>
      </c>
      <c r="F918" t="s">
        <v>63</v>
      </c>
      <c r="G918" t="s">
        <v>208</v>
      </c>
      <c r="H918" t="s">
        <v>197</v>
      </c>
      <c r="I918">
        <v>25</v>
      </c>
    </row>
    <row r="919" spans="1:9" x14ac:dyDescent="0.35">
      <c r="A919" s="75">
        <f t="shared" si="32"/>
        <v>46045</v>
      </c>
      <c r="B919" s="75">
        <f t="shared" si="33"/>
        <v>46047</v>
      </c>
      <c r="C919" s="75" t="str">
        <f>VLOOKUP($F919,Refs!$A$1:$F$32,3,FALSE)</f>
        <v>Y59</v>
      </c>
      <c r="D919" t="s">
        <v>175</v>
      </c>
      <c r="E919" t="s">
        <v>131</v>
      </c>
      <c r="F919" t="s">
        <v>63</v>
      </c>
      <c r="G919" t="s">
        <v>208</v>
      </c>
      <c r="H919" t="s">
        <v>198</v>
      </c>
      <c r="I919">
        <v>96</v>
      </c>
    </row>
    <row r="920" spans="1:9" x14ac:dyDescent="0.35">
      <c r="A920" s="75">
        <f t="shared" si="32"/>
        <v>46045</v>
      </c>
      <c r="B920" s="75">
        <f t="shared" si="33"/>
        <v>46047</v>
      </c>
      <c r="C920" s="75" t="str">
        <f>VLOOKUP($F920,Refs!$A$1:$F$32,3,FALSE)</f>
        <v>Y59</v>
      </c>
      <c r="D920" t="s">
        <v>175</v>
      </c>
      <c r="E920" t="s">
        <v>131</v>
      </c>
      <c r="F920" t="s">
        <v>63</v>
      </c>
      <c r="G920" t="s">
        <v>208</v>
      </c>
      <c r="H920" t="s">
        <v>199</v>
      </c>
      <c r="I920">
        <v>42</v>
      </c>
    </row>
    <row r="921" spans="1:9" x14ac:dyDescent="0.35">
      <c r="A921" s="75">
        <f t="shared" si="32"/>
        <v>46045</v>
      </c>
      <c r="B921" s="75">
        <f t="shared" si="33"/>
        <v>46047</v>
      </c>
      <c r="C921" s="75" t="str">
        <f>VLOOKUP($F921,Refs!$A$1:$F$32,3,FALSE)</f>
        <v>Y59</v>
      </c>
      <c r="D921" t="s">
        <v>175</v>
      </c>
      <c r="E921" t="s">
        <v>131</v>
      </c>
      <c r="F921" t="s">
        <v>63</v>
      </c>
      <c r="G921" t="s">
        <v>208</v>
      </c>
      <c r="H921" t="s">
        <v>200</v>
      </c>
      <c r="I921">
        <v>1</v>
      </c>
    </row>
    <row r="922" spans="1:9" x14ac:dyDescent="0.35">
      <c r="A922" s="75">
        <f t="shared" si="32"/>
        <v>46045</v>
      </c>
      <c r="B922" s="75">
        <f t="shared" si="33"/>
        <v>46047</v>
      </c>
      <c r="C922" s="75" t="str">
        <f>VLOOKUP($F922,Refs!$A$1:$F$32,3,FALSE)</f>
        <v>Y59</v>
      </c>
      <c r="D922" t="s">
        <v>175</v>
      </c>
      <c r="E922" t="s">
        <v>131</v>
      </c>
      <c r="F922" t="s">
        <v>63</v>
      </c>
      <c r="G922" t="s">
        <v>208</v>
      </c>
      <c r="H922" t="s">
        <v>201</v>
      </c>
      <c r="I922">
        <v>5</v>
      </c>
    </row>
    <row r="923" spans="1:9" x14ac:dyDescent="0.35">
      <c r="A923" s="75">
        <f t="shared" si="32"/>
        <v>46045</v>
      </c>
      <c r="B923" s="75">
        <f t="shared" si="33"/>
        <v>46047</v>
      </c>
      <c r="C923" s="75" t="str">
        <f>VLOOKUP($F923,Refs!$A$1:$F$32,3,FALSE)</f>
        <v>Y59</v>
      </c>
      <c r="D923" t="s">
        <v>175</v>
      </c>
      <c r="E923" t="s">
        <v>131</v>
      </c>
      <c r="F923" t="s">
        <v>63</v>
      </c>
      <c r="G923" t="s">
        <v>208</v>
      </c>
      <c r="H923" t="s">
        <v>202</v>
      </c>
      <c r="I923">
        <v>6</v>
      </c>
    </row>
    <row r="924" spans="1:9" x14ac:dyDescent="0.35">
      <c r="A924" s="75">
        <f t="shared" si="32"/>
        <v>46045</v>
      </c>
      <c r="B924" s="75">
        <f t="shared" si="33"/>
        <v>46047</v>
      </c>
      <c r="C924" s="75" t="str">
        <f>VLOOKUP($F924,Refs!$A$1:$F$32,3,FALSE)</f>
        <v>Y59</v>
      </c>
      <c r="D924" t="s">
        <v>175</v>
      </c>
      <c r="E924" t="s">
        <v>131</v>
      </c>
      <c r="F924" t="s">
        <v>63</v>
      </c>
      <c r="G924" t="s">
        <v>208</v>
      </c>
      <c r="H924" t="s">
        <v>203</v>
      </c>
      <c r="I924">
        <v>0</v>
      </c>
    </row>
    <row r="925" spans="1:9" x14ac:dyDescent="0.35">
      <c r="A925" s="75">
        <f t="shared" si="32"/>
        <v>46045</v>
      </c>
      <c r="B925" s="75">
        <f t="shared" si="33"/>
        <v>46047</v>
      </c>
      <c r="C925" s="75" t="str">
        <f>VLOOKUP($F925,Refs!$A$1:$F$32,3,FALSE)</f>
        <v>Y59</v>
      </c>
      <c r="D925" t="s">
        <v>175</v>
      </c>
      <c r="E925" t="s">
        <v>131</v>
      </c>
      <c r="F925" t="s">
        <v>63</v>
      </c>
      <c r="G925" t="s">
        <v>208</v>
      </c>
      <c r="H925" t="s">
        <v>204</v>
      </c>
      <c r="I925">
        <v>0</v>
      </c>
    </row>
    <row r="926" spans="1:9" x14ac:dyDescent="0.35">
      <c r="A926" s="75">
        <f t="shared" si="32"/>
        <v>46046</v>
      </c>
      <c r="B926" s="75">
        <f t="shared" si="33"/>
        <v>46047</v>
      </c>
      <c r="C926" s="75" t="str">
        <f>VLOOKUP($F926,Refs!$A$1:$F$32,3,FALSE)</f>
        <v>Y59</v>
      </c>
      <c r="D926" t="s">
        <v>175</v>
      </c>
      <c r="E926" t="s">
        <v>131</v>
      </c>
      <c r="F926" t="s">
        <v>63</v>
      </c>
      <c r="G926" t="s">
        <v>209</v>
      </c>
      <c r="H926" t="s">
        <v>177</v>
      </c>
      <c r="I926">
        <v>328</v>
      </c>
    </row>
    <row r="927" spans="1:9" x14ac:dyDescent="0.35">
      <c r="A927" s="75">
        <f t="shared" si="32"/>
        <v>46046</v>
      </c>
      <c r="B927" s="75">
        <f t="shared" si="33"/>
        <v>46047</v>
      </c>
      <c r="C927" s="75" t="str">
        <f>VLOOKUP($F927,Refs!$A$1:$F$32,3,FALSE)</f>
        <v>Y59</v>
      </c>
      <c r="D927" t="s">
        <v>175</v>
      </c>
      <c r="E927" t="s">
        <v>131</v>
      </c>
      <c r="F927" t="s">
        <v>63</v>
      </c>
      <c r="G927" t="s">
        <v>209</v>
      </c>
      <c r="H927" t="s">
        <v>178</v>
      </c>
      <c r="I927">
        <v>296</v>
      </c>
    </row>
    <row r="928" spans="1:9" x14ac:dyDescent="0.35">
      <c r="A928" s="75">
        <f t="shared" si="32"/>
        <v>46046</v>
      </c>
      <c r="B928" s="75">
        <f t="shared" si="33"/>
        <v>46047</v>
      </c>
      <c r="C928" s="75" t="str">
        <f>VLOOKUP($F928,Refs!$A$1:$F$32,3,FALSE)</f>
        <v>Y59</v>
      </c>
      <c r="D928" t="s">
        <v>175</v>
      </c>
      <c r="E928" t="s">
        <v>131</v>
      </c>
      <c r="F928" t="s">
        <v>63</v>
      </c>
      <c r="G928" t="s">
        <v>209</v>
      </c>
      <c r="H928" t="s">
        <v>179</v>
      </c>
      <c r="I928">
        <v>206</v>
      </c>
    </row>
    <row r="929" spans="1:9" x14ac:dyDescent="0.35">
      <c r="A929" s="75">
        <f t="shared" si="32"/>
        <v>46046</v>
      </c>
      <c r="B929" s="75">
        <f t="shared" si="33"/>
        <v>46047</v>
      </c>
      <c r="C929" s="75" t="str">
        <f>VLOOKUP($F929,Refs!$A$1:$F$32,3,FALSE)</f>
        <v>Y59</v>
      </c>
      <c r="D929" t="s">
        <v>175</v>
      </c>
      <c r="E929" t="s">
        <v>131</v>
      </c>
      <c r="F929" t="s">
        <v>63</v>
      </c>
      <c r="G929" t="s">
        <v>209</v>
      </c>
      <c r="H929" t="s">
        <v>180</v>
      </c>
      <c r="I929">
        <v>23</v>
      </c>
    </row>
    <row r="930" spans="1:9" x14ac:dyDescent="0.35">
      <c r="A930" s="75">
        <f t="shared" si="32"/>
        <v>46046</v>
      </c>
      <c r="B930" s="75">
        <f t="shared" si="33"/>
        <v>46047</v>
      </c>
      <c r="C930" s="75" t="str">
        <f>VLOOKUP($F930,Refs!$A$1:$F$32,3,FALSE)</f>
        <v>Y59</v>
      </c>
      <c r="D930" t="s">
        <v>175</v>
      </c>
      <c r="E930" t="s">
        <v>131</v>
      </c>
      <c r="F930" t="s">
        <v>63</v>
      </c>
      <c r="G930" t="s">
        <v>209</v>
      </c>
      <c r="H930" t="s">
        <v>181</v>
      </c>
      <c r="I930">
        <v>32158</v>
      </c>
    </row>
    <row r="931" spans="1:9" x14ac:dyDescent="0.35">
      <c r="A931" s="75">
        <f t="shared" si="32"/>
        <v>46046</v>
      </c>
      <c r="B931" s="75">
        <f t="shared" si="33"/>
        <v>46047</v>
      </c>
      <c r="C931" s="75" t="str">
        <f>VLOOKUP($F931,Refs!$A$1:$F$32,3,FALSE)</f>
        <v>Y59</v>
      </c>
      <c r="D931" t="s">
        <v>175</v>
      </c>
      <c r="E931" t="s">
        <v>131</v>
      </c>
      <c r="F931" t="s">
        <v>63</v>
      </c>
      <c r="G931" t="s">
        <v>209</v>
      </c>
      <c r="H931" t="s">
        <v>182</v>
      </c>
      <c r="I931">
        <v>668</v>
      </c>
    </row>
    <row r="932" spans="1:9" x14ac:dyDescent="0.35">
      <c r="A932" s="75">
        <f t="shared" si="32"/>
        <v>46046</v>
      </c>
      <c r="B932" s="75">
        <f t="shared" si="33"/>
        <v>46047</v>
      </c>
      <c r="C932" s="75" t="str">
        <f>VLOOKUP($F932,Refs!$A$1:$F$32,3,FALSE)</f>
        <v>Y59</v>
      </c>
      <c r="D932" t="s">
        <v>175</v>
      </c>
      <c r="E932" t="s">
        <v>131</v>
      </c>
      <c r="F932" t="s">
        <v>63</v>
      </c>
      <c r="G932" t="s">
        <v>209</v>
      </c>
      <c r="H932" t="s">
        <v>183</v>
      </c>
      <c r="I932">
        <v>874</v>
      </c>
    </row>
    <row r="933" spans="1:9" x14ac:dyDescent="0.35">
      <c r="A933" s="75">
        <f t="shared" si="32"/>
        <v>46046</v>
      </c>
      <c r="B933" s="75">
        <f t="shared" si="33"/>
        <v>46047</v>
      </c>
      <c r="C933" s="75" t="str">
        <f>VLOOKUP($F933,Refs!$A$1:$F$32,3,FALSE)</f>
        <v>Y59</v>
      </c>
      <c r="D933" t="s">
        <v>175</v>
      </c>
      <c r="E933" t="s">
        <v>131</v>
      </c>
      <c r="F933" t="s">
        <v>63</v>
      </c>
      <c r="G933" t="s">
        <v>209</v>
      </c>
      <c r="H933" t="s">
        <v>184</v>
      </c>
      <c r="I933">
        <v>286</v>
      </c>
    </row>
    <row r="934" spans="1:9" x14ac:dyDescent="0.35">
      <c r="A934" s="75">
        <f t="shared" si="32"/>
        <v>46046</v>
      </c>
      <c r="B934" s="75">
        <f t="shared" si="33"/>
        <v>46047</v>
      </c>
      <c r="C934" s="75" t="str">
        <f>VLOOKUP($F934,Refs!$A$1:$F$32,3,FALSE)</f>
        <v>Y59</v>
      </c>
      <c r="D934" t="s">
        <v>175</v>
      </c>
      <c r="E934" t="s">
        <v>131</v>
      </c>
      <c r="F934" t="s">
        <v>63</v>
      </c>
      <c r="G934" t="s">
        <v>209</v>
      </c>
      <c r="H934" t="s">
        <v>185</v>
      </c>
      <c r="I934">
        <v>174</v>
      </c>
    </row>
    <row r="935" spans="1:9" x14ac:dyDescent="0.35">
      <c r="A935" s="75">
        <f t="shared" si="32"/>
        <v>46046</v>
      </c>
      <c r="B935" s="75">
        <f t="shared" si="33"/>
        <v>46047</v>
      </c>
      <c r="C935" s="75" t="str">
        <f>VLOOKUP($F935,Refs!$A$1:$F$32,3,FALSE)</f>
        <v>Y59</v>
      </c>
      <c r="D935" t="s">
        <v>175</v>
      </c>
      <c r="E935" t="s">
        <v>131</v>
      </c>
      <c r="F935" t="s">
        <v>63</v>
      </c>
      <c r="G935" t="s">
        <v>209</v>
      </c>
      <c r="H935" t="s">
        <v>186</v>
      </c>
      <c r="I935">
        <v>59</v>
      </c>
    </row>
    <row r="936" spans="1:9" x14ac:dyDescent="0.35">
      <c r="A936" s="75">
        <f t="shared" si="32"/>
        <v>46046</v>
      </c>
      <c r="B936" s="75">
        <f t="shared" si="33"/>
        <v>46047</v>
      </c>
      <c r="C936" s="75" t="str">
        <f>VLOOKUP($F936,Refs!$A$1:$F$32,3,FALSE)</f>
        <v>Y59</v>
      </c>
      <c r="D936" t="s">
        <v>175</v>
      </c>
      <c r="E936" t="s">
        <v>131</v>
      </c>
      <c r="F936" t="s">
        <v>63</v>
      </c>
      <c r="G936" t="s">
        <v>209</v>
      </c>
      <c r="H936" t="s">
        <v>187</v>
      </c>
      <c r="I936">
        <v>55</v>
      </c>
    </row>
    <row r="937" spans="1:9" x14ac:dyDescent="0.35">
      <c r="A937" s="75">
        <f t="shared" si="32"/>
        <v>46046</v>
      </c>
      <c r="B937" s="75">
        <f t="shared" si="33"/>
        <v>46047</v>
      </c>
      <c r="C937" s="75" t="str">
        <f>VLOOKUP($F937,Refs!$A$1:$F$32,3,FALSE)</f>
        <v>Y59</v>
      </c>
      <c r="D937" t="s">
        <v>175</v>
      </c>
      <c r="E937" t="s">
        <v>131</v>
      </c>
      <c r="F937" t="s">
        <v>63</v>
      </c>
      <c r="G937" t="s">
        <v>209</v>
      </c>
      <c r="H937" t="s">
        <v>188</v>
      </c>
      <c r="I937">
        <v>34</v>
      </c>
    </row>
    <row r="938" spans="1:9" x14ac:dyDescent="0.35">
      <c r="A938" s="75">
        <f t="shared" si="32"/>
        <v>46046</v>
      </c>
      <c r="B938" s="75">
        <f t="shared" si="33"/>
        <v>46047</v>
      </c>
      <c r="C938" s="75" t="str">
        <f>VLOOKUP($F938,Refs!$A$1:$F$32,3,FALSE)</f>
        <v>Y59</v>
      </c>
      <c r="D938" t="s">
        <v>175</v>
      </c>
      <c r="E938" t="s">
        <v>131</v>
      </c>
      <c r="F938" t="s">
        <v>63</v>
      </c>
      <c r="G938" t="s">
        <v>209</v>
      </c>
      <c r="H938" t="s">
        <v>189</v>
      </c>
      <c r="I938">
        <v>40</v>
      </c>
    </row>
    <row r="939" spans="1:9" x14ac:dyDescent="0.35">
      <c r="A939" s="75">
        <f t="shared" si="32"/>
        <v>46046</v>
      </c>
      <c r="B939" s="75">
        <f t="shared" si="33"/>
        <v>46047</v>
      </c>
      <c r="C939" s="75" t="str">
        <f>VLOOKUP($F939,Refs!$A$1:$F$32,3,FALSE)</f>
        <v>Y59</v>
      </c>
      <c r="D939" t="s">
        <v>175</v>
      </c>
      <c r="E939" t="s">
        <v>131</v>
      </c>
      <c r="F939" t="s">
        <v>63</v>
      </c>
      <c r="G939" t="s">
        <v>209</v>
      </c>
      <c r="H939" t="s">
        <v>190</v>
      </c>
      <c r="I939">
        <v>18</v>
      </c>
    </row>
    <row r="940" spans="1:9" x14ac:dyDescent="0.35">
      <c r="A940" s="75">
        <f t="shared" si="32"/>
        <v>46046</v>
      </c>
      <c r="B940" s="75">
        <f t="shared" si="33"/>
        <v>46047</v>
      </c>
      <c r="C940" s="75" t="str">
        <f>VLOOKUP($F940,Refs!$A$1:$F$32,3,FALSE)</f>
        <v>Y59</v>
      </c>
      <c r="D940" t="s">
        <v>175</v>
      </c>
      <c r="E940" t="s">
        <v>131</v>
      </c>
      <c r="F940" t="s">
        <v>63</v>
      </c>
      <c r="G940" t="s">
        <v>209</v>
      </c>
      <c r="H940" t="s">
        <v>191</v>
      </c>
      <c r="I940">
        <v>0</v>
      </c>
    </row>
    <row r="941" spans="1:9" x14ac:dyDescent="0.35">
      <c r="A941" s="75">
        <f t="shared" si="32"/>
        <v>46046</v>
      </c>
      <c r="B941" s="75">
        <f t="shared" si="33"/>
        <v>46047</v>
      </c>
      <c r="C941" s="75" t="str">
        <f>VLOOKUP($F941,Refs!$A$1:$F$32,3,FALSE)</f>
        <v>Y59</v>
      </c>
      <c r="D941" t="s">
        <v>175</v>
      </c>
      <c r="E941" t="s">
        <v>131</v>
      </c>
      <c r="F941" t="s">
        <v>63</v>
      </c>
      <c r="G941" t="s">
        <v>209</v>
      </c>
      <c r="H941" t="s">
        <v>192</v>
      </c>
      <c r="I941">
        <v>3</v>
      </c>
    </row>
    <row r="942" spans="1:9" x14ac:dyDescent="0.35">
      <c r="A942" s="75">
        <f t="shared" si="32"/>
        <v>46046</v>
      </c>
      <c r="B942" s="75">
        <f t="shared" si="33"/>
        <v>46047</v>
      </c>
      <c r="C942" s="75" t="str">
        <f>VLOOKUP($F942,Refs!$A$1:$F$32,3,FALSE)</f>
        <v>Y59</v>
      </c>
      <c r="D942" t="s">
        <v>175</v>
      </c>
      <c r="E942" t="s">
        <v>131</v>
      </c>
      <c r="F942" t="s">
        <v>63</v>
      </c>
      <c r="G942" t="s">
        <v>209</v>
      </c>
      <c r="H942" t="s">
        <v>193</v>
      </c>
      <c r="I942">
        <v>0</v>
      </c>
    </row>
    <row r="943" spans="1:9" x14ac:dyDescent="0.35">
      <c r="A943" s="75">
        <f t="shared" si="32"/>
        <v>46046</v>
      </c>
      <c r="B943" s="75">
        <f t="shared" si="33"/>
        <v>46047</v>
      </c>
      <c r="C943" s="75" t="str">
        <f>VLOOKUP($F943,Refs!$A$1:$F$32,3,FALSE)</f>
        <v>Y59</v>
      </c>
      <c r="D943" t="s">
        <v>175</v>
      </c>
      <c r="E943" t="s">
        <v>131</v>
      </c>
      <c r="F943" t="s">
        <v>63</v>
      </c>
      <c r="G943" t="s">
        <v>209</v>
      </c>
      <c r="H943" t="s">
        <v>194</v>
      </c>
      <c r="I943">
        <v>9</v>
      </c>
    </row>
    <row r="944" spans="1:9" x14ac:dyDescent="0.35">
      <c r="A944" s="75">
        <f t="shared" si="32"/>
        <v>46046</v>
      </c>
      <c r="B944" s="75">
        <f t="shared" si="33"/>
        <v>46047</v>
      </c>
      <c r="C944" s="75" t="str">
        <f>VLOOKUP($F944,Refs!$A$1:$F$32,3,FALSE)</f>
        <v>Y59</v>
      </c>
      <c r="D944" t="s">
        <v>175</v>
      </c>
      <c r="E944" t="s">
        <v>131</v>
      </c>
      <c r="F944" t="s">
        <v>63</v>
      </c>
      <c r="G944" t="s">
        <v>209</v>
      </c>
      <c r="H944" t="s">
        <v>195</v>
      </c>
      <c r="I944">
        <v>0</v>
      </c>
    </row>
    <row r="945" spans="1:9" x14ac:dyDescent="0.35">
      <c r="A945" s="75">
        <f t="shared" si="32"/>
        <v>46046</v>
      </c>
      <c r="B945" s="75">
        <f t="shared" si="33"/>
        <v>46047</v>
      </c>
      <c r="C945" s="75" t="str">
        <f>VLOOKUP($F945,Refs!$A$1:$F$32,3,FALSE)</f>
        <v>Y59</v>
      </c>
      <c r="D945" t="s">
        <v>175</v>
      </c>
      <c r="E945" t="s">
        <v>131</v>
      </c>
      <c r="F945" t="s">
        <v>63</v>
      </c>
      <c r="G945" t="s">
        <v>209</v>
      </c>
      <c r="H945" t="s">
        <v>196</v>
      </c>
      <c r="I945">
        <v>10</v>
      </c>
    </row>
    <row r="946" spans="1:9" x14ac:dyDescent="0.35">
      <c r="A946" s="75">
        <f t="shared" si="32"/>
        <v>46046</v>
      </c>
      <c r="B946" s="75">
        <f t="shared" si="33"/>
        <v>46047</v>
      </c>
      <c r="C946" s="75" t="str">
        <f>VLOOKUP($F946,Refs!$A$1:$F$32,3,FALSE)</f>
        <v>Y59</v>
      </c>
      <c r="D946" t="s">
        <v>175</v>
      </c>
      <c r="E946" t="s">
        <v>131</v>
      </c>
      <c r="F946" t="s">
        <v>63</v>
      </c>
      <c r="G946" t="s">
        <v>209</v>
      </c>
      <c r="H946" t="s">
        <v>197</v>
      </c>
      <c r="I946">
        <v>35</v>
      </c>
    </row>
    <row r="947" spans="1:9" x14ac:dyDescent="0.35">
      <c r="A947" s="75">
        <f t="shared" si="32"/>
        <v>46046</v>
      </c>
      <c r="B947" s="75">
        <f t="shared" si="33"/>
        <v>46047</v>
      </c>
      <c r="C947" s="75" t="str">
        <f>VLOOKUP($F947,Refs!$A$1:$F$32,3,FALSE)</f>
        <v>Y59</v>
      </c>
      <c r="D947" t="s">
        <v>175</v>
      </c>
      <c r="E947" t="s">
        <v>131</v>
      </c>
      <c r="F947" t="s">
        <v>63</v>
      </c>
      <c r="G947" t="s">
        <v>209</v>
      </c>
      <c r="H947" t="s">
        <v>198</v>
      </c>
      <c r="I947">
        <v>155</v>
      </c>
    </row>
    <row r="948" spans="1:9" x14ac:dyDescent="0.35">
      <c r="A948" s="75">
        <f t="shared" si="32"/>
        <v>46046</v>
      </c>
      <c r="B948" s="75">
        <f t="shared" si="33"/>
        <v>46047</v>
      </c>
      <c r="C948" s="75" t="str">
        <f>VLOOKUP($F948,Refs!$A$1:$F$32,3,FALSE)</f>
        <v>Y59</v>
      </c>
      <c r="D948" t="s">
        <v>175</v>
      </c>
      <c r="E948" t="s">
        <v>131</v>
      </c>
      <c r="F948" t="s">
        <v>63</v>
      </c>
      <c r="G948" t="s">
        <v>209</v>
      </c>
      <c r="H948" t="s">
        <v>199</v>
      </c>
      <c r="I948">
        <v>23</v>
      </c>
    </row>
    <row r="949" spans="1:9" x14ac:dyDescent="0.35">
      <c r="A949" s="75">
        <f t="shared" si="32"/>
        <v>46046</v>
      </c>
      <c r="B949" s="75">
        <f t="shared" si="33"/>
        <v>46047</v>
      </c>
      <c r="C949" s="75" t="str">
        <f>VLOOKUP($F949,Refs!$A$1:$F$32,3,FALSE)</f>
        <v>Y59</v>
      </c>
      <c r="D949" t="s">
        <v>175</v>
      </c>
      <c r="E949" t="s">
        <v>131</v>
      </c>
      <c r="F949" t="s">
        <v>63</v>
      </c>
      <c r="G949" t="s">
        <v>209</v>
      </c>
      <c r="H949" t="s">
        <v>200</v>
      </c>
      <c r="I949">
        <v>0</v>
      </c>
    </row>
    <row r="950" spans="1:9" x14ac:dyDescent="0.35">
      <c r="A950" s="75">
        <f t="shared" si="32"/>
        <v>46046</v>
      </c>
      <c r="B950" s="75">
        <f t="shared" si="33"/>
        <v>46047</v>
      </c>
      <c r="C950" s="75" t="str">
        <f>VLOOKUP($F950,Refs!$A$1:$F$32,3,FALSE)</f>
        <v>Y59</v>
      </c>
      <c r="D950" t="s">
        <v>175</v>
      </c>
      <c r="E950" t="s">
        <v>131</v>
      </c>
      <c r="F950" t="s">
        <v>63</v>
      </c>
      <c r="G950" t="s">
        <v>209</v>
      </c>
      <c r="H950" t="s">
        <v>201</v>
      </c>
      <c r="I950">
        <v>3</v>
      </c>
    </row>
    <row r="951" spans="1:9" x14ac:dyDescent="0.35">
      <c r="A951" s="75">
        <f t="shared" si="32"/>
        <v>46046</v>
      </c>
      <c r="B951" s="75">
        <f t="shared" si="33"/>
        <v>46047</v>
      </c>
      <c r="C951" s="75" t="str">
        <f>VLOOKUP($F951,Refs!$A$1:$F$32,3,FALSE)</f>
        <v>Y59</v>
      </c>
      <c r="D951" t="s">
        <v>175</v>
      </c>
      <c r="E951" t="s">
        <v>131</v>
      </c>
      <c r="F951" t="s">
        <v>63</v>
      </c>
      <c r="G951" t="s">
        <v>209</v>
      </c>
      <c r="H951" t="s">
        <v>202</v>
      </c>
      <c r="I951">
        <v>15</v>
      </c>
    </row>
    <row r="952" spans="1:9" x14ac:dyDescent="0.35">
      <c r="A952" s="75">
        <f t="shared" si="32"/>
        <v>46046</v>
      </c>
      <c r="B952" s="75">
        <f t="shared" si="33"/>
        <v>46047</v>
      </c>
      <c r="C952" s="75" t="str">
        <f>VLOOKUP($F952,Refs!$A$1:$F$32,3,FALSE)</f>
        <v>Y59</v>
      </c>
      <c r="D952" t="s">
        <v>175</v>
      </c>
      <c r="E952" t="s">
        <v>131</v>
      </c>
      <c r="F952" t="s">
        <v>63</v>
      </c>
      <c r="G952" t="s">
        <v>209</v>
      </c>
      <c r="H952" t="s">
        <v>203</v>
      </c>
      <c r="I952">
        <v>0</v>
      </c>
    </row>
    <row r="953" spans="1:9" x14ac:dyDescent="0.35">
      <c r="A953" s="75">
        <f t="shared" si="32"/>
        <v>46046</v>
      </c>
      <c r="B953" s="75">
        <f t="shared" si="33"/>
        <v>46047</v>
      </c>
      <c r="C953" s="75" t="str">
        <f>VLOOKUP($F953,Refs!$A$1:$F$32,3,FALSE)</f>
        <v>Y59</v>
      </c>
      <c r="D953" t="s">
        <v>175</v>
      </c>
      <c r="E953" t="s">
        <v>131</v>
      </c>
      <c r="F953" t="s">
        <v>63</v>
      </c>
      <c r="G953" t="s">
        <v>209</v>
      </c>
      <c r="H953" t="s">
        <v>204</v>
      </c>
      <c r="I953">
        <v>0</v>
      </c>
    </row>
    <row r="954" spans="1:9" x14ac:dyDescent="0.35">
      <c r="A954" s="75">
        <f t="shared" si="32"/>
        <v>46047</v>
      </c>
      <c r="B954" s="75">
        <f t="shared" si="33"/>
        <v>46047</v>
      </c>
      <c r="C954" s="75" t="str">
        <f>VLOOKUP($F954,Refs!$A$1:$F$32,3,FALSE)</f>
        <v>Y59</v>
      </c>
      <c r="D954" t="s">
        <v>175</v>
      </c>
      <c r="E954" t="s">
        <v>131</v>
      </c>
      <c r="F954" t="s">
        <v>63</v>
      </c>
      <c r="G954" t="s">
        <v>210</v>
      </c>
      <c r="H954" t="s">
        <v>177</v>
      </c>
      <c r="I954">
        <v>270</v>
      </c>
    </row>
    <row r="955" spans="1:9" x14ac:dyDescent="0.35">
      <c r="A955" s="75">
        <f t="shared" si="32"/>
        <v>46047</v>
      </c>
      <c r="B955" s="75">
        <f t="shared" si="33"/>
        <v>46047</v>
      </c>
      <c r="C955" s="75" t="str">
        <f>VLOOKUP($F955,Refs!$A$1:$F$32,3,FALSE)</f>
        <v>Y59</v>
      </c>
      <c r="D955" t="s">
        <v>175</v>
      </c>
      <c r="E955" t="s">
        <v>131</v>
      </c>
      <c r="F955" t="s">
        <v>63</v>
      </c>
      <c r="G955" t="s">
        <v>210</v>
      </c>
      <c r="H955" t="s">
        <v>178</v>
      </c>
      <c r="I955">
        <v>243</v>
      </c>
    </row>
    <row r="956" spans="1:9" x14ac:dyDescent="0.35">
      <c r="A956" s="75">
        <f t="shared" si="32"/>
        <v>46047</v>
      </c>
      <c r="B956" s="75">
        <f t="shared" si="33"/>
        <v>46047</v>
      </c>
      <c r="C956" s="75" t="str">
        <f>VLOOKUP($F956,Refs!$A$1:$F$32,3,FALSE)</f>
        <v>Y59</v>
      </c>
      <c r="D956" t="s">
        <v>175</v>
      </c>
      <c r="E956" t="s">
        <v>131</v>
      </c>
      <c r="F956" t="s">
        <v>63</v>
      </c>
      <c r="G956" t="s">
        <v>210</v>
      </c>
      <c r="H956" t="s">
        <v>179</v>
      </c>
      <c r="I956">
        <v>192</v>
      </c>
    </row>
    <row r="957" spans="1:9" x14ac:dyDescent="0.35">
      <c r="A957" s="75">
        <f t="shared" si="32"/>
        <v>46047</v>
      </c>
      <c r="B957" s="75">
        <f t="shared" si="33"/>
        <v>46047</v>
      </c>
      <c r="C957" s="75" t="str">
        <f>VLOOKUP($F957,Refs!$A$1:$F$32,3,FALSE)</f>
        <v>Y59</v>
      </c>
      <c r="D957" t="s">
        <v>175</v>
      </c>
      <c r="E957" t="s">
        <v>131</v>
      </c>
      <c r="F957" t="s">
        <v>63</v>
      </c>
      <c r="G957" t="s">
        <v>210</v>
      </c>
      <c r="H957" t="s">
        <v>180</v>
      </c>
      <c r="I957">
        <v>15</v>
      </c>
    </row>
    <row r="958" spans="1:9" x14ac:dyDescent="0.35">
      <c r="A958" s="75">
        <f t="shared" si="32"/>
        <v>46047</v>
      </c>
      <c r="B958" s="75">
        <f t="shared" si="33"/>
        <v>46047</v>
      </c>
      <c r="C958" s="75" t="str">
        <f>VLOOKUP($F958,Refs!$A$1:$F$32,3,FALSE)</f>
        <v>Y59</v>
      </c>
      <c r="D958" t="s">
        <v>175</v>
      </c>
      <c r="E958" t="s">
        <v>131</v>
      </c>
      <c r="F958" t="s">
        <v>63</v>
      </c>
      <c r="G958" t="s">
        <v>210</v>
      </c>
      <c r="H958" t="s">
        <v>181</v>
      </c>
      <c r="I958">
        <v>11235</v>
      </c>
    </row>
    <row r="959" spans="1:9" x14ac:dyDescent="0.35">
      <c r="A959" s="75">
        <f t="shared" si="32"/>
        <v>46047</v>
      </c>
      <c r="B959" s="75">
        <f t="shared" si="33"/>
        <v>46047</v>
      </c>
      <c r="C959" s="75" t="str">
        <f>VLOOKUP($F959,Refs!$A$1:$F$32,3,FALSE)</f>
        <v>Y59</v>
      </c>
      <c r="D959" t="s">
        <v>175</v>
      </c>
      <c r="E959" t="s">
        <v>131</v>
      </c>
      <c r="F959" t="s">
        <v>63</v>
      </c>
      <c r="G959" t="s">
        <v>210</v>
      </c>
      <c r="H959" t="s">
        <v>182</v>
      </c>
      <c r="I959">
        <v>292</v>
      </c>
    </row>
    <row r="960" spans="1:9" x14ac:dyDescent="0.35">
      <c r="A960" s="75">
        <f t="shared" si="32"/>
        <v>46047</v>
      </c>
      <c r="B960" s="75">
        <f t="shared" si="33"/>
        <v>46047</v>
      </c>
      <c r="C960" s="75" t="str">
        <f>VLOOKUP($F960,Refs!$A$1:$F$32,3,FALSE)</f>
        <v>Y59</v>
      </c>
      <c r="D960" t="s">
        <v>175</v>
      </c>
      <c r="E960" t="s">
        <v>131</v>
      </c>
      <c r="F960" t="s">
        <v>63</v>
      </c>
      <c r="G960" t="s">
        <v>210</v>
      </c>
      <c r="H960" t="s">
        <v>183</v>
      </c>
      <c r="I960">
        <v>434</v>
      </c>
    </row>
    <row r="961" spans="1:9" x14ac:dyDescent="0.35">
      <c r="A961" s="75">
        <f t="shared" si="32"/>
        <v>46047</v>
      </c>
      <c r="B961" s="75">
        <f t="shared" si="33"/>
        <v>46047</v>
      </c>
      <c r="C961" s="75" t="str">
        <f>VLOOKUP($F961,Refs!$A$1:$F$32,3,FALSE)</f>
        <v>Y59</v>
      </c>
      <c r="D961" t="s">
        <v>175</v>
      </c>
      <c r="E961" t="s">
        <v>131</v>
      </c>
      <c r="F961" t="s">
        <v>63</v>
      </c>
      <c r="G961" t="s">
        <v>210</v>
      </c>
      <c r="H961" t="s">
        <v>184</v>
      </c>
      <c r="I961">
        <v>239</v>
      </c>
    </row>
    <row r="962" spans="1:9" x14ac:dyDescent="0.35">
      <c r="A962" s="75">
        <f t="shared" si="32"/>
        <v>46047</v>
      </c>
      <c r="B962" s="75">
        <f t="shared" si="33"/>
        <v>46047</v>
      </c>
      <c r="C962" s="75" t="str">
        <f>VLOOKUP($F962,Refs!$A$1:$F$32,3,FALSE)</f>
        <v>Y59</v>
      </c>
      <c r="D962" t="s">
        <v>175</v>
      </c>
      <c r="E962" t="s">
        <v>131</v>
      </c>
      <c r="F962" t="s">
        <v>63</v>
      </c>
      <c r="G962" t="s">
        <v>210</v>
      </c>
      <c r="H962" t="s">
        <v>185</v>
      </c>
      <c r="I962">
        <v>143</v>
      </c>
    </row>
    <row r="963" spans="1:9" x14ac:dyDescent="0.35">
      <c r="A963" s="75">
        <f t="shared" si="32"/>
        <v>46047</v>
      </c>
      <c r="B963" s="75">
        <f t="shared" si="33"/>
        <v>46047</v>
      </c>
      <c r="C963" s="75" t="str">
        <f>VLOOKUP($F963,Refs!$A$1:$F$32,3,FALSE)</f>
        <v>Y59</v>
      </c>
      <c r="D963" t="s">
        <v>175</v>
      </c>
      <c r="E963" t="s">
        <v>131</v>
      </c>
      <c r="F963" t="s">
        <v>63</v>
      </c>
      <c r="G963" t="s">
        <v>210</v>
      </c>
      <c r="H963" t="s">
        <v>186</v>
      </c>
      <c r="I963">
        <v>57</v>
      </c>
    </row>
    <row r="964" spans="1:9" x14ac:dyDescent="0.35">
      <c r="A964" s="75">
        <f t="shared" si="32"/>
        <v>46047</v>
      </c>
      <c r="B964" s="75">
        <f t="shared" si="33"/>
        <v>46047</v>
      </c>
      <c r="C964" s="75" t="str">
        <f>VLOOKUP($F964,Refs!$A$1:$F$32,3,FALSE)</f>
        <v>Y59</v>
      </c>
      <c r="D964" t="s">
        <v>175</v>
      </c>
      <c r="E964" t="s">
        <v>131</v>
      </c>
      <c r="F964" t="s">
        <v>63</v>
      </c>
      <c r="G964" t="s">
        <v>210</v>
      </c>
      <c r="H964" t="s">
        <v>187</v>
      </c>
      <c r="I964">
        <v>44</v>
      </c>
    </row>
    <row r="965" spans="1:9" x14ac:dyDescent="0.35">
      <c r="A965" s="75">
        <f t="shared" si="32"/>
        <v>46047</v>
      </c>
      <c r="B965" s="75">
        <f t="shared" si="33"/>
        <v>46047</v>
      </c>
      <c r="C965" s="75" t="str">
        <f>VLOOKUP($F965,Refs!$A$1:$F$32,3,FALSE)</f>
        <v>Y59</v>
      </c>
      <c r="D965" t="s">
        <v>175</v>
      </c>
      <c r="E965" t="s">
        <v>131</v>
      </c>
      <c r="F965" t="s">
        <v>63</v>
      </c>
      <c r="G965" t="s">
        <v>210</v>
      </c>
      <c r="H965" t="s">
        <v>188</v>
      </c>
      <c r="I965">
        <v>30</v>
      </c>
    </row>
    <row r="966" spans="1:9" x14ac:dyDescent="0.35">
      <c r="A966" s="75">
        <f t="shared" ref="A966:A1029" si="34">IF(G966="Mon",B966-6,IF(G966="Tue",B966-5,IF(G966="Wed",B966-4,IF(G966="Thu",B966-3,IF(G966="Fri",B966-2,IF(G966="Sat",B966-1,IF(G966="Sun",B966,"")))))))</f>
        <v>46047</v>
      </c>
      <c r="B966" s="75">
        <f t="shared" ref="B966:B1029" si="35">DATEVALUE(RIGHT(D966, 11))</f>
        <v>46047</v>
      </c>
      <c r="C966" s="75" t="str">
        <f>VLOOKUP($F966,Refs!$A$1:$F$32,3,FALSE)</f>
        <v>Y59</v>
      </c>
      <c r="D966" t="s">
        <v>175</v>
      </c>
      <c r="E966" t="s">
        <v>131</v>
      </c>
      <c r="F966" t="s">
        <v>63</v>
      </c>
      <c r="G966" t="s">
        <v>210</v>
      </c>
      <c r="H966" t="s">
        <v>189</v>
      </c>
      <c r="I966">
        <v>47</v>
      </c>
    </row>
    <row r="967" spans="1:9" x14ac:dyDescent="0.35">
      <c r="A967" s="75">
        <f t="shared" si="34"/>
        <v>46047</v>
      </c>
      <c r="B967" s="75">
        <f t="shared" si="35"/>
        <v>46047</v>
      </c>
      <c r="C967" s="75" t="str">
        <f>VLOOKUP($F967,Refs!$A$1:$F$32,3,FALSE)</f>
        <v>Y59</v>
      </c>
      <c r="D967" t="s">
        <v>175</v>
      </c>
      <c r="E967" t="s">
        <v>131</v>
      </c>
      <c r="F967" t="s">
        <v>63</v>
      </c>
      <c r="G967" t="s">
        <v>210</v>
      </c>
      <c r="H967" t="s">
        <v>190</v>
      </c>
      <c r="I967">
        <v>23</v>
      </c>
    </row>
    <row r="968" spans="1:9" x14ac:dyDescent="0.35">
      <c r="A968" s="75">
        <f t="shared" si="34"/>
        <v>46047</v>
      </c>
      <c r="B968" s="75">
        <f t="shared" si="35"/>
        <v>46047</v>
      </c>
      <c r="C968" s="75" t="str">
        <f>VLOOKUP($F968,Refs!$A$1:$F$32,3,FALSE)</f>
        <v>Y59</v>
      </c>
      <c r="D968" t="s">
        <v>175</v>
      </c>
      <c r="E968" t="s">
        <v>131</v>
      </c>
      <c r="F968" t="s">
        <v>63</v>
      </c>
      <c r="G968" t="s">
        <v>210</v>
      </c>
      <c r="H968" t="s">
        <v>191</v>
      </c>
      <c r="I968">
        <v>0</v>
      </c>
    </row>
    <row r="969" spans="1:9" x14ac:dyDescent="0.35">
      <c r="A969" s="75">
        <f t="shared" si="34"/>
        <v>46047</v>
      </c>
      <c r="B969" s="75">
        <f t="shared" si="35"/>
        <v>46047</v>
      </c>
      <c r="C969" s="75" t="str">
        <f>VLOOKUP($F969,Refs!$A$1:$F$32,3,FALSE)</f>
        <v>Y59</v>
      </c>
      <c r="D969" t="s">
        <v>175</v>
      </c>
      <c r="E969" t="s">
        <v>131</v>
      </c>
      <c r="F969" t="s">
        <v>63</v>
      </c>
      <c r="G969" t="s">
        <v>210</v>
      </c>
      <c r="H969" t="s">
        <v>192</v>
      </c>
      <c r="I969">
        <v>9</v>
      </c>
    </row>
    <row r="970" spans="1:9" x14ac:dyDescent="0.35">
      <c r="A970" s="75">
        <f t="shared" si="34"/>
        <v>46047</v>
      </c>
      <c r="B970" s="75">
        <f t="shared" si="35"/>
        <v>46047</v>
      </c>
      <c r="C970" s="75" t="str">
        <f>VLOOKUP($F970,Refs!$A$1:$F$32,3,FALSE)</f>
        <v>Y59</v>
      </c>
      <c r="D970" t="s">
        <v>175</v>
      </c>
      <c r="E970" t="s">
        <v>131</v>
      </c>
      <c r="F970" t="s">
        <v>63</v>
      </c>
      <c r="G970" t="s">
        <v>210</v>
      </c>
      <c r="H970" t="s">
        <v>193</v>
      </c>
      <c r="I970">
        <v>2</v>
      </c>
    </row>
    <row r="971" spans="1:9" x14ac:dyDescent="0.35">
      <c r="A971" s="75">
        <f t="shared" si="34"/>
        <v>46047</v>
      </c>
      <c r="B971" s="75">
        <f t="shared" si="35"/>
        <v>46047</v>
      </c>
      <c r="C971" s="75" t="str">
        <f>VLOOKUP($F971,Refs!$A$1:$F$32,3,FALSE)</f>
        <v>Y59</v>
      </c>
      <c r="D971" t="s">
        <v>175</v>
      </c>
      <c r="E971" t="s">
        <v>131</v>
      </c>
      <c r="F971" t="s">
        <v>63</v>
      </c>
      <c r="G971" t="s">
        <v>210</v>
      </c>
      <c r="H971" t="s">
        <v>194</v>
      </c>
      <c r="I971">
        <v>1</v>
      </c>
    </row>
    <row r="972" spans="1:9" x14ac:dyDescent="0.35">
      <c r="A972" s="75">
        <f t="shared" si="34"/>
        <v>46047</v>
      </c>
      <c r="B972" s="75">
        <f t="shared" si="35"/>
        <v>46047</v>
      </c>
      <c r="C972" s="75" t="str">
        <f>VLOOKUP($F972,Refs!$A$1:$F$32,3,FALSE)</f>
        <v>Y59</v>
      </c>
      <c r="D972" t="s">
        <v>175</v>
      </c>
      <c r="E972" t="s">
        <v>131</v>
      </c>
      <c r="F972" t="s">
        <v>63</v>
      </c>
      <c r="G972" t="s">
        <v>210</v>
      </c>
      <c r="H972" t="s">
        <v>195</v>
      </c>
      <c r="I972">
        <v>1</v>
      </c>
    </row>
    <row r="973" spans="1:9" x14ac:dyDescent="0.35">
      <c r="A973" s="75">
        <f t="shared" si="34"/>
        <v>46047</v>
      </c>
      <c r="B973" s="75">
        <f t="shared" si="35"/>
        <v>46047</v>
      </c>
      <c r="C973" s="75" t="str">
        <f>VLOOKUP($F973,Refs!$A$1:$F$32,3,FALSE)</f>
        <v>Y59</v>
      </c>
      <c r="D973" t="s">
        <v>175</v>
      </c>
      <c r="E973" t="s">
        <v>131</v>
      </c>
      <c r="F973" t="s">
        <v>63</v>
      </c>
      <c r="G973" t="s">
        <v>210</v>
      </c>
      <c r="H973" t="s">
        <v>196</v>
      </c>
      <c r="I973">
        <v>7</v>
      </c>
    </row>
    <row r="974" spans="1:9" x14ac:dyDescent="0.35">
      <c r="A974" s="75">
        <f t="shared" si="34"/>
        <v>46047</v>
      </c>
      <c r="B974" s="75">
        <f t="shared" si="35"/>
        <v>46047</v>
      </c>
      <c r="C974" s="75" t="str">
        <f>VLOOKUP($F974,Refs!$A$1:$F$32,3,FALSE)</f>
        <v>Y59</v>
      </c>
      <c r="D974" t="s">
        <v>175</v>
      </c>
      <c r="E974" t="s">
        <v>131</v>
      </c>
      <c r="F974" t="s">
        <v>63</v>
      </c>
      <c r="G974" t="s">
        <v>210</v>
      </c>
      <c r="H974" t="s">
        <v>197</v>
      </c>
      <c r="I974">
        <v>36</v>
      </c>
    </row>
    <row r="975" spans="1:9" x14ac:dyDescent="0.35">
      <c r="A975" s="75">
        <f t="shared" si="34"/>
        <v>46047</v>
      </c>
      <c r="B975" s="75">
        <f t="shared" si="35"/>
        <v>46047</v>
      </c>
      <c r="C975" s="75" t="str">
        <f>VLOOKUP($F975,Refs!$A$1:$F$32,3,FALSE)</f>
        <v>Y59</v>
      </c>
      <c r="D975" t="s">
        <v>175</v>
      </c>
      <c r="E975" t="s">
        <v>131</v>
      </c>
      <c r="F975" t="s">
        <v>63</v>
      </c>
      <c r="G975" t="s">
        <v>210</v>
      </c>
      <c r="H975" t="s">
        <v>198</v>
      </c>
      <c r="I975">
        <v>106</v>
      </c>
    </row>
    <row r="976" spans="1:9" x14ac:dyDescent="0.35">
      <c r="A976" s="75">
        <f t="shared" si="34"/>
        <v>46047</v>
      </c>
      <c r="B976" s="75">
        <f t="shared" si="35"/>
        <v>46047</v>
      </c>
      <c r="C976" s="75" t="str">
        <f>VLOOKUP($F976,Refs!$A$1:$F$32,3,FALSE)</f>
        <v>Y59</v>
      </c>
      <c r="D976" t="s">
        <v>175</v>
      </c>
      <c r="E976" t="s">
        <v>131</v>
      </c>
      <c r="F976" t="s">
        <v>63</v>
      </c>
      <c r="G976" t="s">
        <v>210</v>
      </c>
      <c r="H976" t="s">
        <v>199</v>
      </c>
      <c r="I976">
        <v>22</v>
      </c>
    </row>
    <row r="977" spans="1:9" x14ac:dyDescent="0.35">
      <c r="A977" s="75">
        <f t="shared" si="34"/>
        <v>46047</v>
      </c>
      <c r="B977" s="75">
        <f t="shared" si="35"/>
        <v>46047</v>
      </c>
      <c r="C977" s="75" t="str">
        <f>VLOOKUP($F977,Refs!$A$1:$F$32,3,FALSE)</f>
        <v>Y59</v>
      </c>
      <c r="D977" t="s">
        <v>175</v>
      </c>
      <c r="E977" t="s">
        <v>131</v>
      </c>
      <c r="F977" t="s">
        <v>63</v>
      </c>
      <c r="G977" t="s">
        <v>210</v>
      </c>
      <c r="H977" t="s">
        <v>200</v>
      </c>
      <c r="I977">
        <v>1</v>
      </c>
    </row>
    <row r="978" spans="1:9" x14ac:dyDescent="0.35">
      <c r="A978" s="75">
        <f t="shared" si="34"/>
        <v>46047</v>
      </c>
      <c r="B978" s="75">
        <f t="shared" si="35"/>
        <v>46047</v>
      </c>
      <c r="C978" s="75" t="str">
        <f>VLOOKUP($F978,Refs!$A$1:$F$32,3,FALSE)</f>
        <v>Y59</v>
      </c>
      <c r="D978" t="s">
        <v>175</v>
      </c>
      <c r="E978" t="s">
        <v>131</v>
      </c>
      <c r="F978" t="s">
        <v>63</v>
      </c>
      <c r="G978" t="s">
        <v>210</v>
      </c>
      <c r="H978" t="s">
        <v>201</v>
      </c>
      <c r="I978">
        <v>5</v>
      </c>
    </row>
    <row r="979" spans="1:9" x14ac:dyDescent="0.35">
      <c r="A979" s="75">
        <f t="shared" si="34"/>
        <v>46047</v>
      </c>
      <c r="B979" s="75">
        <f t="shared" si="35"/>
        <v>46047</v>
      </c>
      <c r="C979" s="75" t="str">
        <f>VLOOKUP($F979,Refs!$A$1:$F$32,3,FALSE)</f>
        <v>Y59</v>
      </c>
      <c r="D979" t="s">
        <v>175</v>
      </c>
      <c r="E979" t="s">
        <v>131</v>
      </c>
      <c r="F979" t="s">
        <v>63</v>
      </c>
      <c r="G979" t="s">
        <v>210</v>
      </c>
      <c r="H979" t="s">
        <v>202</v>
      </c>
      <c r="I979">
        <v>24</v>
      </c>
    </row>
    <row r="980" spans="1:9" x14ac:dyDescent="0.35">
      <c r="A980" s="75">
        <f t="shared" si="34"/>
        <v>46047</v>
      </c>
      <c r="B980" s="75">
        <f t="shared" si="35"/>
        <v>46047</v>
      </c>
      <c r="C980" s="75" t="str">
        <f>VLOOKUP($F980,Refs!$A$1:$F$32,3,FALSE)</f>
        <v>Y59</v>
      </c>
      <c r="D980" t="s">
        <v>175</v>
      </c>
      <c r="E980" t="s">
        <v>131</v>
      </c>
      <c r="F980" t="s">
        <v>63</v>
      </c>
      <c r="G980" t="s">
        <v>210</v>
      </c>
      <c r="H980" t="s">
        <v>203</v>
      </c>
      <c r="I980">
        <v>0</v>
      </c>
    </row>
    <row r="981" spans="1:9" x14ac:dyDescent="0.35">
      <c r="A981" s="75">
        <f t="shared" si="34"/>
        <v>46047</v>
      </c>
      <c r="B981" s="75">
        <f t="shared" si="35"/>
        <v>46047</v>
      </c>
      <c r="C981" s="75" t="str">
        <f>VLOOKUP($F981,Refs!$A$1:$F$32,3,FALSE)</f>
        <v>Y59</v>
      </c>
      <c r="D981" t="s">
        <v>175</v>
      </c>
      <c r="E981" t="s">
        <v>131</v>
      </c>
      <c r="F981" t="s">
        <v>63</v>
      </c>
      <c r="G981" t="s">
        <v>210</v>
      </c>
      <c r="H981" t="s">
        <v>204</v>
      </c>
      <c r="I981">
        <v>1</v>
      </c>
    </row>
    <row r="982" spans="1:9" x14ac:dyDescent="0.35">
      <c r="A982" s="75">
        <f t="shared" si="34"/>
        <v>46041</v>
      </c>
      <c r="B982" s="75">
        <f t="shared" si="35"/>
        <v>46047</v>
      </c>
      <c r="C982" s="75" t="str">
        <f>VLOOKUP($F982,Refs!$A$1:$F$32,3,FALSE)</f>
        <v>Y61</v>
      </c>
      <c r="D982" t="s">
        <v>175</v>
      </c>
      <c r="E982" t="s">
        <v>127</v>
      </c>
      <c r="F982" t="s">
        <v>43</v>
      </c>
      <c r="G982" t="s">
        <v>176</v>
      </c>
      <c r="H982" t="s">
        <v>177</v>
      </c>
      <c r="I982">
        <v>280</v>
      </c>
    </row>
    <row r="983" spans="1:9" x14ac:dyDescent="0.35">
      <c r="A983" s="75">
        <f t="shared" si="34"/>
        <v>46041</v>
      </c>
      <c r="B983" s="75">
        <f t="shared" si="35"/>
        <v>46047</v>
      </c>
      <c r="C983" s="75" t="str">
        <f>VLOOKUP($F983,Refs!$A$1:$F$32,3,FALSE)</f>
        <v>Y61</v>
      </c>
      <c r="D983" t="s">
        <v>175</v>
      </c>
      <c r="E983" t="s">
        <v>127</v>
      </c>
      <c r="F983" t="s">
        <v>43</v>
      </c>
      <c r="G983" t="s">
        <v>176</v>
      </c>
      <c r="H983" t="s">
        <v>178</v>
      </c>
      <c r="I983">
        <v>280</v>
      </c>
    </row>
    <row r="984" spans="1:9" x14ac:dyDescent="0.35">
      <c r="A984" s="75">
        <f t="shared" si="34"/>
        <v>46041</v>
      </c>
      <c r="B984" s="75">
        <f t="shared" si="35"/>
        <v>46047</v>
      </c>
      <c r="C984" s="75" t="str">
        <f>VLOOKUP($F984,Refs!$A$1:$F$32,3,FALSE)</f>
        <v>Y61</v>
      </c>
      <c r="D984" t="s">
        <v>175</v>
      </c>
      <c r="E984" t="s">
        <v>127</v>
      </c>
      <c r="F984" t="s">
        <v>43</v>
      </c>
      <c r="G984" t="s">
        <v>176</v>
      </c>
      <c r="H984" t="s">
        <v>179</v>
      </c>
      <c r="I984">
        <v>277</v>
      </c>
    </row>
    <row r="985" spans="1:9" x14ac:dyDescent="0.35">
      <c r="A985" s="75">
        <f t="shared" si="34"/>
        <v>46041</v>
      </c>
      <c r="B985" s="75">
        <f t="shared" si="35"/>
        <v>46047</v>
      </c>
      <c r="C985" s="75" t="str">
        <f>VLOOKUP($F985,Refs!$A$1:$F$32,3,FALSE)</f>
        <v>Y61</v>
      </c>
      <c r="D985" t="s">
        <v>175</v>
      </c>
      <c r="E985" t="s">
        <v>127</v>
      </c>
      <c r="F985" t="s">
        <v>43</v>
      </c>
      <c r="G985" t="s">
        <v>176</v>
      </c>
      <c r="H985" t="s">
        <v>180</v>
      </c>
      <c r="I985">
        <v>0</v>
      </c>
    </row>
    <row r="986" spans="1:9" x14ac:dyDescent="0.35">
      <c r="A986" s="75">
        <f t="shared" si="34"/>
        <v>46041</v>
      </c>
      <c r="B986" s="75">
        <f t="shared" si="35"/>
        <v>46047</v>
      </c>
      <c r="C986" s="75" t="str">
        <f>VLOOKUP($F986,Refs!$A$1:$F$32,3,FALSE)</f>
        <v>Y61</v>
      </c>
      <c r="D986" t="s">
        <v>175</v>
      </c>
      <c r="E986" t="s">
        <v>127</v>
      </c>
      <c r="F986" t="s">
        <v>43</v>
      </c>
      <c r="G986" t="s">
        <v>176</v>
      </c>
      <c r="H986" t="s">
        <v>181</v>
      </c>
      <c r="I986">
        <v>1003</v>
      </c>
    </row>
    <row r="987" spans="1:9" x14ac:dyDescent="0.35">
      <c r="A987" s="75">
        <f t="shared" si="34"/>
        <v>46041</v>
      </c>
      <c r="B987" s="75">
        <f t="shared" si="35"/>
        <v>46047</v>
      </c>
      <c r="C987" s="75" t="str">
        <f>VLOOKUP($F987,Refs!$A$1:$F$32,3,FALSE)</f>
        <v>Y61</v>
      </c>
      <c r="D987" t="s">
        <v>175</v>
      </c>
      <c r="E987" t="s">
        <v>127</v>
      </c>
      <c r="F987" t="s">
        <v>43</v>
      </c>
      <c r="G987" t="s">
        <v>176</v>
      </c>
      <c r="H987" t="s">
        <v>182</v>
      </c>
      <c r="I987">
        <v>12</v>
      </c>
    </row>
    <row r="988" spans="1:9" x14ac:dyDescent="0.35">
      <c r="A988" s="75">
        <f t="shared" si="34"/>
        <v>46041</v>
      </c>
      <c r="B988" s="75">
        <f t="shared" si="35"/>
        <v>46047</v>
      </c>
      <c r="C988" s="75" t="str">
        <f>VLOOKUP($F988,Refs!$A$1:$F$32,3,FALSE)</f>
        <v>Y61</v>
      </c>
      <c r="D988" t="s">
        <v>175</v>
      </c>
      <c r="E988" t="s">
        <v>127</v>
      </c>
      <c r="F988" t="s">
        <v>43</v>
      </c>
      <c r="G988" t="s">
        <v>176</v>
      </c>
      <c r="H988" t="s">
        <v>183</v>
      </c>
      <c r="I988">
        <v>40</v>
      </c>
    </row>
    <row r="989" spans="1:9" x14ac:dyDescent="0.35">
      <c r="A989" s="75">
        <f t="shared" si="34"/>
        <v>46041</v>
      </c>
      <c r="B989" s="75">
        <f t="shared" si="35"/>
        <v>46047</v>
      </c>
      <c r="C989" s="75" t="str">
        <f>VLOOKUP($F989,Refs!$A$1:$F$32,3,FALSE)</f>
        <v>Y61</v>
      </c>
      <c r="D989" t="s">
        <v>175</v>
      </c>
      <c r="E989" t="s">
        <v>127</v>
      </c>
      <c r="F989" t="s">
        <v>43</v>
      </c>
      <c r="G989" t="s">
        <v>176</v>
      </c>
      <c r="H989" t="s">
        <v>184</v>
      </c>
      <c r="I989">
        <v>278</v>
      </c>
    </row>
    <row r="990" spans="1:9" x14ac:dyDescent="0.35">
      <c r="A990" s="75">
        <f t="shared" si="34"/>
        <v>46041</v>
      </c>
      <c r="B990" s="75">
        <f t="shared" si="35"/>
        <v>46047</v>
      </c>
      <c r="C990" s="75" t="str">
        <f>VLOOKUP($F990,Refs!$A$1:$F$32,3,FALSE)</f>
        <v>Y61</v>
      </c>
      <c r="D990" t="s">
        <v>175</v>
      </c>
      <c r="E990" t="s">
        <v>127</v>
      </c>
      <c r="F990" t="s">
        <v>43</v>
      </c>
      <c r="G990" t="s">
        <v>176</v>
      </c>
      <c r="H990" t="s">
        <v>185</v>
      </c>
      <c r="I990">
        <v>99</v>
      </c>
    </row>
    <row r="991" spans="1:9" x14ac:dyDescent="0.35">
      <c r="A991" s="75">
        <f t="shared" si="34"/>
        <v>46041</v>
      </c>
      <c r="B991" s="75">
        <f t="shared" si="35"/>
        <v>46047</v>
      </c>
      <c r="C991" s="75" t="str">
        <f>VLOOKUP($F991,Refs!$A$1:$F$32,3,FALSE)</f>
        <v>Y61</v>
      </c>
      <c r="D991" t="s">
        <v>175</v>
      </c>
      <c r="E991" t="s">
        <v>127</v>
      </c>
      <c r="F991" t="s">
        <v>43</v>
      </c>
      <c r="G991" t="s">
        <v>176</v>
      </c>
      <c r="H991" t="s">
        <v>186</v>
      </c>
      <c r="I991">
        <v>59</v>
      </c>
    </row>
    <row r="992" spans="1:9" x14ac:dyDescent="0.35">
      <c r="A992" s="75">
        <f t="shared" si="34"/>
        <v>46041</v>
      </c>
      <c r="B992" s="75">
        <f t="shared" si="35"/>
        <v>46047</v>
      </c>
      <c r="C992" s="75" t="str">
        <f>VLOOKUP($F992,Refs!$A$1:$F$32,3,FALSE)</f>
        <v>Y61</v>
      </c>
      <c r="D992" t="s">
        <v>175</v>
      </c>
      <c r="E992" t="s">
        <v>127</v>
      </c>
      <c r="F992" t="s">
        <v>43</v>
      </c>
      <c r="G992" t="s">
        <v>176</v>
      </c>
      <c r="H992" t="s">
        <v>187</v>
      </c>
      <c r="I992">
        <v>57</v>
      </c>
    </row>
    <row r="993" spans="1:9" x14ac:dyDescent="0.35">
      <c r="A993" s="75">
        <f t="shared" si="34"/>
        <v>46041</v>
      </c>
      <c r="B993" s="75">
        <f t="shared" si="35"/>
        <v>46047</v>
      </c>
      <c r="C993" s="75" t="str">
        <f>VLOOKUP($F993,Refs!$A$1:$F$32,3,FALSE)</f>
        <v>Y61</v>
      </c>
      <c r="D993" t="s">
        <v>175</v>
      </c>
      <c r="E993" t="s">
        <v>127</v>
      </c>
      <c r="F993" t="s">
        <v>43</v>
      </c>
      <c r="G993" t="s">
        <v>176</v>
      </c>
      <c r="H993" t="s">
        <v>188</v>
      </c>
      <c r="I993">
        <v>30</v>
      </c>
    </row>
    <row r="994" spans="1:9" x14ac:dyDescent="0.35">
      <c r="A994" s="75">
        <f t="shared" si="34"/>
        <v>46041</v>
      </c>
      <c r="B994" s="75">
        <f t="shared" si="35"/>
        <v>46047</v>
      </c>
      <c r="C994" s="75" t="str">
        <f>VLOOKUP($F994,Refs!$A$1:$F$32,3,FALSE)</f>
        <v>Y61</v>
      </c>
      <c r="D994" t="s">
        <v>175</v>
      </c>
      <c r="E994" t="s">
        <v>127</v>
      </c>
      <c r="F994" t="s">
        <v>43</v>
      </c>
      <c r="G994" t="s">
        <v>176</v>
      </c>
      <c r="H994" t="s">
        <v>189</v>
      </c>
      <c r="I994">
        <v>33</v>
      </c>
    </row>
    <row r="995" spans="1:9" x14ac:dyDescent="0.35">
      <c r="A995" s="75">
        <f t="shared" si="34"/>
        <v>46041</v>
      </c>
      <c r="B995" s="75">
        <f t="shared" si="35"/>
        <v>46047</v>
      </c>
      <c r="C995" s="75" t="str">
        <f>VLOOKUP($F995,Refs!$A$1:$F$32,3,FALSE)</f>
        <v>Y61</v>
      </c>
      <c r="D995" t="s">
        <v>175</v>
      </c>
      <c r="E995" t="s">
        <v>127</v>
      </c>
      <c r="F995" t="s">
        <v>43</v>
      </c>
      <c r="G995" t="s">
        <v>176</v>
      </c>
      <c r="H995" t="s">
        <v>190</v>
      </c>
      <c r="I995">
        <v>15</v>
      </c>
    </row>
    <row r="996" spans="1:9" x14ac:dyDescent="0.35">
      <c r="A996" s="75">
        <f t="shared" si="34"/>
        <v>46041</v>
      </c>
      <c r="B996" s="75">
        <f t="shared" si="35"/>
        <v>46047</v>
      </c>
      <c r="C996" s="75" t="str">
        <f>VLOOKUP($F996,Refs!$A$1:$F$32,3,FALSE)</f>
        <v>Y61</v>
      </c>
      <c r="D996" t="s">
        <v>175</v>
      </c>
      <c r="E996" t="s">
        <v>127</v>
      </c>
      <c r="F996" t="s">
        <v>43</v>
      </c>
      <c r="G996" t="s">
        <v>176</v>
      </c>
      <c r="H996" t="s">
        <v>191</v>
      </c>
      <c r="I996">
        <v>0</v>
      </c>
    </row>
    <row r="997" spans="1:9" x14ac:dyDescent="0.35">
      <c r="A997" s="75">
        <f t="shared" si="34"/>
        <v>46041</v>
      </c>
      <c r="B997" s="75">
        <f t="shared" si="35"/>
        <v>46047</v>
      </c>
      <c r="C997" s="75" t="str">
        <f>VLOOKUP($F997,Refs!$A$1:$F$32,3,FALSE)</f>
        <v>Y61</v>
      </c>
      <c r="D997" t="s">
        <v>175</v>
      </c>
      <c r="E997" t="s">
        <v>127</v>
      </c>
      <c r="F997" t="s">
        <v>43</v>
      </c>
      <c r="G997" t="s">
        <v>176</v>
      </c>
      <c r="H997" t="s">
        <v>192</v>
      </c>
      <c r="I997">
        <v>14</v>
      </c>
    </row>
    <row r="998" spans="1:9" x14ac:dyDescent="0.35">
      <c r="A998" s="75">
        <f t="shared" si="34"/>
        <v>46041</v>
      </c>
      <c r="B998" s="75">
        <f t="shared" si="35"/>
        <v>46047</v>
      </c>
      <c r="C998" s="75" t="str">
        <f>VLOOKUP($F998,Refs!$A$1:$F$32,3,FALSE)</f>
        <v>Y61</v>
      </c>
      <c r="D998" t="s">
        <v>175</v>
      </c>
      <c r="E998" t="s">
        <v>127</v>
      </c>
      <c r="F998" t="s">
        <v>43</v>
      </c>
      <c r="G998" t="s">
        <v>176</v>
      </c>
      <c r="H998" t="s">
        <v>193</v>
      </c>
      <c r="I998">
        <v>1</v>
      </c>
    </row>
    <row r="999" spans="1:9" x14ac:dyDescent="0.35">
      <c r="A999" s="75">
        <f t="shared" si="34"/>
        <v>46041</v>
      </c>
      <c r="B999" s="75">
        <f t="shared" si="35"/>
        <v>46047</v>
      </c>
      <c r="C999" s="75" t="str">
        <f>VLOOKUP($F999,Refs!$A$1:$F$32,3,FALSE)</f>
        <v>Y61</v>
      </c>
      <c r="D999" t="s">
        <v>175</v>
      </c>
      <c r="E999" t="s">
        <v>127</v>
      </c>
      <c r="F999" t="s">
        <v>43</v>
      </c>
      <c r="G999" t="s">
        <v>176</v>
      </c>
      <c r="H999" t="s">
        <v>194</v>
      </c>
      <c r="I999">
        <v>12</v>
      </c>
    </row>
    <row r="1000" spans="1:9" x14ac:dyDescent="0.35">
      <c r="A1000" s="75">
        <f t="shared" si="34"/>
        <v>46041</v>
      </c>
      <c r="B1000" s="75">
        <f t="shared" si="35"/>
        <v>46047</v>
      </c>
      <c r="C1000" s="75" t="str">
        <f>VLOOKUP($F1000,Refs!$A$1:$F$32,3,FALSE)</f>
        <v>Y61</v>
      </c>
      <c r="D1000" t="s">
        <v>175</v>
      </c>
      <c r="E1000" t="s">
        <v>127</v>
      </c>
      <c r="F1000" t="s">
        <v>43</v>
      </c>
      <c r="G1000" t="s">
        <v>176</v>
      </c>
      <c r="H1000" t="s">
        <v>195</v>
      </c>
      <c r="I1000">
        <v>0</v>
      </c>
    </row>
    <row r="1001" spans="1:9" x14ac:dyDescent="0.35">
      <c r="A1001" s="75">
        <f t="shared" si="34"/>
        <v>46041</v>
      </c>
      <c r="B1001" s="75">
        <f t="shared" si="35"/>
        <v>46047</v>
      </c>
      <c r="C1001" s="75" t="str">
        <f>VLOOKUP($F1001,Refs!$A$1:$F$32,3,FALSE)</f>
        <v>Y61</v>
      </c>
      <c r="D1001" t="s">
        <v>175</v>
      </c>
      <c r="E1001" t="s">
        <v>127</v>
      </c>
      <c r="F1001" t="s">
        <v>43</v>
      </c>
      <c r="G1001" t="s">
        <v>176</v>
      </c>
      <c r="H1001" t="s">
        <v>196</v>
      </c>
      <c r="I1001">
        <v>19</v>
      </c>
    </row>
    <row r="1002" spans="1:9" x14ac:dyDescent="0.35">
      <c r="A1002" s="75">
        <f t="shared" si="34"/>
        <v>46041</v>
      </c>
      <c r="B1002" s="75">
        <f t="shared" si="35"/>
        <v>46047</v>
      </c>
      <c r="C1002" s="75" t="str">
        <f>VLOOKUP($F1002,Refs!$A$1:$F$32,3,FALSE)</f>
        <v>Y61</v>
      </c>
      <c r="D1002" t="s">
        <v>175</v>
      </c>
      <c r="E1002" t="s">
        <v>127</v>
      </c>
      <c r="F1002" t="s">
        <v>43</v>
      </c>
      <c r="G1002" t="s">
        <v>176</v>
      </c>
      <c r="H1002" t="s">
        <v>197</v>
      </c>
      <c r="I1002">
        <v>19</v>
      </c>
    </row>
    <row r="1003" spans="1:9" x14ac:dyDescent="0.35">
      <c r="A1003" s="75">
        <f t="shared" si="34"/>
        <v>46041</v>
      </c>
      <c r="B1003" s="75">
        <f t="shared" si="35"/>
        <v>46047</v>
      </c>
      <c r="C1003" s="75" t="str">
        <f>VLOOKUP($F1003,Refs!$A$1:$F$32,3,FALSE)</f>
        <v>Y61</v>
      </c>
      <c r="D1003" t="s">
        <v>175</v>
      </c>
      <c r="E1003" t="s">
        <v>127</v>
      </c>
      <c r="F1003" t="s">
        <v>43</v>
      </c>
      <c r="G1003" t="s">
        <v>176</v>
      </c>
      <c r="H1003" t="s">
        <v>198</v>
      </c>
      <c r="I1003">
        <v>150</v>
      </c>
    </row>
    <row r="1004" spans="1:9" x14ac:dyDescent="0.35">
      <c r="A1004" s="75">
        <f t="shared" si="34"/>
        <v>46041</v>
      </c>
      <c r="B1004" s="75">
        <f t="shared" si="35"/>
        <v>46047</v>
      </c>
      <c r="C1004" s="75" t="str">
        <f>VLOOKUP($F1004,Refs!$A$1:$F$32,3,FALSE)</f>
        <v>Y61</v>
      </c>
      <c r="D1004" t="s">
        <v>175</v>
      </c>
      <c r="E1004" t="s">
        <v>127</v>
      </c>
      <c r="F1004" t="s">
        <v>43</v>
      </c>
      <c r="G1004" t="s">
        <v>176</v>
      </c>
      <c r="H1004" t="s">
        <v>199</v>
      </c>
      <c r="I1004">
        <v>36</v>
      </c>
    </row>
    <row r="1005" spans="1:9" x14ac:dyDescent="0.35">
      <c r="A1005" s="75">
        <f t="shared" si="34"/>
        <v>46041</v>
      </c>
      <c r="B1005" s="75">
        <f t="shared" si="35"/>
        <v>46047</v>
      </c>
      <c r="C1005" s="75" t="str">
        <f>VLOOKUP($F1005,Refs!$A$1:$F$32,3,FALSE)</f>
        <v>Y61</v>
      </c>
      <c r="D1005" t="s">
        <v>175</v>
      </c>
      <c r="E1005" t="s">
        <v>127</v>
      </c>
      <c r="F1005" t="s">
        <v>43</v>
      </c>
      <c r="G1005" t="s">
        <v>176</v>
      </c>
      <c r="H1005" t="s">
        <v>200</v>
      </c>
      <c r="I1005">
        <v>0</v>
      </c>
    </row>
    <row r="1006" spans="1:9" x14ac:dyDescent="0.35">
      <c r="A1006" s="75">
        <f t="shared" si="34"/>
        <v>46041</v>
      </c>
      <c r="B1006" s="75">
        <f t="shared" si="35"/>
        <v>46047</v>
      </c>
      <c r="C1006" s="75" t="str">
        <f>VLOOKUP($F1006,Refs!$A$1:$F$32,3,FALSE)</f>
        <v>Y61</v>
      </c>
      <c r="D1006" t="s">
        <v>175</v>
      </c>
      <c r="E1006" t="s">
        <v>127</v>
      </c>
      <c r="F1006" t="s">
        <v>43</v>
      </c>
      <c r="G1006" t="s">
        <v>176</v>
      </c>
      <c r="H1006" t="s">
        <v>201</v>
      </c>
      <c r="I1006">
        <v>20</v>
      </c>
    </row>
    <row r="1007" spans="1:9" x14ac:dyDescent="0.35">
      <c r="A1007" s="75">
        <f t="shared" si="34"/>
        <v>46041</v>
      </c>
      <c r="B1007" s="75">
        <f t="shared" si="35"/>
        <v>46047</v>
      </c>
      <c r="C1007" s="75" t="str">
        <f>VLOOKUP($F1007,Refs!$A$1:$F$32,3,FALSE)</f>
        <v>Y61</v>
      </c>
      <c r="D1007" t="s">
        <v>175</v>
      </c>
      <c r="E1007" t="s">
        <v>127</v>
      </c>
      <c r="F1007" t="s">
        <v>43</v>
      </c>
      <c r="G1007" t="s">
        <v>176</v>
      </c>
      <c r="H1007" t="s">
        <v>202</v>
      </c>
      <c r="I1007">
        <v>1</v>
      </c>
    </row>
    <row r="1008" spans="1:9" x14ac:dyDescent="0.35">
      <c r="A1008" s="75">
        <f t="shared" si="34"/>
        <v>46041</v>
      </c>
      <c r="B1008" s="75">
        <f t="shared" si="35"/>
        <v>46047</v>
      </c>
      <c r="C1008" s="75" t="str">
        <f>VLOOKUP($F1008,Refs!$A$1:$F$32,3,FALSE)</f>
        <v>Y61</v>
      </c>
      <c r="D1008" t="s">
        <v>175</v>
      </c>
      <c r="E1008" t="s">
        <v>127</v>
      </c>
      <c r="F1008" t="s">
        <v>43</v>
      </c>
      <c r="G1008" t="s">
        <v>176</v>
      </c>
      <c r="H1008" t="s">
        <v>203</v>
      </c>
      <c r="I1008">
        <v>0</v>
      </c>
    </row>
    <row r="1009" spans="1:9" x14ac:dyDescent="0.35">
      <c r="A1009" s="75">
        <f t="shared" si="34"/>
        <v>46041</v>
      </c>
      <c r="B1009" s="75">
        <f t="shared" si="35"/>
        <v>46047</v>
      </c>
      <c r="C1009" s="75" t="str">
        <f>VLOOKUP($F1009,Refs!$A$1:$F$32,3,FALSE)</f>
        <v>Y61</v>
      </c>
      <c r="D1009" t="s">
        <v>175</v>
      </c>
      <c r="E1009" t="s">
        <v>127</v>
      </c>
      <c r="F1009" t="s">
        <v>43</v>
      </c>
      <c r="G1009" t="s">
        <v>176</v>
      </c>
      <c r="H1009" t="s">
        <v>204</v>
      </c>
      <c r="I1009">
        <v>0</v>
      </c>
    </row>
    <row r="1010" spans="1:9" x14ac:dyDescent="0.35">
      <c r="A1010" s="75">
        <f t="shared" si="34"/>
        <v>46042</v>
      </c>
      <c r="B1010" s="75">
        <f t="shared" si="35"/>
        <v>46047</v>
      </c>
      <c r="C1010" s="75" t="str">
        <f>VLOOKUP($F1010,Refs!$A$1:$F$32,3,FALSE)</f>
        <v>Y61</v>
      </c>
      <c r="D1010" t="s">
        <v>175</v>
      </c>
      <c r="E1010" t="s">
        <v>127</v>
      </c>
      <c r="F1010" t="s">
        <v>43</v>
      </c>
      <c r="G1010" t="s">
        <v>205</v>
      </c>
      <c r="H1010" t="s">
        <v>177</v>
      </c>
      <c r="I1010">
        <v>217</v>
      </c>
    </row>
    <row r="1011" spans="1:9" x14ac:dyDescent="0.35">
      <c r="A1011" s="75">
        <f t="shared" si="34"/>
        <v>46042</v>
      </c>
      <c r="B1011" s="75">
        <f t="shared" si="35"/>
        <v>46047</v>
      </c>
      <c r="C1011" s="75" t="str">
        <f>VLOOKUP($F1011,Refs!$A$1:$F$32,3,FALSE)</f>
        <v>Y61</v>
      </c>
      <c r="D1011" t="s">
        <v>175</v>
      </c>
      <c r="E1011" t="s">
        <v>127</v>
      </c>
      <c r="F1011" t="s">
        <v>43</v>
      </c>
      <c r="G1011" t="s">
        <v>205</v>
      </c>
      <c r="H1011" t="s">
        <v>178</v>
      </c>
      <c r="I1011">
        <v>217</v>
      </c>
    </row>
    <row r="1012" spans="1:9" x14ac:dyDescent="0.35">
      <c r="A1012" s="75">
        <f t="shared" si="34"/>
        <v>46042</v>
      </c>
      <c r="B1012" s="75">
        <f t="shared" si="35"/>
        <v>46047</v>
      </c>
      <c r="C1012" s="75" t="str">
        <f>VLOOKUP($F1012,Refs!$A$1:$F$32,3,FALSE)</f>
        <v>Y61</v>
      </c>
      <c r="D1012" t="s">
        <v>175</v>
      </c>
      <c r="E1012" t="s">
        <v>127</v>
      </c>
      <c r="F1012" t="s">
        <v>43</v>
      </c>
      <c r="G1012" t="s">
        <v>205</v>
      </c>
      <c r="H1012" t="s">
        <v>179</v>
      </c>
      <c r="I1012">
        <v>216</v>
      </c>
    </row>
    <row r="1013" spans="1:9" x14ac:dyDescent="0.35">
      <c r="A1013" s="75">
        <f t="shared" si="34"/>
        <v>46042</v>
      </c>
      <c r="B1013" s="75">
        <f t="shared" si="35"/>
        <v>46047</v>
      </c>
      <c r="C1013" s="75" t="str">
        <f>VLOOKUP($F1013,Refs!$A$1:$F$32,3,FALSE)</f>
        <v>Y61</v>
      </c>
      <c r="D1013" t="s">
        <v>175</v>
      </c>
      <c r="E1013" t="s">
        <v>127</v>
      </c>
      <c r="F1013" t="s">
        <v>43</v>
      </c>
      <c r="G1013" t="s">
        <v>205</v>
      </c>
      <c r="H1013" t="s">
        <v>180</v>
      </c>
      <c r="I1013">
        <v>0</v>
      </c>
    </row>
    <row r="1014" spans="1:9" x14ac:dyDescent="0.35">
      <c r="A1014" s="75">
        <f t="shared" si="34"/>
        <v>46042</v>
      </c>
      <c r="B1014" s="75">
        <f t="shared" si="35"/>
        <v>46047</v>
      </c>
      <c r="C1014" s="75" t="str">
        <f>VLOOKUP($F1014,Refs!$A$1:$F$32,3,FALSE)</f>
        <v>Y61</v>
      </c>
      <c r="D1014" t="s">
        <v>175</v>
      </c>
      <c r="E1014" t="s">
        <v>127</v>
      </c>
      <c r="F1014" t="s">
        <v>43</v>
      </c>
      <c r="G1014" t="s">
        <v>205</v>
      </c>
      <c r="H1014" t="s">
        <v>181</v>
      </c>
      <c r="I1014">
        <v>598</v>
      </c>
    </row>
    <row r="1015" spans="1:9" x14ac:dyDescent="0.35">
      <c r="A1015" s="75">
        <f t="shared" si="34"/>
        <v>46042</v>
      </c>
      <c r="B1015" s="75">
        <f t="shared" si="35"/>
        <v>46047</v>
      </c>
      <c r="C1015" s="75" t="str">
        <f>VLOOKUP($F1015,Refs!$A$1:$F$32,3,FALSE)</f>
        <v>Y61</v>
      </c>
      <c r="D1015" t="s">
        <v>175</v>
      </c>
      <c r="E1015" t="s">
        <v>127</v>
      </c>
      <c r="F1015" t="s">
        <v>43</v>
      </c>
      <c r="G1015" t="s">
        <v>205</v>
      </c>
      <c r="H1015" t="s">
        <v>182</v>
      </c>
      <c r="I1015">
        <v>3</v>
      </c>
    </row>
    <row r="1016" spans="1:9" x14ac:dyDescent="0.35">
      <c r="A1016" s="75">
        <f t="shared" si="34"/>
        <v>46042</v>
      </c>
      <c r="B1016" s="75">
        <f t="shared" si="35"/>
        <v>46047</v>
      </c>
      <c r="C1016" s="75" t="str">
        <f>VLOOKUP($F1016,Refs!$A$1:$F$32,3,FALSE)</f>
        <v>Y61</v>
      </c>
      <c r="D1016" t="s">
        <v>175</v>
      </c>
      <c r="E1016" t="s">
        <v>127</v>
      </c>
      <c r="F1016" t="s">
        <v>43</v>
      </c>
      <c r="G1016" t="s">
        <v>205</v>
      </c>
      <c r="H1016" t="s">
        <v>183</v>
      </c>
      <c r="I1016">
        <v>34</v>
      </c>
    </row>
    <row r="1017" spans="1:9" x14ac:dyDescent="0.35">
      <c r="A1017" s="75">
        <f t="shared" si="34"/>
        <v>46042</v>
      </c>
      <c r="B1017" s="75">
        <f t="shared" si="35"/>
        <v>46047</v>
      </c>
      <c r="C1017" s="75" t="str">
        <f>VLOOKUP($F1017,Refs!$A$1:$F$32,3,FALSE)</f>
        <v>Y61</v>
      </c>
      <c r="D1017" t="s">
        <v>175</v>
      </c>
      <c r="E1017" t="s">
        <v>127</v>
      </c>
      <c r="F1017" t="s">
        <v>43</v>
      </c>
      <c r="G1017" t="s">
        <v>205</v>
      </c>
      <c r="H1017" t="s">
        <v>184</v>
      </c>
      <c r="I1017">
        <v>206</v>
      </c>
    </row>
    <row r="1018" spans="1:9" x14ac:dyDescent="0.35">
      <c r="A1018" s="75">
        <f t="shared" si="34"/>
        <v>46042</v>
      </c>
      <c r="B1018" s="75">
        <f t="shared" si="35"/>
        <v>46047</v>
      </c>
      <c r="C1018" s="75" t="str">
        <f>VLOOKUP($F1018,Refs!$A$1:$F$32,3,FALSE)</f>
        <v>Y61</v>
      </c>
      <c r="D1018" t="s">
        <v>175</v>
      </c>
      <c r="E1018" t="s">
        <v>127</v>
      </c>
      <c r="F1018" t="s">
        <v>43</v>
      </c>
      <c r="G1018" t="s">
        <v>205</v>
      </c>
      <c r="H1018" t="s">
        <v>185</v>
      </c>
      <c r="I1018">
        <v>81</v>
      </c>
    </row>
    <row r="1019" spans="1:9" x14ac:dyDescent="0.35">
      <c r="A1019" s="75">
        <f t="shared" si="34"/>
        <v>46042</v>
      </c>
      <c r="B1019" s="75">
        <f t="shared" si="35"/>
        <v>46047</v>
      </c>
      <c r="C1019" s="75" t="str">
        <f>VLOOKUP($F1019,Refs!$A$1:$F$32,3,FALSE)</f>
        <v>Y61</v>
      </c>
      <c r="D1019" t="s">
        <v>175</v>
      </c>
      <c r="E1019" t="s">
        <v>127</v>
      </c>
      <c r="F1019" t="s">
        <v>43</v>
      </c>
      <c r="G1019" t="s">
        <v>205</v>
      </c>
      <c r="H1019" t="s">
        <v>186</v>
      </c>
      <c r="I1019">
        <v>55</v>
      </c>
    </row>
    <row r="1020" spans="1:9" x14ac:dyDescent="0.35">
      <c r="A1020" s="75">
        <f t="shared" si="34"/>
        <v>46042</v>
      </c>
      <c r="B1020" s="75">
        <f t="shared" si="35"/>
        <v>46047</v>
      </c>
      <c r="C1020" s="75" t="str">
        <f>VLOOKUP($F1020,Refs!$A$1:$F$32,3,FALSE)</f>
        <v>Y61</v>
      </c>
      <c r="D1020" t="s">
        <v>175</v>
      </c>
      <c r="E1020" t="s">
        <v>127</v>
      </c>
      <c r="F1020" t="s">
        <v>43</v>
      </c>
      <c r="G1020" t="s">
        <v>205</v>
      </c>
      <c r="H1020" t="s">
        <v>187</v>
      </c>
      <c r="I1020">
        <v>40</v>
      </c>
    </row>
    <row r="1021" spans="1:9" x14ac:dyDescent="0.35">
      <c r="A1021" s="75">
        <f t="shared" si="34"/>
        <v>46042</v>
      </c>
      <c r="B1021" s="75">
        <f t="shared" si="35"/>
        <v>46047</v>
      </c>
      <c r="C1021" s="75" t="str">
        <f>VLOOKUP($F1021,Refs!$A$1:$F$32,3,FALSE)</f>
        <v>Y61</v>
      </c>
      <c r="D1021" t="s">
        <v>175</v>
      </c>
      <c r="E1021" t="s">
        <v>127</v>
      </c>
      <c r="F1021" t="s">
        <v>43</v>
      </c>
      <c r="G1021" t="s">
        <v>205</v>
      </c>
      <c r="H1021" t="s">
        <v>188</v>
      </c>
      <c r="I1021">
        <v>24</v>
      </c>
    </row>
    <row r="1022" spans="1:9" x14ac:dyDescent="0.35">
      <c r="A1022" s="75">
        <f t="shared" si="34"/>
        <v>46042</v>
      </c>
      <c r="B1022" s="75">
        <f t="shared" si="35"/>
        <v>46047</v>
      </c>
      <c r="C1022" s="75" t="str">
        <f>VLOOKUP($F1022,Refs!$A$1:$F$32,3,FALSE)</f>
        <v>Y61</v>
      </c>
      <c r="D1022" t="s">
        <v>175</v>
      </c>
      <c r="E1022" t="s">
        <v>127</v>
      </c>
      <c r="F1022" t="s">
        <v>43</v>
      </c>
      <c r="G1022" t="s">
        <v>205</v>
      </c>
      <c r="H1022" t="s">
        <v>189</v>
      </c>
      <c r="I1022">
        <v>37</v>
      </c>
    </row>
    <row r="1023" spans="1:9" x14ac:dyDescent="0.35">
      <c r="A1023" s="75">
        <f t="shared" si="34"/>
        <v>46042</v>
      </c>
      <c r="B1023" s="75">
        <f t="shared" si="35"/>
        <v>46047</v>
      </c>
      <c r="C1023" s="75" t="str">
        <f>VLOOKUP($F1023,Refs!$A$1:$F$32,3,FALSE)</f>
        <v>Y61</v>
      </c>
      <c r="D1023" t="s">
        <v>175</v>
      </c>
      <c r="E1023" t="s">
        <v>127</v>
      </c>
      <c r="F1023" t="s">
        <v>43</v>
      </c>
      <c r="G1023" t="s">
        <v>205</v>
      </c>
      <c r="H1023" t="s">
        <v>190</v>
      </c>
      <c r="I1023">
        <v>12</v>
      </c>
    </row>
    <row r="1024" spans="1:9" x14ac:dyDescent="0.35">
      <c r="A1024" s="75">
        <f t="shared" si="34"/>
        <v>46042</v>
      </c>
      <c r="B1024" s="75">
        <f t="shared" si="35"/>
        <v>46047</v>
      </c>
      <c r="C1024" s="75" t="str">
        <f>VLOOKUP($F1024,Refs!$A$1:$F$32,3,FALSE)</f>
        <v>Y61</v>
      </c>
      <c r="D1024" t="s">
        <v>175</v>
      </c>
      <c r="E1024" t="s">
        <v>127</v>
      </c>
      <c r="F1024" t="s">
        <v>43</v>
      </c>
      <c r="G1024" t="s">
        <v>205</v>
      </c>
      <c r="H1024" t="s">
        <v>191</v>
      </c>
      <c r="I1024">
        <v>0</v>
      </c>
    </row>
    <row r="1025" spans="1:9" x14ac:dyDescent="0.35">
      <c r="A1025" s="75">
        <f t="shared" si="34"/>
        <v>46042</v>
      </c>
      <c r="B1025" s="75">
        <f t="shared" si="35"/>
        <v>46047</v>
      </c>
      <c r="C1025" s="75" t="str">
        <f>VLOOKUP($F1025,Refs!$A$1:$F$32,3,FALSE)</f>
        <v>Y61</v>
      </c>
      <c r="D1025" t="s">
        <v>175</v>
      </c>
      <c r="E1025" t="s">
        <v>127</v>
      </c>
      <c r="F1025" t="s">
        <v>43</v>
      </c>
      <c r="G1025" t="s">
        <v>205</v>
      </c>
      <c r="H1025" t="s">
        <v>192</v>
      </c>
      <c r="I1025">
        <v>6</v>
      </c>
    </row>
    <row r="1026" spans="1:9" x14ac:dyDescent="0.35">
      <c r="A1026" s="75">
        <f t="shared" si="34"/>
        <v>46042</v>
      </c>
      <c r="B1026" s="75">
        <f t="shared" si="35"/>
        <v>46047</v>
      </c>
      <c r="C1026" s="75" t="str">
        <f>VLOOKUP($F1026,Refs!$A$1:$F$32,3,FALSE)</f>
        <v>Y61</v>
      </c>
      <c r="D1026" t="s">
        <v>175</v>
      </c>
      <c r="E1026" t="s">
        <v>127</v>
      </c>
      <c r="F1026" t="s">
        <v>43</v>
      </c>
      <c r="G1026" t="s">
        <v>205</v>
      </c>
      <c r="H1026" t="s">
        <v>193</v>
      </c>
      <c r="I1026">
        <v>1</v>
      </c>
    </row>
    <row r="1027" spans="1:9" x14ac:dyDescent="0.35">
      <c r="A1027" s="75">
        <f t="shared" si="34"/>
        <v>46042</v>
      </c>
      <c r="B1027" s="75">
        <f t="shared" si="35"/>
        <v>46047</v>
      </c>
      <c r="C1027" s="75" t="str">
        <f>VLOOKUP($F1027,Refs!$A$1:$F$32,3,FALSE)</f>
        <v>Y61</v>
      </c>
      <c r="D1027" t="s">
        <v>175</v>
      </c>
      <c r="E1027" t="s">
        <v>127</v>
      </c>
      <c r="F1027" t="s">
        <v>43</v>
      </c>
      <c r="G1027" t="s">
        <v>205</v>
      </c>
      <c r="H1027" t="s">
        <v>194</v>
      </c>
      <c r="I1027">
        <v>6</v>
      </c>
    </row>
    <row r="1028" spans="1:9" x14ac:dyDescent="0.35">
      <c r="A1028" s="75">
        <f t="shared" si="34"/>
        <v>46042</v>
      </c>
      <c r="B1028" s="75">
        <f t="shared" si="35"/>
        <v>46047</v>
      </c>
      <c r="C1028" s="75" t="str">
        <f>VLOOKUP($F1028,Refs!$A$1:$F$32,3,FALSE)</f>
        <v>Y61</v>
      </c>
      <c r="D1028" t="s">
        <v>175</v>
      </c>
      <c r="E1028" t="s">
        <v>127</v>
      </c>
      <c r="F1028" t="s">
        <v>43</v>
      </c>
      <c r="G1028" t="s">
        <v>205</v>
      </c>
      <c r="H1028" t="s">
        <v>195</v>
      </c>
      <c r="I1028">
        <v>0</v>
      </c>
    </row>
    <row r="1029" spans="1:9" x14ac:dyDescent="0.35">
      <c r="A1029" s="75">
        <f t="shared" si="34"/>
        <v>46042</v>
      </c>
      <c r="B1029" s="75">
        <f t="shared" si="35"/>
        <v>46047</v>
      </c>
      <c r="C1029" s="75" t="str">
        <f>VLOOKUP($F1029,Refs!$A$1:$F$32,3,FALSE)</f>
        <v>Y61</v>
      </c>
      <c r="D1029" t="s">
        <v>175</v>
      </c>
      <c r="E1029" t="s">
        <v>127</v>
      </c>
      <c r="F1029" t="s">
        <v>43</v>
      </c>
      <c r="G1029" t="s">
        <v>205</v>
      </c>
      <c r="H1029" t="s">
        <v>196</v>
      </c>
      <c r="I1029">
        <v>23</v>
      </c>
    </row>
    <row r="1030" spans="1:9" x14ac:dyDescent="0.35">
      <c r="A1030" s="75">
        <f t="shared" ref="A1030:A1093" si="36">IF(G1030="Mon",B1030-6,IF(G1030="Tue",B1030-5,IF(G1030="Wed",B1030-4,IF(G1030="Thu",B1030-3,IF(G1030="Fri",B1030-2,IF(G1030="Sat",B1030-1,IF(G1030="Sun",B1030,"")))))))</f>
        <v>46042</v>
      </c>
      <c r="B1030" s="75">
        <f t="shared" ref="B1030:B1093" si="37">DATEVALUE(RIGHT(D1030, 11))</f>
        <v>46047</v>
      </c>
      <c r="C1030" s="75" t="str">
        <f>VLOOKUP($F1030,Refs!$A$1:$F$32,3,FALSE)</f>
        <v>Y61</v>
      </c>
      <c r="D1030" t="s">
        <v>175</v>
      </c>
      <c r="E1030" t="s">
        <v>127</v>
      </c>
      <c r="F1030" t="s">
        <v>43</v>
      </c>
      <c r="G1030" t="s">
        <v>205</v>
      </c>
      <c r="H1030" t="s">
        <v>197</v>
      </c>
      <c r="I1030">
        <v>26</v>
      </c>
    </row>
    <row r="1031" spans="1:9" x14ac:dyDescent="0.35">
      <c r="A1031" s="75">
        <f t="shared" si="36"/>
        <v>46042</v>
      </c>
      <c r="B1031" s="75">
        <f t="shared" si="37"/>
        <v>46047</v>
      </c>
      <c r="C1031" s="75" t="str">
        <f>VLOOKUP($F1031,Refs!$A$1:$F$32,3,FALSE)</f>
        <v>Y61</v>
      </c>
      <c r="D1031" t="s">
        <v>175</v>
      </c>
      <c r="E1031" t="s">
        <v>127</v>
      </c>
      <c r="F1031" t="s">
        <v>43</v>
      </c>
      <c r="G1031" t="s">
        <v>205</v>
      </c>
      <c r="H1031" t="s">
        <v>198</v>
      </c>
      <c r="I1031">
        <v>83</v>
      </c>
    </row>
    <row r="1032" spans="1:9" x14ac:dyDescent="0.35">
      <c r="A1032" s="75">
        <f t="shared" si="36"/>
        <v>46042</v>
      </c>
      <c r="B1032" s="75">
        <f t="shared" si="37"/>
        <v>46047</v>
      </c>
      <c r="C1032" s="75" t="str">
        <f>VLOOKUP($F1032,Refs!$A$1:$F$32,3,FALSE)</f>
        <v>Y61</v>
      </c>
      <c r="D1032" t="s">
        <v>175</v>
      </c>
      <c r="E1032" t="s">
        <v>127</v>
      </c>
      <c r="F1032" t="s">
        <v>43</v>
      </c>
      <c r="G1032" t="s">
        <v>205</v>
      </c>
      <c r="H1032" t="s">
        <v>199</v>
      </c>
      <c r="I1032">
        <v>18</v>
      </c>
    </row>
    <row r="1033" spans="1:9" x14ac:dyDescent="0.35">
      <c r="A1033" s="75">
        <f t="shared" si="36"/>
        <v>46042</v>
      </c>
      <c r="B1033" s="75">
        <f t="shared" si="37"/>
        <v>46047</v>
      </c>
      <c r="C1033" s="75" t="str">
        <f>VLOOKUP($F1033,Refs!$A$1:$F$32,3,FALSE)</f>
        <v>Y61</v>
      </c>
      <c r="D1033" t="s">
        <v>175</v>
      </c>
      <c r="E1033" t="s">
        <v>127</v>
      </c>
      <c r="F1033" t="s">
        <v>43</v>
      </c>
      <c r="G1033" t="s">
        <v>205</v>
      </c>
      <c r="H1033" t="s">
        <v>200</v>
      </c>
      <c r="I1033">
        <v>0</v>
      </c>
    </row>
    <row r="1034" spans="1:9" x14ac:dyDescent="0.35">
      <c r="A1034" s="75">
        <f t="shared" si="36"/>
        <v>46042</v>
      </c>
      <c r="B1034" s="75">
        <f t="shared" si="37"/>
        <v>46047</v>
      </c>
      <c r="C1034" s="75" t="str">
        <f>VLOOKUP($F1034,Refs!$A$1:$F$32,3,FALSE)</f>
        <v>Y61</v>
      </c>
      <c r="D1034" t="s">
        <v>175</v>
      </c>
      <c r="E1034" t="s">
        <v>127</v>
      </c>
      <c r="F1034" t="s">
        <v>43</v>
      </c>
      <c r="G1034" t="s">
        <v>205</v>
      </c>
      <c r="H1034" t="s">
        <v>201</v>
      </c>
      <c r="I1034">
        <v>18</v>
      </c>
    </row>
    <row r="1035" spans="1:9" x14ac:dyDescent="0.35">
      <c r="A1035" s="75">
        <f t="shared" si="36"/>
        <v>46042</v>
      </c>
      <c r="B1035" s="75">
        <f t="shared" si="37"/>
        <v>46047</v>
      </c>
      <c r="C1035" s="75" t="str">
        <f>VLOOKUP($F1035,Refs!$A$1:$F$32,3,FALSE)</f>
        <v>Y61</v>
      </c>
      <c r="D1035" t="s">
        <v>175</v>
      </c>
      <c r="E1035" t="s">
        <v>127</v>
      </c>
      <c r="F1035" t="s">
        <v>43</v>
      </c>
      <c r="G1035" t="s">
        <v>205</v>
      </c>
      <c r="H1035" t="s">
        <v>202</v>
      </c>
      <c r="I1035">
        <v>0</v>
      </c>
    </row>
    <row r="1036" spans="1:9" x14ac:dyDescent="0.35">
      <c r="A1036" s="75">
        <f t="shared" si="36"/>
        <v>46042</v>
      </c>
      <c r="B1036" s="75">
        <f t="shared" si="37"/>
        <v>46047</v>
      </c>
      <c r="C1036" s="75" t="str">
        <f>VLOOKUP($F1036,Refs!$A$1:$F$32,3,FALSE)</f>
        <v>Y61</v>
      </c>
      <c r="D1036" t="s">
        <v>175</v>
      </c>
      <c r="E1036" t="s">
        <v>127</v>
      </c>
      <c r="F1036" t="s">
        <v>43</v>
      </c>
      <c r="G1036" t="s">
        <v>205</v>
      </c>
      <c r="H1036" t="s">
        <v>203</v>
      </c>
      <c r="I1036">
        <v>0</v>
      </c>
    </row>
    <row r="1037" spans="1:9" x14ac:dyDescent="0.35">
      <c r="A1037" s="75">
        <f t="shared" si="36"/>
        <v>46042</v>
      </c>
      <c r="B1037" s="75">
        <f t="shared" si="37"/>
        <v>46047</v>
      </c>
      <c r="C1037" s="75" t="str">
        <f>VLOOKUP($F1037,Refs!$A$1:$F$32,3,FALSE)</f>
        <v>Y61</v>
      </c>
      <c r="D1037" t="s">
        <v>175</v>
      </c>
      <c r="E1037" t="s">
        <v>127</v>
      </c>
      <c r="F1037" t="s">
        <v>43</v>
      </c>
      <c r="G1037" t="s">
        <v>205</v>
      </c>
      <c r="H1037" t="s">
        <v>204</v>
      </c>
      <c r="I1037">
        <v>0</v>
      </c>
    </row>
    <row r="1038" spans="1:9" x14ac:dyDescent="0.35">
      <c r="A1038" s="75">
        <f t="shared" si="36"/>
        <v>46043</v>
      </c>
      <c r="B1038" s="75">
        <f t="shared" si="37"/>
        <v>46047</v>
      </c>
      <c r="C1038" s="75" t="str">
        <f>VLOOKUP($F1038,Refs!$A$1:$F$32,3,FALSE)</f>
        <v>Y61</v>
      </c>
      <c r="D1038" t="s">
        <v>175</v>
      </c>
      <c r="E1038" t="s">
        <v>127</v>
      </c>
      <c r="F1038" t="s">
        <v>43</v>
      </c>
      <c r="G1038" t="s">
        <v>206</v>
      </c>
      <c r="H1038" t="s">
        <v>177</v>
      </c>
      <c r="I1038">
        <v>230</v>
      </c>
    </row>
    <row r="1039" spans="1:9" x14ac:dyDescent="0.35">
      <c r="A1039" s="75">
        <f t="shared" si="36"/>
        <v>46043</v>
      </c>
      <c r="B1039" s="75">
        <f t="shared" si="37"/>
        <v>46047</v>
      </c>
      <c r="C1039" s="75" t="str">
        <f>VLOOKUP($F1039,Refs!$A$1:$F$32,3,FALSE)</f>
        <v>Y61</v>
      </c>
      <c r="D1039" t="s">
        <v>175</v>
      </c>
      <c r="E1039" t="s">
        <v>127</v>
      </c>
      <c r="F1039" t="s">
        <v>43</v>
      </c>
      <c r="G1039" t="s">
        <v>206</v>
      </c>
      <c r="H1039" t="s">
        <v>178</v>
      </c>
      <c r="I1039">
        <v>230</v>
      </c>
    </row>
    <row r="1040" spans="1:9" x14ac:dyDescent="0.35">
      <c r="A1040" s="75">
        <f t="shared" si="36"/>
        <v>46043</v>
      </c>
      <c r="B1040" s="75">
        <f t="shared" si="37"/>
        <v>46047</v>
      </c>
      <c r="C1040" s="75" t="str">
        <f>VLOOKUP($F1040,Refs!$A$1:$F$32,3,FALSE)</f>
        <v>Y61</v>
      </c>
      <c r="D1040" t="s">
        <v>175</v>
      </c>
      <c r="E1040" t="s">
        <v>127</v>
      </c>
      <c r="F1040" t="s">
        <v>43</v>
      </c>
      <c r="G1040" t="s">
        <v>206</v>
      </c>
      <c r="H1040" t="s">
        <v>179</v>
      </c>
      <c r="I1040">
        <v>225</v>
      </c>
    </row>
    <row r="1041" spans="1:9" x14ac:dyDescent="0.35">
      <c r="A1041" s="75">
        <f t="shared" si="36"/>
        <v>46043</v>
      </c>
      <c r="B1041" s="75">
        <f t="shared" si="37"/>
        <v>46047</v>
      </c>
      <c r="C1041" s="75" t="str">
        <f>VLOOKUP($F1041,Refs!$A$1:$F$32,3,FALSE)</f>
        <v>Y61</v>
      </c>
      <c r="D1041" t="s">
        <v>175</v>
      </c>
      <c r="E1041" t="s">
        <v>127</v>
      </c>
      <c r="F1041" t="s">
        <v>43</v>
      </c>
      <c r="G1041" t="s">
        <v>206</v>
      </c>
      <c r="H1041" t="s">
        <v>180</v>
      </c>
      <c r="I1041">
        <v>0</v>
      </c>
    </row>
    <row r="1042" spans="1:9" x14ac:dyDescent="0.35">
      <c r="A1042" s="75">
        <f t="shared" si="36"/>
        <v>46043</v>
      </c>
      <c r="B1042" s="75">
        <f t="shared" si="37"/>
        <v>46047</v>
      </c>
      <c r="C1042" s="75" t="str">
        <f>VLOOKUP($F1042,Refs!$A$1:$F$32,3,FALSE)</f>
        <v>Y61</v>
      </c>
      <c r="D1042" t="s">
        <v>175</v>
      </c>
      <c r="E1042" t="s">
        <v>127</v>
      </c>
      <c r="F1042" t="s">
        <v>43</v>
      </c>
      <c r="G1042" t="s">
        <v>206</v>
      </c>
      <c r="H1042" t="s">
        <v>181</v>
      </c>
      <c r="I1042">
        <v>1420</v>
      </c>
    </row>
    <row r="1043" spans="1:9" x14ac:dyDescent="0.35">
      <c r="A1043" s="75">
        <f t="shared" si="36"/>
        <v>46043</v>
      </c>
      <c r="B1043" s="75">
        <f t="shared" si="37"/>
        <v>46047</v>
      </c>
      <c r="C1043" s="75" t="str">
        <f>VLOOKUP($F1043,Refs!$A$1:$F$32,3,FALSE)</f>
        <v>Y61</v>
      </c>
      <c r="D1043" t="s">
        <v>175</v>
      </c>
      <c r="E1043" t="s">
        <v>127</v>
      </c>
      <c r="F1043" t="s">
        <v>43</v>
      </c>
      <c r="G1043" t="s">
        <v>206</v>
      </c>
      <c r="H1043" t="s">
        <v>182</v>
      </c>
      <c r="I1043">
        <v>30</v>
      </c>
    </row>
    <row r="1044" spans="1:9" x14ac:dyDescent="0.35">
      <c r="A1044" s="75">
        <f t="shared" si="36"/>
        <v>46043</v>
      </c>
      <c r="B1044" s="75">
        <f t="shared" si="37"/>
        <v>46047</v>
      </c>
      <c r="C1044" s="75" t="str">
        <f>VLOOKUP($F1044,Refs!$A$1:$F$32,3,FALSE)</f>
        <v>Y61</v>
      </c>
      <c r="D1044" t="s">
        <v>175</v>
      </c>
      <c r="E1044" t="s">
        <v>127</v>
      </c>
      <c r="F1044" t="s">
        <v>43</v>
      </c>
      <c r="G1044" t="s">
        <v>206</v>
      </c>
      <c r="H1044" t="s">
        <v>183</v>
      </c>
      <c r="I1044">
        <v>60</v>
      </c>
    </row>
    <row r="1045" spans="1:9" x14ac:dyDescent="0.35">
      <c r="A1045" s="75">
        <f t="shared" si="36"/>
        <v>46043</v>
      </c>
      <c r="B1045" s="75">
        <f t="shared" si="37"/>
        <v>46047</v>
      </c>
      <c r="C1045" s="75" t="str">
        <f>VLOOKUP($F1045,Refs!$A$1:$F$32,3,FALSE)</f>
        <v>Y61</v>
      </c>
      <c r="D1045" t="s">
        <v>175</v>
      </c>
      <c r="E1045" t="s">
        <v>127</v>
      </c>
      <c r="F1045" t="s">
        <v>43</v>
      </c>
      <c r="G1045" t="s">
        <v>206</v>
      </c>
      <c r="H1045" t="s">
        <v>184</v>
      </c>
      <c r="I1045">
        <v>223</v>
      </c>
    </row>
    <row r="1046" spans="1:9" x14ac:dyDescent="0.35">
      <c r="A1046" s="75">
        <f t="shared" si="36"/>
        <v>46043</v>
      </c>
      <c r="B1046" s="75">
        <f t="shared" si="37"/>
        <v>46047</v>
      </c>
      <c r="C1046" s="75" t="str">
        <f>VLOOKUP($F1046,Refs!$A$1:$F$32,3,FALSE)</f>
        <v>Y61</v>
      </c>
      <c r="D1046" t="s">
        <v>175</v>
      </c>
      <c r="E1046" t="s">
        <v>127</v>
      </c>
      <c r="F1046" t="s">
        <v>43</v>
      </c>
      <c r="G1046" t="s">
        <v>206</v>
      </c>
      <c r="H1046" t="s">
        <v>185</v>
      </c>
      <c r="I1046">
        <v>77</v>
      </c>
    </row>
    <row r="1047" spans="1:9" x14ac:dyDescent="0.35">
      <c r="A1047" s="75">
        <f t="shared" si="36"/>
        <v>46043</v>
      </c>
      <c r="B1047" s="75">
        <f t="shared" si="37"/>
        <v>46047</v>
      </c>
      <c r="C1047" s="75" t="str">
        <f>VLOOKUP($F1047,Refs!$A$1:$F$32,3,FALSE)</f>
        <v>Y61</v>
      </c>
      <c r="D1047" t="s">
        <v>175</v>
      </c>
      <c r="E1047" t="s">
        <v>127</v>
      </c>
      <c r="F1047" t="s">
        <v>43</v>
      </c>
      <c r="G1047" t="s">
        <v>206</v>
      </c>
      <c r="H1047" t="s">
        <v>186</v>
      </c>
      <c r="I1047">
        <v>51</v>
      </c>
    </row>
    <row r="1048" spans="1:9" x14ac:dyDescent="0.35">
      <c r="A1048" s="75">
        <f t="shared" si="36"/>
        <v>46043</v>
      </c>
      <c r="B1048" s="75">
        <f t="shared" si="37"/>
        <v>46047</v>
      </c>
      <c r="C1048" s="75" t="str">
        <f>VLOOKUP($F1048,Refs!$A$1:$F$32,3,FALSE)</f>
        <v>Y61</v>
      </c>
      <c r="D1048" t="s">
        <v>175</v>
      </c>
      <c r="E1048" t="s">
        <v>127</v>
      </c>
      <c r="F1048" t="s">
        <v>43</v>
      </c>
      <c r="G1048" t="s">
        <v>206</v>
      </c>
      <c r="H1048" t="s">
        <v>187</v>
      </c>
      <c r="I1048">
        <v>44</v>
      </c>
    </row>
    <row r="1049" spans="1:9" x14ac:dyDescent="0.35">
      <c r="A1049" s="75">
        <f t="shared" si="36"/>
        <v>46043</v>
      </c>
      <c r="B1049" s="75">
        <f t="shared" si="37"/>
        <v>46047</v>
      </c>
      <c r="C1049" s="75" t="str">
        <f>VLOOKUP($F1049,Refs!$A$1:$F$32,3,FALSE)</f>
        <v>Y61</v>
      </c>
      <c r="D1049" t="s">
        <v>175</v>
      </c>
      <c r="E1049" t="s">
        <v>127</v>
      </c>
      <c r="F1049" t="s">
        <v>43</v>
      </c>
      <c r="G1049" t="s">
        <v>206</v>
      </c>
      <c r="H1049" t="s">
        <v>188</v>
      </c>
      <c r="I1049">
        <v>32</v>
      </c>
    </row>
    <row r="1050" spans="1:9" x14ac:dyDescent="0.35">
      <c r="A1050" s="75">
        <f t="shared" si="36"/>
        <v>46043</v>
      </c>
      <c r="B1050" s="75">
        <f t="shared" si="37"/>
        <v>46047</v>
      </c>
      <c r="C1050" s="75" t="str">
        <f>VLOOKUP($F1050,Refs!$A$1:$F$32,3,FALSE)</f>
        <v>Y61</v>
      </c>
      <c r="D1050" t="s">
        <v>175</v>
      </c>
      <c r="E1050" t="s">
        <v>127</v>
      </c>
      <c r="F1050" t="s">
        <v>43</v>
      </c>
      <c r="G1050" t="s">
        <v>206</v>
      </c>
      <c r="H1050" t="s">
        <v>189</v>
      </c>
      <c r="I1050">
        <v>42</v>
      </c>
    </row>
    <row r="1051" spans="1:9" x14ac:dyDescent="0.35">
      <c r="A1051" s="75">
        <f t="shared" si="36"/>
        <v>46043</v>
      </c>
      <c r="B1051" s="75">
        <f t="shared" si="37"/>
        <v>46047</v>
      </c>
      <c r="C1051" s="75" t="str">
        <f>VLOOKUP($F1051,Refs!$A$1:$F$32,3,FALSE)</f>
        <v>Y61</v>
      </c>
      <c r="D1051" t="s">
        <v>175</v>
      </c>
      <c r="E1051" t="s">
        <v>127</v>
      </c>
      <c r="F1051" t="s">
        <v>43</v>
      </c>
      <c r="G1051" t="s">
        <v>206</v>
      </c>
      <c r="H1051" t="s">
        <v>190</v>
      </c>
      <c r="I1051">
        <v>16</v>
      </c>
    </row>
    <row r="1052" spans="1:9" x14ac:dyDescent="0.35">
      <c r="A1052" s="75">
        <f t="shared" si="36"/>
        <v>46043</v>
      </c>
      <c r="B1052" s="75">
        <f t="shared" si="37"/>
        <v>46047</v>
      </c>
      <c r="C1052" s="75" t="str">
        <f>VLOOKUP($F1052,Refs!$A$1:$F$32,3,FALSE)</f>
        <v>Y61</v>
      </c>
      <c r="D1052" t="s">
        <v>175</v>
      </c>
      <c r="E1052" t="s">
        <v>127</v>
      </c>
      <c r="F1052" t="s">
        <v>43</v>
      </c>
      <c r="G1052" t="s">
        <v>206</v>
      </c>
      <c r="H1052" t="s">
        <v>191</v>
      </c>
      <c r="I1052">
        <v>0</v>
      </c>
    </row>
    <row r="1053" spans="1:9" x14ac:dyDescent="0.35">
      <c r="A1053" s="75">
        <f t="shared" si="36"/>
        <v>46043</v>
      </c>
      <c r="B1053" s="75">
        <f t="shared" si="37"/>
        <v>46047</v>
      </c>
      <c r="C1053" s="75" t="str">
        <f>VLOOKUP($F1053,Refs!$A$1:$F$32,3,FALSE)</f>
        <v>Y61</v>
      </c>
      <c r="D1053" t="s">
        <v>175</v>
      </c>
      <c r="E1053" t="s">
        <v>127</v>
      </c>
      <c r="F1053" t="s">
        <v>43</v>
      </c>
      <c r="G1053" t="s">
        <v>206</v>
      </c>
      <c r="H1053" t="s">
        <v>192</v>
      </c>
      <c r="I1053">
        <v>18</v>
      </c>
    </row>
    <row r="1054" spans="1:9" x14ac:dyDescent="0.35">
      <c r="A1054" s="75">
        <f t="shared" si="36"/>
        <v>46043</v>
      </c>
      <c r="B1054" s="75">
        <f t="shared" si="37"/>
        <v>46047</v>
      </c>
      <c r="C1054" s="75" t="str">
        <f>VLOOKUP($F1054,Refs!$A$1:$F$32,3,FALSE)</f>
        <v>Y61</v>
      </c>
      <c r="D1054" t="s">
        <v>175</v>
      </c>
      <c r="E1054" t="s">
        <v>127</v>
      </c>
      <c r="F1054" t="s">
        <v>43</v>
      </c>
      <c r="G1054" t="s">
        <v>206</v>
      </c>
      <c r="H1054" t="s">
        <v>193</v>
      </c>
      <c r="I1054">
        <v>0</v>
      </c>
    </row>
    <row r="1055" spans="1:9" x14ac:dyDescent="0.35">
      <c r="A1055" s="75">
        <f t="shared" si="36"/>
        <v>46043</v>
      </c>
      <c r="B1055" s="75">
        <f t="shared" si="37"/>
        <v>46047</v>
      </c>
      <c r="C1055" s="75" t="str">
        <f>VLOOKUP($F1055,Refs!$A$1:$F$32,3,FALSE)</f>
        <v>Y61</v>
      </c>
      <c r="D1055" t="s">
        <v>175</v>
      </c>
      <c r="E1055" t="s">
        <v>127</v>
      </c>
      <c r="F1055" t="s">
        <v>43</v>
      </c>
      <c r="G1055" t="s">
        <v>206</v>
      </c>
      <c r="H1055" t="s">
        <v>194</v>
      </c>
      <c r="I1055">
        <v>4</v>
      </c>
    </row>
    <row r="1056" spans="1:9" x14ac:dyDescent="0.35">
      <c r="A1056" s="75">
        <f t="shared" si="36"/>
        <v>46043</v>
      </c>
      <c r="B1056" s="75">
        <f t="shared" si="37"/>
        <v>46047</v>
      </c>
      <c r="C1056" s="75" t="str">
        <f>VLOOKUP($F1056,Refs!$A$1:$F$32,3,FALSE)</f>
        <v>Y61</v>
      </c>
      <c r="D1056" t="s">
        <v>175</v>
      </c>
      <c r="E1056" t="s">
        <v>127</v>
      </c>
      <c r="F1056" t="s">
        <v>43</v>
      </c>
      <c r="G1056" t="s">
        <v>206</v>
      </c>
      <c r="H1056" t="s">
        <v>195</v>
      </c>
      <c r="I1056">
        <v>0</v>
      </c>
    </row>
    <row r="1057" spans="1:9" x14ac:dyDescent="0.35">
      <c r="A1057" s="75">
        <f t="shared" si="36"/>
        <v>46043</v>
      </c>
      <c r="B1057" s="75">
        <f t="shared" si="37"/>
        <v>46047</v>
      </c>
      <c r="C1057" s="75" t="str">
        <f>VLOOKUP($F1057,Refs!$A$1:$F$32,3,FALSE)</f>
        <v>Y61</v>
      </c>
      <c r="D1057" t="s">
        <v>175</v>
      </c>
      <c r="E1057" t="s">
        <v>127</v>
      </c>
      <c r="F1057" t="s">
        <v>43</v>
      </c>
      <c r="G1057" t="s">
        <v>206</v>
      </c>
      <c r="H1057" t="s">
        <v>196</v>
      </c>
      <c r="I1057">
        <v>9</v>
      </c>
    </row>
    <row r="1058" spans="1:9" x14ac:dyDescent="0.35">
      <c r="A1058" s="75">
        <f t="shared" si="36"/>
        <v>46043</v>
      </c>
      <c r="B1058" s="75">
        <f t="shared" si="37"/>
        <v>46047</v>
      </c>
      <c r="C1058" s="75" t="str">
        <f>VLOOKUP($F1058,Refs!$A$1:$F$32,3,FALSE)</f>
        <v>Y61</v>
      </c>
      <c r="D1058" t="s">
        <v>175</v>
      </c>
      <c r="E1058" t="s">
        <v>127</v>
      </c>
      <c r="F1058" t="s">
        <v>43</v>
      </c>
      <c r="G1058" t="s">
        <v>206</v>
      </c>
      <c r="H1058" t="s">
        <v>197</v>
      </c>
      <c r="I1058">
        <v>28</v>
      </c>
    </row>
    <row r="1059" spans="1:9" x14ac:dyDescent="0.35">
      <c r="A1059" s="75">
        <f t="shared" si="36"/>
        <v>46043</v>
      </c>
      <c r="B1059" s="75">
        <f t="shared" si="37"/>
        <v>46047</v>
      </c>
      <c r="C1059" s="75" t="str">
        <f>VLOOKUP($F1059,Refs!$A$1:$F$32,3,FALSE)</f>
        <v>Y61</v>
      </c>
      <c r="D1059" t="s">
        <v>175</v>
      </c>
      <c r="E1059" t="s">
        <v>127</v>
      </c>
      <c r="F1059" t="s">
        <v>43</v>
      </c>
      <c r="G1059" t="s">
        <v>206</v>
      </c>
      <c r="H1059" t="s">
        <v>198</v>
      </c>
      <c r="I1059">
        <v>90</v>
      </c>
    </row>
    <row r="1060" spans="1:9" x14ac:dyDescent="0.35">
      <c r="A1060" s="75">
        <f t="shared" si="36"/>
        <v>46043</v>
      </c>
      <c r="B1060" s="75">
        <f t="shared" si="37"/>
        <v>46047</v>
      </c>
      <c r="C1060" s="75" t="str">
        <f>VLOOKUP($F1060,Refs!$A$1:$F$32,3,FALSE)</f>
        <v>Y61</v>
      </c>
      <c r="D1060" t="s">
        <v>175</v>
      </c>
      <c r="E1060" t="s">
        <v>127</v>
      </c>
      <c r="F1060" t="s">
        <v>43</v>
      </c>
      <c r="G1060" t="s">
        <v>206</v>
      </c>
      <c r="H1060" t="s">
        <v>199</v>
      </c>
      <c r="I1060">
        <v>27</v>
      </c>
    </row>
    <row r="1061" spans="1:9" x14ac:dyDescent="0.35">
      <c r="A1061" s="75">
        <f t="shared" si="36"/>
        <v>46043</v>
      </c>
      <c r="B1061" s="75">
        <f t="shared" si="37"/>
        <v>46047</v>
      </c>
      <c r="C1061" s="75" t="str">
        <f>VLOOKUP($F1061,Refs!$A$1:$F$32,3,FALSE)</f>
        <v>Y61</v>
      </c>
      <c r="D1061" t="s">
        <v>175</v>
      </c>
      <c r="E1061" t="s">
        <v>127</v>
      </c>
      <c r="F1061" t="s">
        <v>43</v>
      </c>
      <c r="G1061" t="s">
        <v>206</v>
      </c>
      <c r="H1061" t="s">
        <v>200</v>
      </c>
      <c r="I1061">
        <v>0</v>
      </c>
    </row>
    <row r="1062" spans="1:9" x14ac:dyDescent="0.35">
      <c r="A1062" s="75">
        <f t="shared" si="36"/>
        <v>46043</v>
      </c>
      <c r="B1062" s="75">
        <f t="shared" si="37"/>
        <v>46047</v>
      </c>
      <c r="C1062" s="75" t="str">
        <f>VLOOKUP($F1062,Refs!$A$1:$F$32,3,FALSE)</f>
        <v>Y61</v>
      </c>
      <c r="D1062" t="s">
        <v>175</v>
      </c>
      <c r="E1062" t="s">
        <v>127</v>
      </c>
      <c r="F1062" t="s">
        <v>43</v>
      </c>
      <c r="G1062" t="s">
        <v>206</v>
      </c>
      <c r="H1062" t="s">
        <v>201</v>
      </c>
      <c r="I1062">
        <v>14</v>
      </c>
    </row>
    <row r="1063" spans="1:9" x14ac:dyDescent="0.35">
      <c r="A1063" s="75">
        <f t="shared" si="36"/>
        <v>46043</v>
      </c>
      <c r="B1063" s="75">
        <f t="shared" si="37"/>
        <v>46047</v>
      </c>
      <c r="C1063" s="75" t="str">
        <f>VLOOKUP($F1063,Refs!$A$1:$F$32,3,FALSE)</f>
        <v>Y61</v>
      </c>
      <c r="D1063" t="s">
        <v>175</v>
      </c>
      <c r="E1063" t="s">
        <v>127</v>
      </c>
      <c r="F1063" t="s">
        <v>43</v>
      </c>
      <c r="G1063" t="s">
        <v>206</v>
      </c>
      <c r="H1063" t="s">
        <v>202</v>
      </c>
      <c r="I1063">
        <v>7</v>
      </c>
    </row>
    <row r="1064" spans="1:9" x14ac:dyDescent="0.35">
      <c r="A1064" s="75">
        <f t="shared" si="36"/>
        <v>46043</v>
      </c>
      <c r="B1064" s="75">
        <f t="shared" si="37"/>
        <v>46047</v>
      </c>
      <c r="C1064" s="75" t="str">
        <f>VLOOKUP($F1064,Refs!$A$1:$F$32,3,FALSE)</f>
        <v>Y61</v>
      </c>
      <c r="D1064" t="s">
        <v>175</v>
      </c>
      <c r="E1064" t="s">
        <v>127</v>
      </c>
      <c r="F1064" t="s">
        <v>43</v>
      </c>
      <c r="G1064" t="s">
        <v>206</v>
      </c>
      <c r="H1064" t="s">
        <v>203</v>
      </c>
      <c r="I1064">
        <v>0</v>
      </c>
    </row>
    <row r="1065" spans="1:9" x14ac:dyDescent="0.35">
      <c r="A1065" s="75">
        <f t="shared" si="36"/>
        <v>46043</v>
      </c>
      <c r="B1065" s="75">
        <f t="shared" si="37"/>
        <v>46047</v>
      </c>
      <c r="C1065" s="75" t="str">
        <f>VLOOKUP($F1065,Refs!$A$1:$F$32,3,FALSE)</f>
        <v>Y61</v>
      </c>
      <c r="D1065" t="s">
        <v>175</v>
      </c>
      <c r="E1065" t="s">
        <v>127</v>
      </c>
      <c r="F1065" t="s">
        <v>43</v>
      </c>
      <c r="G1065" t="s">
        <v>206</v>
      </c>
      <c r="H1065" t="s">
        <v>204</v>
      </c>
      <c r="I1065">
        <v>0</v>
      </c>
    </row>
    <row r="1066" spans="1:9" x14ac:dyDescent="0.35">
      <c r="A1066" s="75">
        <f t="shared" si="36"/>
        <v>46044</v>
      </c>
      <c r="B1066" s="75">
        <f t="shared" si="37"/>
        <v>46047</v>
      </c>
      <c r="C1066" s="75" t="str">
        <f>VLOOKUP($F1066,Refs!$A$1:$F$32,3,FALSE)</f>
        <v>Y61</v>
      </c>
      <c r="D1066" t="s">
        <v>175</v>
      </c>
      <c r="E1066" t="s">
        <v>127</v>
      </c>
      <c r="F1066" t="s">
        <v>43</v>
      </c>
      <c r="G1066" t="s">
        <v>207</v>
      </c>
      <c r="H1066" t="s">
        <v>177</v>
      </c>
      <c r="I1066">
        <v>262</v>
      </c>
    </row>
    <row r="1067" spans="1:9" x14ac:dyDescent="0.35">
      <c r="A1067" s="75">
        <f t="shared" si="36"/>
        <v>46044</v>
      </c>
      <c r="B1067" s="75">
        <f t="shared" si="37"/>
        <v>46047</v>
      </c>
      <c r="C1067" s="75" t="str">
        <f>VLOOKUP($F1067,Refs!$A$1:$F$32,3,FALSE)</f>
        <v>Y61</v>
      </c>
      <c r="D1067" t="s">
        <v>175</v>
      </c>
      <c r="E1067" t="s">
        <v>127</v>
      </c>
      <c r="F1067" t="s">
        <v>43</v>
      </c>
      <c r="G1067" t="s">
        <v>207</v>
      </c>
      <c r="H1067" t="s">
        <v>178</v>
      </c>
      <c r="I1067">
        <v>262</v>
      </c>
    </row>
    <row r="1068" spans="1:9" x14ac:dyDescent="0.35">
      <c r="A1068" s="75">
        <f t="shared" si="36"/>
        <v>46044</v>
      </c>
      <c r="B1068" s="75">
        <f t="shared" si="37"/>
        <v>46047</v>
      </c>
      <c r="C1068" s="75" t="str">
        <f>VLOOKUP($F1068,Refs!$A$1:$F$32,3,FALSE)</f>
        <v>Y61</v>
      </c>
      <c r="D1068" t="s">
        <v>175</v>
      </c>
      <c r="E1068" t="s">
        <v>127</v>
      </c>
      <c r="F1068" t="s">
        <v>43</v>
      </c>
      <c r="G1068" t="s">
        <v>207</v>
      </c>
      <c r="H1068" t="s">
        <v>179</v>
      </c>
      <c r="I1068">
        <v>259</v>
      </c>
    </row>
    <row r="1069" spans="1:9" x14ac:dyDescent="0.35">
      <c r="A1069" s="75">
        <f t="shared" si="36"/>
        <v>46044</v>
      </c>
      <c r="B1069" s="75">
        <f t="shared" si="37"/>
        <v>46047</v>
      </c>
      <c r="C1069" s="75" t="str">
        <f>VLOOKUP($F1069,Refs!$A$1:$F$32,3,FALSE)</f>
        <v>Y61</v>
      </c>
      <c r="D1069" t="s">
        <v>175</v>
      </c>
      <c r="E1069" t="s">
        <v>127</v>
      </c>
      <c r="F1069" t="s">
        <v>43</v>
      </c>
      <c r="G1069" t="s">
        <v>207</v>
      </c>
      <c r="H1069" t="s">
        <v>180</v>
      </c>
      <c r="I1069">
        <v>0</v>
      </c>
    </row>
    <row r="1070" spans="1:9" x14ac:dyDescent="0.35">
      <c r="A1070" s="75">
        <f t="shared" si="36"/>
        <v>46044</v>
      </c>
      <c r="B1070" s="75">
        <f t="shared" si="37"/>
        <v>46047</v>
      </c>
      <c r="C1070" s="75" t="str">
        <f>VLOOKUP($F1070,Refs!$A$1:$F$32,3,FALSE)</f>
        <v>Y61</v>
      </c>
      <c r="D1070" t="s">
        <v>175</v>
      </c>
      <c r="E1070" t="s">
        <v>127</v>
      </c>
      <c r="F1070" t="s">
        <v>43</v>
      </c>
      <c r="G1070" t="s">
        <v>207</v>
      </c>
      <c r="H1070" t="s">
        <v>181</v>
      </c>
      <c r="I1070">
        <v>868</v>
      </c>
    </row>
    <row r="1071" spans="1:9" x14ac:dyDescent="0.35">
      <c r="A1071" s="75">
        <f t="shared" si="36"/>
        <v>46044</v>
      </c>
      <c r="B1071" s="75">
        <f t="shared" si="37"/>
        <v>46047</v>
      </c>
      <c r="C1071" s="75" t="str">
        <f>VLOOKUP($F1071,Refs!$A$1:$F$32,3,FALSE)</f>
        <v>Y61</v>
      </c>
      <c r="D1071" t="s">
        <v>175</v>
      </c>
      <c r="E1071" t="s">
        <v>127</v>
      </c>
      <c r="F1071" t="s">
        <v>43</v>
      </c>
      <c r="G1071" t="s">
        <v>207</v>
      </c>
      <c r="H1071" t="s">
        <v>182</v>
      </c>
      <c r="I1071">
        <v>3</v>
      </c>
    </row>
    <row r="1072" spans="1:9" x14ac:dyDescent="0.35">
      <c r="A1072" s="75">
        <f t="shared" si="36"/>
        <v>46044</v>
      </c>
      <c r="B1072" s="75">
        <f t="shared" si="37"/>
        <v>46047</v>
      </c>
      <c r="C1072" s="75" t="str">
        <f>VLOOKUP($F1072,Refs!$A$1:$F$32,3,FALSE)</f>
        <v>Y61</v>
      </c>
      <c r="D1072" t="s">
        <v>175</v>
      </c>
      <c r="E1072" t="s">
        <v>127</v>
      </c>
      <c r="F1072" t="s">
        <v>43</v>
      </c>
      <c r="G1072" t="s">
        <v>207</v>
      </c>
      <c r="H1072" t="s">
        <v>183</v>
      </c>
      <c r="I1072">
        <v>50</v>
      </c>
    </row>
    <row r="1073" spans="1:9" x14ac:dyDescent="0.35">
      <c r="A1073" s="75">
        <f t="shared" si="36"/>
        <v>46044</v>
      </c>
      <c r="B1073" s="75">
        <f t="shared" si="37"/>
        <v>46047</v>
      </c>
      <c r="C1073" s="75" t="str">
        <f>VLOOKUP($F1073,Refs!$A$1:$F$32,3,FALSE)</f>
        <v>Y61</v>
      </c>
      <c r="D1073" t="s">
        <v>175</v>
      </c>
      <c r="E1073" t="s">
        <v>127</v>
      </c>
      <c r="F1073" t="s">
        <v>43</v>
      </c>
      <c r="G1073" t="s">
        <v>207</v>
      </c>
      <c r="H1073" t="s">
        <v>184</v>
      </c>
      <c r="I1073">
        <v>265</v>
      </c>
    </row>
    <row r="1074" spans="1:9" x14ac:dyDescent="0.35">
      <c r="A1074" s="75">
        <f t="shared" si="36"/>
        <v>46044</v>
      </c>
      <c r="B1074" s="75">
        <f t="shared" si="37"/>
        <v>46047</v>
      </c>
      <c r="C1074" s="75" t="str">
        <f>VLOOKUP($F1074,Refs!$A$1:$F$32,3,FALSE)</f>
        <v>Y61</v>
      </c>
      <c r="D1074" t="s">
        <v>175</v>
      </c>
      <c r="E1074" t="s">
        <v>127</v>
      </c>
      <c r="F1074" t="s">
        <v>43</v>
      </c>
      <c r="G1074" t="s">
        <v>207</v>
      </c>
      <c r="H1074" t="s">
        <v>185</v>
      </c>
      <c r="I1074">
        <v>101</v>
      </c>
    </row>
    <row r="1075" spans="1:9" x14ac:dyDescent="0.35">
      <c r="A1075" s="75">
        <f t="shared" si="36"/>
        <v>46044</v>
      </c>
      <c r="B1075" s="75">
        <f t="shared" si="37"/>
        <v>46047</v>
      </c>
      <c r="C1075" s="75" t="str">
        <f>VLOOKUP($F1075,Refs!$A$1:$F$32,3,FALSE)</f>
        <v>Y61</v>
      </c>
      <c r="D1075" t="s">
        <v>175</v>
      </c>
      <c r="E1075" t="s">
        <v>127</v>
      </c>
      <c r="F1075" t="s">
        <v>43</v>
      </c>
      <c r="G1075" t="s">
        <v>207</v>
      </c>
      <c r="H1075" t="s">
        <v>186</v>
      </c>
      <c r="I1075">
        <v>60</v>
      </c>
    </row>
    <row r="1076" spans="1:9" x14ac:dyDescent="0.35">
      <c r="A1076" s="75">
        <f t="shared" si="36"/>
        <v>46044</v>
      </c>
      <c r="B1076" s="75">
        <f t="shared" si="37"/>
        <v>46047</v>
      </c>
      <c r="C1076" s="75" t="str">
        <f>VLOOKUP($F1076,Refs!$A$1:$F$32,3,FALSE)</f>
        <v>Y61</v>
      </c>
      <c r="D1076" t="s">
        <v>175</v>
      </c>
      <c r="E1076" t="s">
        <v>127</v>
      </c>
      <c r="F1076" t="s">
        <v>43</v>
      </c>
      <c r="G1076" t="s">
        <v>207</v>
      </c>
      <c r="H1076" t="s">
        <v>187</v>
      </c>
      <c r="I1076">
        <v>34</v>
      </c>
    </row>
    <row r="1077" spans="1:9" x14ac:dyDescent="0.35">
      <c r="A1077" s="75">
        <f t="shared" si="36"/>
        <v>46044</v>
      </c>
      <c r="B1077" s="75">
        <f t="shared" si="37"/>
        <v>46047</v>
      </c>
      <c r="C1077" s="75" t="str">
        <f>VLOOKUP($F1077,Refs!$A$1:$F$32,3,FALSE)</f>
        <v>Y61</v>
      </c>
      <c r="D1077" t="s">
        <v>175</v>
      </c>
      <c r="E1077" t="s">
        <v>127</v>
      </c>
      <c r="F1077" t="s">
        <v>43</v>
      </c>
      <c r="G1077" t="s">
        <v>207</v>
      </c>
      <c r="H1077" t="s">
        <v>188</v>
      </c>
      <c r="I1077">
        <v>30</v>
      </c>
    </row>
    <row r="1078" spans="1:9" x14ac:dyDescent="0.35">
      <c r="A1078" s="75">
        <f t="shared" si="36"/>
        <v>46044</v>
      </c>
      <c r="B1078" s="75">
        <f t="shared" si="37"/>
        <v>46047</v>
      </c>
      <c r="C1078" s="75" t="str">
        <f>VLOOKUP($F1078,Refs!$A$1:$F$32,3,FALSE)</f>
        <v>Y61</v>
      </c>
      <c r="D1078" t="s">
        <v>175</v>
      </c>
      <c r="E1078" t="s">
        <v>127</v>
      </c>
      <c r="F1078" t="s">
        <v>43</v>
      </c>
      <c r="G1078" t="s">
        <v>207</v>
      </c>
      <c r="H1078" t="s">
        <v>189</v>
      </c>
      <c r="I1078">
        <v>32</v>
      </c>
    </row>
    <row r="1079" spans="1:9" x14ac:dyDescent="0.35">
      <c r="A1079" s="75">
        <f t="shared" si="36"/>
        <v>46044</v>
      </c>
      <c r="B1079" s="75">
        <f t="shared" si="37"/>
        <v>46047</v>
      </c>
      <c r="C1079" s="75" t="str">
        <f>VLOOKUP($F1079,Refs!$A$1:$F$32,3,FALSE)</f>
        <v>Y61</v>
      </c>
      <c r="D1079" t="s">
        <v>175</v>
      </c>
      <c r="E1079" t="s">
        <v>127</v>
      </c>
      <c r="F1079" t="s">
        <v>43</v>
      </c>
      <c r="G1079" t="s">
        <v>207</v>
      </c>
      <c r="H1079" t="s">
        <v>190</v>
      </c>
      <c r="I1079">
        <v>13</v>
      </c>
    </row>
    <row r="1080" spans="1:9" x14ac:dyDescent="0.35">
      <c r="A1080" s="75">
        <f t="shared" si="36"/>
        <v>46044</v>
      </c>
      <c r="B1080" s="75">
        <f t="shared" si="37"/>
        <v>46047</v>
      </c>
      <c r="C1080" s="75" t="str">
        <f>VLOOKUP($F1080,Refs!$A$1:$F$32,3,FALSE)</f>
        <v>Y61</v>
      </c>
      <c r="D1080" t="s">
        <v>175</v>
      </c>
      <c r="E1080" t="s">
        <v>127</v>
      </c>
      <c r="F1080" t="s">
        <v>43</v>
      </c>
      <c r="G1080" t="s">
        <v>207</v>
      </c>
      <c r="H1080" t="s">
        <v>191</v>
      </c>
      <c r="I1080">
        <v>0</v>
      </c>
    </row>
    <row r="1081" spans="1:9" x14ac:dyDescent="0.35">
      <c r="A1081" s="75">
        <f t="shared" si="36"/>
        <v>46044</v>
      </c>
      <c r="B1081" s="75">
        <f t="shared" si="37"/>
        <v>46047</v>
      </c>
      <c r="C1081" s="75" t="str">
        <f>VLOOKUP($F1081,Refs!$A$1:$F$32,3,FALSE)</f>
        <v>Y61</v>
      </c>
      <c r="D1081" t="s">
        <v>175</v>
      </c>
      <c r="E1081" t="s">
        <v>127</v>
      </c>
      <c r="F1081" t="s">
        <v>43</v>
      </c>
      <c r="G1081" t="s">
        <v>207</v>
      </c>
      <c r="H1081" t="s">
        <v>192</v>
      </c>
      <c r="I1081">
        <v>9</v>
      </c>
    </row>
    <row r="1082" spans="1:9" x14ac:dyDescent="0.35">
      <c r="A1082" s="75">
        <f t="shared" si="36"/>
        <v>46044</v>
      </c>
      <c r="B1082" s="75">
        <f t="shared" si="37"/>
        <v>46047</v>
      </c>
      <c r="C1082" s="75" t="str">
        <f>VLOOKUP($F1082,Refs!$A$1:$F$32,3,FALSE)</f>
        <v>Y61</v>
      </c>
      <c r="D1082" t="s">
        <v>175</v>
      </c>
      <c r="E1082" t="s">
        <v>127</v>
      </c>
      <c r="F1082" t="s">
        <v>43</v>
      </c>
      <c r="G1082" t="s">
        <v>207</v>
      </c>
      <c r="H1082" t="s">
        <v>193</v>
      </c>
      <c r="I1082">
        <v>0</v>
      </c>
    </row>
    <row r="1083" spans="1:9" x14ac:dyDescent="0.35">
      <c r="A1083" s="75">
        <f t="shared" si="36"/>
        <v>46044</v>
      </c>
      <c r="B1083" s="75">
        <f t="shared" si="37"/>
        <v>46047</v>
      </c>
      <c r="C1083" s="75" t="str">
        <f>VLOOKUP($F1083,Refs!$A$1:$F$32,3,FALSE)</f>
        <v>Y61</v>
      </c>
      <c r="D1083" t="s">
        <v>175</v>
      </c>
      <c r="E1083" t="s">
        <v>127</v>
      </c>
      <c r="F1083" t="s">
        <v>43</v>
      </c>
      <c r="G1083" t="s">
        <v>207</v>
      </c>
      <c r="H1083" t="s">
        <v>194</v>
      </c>
      <c r="I1083">
        <v>7</v>
      </c>
    </row>
    <row r="1084" spans="1:9" x14ac:dyDescent="0.35">
      <c r="A1084" s="75">
        <f t="shared" si="36"/>
        <v>46044</v>
      </c>
      <c r="B1084" s="75">
        <f t="shared" si="37"/>
        <v>46047</v>
      </c>
      <c r="C1084" s="75" t="str">
        <f>VLOOKUP($F1084,Refs!$A$1:$F$32,3,FALSE)</f>
        <v>Y61</v>
      </c>
      <c r="D1084" t="s">
        <v>175</v>
      </c>
      <c r="E1084" t="s">
        <v>127</v>
      </c>
      <c r="F1084" t="s">
        <v>43</v>
      </c>
      <c r="G1084" t="s">
        <v>207</v>
      </c>
      <c r="H1084" t="s">
        <v>195</v>
      </c>
      <c r="I1084">
        <v>0</v>
      </c>
    </row>
    <row r="1085" spans="1:9" x14ac:dyDescent="0.35">
      <c r="A1085" s="75">
        <f t="shared" si="36"/>
        <v>46044</v>
      </c>
      <c r="B1085" s="75">
        <f t="shared" si="37"/>
        <v>46047</v>
      </c>
      <c r="C1085" s="75" t="str">
        <f>VLOOKUP($F1085,Refs!$A$1:$F$32,3,FALSE)</f>
        <v>Y61</v>
      </c>
      <c r="D1085" t="s">
        <v>175</v>
      </c>
      <c r="E1085" t="s">
        <v>127</v>
      </c>
      <c r="F1085" t="s">
        <v>43</v>
      </c>
      <c r="G1085" t="s">
        <v>207</v>
      </c>
      <c r="H1085" t="s">
        <v>196</v>
      </c>
      <c r="I1085">
        <v>19</v>
      </c>
    </row>
    <row r="1086" spans="1:9" x14ac:dyDescent="0.35">
      <c r="A1086" s="75">
        <f t="shared" si="36"/>
        <v>46044</v>
      </c>
      <c r="B1086" s="75">
        <f t="shared" si="37"/>
        <v>46047</v>
      </c>
      <c r="C1086" s="75" t="str">
        <f>VLOOKUP($F1086,Refs!$A$1:$F$32,3,FALSE)</f>
        <v>Y61</v>
      </c>
      <c r="D1086" t="s">
        <v>175</v>
      </c>
      <c r="E1086" t="s">
        <v>127</v>
      </c>
      <c r="F1086" t="s">
        <v>43</v>
      </c>
      <c r="G1086" t="s">
        <v>207</v>
      </c>
      <c r="H1086" t="s">
        <v>197</v>
      </c>
      <c r="I1086">
        <v>40</v>
      </c>
    </row>
    <row r="1087" spans="1:9" x14ac:dyDescent="0.35">
      <c r="A1087" s="75">
        <f t="shared" si="36"/>
        <v>46044</v>
      </c>
      <c r="B1087" s="75">
        <f t="shared" si="37"/>
        <v>46047</v>
      </c>
      <c r="C1087" s="75" t="str">
        <f>VLOOKUP($F1087,Refs!$A$1:$F$32,3,FALSE)</f>
        <v>Y61</v>
      </c>
      <c r="D1087" t="s">
        <v>175</v>
      </c>
      <c r="E1087" t="s">
        <v>127</v>
      </c>
      <c r="F1087" t="s">
        <v>43</v>
      </c>
      <c r="G1087" t="s">
        <v>207</v>
      </c>
      <c r="H1087" t="s">
        <v>198</v>
      </c>
      <c r="I1087">
        <v>128</v>
      </c>
    </row>
    <row r="1088" spans="1:9" x14ac:dyDescent="0.35">
      <c r="A1088" s="75">
        <f t="shared" si="36"/>
        <v>46044</v>
      </c>
      <c r="B1088" s="75">
        <f t="shared" si="37"/>
        <v>46047</v>
      </c>
      <c r="C1088" s="75" t="str">
        <f>VLOOKUP($F1088,Refs!$A$1:$F$32,3,FALSE)</f>
        <v>Y61</v>
      </c>
      <c r="D1088" t="s">
        <v>175</v>
      </c>
      <c r="E1088" t="s">
        <v>127</v>
      </c>
      <c r="F1088" t="s">
        <v>43</v>
      </c>
      <c r="G1088" t="s">
        <v>207</v>
      </c>
      <c r="H1088" t="s">
        <v>199</v>
      </c>
      <c r="I1088">
        <v>34</v>
      </c>
    </row>
    <row r="1089" spans="1:9" x14ac:dyDescent="0.35">
      <c r="A1089" s="75">
        <f t="shared" si="36"/>
        <v>46044</v>
      </c>
      <c r="B1089" s="75">
        <f t="shared" si="37"/>
        <v>46047</v>
      </c>
      <c r="C1089" s="75" t="str">
        <f>VLOOKUP($F1089,Refs!$A$1:$F$32,3,FALSE)</f>
        <v>Y61</v>
      </c>
      <c r="D1089" t="s">
        <v>175</v>
      </c>
      <c r="E1089" t="s">
        <v>127</v>
      </c>
      <c r="F1089" t="s">
        <v>43</v>
      </c>
      <c r="G1089" t="s">
        <v>207</v>
      </c>
      <c r="H1089" t="s">
        <v>200</v>
      </c>
      <c r="I1089">
        <v>0</v>
      </c>
    </row>
    <row r="1090" spans="1:9" x14ac:dyDescent="0.35">
      <c r="A1090" s="75">
        <f t="shared" si="36"/>
        <v>46044</v>
      </c>
      <c r="B1090" s="75">
        <f t="shared" si="37"/>
        <v>46047</v>
      </c>
      <c r="C1090" s="75" t="str">
        <f>VLOOKUP($F1090,Refs!$A$1:$F$32,3,FALSE)</f>
        <v>Y61</v>
      </c>
      <c r="D1090" t="s">
        <v>175</v>
      </c>
      <c r="E1090" t="s">
        <v>127</v>
      </c>
      <c r="F1090" t="s">
        <v>43</v>
      </c>
      <c r="G1090" t="s">
        <v>207</v>
      </c>
      <c r="H1090" t="s">
        <v>201</v>
      </c>
      <c r="I1090">
        <v>16</v>
      </c>
    </row>
    <row r="1091" spans="1:9" x14ac:dyDescent="0.35">
      <c r="A1091" s="75">
        <f t="shared" si="36"/>
        <v>46044</v>
      </c>
      <c r="B1091" s="75">
        <f t="shared" si="37"/>
        <v>46047</v>
      </c>
      <c r="C1091" s="75" t="str">
        <f>VLOOKUP($F1091,Refs!$A$1:$F$32,3,FALSE)</f>
        <v>Y61</v>
      </c>
      <c r="D1091" t="s">
        <v>175</v>
      </c>
      <c r="E1091" t="s">
        <v>127</v>
      </c>
      <c r="F1091" t="s">
        <v>43</v>
      </c>
      <c r="G1091" t="s">
        <v>207</v>
      </c>
      <c r="H1091" t="s">
        <v>202</v>
      </c>
      <c r="I1091">
        <v>2</v>
      </c>
    </row>
    <row r="1092" spans="1:9" x14ac:dyDescent="0.35">
      <c r="A1092" s="75">
        <f t="shared" si="36"/>
        <v>46044</v>
      </c>
      <c r="B1092" s="75">
        <f t="shared" si="37"/>
        <v>46047</v>
      </c>
      <c r="C1092" s="75" t="str">
        <f>VLOOKUP($F1092,Refs!$A$1:$F$32,3,FALSE)</f>
        <v>Y61</v>
      </c>
      <c r="D1092" t="s">
        <v>175</v>
      </c>
      <c r="E1092" t="s">
        <v>127</v>
      </c>
      <c r="F1092" t="s">
        <v>43</v>
      </c>
      <c r="G1092" t="s">
        <v>207</v>
      </c>
      <c r="H1092" t="s">
        <v>203</v>
      </c>
      <c r="I1092">
        <v>0</v>
      </c>
    </row>
    <row r="1093" spans="1:9" x14ac:dyDescent="0.35">
      <c r="A1093" s="75">
        <f t="shared" si="36"/>
        <v>46044</v>
      </c>
      <c r="B1093" s="75">
        <f t="shared" si="37"/>
        <v>46047</v>
      </c>
      <c r="C1093" s="75" t="str">
        <f>VLOOKUP($F1093,Refs!$A$1:$F$32,3,FALSE)</f>
        <v>Y61</v>
      </c>
      <c r="D1093" t="s">
        <v>175</v>
      </c>
      <c r="E1093" t="s">
        <v>127</v>
      </c>
      <c r="F1093" t="s">
        <v>43</v>
      </c>
      <c r="G1093" t="s">
        <v>207</v>
      </c>
      <c r="H1093" t="s">
        <v>204</v>
      </c>
      <c r="I1093">
        <v>0</v>
      </c>
    </row>
    <row r="1094" spans="1:9" x14ac:dyDescent="0.35">
      <c r="A1094" s="75">
        <f t="shared" ref="A1094:A1157" si="38">IF(G1094="Mon",B1094-6,IF(G1094="Tue",B1094-5,IF(G1094="Wed",B1094-4,IF(G1094="Thu",B1094-3,IF(G1094="Fri",B1094-2,IF(G1094="Sat",B1094-1,IF(G1094="Sun",B1094,"")))))))</f>
        <v>46045</v>
      </c>
      <c r="B1094" s="75">
        <f t="shared" ref="B1094:B1157" si="39">DATEVALUE(RIGHT(D1094, 11))</f>
        <v>46047</v>
      </c>
      <c r="C1094" s="75" t="str">
        <f>VLOOKUP($F1094,Refs!$A$1:$F$32,3,FALSE)</f>
        <v>Y61</v>
      </c>
      <c r="D1094" t="s">
        <v>175</v>
      </c>
      <c r="E1094" t="s">
        <v>127</v>
      </c>
      <c r="F1094" t="s">
        <v>43</v>
      </c>
      <c r="G1094" t="s">
        <v>208</v>
      </c>
      <c r="H1094" t="s">
        <v>177</v>
      </c>
      <c r="I1094">
        <v>251</v>
      </c>
    </row>
    <row r="1095" spans="1:9" x14ac:dyDescent="0.35">
      <c r="A1095" s="75">
        <f t="shared" si="38"/>
        <v>46045</v>
      </c>
      <c r="B1095" s="75">
        <f t="shared" si="39"/>
        <v>46047</v>
      </c>
      <c r="C1095" s="75" t="str">
        <f>VLOOKUP($F1095,Refs!$A$1:$F$32,3,FALSE)</f>
        <v>Y61</v>
      </c>
      <c r="D1095" t="s">
        <v>175</v>
      </c>
      <c r="E1095" t="s">
        <v>127</v>
      </c>
      <c r="F1095" t="s">
        <v>43</v>
      </c>
      <c r="G1095" t="s">
        <v>208</v>
      </c>
      <c r="H1095" t="s">
        <v>178</v>
      </c>
      <c r="I1095">
        <v>249</v>
      </c>
    </row>
    <row r="1096" spans="1:9" x14ac:dyDescent="0.35">
      <c r="A1096" s="75">
        <f t="shared" si="38"/>
        <v>46045</v>
      </c>
      <c r="B1096" s="75">
        <f t="shared" si="39"/>
        <v>46047</v>
      </c>
      <c r="C1096" s="75" t="str">
        <f>VLOOKUP($F1096,Refs!$A$1:$F$32,3,FALSE)</f>
        <v>Y61</v>
      </c>
      <c r="D1096" t="s">
        <v>175</v>
      </c>
      <c r="E1096" t="s">
        <v>127</v>
      </c>
      <c r="F1096" t="s">
        <v>43</v>
      </c>
      <c r="G1096" t="s">
        <v>208</v>
      </c>
      <c r="H1096" t="s">
        <v>179</v>
      </c>
      <c r="I1096">
        <v>240</v>
      </c>
    </row>
    <row r="1097" spans="1:9" x14ac:dyDescent="0.35">
      <c r="A1097" s="75">
        <f t="shared" si="38"/>
        <v>46045</v>
      </c>
      <c r="B1097" s="75">
        <f t="shared" si="39"/>
        <v>46047</v>
      </c>
      <c r="C1097" s="75" t="str">
        <f>VLOOKUP($F1097,Refs!$A$1:$F$32,3,FALSE)</f>
        <v>Y61</v>
      </c>
      <c r="D1097" t="s">
        <v>175</v>
      </c>
      <c r="E1097" t="s">
        <v>127</v>
      </c>
      <c r="F1097" t="s">
        <v>43</v>
      </c>
      <c r="G1097" t="s">
        <v>208</v>
      </c>
      <c r="H1097" t="s">
        <v>180</v>
      </c>
      <c r="I1097">
        <v>2</v>
      </c>
    </row>
    <row r="1098" spans="1:9" x14ac:dyDescent="0.35">
      <c r="A1098" s="75">
        <f t="shared" si="38"/>
        <v>46045</v>
      </c>
      <c r="B1098" s="75">
        <f t="shared" si="39"/>
        <v>46047</v>
      </c>
      <c r="C1098" s="75" t="str">
        <f>VLOOKUP($F1098,Refs!$A$1:$F$32,3,FALSE)</f>
        <v>Y61</v>
      </c>
      <c r="D1098" t="s">
        <v>175</v>
      </c>
      <c r="E1098" t="s">
        <v>127</v>
      </c>
      <c r="F1098" t="s">
        <v>43</v>
      </c>
      <c r="G1098" t="s">
        <v>208</v>
      </c>
      <c r="H1098" t="s">
        <v>181</v>
      </c>
      <c r="I1098">
        <v>2093</v>
      </c>
    </row>
    <row r="1099" spans="1:9" x14ac:dyDescent="0.35">
      <c r="A1099" s="75">
        <f t="shared" si="38"/>
        <v>46045</v>
      </c>
      <c r="B1099" s="75">
        <f t="shared" si="39"/>
        <v>46047</v>
      </c>
      <c r="C1099" s="75" t="str">
        <f>VLOOKUP($F1099,Refs!$A$1:$F$32,3,FALSE)</f>
        <v>Y61</v>
      </c>
      <c r="D1099" t="s">
        <v>175</v>
      </c>
      <c r="E1099" t="s">
        <v>127</v>
      </c>
      <c r="F1099" t="s">
        <v>43</v>
      </c>
      <c r="G1099" t="s">
        <v>208</v>
      </c>
      <c r="H1099" t="s">
        <v>182</v>
      </c>
      <c r="I1099">
        <v>20</v>
      </c>
    </row>
    <row r="1100" spans="1:9" x14ac:dyDescent="0.35">
      <c r="A1100" s="75">
        <f t="shared" si="38"/>
        <v>46045</v>
      </c>
      <c r="B1100" s="75">
        <f t="shared" si="39"/>
        <v>46047</v>
      </c>
      <c r="C1100" s="75" t="str">
        <f>VLOOKUP($F1100,Refs!$A$1:$F$32,3,FALSE)</f>
        <v>Y61</v>
      </c>
      <c r="D1100" t="s">
        <v>175</v>
      </c>
      <c r="E1100" t="s">
        <v>127</v>
      </c>
      <c r="F1100" t="s">
        <v>43</v>
      </c>
      <c r="G1100" t="s">
        <v>208</v>
      </c>
      <c r="H1100" t="s">
        <v>183</v>
      </c>
      <c r="I1100">
        <v>128</v>
      </c>
    </row>
    <row r="1101" spans="1:9" x14ac:dyDescent="0.35">
      <c r="A1101" s="75">
        <f t="shared" si="38"/>
        <v>46045</v>
      </c>
      <c r="B1101" s="75">
        <f t="shared" si="39"/>
        <v>46047</v>
      </c>
      <c r="C1101" s="75" t="str">
        <f>VLOOKUP($F1101,Refs!$A$1:$F$32,3,FALSE)</f>
        <v>Y61</v>
      </c>
      <c r="D1101" t="s">
        <v>175</v>
      </c>
      <c r="E1101" t="s">
        <v>127</v>
      </c>
      <c r="F1101" t="s">
        <v>43</v>
      </c>
      <c r="G1101" t="s">
        <v>208</v>
      </c>
      <c r="H1101" t="s">
        <v>184</v>
      </c>
      <c r="I1101">
        <v>244</v>
      </c>
    </row>
    <row r="1102" spans="1:9" x14ac:dyDescent="0.35">
      <c r="A1102" s="75">
        <f t="shared" si="38"/>
        <v>46045</v>
      </c>
      <c r="B1102" s="75">
        <f t="shared" si="39"/>
        <v>46047</v>
      </c>
      <c r="C1102" s="75" t="str">
        <f>VLOOKUP($F1102,Refs!$A$1:$F$32,3,FALSE)</f>
        <v>Y61</v>
      </c>
      <c r="D1102" t="s">
        <v>175</v>
      </c>
      <c r="E1102" t="s">
        <v>127</v>
      </c>
      <c r="F1102" t="s">
        <v>43</v>
      </c>
      <c r="G1102" t="s">
        <v>208</v>
      </c>
      <c r="H1102" t="s">
        <v>185</v>
      </c>
      <c r="I1102">
        <v>92</v>
      </c>
    </row>
    <row r="1103" spans="1:9" x14ac:dyDescent="0.35">
      <c r="A1103" s="75">
        <f t="shared" si="38"/>
        <v>46045</v>
      </c>
      <c r="B1103" s="75">
        <f t="shared" si="39"/>
        <v>46047</v>
      </c>
      <c r="C1103" s="75" t="str">
        <f>VLOOKUP($F1103,Refs!$A$1:$F$32,3,FALSE)</f>
        <v>Y61</v>
      </c>
      <c r="D1103" t="s">
        <v>175</v>
      </c>
      <c r="E1103" t="s">
        <v>127</v>
      </c>
      <c r="F1103" t="s">
        <v>43</v>
      </c>
      <c r="G1103" t="s">
        <v>208</v>
      </c>
      <c r="H1103" t="s">
        <v>186</v>
      </c>
      <c r="I1103">
        <v>60</v>
      </c>
    </row>
    <row r="1104" spans="1:9" x14ac:dyDescent="0.35">
      <c r="A1104" s="75">
        <f t="shared" si="38"/>
        <v>46045</v>
      </c>
      <c r="B1104" s="75">
        <f t="shared" si="39"/>
        <v>46047</v>
      </c>
      <c r="C1104" s="75" t="str">
        <f>VLOOKUP($F1104,Refs!$A$1:$F$32,3,FALSE)</f>
        <v>Y61</v>
      </c>
      <c r="D1104" t="s">
        <v>175</v>
      </c>
      <c r="E1104" t="s">
        <v>127</v>
      </c>
      <c r="F1104" t="s">
        <v>43</v>
      </c>
      <c r="G1104" t="s">
        <v>208</v>
      </c>
      <c r="H1104" t="s">
        <v>187</v>
      </c>
      <c r="I1104">
        <v>53</v>
      </c>
    </row>
    <row r="1105" spans="1:9" x14ac:dyDescent="0.35">
      <c r="A1105" s="75">
        <f t="shared" si="38"/>
        <v>46045</v>
      </c>
      <c r="B1105" s="75">
        <f t="shared" si="39"/>
        <v>46047</v>
      </c>
      <c r="C1105" s="75" t="str">
        <f>VLOOKUP($F1105,Refs!$A$1:$F$32,3,FALSE)</f>
        <v>Y61</v>
      </c>
      <c r="D1105" t="s">
        <v>175</v>
      </c>
      <c r="E1105" t="s">
        <v>127</v>
      </c>
      <c r="F1105" t="s">
        <v>43</v>
      </c>
      <c r="G1105" t="s">
        <v>208</v>
      </c>
      <c r="H1105" t="s">
        <v>188</v>
      </c>
      <c r="I1105">
        <v>26</v>
      </c>
    </row>
    <row r="1106" spans="1:9" x14ac:dyDescent="0.35">
      <c r="A1106" s="75">
        <f t="shared" si="38"/>
        <v>46045</v>
      </c>
      <c r="B1106" s="75">
        <f t="shared" si="39"/>
        <v>46047</v>
      </c>
      <c r="C1106" s="75" t="str">
        <f>VLOOKUP($F1106,Refs!$A$1:$F$32,3,FALSE)</f>
        <v>Y61</v>
      </c>
      <c r="D1106" t="s">
        <v>175</v>
      </c>
      <c r="E1106" t="s">
        <v>127</v>
      </c>
      <c r="F1106" t="s">
        <v>43</v>
      </c>
      <c r="G1106" t="s">
        <v>208</v>
      </c>
      <c r="H1106" t="s">
        <v>189</v>
      </c>
      <c r="I1106">
        <v>44</v>
      </c>
    </row>
    <row r="1107" spans="1:9" x14ac:dyDescent="0.35">
      <c r="A1107" s="75">
        <f t="shared" si="38"/>
        <v>46045</v>
      </c>
      <c r="B1107" s="75">
        <f t="shared" si="39"/>
        <v>46047</v>
      </c>
      <c r="C1107" s="75" t="str">
        <f>VLOOKUP($F1107,Refs!$A$1:$F$32,3,FALSE)</f>
        <v>Y61</v>
      </c>
      <c r="D1107" t="s">
        <v>175</v>
      </c>
      <c r="E1107" t="s">
        <v>127</v>
      </c>
      <c r="F1107" t="s">
        <v>43</v>
      </c>
      <c r="G1107" t="s">
        <v>208</v>
      </c>
      <c r="H1107" t="s">
        <v>190</v>
      </c>
      <c r="I1107">
        <v>21</v>
      </c>
    </row>
    <row r="1108" spans="1:9" x14ac:dyDescent="0.35">
      <c r="A1108" s="75">
        <f t="shared" si="38"/>
        <v>46045</v>
      </c>
      <c r="B1108" s="75">
        <f t="shared" si="39"/>
        <v>46047</v>
      </c>
      <c r="C1108" s="75" t="str">
        <f>VLOOKUP($F1108,Refs!$A$1:$F$32,3,FALSE)</f>
        <v>Y61</v>
      </c>
      <c r="D1108" t="s">
        <v>175</v>
      </c>
      <c r="E1108" t="s">
        <v>127</v>
      </c>
      <c r="F1108" t="s">
        <v>43</v>
      </c>
      <c r="G1108" t="s">
        <v>208</v>
      </c>
      <c r="H1108" t="s">
        <v>191</v>
      </c>
      <c r="I1108">
        <v>0</v>
      </c>
    </row>
    <row r="1109" spans="1:9" x14ac:dyDescent="0.35">
      <c r="A1109" s="75">
        <f t="shared" si="38"/>
        <v>46045</v>
      </c>
      <c r="B1109" s="75">
        <f t="shared" si="39"/>
        <v>46047</v>
      </c>
      <c r="C1109" s="75" t="str">
        <f>VLOOKUP($F1109,Refs!$A$1:$F$32,3,FALSE)</f>
        <v>Y61</v>
      </c>
      <c r="D1109" t="s">
        <v>175</v>
      </c>
      <c r="E1109" t="s">
        <v>127</v>
      </c>
      <c r="F1109" t="s">
        <v>43</v>
      </c>
      <c r="G1109" t="s">
        <v>208</v>
      </c>
      <c r="H1109" t="s">
        <v>192</v>
      </c>
      <c r="I1109">
        <v>17</v>
      </c>
    </row>
    <row r="1110" spans="1:9" x14ac:dyDescent="0.35">
      <c r="A1110" s="75">
        <f t="shared" si="38"/>
        <v>46045</v>
      </c>
      <c r="B1110" s="75">
        <f t="shared" si="39"/>
        <v>46047</v>
      </c>
      <c r="C1110" s="75" t="str">
        <f>VLOOKUP($F1110,Refs!$A$1:$F$32,3,FALSE)</f>
        <v>Y61</v>
      </c>
      <c r="D1110" t="s">
        <v>175</v>
      </c>
      <c r="E1110" t="s">
        <v>127</v>
      </c>
      <c r="F1110" t="s">
        <v>43</v>
      </c>
      <c r="G1110" t="s">
        <v>208</v>
      </c>
      <c r="H1110" t="s">
        <v>193</v>
      </c>
      <c r="I1110">
        <v>1</v>
      </c>
    </row>
    <row r="1111" spans="1:9" x14ac:dyDescent="0.35">
      <c r="A1111" s="75">
        <f t="shared" si="38"/>
        <v>46045</v>
      </c>
      <c r="B1111" s="75">
        <f t="shared" si="39"/>
        <v>46047</v>
      </c>
      <c r="C1111" s="75" t="str">
        <f>VLOOKUP($F1111,Refs!$A$1:$F$32,3,FALSE)</f>
        <v>Y61</v>
      </c>
      <c r="D1111" t="s">
        <v>175</v>
      </c>
      <c r="E1111" t="s">
        <v>127</v>
      </c>
      <c r="F1111" t="s">
        <v>43</v>
      </c>
      <c r="G1111" t="s">
        <v>208</v>
      </c>
      <c r="H1111" t="s">
        <v>194</v>
      </c>
      <c r="I1111">
        <v>10</v>
      </c>
    </row>
    <row r="1112" spans="1:9" x14ac:dyDescent="0.35">
      <c r="A1112" s="75">
        <f t="shared" si="38"/>
        <v>46045</v>
      </c>
      <c r="B1112" s="75">
        <f t="shared" si="39"/>
        <v>46047</v>
      </c>
      <c r="C1112" s="75" t="str">
        <f>VLOOKUP($F1112,Refs!$A$1:$F$32,3,FALSE)</f>
        <v>Y61</v>
      </c>
      <c r="D1112" t="s">
        <v>175</v>
      </c>
      <c r="E1112" t="s">
        <v>127</v>
      </c>
      <c r="F1112" t="s">
        <v>43</v>
      </c>
      <c r="G1112" t="s">
        <v>208</v>
      </c>
      <c r="H1112" t="s">
        <v>195</v>
      </c>
      <c r="I1112">
        <v>0</v>
      </c>
    </row>
    <row r="1113" spans="1:9" x14ac:dyDescent="0.35">
      <c r="A1113" s="75">
        <f t="shared" si="38"/>
        <v>46045</v>
      </c>
      <c r="B1113" s="75">
        <f t="shared" si="39"/>
        <v>46047</v>
      </c>
      <c r="C1113" s="75" t="str">
        <f>VLOOKUP($F1113,Refs!$A$1:$F$32,3,FALSE)</f>
        <v>Y61</v>
      </c>
      <c r="D1113" t="s">
        <v>175</v>
      </c>
      <c r="E1113" t="s">
        <v>127</v>
      </c>
      <c r="F1113" t="s">
        <v>43</v>
      </c>
      <c r="G1113" t="s">
        <v>208</v>
      </c>
      <c r="H1113" t="s">
        <v>196</v>
      </c>
      <c r="I1113">
        <v>15</v>
      </c>
    </row>
    <row r="1114" spans="1:9" x14ac:dyDescent="0.35">
      <c r="A1114" s="75">
        <f t="shared" si="38"/>
        <v>46045</v>
      </c>
      <c r="B1114" s="75">
        <f t="shared" si="39"/>
        <v>46047</v>
      </c>
      <c r="C1114" s="75" t="str">
        <f>VLOOKUP($F1114,Refs!$A$1:$F$32,3,FALSE)</f>
        <v>Y61</v>
      </c>
      <c r="D1114" t="s">
        <v>175</v>
      </c>
      <c r="E1114" t="s">
        <v>127</v>
      </c>
      <c r="F1114" t="s">
        <v>43</v>
      </c>
      <c r="G1114" t="s">
        <v>208</v>
      </c>
      <c r="H1114" t="s">
        <v>197</v>
      </c>
      <c r="I1114">
        <v>31</v>
      </c>
    </row>
    <row r="1115" spans="1:9" x14ac:dyDescent="0.35">
      <c r="A1115" s="75">
        <f t="shared" si="38"/>
        <v>46045</v>
      </c>
      <c r="B1115" s="75">
        <f t="shared" si="39"/>
        <v>46047</v>
      </c>
      <c r="C1115" s="75" t="str">
        <f>VLOOKUP($F1115,Refs!$A$1:$F$32,3,FALSE)</f>
        <v>Y61</v>
      </c>
      <c r="D1115" t="s">
        <v>175</v>
      </c>
      <c r="E1115" t="s">
        <v>127</v>
      </c>
      <c r="F1115" t="s">
        <v>43</v>
      </c>
      <c r="G1115" t="s">
        <v>208</v>
      </c>
      <c r="H1115" t="s">
        <v>198</v>
      </c>
      <c r="I1115">
        <v>100</v>
      </c>
    </row>
    <row r="1116" spans="1:9" x14ac:dyDescent="0.35">
      <c r="A1116" s="75">
        <f t="shared" si="38"/>
        <v>46045</v>
      </c>
      <c r="B1116" s="75">
        <f t="shared" si="39"/>
        <v>46047</v>
      </c>
      <c r="C1116" s="75" t="str">
        <f>VLOOKUP($F1116,Refs!$A$1:$F$32,3,FALSE)</f>
        <v>Y61</v>
      </c>
      <c r="D1116" t="s">
        <v>175</v>
      </c>
      <c r="E1116" t="s">
        <v>127</v>
      </c>
      <c r="F1116" t="s">
        <v>43</v>
      </c>
      <c r="G1116" t="s">
        <v>208</v>
      </c>
      <c r="H1116" t="s">
        <v>199</v>
      </c>
      <c r="I1116">
        <v>18</v>
      </c>
    </row>
    <row r="1117" spans="1:9" x14ac:dyDescent="0.35">
      <c r="A1117" s="75">
        <f t="shared" si="38"/>
        <v>46045</v>
      </c>
      <c r="B1117" s="75">
        <f t="shared" si="39"/>
        <v>46047</v>
      </c>
      <c r="C1117" s="75" t="str">
        <f>VLOOKUP($F1117,Refs!$A$1:$F$32,3,FALSE)</f>
        <v>Y61</v>
      </c>
      <c r="D1117" t="s">
        <v>175</v>
      </c>
      <c r="E1117" t="s">
        <v>127</v>
      </c>
      <c r="F1117" t="s">
        <v>43</v>
      </c>
      <c r="G1117" t="s">
        <v>208</v>
      </c>
      <c r="H1117" t="s">
        <v>200</v>
      </c>
      <c r="I1117">
        <v>2</v>
      </c>
    </row>
    <row r="1118" spans="1:9" x14ac:dyDescent="0.35">
      <c r="A1118" s="75">
        <f t="shared" si="38"/>
        <v>46045</v>
      </c>
      <c r="B1118" s="75">
        <f t="shared" si="39"/>
        <v>46047</v>
      </c>
      <c r="C1118" s="75" t="str">
        <f>VLOOKUP($F1118,Refs!$A$1:$F$32,3,FALSE)</f>
        <v>Y61</v>
      </c>
      <c r="D1118" t="s">
        <v>175</v>
      </c>
      <c r="E1118" t="s">
        <v>127</v>
      </c>
      <c r="F1118" t="s">
        <v>43</v>
      </c>
      <c r="G1118" t="s">
        <v>208</v>
      </c>
      <c r="H1118" t="s">
        <v>201</v>
      </c>
      <c r="I1118">
        <v>25</v>
      </c>
    </row>
    <row r="1119" spans="1:9" x14ac:dyDescent="0.35">
      <c r="A1119" s="75">
        <f t="shared" si="38"/>
        <v>46045</v>
      </c>
      <c r="B1119" s="75">
        <f t="shared" si="39"/>
        <v>46047</v>
      </c>
      <c r="C1119" s="75" t="str">
        <f>VLOOKUP($F1119,Refs!$A$1:$F$32,3,FALSE)</f>
        <v>Y61</v>
      </c>
      <c r="D1119" t="s">
        <v>175</v>
      </c>
      <c r="E1119" t="s">
        <v>127</v>
      </c>
      <c r="F1119" t="s">
        <v>43</v>
      </c>
      <c r="G1119" t="s">
        <v>208</v>
      </c>
      <c r="H1119" t="s">
        <v>202</v>
      </c>
      <c r="I1119">
        <v>0</v>
      </c>
    </row>
    <row r="1120" spans="1:9" x14ac:dyDescent="0.35">
      <c r="A1120" s="75">
        <f t="shared" si="38"/>
        <v>46045</v>
      </c>
      <c r="B1120" s="75">
        <f t="shared" si="39"/>
        <v>46047</v>
      </c>
      <c r="C1120" s="75" t="str">
        <f>VLOOKUP($F1120,Refs!$A$1:$F$32,3,FALSE)</f>
        <v>Y61</v>
      </c>
      <c r="D1120" t="s">
        <v>175</v>
      </c>
      <c r="E1120" t="s">
        <v>127</v>
      </c>
      <c r="F1120" t="s">
        <v>43</v>
      </c>
      <c r="G1120" t="s">
        <v>208</v>
      </c>
      <c r="H1120" t="s">
        <v>203</v>
      </c>
      <c r="I1120">
        <v>0</v>
      </c>
    </row>
    <row r="1121" spans="1:9" x14ac:dyDescent="0.35">
      <c r="A1121" s="75">
        <f t="shared" si="38"/>
        <v>46045</v>
      </c>
      <c r="B1121" s="75">
        <f t="shared" si="39"/>
        <v>46047</v>
      </c>
      <c r="C1121" s="75" t="str">
        <f>VLOOKUP($F1121,Refs!$A$1:$F$32,3,FALSE)</f>
        <v>Y61</v>
      </c>
      <c r="D1121" t="s">
        <v>175</v>
      </c>
      <c r="E1121" t="s">
        <v>127</v>
      </c>
      <c r="F1121" t="s">
        <v>43</v>
      </c>
      <c r="G1121" t="s">
        <v>208</v>
      </c>
      <c r="H1121" t="s">
        <v>204</v>
      </c>
      <c r="I1121">
        <v>0</v>
      </c>
    </row>
    <row r="1122" spans="1:9" x14ac:dyDescent="0.35">
      <c r="A1122" s="75">
        <f t="shared" si="38"/>
        <v>46046</v>
      </c>
      <c r="B1122" s="75">
        <f t="shared" si="39"/>
        <v>46047</v>
      </c>
      <c r="C1122" s="75" t="str">
        <f>VLOOKUP($F1122,Refs!$A$1:$F$32,3,FALSE)</f>
        <v>Y61</v>
      </c>
      <c r="D1122" t="s">
        <v>175</v>
      </c>
      <c r="E1122" t="s">
        <v>127</v>
      </c>
      <c r="F1122" t="s">
        <v>43</v>
      </c>
      <c r="G1122" t="s">
        <v>209</v>
      </c>
      <c r="H1122" t="s">
        <v>177</v>
      </c>
      <c r="I1122">
        <v>331</v>
      </c>
    </row>
    <row r="1123" spans="1:9" x14ac:dyDescent="0.35">
      <c r="A1123" s="75">
        <f t="shared" si="38"/>
        <v>46046</v>
      </c>
      <c r="B1123" s="75">
        <f t="shared" si="39"/>
        <v>46047</v>
      </c>
      <c r="C1123" s="75" t="str">
        <f>VLOOKUP($F1123,Refs!$A$1:$F$32,3,FALSE)</f>
        <v>Y61</v>
      </c>
      <c r="D1123" t="s">
        <v>175</v>
      </c>
      <c r="E1123" t="s">
        <v>127</v>
      </c>
      <c r="F1123" t="s">
        <v>43</v>
      </c>
      <c r="G1123" t="s">
        <v>209</v>
      </c>
      <c r="H1123" t="s">
        <v>178</v>
      </c>
      <c r="I1123">
        <v>330</v>
      </c>
    </row>
    <row r="1124" spans="1:9" x14ac:dyDescent="0.35">
      <c r="A1124" s="75">
        <f t="shared" si="38"/>
        <v>46046</v>
      </c>
      <c r="B1124" s="75">
        <f t="shared" si="39"/>
        <v>46047</v>
      </c>
      <c r="C1124" s="75" t="str">
        <f>VLOOKUP($F1124,Refs!$A$1:$F$32,3,FALSE)</f>
        <v>Y61</v>
      </c>
      <c r="D1124" t="s">
        <v>175</v>
      </c>
      <c r="E1124" t="s">
        <v>127</v>
      </c>
      <c r="F1124" t="s">
        <v>43</v>
      </c>
      <c r="G1124" t="s">
        <v>209</v>
      </c>
      <c r="H1124" t="s">
        <v>179</v>
      </c>
      <c r="I1124">
        <v>327</v>
      </c>
    </row>
    <row r="1125" spans="1:9" x14ac:dyDescent="0.35">
      <c r="A1125" s="75">
        <f t="shared" si="38"/>
        <v>46046</v>
      </c>
      <c r="B1125" s="75">
        <f t="shared" si="39"/>
        <v>46047</v>
      </c>
      <c r="C1125" s="75" t="str">
        <f>VLOOKUP($F1125,Refs!$A$1:$F$32,3,FALSE)</f>
        <v>Y61</v>
      </c>
      <c r="D1125" t="s">
        <v>175</v>
      </c>
      <c r="E1125" t="s">
        <v>127</v>
      </c>
      <c r="F1125" t="s">
        <v>43</v>
      </c>
      <c r="G1125" t="s">
        <v>209</v>
      </c>
      <c r="H1125" t="s">
        <v>180</v>
      </c>
      <c r="I1125">
        <v>1</v>
      </c>
    </row>
    <row r="1126" spans="1:9" x14ac:dyDescent="0.35">
      <c r="A1126" s="75">
        <f t="shared" si="38"/>
        <v>46046</v>
      </c>
      <c r="B1126" s="75">
        <f t="shared" si="39"/>
        <v>46047</v>
      </c>
      <c r="C1126" s="75" t="str">
        <f>VLOOKUP($F1126,Refs!$A$1:$F$32,3,FALSE)</f>
        <v>Y61</v>
      </c>
      <c r="D1126" t="s">
        <v>175</v>
      </c>
      <c r="E1126" t="s">
        <v>127</v>
      </c>
      <c r="F1126" t="s">
        <v>43</v>
      </c>
      <c r="G1126" t="s">
        <v>209</v>
      </c>
      <c r="H1126" t="s">
        <v>181</v>
      </c>
      <c r="I1126">
        <v>1412</v>
      </c>
    </row>
    <row r="1127" spans="1:9" x14ac:dyDescent="0.35">
      <c r="A1127" s="75">
        <f t="shared" si="38"/>
        <v>46046</v>
      </c>
      <c r="B1127" s="75">
        <f t="shared" si="39"/>
        <v>46047</v>
      </c>
      <c r="C1127" s="75" t="str">
        <f>VLOOKUP($F1127,Refs!$A$1:$F$32,3,FALSE)</f>
        <v>Y61</v>
      </c>
      <c r="D1127" t="s">
        <v>175</v>
      </c>
      <c r="E1127" t="s">
        <v>127</v>
      </c>
      <c r="F1127" t="s">
        <v>43</v>
      </c>
      <c r="G1127" t="s">
        <v>209</v>
      </c>
      <c r="H1127" t="s">
        <v>182</v>
      </c>
      <c r="I1127">
        <v>18</v>
      </c>
    </row>
    <row r="1128" spans="1:9" x14ac:dyDescent="0.35">
      <c r="A1128" s="75">
        <f t="shared" si="38"/>
        <v>46046</v>
      </c>
      <c r="B1128" s="75">
        <f t="shared" si="39"/>
        <v>46047</v>
      </c>
      <c r="C1128" s="75" t="str">
        <f>VLOOKUP($F1128,Refs!$A$1:$F$32,3,FALSE)</f>
        <v>Y61</v>
      </c>
      <c r="D1128" t="s">
        <v>175</v>
      </c>
      <c r="E1128" t="s">
        <v>127</v>
      </c>
      <c r="F1128" t="s">
        <v>43</v>
      </c>
      <c r="G1128" t="s">
        <v>209</v>
      </c>
      <c r="H1128" t="s">
        <v>183</v>
      </c>
      <c r="I1128">
        <v>36</v>
      </c>
    </row>
    <row r="1129" spans="1:9" x14ac:dyDescent="0.35">
      <c r="A1129" s="75">
        <f t="shared" si="38"/>
        <v>46046</v>
      </c>
      <c r="B1129" s="75">
        <f t="shared" si="39"/>
        <v>46047</v>
      </c>
      <c r="C1129" s="75" t="str">
        <f>VLOOKUP($F1129,Refs!$A$1:$F$32,3,FALSE)</f>
        <v>Y61</v>
      </c>
      <c r="D1129" t="s">
        <v>175</v>
      </c>
      <c r="E1129" t="s">
        <v>127</v>
      </c>
      <c r="F1129" t="s">
        <v>43</v>
      </c>
      <c r="G1129" t="s">
        <v>209</v>
      </c>
      <c r="H1129" t="s">
        <v>184</v>
      </c>
      <c r="I1129">
        <v>304</v>
      </c>
    </row>
    <row r="1130" spans="1:9" x14ac:dyDescent="0.35">
      <c r="A1130" s="75">
        <f t="shared" si="38"/>
        <v>46046</v>
      </c>
      <c r="B1130" s="75">
        <f t="shared" si="39"/>
        <v>46047</v>
      </c>
      <c r="C1130" s="75" t="str">
        <f>VLOOKUP($F1130,Refs!$A$1:$F$32,3,FALSE)</f>
        <v>Y61</v>
      </c>
      <c r="D1130" t="s">
        <v>175</v>
      </c>
      <c r="E1130" t="s">
        <v>127</v>
      </c>
      <c r="F1130" t="s">
        <v>43</v>
      </c>
      <c r="G1130" t="s">
        <v>209</v>
      </c>
      <c r="H1130" t="s">
        <v>185</v>
      </c>
      <c r="I1130">
        <v>184</v>
      </c>
    </row>
    <row r="1131" spans="1:9" x14ac:dyDescent="0.35">
      <c r="A1131" s="75">
        <f t="shared" si="38"/>
        <v>46046</v>
      </c>
      <c r="B1131" s="75">
        <f t="shared" si="39"/>
        <v>46047</v>
      </c>
      <c r="C1131" s="75" t="str">
        <f>VLOOKUP($F1131,Refs!$A$1:$F$32,3,FALSE)</f>
        <v>Y61</v>
      </c>
      <c r="D1131" t="s">
        <v>175</v>
      </c>
      <c r="E1131" t="s">
        <v>127</v>
      </c>
      <c r="F1131" t="s">
        <v>43</v>
      </c>
      <c r="G1131" t="s">
        <v>209</v>
      </c>
      <c r="H1131" t="s">
        <v>186</v>
      </c>
      <c r="I1131">
        <v>71</v>
      </c>
    </row>
    <row r="1132" spans="1:9" x14ac:dyDescent="0.35">
      <c r="A1132" s="75">
        <f t="shared" si="38"/>
        <v>46046</v>
      </c>
      <c r="B1132" s="75">
        <f t="shared" si="39"/>
        <v>46047</v>
      </c>
      <c r="C1132" s="75" t="str">
        <f>VLOOKUP($F1132,Refs!$A$1:$F$32,3,FALSE)</f>
        <v>Y61</v>
      </c>
      <c r="D1132" t="s">
        <v>175</v>
      </c>
      <c r="E1132" t="s">
        <v>127</v>
      </c>
      <c r="F1132" t="s">
        <v>43</v>
      </c>
      <c r="G1132" t="s">
        <v>209</v>
      </c>
      <c r="H1132" t="s">
        <v>187</v>
      </c>
      <c r="I1132">
        <v>60</v>
      </c>
    </row>
    <row r="1133" spans="1:9" x14ac:dyDescent="0.35">
      <c r="A1133" s="75">
        <f t="shared" si="38"/>
        <v>46046</v>
      </c>
      <c r="B1133" s="75">
        <f t="shared" si="39"/>
        <v>46047</v>
      </c>
      <c r="C1133" s="75" t="str">
        <f>VLOOKUP($F1133,Refs!$A$1:$F$32,3,FALSE)</f>
        <v>Y61</v>
      </c>
      <c r="D1133" t="s">
        <v>175</v>
      </c>
      <c r="E1133" t="s">
        <v>127</v>
      </c>
      <c r="F1133" t="s">
        <v>43</v>
      </c>
      <c r="G1133" t="s">
        <v>209</v>
      </c>
      <c r="H1133" t="s">
        <v>188</v>
      </c>
      <c r="I1133">
        <v>33</v>
      </c>
    </row>
    <row r="1134" spans="1:9" x14ac:dyDescent="0.35">
      <c r="A1134" s="75">
        <f t="shared" si="38"/>
        <v>46046</v>
      </c>
      <c r="B1134" s="75">
        <f t="shared" si="39"/>
        <v>46047</v>
      </c>
      <c r="C1134" s="75" t="str">
        <f>VLOOKUP($F1134,Refs!$A$1:$F$32,3,FALSE)</f>
        <v>Y61</v>
      </c>
      <c r="D1134" t="s">
        <v>175</v>
      </c>
      <c r="E1134" t="s">
        <v>127</v>
      </c>
      <c r="F1134" t="s">
        <v>43</v>
      </c>
      <c r="G1134" t="s">
        <v>209</v>
      </c>
      <c r="H1134" t="s">
        <v>189</v>
      </c>
      <c r="I1134">
        <v>41</v>
      </c>
    </row>
    <row r="1135" spans="1:9" x14ac:dyDescent="0.35">
      <c r="A1135" s="75">
        <f t="shared" si="38"/>
        <v>46046</v>
      </c>
      <c r="B1135" s="75">
        <f t="shared" si="39"/>
        <v>46047</v>
      </c>
      <c r="C1135" s="75" t="str">
        <f>VLOOKUP($F1135,Refs!$A$1:$F$32,3,FALSE)</f>
        <v>Y61</v>
      </c>
      <c r="D1135" t="s">
        <v>175</v>
      </c>
      <c r="E1135" t="s">
        <v>127</v>
      </c>
      <c r="F1135" t="s">
        <v>43</v>
      </c>
      <c r="G1135" t="s">
        <v>209</v>
      </c>
      <c r="H1135" t="s">
        <v>190</v>
      </c>
      <c r="I1135">
        <v>20</v>
      </c>
    </row>
    <row r="1136" spans="1:9" x14ac:dyDescent="0.35">
      <c r="A1136" s="75">
        <f t="shared" si="38"/>
        <v>46046</v>
      </c>
      <c r="B1136" s="75">
        <f t="shared" si="39"/>
        <v>46047</v>
      </c>
      <c r="C1136" s="75" t="str">
        <f>VLOOKUP($F1136,Refs!$A$1:$F$32,3,FALSE)</f>
        <v>Y61</v>
      </c>
      <c r="D1136" t="s">
        <v>175</v>
      </c>
      <c r="E1136" t="s">
        <v>127</v>
      </c>
      <c r="F1136" t="s">
        <v>43</v>
      </c>
      <c r="G1136" t="s">
        <v>209</v>
      </c>
      <c r="H1136" t="s">
        <v>191</v>
      </c>
      <c r="I1136">
        <v>0</v>
      </c>
    </row>
    <row r="1137" spans="1:9" x14ac:dyDescent="0.35">
      <c r="A1137" s="75">
        <f t="shared" si="38"/>
        <v>46046</v>
      </c>
      <c r="B1137" s="75">
        <f t="shared" si="39"/>
        <v>46047</v>
      </c>
      <c r="C1137" s="75" t="str">
        <f>VLOOKUP($F1137,Refs!$A$1:$F$32,3,FALSE)</f>
        <v>Y61</v>
      </c>
      <c r="D1137" t="s">
        <v>175</v>
      </c>
      <c r="E1137" t="s">
        <v>127</v>
      </c>
      <c r="F1137" t="s">
        <v>43</v>
      </c>
      <c r="G1137" t="s">
        <v>209</v>
      </c>
      <c r="H1137" t="s">
        <v>192</v>
      </c>
      <c r="I1137">
        <v>16</v>
      </c>
    </row>
    <row r="1138" spans="1:9" x14ac:dyDescent="0.35">
      <c r="A1138" s="75">
        <f t="shared" si="38"/>
        <v>46046</v>
      </c>
      <c r="B1138" s="75">
        <f t="shared" si="39"/>
        <v>46047</v>
      </c>
      <c r="C1138" s="75" t="str">
        <f>VLOOKUP($F1138,Refs!$A$1:$F$32,3,FALSE)</f>
        <v>Y61</v>
      </c>
      <c r="D1138" t="s">
        <v>175</v>
      </c>
      <c r="E1138" t="s">
        <v>127</v>
      </c>
      <c r="F1138" t="s">
        <v>43</v>
      </c>
      <c r="G1138" t="s">
        <v>209</v>
      </c>
      <c r="H1138" t="s">
        <v>193</v>
      </c>
      <c r="I1138">
        <v>1</v>
      </c>
    </row>
    <row r="1139" spans="1:9" x14ac:dyDescent="0.35">
      <c r="A1139" s="75">
        <f t="shared" si="38"/>
        <v>46046</v>
      </c>
      <c r="B1139" s="75">
        <f t="shared" si="39"/>
        <v>46047</v>
      </c>
      <c r="C1139" s="75" t="str">
        <f>VLOOKUP($F1139,Refs!$A$1:$F$32,3,FALSE)</f>
        <v>Y61</v>
      </c>
      <c r="D1139" t="s">
        <v>175</v>
      </c>
      <c r="E1139" t="s">
        <v>127</v>
      </c>
      <c r="F1139" t="s">
        <v>43</v>
      </c>
      <c r="G1139" t="s">
        <v>209</v>
      </c>
      <c r="H1139" t="s">
        <v>194</v>
      </c>
      <c r="I1139">
        <v>33</v>
      </c>
    </row>
    <row r="1140" spans="1:9" x14ac:dyDescent="0.35">
      <c r="A1140" s="75">
        <f t="shared" si="38"/>
        <v>46046</v>
      </c>
      <c r="B1140" s="75">
        <f t="shared" si="39"/>
        <v>46047</v>
      </c>
      <c r="C1140" s="75" t="str">
        <f>VLOOKUP($F1140,Refs!$A$1:$F$32,3,FALSE)</f>
        <v>Y61</v>
      </c>
      <c r="D1140" t="s">
        <v>175</v>
      </c>
      <c r="E1140" t="s">
        <v>127</v>
      </c>
      <c r="F1140" t="s">
        <v>43</v>
      </c>
      <c r="G1140" t="s">
        <v>209</v>
      </c>
      <c r="H1140" t="s">
        <v>195</v>
      </c>
      <c r="I1140">
        <v>1</v>
      </c>
    </row>
    <row r="1141" spans="1:9" x14ac:dyDescent="0.35">
      <c r="A1141" s="75">
        <f t="shared" si="38"/>
        <v>46046</v>
      </c>
      <c r="B1141" s="75">
        <f t="shared" si="39"/>
        <v>46047</v>
      </c>
      <c r="C1141" s="75" t="str">
        <f>VLOOKUP($F1141,Refs!$A$1:$F$32,3,FALSE)</f>
        <v>Y61</v>
      </c>
      <c r="D1141" t="s">
        <v>175</v>
      </c>
      <c r="E1141" t="s">
        <v>127</v>
      </c>
      <c r="F1141" t="s">
        <v>43</v>
      </c>
      <c r="G1141" t="s">
        <v>209</v>
      </c>
      <c r="H1141" t="s">
        <v>196</v>
      </c>
      <c r="I1141">
        <v>39</v>
      </c>
    </row>
    <row r="1142" spans="1:9" x14ac:dyDescent="0.35">
      <c r="A1142" s="75">
        <f t="shared" si="38"/>
        <v>46046</v>
      </c>
      <c r="B1142" s="75">
        <f t="shared" si="39"/>
        <v>46047</v>
      </c>
      <c r="C1142" s="75" t="str">
        <f>VLOOKUP($F1142,Refs!$A$1:$F$32,3,FALSE)</f>
        <v>Y61</v>
      </c>
      <c r="D1142" t="s">
        <v>175</v>
      </c>
      <c r="E1142" t="s">
        <v>127</v>
      </c>
      <c r="F1142" t="s">
        <v>43</v>
      </c>
      <c r="G1142" t="s">
        <v>209</v>
      </c>
      <c r="H1142" t="s">
        <v>197</v>
      </c>
      <c r="I1142">
        <v>39</v>
      </c>
    </row>
    <row r="1143" spans="1:9" x14ac:dyDescent="0.35">
      <c r="A1143" s="75">
        <f t="shared" si="38"/>
        <v>46046</v>
      </c>
      <c r="B1143" s="75">
        <f t="shared" si="39"/>
        <v>46047</v>
      </c>
      <c r="C1143" s="75" t="str">
        <f>VLOOKUP($F1143,Refs!$A$1:$F$32,3,FALSE)</f>
        <v>Y61</v>
      </c>
      <c r="D1143" t="s">
        <v>175</v>
      </c>
      <c r="E1143" t="s">
        <v>127</v>
      </c>
      <c r="F1143" t="s">
        <v>43</v>
      </c>
      <c r="G1143" t="s">
        <v>209</v>
      </c>
      <c r="H1143" t="s">
        <v>198</v>
      </c>
      <c r="I1143">
        <v>101</v>
      </c>
    </row>
    <row r="1144" spans="1:9" x14ac:dyDescent="0.35">
      <c r="A1144" s="75">
        <f t="shared" si="38"/>
        <v>46046</v>
      </c>
      <c r="B1144" s="75">
        <f t="shared" si="39"/>
        <v>46047</v>
      </c>
      <c r="C1144" s="75" t="str">
        <f>VLOOKUP($F1144,Refs!$A$1:$F$32,3,FALSE)</f>
        <v>Y61</v>
      </c>
      <c r="D1144" t="s">
        <v>175</v>
      </c>
      <c r="E1144" t="s">
        <v>127</v>
      </c>
      <c r="F1144" t="s">
        <v>43</v>
      </c>
      <c r="G1144" t="s">
        <v>209</v>
      </c>
      <c r="H1144" t="s">
        <v>199</v>
      </c>
      <c r="I1144">
        <v>0</v>
      </c>
    </row>
    <row r="1145" spans="1:9" x14ac:dyDescent="0.35">
      <c r="A1145" s="75">
        <f t="shared" si="38"/>
        <v>46046</v>
      </c>
      <c r="B1145" s="75">
        <f t="shared" si="39"/>
        <v>46047</v>
      </c>
      <c r="C1145" s="75" t="str">
        <f>VLOOKUP($F1145,Refs!$A$1:$F$32,3,FALSE)</f>
        <v>Y61</v>
      </c>
      <c r="D1145" t="s">
        <v>175</v>
      </c>
      <c r="E1145" t="s">
        <v>127</v>
      </c>
      <c r="F1145" t="s">
        <v>43</v>
      </c>
      <c r="G1145" t="s">
        <v>209</v>
      </c>
      <c r="H1145" t="s">
        <v>200</v>
      </c>
      <c r="I1145">
        <v>0</v>
      </c>
    </row>
    <row r="1146" spans="1:9" x14ac:dyDescent="0.35">
      <c r="A1146" s="75">
        <f t="shared" si="38"/>
        <v>46046</v>
      </c>
      <c r="B1146" s="75">
        <f t="shared" si="39"/>
        <v>46047</v>
      </c>
      <c r="C1146" s="75" t="str">
        <f>VLOOKUP($F1146,Refs!$A$1:$F$32,3,FALSE)</f>
        <v>Y61</v>
      </c>
      <c r="D1146" t="s">
        <v>175</v>
      </c>
      <c r="E1146" t="s">
        <v>127</v>
      </c>
      <c r="F1146" t="s">
        <v>43</v>
      </c>
      <c r="G1146" t="s">
        <v>209</v>
      </c>
      <c r="H1146" t="s">
        <v>201</v>
      </c>
      <c r="I1146">
        <v>7</v>
      </c>
    </row>
    <row r="1147" spans="1:9" x14ac:dyDescent="0.35">
      <c r="A1147" s="75">
        <f t="shared" si="38"/>
        <v>46046</v>
      </c>
      <c r="B1147" s="75">
        <f t="shared" si="39"/>
        <v>46047</v>
      </c>
      <c r="C1147" s="75" t="str">
        <f>VLOOKUP($F1147,Refs!$A$1:$F$32,3,FALSE)</f>
        <v>Y61</v>
      </c>
      <c r="D1147" t="s">
        <v>175</v>
      </c>
      <c r="E1147" t="s">
        <v>127</v>
      </c>
      <c r="F1147" t="s">
        <v>43</v>
      </c>
      <c r="G1147" t="s">
        <v>209</v>
      </c>
      <c r="H1147" t="s">
        <v>202</v>
      </c>
      <c r="I1147">
        <v>2</v>
      </c>
    </row>
    <row r="1148" spans="1:9" x14ac:dyDescent="0.35">
      <c r="A1148" s="75">
        <f t="shared" si="38"/>
        <v>46046</v>
      </c>
      <c r="B1148" s="75">
        <f t="shared" si="39"/>
        <v>46047</v>
      </c>
      <c r="C1148" s="75" t="str">
        <f>VLOOKUP($F1148,Refs!$A$1:$F$32,3,FALSE)</f>
        <v>Y61</v>
      </c>
      <c r="D1148" t="s">
        <v>175</v>
      </c>
      <c r="E1148" t="s">
        <v>127</v>
      </c>
      <c r="F1148" t="s">
        <v>43</v>
      </c>
      <c r="G1148" t="s">
        <v>209</v>
      </c>
      <c r="H1148" t="s">
        <v>203</v>
      </c>
      <c r="I1148">
        <v>0</v>
      </c>
    </row>
    <row r="1149" spans="1:9" x14ac:dyDescent="0.35">
      <c r="A1149" s="75">
        <f t="shared" si="38"/>
        <v>46046</v>
      </c>
      <c r="B1149" s="75">
        <f t="shared" si="39"/>
        <v>46047</v>
      </c>
      <c r="C1149" s="75" t="str">
        <f>VLOOKUP($F1149,Refs!$A$1:$F$32,3,FALSE)</f>
        <v>Y61</v>
      </c>
      <c r="D1149" t="s">
        <v>175</v>
      </c>
      <c r="E1149" t="s">
        <v>127</v>
      </c>
      <c r="F1149" t="s">
        <v>43</v>
      </c>
      <c r="G1149" t="s">
        <v>209</v>
      </c>
      <c r="H1149" t="s">
        <v>204</v>
      </c>
      <c r="I1149">
        <v>0</v>
      </c>
    </row>
    <row r="1150" spans="1:9" x14ac:dyDescent="0.35">
      <c r="A1150" s="75">
        <f t="shared" si="38"/>
        <v>46047</v>
      </c>
      <c r="B1150" s="75">
        <f t="shared" si="39"/>
        <v>46047</v>
      </c>
      <c r="C1150" s="75" t="str">
        <f>VLOOKUP($F1150,Refs!$A$1:$F$32,3,FALSE)</f>
        <v>Y61</v>
      </c>
      <c r="D1150" t="s">
        <v>175</v>
      </c>
      <c r="E1150" t="s">
        <v>127</v>
      </c>
      <c r="F1150" t="s">
        <v>43</v>
      </c>
      <c r="G1150" t="s">
        <v>210</v>
      </c>
      <c r="H1150" t="s">
        <v>177</v>
      </c>
      <c r="I1150">
        <v>250</v>
      </c>
    </row>
    <row r="1151" spans="1:9" x14ac:dyDescent="0.35">
      <c r="A1151" s="75">
        <f t="shared" si="38"/>
        <v>46047</v>
      </c>
      <c r="B1151" s="75">
        <f t="shared" si="39"/>
        <v>46047</v>
      </c>
      <c r="C1151" s="75" t="str">
        <f>VLOOKUP($F1151,Refs!$A$1:$F$32,3,FALSE)</f>
        <v>Y61</v>
      </c>
      <c r="D1151" t="s">
        <v>175</v>
      </c>
      <c r="E1151" t="s">
        <v>127</v>
      </c>
      <c r="F1151" t="s">
        <v>43</v>
      </c>
      <c r="G1151" t="s">
        <v>210</v>
      </c>
      <c r="H1151" t="s">
        <v>178</v>
      </c>
      <c r="I1151">
        <v>250</v>
      </c>
    </row>
    <row r="1152" spans="1:9" x14ac:dyDescent="0.35">
      <c r="A1152" s="75">
        <f t="shared" si="38"/>
        <v>46047</v>
      </c>
      <c r="B1152" s="75">
        <f t="shared" si="39"/>
        <v>46047</v>
      </c>
      <c r="C1152" s="75" t="str">
        <f>VLOOKUP($F1152,Refs!$A$1:$F$32,3,FALSE)</f>
        <v>Y61</v>
      </c>
      <c r="D1152" t="s">
        <v>175</v>
      </c>
      <c r="E1152" t="s">
        <v>127</v>
      </c>
      <c r="F1152" t="s">
        <v>43</v>
      </c>
      <c r="G1152" t="s">
        <v>210</v>
      </c>
      <c r="H1152" t="s">
        <v>179</v>
      </c>
      <c r="I1152">
        <v>250</v>
      </c>
    </row>
    <row r="1153" spans="1:9" x14ac:dyDescent="0.35">
      <c r="A1153" s="75">
        <f t="shared" si="38"/>
        <v>46047</v>
      </c>
      <c r="B1153" s="75">
        <f t="shared" si="39"/>
        <v>46047</v>
      </c>
      <c r="C1153" s="75" t="str">
        <f>VLOOKUP($F1153,Refs!$A$1:$F$32,3,FALSE)</f>
        <v>Y61</v>
      </c>
      <c r="D1153" t="s">
        <v>175</v>
      </c>
      <c r="E1153" t="s">
        <v>127</v>
      </c>
      <c r="F1153" t="s">
        <v>43</v>
      </c>
      <c r="G1153" t="s">
        <v>210</v>
      </c>
      <c r="H1153" t="s">
        <v>180</v>
      </c>
      <c r="I1153">
        <v>0</v>
      </c>
    </row>
    <row r="1154" spans="1:9" x14ac:dyDescent="0.35">
      <c r="A1154" s="75">
        <f t="shared" si="38"/>
        <v>46047</v>
      </c>
      <c r="B1154" s="75">
        <f t="shared" si="39"/>
        <v>46047</v>
      </c>
      <c r="C1154" s="75" t="str">
        <f>VLOOKUP($F1154,Refs!$A$1:$F$32,3,FALSE)</f>
        <v>Y61</v>
      </c>
      <c r="D1154" t="s">
        <v>175</v>
      </c>
      <c r="E1154" t="s">
        <v>127</v>
      </c>
      <c r="F1154" t="s">
        <v>43</v>
      </c>
      <c r="G1154" t="s">
        <v>210</v>
      </c>
      <c r="H1154" t="s">
        <v>181</v>
      </c>
      <c r="I1154">
        <v>599</v>
      </c>
    </row>
    <row r="1155" spans="1:9" x14ac:dyDescent="0.35">
      <c r="A1155" s="75">
        <f t="shared" si="38"/>
        <v>46047</v>
      </c>
      <c r="B1155" s="75">
        <f t="shared" si="39"/>
        <v>46047</v>
      </c>
      <c r="C1155" s="75" t="str">
        <f>VLOOKUP($F1155,Refs!$A$1:$F$32,3,FALSE)</f>
        <v>Y61</v>
      </c>
      <c r="D1155" t="s">
        <v>175</v>
      </c>
      <c r="E1155" t="s">
        <v>127</v>
      </c>
      <c r="F1155" t="s">
        <v>43</v>
      </c>
      <c r="G1155" t="s">
        <v>210</v>
      </c>
      <c r="H1155" t="s">
        <v>182</v>
      </c>
      <c r="I1155">
        <v>8</v>
      </c>
    </row>
    <row r="1156" spans="1:9" x14ac:dyDescent="0.35">
      <c r="A1156" s="75">
        <f t="shared" si="38"/>
        <v>46047</v>
      </c>
      <c r="B1156" s="75">
        <f t="shared" si="39"/>
        <v>46047</v>
      </c>
      <c r="C1156" s="75" t="str">
        <f>VLOOKUP($F1156,Refs!$A$1:$F$32,3,FALSE)</f>
        <v>Y61</v>
      </c>
      <c r="D1156" t="s">
        <v>175</v>
      </c>
      <c r="E1156" t="s">
        <v>127</v>
      </c>
      <c r="F1156" t="s">
        <v>43</v>
      </c>
      <c r="G1156" t="s">
        <v>210</v>
      </c>
      <c r="H1156" t="s">
        <v>183</v>
      </c>
      <c r="I1156">
        <v>19</v>
      </c>
    </row>
    <row r="1157" spans="1:9" x14ac:dyDescent="0.35">
      <c r="A1157" s="75">
        <f t="shared" si="38"/>
        <v>46047</v>
      </c>
      <c r="B1157" s="75">
        <f t="shared" si="39"/>
        <v>46047</v>
      </c>
      <c r="C1157" s="75" t="str">
        <f>VLOOKUP($F1157,Refs!$A$1:$F$32,3,FALSE)</f>
        <v>Y61</v>
      </c>
      <c r="D1157" t="s">
        <v>175</v>
      </c>
      <c r="E1157" t="s">
        <v>127</v>
      </c>
      <c r="F1157" t="s">
        <v>43</v>
      </c>
      <c r="G1157" t="s">
        <v>210</v>
      </c>
      <c r="H1157" t="s">
        <v>184</v>
      </c>
      <c r="I1157">
        <v>234</v>
      </c>
    </row>
    <row r="1158" spans="1:9" x14ac:dyDescent="0.35">
      <c r="A1158" s="75">
        <f t="shared" ref="A1158:A1221" si="40">IF(G1158="Mon",B1158-6,IF(G1158="Tue",B1158-5,IF(G1158="Wed",B1158-4,IF(G1158="Thu",B1158-3,IF(G1158="Fri",B1158-2,IF(G1158="Sat",B1158-1,IF(G1158="Sun",B1158,"")))))))</f>
        <v>46047</v>
      </c>
      <c r="B1158" s="75">
        <f t="shared" ref="B1158:B1221" si="41">DATEVALUE(RIGHT(D1158, 11))</f>
        <v>46047</v>
      </c>
      <c r="C1158" s="75" t="str">
        <f>VLOOKUP($F1158,Refs!$A$1:$F$32,3,FALSE)</f>
        <v>Y61</v>
      </c>
      <c r="D1158" t="s">
        <v>175</v>
      </c>
      <c r="E1158" t="s">
        <v>127</v>
      </c>
      <c r="F1158" t="s">
        <v>43</v>
      </c>
      <c r="G1158" t="s">
        <v>210</v>
      </c>
      <c r="H1158" t="s">
        <v>185</v>
      </c>
      <c r="I1158">
        <v>125</v>
      </c>
    </row>
    <row r="1159" spans="1:9" x14ac:dyDescent="0.35">
      <c r="A1159" s="75">
        <f t="shared" si="40"/>
        <v>46047</v>
      </c>
      <c r="B1159" s="75">
        <f t="shared" si="41"/>
        <v>46047</v>
      </c>
      <c r="C1159" s="75" t="str">
        <f>VLOOKUP($F1159,Refs!$A$1:$F$32,3,FALSE)</f>
        <v>Y61</v>
      </c>
      <c r="D1159" t="s">
        <v>175</v>
      </c>
      <c r="E1159" t="s">
        <v>127</v>
      </c>
      <c r="F1159" t="s">
        <v>43</v>
      </c>
      <c r="G1159" t="s">
        <v>210</v>
      </c>
      <c r="H1159" t="s">
        <v>186</v>
      </c>
      <c r="I1159">
        <v>54</v>
      </c>
    </row>
    <row r="1160" spans="1:9" x14ac:dyDescent="0.35">
      <c r="A1160" s="75">
        <f t="shared" si="40"/>
        <v>46047</v>
      </c>
      <c r="B1160" s="75">
        <f t="shared" si="41"/>
        <v>46047</v>
      </c>
      <c r="C1160" s="75" t="str">
        <f>VLOOKUP($F1160,Refs!$A$1:$F$32,3,FALSE)</f>
        <v>Y61</v>
      </c>
      <c r="D1160" t="s">
        <v>175</v>
      </c>
      <c r="E1160" t="s">
        <v>127</v>
      </c>
      <c r="F1160" t="s">
        <v>43</v>
      </c>
      <c r="G1160" t="s">
        <v>210</v>
      </c>
      <c r="H1160" t="s">
        <v>187</v>
      </c>
      <c r="I1160">
        <v>22</v>
      </c>
    </row>
    <row r="1161" spans="1:9" x14ac:dyDescent="0.35">
      <c r="A1161" s="75">
        <f t="shared" si="40"/>
        <v>46047</v>
      </c>
      <c r="B1161" s="75">
        <f t="shared" si="41"/>
        <v>46047</v>
      </c>
      <c r="C1161" s="75" t="str">
        <f>VLOOKUP($F1161,Refs!$A$1:$F$32,3,FALSE)</f>
        <v>Y61</v>
      </c>
      <c r="D1161" t="s">
        <v>175</v>
      </c>
      <c r="E1161" t="s">
        <v>127</v>
      </c>
      <c r="F1161" t="s">
        <v>43</v>
      </c>
      <c r="G1161" t="s">
        <v>210</v>
      </c>
      <c r="H1161" t="s">
        <v>188</v>
      </c>
      <c r="I1161">
        <v>32</v>
      </c>
    </row>
    <row r="1162" spans="1:9" x14ac:dyDescent="0.35">
      <c r="A1162" s="75">
        <f t="shared" si="40"/>
        <v>46047</v>
      </c>
      <c r="B1162" s="75">
        <f t="shared" si="41"/>
        <v>46047</v>
      </c>
      <c r="C1162" s="75" t="str">
        <f>VLOOKUP($F1162,Refs!$A$1:$F$32,3,FALSE)</f>
        <v>Y61</v>
      </c>
      <c r="D1162" t="s">
        <v>175</v>
      </c>
      <c r="E1162" t="s">
        <v>127</v>
      </c>
      <c r="F1162" t="s">
        <v>43</v>
      </c>
      <c r="G1162" t="s">
        <v>210</v>
      </c>
      <c r="H1162" t="s">
        <v>189</v>
      </c>
      <c r="I1162">
        <v>31</v>
      </c>
    </row>
    <row r="1163" spans="1:9" x14ac:dyDescent="0.35">
      <c r="A1163" s="75">
        <f t="shared" si="40"/>
        <v>46047</v>
      </c>
      <c r="B1163" s="75">
        <f t="shared" si="41"/>
        <v>46047</v>
      </c>
      <c r="C1163" s="75" t="str">
        <f>VLOOKUP($F1163,Refs!$A$1:$F$32,3,FALSE)</f>
        <v>Y61</v>
      </c>
      <c r="D1163" t="s">
        <v>175</v>
      </c>
      <c r="E1163" t="s">
        <v>127</v>
      </c>
      <c r="F1163" t="s">
        <v>43</v>
      </c>
      <c r="G1163" t="s">
        <v>210</v>
      </c>
      <c r="H1163" t="s">
        <v>190</v>
      </c>
      <c r="I1163">
        <v>19</v>
      </c>
    </row>
    <row r="1164" spans="1:9" x14ac:dyDescent="0.35">
      <c r="A1164" s="75">
        <f t="shared" si="40"/>
        <v>46047</v>
      </c>
      <c r="B1164" s="75">
        <f t="shared" si="41"/>
        <v>46047</v>
      </c>
      <c r="C1164" s="75" t="str">
        <f>VLOOKUP($F1164,Refs!$A$1:$F$32,3,FALSE)</f>
        <v>Y61</v>
      </c>
      <c r="D1164" t="s">
        <v>175</v>
      </c>
      <c r="E1164" t="s">
        <v>127</v>
      </c>
      <c r="F1164" t="s">
        <v>43</v>
      </c>
      <c r="G1164" t="s">
        <v>210</v>
      </c>
      <c r="H1164" t="s">
        <v>191</v>
      </c>
      <c r="I1164">
        <v>1</v>
      </c>
    </row>
    <row r="1165" spans="1:9" x14ac:dyDescent="0.35">
      <c r="A1165" s="75">
        <f t="shared" si="40"/>
        <v>46047</v>
      </c>
      <c r="B1165" s="75">
        <f t="shared" si="41"/>
        <v>46047</v>
      </c>
      <c r="C1165" s="75" t="str">
        <f>VLOOKUP($F1165,Refs!$A$1:$F$32,3,FALSE)</f>
        <v>Y61</v>
      </c>
      <c r="D1165" t="s">
        <v>175</v>
      </c>
      <c r="E1165" t="s">
        <v>127</v>
      </c>
      <c r="F1165" t="s">
        <v>43</v>
      </c>
      <c r="G1165" t="s">
        <v>210</v>
      </c>
      <c r="H1165" t="s">
        <v>192</v>
      </c>
      <c r="I1165">
        <v>15</v>
      </c>
    </row>
    <row r="1166" spans="1:9" x14ac:dyDescent="0.35">
      <c r="A1166" s="75">
        <f t="shared" si="40"/>
        <v>46047</v>
      </c>
      <c r="B1166" s="75">
        <f t="shared" si="41"/>
        <v>46047</v>
      </c>
      <c r="C1166" s="75" t="str">
        <f>VLOOKUP($F1166,Refs!$A$1:$F$32,3,FALSE)</f>
        <v>Y61</v>
      </c>
      <c r="D1166" t="s">
        <v>175</v>
      </c>
      <c r="E1166" t="s">
        <v>127</v>
      </c>
      <c r="F1166" t="s">
        <v>43</v>
      </c>
      <c r="G1166" t="s">
        <v>210</v>
      </c>
      <c r="H1166" t="s">
        <v>193</v>
      </c>
      <c r="I1166">
        <v>2</v>
      </c>
    </row>
    <row r="1167" spans="1:9" x14ac:dyDescent="0.35">
      <c r="A1167" s="75">
        <f t="shared" si="40"/>
        <v>46047</v>
      </c>
      <c r="B1167" s="75">
        <f t="shared" si="41"/>
        <v>46047</v>
      </c>
      <c r="C1167" s="75" t="str">
        <f>VLOOKUP($F1167,Refs!$A$1:$F$32,3,FALSE)</f>
        <v>Y61</v>
      </c>
      <c r="D1167" t="s">
        <v>175</v>
      </c>
      <c r="E1167" t="s">
        <v>127</v>
      </c>
      <c r="F1167" t="s">
        <v>43</v>
      </c>
      <c r="G1167" t="s">
        <v>210</v>
      </c>
      <c r="H1167" t="s">
        <v>194</v>
      </c>
      <c r="I1167">
        <v>9</v>
      </c>
    </row>
    <row r="1168" spans="1:9" x14ac:dyDescent="0.35">
      <c r="A1168" s="75">
        <f t="shared" si="40"/>
        <v>46047</v>
      </c>
      <c r="B1168" s="75">
        <f t="shared" si="41"/>
        <v>46047</v>
      </c>
      <c r="C1168" s="75" t="str">
        <f>VLOOKUP($F1168,Refs!$A$1:$F$32,3,FALSE)</f>
        <v>Y61</v>
      </c>
      <c r="D1168" t="s">
        <v>175</v>
      </c>
      <c r="E1168" t="s">
        <v>127</v>
      </c>
      <c r="F1168" t="s">
        <v>43</v>
      </c>
      <c r="G1168" t="s">
        <v>210</v>
      </c>
      <c r="H1168" t="s">
        <v>195</v>
      </c>
      <c r="I1168">
        <v>1</v>
      </c>
    </row>
    <row r="1169" spans="1:9" x14ac:dyDescent="0.35">
      <c r="A1169" s="75">
        <f t="shared" si="40"/>
        <v>46047</v>
      </c>
      <c r="B1169" s="75">
        <f t="shared" si="41"/>
        <v>46047</v>
      </c>
      <c r="C1169" s="75" t="str">
        <f>VLOOKUP($F1169,Refs!$A$1:$F$32,3,FALSE)</f>
        <v>Y61</v>
      </c>
      <c r="D1169" t="s">
        <v>175</v>
      </c>
      <c r="E1169" t="s">
        <v>127</v>
      </c>
      <c r="F1169" t="s">
        <v>43</v>
      </c>
      <c r="G1169" t="s">
        <v>210</v>
      </c>
      <c r="H1169" t="s">
        <v>196</v>
      </c>
      <c r="I1169">
        <v>20</v>
      </c>
    </row>
    <row r="1170" spans="1:9" x14ac:dyDescent="0.35">
      <c r="A1170" s="75">
        <f t="shared" si="40"/>
        <v>46047</v>
      </c>
      <c r="B1170" s="75">
        <f t="shared" si="41"/>
        <v>46047</v>
      </c>
      <c r="C1170" s="75" t="str">
        <f>VLOOKUP($F1170,Refs!$A$1:$F$32,3,FALSE)</f>
        <v>Y61</v>
      </c>
      <c r="D1170" t="s">
        <v>175</v>
      </c>
      <c r="E1170" t="s">
        <v>127</v>
      </c>
      <c r="F1170" t="s">
        <v>43</v>
      </c>
      <c r="G1170" t="s">
        <v>210</v>
      </c>
      <c r="H1170" t="s">
        <v>197</v>
      </c>
      <c r="I1170">
        <v>34</v>
      </c>
    </row>
    <row r="1171" spans="1:9" x14ac:dyDescent="0.35">
      <c r="A1171" s="75">
        <f t="shared" si="40"/>
        <v>46047</v>
      </c>
      <c r="B1171" s="75">
        <f t="shared" si="41"/>
        <v>46047</v>
      </c>
      <c r="C1171" s="75" t="str">
        <f>VLOOKUP($F1171,Refs!$A$1:$F$32,3,FALSE)</f>
        <v>Y61</v>
      </c>
      <c r="D1171" t="s">
        <v>175</v>
      </c>
      <c r="E1171" t="s">
        <v>127</v>
      </c>
      <c r="F1171" t="s">
        <v>43</v>
      </c>
      <c r="G1171" t="s">
        <v>210</v>
      </c>
      <c r="H1171" t="s">
        <v>198</v>
      </c>
      <c r="I1171">
        <v>89</v>
      </c>
    </row>
    <row r="1172" spans="1:9" x14ac:dyDescent="0.35">
      <c r="A1172" s="75">
        <f t="shared" si="40"/>
        <v>46047</v>
      </c>
      <c r="B1172" s="75">
        <f t="shared" si="41"/>
        <v>46047</v>
      </c>
      <c r="C1172" s="75" t="str">
        <f>VLOOKUP($F1172,Refs!$A$1:$F$32,3,FALSE)</f>
        <v>Y61</v>
      </c>
      <c r="D1172" t="s">
        <v>175</v>
      </c>
      <c r="E1172" t="s">
        <v>127</v>
      </c>
      <c r="F1172" t="s">
        <v>43</v>
      </c>
      <c r="G1172" t="s">
        <v>210</v>
      </c>
      <c r="H1172" t="s">
        <v>199</v>
      </c>
      <c r="I1172">
        <v>6</v>
      </c>
    </row>
    <row r="1173" spans="1:9" x14ac:dyDescent="0.35">
      <c r="A1173" s="75">
        <f t="shared" si="40"/>
        <v>46047</v>
      </c>
      <c r="B1173" s="75">
        <f t="shared" si="41"/>
        <v>46047</v>
      </c>
      <c r="C1173" s="75" t="str">
        <f>VLOOKUP($F1173,Refs!$A$1:$F$32,3,FALSE)</f>
        <v>Y61</v>
      </c>
      <c r="D1173" t="s">
        <v>175</v>
      </c>
      <c r="E1173" t="s">
        <v>127</v>
      </c>
      <c r="F1173" t="s">
        <v>43</v>
      </c>
      <c r="G1173" t="s">
        <v>210</v>
      </c>
      <c r="H1173" t="s">
        <v>200</v>
      </c>
      <c r="I1173">
        <v>0</v>
      </c>
    </row>
    <row r="1174" spans="1:9" x14ac:dyDescent="0.35">
      <c r="A1174" s="75">
        <f t="shared" si="40"/>
        <v>46047</v>
      </c>
      <c r="B1174" s="75">
        <f t="shared" si="41"/>
        <v>46047</v>
      </c>
      <c r="C1174" s="75" t="str">
        <f>VLOOKUP($F1174,Refs!$A$1:$F$32,3,FALSE)</f>
        <v>Y61</v>
      </c>
      <c r="D1174" t="s">
        <v>175</v>
      </c>
      <c r="E1174" t="s">
        <v>127</v>
      </c>
      <c r="F1174" t="s">
        <v>43</v>
      </c>
      <c r="G1174" t="s">
        <v>210</v>
      </c>
      <c r="H1174" t="s">
        <v>201</v>
      </c>
      <c r="I1174">
        <v>3</v>
      </c>
    </row>
    <row r="1175" spans="1:9" x14ac:dyDescent="0.35">
      <c r="A1175" s="75">
        <f t="shared" si="40"/>
        <v>46047</v>
      </c>
      <c r="B1175" s="75">
        <f t="shared" si="41"/>
        <v>46047</v>
      </c>
      <c r="C1175" s="75" t="str">
        <f>VLOOKUP($F1175,Refs!$A$1:$F$32,3,FALSE)</f>
        <v>Y61</v>
      </c>
      <c r="D1175" t="s">
        <v>175</v>
      </c>
      <c r="E1175" t="s">
        <v>127</v>
      </c>
      <c r="F1175" t="s">
        <v>43</v>
      </c>
      <c r="G1175" t="s">
        <v>210</v>
      </c>
      <c r="H1175" t="s">
        <v>202</v>
      </c>
      <c r="I1175">
        <v>0</v>
      </c>
    </row>
    <row r="1176" spans="1:9" x14ac:dyDescent="0.35">
      <c r="A1176" s="75">
        <f t="shared" si="40"/>
        <v>46047</v>
      </c>
      <c r="B1176" s="75">
        <f t="shared" si="41"/>
        <v>46047</v>
      </c>
      <c r="C1176" s="75" t="str">
        <f>VLOOKUP($F1176,Refs!$A$1:$F$32,3,FALSE)</f>
        <v>Y61</v>
      </c>
      <c r="D1176" t="s">
        <v>175</v>
      </c>
      <c r="E1176" t="s">
        <v>127</v>
      </c>
      <c r="F1176" t="s">
        <v>43</v>
      </c>
      <c r="G1176" t="s">
        <v>210</v>
      </c>
      <c r="H1176" t="s">
        <v>203</v>
      </c>
      <c r="I1176">
        <v>0</v>
      </c>
    </row>
    <row r="1177" spans="1:9" x14ac:dyDescent="0.35">
      <c r="A1177" s="75">
        <f t="shared" si="40"/>
        <v>46047</v>
      </c>
      <c r="B1177" s="75">
        <f t="shared" si="41"/>
        <v>46047</v>
      </c>
      <c r="C1177" s="75" t="str">
        <f>VLOOKUP($F1177,Refs!$A$1:$F$32,3,FALSE)</f>
        <v>Y61</v>
      </c>
      <c r="D1177" t="s">
        <v>175</v>
      </c>
      <c r="E1177" t="s">
        <v>127</v>
      </c>
      <c r="F1177" t="s">
        <v>43</v>
      </c>
      <c r="G1177" t="s">
        <v>210</v>
      </c>
      <c r="H1177" t="s">
        <v>204</v>
      </c>
      <c r="I1177">
        <v>0</v>
      </c>
    </row>
    <row r="1178" spans="1:9" x14ac:dyDescent="0.35">
      <c r="A1178" s="75">
        <f t="shared" si="40"/>
        <v>46041</v>
      </c>
      <c r="B1178" s="75">
        <f t="shared" si="41"/>
        <v>46047</v>
      </c>
      <c r="C1178" s="75" t="str">
        <f>VLOOKUP($F1178,Refs!$A$1:$F$32,3,FALSE)</f>
        <v>Y59</v>
      </c>
      <c r="D1178" t="s">
        <v>175</v>
      </c>
      <c r="E1178" t="s">
        <v>132</v>
      </c>
      <c r="F1178" t="s">
        <v>71</v>
      </c>
      <c r="G1178" t="s">
        <v>176</v>
      </c>
      <c r="H1178" t="s">
        <v>177</v>
      </c>
      <c r="I1178">
        <v>3849</v>
      </c>
    </row>
    <row r="1179" spans="1:9" x14ac:dyDescent="0.35">
      <c r="A1179" s="75">
        <f t="shared" si="40"/>
        <v>46041</v>
      </c>
      <c r="B1179" s="75">
        <f t="shared" si="41"/>
        <v>46047</v>
      </c>
      <c r="C1179" s="75" t="str">
        <f>VLOOKUP($F1179,Refs!$A$1:$F$32,3,FALSE)</f>
        <v>Y59</v>
      </c>
      <c r="D1179" t="s">
        <v>175</v>
      </c>
      <c r="E1179" t="s">
        <v>132</v>
      </c>
      <c r="F1179" t="s">
        <v>71</v>
      </c>
      <c r="G1179" t="s">
        <v>176</v>
      </c>
      <c r="H1179" t="s">
        <v>178</v>
      </c>
      <c r="I1179">
        <v>3416</v>
      </c>
    </row>
    <row r="1180" spans="1:9" x14ac:dyDescent="0.35">
      <c r="A1180" s="75">
        <f t="shared" si="40"/>
        <v>46041</v>
      </c>
      <c r="B1180" s="75">
        <f t="shared" si="41"/>
        <v>46047</v>
      </c>
      <c r="C1180" s="75" t="str">
        <f>VLOOKUP($F1180,Refs!$A$1:$F$32,3,FALSE)</f>
        <v>Y59</v>
      </c>
      <c r="D1180" t="s">
        <v>175</v>
      </c>
      <c r="E1180" t="s">
        <v>132</v>
      </c>
      <c r="F1180" t="s">
        <v>71</v>
      </c>
      <c r="G1180" t="s">
        <v>176</v>
      </c>
      <c r="H1180" t="s">
        <v>179</v>
      </c>
      <c r="I1180">
        <v>2430</v>
      </c>
    </row>
    <row r="1181" spans="1:9" x14ac:dyDescent="0.35">
      <c r="A1181" s="75">
        <f t="shared" si="40"/>
        <v>46041</v>
      </c>
      <c r="B1181" s="75">
        <f t="shared" si="41"/>
        <v>46047</v>
      </c>
      <c r="C1181" s="75" t="str">
        <f>VLOOKUP($F1181,Refs!$A$1:$F$32,3,FALSE)</f>
        <v>Y59</v>
      </c>
      <c r="D1181" t="s">
        <v>175</v>
      </c>
      <c r="E1181" t="s">
        <v>132</v>
      </c>
      <c r="F1181" t="s">
        <v>71</v>
      </c>
      <c r="G1181" t="s">
        <v>176</v>
      </c>
      <c r="H1181" t="s">
        <v>180</v>
      </c>
      <c r="I1181">
        <v>142</v>
      </c>
    </row>
    <row r="1182" spans="1:9" x14ac:dyDescent="0.35">
      <c r="A1182" s="75">
        <f t="shared" si="40"/>
        <v>46041</v>
      </c>
      <c r="B1182" s="75">
        <f t="shared" si="41"/>
        <v>46047</v>
      </c>
      <c r="C1182" s="75" t="str">
        <f>VLOOKUP($F1182,Refs!$A$1:$F$32,3,FALSE)</f>
        <v>Y59</v>
      </c>
      <c r="D1182" t="s">
        <v>175</v>
      </c>
      <c r="E1182" t="s">
        <v>132</v>
      </c>
      <c r="F1182" t="s">
        <v>71</v>
      </c>
      <c r="G1182" t="s">
        <v>176</v>
      </c>
      <c r="H1182" t="s">
        <v>181</v>
      </c>
      <c r="I1182">
        <v>152931</v>
      </c>
    </row>
    <row r="1183" spans="1:9" x14ac:dyDescent="0.35">
      <c r="A1183" s="75">
        <f t="shared" si="40"/>
        <v>46041</v>
      </c>
      <c r="B1183" s="75">
        <f t="shared" si="41"/>
        <v>46047</v>
      </c>
      <c r="C1183" s="75" t="str">
        <f>VLOOKUP($F1183,Refs!$A$1:$F$32,3,FALSE)</f>
        <v>Y59</v>
      </c>
      <c r="D1183" t="s">
        <v>175</v>
      </c>
      <c r="E1183" t="s">
        <v>132</v>
      </c>
      <c r="F1183" t="s">
        <v>71</v>
      </c>
      <c r="G1183" t="s">
        <v>176</v>
      </c>
      <c r="H1183" t="s">
        <v>182</v>
      </c>
      <c r="I1183">
        <v>240</v>
      </c>
    </row>
    <row r="1184" spans="1:9" x14ac:dyDescent="0.35">
      <c r="A1184" s="75">
        <f t="shared" si="40"/>
        <v>46041</v>
      </c>
      <c r="B1184" s="75">
        <f t="shared" si="41"/>
        <v>46047</v>
      </c>
      <c r="C1184" s="75" t="str">
        <f>VLOOKUP($F1184,Refs!$A$1:$F$32,3,FALSE)</f>
        <v>Y59</v>
      </c>
      <c r="D1184" t="s">
        <v>175</v>
      </c>
      <c r="E1184" t="s">
        <v>132</v>
      </c>
      <c r="F1184" t="s">
        <v>71</v>
      </c>
      <c r="G1184" t="s">
        <v>176</v>
      </c>
      <c r="H1184" t="s">
        <v>183</v>
      </c>
      <c r="I1184">
        <v>315</v>
      </c>
    </row>
    <row r="1185" spans="1:9" x14ac:dyDescent="0.35">
      <c r="A1185" s="75">
        <f t="shared" si="40"/>
        <v>46041</v>
      </c>
      <c r="B1185" s="75">
        <f t="shared" si="41"/>
        <v>46047</v>
      </c>
      <c r="C1185" s="75" t="str">
        <f>VLOOKUP($F1185,Refs!$A$1:$F$32,3,FALSE)</f>
        <v>Y59</v>
      </c>
      <c r="D1185" t="s">
        <v>175</v>
      </c>
      <c r="E1185" t="s">
        <v>132</v>
      </c>
      <c r="F1185" t="s">
        <v>71</v>
      </c>
      <c r="G1185" t="s">
        <v>176</v>
      </c>
      <c r="H1185" t="s">
        <v>184</v>
      </c>
      <c r="I1185">
        <v>3416</v>
      </c>
    </row>
    <row r="1186" spans="1:9" x14ac:dyDescent="0.35">
      <c r="A1186" s="75">
        <f t="shared" si="40"/>
        <v>46041</v>
      </c>
      <c r="B1186" s="75">
        <f t="shared" si="41"/>
        <v>46047</v>
      </c>
      <c r="C1186" s="75" t="str">
        <f>VLOOKUP($F1186,Refs!$A$1:$F$32,3,FALSE)</f>
        <v>Y59</v>
      </c>
      <c r="D1186" t="s">
        <v>175</v>
      </c>
      <c r="E1186" t="s">
        <v>132</v>
      </c>
      <c r="F1186" t="s">
        <v>71</v>
      </c>
      <c r="G1186" t="s">
        <v>176</v>
      </c>
      <c r="H1186" t="s">
        <v>185</v>
      </c>
      <c r="I1186">
        <v>1340</v>
      </c>
    </row>
    <row r="1187" spans="1:9" x14ac:dyDescent="0.35">
      <c r="A1187" s="75">
        <f t="shared" si="40"/>
        <v>46041</v>
      </c>
      <c r="B1187" s="75">
        <f t="shared" si="41"/>
        <v>46047</v>
      </c>
      <c r="C1187" s="75" t="str">
        <f>VLOOKUP($F1187,Refs!$A$1:$F$32,3,FALSE)</f>
        <v>Y59</v>
      </c>
      <c r="D1187" t="s">
        <v>175</v>
      </c>
      <c r="E1187" t="s">
        <v>132</v>
      </c>
      <c r="F1187" t="s">
        <v>71</v>
      </c>
      <c r="G1187" t="s">
        <v>176</v>
      </c>
      <c r="H1187" t="s">
        <v>186</v>
      </c>
      <c r="I1187">
        <v>853</v>
      </c>
    </row>
    <row r="1188" spans="1:9" x14ac:dyDescent="0.35">
      <c r="A1188" s="75">
        <f t="shared" si="40"/>
        <v>46041</v>
      </c>
      <c r="B1188" s="75">
        <f t="shared" si="41"/>
        <v>46047</v>
      </c>
      <c r="C1188" s="75" t="str">
        <f>VLOOKUP($F1188,Refs!$A$1:$F$32,3,FALSE)</f>
        <v>Y59</v>
      </c>
      <c r="D1188" t="s">
        <v>175</v>
      </c>
      <c r="E1188" t="s">
        <v>132</v>
      </c>
      <c r="F1188" t="s">
        <v>71</v>
      </c>
      <c r="G1188" t="s">
        <v>176</v>
      </c>
      <c r="H1188" t="s">
        <v>187</v>
      </c>
      <c r="I1188">
        <v>258</v>
      </c>
    </row>
    <row r="1189" spans="1:9" x14ac:dyDescent="0.35">
      <c r="A1189" s="75">
        <f t="shared" si="40"/>
        <v>46041</v>
      </c>
      <c r="B1189" s="75">
        <f t="shared" si="41"/>
        <v>46047</v>
      </c>
      <c r="C1189" s="75" t="str">
        <f>VLOOKUP($F1189,Refs!$A$1:$F$32,3,FALSE)</f>
        <v>Y59</v>
      </c>
      <c r="D1189" t="s">
        <v>175</v>
      </c>
      <c r="E1189" t="s">
        <v>132</v>
      </c>
      <c r="F1189" t="s">
        <v>71</v>
      </c>
      <c r="G1189" t="s">
        <v>176</v>
      </c>
      <c r="H1189" t="s">
        <v>188</v>
      </c>
      <c r="I1189">
        <v>231</v>
      </c>
    </row>
    <row r="1190" spans="1:9" x14ac:dyDescent="0.35">
      <c r="A1190" s="75">
        <f t="shared" si="40"/>
        <v>46041</v>
      </c>
      <c r="B1190" s="75">
        <f t="shared" si="41"/>
        <v>46047</v>
      </c>
      <c r="C1190" s="75" t="str">
        <f>VLOOKUP($F1190,Refs!$A$1:$F$32,3,FALSE)</f>
        <v>Y59</v>
      </c>
      <c r="D1190" t="s">
        <v>175</v>
      </c>
      <c r="E1190" t="s">
        <v>132</v>
      </c>
      <c r="F1190" t="s">
        <v>71</v>
      </c>
      <c r="G1190" t="s">
        <v>176</v>
      </c>
      <c r="H1190" t="s">
        <v>189</v>
      </c>
      <c r="I1190">
        <v>421</v>
      </c>
    </row>
    <row r="1191" spans="1:9" x14ac:dyDescent="0.35">
      <c r="A1191" s="75">
        <f t="shared" si="40"/>
        <v>46041</v>
      </c>
      <c r="B1191" s="75">
        <f t="shared" si="41"/>
        <v>46047</v>
      </c>
      <c r="C1191" s="75" t="str">
        <f>VLOOKUP($F1191,Refs!$A$1:$F$32,3,FALSE)</f>
        <v>Y59</v>
      </c>
      <c r="D1191" t="s">
        <v>175</v>
      </c>
      <c r="E1191" t="s">
        <v>132</v>
      </c>
      <c r="F1191" t="s">
        <v>71</v>
      </c>
      <c r="G1191" t="s">
        <v>176</v>
      </c>
      <c r="H1191" t="s">
        <v>190</v>
      </c>
      <c r="I1191">
        <v>128</v>
      </c>
    </row>
    <row r="1192" spans="1:9" x14ac:dyDescent="0.35">
      <c r="A1192" s="75">
        <f t="shared" si="40"/>
        <v>46041</v>
      </c>
      <c r="B1192" s="75">
        <f t="shared" si="41"/>
        <v>46047</v>
      </c>
      <c r="C1192" s="75" t="str">
        <f>VLOOKUP($F1192,Refs!$A$1:$F$32,3,FALSE)</f>
        <v>Y59</v>
      </c>
      <c r="D1192" t="s">
        <v>175</v>
      </c>
      <c r="E1192" t="s">
        <v>132</v>
      </c>
      <c r="F1192" t="s">
        <v>71</v>
      </c>
      <c r="G1192" t="s">
        <v>176</v>
      </c>
      <c r="H1192" t="s">
        <v>191</v>
      </c>
      <c r="I1192">
        <v>0</v>
      </c>
    </row>
    <row r="1193" spans="1:9" x14ac:dyDescent="0.35">
      <c r="A1193" s="75">
        <f t="shared" si="40"/>
        <v>46041</v>
      </c>
      <c r="B1193" s="75">
        <f t="shared" si="41"/>
        <v>46047</v>
      </c>
      <c r="C1193" s="75" t="str">
        <f>VLOOKUP($F1193,Refs!$A$1:$F$32,3,FALSE)</f>
        <v>Y59</v>
      </c>
      <c r="D1193" t="s">
        <v>175</v>
      </c>
      <c r="E1193" t="s">
        <v>132</v>
      </c>
      <c r="F1193" t="s">
        <v>71</v>
      </c>
      <c r="G1193" t="s">
        <v>176</v>
      </c>
      <c r="H1193" t="s">
        <v>192</v>
      </c>
      <c r="I1193">
        <v>120</v>
      </c>
    </row>
    <row r="1194" spans="1:9" x14ac:dyDescent="0.35">
      <c r="A1194" s="75">
        <f t="shared" si="40"/>
        <v>46041</v>
      </c>
      <c r="B1194" s="75">
        <f t="shared" si="41"/>
        <v>46047</v>
      </c>
      <c r="C1194" s="75" t="str">
        <f>VLOOKUP($F1194,Refs!$A$1:$F$32,3,FALSE)</f>
        <v>Y59</v>
      </c>
      <c r="D1194" t="s">
        <v>175</v>
      </c>
      <c r="E1194" t="s">
        <v>132</v>
      </c>
      <c r="F1194" t="s">
        <v>71</v>
      </c>
      <c r="G1194" t="s">
        <v>176</v>
      </c>
      <c r="H1194" t="s">
        <v>193</v>
      </c>
      <c r="I1194">
        <v>15</v>
      </c>
    </row>
    <row r="1195" spans="1:9" x14ac:dyDescent="0.35">
      <c r="A1195" s="75">
        <f t="shared" si="40"/>
        <v>46041</v>
      </c>
      <c r="B1195" s="75">
        <f t="shared" si="41"/>
        <v>46047</v>
      </c>
      <c r="C1195" s="75" t="str">
        <f>VLOOKUP($F1195,Refs!$A$1:$F$32,3,FALSE)</f>
        <v>Y59</v>
      </c>
      <c r="D1195" t="s">
        <v>175</v>
      </c>
      <c r="E1195" t="s">
        <v>132</v>
      </c>
      <c r="F1195" t="s">
        <v>71</v>
      </c>
      <c r="G1195" t="s">
        <v>176</v>
      </c>
      <c r="H1195" t="s">
        <v>194</v>
      </c>
      <c r="I1195">
        <v>98</v>
      </c>
    </row>
    <row r="1196" spans="1:9" x14ac:dyDescent="0.35">
      <c r="A1196" s="75">
        <f t="shared" si="40"/>
        <v>46041</v>
      </c>
      <c r="B1196" s="75">
        <f t="shared" si="41"/>
        <v>46047</v>
      </c>
      <c r="C1196" s="75" t="str">
        <f>VLOOKUP($F1196,Refs!$A$1:$F$32,3,FALSE)</f>
        <v>Y59</v>
      </c>
      <c r="D1196" t="s">
        <v>175</v>
      </c>
      <c r="E1196" t="s">
        <v>132</v>
      </c>
      <c r="F1196" t="s">
        <v>71</v>
      </c>
      <c r="G1196" t="s">
        <v>176</v>
      </c>
      <c r="H1196" t="s">
        <v>195</v>
      </c>
      <c r="I1196">
        <v>14</v>
      </c>
    </row>
    <row r="1197" spans="1:9" x14ac:dyDescent="0.35">
      <c r="A1197" s="75">
        <f t="shared" si="40"/>
        <v>46041</v>
      </c>
      <c r="B1197" s="75">
        <f t="shared" si="41"/>
        <v>46047</v>
      </c>
      <c r="C1197" s="75" t="str">
        <f>VLOOKUP($F1197,Refs!$A$1:$F$32,3,FALSE)</f>
        <v>Y59</v>
      </c>
      <c r="D1197" t="s">
        <v>175</v>
      </c>
      <c r="E1197" t="s">
        <v>132</v>
      </c>
      <c r="F1197" t="s">
        <v>71</v>
      </c>
      <c r="G1197" t="s">
        <v>176</v>
      </c>
      <c r="H1197" t="s">
        <v>196</v>
      </c>
      <c r="I1197">
        <v>158</v>
      </c>
    </row>
    <row r="1198" spans="1:9" x14ac:dyDescent="0.35">
      <c r="A1198" s="75">
        <f t="shared" si="40"/>
        <v>46041</v>
      </c>
      <c r="B1198" s="75">
        <f t="shared" si="41"/>
        <v>46047</v>
      </c>
      <c r="C1198" s="75" t="str">
        <f>VLOOKUP($F1198,Refs!$A$1:$F$32,3,FALSE)</f>
        <v>Y59</v>
      </c>
      <c r="D1198" t="s">
        <v>175</v>
      </c>
      <c r="E1198" t="s">
        <v>132</v>
      </c>
      <c r="F1198" t="s">
        <v>71</v>
      </c>
      <c r="G1198" t="s">
        <v>176</v>
      </c>
      <c r="H1198" t="s">
        <v>197</v>
      </c>
      <c r="I1198">
        <v>716</v>
      </c>
    </row>
    <row r="1199" spans="1:9" x14ac:dyDescent="0.35">
      <c r="A1199" s="75">
        <f t="shared" si="40"/>
        <v>46041</v>
      </c>
      <c r="B1199" s="75">
        <f t="shared" si="41"/>
        <v>46047</v>
      </c>
      <c r="C1199" s="75" t="str">
        <f>VLOOKUP($F1199,Refs!$A$1:$F$32,3,FALSE)</f>
        <v>Y59</v>
      </c>
      <c r="D1199" t="s">
        <v>175</v>
      </c>
      <c r="E1199" t="s">
        <v>132</v>
      </c>
      <c r="F1199" t="s">
        <v>71</v>
      </c>
      <c r="G1199" t="s">
        <v>176</v>
      </c>
      <c r="H1199" t="s">
        <v>198</v>
      </c>
      <c r="I1199">
        <v>1643</v>
      </c>
    </row>
    <row r="1200" spans="1:9" x14ac:dyDescent="0.35">
      <c r="A1200" s="75">
        <f t="shared" si="40"/>
        <v>46041</v>
      </c>
      <c r="B1200" s="75">
        <f t="shared" si="41"/>
        <v>46047</v>
      </c>
      <c r="C1200" s="75" t="str">
        <f>VLOOKUP($F1200,Refs!$A$1:$F$32,3,FALSE)</f>
        <v>Y59</v>
      </c>
      <c r="D1200" t="s">
        <v>175</v>
      </c>
      <c r="E1200" t="s">
        <v>132</v>
      </c>
      <c r="F1200" t="s">
        <v>71</v>
      </c>
      <c r="G1200" t="s">
        <v>176</v>
      </c>
      <c r="H1200" t="s">
        <v>199</v>
      </c>
      <c r="I1200">
        <v>445</v>
      </c>
    </row>
    <row r="1201" spans="1:9" x14ac:dyDescent="0.35">
      <c r="A1201" s="75">
        <f t="shared" si="40"/>
        <v>46041</v>
      </c>
      <c r="B1201" s="75">
        <f t="shared" si="41"/>
        <v>46047</v>
      </c>
      <c r="C1201" s="75" t="str">
        <f>VLOOKUP($F1201,Refs!$A$1:$F$32,3,FALSE)</f>
        <v>Y59</v>
      </c>
      <c r="D1201" t="s">
        <v>175</v>
      </c>
      <c r="E1201" t="s">
        <v>132</v>
      </c>
      <c r="F1201" t="s">
        <v>71</v>
      </c>
      <c r="G1201" t="s">
        <v>176</v>
      </c>
      <c r="H1201" t="s">
        <v>200</v>
      </c>
      <c r="I1201">
        <v>36</v>
      </c>
    </row>
    <row r="1202" spans="1:9" x14ac:dyDescent="0.35">
      <c r="A1202" s="75">
        <f t="shared" si="40"/>
        <v>46041</v>
      </c>
      <c r="B1202" s="75">
        <f t="shared" si="41"/>
        <v>46047</v>
      </c>
      <c r="C1202" s="75" t="str">
        <f>VLOOKUP($F1202,Refs!$A$1:$F$32,3,FALSE)</f>
        <v>Y59</v>
      </c>
      <c r="D1202" t="s">
        <v>175</v>
      </c>
      <c r="E1202" t="s">
        <v>132</v>
      </c>
      <c r="F1202" t="s">
        <v>71</v>
      </c>
      <c r="G1202" t="s">
        <v>176</v>
      </c>
      <c r="H1202" t="s">
        <v>201</v>
      </c>
      <c r="I1202">
        <v>207</v>
      </c>
    </row>
    <row r="1203" spans="1:9" x14ac:dyDescent="0.35">
      <c r="A1203" s="75">
        <f t="shared" si="40"/>
        <v>46041</v>
      </c>
      <c r="B1203" s="75">
        <f t="shared" si="41"/>
        <v>46047</v>
      </c>
      <c r="C1203" s="75" t="str">
        <f>VLOOKUP($F1203,Refs!$A$1:$F$32,3,FALSE)</f>
        <v>Y59</v>
      </c>
      <c r="D1203" t="s">
        <v>175</v>
      </c>
      <c r="E1203" t="s">
        <v>132</v>
      </c>
      <c r="F1203" t="s">
        <v>71</v>
      </c>
      <c r="G1203" t="s">
        <v>176</v>
      </c>
      <c r="H1203" t="s">
        <v>202</v>
      </c>
      <c r="I1203">
        <v>111</v>
      </c>
    </row>
    <row r="1204" spans="1:9" x14ac:dyDescent="0.35">
      <c r="A1204" s="75">
        <f t="shared" si="40"/>
        <v>46041</v>
      </c>
      <c r="B1204" s="75">
        <f t="shared" si="41"/>
        <v>46047</v>
      </c>
      <c r="C1204" s="75" t="str">
        <f>VLOOKUP($F1204,Refs!$A$1:$F$32,3,FALSE)</f>
        <v>Y59</v>
      </c>
      <c r="D1204" t="s">
        <v>175</v>
      </c>
      <c r="E1204" t="s">
        <v>132</v>
      </c>
      <c r="F1204" t="s">
        <v>71</v>
      </c>
      <c r="G1204" t="s">
        <v>176</v>
      </c>
      <c r="H1204" t="s">
        <v>203</v>
      </c>
      <c r="I1204">
        <v>0</v>
      </c>
    </row>
    <row r="1205" spans="1:9" x14ac:dyDescent="0.35">
      <c r="A1205" s="75">
        <f t="shared" si="40"/>
        <v>46041</v>
      </c>
      <c r="B1205" s="75">
        <f t="shared" si="41"/>
        <v>46047</v>
      </c>
      <c r="C1205" s="75" t="str">
        <f>VLOOKUP($F1205,Refs!$A$1:$F$32,3,FALSE)</f>
        <v>Y59</v>
      </c>
      <c r="D1205" t="s">
        <v>175</v>
      </c>
      <c r="E1205" t="s">
        <v>132</v>
      </c>
      <c r="F1205" t="s">
        <v>71</v>
      </c>
      <c r="G1205" t="s">
        <v>176</v>
      </c>
      <c r="H1205" t="s">
        <v>204</v>
      </c>
      <c r="I1205">
        <v>14</v>
      </c>
    </row>
    <row r="1206" spans="1:9" x14ac:dyDescent="0.35">
      <c r="A1206" s="75">
        <f t="shared" si="40"/>
        <v>46042</v>
      </c>
      <c r="B1206" s="75">
        <f t="shared" si="41"/>
        <v>46047</v>
      </c>
      <c r="C1206" s="75" t="str">
        <f>VLOOKUP($F1206,Refs!$A$1:$F$32,3,FALSE)</f>
        <v>Y59</v>
      </c>
      <c r="D1206" t="s">
        <v>175</v>
      </c>
      <c r="E1206" t="s">
        <v>132</v>
      </c>
      <c r="F1206" t="s">
        <v>71</v>
      </c>
      <c r="G1206" t="s">
        <v>205</v>
      </c>
      <c r="H1206" t="s">
        <v>177</v>
      </c>
      <c r="I1206">
        <v>3076</v>
      </c>
    </row>
    <row r="1207" spans="1:9" x14ac:dyDescent="0.35">
      <c r="A1207" s="75">
        <f t="shared" si="40"/>
        <v>46042</v>
      </c>
      <c r="B1207" s="75">
        <f t="shared" si="41"/>
        <v>46047</v>
      </c>
      <c r="C1207" s="75" t="str">
        <f>VLOOKUP($F1207,Refs!$A$1:$F$32,3,FALSE)</f>
        <v>Y59</v>
      </c>
      <c r="D1207" t="s">
        <v>175</v>
      </c>
      <c r="E1207" t="s">
        <v>132</v>
      </c>
      <c r="F1207" t="s">
        <v>71</v>
      </c>
      <c r="G1207" t="s">
        <v>205</v>
      </c>
      <c r="H1207" t="s">
        <v>178</v>
      </c>
      <c r="I1207">
        <v>2698</v>
      </c>
    </row>
    <row r="1208" spans="1:9" x14ac:dyDescent="0.35">
      <c r="A1208" s="75">
        <f t="shared" si="40"/>
        <v>46042</v>
      </c>
      <c r="B1208" s="75">
        <f t="shared" si="41"/>
        <v>46047</v>
      </c>
      <c r="C1208" s="75" t="str">
        <f>VLOOKUP($F1208,Refs!$A$1:$F$32,3,FALSE)</f>
        <v>Y59</v>
      </c>
      <c r="D1208" t="s">
        <v>175</v>
      </c>
      <c r="E1208" t="s">
        <v>132</v>
      </c>
      <c r="F1208" t="s">
        <v>71</v>
      </c>
      <c r="G1208" t="s">
        <v>205</v>
      </c>
      <c r="H1208" t="s">
        <v>179</v>
      </c>
      <c r="I1208">
        <v>1970</v>
      </c>
    </row>
    <row r="1209" spans="1:9" x14ac:dyDescent="0.35">
      <c r="A1209" s="75">
        <f t="shared" si="40"/>
        <v>46042</v>
      </c>
      <c r="B1209" s="75">
        <f t="shared" si="41"/>
        <v>46047</v>
      </c>
      <c r="C1209" s="75" t="str">
        <f>VLOOKUP($F1209,Refs!$A$1:$F$32,3,FALSE)</f>
        <v>Y59</v>
      </c>
      <c r="D1209" t="s">
        <v>175</v>
      </c>
      <c r="E1209" t="s">
        <v>132</v>
      </c>
      <c r="F1209" t="s">
        <v>71</v>
      </c>
      <c r="G1209" t="s">
        <v>205</v>
      </c>
      <c r="H1209" t="s">
        <v>180</v>
      </c>
      <c r="I1209">
        <v>126</v>
      </c>
    </row>
    <row r="1210" spans="1:9" x14ac:dyDescent="0.35">
      <c r="A1210" s="75">
        <f t="shared" si="40"/>
        <v>46042</v>
      </c>
      <c r="B1210" s="75">
        <f t="shared" si="41"/>
        <v>46047</v>
      </c>
      <c r="C1210" s="75" t="str">
        <f>VLOOKUP($F1210,Refs!$A$1:$F$32,3,FALSE)</f>
        <v>Y59</v>
      </c>
      <c r="D1210" t="s">
        <v>175</v>
      </c>
      <c r="E1210" t="s">
        <v>132</v>
      </c>
      <c r="F1210" t="s">
        <v>71</v>
      </c>
      <c r="G1210" t="s">
        <v>205</v>
      </c>
      <c r="H1210" t="s">
        <v>181</v>
      </c>
      <c r="I1210">
        <v>152863</v>
      </c>
    </row>
    <row r="1211" spans="1:9" x14ac:dyDescent="0.35">
      <c r="A1211" s="75">
        <f t="shared" si="40"/>
        <v>46042</v>
      </c>
      <c r="B1211" s="75">
        <f t="shared" si="41"/>
        <v>46047</v>
      </c>
      <c r="C1211" s="75" t="str">
        <f>VLOOKUP($F1211,Refs!$A$1:$F$32,3,FALSE)</f>
        <v>Y59</v>
      </c>
      <c r="D1211" t="s">
        <v>175</v>
      </c>
      <c r="E1211" t="s">
        <v>132</v>
      </c>
      <c r="F1211" t="s">
        <v>71</v>
      </c>
      <c r="G1211" t="s">
        <v>205</v>
      </c>
      <c r="H1211" t="s">
        <v>182</v>
      </c>
      <c r="I1211">
        <v>327</v>
      </c>
    </row>
    <row r="1212" spans="1:9" x14ac:dyDescent="0.35">
      <c r="A1212" s="75">
        <f t="shared" si="40"/>
        <v>46042</v>
      </c>
      <c r="B1212" s="75">
        <f t="shared" si="41"/>
        <v>46047</v>
      </c>
      <c r="C1212" s="75" t="str">
        <f>VLOOKUP($F1212,Refs!$A$1:$F$32,3,FALSE)</f>
        <v>Y59</v>
      </c>
      <c r="D1212" t="s">
        <v>175</v>
      </c>
      <c r="E1212" t="s">
        <v>132</v>
      </c>
      <c r="F1212" t="s">
        <v>71</v>
      </c>
      <c r="G1212" t="s">
        <v>205</v>
      </c>
      <c r="H1212" t="s">
        <v>183</v>
      </c>
      <c r="I1212">
        <v>428</v>
      </c>
    </row>
    <row r="1213" spans="1:9" x14ac:dyDescent="0.35">
      <c r="A1213" s="75">
        <f t="shared" si="40"/>
        <v>46042</v>
      </c>
      <c r="B1213" s="75">
        <f t="shared" si="41"/>
        <v>46047</v>
      </c>
      <c r="C1213" s="75" t="str">
        <f>VLOOKUP($F1213,Refs!$A$1:$F$32,3,FALSE)</f>
        <v>Y59</v>
      </c>
      <c r="D1213" t="s">
        <v>175</v>
      </c>
      <c r="E1213" t="s">
        <v>132</v>
      </c>
      <c r="F1213" t="s">
        <v>71</v>
      </c>
      <c r="G1213" t="s">
        <v>205</v>
      </c>
      <c r="H1213" t="s">
        <v>184</v>
      </c>
      <c r="I1213">
        <v>2698</v>
      </c>
    </row>
    <row r="1214" spans="1:9" x14ac:dyDescent="0.35">
      <c r="A1214" s="75">
        <f t="shared" si="40"/>
        <v>46042</v>
      </c>
      <c r="B1214" s="75">
        <f t="shared" si="41"/>
        <v>46047</v>
      </c>
      <c r="C1214" s="75" t="str">
        <f>VLOOKUP($F1214,Refs!$A$1:$F$32,3,FALSE)</f>
        <v>Y59</v>
      </c>
      <c r="D1214" t="s">
        <v>175</v>
      </c>
      <c r="E1214" t="s">
        <v>132</v>
      </c>
      <c r="F1214" t="s">
        <v>71</v>
      </c>
      <c r="G1214" t="s">
        <v>205</v>
      </c>
      <c r="H1214" t="s">
        <v>185</v>
      </c>
      <c r="I1214">
        <v>1113</v>
      </c>
    </row>
    <row r="1215" spans="1:9" x14ac:dyDescent="0.35">
      <c r="A1215" s="75">
        <f t="shared" si="40"/>
        <v>46042</v>
      </c>
      <c r="B1215" s="75">
        <f t="shared" si="41"/>
        <v>46047</v>
      </c>
      <c r="C1215" s="75" t="str">
        <f>VLOOKUP($F1215,Refs!$A$1:$F$32,3,FALSE)</f>
        <v>Y59</v>
      </c>
      <c r="D1215" t="s">
        <v>175</v>
      </c>
      <c r="E1215" t="s">
        <v>132</v>
      </c>
      <c r="F1215" t="s">
        <v>71</v>
      </c>
      <c r="G1215" t="s">
        <v>205</v>
      </c>
      <c r="H1215" t="s">
        <v>186</v>
      </c>
      <c r="I1215">
        <v>553</v>
      </c>
    </row>
    <row r="1216" spans="1:9" x14ac:dyDescent="0.35">
      <c r="A1216" s="75">
        <f t="shared" si="40"/>
        <v>46042</v>
      </c>
      <c r="B1216" s="75">
        <f t="shared" si="41"/>
        <v>46047</v>
      </c>
      <c r="C1216" s="75" t="str">
        <f>VLOOKUP($F1216,Refs!$A$1:$F$32,3,FALSE)</f>
        <v>Y59</v>
      </c>
      <c r="D1216" t="s">
        <v>175</v>
      </c>
      <c r="E1216" t="s">
        <v>132</v>
      </c>
      <c r="F1216" t="s">
        <v>71</v>
      </c>
      <c r="G1216" t="s">
        <v>205</v>
      </c>
      <c r="H1216" t="s">
        <v>187</v>
      </c>
      <c r="I1216">
        <v>178</v>
      </c>
    </row>
    <row r="1217" spans="1:9" x14ac:dyDescent="0.35">
      <c r="A1217" s="75">
        <f t="shared" si="40"/>
        <v>46042</v>
      </c>
      <c r="B1217" s="75">
        <f t="shared" si="41"/>
        <v>46047</v>
      </c>
      <c r="C1217" s="75" t="str">
        <f>VLOOKUP($F1217,Refs!$A$1:$F$32,3,FALSE)</f>
        <v>Y59</v>
      </c>
      <c r="D1217" t="s">
        <v>175</v>
      </c>
      <c r="E1217" t="s">
        <v>132</v>
      </c>
      <c r="F1217" t="s">
        <v>71</v>
      </c>
      <c r="G1217" t="s">
        <v>205</v>
      </c>
      <c r="H1217" t="s">
        <v>188</v>
      </c>
      <c r="I1217">
        <v>191</v>
      </c>
    </row>
    <row r="1218" spans="1:9" x14ac:dyDescent="0.35">
      <c r="A1218" s="75">
        <f t="shared" si="40"/>
        <v>46042</v>
      </c>
      <c r="B1218" s="75">
        <f t="shared" si="41"/>
        <v>46047</v>
      </c>
      <c r="C1218" s="75" t="str">
        <f>VLOOKUP($F1218,Refs!$A$1:$F$32,3,FALSE)</f>
        <v>Y59</v>
      </c>
      <c r="D1218" t="s">
        <v>175</v>
      </c>
      <c r="E1218" t="s">
        <v>132</v>
      </c>
      <c r="F1218" t="s">
        <v>71</v>
      </c>
      <c r="G1218" t="s">
        <v>205</v>
      </c>
      <c r="H1218" t="s">
        <v>189</v>
      </c>
      <c r="I1218">
        <v>357</v>
      </c>
    </row>
    <row r="1219" spans="1:9" x14ac:dyDescent="0.35">
      <c r="A1219" s="75">
        <f t="shared" si="40"/>
        <v>46042</v>
      </c>
      <c r="B1219" s="75">
        <f t="shared" si="41"/>
        <v>46047</v>
      </c>
      <c r="C1219" s="75" t="str">
        <f>VLOOKUP($F1219,Refs!$A$1:$F$32,3,FALSE)</f>
        <v>Y59</v>
      </c>
      <c r="D1219" t="s">
        <v>175</v>
      </c>
      <c r="E1219" t="s">
        <v>132</v>
      </c>
      <c r="F1219" t="s">
        <v>71</v>
      </c>
      <c r="G1219" t="s">
        <v>205</v>
      </c>
      <c r="H1219" t="s">
        <v>190</v>
      </c>
      <c r="I1219">
        <v>125</v>
      </c>
    </row>
    <row r="1220" spans="1:9" x14ac:dyDescent="0.35">
      <c r="A1220" s="75">
        <f t="shared" si="40"/>
        <v>46042</v>
      </c>
      <c r="B1220" s="75">
        <f t="shared" si="41"/>
        <v>46047</v>
      </c>
      <c r="C1220" s="75" t="str">
        <f>VLOOKUP($F1220,Refs!$A$1:$F$32,3,FALSE)</f>
        <v>Y59</v>
      </c>
      <c r="D1220" t="s">
        <v>175</v>
      </c>
      <c r="E1220" t="s">
        <v>132</v>
      </c>
      <c r="F1220" t="s">
        <v>71</v>
      </c>
      <c r="G1220" t="s">
        <v>205</v>
      </c>
      <c r="H1220" t="s">
        <v>191</v>
      </c>
      <c r="I1220">
        <v>0</v>
      </c>
    </row>
    <row r="1221" spans="1:9" x14ac:dyDescent="0.35">
      <c r="A1221" s="75">
        <f t="shared" si="40"/>
        <v>46042</v>
      </c>
      <c r="B1221" s="75">
        <f t="shared" si="41"/>
        <v>46047</v>
      </c>
      <c r="C1221" s="75" t="str">
        <f>VLOOKUP($F1221,Refs!$A$1:$F$32,3,FALSE)</f>
        <v>Y59</v>
      </c>
      <c r="D1221" t="s">
        <v>175</v>
      </c>
      <c r="E1221" t="s">
        <v>132</v>
      </c>
      <c r="F1221" t="s">
        <v>71</v>
      </c>
      <c r="G1221" t="s">
        <v>205</v>
      </c>
      <c r="H1221" t="s">
        <v>192</v>
      </c>
      <c r="I1221">
        <v>100</v>
      </c>
    </row>
    <row r="1222" spans="1:9" x14ac:dyDescent="0.35">
      <c r="A1222" s="75">
        <f t="shared" ref="A1222:A1285" si="42">IF(G1222="Mon",B1222-6,IF(G1222="Tue",B1222-5,IF(G1222="Wed",B1222-4,IF(G1222="Thu",B1222-3,IF(G1222="Fri",B1222-2,IF(G1222="Sat",B1222-1,IF(G1222="Sun",B1222,"")))))))</f>
        <v>46042</v>
      </c>
      <c r="B1222" s="75">
        <f t="shared" ref="B1222:B1285" si="43">DATEVALUE(RIGHT(D1222, 11))</f>
        <v>46047</v>
      </c>
      <c r="C1222" s="75" t="str">
        <f>VLOOKUP($F1222,Refs!$A$1:$F$32,3,FALSE)</f>
        <v>Y59</v>
      </c>
      <c r="D1222" t="s">
        <v>175</v>
      </c>
      <c r="E1222" t="s">
        <v>132</v>
      </c>
      <c r="F1222" t="s">
        <v>71</v>
      </c>
      <c r="G1222" t="s">
        <v>205</v>
      </c>
      <c r="H1222" t="s">
        <v>193</v>
      </c>
      <c r="I1222">
        <v>4</v>
      </c>
    </row>
    <row r="1223" spans="1:9" x14ac:dyDescent="0.35">
      <c r="A1223" s="75">
        <f t="shared" si="42"/>
        <v>46042</v>
      </c>
      <c r="B1223" s="75">
        <f t="shared" si="43"/>
        <v>46047</v>
      </c>
      <c r="C1223" s="75" t="str">
        <f>VLOOKUP($F1223,Refs!$A$1:$F$32,3,FALSE)</f>
        <v>Y59</v>
      </c>
      <c r="D1223" t="s">
        <v>175</v>
      </c>
      <c r="E1223" t="s">
        <v>132</v>
      </c>
      <c r="F1223" t="s">
        <v>71</v>
      </c>
      <c r="G1223" t="s">
        <v>205</v>
      </c>
      <c r="H1223" t="s">
        <v>194</v>
      </c>
      <c r="I1223">
        <v>50</v>
      </c>
    </row>
    <row r="1224" spans="1:9" x14ac:dyDescent="0.35">
      <c r="A1224" s="75">
        <f t="shared" si="42"/>
        <v>46042</v>
      </c>
      <c r="B1224" s="75">
        <f t="shared" si="43"/>
        <v>46047</v>
      </c>
      <c r="C1224" s="75" t="str">
        <f>VLOOKUP($F1224,Refs!$A$1:$F$32,3,FALSE)</f>
        <v>Y59</v>
      </c>
      <c r="D1224" t="s">
        <v>175</v>
      </c>
      <c r="E1224" t="s">
        <v>132</v>
      </c>
      <c r="F1224" t="s">
        <v>71</v>
      </c>
      <c r="G1224" t="s">
        <v>205</v>
      </c>
      <c r="H1224" t="s">
        <v>195</v>
      </c>
      <c r="I1224">
        <v>13</v>
      </c>
    </row>
    <row r="1225" spans="1:9" x14ac:dyDescent="0.35">
      <c r="A1225" s="75">
        <f t="shared" si="42"/>
        <v>46042</v>
      </c>
      <c r="B1225" s="75">
        <f t="shared" si="43"/>
        <v>46047</v>
      </c>
      <c r="C1225" s="75" t="str">
        <f>VLOOKUP($F1225,Refs!$A$1:$F$32,3,FALSE)</f>
        <v>Y59</v>
      </c>
      <c r="D1225" t="s">
        <v>175</v>
      </c>
      <c r="E1225" t="s">
        <v>132</v>
      </c>
      <c r="F1225" t="s">
        <v>71</v>
      </c>
      <c r="G1225" t="s">
        <v>205</v>
      </c>
      <c r="H1225" t="s">
        <v>196</v>
      </c>
      <c r="I1225">
        <v>152</v>
      </c>
    </row>
    <row r="1226" spans="1:9" x14ac:dyDescent="0.35">
      <c r="A1226" s="75">
        <f t="shared" si="42"/>
        <v>46042</v>
      </c>
      <c r="B1226" s="75">
        <f t="shared" si="43"/>
        <v>46047</v>
      </c>
      <c r="C1226" s="75" t="str">
        <f>VLOOKUP($F1226,Refs!$A$1:$F$32,3,FALSE)</f>
        <v>Y59</v>
      </c>
      <c r="D1226" t="s">
        <v>175</v>
      </c>
      <c r="E1226" t="s">
        <v>132</v>
      </c>
      <c r="F1226" t="s">
        <v>71</v>
      </c>
      <c r="G1226" t="s">
        <v>205</v>
      </c>
      <c r="H1226" t="s">
        <v>197</v>
      </c>
      <c r="I1226">
        <v>587</v>
      </c>
    </row>
    <row r="1227" spans="1:9" x14ac:dyDescent="0.35">
      <c r="A1227" s="75">
        <f t="shared" si="42"/>
        <v>46042</v>
      </c>
      <c r="B1227" s="75">
        <f t="shared" si="43"/>
        <v>46047</v>
      </c>
      <c r="C1227" s="75" t="str">
        <f>VLOOKUP($F1227,Refs!$A$1:$F$32,3,FALSE)</f>
        <v>Y59</v>
      </c>
      <c r="D1227" t="s">
        <v>175</v>
      </c>
      <c r="E1227" t="s">
        <v>132</v>
      </c>
      <c r="F1227" t="s">
        <v>71</v>
      </c>
      <c r="G1227" t="s">
        <v>205</v>
      </c>
      <c r="H1227" t="s">
        <v>198</v>
      </c>
      <c r="I1227">
        <v>1244</v>
      </c>
    </row>
    <row r="1228" spans="1:9" x14ac:dyDescent="0.35">
      <c r="A1228" s="75">
        <f t="shared" si="42"/>
        <v>46042</v>
      </c>
      <c r="B1228" s="75">
        <f t="shared" si="43"/>
        <v>46047</v>
      </c>
      <c r="C1228" s="75" t="str">
        <f>VLOOKUP($F1228,Refs!$A$1:$F$32,3,FALSE)</f>
        <v>Y59</v>
      </c>
      <c r="D1228" t="s">
        <v>175</v>
      </c>
      <c r="E1228" t="s">
        <v>132</v>
      </c>
      <c r="F1228" t="s">
        <v>71</v>
      </c>
      <c r="G1228" t="s">
        <v>205</v>
      </c>
      <c r="H1228" t="s">
        <v>199</v>
      </c>
      <c r="I1228">
        <v>369</v>
      </c>
    </row>
    <row r="1229" spans="1:9" x14ac:dyDescent="0.35">
      <c r="A1229" s="75">
        <f t="shared" si="42"/>
        <v>46042</v>
      </c>
      <c r="B1229" s="75">
        <f t="shared" si="43"/>
        <v>46047</v>
      </c>
      <c r="C1229" s="75" t="str">
        <f>VLOOKUP($F1229,Refs!$A$1:$F$32,3,FALSE)</f>
        <v>Y59</v>
      </c>
      <c r="D1229" t="s">
        <v>175</v>
      </c>
      <c r="E1229" t="s">
        <v>132</v>
      </c>
      <c r="F1229" t="s">
        <v>71</v>
      </c>
      <c r="G1229" t="s">
        <v>205</v>
      </c>
      <c r="H1229" t="s">
        <v>200</v>
      </c>
      <c r="I1229">
        <v>30</v>
      </c>
    </row>
    <row r="1230" spans="1:9" x14ac:dyDescent="0.35">
      <c r="A1230" s="75">
        <f t="shared" si="42"/>
        <v>46042</v>
      </c>
      <c r="B1230" s="75">
        <f t="shared" si="43"/>
        <v>46047</v>
      </c>
      <c r="C1230" s="75" t="str">
        <f>VLOOKUP($F1230,Refs!$A$1:$F$32,3,FALSE)</f>
        <v>Y59</v>
      </c>
      <c r="D1230" t="s">
        <v>175</v>
      </c>
      <c r="E1230" t="s">
        <v>132</v>
      </c>
      <c r="F1230" t="s">
        <v>71</v>
      </c>
      <c r="G1230" t="s">
        <v>205</v>
      </c>
      <c r="H1230" t="s">
        <v>201</v>
      </c>
      <c r="I1230">
        <v>176</v>
      </c>
    </row>
    <row r="1231" spans="1:9" x14ac:dyDescent="0.35">
      <c r="A1231" s="75">
        <f t="shared" si="42"/>
        <v>46042</v>
      </c>
      <c r="B1231" s="75">
        <f t="shared" si="43"/>
        <v>46047</v>
      </c>
      <c r="C1231" s="75" t="str">
        <f>VLOOKUP($F1231,Refs!$A$1:$F$32,3,FALSE)</f>
        <v>Y59</v>
      </c>
      <c r="D1231" t="s">
        <v>175</v>
      </c>
      <c r="E1231" t="s">
        <v>132</v>
      </c>
      <c r="F1231" t="s">
        <v>71</v>
      </c>
      <c r="G1231" t="s">
        <v>205</v>
      </c>
      <c r="H1231" t="s">
        <v>202</v>
      </c>
      <c r="I1231">
        <v>122</v>
      </c>
    </row>
    <row r="1232" spans="1:9" x14ac:dyDescent="0.35">
      <c r="A1232" s="75">
        <f t="shared" si="42"/>
        <v>46042</v>
      </c>
      <c r="B1232" s="75">
        <f t="shared" si="43"/>
        <v>46047</v>
      </c>
      <c r="C1232" s="75" t="str">
        <f>VLOOKUP($F1232,Refs!$A$1:$F$32,3,FALSE)</f>
        <v>Y59</v>
      </c>
      <c r="D1232" t="s">
        <v>175</v>
      </c>
      <c r="E1232" t="s">
        <v>132</v>
      </c>
      <c r="F1232" t="s">
        <v>71</v>
      </c>
      <c r="G1232" t="s">
        <v>205</v>
      </c>
      <c r="H1232" t="s">
        <v>203</v>
      </c>
      <c r="I1232">
        <v>0</v>
      </c>
    </row>
    <row r="1233" spans="1:9" x14ac:dyDescent="0.35">
      <c r="A1233" s="75">
        <f t="shared" si="42"/>
        <v>46042</v>
      </c>
      <c r="B1233" s="75">
        <f t="shared" si="43"/>
        <v>46047</v>
      </c>
      <c r="C1233" s="75" t="str">
        <f>VLOOKUP($F1233,Refs!$A$1:$F$32,3,FALSE)</f>
        <v>Y59</v>
      </c>
      <c r="D1233" t="s">
        <v>175</v>
      </c>
      <c r="E1233" t="s">
        <v>132</v>
      </c>
      <c r="F1233" t="s">
        <v>71</v>
      </c>
      <c r="G1233" t="s">
        <v>205</v>
      </c>
      <c r="H1233" t="s">
        <v>204</v>
      </c>
      <c r="I1233">
        <v>8</v>
      </c>
    </row>
    <row r="1234" spans="1:9" x14ac:dyDescent="0.35">
      <c r="A1234" s="75">
        <f t="shared" si="42"/>
        <v>46043</v>
      </c>
      <c r="B1234" s="75">
        <f t="shared" si="43"/>
        <v>46047</v>
      </c>
      <c r="C1234" s="75" t="str">
        <f>VLOOKUP($F1234,Refs!$A$1:$F$32,3,FALSE)</f>
        <v>Y59</v>
      </c>
      <c r="D1234" t="s">
        <v>175</v>
      </c>
      <c r="E1234" t="s">
        <v>132</v>
      </c>
      <c r="F1234" t="s">
        <v>71</v>
      </c>
      <c r="G1234" t="s">
        <v>206</v>
      </c>
      <c r="H1234" t="s">
        <v>177</v>
      </c>
      <c r="I1234">
        <v>2960</v>
      </c>
    </row>
    <row r="1235" spans="1:9" x14ac:dyDescent="0.35">
      <c r="A1235" s="75">
        <f t="shared" si="42"/>
        <v>46043</v>
      </c>
      <c r="B1235" s="75">
        <f t="shared" si="43"/>
        <v>46047</v>
      </c>
      <c r="C1235" s="75" t="str">
        <f>VLOOKUP($F1235,Refs!$A$1:$F$32,3,FALSE)</f>
        <v>Y59</v>
      </c>
      <c r="D1235" t="s">
        <v>175</v>
      </c>
      <c r="E1235" t="s">
        <v>132</v>
      </c>
      <c r="F1235" t="s">
        <v>71</v>
      </c>
      <c r="G1235" t="s">
        <v>206</v>
      </c>
      <c r="H1235" t="s">
        <v>178</v>
      </c>
      <c r="I1235">
        <v>2605</v>
      </c>
    </row>
    <row r="1236" spans="1:9" x14ac:dyDescent="0.35">
      <c r="A1236" s="75">
        <f t="shared" si="42"/>
        <v>46043</v>
      </c>
      <c r="B1236" s="75">
        <f t="shared" si="43"/>
        <v>46047</v>
      </c>
      <c r="C1236" s="75" t="str">
        <f>VLOOKUP($F1236,Refs!$A$1:$F$32,3,FALSE)</f>
        <v>Y59</v>
      </c>
      <c r="D1236" t="s">
        <v>175</v>
      </c>
      <c r="E1236" t="s">
        <v>132</v>
      </c>
      <c r="F1236" t="s">
        <v>71</v>
      </c>
      <c r="G1236" t="s">
        <v>206</v>
      </c>
      <c r="H1236" t="s">
        <v>179</v>
      </c>
      <c r="I1236">
        <v>1900</v>
      </c>
    </row>
    <row r="1237" spans="1:9" x14ac:dyDescent="0.35">
      <c r="A1237" s="75">
        <f t="shared" si="42"/>
        <v>46043</v>
      </c>
      <c r="B1237" s="75">
        <f t="shared" si="43"/>
        <v>46047</v>
      </c>
      <c r="C1237" s="75" t="str">
        <f>VLOOKUP($F1237,Refs!$A$1:$F$32,3,FALSE)</f>
        <v>Y59</v>
      </c>
      <c r="D1237" t="s">
        <v>175</v>
      </c>
      <c r="E1237" t="s">
        <v>132</v>
      </c>
      <c r="F1237" t="s">
        <v>71</v>
      </c>
      <c r="G1237" t="s">
        <v>206</v>
      </c>
      <c r="H1237" t="s">
        <v>180</v>
      </c>
      <c r="I1237">
        <v>132</v>
      </c>
    </row>
    <row r="1238" spans="1:9" x14ac:dyDescent="0.35">
      <c r="A1238" s="75">
        <f t="shared" si="42"/>
        <v>46043</v>
      </c>
      <c r="B1238" s="75">
        <f t="shared" si="43"/>
        <v>46047</v>
      </c>
      <c r="C1238" s="75" t="str">
        <f>VLOOKUP($F1238,Refs!$A$1:$F$32,3,FALSE)</f>
        <v>Y59</v>
      </c>
      <c r="D1238" t="s">
        <v>175</v>
      </c>
      <c r="E1238" t="s">
        <v>132</v>
      </c>
      <c r="F1238" t="s">
        <v>71</v>
      </c>
      <c r="G1238" t="s">
        <v>206</v>
      </c>
      <c r="H1238" t="s">
        <v>181</v>
      </c>
      <c r="I1238">
        <v>180937</v>
      </c>
    </row>
    <row r="1239" spans="1:9" x14ac:dyDescent="0.35">
      <c r="A1239" s="75">
        <f t="shared" si="42"/>
        <v>46043</v>
      </c>
      <c r="B1239" s="75">
        <f t="shared" si="43"/>
        <v>46047</v>
      </c>
      <c r="C1239" s="75" t="str">
        <f>VLOOKUP($F1239,Refs!$A$1:$F$32,3,FALSE)</f>
        <v>Y59</v>
      </c>
      <c r="D1239" t="s">
        <v>175</v>
      </c>
      <c r="E1239" t="s">
        <v>132</v>
      </c>
      <c r="F1239" t="s">
        <v>71</v>
      </c>
      <c r="G1239" t="s">
        <v>206</v>
      </c>
      <c r="H1239" t="s">
        <v>182</v>
      </c>
      <c r="I1239">
        <v>458</v>
      </c>
    </row>
    <row r="1240" spans="1:9" x14ac:dyDescent="0.35">
      <c r="A1240" s="75">
        <f t="shared" si="42"/>
        <v>46043</v>
      </c>
      <c r="B1240" s="75">
        <f t="shared" si="43"/>
        <v>46047</v>
      </c>
      <c r="C1240" s="75" t="str">
        <f>VLOOKUP($F1240,Refs!$A$1:$F$32,3,FALSE)</f>
        <v>Y59</v>
      </c>
      <c r="D1240" t="s">
        <v>175</v>
      </c>
      <c r="E1240" t="s">
        <v>132</v>
      </c>
      <c r="F1240" t="s">
        <v>71</v>
      </c>
      <c r="G1240" t="s">
        <v>206</v>
      </c>
      <c r="H1240" t="s">
        <v>183</v>
      </c>
      <c r="I1240">
        <v>683</v>
      </c>
    </row>
    <row r="1241" spans="1:9" x14ac:dyDescent="0.35">
      <c r="A1241" s="75">
        <f t="shared" si="42"/>
        <v>46043</v>
      </c>
      <c r="B1241" s="75">
        <f t="shared" si="43"/>
        <v>46047</v>
      </c>
      <c r="C1241" s="75" t="str">
        <f>VLOOKUP($F1241,Refs!$A$1:$F$32,3,FALSE)</f>
        <v>Y59</v>
      </c>
      <c r="D1241" t="s">
        <v>175</v>
      </c>
      <c r="E1241" t="s">
        <v>132</v>
      </c>
      <c r="F1241" t="s">
        <v>71</v>
      </c>
      <c r="G1241" t="s">
        <v>206</v>
      </c>
      <c r="H1241" t="s">
        <v>184</v>
      </c>
      <c r="I1241">
        <v>2605</v>
      </c>
    </row>
    <row r="1242" spans="1:9" x14ac:dyDescent="0.35">
      <c r="A1242" s="75">
        <f t="shared" si="42"/>
        <v>46043</v>
      </c>
      <c r="B1242" s="75">
        <f t="shared" si="43"/>
        <v>46047</v>
      </c>
      <c r="C1242" s="75" t="str">
        <f>VLOOKUP($F1242,Refs!$A$1:$F$32,3,FALSE)</f>
        <v>Y59</v>
      </c>
      <c r="D1242" t="s">
        <v>175</v>
      </c>
      <c r="E1242" t="s">
        <v>132</v>
      </c>
      <c r="F1242" t="s">
        <v>71</v>
      </c>
      <c r="G1242" t="s">
        <v>206</v>
      </c>
      <c r="H1242" t="s">
        <v>185</v>
      </c>
      <c r="I1242">
        <v>1164</v>
      </c>
    </row>
    <row r="1243" spans="1:9" x14ac:dyDescent="0.35">
      <c r="A1243" s="75">
        <f t="shared" si="42"/>
        <v>46043</v>
      </c>
      <c r="B1243" s="75">
        <f t="shared" si="43"/>
        <v>46047</v>
      </c>
      <c r="C1243" s="75" t="str">
        <f>VLOOKUP($F1243,Refs!$A$1:$F$32,3,FALSE)</f>
        <v>Y59</v>
      </c>
      <c r="D1243" t="s">
        <v>175</v>
      </c>
      <c r="E1243" t="s">
        <v>132</v>
      </c>
      <c r="F1243" t="s">
        <v>71</v>
      </c>
      <c r="G1243" t="s">
        <v>206</v>
      </c>
      <c r="H1243" t="s">
        <v>186</v>
      </c>
      <c r="I1243">
        <v>745</v>
      </c>
    </row>
    <row r="1244" spans="1:9" x14ac:dyDescent="0.35">
      <c r="A1244" s="75">
        <f t="shared" si="42"/>
        <v>46043</v>
      </c>
      <c r="B1244" s="75">
        <f t="shared" si="43"/>
        <v>46047</v>
      </c>
      <c r="C1244" s="75" t="str">
        <f>VLOOKUP($F1244,Refs!$A$1:$F$32,3,FALSE)</f>
        <v>Y59</v>
      </c>
      <c r="D1244" t="s">
        <v>175</v>
      </c>
      <c r="E1244" t="s">
        <v>132</v>
      </c>
      <c r="F1244" t="s">
        <v>71</v>
      </c>
      <c r="G1244" t="s">
        <v>206</v>
      </c>
      <c r="H1244" t="s">
        <v>187</v>
      </c>
      <c r="I1244">
        <v>215</v>
      </c>
    </row>
    <row r="1245" spans="1:9" x14ac:dyDescent="0.35">
      <c r="A1245" s="75">
        <f t="shared" si="42"/>
        <v>46043</v>
      </c>
      <c r="B1245" s="75">
        <f t="shared" si="43"/>
        <v>46047</v>
      </c>
      <c r="C1245" s="75" t="str">
        <f>VLOOKUP($F1245,Refs!$A$1:$F$32,3,FALSE)</f>
        <v>Y59</v>
      </c>
      <c r="D1245" t="s">
        <v>175</v>
      </c>
      <c r="E1245" t="s">
        <v>132</v>
      </c>
      <c r="F1245" t="s">
        <v>71</v>
      </c>
      <c r="G1245" t="s">
        <v>206</v>
      </c>
      <c r="H1245" t="s">
        <v>188</v>
      </c>
      <c r="I1245">
        <v>194</v>
      </c>
    </row>
    <row r="1246" spans="1:9" x14ac:dyDescent="0.35">
      <c r="A1246" s="75">
        <f t="shared" si="42"/>
        <v>46043</v>
      </c>
      <c r="B1246" s="75">
        <f t="shared" si="43"/>
        <v>46047</v>
      </c>
      <c r="C1246" s="75" t="str">
        <f>VLOOKUP($F1246,Refs!$A$1:$F$32,3,FALSE)</f>
        <v>Y59</v>
      </c>
      <c r="D1246" t="s">
        <v>175</v>
      </c>
      <c r="E1246" t="s">
        <v>132</v>
      </c>
      <c r="F1246" t="s">
        <v>71</v>
      </c>
      <c r="G1246" t="s">
        <v>206</v>
      </c>
      <c r="H1246" t="s">
        <v>189</v>
      </c>
      <c r="I1246">
        <v>389</v>
      </c>
    </row>
    <row r="1247" spans="1:9" x14ac:dyDescent="0.35">
      <c r="A1247" s="75">
        <f t="shared" si="42"/>
        <v>46043</v>
      </c>
      <c r="B1247" s="75">
        <f t="shared" si="43"/>
        <v>46047</v>
      </c>
      <c r="C1247" s="75" t="str">
        <f>VLOOKUP($F1247,Refs!$A$1:$F$32,3,FALSE)</f>
        <v>Y59</v>
      </c>
      <c r="D1247" t="s">
        <v>175</v>
      </c>
      <c r="E1247" t="s">
        <v>132</v>
      </c>
      <c r="F1247" t="s">
        <v>71</v>
      </c>
      <c r="G1247" t="s">
        <v>206</v>
      </c>
      <c r="H1247" t="s">
        <v>190</v>
      </c>
      <c r="I1247">
        <v>120</v>
      </c>
    </row>
    <row r="1248" spans="1:9" x14ac:dyDescent="0.35">
      <c r="A1248" s="75">
        <f t="shared" si="42"/>
        <v>46043</v>
      </c>
      <c r="B1248" s="75">
        <f t="shared" si="43"/>
        <v>46047</v>
      </c>
      <c r="C1248" s="75" t="str">
        <f>VLOOKUP($F1248,Refs!$A$1:$F$32,3,FALSE)</f>
        <v>Y59</v>
      </c>
      <c r="D1248" t="s">
        <v>175</v>
      </c>
      <c r="E1248" t="s">
        <v>132</v>
      </c>
      <c r="F1248" t="s">
        <v>71</v>
      </c>
      <c r="G1248" t="s">
        <v>206</v>
      </c>
      <c r="H1248" t="s">
        <v>191</v>
      </c>
      <c r="I1248">
        <v>0</v>
      </c>
    </row>
    <row r="1249" spans="1:9" x14ac:dyDescent="0.35">
      <c r="A1249" s="75">
        <f t="shared" si="42"/>
        <v>46043</v>
      </c>
      <c r="B1249" s="75">
        <f t="shared" si="43"/>
        <v>46047</v>
      </c>
      <c r="C1249" s="75" t="str">
        <f>VLOOKUP($F1249,Refs!$A$1:$F$32,3,FALSE)</f>
        <v>Y59</v>
      </c>
      <c r="D1249" t="s">
        <v>175</v>
      </c>
      <c r="E1249" t="s">
        <v>132</v>
      </c>
      <c r="F1249" t="s">
        <v>71</v>
      </c>
      <c r="G1249" t="s">
        <v>206</v>
      </c>
      <c r="H1249" t="s">
        <v>192</v>
      </c>
      <c r="I1249">
        <v>95</v>
      </c>
    </row>
    <row r="1250" spans="1:9" x14ac:dyDescent="0.35">
      <c r="A1250" s="75">
        <f t="shared" si="42"/>
        <v>46043</v>
      </c>
      <c r="B1250" s="75">
        <f t="shared" si="43"/>
        <v>46047</v>
      </c>
      <c r="C1250" s="75" t="str">
        <f>VLOOKUP($F1250,Refs!$A$1:$F$32,3,FALSE)</f>
        <v>Y59</v>
      </c>
      <c r="D1250" t="s">
        <v>175</v>
      </c>
      <c r="E1250" t="s">
        <v>132</v>
      </c>
      <c r="F1250" t="s">
        <v>71</v>
      </c>
      <c r="G1250" t="s">
        <v>206</v>
      </c>
      <c r="H1250" t="s">
        <v>193</v>
      </c>
      <c r="I1250">
        <v>13</v>
      </c>
    </row>
    <row r="1251" spans="1:9" x14ac:dyDescent="0.35">
      <c r="A1251" s="75">
        <f t="shared" si="42"/>
        <v>46043</v>
      </c>
      <c r="B1251" s="75">
        <f t="shared" si="43"/>
        <v>46047</v>
      </c>
      <c r="C1251" s="75" t="str">
        <f>VLOOKUP($F1251,Refs!$A$1:$F$32,3,FALSE)</f>
        <v>Y59</v>
      </c>
      <c r="D1251" t="s">
        <v>175</v>
      </c>
      <c r="E1251" t="s">
        <v>132</v>
      </c>
      <c r="F1251" t="s">
        <v>71</v>
      </c>
      <c r="G1251" t="s">
        <v>206</v>
      </c>
      <c r="H1251" t="s">
        <v>194</v>
      </c>
      <c r="I1251">
        <v>49</v>
      </c>
    </row>
    <row r="1252" spans="1:9" x14ac:dyDescent="0.35">
      <c r="A1252" s="75">
        <f t="shared" si="42"/>
        <v>46043</v>
      </c>
      <c r="B1252" s="75">
        <f t="shared" si="43"/>
        <v>46047</v>
      </c>
      <c r="C1252" s="75" t="str">
        <f>VLOOKUP($F1252,Refs!$A$1:$F$32,3,FALSE)</f>
        <v>Y59</v>
      </c>
      <c r="D1252" t="s">
        <v>175</v>
      </c>
      <c r="E1252" t="s">
        <v>132</v>
      </c>
      <c r="F1252" t="s">
        <v>71</v>
      </c>
      <c r="G1252" t="s">
        <v>206</v>
      </c>
      <c r="H1252" t="s">
        <v>195</v>
      </c>
      <c r="I1252">
        <v>17</v>
      </c>
    </row>
    <row r="1253" spans="1:9" x14ac:dyDescent="0.35">
      <c r="A1253" s="75">
        <f t="shared" si="42"/>
        <v>46043</v>
      </c>
      <c r="B1253" s="75">
        <f t="shared" si="43"/>
        <v>46047</v>
      </c>
      <c r="C1253" s="75" t="str">
        <f>VLOOKUP($F1253,Refs!$A$1:$F$32,3,FALSE)</f>
        <v>Y59</v>
      </c>
      <c r="D1253" t="s">
        <v>175</v>
      </c>
      <c r="E1253" t="s">
        <v>132</v>
      </c>
      <c r="F1253" t="s">
        <v>71</v>
      </c>
      <c r="G1253" t="s">
        <v>206</v>
      </c>
      <c r="H1253" t="s">
        <v>196</v>
      </c>
      <c r="I1253">
        <v>140</v>
      </c>
    </row>
    <row r="1254" spans="1:9" x14ac:dyDescent="0.35">
      <c r="A1254" s="75">
        <f t="shared" si="42"/>
        <v>46043</v>
      </c>
      <c r="B1254" s="75">
        <f t="shared" si="43"/>
        <v>46047</v>
      </c>
      <c r="C1254" s="75" t="str">
        <f>VLOOKUP($F1254,Refs!$A$1:$F$32,3,FALSE)</f>
        <v>Y59</v>
      </c>
      <c r="D1254" t="s">
        <v>175</v>
      </c>
      <c r="E1254" t="s">
        <v>132</v>
      </c>
      <c r="F1254" t="s">
        <v>71</v>
      </c>
      <c r="G1254" t="s">
        <v>206</v>
      </c>
      <c r="H1254" t="s">
        <v>197</v>
      </c>
      <c r="I1254">
        <v>460</v>
      </c>
    </row>
    <row r="1255" spans="1:9" x14ac:dyDescent="0.35">
      <c r="A1255" s="75">
        <f t="shared" si="42"/>
        <v>46043</v>
      </c>
      <c r="B1255" s="75">
        <f t="shared" si="43"/>
        <v>46047</v>
      </c>
      <c r="C1255" s="75" t="str">
        <f>VLOOKUP($F1255,Refs!$A$1:$F$32,3,FALSE)</f>
        <v>Y59</v>
      </c>
      <c r="D1255" t="s">
        <v>175</v>
      </c>
      <c r="E1255" t="s">
        <v>132</v>
      </c>
      <c r="F1255" t="s">
        <v>71</v>
      </c>
      <c r="G1255" t="s">
        <v>206</v>
      </c>
      <c r="H1255" t="s">
        <v>198</v>
      </c>
      <c r="I1255">
        <v>1248</v>
      </c>
    </row>
    <row r="1256" spans="1:9" x14ac:dyDescent="0.35">
      <c r="A1256" s="75">
        <f t="shared" si="42"/>
        <v>46043</v>
      </c>
      <c r="B1256" s="75">
        <f t="shared" si="43"/>
        <v>46047</v>
      </c>
      <c r="C1256" s="75" t="str">
        <f>VLOOKUP($F1256,Refs!$A$1:$F$32,3,FALSE)</f>
        <v>Y59</v>
      </c>
      <c r="D1256" t="s">
        <v>175</v>
      </c>
      <c r="E1256" t="s">
        <v>132</v>
      </c>
      <c r="F1256" t="s">
        <v>71</v>
      </c>
      <c r="G1256" t="s">
        <v>206</v>
      </c>
      <c r="H1256" t="s">
        <v>199</v>
      </c>
      <c r="I1256">
        <v>375</v>
      </c>
    </row>
    <row r="1257" spans="1:9" x14ac:dyDescent="0.35">
      <c r="A1257" s="75">
        <f t="shared" si="42"/>
        <v>46043</v>
      </c>
      <c r="B1257" s="75">
        <f t="shared" si="43"/>
        <v>46047</v>
      </c>
      <c r="C1257" s="75" t="str">
        <f>VLOOKUP($F1257,Refs!$A$1:$F$32,3,FALSE)</f>
        <v>Y59</v>
      </c>
      <c r="D1257" t="s">
        <v>175</v>
      </c>
      <c r="E1257" t="s">
        <v>132</v>
      </c>
      <c r="F1257" t="s">
        <v>71</v>
      </c>
      <c r="G1257" t="s">
        <v>206</v>
      </c>
      <c r="H1257" t="s">
        <v>200</v>
      </c>
      <c r="I1257">
        <v>23</v>
      </c>
    </row>
    <row r="1258" spans="1:9" x14ac:dyDescent="0.35">
      <c r="A1258" s="75">
        <f t="shared" si="42"/>
        <v>46043</v>
      </c>
      <c r="B1258" s="75">
        <f t="shared" si="43"/>
        <v>46047</v>
      </c>
      <c r="C1258" s="75" t="str">
        <f>VLOOKUP($F1258,Refs!$A$1:$F$32,3,FALSE)</f>
        <v>Y59</v>
      </c>
      <c r="D1258" t="s">
        <v>175</v>
      </c>
      <c r="E1258" t="s">
        <v>132</v>
      </c>
      <c r="F1258" t="s">
        <v>71</v>
      </c>
      <c r="G1258" t="s">
        <v>206</v>
      </c>
      <c r="H1258" t="s">
        <v>201</v>
      </c>
      <c r="I1258">
        <v>166</v>
      </c>
    </row>
    <row r="1259" spans="1:9" x14ac:dyDescent="0.35">
      <c r="A1259" s="75">
        <f t="shared" si="42"/>
        <v>46043</v>
      </c>
      <c r="B1259" s="75">
        <f t="shared" si="43"/>
        <v>46047</v>
      </c>
      <c r="C1259" s="75" t="str">
        <f>VLOOKUP($F1259,Refs!$A$1:$F$32,3,FALSE)</f>
        <v>Y59</v>
      </c>
      <c r="D1259" t="s">
        <v>175</v>
      </c>
      <c r="E1259" t="s">
        <v>132</v>
      </c>
      <c r="F1259" t="s">
        <v>71</v>
      </c>
      <c r="G1259" t="s">
        <v>206</v>
      </c>
      <c r="H1259" t="s">
        <v>202</v>
      </c>
      <c r="I1259">
        <v>127</v>
      </c>
    </row>
    <row r="1260" spans="1:9" x14ac:dyDescent="0.35">
      <c r="A1260" s="75">
        <f t="shared" si="42"/>
        <v>46043</v>
      </c>
      <c r="B1260" s="75">
        <f t="shared" si="43"/>
        <v>46047</v>
      </c>
      <c r="C1260" s="75" t="str">
        <f>VLOOKUP($F1260,Refs!$A$1:$F$32,3,FALSE)</f>
        <v>Y59</v>
      </c>
      <c r="D1260" t="s">
        <v>175</v>
      </c>
      <c r="E1260" t="s">
        <v>132</v>
      </c>
      <c r="F1260" t="s">
        <v>71</v>
      </c>
      <c r="G1260" t="s">
        <v>206</v>
      </c>
      <c r="H1260" t="s">
        <v>203</v>
      </c>
      <c r="I1260">
        <v>0</v>
      </c>
    </row>
    <row r="1261" spans="1:9" x14ac:dyDescent="0.35">
      <c r="A1261" s="75">
        <f t="shared" si="42"/>
        <v>46043</v>
      </c>
      <c r="B1261" s="75">
        <f t="shared" si="43"/>
        <v>46047</v>
      </c>
      <c r="C1261" s="75" t="str">
        <f>VLOOKUP($F1261,Refs!$A$1:$F$32,3,FALSE)</f>
        <v>Y59</v>
      </c>
      <c r="D1261" t="s">
        <v>175</v>
      </c>
      <c r="E1261" t="s">
        <v>132</v>
      </c>
      <c r="F1261" t="s">
        <v>71</v>
      </c>
      <c r="G1261" t="s">
        <v>206</v>
      </c>
      <c r="H1261" t="s">
        <v>204</v>
      </c>
      <c r="I1261">
        <v>9</v>
      </c>
    </row>
    <row r="1262" spans="1:9" x14ac:dyDescent="0.35">
      <c r="A1262" s="75">
        <f t="shared" si="42"/>
        <v>46044</v>
      </c>
      <c r="B1262" s="75">
        <f t="shared" si="43"/>
        <v>46047</v>
      </c>
      <c r="C1262" s="75" t="str">
        <f>VLOOKUP($F1262,Refs!$A$1:$F$32,3,FALSE)</f>
        <v>Y59</v>
      </c>
      <c r="D1262" t="s">
        <v>175</v>
      </c>
      <c r="E1262" t="s">
        <v>132</v>
      </c>
      <c r="F1262" t="s">
        <v>71</v>
      </c>
      <c r="G1262" t="s">
        <v>207</v>
      </c>
      <c r="H1262" t="s">
        <v>177</v>
      </c>
      <c r="I1262">
        <v>2911</v>
      </c>
    </row>
    <row r="1263" spans="1:9" x14ac:dyDescent="0.35">
      <c r="A1263" s="75">
        <f t="shared" si="42"/>
        <v>46044</v>
      </c>
      <c r="B1263" s="75">
        <f t="shared" si="43"/>
        <v>46047</v>
      </c>
      <c r="C1263" s="75" t="str">
        <f>VLOOKUP($F1263,Refs!$A$1:$F$32,3,FALSE)</f>
        <v>Y59</v>
      </c>
      <c r="D1263" t="s">
        <v>175</v>
      </c>
      <c r="E1263" t="s">
        <v>132</v>
      </c>
      <c r="F1263" t="s">
        <v>71</v>
      </c>
      <c r="G1263" t="s">
        <v>207</v>
      </c>
      <c r="H1263" t="s">
        <v>178</v>
      </c>
      <c r="I1263">
        <v>2501</v>
      </c>
    </row>
    <row r="1264" spans="1:9" x14ac:dyDescent="0.35">
      <c r="A1264" s="75">
        <f t="shared" si="42"/>
        <v>46044</v>
      </c>
      <c r="B1264" s="75">
        <f t="shared" si="43"/>
        <v>46047</v>
      </c>
      <c r="C1264" s="75" t="str">
        <f>VLOOKUP($F1264,Refs!$A$1:$F$32,3,FALSE)</f>
        <v>Y59</v>
      </c>
      <c r="D1264" t="s">
        <v>175</v>
      </c>
      <c r="E1264" t="s">
        <v>132</v>
      </c>
      <c r="F1264" t="s">
        <v>71</v>
      </c>
      <c r="G1264" t="s">
        <v>207</v>
      </c>
      <c r="H1264" t="s">
        <v>179</v>
      </c>
      <c r="I1264">
        <v>1614</v>
      </c>
    </row>
    <row r="1265" spans="1:9" x14ac:dyDescent="0.35">
      <c r="A1265" s="75">
        <f t="shared" si="42"/>
        <v>46044</v>
      </c>
      <c r="B1265" s="75">
        <f t="shared" si="43"/>
        <v>46047</v>
      </c>
      <c r="C1265" s="75" t="str">
        <f>VLOOKUP($F1265,Refs!$A$1:$F$32,3,FALSE)</f>
        <v>Y59</v>
      </c>
      <c r="D1265" t="s">
        <v>175</v>
      </c>
      <c r="E1265" t="s">
        <v>132</v>
      </c>
      <c r="F1265" t="s">
        <v>71</v>
      </c>
      <c r="G1265" t="s">
        <v>207</v>
      </c>
      <c r="H1265" t="s">
        <v>180</v>
      </c>
      <c r="I1265">
        <v>173</v>
      </c>
    </row>
    <row r="1266" spans="1:9" x14ac:dyDescent="0.35">
      <c r="A1266" s="75">
        <f t="shared" si="42"/>
        <v>46044</v>
      </c>
      <c r="B1266" s="75">
        <f t="shared" si="43"/>
        <v>46047</v>
      </c>
      <c r="C1266" s="75" t="str">
        <f>VLOOKUP($F1266,Refs!$A$1:$F$32,3,FALSE)</f>
        <v>Y59</v>
      </c>
      <c r="D1266" t="s">
        <v>175</v>
      </c>
      <c r="E1266" t="s">
        <v>132</v>
      </c>
      <c r="F1266" t="s">
        <v>71</v>
      </c>
      <c r="G1266" t="s">
        <v>207</v>
      </c>
      <c r="H1266" t="s">
        <v>181</v>
      </c>
      <c r="I1266">
        <v>212659</v>
      </c>
    </row>
    <row r="1267" spans="1:9" x14ac:dyDescent="0.35">
      <c r="A1267" s="75">
        <f t="shared" si="42"/>
        <v>46044</v>
      </c>
      <c r="B1267" s="75">
        <f t="shared" si="43"/>
        <v>46047</v>
      </c>
      <c r="C1267" s="75" t="str">
        <f>VLOOKUP($F1267,Refs!$A$1:$F$32,3,FALSE)</f>
        <v>Y59</v>
      </c>
      <c r="D1267" t="s">
        <v>175</v>
      </c>
      <c r="E1267" t="s">
        <v>132</v>
      </c>
      <c r="F1267" t="s">
        <v>71</v>
      </c>
      <c r="G1267" t="s">
        <v>207</v>
      </c>
      <c r="H1267" t="s">
        <v>182</v>
      </c>
      <c r="I1267">
        <v>445</v>
      </c>
    </row>
    <row r="1268" spans="1:9" x14ac:dyDescent="0.35">
      <c r="A1268" s="75">
        <f t="shared" si="42"/>
        <v>46044</v>
      </c>
      <c r="B1268" s="75">
        <f t="shared" si="43"/>
        <v>46047</v>
      </c>
      <c r="C1268" s="75" t="str">
        <f>VLOOKUP($F1268,Refs!$A$1:$F$32,3,FALSE)</f>
        <v>Y59</v>
      </c>
      <c r="D1268" t="s">
        <v>175</v>
      </c>
      <c r="E1268" t="s">
        <v>132</v>
      </c>
      <c r="F1268" t="s">
        <v>71</v>
      </c>
      <c r="G1268" t="s">
        <v>207</v>
      </c>
      <c r="H1268" t="s">
        <v>183</v>
      </c>
      <c r="I1268">
        <v>598</v>
      </c>
    </row>
    <row r="1269" spans="1:9" x14ac:dyDescent="0.35">
      <c r="A1269" s="75">
        <f t="shared" si="42"/>
        <v>46044</v>
      </c>
      <c r="B1269" s="75">
        <f t="shared" si="43"/>
        <v>46047</v>
      </c>
      <c r="C1269" s="75" t="str">
        <f>VLOOKUP($F1269,Refs!$A$1:$F$32,3,FALSE)</f>
        <v>Y59</v>
      </c>
      <c r="D1269" t="s">
        <v>175</v>
      </c>
      <c r="E1269" t="s">
        <v>132</v>
      </c>
      <c r="F1269" t="s">
        <v>71</v>
      </c>
      <c r="G1269" t="s">
        <v>207</v>
      </c>
      <c r="H1269" t="s">
        <v>184</v>
      </c>
      <c r="I1269">
        <v>2501</v>
      </c>
    </row>
    <row r="1270" spans="1:9" x14ac:dyDescent="0.35">
      <c r="A1270" s="75">
        <f t="shared" si="42"/>
        <v>46044</v>
      </c>
      <c r="B1270" s="75">
        <f t="shared" si="43"/>
        <v>46047</v>
      </c>
      <c r="C1270" s="75" t="str">
        <f>VLOOKUP($F1270,Refs!$A$1:$F$32,3,FALSE)</f>
        <v>Y59</v>
      </c>
      <c r="D1270" t="s">
        <v>175</v>
      </c>
      <c r="E1270" t="s">
        <v>132</v>
      </c>
      <c r="F1270" t="s">
        <v>71</v>
      </c>
      <c r="G1270" t="s">
        <v>207</v>
      </c>
      <c r="H1270" t="s">
        <v>185</v>
      </c>
      <c r="I1270">
        <v>1014</v>
      </c>
    </row>
    <row r="1271" spans="1:9" x14ac:dyDescent="0.35">
      <c r="A1271" s="75">
        <f t="shared" si="42"/>
        <v>46044</v>
      </c>
      <c r="B1271" s="75">
        <f t="shared" si="43"/>
        <v>46047</v>
      </c>
      <c r="C1271" s="75" t="str">
        <f>VLOOKUP($F1271,Refs!$A$1:$F$32,3,FALSE)</f>
        <v>Y59</v>
      </c>
      <c r="D1271" t="s">
        <v>175</v>
      </c>
      <c r="E1271" t="s">
        <v>132</v>
      </c>
      <c r="F1271" t="s">
        <v>71</v>
      </c>
      <c r="G1271" t="s">
        <v>207</v>
      </c>
      <c r="H1271" t="s">
        <v>186</v>
      </c>
      <c r="I1271">
        <v>677</v>
      </c>
    </row>
    <row r="1272" spans="1:9" x14ac:dyDescent="0.35">
      <c r="A1272" s="75">
        <f t="shared" si="42"/>
        <v>46044</v>
      </c>
      <c r="B1272" s="75">
        <f t="shared" si="43"/>
        <v>46047</v>
      </c>
      <c r="C1272" s="75" t="str">
        <f>VLOOKUP($F1272,Refs!$A$1:$F$32,3,FALSE)</f>
        <v>Y59</v>
      </c>
      <c r="D1272" t="s">
        <v>175</v>
      </c>
      <c r="E1272" t="s">
        <v>132</v>
      </c>
      <c r="F1272" t="s">
        <v>71</v>
      </c>
      <c r="G1272" t="s">
        <v>207</v>
      </c>
      <c r="H1272" t="s">
        <v>187</v>
      </c>
      <c r="I1272">
        <v>189</v>
      </c>
    </row>
    <row r="1273" spans="1:9" x14ac:dyDescent="0.35">
      <c r="A1273" s="75">
        <f t="shared" si="42"/>
        <v>46044</v>
      </c>
      <c r="B1273" s="75">
        <f t="shared" si="43"/>
        <v>46047</v>
      </c>
      <c r="C1273" s="75" t="str">
        <f>VLOOKUP($F1273,Refs!$A$1:$F$32,3,FALSE)</f>
        <v>Y59</v>
      </c>
      <c r="D1273" t="s">
        <v>175</v>
      </c>
      <c r="E1273" t="s">
        <v>132</v>
      </c>
      <c r="F1273" t="s">
        <v>71</v>
      </c>
      <c r="G1273" t="s">
        <v>207</v>
      </c>
      <c r="H1273" t="s">
        <v>188</v>
      </c>
      <c r="I1273">
        <v>192</v>
      </c>
    </row>
    <row r="1274" spans="1:9" x14ac:dyDescent="0.35">
      <c r="A1274" s="75">
        <f t="shared" si="42"/>
        <v>46044</v>
      </c>
      <c r="B1274" s="75">
        <f t="shared" si="43"/>
        <v>46047</v>
      </c>
      <c r="C1274" s="75" t="str">
        <f>VLOOKUP($F1274,Refs!$A$1:$F$32,3,FALSE)</f>
        <v>Y59</v>
      </c>
      <c r="D1274" t="s">
        <v>175</v>
      </c>
      <c r="E1274" t="s">
        <v>132</v>
      </c>
      <c r="F1274" t="s">
        <v>71</v>
      </c>
      <c r="G1274" t="s">
        <v>207</v>
      </c>
      <c r="H1274" t="s">
        <v>189</v>
      </c>
      <c r="I1274">
        <v>351</v>
      </c>
    </row>
    <row r="1275" spans="1:9" x14ac:dyDescent="0.35">
      <c r="A1275" s="75">
        <f t="shared" si="42"/>
        <v>46044</v>
      </c>
      <c r="B1275" s="75">
        <f t="shared" si="43"/>
        <v>46047</v>
      </c>
      <c r="C1275" s="75" t="str">
        <f>VLOOKUP($F1275,Refs!$A$1:$F$32,3,FALSE)</f>
        <v>Y59</v>
      </c>
      <c r="D1275" t="s">
        <v>175</v>
      </c>
      <c r="E1275" t="s">
        <v>132</v>
      </c>
      <c r="F1275" t="s">
        <v>71</v>
      </c>
      <c r="G1275" t="s">
        <v>207</v>
      </c>
      <c r="H1275" t="s">
        <v>190</v>
      </c>
      <c r="I1275">
        <v>121</v>
      </c>
    </row>
    <row r="1276" spans="1:9" x14ac:dyDescent="0.35">
      <c r="A1276" s="75">
        <f t="shared" si="42"/>
        <v>46044</v>
      </c>
      <c r="B1276" s="75">
        <f t="shared" si="43"/>
        <v>46047</v>
      </c>
      <c r="C1276" s="75" t="str">
        <f>VLOOKUP($F1276,Refs!$A$1:$F$32,3,FALSE)</f>
        <v>Y59</v>
      </c>
      <c r="D1276" t="s">
        <v>175</v>
      </c>
      <c r="E1276" t="s">
        <v>132</v>
      </c>
      <c r="F1276" t="s">
        <v>71</v>
      </c>
      <c r="G1276" t="s">
        <v>207</v>
      </c>
      <c r="H1276" t="s">
        <v>191</v>
      </c>
      <c r="I1276">
        <v>0</v>
      </c>
    </row>
    <row r="1277" spans="1:9" x14ac:dyDescent="0.35">
      <c r="A1277" s="75">
        <f t="shared" si="42"/>
        <v>46044</v>
      </c>
      <c r="B1277" s="75">
        <f t="shared" si="43"/>
        <v>46047</v>
      </c>
      <c r="C1277" s="75" t="str">
        <f>VLOOKUP($F1277,Refs!$A$1:$F$32,3,FALSE)</f>
        <v>Y59</v>
      </c>
      <c r="D1277" t="s">
        <v>175</v>
      </c>
      <c r="E1277" t="s">
        <v>132</v>
      </c>
      <c r="F1277" t="s">
        <v>71</v>
      </c>
      <c r="G1277" t="s">
        <v>207</v>
      </c>
      <c r="H1277" t="s">
        <v>192</v>
      </c>
      <c r="I1277">
        <v>109</v>
      </c>
    </row>
    <row r="1278" spans="1:9" x14ac:dyDescent="0.35">
      <c r="A1278" s="75">
        <f t="shared" si="42"/>
        <v>46044</v>
      </c>
      <c r="B1278" s="75">
        <f t="shared" si="43"/>
        <v>46047</v>
      </c>
      <c r="C1278" s="75" t="str">
        <f>VLOOKUP($F1278,Refs!$A$1:$F$32,3,FALSE)</f>
        <v>Y59</v>
      </c>
      <c r="D1278" t="s">
        <v>175</v>
      </c>
      <c r="E1278" t="s">
        <v>132</v>
      </c>
      <c r="F1278" t="s">
        <v>71</v>
      </c>
      <c r="G1278" t="s">
        <v>207</v>
      </c>
      <c r="H1278" t="s">
        <v>193</v>
      </c>
      <c r="I1278">
        <v>10</v>
      </c>
    </row>
    <row r="1279" spans="1:9" x14ac:dyDescent="0.35">
      <c r="A1279" s="75">
        <f t="shared" si="42"/>
        <v>46044</v>
      </c>
      <c r="B1279" s="75">
        <f t="shared" si="43"/>
        <v>46047</v>
      </c>
      <c r="C1279" s="75" t="str">
        <f>VLOOKUP($F1279,Refs!$A$1:$F$32,3,FALSE)</f>
        <v>Y59</v>
      </c>
      <c r="D1279" t="s">
        <v>175</v>
      </c>
      <c r="E1279" t="s">
        <v>132</v>
      </c>
      <c r="F1279" t="s">
        <v>71</v>
      </c>
      <c r="G1279" t="s">
        <v>207</v>
      </c>
      <c r="H1279" t="s">
        <v>194</v>
      </c>
      <c r="I1279">
        <v>30</v>
      </c>
    </row>
    <row r="1280" spans="1:9" x14ac:dyDescent="0.35">
      <c r="A1280" s="75">
        <f t="shared" si="42"/>
        <v>46044</v>
      </c>
      <c r="B1280" s="75">
        <f t="shared" si="43"/>
        <v>46047</v>
      </c>
      <c r="C1280" s="75" t="str">
        <f>VLOOKUP($F1280,Refs!$A$1:$F$32,3,FALSE)</f>
        <v>Y59</v>
      </c>
      <c r="D1280" t="s">
        <v>175</v>
      </c>
      <c r="E1280" t="s">
        <v>132</v>
      </c>
      <c r="F1280" t="s">
        <v>71</v>
      </c>
      <c r="G1280" t="s">
        <v>207</v>
      </c>
      <c r="H1280" t="s">
        <v>195</v>
      </c>
      <c r="I1280">
        <v>14</v>
      </c>
    </row>
    <row r="1281" spans="1:9" x14ac:dyDescent="0.35">
      <c r="A1281" s="75">
        <f t="shared" si="42"/>
        <v>46044</v>
      </c>
      <c r="B1281" s="75">
        <f t="shared" si="43"/>
        <v>46047</v>
      </c>
      <c r="C1281" s="75" t="str">
        <f>VLOOKUP($F1281,Refs!$A$1:$F$32,3,FALSE)</f>
        <v>Y59</v>
      </c>
      <c r="D1281" t="s">
        <v>175</v>
      </c>
      <c r="E1281" t="s">
        <v>132</v>
      </c>
      <c r="F1281" t="s">
        <v>71</v>
      </c>
      <c r="G1281" t="s">
        <v>207</v>
      </c>
      <c r="H1281" t="s">
        <v>196</v>
      </c>
      <c r="I1281">
        <v>130</v>
      </c>
    </row>
    <row r="1282" spans="1:9" x14ac:dyDescent="0.35">
      <c r="A1282" s="75">
        <f t="shared" si="42"/>
        <v>46044</v>
      </c>
      <c r="B1282" s="75">
        <f t="shared" si="43"/>
        <v>46047</v>
      </c>
      <c r="C1282" s="75" t="str">
        <f>VLOOKUP($F1282,Refs!$A$1:$F$32,3,FALSE)</f>
        <v>Y59</v>
      </c>
      <c r="D1282" t="s">
        <v>175</v>
      </c>
      <c r="E1282" t="s">
        <v>132</v>
      </c>
      <c r="F1282" t="s">
        <v>71</v>
      </c>
      <c r="G1282" t="s">
        <v>207</v>
      </c>
      <c r="H1282" t="s">
        <v>197</v>
      </c>
      <c r="I1282">
        <v>556</v>
      </c>
    </row>
    <row r="1283" spans="1:9" x14ac:dyDescent="0.35">
      <c r="A1283" s="75">
        <f t="shared" si="42"/>
        <v>46044</v>
      </c>
      <c r="B1283" s="75">
        <f t="shared" si="43"/>
        <v>46047</v>
      </c>
      <c r="C1283" s="75" t="str">
        <f>VLOOKUP($F1283,Refs!$A$1:$F$32,3,FALSE)</f>
        <v>Y59</v>
      </c>
      <c r="D1283" t="s">
        <v>175</v>
      </c>
      <c r="E1283" t="s">
        <v>132</v>
      </c>
      <c r="F1283" t="s">
        <v>71</v>
      </c>
      <c r="G1283" t="s">
        <v>207</v>
      </c>
      <c r="H1283" t="s">
        <v>198</v>
      </c>
      <c r="I1283">
        <v>1109</v>
      </c>
    </row>
    <row r="1284" spans="1:9" x14ac:dyDescent="0.35">
      <c r="A1284" s="75">
        <f t="shared" si="42"/>
        <v>46044</v>
      </c>
      <c r="B1284" s="75">
        <f t="shared" si="43"/>
        <v>46047</v>
      </c>
      <c r="C1284" s="75" t="str">
        <f>VLOOKUP($F1284,Refs!$A$1:$F$32,3,FALSE)</f>
        <v>Y59</v>
      </c>
      <c r="D1284" t="s">
        <v>175</v>
      </c>
      <c r="E1284" t="s">
        <v>132</v>
      </c>
      <c r="F1284" t="s">
        <v>71</v>
      </c>
      <c r="G1284" t="s">
        <v>207</v>
      </c>
      <c r="H1284" t="s">
        <v>199</v>
      </c>
      <c r="I1284">
        <v>343</v>
      </c>
    </row>
    <row r="1285" spans="1:9" x14ac:dyDescent="0.35">
      <c r="A1285" s="75">
        <f t="shared" si="42"/>
        <v>46044</v>
      </c>
      <c r="B1285" s="75">
        <f t="shared" si="43"/>
        <v>46047</v>
      </c>
      <c r="C1285" s="75" t="str">
        <f>VLOOKUP($F1285,Refs!$A$1:$F$32,3,FALSE)</f>
        <v>Y59</v>
      </c>
      <c r="D1285" t="s">
        <v>175</v>
      </c>
      <c r="E1285" t="s">
        <v>132</v>
      </c>
      <c r="F1285" t="s">
        <v>71</v>
      </c>
      <c r="G1285" t="s">
        <v>207</v>
      </c>
      <c r="H1285" t="s">
        <v>200</v>
      </c>
      <c r="I1285">
        <v>35</v>
      </c>
    </row>
    <row r="1286" spans="1:9" x14ac:dyDescent="0.35">
      <c r="A1286" s="75">
        <f t="shared" ref="A1286:A1349" si="44">IF(G1286="Mon",B1286-6,IF(G1286="Tue",B1286-5,IF(G1286="Wed",B1286-4,IF(G1286="Thu",B1286-3,IF(G1286="Fri",B1286-2,IF(G1286="Sat",B1286-1,IF(G1286="Sun",B1286,"")))))))</f>
        <v>46044</v>
      </c>
      <c r="B1286" s="75">
        <f t="shared" ref="B1286:B1349" si="45">DATEVALUE(RIGHT(D1286, 11))</f>
        <v>46047</v>
      </c>
      <c r="C1286" s="75" t="str">
        <f>VLOOKUP($F1286,Refs!$A$1:$F$32,3,FALSE)</f>
        <v>Y59</v>
      </c>
      <c r="D1286" t="s">
        <v>175</v>
      </c>
      <c r="E1286" t="s">
        <v>132</v>
      </c>
      <c r="F1286" t="s">
        <v>71</v>
      </c>
      <c r="G1286" t="s">
        <v>207</v>
      </c>
      <c r="H1286" t="s">
        <v>201</v>
      </c>
      <c r="I1286">
        <v>143</v>
      </c>
    </row>
    <row r="1287" spans="1:9" x14ac:dyDescent="0.35">
      <c r="A1287" s="75">
        <f t="shared" si="44"/>
        <v>46044</v>
      </c>
      <c r="B1287" s="75">
        <f t="shared" si="45"/>
        <v>46047</v>
      </c>
      <c r="C1287" s="75" t="str">
        <f>VLOOKUP($F1287,Refs!$A$1:$F$32,3,FALSE)</f>
        <v>Y59</v>
      </c>
      <c r="D1287" t="s">
        <v>175</v>
      </c>
      <c r="E1287" t="s">
        <v>132</v>
      </c>
      <c r="F1287" t="s">
        <v>71</v>
      </c>
      <c r="G1287" t="s">
        <v>207</v>
      </c>
      <c r="H1287" t="s">
        <v>202</v>
      </c>
      <c r="I1287">
        <v>98</v>
      </c>
    </row>
    <row r="1288" spans="1:9" x14ac:dyDescent="0.35">
      <c r="A1288" s="75">
        <f t="shared" si="44"/>
        <v>46044</v>
      </c>
      <c r="B1288" s="75">
        <f t="shared" si="45"/>
        <v>46047</v>
      </c>
      <c r="C1288" s="75" t="str">
        <f>VLOOKUP($F1288,Refs!$A$1:$F$32,3,FALSE)</f>
        <v>Y59</v>
      </c>
      <c r="D1288" t="s">
        <v>175</v>
      </c>
      <c r="E1288" t="s">
        <v>132</v>
      </c>
      <c r="F1288" t="s">
        <v>71</v>
      </c>
      <c r="G1288" t="s">
        <v>207</v>
      </c>
      <c r="H1288" t="s">
        <v>203</v>
      </c>
      <c r="I1288">
        <v>0</v>
      </c>
    </row>
    <row r="1289" spans="1:9" x14ac:dyDescent="0.35">
      <c r="A1289" s="75">
        <f t="shared" si="44"/>
        <v>46044</v>
      </c>
      <c r="B1289" s="75">
        <f t="shared" si="45"/>
        <v>46047</v>
      </c>
      <c r="C1289" s="75" t="str">
        <f>VLOOKUP($F1289,Refs!$A$1:$F$32,3,FALSE)</f>
        <v>Y59</v>
      </c>
      <c r="D1289" t="s">
        <v>175</v>
      </c>
      <c r="E1289" t="s">
        <v>132</v>
      </c>
      <c r="F1289" t="s">
        <v>71</v>
      </c>
      <c r="G1289" t="s">
        <v>207</v>
      </c>
      <c r="H1289" t="s">
        <v>204</v>
      </c>
      <c r="I1289">
        <v>34</v>
      </c>
    </row>
    <row r="1290" spans="1:9" x14ac:dyDescent="0.35">
      <c r="A1290" s="75">
        <f t="shared" si="44"/>
        <v>46045</v>
      </c>
      <c r="B1290" s="75">
        <f t="shared" si="45"/>
        <v>46047</v>
      </c>
      <c r="C1290" s="75" t="str">
        <f>VLOOKUP($F1290,Refs!$A$1:$F$32,3,FALSE)</f>
        <v>Y59</v>
      </c>
      <c r="D1290" t="s">
        <v>175</v>
      </c>
      <c r="E1290" t="s">
        <v>132</v>
      </c>
      <c r="F1290" t="s">
        <v>71</v>
      </c>
      <c r="G1290" t="s">
        <v>208</v>
      </c>
      <c r="H1290" t="s">
        <v>177</v>
      </c>
      <c r="I1290">
        <v>3122</v>
      </c>
    </row>
    <row r="1291" spans="1:9" x14ac:dyDescent="0.35">
      <c r="A1291" s="75">
        <f t="shared" si="44"/>
        <v>46045</v>
      </c>
      <c r="B1291" s="75">
        <f t="shared" si="45"/>
        <v>46047</v>
      </c>
      <c r="C1291" s="75" t="str">
        <f>VLOOKUP($F1291,Refs!$A$1:$F$32,3,FALSE)</f>
        <v>Y59</v>
      </c>
      <c r="D1291" t="s">
        <v>175</v>
      </c>
      <c r="E1291" t="s">
        <v>132</v>
      </c>
      <c r="F1291" t="s">
        <v>71</v>
      </c>
      <c r="G1291" t="s">
        <v>208</v>
      </c>
      <c r="H1291" t="s">
        <v>178</v>
      </c>
      <c r="I1291">
        <v>2560</v>
      </c>
    </row>
    <row r="1292" spans="1:9" x14ac:dyDescent="0.35">
      <c r="A1292" s="75">
        <f t="shared" si="44"/>
        <v>46045</v>
      </c>
      <c r="B1292" s="75">
        <f t="shared" si="45"/>
        <v>46047</v>
      </c>
      <c r="C1292" s="75" t="str">
        <f>VLOOKUP($F1292,Refs!$A$1:$F$32,3,FALSE)</f>
        <v>Y59</v>
      </c>
      <c r="D1292" t="s">
        <v>175</v>
      </c>
      <c r="E1292" t="s">
        <v>132</v>
      </c>
      <c r="F1292" t="s">
        <v>71</v>
      </c>
      <c r="G1292" t="s">
        <v>208</v>
      </c>
      <c r="H1292" t="s">
        <v>179</v>
      </c>
      <c r="I1292">
        <v>1508</v>
      </c>
    </row>
    <row r="1293" spans="1:9" x14ac:dyDescent="0.35">
      <c r="A1293" s="75">
        <f t="shared" si="44"/>
        <v>46045</v>
      </c>
      <c r="B1293" s="75">
        <f t="shared" si="45"/>
        <v>46047</v>
      </c>
      <c r="C1293" s="75" t="str">
        <f>VLOOKUP($F1293,Refs!$A$1:$F$32,3,FALSE)</f>
        <v>Y59</v>
      </c>
      <c r="D1293" t="s">
        <v>175</v>
      </c>
      <c r="E1293" t="s">
        <v>132</v>
      </c>
      <c r="F1293" t="s">
        <v>71</v>
      </c>
      <c r="G1293" t="s">
        <v>208</v>
      </c>
      <c r="H1293" t="s">
        <v>180</v>
      </c>
      <c r="I1293">
        <v>311</v>
      </c>
    </row>
    <row r="1294" spans="1:9" x14ac:dyDescent="0.35">
      <c r="A1294" s="75">
        <f t="shared" si="44"/>
        <v>46045</v>
      </c>
      <c r="B1294" s="75">
        <f t="shared" si="45"/>
        <v>46047</v>
      </c>
      <c r="C1294" s="75" t="str">
        <f>VLOOKUP($F1294,Refs!$A$1:$F$32,3,FALSE)</f>
        <v>Y59</v>
      </c>
      <c r="D1294" t="s">
        <v>175</v>
      </c>
      <c r="E1294" t="s">
        <v>132</v>
      </c>
      <c r="F1294" t="s">
        <v>71</v>
      </c>
      <c r="G1294" t="s">
        <v>208</v>
      </c>
      <c r="H1294" t="s">
        <v>181</v>
      </c>
      <c r="I1294">
        <v>433602</v>
      </c>
    </row>
    <row r="1295" spans="1:9" x14ac:dyDescent="0.35">
      <c r="A1295" s="75">
        <f t="shared" si="44"/>
        <v>46045</v>
      </c>
      <c r="B1295" s="75">
        <f t="shared" si="45"/>
        <v>46047</v>
      </c>
      <c r="C1295" s="75" t="str">
        <f>VLOOKUP($F1295,Refs!$A$1:$F$32,3,FALSE)</f>
        <v>Y59</v>
      </c>
      <c r="D1295" t="s">
        <v>175</v>
      </c>
      <c r="E1295" t="s">
        <v>132</v>
      </c>
      <c r="F1295" t="s">
        <v>71</v>
      </c>
      <c r="G1295" t="s">
        <v>208</v>
      </c>
      <c r="H1295" t="s">
        <v>182</v>
      </c>
      <c r="I1295">
        <v>798</v>
      </c>
    </row>
    <row r="1296" spans="1:9" x14ac:dyDescent="0.35">
      <c r="A1296" s="75">
        <f t="shared" si="44"/>
        <v>46045</v>
      </c>
      <c r="B1296" s="75">
        <f t="shared" si="45"/>
        <v>46047</v>
      </c>
      <c r="C1296" s="75" t="str">
        <f>VLOOKUP($F1296,Refs!$A$1:$F$32,3,FALSE)</f>
        <v>Y59</v>
      </c>
      <c r="D1296" t="s">
        <v>175</v>
      </c>
      <c r="E1296" t="s">
        <v>132</v>
      </c>
      <c r="F1296" t="s">
        <v>71</v>
      </c>
      <c r="G1296" t="s">
        <v>208</v>
      </c>
      <c r="H1296" t="s">
        <v>183</v>
      </c>
      <c r="I1296">
        <v>1024</v>
      </c>
    </row>
    <row r="1297" spans="1:9" x14ac:dyDescent="0.35">
      <c r="A1297" s="75">
        <f t="shared" si="44"/>
        <v>46045</v>
      </c>
      <c r="B1297" s="75">
        <f t="shared" si="45"/>
        <v>46047</v>
      </c>
      <c r="C1297" s="75" t="str">
        <f>VLOOKUP($F1297,Refs!$A$1:$F$32,3,FALSE)</f>
        <v>Y59</v>
      </c>
      <c r="D1297" t="s">
        <v>175</v>
      </c>
      <c r="E1297" t="s">
        <v>132</v>
      </c>
      <c r="F1297" t="s">
        <v>71</v>
      </c>
      <c r="G1297" t="s">
        <v>208</v>
      </c>
      <c r="H1297" t="s">
        <v>184</v>
      </c>
      <c r="I1297">
        <v>2560</v>
      </c>
    </row>
    <row r="1298" spans="1:9" x14ac:dyDescent="0.35">
      <c r="A1298" s="75">
        <f t="shared" si="44"/>
        <v>46045</v>
      </c>
      <c r="B1298" s="75">
        <f t="shared" si="45"/>
        <v>46047</v>
      </c>
      <c r="C1298" s="75" t="str">
        <f>VLOOKUP($F1298,Refs!$A$1:$F$32,3,FALSE)</f>
        <v>Y59</v>
      </c>
      <c r="D1298" t="s">
        <v>175</v>
      </c>
      <c r="E1298" t="s">
        <v>132</v>
      </c>
      <c r="F1298" t="s">
        <v>71</v>
      </c>
      <c r="G1298" t="s">
        <v>208</v>
      </c>
      <c r="H1298" t="s">
        <v>185</v>
      </c>
      <c r="I1298">
        <v>1099</v>
      </c>
    </row>
    <row r="1299" spans="1:9" x14ac:dyDescent="0.35">
      <c r="A1299" s="75">
        <f t="shared" si="44"/>
        <v>46045</v>
      </c>
      <c r="B1299" s="75">
        <f t="shared" si="45"/>
        <v>46047</v>
      </c>
      <c r="C1299" s="75" t="str">
        <f>VLOOKUP($F1299,Refs!$A$1:$F$32,3,FALSE)</f>
        <v>Y59</v>
      </c>
      <c r="D1299" t="s">
        <v>175</v>
      </c>
      <c r="E1299" t="s">
        <v>132</v>
      </c>
      <c r="F1299" t="s">
        <v>71</v>
      </c>
      <c r="G1299" t="s">
        <v>208</v>
      </c>
      <c r="H1299" t="s">
        <v>186</v>
      </c>
      <c r="I1299">
        <v>677</v>
      </c>
    </row>
    <row r="1300" spans="1:9" x14ac:dyDescent="0.35">
      <c r="A1300" s="75">
        <f t="shared" si="44"/>
        <v>46045</v>
      </c>
      <c r="B1300" s="75">
        <f t="shared" si="45"/>
        <v>46047</v>
      </c>
      <c r="C1300" s="75" t="str">
        <f>VLOOKUP($F1300,Refs!$A$1:$F$32,3,FALSE)</f>
        <v>Y59</v>
      </c>
      <c r="D1300" t="s">
        <v>175</v>
      </c>
      <c r="E1300" t="s">
        <v>132</v>
      </c>
      <c r="F1300" t="s">
        <v>71</v>
      </c>
      <c r="G1300" t="s">
        <v>208</v>
      </c>
      <c r="H1300" t="s">
        <v>187</v>
      </c>
      <c r="I1300">
        <v>156</v>
      </c>
    </row>
    <row r="1301" spans="1:9" x14ac:dyDescent="0.35">
      <c r="A1301" s="75">
        <f t="shared" si="44"/>
        <v>46045</v>
      </c>
      <c r="B1301" s="75">
        <f t="shared" si="45"/>
        <v>46047</v>
      </c>
      <c r="C1301" s="75" t="str">
        <f>VLOOKUP($F1301,Refs!$A$1:$F$32,3,FALSE)</f>
        <v>Y59</v>
      </c>
      <c r="D1301" t="s">
        <v>175</v>
      </c>
      <c r="E1301" t="s">
        <v>132</v>
      </c>
      <c r="F1301" t="s">
        <v>71</v>
      </c>
      <c r="G1301" t="s">
        <v>208</v>
      </c>
      <c r="H1301" t="s">
        <v>188</v>
      </c>
      <c r="I1301">
        <v>209</v>
      </c>
    </row>
    <row r="1302" spans="1:9" x14ac:dyDescent="0.35">
      <c r="A1302" s="75">
        <f t="shared" si="44"/>
        <v>46045</v>
      </c>
      <c r="B1302" s="75">
        <f t="shared" si="45"/>
        <v>46047</v>
      </c>
      <c r="C1302" s="75" t="str">
        <f>VLOOKUP($F1302,Refs!$A$1:$F$32,3,FALSE)</f>
        <v>Y59</v>
      </c>
      <c r="D1302" t="s">
        <v>175</v>
      </c>
      <c r="E1302" t="s">
        <v>132</v>
      </c>
      <c r="F1302" t="s">
        <v>71</v>
      </c>
      <c r="G1302" t="s">
        <v>208</v>
      </c>
      <c r="H1302" t="s">
        <v>189</v>
      </c>
      <c r="I1302">
        <v>341</v>
      </c>
    </row>
    <row r="1303" spans="1:9" x14ac:dyDescent="0.35">
      <c r="A1303" s="75">
        <f t="shared" si="44"/>
        <v>46045</v>
      </c>
      <c r="B1303" s="75">
        <f t="shared" si="45"/>
        <v>46047</v>
      </c>
      <c r="C1303" s="75" t="str">
        <f>VLOOKUP($F1303,Refs!$A$1:$F$32,3,FALSE)</f>
        <v>Y59</v>
      </c>
      <c r="D1303" t="s">
        <v>175</v>
      </c>
      <c r="E1303" t="s">
        <v>132</v>
      </c>
      <c r="F1303" t="s">
        <v>71</v>
      </c>
      <c r="G1303" t="s">
        <v>208</v>
      </c>
      <c r="H1303" t="s">
        <v>190</v>
      </c>
      <c r="I1303">
        <v>119</v>
      </c>
    </row>
    <row r="1304" spans="1:9" x14ac:dyDescent="0.35">
      <c r="A1304" s="75">
        <f t="shared" si="44"/>
        <v>46045</v>
      </c>
      <c r="B1304" s="75">
        <f t="shared" si="45"/>
        <v>46047</v>
      </c>
      <c r="C1304" s="75" t="str">
        <f>VLOOKUP($F1304,Refs!$A$1:$F$32,3,FALSE)</f>
        <v>Y59</v>
      </c>
      <c r="D1304" t="s">
        <v>175</v>
      </c>
      <c r="E1304" t="s">
        <v>132</v>
      </c>
      <c r="F1304" t="s">
        <v>71</v>
      </c>
      <c r="G1304" t="s">
        <v>208</v>
      </c>
      <c r="H1304" t="s">
        <v>191</v>
      </c>
      <c r="I1304">
        <v>0</v>
      </c>
    </row>
    <row r="1305" spans="1:9" x14ac:dyDescent="0.35">
      <c r="A1305" s="75">
        <f t="shared" si="44"/>
        <v>46045</v>
      </c>
      <c r="B1305" s="75">
        <f t="shared" si="45"/>
        <v>46047</v>
      </c>
      <c r="C1305" s="75" t="str">
        <f>VLOOKUP($F1305,Refs!$A$1:$F$32,3,FALSE)</f>
        <v>Y59</v>
      </c>
      <c r="D1305" t="s">
        <v>175</v>
      </c>
      <c r="E1305" t="s">
        <v>132</v>
      </c>
      <c r="F1305" t="s">
        <v>71</v>
      </c>
      <c r="G1305" t="s">
        <v>208</v>
      </c>
      <c r="H1305" t="s">
        <v>192</v>
      </c>
      <c r="I1305">
        <v>113</v>
      </c>
    </row>
    <row r="1306" spans="1:9" x14ac:dyDescent="0.35">
      <c r="A1306" s="75">
        <f t="shared" si="44"/>
        <v>46045</v>
      </c>
      <c r="B1306" s="75">
        <f t="shared" si="45"/>
        <v>46047</v>
      </c>
      <c r="C1306" s="75" t="str">
        <f>VLOOKUP($F1306,Refs!$A$1:$F$32,3,FALSE)</f>
        <v>Y59</v>
      </c>
      <c r="D1306" t="s">
        <v>175</v>
      </c>
      <c r="E1306" t="s">
        <v>132</v>
      </c>
      <c r="F1306" t="s">
        <v>71</v>
      </c>
      <c r="G1306" t="s">
        <v>208</v>
      </c>
      <c r="H1306" t="s">
        <v>193</v>
      </c>
      <c r="I1306">
        <v>11</v>
      </c>
    </row>
    <row r="1307" spans="1:9" x14ac:dyDescent="0.35">
      <c r="A1307" s="75">
        <f t="shared" si="44"/>
        <v>46045</v>
      </c>
      <c r="B1307" s="75">
        <f t="shared" si="45"/>
        <v>46047</v>
      </c>
      <c r="C1307" s="75" t="str">
        <f>VLOOKUP($F1307,Refs!$A$1:$F$32,3,FALSE)</f>
        <v>Y59</v>
      </c>
      <c r="D1307" t="s">
        <v>175</v>
      </c>
      <c r="E1307" t="s">
        <v>132</v>
      </c>
      <c r="F1307" t="s">
        <v>71</v>
      </c>
      <c r="G1307" t="s">
        <v>208</v>
      </c>
      <c r="H1307" t="s">
        <v>194</v>
      </c>
      <c r="I1307">
        <v>67</v>
      </c>
    </row>
    <row r="1308" spans="1:9" x14ac:dyDescent="0.35">
      <c r="A1308" s="75">
        <f t="shared" si="44"/>
        <v>46045</v>
      </c>
      <c r="B1308" s="75">
        <f t="shared" si="45"/>
        <v>46047</v>
      </c>
      <c r="C1308" s="75" t="str">
        <f>VLOOKUP($F1308,Refs!$A$1:$F$32,3,FALSE)</f>
        <v>Y59</v>
      </c>
      <c r="D1308" t="s">
        <v>175</v>
      </c>
      <c r="E1308" t="s">
        <v>132</v>
      </c>
      <c r="F1308" t="s">
        <v>71</v>
      </c>
      <c r="G1308" t="s">
        <v>208</v>
      </c>
      <c r="H1308" t="s">
        <v>195</v>
      </c>
      <c r="I1308">
        <v>21</v>
      </c>
    </row>
    <row r="1309" spans="1:9" x14ac:dyDescent="0.35">
      <c r="A1309" s="75">
        <f t="shared" si="44"/>
        <v>46045</v>
      </c>
      <c r="B1309" s="75">
        <f t="shared" si="45"/>
        <v>46047</v>
      </c>
      <c r="C1309" s="75" t="str">
        <f>VLOOKUP($F1309,Refs!$A$1:$F$32,3,FALSE)</f>
        <v>Y59</v>
      </c>
      <c r="D1309" t="s">
        <v>175</v>
      </c>
      <c r="E1309" t="s">
        <v>132</v>
      </c>
      <c r="F1309" t="s">
        <v>71</v>
      </c>
      <c r="G1309" t="s">
        <v>208</v>
      </c>
      <c r="H1309" t="s">
        <v>196</v>
      </c>
      <c r="I1309">
        <v>154</v>
      </c>
    </row>
    <row r="1310" spans="1:9" x14ac:dyDescent="0.35">
      <c r="A1310" s="75">
        <f t="shared" si="44"/>
        <v>46045</v>
      </c>
      <c r="B1310" s="75">
        <f t="shared" si="45"/>
        <v>46047</v>
      </c>
      <c r="C1310" s="75" t="str">
        <f>VLOOKUP($F1310,Refs!$A$1:$F$32,3,FALSE)</f>
        <v>Y59</v>
      </c>
      <c r="D1310" t="s">
        <v>175</v>
      </c>
      <c r="E1310" t="s">
        <v>132</v>
      </c>
      <c r="F1310" t="s">
        <v>71</v>
      </c>
      <c r="G1310" t="s">
        <v>208</v>
      </c>
      <c r="H1310" t="s">
        <v>197</v>
      </c>
      <c r="I1310">
        <v>427</v>
      </c>
    </row>
    <row r="1311" spans="1:9" x14ac:dyDescent="0.35">
      <c r="A1311" s="75">
        <f t="shared" si="44"/>
        <v>46045</v>
      </c>
      <c r="B1311" s="75">
        <f t="shared" si="45"/>
        <v>46047</v>
      </c>
      <c r="C1311" s="75" t="str">
        <f>VLOOKUP($F1311,Refs!$A$1:$F$32,3,FALSE)</f>
        <v>Y59</v>
      </c>
      <c r="D1311" t="s">
        <v>175</v>
      </c>
      <c r="E1311" t="s">
        <v>132</v>
      </c>
      <c r="F1311" t="s">
        <v>71</v>
      </c>
      <c r="G1311" t="s">
        <v>208</v>
      </c>
      <c r="H1311" t="s">
        <v>198</v>
      </c>
      <c r="I1311">
        <v>1217</v>
      </c>
    </row>
    <row r="1312" spans="1:9" x14ac:dyDescent="0.35">
      <c r="A1312" s="75">
        <f t="shared" si="44"/>
        <v>46045</v>
      </c>
      <c r="B1312" s="75">
        <f t="shared" si="45"/>
        <v>46047</v>
      </c>
      <c r="C1312" s="75" t="str">
        <f>VLOOKUP($F1312,Refs!$A$1:$F$32,3,FALSE)</f>
        <v>Y59</v>
      </c>
      <c r="D1312" t="s">
        <v>175</v>
      </c>
      <c r="E1312" t="s">
        <v>132</v>
      </c>
      <c r="F1312" t="s">
        <v>71</v>
      </c>
      <c r="G1312" t="s">
        <v>208</v>
      </c>
      <c r="H1312" t="s">
        <v>199</v>
      </c>
      <c r="I1312">
        <v>293</v>
      </c>
    </row>
    <row r="1313" spans="1:9" x14ac:dyDescent="0.35">
      <c r="A1313" s="75">
        <f t="shared" si="44"/>
        <v>46045</v>
      </c>
      <c r="B1313" s="75">
        <f t="shared" si="45"/>
        <v>46047</v>
      </c>
      <c r="C1313" s="75" t="str">
        <f>VLOOKUP($F1313,Refs!$A$1:$F$32,3,FALSE)</f>
        <v>Y59</v>
      </c>
      <c r="D1313" t="s">
        <v>175</v>
      </c>
      <c r="E1313" t="s">
        <v>132</v>
      </c>
      <c r="F1313" t="s">
        <v>71</v>
      </c>
      <c r="G1313" t="s">
        <v>208</v>
      </c>
      <c r="H1313" t="s">
        <v>200</v>
      </c>
      <c r="I1313">
        <v>28</v>
      </c>
    </row>
    <row r="1314" spans="1:9" x14ac:dyDescent="0.35">
      <c r="A1314" s="75">
        <f t="shared" si="44"/>
        <v>46045</v>
      </c>
      <c r="B1314" s="75">
        <f t="shared" si="45"/>
        <v>46047</v>
      </c>
      <c r="C1314" s="75" t="str">
        <f>VLOOKUP($F1314,Refs!$A$1:$F$32,3,FALSE)</f>
        <v>Y59</v>
      </c>
      <c r="D1314" t="s">
        <v>175</v>
      </c>
      <c r="E1314" t="s">
        <v>132</v>
      </c>
      <c r="F1314" t="s">
        <v>71</v>
      </c>
      <c r="G1314" t="s">
        <v>208</v>
      </c>
      <c r="H1314" t="s">
        <v>201</v>
      </c>
      <c r="I1314">
        <v>168</v>
      </c>
    </row>
    <row r="1315" spans="1:9" x14ac:dyDescent="0.35">
      <c r="A1315" s="75">
        <f t="shared" si="44"/>
        <v>46045</v>
      </c>
      <c r="B1315" s="75">
        <f t="shared" si="45"/>
        <v>46047</v>
      </c>
      <c r="C1315" s="75" t="str">
        <f>VLOOKUP($F1315,Refs!$A$1:$F$32,3,FALSE)</f>
        <v>Y59</v>
      </c>
      <c r="D1315" t="s">
        <v>175</v>
      </c>
      <c r="E1315" t="s">
        <v>132</v>
      </c>
      <c r="F1315" t="s">
        <v>71</v>
      </c>
      <c r="G1315" t="s">
        <v>208</v>
      </c>
      <c r="H1315" t="s">
        <v>202</v>
      </c>
      <c r="I1315">
        <v>106</v>
      </c>
    </row>
    <row r="1316" spans="1:9" x14ac:dyDescent="0.35">
      <c r="A1316" s="75">
        <f t="shared" si="44"/>
        <v>46045</v>
      </c>
      <c r="B1316" s="75">
        <f t="shared" si="45"/>
        <v>46047</v>
      </c>
      <c r="C1316" s="75" t="str">
        <f>VLOOKUP($F1316,Refs!$A$1:$F$32,3,FALSE)</f>
        <v>Y59</v>
      </c>
      <c r="D1316" t="s">
        <v>175</v>
      </c>
      <c r="E1316" t="s">
        <v>132</v>
      </c>
      <c r="F1316" t="s">
        <v>71</v>
      </c>
      <c r="G1316" t="s">
        <v>208</v>
      </c>
      <c r="H1316" t="s">
        <v>203</v>
      </c>
      <c r="I1316">
        <v>0</v>
      </c>
    </row>
    <row r="1317" spans="1:9" x14ac:dyDescent="0.35">
      <c r="A1317" s="75">
        <f t="shared" si="44"/>
        <v>46045</v>
      </c>
      <c r="B1317" s="75">
        <f t="shared" si="45"/>
        <v>46047</v>
      </c>
      <c r="C1317" s="75" t="str">
        <f>VLOOKUP($F1317,Refs!$A$1:$F$32,3,FALSE)</f>
        <v>Y59</v>
      </c>
      <c r="D1317" t="s">
        <v>175</v>
      </c>
      <c r="E1317" t="s">
        <v>132</v>
      </c>
      <c r="F1317" t="s">
        <v>71</v>
      </c>
      <c r="G1317" t="s">
        <v>208</v>
      </c>
      <c r="H1317" t="s">
        <v>204</v>
      </c>
      <c r="I1317">
        <v>16</v>
      </c>
    </row>
    <row r="1318" spans="1:9" x14ac:dyDescent="0.35">
      <c r="A1318" s="75">
        <f t="shared" si="44"/>
        <v>46046</v>
      </c>
      <c r="B1318" s="75">
        <f t="shared" si="45"/>
        <v>46047</v>
      </c>
      <c r="C1318" s="75" t="str">
        <f>VLOOKUP($F1318,Refs!$A$1:$F$32,3,FALSE)</f>
        <v>Y59</v>
      </c>
      <c r="D1318" t="s">
        <v>175</v>
      </c>
      <c r="E1318" t="s">
        <v>132</v>
      </c>
      <c r="F1318" t="s">
        <v>71</v>
      </c>
      <c r="G1318" t="s">
        <v>209</v>
      </c>
      <c r="H1318" t="s">
        <v>177</v>
      </c>
      <c r="I1318">
        <v>4232</v>
      </c>
    </row>
    <row r="1319" spans="1:9" x14ac:dyDescent="0.35">
      <c r="A1319" s="75">
        <f t="shared" si="44"/>
        <v>46046</v>
      </c>
      <c r="B1319" s="75">
        <f t="shared" si="45"/>
        <v>46047</v>
      </c>
      <c r="C1319" s="75" t="str">
        <f>VLOOKUP($F1319,Refs!$A$1:$F$32,3,FALSE)</f>
        <v>Y59</v>
      </c>
      <c r="D1319" t="s">
        <v>175</v>
      </c>
      <c r="E1319" t="s">
        <v>132</v>
      </c>
      <c r="F1319" t="s">
        <v>71</v>
      </c>
      <c r="G1319" t="s">
        <v>209</v>
      </c>
      <c r="H1319" t="s">
        <v>178</v>
      </c>
      <c r="I1319">
        <v>3721</v>
      </c>
    </row>
    <row r="1320" spans="1:9" x14ac:dyDescent="0.35">
      <c r="A1320" s="75">
        <f t="shared" si="44"/>
        <v>46046</v>
      </c>
      <c r="B1320" s="75">
        <f t="shared" si="45"/>
        <v>46047</v>
      </c>
      <c r="C1320" s="75" t="str">
        <f>VLOOKUP($F1320,Refs!$A$1:$F$32,3,FALSE)</f>
        <v>Y59</v>
      </c>
      <c r="D1320" t="s">
        <v>175</v>
      </c>
      <c r="E1320" t="s">
        <v>132</v>
      </c>
      <c r="F1320" t="s">
        <v>71</v>
      </c>
      <c r="G1320" t="s">
        <v>209</v>
      </c>
      <c r="H1320" t="s">
        <v>179</v>
      </c>
      <c r="I1320">
        <v>2354</v>
      </c>
    </row>
    <row r="1321" spans="1:9" x14ac:dyDescent="0.35">
      <c r="A1321" s="75">
        <f t="shared" si="44"/>
        <v>46046</v>
      </c>
      <c r="B1321" s="75">
        <f t="shared" si="45"/>
        <v>46047</v>
      </c>
      <c r="C1321" s="75" t="str">
        <f>VLOOKUP($F1321,Refs!$A$1:$F$32,3,FALSE)</f>
        <v>Y59</v>
      </c>
      <c r="D1321" t="s">
        <v>175</v>
      </c>
      <c r="E1321" t="s">
        <v>132</v>
      </c>
      <c r="F1321" t="s">
        <v>71</v>
      </c>
      <c r="G1321" t="s">
        <v>209</v>
      </c>
      <c r="H1321" t="s">
        <v>180</v>
      </c>
      <c r="I1321">
        <v>207</v>
      </c>
    </row>
    <row r="1322" spans="1:9" x14ac:dyDescent="0.35">
      <c r="A1322" s="75">
        <f t="shared" si="44"/>
        <v>46046</v>
      </c>
      <c r="B1322" s="75">
        <f t="shared" si="45"/>
        <v>46047</v>
      </c>
      <c r="C1322" s="75" t="str">
        <f>VLOOKUP($F1322,Refs!$A$1:$F$32,3,FALSE)</f>
        <v>Y59</v>
      </c>
      <c r="D1322" t="s">
        <v>175</v>
      </c>
      <c r="E1322" t="s">
        <v>132</v>
      </c>
      <c r="F1322" t="s">
        <v>71</v>
      </c>
      <c r="G1322" t="s">
        <v>209</v>
      </c>
      <c r="H1322" t="s">
        <v>181</v>
      </c>
      <c r="I1322">
        <v>305344</v>
      </c>
    </row>
    <row r="1323" spans="1:9" x14ac:dyDescent="0.35">
      <c r="A1323" s="75">
        <f t="shared" si="44"/>
        <v>46046</v>
      </c>
      <c r="B1323" s="75">
        <f t="shared" si="45"/>
        <v>46047</v>
      </c>
      <c r="C1323" s="75" t="str">
        <f>VLOOKUP($F1323,Refs!$A$1:$F$32,3,FALSE)</f>
        <v>Y59</v>
      </c>
      <c r="D1323" t="s">
        <v>175</v>
      </c>
      <c r="E1323" t="s">
        <v>132</v>
      </c>
      <c r="F1323" t="s">
        <v>71</v>
      </c>
      <c r="G1323" t="s">
        <v>209</v>
      </c>
      <c r="H1323" t="s">
        <v>182</v>
      </c>
      <c r="I1323">
        <v>372</v>
      </c>
    </row>
    <row r="1324" spans="1:9" x14ac:dyDescent="0.35">
      <c r="A1324" s="75">
        <f t="shared" si="44"/>
        <v>46046</v>
      </c>
      <c r="B1324" s="75">
        <f t="shared" si="45"/>
        <v>46047</v>
      </c>
      <c r="C1324" s="75" t="str">
        <f>VLOOKUP($F1324,Refs!$A$1:$F$32,3,FALSE)</f>
        <v>Y59</v>
      </c>
      <c r="D1324" t="s">
        <v>175</v>
      </c>
      <c r="E1324" t="s">
        <v>132</v>
      </c>
      <c r="F1324" t="s">
        <v>71</v>
      </c>
      <c r="G1324" t="s">
        <v>209</v>
      </c>
      <c r="H1324" t="s">
        <v>183</v>
      </c>
      <c r="I1324">
        <v>768</v>
      </c>
    </row>
    <row r="1325" spans="1:9" x14ac:dyDescent="0.35">
      <c r="A1325" s="75">
        <f t="shared" si="44"/>
        <v>46046</v>
      </c>
      <c r="B1325" s="75">
        <f t="shared" si="45"/>
        <v>46047</v>
      </c>
      <c r="C1325" s="75" t="str">
        <f>VLOOKUP($F1325,Refs!$A$1:$F$32,3,FALSE)</f>
        <v>Y59</v>
      </c>
      <c r="D1325" t="s">
        <v>175</v>
      </c>
      <c r="E1325" t="s">
        <v>132</v>
      </c>
      <c r="F1325" t="s">
        <v>71</v>
      </c>
      <c r="G1325" t="s">
        <v>209</v>
      </c>
      <c r="H1325" t="s">
        <v>184</v>
      </c>
      <c r="I1325">
        <v>3721</v>
      </c>
    </row>
    <row r="1326" spans="1:9" x14ac:dyDescent="0.35">
      <c r="A1326" s="75">
        <f t="shared" si="44"/>
        <v>46046</v>
      </c>
      <c r="B1326" s="75">
        <f t="shared" si="45"/>
        <v>46047</v>
      </c>
      <c r="C1326" s="75" t="str">
        <f>VLOOKUP($F1326,Refs!$A$1:$F$32,3,FALSE)</f>
        <v>Y59</v>
      </c>
      <c r="D1326" t="s">
        <v>175</v>
      </c>
      <c r="E1326" t="s">
        <v>132</v>
      </c>
      <c r="F1326" t="s">
        <v>71</v>
      </c>
      <c r="G1326" t="s">
        <v>209</v>
      </c>
      <c r="H1326" t="s">
        <v>185</v>
      </c>
      <c r="I1326">
        <v>1818</v>
      </c>
    </row>
    <row r="1327" spans="1:9" x14ac:dyDescent="0.35">
      <c r="A1327" s="75">
        <f t="shared" si="44"/>
        <v>46046</v>
      </c>
      <c r="B1327" s="75">
        <f t="shared" si="45"/>
        <v>46047</v>
      </c>
      <c r="C1327" s="75" t="str">
        <f>VLOOKUP($F1327,Refs!$A$1:$F$32,3,FALSE)</f>
        <v>Y59</v>
      </c>
      <c r="D1327" t="s">
        <v>175</v>
      </c>
      <c r="E1327" t="s">
        <v>132</v>
      </c>
      <c r="F1327" t="s">
        <v>71</v>
      </c>
      <c r="G1327" t="s">
        <v>209</v>
      </c>
      <c r="H1327" t="s">
        <v>186</v>
      </c>
      <c r="I1327">
        <v>716</v>
      </c>
    </row>
    <row r="1328" spans="1:9" x14ac:dyDescent="0.35">
      <c r="A1328" s="75">
        <f t="shared" si="44"/>
        <v>46046</v>
      </c>
      <c r="B1328" s="75">
        <f t="shared" si="45"/>
        <v>46047</v>
      </c>
      <c r="C1328" s="75" t="str">
        <f>VLOOKUP($F1328,Refs!$A$1:$F$32,3,FALSE)</f>
        <v>Y59</v>
      </c>
      <c r="D1328" t="s">
        <v>175</v>
      </c>
      <c r="E1328" t="s">
        <v>132</v>
      </c>
      <c r="F1328" t="s">
        <v>71</v>
      </c>
      <c r="G1328" t="s">
        <v>209</v>
      </c>
      <c r="H1328" t="s">
        <v>187</v>
      </c>
      <c r="I1328">
        <v>200</v>
      </c>
    </row>
    <row r="1329" spans="1:9" x14ac:dyDescent="0.35">
      <c r="A1329" s="75">
        <f t="shared" si="44"/>
        <v>46046</v>
      </c>
      <c r="B1329" s="75">
        <f t="shared" si="45"/>
        <v>46047</v>
      </c>
      <c r="C1329" s="75" t="str">
        <f>VLOOKUP($F1329,Refs!$A$1:$F$32,3,FALSE)</f>
        <v>Y59</v>
      </c>
      <c r="D1329" t="s">
        <v>175</v>
      </c>
      <c r="E1329" t="s">
        <v>132</v>
      </c>
      <c r="F1329" t="s">
        <v>71</v>
      </c>
      <c r="G1329" t="s">
        <v>209</v>
      </c>
      <c r="H1329" t="s">
        <v>188</v>
      </c>
      <c r="I1329">
        <v>186</v>
      </c>
    </row>
    <row r="1330" spans="1:9" x14ac:dyDescent="0.35">
      <c r="A1330" s="75">
        <f t="shared" si="44"/>
        <v>46046</v>
      </c>
      <c r="B1330" s="75">
        <f t="shared" si="45"/>
        <v>46047</v>
      </c>
      <c r="C1330" s="75" t="str">
        <f>VLOOKUP($F1330,Refs!$A$1:$F$32,3,FALSE)</f>
        <v>Y59</v>
      </c>
      <c r="D1330" t="s">
        <v>175</v>
      </c>
      <c r="E1330" t="s">
        <v>132</v>
      </c>
      <c r="F1330" t="s">
        <v>71</v>
      </c>
      <c r="G1330" t="s">
        <v>209</v>
      </c>
      <c r="H1330" t="s">
        <v>189</v>
      </c>
      <c r="I1330">
        <v>406</v>
      </c>
    </row>
    <row r="1331" spans="1:9" x14ac:dyDescent="0.35">
      <c r="A1331" s="75">
        <f t="shared" si="44"/>
        <v>46046</v>
      </c>
      <c r="B1331" s="75">
        <f t="shared" si="45"/>
        <v>46047</v>
      </c>
      <c r="C1331" s="75" t="str">
        <f>VLOOKUP($F1331,Refs!$A$1:$F$32,3,FALSE)</f>
        <v>Y59</v>
      </c>
      <c r="D1331" t="s">
        <v>175</v>
      </c>
      <c r="E1331" t="s">
        <v>132</v>
      </c>
      <c r="F1331" t="s">
        <v>71</v>
      </c>
      <c r="G1331" t="s">
        <v>209</v>
      </c>
      <c r="H1331" t="s">
        <v>190</v>
      </c>
      <c r="I1331">
        <v>127</v>
      </c>
    </row>
    <row r="1332" spans="1:9" x14ac:dyDescent="0.35">
      <c r="A1332" s="75">
        <f t="shared" si="44"/>
        <v>46046</v>
      </c>
      <c r="B1332" s="75">
        <f t="shared" si="45"/>
        <v>46047</v>
      </c>
      <c r="C1332" s="75" t="str">
        <f>VLOOKUP($F1332,Refs!$A$1:$F$32,3,FALSE)</f>
        <v>Y59</v>
      </c>
      <c r="D1332" t="s">
        <v>175</v>
      </c>
      <c r="E1332" t="s">
        <v>132</v>
      </c>
      <c r="F1332" t="s">
        <v>71</v>
      </c>
      <c r="G1332" t="s">
        <v>209</v>
      </c>
      <c r="H1332" t="s">
        <v>191</v>
      </c>
      <c r="I1332">
        <v>0</v>
      </c>
    </row>
    <row r="1333" spans="1:9" x14ac:dyDescent="0.35">
      <c r="A1333" s="75">
        <f t="shared" si="44"/>
        <v>46046</v>
      </c>
      <c r="B1333" s="75">
        <f t="shared" si="45"/>
        <v>46047</v>
      </c>
      <c r="C1333" s="75" t="str">
        <f>VLOOKUP($F1333,Refs!$A$1:$F$32,3,FALSE)</f>
        <v>Y59</v>
      </c>
      <c r="D1333" t="s">
        <v>175</v>
      </c>
      <c r="E1333" t="s">
        <v>132</v>
      </c>
      <c r="F1333" t="s">
        <v>71</v>
      </c>
      <c r="G1333" t="s">
        <v>209</v>
      </c>
      <c r="H1333" t="s">
        <v>192</v>
      </c>
      <c r="I1333">
        <v>167</v>
      </c>
    </row>
    <row r="1334" spans="1:9" x14ac:dyDescent="0.35">
      <c r="A1334" s="75">
        <f t="shared" si="44"/>
        <v>46046</v>
      </c>
      <c r="B1334" s="75">
        <f t="shared" si="45"/>
        <v>46047</v>
      </c>
      <c r="C1334" s="75" t="str">
        <f>VLOOKUP($F1334,Refs!$A$1:$F$32,3,FALSE)</f>
        <v>Y59</v>
      </c>
      <c r="D1334" t="s">
        <v>175</v>
      </c>
      <c r="E1334" t="s">
        <v>132</v>
      </c>
      <c r="F1334" t="s">
        <v>71</v>
      </c>
      <c r="G1334" t="s">
        <v>209</v>
      </c>
      <c r="H1334" t="s">
        <v>193</v>
      </c>
      <c r="I1334">
        <v>20</v>
      </c>
    </row>
    <row r="1335" spans="1:9" x14ac:dyDescent="0.35">
      <c r="A1335" s="75">
        <f t="shared" si="44"/>
        <v>46046</v>
      </c>
      <c r="B1335" s="75">
        <f t="shared" si="45"/>
        <v>46047</v>
      </c>
      <c r="C1335" s="75" t="str">
        <f>VLOOKUP($F1335,Refs!$A$1:$F$32,3,FALSE)</f>
        <v>Y59</v>
      </c>
      <c r="D1335" t="s">
        <v>175</v>
      </c>
      <c r="E1335" t="s">
        <v>132</v>
      </c>
      <c r="F1335" t="s">
        <v>71</v>
      </c>
      <c r="G1335" t="s">
        <v>209</v>
      </c>
      <c r="H1335" t="s">
        <v>194</v>
      </c>
      <c r="I1335">
        <v>192</v>
      </c>
    </row>
    <row r="1336" spans="1:9" x14ac:dyDescent="0.35">
      <c r="A1336" s="75">
        <f t="shared" si="44"/>
        <v>46046</v>
      </c>
      <c r="B1336" s="75">
        <f t="shared" si="45"/>
        <v>46047</v>
      </c>
      <c r="C1336" s="75" t="str">
        <f>VLOOKUP($F1336,Refs!$A$1:$F$32,3,FALSE)</f>
        <v>Y59</v>
      </c>
      <c r="D1336" t="s">
        <v>175</v>
      </c>
      <c r="E1336" t="s">
        <v>132</v>
      </c>
      <c r="F1336" t="s">
        <v>71</v>
      </c>
      <c r="G1336" t="s">
        <v>209</v>
      </c>
      <c r="H1336" t="s">
        <v>195</v>
      </c>
      <c r="I1336">
        <v>74</v>
      </c>
    </row>
    <row r="1337" spans="1:9" x14ac:dyDescent="0.35">
      <c r="A1337" s="75">
        <f t="shared" si="44"/>
        <v>46046</v>
      </c>
      <c r="B1337" s="75">
        <f t="shared" si="45"/>
        <v>46047</v>
      </c>
      <c r="C1337" s="75" t="str">
        <f>VLOOKUP($F1337,Refs!$A$1:$F$32,3,FALSE)</f>
        <v>Y59</v>
      </c>
      <c r="D1337" t="s">
        <v>175</v>
      </c>
      <c r="E1337" t="s">
        <v>132</v>
      </c>
      <c r="F1337" t="s">
        <v>71</v>
      </c>
      <c r="G1337" t="s">
        <v>209</v>
      </c>
      <c r="H1337" t="s">
        <v>196</v>
      </c>
      <c r="I1337">
        <v>213</v>
      </c>
    </row>
    <row r="1338" spans="1:9" x14ac:dyDescent="0.35">
      <c r="A1338" s="75">
        <f t="shared" si="44"/>
        <v>46046</v>
      </c>
      <c r="B1338" s="75">
        <f t="shared" si="45"/>
        <v>46047</v>
      </c>
      <c r="C1338" s="75" t="str">
        <f>VLOOKUP($F1338,Refs!$A$1:$F$32,3,FALSE)</f>
        <v>Y59</v>
      </c>
      <c r="D1338" t="s">
        <v>175</v>
      </c>
      <c r="E1338" t="s">
        <v>132</v>
      </c>
      <c r="F1338" t="s">
        <v>71</v>
      </c>
      <c r="G1338" t="s">
        <v>209</v>
      </c>
      <c r="H1338" t="s">
        <v>197</v>
      </c>
      <c r="I1338">
        <v>338</v>
      </c>
    </row>
    <row r="1339" spans="1:9" x14ac:dyDescent="0.35">
      <c r="A1339" s="75">
        <f t="shared" si="44"/>
        <v>46046</v>
      </c>
      <c r="B1339" s="75">
        <f t="shared" si="45"/>
        <v>46047</v>
      </c>
      <c r="C1339" s="75" t="str">
        <f>VLOOKUP($F1339,Refs!$A$1:$F$32,3,FALSE)</f>
        <v>Y59</v>
      </c>
      <c r="D1339" t="s">
        <v>175</v>
      </c>
      <c r="E1339" t="s">
        <v>132</v>
      </c>
      <c r="F1339" t="s">
        <v>71</v>
      </c>
      <c r="G1339" t="s">
        <v>209</v>
      </c>
      <c r="H1339" t="s">
        <v>198</v>
      </c>
      <c r="I1339">
        <v>2125</v>
      </c>
    </row>
    <row r="1340" spans="1:9" x14ac:dyDescent="0.35">
      <c r="A1340" s="75">
        <f t="shared" si="44"/>
        <v>46046</v>
      </c>
      <c r="B1340" s="75">
        <f t="shared" si="45"/>
        <v>46047</v>
      </c>
      <c r="C1340" s="75" t="str">
        <f>VLOOKUP($F1340,Refs!$A$1:$F$32,3,FALSE)</f>
        <v>Y59</v>
      </c>
      <c r="D1340" t="s">
        <v>175</v>
      </c>
      <c r="E1340" t="s">
        <v>132</v>
      </c>
      <c r="F1340" t="s">
        <v>71</v>
      </c>
      <c r="G1340" t="s">
        <v>209</v>
      </c>
      <c r="H1340" t="s">
        <v>199</v>
      </c>
      <c r="I1340">
        <v>258</v>
      </c>
    </row>
    <row r="1341" spans="1:9" x14ac:dyDescent="0.35">
      <c r="A1341" s="75">
        <f t="shared" si="44"/>
        <v>46046</v>
      </c>
      <c r="B1341" s="75">
        <f t="shared" si="45"/>
        <v>46047</v>
      </c>
      <c r="C1341" s="75" t="str">
        <f>VLOOKUP($F1341,Refs!$A$1:$F$32,3,FALSE)</f>
        <v>Y59</v>
      </c>
      <c r="D1341" t="s">
        <v>175</v>
      </c>
      <c r="E1341" t="s">
        <v>132</v>
      </c>
      <c r="F1341" t="s">
        <v>71</v>
      </c>
      <c r="G1341" t="s">
        <v>209</v>
      </c>
      <c r="H1341" t="s">
        <v>200</v>
      </c>
      <c r="I1341">
        <v>124</v>
      </c>
    </row>
    <row r="1342" spans="1:9" x14ac:dyDescent="0.35">
      <c r="A1342" s="75">
        <f t="shared" si="44"/>
        <v>46046</v>
      </c>
      <c r="B1342" s="75">
        <f t="shared" si="45"/>
        <v>46047</v>
      </c>
      <c r="C1342" s="75" t="str">
        <f>VLOOKUP($F1342,Refs!$A$1:$F$32,3,FALSE)</f>
        <v>Y59</v>
      </c>
      <c r="D1342" t="s">
        <v>175</v>
      </c>
      <c r="E1342" t="s">
        <v>132</v>
      </c>
      <c r="F1342" t="s">
        <v>71</v>
      </c>
      <c r="G1342" t="s">
        <v>209</v>
      </c>
      <c r="H1342" t="s">
        <v>201</v>
      </c>
      <c r="I1342">
        <v>182</v>
      </c>
    </row>
    <row r="1343" spans="1:9" x14ac:dyDescent="0.35">
      <c r="A1343" s="75">
        <f t="shared" si="44"/>
        <v>46046</v>
      </c>
      <c r="B1343" s="75">
        <f t="shared" si="45"/>
        <v>46047</v>
      </c>
      <c r="C1343" s="75" t="str">
        <f>VLOOKUP($F1343,Refs!$A$1:$F$32,3,FALSE)</f>
        <v>Y59</v>
      </c>
      <c r="D1343" t="s">
        <v>175</v>
      </c>
      <c r="E1343" t="s">
        <v>132</v>
      </c>
      <c r="F1343" t="s">
        <v>71</v>
      </c>
      <c r="G1343" t="s">
        <v>209</v>
      </c>
      <c r="H1343" t="s">
        <v>202</v>
      </c>
      <c r="I1343">
        <v>128</v>
      </c>
    </row>
    <row r="1344" spans="1:9" x14ac:dyDescent="0.35">
      <c r="A1344" s="75">
        <f t="shared" si="44"/>
        <v>46046</v>
      </c>
      <c r="B1344" s="75">
        <f t="shared" si="45"/>
        <v>46047</v>
      </c>
      <c r="C1344" s="75" t="str">
        <f>VLOOKUP($F1344,Refs!$A$1:$F$32,3,FALSE)</f>
        <v>Y59</v>
      </c>
      <c r="D1344" t="s">
        <v>175</v>
      </c>
      <c r="E1344" t="s">
        <v>132</v>
      </c>
      <c r="F1344" t="s">
        <v>71</v>
      </c>
      <c r="G1344" t="s">
        <v>209</v>
      </c>
      <c r="H1344" t="s">
        <v>203</v>
      </c>
      <c r="I1344">
        <v>0</v>
      </c>
    </row>
    <row r="1345" spans="1:9" x14ac:dyDescent="0.35">
      <c r="A1345" s="75">
        <f t="shared" si="44"/>
        <v>46046</v>
      </c>
      <c r="B1345" s="75">
        <f t="shared" si="45"/>
        <v>46047</v>
      </c>
      <c r="C1345" s="75" t="str">
        <f>VLOOKUP($F1345,Refs!$A$1:$F$32,3,FALSE)</f>
        <v>Y59</v>
      </c>
      <c r="D1345" t="s">
        <v>175</v>
      </c>
      <c r="E1345" t="s">
        <v>132</v>
      </c>
      <c r="F1345" t="s">
        <v>71</v>
      </c>
      <c r="G1345" t="s">
        <v>209</v>
      </c>
      <c r="H1345" t="s">
        <v>204</v>
      </c>
      <c r="I1345">
        <v>27</v>
      </c>
    </row>
    <row r="1346" spans="1:9" x14ac:dyDescent="0.35">
      <c r="A1346" s="75">
        <f t="shared" si="44"/>
        <v>46047</v>
      </c>
      <c r="B1346" s="75">
        <f t="shared" si="45"/>
        <v>46047</v>
      </c>
      <c r="C1346" s="75" t="str">
        <f>VLOOKUP($F1346,Refs!$A$1:$F$32,3,FALSE)</f>
        <v>Y59</v>
      </c>
      <c r="D1346" t="s">
        <v>175</v>
      </c>
      <c r="E1346" t="s">
        <v>132</v>
      </c>
      <c r="F1346" t="s">
        <v>71</v>
      </c>
      <c r="G1346" t="s">
        <v>210</v>
      </c>
      <c r="H1346" t="s">
        <v>177</v>
      </c>
      <c r="I1346">
        <v>3600</v>
      </c>
    </row>
    <row r="1347" spans="1:9" x14ac:dyDescent="0.35">
      <c r="A1347" s="75">
        <f t="shared" si="44"/>
        <v>46047</v>
      </c>
      <c r="B1347" s="75">
        <f t="shared" si="45"/>
        <v>46047</v>
      </c>
      <c r="C1347" s="75" t="str">
        <f>VLOOKUP($F1347,Refs!$A$1:$F$32,3,FALSE)</f>
        <v>Y59</v>
      </c>
      <c r="D1347" t="s">
        <v>175</v>
      </c>
      <c r="E1347" t="s">
        <v>132</v>
      </c>
      <c r="F1347" t="s">
        <v>71</v>
      </c>
      <c r="G1347" t="s">
        <v>210</v>
      </c>
      <c r="H1347" t="s">
        <v>178</v>
      </c>
      <c r="I1347">
        <v>3264</v>
      </c>
    </row>
    <row r="1348" spans="1:9" x14ac:dyDescent="0.35">
      <c r="A1348" s="75">
        <f t="shared" si="44"/>
        <v>46047</v>
      </c>
      <c r="B1348" s="75">
        <f t="shared" si="45"/>
        <v>46047</v>
      </c>
      <c r="C1348" s="75" t="str">
        <f>VLOOKUP($F1348,Refs!$A$1:$F$32,3,FALSE)</f>
        <v>Y59</v>
      </c>
      <c r="D1348" t="s">
        <v>175</v>
      </c>
      <c r="E1348" t="s">
        <v>132</v>
      </c>
      <c r="F1348" t="s">
        <v>71</v>
      </c>
      <c r="G1348" t="s">
        <v>210</v>
      </c>
      <c r="H1348" t="s">
        <v>179</v>
      </c>
      <c r="I1348">
        <v>2469</v>
      </c>
    </row>
    <row r="1349" spans="1:9" x14ac:dyDescent="0.35">
      <c r="A1349" s="75">
        <f t="shared" si="44"/>
        <v>46047</v>
      </c>
      <c r="B1349" s="75">
        <f t="shared" si="45"/>
        <v>46047</v>
      </c>
      <c r="C1349" s="75" t="str">
        <f>VLOOKUP($F1349,Refs!$A$1:$F$32,3,FALSE)</f>
        <v>Y59</v>
      </c>
      <c r="D1349" t="s">
        <v>175</v>
      </c>
      <c r="E1349" t="s">
        <v>132</v>
      </c>
      <c r="F1349" t="s">
        <v>71</v>
      </c>
      <c r="G1349" t="s">
        <v>210</v>
      </c>
      <c r="H1349" t="s">
        <v>180</v>
      </c>
      <c r="I1349">
        <v>116</v>
      </c>
    </row>
    <row r="1350" spans="1:9" x14ac:dyDescent="0.35">
      <c r="A1350" s="75">
        <f t="shared" ref="A1350:A1413" si="46">IF(G1350="Mon",B1350-6,IF(G1350="Tue",B1350-5,IF(G1350="Wed",B1350-4,IF(G1350="Thu",B1350-3,IF(G1350="Fri",B1350-2,IF(G1350="Sat",B1350-1,IF(G1350="Sun",B1350,"")))))))</f>
        <v>46047</v>
      </c>
      <c r="B1350" s="75">
        <f t="shared" ref="B1350:B1413" si="47">DATEVALUE(RIGHT(D1350, 11))</f>
        <v>46047</v>
      </c>
      <c r="C1350" s="75" t="str">
        <f>VLOOKUP($F1350,Refs!$A$1:$F$32,3,FALSE)</f>
        <v>Y59</v>
      </c>
      <c r="D1350" t="s">
        <v>175</v>
      </c>
      <c r="E1350" t="s">
        <v>132</v>
      </c>
      <c r="F1350" t="s">
        <v>71</v>
      </c>
      <c r="G1350" t="s">
        <v>210</v>
      </c>
      <c r="H1350" t="s">
        <v>181</v>
      </c>
      <c r="I1350">
        <v>131121</v>
      </c>
    </row>
    <row r="1351" spans="1:9" x14ac:dyDescent="0.35">
      <c r="A1351" s="75">
        <f t="shared" si="46"/>
        <v>46047</v>
      </c>
      <c r="B1351" s="75">
        <f t="shared" si="47"/>
        <v>46047</v>
      </c>
      <c r="C1351" s="75" t="str">
        <f>VLOOKUP($F1351,Refs!$A$1:$F$32,3,FALSE)</f>
        <v>Y59</v>
      </c>
      <c r="D1351" t="s">
        <v>175</v>
      </c>
      <c r="E1351" t="s">
        <v>132</v>
      </c>
      <c r="F1351" t="s">
        <v>71</v>
      </c>
      <c r="G1351" t="s">
        <v>210</v>
      </c>
      <c r="H1351" t="s">
        <v>182</v>
      </c>
      <c r="I1351">
        <v>228</v>
      </c>
    </row>
    <row r="1352" spans="1:9" x14ac:dyDescent="0.35">
      <c r="A1352" s="75">
        <f t="shared" si="46"/>
        <v>46047</v>
      </c>
      <c r="B1352" s="75">
        <f t="shared" si="47"/>
        <v>46047</v>
      </c>
      <c r="C1352" s="75" t="str">
        <f>VLOOKUP($F1352,Refs!$A$1:$F$32,3,FALSE)</f>
        <v>Y59</v>
      </c>
      <c r="D1352" t="s">
        <v>175</v>
      </c>
      <c r="E1352" t="s">
        <v>132</v>
      </c>
      <c r="F1352" t="s">
        <v>71</v>
      </c>
      <c r="G1352" t="s">
        <v>210</v>
      </c>
      <c r="H1352" t="s">
        <v>183</v>
      </c>
      <c r="I1352">
        <v>338</v>
      </c>
    </row>
    <row r="1353" spans="1:9" x14ac:dyDescent="0.35">
      <c r="A1353" s="75">
        <f t="shared" si="46"/>
        <v>46047</v>
      </c>
      <c r="B1353" s="75">
        <f t="shared" si="47"/>
        <v>46047</v>
      </c>
      <c r="C1353" s="75" t="str">
        <f>VLOOKUP($F1353,Refs!$A$1:$F$32,3,FALSE)</f>
        <v>Y59</v>
      </c>
      <c r="D1353" t="s">
        <v>175</v>
      </c>
      <c r="E1353" t="s">
        <v>132</v>
      </c>
      <c r="F1353" t="s">
        <v>71</v>
      </c>
      <c r="G1353" t="s">
        <v>210</v>
      </c>
      <c r="H1353" t="s">
        <v>184</v>
      </c>
      <c r="I1353">
        <v>3264</v>
      </c>
    </row>
    <row r="1354" spans="1:9" x14ac:dyDescent="0.35">
      <c r="A1354" s="75">
        <f t="shared" si="46"/>
        <v>46047</v>
      </c>
      <c r="B1354" s="75">
        <f t="shared" si="47"/>
        <v>46047</v>
      </c>
      <c r="C1354" s="75" t="str">
        <f>VLOOKUP($F1354,Refs!$A$1:$F$32,3,FALSE)</f>
        <v>Y59</v>
      </c>
      <c r="D1354" t="s">
        <v>175</v>
      </c>
      <c r="E1354" t="s">
        <v>132</v>
      </c>
      <c r="F1354" t="s">
        <v>71</v>
      </c>
      <c r="G1354" t="s">
        <v>210</v>
      </c>
      <c r="H1354" t="s">
        <v>185</v>
      </c>
      <c r="I1354">
        <v>1609</v>
      </c>
    </row>
    <row r="1355" spans="1:9" x14ac:dyDescent="0.35">
      <c r="A1355" s="75">
        <f t="shared" si="46"/>
        <v>46047</v>
      </c>
      <c r="B1355" s="75">
        <f t="shared" si="47"/>
        <v>46047</v>
      </c>
      <c r="C1355" s="75" t="str">
        <f>VLOOKUP($F1355,Refs!$A$1:$F$32,3,FALSE)</f>
        <v>Y59</v>
      </c>
      <c r="D1355" t="s">
        <v>175</v>
      </c>
      <c r="E1355" t="s">
        <v>132</v>
      </c>
      <c r="F1355" t="s">
        <v>71</v>
      </c>
      <c r="G1355" t="s">
        <v>210</v>
      </c>
      <c r="H1355" t="s">
        <v>186</v>
      </c>
      <c r="I1355">
        <v>662</v>
      </c>
    </row>
    <row r="1356" spans="1:9" x14ac:dyDescent="0.35">
      <c r="A1356" s="75">
        <f t="shared" si="46"/>
        <v>46047</v>
      </c>
      <c r="B1356" s="75">
        <f t="shared" si="47"/>
        <v>46047</v>
      </c>
      <c r="C1356" s="75" t="str">
        <f>VLOOKUP($F1356,Refs!$A$1:$F$32,3,FALSE)</f>
        <v>Y59</v>
      </c>
      <c r="D1356" t="s">
        <v>175</v>
      </c>
      <c r="E1356" t="s">
        <v>132</v>
      </c>
      <c r="F1356" t="s">
        <v>71</v>
      </c>
      <c r="G1356" t="s">
        <v>210</v>
      </c>
      <c r="H1356" t="s">
        <v>187</v>
      </c>
      <c r="I1356">
        <v>234</v>
      </c>
    </row>
    <row r="1357" spans="1:9" x14ac:dyDescent="0.35">
      <c r="A1357" s="75">
        <f t="shared" si="46"/>
        <v>46047</v>
      </c>
      <c r="B1357" s="75">
        <f t="shared" si="47"/>
        <v>46047</v>
      </c>
      <c r="C1357" s="75" t="str">
        <f>VLOOKUP($F1357,Refs!$A$1:$F$32,3,FALSE)</f>
        <v>Y59</v>
      </c>
      <c r="D1357" t="s">
        <v>175</v>
      </c>
      <c r="E1357" t="s">
        <v>132</v>
      </c>
      <c r="F1357" t="s">
        <v>71</v>
      </c>
      <c r="G1357" t="s">
        <v>210</v>
      </c>
      <c r="H1357" t="s">
        <v>188</v>
      </c>
      <c r="I1357">
        <v>252</v>
      </c>
    </row>
    <row r="1358" spans="1:9" x14ac:dyDescent="0.35">
      <c r="A1358" s="75">
        <f t="shared" si="46"/>
        <v>46047</v>
      </c>
      <c r="B1358" s="75">
        <f t="shared" si="47"/>
        <v>46047</v>
      </c>
      <c r="C1358" s="75" t="str">
        <f>VLOOKUP($F1358,Refs!$A$1:$F$32,3,FALSE)</f>
        <v>Y59</v>
      </c>
      <c r="D1358" t="s">
        <v>175</v>
      </c>
      <c r="E1358" t="s">
        <v>132</v>
      </c>
      <c r="F1358" t="s">
        <v>71</v>
      </c>
      <c r="G1358" t="s">
        <v>210</v>
      </c>
      <c r="H1358" t="s">
        <v>189</v>
      </c>
      <c r="I1358">
        <v>410</v>
      </c>
    </row>
    <row r="1359" spans="1:9" x14ac:dyDescent="0.35">
      <c r="A1359" s="75">
        <f t="shared" si="46"/>
        <v>46047</v>
      </c>
      <c r="B1359" s="75">
        <f t="shared" si="47"/>
        <v>46047</v>
      </c>
      <c r="C1359" s="75" t="str">
        <f>VLOOKUP($F1359,Refs!$A$1:$F$32,3,FALSE)</f>
        <v>Y59</v>
      </c>
      <c r="D1359" t="s">
        <v>175</v>
      </c>
      <c r="E1359" t="s">
        <v>132</v>
      </c>
      <c r="F1359" t="s">
        <v>71</v>
      </c>
      <c r="G1359" t="s">
        <v>210</v>
      </c>
      <c r="H1359" t="s">
        <v>190</v>
      </c>
      <c r="I1359">
        <v>124</v>
      </c>
    </row>
    <row r="1360" spans="1:9" x14ac:dyDescent="0.35">
      <c r="A1360" s="75">
        <f t="shared" si="46"/>
        <v>46047</v>
      </c>
      <c r="B1360" s="75">
        <f t="shared" si="47"/>
        <v>46047</v>
      </c>
      <c r="C1360" s="75" t="str">
        <f>VLOOKUP($F1360,Refs!$A$1:$F$32,3,FALSE)</f>
        <v>Y59</v>
      </c>
      <c r="D1360" t="s">
        <v>175</v>
      </c>
      <c r="E1360" t="s">
        <v>132</v>
      </c>
      <c r="F1360" t="s">
        <v>71</v>
      </c>
      <c r="G1360" t="s">
        <v>210</v>
      </c>
      <c r="H1360" t="s">
        <v>191</v>
      </c>
      <c r="I1360">
        <v>0</v>
      </c>
    </row>
    <row r="1361" spans="1:9" x14ac:dyDescent="0.35">
      <c r="A1361" s="75">
        <f t="shared" si="46"/>
        <v>46047</v>
      </c>
      <c r="B1361" s="75">
        <f t="shared" si="47"/>
        <v>46047</v>
      </c>
      <c r="C1361" s="75" t="str">
        <f>VLOOKUP($F1361,Refs!$A$1:$F$32,3,FALSE)</f>
        <v>Y59</v>
      </c>
      <c r="D1361" t="s">
        <v>175</v>
      </c>
      <c r="E1361" t="s">
        <v>132</v>
      </c>
      <c r="F1361" t="s">
        <v>71</v>
      </c>
      <c r="G1361" t="s">
        <v>210</v>
      </c>
      <c r="H1361" t="s">
        <v>192</v>
      </c>
      <c r="I1361">
        <v>160</v>
      </c>
    </row>
    <row r="1362" spans="1:9" x14ac:dyDescent="0.35">
      <c r="A1362" s="75">
        <f t="shared" si="46"/>
        <v>46047</v>
      </c>
      <c r="B1362" s="75">
        <f t="shared" si="47"/>
        <v>46047</v>
      </c>
      <c r="C1362" s="75" t="str">
        <f>VLOOKUP($F1362,Refs!$A$1:$F$32,3,FALSE)</f>
        <v>Y59</v>
      </c>
      <c r="D1362" t="s">
        <v>175</v>
      </c>
      <c r="E1362" t="s">
        <v>132</v>
      </c>
      <c r="F1362" t="s">
        <v>71</v>
      </c>
      <c r="G1362" t="s">
        <v>210</v>
      </c>
      <c r="H1362" t="s">
        <v>193</v>
      </c>
      <c r="I1362">
        <v>15</v>
      </c>
    </row>
    <row r="1363" spans="1:9" x14ac:dyDescent="0.35">
      <c r="A1363" s="75">
        <f t="shared" si="46"/>
        <v>46047</v>
      </c>
      <c r="B1363" s="75">
        <f t="shared" si="47"/>
        <v>46047</v>
      </c>
      <c r="C1363" s="75" t="str">
        <f>VLOOKUP($F1363,Refs!$A$1:$F$32,3,FALSE)</f>
        <v>Y59</v>
      </c>
      <c r="D1363" t="s">
        <v>175</v>
      </c>
      <c r="E1363" t="s">
        <v>132</v>
      </c>
      <c r="F1363" t="s">
        <v>71</v>
      </c>
      <c r="G1363" t="s">
        <v>210</v>
      </c>
      <c r="H1363" t="s">
        <v>194</v>
      </c>
      <c r="I1363">
        <v>79</v>
      </c>
    </row>
    <row r="1364" spans="1:9" x14ac:dyDescent="0.35">
      <c r="A1364" s="75">
        <f t="shared" si="46"/>
        <v>46047</v>
      </c>
      <c r="B1364" s="75">
        <f t="shared" si="47"/>
        <v>46047</v>
      </c>
      <c r="C1364" s="75" t="str">
        <f>VLOOKUP($F1364,Refs!$A$1:$F$32,3,FALSE)</f>
        <v>Y59</v>
      </c>
      <c r="D1364" t="s">
        <v>175</v>
      </c>
      <c r="E1364" t="s">
        <v>132</v>
      </c>
      <c r="F1364" t="s">
        <v>71</v>
      </c>
      <c r="G1364" t="s">
        <v>210</v>
      </c>
      <c r="H1364" t="s">
        <v>195</v>
      </c>
      <c r="I1364">
        <v>58</v>
      </c>
    </row>
    <row r="1365" spans="1:9" x14ac:dyDescent="0.35">
      <c r="A1365" s="75">
        <f t="shared" si="46"/>
        <v>46047</v>
      </c>
      <c r="B1365" s="75">
        <f t="shared" si="47"/>
        <v>46047</v>
      </c>
      <c r="C1365" s="75" t="str">
        <f>VLOOKUP($F1365,Refs!$A$1:$F$32,3,FALSE)</f>
        <v>Y59</v>
      </c>
      <c r="D1365" t="s">
        <v>175</v>
      </c>
      <c r="E1365" t="s">
        <v>132</v>
      </c>
      <c r="F1365" t="s">
        <v>71</v>
      </c>
      <c r="G1365" t="s">
        <v>210</v>
      </c>
      <c r="H1365" t="s">
        <v>196</v>
      </c>
      <c r="I1365">
        <v>177</v>
      </c>
    </row>
    <row r="1366" spans="1:9" x14ac:dyDescent="0.35">
      <c r="A1366" s="75">
        <f t="shared" si="46"/>
        <v>46047</v>
      </c>
      <c r="B1366" s="75">
        <f t="shared" si="47"/>
        <v>46047</v>
      </c>
      <c r="C1366" s="75" t="str">
        <f>VLOOKUP($F1366,Refs!$A$1:$F$32,3,FALSE)</f>
        <v>Y59</v>
      </c>
      <c r="D1366" t="s">
        <v>175</v>
      </c>
      <c r="E1366" t="s">
        <v>132</v>
      </c>
      <c r="F1366" t="s">
        <v>71</v>
      </c>
      <c r="G1366" t="s">
        <v>210</v>
      </c>
      <c r="H1366" t="s">
        <v>197</v>
      </c>
      <c r="I1366">
        <v>385</v>
      </c>
    </row>
    <row r="1367" spans="1:9" x14ac:dyDescent="0.35">
      <c r="A1367" s="75">
        <f t="shared" si="46"/>
        <v>46047</v>
      </c>
      <c r="B1367" s="75">
        <f t="shared" si="47"/>
        <v>46047</v>
      </c>
      <c r="C1367" s="75" t="str">
        <f>VLOOKUP($F1367,Refs!$A$1:$F$32,3,FALSE)</f>
        <v>Y59</v>
      </c>
      <c r="D1367" t="s">
        <v>175</v>
      </c>
      <c r="E1367" t="s">
        <v>132</v>
      </c>
      <c r="F1367" t="s">
        <v>71</v>
      </c>
      <c r="G1367" t="s">
        <v>210</v>
      </c>
      <c r="H1367" t="s">
        <v>198</v>
      </c>
      <c r="I1367">
        <v>1728</v>
      </c>
    </row>
    <row r="1368" spans="1:9" x14ac:dyDescent="0.35">
      <c r="A1368" s="75">
        <f t="shared" si="46"/>
        <v>46047</v>
      </c>
      <c r="B1368" s="75">
        <f t="shared" si="47"/>
        <v>46047</v>
      </c>
      <c r="C1368" s="75" t="str">
        <f>VLOOKUP($F1368,Refs!$A$1:$F$32,3,FALSE)</f>
        <v>Y59</v>
      </c>
      <c r="D1368" t="s">
        <v>175</v>
      </c>
      <c r="E1368" t="s">
        <v>132</v>
      </c>
      <c r="F1368" t="s">
        <v>71</v>
      </c>
      <c r="G1368" t="s">
        <v>210</v>
      </c>
      <c r="H1368" t="s">
        <v>199</v>
      </c>
      <c r="I1368">
        <v>350</v>
      </c>
    </row>
    <row r="1369" spans="1:9" x14ac:dyDescent="0.35">
      <c r="A1369" s="75">
        <f t="shared" si="46"/>
        <v>46047</v>
      </c>
      <c r="B1369" s="75">
        <f t="shared" si="47"/>
        <v>46047</v>
      </c>
      <c r="C1369" s="75" t="str">
        <f>VLOOKUP($F1369,Refs!$A$1:$F$32,3,FALSE)</f>
        <v>Y59</v>
      </c>
      <c r="D1369" t="s">
        <v>175</v>
      </c>
      <c r="E1369" t="s">
        <v>132</v>
      </c>
      <c r="F1369" t="s">
        <v>71</v>
      </c>
      <c r="G1369" t="s">
        <v>210</v>
      </c>
      <c r="H1369" t="s">
        <v>200</v>
      </c>
      <c r="I1369">
        <v>83</v>
      </c>
    </row>
    <row r="1370" spans="1:9" x14ac:dyDescent="0.35">
      <c r="A1370" s="75">
        <f t="shared" si="46"/>
        <v>46047</v>
      </c>
      <c r="B1370" s="75">
        <f t="shared" si="47"/>
        <v>46047</v>
      </c>
      <c r="C1370" s="75" t="str">
        <f>VLOOKUP($F1370,Refs!$A$1:$F$32,3,FALSE)</f>
        <v>Y59</v>
      </c>
      <c r="D1370" t="s">
        <v>175</v>
      </c>
      <c r="E1370" t="s">
        <v>132</v>
      </c>
      <c r="F1370" t="s">
        <v>71</v>
      </c>
      <c r="G1370" t="s">
        <v>210</v>
      </c>
      <c r="H1370" t="s">
        <v>201</v>
      </c>
      <c r="I1370">
        <v>181</v>
      </c>
    </row>
    <row r="1371" spans="1:9" x14ac:dyDescent="0.35">
      <c r="A1371" s="75">
        <f t="shared" si="46"/>
        <v>46047</v>
      </c>
      <c r="B1371" s="75">
        <f t="shared" si="47"/>
        <v>46047</v>
      </c>
      <c r="C1371" s="75" t="str">
        <f>VLOOKUP($F1371,Refs!$A$1:$F$32,3,FALSE)</f>
        <v>Y59</v>
      </c>
      <c r="D1371" t="s">
        <v>175</v>
      </c>
      <c r="E1371" t="s">
        <v>132</v>
      </c>
      <c r="F1371" t="s">
        <v>71</v>
      </c>
      <c r="G1371" t="s">
        <v>210</v>
      </c>
      <c r="H1371" t="s">
        <v>202</v>
      </c>
      <c r="I1371">
        <v>135</v>
      </c>
    </row>
    <row r="1372" spans="1:9" x14ac:dyDescent="0.35">
      <c r="A1372" s="75">
        <f t="shared" si="46"/>
        <v>46047</v>
      </c>
      <c r="B1372" s="75">
        <f t="shared" si="47"/>
        <v>46047</v>
      </c>
      <c r="C1372" s="75" t="str">
        <f>VLOOKUP($F1372,Refs!$A$1:$F$32,3,FALSE)</f>
        <v>Y59</v>
      </c>
      <c r="D1372" t="s">
        <v>175</v>
      </c>
      <c r="E1372" t="s">
        <v>132</v>
      </c>
      <c r="F1372" t="s">
        <v>71</v>
      </c>
      <c r="G1372" t="s">
        <v>210</v>
      </c>
      <c r="H1372" t="s">
        <v>203</v>
      </c>
      <c r="I1372">
        <v>0</v>
      </c>
    </row>
    <row r="1373" spans="1:9" x14ac:dyDescent="0.35">
      <c r="A1373" s="75">
        <f t="shared" si="46"/>
        <v>46047</v>
      </c>
      <c r="B1373" s="75">
        <f t="shared" si="47"/>
        <v>46047</v>
      </c>
      <c r="C1373" s="75" t="str">
        <f>VLOOKUP($F1373,Refs!$A$1:$F$32,3,FALSE)</f>
        <v>Y59</v>
      </c>
      <c r="D1373" t="s">
        <v>175</v>
      </c>
      <c r="E1373" t="s">
        <v>132</v>
      </c>
      <c r="F1373" t="s">
        <v>71</v>
      </c>
      <c r="G1373" t="s">
        <v>210</v>
      </c>
      <c r="H1373" t="s">
        <v>204</v>
      </c>
      <c r="I1373">
        <v>18</v>
      </c>
    </row>
    <row r="1374" spans="1:9" x14ac:dyDescent="0.35">
      <c r="A1374" s="75">
        <f t="shared" si="46"/>
        <v>46041</v>
      </c>
      <c r="B1374" s="75">
        <f t="shared" si="47"/>
        <v>46047</v>
      </c>
      <c r="C1374" s="75" t="str">
        <f>VLOOKUP($F1374,Refs!$A$1:$F$32,3,FALSE)</f>
        <v>Y63</v>
      </c>
      <c r="D1374" t="s">
        <v>175</v>
      </c>
      <c r="E1374" t="s">
        <v>128</v>
      </c>
      <c r="F1374" t="s">
        <v>32</v>
      </c>
      <c r="G1374" t="s">
        <v>176</v>
      </c>
      <c r="H1374" t="s">
        <v>177</v>
      </c>
      <c r="I1374">
        <v>3444</v>
      </c>
    </row>
    <row r="1375" spans="1:9" x14ac:dyDescent="0.35">
      <c r="A1375" s="75">
        <f t="shared" si="46"/>
        <v>46041</v>
      </c>
      <c r="B1375" s="75">
        <f t="shared" si="47"/>
        <v>46047</v>
      </c>
      <c r="C1375" s="75" t="str">
        <f>VLOOKUP($F1375,Refs!$A$1:$F$32,3,FALSE)</f>
        <v>Y63</v>
      </c>
      <c r="D1375" t="s">
        <v>175</v>
      </c>
      <c r="E1375" t="s">
        <v>128</v>
      </c>
      <c r="F1375" t="s">
        <v>32</v>
      </c>
      <c r="G1375" t="s">
        <v>176</v>
      </c>
      <c r="H1375" t="s">
        <v>178</v>
      </c>
      <c r="I1375">
        <v>2841</v>
      </c>
    </row>
    <row r="1376" spans="1:9" x14ac:dyDescent="0.35">
      <c r="A1376" s="75">
        <f t="shared" si="46"/>
        <v>46041</v>
      </c>
      <c r="B1376" s="75">
        <f t="shared" si="47"/>
        <v>46047</v>
      </c>
      <c r="C1376" s="75" t="str">
        <f>VLOOKUP($F1376,Refs!$A$1:$F$32,3,FALSE)</f>
        <v>Y63</v>
      </c>
      <c r="D1376" t="s">
        <v>175</v>
      </c>
      <c r="E1376" t="s">
        <v>128</v>
      </c>
      <c r="F1376" t="s">
        <v>32</v>
      </c>
      <c r="G1376" t="s">
        <v>176</v>
      </c>
      <c r="H1376" t="s">
        <v>179</v>
      </c>
      <c r="I1376">
        <v>2367</v>
      </c>
    </row>
    <row r="1377" spans="1:9" x14ac:dyDescent="0.35">
      <c r="A1377" s="75">
        <f t="shared" si="46"/>
        <v>46041</v>
      </c>
      <c r="B1377" s="75">
        <f t="shared" si="47"/>
        <v>46047</v>
      </c>
      <c r="C1377" s="75" t="str">
        <f>VLOOKUP($F1377,Refs!$A$1:$F$32,3,FALSE)</f>
        <v>Y63</v>
      </c>
      <c r="D1377" t="s">
        <v>175</v>
      </c>
      <c r="E1377" t="s">
        <v>128</v>
      </c>
      <c r="F1377" t="s">
        <v>32</v>
      </c>
      <c r="G1377" t="s">
        <v>176</v>
      </c>
      <c r="H1377" t="s">
        <v>180</v>
      </c>
      <c r="I1377">
        <v>100</v>
      </c>
    </row>
    <row r="1378" spans="1:9" x14ac:dyDescent="0.35">
      <c r="A1378" s="75">
        <f t="shared" si="46"/>
        <v>46041</v>
      </c>
      <c r="B1378" s="75">
        <f t="shared" si="47"/>
        <v>46047</v>
      </c>
      <c r="C1378" s="75" t="str">
        <f>VLOOKUP($F1378,Refs!$A$1:$F$32,3,FALSE)</f>
        <v>Y63</v>
      </c>
      <c r="D1378" t="s">
        <v>175</v>
      </c>
      <c r="E1378" t="s">
        <v>128</v>
      </c>
      <c r="F1378" t="s">
        <v>32</v>
      </c>
      <c r="G1378" t="s">
        <v>176</v>
      </c>
      <c r="H1378" t="s">
        <v>181</v>
      </c>
      <c r="I1378">
        <v>100998</v>
      </c>
    </row>
    <row r="1379" spans="1:9" x14ac:dyDescent="0.35">
      <c r="A1379" s="75">
        <f t="shared" si="46"/>
        <v>46041</v>
      </c>
      <c r="B1379" s="75">
        <f t="shared" si="47"/>
        <v>46047</v>
      </c>
      <c r="C1379" s="75" t="str">
        <f>VLOOKUP($F1379,Refs!$A$1:$F$32,3,FALSE)</f>
        <v>Y63</v>
      </c>
      <c r="D1379" t="s">
        <v>175</v>
      </c>
      <c r="E1379" t="s">
        <v>128</v>
      </c>
      <c r="F1379" t="s">
        <v>32</v>
      </c>
      <c r="G1379" t="s">
        <v>176</v>
      </c>
      <c r="H1379" t="s">
        <v>182</v>
      </c>
      <c r="I1379">
        <v>232</v>
      </c>
    </row>
    <row r="1380" spans="1:9" x14ac:dyDescent="0.35">
      <c r="A1380" s="75">
        <f t="shared" si="46"/>
        <v>46041</v>
      </c>
      <c r="B1380" s="75">
        <f t="shared" si="47"/>
        <v>46047</v>
      </c>
      <c r="C1380" s="75" t="str">
        <f>VLOOKUP($F1380,Refs!$A$1:$F$32,3,FALSE)</f>
        <v>Y63</v>
      </c>
      <c r="D1380" t="s">
        <v>175</v>
      </c>
      <c r="E1380" t="s">
        <v>128</v>
      </c>
      <c r="F1380" t="s">
        <v>32</v>
      </c>
      <c r="G1380" t="s">
        <v>176</v>
      </c>
      <c r="H1380" t="s">
        <v>183</v>
      </c>
      <c r="I1380">
        <v>358</v>
      </c>
    </row>
    <row r="1381" spans="1:9" x14ac:dyDescent="0.35">
      <c r="A1381" s="75">
        <f t="shared" si="46"/>
        <v>46041</v>
      </c>
      <c r="B1381" s="75">
        <f t="shared" si="47"/>
        <v>46047</v>
      </c>
      <c r="C1381" s="75" t="str">
        <f>VLOOKUP($F1381,Refs!$A$1:$F$32,3,FALSE)</f>
        <v>Y63</v>
      </c>
      <c r="D1381" t="s">
        <v>175</v>
      </c>
      <c r="E1381" t="s">
        <v>128</v>
      </c>
      <c r="F1381" t="s">
        <v>32</v>
      </c>
      <c r="G1381" t="s">
        <v>176</v>
      </c>
      <c r="H1381" t="s">
        <v>184</v>
      </c>
      <c r="I1381">
        <v>2686</v>
      </c>
    </row>
    <row r="1382" spans="1:9" x14ac:dyDescent="0.35">
      <c r="A1382" s="75">
        <f t="shared" si="46"/>
        <v>46041</v>
      </c>
      <c r="B1382" s="75">
        <f t="shared" si="47"/>
        <v>46047</v>
      </c>
      <c r="C1382" s="75" t="str">
        <f>VLOOKUP($F1382,Refs!$A$1:$F$32,3,FALSE)</f>
        <v>Y63</v>
      </c>
      <c r="D1382" t="s">
        <v>175</v>
      </c>
      <c r="E1382" t="s">
        <v>128</v>
      </c>
      <c r="F1382" t="s">
        <v>32</v>
      </c>
      <c r="G1382" t="s">
        <v>176</v>
      </c>
      <c r="H1382" t="s">
        <v>185</v>
      </c>
      <c r="I1382">
        <v>851</v>
      </c>
    </row>
    <row r="1383" spans="1:9" x14ac:dyDescent="0.35">
      <c r="A1383" s="75">
        <f t="shared" si="46"/>
        <v>46041</v>
      </c>
      <c r="B1383" s="75">
        <f t="shared" si="47"/>
        <v>46047</v>
      </c>
      <c r="C1383" s="75" t="str">
        <f>VLOOKUP($F1383,Refs!$A$1:$F$32,3,FALSE)</f>
        <v>Y63</v>
      </c>
      <c r="D1383" t="s">
        <v>175</v>
      </c>
      <c r="E1383" t="s">
        <v>128</v>
      </c>
      <c r="F1383" t="s">
        <v>32</v>
      </c>
      <c r="G1383" t="s">
        <v>176</v>
      </c>
      <c r="H1383" t="s">
        <v>186</v>
      </c>
      <c r="I1383">
        <v>228</v>
      </c>
    </row>
    <row r="1384" spans="1:9" x14ac:dyDescent="0.35">
      <c r="A1384" s="75">
        <f t="shared" si="46"/>
        <v>46041</v>
      </c>
      <c r="B1384" s="75">
        <f t="shared" si="47"/>
        <v>46047</v>
      </c>
      <c r="C1384" s="75" t="str">
        <f>VLOOKUP($F1384,Refs!$A$1:$F$32,3,FALSE)</f>
        <v>Y63</v>
      </c>
      <c r="D1384" t="s">
        <v>175</v>
      </c>
      <c r="E1384" t="s">
        <v>128</v>
      </c>
      <c r="F1384" t="s">
        <v>32</v>
      </c>
      <c r="G1384" t="s">
        <v>176</v>
      </c>
      <c r="H1384" t="s">
        <v>187</v>
      </c>
      <c r="I1384">
        <v>48</v>
      </c>
    </row>
    <row r="1385" spans="1:9" x14ac:dyDescent="0.35">
      <c r="A1385" s="75">
        <f t="shared" si="46"/>
        <v>46041</v>
      </c>
      <c r="B1385" s="75">
        <f t="shared" si="47"/>
        <v>46047</v>
      </c>
      <c r="C1385" s="75" t="str">
        <f>VLOOKUP($F1385,Refs!$A$1:$F$32,3,FALSE)</f>
        <v>Y63</v>
      </c>
      <c r="D1385" t="s">
        <v>175</v>
      </c>
      <c r="E1385" t="s">
        <v>128</v>
      </c>
      <c r="F1385" t="s">
        <v>32</v>
      </c>
      <c r="G1385" t="s">
        <v>176</v>
      </c>
      <c r="H1385" t="s">
        <v>188</v>
      </c>
      <c r="I1385">
        <v>346</v>
      </c>
    </row>
    <row r="1386" spans="1:9" x14ac:dyDescent="0.35">
      <c r="A1386" s="75">
        <f t="shared" si="46"/>
        <v>46041</v>
      </c>
      <c r="B1386" s="75">
        <f t="shared" si="47"/>
        <v>46047</v>
      </c>
      <c r="C1386" s="75" t="str">
        <f>VLOOKUP($F1386,Refs!$A$1:$F$32,3,FALSE)</f>
        <v>Y63</v>
      </c>
      <c r="D1386" t="s">
        <v>175</v>
      </c>
      <c r="E1386" t="s">
        <v>128</v>
      </c>
      <c r="F1386" t="s">
        <v>32</v>
      </c>
      <c r="G1386" t="s">
        <v>176</v>
      </c>
      <c r="H1386" t="s">
        <v>189</v>
      </c>
      <c r="I1386">
        <v>489</v>
      </c>
    </row>
    <row r="1387" spans="1:9" x14ac:dyDescent="0.35">
      <c r="A1387" s="75">
        <f t="shared" si="46"/>
        <v>46041</v>
      </c>
      <c r="B1387" s="75">
        <f t="shared" si="47"/>
        <v>46047</v>
      </c>
      <c r="C1387" s="75" t="str">
        <f>VLOOKUP($F1387,Refs!$A$1:$F$32,3,FALSE)</f>
        <v>Y63</v>
      </c>
      <c r="D1387" t="s">
        <v>175</v>
      </c>
      <c r="E1387" t="s">
        <v>128</v>
      </c>
      <c r="F1387" t="s">
        <v>32</v>
      </c>
      <c r="G1387" t="s">
        <v>176</v>
      </c>
      <c r="H1387" t="s">
        <v>190</v>
      </c>
      <c r="I1387">
        <v>198</v>
      </c>
    </row>
    <row r="1388" spans="1:9" x14ac:dyDescent="0.35">
      <c r="A1388" s="75">
        <f t="shared" si="46"/>
        <v>46041</v>
      </c>
      <c r="B1388" s="75">
        <f t="shared" si="47"/>
        <v>46047</v>
      </c>
      <c r="C1388" s="75" t="str">
        <f>VLOOKUP($F1388,Refs!$A$1:$F$32,3,FALSE)</f>
        <v>Y63</v>
      </c>
      <c r="D1388" t="s">
        <v>175</v>
      </c>
      <c r="E1388" t="s">
        <v>128</v>
      </c>
      <c r="F1388" t="s">
        <v>32</v>
      </c>
      <c r="G1388" t="s">
        <v>176</v>
      </c>
      <c r="H1388" t="s">
        <v>191</v>
      </c>
      <c r="I1388">
        <v>0</v>
      </c>
    </row>
    <row r="1389" spans="1:9" x14ac:dyDescent="0.35">
      <c r="A1389" s="75">
        <f t="shared" si="46"/>
        <v>46041</v>
      </c>
      <c r="B1389" s="75">
        <f t="shared" si="47"/>
        <v>46047</v>
      </c>
      <c r="C1389" s="75" t="str">
        <f>VLOOKUP($F1389,Refs!$A$1:$F$32,3,FALSE)</f>
        <v>Y63</v>
      </c>
      <c r="D1389" t="s">
        <v>175</v>
      </c>
      <c r="E1389" t="s">
        <v>128</v>
      </c>
      <c r="F1389" t="s">
        <v>32</v>
      </c>
      <c r="G1389" t="s">
        <v>176</v>
      </c>
      <c r="H1389" t="s">
        <v>192</v>
      </c>
      <c r="I1389">
        <v>370</v>
      </c>
    </row>
    <row r="1390" spans="1:9" x14ac:dyDescent="0.35">
      <c r="A1390" s="75">
        <f t="shared" si="46"/>
        <v>46041</v>
      </c>
      <c r="B1390" s="75">
        <f t="shared" si="47"/>
        <v>46047</v>
      </c>
      <c r="C1390" s="75" t="str">
        <f>VLOOKUP($F1390,Refs!$A$1:$F$32,3,FALSE)</f>
        <v>Y63</v>
      </c>
      <c r="D1390" t="s">
        <v>175</v>
      </c>
      <c r="E1390" t="s">
        <v>128</v>
      </c>
      <c r="F1390" t="s">
        <v>32</v>
      </c>
      <c r="G1390" t="s">
        <v>176</v>
      </c>
      <c r="H1390" t="s">
        <v>193</v>
      </c>
      <c r="I1390">
        <v>8</v>
      </c>
    </row>
    <row r="1391" spans="1:9" x14ac:dyDescent="0.35">
      <c r="A1391" s="75">
        <f t="shared" si="46"/>
        <v>46041</v>
      </c>
      <c r="B1391" s="75">
        <f t="shared" si="47"/>
        <v>46047</v>
      </c>
      <c r="C1391" s="75" t="str">
        <f>VLOOKUP($F1391,Refs!$A$1:$F$32,3,FALSE)</f>
        <v>Y63</v>
      </c>
      <c r="D1391" t="s">
        <v>175</v>
      </c>
      <c r="E1391" t="s">
        <v>128</v>
      </c>
      <c r="F1391" t="s">
        <v>32</v>
      </c>
      <c r="G1391" t="s">
        <v>176</v>
      </c>
      <c r="H1391" t="s">
        <v>194</v>
      </c>
      <c r="I1391">
        <v>46</v>
      </c>
    </row>
    <row r="1392" spans="1:9" x14ac:dyDescent="0.35">
      <c r="A1392" s="75">
        <f t="shared" si="46"/>
        <v>46041</v>
      </c>
      <c r="B1392" s="75">
        <f t="shared" si="47"/>
        <v>46047</v>
      </c>
      <c r="C1392" s="75" t="str">
        <f>VLOOKUP($F1392,Refs!$A$1:$F$32,3,FALSE)</f>
        <v>Y63</v>
      </c>
      <c r="D1392" t="s">
        <v>175</v>
      </c>
      <c r="E1392" t="s">
        <v>128</v>
      </c>
      <c r="F1392" t="s">
        <v>32</v>
      </c>
      <c r="G1392" t="s">
        <v>176</v>
      </c>
      <c r="H1392" t="s">
        <v>195</v>
      </c>
      <c r="I1392">
        <v>4</v>
      </c>
    </row>
    <row r="1393" spans="1:9" x14ac:dyDescent="0.35">
      <c r="A1393" s="75">
        <f t="shared" si="46"/>
        <v>46041</v>
      </c>
      <c r="B1393" s="75">
        <f t="shared" si="47"/>
        <v>46047</v>
      </c>
      <c r="C1393" s="75" t="str">
        <f>VLOOKUP($F1393,Refs!$A$1:$F$32,3,FALSE)</f>
        <v>Y63</v>
      </c>
      <c r="D1393" t="s">
        <v>175</v>
      </c>
      <c r="E1393" t="s">
        <v>128</v>
      </c>
      <c r="F1393" t="s">
        <v>32</v>
      </c>
      <c r="G1393" t="s">
        <v>176</v>
      </c>
      <c r="H1393" t="s">
        <v>196</v>
      </c>
      <c r="I1393">
        <v>154</v>
      </c>
    </row>
    <row r="1394" spans="1:9" x14ac:dyDescent="0.35">
      <c r="A1394" s="75">
        <f t="shared" si="46"/>
        <v>46041</v>
      </c>
      <c r="B1394" s="75">
        <f t="shared" si="47"/>
        <v>46047</v>
      </c>
      <c r="C1394" s="75" t="str">
        <f>VLOOKUP($F1394,Refs!$A$1:$F$32,3,FALSE)</f>
        <v>Y63</v>
      </c>
      <c r="D1394" t="s">
        <v>175</v>
      </c>
      <c r="E1394" t="s">
        <v>128</v>
      </c>
      <c r="F1394" t="s">
        <v>32</v>
      </c>
      <c r="G1394" t="s">
        <v>176</v>
      </c>
      <c r="H1394" t="s">
        <v>197</v>
      </c>
      <c r="I1394">
        <v>171</v>
      </c>
    </row>
    <row r="1395" spans="1:9" x14ac:dyDescent="0.35">
      <c r="A1395" s="75">
        <f t="shared" si="46"/>
        <v>46041</v>
      </c>
      <c r="B1395" s="75">
        <f t="shared" si="47"/>
        <v>46047</v>
      </c>
      <c r="C1395" s="75" t="str">
        <f>VLOOKUP($F1395,Refs!$A$1:$F$32,3,FALSE)</f>
        <v>Y63</v>
      </c>
      <c r="D1395" t="s">
        <v>175</v>
      </c>
      <c r="E1395" t="s">
        <v>128</v>
      </c>
      <c r="F1395" t="s">
        <v>32</v>
      </c>
      <c r="G1395" t="s">
        <v>176</v>
      </c>
      <c r="H1395" t="s">
        <v>198</v>
      </c>
      <c r="I1395">
        <v>1098</v>
      </c>
    </row>
    <row r="1396" spans="1:9" x14ac:dyDescent="0.35">
      <c r="A1396" s="75">
        <f t="shared" si="46"/>
        <v>46041</v>
      </c>
      <c r="B1396" s="75">
        <f t="shared" si="47"/>
        <v>46047</v>
      </c>
      <c r="C1396" s="75" t="str">
        <f>VLOOKUP($F1396,Refs!$A$1:$F$32,3,FALSE)</f>
        <v>Y63</v>
      </c>
      <c r="D1396" t="s">
        <v>175</v>
      </c>
      <c r="E1396" t="s">
        <v>128</v>
      </c>
      <c r="F1396" t="s">
        <v>32</v>
      </c>
      <c r="G1396" t="s">
        <v>176</v>
      </c>
      <c r="H1396" t="s">
        <v>199</v>
      </c>
      <c r="I1396">
        <v>276</v>
      </c>
    </row>
    <row r="1397" spans="1:9" x14ac:dyDescent="0.35">
      <c r="A1397" s="75">
        <f t="shared" si="46"/>
        <v>46041</v>
      </c>
      <c r="B1397" s="75">
        <f t="shared" si="47"/>
        <v>46047</v>
      </c>
      <c r="C1397" s="75" t="str">
        <f>VLOOKUP($F1397,Refs!$A$1:$F$32,3,FALSE)</f>
        <v>Y63</v>
      </c>
      <c r="D1397" t="s">
        <v>175</v>
      </c>
      <c r="E1397" t="s">
        <v>128</v>
      </c>
      <c r="F1397" t="s">
        <v>32</v>
      </c>
      <c r="G1397" t="s">
        <v>176</v>
      </c>
      <c r="H1397" t="s">
        <v>200</v>
      </c>
      <c r="I1397">
        <v>43</v>
      </c>
    </row>
    <row r="1398" spans="1:9" x14ac:dyDescent="0.35">
      <c r="A1398" s="75">
        <f t="shared" si="46"/>
        <v>46041</v>
      </c>
      <c r="B1398" s="75">
        <f t="shared" si="47"/>
        <v>46047</v>
      </c>
      <c r="C1398" s="75" t="str">
        <f>VLOOKUP($F1398,Refs!$A$1:$F$32,3,FALSE)</f>
        <v>Y63</v>
      </c>
      <c r="D1398" t="s">
        <v>175</v>
      </c>
      <c r="E1398" t="s">
        <v>128</v>
      </c>
      <c r="F1398" t="s">
        <v>32</v>
      </c>
      <c r="G1398" t="s">
        <v>176</v>
      </c>
      <c r="H1398" t="s">
        <v>201</v>
      </c>
      <c r="I1398">
        <v>291</v>
      </c>
    </row>
    <row r="1399" spans="1:9" x14ac:dyDescent="0.35">
      <c r="A1399" s="75">
        <f t="shared" si="46"/>
        <v>46041</v>
      </c>
      <c r="B1399" s="75">
        <f t="shared" si="47"/>
        <v>46047</v>
      </c>
      <c r="C1399" s="75" t="str">
        <f>VLOOKUP($F1399,Refs!$A$1:$F$32,3,FALSE)</f>
        <v>Y63</v>
      </c>
      <c r="D1399" t="s">
        <v>175</v>
      </c>
      <c r="E1399" t="s">
        <v>128</v>
      </c>
      <c r="F1399" t="s">
        <v>32</v>
      </c>
      <c r="G1399" t="s">
        <v>176</v>
      </c>
      <c r="H1399" t="s">
        <v>202</v>
      </c>
      <c r="I1399">
        <v>11</v>
      </c>
    </row>
    <row r="1400" spans="1:9" x14ac:dyDescent="0.35">
      <c r="A1400" s="75">
        <f t="shared" si="46"/>
        <v>46041</v>
      </c>
      <c r="B1400" s="75">
        <f t="shared" si="47"/>
        <v>46047</v>
      </c>
      <c r="C1400" s="75" t="str">
        <f>VLOOKUP($F1400,Refs!$A$1:$F$32,3,FALSE)</f>
        <v>Y63</v>
      </c>
      <c r="D1400" t="s">
        <v>175</v>
      </c>
      <c r="E1400" t="s">
        <v>128</v>
      </c>
      <c r="F1400" t="s">
        <v>32</v>
      </c>
      <c r="G1400" t="s">
        <v>176</v>
      </c>
      <c r="H1400" t="s">
        <v>203</v>
      </c>
      <c r="I1400">
        <v>0</v>
      </c>
    </row>
    <row r="1401" spans="1:9" x14ac:dyDescent="0.35">
      <c r="A1401" s="75">
        <f t="shared" si="46"/>
        <v>46041</v>
      </c>
      <c r="B1401" s="75">
        <f t="shared" si="47"/>
        <v>46047</v>
      </c>
      <c r="C1401" s="75" t="str">
        <f>VLOOKUP($F1401,Refs!$A$1:$F$32,3,FALSE)</f>
        <v>Y63</v>
      </c>
      <c r="D1401" t="s">
        <v>175</v>
      </c>
      <c r="E1401" t="s">
        <v>128</v>
      </c>
      <c r="F1401" t="s">
        <v>32</v>
      </c>
      <c r="G1401" t="s">
        <v>176</v>
      </c>
      <c r="H1401" t="s">
        <v>204</v>
      </c>
      <c r="I1401">
        <v>41</v>
      </c>
    </row>
    <row r="1402" spans="1:9" x14ac:dyDescent="0.35">
      <c r="A1402" s="75">
        <f t="shared" si="46"/>
        <v>46042</v>
      </c>
      <c r="B1402" s="75">
        <f t="shared" si="47"/>
        <v>46047</v>
      </c>
      <c r="C1402" s="75" t="str">
        <f>VLOOKUP($F1402,Refs!$A$1:$F$32,3,FALSE)</f>
        <v>Y63</v>
      </c>
      <c r="D1402" t="s">
        <v>175</v>
      </c>
      <c r="E1402" t="s">
        <v>128</v>
      </c>
      <c r="F1402" t="s">
        <v>32</v>
      </c>
      <c r="G1402" t="s">
        <v>205</v>
      </c>
      <c r="H1402" t="s">
        <v>177</v>
      </c>
      <c r="I1402">
        <v>3062</v>
      </c>
    </row>
    <row r="1403" spans="1:9" x14ac:dyDescent="0.35">
      <c r="A1403" s="75">
        <f t="shared" si="46"/>
        <v>46042</v>
      </c>
      <c r="B1403" s="75">
        <f t="shared" si="47"/>
        <v>46047</v>
      </c>
      <c r="C1403" s="75" t="str">
        <f>VLOOKUP($F1403,Refs!$A$1:$F$32,3,FALSE)</f>
        <v>Y63</v>
      </c>
      <c r="D1403" t="s">
        <v>175</v>
      </c>
      <c r="E1403" t="s">
        <v>128</v>
      </c>
      <c r="F1403" t="s">
        <v>32</v>
      </c>
      <c r="G1403" t="s">
        <v>205</v>
      </c>
      <c r="H1403" t="s">
        <v>178</v>
      </c>
      <c r="I1403">
        <v>2661</v>
      </c>
    </row>
    <row r="1404" spans="1:9" x14ac:dyDescent="0.35">
      <c r="A1404" s="75">
        <f t="shared" si="46"/>
        <v>46042</v>
      </c>
      <c r="B1404" s="75">
        <f t="shared" si="47"/>
        <v>46047</v>
      </c>
      <c r="C1404" s="75" t="str">
        <f>VLOOKUP($F1404,Refs!$A$1:$F$32,3,FALSE)</f>
        <v>Y63</v>
      </c>
      <c r="D1404" t="s">
        <v>175</v>
      </c>
      <c r="E1404" t="s">
        <v>128</v>
      </c>
      <c r="F1404" t="s">
        <v>32</v>
      </c>
      <c r="G1404" t="s">
        <v>205</v>
      </c>
      <c r="H1404" t="s">
        <v>179</v>
      </c>
      <c r="I1404">
        <v>2356</v>
      </c>
    </row>
    <row r="1405" spans="1:9" x14ac:dyDescent="0.35">
      <c r="A1405" s="75">
        <f t="shared" si="46"/>
        <v>46042</v>
      </c>
      <c r="B1405" s="75">
        <f t="shared" si="47"/>
        <v>46047</v>
      </c>
      <c r="C1405" s="75" t="str">
        <f>VLOOKUP($F1405,Refs!$A$1:$F$32,3,FALSE)</f>
        <v>Y63</v>
      </c>
      <c r="D1405" t="s">
        <v>175</v>
      </c>
      <c r="E1405" t="s">
        <v>128</v>
      </c>
      <c r="F1405" t="s">
        <v>32</v>
      </c>
      <c r="G1405" t="s">
        <v>205</v>
      </c>
      <c r="H1405" t="s">
        <v>180</v>
      </c>
      <c r="I1405">
        <v>51</v>
      </c>
    </row>
    <row r="1406" spans="1:9" x14ac:dyDescent="0.35">
      <c r="A1406" s="75">
        <f t="shared" si="46"/>
        <v>46042</v>
      </c>
      <c r="B1406" s="75">
        <f t="shared" si="47"/>
        <v>46047</v>
      </c>
      <c r="C1406" s="75" t="str">
        <f>VLOOKUP($F1406,Refs!$A$1:$F$32,3,FALSE)</f>
        <v>Y63</v>
      </c>
      <c r="D1406" t="s">
        <v>175</v>
      </c>
      <c r="E1406" t="s">
        <v>128</v>
      </c>
      <c r="F1406" t="s">
        <v>32</v>
      </c>
      <c r="G1406" t="s">
        <v>205</v>
      </c>
      <c r="H1406" t="s">
        <v>181</v>
      </c>
      <c r="I1406">
        <v>55009</v>
      </c>
    </row>
    <row r="1407" spans="1:9" x14ac:dyDescent="0.35">
      <c r="A1407" s="75">
        <f t="shared" si="46"/>
        <v>46042</v>
      </c>
      <c r="B1407" s="75">
        <f t="shared" si="47"/>
        <v>46047</v>
      </c>
      <c r="C1407" s="75" t="str">
        <f>VLOOKUP($F1407,Refs!$A$1:$F$32,3,FALSE)</f>
        <v>Y63</v>
      </c>
      <c r="D1407" t="s">
        <v>175</v>
      </c>
      <c r="E1407" t="s">
        <v>128</v>
      </c>
      <c r="F1407" t="s">
        <v>32</v>
      </c>
      <c r="G1407" t="s">
        <v>205</v>
      </c>
      <c r="H1407" t="s">
        <v>182</v>
      </c>
      <c r="I1407">
        <v>137</v>
      </c>
    </row>
    <row r="1408" spans="1:9" x14ac:dyDescent="0.35">
      <c r="A1408" s="75">
        <f t="shared" si="46"/>
        <v>46042</v>
      </c>
      <c r="B1408" s="75">
        <f t="shared" si="47"/>
        <v>46047</v>
      </c>
      <c r="C1408" s="75" t="str">
        <f>VLOOKUP($F1408,Refs!$A$1:$F$32,3,FALSE)</f>
        <v>Y63</v>
      </c>
      <c r="D1408" t="s">
        <v>175</v>
      </c>
      <c r="E1408" t="s">
        <v>128</v>
      </c>
      <c r="F1408" t="s">
        <v>32</v>
      </c>
      <c r="G1408" t="s">
        <v>205</v>
      </c>
      <c r="H1408" t="s">
        <v>183</v>
      </c>
      <c r="I1408">
        <v>275</v>
      </c>
    </row>
    <row r="1409" spans="1:9" x14ac:dyDescent="0.35">
      <c r="A1409" s="75">
        <f t="shared" si="46"/>
        <v>46042</v>
      </c>
      <c r="B1409" s="75">
        <f t="shared" si="47"/>
        <v>46047</v>
      </c>
      <c r="C1409" s="75" t="str">
        <f>VLOOKUP($F1409,Refs!$A$1:$F$32,3,FALSE)</f>
        <v>Y63</v>
      </c>
      <c r="D1409" t="s">
        <v>175</v>
      </c>
      <c r="E1409" t="s">
        <v>128</v>
      </c>
      <c r="F1409" t="s">
        <v>32</v>
      </c>
      <c r="G1409" t="s">
        <v>205</v>
      </c>
      <c r="H1409" t="s">
        <v>184</v>
      </c>
      <c r="I1409">
        <v>2386</v>
      </c>
    </row>
    <row r="1410" spans="1:9" x14ac:dyDescent="0.35">
      <c r="A1410" s="75">
        <f t="shared" si="46"/>
        <v>46042</v>
      </c>
      <c r="B1410" s="75">
        <f t="shared" si="47"/>
        <v>46047</v>
      </c>
      <c r="C1410" s="75" t="str">
        <f>VLOOKUP($F1410,Refs!$A$1:$F$32,3,FALSE)</f>
        <v>Y63</v>
      </c>
      <c r="D1410" t="s">
        <v>175</v>
      </c>
      <c r="E1410" t="s">
        <v>128</v>
      </c>
      <c r="F1410" t="s">
        <v>32</v>
      </c>
      <c r="G1410" t="s">
        <v>205</v>
      </c>
      <c r="H1410" t="s">
        <v>185</v>
      </c>
      <c r="I1410">
        <v>726</v>
      </c>
    </row>
    <row r="1411" spans="1:9" x14ac:dyDescent="0.35">
      <c r="A1411" s="75">
        <f t="shared" si="46"/>
        <v>46042</v>
      </c>
      <c r="B1411" s="75">
        <f t="shared" si="47"/>
        <v>46047</v>
      </c>
      <c r="C1411" s="75" t="str">
        <f>VLOOKUP($F1411,Refs!$A$1:$F$32,3,FALSE)</f>
        <v>Y63</v>
      </c>
      <c r="D1411" t="s">
        <v>175</v>
      </c>
      <c r="E1411" t="s">
        <v>128</v>
      </c>
      <c r="F1411" t="s">
        <v>32</v>
      </c>
      <c r="G1411" t="s">
        <v>205</v>
      </c>
      <c r="H1411" t="s">
        <v>186</v>
      </c>
      <c r="I1411">
        <v>196</v>
      </c>
    </row>
    <row r="1412" spans="1:9" x14ac:dyDescent="0.35">
      <c r="A1412" s="75">
        <f t="shared" si="46"/>
        <v>46042</v>
      </c>
      <c r="B1412" s="75">
        <f t="shared" si="47"/>
        <v>46047</v>
      </c>
      <c r="C1412" s="75" t="str">
        <f>VLOOKUP($F1412,Refs!$A$1:$F$32,3,FALSE)</f>
        <v>Y63</v>
      </c>
      <c r="D1412" t="s">
        <v>175</v>
      </c>
      <c r="E1412" t="s">
        <v>128</v>
      </c>
      <c r="F1412" t="s">
        <v>32</v>
      </c>
      <c r="G1412" t="s">
        <v>205</v>
      </c>
      <c r="H1412" t="s">
        <v>187</v>
      </c>
      <c r="I1412">
        <v>45</v>
      </c>
    </row>
    <row r="1413" spans="1:9" x14ac:dyDescent="0.35">
      <c r="A1413" s="75">
        <f t="shared" si="46"/>
        <v>46042</v>
      </c>
      <c r="B1413" s="75">
        <f t="shared" si="47"/>
        <v>46047</v>
      </c>
      <c r="C1413" s="75" t="str">
        <f>VLOOKUP($F1413,Refs!$A$1:$F$32,3,FALSE)</f>
        <v>Y63</v>
      </c>
      <c r="D1413" t="s">
        <v>175</v>
      </c>
      <c r="E1413" t="s">
        <v>128</v>
      </c>
      <c r="F1413" t="s">
        <v>32</v>
      </c>
      <c r="G1413" t="s">
        <v>205</v>
      </c>
      <c r="H1413" t="s">
        <v>188</v>
      </c>
      <c r="I1413">
        <v>388</v>
      </c>
    </row>
    <row r="1414" spans="1:9" x14ac:dyDescent="0.35">
      <c r="A1414" s="75">
        <f t="shared" ref="A1414:A1477" si="48">IF(G1414="Mon",B1414-6,IF(G1414="Tue",B1414-5,IF(G1414="Wed",B1414-4,IF(G1414="Thu",B1414-3,IF(G1414="Fri",B1414-2,IF(G1414="Sat",B1414-1,IF(G1414="Sun",B1414,"")))))))</f>
        <v>46042</v>
      </c>
      <c r="B1414" s="75">
        <f t="shared" ref="B1414:B1477" si="49">DATEVALUE(RIGHT(D1414, 11))</f>
        <v>46047</v>
      </c>
      <c r="C1414" s="75" t="str">
        <f>VLOOKUP($F1414,Refs!$A$1:$F$32,3,FALSE)</f>
        <v>Y63</v>
      </c>
      <c r="D1414" t="s">
        <v>175</v>
      </c>
      <c r="E1414" t="s">
        <v>128</v>
      </c>
      <c r="F1414" t="s">
        <v>32</v>
      </c>
      <c r="G1414" t="s">
        <v>205</v>
      </c>
      <c r="H1414" t="s">
        <v>189</v>
      </c>
      <c r="I1414">
        <v>444</v>
      </c>
    </row>
    <row r="1415" spans="1:9" x14ac:dyDescent="0.35">
      <c r="A1415" s="75">
        <f t="shared" si="48"/>
        <v>46042</v>
      </c>
      <c r="B1415" s="75">
        <f t="shared" si="49"/>
        <v>46047</v>
      </c>
      <c r="C1415" s="75" t="str">
        <f>VLOOKUP($F1415,Refs!$A$1:$F$32,3,FALSE)</f>
        <v>Y63</v>
      </c>
      <c r="D1415" t="s">
        <v>175</v>
      </c>
      <c r="E1415" t="s">
        <v>128</v>
      </c>
      <c r="F1415" t="s">
        <v>32</v>
      </c>
      <c r="G1415" t="s">
        <v>205</v>
      </c>
      <c r="H1415" t="s">
        <v>190</v>
      </c>
      <c r="I1415">
        <v>212</v>
      </c>
    </row>
    <row r="1416" spans="1:9" x14ac:dyDescent="0.35">
      <c r="A1416" s="75">
        <f t="shared" si="48"/>
        <v>46042</v>
      </c>
      <c r="B1416" s="75">
        <f t="shared" si="49"/>
        <v>46047</v>
      </c>
      <c r="C1416" s="75" t="str">
        <f>VLOOKUP($F1416,Refs!$A$1:$F$32,3,FALSE)</f>
        <v>Y63</v>
      </c>
      <c r="D1416" t="s">
        <v>175</v>
      </c>
      <c r="E1416" t="s">
        <v>128</v>
      </c>
      <c r="F1416" t="s">
        <v>32</v>
      </c>
      <c r="G1416" t="s">
        <v>205</v>
      </c>
      <c r="H1416" t="s">
        <v>191</v>
      </c>
      <c r="I1416">
        <v>0</v>
      </c>
    </row>
    <row r="1417" spans="1:9" x14ac:dyDescent="0.35">
      <c r="A1417" s="75">
        <f t="shared" si="48"/>
        <v>46042</v>
      </c>
      <c r="B1417" s="75">
        <f t="shared" si="49"/>
        <v>46047</v>
      </c>
      <c r="C1417" s="75" t="str">
        <f>VLOOKUP($F1417,Refs!$A$1:$F$32,3,FALSE)</f>
        <v>Y63</v>
      </c>
      <c r="D1417" t="s">
        <v>175</v>
      </c>
      <c r="E1417" t="s">
        <v>128</v>
      </c>
      <c r="F1417" t="s">
        <v>32</v>
      </c>
      <c r="G1417" t="s">
        <v>205</v>
      </c>
      <c r="H1417" t="s">
        <v>192</v>
      </c>
      <c r="I1417">
        <v>278</v>
      </c>
    </row>
    <row r="1418" spans="1:9" x14ac:dyDescent="0.35">
      <c r="A1418" s="75">
        <f t="shared" si="48"/>
        <v>46042</v>
      </c>
      <c r="B1418" s="75">
        <f t="shared" si="49"/>
        <v>46047</v>
      </c>
      <c r="C1418" s="75" t="str">
        <f>VLOOKUP($F1418,Refs!$A$1:$F$32,3,FALSE)</f>
        <v>Y63</v>
      </c>
      <c r="D1418" t="s">
        <v>175</v>
      </c>
      <c r="E1418" t="s">
        <v>128</v>
      </c>
      <c r="F1418" t="s">
        <v>32</v>
      </c>
      <c r="G1418" t="s">
        <v>205</v>
      </c>
      <c r="H1418" t="s">
        <v>193</v>
      </c>
      <c r="I1418">
        <v>7</v>
      </c>
    </row>
    <row r="1419" spans="1:9" x14ac:dyDescent="0.35">
      <c r="A1419" s="75">
        <f t="shared" si="48"/>
        <v>46042</v>
      </c>
      <c r="B1419" s="75">
        <f t="shared" si="49"/>
        <v>46047</v>
      </c>
      <c r="C1419" s="75" t="str">
        <f>VLOOKUP($F1419,Refs!$A$1:$F$32,3,FALSE)</f>
        <v>Y63</v>
      </c>
      <c r="D1419" t="s">
        <v>175</v>
      </c>
      <c r="E1419" t="s">
        <v>128</v>
      </c>
      <c r="F1419" t="s">
        <v>32</v>
      </c>
      <c r="G1419" t="s">
        <v>205</v>
      </c>
      <c r="H1419" t="s">
        <v>194</v>
      </c>
      <c r="I1419">
        <v>26</v>
      </c>
    </row>
    <row r="1420" spans="1:9" x14ac:dyDescent="0.35">
      <c r="A1420" s="75">
        <f t="shared" si="48"/>
        <v>46042</v>
      </c>
      <c r="B1420" s="75">
        <f t="shared" si="49"/>
        <v>46047</v>
      </c>
      <c r="C1420" s="75" t="str">
        <f>VLOOKUP($F1420,Refs!$A$1:$F$32,3,FALSE)</f>
        <v>Y63</v>
      </c>
      <c r="D1420" t="s">
        <v>175</v>
      </c>
      <c r="E1420" t="s">
        <v>128</v>
      </c>
      <c r="F1420" t="s">
        <v>32</v>
      </c>
      <c r="G1420" t="s">
        <v>205</v>
      </c>
      <c r="H1420" t="s">
        <v>195</v>
      </c>
      <c r="I1420">
        <v>2</v>
      </c>
    </row>
    <row r="1421" spans="1:9" x14ac:dyDescent="0.35">
      <c r="A1421" s="75">
        <f t="shared" si="48"/>
        <v>46042</v>
      </c>
      <c r="B1421" s="75">
        <f t="shared" si="49"/>
        <v>46047</v>
      </c>
      <c r="C1421" s="75" t="str">
        <f>VLOOKUP($F1421,Refs!$A$1:$F$32,3,FALSE)</f>
        <v>Y63</v>
      </c>
      <c r="D1421" t="s">
        <v>175</v>
      </c>
      <c r="E1421" t="s">
        <v>128</v>
      </c>
      <c r="F1421" t="s">
        <v>32</v>
      </c>
      <c r="G1421" t="s">
        <v>205</v>
      </c>
      <c r="H1421" t="s">
        <v>196</v>
      </c>
      <c r="I1421">
        <v>125</v>
      </c>
    </row>
    <row r="1422" spans="1:9" x14ac:dyDescent="0.35">
      <c r="A1422" s="75">
        <f t="shared" si="48"/>
        <v>46042</v>
      </c>
      <c r="B1422" s="75">
        <f t="shared" si="49"/>
        <v>46047</v>
      </c>
      <c r="C1422" s="75" t="str">
        <f>VLOOKUP($F1422,Refs!$A$1:$F$32,3,FALSE)</f>
        <v>Y63</v>
      </c>
      <c r="D1422" t="s">
        <v>175</v>
      </c>
      <c r="E1422" t="s">
        <v>128</v>
      </c>
      <c r="F1422" t="s">
        <v>32</v>
      </c>
      <c r="G1422" t="s">
        <v>205</v>
      </c>
      <c r="H1422" t="s">
        <v>197</v>
      </c>
      <c r="I1422">
        <v>146</v>
      </c>
    </row>
    <row r="1423" spans="1:9" x14ac:dyDescent="0.35">
      <c r="A1423" s="75">
        <f t="shared" si="48"/>
        <v>46042</v>
      </c>
      <c r="B1423" s="75">
        <f t="shared" si="49"/>
        <v>46047</v>
      </c>
      <c r="C1423" s="75" t="str">
        <f>VLOOKUP($F1423,Refs!$A$1:$F$32,3,FALSE)</f>
        <v>Y63</v>
      </c>
      <c r="D1423" t="s">
        <v>175</v>
      </c>
      <c r="E1423" t="s">
        <v>128</v>
      </c>
      <c r="F1423" t="s">
        <v>32</v>
      </c>
      <c r="G1423" t="s">
        <v>205</v>
      </c>
      <c r="H1423" t="s">
        <v>198</v>
      </c>
      <c r="I1423">
        <v>970</v>
      </c>
    </row>
    <row r="1424" spans="1:9" x14ac:dyDescent="0.35">
      <c r="A1424" s="75">
        <f t="shared" si="48"/>
        <v>46042</v>
      </c>
      <c r="B1424" s="75">
        <f t="shared" si="49"/>
        <v>46047</v>
      </c>
      <c r="C1424" s="75" t="str">
        <f>VLOOKUP($F1424,Refs!$A$1:$F$32,3,FALSE)</f>
        <v>Y63</v>
      </c>
      <c r="D1424" t="s">
        <v>175</v>
      </c>
      <c r="E1424" t="s">
        <v>128</v>
      </c>
      <c r="F1424" t="s">
        <v>32</v>
      </c>
      <c r="G1424" t="s">
        <v>205</v>
      </c>
      <c r="H1424" t="s">
        <v>199</v>
      </c>
      <c r="I1424">
        <v>242</v>
      </c>
    </row>
    <row r="1425" spans="1:9" x14ac:dyDescent="0.35">
      <c r="A1425" s="75">
        <f t="shared" si="48"/>
        <v>46042</v>
      </c>
      <c r="B1425" s="75">
        <f t="shared" si="49"/>
        <v>46047</v>
      </c>
      <c r="C1425" s="75" t="str">
        <f>VLOOKUP($F1425,Refs!$A$1:$F$32,3,FALSE)</f>
        <v>Y63</v>
      </c>
      <c r="D1425" t="s">
        <v>175</v>
      </c>
      <c r="E1425" t="s">
        <v>128</v>
      </c>
      <c r="F1425" t="s">
        <v>32</v>
      </c>
      <c r="G1425" t="s">
        <v>205</v>
      </c>
      <c r="H1425" t="s">
        <v>200</v>
      </c>
      <c r="I1425">
        <v>33</v>
      </c>
    </row>
    <row r="1426" spans="1:9" x14ac:dyDescent="0.35">
      <c r="A1426" s="75">
        <f t="shared" si="48"/>
        <v>46042</v>
      </c>
      <c r="B1426" s="75">
        <f t="shared" si="49"/>
        <v>46047</v>
      </c>
      <c r="C1426" s="75" t="str">
        <f>VLOOKUP($F1426,Refs!$A$1:$F$32,3,FALSE)</f>
        <v>Y63</v>
      </c>
      <c r="D1426" t="s">
        <v>175</v>
      </c>
      <c r="E1426" t="s">
        <v>128</v>
      </c>
      <c r="F1426" t="s">
        <v>32</v>
      </c>
      <c r="G1426" t="s">
        <v>205</v>
      </c>
      <c r="H1426" t="s">
        <v>201</v>
      </c>
      <c r="I1426">
        <v>210</v>
      </c>
    </row>
    <row r="1427" spans="1:9" x14ac:dyDescent="0.35">
      <c r="A1427" s="75">
        <f t="shared" si="48"/>
        <v>46042</v>
      </c>
      <c r="B1427" s="75">
        <f t="shared" si="49"/>
        <v>46047</v>
      </c>
      <c r="C1427" s="75" t="str">
        <f>VLOOKUP($F1427,Refs!$A$1:$F$32,3,FALSE)</f>
        <v>Y63</v>
      </c>
      <c r="D1427" t="s">
        <v>175</v>
      </c>
      <c r="E1427" t="s">
        <v>128</v>
      </c>
      <c r="F1427" t="s">
        <v>32</v>
      </c>
      <c r="G1427" t="s">
        <v>205</v>
      </c>
      <c r="H1427" t="s">
        <v>202</v>
      </c>
      <c r="I1427">
        <v>16</v>
      </c>
    </row>
    <row r="1428" spans="1:9" x14ac:dyDescent="0.35">
      <c r="A1428" s="75">
        <f t="shared" si="48"/>
        <v>46042</v>
      </c>
      <c r="B1428" s="75">
        <f t="shared" si="49"/>
        <v>46047</v>
      </c>
      <c r="C1428" s="75" t="str">
        <f>VLOOKUP($F1428,Refs!$A$1:$F$32,3,FALSE)</f>
        <v>Y63</v>
      </c>
      <c r="D1428" t="s">
        <v>175</v>
      </c>
      <c r="E1428" t="s">
        <v>128</v>
      </c>
      <c r="F1428" t="s">
        <v>32</v>
      </c>
      <c r="G1428" t="s">
        <v>205</v>
      </c>
      <c r="H1428" t="s">
        <v>203</v>
      </c>
      <c r="I1428">
        <v>0</v>
      </c>
    </row>
    <row r="1429" spans="1:9" x14ac:dyDescent="0.35">
      <c r="A1429" s="75">
        <f t="shared" si="48"/>
        <v>46042</v>
      </c>
      <c r="B1429" s="75">
        <f t="shared" si="49"/>
        <v>46047</v>
      </c>
      <c r="C1429" s="75" t="str">
        <f>VLOOKUP($F1429,Refs!$A$1:$F$32,3,FALSE)</f>
        <v>Y63</v>
      </c>
      <c r="D1429" t="s">
        <v>175</v>
      </c>
      <c r="E1429" t="s">
        <v>128</v>
      </c>
      <c r="F1429" t="s">
        <v>32</v>
      </c>
      <c r="G1429" t="s">
        <v>205</v>
      </c>
      <c r="H1429" t="s">
        <v>204</v>
      </c>
      <c r="I1429">
        <v>30</v>
      </c>
    </row>
    <row r="1430" spans="1:9" x14ac:dyDescent="0.35">
      <c r="A1430" s="75">
        <f t="shared" si="48"/>
        <v>46043</v>
      </c>
      <c r="B1430" s="75">
        <f t="shared" si="49"/>
        <v>46047</v>
      </c>
      <c r="C1430" s="75" t="str">
        <f>VLOOKUP($F1430,Refs!$A$1:$F$32,3,FALSE)</f>
        <v>Y63</v>
      </c>
      <c r="D1430" t="s">
        <v>175</v>
      </c>
      <c r="E1430" t="s">
        <v>128</v>
      </c>
      <c r="F1430" t="s">
        <v>32</v>
      </c>
      <c r="G1430" t="s">
        <v>206</v>
      </c>
      <c r="H1430" t="s">
        <v>177</v>
      </c>
      <c r="I1430">
        <v>2844</v>
      </c>
    </row>
    <row r="1431" spans="1:9" x14ac:dyDescent="0.35">
      <c r="A1431" s="75">
        <f t="shared" si="48"/>
        <v>46043</v>
      </c>
      <c r="B1431" s="75">
        <f t="shared" si="49"/>
        <v>46047</v>
      </c>
      <c r="C1431" s="75" t="str">
        <f>VLOOKUP($F1431,Refs!$A$1:$F$32,3,FALSE)</f>
        <v>Y63</v>
      </c>
      <c r="D1431" t="s">
        <v>175</v>
      </c>
      <c r="E1431" t="s">
        <v>128</v>
      </c>
      <c r="F1431" t="s">
        <v>32</v>
      </c>
      <c r="G1431" t="s">
        <v>206</v>
      </c>
      <c r="H1431" t="s">
        <v>178</v>
      </c>
      <c r="I1431">
        <v>2502</v>
      </c>
    </row>
    <row r="1432" spans="1:9" x14ac:dyDescent="0.35">
      <c r="A1432" s="75">
        <f t="shared" si="48"/>
        <v>46043</v>
      </c>
      <c r="B1432" s="75">
        <f t="shared" si="49"/>
        <v>46047</v>
      </c>
      <c r="C1432" s="75" t="str">
        <f>VLOOKUP($F1432,Refs!$A$1:$F$32,3,FALSE)</f>
        <v>Y63</v>
      </c>
      <c r="D1432" t="s">
        <v>175</v>
      </c>
      <c r="E1432" t="s">
        <v>128</v>
      </c>
      <c r="F1432" t="s">
        <v>32</v>
      </c>
      <c r="G1432" t="s">
        <v>206</v>
      </c>
      <c r="H1432" t="s">
        <v>179</v>
      </c>
      <c r="I1432">
        <v>2425</v>
      </c>
    </row>
    <row r="1433" spans="1:9" x14ac:dyDescent="0.35">
      <c r="A1433" s="75">
        <f t="shared" si="48"/>
        <v>46043</v>
      </c>
      <c r="B1433" s="75">
        <f t="shared" si="49"/>
        <v>46047</v>
      </c>
      <c r="C1433" s="75" t="str">
        <f>VLOOKUP($F1433,Refs!$A$1:$F$32,3,FALSE)</f>
        <v>Y63</v>
      </c>
      <c r="D1433" t="s">
        <v>175</v>
      </c>
      <c r="E1433" t="s">
        <v>128</v>
      </c>
      <c r="F1433" t="s">
        <v>32</v>
      </c>
      <c r="G1433" t="s">
        <v>206</v>
      </c>
      <c r="H1433" t="s">
        <v>180</v>
      </c>
      <c r="I1433">
        <v>11</v>
      </c>
    </row>
    <row r="1434" spans="1:9" x14ac:dyDescent="0.35">
      <c r="A1434" s="75">
        <f t="shared" si="48"/>
        <v>46043</v>
      </c>
      <c r="B1434" s="75">
        <f t="shared" si="49"/>
        <v>46047</v>
      </c>
      <c r="C1434" s="75" t="str">
        <f>VLOOKUP($F1434,Refs!$A$1:$F$32,3,FALSE)</f>
        <v>Y63</v>
      </c>
      <c r="D1434" t="s">
        <v>175</v>
      </c>
      <c r="E1434" t="s">
        <v>128</v>
      </c>
      <c r="F1434" t="s">
        <v>32</v>
      </c>
      <c r="G1434" t="s">
        <v>206</v>
      </c>
      <c r="H1434" t="s">
        <v>181</v>
      </c>
      <c r="I1434">
        <v>14723</v>
      </c>
    </row>
    <row r="1435" spans="1:9" x14ac:dyDescent="0.35">
      <c r="A1435" s="75">
        <f t="shared" si="48"/>
        <v>46043</v>
      </c>
      <c r="B1435" s="75">
        <f t="shared" si="49"/>
        <v>46047</v>
      </c>
      <c r="C1435" s="75" t="str">
        <f>VLOOKUP($F1435,Refs!$A$1:$F$32,3,FALSE)</f>
        <v>Y63</v>
      </c>
      <c r="D1435" t="s">
        <v>175</v>
      </c>
      <c r="E1435" t="s">
        <v>128</v>
      </c>
      <c r="F1435" t="s">
        <v>32</v>
      </c>
      <c r="G1435" t="s">
        <v>206</v>
      </c>
      <c r="H1435" t="s">
        <v>182</v>
      </c>
      <c r="I1435">
        <v>23</v>
      </c>
    </row>
    <row r="1436" spans="1:9" x14ac:dyDescent="0.35">
      <c r="A1436" s="75">
        <f t="shared" si="48"/>
        <v>46043</v>
      </c>
      <c r="B1436" s="75">
        <f t="shared" si="49"/>
        <v>46047</v>
      </c>
      <c r="C1436" s="75" t="str">
        <f>VLOOKUP($F1436,Refs!$A$1:$F$32,3,FALSE)</f>
        <v>Y63</v>
      </c>
      <c r="D1436" t="s">
        <v>175</v>
      </c>
      <c r="E1436" t="s">
        <v>128</v>
      </c>
      <c r="F1436" t="s">
        <v>32</v>
      </c>
      <c r="G1436" t="s">
        <v>206</v>
      </c>
      <c r="H1436" t="s">
        <v>183</v>
      </c>
      <c r="I1436">
        <v>96</v>
      </c>
    </row>
    <row r="1437" spans="1:9" x14ac:dyDescent="0.35">
      <c r="A1437" s="75">
        <f t="shared" si="48"/>
        <v>46043</v>
      </c>
      <c r="B1437" s="75">
        <f t="shared" si="49"/>
        <v>46047</v>
      </c>
      <c r="C1437" s="75" t="str">
        <f>VLOOKUP($F1437,Refs!$A$1:$F$32,3,FALSE)</f>
        <v>Y63</v>
      </c>
      <c r="D1437" t="s">
        <v>175</v>
      </c>
      <c r="E1437" t="s">
        <v>128</v>
      </c>
      <c r="F1437" t="s">
        <v>32</v>
      </c>
      <c r="G1437" t="s">
        <v>206</v>
      </c>
      <c r="H1437" t="s">
        <v>184</v>
      </c>
      <c r="I1437">
        <v>2241</v>
      </c>
    </row>
    <row r="1438" spans="1:9" x14ac:dyDescent="0.35">
      <c r="A1438" s="75">
        <f t="shared" si="48"/>
        <v>46043</v>
      </c>
      <c r="B1438" s="75">
        <f t="shared" si="49"/>
        <v>46047</v>
      </c>
      <c r="C1438" s="75" t="str">
        <f>VLOOKUP($F1438,Refs!$A$1:$F$32,3,FALSE)</f>
        <v>Y63</v>
      </c>
      <c r="D1438" t="s">
        <v>175</v>
      </c>
      <c r="E1438" t="s">
        <v>128</v>
      </c>
      <c r="F1438" t="s">
        <v>32</v>
      </c>
      <c r="G1438" t="s">
        <v>206</v>
      </c>
      <c r="H1438" t="s">
        <v>185</v>
      </c>
      <c r="I1438">
        <v>723</v>
      </c>
    </row>
    <row r="1439" spans="1:9" x14ac:dyDescent="0.35">
      <c r="A1439" s="75">
        <f t="shared" si="48"/>
        <v>46043</v>
      </c>
      <c r="B1439" s="75">
        <f t="shared" si="49"/>
        <v>46047</v>
      </c>
      <c r="C1439" s="75" t="str">
        <f>VLOOKUP($F1439,Refs!$A$1:$F$32,3,FALSE)</f>
        <v>Y63</v>
      </c>
      <c r="D1439" t="s">
        <v>175</v>
      </c>
      <c r="E1439" t="s">
        <v>128</v>
      </c>
      <c r="F1439" t="s">
        <v>32</v>
      </c>
      <c r="G1439" t="s">
        <v>206</v>
      </c>
      <c r="H1439" t="s">
        <v>186</v>
      </c>
      <c r="I1439">
        <v>191</v>
      </c>
    </row>
    <row r="1440" spans="1:9" x14ac:dyDescent="0.35">
      <c r="A1440" s="75">
        <f t="shared" si="48"/>
        <v>46043</v>
      </c>
      <c r="B1440" s="75">
        <f t="shared" si="49"/>
        <v>46047</v>
      </c>
      <c r="C1440" s="75" t="str">
        <f>VLOOKUP($F1440,Refs!$A$1:$F$32,3,FALSE)</f>
        <v>Y63</v>
      </c>
      <c r="D1440" t="s">
        <v>175</v>
      </c>
      <c r="E1440" t="s">
        <v>128</v>
      </c>
      <c r="F1440" t="s">
        <v>32</v>
      </c>
      <c r="G1440" t="s">
        <v>206</v>
      </c>
      <c r="H1440" t="s">
        <v>187</v>
      </c>
      <c r="I1440">
        <v>49</v>
      </c>
    </row>
    <row r="1441" spans="1:9" x14ac:dyDescent="0.35">
      <c r="A1441" s="75">
        <f t="shared" si="48"/>
        <v>46043</v>
      </c>
      <c r="B1441" s="75">
        <f t="shared" si="49"/>
        <v>46047</v>
      </c>
      <c r="C1441" s="75" t="str">
        <f>VLOOKUP($F1441,Refs!$A$1:$F$32,3,FALSE)</f>
        <v>Y63</v>
      </c>
      <c r="D1441" t="s">
        <v>175</v>
      </c>
      <c r="E1441" t="s">
        <v>128</v>
      </c>
      <c r="F1441" t="s">
        <v>32</v>
      </c>
      <c r="G1441" t="s">
        <v>206</v>
      </c>
      <c r="H1441" t="s">
        <v>188</v>
      </c>
      <c r="I1441">
        <v>307</v>
      </c>
    </row>
    <row r="1442" spans="1:9" x14ac:dyDescent="0.35">
      <c r="A1442" s="75">
        <f t="shared" si="48"/>
        <v>46043</v>
      </c>
      <c r="B1442" s="75">
        <f t="shared" si="49"/>
        <v>46047</v>
      </c>
      <c r="C1442" s="75" t="str">
        <f>VLOOKUP($F1442,Refs!$A$1:$F$32,3,FALSE)</f>
        <v>Y63</v>
      </c>
      <c r="D1442" t="s">
        <v>175</v>
      </c>
      <c r="E1442" t="s">
        <v>128</v>
      </c>
      <c r="F1442" t="s">
        <v>32</v>
      </c>
      <c r="G1442" t="s">
        <v>206</v>
      </c>
      <c r="H1442" t="s">
        <v>189</v>
      </c>
      <c r="I1442">
        <v>453</v>
      </c>
    </row>
    <row r="1443" spans="1:9" x14ac:dyDescent="0.35">
      <c r="A1443" s="75">
        <f t="shared" si="48"/>
        <v>46043</v>
      </c>
      <c r="B1443" s="75">
        <f t="shared" si="49"/>
        <v>46047</v>
      </c>
      <c r="C1443" s="75" t="str">
        <f>VLOOKUP($F1443,Refs!$A$1:$F$32,3,FALSE)</f>
        <v>Y63</v>
      </c>
      <c r="D1443" t="s">
        <v>175</v>
      </c>
      <c r="E1443" t="s">
        <v>128</v>
      </c>
      <c r="F1443" t="s">
        <v>32</v>
      </c>
      <c r="G1443" t="s">
        <v>206</v>
      </c>
      <c r="H1443" t="s">
        <v>190</v>
      </c>
      <c r="I1443">
        <v>227</v>
      </c>
    </row>
    <row r="1444" spans="1:9" x14ac:dyDescent="0.35">
      <c r="A1444" s="75">
        <f t="shared" si="48"/>
        <v>46043</v>
      </c>
      <c r="B1444" s="75">
        <f t="shared" si="49"/>
        <v>46047</v>
      </c>
      <c r="C1444" s="75" t="str">
        <f>VLOOKUP($F1444,Refs!$A$1:$F$32,3,FALSE)</f>
        <v>Y63</v>
      </c>
      <c r="D1444" t="s">
        <v>175</v>
      </c>
      <c r="E1444" t="s">
        <v>128</v>
      </c>
      <c r="F1444" t="s">
        <v>32</v>
      </c>
      <c r="G1444" t="s">
        <v>206</v>
      </c>
      <c r="H1444" t="s">
        <v>191</v>
      </c>
      <c r="I1444">
        <v>0</v>
      </c>
    </row>
    <row r="1445" spans="1:9" x14ac:dyDescent="0.35">
      <c r="A1445" s="75">
        <f t="shared" si="48"/>
        <v>46043</v>
      </c>
      <c r="B1445" s="75">
        <f t="shared" si="49"/>
        <v>46047</v>
      </c>
      <c r="C1445" s="75" t="str">
        <f>VLOOKUP($F1445,Refs!$A$1:$F$32,3,FALSE)</f>
        <v>Y63</v>
      </c>
      <c r="D1445" t="s">
        <v>175</v>
      </c>
      <c r="E1445" t="s">
        <v>128</v>
      </c>
      <c r="F1445" t="s">
        <v>32</v>
      </c>
      <c r="G1445" t="s">
        <v>206</v>
      </c>
      <c r="H1445" t="s">
        <v>192</v>
      </c>
      <c r="I1445">
        <v>258</v>
      </c>
    </row>
    <row r="1446" spans="1:9" x14ac:dyDescent="0.35">
      <c r="A1446" s="75">
        <f t="shared" si="48"/>
        <v>46043</v>
      </c>
      <c r="B1446" s="75">
        <f t="shared" si="49"/>
        <v>46047</v>
      </c>
      <c r="C1446" s="75" t="str">
        <f>VLOOKUP($F1446,Refs!$A$1:$F$32,3,FALSE)</f>
        <v>Y63</v>
      </c>
      <c r="D1446" t="s">
        <v>175</v>
      </c>
      <c r="E1446" t="s">
        <v>128</v>
      </c>
      <c r="F1446" t="s">
        <v>32</v>
      </c>
      <c r="G1446" t="s">
        <v>206</v>
      </c>
      <c r="H1446" t="s">
        <v>193</v>
      </c>
      <c r="I1446">
        <v>15</v>
      </c>
    </row>
    <row r="1447" spans="1:9" x14ac:dyDescent="0.35">
      <c r="A1447" s="75">
        <f t="shared" si="48"/>
        <v>46043</v>
      </c>
      <c r="B1447" s="75">
        <f t="shared" si="49"/>
        <v>46047</v>
      </c>
      <c r="C1447" s="75" t="str">
        <f>VLOOKUP($F1447,Refs!$A$1:$F$32,3,FALSE)</f>
        <v>Y63</v>
      </c>
      <c r="D1447" t="s">
        <v>175</v>
      </c>
      <c r="E1447" t="s">
        <v>128</v>
      </c>
      <c r="F1447" t="s">
        <v>32</v>
      </c>
      <c r="G1447" t="s">
        <v>206</v>
      </c>
      <c r="H1447" t="s">
        <v>194</v>
      </c>
      <c r="I1447">
        <v>38</v>
      </c>
    </row>
    <row r="1448" spans="1:9" x14ac:dyDescent="0.35">
      <c r="A1448" s="75">
        <f t="shared" si="48"/>
        <v>46043</v>
      </c>
      <c r="B1448" s="75">
        <f t="shared" si="49"/>
        <v>46047</v>
      </c>
      <c r="C1448" s="75" t="str">
        <f>VLOOKUP($F1448,Refs!$A$1:$F$32,3,FALSE)</f>
        <v>Y63</v>
      </c>
      <c r="D1448" t="s">
        <v>175</v>
      </c>
      <c r="E1448" t="s">
        <v>128</v>
      </c>
      <c r="F1448" t="s">
        <v>32</v>
      </c>
      <c r="G1448" t="s">
        <v>206</v>
      </c>
      <c r="H1448" t="s">
        <v>195</v>
      </c>
      <c r="I1448">
        <v>5</v>
      </c>
    </row>
    <row r="1449" spans="1:9" x14ac:dyDescent="0.35">
      <c r="A1449" s="75">
        <f t="shared" si="48"/>
        <v>46043</v>
      </c>
      <c r="B1449" s="75">
        <f t="shared" si="49"/>
        <v>46047</v>
      </c>
      <c r="C1449" s="75" t="str">
        <f>VLOOKUP($F1449,Refs!$A$1:$F$32,3,FALSE)</f>
        <v>Y63</v>
      </c>
      <c r="D1449" t="s">
        <v>175</v>
      </c>
      <c r="E1449" t="s">
        <v>128</v>
      </c>
      <c r="F1449" t="s">
        <v>32</v>
      </c>
      <c r="G1449" t="s">
        <v>206</v>
      </c>
      <c r="H1449" t="s">
        <v>196</v>
      </c>
      <c r="I1449">
        <v>125</v>
      </c>
    </row>
    <row r="1450" spans="1:9" x14ac:dyDescent="0.35">
      <c r="A1450" s="75">
        <f t="shared" si="48"/>
        <v>46043</v>
      </c>
      <c r="B1450" s="75">
        <f t="shared" si="49"/>
        <v>46047</v>
      </c>
      <c r="C1450" s="75" t="str">
        <f>VLOOKUP($F1450,Refs!$A$1:$F$32,3,FALSE)</f>
        <v>Y63</v>
      </c>
      <c r="D1450" t="s">
        <v>175</v>
      </c>
      <c r="E1450" t="s">
        <v>128</v>
      </c>
      <c r="F1450" t="s">
        <v>32</v>
      </c>
      <c r="G1450" t="s">
        <v>206</v>
      </c>
      <c r="H1450" t="s">
        <v>197</v>
      </c>
      <c r="I1450">
        <v>157</v>
      </c>
    </row>
    <row r="1451" spans="1:9" x14ac:dyDescent="0.35">
      <c r="A1451" s="75">
        <f t="shared" si="48"/>
        <v>46043</v>
      </c>
      <c r="B1451" s="75">
        <f t="shared" si="49"/>
        <v>46047</v>
      </c>
      <c r="C1451" s="75" t="str">
        <f>VLOOKUP($F1451,Refs!$A$1:$F$32,3,FALSE)</f>
        <v>Y63</v>
      </c>
      <c r="D1451" t="s">
        <v>175</v>
      </c>
      <c r="E1451" t="s">
        <v>128</v>
      </c>
      <c r="F1451" t="s">
        <v>32</v>
      </c>
      <c r="G1451" t="s">
        <v>206</v>
      </c>
      <c r="H1451" t="s">
        <v>198</v>
      </c>
      <c r="I1451">
        <v>883</v>
      </c>
    </row>
    <row r="1452" spans="1:9" x14ac:dyDescent="0.35">
      <c r="A1452" s="75">
        <f t="shared" si="48"/>
        <v>46043</v>
      </c>
      <c r="B1452" s="75">
        <f t="shared" si="49"/>
        <v>46047</v>
      </c>
      <c r="C1452" s="75" t="str">
        <f>VLOOKUP($F1452,Refs!$A$1:$F$32,3,FALSE)</f>
        <v>Y63</v>
      </c>
      <c r="D1452" t="s">
        <v>175</v>
      </c>
      <c r="E1452" t="s">
        <v>128</v>
      </c>
      <c r="F1452" t="s">
        <v>32</v>
      </c>
      <c r="G1452" t="s">
        <v>206</v>
      </c>
      <c r="H1452" t="s">
        <v>199</v>
      </c>
      <c r="I1452">
        <v>238</v>
      </c>
    </row>
    <row r="1453" spans="1:9" x14ac:dyDescent="0.35">
      <c r="A1453" s="75">
        <f t="shared" si="48"/>
        <v>46043</v>
      </c>
      <c r="B1453" s="75">
        <f t="shared" si="49"/>
        <v>46047</v>
      </c>
      <c r="C1453" s="75" t="str">
        <f>VLOOKUP($F1453,Refs!$A$1:$F$32,3,FALSE)</f>
        <v>Y63</v>
      </c>
      <c r="D1453" t="s">
        <v>175</v>
      </c>
      <c r="E1453" t="s">
        <v>128</v>
      </c>
      <c r="F1453" t="s">
        <v>32</v>
      </c>
      <c r="G1453" t="s">
        <v>206</v>
      </c>
      <c r="H1453" t="s">
        <v>200</v>
      </c>
      <c r="I1453">
        <v>25</v>
      </c>
    </row>
    <row r="1454" spans="1:9" x14ac:dyDescent="0.35">
      <c r="A1454" s="75">
        <f t="shared" si="48"/>
        <v>46043</v>
      </c>
      <c r="B1454" s="75">
        <f t="shared" si="49"/>
        <v>46047</v>
      </c>
      <c r="C1454" s="75" t="str">
        <f>VLOOKUP($F1454,Refs!$A$1:$F$32,3,FALSE)</f>
        <v>Y63</v>
      </c>
      <c r="D1454" t="s">
        <v>175</v>
      </c>
      <c r="E1454" t="s">
        <v>128</v>
      </c>
      <c r="F1454" t="s">
        <v>32</v>
      </c>
      <c r="G1454" t="s">
        <v>206</v>
      </c>
      <c r="H1454" t="s">
        <v>201</v>
      </c>
      <c r="I1454">
        <v>238</v>
      </c>
    </row>
    <row r="1455" spans="1:9" x14ac:dyDescent="0.35">
      <c r="A1455" s="75">
        <f t="shared" si="48"/>
        <v>46043</v>
      </c>
      <c r="B1455" s="75">
        <f t="shared" si="49"/>
        <v>46047</v>
      </c>
      <c r="C1455" s="75" t="str">
        <f>VLOOKUP($F1455,Refs!$A$1:$F$32,3,FALSE)</f>
        <v>Y63</v>
      </c>
      <c r="D1455" t="s">
        <v>175</v>
      </c>
      <c r="E1455" t="s">
        <v>128</v>
      </c>
      <c r="F1455" t="s">
        <v>32</v>
      </c>
      <c r="G1455" t="s">
        <v>206</v>
      </c>
      <c r="H1455" t="s">
        <v>202</v>
      </c>
      <c r="I1455">
        <v>23</v>
      </c>
    </row>
    <row r="1456" spans="1:9" x14ac:dyDescent="0.35">
      <c r="A1456" s="75">
        <f t="shared" si="48"/>
        <v>46043</v>
      </c>
      <c r="B1456" s="75">
        <f t="shared" si="49"/>
        <v>46047</v>
      </c>
      <c r="C1456" s="75" t="str">
        <f>VLOOKUP($F1456,Refs!$A$1:$F$32,3,FALSE)</f>
        <v>Y63</v>
      </c>
      <c r="D1456" t="s">
        <v>175</v>
      </c>
      <c r="E1456" t="s">
        <v>128</v>
      </c>
      <c r="F1456" t="s">
        <v>32</v>
      </c>
      <c r="G1456" t="s">
        <v>206</v>
      </c>
      <c r="H1456" t="s">
        <v>203</v>
      </c>
      <c r="I1456">
        <v>0</v>
      </c>
    </row>
    <row r="1457" spans="1:9" x14ac:dyDescent="0.35">
      <c r="A1457" s="75">
        <f t="shared" si="48"/>
        <v>46043</v>
      </c>
      <c r="B1457" s="75">
        <f t="shared" si="49"/>
        <v>46047</v>
      </c>
      <c r="C1457" s="75" t="str">
        <f>VLOOKUP($F1457,Refs!$A$1:$F$32,3,FALSE)</f>
        <v>Y63</v>
      </c>
      <c r="D1457" t="s">
        <v>175</v>
      </c>
      <c r="E1457" t="s">
        <v>128</v>
      </c>
      <c r="F1457" t="s">
        <v>32</v>
      </c>
      <c r="G1457" t="s">
        <v>206</v>
      </c>
      <c r="H1457" t="s">
        <v>204</v>
      </c>
      <c r="I1457">
        <v>33</v>
      </c>
    </row>
    <row r="1458" spans="1:9" x14ac:dyDescent="0.35">
      <c r="A1458" s="75">
        <f t="shared" si="48"/>
        <v>46044</v>
      </c>
      <c r="B1458" s="75">
        <f t="shared" si="49"/>
        <v>46047</v>
      </c>
      <c r="C1458" s="75" t="str">
        <f>VLOOKUP($F1458,Refs!$A$1:$F$32,3,FALSE)</f>
        <v>Y63</v>
      </c>
      <c r="D1458" t="s">
        <v>175</v>
      </c>
      <c r="E1458" t="s">
        <v>128</v>
      </c>
      <c r="F1458" t="s">
        <v>32</v>
      </c>
      <c r="G1458" t="s">
        <v>207</v>
      </c>
      <c r="H1458" t="s">
        <v>177</v>
      </c>
      <c r="I1458">
        <v>2755</v>
      </c>
    </row>
    <row r="1459" spans="1:9" x14ac:dyDescent="0.35">
      <c r="A1459" s="75">
        <f t="shared" si="48"/>
        <v>46044</v>
      </c>
      <c r="B1459" s="75">
        <f t="shared" si="49"/>
        <v>46047</v>
      </c>
      <c r="C1459" s="75" t="str">
        <f>VLOOKUP($F1459,Refs!$A$1:$F$32,3,FALSE)</f>
        <v>Y63</v>
      </c>
      <c r="D1459" t="s">
        <v>175</v>
      </c>
      <c r="E1459" t="s">
        <v>128</v>
      </c>
      <c r="F1459" t="s">
        <v>32</v>
      </c>
      <c r="G1459" t="s">
        <v>207</v>
      </c>
      <c r="H1459" t="s">
        <v>178</v>
      </c>
      <c r="I1459">
        <v>2442</v>
      </c>
    </row>
    <row r="1460" spans="1:9" x14ac:dyDescent="0.35">
      <c r="A1460" s="75">
        <f t="shared" si="48"/>
        <v>46044</v>
      </c>
      <c r="B1460" s="75">
        <f t="shared" si="49"/>
        <v>46047</v>
      </c>
      <c r="C1460" s="75" t="str">
        <f>VLOOKUP($F1460,Refs!$A$1:$F$32,3,FALSE)</f>
        <v>Y63</v>
      </c>
      <c r="D1460" t="s">
        <v>175</v>
      </c>
      <c r="E1460" t="s">
        <v>128</v>
      </c>
      <c r="F1460" t="s">
        <v>32</v>
      </c>
      <c r="G1460" t="s">
        <v>207</v>
      </c>
      <c r="H1460" t="s">
        <v>179</v>
      </c>
      <c r="I1460">
        <v>2419</v>
      </c>
    </row>
    <row r="1461" spans="1:9" x14ac:dyDescent="0.35">
      <c r="A1461" s="75">
        <f t="shared" si="48"/>
        <v>46044</v>
      </c>
      <c r="B1461" s="75">
        <f t="shared" si="49"/>
        <v>46047</v>
      </c>
      <c r="C1461" s="75" t="str">
        <f>VLOOKUP($F1461,Refs!$A$1:$F$32,3,FALSE)</f>
        <v>Y63</v>
      </c>
      <c r="D1461" t="s">
        <v>175</v>
      </c>
      <c r="E1461" t="s">
        <v>128</v>
      </c>
      <c r="F1461" t="s">
        <v>32</v>
      </c>
      <c r="G1461" t="s">
        <v>207</v>
      </c>
      <c r="H1461" t="s">
        <v>180</v>
      </c>
      <c r="I1461">
        <v>0</v>
      </c>
    </row>
    <row r="1462" spans="1:9" x14ac:dyDescent="0.35">
      <c r="A1462" s="75">
        <f t="shared" si="48"/>
        <v>46044</v>
      </c>
      <c r="B1462" s="75">
        <f t="shared" si="49"/>
        <v>46047</v>
      </c>
      <c r="C1462" s="75" t="str">
        <f>VLOOKUP($F1462,Refs!$A$1:$F$32,3,FALSE)</f>
        <v>Y63</v>
      </c>
      <c r="D1462" t="s">
        <v>175</v>
      </c>
      <c r="E1462" t="s">
        <v>128</v>
      </c>
      <c r="F1462" t="s">
        <v>32</v>
      </c>
      <c r="G1462" t="s">
        <v>207</v>
      </c>
      <c r="H1462" t="s">
        <v>181</v>
      </c>
      <c r="I1462">
        <v>3424</v>
      </c>
    </row>
    <row r="1463" spans="1:9" x14ac:dyDescent="0.35">
      <c r="A1463" s="75">
        <f t="shared" si="48"/>
        <v>46044</v>
      </c>
      <c r="B1463" s="75">
        <f t="shared" si="49"/>
        <v>46047</v>
      </c>
      <c r="C1463" s="75" t="str">
        <f>VLOOKUP($F1463,Refs!$A$1:$F$32,3,FALSE)</f>
        <v>Y63</v>
      </c>
      <c r="D1463" t="s">
        <v>175</v>
      </c>
      <c r="E1463" t="s">
        <v>128</v>
      </c>
      <c r="F1463" t="s">
        <v>32</v>
      </c>
      <c r="G1463" t="s">
        <v>207</v>
      </c>
      <c r="H1463" t="s">
        <v>182</v>
      </c>
      <c r="I1463">
        <v>6</v>
      </c>
    </row>
    <row r="1464" spans="1:9" x14ac:dyDescent="0.35">
      <c r="A1464" s="75">
        <f t="shared" si="48"/>
        <v>46044</v>
      </c>
      <c r="B1464" s="75">
        <f t="shared" si="49"/>
        <v>46047</v>
      </c>
      <c r="C1464" s="75" t="str">
        <f>VLOOKUP($F1464,Refs!$A$1:$F$32,3,FALSE)</f>
        <v>Y63</v>
      </c>
      <c r="D1464" t="s">
        <v>175</v>
      </c>
      <c r="E1464" t="s">
        <v>128</v>
      </c>
      <c r="F1464" t="s">
        <v>32</v>
      </c>
      <c r="G1464" t="s">
        <v>207</v>
      </c>
      <c r="H1464" t="s">
        <v>183</v>
      </c>
      <c r="I1464">
        <v>59</v>
      </c>
    </row>
    <row r="1465" spans="1:9" x14ac:dyDescent="0.35">
      <c r="A1465" s="75">
        <f t="shared" si="48"/>
        <v>46044</v>
      </c>
      <c r="B1465" s="75">
        <f t="shared" si="49"/>
        <v>46047</v>
      </c>
      <c r="C1465" s="75" t="str">
        <f>VLOOKUP($F1465,Refs!$A$1:$F$32,3,FALSE)</f>
        <v>Y63</v>
      </c>
      <c r="D1465" t="s">
        <v>175</v>
      </c>
      <c r="E1465" t="s">
        <v>128</v>
      </c>
      <c r="F1465" t="s">
        <v>32</v>
      </c>
      <c r="G1465" t="s">
        <v>207</v>
      </c>
      <c r="H1465" t="s">
        <v>184</v>
      </c>
      <c r="I1465">
        <v>2269</v>
      </c>
    </row>
    <row r="1466" spans="1:9" x14ac:dyDescent="0.35">
      <c r="A1466" s="75">
        <f t="shared" si="48"/>
        <v>46044</v>
      </c>
      <c r="B1466" s="75">
        <f t="shared" si="49"/>
        <v>46047</v>
      </c>
      <c r="C1466" s="75" t="str">
        <f>VLOOKUP($F1466,Refs!$A$1:$F$32,3,FALSE)</f>
        <v>Y63</v>
      </c>
      <c r="D1466" t="s">
        <v>175</v>
      </c>
      <c r="E1466" t="s">
        <v>128</v>
      </c>
      <c r="F1466" t="s">
        <v>32</v>
      </c>
      <c r="G1466" t="s">
        <v>207</v>
      </c>
      <c r="H1466" t="s">
        <v>185</v>
      </c>
      <c r="I1466">
        <v>792</v>
      </c>
    </row>
    <row r="1467" spans="1:9" x14ac:dyDescent="0.35">
      <c r="A1467" s="75">
        <f t="shared" si="48"/>
        <v>46044</v>
      </c>
      <c r="B1467" s="75">
        <f t="shared" si="49"/>
        <v>46047</v>
      </c>
      <c r="C1467" s="75" t="str">
        <f>VLOOKUP($F1467,Refs!$A$1:$F$32,3,FALSE)</f>
        <v>Y63</v>
      </c>
      <c r="D1467" t="s">
        <v>175</v>
      </c>
      <c r="E1467" t="s">
        <v>128</v>
      </c>
      <c r="F1467" t="s">
        <v>32</v>
      </c>
      <c r="G1467" t="s">
        <v>207</v>
      </c>
      <c r="H1467" t="s">
        <v>186</v>
      </c>
      <c r="I1467">
        <v>235</v>
      </c>
    </row>
    <row r="1468" spans="1:9" x14ac:dyDescent="0.35">
      <c r="A1468" s="75">
        <f t="shared" si="48"/>
        <v>46044</v>
      </c>
      <c r="B1468" s="75">
        <f t="shared" si="49"/>
        <v>46047</v>
      </c>
      <c r="C1468" s="75" t="str">
        <f>VLOOKUP($F1468,Refs!$A$1:$F$32,3,FALSE)</f>
        <v>Y63</v>
      </c>
      <c r="D1468" t="s">
        <v>175</v>
      </c>
      <c r="E1468" t="s">
        <v>128</v>
      </c>
      <c r="F1468" t="s">
        <v>32</v>
      </c>
      <c r="G1468" t="s">
        <v>207</v>
      </c>
      <c r="H1468" t="s">
        <v>187</v>
      </c>
      <c r="I1468">
        <v>131</v>
      </c>
    </row>
    <row r="1469" spans="1:9" x14ac:dyDescent="0.35">
      <c r="A1469" s="75">
        <f t="shared" si="48"/>
        <v>46044</v>
      </c>
      <c r="B1469" s="75">
        <f t="shared" si="49"/>
        <v>46047</v>
      </c>
      <c r="C1469" s="75" t="str">
        <f>VLOOKUP($F1469,Refs!$A$1:$F$32,3,FALSE)</f>
        <v>Y63</v>
      </c>
      <c r="D1469" t="s">
        <v>175</v>
      </c>
      <c r="E1469" t="s">
        <v>128</v>
      </c>
      <c r="F1469" t="s">
        <v>32</v>
      </c>
      <c r="G1469" t="s">
        <v>207</v>
      </c>
      <c r="H1469" t="s">
        <v>188</v>
      </c>
      <c r="I1469">
        <v>369</v>
      </c>
    </row>
    <row r="1470" spans="1:9" x14ac:dyDescent="0.35">
      <c r="A1470" s="75">
        <f t="shared" si="48"/>
        <v>46044</v>
      </c>
      <c r="B1470" s="75">
        <f t="shared" si="49"/>
        <v>46047</v>
      </c>
      <c r="C1470" s="75" t="str">
        <f>VLOOKUP($F1470,Refs!$A$1:$F$32,3,FALSE)</f>
        <v>Y63</v>
      </c>
      <c r="D1470" t="s">
        <v>175</v>
      </c>
      <c r="E1470" t="s">
        <v>128</v>
      </c>
      <c r="F1470" t="s">
        <v>32</v>
      </c>
      <c r="G1470" t="s">
        <v>207</v>
      </c>
      <c r="H1470" t="s">
        <v>189</v>
      </c>
      <c r="I1470">
        <v>427</v>
      </c>
    </row>
    <row r="1471" spans="1:9" x14ac:dyDescent="0.35">
      <c r="A1471" s="75">
        <f t="shared" si="48"/>
        <v>46044</v>
      </c>
      <c r="B1471" s="75">
        <f t="shared" si="49"/>
        <v>46047</v>
      </c>
      <c r="C1471" s="75" t="str">
        <f>VLOOKUP($F1471,Refs!$A$1:$F$32,3,FALSE)</f>
        <v>Y63</v>
      </c>
      <c r="D1471" t="s">
        <v>175</v>
      </c>
      <c r="E1471" t="s">
        <v>128</v>
      </c>
      <c r="F1471" t="s">
        <v>32</v>
      </c>
      <c r="G1471" t="s">
        <v>207</v>
      </c>
      <c r="H1471" t="s">
        <v>190</v>
      </c>
      <c r="I1471">
        <v>194</v>
      </c>
    </row>
    <row r="1472" spans="1:9" x14ac:dyDescent="0.35">
      <c r="A1472" s="75">
        <f t="shared" si="48"/>
        <v>46044</v>
      </c>
      <c r="B1472" s="75">
        <f t="shared" si="49"/>
        <v>46047</v>
      </c>
      <c r="C1472" s="75" t="str">
        <f>VLOOKUP($F1472,Refs!$A$1:$F$32,3,FALSE)</f>
        <v>Y63</v>
      </c>
      <c r="D1472" t="s">
        <v>175</v>
      </c>
      <c r="E1472" t="s">
        <v>128</v>
      </c>
      <c r="F1472" t="s">
        <v>32</v>
      </c>
      <c r="G1472" t="s">
        <v>207</v>
      </c>
      <c r="H1472" t="s">
        <v>191</v>
      </c>
      <c r="I1472">
        <v>2</v>
      </c>
    </row>
    <row r="1473" spans="1:9" x14ac:dyDescent="0.35">
      <c r="A1473" s="75">
        <f t="shared" si="48"/>
        <v>46044</v>
      </c>
      <c r="B1473" s="75">
        <f t="shared" si="49"/>
        <v>46047</v>
      </c>
      <c r="C1473" s="75" t="str">
        <f>VLOOKUP($F1473,Refs!$A$1:$F$32,3,FALSE)</f>
        <v>Y63</v>
      </c>
      <c r="D1473" t="s">
        <v>175</v>
      </c>
      <c r="E1473" t="s">
        <v>128</v>
      </c>
      <c r="F1473" t="s">
        <v>32</v>
      </c>
      <c r="G1473" t="s">
        <v>207</v>
      </c>
      <c r="H1473" t="s">
        <v>192</v>
      </c>
      <c r="I1473">
        <v>277</v>
      </c>
    </row>
    <row r="1474" spans="1:9" x14ac:dyDescent="0.35">
      <c r="A1474" s="75">
        <f t="shared" si="48"/>
        <v>46044</v>
      </c>
      <c r="B1474" s="75">
        <f t="shared" si="49"/>
        <v>46047</v>
      </c>
      <c r="C1474" s="75" t="str">
        <f>VLOOKUP($F1474,Refs!$A$1:$F$32,3,FALSE)</f>
        <v>Y63</v>
      </c>
      <c r="D1474" t="s">
        <v>175</v>
      </c>
      <c r="E1474" t="s">
        <v>128</v>
      </c>
      <c r="F1474" t="s">
        <v>32</v>
      </c>
      <c r="G1474" t="s">
        <v>207</v>
      </c>
      <c r="H1474" t="s">
        <v>193</v>
      </c>
      <c r="I1474">
        <v>6</v>
      </c>
    </row>
    <row r="1475" spans="1:9" x14ac:dyDescent="0.35">
      <c r="A1475" s="75">
        <f t="shared" si="48"/>
        <v>46044</v>
      </c>
      <c r="B1475" s="75">
        <f t="shared" si="49"/>
        <v>46047</v>
      </c>
      <c r="C1475" s="75" t="str">
        <f>VLOOKUP($F1475,Refs!$A$1:$F$32,3,FALSE)</f>
        <v>Y63</v>
      </c>
      <c r="D1475" t="s">
        <v>175</v>
      </c>
      <c r="E1475" t="s">
        <v>128</v>
      </c>
      <c r="F1475" t="s">
        <v>32</v>
      </c>
      <c r="G1475" t="s">
        <v>207</v>
      </c>
      <c r="H1475" t="s">
        <v>194</v>
      </c>
      <c r="I1475">
        <v>45</v>
      </c>
    </row>
    <row r="1476" spans="1:9" x14ac:dyDescent="0.35">
      <c r="A1476" s="75">
        <f t="shared" si="48"/>
        <v>46044</v>
      </c>
      <c r="B1476" s="75">
        <f t="shared" si="49"/>
        <v>46047</v>
      </c>
      <c r="C1476" s="75" t="str">
        <f>VLOOKUP($F1476,Refs!$A$1:$F$32,3,FALSE)</f>
        <v>Y63</v>
      </c>
      <c r="D1476" t="s">
        <v>175</v>
      </c>
      <c r="E1476" t="s">
        <v>128</v>
      </c>
      <c r="F1476" t="s">
        <v>32</v>
      </c>
      <c r="G1476" t="s">
        <v>207</v>
      </c>
      <c r="H1476" t="s">
        <v>195</v>
      </c>
      <c r="I1476">
        <v>5</v>
      </c>
    </row>
    <row r="1477" spans="1:9" x14ac:dyDescent="0.35">
      <c r="A1477" s="75">
        <f t="shared" si="48"/>
        <v>46044</v>
      </c>
      <c r="B1477" s="75">
        <f t="shared" si="49"/>
        <v>46047</v>
      </c>
      <c r="C1477" s="75" t="str">
        <f>VLOOKUP($F1477,Refs!$A$1:$F$32,3,FALSE)</f>
        <v>Y63</v>
      </c>
      <c r="D1477" t="s">
        <v>175</v>
      </c>
      <c r="E1477" t="s">
        <v>128</v>
      </c>
      <c r="F1477" t="s">
        <v>32</v>
      </c>
      <c r="G1477" t="s">
        <v>207</v>
      </c>
      <c r="H1477" t="s">
        <v>196</v>
      </c>
      <c r="I1477">
        <v>135</v>
      </c>
    </row>
    <row r="1478" spans="1:9" x14ac:dyDescent="0.35">
      <c r="A1478" s="75">
        <f t="shared" ref="A1478:A1541" si="50">IF(G1478="Mon",B1478-6,IF(G1478="Tue",B1478-5,IF(G1478="Wed",B1478-4,IF(G1478="Thu",B1478-3,IF(G1478="Fri",B1478-2,IF(G1478="Sat",B1478-1,IF(G1478="Sun",B1478,"")))))))</f>
        <v>46044</v>
      </c>
      <c r="B1478" s="75">
        <f t="shared" ref="B1478:B1541" si="51">DATEVALUE(RIGHT(D1478, 11))</f>
        <v>46047</v>
      </c>
      <c r="C1478" s="75" t="str">
        <f>VLOOKUP($F1478,Refs!$A$1:$F$32,3,FALSE)</f>
        <v>Y63</v>
      </c>
      <c r="D1478" t="s">
        <v>175</v>
      </c>
      <c r="E1478" t="s">
        <v>128</v>
      </c>
      <c r="F1478" t="s">
        <v>32</v>
      </c>
      <c r="G1478" t="s">
        <v>207</v>
      </c>
      <c r="H1478" t="s">
        <v>197</v>
      </c>
      <c r="I1478">
        <v>102</v>
      </c>
    </row>
    <row r="1479" spans="1:9" x14ac:dyDescent="0.35">
      <c r="A1479" s="75">
        <f t="shared" si="50"/>
        <v>46044</v>
      </c>
      <c r="B1479" s="75">
        <f t="shared" si="51"/>
        <v>46047</v>
      </c>
      <c r="C1479" s="75" t="str">
        <f>VLOOKUP($F1479,Refs!$A$1:$F$32,3,FALSE)</f>
        <v>Y63</v>
      </c>
      <c r="D1479" t="s">
        <v>175</v>
      </c>
      <c r="E1479" t="s">
        <v>128</v>
      </c>
      <c r="F1479" t="s">
        <v>32</v>
      </c>
      <c r="G1479" t="s">
        <v>207</v>
      </c>
      <c r="H1479" t="s">
        <v>198</v>
      </c>
      <c r="I1479">
        <v>901</v>
      </c>
    </row>
    <row r="1480" spans="1:9" x14ac:dyDescent="0.35">
      <c r="A1480" s="75">
        <f t="shared" si="50"/>
        <v>46044</v>
      </c>
      <c r="B1480" s="75">
        <f t="shared" si="51"/>
        <v>46047</v>
      </c>
      <c r="C1480" s="75" t="str">
        <f>VLOOKUP($F1480,Refs!$A$1:$F$32,3,FALSE)</f>
        <v>Y63</v>
      </c>
      <c r="D1480" t="s">
        <v>175</v>
      </c>
      <c r="E1480" t="s">
        <v>128</v>
      </c>
      <c r="F1480" t="s">
        <v>32</v>
      </c>
      <c r="G1480" t="s">
        <v>207</v>
      </c>
      <c r="H1480" t="s">
        <v>199</v>
      </c>
      <c r="I1480">
        <v>220</v>
      </c>
    </row>
    <row r="1481" spans="1:9" x14ac:dyDescent="0.35">
      <c r="A1481" s="75">
        <f t="shared" si="50"/>
        <v>46044</v>
      </c>
      <c r="B1481" s="75">
        <f t="shared" si="51"/>
        <v>46047</v>
      </c>
      <c r="C1481" s="75" t="str">
        <f>VLOOKUP($F1481,Refs!$A$1:$F$32,3,FALSE)</f>
        <v>Y63</v>
      </c>
      <c r="D1481" t="s">
        <v>175</v>
      </c>
      <c r="E1481" t="s">
        <v>128</v>
      </c>
      <c r="F1481" t="s">
        <v>32</v>
      </c>
      <c r="G1481" t="s">
        <v>207</v>
      </c>
      <c r="H1481" t="s">
        <v>200</v>
      </c>
      <c r="I1481">
        <v>31</v>
      </c>
    </row>
    <row r="1482" spans="1:9" x14ac:dyDescent="0.35">
      <c r="A1482" s="75">
        <f t="shared" si="50"/>
        <v>46044</v>
      </c>
      <c r="B1482" s="75">
        <f t="shared" si="51"/>
        <v>46047</v>
      </c>
      <c r="C1482" s="75" t="str">
        <f>VLOOKUP($F1482,Refs!$A$1:$F$32,3,FALSE)</f>
        <v>Y63</v>
      </c>
      <c r="D1482" t="s">
        <v>175</v>
      </c>
      <c r="E1482" t="s">
        <v>128</v>
      </c>
      <c r="F1482" t="s">
        <v>32</v>
      </c>
      <c r="G1482" t="s">
        <v>207</v>
      </c>
      <c r="H1482" t="s">
        <v>201</v>
      </c>
      <c r="I1482">
        <v>239</v>
      </c>
    </row>
    <row r="1483" spans="1:9" x14ac:dyDescent="0.35">
      <c r="A1483" s="75">
        <f t="shared" si="50"/>
        <v>46044</v>
      </c>
      <c r="B1483" s="75">
        <f t="shared" si="51"/>
        <v>46047</v>
      </c>
      <c r="C1483" s="75" t="str">
        <f>VLOOKUP($F1483,Refs!$A$1:$F$32,3,FALSE)</f>
        <v>Y63</v>
      </c>
      <c r="D1483" t="s">
        <v>175</v>
      </c>
      <c r="E1483" t="s">
        <v>128</v>
      </c>
      <c r="F1483" t="s">
        <v>32</v>
      </c>
      <c r="G1483" t="s">
        <v>207</v>
      </c>
      <c r="H1483" t="s">
        <v>202</v>
      </c>
      <c r="I1483">
        <v>20</v>
      </c>
    </row>
    <row r="1484" spans="1:9" x14ac:dyDescent="0.35">
      <c r="A1484" s="75">
        <f t="shared" si="50"/>
        <v>46044</v>
      </c>
      <c r="B1484" s="75">
        <f t="shared" si="51"/>
        <v>46047</v>
      </c>
      <c r="C1484" s="75" t="str">
        <f>VLOOKUP($F1484,Refs!$A$1:$F$32,3,FALSE)</f>
        <v>Y63</v>
      </c>
      <c r="D1484" t="s">
        <v>175</v>
      </c>
      <c r="E1484" t="s">
        <v>128</v>
      </c>
      <c r="F1484" t="s">
        <v>32</v>
      </c>
      <c r="G1484" t="s">
        <v>207</v>
      </c>
      <c r="H1484" t="s">
        <v>203</v>
      </c>
      <c r="I1484">
        <v>0</v>
      </c>
    </row>
    <row r="1485" spans="1:9" x14ac:dyDescent="0.35">
      <c r="A1485" s="75">
        <f t="shared" si="50"/>
        <v>46044</v>
      </c>
      <c r="B1485" s="75">
        <f t="shared" si="51"/>
        <v>46047</v>
      </c>
      <c r="C1485" s="75" t="str">
        <f>VLOOKUP($F1485,Refs!$A$1:$F$32,3,FALSE)</f>
        <v>Y63</v>
      </c>
      <c r="D1485" t="s">
        <v>175</v>
      </c>
      <c r="E1485" t="s">
        <v>128</v>
      </c>
      <c r="F1485" t="s">
        <v>32</v>
      </c>
      <c r="G1485" t="s">
        <v>207</v>
      </c>
      <c r="H1485" t="s">
        <v>204</v>
      </c>
      <c r="I1485">
        <v>31</v>
      </c>
    </row>
    <row r="1486" spans="1:9" x14ac:dyDescent="0.35">
      <c r="A1486" s="75">
        <f t="shared" si="50"/>
        <v>46045</v>
      </c>
      <c r="B1486" s="75">
        <f t="shared" si="51"/>
        <v>46047</v>
      </c>
      <c r="C1486" s="75" t="str">
        <f>VLOOKUP($F1486,Refs!$A$1:$F$32,3,FALSE)</f>
        <v>Y63</v>
      </c>
      <c r="D1486" t="s">
        <v>175</v>
      </c>
      <c r="E1486" t="s">
        <v>128</v>
      </c>
      <c r="F1486" t="s">
        <v>32</v>
      </c>
      <c r="G1486" t="s">
        <v>208</v>
      </c>
      <c r="H1486" t="s">
        <v>177</v>
      </c>
      <c r="I1486">
        <v>2912</v>
      </c>
    </row>
    <row r="1487" spans="1:9" x14ac:dyDescent="0.35">
      <c r="A1487" s="75">
        <f t="shared" si="50"/>
        <v>46045</v>
      </c>
      <c r="B1487" s="75">
        <f t="shared" si="51"/>
        <v>46047</v>
      </c>
      <c r="C1487" s="75" t="str">
        <f>VLOOKUP($F1487,Refs!$A$1:$F$32,3,FALSE)</f>
        <v>Y63</v>
      </c>
      <c r="D1487" t="s">
        <v>175</v>
      </c>
      <c r="E1487" t="s">
        <v>128</v>
      </c>
      <c r="F1487" t="s">
        <v>32</v>
      </c>
      <c r="G1487" t="s">
        <v>208</v>
      </c>
      <c r="H1487" t="s">
        <v>178</v>
      </c>
      <c r="I1487">
        <v>2525</v>
      </c>
    </row>
    <row r="1488" spans="1:9" x14ac:dyDescent="0.35">
      <c r="A1488" s="75">
        <f t="shared" si="50"/>
        <v>46045</v>
      </c>
      <c r="B1488" s="75">
        <f t="shared" si="51"/>
        <v>46047</v>
      </c>
      <c r="C1488" s="75" t="str">
        <f>VLOOKUP($F1488,Refs!$A$1:$F$32,3,FALSE)</f>
        <v>Y63</v>
      </c>
      <c r="D1488" t="s">
        <v>175</v>
      </c>
      <c r="E1488" t="s">
        <v>128</v>
      </c>
      <c r="F1488" t="s">
        <v>32</v>
      </c>
      <c r="G1488" t="s">
        <v>208</v>
      </c>
      <c r="H1488" t="s">
        <v>179</v>
      </c>
      <c r="I1488">
        <v>2329</v>
      </c>
    </row>
    <row r="1489" spans="1:9" x14ac:dyDescent="0.35">
      <c r="A1489" s="75">
        <f t="shared" si="50"/>
        <v>46045</v>
      </c>
      <c r="B1489" s="75">
        <f t="shared" si="51"/>
        <v>46047</v>
      </c>
      <c r="C1489" s="75" t="str">
        <f>VLOOKUP($F1489,Refs!$A$1:$F$32,3,FALSE)</f>
        <v>Y63</v>
      </c>
      <c r="D1489" t="s">
        <v>175</v>
      </c>
      <c r="E1489" t="s">
        <v>128</v>
      </c>
      <c r="F1489" t="s">
        <v>32</v>
      </c>
      <c r="G1489" t="s">
        <v>208</v>
      </c>
      <c r="H1489" t="s">
        <v>180</v>
      </c>
      <c r="I1489">
        <v>51</v>
      </c>
    </row>
    <row r="1490" spans="1:9" x14ac:dyDescent="0.35">
      <c r="A1490" s="75">
        <f t="shared" si="50"/>
        <v>46045</v>
      </c>
      <c r="B1490" s="75">
        <f t="shared" si="51"/>
        <v>46047</v>
      </c>
      <c r="C1490" s="75" t="str">
        <f>VLOOKUP($F1490,Refs!$A$1:$F$32,3,FALSE)</f>
        <v>Y63</v>
      </c>
      <c r="D1490" t="s">
        <v>175</v>
      </c>
      <c r="E1490" t="s">
        <v>128</v>
      </c>
      <c r="F1490" t="s">
        <v>32</v>
      </c>
      <c r="G1490" t="s">
        <v>208</v>
      </c>
      <c r="H1490" t="s">
        <v>181</v>
      </c>
      <c r="I1490">
        <v>47567</v>
      </c>
    </row>
    <row r="1491" spans="1:9" x14ac:dyDescent="0.35">
      <c r="A1491" s="75">
        <f t="shared" si="50"/>
        <v>46045</v>
      </c>
      <c r="B1491" s="75">
        <f t="shared" si="51"/>
        <v>46047</v>
      </c>
      <c r="C1491" s="75" t="str">
        <f>VLOOKUP($F1491,Refs!$A$1:$F$32,3,FALSE)</f>
        <v>Y63</v>
      </c>
      <c r="D1491" t="s">
        <v>175</v>
      </c>
      <c r="E1491" t="s">
        <v>128</v>
      </c>
      <c r="F1491" t="s">
        <v>32</v>
      </c>
      <c r="G1491" t="s">
        <v>208</v>
      </c>
      <c r="H1491" t="s">
        <v>182</v>
      </c>
      <c r="I1491">
        <v>145</v>
      </c>
    </row>
    <row r="1492" spans="1:9" x14ac:dyDescent="0.35">
      <c r="A1492" s="75">
        <f t="shared" si="50"/>
        <v>46045</v>
      </c>
      <c r="B1492" s="75">
        <f t="shared" si="51"/>
        <v>46047</v>
      </c>
      <c r="C1492" s="75" t="str">
        <f>VLOOKUP($F1492,Refs!$A$1:$F$32,3,FALSE)</f>
        <v>Y63</v>
      </c>
      <c r="D1492" t="s">
        <v>175</v>
      </c>
      <c r="E1492" t="s">
        <v>128</v>
      </c>
      <c r="F1492" t="s">
        <v>32</v>
      </c>
      <c r="G1492" t="s">
        <v>208</v>
      </c>
      <c r="H1492" t="s">
        <v>183</v>
      </c>
      <c r="I1492">
        <v>392</v>
      </c>
    </row>
    <row r="1493" spans="1:9" x14ac:dyDescent="0.35">
      <c r="A1493" s="75">
        <f t="shared" si="50"/>
        <v>46045</v>
      </c>
      <c r="B1493" s="75">
        <f t="shared" si="51"/>
        <v>46047</v>
      </c>
      <c r="C1493" s="75" t="str">
        <f>VLOOKUP($F1493,Refs!$A$1:$F$32,3,FALSE)</f>
        <v>Y63</v>
      </c>
      <c r="D1493" t="s">
        <v>175</v>
      </c>
      <c r="E1493" t="s">
        <v>128</v>
      </c>
      <c r="F1493" t="s">
        <v>32</v>
      </c>
      <c r="G1493" t="s">
        <v>208</v>
      </c>
      <c r="H1493" t="s">
        <v>184</v>
      </c>
      <c r="I1493">
        <v>2307</v>
      </c>
    </row>
    <row r="1494" spans="1:9" x14ac:dyDescent="0.35">
      <c r="A1494" s="75">
        <f t="shared" si="50"/>
        <v>46045</v>
      </c>
      <c r="B1494" s="75">
        <f t="shared" si="51"/>
        <v>46047</v>
      </c>
      <c r="C1494" s="75" t="str">
        <f>VLOOKUP($F1494,Refs!$A$1:$F$32,3,FALSE)</f>
        <v>Y63</v>
      </c>
      <c r="D1494" t="s">
        <v>175</v>
      </c>
      <c r="E1494" t="s">
        <v>128</v>
      </c>
      <c r="F1494" t="s">
        <v>32</v>
      </c>
      <c r="G1494" t="s">
        <v>208</v>
      </c>
      <c r="H1494" t="s">
        <v>185</v>
      </c>
      <c r="I1494">
        <v>827</v>
      </c>
    </row>
    <row r="1495" spans="1:9" x14ac:dyDescent="0.35">
      <c r="A1495" s="75">
        <f t="shared" si="50"/>
        <v>46045</v>
      </c>
      <c r="B1495" s="75">
        <f t="shared" si="51"/>
        <v>46047</v>
      </c>
      <c r="C1495" s="75" t="str">
        <f>VLOOKUP($F1495,Refs!$A$1:$F$32,3,FALSE)</f>
        <v>Y63</v>
      </c>
      <c r="D1495" t="s">
        <v>175</v>
      </c>
      <c r="E1495" t="s">
        <v>128</v>
      </c>
      <c r="F1495" t="s">
        <v>32</v>
      </c>
      <c r="G1495" t="s">
        <v>208</v>
      </c>
      <c r="H1495" t="s">
        <v>186</v>
      </c>
      <c r="I1495">
        <v>219</v>
      </c>
    </row>
    <row r="1496" spans="1:9" x14ac:dyDescent="0.35">
      <c r="A1496" s="75">
        <f t="shared" si="50"/>
        <v>46045</v>
      </c>
      <c r="B1496" s="75">
        <f t="shared" si="51"/>
        <v>46047</v>
      </c>
      <c r="C1496" s="75" t="str">
        <f>VLOOKUP($F1496,Refs!$A$1:$F$32,3,FALSE)</f>
        <v>Y63</v>
      </c>
      <c r="D1496" t="s">
        <v>175</v>
      </c>
      <c r="E1496" t="s">
        <v>128</v>
      </c>
      <c r="F1496" t="s">
        <v>32</v>
      </c>
      <c r="G1496" t="s">
        <v>208</v>
      </c>
      <c r="H1496" t="s">
        <v>187</v>
      </c>
      <c r="I1496">
        <v>99</v>
      </c>
    </row>
    <row r="1497" spans="1:9" x14ac:dyDescent="0.35">
      <c r="A1497" s="75">
        <f t="shared" si="50"/>
        <v>46045</v>
      </c>
      <c r="B1497" s="75">
        <f t="shared" si="51"/>
        <v>46047</v>
      </c>
      <c r="C1497" s="75" t="str">
        <f>VLOOKUP($F1497,Refs!$A$1:$F$32,3,FALSE)</f>
        <v>Y63</v>
      </c>
      <c r="D1497" t="s">
        <v>175</v>
      </c>
      <c r="E1497" t="s">
        <v>128</v>
      </c>
      <c r="F1497" t="s">
        <v>32</v>
      </c>
      <c r="G1497" t="s">
        <v>208</v>
      </c>
      <c r="H1497" t="s">
        <v>188</v>
      </c>
      <c r="I1497">
        <v>352</v>
      </c>
    </row>
    <row r="1498" spans="1:9" x14ac:dyDescent="0.35">
      <c r="A1498" s="75">
        <f t="shared" si="50"/>
        <v>46045</v>
      </c>
      <c r="B1498" s="75">
        <f t="shared" si="51"/>
        <v>46047</v>
      </c>
      <c r="C1498" s="75" t="str">
        <f>VLOOKUP($F1498,Refs!$A$1:$F$32,3,FALSE)</f>
        <v>Y63</v>
      </c>
      <c r="D1498" t="s">
        <v>175</v>
      </c>
      <c r="E1498" t="s">
        <v>128</v>
      </c>
      <c r="F1498" t="s">
        <v>32</v>
      </c>
      <c r="G1498" t="s">
        <v>208</v>
      </c>
      <c r="H1498" t="s">
        <v>189</v>
      </c>
      <c r="I1498">
        <v>391</v>
      </c>
    </row>
    <row r="1499" spans="1:9" x14ac:dyDescent="0.35">
      <c r="A1499" s="75">
        <f t="shared" si="50"/>
        <v>46045</v>
      </c>
      <c r="B1499" s="75">
        <f t="shared" si="51"/>
        <v>46047</v>
      </c>
      <c r="C1499" s="75" t="str">
        <f>VLOOKUP($F1499,Refs!$A$1:$F$32,3,FALSE)</f>
        <v>Y63</v>
      </c>
      <c r="D1499" t="s">
        <v>175</v>
      </c>
      <c r="E1499" t="s">
        <v>128</v>
      </c>
      <c r="F1499" t="s">
        <v>32</v>
      </c>
      <c r="G1499" t="s">
        <v>208</v>
      </c>
      <c r="H1499" t="s">
        <v>190</v>
      </c>
      <c r="I1499">
        <v>187</v>
      </c>
    </row>
    <row r="1500" spans="1:9" x14ac:dyDescent="0.35">
      <c r="A1500" s="75">
        <f t="shared" si="50"/>
        <v>46045</v>
      </c>
      <c r="B1500" s="75">
        <f t="shared" si="51"/>
        <v>46047</v>
      </c>
      <c r="C1500" s="75" t="str">
        <f>VLOOKUP($F1500,Refs!$A$1:$F$32,3,FALSE)</f>
        <v>Y63</v>
      </c>
      <c r="D1500" t="s">
        <v>175</v>
      </c>
      <c r="E1500" t="s">
        <v>128</v>
      </c>
      <c r="F1500" t="s">
        <v>32</v>
      </c>
      <c r="G1500" t="s">
        <v>208</v>
      </c>
      <c r="H1500" t="s">
        <v>191</v>
      </c>
      <c r="I1500">
        <v>1</v>
      </c>
    </row>
    <row r="1501" spans="1:9" x14ac:dyDescent="0.35">
      <c r="A1501" s="75">
        <f t="shared" si="50"/>
        <v>46045</v>
      </c>
      <c r="B1501" s="75">
        <f t="shared" si="51"/>
        <v>46047</v>
      </c>
      <c r="C1501" s="75" t="str">
        <f>VLOOKUP($F1501,Refs!$A$1:$F$32,3,FALSE)</f>
        <v>Y63</v>
      </c>
      <c r="D1501" t="s">
        <v>175</v>
      </c>
      <c r="E1501" t="s">
        <v>128</v>
      </c>
      <c r="F1501" t="s">
        <v>32</v>
      </c>
      <c r="G1501" t="s">
        <v>208</v>
      </c>
      <c r="H1501" t="s">
        <v>192</v>
      </c>
      <c r="I1501">
        <v>266</v>
      </c>
    </row>
    <row r="1502" spans="1:9" x14ac:dyDescent="0.35">
      <c r="A1502" s="75">
        <f t="shared" si="50"/>
        <v>46045</v>
      </c>
      <c r="B1502" s="75">
        <f t="shared" si="51"/>
        <v>46047</v>
      </c>
      <c r="C1502" s="75" t="str">
        <f>VLOOKUP($F1502,Refs!$A$1:$F$32,3,FALSE)</f>
        <v>Y63</v>
      </c>
      <c r="D1502" t="s">
        <v>175</v>
      </c>
      <c r="E1502" t="s">
        <v>128</v>
      </c>
      <c r="F1502" t="s">
        <v>32</v>
      </c>
      <c r="G1502" t="s">
        <v>208</v>
      </c>
      <c r="H1502" t="s">
        <v>193</v>
      </c>
      <c r="I1502">
        <v>10</v>
      </c>
    </row>
    <row r="1503" spans="1:9" x14ac:dyDescent="0.35">
      <c r="A1503" s="75">
        <f t="shared" si="50"/>
        <v>46045</v>
      </c>
      <c r="B1503" s="75">
        <f t="shared" si="51"/>
        <v>46047</v>
      </c>
      <c r="C1503" s="75" t="str">
        <f>VLOOKUP($F1503,Refs!$A$1:$F$32,3,FALSE)</f>
        <v>Y63</v>
      </c>
      <c r="D1503" t="s">
        <v>175</v>
      </c>
      <c r="E1503" t="s">
        <v>128</v>
      </c>
      <c r="F1503" t="s">
        <v>32</v>
      </c>
      <c r="G1503" t="s">
        <v>208</v>
      </c>
      <c r="H1503" t="s">
        <v>194</v>
      </c>
      <c r="I1503">
        <v>55</v>
      </c>
    </row>
    <row r="1504" spans="1:9" x14ac:dyDescent="0.35">
      <c r="A1504" s="75">
        <f t="shared" si="50"/>
        <v>46045</v>
      </c>
      <c r="B1504" s="75">
        <f t="shared" si="51"/>
        <v>46047</v>
      </c>
      <c r="C1504" s="75" t="str">
        <f>VLOOKUP($F1504,Refs!$A$1:$F$32,3,FALSE)</f>
        <v>Y63</v>
      </c>
      <c r="D1504" t="s">
        <v>175</v>
      </c>
      <c r="E1504" t="s">
        <v>128</v>
      </c>
      <c r="F1504" t="s">
        <v>32</v>
      </c>
      <c r="G1504" t="s">
        <v>208</v>
      </c>
      <c r="H1504" t="s">
        <v>195</v>
      </c>
      <c r="I1504">
        <v>5</v>
      </c>
    </row>
    <row r="1505" spans="1:9" x14ac:dyDescent="0.35">
      <c r="A1505" s="75">
        <f t="shared" si="50"/>
        <v>46045</v>
      </c>
      <c r="B1505" s="75">
        <f t="shared" si="51"/>
        <v>46047</v>
      </c>
      <c r="C1505" s="75" t="str">
        <f>VLOOKUP($F1505,Refs!$A$1:$F$32,3,FALSE)</f>
        <v>Y63</v>
      </c>
      <c r="D1505" t="s">
        <v>175</v>
      </c>
      <c r="E1505" t="s">
        <v>128</v>
      </c>
      <c r="F1505" t="s">
        <v>32</v>
      </c>
      <c r="G1505" t="s">
        <v>208</v>
      </c>
      <c r="H1505" t="s">
        <v>196</v>
      </c>
      <c r="I1505">
        <v>151</v>
      </c>
    </row>
    <row r="1506" spans="1:9" x14ac:dyDescent="0.35">
      <c r="A1506" s="75">
        <f t="shared" si="50"/>
        <v>46045</v>
      </c>
      <c r="B1506" s="75">
        <f t="shared" si="51"/>
        <v>46047</v>
      </c>
      <c r="C1506" s="75" t="str">
        <f>VLOOKUP($F1506,Refs!$A$1:$F$32,3,FALSE)</f>
        <v>Y63</v>
      </c>
      <c r="D1506" t="s">
        <v>175</v>
      </c>
      <c r="E1506" t="s">
        <v>128</v>
      </c>
      <c r="F1506" t="s">
        <v>32</v>
      </c>
      <c r="G1506" t="s">
        <v>208</v>
      </c>
      <c r="H1506" t="s">
        <v>197</v>
      </c>
      <c r="I1506">
        <v>115</v>
      </c>
    </row>
    <row r="1507" spans="1:9" x14ac:dyDescent="0.35">
      <c r="A1507" s="75">
        <f t="shared" si="50"/>
        <v>46045</v>
      </c>
      <c r="B1507" s="75">
        <f t="shared" si="51"/>
        <v>46047</v>
      </c>
      <c r="C1507" s="75" t="str">
        <f>VLOOKUP($F1507,Refs!$A$1:$F$32,3,FALSE)</f>
        <v>Y63</v>
      </c>
      <c r="D1507" t="s">
        <v>175</v>
      </c>
      <c r="E1507" t="s">
        <v>128</v>
      </c>
      <c r="F1507" t="s">
        <v>32</v>
      </c>
      <c r="G1507" t="s">
        <v>208</v>
      </c>
      <c r="H1507" t="s">
        <v>198</v>
      </c>
      <c r="I1507">
        <v>961</v>
      </c>
    </row>
    <row r="1508" spans="1:9" x14ac:dyDescent="0.35">
      <c r="A1508" s="75">
        <f t="shared" si="50"/>
        <v>46045</v>
      </c>
      <c r="B1508" s="75">
        <f t="shared" si="51"/>
        <v>46047</v>
      </c>
      <c r="C1508" s="75" t="str">
        <f>VLOOKUP($F1508,Refs!$A$1:$F$32,3,FALSE)</f>
        <v>Y63</v>
      </c>
      <c r="D1508" t="s">
        <v>175</v>
      </c>
      <c r="E1508" t="s">
        <v>128</v>
      </c>
      <c r="F1508" t="s">
        <v>32</v>
      </c>
      <c r="G1508" t="s">
        <v>208</v>
      </c>
      <c r="H1508" t="s">
        <v>199</v>
      </c>
      <c r="I1508">
        <v>208</v>
      </c>
    </row>
    <row r="1509" spans="1:9" x14ac:dyDescent="0.35">
      <c r="A1509" s="75">
        <f t="shared" si="50"/>
        <v>46045</v>
      </c>
      <c r="B1509" s="75">
        <f t="shared" si="51"/>
        <v>46047</v>
      </c>
      <c r="C1509" s="75" t="str">
        <f>VLOOKUP($F1509,Refs!$A$1:$F$32,3,FALSE)</f>
        <v>Y63</v>
      </c>
      <c r="D1509" t="s">
        <v>175</v>
      </c>
      <c r="E1509" t="s">
        <v>128</v>
      </c>
      <c r="F1509" t="s">
        <v>32</v>
      </c>
      <c r="G1509" t="s">
        <v>208</v>
      </c>
      <c r="H1509" t="s">
        <v>200</v>
      </c>
      <c r="I1509">
        <v>29</v>
      </c>
    </row>
    <row r="1510" spans="1:9" x14ac:dyDescent="0.35">
      <c r="A1510" s="75">
        <f t="shared" si="50"/>
        <v>46045</v>
      </c>
      <c r="B1510" s="75">
        <f t="shared" si="51"/>
        <v>46047</v>
      </c>
      <c r="C1510" s="75" t="str">
        <f>VLOOKUP($F1510,Refs!$A$1:$F$32,3,FALSE)</f>
        <v>Y63</v>
      </c>
      <c r="D1510" t="s">
        <v>175</v>
      </c>
      <c r="E1510" t="s">
        <v>128</v>
      </c>
      <c r="F1510" t="s">
        <v>32</v>
      </c>
      <c r="G1510" t="s">
        <v>208</v>
      </c>
      <c r="H1510" t="s">
        <v>201</v>
      </c>
      <c r="I1510">
        <v>241</v>
      </c>
    </row>
    <row r="1511" spans="1:9" x14ac:dyDescent="0.35">
      <c r="A1511" s="75">
        <f t="shared" si="50"/>
        <v>46045</v>
      </c>
      <c r="B1511" s="75">
        <f t="shared" si="51"/>
        <v>46047</v>
      </c>
      <c r="C1511" s="75" t="str">
        <f>VLOOKUP($F1511,Refs!$A$1:$F$32,3,FALSE)</f>
        <v>Y63</v>
      </c>
      <c r="D1511" t="s">
        <v>175</v>
      </c>
      <c r="E1511" t="s">
        <v>128</v>
      </c>
      <c r="F1511" t="s">
        <v>32</v>
      </c>
      <c r="G1511" t="s">
        <v>208</v>
      </c>
      <c r="H1511" t="s">
        <v>202</v>
      </c>
      <c r="I1511">
        <v>11</v>
      </c>
    </row>
    <row r="1512" spans="1:9" x14ac:dyDescent="0.35">
      <c r="A1512" s="75">
        <f t="shared" si="50"/>
        <v>46045</v>
      </c>
      <c r="B1512" s="75">
        <f t="shared" si="51"/>
        <v>46047</v>
      </c>
      <c r="C1512" s="75" t="str">
        <f>VLOOKUP($F1512,Refs!$A$1:$F$32,3,FALSE)</f>
        <v>Y63</v>
      </c>
      <c r="D1512" t="s">
        <v>175</v>
      </c>
      <c r="E1512" t="s">
        <v>128</v>
      </c>
      <c r="F1512" t="s">
        <v>32</v>
      </c>
      <c r="G1512" t="s">
        <v>208</v>
      </c>
      <c r="H1512" t="s">
        <v>203</v>
      </c>
      <c r="I1512">
        <v>0</v>
      </c>
    </row>
    <row r="1513" spans="1:9" x14ac:dyDescent="0.35">
      <c r="A1513" s="75">
        <f t="shared" si="50"/>
        <v>46045</v>
      </c>
      <c r="B1513" s="75">
        <f t="shared" si="51"/>
        <v>46047</v>
      </c>
      <c r="C1513" s="75" t="str">
        <f>VLOOKUP($F1513,Refs!$A$1:$F$32,3,FALSE)</f>
        <v>Y63</v>
      </c>
      <c r="D1513" t="s">
        <v>175</v>
      </c>
      <c r="E1513" t="s">
        <v>128</v>
      </c>
      <c r="F1513" t="s">
        <v>32</v>
      </c>
      <c r="G1513" t="s">
        <v>208</v>
      </c>
      <c r="H1513" t="s">
        <v>204</v>
      </c>
      <c r="I1513">
        <v>25</v>
      </c>
    </row>
    <row r="1514" spans="1:9" x14ac:dyDescent="0.35">
      <c r="A1514" s="75">
        <f t="shared" si="50"/>
        <v>46046</v>
      </c>
      <c r="B1514" s="75">
        <f t="shared" si="51"/>
        <v>46047</v>
      </c>
      <c r="C1514" s="75" t="str">
        <f>VLOOKUP($F1514,Refs!$A$1:$F$32,3,FALSE)</f>
        <v>Y63</v>
      </c>
      <c r="D1514" t="s">
        <v>175</v>
      </c>
      <c r="E1514" t="s">
        <v>128</v>
      </c>
      <c r="F1514" t="s">
        <v>32</v>
      </c>
      <c r="G1514" t="s">
        <v>209</v>
      </c>
      <c r="H1514" t="s">
        <v>177</v>
      </c>
      <c r="I1514">
        <v>4012</v>
      </c>
    </row>
    <row r="1515" spans="1:9" x14ac:dyDescent="0.35">
      <c r="A1515" s="75">
        <f t="shared" si="50"/>
        <v>46046</v>
      </c>
      <c r="B1515" s="75">
        <f t="shared" si="51"/>
        <v>46047</v>
      </c>
      <c r="C1515" s="75" t="str">
        <f>VLOOKUP($F1515,Refs!$A$1:$F$32,3,FALSE)</f>
        <v>Y63</v>
      </c>
      <c r="D1515" t="s">
        <v>175</v>
      </c>
      <c r="E1515" t="s">
        <v>128</v>
      </c>
      <c r="F1515" t="s">
        <v>32</v>
      </c>
      <c r="G1515" t="s">
        <v>209</v>
      </c>
      <c r="H1515" t="s">
        <v>178</v>
      </c>
      <c r="I1515">
        <v>3465</v>
      </c>
    </row>
    <row r="1516" spans="1:9" x14ac:dyDescent="0.35">
      <c r="A1516" s="75">
        <f t="shared" si="50"/>
        <v>46046</v>
      </c>
      <c r="B1516" s="75">
        <f t="shared" si="51"/>
        <v>46047</v>
      </c>
      <c r="C1516" s="75" t="str">
        <f>VLOOKUP($F1516,Refs!$A$1:$F$32,3,FALSE)</f>
        <v>Y63</v>
      </c>
      <c r="D1516" t="s">
        <v>175</v>
      </c>
      <c r="E1516" t="s">
        <v>128</v>
      </c>
      <c r="F1516" t="s">
        <v>32</v>
      </c>
      <c r="G1516" t="s">
        <v>209</v>
      </c>
      <c r="H1516" t="s">
        <v>179</v>
      </c>
      <c r="I1516">
        <v>3027</v>
      </c>
    </row>
    <row r="1517" spans="1:9" x14ac:dyDescent="0.35">
      <c r="A1517" s="75">
        <f t="shared" si="50"/>
        <v>46046</v>
      </c>
      <c r="B1517" s="75">
        <f t="shared" si="51"/>
        <v>46047</v>
      </c>
      <c r="C1517" s="75" t="str">
        <f>VLOOKUP($F1517,Refs!$A$1:$F$32,3,FALSE)</f>
        <v>Y63</v>
      </c>
      <c r="D1517" t="s">
        <v>175</v>
      </c>
      <c r="E1517" t="s">
        <v>128</v>
      </c>
      <c r="F1517" t="s">
        <v>32</v>
      </c>
      <c r="G1517" t="s">
        <v>209</v>
      </c>
      <c r="H1517" t="s">
        <v>180</v>
      </c>
      <c r="I1517">
        <v>85</v>
      </c>
    </row>
    <row r="1518" spans="1:9" x14ac:dyDescent="0.35">
      <c r="A1518" s="75">
        <f t="shared" si="50"/>
        <v>46046</v>
      </c>
      <c r="B1518" s="75">
        <f t="shared" si="51"/>
        <v>46047</v>
      </c>
      <c r="C1518" s="75" t="str">
        <f>VLOOKUP($F1518,Refs!$A$1:$F$32,3,FALSE)</f>
        <v>Y63</v>
      </c>
      <c r="D1518" t="s">
        <v>175</v>
      </c>
      <c r="E1518" t="s">
        <v>128</v>
      </c>
      <c r="F1518" t="s">
        <v>32</v>
      </c>
      <c r="G1518" t="s">
        <v>209</v>
      </c>
      <c r="H1518" t="s">
        <v>181</v>
      </c>
      <c r="I1518">
        <v>87902</v>
      </c>
    </row>
    <row r="1519" spans="1:9" x14ac:dyDescent="0.35">
      <c r="A1519" s="75">
        <f t="shared" si="50"/>
        <v>46046</v>
      </c>
      <c r="B1519" s="75">
        <f t="shared" si="51"/>
        <v>46047</v>
      </c>
      <c r="C1519" s="75" t="str">
        <f>VLOOKUP($F1519,Refs!$A$1:$F$32,3,FALSE)</f>
        <v>Y63</v>
      </c>
      <c r="D1519" t="s">
        <v>175</v>
      </c>
      <c r="E1519" t="s">
        <v>128</v>
      </c>
      <c r="F1519" t="s">
        <v>32</v>
      </c>
      <c r="G1519" t="s">
        <v>209</v>
      </c>
      <c r="H1519" t="s">
        <v>182</v>
      </c>
      <c r="I1519">
        <v>211</v>
      </c>
    </row>
    <row r="1520" spans="1:9" x14ac:dyDescent="0.35">
      <c r="A1520" s="75">
        <f t="shared" si="50"/>
        <v>46046</v>
      </c>
      <c r="B1520" s="75">
        <f t="shared" si="51"/>
        <v>46047</v>
      </c>
      <c r="C1520" s="75" t="str">
        <f>VLOOKUP($F1520,Refs!$A$1:$F$32,3,FALSE)</f>
        <v>Y63</v>
      </c>
      <c r="D1520" t="s">
        <v>175</v>
      </c>
      <c r="E1520" t="s">
        <v>128</v>
      </c>
      <c r="F1520" t="s">
        <v>32</v>
      </c>
      <c r="G1520" t="s">
        <v>209</v>
      </c>
      <c r="H1520" t="s">
        <v>183</v>
      </c>
      <c r="I1520">
        <v>347</v>
      </c>
    </row>
    <row r="1521" spans="1:9" x14ac:dyDescent="0.35">
      <c r="A1521" s="75">
        <f t="shared" si="50"/>
        <v>46046</v>
      </c>
      <c r="B1521" s="75">
        <f t="shared" si="51"/>
        <v>46047</v>
      </c>
      <c r="C1521" s="75" t="str">
        <f>VLOOKUP($F1521,Refs!$A$1:$F$32,3,FALSE)</f>
        <v>Y63</v>
      </c>
      <c r="D1521" t="s">
        <v>175</v>
      </c>
      <c r="E1521" t="s">
        <v>128</v>
      </c>
      <c r="F1521" t="s">
        <v>32</v>
      </c>
      <c r="G1521" t="s">
        <v>209</v>
      </c>
      <c r="H1521" t="s">
        <v>184</v>
      </c>
      <c r="I1521">
        <v>3300</v>
      </c>
    </row>
    <row r="1522" spans="1:9" x14ac:dyDescent="0.35">
      <c r="A1522" s="75">
        <f t="shared" si="50"/>
        <v>46046</v>
      </c>
      <c r="B1522" s="75">
        <f t="shared" si="51"/>
        <v>46047</v>
      </c>
      <c r="C1522" s="75" t="str">
        <f>VLOOKUP($F1522,Refs!$A$1:$F$32,3,FALSE)</f>
        <v>Y63</v>
      </c>
      <c r="D1522" t="s">
        <v>175</v>
      </c>
      <c r="E1522" t="s">
        <v>128</v>
      </c>
      <c r="F1522" t="s">
        <v>32</v>
      </c>
      <c r="G1522" t="s">
        <v>209</v>
      </c>
      <c r="H1522" t="s">
        <v>185</v>
      </c>
      <c r="I1522">
        <v>1337</v>
      </c>
    </row>
    <row r="1523" spans="1:9" x14ac:dyDescent="0.35">
      <c r="A1523" s="75">
        <f t="shared" si="50"/>
        <v>46046</v>
      </c>
      <c r="B1523" s="75">
        <f t="shared" si="51"/>
        <v>46047</v>
      </c>
      <c r="C1523" s="75" t="str">
        <f>VLOOKUP($F1523,Refs!$A$1:$F$32,3,FALSE)</f>
        <v>Y63</v>
      </c>
      <c r="D1523" t="s">
        <v>175</v>
      </c>
      <c r="E1523" t="s">
        <v>128</v>
      </c>
      <c r="F1523" t="s">
        <v>32</v>
      </c>
      <c r="G1523" t="s">
        <v>209</v>
      </c>
      <c r="H1523" t="s">
        <v>186</v>
      </c>
      <c r="I1523">
        <v>270</v>
      </c>
    </row>
    <row r="1524" spans="1:9" x14ac:dyDescent="0.35">
      <c r="A1524" s="75">
        <f t="shared" si="50"/>
        <v>46046</v>
      </c>
      <c r="B1524" s="75">
        <f t="shared" si="51"/>
        <v>46047</v>
      </c>
      <c r="C1524" s="75" t="str">
        <f>VLOOKUP($F1524,Refs!$A$1:$F$32,3,FALSE)</f>
        <v>Y63</v>
      </c>
      <c r="D1524" t="s">
        <v>175</v>
      </c>
      <c r="E1524" t="s">
        <v>128</v>
      </c>
      <c r="F1524" t="s">
        <v>32</v>
      </c>
      <c r="G1524" t="s">
        <v>209</v>
      </c>
      <c r="H1524" t="s">
        <v>187</v>
      </c>
      <c r="I1524">
        <v>100</v>
      </c>
    </row>
    <row r="1525" spans="1:9" x14ac:dyDescent="0.35">
      <c r="A1525" s="75">
        <f t="shared" si="50"/>
        <v>46046</v>
      </c>
      <c r="B1525" s="75">
        <f t="shared" si="51"/>
        <v>46047</v>
      </c>
      <c r="C1525" s="75" t="str">
        <f>VLOOKUP($F1525,Refs!$A$1:$F$32,3,FALSE)</f>
        <v>Y63</v>
      </c>
      <c r="D1525" t="s">
        <v>175</v>
      </c>
      <c r="E1525" t="s">
        <v>128</v>
      </c>
      <c r="F1525" t="s">
        <v>32</v>
      </c>
      <c r="G1525" t="s">
        <v>209</v>
      </c>
      <c r="H1525" t="s">
        <v>188</v>
      </c>
      <c r="I1525">
        <v>420</v>
      </c>
    </row>
    <row r="1526" spans="1:9" x14ac:dyDescent="0.35">
      <c r="A1526" s="75">
        <f t="shared" si="50"/>
        <v>46046</v>
      </c>
      <c r="B1526" s="75">
        <f t="shared" si="51"/>
        <v>46047</v>
      </c>
      <c r="C1526" s="75" t="str">
        <f>VLOOKUP($F1526,Refs!$A$1:$F$32,3,FALSE)</f>
        <v>Y63</v>
      </c>
      <c r="D1526" t="s">
        <v>175</v>
      </c>
      <c r="E1526" t="s">
        <v>128</v>
      </c>
      <c r="F1526" t="s">
        <v>32</v>
      </c>
      <c r="G1526" t="s">
        <v>209</v>
      </c>
      <c r="H1526" t="s">
        <v>189</v>
      </c>
      <c r="I1526">
        <v>488</v>
      </c>
    </row>
    <row r="1527" spans="1:9" x14ac:dyDescent="0.35">
      <c r="A1527" s="75">
        <f t="shared" si="50"/>
        <v>46046</v>
      </c>
      <c r="B1527" s="75">
        <f t="shared" si="51"/>
        <v>46047</v>
      </c>
      <c r="C1527" s="75" t="str">
        <f>VLOOKUP($F1527,Refs!$A$1:$F$32,3,FALSE)</f>
        <v>Y63</v>
      </c>
      <c r="D1527" t="s">
        <v>175</v>
      </c>
      <c r="E1527" t="s">
        <v>128</v>
      </c>
      <c r="F1527" t="s">
        <v>32</v>
      </c>
      <c r="G1527" t="s">
        <v>209</v>
      </c>
      <c r="H1527" t="s">
        <v>190</v>
      </c>
      <c r="I1527">
        <v>183</v>
      </c>
    </row>
    <row r="1528" spans="1:9" x14ac:dyDescent="0.35">
      <c r="A1528" s="75">
        <f t="shared" si="50"/>
        <v>46046</v>
      </c>
      <c r="B1528" s="75">
        <f t="shared" si="51"/>
        <v>46047</v>
      </c>
      <c r="C1528" s="75" t="str">
        <f>VLOOKUP($F1528,Refs!$A$1:$F$32,3,FALSE)</f>
        <v>Y63</v>
      </c>
      <c r="D1528" t="s">
        <v>175</v>
      </c>
      <c r="E1528" t="s">
        <v>128</v>
      </c>
      <c r="F1528" t="s">
        <v>32</v>
      </c>
      <c r="G1528" t="s">
        <v>209</v>
      </c>
      <c r="H1528" t="s">
        <v>191</v>
      </c>
      <c r="I1528">
        <v>0</v>
      </c>
    </row>
    <row r="1529" spans="1:9" x14ac:dyDescent="0.35">
      <c r="A1529" s="75">
        <f t="shared" si="50"/>
        <v>46046</v>
      </c>
      <c r="B1529" s="75">
        <f t="shared" si="51"/>
        <v>46047</v>
      </c>
      <c r="C1529" s="75" t="str">
        <f>VLOOKUP($F1529,Refs!$A$1:$F$32,3,FALSE)</f>
        <v>Y63</v>
      </c>
      <c r="D1529" t="s">
        <v>175</v>
      </c>
      <c r="E1529" t="s">
        <v>128</v>
      </c>
      <c r="F1529" t="s">
        <v>32</v>
      </c>
      <c r="G1529" t="s">
        <v>209</v>
      </c>
      <c r="H1529" t="s">
        <v>192</v>
      </c>
      <c r="I1529">
        <v>253</v>
      </c>
    </row>
    <row r="1530" spans="1:9" x14ac:dyDescent="0.35">
      <c r="A1530" s="75">
        <f t="shared" si="50"/>
        <v>46046</v>
      </c>
      <c r="B1530" s="75">
        <f t="shared" si="51"/>
        <v>46047</v>
      </c>
      <c r="C1530" s="75" t="str">
        <f>VLOOKUP($F1530,Refs!$A$1:$F$32,3,FALSE)</f>
        <v>Y63</v>
      </c>
      <c r="D1530" t="s">
        <v>175</v>
      </c>
      <c r="E1530" t="s">
        <v>128</v>
      </c>
      <c r="F1530" t="s">
        <v>32</v>
      </c>
      <c r="G1530" t="s">
        <v>209</v>
      </c>
      <c r="H1530" t="s">
        <v>193</v>
      </c>
      <c r="I1530">
        <v>22</v>
      </c>
    </row>
    <row r="1531" spans="1:9" x14ac:dyDescent="0.35">
      <c r="A1531" s="75">
        <f t="shared" si="50"/>
        <v>46046</v>
      </c>
      <c r="B1531" s="75">
        <f t="shared" si="51"/>
        <v>46047</v>
      </c>
      <c r="C1531" s="75" t="str">
        <f>VLOOKUP($F1531,Refs!$A$1:$F$32,3,FALSE)</f>
        <v>Y63</v>
      </c>
      <c r="D1531" t="s">
        <v>175</v>
      </c>
      <c r="E1531" t="s">
        <v>128</v>
      </c>
      <c r="F1531" t="s">
        <v>32</v>
      </c>
      <c r="G1531" t="s">
        <v>209</v>
      </c>
      <c r="H1531" t="s">
        <v>194</v>
      </c>
      <c r="I1531">
        <v>210</v>
      </c>
    </row>
    <row r="1532" spans="1:9" x14ac:dyDescent="0.35">
      <c r="A1532" s="75">
        <f t="shared" si="50"/>
        <v>46046</v>
      </c>
      <c r="B1532" s="75">
        <f t="shared" si="51"/>
        <v>46047</v>
      </c>
      <c r="C1532" s="75" t="str">
        <f>VLOOKUP($F1532,Refs!$A$1:$F$32,3,FALSE)</f>
        <v>Y63</v>
      </c>
      <c r="D1532" t="s">
        <v>175</v>
      </c>
      <c r="E1532" t="s">
        <v>128</v>
      </c>
      <c r="F1532" t="s">
        <v>32</v>
      </c>
      <c r="G1532" t="s">
        <v>209</v>
      </c>
      <c r="H1532" t="s">
        <v>195</v>
      </c>
      <c r="I1532">
        <v>3</v>
      </c>
    </row>
    <row r="1533" spans="1:9" x14ac:dyDescent="0.35">
      <c r="A1533" s="75">
        <f t="shared" si="50"/>
        <v>46046</v>
      </c>
      <c r="B1533" s="75">
        <f t="shared" si="51"/>
        <v>46047</v>
      </c>
      <c r="C1533" s="75" t="str">
        <f>VLOOKUP($F1533,Refs!$A$1:$F$32,3,FALSE)</f>
        <v>Y63</v>
      </c>
      <c r="D1533" t="s">
        <v>175</v>
      </c>
      <c r="E1533" t="s">
        <v>128</v>
      </c>
      <c r="F1533" t="s">
        <v>32</v>
      </c>
      <c r="G1533" t="s">
        <v>209</v>
      </c>
      <c r="H1533" t="s">
        <v>196</v>
      </c>
      <c r="I1533">
        <v>146</v>
      </c>
    </row>
    <row r="1534" spans="1:9" x14ac:dyDescent="0.35">
      <c r="A1534" s="75">
        <f t="shared" si="50"/>
        <v>46046</v>
      </c>
      <c r="B1534" s="75">
        <f t="shared" si="51"/>
        <v>46047</v>
      </c>
      <c r="C1534" s="75" t="str">
        <f>VLOOKUP($F1534,Refs!$A$1:$F$32,3,FALSE)</f>
        <v>Y63</v>
      </c>
      <c r="D1534" t="s">
        <v>175</v>
      </c>
      <c r="E1534" t="s">
        <v>128</v>
      </c>
      <c r="F1534" t="s">
        <v>32</v>
      </c>
      <c r="G1534" t="s">
        <v>209</v>
      </c>
      <c r="H1534" t="s">
        <v>197</v>
      </c>
      <c r="I1534">
        <v>182</v>
      </c>
    </row>
    <row r="1535" spans="1:9" x14ac:dyDescent="0.35">
      <c r="A1535" s="75">
        <f t="shared" si="50"/>
        <v>46046</v>
      </c>
      <c r="B1535" s="75">
        <f t="shared" si="51"/>
        <v>46047</v>
      </c>
      <c r="C1535" s="75" t="str">
        <f>VLOOKUP($F1535,Refs!$A$1:$F$32,3,FALSE)</f>
        <v>Y63</v>
      </c>
      <c r="D1535" t="s">
        <v>175</v>
      </c>
      <c r="E1535" t="s">
        <v>128</v>
      </c>
      <c r="F1535" t="s">
        <v>32</v>
      </c>
      <c r="G1535" t="s">
        <v>209</v>
      </c>
      <c r="H1535" t="s">
        <v>198</v>
      </c>
      <c r="I1535">
        <v>1576</v>
      </c>
    </row>
    <row r="1536" spans="1:9" x14ac:dyDescent="0.35">
      <c r="A1536" s="75">
        <f t="shared" si="50"/>
        <v>46046</v>
      </c>
      <c r="B1536" s="75">
        <f t="shared" si="51"/>
        <v>46047</v>
      </c>
      <c r="C1536" s="75" t="str">
        <f>VLOOKUP($F1536,Refs!$A$1:$F$32,3,FALSE)</f>
        <v>Y63</v>
      </c>
      <c r="D1536" t="s">
        <v>175</v>
      </c>
      <c r="E1536" t="s">
        <v>128</v>
      </c>
      <c r="F1536" t="s">
        <v>32</v>
      </c>
      <c r="G1536" t="s">
        <v>209</v>
      </c>
      <c r="H1536" t="s">
        <v>199</v>
      </c>
      <c r="I1536">
        <v>138</v>
      </c>
    </row>
    <row r="1537" spans="1:9" x14ac:dyDescent="0.35">
      <c r="A1537" s="75">
        <f t="shared" si="50"/>
        <v>46046</v>
      </c>
      <c r="B1537" s="75">
        <f t="shared" si="51"/>
        <v>46047</v>
      </c>
      <c r="C1537" s="75" t="str">
        <f>VLOOKUP($F1537,Refs!$A$1:$F$32,3,FALSE)</f>
        <v>Y63</v>
      </c>
      <c r="D1537" t="s">
        <v>175</v>
      </c>
      <c r="E1537" t="s">
        <v>128</v>
      </c>
      <c r="F1537" t="s">
        <v>32</v>
      </c>
      <c r="G1537" t="s">
        <v>209</v>
      </c>
      <c r="H1537" t="s">
        <v>200</v>
      </c>
      <c r="I1537">
        <v>125</v>
      </c>
    </row>
    <row r="1538" spans="1:9" x14ac:dyDescent="0.35">
      <c r="A1538" s="75">
        <f t="shared" si="50"/>
        <v>46046</v>
      </c>
      <c r="B1538" s="75">
        <f t="shared" si="51"/>
        <v>46047</v>
      </c>
      <c r="C1538" s="75" t="str">
        <f>VLOOKUP($F1538,Refs!$A$1:$F$32,3,FALSE)</f>
        <v>Y63</v>
      </c>
      <c r="D1538" t="s">
        <v>175</v>
      </c>
      <c r="E1538" t="s">
        <v>128</v>
      </c>
      <c r="F1538" t="s">
        <v>32</v>
      </c>
      <c r="G1538" t="s">
        <v>209</v>
      </c>
      <c r="H1538" t="s">
        <v>201</v>
      </c>
      <c r="I1538">
        <v>339</v>
      </c>
    </row>
    <row r="1539" spans="1:9" x14ac:dyDescent="0.35">
      <c r="A1539" s="75">
        <f t="shared" si="50"/>
        <v>46046</v>
      </c>
      <c r="B1539" s="75">
        <f t="shared" si="51"/>
        <v>46047</v>
      </c>
      <c r="C1539" s="75" t="str">
        <f>VLOOKUP($F1539,Refs!$A$1:$F$32,3,FALSE)</f>
        <v>Y63</v>
      </c>
      <c r="D1539" t="s">
        <v>175</v>
      </c>
      <c r="E1539" t="s">
        <v>128</v>
      </c>
      <c r="F1539" t="s">
        <v>32</v>
      </c>
      <c r="G1539" t="s">
        <v>209</v>
      </c>
      <c r="H1539" t="s">
        <v>202</v>
      </c>
      <c r="I1539">
        <v>17</v>
      </c>
    </row>
    <row r="1540" spans="1:9" x14ac:dyDescent="0.35">
      <c r="A1540" s="75">
        <f t="shared" si="50"/>
        <v>46046</v>
      </c>
      <c r="B1540" s="75">
        <f t="shared" si="51"/>
        <v>46047</v>
      </c>
      <c r="C1540" s="75" t="str">
        <f>VLOOKUP($F1540,Refs!$A$1:$F$32,3,FALSE)</f>
        <v>Y63</v>
      </c>
      <c r="D1540" t="s">
        <v>175</v>
      </c>
      <c r="E1540" t="s">
        <v>128</v>
      </c>
      <c r="F1540" t="s">
        <v>32</v>
      </c>
      <c r="G1540" t="s">
        <v>209</v>
      </c>
      <c r="H1540" t="s">
        <v>203</v>
      </c>
      <c r="I1540">
        <v>0</v>
      </c>
    </row>
    <row r="1541" spans="1:9" x14ac:dyDescent="0.35">
      <c r="A1541" s="75">
        <f t="shared" si="50"/>
        <v>46046</v>
      </c>
      <c r="B1541" s="75">
        <f t="shared" si="51"/>
        <v>46047</v>
      </c>
      <c r="C1541" s="75" t="str">
        <f>VLOOKUP($F1541,Refs!$A$1:$F$32,3,FALSE)</f>
        <v>Y63</v>
      </c>
      <c r="D1541" t="s">
        <v>175</v>
      </c>
      <c r="E1541" t="s">
        <v>128</v>
      </c>
      <c r="F1541" t="s">
        <v>32</v>
      </c>
      <c r="G1541" t="s">
        <v>209</v>
      </c>
      <c r="H1541" t="s">
        <v>204</v>
      </c>
      <c r="I1541">
        <v>29</v>
      </c>
    </row>
    <row r="1542" spans="1:9" x14ac:dyDescent="0.35">
      <c r="A1542" s="75">
        <f t="shared" ref="A1542:A1605" si="52">IF(G1542="Mon",B1542-6,IF(G1542="Tue",B1542-5,IF(G1542="Wed",B1542-4,IF(G1542="Thu",B1542-3,IF(G1542="Fri",B1542-2,IF(G1542="Sat",B1542-1,IF(G1542="Sun",B1542,"")))))))</f>
        <v>46047</v>
      </c>
      <c r="B1542" s="75">
        <f t="shared" ref="B1542:B1605" si="53">DATEVALUE(RIGHT(D1542, 11))</f>
        <v>46047</v>
      </c>
      <c r="C1542" s="75" t="str">
        <f>VLOOKUP($F1542,Refs!$A$1:$F$32,3,FALSE)</f>
        <v>Y63</v>
      </c>
      <c r="D1542" t="s">
        <v>175</v>
      </c>
      <c r="E1542" t="s">
        <v>128</v>
      </c>
      <c r="F1542" t="s">
        <v>32</v>
      </c>
      <c r="G1542" t="s">
        <v>210</v>
      </c>
      <c r="H1542" t="s">
        <v>177</v>
      </c>
      <c r="I1542">
        <v>3589</v>
      </c>
    </row>
    <row r="1543" spans="1:9" x14ac:dyDescent="0.35">
      <c r="A1543" s="75">
        <f t="shared" si="52"/>
        <v>46047</v>
      </c>
      <c r="B1543" s="75">
        <f t="shared" si="53"/>
        <v>46047</v>
      </c>
      <c r="C1543" s="75" t="str">
        <f>VLOOKUP($F1543,Refs!$A$1:$F$32,3,FALSE)</f>
        <v>Y63</v>
      </c>
      <c r="D1543" t="s">
        <v>175</v>
      </c>
      <c r="E1543" t="s">
        <v>128</v>
      </c>
      <c r="F1543" t="s">
        <v>32</v>
      </c>
      <c r="G1543" t="s">
        <v>210</v>
      </c>
      <c r="H1543" t="s">
        <v>178</v>
      </c>
      <c r="I1543">
        <v>3102</v>
      </c>
    </row>
    <row r="1544" spans="1:9" x14ac:dyDescent="0.35">
      <c r="A1544" s="75">
        <f t="shared" si="52"/>
        <v>46047</v>
      </c>
      <c r="B1544" s="75">
        <f t="shared" si="53"/>
        <v>46047</v>
      </c>
      <c r="C1544" s="75" t="str">
        <f>VLOOKUP($F1544,Refs!$A$1:$F$32,3,FALSE)</f>
        <v>Y63</v>
      </c>
      <c r="D1544" t="s">
        <v>175</v>
      </c>
      <c r="E1544" t="s">
        <v>128</v>
      </c>
      <c r="F1544" t="s">
        <v>32</v>
      </c>
      <c r="G1544" t="s">
        <v>210</v>
      </c>
      <c r="H1544" t="s">
        <v>179</v>
      </c>
      <c r="I1544">
        <v>2429</v>
      </c>
    </row>
    <row r="1545" spans="1:9" x14ac:dyDescent="0.35">
      <c r="A1545" s="75">
        <f t="shared" si="52"/>
        <v>46047</v>
      </c>
      <c r="B1545" s="75">
        <f t="shared" si="53"/>
        <v>46047</v>
      </c>
      <c r="C1545" s="75" t="str">
        <f>VLOOKUP($F1545,Refs!$A$1:$F$32,3,FALSE)</f>
        <v>Y63</v>
      </c>
      <c r="D1545" t="s">
        <v>175</v>
      </c>
      <c r="E1545" t="s">
        <v>128</v>
      </c>
      <c r="F1545" t="s">
        <v>32</v>
      </c>
      <c r="G1545" t="s">
        <v>210</v>
      </c>
      <c r="H1545" t="s">
        <v>180</v>
      </c>
      <c r="I1545">
        <v>157</v>
      </c>
    </row>
    <row r="1546" spans="1:9" x14ac:dyDescent="0.35">
      <c r="A1546" s="75">
        <f t="shared" si="52"/>
        <v>46047</v>
      </c>
      <c r="B1546" s="75">
        <f t="shared" si="53"/>
        <v>46047</v>
      </c>
      <c r="C1546" s="75" t="str">
        <f>VLOOKUP($F1546,Refs!$A$1:$F$32,3,FALSE)</f>
        <v>Y63</v>
      </c>
      <c r="D1546" t="s">
        <v>175</v>
      </c>
      <c r="E1546" t="s">
        <v>128</v>
      </c>
      <c r="F1546" t="s">
        <v>32</v>
      </c>
      <c r="G1546" t="s">
        <v>210</v>
      </c>
      <c r="H1546" t="s">
        <v>181</v>
      </c>
      <c r="I1546">
        <v>202425</v>
      </c>
    </row>
    <row r="1547" spans="1:9" x14ac:dyDescent="0.35">
      <c r="A1547" s="75">
        <f t="shared" si="52"/>
        <v>46047</v>
      </c>
      <c r="B1547" s="75">
        <f t="shared" si="53"/>
        <v>46047</v>
      </c>
      <c r="C1547" s="75" t="str">
        <f>VLOOKUP($F1547,Refs!$A$1:$F$32,3,FALSE)</f>
        <v>Y63</v>
      </c>
      <c r="D1547" t="s">
        <v>175</v>
      </c>
      <c r="E1547" t="s">
        <v>128</v>
      </c>
      <c r="F1547" t="s">
        <v>32</v>
      </c>
      <c r="G1547" t="s">
        <v>210</v>
      </c>
      <c r="H1547" t="s">
        <v>182</v>
      </c>
      <c r="I1547">
        <v>476</v>
      </c>
    </row>
    <row r="1548" spans="1:9" x14ac:dyDescent="0.35">
      <c r="A1548" s="75">
        <f t="shared" si="52"/>
        <v>46047</v>
      </c>
      <c r="B1548" s="75">
        <f t="shared" si="53"/>
        <v>46047</v>
      </c>
      <c r="C1548" s="75" t="str">
        <f>VLOOKUP($F1548,Refs!$A$1:$F$32,3,FALSE)</f>
        <v>Y63</v>
      </c>
      <c r="D1548" t="s">
        <v>175</v>
      </c>
      <c r="E1548" t="s">
        <v>128</v>
      </c>
      <c r="F1548" t="s">
        <v>32</v>
      </c>
      <c r="G1548" t="s">
        <v>210</v>
      </c>
      <c r="H1548" t="s">
        <v>183</v>
      </c>
      <c r="I1548">
        <v>737</v>
      </c>
    </row>
    <row r="1549" spans="1:9" x14ac:dyDescent="0.35">
      <c r="A1549" s="75">
        <f t="shared" si="52"/>
        <v>46047</v>
      </c>
      <c r="B1549" s="75">
        <f t="shared" si="53"/>
        <v>46047</v>
      </c>
      <c r="C1549" s="75" t="str">
        <f>VLOOKUP($F1549,Refs!$A$1:$F$32,3,FALSE)</f>
        <v>Y63</v>
      </c>
      <c r="D1549" t="s">
        <v>175</v>
      </c>
      <c r="E1549" t="s">
        <v>128</v>
      </c>
      <c r="F1549" t="s">
        <v>32</v>
      </c>
      <c r="G1549" t="s">
        <v>210</v>
      </c>
      <c r="H1549" t="s">
        <v>184</v>
      </c>
      <c r="I1549">
        <v>2948</v>
      </c>
    </row>
    <row r="1550" spans="1:9" x14ac:dyDescent="0.35">
      <c r="A1550" s="75">
        <f t="shared" si="52"/>
        <v>46047</v>
      </c>
      <c r="B1550" s="75">
        <f t="shared" si="53"/>
        <v>46047</v>
      </c>
      <c r="C1550" s="75" t="str">
        <f>VLOOKUP($F1550,Refs!$A$1:$F$32,3,FALSE)</f>
        <v>Y63</v>
      </c>
      <c r="D1550" t="s">
        <v>175</v>
      </c>
      <c r="E1550" t="s">
        <v>128</v>
      </c>
      <c r="F1550" t="s">
        <v>32</v>
      </c>
      <c r="G1550" t="s">
        <v>210</v>
      </c>
      <c r="H1550" t="s">
        <v>185</v>
      </c>
      <c r="I1550">
        <v>1229</v>
      </c>
    </row>
    <row r="1551" spans="1:9" x14ac:dyDescent="0.35">
      <c r="A1551" s="75">
        <f t="shared" si="52"/>
        <v>46047</v>
      </c>
      <c r="B1551" s="75">
        <f t="shared" si="53"/>
        <v>46047</v>
      </c>
      <c r="C1551" s="75" t="str">
        <f>VLOOKUP($F1551,Refs!$A$1:$F$32,3,FALSE)</f>
        <v>Y63</v>
      </c>
      <c r="D1551" t="s">
        <v>175</v>
      </c>
      <c r="E1551" t="s">
        <v>128</v>
      </c>
      <c r="F1551" t="s">
        <v>32</v>
      </c>
      <c r="G1551" t="s">
        <v>210</v>
      </c>
      <c r="H1551" t="s">
        <v>186</v>
      </c>
      <c r="I1551">
        <v>234</v>
      </c>
    </row>
    <row r="1552" spans="1:9" x14ac:dyDescent="0.35">
      <c r="A1552" s="75">
        <f t="shared" si="52"/>
        <v>46047</v>
      </c>
      <c r="B1552" s="75">
        <f t="shared" si="53"/>
        <v>46047</v>
      </c>
      <c r="C1552" s="75" t="str">
        <f>VLOOKUP($F1552,Refs!$A$1:$F$32,3,FALSE)</f>
        <v>Y63</v>
      </c>
      <c r="D1552" t="s">
        <v>175</v>
      </c>
      <c r="E1552" t="s">
        <v>128</v>
      </c>
      <c r="F1552" t="s">
        <v>32</v>
      </c>
      <c r="G1552" t="s">
        <v>210</v>
      </c>
      <c r="H1552" t="s">
        <v>187</v>
      </c>
      <c r="I1552">
        <v>135</v>
      </c>
    </row>
    <row r="1553" spans="1:9" x14ac:dyDescent="0.35">
      <c r="A1553" s="75">
        <f t="shared" si="52"/>
        <v>46047</v>
      </c>
      <c r="B1553" s="75">
        <f t="shared" si="53"/>
        <v>46047</v>
      </c>
      <c r="C1553" s="75" t="str">
        <f>VLOOKUP($F1553,Refs!$A$1:$F$32,3,FALSE)</f>
        <v>Y63</v>
      </c>
      <c r="D1553" t="s">
        <v>175</v>
      </c>
      <c r="E1553" t="s">
        <v>128</v>
      </c>
      <c r="F1553" t="s">
        <v>32</v>
      </c>
      <c r="G1553" t="s">
        <v>210</v>
      </c>
      <c r="H1553" t="s">
        <v>188</v>
      </c>
      <c r="I1553">
        <v>418</v>
      </c>
    </row>
    <row r="1554" spans="1:9" x14ac:dyDescent="0.35">
      <c r="A1554" s="75">
        <f t="shared" si="52"/>
        <v>46047</v>
      </c>
      <c r="B1554" s="75">
        <f t="shared" si="53"/>
        <v>46047</v>
      </c>
      <c r="C1554" s="75" t="str">
        <f>VLOOKUP($F1554,Refs!$A$1:$F$32,3,FALSE)</f>
        <v>Y63</v>
      </c>
      <c r="D1554" t="s">
        <v>175</v>
      </c>
      <c r="E1554" t="s">
        <v>128</v>
      </c>
      <c r="F1554" t="s">
        <v>32</v>
      </c>
      <c r="G1554" t="s">
        <v>210</v>
      </c>
      <c r="H1554" t="s">
        <v>189</v>
      </c>
      <c r="I1554">
        <v>582</v>
      </c>
    </row>
    <row r="1555" spans="1:9" x14ac:dyDescent="0.35">
      <c r="A1555" s="75">
        <f t="shared" si="52"/>
        <v>46047</v>
      </c>
      <c r="B1555" s="75">
        <f t="shared" si="53"/>
        <v>46047</v>
      </c>
      <c r="C1555" s="75" t="str">
        <f>VLOOKUP($F1555,Refs!$A$1:$F$32,3,FALSE)</f>
        <v>Y63</v>
      </c>
      <c r="D1555" t="s">
        <v>175</v>
      </c>
      <c r="E1555" t="s">
        <v>128</v>
      </c>
      <c r="F1555" t="s">
        <v>32</v>
      </c>
      <c r="G1555" t="s">
        <v>210</v>
      </c>
      <c r="H1555" t="s">
        <v>190</v>
      </c>
      <c r="I1555">
        <v>250</v>
      </c>
    </row>
    <row r="1556" spans="1:9" x14ac:dyDescent="0.35">
      <c r="A1556" s="75">
        <f t="shared" si="52"/>
        <v>46047</v>
      </c>
      <c r="B1556" s="75">
        <f t="shared" si="53"/>
        <v>46047</v>
      </c>
      <c r="C1556" s="75" t="str">
        <f>VLOOKUP($F1556,Refs!$A$1:$F$32,3,FALSE)</f>
        <v>Y63</v>
      </c>
      <c r="D1556" t="s">
        <v>175</v>
      </c>
      <c r="E1556" t="s">
        <v>128</v>
      </c>
      <c r="F1556" t="s">
        <v>32</v>
      </c>
      <c r="G1556" t="s">
        <v>210</v>
      </c>
      <c r="H1556" t="s">
        <v>191</v>
      </c>
      <c r="I1556">
        <v>0</v>
      </c>
    </row>
    <row r="1557" spans="1:9" x14ac:dyDescent="0.35">
      <c r="A1557" s="75">
        <f t="shared" si="52"/>
        <v>46047</v>
      </c>
      <c r="B1557" s="75">
        <f t="shared" si="53"/>
        <v>46047</v>
      </c>
      <c r="C1557" s="75" t="str">
        <f>VLOOKUP($F1557,Refs!$A$1:$F$32,3,FALSE)</f>
        <v>Y63</v>
      </c>
      <c r="D1557" t="s">
        <v>175</v>
      </c>
      <c r="E1557" t="s">
        <v>128</v>
      </c>
      <c r="F1557" t="s">
        <v>32</v>
      </c>
      <c r="G1557" t="s">
        <v>210</v>
      </c>
      <c r="H1557" t="s">
        <v>192</v>
      </c>
      <c r="I1557">
        <v>201</v>
      </c>
    </row>
    <row r="1558" spans="1:9" x14ac:dyDescent="0.35">
      <c r="A1558" s="75">
        <f t="shared" si="52"/>
        <v>46047</v>
      </c>
      <c r="B1558" s="75">
        <f t="shared" si="53"/>
        <v>46047</v>
      </c>
      <c r="C1558" s="75" t="str">
        <f>VLOOKUP($F1558,Refs!$A$1:$F$32,3,FALSE)</f>
        <v>Y63</v>
      </c>
      <c r="D1558" t="s">
        <v>175</v>
      </c>
      <c r="E1558" t="s">
        <v>128</v>
      </c>
      <c r="F1558" t="s">
        <v>32</v>
      </c>
      <c r="G1558" t="s">
        <v>210</v>
      </c>
      <c r="H1558" t="s">
        <v>193</v>
      </c>
      <c r="I1558">
        <v>11</v>
      </c>
    </row>
    <row r="1559" spans="1:9" x14ac:dyDescent="0.35">
      <c r="A1559" s="75">
        <f t="shared" si="52"/>
        <v>46047</v>
      </c>
      <c r="B1559" s="75">
        <f t="shared" si="53"/>
        <v>46047</v>
      </c>
      <c r="C1559" s="75" t="str">
        <f>VLOOKUP($F1559,Refs!$A$1:$F$32,3,FALSE)</f>
        <v>Y63</v>
      </c>
      <c r="D1559" t="s">
        <v>175</v>
      </c>
      <c r="E1559" t="s">
        <v>128</v>
      </c>
      <c r="F1559" t="s">
        <v>32</v>
      </c>
      <c r="G1559" t="s">
        <v>210</v>
      </c>
      <c r="H1559" t="s">
        <v>194</v>
      </c>
      <c r="I1559">
        <v>75</v>
      </c>
    </row>
    <row r="1560" spans="1:9" x14ac:dyDescent="0.35">
      <c r="A1560" s="75">
        <f t="shared" si="52"/>
        <v>46047</v>
      </c>
      <c r="B1560" s="75">
        <f t="shared" si="53"/>
        <v>46047</v>
      </c>
      <c r="C1560" s="75" t="str">
        <f>VLOOKUP($F1560,Refs!$A$1:$F$32,3,FALSE)</f>
        <v>Y63</v>
      </c>
      <c r="D1560" t="s">
        <v>175</v>
      </c>
      <c r="E1560" t="s">
        <v>128</v>
      </c>
      <c r="F1560" t="s">
        <v>32</v>
      </c>
      <c r="G1560" t="s">
        <v>210</v>
      </c>
      <c r="H1560" t="s">
        <v>195</v>
      </c>
      <c r="I1560">
        <v>6</v>
      </c>
    </row>
    <row r="1561" spans="1:9" x14ac:dyDescent="0.35">
      <c r="A1561" s="75">
        <f t="shared" si="52"/>
        <v>46047</v>
      </c>
      <c r="B1561" s="75">
        <f t="shared" si="53"/>
        <v>46047</v>
      </c>
      <c r="C1561" s="75" t="str">
        <f>VLOOKUP($F1561,Refs!$A$1:$F$32,3,FALSE)</f>
        <v>Y63</v>
      </c>
      <c r="D1561" t="s">
        <v>175</v>
      </c>
      <c r="E1561" t="s">
        <v>128</v>
      </c>
      <c r="F1561" t="s">
        <v>32</v>
      </c>
      <c r="G1561" t="s">
        <v>210</v>
      </c>
      <c r="H1561" t="s">
        <v>196</v>
      </c>
      <c r="I1561">
        <v>152</v>
      </c>
    </row>
    <row r="1562" spans="1:9" x14ac:dyDescent="0.35">
      <c r="A1562" s="75">
        <f t="shared" si="52"/>
        <v>46047</v>
      </c>
      <c r="B1562" s="75">
        <f t="shared" si="53"/>
        <v>46047</v>
      </c>
      <c r="C1562" s="75" t="str">
        <f>VLOOKUP($F1562,Refs!$A$1:$F$32,3,FALSE)</f>
        <v>Y63</v>
      </c>
      <c r="D1562" t="s">
        <v>175</v>
      </c>
      <c r="E1562" t="s">
        <v>128</v>
      </c>
      <c r="F1562" t="s">
        <v>32</v>
      </c>
      <c r="G1562" t="s">
        <v>210</v>
      </c>
      <c r="H1562" t="s">
        <v>197</v>
      </c>
      <c r="I1562">
        <v>108</v>
      </c>
    </row>
    <row r="1563" spans="1:9" x14ac:dyDescent="0.35">
      <c r="A1563" s="75">
        <f t="shared" si="52"/>
        <v>46047</v>
      </c>
      <c r="B1563" s="75">
        <f t="shared" si="53"/>
        <v>46047</v>
      </c>
      <c r="C1563" s="75" t="str">
        <f>VLOOKUP($F1563,Refs!$A$1:$F$32,3,FALSE)</f>
        <v>Y63</v>
      </c>
      <c r="D1563" t="s">
        <v>175</v>
      </c>
      <c r="E1563" t="s">
        <v>128</v>
      </c>
      <c r="F1563" t="s">
        <v>32</v>
      </c>
      <c r="G1563" t="s">
        <v>210</v>
      </c>
      <c r="H1563" t="s">
        <v>198</v>
      </c>
      <c r="I1563">
        <v>1395</v>
      </c>
    </row>
    <row r="1564" spans="1:9" x14ac:dyDescent="0.35">
      <c r="A1564" s="75">
        <f t="shared" si="52"/>
        <v>46047</v>
      </c>
      <c r="B1564" s="75">
        <f t="shared" si="53"/>
        <v>46047</v>
      </c>
      <c r="C1564" s="75" t="str">
        <f>VLOOKUP($F1564,Refs!$A$1:$F$32,3,FALSE)</f>
        <v>Y63</v>
      </c>
      <c r="D1564" t="s">
        <v>175</v>
      </c>
      <c r="E1564" t="s">
        <v>128</v>
      </c>
      <c r="F1564" t="s">
        <v>32</v>
      </c>
      <c r="G1564" t="s">
        <v>210</v>
      </c>
      <c r="H1564" t="s">
        <v>199</v>
      </c>
      <c r="I1564">
        <v>169</v>
      </c>
    </row>
    <row r="1565" spans="1:9" x14ac:dyDescent="0.35">
      <c r="A1565" s="75">
        <f t="shared" si="52"/>
        <v>46047</v>
      </c>
      <c r="B1565" s="75">
        <f t="shared" si="53"/>
        <v>46047</v>
      </c>
      <c r="C1565" s="75" t="str">
        <f>VLOOKUP($F1565,Refs!$A$1:$F$32,3,FALSE)</f>
        <v>Y63</v>
      </c>
      <c r="D1565" t="s">
        <v>175</v>
      </c>
      <c r="E1565" t="s">
        <v>128</v>
      </c>
      <c r="F1565" t="s">
        <v>32</v>
      </c>
      <c r="G1565" t="s">
        <v>210</v>
      </c>
      <c r="H1565" t="s">
        <v>200</v>
      </c>
      <c r="I1565">
        <v>102</v>
      </c>
    </row>
    <row r="1566" spans="1:9" x14ac:dyDescent="0.35">
      <c r="A1566" s="75">
        <f t="shared" si="52"/>
        <v>46047</v>
      </c>
      <c r="B1566" s="75">
        <f t="shared" si="53"/>
        <v>46047</v>
      </c>
      <c r="C1566" s="75" t="str">
        <f>VLOOKUP($F1566,Refs!$A$1:$F$32,3,FALSE)</f>
        <v>Y63</v>
      </c>
      <c r="D1566" t="s">
        <v>175</v>
      </c>
      <c r="E1566" t="s">
        <v>128</v>
      </c>
      <c r="F1566" t="s">
        <v>32</v>
      </c>
      <c r="G1566" t="s">
        <v>210</v>
      </c>
      <c r="H1566" t="s">
        <v>201</v>
      </c>
      <c r="I1566">
        <v>341</v>
      </c>
    </row>
    <row r="1567" spans="1:9" x14ac:dyDescent="0.35">
      <c r="A1567" s="75">
        <f t="shared" si="52"/>
        <v>46047</v>
      </c>
      <c r="B1567" s="75">
        <f t="shared" si="53"/>
        <v>46047</v>
      </c>
      <c r="C1567" s="75" t="str">
        <f>VLOOKUP($F1567,Refs!$A$1:$F$32,3,FALSE)</f>
        <v>Y63</v>
      </c>
      <c r="D1567" t="s">
        <v>175</v>
      </c>
      <c r="E1567" t="s">
        <v>128</v>
      </c>
      <c r="F1567" t="s">
        <v>32</v>
      </c>
      <c r="G1567" t="s">
        <v>210</v>
      </c>
      <c r="H1567" t="s">
        <v>202</v>
      </c>
      <c r="I1567">
        <v>23</v>
      </c>
    </row>
    <row r="1568" spans="1:9" x14ac:dyDescent="0.35">
      <c r="A1568" s="75">
        <f t="shared" si="52"/>
        <v>46047</v>
      </c>
      <c r="B1568" s="75">
        <f t="shared" si="53"/>
        <v>46047</v>
      </c>
      <c r="C1568" s="75" t="str">
        <f>VLOOKUP($F1568,Refs!$A$1:$F$32,3,FALSE)</f>
        <v>Y63</v>
      </c>
      <c r="D1568" t="s">
        <v>175</v>
      </c>
      <c r="E1568" t="s">
        <v>128</v>
      </c>
      <c r="F1568" t="s">
        <v>32</v>
      </c>
      <c r="G1568" t="s">
        <v>210</v>
      </c>
      <c r="H1568" t="s">
        <v>203</v>
      </c>
      <c r="I1568">
        <v>0</v>
      </c>
    </row>
    <row r="1569" spans="1:9" x14ac:dyDescent="0.35">
      <c r="A1569" s="75">
        <f t="shared" si="52"/>
        <v>46047</v>
      </c>
      <c r="B1569" s="75">
        <f t="shared" si="53"/>
        <v>46047</v>
      </c>
      <c r="C1569" s="75" t="str">
        <f>VLOOKUP($F1569,Refs!$A$1:$F$32,3,FALSE)</f>
        <v>Y63</v>
      </c>
      <c r="D1569" t="s">
        <v>175</v>
      </c>
      <c r="E1569" t="s">
        <v>128</v>
      </c>
      <c r="F1569" t="s">
        <v>32</v>
      </c>
      <c r="G1569" t="s">
        <v>210</v>
      </c>
      <c r="H1569" t="s">
        <v>204</v>
      </c>
      <c r="I1569">
        <v>14</v>
      </c>
    </row>
    <row r="1570" spans="1:9" x14ac:dyDescent="0.35">
      <c r="A1570" s="75">
        <f t="shared" si="52"/>
        <v>46041</v>
      </c>
      <c r="B1570" s="75">
        <f t="shared" si="53"/>
        <v>46047</v>
      </c>
      <c r="C1570" s="75" t="str">
        <f>VLOOKUP($F1570,Refs!$A$1:$F$32,3,FALSE)</f>
        <v>Y60</v>
      </c>
      <c r="D1570" t="s">
        <v>175</v>
      </c>
      <c r="E1570" t="s">
        <v>153</v>
      </c>
      <c r="F1570" t="s">
        <v>152</v>
      </c>
      <c r="G1570" t="s">
        <v>176</v>
      </c>
      <c r="H1570" t="s">
        <v>177</v>
      </c>
      <c r="I1570">
        <v>10138</v>
      </c>
    </row>
    <row r="1571" spans="1:9" x14ac:dyDescent="0.35">
      <c r="A1571" s="75">
        <f t="shared" si="52"/>
        <v>46041</v>
      </c>
      <c r="B1571" s="75">
        <f t="shared" si="53"/>
        <v>46047</v>
      </c>
      <c r="C1571" s="75" t="str">
        <f>VLOOKUP($F1571,Refs!$A$1:$F$32,3,FALSE)</f>
        <v>Y60</v>
      </c>
      <c r="D1571" t="s">
        <v>175</v>
      </c>
      <c r="E1571" t="s">
        <v>153</v>
      </c>
      <c r="F1571" t="s">
        <v>152</v>
      </c>
      <c r="G1571" t="s">
        <v>176</v>
      </c>
      <c r="H1571" t="s">
        <v>178</v>
      </c>
      <c r="I1571">
        <v>10117</v>
      </c>
    </row>
    <row r="1572" spans="1:9" x14ac:dyDescent="0.35">
      <c r="A1572" s="75">
        <f t="shared" si="52"/>
        <v>46041</v>
      </c>
      <c r="B1572" s="75">
        <f t="shared" si="53"/>
        <v>46047</v>
      </c>
      <c r="C1572" s="75" t="str">
        <f>VLOOKUP($F1572,Refs!$A$1:$F$32,3,FALSE)</f>
        <v>Y60</v>
      </c>
      <c r="D1572" t="s">
        <v>175</v>
      </c>
      <c r="E1572" t="s">
        <v>153</v>
      </c>
      <c r="F1572" t="s">
        <v>152</v>
      </c>
      <c r="G1572" t="s">
        <v>176</v>
      </c>
      <c r="H1572" t="s">
        <v>179</v>
      </c>
      <c r="I1572">
        <v>10020</v>
      </c>
    </row>
    <row r="1573" spans="1:9" x14ac:dyDescent="0.35">
      <c r="A1573" s="75">
        <f t="shared" si="52"/>
        <v>46041</v>
      </c>
      <c r="B1573" s="75">
        <f t="shared" si="53"/>
        <v>46047</v>
      </c>
      <c r="C1573" s="75" t="str">
        <f>VLOOKUP($F1573,Refs!$A$1:$F$32,3,FALSE)</f>
        <v>Y60</v>
      </c>
      <c r="D1573" t="s">
        <v>175</v>
      </c>
      <c r="E1573" t="s">
        <v>153</v>
      </c>
      <c r="F1573" t="s">
        <v>152</v>
      </c>
      <c r="G1573" t="s">
        <v>176</v>
      </c>
      <c r="H1573" t="s">
        <v>180</v>
      </c>
      <c r="I1573">
        <v>21</v>
      </c>
    </row>
    <row r="1574" spans="1:9" x14ac:dyDescent="0.35">
      <c r="A1574" s="75">
        <f t="shared" si="52"/>
        <v>46041</v>
      </c>
      <c r="B1574" s="75">
        <f t="shared" si="53"/>
        <v>46047</v>
      </c>
      <c r="C1574" s="75" t="str">
        <f>VLOOKUP($F1574,Refs!$A$1:$F$32,3,FALSE)</f>
        <v>Y60</v>
      </c>
      <c r="D1574" t="s">
        <v>175</v>
      </c>
      <c r="E1574" t="s">
        <v>153</v>
      </c>
      <c r="F1574" t="s">
        <v>152</v>
      </c>
      <c r="G1574" t="s">
        <v>176</v>
      </c>
      <c r="H1574" t="s">
        <v>181</v>
      </c>
      <c r="I1574">
        <v>38060</v>
      </c>
    </row>
    <row r="1575" spans="1:9" x14ac:dyDescent="0.35">
      <c r="A1575" s="75">
        <f t="shared" si="52"/>
        <v>46041</v>
      </c>
      <c r="B1575" s="75">
        <f t="shared" si="53"/>
        <v>46047</v>
      </c>
      <c r="C1575" s="75" t="str">
        <f>VLOOKUP($F1575,Refs!$A$1:$F$32,3,FALSE)</f>
        <v>Y60</v>
      </c>
      <c r="D1575" t="s">
        <v>175</v>
      </c>
      <c r="E1575" t="s">
        <v>153</v>
      </c>
      <c r="F1575" t="s">
        <v>152</v>
      </c>
      <c r="G1575" t="s">
        <v>176</v>
      </c>
      <c r="H1575" t="s">
        <v>182</v>
      </c>
      <c r="I1575">
        <v>42</v>
      </c>
    </row>
    <row r="1576" spans="1:9" x14ac:dyDescent="0.35">
      <c r="A1576" s="75">
        <f t="shared" si="52"/>
        <v>46041</v>
      </c>
      <c r="B1576" s="75">
        <f t="shared" si="53"/>
        <v>46047</v>
      </c>
      <c r="C1576" s="75" t="str">
        <f>VLOOKUP($F1576,Refs!$A$1:$F$32,3,FALSE)</f>
        <v>Y60</v>
      </c>
      <c r="D1576" t="s">
        <v>175</v>
      </c>
      <c r="E1576" t="s">
        <v>153</v>
      </c>
      <c r="F1576" t="s">
        <v>152</v>
      </c>
      <c r="G1576" t="s">
        <v>176</v>
      </c>
      <c r="H1576" t="s">
        <v>183</v>
      </c>
      <c r="I1576">
        <v>48</v>
      </c>
    </row>
    <row r="1577" spans="1:9" x14ac:dyDescent="0.35">
      <c r="A1577" s="75">
        <f t="shared" si="52"/>
        <v>46041</v>
      </c>
      <c r="B1577" s="75">
        <f t="shared" si="53"/>
        <v>46047</v>
      </c>
      <c r="C1577" s="75" t="str">
        <f>VLOOKUP($F1577,Refs!$A$1:$F$32,3,FALSE)</f>
        <v>Y60</v>
      </c>
      <c r="D1577" t="s">
        <v>175</v>
      </c>
      <c r="E1577" t="s">
        <v>153</v>
      </c>
      <c r="F1577" t="s">
        <v>152</v>
      </c>
      <c r="G1577" t="s">
        <v>176</v>
      </c>
      <c r="H1577" t="s">
        <v>184</v>
      </c>
      <c r="I1577">
        <v>9656</v>
      </c>
    </row>
    <row r="1578" spans="1:9" x14ac:dyDescent="0.35">
      <c r="A1578" s="75">
        <f t="shared" si="52"/>
        <v>46041</v>
      </c>
      <c r="B1578" s="75">
        <f t="shared" si="53"/>
        <v>46047</v>
      </c>
      <c r="C1578" s="75" t="str">
        <f>VLOOKUP($F1578,Refs!$A$1:$F$32,3,FALSE)</f>
        <v>Y60</v>
      </c>
      <c r="D1578" t="s">
        <v>175</v>
      </c>
      <c r="E1578" t="s">
        <v>153</v>
      </c>
      <c r="F1578" t="s">
        <v>152</v>
      </c>
      <c r="G1578" t="s">
        <v>176</v>
      </c>
      <c r="H1578" t="s">
        <v>185</v>
      </c>
      <c r="I1578">
        <v>3027</v>
      </c>
    </row>
    <row r="1579" spans="1:9" x14ac:dyDescent="0.35">
      <c r="A1579" s="75">
        <f t="shared" si="52"/>
        <v>46041</v>
      </c>
      <c r="B1579" s="75">
        <f t="shared" si="53"/>
        <v>46047</v>
      </c>
      <c r="C1579" s="75" t="str">
        <f>VLOOKUP($F1579,Refs!$A$1:$F$32,3,FALSE)</f>
        <v>Y60</v>
      </c>
      <c r="D1579" t="s">
        <v>175</v>
      </c>
      <c r="E1579" t="s">
        <v>153</v>
      </c>
      <c r="F1579" t="s">
        <v>152</v>
      </c>
      <c r="G1579" t="s">
        <v>176</v>
      </c>
      <c r="H1579" t="s">
        <v>186</v>
      </c>
      <c r="I1579">
        <v>2351</v>
      </c>
    </row>
    <row r="1580" spans="1:9" x14ac:dyDescent="0.35">
      <c r="A1580" s="75">
        <f t="shared" si="52"/>
        <v>46041</v>
      </c>
      <c r="B1580" s="75">
        <f t="shared" si="53"/>
        <v>46047</v>
      </c>
      <c r="C1580" s="75" t="str">
        <f>VLOOKUP($F1580,Refs!$A$1:$F$32,3,FALSE)</f>
        <v>Y60</v>
      </c>
      <c r="D1580" t="s">
        <v>175</v>
      </c>
      <c r="E1580" t="s">
        <v>153</v>
      </c>
      <c r="F1580" t="s">
        <v>152</v>
      </c>
      <c r="G1580" t="s">
        <v>176</v>
      </c>
      <c r="H1580" t="s">
        <v>187</v>
      </c>
      <c r="I1580">
        <v>2004</v>
      </c>
    </row>
    <row r="1581" spans="1:9" x14ac:dyDescent="0.35">
      <c r="A1581" s="75">
        <f t="shared" si="52"/>
        <v>46041</v>
      </c>
      <c r="B1581" s="75">
        <f t="shared" si="53"/>
        <v>46047</v>
      </c>
      <c r="C1581" s="75" t="str">
        <f>VLOOKUP($F1581,Refs!$A$1:$F$32,3,FALSE)</f>
        <v>Y60</v>
      </c>
      <c r="D1581" t="s">
        <v>175</v>
      </c>
      <c r="E1581" t="s">
        <v>153</v>
      </c>
      <c r="F1581" t="s">
        <v>152</v>
      </c>
      <c r="G1581" t="s">
        <v>176</v>
      </c>
      <c r="H1581" t="s">
        <v>188</v>
      </c>
      <c r="I1581">
        <v>1287</v>
      </c>
    </row>
    <row r="1582" spans="1:9" x14ac:dyDescent="0.35">
      <c r="A1582" s="75">
        <f t="shared" si="52"/>
        <v>46041</v>
      </c>
      <c r="B1582" s="75">
        <f t="shared" si="53"/>
        <v>46047</v>
      </c>
      <c r="C1582" s="75" t="str">
        <f>VLOOKUP($F1582,Refs!$A$1:$F$32,3,FALSE)</f>
        <v>Y60</v>
      </c>
      <c r="D1582" t="s">
        <v>175</v>
      </c>
      <c r="E1582" t="s">
        <v>153</v>
      </c>
      <c r="F1582" t="s">
        <v>152</v>
      </c>
      <c r="G1582" t="s">
        <v>176</v>
      </c>
      <c r="H1582" t="s">
        <v>189</v>
      </c>
      <c r="I1582">
        <v>1511</v>
      </c>
    </row>
    <row r="1583" spans="1:9" x14ac:dyDescent="0.35">
      <c r="A1583" s="75">
        <f t="shared" si="52"/>
        <v>46041</v>
      </c>
      <c r="B1583" s="75">
        <f t="shared" si="53"/>
        <v>46047</v>
      </c>
      <c r="C1583" s="75" t="str">
        <f>VLOOKUP($F1583,Refs!$A$1:$F$32,3,FALSE)</f>
        <v>Y60</v>
      </c>
      <c r="D1583" t="s">
        <v>175</v>
      </c>
      <c r="E1583" t="s">
        <v>153</v>
      </c>
      <c r="F1583" t="s">
        <v>152</v>
      </c>
      <c r="G1583" t="s">
        <v>176</v>
      </c>
      <c r="H1583" t="s">
        <v>190</v>
      </c>
      <c r="I1583">
        <v>912</v>
      </c>
    </row>
    <row r="1584" spans="1:9" x14ac:dyDescent="0.35">
      <c r="A1584" s="75">
        <f t="shared" si="52"/>
        <v>46041</v>
      </c>
      <c r="B1584" s="75">
        <f t="shared" si="53"/>
        <v>46047</v>
      </c>
      <c r="C1584" s="75" t="str">
        <f>VLOOKUP($F1584,Refs!$A$1:$F$32,3,FALSE)</f>
        <v>Y60</v>
      </c>
      <c r="D1584" t="s">
        <v>175</v>
      </c>
      <c r="E1584" t="s">
        <v>153</v>
      </c>
      <c r="F1584" t="s">
        <v>152</v>
      </c>
      <c r="G1584" t="s">
        <v>176</v>
      </c>
      <c r="H1584" t="s">
        <v>191</v>
      </c>
      <c r="I1584">
        <v>2</v>
      </c>
    </row>
    <row r="1585" spans="1:9" x14ac:dyDescent="0.35">
      <c r="A1585" s="75">
        <f t="shared" si="52"/>
        <v>46041</v>
      </c>
      <c r="B1585" s="75">
        <f t="shared" si="53"/>
        <v>46047</v>
      </c>
      <c r="C1585" s="75" t="str">
        <f>VLOOKUP($F1585,Refs!$A$1:$F$32,3,FALSE)</f>
        <v>Y60</v>
      </c>
      <c r="D1585" t="s">
        <v>175</v>
      </c>
      <c r="E1585" t="s">
        <v>153</v>
      </c>
      <c r="F1585" t="s">
        <v>152</v>
      </c>
      <c r="G1585" t="s">
        <v>176</v>
      </c>
      <c r="H1585" t="s">
        <v>192</v>
      </c>
      <c r="I1585">
        <v>697</v>
      </c>
    </row>
    <row r="1586" spans="1:9" x14ac:dyDescent="0.35">
      <c r="A1586" s="75">
        <f t="shared" si="52"/>
        <v>46041</v>
      </c>
      <c r="B1586" s="75">
        <f t="shared" si="53"/>
        <v>46047</v>
      </c>
      <c r="C1586" s="75" t="str">
        <f>VLOOKUP($F1586,Refs!$A$1:$F$32,3,FALSE)</f>
        <v>Y60</v>
      </c>
      <c r="D1586" t="s">
        <v>175</v>
      </c>
      <c r="E1586" t="s">
        <v>153</v>
      </c>
      <c r="F1586" t="s">
        <v>152</v>
      </c>
      <c r="G1586" t="s">
        <v>176</v>
      </c>
      <c r="H1586" t="s">
        <v>193</v>
      </c>
      <c r="I1586">
        <v>38</v>
      </c>
    </row>
    <row r="1587" spans="1:9" x14ac:dyDescent="0.35">
      <c r="A1587" s="75">
        <f t="shared" si="52"/>
        <v>46041</v>
      </c>
      <c r="B1587" s="75">
        <f t="shared" si="53"/>
        <v>46047</v>
      </c>
      <c r="C1587" s="75" t="str">
        <f>VLOOKUP($F1587,Refs!$A$1:$F$32,3,FALSE)</f>
        <v>Y60</v>
      </c>
      <c r="D1587" t="s">
        <v>175</v>
      </c>
      <c r="E1587" t="s">
        <v>153</v>
      </c>
      <c r="F1587" t="s">
        <v>152</v>
      </c>
      <c r="G1587" t="s">
        <v>176</v>
      </c>
      <c r="H1587" t="s">
        <v>194</v>
      </c>
      <c r="I1587">
        <v>263</v>
      </c>
    </row>
    <row r="1588" spans="1:9" x14ac:dyDescent="0.35">
      <c r="A1588" s="75">
        <f t="shared" si="52"/>
        <v>46041</v>
      </c>
      <c r="B1588" s="75">
        <f t="shared" si="53"/>
        <v>46047</v>
      </c>
      <c r="C1588" s="75" t="str">
        <f>VLOOKUP($F1588,Refs!$A$1:$F$32,3,FALSE)</f>
        <v>Y60</v>
      </c>
      <c r="D1588" t="s">
        <v>175</v>
      </c>
      <c r="E1588" t="s">
        <v>153</v>
      </c>
      <c r="F1588" t="s">
        <v>152</v>
      </c>
      <c r="G1588" t="s">
        <v>176</v>
      </c>
      <c r="H1588" t="s">
        <v>195</v>
      </c>
      <c r="I1588">
        <v>37</v>
      </c>
    </row>
    <row r="1589" spans="1:9" x14ac:dyDescent="0.35">
      <c r="A1589" s="75">
        <f t="shared" si="52"/>
        <v>46041</v>
      </c>
      <c r="B1589" s="75">
        <f t="shared" si="53"/>
        <v>46047</v>
      </c>
      <c r="C1589" s="75" t="str">
        <f>VLOOKUP($F1589,Refs!$A$1:$F$32,3,FALSE)</f>
        <v>Y60</v>
      </c>
      <c r="D1589" t="s">
        <v>175</v>
      </c>
      <c r="E1589" t="s">
        <v>153</v>
      </c>
      <c r="F1589" t="s">
        <v>152</v>
      </c>
      <c r="G1589" t="s">
        <v>176</v>
      </c>
      <c r="H1589" t="s">
        <v>196</v>
      </c>
      <c r="I1589">
        <v>423</v>
      </c>
    </row>
    <row r="1590" spans="1:9" x14ac:dyDescent="0.35">
      <c r="A1590" s="75">
        <f t="shared" si="52"/>
        <v>46041</v>
      </c>
      <c r="B1590" s="75">
        <f t="shared" si="53"/>
        <v>46047</v>
      </c>
      <c r="C1590" s="75" t="str">
        <f>VLOOKUP($F1590,Refs!$A$1:$F$32,3,FALSE)</f>
        <v>Y60</v>
      </c>
      <c r="D1590" t="s">
        <v>175</v>
      </c>
      <c r="E1590" t="s">
        <v>153</v>
      </c>
      <c r="F1590" t="s">
        <v>152</v>
      </c>
      <c r="G1590" t="s">
        <v>176</v>
      </c>
      <c r="H1590" t="s">
        <v>197</v>
      </c>
      <c r="I1590">
        <v>882</v>
      </c>
    </row>
    <row r="1591" spans="1:9" x14ac:dyDescent="0.35">
      <c r="A1591" s="75">
        <f t="shared" si="52"/>
        <v>46041</v>
      </c>
      <c r="B1591" s="75">
        <f t="shared" si="53"/>
        <v>46047</v>
      </c>
      <c r="C1591" s="75" t="str">
        <f>VLOOKUP($F1591,Refs!$A$1:$F$32,3,FALSE)</f>
        <v>Y60</v>
      </c>
      <c r="D1591" t="s">
        <v>175</v>
      </c>
      <c r="E1591" t="s">
        <v>153</v>
      </c>
      <c r="F1591" t="s">
        <v>152</v>
      </c>
      <c r="G1591" t="s">
        <v>176</v>
      </c>
      <c r="H1591" t="s">
        <v>198</v>
      </c>
      <c r="I1591">
        <v>4516</v>
      </c>
    </row>
    <row r="1592" spans="1:9" x14ac:dyDescent="0.35">
      <c r="A1592" s="75">
        <f t="shared" si="52"/>
        <v>46041</v>
      </c>
      <c r="B1592" s="75">
        <f t="shared" si="53"/>
        <v>46047</v>
      </c>
      <c r="C1592" s="75" t="str">
        <f>VLOOKUP($F1592,Refs!$A$1:$F$32,3,FALSE)</f>
        <v>Y60</v>
      </c>
      <c r="D1592" t="s">
        <v>175</v>
      </c>
      <c r="E1592" t="s">
        <v>153</v>
      </c>
      <c r="F1592" t="s">
        <v>152</v>
      </c>
      <c r="G1592" t="s">
        <v>176</v>
      </c>
      <c r="H1592" t="s">
        <v>199</v>
      </c>
      <c r="I1592">
        <v>1026</v>
      </c>
    </row>
    <row r="1593" spans="1:9" x14ac:dyDescent="0.35">
      <c r="A1593" s="75">
        <f t="shared" si="52"/>
        <v>46041</v>
      </c>
      <c r="B1593" s="75">
        <f t="shared" si="53"/>
        <v>46047</v>
      </c>
      <c r="C1593" s="75" t="str">
        <f>VLOOKUP($F1593,Refs!$A$1:$F$32,3,FALSE)</f>
        <v>Y60</v>
      </c>
      <c r="D1593" t="s">
        <v>175</v>
      </c>
      <c r="E1593" t="s">
        <v>153</v>
      </c>
      <c r="F1593" t="s">
        <v>152</v>
      </c>
      <c r="G1593" t="s">
        <v>176</v>
      </c>
      <c r="H1593" t="s">
        <v>200</v>
      </c>
      <c r="I1593">
        <v>132</v>
      </c>
    </row>
    <row r="1594" spans="1:9" x14ac:dyDescent="0.35">
      <c r="A1594" s="75">
        <f t="shared" si="52"/>
        <v>46041</v>
      </c>
      <c r="B1594" s="75">
        <f t="shared" si="53"/>
        <v>46047</v>
      </c>
      <c r="C1594" s="75" t="str">
        <f>VLOOKUP($F1594,Refs!$A$1:$F$32,3,FALSE)</f>
        <v>Y60</v>
      </c>
      <c r="D1594" t="s">
        <v>175</v>
      </c>
      <c r="E1594" t="s">
        <v>153</v>
      </c>
      <c r="F1594" t="s">
        <v>152</v>
      </c>
      <c r="G1594" t="s">
        <v>176</v>
      </c>
      <c r="H1594" t="s">
        <v>201</v>
      </c>
      <c r="I1594">
        <v>289</v>
      </c>
    </row>
    <row r="1595" spans="1:9" x14ac:dyDescent="0.35">
      <c r="A1595" s="75">
        <f t="shared" si="52"/>
        <v>46041</v>
      </c>
      <c r="B1595" s="75">
        <f t="shared" si="53"/>
        <v>46047</v>
      </c>
      <c r="C1595" s="75" t="str">
        <f>VLOOKUP($F1595,Refs!$A$1:$F$32,3,FALSE)</f>
        <v>Y60</v>
      </c>
      <c r="D1595" t="s">
        <v>175</v>
      </c>
      <c r="E1595" t="s">
        <v>153</v>
      </c>
      <c r="F1595" t="s">
        <v>152</v>
      </c>
      <c r="G1595" t="s">
        <v>176</v>
      </c>
      <c r="H1595" t="s">
        <v>202</v>
      </c>
      <c r="I1595">
        <v>49</v>
      </c>
    </row>
    <row r="1596" spans="1:9" x14ac:dyDescent="0.35">
      <c r="A1596" s="75">
        <f t="shared" si="52"/>
        <v>46041</v>
      </c>
      <c r="B1596" s="75">
        <f t="shared" si="53"/>
        <v>46047</v>
      </c>
      <c r="C1596" s="75" t="str">
        <f>VLOOKUP($F1596,Refs!$A$1:$F$32,3,FALSE)</f>
        <v>Y60</v>
      </c>
      <c r="D1596" t="s">
        <v>175</v>
      </c>
      <c r="E1596" t="s">
        <v>153</v>
      </c>
      <c r="F1596" t="s">
        <v>152</v>
      </c>
      <c r="G1596" t="s">
        <v>176</v>
      </c>
      <c r="H1596" t="s">
        <v>203</v>
      </c>
      <c r="I1596">
        <v>0</v>
      </c>
    </row>
    <row r="1597" spans="1:9" x14ac:dyDescent="0.35">
      <c r="A1597" s="75">
        <f t="shared" si="52"/>
        <v>46041</v>
      </c>
      <c r="B1597" s="75">
        <f t="shared" si="53"/>
        <v>46047</v>
      </c>
      <c r="C1597" s="75" t="str">
        <f>VLOOKUP($F1597,Refs!$A$1:$F$32,3,FALSE)</f>
        <v>Y60</v>
      </c>
      <c r="D1597" t="s">
        <v>175</v>
      </c>
      <c r="E1597" t="s">
        <v>153</v>
      </c>
      <c r="F1597" t="s">
        <v>152</v>
      </c>
      <c r="G1597" t="s">
        <v>176</v>
      </c>
      <c r="H1597" t="s">
        <v>204</v>
      </c>
      <c r="I1597">
        <v>92</v>
      </c>
    </row>
    <row r="1598" spans="1:9" x14ac:dyDescent="0.35">
      <c r="A1598" s="75">
        <f t="shared" si="52"/>
        <v>46042</v>
      </c>
      <c r="B1598" s="75">
        <f t="shared" si="53"/>
        <v>46047</v>
      </c>
      <c r="C1598" s="75" t="str">
        <f>VLOOKUP($F1598,Refs!$A$1:$F$32,3,FALSE)</f>
        <v>Y60</v>
      </c>
      <c r="D1598" t="s">
        <v>175</v>
      </c>
      <c r="E1598" t="s">
        <v>153</v>
      </c>
      <c r="F1598" t="s">
        <v>152</v>
      </c>
      <c r="G1598" t="s">
        <v>205</v>
      </c>
      <c r="H1598" t="s">
        <v>177</v>
      </c>
      <c r="I1598">
        <v>8748</v>
      </c>
    </row>
    <row r="1599" spans="1:9" x14ac:dyDescent="0.35">
      <c r="A1599" s="75">
        <f t="shared" si="52"/>
        <v>46042</v>
      </c>
      <c r="B1599" s="75">
        <f t="shared" si="53"/>
        <v>46047</v>
      </c>
      <c r="C1599" s="75" t="str">
        <f>VLOOKUP($F1599,Refs!$A$1:$F$32,3,FALSE)</f>
        <v>Y60</v>
      </c>
      <c r="D1599" t="s">
        <v>175</v>
      </c>
      <c r="E1599" t="s">
        <v>153</v>
      </c>
      <c r="F1599" t="s">
        <v>152</v>
      </c>
      <c r="G1599" t="s">
        <v>205</v>
      </c>
      <c r="H1599" t="s">
        <v>178</v>
      </c>
      <c r="I1599">
        <v>8730</v>
      </c>
    </row>
    <row r="1600" spans="1:9" x14ac:dyDescent="0.35">
      <c r="A1600" s="75">
        <f t="shared" si="52"/>
        <v>46042</v>
      </c>
      <c r="B1600" s="75">
        <f t="shared" si="53"/>
        <v>46047</v>
      </c>
      <c r="C1600" s="75" t="str">
        <f>VLOOKUP($F1600,Refs!$A$1:$F$32,3,FALSE)</f>
        <v>Y60</v>
      </c>
      <c r="D1600" t="s">
        <v>175</v>
      </c>
      <c r="E1600" t="s">
        <v>153</v>
      </c>
      <c r="F1600" t="s">
        <v>152</v>
      </c>
      <c r="G1600" t="s">
        <v>205</v>
      </c>
      <c r="H1600" t="s">
        <v>179</v>
      </c>
      <c r="I1600">
        <v>8614</v>
      </c>
    </row>
    <row r="1601" spans="1:9" x14ac:dyDescent="0.35">
      <c r="A1601" s="75">
        <f t="shared" si="52"/>
        <v>46042</v>
      </c>
      <c r="B1601" s="75">
        <f t="shared" si="53"/>
        <v>46047</v>
      </c>
      <c r="C1601" s="75" t="str">
        <f>VLOOKUP($F1601,Refs!$A$1:$F$32,3,FALSE)</f>
        <v>Y60</v>
      </c>
      <c r="D1601" t="s">
        <v>175</v>
      </c>
      <c r="E1601" t="s">
        <v>153</v>
      </c>
      <c r="F1601" t="s">
        <v>152</v>
      </c>
      <c r="G1601" t="s">
        <v>205</v>
      </c>
      <c r="H1601" t="s">
        <v>180</v>
      </c>
      <c r="I1601">
        <v>18</v>
      </c>
    </row>
    <row r="1602" spans="1:9" x14ac:dyDescent="0.35">
      <c r="A1602" s="75">
        <f t="shared" si="52"/>
        <v>46042</v>
      </c>
      <c r="B1602" s="75">
        <f t="shared" si="53"/>
        <v>46047</v>
      </c>
      <c r="C1602" s="75" t="str">
        <f>VLOOKUP($F1602,Refs!$A$1:$F$32,3,FALSE)</f>
        <v>Y60</v>
      </c>
      <c r="D1602" t="s">
        <v>175</v>
      </c>
      <c r="E1602" t="s">
        <v>153</v>
      </c>
      <c r="F1602" t="s">
        <v>152</v>
      </c>
      <c r="G1602" t="s">
        <v>205</v>
      </c>
      <c r="H1602" t="s">
        <v>181</v>
      </c>
      <c r="I1602">
        <v>29874</v>
      </c>
    </row>
    <row r="1603" spans="1:9" x14ac:dyDescent="0.35">
      <c r="A1603" s="75">
        <f t="shared" si="52"/>
        <v>46042</v>
      </c>
      <c r="B1603" s="75">
        <f t="shared" si="53"/>
        <v>46047</v>
      </c>
      <c r="C1603" s="75" t="str">
        <f>VLOOKUP($F1603,Refs!$A$1:$F$32,3,FALSE)</f>
        <v>Y60</v>
      </c>
      <c r="D1603" t="s">
        <v>175</v>
      </c>
      <c r="E1603" t="s">
        <v>153</v>
      </c>
      <c r="F1603" t="s">
        <v>152</v>
      </c>
      <c r="G1603" t="s">
        <v>205</v>
      </c>
      <c r="H1603" t="s">
        <v>182</v>
      </c>
      <c r="I1603">
        <v>44</v>
      </c>
    </row>
    <row r="1604" spans="1:9" x14ac:dyDescent="0.35">
      <c r="A1604" s="75">
        <f t="shared" si="52"/>
        <v>46042</v>
      </c>
      <c r="B1604" s="75">
        <f t="shared" si="53"/>
        <v>46047</v>
      </c>
      <c r="C1604" s="75" t="str">
        <f>VLOOKUP($F1604,Refs!$A$1:$F$32,3,FALSE)</f>
        <v>Y60</v>
      </c>
      <c r="D1604" t="s">
        <v>175</v>
      </c>
      <c r="E1604" t="s">
        <v>153</v>
      </c>
      <c r="F1604" t="s">
        <v>152</v>
      </c>
      <c r="G1604" t="s">
        <v>205</v>
      </c>
      <c r="H1604" t="s">
        <v>183</v>
      </c>
      <c r="I1604">
        <v>51</v>
      </c>
    </row>
    <row r="1605" spans="1:9" x14ac:dyDescent="0.35">
      <c r="A1605" s="75">
        <f t="shared" si="52"/>
        <v>46042</v>
      </c>
      <c r="B1605" s="75">
        <f t="shared" si="53"/>
        <v>46047</v>
      </c>
      <c r="C1605" s="75" t="str">
        <f>VLOOKUP($F1605,Refs!$A$1:$F$32,3,FALSE)</f>
        <v>Y60</v>
      </c>
      <c r="D1605" t="s">
        <v>175</v>
      </c>
      <c r="E1605" t="s">
        <v>153</v>
      </c>
      <c r="F1605" t="s">
        <v>152</v>
      </c>
      <c r="G1605" t="s">
        <v>205</v>
      </c>
      <c r="H1605" t="s">
        <v>184</v>
      </c>
      <c r="I1605">
        <v>8289</v>
      </c>
    </row>
    <row r="1606" spans="1:9" x14ac:dyDescent="0.35">
      <c r="A1606" s="75">
        <f t="shared" ref="A1606:A1669" si="54">IF(G1606="Mon",B1606-6,IF(G1606="Tue",B1606-5,IF(G1606="Wed",B1606-4,IF(G1606="Thu",B1606-3,IF(G1606="Fri",B1606-2,IF(G1606="Sat",B1606-1,IF(G1606="Sun",B1606,"")))))))</f>
        <v>46042</v>
      </c>
      <c r="B1606" s="75">
        <f t="shared" ref="B1606:B1669" si="55">DATEVALUE(RIGHT(D1606, 11))</f>
        <v>46047</v>
      </c>
      <c r="C1606" s="75" t="str">
        <f>VLOOKUP($F1606,Refs!$A$1:$F$32,3,FALSE)</f>
        <v>Y60</v>
      </c>
      <c r="D1606" t="s">
        <v>175</v>
      </c>
      <c r="E1606" t="s">
        <v>153</v>
      </c>
      <c r="F1606" t="s">
        <v>152</v>
      </c>
      <c r="G1606" t="s">
        <v>205</v>
      </c>
      <c r="H1606" t="s">
        <v>185</v>
      </c>
      <c r="I1606">
        <v>2750</v>
      </c>
    </row>
    <row r="1607" spans="1:9" x14ac:dyDescent="0.35">
      <c r="A1607" s="75">
        <f t="shared" si="54"/>
        <v>46042</v>
      </c>
      <c r="B1607" s="75">
        <f t="shared" si="55"/>
        <v>46047</v>
      </c>
      <c r="C1607" s="75" t="str">
        <f>VLOOKUP($F1607,Refs!$A$1:$F$32,3,FALSE)</f>
        <v>Y60</v>
      </c>
      <c r="D1607" t="s">
        <v>175</v>
      </c>
      <c r="E1607" t="s">
        <v>153</v>
      </c>
      <c r="F1607" t="s">
        <v>152</v>
      </c>
      <c r="G1607" t="s">
        <v>205</v>
      </c>
      <c r="H1607" t="s">
        <v>186</v>
      </c>
      <c r="I1607">
        <v>2117</v>
      </c>
    </row>
    <row r="1608" spans="1:9" x14ac:dyDescent="0.35">
      <c r="A1608" s="75">
        <f t="shared" si="54"/>
        <v>46042</v>
      </c>
      <c r="B1608" s="75">
        <f t="shared" si="55"/>
        <v>46047</v>
      </c>
      <c r="C1608" s="75" t="str">
        <f>VLOOKUP($F1608,Refs!$A$1:$F$32,3,FALSE)</f>
        <v>Y60</v>
      </c>
      <c r="D1608" t="s">
        <v>175</v>
      </c>
      <c r="E1608" t="s">
        <v>153</v>
      </c>
      <c r="F1608" t="s">
        <v>152</v>
      </c>
      <c r="G1608" t="s">
        <v>205</v>
      </c>
      <c r="H1608" t="s">
        <v>187</v>
      </c>
      <c r="I1608">
        <v>1607</v>
      </c>
    </row>
    <row r="1609" spans="1:9" x14ac:dyDescent="0.35">
      <c r="A1609" s="75">
        <f t="shared" si="54"/>
        <v>46042</v>
      </c>
      <c r="B1609" s="75">
        <f t="shared" si="55"/>
        <v>46047</v>
      </c>
      <c r="C1609" s="75" t="str">
        <f>VLOOKUP($F1609,Refs!$A$1:$F$32,3,FALSE)</f>
        <v>Y60</v>
      </c>
      <c r="D1609" t="s">
        <v>175</v>
      </c>
      <c r="E1609" t="s">
        <v>153</v>
      </c>
      <c r="F1609" t="s">
        <v>152</v>
      </c>
      <c r="G1609" t="s">
        <v>205</v>
      </c>
      <c r="H1609" t="s">
        <v>188</v>
      </c>
      <c r="I1609">
        <v>1102</v>
      </c>
    </row>
    <row r="1610" spans="1:9" x14ac:dyDescent="0.35">
      <c r="A1610" s="75">
        <f t="shared" si="54"/>
        <v>46042</v>
      </c>
      <c r="B1610" s="75">
        <f t="shared" si="55"/>
        <v>46047</v>
      </c>
      <c r="C1610" s="75" t="str">
        <f>VLOOKUP($F1610,Refs!$A$1:$F$32,3,FALSE)</f>
        <v>Y60</v>
      </c>
      <c r="D1610" t="s">
        <v>175</v>
      </c>
      <c r="E1610" t="s">
        <v>153</v>
      </c>
      <c r="F1610" t="s">
        <v>152</v>
      </c>
      <c r="G1610" t="s">
        <v>205</v>
      </c>
      <c r="H1610" t="s">
        <v>189</v>
      </c>
      <c r="I1610">
        <v>1370</v>
      </c>
    </row>
    <row r="1611" spans="1:9" x14ac:dyDescent="0.35">
      <c r="A1611" s="75">
        <f t="shared" si="54"/>
        <v>46042</v>
      </c>
      <c r="B1611" s="75">
        <f t="shared" si="55"/>
        <v>46047</v>
      </c>
      <c r="C1611" s="75" t="str">
        <f>VLOOKUP($F1611,Refs!$A$1:$F$32,3,FALSE)</f>
        <v>Y60</v>
      </c>
      <c r="D1611" t="s">
        <v>175</v>
      </c>
      <c r="E1611" t="s">
        <v>153</v>
      </c>
      <c r="F1611" t="s">
        <v>152</v>
      </c>
      <c r="G1611" t="s">
        <v>205</v>
      </c>
      <c r="H1611" t="s">
        <v>190</v>
      </c>
      <c r="I1611">
        <v>798</v>
      </c>
    </row>
    <row r="1612" spans="1:9" x14ac:dyDescent="0.35">
      <c r="A1612" s="75">
        <f t="shared" si="54"/>
        <v>46042</v>
      </c>
      <c r="B1612" s="75">
        <f t="shared" si="55"/>
        <v>46047</v>
      </c>
      <c r="C1612" s="75" t="str">
        <f>VLOOKUP($F1612,Refs!$A$1:$F$32,3,FALSE)</f>
        <v>Y60</v>
      </c>
      <c r="D1612" t="s">
        <v>175</v>
      </c>
      <c r="E1612" t="s">
        <v>153</v>
      </c>
      <c r="F1612" t="s">
        <v>152</v>
      </c>
      <c r="G1612" t="s">
        <v>205</v>
      </c>
      <c r="H1612" t="s">
        <v>191</v>
      </c>
      <c r="I1612">
        <v>2</v>
      </c>
    </row>
    <row r="1613" spans="1:9" x14ac:dyDescent="0.35">
      <c r="A1613" s="75">
        <f t="shared" si="54"/>
        <v>46042</v>
      </c>
      <c r="B1613" s="75">
        <f t="shared" si="55"/>
        <v>46047</v>
      </c>
      <c r="C1613" s="75" t="str">
        <f>VLOOKUP($F1613,Refs!$A$1:$F$32,3,FALSE)</f>
        <v>Y60</v>
      </c>
      <c r="D1613" t="s">
        <v>175</v>
      </c>
      <c r="E1613" t="s">
        <v>153</v>
      </c>
      <c r="F1613" t="s">
        <v>152</v>
      </c>
      <c r="G1613" t="s">
        <v>205</v>
      </c>
      <c r="H1613" t="s">
        <v>192</v>
      </c>
      <c r="I1613">
        <v>564</v>
      </c>
    </row>
    <row r="1614" spans="1:9" x14ac:dyDescent="0.35">
      <c r="A1614" s="75">
        <f t="shared" si="54"/>
        <v>46042</v>
      </c>
      <c r="B1614" s="75">
        <f t="shared" si="55"/>
        <v>46047</v>
      </c>
      <c r="C1614" s="75" t="str">
        <f>VLOOKUP($F1614,Refs!$A$1:$F$32,3,FALSE)</f>
        <v>Y60</v>
      </c>
      <c r="D1614" t="s">
        <v>175</v>
      </c>
      <c r="E1614" t="s">
        <v>153</v>
      </c>
      <c r="F1614" t="s">
        <v>152</v>
      </c>
      <c r="G1614" t="s">
        <v>205</v>
      </c>
      <c r="H1614" t="s">
        <v>193</v>
      </c>
      <c r="I1614">
        <v>28</v>
      </c>
    </row>
    <row r="1615" spans="1:9" x14ac:dyDescent="0.35">
      <c r="A1615" s="75">
        <f t="shared" si="54"/>
        <v>46042</v>
      </c>
      <c r="B1615" s="75">
        <f t="shared" si="55"/>
        <v>46047</v>
      </c>
      <c r="C1615" s="75" t="str">
        <f>VLOOKUP($F1615,Refs!$A$1:$F$32,3,FALSE)</f>
        <v>Y60</v>
      </c>
      <c r="D1615" t="s">
        <v>175</v>
      </c>
      <c r="E1615" t="s">
        <v>153</v>
      </c>
      <c r="F1615" t="s">
        <v>152</v>
      </c>
      <c r="G1615" t="s">
        <v>205</v>
      </c>
      <c r="H1615" t="s">
        <v>194</v>
      </c>
      <c r="I1615">
        <v>201</v>
      </c>
    </row>
    <row r="1616" spans="1:9" x14ac:dyDescent="0.35">
      <c r="A1616" s="75">
        <f t="shared" si="54"/>
        <v>46042</v>
      </c>
      <c r="B1616" s="75">
        <f t="shared" si="55"/>
        <v>46047</v>
      </c>
      <c r="C1616" s="75" t="str">
        <f>VLOOKUP($F1616,Refs!$A$1:$F$32,3,FALSE)</f>
        <v>Y60</v>
      </c>
      <c r="D1616" t="s">
        <v>175</v>
      </c>
      <c r="E1616" t="s">
        <v>153</v>
      </c>
      <c r="F1616" t="s">
        <v>152</v>
      </c>
      <c r="G1616" t="s">
        <v>205</v>
      </c>
      <c r="H1616" t="s">
        <v>195</v>
      </c>
      <c r="I1616">
        <v>50</v>
      </c>
    </row>
    <row r="1617" spans="1:9" x14ac:dyDescent="0.35">
      <c r="A1617" s="75">
        <f t="shared" si="54"/>
        <v>46042</v>
      </c>
      <c r="B1617" s="75">
        <f t="shared" si="55"/>
        <v>46047</v>
      </c>
      <c r="C1617" s="75" t="str">
        <f>VLOOKUP($F1617,Refs!$A$1:$F$32,3,FALSE)</f>
        <v>Y60</v>
      </c>
      <c r="D1617" t="s">
        <v>175</v>
      </c>
      <c r="E1617" t="s">
        <v>153</v>
      </c>
      <c r="F1617" t="s">
        <v>152</v>
      </c>
      <c r="G1617" t="s">
        <v>205</v>
      </c>
      <c r="H1617" t="s">
        <v>196</v>
      </c>
      <c r="I1617">
        <v>377</v>
      </c>
    </row>
    <row r="1618" spans="1:9" x14ac:dyDescent="0.35">
      <c r="A1618" s="75">
        <f t="shared" si="54"/>
        <v>46042</v>
      </c>
      <c r="B1618" s="75">
        <f t="shared" si="55"/>
        <v>46047</v>
      </c>
      <c r="C1618" s="75" t="str">
        <f>VLOOKUP($F1618,Refs!$A$1:$F$32,3,FALSE)</f>
        <v>Y60</v>
      </c>
      <c r="D1618" t="s">
        <v>175</v>
      </c>
      <c r="E1618" t="s">
        <v>153</v>
      </c>
      <c r="F1618" t="s">
        <v>152</v>
      </c>
      <c r="G1618" t="s">
        <v>205</v>
      </c>
      <c r="H1618" t="s">
        <v>197</v>
      </c>
      <c r="I1618">
        <v>815</v>
      </c>
    </row>
    <row r="1619" spans="1:9" x14ac:dyDescent="0.35">
      <c r="A1619" s="75">
        <f t="shared" si="54"/>
        <v>46042</v>
      </c>
      <c r="B1619" s="75">
        <f t="shared" si="55"/>
        <v>46047</v>
      </c>
      <c r="C1619" s="75" t="str">
        <f>VLOOKUP($F1619,Refs!$A$1:$F$32,3,FALSE)</f>
        <v>Y60</v>
      </c>
      <c r="D1619" t="s">
        <v>175</v>
      </c>
      <c r="E1619" t="s">
        <v>153</v>
      </c>
      <c r="F1619" t="s">
        <v>152</v>
      </c>
      <c r="G1619" t="s">
        <v>205</v>
      </c>
      <c r="H1619" t="s">
        <v>198</v>
      </c>
      <c r="I1619">
        <v>3780</v>
      </c>
    </row>
    <row r="1620" spans="1:9" x14ac:dyDescent="0.35">
      <c r="A1620" s="75">
        <f t="shared" si="54"/>
        <v>46042</v>
      </c>
      <c r="B1620" s="75">
        <f t="shared" si="55"/>
        <v>46047</v>
      </c>
      <c r="C1620" s="75" t="str">
        <f>VLOOKUP($F1620,Refs!$A$1:$F$32,3,FALSE)</f>
        <v>Y60</v>
      </c>
      <c r="D1620" t="s">
        <v>175</v>
      </c>
      <c r="E1620" t="s">
        <v>153</v>
      </c>
      <c r="F1620" t="s">
        <v>152</v>
      </c>
      <c r="G1620" t="s">
        <v>205</v>
      </c>
      <c r="H1620" t="s">
        <v>199</v>
      </c>
      <c r="I1620">
        <v>836</v>
      </c>
    </row>
    <row r="1621" spans="1:9" x14ac:dyDescent="0.35">
      <c r="A1621" s="75">
        <f t="shared" si="54"/>
        <v>46042</v>
      </c>
      <c r="B1621" s="75">
        <f t="shared" si="55"/>
        <v>46047</v>
      </c>
      <c r="C1621" s="75" t="str">
        <f>VLOOKUP($F1621,Refs!$A$1:$F$32,3,FALSE)</f>
        <v>Y60</v>
      </c>
      <c r="D1621" t="s">
        <v>175</v>
      </c>
      <c r="E1621" t="s">
        <v>153</v>
      </c>
      <c r="F1621" t="s">
        <v>152</v>
      </c>
      <c r="G1621" t="s">
        <v>205</v>
      </c>
      <c r="H1621" t="s">
        <v>200</v>
      </c>
      <c r="I1621">
        <v>84</v>
      </c>
    </row>
    <row r="1622" spans="1:9" x14ac:dyDescent="0.35">
      <c r="A1622" s="75">
        <f t="shared" si="54"/>
        <v>46042</v>
      </c>
      <c r="B1622" s="75">
        <f t="shared" si="55"/>
        <v>46047</v>
      </c>
      <c r="C1622" s="75" t="str">
        <f>VLOOKUP($F1622,Refs!$A$1:$F$32,3,FALSE)</f>
        <v>Y60</v>
      </c>
      <c r="D1622" t="s">
        <v>175</v>
      </c>
      <c r="E1622" t="s">
        <v>153</v>
      </c>
      <c r="F1622" t="s">
        <v>152</v>
      </c>
      <c r="G1622" t="s">
        <v>205</v>
      </c>
      <c r="H1622" t="s">
        <v>201</v>
      </c>
      <c r="I1622">
        <v>293</v>
      </c>
    </row>
    <row r="1623" spans="1:9" x14ac:dyDescent="0.35">
      <c r="A1623" s="75">
        <f t="shared" si="54"/>
        <v>46042</v>
      </c>
      <c r="B1623" s="75">
        <f t="shared" si="55"/>
        <v>46047</v>
      </c>
      <c r="C1623" s="75" t="str">
        <f>VLOOKUP($F1623,Refs!$A$1:$F$32,3,FALSE)</f>
        <v>Y60</v>
      </c>
      <c r="D1623" t="s">
        <v>175</v>
      </c>
      <c r="E1623" t="s">
        <v>153</v>
      </c>
      <c r="F1623" t="s">
        <v>152</v>
      </c>
      <c r="G1623" t="s">
        <v>205</v>
      </c>
      <c r="H1623" t="s">
        <v>202</v>
      </c>
      <c r="I1623">
        <v>42</v>
      </c>
    </row>
    <row r="1624" spans="1:9" x14ac:dyDescent="0.35">
      <c r="A1624" s="75">
        <f t="shared" si="54"/>
        <v>46042</v>
      </c>
      <c r="B1624" s="75">
        <f t="shared" si="55"/>
        <v>46047</v>
      </c>
      <c r="C1624" s="75" t="str">
        <f>VLOOKUP($F1624,Refs!$A$1:$F$32,3,FALSE)</f>
        <v>Y60</v>
      </c>
      <c r="D1624" t="s">
        <v>175</v>
      </c>
      <c r="E1624" t="s">
        <v>153</v>
      </c>
      <c r="F1624" t="s">
        <v>152</v>
      </c>
      <c r="G1624" t="s">
        <v>205</v>
      </c>
      <c r="H1624" t="s">
        <v>203</v>
      </c>
      <c r="I1624">
        <v>1</v>
      </c>
    </row>
    <row r="1625" spans="1:9" x14ac:dyDescent="0.35">
      <c r="A1625" s="75">
        <f t="shared" si="54"/>
        <v>46042</v>
      </c>
      <c r="B1625" s="75">
        <f t="shared" si="55"/>
        <v>46047</v>
      </c>
      <c r="C1625" s="75" t="str">
        <f>VLOOKUP($F1625,Refs!$A$1:$F$32,3,FALSE)</f>
        <v>Y60</v>
      </c>
      <c r="D1625" t="s">
        <v>175</v>
      </c>
      <c r="E1625" t="s">
        <v>153</v>
      </c>
      <c r="F1625" t="s">
        <v>152</v>
      </c>
      <c r="G1625" t="s">
        <v>205</v>
      </c>
      <c r="H1625" t="s">
        <v>204</v>
      </c>
      <c r="I1625">
        <v>72</v>
      </c>
    </row>
    <row r="1626" spans="1:9" x14ac:dyDescent="0.35">
      <c r="A1626" s="75">
        <f t="shared" si="54"/>
        <v>46043</v>
      </c>
      <c r="B1626" s="75">
        <f t="shared" si="55"/>
        <v>46047</v>
      </c>
      <c r="C1626" s="75" t="str">
        <f>VLOOKUP($F1626,Refs!$A$1:$F$32,3,FALSE)</f>
        <v>Y60</v>
      </c>
      <c r="D1626" t="s">
        <v>175</v>
      </c>
      <c r="E1626" t="s">
        <v>153</v>
      </c>
      <c r="F1626" t="s">
        <v>152</v>
      </c>
      <c r="G1626" t="s">
        <v>206</v>
      </c>
      <c r="H1626" t="s">
        <v>177</v>
      </c>
      <c r="I1626">
        <v>8827</v>
      </c>
    </row>
    <row r="1627" spans="1:9" x14ac:dyDescent="0.35">
      <c r="A1627" s="75">
        <f t="shared" si="54"/>
        <v>46043</v>
      </c>
      <c r="B1627" s="75">
        <f t="shared" si="55"/>
        <v>46047</v>
      </c>
      <c r="C1627" s="75" t="str">
        <f>VLOOKUP($F1627,Refs!$A$1:$F$32,3,FALSE)</f>
        <v>Y60</v>
      </c>
      <c r="D1627" t="s">
        <v>175</v>
      </c>
      <c r="E1627" t="s">
        <v>153</v>
      </c>
      <c r="F1627" t="s">
        <v>152</v>
      </c>
      <c r="G1627" t="s">
        <v>206</v>
      </c>
      <c r="H1627" t="s">
        <v>178</v>
      </c>
      <c r="I1627">
        <v>8802</v>
      </c>
    </row>
    <row r="1628" spans="1:9" x14ac:dyDescent="0.35">
      <c r="A1628" s="75">
        <f t="shared" si="54"/>
        <v>46043</v>
      </c>
      <c r="B1628" s="75">
        <f t="shared" si="55"/>
        <v>46047</v>
      </c>
      <c r="C1628" s="75" t="str">
        <f>VLOOKUP($F1628,Refs!$A$1:$F$32,3,FALSE)</f>
        <v>Y60</v>
      </c>
      <c r="D1628" t="s">
        <v>175</v>
      </c>
      <c r="E1628" t="s">
        <v>153</v>
      </c>
      <c r="F1628" t="s">
        <v>152</v>
      </c>
      <c r="G1628" t="s">
        <v>206</v>
      </c>
      <c r="H1628" t="s">
        <v>179</v>
      </c>
      <c r="I1628">
        <v>8655</v>
      </c>
    </row>
    <row r="1629" spans="1:9" x14ac:dyDescent="0.35">
      <c r="A1629" s="75">
        <f t="shared" si="54"/>
        <v>46043</v>
      </c>
      <c r="B1629" s="75">
        <f t="shared" si="55"/>
        <v>46047</v>
      </c>
      <c r="C1629" s="75" t="str">
        <f>VLOOKUP($F1629,Refs!$A$1:$F$32,3,FALSE)</f>
        <v>Y60</v>
      </c>
      <c r="D1629" t="s">
        <v>175</v>
      </c>
      <c r="E1629" t="s">
        <v>153</v>
      </c>
      <c r="F1629" t="s">
        <v>152</v>
      </c>
      <c r="G1629" t="s">
        <v>206</v>
      </c>
      <c r="H1629" t="s">
        <v>180</v>
      </c>
      <c r="I1629">
        <v>25</v>
      </c>
    </row>
    <row r="1630" spans="1:9" x14ac:dyDescent="0.35">
      <c r="A1630" s="75">
        <f t="shared" si="54"/>
        <v>46043</v>
      </c>
      <c r="B1630" s="75">
        <f t="shared" si="55"/>
        <v>46047</v>
      </c>
      <c r="C1630" s="75" t="str">
        <f>VLOOKUP($F1630,Refs!$A$1:$F$32,3,FALSE)</f>
        <v>Y60</v>
      </c>
      <c r="D1630" t="s">
        <v>175</v>
      </c>
      <c r="E1630" t="s">
        <v>153</v>
      </c>
      <c r="F1630" t="s">
        <v>152</v>
      </c>
      <c r="G1630" t="s">
        <v>206</v>
      </c>
      <c r="H1630" t="s">
        <v>181</v>
      </c>
      <c r="I1630">
        <v>38862</v>
      </c>
    </row>
    <row r="1631" spans="1:9" x14ac:dyDescent="0.35">
      <c r="A1631" s="75">
        <f t="shared" si="54"/>
        <v>46043</v>
      </c>
      <c r="B1631" s="75">
        <f t="shared" si="55"/>
        <v>46047</v>
      </c>
      <c r="C1631" s="75" t="str">
        <f>VLOOKUP($F1631,Refs!$A$1:$F$32,3,FALSE)</f>
        <v>Y60</v>
      </c>
      <c r="D1631" t="s">
        <v>175</v>
      </c>
      <c r="E1631" t="s">
        <v>153</v>
      </c>
      <c r="F1631" t="s">
        <v>152</v>
      </c>
      <c r="G1631" t="s">
        <v>206</v>
      </c>
      <c r="H1631" t="s">
        <v>182</v>
      </c>
      <c r="I1631">
        <v>45</v>
      </c>
    </row>
    <row r="1632" spans="1:9" x14ac:dyDescent="0.35">
      <c r="A1632" s="75">
        <f t="shared" si="54"/>
        <v>46043</v>
      </c>
      <c r="B1632" s="75">
        <f t="shared" si="55"/>
        <v>46047</v>
      </c>
      <c r="C1632" s="75" t="str">
        <f>VLOOKUP($F1632,Refs!$A$1:$F$32,3,FALSE)</f>
        <v>Y60</v>
      </c>
      <c r="D1632" t="s">
        <v>175</v>
      </c>
      <c r="E1632" t="s">
        <v>153</v>
      </c>
      <c r="F1632" t="s">
        <v>152</v>
      </c>
      <c r="G1632" t="s">
        <v>206</v>
      </c>
      <c r="H1632" t="s">
        <v>183</v>
      </c>
      <c r="I1632">
        <v>54</v>
      </c>
    </row>
    <row r="1633" spans="1:9" x14ac:dyDescent="0.35">
      <c r="A1633" s="75">
        <f t="shared" si="54"/>
        <v>46043</v>
      </c>
      <c r="B1633" s="75">
        <f t="shared" si="55"/>
        <v>46047</v>
      </c>
      <c r="C1633" s="75" t="str">
        <f>VLOOKUP($F1633,Refs!$A$1:$F$32,3,FALSE)</f>
        <v>Y60</v>
      </c>
      <c r="D1633" t="s">
        <v>175</v>
      </c>
      <c r="E1633" t="s">
        <v>153</v>
      </c>
      <c r="F1633" t="s">
        <v>152</v>
      </c>
      <c r="G1633" t="s">
        <v>206</v>
      </c>
      <c r="H1633" t="s">
        <v>184</v>
      </c>
      <c r="I1633">
        <v>8290</v>
      </c>
    </row>
    <row r="1634" spans="1:9" x14ac:dyDescent="0.35">
      <c r="A1634" s="75">
        <f t="shared" si="54"/>
        <v>46043</v>
      </c>
      <c r="B1634" s="75">
        <f t="shared" si="55"/>
        <v>46047</v>
      </c>
      <c r="C1634" s="75" t="str">
        <f>VLOOKUP($F1634,Refs!$A$1:$F$32,3,FALSE)</f>
        <v>Y60</v>
      </c>
      <c r="D1634" t="s">
        <v>175</v>
      </c>
      <c r="E1634" t="s">
        <v>153</v>
      </c>
      <c r="F1634" t="s">
        <v>152</v>
      </c>
      <c r="G1634" t="s">
        <v>206</v>
      </c>
      <c r="H1634" t="s">
        <v>185</v>
      </c>
      <c r="I1634">
        <v>2778</v>
      </c>
    </row>
    <row r="1635" spans="1:9" x14ac:dyDescent="0.35">
      <c r="A1635" s="75">
        <f t="shared" si="54"/>
        <v>46043</v>
      </c>
      <c r="B1635" s="75">
        <f t="shared" si="55"/>
        <v>46047</v>
      </c>
      <c r="C1635" s="75" t="str">
        <f>VLOOKUP($F1635,Refs!$A$1:$F$32,3,FALSE)</f>
        <v>Y60</v>
      </c>
      <c r="D1635" t="s">
        <v>175</v>
      </c>
      <c r="E1635" t="s">
        <v>153</v>
      </c>
      <c r="F1635" t="s">
        <v>152</v>
      </c>
      <c r="G1635" t="s">
        <v>206</v>
      </c>
      <c r="H1635" t="s">
        <v>186</v>
      </c>
      <c r="I1635">
        <v>2202</v>
      </c>
    </row>
    <row r="1636" spans="1:9" x14ac:dyDescent="0.35">
      <c r="A1636" s="75">
        <f t="shared" si="54"/>
        <v>46043</v>
      </c>
      <c r="B1636" s="75">
        <f t="shared" si="55"/>
        <v>46047</v>
      </c>
      <c r="C1636" s="75" t="str">
        <f>VLOOKUP($F1636,Refs!$A$1:$F$32,3,FALSE)</f>
        <v>Y60</v>
      </c>
      <c r="D1636" t="s">
        <v>175</v>
      </c>
      <c r="E1636" t="s">
        <v>153</v>
      </c>
      <c r="F1636" t="s">
        <v>152</v>
      </c>
      <c r="G1636" t="s">
        <v>206</v>
      </c>
      <c r="H1636" t="s">
        <v>187</v>
      </c>
      <c r="I1636">
        <v>1655</v>
      </c>
    </row>
    <row r="1637" spans="1:9" x14ac:dyDescent="0.35">
      <c r="A1637" s="75">
        <f t="shared" si="54"/>
        <v>46043</v>
      </c>
      <c r="B1637" s="75">
        <f t="shared" si="55"/>
        <v>46047</v>
      </c>
      <c r="C1637" s="75" t="str">
        <f>VLOOKUP($F1637,Refs!$A$1:$F$32,3,FALSE)</f>
        <v>Y60</v>
      </c>
      <c r="D1637" t="s">
        <v>175</v>
      </c>
      <c r="E1637" t="s">
        <v>153</v>
      </c>
      <c r="F1637" t="s">
        <v>152</v>
      </c>
      <c r="G1637" t="s">
        <v>206</v>
      </c>
      <c r="H1637" t="s">
        <v>188</v>
      </c>
      <c r="I1637">
        <v>1178</v>
      </c>
    </row>
    <row r="1638" spans="1:9" x14ac:dyDescent="0.35">
      <c r="A1638" s="75">
        <f t="shared" si="54"/>
        <v>46043</v>
      </c>
      <c r="B1638" s="75">
        <f t="shared" si="55"/>
        <v>46047</v>
      </c>
      <c r="C1638" s="75" t="str">
        <f>VLOOKUP($F1638,Refs!$A$1:$F$32,3,FALSE)</f>
        <v>Y60</v>
      </c>
      <c r="D1638" t="s">
        <v>175</v>
      </c>
      <c r="E1638" t="s">
        <v>153</v>
      </c>
      <c r="F1638" t="s">
        <v>152</v>
      </c>
      <c r="G1638" t="s">
        <v>206</v>
      </c>
      <c r="H1638" t="s">
        <v>189</v>
      </c>
      <c r="I1638">
        <v>1334</v>
      </c>
    </row>
    <row r="1639" spans="1:9" x14ac:dyDescent="0.35">
      <c r="A1639" s="75">
        <f t="shared" si="54"/>
        <v>46043</v>
      </c>
      <c r="B1639" s="75">
        <f t="shared" si="55"/>
        <v>46047</v>
      </c>
      <c r="C1639" s="75" t="str">
        <f>VLOOKUP($F1639,Refs!$A$1:$F$32,3,FALSE)</f>
        <v>Y60</v>
      </c>
      <c r="D1639" t="s">
        <v>175</v>
      </c>
      <c r="E1639" t="s">
        <v>153</v>
      </c>
      <c r="F1639" t="s">
        <v>152</v>
      </c>
      <c r="G1639" t="s">
        <v>206</v>
      </c>
      <c r="H1639" t="s">
        <v>190</v>
      </c>
      <c r="I1639">
        <v>798</v>
      </c>
    </row>
    <row r="1640" spans="1:9" x14ac:dyDescent="0.35">
      <c r="A1640" s="75">
        <f t="shared" si="54"/>
        <v>46043</v>
      </c>
      <c r="B1640" s="75">
        <f t="shared" si="55"/>
        <v>46047</v>
      </c>
      <c r="C1640" s="75" t="str">
        <f>VLOOKUP($F1640,Refs!$A$1:$F$32,3,FALSE)</f>
        <v>Y60</v>
      </c>
      <c r="D1640" t="s">
        <v>175</v>
      </c>
      <c r="E1640" t="s">
        <v>153</v>
      </c>
      <c r="F1640" t="s">
        <v>152</v>
      </c>
      <c r="G1640" t="s">
        <v>206</v>
      </c>
      <c r="H1640" t="s">
        <v>191</v>
      </c>
      <c r="I1640">
        <v>3</v>
      </c>
    </row>
    <row r="1641" spans="1:9" x14ac:dyDescent="0.35">
      <c r="A1641" s="75">
        <f t="shared" si="54"/>
        <v>46043</v>
      </c>
      <c r="B1641" s="75">
        <f t="shared" si="55"/>
        <v>46047</v>
      </c>
      <c r="C1641" s="75" t="str">
        <f>VLOOKUP($F1641,Refs!$A$1:$F$32,3,FALSE)</f>
        <v>Y60</v>
      </c>
      <c r="D1641" t="s">
        <v>175</v>
      </c>
      <c r="E1641" t="s">
        <v>153</v>
      </c>
      <c r="F1641" t="s">
        <v>152</v>
      </c>
      <c r="G1641" t="s">
        <v>206</v>
      </c>
      <c r="H1641" t="s">
        <v>192</v>
      </c>
      <c r="I1641">
        <v>489</v>
      </c>
    </row>
    <row r="1642" spans="1:9" x14ac:dyDescent="0.35">
      <c r="A1642" s="75">
        <f t="shared" si="54"/>
        <v>46043</v>
      </c>
      <c r="B1642" s="75">
        <f t="shared" si="55"/>
        <v>46047</v>
      </c>
      <c r="C1642" s="75" t="str">
        <f>VLOOKUP($F1642,Refs!$A$1:$F$32,3,FALSE)</f>
        <v>Y60</v>
      </c>
      <c r="D1642" t="s">
        <v>175</v>
      </c>
      <c r="E1642" t="s">
        <v>153</v>
      </c>
      <c r="F1642" t="s">
        <v>152</v>
      </c>
      <c r="G1642" t="s">
        <v>206</v>
      </c>
      <c r="H1642" t="s">
        <v>193</v>
      </c>
      <c r="I1642">
        <v>26</v>
      </c>
    </row>
    <row r="1643" spans="1:9" x14ac:dyDescent="0.35">
      <c r="A1643" s="75">
        <f t="shared" si="54"/>
        <v>46043</v>
      </c>
      <c r="B1643" s="75">
        <f t="shared" si="55"/>
        <v>46047</v>
      </c>
      <c r="C1643" s="75" t="str">
        <f>VLOOKUP($F1643,Refs!$A$1:$F$32,3,FALSE)</f>
        <v>Y60</v>
      </c>
      <c r="D1643" t="s">
        <v>175</v>
      </c>
      <c r="E1643" t="s">
        <v>153</v>
      </c>
      <c r="F1643" t="s">
        <v>152</v>
      </c>
      <c r="G1643" t="s">
        <v>206</v>
      </c>
      <c r="H1643" t="s">
        <v>194</v>
      </c>
      <c r="I1643">
        <v>224</v>
      </c>
    </row>
    <row r="1644" spans="1:9" x14ac:dyDescent="0.35">
      <c r="A1644" s="75">
        <f t="shared" si="54"/>
        <v>46043</v>
      </c>
      <c r="B1644" s="75">
        <f t="shared" si="55"/>
        <v>46047</v>
      </c>
      <c r="C1644" s="75" t="str">
        <f>VLOOKUP($F1644,Refs!$A$1:$F$32,3,FALSE)</f>
        <v>Y60</v>
      </c>
      <c r="D1644" t="s">
        <v>175</v>
      </c>
      <c r="E1644" t="s">
        <v>153</v>
      </c>
      <c r="F1644" t="s">
        <v>152</v>
      </c>
      <c r="G1644" t="s">
        <v>206</v>
      </c>
      <c r="H1644" t="s">
        <v>195</v>
      </c>
      <c r="I1644">
        <v>32</v>
      </c>
    </row>
    <row r="1645" spans="1:9" x14ac:dyDescent="0.35">
      <c r="A1645" s="75">
        <f t="shared" si="54"/>
        <v>46043</v>
      </c>
      <c r="B1645" s="75">
        <f t="shared" si="55"/>
        <v>46047</v>
      </c>
      <c r="C1645" s="75" t="str">
        <f>VLOOKUP($F1645,Refs!$A$1:$F$32,3,FALSE)</f>
        <v>Y60</v>
      </c>
      <c r="D1645" t="s">
        <v>175</v>
      </c>
      <c r="E1645" t="s">
        <v>153</v>
      </c>
      <c r="F1645" t="s">
        <v>152</v>
      </c>
      <c r="G1645" t="s">
        <v>206</v>
      </c>
      <c r="H1645" t="s">
        <v>196</v>
      </c>
      <c r="I1645">
        <v>384</v>
      </c>
    </row>
    <row r="1646" spans="1:9" x14ac:dyDescent="0.35">
      <c r="A1646" s="75">
        <f t="shared" si="54"/>
        <v>46043</v>
      </c>
      <c r="B1646" s="75">
        <f t="shared" si="55"/>
        <v>46047</v>
      </c>
      <c r="C1646" s="75" t="str">
        <f>VLOOKUP($F1646,Refs!$A$1:$F$32,3,FALSE)</f>
        <v>Y60</v>
      </c>
      <c r="D1646" t="s">
        <v>175</v>
      </c>
      <c r="E1646" t="s">
        <v>153</v>
      </c>
      <c r="F1646" t="s">
        <v>152</v>
      </c>
      <c r="G1646" t="s">
        <v>206</v>
      </c>
      <c r="H1646" t="s">
        <v>197</v>
      </c>
      <c r="I1646">
        <v>779</v>
      </c>
    </row>
    <row r="1647" spans="1:9" x14ac:dyDescent="0.35">
      <c r="A1647" s="75">
        <f t="shared" si="54"/>
        <v>46043</v>
      </c>
      <c r="B1647" s="75">
        <f t="shared" si="55"/>
        <v>46047</v>
      </c>
      <c r="C1647" s="75" t="str">
        <f>VLOOKUP($F1647,Refs!$A$1:$F$32,3,FALSE)</f>
        <v>Y60</v>
      </c>
      <c r="D1647" t="s">
        <v>175</v>
      </c>
      <c r="E1647" t="s">
        <v>153</v>
      </c>
      <c r="F1647" t="s">
        <v>152</v>
      </c>
      <c r="G1647" t="s">
        <v>206</v>
      </c>
      <c r="H1647" t="s">
        <v>198</v>
      </c>
      <c r="I1647">
        <v>3841</v>
      </c>
    </row>
    <row r="1648" spans="1:9" x14ac:dyDescent="0.35">
      <c r="A1648" s="75">
        <f t="shared" si="54"/>
        <v>46043</v>
      </c>
      <c r="B1648" s="75">
        <f t="shared" si="55"/>
        <v>46047</v>
      </c>
      <c r="C1648" s="75" t="str">
        <f>VLOOKUP($F1648,Refs!$A$1:$F$32,3,FALSE)</f>
        <v>Y60</v>
      </c>
      <c r="D1648" t="s">
        <v>175</v>
      </c>
      <c r="E1648" t="s">
        <v>153</v>
      </c>
      <c r="F1648" t="s">
        <v>152</v>
      </c>
      <c r="G1648" t="s">
        <v>206</v>
      </c>
      <c r="H1648" t="s">
        <v>199</v>
      </c>
      <c r="I1648">
        <v>815</v>
      </c>
    </row>
    <row r="1649" spans="1:9" x14ac:dyDescent="0.35">
      <c r="A1649" s="75">
        <f t="shared" si="54"/>
        <v>46043</v>
      </c>
      <c r="B1649" s="75">
        <f t="shared" si="55"/>
        <v>46047</v>
      </c>
      <c r="C1649" s="75" t="str">
        <f>VLOOKUP($F1649,Refs!$A$1:$F$32,3,FALSE)</f>
        <v>Y60</v>
      </c>
      <c r="D1649" t="s">
        <v>175</v>
      </c>
      <c r="E1649" t="s">
        <v>153</v>
      </c>
      <c r="F1649" t="s">
        <v>152</v>
      </c>
      <c r="G1649" t="s">
        <v>206</v>
      </c>
      <c r="H1649" t="s">
        <v>200</v>
      </c>
      <c r="I1649">
        <v>78</v>
      </c>
    </row>
    <row r="1650" spans="1:9" x14ac:dyDescent="0.35">
      <c r="A1650" s="75">
        <f t="shared" si="54"/>
        <v>46043</v>
      </c>
      <c r="B1650" s="75">
        <f t="shared" si="55"/>
        <v>46047</v>
      </c>
      <c r="C1650" s="75" t="str">
        <f>VLOOKUP($F1650,Refs!$A$1:$F$32,3,FALSE)</f>
        <v>Y60</v>
      </c>
      <c r="D1650" t="s">
        <v>175</v>
      </c>
      <c r="E1650" t="s">
        <v>153</v>
      </c>
      <c r="F1650" t="s">
        <v>152</v>
      </c>
      <c r="G1650" t="s">
        <v>206</v>
      </c>
      <c r="H1650" t="s">
        <v>201</v>
      </c>
      <c r="I1650">
        <v>270</v>
      </c>
    </row>
    <row r="1651" spans="1:9" x14ac:dyDescent="0.35">
      <c r="A1651" s="75">
        <f t="shared" si="54"/>
        <v>46043</v>
      </c>
      <c r="B1651" s="75">
        <f t="shared" si="55"/>
        <v>46047</v>
      </c>
      <c r="C1651" s="75" t="str">
        <f>VLOOKUP($F1651,Refs!$A$1:$F$32,3,FALSE)</f>
        <v>Y60</v>
      </c>
      <c r="D1651" t="s">
        <v>175</v>
      </c>
      <c r="E1651" t="s">
        <v>153</v>
      </c>
      <c r="F1651" t="s">
        <v>152</v>
      </c>
      <c r="G1651" t="s">
        <v>206</v>
      </c>
      <c r="H1651" t="s">
        <v>202</v>
      </c>
      <c r="I1651">
        <v>48</v>
      </c>
    </row>
    <row r="1652" spans="1:9" x14ac:dyDescent="0.35">
      <c r="A1652" s="75">
        <f t="shared" si="54"/>
        <v>46043</v>
      </c>
      <c r="B1652" s="75">
        <f t="shared" si="55"/>
        <v>46047</v>
      </c>
      <c r="C1652" s="75" t="str">
        <f>VLOOKUP($F1652,Refs!$A$1:$F$32,3,FALSE)</f>
        <v>Y60</v>
      </c>
      <c r="D1652" t="s">
        <v>175</v>
      </c>
      <c r="E1652" t="s">
        <v>153</v>
      </c>
      <c r="F1652" t="s">
        <v>152</v>
      </c>
      <c r="G1652" t="s">
        <v>206</v>
      </c>
      <c r="H1652" t="s">
        <v>203</v>
      </c>
      <c r="I1652">
        <v>0</v>
      </c>
    </row>
    <row r="1653" spans="1:9" x14ac:dyDescent="0.35">
      <c r="A1653" s="75">
        <f t="shared" si="54"/>
        <v>46043</v>
      </c>
      <c r="B1653" s="75">
        <f t="shared" si="55"/>
        <v>46047</v>
      </c>
      <c r="C1653" s="75" t="str">
        <f>VLOOKUP($F1653,Refs!$A$1:$F$32,3,FALSE)</f>
        <v>Y60</v>
      </c>
      <c r="D1653" t="s">
        <v>175</v>
      </c>
      <c r="E1653" t="s">
        <v>153</v>
      </c>
      <c r="F1653" t="s">
        <v>152</v>
      </c>
      <c r="G1653" t="s">
        <v>206</v>
      </c>
      <c r="H1653" t="s">
        <v>204</v>
      </c>
      <c r="I1653">
        <v>83</v>
      </c>
    </row>
    <row r="1654" spans="1:9" x14ac:dyDescent="0.35">
      <c r="A1654" s="75">
        <f t="shared" si="54"/>
        <v>46044</v>
      </c>
      <c r="B1654" s="75">
        <f t="shared" si="55"/>
        <v>46047</v>
      </c>
      <c r="C1654" s="75" t="str">
        <f>VLOOKUP($F1654,Refs!$A$1:$F$32,3,FALSE)</f>
        <v>Y60</v>
      </c>
      <c r="D1654" t="s">
        <v>175</v>
      </c>
      <c r="E1654" t="s">
        <v>153</v>
      </c>
      <c r="F1654" t="s">
        <v>152</v>
      </c>
      <c r="G1654" t="s">
        <v>207</v>
      </c>
      <c r="H1654" t="s">
        <v>177</v>
      </c>
      <c r="I1654">
        <v>8538</v>
      </c>
    </row>
    <row r="1655" spans="1:9" x14ac:dyDescent="0.35">
      <c r="A1655" s="75">
        <f t="shared" si="54"/>
        <v>46044</v>
      </c>
      <c r="B1655" s="75">
        <f t="shared" si="55"/>
        <v>46047</v>
      </c>
      <c r="C1655" s="75" t="str">
        <f>VLOOKUP($F1655,Refs!$A$1:$F$32,3,FALSE)</f>
        <v>Y60</v>
      </c>
      <c r="D1655" t="s">
        <v>175</v>
      </c>
      <c r="E1655" t="s">
        <v>153</v>
      </c>
      <c r="F1655" t="s">
        <v>152</v>
      </c>
      <c r="G1655" t="s">
        <v>207</v>
      </c>
      <c r="H1655" t="s">
        <v>178</v>
      </c>
      <c r="I1655">
        <v>8521</v>
      </c>
    </row>
    <row r="1656" spans="1:9" x14ac:dyDescent="0.35">
      <c r="A1656" s="75">
        <f t="shared" si="54"/>
        <v>46044</v>
      </c>
      <c r="B1656" s="75">
        <f t="shared" si="55"/>
        <v>46047</v>
      </c>
      <c r="C1656" s="75" t="str">
        <f>VLOOKUP($F1656,Refs!$A$1:$F$32,3,FALSE)</f>
        <v>Y60</v>
      </c>
      <c r="D1656" t="s">
        <v>175</v>
      </c>
      <c r="E1656" t="s">
        <v>153</v>
      </c>
      <c r="F1656" t="s">
        <v>152</v>
      </c>
      <c r="G1656" t="s">
        <v>207</v>
      </c>
      <c r="H1656" t="s">
        <v>179</v>
      </c>
      <c r="I1656">
        <v>8498</v>
      </c>
    </row>
    <row r="1657" spans="1:9" x14ac:dyDescent="0.35">
      <c r="A1657" s="75">
        <f t="shared" si="54"/>
        <v>46044</v>
      </c>
      <c r="B1657" s="75">
        <f t="shared" si="55"/>
        <v>46047</v>
      </c>
      <c r="C1657" s="75" t="str">
        <f>VLOOKUP($F1657,Refs!$A$1:$F$32,3,FALSE)</f>
        <v>Y60</v>
      </c>
      <c r="D1657" t="s">
        <v>175</v>
      </c>
      <c r="E1657" t="s">
        <v>153</v>
      </c>
      <c r="F1657" t="s">
        <v>152</v>
      </c>
      <c r="G1657" t="s">
        <v>207</v>
      </c>
      <c r="H1657" t="s">
        <v>180</v>
      </c>
      <c r="I1657">
        <v>17</v>
      </c>
    </row>
    <row r="1658" spans="1:9" x14ac:dyDescent="0.35">
      <c r="A1658" s="75">
        <f t="shared" si="54"/>
        <v>46044</v>
      </c>
      <c r="B1658" s="75">
        <f t="shared" si="55"/>
        <v>46047</v>
      </c>
      <c r="C1658" s="75" t="str">
        <f>VLOOKUP($F1658,Refs!$A$1:$F$32,3,FALSE)</f>
        <v>Y60</v>
      </c>
      <c r="D1658" t="s">
        <v>175</v>
      </c>
      <c r="E1658" t="s">
        <v>153</v>
      </c>
      <c r="F1658" t="s">
        <v>152</v>
      </c>
      <c r="G1658" t="s">
        <v>207</v>
      </c>
      <c r="H1658" t="s">
        <v>181</v>
      </c>
      <c r="I1658">
        <v>21232</v>
      </c>
    </row>
    <row r="1659" spans="1:9" x14ac:dyDescent="0.35">
      <c r="A1659" s="75">
        <f t="shared" si="54"/>
        <v>46044</v>
      </c>
      <c r="B1659" s="75">
        <f t="shared" si="55"/>
        <v>46047</v>
      </c>
      <c r="C1659" s="75" t="str">
        <f>VLOOKUP($F1659,Refs!$A$1:$F$32,3,FALSE)</f>
        <v>Y60</v>
      </c>
      <c r="D1659" t="s">
        <v>175</v>
      </c>
      <c r="E1659" t="s">
        <v>153</v>
      </c>
      <c r="F1659" t="s">
        <v>152</v>
      </c>
      <c r="G1659" t="s">
        <v>207</v>
      </c>
      <c r="H1659" t="s">
        <v>182</v>
      </c>
      <c r="I1659">
        <v>41</v>
      </c>
    </row>
    <row r="1660" spans="1:9" x14ac:dyDescent="0.35">
      <c r="A1660" s="75">
        <f t="shared" si="54"/>
        <v>46044</v>
      </c>
      <c r="B1660" s="75">
        <f t="shared" si="55"/>
        <v>46047</v>
      </c>
      <c r="C1660" s="75" t="str">
        <f>VLOOKUP($F1660,Refs!$A$1:$F$32,3,FALSE)</f>
        <v>Y60</v>
      </c>
      <c r="D1660" t="s">
        <v>175</v>
      </c>
      <c r="E1660" t="s">
        <v>153</v>
      </c>
      <c r="F1660" t="s">
        <v>152</v>
      </c>
      <c r="G1660" t="s">
        <v>207</v>
      </c>
      <c r="H1660" t="s">
        <v>183</v>
      </c>
      <c r="I1660">
        <v>47</v>
      </c>
    </row>
    <row r="1661" spans="1:9" x14ac:dyDescent="0.35">
      <c r="A1661" s="75">
        <f t="shared" si="54"/>
        <v>46044</v>
      </c>
      <c r="B1661" s="75">
        <f t="shared" si="55"/>
        <v>46047</v>
      </c>
      <c r="C1661" s="75" t="str">
        <f>VLOOKUP($F1661,Refs!$A$1:$F$32,3,FALSE)</f>
        <v>Y60</v>
      </c>
      <c r="D1661" t="s">
        <v>175</v>
      </c>
      <c r="E1661" t="s">
        <v>153</v>
      </c>
      <c r="F1661" t="s">
        <v>152</v>
      </c>
      <c r="G1661" t="s">
        <v>207</v>
      </c>
      <c r="H1661" t="s">
        <v>184</v>
      </c>
      <c r="I1661">
        <v>8073</v>
      </c>
    </row>
    <row r="1662" spans="1:9" x14ac:dyDescent="0.35">
      <c r="A1662" s="75">
        <f t="shared" si="54"/>
        <v>46044</v>
      </c>
      <c r="B1662" s="75">
        <f t="shared" si="55"/>
        <v>46047</v>
      </c>
      <c r="C1662" s="75" t="str">
        <f>VLOOKUP($F1662,Refs!$A$1:$F$32,3,FALSE)</f>
        <v>Y60</v>
      </c>
      <c r="D1662" t="s">
        <v>175</v>
      </c>
      <c r="E1662" t="s">
        <v>153</v>
      </c>
      <c r="F1662" t="s">
        <v>152</v>
      </c>
      <c r="G1662" t="s">
        <v>207</v>
      </c>
      <c r="H1662" t="s">
        <v>185</v>
      </c>
      <c r="I1662">
        <v>2829</v>
      </c>
    </row>
    <row r="1663" spans="1:9" x14ac:dyDescent="0.35">
      <c r="A1663" s="75">
        <f t="shared" si="54"/>
        <v>46044</v>
      </c>
      <c r="B1663" s="75">
        <f t="shared" si="55"/>
        <v>46047</v>
      </c>
      <c r="C1663" s="75" t="str">
        <f>VLOOKUP($F1663,Refs!$A$1:$F$32,3,FALSE)</f>
        <v>Y60</v>
      </c>
      <c r="D1663" t="s">
        <v>175</v>
      </c>
      <c r="E1663" t="s">
        <v>153</v>
      </c>
      <c r="F1663" t="s">
        <v>152</v>
      </c>
      <c r="G1663" t="s">
        <v>207</v>
      </c>
      <c r="H1663" t="s">
        <v>186</v>
      </c>
      <c r="I1663">
        <v>2229</v>
      </c>
    </row>
    <row r="1664" spans="1:9" x14ac:dyDescent="0.35">
      <c r="A1664" s="75">
        <f t="shared" si="54"/>
        <v>46044</v>
      </c>
      <c r="B1664" s="75">
        <f t="shared" si="55"/>
        <v>46047</v>
      </c>
      <c r="C1664" s="75" t="str">
        <f>VLOOKUP($F1664,Refs!$A$1:$F$32,3,FALSE)</f>
        <v>Y60</v>
      </c>
      <c r="D1664" t="s">
        <v>175</v>
      </c>
      <c r="E1664" t="s">
        <v>153</v>
      </c>
      <c r="F1664" t="s">
        <v>152</v>
      </c>
      <c r="G1664" t="s">
        <v>207</v>
      </c>
      <c r="H1664" t="s">
        <v>187</v>
      </c>
      <c r="I1664">
        <v>1278</v>
      </c>
    </row>
    <row r="1665" spans="1:9" x14ac:dyDescent="0.35">
      <c r="A1665" s="75">
        <f t="shared" si="54"/>
        <v>46044</v>
      </c>
      <c r="B1665" s="75">
        <f t="shared" si="55"/>
        <v>46047</v>
      </c>
      <c r="C1665" s="75" t="str">
        <f>VLOOKUP($F1665,Refs!$A$1:$F$32,3,FALSE)</f>
        <v>Y60</v>
      </c>
      <c r="D1665" t="s">
        <v>175</v>
      </c>
      <c r="E1665" t="s">
        <v>153</v>
      </c>
      <c r="F1665" t="s">
        <v>152</v>
      </c>
      <c r="G1665" t="s">
        <v>207</v>
      </c>
      <c r="H1665" t="s">
        <v>188</v>
      </c>
      <c r="I1665">
        <v>1141</v>
      </c>
    </row>
    <row r="1666" spans="1:9" x14ac:dyDescent="0.35">
      <c r="A1666" s="75">
        <f t="shared" si="54"/>
        <v>46044</v>
      </c>
      <c r="B1666" s="75">
        <f t="shared" si="55"/>
        <v>46047</v>
      </c>
      <c r="C1666" s="75" t="str">
        <f>VLOOKUP($F1666,Refs!$A$1:$F$32,3,FALSE)</f>
        <v>Y60</v>
      </c>
      <c r="D1666" t="s">
        <v>175</v>
      </c>
      <c r="E1666" t="s">
        <v>153</v>
      </c>
      <c r="F1666" t="s">
        <v>152</v>
      </c>
      <c r="G1666" t="s">
        <v>207</v>
      </c>
      <c r="H1666" t="s">
        <v>189</v>
      </c>
      <c r="I1666">
        <v>1352</v>
      </c>
    </row>
    <row r="1667" spans="1:9" x14ac:dyDescent="0.35">
      <c r="A1667" s="75">
        <f t="shared" si="54"/>
        <v>46044</v>
      </c>
      <c r="B1667" s="75">
        <f t="shared" si="55"/>
        <v>46047</v>
      </c>
      <c r="C1667" s="75" t="str">
        <f>VLOOKUP($F1667,Refs!$A$1:$F$32,3,FALSE)</f>
        <v>Y60</v>
      </c>
      <c r="D1667" t="s">
        <v>175</v>
      </c>
      <c r="E1667" t="s">
        <v>153</v>
      </c>
      <c r="F1667" t="s">
        <v>152</v>
      </c>
      <c r="G1667" t="s">
        <v>207</v>
      </c>
      <c r="H1667" t="s">
        <v>190</v>
      </c>
      <c r="I1667">
        <v>829</v>
      </c>
    </row>
    <row r="1668" spans="1:9" x14ac:dyDescent="0.35">
      <c r="A1668" s="75">
        <f t="shared" si="54"/>
        <v>46044</v>
      </c>
      <c r="B1668" s="75">
        <f t="shared" si="55"/>
        <v>46047</v>
      </c>
      <c r="C1668" s="75" t="str">
        <f>VLOOKUP($F1668,Refs!$A$1:$F$32,3,FALSE)</f>
        <v>Y60</v>
      </c>
      <c r="D1668" t="s">
        <v>175</v>
      </c>
      <c r="E1668" t="s">
        <v>153</v>
      </c>
      <c r="F1668" t="s">
        <v>152</v>
      </c>
      <c r="G1668" t="s">
        <v>207</v>
      </c>
      <c r="H1668" t="s">
        <v>191</v>
      </c>
      <c r="I1668">
        <v>3</v>
      </c>
    </row>
    <row r="1669" spans="1:9" x14ac:dyDescent="0.35">
      <c r="A1669" s="75">
        <f t="shared" si="54"/>
        <v>46044</v>
      </c>
      <c r="B1669" s="75">
        <f t="shared" si="55"/>
        <v>46047</v>
      </c>
      <c r="C1669" s="75" t="str">
        <f>VLOOKUP($F1669,Refs!$A$1:$F$32,3,FALSE)</f>
        <v>Y60</v>
      </c>
      <c r="D1669" t="s">
        <v>175</v>
      </c>
      <c r="E1669" t="s">
        <v>153</v>
      </c>
      <c r="F1669" t="s">
        <v>152</v>
      </c>
      <c r="G1669" t="s">
        <v>207</v>
      </c>
      <c r="H1669" t="s">
        <v>192</v>
      </c>
      <c r="I1669">
        <v>473</v>
      </c>
    </row>
    <row r="1670" spans="1:9" x14ac:dyDescent="0.35">
      <c r="A1670" s="75">
        <f t="shared" ref="A1670:A1733" si="56">IF(G1670="Mon",B1670-6,IF(G1670="Tue",B1670-5,IF(G1670="Wed",B1670-4,IF(G1670="Thu",B1670-3,IF(G1670="Fri",B1670-2,IF(G1670="Sat",B1670-1,IF(G1670="Sun",B1670,"")))))))</f>
        <v>46044</v>
      </c>
      <c r="B1670" s="75">
        <f t="shared" ref="B1670:B1733" si="57">DATEVALUE(RIGHT(D1670, 11))</f>
        <v>46047</v>
      </c>
      <c r="C1670" s="75" t="str">
        <f>VLOOKUP($F1670,Refs!$A$1:$F$32,3,FALSE)</f>
        <v>Y60</v>
      </c>
      <c r="D1670" t="s">
        <v>175</v>
      </c>
      <c r="E1670" t="s">
        <v>153</v>
      </c>
      <c r="F1670" t="s">
        <v>152</v>
      </c>
      <c r="G1670" t="s">
        <v>207</v>
      </c>
      <c r="H1670" t="s">
        <v>193</v>
      </c>
      <c r="I1670">
        <v>29</v>
      </c>
    </row>
    <row r="1671" spans="1:9" x14ac:dyDescent="0.35">
      <c r="A1671" s="75">
        <f t="shared" si="56"/>
        <v>46044</v>
      </c>
      <c r="B1671" s="75">
        <f t="shared" si="57"/>
        <v>46047</v>
      </c>
      <c r="C1671" s="75" t="str">
        <f>VLOOKUP($F1671,Refs!$A$1:$F$32,3,FALSE)</f>
        <v>Y60</v>
      </c>
      <c r="D1671" t="s">
        <v>175</v>
      </c>
      <c r="E1671" t="s">
        <v>153</v>
      </c>
      <c r="F1671" t="s">
        <v>152</v>
      </c>
      <c r="G1671" t="s">
        <v>207</v>
      </c>
      <c r="H1671" t="s">
        <v>194</v>
      </c>
      <c r="I1671">
        <v>158</v>
      </c>
    </row>
    <row r="1672" spans="1:9" x14ac:dyDescent="0.35">
      <c r="A1672" s="75">
        <f t="shared" si="56"/>
        <v>46044</v>
      </c>
      <c r="B1672" s="75">
        <f t="shared" si="57"/>
        <v>46047</v>
      </c>
      <c r="C1672" s="75" t="str">
        <f>VLOOKUP($F1672,Refs!$A$1:$F$32,3,FALSE)</f>
        <v>Y60</v>
      </c>
      <c r="D1672" t="s">
        <v>175</v>
      </c>
      <c r="E1672" t="s">
        <v>153</v>
      </c>
      <c r="F1672" t="s">
        <v>152</v>
      </c>
      <c r="G1672" t="s">
        <v>207</v>
      </c>
      <c r="H1672" t="s">
        <v>195</v>
      </c>
      <c r="I1672">
        <v>22</v>
      </c>
    </row>
    <row r="1673" spans="1:9" x14ac:dyDescent="0.35">
      <c r="A1673" s="75">
        <f t="shared" si="56"/>
        <v>46044</v>
      </c>
      <c r="B1673" s="75">
        <f t="shared" si="57"/>
        <v>46047</v>
      </c>
      <c r="C1673" s="75" t="str">
        <f>VLOOKUP($F1673,Refs!$A$1:$F$32,3,FALSE)</f>
        <v>Y60</v>
      </c>
      <c r="D1673" t="s">
        <v>175</v>
      </c>
      <c r="E1673" t="s">
        <v>153</v>
      </c>
      <c r="F1673" t="s">
        <v>152</v>
      </c>
      <c r="G1673" t="s">
        <v>207</v>
      </c>
      <c r="H1673" t="s">
        <v>196</v>
      </c>
      <c r="I1673">
        <v>362</v>
      </c>
    </row>
    <row r="1674" spans="1:9" x14ac:dyDescent="0.35">
      <c r="A1674" s="75">
        <f t="shared" si="56"/>
        <v>46044</v>
      </c>
      <c r="B1674" s="75">
        <f t="shared" si="57"/>
        <v>46047</v>
      </c>
      <c r="C1674" s="75" t="str">
        <f>VLOOKUP($F1674,Refs!$A$1:$F$32,3,FALSE)</f>
        <v>Y60</v>
      </c>
      <c r="D1674" t="s">
        <v>175</v>
      </c>
      <c r="E1674" t="s">
        <v>153</v>
      </c>
      <c r="F1674" t="s">
        <v>152</v>
      </c>
      <c r="G1674" t="s">
        <v>207</v>
      </c>
      <c r="H1674" t="s">
        <v>197</v>
      </c>
      <c r="I1674">
        <v>852</v>
      </c>
    </row>
    <row r="1675" spans="1:9" x14ac:dyDescent="0.35">
      <c r="A1675" s="75">
        <f t="shared" si="56"/>
        <v>46044</v>
      </c>
      <c r="B1675" s="75">
        <f t="shared" si="57"/>
        <v>46047</v>
      </c>
      <c r="C1675" s="75" t="str">
        <f>VLOOKUP($F1675,Refs!$A$1:$F$32,3,FALSE)</f>
        <v>Y60</v>
      </c>
      <c r="D1675" t="s">
        <v>175</v>
      </c>
      <c r="E1675" t="s">
        <v>153</v>
      </c>
      <c r="F1675" t="s">
        <v>152</v>
      </c>
      <c r="G1675" t="s">
        <v>207</v>
      </c>
      <c r="H1675" t="s">
        <v>198</v>
      </c>
      <c r="I1675">
        <v>3681</v>
      </c>
    </row>
    <row r="1676" spans="1:9" x14ac:dyDescent="0.35">
      <c r="A1676" s="75">
        <f t="shared" si="56"/>
        <v>46044</v>
      </c>
      <c r="B1676" s="75">
        <f t="shared" si="57"/>
        <v>46047</v>
      </c>
      <c r="C1676" s="75" t="str">
        <f>VLOOKUP($F1676,Refs!$A$1:$F$32,3,FALSE)</f>
        <v>Y60</v>
      </c>
      <c r="D1676" t="s">
        <v>175</v>
      </c>
      <c r="E1676" t="s">
        <v>153</v>
      </c>
      <c r="F1676" t="s">
        <v>152</v>
      </c>
      <c r="G1676" t="s">
        <v>207</v>
      </c>
      <c r="H1676" t="s">
        <v>199</v>
      </c>
      <c r="I1676">
        <v>872</v>
      </c>
    </row>
    <row r="1677" spans="1:9" x14ac:dyDescent="0.35">
      <c r="A1677" s="75">
        <f t="shared" si="56"/>
        <v>46044</v>
      </c>
      <c r="B1677" s="75">
        <f t="shared" si="57"/>
        <v>46047</v>
      </c>
      <c r="C1677" s="75" t="str">
        <f>VLOOKUP($F1677,Refs!$A$1:$F$32,3,FALSE)</f>
        <v>Y60</v>
      </c>
      <c r="D1677" t="s">
        <v>175</v>
      </c>
      <c r="E1677" t="s">
        <v>153</v>
      </c>
      <c r="F1677" t="s">
        <v>152</v>
      </c>
      <c r="G1677" t="s">
        <v>207</v>
      </c>
      <c r="H1677" t="s">
        <v>200</v>
      </c>
      <c r="I1677">
        <v>112</v>
      </c>
    </row>
    <row r="1678" spans="1:9" x14ac:dyDescent="0.35">
      <c r="A1678" s="75">
        <f t="shared" si="56"/>
        <v>46044</v>
      </c>
      <c r="B1678" s="75">
        <f t="shared" si="57"/>
        <v>46047</v>
      </c>
      <c r="C1678" s="75" t="str">
        <f>VLOOKUP($F1678,Refs!$A$1:$F$32,3,FALSE)</f>
        <v>Y60</v>
      </c>
      <c r="D1678" t="s">
        <v>175</v>
      </c>
      <c r="E1678" t="s">
        <v>153</v>
      </c>
      <c r="F1678" t="s">
        <v>152</v>
      </c>
      <c r="G1678" t="s">
        <v>207</v>
      </c>
      <c r="H1678" t="s">
        <v>201</v>
      </c>
      <c r="I1678">
        <v>269</v>
      </c>
    </row>
    <row r="1679" spans="1:9" x14ac:dyDescent="0.35">
      <c r="A1679" s="75">
        <f t="shared" si="56"/>
        <v>46044</v>
      </c>
      <c r="B1679" s="75">
        <f t="shared" si="57"/>
        <v>46047</v>
      </c>
      <c r="C1679" s="75" t="str">
        <f>VLOOKUP($F1679,Refs!$A$1:$F$32,3,FALSE)</f>
        <v>Y60</v>
      </c>
      <c r="D1679" t="s">
        <v>175</v>
      </c>
      <c r="E1679" t="s">
        <v>153</v>
      </c>
      <c r="F1679" t="s">
        <v>152</v>
      </c>
      <c r="G1679" t="s">
        <v>207</v>
      </c>
      <c r="H1679" t="s">
        <v>202</v>
      </c>
      <c r="I1679">
        <v>48</v>
      </c>
    </row>
    <row r="1680" spans="1:9" x14ac:dyDescent="0.35">
      <c r="A1680" s="75">
        <f t="shared" si="56"/>
        <v>46044</v>
      </c>
      <c r="B1680" s="75">
        <f t="shared" si="57"/>
        <v>46047</v>
      </c>
      <c r="C1680" s="75" t="str">
        <f>VLOOKUP($F1680,Refs!$A$1:$F$32,3,FALSE)</f>
        <v>Y60</v>
      </c>
      <c r="D1680" t="s">
        <v>175</v>
      </c>
      <c r="E1680" t="s">
        <v>153</v>
      </c>
      <c r="F1680" t="s">
        <v>152</v>
      </c>
      <c r="G1680" t="s">
        <v>207</v>
      </c>
      <c r="H1680" t="s">
        <v>203</v>
      </c>
      <c r="I1680">
        <v>0</v>
      </c>
    </row>
    <row r="1681" spans="1:9" x14ac:dyDescent="0.35">
      <c r="A1681" s="75">
        <f t="shared" si="56"/>
        <v>46044</v>
      </c>
      <c r="B1681" s="75">
        <f t="shared" si="57"/>
        <v>46047</v>
      </c>
      <c r="C1681" s="75" t="str">
        <f>VLOOKUP($F1681,Refs!$A$1:$F$32,3,FALSE)</f>
        <v>Y60</v>
      </c>
      <c r="D1681" t="s">
        <v>175</v>
      </c>
      <c r="E1681" t="s">
        <v>153</v>
      </c>
      <c r="F1681" t="s">
        <v>152</v>
      </c>
      <c r="G1681" t="s">
        <v>207</v>
      </c>
      <c r="H1681" t="s">
        <v>204</v>
      </c>
      <c r="I1681">
        <v>79</v>
      </c>
    </row>
    <row r="1682" spans="1:9" x14ac:dyDescent="0.35">
      <c r="A1682" s="75">
        <f t="shared" si="56"/>
        <v>46045</v>
      </c>
      <c r="B1682" s="75">
        <f t="shared" si="57"/>
        <v>46047</v>
      </c>
      <c r="C1682" s="75" t="str">
        <f>VLOOKUP($F1682,Refs!$A$1:$F$32,3,FALSE)</f>
        <v>Y60</v>
      </c>
      <c r="D1682" t="s">
        <v>175</v>
      </c>
      <c r="E1682" t="s">
        <v>153</v>
      </c>
      <c r="F1682" t="s">
        <v>152</v>
      </c>
      <c r="G1682" t="s">
        <v>208</v>
      </c>
      <c r="H1682" t="s">
        <v>177</v>
      </c>
      <c r="I1682">
        <v>9154</v>
      </c>
    </row>
    <row r="1683" spans="1:9" x14ac:dyDescent="0.35">
      <c r="A1683" s="75">
        <f t="shared" si="56"/>
        <v>46045</v>
      </c>
      <c r="B1683" s="75">
        <f t="shared" si="57"/>
        <v>46047</v>
      </c>
      <c r="C1683" s="75" t="str">
        <f>VLOOKUP($F1683,Refs!$A$1:$F$32,3,FALSE)</f>
        <v>Y60</v>
      </c>
      <c r="D1683" t="s">
        <v>175</v>
      </c>
      <c r="E1683" t="s">
        <v>153</v>
      </c>
      <c r="F1683" t="s">
        <v>152</v>
      </c>
      <c r="G1683" t="s">
        <v>208</v>
      </c>
      <c r="H1683" t="s">
        <v>178</v>
      </c>
      <c r="I1683">
        <v>9119</v>
      </c>
    </row>
    <row r="1684" spans="1:9" x14ac:dyDescent="0.35">
      <c r="A1684" s="75">
        <f t="shared" si="56"/>
        <v>46045</v>
      </c>
      <c r="B1684" s="75">
        <f t="shared" si="57"/>
        <v>46047</v>
      </c>
      <c r="C1684" s="75" t="str">
        <f>VLOOKUP($F1684,Refs!$A$1:$F$32,3,FALSE)</f>
        <v>Y60</v>
      </c>
      <c r="D1684" t="s">
        <v>175</v>
      </c>
      <c r="E1684" t="s">
        <v>153</v>
      </c>
      <c r="F1684" t="s">
        <v>152</v>
      </c>
      <c r="G1684" t="s">
        <v>208</v>
      </c>
      <c r="H1684" t="s">
        <v>179</v>
      </c>
      <c r="I1684">
        <v>8890</v>
      </c>
    </row>
    <row r="1685" spans="1:9" x14ac:dyDescent="0.35">
      <c r="A1685" s="75">
        <f t="shared" si="56"/>
        <v>46045</v>
      </c>
      <c r="B1685" s="75">
        <f t="shared" si="57"/>
        <v>46047</v>
      </c>
      <c r="C1685" s="75" t="str">
        <f>VLOOKUP($F1685,Refs!$A$1:$F$32,3,FALSE)</f>
        <v>Y60</v>
      </c>
      <c r="D1685" t="s">
        <v>175</v>
      </c>
      <c r="E1685" t="s">
        <v>153</v>
      </c>
      <c r="F1685" t="s">
        <v>152</v>
      </c>
      <c r="G1685" t="s">
        <v>208</v>
      </c>
      <c r="H1685" t="s">
        <v>180</v>
      </c>
      <c r="I1685">
        <v>35</v>
      </c>
    </row>
    <row r="1686" spans="1:9" x14ac:dyDescent="0.35">
      <c r="A1686" s="75">
        <f t="shared" si="56"/>
        <v>46045</v>
      </c>
      <c r="B1686" s="75">
        <f t="shared" si="57"/>
        <v>46047</v>
      </c>
      <c r="C1686" s="75" t="str">
        <f>VLOOKUP($F1686,Refs!$A$1:$F$32,3,FALSE)</f>
        <v>Y60</v>
      </c>
      <c r="D1686" t="s">
        <v>175</v>
      </c>
      <c r="E1686" t="s">
        <v>153</v>
      </c>
      <c r="F1686" t="s">
        <v>152</v>
      </c>
      <c r="G1686" t="s">
        <v>208</v>
      </c>
      <c r="H1686" t="s">
        <v>181</v>
      </c>
      <c r="I1686">
        <v>56704</v>
      </c>
    </row>
    <row r="1687" spans="1:9" x14ac:dyDescent="0.35">
      <c r="A1687" s="75">
        <f t="shared" si="56"/>
        <v>46045</v>
      </c>
      <c r="B1687" s="75">
        <f t="shared" si="57"/>
        <v>46047</v>
      </c>
      <c r="C1687" s="75" t="str">
        <f>VLOOKUP($F1687,Refs!$A$1:$F$32,3,FALSE)</f>
        <v>Y60</v>
      </c>
      <c r="D1687" t="s">
        <v>175</v>
      </c>
      <c r="E1687" t="s">
        <v>153</v>
      </c>
      <c r="F1687" t="s">
        <v>152</v>
      </c>
      <c r="G1687" t="s">
        <v>208</v>
      </c>
      <c r="H1687" t="s">
        <v>182</v>
      </c>
      <c r="I1687">
        <v>78</v>
      </c>
    </row>
    <row r="1688" spans="1:9" x14ac:dyDescent="0.35">
      <c r="A1688" s="75">
        <f t="shared" si="56"/>
        <v>46045</v>
      </c>
      <c r="B1688" s="75">
        <f t="shared" si="57"/>
        <v>46047</v>
      </c>
      <c r="C1688" s="75" t="str">
        <f>VLOOKUP($F1688,Refs!$A$1:$F$32,3,FALSE)</f>
        <v>Y60</v>
      </c>
      <c r="D1688" t="s">
        <v>175</v>
      </c>
      <c r="E1688" t="s">
        <v>153</v>
      </c>
      <c r="F1688" t="s">
        <v>152</v>
      </c>
      <c r="G1688" t="s">
        <v>208</v>
      </c>
      <c r="H1688" t="s">
        <v>183</v>
      </c>
      <c r="I1688">
        <v>121</v>
      </c>
    </row>
    <row r="1689" spans="1:9" x14ac:dyDescent="0.35">
      <c r="A1689" s="75">
        <f t="shared" si="56"/>
        <v>46045</v>
      </c>
      <c r="B1689" s="75">
        <f t="shared" si="57"/>
        <v>46047</v>
      </c>
      <c r="C1689" s="75" t="str">
        <f>VLOOKUP($F1689,Refs!$A$1:$F$32,3,FALSE)</f>
        <v>Y60</v>
      </c>
      <c r="D1689" t="s">
        <v>175</v>
      </c>
      <c r="E1689" t="s">
        <v>153</v>
      </c>
      <c r="F1689" t="s">
        <v>152</v>
      </c>
      <c r="G1689" t="s">
        <v>208</v>
      </c>
      <c r="H1689" t="s">
        <v>184</v>
      </c>
      <c r="I1689">
        <v>8606</v>
      </c>
    </row>
    <row r="1690" spans="1:9" x14ac:dyDescent="0.35">
      <c r="A1690" s="75">
        <f t="shared" si="56"/>
        <v>46045</v>
      </c>
      <c r="B1690" s="75">
        <f t="shared" si="57"/>
        <v>46047</v>
      </c>
      <c r="C1690" s="75" t="str">
        <f>VLOOKUP($F1690,Refs!$A$1:$F$32,3,FALSE)</f>
        <v>Y60</v>
      </c>
      <c r="D1690" t="s">
        <v>175</v>
      </c>
      <c r="E1690" t="s">
        <v>153</v>
      </c>
      <c r="F1690" t="s">
        <v>152</v>
      </c>
      <c r="G1690" t="s">
        <v>208</v>
      </c>
      <c r="H1690" t="s">
        <v>185</v>
      </c>
      <c r="I1690">
        <v>2820</v>
      </c>
    </row>
    <row r="1691" spans="1:9" x14ac:dyDescent="0.35">
      <c r="A1691" s="75">
        <f t="shared" si="56"/>
        <v>46045</v>
      </c>
      <c r="B1691" s="75">
        <f t="shared" si="57"/>
        <v>46047</v>
      </c>
      <c r="C1691" s="75" t="str">
        <f>VLOOKUP($F1691,Refs!$A$1:$F$32,3,FALSE)</f>
        <v>Y60</v>
      </c>
      <c r="D1691" t="s">
        <v>175</v>
      </c>
      <c r="E1691" t="s">
        <v>153</v>
      </c>
      <c r="F1691" t="s">
        <v>152</v>
      </c>
      <c r="G1691" t="s">
        <v>208</v>
      </c>
      <c r="H1691" t="s">
        <v>186</v>
      </c>
      <c r="I1691">
        <v>2182</v>
      </c>
    </row>
    <row r="1692" spans="1:9" x14ac:dyDescent="0.35">
      <c r="A1692" s="75">
        <f t="shared" si="56"/>
        <v>46045</v>
      </c>
      <c r="B1692" s="75">
        <f t="shared" si="57"/>
        <v>46047</v>
      </c>
      <c r="C1692" s="75" t="str">
        <f>VLOOKUP($F1692,Refs!$A$1:$F$32,3,FALSE)</f>
        <v>Y60</v>
      </c>
      <c r="D1692" t="s">
        <v>175</v>
      </c>
      <c r="E1692" t="s">
        <v>153</v>
      </c>
      <c r="F1692" t="s">
        <v>152</v>
      </c>
      <c r="G1692" t="s">
        <v>208</v>
      </c>
      <c r="H1692" t="s">
        <v>187</v>
      </c>
      <c r="I1692">
        <v>1672</v>
      </c>
    </row>
    <row r="1693" spans="1:9" x14ac:dyDescent="0.35">
      <c r="A1693" s="75">
        <f t="shared" si="56"/>
        <v>46045</v>
      </c>
      <c r="B1693" s="75">
        <f t="shared" si="57"/>
        <v>46047</v>
      </c>
      <c r="C1693" s="75" t="str">
        <f>VLOOKUP($F1693,Refs!$A$1:$F$32,3,FALSE)</f>
        <v>Y60</v>
      </c>
      <c r="D1693" t="s">
        <v>175</v>
      </c>
      <c r="E1693" t="s">
        <v>153</v>
      </c>
      <c r="F1693" t="s">
        <v>152</v>
      </c>
      <c r="G1693" t="s">
        <v>208</v>
      </c>
      <c r="H1693" t="s">
        <v>188</v>
      </c>
      <c r="I1693">
        <v>1161</v>
      </c>
    </row>
    <row r="1694" spans="1:9" x14ac:dyDescent="0.35">
      <c r="A1694" s="75">
        <f t="shared" si="56"/>
        <v>46045</v>
      </c>
      <c r="B1694" s="75">
        <f t="shared" si="57"/>
        <v>46047</v>
      </c>
      <c r="C1694" s="75" t="str">
        <f>VLOOKUP($F1694,Refs!$A$1:$F$32,3,FALSE)</f>
        <v>Y60</v>
      </c>
      <c r="D1694" t="s">
        <v>175</v>
      </c>
      <c r="E1694" t="s">
        <v>153</v>
      </c>
      <c r="F1694" t="s">
        <v>152</v>
      </c>
      <c r="G1694" t="s">
        <v>208</v>
      </c>
      <c r="H1694" t="s">
        <v>189</v>
      </c>
      <c r="I1694">
        <v>1263</v>
      </c>
    </row>
    <row r="1695" spans="1:9" x14ac:dyDescent="0.35">
      <c r="A1695" s="75">
        <f t="shared" si="56"/>
        <v>46045</v>
      </c>
      <c r="B1695" s="75">
        <f t="shared" si="57"/>
        <v>46047</v>
      </c>
      <c r="C1695" s="75" t="str">
        <f>VLOOKUP($F1695,Refs!$A$1:$F$32,3,FALSE)</f>
        <v>Y60</v>
      </c>
      <c r="D1695" t="s">
        <v>175</v>
      </c>
      <c r="E1695" t="s">
        <v>153</v>
      </c>
      <c r="F1695" t="s">
        <v>152</v>
      </c>
      <c r="G1695" t="s">
        <v>208</v>
      </c>
      <c r="H1695" t="s">
        <v>190</v>
      </c>
      <c r="I1695">
        <v>736</v>
      </c>
    </row>
    <row r="1696" spans="1:9" x14ac:dyDescent="0.35">
      <c r="A1696" s="75">
        <f t="shared" si="56"/>
        <v>46045</v>
      </c>
      <c r="B1696" s="75">
        <f t="shared" si="57"/>
        <v>46047</v>
      </c>
      <c r="C1696" s="75" t="str">
        <f>VLOOKUP($F1696,Refs!$A$1:$F$32,3,FALSE)</f>
        <v>Y60</v>
      </c>
      <c r="D1696" t="s">
        <v>175</v>
      </c>
      <c r="E1696" t="s">
        <v>153</v>
      </c>
      <c r="F1696" t="s">
        <v>152</v>
      </c>
      <c r="G1696" t="s">
        <v>208</v>
      </c>
      <c r="H1696" t="s">
        <v>191</v>
      </c>
      <c r="I1696">
        <v>5</v>
      </c>
    </row>
    <row r="1697" spans="1:9" x14ac:dyDescent="0.35">
      <c r="A1697" s="75">
        <f t="shared" si="56"/>
        <v>46045</v>
      </c>
      <c r="B1697" s="75">
        <f t="shared" si="57"/>
        <v>46047</v>
      </c>
      <c r="C1697" s="75" t="str">
        <f>VLOOKUP($F1697,Refs!$A$1:$F$32,3,FALSE)</f>
        <v>Y60</v>
      </c>
      <c r="D1697" t="s">
        <v>175</v>
      </c>
      <c r="E1697" t="s">
        <v>153</v>
      </c>
      <c r="F1697" t="s">
        <v>152</v>
      </c>
      <c r="G1697" t="s">
        <v>208</v>
      </c>
      <c r="H1697" t="s">
        <v>192</v>
      </c>
      <c r="I1697">
        <v>534</v>
      </c>
    </row>
    <row r="1698" spans="1:9" x14ac:dyDescent="0.35">
      <c r="A1698" s="75">
        <f t="shared" si="56"/>
        <v>46045</v>
      </c>
      <c r="B1698" s="75">
        <f t="shared" si="57"/>
        <v>46047</v>
      </c>
      <c r="C1698" s="75" t="str">
        <f>VLOOKUP($F1698,Refs!$A$1:$F$32,3,FALSE)</f>
        <v>Y60</v>
      </c>
      <c r="D1698" t="s">
        <v>175</v>
      </c>
      <c r="E1698" t="s">
        <v>153</v>
      </c>
      <c r="F1698" t="s">
        <v>152</v>
      </c>
      <c r="G1698" t="s">
        <v>208</v>
      </c>
      <c r="H1698" t="s">
        <v>193</v>
      </c>
      <c r="I1698">
        <v>33</v>
      </c>
    </row>
    <row r="1699" spans="1:9" x14ac:dyDescent="0.35">
      <c r="A1699" s="75">
        <f t="shared" si="56"/>
        <v>46045</v>
      </c>
      <c r="B1699" s="75">
        <f t="shared" si="57"/>
        <v>46047</v>
      </c>
      <c r="C1699" s="75" t="str">
        <f>VLOOKUP($F1699,Refs!$A$1:$F$32,3,FALSE)</f>
        <v>Y60</v>
      </c>
      <c r="D1699" t="s">
        <v>175</v>
      </c>
      <c r="E1699" t="s">
        <v>153</v>
      </c>
      <c r="F1699" t="s">
        <v>152</v>
      </c>
      <c r="G1699" t="s">
        <v>208</v>
      </c>
      <c r="H1699" t="s">
        <v>194</v>
      </c>
      <c r="I1699">
        <v>294</v>
      </c>
    </row>
    <row r="1700" spans="1:9" x14ac:dyDescent="0.35">
      <c r="A1700" s="75">
        <f t="shared" si="56"/>
        <v>46045</v>
      </c>
      <c r="B1700" s="75">
        <f t="shared" si="57"/>
        <v>46047</v>
      </c>
      <c r="C1700" s="75" t="str">
        <f>VLOOKUP($F1700,Refs!$A$1:$F$32,3,FALSE)</f>
        <v>Y60</v>
      </c>
      <c r="D1700" t="s">
        <v>175</v>
      </c>
      <c r="E1700" t="s">
        <v>153</v>
      </c>
      <c r="F1700" t="s">
        <v>152</v>
      </c>
      <c r="G1700" t="s">
        <v>208</v>
      </c>
      <c r="H1700" t="s">
        <v>195</v>
      </c>
      <c r="I1700">
        <v>41</v>
      </c>
    </row>
    <row r="1701" spans="1:9" x14ac:dyDescent="0.35">
      <c r="A1701" s="75">
        <f t="shared" si="56"/>
        <v>46045</v>
      </c>
      <c r="B1701" s="75">
        <f t="shared" si="57"/>
        <v>46047</v>
      </c>
      <c r="C1701" s="75" t="str">
        <f>VLOOKUP($F1701,Refs!$A$1:$F$32,3,FALSE)</f>
        <v>Y60</v>
      </c>
      <c r="D1701" t="s">
        <v>175</v>
      </c>
      <c r="E1701" t="s">
        <v>153</v>
      </c>
      <c r="F1701" t="s">
        <v>152</v>
      </c>
      <c r="G1701" t="s">
        <v>208</v>
      </c>
      <c r="H1701" t="s">
        <v>196</v>
      </c>
      <c r="I1701">
        <v>356</v>
      </c>
    </row>
    <row r="1702" spans="1:9" x14ac:dyDescent="0.35">
      <c r="A1702" s="75">
        <f t="shared" si="56"/>
        <v>46045</v>
      </c>
      <c r="B1702" s="75">
        <f t="shared" si="57"/>
        <v>46047</v>
      </c>
      <c r="C1702" s="75" t="str">
        <f>VLOOKUP($F1702,Refs!$A$1:$F$32,3,FALSE)</f>
        <v>Y60</v>
      </c>
      <c r="D1702" t="s">
        <v>175</v>
      </c>
      <c r="E1702" t="s">
        <v>153</v>
      </c>
      <c r="F1702" t="s">
        <v>152</v>
      </c>
      <c r="G1702" t="s">
        <v>208</v>
      </c>
      <c r="H1702" t="s">
        <v>197</v>
      </c>
      <c r="I1702">
        <v>844</v>
      </c>
    </row>
    <row r="1703" spans="1:9" x14ac:dyDescent="0.35">
      <c r="A1703" s="75">
        <f t="shared" si="56"/>
        <v>46045</v>
      </c>
      <c r="B1703" s="75">
        <f t="shared" si="57"/>
        <v>46047</v>
      </c>
      <c r="C1703" s="75" t="str">
        <f>VLOOKUP($F1703,Refs!$A$1:$F$32,3,FALSE)</f>
        <v>Y60</v>
      </c>
      <c r="D1703" t="s">
        <v>175</v>
      </c>
      <c r="E1703" t="s">
        <v>153</v>
      </c>
      <c r="F1703" t="s">
        <v>152</v>
      </c>
      <c r="G1703" t="s">
        <v>208</v>
      </c>
      <c r="H1703" t="s">
        <v>198</v>
      </c>
      <c r="I1703">
        <v>4075</v>
      </c>
    </row>
    <row r="1704" spans="1:9" x14ac:dyDescent="0.35">
      <c r="A1704" s="75">
        <f t="shared" si="56"/>
        <v>46045</v>
      </c>
      <c r="B1704" s="75">
        <f t="shared" si="57"/>
        <v>46047</v>
      </c>
      <c r="C1704" s="75" t="str">
        <f>VLOOKUP($F1704,Refs!$A$1:$F$32,3,FALSE)</f>
        <v>Y60</v>
      </c>
      <c r="D1704" t="s">
        <v>175</v>
      </c>
      <c r="E1704" t="s">
        <v>153</v>
      </c>
      <c r="F1704" t="s">
        <v>152</v>
      </c>
      <c r="G1704" t="s">
        <v>208</v>
      </c>
      <c r="H1704" t="s">
        <v>199</v>
      </c>
      <c r="I1704">
        <v>577</v>
      </c>
    </row>
    <row r="1705" spans="1:9" x14ac:dyDescent="0.35">
      <c r="A1705" s="75">
        <f t="shared" si="56"/>
        <v>46045</v>
      </c>
      <c r="B1705" s="75">
        <f t="shared" si="57"/>
        <v>46047</v>
      </c>
      <c r="C1705" s="75" t="str">
        <f>VLOOKUP($F1705,Refs!$A$1:$F$32,3,FALSE)</f>
        <v>Y60</v>
      </c>
      <c r="D1705" t="s">
        <v>175</v>
      </c>
      <c r="E1705" t="s">
        <v>153</v>
      </c>
      <c r="F1705" t="s">
        <v>152</v>
      </c>
      <c r="G1705" t="s">
        <v>208</v>
      </c>
      <c r="H1705" t="s">
        <v>200</v>
      </c>
      <c r="I1705">
        <v>136</v>
      </c>
    </row>
    <row r="1706" spans="1:9" x14ac:dyDescent="0.35">
      <c r="A1706" s="75">
        <f t="shared" si="56"/>
        <v>46045</v>
      </c>
      <c r="B1706" s="75">
        <f t="shared" si="57"/>
        <v>46047</v>
      </c>
      <c r="C1706" s="75" t="str">
        <f>VLOOKUP($F1706,Refs!$A$1:$F$32,3,FALSE)</f>
        <v>Y60</v>
      </c>
      <c r="D1706" t="s">
        <v>175</v>
      </c>
      <c r="E1706" t="s">
        <v>153</v>
      </c>
      <c r="F1706" t="s">
        <v>152</v>
      </c>
      <c r="G1706" t="s">
        <v>208</v>
      </c>
      <c r="H1706" t="s">
        <v>201</v>
      </c>
      <c r="I1706">
        <v>309</v>
      </c>
    </row>
    <row r="1707" spans="1:9" x14ac:dyDescent="0.35">
      <c r="A1707" s="75">
        <f t="shared" si="56"/>
        <v>46045</v>
      </c>
      <c r="B1707" s="75">
        <f t="shared" si="57"/>
        <v>46047</v>
      </c>
      <c r="C1707" s="75" t="str">
        <f>VLOOKUP($F1707,Refs!$A$1:$F$32,3,FALSE)</f>
        <v>Y60</v>
      </c>
      <c r="D1707" t="s">
        <v>175</v>
      </c>
      <c r="E1707" t="s">
        <v>153</v>
      </c>
      <c r="F1707" t="s">
        <v>152</v>
      </c>
      <c r="G1707" t="s">
        <v>208</v>
      </c>
      <c r="H1707" t="s">
        <v>202</v>
      </c>
      <c r="I1707">
        <v>31</v>
      </c>
    </row>
    <row r="1708" spans="1:9" x14ac:dyDescent="0.35">
      <c r="A1708" s="75">
        <f t="shared" si="56"/>
        <v>46045</v>
      </c>
      <c r="B1708" s="75">
        <f t="shared" si="57"/>
        <v>46047</v>
      </c>
      <c r="C1708" s="75" t="str">
        <f>VLOOKUP($F1708,Refs!$A$1:$F$32,3,FALSE)</f>
        <v>Y60</v>
      </c>
      <c r="D1708" t="s">
        <v>175</v>
      </c>
      <c r="E1708" t="s">
        <v>153</v>
      </c>
      <c r="F1708" t="s">
        <v>152</v>
      </c>
      <c r="G1708" t="s">
        <v>208</v>
      </c>
      <c r="H1708" t="s">
        <v>203</v>
      </c>
      <c r="I1708">
        <v>0</v>
      </c>
    </row>
    <row r="1709" spans="1:9" x14ac:dyDescent="0.35">
      <c r="A1709" s="75">
        <f t="shared" si="56"/>
        <v>46045</v>
      </c>
      <c r="B1709" s="75">
        <f t="shared" si="57"/>
        <v>46047</v>
      </c>
      <c r="C1709" s="75" t="str">
        <f>VLOOKUP($F1709,Refs!$A$1:$F$32,3,FALSE)</f>
        <v>Y60</v>
      </c>
      <c r="D1709" t="s">
        <v>175</v>
      </c>
      <c r="E1709" t="s">
        <v>153</v>
      </c>
      <c r="F1709" t="s">
        <v>152</v>
      </c>
      <c r="G1709" t="s">
        <v>208</v>
      </c>
      <c r="H1709" t="s">
        <v>204</v>
      </c>
      <c r="I1709">
        <v>106</v>
      </c>
    </row>
    <row r="1710" spans="1:9" x14ac:dyDescent="0.35">
      <c r="A1710" s="75">
        <f t="shared" si="56"/>
        <v>46046</v>
      </c>
      <c r="B1710" s="75">
        <f t="shared" si="57"/>
        <v>46047</v>
      </c>
      <c r="C1710" s="75" t="str">
        <f>VLOOKUP($F1710,Refs!$A$1:$F$32,3,FALSE)</f>
        <v>Y60</v>
      </c>
      <c r="D1710" t="s">
        <v>175</v>
      </c>
      <c r="E1710" t="s">
        <v>153</v>
      </c>
      <c r="F1710" t="s">
        <v>152</v>
      </c>
      <c r="G1710" t="s">
        <v>209</v>
      </c>
      <c r="H1710" t="s">
        <v>177</v>
      </c>
      <c r="I1710">
        <v>12846</v>
      </c>
    </row>
    <row r="1711" spans="1:9" x14ac:dyDescent="0.35">
      <c r="A1711" s="75">
        <f t="shared" si="56"/>
        <v>46046</v>
      </c>
      <c r="B1711" s="75">
        <f t="shared" si="57"/>
        <v>46047</v>
      </c>
      <c r="C1711" s="75" t="str">
        <f>VLOOKUP($F1711,Refs!$A$1:$F$32,3,FALSE)</f>
        <v>Y60</v>
      </c>
      <c r="D1711" t="s">
        <v>175</v>
      </c>
      <c r="E1711" t="s">
        <v>153</v>
      </c>
      <c r="F1711" t="s">
        <v>152</v>
      </c>
      <c r="G1711" t="s">
        <v>209</v>
      </c>
      <c r="H1711" t="s">
        <v>178</v>
      </c>
      <c r="I1711">
        <v>12816</v>
      </c>
    </row>
    <row r="1712" spans="1:9" x14ac:dyDescent="0.35">
      <c r="A1712" s="75">
        <f t="shared" si="56"/>
        <v>46046</v>
      </c>
      <c r="B1712" s="75">
        <f t="shared" si="57"/>
        <v>46047</v>
      </c>
      <c r="C1712" s="75" t="str">
        <f>VLOOKUP($F1712,Refs!$A$1:$F$32,3,FALSE)</f>
        <v>Y60</v>
      </c>
      <c r="D1712" t="s">
        <v>175</v>
      </c>
      <c r="E1712" t="s">
        <v>153</v>
      </c>
      <c r="F1712" t="s">
        <v>152</v>
      </c>
      <c r="G1712" t="s">
        <v>209</v>
      </c>
      <c r="H1712" t="s">
        <v>179</v>
      </c>
      <c r="I1712">
        <v>12632</v>
      </c>
    </row>
    <row r="1713" spans="1:9" x14ac:dyDescent="0.35">
      <c r="A1713" s="75">
        <f t="shared" si="56"/>
        <v>46046</v>
      </c>
      <c r="B1713" s="75">
        <f t="shared" si="57"/>
        <v>46047</v>
      </c>
      <c r="C1713" s="75" t="str">
        <f>VLOOKUP($F1713,Refs!$A$1:$F$32,3,FALSE)</f>
        <v>Y60</v>
      </c>
      <c r="D1713" t="s">
        <v>175</v>
      </c>
      <c r="E1713" t="s">
        <v>153</v>
      </c>
      <c r="F1713" t="s">
        <v>152</v>
      </c>
      <c r="G1713" t="s">
        <v>209</v>
      </c>
      <c r="H1713" t="s">
        <v>180</v>
      </c>
      <c r="I1713">
        <v>30</v>
      </c>
    </row>
    <row r="1714" spans="1:9" x14ac:dyDescent="0.35">
      <c r="A1714" s="75">
        <f t="shared" si="56"/>
        <v>46046</v>
      </c>
      <c r="B1714" s="75">
        <f t="shared" si="57"/>
        <v>46047</v>
      </c>
      <c r="C1714" s="75" t="str">
        <f>VLOOKUP($F1714,Refs!$A$1:$F$32,3,FALSE)</f>
        <v>Y60</v>
      </c>
      <c r="D1714" t="s">
        <v>175</v>
      </c>
      <c r="E1714" t="s">
        <v>153</v>
      </c>
      <c r="F1714" t="s">
        <v>152</v>
      </c>
      <c r="G1714" t="s">
        <v>209</v>
      </c>
      <c r="H1714" t="s">
        <v>181</v>
      </c>
      <c r="I1714">
        <v>62169</v>
      </c>
    </row>
    <row r="1715" spans="1:9" x14ac:dyDescent="0.35">
      <c r="A1715" s="75">
        <f t="shared" si="56"/>
        <v>46046</v>
      </c>
      <c r="B1715" s="75">
        <f t="shared" si="57"/>
        <v>46047</v>
      </c>
      <c r="C1715" s="75" t="str">
        <f>VLOOKUP($F1715,Refs!$A$1:$F$32,3,FALSE)</f>
        <v>Y60</v>
      </c>
      <c r="D1715" t="s">
        <v>175</v>
      </c>
      <c r="E1715" t="s">
        <v>153</v>
      </c>
      <c r="F1715" t="s">
        <v>152</v>
      </c>
      <c r="G1715" t="s">
        <v>209</v>
      </c>
      <c r="H1715" t="s">
        <v>182</v>
      </c>
      <c r="I1715">
        <v>45</v>
      </c>
    </row>
    <row r="1716" spans="1:9" x14ac:dyDescent="0.35">
      <c r="A1716" s="75">
        <f t="shared" si="56"/>
        <v>46046</v>
      </c>
      <c r="B1716" s="75">
        <f t="shared" si="57"/>
        <v>46047</v>
      </c>
      <c r="C1716" s="75" t="str">
        <f>VLOOKUP($F1716,Refs!$A$1:$F$32,3,FALSE)</f>
        <v>Y60</v>
      </c>
      <c r="D1716" t="s">
        <v>175</v>
      </c>
      <c r="E1716" t="s">
        <v>153</v>
      </c>
      <c r="F1716" t="s">
        <v>152</v>
      </c>
      <c r="G1716" t="s">
        <v>209</v>
      </c>
      <c r="H1716" t="s">
        <v>183</v>
      </c>
      <c r="I1716">
        <v>53</v>
      </c>
    </row>
    <row r="1717" spans="1:9" x14ac:dyDescent="0.35">
      <c r="A1717" s="75">
        <f t="shared" si="56"/>
        <v>46046</v>
      </c>
      <c r="B1717" s="75">
        <f t="shared" si="57"/>
        <v>46047</v>
      </c>
      <c r="C1717" s="75" t="str">
        <f>VLOOKUP($F1717,Refs!$A$1:$F$32,3,FALSE)</f>
        <v>Y60</v>
      </c>
      <c r="D1717" t="s">
        <v>175</v>
      </c>
      <c r="E1717" t="s">
        <v>153</v>
      </c>
      <c r="F1717" t="s">
        <v>152</v>
      </c>
      <c r="G1717" t="s">
        <v>209</v>
      </c>
      <c r="H1717" t="s">
        <v>184</v>
      </c>
      <c r="I1717">
        <v>12316</v>
      </c>
    </row>
    <row r="1718" spans="1:9" x14ac:dyDescent="0.35">
      <c r="A1718" s="75">
        <f t="shared" si="56"/>
        <v>46046</v>
      </c>
      <c r="B1718" s="75">
        <f t="shared" si="57"/>
        <v>46047</v>
      </c>
      <c r="C1718" s="75" t="str">
        <f>VLOOKUP($F1718,Refs!$A$1:$F$32,3,FALSE)</f>
        <v>Y60</v>
      </c>
      <c r="D1718" t="s">
        <v>175</v>
      </c>
      <c r="E1718" t="s">
        <v>153</v>
      </c>
      <c r="F1718" t="s">
        <v>152</v>
      </c>
      <c r="G1718" t="s">
        <v>209</v>
      </c>
      <c r="H1718" t="s">
        <v>185</v>
      </c>
      <c r="I1718">
        <v>3961</v>
      </c>
    </row>
    <row r="1719" spans="1:9" x14ac:dyDescent="0.35">
      <c r="A1719" s="75">
        <f t="shared" si="56"/>
        <v>46046</v>
      </c>
      <c r="B1719" s="75">
        <f t="shared" si="57"/>
        <v>46047</v>
      </c>
      <c r="C1719" s="75" t="str">
        <f>VLOOKUP($F1719,Refs!$A$1:$F$32,3,FALSE)</f>
        <v>Y60</v>
      </c>
      <c r="D1719" t="s">
        <v>175</v>
      </c>
      <c r="E1719" t="s">
        <v>153</v>
      </c>
      <c r="F1719" t="s">
        <v>152</v>
      </c>
      <c r="G1719" t="s">
        <v>209</v>
      </c>
      <c r="H1719" t="s">
        <v>186</v>
      </c>
      <c r="I1719">
        <v>2832</v>
      </c>
    </row>
    <row r="1720" spans="1:9" x14ac:dyDescent="0.35">
      <c r="A1720" s="75">
        <f t="shared" si="56"/>
        <v>46046</v>
      </c>
      <c r="B1720" s="75">
        <f t="shared" si="57"/>
        <v>46047</v>
      </c>
      <c r="C1720" s="75" t="str">
        <f>VLOOKUP($F1720,Refs!$A$1:$F$32,3,FALSE)</f>
        <v>Y60</v>
      </c>
      <c r="D1720" t="s">
        <v>175</v>
      </c>
      <c r="E1720" t="s">
        <v>153</v>
      </c>
      <c r="F1720" t="s">
        <v>152</v>
      </c>
      <c r="G1720" t="s">
        <v>209</v>
      </c>
      <c r="H1720" t="s">
        <v>187</v>
      </c>
      <c r="I1720">
        <v>2400</v>
      </c>
    </row>
    <row r="1721" spans="1:9" x14ac:dyDescent="0.35">
      <c r="A1721" s="75">
        <f t="shared" si="56"/>
        <v>46046</v>
      </c>
      <c r="B1721" s="75">
        <f t="shared" si="57"/>
        <v>46047</v>
      </c>
      <c r="C1721" s="75" t="str">
        <f>VLOOKUP($F1721,Refs!$A$1:$F$32,3,FALSE)</f>
        <v>Y60</v>
      </c>
      <c r="D1721" t="s">
        <v>175</v>
      </c>
      <c r="E1721" t="s">
        <v>153</v>
      </c>
      <c r="F1721" t="s">
        <v>152</v>
      </c>
      <c r="G1721" t="s">
        <v>209</v>
      </c>
      <c r="H1721" t="s">
        <v>188</v>
      </c>
      <c r="I1721">
        <v>1358</v>
      </c>
    </row>
    <row r="1722" spans="1:9" x14ac:dyDescent="0.35">
      <c r="A1722" s="75">
        <f t="shared" si="56"/>
        <v>46046</v>
      </c>
      <c r="B1722" s="75">
        <f t="shared" si="57"/>
        <v>46047</v>
      </c>
      <c r="C1722" s="75" t="str">
        <f>VLOOKUP($F1722,Refs!$A$1:$F$32,3,FALSE)</f>
        <v>Y60</v>
      </c>
      <c r="D1722" t="s">
        <v>175</v>
      </c>
      <c r="E1722" t="s">
        <v>153</v>
      </c>
      <c r="F1722" t="s">
        <v>152</v>
      </c>
      <c r="G1722" t="s">
        <v>209</v>
      </c>
      <c r="H1722" t="s">
        <v>189</v>
      </c>
      <c r="I1722">
        <v>1483</v>
      </c>
    </row>
    <row r="1723" spans="1:9" x14ac:dyDescent="0.35">
      <c r="A1723" s="75">
        <f t="shared" si="56"/>
        <v>46046</v>
      </c>
      <c r="B1723" s="75">
        <f t="shared" si="57"/>
        <v>46047</v>
      </c>
      <c r="C1723" s="75" t="str">
        <f>VLOOKUP($F1723,Refs!$A$1:$F$32,3,FALSE)</f>
        <v>Y60</v>
      </c>
      <c r="D1723" t="s">
        <v>175</v>
      </c>
      <c r="E1723" t="s">
        <v>153</v>
      </c>
      <c r="F1723" t="s">
        <v>152</v>
      </c>
      <c r="G1723" t="s">
        <v>209</v>
      </c>
      <c r="H1723" t="s">
        <v>190</v>
      </c>
      <c r="I1723">
        <v>918</v>
      </c>
    </row>
    <row r="1724" spans="1:9" x14ac:dyDescent="0.35">
      <c r="A1724" s="75">
        <f t="shared" si="56"/>
        <v>46046</v>
      </c>
      <c r="B1724" s="75">
        <f t="shared" si="57"/>
        <v>46047</v>
      </c>
      <c r="C1724" s="75" t="str">
        <f>VLOOKUP($F1724,Refs!$A$1:$F$32,3,FALSE)</f>
        <v>Y60</v>
      </c>
      <c r="D1724" t="s">
        <v>175</v>
      </c>
      <c r="E1724" t="s">
        <v>153</v>
      </c>
      <c r="F1724" t="s">
        <v>152</v>
      </c>
      <c r="G1724" t="s">
        <v>209</v>
      </c>
      <c r="H1724" t="s">
        <v>191</v>
      </c>
      <c r="I1724">
        <v>4</v>
      </c>
    </row>
    <row r="1725" spans="1:9" x14ac:dyDescent="0.35">
      <c r="A1725" s="75">
        <f t="shared" si="56"/>
        <v>46046</v>
      </c>
      <c r="B1725" s="75">
        <f t="shared" si="57"/>
        <v>46047</v>
      </c>
      <c r="C1725" s="75" t="str">
        <f>VLOOKUP($F1725,Refs!$A$1:$F$32,3,FALSE)</f>
        <v>Y60</v>
      </c>
      <c r="D1725" t="s">
        <v>175</v>
      </c>
      <c r="E1725" t="s">
        <v>153</v>
      </c>
      <c r="F1725" t="s">
        <v>152</v>
      </c>
      <c r="G1725" t="s">
        <v>209</v>
      </c>
      <c r="H1725" t="s">
        <v>192</v>
      </c>
      <c r="I1725">
        <v>617</v>
      </c>
    </row>
    <row r="1726" spans="1:9" x14ac:dyDescent="0.35">
      <c r="A1726" s="75">
        <f t="shared" si="56"/>
        <v>46046</v>
      </c>
      <c r="B1726" s="75">
        <f t="shared" si="57"/>
        <v>46047</v>
      </c>
      <c r="C1726" s="75" t="str">
        <f>VLOOKUP($F1726,Refs!$A$1:$F$32,3,FALSE)</f>
        <v>Y60</v>
      </c>
      <c r="D1726" t="s">
        <v>175</v>
      </c>
      <c r="E1726" t="s">
        <v>153</v>
      </c>
      <c r="F1726" t="s">
        <v>152</v>
      </c>
      <c r="G1726" t="s">
        <v>209</v>
      </c>
      <c r="H1726" t="s">
        <v>193</v>
      </c>
      <c r="I1726">
        <v>51</v>
      </c>
    </row>
    <row r="1727" spans="1:9" x14ac:dyDescent="0.35">
      <c r="A1727" s="75">
        <f t="shared" si="56"/>
        <v>46046</v>
      </c>
      <c r="B1727" s="75">
        <f t="shared" si="57"/>
        <v>46047</v>
      </c>
      <c r="C1727" s="75" t="str">
        <f>VLOOKUP($F1727,Refs!$A$1:$F$32,3,FALSE)</f>
        <v>Y60</v>
      </c>
      <c r="D1727" t="s">
        <v>175</v>
      </c>
      <c r="E1727" t="s">
        <v>153</v>
      </c>
      <c r="F1727" t="s">
        <v>152</v>
      </c>
      <c r="G1727" t="s">
        <v>209</v>
      </c>
      <c r="H1727" t="s">
        <v>194</v>
      </c>
      <c r="I1727">
        <v>652</v>
      </c>
    </row>
    <row r="1728" spans="1:9" x14ac:dyDescent="0.35">
      <c r="A1728" s="75">
        <f t="shared" si="56"/>
        <v>46046</v>
      </c>
      <c r="B1728" s="75">
        <f t="shared" si="57"/>
        <v>46047</v>
      </c>
      <c r="C1728" s="75" t="str">
        <f>VLOOKUP($F1728,Refs!$A$1:$F$32,3,FALSE)</f>
        <v>Y60</v>
      </c>
      <c r="D1728" t="s">
        <v>175</v>
      </c>
      <c r="E1728" t="s">
        <v>153</v>
      </c>
      <c r="F1728" t="s">
        <v>152</v>
      </c>
      <c r="G1728" t="s">
        <v>209</v>
      </c>
      <c r="H1728" t="s">
        <v>195</v>
      </c>
      <c r="I1728">
        <v>116</v>
      </c>
    </row>
    <row r="1729" spans="1:9" x14ac:dyDescent="0.35">
      <c r="A1729" s="75">
        <f t="shared" si="56"/>
        <v>46046</v>
      </c>
      <c r="B1729" s="75">
        <f t="shared" si="57"/>
        <v>46047</v>
      </c>
      <c r="C1729" s="75" t="str">
        <f>VLOOKUP($F1729,Refs!$A$1:$F$32,3,FALSE)</f>
        <v>Y60</v>
      </c>
      <c r="D1729" t="s">
        <v>175</v>
      </c>
      <c r="E1729" t="s">
        <v>153</v>
      </c>
      <c r="F1729" t="s">
        <v>152</v>
      </c>
      <c r="G1729" t="s">
        <v>209</v>
      </c>
      <c r="H1729" t="s">
        <v>196</v>
      </c>
      <c r="I1729">
        <v>531</v>
      </c>
    </row>
    <row r="1730" spans="1:9" x14ac:dyDescent="0.35">
      <c r="A1730" s="75">
        <f t="shared" si="56"/>
        <v>46046</v>
      </c>
      <c r="B1730" s="75">
        <f t="shared" si="57"/>
        <v>46047</v>
      </c>
      <c r="C1730" s="75" t="str">
        <f>VLOOKUP($F1730,Refs!$A$1:$F$32,3,FALSE)</f>
        <v>Y60</v>
      </c>
      <c r="D1730" t="s">
        <v>175</v>
      </c>
      <c r="E1730" t="s">
        <v>153</v>
      </c>
      <c r="F1730" t="s">
        <v>152</v>
      </c>
      <c r="G1730" t="s">
        <v>209</v>
      </c>
      <c r="H1730" t="s">
        <v>197</v>
      </c>
      <c r="I1730">
        <v>1027</v>
      </c>
    </row>
    <row r="1731" spans="1:9" x14ac:dyDescent="0.35">
      <c r="A1731" s="75">
        <f t="shared" si="56"/>
        <v>46046</v>
      </c>
      <c r="B1731" s="75">
        <f t="shared" si="57"/>
        <v>46047</v>
      </c>
      <c r="C1731" s="75" t="str">
        <f>VLOOKUP($F1731,Refs!$A$1:$F$32,3,FALSE)</f>
        <v>Y60</v>
      </c>
      <c r="D1731" t="s">
        <v>175</v>
      </c>
      <c r="E1731" t="s">
        <v>153</v>
      </c>
      <c r="F1731" t="s">
        <v>152</v>
      </c>
      <c r="G1731" t="s">
        <v>209</v>
      </c>
      <c r="H1731" t="s">
        <v>198</v>
      </c>
      <c r="I1731">
        <v>6477</v>
      </c>
    </row>
    <row r="1732" spans="1:9" x14ac:dyDescent="0.35">
      <c r="A1732" s="75">
        <f t="shared" si="56"/>
        <v>46046</v>
      </c>
      <c r="B1732" s="75">
        <f t="shared" si="57"/>
        <v>46047</v>
      </c>
      <c r="C1732" s="75" t="str">
        <f>VLOOKUP($F1732,Refs!$A$1:$F$32,3,FALSE)</f>
        <v>Y60</v>
      </c>
      <c r="D1732" t="s">
        <v>175</v>
      </c>
      <c r="E1732" t="s">
        <v>153</v>
      </c>
      <c r="F1732" t="s">
        <v>152</v>
      </c>
      <c r="G1732" t="s">
        <v>209</v>
      </c>
      <c r="H1732" t="s">
        <v>199</v>
      </c>
      <c r="I1732">
        <v>52</v>
      </c>
    </row>
    <row r="1733" spans="1:9" x14ac:dyDescent="0.35">
      <c r="A1733" s="75">
        <f t="shared" si="56"/>
        <v>46046</v>
      </c>
      <c r="B1733" s="75">
        <f t="shared" si="57"/>
        <v>46047</v>
      </c>
      <c r="C1733" s="75" t="str">
        <f>VLOOKUP($F1733,Refs!$A$1:$F$32,3,FALSE)</f>
        <v>Y60</v>
      </c>
      <c r="D1733" t="s">
        <v>175</v>
      </c>
      <c r="E1733" t="s">
        <v>153</v>
      </c>
      <c r="F1733" t="s">
        <v>152</v>
      </c>
      <c r="G1733" t="s">
        <v>209</v>
      </c>
      <c r="H1733" t="s">
        <v>200</v>
      </c>
      <c r="I1733">
        <v>556</v>
      </c>
    </row>
    <row r="1734" spans="1:9" x14ac:dyDescent="0.35">
      <c r="A1734" s="75">
        <f t="shared" ref="A1734:A1797" si="58">IF(G1734="Mon",B1734-6,IF(G1734="Tue",B1734-5,IF(G1734="Wed",B1734-4,IF(G1734="Thu",B1734-3,IF(G1734="Fri",B1734-2,IF(G1734="Sat",B1734-1,IF(G1734="Sun",B1734,"")))))))</f>
        <v>46046</v>
      </c>
      <c r="B1734" s="75">
        <f t="shared" ref="B1734:B1797" si="59">DATEVALUE(RIGHT(D1734, 11))</f>
        <v>46047</v>
      </c>
      <c r="C1734" s="75" t="str">
        <f>VLOOKUP($F1734,Refs!$A$1:$F$32,3,FALSE)</f>
        <v>Y60</v>
      </c>
      <c r="D1734" t="s">
        <v>175</v>
      </c>
      <c r="E1734" t="s">
        <v>153</v>
      </c>
      <c r="F1734" t="s">
        <v>152</v>
      </c>
      <c r="G1734" t="s">
        <v>209</v>
      </c>
      <c r="H1734" t="s">
        <v>201</v>
      </c>
      <c r="I1734">
        <v>280</v>
      </c>
    </row>
    <row r="1735" spans="1:9" x14ac:dyDescent="0.35">
      <c r="A1735" s="75">
        <f t="shared" si="58"/>
        <v>46046</v>
      </c>
      <c r="B1735" s="75">
        <f t="shared" si="59"/>
        <v>46047</v>
      </c>
      <c r="C1735" s="75" t="str">
        <f>VLOOKUP($F1735,Refs!$A$1:$F$32,3,FALSE)</f>
        <v>Y60</v>
      </c>
      <c r="D1735" t="s">
        <v>175</v>
      </c>
      <c r="E1735" t="s">
        <v>153</v>
      </c>
      <c r="F1735" t="s">
        <v>152</v>
      </c>
      <c r="G1735" t="s">
        <v>209</v>
      </c>
      <c r="H1735" t="s">
        <v>202</v>
      </c>
      <c r="I1735">
        <v>62</v>
      </c>
    </row>
    <row r="1736" spans="1:9" x14ac:dyDescent="0.35">
      <c r="A1736" s="75">
        <f t="shared" si="58"/>
        <v>46046</v>
      </c>
      <c r="B1736" s="75">
        <f t="shared" si="59"/>
        <v>46047</v>
      </c>
      <c r="C1736" s="75" t="str">
        <f>VLOOKUP($F1736,Refs!$A$1:$F$32,3,FALSE)</f>
        <v>Y60</v>
      </c>
      <c r="D1736" t="s">
        <v>175</v>
      </c>
      <c r="E1736" t="s">
        <v>153</v>
      </c>
      <c r="F1736" t="s">
        <v>152</v>
      </c>
      <c r="G1736" t="s">
        <v>209</v>
      </c>
      <c r="H1736" t="s">
        <v>203</v>
      </c>
      <c r="I1736">
        <v>0</v>
      </c>
    </row>
    <row r="1737" spans="1:9" x14ac:dyDescent="0.35">
      <c r="A1737" s="75">
        <f t="shared" si="58"/>
        <v>46046</v>
      </c>
      <c r="B1737" s="75">
        <f t="shared" si="59"/>
        <v>46047</v>
      </c>
      <c r="C1737" s="75" t="str">
        <f>VLOOKUP($F1737,Refs!$A$1:$F$32,3,FALSE)</f>
        <v>Y60</v>
      </c>
      <c r="D1737" t="s">
        <v>175</v>
      </c>
      <c r="E1737" t="s">
        <v>153</v>
      </c>
      <c r="F1737" t="s">
        <v>152</v>
      </c>
      <c r="G1737" t="s">
        <v>209</v>
      </c>
      <c r="H1737" t="s">
        <v>204</v>
      </c>
      <c r="I1737">
        <v>267</v>
      </c>
    </row>
    <row r="1738" spans="1:9" x14ac:dyDescent="0.35">
      <c r="A1738" s="75">
        <f t="shared" si="58"/>
        <v>46047</v>
      </c>
      <c r="B1738" s="75">
        <f t="shared" si="59"/>
        <v>46047</v>
      </c>
      <c r="C1738" s="75" t="str">
        <f>VLOOKUP($F1738,Refs!$A$1:$F$32,3,FALSE)</f>
        <v>Y60</v>
      </c>
      <c r="D1738" t="s">
        <v>175</v>
      </c>
      <c r="E1738" t="s">
        <v>153</v>
      </c>
      <c r="F1738" t="s">
        <v>152</v>
      </c>
      <c r="G1738" t="s">
        <v>210</v>
      </c>
      <c r="H1738" t="s">
        <v>177</v>
      </c>
      <c r="I1738">
        <v>11348</v>
      </c>
    </row>
    <row r="1739" spans="1:9" x14ac:dyDescent="0.35">
      <c r="A1739" s="75">
        <f t="shared" si="58"/>
        <v>46047</v>
      </c>
      <c r="B1739" s="75">
        <f t="shared" si="59"/>
        <v>46047</v>
      </c>
      <c r="C1739" s="75" t="str">
        <f>VLOOKUP($F1739,Refs!$A$1:$F$32,3,FALSE)</f>
        <v>Y60</v>
      </c>
      <c r="D1739" t="s">
        <v>175</v>
      </c>
      <c r="E1739" t="s">
        <v>153</v>
      </c>
      <c r="F1739" t="s">
        <v>152</v>
      </c>
      <c r="G1739" t="s">
        <v>210</v>
      </c>
      <c r="H1739" t="s">
        <v>178</v>
      </c>
      <c r="I1739">
        <v>11335</v>
      </c>
    </row>
    <row r="1740" spans="1:9" x14ac:dyDescent="0.35">
      <c r="A1740" s="75">
        <f t="shared" si="58"/>
        <v>46047</v>
      </c>
      <c r="B1740" s="75">
        <f t="shared" si="59"/>
        <v>46047</v>
      </c>
      <c r="C1740" s="75" t="str">
        <f>VLOOKUP($F1740,Refs!$A$1:$F$32,3,FALSE)</f>
        <v>Y60</v>
      </c>
      <c r="D1740" t="s">
        <v>175</v>
      </c>
      <c r="E1740" t="s">
        <v>153</v>
      </c>
      <c r="F1740" t="s">
        <v>152</v>
      </c>
      <c r="G1740" t="s">
        <v>210</v>
      </c>
      <c r="H1740" t="s">
        <v>179</v>
      </c>
      <c r="I1740">
        <v>11298</v>
      </c>
    </row>
    <row r="1741" spans="1:9" x14ac:dyDescent="0.35">
      <c r="A1741" s="75">
        <f t="shared" si="58"/>
        <v>46047</v>
      </c>
      <c r="B1741" s="75">
        <f t="shared" si="59"/>
        <v>46047</v>
      </c>
      <c r="C1741" s="75" t="str">
        <f>VLOOKUP($F1741,Refs!$A$1:$F$32,3,FALSE)</f>
        <v>Y60</v>
      </c>
      <c r="D1741" t="s">
        <v>175</v>
      </c>
      <c r="E1741" t="s">
        <v>153</v>
      </c>
      <c r="F1741" t="s">
        <v>152</v>
      </c>
      <c r="G1741" t="s">
        <v>210</v>
      </c>
      <c r="H1741" t="s">
        <v>180</v>
      </c>
      <c r="I1741">
        <v>13</v>
      </c>
    </row>
    <row r="1742" spans="1:9" x14ac:dyDescent="0.35">
      <c r="A1742" s="75">
        <f t="shared" si="58"/>
        <v>46047</v>
      </c>
      <c r="B1742" s="75">
        <f t="shared" si="59"/>
        <v>46047</v>
      </c>
      <c r="C1742" s="75" t="str">
        <f>VLOOKUP($F1742,Refs!$A$1:$F$32,3,FALSE)</f>
        <v>Y60</v>
      </c>
      <c r="D1742" t="s">
        <v>175</v>
      </c>
      <c r="E1742" t="s">
        <v>153</v>
      </c>
      <c r="F1742" t="s">
        <v>152</v>
      </c>
      <c r="G1742" t="s">
        <v>210</v>
      </c>
      <c r="H1742" t="s">
        <v>181</v>
      </c>
      <c r="I1742">
        <v>30508</v>
      </c>
    </row>
    <row r="1743" spans="1:9" x14ac:dyDescent="0.35">
      <c r="A1743" s="75">
        <f t="shared" si="58"/>
        <v>46047</v>
      </c>
      <c r="B1743" s="75">
        <f t="shared" si="59"/>
        <v>46047</v>
      </c>
      <c r="C1743" s="75" t="str">
        <f>VLOOKUP($F1743,Refs!$A$1:$F$32,3,FALSE)</f>
        <v>Y60</v>
      </c>
      <c r="D1743" t="s">
        <v>175</v>
      </c>
      <c r="E1743" t="s">
        <v>153</v>
      </c>
      <c r="F1743" t="s">
        <v>152</v>
      </c>
      <c r="G1743" t="s">
        <v>210</v>
      </c>
      <c r="H1743" t="s">
        <v>182</v>
      </c>
      <c r="I1743">
        <v>37</v>
      </c>
    </row>
    <row r="1744" spans="1:9" x14ac:dyDescent="0.35">
      <c r="A1744" s="75">
        <f t="shared" si="58"/>
        <v>46047</v>
      </c>
      <c r="B1744" s="75">
        <f t="shared" si="59"/>
        <v>46047</v>
      </c>
      <c r="C1744" s="75" t="str">
        <f>VLOOKUP($F1744,Refs!$A$1:$F$32,3,FALSE)</f>
        <v>Y60</v>
      </c>
      <c r="D1744" t="s">
        <v>175</v>
      </c>
      <c r="E1744" t="s">
        <v>153</v>
      </c>
      <c r="F1744" t="s">
        <v>152</v>
      </c>
      <c r="G1744" t="s">
        <v>210</v>
      </c>
      <c r="H1744" t="s">
        <v>183</v>
      </c>
      <c r="I1744">
        <v>40</v>
      </c>
    </row>
    <row r="1745" spans="1:9" x14ac:dyDescent="0.35">
      <c r="A1745" s="75">
        <f t="shared" si="58"/>
        <v>46047</v>
      </c>
      <c r="B1745" s="75">
        <f t="shared" si="59"/>
        <v>46047</v>
      </c>
      <c r="C1745" s="75" t="str">
        <f>VLOOKUP($F1745,Refs!$A$1:$F$32,3,FALSE)</f>
        <v>Y60</v>
      </c>
      <c r="D1745" t="s">
        <v>175</v>
      </c>
      <c r="E1745" t="s">
        <v>153</v>
      </c>
      <c r="F1745" t="s">
        <v>152</v>
      </c>
      <c r="G1745" t="s">
        <v>210</v>
      </c>
      <c r="H1745" t="s">
        <v>184</v>
      </c>
      <c r="I1745">
        <v>10823</v>
      </c>
    </row>
    <row r="1746" spans="1:9" x14ac:dyDescent="0.35">
      <c r="A1746" s="75">
        <f t="shared" si="58"/>
        <v>46047</v>
      </c>
      <c r="B1746" s="75">
        <f t="shared" si="59"/>
        <v>46047</v>
      </c>
      <c r="C1746" s="75" t="str">
        <f>VLOOKUP($F1746,Refs!$A$1:$F$32,3,FALSE)</f>
        <v>Y60</v>
      </c>
      <c r="D1746" t="s">
        <v>175</v>
      </c>
      <c r="E1746" t="s">
        <v>153</v>
      </c>
      <c r="F1746" t="s">
        <v>152</v>
      </c>
      <c r="G1746" t="s">
        <v>210</v>
      </c>
      <c r="H1746" t="s">
        <v>185</v>
      </c>
      <c r="I1746">
        <v>3388</v>
      </c>
    </row>
    <row r="1747" spans="1:9" x14ac:dyDescent="0.35">
      <c r="A1747" s="75">
        <f t="shared" si="58"/>
        <v>46047</v>
      </c>
      <c r="B1747" s="75">
        <f t="shared" si="59"/>
        <v>46047</v>
      </c>
      <c r="C1747" s="75" t="str">
        <f>VLOOKUP($F1747,Refs!$A$1:$F$32,3,FALSE)</f>
        <v>Y60</v>
      </c>
      <c r="D1747" t="s">
        <v>175</v>
      </c>
      <c r="E1747" t="s">
        <v>153</v>
      </c>
      <c r="F1747" t="s">
        <v>152</v>
      </c>
      <c r="G1747" t="s">
        <v>210</v>
      </c>
      <c r="H1747" t="s">
        <v>186</v>
      </c>
      <c r="I1747">
        <v>2510</v>
      </c>
    </row>
    <row r="1748" spans="1:9" x14ac:dyDescent="0.35">
      <c r="A1748" s="75">
        <f t="shared" si="58"/>
        <v>46047</v>
      </c>
      <c r="B1748" s="75">
        <f t="shared" si="59"/>
        <v>46047</v>
      </c>
      <c r="C1748" s="75" t="str">
        <f>VLOOKUP($F1748,Refs!$A$1:$F$32,3,FALSE)</f>
        <v>Y60</v>
      </c>
      <c r="D1748" t="s">
        <v>175</v>
      </c>
      <c r="E1748" t="s">
        <v>153</v>
      </c>
      <c r="F1748" t="s">
        <v>152</v>
      </c>
      <c r="G1748" t="s">
        <v>210</v>
      </c>
      <c r="H1748" t="s">
        <v>187</v>
      </c>
      <c r="I1748">
        <v>1227</v>
      </c>
    </row>
    <row r="1749" spans="1:9" x14ac:dyDescent="0.35">
      <c r="A1749" s="75">
        <f t="shared" si="58"/>
        <v>46047</v>
      </c>
      <c r="B1749" s="75">
        <f t="shared" si="59"/>
        <v>46047</v>
      </c>
      <c r="C1749" s="75" t="str">
        <f>VLOOKUP($F1749,Refs!$A$1:$F$32,3,FALSE)</f>
        <v>Y60</v>
      </c>
      <c r="D1749" t="s">
        <v>175</v>
      </c>
      <c r="E1749" t="s">
        <v>153</v>
      </c>
      <c r="F1749" t="s">
        <v>152</v>
      </c>
      <c r="G1749" t="s">
        <v>210</v>
      </c>
      <c r="H1749" t="s">
        <v>188</v>
      </c>
      <c r="I1749">
        <v>1529</v>
      </c>
    </row>
    <row r="1750" spans="1:9" x14ac:dyDescent="0.35">
      <c r="A1750" s="75">
        <f t="shared" si="58"/>
        <v>46047</v>
      </c>
      <c r="B1750" s="75">
        <f t="shared" si="59"/>
        <v>46047</v>
      </c>
      <c r="C1750" s="75" t="str">
        <f>VLOOKUP($F1750,Refs!$A$1:$F$32,3,FALSE)</f>
        <v>Y60</v>
      </c>
      <c r="D1750" t="s">
        <v>175</v>
      </c>
      <c r="E1750" t="s">
        <v>153</v>
      </c>
      <c r="F1750" t="s">
        <v>152</v>
      </c>
      <c r="G1750" t="s">
        <v>210</v>
      </c>
      <c r="H1750" t="s">
        <v>189</v>
      </c>
      <c r="I1750">
        <v>1486</v>
      </c>
    </row>
    <row r="1751" spans="1:9" x14ac:dyDescent="0.35">
      <c r="A1751" s="75">
        <f t="shared" si="58"/>
        <v>46047</v>
      </c>
      <c r="B1751" s="75">
        <f t="shared" si="59"/>
        <v>46047</v>
      </c>
      <c r="C1751" s="75" t="str">
        <f>VLOOKUP($F1751,Refs!$A$1:$F$32,3,FALSE)</f>
        <v>Y60</v>
      </c>
      <c r="D1751" t="s">
        <v>175</v>
      </c>
      <c r="E1751" t="s">
        <v>153</v>
      </c>
      <c r="F1751" t="s">
        <v>152</v>
      </c>
      <c r="G1751" t="s">
        <v>210</v>
      </c>
      <c r="H1751" t="s">
        <v>190</v>
      </c>
      <c r="I1751">
        <v>868</v>
      </c>
    </row>
    <row r="1752" spans="1:9" x14ac:dyDescent="0.35">
      <c r="A1752" s="75">
        <f t="shared" si="58"/>
        <v>46047</v>
      </c>
      <c r="B1752" s="75">
        <f t="shared" si="59"/>
        <v>46047</v>
      </c>
      <c r="C1752" s="75" t="str">
        <f>VLOOKUP($F1752,Refs!$A$1:$F$32,3,FALSE)</f>
        <v>Y60</v>
      </c>
      <c r="D1752" t="s">
        <v>175</v>
      </c>
      <c r="E1752" t="s">
        <v>153</v>
      </c>
      <c r="F1752" t="s">
        <v>152</v>
      </c>
      <c r="G1752" t="s">
        <v>210</v>
      </c>
      <c r="H1752" t="s">
        <v>191</v>
      </c>
      <c r="I1752">
        <v>6</v>
      </c>
    </row>
    <row r="1753" spans="1:9" x14ac:dyDescent="0.35">
      <c r="A1753" s="75">
        <f t="shared" si="58"/>
        <v>46047</v>
      </c>
      <c r="B1753" s="75">
        <f t="shared" si="59"/>
        <v>46047</v>
      </c>
      <c r="C1753" s="75" t="str">
        <f>VLOOKUP($F1753,Refs!$A$1:$F$32,3,FALSE)</f>
        <v>Y60</v>
      </c>
      <c r="D1753" t="s">
        <v>175</v>
      </c>
      <c r="E1753" t="s">
        <v>153</v>
      </c>
      <c r="F1753" t="s">
        <v>152</v>
      </c>
      <c r="G1753" t="s">
        <v>210</v>
      </c>
      <c r="H1753" t="s">
        <v>192</v>
      </c>
      <c r="I1753">
        <v>475</v>
      </c>
    </row>
    <row r="1754" spans="1:9" x14ac:dyDescent="0.35">
      <c r="A1754" s="75">
        <f t="shared" si="58"/>
        <v>46047</v>
      </c>
      <c r="B1754" s="75">
        <f t="shared" si="59"/>
        <v>46047</v>
      </c>
      <c r="C1754" s="75" t="str">
        <f>VLOOKUP($F1754,Refs!$A$1:$F$32,3,FALSE)</f>
        <v>Y60</v>
      </c>
      <c r="D1754" t="s">
        <v>175</v>
      </c>
      <c r="E1754" t="s">
        <v>153</v>
      </c>
      <c r="F1754" t="s">
        <v>152</v>
      </c>
      <c r="G1754" t="s">
        <v>210</v>
      </c>
      <c r="H1754" t="s">
        <v>193</v>
      </c>
      <c r="I1754">
        <v>36</v>
      </c>
    </row>
    <row r="1755" spans="1:9" x14ac:dyDescent="0.35">
      <c r="A1755" s="75">
        <f t="shared" si="58"/>
        <v>46047</v>
      </c>
      <c r="B1755" s="75">
        <f t="shared" si="59"/>
        <v>46047</v>
      </c>
      <c r="C1755" s="75" t="str">
        <f>VLOOKUP($F1755,Refs!$A$1:$F$32,3,FALSE)</f>
        <v>Y60</v>
      </c>
      <c r="D1755" t="s">
        <v>175</v>
      </c>
      <c r="E1755" t="s">
        <v>153</v>
      </c>
      <c r="F1755" t="s">
        <v>152</v>
      </c>
      <c r="G1755" t="s">
        <v>210</v>
      </c>
      <c r="H1755" t="s">
        <v>194</v>
      </c>
      <c r="I1755">
        <v>256</v>
      </c>
    </row>
    <row r="1756" spans="1:9" x14ac:dyDescent="0.35">
      <c r="A1756" s="75">
        <f t="shared" si="58"/>
        <v>46047</v>
      </c>
      <c r="B1756" s="75">
        <f t="shared" si="59"/>
        <v>46047</v>
      </c>
      <c r="C1756" s="75" t="str">
        <f>VLOOKUP($F1756,Refs!$A$1:$F$32,3,FALSE)</f>
        <v>Y60</v>
      </c>
      <c r="D1756" t="s">
        <v>175</v>
      </c>
      <c r="E1756" t="s">
        <v>153</v>
      </c>
      <c r="F1756" t="s">
        <v>152</v>
      </c>
      <c r="G1756" t="s">
        <v>210</v>
      </c>
      <c r="H1756" t="s">
        <v>195</v>
      </c>
      <c r="I1756">
        <v>97</v>
      </c>
    </row>
    <row r="1757" spans="1:9" x14ac:dyDescent="0.35">
      <c r="A1757" s="75">
        <f t="shared" si="58"/>
        <v>46047</v>
      </c>
      <c r="B1757" s="75">
        <f t="shared" si="59"/>
        <v>46047</v>
      </c>
      <c r="C1757" s="75" t="str">
        <f>VLOOKUP($F1757,Refs!$A$1:$F$32,3,FALSE)</f>
        <v>Y60</v>
      </c>
      <c r="D1757" t="s">
        <v>175</v>
      </c>
      <c r="E1757" t="s">
        <v>153</v>
      </c>
      <c r="F1757" t="s">
        <v>152</v>
      </c>
      <c r="G1757" t="s">
        <v>210</v>
      </c>
      <c r="H1757" t="s">
        <v>196</v>
      </c>
      <c r="I1757">
        <v>462</v>
      </c>
    </row>
    <row r="1758" spans="1:9" x14ac:dyDescent="0.35">
      <c r="A1758" s="75">
        <f t="shared" si="58"/>
        <v>46047</v>
      </c>
      <c r="B1758" s="75">
        <f t="shared" si="59"/>
        <v>46047</v>
      </c>
      <c r="C1758" s="75" t="str">
        <f>VLOOKUP($F1758,Refs!$A$1:$F$32,3,FALSE)</f>
        <v>Y60</v>
      </c>
      <c r="D1758" t="s">
        <v>175</v>
      </c>
      <c r="E1758" t="s">
        <v>153</v>
      </c>
      <c r="F1758" t="s">
        <v>152</v>
      </c>
      <c r="G1758" t="s">
        <v>210</v>
      </c>
      <c r="H1758" t="s">
        <v>197</v>
      </c>
      <c r="I1758">
        <v>1042</v>
      </c>
    </row>
    <row r="1759" spans="1:9" x14ac:dyDescent="0.35">
      <c r="A1759" s="75">
        <f t="shared" si="58"/>
        <v>46047</v>
      </c>
      <c r="B1759" s="75">
        <f t="shared" si="59"/>
        <v>46047</v>
      </c>
      <c r="C1759" s="75" t="str">
        <f>VLOOKUP($F1759,Refs!$A$1:$F$32,3,FALSE)</f>
        <v>Y60</v>
      </c>
      <c r="D1759" t="s">
        <v>175</v>
      </c>
      <c r="E1759" t="s">
        <v>153</v>
      </c>
      <c r="F1759" t="s">
        <v>152</v>
      </c>
      <c r="G1759" t="s">
        <v>210</v>
      </c>
      <c r="H1759" t="s">
        <v>198</v>
      </c>
      <c r="I1759">
        <v>5434</v>
      </c>
    </row>
    <row r="1760" spans="1:9" x14ac:dyDescent="0.35">
      <c r="A1760" s="75">
        <f t="shared" si="58"/>
        <v>46047</v>
      </c>
      <c r="B1760" s="75">
        <f t="shared" si="59"/>
        <v>46047</v>
      </c>
      <c r="C1760" s="75" t="str">
        <f>VLOOKUP($F1760,Refs!$A$1:$F$32,3,FALSE)</f>
        <v>Y60</v>
      </c>
      <c r="D1760" t="s">
        <v>175</v>
      </c>
      <c r="E1760" t="s">
        <v>153</v>
      </c>
      <c r="F1760" t="s">
        <v>152</v>
      </c>
      <c r="G1760" t="s">
        <v>210</v>
      </c>
      <c r="H1760" t="s">
        <v>199</v>
      </c>
      <c r="I1760">
        <v>426</v>
      </c>
    </row>
    <row r="1761" spans="1:9" x14ac:dyDescent="0.35">
      <c r="A1761" s="75">
        <f t="shared" si="58"/>
        <v>46047</v>
      </c>
      <c r="B1761" s="75">
        <f t="shared" si="59"/>
        <v>46047</v>
      </c>
      <c r="C1761" s="75" t="str">
        <f>VLOOKUP($F1761,Refs!$A$1:$F$32,3,FALSE)</f>
        <v>Y60</v>
      </c>
      <c r="D1761" t="s">
        <v>175</v>
      </c>
      <c r="E1761" t="s">
        <v>153</v>
      </c>
      <c r="F1761" t="s">
        <v>152</v>
      </c>
      <c r="G1761" t="s">
        <v>210</v>
      </c>
      <c r="H1761" t="s">
        <v>200</v>
      </c>
      <c r="I1761">
        <v>415</v>
      </c>
    </row>
    <row r="1762" spans="1:9" x14ac:dyDescent="0.35">
      <c r="A1762" s="75">
        <f t="shared" si="58"/>
        <v>46047</v>
      </c>
      <c r="B1762" s="75">
        <f t="shared" si="59"/>
        <v>46047</v>
      </c>
      <c r="C1762" s="75" t="str">
        <f>VLOOKUP($F1762,Refs!$A$1:$F$32,3,FALSE)</f>
        <v>Y60</v>
      </c>
      <c r="D1762" t="s">
        <v>175</v>
      </c>
      <c r="E1762" t="s">
        <v>153</v>
      </c>
      <c r="F1762" t="s">
        <v>152</v>
      </c>
      <c r="G1762" t="s">
        <v>210</v>
      </c>
      <c r="H1762" t="s">
        <v>201</v>
      </c>
      <c r="I1762">
        <v>275</v>
      </c>
    </row>
    <row r="1763" spans="1:9" x14ac:dyDescent="0.35">
      <c r="A1763" s="75">
        <f t="shared" si="58"/>
        <v>46047</v>
      </c>
      <c r="B1763" s="75">
        <f t="shared" si="59"/>
        <v>46047</v>
      </c>
      <c r="C1763" s="75" t="str">
        <f>VLOOKUP($F1763,Refs!$A$1:$F$32,3,FALSE)</f>
        <v>Y60</v>
      </c>
      <c r="D1763" t="s">
        <v>175</v>
      </c>
      <c r="E1763" t="s">
        <v>153</v>
      </c>
      <c r="F1763" t="s">
        <v>152</v>
      </c>
      <c r="G1763" t="s">
        <v>210</v>
      </c>
      <c r="H1763" t="s">
        <v>202</v>
      </c>
      <c r="I1763">
        <v>59</v>
      </c>
    </row>
    <row r="1764" spans="1:9" x14ac:dyDescent="0.35">
      <c r="A1764" s="75">
        <f t="shared" si="58"/>
        <v>46047</v>
      </c>
      <c r="B1764" s="75">
        <f t="shared" si="59"/>
        <v>46047</v>
      </c>
      <c r="C1764" s="75" t="str">
        <f>VLOOKUP($F1764,Refs!$A$1:$F$32,3,FALSE)</f>
        <v>Y60</v>
      </c>
      <c r="D1764" t="s">
        <v>175</v>
      </c>
      <c r="E1764" t="s">
        <v>153</v>
      </c>
      <c r="F1764" t="s">
        <v>152</v>
      </c>
      <c r="G1764" t="s">
        <v>210</v>
      </c>
      <c r="H1764" t="s">
        <v>203</v>
      </c>
      <c r="I1764">
        <v>0</v>
      </c>
    </row>
    <row r="1765" spans="1:9" x14ac:dyDescent="0.35">
      <c r="A1765" s="75">
        <f t="shared" si="58"/>
        <v>46047</v>
      </c>
      <c r="B1765" s="75">
        <f t="shared" si="59"/>
        <v>46047</v>
      </c>
      <c r="C1765" s="75" t="str">
        <f>VLOOKUP($F1765,Refs!$A$1:$F$32,3,FALSE)</f>
        <v>Y60</v>
      </c>
      <c r="D1765" t="s">
        <v>175</v>
      </c>
      <c r="E1765" t="s">
        <v>153</v>
      </c>
      <c r="F1765" t="s">
        <v>152</v>
      </c>
      <c r="G1765" t="s">
        <v>210</v>
      </c>
      <c r="H1765" t="s">
        <v>204</v>
      </c>
      <c r="I1765">
        <v>253</v>
      </c>
    </row>
    <row r="1766" spans="1:9" x14ac:dyDescent="0.35">
      <c r="A1766" s="75">
        <f t="shared" si="58"/>
        <v>46041</v>
      </c>
      <c r="B1766" s="75">
        <f t="shared" si="59"/>
        <v>46047</v>
      </c>
      <c r="C1766" s="75" t="str">
        <f>VLOOKUP($F1766,Refs!$A$1:$F$32,3,FALSE)</f>
        <v>Y58</v>
      </c>
      <c r="D1766" t="s">
        <v>175</v>
      </c>
      <c r="E1766" t="s">
        <v>123</v>
      </c>
      <c r="F1766" t="s">
        <v>80</v>
      </c>
      <c r="G1766" t="s">
        <v>176</v>
      </c>
      <c r="H1766" t="s">
        <v>177</v>
      </c>
      <c r="I1766">
        <v>1054</v>
      </c>
    </row>
    <row r="1767" spans="1:9" x14ac:dyDescent="0.35">
      <c r="A1767" s="75">
        <f t="shared" si="58"/>
        <v>46041</v>
      </c>
      <c r="B1767" s="75">
        <f t="shared" si="59"/>
        <v>46047</v>
      </c>
      <c r="C1767" s="75" t="str">
        <f>VLOOKUP($F1767,Refs!$A$1:$F$32,3,FALSE)</f>
        <v>Y58</v>
      </c>
      <c r="D1767" t="s">
        <v>175</v>
      </c>
      <c r="E1767" t="s">
        <v>123</v>
      </c>
      <c r="F1767" t="s">
        <v>80</v>
      </c>
      <c r="G1767" t="s">
        <v>176</v>
      </c>
      <c r="H1767" t="s">
        <v>178</v>
      </c>
      <c r="I1767">
        <v>982</v>
      </c>
    </row>
    <row r="1768" spans="1:9" x14ac:dyDescent="0.35">
      <c r="A1768" s="75">
        <f t="shared" si="58"/>
        <v>46041</v>
      </c>
      <c r="B1768" s="75">
        <f t="shared" si="59"/>
        <v>46047</v>
      </c>
      <c r="C1768" s="75" t="str">
        <f>VLOOKUP($F1768,Refs!$A$1:$F$32,3,FALSE)</f>
        <v>Y58</v>
      </c>
      <c r="D1768" t="s">
        <v>175</v>
      </c>
      <c r="E1768" t="s">
        <v>123</v>
      </c>
      <c r="F1768" t="s">
        <v>80</v>
      </c>
      <c r="G1768" t="s">
        <v>176</v>
      </c>
      <c r="H1768" t="s">
        <v>179</v>
      </c>
      <c r="I1768">
        <v>731</v>
      </c>
    </row>
    <row r="1769" spans="1:9" x14ac:dyDescent="0.35">
      <c r="A1769" s="75">
        <f t="shared" si="58"/>
        <v>46041</v>
      </c>
      <c r="B1769" s="75">
        <f t="shared" si="59"/>
        <v>46047</v>
      </c>
      <c r="C1769" s="75" t="str">
        <f>VLOOKUP($F1769,Refs!$A$1:$F$32,3,FALSE)</f>
        <v>Y58</v>
      </c>
      <c r="D1769" t="s">
        <v>175</v>
      </c>
      <c r="E1769" t="s">
        <v>123</v>
      </c>
      <c r="F1769" t="s">
        <v>80</v>
      </c>
      <c r="G1769" t="s">
        <v>176</v>
      </c>
      <c r="H1769" t="s">
        <v>180</v>
      </c>
      <c r="I1769">
        <v>14</v>
      </c>
    </row>
    <row r="1770" spans="1:9" x14ac:dyDescent="0.35">
      <c r="A1770" s="75">
        <f t="shared" si="58"/>
        <v>46041</v>
      </c>
      <c r="B1770" s="75">
        <f t="shared" si="59"/>
        <v>46047</v>
      </c>
      <c r="C1770" s="75" t="str">
        <f>VLOOKUP($F1770,Refs!$A$1:$F$32,3,FALSE)</f>
        <v>Y58</v>
      </c>
      <c r="D1770" t="s">
        <v>175</v>
      </c>
      <c r="E1770" t="s">
        <v>123</v>
      </c>
      <c r="F1770" t="s">
        <v>80</v>
      </c>
      <c r="G1770" t="s">
        <v>176</v>
      </c>
      <c r="H1770" t="s">
        <v>181</v>
      </c>
      <c r="I1770">
        <v>20165</v>
      </c>
    </row>
    <row r="1771" spans="1:9" x14ac:dyDescent="0.35">
      <c r="A1771" s="75">
        <f t="shared" si="58"/>
        <v>46041</v>
      </c>
      <c r="B1771" s="75">
        <f t="shared" si="59"/>
        <v>46047</v>
      </c>
      <c r="C1771" s="75" t="str">
        <f>VLOOKUP($F1771,Refs!$A$1:$F$32,3,FALSE)</f>
        <v>Y58</v>
      </c>
      <c r="D1771" t="s">
        <v>175</v>
      </c>
      <c r="E1771" t="s">
        <v>123</v>
      </c>
      <c r="F1771" t="s">
        <v>80</v>
      </c>
      <c r="G1771" t="s">
        <v>176</v>
      </c>
      <c r="H1771" t="s">
        <v>182</v>
      </c>
      <c r="I1771">
        <v>118</v>
      </c>
    </row>
    <row r="1772" spans="1:9" x14ac:dyDescent="0.35">
      <c r="A1772" s="75">
        <f t="shared" si="58"/>
        <v>46041</v>
      </c>
      <c r="B1772" s="75">
        <f t="shared" si="59"/>
        <v>46047</v>
      </c>
      <c r="C1772" s="75" t="str">
        <f>VLOOKUP($F1772,Refs!$A$1:$F$32,3,FALSE)</f>
        <v>Y58</v>
      </c>
      <c r="D1772" t="s">
        <v>175</v>
      </c>
      <c r="E1772" t="s">
        <v>123</v>
      </c>
      <c r="F1772" t="s">
        <v>80</v>
      </c>
      <c r="G1772" t="s">
        <v>176</v>
      </c>
      <c r="H1772" t="s">
        <v>183</v>
      </c>
      <c r="I1772">
        <v>259</v>
      </c>
    </row>
    <row r="1773" spans="1:9" x14ac:dyDescent="0.35">
      <c r="A1773" s="75">
        <f t="shared" si="58"/>
        <v>46041</v>
      </c>
      <c r="B1773" s="75">
        <f t="shared" si="59"/>
        <v>46047</v>
      </c>
      <c r="C1773" s="75" t="str">
        <f>VLOOKUP($F1773,Refs!$A$1:$F$32,3,FALSE)</f>
        <v>Y58</v>
      </c>
      <c r="D1773" t="s">
        <v>175</v>
      </c>
      <c r="E1773" t="s">
        <v>123</v>
      </c>
      <c r="F1773" t="s">
        <v>80</v>
      </c>
      <c r="G1773" t="s">
        <v>176</v>
      </c>
      <c r="H1773" t="s">
        <v>184</v>
      </c>
      <c r="I1773">
        <v>982</v>
      </c>
    </row>
    <row r="1774" spans="1:9" x14ac:dyDescent="0.35">
      <c r="A1774" s="75">
        <f t="shared" si="58"/>
        <v>46041</v>
      </c>
      <c r="B1774" s="75">
        <f t="shared" si="59"/>
        <v>46047</v>
      </c>
      <c r="C1774" s="75" t="str">
        <f>VLOOKUP($F1774,Refs!$A$1:$F$32,3,FALSE)</f>
        <v>Y58</v>
      </c>
      <c r="D1774" t="s">
        <v>175</v>
      </c>
      <c r="E1774" t="s">
        <v>123</v>
      </c>
      <c r="F1774" t="s">
        <v>80</v>
      </c>
      <c r="G1774" t="s">
        <v>176</v>
      </c>
      <c r="H1774" t="s">
        <v>185</v>
      </c>
      <c r="I1774">
        <v>538</v>
      </c>
    </row>
    <row r="1775" spans="1:9" x14ac:dyDescent="0.35">
      <c r="A1775" s="75">
        <f t="shared" si="58"/>
        <v>46041</v>
      </c>
      <c r="B1775" s="75">
        <f t="shared" si="59"/>
        <v>46047</v>
      </c>
      <c r="C1775" s="75" t="str">
        <f>VLOOKUP($F1775,Refs!$A$1:$F$32,3,FALSE)</f>
        <v>Y58</v>
      </c>
      <c r="D1775" t="s">
        <v>175</v>
      </c>
      <c r="E1775" t="s">
        <v>123</v>
      </c>
      <c r="F1775" t="s">
        <v>80</v>
      </c>
      <c r="G1775" t="s">
        <v>176</v>
      </c>
      <c r="H1775" t="s">
        <v>186</v>
      </c>
      <c r="I1775">
        <v>291</v>
      </c>
    </row>
    <row r="1776" spans="1:9" x14ac:dyDescent="0.35">
      <c r="A1776" s="75">
        <f t="shared" si="58"/>
        <v>46041</v>
      </c>
      <c r="B1776" s="75">
        <f t="shared" si="59"/>
        <v>46047</v>
      </c>
      <c r="C1776" s="75" t="str">
        <f>VLOOKUP($F1776,Refs!$A$1:$F$32,3,FALSE)</f>
        <v>Y58</v>
      </c>
      <c r="D1776" t="s">
        <v>175</v>
      </c>
      <c r="E1776" t="s">
        <v>123</v>
      </c>
      <c r="F1776" t="s">
        <v>80</v>
      </c>
      <c r="G1776" t="s">
        <v>176</v>
      </c>
      <c r="H1776" t="s">
        <v>187</v>
      </c>
      <c r="I1776">
        <v>144</v>
      </c>
    </row>
    <row r="1777" spans="1:9" x14ac:dyDescent="0.35">
      <c r="A1777" s="75">
        <f t="shared" si="58"/>
        <v>46041</v>
      </c>
      <c r="B1777" s="75">
        <f t="shared" si="59"/>
        <v>46047</v>
      </c>
      <c r="C1777" s="75" t="str">
        <f>VLOOKUP($F1777,Refs!$A$1:$F$32,3,FALSE)</f>
        <v>Y58</v>
      </c>
      <c r="D1777" t="s">
        <v>175</v>
      </c>
      <c r="E1777" t="s">
        <v>123</v>
      </c>
      <c r="F1777" t="s">
        <v>80</v>
      </c>
      <c r="G1777" t="s">
        <v>176</v>
      </c>
      <c r="H1777" t="s">
        <v>188</v>
      </c>
      <c r="I1777">
        <v>105</v>
      </c>
    </row>
    <row r="1778" spans="1:9" x14ac:dyDescent="0.35">
      <c r="A1778" s="75">
        <f t="shared" si="58"/>
        <v>46041</v>
      </c>
      <c r="B1778" s="75">
        <f t="shared" si="59"/>
        <v>46047</v>
      </c>
      <c r="C1778" s="75" t="str">
        <f>VLOOKUP($F1778,Refs!$A$1:$F$32,3,FALSE)</f>
        <v>Y58</v>
      </c>
      <c r="D1778" t="s">
        <v>175</v>
      </c>
      <c r="E1778" t="s">
        <v>123</v>
      </c>
      <c r="F1778" t="s">
        <v>80</v>
      </c>
      <c r="G1778" t="s">
        <v>176</v>
      </c>
      <c r="H1778" t="s">
        <v>189</v>
      </c>
      <c r="I1778">
        <v>186</v>
      </c>
    </row>
    <row r="1779" spans="1:9" x14ac:dyDescent="0.35">
      <c r="A1779" s="75">
        <f t="shared" si="58"/>
        <v>46041</v>
      </c>
      <c r="B1779" s="75">
        <f t="shared" si="59"/>
        <v>46047</v>
      </c>
      <c r="C1779" s="75" t="str">
        <f>VLOOKUP($F1779,Refs!$A$1:$F$32,3,FALSE)</f>
        <v>Y58</v>
      </c>
      <c r="D1779" t="s">
        <v>175</v>
      </c>
      <c r="E1779" t="s">
        <v>123</v>
      </c>
      <c r="F1779" t="s">
        <v>80</v>
      </c>
      <c r="G1779" t="s">
        <v>176</v>
      </c>
      <c r="H1779" t="s">
        <v>190</v>
      </c>
      <c r="I1779">
        <v>79</v>
      </c>
    </row>
    <row r="1780" spans="1:9" x14ac:dyDescent="0.35">
      <c r="A1780" s="75">
        <f t="shared" si="58"/>
        <v>46041</v>
      </c>
      <c r="B1780" s="75">
        <f t="shared" si="59"/>
        <v>46047</v>
      </c>
      <c r="C1780" s="75" t="str">
        <f>VLOOKUP($F1780,Refs!$A$1:$F$32,3,FALSE)</f>
        <v>Y58</v>
      </c>
      <c r="D1780" t="s">
        <v>175</v>
      </c>
      <c r="E1780" t="s">
        <v>123</v>
      </c>
      <c r="F1780" t="s">
        <v>80</v>
      </c>
      <c r="G1780" t="s">
        <v>176</v>
      </c>
      <c r="H1780" t="s">
        <v>191</v>
      </c>
      <c r="I1780">
        <v>4</v>
      </c>
    </row>
    <row r="1781" spans="1:9" x14ac:dyDescent="0.35">
      <c r="A1781" s="75">
        <f t="shared" si="58"/>
        <v>46041</v>
      </c>
      <c r="B1781" s="75">
        <f t="shared" si="59"/>
        <v>46047</v>
      </c>
      <c r="C1781" s="75" t="str">
        <f>VLOOKUP($F1781,Refs!$A$1:$F$32,3,FALSE)</f>
        <v>Y58</v>
      </c>
      <c r="D1781" t="s">
        <v>175</v>
      </c>
      <c r="E1781" t="s">
        <v>123</v>
      </c>
      <c r="F1781" t="s">
        <v>80</v>
      </c>
      <c r="G1781" t="s">
        <v>176</v>
      </c>
      <c r="H1781" t="s">
        <v>192</v>
      </c>
      <c r="I1781">
        <v>24</v>
      </c>
    </row>
    <row r="1782" spans="1:9" x14ac:dyDescent="0.35">
      <c r="A1782" s="75">
        <f t="shared" si="58"/>
        <v>46041</v>
      </c>
      <c r="B1782" s="75">
        <f t="shared" si="59"/>
        <v>46047</v>
      </c>
      <c r="C1782" s="75" t="str">
        <f>VLOOKUP($F1782,Refs!$A$1:$F$32,3,FALSE)</f>
        <v>Y58</v>
      </c>
      <c r="D1782" t="s">
        <v>175</v>
      </c>
      <c r="E1782" t="s">
        <v>123</v>
      </c>
      <c r="F1782" t="s">
        <v>80</v>
      </c>
      <c r="G1782" t="s">
        <v>176</v>
      </c>
      <c r="H1782" t="s">
        <v>193</v>
      </c>
      <c r="I1782">
        <v>2</v>
      </c>
    </row>
    <row r="1783" spans="1:9" x14ac:dyDescent="0.35">
      <c r="A1783" s="75">
        <f t="shared" si="58"/>
        <v>46041</v>
      </c>
      <c r="B1783" s="75">
        <f t="shared" si="59"/>
        <v>46047</v>
      </c>
      <c r="C1783" s="75" t="str">
        <f>VLOOKUP($F1783,Refs!$A$1:$F$32,3,FALSE)</f>
        <v>Y58</v>
      </c>
      <c r="D1783" t="s">
        <v>175</v>
      </c>
      <c r="E1783" t="s">
        <v>123</v>
      </c>
      <c r="F1783" t="s">
        <v>80</v>
      </c>
      <c r="G1783" t="s">
        <v>176</v>
      </c>
      <c r="H1783" t="s">
        <v>194</v>
      </c>
      <c r="I1783">
        <v>20</v>
      </c>
    </row>
    <row r="1784" spans="1:9" x14ac:dyDescent="0.35">
      <c r="A1784" s="75">
        <f t="shared" si="58"/>
        <v>46041</v>
      </c>
      <c r="B1784" s="75">
        <f t="shared" si="59"/>
        <v>46047</v>
      </c>
      <c r="C1784" s="75" t="str">
        <f>VLOOKUP($F1784,Refs!$A$1:$F$32,3,FALSE)</f>
        <v>Y58</v>
      </c>
      <c r="D1784" t="s">
        <v>175</v>
      </c>
      <c r="E1784" t="s">
        <v>123</v>
      </c>
      <c r="F1784" t="s">
        <v>80</v>
      </c>
      <c r="G1784" t="s">
        <v>176</v>
      </c>
      <c r="H1784" t="s">
        <v>195</v>
      </c>
      <c r="I1784">
        <v>26</v>
      </c>
    </row>
    <row r="1785" spans="1:9" x14ac:dyDescent="0.35">
      <c r="A1785" s="75">
        <f t="shared" si="58"/>
        <v>46041</v>
      </c>
      <c r="B1785" s="75">
        <f t="shared" si="59"/>
        <v>46047</v>
      </c>
      <c r="C1785" s="75" t="str">
        <f>VLOOKUP($F1785,Refs!$A$1:$F$32,3,FALSE)</f>
        <v>Y58</v>
      </c>
      <c r="D1785" t="s">
        <v>175</v>
      </c>
      <c r="E1785" t="s">
        <v>123</v>
      </c>
      <c r="F1785" t="s">
        <v>80</v>
      </c>
      <c r="G1785" t="s">
        <v>176</v>
      </c>
      <c r="H1785" t="s">
        <v>196</v>
      </c>
      <c r="I1785">
        <v>130</v>
      </c>
    </row>
    <row r="1786" spans="1:9" x14ac:dyDescent="0.35">
      <c r="A1786" s="75">
        <f t="shared" si="58"/>
        <v>46041</v>
      </c>
      <c r="B1786" s="75">
        <f t="shared" si="59"/>
        <v>46047</v>
      </c>
      <c r="C1786" s="75" t="str">
        <f>VLOOKUP($F1786,Refs!$A$1:$F$32,3,FALSE)</f>
        <v>Y58</v>
      </c>
      <c r="D1786" t="s">
        <v>175</v>
      </c>
      <c r="E1786" t="s">
        <v>123</v>
      </c>
      <c r="F1786" t="s">
        <v>80</v>
      </c>
      <c r="G1786" t="s">
        <v>176</v>
      </c>
      <c r="H1786" t="s">
        <v>197</v>
      </c>
      <c r="I1786">
        <v>74</v>
      </c>
    </row>
    <row r="1787" spans="1:9" x14ac:dyDescent="0.35">
      <c r="A1787" s="75">
        <f t="shared" si="58"/>
        <v>46041</v>
      </c>
      <c r="B1787" s="75">
        <f t="shared" si="59"/>
        <v>46047</v>
      </c>
      <c r="C1787" s="75" t="str">
        <f>VLOOKUP($F1787,Refs!$A$1:$F$32,3,FALSE)</f>
        <v>Y58</v>
      </c>
      <c r="D1787" t="s">
        <v>175</v>
      </c>
      <c r="E1787" t="s">
        <v>123</v>
      </c>
      <c r="F1787" t="s">
        <v>80</v>
      </c>
      <c r="G1787" t="s">
        <v>176</v>
      </c>
      <c r="H1787" t="s">
        <v>198</v>
      </c>
      <c r="I1787">
        <v>288</v>
      </c>
    </row>
    <row r="1788" spans="1:9" x14ac:dyDescent="0.35">
      <c r="A1788" s="75">
        <f t="shared" si="58"/>
        <v>46041</v>
      </c>
      <c r="B1788" s="75">
        <f t="shared" si="59"/>
        <v>46047</v>
      </c>
      <c r="C1788" s="75" t="str">
        <f>VLOOKUP($F1788,Refs!$A$1:$F$32,3,FALSE)</f>
        <v>Y58</v>
      </c>
      <c r="D1788" t="s">
        <v>175</v>
      </c>
      <c r="E1788" t="s">
        <v>123</v>
      </c>
      <c r="F1788" t="s">
        <v>80</v>
      </c>
      <c r="G1788" t="s">
        <v>176</v>
      </c>
      <c r="H1788" t="s">
        <v>199</v>
      </c>
      <c r="I1788">
        <v>115</v>
      </c>
    </row>
    <row r="1789" spans="1:9" x14ac:dyDescent="0.35">
      <c r="A1789" s="75">
        <f t="shared" si="58"/>
        <v>46041</v>
      </c>
      <c r="B1789" s="75">
        <f t="shared" si="59"/>
        <v>46047</v>
      </c>
      <c r="C1789" s="75" t="str">
        <f>VLOOKUP($F1789,Refs!$A$1:$F$32,3,FALSE)</f>
        <v>Y58</v>
      </c>
      <c r="D1789" t="s">
        <v>175</v>
      </c>
      <c r="E1789" t="s">
        <v>123</v>
      </c>
      <c r="F1789" t="s">
        <v>80</v>
      </c>
      <c r="G1789" t="s">
        <v>176</v>
      </c>
      <c r="H1789" t="s">
        <v>200</v>
      </c>
      <c r="I1789">
        <v>0</v>
      </c>
    </row>
    <row r="1790" spans="1:9" x14ac:dyDescent="0.35">
      <c r="A1790" s="75">
        <f t="shared" si="58"/>
        <v>46041</v>
      </c>
      <c r="B1790" s="75">
        <f t="shared" si="59"/>
        <v>46047</v>
      </c>
      <c r="C1790" s="75" t="str">
        <f>VLOOKUP($F1790,Refs!$A$1:$F$32,3,FALSE)</f>
        <v>Y58</v>
      </c>
      <c r="D1790" t="s">
        <v>175</v>
      </c>
      <c r="E1790" t="s">
        <v>123</v>
      </c>
      <c r="F1790" t="s">
        <v>80</v>
      </c>
      <c r="G1790" t="s">
        <v>176</v>
      </c>
      <c r="H1790" t="s">
        <v>201</v>
      </c>
      <c r="I1790">
        <v>0</v>
      </c>
    </row>
    <row r="1791" spans="1:9" x14ac:dyDescent="0.35">
      <c r="A1791" s="75">
        <f t="shared" si="58"/>
        <v>46041</v>
      </c>
      <c r="B1791" s="75">
        <f t="shared" si="59"/>
        <v>46047</v>
      </c>
      <c r="C1791" s="75" t="str">
        <f>VLOOKUP($F1791,Refs!$A$1:$F$32,3,FALSE)</f>
        <v>Y58</v>
      </c>
      <c r="D1791" t="s">
        <v>175</v>
      </c>
      <c r="E1791" t="s">
        <v>123</v>
      </c>
      <c r="F1791" t="s">
        <v>80</v>
      </c>
      <c r="G1791" t="s">
        <v>176</v>
      </c>
      <c r="H1791" t="s">
        <v>202</v>
      </c>
      <c r="I1791">
        <v>0</v>
      </c>
    </row>
    <row r="1792" spans="1:9" x14ac:dyDescent="0.35">
      <c r="A1792" s="75">
        <f t="shared" si="58"/>
        <v>46041</v>
      </c>
      <c r="B1792" s="75">
        <f t="shared" si="59"/>
        <v>46047</v>
      </c>
      <c r="C1792" s="75" t="str">
        <f>VLOOKUP($F1792,Refs!$A$1:$F$32,3,FALSE)</f>
        <v>Y58</v>
      </c>
      <c r="D1792" t="s">
        <v>175</v>
      </c>
      <c r="E1792" t="s">
        <v>123</v>
      </c>
      <c r="F1792" t="s">
        <v>80</v>
      </c>
      <c r="G1792" t="s">
        <v>176</v>
      </c>
      <c r="H1792" t="s">
        <v>203</v>
      </c>
      <c r="I1792">
        <v>0</v>
      </c>
    </row>
    <row r="1793" spans="1:9" x14ac:dyDescent="0.35">
      <c r="A1793" s="75">
        <f t="shared" si="58"/>
        <v>46041</v>
      </c>
      <c r="B1793" s="75">
        <f t="shared" si="59"/>
        <v>46047</v>
      </c>
      <c r="C1793" s="75" t="str">
        <f>VLOOKUP($F1793,Refs!$A$1:$F$32,3,FALSE)</f>
        <v>Y58</v>
      </c>
      <c r="D1793" t="s">
        <v>175</v>
      </c>
      <c r="E1793" t="s">
        <v>123</v>
      </c>
      <c r="F1793" t="s">
        <v>80</v>
      </c>
      <c r="G1793" t="s">
        <v>176</v>
      </c>
      <c r="H1793" t="s">
        <v>204</v>
      </c>
      <c r="I1793">
        <v>0</v>
      </c>
    </row>
    <row r="1794" spans="1:9" x14ac:dyDescent="0.35">
      <c r="A1794" s="75">
        <f t="shared" si="58"/>
        <v>46042</v>
      </c>
      <c r="B1794" s="75">
        <f t="shared" si="59"/>
        <v>46047</v>
      </c>
      <c r="C1794" s="75" t="str">
        <f>VLOOKUP($F1794,Refs!$A$1:$F$32,3,FALSE)</f>
        <v>Y58</v>
      </c>
      <c r="D1794" t="s">
        <v>175</v>
      </c>
      <c r="E1794" t="s">
        <v>123</v>
      </c>
      <c r="F1794" t="s">
        <v>80</v>
      </c>
      <c r="G1794" t="s">
        <v>205</v>
      </c>
      <c r="H1794" t="s">
        <v>177</v>
      </c>
      <c r="I1794">
        <v>890</v>
      </c>
    </row>
    <row r="1795" spans="1:9" x14ac:dyDescent="0.35">
      <c r="A1795" s="75">
        <f t="shared" si="58"/>
        <v>46042</v>
      </c>
      <c r="B1795" s="75">
        <f t="shared" si="59"/>
        <v>46047</v>
      </c>
      <c r="C1795" s="75" t="str">
        <f>VLOOKUP($F1795,Refs!$A$1:$F$32,3,FALSE)</f>
        <v>Y58</v>
      </c>
      <c r="D1795" t="s">
        <v>175</v>
      </c>
      <c r="E1795" t="s">
        <v>123</v>
      </c>
      <c r="F1795" t="s">
        <v>80</v>
      </c>
      <c r="G1795" t="s">
        <v>205</v>
      </c>
      <c r="H1795" t="s">
        <v>178</v>
      </c>
      <c r="I1795">
        <v>827</v>
      </c>
    </row>
    <row r="1796" spans="1:9" x14ac:dyDescent="0.35">
      <c r="A1796" s="75">
        <f t="shared" si="58"/>
        <v>46042</v>
      </c>
      <c r="B1796" s="75">
        <f t="shared" si="59"/>
        <v>46047</v>
      </c>
      <c r="C1796" s="75" t="str">
        <f>VLOOKUP($F1796,Refs!$A$1:$F$32,3,FALSE)</f>
        <v>Y58</v>
      </c>
      <c r="D1796" t="s">
        <v>175</v>
      </c>
      <c r="E1796" t="s">
        <v>123</v>
      </c>
      <c r="F1796" t="s">
        <v>80</v>
      </c>
      <c r="G1796" t="s">
        <v>205</v>
      </c>
      <c r="H1796" t="s">
        <v>179</v>
      </c>
      <c r="I1796">
        <v>620</v>
      </c>
    </row>
    <row r="1797" spans="1:9" x14ac:dyDescent="0.35">
      <c r="A1797" s="75">
        <f t="shared" si="58"/>
        <v>46042</v>
      </c>
      <c r="B1797" s="75">
        <f t="shared" si="59"/>
        <v>46047</v>
      </c>
      <c r="C1797" s="75" t="str">
        <f>VLOOKUP($F1797,Refs!$A$1:$F$32,3,FALSE)</f>
        <v>Y58</v>
      </c>
      <c r="D1797" t="s">
        <v>175</v>
      </c>
      <c r="E1797" t="s">
        <v>123</v>
      </c>
      <c r="F1797" t="s">
        <v>80</v>
      </c>
      <c r="G1797" t="s">
        <v>205</v>
      </c>
      <c r="H1797" t="s">
        <v>180</v>
      </c>
      <c r="I1797">
        <v>14</v>
      </c>
    </row>
    <row r="1798" spans="1:9" x14ac:dyDescent="0.35">
      <c r="A1798" s="75">
        <f t="shared" ref="A1798:A1861" si="60">IF(G1798="Mon",B1798-6,IF(G1798="Tue",B1798-5,IF(G1798="Wed",B1798-4,IF(G1798="Thu",B1798-3,IF(G1798="Fri",B1798-2,IF(G1798="Sat",B1798-1,IF(G1798="Sun",B1798,"")))))))</f>
        <v>46042</v>
      </c>
      <c r="B1798" s="75">
        <f t="shared" ref="B1798:B1861" si="61">DATEVALUE(RIGHT(D1798, 11))</f>
        <v>46047</v>
      </c>
      <c r="C1798" s="75" t="str">
        <f>VLOOKUP($F1798,Refs!$A$1:$F$32,3,FALSE)</f>
        <v>Y58</v>
      </c>
      <c r="D1798" t="s">
        <v>175</v>
      </c>
      <c r="E1798" t="s">
        <v>123</v>
      </c>
      <c r="F1798" t="s">
        <v>80</v>
      </c>
      <c r="G1798" t="s">
        <v>205</v>
      </c>
      <c r="H1798" t="s">
        <v>181</v>
      </c>
      <c r="I1798">
        <v>11880</v>
      </c>
    </row>
    <row r="1799" spans="1:9" x14ac:dyDescent="0.35">
      <c r="A1799" s="75">
        <f t="shared" si="60"/>
        <v>46042</v>
      </c>
      <c r="B1799" s="75">
        <f t="shared" si="61"/>
        <v>46047</v>
      </c>
      <c r="C1799" s="75" t="str">
        <f>VLOOKUP($F1799,Refs!$A$1:$F$32,3,FALSE)</f>
        <v>Y58</v>
      </c>
      <c r="D1799" t="s">
        <v>175</v>
      </c>
      <c r="E1799" t="s">
        <v>123</v>
      </c>
      <c r="F1799" t="s">
        <v>80</v>
      </c>
      <c r="G1799" t="s">
        <v>205</v>
      </c>
      <c r="H1799" t="s">
        <v>182</v>
      </c>
      <c r="I1799">
        <v>113</v>
      </c>
    </row>
    <row r="1800" spans="1:9" x14ac:dyDescent="0.35">
      <c r="A1800" s="75">
        <f t="shared" si="60"/>
        <v>46042</v>
      </c>
      <c r="B1800" s="75">
        <f t="shared" si="61"/>
        <v>46047</v>
      </c>
      <c r="C1800" s="75" t="str">
        <f>VLOOKUP($F1800,Refs!$A$1:$F$32,3,FALSE)</f>
        <v>Y58</v>
      </c>
      <c r="D1800" t="s">
        <v>175</v>
      </c>
      <c r="E1800" t="s">
        <v>123</v>
      </c>
      <c r="F1800" t="s">
        <v>80</v>
      </c>
      <c r="G1800" t="s">
        <v>205</v>
      </c>
      <c r="H1800" t="s">
        <v>183</v>
      </c>
      <c r="I1800">
        <v>168</v>
      </c>
    </row>
    <row r="1801" spans="1:9" x14ac:dyDescent="0.35">
      <c r="A1801" s="75">
        <f t="shared" si="60"/>
        <v>46042</v>
      </c>
      <c r="B1801" s="75">
        <f t="shared" si="61"/>
        <v>46047</v>
      </c>
      <c r="C1801" s="75" t="str">
        <f>VLOOKUP($F1801,Refs!$A$1:$F$32,3,FALSE)</f>
        <v>Y58</v>
      </c>
      <c r="D1801" t="s">
        <v>175</v>
      </c>
      <c r="E1801" t="s">
        <v>123</v>
      </c>
      <c r="F1801" t="s">
        <v>80</v>
      </c>
      <c r="G1801" t="s">
        <v>205</v>
      </c>
      <c r="H1801" t="s">
        <v>184</v>
      </c>
      <c r="I1801">
        <v>815</v>
      </c>
    </row>
    <row r="1802" spans="1:9" x14ac:dyDescent="0.35">
      <c r="A1802" s="75">
        <f t="shared" si="60"/>
        <v>46042</v>
      </c>
      <c r="B1802" s="75">
        <f t="shared" si="61"/>
        <v>46047</v>
      </c>
      <c r="C1802" s="75" t="str">
        <f>VLOOKUP($F1802,Refs!$A$1:$F$32,3,FALSE)</f>
        <v>Y58</v>
      </c>
      <c r="D1802" t="s">
        <v>175</v>
      </c>
      <c r="E1802" t="s">
        <v>123</v>
      </c>
      <c r="F1802" t="s">
        <v>80</v>
      </c>
      <c r="G1802" t="s">
        <v>205</v>
      </c>
      <c r="H1802" t="s">
        <v>185</v>
      </c>
      <c r="I1802">
        <v>460</v>
      </c>
    </row>
    <row r="1803" spans="1:9" x14ac:dyDescent="0.35">
      <c r="A1803" s="75">
        <f t="shared" si="60"/>
        <v>46042</v>
      </c>
      <c r="B1803" s="75">
        <f t="shared" si="61"/>
        <v>46047</v>
      </c>
      <c r="C1803" s="75" t="str">
        <f>VLOOKUP($F1803,Refs!$A$1:$F$32,3,FALSE)</f>
        <v>Y58</v>
      </c>
      <c r="D1803" t="s">
        <v>175</v>
      </c>
      <c r="E1803" t="s">
        <v>123</v>
      </c>
      <c r="F1803" t="s">
        <v>80</v>
      </c>
      <c r="G1803" t="s">
        <v>205</v>
      </c>
      <c r="H1803" t="s">
        <v>186</v>
      </c>
      <c r="I1803">
        <v>262</v>
      </c>
    </row>
    <row r="1804" spans="1:9" x14ac:dyDescent="0.35">
      <c r="A1804" s="75">
        <f t="shared" si="60"/>
        <v>46042</v>
      </c>
      <c r="B1804" s="75">
        <f t="shared" si="61"/>
        <v>46047</v>
      </c>
      <c r="C1804" s="75" t="str">
        <f>VLOOKUP($F1804,Refs!$A$1:$F$32,3,FALSE)</f>
        <v>Y58</v>
      </c>
      <c r="D1804" t="s">
        <v>175</v>
      </c>
      <c r="E1804" t="s">
        <v>123</v>
      </c>
      <c r="F1804" t="s">
        <v>80</v>
      </c>
      <c r="G1804" t="s">
        <v>205</v>
      </c>
      <c r="H1804" t="s">
        <v>187</v>
      </c>
      <c r="I1804">
        <v>146</v>
      </c>
    </row>
    <row r="1805" spans="1:9" x14ac:dyDescent="0.35">
      <c r="A1805" s="75">
        <f t="shared" si="60"/>
        <v>46042</v>
      </c>
      <c r="B1805" s="75">
        <f t="shared" si="61"/>
        <v>46047</v>
      </c>
      <c r="C1805" s="75" t="str">
        <f>VLOOKUP($F1805,Refs!$A$1:$F$32,3,FALSE)</f>
        <v>Y58</v>
      </c>
      <c r="D1805" t="s">
        <v>175</v>
      </c>
      <c r="E1805" t="s">
        <v>123</v>
      </c>
      <c r="F1805" t="s">
        <v>80</v>
      </c>
      <c r="G1805" t="s">
        <v>205</v>
      </c>
      <c r="H1805" t="s">
        <v>188</v>
      </c>
      <c r="I1805">
        <v>90</v>
      </c>
    </row>
    <row r="1806" spans="1:9" x14ac:dyDescent="0.35">
      <c r="A1806" s="75">
        <f t="shared" si="60"/>
        <v>46042</v>
      </c>
      <c r="B1806" s="75">
        <f t="shared" si="61"/>
        <v>46047</v>
      </c>
      <c r="C1806" s="75" t="str">
        <f>VLOOKUP($F1806,Refs!$A$1:$F$32,3,FALSE)</f>
        <v>Y58</v>
      </c>
      <c r="D1806" t="s">
        <v>175</v>
      </c>
      <c r="E1806" t="s">
        <v>123</v>
      </c>
      <c r="F1806" t="s">
        <v>80</v>
      </c>
      <c r="G1806" t="s">
        <v>205</v>
      </c>
      <c r="H1806" t="s">
        <v>189</v>
      </c>
      <c r="I1806">
        <v>138</v>
      </c>
    </row>
    <row r="1807" spans="1:9" x14ac:dyDescent="0.35">
      <c r="A1807" s="75">
        <f t="shared" si="60"/>
        <v>46042</v>
      </c>
      <c r="B1807" s="75">
        <f t="shared" si="61"/>
        <v>46047</v>
      </c>
      <c r="C1807" s="75" t="str">
        <f>VLOOKUP($F1807,Refs!$A$1:$F$32,3,FALSE)</f>
        <v>Y58</v>
      </c>
      <c r="D1807" t="s">
        <v>175</v>
      </c>
      <c r="E1807" t="s">
        <v>123</v>
      </c>
      <c r="F1807" t="s">
        <v>80</v>
      </c>
      <c r="G1807" t="s">
        <v>205</v>
      </c>
      <c r="H1807" t="s">
        <v>190</v>
      </c>
      <c r="I1807">
        <v>67</v>
      </c>
    </row>
    <row r="1808" spans="1:9" x14ac:dyDescent="0.35">
      <c r="A1808" s="75">
        <f t="shared" si="60"/>
        <v>46042</v>
      </c>
      <c r="B1808" s="75">
        <f t="shared" si="61"/>
        <v>46047</v>
      </c>
      <c r="C1808" s="75" t="str">
        <f>VLOOKUP($F1808,Refs!$A$1:$F$32,3,FALSE)</f>
        <v>Y58</v>
      </c>
      <c r="D1808" t="s">
        <v>175</v>
      </c>
      <c r="E1808" t="s">
        <v>123</v>
      </c>
      <c r="F1808" t="s">
        <v>80</v>
      </c>
      <c r="G1808" t="s">
        <v>205</v>
      </c>
      <c r="H1808" t="s">
        <v>191</v>
      </c>
      <c r="I1808">
        <v>5</v>
      </c>
    </row>
    <row r="1809" spans="1:9" x14ac:dyDescent="0.35">
      <c r="A1809" s="75">
        <f t="shared" si="60"/>
        <v>46042</v>
      </c>
      <c r="B1809" s="75">
        <f t="shared" si="61"/>
        <v>46047</v>
      </c>
      <c r="C1809" s="75" t="str">
        <f>VLOOKUP($F1809,Refs!$A$1:$F$32,3,FALSE)</f>
        <v>Y58</v>
      </c>
      <c r="D1809" t="s">
        <v>175</v>
      </c>
      <c r="E1809" t="s">
        <v>123</v>
      </c>
      <c r="F1809" t="s">
        <v>80</v>
      </c>
      <c r="G1809" t="s">
        <v>205</v>
      </c>
      <c r="H1809" t="s">
        <v>192</v>
      </c>
      <c r="I1809">
        <v>13</v>
      </c>
    </row>
    <row r="1810" spans="1:9" x14ac:dyDescent="0.35">
      <c r="A1810" s="75">
        <f t="shared" si="60"/>
        <v>46042</v>
      </c>
      <c r="B1810" s="75">
        <f t="shared" si="61"/>
        <v>46047</v>
      </c>
      <c r="C1810" s="75" t="str">
        <f>VLOOKUP($F1810,Refs!$A$1:$F$32,3,FALSE)</f>
        <v>Y58</v>
      </c>
      <c r="D1810" t="s">
        <v>175</v>
      </c>
      <c r="E1810" t="s">
        <v>123</v>
      </c>
      <c r="F1810" t="s">
        <v>80</v>
      </c>
      <c r="G1810" t="s">
        <v>205</v>
      </c>
      <c r="H1810" t="s">
        <v>193</v>
      </c>
      <c r="I1810">
        <v>1</v>
      </c>
    </row>
    <row r="1811" spans="1:9" x14ac:dyDescent="0.35">
      <c r="A1811" s="75">
        <f t="shared" si="60"/>
        <v>46042</v>
      </c>
      <c r="B1811" s="75">
        <f t="shared" si="61"/>
        <v>46047</v>
      </c>
      <c r="C1811" s="75" t="str">
        <f>VLOOKUP($F1811,Refs!$A$1:$F$32,3,FALSE)</f>
        <v>Y58</v>
      </c>
      <c r="D1811" t="s">
        <v>175</v>
      </c>
      <c r="E1811" t="s">
        <v>123</v>
      </c>
      <c r="F1811" t="s">
        <v>80</v>
      </c>
      <c r="G1811" t="s">
        <v>205</v>
      </c>
      <c r="H1811" t="s">
        <v>194</v>
      </c>
      <c r="I1811">
        <v>15</v>
      </c>
    </row>
    <row r="1812" spans="1:9" x14ac:dyDescent="0.35">
      <c r="A1812" s="75">
        <f t="shared" si="60"/>
        <v>46042</v>
      </c>
      <c r="B1812" s="75">
        <f t="shared" si="61"/>
        <v>46047</v>
      </c>
      <c r="C1812" s="75" t="str">
        <f>VLOOKUP($F1812,Refs!$A$1:$F$32,3,FALSE)</f>
        <v>Y58</v>
      </c>
      <c r="D1812" t="s">
        <v>175</v>
      </c>
      <c r="E1812" t="s">
        <v>123</v>
      </c>
      <c r="F1812" t="s">
        <v>80</v>
      </c>
      <c r="G1812" t="s">
        <v>205</v>
      </c>
      <c r="H1812" t="s">
        <v>195</v>
      </c>
      <c r="I1812">
        <v>23</v>
      </c>
    </row>
    <row r="1813" spans="1:9" x14ac:dyDescent="0.35">
      <c r="A1813" s="75">
        <f t="shared" si="60"/>
        <v>46042</v>
      </c>
      <c r="B1813" s="75">
        <f t="shared" si="61"/>
        <v>46047</v>
      </c>
      <c r="C1813" s="75" t="str">
        <f>VLOOKUP($F1813,Refs!$A$1:$F$32,3,FALSE)</f>
        <v>Y58</v>
      </c>
      <c r="D1813" t="s">
        <v>175</v>
      </c>
      <c r="E1813" t="s">
        <v>123</v>
      </c>
      <c r="F1813" t="s">
        <v>80</v>
      </c>
      <c r="G1813" t="s">
        <v>205</v>
      </c>
      <c r="H1813" t="s">
        <v>196</v>
      </c>
      <c r="I1813">
        <v>100</v>
      </c>
    </row>
    <row r="1814" spans="1:9" x14ac:dyDescent="0.35">
      <c r="A1814" s="75">
        <f t="shared" si="60"/>
        <v>46042</v>
      </c>
      <c r="B1814" s="75">
        <f t="shared" si="61"/>
        <v>46047</v>
      </c>
      <c r="C1814" s="75" t="str">
        <f>VLOOKUP($F1814,Refs!$A$1:$F$32,3,FALSE)</f>
        <v>Y58</v>
      </c>
      <c r="D1814" t="s">
        <v>175</v>
      </c>
      <c r="E1814" t="s">
        <v>123</v>
      </c>
      <c r="F1814" t="s">
        <v>80</v>
      </c>
      <c r="G1814" t="s">
        <v>205</v>
      </c>
      <c r="H1814" t="s">
        <v>197</v>
      </c>
      <c r="I1814">
        <v>72</v>
      </c>
    </row>
    <row r="1815" spans="1:9" x14ac:dyDescent="0.35">
      <c r="A1815" s="75">
        <f t="shared" si="60"/>
        <v>46042</v>
      </c>
      <c r="B1815" s="75">
        <f t="shared" si="61"/>
        <v>46047</v>
      </c>
      <c r="C1815" s="75" t="str">
        <f>VLOOKUP($F1815,Refs!$A$1:$F$32,3,FALSE)</f>
        <v>Y58</v>
      </c>
      <c r="D1815" t="s">
        <v>175</v>
      </c>
      <c r="E1815" t="s">
        <v>123</v>
      </c>
      <c r="F1815" t="s">
        <v>80</v>
      </c>
      <c r="G1815" t="s">
        <v>205</v>
      </c>
      <c r="H1815" t="s">
        <v>198</v>
      </c>
      <c r="I1815">
        <v>236</v>
      </c>
    </row>
    <row r="1816" spans="1:9" x14ac:dyDescent="0.35">
      <c r="A1816" s="75">
        <f t="shared" si="60"/>
        <v>46042</v>
      </c>
      <c r="B1816" s="75">
        <f t="shared" si="61"/>
        <v>46047</v>
      </c>
      <c r="C1816" s="75" t="str">
        <f>VLOOKUP($F1816,Refs!$A$1:$F$32,3,FALSE)</f>
        <v>Y58</v>
      </c>
      <c r="D1816" t="s">
        <v>175</v>
      </c>
      <c r="E1816" t="s">
        <v>123</v>
      </c>
      <c r="F1816" t="s">
        <v>80</v>
      </c>
      <c r="G1816" t="s">
        <v>205</v>
      </c>
      <c r="H1816" t="s">
        <v>199</v>
      </c>
      <c r="I1816">
        <v>91</v>
      </c>
    </row>
    <row r="1817" spans="1:9" x14ac:dyDescent="0.35">
      <c r="A1817" s="75">
        <f t="shared" si="60"/>
        <v>46042</v>
      </c>
      <c r="B1817" s="75">
        <f t="shared" si="61"/>
        <v>46047</v>
      </c>
      <c r="C1817" s="75" t="str">
        <f>VLOOKUP($F1817,Refs!$A$1:$F$32,3,FALSE)</f>
        <v>Y58</v>
      </c>
      <c r="D1817" t="s">
        <v>175</v>
      </c>
      <c r="E1817" t="s">
        <v>123</v>
      </c>
      <c r="F1817" t="s">
        <v>80</v>
      </c>
      <c r="G1817" t="s">
        <v>205</v>
      </c>
      <c r="H1817" t="s">
        <v>200</v>
      </c>
      <c r="I1817">
        <v>0</v>
      </c>
    </row>
    <row r="1818" spans="1:9" x14ac:dyDescent="0.35">
      <c r="A1818" s="75">
        <f t="shared" si="60"/>
        <v>46042</v>
      </c>
      <c r="B1818" s="75">
        <f t="shared" si="61"/>
        <v>46047</v>
      </c>
      <c r="C1818" s="75" t="str">
        <f>VLOOKUP($F1818,Refs!$A$1:$F$32,3,FALSE)</f>
        <v>Y58</v>
      </c>
      <c r="D1818" t="s">
        <v>175</v>
      </c>
      <c r="E1818" t="s">
        <v>123</v>
      </c>
      <c r="F1818" t="s">
        <v>80</v>
      </c>
      <c r="G1818" t="s">
        <v>205</v>
      </c>
      <c r="H1818" t="s">
        <v>201</v>
      </c>
      <c r="I1818">
        <v>0</v>
      </c>
    </row>
    <row r="1819" spans="1:9" x14ac:dyDescent="0.35">
      <c r="A1819" s="75">
        <f t="shared" si="60"/>
        <v>46042</v>
      </c>
      <c r="B1819" s="75">
        <f t="shared" si="61"/>
        <v>46047</v>
      </c>
      <c r="C1819" s="75" t="str">
        <f>VLOOKUP($F1819,Refs!$A$1:$F$32,3,FALSE)</f>
        <v>Y58</v>
      </c>
      <c r="D1819" t="s">
        <v>175</v>
      </c>
      <c r="E1819" t="s">
        <v>123</v>
      </c>
      <c r="F1819" t="s">
        <v>80</v>
      </c>
      <c r="G1819" t="s">
        <v>205</v>
      </c>
      <c r="H1819" t="s">
        <v>202</v>
      </c>
      <c r="I1819">
        <v>0</v>
      </c>
    </row>
    <row r="1820" spans="1:9" x14ac:dyDescent="0.35">
      <c r="A1820" s="75">
        <f t="shared" si="60"/>
        <v>46042</v>
      </c>
      <c r="B1820" s="75">
        <f t="shared" si="61"/>
        <v>46047</v>
      </c>
      <c r="C1820" s="75" t="str">
        <f>VLOOKUP($F1820,Refs!$A$1:$F$32,3,FALSE)</f>
        <v>Y58</v>
      </c>
      <c r="D1820" t="s">
        <v>175</v>
      </c>
      <c r="E1820" t="s">
        <v>123</v>
      </c>
      <c r="F1820" t="s">
        <v>80</v>
      </c>
      <c r="G1820" t="s">
        <v>205</v>
      </c>
      <c r="H1820" t="s">
        <v>203</v>
      </c>
      <c r="I1820">
        <v>0</v>
      </c>
    </row>
    <row r="1821" spans="1:9" x14ac:dyDescent="0.35">
      <c r="A1821" s="75">
        <f t="shared" si="60"/>
        <v>46042</v>
      </c>
      <c r="B1821" s="75">
        <f t="shared" si="61"/>
        <v>46047</v>
      </c>
      <c r="C1821" s="75" t="str">
        <f>VLOOKUP($F1821,Refs!$A$1:$F$32,3,FALSE)</f>
        <v>Y58</v>
      </c>
      <c r="D1821" t="s">
        <v>175</v>
      </c>
      <c r="E1821" t="s">
        <v>123</v>
      </c>
      <c r="F1821" t="s">
        <v>80</v>
      </c>
      <c r="G1821" t="s">
        <v>205</v>
      </c>
      <c r="H1821" t="s">
        <v>204</v>
      </c>
      <c r="I1821">
        <v>0</v>
      </c>
    </row>
    <row r="1822" spans="1:9" x14ac:dyDescent="0.35">
      <c r="A1822" s="75">
        <f t="shared" si="60"/>
        <v>46043</v>
      </c>
      <c r="B1822" s="75">
        <f t="shared" si="61"/>
        <v>46047</v>
      </c>
      <c r="C1822" s="75" t="str">
        <f>VLOOKUP($F1822,Refs!$A$1:$F$32,3,FALSE)</f>
        <v>Y58</v>
      </c>
      <c r="D1822" t="s">
        <v>175</v>
      </c>
      <c r="E1822" t="s">
        <v>123</v>
      </c>
      <c r="F1822" t="s">
        <v>80</v>
      </c>
      <c r="G1822" t="s">
        <v>206</v>
      </c>
      <c r="H1822" t="s">
        <v>177</v>
      </c>
      <c r="I1822">
        <v>885</v>
      </c>
    </row>
    <row r="1823" spans="1:9" x14ac:dyDescent="0.35">
      <c r="A1823" s="75">
        <f t="shared" si="60"/>
        <v>46043</v>
      </c>
      <c r="B1823" s="75">
        <f t="shared" si="61"/>
        <v>46047</v>
      </c>
      <c r="C1823" s="75" t="str">
        <f>VLOOKUP($F1823,Refs!$A$1:$F$32,3,FALSE)</f>
        <v>Y58</v>
      </c>
      <c r="D1823" t="s">
        <v>175</v>
      </c>
      <c r="E1823" t="s">
        <v>123</v>
      </c>
      <c r="F1823" t="s">
        <v>80</v>
      </c>
      <c r="G1823" t="s">
        <v>206</v>
      </c>
      <c r="H1823" t="s">
        <v>178</v>
      </c>
      <c r="I1823">
        <v>855</v>
      </c>
    </row>
    <row r="1824" spans="1:9" x14ac:dyDescent="0.35">
      <c r="A1824" s="75">
        <f t="shared" si="60"/>
        <v>46043</v>
      </c>
      <c r="B1824" s="75">
        <f t="shared" si="61"/>
        <v>46047</v>
      </c>
      <c r="C1824" s="75" t="str">
        <f>VLOOKUP($F1824,Refs!$A$1:$F$32,3,FALSE)</f>
        <v>Y58</v>
      </c>
      <c r="D1824" t="s">
        <v>175</v>
      </c>
      <c r="E1824" t="s">
        <v>123</v>
      </c>
      <c r="F1824" t="s">
        <v>80</v>
      </c>
      <c r="G1824" t="s">
        <v>206</v>
      </c>
      <c r="H1824" t="s">
        <v>179</v>
      </c>
      <c r="I1824">
        <v>698</v>
      </c>
    </row>
    <row r="1825" spans="1:9" x14ac:dyDescent="0.35">
      <c r="A1825" s="75">
        <f t="shared" si="60"/>
        <v>46043</v>
      </c>
      <c r="B1825" s="75">
        <f t="shared" si="61"/>
        <v>46047</v>
      </c>
      <c r="C1825" s="75" t="str">
        <f>VLOOKUP($F1825,Refs!$A$1:$F$32,3,FALSE)</f>
        <v>Y58</v>
      </c>
      <c r="D1825" t="s">
        <v>175</v>
      </c>
      <c r="E1825" t="s">
        <v>123</v>
      </c>
      <c r="F1825" t="s">
        <v>80</v>
      </c>
      <c r="G1825" t="s">
        <v>206</v>
      </c>
      <c r="H1825" t="s">
        <v>180</v>
      </c>
      <c r="I1825">
        <v>3</v>
      </c>
    </row>
    <row r="1826" spans="1:9" x14ac:dyDescent="0.35">
      <c r="A1826" s="75">
        <f t="shared" si="60"/>
        <v>46043</v>
      </c>
      <c r="B1826" s="75">
        <f t="shared" si="61"/>
        <v>46047</v>
      </c>
      <c r="C1826" s="75" t="str">
        <f>VLOOKUP($F1826,Refs!$A$1:$F$32,3,FALSE)</f>
        <v>Y58</v>
      </c>
      <c r="D1826" t="s">
        <v>175</v>
      </c>
      <c r="E1826" t="s">
        <v>123</v>
      </c>
      <c r="F1826" t="s">
        <v>80</v>
      </c>
      <c r="G1826" t="s">
        <v>206</v>
      </c>
      <c r="H1826" t="s">
        <v>181</v>
      </c>
      <c r="I1826">
        <v>7672</v>
      </c>
    </row>
    <row r="1827" spans="1:9" x14ac:dyDescent="0.35">
      <c r="A1827" s="75">
        <f t="shared" si="60"/>
        <v>46043</v>
      </c>
      <c r="B1827" s="75">
        <f t="shared" si="61"/>
        <v>46047</v>
      </c>
      <c r="C1827" s="75" t="str">
        <f>VLOOKUP($F1827,Refs!$A$1:$F$32,3,FALSE)</f>
        <v>Y58</v>
      </c>
      <c r="D1827" t="s">
        <v>175</v>
      </c>
      <c r="E1827" t="s">
        <v>123</v>
      </c>
      <c r="F1827" t="s">
        <v>80</v>
      </c>
      <c r="G1827" t="s">
        <v>206</v>
      </c>
      <c r="H1827" t="s">
        <v>182</v>
      </c>
      <c r="I1827">
        <v>73</v>
      </c>
    </row>
    <row r="1828" spans="1:9" x14ac:dyDescent="0.35">
      <c r="A1828" s="75">
        <f t="shared" si="60"/>
        <v>46043</v>
      </c>
      <c r="B1828" s="75">
        <f t="shared" si="61"/>
        <v>46047</v>
      </c>
      <c r="C1828" s="75" t="str">
        <f>VLOOKUP($F1828,Refs!$A$1:$F$32,3,FALSE)</f>
        <v>Y58</v>
      </c>
      <c r="D1828" t="s">
        <v>175</v>
      </c>
      <c r="E1828" t="s">
        <v>123</v>
      </c>
      <c r="F1828" t="s">
        <v>80</v>
      </c>
      <c r="G1828" t="s">
        <v>206</v>
      </c>
      <c r="H1828" t="s">
        <v>183</v>
      </c>
      <c r="I1828">
        <v>144</v>
      </c>
    </row>
    <row r="1829" spans="1:9" x14ac:dyDescent="0.35">
      <c r="A1829" s="75">
        <f t="shared" si="60"/>
        <v>46043</v>
      </c>
      <c r="B1829" s="75">
        <f t="shared" si="61"/>
        <v>46047</v>
      </c>
      <c r="C1829" s="75" t="str">
        <f>VLOOKUP($F1829,Refs!$A$1:$F$32,3,FALSE)</f>
        <v>Y58</v>
      </c>
      <c r="D1829" t="s">
        <v>175</v>
      </c>
      <c r="E1829" t="s">
        <v>123</v>
      </c>
      <c r="F1829" t="s">
        <v>80</v>
      </c>
      <c r="G1829" t="s">
        <v>206</v>
      </c>
      <c r="H1829" t="s">
        <v>184</v>
      </c>
      <c r="I1829">
        <v>841</v>
      </c>
    </row>
    <row r="1830" spans="1:9" x14ac:dyDescent="0.35">
      <c r="A1830" s="75">
        <f t="shared" si="60"/>
        <v>46043</v>
      </c>
      <c r="B1830" s="75">
        <f t="shared" si="61"/>
        <v>46047</v>
      </c>
      <c r="C1830" s="75" t="str">
        <f>VLOOKUP($F1830,Refs!$A$1:$F$32,3,FALSE)</f>
        <v>Y58</v>
      </c>
      <c r="D1830" t="s">
        <v>175</v>
      </c>
      <c r="E1830" t="s">
        <v>123</v>
      </c>
      <c r="F1830" t="s">
        <v>80</v>
      </c>
      <c r="G1830" t="s">
        <v>206</v>
      </c>
      <c r="H1830" t="s">
        <v>185</v>
      </c>
      <c r="I1830">
        <v>483</v>
      </c>
    </row>
    <row r="1831" spans="1:9" x14ac:dyDescent="0.35">
      <c r="A1831" s="75">
        <f t="shared" si="60"/>
        <v>46043</v>
      </c>
      <c r="B1831" s="75">
        <f t="shared" si="61"/>
        <v>46047</v>
      </c>
      <c r="C1831" s="75" t="str">
        <f>VLOOKUP($F1831,Refs!$A$1:$F$32,3,FALSE)</f>
        <v>Y58</v>
      </c>
      <c r="D1831" t="s">
        <v>175</v>
      </c>
      <c r="E1831" t="s">
        <v>123</v>
      </c>
      <c r="F1831" t="s">
        <v>80</v>
      </c>
      <c r="G1831" t="s">
        <v>206</v>
      </c>
      <c r="H1831" t="s">
        <v>186</v>
      </c>
      <c r="I1831">
        <v>298</v>
      </c>
    </row>
    <row r="1832" spans="1:9" x14ac:dyDescent="0.35">
      <c r="A1832" s="75">
        <f t="shared" si="60"/>
        <v>46043</v>
      </c>
      <c r="B1832" s="75">
        <f t="shared" si="61"/>
        <v>46047</v>
      </c>
      <c r="C1832" s="75" t="str">
        <f>VLOOKUP($F1832,Refs!$A$1:$F$32,3,FALSE)</f>
        <v>Y58</v>
      </c>
      <c r="D1832" t="s">
        <v>175</v>
      </c>
      <c r="E1832" t="s">
        <v>123</v>
      </c>
      <c r="F1832" t="s">
        <v>80</v>
      </c>
      <c r="G1832" t="s">
        <v>206</v>
      </c>
      <c r="H1832" t="s">
        <v>187</v>
      </c>
      <c r="I1832">
        <v>180</v>
      </c>
    </row>
    <row r="1833" spans="1:9" x14ac:dyDescent="0.35">
      <c r="A1833" s="75">
        <f t="shared" si="60"/>
        <v>46043</v>
      </c>
      <c r="B1833" s="75">
        <f t="shared" si="61"/>
        <v>46047</v>
      </c>
      <c r="C1833" s="75" t="str">
        <f>VLOOKUP($F1833,Refs!$A$1:$F$32,3,FALSE)</f>
        <v>Y58</v>
      </c>
      <c r="D1833" t="s">
        <v>175</v>
      </c>
      <c r="E1833" t="s">
        <v>123</v>
      </c>
      <c r="F1833" t="s">
        <v>80</v>
      </c>
      <c r="G1833" t="s">
        <v>206</v>
      </c>
      <c r="H1833" t="s">
        <v>188</v>
      </c>
      <c r="I1833">
        <v>103</v>
      </c>
    </row>
    <row r="1834" spans="1:9" x14ac:dyDescent="0.35">
      <c r="A1834" s="75">
        <f t="shared" si="60"/>
        <v>46043</v>
      </c>
      <c r="B1834" s="75">
        <f t="shared" si="61"/>
        <v>46047</v>
      </c>
      <c r="C1834" s="75" t="str">
        <f>VLOOKUP($F1834,Refs!$A$1:$F$32,3,FALSE)</f>
        <v>Y58</v>
      </c>
      <c r="D1834" t="s">
        <v>175</v>
      </c>
      <c r="E1834" t="s">
        <v>123</v>
      </c>
      <c r="F1834" t="s">
        <v>80</v>
      </c>
      <c r="G1834" t="s">
        <v>206</v>
      </c>
      <c r="H1834" t="s">
        <v>189</v>
      </c>
      <c r="I1834">
        <v>151</v>
      </c>
    </row>
    <row r="1835" spans="1:9" x14ac:dyDescent="0.35">
      <c r="A1835" s="75">
        <f t="shared" si="60"/>
        <v>46043</v>
      </c>
      <c r="B1835" s="75">
        <f t="shared" si="61"/>
        <v>46047</v>
      </c>
      <c r="C1835" s="75" t="str">
        <f>VLOOKUP($F1835,Refs!$A$1:$F$32,3,FALSE)</f>
        <v>Y58</v>
      </c>
      <c r="D1835" t="s">
        <v>175</v>
      </c>
      <c r="E1835" t="s">
        <v>123</v>
      </c>
      <c r="F1835" t="s">
        <v>80</v>
      </c>
      <c r="G1835" t="s">
        <v>206</v>
      </c>
      <c r="H1835" t="s">
        <v>190</v>
      </c>
      <c r="I1835">
        <v>70</v>
      </c>
    </row>
    <row r="1836" spans="1:9" x14ac:dyDescent="0.35">
      <c r="A1836" s="75">
        <f t="shared" si="60"/>
        <v>46043</v>
      </c>
      <c r="B1836" s="75">
        <f t="shared" si="61"/>
        <v>46047</v>
      </c>
      <c r="C1836" s="75" t="str">
        <f>VLOOKUP($F1836,Refs!$A$1:$F$32,3,FALSE)</f>
        <v>Y58</v>
      </c>
      <c r="D1836" t="s">
        <v>175</v>
      </c>
      <c r="E1836" t="s">
        <v>123</v>
      </c>
      <c r="F1836" t="s">
        <v>80</v>
      </c>
      <c r="G1836" t="s">
        <v>206</v>
      </c>
      <c r="H1836" t="s">
        <v>191</v>
      </c>
      <c r="I1836">
        <v>0</v>
      </c>
    </row>
    <row r="1837" spans="1:9" x14ac:dyDescent="0.35">
      <c r="A1837" s="75">
        <f t="shared" si="60"/>
        <v>46043</v>
      </c>
      <c r="B1837" s="75">
        <f t="shared" si="61"/>
        <v>46047</v>
      </c>
      <c r="C1837" s="75" t="str">
        <f>VLOOKUP($F1837,Refs!$A$1:$F$32,3,FALSE)</f>
        <v>Y58</v>
      </c>
      <c r="D1837" t="s">
        <v>175</v>
      </c>
      <c r="E1837" t="s">
        <v>123</v>
      </c>
      <c r="F1837" t="s">
        <v>80</v>
      </c>
      <c r="G1837" t="s">
        <v>206</v>
      </c>
      <c r="H1837" t="s">
        <v>192</v>
      </c>
      <c r="I1837">
        <v>19</v>
      </c>
    </row>
    <row r="1838" spans="1:9" x14ac:dyDescent="0.35">
      <c r="A1838" s="75">
        <f t="shared" si="60"/>
        <v>46043</v>
      </c>
      <c r="B1838" s="75">
        <f t="shared" si="61"/>
        <v>46047</v>
      </c>
      <c r="C1838" s="75" t="str">
        <f>VLOOKUP($F1838,Refs!$A$1:$F$32,3,FALSE)</f>
        <v>Y58</v>
      </c>
      <c r="D1838" t="s">
        <v>175</v>
      </c>
      <c r="E1838" t="s">
        <v>123</v>
      </c>
      <c r="F1838" t="s">
        <v>80</v>
      </c>
      <c r="G1838" t="s">
        <v>206</v>
      </c>
      <c r="H1838" t="s">
        <v>193</v>
      </c>
      <c r="I1838">
        <v>2</v>
      </c>
    </row>
    <row r="1839" spans="1:9" x14ac:dyDescent="0.35">
      <c r="A1839" s="75">
        <f t="shared" si="60"/>
        <v>46043</v>
      </c>
      <c r="B1839" s="75">
        <f t="shared" si="61"/>
        <v>46047</v>
      </c>
      <c r="C1839" s="75" t="str">
        <f>VLOOKUP($F1839,Refs!$A$1:$F$32,3,FALSE)</f>
        <v>Y58</v>
      </c>
      <c r="D1839" t="s">
        <v>175</v>
      </c>
      <c r="E1839" t="s">
        <v>123</v>
      </c>
      <c r="F1839" t="s">
        <v>80</v>
      </c>
      <c r="G1839" t="s">
        <v>206</v>
      </c>
      <c r="H1839" t="s">
        <v>194</v>
      </c>
      <c r="I1839">
        <v>13</v>
      </c>
    </row>
    <row r="1840" spans="1:9" x14ac:dyDescent="0.35">
      <c r="A1840" s="75">
        <f t="shared" si="60"/>
        <v>46043</v>
      </c>
      <c r="B1840" s="75">
        <f t="shared" si="61"/>
        <v>46047</v>
      </c>
      <c r="C1840" s="75" t="str">
        <f>VLOOKUP($F1840,Refs!$A$1:$F$32,3,FALSE)</f>
        <v>Y58</v>
      </c>
      <c r="D1840" t="s">
        <v>175</v>
      </c>
      <c r="E1840" t="s">
        <v>123</v>
      </c>
      <c r="F1840" t="s">
        <v>80</v>
      </c>
      <c r="G1840" t="s">
        <v>206</v>
      </c>
      <c r="H1840" t="s">
        <v>195</v>
      </c>
      <c r="I1840">
        <v>29</v>
      </c>
    </row>
    <row r="1841" spans="1:9" x14ac:dyDescent="0.35">
      <c r="A1841" s="75">
        <f t="shared" si="60"/>
        <v>46043</v>
      </c>
      <c r="B1841" s="75">
        <f t="shared" si="61"/>
        <v>46047</v>
      </c>
      <c r="C1841" s="75" t="str">
        <f>VLOOKUP($F1841,Refs!$A$1:$F$32,3,FALSE)</f>
        <v>Y58</v>
      </c>
      <c r="D1841" t="s">
        <v>175</v>
      </c>
      <c r="E1841" t="s">
        <v>123</v>
      </c>
      <c r="F1841" t="s">
        <v>80</v>
      </c>
      <c r="G1841" t="s">
        <v>206</v>
      </c>
      <c r="H1841" t="s">
        <v>196</v>
      </c>
      <c r="I1841">
        <v>117</v>
      </c>
    </row>
    <row r="1842" spans="1:9" x14ac:dyDescent="0.35">
      <c r="A1842" s="75">
        <f t="shared" si="60"/>
        <v>46043</v>
      </c>
      <c r="B1842" s="75">
        <f t="shared" si="61"/>
        <v>46047</v>
      </c>
      <c r="C1842" s="75" t="str">
        <f>VLOOKUP($F1842,Refs!$A$1:$F$32,3,FALSE)</f>
        <v>Y58</v>
      </c>
      <c r="D1842" t="s">
        <v>175</v>
      </c>
      <c r="E1842" t="s">
        <v>123</v>
      </c>
      <c r="F1842" t="s">
        <v>80</v>
      </c>
      <c r="G1842" t="s">
        <v>206</v>
      </c>
      <c r="H1842" t="s">
        <v>197</v>
      </c>
      <c r="I1842">
        <v>71</v>
      </c>
    </row>
    <row r="1843" spans="1:9" x14ac:dyDescent="0.35">
      <c r="A1843" s="75">
        <f t="shared" si="60"/>
        <v>46043</v>
      </c>
      <c r="B1843" s="75">
        <f t="shared" si="61"/>
        <v>46047</v>
      </c>
      <c r="C1843" s="75" t="str">
        <f>VLOOKUP($F1843,Refs!$A$1:$F$32,3,FALSE)</f>
        <v>Y58</v>
      </c>
      <c r="D1843" t="s">
        <v>175</v>
      </c>
      <c r="E1843" t="s">
        <v>123</v>
      </c>
      <c r="F1843" t="s">
        <v>80</v>
      </c>
      <c r="G1843" t="s">
        <v>206</v>
      </c>
      <c r="H1843" t="s">
        <v>198</v>
      </c>
      <c r="I1843">
        <v>243</v>
      </c>
    </row>
    <row r="1844" spans="1:9" x14ac:dyDescent="0.35">
      <c r="A1844" s="75">
        <f t="shared" si="60"/>
        <v>46043</v>
      </c>
      <c r="B1844" s="75">
        <f t="shared" si="61"/>
        <v>46047</v>
      </c>
      <c r="C1844" s="75" t="str">
        <f>VLOOKUP($F1844,Refs!$A$1:$F$32,3,FALSE)</f>
        <v>Y58</v>
      </c>
      <c r="D1844" t="s">
        <v>175</v>
      </c>
      <c r="E1844" t="s">
        <v>123</v>
      </c>
      <c r="F1844" t="s">
        <v>80</v>
      </c>
      <c r="G1844" t="s">
        <v>206</v>
      </c>
      <c r="H1844" t="s">
        <v>199</v>
      </c>
      <c r="I1844">
        <v>101</v>
      </c>
    </row>
    <row r="1845" spans="1:9" x14ac:dyDescent="0.35">
      <c r="A1845" s="75">
        <f t="shared" si="60"/>
        <v>46043</v>
      </c>
      <c r="B1845" s="75">
        <f t="shared" si="61"/>
        <v>46047</v>
      </c>
      <c r="C1845" s="75" t="str">
        <f>VLOOKUP($F1845,Refs!$A$1:$F$32,3,FALSE)</f>
        <v>Y58</v>
      </c>
      <c r="D1845" t="s">
        <v>175</v>
      </c>
      <c r="E1845" t="s">
        <v>123</v>
      </c>
      <c r="F1845" t="s">
        <v>80</v>
      </c>
      <c r="G1845" t="s">
        <v>206</v>
      </c>
      <c r="H1845" t="s">
        <v>200</v>
      </c>
      <c r="I1845">
        <v>0</v>
      </c>
    </row>
    <row r="1846" spans="1:9" x14ac:dyDescent="0.35">
      <c r="A1846" s="75">
        <f t="shared" si="60"/>
        <v>46043</v>
      </c>
      <c r="B1846" s="75">
        <f t="shared" si="61"/>
        <v>46047</v>
      </c>
      <c r="C1846" s="75" t="str">
        <f>VLOOKUP($F1846,Refs!$A$1:$F$32,3,FALSE)</f>
        <v>Y58</v>
      </c>
      <c r="D1846" t="s">
        <v>175</v>
      </c>
      <c r="E1846" t="s">
        <v>123</v>
      </c>
      <c r="F1846" t="s">
        <v>80</v>
      </c>
      <c r="G1846" t="s">
        <v>206</v>
      </c>
      <c r="H1846" t="s">
        <v>201</v>
      </c>
      <c r="I1846">
        <v>0</v>
      </c>
    </row>
    <row r="1847" spans="1:9" x14ac:dyDescent="0.35">
      <c r="A1847" s="75">
        <f t="shared" si="60"/>
        <v>46043</v>
      </c>
      <c r="B1847" s="75">
        <f t="shared" si="61"/>
        <v>46047</v>
      </c>
      <c r="C1847" s="75" t="str">
        <f>VLOOKUP($F1847,Refs!$A$1:$F$32,3,FALSE)</f>
        <v>Y58</v>
      </c>
      <c r="D1847" t="s">
        <v>175</v>
      </c>
      <c r="E1847" t="s">
        <v>123</v>
      </c>
      <c r="F1847" t="s">
        <v>80</v>
      </c>
      <c r="G1847" t="s">
        <v>206</v>
      </c>
      <c r="H1847" t="s">
        <v>202</v>
      </c>
      <c r="I1847">
        <v>0</v>
      </c>
    </row>
    <row r="1848" spans="1:9" x14ac:dyDescent="0.35">
      <c r="A1848" s="75">
        <f t="shared" si="60"/>
        <v>46043</v>
      </c>
      <c r="B1848" s="75">
        <f t="shared" si="61"/>
        <v>46047</v>
      </c>
      <c r="C1848" s="75" t="str">
        <f>VLOOKUP($F1848,Refs!$A$1:$F$32,3,FALSE)</f>
        <v>Y58</v>
      </c>
      <c r="D1848" t="s">
        <v>175</v>
      </c>
      <c r="E1848" t="s">
        <v>123</v>
      </c>
      <c r="F1848" t="s">
        <v>80</v>
      </c>
      <c r="G1848" t="s">
        <v>206</v>
      </c>
      <c r="H1848" t="s">
        <v>203</v>
      </c>
      <c r="I1848">
        <v>0</v>
      </c>
    </row>
    <row r="1849" spans="1:9" x14ac:dyDescent="0.35">
      <c r="A1849" s="75">
        <f t="shared" si="60"/>
        <v>46043</v>
      </c>
      <c r="B1849" s="75">
        <f t="shared" si="61"/>
        <v>46047</v>
      </c>
      <c r="C1849" s="75" t="str">
        <f>VLOOKUP($F1849,Refs!$A$1:$F$32,3,FALSE)</f>
        <v>Y58</v>
      </c>
      <c r="D1849" t="s">
        <v>175</v>
      </c>
      <c r="E1849" t="s">
        <v>123</v>
      </c>
      <c r="F1849" t="s">
        <v>80</v>
      </c>
      <c r="G1849" t="s">
        <v>206</v>
      </c>
      <c r="H1849" t="s">
        <v>204</v>
      </c>
      <c r="I1849">
        <v>0</v>
      </c>
    </row>
    <row r="1850" spans="1:9" x14ac:dyDescent="0.35">
      <c r="A1850" s="75">
        <f t="shared" si="60"/>
        <v>46044</v>
      </c>
      <c r="B1850" s="75">
        <f t="shared" si="61"/>
        <v>46047</v>
      </c>
      <c r="C1850" s="75" t="str">
        <f>VLOOKUP($F1850,Refs!$A$1:$F$32,3,FALSE)</f>
        <v>Y58</v>
      </c>
      <c r="D1850" t="s">
        <v>175</v>
      </c>
      <c r="E1850" t="s">
        <v>123</v>
      </c>
      <c r="F1850" t="s">
        <v>80</v>
      </c>
      <c r="G1850" t="s">
        <v>207</v>
      </c>
      <c r="H1850" t="s">
        <v>177</v>
      </c>
      <c r="I1850">
        <v>836</v>
      </c>
    </row>
    <row r="1851" spans="1:9" x14ac:dyDescent="0.35">
      <c r="A1851" s="75">
        <f t="shared" si="60"/>
        <v>46044</v>
      </c>
      <c r="B1851" s="75">
        <f t="shared" si="61"/>
        <v>46047</v>
      </c>
      <c r="C1851" s="75" t="str">
        <f>VLOOKUP($F1851,Refs!$A$1:$F$32,3,FALSE)</f>
        <v>Y58</v>
      </c>
      <c r="D1851" t="s">
        <v>175</v>
      </c>
      <c r="E1851" t="s">
        <v>123</v>
      </c>
      <c r="F1851" t="s">
        <v>80</v>
      </c>
      <c r="G1851" t="s">
        <v>207</v>
      </c>
      <c r="H1851" t="s">
        <v>178</v>
      </c>
      <c r="I1851">
        <v>805</v>
      </c>
    </row>
    <row r="1852" spans="1:9" x14ac:dyDescent="0.35">
      <c r="A1852" s="75">
        <f t="shared" si="60"/>
        <v>46044</v>
      </c>
      <c r="B1852" s="75">
        <f t="shared" si="61"/>
        <v>46047</v>
      </c>
      <c r="C1852" s="75" t="str">
        <f>VLOOKUP($F1852,Refs!$A$1:$F$32,3,FALSE)</f>
        <v>Y58</v>
      </c>
      <c r="D1852" t="s">
        <v>175</v>
      </c>
      <c r="E1852" t="s">
        <v>123</v>
      </c>
      <c r="F1852" t="s">
        <v>80</v>
      </c>
      <c r="G1852" t="s">
        <v>207</v>
      </c>
      <c r="H1852" t="s">
        <v>179</v>
      </c>
      <c r="I1852">
        <v>607</v>
      </c>
    </row>
    <row r="1853" spans="1:9" x14ac:dyDescent="0.35">
      <c r="A1853" s="75">
        <f t="shared" si="60"/>
        <v>46044</v>
      </c>
      <c r="B1853" s="75">
        <f t="shared" si="61"/>
        <v>46047</v>
      </c>
      <c r="C1853" s="75" t="str">
        <f>VLOOKUP($F1853,Refs!$A$1:$F$32,3,FALSE)</f>
        <v>Y58</v>
      </c>
      <c r="D1853" t="s">
        <v>175</v>
      </c>
      <c r="E1853" t="s">
        <v>123</v>
      </c>
      <c r="F1853" t="s">
        <v>80</v>
      </c>
      <c r="G1853" t="s">
        <v>207</v>
      </c>
      <c r="H1853" t="s">
        <v>180</v>
      </c>
      <c r="I1853">
        <v>6</v>
      </c>
    </row>
    <row r="1854" spans="1:9" x14ac:dyDescent="0.35">
      <c r="A1854" s="75">
        <f t="shared" si="60"/>
        <v>46044</v>
      </c>
      <c r="B1854" s="75">
        <f t="shared" si="61"/>
        <v>46047</v>
      </c>
      <c r="C1854" s="75" t="str">
        <f>VLOOKUP($F1854,Refs!$A$1:$F$32,3,FALSE)</f>
        <v>Y58</v>
      </c>
      <c r="D1854" t="s">
        <v>175</v>
      </c>
      <c r="E1854" t="s">
        <v>123</v>
      </c>
      <c r="F1854" t="s">
        <v>80</v>
      </c>
      <c r="G1854" t="s">
        <v>207</v>
      </c>
      <c r="H1854" t="s">
        <v>181</v>
      </c>
      <c r="I1854">
        <v>13820</v>
      </c>
    </row>
    <row r="1855" spans="1:9" x14ac:dyDescent="0.35">
      <c r="A1855" s="75">
        <f t="shared" si="60"/>
        <v>46044</v>
      </c>
      <c r="B1855" s="75">
        <f t="shared" si="61"/>
        <v>46047</v>
      </c>
      <c r="C1855" s="75" t="str">
        <f>VLOOKUP($F1855,Refs!$A$1:$F$32,3,FALSE)</f>
        <v>Y58</v>
      </c>
      <c r="D1855" t="s">
        <v>175</v>
      </c>
      <c r="E1855" t="s">
        <v>123</v>
      </c>
      <c r="F1855" t="s">
        <v>80</v>
      </c>
      <c r="G1855" t="s">
        <v>207</v>
      </c>
      <c r="H1855" t="s">
        <v>182</v>
      </c>
      <c r="I1855">
        <v>145</v>
      </c>
    </row>
    <row r="1856" spans="1:9" x14ac:dyDescent="0.35">
      <c r="A1856" s="75">
        <f t="shared" si="60"/>
        <v>46044</v>
      </c>
      <c r="B1856" s="75">
        <f t="shared" si="61"/>
        <v>46047</v>
      </c>
      <c r="C1856" s="75" t="str">
        <f>VLOOKUP($F1856,Refs!$A$1:$F$32,3,FALSE)</f>
        <v>Y58</v>
      </c>
      <c r="D1856" t="s">
        <v>175</v>
      </c>
      <c r="E1856" t="s">
        <v>123</v>
      </c>
      <c r="F1856" t="s">
        <v>80</v>
      </c>
      <c r="G1856" t="s">
        <v>207</v>
      </c>
      <c r="H1856" t="s">
        <v>183</v>
      </c>
      <c r="I1856">
        <v>233</v>
      </c>
    </row>
    <row r="1857" spans="1:9" x14ac:dyDescent="0.35">
      <c r="A1857" s="75">
        <f t="shared" si="60"/>
        <v>46044</v>
      </c>
      <c r="B1857" s="75">
        <f t="shared" si="61"/>
        <v>46047</v>
      </c>
      <c r="C1857" s="75" t="str">
        <f>VLOOKUP($F1857,Refs!$A$1:$F$32,3,FALSE)</f>
        <v>Y58</v>
      </c>
      <c r="D1857" t="s">
        <v>175</v>
      </c>
      <c r="E1857" t="s">
        <v>123</v>
      </c>
      <c r="F1857" t="s">
        <v>80</v>
      </c>
      <c r="G1857" t="s">
        <v>207</v>
      </c>
      <c r="H1857" t="s">
        <v>184</v>
      </c>
      <c r="I1857">
        <v>798</v>
      </c>
    </row>
    <row r="1858" spans="1:9" x14ac:dyDescent="0.35">
      <c r="A1858" s="75">
        <f t="shared" si="60"/>
        <v>46044</v>
      </c>
      <c r="B1858" s="75">
        <f t="shared" si="61"/>
        <v>46047</v>
      </c>
      <c r="C1858" s="75" t="str">
        <f>VLOOKUP($F1858,Refs!$A$1:$F$32,3,FALSE)</f>
        <v>Y58</v>
      </c>
      <c r="D1858" t="s">
        <v>175</v>
      </c>
      <c r="E1858" t="s">
        <v>123</v>
      </c>
      <c r="F1858" t="s">
        <v>80</v>
      </c>
      <c r="G1858" t="s">
        <v>207</v>
      </c>
      <c r="H1858" t="s">
        <v>185</v>
      </c>
      <c r="I1858">
        <v>449</v>
      </c>
    </row>
    <row r="1859" spans="1:9" x14ac:dyDescent="0.35">
      <c r="A1859" s="75">
        <f t="shared" si="60"/>
        <v>46044</v>
      </c>
      <c r="B1859" s="75">
        <f t="shared" si="61"/>
        <v>46047</v>
      </c>
      <c r="C1859" s="75" t="str">
        <f>VLOOKUP($F1859,Refs!$A$1:$F$32,3,FALSE)</f>
        <v>Y58</v>
      </c>
      <c r="D1859" t="s">
        <v>175</v>
      </c>
      <c r="E1859" t="s">
        <v>123</v>
      </c>
      <c r="F1859" t="s">
        <v>80</v>
      </c>
      <c r="G1859" t="s">
        <v>207</v>
      </c>
      <c r="H1859" t="s">
        <v>186</v>
      </c>
      <c r="I1859">
        <v>246</v>
      </c>
    </row>
    <row r="1860" spans="1:9" x14ac:dyDescent="0.35">
      <c r="A1860" s="75">
        <f t="shared" si="60"/>
        <v>46044</v>
      </c>
      <c r="B1860" s="75">
        <f t="shared" si="61"/>
        <v>46047</v>
      </c>
      <c r="C1860" s="75" t="str">
        <f>VLOOKUP($F1860,Refs!$A$1:$F$32,3,FALSE)</f>
        <v>Y58</v>
      </c>
      <c r="D1860" t="s">
        <v>175</v>
      </c>
      <c r="E1860" t="s">
        <v>123</v>
      </c>
      <c r="F1860" t="s">
        <v>80</v>
      </c>
      <c r="G1860" t="s">
        <v>207</v>
      </c>
      <c r="H1860" t="s">
        <v>187</v>
      </c>
      <c r="I1860">
        <v>173</v>
      </c>
    </row>
    <row r="1861" spans="1:9" x14ac:dyDescent="0.35">
      <c r="A1861" s="75">
        <f t="shared" si="60"/>
        <v>46044</v>
      </c>
      <c r="B1861" s="75">
        <f t="shared" si="61"/>
        <v>46047</v>
      </c>
      <c r="C1861" s="75" t="str">
        <f>VLOOKUP($F1861,Refs!$A$1:$F$32,3,FALSE)</f>
        <v>Y58</v>
      </c>
      <c r="D1861" t="s">
        <v>175</v>
      </c>
      <c r="E1861" t="s">
        <v>123</v>
      </c>
      <c r="F1861" t="s">
        <v>80</v>
      </c>
      <c r="G1861" t="s">
        <v>207</v>
      </c>
      <c r="H1861" t="s">
        <v>188</v>
      </c>
      <c r="I1861">
        <v>103</v>
      </c>
    </row>
    <row r="1862" spans="1:9" x14ac:dyDescent="0.35">
      <c r="A1862" s="75">
        <f t="shared" ref="A1862:A1925" si="62">IF(G1862="Mon",B1862-6,IF(G1862="Tue",B1862-5,IF(G1862="Wed",B1862-4,IF(G1862="Thu",B1862-3,IF(G1862="Fri",B1862-2,IF(G1862="Sat",B1862-1,IF(G1862="Sun",B1862,"")))))))</f>
        <v>46044</v>
      </c>
      <c r="B1862" s="75">
        <f t="shared" ref="B1862:B1925" si="63">DATEVALUE(RIGHT(D1862, 11))</f>
        <v>46047</v>
      </c>
      <c r="C1862" s="75" t="str">
        <f>VLOOKUP($F1862,Refs!$A$1:$F$32,3,FALSE)</f>
        <v>Y58</v>
      </c>
      <c r="D1862" t="s">
        <v>175</v>
      </c>
      <c r="E1862" t="s">
        <v>123</v>
      </c>
      <c r="F1862" t="s">
        <v>80</v>
      </c>
      <c r="G1862" t="s">
        <v>207</v>
      </c>
      <c r="H1862" t="s">
        <v>189</v>
      </c>
      <c r="I1862">
        <v>151</v>
      </c>
    </row>
    <row r="1863" spans="1:9" x14ac:dyDescent="0.35">
      <c r="A1863" s="75">
        <f t="shared" si="62"/>
        <v>46044</v>
      </c>
      <c r="B1863" s="75">
        <f t="shared" si="63"/>
        <v>46047</v>
      </c>
      <c r="C1863" s="75" t="str">
        <f>VLOOKUP($F1863,Refs!$A$1:$F$32,3,FALSE)</f>
        <v>Y58</v>
      </c>
      <c r="D1863" t="s">
        <v>175</v>
      </c>
      <c r="E1863" t="s">
        <v>123</v>
      </c>
      <c r="F1863" t="s">
        <v>80</v>
      </c>
      <c r="G1863" t="s">
        <v>207</v>
      </c>
      <c r="H1863" t="s">
        <v>190</v>
      </c>
      <c r="I1863">
        <v>79</v>
      </c>
    </row>
    <row r="1864" spans="1:9" x14ac:dyDescent="0.35">
      <c r="A1864" s="75">
        <f t="shared" si="62"/>
        <v>46044</v>
      </c>
      <c r="B1864" s="75">
        <f t="shared" si="63"/>
        <v>46047</v>
      </c>
      <c r="C1864" s="75" t="str">
        <f>VLOOKUP($F1864,Refs!$A$1:$F$32,3,FALSE)</f>
        <v>Y58</v>
      </c>
      <c r="D1864" t="s">
        <v>175</v>
      </c>
      <c r="E1864" t="s">
        <v>123</v>
      </c>
      <c r="F1864" t="s">
        <v>80</v>
      </c>
      <c r="G1864" t="s">
        <v>207</v>
      </c>
      <c r="H1864" t="s">
        <v>191</v>
      </c>
      <c r="I1864">
        <v>3</v>
      </c>
    </row>
    <row r="1865" spans="1:9" x14ac:dyDescent="0.35">
      <c r="A1865" s="75">
        <f t="shared" si="62"/>
        <v>46044</v>
      </c>
      <c r="B1865" s="75">
        <f t="shared" si="63"/>
        <v>46047</v>
      </c>
      <c r="C1865" s="75" t="str">
        <f>VLOOKUP($F1865,Refs!$A$1:$F$32,3,FALSE)</f>
        <v>Y58</v>
      </c>
      <c r="D1865" t="s">
        <v>175</v>
      </c>
      <c r="E1865" t="s">
        <v>123</v>
      </c>
      <c r="F1865" t="s">
        <v>80</v>
      </c>
      <c r="G1865" t="s">
        <v>207</v>
      </c>
      <c r="H1865" t="s">
        <v>192</v>
      </c>
      <c r="I1865">
        <v>13</v>
      </c>
    </row>
    <row r="1866" spans="1:9" x14ac:dyDescent="0.35">
      <c r="A1866" s="75">
        <f t="shared" si="62"/>
        <v>46044</v>
      </c>
      <c r="B1866" s="75">
        <f t="shared" si="63"/>
        <v>46047</v>
      </c>
      <c r="C1866" s="75" t="str">
        <f>VLOOKUP($F1866,Refs!$A$1:$F$32,3,FALSE)</f>
        <v>Y58</v>
      </c>
      <c r="D1866" t="s">
        <v>175</v>
      </c>
      <c r="E1866" t="s">
        <v>123</v>
      </c>
      <c r="F1866" t="s">
        <v>80</v>
      </c>
      <c r="G1866" t="s">
        <v>207</v>
      </c>
      <c r="H1866" t="s">
        <v>193</v>
      </c>
      <c r="I1866">
        <v>3</v>
      </c>
    </row>
    <row r="1867" spans="1:9" x14ac:dyDescent="0.35">
      <c r="A1867" s="75">
        <f t="shared" si="62"/>
        <v>46044</v>
      </c>
      <c r="B1867" s="75">
        <f t="shared" si="63"/>
        <v>46047</v>
      </c>
      <c r="C1867" s="75" t="str">
        <f>VLOOKUP($F1867,Refs!$A$1:$F$32,3,FALSE)</f>
        <v>Y58</v>
      </c>
      <c r="D1867" t="s">
        <v>175</v>
      </c>
      <c r="E1867" t="s">
        <v>123</v>
      </c>
      <c r="F1867" t="s">
        <v>80</v>
      </c>
      <c r="G1867" t="s">
        <v>207</v>
      </c>
      <c r="H1867" t="s">
        <v>194</v>
      </c>
      <c r="I1867">
        <v>9</v>
      </c>
    </row>
    <row r="1868" spans="1:9" x14ac:dyDescent="0.35">
      <c r="A1868" s="75">
        <f t="shared" si="62"/>
        <v>46044</v>
      </c>
      <c r="B1868" s="75">
        <f t="shared" si="63"/>
        <v>46047</v>
      </c>
      <c r="C1868" s="75" t="str">
        <f>VLOOKUP($F1868,Refs!$A$1:$F$32,3,FALSE)</f>
        <v>Y58</v>
      </c>
      <c r="D1868" t="s">
        <v>175</v>
      </c>
      <c r="E1868" t="s">
        <v>123</v>
      </c>
      <c r="F1868" t="s">
        <v>80</v>
      </c>
      <c r="G1868" t="s">
        <v>207</v>
      </c>
      <c r="H1868" t="s">
        <v>195</v>
      </c>
      <c r="I1868">
        <v>27</v>
      </c>
    </row>
    <row r="1869" spans="1:9" x14ac:dyDescent="0.35">
      <c r="A1869" s="75">
        <f t="shared" si="62"/>
        <v>46044</v>
      </c>
      <c r="B1869" s="75">
        <f t="shared" si="63"/>
        <v>46047</v>
      </c>
      <c r="C1869" s="75" t="str">
        <f>VLOOKUP($F1869,Refs!$A$1:$F$32,3,FALSE)</f>
        <v>Y58</v>
      </c>
      <c r="D1869" t="s">
        <v>175</v>
      </c>
      <c r="E1869" t="s">
        <v>123</v>
      </c>
      <c r="F1869" t="s">
        <v>80</v>
      </c>
      <c r="G1869" t="s">
        <v>207</v>
      </c>
      <c r="H1869" t="s">
        <v>196</v>
      </c>
      <c r="I1869">
        <v>121</v>
      </c>
    </row>
    <row r="1870" spans="1:9" x14ac:dyDescent="0.35">
      <c r="A1870" s="75">
        <f t="shared" si="62"/>
        <v>46044</v>
      </c>
      <c r="B1870" s="75">
        <f t="shared" si="63"/>
        <v>46047</v>
      </c>
      <c r="C1870" s="75" t="str">
        <f>VLOOKUP($F1870,Refs!$A$1:$F$32,3,FALSE)</f>
        <v>Y58</v>
      </c>
      <c r="D1870" t="s">
        <v>175</v>
      </c>
      <c r="E1870" t="s">
        <v>123</v>
      </c>
      <c r="F1870" t="s">
        <v>80</v>
      </c>
      <c r="G1870" t="s">
        <v>207</v>
      </c>
      <c r="H1870" t="s">
        <v>197</v>
      </c>
      <c r="I1870">
        <v>65</v>
      </c>
    </row>
    <row r="1871" spans="1:9" x14ac:dyDescent="0.35">
      <c r="A1871" s="75">
        <f t="shared" si="62"/>
        <v>46044</v>
      </c>
      <c r="B1871" s="75">
        <f t="shared" si="63"/>
        <v>46047</v>
      </c>
      <c r="C1871" s="75" t="str">
        <f>VLOOKUP($F1871,Refs!$A$1:$F$32,3,FALSE)</f>
        <v>Y58</v>
      </c>
      <c r="D1871" t="s">
        <v>175</v>
      </c>
      <c r="E1871" t="s">
        <v>123</v>
      </c>
      <c r="F1871" t="s">
        <v>80</v>
      </c>
      <c r="G1871" t="s">
        <v>207</v>
      </c>
      <c r="H1871" t="s">
        <v>198</v>
      </c>
      <c r="I1871">
        <v>228</v>
      </c>
    </row>
    <row r="1872" spans="1:9" x14ac:dyDescent="0.35">
      <c r="A1872" s="75">
        <f t="shared" si="62"/>
        <v>46044</v>
      </c>
      <c r="B1872" s="75">
        <f t="shared" si="63"/>
        <v>46047</v>
      </c>
      <c r="C1872" s="75" t="str">
        <f>VLOOKUP($F1872,Refs!$A$1:$F$32,3,FALSE)</f>
        <v>Y58</v>
      </c>
      <c r="D1872" t="s">
        <v>175</v>
      </c>
      <c r="E1872" t="s">
        <v>123</v>
      </c>
      <c r="F1872" t="s">
        <v>80</v>
      </c>
      <c r="G1872" t="s">
        <v>207</v>
      </c>
      <c r="H1872" t="s">
        <v>199</v>
      </c>
      <c r="I1872">
        <v>81</v>
      </c>
    </row>
    <row r="1873" spans="1:9" x14ac:dyDescent="0.35">
      <c r="A1873" s="75">
        <f t="shared" si="62"/>
        <v>46044</v>
      </c>
      <c r="B1873" s="75">
        <f t="shared" si="63"/>
        <v>46047</v>
      </c>
      <c r="C1873" s="75" t="str">
        <f>VLOOKUP($F1873,Refs!$A$1:$F$32,3,FALSE)</f>
        <v>Y58</v>
      </c>
      <c r="D1873" t="s">
        <v>175</v>
      </c>
      <c r="E1873" t="s">
        <v>123</v>
      </c>
      <c r="F1873" t="s">
        <v>80</v>
      </c>
      <c r="G1873" t="s">
        <v>207</v>
      </c>
      <c r="H1873" t="s">
        <v>200</v>
      </c>
      <c r="I1873">
        <v>0</v>
      </c>
    </row>
    <row r="1874" spans="1:9" x14ac:dyDescent="0.35">
      <c r="A1874" s="75">
        <f t="shared" si="62"/>
        <v>46044</v>
      </c>
      <c r="B1874" s="75">
        <f t="shared" si="63"/>
        <v>46047</v>
      </c>
      <c r="C1874" s="75" t="str">
        <f>VLOOKUP($F1874,Refs!$A$1:$F$32,3,FALSE)</f>
        <v>Y58</v>
      </c>
      <c r="D1874" t="s">
        <v>175</v>
      </c>
      <c r="E1874" t="s">
        <v>123</v>
      </c>
      <c r="F1874" t="s">
        <v>80</v>
      </c>
      <c r="G1874" t="s">
        <v>207</v>
      </c>
      <c r="H1874" t="s">
        <v>201</v>
      </c>
      <c r="I1874">
        <v>1</v>
      </c>
    </row>
    <row r="1875" spans="1:9" x14ac:dyDescent="0.35">
      <c r="A1875" s="75">
        <f t="shared" si="62"/>
        <v>46044</v>
      </c>
      <c r="B1875" s="75">
        <f t="shared" si="63"/>
        <v>46047</v>
      </c>
      <c r="C1875" s="75" t="str">
        <f>VLOOKUP($F1875,Refs!$A$1:$F$32,3,FALSE)</f>
        <v>Y58</v>
      </c>
      <c r="D1875" t="s">
        <v>175</v>
      </c>
      <c r="E1875" t="s">
        <v>123</v>
      </c>
      <c r="F1875" t="s">
        <v>80</v>
      </c>
      <c r="G1875" t="s">
        <v>207</v>
      </c>
      <c r="H1875" t="s">
        <v>202</v>
      </c>
      <c r="I1875">
        <v>0</v>
      </c>
    </row>
    <row r="1876" spans="1:9" x14ac:dyDescent="0.35">
      <c r="A1876" s="75">
        <f t="shared" si="62"/>
        <v>46044</v>
      </c>
      <c r="B1876" s="75">
        <f t="shared" si="63"/>
        <v>46047</v>
      </c>
      <c r="C1876" s="75" t="str">
        <f>VLOOKUP($F1876,Refs!$A$1:$F$32,3,FALSE)</f>
        <v>Y58</v>
      </c>
      <c r="D1876" t="s">
        <v>175</v>
      </c>
      <c r="E1876" t="s">
        <v>123</v>
      </c>
      <c r="F1876" t="s">
        <v>80</v>
      </c>
      <c r="G1876" t="s">
        <v>207</v>
      </c>
      <c r="H1876" t="s">
        <v>203</v>
      </c>
      <c r="I1876">
        <v>0</v>
      </c>
    </row>
    <row r="1877" spans="1:9" x14ac:dyDescent="0.35">
      <c r="A1877" s="75">
        <f t="shared" si="62"/>
        <v>46044</v>
      </c>
      <c r="B1877" s="75">
        <f t="shared" si="63"/>
        <v>46047</v>
      </c>
      <c r="C1877" s="75" t="str">
        <f>VLOOKUP($F1877,Refs!$A$1:$F$32,3,FALSE)</f>
        <v>Y58</v>
      </c>
      <c r="D1877" t="s">
        <v>175</v>
      </c>
      <c r="E1877" t="s">
        <v>123</v>
      </c>
      <c r="F1877" t="s">
        <v>80</v>
      </c>
      <c r="G1877" t="s">
        <v>207</v>
      </c>
      <c r="H1877" t="s">
        <v>204</v>
      </c>
      <c r="I1877">
        <v>0</v>
      </c>
    </row>
    <row r="1878" spans="1:9" x14ac:dyDescent="0.35">
      <c r="A1878" s="75">
        <f t="shared" si="62"/>
        <v>46045</v>
      </c>
      <c r="B1878" s="75">
        <f t="shared" si="63"/>
        <v>46047</v>
      </c>
      <c r="C1878" s="75" t="str">
        <f>VLOOKUP($F1878,Refs!$A$1:$F$32,3,FALSE)</f>
        <v>Y58</v>
      </c>
      <c r="D1878" t="s">
        <v>175</v>
      </c>
      <c r="E1878" t="s">
        <v>123</v>
      </c>
      <c r="F1878" t="s">
        <v>80</v>
      </c>
      <c r="G1878" t="s">
        <v>208</v>
      </c>
      <c r="H1878" t="s">
        <v>177</v>
      </c>
      <c r="I1878">
        <v>946</v>
      </c>
    </row>
    <row r="1879" spans="1:9" x14ac:dyDescent="0.35">
      <c r="A1879" s="75">
        <f t="shared" si="62"/>
        <v>46045</v>
      </c>
      <c r="B1879" s="75">
        <f t="shared" si="63"/>
        <v>46047</v>
      </c>
      <c r="C1879" s="75" t="str">
        <f>VLOOKUP($F1879,Refs!$A$1:$F$32,3,FALSE)</f>
        <v>Y58</v>
      </c>
      <c r="D1879" t="s">
        <v>175</v>
      </c>
      <c r="E1879" t="s">
        <v>123</v>
      </c>
      <c r="F1879" t="s">
        <v>80</v>
      </c>
      <c r="G1879" t="s">
        <v>208</v>
      </c>
      <c r="H1879" t="s">
        <v>178</v>
      </c>
      <c r="I1879">
        <v>894</v>
      </c>
    </row>
    <row r="1880" spans="1:9" x14ac:dyDescent="0.35">
      <c r="A1880" s="75">
        <f t="shared" si="62"/>
        <v>46045</v>
      </c>
      <c r="B1880" s="75">
        <f t="shared" si="63"/>
        <v>46047</v>
      </c>
      <c r="C1880" s="75" t="str">
        <f>VLOOKUP($F1880,Refs!$A$1:$F$32,3,FALSE)</f>
        <v>Y58</v>
      </c>
      <c r="D1880" t="s">
        <v>175</v>
      </c>
      <c r="E1880" t="s">
        <v>123</v>
      </c>
      <c r="F1880" t="s">
        <v>80</v>
      </c>
      <c r="G1880" t="s">
        <v>208</v>
      </c>
      <c r="H1880" t="s">
        <v>179</v>
      </c>
      <c r="I1880">
        <v>594</v>
      </c>
    </row>
    <row r="1881" spans="1:9" x14ac:dyDescent="0.35">
      <c r="A1881" s="75">
        <f t="shared" si="62"/>
        <v>46045</v>
      </c>
      <c r="B1881" s="75">
        <f t="shared" si="63"/>
        <v>46047</v>
      </c>
      <c r="C1881" s="75" t="str">
        <f>VLOOKUP($F1881,Refs!$A$1:$F$32,3,FALSE)</f>
        <v>Y58</v>
      </c>
      <c r="D1881" t="s">
        <v>175</v>
      </c>
      <c r="E1881" t="s">
        <v>123</v>
      </c>
      <c r="F1881" t="s">
        <v>80</v>
      </c>
      <c r="G1881" t="s">
        <v>208</v>
      </c>
      <c r="H1881" t="s">
        <v>180</v>
      </c>
      <c r="I1881">
        <v>16</v>
      </c>
    </row>
    <row r="1882" spans="1:9" x14ac:dyDescent="0.35">
      <c r="A1882" s="75">
        <f t="shared" si="62"/>
        <v>46045</v>
      </c>
      <c r="B1882" s="75">
        <f t="shared" si="63"/>
        <v>46047</v>
      </c>
      <c r="C1882" s="75" t="str">
        <f>VLOOKUP($F1882,Refs!$A$1:$F$32,3,FALSE)</f>
        <v>Y58</v>
      </c>
      <c r="D1882" t="s">
        <v>175</v>
      </c>
      <c r="E1882" t="s">
        <v>123</v>
      </c>
      <c r="F1882" t="s">
        <v>80</v>
      </c>
      <c r="G1882" t="s">
        <v>208</v>
      </c>
      <c r="H1882" t="s">
        <v>181</v>
      </c>
      <c r="I1882">
        <v>44093</v>
      </c>
    </row>
    <row r="1883" spans="1:9" x14ac:dyDescent="0.35">
      <c r="A1883" s="75">
        <f t="shared" si="62"/>
        <v>46045</v>
      </c>
      <c r="B1883" s="75">
        <f t="shared" si="63"/>
        <v>46047</v>
      </c>
      <c r="C1883" s="75" t="str">
        <f>VLOOKUP($F1883,Refs!$A$1:$F$32,3,FALSE)</f>
        <v>Y58</v>
      </c>
      <c r="D1883" t="s">
        <v>175</v>
      </c>
      <c r="E1883" t="s">
        <v>123</v>
      </c>
      <c r="F1883" t="s">
        <v>80</v>
      </c>
      <c r="G1883" t="s">
        <v>208</v>
      </c>
      <c r="H1883" t="s">
        <v>182</v>
      </c>
      <c r="I1883">
        <v>469</v>
      </c>
    </row>
    <row r="1884" spans="1:9" x14ac:dyDescent="0.35">
      <c r="A1884" s="75">
        <f t="shared" si="62"/>
        <v>46045</v>
      </c>
      <c r="B1884" s="75">
        <f t="shared" si="63"/>
        <v>46047</v>
      </c>
      <c r="C1884" s="75" t="str">
        <f>VLOOKUP($F1884,Refs!$A$1:$F$32,3,FALSE)</f>
        <v>Y58</v>
      </c>
      <c r="D1884" t="s">
        <v>175</v>
      </c>
      <c r="E1884" t="s">
        <v>123</v>
      </c>
      <c r="F1884" t="s">
        <v>80</v>
      </c>
      <c r="G1884" t="s">
        <v>208</v>
      </c>
      <c r="H1884" t="s">
        <v>183</v>
      </c>
      <c r="I1884">
        <v>525</v>
      </c>
    </row>
    <row r="1885" spans="1:9" x14ac:dyDescent="0.35">
      <c r="A1885" s="75">
        <f t="shared" si="62"/>
        <v>46045</v>
      </c>
      <c r="B1885" s="75">
        <f t="shared" si="63"/>
        <v>46047</v>
      </c>
      <c r="C1885" s="75" t="str">
        <f>VLOOKUP($F1885,Refs!$A$1:$F$32,3,FALSE)</f>
        <v>Y58</v>
      </c>
      <c r="D1885" t="s">
        <v>175</v>
      </c>
      <c r="E1885" t="s">
        <v>123</v>
      </c>
      <c r="F1885" t="s">
        <v>80</v>
      </c>
      <c r="G1885" t="s">
        <v>208</v>
      </c>
      <c r="H1885" t="s">
        <v>184</v>
      </c>
      <c r="I1885">
        <v>884</v>
      </c>
    </row>
    <row r="1886" spans="1:9" x14ac:dyDescent="0.35">
      <c r="A1886" s="75">
        <f t="shared" si="62"/>
        <v>46045</v>
      </c>
      <c r="B1886" s="75">
        <f t="shared" si="63"/>
        <v>46047</v>
      </c>
      <c r="C1886" s="75" t="str">
        <f>VLOOKUP($F1886,Refs!$A$1:$F$32,3,FALSE)</f>
        <v>Y58</v>
      </c>
      <c r="D1886" t="s">
        <v>175</v>
      </c>
      <c r="E1886" t="s">
        <v>123</v>
      </c>
      <c r="F1886" t="s">
        <v>80</v>
      </c>
      <c r="G1886" t="s">
        <v>208</v>
      </c>
      <c r="H1886" t="s">
        <v>185</v>
      </c>
      <c r="I1886">
        <v>476</v>
      </c>
    </row>
    <row r="1887" spans="1:9" x14ac:dyDescent="0.35">
      <c r="A1887" s="75">
        <f t="shared" si="62"/>
        <v>46045</v>
      </c>
      <c r="B1887" s="75">
        <f t="shared" si="63"/>
        <v>46047</v>
      </c>
      <c r="C1887" s="75" t="str">
        <f>VLOOKUP($F1887,Refs!$A$1:$F$32,3,FALSE)</f>
        <v>Y58</v>
      </c>
      <c r="D1887" t="s">
        <v>175</v>
      </c>
      <c r="E1887" t="s">
        <v>123</v>
      </c>
      <c r="F1887" t="s">
        <v>80</v>
      </c>
      <c r="G1887" t="s">
        <v>208</v>
      </c>
      <c r="H1887" t="s">
        <v>186</v>
      </c>
      <c r="I1887">
        <v>246</v>
      </c>
    </row>
    <row r="1888" spans="1:9" x14ac:dyDescent="0.35">
      <c r="A1888" s="75">
        <f t="shared" si="62"/>
        <v>46045</v>
      </c>
      <c r="B1888" s="75">
        <f t="shared" si="63"/>
        <v>46047</v>
      </c>
      <c r="C1888" s="75" t="str">
        <f>VLOOKUP($F1888,Refs!$A$1:$F$32,3,FALSE)</f>
        <v>Y58</v>
      </c>
      <c r="D1888" t="s">
        <v>175</v>
      </c>
      <c r="E1888" t="s">
        <v>123</v>
      </c>
      <c r="F1888" t="s">
        <v>80</v>
      </c>
      <c r="G1888" t="s">
        <v>208</v>
      </c>
      <c r="H1888" t="s">
        <v>187</v>
      </c>
      <c r="I1888">
        <v>151</v>
      </c>
    </row>
    <row r="1889" spans="1:9" x14ac:dyDescent="0.35">
      <c r="A1889" s="75">
        <f t="shared" si="62"/>
        <v>46045</v>
      </c>
      <c r="B1889" s="75">
        <f t="shared" si="63"/>
        <v>46047</v>
      </c>
      <c r="C1889" s="75" t="str">
        <f>VLOOKUP($F1889,Refs!$A$1:$F$32,3,FALSE)</f>
        <v>Y58</v>
      </c>
      <c r="D1889" t="s">
        <v>175</v>
      </c>
      <c r="E1889" t="s">
        <v>123</v>
      </c>
      <c r="F1889" t="s">
        <v>80</v>
      </c>
      <c r="G1889" t="s">
        <v>208</v>
      </c>
      <c r="H1889" t="s">
        <v>188</v>
      </c>
      <c r="I1889">
        <v>91</v>
      </c>
    </row>
    <row r="1890" spans="1:9" x14ac:dyDescent="0.35">
      <c r="A1890" s="75">
        <f t="shared" si="62"/>
        <v>46045</v>
      </c>
      <c r="B1890" s="75">
        <f t="shared" si="63"/>
        <v>46047</v>
      </c>
      <c r="C1890" s="75" t="str">
        <f>VLOOKUP($F1890,Refs!$A$1:$F$32,3,FALSE)</f>
        <v>Y58</v>
      </c>
      <c r="D1890" t="s">
        <v>175</v>
      </c>
      <c r="E1890" t="s">
        <v>123</v>
      </c>
      <c r="F1890" t="s">
        <v>80</v>
      </c>
      <c r="G1890" t="s">
        <v>208</v>
      </c>
      <c r="H1890" t="s">
        <v>189</v>
      </c>
      <c r="I1890">
        <v>145</v>
      </c>
    </row>
    <row r="1891" spans="1:9" x14ac:dyDescent="0.35">
      <c r="A1891" s="75">
        <f t="shared" si="62"/>
        <v>46045</v>
      </c>
      <c r="B1891" s="75">
        <f t="shared" si="63"/>
        <v>46047</v>
      </c>
      <c r="C1891" s="75" t="str">
        <f>VLOOKUP($F1891,Refs!$A$1:$F$32,3,FALSE)</f>
        <v>Y58</v>
      </c>
      <c r="D1891" t="s">
        <v>175</v>
      </c>
      <c r="E1891" t="s">
        <v>123</v>
      </c>
      <c r="F1891" t="s">
        <v>80</v>
      </c>
      <c r="G1891" t="s">
        <v>208</v>
      </c>
      <c r="H1891" t="s">
        <v>190</v>
      </c>
      <c r="I1891">
        <v>75</v>
      </c>
    </row>
    <row r="1892" spans="1:9" x14ac:dyDescent="0.35">
      <c r="A1892" s="75">
        <f t="shared" si="62"/>
        <v>46045</v>
      </c>
      <c r="B1892" s="75">
        <f t="shared" si="63"/>
        <v>46047</v>
      </c>
      <c r="C1892" s="75" t="str">
        <f>VLOOKUP($F1892,Refs!$A$1:$F$32,3,FALSE)</f>
        <v>Y58</v>
      </c>
      <c r="D1892" t="s">
        <v>175</v>
      </c>
      <c r="E1892" t="s">
        <v>123</v>
      </c>
      <c r="F1892" t="s">
        <v>80</v>
      </c>
      <c r="G1892" t="s">
        <v>208</v>
      </c>
      <c r="H1892" t="s">
        <v>191</v>
      </c>
      <c r="I1892">
        <v>4</v>
      </c>
    </row>
    <row r="1893" spans="1:9" x14ac:dyDescent="0.35">
      <c r="A1893" s="75">
        <f t="shared" si="62"/>
        <v>46045</v>
      </c>
      <c r="B1893" s="75">
        <f t="shared" si="63"/>
        <v>46047</v>
      </c>
      <c r="C1893" s="75" t="str">
        <f>VLOOKUP($F1893,Refs!$A$1:$F$32,3,FALSE)</f>
        <v>Y58</v>
      </c>
      <c r="D1893" t="s">
        <v>175</v>
      </c>
      <c r="E1893" t="s">
        <v>123</v>
      </c>
      <c r="F1893" t="s">
        <v>80</v>
      </c>
      <c r="G1893" t="s">
        <v>208</v>
      </c>
      <c r="H1893" t="s">
        <v>192</v>
      </c>
      <c r="I1893">
        <v>11</v>
      </c>
    </row>
    <row r="1894" spans="1:9" x14ac:dyDescent="0.35">
      <c r="A1894" s="75">
        <f t="shared" si="62"/>
        <v>46045</v>
      </c>
      <c r="B1894" s="75">
        <f t="shared" si="63"/>
        <v>46047</v>
      </c>
      <c r="C1894" s="75" t="str">
        <f>VLOOKUP($F1894,Refs!$A$1:$F$32,3,FALSE)</f>
        <v>Y58</v>
      </c>
      <c r="D1894" t="s">
        <v>175</v>
      </c>
      <c r="E1894" t="s">
        <v>123</v>
      </c>
      <c r="F1894" t="s">
        <v>80</v>
      </c>
      <c r="G1894" t="s">
        <v>208</v>
      </c>
      <c r="H1894" t="s">
        <v>193</v>
      </c>
      <c r="I1894">
        <v>6</v>
      </c>
    </row>
    <row r="1895" spans="1:9" x14ac:dyDescent="0.35">
      <c r="A1895" s="75">
        <f t="shared" si="62"/>
        <v>46045</v>
      </c>
      <c r="B1895" s="75">
        <f t="shared" si="63"/>
        <v>46047</v>
      </c>
      <c r="C1895" s="75" t="str">
        <f>VLOOKUP($F1895,Refs!$A$1:$F$32,3,FALSE)</f>
        <v>Y58</v>
      </c>
      <c r="D1895" t="s">
        <v>175</v>
      </c>
      <c r="E1895" t="s">
        <v>123</v>
      </c>
      <c r="F1895" t="s">
        <v>80</v>
      </c>
      <c r="G1895" t="s">
        <v>208</v>
      </c>
      <c r="H1895" t="s">
        <v>194</v>
      </c>
      <c r="I1895">
        <v>24</v>
      </c>
    </row>
    <row r="1896" spans="1:9" x14ac:dyDescent="0.35">
      <c r="A1896" s="75">
        <f t="shared" si="62"/>
        <v>46045</v>
      </c>
      <c r="B1896" s="75">
        <f t="shared" si="63"/>
        <v>46047</v>
      </c>
      <c r="C1896" s="75" t="str">
        <f>VLOOKUP($F1896,Refs!$A$1:$F$32,3,FALSE)</f>
        <v>Y58</v>
      </c>
      <c r="D1896" t="s">
        <v>175</v>
      </c>
      <c r="E1896" t="s">
        <v>123</v>
      </c>
      <c r="F1896" t="s">
        <v>80</v>
      </c>
      <c r="G1896" t="s">
        <v>208</v>
      </c>
      <c r="H1896" t="s">
        <v>195</v>
      </c>
      <c r="I1896">
        <v>20</v>
      </c>
    </row>
    <row r="1897" spans="1:9" x14ac:dyDescent="0.35">
      <c r="A1897" s="75">
        <f t="shared" si="62"/>
        <v>46045</v>
      </c>
      <c r="B1897" s="75">
        <f t="shared" si="63"/>
        <v>46047</v>
      </c>
      <c r="C1897" s="75" t="str">
        <f>VLOOKUP($F1897,Refs!$A$1:$F$32,3,FALSE)</f>
        <v>Y58</v>
      </c>
      <c r="D1897" t="s">
        <v>175</v>
      </c>
      <c r="E1897" t="s">
        <v>123</v>
      </c>
      <c r="F1897" t="s">
        <v>80</v>
      </c>
      <c r="G1897" t="s">
        <v>208</v>
      </c>
      <c r="H1897" t="s">
        <v>196</v>
      </c>
      <c r="I1897">
        <v>177</v>
      </c>
    </row>
    <row r="1898" spans="1:9" x14ac:dyDescent="0.35">
      <c r="A1898" s="75">
        <f t="shared" si="62"/>
        <v>46045</v>
      </c>
      <c r="B1898" s="75">
        <f t="shared" si="63"/>
        <v>46047</v>
      </c>
      <c r="C1898" s="75" t="str">
        <f>VLOOKUP($F1898,Refs!$A$1:$F$32,3,FALSE)</f>
        <v>Y58</v>
      </c>
      <c r="D1898" t="s">
        <v>175</v>
      </c>
      <c r="E1898" t="s">
        <v>123</v>
      </c>
      <c r="F1898" t="s">
        <v>80</v>
      </c>
      <c r="G1898" t="s">
        <v>208</v>
      </c>
      <c r="H1898" t="s">
        <v>197</v>
      </c>
      <c r="I1898">
        <v>60</v>
      </c>
    </row>
    <row r="1899" spans="1:9" x14ac:dyDescent="0.35">
      <c r="A1899" s="75">
        <f t="shared" si="62"/>
        <v>46045</v>
      </c>
      <c r="B1899" s="75">
        <f t="shared" si="63"/>
        <v>46047</v>
      </c>
      <c r="C1899" s="75" t="str">
        <f>VLOOKUP($F1899,Refs!$A$1:$F$32,3,FALSE)</f>
        <v>Y58</v>
      </c>
      <c r="D1899" t="s">
        <v>175</v>
      </c>
      <c r="E1899" t="s">
        <v>123</v>
      </c>
      <c r="F1899" t="s">
        <v>80</v>
      </c>
      <c r="G1899" t="s">
        <v>208</v>
      </c>
      <c r="H1899" t="s">
        <v>198</v>
      </c>
      <c r="I1899">
        <v>219</v>
      </c>
    </row>
    <row r="1900" spans="1:9" x14ac:dyDescent="0.35">
      <c r="A1900" s="75">
        <f t="shared" si="62"/>
        <v>46045</v>
      </c>
      <c r="B1900" s="75">
        <f t="shared" si="63"/>
        <v>46047</v>
      </c>
      <c r="C1900" s="75" t="str">
        <f>VLOOKUP($F1900,Refs!$A$1:$F$32,3,FALSE)</f>
        <v>Y58</v>
      </c>
      <c r="D1900" t="s">
        <v>175</v>
      </c>
      <c r="E1900" t="s">
        <v>123</v>
      </c>
      <c r="F1900" t="s">
        <v>80</v>
      </c>
      <c r="G1900" t="s">
        <v>208</v>
      </c>
      <c r="H1900" t="s">
        <v>199</v>
      </c>
      <c r="I1900">
        <v>67</v>
      </c>
    </row>
    <row r="1901" spans="1:9" x14ac:dyDescent="0.35">
      <c r="A1901" s="75">
        <f t="shared" si="62"/>
        <v>46045</v>
      </c>
      <c r="B1901" s="75">
        <f t="shared" si="63"/>
        <v>46047</v>
      </c>
      <c r="C1901" s="75" t="str">
        <f>VLOOKUP($F1901,Refs!$A$1:$F$32,3,FALSE)</f>
        <v>Y58</v>
      </c>
      <c r="D1901" t="s">
        <v>175</v>
      </c>
      <c r="E1901" t="s">
        <v>123</v>
      </c>
      <c r="F1901" t="s">
        <v>80</v>
      </c>
      <c r="G1901" t="s">
        <v>208</v>
      </c>
      <c r="H1901" t="s">
        <v>200</v>
      </c>
      <c r="I1901">
        <v>0</v>
      </c>
    </row>
    <row r="1902" spans="1:9" x14ac:dyDescent="0.35">
      <c r="A1902" s="75">
        <f t="shared" si="62"/>
        <v>46045</v>
      </c>
      <c r="B1902" s="75">
        <f t="shared" si="63"/>
        <v>46047</v>
      </c>
      <c r="C1902" s="75" t="str">
        <f>VLOOKUP($F1902,Refs!$A$1:$F$32,3,FALSE)</f>
        <v>Y58</v>
      </c>
      <c r="D1902" t="s">
        <v>175</v>
      </c>
      <c r="E1902" t="s">
        <v>123</v>
      </c>
      <c r="F1902" t="s">
        <v>80</v>
      </c>
      <c r="G1902" t="s">
        <v>208</v>
      </c>
      <c r="H1902" t="s">
        <v>201</v>
      </c>
      <c r="I1902">
        <v>0</v>
      </c>
    </row>
    <row r="1903" spans="1:9" x14ac:dyDescent="0.35">
      <c r="A1903" s="75">
        <f t="shared" si="62"/>
        <v>46045</v>
      </c>
      <c r="B1903" s="75">
        <f t="shared" si="63"/>
        <v>46047</v>
      </c>
      <c r="C1903" s="75" t="str">
        <f>VLOOKUP($F1903,Refs!$A$1:$F$32,3,FALSE)</f>
        <v>Y58</v>
      </c>
      <c r="D1903" t="s">
        <v>175</v>
      </c>
      <c r="E1903" t="s">
        <v>123</v>
      </c>
      <c r="F1903" t="s">
        <v>80</v>
      </c>
      <c r="G1903" t="s">
        <v>208</v>
      </c>
      <c r="H1903" t="s">
        <v>202</v>
      </c>
      <c r="I1903">
        <v>0</v>
      </c>
    </row>
    <row r="1904" spans="1:9" x14ac:dyDescent="0.35">
      <c r="A1904" s="75">
        <f t="shared" si="62"/>
        <v>46045</v>
      </c>
      <c r="B1904" s="75">
        <f t="shared" si="63"/>
        <v>46047</v>
      </c>
      <c r="C1904" s="75" t="str">
        <f>VLOOKUP($F1904,Refs!$A$1:$F$32,3,FALSE)</f>
        <v>Y58</v>
      </c>
      <c r="D1904" t="s">
        <v>175</v>
      </c>
      <c r="E1904" t="s">
        <v>123</v>
      </c>
      <c r="F1904" t="s">
        <v>80</v>
      </c>
      <c r="G1904" t="s">
        <v>208</v>
      </c>
      <c r="H1904" t="s">
        <v>203</v>
      </c>
      <c r="I1904">
        <v>0</v>
      </c>
    </row>
    <row r="1905" spans="1:9" x14ac:dyDescent="0.35">
      <c r="A1905" s="75">
        <f t="shared" si="62"/>
        <v>46045</v>
      </c>
      <c r="B1905" s="75">
        <f t="shared" si="63"/>
        <v>46047</v>
      </c>
      <c r="C1905" s="75" t="str">
        <f>VLOOKUP($F1905,Refs!$A$1:$F$32,3,FALSE)</f>
        <v>Y58</v>
      </c>
      <c r="D1905" t="s">
        <v>175</v>
      </c>
      <c r="E1905" t="s">
        <v>123</v>
      </c>
      <c r="F1905" t="s">
        <v>80</v>
      </c>
      <c r="G1905" t="s">
        <v>208</v>
      </c>
      <c r="H1905" t="s">
        <v>204</v>
      </c>
      <c r="I1905">
        <v>0</v>
      </c>
    </row>
    <row r="1906" spans="1:9" x14ac:dyDescent="0.35">
      <c r="A1906" s="75">
        <f t="shared" si="62"/>
        <v>46046</v>
      </c>
      <c r="B1906" s="75">
        <f t="shared" si="63"/>
        <v>46047</v>
      </c>
      <c r="C1906" s="75" t="str">
        <f>VLOOKUP($F1906,Refs!$A$1:$F$32,3,FALSE)</f>
        <v>Y58</v>
      </c>
      <c r="D1906" t="s">
        <v>175</v>
      </c>
      <c r="E1906" t="s">
        <v>123</v>
      </c>
      <c r="F1906" t="s">
        <v>80</v>
      </c>
      <c r="G1906" t="s">
        <v>209</v>
      </c>
      <c r="H1906" t="s">
        <v>177</v>
      </c>
      <c r="I1906">
        <v>1402</v>
      </c>
    </row>
    <row r="1907" spans="1:9" x14ac:dyDescent="0.35">
      <c r="A1907" s="75">
        <f t="shared" si="62"/>
        <v>46046</v>
      </c>
      <c r="B1907" s="75">
        <f t="shared" si="63"/>
        <v>46047</v>
      </c>
      <c r="C1907" s="75" t="str">
        <f>VLOOKUP($F1907,Refs!$A$1:$F$32,3,FALSE)</f>
        <v>Y58</v>
      </c>
      <c r="D1907" t="s">
        <v>175</v>
      </c>
      <c r="E1907" t="s">
        <v>123</v>
      </c>
      <c r="F1907" t="s">
        <v>80</v>
      </c>
      <c r="G1907" t="s">
        <v>209</v>
      </c>
      <c r="H1907" t="s">
        <v>178</v>
      </c>
      <c r="I1907">
        <v>1342</v>
      </c>
    </row>
    <row r="1908" spans="1:9" x14ac:dyDescent="0.35">
      <c r="A1908" s="75">
        <f t="shared" si="62"/>
        <v>46046</v>
      </c>
      <c r="B1908" s="75">
        <f t="shared" si="63"/>
        <v>46047</v>
      </c>
      <c r="C1908" s="75" t="str">
        <f>VLOOKUP($F1908,Refs!$A$1:$F$32,3,FALSE)</f>
        <v>Y58</v>
      </c>
      <c r="D1908" t="s">
        <v>175</v>
      </c>
      <c r="E1908" t="s">
        <v>123</v>
      </c>
      <c r="F1908" t="s">
        <v>80</v>
      </c>
      <c r="G1908" t="s">
        <v>209</v>
      </c>
      <c r="H1908" t="s">
        <v>179</v>
      </c>
      <c r="I1908">
        <v>1128</v>
      </c>
    </row>
    <row r="1909" spans="1:9" x14ac:dyDescent="0.35">
      <c r="A1909" s="75">
        <f t="shared" si="62"/>
        <v>46046</v>
      </c>
      <c r="B1909" s="75">
        <f t="shared" si="63"/>
        <v>46047</v>
      </c>
      <c r="C1909" s="75" t="str">
        <f>VLOOKUP($F1909,Refs!$A$1:$F$32,3,FALSE)</f>
        <v>Y58</v>
      </c>
      <c r="D1909" t="s">
        <v>175</v>
      </c>
      <c r="E1909" t="s">
        <v>123</v>
      </c>
      <c r="F1909" t="s">
        <v>80</v>
      </c>
      <c r="G1909" t="s">
        <v>209</v>
      </c>
      <c r="H1909" t="s">
        <v>180</v>
      </c>
      <c r="I1909">
        <v>4</v>
      </c>
    </row>
    <row r="1910" spans="1:9" x14ac:dyDescent="0.35">
      <c r="A1910" s="75">
        <f t="shared" si="62"/>
        <v>46046</v>
      </c>
      <c r="B1910" s="75">
        <f t="shared" si="63"/>
        <v>46047</v>
      </c>
      <c r="C1910" s="75" t="str">
        <f>VLOOKUP($F1910,Refs!$A$1:$F$32,3,FALSE)</f>
        <v>Y58</v>
      </c>
      <c r="D1910" t="s">
        <v>175</v>
      </c>
      <c r="E1910" t="s">
        <v>123</v>
      </c>
      <c r="F1910" t="s">
        <v>80</v>
      </c>
      <c r="G1910" t="s">
        <v>209</v>
      </c>
      <c r="H1910" t="s">
        <v>181</v>
      </c>
      <c r="I1910">
        <v>9200</v>
      </c>
    </row>
    <row r="1911" spans="1:9" x14ac:dyDescent="0.35">
      <c r="A1911" s="75">
        <f t="shared" si="62"/>
        <v>46046</v>
      </c>
      <c r="B1911" s="75">
        <f t="shared" si="63"/>
        <v>46047</v>
      </c>
      <c r="C1911" s="75" t="str">
        <f>VLOOKUP($F1911,Refs!$A$1:$F$32,3,FALSE)</f>
        <v>Y58</v>
      </c>
      <c r="D1911" t="s">
        <v>175</v>
      </c>
      <c r="E1911" t="s">
        <v>123</v>
      </c>
      <c r="F1911" t="s">
        <v>80</v>
      </c>
      <c r="G1911" t="s">
        <v>209</v>
      </c>
      <c r="H1911" t="s">
        <v>182</v>
      </c>
      <c r="I1911">
        <v>52</v>
      </c>
    </row>
    <row r="1912" spans="1:9" x14ac:dyDescent="0.35">
      <c r="A1912" s="75">
        <f t="shared" si="62"/>
        <v>46046</v>
      </c>
      <c r="B1912" s="75">
        <f t="shared" si="63"/>
        <v>46047</v>
      </c>
      <c r="C1912" s="75" t="str">
        <f>VLOOKUP($F1912,Refs!$A$1:$F$32,3,FALSE)</f>
        <v>Y58</v>
      </c>
      <c r="D1912" t="s">
        <v>175</v>
      </c>
      <c r="E1912" t="s">
        <v>123</v>
      </c>
      <c r="F1912" t="s">
        <v>80</v>
      </c>
      <c r="G1912" t="s">
        <v>209</v>
      </c>
      <c r="H1912" t="s">
        <v>183</v>
      </c>
      <c r="I1912">
        <v>105</v>
      </c>
    </row>
    <row r="1913" spans="1:9" x14ac:dyDescent="0.35">
      <c r="A1913" s="75">
        <f t="shared" si="62"/>
        <v>46046</v>
      </c>
      <c r="B1913" s="75">
        <f t="shared" si="63"/>
        <v>46047</v>
      </c>
      <c r="C1913" s="75" t="str">
        <f>VLOOKUP($F1913,Refs!$A$1:$F$32,3,FALSE)</f>
        <v>Y58</v>
      </c>
      <c r="D1913" t="s">
        <v>175</v>
      </c>
      <c r="E1913" t="s">
        <v>123</v>
      </c>
      <c r="F1913" t="s">
        <v>80</v>
      </c>
      <c r="G1913" t="s">
        <v>209</v>
      </c>
      <c r="H1913" t="s">
        <v>184</v>
      </c>
      <c r="I1913">
        <v>1236</v>
      </c>
    </row>
    <row r="1914" spans="1:9" x14ac:dyDescent="0.35">
      <c r="A1914" s="75">
        <f t="shared" si="62"/>
        <v>46046</v>
      </c>
      <c r="B1914" s="75">
        <f t="shared" si="63"/>
        <v>46047</v>
      </c>
      <c r="C1914" s="75" t="str">
        <f>VLOOKUP($F1914,Refs!$A$1:$F$32,3,FALSE)</f>
        <v>Y58</v>
      </c>
      <c r="D1914" t="s">
        <v>175</v>
      </c>
      <c r="E1914" t="s">
        <v>123</v>
      </c>
      <c r="F1914" t="s">
        <v>80</v>
      </c>
      <c r="G1914" t="s">
        <v>209</v>
      </c>
      <c r="H1914" t="s">
        <v>185</v>
      </c>
      <c r="I1914">
        <v>646</v>
      </c>
    </row>
    <row r="1915" spans="1:9" x14ac:dyDescent="0.35">
      <c r="A1915" s="75">
        <f t="shared" si="62"/>
        <v>46046</v>
      </c>
      <c r="B1915" s="75">
        <f t="shared" si="63"/>
        <v>46047</v>
      </c>
      <c r="C1915" s="75" t="str">
        <f>VLOOKUP($F1915,Refs!$A$1:$F$32,3,FALSE)</f>
        <v>Y58</v>
      </c>
      <c r="D1915" t="s">
        <v>175</v>
      </c>
      <c r="E1915" t="s">
        <v>123</v>
      </c>
      <c r="F1915" t="s">
        <v>80</v>
      </c>
      <c r="G1915" t="s">
        <v>209</v>
      </c>
      <c r="H1915" t="s">
        <v>186</v>
      </c>
      <c r="I1915">
        <v>297</v>
      </c>
    </row>
    <row r="1916" spans="1:9" x14ac:dyDescent="0.35">
      <c r="A1916" s="75">
        <f t="shared" si="62"/>
        <v>46046</v>
      </c>
      <c r="B1916" s="75">
        <f t="shared" si="63"/>
        <v>46047</v>
      </c>
      <c r="C1916" s="75" t="str">
        <f>VLOOKUP($F1916,Refs!$A$1:$F$32,3,FALSE)</f>
        <v>Y58</v>
      </c>
      <c r="D1916" t="s">
        <v>175</v>
      </c>
      <c r="E1916" t="s">
        <v>123</v>
      </c>
      <c r="F1916" t="s">
        <v>80</v>
      </c>
      <c r="G1916" t="s">
        <v>209</v>
      </c>
      <c r="H1916" t="s">
        <v>187</v>
      </c>
      <c r="I1916">
        <v>212</v>
      </c>
    </row>
    <row r="1917" spans="1:9" x14ac:dyDescent="0.35">
      <c r="A1917" s="75">
        <f t="shared" si="62"/>
        <v>46046</v>
      </c>
      <c r="B1917" s="75">
        <f t="shared" si="63"/>
        <v>46047</v>
      </c>
      <c r="C1917" s="75" t="str">
        <f>VLOOKUP($F1917,Refs!$A$1:$F$32,3,FALSE)</f>
        <v>Y58</v>
      </c>
      <c r="D1917" t="s">
        <v>175</v>
      </c>
      <c r="E1917" t="s">
        <v>123</v>
      </c>
      <c r="F1917" t="s">
        <v>80</v>
      </c>
      <c r="G1917" t="s">
        <v>209</v>
      </c>
      <c r="H1917" t="s">
        <v>188</v>
      </c>
      <c r="I1917">
        <v>128</v>
      </c>
    </row>
    <row r="1918" spans="1:9" x14ac:dyDescent="0.35">
      <c r="A1918" s="75">
        <f t="shared" si="62"/>
        <v>46046</v>
      </c>
      <c r="B1918" s="75">
        <f t="shared" si="63"/>
        <v>46047</v>
      </c>
      <c r="C1918" s="75" t="str">
        <f>VLOOKUP($F1918,Refs!$A$1:$F$32,3,FALSE)</f>
        <v>Y58</v>
      </c>
      <c r="D1918" t="s">
        <v>175</v>
      </c>
      <c r="E1918" t="s">
        <v>123</v>
      </c>
      <c r="F1918" t="s">
        <v>80</v>
      </c>
      <c r="G1918" t="s">
        <v>209</v>
      </c>
      <c r="H1918" t="s">
        <v>189</v>
      </c>
      <c r="I1918">
        <v>198</v>
      </c>
    </row>
    <row r="1919" spans="1:9" x14ac:dyDescent="0.35">
      <c r="A1919" s="75">
        <f t="shared" si="62"/>
        <v>46046</v>
      </c>
      <c r="B1919" s="75">
        <f t="shared" si="63"/>
        <v>46047</v>
      </c>
      <c r="C1919" s="75" t="str">
        <f>VLOOKUP($F1919,Refs!$A$1:$F$32,3,FALSE)</f>
        <v>Y58</v>
      </c>
      <c r="D1919" t="s">
        <v>175</v>
      </c>
      <c r="E1919" t="s">
        <v>123</v>
      </c>
      <c r="F1919" t="s">
        <v>80</v>
      </c>
      <c r="G1919" t="s">
        <v>209</v>
      </c>
      <c r="H1919" t="s">
        <v>190</v>
      </c>
      <c r="I1919">
        <v>98</v>
      </c>
    </row>
    <row r="1920" spans="1:9" x14ac:dyDescent="0.35">
      <c r="A1920" s="75">
        <f t="shared" si="62"/>
        <v>46046</v>
      </c>
      <c r="B1920" s="75">
        <f t="shared" si="63"/>
        <v>46047</v>
      </c>
      <c r="C1920" s="75" t="str">
        <f>VLOOKUP($F1920,Refs!$A$1:$F$32,3,FALSE)</f>
        <v>Y58</v>
      </c>
      <c r="D1920" t="s">
        <v>175</v>
      </c>
      <c r="E1920" t="s">
        <v>123</v>
      </c>
      <c r="F1920" t="s">
        <v>80</v>
      </c>
      <c r="G1920" t="s">
        <v>209</v>
      </c>
      <c r="H1920" t="s">
        <v>191</v>
      </c>
      <c r="I1920">
        <v>8</v>
      </c>
    </row>
    <row r="1921" spans="1:9" x14ac:dyDescent="0.35">
      <c r="A1921" s="75">
        <f t="shared" si="62"/>
        <v>46046</v>
      </c>
      <c r="B1921" s="75">
        <f t="shared" si="63"/>
        <v>46047</v>
      </c>
      <c r="C1921" s="75" t="str">
        <f>VLOOKUP($F1921,Refs!$A$1:$F$32,3,FALSE)</f>
        <v>Y58</v>
      </c>
      <c r="D1921" t="s">
        <v>175</v>
      </c>
      <c r="E1921" t="s">
        <v>123</v>
      </c>
      <c r="F1921" t="s">
        <v>80</v>
      </c>
      <c r="G1921" t="s">
        <v>209</v>
      </c>
      <c r="H1921" t="s">
        <v>192</v>
      </c>
      <c r="I1921">
        <v>14</v>
      </c>
    </row>
    <row r="1922" spans="1:9" x14ac:dyDescent="0.35">
      <c r="A1922" s="75">
        <f t="shared" si="62"/>
        <v>46046</v>
      </c>
      <c r="B1922" s="75">
        <f t="shared" si="63"/>
        <v>46047</v>
      </c>
      <c r="C1922" s="75" t="str">
        <f>VLOOKUP($F1922,Refs!$A$1:$F$32,3,FALSE)</f>
        <v>Y58</v>
      </c>
      <c r="D1922" t="s">
        <v>175</v>
      </c>
      <c r="E1922" t="s">
        <v>123</v>
      </c>
      <c r="F1922" t="s">
        <v>80</v>
      </c>
      <c r="G1922" t="s">
        <v>209</v>
      </c>
      <c r="H1922" t="s">
        <v>193</v>
      </c>
      <c r="I1922">
        <v>20</v>
      </c>
    </row>
    <row r="1923" spans="1:9" x14ac:dyDescent="0.35">
      <c r="A1923" s="75">
        <f t="shared" si="62"/>
        <v>46046</v>
      </c>
      <c r="B1923" s="75">
        <f t="shared" si="63"/>
        <v>46047</v>
      </c>
      <c r="C1923" s="75" t="str">
        <f>VLOOKUP($F1923,Refs!$A$1:$F$32,3,FALSE)</f>
        <v>Y58</v>
      </c>
      <c r="D1923" t="s">
        <v>175</v>
      </c>
      <c r="E1923" t="s">
        <v>123</v>
      </c>
      <c r="F1923" t="s">
        <v>80</v>
      </c>
      <c r="G1923" t="s">
        <v>209</v>
      </c>
      <c r="H1923" t="s">
        <v>194</v>
      </c>
      <c r="I1923">
        <v>51</v>
      </c>
    </row>
    <row r="1924" spans="1:9" x14ac:dyDescent="0.35">
      <c r="A1924" s="75">
        <f t="shared" si="62"/>
        <v>46046</v>
      </c>
      <c r="B1924" s="75">
        <f t="shared" si="63"/>
        <v>46047</v>
      </c>
      <c r="C1924" s="75" t="str">
        <f>VLOOKUP($F1924,Refs!$A$1:$F$32,3,FALSE)</f>
        <v>Y58</v>
      </c>
      <c r="D1924" t="s">
        <v>175</v>
      </c>
      <c r="E1924" t="s">
        <v>123</v>
      </c>
      <c r="F1924" t="s">
        <v>80</v>
      </c>
      <c r="G1924" t="s">
        <v>209</v>
      </c>
      <c r="H1924" t="s">
        <v>195</v>
      </c>
      <c r="I1924">
        <v>40</v>
      </c>
    </row>
    <row r="1925" spans="1:9" x14ac:dyDescent="0.35">
      <c r="A1925" s="75">
        <f t="shared" si="62"/>
        <v>46046</v>
      </c>
      <c r="B1925" s="75">
        <f t="shared" si="63"/>
        <v>46047</v>
      </c>
      <c r="C1925" s="75" t="str">
        <f>VLOOKUP($F1925,Refs!$A$1:$F$32,3,FALSE)</f>
        <v>Y58</v>
      </c>
      <c r="D1925" t="s">
        <v>175</v>
      </c>
      <c r="E1925" t="s">
        <v>123</v>
      </c>
      <c r="F1925" t="s">
        <v>80</v>
      </c>
      <c r="G1925" t="s">
        <v>209</v>
      </c>
      <c r="H1925" t="s">
        <v>196</v>
      </c>
      <c r="I1925">
        <v>401</v>
      </c>
    </row>
    <row r="1926" spans="1:9" x14ac:dyDescent="0.35">
      <c r="A1926" s="75">
        <f t="shared" ref="A1926:A1989" si="64">IF(G1926="Mon",B1926-6,IF(G1926="Tue",B1926-5,IF(G1926="Wed",B1926-4,IF(G1926="Thu",B1926-3,IF(G1926="Fri",B1926-2,IF(G1926="Sat",B1926-1,IF(G1926="Sun",B1926,"")))))))</f>
        <v>46046</v>
      </c>
      <c r="B1926" s="75">
        <f t="shared" ref="B1926:B1989" si="65">DATEVALUE(RIGHT(D1926, 11))</f>
        <v>46047</v>
      </c>
      <c r="C1926" s="75" t="str">
        <f>VLOOKUP($F1926,Refs!$A$1:$F$32,3,FALSE)</f>
        <v>Y58</v>
      </c>
      <c r="D1926" t="s">
        <v>175</v>
      </c>
      <c r="E1926" t="s">
        <v>123</v>
      </c>
      <c r="F1926" t="s">
        <v>80</v>
      </c>
      <c r="G1926" t="s">
        <v>209</v>
      </c>
      <c r="H1926" t="s">
        <v>197</v>
      </c>
      <c r="I1926">
        <v>90</v>
      </c>
    </row>
    <row r="1927" spans="1:9" x14ac:dyDescent="0.35">
      <c r="A1927" s="75">
        <f t="shared" si="64"/>
        <v>46046</v>
      </c>
      <c r="B1927" s="75">
        <f t="shared" si="65"/>
        <v>46047</v>
      </c>
      <c r="C1927" s="75" t="str">
        <f>VLOOKUP($F1927,Refs!$A$1:$F$32,3,FALSE)</f>
        <v>Y58</v>
      </c>
      <c r="D1927" t="s">
        <v>175</v>
      </c>
      <c r="E1927" t="s">
        <v>123</v>
      </c>
      <c r="F1927" t="s">
        <v>80</v>
      </c>
      <c r="G1927" t="s">
        <v>209</v>
      </c>
      <c r="H1927" t="s">
        <v>198</v>
      </c>
      <c r="I1927">
        <v>228</v>
      </c>
    </row>
    <row r="1928" spans="1:9" x14ac:dyDescent="0.35">
      <c r="A1928" s="75">
        <f t="shared" si="64"/>
        <v>46046</v>
      </c>
      <c r="B1928" s="75">
        <f t="shared" si="65"/>
        <v>46047</v>
      </c>
      <c r="C1928" s="75" t="str">
        <f>VLOOKUP($F1928,Refs!$A$1:$F$32,3,FALSE)</f>
        <v>Y58</v>
      </c>
      <c r="D1928" t="s">
        <v>175</v>
      </c>
      <c r="E1928" t="s">
        <v>123</v>
      </c>
      <c r="F1928" t="s">
        <v>80</v>
      </c>
      <c r="G1928" t="s">
        <v>209</v>
      </c>
      <c r="H1928" t="s">
        <v>199</v>
      </c>
      <c r="I1928">
        <v>0</v>
      </c>
    </row>
    <row r="1929" spans="1:9" x14ac:dyDescent="0.35">
      <c r="A1929" s="75">
        <f t="shared" si="64"/>
        <v>46046</v>
      </c>
      <c r="B1929" s="75">
        <f t="shared" si="65"/>
        <v>46047</v>
      </c>
      <c r="C1929" s="75" t="str">
        <f>VLOOKUP($F1929,Refs!$A$1:$F$32,3,FALSE)</f>
        <v>Y58</v>
      </c>
      <c r="D1929" t="s">
        <v>175</v>
      </c>
      <c r="E1929" t="s">
        <v>123</v>
      </c>
      <c r="F1929" t="s">
        <v>80</v>
      </c>
      <c r="G1929" t="s">
        <v>209</v>
      </c>
      <c r="H1929" t="s">
        <v>200</v>
      </c>
      <c r="I1929">
        <v>0</v>
      </c>
    </row>
    <row r="1930" spans="1:9" x14ac:dyDescent="0.35">
      <c r="A1930" s="75">
        <f t="shared" si="64"/>
        <v>46046</v>
      </c>
      <c r="B1930" s="75">
        <f t="shared" si="65"/>
        <v>46047</v>
      </c>
      <c r="C1930" s="75" t="str">
        <f>VLOOKUP($F1930,Refs!$A$1:$F$32,3,FALSE)</f>
        <v>Y58</v>
      </c>
      <c r="D1930" t="s">
        <v>175</v>
      </c>
      <c r="E1930" t="s">
        <v>123</v>
      </c>
      <c r="F1930" t="s">
        <v>80</v>
      </c>
      <c r="G1930" t="s">
        <v>209</v>
      </c>
      <c r="H1930" t="s">
        <v>201</v>
      </c>
      <c r="I1930">
        <v>0</v>
      </c>
    </row>
    <row r="1931" spans="1:9" x14ac:dyDescent="0.35">
      <c r="A1931" s="75">
        <f t="shared" si="64"/>
        <v>46046</v>
      </c>
      <c r="B1931" s="75">
        <f t="shared" si="65"/>
        <v>46047</v>
      </c>
      <c r="C1931" s="75" t="str">
        <f>VLOOKUP($F1931,Refs!$A$1:$F$32,3,FALSE)</f>
        <v>Y58</v>
      </c>
      <c r="D1931" t="s">
        <v>175</v>
      </c>
      <c r="E1931" t="s">
        <v>123</v>
      </c>
      <c r="F1931" t="s">
        <v>80</v>
      </c>
      <c r="G1931" t="s">
        <v>209</v>
      </c>
      <c r="H1931" t="s">
        <v>202</v>
      </c>
      <c r="I1931">
        <v>0</v>
      </c>
    </row>
    <row r="1932" spans="1:9" x14ac:dyDescent="0.35">
      <c r="A1932" s="75">
        <f t="shared" si="64"/>
        <v>46046</v>
      </c>
      <c r="B1932" s="75">
        <f t="shared" si="65"/>
        <v>46047</v>
      </c>
      <c r="C1932" s="75" t="str">
        <f>VLOOKUP($F1932,Refs!$A$1:$F$32,3,FALSE)</f>
        <v>Y58</v>
      </c>
      <c r="D1932" t="s">
        <v>175</v>
      </c>
      <c r="E1932" t="s">
        <v>123</v>
      </c>
      <c r="F1932" t="s">
        <v>80</v>
      </c>
      <c r="G1932" t="s">
        <v>209</v>
      </c>
      <c r="H1932" t="s">
        <v>203</v>
      </c>
      <c r="I1932">
        <v>0</v>
      </c>
    </row>
    <row r="1933" spans="1:9" x14ac:dyDescent="0.35">
      <c r="A1933" s="75">
        <f t="shared" si="64"/>
        <v>46046</v>
      </c>
      <c r="B1933" s="75">
        <f t="shared" si="65"/>
        <v>46047</v>
      </c>
      <c r="C1933" s="75" t="str">
        <f>VLOOKUP($F1933,Refs!$A$1:$F$32,3,FALSE)</f>
        <v>Y58</v>
      </c>
      <c r="D1933" t="s">
        <v>175</v>
      </c>
      <c r="E1933" t="s">
        <v>123</v>
      </c>
      <c r="F1933" t="s">
        <v>80</v>
      </c>
      <c r="G1933" t="s">
        <v>209</v>
      </c>
      <c r="H1933" t="s">
        <v>204</v>
      </c>
      <c r="I1933">
        <v>0</v>
      </c>
    </row>
    <row r="1934" spans="1:9" x14ac:dyDescent="0.35">
      <c r="A1934" s="75">
        <f t="shared" si="64"/>
        <v>46047</v>
      </c>
      <c r="B1934" s="75">
        <f t="shared" si="65"/>
        <v>46047</v>
      </c>
      <c r="C1934" s="75" t="str">
        <f>VLOOKUP($F1934,Refs!$A$1:$F$32,3,FALSE)</f>
        <v>Y58</v>
      </c>
      <c r="D1934" t="s">
        <v>175</v>
      </c>
      <c r="E1934" t="s">
        <v>123</v>
      </c>
      <c r="F1934" t="s">
        <v>80</v>
      </c>
      <c r="G1934" t="s">
        <v>210</v>
      </c>
      <c r="H1934" t="s">
        <v>177</v>
      </c>
      <c r="I1934">
        <v>1095</v>
      </c>
    </row>
    <row r="1935" spans="1:9" x14ac:dyDescent="0.35">
      <c r="A1935" s="75">
        <f t="shared" si="64"/>
        <v>46047</v>
      </c>
      <c r="B1935" s="75">
        <f t="shared" si="65"/>
        <v>46047</v>
      </c>
      <c r="C1935" s="75" t="str">
        <f>VLOOKUP($F1935,Refs!$A$1:$F$32,3,FALSE)</f>
        <v>Y58</v>
      </c>
      <c r="D1935" t="s">
        <v>175</v>
      </c>
      <c r="E1935" t="s">
        <v>123</v>
      </c>
      <c r="F1935" t="s">
        <v>80</v>
      </c>
      <c r="G1935" t="s">
        <v>210</v>
      </c>
      <c r="H1935" t="s">
        <v>178</v>
      </c>
      <c r="I1935">
        <v>1042</v>
      </c>
    </row>
    <row r="1936" spans="1:9" x14ac:dyDescent="0.35">
      <c r="A1936" s="75">
        <f t="shared" si="64"/>
        <v>46047</v>
      </c>
      <c r="B1936" s="75">
        <f t="shared" si="65"/>
        <v>46047</v>
      </c>
      <c r="C1936" s="75" t="str">
        <f>VLOOKUP($F1936,Refs!$A$1:$F$32,3,FALSE)</f>
        <v>Y58</v>
      </c>
      <c r="D1936" t="s">
        <v>175</v>
      </c>
      <c r="E1936" t="s">
        <v>123</v>
      </c>
      <c r="F1936" t="s">
        <v>80</v>
      </c>
      <c r="G1936" t="s">
        <v>210</v>
      </c>
      <c r="H1936" t="s">
        <v>179</v>
      </c>
      <c r="I1936">
        <v>989</v>
      </c>
    </row>
    <row r="1937" spans="1:9" x14ac:dyDescent="0.35">
      <c r="A1937" s="75">
        <f t="shared" si="64"/>
        <v>46047</v>
      </c>
      <c r="B1937" s="75">
        <f t="shared" si="65"/>
        <v>46047</v>
      </c>
      <c r="C1937" s="75" t="str">
        <f>VLOOKUP($F1937,Refs!$A$1:$F$32,3,FALSE)</f>
        <v>Y58</v>
      </c>
      <c r="D1937" t="s">
        <v>175</v>
      </c>
      <c r="E1937" t="s">
        <v>123</v>
      </c>
      <c r="F1937" t="s">
        <v>80</v>
      </c>
      <c r="G1937" t="s">
        <v>210</v>
      </c>
      <c r="H1937" t="s">
        <v>180</v>
      </c>
      <c r="I1937">
        <v>6</v>
      </c>
    </row>
    <row r="1938" spans="1:9" x14ac:dyDescent="0.35">
      <c r="A1938" s="75">
        <f t="shared" si="64"/>
        <v>46047</v>
      </c>
      <c r="B1938" s="75">
        <f t="shared" si="65"/>
        <v>46047</v>
      </c>
      <c r="C1938" s="75" t="str">
        <f>VLOOKUP($F1938,Refs!$A$1:$F$32,3,FALSE)</f>
        <v>Y58</v>
      </c>
      <c r="D1938" t="s">
        <v>175</v>
      </c>
      <c r="E1938" t="s">
        <v>123</v>
      </c>
      <c r="F1938" t="s">
        <v>80</v>
      </c>
      <c r="G1938" t="s">
        <v>210</v>
      </c>
      <c r="H1938" t="s">
        <v>181</v>
      </c>
      <c r="I1938">
        <v>7609</v>
      </c>
    </row>
    <row r="1939" spans="1:9" x14ac:dyDescent="0.35">
      <c r="A1939" s="75">
        <f t="shared" si="64"/>
        <v>46047</v>
      </c>
      <c r="B1939" s="75">
        <f t="shared" si="65"/>
        <v>46047</v>
      </c>
      <c r="C1939" s="75" t="str">
        <f>VLOOKUP($F1939,Refs!$A$1:$F$32,3,FALSE)</f>
        <v>Y58</v>
      </c>
      <c r="D1939" t="s">
        <v>175</v>
      </c>
      <c r="E1939" t="s">
        <v>123</v>
      </c>
      <c r="F1939" t="s">
        <v>80</v>
      </c>
      <c r="G1939" t="s">
        <v>210</v>
      </c>
      <c r="H1939" t="s">
        <v>182</v>
      </c>
      <c r="I1939">
        <v>61</v>
      </c>
    </row>
    <row r="1940" spans="1:9" x14ac:dyDescent="0.35">
      <c r="A1940" s="75">
        <f t="shared" si="64"/>
        <v>46047</v>
      </c>
      <c r="B1940" s="75">
        <f t="shared" si="65"/>
        <v>46047</v>
      </c>
      <c r="C1940" s="75" t="str">
        <f>VLOOKUP($F1940,Refs!$A$1:$F$32,3,FALSE)</f>
        <v>Y58</v>
      </c>
      <c r="D1940" t="s">
        <v>175</v>
      </c>
      <c r="E1940" t="s">
        <v>123</v>
      </c>
      <c r="F1940" t="s">
        <v>80</v>
      </c>
      <c r="G1940" t="s">
        <v>210</v>
      </c>
      <c r="H1940" t="s">
        <v>183</v>
      </c>
      <c r="I1940">
        <v>119</v>
      </c>
    </row>
    <row r="1941" spans="1:9" x14ac:dyDescent="0.35">
      <c r="A1941" s="75">
        <f t="shared" si="64"/>
        <v>46047</v>
      </c>
      <c r="B1941" s="75">
        <f t="shared" si="65"/>
        <v>46047</v>
      </c>
      <c r="C1941" s="75" t="str">
        <f>VLOOKUP($F1941,Refs!$A$1:$F$32,3,FALSE)</f>
        <v>Y58</v>
      </c>
      <c r="D1941" t="s">
        <v>175</v>
      </c>
      <c r="E1941" t="s">
        <v>123</v>
      </c>
      <c r="F1941" t="s">
        <v>80</v>
      </c>
      <c r="G1941" t="s">
        <v>210</v>
      </c>
      <c r="H1941" t="s">
        <v>184</v>
      </c>
      <c r="I1941">
        <v>988</v>
      </c>
    </row>
    <row r="1942" spans="1:9" x14ac:dyDescent="0.35">
      <c r="A1942" s="75">
        <f t="shared" si="64"/>
        <v>46047</v>
      </c>
      <c r="B1942" s="75">
        <f t="shared" si="65"/>
        <v>46047</v>
      </c>
      <c r="C1942" s="75" t="str">
        <f>VLOOKUP($F1942,Refs!$A$1:$F$32,3,FALSE)</f>
        <v>Y58</v>
      </c>
      <c r="D1942" t="s">
        <v>175</v>
      </c>
      <c r="E1942" t="s">
        <v>123</v>
      </c>
      <c r="F1942" t="s">
        <v>80</v>
      </c>
      <c r="G1942" t="s">
        <v>210</v>
      </c>
      <c r="H1942" t="s">
        <v>185</v>
      </c>
      <c r="I1942">
        <v>323</v>
      </c>
    </row>
    <row r="1943" spans="1:9" x14ac:dyDescent="0.35">
      <c r="A1943" s="75">
        <f t="shared" si="64"/>
        <v>46047</v>
      </c>
      <c r="B1943" s="75">
        <f t="shared" si="65"/>
        <v>46047</v>
      </c>
      <c r="C1943" s="75" t="str">
        <f>VLOOKUP($F1943,Refs!$A$1:$F$32,3,FALSE)</f>
        <v>Y58</v>
      </c>
      <c r="D1943" t="s">
        <v>175</v>
      </c>
      <c r="E1943" t="s">
        <v>123</v>
      </c>
      <c r="F1943" t="s">
        <v>80</v>
      </c>
      <c r="G1943" t="s">
        <v>210</v>
      </c>
      <c r="H1943" t="s">
        <v>186</v>
      </c>
      <c r="I1943">
        <v>304</v>
      </c>
    </row>
    <row r="1944" spans="1:9" x14ac:dyDescent="0.35">
      <c r="A1944" s="75">
        <f t="shared" si="64"/>
        <v>46047</v>
      </c>
      <c r="B1944" s="75">
        <f t="shared" si="65"/>
        <v>46047</v>
      </c>
      <c r="C1944" s="75" t="str">
        <f>VLOOKUP($F1944,Refs!$A$1:$F$32,3,FALSE)</f>
        <v>Y58</v>
      </c>
      <c r="D1944" t="s">
        <v>175</v>
      </c>
      <c r="E1944" t="s">
        <v>123</v>
      </c>
      <c r="F1944" t="s">
        <v>80</v>
      </c>
      <c r="G1944" t="s">
        <v>210</v>
      </c>
      <c r="H1944" t="s">
        <v>187</v>
      </c>
      <c r="I1944">
        <v>221</v>
      </c>
    </row>
    <row r="1945" spans="1:9" x14ac:dyDescent="0.35">
      <c r="A1945" s="75">
        <f t="shared" si="64"/>
        <v>46047</v>
      </c>
      <c r="B1945" s="75">
        <f t="shared" si="65"/>
        <v>46047</v>
      </c>
      <c r="C1945" s="75" t="str">
        <f>VLOOKUP($F1945,Refs!$A$1:$F$32,3,FALSE)</f>
        <v>Y58</v>
      </c>
      <c r="D1945" t="s">
        <v>175</v>
      </c>
      <c r="E1945" t="s">
        <v>123</v>
      </c>
      <c r="F1945" t="s">
        <v>80</v>
      </c>
      <c r="G1945" t="s">
        <v>210</v>
      </c>
      <c r="H1945" t="s">
        <v>188</v>
      </c>
      <c r="I1945">
        <v>108</v>
      </c>
    </row>
    <row r="1946" spans="1:9" x14ac:dyDescent="0.35">
      <c r="A1946" s="75">
        <f t="shared" si="64"/>
        <v>46047</v>
      </c>
      <c r="B1946" s="75">
        <f t="shared" si="65"/>
        <v>46047</v>
      </c>
      <c r="C1946" s="75" t="str">
        <f>VLOOKUP($F1946,Refs!$A$1:$F$32,3,FALSE)</f>
        <v>Y58</v>
      </c>
      <c r="D1946" t="s">
        <v>175</v>
      </c>
      <c r="E1946" t="s">
        <v>123</v>
      </c>
      <c r="F1946" t="s">
        <v>80</v>
      </c>
      <c r="G1946" t="s">
        <v>210</v>
      </c>
      <c r="H1946" t="s">
        <v>189</v>
      </c>
      <c r="I1946">
        <v>191</v>
      </c>
    </row>
    <row r="1947" spans="1:9" x14ac:dyDescent="0.35">
      <c r="A1947" s="75">
        <f t="shared" si="64"/>
        <v>46047</v>
      </c>
      <c r="B1947" s="75">
        <f t="shared" si="65"/>
        <v>46047</v>
      </c>
      <c r="C1947" s="75" t="str">
        <f>VLOOKUP($F1947,Refs!$A$1:$F$32,3,FALSE)</f>
        <v>Y58</v>
      </c>
      <c r="D1947" t="s">
        <v>175</v>
      </c>
      <c r="E1947" t="s">
        <v>123</v>
      </c>
      <c r="F1947" t="s">
        <v>80</v>
      </c>
      <c r="G1947" t="s">
        <v>210</v>
      </c>
      <c r="H1947" t="s">
        <v>190</v>
      </c>
      <c r="I1947">
        <v>108</v>
      </c>
    </row>
    <row r="1948" spans="1:9" x14ac:dyDescent="0.35">
      <c r="A1948" s="75">
        <f t="shared" si="64"/>
        <v>46047</v>
      </c>
      <c r="B1948" s="75">
        <f t="shared" si="65"/>
        <v>46047</v>
      </c>
      <c r="C1948" s="75" t="str">
        <f>VLOOKUP($F1948,Refs!$A$1:$F$32,3,FALSE)</f>
        <v>Y58</v>
      </c>
      <c r="D1948" t="s">
        <v>175</v>
      </c>
      <c r="E1948" t="s">
        <v>123</v>
      </c>
      <c r="F1948" t="s">
        <v>80</v>
      </c>
      <c r="G1948" t="s">
        <v>210</v>
      </c>
      <c r="H1948" t="s">
        <v>191</v>
      </c>
      <c r="I1948">
        <v>1</v>
      </c>
    </row>
    <row r="1949" spans="1:9" x14ac:dyDescent="0.35">
      <c r="A1949" s="75">
        <f t="shared" si="64"/>
        <v>46047</v>
      </c>
      <c r="B1949" s="75">
        <f t="shared" si="65"/>
        <v>46047</v>
      </c>
      <c r="C1949" s="75" t="str">
        <f>VLOOKUP($F1949,Refs!$A$1:$F$32,3,FALSE)</f>
        <v>Y58</v>
      </c>
      <c r="D1949" t="s">
        <v>175</v>
      </c>
      <c r="E1949" t="s">
        <v>123</v>
      </c>
      <c r="F1949" t="s">
        <v>80</v>
      </c>
      <c r="G1949" t="s">
        <v>210</v>
      </c>
      <c r="H1949" t="s">
        <v>192</v>
      </c>
      <c r="I1949">
        <v>14</v>
      </c>
    </row>
    <row r="1950" spans="1:9" x14ac:dyDescent="0.35">
      <c r="A1950" s="75">
        <f t="shared" si="64"/>
        <v>46047</v>
      </c>
      <c r="B1950" s="75">
        <f t="shared" si="65"/>
        <v>46047</v>
      </c>
      <c r="C1950" s="75" t="str">
        <f>VLOOKUP($F1950,Refs!$A$1:$F$32,3,FALSE)</f>
        <v>Y58</v>
      </c>
      <c r="D1950" t="s">
        <v>175</v>
      </c>
      <c r="E1950" t="s">
        <v>123</v>
      </c>
      <c r="F1950" t="s">
        <v>80</v>
      </c>
      <c r="G1950" t="s">
        <v>210</v>
      </c>
      <c r="H1950" t="s">
        <v>193</v>
      </c>
      <c r="I1950">
        <v>5</v>
      </c>
    </row>
    <row r="1951" spans="1:9" x14ac:dyDescent="0.35">
      <c r="A1951" s="75">
        <f t="shared" si="64"/>
        <v>46047</v>
      </c>
      <c r="B1951" s="75">
        <f t="shared" si="65"/>
        <v>46047</v>
      </c>
      <c r="C1951" s="75" t="str">
        <f>VLOOKUP($F1951,Refs!$A$1:$F$32,3,FALSE)</f>
        <v>Y58</v>
      </c>
      <c r="D1951" t="s">
        <v>175</v>
      </c>
      <c r="E1951" t="s">
        <v>123</v>
      </c>
      <c r="F1951" t="s">
        <v>80</v>
      </c>
      <c r="G1951" t="s">
        <v>210</v>
      </c>
      <c r="H1951" t="s">
        <v>194</v>
      </c>
      <c r="I1951">
        <v>17</v>
      </c>
    </row>
    <row r="1952" spans="1:9" x14ac:dyDescent="0.35">
      <c r="A1952" s="75">
        <f t="shared" si="64"/>
        <v>46047</v>
      </c>
      <c r="B1952" s="75">
        <f t="shared" si="65"/>
        <v>46047</v>
      </c>
      <c r="C1952" s="75" t="str">
        <f>VLOOKUP($F1952,Refs!$A$1:$F$32,3,FALSE)</f>
        <v>Y58</v>
      </c>
      <c r="D1952" t="s">
        <v>175</v>
      </c>
      <c r="E1952" t="s">
        <v>123</v>
      </c>
      <c r="F1952" t="s">
        <v>80</v>
      </c>
      <c r="G1952" t="s">
        <v>210</v>
      </c>
      <c r="H1952" t="s">
        <v>195</v>
      </c>
      <c r="I1952">
        <v>1</v>
      </c>
    </row>
    <row r="1953" spans="1:9" x14ac:dyDescent="0.35">
      <c r="A1953" s="75">
        <f t="shared" si="64"/>
        <v>46047</v>
      </c>
      <c r="B1953" s="75">
        <f t="shared" si="65"/>
        <v>46047</v>
      </c>
      <c r="C1953" s="75" t="str">
        <f>VLOOKUP($F1953,Refs!$A$1:$F$32,3,FALSE)</f>
        <v>Y58</v>
      </c>
      <c r="D1953" t="s">
        <v>175</v>
      </c>
      <c r="E1953" t="s">
        <v>123</v>
      </c>
      <c r="F1953" t="s">
        <v>80</v>
      </c>
      <c r="G1953" t="s">
        <v>210</v>
      </c>
      <c r="H1953" t="s">
        <v>196</v>
      </c>
      <c r="I1953">
        <v>37</v>
      </c>
    </row>
    <row r="1954" spans="1:9" x14ac:dyDescent="0.35">
      <c r="A1954" s="75">
        <f t="shared" si="64"/>
        <v>46047</v>
      </c>
      <c r="B1954" s="75">
        <f t="shared" si="65"/>
        <v>46047</v>
      </c>
      <c r="C1954" s="75" t="str">
        <f>VLOOKUP($F1954,Refs!$A$1:$F$32,3,FALSE)</f>
        <v>Y58</v>
      </c>
      <c r="D1954" t="s">
        <v>175</v>
      </c>
      <c r="E1954" t="s">
        <v>123</v>
      </c>
      <c r="F1954" t="s">
        <v>80</v>
      </c>
      <c r="G1954" t="s">
        <v>210</v>
      </c>
      <c r="H1954" t="s">
        <v>197</v>
      </c>
      <c r="I1954">
        <v>68</v>
      </c>
    </row>
    <row r="1955" spans="1:9" x14ac:dyDescent="0.35">
      <c r="A1955" s="75">
        <f t="shared" si="64"/>
        <v>46047</v>
      </c>
      <c r="B1955" s="75">
        <f t="shared" si="65"/>
        <v>46047</v>
      </c>
      <c r="C1955" s="75" t="str">
        <f>VLOOKUP($F1955,Refs!$A$1:$F$32,3,FALSE)</f>
        <v>Y58</v>
      </c>
      <c r="D1955" t="s">
        <v>175</v>
      </c>
      <c r="E1955" t="s">
        <v>123</v>
      </c>
      <c r="F1955" t="s">
        <v>80</v>
      </c>
      <c r="G1955" t="s">
        <v>210</v>
      </c>
      <c r="H1955" t="s">
        <v>198</v>
      </c>
      <c r="I1955">
        <v>482</v>
      </c>
    </row>
    <row r="1956" spans="1:9" x14ac:dyDescent="0.35">
      <c r="A1956" s="75">
        <f t="shared" si="64"/>
        <v>46047</v>
      </c>
      <c r="B1956" s="75">
        <f t="shared" si="65"/>
        <v>46047</v>
      </c>
      <c r="C1956" s="75" t="str">
        <f>VLOOKUP($F1956,Refs!$A$1:$F$32,3,FALSE)</f>
        <v>Y58</v>
      </c>
      <c r="D1956" t="s">
        <v>175</v>
      </c>
      <c r="E1956" t="s">
        <v>123</v>
      </c>
      <c r="F1956" t="s">
        <v>80</v>
      </c>
      <c r="G1956" t="s">
        <v>210</v>
      </c>
      <c r="H1956" t="s">
        <v>199</v>
      </c>
      <c r="I1956">
        <v>30</v>
      </c>
    </row>
    <row r="1957" spans="1:9" x14ac:dyDescent="0.35">
      <c r="A1957" s="75">
        <f t="shared" si="64"/>
        <v>46047</v>
      </c>
      <c r="B1957" s="75">
        <f t="shared" si="65"/>
        <v>46047</v>
      </c>
      <c r="C1957" s="75" t="str">
        <f>VLOOKUP($F1957,Refs!$A$1:$F$32,3,FALSE)</f>
        <v>Y58</v>
      </c>
      <c r="D1957" t="s">
        <v>175</v>
      </c>
      <c r="E1957" t="s">
        <v>123</v>
      </c>
      <c r="F1957" t="s">
        <v>80</v>
      </c>
      <c r="G1957" t="s">
        <v>210</v>
      </c>
      <c r="H1957" t="s">
        <v>200</v>
      </c>
      <c r="I1957">
        <v>0</v>
      </c>
    </row>
    <row r="1958" spans="1:9" x14ac:dyDescent="0.35">
      <c r="A1958" s="75">
        <f t="shared" si="64"/>
        <v>46047</v>
      </c>
      <c r="B1958" s="75">
        <f t="shared" si="65"/>
        <v>46047</v>
      </c>
      <c r="C1958" s="75" t="str">
        <f>VLOOKUP($F1958,Refs!$A$1:$F$32,3,FALSE)</f>
        <v>Y58</v>
      </c>
      <c r="D1958" t="s">
        <v>175</v>
      </c>
      <c r="E1958" t="s">
        <v>123</v>
      </c>
      <c r="F1958" t="s">
        <v>80</v>
      </c>
      <c r="G1958" t="s">
        <v>210</v>
      </c>
      <c r="H1958" t="s">
        <v>201</v>
      </c>
      <c r="I1958">
        <v>1</v>
      </c>
    </row>
    <row r="1959" spans="1:9" x14ac:dyDescent="0.35">
      <c r="A1959" s="75">
        <f t="shared" si="64"/>
        <v>46047</v>
      </c>
      <c r="B1959" s="75">
        <f t="shared" si="65"/>
        <v>46047</v>
      </c>
      <c r="C1959" s="75" t="str">
        <f>VLOOKUP($F1959,Refs!$A$1:$F$32,3,FALSE)</f>
        <v>Y58</v>
      </c>
      <c r="D1959" t="s">
        <v>175</v>
      </c>
      <c r="E1959" t="s">
        <v>123</v>
      </c>
      <c r="F1959" t="s">
        <v>80</v>
      </c>
      <c r="G1959" t="s">
        <v>210</v>
      </c>
      <c r="H1959" t="s">
        <v>202</v>
      </c>
      <c r="I1959">
        <v>0</v>
      </c>
    </row>
    <row r="1960" spans="1:9" x14ac:dyDescent="0.35">
      <c r="A1960" s="75">
        <f t="shared" si="64"/>
        <v>46047</v>
      </c>
      <c r="B1960" s="75">
        <f t="shared" si="65"/>
        <v>46047</v>
      </c>
      <c r="C1960" s="75" t="str">
        <f>VLOOKUP($F1960,Refs!$A$1:$F$32,3,FALSE)</f>
        <v>Y58</v>
      </c>
      <c r="D1960" t="s">
        <v>175</v>
      </c>
      <c r="E1960" t="s">
        <v>123</v>
      </c>
      <c r="F1960" t="s">
        <v>80</v>
      </c>
      <c r="G1960" t="s">
        <v>210</v>
      </c>
      <c r="H1960" t="s">
        <v>203</v>
      </c>
      <c r="I1960">
        <v>0</v>
      </c>
    </row>
    <row r="1961" spans="1:9" x14ac:dyDescent="0.35">
      <c r="A1961" s="75">
        <f t="shared" si="64"/>
        <v>46047</v>
      </c>
      <c r="B1961" s="75">
        <f t="shared" si="65"/>
        <v>46047</v>
      </c>
      <c r="C1961" s="75" t="str">
        <f>VLOOKUP($F1961,Refs!$A$1:$F$32,3,FALSE)</f>
        <v>Y58</v>
      </c>
      <c r="D1961" t="s">
        <v>175</v>
      </c>
      <c r="E1961" t="s">
        <v>123</v>
      </c>
      <c r="F1961" t="s">
        <v>80</v>
      </c>
      <c r="G1961" t="s">
        <v>210</v>
      </c>
      <c r="H1961" t="s">
        <v>204</v>
      </c>
      <c r="I1961">
        <v>0</v>
      </c>
    </row>
    <row r="1962" spans="1:9" x14ac:dyDescent="0.35">
      <c r="A1962" s="75">
        <f t="shared" si="64"/>
        <v>46041</v>
      </c>
      <c r="B1962" s="75">
        <f t="shared" si="65"/>
        <v>46047</v>
      </c>
      <c r="C1962" s="75" t="str">
        <f>VLOOKUP($F1962,Refs!$A$1:$F$32,3,FALSE)</f>
        <v>Y61</v>
      </c>
      <c r="D1962" t="s">
        <v>175</v>
      </c>
      <c r="E1962" t="s">
        <v>134</v>
      </c>
      <c r="F1962" t="s">
        <v>41</v>
      </c>
      <c r="G1962" t="s">
        <v>176</v>
      </c>
      <c r="H1962" t="s">
        <v>177</v>
      </c>
      <c r="I1962">
        <v>984</v>
      </c>
    </row>
    <row r="1963" spans="1:9" x14ac:dyDescent="0.35">
      <c r="A1963" s="75">
        <f t="shared" si="64"/>
        <v>46041</v>
      </c>
      <c r="B1963" s="75">
        <f t="shared" si="65"/>
        <v>46047</v>
      </c>
      <c r="C1963" s="75" t="str">
        <f>VLOOKUP($F1963,Refs!$A$1:$F$32,3,FALSE)</f>
        <v>Y61</v>
      </c>
      <c r="D1963" t="s">
        <v>175</v>
      </c>
      <c r="E1963" t="s">
        <v>134</v>
      </c>
      <c r="F1963" t="s">
        <v>41</v>
      </c>
      <c r="G1963" t="s">
        <v>176</v>
      </c>
      <c r="H1963" t="s">
        <v>178</v>
      </c>
      <c r="I1963">
        <v>969</v>
      </c>
    </row>
    <row r="1964" spans="1:9" x14ac:dyDescent="0.35">
      <c r="A1964" s="75">
        <f t="shared" si="64"/>
        <v>46041</v>
      </c>
      <c r="B1964" s="75">
        <f t="shared" si="65"/>
        <v>46047</v>
      </c>
      <c r="C1964" s="75" t="str">
        <f>VLOOKUP($F1964,Refs!$A$1:$F$32,3,FALSE)</f>
        <v>Y61</v>
      </c>
      <c r="D1964" t="s">
        <v>175</v>
      </c>
      <c r="E1964" t="s">
        <v>134</v>
      </c>
      <c r="F1964" t="s">
        <v>41</v>
      </c>
      <c r="G1964" t="s">
        <v>176</v>
      </c>
      <c r="H1964" t="s">
        <v>179</v>
      </c>
      <c r="I1964">
        <v>853</v>
      </c>
    </row>
    <row r="1965" spans="1:9" x14ac:dyDescent="0.35">
      <c r="A1965" s="75">
        <f t="shared" si="64"/>
        <v>46041</v>
      </c>
      <c r="B1965" s="75">
        <f t="shared" si="65"/>
        <v>46047</v>
      </c>
      <c r="C1965" s="75" t="str">
        <f>VLOOKUP($F1965,Refs!$A$1:$F$32,3,FALSE)</f>
        <v>Y61</v>
      </c>
      <c r="D1965" t="s">
        <v>175</v>
      </c>
      <c r="E1965" t="s">
        <v>134</v>
      </c>
      <c r="F1965" t="s">
        <v>41</v>
      </c>
      <c r="G1965" t="s">
        <v>176</v>
      </c>
      <c r="H1965" t="s">
        <v>180</v>
      </c>
      <c r="I1965">
        <v>15</v>
      </c>
    </row>
    <row r="1966" spans="1:9" x14ac:dyDescent="0.35">
      <c r="A1966" s="75">
        <f t="shared" si="64"/>
        <v>46041</v>
      </c>
      <c r="B1966" s="75">
        <f t="shared" si="65"/>
        <v>46047</v>
      </c>
      <c r="C1966" s="75" t="str">
        <f>VLOOKUP($F1966,Refs!$A$1:$F$32,3,FALSE)</f>
        <v>Y61</v>
      </c>
      <c r="D1966" t="s">
        <v>175</v>
      </c>
      <c r="E1966" t="s">
        <v>134</v>
      </c>
      <c r="F1966" t="s">
        <v>41</v>
      </c>
      <c r="G1966" t="s">
        <v>176</v>
      </c>
      <c r="H1966" t="s">
        <v>181</v>
      </c>
      <c r="I1966">
        <v>25046</v>
      </c>
    </row>
    <row r="1967" spans="1:9" x14ac:dyDescent="0.35">
      <c r="A1967" s="75">
        <f t="shared" si="64"/>
        <v>46041</v>
      </c>
      <c r="B1967" s="75">
        <f t="shared" si="65"/>
        <v>46047</v>
      </c>
      <c r="C1967" s="75" t="str">
        <f>VLOOKUP($F1967,Refs!$A$1:$F$32,3,FALSE)</f>
        <v>Y61</v>
      </c>
      <c r="D1967" t="s">
        <v>175</v>
      </c>
      <c r="E1967" t="s">
        <v>134</v>
      </c>
      <c r="F1967" t="s">
        <v>41</v>
      </c>
      <c r="G1967" t="s">
        <v>176</v>
      </c>
      <c r="H1967" t="s">
        <v>182</v>
      </c>
      <c r="I1967">
        <v>142</v>
      </c>
    </row>
    <row r="1968" spans="1:9" x14ac:dyDescent="0.35">
      <c r="A1968" s="75">
        <f t="shared" si="64"/>
        <v>46041</v>
      </c>
      <c r="B1968" s="75">
        <f t="shared" si="65"/>
        <v>46047</v>
      </c>
      <c r="C1968" s="75" t="str">
        <f>VLOOKUP($F1968,Refs!$A$1:$F$32,3,FALSE)</f>
        <v>Y61</v>
      </c>
      <c r="D1968" t="s">
        <v>175</v>
      </c>
      <c r="E1968" t="s">
        <v>134</v>
      </c>
      <c r="F1968" t="s">
        <v>41</v>
      </c>
      <c r="G1968" t="s">
        <v>176</v>
      </c>
      <c r="H1968" t="s">
        <v>183</v>
      </c>
      <c r="I1968">
        <v>255</v>
      </c>
    </row>
    <row r="1969" spans="1:9" x14ac:dyDescent="0.35">
      <c r="A1969" s="75">
        <f t="shared" si="64"/>
        <v>46041</v>
      </c>
      <c r="B1969" s="75">
        <f t="shared" si="65"/>
        <v>46047</v>
      </c>
      <c r="C1969" s="75" t="str">
        <f>VLOOKUP($F1969,Refs!$A$1:$F$32,3,FALSE)</f>
        <v>Y61</v>
      </c>
      <c r="D1969" t="s">
        <v>175</v>
      </c>
      <c r="E1969" t="s">
        <v>134</v>
      </c>
      <c r="F1969" t="s">
        <v>41</v>
      </c>
      <c r="G1969" t="s">
        <v>176</v>
      </c>
      <c r="H1969" t="s">
        <v>184</v>
      </c>
      <c r="I1969">
        <v>810</v>
      </c>
    </row>
    <row r="1970" spans="1:9" x14ac:dyDescent="0.35">
      <c r="A1970" s="75">
        <f t="shared" si="64"/>
        <v>46041</v>
      </c>
      <c r="B1970" s="75">
        <f t="shared" si="65"/>
        <v>46047</v>
      </c>
      <c r="C1970" s="75" t="str">
        <f>VLOOKUP($F1970,Refs!$A$1:$F$32,3,FALSE)</f>
        <v>Y61</v>
      </c>
      <c r="D1970" t="s">
        <v>175</v>
      </c>
      <c r="E1970" t="s">
        <v>134</v>
      </c>
      <c r="F1970" t="s">
        <v>41</v>
      </c>
      <c r="G1970" t="s">
        <v>176</v>
      </c>
      <c r="H1970" t="s">
        <v>185</v>
      </c>
      <c r="I1970">
        <v>408</v>
      </c>
    </row>
    <row r="1971" spans="1:9" x14ac:dyDescent="0.35">
      <c r="A1971" s="75">
        <f t="shared" si="64"/>
        <v>46041</v>
      </c>
      <c r="B1971" s="75">
        <f t="shared" si="65"/>
        <v>46047</v>
      </c>
      <c r="C1971" s="75" t="str">
        <f>VLOOKUP($F1971,Refs!$A$1:$F$32,3,FALSE)</f>
        <v>Y61</v>
      </c>
      <c r="D1971" t="s">
        <v>175</v>
      </c>
      <c r="E1971" t="s">
        <v>134</v>
      </c>
      <c r="F1971" t="s">
        <v>41</v>
      </c>
      <c r="G1971" t="s">
        <v>176</v>
      </c>
      <c r="H1971" t="s">
        <v>186</v>
      </c>
      <c r="I1971">
        <v>185</v>
      </c>
    </row>
    <row r="1972" spans="1:9" x14ac:dyDescent="0.35">
      <c r="A1972" s="75">
        <f t="shared" si="64"/>
        <v>46041</v>
      </c>
      <c r="B1972" s="75">
        <f t="shared" si="65"/>
        <v>46047</v>
      </c>
      <c r="C1972" s="75" t="str">
        <f>VLOOKUP($F1972,Refs!$A$1:$F$32,3,FALSE)</f>
        <v>Y61</v>
      </c>
      <c r="D1972" t="s">
        <v>175</v>
      </c>
      <c r="E1972" t="s">
        <v>134</v>
      </c>
      <c r="F1972" t="s">
        <v>41</v>
      </c>
      <c r="G1972" t="s">
        <v>176</v>
      </c>
      <c r="H1972" t="s">
        <v>187</v>
      </c>
      <c r="I1972">
        <v>30</v>
      </c>
    </row>
    <row r="1973" spans="1:9" x14ac:dyDescent="0.35">
      <c r="A1973" s="75">
        <f t="shared" si="64"/>
        <v>46041</v>
      </c>
      <c r="B1973" s="75">
        <f t="shared" si="65"/>
        <v>46047</v>
      </c>
      <c r="C1973" s="75" t="str">
        <f>VLOOKUP($F1973,Refs!$A$1:$F$32,3,FALSE)</f>
        <v>Y61</v>
      </c>
      <c r="D1973" t="s">
        <v>175</v>
      </c>
      <c r="E1973" t="s">
        <v>134</v>
      </c>
      <c r="F1973" t="s">
        <v>41</v>
      </c>
      <c r="G1973" t="s">
        <v>176</v>
      </c>
      <c r="H1973" t="s">
        <v>188</v>
      </c>
      <c r="I1973">
        <v>107</v>
      </c>
    </row>
    <row r="1974" spans="1:9" x14ac:dyDescent="0.35">
      <c r="A1974" s="75">
        <f t="shared" si="64"/>
        <v>46041</v>
      </c>
      <c r="B1974" s="75">
        <f t="shared" si="65"/>
        <v>46047</v>
      </c>
      <c r="C1974" s="75" t="str">
        <f>VLOOKUP($F1974,Refs!$A$1:$F$32,3,FALSE)</f>
        <v>Y61</v>
      </c>
      <c r="D1974" t="s">
        <v>175</v>
      </c>
      <c r="E1974" t="s">
        <v>134</v>
      </c>
      <c r="F1974" t="s">
        <v>41</v>
      </c>
      <c r="G1974" t="s">
        <v>176</v>
      </c>
      <c r="H1974" t="s">
        <v>189</v>
      </c>
      <c r="I1974">
        <v>117</v>
      </c>
    </row>
    <row r="1975" spans="1:9" x14ac:dyDescent="0.35">
      <c r="A1975" s="75">
        <f t="shared" si="64"/>
        <v>46041</v>
      </c>
      <c r="B1975" s="75">
        <f t="shared" si="65"/>
        <v>46047</v>
      </c>
      <c r="C1975" s="75" t="str">
        <f>VLOOKUP($F1975,Refs!$A$1:$F$32,3,FALSE)</f>
        <v>Y61</v>
      </c>
      <c r="D1975" t="s">
        <v>175</v>
      </c>
      <c r="E1975" t="s">
        <v>134</v>
      </c>
      <c r="F1975" t="s">
        <v>41</v>
      </c>
      <c r="G1975" t="s">
        <v>176</v>
      </c>
      <c r="H1975" t="s">
        <v>190</v>
      </c>
      <c r="I1975">
        <v>26</v>
      </c>
    </row>
    <row r="1976" spans="1:9" x14ac:dyDescent="0.35">
      <c r="A1976" s="75">
        <f t="shared" si="64"/>
        <v>46041</v>
      </c>
      <c r="B1976" s="75">
        <f t="shared" si="65"/>
        <v>46047</v>
      </c>
      <c r="C1976" s="75" t="str">
        <f>VLOOKUP($F1976,Refs!$A$1:$F$32,3,FALSE)</f>
        <v>Y61</v>
      </c>
      <c r="D1976" t="s">
        <v>175</v>
      </c>
      <c r="E1976" t="s">
        <v>134</v>
      </c>
      <c r="F1976" t="s">
        <v>41</v>
      </c>
      <c r="G1976" t="s">
        <v>176</v>
      </c>
      <c r="H1976" t="s">
        <v>191</v>
      </c>
      <c r="I1976">
        <v>0</v>
      </c>
    </row>
    <row r="1977" spans="1:9" x14ac:dyDescent="0.35">
      <c r="A1977" s="75">
        <f t="shared" si="64"/>
        <v>46041</v>
      </c>
      <c r="B1977" s="75">
        <f t="shared" si="65"/>
        <v>46047</v>
      </c>
      <c r="C1977" s="75" t="str">
        <f>VLOOKUP($F1977,Refs!$A$1:$F$32,3,FALSE)</f>
        <v>Y61</v>
      </c>
      <c r="D1977" t="s">
        <v>175</v>
      </c>
      <c r="E1977" t="s">
        <v>134</v>
      </c>
      <c r="F1977" t="s">
        <v>41</v>
      </c>
      <c r="G1977" t="s">
        <v>176</v>
      </c>
      <c r="H1977" t="s">
        <v>192</v>
      </c>
      <c r="I1977">
        <v>46</v>
      </c>
    </row>
    <row r="1978" spans="1:9" x14ac:dyDescent="0.35">
      <c r="A1978" s="75">
        <f t="shared" si="64"/>
        <v>46041</v>
      </c>
      <c r="B1978" s="75">
        <f t="shared" si="65"/>
        <v>46047</v>
      </c>
      <c r="C1978" s="75" t="str">
        <f>VLOOKUP($F1978,Refs!$A$1:$F$32,3,FALSE)</f>
        <v>Y61</v>
      </c>
      <c r="D1978" t="s">
        <v>175</v>
      </c>
      <c r="E1978" t="s">
        <v>134</v>
      </c>
      <c r="F1978" t="s">
        <v>41</v>
      </c>
      <c r="G1978" t="s">
        <v>176</v>
      </c>
      <c r="H1978" t="s">
        <v>193</v>
      </c>
      <c r="I1978">
        <v>3</v>
      </c>
    </row>
    <row r="1979" spans="1:9" x14ac:dyDescent="0.35">
      <c r="A1979" s="75">
        <f t="shared" si="64"/>
        <v>46041</v>
      </c>
      <c r="B1979" s="75">
        <f t="shared" si="65"/>
        <v>46047</v>
      </c>
      <c r="C1979" s="75" t="str">
        <f>VLOOKUP($F1979,Refs!$A$1:$F$32,3,FALSE)</f>
        <v>Y61</v>
      </c>
      <c r="D1979" t="s">
        <v>175</v>
      </c>
      <c r="E1979" t="s">
        <v>134</v>
      </c>
      <c r="F1979" t="s">
        <v>41</v>
      </c>
      <c r="G1979" t="s">
        <v>176</v>
      </c>
      <c r="H1979" t="s">
        <v>194</v>
      </c>
      <c r="I1979">
        <v>10</v>
      </c>
    </row>
    <row r="1980" spans="1:9" x14ac:dyDescent="0.35">
      <c r="A1980" s="75">
        <f t="shared" si="64"/>
        <v>46041</v>
      </c>
      <c r="B1980" s="75">
        <f t="shared" si="65"/>
        <v>46047</v>
      </c>
      <c r="C1980" s="75" t="str">
        <f>VLOOKUP($F1980,Refs!$A$1:$F$32,3,FALSE)</f>
        <v>Y61</v>
      </c>
      <c r="D1980" t="s">
        <v>175</v>
      </c>
      <c r="E1980" t="s">
        <v>134</v>
      </c>
      <c r="F1980" t="s">
        <v>41</v>
      </c>
      <c r="G1980" t="s">
        <v>176</v>
      </c>
      <c r="H1980" t="s">
        <v>195</v>
      </c>
      <c r="I1980">
        <v>9</v>
      </c>
    </row>
    <row r="1981" spans="1:9" x14ac:dyDescent="0.35">
      <c r="A1981" s="75">
        <f t="shared" si="64"/>
        <v>46041</v>
      </c>
      <c r="B1981" s="75">
        <f t="shared" si="65"/>
        <v>46047</v>
      </c>
      <c r="C1981" s="75" t="str">
        <f>VLOOKUP($F1981,Refs!$A$1:$F$32,3,FALSE)</f>
        <v>Y61</v>
      </c>
      <c r="D1981" t="s">
        <v>175</v>
      </c>
      <c r="E1981" t="s">
        <v>134</v>
      </c>
      <c r="F1981" t="s">
        <v>41</v>
      </c>
      <c r="G1981" t="s">
        <v>176</v>
      </c>
      <c r="H1981" t="s">
        <v>196</v>
      </c>
      <c r="I1981">
        <v>139</v>
      </c>
    </row>
    <row r="1982" spans="1:9" x14ac:dyDescent="0.35">
      <c r="A1982" s="75">
        <f t="shared" si="64"/>
        <v>46041</v>
      </c>
      <c r="B1982" s="75">
        <f t="shared" si="65"/>
        <v>46047</v>
      </c>
      <c r="C1982" s="75" t="str">
        <f>VLOOKUP($F1982,Refs!$A$1:$F$32,3,FALSE)</f>
        <v>Y61</v>
      </c>
      <c r="D1982" t="s">
        <v>175</v>
      </c>
      <c r="E1982" t="s">
        <v>134</v>
      </c>
      <c r="F1982" t="s">
        <v>41</v>
      </c>
      <c r="G1982" t="s">
        <v>176</v>
      </c>
      <c r="H1982" t="s">
        <v>197</v>
      </c>
      <c r="I1982">
        <v>69</v>
      </c>
    </row>
    <row r="1983" spans="1:9" x14ac:dyDescent="0.35">
      <c r="A1983" s="75">
        <f t="shared" si="64"/>
        <v>46041</v>
      </c>
      <c r="B1983" s="75">
        <f t="shared" si="65"/>
        <v>46047</v>
      </c>
      <c r="C1983" s="75" t="str">
        <f>VLOOKUP($F1983,Refs!$A$1:$F$32,3,FALSE)</f>
        <v>Y61</v>
      </c>
      <c r="D1983" t="s">
        <v>175</v>
      </c>
      <c r="E1983" t="s">
        <v>134</v>
      </c>
      <c r="F1983" t="s">
        <v>41</v>
      </c>
      <c r="G1983" t="s">
        <v>176</v>
      </c>
      <c r="H1983" t="s">
        <v>198</v>
      </c>
      <c r="I1983">
        <v>310</v>
      </c>
    </row>
    <row r="1984" spans="1:9" x14ac:dyDescent="0.35">
      <c r="A1984" s="75">
        <f t="shared" si="64"/>
        <v>46041</v>
      </c>
      <c r="B1984" s="75">
        <f t="shared" si="65"/>
        <v>46047</v>
      </c>
      <c r="C1984" s="75" t="str">
        <f>VLOOKUP($F1984,Refs!$A$1:$F$32,3,FALSE)</f>
        <v>Y61</v>
      </c>
      <c r="D1984" t="s">
        <v>175</v>
      </c>
      <c r="E1984" t="s">
        <v>134</v>
      </c>
      <c r="F1984" t="s">
        <v>41</v>
      </c>
      <c r="G1984" t="s">
        <v>176</v>
      </c>
      <c r="H1984" t="s">
        <v>199</v>
      </c>
      <c r="I1984">
        <v>74</v>
      </c>
    </row>
    <row r="1985" spans="1:9" x14ac:dyDescent="0.35">
      <c r="A1985" s="75">
        <f t="shared" si="64"/>
        <v>46041</v>
      </c>
      <c r="B1985" s="75">
        <f t="shared" si="65"/>
        <v>46047</v>
      </c>
      <c r="C1985" s="75" t="str">
        <f>VLOOKUP($F1985,Refs!$A$1:$F$32,3,FALSE)</f>
        <v>Y61</v>
      </c>
      <c r="D1985" t="s">
        <v>175</v>
      </c>
      <c r="E1985" t="s">
        <v>134</v>
      </c>
      <c r="F1985" t="s">
        <v>41</v>
      </c>
      <c r="G1985" t="s">
        <v>176</v>
      </c>
      <c r="H1985" t="s">
        <v>200</v>
      </c>
      <c r="I1985">
        <v>51</v>
      </c>
    </row>
    <row r="1986" spans="1:9" x14ac:dyDescent="0.35">
      <c r="A1986" s="75">
        <f t="shared" si="64"/>
        <v>46041</v>
      </c>
      <c r="B1986" s="75">
        <f t="shared" si="65"/>
        <v>46047</v>
      </c>
      <c r="C1986" s="75" t="str">
        <f>VLOOKUP($F1986,Refs!$A$1:$F$32,3,FALSE)</f>
        <v>Y61</v>
      </c>
      <c r="D1986" t="s">
        <v>175</v>
      </c>
      <c r="E1986" t="s">
        <v>134</v>
      </c>
      <c r="F1986" t="s">
        <v>41</v>
      </c>
      <c r="G1986" t="s">
        <v>176</v>
      </c>
      <c r="H1986" t="s">
        <v>201</v>
      </c>
      <c r="I1986">
        <v>2</v>
      </c>
    </row>
    <row r="1987" spans="1:9" x14ac:dyDescent="0.35">
      <c r="A1987" s="75">
        <f t="shared" si="64"/>
        <v>46041</v>
      </c>
      <c r="B1987" s="75">
        <f t="shared" si="65"/>
        <v>46047</v>
      </c>
      <c r="C1987" s="75" t="str">
        <f>VLOOKUP($F1987,Refs!$A$1:$F$32,3,FALSE)</f>
        <v>Y61</v>
      </c>
      <c r="D1987" t="s">
        <v>175</v>
      </c>
      <c r="E1987" t="s">
        <v>134</v>
      </c>
      <c r="F1987" t="s">
        <v>41</v>
      </c>
      <c r="G1987" t="s">
        <v>176</v>
      </c>
      <c r="H1987" t="s">
        <v>202</v>
      </c>
      <c r="I1987">
        <v>0</v>
      </c>
    </row>
    <row r="1988" spans="1:9" x14ac:dyDescent="0.35">
      <c r="A1988" s="75">
        <f t="shared" si="64"/>
        <v>46041</v>
      </c>
      <c r="B1988" s="75">
        <f t="shared" si="65"/>
        <v>46047</v>
      </c>
      <c r="C1988" s="75" t="str">
        <f>VLOOKUP($F1988,Refs!$A$1:$F$32,3,FALSE)</f>
        <v>Y61</v>
      </c>
      <c r="D1988" t="s">
        <v>175</v>
      </c>
      <c r="E1988" t="s">
        <v>134</v>
      </c>
      <c r="F1988" t="s">
        <v>41</v>
      </c>
      <c r="G1988" t="s">
        <v>176</v>
      </c>
      <c r="H1988" t="s">
        <v>203</v>
      </c>
      <c r="I1988">
        <v>0</v>
      </c>
    </row>
    <row r="1989" spans="1:9" x14ac:dyDescent="0.35">
      <c r="A1989" s="75">
        <f t="shared" si="64"/>
        <v>46041</v>
      </c>
      <c r="B1989" s="75">
        <f t="shared" si="65"/>
        <v>46047</v>
      </c>
      <c r="C1989" s="75" t="str">
        <f>VLOOKUP($F1989,Refs!$A$1:$F$32,3,FALSE)</f>
        <v>Y61</v>
      </c>
      <c r="D1989" t="s">
        <v>175</v>
      </c>
      <c r="E1989" t="s">
        <v>134</v>
      </c>
      <c r="F1989" t="s">
        <v>41</v>
      </c>
      <c r="G1989" t="s">
        <v>176</v>
      </c>
      <c r="H1989" t="s">
        <v>204</v>
      </c>
      <c r="I1989">
        <v>19</v>
      </c>
    </row>
    <row r="1990" spans="1:9" x14ac:dyDescent="0.35">
      <c r="A1990" s="75">
        <f t="shared" ref="A1990:A2053" si="66">IF(G1990="Mon",B1990-6,IF(G1990="Tue",B1990-5,IF(G1990="Wed",B1990-4,IF(G1990="Thu",B1990-3,IF(G1990="Fri",B1990-2,IF(G1990="Sat",B1990-1,IF(G1990="Sun",B1990,"")))))))</f>
        <v>46042</v>
      </c>
      <c r="B1990" s="75">
        <f t="shared" ref="B1990:B2053" si="67">DATEVALUE(RIGHT(D1990, 11))</f>
        <v>46047</v>
      </c>
      <c r="C1990" s="75" t="str">
        <f>VLOOKUP($F1990,Refs!$A$1:$F$32,3,FALSE)</f>
        <v>Y61</v>
      </c>
      <c r="D1990" t="s">
        <v>175</v>
      </c>
      <c r="E1990" t="s">
        <v>134</v>
      </c>
      <c r="F1990" t="s">
        <v>41</v>
      </c>
      <c r="G1990" t="s">
        <v>205</v>
      </c>
      <c r="H1990" t="s">
        <v>177</v>
      </c>
      <c r="I1990">
        <v>920</v>
      </c>
    </row>
    <row r="1991" spans="1:9" x14ac:dyDescent="0.35">
      <c r="A1991" s="75">
        <f t="shared" si="66"/>
        <v>46042</v>
      </c>
      <c r="B1991" s="75">
        <f t="shared" si="67"/>
        <v>46047</v>
      </c>
      <c r="C1991" s="75" t="str">
        <f>VLOOKUP($F1991,Refs!$A$1:$F$32,3,FALSE)</f>
        <v>Y61</v>
      </c>
      <c r="D1991" t="s">
        <v>175</v>
      </c>
      <c r="E1991" t="s">
        <v>134</v>
      </c>
      <c r="F1991" t="s">
        <v>41</v>
      </c>
      <c r="G1991" t="s">
        <v>205</v>
      </c>
      <c r="H1991" t="s">
        <v>178</v>
      </c>
      <c r="I1991">
        <v>905</v>
      </c>
    </row>
    <row r="1992" spans="1:9" x14ac:dyDescent="0.35">
      <c r="A1992" s="75">
        <f t="shared" si="66"/>
        <v>46042</v>
      </c>
      <c r="B1992" s="75">
        <f t="shared" si="67"/>
        <v>46047</v>
      </c>
      <c r="C1992" s="75" t="str">
        <f>VLOOKUP($F1992,Refs!$A$1:$F$32,3,FALSE)</f>
        <v>Y61</v>
      </c>
      <c r="D1992" t="s">
        <v>175</v>
      </c>
      <c r="E1992" t="s">
        <v>134</v>
      </c>
      <c r="F1992" t="s">
        <v>41</v>
      </c>
      <c r="G1992" t="s">
        <v>205</v>
      </c>
      <c r="H1992" t="s">
        <v>179</v>
      </c>
      <c r="I1992">
        <v>835</v>
      </c>
    </row>
    <row r="1993" spans="1:9" x14ac:dyDescent="0.35">
      <c r="A1993" s="75">
        <f t="shared" si="66"/>
        <v>46042</v>
      </c>
      <c r="B1993" s="75">
        <f t="shared" si="67"/>
        <v>46047</v>
      </c>
      <c r="C1993" s="75" t="str">
        <f>VLOOKUP($F1993,Refs!$A$1:$F$32,3,FALSE)</f>
        <v>Y61</v>
      </c>
      <c r="D1993" t="s">
        <v>175</v>
      </c>
      <c r="E1993" t="s">
        <v>134</v>
      </c>
      <c r="F1993" t="s">
        <v>41</v>
      </c>
      <c r="G1993" t="s">
        <v>205</v>
      </c>
      <c r="H1993" t="s">
        <v>180</v>
      </c>
      <c r="I1993">
        <v>15</v>
      </c>
    </row>
    <row r="1994" spans="1:9" x14ac:dyDescent="0.35">
      <c r="A1994" s="75">
        <f t="shared" si="66"/>
        <v>46042</v>
      </c>
      <c r="B1994" s="75">
        <f t="shared" si="67"/>
        <v>46047</v>
      </c>
      <c r="C1994" s="75" t="str">
        <f>VLOOKUP($F1994,Refs!$A$1:$F$32,3,FALSE)</f>
        <v>Y61</v>
      </c>
      <c r="D1994" t="s">
        <v>175</v>
      </c>
      <c r="E1994" t="s">
        <v>134</v>
      </c>
      <c r="F1994" t="s">
        <v>41</v>
      </c>
      <c r="G1994" t="s">
        <v>205</v>
      </c>
      <c r="H1994" t="s">
        <v>181</v>
      </c>
      <c r="I1994">
        <v>18426</v>
      </c>
    </row>
    <row r="1995" spans="1:9" x14ac:dyDescent="0.35">
      <c r="A1995" s="75">
        <f t="shared" si="66"/>
        <v>46042</v>
      </c>
      <c r="B1995" s="75">
        <f t="shared" si="67"/>
        <v>46047</v>
      </c>
      <c r="C1995" s="75" t="str">
        <f>VLOOKUP($F1995,Refs!$A$1:$F$32,3,FALSE)</f>
        <v>Y61</v>
      </c>
      <c r="D1995" t="s">
        <v>175</v>
      </c>
      <c r="E1995" t="s">
        <v>134</v>
      </c>
      <c r="F1995" t="s">
        <v>41</v>
      </c>
      <c r="G1995" t="s">
        <v>205</v>
      </c>
      <c r="H1995" t="s">
        <v>182</v>
      </c>
      <c r="I1995">
        <v>126</v>
      </c>
    </row>
    <row r="1996" spans="1:9" x14ac:dyDescent="0.35">
      <c r="A1996" s="75">
        <f t="shared" si="66"/>
        <v>46042</v>
      </c>
      <c r="B1996" s="75">
        <f t="shared" si="67"/>
        <v>46047</v>
      </c>
      <c r="C1996" s="75" t="str">
        <f>VLOOKUP($F1996,Refs!$A$1:$F$32,3,FALSE)</f>
        <v>Y61</v>
      </c>
      <c r="D1996" t="s">
        <v>175</v>
      </c>
      <c r="E1996" t="s">
        <v>134</v>
      </c>
      <c r="F1996" t="s">
        <v>41</v>
      </c>
      <c r="G1996" t="s">
        <v>205</v>
      </c>
      <c r="H1996" t="s">
        <v>183</v>
      </c>
      <c r="I1996">
        <v>231</v>
      </c>
    </row>
    <row r="1997" spans="1:9" x14ac:dyDescent="0.35">
      <c r="A1997" s="75">
        <f t="shared" si="66"/>
        <v>46042</v>
      </c>
      <c r="B1997" s="75">
        <f t="shared" si="67"/>
        <v>46047</v>
      </c>
      <c r="C1997" s="75" t="str">
        <f>VLOOKUP($F1997,Refs!$A$1:$F$32,3,FALSE)</f>
        <v>Y61</v>
      </c>
      <c r="D1997" t="s">
        <v>175</v>
      </c>
      <c r="E1997" t="s">
        <v>134</v>
      </c>
      <c r="F1997" t="s">
        <v>41</v>
      </c>
      <c r="G1997" t="s">
        <v>205</v>
      </c>
      <c r="H1997" t="s">
        <v>184</v>
      </c>
      <c r="I1997">
        <v>707</v>
      </c>
    </row>
    <row r="1998" spans="1:9" x14ac:dyDescent="0.35">
      <c r="A1998" s="75">
        <f t="shared" si="66"/>
        <v>46042</v>
      </c>
      <c r="B1998" s="75">
        <f t="shared" si="67"/>
        <v>46047</v>
      </c>
      <c r="C1998" s="75" t="str">
        <f>VLOOKUP($F1998,Refs!$A$1:$F$32,3,FALSE)</f>
        <v>Y61</v>
      </c>
      <c r="D1998" t="s">
        <v>175</v>
      </c>
      <c r="E1998" t="s">
        <v>134</v>
      </c>
      <c r="F1998" t="s">
        <v>41</v>
      </c>
      <c r="G1998" t="s">
        <v>205</v>
      </c>
      <c r="H1998" t="s">
        <v>185</v>
      </c>
      <c r="I1998">
        <v>346</v>
      </c>
    </row>
    <row r="1999" spans="1:9" x14ac:dyDescent="0.35">
      <c r="A1999" s="75">
        <f t="shared" si="66"/>
        <v>46042</v>
      </c>
      <c r="B1999" s="75">
        <f t="shared" si="67"/>
        <v>46047</v>
      </c>
      <c r="C1999" s="75" t="str">
        <f>VLOOKUP($F1999,Refs!$A$1:$F$32,3,FALSE)</f>
        <v>Y61</v>
      </c>
      <c r="D1999" t="s">
        <v>175</v>
      </c>
      <c r="E1999" t="s">
        <v>134</v>
      </c>
      <c r="F1999" t="s">
        <v>41</v>
      </c>
      <c r="G1999" t="s">
        <v>205</v>
      </c>
      <c r="H1999" t="s">
        <v>186</v>
      </c>
      <c r="I1999">
        <v>130</v>
      </c>
    </row>
    <row r="2000" spans="1:9" x14ac:dyDescent="0.35">
      <c r="A2000" s="75">
        <f t="shared" si="66"/>
        <v>46042</v>
      </c>
      <c r="B2000" s="75">
        <f t="shared" si="67"/>
        <v>46047</v>
      </c>
      <c r="C2000" s="75" t="str">
        <f>VLOOKUP($F2000,Refs!$A$1:$F$32,3,FALSE)</f>
        <v>Y61</v>
      </c>
      <c r="D2000" t="s">
        <v>175</v>
      </c>
      <c r="E2000" t="s">
        <v>134</v>
      </c>
      <c r="F2000" t="s">
        <v>41</v>
      </c>
      <c r="G2000" t="s">
        <v>205</v>
      </c>
      <c r="H2000" t="s">
        <v>187</v>
      </c>
      <c r="I2000">
        <v>17</v>
      </c>
    </row>
    <row r="2001" spans="1:9" x14ac:dyDescent="0.35">
      <c r="A2001" s="75">
        <f t="shared" si="66"/>
        <v>46042</v>
      </c>
      <c r="B2001" s="75">
        <f t="shared" si="67"/>
        <v>46047</v>
      </c>
      <c r="C2001" s="75" t="str">
        <f>VLOOKUP($F2001,Refs!$A$1:$F$32,3,FALSE)</f>
        <v>Y61</v>
      </c>
      <c r="D2001" t="s">
        <v>175</v>
      </c>
      <c r="E2001" t="s">
        <v>134</v>
      </c>
      <c r="F2001" t="s">
        <v>41</v>
      </c>
      <c r="G2001" t="s">
        <v>205</v>
      </c>
      <c r="H2001" t="s">
        <v>188</v>
      </c>
      <c r="I2001">
        <v>136</v>
      </c>
    </row>
    <row r="2002" spans="1:9" x14ac:dyDescent="0.35">
      <c r="A2002" s="75">
        <f t="shared" si="66"/>
        <v>46042</v>
      </c>
      <c r="B2002" s="75">
        <f t="shared" si="67"/>
        <v>46047</v>
      </c>
      <c r="C2002" s="75" t="str">
        <f>VLOOKUP($F2002,Refs!$A$1:$F$32,3,FALSE)</f>
        <v>Y61</v>
      </c>
      <c r="D2002" t="s">
        <v>175</v>
      </c>
      <c r="E2002" t="s">
        <v>134</v>
      </c>
      <c r="F2002" t="s">
        <v>41</v>
      </c>
      <c r="G2002" t="s">
        <v>205</v>
      </c>
      <c r="H2002" t="s">
        <v>189</v>
      </c>
      <c r="I2002">
        <v>93</v>
      </c>
    </row>
    <row r="2003" spans="1:9" x14ac:dyDescent="0.35">
      <c r="A2003" s="75">
        <f t="shared" si="66"/>
        <v>46042</v>
      </c>
      <c r="B2003" s="75">
        <f t="shared" si="67"/>
        <v>46047</v>
      </c>
      <c r="C2003" s="75" t="str">
        <f>VLOOKUP($F2003,Refs!$A$1:$F$32,3,FALSE)</f>
        <v>Y61</v>
      </c>
      <c r="D2003" t="s">
        <v>175</v>
      </c>
      <c r="E2003" t="s">
        <v>134</v>
      </c>
      <c r="F2003" t="s">
        <v>41</v>
      </c>
      <c r="G2003" t="s">
        <v>205</v>
      </c>
      <c r="H2003" t="s">
        <v>190</v>
      </c>
      <c r="I2003">
        <v>13</v>
      </c>
    </row>
    <row r="2004" spans="1:9" x14ac:dyDescent="0.35">
      <c r="A2004" s="75">
        <f t="shared" si="66"/>
        <v>46042</v>
      </c>
      <c r="B2004" s="75">
        <f t="shared" si="67"/>
        <v>46047</v>
      </c>
      <c r="C2004" s="75" t="str">
        <f>VLOOKUP($F2004,Refs!$A$1:$F$32,3,FALSE)</f>
        <v>Y61</v>
      </c>
      <c r="D2004" t="s">
        <v>175</v>
      </c>
      <c r="E2004" t="s">
        <v>134</v>
      </c>
      <c r="F2004" t="s">
        <v>41</v>
      </c>
      <c r="G2004" t="s">
        <v>205</v>
      </c>
      <c r="H2004" t="s">
        <v>191</v>
      </c>
      <c r="I2004">
        <v>0</v>
      </c>
    </row>
    <row r="2005" spans="1:9" x14ac:dyDescent="0.35">
      <c r="A2005" s="75">
        <f t="shared" si="66"/>
        <v>46042</v>
      </c>
      <c r="B2005" s="75">
        <f t="shared" si="67"/>
        <v>46047</v>
      </c>
      <c r="C2005" s="75" t="str">
        <f>VLOOKUP($F2005,Refs!$A$1:$F$32,3,FALSE)</f>
        <v>Y61</v>
      </c>
      <c r="D2005" t="s">
        <v>175</v>
      </c>
      <c r="E2005" t="s">
        <v>134</v>
      </c>
      <c r="F2005" t="s">
        <v>41</v>
      </c>
      <c r="G2005" t="s">
        <v>205</v>
      </c>
      <c r="H2005" t="s">
        <v>192</v>
      </c>
      <c r="I2005">
        <v>41</v>
      </c>
    </row>
    <row r="2006" spans="1:9" x14ac:dyDescent="0.35">
      <c r="A2006" s="75">
        <f t="shared" si="66"/>
        <v>46042</v>
      </c>
      <c r="B2006" s="75">
        <f t="shared" si="67"/>
        <v>46047</v>
      </c>
      <c r="C2006" s="75" t="str">
        <f>VLOOKUP($F2006,Refs!$A$1:$F$32,3,FALSE)</f>
        <v>Y61</v>
      </c>
      <c r="D2006" t="s">
        <v>175</v>
      </c>
      <c r="E2006" t="s">
        <v>134</v>
      </c>
      <c r="F2006" t="s">
        <v>41</v>
      </c>
      <c r="G2006" t="s">
        <v>205</v>
      </c>
      <c r="H2006" t="s">
        <v>193</v>
      </c>
      <c r="I2006">
        <v>1</v>
      </c>
    </row>
    <row r="2007" spans="1:9" x14ac:dyDescent="0.35">
      <c r="A2007" s="75">
        <f t="shared" si="66"/>
        <v>46042</v>
      </c>
      <c r="B2007" s="75">
        <f t="shared" si="67"/>
        <v>46047</v>
      </c>
      <c r="C2007" s="75" t="str">
        <f>VLOOKUP($F2007,Refs!$A$1:$F$32,3,FALSE)</f>
        <v>Y61</v>
      </c>
      <c r="D2007" t="s">
        <v>175</v>
      </c>
      <c r="E2007" t="s">
        <v>134</v>
      </c>
      <c r="F2007" t="s">
        <v>41</v>
      </c>
      <c r="G2007" t="s">
        <v>205</v>
      </c>
      <c r="H2007" t="s">
        <v>194</v>
      </c>
      <c r="I2007">
        <v>8</v>
      </c>
    </row>
    <row r="2008" spans="1:9" x14ac:dyDescent="0.35">
      <c r="A2008" s="75">
        <f t="shared" si="66"/>
        <v>46042</v>
      </c>
      <c r="B2008" s="75">
        <f t="shared" si="67"/>
        <v>46047</v>
      </c>
      <c r="C2008" s="75" t="str">
        <f>VLOOKUP($F2008,Refs!$A$1:$F$32,3,FALSE)</f>
        <v>Y61</v>
      </c>
      <c r="D2008" t="s">
        <v>175</v>
      </c>
      <c r="E2008" t="s">
        <v>134</v>
      </c>
      <c r="F2008" t="s">
        <v>41</v>
      </c>
      <c r="G2008" t="s">
        <v>205</v>
      </c>
      <c r="H2008" t="s">
        <v>195</v>
      </c>
      <c r="I2008">
        <v>2</v>
      </c>
    </row>
    <row r="2009" spans="1:9" x14ac:dyDescent="0.35">
      <c r="A2009" s="75">
        <f t="shared" si="66"/>
        <v>46042</v>
      </c>
      <c r="B2009" s="75">
        <f t="shared" si="67"/>
        <v>46047</v>
      </c>
      <c r="C2009" s="75" t="str">
        <f>VLOOKUP($F2009,Refs!$A$1:$F$32,3,FALSE)</f>
        <v>Y61</v>
      </c>
      <c r="D2009" t="s">
        <v>175</v>
      </c>
      <c r="E2009" t="s">
        <v>134</v>
      </c>
      <c r="F2009" t="s">
        <v>41</v>
      </c>
      <c r="G2009" t="s">
        <v>205</v>
      </c>
      <c r="H2009" t="s">
        <v>196</v>
      </c>
      <c r="I2009">
        <v>132</v>
      </c>
    </row>
    <row r="2010" spans="1:9" x14ac:dyDescent="0.35">
      <c r="A2010" s="75">
        <f t="shared" si="66"/>
        <v>46042</v>
      </c>
      <c r="B2010" s="75">
        <f t="shared" si="67"/>
        <v>46047</v>
      </c>
      <c r="C2010" s="75" t="str">
        <f>VLOOKUP($F2010,Refs!$A$1:$F$32,3,FALSE)</f>
        <v>Y61</v>
      </c>
      <c r="D2010" t="s">
        <v>175</v>
      </c>
      <c r="E2010" t="s">
        <v>134</v>
      </c>
      <c r="F2010" t="s">
        <v>41</v>
      </c>
      <c r="G2010" t="s">
        <v>205</v>
      </c>
      <c r="H2010" t="s">
        <v>197</v>
      </c>
      <c r="I2010">
        <v>65</v>
      </c>
    </row>
    <row r="2011" spans="1:9" x14ac:dyDescent="0.35">
      <c r="A2011" s="75">
        <f t="shared" si="66"/>
        <v>46042</v>
      </c>
      <c r="B2011" s="75">
        <f t="shared" si="67"/>
        <v>46047</v>
      </c>
      <c r="C2011" s="75" t="str">
        <f>VLOOKUP($F2011,Refs!$A$1:$F$32,3,FALSE)</f>
        <v>Y61</v>
      </c>
      <c r="D2011" t="s">
        <v>175</v>
      </c>
      <c r="E2011" t="s">
        <v>134</v>
      </c>
      <c r="F2011" t="s">
        <v>41</v>
      </c>
      <c r="G2011" t="s">
        <v>205</v>
      </c>
      <c r="H2011" t="s">
        <v>198</v>
      </c>
      <c r="I2011">
        <v>229</v>
      </c>
    </row>
    <row r="2012" spans="1:9" x14ac:dyDescent="0.35">
      <c r="A2012" s="75">
        <f t="shared" si="66"/>
        <v>46042</v>
      </c>
      <c r="B2012" s="75">
        <f t="shared" si="67"/>
        <v>46047</v>
      </c>
      <c r="C2012" s="75" t="str">
        <f>VLOOKUP($F2012,Refs!$A$1:$F$32,3,FALSE)</f>
        <v>Y61</v>
      </c>
      <c r="D2012" t="s">
        <v>175</v>
      </c>
      <c r="E2012" t="s">
        <v>134</v>
      </c>
      <c r="F2012" t="s">
        <v>41</v>
      </c>
      <c r="G2012" t="s">
        <v>205</v>
      </c>
      <c r="H2012" t="s">
        <v>199</v>
      </c>
      <c r="I2012">
        <v>54</v>
      </c>
    </row>
    <row r="2013" spans="1:9" x14ac:dyDescent="0.35">
      <c r="A2013" s="75">
        <f t="shared" si="66"/>
        <v>46042</v>
      </c>
      <c r="B2013" s="75">
        <f t="shared" si="67"/>
        <v>46047</v>
      </c>
      <c r="C2013" s="75" t="str">
        <f>VLOOKUP($F2013,Refs!$A$1:$F$32,3,FALSE)</f>
        <v>Y61</v>
      </c>
      <c r="D2013" t="s">
        <v>175</v>
      </c>
      <c r="E2013" t="s">
        <v>134</v>
      </c>
      <c r="F2013" t="s">
        <v>41</v>
      </c>
      <c r="G2013" t="s">
        <v>205</v>
      </c>
      <c r="H2013" t="s">
        <v>200</v>
      </c>
      <c r="I2013">
        <v>54</v>
      </c>
    </row>
    <row r="2014" spans="1:9" x14ac:dyDescent="0.35">
      <c r="A2014" s="75">
        <f t="shared" si="66"/>
        <v>46042</v>
      </c>
      <c r="B2014" s="75">
        <f t="shared" si="67"/>
        <v>46047</v>
      </c>
      <c r="C2014" s="75" t="str">
        <f>VLOOKUP($F2014,Refs!$A$1:$F$32,3,FALSE)</f>
        <v>Y61</v>
      </c>
      <c r="D2014" t="s">
        <v>175</v>
      </c>
      <c r="E2014" t="s">
        <v>134</v>
      </c>
      <c r="F2014" t="s">
        <v>41</v>
      </c>
      <c r="G2014" t="s">
        <v>205</v>
      </c>
      <c r="H2014" t="s">
        <v>201</v>
      </c>
      <c r="I2014">
        <v>2</v>
      </c>
    </row>
    <row r="2015" spans="1:9" x14ac:dyDescent="0.35">
      <c r="A2015" s="75">
        <f t="shared" si="66"/>
        <v>46042</v>
      </c>
      <c r="B2015" s="75">
        <f t="shared" si="67"/>
        <v>46047</v>
      </c>
      <c r="C2015" s="75" t="str">
        <f>VLOOKUP($F2015,Refs!$A$1:$F$32,3,FALSE)</f>
        <v>Y61</v>
      </c>
      <c r="D2015" t="s">
        <v>175</v>
      </c>
      <c r="E2015" t="s">
        <v>134</v>
      </c>
      <c r="F2015" t="s">
        <v>41</v>
      </c>
      <c r="G2015" t="s">
        <v>205</v>
      </c>
      <c r="H2015" t="s">
        <v>202</v>
      </c>
      <c r="I2015">
        <v>0</v>
      </c>
    </row>
    <row r="2016" spans="1:9" x14ac:dyDescent="0.35">
      <c r="A2016" s="75">
        <f t="shared" si="66"/>
        <v>46042</v>
      </c>
      <c r="B2016" s="75">
        <f t="shared" si="67"/>
        <v>46047</v>
      </c>
      <c r="C2016" s="75" t="str">
        <f>VLOOKUP($F2016,Refs!$A$1:$F$32,3,FALSE)</f>
        <v>Y61</v>
      </c>
      <c r="D2016" t="s">
        <v>175</v>
      </c>
      <c r="E2016" t="s">
        <v>134</v>
      </c>
      <c r="F2016" t="s">
        <v>41</v>
      </c>
      <c r="G2016" t="s">
        <v>205</v>
      </c>
      <c r="H2016" t="s">
        <v>203</v>
      </c>
      <c r="I2016">
        <v>0</v>
      </c>
    </row>
    <row r="2017" spans="1:9" x14ac:dyDescent="0.35">
      <c r="A2017" s="75">
        <f t="shared" si="66"/>
        <v>46042</v>
      </c>
      <c r="B2017" s="75">
        <f t="shared" si="67"/>
        <v>46047</v>
      </c>
      <c r="C2017" s="75" t="str">
        <f>VLOOKUP($F2017,Refs!$A$1:$F$32,3,FALSE)</f>
        <v>Y61</v>
      </c>
      <c r="D2017" t="s">
        <v>175</v>
      </c>
      <c r="E2017" t="s">
        <v>134</v>
      </c>
      <c r="F2017" t="s">
        <v>41</v>
      </c>
      <c r="G2017" t="s">
        <v>205</v>
      </c>
      <c r="H2017" t="s">
        <v>204</v>
      </c>
      <c r="I2017">
        <v>22</v>
      </c>
    </row>
    <row r="2018" spans="1:9" x14ac:dyDescent="0.35">
      <c r="A2018" s="75">
        <f t="shared" si="66"/>
        <v>46043</v>
      </c>
      <c r="B2018" s="75">
        <f t="shared" si="67"/>
        <v>46047</v>
      </c>
      <c r="C2018" s="75" t="str">
        <f>VLOOKUP($F2018,Refs!$A$1:$F$32,3,FALSE)</f>
        <v>Y61</v>
      </c>
      <c r="D2018" t="s">
        <v>175</v>
      </c>
      <c r="E2018" t="s">
        <v>134</v>
      </c>
      <c r="F2018" t="s">
        <v>41</v>
      </c>
      <c r="G2018" t="s">
        <v>206</v>
      </c>
      <c r="H2018" t="s">
        <v>177</v>
      </c>
      <c r="I2018">
        <v>888</v>
      </c>
    </row>
    <row r="2019" spans="1:9" x14ac:dyDescent="0.35">
      <c r="A2019" s="75">
        <f t="shared" si="66"/>
        <v>46043</v>
      </c>
      <c r="B2019" s="75">
        <f t="shared" si="67"/>
        <v>46047</v>
      </c>
      <c r="C2019" s="75" t="str">
        <f>VLOOKUP($F2019,Refs!$A$1:$F$32,3,FALSE)</f>
        <v>Y61</v>
      </c>
      <c r="D2019" t="s">
        <v>175</v>
      </c>
      <c r="E2019" t="s">
        <v>134</v>
      </c>
      <c r="F2019" t="s">
        <v>41</v>
      </c>
      <c r="G2019" t="s">
        <v>206</v>
      </c>
      <c r="H2019" t="s">
        <v>178</v>
      </c>
      <c r="I2019">
        <v>877</v>
      </c>
    </row>
    <row r="2020" spans="1:9" x14ac:dyDescent="0.35">
      <c r="A2020" s="75">
        <f t="shared" si="66"/>
        <v>46043</v>
      </c>
      <c r="B2020" s="75">
        <f t="shared" si="67"/>
        <v>46047</v>
      </c>
      <c r="C2020" s="75" t="str">
        <f>VLOOKUP($F2020,Refs!$A$1:$F$32,3,FALSE)</f>
        <v>Y61</v>
      </c>
      <c r="D2020" t="s">
        <v>175</v>
      </c>
      <c r="E2020" t="s">
        <v>134</v>
      </c>
      <c r="F2020" t="s">
        <v>41</v>
      </c>
      <c r="G2020" t="s">
        <v>206</v>
      </c>
      <c r="H2020" t="s">
        <v>179</v>
      </c>
      <c r="I2020">
        <v>817</v>
      </c>
    </row>
    <row r="2021" spans="1:9" x14ac:dyDescent="0.35">
      <c r="A2021" s="75">
        <f t="shared" si="66"/>
        <v>46043</v>
      </c>
      <c r="B2021" s="75">
        <f t="shared" si="67"/>
        <v>46047</v>
      </c>
      <c r="C2021" s="75" t="str">
        <f>VLOOKUP($F2021,Refs!$A$1:$F$32,3,FALSE)</f>
        <v>Y61</v>
      </c>
      <c r="D2021" t="s">
        <v>175</v>
      </c>
      <c r="E2021" t="s">
        <v>134</v>
      </c>
      <c r="F2021" t="s">
        <v>41</v>
      </c>
      <c r="G2021" t="s">
        <v>206</v>
      </c>
      <c r="H2021" t="s">
        <v>180</v>
      </c>
      <c r="I2021">
        <v>11</v>
      </c>
    </row>
    <row r="2022" spans="1:9" x14ac:dyDescent="0.35">
      <c r="A2022" s="75">
        <f t="shared" si="66"/>
        <v>46043</v>
      </c>
      <c r="B2022" s="75">
        <f t="shared" si="67"/>
        <v>46047</v>
      </c>
      <c r="C2022" s="75" t="str">
        <f>VLOOKUP($F2022,Refs!$A$1:$F$32,3,FALSE)</f>
        <v>Y61</v>
      </c>
      <c r="D2022" t="s">
        <v>175</v>
      </c>
      <c r="E2022" t="s">
        <v>134</v>
      </c>
      <c r="F2022" t="s">
        <v>41</v>
      </c>
      <c r="G2022" t="s">
        <v>206</v>
      </c>
      <c r="H2022" t="s">
        <v>181</v>
      </c>
      <c r="I2022">
        <v>17355</v>
      </c>
    </row>
    <row r="2023" spans="1:9" x14ac:dyDescent="0.35">
      <c r="A2023" s="75">
        <f t="shared" si="66"/>
        <v>46043</v>
      </c>
      <c r="B2023" s="75">
        <f t="shared" si="67"/>
        <v>46047</v>
      </c>
      <c r="C2023" s="75" t="str">
        <f>VLOOKUP($F2023,Refs!$A$1:$F$32,3,FALSE)</f>
        <v>Y61</v>
      </c>
      <c r="D2023" t="s">
        <v>175</v>
      </c>
      <c r="E2023" t="s">
        <v>134</v>
      </c>
      <c r="F2023" t="s">
        <v>41</v>
      </c>
      <c r="G2023" t="s">
        <v>206</v>
      </c>
      <c r="H2023" t="s">
        <v>182</v>
      </c>
      <c r="I2023">
        <v>91</v>
      </c>
    </row>
    <row r="2024" spans="1:9" x14ac:dyDescent="0.35">
      <c r="A2024" s="75">
        <f t="shared" si="66"/>
        <v>46043</v>
      </c>
      <c r="B2024" s="75">
        <f t="shared" si="67"/>
        <v>46047</v>
      </c>
      <c r="C2024" s="75" t="str">
        <f>VLOOKUP($F2024,Refs!$A$1:$F$32,3,FALSE)</f>
        <v>Y61</v>
      </c>
      <c r="D2024" t="s">
        <v>175</v>
      </c>
      <c r="E2024" t="s">
        <v>134</v>
      </c>
      <c r="F2024" t="s">
        <v>41</v>
      </c>
      <c r="G2024" t="s">
        <v>206</v>
      </c>
      <c r="H2024" t="s">
        <v>183</v>
      </c>
      <c r="I2024">
        <v>307</v>
      </c>
    </row>
    <row r="2025" spans="1:9" x14ac:dyDescent="0.35">
      <c r="A2025" s="75">
        <f t="shared" si="66"/>
        <v>46043</v>
      </c>
      <c r="B2025" s="75">
        <f t="shared" si="67"/>
        <v>46047</v>
      </c>
      <c r="C2025" s="75" t="str">
        <f>VLOOKUP($F2025,Refs!$A$1:$F$32,3,FALSE)</f>
        <v>Y61</v>
      </c>
      <c r="D2025" t="s">
        <v>175</v>
      </c>
      <c r="E2025" t="s">
        <v>134</v>
      </c>
      <c r="F2025" t="s">
        <v>41</v>
      </c>
      <c r="G2025" t="s">
        <v>206</v>
      </c>
      <c r="H2025" t="s">
        <v>184</v>
      </c>
      <c r="I2025">
        <v>711</v>
      </c>
    </row>
    <row r="2026" spans="1:9" x14ac:dyDescent="0.35">
      <c r="A2026" s="75">
        <f t="shared" si="66"/>
        <v>46043</v>
      </c>
      <c r="B2026" s="75">
        <f t="shared" si="67"/>
        <v>46047</v>
      </c>
      <c r="C2026" s="75" t="str">
        <f>VLOOKUP($F2026,Refs!$A$1:$F$32,3,FALSE)</f>
        <v>Y61</v>
      </c>
      <c r="D2026" t="s">
        <v>175</v>
      </c>
      <c r="E2026" t="s">
        <v>134</v>
      </c>
      <c r="F2026" t="s">
        <v>41</v>
      </c>
      <c r="G2026" t="s">
        <v>206</v>
      </c>
      <c r="H2026" t="s">
        <v>185</v>
      </c>
      <c r="I2026">
        <v>365</v>
      </c>
    </row>
    <row r="2027" spans="1:9" x14ac:dyDescent="0.35">
      <c r="A2027" s="75">
        <f t="shared" si="66"/>
        <v>46043</v>
      </c>
      <c r="B2027" s="75">
        <f t="shared" si="67"/>
        <v>46047</v>
      </c>
      <c r="C2027" s="75" t="str">
        <f>VLOOKUP($F2027,Refs!$A$1:$F$32,3,FALSE)</f>
        <v>Y61</v>
      </c>
      <c r="D2027" t="s">
        <v>175</v>
      </c>
      <c r="E2027" t="s">
        <v>134</v>
      </c>
      <c r="F2027" t="s">
        <v>41</v>
      </c>
      <c r="G2027" t="s">
        <v>206</v>
      </c>
      <c r="H2027" t="s">
        <v>186</v>
      </c>
      <c r="I2027">
        <v>147</v>
      </c>
    </row>
    <row r="2028" spans="1:9" x14ac:dyDescent="0.35">
      <c r="A2028" s="75">
        <f t="shared" si="66"/>
        <v>46043</v>
      </c>
      <c r="B2028" s="75">
        <f t="shared" si="67"/>
        <v>46047</v>
      </c>
      <c r="C2028" s="75" t="str">
        <f>VLOOKUP($F2028,Refs!$A$1:$F$32,3,FALSE)</f>
        <v>Y61</v>
      </c>
      <c r="D2028" t="s">
        <v>175</v>
      </c>
      <c r="E2028" t="s">
        <v>134</v>
      </c>
      <c r="F2028" t="s">
        <v>41</v>
      </c>
      <c r="G2028" t="s">
        <v>206</v>
      </c>
      <c r="H2028" t="s">
        <v>187</v>
      </c>
      <c r="I2028">
        <v>29</v>
      </c>
    </row>
    <row r="2029" spans="1:9" x14ac:dyDescent="0.35">
      <c r="A2029" s="75">
        <f t="shared" si="66"/>
        <v>46043</v>
      </c>
      <c r="B2029" s="75">
        <f t="shared" si="67"/>
        <v>46047</v>
      </c>
      <c r="C2029" s="75" t="str">
        <f>VLOOKUP($F2029,Refs!$A$1:$F$32,3,FALSE)</f>
        <v>Y61</v>
      </c>
      <c r="D2029" t="s">
        <v>175</v>
      </c>
      <c r="E2029" t="s">
        <v>134</v>
      </c>
      <c r="F2029" t="s">
        <v>41</v>
      </c>
      <c r="G2029" t="s">
        <v>206</v>
      </c>
      <c r="H2029" t="s">
        <v>188</v>
      </c>
      <c r="I2029">
        <v>113</v>
      </c>
    </row>
    <row r="2030" spans="1:9" x14ac:dyDescent="0.35">
      <c r="A2030" s="75">
        <f t="shared" si="66"/>
        <v>46043</v>
      </c>
      <c r="B2030" s="75">
        <f t="shared" si="67"/>
        <v>46047</v>
      </c>
      <c r="C2030" s="75" t="str">
        <f>VLOOKUP($F2030,Refs!$A$1:$F$32,3,FALSE)</f>
        <v>Y61</v>
      </c>
      <c r="D2030" t="s">
        <v>175</v>
      </c>
      <c r="E2030" t="s">
        <v>134</v>
      </c>
      <c r="F2030" t="s">
        <v>41</v>
      </c>
      <c r="G2030" t="s">
        <v>206</v>
      </c>
      <c r="H2030" t="s">
        <v>189</v>
      </c>
      <c r="I2030">
        <v>85</v>
      </c>
    </row>
    <row r="2031" spans="1:9" x14ac:dyDescent="0.35">
      <c r="A2031" s="75">
        <f t="shared" si="66"/>
        <v>46043</v>
      </c>
      <c r="B2031" s="75">
        <f t="shared" si="67"/>
        <v>46047</v>
      </c>
      <c r="C2031" s="75" t="str">
        <f>VLOOKUP($F2031,Refs!$A$1:$F$32,3,FALSE)</f>
        <v>Y61</v>
      </c>
      <c r="D2031" t="s">
        <v>175</v>
      </c>
      <c r="E2031" t="s">
        <v>134</v>
      </c>
      <c r="F2031" t="s">
        <v>41</v>
      </c>
      <c r="G2031" t="s">
        <v>206</v>
      </c>
      <c r="H2031" t="s">
        <v>190</v>
      </c>
      <c r="I2031">
        <v>21</v>
      </c>
    </row>
    <row r="2032" spans="1:9" x14ac:dyDescent="0.35">
      <c r="A2032" s="75">
        <f t="shared" si="66"/>
        <v>46043</v>
      </c>
      <c r="B2032" s="75">
        <f t="shared" si="67"/>
        <v>46047</v>
      </c>
      <c r="C2032" s="75" t="str">
        <f>VLOOKUP($F2032,Refs!$A$1:$F$32,3,FALSE)</f>
        <v>Y61</v>
      </c>
      <c r="D2032" t="s">
        <v>175</v>
      </c>
      <c r="E2032" t="s">
        <v>134</v>
      </c>
      <c r="F2032" t="s">
        <v>41</v>
      </c>
      <c r="G2032" t="s">
        <v>206</v>
      </c>
      <c r="H2032" t="s">
        <v>191</v>
      </c>
      <c r="I2032">
        <v>0</v>
      </c>
    </row>
    <row r="2033" spans="1:9" x14ac:dyDescent="0.35">
      <c r="A2033" s="75">
        <f t="shared" si="66"/>
        <v>46043</v>
      </c>
      <c r="B2033" s="75">
        <f t="shared" si="67"/>
        <v>46047</v>
      </c>
      <c r="C2033" s="75" t="str">
        <f>VLOOKUP($F2033,Refs!$A$1:$F$32,3,FALSE)</f>
        <v>Y61</v>
      </c>
      <c r="D2033" t="s">
        <v>175</v>
      </c>
      <c r="E2033" t="s">
        <v>134</v>
      </c>
      <c r="F2033" t="s">
        <v>41</v>
      </c>
      <c r="G2033" t="s">
        <v>206</v>
      </c>
      <c r="H2033" t="s">
        <v>192</v>
      </c>
      <c r="I2033">
        <v>42</v>
      </c>
    </row>
    <row r="2034" spans="1:9" x14ac:dyDescent="0.35">
      <c r="A2034" s="75">
        <f t="shared" si="66"/>
        <v>46043</v>
      </c>
      <c r="B2034" s="75">
        <f t="shared" si="67"/>
        <v>46047</v>
      </c>
      <c r="C2034" s="75" t="str">
        <f>VLOOKUP($F2034,Refs!$A$1:$F$32,3,FALSE)</f>
        <v>Y61</v>
      </c>
      <c r="D2034" t="s">
        <v>175</v>
      </c>
      <c r="E2034" t="s">
        <v>134</v>
      </c>
      <c r="F2034" t="s">
        <v>41</v>
      </c>
      <c r="G2034" t="s">
        <v>206</v>
      </c>
      <c r="H2034" t="s">
        <v>193</v>
      </c>
      <c r="I2034">
        <v>3</v>
      </c>
    </row>
    <row r="2035" spans="1:9" x14ac:dyDescent="0.35">
      <c r="A2035" s="75">
        <f t="shared" si="66"/>
        <v>46043</v>
      </c>
      <c r="B2035" s="75">
        <f t="shared" si="67"/>
        <v>46047</v>
      </c>
      <c r="C2035" s="75" t="str">
        <f>VLOOKUP($F2035,Refs!$A$1:$F$32,3,FALSE)</f>
        <v>Y61</v>
      </c>
      <c r="D2035" t="s">
        <v>175</v>
      </c>
      <c r="E2035" t="s">
        <v>134</v>
      </c>
      <c r="F2035" t="s">
        <v>41</v>
      </c>
      <c r="G2035" t="s">
        <v>206</v>
      </c>
      <c r="H2035" t="s">
        <v>194</v>
      </c>
      <c r="I2035">
        <v>9</v>
      </c>
    </row>
    <row r="2036" spans="1:9" x14ac:dyDescent="0.35">
      <c r="A2036" s="75">
        <f t="shared" si="66"/>
        <v>46043</v>
      </c>
      <c r="B2036" s="75">
        <f t="shared" si="67"/>
        <v>46047</v>
      </c>
      <c r="C2036" s="75" t="str">
        <f>VLOOKUP($F2036,Refs!$A$1:$F$32,3,FALSE)</f>
        <v>Y61</v>
      </c>
      <c r="D2036" t="s">
        <v>175</v>
      </c>
      <c r="E2036" t="s">
        <v>134</v>
      </c>
      <c r="F2036" t="s">
        <v>41</v>
      </c>
      <c r="G2036" t="s">
        <v>206</v>
      </c>
      <c r="H2036" t="s">
        <v>195</v>
      </c>
      <c r="I2036">
        <v>7</v>
      </c>
    </row>
    <row r="2037" spans="1:9" x14ac:dyDescent="0.35">
      <c r="A2037" s="75">
        <f t="shared" si="66"/>
        <v>46043</v>
      </c>
      <c r="B2037" s="75">
        <f t="shared" si="67"/>
        <v>46047</v>
      </c>
      <c r="C2037" s="75" t="str">
        <f>VLOOKUP($F2037,Refs!$A$1:$F$32,3,FALSE)</f>
        <v>Y61</v>
      </c>
      <c r="D2037" t="s">
        <v>175</v>
      </c>
      <c r="E2037" t="s">
        <v>134</v>
      </c>
      <c r="F2037" t="s">
        <v>41</v>
      </c>
      <c r="G2037" t="s">
        <v>206</v>
      </c>
      <c r="H2037" t="s">
        <v>196</v>
      </c>
      <c r="I2037">
        <v>113</v>
      </c>
    </row>
    <row r="2038" spans="1:9" x14ac:dyDescent="0.35">
      <c r="A2038" s="75">
        <f t="shared" si="66"/>
        <v>46043</v>
      </c>
      <c r="B2038" s="75">
        <f t="shared" si="67"/>
        <v>46047</v>
      </c>
      <c r="C2038" s="75" t="str">
        <f>VLOOKUP($F2038,Refs!$A$1:$F$32,3,FALSE)</f>
        <v>Y61</v>
      </c>
      <c r="D2038" t="s">
        <v>175</v>
      </c>
      <c r="E2038" t="s">
        <v>134</v>
      </c>
      <c r="F2038" t="s">
        <v>41</v>
      </c>
      <c r="G2038" t="s">
        <v>206</v>
      </c>
      <c r="H2038" t="s">
        <v>197</v>
      </c>
      <c r="I2038">
        <v>68</v>
      </c>
    </row>
    <row r="2039" spans="1:9" x14ac:dyDescent="0.35">
      <c r="A2039" s="75">
        <f t="shared" si="66"/>
        <v>46043</v>
      </c>
      <c r="B2039" s="75">
        <f t="shared" si="67"/>
        <v>46047</v>
      </c>
      <c r="C2039" s="75" t="str">
        <f>VLOOKUP($F2039,Refs!$A$1:$F$32,3,FALSE)</f>
        <v>Y61</v>
      </c>
      <c r="D2039" t="s">
        <v>175</v>
      </c>
      <c r="E2039" t="s">
        <v>134</v>
      </c>
      <c r="F2039" t="s">
        <v>41</v>
      </c>
      <c r="G2039" t="s">
        <v>206</v>
      </c>
      <c r="H2039" t="s">
        <v>198</v>
      </c>
      <c r="I2039">
        <v>271</v>
      </c>
    </row>
    <row r="2040" spans="1:9" x14ac:dyDescent="0.35">
      <c r="A2040" s="75">
        <f t="shared" si="66"/>
        <v>46043</v>
      </c>
      <c r="B2040" s="75">
        <f t="shared" si="67"/>
        <v>46047</v>
      </c>
      <c r="C2040" s="75" t="str">
        <f>VLOOKUP($F2040,Refs!$A$1:$F$32,3,FALSE)</f>
        <v>Y61</v>
      </c>
      <c r="D2040" t="s">
        <v>175</v>
      </c>
      <c r="E2040" t="s">
        <v>134</v>
      </c>
      <c r="F2040" t="s">
        <v>41</v>
      </c>
      <c r="G2040" t="s">
        <v>206</v>
      </c>
      <c r="H2040" t="s">
        <v>199</v>
      </c>
      <c r="I2040">
        <v>68</v>
      </c>
    </row>
    <row r="2041" spans="1:9" x14ac:dyDescent="0.35">
      <c r="A2041" s="75">
        <f t="shared" si="66"/>
        <v>46043</v>
      </c>
      <c r="B2041" s="75">
        <f t="shared" si="67"/>
        <v>46047</v>
      </c>
      <c r="C2041" s="75" t="str">
        <f>VLOOKUP($F2041,Refs!$A$1:$F$32,3,FALSE)</f>
        <v>Y61</v>
      </c>
      <c r="D2041" t="s">
        <v>175</v>
      </c>
      <c r="E2041" t="s">
        <v>134</v>
      </c>
      <c r="F2041" t="s">
        <v>41</v>
      </c>
      <c r="G2041" t="s">
        <v>206</v>
      </c>
      <c r="H2041" t="s">
        <v>200</v>
      </c>
      <c r="I2041">
        <v>46</v>
      </c>
    </row>
    <row r="2042" spans="1:9" x14ac:dyDescent="0.35">
      <c r="A2042" s="75">
        <f t="shared" si="66"/>
        <v>46043</v>
      </c>
      <c r="B2042" s="75">
        <f t="shared" si="67"/>
        <v>46047</v>
      </c>
      <c r="C2042" s="75" t="str">
        <f>VLOOKUP($F2042,Refs!$A$1:$F$32,3,FALSE)</f>
        <v>Y61</v>
      </c>
      <c r="D2042" t="s">
        <v>175</v>
      </c>
      <c r="E2042" t="s">
        <v>134</v>
      </c>
      <c r="F2042" t="s">
        <v>41</v>
      </c>
      <c r="G2042" t="s">
        <v>206</v>
      </c>
      <c r="H2042" t="s">
        <v>201</v>
      </c>
      <c r="I2042">
        <v>0</v>
      </c>
    </row>
    <row r="2043" spans="1:9" x14ac:dyDescent="0.35">
      <c r="A2043" s="75">
        <f t="shared" si="66"/>
        <v>46043</v>
      </c>
      <c r="B2043" s="75">
        <f t="shared" si="67"/>
        <v>46047</v>
      </c>
      <c r="C2043" s="75" t="str">
        <f>VLOOKUP($F2043,Refs!$A$1:$F$32,3,FALSE)</f>
        <v>Y61</v>
      </c>
      <c r="D2043" t="s">
        <v>175</v>
      </c>
      <c r="E2043" t="s">
        <v>134</v>
      </c>
      <c r="F2043" t="s">
        <v>41</v>
      </c>
      <c r="G2043" t="s">
        <v>206</v>
      </c>
      <c r="H2043" t="s">
        <v>202</v>
      </c>
      <c r="I2043">
        <v>0</v>
      </c>
    </row>
    <row r="2044" spans="1:9" x14ac:dyDescent="0.35">
      <c r="A2044" s="75">
        <f t="shared" si="66"/>
        <v>46043</v>
      </c>
      <c r="B2044" s="75">
        <f t="shared" si="67"/>
        <v>46047</v>
      </c>
      <c r="C2044" s="75" t="str">
        <f>VLOOKUP($F2044,Refs!$A$1:$F$32,3,FALSE)</f>
        <v>Y61</v>
      </c>
      <c r="D2044" t="s">
        <v>175</v>
      </c>
      <c r="E2044" t="s">
        <v>134</v>
      </c>
      <c r="F2044" t="s">
        <v>41</v>
      </c>
      <c r="G2044" t="s">
        <v>206</v>
      </c>
      <c r="H2044" t="s">
        <v>203</v>
      </c>
      <c r="I2044">
        <v>0</v>
      </c>
    </row>
    <row r="2045" spans="1:9" x14ac:dyDescent="0.35">
      <c r="A2045" s="75">
        <f t="shared" si="66"/>
        <v>46043</v>
      </c>
      <c r="B2045" s="75">
        <f t="shared" si="67"/>
        <v>46047</v>
      </c>
      <c r="C2045" s="75" t="str">
        <f>VLOOKUP($F2045,Refs!$A$1:$F$32,3,FALSE)</f>
        <v>Y61</v>
      </c>
      <c r="D2045" t="s">
        <v>175</v>
      </c>
      <c r="E2045" t="s">
        <v>134</v>
      </c>
      <c r="F2045" t="s">
        <v>41</v>
      </c>
      <c r="G2045" t="s">
        <v>206</v>
      </c>
      <c r="H2045" t="s">
        <v>204</v>
      </c>
      <c r="I2045">
        <v>21</v>
      </c>
    </row>
    <row r="2046" spans="1:9" x14ac:dyDescent="0.35">
      <c r="A2046" s="75">
        <f t="shared" si="66"/>
        <v>46044</v>
      </c>
      <c r="B2046" s="75">
        <f t="shared" si="67"/>
        <v>46047</v>
      </c>
      <c r="C2046" s="75" t="str">
        <f>VLOOKUP($F2046,Refs!$A$1:$F$32,3,FALSE)</f>
        <v>Y61</v>
      </c>
      <c r="D2046" t="s">
        <v>175</v>
      </c>
      <c r="E2046" t="s">
        <v>134</v>
      </c>
      <c r="F2046" t="s">
        <v>41</v>
      </c>
      <c r="G2046" t="s">
        <v>207</v>
      </c>
      <c r="H2046" t="s">
        <v>177</v>
      </c>
      <c r="I2046">
        <v>852</v>
      </c>
    </row>
    <row r="2047" spans="1:9" x14ac:dyDescent="0.35">
      <c r="A2047" s="75">
        <f t="shared" si="66"/>
        <v>46044</v>
      </c>
      <c r="B2047" s="75">
        <f t="shared" si="67"/>
        <v>46047</v>
      </c>
      <c r="C2047" s="75" t="str">
        <f>VLOOKUP($F2047,Refs!$A$1:$F$32,3,FALSE)</f>
        <v>Y61</v>
      </c>
      <c r="D2047" t="s">
        <v>175</v>
      </c>
      <c r="E2047" t="s">
        <v>134</v>
      </c>
      <c r="F2047" t="s">
        <v>41</v>
      </c>
      <c r="G2047" t="s">
        <v>207</v>
      </c>
      <c r="H2047" t="s">
        <v>178</v>
      </c>
      <c r="I2047">
        <v>845</v>
      </c>
    </row>
    <row r="2048" spans="1:9" x14ac:dyDescent="0.35">
      <c r="A2048" s="75">
        <f t="shared" si="66"/>
        <v>46044</v>
      </c>
      <c r="B2048" s="75">
        <f t="shared" si="67"/>
        <v>46047</v>
      </c>
      <c r="C2048" s="75" t="str">
        <f>VLOOKUP($F2048,Refs!$A$1:$F$32,3,FALSE)</f>
        <v>Y61</v>
      </c>
      <c r="D2048" t="s">
        <v>175</v>
      </c>
      <c r="E2048" t="s">
        <v>134</v>
      </c>
      <c r="F2048" t="s">
        <v>41</v>
      </c>
      <c r="G2048" t="s">
        <v>207</v>
      </c>
      <c r="H2048" t="s">
        <v>179</v>
      </c>
      <c r="I2048">
        <v>762</v>
      </c>
    </row>
    <row r="2049" spans="1:9" x14ac:dyDescent="0.35">
      <c r="A2049" s="75">
        <f t="shared" si="66"/>
        <v>46044</v>
      </c>
      <c r="B2049" s="75">
        <f t="shared" si="67"/>
        <v>46047</v>
      </c>
      <c r="C2049" s="75" t="str">
        <f>VLOOKUP($F2049,Refs!$A$1:$F$32,3,FALSE)</f>
        <v>Y61</v>
      </c>
      <c r="D2049" t="s">
        <v>175</v>
      </c>
      <c r="E2049" t="s">
        <v>134</v>
      </c>
      <c r="F2049" t="s">
        <v>41</v>
      </c>
      <c r="G2049" t="s">
        <v>207</v>
      </c>
      <c r="H2049" t="s">
        <v>180</v>
      </c>
      <c r="I2049">
        <v>7</v>
      </c>
    </row>
    <row r="2050" spans="1:9" x14ac:dyDescent="0.35">
      <c r="A2050" s="75">
        <f t="shared" si="66"/>
        <v>46044</v>
      </c>
      <c r="B2050" s="75">
        <f t="shared" si="67"/>
        <v>46047</v>
      </c>
      <c r="C2050" s="75" t="str">
        <f>VLOOKUP($F2050,Refs!$A$1:$F$32,3,FALSE)</f>
        <v>Y61</v>
      </c>
      <c r="D2050" t="s">
        <v>175</v>
      </c>
      <c r="E2050" t="s">
        <v>134</v>
      </c>
      <c r="F2050" t="s">
        <v>41</v>
      </c>
      <c r="G2050" t="s">
        <v>207</v>
      </c>
      <c r="H2050" t="s">
        <v>181</v>
      </c>
      <c r="I2050">
        <v>18973</v>
      </c>
    </row>
    <row r="2051" spans="1:9" x14ac:dyDescent="0.35">
      <c r="A2051" s="75">
        <f t="shared" si="66"/>
        <v>46044</v>
      </c>
      <c r="B2051" s="75">
        <f t="shared" si="67"/>
        <v>46047</v>
      </c>
      <c r="C2051" s="75" t="str">
        <f>VLOOKUP($F2051,Refs!$A$1:$F$32,3,FALSE)</f>
        <v>Y61</v>
      </c>
      <c r="D2051" t="s">
        <v>175</v>
      </c>
      <c r="E2051" t="s">
        <v>134</v>
      </c>
      <c r="F2051" t="s">
        <v>41</v>
      </c>
      <c r="G2051" t="s">
        <v>207</v>
      </c>
      <c r="H2051" t="s">
        <v>182</v>
      </c>
      <c r="I2051">
        <v>135</v>
      </c>
    </row>
    <row r="2052" spans="1:9" x14ac:dyDescent="0.35">
      <c r="A2052" s="75">
        <f t="shared" si="66"/>
        <v>46044</v>
      </c>
      <c r="B2052" s="75">
        <f t="shared" si="67"/>
        <v>46047</v>
      </c>
      <c r="C2052" s="75" t="str">
        <f>VLOOKUP($F2052,Refs!$A$1:$F$32,3,FALSE)</f>
        <v>Y61</v>
      </c>
      <c r="D2052" t="s">
        <v>175</v>
      </c>
      <c r="E2052" t="s">
        <v>134</v>
      </c>
      <c r="F2052" t="s">
        <v>41</v>
      </c>
      <c r="G2052" t="s">
        <v>207</v>
      </c>
      <c r="H2052" t="s">
        <v>183</v>
      </c>
      <c r="I2052">
        <v>233</v>
      </c>
    </row>
    <row r="2053" spans="1:9" x14ac:dyDescent="0.35">
      <c r="A2053" s="75">
        <f t="shared" si="66"/>
        <v>46044</v>
      </c>
      <c r="B2053" s="75">
        <f t="shared" si="67"/>
        <v>46047</v>
      </c>
      <c r="C2053" s="75" t="str">
        <f>VLOOKUP($F2053,Refs!$A$1:$F$32,3,FALSE)</f>
        <v>Y61</v>
      </c>
      <c r="D2053" t="s">
        <v>175</v>
      </c>
      <c r="E2053" t="s">
        <v>134</v>
      </c>
      <c r="F2053" t="s">
        <v>41</v>
      </c>
      <c r="G2053" t="s">
        <v>207</v>
      </c>
      <c r="H2053" t="s">
        <v>184</v>
      </c>
      <c r="I2053">
        <v>704</v>
      </c>
    </row>
    <row r="2054" spans="1:9" x14ac:dyDescent="0.35">
      <c r="A2054" s="75">
        <f t="shared" ref="A2054:A2117" si="68">IF(G2054="Mon",B2054-6,IF(G2054="Tue",B2054-5,IF(G2054="Wed",B2054-4,IF(G2054="Thu",B2054-3,IF(G2054="Fri",B2054-2,IF(G2054="Sat",B2054-1,IF(G2054="Sun",B2054,"")))))))</f>
        <v>46044</v>
      </c>
      <c r="B2054" s="75">
        <f t="shared" ref="B2054:B2117" si="69">DATEVALUE(RIGHT(D2054, 11))</f>
        <v>46047</v>
      </c>
      <c r="C2054" s="75" t="str">
        <f>VLOOKUP($F2054,Refs!$A$1:$F$32,3,FALSE)</f>
        <v>Y61</v>
      </c>
      <c r="D2054" t="s">
        <v>175</v>
      </c>
      <c r="E2054" t="s">
        <v>134</v>
      </c>
      <c r="F2054" t="s">
        <v>41</v>
      </c>
      <c r="G2054" t="s">
        <v>207</v>
      </c>
      <c r="H2054" t="s">
        <v>185</v>
      </c>
      <c r="I2054">
        <v>364</v>
      </c>
    </row>
    <row r="2055" spans="1:9" x14ac:dyDescent="0.35">
      <c r="A2055" s="75">
        <f t="shared" si="68"/>
        <v>46044</v>
      </c>
      <c r="B2055" s="75">
        <f t="shared" si="69"/>
        <v>46047</v>
      </c>
      <c r="C2055" s="75" t="str">
        <f>VLOOKUP($F2055,Refs!$A$1:$F$32,3,FALSE)</f>
        <v>Y61</v>
      </c>
      <c r="D2055" t="s">
        <v>175</v>
      </c>
      <c r="E2055" t="s">
        <v>134</v>
      </c>
      <c r="F2055" t="s">
        <v>41</v>
      </c>
      <c r="G2055" t="s">
        <v>207</v>
      </c>
      <c r="H2055" t="s">
        <v>186</v>
      </c>
      <c r="I2055">
        <v>150</v>
      </c>
    </row>
    <row r="2056" spans="1:9" x14ac:dyDescent="0.35">
      <c r="A2056" s="75">
        <f t="shared" si="68"/>
        <v>46044</v>
      </c>
      <c r="B2056" s="75">
        <f t="shared" si="69"/>
        <v>46047</v>
      </c>
      <c r="C2056" s="75" t="str">
        <f>VLOOKUP($F2056,Refs!$A$1:$F$32,3,FALSE)</f>
        <v>Y61</v>
      </c>
      <c r="D2056" t="s">
        <v>175</v>
      </c>
      <c r="E2056" t="s">
        <v>134</v>
      </c>
      <c r="F2056" t="s">
        <v>41</v>
      </c>
      <c r="G2056" t="s">
        <v>207</v>
      </c>
      <c r="H2056" t="s">
        <v>187</v>
      </c>
      <c r="I2056">
        <v>24</v>
      </c>
    </row>
    <row r="2057" spans="1:9" x14ac:dyDescent="0.35">
      <c r="A2057" s="75">
        <f t="shared" si="68"/>
        <v>46044</v>
      </c>
      <c r="B2057" s="75">
        <f t="shared" si="69"/>
        <v>46047</v>
      </c>
      <c r="C2057" s="75" t="str">
        <f>VLOOKUP($F2057,Refs!$A$1:$F$32,3,FALSE)</f>
        <v>Y61</v>
      </c>
      <c r="D2057" t="s">
        <v>175</v>
      </c>
      <c r="E2057" t="s">
        <v>134</v>
      </c>
      <c r="F2057" t="s">
        <v>41</v>
      </c>
      <c r="G2057" t="s">
        <v>207</v>
      </c>
      <c r="H2057" t="s">
        <v>188</v>
      </c>
      <c r="I2057">
        <v>125</v>
      </c>
    </row>
    <row r="2058" spans="1:9" x14ac:dyDescent="0.35">
      <c r="A2058" s="75">
        <f t="shared" si="68"/>
        <v>46044</v>
      </c>
      <c r="B2058" s="75">
        <f t="shared" si="69"/>
        <v>46047</v>
      </c>
      <c r="C2058" s="75" t="str">
        <f>VLOOKUP($F2058,Refs!$A$1:$F$32,3,FALSE)</f>
        <v>Y61</v>
      </c>
      <c r="D2058" t="s">
        <v>175</v>
      </c>
      <c r="E2058" t="s">
        <v>134</v>
      </c>
      <c r="F2058" t="s">
        <v>41</v>
      </c>
      <c r="G2058" t="s">
        <v>207</v>
      </c>
      <c r="H2058" t="s">
        <v>189</v>
      </c>
      <c r="I2058">
        <v>87</v>
      </c>
    </row>
    <row r="2059" spans="1:9" x14ac:dyDescent="0.35">
      <c r="A2059" s="75">
        <f t="shared" si="68"/>
        <v>46044</v>
      </c>
      <c r="B2059" s="75">
        <f t="shared" si="69"/>
        <v>46047</v>
      </c>
      <c r="C2059" s="75" t="str">
        <f>VLOOKUP($F2059,Refs!$A$1:$F$32,3,FALSE)</f>
        <v>Y61</v>
      </c>
      <c r="D2059" t="s">
        <v>175</v>
      </c>
      <c r="E2059" t="s">
        <v>134</v>
      </c>
      <c r="F2059" t="s">
        <v>41</v>
      </c>
      <c r="G2059" t="s">
        <v>207</v>
      </c>
      <c r="H2059" t="s">
        <v>190</v>
      </c>
      <c r="I2059">
        <v>17</v>
      </c>
    </row>
    <row r="2060" spans="1:9" x14ac:dyDescent="0.35">
      <c r="A2060" s="75">
        <f t="shared" si="68"/>
        <v>46044</v>
      </c>
      <c r="B2060" s="75">
        <f t="shared" si="69"/>
        <v>46047</v>
      </c>
      <c r="C2060" s="75" t="str">
        <f>VLOOKUP($F2060,Refs!$A$1:$F$32,3,FALSE)</f>
        <v>Y61</v>
      </c>
      <c r="D2060" t="s">
        <v>175</v>
      </c>
      <c r="E2060" t="s">
        <v>134</v>
      </c>
      <c r="F2060" t="s">
        <v>41</v>
      </c>
      <c r="G2060" t="s">
        <v>207</v>
      </c>
      <c r="H2060" t="s">
        <v>191</v>
      </c>
      <c r="I2060">
        <v>0</v>
      </c>
    </row>
    <row r="2061" spans="1:9" x14ac:dyDescent="0.35">
      <c r="A2061" s="75">
        <f t="shared" si="68"/>
        <v>46044</v>
      </c>
      <c r="B2061" s="75">
        <f t="shared" si="69"/>
        <v>46047</v>
      </c>
      <c r="C2061" s="75" t="str">
        <f>VLOOKUP($F2061,Refs!$A$1:$F$32,3,FALSE)</f>
        <v>Y61</v>
      </c>
      <c r="D2061" t="s">
        <v>175</v>
      </c>
      <c r="E2061" t="s">
        <v>134</v>
      </c>
      <c r="F2061" t="s">
        <v>41</v>
      </c>
      <c r="G2061" t="s">
        <v>207</v>
      </c>
      <c r="H2061" t="s">
        <v>192</v>
      </c>
      <c r="I2061">
        <v>48</v>
      </c>
    </row>
    <row r="2062" spans="1:9" x14ac:dyDescent="0.35">
      <c r="A2062" s="75">
        <f t="shared" si="68"/>
        <v>46044</v>
      </c>
      <c r="B2062" s="75">
        <f t="shared" si="69"/>
        <v>46047</v>
      </c>
      <c r="C2062" s="75" t="str">
        <f>VLOOKUP($F2062,Refs!$A$1:$F$32,3,FALSE)</f>
        <v>Y61</v>
      </c>
      <c r="D2062" t="s">
        <v>175</v>
      </c>
      <c r="E2062" t="s">
        <v>134</v>
      </c>
      <c r="F2062" t="s">
        <v>41</v>
      </c>
      <c r="G2062" t="s">
        <v>207</v>
      </c>
      <c r="H2062" t="s">
        <v>193</v>
      </c>
      <c r="I2062">
        <v>0</v>
      </c>
    </row>
    <row r="2063" spans="1:9" x14ac:dyDescent="0.35">
      <c r="A2063" s="75">
        <f t="shared" si="68"/>
        <v>46044</v>
      </c>
      <c r="B2063" s="75">
        <f t="shared" si="69"/>
        <v>46047</v>
      </c>
      <c r="C2063" s="75" t="str">
        <f>VLOOKUP($F2063,Refs!$A$1:$F$32,3,FALSE)</f>
        <v>Y61</v>
      </c>
      <c r="D2063" t="s">
        <v>175</v>
      </c>
      <c r="E2063" t="s">
        <v>134</v>
      </c>
      <c r="F2063" t="s">
        <v>41</v>
      </c>
      <c r="G2063" t="s">
        <v>207</v>
      </c>
      <c r="H2063" t="s">
        <v>194</v>
      </c>
      <c r="I2063">
        <v>11</v>
      </c>
    </row>
    <row r="2064" spans="1:9" x14ac:dyDescent="0.35">
      <c r="A2064" s="75">
        <f t="shared" si="68"/>
        <v>46044</v>
      </c>
      <c r="B2064" s="75">
        <f t="shared" si="69"/>
        <v>46047</v>
      </c>
      <c r="C2064" s="75" t="str">
        <f>VLOOKUP($F2064,Refs!$A$1:$F$32,3,FALSE)</f>
        <v>Y61</v>
      </c>
      <c r="D2064" t="s">
        <v>175</v>
      </c>
      <c r="E2064" t="s">
        <v>134</v>
      </c>
      <c r="F2064" t="s">
        <v>41</v>
      </c>
      <c r="G2064" t="s">
        <v>207</v>
      </c>
      <c r="H2064" t="s">
        <v>195</v>
      </c>
      <c r="I2064">
        <v>5</v>
      </c>
    </row>
    <row r="2065" spans="1:9" x14ac:dyDescent="0.35">
      <c r="A2065" s="75">
        <f t="shared" si="68"/>
        <v>46044</v>
      </c>
      <c r="B2065" s="75">
        <f t="shared" si="69"/>
        <v>46047</v>
      </c>
      <c r="C2065" s="75" t="str">
        <f>VLOOKUP($F2065,Refs!$A$1:$F$32,3,FALSE)</f>
        <v>Y61</v>
      </c>
      <c r="D2065" t="s">
        <v>175</v>
      </c>
      <c r="E2065" t="s">
        <v>134</v>
      </c>
      <c r="F2065" t="s">
        <v>41</v>
      </c>
      <c r="G2065" t="s">
        <v>207</v>
      </c>
      <c r="H2065" t="s">
        <v>196</v>
      </c>
      <c r="I2065">
        <v>125</v>
      </c>
    </row>
    <row r="2066" spans="1:9" x14ac:dyDescent="0.35">
      <c r="A2066" s="75">
        <f t="shared" si="68"/>
        <v>46044</v>
      </c>
      <c r="B2066" s="75">
        <f t="shared" si="69"/>
        <v>46047</v>
      </c>
      <c r="C2066" s="75" t="str">
        <f>VLOOKUP($F2066,Refs!$A$1:$F$32,3,FALSE)</f>
        <v>Y61</v>
      </c>
      <c r="D2066" t="s">
        <v>175</v>
      </c>
      <c r="E2066" t="s">
        <v>134</v>
      </c>
      <c r="F2066" t="s">
        <v>41</v>
      </c>
      <c r="G2066" t="s">
        <v>207</v>
      </c>
      <c r="H2066" t="s">
        <v>197</v>
      </c>
      <c r="I2066">
        <v>57</v>
      </c>
    </row>
    <row r="2067" spans="1:9" x14ac:dyDescent="0.35">
      <c r="A2067" s="75">
        <f t="shared" si="68"/>
        <v>46044</v>
      </c>
      <c r="B2067" s="75">
        <f t="shared" si="69"/>
        <v>46047</v>
      </c>
      <c r="C2067" s="75" t="str">
        <f>VLOOKUP($F2067,Refs!$A$1:$F$32,3,FALSE)</f>
        <v>Y61</v>
      </c>
      <c r="D2067" t="s">
        <v>175</v>
      </c>
      <c r="E2067" t="s">
        <v>134</v>
      </c>
      <c r="F2067" t="s">
        <v>41</v>
      </c>
      <c r="G2067" t="s">
        <v>207</v>
      </c>
      <c r="H2067" t="s">
        <v>198</v>
      </c>
      <c r="I2067">
        <v>246</v>
      </c>
    </row>
    <row r="2068" spans="1:9" x14ac:dyDescent="0.35">
      <c r="A2068" s="75">
        <f t="shared" si="68"/>
        <v>46044</v>
      </c>
      <c r="B2068" s="75">
        <f t="shared" si="69"/>
        <v>46047</v>
      </c>
      <c r="C2068" s="75" t="str">
        <f>VLOOKUP($F2068,Refs!$A$1:$F$32,3,FALSE)</f>
        <v>Y61</v>
      </c>
      <c r="D2068" t="s">
        <v>175</v>
      </c>
      <c r="E2068" t="s">
        <v>134</v>
      </c>
      <c r="F2068" t="s">
        <v>41</v>
      </c>
      <c r="G2068" t="s">
        <v>207</v>
      </c>
      <c r="H2068" t="s">
        <v>199</v>
      </c>
      <c r="I2068">
        <v>62</v>
      </c>
    </row>
    <row r="2069" spans="1:9" x14ac:dyDescent="0.35">
      <c r="A2069" s="75">
        <f t="shared" si="68"/>
        <v>46044</v>
      </c>
      <c r="B2069" s="75">
        <f t="shared" si="69"/>
        <v>46047</v>
      </c>
      <c r="C2069" s="75" t="str">
        <f>VLOOKUP($F2069,Refs!$A$1:$F$32,3,FALSE)</f>
        <v>Y61</v>
      </c>
      <c r="D2069" t="s">
        <v>175</v>
      </c>
      <c r="E2069" t="s">
        <v>134</v>
      </c>
      <c r="F2069" t="s">
        <v>41</v>
      </c>
      <c r="G2069" t="s">
        <v>207</v>
      </c>
      <c r="H2069" t="s">
        <v>200</v>
      </c>
      <c r="I2069">
        <v>45</v>
      </c>
    </row>
    <row r="2070" spans="1:9" x14ac:dyDescent="0.35">
      <c r="A2070" s="75">
        <f t="shared" si="68"/>
        <v>46044</v>
      </c>
      <c r="B2070" s="75">
        <f t="shared" si="69"/>
        <v>46047</v>
      </c>
      <c r="C2070" s="75" t="str">
        <f>VLOOKUP($F2070,Refs!$A$1:$F$32,3,FALSE)</f>
        <v>Y61</v>
      </c>
      <c r="D2070" t="s">
        <v>175</v>
      </c>
      <c r="E2070" t="s">
        <v>134</v>
      </c>
      <c r="F2070" t="s">
        <v>41</v>
      </c>
      <c r="G2070" t="s">
        <v>207</v>
      </c>
      <c r="H2070" t="s">
        <v>201</v>
      </c>
      <c r="I2070">
        <v>2</v>
      </c>
    </row>
    <row r="2071" spans="1:9" x14ac:dyDescent="0.35">
      <c r="A2071" s="75">
        <f t="shared" si="68"/>
        <v>46044</v>
      </c>
      <c r="B2071" s="75">
        <f t="shared" si="69"/>
        <v>46047</v>
      </c>
      <c r="C2071" s="75" t="str">
        <f>VLOOKUP($F2071,Refs!$A$1:$F$32,3,FALSE)</f>
        <v>Y61</v>
      </c>
      <c r="D2071" t="s">
        <v>175</v>
      </c>
      <c r="E2071" t="s">
        <v>134</v>
      </c>
      <c r="F2071" t="s">
        <v>41</v>
      </c>
      <c r="G2071" t="s">
        <v>207</v>
      </c>
      <c r="H2071" t="s">
        <v>202</v>
      </c>
      <c r="I2071">
        <v>14</v>
      </c>
    </row>
    <row r="2072" spans="1:9" x14ac:dyDescent="0.35">
      <c r="A2072" s="75">
        <f t="shared" si="68"/>
        <v>46044</v>
      </c>
      <c r="B2072" s="75">
        <f t="shared" si="69"/>
        <v>46047</v>
      </c>
      <c r="C2072" s="75" t="str">
        <f>VLOOKUP($F2072,Refs!$A$1:$F$32,3,FALSE)</f>
        <v>Y61</v>
      </c>
      <c r="D2072" t="s">
        <v>175</v>
      </c>
      <c r="E2072" t="s">
        <v>134</v>
      </c>
      <c r="F2072" t="s">
        <v>41</v>
      </c>
      <c r="G2072" t="s">
        <v>207</v>
      </c>
      <c r="H2072" t="s">
        <v>203</v>
      </c>
      <c r="I2072">
        <v>0</v>
      </c>
    </row>
    <row r="2073" spans="1:9" x14ac:dyDescent="0.35">
      <c r="A2073" s="75">
        <f t="shared" si="68"/>
        <v>46044</v>
      </c>
      <c r="B2073" s="75">
        <f t="shared" si="69"/>
        <v>46047</v>
      </c>
      <c r="C2073" s="75" t="str">
        <f>VLOOKUP($F2073,Refs!$A$1:$F$32,3,FALSE)</f>
        <v>Y61</v>
      </c>
      <c r="D2073" t="s">
        <v>175</v>
      </c>
      <c r="E2073" t="s">
        <v>134</v>
      </c>
      <c r="F2073" t="s">
        <v>41</v>
      </c>
      <c r="G2073" t="s">
        <v>207</v>
      </c>
      <c r="H2073" t="s">
        <v>204</v>
      </c>
      <c r="I2073">
        <v>25</v>
      </c>
    </row>
    <row r="2074" spans="1:9" x14ac:dyDescent="0.35">
      <c r="A2074" s="75">
        <f t="shared" si="68"/>
        <v>46045</v>
      </c>
      <c r="B2074" s="75">
        <f t="shared" si="69"/>
        <v>46047</v>
      </c>
      <c r="C2074" s="75" t="str">
        <f>VLOOKUP($F2074,Refs!$A$1:$F$32,3,FALSE)</f>
        <v>Y61</v>
      </c>
      <c r="D2074" t="s">
        <v>175</v>
      </c>
      <c r="E2074" t="s">
        <v>134</v>
      </c>
      <c r="F2074" t="s">
        <v>41</v>
      </c>
      <c r="G2074" t="s">
        <v>208</v>
      </c>
      <c r="H2074" t="s">
        <v>177</v>
      </c>
      <c r="I2074">
        <v>890</v>
      </c>
    </row>
    <row r="2075" spans="1:9" x14ac:dyDescent="0.35">
      <c r="A2075" s="75">
        <f t="shared" si="68"/>
        <v>46045</v>
      </c>
      <c r="B2075" s="75">
        <f t="shared" si="69"/>
        <v>46047</v>
      </c>
      <c r="C2075" s="75" t="str">
        <f>VLOOKUP($F2075,Refs!$A$1:$F$32,3,FALSE)</f>
        <v>Y61</v>
      </c>
      <c r="D2075" t="s">
        <v>175</v>
      </c>
      <c r="E2075" t="s">
        <v>134</v>
      </c>
      <c r="F2075" t="s">
        <v>41</v>
      </c>
      <c r="G2075" t="s">
        <v>208</v>
      </c>
      <c r="H2075" t="s">
        <v>178</v>
      </c>
      <c r="I2075">
        <v>878</v>
      </c>
    </row>
    <row r="2076" spans="1:9" x14ac:dyDescent="0.35">
      <c r="A2076" s="75">
        <f t="shared" si="68"/>
        <v>46045</v>
      </c>
      <c r="B2076" s="75">
        <f t="shared" si="69"/>
        <v>46047</v>
      </c>
      <c r="C2076" s="75" t="str">
        <f>VLOOKUP($F2076,Refs!$A$1:$F$32,3,FALSE)</f>
        <v>Y61</v>
      </c>
      <c r="D2076" t="s">
        <v>175</v>
      </c>
      <c r="E2076" t="s">
        <v>134</v>
      </c>
      <c r="F2076" t="s">
        <v>41</v>
      </c>
      <c r="G2076" t="s">
        <v>208</v>
      </c>
      <c r="H2076" t="s">
        <v>179</v>
      </c>
      <c r="I2076">
        <v>835</v>
      </c>
    </row>
    <row r="2077" spans="1:9" x14ac:dyDescent="0.35">
      <c r="A2077" s="75">
        <f t="shared" si="68"/>
        <v>46045</v>
      </c>
      <c r="B2077" s="75">
        <f t="shared" si="69"/>
        <v>46047</v>
      </c>
      <c r="C2077" s="75" t="str">
        <f>VLOOKUP($F2077,Refs!$A$1:$F$32,3,FALSE)</f>
        <v>Y61</v>
      </c>
      <c r="D2077" t="s">
        <v>175</v>
      </c>
      <c r="E2077" t="s">
        <v>134</v>
      </c>
      <c r="F2077" t="s">
        <v>41</v>
      </c>
      <c r="G2077" t="s">
        <v>208</v>
      </c>
      <c r="H2077" t="s">
        <v>180</v>
      </c>
      <c r="I2077">
        <v>12</v>
      </c>
    </row>
    <row r="2078" spans="1:9" x14ac:dyDescent="0.35">
      <c r="A2078" s="75">
        <f t="shared" si="68"/>
        <v>46045</v>
      </c>
      <c r="B2078" s="75">
        <f t="shared" si="69"/>
        <v>46047</v>
      </c>
      <c r="C2078" s="75" t="str">
        <f>VLOOKUP($F2078,Refs!$A$1:$F$32,3,FALSE)</f>
        <v>Y61</v>
      </c>
      <c r="D2078" t="s">
        <v>175</v>
      </c>
      <c r="E2078" t="s">
        <v>134</v>
      </c>
      <c r="F2078" t="s">
        <v>41</v>
      </c>
      <c r="G2078" t="s">
        <v>208</v>
      </c>
      <c r="H2078" t="s">
        <v>181</v>
      </c>
      <c r="I2078">
        <v>13130</v>
      </c>
    </row>
    <row r="2079" spans="1:9" x14ac:dyDescent="0.35">
      <c r="A2079" s="75">
        <f t="shared" si="68"/>
        <v>46045</v>
      </c>
      <c r="B2079" s="75">
        <f t="shared" si="69"/>
        <v>46047</v>
      </c>
      <c r="C2079" s="75" t="str">
        <f>VLOOKUP($F2079,Refs!$A$1:$F$32,3,FALSE)</f>
        <v>Y61</v>
      </c>
      <c r="D2079" t="s">
        <v>175</v>
      </c>
      <c r="E2079" t="s">
        <v>134</v>
      </c>
      <c r="F2079" t="s">
        <v>41</v>
      </c>
      <c r="G2079" t="s">
        <v>208</v>
      </c>
      <c r="H2079" t="s">
        <v>182</v>
      </c>
      <c r="I2079">
        <v>59</v>
      </c>
    </row>
    <row r="2080" spans="1:9" x14ac:dyDescent="0.35">
      <c r="A2080" s="75">
        <f t="shared" si="68"/>
        <v>46045</v>
      </c>
      <c r="B2080" s="75">
        <f t="shared" si="69"/>
        <v>46047</v>
      </c>
      <c r="C2080" s="75" t="str">
        <f>VLOOKUP($F2080,Refs!$A$1:$F$32,3,FALSE)</f>
        <v>Y61</v>
      </c>
      <c r="D2080" t="s">
        <v>175</v>
      </c>
      <c r="E2080" t="s">
        <v>134</v>
      </c>
      <c r="F2080" t="s">
        <v>41</v>
      </c>
      <c r="G2080" t="s">
        <v>208</v>
      </c>
      <c r="H2080" t="s">
        <v>183</v>
      </c>
      <c r="I2080">
        <v>191</v>
      </c>
    </row>
    <row r="2081" spans="1:9" x14ac:dyDescent="0.35">
      <c r="A2081" s="75">
        <f t="shared" si="68"/>
        <v>46045</v>
      </c>
      <c r="B2081" s="75">
        <f t="shared" si="69"/>
        <v>46047</v>
      </c>
      <c r="C2081" s="75" t="str">
        <f>VLOOKUP($F2081,Refs!$A$1:$F$32,3,FALSE)</f>
        <v>Y61</v>
      </c>
      <c r="D2081" t="s">
        <v>175</v>
      </c>
      <c r="E2081" t="s">
        <v>134</v>
      </c>
      <c r="F2081" t="s">
        <v>41</v>
      </c>
      <c r="G2081" t="s">
        <v>208</v>
      </c>
      <c r="H2081" t="s">
        <v>184</v>
      </c>
      <c r="I2081">
        <v>731</v>
      </c>
    </row>
    <row r="2082" spans="1:9" x14ac:dyDescent="0.35">
      <c r="A2082" s="75">
        <f t="shared" si="68"/>
        <v>46045</v>
      </c>
      <c r="B2082" s="75">
        <f t="shared" si="69"/>
        <v>46047</v>
      </c>
      <c r="C2082" s="75" t="str">
        <f>VLOOKUP($F2082,Refs!$A$1:$F$32,3,FALSE)</f>
        <v>Y61</v>
      </c>
      <c r="D2082" t="s">
        <v>175</v>
      </c>
      <c r="E2082" t="s">
        <v>134</v>
      </c>
      <c r="F2082" t="s">
        <v>41</v>
      </c>
      <c r="G2082" t="s">
        <v>208</v>
      </c>
      <c r="H2082" t="s">
        <v>185</v>
      </c>
      <c r="I2082">
        <v>419</v>
      </c>
    </row>
    <row r="2083" spans="1:9" x14ac:dyDescent="0.35">
      <c r="A2083" s="75">
        <f t="shared" si="68"/>
        <v>46045</v>
      </c>
      <c r="B2083" s="75">
        <f t="shared" si="69"/>
        <v>46047</v>
      </c>
      <c r="C2083" s="75" t="str">
        <f>VLOOKUP($F2083,Refs!$A$1:$F$32,3,FALSE)</f>
        <v>Y61</v>
      </c>
      <c r="D2083" t="s">
        <v>175</v>
      </c>
      <c r="E2083" t="s">
        <v>134</v>
      </c>
      <c r="F2083" t="s">
        <v>41</v>
      </c>
      <c r="G2083" t="s">
        <v>208</v>
      </c>
      <c r="H2083" t="s">
        <v>186</v>
      </c>
      <c r="I2083">
        <v>187</v>
      </c>
    </row>
    <row r="2084" spans="1:9" x14ac:dyDescent="0.35">
      <c r="A2084" s="75">
        <f t="shared" si="68"/>
        <v>46045</v>
      </c>
      <c r="B2084" s="75">
        <f t="shared" si="69"/>
        <v>46047</v>
      </c>
      <c r="C2084" s="75" t="str">
        <f>VLOOKUP($F2084,Refs!$A$1:$F$32,3,FALSE)</f>
        <v>Y61</v>
      </c>
      <c r="D2084" t="s">
        <v>175</v>
      </c>
      <c r="E2084" t="s">
        <v>134</v>
      </c>
      <c r="F2084" t="s">
        <v>41</v>
      </c>
      <c r="G2084" t="s">
        <v>208</v>
      </c>
      <c r="H2084" t="s">
        <v>187</v>
      </c>
      <c r="I2084">
        <v>34</v>
      </c>
    </row>
    <row r="2085" spans="1:9" x14ac:dyDescent="0.35">
      <c r="A2085" s="75">
        <f t="shared" si="68"/>
        <v>46045</v>
      </c>
      <c r="B2085" s="75">
        <f t="shared" si="69"/>
        <v>46047</v>
      </c>
      <c r="C2085" s="75" t="str">
        <f>VLOOKUP($F2085,Refs!$A$1:$F$32,3,FALSE)</f>
        <v>Y61</v>
      </c>
      <c r="D2085" t="s">
        <v>175</v>
      </c>
      <c r="E2085" t="s">
        <v>134</v>
      </c>
      <c r="F2085" t="s">
        <v>41</v>
      </c>
      <c r="G2085" t="s">
        <v>208</v>
      </c>
      <c r="H2085" t="s">
        <v>188</v>
      </c>
      <c r="I2085">
        <v>106</v>
      </c>
    </row>
    <row r="2086" spans="1:9" x14ac:dyDescent="0.35">
      <c r="A2086" s="75">
        <f t="shared" si="68"/>
        <v>46045</v>
      </c>
      <c r="B2086" s="75">
        <f t="shared" si="69"/>
        <v>46047</v>
      </c>
      <c r="C2086" s="75" t="str">
        <f>VLOOKUP($F2086,Refs!$A$1:$F$32,3,FALSE)</f>
        <v>Y61</v>
      </c>
      <c r="D2086" t="s">
        <v>175</v>
      </c>
      <c r="E2086" t="s">
        <v>134</v>
      </c>
      <c r="F2086" t="s">
        <v>41</v>
      </c>
      <c r="G2086" t="s">
        <v>208</v>
      </c>
      <c r="H2086" t="s">
        <v>189</v>
      </c>
      <c r="I2086">
        <v>103</v>
      </c>
    </row>
    <row r="2087" spans="1:9" x14ac:dyDescent="0.35">
      <c r="A2087" s="75">
        <f t="shared" si="68"/>
        <v>46045</v>
      </c>
      <c r="B2087" s="75">
        <f t="shared" si="69"/>
        <v>46047</v>
      </c>
      <c r="C2087" s="75" t="str">
        <f>VLOOKUP($F2087,Refs!$A$1:$F$32,3,FALSE)</f>
        <v>Y61</v>
      </c>
      <c r="D2087" t="s">
        <v>175</v>
      </c>
      <c r="E2087" t="s">
        <v>134</v>
      </c>
      <c r="F2087" t="s">
        <v>41</v>
      </c>
      <c r="G2087" t="s">
        <v>208</v>
      </c>
      <c r="H2087" t="s">
        <v>190</v>
      </c>
      <c r="I2087">
        <v>29</v>
      </c>
    </row>
    <row r="2088" spans="1:9" x14ac:dyDescent="0.35">
      <c r="A2088" s="75">
        <f t="shared" si="68"/>
        <v>46045</v>
      </c>
      <c r="B2088" s="75">
        <f t="shared" si="69"/>
        <v>46047</v>
      </c>
      <c r="C2088" s="75" t="str">
        <f>VLOOKUP($F2088,Refs!$A$1:$F$32,3,FALSE)</f>
        <v>Y61</v>
      </c>
      <c r="D2088" t="s">
        <v>175</v>
      </c>
      <c r="E2088" t="s">
        <v>134</v>
      </c>
      <c r="F2088" t="s">
        <v>41</v>
      </c>
      <c r="G2088" t="s">
        <v>208</v>
      </c>
      <c r="H2088" t="s">
        <v>191</v>
      </c>
      <c r="I2088">
        <v>0</v>
      </c>
    </row>
    <row r="2089" spans="1:9" x14ac:dyDescent="0.35">
      <c r="A2089" s="75">
        <f t="shared" si="68"/>
        <v>46045</v>
      </c>
      <c r="B2089" s="75">
        <f t="shared" si="69"/>
        <v>46047</v>
      </c>
      <c r="C2089" s="75" t="str">
        <f>VLOOKUP($F2089,Refs!$A$1:$F$32,3,FALSE)</f>
        <v>Y61</v>
      </c>
      <c r="D2089" t="s">
        <v>175</v>
      </c>
      <c r="E2089" t="s">
        <v>134</v>
      </c>
      <c r="F2089" t="s">
        <v>41</v>
      </c>
      <c r="G2089" t="s">
        <v>208</v>
      </c>
      <c r="H2089" t="s">
        <v>192</v>
      </c>
      <c r="I2089">
        <v>50</v>
      </c>
    </row>
    <row r="2090" spans="1:9" x14ac:dyDescent="0.35">
      <c r="A2090" s="75">
        <f t="shared" si="68"/>
        <v>46045</v>
      </c>
      <c r="B2090" s="75">
        <f t="shared" si="69"/>
        <v>46047</v>
      </c>
      <c r="C2090" s="75" t="str">
        <f>VLOOKUP($F2090,Refs!$A$1:$F$32,3,FALSE)</f>
        <v>Y61</v>
      </c>
      <c r="D2090" t="s">
        <v>175</v>
      </c>
      <c r="E2090" t="s">
        <v>134</v>
      </c>
      <c r="F2090" t="s">
        <v>41</v>
      </c>
      <c r="G2090" t="s">
        <v>208</v>
      </c>
      <c r="H2090" t="s">
        <v>193</v>
      </c>
      <c r="I2090">
        <v>6</v>
      </c>
    </row>
    <row r="2091" spans="1:9" x14ac:dyDescent="0.35">
      <c r="A2091" s="75">
        <f t="shared" si="68"/>
        <v>46045</v>
      </c>
      <c r="B2091" s="75">
        <f t="shared" si="69"/>
        <v>46047</v>
      </c>
      <c r="C2091" s="75" t="str">
        <f>VLOOKUP($F2091,Refs!$A$1:$F$32,3,FALSE)</f>
        <v>Y61</v>
      </c>
      <c r="D2091" t="s">
        <v>175</v>
      </c>
      <c r="E2091" t="s">
        <v>134</v>
      </c>
      <c r="F2091" t="s">
        <v>41</v>
      </c>
      <c r="G2091" t="s">
        <v>208</v>
      </c>
      <c r="H2091" t="s">
        <v>194</v>
      </c>
      <c r="I2091">
        <v>8</v>
      </c>
    </row>
    <row r="2092" spans="1:9" x14ac:dyDescent="0.35">
      <c r="A2092" s="75">
        <f t="shared" si="68"/>
        <v>46045</v>
      </c>
      <c r="B2092" s="75">
        <f t="shared" si="69"/>
        <v>46047</v>
      </c>
      <c r="C2092" s="75" t="str">
        <f>VLOOKUP($F2092,Refs!$A$1:$F$32,3,FALSE)</f>
        <v>Y61</v>
      </c>
      <c r="D2092" t="s">
        <v>175</v>
      </c>
      <c r="E2092" t="s">
        <v>134</v>
      </c>
      <c r="F2092" t="s">
        <v>41</v>
      </c>
      <c r="G2092" t="s">
        <v>208</v>
      </c>
      <c r="H2092" t="s">
        <v>195</v>
      </c>
      <c r="I2092">
        <v>6</v>
      </c>
    </row>
    <row r="2093" spans="1:9" x14ac:dyDescent="0.35">
      <c r="A2093" s="75">
        <f t="shared" si="68"/>
        <v>46045</v>
      </c>
      <c r="B2093" s="75">
        <f t="shared" si="69"/>
        <v>46047</v>
      </c>
      <c r="C2093" s="75" t="str">
        <f>VLOOKUP($F2093,Refs!$A$1:$F$32,3,FALSE)</f>
        <v>Y61</v>
      </c>
      <c r="D2093" t="s">
        <v>175</v>
      </c>
      <c r="E2093" t="s">
        <v>134</v>
      </c>
      <c r="F2093" t="s">
        <v>41</v>
      </c>
      <c r="G2093" t="s">
        <v>208</v>
      </c>
      <c r="H2093" t="s">
        <v>196</v>
      </c>
      <c r="I2093">
        <v>135</v>
      </c>
    </row>
    <row r="2094" spans="1:9" x14ac:dyDescent="0.35">
      <c r="A2094" s="75">
        <f t="shared" si="68"/>
        <v>46045</v>
      </c>
      <c r="B2094" s="75">
        <f t="shared" si="69"/>
        <v>46047</v>
      </c>
      <c r="C2094" s="75" t="str">
        <f>VLOOKUP($F2094,Refs!$A$1:$F$32,3,FALSE)</f>
        <v>Y61</v>
      </c>
      <c r="D2094" t="s">
        <v>175</v>
      </c>
      <c r="E2094" t="s">
        <v>134</v>
      </c>
      <c r="F2094" t="s">
        <v>41</v>
      </c>
      <c r="G2094" t="s">
        <v>208</v>
      </c>
      <c r="H2094" t="s">
        <v>197</v>
      </c>
      <c r="I2094">
        <v>88</v>
      </c>
    </row>
    <row r="2095" spans="1:9" x14ac:dyDescent="0.35">
      <c r="A2095" s="75">
        <f t="shared" si="68"/>
        <v>46045</v>
      </c>
      <c r="B2095" s="75">
        <f t="shared" si="69"/>
        <v>46047</v>
      </c>
      <c r="C2095" s="75" t="str">
        <f>VLOOKUP($F2095,Refs!$A$1:$F$32,3,FALSE)</f>
        <v>Y61</v>
      </c>
      <c r="D2095" t="s">
        <v>175</v>
      </c>
      <c r="E2095" t="s">
        <v>134</v>
      </c>
      <c r="F2095" t="s">
        <v>41</v>
      </c>
      <c r="G2095" t="s">
        <v>208</v>
      </c>
      <c r="H2095" t="s">
        <v>198</v>
      </c>
      <c r="I2095">
        <v>229</v>
      </c>
    </row>
    <row r="2096" spans="1:9" x14ac:dyDescent="0.35">
      <c r="A2096" s="75">
        <f t="shared" si="68"/>
        <v>46045</v>
      </c>
      <c r="B2096" s="75">
        <f t="shared" si="69"/>
        <v>46047</v>
      </c>
      <c r="C2096" s="75" t="str">
        <f>VLOOKUP($F2096,Refs!$A$1:$F$32,3,FALSE)</f>
        <v>Y61</v>
      </c>
      <c r="D2096" t="s">
        <v>175</v>
      </c>
      <c r="E2096" t="s">
        <v>134</v>
      </c>
      <c r="F2096" t="s">
        <v>41</v>
      </c>
      <c r="G2096" t="s">
        <v>208</v>
      </c>
      <c r="H2096" t="s">
        <v>199</v>
      </c>
      <c r="I2096">
        <v>44</v>
      </c>
    </row>
    <row r="2097" spans="1:9" x14ac:dyDescent="0.35">
      <c r="A2097" s="75">
        <f t="shared" si="68"/>
        <v>46045</v>
      </c>
      <c r="B2097" s="75">
        <f t="shared" si="69"/>
        <v>46047</v>
      </c>
      <c r="C2097" s="75" t="str">
        <f>VLOOKUP($F2097,Refs!$A$1:$F$32,3,FALSE)</f>
        <v>Y61</v>
      </c>
      <c r="D2097" t="s">
        <v>175</v>
      </c>
      <c r="E2097" t="s">
        <v>134</v>
      </c>
      <c r="F2097" t="s">
        <v>41</v>
      </c>
      <c r="G2097" t="s">
        <v>208</v>
      </c>
      <c r="H2097" t="s">
        <v>200</v>
      </c>
      <c r="I2097">
        <v>82</v>
      </c>
    </row>
    <row r="2098" spans="1:9" x14ac:dyDescent="0.35">
      <c r="A2098" s="75">
        <f t="shared" si="68"/>
        <v>46045</v>
      </c>
      <c r="B2098" s="75">
        <f t="shared" si="69"/>
        <v>46047</v>
      </c>
      <c r="C2098" s="75" t="str">
        <f>VLOOKUP($F2098,Refs!$A$1:$F$32,3,FALSE)</f>
        <v>Y61</v>
      </c>
      <c r="D2098" t="s">
        <v>175</v>
      </c>
      <c r="E2098" t="s">
        <v>134</v>
      </c>
      <c r="F2098" t="s">
        <v>41</v>
      </c>
      <c r="G2098" t="s">
        <v>208</v>
      </c>
      <c r="H2098" t="s">
        <v>201</v>
      </c>
      <c r="I2098">
        <v>0</v>
      </c>
    </row>
    <row r="2099" spans="1:9" x14ac:dyDescent="0.35">
      <c r="A2099" s="75">
        <f t="shared" si="68"/>
        <v>46045</v>
      </c>
      <c r="B2099" s="75">
        <f t="shared" si="69"/>
        <v>46047</v>
      </c>
      <c r="C2099" s="75" t="str">
        <f>VLOOKUP($F2099,Refs!$A$1:$F$32,3,FALSE)</f>
        <v>Y61</v>
      </c>
      <c r="D2099" t="s">
        <v>175</v>
      </c>
      <c r="E2099" t="s">
        <v>134</v>
      </c>
      <c r="F2099" t="s">
        <v>41</v>
      </c>
      <c r="G2099" t="s">
        <v>208</v>
      </c>
      <c r="H2099" t="s">
        <v>202</v>
      </c>
      <c r="I2099">
        <v>21</v>
      </c>
    </row>
    <row r="2100" spans="1:9" x14ac:dyDescent="0.35">
      <c r="A2100" s="75">
        <f t="shared" si="68"/>
        <v>46045</v>
      </c>
      <c r="B2100" s="75">
        <f t="shared" si="69"/>
        <v>46047</v>
      </c>
      <c r="C2100" s="75" t="str">
        <f>VLOOKUP($F2100,Refs!$A$1:$F$32,3,FALSE)</f>
        <v>Y61</v>
      </c>
      <c r="D2100" t="s">
        <v>175</v>
      </c>
      <c r="E2100" t="s">
        <v>134</v>
      </c>
      <c r="F2100" t="s">
        <v>41</v>
      </c>
      <c r="G2100" t="s">
        <v>208</v>
      </c>
      <c r="H2100" t="s">
        <v>203</v>
      </c>
      <c r="I2100">
        <v>0</v>
      </c>
    </row>
    <row r="2101" spans="1:9" x14ac:dyDescent="0.35">
      <c r="A2101" s="75">
        <f t="shared" si="68"/>
        <v>46045</v>
      </c>
      <c r="B2101" s="75">
        <f t="shared" si="69"/>
        <v>46047</v>
      </c>
      <c r="C2101" s="75" t="str">
        <f>VLOOKUP($F2101,Refs!$A$1:$F$32,3,FALSE)</f>
        <v>Y61</v>
      </c>
      <c r="D2101" t="s">
        <v>175</v>
      </c>
      <c r="E2101" t="s">
        <v>134</v>
      </c>
      <c r="F2101" t="s">
        <v>41</v>
      </c>
      <c r="G2101" t="s">
        <v>208</v>
      </c>
      <c r="H2101" t="s">
        <v>204</v>
      </c>
      <c r="I2101">
        <v>46</v>
      </c>
    </row>
    <row r="2102" spans="1:9" x14ac:dyDescent="0.35">
      <c r="A2102" s="75">
        <f t="shared" si="68"/>
        <v>46046</v>
      </c>
      <c r="B2102" s="75">
        <f t="shared" si="69"/>
        <v>46047</v>
      </c>
      <c r="C2102" s="75" t="str">
        <f>VLOOKUP($F2102,Refs!$A$1:$F$32,3,FALSE)</f>
        <v>Y61</v>
      </c>
      <c r="D2102" t="s">
        <v>175</v>
      </c>
      <c r="E2102" t="s">
        <v>134</v>
      </c>
      <c r="F2102" t="s">
        <v>41</v>
      </c>
      <c r="G2102" t="s">
        <v>209</v>
      </c>
      <c r="H2102" t="s">
        <v>177</v>
      </c>
      <c r="I2102">
        <v>1357</v>
      </c>
    </row>
    <row r="2103" spans="1:9" x14ac:dyDescent="0.35">
      <c r="A2103" s="75">
        <f t="shared" si="68"/>
        <v>46046</v>
      </c>
      <c r="B2103" s="75">
        <f t="shared" si="69"/>
        <v>46047</v>
      </c>
      <c r="C2103" s="75" t="str">
        <f>VLOOKUP($F2103,Refs!$A$1:$F$32,3,FALSE)</f>
        <v>Y61</v>
      </c>
      <c r="D2103" t="s">
        <v>175</v>
      </c>
      <c r="E2103" t="s">
        <v>134</v>
      </c>
      <c r="F2103" t="s">
        <v>41</v>
      </c>
      <c r="G2103" t="s">
        <v>209</v>
      </c>
      <c r="H2103" t="s">
        <v>178</v>
      </c>
      <c r="I2103">
        <v>1336</v>
      </c>
    </row>
    <row r="2104" spans="1:9" x14ac:dyDescent="0.35">
      <c r="A2104" s="75">
        <f t="shared" si="68"/>
        <v>46046</v>
      </c>
      <c r="B2104" s="75">
        <f t="shared" si="69"/>
        <v>46047</v>
      </c>
      <c r="C2104" s="75" t="str">
        <f>VLOOKUP($F2104,Refs!$A$1:$F$32,3,FALSE)</f>
        <v>Y61</v>
      </c>
      <c r="D2104" t="s">
        <v>175</v>
      </c>
      <c r="E2104" t="s">
        <v>134</v>
      </c>
      <c r="F2104" t="s">
        <v>41</v>
      </c>
      <c r="G2104" t="s">
        <v>209</v>
      </c>
      <c r="H2104" t="s">
        <v>179</v>
      </c>
      <c r="I2104">
        <v>1223</v>
      </c>
    </row>
    <row r="2105" spans="1:9" x14ac:dyDescent="0.35">
      <c r="A2105" s="75">
        <f t="shared" si="68"/>
        <v>46046</v>
      </c>
      <c r="B2105" s="75">
        <f t="shared" si="69"/>
        <v>46047</v>
      </c>
      <c r="C2105" s="75" t="str">
        <f>VLOOKUP($F2105,Refs!$A$1:$F$32,3,FALSE)</f>
        <v>Y61</v>
      </c>
      <c r="D2105" t="s">
        <v>175</v>
      </c>
      <c r="E2105" t="s">
        <v>134</v>
      </c>
      <c r="F2105" t="s">
        <v>41</v>
      </c>
      <c r="G2105" t="s">
        <v>209</v>
      </c>
      <c r="H2105" t="s">
        <v>180</v>
      </c>
      <c r="I2105">
        <v>21</v>
      </c>
    </row>
    <row r="2106" spans="1:9" x14ac:dyDescent="0.35">
      <c r="A2106" s="75">
        <f t="shared" si="68"/>
        <v>46046</v>
      </c>
      <c r="B2106" s="75">
        <f t="shared" si="69"/>
        <v>46047</v>
      </c>
      <c r="C2106" s="75" t="str">
        <f>VLOOKUP($F2106,Refs!$A$1:$F$32,3,FALSE)</f>
        <v>Y61</v>
      </c>
      <c r="D2106" t="s">
        <v>175</v>
      </c>
      <c r="E2106" t="s">
        <v>134</v>
      </c>
      <c r="F2106" t="s">
        <v>41</v>
      </c>
      <c r="G2106" t="s">
        <v>209</v>
      </c>
      <c r="H2106" t="s">
        <v>181</v>
      </c>
      <c r="I2106">
        <v>27374</v>
      </c>
    </row>
    <row r="2107" spans="1:9" x14ac:dyDescent="0.35">
      <c r="A2107" s="75">
        <f t="shared" si="68"/>
        <v>46046</v>
      </c>
      <c r="B2107" s="75">
        <f t="shared" si="69"/>
        <v>46047</v>
      </c>
      <c r="C2107" s="75" t="str">
        <f>VLOOKUP($F2107,Refs!$A$1:$F$32,3,FALSE)</f>
        <v>Y61</v>
      </c>
      <c r="D2107" t="s">
        <v>175</v>
      </c>
      <c r="E2107" t="s">
        <v>134</v>
      </c>
      <c r="F2107" t="s">
        <v>41</v>
      </c>
      <c r="G2107" t="s">
        <v>209</v>
      </c>
      <c r="H2107" t="s">
        <v>182</v>
      </c>
      <c r="I2107">
        <v>88</v>
      </c>
    </row>
    <row r="2108" spans="1:9" x14ac:dyDescent="0.35">
      <c r="A2108" s="75">
        <f t="shared" si="68"/>
        <v>46046</v>
      </c>
      <c r="B2108" s="75">
        <f t="shared" si="69"/>
        <v>46047</v>
      </c>
      <c r="C2108" s="75" t="str">
        <f>VLOOKUP($F2108,Refs!$A$1:$F$32,3,FALSE)</f>
        <v>Y61</v>
      </c>
      <c r="D2108" t="s">
        <v>175</v>
      </c>
      <c r="E2108" t="s">
        <v>134</v>
      </c>
      <c r="F2108" t="s">
        <v>41</v>
      </c>
      <c r="G2108" t="s">
        <v>209</v>
      </c>
      <c r="H2108" t="s">
        <v>183</v>
      </c>
      <c r="I2108">
        <v>246</v>
      </c>
    </row>
    <row r="2109" spans="1:9" x14ac:dyDescent="0.35">
      <c r="A2109" s="75">
        <f t="shared" si="68"/>
        <v>46046</v>
      </c>
      <c r="B2109" s="75">
        <f t="shared" si="69"/>
        <v>46047</v>
      </c>
      <c r="C2109" s="75" t="str">
        <f>VLOOKUP($F2109,Refs!$A$1:$F$32,3,FALSE)</f>
        <v>Y61</v>
      </c>
      <c r="D2109" t="s">
        <v>175</v>
      </c>
      <c r="E2109" t="s">
        <v>134</v>
      </c>
      <c r="F2109" t="s">
        <v>41</v>
      </c>
      <c r="G2109" t="s">
        <v>209</v>
      </c>
      <c r="H2109" t="s">
        <v>184</v>
      </c>
      <c r="I2109">
        <v>1108</v>
      </c>
    </row>
    <row r="2110" spans="1:9" x14ac:dyDescent="0.35">
      <c r="A2110" s="75">
        <f t="shared" si="68"/>
        <v>46046</v>
      </c>
      <c r="B2110" s="75">
        <f t="shared" si="69"/>
        <v>46047</v>
      </c>
      <c r="C2110" s="75" t="str">
        <f>VLOOKUP($F2110,Refs!$A$1:$F$32,3,FALSE)</f>
        <v>Y61</v>
      </c>
      <c r="D2110" t="s">
        <v>175</v>
      </c>
      <c r="E2110" t="s">
        <v>134</v>
      </c>
      <c r="F2110" t="s">
        <v>41</v>
      </c>
      <c r="G2110" t="s">
        <v>209</v>
      </c>
      <c r="H2110" t="s">
        <v>185</v>
      </c>
      <c r="I2110">
        <v>731</v>
      </c>
    </row>
    <row r="2111" spans="1:9" x14ac:dyDescent="0.35">
      <c r="A2111" s="75">
        <f t="shared" si="68"/>
        <v>46046</v>
      </c>
      <c r="B2111" s="75">
        <f t="shared" si="69"/>
        <v>46047</v>
      </c>
      <c r="C2111" s="75" t="str">
        <f>VLOOKUP($F2111,Refs!$A$1:$F$32,3,FALSE)</f>
        <v>Y61</v>
      </c>
      <c r="D2111" t="s">
        <v>175</v>
      </c>
      <c r="E2111" t="s">
        <v>134</v>
      </c>
      <c r="F2111" t="s">
        <v>41</v>
      </c>
      <c r="G2111" t="s">
        <v>209</v>
      </c>
      <c r="H2111" t="s">
        <v>186</v>
      </c>
      <c r="I2111">
        <v>225</v>
      </c>
    </row>
    <row r="2112" spans="1:9" x14ac:dyDescent="0.35">
      <c r="A2112" s="75">
        <f t="shared" si="68"/>
        <v>46046</v>
      </c>
      <c r="B2112" s="75">
        <f t="shared" si="69"/>
        <v>46047</v>
      </c>
      <c r="C2112" s="75" t="str">
        <f>VLOOKUP($F2112,Refs!$A$1:$F$32,3,FALSE)</f>
        <v>Y61</v>
      </c>
      <c r="D2112" t="s">
        <v>175</v>
      </c>
      <c r="E2112" t="s">
        <v>134</v>
      </c>
      <c r="F2112" t="s">
        <v>41</v>
      </c>
      <c r="G2112" t="s">
        <v>209</v>
      </c>
      <c r="H2112" t="s">
        <v>187</v>
      </c>
      <c r="I2112">
        <v>53</v>
      </c>
    </row>
    <row r="2113" spans="1:9" x14ac:dyDescent="0.35">
      <c r="A2113" s="75">
        <f t="shared" si="68"/>
        <v>46046</v>
      </c>
      <c r="B2113" s="75">
        <f t="shared" si="69"/>
        <v>46047</v>
      </c>
      <c r="C2113" s="75" t="str">
        <f>VLOOKUP($F2113,Refs!$A$1:$F$32,3,FALSE)</f>
        <v>Y61</v>
      </c>
      <c r="D2113" t="s">
        <v>175</v>
      </c>
      <c r="E2113" t="s">
        <v>134</v>
      </c>
      <c r="F2113" t="s">
        <v>41</v>
      </c>
      <c r="G2113" t="s">
        <v>209</v>
      </c>
      <c r="H2113" t="s">
        <v>188</v>
      </c>
      <c r="I2113">
        <v>139</v>
      </c>
    </row>
    <row r="2114" spans="1:9" x14ac:dyDescent="0.35">
      <c r="A2114" s="75">
        <f t="shared" si="68"/>
        <v>46046</v>
      </c>
      <c r="B2114" s="75">
        <f t="shared" si="69"/>
        <v>46047</v>
      </c>
      <c r="C2114" s="75" t="str">
        <f>VLOOKUP($F2114,Refs!$A$1:$F$32,3,FALSE)</f>
        <v>Y61</v>
      </c>
      <c r="D2114" t="s">
        <v>175</v>
      </c>
      <c r="E2114" t="s">
        <v>134</v>
      </c>
      <c r="F2114" t="s">
        <v>41</v>
      </c>
      <c r="G2114" t="s">
        <v>209</v>
      </c>
      <c r="H2114" t="s">
        <v>189</v>
      </c>
      <c r="I2114">
        <v>118</v>
      </c>
    </row>
    <row r="2115" spans="1:9" x14ac:dyDescent="0.35">
      <c r="A2115" s="75">
        <f t="shared" si="68"/>
        <v>46046</v>
      </c>
      <c r="B2115" s="75">
        <f t="shared" si="69"/>
        <v>46047</v>
      </c>
      <c r="C2115" s="75" t="str">
        <f>VLOOKUP($F2115,Refs!$A$1:$F$32,3,FALSE)</f>
        <v>Y61</v>
      </c>
      <c r="D2115" t="s">
        <v>175</v>
      </c>
      <c r="E2115" t="s">
        <v>134</v>
      </c>
      <c r="F2115" t="s">
        <v>41</v>
      </c>
      <c r="G2115" t="s">
        <v>209</v>
      </c>
      <c r="H2115" t="s">
        <v>190</v>
      </c>
      <c r="I2115">
        <v>22</v>
      </c>
    </row>
    <row r="2116" spans="1:9" x14ac:dyDescent="0.35">
      <c r="A2116" s="75">
        <f t="shared" si="68"/>
        <v>46046</v>
      </c>
      <c r="B2116" s="75">
        <f t="shared" si="69"/>
        <v>46047</v>
      </c>
      <c r="C2116" s="75" t="str">
        <f>VLOOKUP($F2116,Refs!$A$1:$F$32,3,FALSE)</f>
        <v>Y61</v>
      </c>
      <c r="D2116" t="s">
        <v>175</v>
      </c>
      <c r="E2116" t="s">
        <v>134</v>
      </c>
      <c r="F2116" t="s">
        <v>41</v>
      </c>
      <c r="G2116" t="s">
        <v>209</v>
      </c>
      <c r="H2116" t="s">
        <v>191</v>
      </c>
      <c r="I2116">
        <v>0</v>
      </c>
    </row>
    <row r="2117" spans="1:9" x14ac:dyDescent="0.35">
      <c r="A2117" s="75">
        <f t="shared" si="68"/>
        <v>46046</v>
      </c>
      <c r="B2117" s="75">
        <f t="shared" si="69"/>
        <v>46047</v>
      </c>
      <c r="C2117" s="75" t="str">
        <f>VLOOKUP($F2117,Refs!$A$1:$F$32,3,FALSE)</f>
        <v>Y61</v>
      </c>
      <c r="D2117" t="s">
        <v>175</v>
      </c>
      <c r="E2117" t="s">
        <v>134</v>
      </c>
      <c r="F2117" t="s">
        <v>41</v>
      </c>
      <c r="G2117" t="s">
        <v>209</v>
      </c>
      <c r="H2117" t="s">
        <v>192</v>
      </c>
      <c r="I2117">
        <v>45</v>
      </c>
    </row>
    <row r="2118" spans="1:9" x14ac:dyDescent="0.35">
      <c r="A2118" s="75">
        <f t="shared" ref="A2118:A2181" si="70">IF(G2118="Mon",B2118-6,IF(G2118="Tue",B2118-5,IF(G2118="Wed",B2118-4,IF(G2118="Thu",B2118-3,IF(G2118="Fri",B2118-2,IF(G2118="Sat",B2118-1,IF(G2118="Sun",B2118,"")))))))</f>
        <v>46046</v>
      </c>
      <c r="B2118" s="75">
        <f t="shared" ref="B2118:B2181" si="71">DATEVALUE(RIGHT(D2118, 11))</f>
        <v>46047</v>
      </c>
      <c r="C2118" s="75" t="str">
        <f>VLOOKUP($F2118,Refs!$A$1:$F$32,3,FALSE)</f>
        <v>Y61</v>
      </c>
      <c r="D2118" t="s">
        <v>175</v>
      </c>
      <c r="E2118" t="s">
        <v>134</v>
      </c>
      <c r="F2118" t="s">
        <v>41</v>
      </c>
      <c r="G2118" t="s">
        <v>209</v>
      </c>
      <c r="H2118" t="s">
        <v>193</v>
      </c>
      <c r="I2118">
        <v>6</v>
      </c>
    </row>
    <row r="2119" spans="1:9" x14ac:dyDescent="0.35">
      <c r="A2119" s="75">
        <f t="shared" si="70"/>
        <v>46046</v>
      </c>
      <c r="B2119" s="75">
        <f t="shared" si="71"/>
        <v>46047</v>
      </c>
      <c r="C2119" s="75" t="str">
        <f>VLOOKUP($F2119,Refs!$A$1:$F$32,3,FALSE)</f>
        <v>Y61</v>
      </c>
      <c r="D2119" t="s">
        <v>175</v>
      </c>
      <c r="E2119" t="s">
        <v>134</v>
      </c>
      <c r="F2119" t="s">
        <v>41</v>
      </c>
      <c r="G2119" t="s">
        <v>209</v>
      </c>
      <c r="H2119" t="s">
        <v>194</v>
      </c>
      <c r="I2119">
        <v>43</v>
      </c>
    </row>
    <row r="2120" spans="1:9" x14ac:dyDescent="0.35">
      <c r="A2120" s="75">
        <f t="shared" si="70"/>
        <v>46046</v>
      </c>
      <c r="B2120" s="75">
        <f t="shared" si="71"/>
        <v>46047</v>
      </c>
      <c r="C2120" s="75" t="str">
        <f>VLOOKUP($F2120,Refs!$A$1:$F$32,3,FALSE)</f>
        <v>Y61</v>
      </c>
      <c r="D2120" t="s">
        <v>175</v>
      </c>
      <c r="E2120" t="s">
        <v>134</v>
      </c>
      <c r="F2120" t="s">
        <v>41</v>
      </c>
      <c r="G2120" t="s">
        <v>209</v>
      </c>
      <c r="H2120" t="s">
        <v>195</v>
      </c>
      <c r="I2120">
        <v>1</v>
      </c>
    </row>
    <row r="2121" spans="1:9" x14ac:dyDescent="0.35">
      <c r="A2121" s="75">
        <f t="shared" si="70"/>
        <v>46046</v>
      </c>
      <c r="B2121" s="75">
        <f t="shared" si="71"/>
        <v>46047</v>
      </c>
      <c r="C2121" s="75" t="str">
        <f>VLOOKUP($F2121,Refs!$A$1:$F$32,3,FALSE)</f>
        <v>Y61</v>
      </c>
      <c r="D2121" t="s">
        <v>175</v>
      </c>
      <c r="E2121" t="s">
        <v>134</v>
      </c>
      <c r="F2121" t="s">
        <v>41</v>
      </c>
      <c r="G2121" t="s">
        <v>209</v>
      </c>
      <c r="H2121" t="s">
        <v>196</v>
      </c>
      <c r="I2121">
        <v>250</v>
      </c>
    </row>
    <row r="2122" spans="1:9" x14ac:dyDescent="0.35">
      <c r="A2122" s="75">
        <f t="shared" si="70"/>
        <v>46046</v>
      </c>
      <c r="B2122" s="75">
        <f t="shared" si="71"/>
        <v>46047</v>
      </c>
      <c r="C2122" s="75" t="str">
        <f>VLOOKUP($F2122,Refs!$A$1:$F$32,3,FALSE)</f>
        <v>Y61</v>
      </c>
      <c r="D2122" t="s">
        <v>175</v>
      </c>
      <c r="E2122" t="s">
        <v>134</v>
      </c>
      <c r="F2122" t="s">
        <v>41</v>
      </c>
      <c r="G2122" t="s">
        <v>209</v>
      </c>
      <c r="H2122" t="s">
        <v>197</v>
      </c>
      <c r="I2122">
        <v>243</v>
      </c>
    </row>
    <row r="2123" spans="1:9" x14ac:dyDescent="0.35">
      <c r="A2123" s="75">
        <f t="shared" si="70"/>
        <v>46046</v>
      </c>
      <c r="B2123" s="75">
        <f t="shared" si="71"/>
        <v>46047</v>
      </c>
      <c r="C2123" s="75" t="str">
        <f>VLOOKUP($F2123,Refs!$A$1:$F$32,3,FALSE)</f>
        <v>Y61</v>
      </c>
      <c r="D2123" t="s">
        <v>175</v>
      </c>
      <c r="E2123" t="s">
        <v>134</v>
      </c>
      <c r="F2123" t="s">
        <v>41</v>
      </c>
      <c r="G2123" t="s">
        <v>209</v>
      </c>
      <c r="H2123" t="s">
        <v>198</v>
      </c>
      <c r="I2123">
        <v>263</v>
      </c>
    </row>
    <row r="2124" spans="1:9" x14ac:dyDescent="0.35">
      <c r="A2124" s="75">
        <f t="shared" si="70"/>
        <v>46046</v>
      </c>
      <c r="B2124" s="75">
        <f t="shared" si="71"/>
        <v>46047</v>
      </c>
      <c r="C2124" s="75" t="str">
        <f>VLOOKUP($F2124,Refs!$A$1:$F$32,3,FALSE)</f>
        <v>Y61</v>
      </c>
      <c r="D2124" t="s">
        <v>175</v>
      </c>
      <c r="E2124" t="s">
        <v>134</v>
      </c>
      <c r="F2124" t="s">
        <v>41</v>
      </c>
      <c r="G2124" t="s">
        <v>209</v>
      </c>
      <c r="H2124" t="s">
        <v>199</v>
      </c>
      <c r="I2124">
        <v>0</v>
      </c>
    </row>
    <row r="2125" spans="1:9" x14ac:dyDescent="0.35">
      <c r="A2125" s="75">
        <f t="shared" si="70"/>
        <v>46046</v>
      </c>
      <c r="B2125" s="75">
        <f t="shared" si="71"/>
        <v>46047</v>
      </c>
      <c r="C2125" s="75" t="str">
        <f>VLOOKUP($F2125,Refs!$A$1:$F$32,3,FALSE)</f>
        <v>Y61</v>
      </c>
      <c r="D2125" t="s">
        <v>175</v>
      </c>
      <c r="E2125" t="s">
        <v>134</v>
      </c>
      <c r="F2125" t="s">
        <v>41</v>
      </c>
      <c r="G2125" t="s">
        <v>209</v>
      </c>
      <c r="H2125" t="s">
        <v>200</v>
      </c>
      <c r="I2125">
        <v>278</v>
      </c>
    </row>
    <row r="2126" spans="1:9" x14ac:dyDescent="0.35">
      <c r="A2126" s="75">
        <f t="shared" si="70"/>
        <v>46046</v>
      </c>
      <c r="B2126" s="75">
        <f t="shared" si="71"/>
        <v>46047</v>
      </c>
      <c r="C2126" s="75" t="str">
        <f>VLOOKUP($F2126,Refs!$A$1:$F$32,3,FALSE)</f>
        <v>Y61</v>
      </c>
      <c r="D2126" t="s">
        <v>175</v>
      </c>
      <c r="E2126" t="s">
        <v>134</v>
      </c>
      <c r="F2126" t="s">
        <v>41</v>
      </c>
      <c r="G2126" t="s">
        <v>209</v>
      </c>
      <c r="H2126" t="s">
        <v>201</v>
      </c>
      <c r="I2126">
        <v>2</v>
      </c>
    </row>
    <row r="2127" spans="1:9" x14ac:dyDescent="0.35">
      <c r="A2127" s="75">
        <f t="shared" si="70"/>
        <v>46046</v>
      </c>
      <c r="B2127" s="75">
        <f t="shared" si="71"/>
        <v>46047</v>
      </c>
      <c r="C2127" s="75" t="str">
        <f>VLOOKUP($F2127,Refs!$A$1:$F$32,3,FALSE)</f>
        <v>Y61</v>
      </c>
      <c r="D2127" t="s">
        <v>175</v>
      </c>
      <c r="E2127" t="s">
        <v>134</v>
      </c>
      <c r="F2127" t="s">
        <v>41</v>
      </c>
      <c r="G2127" t="s">
        <v>209</v>
      </c>
      <c r="H2127" t="s">
        <v>202</v>
      </c>
      <c r="I2127">
        <v>25</v>
      </c>
    </row>
    <row r="2128" spans="1:9" x14ac:dyDescent="0.35">
      <c r="A2128" s="75">
        <f t="shared" si="70"/>
        <v>46046</v>
      </c>
      <c r="B2128" s="75">
        <f t="shared" si="71"/>
        <v>46047</v>
      </c>
      <c r="C2128" s="75" t="str">
        <f>VLOOKUP($F2128,Refs!$A$1:$F$32,3,FALSE)</f>
        <v>Y61</v>
      </c>
      <c r="D2128" t="s">
        <v>175</v>
      </c>
      <c r="E2128" t="s">
        <v>134</v>
      </c>
      <c r="F2128" t="s">
        <v>41</v>
      </c>
      <c r="G2128" t="s">
        <v>209</v>
      </c>
      <c r="H2128" t="s">
        <v>203</v>
      </c>
      <c r="I2128">
        <v>0</v>
      </c>
    </row>
    <row r="2129" spans="1:9" x14ac:dyDescent="0.35">
      <c r="A2129" s="75">
        <f t="shared" si="70"/>
        <v>46046</v>
      </c>
      <c r="B2129" s="75">
        <f t="shared" si="71"/>
        <v>46047</v>
      </c>
      <c r="C2129" s="75" t="str">
        <f>VLOOKUP($F2129,Refs!$A$1:$F$32,3,FALSE)</f>
        <v>Y61</v>
      </c>
      <c r="D2129" t="s">
        <v>175</v>
      </c>
      <c r="E2129" t="s">
        <v>134</v>
      </c>
      <c r="F2129" t="s">
        <v>41</v>
      </c>
      <c r="G2129" t="s">
        <v>209</v>
      </c>
      <c r="H2129" t="s">
        <v>204</v>
      </c>
      <c r="I2129">
        <v>58</v>
      </c>
    </row>
    <row r="2130" spans="1:9" x14ac:dyDescent="0.35">
      <c r="A2130" s="75">
        <f t="shared" si="70"/>
        <v>46047</v>
      </c>
      <c r="B2130" s="75">
        <f t="shared" si="71"/>
        <v>46047</v>
      </c>
      <c r="C2130" s="75" t="str">
        <f>VLOOKUP($F2130,Refs!$A$1:$F$32,3,FALSE)</f>
        <v>Y61</v>
      </c>
      <c r="D2130" t="s">
        <v>175</v>
      </c>
      <c r="E2130" t="s">
        <v>134</v>
      </c>
      <c r="F2130" t="s">
        <v>41</v>
      </c>
      <c r="G2130" t="s">
        <v>210</v>
      </c>
      <c r="H2130" t="s">
        <v>177</v>
      </c>
      <c r="I2130">
        <v>1262</v>
      </c>
    </row>
    <row r="2131" spans="1:9" x14ac:dyDescent="0.35">
      <c r="A2131" s="75">
        <f t="shared" si="70"/>
        <v>46047</v>
      </c>
      <c r="B2131" s="75">
        <f t="shared" si="71"/>
        <v>46047</v>
      </c>
      <c r="C2131" s="75" t="str">
        <f>VLOOKUP($F2131,Refs!$A$1:$F$32,3,FALSE)</f>
        <v>Y61</v>
      </c>
      <c r="D2131" t="s">
        <v>175</v>
      </c>
      <c r="E2131" t="s">
        <v>134</v>
      </c>
      <c r="F2131" t="s">
        <v>41</v>
      </c>
      <c r="G2131" t="s">
        <v>210</v>
      </c>
      <c r="H2131" t="s">
        <v>178</v>
      </c>
      <c r="I2131">
        <v>1244</v>
      </c>
    </row>
    <row r="2132" spans="1:9" x14ac:dyDescent="0.35">
      <c r="A2132" s="75">
        <f t="shared" si="70"/>
        <v>46047</v>
      </c>
      <c r="B2132" s="75">
        <f t="shared" si="71"/>
        <v>46047</v>
      </c>
      <c r="C2132" s="75" t="str">
        <f>VLOOKUP($F2132,Refs!$A$1:$F$32,3,FALSE)</f>
        <v>Y61</v>
      </c>
      <c r="D2132" t="s">
        <v>175</v>
      </c>
      <c r="E2132" t="s">
        <v>134</v>
      </c>
      <c r="F2132" t="s">
        <v>41</v>
      </c>
      <c r="G2132" t="s">
        <v>210</v>
      </c>
      <c r="H2132" t="s">
        <v>179</v>
      </c>
      <c r="I2132">
        <v>1118</v>
      </c>
    </row>
    <row r="2133" spans="1:9" x14ac:dyDescent="0.35">
      <c r="A2133" s="75">
        <f t="shared" si="70"/>
        <v>46047</v>
      </c>
      <c r="B2133" s="75">
        <f t="shared" si="71"/>
        <v>46047</v>
      </c>
      <c r="C2133" s="75" t="str">
        <f>VLOOKUP($F2133,Refs!$A$1:$F$32,3,FALSE)</f>
        <v>Y61</v>
      </c>
      <c r="D2133" t="s">
        <v>175</v>
      </c>
      <c r="E2133" t="s">
        <v>134</v>
      </c>
      <c r="F2133" t="s">
        <v>41</v>
      </c>
      <c r="G2133" t="s">
        <v>210</v>
      </c>
      <c r="H2133" t="s">
        <v>180</v>
      </c>
      <c r="I2133">
        <v>18</v>
      </c>
    </row>
    <row r="2134" spans="1:9" x14ac:dyDescent="0.35">
      <c r="A2134" s="75">
        <f t="shared" si="70"/>
        <v>46047</v>
      </c>
      <c r="B2134" s="75">
        <f t="shared" si="71"/>
        <v>46047</v>
      </c>
      <c r="C2134" s="75" t="str">
        <f>VLOOKUP($F2134,Refs!$A$1:$F$32,3,FALSE)</f>
        <v>Y61</v>
      </c>
      <c r="D2134" t="s">
        <v>175</v>
      </c>
      <c r="E2134" t="s">
        <v>134</v>
      </c>
      <c r="F2134" t="s">
        <v>41</v>
      </c>
      <c r="G2134" t="s">
        <v>210</v>
      </c>
      <c r="H2134" t="s">
        <v>181</v>
      </c>
      <c r="I2134">
        <v>33362</v>
      </c>
    </row>
    <row r="2135" spans="1:9" x14ac:dyDescent="0.35">
      <c r="A2135" s="75">
        <f t="shared" si="70"/>
        <v>46047</v>
      </c>
      <c r="B2135" s="75">
        <f t="shared" si="71"/>
        <v>46047</v>
      </c>
      <c r="C2135" s="75" t="str">
        <f>VLOOKUP($F2135,Refs!$A$1:$F$32,3,FALSE)</f>
        <v>Y61</v>
      </c>
      <c r="D2135" t="s">
        <v>175</v>
      </c>
      <c r="E2135" t="s">
        <v>134</v>
      </c>
      <c r="F2135" t="s">
        <v>41</v>
      </c>
      <c r="G2135" t="s">
        <v>210</v>
      </c>
      <c r="H2135" t="s">
        <v>182</v>
      </c>
      <c r="I2135">
        <v>121</v>
      </c>
    </row>
    <row r="2136" spans="1:9" x14ac:dyDescent="0.35">
      <c r="A2136" s="75">
        <f t="shared" si="70"/>
        <v>46047</v>
      </c>
      <c r="B2136" s="75">
        <f t="shared" si="71"/>
        <v>46047</v>
      </c>
      <c r="C2136" s="75" t="str">
        <f>VLOOKUP($F2136,Refs!$A$1:$F$32,3,FALSE)</f>
        <v>Y61</v>
      </c>
      <c r="D2136" t="s">
        <v>175</v>
      </c>
      <c r="E2136" t="s">
        <v>134</v>
      </c>
      <c r="F2136" t="s">
        <v>41</v>
      </c>
      <c r="G2136" t="s">
        <v>210</v>
      </c>
      <c r="H2136" t="s">
        <v>183</v>
      </c>
      <c r="I2136">
        <v>429</v>
      </c>
    </row>
    <row r="2137" spans="1:9" x14ac:dyDescent="0.35">
      <c r="A2137" s="75">
        <f t="shared" si="70"/>
        <v>46047</v>
      </c>
      <c r="B2137" s="75">
        <f t="shared" si="71"/>
        <v>46047</v>
      </c>
      <c r="C2137" s="75" t="str">
        <f>VLOOKUP($F2137,Refs!$A$1:$F$32,3,FALSE)</f>
        <v>Y61</v>
      </c>
      <c r="D2137" t="s">
        <v>175</v>
      </c>
      <c r="E2137" t="s">
        <v>134</v>
      </c>
      <c r="F2137" t="s">
        <v>41</v>
      </c>
      <c r="G2137" t="s">
        <v>210</v>
      </c>
      <c r="H2137" t="s">
        <v>184</v>
      </c>
      <c r="I2137">
        <v>979</v>
      </c>
    </row>
    <row r="2138" spans="1:9" x14ac:dyDescent="0.35">
      <c r="A2138" s="75">
        <f t="shared" si="70"/>
        <v>46047</v>
      </c>
      <c r="B2138" s="75">
        <f t="shared" si="71"/>
        <v>46047</v>
      </c>
      <c r="C2138" s="75" t="str">
        <f>VLOOKUP($F2138,Refs!$A$1:$F$32,3,FALSE)</f>
        <v>Y61</v>
      </c>
      <c r="D2138" t="s">
        <v>175</v>
      </c>
      <c r="E2138" t="s">
        <v>134</v>
      </c>
      <c r="F2138" t="s">
        <v>41</v>
      </c>
      <c r="G2138" t="s">
        <v>210</v>
      </c>
      <c r="H2138" t="s">
        <v>185</v>
      </c>
      <c r="I2138">
        <v>526</v>
      </c>
    </row>
    <row r="2139" spans="1:9" x14ac:dyDescent="0.35">
      <c r="A2139" s="75">
        <f t="shared" si="70"/>
        <v>46047</v>
      </c>
      <c r="B2139" s="75">
        <f t="shared" si="71"/>
        <v>46047</v>
      </c>
      <c r="C2139" s="75" t="str">
        <f>VLOOKUP($F2139,Refs!$A$1:$F$32,3,FALSE)</f>
        <v>Y61</v>
      </c>
      <c r="D2139" t="s">
        <v>175</v>
      </c>
      <c r="E2139" t="s">
        <v>134</v>
      </c>
      <c r="F2139" t="s">
        <v>41</v>
      </c>
      <c r="G2139" t="s">
        <v>210</v>
      </c>
      <c r="H2139" t="s">
        <v>186</v>
      </c>
      <c r="I2139">
        <v>182</v>
      </c>
    </row>
    <row r="2140" spans="1:9" x14ac:dyDescent="0.35">
      <c r="A2140" s="75">
        <f t="shared" si="70"/>
        <v>46047</v>
      </c>
      <c r="B2140" s="75">
        <f t="shared" si="71"/>
        <v>46047</v>
      </c>
      <c r="C2140" s="75" t="str">
        <f>VLOOKUP($F2140,Refs!$A$1:$F$32,3,FALSE)</f>
        <v>Y61</v>
      </c>
      <c r="D2140" t="s">
        <v>175</v>
      </c>
      <c r="E2140" t="s">
        <v>134</v>
      </c>
      <c r="F2140" t="s">
        <v>41</v>
      </c>
      <c r="G2140" t="s">
        <v>210</v>
      </c>
      <c r="H2140" t="s">
        <v>187</v>
      </c>
      <c r="I2140">
        <v>49</v>
      </c>
    </row>
    <row r="2141" spans="1:9" x14ac:dyDescent="0.35">
      <c r="A2141" s="75">
        <f t="shared" si="70"/>
        <v>46047</v>
      </c>
      <c r="B2141" s="75">
        <f t="shared" si="71"/>
        <v>46047</v>
      </c>
      <c r="C2141" s="75" t="str">
        <f>VLOOKUP($F2141,Refs!$A$1:$F$32,3,FALSE)</f>
        <v>Y61</v>
      </c>
      <c r="D2141" t="s">
        <v>175</v>
      </c>
      <c r="E2141" t="s">
        <v>134</v>
      </c>
      <c r="F2141" t="s">
        <v>41</v>
      </c>
      <c r="G2141" t="s">
        <v>210</v>
      </c>
      <c r="H2141" t="s">
        <v>188</v>
      </c>
      <c r="I2141">
        <v>145</v>
      </c>
    </row>
    <row r="2142" spans="1:9" x14ac:dyDescent="0.35">
      <c r="A2142" s="75">
        <f t="shared" si="70"/>
        <v>46047</v>
      </c>
      <c r="B2142" s="75">
        <f t="shared" si="71"/>
        <v>46047</v>
      </c>
      <c r="C2142" s="75" t="str">
        <f>VLOOKUP($F2142,Refs!$A$1:$F$32,3,FALSE)</f>
        <v>Y61</v>
      </c>
      <c r="D2142" t="s">
        <v>175</v>
      </c>
      <c r="E2142" t="s">
        <v>134</v>
      </c>
      <c r="F2142" t="s">
        <v>41</v>
      </c>
      <c r="G2142" t="s">
        <v>210</v>
      </c>
      <c r="H2142" t="s">
        <v>189</v>
      </c>
      <c r="I2142">
        <v>119</v>
      </c>
    </row>
    <row r="2143" spans="1:9" x14ac:dyDescent="0.35">
      <c r="A2143" s="75">
        <f t="shared" si="70"/>
        <v>46047</v>
      </c>
      <c r="B2143" s="75">
        <f t="shared" si="71"/>
        <v>46047</v>
      </c>
      <c r="C2143" s="75" t="str">
        <f>VLOOKUP($F2143,Refs!$A$1:$F$32,3,FALSE)</f>
        <v>Y61</v>
      </c>
      <c r="D2143" t="s">
        <v>175</v>
      </c>
      <c r="E2143" t="s">
        <v>134</v>
      </c>
      <c r="F2143" t="s">
        <v>41</v>
      </c>
      <c r="G2143" t="s">
        <v>210</v>
      </c>
      <c r="H2143" t="s">
        <v>190</v>
      </c>
      <c r="I2143">
        <v>25</v>
      </c>
    </row>
    <row r="2144" spans="1:9" x14ac:dyDescent="0.35">
      <c r="A2144" s="75">
        <f t="shared" si="70"/>
        <v>46047</v>
      </c>
      <c r="B2144" s="75">
        <f t="shared" si="71"/>
        <v>46047</v>
      </c>
      <c r="C2144" s="75" t="str">
        <f>VLOOKUP($F2144,Refs!$A$1:$F$32,3,FALSE)</f>
        <v>Y61</v>
      </c>
      <c r="D2144" t="s">
        <v>175</v>
      </c>
      <c r="E2144" t="s">
        <v>134</v>
      </c>
      <c r="F2144" t="s">
        <v>41</v>
      </c>
      <c r="G2144" t="s">
        <v>210</v>
      </c>
      <c r="H2144" t="s">
        <v>191</v>
      </c>
      <c r="I2144">
        <v>0</v>
      </c>
    </row>
    <row r="2145" spans="1:9" x14ac:dyDescent="0.35">
      <c r="A2145" s="75">
        <f t="shared" si="70"/>
        <v>46047</v>
      </c>
      <c r="B2145" s="75">
        <f t="shared" si="71"/>
        <v>46047</v>
      </c>
      <c r="C2145" s="75" t="str">
        <f>VLOOKUP($F2145,Refs!$A$1:$F$32,3,FALSE)</f>
        <v>Y61</v>
      </c>
      <c r="D2145" t="s">
        <v>175</v>
      </c>
      <c r="E2145" t="s">
        <v>134</v>
      </c>
      <c r="F2145" t="s">
        <v>41</v>
      </c>
      <c r="G2145" t="s">
        <v>210</v>
      </c>
      <c r="H2145" t="s">
        <v>192</v>
      </c>
      <c r="I2145">
        <v>37</v>
      </c>
    </row>
    <row r="2146" spans="1:9" x14ac:dyDescent="0.35">
      <c r="A2146" s="75">
        <f t="shared" si="70"/>
        <v>46047</v>
      </c>
      <c r="B2146" s="75">
        <f t="shared" si="71"/>
        <v>46047</v>
      </c>
      <c r="C2146" s="75" t="str">
        <f>VLOOKUP($F2146,Refs!$A$1:$F$32,3,FALSE)</f>
        <v>Y61</v>
      </c>
      <c r="D2146" t="s">
        <v>175</v>
      </c>
      <c r="E2146" t="s">
        <v>134</v>
      </c>
      <c r="F2146" t="s">
        <v>41</v>
      </c>
      <c r="G2146" t="s">
        <v>210</v>
      </c>
      <c r="H2146" t="s">
        <v>193</v>
      </c>
      <c r="I2146">
        <v>2</v>
      </c>
    </row>
    <row r="2147" spans="1:9" x14ac:dyDescent="0.35">
      <c r="A2147" s="75">
        <f t="shared" si="70"/>
        <v>46047</v>
      </c>
      <c r="B2147" s="75">
        <f t="shared" si="71"/>
        <v>46047</v>
      </c>
      <c r="C2147" s="75" t="str">
        <f>VLOOKUP($F2147,Refs!$A$1:$F$32,3,FALSE)</f>
        <v>Y61</v>
      </c>
      <c r="D2147" t="s">
        <v>175</v>
      </c>
      <c r="E2147" t="s">
        <v>134</v>
      </c>
      <c r="F2147" t="s">
        <v>41</v>
      </c>
      <c r="G2147" t="s">
        <v>210</v>
      </c>
      <c r="H2147" t="s">
        <v>194</v>
      </c>
      <c r="I2147">
        <v>15</v>
      </c>
    </row>
    <row r="2148" spans="1:9" x14ac:dyDescent="0.35">
      <c r="A2148" s="75">
        <f t="shared" si="70"/>
        <v>46047</v>
      </c>
      <c r="B2148" s="75">
        <f t="shared" si="71"/>
        <v>46047</v>
      </c>
      <c r="C2148" s="75" t="str">
        <f>VLOOKUP($F2148,Refs!$A$1:$F$32,3,FALSE)</f>
        <v>Y61</v>
      </c>
      <c r="D2148" t="s">
        <v>175</v>
      </c>
      <c r="E2148" t="s">
        <v>134</v>
      </c>
      <c r="F2148" t="s">
        <v>41</v>
      </c>
      <c r="G2148" t="s">
        <v>210</v>
      </c>
      <c r="H2148" t="s">
        <v>195</v>
      </c>
      <c r="I2148">
        <v>5</v>
      </c>
    </row>
    <row r="2149" spans="1:9" x14ac:dyDescent="0.35">
      <c r="A2149" s="75">
        <f t="shared" si="70"/>
        <v>46047</v>
      </c>
      <c r="B2149" s="75">
        <f t="shared" si="71"/>
        <v>46047</v>
      </c>
      <c r="C2149" s="75" t="str">
        <f>VLOOKUP($F2149,Refs!$A$1:$F$32,3,FALSE)</f>
        <v>Y61</v>
      </c>
      <c r="D2149" t="s">
        <v>175</v>
      </c>
      <c r="E2149" t="s">
        <v>134</v>
      </c>
      <c r="F2149" t="s">
        <v>41</v>
      </c>
      <c r="G2149" t="s">
        <v>210</v>
      </c>
      <c r="H2149" t="s">
        <v>196</v>
      </c>
      <c r="I2149">
        <v>170</v>
      </c>
    </row>
    <row r="2150" spans="1:9" x14ac:dyDescent="0.35">
      <c r="A2150" s="75">
        <f t="shared" si="70"/>
        <v>46047</v>
      </c>
      <c r="B2150" s="75">
        <f t="shared" si="71"/>
        <v>46047</v>
      </c>
      <c r="C2150" s="75" t="str">
        <f>VLOOKUP($F2150,Refs!$A$1:$F$32,3,FALSE)</f>
        <v>Y61</v>
      </c>
      <c r="D2150" t="s">
        <v>175</v>
      </c>
      <c r="E2150" t="s">
        <v>134</v>
      </c>
      <c r="F2150" t="s">
        <v>41</v>
      </c>
      <c r="G2150" t="s">
        <v>210</v>
      </c>
      <c r="H2150" t="s">
        <v>197</v>
      </c>
      <c r="I2150">
        <v>210</v>
      </c>
    </row>
    <row r="2151" spans="1:9" x14ac:dyDescent="0.35">
      <c r="A2151" s="75">
        <f t="shared" si="70"/>
        <v>46047</v>
      </c>
      <c r="B2151" s="75">
        <f t="shared" si="71"/>
        <v>46047</v>
      </c>
      <c r="C2151" s="75" t="str">
        <f>VLOOKUP($F2151,Refs!$A$1:$F$32,3,FALSE)</f>
        <v>Y61</v>
      </c>
      <c r="D2151" t="s">
        <v>175</v>
      </c>
      <c r="E2151" t="s">
        <v>134</v>
      </c>
      <c r="F2151" t="s">
        <v>41</v>
      </c>
      <c r="G2151" t="s">
        <v>210</v>
      </c>
      <c r="H2151" t="s">
        <v>198</v>
      </c>
      <c r="I2151">
        <v>276</v>
      </c>
    </row>
    <row r="2152" spans="1:9" x14ac:dyDescent="0.35">
      <c r="A2152" s="75">
        <f t="shared" si="70"/>
        <v>46047</v>
      </c>
      <c r="B2152" s="75">
        <f t="shared" si="71"/>
        <v>46047</v>
      </c>
      <c r="C2152" s="75" t="str">
        <f>VLOOKUP($F2152,Refs!$A$1:$F$32,3,FALSE)</f>
        <v>Y61</v>
      </c>
      <c r="D2152" t="s">
        <v>175</v>
      </c>
      <c r="E2152" t="s">
        <v>134</v>
      </c>
      <c r="F2152" t="s">
        <v>41</v>
      </c>
      <c r="G2152" t="s">
        <v>210</v>
      </c>
      <c r="H2152" t="s">
        <v>199</v>
      </c>
      <c r="I2152">
        <v>2</v>
      </c>
    </row>
    <row r="2153" spans="1:9" x14ac:dyDescent="0.35">
      <c r="A2153" s="75">
        <f t="shared" si="70"/>
        <v>46047</v>
      </c>
      <c r="B2153" s="75">
        <f t="shared" si="71"/>
        <v>46047</v>
      </c>
      <c r="C2153" s="75" t="str">
        <f>VLOOKUP($F2153,Refs!$A$1:$F$32,3,FALSE)</f>
        <v>Y61</v>
      </c>
      <c r="D2153" t="s">
        <v>175</v>
      </c>
      <c r="E2153" t="s">
        <v>134</v>
      </c>
      <c r="F2153" t="s">
        <v>41</v>
      </c>
      <c r="G2153" t="s">
        <v>210</v>
      </c>
      <c r="H2153" t="s">
        <v>200</v>
      </c>
      <c r="I2153">
        <v>200</v>
      </c>
    </row>
    <row r="2154" spans="1:9" x14ac:dyDescent="0.35">
      <c r="A2154" s="75">
        <f t="shared" si="70"/>
        <v>46047</v>
      </c>
      <c r="B2154" s="75">
        <f t="shared" si="71"/>
        <v>46047</v>
      </c>
      <c r="C2154" s="75" t="str">
        <f>VLOOKUP($F2154,Refs!$A$1:$F$32,3,FALSE)</f>
        <v>Y61</v>
      </c>
      <c r="D2154" t="s">
        <v>175</v>
      </c>
      <c r="E2154" t="s">
        <v>134</v>
      </c>
      <c r="F2154" t="s">
        <v>41</v>
      </c>
      <c r="G2154" t="s">
        <v>210</v>
      </c>
      <c r="H2154" t="s">
        <v>201</v>
      </c>
      <c r="I2154">
        <v>1</v>
      </c>
    </row>
    <row r="2155" spans="1:9" x14ac:dyDescent="0.35">
      <c r="A2155" s="75">
        <f t="shared" si="70"/>
        <v>46047</v>
      </c>
      <c r="B2155" s="75">
        <f t="shared" si="71"/>
        <v>46047</v>
      </c>
      <c r="C2155" s="75" t="str">
        <f>VLOOKUP($F2155,Refs!$A$1:$F$32,3,FALSE)</f>
        <v>Y61</v>
      </c>
      <c r="D2155" t="s">
        <v>175</v>
      </c>
      <c r="E2155" t="s">
        <v>134</v>
      </c>
      <c r="F2155" t="s">
        <v>41</v>
      </c>
      <c r="G2155" t="s">
        <v>210</v>
      </c>
      <c r="H2155" t="s">
        <v>202</v>
      </c>
      <c r="I2155">
        <v>26</v>
      </c>
    </row>
    <row r="2156" spans="1:9" x14ac:dyDescent="0.35">
      <c r="A2156" s="75">
        <f t="shared" si="70"/>
        <v>46047</v>
      </c>
      <c r="B2156" s="75">
        <f t="shared" si="71"/>
        <v>46047</v>
      </c>
      <c r="C2156" s="75" t="str">
        <f>VLOOKUP($F2156,Refs!$A$1:$F$32,3,FALSE)</f>
        <v>Y61</v>
      </c>
      <c r="D2156" t="s">
        <v>175</v>
      </c>
      <c r="E2156" t="s">
        <v>134</v>
      </c>
      <c r="F2156" t="s">
        <v>41</v>
      </c>
      <c r="G2156" t="s">
        <v>210</v>
      </c>
      <c r="H2156" t="s">
        <v>203</v>
      </c>
      <c r="I2156">
        <v>0</v>
      </c>
    </row>
    <row r="2157" spans="1:9" x14ac:dyDescent="0.35">
      <c r="A2157" s="75">
        <f t="shared" si="70"/>
        <v>46047</v>
      </c>
      <c r="B2157" s="75">
        <f t="shared" si="71"/>
        <v>46047</v>
      </c>
      <c r="C2157" s="75" t="str">
        <f>VLOOKUP($F2157,Refs!$A$1:$F$32,3,FALSE)</f>
        <v>Y61</v>
      </c>
      <c r="D2157" t="s">
        <v>175</v>
      </c>
      <c r="E2157" t="s">
        <v>134</v>
      </c>
      <c r="F2157" t="s">
        <v>41</v>
      </c>
      <c r="G2157" t="s">
        <v>210</v>
      </c>
      <c r="H2157" t="s">
        <v>204</v>
      </c>
      <c r="I2157">
        <v>57</v>
      </c>
    </row>
    <row r="2158" spans="1:9" x14ac:dyDescent="0.35">
      <c r="A2158" s="75">
        <f t="shared" si="70"/>
        <v>46041</v>
      </c>
      <c r="B2158" s="75">
        <f t="shared" si="71"/>
        <v>46047</v>
      </c>
      <c r="C2158" s="75" t="str">
        <f>VLOOKUP($F2158,Refs!$A$1:$F$32,3,FALSE)</f>
        <v>Y61</v>
      </c>
      <c r="D2158" t="s">
        <v>175</v>
      </c>
      <c r="E2158" t="s">
        <v>134</v>
      </c>
      <c r="F2158" t="s">
        <v>159</v>
      </c>
      <c r="G2158" t="s">
        <v>176</v>
      </c>
      <c r="H2158" t="s">
        <v>177</v>
      </c>
      <c r="I2158">
        <v>1326</v>
      </c>
    </row>
    <row r="2159" spans="1:9" x14ac:dyDescent="0.35">
      <c r="A2159" s="75">
        <f t="shared" si="70"/>
        <v>46041</v>
      </c>
      <c r="B2159" s="75">
        <f t="shared" si="71"/>
        <v>46047</v>
      </c>
      <c r="C2159" s="75" t="str">
        <f>VLOOKUP($F2159,Refs!$A$1:$F$32,3,FALSE)</f>
        <v>Y61</v>
      </c>
      <c r="D2159" t="s">
        <v>175</v>
      </c>
      <c r="E2159" t="s">
        <v>134</v>
      </c>
      <c r="F2159" t="s">
        <v>159</v>
      </c>
      <c r="G2159" t="s">
        <v>176</v>
      </c>
      <c r="H2159" t="s">
        <v>178</v>
      </c>
      <c r="I2159">
        <v>1305</v>
      </c>
    </row>
    <row r="2160" spans="1:9" x14ac:dyDescent="0.35">
      <c r="A2160" s="75">
        <f t="shared" si="70"/>
        <v>46041</v>
      </c>
      <c r="B2160" s="75">
        <f t="shared" si="71"/>
        <v>46047</v>
      </c>
      <c r="C2160" s="75" t="str">
        <f>VLOOKUP($F2160,Refs!$A$1:$F$32,3,FALSE)</f>
        <v>Y61</v>
      </c>
      <c r="D2160" t="s">
        <v>175</v>
      </c>
      <c r="E2160" t="s">
        <v>134</v>
      </c>
      <c r="F2160" t="s">
        <v>159</v>
      </c>
      <c r="G2160" t="s">
        <v>176</v>
      </c>
      <c r="H2160" t="s">
        <v>179</v>
      </c>
      <c r="I2160">
        <v>1161</v>
      </c>
    </row>
    <row r="2161" spans="1:9" x14ac:dyDescent="0.35">
      <c r="A2161" s="75">
        <f t="shared" si="70"/>
        <v>46041</v>
      </c>
      <c r="B2161" s="75">
        <f t="shared" si="71"/>
        <v>46047</v>
      </c>
      <c r="C2161" s="75" t="str">
        <f>VLOOKUP($F2161,Refs!$A$1:$F$32,3,FALSE)</f>
        <v>Y61</v>
      </c>
      <c r="D2161" t="s">
        <v>175</v>
      </c>
      <c r="E2161" t="s">
        <v>134</v>
      </c>
      <c r="F2161" t="s">
        <v>159</v>
      </c>
      <c r="G2161" t="s">
        <v>176</v>
      </c>
      <c r="H2161" t="s">
        <v>180</v>
      </c>
      <c r="I2161">
        <v>21</v>
      </c>
    </row>
    <row r="2162" spans="1:9" x14ac:dyDescent="0.35">
      <c r="A2162" s="75">
        <f t="shared" si="70"/>
        <v>46041</v>
      </c>
      <c r="B2162" s="75">
        <f t="shared" si="71"/>
        <v>46047</v>
      </c>
      <c r="C2162" s="75" t="str">
        <f>VLOOKUP($F2162,Refs!$A$1:$F$32,3,FALSE)</f>
        <v>Y61</v>
      </c>
      <c r="D2162" t="s">
        <v>175</v>
      </c>
      <c r="E2162" t="s">
        <v>134</v>
      </c>
      <c r="F2162" t="s">
        <v>159</v>
      </c>
      <c r="G2162" t="s">
        <v>176</v>
      </c>
      <c r="H2162" t="s">
        <v>181</v>
      </c>
      <c r="I2162">
        <v>31072</v>
      </c>
    </row>
    <row r="2163" spans="1:9" x14ac:dyDescent="0.35">
      <c r="A2163" s="75">
        <f t="shared" si="70"/>
        <v>46041</v>
      </c>
      <c r="B2163" s="75">
        <f t="shared" si="71"/>
        <v>46047</v>
      </c>
      <c r="C2163" s="75" t="str">
        <f>VLOOKUP($F2163,Refs!$A$1:$F$32,3,FALSE)</f>
        <v>Y61</v>
      </c>
      <c r="D2163" t="s">
        <v>175</v>
      </c>
      <c r="E2163" t="s">
        <v>134</v>
      </c>
      <c r="F2163" t="s">
        <v>159</v>
      </c>
      <c r="G2163" t="s">
        <v>176</v>
      </c>
      <c r="H2163" t="s">
        <v>182</v>
      </c>
      <c r="I2163">
        <v>262</v>
      </c>
    </row>
    <row r="2164" spans="1:9" x14ac:dyDescent="0.35">
      <c r="A2164" s="75">
        <f t="shared" si="70"/>
        <v>46041</v>
      </c>
      <c r="B2164" s="75">
        <f t="shared" si="71"/>
        <v>46047</v>
      </c>
      <c r="C2164" s="75" t="str">
        <f>VLOOKUP($F2164,Refs!$A$1:$F$32,3,FALSE)</f>
        <v>Y61</v>
      </c>
      <c r="D2164" t="s">
        <v>175</v>
      </c>
      <c r="E2164" t="s">
        <v>134</v>
      </c>
      <c r="F2164" t="s">
        <v>159</v>
      </c>
      <c r="G2164" t="s">
        <v>176</v>
      </c>
      <c r="H2164" t="s">
        <v>183</v>
      </c>
      <c r="I2164">
        <v>500</v>
      </c>
    </row>
    <row r="2165" spans="1:9" x14ac:dyDescent="0.35">
      <c r="A2165" s="75">
        <f t="shared" si="70"/>
        <v>46041</v>
      </c>
      <c r="B2165" s="75">
        <f t="shared" si="71"/>
        <v>46047</v>
      </c>
      <c r="C2165" s="75" t="str">
        <f>VLOOKUP($F2165,Refs!$A$1:$F$32,3,FALSE)</f>
        <v>Y61</v>
      </c>
      <c r="D2165" t="s">
        <v>175</v>
      </c>
      <c r="E2165" t="s">
        <v>134</v>
      </c>
      <c r="F2165" t="s">
        <v>159</v>
      </c>
      <c r="G2165" t="s">
        <v>176</v>
      </c>
      <c r="H2165" t="s">
        <v>184</v>
      </c>
      <c r="I2165">
        <v>1182</v>
      </c>
    </row>
    <row r="2166" spans="1:9" x14ac:dyDescent="0.35">
      <c r="A2166" s="75">
        <f t="shared" si="70"/>
        <v>46041</v>
      </c>
      <c r="B2166" s="75">
        <f t="shared" si="71"/>
        <v>46047</v>
      </c>
      <c r="C2166" s="75" t="str">
        <f>VLOOKUP($F2166,Refs!$A$1:$F$32,3,FALSE)</f>
        <v>Y61</v>
      </c>
      <c r="D2166" t="s">
        <v>175</v>
      </c>
      <c r="E2166" t="s">
        <v>134</v>
      </c>
      <c r="F2166" t="s">
        <v>159</v>
      </c>
      <c r="G2166" t="s">
        <v>176</v>
      </c>
      <c r="H2166" t="s">
        <v>185</v>
      </c>
      <c r="I2166">
        <v>618</v>
      </c>
    </row>
    <row r="2167" spans="1:9" x14ac:dyDescent="0.35">
      <c r="A2167" s="75">
        <f t="shared" si="70"/>
        <v>46041</v>
      </c>
      <c r="B2167" s="75">
        <f t="shared" si="71"/>
        <v>46047</v>
      </c>
      <c r="C2167" s="75" t="str">
        <f>VLOOKUP($F2167,Refs!$A$1:$F$32,3,FALSE)</f>
        <v>Y61</v>
      </c>
      <c r="D2167" t="s">
        <v>175</v>
      </c>
      <c r="E2167" t="s">
        <v>134</v>
      </c>
      <c r="F2167" t="s">
        <v>159</v>
      </c>
      <c r="G2167" t="s">
        <v>176</v>
      </c>
      <c r="H2167" t="s">
        <v>186</v>
      </c>
      <c r="I2167">
        <v>234</v>
      </c>
    </row>
    <row r="2168" spans="1:9" x14ac:dyDescent="0.35">
      <c r="A2168" s="75">
        <f t="shared" si="70"/>
        <v>46041</v>
      </c>
      <c r="B2168" s="75">
        <f t="shared" si="71"/>
        <v>46047</v>
      </c>
      <c r="C2168" s="75" t="str">
        <f>VLOOKUP($F2168,Refs!$A$1:$F$32,3,FALSE)</f>
        <v>Y61</v>
      </c>
      <c r="D2168" t="s">
        <v>175</v>
      </c>
      <c r="E2168" t="s">
        <v>134</v>
      </c>
      <c r="F2168" t="s">
        <v>159</v>
      </c>
      <c r="G2168" t="s">
        <v>176</v>
      </c>
      <c r="H2168" t="s">
        <v>187</v>
      </c>
      <c r="I2168">
        <v>40</v>
      </c>
    </row>
    <row r="2169" spans="1:9" x14ac:dyDescent="0.35">
      <c r="A2169" s="75">
        <f t="shared" si="70"/>
        <v>46041</v>
      </c>
      <c r="B2169" s="75">
        <f t="shared" si="71"/>
        <v>46047</v>
      </c>
      <c r="C2169" s="75" t="str">
        <f>VLOOKUP($F2169,Refs!$A$1:$F$32,3,FALSE)</f>
        <v>Y61</v>
      </c>
      <c r="D2169" t="s">
        <v>175</v>
      </c>
      <c r="E2169" t="s">
        <v>134</v>
      </c>
      <c r="F2169" t="s">
        <v>159</v>
      </c>
      <c r="G2169" t="s">
        <v>176</v>
      </c>
      <c r="H2169" t="s">
        <v>188</v>
      </c>
      <c r="I2169">
        <v>140</v>
      </c>
    </row>
    <row r="2170" spans="1:9" x14ac:dyDescent="0.35">
      <c r="A2170" s="75">
        <f t="shared" si="70"/>
        <v>46041</v>
      </c>
      <c r="B2170" s="75">
        <f t="shared" si="71"/>
        <v>46047</v>
      </c>
      <c r="C2170" s="75" t="str">
        <f>VLOOKUP($F2170,Refs!$A$1:$F$32,3,FALSE)</f>
        <v>Y61</v>
      </c>
      <c r="D2170" t="s">
        <v>175</v>
      </c>
      <c r="E2170" t="s">
        <v>134</v>
      </c>
      <c r="F2170" t="s">
        <v>159</v>
      </c>
      <c r="G2170" t="s">
        <v>176</v>
      </c>
      <c r="H2170" t="s">
        <v>189</v>
      </c>
      <c r="I2170">
        <v>143</v>
      </c>
    </row>
    <row r="2171" spans="1:9" x14ac:dyDescent="0.35">
      <c r="A2171" s="75">
        <f t="shared" si="70"/>
        <v>46041</v>
      </c>
      <c r="B2171" s="75">
        <f t="shared" si="71"/>
        <v>46047</v>
      </c>
      <c r="C2171" s="75" t="str">
        <f>VLOOKUP($F2171,Refs!$A$1:$F$32,3,FALSE)</f>
        <v>Y61</v>
      </c>
      <c r="D2171" t="s">
        <v>175</v>
      </c>
      <c r="E2171" t="s">
        <v>134</v>
      </c>
      <c r="F2171" t="s">
        <v>159</v>
      </c>
      <c r="G2171" t="s">
        <v>176</v>
      </c>
      <c r="H2171" t="s">
        <v>190</v>
      </c>
      <c r="I2171">
        <v>31</v>
      </c>
    </row>
    <row r="2172" spans="1:9" x14ac:dyDescent="0.35">
      <c r="A2172" s="75">
        <f t="shared" si="70"/>
        <v>46041</v>
      </c>
      <c r="B2172" s="75">
        <f t="shared" si="71"/>
        <v>46047</v>
      </c>
      <c r="C2172" s="75" t="str">
        <f>VLOOKUP($F2172,Refs!$A$1:$F$32,3,FALSE)</f>
        <v>Y61</v>
      </c>
      <c r="D2172" t="s">
        <v>175</v>
      </c>
      <c r="E2172" t="s">
        <v>134</v>
      </c>
      <c r="F2172" t="s">
        <v>159</v>
      </c>
      <c r="G2172" t="s">
        <v>176</v>
      </c>
      <c r="H2172" t="s">
        <v>191</v>
      </c>
      <c r="I2172">
        <v>1</v>
      </c>
    </row>
    <row r="2173" spans="1:9" x14ac:dyDescent="0.35">
      <c r="A2173" s="75">
        <f t="shared" si="70"/>
        <v>46041</v>
      </c>
      <c r="B2173" s="75">
        <f t="shared" si="71"/>
        <v>46047</v>
      </c>
      <c r="C2173" s="75" t="str">
        <f>VLOOKUP($F2173,Refs!$A$1:$F$32,3,FALSE)</f>
        <v>Y61</v>
      </c>
      <c r="D2173" t="s">
        <v>175</v>
      </c>
      <c r="E2173" t="s">
        <v>134</v>
      </c>
      <c r="F2173" t="s">
        <v>159</v>
      </c>
      <c r="G2173" t="s">
        <v>176</v>
      </c>
      <c r="H2173" t="s">
        <v>192</v>
      </c>
      <c r="I2173">
        <v>67</v>
      </c>
    </row>
    <row r="2174" spans="1:9" x14ac:dyDescent="0.35">
      <c r="A2174" s="75">
        <f t="shared" si="70"/>
        <v>46041</v>
      </c>
      <c r="B2174" s="75">
        <f t="shared" si="71"/>
        <v>46047</v>
      </c>
      <c r="C2174" s="75" t="str">
        <f>VLOOKUP($F2174,Refs!$A$1:$F$32,3,FALSE)</f>
        <v>Y61</v>
      </c>
      <c r="D2174" t="s">
        <v>175</v>
      </c>
      <c r="E2174" t="s">
        <v>134</v>
      </c>
      <c r="F2174" t="s">
        <v>159</v>
      </c>
      <c r="G2174" t="s">
        <v>176</v>
      </c>
      <c r="H2174" t="s">
        <v>193</v>
      </c>
      <c r="I2174">
        <v>4</v>
      </c>
    </row>
    <row r="2175" spans="1:9" x14ac:dyDescent="0.35">
      <c r="A2175" s="75">
        <f t="shared" si="70"/>
        <v>46041</v>
      </c>
      <c r="B2175" s="75">
        <f t="shared" si="71"/>
        <v>46047</v>
      </c>
      <c r="C2175" s="75" t="str">
        <f>VLOOKUP($F2175,Refs!$A$1:$F$32,3,FALSE)</f>
        <v>Y61</v>
      </c>
      <c r="D2175" t="s">
        <v>175</v>
      </c>
      <c r="E2175" t="s">
        <v>134</v>
      </c>
      <c r="F2175" t="s">
        <v>159</v>
      </c>
      <c r="G2175" t="s">
        <v>176</v>
      </c>
      <c r="H2175" t="s">
        <v>194</v>
      </c>
      <c r="I2175">
        <v>13</v>
      </c>
    </row>
    <row r="2176" spans="1:9" x14ac:dyDescent="0.35">
      <c r="A2176" s="75">
        <f t="shared" si="70"/>
        <v>46041</v>
      </c>
      <c r="B2176" s="75">
        <f t="shared" si="71"/>
        <v>46047</v>
      </c>
      <c r="C2176" s="75" t="str">
        <f>VLOOKUP($F2176,Refs!$A$1:$F$32,3,FALSE)</f>
        <v>Y61</v>
      </c>
      <c r="D2176" t="s">
        <v>175</v>
      </c>
      <c r="E2176" t="s">
        <v>134</v>
      </c>
      <c r="F2176" t="s">
        <v>159</v>
      </c>
      <c r="G2176" t="s">
        <v>176</v>
      </c>
      <c r="H2176" t="s">
        <v>195</v>
      </c>
      <c r="I2176">
        <v>5</v>
      </c>
    </row>
    <row r="2177" spans="1:9" x14ac:dyDescent="0.35">
      <c r="A2177" s="75">
        <f t="shared" si="70"/>
        <v>46041</v>
      </c>
      <c r="B2177" s="75">
        <f t="shared" si="71"/>
        <v>46047</v>
      </c>
      <c r="C2177" s="75" t="str">
        <f>VLOOKUP($F2177,Refs!$A$1:$F$32,3,FALSE)</f>
        <v>Y61</v>
      </c>
      <c r="D2177" t="s">
        <v>175</v>
      </c>
      <c r="E2177" t="s">
        <v>134</v>
      </c>
      <c r="F2177" t="s">
        <v>159</v>
      </c>
      <c r="G2177" t="s">
        <v>176</v>
      </c>
      <c r="H2177" t="s">
        <v>196</v>
      </c>
      <c r="I2177">
        <v>181</v>
      </c>
    </row>
    <row r="2178" spans="1:9" x14ac:dyDescent="0.35">
      <c r="A2178" s="75">
        <f t="shared" si="70"/>
        <v>46041</v>
      </c>
      <c r="B2178" s="75">
        <f t="shared" si="71"/>
        <v>46047</v>
      </c>
      <c r="C2178" s="75" t="str">
        <f>VLOOKUP($F2178,Refs!$A$1:$F$32,3,FALSE)</f>
        <v>Y61</v>
      </c>
      <c r="D2178" t="s">
        <v>175</v>
      </c>
      <c r="E2178" t="s">
        <v>134</v>
      </c>
      <c r="F2178" t="s">
        <v>159</v>
      </c>
      <c r="G2178" t="s">
        <v>176</v>
      </c>
      <c r="H2178" t="s">
        <v>197</v>
      </c>
      <c r="I2178">
        <v>122</v>
      </c>
    </row>
    <row r="2179" spans="1:9" x14ac:dyDescent="0.35">
      <c r="A2179" s="75">
        <f t="shared" si="70"/>
        <v>46041</v>
      </c>
      <c r="B2179" s="75">
        <f t="shared" si="71"/>
        <v>46047</v>
      </c>
      <c r="C2179" s="75" t="str">
        <f>VLOOKUP($F2179,Refs!$A$1:$F$32,3,FALSE)</f>
        <v>Y61</v>
      </c>
      <c r="D2179" t="s">
        <v>175</v>
      </c>
      <c r="E2179" t="s">
        <v>134</v>
      </c>
      <c r="F2179" t="s">
        <v>159</v>
      </c>
      <c r="G2179" t="s">
        <v>176</v>
      </c>
      <c r="H2179" t="s">
        <v>198</v>
      </c>
      <c r="I2179">
        <v>506</v>
      </c>
    </row>
    <row r="2180" spans="1:9" x14ac:dyDescent="0.35">
      <c r="A2180" s="75">
        <f t="shared" si="70"/>
        <v>46041</v>
      </c>
      <c r="B2180" s="75">
        <f t="shared" si="71"/>
        <v>46047</v>
      </c>
      <c r="C2180" s="75" t="str">
        <f>VLOOKUP($F2180,Refs!$A$1:$F$32,3,FALSE)</f>
        <v>Y61</v>
      </c>
      <c r="D2180" t="s">
        <v>175</v>
      </c>
      <c r="E2180" t="s">
        <v>134</v>
      </c>
      <c r="F2180" t="s">
        <v>159</v>
      </c>
      <c r="G2180" t="s">
        <v>176</v>
      </c>
      <c r="H2180" t="s">
        <v>199</v>
      </c>
      <c r="I2180">
        <v>150</v>
      </c>
    </row>
    <row r="2181" spans="1:9" x14ac:dyDescent="0.35">
      <c r="A2181" s="75">
        <f t="shared" si="70"/>
        <v>46041</v>
      </c>
      <c r="B2181" s="75">
        <f t="shared" si="71"/>
        <v>46047</v>
      </c>
      <c r="C2181" s="75" t="str">
        <f>VLOOKUP($F2181,Refs!$A$1:$F$32,3,FALSE)</f>
        <v>Y61</v>
      </c>
      <c r="D2181" t="s">
        <v>175</v>
      </c>
      <c r="E2181" t="s">
        <v>134</v>
      </c>
      <c r="F2181" t="s">
        <v>159</v>
      </c>
      <c r="G2181" t="s">
        <v>176</v>
      </c>
      <c r="H2181" t="s">
        <v>200</v>
      </c>
      <c r="I2181">
        <v>77</v>
      </c>
    </row>
    <row r="2182" spans="1:9" x14ac:dyDescent="0.35">
      <c r="A2182" s="75">
        <f t="shared" ref="A2182:A2245" si="72">IF(G2182="Mon",B2182-6,IF(G2182="Tue",B2182-5,IF(G2182="Wed",B2182-4,IF(G2182="Thu",B2182-3,IF(G2182="Fri",B2182-2,IF(G2182="Sat",B2182-1,IF(G2182="Sun",B2182,"")))))))</f>
        <v>46041</v>
      </c>
      <c r="B2182" s="75">
        <f t="shared" ref="B2182:B2245" si="73">DATEVALUE(RIGHT(D2182, 11))</f>
        <v>46047</v>
      </c>
      <c r="C2182" s="75" t="str">
        <f>VLOOKUP($F2182,Refs!$A$1:$F$32,3,FALSE)</f>
        <v>Y61</v>
      </c>
      <c r="D2182" t="s">
        <v>175</v>
      </c>
      <c r="E2182" t="s">
        <v>134</v>
      </c>
      <c r="F2182" t="s">
        <v>159</v>
      </c>
      <c r="G2182" t="s">
        <v>176</v>
      </c>
      <c r="H2182" t="s">
        <v>201</v>
      </c>
      <c r="I2182">
        <v>30</v>
      </c>
    </row>
    <row r="2183" spans="1:9" x14ac:dyDescent="0.35">
      <c r="A2183" s="75">
        <f t="shared" si="72"/>
        <v>46041</v>
      </c>
      <c r="B2183" s="75">
        <f t="shared" si="73"/>
        <v>46047</v>
      </c>
      <c r="C2183" s="75" t="str">
        <f>VLOOKUP($F2183,Refs!$A$1:$F$32,3,FALSE)</f>
        <v>Y61</v>
      </c>
      <c r="D2183" t="s">
        <v>175</v>
      </c>
      <c r="E2183" t="s">
        <v>134</v>
      </c>
      <c r="F2183" t="s">
        <v>159</v>
      </c>
      <c r="G2183" t="s">
        <v>176</v>
      </c>
      <c r="H2183" t="s">
        <v>202</v>
      </c>
      <c r="I2183">
        <v>1</v>
      </c>
    </row>
    <row r="2184" spans="1:9" x14ac:dyDescent="0.35">
      <c r="A2184" s="75">
        <f t="shared" si="72"/>
        <v>46041</v>
      </c>
      <c r="B2184" s="75">
        <f t="shared" si="73"/>
        <v>46047</v>
      </c>
      <c r="C2184" s="75" t="str">
        <f>VLOOKUP($F2184,Refs!$A$1:$F$32,3,FALSE)</f>
        <v>Y61</v>
      </c>
      <c r="D2184" t="s">
        <v>175</v>
      </c>
      <c r="E2184" t="s">
        <v>134</v>
      </c>
      <c r="F2184" t="s">
        <v>159</v>
      </c>
      <c r="G2184" t="s">
        <v>176</v>
      </c>
      <c r="H2184" t="s">
        <v>203</v>
      </c>
      <c r="I2184">
        <v>0</v>
      </c>
    </row>
    <row r="2185" spans="1:9" x14ac:dyDescent="0.35">
      <c r="A2185" s="75">
        <f t="shared" si="72"/>
        <v>46041</v>
      </c>
      <c r="B2185" s="75">
        <f t="shared" si="73"/>
        <v>46047</v>
      </c>
      <c r="C2185" s="75" t="str">
        <f>VLOOKUP($F2185,Refs!$A$1:$F$32,3,FALSE)</f>
        <v>Y61</v>
      </c>
      <c r="D2185" t="s">
        <v>175</v>
      </c>
      <c r="E2185" t="s">
        <v>134</v>
      </c>
      <c r="F2185" t="s">
        <v>159</v>
      </c>
      <c r="G2185" t="s">
        <v>176</v>
      </c>
      <c r="H2185" t="s">
        <v>204</v>
      </c>
      <c r="I2185">
        <v>25</v>
      </c>
    </row>
    <row r="2186" spans="1:9" x14ac:dyDescent="0.35">
      <c r="A2186" s="75">
        <f t="shared" si="72"/>
        <v>46042</v>
      </c>
      <c r="B2186" s="75">
        <f t="shared" si="73"/>
        <v>46047</v>
      </c>
      <c r="C2186" s="75" t="str">
        <f>VLOOKUP($F2186,Refs!$A$1:$F$32,3,FALSE)</f>
        <v>Y61</v>
      </c>
      <c r="D2186" t="s">
        <v>175</v>
      </c>
      <c r="E2186" t="s">
        <v>134</v>
      </c>
      <c r="F2186" t="s">
        <v>159</v>
      </c>
      <c r="G2186" t="s">
        <v>205</v>
      </c>
      <c r="H2186" t="s">
        <v>177</v>
      </c>
      <c r="I2186">
        <v>1178</v>
      </c>
    </row>
    <row r="2187" spans="1:9" x14ac:dyDescent="0.35">
      <c r="A2187" s="75">
        <f t="shared" si="72"/>
        <v>46042</v>
      </c>
      <c r="B2187" s="75">
        <f t="shared" si="73"/>
        <v>46047</v>
      </c>
      <c r="C2187" s="75" t="str">
        <f>VLOOKUP($F2187,Refs!$A$1:$F$32,3,FALSE)</f>
        <v>Y61</v>
      </c>
      <c r="D2187" t="s">
        <v>175</v>
      </c>
      <c r="E2187" t="s">
        <v>134</v>
      </c>
      <c r="F2187" t="s">
        <v>159</v>
      </c>
      <c r="G2187" t="s">
        <v>205</v>
      </c>
      <c r="H2187" t="s">
        <v>178</v>
      </c>
      <c r="I2187">
        <v>1166</v>
      </c>
    </row>
    <row r="2188" spans="1:9" x14ac:dyDescent="0.35">
      <c r="A2188" s="75">
        <f t="shared" si="72"/>
        <v>46042</v>
      </c>
      <c r="B2188" s="75">
        <f t="shared" si="73"/>
        <v>46047</v>
      </c>
      <c r="C2188" s="75" t="str">
        <f>VLOOKUP($F2188,Refs!$A$1:$F$32,3,FALSE)</f>
        <v>Y61</v>
      </c>
      <c r="D2188" t="s">
        <v>175</v>
      </c>
      <c r="E2188" t="s">
        <v>134</v>
      </c>
      <c r="F2188" t="s">
        <v>159</v>
      </c>
      <c r="G2188" t="s">
        <v>205</v>
      </c>
      <c r="H2188" t="s">
        <v>179</v>
      </c>
      <c r="I2188">
        <v>1105</v>
      </c>
    </row>
    <row r="2189" spans="1:9" x14ac:dyDescent="0.35">
      <c r="A2189" s="75">
        <f t="shared" si="72"/>
        <v>46042</v>
      </c>
      <c r="B2189" s="75">
        <f t="shared" si="73"/>
        <v>46047</v>
      </c>
      <c r="C2189" s="75" t="str">
        <f>VLOOKUP($F2189,Refs!$A$1:$F$32,3,FALSE)</f>
        <v>Y61</v>
      </c>
      <c r="D2189" t="s">
        <v>175</v>
      </c>
      <c r="E2189" t="s">
        <v>134</v>
      </c>
      <c r="F2189" t="s">
        <v>159</v>
      </c>
      <c r="G2189" t="s">
        <v>205</v>
      </c>
      <c r="H2189" t="s">
        <v>180</v>
      </c>
      <c r="I2189">
        <v>12</v>
      </c>
    </row>
    <row r="2190" spans="1:9" x14ac:dyDescent="0.35">
      <c r="A2190" s="75">
        <f t="shared" si="72"/>
        <v>46042</v>
      </c>
      <c r="B2190" s="75">
        <f t="shared" si="73"/>
        <v>46047</v>
      </c>
      <c r="C2190" s="75" t="str">
        <f>VLOOKUP($F2190,Refs!$A$1:$F$32,3,FALSE)</f>
        <v>Y61</v>
      </c>
      <c r="D2190" t="s">
        <v>175</v>
      </c>
      <c r="E2190" t="s">
        <v>134</v>
      </c>
      <c r="F2190" t="s">
        <v>159</v>
      </c>
      <c r="G2190" t="s">
        <v>205</v>
      </c>
      <c r="H2190" t="s">
        <v>181</v>
      </c>
      <c r="I2190">
        <v>18691</v>
      </c>
    </row>
    <row r="2191" spans="1:9" x14ac:dyDescent="0.35">
      <c r="A2191" s="75">
        <f t="shared" si="72"/>
        <v>46042</v>
      </c>
      <c r="B2191" s="75">
        <f t="shared" si="73"/>
        <v>46047</v>
      </c>
      <c r="C2191" s="75" t="str">
        <f>VLOOKUP($F2191,Refs!$A$1:$F$32,3,FALSE)</f>
        <v>Y61</v>
      </c>
      <c r="D2191" t="s">
        <v>175</v>
      </c>
      <c r="E2191" t="s">
        <v>134</v>
      </c>
      <c r="F2191" t="s">
        <v>159</v>
      </c>
      <c r="G2191" t="s">
        <v>205</v>
      </c>
      <c r="H2191" t="s">
        <v>182</v>
      </c>
      <c r="I2191">
        <v>136</v>
      </c>
    </row>
    <row r="2192" spans="1:9" x14ac:dyDescent="0.35">
      <c r="A2192" s="75">
        <f t="shared" si="72"/>
        <v>46042</v>
      </c>
      <c r="B2192" s="75">
        <f t="shared" si="73"/>
        <v>46047</v>
      </c>
      <c r="C2192" s="75" t="str">
        <f>VLOOKUP($F2192,Refs!$A$1:$F$32,3,FALSE)</f>
        <v>Y61</v>
      </c>
      <c r="D2192" t="s">
        <v>175</v>
      </c>
      <c r="E2192" t="s">
        <v>134</v>
      </c>
      <c r="F2192" t="s">
        <v>159</v>
      </c>
      <c r="G2192" t="s">
        <v>205</v>
      </c>
      <c r="H2192" t="s">
        <v>183</v>
      </c>
      <c r="I2192">
        <v>418</v>
      </c>
    </row>
    <row r="2193" spans="1:9" x14ac:dyDescent="0.35">
      <c r="A2193" s="75">
        <f t="shared" si="72"/>
        <v>46042</v>
      </c>
      <c r="B2193" s="75">
        <f t="shared" si="73"/>
        <v>46047</v>
      </c>
      <c r="C2193" s="75" t="str">
        <f>VLOOKUP($F2193,Refs!$A$1:$F$32,3,FALSE)</f>
        <v>Y61</v>
      </c>
      <c r="D2193" t="s">
        <v>175</v>
      </c>
      <c r="E2193" t="s">
        <v>134</v>
      </c>
      <c r="F2193" t="s">
        <v>159</v>
      </c>
      <c r="G2193" t="s">
        <v>205</v>
      </c>
      <c r="H2193" t="s">
        <v>184</v>
      </c>
      <c r="I2193">
        <v>1045</v>
      </c>
    </row>
    <row r="2194" spans="1:9" x14ac:dyDescent="0.35">
      <c r="A2194" s="75">
        <f t="shared" si="72"/>
        <v>46042</v>
      </c>
      <c r="B2194" s="75">
        <f t="shared" si="73"/>
        <v>46047</v>
      </c>
      <c r="C2194" s="75" t="str">
        <f>VLOOKUP($F2194,Refs!$A$1:$F$32,3,FALSE)</f>
        <v>Y61</v>
      </c>
      <c r="D2194" t="s">
        <v>175</v>
      </c>
      <c r="E2194" t="s">
        <v>134</v>
      </c>
      <c r="F2194" t="s">
        <v>159</v>
      </c>
      <c r="G2194" t="s">
        <v>205</v>
      </c>
      <c r="H2194" t="s">
        <v>185</v>
      </c>
      <c r="I2194">
        <v>544</v>
      </c>
    </row>
    <row r="2195" spans="1:9" x14ac:dyDescent="0.35">
      <c r="A2195" s="75">
        <f t="shared" si="72"/>
        <v>46042</v>
      </c>
      <c r="B2195" s="75">
        <f t="shared" si="73"/>
        <v>46047</v>
      </c>
      <c r="C2195" s="75" t="str">
        <f>VLOOKUP($F2195,Refs!$A$1:$F$32,3,FALSE)</f>
        <v>Y61</v>
      </c>
      <c r="D2195" t="s">
        <v>175</v>
      </c>
      <c r="E2195" t="s">
        <v>134</v>
      </c>
      <c r="F2195" t="s">
        <v>159</v>
      </c>
      <c r="G2195" t="s">
        <v>205</v>
      </c>
      <c r="H2195" t="s">
        <v>186</v>
      </c>
      <c r="I2195">
        <v>203</v>
      </c>
    </row>
    <row r="2196" spans="1:9" x14ac:dyDescent="0.35">
      <c r="A2196" s="75">
        <f t="shared" si="72"/>
        <v>46042</v>
      </c>
      <c r="B2196" s="75">
        <f t="shared" si="73"/>
        <v>46047</v>
      </c>
      <c r="C2196" s="75" t="str">
        <f>VLOOKUP($F2196,Refs!$A$1:$F$32,3,FALSE)</f>
        <v>Y61</v>
      </c>
      <c r="D2196" t="s">
        <v>175</v>
      </c>
      <c r="E2196" t="s">
        <v>134</v>
      </c>
      <c r="F2196" t="s">
        <v>159</v>
      </c>
      <c r="G2196" t="s">
        <v>205</v>
      </c>
      <c r="H2196" t="s">
        <v>187</v>
      </c>
      <c r="I2196">
        <v>29</v>
      </c>
    </row>
    <row r="2197" spans="1:9" x14ac:dyDescent="0.35">
      <c r="A2197" s="75">
        <f t="shared" si="72"/>
        <v>46042</v>
      </c>
      <c r="B2197" s="75">
        <f t="shared" si="73"/>
        <v>46047</v>
      </c>
      <c r="C2197" s="75" t="str">
        <f>VLOOKUP($F2197,Refs!$A$1:$F$32,3,FALSE)</f>
        <v>Y61</v>
      </c>
      <c r="D2197" t="s">
        <v>175</v>
      </c>
      <c r="E2197" t="s">
        <v>134</v>
      </c>
      <c r="F2197" t="s">
        <v>159</v>
      </c>
      <c r="G2197" t="s">
        <v>205</v>
      </c>
      <c r="H2197" t="s">
        <v>188</v>
      </c>
      <c r="I2197">
        <v>172</v>
      </c>
    </row>
    <row r="2198" spans="1:9" x14ac:dyDescent="0.35">
      <c r="A2198" s="75">
        <f t="shared" si="72"/>
        <v>46042</v>
      </c>
      <c r="B2198" s="75">
        <f t="shared" si="73"/>
        <v>46047</v>
      </c>
      <c r="C2198" s="75" t="str">
        <f>VLOOKUP($F2198,Refs!$A$1:$F$32,3,FALSE)</f>
        <v>Y61</v>
      </c>
      <c r="D2198" t="s">
        <v>175</v>
      </c>
      <c r="E2198" t="s">
        <v>134</v>
      </c>
      <c r="F2198" t="s">
        <v>159</v>
      </c>
      <c r="G2198" t="s">
        <v>205</v>
      </c>
      <c r="H2198" t="s">
        <v>189</v>
      </c>
      <c r="I2198">
        <v>151</v>
      </c>
    </row>
    <row r="2199" spans="1:9" x14ac:dyDescent="0.35">
      <c r="A2199" s="75">
        <f t="shared" si="72"/>
        <v>46042</v>
      </c>
      <c r="B2199" s="75">
        <f t="shared" si="73"/>
        <v>46047</v>
      </c>
      <c r="C2199" s="75" t="str">
        <f>VLOOKUP($F2199,Refs!$A$1:$F$32,3,FALSE)</f>
        <v>Y61</v>
      </c>
      <c r="D2199" t="s">
        <v>175</v>
      </c>
      <c r="E2199" t="s">
        <v>134</v>
      </c>
      <c r="F2199" t="s">
        <v>159</v>
      </c>
      <c r="G2199" t="s">
        <v>205</v>
      </c>
      <c r="H2199" t="s">
        <v>190</v>
      </c>
      <c r="I2199">
        <v>48</v>
      </c>
    </row>
    <row r="2200" spans="1:9" x14ac:dyDescent="0.35">
      <c r="A2200" s="75">
        <f t="shared" si="72"/>
        <v>46042</v>
      </c>
      <c r="B2200" s="75">
        <f t="shared" si="73"/>
        <v>46047</v>
      </c>
      <c r="C2200" s="75" t="str">
        <f>VLOOKUP($F2200,Refs!$A$1:$F$32,3,FALSE)</f>
        <v>Y61</v>
      </c>
      <c r="D2200" t="s">
        <v>175</v>
      </c>
      <c r="E2200" t="s">
        <v>134</v>
      </c>
      <c r="F2200" t="s">
        <v>159</v>
      </c>
      <c r="G2200" t="s">
        <v>205</v>
      </c>
      <c r="H2200" t="s">
        <v>191</v>
      </c>
      <c r="I2200">
        <v>0</v>
      </c>
    </row>
    <row r="2201" spans="1:9" x14ac:dyDescent="0.35">
      <c r="A2201" s="75">
        <f t="shared" si="72"/>
        <v>46042</v>
      </c>
      <c r="B2201" s="75">
        <f t="shared" si="73"/>
        <v>46047</v>
      </c>
      <c r="C2201" s="75" t="str">
        <f>VLOOKUP($F2201,Refs!$A$1:$F$32,3,FALSE)</f>
        <v>Y61</v>
      </c>
      <c r="D2201" t="s">
        <v>175</v>
      </c>
      <c r="E2201" t="s">
        <v>134</v>
      </c>
      <c r="F2201" t="s">
        <v>159</v>
      </c>
      <c r="G2201" t="s">
        <v>205</v>
      </c>
      <c r="H2201" t="s">
        <v>192</v>
      </c>
      <c r="I2201">
        <v>57</v>
      </c>
    </row>
    <row r="2202" spans="1:9" x14ac:dyDescent="0.35">
      <c r="A2202" s="75">
        <f t="shared" si="72"/>
        <v>46042</v>
      </c>
      <c r="B2202" s="75">
        <f t="shared" si="73"/>
        <v>46047</v>
      </c>
      <c r="C2202" s="75" t="str">
        <f>VLOOKUP($F2202,Refs!$A$1:$F$32,3,FALSE)</f>
        <v>Y61</v>
      </c>
      <c r="D2202" t="s">
        <v>175</v>
      </c>
      <c r="E2202" t="s">
        <v>134</v>
      </c>
      <c r="F2202" t="s">
        <v>159</v>
      </c>
      <c r="G2202" t="s">
        <v>205</v>
      </c>
      <c r="H2202" t="s">
        <v>193</v>
      </c>
      <c r="I2202">
        <v>1</v>
      </c>
    </row>
    <row r="2203" spans="1:9" x14ac:dyDescent="0.35">
      <c r="A2203" s="75">
        <f t="shared" si="72"/>
        <v>46042</v>
      </c>
      <c r="B2203" s="75">
        <f t="shared" si="73"/>
        <v>46047</v>
      </c>
      <c r="C2203" s="75" t="str">
        <f>VLOOKUP($F2203,Refs!$A$1:$F$32,3,FALSE)</f>
        <v>Y61</v>
      </c>
      <c r="D2203" t="s">
        <v>175</v>
      </c>
      <c r="E2203" t="s">
        <v>134</v>
      </c>
      <c r="F2203" t="s">
        <v>159</v>
      </c>
      <c r="G2203" t="s">
        <v>205</v>
      </c>
      <c r="H2203" t="s">
        <v>194</v>
      </c>
      <c r="I2203">
        <v>12</v>
      </c>
    </row>
    <row r="2204" spans="1:9" x14ac:dyDescent="0.35">
      <c r="A2204" s="75">
        <f t="shared" si="72"/>
        <v>46042</v>
      </c>
      <c r="B2204" s="75">
        <f t="shared" si="73"/>
        <v>46047</v>
      </c>
      <c r="C2204" s="75" t="str">
        <f>VLOOKUP($F2204,Refs!$A$1:$F$32,3,FALSE)</f>
        <v>Y61</v>
      </c>
      <c r="D2204" t="s">
        <v>175</v>
      </c>
      <c r="E2204" t="s">
        <v>134</v>
      </c>
      <c r="F2204" t="s">
        <v>159</v>
      </c>
      <c r="G2204" t="s">
        <v>205</v>
      </c>
      <c r="H2204" t="s">
        <v>195</v>
      </c>
      <c r="I2204">
        <v>1</v>
      </c>
    </row>
    <row r="2205" spans="1:9" x14ac:dyDescent="0.35">
      <c r="A2205" s="75">
        <f t="shared" si="72"/>
        <v>46042</v>
      </c>
      <c r="B2205" s="75">
        <f t="shared" si="73"/>
        <v>46047</v>
      </c>
      <c r="C2205" s="75" t="str">
        <f>VLOOKUP($F2205,Refs!$A$1:$F$32,3,FALSE)</f>
        <v>Y61</v>
      </c>
      <c r="D2205" t="s">
        <v>175</v>
      </c>
      <c r="E2205" t="s">
        <v>134</v>
      </c>
      <c r="F2205" t="s">
        <v>159</v>
      </c>
      <c r="G2205" t="s">
        <v>205</v>
      </c>
      <c r="H2205" t="s">
        <v>196</v>
      </c>
      <c r="I2205">
        <v>169</v>
      </c>
    </row>
    <row r="2206" spans="1:9" x14ac:dyDescent="0.35">
      <c r="A2206" s="75">
        <f t="shared" si="72"/>
        <v>46042</v>
      </c>
      <c r="B2206" s="75">
        <f t="shared" si="73"/>
        <v>46047</v>
      </c>
      <c r="C2206" s="75" t="str">
        <f>VLOOKUP($F2206,Refs!$A$1:$F$32,3,FALSE)</f>
        <v>Y61</v>
      </c>
      <c r="D2206" t="s">
        <v>175</v>
      </c>
      <c r="E2206" t="s">
        <v>134</v>
      </c>
      <c r="F2206" t="s">
        <v>159</v>
      </c>
      <c r="G2206" t="s">
        <v>205</v>
      </c>
      <c r="H2206" t="s">
        <v>197</v>
      </c>
      <c r="I2206">
        <v>81</v>
      </c>
    </row>
    <row r="2207" spans="1:9" x14ac:dyDescent="0.35">
      <c r="A2207" s="75">
        <f t="shared" si="72"/>
        <v>46042</v>
      </c>
      <c r="B2207" s="75">
        <f t="shared" si="73"/>
        <v>46047</v>
      </c>
      <c r="C2207" s="75" t="str">
        <f>VLOOKUP($F2207,Refs!$A$1:$F$32,3,FALSE)</f>
        <v>Y61</v>
      </c>
      <c r="D2207" t="s">
        <v>175</v>
      </c>
      <c r="E2207" t="s">
        <v>134</v>
      </c>
      <c r="F2207" t="s">
        <v>159</v>
      </c>
      <c r="G2207" t="s">
        <v>205</v>
      </c>
      <c r="H2207" t="s">
        <v>198</v>
      </c>
      <c r="I2207">
        <v>401</v>
      </c>
    </row>
    <row r="2208" spans="1:9" x14ac:dyDescent="0.35">
      <c r="A2208" s="75">
        <f t="shared" si="72"/>
        <v>46042</v>
      </c>
      <c r="B2208" s="75">
        <f t="shared" si="73"/>
        <v>46047</v>
      </c>
      <c r="C2208" s="75" t="str">
        <f>VLOOKUP($F2208,Refs!$A$1:$F$32,3,FALSE)</f>
        <v>Y61</v>
      </c>
      <c r="D2208" t="s">
        <v>175</v>
      </c>
      <c r="E2208" t="s">
        <v>134</v>
      </c>
      <c r="F2208" t="s">
        <v>159</v>
      </c>
      <c r="G2208" t="s">
        <v>205</v>
      </c>
      <c r="H2208" t="s">
        <v>199</v>
      </c>
      <c r="I2208">
        <v>120</v>
      </c>
    </row>
    <row r="2209" spans="1:9" x14ac:dyDescent="0.35">
      <c r="A2209" s="75">
        <f t="shared" si="72"/>
        <v>46042</v>
      </c>
      <c r="B2209" s="75">
        <f t="shared" si="73"/>
        <v>46047</v>
      </c>
      <c r="C2209" s="75" t="str">
        <f>VLOOKUP($F2209,Refs!$A$1:$F$32,3,FALSE)</f>
        <v>Y61</v>
      </c>
      <c r="D2209" t="s">
        <v>175</v>
      </c>
      <c r="E2209" t="s">
        <v>134</v>
      </c>
      <c r="F2209" t="s">
        <v>159</v>
      </c>
      <c r="G2209" t="s">
        <v>205</v>
      </c>
      <c r="H2209" t="s">
        <v>200</v>
      </c>
      <c r="I2209">
        <v>55</v>
      </c>
    </row>
    <row r="2210" spans="1:9" x14ac:dyDescent="0.35">
      <c r="A2210" s="75">
        <f t="shared" si="72"/>
        <v>46042</v>
      </c>
      <c r="B2210" s="75">
        <f t="shared" si="73"/>
        <v>46047</v>
      </c>
      <c r="C2210" s="75" t="str">
        <f>VLOOKUP($F2210,Refs!$A$1:$F$32,3,FALSE)</f>
        <v>Y61</v>
      </c>
      <c r="D2210" t="s">
        <v>175</v>
      </c>
      <c r="E2210" t="s">
        <v>134</v>
      </c>
      <c r="F2210" t="s">
        <v>159</v>
      </c>
      <c r="G2210" t="s">
        <v>205</v>
      </c>
      <c r="H2210" t="s">
        <v>201</v>
      </c>
      <c r="I2210">
        <v>29</v>
      </c>
    </row>
    <row r="2211" spans="1:9" x14ac:dyDescent="0.35">
      <c r="A2211" s="75">
        <f t="shared" si="72"/>
        <v>46042</v>
      </c>
      <c r="B2211" s="75">
        <f t="shared" si="73"/>
        <v>46047</v>
      </c>
      <c r="C2211" s="75" t="str">
        <f>VLOOKUP($F2211,Refs!$A$1:$F$32,3,FALSE)</f>
        <v>Y61</v>
      </c>
      <c r="D2211" t="s">
        <v>175</v>
      </c>
      <c r="E2211" t="s">
        <v>134</v>
      </c>
      <c r="F2211" t="s">
        <v>159</v>
      </c>
      <c r="G2211" t="s">
        <v>205</v>
      </c>
      <c r="H2211" t="s">
        <v>202</v>
      </c>
      <c r="I2211">
        <v>2</v>
      </c>
    </row>
    <row r="2212" spans="1:9" x14ac:dyDescent="0.35">
      <c r="A2212" s="75">
        <f t="shared" si="72"/>
        <v>46042</v>
      </c>
      <c r="B2212" s="75">
        <f t="shared" si="73"/>
        <v>46047</v>
      </c>
      <c r="C2212" s="75" t="str">
        <f>VLOOKUP($F2212,Refs!$A$1:$F$32,3,FALSE)</f>
        <v>Y61</v>
      </c>
      <c r="D2212" t="s">
        <v>175</v>
      </c>
      <c r="E2212" t="s">
        <v>134</v>
      </c>
      <c r="F2212" t="s">
        <v>159</v>
      </c>
      <c r="G2212" t="s">
        <v>205</v>
      </c>
      <c r="H2212" t="s">
        <v>203</v>
      </c>
      <c r="I2212">
        <v>0</v>
      </c>
    </row>
    <row r="2213" spans="1:9" x14ac:dyDescent="0.35">
      <c r="A2213" s="75">
        <f t="shared" si="72"/>
        <v>46042</v>
      </c>
      <c r="B2213" s="75">
        <f t="shared" si="73"/>
        <v>46047</v>
      </c>
      <c r="C2213" s="75" t="str">
        <f>VLOOKUP($F2213,Refs!$A$1:$F$32,3,FALSE)</f>
        <v>Y61</v>
      </c>
      <c r="D2213" t="s">
        <v>175</v>
      </c>
      <c r="E2213" t="s">
        <v>134</v>
      </c>
      <c r="F2213" t="s">
        <v>159</v>
      </c>
      <c r="G2213" t="s">
        <v>205</v>
      </c>
      <c r="H2213" t="s">
        <v>204</v>
      </c>
      <c r="I2213">
        <v>16</v>
      </c>
    </row>
    <row r="2214" spans="1:9" x14ac:dyDescent="0.35">
      <c r="A2214" s="75">
        <f t="shared" si="72"/>
        <v>46043</v>
      </c>
      <c r="B2214" s="75">
        <f t="shared" si="73"/>
        <v>46047</v>
      </c>
      <c r="C2214" s="75" t="str">
        <f>VLOOKUP($F2214,Refs!$A$1:$F$32,3,FALSE)</f>
        <v>Y61</v>
      </c>
      <c r="D2214" t="s">
        <v>175</v>
      </c>
      <c r="E2214" t="s">
        <v>134</v>
      </c>
      <c r="F2214" t="s">
        <v>159</v>
      </c>
      <c r="G2214" t="s">
        <v>206</v>
      </c>
      <c r="H2214" t="s">
        <v>177</v>
      </c>
      <c r="I2214">
        <v>1051</v>
      </c>
    </row>
    <row r="2215" spans="1:9" x14ac:dyDescent="0.35">
      <c r="A2215" s="75">
        <f t="shared" si="72"/>
        <v>46043</v>
      </c>
      <c r="B2215" s="75">
        <f t="shared" si="73"/>
        <v>46047</v>
      </c>
      <c r="C2215" s="75" t="str">
        <f>VLOOKUP($F2215,Refs!$A$1:$F$32,3,FALSE)</f>
        <v>Y61</v>
      </c>
      <c r="D2215" t="s">
        <v>175</v>
      </c>
      <c r="E2215" t="s">
        <v>134</v>
      </c>
      <c r="F2215" t="s">
        <v>159</v>
      </c>
      <c r="G2215" t="s">
        <v>206</v>
      </c>
      <c r="H2215" t="s">
        <v>178</v>
      </c>
      <c r="I2215">
        <v>1035</v>
      </c>
    </row>
    <row r="2216" spans="1:9" x14ac:dyDescent="0.35">
      <c r="A2216" s="75">
        <f t="shared" si="72"/>
        <v>46043</v>
      </c>
      <c r="B2216" s="75">
        <f t="shared" si="73"/>
        <v>46047</v>
      </c>
      <c r="C2216" s="75" t="str">
        <f>VLOOKUP($F2216,Refs!$A$1:$F$32,3,FALSE)</f>
        <v>Y61</v>
      </c>
      <c r="D2216" t="s">
        <v>175</v>
      </c>
      <c r="E2216" t="s">
        <v>134</v>
      </c>
      <c r="F2216" t="s">
        <v>159</v>
      </c>
      <c r="G2216" t="s">
        <v>206</v>
      </c>
      <c r="H2216" t="s">
        <v>179</v>
      </c>
      <c r="I2216">
        <v>987</v>
      </c>
    </row>
    <row r="2217" spans="1:9" x14ac:dyDescent="0.35">
      <c r="A2217" s="75">
        <f t="shared" si="72"/>
        <v>46043</v>
      </c>
      <c r="B2217" s="75">
        <f t="shared" si="73"/>
        <v>46047</v>
      </c>
      <c r="C2217" s="75" t="str">
        <f>VLOOKUP($F2217,Refs!$A$1:$F$32,3,FALSE)</f>
        <v>Y61</v>
      </c>
      <c r="D2217" t="s">
        <v>175</v>
      </c>
      <c r="E2217" t="s">
        <v>134</v>
      </c>
      <c r="F2217" t="s">
        <v>159</v>
      </c>
      <c r="G2217" t="s">
        <v>206</v>
      </c>
      <c r="H2217" t="s">
        <v>180</v>
      </c>
      <c r="I2217">
        <v>16</v>
      </c>
    </row>
    <row r="2218" spans="1:9" x14ac:dyDescent="0.35">
      <c r="A2218" s="75">
        <f t="shared" si="72"/>
        <v>46043</v>
      </c>
      <c r="B2218" s="75">
        <f t="shared" si="73"/>
        <v>46047</v>
      </c>
      <c r="C2218" s="75" t="str">
        <f>VLOOKUP($F2218,Refs!$A$1:$F$32,3,FALSE)</f>
        <v>Y61</v>
      </c>
      <c r="D2218" t="s">
        <v>175</v>
      </c>
      <c r="E2218" t="s">
        <v>134</v>
      </c>
      <c r="F2218" t="s">
        <v>159</v>
      </c>
      <c r="G2218" t="s">
        <v>206</v>
      </c>
      <c r="H2218" t="s">
        <v>181</v>
      </c>
      <c r="I2218">
        <v>15592</v>
      </c>
    </row>
    <row r="2219" spans="1:9" x14ac:dyDescent="0.35">
      <c r="A2219" s="75">
        <f t="shared" si="72"/>
        <v>46043</v>
      </c>
      <c r="B2219" s="75">
        <f t="shared" si="73"/>
        <v>46047</v>
      </c>
      <c r="C2219" s="75" t="str">
        <f>VLOOKUP($F2219,Refs!$A$1:$F$32,3,FALSE)</f>
        <v>Y61</v>
      </c>
      <c r="D2219" t="s">
        <v>175</v>
      </c>
      <c r="E2219" t="s">
        <v>134</v>
      </c>
      <c r="F2219" t="s">
        <v>159</v>
      </c>
      <c r="G2219" t="s">
        <v>206</v>
      </c>
      <c r="H2219" t="s">
        <v>182</v>
      </c>
      <c r="I2219">
        <v>116</v>
      </c>
    </row>
    <row r="2220" spans="1:9" x14ac:dyDescent="0.35">
      <c r="A2220" s="75">
        <f t="shared" si="72"/>
        <v>46043</v>
      </c>
      <c r="B2220" s="75">
        <f t="shared" si="73"/>
        <v>46047</v>
      </c>
      <c r="C2220" s="75" t="str">
        <f>VLOOKUP($F2220,Refs!$A$1:$F$32,3,FALSE)</f>
        <v>Y61</v>
      </c>
      <c r="D2220" t="s">
        <v>175</v>
      </c>
      <c r="E2220" t="s">
        <v>134</v>
      </c>
      <c r="F2220" t="s">
        <v>159</v>
      </c>
      <c r="G2220" t="s">
        <v>206</v>
      </c>
      <c r="H2220" t="s">
        <v>183</v>
      </c>
      <c r="I2220">
        <v>328</v>
      </c>
    </row>
    <row r="2221" spans="1:9" x14ac:dyDescent="0.35">
      <c r="A2221" s="75">
        <f t="shared" si="72"/>
        <v>46043</v>
      </c>
      <c r="B2221" s="75">
        <f t="shared" si="73"/>
        <v>46047</v>
      </c>
      <c r="C2221" s="75" t="str">
        <f>VLOOKUP($F2221,Refs!$A$1:$F$32,3,FALSE)</f>
        <v>Y61</v>
      </c>
      <c r="D2221" t="s">
        <v>175</v>
      </c>
      <c r="E2221" t="s">
        <v>134</v>
      </c>
      <c r="F2221" t="s">
        <v>159</v>
      </c>
      <c r="G2221" t="s">
        <v>206</v>
      </c>
      <c r="H2221" t="s">
        <v>184</v>
      </c>
      <c r="I2221">
        <v>971</v>
      </c>
    </row>
    <row r="2222" spans="1:9" x14ac:dyDescent="0.35">
      <c r="A2222" s="75">
        <f t="shared" si="72"/>
        <v>46043</v>
      </c>
      <c r="B2222" s="75">
        <f t="shared" si="73"/>
        <v>46047</v>
      </c>
      <c r="C2222" s="75" t="str">
        <f>VLOOKUP($F2222,Refs!$A$1:$F$32,3,FALSE)</f>
        <v>Y61</v>
      </c>
      <c r="D2222" t="s">
        <v>175</v>
      </c>
      <c r="E2222" t="s">
        <v>134</v>
      </c>
      <c r="F2222" t="s">
        <v>159</v>
      </c>
      <c r="G2222" t="s">
        <v>206</v>
      </c>
      <c r="H2222" t="s">
        <v>185</v>
      </c>
      <c r="I2222">
        <v>518</v>
      </c>
    </row>
    <row r="2223" spans="1:9" x14ac:dyDescent="0.35">
      <c r="A2223" s="75">
        <f t="shared" si="72"/>
        <v>46043</v>
      </c>
      <c r="B2223" s="75">
        <f t="shared" si="73"/>
        <v>46047</v>
      </c>
      <c r="C2223" s="75" t="str">
        <f>VLOOKUP($F2223,Refs!$A$1:$F$32,3,FALSE)</f>
        <v>Y61</v>
      </c>
      <c r="D2223" t="s">
        <v>175</v>
      </c>
      <c r="E2223" t="s">
        <v>134</v>
      </c>
      <c r="F2223" t="s">
        <v>159</v>
      </c>
      <c r="G2223" t="s">
        <v>206</v>
      </c>
      <c r="H2223" t="s">
        <v>186</v>
      </c>
      <c r="I2223">
        <v>216</v>
      </c>
    </row>
    <row r="2224" spans="1:9" x14ac:dyDescent="0.35">
      <c r="A2224" s="75">
        <f t="shared" si="72"/>
        <v>46043</v>
      </c>
      <c r="B2224" s="75">
        <f t="shared" si="73"/>
        <v>46047</v>
      </c>
      <c r="C2224" s="75" t="str">
        <f>VLOOKUP($F2224,Refs!$A$1:$F$32,3,FALSE)</f>
        <v>Y61</v>
      </c>
      <c r="D2224" t="s">
        <v>175</v>
      </c>
      <c r="E2224" t="s">
        <v>134</v>
      </c>
      <c r="F2224" t="s">
        <v>159</v>
      </c>
      <c r="G2224" t="s">
        <v>206</v>
      </c>
      <c r="H2224" t="s">
        <v>187</v>
      </c>
      <c r="I2224">
        <v>36</v>
      </c>
    </row>
    <row r="2225" spans="1:9" x14ac:dyDescent="0.35">
      <c r="A2225" s="75">
        <f t="shared" si="72"/>
        <v>46043</v>
      </c>
      <c r="B2225" s="75">
        <f t="shared" si="73"/>
        <v>46047</v>
      </c>
      <c r="C2225" s="75" t="str">
        <f>VLOOKUP($F2225,Refs!$A$1:$F$32,3,FALSE)</f>
        <v>Y61</v>
      </c>
      <c r="D2225" t="s">
        <v>175</v>
      </c>
      <c r="E2225" t="s">
        <v>134</v>
      </c>
      <c r="F2225" t="s">
        <v>159</v>
      </c>
      <c r="G2225" t="s">
        <v>206</v>
      </c>
      <c r="H2225" t="s">
        <v>188</v>
      </c>
      <c r="I2225">
        <v>151</v>
      </c>
    </row>
    <row r="2226" spans="1:9" x14ac:dyDescent="0.35">
      <c r="A2226" s="75">
        <f t="shared" si="72"/>
        <v>46043</v>
      </c>
      <c r="B2226" s="75">
        <f t="shared" si="73"/>
        <v>46047</v>
      </c>
      <c r="C2226" s="75" t="str">
        <f>VLOOKUP($F2226,Refs!$A$1:$F$32,3,FALSE)</f>
        <v>Y61</v>
      </c>
      <c r="D2226" t="s">
        <v>175</v>
      </c>
      <c r="E2226" t="s">
        <v>134</v>
      </c>
      <c r="F2226" t="s">
        <v>159</v>
      </c>
      <c r="G2226" t="s">
        <v>206</v>
      </c>
      <c r="H2226" t="s">
        <v>189</v>
      </c>
      <c r="I2226">
        <v>119</v>
      </c>
    </row>
    <row r="2227" spans="1:9" x14ac:dyDescent="0.35">
      <c r="A2227" s="75">
        <f t="shared" si="72"/>
        <v>46043</v>
      </c>
      <c r="B2227" s="75">
        <f t="shared" si="73"/>
        <v>46047</v>
      </c>
      <c r="C2227" s="75" t="str">
        <f>VLOOKUP($F2227,Refs!$A$1:$F$32,3,FALSE)</f>
        <v>Y61</v>
      </c>
      <c r="D2227" t="s">
        <v>175</v>
      </c>
      <c r="E2227" t="s">
        <v>134</v>
      </c>
      <c r="F2227" t="s">
        <v>159</v>
      </c>
      <c r="G2227" t="s">
        <v>206</v>
      </c>
      <c r="H2227" t="s">
        <v>190</v>
      </c>
      <c r="I2227">
        <v>35</v>
      </c>
    </row>
    <row r="2228" spans="1:9" x14ac:dyDescent="0.35">
      <c r="A2228" s="75">
        <f t="shared" si="72"/>
        <v>46043</v>
      </c>
      <c r="B2228" s="75">
        <f t="shared" si="73"/>
        <v>46047</v>
      </c>
      <c r="C2228" s="75" t="str">
        <f>VLOOKUP($F2228,Refs!$A$1:$F$32,3,FALSE)</f>
        <v>Y61</v>
      </c>
      <c r="D2228" t="s">
        <v>175</v>
      </c>
      <c r="E2228" t="s">
        <v>134</v>
      </c>
      <c r="F2228" t="s">
        <v>159</v>
      </c>
      <c r="G2228" t="s">
        <v>206</v>
      </c>
      <c r="H2228" t="s">
        <v>191</v>
      </c>
      <c r="I2228">
        <v>0</v>
      </c>
    </row>
    <row r="2229" spans="1:9" x14ac:dyDescent="0.35">
      <c r="A2229" s="75">
        <f t="shared" si="72"/>
        <v>46043</v>
      </c>
      <c r="B2229" s="75">
        <f t="shared" si="73"/>
        <v>46047</v>
      </c>
      <c r="C2229" s="75" t="str">
        <f>VLOOKUP($F2229,Refs!$A$1:$F$32,3,FALSE)</f>
        <v>Y61</v>
      </c>
      <c r="D2229" t="s">
        <v>175</v>
      </c>
      <c r="E2229" t="s">
        <v>134</v>
      </c>
      <c r="F2229" t="s">
        <v>159</v>
      </c>
      <c r="G2229" t="s">
        <v>206</v>
      </c>
      <c r="H2229" t="s">
        <v>192</v>
      </c>
      <c r="I2229">
        <v>50</v>
      </c>
    </row>
    <row r="2230" spans="1:9" x14ac:dyDescent="0.35">
      <c r="A2230" s="75">
        <f t="shared" si="72"/>
        <v>46043</v>
      </c>
      <c r="B2230" s="75">
        <f t="shared" si="73"/>
        <v>46047</v>
      </c>
      <c r="C2230" s="75" t="str">
        <f>VLOOKUP($F2230,Refs!$A$1:$F$32,3,FALSE)</f>
        <v>Y61</v>
      </c>
      <c r="D2230" t="s">
        <v>175</v>
      </c>
      <c r="E2230" t="s">
        <v>134</v>
      </c>
      <c r="F2230" t="s">
        <v>159</v>
      </c>
      <c r="G2230" t="s">
        <v>206</v>
      </c>
      <c r="H2230" t="s">
        <v>193</v>
      </c>
      <c r="I2230">
        <v>1</v>
      </c>
    </row>
    <row r="2231" spans="1:9" x14ac:dyDescent="0.35">
      <c r="A2231" s="75">
        <f t="shared" si="72"/>
        <v>46043</v>
      </c>
      <c r="B2231" s="75">
        <f t="shared" si="73"/>
        <v>46047</v>
      </c>
      <c r="C2231" s="75" t="str">
        <f>VLOOKUP($F2231,Refs!$A$1:$F$32,3,FALSE)</f>
        <v>Y61</v>
      </c>
      <c r="D2231" t="s">
        <v>175</v>
      </c>
      <c r="E2231" t="s">
        <v>134</v>
      </c>
      <c r="F2231" t="s">
        <v>159</v>
      </c>
      <c r="G2231" t="s">
        <v>206</v>
      </c>
      <c r="H2231" t="s">
        <v>194</v>
      </c>
      <c r="I2231">
        <v>9</v>
      </c>
    </row>
    <row r="2232" spans="1:9" x14ac:dyDescent="0.35">
      <c r="A2232" s="75">
        <f t="shared" si="72"/>
        <v>46043</v>
      </c>
      <c r="B2232" s="75">
        <f t="shared" si="73"/>
        <v>46047</v>
      </c>
      <c r="C2232" s="75" t="str">
        <f>VLOOKUP($F2232,Refs!$A$1:$F$32,3,FALSE)</f>
        <v>Y61</v>
      </c>
      <c r="D2232" t="s">
        <v>175</v>
      </c>
      <c r="E2232" t="s">
        <v>134</v>
      </c>
      <c r="F2232" t="s">
        <v>159</v>
      </c>
      <c r="G2232" t="s">
        <v>206</v>
      </c>
      <c r="H2232" t="s">
        <v>195</v>
      </c>
      <c r="I2232">
        <v>3</v>
      </c>
    </row>
    <row r="2233" spans="1:9" x14ac:dyDescent="0.35">
      <c r="A2233" s="75">
        <f t="shared" si="72"/>
        <v>46043</v>
      </c>
      <c r="B2233" s="75">
        <f t="shared" si="73"/>
        <v>46047</v>
      </c>
      <c r="C2233" s="75" t="str">
        <f>VLOOKUP($F2233,Refs!$A$1:$F$32,3,FALSE)</f>
        <v>Y61</v>
      </c>
      <c r="D2233" t="s">
        <v>175</v>
      </c>
      <c r="E2233" t="s">
        <v>134</v>
      </c>
      <c r="F2233" t="s">
        <v>159</v>
      </c>
      <c r="G2233" t="s">
        <v>206</v>
      </c>
      <c r="H2233" t="s">
        <v>196</v>
      </c>
      <c r="I2233">
        <v>147</v>
      </c>
    </row>
    <row r="2234" spans="1:9" x14ac:dyDescent="0.35">
      <c r="A2234" s="75">
        <f t="shared" si="72"/>
        <v>46043</v>
      </c>
      <c r="B2234" s="75">
        <f t="shared" si="73"/>
        <v>46047</v>
      </c>
      <c r="C2234" s="75" t="str">
        <f>VLOOKUP($F2234,Refs!$A$1:$F$32,3,FALSE)</f>
        <v>Y61</v>
      </c>
      <c r="D2234" t="s">
        <v>175</v>
      </c>
      <c r="E2234" t="s">
        <v>134</v>
      </c>
      <c r="F2234" t="s">
        <v>159</v>
      </c>
      <c r="G2234" t="s">
        <v>206</v>
      </c>
      <c r="H2234" t="s">
        <v>197</v>
      </c>
      <c r="I2234">
        <v>108</v>
      </c>
    </row>
    <row r="2235" spans="1:9" x14ac:dyDescent="0.35">
      <c r="A2235" s="75">
        <f t="shared" si="72"/>
        <v>46043</v>
      </c>
      <c r="B2235" s="75">
        <f t="shared" si="73"/>
        <v>46047</v>
      </c>
      <c r="C2235" s="75" t="str">
        <f>VLOOKUP($F2235,Refs!$A$1:$F$32,3,FALSE)</f>
        <v>Y61</v>
      </c>
      <c r="D2235" t="s">
        <v>175</v>
      </c>
      <c r="E2235" t="s">
        <v>134</v>
      </c>
      <c r="F2235" t="s">
        <v>159</v>
      </c>
      <c r="G2235" t="s">
        <v>206</v>
      </c>
      <c r="H2235" t="s">
        <v>198</v>
      </c>
      <c r="I2235">
        <v>383</v>
      </c>
    </row>
    <row r="2236" spans="1:9" x14ac:dyDescent="0.35">
      <c r="A2236" s="75">
        <f t="shared" si="72"/>
        <v>46043</v>
      </c>
      <c r="B2236" s="75">
        <f t="shared" si="73"/>
        <v>46047</v>
      </c>
      <c r="C2236" s="75" t="str">
        <f>VLOOKUP($F2236,Refs!$A$1:$F$32,3,FALSE)</f>
        <v>Y61</v>
      </c>
      <c r="D2236" t="s">
        <v>175</v>
      </c>
      <c r="E2236" t="s">
        <v>134</v>
      </c>
      <c r="F2236" t="s">
        <v>159</v>
      </c>
      <c r="G2236" t="s">
        <v>206</v>
      </c>
      <c r="H2236" t="s">
        <v>199</v>
      </c>
      <c r="I2236">
        <v>135</v>
      </c>
    </row>
    <row r="2237" spans="1:9" x14ac:dyDescent="0.35">
      <c r="A2237" s="75">
        <f t="shared" si="72"/>
        <v>46043</v>
      </c>
      <c r="B2237" s="75">
        <f t="shared" si="73"/>
        <v>46047</v>
      </c>
      <c r="C2237" s="75" t="str">
        <f>VLOOKUP($F2237,Refs!$A$1:$F$32,3,FALSE)</f>
        <v>Y61</v>
      </c>
      <c r="D2237" t="s">
        <v>175</v>
      </c>
      <c r="E2237" t="s">
        <v>134</v>
      </c>
      <c r="F2237" t="s">
        <v>159</v>
      </c>
      <c r="G2237" t="s">
        <v>206</v>
      </c>
      <c r="H2237" t="s">
        <v>200</v>
      </c>
      <c r="I2237">
        <v>81</v>
      </c>
    </row>
    <row r="2238" spans="1:9" x14ac:dyDescent="0.35">
      <c r="A2238" s="75">
        <f t="shared" si="72"/>
        <v>46043</v>
      </c>
      <c r="B2238" s="75">
        <f t="shared" si="73"/>
        <v>46047</v>
      </c>
      <c r="C2238" s="75" t="str">
        <f>VLOOKUP($F2238,Refs!$A$1:$F$32,3,FALSE)</f>
        <v>Y61</v>
      </c>
      <c r="D2238" t="s">
        <v>175</v>
      </c>
      <c r="E2238" t="s">
        <v>134</v>
      </c>
      <c r="F2238" t="s">
        <v>159</v>
      </c>
      <c r="G2238" t="s">
        <v>206</v>
      </c>
      <c r="H2238" t="s">
        <v>201</v>
      </c>
      <c r="I2238">
        <v>26</v>
      </c>
    </row>
    <row r="2239" spans="1:9" x14ac:dyDescent="0.35">
      <c r="A2239" s="75">
        <f t="shared" si="72"/>
        <v>46043</v>
      </c>
      <c r="B2239" s="75">
        <f t="shared" si="73"/>
        <v>46047</v>
      </c>
      <c r="C2239" s="75" t="str">
        <f>VLOOKUP($F2239,Refs!$A$1:$F$32,3,FALSE)</f>
        <v>Y61</v>
      </c>
      <c r="D2239" t="s">
        <v>175</v>
      </c>
      <c r="E2239" t="s">
        <v>134</v>
      </c>
      <c r="F2239" t="s">
        <v>159</v>
      </c>
      <c r="G2239" t="s">
        <v>206</v>
      </c>
      <c r="H2239" t="s">
        <v>202</v>
      </c>
      <c r="I2239">
        <v>0</v>
      </c>
    </row>
    <row r="2240" spans="1:9" x14ac:dyDescent="0.35">
      <c r="A2240" s="75">
        <f t="shared" si="72"/>
        <v>46043</v>
      </c>
      <c r="B2240" s="75">
        <f t="shared" si="73"/>
        <v>46047</v>
      </c>
      <c r="C2240" s="75" t="str">
        <f>VLOOKUP($F2240,Refs!$A$1:$F$32,3,FALSE)</f>
        <v>Y61</v>
      </c>
      <c r="D2240" t="s">
        <v>175</v>
      </c>
      <c r="E2240" t="s">
        <v>134</v>
      </c>
      <c r="F2240" t="s">
        <v>159</v>
      </c>
      <c r="G2240" t="s">
        <v>206</v>
      </c>
      <c r="H2240" t="s">
        <v>203</v>
      </c>
      <c r="I2240">
        <v>0</v>
      </c>
    </row>
    <row r="2241" spans="1:9" x14ac:dyDescent="0.35">
      <c r="A2241" s="75">
        <f t="shared" si="72"/>
        <v>46043</v>
      </c>
      <c r="B2241" s="75">
        <f t="shared" si="73"/>
        <v>46047</v>
      </c>
      <c r="C2241" s="75" t="str">
        <f>VLOOKUP($F2241,Refs!$A$1:$F$32,3,FALSE)</f>
        <v>Y61</v>
      </c>
      <c r="D2241" t="s">
        <v>175</v>
      </c>
      <c r="E2241" t="s">
        <v>134</v>
      </c>
      <c r="F2241" t="s">
        <v>159</v>
      </c>
      <c r="G2241" t="s">
        <v>206</v>
      </c>
      <c r="H2241" t="s">
        <v>204</v>
      </c>
      <c r="I2241">
        <v>14</v>
      </c>
    </row>
    <row r="2242" spans="1:9" x14ac:dyDescent="0.35">
      <c r="A2242" s="75">
        <f t="shared" si="72"/>
        <v>46044</v>
      </c>
      <c r="B2242" s="75">
        <f t="shared" si="73"/>
        <v>46047</v>
      </c>
      <c r="C2242" s="75" t="str">
        <f>VLOOKUP($F2242,Refs!$A$1:$F$32,3,FALSE)</f>
        <v>Y61</v>
      </c>
      <c r="D2242" t="s">
        <v>175</v>
      </c>
      <c r="E2242" t="s">
        <v>134</v>
      </c>
      <c r="F2242" t="s">
        <v>159</v>
      </c>
      <c r="G2242" t="s">
        <v>207</v>
      </c>
      <c r="H2242" t="s">
        <v>177</v>
      </c>
      <c r="I2242">
        <v>1065</v>
      </c>
    </row>
    <row r="2243" spans="1:9" x14ac:dyDescent="0.35">
      <c r="A2243" s="75">
        <f t="shared" si="72"/>
        <v>46044</v>
      </c>
      <c r="B2243" s="75">
        <f t="shared" si="73"/>
        <v>46047</v>
      </c>
      <c r="C2243" s="75" t="str">
        <f>VLOOKUP($F2243,Refs!$A$1:$F$32,3,FALSE)</f>
        <v>Y61</v>
      </c>
      <c r="D2243" t="s">
        <v>175</v>
      </c>
      <c r="E2243" t="s">
        <v>134</v>
      </c>
      <c r="F2243" t="s">
        <v>159</v>
      </c>
      <c r="G2243" t="s">
        <v>207</v>
      </c>
      <c r="H2243" t="s">
        <v>178</v>
      </c>
      <c r="I2243">
        <v>1046</v>
      </c>
    </row>
    <row r="2244" spans="1:9" x14ac:dyDescent="0.35">
      <c r="A2244" s="75">
        <f t="shared" si="72"/>
        <v>46044</v>
      </c>
      <c r="B2244" s="75">
        <f t="shared" si="73"/>
        <v>46047</v>
      </c>
      <c r="C2244" s="75" t="str">
        <f>VLOOKUP($F2244,Refs!$A$1:$F$32,3,FALSE)</f>
        <v>Y61</v>
      </c>
      <c r="D2244" t="s">
        <v>175</v>
      </c>
      <c r="E2244" t="s">
        <v>134</v>
      </c>
      <c r="F2244" t="s">
        <v>159</v>
      </c>
      <c r="G2244" t="s">
        <v>207</v>
      </c>
      <c r="H2244" t="s">
        <v>179</v>
      </c>
      <c r="I2244">
        <v>957</v>
      </c>
    </row>
    <row r="2245" spans="1:9" x14ac:dyDescent="0.35">
      <c r="A2245" s="75">
        <f t="shared" si="72"/>
        <v>46044</v>
      </c>
      <c r="B2245" s="75">
        <f t="shared" si="73"/>
        <v>46047</v>
      </c>
      <c r="C2245" s="75" t="str">
        <f>VLOOKUP($F2245,Refs!$A$1:$F$32,3,FALSE)</f>
        <v>Y61</v>
      </c>
      <c r="D2245" t="s">
        <v>175</v>
      </c>
      <c r="E2245" t="s">
        <v>134</v>
      </c>
      <c r="F2245" t="s">
        <v>159</v>
      </c>
      <c r="G2245" t="s">
        <v>207</v>
      </c>
      <c r="H2245" t="s">
        <v>180</v>
      </c>
      <c r="I2245">
        <v>19</v>
      </c>
    </row>
    <row r="2246" spans="1:9" x14ac:dyDescent="0.35">
      <c r="A2246" s="75">
        <f t="shared" ref="A2246:A2309" si="74">IF(G2246="Mon",B2246-6,IF(G2246="Tue",B2246-5,IF(G2246="Wed",B2246-4,IF(G2246="Thu",B2246-3,IF(G2246="Fri",B2246-2,IF(G2246="Sat",B2246-1,IF(G2246="Sun",B2246,"")))))))</f>
        <v>46044</v>
      </c>
      <c r="B2246" s="75">
        <f t="shared" ref="B2246:B2309" si="75">DATEVALUE(RIGHT(D2246, 11))</f>
        <v>46047</v>
      </c>
      <c r="C2246" s="75" t="str">
        <f>VLOOKUP($F2246,Refs!$A$1:$F$32,3,FALSE)</f>
        <v>Y61</v>
      </c>
      <c r="D2246" t="s">
        <v>175</v>
      </c>
      <c r="E2246" t="s">
        <v>134</v>
      </c>
      <c r="F2246" t="s">
        <v>159</v>
      </c>
      <c r="G2246" t="s">
        <v>207</v>
      </c>
      <c r="H2246" t="s">
        <v>181</v>
      </c>
      <c r="I2246">
        <v>22387</v>
      </c>
    </row>
    <row r="2247" spans="1:9" x14ac:dyDescent="0.35">
      <c r="A2247" s="75">
        <f t="shared" si="74"/>
        <v>46044</v>
      </c>
      <c r="B2247" s="75">
        <f t="shared" si="75"/>
        <v>46047</v>
      </c>
      <c r="C2247" s="75" t="str">
        <f>VLOOKUP($F2247,Refs!$A$1:$F$32,3,FALSE)</f>
        <v>Y61</v>
      </c>
      <c r="D2247" t="s">
        <v>175</v>
      </c>
      <c r="E2247" t="s">
        <v>134</v>
      </c>
      <c r="F2247" t="s">
        <v>159</v>
      </c>
      <c r="G2247" t="s">
        <v>207</v>
      </c>
      <c r="H2247" t="s">
        <v>182</v>
      </c>
      <c r="I2247">
        <v>240</v>
      </c>
    </row>
    <row r="2248" spans="1:9" x14ac:dyDescent="0.35">
      <c r="A2248" s="75">
        <f t="shared" si="74"/>
        <v>46044</v>
      </c>
      <c r="B2248" s="75">
        <f t="shared" si="75"/>
        <v>46047</v>
      </c>
      <c r="C2248" s="75" t="str">
        <f>VLOOKUP($F2248,Refs!$A$1:$F$32,3,FALSE)</f>
        <v>Y61</v>
      </c>
      <c r="D2248" t="s">
        <v>175</v>
      </c>
      <c r="E2248" t="s">
        <v>134</v>
      </c>
      <c r="F2248" t="s">
        <v>159</v>
      </c>
      <c r="G2248" t="s">
        <v>207</v>
      </c>
      <c r="H2248" t="s">
        <v>183</v>
      </c>
      <c r="I2248">
        <v>538</v>
      </c>
    </row>
    <row r="2249" spans="1:9" x14ac:dyDescent="0.35">
      <c r="A2249" s="75">
        <f t="shared" si="74"/>
        <v>46044</v>
      </c>
      <c r="B2249" s="75">
        <f t="shared" si="75"/>
        <v>46047</v>
      </c>
      <c r="C2249" s="75" t="str">
        <f>VLOOKUP($F2249,Refs!$A$1:$F$32,3,FALSE)</f>
        <v>Y61</v>
      </c>
      <c r="D2249" t="s">
        <v>175</v>
      </c>
      <c r="E2249" t="s">
        <v>134</v>
      </c>
      <c r="F2249" t="s">
        <v>159</v>
      </c>
      <c r="G2249" t="s">
        <v>207</v>
      </c>
      <c r="H2249" t="s">
        <v>184</v>
      </c>
      <c r="I2249">
        <v>977</v>
      </c>
    </row>
    <row r="2250" spans="1:9" x14ac:dyDescent="0.35">
      <c r="A2250" s="75">
        <f t="shared" si="74"/>
        <v>46044</v>
      </c>
      <c r="B2250" s="75">
        <f t="shared" si="75"/>
        <v>46047</v>
      </c>
      <c r="C2250" s="75" t="str">
        <f>VLOOKUP($F2250,Refs!$A$1:$F$32,3,FALSE)</f>
        <v>Y61</v>
      </c>
      <c r="D2250" t="s">
        <v>175</v>
      </c>
      <c r="E2250" t="s">
        <v>134</v>
      </c>
      <c r="F2250" t="s">
        <v>159</v>
      </c>
      <c r="G2250" t="s">
        <v>207</v>
      </c>
      <c r="H2250" t="s">
        <v>185</v>
      </c>
      <c r="I2250">
        <v>556</v>
      </c>
    </row>
    <row r="2251" spans="1:9" x14ac:dyDescent="0.35">
      <c r="A2251" s="75">
        <f t="shared" si="74"/>
        <v>46044</v>
      </c>
      <c r="B2251" s="75">
        <f t="shared" si="75"/>
        <v>46047</v>
      </c>
      <c r="C2251" s="75" t="str">
        <f>VLOOKUP($F2251,Refs!$A$1:$F$32,3,FALSE)</f>
        <v>Y61</v>
      </c>
      <c r="D2251" t="s">
        <v>175</v>
      </c>
      <c r="E2251" t="s">
        <v>134</v>
      </c>
      <c r="F2251" t="s">
        <v>159</v>
      </c>
      <c r="G2251" t="s">
        <v>207</v>
      </c>
      <c r="H2251" t="s">
        <v>186</v>
      </c>
      <c r="I2251">
        <v>231</v>
      </c>
    </row>
    <row r="2252" spans="1:9" x14ac:dyDescent="0.35">
      <c r="A2252" s="75">
        <f t="shared" si="74"/>
        <v>46044</v>
      </c>
      <c r="B2252" s="75">
        <f t="shared" si="75"/>
        <v>46047</v>
      </c>
      <c r="C2252" s="75" t="str">
        <f>VLOOKUP($F2252,Refs!$A$1:$F$32,3,FALSE)</f>
        <v>Y61</v>
      </c>
      <c r="D2252" t="s">
        <v>175</v>
      </c>
      <c r="E2252" t="s">
        <v>134</v>
      </c>
      <c r="F2252" t="s">
        <v>159</v>
      </c>
      <c r="G2252" t="s">
        <v>207</v>
      </c>
      <c r="H2252" t="s">
        <v>187</v>
      </c>
      <c r="I2252">
        <v>41</v>
      </c>
    </row>
    <row r="2253" spans="1:9" x14ac:dyDescent="0.35">
      <c r="A2253" s="75">
        <f t="shared" si="74"/>
        <v>46044</v>
      </c>
      <c r="B2253" s="75">
        <f t="shared" si="75"/>
        <v>46047</v>
      </c>
      <c r="C2253" s="75" t="str">
        <f>VLOOKUP($F2253,Refs!$A$1:$F$32,3,FALSE)</f>
        <v>Y61</v>
      </c>
      <c r="D2253" t="s">
        <v>175</v>
      </c>
      <c r="E2253" t="s">
        <v>134</v>
      </c>
      <c r="F2253" t="s">
        <v>159</v>
      </c>
      <c r="G2253" t="s">
        <v>207</v>
      </c>
      <c r="H2253" t="s">
        <v>188</v>
      </c>
      <c r="I2253">
        <v>158</v>
      </c>
    </row>
    <row r="2254" spans="1:9" x14ac:dyDescent="0.35">
      <c r="A2254" s="75">
        <f t="shared" si="74"/>
        <v>46044</v>
      </c>
      <c r="B2254" s="75">
        <f t="shared" si="75"/>
        <v>46047</v>
      </c>
      <c r="C2254" s="75" t="str">
        <f>VLOOKUP($F2254,Refs!$A$1:$F$32,3,FALSE)</f>
        <v>Y61</v>
      </c>
      <c r="D2254" t="s">
        <v>175</v>
      </c>
      <c r="E2254" t="s">
        <v>134</v>
      </c>
      <c r="F2254" t="s">
        <v>159</v>
      </c>
      <c r="G2254" t="s">
        <v>207</v>
      </c>
      <c r="H2254" t="s">
        <v>189</v>
      </c>
      <c r="I2254">
        <v>122</v>
      </c>
    </row>
    <row r="2255" spans="1:9" x14ac:dyDescent="0.35">
      <c r="A2255" s="75">
        <f t="shared" si="74"/>
        <v>46044</v>
      </c>
      <c r="B2255" s="75">
        <f t="shared" si="75"/>
        <v>46047</v>
      </c>
      <c r="C2255" s="75" t="str">
        <f>VLOOKUP($F2255,Refs!$A$1:$F$32,3,FALSE)</f>
        <v>Y61</v>
      </c>
      <c r="D2255" t="s">
        <v>175</v>
      </c>
      <c r="E2255" t="s">
        <v>134</v>
      </c>
      <c r="F2255" t="s">
        <v>159</v>
      </c>
      <c r="G2255" t="s">
        <v>207</v>
      </c>
      <c r="H2255" t="s">
        <v>190</v>
      </c>
      <c r="I2255">
        <v>32</v>
      </c>
    </row>
    <row r="2256" spans="1:9" x14ac:dyDescent="0.35">
      <c r="A2256" s="75">
        <f t="shared" si="74"/>
        <v>46044</v>
      </c>
      <c r="B2256" s="75">
        <f t="shared" si="75"/>
        <v>46047</v>
      </c>
      <c r="C2256" s="75" t="str">
        <f>VLOOKUP($F2256,Refs!$A$1:$F$32,3,FALSE)</f>
        <v>Y61</v>
      </c>
      <c r="D2256" t="s">
        <v>175</v>
      </c>
      <c r="E2256" t="s">
        <v>134</v>
      </c>
      <c r="F2256" t="s">
        <v>159</v>
      </c>
      <c r="G2256" t="s">
        <v>207</v>
      </c>
      <c r="H2256" t="s">
        <v>191</v>
      </c>
      <c r="I2256">
        <v>0</v>
      </c>
    </row>
    <row r="2257" spans="1:9" x14ac:dyDescent="0.35">
      <c r="A2257" s="75">
        <f t="shared" si="74"/>
        <v>46044</v>
      </c>
      <c r="B2257" s="75">
        <f t="shared" si="75"/>
        <v>46047</v>
      </c>
      <c r="C2257" s="75" t="str">
        <f>VLOOKUP($F2257,Refs!$A$1:$F$32,3,FALSE)</f>
        <v>Y61</v>
      </c>
      <c r="D2257" t="s">
        <v>175</v>
      </c>
      <c r="E2257" t="s">
        <v>134</v>
      </c>
      <c r="F2257" t="s">
        <v>159</v>
      </c>
      <c r="G2257" t="s">
        <v>207</v>
      </c>
      <c r="H2257" t="s">
        <v>192</v>
      </c>
      <c r="I2257">
        <v>49</v>
      </c>
    </row>
    <row r="2258" spans="1:9" x14ac:dyDescent="0.35">
      <c r="A2258" s="75">
        <f t="shared" si="74"/>
        <v>46044</v>
      </c>
      <c r="B2258" s="75">
        <f t="shared" si="75"/>
        <v>46047</v>
      </c>
      <c r="C2258" s="75" t="str">
        <f>VLOOKUP($F2258,Refs!$A$1:$F$32,3,FALSE)</f>
        <v>Y61</v>
      </c>
      <c r="D2258" t="s">
        <v>175</v>
      </c>
      <c r="E2258" t="s">
        <v>134</v>
      </c>
      <c r="F2258" t="s">
        <v>159</v>
      </c>
      <c r="G2258" t="s">
        <v>207</v>
      </c>
      <c r="H2258" t="s">
        <v>193</v>
      </c>
      <c r="I2258">
        <v>7</v>
      </c>
    </row>
    <row r="2259" spans="1:9" x14ac:dyDescent="0.35">
      <c r="A2259" s="75">
        <f t="shared" si="74"/>
        <v>46044</v>
      </c>
      <c r="B2259" s="75">
        <f t="shared" si="75"/>
        <v>46047</v>
      </c>
      <c r="C2259" s="75" t="str">
        <f>VLOOKUP($F2259,Refs!$A$1:$F$32,3,FALSE)</f>
        <v>Y61</v>
      </c>
      <c r="D2259" t="s">
        <v>175</v>
      </c>
      <c r="E2259" t="s">
        <v>134</v>
      </c>
      <c r="F2259" t="s">
        <v>159</v>
      </c>
      <c r="G2259" t="s">
        <v>207</v>
      </c>
      <c r="H2259" t="s">
        <v>194</v>
      </c>
      <c r="I2259">
        <v>9</v>
      </c>
    </row>
    <row r="2260" spans="1:9" x14ac:dyDescent="0.35">
      <c r="A2260" s="75">
        <f t="shared" si="74"/>
        <v>46044</v>
      </c>
      <c r="B2260" s="75">
        <f t="shared" si="75"/>
        <v>46047</v>
      </c>
      <c r="C2260" s="75" t="str">
        <f>VLOOKUP($F2260,Refs!$A$1:$F$32,3,FALSE)</f>
        <v>Y61</v>
      </c>
      <c r="D2260" t="s">
        <v>175</v>
      </c>
      <c r="E2260" t="s">
        <v>134</v>
      </c>
      <c r="F2260" t="s">
        <v>159</v>
      </c>
      <c r="G2260" t="s">
        <v>207</v>
      </c>
      <c r="H2260" t="s">
        <v>195</v>
      </c>
      <c r="I2260">
        <v>2</v>
      </c>
    </row>
    <row r="2261" spans="1:9" x14ac:dyDescent="0.35">
      <c r="A2261" s="75">
        <f t="shared" si="74"/>
        <v>46044</v>
      </c>
      <c r="B2261" s="75">
        <f t="shared" si="75"/>
        <v>46047</v>
      </c>
      <c r="C2261" s="75" t="str">
        <f>VLOOKUP($F2261,Refs!$A$1:$F$32,3,FALSE)</f>
        <v>Y61</v>
      </c>
      <c r="D2261" t="s">
        <v>175</v>
      </c>
      <c r="E2261" t="s">
        <v>134</v>
      </c>
      <c r="F2261" t="s">
        <v>159</v>
      </c>
      <c r="G2261" t="s">
        <v>207</v>
      </c>
      <c r="H2261" t="s">
        <v>196</v>
      </c>
      <c r="I2261">
        <v>154</v>
      </c>
    </row>
    <row r="2262" spans="1:9" x14ac:dyDescent="0.35">
      <c r="A2262" s="75">
        <f t="shared" si="74"/>
        <v>46044</v>
      </c>
      <c r="B2262" s="75">
        <f t="shared" si="75"/>
        <v>46047</v>
      </c>
      <c r="C2262" s="75" t="str">
        <f>VLOOKUP($F2262,Refs!$A$1:$F$32,3,FALSE)</f>
        <v>Y61</v>
      </c>
      <c r="D2262" t="s">
        <v>175</v>
      </c>
      <c r="E2262" t="s">
        <v>134</v>
      </c>
      <c r="F2262" t="s">
        <v>159</v>
      </c>
      <c r="G2262" t="s">
        <v>207</v>
      </c>
      <c r="H2262" t="s">
        <v>197</v>
      </c>
      <c r="I2262">
        <v>111</v>
      </c>
    </row>
    <row r="2263" spans="1:9" x14ac:dyDescent="0.35">
      <c r="A2263" s="75">
        <f t="shared" si="74"/>
        <v>46044</v>
      </c>
      <c r="B2263" s="75">
        <f t="shared" si="75"/>
        <v>46047</v>
      </c>
      <c r="C2263" s="75" t="str">
        <f>VLOOKUP($F2263,Refs!$A$1:$F$32,3,FALSE)</f>
        <v>Y61</v>
      </c>
      <c r="D2263" t="s">
        <v>175</v>
      </c>
      <c r="E2263" t="s">
        <v>134</v>
      </c>
      <c r="F2263" t="s">
        <v>159</v>
      </c>
      <c r="G2263" t="s">
        <v>207</v>
      </c>
      <c r="H2263" t="s">
        <v>198</v>
      </c>
      <c r="I2263">
        <v>365</v>
      </c>
    </row>
    <row r="2264" spans="1:9" x14ac:dyDescent="0.35">
      <c r="A2264" s="75">
        <f t="shared" si="74"/>
        <v>46044</v>
      </c>
      <c r="B2264" s="75">
        <f t="shared" si="75"/>
        <v>46047</v>
      </c>
      <c r="C2264" s="75" t="str">
        <f>VLOOKUP($F2264,Refs!$A$1:$F$32,3,FALSE)</f>
        <v>Y61</v>
      </c>
      <c r="D2264" t="s">
        <v>175</v>
      </c>
      <c r="E2264" t="s">
        <v>134</v>
      </c>
      <c r="F2264" t="s">
        <v>159</v>
      </c>
      <c r="G2264" t="s">
        <v>207</v>
      </c>
      <c r="H2264" t="s">
        <v>199</v>
      </c>
      <c r="I2264">
        <v>123</v>
      </c>
    </row>
    <row r="2265" spans="1:9" x14ac:dyDescent="0.35">
      <c r="A2265" s="75">
        <f t="shared" si="74"/>
        <v>46044</v>
      </c>
      <c r="B2265" s="75">
        <f t="shared" si="75"/>
        <v>46047</v>
      </c>
      <c r="C2265" s="75" t="str">
        <f>VLOOKUP($F2265,Refs!$A$1:$F$32,3,FALSE)</f>
        <v>Y61</v>
      </c>
      <c r="D2265" t="s">
        <v>175</v>
      </c>
      <c r="E2265" t="s">
        <v>134</v>
      </c>
      <c r="F2265" t="s">
        <v>159</v>
      </c>
      <c r="G2265" t="s">
        <v>207</v>
      </c>
      <c r="H2265" t="s">
        <v>200</v>
      </c>
      <c r="I2265">
        <v>63</v>
      </c>
    </row>
    <row r="2266" spans="1:9" x14ac:dyDescent="0.35">
      <c r="A2266" s="75">
        <f t="shared" si="74"/>
        <v>46044</v>
      </c>
      <c r="B2266" s="75">
        <f t="shared" si="75"/>
        <v>46047</v>
      </c>
      <c r="C2266" s="75" t="str">
        <f>VLOOKUP($F2266,Refs!$A$1:$F$32,3,FALSE)</f>
        <v>Y61</v>
      </c>
      <c r="D2266" t="s">
        <v>175</v>
      </c>
      <c r="E2266" t="s">
        <v>134</v>
      </c>
      <c r="F2266" t="s">
        <v>159</v>
      </c>
      <c r="G2266" t="s">
        <v>207</v>
      </c>
      <c r="H2266" t="s">
        <v>201</v>
      </c>
      <c r="I2266">
        <v>27</v>
      </c>
    </row>
    <row r="2267" spans="1:9" x14ac:dyDescent="0.35">
      <c r="A2267" s="75">
        <f t="shared" si="74"/>
        <v>46044</v>
      </c>
      <c r="B2267" s="75">
        <f t="shared" si="75"/>
        <v>46047</v>
      </c>
      <c r="C2267" s="75" t="str">
        <f>VLOOKUP($F2267,Refs!$A$1:$F$32,3,FALSE)</f>
        <v>Y61</v>
      </c>
      <c r="D2267" t="s">
        <v>175</v>
      </c>
      <c r="E2267" t="s">
        <v>134</v>
      </c>
      <c r="F2267" t="s">
        <v>159</v>
      </c>
      <c r="G2267" t="s">
        <v>207</v>
      </c>
      <c r="H2267" t="s">
        <v>202</v>
      </c>
      <c r="I2267">
        <v>0</v>
      </c>
    </row>
    <row r="2268" spans="1:9" x14ac:dyDescent="0.35">
      <c r="A2268" s="75">
        <f t="shared" si="74"/>
        <v>46044</v>
      </c>
      <c r="B2268" s="75">
        <f t="shared" si="75"/>
        <v>46047</v>
      </c>
      <c r="C2268" s="75" t="str">
        <f>VLOOKUP($F2268,Refs!$A$1:$F$32,3,FALSE)</f>
        <v>Y61</v>
      </c>
      <c r="D2268" t="s">
        <v>175</v>
      </c>
      <c r="E2268" t="s">
        <v>134</v>
      </c>
      <c r="F2268" t="s">
        <v>159</v>
      </c>
      <c r="G2268" t="s">
        <v>207</v>
      </c>
      <c r="H2268" t="s">
        <v>203</v>
      </c>
      <c r="I2268">
        <v>0</v>
      </c>
    </row>
    <row r="2269" spans="1:9" x14ac:dyDescent="0.35">
      <c r="A2269" s="75">
        <f t="shared" si="74"/>
        <v>46044</v>
      </c>
      <c r="B2269" s="75">
        <f t="shared" si="75"/>
        <v>46047</v>
      </c>
      <c r="C2269" s="75" t="str">
        <f>VLOOKUP($F2269,Refs!$A$1:$F$32,3,FALSE)</f>
        <v>Y61</v>
      </c>
      <c r="D2269" t="s">
        <v>175</v>
      </c>
      <c r="E2269" t="s">
        <v>134</v>
      </c>
      <c r="F2269" t="s">
        <v>159</v>
      </c>
      <c r="G2269" t="s">
        <v>207</v>
      </c>
      <c r="H2269" t="s">
        <v>204</v>
      </c>
      <c r="I2269">
        <v>23</v>
      </c>
    </row>
    <row r="2270" spans="1:9" x14ac:dyDescent="0.35">
      <c r="A2270" s="75">
        <f t="shared" si="74"/>
        <v>46045</v>
      </c>
      <c r="B2270" s="75">
        <f t="shared" si="75"/>
        <v>46047</v>
      </c>
      <c r="C2270" s="75" t="str">
        <f>VLOOKUP($F2270,Refs!$A$1:$F$32,3,FALSE)</f>
        <v>Y61</v>
      </c>
      <c r="D2270" t="s">
        <v>175</v>
      </c>
      <c r="E2270" t="s">
        <v>134</v>
      </c>
      <c r="F2270" t="s">
        <v>159</v>
      </c>
      <c r="G2270" t="s">
        <v>208</v>
      </c>
      <c r="H2270" t="s">
        <v>177</v>
      </c>
      <c r="I2270">
        <v>1087</v>
      </c>
    </row>
    <row r="2271" spans="1:9" x14ac:dyDescent="0.35">
      <c r="A2271" s="75">
        <f t="shared" si="74"/>
        <v>46045</v>
      </c>
      <c r="B2271" s="75">
        <f t="shared" si="75"/>
        <v>46047</v>
      </c>
      <c r="C2271" s="75" t="str">
        <f>VLOOKUP($F2271,Refs!$A$1:$F$32,3,FALSE)</f>
        <v>Y61</v>
      </c>
      <c r="D2271" t="s">
        <v>175</v>
      </c>
      <c r="E2271" t="s">
        <v>134</v>
      </c>
      <c r="F2271" t="s">
        <v>159</v>
      </c>
      <c r="G2271" t="s">
        <v>208</v>
      </c>
      <c r="H2271" t="s">
        <v>178</v>
      </c>
      <c r="I2271">
        <v>1079</v>
      </c>
    </row>
    <row r="2272" spans="1:9" x14ac:dyDescent="0.35">
      <c r="A2272" s="75">
        <f t="shared" si="74"/>
        <v>46045</v>
      </c>
      <c r="B2272" s="75">
        <f t="shared" si="75"/>
        <v>46047</v>
      </c>
      <c r="C2272" s="75" t="str">
        <f>VLOOKUP($F2272,Refs!$A$1:$F$32,3,FALSE)</f>
        <v>Y61</v>
      </c>
      <c r="D2272" t="s">
        <v>175</v>
      </c>
      <c r="E2272" t="s">
        <v>134</v>
      </c>
      <c r="F2272" t="s">
        <v>159</v>
      </c>
      <c r="G2272" t="s">
        <v>208</v>
      </c>
      <c r="H2272" t="s">
        <v>179</v>
      </c>
      <c r="I2272">
        <v>1029</v>
      </c>
    </row>
    <row r="2273" spans="1:9" x14ac:dyDescent="0.35">
      <c r="A2273" s="75">
        <f t="shared" si="74"/>
        <v>46045</v>
      </c>
      <c r="B2273" s="75">
        <f t="shared" si="75"/>
        <v>46047</v>
      </c>
      <c r="C2273" s="75" t="str">
        <f>VLOOKUP($F2273,Refs!$A$1:$F$32,3,FALSE)</f>
        <v>Y61</v>
      </c>
      <c r="D2273" t="s">
        <v>175</v>
      </c>
      <c r="E2273" t="s">
        <v>134</v>
      </c>
      <c r="F2273" t="s">
        <v>159</v>
      </c>
      <c r="G2273" t="s">
        <v>208</v>
      </c>
      <c r="H2273" t="s">
        <v>180</v>
      </c>
      <c r="I2273">
        <v>8</v>
      </c>
    </row>
    <row r="2274" spans="1:9" x14ac:dyDescent="0.35">
      <c r="A2274" s="75">
        <f t="shared" si="74"/>
        <v>46045</v>
      </c>
      <c r="B2274" s="75">
        <f t="shared" si="75"/>
        <v>46047</v>
      </c>
      <c r="C2274" s="75" t="str">
        <f>VLOOKUP($F2274,Refs!$A$1:$F$32,3,FALSE)</f>
        <v>Y61</v>
      </c>
      <c r="D2274" t="s">
        <v>175</v>
      </c>
      <c r="E2274" t="s">
        <v>134</v>
      </c>
      <c r="F2274" t="s">
        <v>159</v>
      </c>
      <c r="G2274" t="s">
        <v>208</v>
      </c>
      <c r="H2274" t="s">
        <v>181</v>
      </c>
      <c r="I2274">
        <v>15311</v>
      </c>
    </row>
    <row r="2275" spans="1:9" x14ac:dyDescent="0.35">
      <c r="A2275" s="75">
        <f t="shared" si="74"/>
        <v>46045</v>
      </c>
      <c r="B2275" s="75">
        <f t="shared" si="75"/>
        <v>46047</v>
      </c>
      <c r="C2275" s="75" t="str">
        <f>VLOOKUP($F2275,Refs!$A$1:$F$32,3,FALSE)</f>
        <v>Y61</v>
      </c>
      <c r="D2275" t="s">
        <v>175</v>
      </c>
      <c r="E2275" t="s">
        <v>134</v>
      </c>
      <c r="F2275" t="s">
        <v>159</v>
      </c>
      <c r="G2275" t="s">
        <v>208</v>
      </c>
      <c r="H2275" t="s">
        <v>182</v>
      </c>
      <c r="I2275">
        <v>102</v>
      </c>
    </row>
    <row r="2276" spans="1:9" x14ac:dyDescent="0.35">
      <c r="A2276" s="75">
        <f t="shared" si="74"/>
        <v>46045</v>
      </c>
      <c r="B2276" s="75">
        <f t="shared" si="75"/>
        <v>46047</v>
      </c>
      <c r="C2276" s="75" t="str">
        <f>VLOOKUP($F2276,Refs!$A$1:$F$32,3,FALSE)</f>
        <v>Y61</v>
      </c>
      <c r="D2276" t="s">
        <v>175</v>
      </c>
      <c r="E2276" t="s">
        <v>134</v>
      </c>
      <c r="F2276" t="s">
        <v>159</v>
      </c>
      <c r="G2276" t="s">
        <v>208</v>
      </c>
      <c r="H2276" t="s">
        <v>183</v>
      </c>
      <c r="I2276">
        <v>366</v>
      </c>
    </row>
    <row r="2277" spans="1:9" x14ac:dyDescent="0.35">
      <c r="A2277" s="75">
        <f t="shared" si="74"/>
        <v>46045</v>
      </c>
      <c r="B2277" s="75">
        <f t="shared" si="75"/>
        <v>46047</v>
      </c>
      <c r="C2277" s="75" t="str">
        <f>VLOOKUP($F2277,Refs!$A$1:$F$32,3,FALSE)</f>
        <v>Y61</v>
      </c>
      <c r="D2277" t="s">
        <v>175</v>
      </c>
      <c r="E2277" t="s">
        <v>134</v>
      </c>
      <c r="F2277" t="s">
        <v>159</v>
      </c>
      <c r="G2277" t="s">
        <v>208</v>
      </c>
      <c r="H2277" t="s">
        <v>184</v>
      </c>
      <c r="I2277">
        <v>1025</v>
      </c>
    </row>
    <row r="2278" spans="1:9" x14ac:dyDescent="0.35">
      <c r="A2278" s="75">
        <f t="shared" si="74"/>
        <v>46045</v>
      </c>
      <c r="B2278" s="75">
        <f t="shared" si="75"/>
        <v>46047</v>
      </c>
      <c r="C2278" s="75" t="str">
        <f>VLOOKUP($F2278,Refs!$A$1:$F$32,3,FALSE)</f>
        <v>Y61</v>
      </c>
      <c r="D2278" t="s">
        <v>175</v>
      </c>
      <c r="E2278" t="s">
        <v>134</v>
      </c>
      <c r="F2278" t="s">
        <v>159</v>
      </c>
      <c r="G2278" t="s">
        <v>208</v>
      </c>
      <c r="H2278" t="s">
        <v>185</v>
      </c>
      <c r="I2278">
        <v>581</v>
      </c>
    </row>
    <row r="2279" spans="1:9" x14ac:dyDescent="0.35">
      <c r="A2279" s="75">
        <f t="shared" si="74"/>
        <v>46045</v>
      </c>
      <c r="B2279" s="75">
        <f t="shared" si="75"/>
        <v>46047</v>
      </c>
      <c r="C2279" s="75" t="str">
        <f>VLOOKUP($F2279,Refs!$A$1:$F$32,3,FALSE)</f>
        <v>Y61</v>
      </c>
      <c r="D2279" t="s">
        <v>175</v>
      </c>
      <c r="E2279" t="s">
        <v>134</v>
      </c>
      <c r="F2279" t="s">
        <v>159</v>
      </c>
      <c r="G2279" t="s">
        <v>208</v>
      </c>
      <c r="H2279" t="s">
        <v>186</v>
      </c>
      <c r="I2279">
        <v>220</v>
      </c>
    </row>
    <row r="2280" spans="1:9" x14ac:dyDescent="0.35">
      <c r="A2280" s="75">
        <f t="shared" si="74"/>
        <v>46045</v>
      </c>
      <c r="B2280" s="75">
        <f t="shared" si="75"/>
        <v>46047</v>
      </c>
      <c r="C2280" s="75" t="str">
        <f>VLOOKUP($F2280,Refs!$A$1:$F$32,3,FALSE)</f>
        <v>Y61</v>
      </c>
      <c r="D2280" t="s">
        <v>175</v>
      </c>
      <c r="E2280" t="s">
        <v>134</v>
      </c>
      <c r="F2280" t="s">
        <v>159</v>
      </c>
      <c r="G2280" t="s">
        <v>208</v>
      </c>
      <c r="H2280" t="s">
        <v>187</v>
      </c>
      <c r="I2280">
        <v>47</v>
      </c>
    </row>
    <row r="2281" spans="1:9" x14ac:dyDescent="0.35">
      <c r="A2281" s="75">
        <f t="shared" si="74"/>
        <v>46045</v>
      </c>
      <c r="B2281" s="75">
        <f t="shared" si="75"/>
        <v>46047</v>
      </c>
      <c r="C2281" s="75" t="str">
        <f>VLOOKUP($F2281,Refs!$A$1:$F$32,3,FALSE)</f>
        <v>Y61</v>
      </c>
      <c r="D2281" t="s">
        <v>175</v>
      </c>
      <c r="E2281" t="s">
        <v>134</v>
      </c>
      <c r="F2281" t="s">
        <v>159</v>
      </c>
      <c r="G2281" t="s">
        <v>208</v>
      </c>
      <c r="H2281" t="s">
        <v>188</v>
      </c>
      <c r="I2281">
        <v>116</v>
      </c>
    </row>
    <row r="2282" spans="1:9" x14ac:dyDescent="0.35">
      <c r="A2282" s="75">
        <f t="shared" si="74"/>
        <v>46045</v>
      </c>
      <c r="B2282" s="75">
        <f t="shared" si="75"/>
        <v>46047</v>
      </c>
      <c r="C2282" s="75" t="str">
        <f>VLOOKUP($F2282,Refs!$A$1:$F$32,3,FALSE)</f>
        <v>Y61</v>
      </c>
      <c r="D2282" t="s">
        <v>175</v>
      </c>
      <c r="E2282" t="s">
        <v>134</v>
      </c>
      <c r="F2282" t="s">
        <v>159</v>
      </c>
      <c r="G2282" t="s">
        <v>208</v>
      </c>
      <c r="H2282" t="s">
        <v>189</v>
      </c>
      <c r="I2282">
        <v>128</v>
      </c>
    </row>
    <row r="2283" spans="1:9" x14ac:dyDescent="0.35">
      <c r="A2283" s="75">
        <f t="shared" si="74"/>
        <v>46045</v>
      </c>
      <c r="B2283" s="75">
        <f t="shared" si="75"/>
        <v>46047</v>
      </c>
      <c r="C2283" s="75" t="str">
        <f>VLOOKUP($F2283,Refs!$A$1:$F$32,3,FALSE)</f>
        <v>Y61</v>
      </c>
      <c r="D2283" t="s">
        <v>175</v>
      </c>
      <c r="E2283" t="s">
        <v>134</v>
      </c>
      <c r="F2283" t="s">
        <v>159</v>
      </c>
      <c r="G2283" t="s">
        <v>208</v>
      </c>
      <c r="H2283" t="s">
        <v>190</v>
      </c>
      <c r="I2283">
        <v>30</v>
      </c>
    </row>
    <row r="2284" spans="1:9" x14ac:dyDescent="0.35">
      <c r="A2284" s="75">
        <f t="shared" si="74"/>
        <v>46045</v>
      </c>
      <c r="B2284" s="75">
        <f t="shared" si="75"/>
        <v>46047</v>
      </c>
      <c r="C2284" s="75" t="str">
        <f>VLOOKUP($F2284,Refs!$A$1:$F$32,3,FALSE)</f>
        <v>Y61</v>
      </c>
      <c r="D2284" t="s">
        <v>175</v>
      </c>
      <c r="E2284" t="s">
        <v>134</v>
      </c>
      <c r="F2284" t="s">
        <v>159</v>
      </c>
      <c r="G2284" t="s">
        <v>208</v>
      </c>
      <c r="H2284" t="s">
        <v>191</v>
      </c>
      <c r="I2284">
        <v>1</v>
      </c>
    </row>
    <row r="2285" spans="1:9" x14ac:dyDescent="0.35">
      <c r="A2285" s="75">
        <f t="shared" si="74"/>
        <v>46045</v>
      </c>
      <c r="B2285" s="75">
        <f t="shared" si="75"/>
        <v>46047</v>
      </c>
      <c r="C2285" s="75" t="str">
        <f>VLOOKUP($F2285,Refs!$A$1:$F$32,3,FALSE)</f>
        <v>Y61</v>
      </c>
      <c r="D2285" t="s">
        <v>175</v>
      </c>
      <c r="E2285" t="s">
        <v>134</v>
      </c>
      <c r="F2285" t="s">
        <v>159</v>
      </c>
      <c r="G2285" t="s">
        <v>208</v>
      </c>
      <c r="H2285" t="s">
        <v>192</v>
      </c>
      <c r="I2285">
        <v>57</v>
      </c>
    </row>
    <row r="2286" spans="1:9" x14ac:dyDescent="0.35">
      <c r="A2286" s="75">
        <f t="shared" si="74"/>
        <v>46045</v>
      </c>
      <c r="B2286" s="75">
        <f t="shared" si="75"/>
        <v>46047</v>
      </c>
      <c r="C2286" s="75" t="str">
        <f>VLOOKUP($F2286,Refs!$A$1:$F$32,3,FALSE)</f>
        <v>Y61</v>
      </c>
      <c r="D2286" t="s">
        <v>175</v>
      </c>
      <c r="E2286" t="s">
        <v>134</v>
      </c>
      <c r="F2286" t="s">
        <v>159</v>
      </c>
      <c r="G2286" t="s">
        <v>208</v>
      </c>
      <c r="H2286" t="s">
        <v>193</v>
      </c>
      <c r="I2286">
        <v>3</v>
      </c>
    </row>
    <row r="2287" spans="1:9" x14ac:dyDescent="0.35">
      <c r="A2287" s="75">
        <f t="shared" si="74"/>
        <v>46045</v>
      </c>
      <c r="B2287" s="75">
        <f t="shared" si="75"/>
        <v>46047</v>
      </c>
      <c r="C2287" s="75" t="str">
        <f>VLOOKUP($F2287,Refs!$A$1:$F$32,3,FALSE)</f>
        <v>Y61</v>
      </c>
      <c r="D2287" t="s">
        <v>175</v>
      </c>
      <c r="E2287" t="s">
        <v>134</v>
      </c>
      <c r="F2287" t="s">
        <v>159</v>
      </c>
      <c r="G2287" t="s">
        <v>208</v>
      </c>
      <c r="H2287" t="s">
        <v>194</v>
      </c>
      <c r="I2287">
        <v>19</v>
      </c>
    </row>
    <row r="2288" spans="1:9" x14ac:dyDescent="0.35">
      <c r="A2288" s="75">
        <f t="shared" si="74"/>
        <v>46045</v>
      </c>
      <c r="B2288" s="75">
        <f t="shared" si="75"/>
        <v>46047</v>
      </c>
      <c r="C2288" s="75" t="str">
        <f>VLOOKUP($F2288,Refs!$A$1:$F$32,3,FALSE)</f>
        <v>Y61</v>
      </c>
      <c r="D2288" t="s">
        <v>175</v>
      </c>
      <c r="E2288" t="s">
        <v>134</v>
      </c>
      <c r="F2288" t="s">
        <v>159</v>
      </c>
      <c r="G2288" t="s">
        <v>208</v>
      </c>
      <c r="H2288" t="s">
        <v>195</v>
      </c>
      <c r="I2288">
        <v>9</v>
      </c>
    </row>
    <row r="2289" spans="1:9" x14ac:dyDescent="0.35">
      <c r="A2289" s="75">
        <f t="shared" si="74"/>
        <v>46045</v>
      </c>
      <c r="B2289" s="75">
        <f t="shared" si="75"/>
        <v>46047</v>
      </c>
      <c r="C2289" s="75" t="str">
        <f>VLOOKUP($F2289,Refs!$A$1:$F$32,3,FALSE)</f>
        <v>Y61</v>
      </c>
      <c r="D2289" t="s">
        <v>175</v>
      </c>
      <c r="E2289" t="s">
        <v>134</v>
      </c>
      <c r="F2289" t="s">
        <v>159</v>
      </c>
      <c r="G2289" t="s">
        <v>208</v>
      </c>
      <c r="H2289" t="s">
        <v>196</v>
      </c>
      <c r="I2289">
        <v>182</v>
      </c>
    </row>
    <row r="2290" spans="1:9" x14ac:dyDescent="0.35">
      <c r="A2290" s="75">
        <f t="shared" si="74"/>
        <v>46045</v>
      </c>
      <c r="B2290" s="75">
        <f t="shared" si="75"/>
        <v>46047</v>
      </c>
      <c r="C2290" s="75" t="str">
        <f>VLOOKUP($F2290,Refs!$A$1:$F$32,3,FALSE)</f>
        <v>Y61</v>
      </c>
      <c r="D2290" t="s">
        <v>175</v>
      </c>
      <c r="E2290" t="s">
        <v>134</v>
      </c>
      <c r="F2290" t="s">
        <v>159</v>
      </c>
      <c r="G2290" t="s">
        <v>208</v>
      </c>
      <c r="H2290" t="s">
        <v>197</v>
      </c>
      <c r="I2290">
        <v>142</v>
      </c>
    </row>
    <row r="2291" spans="1:9" x14ac:dyDescent="0.35">
      <c r="A2291" s="75">
        <f t="shared" si="74"/>
        <v>46045</v>
      </c>
      <c r="B2291" s="75">
        <f t="shared" si="75"/>
        <v>46047</v>
      </c>
      <c r="C2291" s="75" t="str">
        <f>VLOOKUP($F2291,Refs!$A$1:$F$32,3,FALSE)</f>
        <v>Y61</v>
      </c>
      <c r="D2291" t="s">
        <v>175</v>
      </c>
      <c r="E2291" t="s">
        <v>134</v>
      </c>
      <c r="F2291" t="s">
        <v>159</v>
      </c>
      <c r="G2291" t="s">
        <v>208</v>
      </c>
      <c r="H2291" t="s">
        <v>198</v>
      </c>
      <c r="I2291">
        <v>368</v>
      </c>
    </row>
    <row r="2292" spans="1:9" x14ac:dyDescent="0.35">
      <c r="A2292" s="75">
        <f t="shared" si="74"/>
        <v>46045</v>
      </c>
      <c r="B2292" s="75">
        <f t="shared" si="75"/>
        <v>46047</v>
      </c>
      <c r="C2292" s="75" t="str">
        <f>VLOOKUP($F2292,Refs!$A$1:$F$32,3,FALSE)</f>
        <v>Y61</v>
      </c>
      <c r="D2292" t="s">
        <v>175</v>
      </c>
      <c r="E2292" t="s">
        <v>134</v>
      </c>
      <c r="F2292" t="s">
        <v>159</v>
      </c>
      <c r="G2292" t="s">
        <v>208</v>
      </c>
      <c r="H2292" t="s">
        <v>199</v>
      </c>
      <c r="I2292">
        <v>88</v>
      </c>
    </row>
    <row r="2293" spans="1:9" x14ac:dyDescent="0.35">
      <c r="A2293" s="75">
        <f t="shared" si="74"/>
        <v>46045</v>
      </c>
      <c r="B2293" s="75">
        <f t="shared" si="75"/>
        <v>46047</v>
      </c>
      <c r="C2293" s="75" t="str">
        <f>VLOOKUP($F2293,Refs!$A$1:$F$32,3,FALSE)</f>
        <v>Y61</v>
      </c>
      <c r="D2293" t="s">
        <v>175</v>
      </c>
      <c r="E2293" t="s">
        <v>134</v>
      </c>
      <c r="F2293" t="s">
        <v>159</v>
      </c>
      <c r="G2293" t="s">
        <v>208</v>
      </c>
      <c r="H2293" t="s">
        <v>200</v>
      </c>
      <c r="I2293">
        <v>87</v>
      </c>
    </row>
    <row r="2294" spans="1:9" x14ac:dyDescent="0.35">
      <c r="A2294" s="75">
        <f t="shared" si="74"/>
        <v>46045</v>
      </c>
      <c r="B2294" s="75">
        <f t="shared" si="75"/>
        <v>46047</v>
      </c>
      <c r="C2294" s="75" t="str">
        <f>VLOOKUP($F2294,Refs!$A$1:$F$32,3,FALSE)</f>
        <v>Y61</v>
      </c>
      <c r="D2294" t="s">
        <v>175</v>
      </c>
      <c r="E2294" t="s">
        <v>134</v>
      </c>
      <c r="F2294" t="s">
        <v>159</v>
      </c>
      <c r="G2294" t="s">
        <v>208</v>
      </c>
      <c r="H2294" t="s">
        <v>201</v>
      </c>
      <c r="I2294">
        <v>25</v>
      </c>
    </row>
    <row r="2295" spans="1:9" x14ac:dyDescent="0.35">
      <c r="A2295" s="75">
        <f t="shared" si="74"/>
        <v>46045</v>
      </c>
      <c r="B2295" s="75">
        <f t="shared" si="75"/>
        <v>46047</v>
      </c>
      <c r="C2295" s="75" t="str">
        <f>VLOOKUP($F2295,Refs!$A$1:$F$32,3,FALSE)</f>
        <v>Y61</v>
      </c>
      <c r="D2295" t="s">
        <v>175</v>
      </c>
      <c r="E2295" t="s">
        <v>134</v>
      </c>
      <c r="F2295" t="s">
        <v>159</v>
      </c>
      <c r="G2295" t="s">
        <v>208</v>
      </c>
      <c r="H2295" t="s">
        <v>202</v>
      </c>
      <c r="I2295">
        <v>1</v>
      </c>
    </row>
    <row r="2296" spans="1:9" x14ac:dyDescent="0.35">
      <c r="A2296" s="75">
        <f t="shared" si="74"/>
        <v>46045</v>
      </c>
      <c r="B2296" s="75">
        <f t="shared" si="75"/>
        <v>46047</v>
      </c>
      <c r="C2296" s="75" t="str">
        <f>VLOOKUP($F2296,Refs!$A$1:$F$32,3,FALSE)</f>
        <v>Y61</v>
      </c>
      <c r="D2296" t="s">
        <v>175</v>
      </c>
      <c r="E2296" t="s">
        <v>134</v>
      </c>
      <c r="F2296" t="s">
        <v>159</v>
      </c>
      <c r="G2296" t="s">
        <v>208</v>
      </c>
      <c r="H2296" t="s">
        <v>203</v>
      </c>
      <c r="I2296">
        <v>0</v>
      </c>
    </row>
    <row r="2297" spans="1:9" x14ac:dyDescent="0.35">
      <c r="A2297" s="75">
        <f t="shared" si="74"/>
        <v>46045</v>
      </c>
      <c r="B2297" s="75">
        <f t="shared" si="75"/>
        <v>46047</v>
      </c>
      <c r="C2297" s="75" t="str">
        <f>VLOOKUP($F2297,Refs!$A$1:$F$32,3,FALSE)</f>
        <v>Y61</v>
      </c>
      <c r="D2297" t="s">
        <v>175</v>
      </c>
      <c r="E2297" t="s">
        <v>134</v>
      </c>
      <c r="F2297" t="s">
        <v>159</v>
      </c>
      <c r="G2297" t="s">
        <v>208</v>
      </c>
      <c r="H2297" t="s">
        <v>204</v>
      </c>
      <c r="I2297">
        <v>28</v>
      </c>
    </row>
    <row r="2298" spans="1:9" x14ac:dyDescent="0.35">
      <c r="A2298" s="75">
        <f t="shared" si="74"/>
        <v>46046</v>
      </c>
      <c r="B2298" s="75">
        <f t="shared" si="75"/>
        <v>46047</v>
      </c>
      <c r="C2298" s="75" t="str">
        <f>VLOOKUP($F2298,Refs!$A$1:$F$32,3,FALSE)</f>
        <v>Y61</v>
      </c>
      <c r="D2298" t="s">
        <v>175</v>
      </c>
      <c r="E2298" t="s">
        <v>134</v>
      </c>
      <c r="F2298" t="s">
        <v>159</v>
      </c>
      <c r="G2298" t="s">
        <v>209</v>
      </c>
      <c r="H2298" t="s">
        <v>177</v>
      </c>
      <c r="I2298">
        <v>1768</v>
      </c>
    </row>
    <row r="2299" spans="1:9" x14ac:dyDescent="0.35">
      <c r="A2299" s="75">
        <f t="shared" si="74"/>
        <v>46046</v>
      </c>
      <c r="B2299" s="75">
        <f t="shared" si="75"/>
        <v>46047</v>
      </c>
      <c r="C2299" s="75" t="str">
        <f>VLOOKUP($F2299,Refs!$A$1:$F$32,3,FALSE)</f>
        <v>Y61</v>
      </c>
      <c r="D2299" t="s">
        <v>175</v>
      </c>
      <c r="E2299" t="s">
        <v>134</v>
      </c>
      <c r="F2299" t="s">
        <v>159</v>
      </c>
      <c r="G2299" t="s">
        <v>209</v>
      </c>
      <c r="H2299" t="s">
        <v>178</v>
      </c>
      <c r="I2299">
        <v>1745</v>
      </c>
    </row>
    <row r="2300" spans="1:9" x14ac:dyDescent="0.35">
      <c r="A2300" s="75">
        <f t="shared" si="74"/>
        <v>46046</v>
      </c>
      <c r="B2300" s="75">
        <f t="shared" si="75"/>
        <v>46047</v>
      </c>
      <c r="C2300" s="75" t="str">
        <f>VLOOKUP($F2300,Refs!$A$1:$F$32,3,FALSE)</f>
        <v>Y61</v>
      </c>
      <c r="D2300" t="s">
        <v>175</v>
      </c>
      <c r="E2300" t="s">
        <v>134</v>
      </c>
      <c r="F2300" t="s">
        <v>159</v>
      </c>
      <c r="G2300" t="s">
        <v>209</v>
      </c>
      <c r="H2300" t="s">
        <v>179</v>
      </c>
      <c r="I2300">
        <v>1587</v>
      </c>
    </row>
    <row r="2301" spans="1:9" x14ac:dyDescent="0.35">
      <c r="A2301" s="75">
        <f t="shared" si="74"/>
        <v>46046</v>
      </c>
      <c r="B2301" s="75">
        <f t="shared" si="75"/>
        <v>46047</v>
      </c>
      <c r="C2301" s="75" t="str">
        <f>VLOOKUP($F2301,Refs!$A$1:$F$32,3,FALSE)</f>
        <v>Y61</v>
      </c>
      <c r="D2301" t="s">
        <v>175</v>
      </c>
      <c r="E2301" t="s">
        <v>134</v>
      </c>
      <c r="F2301" t="s">
        <v>159</v>
      </c>
      <c r="G2301" t="s">
        <v>209</v>
      </c>
      <c r="H2301" t="s">
        <v>180</v>
      </c>
      <c r="I2301">
        <v>23</v>
      </c>
    </row>
    <row r="2302" spans="1:9" x14ac:dyDescent="0.35">
      <c r="A2302" s="75">
        <f t="shared" si="74"/>
        <v>46046</v>
      </c>
      <c r="B2302" s="75">
        <f t="shared" si="75"/>
        <v>46047</v>
      </c>
      <c r="C2302" s="75" t="str">
        <f>VLOOKUP($F2302,Refs!$A$1:$F$32,3,FALSE)</f>
        <v>Y61</v>
      </c>
      <c r="D2302" t="s">
        <v>175</v>
      </c>
      <c r="E2302" t="s">
        <v>134</v>
      </c>
      <c r="F2302" t="s">
        <v>159</v>
      </c>
      <c r="G2302" t="s">
        <v>209</v>
      </c>
      <c r="H2302" t="s">
        <v>181</v>
      </c>
      <c r="I2302">
        <v>37420</v>
      </c>
    </row>
    <row r="2303" spans="1:9" x14ac:dyDescent="0.35">
      <c r="A2303" s="75">
        <f t="shared" si="74"/>
        <v>46046</v>
      </c>
      <c r="B2303" s="75">
        <f t="shared" si="75"/>
        <v>46047</v>
      </c>
      <c r="C2303" s="75" t="str">
        <f>VLOOKUP($F2303,Refs!$A$1:$F$32,3,FALSE)</f>
        <v>Y61</v>
      </c>
      <c r="D2303" t="s">
        <v>175</v>
      </c>
      <c r="E2303" t="s">
        <v>134</v>
      </c>
      <c r="F2303" t="s">
        <v>159</v>
      </c>
      <c r="G2303" t="s">
        <v>209</v>
      </c>
      <c r="H2303" t="s">
        <v>182</v>
      </c>
      <c r="I2303">
        <v>204</v>
      </c>
    </row>
    <row r="2304" spans="1:9" x14ac:dyDescent="0.35">
      <c r="A2304" s="75">
        <f t="shared" si="74"/>
        <v>46046</v>
      </c>
      <c r="B2304" s="75">
        <f t="shared" si="75"/>
        <v>46047</v>
      </c>
      <c r="C2304" s="75" t="str">
        <f>VLOOKUP($F2304,Refs!$A$1:$F$32,3,FALSE)</f>
        <v>Y61</v>
      </c>
      <c r="D2304" t="s">
        <v>175</v>
      </c>
      <c r="E2304" t="s">
        <v>134</v>
      </c>
      <c r="F2304" t="s">
        <v>159</v>
      </c>
      <c r="G2304" t="s">
        <v>209</v>
      </c>
      <c r="H2304" t="s">
        <v>183</v>
      </c>
      <c r="I2304">
        <v>452</v>
      </c>
    </row>
    <row r="2305" spans="1:9" x14ac:dyDescent="0.35">
      <c r="A2305" s="75">
        <f t="shared" si="74"/>
        <v>46046</v>
      </c>
      <c r="B2305" s="75">
        <f t="shared" si="75"/>
        <v>46047</v>
      </c>
      <c r="C2305" s="75" t="str">
        <f>VLOOKUP($F2305,Refs!$A$1:$F$32,3,FALSE)</f>
        <v>Y61</v>
      </c>
      <c r="D2305" t="s">
        <v>175</v>
      </c>
      <c r="E2305" t="s">
        <v>134</v>
      </c>
      <c r="F2305" t="s">
        <v>159</v>
      </c>
      <c r="G2305" t="s">
        <v>209</v>
      </c>
      <c r="H2305" t="s">
        <v>184</v>
      </c>
      <c r="I2305">
        <v>1711</v>
      </c>
    </row>
    <row r="2306" spans="1:9" x14ac:dyDescent="0.35">
      <c r="A2306" s="75">
        <f t="shared" si="74"/>
        <v>46046</v>
      </c>
      <c r="B2306" s="75">
        <f t="shared" si="75"/>
        <v>46047</v>
      </c>
      <c r="C2306" s="75" t="str">
        <f>VLOOKUP($F2306,Refs!$A$1:$F$32,3,FALSE)</f>
        <v>Y61</v>
      </c>
      <c r="D2306" t="s">
        <v>175</v>
      </c>
      <c r="E2306" t="s">
        <v>134</v>
      </c>
      <c r="F2306" t="s">
        <v>159</v>
      </c>
      <c r="G2306" t="s">
        <v>209</v>
      </c>
      <c r="H2306" t="s">
        <v>185</v>
      </c>
      <c r="I2306">
        <v>1147</v>
      </c>
    </row>
    <row r="2307" spans="1:9" x14ac:dyDescent="0.35">
      <c r="A2307" s="75">
        <f t="shared" si="74"/>
        <v>46046</v>
      </c>
      <c r="B2307" s="75">
        <f t="shared" si="75"/>
        <v>46047</v>
      </c>
      <c r="C2307" s="75" t="str">
        <f>VLOOKUP($F2307,Refs!$A$1:$F$32,3,FALSE)</f>
        <v>Y61</v>
      </c>
      <c r="D2307" t="s">
        <v>175</v>
      </c>
      <c r="E2307" t="s">
        <v>134</v>
      </c>
      <c r="F2307" t="s">
        <v>159</v>
      </c>
      <c r="G2307" t="s">
        <v>209</v>
      </c>
      <c r="H2307" t="s">
        <v>186</v>
      </c>
      <c r="I2307">
        <v>323</v>
      </c>
    </row>
    <row r="2308" spans="1:9" x14ac:dyDescent="0.35">
      <c r="A2308" s="75">
        <f t="shared" si="74"/>
        <v>46046</v>
      </c>
      <c r="B2308" s="75">
        <f t="shared" si="75"/>
        <v>46047</v>
      </c>
      <c r="C2308" s="75" t="str">
        <f>VLOOKUP($F2308,Refs!$A$1:$F$32,3,FALSE)</f>
        <v>Y61</v>
      </c>
      <c r="D2308" t="s">
        <v>175</v>
      </c>
      <c r="E2308" t="s">
        <v>134</v>
      </c>
      <c r="F2308" t="s">
        <v>159</v>
      </c>
      <c r="G2308" t="s">
        <v>209</v>
      </c>
      <c r="H2308" t="s">
        <v>187</v>
      </c>
      <c r="I2308">
        <v>100</v>
      </c>
    </row>
    <row r="2309" spans="1:9" x14ac:dyDescent="0.35">
      <c r="A2309" s="75">
        <f t="shared" si="74"/>
        <v>46046</v>
      </c>
      <c r="B2309" s="75">
        <f t="shared" si="75"/>
        <v>46047</v>
      </c>
      <c r="C2309" s="75" t="str">
        <f>VLOOKUP($F2309,Refs!$A$1:$F$32,3,FALSE)</f>
        <v>Y61</v>
      </c>
      <c r="D2309" t="s">
        <v>175</v>
      </c>
      <c r="E2309" t="s">
        <v>134</v>
      </c>
      <c r="F2309" t="s">
        <v>159</v>
      </c>
      <c r="G2309" t="s">
        <v>209</v>
      </c>
      <c r="H2309" t="s">
        <v>188</v>
      </c>
      <c r="I2309">
        <v>191</v>
      </c>
    </row>
    <row r="2310" spans="1:9" x14ac:dyDescent="0.35">
      <c r="A2310" s="75">
        <f t="shared" ref="A2310:A2373" si="76">IF(G2310="Mon",B2310-6,IF(G2310="Tue",B2310-5,IF(G2310="Wed",B2310-4,IF(G2310="Thu",B2310-3,IF(G2310="Fri",B2310-2,IF(G2310="Sat",B2310-1,IF(G2310="Sun",B2310,"")))))))</f>
        <v>46046</v>
      </c>
      <c r="B2310" s="75">
        <f t="shared" ref="B2310:B2373" si="77">DATEVALUE(RIGHT(D2310, 11))</f>
        <v>46047</v>
      </c>
      <c r="C2310" s="75" t="str">
        <f>VLOOKUP($F2310,Refs!$A$1:$F$32,3,FALSE)</f>
        <v>Y61</v>
      </c>
      <c r="D2310" t="s">
        <v>175</v>
      </c>
      <c r="E2310" t="s">
        <v>134</v>
      </c>
      <c r="F2310" t="s">
        <v>159</v>
      </c>
      <c r="G2310" t="s">
        <v>209</v>
      </c>
      <c r="H2310" t="s">
        <v>189</v>
      </c>
      <c r="I2310">
        <v>196</v>
      </c>
    </row>
    <row r="2311" spans="1:9" x14ac:dyDescent="0.35">
      <c r="A2311" s="75">
        <f t="shared" si="76"/>
        <v>46046</v>
      </c>
      <c r="B2311" s="75">
        <f t="shared" si="77"/>
        <v>46047</v>
      </c>
      <c r="C2311" s="75" t="str">
        <f>VLOOKUP($F2311,Refs!$A$1:$F$32,3,FALSE)</f>
        <v>Y61</v>
      </c>
      <c r="D2311" t="s">
        <v>175</v>
      </c>
      <c r="E2311" t="s">
        <v>134</v>
      </c>
      <c r="F2311" t="s">
        <v>159</v>
      </c>
      <c r="G2311" t="s">
        <v>209</v>
      </c>
      <c r="H2311" t="s">
        <v>190</v>
      </c>
      <c r="I2311">
        <v>54</v>
      </c>
    </row>
    <row r="2312" spans="1:9" x14ac:dyDescent="0.35">
      <c r="A2312" s="75">
        <f t="shared" si="76"/>
        <v>46046</v>
      </c>
      <c r="B2312" s="75">
        <f t="shared" si="77"/>
        <v>46047</v>
      </c>
      <c r="C2312" s="75" t="str">
        <f>VLOOKUP($F2312,Refs!$A$1:$F$32,3,FALSE)</f>
        <v>Y61</v>
      </c>
      <c r="D2312" t="s">
        <v>175</v>
      </c>
      <c r="E2312" t="s">
        <v>134</v>
      </c>
      <c r="F2312" t="s">
        <v>159</v>
      </c>
      <c r="G2312" t="s">
        <v>209</v>
      </c>
      <c r="H2312" t="s">
        <v>191</v>
      </c>
      <c r="I2312">
        <v>2</v>
      </c>
    </row>
    <row r="2313" spans="1:9" x14ac:dyDescent="0.35">
      <c r="A2313" s="75">
        <f t="shared" si="76"/>
        <v>46046</v>
      </c>
      <c r="B2313" s="75">
        <f t="shared" si="77"/>
        <v>46047</v>
      </c>
      <c r="C2313" s="75" t="str">
        <f>VLOOKUP($F2313,Refs!$A$1:$F$32,3,FALSE)</f>
        <v>Y61</v>
      </c>
      <c r="D2313" t="s">
        <v>175</v>
      </c>
      <c r="E2313" t="s">
        <v>134</v>
      </c>
      <c r="F2313" t="s">
        <v>159</v>
      </c>
      <c r="G2313" t="s">
        <v>209</v>
      </c>
      <c r="H2313" t="s">
        <v>192</v>
      </c>
      <c r="I2313">
        <v>86</v>
      </c>
    </row>
    <row r="2314" spans="1:9" x14ac:dyDescent="0.35">
      <c r="A2314" s="75">
        <f t="shared" si="76"/>
        <v>46046</v>
      </c>
      <c r="B2314" s="75">
        <f t="shared" si="77"/>
        <v>46047</v>
      </c>
      <c r="C2314" s="75" t="str">
        <f>VLOOKUP($F2314,Refs!$A$1:$F$32,3,FALSE)</f>
        <v>Y61</v>
      </c>
      <c r="D2314" t="s">
        <v>175</v>
      </c>
      <c r="E2314" t="s">
        <v>134</v>
      </c>
      <c r="F2314" t="s">
        <v>159</v>
      </c>
      <c r="G2314" t="s">
        <v>209</v>
      </c>
      <c r="H2314" t="s">
        <v>193</v>
      </c>
      <c r="I2314">
        <v>17</v>
      </c>
    </row>
    <row r="2315" spans="1:9" x14ac:dyDescent="0.35">
      <c r="A2315" s="75">
        <f t="shared" si="76"/>
        <v>46046</v>
      </c>
      <c r="B2315" s="75">
        <f t="shared" si="77"/>
        <v>46047</v>
      </c>
      <c r="C2315" s="75" t="str">
        <f>VLOOKUP($F2315,Refs!$A$1:$F$32,3,FALSE)</f>
        <v>Y61</v>
      </c>
      <c r="D2315" t="s">
        <v>175</v>
      </c>
      <c r="E2315" t="s">
        <v>134</v>
      </c>
      <c r="F2315" t="s">
        <v>159</v>
      </c>
      <c r="G2315" t="s">
        <v>209</v>
      </c>
      <c r="H2315" t="s">
        <v>194</v>
      </c>
      <c r="I2315">
        <v>52</v>
      </c>
    </row>
    <row r="2316" spans="1:9" x14ac:dyDescent="0.35">
      <c r="A2316" s="75">
        <f t="shared" si="76"/>
        <v>46046</v>
      </c>
      <c r="B2316" s="75">
        <f t="shared" si="77"/>
        <v>46047</v>
      </c>
      <c r="C2316" s="75" t="str">
        <f>VLOOKUP($F2316,Refs!$A$1:$F$32,3,FALSE)</f>
        <v>Y61</v>
      </c>
      <c r="D2316" t="s">
        <v>175</v>
      </c>
      <c r="E2316" t="s">
        <v>134</v>
      </c>
      <c r="F2316" t="s">
        <v>159</v>
      </c>
      <c r="G2316" t="s">
        <v>209</v>
      </c>
      <c r="H2316" t="s">
        <v>195</v>
      </c>
      <c r="I2316">
        <v>1</v>
      </c>
    </row>
    <row r="2317" spans="1:9" x14ac:dyDescent="0.35">
      <c r="A2317" s="75">
        <f t="shared" si="76"/>
        <v>46046</v>
      </c>
      <c r="B2317" s="75">
        <f t="shared" si="77"/>
        <v>46047</v>
      </c>
      <c r="C2317" s="75" t="str">
        <f>VLOOKUP($F2317,Refs!$A$1:$F$32,3,FALSE)</f>
        <v>Y61</v>
      </c>
      <c r="D2317" t="s">
        <v>175</v>
      </c>
      <c r="E2317" t="s">
        <v>134</v>
      </c>
      <c r="F2317" t="s">
        <v>159</v>
      </c>
      <c r="G2317" t="s">
        <v>209</v>
      </c>
      <c r="H2317" t="s">
        <v>196</v>
      </c>
      <c r="I2317">
        <v>302</v>
      </c>
    </row>
    <row r="2318" spans="1:9" x14ac:dyDescent="0.35">
      <c r="A2318" s="75">
        <f t="shared" si="76"/>
        <v>46046</v>
      </c>
      <c r="B2318" s="75">
        <f t="shared" si="77"/>
        <v>46047</v>
      </c>
      <c r="C2318" s="75" t="str">
        <f>VLOOKUP($F2318,Refs!$A$1:$F$32,3,FALSE)</f>
        <v>Y61</v>
      </c>
      <c r="D2318" t="s">
        <v>175</v>
      </c>
      <c r="E2318" t="s">
        <v>134</v>
      </c>
      <c r="F2318" t="s">
        <v>159</v>
      </c>
      <c r="G2318" t="s">
        <v>209</v>
      </c>
      <c r="H2318" t="s">
        <v>197</v>
      </c>
      <c r="I2318">
        <v>402</v>
      </c>
    </row>
    <row r="2319" spans="1:9" x14ac:dyDescent="0.35">
      <c r="A2319" s="75">
        <f t="shared" si="76"/>
        <v>46046</v>
      </c>
      <c r="B2319" s="75">
        <f t="shared" si="77"/>
        <v>46047</v>
      </c>
      <c r="C2319" s="75" t="str">
        <f>VLOOKUP($F2319,Refs!$A$1:$F$32,3,FALSE)</f>
        <v>Y61</v>
      </c>
      <c r="D2319" t="s">
        <v>175</v>
      </c>
      <c r="E2319" t="s">
        <v>134</v>
      </c>
      <c r="F2319" t="s">
        <v>159</v>
      </c>
      <c r="G2319" t="s">
        <v>209</v>
      </c>
      <c r="H2319" t="s">
        <v>198</v>
      </c>
      <c r="I2319">
        <v>462</v>
      </c>
    </row>
    <row r="2320" spans="1:9" x14ac:dyDescent="0.35">
      <c r="A2320" s="75">
        <f t="shared" si="76"/>
        <v>46046</v>
      </c>
      <c r="B2320" s="75">
        <f t="shared" si="77"/>
        <v>46047</v>
      </c>
      <c r="C2320" s="75" t="str">
        <f>VLOOKUP($F2320,Refs!$A$1:$F$32,3,FALSE)</f>
        <v>Y61</v>
      </c>
      <c r="D2320" t="s">
        <v>175</v>
      </c>
      <c r="E2320" t="s">
        <v>134</v>
      </c>
      <c r="F2320" t="s">
        <v>159</v>
      </c>
      <c r="G2320" t="s">
        <v>209</v>
      </c>
      <c r="H2320" t="s">
        <v>199</v>
      </c>
      <c r="I2320">
        <v>3</v>
      </c>
    </row>
    <row r="2321" spans="1:9" x14ac:dyDescent="0.35">
      <c r="A2321" s="75">
        <f t="shared" si="76"/>
        <v>46046</v>
      </c>
      <c r="B2321" s="75">
        <f t="shared" si="77"/>
        <v>46047</v>
      </c>
      <c r="C2321" s="75" t="str">
        <f>VLOOKUP($F2321,Refs!$A$1:$F$32,3,FALSE)</f>
        <v>Y61</v>
      </c>
      <c r="D2321" t="s">
        <v>175</v>
      </c>
      <c r="E2321" t="s">
        <v>134</v>
      </c>
      <c r="F2321" t="s">
        <v>159</v>
      </c>
      <c r="G2321" t="s">
        <v>209</v>
      </c>
      <c r="H2321" t="s">
        <v>200</v>
      </c>
      <c r="I2321">
        <v>418</v>
      </c>
    </row>
    <row r="2322" spans="1:9" x14ac:dyDescent="0.35">
      <c r="A2322" s="75">
        <f t="shared" si="76"/>
        <v>46046</v>
      </c>
      <c r="B2322" s="75">
        <f t="shared" si="77"/>
        <v>46047</v>
      </c>
      <c r="C2322" s="75" t="str">
        <f>VLOOKUP($F2322,Refs!$A$1:$F$32,3,FALSE)</f>
        <v>Y61</v>
      </c>
      <c r="D2322" t="s">
        <v>175</v>
      </c>
      <c r="E2322" t="s">
        <v>134</v>
      </c>
      <c r="F2322" t="s">
        <v>159</v>
      </c>
      <c r="G2322" t="s">
        <v>209</v>
      </c>
      <c r="H2322" t="s">
        <v>201</v>
      </c>
      <c r="I2322">
        <v>35</v>
      </c>
    </row>
    <row r="2323" spans="1:9" x14ac:dyDescent="0.35">
      <c r="A2323" s="75">
        <f t="shared" si="76"/>
        <v>46046</v>
      </c>
      <c r="B2323" s="75">
        <f t="shared" si="77"/>
        <v>46047</v>
      </c>
      <c r="C2323" s="75" t="str">
        <f>VLOOKUP($F2323,Refs!$A$1:$F$32,3,FALSE)</f>
        <v>Y61</v>
      </c>
      <c r="D2323" t="s">
        <v>175</v>
      </c>
      <c r="E2323" t="s">
        <v>134</v>
      </c>
      <c r="F2323" t="s">
        <v>159</v>
      </c>
      <c r="G2323" t="s">
        <v>209</v>
      </c>
      <c r="H2323" t="s">
        <v>202</v>
      </c>
      <c r="I2323">
        <v>0</v>
      </c>
    </row>
    <row r="2324" spans="1:9" x14ac:dyDescent="0.35">
      <c r="A2324" s="75">
        <f t="shared" si="76"/>
        <v>46046</v>
      </c>
      <c r="B2324" s="75">
        <f t="shared" si="77"/>
        <v>46047</v>
      </c>
      <c r="C2324" s="75" t="str">
        <f>VLOOKUP($F2324,Refs!$A$1:$F$32,3,FALSE)</f>
        <v>Y61</v>
      </c>
      <c r="D2324" t="s">
        <v>175</v>
      </c>
      <c r="E2324" t="s">
        <v>134</v>
      </c>
      <c r="F2324" t="s">
        <v>159</v>
      </c>
      <c r="G2324" t="s">
        <v>209</v>
      </c>
      <c r="H2324" t="s">
        <v>203</v>
      </c>
      <c r="I2324">
        <v>0</v>
      </c>
    </row>
    <row r="2325" spans="1:9" x14ac:dyDescent="0.35">
      <c r="A2325" s="75">
        <f t="shared" si="76"/>
        <v>46046</v>
      </c>
      <c r="B2325" s="75">
        <f t="shared" si="77"/>
        <v>46047</v>
      </c>
      <c r="C2325" s="75" t="str">
        <f>VLOOKUP($F2325,Refs!$A$1:$F$32,3,FALSE)</f>
        <v>Y61</v>
      </c>
      <c r="D2325" t="s">
        <v>175</v>
      </c>
      <c r="E2325" t="s">
        <v>134</v>
      </c>
      <c r="F2325" t="s">
        <v>159</v>
      </c>
      <c r="G2325" t="s">
        <v>209</v>
      </c>
      <c r="H2325" t="s">
        <v>204</v>
      </c>
      <c r="I2325">
        <v>44</v>
      </c>
    </row>
    <row r="2326" spans="1:9" x14ac:dyDescent="0.35">
      <c r="A2326" s="75">
        <f t="shared" si="76"/>
        <v>46047</v>
      </c>
      <c r="B2326" s="75">
        <f t="shared" si="77"/>
        <v>46047</v>
      </c>
      <c r="C2326" s="75" t="str">
        <f>VLOOKUP($F2326,Refs!$A$1:$F$32,3,FALSE)</f>
        <v>Y61</v>
      </c>
      <c r="D2326" t="s">
        <v>175</v>
      </c>
      <c r="E2326" t="s">
        <v>134</v>
      </c>
      <c r="F2326" t="s">
        <v>159</v>
      </c>
      <c r="G2326" t="s">
        <v>210</v>
      </c>
      <c r="H2326" t="s">
        <v>177</v>
      </c>
      <c r="I2326">
        <v>1658</v>
      </c>
    </row>
    <row r="2327" spans="1:9" x14ac:dyDescent="0.35">
      <c r="A2327" s="75">
        <f t="shared" si="76"/>
        <v>46047</v>
      </c>
      <c r="B2327" s="75">
        <f t="shared" si="77"/>
        <v>46047</v>
      </c>
      <c r="C2327" s="75" t="str">
        <f>VLOOKUP($F2327,Refs!$A$1:$F$32,3,FALSE)</f>
        <v>Y61</v>
      </c>
      <c r="D2327" t="s">
        <v>175</v>
      </c>
      <c r="E2327" t="s">
        <v>134</v>
      </c>
      <c r="F2327" t="s">
        <v>159</v>
      </c>
      <c r="G2327" t="s">
        <v>210</v>
      </c>
      <c r="H2327" t="s">
        <v>178</v>
      </c>
      <c r="I2327">
        <v>1637</v>
      </c>
    </row>
    <row r="2328" spans="1:9" x14ac:dyDescent="0.35">
      <c r="A2328" s="75">
        <f t="shared" si="76"/>
        <v>46047</v>
      </c>
      <c r="B2328" s="75">
        <f t="shared" si="77"/>
        <v>46047</v>
      </c>
      <c r="C2328" s="75" t="str">
        <f>VLOOKUP($F2328,Refs!$A$1:$F$32,3,FALSE)</f>
        <v>Y61</v>
      </c>
      <c r="D2328" t="s">
        <v>175</v>
      </c>
      <c r="E2328" t="s">
        <v>134</v>
      </c>
      <c r="F2328" t="s">
        <v>159</v>
      </c>
      <c r="G2328" t="s">
        <v>210</v>
      </c>
      <c r="H2328" t="s">
        <v>179</v>
      </c>
      <c r="I2328">
        <v>1496</v>
      </c>
    </row>
    <row r="2329" spans="1:9" x14ac:dyDescent="0.35">
      <c r="A2329" s="75">
        <f t="shared" si="76"/>
        <v>46047</v>
      </c>
      <c r="B2329" s="75">
        <f t="shared" si="77"/>
        <v>46047</v>
      </c>
      <c r="C2329" s="75" t="str">
        <f>VLOOKUP($F2329,Refs!$A$1:$F$32,3,FALSE)</f>
        <v>Y61</v>
      </c>
      <c r="D2329" t="s">
        <v>175</v>
      </c>
      <c r="E2329" t="s">
        <v>134</v>
      </c>
      <c r="F2329" t="s">
        <v>159</v>
      </c>
      <c r="G2329" t="s">
        <v>210</v>
      </c>
      <c r="H2329" t="s">
        <v>180</v>
      </c>
      <c r="I2329">
        <v>21</v>
      </c>
    </row>
    <row r="2330" spans="1:9" x14ac:dyDescent="0.35">
      <c r="A2330" s="75">
        <f t="shared" si="76"/>
        <v>46047</v>
      </c>
      <c r="B2330" s="75">
        <f t="shared" si="77"/>
        <v>46047</v>
      </c>
      <c r="C2330" s="75" t="str">
        <f>VLOOKUP($F2330,Refs!$A$1:$F$32,3,FALSE)</f>
        <v>Y61</v>
      </c>
      <c r="D2330" t="s">
        <v>175</v>
      </c>
      <c r="E2330" t="s">
        <v>134</v>
      </c>
      <c r="F2330" t="s">
        <v>159</v>
      </c>
      <c r="G2330" t="s">
        <v>210</v>
      </c>
      <c r="H2330" t="s">
        <v>181</v>
      </c>
      <c r="I2330">
        <v>37867</v>
      </c>
    </row>
    <row r="2331" spans="1:9" x14ac:dyDescent="0.35">
      <c r="A2331" s="75">
        <f t="shared" si="76"/>
        <v>46047</v>
      </c>
      <c r="B2331" s="75">
        <f t="shared" si="77"/>
        <v>46047</v>
      </c>
      <c r="C2331" s="75" t="str">
        <f>VLOOKUP($F2331,Refs!$A$1:$F$32,3,FALSE)</f>
        <v>Y61</v>
      </c>
      <c r="D2331" t="s">
        <v>175</v>
      </c>
      <c r="E2331" t="s">
        <v>134</v>
      </c>
      <c r="F2331" t="s">
        <v>159</v>
      </c>
      <c r="G2331" t="s">
        <v>210</v>
      </c>
      <c r="H2331" t="s">
        <v>182</v>
      </c>
      <c r="I2331">
        <v>218</v>
      </c>
    </row>
    <row r="2332" spans="1:9" x14ac:dyDescent="0.35">
      <c r="A2332" s="75">
        <f t="shared" si="76"/>
        <v>46047</v>
      </c>
      <c r="B2332" s="75">
        <f t="shared" si="77"/>
        <v>46047</v>
      </c>
      <c r="C2332" s="75" t="str">
        <f>VLOOKUP($F2332,Refs!$A$1:$F$32,3,FALSE)</f>
        <v>Y61</v>
      </c>
      <c r="D2332" t="s">
        <v>175</v>
      </c>
      <c r="E2332" t="s">
        <v>134</v>
      </c>
      <c r="F2332" t="s">
        <v>159</v>
      </c>
      <c r="G2332" t="s">
        <v>210</v>
      </c>
      <c r="H2332" t="s">
        <v>183</v>
      </c>
      <c r="I2332">
        <v>690</v>
      </c>
    </row>
    <row r="2333" spans="1:9" x14ac:dyDescent="0.35">
      <c r="A2333" s="75">
        <f t="shared" si="76"/>
        <v>46047</v>
      </c>
      <c r="B2333" s="75">
        <f t="shared" si="77"/>
        <v>46047</v>
      </c>
      <c r="C2333" s="75" t="str">
        <f>VLOOKUP($F2333,Refs!$A$1:$F$32,3,FALSE)</f>
        <v>Y61</v>
      </c>
      <c r="D2333" t="s">
        <v>175</v>
      </c>
      <c r="E2333" t="s">
        <v>134</v>
      </c>
      <c r="F2333" t="s">
        <v>159</v>
      </c>
      <c r="G2333" t="s">
        <v>210</v>
      </c>
      <c r="H2333" t="s">
        <v>184</v>
      </c>
      <c r="I2333">
        <v>1515</v>
      </c>
    </row>
    <row r="2334" spans="1:9" x14ac:dyDescent="0.35">
      <c r="A2334" s="75">
        <f t="shared" si="76"/>
        <v>46047</v>
      </c>
      <c r="B2334" s="75">
        <f t="shared" si="77"/>
        <v>46047</v>
      </c>
      <c r="C2334" s="75" t="str">
        <f>VLOOKUP($F2334,Refs!$A$1:$F$32,3,FALSE)</f>
        <v>Y61</v>
      </c>
      <c r="D2334" t="s">
        <v>175</v>
      </c>
      <c r="E2334" t="s">
        <v>134</v>
      </c>
      <c r="F2334" t="s">
        <v>159</v>
      </c>
      <c r="G2334" t="s">
        <v>210</v>
      </c>
      <c r="H2334" t="s">
        <v>185</v>
      </c>
      <c r="I2334">
        <v>781</v>
      </c>
    </row>
    <row r="2335" spans="1:9" x14ac:dyDescent="0.35">
      <c r="A2335" s="75">
        <f t="shared" si="76"/>
        <v>46047</v>
      </c>
      <c r="B2335" s="75">
        <f t="shared" si="77"/>
        <v>46047</v>
      </c>
      <c r="C2335" s="75" t="str">
        <f>VLOOKUP($F2335,Refs!$A$1:$F$32,3,FALSE)</f>
        <v>Y61</v>
      </c>
      <c r="D2335" t="s">
        <v>175</v>
      </c>
      <c r="E2335" t="s">
        <v>134</v>
      </c>
      <c r="F2335" t="s">
        <v>159</v>
      </c>
      <c r="G2335" t="s">
        <v>210</v>
      </c>
      <c r="H2335" t="s">
        <v>186</v>
      </c>
      <c r="I2335">
        <v>241</v>
      </c>
    </row>
    <row r="2336" spans="1:9" x14ac:dyDescent="0.35">
      <c r="A2336" s="75">
        <f t="shared" si="76"/>
        <v>46047</v>
      </c>
      <c r="B2336" s="75">
        <f t="shared" si="77"/>
        <v>46047</v>
      </c>
      <c r="C2336" s="75" t="str">
        <f>VLOOKUP($F2336,Refs!$A$1:$F$32,3,FALSE)</f>
        <v>Y61</v>
      </c>
      <c r="D2336" t="s">
        <v>175</v>
      </c>
      <c r="E2336" t="s">
        <v>134</v>
      </c>
      <c r="F2336" t="s">
        <v>159</v>
      </c>
      <c r="G2336" t="s">
        <v>210</v>
      </c>
      <c r="H2336" t="s">
        <v>187</v>
      </c>
      <c r="I2336">
        <v>56</v>
      </c>
    </row>
    <row r="2337" spans="1:9" x14ac:dyDescent="0.35">
      <c r="A2337" s="75">
        <f t="shared" si="76"/>
        <v>46047</v>
      </c>
      <c r="B2337" s="75">
        <f t="shared" si="77"/>
        <v>46047</v>
      </c>
      <c r="C2337" s="75" t="str">
        <f>VLOOKUP($F2337,Refs!$A$1:$F$32,3,FALSE)</f>
        <v>Y61</v>
      </c>
      <c r="D2337" t="s">
        <v>175</v>
      </c>
      <c r="E2337" t="s">
        <v>134</v>
      </c>
      <c r="F2337" t="s">
        <v>159</v>
      </c>
      <c r="G2337" t="s">
        <v>210</v>
      </c>
      <c r="H2337" t="s">
        <v>188</v>
      </c>
      <c r="I2337">
        <v>224</v>
      </c>
    </row>
    <row r="2338" spans="1:9" x14ac:dyDescent="0.35">
      <c r="A2338" s="75">
        <f t="shared" si="76"/>
        <v>46047</v>
      </c>
      <c r="B2338" s="75">
        <f t="shared" si="77"/>
        <v>46047</v>
      </c>
      <c r="C2338" s="75" t="str">
        <f>VLOOKUP($F2338,Refs!$A$1:$F$32,3,FALSE)</f>
        <v>Y61</v>
      </c>
      <c r="D2338" t="s">
        <v>175</v>
      </c>
      <c r="E2338" t="s">
        <v>134</v>
      </c>
      <c r="F2338" t="s">
        <v>159</v>
      </c>
      <c r="G2338" t="s">
        <v>210</v>
      </c>
      <c r="H2338" t="s">
        <v>189</v>
      </c>
      <c r="I2338">
        <v>158</v>
      </c>
    </row>
    <row r="2339" spans="1:9" x14ac:dyDescent="0.35">
      <c r="A2339" s="75">
        <f t="shared" si="76"/>
        <v>46047</v>
      </c>
      <c r="B2339" s="75">
        <f t="shared" si="77"/>
        <v>46047</v>
      </c>
      <c r="C2339" s="75" t="str">
        <f>VLOOKUP($F2339,Refs!$A$1:$F$32,3,FALSE)</f>
        <v>Y61</v>
      </c>
      <c r="D2339" t="s">
        <v>175</v>
      </c>
      <c r="E2339" t="s">
        <v>134</v>
      </c>
      <c r="F2339" t="s">
        <v>159</v>
      </c>
      <c r="G2339" t="s">
        <v>210</v>
      </c>
      <c r="H2339" t="s">
        <v>190</v>
      </c>
      <c r="I2339">
        <v>21</v>
      </c>
    </row>
    <row r="2340" spans="1:9" x14ac:dyDescent="0.35">
      <c r="A2340" s="75">
        <f t="shared" si="76"/>
        <v>46047</v>
      </c>
      <c r="B2340" s="75">
        <f t="shared" si="77"/>
        <v>46047</v>
      </c>
      <c r="C2340" s="75" t="str">
        <f>VLOOKUP($F2340,Refs!$A$1:$F$32,3,FALSE)</f>
        <v>Y61</v>
      </c>
      <c r="D2340" t="s">
        <v>175</v>
      </c>
      <c r="E2340" t="s">
        <v>134</v>
      </c>
      <c r="F2340" t="s">
        <v>159</v>
      </c>
      <c r="G2340" t="s">
        <v>210</v>
      </c>
      <c r="H2340" t="s">
        <v>191</v>
      </c>
      <c r="I2340">
        <v>0</v>
      </c>
    </row>
    <row r="2341" spans="1:9" x14ac:dyDescent="0.35">
      <c r="A2341" s="75">
        <f t="shared" si="76"/>
        <v>46047</v>
      </c>
      <c r="B2341" s="75">
        <f t="shared" si="77"/>
        <v>46047</v>
      </c>
      <c r="C2341" s="75" t="str">
        <f>VLOOKUP($F2341,Refs!$A$1:$F$32,3,FALSE)</f>
        <v>Y61</v>
      </c>
      <c r="D2341" t="s">
        <v>175</v>
      </c>
      <c r="E2341" t="s">
        <v>134</v>
      </c>
      <c r="F2341" t="s">
        <v>159</v>
      </c>
      <c r="G2341" t="s">
        <v>210</v>
      </c>
      <c r="H2341" t="s">
        <v>192</v>
      </c>
      <c r="I2341">
        <v>56</v>
      </c>
    </row>
    <row r="2342" spans="1:9" x14ac:dyDescent="0.35">
      <c r="A2342" s="75">
        <f t="shared" si="76"/>
        <v>46047</v>
      </c>
      <c r="B2342" s="75">
        <f t="shared" si="77"/>
        <v>46047</v>
      </c>
      <c r="C2342" s="75" t="str">
        <f>VLOOKUP($F2342,Refs!$A$1:$F$32,3,FALSE)</f>
        <v>Y61</v>
      </c>
      <c r="D2342" t="s">
        <v>175</v>
      </c>
      <c r="E2342" t="s">
        <v>134</v>
      </c>
      <c r="F2342" t="s">
        <v>159</v>
      </c>
      <c r="G2342" t="s">
        <v>210</v>
      </c>
      <c r="H2342" t="s">
        <v>193</v>
      </c>
      <c r="I2342">
        <v>6</v>
      </c>
    </row>
    <row r="2343" spans="1:9" x14ac:dyDescent="0.35">
      <c r="A2343" s="75">
        <f t="shared" si="76"/>
        <v>46047</v>
      </c>
      <c r="B2343" s="75">
        <f t="shared" si="77"/>
        <v>46047</v>
      </c>
      <c r="C2343" s="75" t="str">
        <f>VLOOKUP($F2343,Refs!$A$1:$F$32,3,FALSE)</f>
        <v>Y61</v>
      </c>
      <c r="D2343" t="s">
        <v>175</v>
      </c>
      <c r="E2343" t="s">
        <v>134</v>
      </c>
      <c r="F2343" t="s">
        <v>159</v>
      </c>
      <c r="G2343" t="s">
        <v>210</v>
      </c>
      <c r="H2343" t="s">
        <v>194</v>
      </c>
      <c r="I2343">
        <v>25</v>
      </c>
    </row>
    <row r="2344" spans="1:9" x14ac:dyDescent="0.35">
      <c r="A2344" s="75">
        <f t="shared" si="76"/>
        <v>46047</v>
      </c>
      <c r="B2344" s="75">
        <f t="shared" si="77"/>
        <v>46047</v>
      </c>
      <c r="C2344" s="75" t="str">
        <f>VLOOKUP($F2344,Refs!$A$1:$F$32,3,FALSE)</f>
        <v>Y61</v>
      </c>
      <c r="D2344" t="s">
        <v>175</v>
      </c>
      <c r="E2344" t="s">
        <v>134</v>
      </c>
      <c r="F2344" t="s">
        <v>159</v>
      </c>
      <c r="G2344" t="s">
        <v>210</v>
      </c>
      <c r="H2344" t="s">
        <v>195</v>
      </c>
      <c r="I2344">
        <v>4</v>
      </c>
    </row>
    <row r="2345" spans="1:9" x14ac:dyDescent="0.35">
      <c r="A2345" s="75">
        <f t="shared" si="76"/>
        <v>46047</v>
      </c>
      <c r="B2345" s="75">
        <f t="shared" si="77"/>
        <v>46047</v>
      </c>
      <c r="C2345" s="75" t="str">
        <f>VLOOKUP($F2345,Refs!$A$1:$F$32,3,FALSE)</f>
        <v>Y61</v>
      </c>
      <c r="D2345" t="s">
        <v>175</v>
      </c>
      <c r="E2345" t="s">
        <v>134</v>
      </c>
      <c r="F2345" t="s">
        <v>159</v>
      </c>
      <c r="G2345" t="s">
        <v>210</v>
      </c>
      <c r="H2345" t="s">
        <v>196</v>
      </c>
      <c r="I2345">
        <v>227</v>
      </c>
    </row>
    <row r="2346" spans="1:9" x14ac:dyDescent="0.35">
      <c r="A2346" s="75">
        <f t="shared" si="76"/>
        <v>46047</v>
      </c>
      <c r="B2346" s="75">
        <f t="shared" si="77"/>
        <v>46047</v>
      </c>
      <c r="C2346" s="75" t="str">
        <f>VLOOKUP($F2346,Refs!$A$1:$F$32,3,FALSE)</f>
        <v>Y61</v>
      </c>
      <c r="D2346" t="s">
        <v>175</v>
      </c>
      <c r="E2346" t="s">
        <v>134</v>
      </c>
      <c r="F2346" t="s">
        <v>159</v>
      </c>
      <c r="G2346" t="s">
        <v>210</v>
      </c>
      <c r="H2346" t="s">
        <v>197</v>
      </c>
      <c r="I2346">
        <v>313</v>
      </c>
    </row>
    <row r="2347" spans="1:9" x14ac:dyDescent="0.35">
      <c r="A2347" s="75">
        <f t="shared" si="76"/>
        <v>46047</v>
      </c>
      <c r="B2347" s="75">
        <f t="shared" si="77"/>
        <v>46047</v>
      </c>
      <c r="C2347" s="75" t="str">
        <f>VLOOKUP($F2347,Refs!$A$1:$F$32,3,FALSE)</f>
        <v>Y61</v>
      </c>
      <c r="D2347" t="s">
        <v>175</v>
      </c>
      <c r="E2347" t="s">
        <v>134</v>
      </c>
      <c r="F2347" t="s">
        <v>159</v>
      </c>
      <c r="G2347" t="s">
        <v>210</v>
      </c>
      <c r="H2347" t="s">
        <v>198</v>
      </c>
      <c r="I2347">
        <v>502</v>
      </c>
    </row>
    <row r="2348" spans="1:9" x14ac:dyDescent="0.35">
      <c r="A2348" s="75">
        <f t="shared" si="76"/>
        <v>46047</v>
      </c>
      <c r="B2348" s="75">
        <f t="shared" si="77"/>
        <v>46047</v>
      </c>
      <c r="C2348" s="75" t="str">
        <f>VLOOKUP($F2348,Refs!$A$1:$F$32,3,FALSE)</f>
        <v>Y61</v>
      </c>
      <c r="D2348" t="s">
        <v>175</v>
      </c>
      <c r="E2348" t="s">
        <v>134</v>
      </c>
      <c r="F2348" t="s">
        <v>159</v>
      </c>
      <c r="G2348" t="s">
        <v>210</v>
      </c>
      <c r="H2348" t="s">
        <v>199</v>
      </c>
      <c r="I2348">
        <v>57</v>
      </c>
    </row>
    <row r="2349" spans="1:9" x14ac:dyDescent="0.35">
      <c r="A2349" s="75">
        <f t="shared" si="76"/>
        <v>46047</v>
      </c>
      <c r="B2349" s="75">
        <f t="shared" si="77"/>
        <v>46047</v>
      </c>
      <c r="C2349" s="75" t="str">
        <f>VLOOKUP($F2349,Refs!$A$1:$F$32,3,FALSE)</f>
        <v>Y61</v>
      </c>
      <c r="D2349" t="s">
        <v>175</v>
      </c>
      <c r="E2349" t="s">
        <v>134</v>
      </c>
      <c r="F2349" t="s">
        <v>159</v>
      </c>
      <c r="G2349" t="s">
        <v>210</v>
      </c>
      <c r="H2349" t="s">
        <v>200</v>
      </c>
      <c r="I2349">
        <v>292</v>
      </c>
    </row>
    <row r="2350" spans="1:9" x14ac:dyDescent="0.35">
      <c r="A2350" s="75">
        <f t="shared" si="76"/>
        <v>46047</v>
      </c>
      <c r="B2350" s="75">
        <f t="shared" si="77"/>
        <v>46047</v>
      </c>
      <c r="C2350" s="75" t="str">
        <f>VLOOKUP($F2350,Refs!$A$1:$F$32,3,FALSE)</f>
        <v>Y61</v>
      </c>
      <c r="D2350" t="s">
        <v>175</v>
      </c>
      <c r="E2350" t="s">
        <v>134</v>
      </c>
      <c r="F2350" t="s">
        <v>159</v>
      </c>
      <c r="G2350" t="s">
        <v>210</v>
      </c>
      <c r="H2350" t="s">
        <v>201</v>
      </c>
      <c r="I2350">
        <v>28</v>
      </c>
    </row>
    <row r="2351" spans="1:9" x14ac:dyDescent="0.35">
      <c r="A2351" s="75">
        <f t="shared" si="76"/>
        <v>46047</v>
      </c>
      <c r="B2351" s="75">
        <f t="shared" si="77"/>
        <v>46047</v>
      </c>
      <c r="C2351" s="75" t="str">
        <f>VLOOKUP($F2351,Refs!$A$1:$F$32,3,FALSE)</f>
        <v>Y61</v>
      </c>
      <c r="D2351" t="s">
        <v>175</v>
      </c>
      <c r="E2351" t="s">
        <v>134</v>
      </c>
      <c r="F2351" t="s">
        <v>159</v>
      </c>
      <c r="G2351" t="s">
        <v>210</v>
      </c>
      <c r="H2351" t="s">
        <v>202</v>
      </c>
      <c r="I2351">
        <v>1</v>
      </c>
    </row>
    <row r="2352" spans="1:9" x14ac:dyDescent="0.35">
      <c r="A2352" s="75">
        <f t="shared" si="76"/>
        <v>46047</v>
      </c>
      <c r="B2352" s="75">
        <f t="shared" si="77"/>
        <v>46047</v>
      </c>
      <c r="C2352" s="75" t="str">
        <f>VLOOKUP($F2352,Refs!$A$1:$F$32,3,FALSE)</f>
        <v>Y61</v>
      </c>
      <c r="D2352" t="s">
        <v>175</v>
      </c>
      <c r="E2352" t="s">
        <v>134</v>
      </c>
      <c r="F2352" t="s">
        <v>159</v>
      </c>
      <c r="G2352" t="s">
        <v>210</v>
      </c>
      <c r="H2352" t="s">
        <v>203</v>
      </c>
      <c r="I2352">
        <v>0</v>
      </c>
    </row>
    <row r="2353" spans="1:9" x14ac:dyDescent="0.35">
      <c r="A2353" s="75">
        <f t="shared" si="76"/>
        <v>46047</v>
      </c>
      <c r="B2353" s="75">
        <f t="shared" si="77"/>
        <v>46047</v>
      </c>
      <c r="C2353" s="75" t="str">
        <f>VLOOKUP($F2353,Refs!$A$1:$F$32,3,FALSE)</f>
        <v>Y61</v>
      </c>
      <c r="D2353" t="s">
        <v>175</v>
      </c>
      <c r="E2353" t="s">
        <v>134</v>
      </c>
      <c r="F2353" t="s">
        <v>159</v>
      </c>
      <c r="G2353" t="s">
        <v>210</v>
      </c>
      <c r="H2353" t="s">
        <v>204</v>
      </c>
      <c r="I2353">
        <v>44</v>
      </c>
    </row>
    <row r="2354" spans="1:9" x14ac:dyDescent="0.35">
      <c r="A2354" s="75">
        <f t="shared" si="76"/>
        <v>46041</v>
      </c>
      <c r="B2354" s="75">
        <f t="shared" si="77"/>
        <v>46047</v>
      </c>
      <c r="C2354" s="75" t="str">
        <f>VLOOKUP($F2354,Refs!$A$1:$F$32,3,FALSE)</f>
        <v>Y61</v>
      </c>
      <c r="D2354" t="s">
        <v>175</v>
      </c>
      <c r="E2354" t="s">
        <v>134</v>
      </c>
      <c r="F2354" t="s">
        <v>45</v>
      </c>
      <c r="G2354" t="s">
        <v>176</v>
      </c>
      <c r="H2354" t="s">
        <v>177</v>
      </c>
      <c r="I2354">
        <v>811</v>
      </c>
    </row>
    <row r="2355" spans="1:9" x14ac:dyDescent="0.35">
      <c r="A2355" s="75">
        <f t="shared" si="76"/>
        <v>46041</v>
      </c>
      <c r="B2355" s="75">
        <f t="shared" si="77"/>
        <v>46047</v>
      </c>
      <c r="C2355" s="75" t="str">
        <f>VLOOKUP($F2355,Refs!$A$1:$F$32,3,FALSE)</f>
        <v>Y61</v>
      </c>
      <c r="D2355" t="s">
        <v>175</v>
      </c>
      <c r="E2355" t="s">
        <v>134</v>
      </c>
      <c r="F2355" t="s">
        <v>45</v>
      </c>
      <c r="G2355" t="s">
        <v>176</v>
      </c>
      <c r="H2355" t="s">
        <v>178</v>
      </c>
      <c r="I2355">
        <v>790</v>
      </c>
    </row>
    <row r="2356" spans="1:9" x14ac:dyDescent="0.35">
      <c r="A2356" s="75">
        <f t="shared" si="76"/>
        <v>46041</v>
      </c>
      <c r="B2356" s="75">
        <f t="shared" si="77"/>
        <v>46047</v>
      </c>
      <c r="C2356" s="75" t="str">
        <f>VLOOKUP($F2356,Refs!$A$1:$F$32,3,FALSE)</f>
        <v>Y61</v>
      </c>
      <c r="D2356" t="s">
        <v>175</v>
      </c>
      <c r="E2356" t="s">
        <v>134</v>
      </c>
      <c r="F2356" t="s">
        <v>45</v>
      </c>
      <c r="G2356" t="s">
        <v>176</v>
      </c>
      <c r="H2356" t="s">
        <v>179</v>
      </c>
      <c r="I2356">
        <v>689</v>
      </c>
    </row>
    <row r="2357" spans="1:9" x14ac:dyDescent="0.35">
      <c r="A2357" s="75">
        <f t="shared" si="76"/>
        <v>46041</v>
      </c>
      <c r="B2357" s="75">
        <f t="shared" si="77"/>
        <v>46047</v>
      </c>
      <c r="C2357" s="75" t="str">
        <f>VLOOKUP($F2357,Refs!$A$1:$F$32,3,FALSE)</f>
        <v>Y61</v>
      </c>
      <c r="D2357" t="s">
        <v>175</v>
      </c>
      <c r="E2357" t="s">
        <v>134</v>
      </c>
      <c r="F2357" t="s">
        <v>45</v>
      </c>
      <c r="G2357" t="s">
        <v>176</v>
      </c>
      <c r="H2357" t="s">
        <v>180</v>
      </c>
      <c r="I2357">
        <v>21</v>
      </c>
    </row>
    <row r="2358" spans="1:9" x14ac:dyDescent="0.35">
      <c r="A2358" s="75">
        <f t="shared" si="76"/>
        <v>46041</v>
      </c>
      <c r="B2358" s="75">
        <f t="shared" si="77"/>
        <v>46047</v>
      </c>
      <c r="C2358" s="75" t="str">
        <f>VLOOKUP($F2358,Refs!$A$1:$F$32,3,FALSE)</f>
        <v>Y61</v>
      </c>
      <c r="D2358" t="s">
        <v>175</v>
      </c>
      <c r="E2358" t="s">
        <v>134</v>
      </c>
      <c r="F2358" t="s">
        <v>45</v>
      </c>
      <c r="G2358" t="s">
        <v>176</v>
      </c>
      <c r="H2358" t="s">
        <v>181</v>
      </c>
      <c r="I2358">
        <v>21176</v>
      </c>
    </row>
    <row r="2359" spans="1:9" x14ac:dyDescent="0.35">
      <c r="A2359" s="75">
        <f t="shared" si="76"/>
        <v>46041</v>
      </c>
      <c r="B2359" s="75">
        <f t="shared" si="77"/>
        <v>46047</v>
      </c>
      <c r="C2359" s="75" t="str">
        <f>VLOOKUP($F2359,Refs!$A$1:$F$32,3,FALSE)</f>
        <v>Y61</v>
      </c>
      <c r="D2359" t="s">
        <v>175</v>
      </c>
      <c r="E2359" t="s">
        <v>134</v>
      </c>
      <c r="F2359" t="s">
        <v>45</v>
      </c>
      <c r="G2359" t="s">
        <v>176</v>
      </c>
      <c r="H2359" t="s">
        <v>182</v>
      </c>
      <c r="I2359">
        <v>127</v>
      </c>
    </row>
    <row r="2360" spans="1:9" x14ac:dyDescent="0.35">
      <c r="A2360" s="75">
        <f t="shared" si="76"/>
        <v>46041</v>
      </c>
      <c r="B2360" s="75">
        <f t="shared" si="77"/>
        <v>46047</v>
      </c>
      <c r="C2360" s="75" t="str">
        <f>VLOOKUP($F2360,Refs!$A$1:$F$32,3,FALSE)</f>
        <v>Y61</v>
      </c>
      <c r="D2360" t="s">
        <v>175</v>
      </c>
      <c r="E2360" t="s">
        <v>134</v>
      </c>
      <c r="F2360" t="s">
        <v>45</v>
      </c>
      <c r="G2360" t="s">
        <v>176</v>
      </c>
      <c r="H2360" t="s">
        <v>183</v>
      </c>
      <c r="I2360">
        <v>273</v>
      </c>
    </row>
    <row r="2361" spans="1:9" x14ac:dyDescent="0.35">
      <c r="A2361" s="75">
        <f t="shared" si="76"/>
        <v>46041</v>
      </c>
      <c r="B2361" s="75">
        <f t="shared" si="77"/>
        <v>46047</v>
      </c>
      <c r="C2361" s="75" t="str">
        <f>VLOOKUP($F2361,Refs!$A$1:$F$32,3,FALSE)</f>
        <v>Y61</v>
      </c>
      <c r="D2361" t="s">
        <v>175</v>
      </c>
      <c r="E2361" t="s">
        <v>134</v>
      </c>
      <c r="F2361" t="s">
        <v>45</v>
      </c>
      <c r="G2361" t="s">
        <v>176</v>
      </c>
      <c r="H2361" t="s">
        <v>184</v>
      </c>
      <c r="I2361">
        <v>649</v>
      </c>
    </row>
    <row r="2362" spans="1:9" x14ac:dyDescent="0.35">
      <c r="A2362" s="75">
        <f t="shared" si="76"/>
        <v>46041</v>
      </c>
      <c r="B2362" s="75">
        <f t="shared" si="77"/>
        <v>46047</v>
      </c>
      <c r="C2362" s="75" t="str">
        <f>VLOOKUP($F2362,Refs!$A$1:$F$32,3,FALSE)</f>
        <v>Y61</v>
      </c>
      <c r="D2362" t="s">
        <v>175</v>
      </c>
      <c r="E2362" t="s">
        <v>134</v>
      </c>
      <c r="F2362" t="s">
        <v>45</v>
      </c>
      <c r="G2362" t="s">
        <v>176</v>
      </c>
      <c r="H2362" t="s">
        <v>185</v>
      </c>
      <c r="I2362">
        <v>306</v>
      </c>
    </row>
    <row r="2363" spans="1:9" x14ac:dyDescent="0.35">
      <c r="A2363" s="75">
        <f t="shared" si="76"/>
        <v>46041</v>
      </c>
      <c r="B2363" s="75">
        <f t="shared" si="77"/>
        <v>46047</v>
      </c>
      <c r="C2363" s="75" t="str">
        <f>VLOOKUP($F2363,Refs!$A$1:$F$32,3,FALSE)</f>
        <v>Y61</v>
      </c>
      <c r="D2363" t="s">
        <v>175</v>
      </c>
      <c r="E2363" t="s">
        <v>134</v>
      </c>
      <c r="F2363" t="s">
        <v>45</v>
      </c>
      <c r="G2363" t="s">
        <v>176</v>
      </c>
      <c r="H2363" t="s">
        <v>186</v>
      </c>
      <c r="I2363">
        <v>128</v>
      </c>
    </row>
    <row r="2364" spans="1:9" x14ac:dyDescent="0.35">
      <c r="A2364" s="75">
        <f t="shared" si="76"/>
        <v>46041</v>
      </c>
      <c r="B2364" s="75">
        <f t="shared" si="77"/>
        <v>46047</v>
      </c>
      <c r="C2364" s="75" t="str">
        <f>VLOOKUP($F2364,Refs!$A$1:$F$32,3,FALSE)</f>
        <v>Y61</v>
      </c>
      <c r="D2364" t="s">
        <v>175</v>
      </c>
      <c r="E2364" t="s">
        <v>134</v>
      </c>
      <c r="F2364" t="s">
        <v>45</v>
      </c>
      <c r="G2364" t="s">
        <v>176</v>
      </c>
      <c r="H2364" t="s">
        <v>187</v>
      </c>
      <c r="I2364">
        <v>29</v>
      </c>
    </row>
    <row r="2365" spans="1:9" x14ac:dyDescent="0.35">
      <c r="A2365" s="75">
        <f t="shared" si="76"/>
        <v>46041</v>
      </c>
      <c r="B2365" s="75">
        <f t="shared" si="77"/>
        <v>46047</v>
      </c>
      <c r="C2365" s="75" t="str">
        <f>VLOOKUP($F2365,Refs!$A$1:$F$32,3,FALSE)</f>
        <v>Y61</v>
      </c>
      <c r="D2365" t="s">
        <v>175</v>
      </c>
      <c r="E2365" t="s">
        <v>134</v>
      </c>
      <c r="F2365" t="s">
        <v>45</v>
      </c>
      <c r="G2365" t="s">
        <v>176</v>
      </c>
      <c r="H2365" t="s">
        <v>188</v>
      </c>
      <c r="I2365">
        <v>78</v>
      </c>
    </row>
    <row r="2366" spans="1:9" x14ac:dyDescent="0.35">
      <c r="A2366" s="75">
        <f t="shared" si="76"/>
        <v>46041</v>
      </c>
      <c r="B2366" s="75">
        <f t="shared" si="77"/>
        <v>46047</v>
      </c>
      <c r="C2366" s="75" t="str">
        <f>VLOOKUP($F2366,Refs!$A$1:$F$32,3,FALSE)</f>
        <v>Y61</v>
      </c>
      <c r="D2366" t="s">
        <v>175</v>
      </c>
      <c r="E2366" t="s">
        <v>134</v>
      </c>
      <c r="F2366" t="s">
        <v>45</v>
      </c>
      <c r="G2366" t="s">
        <v>176</v>
      </c>
      <c r="H2366" t="s">
        <v>189</v>
      </c>
      <c r="I2366">
        <v>78</v>
      </c>
    </row>
    <row r="2367" spans="1:9" x14ac:dyDescent="0.35">
      <c r="A2367" s="75">
        <f t="shared" si="76"/>
        <v>46041</v>
      </c>
      <c r="B2367" s="75">
        <f t="shared" si="77"/>
        <v>46047</v>
      </c>
      <c r="C2367" s="75" t="str">
        <f>VLOOKUP($F2367,Refs!$A$1:$F$32,3,FALSE)</f>
        <v>Y61</v>
      </c>
      <c r="D2367" t="s">
        <v>175</v>
      </c>
      <c r="E2367" t="s">
        <v>134</v>
      </c>
      <c r="F2367" t="s">
        <v>45</v>
      </c>
      <c r="G2367" t="s">
        <v>176</v>
      </c>
      <c r="H2367" t="s">
        <v>190</v>
      </c>
      <c r="I2367">
        <v>13</v>
      </c>
    </row>
    <row r="2368" spans="1:9" x14ac:dyDescent="0.35">
      <c r="A2368" s="75">
        <f t="shared" si="76"/>
        <v>46041</v>
      </c>
      <c r="B2368" s="75">
        <f t="shared" si="77"/>
        <v>46047</v>
      </c>
      <c r="C2368" s="75" t="str">
        <f>VLOOKUP($F2368,Refs!$A$1:$F$32,3,FALSE)</f>
        <v>Y61</v>
      </c>
      <c r="D2368" t="s">
        <v>175</v>
      </c>
      <c r="E2368" t="s">
        <v>134</v>
      </c>
      <c r="F2368" t="s">
        <v>45</v>
      </c>
      <c r="G2368" t="s">
        <v>176</v>
      </c>
      <c r="H2368" t="s">
        <v>191</v>
      </c>
      <c r="I2368">
        <v>0</v>
      </c>
    </row>
    <row r="2369" spans="1:9" x14ac:dyDescent="0.35">
      <c r="A2369" s="75">
        <f t="shared" si="76"/>
        <v>46041</v>
      </c>
      <c r="B2369" s="75">
        <f t="shared" si="77"/>
        <v>46047</v>
      </c>
      <c r="C2369" s="75" t="str">
        <f>VLOOKUP($F2369,Refs!$A$1:$F$32,3,FALSE)</f>
        <v>Y61</v>
      </c>
      <c r="D2369" t="s">
        <v>175</v>
      </c>
      <c r="E2369" t="s">
        <v>134</v>
      </c>
      <c r="F2369" t="s">
        <v>45</v>
      </c>
      <c r="G2369" t="s">
        <v>176</v>
      </c>
      <c r="H2369" t="s">
        <v>192</v>
      </c>
      <c r="I2369">
        <v>40</v>
      </c>
    </row>
    <row r="2370" spans="1:9" x14ac:dyDescent="0.35">
      <c r="A2370" s="75">
        <f t="shared" si="76"/>
        <v>46041</v>
      </c>
      <c r="B2370" s="75">
        <f t="shared" si="77"/>
        <v>46047</v>
      </c>
      <c r="C2370" s="75" t="str">
        <f>VLOOKUP($F2370,Refs!$A$1:$F$32,3,FALSE)</f>
        <v>Y61</v>
      </c>
      <c r="D2370" t="s">
        <v>175</v>
      </c>
      <c r="E2370" t="s">
        <v>134</v>
      </c>
      <c r="F2370" t="s">
        <v>45</v>
      </c>
      <c r="G2370" t="s">
        <v>176</v>
      </c>
      <c r="H2370" t="s">
        <v>193</v>
      </c>
      <c r="I2370">
        <v>4</v>
      </c>
    </row>
    <row r="2371" spans="1:9" x14ac:dyDescent="0.35">
      <c r="A2371" s="75">
        <f t="shared" si="76"/>
        <v>46041</v>
      </c>
      <c r="B2371" s="75">
        <f t="shared" si="77"/>
        <v>46047</v>
      </c>
      <c r="C2371" s="75" t="str">
        <f>VLOOKUP($F2371,Refs!$A$1:$F$32,3,FALSE)</f>
        <v>Y61</v>
      </c>
      <c r="D2371" t="s">
        <v>175</v>
      </c>
      <c r="E2371" t="s">
        <v>134</v>
      </c>
      <c r="F2371" t="s">
        <v>45</v>
      </c>
      <c r="G2371" t="s">
        <v>176</v>
      </c>
      <c r="H2371" t="s">
        <v>194</v>
      </c>
      <c r="I2371">
        <v>8</v>
      </c>
    </row>
    <row r="2372" spans="1:9" x14ac:dyDescent="0.35">
      <c r="A2372" s="75">
        <f t="shared" si="76"/>
        <v>46041</v>
      </c>
      <c r="B2372" s="75">
        <f t="shared" si="77"/>
        <v>46047</v>
      </c>
      <c r="C2372" s="75" t="str">
        <f>VLOOKUP($F2372,Refs!$A$1:$F$32,3,FALSE)</f>
        <v>Y61</v>
      </c>
      <c r="D2372" t="s">
        <v>175</v>
      </c>
      <c r="E2372" t="s">
        <v>134</v>
      </c>
      <c r="F2372" t="s">
        <v>45</v>
      </c>
      <c r="G2372" t="s">
        <v>176</v>
      </c>
      <c r="H2372" t="s">
        <v>195</v>
      </c>
      <c r="I2372">
        <v>3</v>
      </c>
    </row>
    <row r="2373" spans="1:9" x14ac:dyDescent="0.35">
      <c r="A2373" s="75">
        <f t="shared" si="76"/>
        <v>46041</v>
      </c>
      <c r="B2373" s="75">
        <f t="shared" si="77"/>
        <v>46047</v>
      </c>
      <c r="C2373" s="75" t="str">
        <f>VLOOKUP($F2373,Refs!$A$1:$F$32,3,FALSE)</f>
        <v>Y61</v>
      </c>
      <c r="D2373" t="s">
        <v>175</v>
      </c>
      <c r="E2373" t="s">
        <v>134</v>
      </c>
      <c r="F2373" t="s">
        <v>45</v>
      </c>
      <c r="G2373" t="s">
        <v>176</v>
      </c>
      <c r="H2373" t="s">
        <v>196</v>
      </c>
      <c r="I2373">
        <v>104</v>
      </c>
    </row>
    <row r="2374" spans="1:9" x14ac:dyDescent="0.35">
      <c r="A2374" s="75">
        <f t="shared" ref="A2374:A2437" si="78">IF(G2374="Mon",B2374-6,IF(G2374="Tue",B2374-5,IF(G2374="Wed",B2374-4,IF(G2374="Thu",B2374-3,IF(G2374="Fri",B2374-2,IF(G2374="Sat",B2374-1,IF(G2374="Sun",B2374,"")))))))</f>
        <v>46041</v>
      </c>
      <c r="B2374" s="75">
        <f t="shared" ref="B2374:B2437" si="79">DATEVALUE(RIGHT(D2374, 11))</f>
        <v>46047</v>
      </c>
      <c r="C2374" s="75" t="str">
        <f>VLOOKUP($F2374,Refs!$A$1:$F$32,3,FALSE)</f>
        <v>Y61</v>
      </c>
      <c r="D2374" t="s">
        <v>175</v>
      </c>
      <c r="E2374" t="s">
        <v>134</v>
      </c>
      <c r="F2374" t="s">
        <v>45</v>
      </c>
      <c r="G2374" t="s">
        <v>176</v>
      </c>
      <c r="H2374" t="s">
        <v>197</v>
      </c>
      <c r="I2374">
        <v>66</v>
      </c>
    </row>
    <row r="2375" spans="1:9" x14ac:dyDescent="0.35">
      <c r="A2375" s="75">
        <f t="shared" si="78"/>
        <v>46041</v>
      </c>
      <c r="B2375" s="75">
        <f t="shared" si="79"/>
        <v>46047</v>
      </c>
      <c r="C2375" s="75" t="str">
        <f>VLOOKUP($F2375,Refs!$A$1:$F$32,3,FALSE)</f>
        <v>Y61</v>
      </c>
      <c r="D2375" t="s">
        <v>175</v>
      </c>
      <c r="E2375" t="s">
        <v>134</v>
      </c>
      <c r="F2375" t="s">
        <v>45</v>
      </c>
      <c r="G2375" t="s">
        <v>176</v>
      </c>
      <c r="H2375" t="s">
        <v>198</v>
      </c>
      <c r="I2375">
        <v>268</v>
      </c>
    </row>
    <row r="2376" spans="1:9" x14ac:dyDescent="0.35">
      <c r="A2376" s="75">
        <f t="shared" si="78"/>
        <v>46041</v>
      </c>
      <c r="B2376" s="75">
        <f t="shared" si="79"/>
        <v>46047</v>
      </c>
      <c r="C2376" s="75" t="str">
        <f>VLOOKUP($F2376,Refs!$A$1:$F$32,3,FALSE)</f>
        <v>Y61</v>
      </c>
      <c r="D2376" t="s">
        <v>175</v>
      </c>
      <c r="E2376" t="s">
        <v>134</v>
      </c>
      <c r="F2376" t="s">
        <v>45</v>
      </c>
      <c r="G2376" t="s">
        <v>176</v>
      </c>
      <c r="H2376" t="s">
        <v>199</v>
      </c>
      <c r="I2376">
        <v>93</v>
      </c>
    </row>
    <row r="2377" spans="1:9" x14ac:dyDescent="0.35">
      <c r="A2377" s="75">
        <f t="shared" si="78"/>
        <v>46041</v>
      </c>
      <c r="B2377" s="75">
        <f t="shared" si="79"/>
        <v>46047</v>
      </c>
      <c r="C2377" s="75" t="str">
        <f>VLOOKUP($F2377,Refs!$A$1:$F$32,3,FALSE)</f>
        <v>Y61</v>
      </c>
      <c r="D2377" t="s">
        <v>175</v>
      </c>
      <c r="E2377" t="s">
        <v>134</v>
      </c>
      <c r="F2377" t="s">
        <v>45</v>
      </c>
      <c r="G2377" t="s">
        <v>176</v>
      </c>
      <c r="H2377" t="s">
        <v>200</v>
      </c>
      <c r="I2377">
        <v>40</v>
      </c>
    </row>
    <row r="2378" spans="1:9" x14ac:dyDescent="0.35">
      <c r="A2378" s="75">
        <f t="shared" si="78"/>
        <v>46041</v>
      </c>
      <c r="B2378" s="75">
        <f t="shared" si="79"/>
        <v>46047</v>
      </c>
      <c r="C2378" s="75" t="str">
        <f>VLOOKUP($F2378,Refs!$A$1:$F$32,3,FALSE)</f>
        <v>Y61</v>
      </c>
      <c r="D2378" t="s">
        <v>175</v>
      </c>
      <c r="E2378" t="s">
        <v>134</v>
      </c>
      <c r="F2378" t="s">
        <v>45</v>
      </c>
      <c r="G2378" t="s">
        <v>176</v>
      </c>
      <c r="H2378" t="s">
        <v>201</v>
      </c>
      <c r="I2378">
        <v>33</v>
      </c>
    </row>
    <row r="2379" spans="1:9" x14ac:dyDescent="0.35">
      <c r="A2379" s="75">
        <f t="shared" si="78"/>
        <v>46041</v>
      </c>
      <c r="B2379" s="75">
        <f t="shared" si="79"/>
        <v>46047</v>
      </c>
      <c r="C2379" s="75" t="str">
        <f>VLOOKUP($F2379,Refs!$A$1:$F$32,3,FALSE)</f>
        <v>Y61</v>
      </c>
      <c r="D2379" t="s">
        <v>175</v>
      </c>
      <c r="E2379" t="s">
        <v>134</v>
      </c>
      <c r="F2379" t="s">
        <v>45</v>
      </c>
      <c r="G2379" t="s">
        <v>176</v>
      </c>
      <c r="H2379" t="s">
        <v>202</v>
      </c>
      <c r="I2379">
        <v>0</v>
      </c>
    </row>
    <row r="2380" spans="1:9" x14ac:dyDescent="0.35">
      <c r="A2380" s="75">
        <f t="shared" si="78"/>
        <v>46041</v>
      </c>
      <c r="B2380" s="75">
        <f t="shared" si="79"/>
        <v>46047</v>
      </c>
      <c r="C2380" s="75" t="str">
        <f>VLOOKUP($F2380,Refs!$A$1:$F$32,3,FALSE)</f>
        <v>Y61</v>
      </c>
      <c r="D2380" t="s">
        <v>175</v>
      </c>
      <c r="E2380" t="s">
        <v>134</v>
      </c>
      <c r="F2380" t="s">
        <v>45</v>
      </c>
      <c r="G2380" t="s">
        <v>176</v>
      </c>
      <c r="H2380" t="s">
        <v>203</v>
      </c>
      <c r="I2380">
        <v>0</v>
      </c>
    </row>
    <row r="2381" spans="1:9" x14ac:dyDescent="0.35">
      <c r="A2381" s="75">
        <f t="shared" si="78"/>
        <v>46041</v>
      </c>
      <c r="B2381" s="75">
        <f t="shared" si="79"/>
        <v>46047</v>
      </c>
      <c r="C2381" s="75" t="str">
        <f>VLOOKUP($F2381,Refs!$A$1:$F$32,3,FALSE)</f>
        <v>Y61</v>
      </c>
      <c r="D2381" t="s">
        <v>175</v>
      </c>
      <c r="E2381" t="s">
        <v>134</v>
      </c>
      <c r="F2381" t="s">
        <v>45</v>
      </c>
      <c r="G2381" t="s">
        <v>176</v>
      </c>
      <c r="H2381" t="s">
        <v>204</v>
      </c>
      <c r="I2381">
        <v>15</v>
      </c>
    </row>
    <row r="2382" spans="1:9" x14ac:dyDescent="0.35">
      <c r="A2382" s="75">
        <f t="shared" si="78"/>
        <v>46042</v>
      </c>
      <c r="B2382" s="75">
        <f t="shared" si="79"/>
        <v>46047</v>
      </c>
      <c r="C2382" s="75" t="str">
        <f>VLOOKUP($F2382,Refs!$A$1:$F$32,3,FALSE)</f>
        <v>Y61</v>
      </c>
      <c r="D2382" t="s">
        <v>175</v>
      </c>
      <c r="E2382" t="s">
        <v>134</v>
      </c>
      <c r="F2382" t="s">
        <v>45</v>
      </c>
      <c r="G2382" t="s">
        <v>205</v>
      </c>
      <c r="H2382" t="s">
        <v>177</v>
      </c>
      <c r="I2382">
        <v>713</v>
      </c>
    </row>
    <row r="2383" spans="1:9" x14ac:dyDescent="0.35">
      <c r="A2383" s="75">
        <f t="shared" si="78"/>
        <v>46042</v>
      </c>
      <c r="B2383" s="75">
        <f t="shared" si="79"/>
        <v>46047</v>
      </c>
      <c r="C2383" s="75" t="str">
        <f>VLOOKUP($F2383,Refs!$A$1:$F$32,3,FALSE)</f>
        <v>Y61</v>
      </c>
      <c r="D2383" t="s">
        <v>175</v>
      </c>
      <c r="E2383" t="s">
        <v>134</v>
      </c>
      <c r="F2383" t="s">
        <v>45</v>
      </c>
      <c r="G2383" t="s">
        <v>205</v>
      </c>
      <c r="H2383" t="s">
        <v>178</v>
      </c>
      <c r="I2383">
        <v>707</v>
      </c>
    </row>
    <row r="2384" spans="1:9" x14ac:dyDescent="0.35">
      <c r="A2384" s="75">
        <f t="shared" si="78"/>
        <v>46042</v>
      </c>
      <c r="B2384" s="75">
        <f t="shared" si="79"/>
        <v>46047</v>
      </c>
      <c r="C2384" s="75" t="str">
        <f>VLOOKUP($F2384,Refs!$A$1:$F$32,3,FALSE)</f>
        <v>Y61</v>
      </c>
      <c r="D2384" t="s">
        <v>175</v>
      </c>
      <c r="E2384" t="s">
        <v>134</v>
      </c>
      <c r="F2384" t="s">
        <v>45</v>
      </c>
      <c r="G2384" t="s">
        <v>205</v>
      </c>
      <c r="H2384" t="s">
        <v>179</v>
      </c>
      <c r="I2384">
        <v>665</v>
      </c>
    </row>
    <row r="2385" spans="1:9" x14ac:dyDescent="0.35">
      <c r="A2385" s="75">
        <f t="shared" si="78"/>
        <v>46042</v>
      </c>
      <c r="B2385" s="75">
        <f t="shared" si="79"/>
        <v>46047</v>
      </c>
      <c r="C2385" s="75" t="str">
        <f>VLOOKUP($F2385,Refs!$A$1:$F$32,3,FALSE)</f>
        <v>Y61</v>
      </c>
      <c r="D2385" t="s">
        <v>175</v>
      </c>
      <c r="E2385" t="s">
        <v>134</v>
      </c>
      <c r="F2385" t="s">
        <v>45</v>
      </c>
      <c r="G2385" t="s">
        <v>205</v>
      </c>
      <c r="H2385" t="s">
        <v>180</v>
      </c>
      <c r="I2385">
        <v>6</v>
      </c>
    </row>
    <row r="2386" spans="1:9" x14ac:dyDescent="0.35">
      <c r="A2386" s="75">
        <f t="shared" si="78"/>
        <v>46042</v>
      </c>
      <c r="B2386" s="75">
        <f t="shared" si="79"/>
        <v>46047</v>
      </c>
      <c r="C2386" s="75" t="str">
        <f>VLOOKUP($F2386,Refs!$A$1:$F$32,3,FALSE)</f>
        <v>Y61</v>
      </c>
      <c r="D2386" t="s">
        <v>175</v>
      </c>
      <c r="E2386" t="s">
        <v>134</v>
      </c>
      <c r="F2386" t="s">
        <v>45</v>
      </c>
      <c r="G2386" t="s">
        <v>205</v>
      </c>
      <c r="H2386" t="s">
        <v>181</v>
      </c>
      <c r="I2386">
        <v>13383</v>
      </c>
    </row>
    <row r="2387" spans="1:9" x14ac:dyDescent="0.35">
      <c r="A2387" s="75">
        <f t="shared" si="78"/>
        <v>46042</v>
      </c>
      <c r="B2387" s="75">
        <f t="shared" si="79"/>
        <v>46047</v>
      </c>
      <c r="C2387" s="75" t="str">
        <f>VLOOKUP($F2387,Refs!$A$1:$F$32,3,FALSE)</f>
        <v>Y61</v>
      </c>
      <c r="D2387" t="s">
        <v>175</v>
      </c>
      <c r="E2387" t="s">
        <v>134</v>
      </c>
      <c r="F2387" t="s">
        <v>45</v>
      </c>
      <c r="G2387" t="s">
        <v>205</v>
      </c>
      <c r="H2387" t="s">
        <v>182</v>
      </c>
      <c r="I2387">
        <v>70</v>
      </c>
    </row>
    <row r="2388" spans="1:9" x14ac:dyDescent="0.35">
      <c r="A2388" s="75">
        <f t="shared" si="78"/>
        <v>46042</v>
      </c>
      <c r="B2388" s="75">
        <f t="shared" si="79"/>
        <v>46047</v>
      </c>
      <c r="C2388" s="75" t="str">
        <f>VLOOKUP($F2388,Refs!$A$1:$F$32,3,FALSE)</f>
        <v>Y61</v>
      </c>
      <c r="D2388" t="s">
        <v>175</v>
      </c>
      <c r="E2388" t="s">
        <v>134</v>
      </c>
      <c r="F2388" t="s">
        <v>45</v>
      </c>
      <c r="G2388" t="s">
        <v>205</v>
      </c>
      <c r="H2388" t="s">
        <v>183</v>
      </c>
      <c r="I2388">
        <v>230</v>
      </c>
    </row>
    <row r="2389" spans="1:9" x14ac:dyDescent="0.35">
      <c r="A2389" s="75">
        <f t="shared" si="78"/>
        <v>46042</v>
      </c>
      <c r="B2389" s="75">
        <f t="shared" si="79"/>
        <v>46047</v>
      </c>
      <c r="C2389" s="75" t="str">
        <f>VLOOKUP($F2389,Refs!$A$1:$F$32,3,FALSE)</f>
        <v>Y61</v>
      </c>
      <c r="D2389" t="s">
        <v>175</v>
      </c>
      <c r="E2389" t="s">
        <v>134</v>
      </c>
      <c r="F2389" t="s">
        <v>45</v>
      </c>
      <c r="G2389" t="s">
        <v>205</v>
      </c>
      <c r="H2389" t="s">
        <v>184</v>
      </c>
      <c r="I2389">
        <v>606</v>
      </c>
    </row>
    <row r="2390" spans="1:9" x14ac:dyDescent="0.35">
      <c r="A2390" s="75">
        <f t="shared" si="78"/>
        <v>46042</v>
      </c>
      <c r="B2390" s="75">
        <f t="shared" si="79"/>
        <v>46047</v>
      </c>
      <c r="C2390" s="75" t="str">
        <f>VLOOKUP($F2390,Refs!$A$1:$F$32,3,FALSE)</f>
        <v>Y61</v>
      </c>
      <c r="D2390" t="s">
        <v>175</v>
      </c>
      <c r="E2390" t="s">
        <v>134</v>
      </c>
      <c r="F2390" t="s">
        <v>45</v>
      </c>
      <c r="G2390" t="s">
        <v>205</v>
      </c>
      <c r="H2390" t="s">
        <v>185</v>
      </c>
      <c r="I2390">
        <v>254</v>
      </c>
    </row>
    <row r="2391" spans="1:9" x14ac:dyDescent="0.35">
      <c r="A2391" s="75">
        <f t="shared" si="78"/>
        <v>46042</v>
      </c>
      <c r="B2391" s="75">
        <f t="shared" si="79"/>
        <v>46047</v>
      </c>
      <c r="C2391" s="75" t="str">
        <f>VLOOKUP($F2391,Refs!$A$1:$F$32,3,FALSE)</f>
        <v>Y61</v>
      </c>
      <c r="D2391" t="s">
        <v>175</v>
      </c>
      <c r="E2391" t="s">
        <v>134</v>
      </c>
      <c r="F2391" t="s">
        <v>45</v>
      </c>
      <c r="G2391" t="s">
        <v>205</v>
      </c>
      <c r="H2391" t="s">
        <v>186</v>
      </c>
      <c r="I2391">
        <v>112</v>
      </c>
    </row>
    <row r="2392" spans="1:9" x14ac:dyDescent="0.35">
      <c r="A2392" s="75">
        <f t="shared" si="78"/>
        <v>46042</v>
      </c>
      <c r="B2392" s="75">
        <f t="shared" si="79"/>
        <v>46047</v>
      </c>
      <c r="C2392" s="75" t="str">
        <f>VLOOKUP($F2392,Refs!$A$1:$F$32,3,FALSE)</f>
        <v>Y61</v>
      </c>
      <c r="D2392" t="s">
        <v>175</v>
      </c>
      <c r="E2392" t="s">
        <v>134</v>
      </c>
      <c r="F2392" t="s">
        <v>45</v>
      </c>
      <c r="G2392" t="s">
        <v>205</v>
      </c>
      <c r="H2392" t="s">
        <v>187</v>
      </c>
      <c r="I2392">
        <v>18</v>
      </c>
    </row>
    <row r="2393" spans="1:9" x14ac:dyDescent="0.35">
      <c r="A2393" s="75">
        <f t="shared" si="78"/>
        <v>46042</v>
      </c>
      <c r="B2393" s="75">
        <f t="shared" si="79"/>
        <v>46047</v>
      </c>
      <c r="C2393" s="75" t="str">
        <f>VLOOKUP($F2393,Refs!$A$1:$F$32,3,FALSE)</f>
        <v>Y61</v>
      </c>
      <c r="D2393" t="s">
        <v>175</v>
      </c>
      <c r="E2393" t="s">
        <v>134</v>
      </c>
      <c r="F2393" t="s">
        <v>45</v>
      </c>
      <c r="G2393" t="s">
        <v>205</v>
      </c>
      <c r="H2393" t="s">
        <v>188</v>
      </c>
      <c r="I2393">
        <v>97</v>
      </c>
    </row>
    <row r="2394" spans="1:9" x14ac:dyDescent="0.35">
      <c r="A2394" s="75">
        <f t="shared" si="78"/>
        <v>46042</v>
      </c>
      <c r="B2394" s="75">
        <f t="shared" si="79"/>
        <v>46047</v>
      </c>
      <c r="C2394" s="75" t="str">
        <f>VLOOKUP($F2394,Refs!$A$1:$F$32,3,FALSE)</f>
        <v>Y61</v>
      </c>
      <c r="D2394" t="s">
        <v>175</v>
      </c>
      <c r="E2394" t="s">
        <v>134</v>
      </c>
      <c r="F2394" t="s">
        <v>45</v>
      </c>
      <c r="G2394" t="s">
        <v>205</v>
      </c>
      <c r="H2394" t="s">
        <v>189</v>
      </c>
      <c r="I2394">
        <v>52</v>
      </c>
    </row>
    <row r="2395" spans="1:9" x14ac:dyDescent="0.35">
      <c r="A2395" s="75">
        <f t="shared" si="78"/>
        <v>46042</v>
      </c>
      <c r="B2395" s="75">
        <f t="shared" si="79"/>
        <v>46047</v>
      </c>
      <c r="C2395" s="75" t="str">
        <f>VLOOKUP($F2395,Refs!$A$1:$F$32,3,FALSE)</f>
        <v>Y61</v>
      </c>
      <c r="D2395" t="s">
        <v>175</v>
      </c>
      <c r="E2395" t="s">
        <v>134</v>
      </c>
      <c r="F2395" t="s">
        <v>45</v>
      </c>
      <c r="G2395" t="s">
        <v>205</v>
      </c>
      <c r="H2395" t="s">
        <v>190</v>
      </c>
      <c r="I2395">
        <v>9</v>
      </c>
    </row>
    <row r="2396" spans="1:9" x14ac:dyDescent="0.35">
      <c r="A2396" s="75">
        <f t="shared" si="78"/>
        <v>46042</v>
      </c>
      <c r="B2396" s="75">
        <f t="shared" si="79"/>
        <v>46047</v>
      </c>
      <c r="C2396" s="75" t="str">
        <f>VLOOKUP($F2396,Refs!$A$1:$F$32,3,FALSE)</f>
        <v>Y61</v>
      </c>
      <c r="D2396" t="s">
        <v>175</v>
      </c>
      <c r="E2396" t="s">
        <v>134</v>
      </c>
      <c r="F2396" t="s">
        <v>45</v>
      </c>
      <c r="G2396" t="s">
        <v>205</v>
      </c>
      <c r="H2396" t="s">
        <v>191</v>
      </c>
      <c r="I2396">
        <v>0</v>
      </c>
    </row>
    <row r="2397" spans="1:9" x14ac:dyDescent="0.35">
      <c r="A2397" s="75">
        <f t="shared" si="78"/>
        <v>46042</v>
      </c>
      <c r="B2397" s="75">
        <f t="shared" si="79"/>
        <v>46047</v>
      </c>
      <c r="C2397" s="75" t="str">
        <f>VLOOKUP($F2397,Refs!$A$1:$F$32,3,FALSE)</f>
        <v>Y61</v>
      </c>
      <c r="D2397" t="s">
        <v>175</v>
      </c>
      <c r="E2397" t="s">
        <v>134</v>
      </c>
      <c r="F2397" t="s">
        <v>45</v>
      </c>
      <c r="G2397" t="s">
        <v>205</v>
      </c>
      <c r="H2397" t="s">
        <v>192</v>
      </c>
      <c r="I2397">
        <v>47</v>
      </c>
    </row>
    <row r="2398" spans="1:9" x14ac:dyDescent="0.35">
      <c r="A2398" s="75">
        <f t="shared" si="78"/>
        <v>46042</v>
      </c>
      <c r="B2398" s="75">
        <f t="shared" si="79"/>
        <v>46047</v>
      </c>
      <c r="C2398" s="75" t="str">
        <f>VLOOKUP($F2398,Refs!$A$1:$F$32,3,FALSE)</f>
        <v>Y61</v>
      </c>
      <c r="D2398" t="s">
        <v>175</v>
      </c>
      <c r="E2398" t="s">
        <v>134</v>
      </c>
      <c r="F2398" t="s">
        <v>45</v>
      </c>
      <c r="G2398" t="s">
        <v>205</v>
      </c>
      <c r="H2398" t="s">
        <v>193</v>
      </c>
      <c r="I2398">
        <v>4</v>
      </c>
    </row>
    <row r="2399" spans="1:9" x14ac:dyDescent="0.35">
      <c r="A2399" s="75">
        <f t="shared" si="78"/>
        <v>46042</v>
      </c>
      <c r="B2399" s="75">
        <f t="shared" si="79"/>
        <v>46047</v>
      </c>
      <c r="C2399" s="75" t="str">
        <f>VLOOKUP($F2399,Refs!$A$1:$F$32,3,FALSE)</f>
        <v>Y61</v>
      </c>
      <c r="D2399" t="s">
        <v>175</v>
      </c>
      <c r="E2399" t="s">
        <v>134</v>
      </c>
      <c r="F2399" t="s">
        <v>45</v>
      </c>
      <c r="G2399" t="s">
        <v>205</v>
      </c>
      <c r="H2399" t="s">
        <v>194</v>
      </c>
      <c r="I2399">
        <v>12</v>
      </c>
    </row>
    <row r="2400" spans="1:9" x14ac:dyDescent="0.35">
      <c r="A2400" s="75">
        <f t="shared" si="78"/>
        <v>46042</v>
      </c>
      <c r="B2400" s="75">
        <f t="shared" si="79"/>
        <v>46047</v>
      </c>
      <c r="C2400" s="75" t="str">
        <f>VLOOKUP($F2400,Refs!$A$1:$F$32,3,FALSE)</f>
        <v>Y61</v>
      </c>
      <c r="D2400" t="s">
        <v>175</v>
      </c>
      <c r="E2400" t="s">
        <v>134</v>
      </c>
      <c r="F2400" t="s">
        <v>45</v>
      </c>
      <c r="G2400" t="s">
        <v>205</v>
      </c>
      <c r="H2400" t="s">
        <v>195</v>
      </c>
      <c r="I2400">
        <v>1</v>
      </c>
    </row>
    <row r="2401" spans="1:9" x14ac:dyDescent="0.35">
      <c r="A2401" s="75">
        <f t="shared" si="78"/>
        <v>46042</v>
      </c>
      <c r="B2401" s="75">
        <f t="shared" si="79"/>
        <v>46047</v>
      </c>
      <c r="C2401" s="75" t="str">
        <f>VLOOKUP($F2401,Refs!$A$1:$F$32,3,FALSE)</f>
        <v>Y61</v>
      </c>
      <c r="D2401" t="s">
        <v>175</v>
      </c>
      <c r="E2401" t="s">
        <v>134</v>
      </c>
      <c r="F2401" t="s">
        <v>45</v>
      </c>
      <c r="G2401" t="s">
        <v>205</v>
      </c>
      <c r="H2401" t="s">
        <v>196</v>
      </c>
      <c r="I2401">
        <v>105</v>
      </c>
    </row>
    <row r="2402" spans="1:9" x14ac:dyDescent="0.35">
      <c r="A2402" s="75">
        <f t="shared" si="78"/>
        <v>46042</v>
      </c>
      <c r="B2402" s="75">
        <f t="shared" si="79"/>
        <v>46047</v>
      </c>
      <c r="C2402" s="75" t="str">
        <f>VLOOKUP($F2402,Refs!$A$1:$F$32,3,FALSE)</f>
        <v>Y61</v>
      </c>
      <c r="D2402" t="s">
        <v>175</v>
      </c>
      <c r="E2402" t="s">
        <v>134</v>
      </c>
      <c r="F2402" t="s">
        <v>45</v>
      </c>
      <c r="G2402" t="s">
        <v>205</v>
      </c>
      <c r="H2402" t="s">
        <v>197</v>
      </c>
      <c r="I2402">
        <v>36</v>
      </c>
    </row>
    <row r="2403" spans="1:9" x14ac:dyDescent="0.35">
      <c r="A2403" s="75">
        <f t="shared" si="78"/>
        <v>46042</v>
      </c>
      <c r="B2403" s="75">
        <f t="shared" si="79"/>
        <v>46047</v>
      </c>
      <c r="C2403" s="75" t="str">
        <f>VLOOKUP($F2403,Refs!$A$1:$F$32,3,FALSE)</f>
        <v>Y61</v>
      </c>
      <c r="D2403" t="s">
        <v>175</v>
      </c>
      <c r="E2403" t="s">
        <v>134</v>
      </c>
      <c r="F2403" t="s">
        <v>45</v>
      </c>
      <c r="G2403" t="s">
        <v>205</v>
      </c>
      <c r="H2403" t="s">
        <v>198</v>
      </c>
      <c r="I2403">
        <v>252</v>
      </c>
    </row>
    <row r="2404" spans="1:9" x14ac:dyDescent="0.35">
      <c r="A2404" s="75">
        <f t="shared" si="78"/>
        <v>46042</v>
      </c>
      <c r="B2404" s="75">
        <f t="shared" si="79"/>
        <v>46047</v>
      </c>
      <c r="C2404" s="75" t="str">
        <f>VLOOKUP($F2404,Refs!$A$1:$F$32,3,FALSE)</f>
        <v>Y61</v>
      </c>
      <c r="D2404" t="s">
        <v>175</v>
      </c>
      <c r="E2404" t="s">
        <v>134</v>
      </c>
      <c r="F2404" t="s">
        <v>45</v>
      </c>
      <c r="G2404" t="s">
        <v>205</v>
      </c>
      <c r="H2404" t="s">
        <v>199</v>
      </c>
      <c r="I2404">
        <v>86</v>
      </c>
    </row>
    <row r="2405" spans="1:9" x14ac:dyDescent="0.35">
      <c r="A2405" s="75">
        <f t="shared" si="78"/>
        <v>46042</v>
      </c>
      <c r="B2405" s="75">
        <f t="shared" si="79"/>
        <v>46047</v>
      </c>
      <c r="C2405" s="75" t="str">
        <f>VLOOKUP($F2405,Refs!$A$1:$F$32,3,FALSE)</f>
        <v>Y61</v>
      </c>
      <c r="D2405" t="s">
        <v>175</v>
      </c>
      <c r="E2405" t="s">
        <v>134</v>
      </c>
      <c r="F2405" t="s">
        <v>45</v>
      </c>
      <c r="G2405" t="s">
        <v>205</v>
      </c>
      <c r="H2405" t="s">
        <v>200</v>
      </c>
      <c r="I2405">
        <v>36</v>
      </c>
    </row>
    <row r="2406" spans="1:9" x14ac:dyDescent="0.35">
      <c r="A2406" s="75">
        <f t="shared" si="78"/>
        <v>46042</v>
      </c>
      <c r="B2406" s="75">
        <f t="shared" si="79"/>
        <v>46047</v>
      </c>
      <c r="C2406" s="75" t="str">
        <f>VLOOKUP($F2406,Refs!$A$1:$F$32,3,FALSE)</f>
        <v>Y61</v>
      </c>
      <c r="D2406" t="s">
        <v>175</v>
      </c>
      <c r="E2406" t="s">
        <v>134</v>
      </c>
      <c r="F2406" t="s">
        <v>45</v>
      </c>
      <c r="G2406" t="s">
        <v>205</v>
      </c>
      <c r="H2406" t="s">
        <v>201</v>
      </c>
      <c r="I2406">
        <v>36</v>
      </c>
    </row>
    <row r="2407" spans="1:9" x14ac:dyDescent="0.35">
      <c r="A2407" s="75">
        <f t="shared" si="78"/>
        <v>46042</v>
      </c>
      <c r="B2407" s="75">
        <f t="shared" si="79"/>
        <v>46047</v>
      </c>
      <c r="C2407" s="75" t="str">
        <f>VLOOKUP($F2407,Refs!$A$1:$F$32,3,FALSE)</f>
        <v>Y61</v>
      </c>
      <c r="D2407" t="s">
        <v>175</v>
      </c>
      <c r="E2407" t="s">
        <v>134</v>
      </c>
      <c r="F2407" t="s">
        <v>45</v>
      </c>
      <c r="G2407" t="s">
        <v>205</v>
      </c>
      <c r="H2407" t="s">
        <v>202</v>
      </c>
      <c r="I2407">
        <v>0</v>
      </c>
    </row>
    <row r="2408" spans="1:9" x14ac:dyDescent="0.35">
      <c r="A2408" s="75">
        <f t="shared" si="78"/>
        <v>46042</v>
      </c>
      <c r="B2408" s="75">
        <f t="shared" si="79"/>
        <v>46047</v>
      </c>
      <c r="C2408" s="75" t="str">
        <f>VLOOKUP($F2408,Refs!$A$1:$F$32,3,FALSE)</f>
        <v>Y61</v>
      </c>
      <c r="D2408" t="s">
        <v>175</v>
      </c>
      <c r="E2408" t="s">
        <v>134</v>
      </c>
      <c r="F2408" t="s">
        <v>45</v>
      </c>
      <c r="G2408" t="s">
        <v>205</v>
      </c>
      <c r="H2408" t="s">
        <v>203</v>
      </c>
      <c r="I2408">
        <v>0</v>
      </c>
    </row>
    <row r="2409" spans="1:9" x14ac:dyDescent="0.35">
      <c r="A2409" s="75">
        <f t="shared" si="78"/>
        <v>46042</v>
      </c>
      <c r="B2409" s="75">
        <f t="shared" si="79"/>
        <v>46047</v>
      </c>
      <c r="C2409" s="75" t="str">
        <f>VLOOKUP($F2409,Refs!$A$1:$F$32,3,FALSE)</f>
        <v>Y61</v>
      </c>
      <c r="D2409" t="s">
        <v>175</v>
      </c>
      <c r="E2409" t="s">
        <v>134</v>
      </c>
      <c r="F2409" t="s">
        <v>45</v>
      </c>
      <c r="G2409" t="s">
        <v>205</v>
      </c>
      <c r="H2409" t="s">
        <v>204</v>
      </c>
      <c r="I2409">
        <v>11</v>
      </c>
    </row>
    <row r="2410" spans="1:9" x14ac:dyDescent="0.35">
      <c r="A2410" s="75">
        <f t="shared" si="78"/>
        <v>46043</v>
      </c>
      <c r="B2410" s="75">
        <f t="shared" si="79"/>
        <v>46047</v>
      </c>
      <c r="C2410" s="75" t="str">
        <f>VLOOKUP($F2410,Refs!$A$1:$F$32,3,FALSE)</f>
        <v>Y61</v>
      </c>
      <c r="D2410" t="s">
        <v>175</v>
      </c>
      <c r="E2410" t="s">
        <v>134</v>
      </c>
      <c r="F2410" t="s">
        <v>45</v>
      </c>
      <c r="G2410" t="s">
        <v>206</v>
      </c>
      <c r="H2410" t="s">
        <v>177</v>
      </c>
      <c r="I2410">
        <v>721</v>
      </c>
    </row>
    <row r="2411" spans="1:9" x14ac:dyDescent="0.35">
      <c r="A2411" s="75">
        <f t="shared" si="78"/>
        <v>46043</v>
      </c>
      <c r="B2411" s="75">
        <f t="shared" si="79"/>
        <v>46047</v>
      </c>
      <c r="C2411" s="75" t="str">
        <f>VLOOKUP($F2411,Refs!$A$1:$F$32,3,FALSE)</f>
        <v>Y61</v>
      </c>
      <c r="D2411" t="s">
        <v>175</v>
      </c>
      <c r="E2411" t="s">
        <v>134</v>
      </c>
      <c r="F2411" t="s">
        <v>45</v>
      </c>
      <c r="G2411" t="s">
        <v>206</v>
      </c>
      <c r="H2411" t="s">
        <v>178</v>
      </c>
      <c r="I2411">
        <v>709</v>
      </c>
    </row>
    <row r="2412" spans="1:9" x14ac:dyDescent="0.35">
      <c r="A2412" s="75">
        <f t="shared" si="78"/>
        <v>46043</v>
      </c>
      <c r="B2412" s="75">
        <f t="shared" si="79"/>
        <v>46047</v>
      </c>
      <c r="C2412" s="75" t="str">
        <f>VLOOKUP($F2412,Refs!$A$1:$F$32,3,FALSE)</f>
        <v>Y61</v>
      </c>
      <c r="D2412" t="s">
        <v>175</v>
      </c>
      <c r="E2412" t="s">
        <v>134</v>
      </c>
      <c r="F2412" t="s">
        <v>45</v>
      </c>
      <c r="G2412" t="s">
        <v>206</v>
      </c>
      <c r="H2412" t="s">
        <v>179</v>
      </c>
      <c r="I2412">
        <v>677</v>
      </c>
    </row>
    <row r="2413" spans="1:9" x14ac:dyDescent="0.35">
      <c r="A2413" s="75">
        <f t="shared" si="78"/>
        <v>46043</v>
      </c>
      <c r="B2413" s="75">
        <f t="shared" si="79"/>
        <v>46047</v>
      </c>
      <c r="C2413" s="75" t="str">
        <f>VLOOKUP($F2413,Refs!$A$1:$F$32,3,FALSE)</f>
        <v>Y61</v>
      </c>
      <c r="D2413" t="s">
        <v>175</v>
      </c>
      <c r="E2413" t="s">
        <v>134</v>
      </c>
      <c r="F2413" t="s">
        <v>45</v>
      </c>
      <c r="G2413" t="s">
        <v>206</v>
      </c>
      <c r="H2413" t="s">
        <v>180</v>
      </c>
      <c r="I2413">
        <v>12</v>
      </c>
    </row>
    <row r="2414" spans="1:9" x14ac:dyDescent="0.35">
      <c r="A2414" s="75">
        <f t="shared" si="78"/>
        <v>46043</v>
      </c>
      <c r="B2414" s="75">
        <f t="shared" si="79"/>
        <v>46047</v>
      </c>
      <c r="C2414" s="75" t="str">
        <f>VLOOKUP($F2414,Refs!$A$1:$F$32,3,FALSE)</f>
        <v>Y61</v>
      </c>
      <c r="D2414" t="s">
        <v>175</v>
      </c>
      <c r="E2414" t="s">
        <v>134</v>
      </c>
      <c r="F2414" t="s">
        <v>45</v>
      </c>
      <c r="G2414" t="s">
        <v>206</v>
      </c>
      <c r="H2414" t="s">
        <v>181</v>
      </c>
      <c r="I2414">
        <v>10368</v>
      </c>
    </row>
    <row r="2415" spans="1:9" x14ac:dyDescent="0.35">
      <c r="A2415" s="75">
        <f t="shared" si="78"/>
        <v>46043</v>
      </c>
      <c r="B2415" s="75">
        <f t="shared" si="79"/>
        <v>46047</v>
      </c>
      <c r="C2415" s="75" t="str">
        <f>VLOOKUP($F2415,Refs!$A$1:$F$32,3,FALSE)</f>
        <v>Y61</v>
      </c>
      <c r="D2415" t="s">
        <v>175</v>
      </c>
      <c r="E2415" t="s">
        <v>134</v>
      </c>
      <c r="F2415" t="s">
        <v>45</v>
      </c>
      <c r="G2415" t="s">
        <v>206</v>
      </c>
      <c r="H2415" t="s">
        <v>182</v>
      </c>
      <c r="I2415">
        <v>57</v>
      </c>
    </row>
    <row r="2416" spans="1:9" x14ac:dyDescent="0.35">
      <c r="A2416" s="75">
        <f t="shared" si="78"/>
        <v>46043</v>
      </c>
      <c r="B2416" s="75">
        <f t="shared" si="79"/>
        <v>46047</v>
      </c>
      <c r="C2416" s="75" t="str">
        <f>VLOOKUP($F2416,Refs!$A$1:$F$32,3,FALSE)</f>
        <v>Y61</v>
      </c>
      <c r="D2416" t="s">
        <v>175</v>
      </c>
      <c r="E2416" t="s">
        <v>134</v>
      </c>
      <c r="F2416" t="s">
        <v>45</v>
      </c>
      <c r="G2416" t="s">
        <v>206</v>
      </c>
      <c r="H2416" t="s">
        <v>183</v>
      </c>
      <c r="I2416">
        <v>163</v>
      </c>
    </row>
    <row r="2417" spans="1:9" x14ac:dyDescent="0.35">
      <c r="A2417" s="75">
        <f t="shared" si="78"/>
        <v>46043</v>
      </c>
      <c r="B2417" s="75">
        <f t="shared" si="79"/>
        <v>46047</v>
      </c>
      <c r="C2417" s="75" t="str">
        <f>VLOOKUP($F2417,Refs!$A$1:$F$32,3,FALSE)</f>
        <v>Y61</v>
      </c>
      <c r="D2417" t="s">
        <v>175</v>
      </c>
      <c r="E2417" t="s">
        <v>134</v>
      </c>
      <c r="F2417" t="s">
        <v>45</v>
      </c>
      <c r="G2417" t="s">
        <v>206</v>
      </c>
      <c r="H2417" t="s">
        <v>184</v>
      </c>
      <c r="I2417">
        <v>586</v>
      </c>
    </row>
    <row r="2418" spans="1:9" x14ac:dyDescent="0.35">
      <c r="A2418" s="75">
        <f t="shared" si="78"/>
        <v>46043</v>
      </c>
      <c r="B2418" s="75">
        <f t="shared" si="79"/>
        <v>46047</v>
      </c>
      <c r="C2418" s="75" t="str">
        <f>VLOOKUP($F2418,Refs!$A$1:$F$32,3,FALSE)</f>
        <v>Y61</v>
      </c>
      <c r="D2418" t="s">
        <v>175</v>
      </c>
      <c r="E2418" t="s">
        <v>134</v>
      </c>
      <c r="F2418" t="s">
        <v>45</v>
      </c>
      <c r="G2418" t="s">
        <v>206</v>
      </c>
      <c r="H2418" t="s">
        <v>185</v>
      </c>
      <c r="I2418">
        <v>292</v>
      </c>
    </row>
    <row r="2419" spans="1:9" x14ac:dyDescent="0.35">
      <c r="A2419" s="75">
        <f t="shared" si="78"/>
        <v>46043</v>
      </c>
      <c r="B2419" s="75">
        <f t="shared" si="79"/>
        <v>46047</v>
      </c>
      <c r="C2419" s="75" t="str">
        <f>VLOOKUP($F2419,Refs!$A$1:$F$32,3,FALSE)</f>
        <v>Y61</v>
      </c>
      <c r="D2419" t="s">
        <v>175</v>
      </c>
      <c r="E2419" t="s">
        <v>134</v>
      </c>
      <c r="F2419" t="s">
        <v>45</v>
      </c>
      <c r="G2419" t="s">
        <v>206</v>
      </c>
      <c r="H2419" t="s">
        <v>186</v>
      </c>
      <c r="I2419">
        <v>139</v>
      </c>
    </row>
    <row r="2420" spans="1:9" x14ac:dyDescent="0.35">
      <c r="A2420" s="75">
        <f t="shared" si="78"/>
        <v>46043</v>
      </c>
      <c r="B2420" s="75">
        <f t="shared" si="79"/>
        <v>46047</v>
      </c>
      <c r="C2420" s="75" t="str">
        <f>VLOOKUP($F2420,Refs!$A$1:$F$32,3,FALSE)</f>
        <v>Y61</v>
      </c>
      <c r="D2420" t="s">
        <v>175</v>
      </c>
      <c r="E2420" t="s">
        <v>134</v>
      </c>
      <c r="F2420" t="s">
        <v>45</v>
      </c>
      <c r="G2420" t="s">
        <v>206</v>
      </c>
      <c r="H2420" t="s">
        <v>187</v>
      </c>
      <c r="I2420">
        <v>30</v>
      </c>
    </row>
    <row r="2421" spans="1:9" x14ac:dyDescent="0.35">
      <c r="A2421" s="75">
        <f t="shared" si="78"/>
        <v>46043</v>
      </c>
      <c r="B2421" s="75">
        <f t="shared" si="79"/>
        <v>46047</v>
      </c>
      <c r="C2421" s="75" t="str">
        <f>VLOOKUP($F2421,Refs!$A$1:$F$32,3,FALSE)</f>
        <v>Y61</v>
      </c>
      <c r="D2421" t="s">
        <v>175</v>
      </c>
      <c r="E2421" t="s">
        <v>134</v>
      </c>
      <c r="F2421" t="s">
        <v>45</v>
      </c>
      <c r="G2421" t="s">
        <v>206</v>
      </c>
      <c r="H2421" t="s">
        <v>188</v>
      </c>
      <c r="I2421">
        <v>84</v>
      </c>
    </row>
    <row r="2422" spans="1:9" x14ac:dyDescent="0.35">
      <c r="A2422" s="75">
        <f t="shared" si="78"/>
        <v>46043</v>
      </c>
      <c r="B2422" s="75">
        <f t="shared" si="79"/>
        <v>46047</v>
      </c>
      <c r="C2422" s="75" t="str">
        <f>VLOOKUP($F2422,Refs!$A$1:$F$32,3,FALSE)</f>
        <v>Y61</v>
      </c>
      <c r="D2422" t="s">
        <v>175</v>
      </c>
      <c r="E2422" t="s">
        <v>134</v>
      </c>
      <c r="F2422" t="s">
        <v>45</v>
      </c>
      <c r="G2422" t="s">
        <v>206</v>
      </c>
      <c r="H2422" t="s">
        <v>189</v>
      </c>
      <c r="I2422">
        <v>75</v>
      </c>
    </row>
    <row r="2423" spans="1:9" x14ac:dyDescent="0.35">
      <c r="A2423" s="75">
        <f t="shared" si="78"/>
        <v>46043</v>
      </c>
      <c r="B2423" s="75">
        <f t="shared" si="79"/>
        <v>46047</v>
      </c>
      <c r="C2423" s="75" t="str">
        <f>VLOOKUP($F2423,Refs!$A$1:$F$32,3,FALSE)</f>
        <v>Y61</v>
      </c>
      <c r="D2423" t="s">
        <v>175</v>
      </c>
      <c r="E2423" t="s">
        <v>134</v>
      </c>
      <c r="F2423" t="s">
        <v>45</v>
      </c>
      <c r="G2423" t="s">
        <v>206</v>
      </c>
      <c r="H2423" t="s">
        <v>190</v>
      </c>
      <c r="I2423">
        <v>15</v>
      </c>
    </row>
    <row r="2424" spans="1:9" x14ac:dyDescent="0.35">
      <c r="A2424" s="75">
        <f t="shared" si="78"/>
        <v>46043</v>
      </c>
      <c r="B2424" s="75">
        <f t="shared" si="79"/>
        <v>46047</v>
      </c>
      <c r="C2424" s="75" t="str">
        <f>VLOOKUP($F2424,Refs!$A$1:$F$32,3,FALSE)</f>
        <v>Y61</v>
      </c>
      <c r="D2424" t="s">
        <v>175</v>
      </c>
      <c r="E2424" t="s">
        <v>134</v>
      </c>
      <c r="F2424" t="s">
        <v>45</v>
      </c>
      <c r="G2424" t="s">
        <v>206</v>
      </c>
      <c r="H2424" t="s">
        <v>191</v>
      </c>
      <c r="I2424">
        <v>0</v>
      </c>
    </row>
    <row r="2425" spans="1:9" x14ac:dyDescent="0.35">
      <c r="A2425" s="75">
        <f t="shared" si="78"/>
        <v>46043</v>
      </c>
      <c r="B2425" s="75">
        <f t="shared" si="79"/>
        <v>46047</v>
      </c>
      <c r="C2425" s="75" t="str">
        <f>VLOOKUP($F2425,Refs!$A$1:$F$32,3,FALSE)</f>
        <v>Y61</v>
      </c>
      <c r="D2425" t="s">
        <v>175</v>
      </c>
      <c r="E2425" t="s">
        <v>134</v>
      </c>
      <c r="F2425" t="s">
        <v>45</v>
      </c>
      <c r="G2425" t="s">
        <v>206</v>
      </c>
      <c r="H2425" t="s">
        <v>192</v>
      </c>
      <c r="I2425">
        <v>22</v>
      </c>
    </row>
    <row r="2426" spans="1:9" x14ac:dyDescent="0.35">
      <c r="A2426" s="75">
        <f t="shared" si="78"/>
        <v>46043</v>
      </c>
      <c r="B2426" s="75">
        <f t="shared" si="79"/>
        <v>46047</v>
      </c>
      <c r="C2426" s="75" t="str">
        <f>VLOOKUP($F2426,Refs!$A$1:$F$32,3,FALSE)</f>
        <v>Y61</v>
      </c>
      <c r="D2426" t="s">
        <v>175</v>
      </c>
      <c r="E2426" t="s">
        <v>134</v>
      </c>
      <c r="F2426" t="s">
        <v>45</v>
      </c>
      <c r="G2426" t="s">
        <v>206</v>
      </c>
      <c r="H2426" t="s">
        <v>193</v>
      </c>
      <c r="I2426">
        <v>2</v>
      </c>
    </row>
    <row r="2427" spans="1:9" x14ac:dyDescent="0.35">
      <c r="A2427" s="75">
        <f t="shared" si="78"/>
        <v>46043</v>
      </c>
      <c r="B2427" s="75">
        <f t="shared" si="79"/>
        <v>46047</v>
      </c>
      <c r="C2427" s="75" t="str">
        <f>VLOOKUP($F2427,Refs!$A$1:$F$32,3,FALSE)</f>
        <v>Y61</v>
      </c>
      <c r="D2427" t="s">
        <v>175</v>
      </c>
      <c r="E2427" t="s">
        <v>134</v>
      </c>
      <c r="F2427" t="s">
        <v>45</v>
      </c>
      <c r="G2427" t="s">
        <v>206</v>
      </c>
      <c r="H2427" t="s">
        <v>194</v>
      </c>
      <c r="I2427">
        <v>6</v>
      </c>
    </row>
    <row r="2428" spans="1:9" x14ac:dyDescent="0.35">
      <c r="A2428" s="75">
        <f t="shared" si="78"/>
        <v>46043</v>
      </c>
      <c r="B2428" s="75">
        <f t="shared" si="79"/>
        <v>46047</v>
      </c>
      <c r="C2428" s="75" t="str">
        <f>VLOOKUP($F2428,Refs!$A$1:$F$32,3,FALSE)</f>
        <v>Y61</v>
      </c>
      <c r="D2428" t="s">
        <v>175</v>
      </c>
      <c r="E2428" t="s">
        <v>134</v>
      </c>
      <c r="F2428" t="s">
        <v>45</v>
      </c>
      <c r="G2428" t="s">
        <v>206</v>
      </c>
      <c r="H2428" t="s">
        <v>195</v>
      </c>
      <c r="I2428">
        <v>2</v>
      </c>
    </row>
    <row r="2429" spans="1:9" x14ac:dyDescent="0.35">
      <c r="A2429" s="75">
        <f t="shared" si="78"/>
        <v>46043</v>
      </c>
      <c r="B2429" s="75">
        <f t="shared" si="79"/>
        <v>46047</v>
      </c>
      <c r="C2429" s="75" t="str">
        <f>VLOOKUP($F2429,Refs!$A$1:$F$32,3,FALSE)</f>
        <v>Y61</v>
      </c>
      <c r="D2429" t="s">
        <v>175</v>
      </c>
      <c r="E2429" t="s">
        <v>134</v>
      </c>
      <c r="F2429" t="s">
        <v>45</v>
      </c>
      <c r="G2429" t="s">
        <v>206</v>
      </c>
      <c r="H2429" t="s">
        <v>196</v>
      </c>
      <c r="I2429">
        <v>86</v>
      </c>
    </row>
    <row r="2430" spans="1:9" x14ac:dyDescent="0.35">
      <c r="A2430" s="75">
        <f t="shared" si="78"/>
        <v>46043</v>
      </c>
      <c r="B2430" s="75">
        <f t="shared" si="79"/>
        <v>46047</v>
      </c>
      <c r="C2430" s="75" t="str">
        <f>VLOOKUP($F2430,Refs!$A$1:$F$32,3,FALSE)</f>
        <v>Y61</v>
      </c>
      <c r="D2430" t="s">
        <v>175</v>
      </c>
      <c r="E2430" t="s">
        <v>134</v>
      </c>
      <c r="F2430" t="s">
        <v>45</v>
      </c>
      <c r="G2430" t="s">
        <v>206</v>
      </c>
      <c r="H2430" t="s">
        <v>197</v>
      </c>
      <c r="I2430">
        <v>63</v>
      </c>
    </row>
    <row r="2431" spans="1:9" x14ac:dyDescent="0.35">
      <c r="A2431" s="75">
        <f t="shared" si="78"/>
        <v>46043</v>
      </c>
      <c r="B2431" s="75">
        <f t="shared" si="79"/>
        <v>46047</v>
      </c>
      <c r="C2431" s="75" t="str">
        <f>VLOOKUP($F2431,Refs!$A$1:$F$32,3,FALSE)</f>
        <v>Y61</v>
      </c>
      <c r="D2431" t="s">
        <v>175</v>
      </c>
      <c r="E2431" t="s">
        <v>134</v>
      </c>
      <c r="F2431" t="s">
        <v>45</v>
      </c>
      <c r="G2431" t="s">
        <v>206</v>
      </c>
      <c r="H2431" t="s">
        <v>198</v>
      </c>
      <c r="I2431">
        <v>246</v>
      </c>
    </row>
    <row r="2432" spans="1:9" x14ac:dyDescent="0.35">
      <c r="A2432" s="75">
        <f t="shared" si="78"/>
        <v>46043</v>
      </c>
      <c r="B2432" s="75">
        <f t="shared" si="79"/>
        <v>46047</v>
      </c>
      <c r="C2432" s="75" t="str">
        <f>VLOOKUP($F2432,Refs!$A$1:$F$32,3,FALSE)</f>
        <v>Y61</v>
      </c>
      <c r="D2432" t="s">
        <v>175</v>
      </c>
      <c r="E2432" t="s">
        <v>134</v>
      </c>
      <c r="F2432" t="s">
        <v>45</v>
      </c>
      <c r="G2432" t="s">
        <v>206</v>
      </c>
      <c r="H2432" t="s">
        <v>199</v>
      </c>
      <c r="I2432">
        <v>82</v>
      </c>
    </row>
    <row r="2433" spans="1:9" x14ac:dyDescent="0.35">
      <c r="A2433" s="75">
        <f t="shared" si="78"/>
        <v>46043</v>
      </c>
      <c r="B2433" s="75">
        <f t="shared" si="79"/>
        <v>46047</v>
      </c>
      <c r="C2433" s="75" t="str">
        <f>VLOOKUP($F2433,Refs!$A$1:$F$32,3,FALSE)</f>
        <v>Y61</v>
      </c>
      <c r="D2433" t="s">
        <v>175</v>
      </c>
      <c r="E2433" t="s">
        <v>134</v>
      </c>
      <c r="F2433" t="s">
        <v>45</v>
      </c>
      <c r="G2433" t="s">
        <v>206</v>
      </c>
      <c r="H2433" t="s">
        <v>200</v>
      </c>
      <c r="I2433">
        <v>44</v>
      </c>
    </row>
    <row r="2434" spans="1:9" x14ac:dyDescent="0.35">
      <c r="A2434" s="75">
        <f t="shared" si="78"/>
        <v>46043</v>
      </c>
      <c r="B2434" s="75">
        <f t="shared" si="79"/>
        <v>46047</v>
      </c>
      <c r="C2434" s="75" t="str">
        <f>VLOOKUP($F2434,Refs!$A$1:$F$32,3,FALSE)</f>
        <v>Y61</v>
      </c>
      <c r="D2434" t="s">
        <v>175</v>
      </c>
      <c r="E2434" t="s">
        <v>134</v>
      </c>
      <c r="F2434" t="s">
        <v>45</v>
      </c>
      <c r="G2434" t="s">
        <v>206</v>
      </c>
      <c r="H2434" t="s">
        <v>201</v>
      </c>
      <c r="I2434">
        <v>45</v>
      </c>
    </row>
    <row r="2435" spans="1:9" x14ac:dyDescent="0.35">
      <c r="A2435" s="75">
        <f t="shared" si="78"/>
        <v>46043</v>
      </c>
      <c r="B2435" s="75">
        <f t="shared" si="79"/>
        <v>46047</v>
      </c>
      <c r="C2435" s="75" t="str">
        <f>VLOOKUP($F2435,Refs!$A$1:$F$32,3,FALSE)</f>
        <v>Y61</v>
      </c>
      <c r="D2435" t="s">
        <v>175</v>
      </c>
      <c r="E2435" t="s">
        <v>134</v>
      </c>
      <c r="F2435" t="s">
        <v>45</v>
      </c>
      <c r="G2435" t="s">
        <v>206</v>
      </c>
      <c r="H2435" t="s">
        <v>202</v>
      </c>
      <c r="I2435">
        <v>0</v>
      </c>
    </row>
    <row r="2436" spans="1:9" x14ac:dyDescent="0.35">
      <c r="A2436" s="75">
        <f t="shared" si="78"/>
        <v>46043</v>
      </c>
      <c r="B2436" s="75">
        <f t="shared" si="79"/>
        <v>46047</v>
      </c>
      <c r="C2436" s="75" t="str">
        <f>VLOOKUP($F2436,Refs!$A$1:$F$32,3,FALSE)</f>
        <v>Y61</v>
      </c>
      <c r="D2436" t="s">
        <v>175</v>
      </c>
      <c r="E2436" t="s">
        <v>134</v>
      </c>
      <c r="F2436" t="s">
        <v>45</v>
      </c>
      <c r="G2436" t="s">
        <v>206</v>
      </c>
      <c r="H2436" t="s">
        <v>203</v>
      </c>
      <c r="I2436">
        <v>0</v>
      </c>
    </row>
    <row r="2437" spans="1:9" x14ac:dyDescent="0.35">
      <c r="A2437" s="75">
        <f t="shared" si="78"/>
        <v>46043</v>
      </c>
      <c r="B2437" s="75">
        <f t="shared" si="79"/>
        <v>46047</v>
      </c>
      <c r="C2437" s="75" t="str">
        <f>VLOOKUP($F2437,Refs!$A$1:$F$32,3,FALSE)</f>
        <v>Y61</v>
      </c>
      <c r="D2437" t="s">
        <v>175</v>
      </c>
      <c r="E2437" t="s">
        <v>134</v>
      </c>
      <c r="F2437" t="s">
        <v>45</v>
      </c>
      <c r="G2437" t="s">
        <v>206</v>
      </c>
      <c r="H2437" t="s">
        <v>204</v>
      </c>
      <c r="I2437">
        <v>14</v>
      </c>
    </row>
    <row r="2438" spans="1:9" x14ac:dyDescent="0.35">
      <c r="A2438" s="75">
        <f t="shared" ref="A2438:A2501" si="80">IF(G2438="Mon",B2438-6,IF(G2438="Tue",B2438-5,IF(G2438="Wed",B2438-4,IF(G2438="Thu",B2438-3,IF(G2438="Fri",B2438-2,IF(G2438="Sat",B2438-1,IF(G2438="Sun",B2438,"")))))))</f>
        <v>46044</v>
      </c>
      <c r="B2438" s="75">
        <f t="shared" ref="B2438:B2501" si="81">DATEVALUE(RIGHT(D2438, 11))</f>
        <v>46047</v>
      </c>
      <c r="C2438" s="75" t="str">
        <f>VLOOKUP($F2438,Refs!$A$1:$F$32,3,FALSE)</f>
        <v>Y61</v>
      </c>
      <c r="D2438" t="s">
        <v>175</v>
      </c>
      <c r="E2438" t="s">
        <v>134</v>
      </c>
      <c r="F2438" t="s">
        <v>45</v>
      </c>
      <c r="G2438" t="s">
        <v>207</v>
      </c>
      <c r="H2438" t="s">
        <v>177</v>
      </c>
      <c r="I2438">
        <v>778</v>
      </c>
    </row>
    <row r="2439" spans="1:9" x14ac:dyDescent="0.35">
      <c r="A2439" s="75">
        <f t="shared" si="80"/>
        <v>46044</v>
      </c>
      <c r="B2439" s="75">
        <f t="shared" si="81"/>
        <v>46047</v>
      </c>
      <c r="C2439" s="75" t="str">
        <f>VLOOKUP($F2439,Refs!$A$1:$F$32,3,FALSE)</f>
        <v>Y61</v>
      </c>
      <c r="D2439" t="s">
        <v>175</v>
      </c>
      <c r="E2439" t="s">
        <v>134</v>
      </c>
      <c r="F2439" t="s">
        <v>45</v>
      </c>
      <c r="G2439" t="s">
        <v>207</v>
      </c>
      <c r="H2439" t="s">
        <v>178</v>
      </c>
      <c r="I2439">
        <v>767</v>
      </c>
    </row>
    <row r="2440" spans="1:9" x14ac:dyDescent="0.35">
      <c r="A2440" s="75">
        <f t="shared" si="80"/>
        <v>46044</v>
      </c>
      <c r="B2440" s="75">
        <f t="shared" si="81"/>
        <v>46047</v>
      </c>
      <c r="C2440" s="75" t="str">
        <f>VLOOKUP($F2440,Refs!$A$1:$F$32,3,FALSE)</f>
        <v>Y61</v>
      </c>
      <c r="D2440" t="s">
        <v>175</v>
      </c>
      <c r="E2440" t="s">
        <v>134</v>
      </c>
      <c r="F2440" t="s">
        <v>45</v>
      </c>
      <c r="G2440" t="s">
        <v>207</v>
      </c>
      <c r="H2440" t="s">
        <v>179</v>
      </c>
      <c r="I2440">
        <v>711</v>
      </c>
    </row>
    <row r="2441" spans="1:9" x14ac:dyDescent="0.35">
      <c r="A2441" s="75">
        <f t="shared" si="80"/>
        <v>46044</v>
      </c>
      <c r="B2441" s="75">
        <f t="shared" si="81"/>
        <v>46047</v>
      </c>
      <c r="C2441" s="75" t="str">
        <f>VLOOKUP($F2441,Refs!$A$1:$F$32,3,FALSE)</f>
        <v>Y61</v>
      </c>
      <c r="D2441" t="s">
        <v>175</v>
      </c>
      <c r="E2441" t="s">
        <v>134</v>
      </c>
      <c r="F2441" t="s">
        <v>45</v>
      </c>
      <c r="G2441" t="s">
        <v>207</v>
      </c>
      <c r="H2441" t="s">
        <v>180</v>
      </c>
      <c r="I2441">
        <v>11</v>
      </c>
    </row>
    <row r="2442" spans="1:9" x14ac:dyDescent="0.35">
      <c r="A2442" s="75">
        <f t="shared" si="80"/>
        <v>46044</v>
      </c>
      <c r="B2442" s="75">
        <f t="shared" si="81"/>
        <v>46047</v>
      </c>
      <c r="C2442" s="75" t="str">
        <f>VLOOKUP($F2442,Refs!$A$1:$F$32,3,FALSE)</f>
        <v>Y61</v>
      </c>
      <c r="D2442" t="s">
        <v>175</v>
      </c>
      <c r="E2442" t="s">
        <v>134</v>
      </c>
      <c r="F2442" t="s">
        <v>45</v>
      </c>
      <c r="G2442" t="s">
        <v>207</v>
      </c>
      <c r="H2442" t="s">
        <v>181</v>
      </c>
      <c r="I2442">
        <v>14694</v>
      </c>
    </row>
    <row r="2443" spans="1:9" x14ac:dyDescent="0.35">
      <c r="A2443" s="75">
        <f t="shared" si="80"/>
        <v>46044</v>
      </c>
      <c r="B2443" s="75">
        <f t="shared" si="81"/>
        <v>46047</v>
      </c>
      <c r="C2443" s="75" t="str">
        <f>VLOOKUP($F2443,Refs!$A$1:$F$32,3,FALSE)</f>
        <v>Y61</v>
      </c>
      <c r="D2443" t="s">
        <v>175</v>
      </c>
      <c r="E2443" t="s">
        <v>134</v>
      </c>
      <c r="F2443" t="s">
        <v>45</v>
      </c>
      <c r="G2443" t="s">
        <v>207</v>
      </c>
      <c r="H2443" t="s">
        <v>182</v>
      </c>
      <c r="I2443">
        <v>94</v>
      </c>
    </row>
    <row r="2444" spans="1:9" x14ac:dyDescent="0.35">
      <c r="A2444" s="75">
        <f t="shared" si="80"/>
        <v>46044</v>
      </c>
      <c r="B2444" s="75">
        <f t="shared" si="81"/>
        <v>46047</v>
      </c>
      <c r="C2444" s="75" t="str">
        <f>VLOOKUP($F2444,Refs!$A$1:$F$32,3,FALSE)</f>
        <v>Y61</v>
      </c>
      <c r="D2444" t="s">
        <v>175</v>
      </c>
      <c r="E2444" t="s">
        <v>134</v>
      </c>
      <c r="F2444" t="s">
        <v>45</v>
      </c>
      <c r="G2444" t="s">
        <v>207</v>
      </c>
      <c r="H2444" t="s">
        <v>183</v>
      </c>
      <c r="I2444">
        <v>238</v>
      </c>
    </row>
    <row r="2445" spans="1:9" x14ac:dyDescent="0.35">
      <c r="A2445" s="75">
        <f t="shared" si="80"/>
        <v>46044</v>
      </c>
      <c r="B2445" s="75">
        <f t="shared" si="81"/>
        <v>46047</v>
      </c>
      <c r="C2445" s="75" t="str">
        <f>VLOOKUP($F2445,Refs!$A$1:$F$32,3,FALSE)</f>
        <v>Y61</v>
      </c>
      <c r="D2445" t="s">
        <v>175</v>
      </c>
      <c r="E2445" t="s">
        <v>134</v>
      </c>
      <c r="F2445" t="s">
        <v>45</v>
      </c>
      <c r="G2445" t="s">
        <v>207</v>
      </c>
      <c r="H2445" t="s">
        <v>184</v>
      </c>
      <c r="I2445">
        <v>655</v>
      </c>
    </row>
    <row r="2446" spans="1:9" x14ac:dyDescent="0.35">
      <c r="A2446" s="75">
        <f t="shared" si="80"/>
        <v>46044</v>
      </c>
      <c r="B2446" s="75">
        <f t="shared" si="81"/>
        <v>46047</v>
      </c>
      <c r="C2446" s="75" t="str">
        <f>VLOOKUP($F2446,Refs!$A$1:$F$32,3,FALSE)</f>
        <v>Y61</v>
      </c>
      <c r="D2446" t="s">
        <v>175</v>
      </c>
      <c r="E2446" t="s">
        <v>134</v>
      </c>
      <c r="F2446" t="s">
        <v>45</v>
      </c>
      <c r="G2446" t="s">
        <v>207</v>
      </c>
      <c r="H2446" t="s">
        <v>185</v>
      </c>
      <c r="I2446">
        <v>312</v>
      </c>
    </row>
    <row r="2447" spans="1:9" x14ac:dyDescent="0.35">
      <c r="A2447" s="75">
        <f t="shared" si="80"/>
        <v>46044</v>
      </c>
      <c r="B2447" s="75">
        <f t="shared" si="81"/>
        <v>46047</v>
      </c>
      <c r="C2447" s="75" t="str">
        <f>VLOOKUP($F2447,Refs!$A$1:$F$32,3,FALSE)</f>
        <v>Y61</v>
      </c>
      <c r="D2447" t="s">
        <v>175</v>
      </c>
      <c r="E2447" t="s">
        <v>134</v>
      </c>
      <c r="F2447" t="s">
        <v>45</v>
      </c>
      <c r="G2447" t="s">
        <v>207</v>
      </c>
      <c r="H2447" t="s">
        <v>186</v>
      </c>
      <c r="I2447">
        <v>114</v>
      </c>
    </row>
    <row r="2448" spans="1:9" x14ac:dyDescent="0.35">
      <c r="A2448" s="75">
        <f t="shared" si="80"/>
        <v>46044</v>
      </c>
      <c r="B2448" s="75">
        <f t="shared" si="81"/>
        <v>46047</v>
      </c>
      <c r="C2448" s="75" t="str">
        <f>VLOOKUP($F2448,Refs!$A$1:$F$32,3,FALSE)</f>
        <v>Y61</v>
      </c>
      <c r="D2448" t="s">
        <v>175</v>
      </c>
      <c r="E2448" t="s">
        <v>134</v>
      </c>
      <c r="F2448" t="s">
        <v>45</v>
      </c>
      <c r="G2448" t="s">
        <v>207</v>
      </c>
      <c r="H2448" t="s">
        <v>187</v>
      </c>
      <c r="I2448">
        <v>18</v>
      </c>
    </row>
    <row r="2449" spans="1:9" x14ac:dyDescent="0.35">
      <c r="A2449" s="75">
        <f t="shared" si="80"/>
        <v>46044</v>
      </c>
      <c r="B2449" s="75">
        <f t="shared" si="81"/>
        <v>46047</v>
      </c>
      <c r="C2449" s="75" t="str">
        <f>VLOOKUP($F2449,Refs!$A$1:$F$32,3,FALSE)</f>
        <v>Y61</v>
      </c>
      <c r="D2449" t="s">
        <v>175</v>
      </c>
      <c r="E2449" t="s">
        <v>134</v>
      </c>
      <c r="F2449" t="s">
        <v>45</v>
      </c>
      <c r="G2449" t="s">
        <v>207</v>
      </c>
      <c r="H2449" t="s">
        <v>188</v>
      </c>
      <c r="I2449">
        <v>73</v>
      </c>
    </row>
    <row r="2450" spans="1:9" x14ac:dyDescent="0.35">
      <c r="A2450" s="75">
        <f t="shared" si="80"/>
        <v>46044</v>
      </c>
      <c r="B2450" s="75">
        <f t="shared" si="81"/>
        <v>46047</v>
      </c>
      <c r="C2450" s="75" t="str">
        <f>VLOOKUP($F2450,Refs!$A$1:$F$32,3,FALSE)</f>
        <v>Y61</v>
      </c>
      <c r="D2450" t="s">
        <v>175</v>
      </c>
      <c r="E2450" t="s">
        <v>134</v>
      </c>
      <c r="F2450" t="s">
        <v>45</v>
      </c>
      <c r="G2450" t="s">
        <v>207</v>
      </c>
      <c r="H2450" t="s">
        <v>189</v>
      </c>
      <c r="I2450">
        <v>83</v>
      </c>
    </row>
    <row r="2451" spans="1:9" x14ac:dyDescent="0.35">
      <c r="A2451" s="75">
        <f t="shared" si="80"/>
        <v>46044</v>
      </c>
      <c r="B2451" s="75">
        <f t="shared" si="81"/>
        <v>46047</v>
      </c>
      <c r="C2451" s="75" t="str">
        <f>VLOOKUP($F2451,Refs!$A$1:$F$32,3,FALSE)</f>
        <v>Y61</v>
      </c>
      <c r="D2451" t="s">
        <v>175</v>
      </c>
      <c r="E2451" t="s">
        <v>134</v>
      </c>
      <c r="F2451" t="s">
        <v>45</v>
      </c>
      <c r="G2451" t="s">
        <v>207</v>
      </c>
      <c r="H2451" t="s">
        <v>190</v>
      </c>
      <c r="I2451">
        <v>7</v>
      </c>
    </row>
    <row r="2452" spans="1:9" x14ac:dyDescent="0.35">
      <c r="A2452" s="75">
        <f t="shared" si="80"/>
        <v>46044</v>
      </c>
      <c r="B2452" s="75">
        <f t="shared" si="81"/>
        <v>46047</v>
      </c>
      <c r="C2452" s="75" t="str">
        <f>VLOOKUP($F2452,Refs!$A$1:$F$32,3,FALSE)</f>
        <v>Y61</v>
      </c>
      <c r="D2452" t="s">
        <v>175</v>
      </c>
      <c r="E2452" t="s">
        <v>134</v>
      </c>
      <c r="F2452" t="s">
        <v>45</v>
      </c>
      <c r="G2452" t="s">
        <v>207</v>
      </c>
      <c r="H2452" t="s">
        <v>191</v>
      </c>
      <c r="I2452">
        <v>2</v>
      </c>
    </row>
    <row r="2453" spans="1:9" x14ac:dyDescent="0.35">
      <c r="A2453" s="75">
        <f t="shared" si="80"/>
        <v>46044</v>
      </c>
      <c r="B2453" s="75">
        <f t="shared" si="81"/>
        <v>46047</v>
      </c>
      <c r="C2453" s="75" t="str">
        <f>VLOOKUP($F2453,Refs!$A$1:$F$32,3,FALSE)</f>
        <v>Y61</v>
      </c>
      <c r="D2453" t="s">
        <v>175</v>
      </c>
      <c r="E2453" t="s">
        <v>134</v>
      </c>
      <c r="F2453" t="s">
        <v>45</v>
      </c>
      <c r="G2453" t="s">
        <v>207</v>
      </c>
      <c r="H2453" t="s">
        <v>192</v>
      </c>
      <c r="I2453">
        <v>26</v>
      </c>
    </row>
    <row r="2454" spans="1:9" x14ac:dyDescent="0.35">
      <c r="A2454" s="75">
        <f t="shared" si="80"/>
        <v>46044</v>
      </c>
      <c r="B2454" s="75">
        <f t="shared" si="81"/>
        <v>46047</v>
      </c>
      <c r="C2454" s="75" t="str">
        <f>VLOOKUP($F2454,Refs!$A$1:$F$32,3,FALSE)</f>
        <v>Y61</v>
      </c>
      <c r="D2454" t="s">
        <v>175</v>
      </c>
      <c r="E2454" t="s">
        <v>134</v>
      </c>
      <c r="F2454" t="s">
        <v>45</v>
      </c>
      <c r="G2454" t="s">
        <v>207</v>
      </c>
      <c r="H2454" t="s">
        <v>193</v>
      </c>
      <c r="I2454">
        <v>2</v>
      </c>
    </row>
    <row r="2455" spans="1:9" x14ac:dyDescent="0.35">
      <c r="A2455" s="75">
        <f t="shared" si="80"/>
        <v>46044</v>
      </c>
      <c r="B2455" s="75">
        <f t="shared" si="81"/>
        <v>46047</v>
      </c>
      <c r="C2455" s="75" t="str">
        <f>VLOOKUP($F2455,Refs!$A$1:$F$32,3,FALSE)</f>
        <v>Y61</v>
      </c>
      <c r="D2455" t="s">
        <v>175</v>
      </c>
      <c r="E2455" t="s">
        <v>134</v>
      </c>
      <c r="F2455" t="s">
        <v>45</v>
      </c>
      <c r="G2455" t="s">
        <v>207</v>
      </c>
      <c r="H2455" t="s">
        <v>194</v>
      </c>
      <c r="I2455">
        <v>16</v>
      </c>
    </row>
    <row r="2456" spans="1:9" x14ac:dyDescent="0.35">
      <c r="A2456" s="75">
        <f t="shared" si="80"/>
        <v>46044</v>
      </c>
      <c r="B2456" s="75">
        <f t="shared" si="81"/>
        <v>46047</v>
      </c>
      <c r="C2456" s="75" t="str">
        <f>VLOOKUP($F2456,Refs!$A$1:$F$32,3,FALSE)</f>
        <v>Y61</v>
      </c>
      <c r="D2456" t="s">
        <v>175</v>
      </c>
      <c r="E2456" t="s">
        <v>134</v>
      </c>
      <c r="F2456" t="s">
        <v>45</v>
      </c>
      <c r="G2456" t="s">
        <v>207</v>
      </c>
      <c r="H2456" t="s">
        <v>195</v>
      </c>
      <c r="I2456">
        <v>1</v>
      </c>
    </row>
    <row r="2457" spans="1:9" x14ac:dyDescent="0.35">
      <c r="A2457" s="75">
        <f t="shared" si="80"/>
        <v>46044</v>
      </c>
      <c r="B2457" s="75">
        <f t="shared" si="81"/>
        <v>46047</v>
      </c>
      <c r="C2457" s="75" t="str">
        <f>VLOOKUP($F2457,Refs!$A$1:$F$32,3,FALSE)</f>
        <v>Y61</v>
      </c>
      <c r="D2457" t="s">
        <v>175</v>
      </c>
      <c r="E2457" t="s">
        <v>134</v>
      </c>
      <c r="F2457" t="s">
        <v>45</v>
      </c>
      <c r="G2457" t="s">
        <v>207</v>
      </c>
      <c r="H2457" t="s">
        <v>196</v>
      </c>
      <c r="I2457">
        <v>96</v>
      </c>
    </row>
    <row r="2458" spans="1:9" x14ac:dyDescent="0.35">
      <c r="A2458" s="75">
        <f t="shared" si="80"/>
        <v>46044</v>
      </c>
      <c r="B2458" s="75">
        <f t="shared" si="81"/>
        <v>46047</v>
      </c>
      <c r="C2458" s="75" t="str">
        <f>VLOOKUP($F2458,Refs!$A$1:$F$32,3,FALSE)</f>
        <v>Y61</v>
      </c>
      <c r="D2458" t="s">
        <v>175</v>
      </c>
      <c r="E2458" t="s">
        <v>134</v>
      </c>
      <c r="F2458" t="s">
        <v>45</v>
      </c>
      <c r="G2458" t="s">
        <v>207</v>
      </c>
      <c r="H2458" t="s">
        <v>197</v>
      </c>
      <c r="I2458">
        <v>72</v>
      </c>
    </row>
    <row r="2459" spans="1:9" x14ac:dyDescent="0.35">
      <c r="A2459" s="75">
        <f t="shared" si="80"/>
        <v>46044</v>
      </c>
      <c r="B2459" s="75">
        <f t="shared" si="81"/>
        <v>46047</v>
      </c>
      <c r="C2459" s="75" t="str">
        <f>VLOOKUP($F2459,Refs!$A$1:$F$32,3,FALSE)</f>
        <v>Y61</v>
      </c>
      <c r="D2459" t="s">
        <v>175</v>
      </c>
      <c r="E2459" t="s">
        <v>134</v>
      </c>
      <c r="F2459" t="s">
        <v>45</v>
      </c>
      <c r="G2459" t="s">
        <v>207</v>
      </c>
      <c r="H2459" t="s">
        <v>198</v>
      </c>
      <c r="I2459">
        <v>284</v>
      </c>
    </row>
    <row r="2460" spans="1:9" x14ac:dyDescent="0.35">
      <c r="A2460" s="75">
        <f t="shared" si="80"/>
        <v>46044</v>
      </c>
      <c r="B2460" s="75">
        <f t="shared" si="81"/>
        <v>46047</v>
      </c>
      <c r="C2460" s="75" t="str">
        <f>VLOOKUP($F2460,Refs!$A$1:$F$32,3,FALSE)</f>
        <v>Y61</v>
      </c>
      <c r="D2460" t="s">
        <v>175</v>
      </c>
      <c r="E2460" t="s">
        <v>134</v>
      </c>
      <c r="F2460" t="s">
        <v>45</v>
      </c>
      <c r="G2460" t="s">
        <v>207</v>
      </c>
      <c r="H2460" t="s">
        <v>199</v>
      </c>
      <c r="I2460">
        <v>73</v>
      </c>
    </row>
    <row r="2461" spans="1:9" x14ac:dyDescent="0.35">
      <c r="A2461" s="75">
        <f t="shared" si="80"/>
        <v>46044</v>
      </c>
      <c r="B2461" s="75">
        <f t="shared" si="81"/>
        <v>46047</v>
      </c>
      <c r="C2461" s="75" t="str">
        <f>VLOOKUP($F2461,Refs!$A$1:$F$32,3,FALSE)</f>
        <v>Y61</v>
      </c>
      <c r="D2461" t="s">
        <v>175</v>
      </c>
      <c r="E2461" t="s">
        <v>134</v>
      </c>
      <c r="F2461" t="s">
        <v>45</v>
      </c>
      <c r="G2461" t="s">
        <v>207</v>
      </c>
      <c r="H2461" t="s">
        <v>200</v>
      </c>
      <c r="I2461">
        <v>40</v>
      </c>
    </row>
    <row r="2462" spans="1:9" x14ac:dyDescent="0.35">
      <c r="A2462" s="75">
        <f t="shared" si="80"/>
        <v>46044</v>
      </c>
      <c r="B2462" s="75">
        <f t="shared" si="81"/>
        <v>46047</v>
      </c>
      <c r="C2462" s="75" t="str">
        <f>VLOOKUP($F2462,Refs!$A$1:$F$32,3,FALSE)</f>
        <v>Y61</v>
      </c>
      <c r="D2462" t="s">
        <v>175</v>
      </c>
      <c r="E2462" t="s">
        <v>134</v>
      </c>
      <c r="F2462" t="s">
        <v>45</v>
      </c>
      <c r="G2462" t="s">
        <v>207</v>
      </c>
      <c r="H2462" t="s">
        <v>201</v>
      </c>
      <c r="I2462">
        <v>48</v>
      </c>
    </row>
    <row r="2463" spans="1:9" x14ac:dyDescent="0.35">
      <c r="A2463" s="75">
        <f t="shared" si="80"/>
        <v>46044</v>
      </c>
      <c r="B2463" s="75">
        <f t="shared" si="81"/>
        <v>46047</v>
      </c>
      <c r="C2463" s="75" t="str">
        <f>VLOOKUP($F2463,Refs!$A$1:$F$32,3,FALSE)</f>
        <v>Y61</v>
      </c>
      <c r="D2463" t="s">
        <v>175</v>
      </c>
      <c r="E2463" t="s">
        <v>134</v>
      </c>
      <c r="F2463" t="s">
        <v>45</v>
      </c>
      <c r="G2463" t="s">
        <v>207</v>
      </c>
      <c r="H2463" t="s">
        <v>202</v>
      </c>
      <c r="I2463">
        <v>0</v>
      </c>
    </row>
    <row r="2464" spans="1:9" x14ac:dyDescent="0.35">
      <c r="A2464" s="75">
        <f t="shared" si="80"/>
        <v>46044</v>
      </c>
      <c r="B2464" s="75">
        <f t="shared" si="81"/>
        <v>46047</v>
      </c>
      <c r="C2464" s="75" t="str">
        <f>VLOOKUP($F2464,Refs!$A$1:$F$32,3,FALSE)</f>
        <v>Y61</v>
      </c>
      <c r="D2464" t="s">
        <v>175</v>
      </c>
      <c r="E2464" t="s">
        <v>134</v>
      </c>
      <c r="F2464" t="s">
        <v>45</v>
      </c>
      <c r="G2464" t="s">
        <v>207</v>
      </c>
      <c r="H2464" t="s">
        <v>203</v>
      </c>
      <c r="I2464">
        <v>0</v>
      </c>
    </row>
    <row r="2465" spans="1:9" x14ac:dyDescent="0.35">
      <c r="A2465" s="75">
        <f t="shared" si="80"/>
        <v>46044</v>
      </c>
      <c r="B2465" s="75">
        <f t="shared" si="81"/>
        <v>46047</v>
      </c>
      <c r="C2465" s="75" t="str">
        <f>VLOOKUP($F2465,Refs!$A$1:$F$32,3,FALSE)</f>
        <v>Y61</v>
      </c>
      <c r="D2465" t="s">
        <v>175</v>
      </c>
      <c r="E2465" t="s">
        <v>134</v>
      </c>
      <c r="F2465" t="s">
        <v>45</v>
      </c>
      <c r="G2465" t="s">
        <v>207</v>
      </c>
      <c r="H2465" t="s">
        <v>204</v>
      </c>
      <c r="I2465">
        <v>15</v>
      </c>
    </row>
    <row r="2466" spans="1:9" x14ac:dyDescent="0.35">
      <c r="A2466" s="75">
        <f t="shared" si="80"/>
        <v>46045</v>
      </c>
      <c r="B2466" s="75">
        <f t="shared" si="81"/>
        <v>46047</v>
      </c>
      <c r="C2466" s="75" t="str">
        <f>VLOOKUP($F2466,Refs!$A$1:$F$32,3,FALSE)</f>
        <v>Y61</v>
      </c>
      <c r="D2466" t="s">
        <v>175</v>
      </c>
      <c r="E2466" t="s">
        <v>134</v>
      </c>
      <c r="F2466" t="s">
        <v>45</v>
      </c>
      <c r="G2466" t="s">
        <v>208</v>
      </c>
      <c r="H2466" t="s">
        <v>177</v>
      </c>
      <c r="I2466">
        <v>791</v>
      </c>
    </row>
    <row r="2467" spans="1:9" x14ac:dyDescent="0.35">
      <c r="A2467" s="75">
        <f t="shared" si="80"/>
        <v>46045</v>
      </c>
      <c r="B2467" s="75">
        <f t="shared" si="81"/>
        <v>46047</v>
      </c>
      <c r="C2467" s="75" t="str">
        <f>VLOOKUP($F2467,Refs!$A$1:$F$32,3,FALSE)</f>
        <v>Y61</v>
      </c>
      <c r="D2467" t="s">
        <v>175</v>
      </c>
      <c r="E2467" t="s">
        <v>134</v>
      </c>
      <c r="F2467" t="s">
        <v>45</v>
      </c>
      <c r="G2467" t="s">
        <v>208</v>
      </c>
      <c r="H2467" t="s">
        <v>178</v>
      </c>
      <c r="I2467">
        <v>782</v>
      </c>
    </row>
    <row r="2468" spans="1:9" x14ac:dyDescent="0.35">
      <c r="A2468" s="75">
        <f t="shared" si="80"/>
        <v>46045</v>
      </c>
      <c r="B2468" s="75">
        <f t="shared" si="81"/>
        <v>46047</v>
      </c>
      <c r="C2468" s="75" t="str">
        <f>VLOOKUP($F2468,Refs!$A$1:$F$32,3,FALSE)</f>
        <v>Y61</v>
      </c>
      <c r="D2468" t="s">
        <v>175</v>
      </c>
      <c r="E2468" t="s">
        <v>134</v>
      </c>
      <c r="F2468" t="s">
        <v>45</v>
      </c>
      <c r="G2468" t="s">
        <v>208</v>
      </c>
      <c r="H2468" t="s">
        <v>179</v>
      </c>
      <c r="I2468">
        <v>726</v>
      </c>
    </row>
    <row r="2469" spans="1:9" x14ac:dyDescent="0.35">
      <c r="A2469" s="75">
        <f t="shared" si="80"/>
        <v>46045</v>
      </c>
      <c r="B2469" s="75">
        <f t="shared" si="81"/>
        <v>46047</v>
      </c>
      <c r="C2469" s="75" t="str">
        <f>VLOOKUP($F2469,Refs!$A$1:$F$32,3,FALSE)</f>
        <v>Y61</v>
      </c>
      <c r="D2469" t="s">
        <v>175</v>
      </c>
      <c r="E2469" t="s">
        <v>134</v>
      </c>
      <c r="F2469" t="s">
        <v>45</v>
      </c>
      <c r="G2469" t="s">
        <v>208</v>
      </c>
      <c r="H2469" t="s">
        <v>180</v>
      </c>
      <c r="I2469">
        <v>9</v>
      </c>
    </row>
    <row r="2470" spans="1:9" x14ac:dyDescent="0.35">
      <c r="A2470" s="75">
        <f t="shared" si="80"/>
        <v>46045</v>
      </c>
      <c r="B2470" s="75">
        <f t="shared" si="81"/>
        <v>46047</v>
      </c>
      <c r="C2470" s="75" t="str">
        <f>VLOOKUP($F2470,Refs!$A$1:$F$32,3,FALSE)</f>
        <v>Y61</v>
      </c>
      <c r="D2470" t="s">
        <v>175</v>
      </c>
      <c r="E2470" t="s">
        <v>134</v>
      </c>
      <c r="F2470" t="s">
        <v>45</v>
      </c>
      <c r="G2470" t="s">
        <v>208</v>
      </c>
      <c r="H2470" t="s">
        <v>181</v>
      </c>
      <c r="I2470">
        <v>13375</v>
      </c>
    </row>
    <row r="2471" spans="1:9" x14ac:dyDescent="0.35">
      <c r="A2471" s="75">
        <f t="shared" si="80"/>
        <v>46045</v>
      </c>
      <c r="B2471" s="75">
        <f t="shared" si="81"/>
        <v>46047</v>
      </c>
      <c r="C2471" s="75" t="str">
        <f>VLOOKUP($F2471,Refs!$A$1:$F$32,3,FALSE)</f>
        <v>Y61</v>
      </c>
      <c r="D2471" t="s">
        <v>175</v>
      </c>
      <c r="E2471" t="s">
        <v>134</v>
      </c>
      <c r="F2471" t="s">
        <v>45</v>
      </c>
      <c r="G2471" t="s">
        <v>208</v>
      </c>
      <c r="H2471" t="s">
        <v>182</v>
      </c>
      <c r="I2471">
        <v>80</v>
      </c>
    </row>
    <row r="2472" spans="1:9" x14ac:dyDescent="0.35">
      <c r="A2472" s="75">
        <f t="shared" si="80"/>
        <v>46045</v>
      </c>
      <c r="B2472" s="75">
        <f t="shared" si="81"/>
        <v>46047</v>
      </c>
      <c r="C2472" s="75" t="str">
        <f>VLOOKUP($F2472,Refs!$A$1:$F$32,3,FALSE)</f>
        <v>Y61</v>
      </c>
      <c r="D2472" t="s">
        <v>175</v>
      </c>
      <c r="E2472" t="s">
        <v>134</v>
      </c>
      <c r="F2472" t="s">
        <v>45</v>
      </c>
      <c r="G2472" t="s">
        <v>208</v>
      </c>
      <c r="H2472" t="s">
        <v>183</v>
      </c>
      <c r="I2472">
        <v>174</v>
      </c>
    </row>
    <row r="2473" spans="1:9" x14ac:dyDescent="0.35">
      <c r="A2473" s="75">
        <f t="shared" si="80"/>
        <v>46045</v>
      </c>
      <c r="B2473" s="75">
        <f t="shared" si="81"/>
        <v>46047</v>
      </c>
      <c r="C2473" s="75" t="str">
        <f>VLOOKUP($F2473,Refs!$A$1:$F$32,3,FALSE)</f>
        <v>Y61</v>
      </c>
      <c r="D2473" t="s">
        <v>175</v>
      </c>
      <c r="E2473" t="s">
        <v>134</v>
      </c>
      <c r="F2473" t="s">
        <v>45</v>
      </c>
      <c r="G2473" t="s">
        <v>208</v>
      </c>
      <c r="H2473" t="s">
        <v>184</v>
      </c>
      <c r="I2473">
        <v>670</v>
      </c>
    </row>
    <row r="2474" spans="1:9" x14ac:dyDescent="0.35">
      <c r="A2474" s="75">
        <f t="shared" si="80"/>
        <v>46045</v>
      </c>
      <c r="B2474" s="75">
        <f t="shared" si="81"/>
        <v>46047</v>
      </c>
      <c r="C2474" s="75" t="str">
        <f>VLOOKUP($F2474,Refs!$A$1:$F$32,3,FALSE)</f>
        <v>Y61</v>
      </c>
      <c r="D2474" t="s">
        <v>175</v>
      </c>
      <c r="E2474" t="s">
        <v>134</v>
      </c>
      <c r="F2474" t="s">
        <v>45</v>
      </c>
      <c r="G2474" t="s">
        <v>208</v>
      </c>
      <c r="H2474" t="s">
        <v>185</v>
      </c>
      <c r="I2474">
        <v>307</v>
      </c>
    </row>
    <row r="2475" spans="1:9" x14ac:dyDescent="0.35">
      <c r="A2475" s="75">
        <f t="shared" si="80"/>
        <v>46045</v>
      </c>
      <c r="B2475" s="75">
        <f t="shared" si="81"/>
        <v>46047</v>
      </c>
      <c r="C2475" s="75" t="str">
        <f>VLOOKUP($F2475,Refs!$A$1:$F$32,3,FALSE)</f>
        <v>Y61</v>
      </c>
      <c r="D2475" t="s">
        <v>175</v>
      </c>
      <c r="E2475" t="s">
        <v>134</v>
      </c>
      <c r="F2475" t="s">
        <v>45</v>
      </c>
      <c r="G2475" t="s">
        <v>208</v>
      </c>
      <c r="H2475" t="s">
        <v>186</v>
      </c>
      <c r="I2475">
        <v>133</v>
      </c>
    </row>
    <row r="2476" spans="1:9" x14ac:dyDescent="0.35">
      <c r="A2476" s="75">
        <f t="shared" si="80"/>
        <v>46045</v>
      </c>
      <c r="B2476" s="75">
        <f t="shared" si="81"/>
        <v>46047</v>
      </c>
      <c r="C2476" s="75" t="str">
        <f>VLOOKUP($F2476,Refs!$A$1:$F$32,3,FALSE)</f>
        <v>Y61</v>
      </c>
      <c r="D2476" t="s">
        <v>175</v>
      </c>
      <c r="E2476" t="s">
        <v>134</v>
      </c>
      <c r="F2476" t="s">
        <v>45</v>
      </c>
      <c r="G2476" t="s">
        <v>208</v>
      </c>
      <c r="H2476" t="s">
        <v>187</v>
      </c>
      <c r="I2476">
        <v>40</v>
      </c>
    </row>
    <row r="2477" spans="1:9" x14ac:dyDescent="0.35">
      <c r="A2477" s="75">
        <f t="shared" si="80"/>
        <v>46045</v>
      </c>
      <c r="B2477" s="75">
        <f t="shared" si="81"/>
        <v>46047</v>
      </c>
      <c r="C2477" s="75" t="str">
        <f>VLOOKUP($F2477,Refs!$A$1:$F$32,3,FALSE)</f>
        <v>Y61</v>
      </c>
      <c r="D2477" t="s">
        <v>175</v>
      </c>
      <c r="E2477" t="s">
        <v>134</v>
      </c>
      <c r="F2477" t="s">
        <v>45</v>
      </c>
      <c r="G2477" t="s">
        <v>208</v>
      </c>
      <c r="H2477" t="s">
        <v>188</v>
      </c>
      <c r="I2477">
        <v>89</v>
      </c>
    </row>
    <row r="2478" spans="1:9" x14ac:dyDescent="0.35">
      <c r="A2478" s="75">
        <f t="shared" si="80"/>
        <v>46045</v>
      </c>
      <c r="B2478" s="75">
        <f t="shared" si="81"/>
        <v>46047</v>
      </c>
      <c r="C2478" s="75" t="str">
        <f>VLOOKUP($F2478,Refs!$A$1:$F$32,3,FALSE)</f>
        <v>Y61</v>
      </c>
      <c r="D2478" t="s">
        <v>175</v>
      </c>
      <c r="E2478" t="s">
        <v>134</v>
      </c>
      <c r="F2478" t="s">
        <v>45</v>
      </c>
      <c r="G2478" t="s">
        <v>208</v>
      </c>
      <c r="H2478" t="s">
        <v>189</v>
      </c>
      <c r="I2478">
        <v>79</v>
      </c>
    </row>
    <row r="2479" spans="1:9" x14ac:dyDescent="0.35">
      <c r="A2479" s="75">
        <f t="shared" si="80"/>
        <v>46045</v>
      </c>
      <c r="B2479" s="75">
        <f t="shared" si="81"/>
        <v>46047</v>
      </c>
      <c r="C2479" s="75" t="str">
        <f>VLOOKUP($F2479,Refs!$A$1:$F$32,3,FALSE)</f>
        <v>Y61</v>
      </c>
      <c r="D2479" t="s">
        <v>175</v>
      </c>
      <c r="E2479" t="s">
        <v>134</v>
      </c>
      <c r="F2479" t="s">
        <v>45</v>
      </c>
      <c r="G2479" t="s">
        <v>208</v>
      </c>
      <c r="H2479" t="s">
        <v>190</v>
      </c>
      <c r="I2479">
        <v>18</v>
      </c>
    </row>
    <row r="2480" spans="1:9" x14ac:dyDescent="0.35">
      <c r="A2480" s="75">
        <f t="shared" si="80"/>
        <v>46045</v>
      </c>
      <c r="B2480" s="75">
        <f t="shared" si="81"/>
        <v>46047</v>
      </c>
      <c r="C2480" s="75" t="str">
        <f>VLOOKUP($F2480,Refs!$A$1:$F$32,3,FALSE)</f>
        <v>Y61</v>
      </c>
      <c r="D2480" t="s">
        <v>175</v>
      </c>
      <c r="E2480" t="s">
        <v>134</v>
      </c>
      <c r="F2480" t="s">
        <v>45</v>
      </c>
      <c r="G2480" t="s">
        <v>208</v>
      </c>
      <c r="H2480" t="s">
        <v>191</v>
      </c>
      <c r="I2480">
        <v>0</v>
      </c>
    </row>
    <row r="2481" spans="1:9" x14ac:dyDescent="0.35">
      <c r="A2481" s="75">
        <f t="shared" si="80"/>
        <v>46045</v>
      </c>
      <c r="B2481" s="75">
        <f t="shared" si="81"/>
        <v>46047</v>
      </c>
      <c r="C2481" s="75" t="str">
        <f>VLOOKUP($F2481,Refs!$A$1:$F$32,3,FALSE)</f>
        <v>Y61</v>
      </c>
      <c r="D2481" t="s">
        <v>175</v>
      </c>
      <c r="E2481" t="s">
        <v>134</v>
      </c>
      <c r="F2481" t="s">
        <v>45</v>
      </c>
      <c r="G2481" t="s">
        <v>208</v>
      </c>
      <c r="H2481" t="s">
        <v>192</v>
      </c>
      <c r="I2481">
        <v>46</v>
      </c>
    </row>
    <row r="2482" spans="1:9" x14ac:dyDescent="0.35">
      <c r="A2482" s="75">
        <f t="shared" si="80"/>
        <v>46045</v>
      </c>
      <c r="B2482" s="75">
        <f t="shared" si="81"/>
        <v>46047</v>
      </c>
      <c r="C2482" s="75" t="str">
        <f>VLOOKUP($F2482,Refs!$A$1:$F$32,3,FALSE)</f>
        <v>Y61</v>
      </c>
      <c r="D2482" t="s">
        <v>175</v>
      </c>
      <c r="E2482" t="s">
        <v>134</v>
      </c>
      <c r="F2482" t="s">
        <v>45</v>
      </c>
      <c r="G2482" t="s">
        <v>208</v>
      </c>
      <c r="H2482" t="s">
        <v>193</v>
      </c>
      <c r="I2482">
        <v>1</v>
      </c>
    </row>
    <row r="2483" spans="1:9" x14ac:dyDescent="0.35">
      <c r="A2483" s="75">
        <f t="shared" si="80"/>
        <v>46045</v>
      </c>
      <c r="B2483" s="75">
        <f t="shared" si="81"/>
        <v>46047</v>
      </c>
      <c r="C2483" s="75" t="str">
        <f>VLOOKUP($F2483,Refs!$A$1:$F$32,3,FALSE)</f>
        <v>Y61</v>
      </c>
      <c r="D2483" t="s">
        <v>175</v>
      </c>
      <c r="E2483" t="s">
        <v>134</v>
      </c>
      <c r="F2483" t="s">
        <v>45</v>
      </c>
      <c r="G2483" t="s">
        <v>208</v>
      </c>
      <c r="H2483" t="s">
        <v>194</v>
      </c>
      <c r="I2483">
        <v>19</v>
      </c>
    </row>
    <row r="2484" spans="1:9" x14ac:dyDescent="0.35">
      <c r="A2484" s="75">
        <f t="shared" si="80"/>
        <v>46045</v>
      </c>
      <c r="B2484" s="75">
        <f t="shared" si="81"/>
        <v>46047</v>
      </c>
      <c r="C2484" s="75" t="str">
        <f>VLOOKUP($F2484,Refs!$A$1:$F$32,3,FALSE)</f>
        <v>Y61</v>
      </c>
      <c r="D2484" t="s">
        <v>175</v>
      </c>
      <c r="E2484" t="s">
        <v>134</v>
      </c>
      <c r="F2484" t="s">
        <v>45</v>
      </c>
      <c r="G2484" t="s">
        <v>208</v>
      </c>
      <c r="H2484" t="s">
        <v>195</v>
      </c>
      <c r="I2484">
        <v>3</v>
      </c>
    </row>
    <row r="2485" spans="1:9" x14ac:dyDescent="0.35">
      <c r="A2485" s="75">
        <f t="shared" si="80"/>
        <v>46045</v>
      </c>
      <c r="B2485" s="75">
        <f t="shared" si="81"/>
        <v>46047</v>
      </c>
      <c r="C2485" s="75" t="str">
        <f>VLOOKUP($F2485,Refs!$A$1:$F$32,3,FALSE)</f>
        <v>Y61</v>
      </c>
      <c r="D2485" t="s">
        <v>175</v>
      </c>
      <c r="E2485" t="s">
        <v>134</v>
      </c>
      <c r="F2485" t="s">
        <v>45</v>
      </c>
      <c r="G2485" t="s">
        <v>208</v>
      </c>
      <c r="H2485" t="s">
        <v>196</v>
      </c>
      <c r="I2485">
        <v>88</v>
      </c>
    </row>
    <row r="2486" spans="1:9" x14ac:dyDescent="0.35">
      <c r="A2486" s="75">
        <f t="shared" si="80"/>
        <v>46045</v>
      </c>
      <c r="B2486" s="75">
        <f t="shared" si="81"/>
        <v>46047</v>
      </c>
      <c r="C2486" s="75" t="str">
        <f>VLOOKUP($F2486,Refs!$A$1:$F$32,3,FALSE)</f>
        <v>Y61</v>
      </c>
      <c r="D2486" t="s">
        <v>175</v>
      </c>
      <c r="E2486" t="s">
        <v>134</v>
      </c>
      <c r="F2486" t="s">
        <v>45</v>
      </c>
      <c r="G2486" t="s">
        <v>208</v>
      </c>
      <c r="H2486" t="s">
        <v>197</v>
      </c>
      <c r="I2486">
        <v>76</v>
      </c>
    </row>
    <row r="2487" spans="1:9" x14ac:dyDescent="0.35">
      <c r="A2487" s="75">
        <f t="shared" si="80"/>
        <v>46045</v>
      </c>
      <c r="B2487" s="75">
        <f t="shared" si="81"/>
        <v>46047</v>
      </c>
      <c r="C2487" s="75" t="str">
        <f>VLOOKUP($F2487,Refs!$A$1:$F$32,3,FALSE)</f>
        <v>Y61</v>
      </c>
      <c r="D2487" t="s">
        <v>175</v>
      </c>
      <c r="E2487" t="s">
        <v>134</v>
      </c>
      <c r="F2487" t="s">
        <v>45</v>
      </c>
      <c r="G2487" t="s">
        <v>208</v>
      </c>
      <c r="H2487" t="s">
        <v>198</v>
      </c>
      <c r="I2487">
        <v>269</v>
      </c>
    </row>
    <row r="2488" spans="1:9" x14ac:dyDescent="0.35">
      <c r="A2488" s="75">
        <f t="shared" si="80"/>
        <v>46045</v>
      </c>
      <c r="B2488" s="75">
        <f t="shared" si="81"/>
        <v>46047</v>
      </c>
      <c r="C2488" s="75" t="str">
        <f>VLOOKUP($F2488,Refs!$A$1:$F$32,3,FALSE)</f>
        <v>Y61</v>
      </c>
      <c r="D2488" t="s">
        <v>175</v>
      </c>
      <c r="E2488" t="s">
        <v>134</v>
      </c>
      <c r="F2488" t="s">
        <v>45</v>
      </c>
      <c r="G2488" t="s">
        <v>208</v>
      </c>
      <c r="H2488" t="s">
        <v>199</v>
      </c>
      <c r="I2488">
        <v>57</v>
      </c>
    </row>
    <row r="2489" spans="1:9" x14ac:dyDescent="0.35">
      <c r="A2489" s="75">
        <f t="shared" si="80"/>
        <v>46045</v>
      </c>
      <c r="B2489" s="75">
        <f t="shared" si="81"/>
        <v>46047</v>
      </c>
      <c r="C2489" s="75" t="str">
        <f>VLOOKUP($F2489,Refs!$A$1:$F$32,3,FALSE)</f>
        <v>Y61</v>
      </c>
      <c r="D2489" t="s">
        <v>175</v>
      </c>
      <c r="E2489" t="s">
        <v>134</v>
      </c>
      <c r="F2489" t="s">
        <v>45</v>
      </c>
      <c r="G2489" t="s">
        <v>208</v>
      </c>
      <c r="H2489" t="s">
        <v>200</v>
      </c>
      <c r="I2489">
        <v>48</v>
      </c>
    </row>
    <row r="2490" spans="1:9" x14ac:dyDescent="0.35">
      <c r="A2490" s="75">
        <f t="shared" si="80"/>
        <v>46045</v>
      </c>
      <c r="B2490" s="75">
        <f t="shared" si="81"/>
        <v>46047</v>
      </c>
      <c r="C2490" s="75" t="str">
        <f>VLOOKUP($F2490,Refs!$A$1:$F$32,3,FALSE)</f>
        <v>Y61</v>
      </c>
      <c r="D2490" t="s">
        <v>175</v>
      </c>
      <c r="E2490" t="s">
        <v>134</v>
      </c>
      <c r="F2490" t="s">
        <v>45</v>
      </c>
      <c r="G2490" t="s">
        <v>208</v>
      </c>
      <c r="H2490" t="s">
        <v>201</v>
      </c>
      <c r="I2490">
        <v>37</v>
      </c>
    </row>
    <row r="2491" spans="1:9" x14ac:dyDescent="0.35">
      <c r="A2491" s="75">
        <f t="shared" si="80"/>
        <v>46045</v>
      </c>
      <c r="B2491" s="75">
        <f t="shared" si="81"/>
        <v>46047</v>
      </c>
      <c r="C2491" s="75" t="str">
        <f>VLOOKUP($F2491,Refs!$A$1:$F$32,3,FALSE)</f>
        <v>Y61</v>
      </c>
      <c r="D2491" t="s">
        <v>175</v>
      </c>
      <c r="E2491" t="s">
        <v>134</v>
      </c>
      <c r="F2491" t="s">
        <v>45</v>
      </c>
      <c r="G2491" t="s">
        <v>208</v>
      </c>
      <c r="H2491" t="s">
        <v>202</v>
      </c>
      <c r="I2491">
        <v>0</v>
      </c>
    </row>
    <row r="2492" spans="1:9" x14ac:dyDescent="0.35">
      <c r="A2492" s="75">
        <f t="shared" si="80"/>
        <v>46045</v>
      </c>
      <c r="B2492" s="75">
        <f t="shared" si="81"/>
        <v>46047</v>
      </c>
      <c r="C2492" s="75" t="str">
        <f>VLOOKUP($F2492,Refs!$A$1:$F$32,3,FALSE)</f>
        <v>Y61</v>
      </c>
      <c r="D2492" t="s">
        <v>175</v>
      </c>
      <c r="E2492" t="s">
        <v>134</v>
      </c>
      <c r="F2492" t="s">
        <v>45</v>
      </c>
      <c r="G2492" t="s">
        <v>208</v>
      </c>
      <c r="H2492" t="s">
        <v>203</v>
      </c>
      <c r="I2492">
        <v>0</v>
      </c>
    </row>
    <row r="2493" spans="1:9" x14ac:dyDescent="0.35">
      <c r="A2493" s="75">
        <f t="shared" si="80"/>
        <v>46045</v>
      </c>
      <c r="B2493" s="75">
        <f t="shared" si="81"/>
        <v>46047</v>
      </c>
      <c r="C2493" s="75" t="str">
        <f>VLOOKUP($F2493,Refs!$A$1:$F$32,3,FALSE)</f>
        <v>Y61</v>
      </c>
      <c r="D2493" t="s">
        <v>175</v>
      </c>
      <c r="E2493" t="s">
        <v>134</v>
      </c>
      <c r="F2493" t="s">
        <v>45</v>
      </c>
      <c r="G2493" t="s">
        <v>208</v>
      </c>
      <c r="H2493" t="s">
        <v>204</v>
      </c>
      <c r="I2493">
        <v>18</v>
      </c>
    </row>
    <row r="2494" spans="1:9" x14ac:dyDescent="0.35">
      <c r="A2494" s="75">
        <f t="shared" si="80"/>
        <v>46046</v>
      </c>
      <c r="B2494" s="75">
        <f t="shared" si="81"/>
        <v>46047</v>
      </c>
      <c r="C2494" s="75" t="str">
        <f>VLOOKUP($F2494,Refs!$A$1:$F$32,3,FALSE)</f>
        <v>Y61</v>
      </c>
      <c r="D2494" t="s">
        <v>175</v>
      </c>
      <c r="E2494" t="s">
        <v>134</v>
      </c>
      <c r="F2494" t="s">
        <v>45</v>
      </c>
      <c r="G2494" t="s">
        <v>209</v>
      </c>
      <c r="H2494" t="s">
        <v>177</v>
      </c>
      <c r="I2494">
        <v>899</v>
      </c>
    </row>
    <row r="2495" spans="1:9" x14ac:dyDescent="0.35">
      <c r="A2495" s="75">
        <f t="shared" si="80"/>
        <v>46046</v>
      </c>
      <c r="B2495" s="75">
        <f t="shared" si="81"/>
        <v>46047</v>
      </c>
      <c r="C2495" s="75" t="str">
        <f>VLOOKUP($F2495,Refs!$A$1:$F$32,3,FALSE)</f>
        <v>Y61</v>
      </c>
      <c r="D2495" t="s">
        <v>175</v>
      </c>
      <c r="E2495" t="s">
        <v>134</v>
      </c>
      <c r="F2495" t="s">
        <v>45</v>
      </c>
      <c r="G2495" t="s">
        <v>209</v>
      </c>
      <c r="H2495" t="s">
        <v>178</v>
      </c>
      <c r="I2495">
        <v>885</v>
      </c>
    </row>
    <row r="2496" spans="1:9" x14ac:dyDescent="0.35">
      <c r="A2496" s="75">
        <f t="shared" si="80"/>
        <v>46046</v>
      </c>
      <c r="B2496" s="75">
        <f t="shared" si="81"/>
        <v>46047</v>
      </c>
      <c r="C2496" s="75" t="str">
        <f>VLOOKUP($F2496,Refs!$A$1:$F$32,3,FALSE)</f>
        <v>Y61</v>
      </c>
      <c r="D2496" t="s">
        <v>175</v>
      </c>
      <c r="E2496" t="s">
        <v>134</v>
      </c>
      <c r="F2496" t="s">
        <v>45</v>
      </c>
      <c r="G2496" t="s">
        <v>209</v>
      </c>
      <c r="H2496" t="s">
        <v>179</v>
      </c>
      <c r="I2496">
        <v>819</v>
      </c>
    </row>
    <row r="2497" spans="1:9" x14ac:dyDescent="0.35">
      <c r="A2497" s="75">
        <f t="shared" si="80"/>
        <v>46046</v>
      </c>
      <c r="B2497" s="75">
        <f t="shared" si="81"/>
        <v>46047</v>
      </c>
      <c r="C2497" s="75" t="str">
        <f>VLOOKUP($F2497,Refs!$A$1:$F$32,3,FALSE)</f>
        <v>Y61</v>
      </c>
      <c r="D2497" t="s">
        <v>175</v>
      </c>
      <c r="E2497" t="s">
        <v>134</v>
      </c>
      <c r="F2497" t="s">
        <v>45</v>
      </c>
      <c r="G2497" t="s">
        <v>209</v>
      </c>
      <c r="H2497" t="s">
        <v>180</v>
      </c>
      <c r="I2497">
        <v>14</v>
      </c>
    </row>
    <row r="2498" spans="1:9" x14ac:dyDescent="0.35">
      <c r="A2498" s="75">
        <f t="shared" si="80"/>
        <v>46046</v>
      </c>
      <c r="B2498" s="75">
        <f t="shared" si="81"/>
        <v>46047</v>
      </c>
      <c r="C2498" s="75" t="str">
        <f>VLOOKUP($F2498,Refs!$A$1:$F$32,3,FALSE)</f>
        <v>Y61</v>
      </c>
      <c r="D2498" t="s">
        <v>175</v>
      </c>
      <c r="E2498" t="s">
        <v>134</v>
      </c>
      <c r="F2498" t="s">
        <v>45</v>
      </c>
      <c r="G2498" t="s">
        <v>209</v>
      </c>
      <c r="H2498" t="s">
        <v>181</v>
      </c>
      <c r="I2498">
        <v>16592</v>
      </c>
    </row>
    <row r="2499" spans="1:9" x14ac:dyDescent="0.35">
      <c r="A2499" s="75">
        <f t="shared" si="80"/>
        <v>46046</v>
      </c>
      <c r="B2499" s="75">
        <f t="shared" si="81"/>
        <v>46047</v>
      </c>
      <c r="C2499" s="75" t="str">
        <f>VLOOKUP($F2499,Refs!$A$1:$F$32,3,FALSE)</f>
        <v>Y61</v>
      </c>
      <c r="D2499" t="s">
        <v>175</v>
      </c>
      <c r="E2499" t="s">
        <v>134</v>
      </c>
      <c r="F2499" t="s">
        <v>45</v>
      </c>
      <c r="G2499" t="s">
        <v>209</v>
      </c>
      <c r="H2499" t="s">
        <v>182</v>
      </c>
      <c r="I2499">
        <v>83</v>
      </c>
    </row>
    <row r="2500" spans="1:9" x14ac:dyDescent="0.35">
      <c r="A2500" s="75">
        <f t="shared" si="80"/>
        <v>46046</v>
      </c>
      <c r="B2500" s="75">
        <f t="shared" si="81"/>
        <v>46047</v>
      </c>
      <c r="C2500" s="75" t="str">
        <f>VLOOKUP($F2500,Refs!$A$1:$F$32,3,FALSE)</f>
        <v>Y61</v>
      </c>
      <c r="D2500" t="s">
        <v>175</v>
      </c>
      <c r="E2500" t="s">
        <v>134</v>
      </c>
      <c r="F2500" t="s">
        <v>45</v>
      </c>
      <c r="G2500" t="s">
        <v>209</v>
      </c>
      <c r="H2500" t="s">
        <v>183</v>
      </c>
      <c r="I2500">
        <v>186</v>
      </c>
    </row>
    <row r="2501" spans="1:9" x14ac:dyDescent="0.35">
      <c r="A2501" s="75">
        <f t="shared" si="80"/>
        <v>46046</v>
      </c>
      <c r="B2501" s="75">
        <f t="shared" si="81"/>
        <v>46047</v>
      </c>
      <c r="C2501" s="75" t="str">
        <f>VLOOKUP($F2501,Refs!$A$1:$F$32,3,FALSE)</f>
        <v>Y61</v>
      </c>
      <c r="D2501" t="s">
        <v>175</v>
      </c>
      <c r="E2501" t="s">
        <v>134</v>
      </c>
      <c r="F2501" t="s">
        <v>45</v>
      </c>
      <c r="G2501" t="s">
        <v>209</v>
      </c>
      <c r="H2501" t="s">
        <v>184</v>
      </c>
      <c r="I2501">
        <v>804</v>
      </c>
    </row>
    <row r="2502" spans="1:9" x14ac:dyDescent="0.35">
      <c r="A2502" s="75">
        <f t="shared" ref="A2502:A2565" si="82">IF(G2502="Mon",B2502-6,IF(G2502="Tue",B2502-5,IF(G2502="Wed",B2502-4,IF(G2502="Thu",B2502-3,IF(G2502="Fri",B2502-2,IF(G2502="Sat",B2502-1,IF(G2502="Sun",B2502,"")))))))</f>
        <v>46046</v>
      </c>
      <c r="B2502" s="75">
        <f t="shared" ref="B2502:B2565" si="83">DATEVALUE(RIGHT(D2502, 11))</f>
        <v>46047</v>
      </c>
      <c r="C2502" s="75" t="str">
        <f>VLOOKUP($F2502,Refs!$A$1:$F$32,3,FALSE)</f>
        <v>Y61</v>
      </c>
      <c r="D2502" t="s">
        <v>175</v>
      </c>
      <c r="E2502" t="s">
        <v>134</v>
      </c>
      <c r="F2502" t="s">
        <v>45</v>
      </c>
      <c r="G2502" t="s">
        <v>209</v>
      </c>
      <c r="H2502" t="s">
        <v>185</v>
      </c>
      <c r="I2502">
        <v>427</v>
      </c>
    </row>
    <row r="2503" spans="1:9" x14ac:dyDescent="0.35">
      <c r="A2503" s="75">
        <f t="shared" si="82"/>
        <v>46046</v>
      </c>
      <c r="B2503" s="75">
        <f t="shared" si="83"/>
        <v>46047</v>
      </c>
      <c r="C2503" s="75" t="str">
        <f>VLOOKUP($F2503,Refs!$A$1:$F$32,3,FALSE)</f>
        <v>Y61</v>
      </c>
      <c r="D2503" t="s">
        <v>175</v>
      </c>
      <c r="E2503" t="s">
        <v>134</v>
      </c>
      <c r="F2503" t="s">
        <v>45</v>
      </c>
      <c r="G2503" t="s">
        <v>209</v>
      </c>
      <c r="H2503" t="s">
        <v>186</v>
      </c>
      <c r="I2503">
        <v>127</v>
      </c>
    </row>
    <row r="2504" spans="1:9" x14ac:dyDescent="0.35">
      <c r="A2504" s="75">
        <f t="shared" si="82"/>
        <v>46046</v>
      </c>
      <c r="B2504" s="75">
        <f t="shared" si="83"/>
        <v>46047</v>
      </c>
      <c r="C2504" s="75" t="str">
        <f>VLOOKUP($F2504,Refs!$A$1:$F$32,3,FALSE)</f>
        <v>Y61</v>
      </c>
      <c r="D2504" t="s">
        <v>175</v>
      </c>
      <c r="E2504" t="s">
        <v>134</v>
      </c>
      <c r="F2504" t="s">
        <v>45</v>
      </c>
      <c r="G2504" t="s">
        <v>209</v>
      </c>
      <c r="H2504" t="s">
        <v>187</v>
      </c>
      <c r="I2504">
        <v>46</v>
      </c>
    </row>
    <row r="2505" spans="1:9" x14ac:dyDescent="0.35">
      <c r="A2505" s="75">
        <f t="shared" si="82"/>
        <v>46046</v>
      </c>
      <c r="B2505" s="75">
        <f t="shared" si="83"/>
        <v>46047</v>
      </c>
      <c r="C2505" s="75" t="str">
        <f>VLOOKUP($F2505,Refs!$A$1:$F$32,3,FALSE)</f>
        <v>Y61</v>
      </c>
      <c r="D2505" t="s">
        <v>175</v>
      </c>
      <c r="E2505" t="s">
        <v>134</v>
      </c>
      <c r="F2505" t="s">
        <v>45</v>
      </c>
      <c r="G2505" t="s">
        <v>209</v>
      </c>
      <c r="H2505" t="s">
        <v>188</v>
      </c>
      <c r="I2505">
        <v>93</v>
      </c>
    </row>
    <row r="2506" spans="1:9" x14ac:dyDescent="0.35">
      <c r="A2506" s="75">
        <f t="shared" si="82"/>
        <v>46046</v>
      </c>
      <c r="B2506" s="75">
        <f t="shared" si="83"/>
        <v>46047</v>
      </c>
      <c r="C2506" s="75" t="str">
        <f>VLOOKUP($F2506,Refs!$A$1:$F$32,3,FALSE)</f>
        <v>Y61</v>
      </c>
      <c r="D2506" t="s">
        <v>175</v>
      </c>
      <c r="E2506" t="s">
        <v>134</v>
      </c>
      <c r="F2506" t="s">
        <v>45</v>
      </c>
      <c r="G2506" t="s">
        <v>209</v>
      </c>
      <c r="H2506" t="s">
        <v>189</v>
      </c>
      <c r="I2506">
        <v>84</v>
      </c>
    </row>
    <row r="2507" spans="1:9" x14ac:dyDescent="0.35">
      <c r="A2507" s="75">
        <f t="shared" si="82"/>
        <v>46046</v>
      </c>
      <c r="B2507" s="75">
        <f t="shared" si="83"/>
        <v>46047</v>
      </c>
      <c r="C2507" s="75" t="str">
        <f>VLOOKUP($F2507,Refs!$A$1:$F$32,3,FALSE)</f>
        <v>Y61</v>
      </c>
      <c r="D2507" t="s">
        <v>175</v>
      </c>
      <c r="E2507" t="s">
        <v>134</v>
      </c>
      <c r="F2507" t="s">
        <v>45</v>
      </c>
      <c r="G2507" t="s">
        <v>209</v>
      </c>
      <c r="H2507" t="s">
        <v>190</v>
      </c>
      <c r="I2507">
        <v>9</v>
      </c>
    </row>
    <row r="2508" spans="1:9" x14ac:dyDescent="0.35">
      <c r="A2508" s="75">
        <f t="shared" si="82"/>
        <v>46046</v>
      </c>
      <c r="B2508" s="75">
        <f t="shared" si="83"/>
        <v>46047</v>
      </c>
      <c r="C2508" s="75" t="str">
        <f>VLOOKUP($F2508,Refs!$A$1:$F$32,3,FALSE)</f>
        <v>Y61</v>
      </c>
      <c r="D2508" t="s">
        <v>175</v>
      </c>
      <c r="E2508" t="s">
        <v>134</v>
      </c>
      <c r="F2508" t="s">
        <v>45</v>
      </c>
      <c r="G2508" t="s">
        <v>209</v>
      </c>
      <c r="H2508" t="s">
        <v>191</v>
      </c>
      <c r="I2508">
        <v>1</v>
      </c>
    </row>
    <row r="2509" spans="1:9" x14ac:dyDescent="0.35">
      <c r="A2509" s="75">
        <f t="shared" si="82"/>
        <v>46046</v>
      </c>
      <c r="B2509" s="75">
        <f t="shared" si="83"/>
        <v>46047</v>
      </c>
      <c r="C2509" s="75" t="str">
        <f>VLOOKUP($F2509,Refs!$A$1:$F$32,3,FALSE)</f>
        <v>Y61</v>
      </c>
      <c r="D2509" t="s">
        <v>175</v>
      </c>
      <c r="E2509" t="s">
        <v>134</v>
      </c>
      <c r="F2509" t="s">
        <v>45</v>
      </c>
      <c r="G2509" t="s">
        <v>209</v>
      </c>
      <c r="H2509" t="s">
        <v>192</v>
      </c>
      <c r="I2509">
        <v>38</v>
      </c>
    </row>
    <row r="2510" spans="1:9" x14ac:dyDescent="0.35">
      <c r="A2510" s="75">
        <f t="shared" si="82"/>
        <v>46046</v>
      </c>
      <c r="B2510" s="75">
        <f t="shared" si="83"/>
        <v>46047</v>
      </c>
      <c r="C2510" s="75" t="str">
        <f>VLOOKUP($F2510,Refs!$A$1:$F$32,3,FALSE)</f>
        <v>Y61</v>
      </c>
      <c r="D2510" t="s">
        <v>175</v>
      </c>
      <c r="E2510" t="s">
        <v>134</v>
      </c>
      <c r="F2510" t="s">
        <v>45</v>
      </c>
      <c r="G2510" t="s">
        <v>209</v>
      </c>
      <c r="H2510" t="s">
        <v>193</v>
      </c>
      <c r="I2510">
        <v>3</v>
      </c>
    </row>
    <row r="2511" spans="1:9" x14ac:dyDescent="0.35">
      <c r="A2511" s="75">
        <f t="shared" si="82"/>
        <v>46046</v>
      </c>
      <c r="B2511" s="75">
        <f t="shared" si="83"/>
        <v>46047</v>
      </c>
      <c r="C2511" s="75" t="str">
        <f>VLOOKUP($F2511,Refs!$A$1:$F$32,3,FALSE)</f>
        <v>Y61</v>
      </c>
      <c r="D2511" t="s">
        <v>175</v>
      </c>
      <c r="E2511" t="s">
        <v>134</v>
      </c>
      <c r="F2511" t="s">
        <v>45</v>
      </c>
      <c r="G2511" t="s">
        <v>209</v>
      </c>
      <c r="H2511" t="s">
        <v>194</v>
      </c>
      <c r="I2511">
        <v>33</v>
      </c>
    </row>
    <row r="2512" spans="1:9" x14ac:dyDescent="0.35">
      <c r="A2512" s="75">
        <f t="shared" si="82"/>
        <v>46046</v>
      </c>
      <c r="B2512" s="75">
        <f t="shared" si="83"/>
        <v>46047</v>
      </c>
      <c r="C2512" s="75" t="str">
        <f>VLOOKUP($F2512,Refs!$A$1:$F$32,3,FALSE)</f>
        <v>Y61</v>
      </c>
      <c r="D2512" t="s">
        <v>175</v>
      </c>
      <c r="E2512" t="s">
        <v>134</v>
      </c>
      <c r="F2512" t="s">
        <v>45</v>
      </c>
      <c r="G2512" t="s">
        <v>209</v>
      </c>
      <c r="H2512" t="s">
        <v>195</v>
      </c>
      <c r="I2512">
        <v>3</v>
      </c>
    </row>
    <row r="2513" spans="1:9" x14ac:dyDescent="0.35">
      <c r="A2513" s="75">
        <f t="shared" si="82"/>
        <v>46046</v>
      </c>
      <c r="B2513" s="75">
        <f t="shared" si="83"/>
        <v>46047</v>
      </c>
      <c r="C2513" s="75" t="str">
        <f>VLOOKUP($F2513,Refs!$A$1:$F$32,3,FALSE)</f>
        <v>Y61</v>
      </c>
      <c r="D2513" t="s">
        <v>175</v>
      </c>
      <c r="E2513" t="s">
        <v>134</v>
      </c>
      <c r="F2513" t="s">
        <v>45</v>
      </c>
      <c r="G2513" t="s">
        <v>209</v>
      </c>
      <c r="H2513" t="s">
        <v>196</v>
      </c>
      <c r="I2513">
        <v>109</v>
      </c>
    </row>
    <row r="2514" spans="1:9" x14ac:dyDescent="0.35">
      <c r="A2514" s="75">
        <f t="shared" si="82"/>
        <v>46046</v>
      </c>
      <c r="B2514" s="75">
        <f t="shared" si="83"/>
        <v>46047</v>
      </c>
      <c r="C2514" s="75" t="str">
        <f>VLOOKUP($F2514,Refs!$A$1:$F$32,3,FALSE)</f>
        <v>Y61</v>
      </c>
      <c r="D2514" t="s">
        <v>175</v>
      </c>
      <c r="E2514" t="s">
        <v>134</v>
      </c>
      <c r="F2514" t="s">
        <v>45</v>
      </c>
      <c r="G2514" t="s">
        <v>209</v>
      </c>
      <c r="H2514" t="s">
        <v>197</v>
      </c>
      <c r="I2514">
        <v>174</v>
      </c>
    </row>
    <row r="2515" spans="1:9" x14ac:dyDescent="0.35">
      <c r="A2515" s="75">
        <f t="shared" si="82"/>
        <v>46046</v>
      </c>
      <c r="B2515" s="75">
        <f t="shared" si="83"/>
        <v>46047</v>
      </c>
      <c r="C2515" s="75" t="str">
        <f>VLOOKUP($F2515,Refs!$A$1:$F$32,3,FALSE)</f>
        <v>Y61</v>
      </c>
      <c r="D2515" t="s">
        <v>175</v>
      </c>
      <c r="E2515" t="s">
        <v>134</v>
      </c>
      <c r="F2515" t="s">
        <v>45</v>
      </c>
      <c r="G2515" t="s">
        <v>209</v>
      </c>
      <c r="H2515" t="s">
        <v>198</v>
      </c>
      <c r="I2515">
        <v>266</v>
      </c>
    </row>
    <row r="2516" spans="1:9" x14ac:dyDescent="0.35">
      <c r="A2516" s="75">
        <f t="shared" si="82"/>
        <v>46046</v>
      </c>
      <c r="B2516" s="75">
        <f t="shared" si="83"/>
        <v>46047</v>
      </c>
      <c r="C2516" s="75" t="str">
        <f>VLOOKUP($F2516,Refs!$A$1:$F$32,3,FALSE)</f>
        <v>Y61</v>
      </c>
      <c r="D2516" t="s">
        <v>175</v>
      </c>
      <c r="E2516" t="s">
        <v>134</v>
      </c>
      <c r="F2516" t="s">
        <v>45</v>
      </c>
      <c r="G2516" t="s">
        <v>209</v>
      </c>
      <c r="H2516" t="s">
        <v>199</v>
      </c>
      <c r="I2516">
        <v>1</v>
      </c>
    </row>
    <row r="2517" spans="1:9" x14ac:dyDescent="0.35">
      <c r="A2517" s="75">
        <f t="shared" si="82"/>
        <v>46046</v>
      </c>
      <c r="B2517" s="75">
        <f t="shared" si="83"/>
        <v>46047</v>
      </c>
      <c r="C2517" s="75" t="str">
        <f>VLOOKUP($F2517,Refs!$A$1:$F$32,3,FALSE)</f>
        <v>Y61</v>
      </c>
      <c r="D2517" t="s">
        <v>175</v>
      </c>
      <c r="E2517" t="s">
        <v>134</v>
      </c>
      <c r="F2517" t="s">
        <v>45</v>
      </c>
      <c r="G2517" t="s">
        <v>209</v>
      </c>
      <c r="H2517" t="s">
        <v>200</v>
      </c>
      <c r="I2517">
        <v>163</v>
      </c>
    </row>
    <row r="2518" spans="1:9" x14ac:dyDescent="0.35">
      <c r="A2518" s="75">
        <f t="shared" si="82"/>
        <v>46046</v>
      </c>
      <c r="B2518" s="75">
        <f t="shared" si="83"/>
        <v>46047</v>
      </c>
      <c r="C2518" s="75" t="str">
        <f>VLOOKUP($F2518,Refs!$A$1:$F$32,3,FALSE)</f>
        <v>Y61</v>
      </c>
      <c r="D2518" t="s">
        <v>175</v>
      </c>
      <c r="E2518" t="s">
        <v>134</v>
      </c>
      <c r="F2518" t="s">
        <v>45</v>
      </c>
      <c r="G2518" t="s">
        <v>209</v>
      </c>
      <c r="H2518" t="s">
        <v>201</v>
      </c>
      <c r="I2518">
        <v>39</v>
      </c>
    </row>
    <row r="2519" spans="1:9" x14ac:dyDescent="0.35">
      <c r="A2519" s="75">
        <f t="shared" si="82"/>
        <v>46046</v>
      </c>
      <c r="B2519" s="75">
        <f t="shared" si="83"/>
        <v>46047</v>
      </c>
      <c r="C2519" s="75" t="str">
        <f>VLOOKUP($F2519,Refs!$A$1:$F$32,3,FALSE)</f>
        <v>Y61</v>
      </c>
      <c r="D2519" t="s">
        <v>175</v>
      </c>
      <c r="E2519" t="s">
        <v>134</v>
      </c>
      <c r="F2519" t="s">
        <v>45</v>
      </c>
      <c r="G2519" t="s">
        <v>209</v>
      </c>
      <c r="H2519" t="s">
        <v>202</v>
      </c>
      <c r="I2519">
        <v>0</v>
      </c>
    </row>
    <row r="2520" spans="1:9" x14ac:dyDescent="0.35">
      <c r="A2520" s="75">
        <f t="shared" si="82"/>
        <v>46046</v>
      </c>
      <c r="B2520" s="75">
        <f t="shared" si="83"/>
        <v>46047</v>
      </c>
      <c r="C2520" s="75" t="str">
        <f>VLOOKUP($F2520,Refs!$A$1:$F$32,3,FALSE)</f>
        <v>Y61</v>
      </c>
      <c r="D2520" t="s">
        <v>175</v>
      </c>
      <c r="E2520" t="s">
        <v>134</v>
      </c>
      <c r="F2520" t="s">
        <v>45</v>
      </c>
      <c r="G2520" t="s">
        <v>209</v>
      </c>
      <c r="H2520" t="s">
        <v>203</v>
      </c>
      <c r="I2520">
        <v>0</v>
      </c>
    </row>
    <row r="2521" spans="1:9" x14ac:dyDescent="0.35">
      <c r="A2521" s="75">
        <f t="shared" si="82"/>
        <v>46046</v>
      </c>
      <c r="B2521" s="75">
        <f t="shared" si="83"/>
        <v>46047</v>
      </c>
      <c r="C2521" s="75" t="str">
        <f>VLOOKUP($F2521,Refs!$A$1:$F$32,3,FALSE)</f>
        <v>Y61</v>
      </c>
      <c r="D2521" t="s">
        <v>175</v>
      </c>
      <c r="E2521" t="s">
        <v>134</v>
      </c>
      <c r="F2521" t="s">
        <v>45</v>
      </c>
      <c r="G2521" t="s">
        <v>209</v>
      </c>
      <c r="H2521" t="s">
        <v>204</v>
      </c>
      <c r="I2521">
        <v>26</v>
      </c>
    </row>
    <row r="2522" spans="1:9" x14ac:dyDescent="0.35">
      <c r="A2522" s="75">
        <f t="shared" si="82"/>
        <v>46047</v>
      </c>
      <c r="B2522" s="75">
        <f t="shared" si="83"/>
        <v>46047</v>
      </c>
      <c r="C2522" s="75" t="str">
        <f>VLOOKUP($F2522,Refs!$A$1:$F$32,3,FALSE)</f>
        <v>Y61</v>
      </c>
      <c r="D2522" t="s">
        <v>175</v>
      </c>
      <c r="E2522" t="s">
        <v>134</v>
      </c>
      <c r="F2522" t="s">
        <v>45</v>
      </c>
      <c r="G2522" t="s">
        <v>210</v>
      </c>
      <c r="H2522" t="s">
        <v>177</v>
      </c>
      <c r="I2522">
        <v>839</v>
      </c>
    </row>
    <row r="2523" spans="1:9" x14ac:dyDescent="0.35">
      <c r="A2523" s="75">
        <f t="shared" si="82"/>
        <v>46047</v>
      </c>
      <c r="B2523" s="75">
        <f t="shared" si="83"/>
        <v>46047</v>
      </c>
      <c r="C2523" s="75" t="str">
        <f>VLOOKUP($F2523,Refs!$A$1:$F$32,3,FALSE)</f>
        <v>Y61</v>
      </c>
      <c r="D2523" t="s">
        <v>175</v>
      </c>
      <c r="E2523" t="s">
        <v>134</v>
      </c>
      <c r="F2523" t="s">
        <v>45</v>
      </c>
      <c r="G2523" t="s">
        <v>210</v>
      </c>
      <c r="H2523" t="s">
        <v>178</v>
      </c>
      <c r="I2523">
        <v>823</v>
      </c>
    </row>
    <row r="2524" spans="1:9" x14ac:dyDescent="0.35">
      <c r="A2524" s="75">
        <f t="shared" si="82"/>
        <v>46047</v>
      </c>
      <c r="B2524" s="75">
        <f t="shared" si="83"/>
        <v>46047</v>
      </c>
      <c r="C2524" s="75" t="str">
        <f>VLOOKUP($F2524,Refs!$A$1:$F$32,3,FALSE)</f>
        <v>Y61</v>
      </c>
      <c r="D2524" t="s">
        <v>175</v>
      </c>
      <c r="E2524" t="s">
        <v>134</v>
      </c>
      <c r="F2524" t="s">
        <v>45</v>
      </c>
      <c r="G2524" t="s">
        <v>210</v>
      </c>
      <c r="H2524" t="s">
        <v>179</v>
      </c>
      <c r="I2524">
        <v>721</v>
      </c>
    </row>
    <row r="2525" spans="1:9" x14ac:dyDescent="0.35">
      <c r="A2525" s="75">
        <f t="shared" si="82"/>
        <v>46047</v>
      </c>
      <c r="B2525" s="75">
        <f t="shared" si="83"/>
        <v>46047</v>
      </c>
      <c r="C2525" s="75" t="str">
        <f>VLOOKUP($F2525,Refs!$A$1:$F$32,3,FALSE)</f>
        <v>Y61</v>
      </c>
      <c r="D2525" t="s">
        <v>175</v>
      </c>
      <c r="E2525" t="s">
        <v>134</v>
      </c>
      <c r="F2525" t="s">
        <v>45</v>
      </c>
      <c r="G2525" t="s">
        <v>210</v>
      </c>
      <c r="H2525" t="s">
        <v>180</v>
      </c>
      <c r="I2525">
        <v>16</v>
      </c>
    </row>
    <row r="2526" spans="1:9" x14ac:dyDescent="0.35">
      <c r="A2526" s="75">
        <f t="shared" si="82"/>
        <v>46047</v>
      </c>
      <c r="B2526" s="75">
        <f t="shared" si="83"/>
        <v>46047</v>
      </c>
      <c r="C2526" s="75" t="str">
        <f>VLOOKUP($F2526,Refs!$A$1:$F$32,3,FALSE)</f>
        <v>Y61</v>
      </c>
      <c r="D2526" t="s">
        <v>175</v>
      </c>
      <c r="E2526" t="s">
        <v>134</v>
      </c>
      <c r="F2526" t="s">
        <v>45</v>
      </c>
      <c r="G2526" t="s">
        <v>210</v>
      </c>
      <c r="H2526" t="s">
        <v>181</v>
      </c>
      <c r="I2526">
        <v>25633</v>
      </c>
    </row>
    <row r="2527" spans="1:9" x14ac:dyDescent="0.35">
      <c r="A2527" s="75">
        <f t="shared" si="82"/>
        <v>46047</v>
      </c>
      <c r="B2527" s="75">
        <f t="shared" si="83"/>
        <v>46047</v>
      </c>
      <c r="C2527" s="75" t="str">
        <f>VLOOKUP($F2527,Refs!$A$1:$F$32,3,FALSE)</f>
        <v>Y61</v>
      </c>
      <c r="D2527" t="s">
        <v>175</v>
      </c>
      <c r="E2527" t="s">
        <v>134</v>
      </c>
      <c r="F2527" t="s">
        <v>45</v>
      </c>
      <c r="G2527" t="s">
        <v>210</v>
      </c>
      <c r="H2527" t="s">
        <v>182</v>
      </c>
      <c r="I2527">
        <v>145</v>
      </c>
    </row>
    <row r="2528" spans="1:9" x14ac:dyDescent="0.35">
      <c r="A2528" s="75">
        <f t="shared" si="82"/>
        <v>46047</v>
      </c>
      <c r="B2528" s="75">
        <f t="shared" si="83"/>
        <v>46047</v>
      </c>
      <c r="C2528" s="75" t="str">
        <f>VLOOKUP($F2528,Refs!$A$1:$F$32,3,FALSE)</f>
        <v>Y61</v>
      </c>
      <c r="D2528" t="s">
        <v>175</v>
      </c>
      <c r="E2528" t="s">
        <v>134</v>
      </c>
      <c r="F2528" t="s">
        <v>45</v>
      </c>
      <c r="G2528" t="s">
        <v>210</v>
      </c>
      <c r="H2528" t="s">
        <v>183</v>
      </c>
      <c r="I2528">
        <v>387</v>
      </c>
    </row>
    <row r="2529" spans="1:9" x14ac:dyDescent="0.35">
      <c r="A2529" s="75">
        <f t="shared" si="82"/>
        <v>46047</v>
      </c>
      <c r="B2529" s="75">
        <f t="shared" si="83"/>
        <v>46047</v>
      </c>
      <c r="C2529" s="75" t="str">
        <f>VLOOKUP($F2529,Refs!$A$1:$F$32,3,FALSE)</f>
        <v>Y61</v>
      </c>
      <c r="D2529" t="s">
        <v>175</v>
      </c>
      <c r="E2529" t="s">
        <v>134</v>
      </c>
      <c r="F2529" t="s">
        <v>45</v>
      </c>
      <c r="G2529" t="s">
        <v>210</v>
      </c>
      <c r="H2529" t="s">
        <v>184</v>
      </c>
      <c r="I2529">
        <v>712</v>
      </c>
    </row>
    <row r="2530" spans="1:9" x14ac:dyDescent="0.35">
      <c r="A2530" s="75">
        <f t="shared" si="82"/>
        <v>46047</v>
      </c>
      <c r="B2530" s="75">
        <f t="shared" si="83"/>
        <v>46047</v>
      </c>
      <c r="C2530" s="75" t="str">
        <f>VLOOKUP($F2530,Refs!$A$1:$F$32,3,FALSE)</f>
        <v>Y61</v>
      </c>
      <c r="D2530" t="s">
        <v>175</v>
      </c>
      <c r="E2530" t="s">
        <v>134</v>
      </c>
      <c r="F2530" t="s">
        <v>45</v>
      </c>
      <c r="G2530" t="s">
        <v>210</v>
      </c>
      <c r="H2530" t="s">
        <v>185</v>
      </c>
      <c r="I2530">
        <v>301</v>
      </c>
    </row>
    <row r="2531" spans="1:9" x14ac:dyDescent="0.35">
      <c r="A2531" s="75">
        <f t="shared" si="82"/>
        <v>46047</v>
      </c>
      <c r="B2531" s="75">
        <f t="shared" si="83"/>
        <v>46047</v>
      </c>
      <c r="C2531" s="75" t="str">
        <f>VLOOKUP($F2531,Refs!$A$1:$F$32,3,FALSE)</f>
        <v>Y61</v>
      </c>
      <c r="D2531" t="s">
        <v>175</v>
      </c>
      <c r="E2531" t="s">
        <v>134</v>
      </c>
      <c r="F2531" t="s">
        <v>45</v>
      </c>
      <c r="G2531" t="s">
        <v>210</v>
      </c>
      <c r="H2531" t="s">
        <v>186</v>
      </c>
      <c r="I2531">
        <v>111</v>
      </c>
    </row>
    <row r="2532" spans="1:9" x14ac:dyDescent="0.35">
      <c r="A2532" s="75">
        <f t="shared" si="82"/>
        <v>46047</v>
      </c>
      <c r="B2532" s="75">
        <f t="shared" si="83"/>
        <v>46047</v>
      </c>
      <c r="C2532" s="75" t="str">
        <f>VLOOKUP($F2532,Refs!$A$1:$F$32,3,FALSE)</f>
        <v>Y61</v>
      </c>
      <c r="D2532" t="s">
        <v>175</v>
      </c>
      <c r="E2532" t="s">
        <v>134</v>
      </c>
      <c r="F2532" t="s">
        <v>45</v>
      </c>
      <c r="G2532" t="s">
        <v>210</v>
      </c>
      <c r="H2532" t="s">
        <v>187</v>
      </c>
      <c r="I2532">
        <v>24</v>
      </c>
    </row>
    <row r="2533" spans="1:9" x14ac:dyDescent="0.35">
      <c r="A2533" s="75">
        <f t="shared" si="82"/>
        <v>46047</v>
      </c>
      <c r="B2533" s="75">
        <f t="shared" si="83"/>
        <v>46047</v>
      </c>
      <c r="C2533" s="75" t="str">
        <f>VLOOKUP($F2533,Refs!$A$1:$F$32,3,FALSE)</f>
        <v>Y61</v>
      </c>
      <c r="D2533" t="s">
        <v>175</v>
      </c>
      <c r="E2533" t="s">
        <v>134</v>
      </c>
      <c r="F2533" t="s">
        <v>45</v>
      </c>
      <c r="G2533" t="s">
        <v>210</v>
      </c>
      <c r="H2533" t="s">
        <v>188</v>
      </c>
      <c r="I2533">
        <v>118</v>
      </c>
    </row>
    <row r="2534" spans="1:9" x14ac:dyDescent="0.35">
      <c r="A2534" s="75">
        <f t="shared" si="82"/>
        <v>46047</v>
      </c>
      <c r="B2534" s="75">
        <f t="shared" si="83"/>
        <v>46047</v>
      </c>
      <c r="C2534" s="75" t="str">
        <f>VLOOKUP($F2534,Refs!$A$1:$F$32,3,FALSE)</f>
        <v>Y61</v>
      </c>
      <c r="D2534" t="s">
        <v>175</v>
      </c>
      <c r="E2534" t="s">
        <v>134</v>
      </c>
      <c r="F2534" t="s">
        <v>45</v>
      </c>
      <c r="G2534" t="s">
        <v>210</v>
      </c>
      <c r="H2534" t="s">
        <v>189</v>
      </c>
      <c r="I2534">
        <v>98</v>
      </c>
    </row>
    <row r="2535" spans="1:9" x14ac:dyDescent="0.35">
      <c r="A2535" s="75">
        <f t="shared" si="82"/>
        <v>46047</v>
      </c>
      <c r="B2535" s="75">
        <f t="shared" si="83"/>
        <v>46047</v>
      </c>
      <c r="C2535" s="75" t="str">
        <f>VLOOKUP($F2535,Refs!$A$1:$F$32,3,FALSE)</f>
        <v>Y61</v>
      </c>
      <c r="D2535" t="s">
        <v>175</v>
      </c>
      <c r="E2535" t="s">
        <v>134</v>
      </c>
      <c r="F2535" t="s">
        <v>45</v>
      </c>
      <c r="G2535" t="s">
        <v>210</v>
      </c>
      <c r="H2535" t="s">
        <v>190</v>
      </c>
      <c r="I2535">
        <v>10</v>
      </c>
    </row>
    <row r="2536" spans="1:9" x14ac:dyDescent="0.35">
      <c r="A2536" s="75">
        <f t="shared" si="82"/>
        <v>46047</v>
      </c>
      <c r="B2536" s="75">
        <f t="shared" si="83"/>
        <v>46047</v>
      </c>
      <c r="C2536" s="75" t="str">
        <f>VLOOKUP($F2536,Refs!$A$1:$F$32,3,FALSE)</f>
        <v>Y61</v>
      </c>
      <c r="D2536" t="s">
        <v>175</v>
      </c>
      <c r="E2536" t="s">
        <v>134</v>
      </c>
      <c r="F2536" t="s">
        <v>45</v>
      </c>
      <c r="G2536" t="s">
        <v>210</v>
      </c>
      <c r="H2536" t="s">
        <v>191</v>
      </c>
      <c r="I2536">
        <v>0</v>
      </c>
    </row>
    <row r="2537" spans="1:9" x14ac:dyDescent="0.35">
      <c r="A2537" s="75">
        <f t="shared" si="82"/>
        <v>46047</v>
      </c>
      <c r="B2537" s="75">
        <f t="shared" si="83"/>
        <v>46047</v>
      </c>
      <c r="C2537" s="75" t="str">
        <f>VLOOKUP($F2537,Refs!$A$1:$F$32,3,FALSE)</f>
        <v>Y61</v>
      </c>
      <c r="D2537" t="s">
        <v>175</v>
      </c>
      <c r="E2537" t="s">
        <v>134</v>
      </c>
      <c r="F2537" t="s">
        <v>45</v>
      </c>
      <c r="G2537" t="s">
        <v>210</v>
      </c>
      <c r="H2537" t="s">
        <v>192</v>
      </c>
      <c r="I2537">
        <v>36</v>
      </c>
    </row>
    <row r="2538" spans="1:9" x14ac:dyDescent="0.35">
      <c r="A2538" s="75">
        <f t="shared" si="82"/>
        <v>46047</v>
      </c>
      <c r="B2538" s="75">
        <f t="shared" si="83"/>
        <v>46047</v>
      </c>
      <c r="C2538" s="75" t="str">
        <f>VLOOKUP($F2538,Refs!$A$1:$F$32,3,FALSE)</f>
        <v>Y61</v>
      </c>
      <c r="D2538" t="s">
        <v>175</v>
      </c>
      <c r="E2538" t="s">
        <v>134</v>
      </c>
      <c r="F2538" t="s">
        <v>45</v>
      </c>
      <c r="G2538" t="s">
        <v>210</v>
      </c>
      <c r="H2538" t="s">
        <v>193</v>
      </c>
      <c r="I2538">
        <v>6</v>
      </c>
    </row>
    <row r="2539" spans="1:9" x14ac:dyDescent="0.35">
      <c r="A2539" s="75">
        <f t="shared" si="82"/>
        <v>46047</v>
      </c>
      <c r="B2539" s="75">
        <f t="shared" si="83"/>
        <v>46047</v>
      </c>
      <c r="C2539" s="75" t="str">
        <f>VLOOKUP($F2539,Refs!$A$1:$F$32,3,FALSE)</f>
        <v>Y61</v>
      </c>
      <c r="D2539" t="s">
        <v>175</v>
      </c>
      <c r="E2539" t="s">
        <v>134</v>
      </c>
      <c r="F2539" t="s">
        <v>45</v>
      </c>
      <c r="G2539" t="s">
        <v>210</v>
      </c>
      <c r="H2539" t="s">
        <v>194</v>
      </c>
      <c r="I2539">
        <v>7</v>
      </c>
    </row>
    <row r="2540" spans="1:9" x14ac:dyDescent="0.35">
      <c r="A2540" s="75">
        <f t="shared" si="82"/>
        <v>46047</v>
      </c>
      <c r="B2540" s="75">
        <f t="shared" si="83"/>
        <v>46047</v>
      </c>
      <c r="C2540" s="75" t="str">
        <f>VLOOKUP($F2540,Refs!$A$1:$F$32,3,FALSE)</f>
        <v>Y61</v>
      </c>
      <c r="D2540" t="s">
        <v>175</v>
      </c>
      <c r="E2540" t="s">
        <v>134</v>
      </c>
      <c r="F2540" t="s">
        <v>45</v>
      </c>
      <c r="G2540" t="s">
        <v>210</v>
      </c>
      <c r="H2540" t="s">
        <v>195</v>
      </c>
      <c r="I2540">
        <v>0</v>
      </c>
    </row>
    <row r="2541" spans="1:9" x14ac:dyDescent="0.35">
      <c r="A2541" s="75">
        <f t="shared" si="82"/>
        <v>46047</v>
      </c>
      <c r="B2541" s="75">
        <f t="shared" si="83"/>
        <v>46047</v>
      </c>
      <c r="C2541" s="75" t="str">
        <f>VLOOKUP($F2541,Refs!$A$1:$F$32,3,FALSE)</f>
        <v>Y61</v>
      </c>
      <c r="D2541" t="s">
        <v>175</v>
      </c>
      <c r="E2541" t="s">
        <v>134</v>
      </c>
      <c r="F2541" t="s">
        <v>45</v>
      </c>
      <c r="G2541" t="s">
        <v>210</v>
      </c>
      <c r="H2541" t="s">
        <v>196</v>
      </c>
      <c r="I2541">
        <v>84</v>
      </c>
    </row>
    <row r="2542" spans="1:9" x14ac:dyDescent="0.35">
      <c r="A2542" s="75">
        <f t="shared" si="82"/>
        <v>46047</v>
      </c>
      <c r="B2542" s="75">
        <f t="shared" si="83"/>
        <v>46047</v>
      </c>
      <c r="C2542" s="75" t="str">
        <f>VLOOKUP($F2542,Refs!$A$1:$F$32,3,FALSE)</f>
        <v>Y61</v>
      </c>
      <c r="D2542" t="s">
        <v>175</v>
      </c>
      <c r="E2542" t="s">
        <v>134</v>
      </c>
      <c r="F2542" t="s">
        <v>45</v>
      </c>
      <c r="G2542" t="s">
        <v>210</v>
      </c>
      <c r="H2542" t="s">
        <v>197</v>
      </c>
      <c r="I2542">
        <v>108</v>
      </c>
    </row>
    <row r="2543" spans="1:9" x14ac:dyDescent="0.35">
      <c r="A2543" s="75">
        <f t="shared" si="82"/>
        <v>46047</v>
      </c>
      <c r="B2543" s="75">
        <f t="shared" si="83"/>
        <v>46047</v>
      </c>
      <c r="C2543" s="75" t="str">
        <f>VLOOKUP($F2543,Refs!$A$1:$F$32,3,FALSE)</f>
        <v>Y61</v>
      </c>
      <c r="D2543" t="s">
        <v>175</v>
      </c>
      <c r="E2543" t="s">
        <v>134</v>
      </c>
      <c r="F2543" t="s">
        <v>45</v>
      </c>
      <c r="G2543" t="s">
        <v>210</v>
      </c>
      <c r="H2543" t="s">
        <v>198</v>
      </c>
      <c r="I2543">
        <v>255</v>
      </c>
    </row>
    <row r="2544" spans="1:9" x14ac:dyDescent="0.35">
      <c r="A2544" s="75">
        <f t="shared" si="82"/>
        <v>46047</v>
      </c>
      <c r="B2544" s="75">
        <f t="shared" si="83"/>
        <v>46047</v>
      </c>
      <c r="C2544" s="75" t="str">
        <f>VLOOKUP($F2544,Refs!$A$1:$F$32,3,FALSE)</f>
        <v>Y61</v>
      </c>
      <c r="D2544" t="s">
        <v>175</v>
      </c>
      <c r="E2544" t="s">
        <v>134</v>
      </c>
      <c r="F2544" t="s">
        <v>45</v>
      </c>
      <c r="G2544" t="s">
        <v>210</v>
      </c>
      <c r="H2544" t="s">
        <v>199</v>
      </c>
      <c r="I2544">
        <v>35</v>
      </c>
    </row>
    <row r="2545" spans="1:9" x14ac:dyDescent="0.35">
      <c r="A2545" s="75">
        <f t="shared" si="82"/>
        <v>46047</v>
      </c>
      <c r="B2545" s="75">
        <f t="shared" si="83"/>
        <v>46047</v>
      </c>
      <c r="C2545" s="75" t="str">
        <f>VLOOKUP($F2545,Refs!$A$1:$F$32,3,FALSE)</f>
        <v>Y61</v>
      </c>
      <c r="D2545" t="s">
        <v>175</v>
      </c>
      <c r="E2545" t="s">
        <v>134</v>
      </c>
      <c r="F2545" t="s">
        <v>45</v>
      </c>
      <c r="G2545" t="s">
        <v>210</v>
      </c>
      <c r="H2545" t="s">
        <v>200</v>
      </c>
      <c r="I2545">
        <v>94</v>
      </c>
    </row>
    <row r="2546" spans="1:9" x14ac:dyDescent="0.35">
      <c r="A2546" s="75">
        <f t="shared" si="82"/>
        <v>46047</v>
      </c>
      <c r="B2546" s="75">
        <f t="shared" si="83"/>
        <v>46047</v>
      </c>
      <c r="C2546" s="75" t="str">
        <f>VLOOKUP($F2546,Refs!$A$1:$F$32,3,FALSE)</f>
        <v>Y61</v>
      </c>
      <c r="D2546" t="s">
        <v>175</v>
      </c>
      <c r="E2546" t="s">
        <v>134</v>
      </c>
      <c r="F2546" t="s">
        <v>45</v>
      </c>
      <c r="G2546" t="s">
        <v>210</v>
      </c>
      <c r="H2546" t="s">
        <v>201</v>
      </c>
      <c r="I2546">
        <v>52</v>
      </c>
    </row>
    <row r="2547" spans="1:9" x14ac:dyDescent="0.35">
      <c r="A2547" s="75">
        <f t="shared" si="82"/>
        <v>46047</v>
      </c>
      <c r="B2547" s="75">
        <f t="shared" si="83"/>
        <v>46047</v>
      </c>
      <c r="C2547" s="75" t="str">
        <f>VLOOKUP($F2547,Refs!$A$1:$F$32,3,FALSE)</f>
        <v>Y61</v>
      </c>
      <c r="D2547" t="s">
        <v>175</v>
      </c>
      <c r="E2547" t="s">
        <v>134</v>
      </c>
      <c r="F2547" t="s">
        <v>45</v>
      </c>
      <c r="G2547" t="s">
        <v>210</v>
      </c>
      <c r="H2547" t="s">
        <v>202</v>
      </c>
      <c r="I2547">
        <v>0</v>
      </c>
    </row>
    <row r="2548" spans="1:9" x14ac:dyDescent="0.35">
      <c r="A2548" s="75">
        <f t="shared" si="82"/>
        <v>46047</v>
      </c>
      <c r="B2548" s="75">
        <f t="shared" si="83"/>
        <v>46047</v>
      </c>
      <c r="C2548" s="75" t="str">
        <f>VLOOKUP($F2548,Refs!$A$1:$F$32,3,FALSE)</f>
        <v>Y61</v>
      </c>
      <c r="D2548" t="s">
        <v>175</v>
      </c>
      <c r="E2548" t="s">
        <v>134</v>
      </c>
      <c r="F2548" t="s">
        <v>45</v>
      </c>
      <c r="G2548" t="s">
        <v>210</v>
      </c>
      <c r="H2548" t="s">
        <v>203</v>
      </c>
      <c r="I2548">
        <v>0</v>
      </c>
    </row>
    <row r="2549" spans="1:9" x14ac:dyDescent="0.35">
      <c r="A2549" s="75">
        <f t="shared" si="82"/>
        <v>46047</v>
      </c>
      <c r="B2549" s="75">
        <f t="shared" si="83"/>
        <v>46047</v>
      </c>
      <c r="C2549" s="75" t="str">
        <f>VLOOKUP($F2549,Refs!$A$1:$F$32,3,FALSE)</f>
        <v>Y61</v>
      </c>
      <c r="D2549" t="s">
        <v>175</v>
      </c>
      <c r="E2549" t="s">
        <v>134</v>
      </c>
      <c r="F2549" t="s">
        <v>45</v>
      </c>
      <c r="G2549" t="s">
        <v>210</v>
      </c>
      <c r="H2549" t="s">
        <v>204</v>
      </c>
      <c r="I2549">
        <v>23</v>
      </c>
    </row>
    <row r="2550" spans="1:9" x14ac:dyDescent="0.35">
      <c r="A2550" s="75">
        <f t="shared" si="82"/>
        <v>46041</v>
      </c>
      <c r="B2550" s="75">
        <f t="shared" si="83"/>
        <v>46047</v>
      </c>
      <c r="C2550" s="75" t="str">
        <f>VLOOKUP($F2550,Refs!$A$1:$F$32,3,FALSE)</f>
        <v>Y58</v>
      </c>
      <c r="D2550" t="s">
        <v>175</v>
      </c>
      <c r="E2550" t="s">
        <v>134</v>
      </c>
      <c r="F2550" t="s">
        <v>74</v>
      </c>
      <c r="G2550" t="s">
        <v>176</v>
      </c>
      <c r="H2550" t="s">
        <v>177</v>
      </c>
      <c r="I2550">
        <v>448</v>
      </c>
    </row>
    <row r="2551" spans="1:9" x14ac:dyDescent="0.35">
      <c r="A2551" s="75">
        <f t="shared" si="82"/>
        <v>46041</v>
      </c>
      <c r="B2551" s="75">
        <f t="shared" si="83"/>
        <v>46047</v>
      </c>
      <c r="C2551" s="75" t="str">
        <f>VLOOKUP($F2551,Refs!$A$1:$F$32,3,FALSE)</f>
        <v>Y58</v>
      </c>
      <c r="D2551" t="s">
        <v>175</v>
      </c>
      <c r="E2551" t="s">
        <v>134</v>
      </c>
      <c r="F2551" t="s">
        <v>74</v>
      </c>
      <c r="G2551" t="s">
        <v>176</v>
      </c>
      <c r="H2551" t="s">
        <v>178</v>
      </c>
      <c r="I2551">
        <v>435</v>
      </c>
    </row>
    <row r="2552" spans="1:9" x14ac:dyDescent="0.35">
      <c r="A2552" s="75">
        <f t="shared" si="82"/>
        <v>46041</v>
      </c>
      <c r="B2552" s="75">
        <f t="shared" si="83"/>
        <v>46047</v>
      </c>
      <c r="C2552" s="75" t="str">
        <f>VLOOKUP($F2552,Refs!$A$1:$F$32,3,FALSE)</f>
        <v>Y58</v>
      </c>
      <c r="D2552" t="s">
        <v>175</v>
      </c>
      <c r="E2552" t="s">
        <v>134</v>
      </c>
      <c r="F2552" t="s">
        <v>74</v>
      </c>
      <c r="G2552" t="s">
        <v>176</v>
      </c>
      <c r="H2552" t="s">
        <v>179</v>
      </c>
      <c r="I2552">
        <v>388</v>
      </c>
    </row>
    <row r="2553" spans="1:9" x14ac:dyDescent="0.35">
      <c r="A2553" s="75">
        <f t="shared" si="82"/>
        <v>46041</v>
      </c>
      <c r="B2553" s="75">
        <f t="shared" si="83"/>
        <v>46047</v>
      </c>
      <c r="C2553" s="75" t="str">
        <f>VLOOKUP($F2553,Refs!$A$1:$F$32,3,FALSE)</f>
        <v>Y58</v>
      </c>
      <c r="D2553" t="s">
        <v>175</v>
      </c>
      <c r="E2553" t="s">
        <v>134</v>
      </c>
      <c r="F2553" t="s">
        <v>74</v>
      </c>
      <c r="G2553" t="s">
        <v>176</v>
      </c>
      <c r="H2553" t="s">
        <v>180</v>
      </c>
      <c r="I2553">
        <v>13</v>
      </c>
    </row>
    <row r="2554" spans="1:9" x14ac:dyDescent="0.35">
      <c r="A2554" s="75">
        <f t="shared" si="82"/>
        <v>46041</v>
      </c>
      <c r="B2554" s="75">
        <f t="shared" si="83"/>
        <v>46047</v>
      </c>
      <c r="C2554" s="75" t="str">
        <f>VLOOKUP($F2554,Refs!$A$1:$F$32,3,FALSE)</f>
        <v>Y58</v>
      </c>
      <c r="D2554" t="s">
        <v>175</v>
      </c>
      <c r="E2554" t="s">
        <v>134</v>
      </c>
      <c r="F2554" t="s">
        <v>74</v>
      </c>
      <c r="G2554" t="s">
        <v>176</v>
      </c>
      <c r="H2554" t="s">
        <v>181</v>
      </c>
      <c r="I2554">
        <v>10655</v>
      </c>
    </row>
    <row r="2555" spans="1:9" x14ac:dyDescent="0.35">
      <c r="A2555" s="75">
        <f t="shared" si="82"/>
        <v>46041</v>
      </c>
      <c r="B2555" s="75">
        <f t="shared" si="83"/>
        <v>46047</v>
      </c>
      <c r="C2555" s="75" t="str">
        <f>VLOOKUP($F2555,Refs!$A$1:$F$32,3,FALSE)</f>
        <v>Y58</v>
      </c>
      <c r="D2555" t="s">
        <v>175</v>
      </c>
      <c r="E2555" t="s">
        <v>134</v>
      </c>
      <c r="F2555" t="s">
        <v>74</v>
      </c>
      <c r="G2555" t="s">
        <v>176</v>
      </c>
      <c r="H2555" t="s">
        <v>182</v>
      </c>
      <c r="I2555">
        <v>144</v>
      </c>
    </row>
    <row r="2556" spans="1:9" x14ac:dyDescent="0.35">
      <c r="A2556" s="75">
        <f t="shared" si="82"/>
        <v>46041</v>
      </c>
      <c r="B2556" s="75">
        <f t="shared" si="83"/>
        <v>46047</v>
      </c>
      <c r="C2556" s="75" t="str">
        <f>VLOOKUP($F2556,Refs!$A$1:$F$32,3,FALSE)</f>
        <v>Y58</v>
      </c>
      <c r="D2556" t="s">
        <v>175</v>
      </c>
      <c r="E2556" t="s">
        <v>134</v>
      </c>
      <c r="F2556" t="s">
        <v>74</v>
      </c>
      <c r="G2556" t="s">
        <v>176</v>
      </c>
      <c r="H2556" t="s">
        <v>183</v>
      </c>
      <c r="I2556">
        <v>261</v>
      </c>
    </row>
    <row r="2557" spans="1:9" x14ac:dyDescent="0.35">
      <c r="A2557" s="75">
        <f t="shared" si="82"/>
        <v>46041</v>
      </c>
      <c r="B2557" s="75">
        <f t="shared" si="83"/>
        <v>46047</v>
      </c>
      <c r="C2557" s="75" t="str">
        <f>VLOOKUP($F2557,Refs!$A$1:$F$32,3,FALSE)</f>
        <v>Y58</v>
      </c>
      <c r="D2557" t="s">
        <v>175</v>
      </c>
      <c r="E2557" t="s">
        <v>134</v>
      </c>
      <c r="F2557" t="s">
        <v>74</v>
      </c>
      <c r="G2557" t="s">
        <v>176</v>
      </c>
      <c r="H2557" t="s">
        <v>184</v>
      </c>
      <c r="I2557">
        <v>433</v>
      </c>
    </row>
    <row r="2558" spans="1:9" x14ac:dyDescent="0.35">
      <c r="A2558" s="75">
        <f t="shared" si="82"/>
        <v>46041</v>
      </c>
      <c r="B2558" s="75">
        <f t="shared" si="83"/>
        <v>46047</v>
      </c>
      <c r="C2558" s="75" t="str">
        <f>VLOOKUP($F2558,Refs!$A$1:$F$32,3,FALSE)</f>
        <v>Y58</v>
      </c>
      <c r="D2558" t="s">
        <v>175</v>
      </c>
      <c r="E2558" t="s">
        <v>134</v>
      </c>
      <c r="F2558" t="s">
        <v>74</v>
      </c>
      <c r="G2558" t="s">
        <v>176</v>
      </c>
      <c r="H2558" t="s">
        <v>185</v>
      </c>
      <c r="I2558">
        <v>302</v>
      </c>
    </row>
    <row r="2559" spans="1:9" x14ac:dyDescent="0.35">
      <c r="A2559" s="75">
        <f t="shared" si="82"/>
        <v>46041</v>
      </c>
      <c r="B2559" s="75">
        <f t="shared" si="83"/>
        <v>46047</v>
      </c>
      <c r="C2559" s="75" t="str">
        <f>VLOOKUP($F2559,Refs!$A$1:$F$32,3,FALSE)</f>
        <v>Y58</v>
      </c>
      <c r="D2559" t="s">
        <v>175</v>
      </c>
      <c r="E2559" t="s">
        <v>134</v>
      </c>
      <c r="F2559" t="s">
        <v>74</v>
      </c>
      <c r="G2559" t="s">
        <v>176</v>
      </c>
      <c r="H2559" t="s">
        <v>186</v>
      </c>
      <c r="I2559">
        <v>120</v>
      </c>
    </row>
    <row r="2560" spans="1:9" x14ac:dyDescent="0.35">
      <c r="A2560" s="75">
        <f t="shared" si="82"/>
        <v>46041</v>
      </c>
      <c r="B2560" s="75">
        <f t="shared" si="83"/>
        <v>46047</v>
      </c>
      <c r="C2560" s="75" t="str">
        <f>VLOOKUP($F2560,Refs!$A$1:$F$32,3,FALSE)</f>
        <v>Y58</v>
      </c>
      <c r="D2560" t="s">
        <v>175</v>
      </c>
      <c r="E2560" t="s">
        <v>134</v>
      </c>
      <c r="F2560" t="s">
        <v>74</v>
      </c>
      <c r="G2560" t="s">
        <v>176</v>
      </c>
      <c r="H2560" t="s">
        <v>187</v>
      </c>
      <c r="I2560">
        <v>52</v>
      </c>
    </row>
    <row r="2561" spans="1:9" x14ac:dyDescent="0.35">
      <c r="A2561" s="75">
        <f t="shared" si="82"/>
        <v>46041</v>
      </c>
      <c r="B2561" s="75">
        <f t="shared" si="83"/>
        <v>46047</v>
      </c>
      <c r="C2561" s="75" t="str">
        <f>VLOOKUP($F2561,Refs!$A$1:$F$32,3,FALSE)</f>
        <v>Y58</v>
      </c>
      <c r="D2561" t="s">
        <v>175</v>
      </c>
      <c r="E2561" t="s">
        <v>134</v>
      </c>
      <c r="F2561" t="s">
        <v>74</v>
      </c>
      <c r="G2561" t="s">
        <v>176</v>
      </c>
      <c r="H2561" t="s">
        <v>188</v>
      </c>
      <c r="I2561">
        <v>77</v>
      </c>
    </row>
    <row r="2562" spans="1:9" x14ac:dyDescent="0.35">
      <c r="A2562" s="75">
        <f t="shared" si="82"/>
        <v>46041</v>
      </c>
      <c r="B2562" s="75">
        <f t="shared" si="83"/>
        <v>46047</v>
      </c>
      <c r="C2562" s="75" t="str">
        <f>VLOOKUP($F2562,Refs!$A$1:$F$32,3,FALSE)</f>
        <v>Y58</v>
      </c>
      <c r="D2562" t="s">
        <v>175</v>
      </c>
      <c r="E2562" t="s">
        <v>134</v>
      </c>
      <c r="F2562" t="s">
        <v>74</v>
      </c>
      <c r="G2562" t="s">
        <v>176</v>
      </c>
      <c r="H2562" t="s">
        <v>189</v>
      </c>
      <c r="I2562">
        <v>45</v>
      </c>
    </row>
    <row r="2563" spans="1:9" x14ac:dyDescent="0.35">
      <c r="A2563" s="75">
        <f t="shared" si="82"/>
        <v>46041</v>
      </c>
      <c r="B2563" s="75">
        <f t="shared" si="83"/>
        <v>46047</v>
      </c>
      <c r="C2563" s="75" t="str">
        <f>VLOOKUP($F2563,Refs!$A$1:$F$32,3,FALSE)</f>
        <v>Y58</v>
      </c>
      <c r="D2563" t="s">
        <v>175</v>
      </c>
      <c r="E2563" t="s">
        <v>134</v>
      </c>
      <c r="F2563" t="s">
        <v>74</v>
      </c>
      <c r="G2563" t="s">
        <v>176</v>
      </c>
      <c r="H2563" t="s">
        <v>190</v>
      </c>
      <c r="I2563">
        <v>34</v>
      </c>
    </row>
    <row r="2564" spans="1:9" x14ac:dyDescent="0.35">
      <c r="A2564" s="75">
        <f t="shared" si="82"/>
        <v>46041</v>
      </c>
      <c r="B2564" s="75">
        <f t="shared" si="83"/>
        <v>46047</v>
      </c>
      <c r="C2564" s="75" t="str">
        <f>VLOOKUP($F2564,Refs!$A$1:$F$32,3,FALSE)</f>
        <v>Y58</v>
      </c>
      <c r="D2564" t="s">
        <v>175</v>
      </c>
      <c r="E2564" t="s">
        <v>134</v>
      </c>
      <c r="F2564" t="s">
        <v>74</v>
      </c>
      <c r="G2564" t="s">
        <v>176</v>
      </c>
      <c r="H2564" t="s">
        <v>191</v>
      </c>
      <c r="I2564">
        <v>1</v>
      </c>
    </row>
    <row r="2565" spans="1:9" x14ac:dyDescent="0.35">
      <c r="A2565" s="75">
        <f t="shared" si="82"/>
        <v>46041</v>
      </c>
      <c r="B2565" s="75">
        <f t="shared" si="83"/>
        <v>46047</v>
      </c>
      <c r="C2565" s="75" t="str">
        <f>VLOOKUP($F2565,Refs!$A$1:$F$32,3,FALSE)</f>
        <v>Y58</v>
      </c>
      <c r="D2565" t="s">
        <v>175</v>
      </c>
      <c r="E2565" t="s">
        <v>134</v>
      </c>
      <c r="F2565" t="s">
        <v>74</v>
      </c>
      <c r="G2565" t="s">
        <v>176</v>
      </c>
      <c r="H2565" t="s">
        <v>192</v>
      </c>
      <c r="I2565">
        <v>13</v>
      </c>
    </row>
    <row r="2566" spans="1:9" x14ac:dyDescent="0.35">
      <c r="A2566" s="75">
        <f t="shared" ref="A2566:A2629" si="84">IF(G2566="Mon",B2566-6,IF(G2566="Tue",B2566-5,IF(G2566="Wed",B2566-4,IF(G2566="Thu",B2566-3,IF(G2566="Fri",B2566-2,IF(G2566="Sat",B2566-1,IF(G2566="Sun",B2566,"")))))))</f>
        <v>46041</v>
      </c>
      <c r="B2566" s="75">
        <f t="shared" ref="B2566:B2629" si="85">DATEVALUE(RIGHT(D2566, 11))</f>
        <v>46047</v>
      </c>
      <c r="C2566" s="75" t="str">
        <f>VLOOKUP($F2566,Refs!$A$1:$F$32,3,FALSE)</f>
        <v>Y58</v>
      </c>
      <c r="D2566" t="s">
        <v>175</v>
      </c>
      <c r="E2566" t="s">
        <v>134</v>
      </c>
      <c r="F2566" t="s">
        <v>74</v>
      </c>
      <c r="G2566" t="s">
        <v>176</v>
      </c>
      <c r="H2566" t="s">
        <v>193</v>
      </c>
      <c r="I2566">
        <v>2</v>
      </c>
    </row>
    <row r="2567" spans="1:9" x14ac:dyDescent="0.35">
      <c r="A2567" s="75">
        <f t="shared" si="84"/>
        <v>46041</v>
      </c>
      <c r="B2567" s="75">
        <f t="shared" si="85"/>
        <v>46047</v>
      </c>
      <c r="C2567" s="75" t="str">
        <f>VLOOKUP($F2567,Refs!$A$1:$F$32,3,FALSE)</f>
        <v>Y58</v>
      </c>
      <c r="D2567" t="s">
        <v>175</v>
      </c>
      <c r="E2567" t="s">
        <v>134</v>
      </c>
      <c r="F2567" t="s">
        <v>74</v>
      </c>
      <c r="G2567" t="s">
        <v>176</v>
      </c>
      <c r="H2567" t="s">
        <v>194</v>
      </c>
      <c r="I2567">
        <v>7</v>
      </c>
    </row>
    <row r="2568" spans="1:9" x14ac:dyDescent="0.35">
      <c r="A2568" s="75">
        <f t="shared" si="84"/>
        <v>46041</v>
      </c>
      <c r="B2568" s="75">
        <f t="shared" si="85"/>
        <v>46047</v>
      </c>
      <c r="C2568" s="75" t="str">
        <f>VLOOKUP($F2568,Refs!$A$1:$F$32,3,FALSE)</f>
        <v>Y58</v>
      </c>
      <c r="D2568" t="s">
        <v>175</v>
      </c>
      <c r="E2568" t="s">
        <v>134</v>
      </c>
      <c r="F2568" t="s">
        <v>74</v>
      </c>
      <c r="G2568" t="s">
        <v>176</v>
      </c>
      <c r="H2568" t="s">
        <v>195</v>
      </c>
      <c r="I2568">
        <v>7</v>
      </c>
    </row>
    <row r="2569" spans="1:9" x14ac:dyDescent="0.35">
      <c r="A2569" s="75">
        <f t="shared" si="84"/>
        <v>46041</v>
      </c>
      <c r="B2569" s="75">
        <f t="shared" si="85"/>
        <v>46047</v>
      </c>
      <c r="C2569" s="75" t="str">
        <f>VLOOKUP($F2569,Refs!$A$1:$F$32,3,FALSE)</f>
        <v>Y58</v>
      </c>
      <c r="D2569" t="s">
        <v>175</v>
      </c>
      <c r="E2569" t="s">
        <v>134</v>
      </c>
      <c r="F2569" t="s">
        <v>74</v>
      </c>
      <c r="G2569" t="s">
        <v>176</v>
      </c>
      <c r="H2569" t="s">
        <v>196</v>
      </c>
      <c r="I2569">
        <v>121</v>
      </c>
    </row>
    <row r="2570" spans="1:9" x14ac:dyDescent="0.35">
      <c r="A2570" s="75">
        <f t="shared" si="84"/>
        <v>46041</v>
      </c>
      <c r="B2570" s="75">
        <f t="shared" si="85"/>
        <v>46047</v>
      </c>
      <c r="C2570" s="75" t="str">
        <f>VLOOKUP($F2570,Refs!$A$1:$F$32,3,FALSE)</f>
        <v>Y58</v>
      </c>
      <c r="D2570" t="s">
        <v>175</v>
      </c>
      <c r="E2570" t="s">
        <v>134</v>
      </c>
      <c r="F2570" t="s">
        <v>74</v>
      </c>
      <c r="G2570" t="s">
        <v>176</v>
      </c>
      <c r="H2570" t="s">
        <v>197</v>
      </c>
      <c r="I2570">
        <v>21</v>
      </c>
    </row>
    <row r="2571" spans="1:9" x14ac:dyDescent="0.35">
      <c r="A2571" s="75">
        <f t="shared" si="84"/>
        <v>46041</v>
      </c>
      <c r="B2571" s="75">
        <f t="shared" si="85"/>
        <v>46047</v>
      </c>
      <c r="C2571" s="75" t="str">
        <f>VLOOKUP($F2571,Refs!$A$1:$F$32,3,FALSE)</f>
        <v>Y58</v>
      </c>
      <c r="D2571" t="s">
        <v>175</v>
      </c>
      <c r="E2571" t="s">
        <v>134</v>
      </c>
      <c r="F2571" t="s">
        <v>74</v>
      </c>
      <c r="G2571" t="s">
        <v>176</v>
      </c>
      <c r="H2571" t="s">
        <v>198</v>
      </c>
      <c r="I2571">
        <v>139</v>
      </c>
    </row>
    <row r="2572" spans="1:9" x14ac:dyDescent="0.35">
      <c r="A2572" s="75">
        <f t="shared" si="84"/>
        <v>46041</v>
      </c>
      <c r="B2572" s="75">
        <f t="shared" si="85"/>
        <v>46047</v>
      </c>
      <c r="C2572" s="75" t="str">
        <f>VLOOKUP($F2572,Refs!$A$1:$F$32,3,FALSE)</f>
        <v>Y58</v>
      </c>
      <c r="D2572" t="s">
        <v>175</v>
      </c>
      <c r="E2572" t="s">
        <v>134</v>
      </c>
      <c r="F2572" t="s">
        <v>74</v>
      </c>
      <c r="G2572" t="s">
        <v>176</v>
      </c>
      <c r="H2572" t="s">
        <v>199</v>
      </c>
      <c r="I2572">
        <v>35</v>
      </c>
    </row>
    <row r="2573" spans="1:9" x14ac:dyDescent="0.35">
      <c r="A2573" s="75">
        <f t="shared" si="84"/>
        <v>46041</v>
      </c>
      <c r="B2573" s="75">
        <f t="shared" si="85"/>
        <v>46047</v>
      </c>
      <c r="C2573" s="75" t="str">
        <f>VLOOKUP($F2573,Refs!$A$1:$F$32,3,FALSE)</f>
        <v>Y58</v>
      </c>
      <c r="D2573" t="s">
        <v>175</v>
      </c>
      <c r="E2573" t="s">
        <v>134</v>
      </c>
      <c r="F2573" t="s">
        <v>74</v>
      </c>
      <c r="G2573" t="s">
        <v>176</v>
      </c>
      <c r="H2573" t="s">
        <v>200</v>
      </c>
      <c r="I2573">
        <v>35</v>
      </c>
    </row>
    <row r="2574" spans="1:9" x14ac:dyDescent="0.35">
      <c r="A2574" s="75">
        <f t="shared" si="84"/>
        <v>46041</v>
      </c>
      <c r="B2574" s="75">
        <f t="shared" si="85"/>
        <v>46047</v>
      </c>
      <c r="C2574" s="75" t="str">
        <f>VLOOKUP($F2574,Refs!$A$1:$F$32,3,FALSE)</f>
        <v>Y58</v>
      </c>
      <c r="D2574" t="s">
        <v>175</v>
      </c>
      <c r="E2574" t="s">
        <v>134</v>
      </c>
      <c r="F2574" t="s">
        <v>74</v>
      </c>
      <c r="G2574" t="s">
        <v>176</v>
      </c>
      <c r="H2574" t="s">
        <v>201</v>
      </c>
      <c r="I2574">
        <v>1</v>
      </c>
    </row>
    <row r="2575" spans="1:9" x14ac:dyDescent="0.35">
      <c r="A2575" s="75">
        <f t="shared" si="84"/>
        <v>46041</v>
      </c>
      <c r="B2575" s="75">
        <f t="shared" si="85"/>
        <v>46047</v>
      </c>
      <c r="C2575" s="75" t="str">
        <f>VLOOKUP($F2575,Refs!$A$1:$F$32,3,FALSE)</f>
        <v>Y58</v>
      </c>
      <c r="D2575" t="s">
        <v>175</v>
      </c>
      <c r="E2575" t="s">
        <v>134</v>
      </c>
      <c r="F2575" t="s">
        <v>74</v>
      </c>
      <c r="G2575" t="s">
        <v>176</v>
      </c>
      <c r="H2575" t="s">
        <v>202</v>
      </c>
      <c r="I2575">
        <v>2</v>
      </c>
    </row>
    <row r="2576" spans="1:9" x14ac:dyDescent="0.35">
      <c r="A2576" s="75">
        <f t="shared" si="84"/>
        <v>46041</v>
      </c>
      <c r="B2576" s="75">
        <f t="shared" si="85"/>
        <v>46047</v>
      </c>
      <c r="C2576" s="75" t="str">
        <f>VLOOKUP($F2576,Refs!$A$1:$F$32,3,FALSE)</f>
        <v>Y58</v>
      </c>
      <c r="D2576" t="s">
        <v>175</v>
      </c>
      <c r="E2576" t="s">
        <v>134</v>
      </c>
      <c r="F2576" t="s">
        <v>74</v>
      </c>
      <c r="G2576" t="s">
        <v>176</v>
      </c>
      <c r="H2576" t="s">
        <v>203</v>
      </c>
      <c r="I2576">
        <v>0</v>
      </c>
    </row>
    <row r="2577" spans="1:9" x14ac:dyDescent="0.35">
      <c r="A2577" s="75">
        <f t="shared" si="84"/>
        <v>46041</v>
      </c>
      <c r="B2577" s="75">
        <f t="shared" si="85"/>
        <v>46047</v>
      </c>
      <c r="C2577" s="75" t="str">
        <f>VLOOKUP($F2577,Refs!$A$1:$F$32,3,FALSE)</f>
        <v>Y58</v>
      </c>
      <c r="D2577" t="s">
        <v>175</v>
      </c>
      <c r="E2577" t="s">
        <v>134</v>
      </c>
      <c r="F2577" t="s">
        <v>74</v>
      </c>
      <c r="G2577" t="s">
        <v>176</v>
      </c>
      <c r="H2577" t="s">
        <v>204</v>
      </c>
      <c r="I2577">
        <v>0</v>
      </c>
    </row>
    <row r="2578" spans="1:9" x14ac:dyDescent="0.35">
      <c r="A2578" s="75">
        <f t="shared" si="84"/>
        <v>46042</v>
      </c>
      <c r="B2578" s="75">
        <f t="shared" si="85"/>
        <v>46047</v>
      </c>
      <c r="C2578" s="75" t="str">
        <f>VLOOKUP($F2578,Refs!$A$1:$F$32,3,FALSE)</f>
        <v>Y58</v>
      </c>
      <c r="D2578" t="s">
        <v>175</v>
      </c>
      <c r="E2578" t="s">
        <v>134</v>
      </c>
      <c r="F2578" t="s">
        <v>74</v>
      </c>
      <c r="G2578" t="s">
        <v>205</v>
      </c>
      <c r="H2578" t="s">
        <v>177</v>
      </c>
      <c r="I2578">
        <v>448</v>
      </c>
    </row>
    <row r="2579" spans="1:9" x14ac:dyDescent="0.35">
      <c r="A2579" s="75">
        <f t="shared" si="84"/>
        <v>46042</v>
      </c>
      <c r="B2579" s="75">
        <f t="shared" si="85"/>
        <v>46047</v>
      </c>
      <c r="C2579" s="75" t="str">
        <f>VLOOKUP($F2579,Refs!$A$1:$F$32,3,FALSE)</f>
        <v>Y58</v>
      </c>
      <c r="D2579" t="s">
        <v>175</v>
      </c>
      <c r="E2579" t="s">
        <v>134</v>
      </c>
      <c r="F2579" t="s">
        <v>74</v>
      </c>
      <c r="G2579" t="s">
        <v>205</v>
      </c>
      <c r="H2579" t="s">
        <v>178</v>
      </c>
      <c r="I2579">
        <v>438</v>
      </c>
    </row>
    <row r="2580" spans="1:9" x14ac:dyDescent="0.35">
      <c r="A2580" s="75">
        <f t="shared" si="84"/>
        <v>46042</v>
      </c>
      <c r="B2580" s="75">
        <f t="shared" si="85"/>
        <v>46047</v>
      </c>
      <c r="C2580" s="75" t="str">
        <f>VLOOKUP($F2580,Refs!$A$1:$F$32,3,FALSE)</f>
        <v>Y58</v>
      </c>
      <c r="D2580" t="s">
        <v>175</v>
      </c>
      <c r="E2580" t="s">
        <v>134</v>
      </c>
      <c r="F2580" t="s">
        <v>74</v>
      </c>
      <c r="G2580" t="s">
        <v>205</v>
      </c>
      <c r="H2580" t="s">
        <v>179</v>
      </c>
      <c r="I2580">
        <v>396</v>
      </c>
    </row>
    <row r="2581" spans="1:9" x14ac:dyDescent="0.35">
      <c r="A2581" s="75">
        <f t="shared" si="84"/>
        <v>46042</v>
      </c>
      <c r="B2581" s="75">
        <f t="shared" si="85"/>
        <v>46047</v>
      </c>
      <c r="C2581" s="75" t="str">
        <f>VLOOKUP($F2581,Refs!$A$1:$F$32,3,FALSE)</f>
        <v>Y58</v>
      </c>
      <c r="D2581" t="s">
        <v>175</v>
      </c>
      <c r="E2581" t="s">
        <v>134</v>
      </c>
      <c r="F2581" t="s">
        <v>74</v>
      </c>
      <c r="G2581" t="s">
        <v>205</v>
      </c>
      <c r="H2581" t="s">
        <v>180</v>
      </c>
      <c r="I2581">
        <v>10</v>
      </c>
    </row>
    <row r="2582" spans="1:9" x14ac:dyDescent="0.35">
      <c r="A2582" s="75">
        <f t="shared" si="84"/>
        <v>46042</v>
      </c>
      <c r="B2582" s="75">
        <f t="shared" si="85"/>
        <v>46047</v>
      </c>
      <c r="C2582" s="75" t="str">
        <f>VLOOKUP($F2582,Refs!$A$1:$F$32,3,FALSE)</f>
        <v>Y58</v>
      </c>
      <c r="D2582" t="s">
        <v>175</v>
      </c>
      <c r="E2582" t="s">
        <v>134</v>
      </c>
      <c r="F2582" t="s">
        <v>74</v>
      </c>
      <c r="G2582" t="s">
        <v>205</v>
      </c>
      <c r="H2582" t="s">
        <v>181</v>
      </c>
      <c r="I2582">
        <v>8573</v>
      </c>
    </row>
    <row r="2583" spans="1:9" x14ac:dyDescent="0.35">
      <c r="A2583" s="75">
        <f t="shared" si="84"/>
        <v>46042</v>
      </c>
      <c r="B2583" s="75">
        <f t="shared" si="85"/>
        <v>46047</v>
      </c>
      <c r="C2583" s="75" t="str">
        <f>VLOOKUP($F2583,Refs!$A$1:$F$32,3,FALSE)</f>
        <v>Y58</v>
      </c>
      <c r="D2583" t="s">
        <v>175</v>
      </c>
      <c r="E2583" t="s">
        <v>134</v>
      </c>
      <c r="F2583" t="s">
        <v>74</v>
      </c>
      <c r="G2583" t="s">
        <v>205</v>
      </c>
      <c r="H2583" t="s">
        <v>182</v>
      </c>
      <c r="I2583">
        <v>120</v>
      </c>
    </row>
    <row r="2584" spans="1:9" x14ac:dyDescent="0.35">
      <c r="A2584" s="75">
        <f t="shared" si="84"/>
        <v>46042</v>
      </c>
      <c r="B2584" s="75">
        <f t="shared" si="85"/>
        <v>46047</v>
      </c>
      <c r="C2584" s="75" t="str">
        <f>VLOOKUP($F2584,Refs!$A$1:$F$32,3,FALSE)</f>
        <v>Y58</v>
      </c>
      <c r="D2584" t="s">
        <v>175</v>
      </c>
      <c r="E2584" t="s">
        <v>134</v>
      </c>
      <c r="F2584" t="s">
        <v>74</v>
      </c>
      <c r="G2584" t="s">
        <v>205</v>
      </c>
      <c r="H2584" t="s">
        <v>183</v>
      </c>
      <c r="I2584">
        <v>227</v>
      </c>
    </row>
    <row r="2585" spans="1:9" x14ac:dyDescent="0.35">
      <c r="A2585" s="75">
        <f t="shared" si="84"/>
        <v>46042</v>
      </c>
      <c r="B2585" s="75">
        <f t="shared" si="85"/>
        <v>46047</v>
      </c>
      <c r="C2585" s="75" t="str">
        <f>VLOOKUP($F2585,Refs!$A$1:$F$32,3,FALSE)</f>
        <v>Y58</v>
      </c>
      <c r="D2585" t="s">
        <v>175</v>
      </c>
      <c r="E2585" t="s">
        <v>134</v>
      </c>
      <c r="F2585" t="s">
        <v>74</v>
      </c>
      <c r="G2585" t="s">
        <v>205</v>
      </c>
      <c r="H2585" t="s">
        <v>184</v>
      </c>
      <c r="I2585">
        <v>386</v>
      </c>
    </row>
    <row r="2586" spans="1:9" x14ac:dyDescent="0.35">
      <c r="A2586" s="75">
        <f t="shared" si="84"/>
        <v>46042</v>
      </c>
      <c r="B2586" s="75">
        <f t="shared" si="85"/>
        <v>46047</v>
      </c>
      <c r="C2586" s="75" t="str">
        <f>VLOOKUP($F2586,Refs!$A$1:$F$32,3,FALSE)</f>
        <v>Y58</v>
      </c>
      <c r="D2586" t="s">
        <v>175</v>
      </c>
      <c r="E2586" t="s">
        <v>134</v>
      </c>
      <c r="F2586" t="s">
        <v>74</v>
      </c>
      <c r="G2586" t="s">
        <v>205</v>
      </c>
      <c r="H2586" t="s">
        <v>185</v>
      </c>
      <c r="I2586">
        <v>257</v>
      </c>
    </row>
    <row r="2587" spans="1:9" x14ac:dyDescent="0.35">
      <c r="A2587" s="75">
        <f t="shared" si="84"/>
        <v>46042</v>
      </c>
      <c r="B2587" s="75">
        <f t="shared" si="85"/>
        <v>46047</v>
      </c>
      <c r="C2587" s="75" t="str">
        <f>VLOOKUP($F2587,Refs!$A$1:$F$32,3,FALSE)</f>
        <v>Y58</v>
      </c>
      <c r="D2587" t="s">
        <v>175</v>
      </c>
      <c r="E2587" t="s">
        <v>134</v>
      </c>
      <c r="F2587" t="s">
        <v>74</v>
      </c>
      <c r="G2587" t="s">
        <v>205</v>
      </c>
      <c r="H2587" t="s">
        <v>186</v>
      </c>
      <c r="I2587">
        <v>101</v>
      </c>
    </row>
    <row r="2588" spans="1:9" x14ac:dyDescent="0.35">
      <c r="A2588" s="75">
        <f t="shared" si="84"/>
        <v>46042</v>
      </c>
      <c r="B2588" s="75">
        <f t="shared" si="85"/>
        <v>46047</v>
      </c>
      <c r="C2588" s="75" t="str">
        <f>VLOOKUP($F2588,Refs!$A$1:$F$32,3,FALSE)</f>
        <v>Y58</v>
      </c>
      <c r="D2588" t="s">
        <v>175</v>
      </c>
      <c r="E2588" t="s">
        <v>134</v>
      </c>
      <c r="F2588" t="s">
        <v>74</v>
      </c>
      <c r="G2588" t="s">
        <v>205</v>
      </c>
      <c r="H2588" t="s">
        <v>187</v>
      </c>
      <c r="I2588">
        <v>38</v>
      </c>
    </row>
    <row r="2589" spans="1:9" x14ac:dyDescent="0.35">
      <c r="A2589" s="75">
        <f t="shared" si="84"/>
        <v>46042</v>
      </c>
      <c r="B2589" s="75">
        <f t="shared" si="85"/>
        <v>46047</v>
      </c>
      <c r="C2589" s="75" t="str">
        <f>VLOOKUP($F2589,Refs!$A$1:$F$32,3,FALSE)</f>
        <v>Y58</v>
      </c>
      <c r="D2589" t="s">
        <v>175</v>
      </c>
      <c r="E2589" t="s">
        <v>134</v>
      </c>
      <c r="F2589" t="s">
        <v>74</v>
      </c>
      <c r="G2589" t="s">
        <v>205</v>
      </c>
      <c r="H2589" t="s">
        <v>188</v>
      </c>
      <c r="I2589">
        <v>55</v>
      </c>
    </row>
    <row r="2590" spans="1:9" x14ac:dyDescent="0.35">
      <c r="A2590" s="75">
        <f t="shared" si="84"/>
        <v>46042</v>
      </c>
      <c r="B2590" s="75">
        <f t="shared" si="85"/>
        <v>46047</v>
      </c>
      <c r="C2590" s="75" t="str">
        <f>VLOOKUP($F2590,Refs!$A$1:$F$32,3,FALSE)</f>
        <v>Y58</v>
      </c>
      <c r="D2590" t="s">
        <v>175</v>
      </c>
      <c r="E2590" t="s">
        <v>134</v>
      </c>
      <c r="F2590" t="s">
        <v>74</v>
      </c>
      <c r="G2590" t="s">
        <v>205</v>
      </c>
      <c r="H2590" t="s">
        <v>189</v>
      </c>
      <c r="I2590">
        <v>47</v>
      </c>
    </row>
    <row r="2591" spans="1:9" x14ac:dyDescent="0.35">
      <c r="A2591" s="75">
        <f t="shared" si="84"/>
        <v>46042</v>
      </c>
      <c r="B2591" s="75">
        <f t="shared" si="85"/>
        <v>46047</v>
      </c>
      <c r="C2591" s="75" t="str">
        <f>VLOOKUP($F2591,Refs!$A$1:$F$32,3,FALSE)</f>
        <v>Y58</v>
      </c>
      <c r="D2591" t="s">
        <v>175</v>
      </c>
      <c r="E2591" t="s">
        <v>134</v>
      </c>
      <c r="F2591" t="s">
        <v>74</v>
      </c>
      <c r="G2591" t="s">
        <v>205</v>
      </c>
      <c r="H2591" t="s">
        <v>190</v>
      </c>
      <c r="I2591">
        <v>23</v>
      </c>
    </row>
    <row r="2592" spans="1:9" x14ac:dyDescent="0.35">
      <c r="A2592" s="75">
        <f t="shared" si="84"/>
        <v>46042</v>
      </c>
      <c r="B2592" s="75">
        <f t="shared" si="85"/>
        <v>46047</v>
      </c>
      <c r="C2592" s="75" t="str">
        <f>VLOOKUP($F2592,Refs!$A$1:$F$32,3,FALSE)</f>
        <v>Y58</v>
      </c>
      <c r="D2592" t="s">
        <v>175</v>
      </c>
      <c r="E2592" t="s">
        <v>134</v>
      </c>
      <c r="F2592" t="s">
        <v>74</v>
      </c>
      <c r="G2592" t="s">
        <v>205</v>
      </c>
      <c r="H2592" t="s">
        <v>191</v>
      </c>
      <c r="I2592">
        <v>1</v>
      </c>
    </row>
    <row r="2593" spans="1:9" x14ac:dyDescent="0.35">
      <c r="A2593" s="75">
        <f t="shared" si="84"/>
        <v>46042</v>
      </c>
      <c r="B2593" s="75">
        <f t="shared" si="85"/>
        <v>46047</v>
      </c>
      <c r="C2593" s="75" t="str">
        <f>VLOOKUP($F2593,Refs!$A$1:$F$32,3,FALSE)</f>
        <v>Y58</v>
      </c>
      <c r="D2593" t="s">
        <v>175</v>
      </c>
      <c r="E2593" t="s">
        <v>134</v>
      </c>
      <c r="F2593" t="s">
        <v>74</v>
      </c>
      <c r="G2593" t="s">
        <v>205</v>
      </c>
      <c r="H2593" t="s">
        <v>192</v>
      </c>
      <c r="I2593">
        <v>13</v>
      </c>
    </row>
    <row r="2594" spans="1:9" x14ac:dyDescent="0.35">
      <c r="A2594" s="75">
        <f t="shared" si="84"/>
        <v>46042</v>
      </c>
      <c r="B2594" s="75">
        <f t="shared" si="85"/>
        <v>46047</v>
      </c>
      <c r="C2594" s="75" t="str">
        <f>VLOOKUP($F2594,Refs!$A$1:$F$32,3,FALSE)</f>
        <v>Y58</v>
      </c>
      <c r="D2594" t="s">
        <v>175</v>
      </c>
      <c r="E2594" t="s">
        <v>134</v>
      </c>
      <c r="F2594" t="s">
        <v>74</v>
      </c>
      <c r="G2594" t="s">
        <v>205</v>
      </c>
      <c r="H2594" t="s">
        <v>193</v>
      </c>
      <c r="I2594">
        <v>2</v>
      </c>
    </row>
    <row r="2595" spans="1:9" x14ac:dyDescent="0.35">
      <c r="A2595" s="75">
        <f t="shared" si="84"/>
        <v>46042</v>
      </c>
      <c r="B2595" s="75">
        <f t="shared" si="85"/>
        <v>46047</v>
      </c>
      <c r="C2595" s="75" t="str">
        <f>VLOOKUP($F2595,Refs!$A$1:$F$32,3,FALSE)</f>
        <v>Y58</v>
      </c>
      <c r="D2595" t="s">
        <v>175</v>
      </c>
      <c r="E2595" t="s">
        <v>134</v>
      </c>
      <c r="F2595" t="s">
        <v>74</v>
      </c>
      <c r="G2595" t="s">
        <v>205</v>
      </c>
      <c r="H2595" t="s">
        <v>194</v>
      </c>
      <c r="I2595">
        <v>0</v>
      </c>
    </row>
    <row r="2596" spans="1:9" x14ac:dyDescent="0.35">
      <c r="A2596" s="75">
        <f t="shared" si="84"/>
        <v>46042</v>
      </c>
      <c r="B2596" s="75">
        <f t="shared" si="85"/>
        <v>46047</v>
      </c>
      <c r="C2596" s="75" t="str">
        <f>VLOOKUP($F2596,Refs!$A$1:$F$32,3,FALSE)</f>
        <v>Y58</v>
      </c>
      <c r="D2596" t="s">
        <v>175</v>
      </c>
      <c r="E2596" t="s">
        <v>134</v>
      </c>
      <c r="F2596" t="s">
        <v>74</v>
      </c>
      <c r="G2596" t="s">
        <v>205</v>
      </c>
      <c r="H2596" t="s">
        <v>195</v>
      </c>
      <c r="I2596">
        <v>8</v>
      </c>
    </row>
    <row r="2597" spans="1:9" x14ac:dyDescent="0.35">
      <c r="A2597" s="75">
        <f t="shared" si="84"/>
        <v>46042</v>
      </c>
      <c r="B2597" s="75">
        <f t="shared" si="85"/>
        <v>46047</v>
      </c>
      <c r="C2597" s="75" t="str">
        <f>VLOOKUP($F2597,Refs!$A$1:$F$32,3,FALSE)</f>
        <v>Y58</v>
      </c>
      <c r="D2597" t="s">
        <v>175</v>
      </c>
      <c r="E2597" t="s">
        <v>134</v>
      </c>
      <c r="F2597" t="s">
        <v>74</v>
      </c>
      <c r="G2597" t="s">
        <v>205</v>
      </c>
      <c r="H2597" t="s">
        <v>196</v>
      </c>
      <c r="I2597">
        <v>109</v>
      </c>
    </row>
    <row r="2598" spans="1:9" x14ac:dyDescent="0.35">
      <c r="A2598" s="75">
        <f t="shared" si="84"/>
        <v>46042</v>
      </c>
      <c r="B2598" s="75">
        <f t="shared" si="85"/>
        <v>46047</v>
      </c>
      <c r="C2598" s="75" t="str">
        <f>VLOOKUP($F2598,Refs!$A$1:$F$32,3,FALSE)</f>
        <v>Y58</v>
      </c>
      <c r="D2598" t="s">
        <v>175</v>
      </c>
      <c r="E2598" t="s">
        <v>134</v>
      </c>
      <c r="F2598" t="s">
        <v>74</v>
      </c>
      <c r="G2598" t="s">
        <v>205</v>
      </c>
      <c r="H2598" t="s">
        <v>197</v>
      </c>
      <c r="I2598">
        <v>25</v>
      </c>
    </row>
    <row r="2599" spans="1:9" x14ac:dyDescent="0.35">
      <c r="A2599" s="75">
        <f t="shared" si="84"/>
        <v>46042</v>
      </c>
      <c r="B2599" s="75">
        <f t="shared" si="85"/>
        <v>46047</v>
      </c>
      <c r="C2599" s="75" t="str">
        <f>VLOOKUP($F2599,Refs!$A$1:$F$32,3,FALSE)</f>
        <v>Y58</v>
      </c>
      <c r="D2599" t="s">
        <v>175</v>
      </c>
      <c r="E2599" t="s">
        <v>134</v>
      </c>
      <c r="F2599" t="s">
        <v>74</v>
      </c>
      <c r="G2599" t="s">
        <v>205</v>
      </c>
      <c r="H2599" t="s">
        <v>198</v>
      </c>
      <c r="I2599">
        <v>126</v>
      </c>
    </row>
    <row r="2600" spans="1:9" x14ac:dyDescent="0.35">
      <c r="A2600" s="75">
        <f t="shared" si="84"/>
        <v>46042</v>
      </c>
      <c r="B2600" s="75">
        <f t="shared" si="85"/>
        <v>46047</v>
      </c>
      <c r="C2600" s="75" t="str">
        <f>VLOOKUP($F2600,Refs!$A$1:$F$32,3,FALSE)</f>
        <v>Y58</v>
      </c>
      <c r="D2600" t="s">
        <v>175</v>
      </c>
      <c r="E2600" t="s">
        <v>134</v>
      </c>
      <c r="F2600" t="s">
        <v>74</v>
      </c>
      <c r="G2600" t="s">
        <v>205</v>
      </c>
      <c r="H2600" t="s">
        <v>199</v>
      </c>
      <c r="I2600">
        <v>38</v>
      </c>
    </row>
    <row r="2601" spans="1:9" x14ac:dyDescent="0.35">
      <c r="A2601" s="75">
        <f t="shared" si="84"/>
        <v>46042</v>
      </c>
      <c r="B2601" s="75">
        <f t="shared" si="85"/>
        <v>46047</v>
      </c>
      <c r="C2601" s="75" t="str">
        <f>VLOOKUP($F2601,Refs!$A$1:$F$32,3,FALSE)</f>
        <v>Y58</v>
      </c>
      <c r="D2601" t="s">
        <v>175</v>
      </c>
      <c r="E2601" t="s">
        <v>134</v>
      </c>
      <c r="F2601" t="s">
        <v>74</v>
      </c>
      <c r="G2601" t="s">
        <v>205</v>
      </c>
      <c r="H2601" t="s">
        <v>200</v>
      </c>
      <c r="I2601">
        <v>34</v>
      </c>
    </row>
    <row r="2602" spans="1:9" x14ac:dyDescent="0.35">
      <c r="A2602" s="75">
        <f t="shared" si="84"/>
        <v>46042</v>
      </c>
      <c r="B2602" s="75">
        <f t="shared" si="85"/>
        <v>46047</v>
      </c>
      <c r="C2602" s="75" t="str">
        <f>VLOOKUP($F2602,Refs!$A$1:$F$32,3,FALSE)</f>
        <v>Y58</v>
      </c>
      <c r="D2602" t="s">
        <v>175</v>
      </c>
      <c r="E2602" t="s">
        <v>134</v>
      </c>
      <c r="F2602" t="s">
        <v>74</v>
      </c>
      <c r="G2602" t="s">
        <v>205</v>
      </c>
      <c r="H2602" t="s">
        <v>201</v>
      </c>
      <c r="I2602">
        <v>1</v>
      </c>
    </row>
    <row r="2603" spans="1:9" x14ac:dyDescent="0.35">
      <c r="A2603" s="75">
        <f t="shared" si="84"/>
        <v>46042</v>
      </c>
      <c r="B2603" s="75">
        <f t="shared" si="85"/>
        <v>46047</v>
      </c>
      <c r="C2603" s="75" t="str">
        <f>VLOOKUP($F2603,Refs!$A$1:$F$32,3,FALSE)</f>
        <v>Y58</v>
      </c>
      <c r="D2603" t="s">
        <v>175</v>
      </c>
      <c r="E2603" t="s">
        <v>134</v>
      </c>
      <c r="F2603" t="s">
        <v>74</v>
      </c>
      <c r="G2603" t="s">
        <v>205</v>
      </c>
      <c r="H2603" t="s">
        <v>202</v>
      </c>
      <c r="I2603">
        <v>0</v>
      </c>
    </row>
    <row r="2604" spans="1:9" x14ac:dyDescent="0.35">
      <c r="A2604" s="75">
        <f t="shared" si="84"/>
        <v>46042</v>
      </c>
      <c r="B2604" s="75">
        <f t="shared" si="85"/>
        <v>46047</v>
      </c>
      <c r="C2604" s="75" t="str">
        <f>VLOOKUP($F2604,Refs!$A$1:$F$32,3,FALSE)</f>
        <v>Y58</v>
      </c>
      <c r="D2604" t="s">
        <v>175</v>
      </c>
      <c r="E2604" t="s">
        <v>134</v>
      </c>
      <c r="F2604" t="s">
        <v>74</v>
      </c>
      <c r="G2604" t="s">
        <v>205</v>
      </c>
      <c r="H2604" t="s">
        <v>203</v>
      </c>
      <c r="I2604">
        <v>0</v>
      </c>
    </row>
    <row r="2605" spans="1:9" x14ac:dyDescent="0.35">
      <c r="A2605" s="75">
        <f t="shared" si="84"/>
        <v>46042</v>
      </c>
      <c r="B2605" s="75">
        <f t="shared" si="85"/>
        <v>46047</v>
      </c>
      <c r="C2605" s="75" t="str">
        <f>VLOOKUP($F2605,Refs!$A$1:$F$32,3,FALSE)</f>
        <v>Y58</v>
      </c>
      <c r="D2605" t="s">
        <v>175</v>
      </c>
      <c r="E2605" t="s">
        <v>134</v>
      </c>
      <c r="F2605" t="s">
        <v>74</v>
      </c>
      <c r="G2605" t="s">
        <v>205</v>
      </c>
      <c r="H2605" t="s">
        <v>204</v>
      </c>
      <c r="I2605">
        <v>0</v>
      </c>
    </row>
    <row r="2606" spans="1:9" x14ac:dyDescent="0.35">
      <c r="A2606" s="75">
        <f t="shared" si="84"/>
        <v>46043</v>
      </c>
      <c r="B2606" s="75">
        <f t="shared" si="85"/>
        <v>46047</v>
      </c>
      <c r="C2606" s="75" t="str">
        <f>VLOOKUP($F2606,Refs!$A$1:$F$32,3,FALSE)</f>
        <v>Y58</v>
      </c>
      <c r="D2606" t="s">
        <v>175</v>
      </c>
      <c r="E2606" t="s">
        <v>134</v>
      </c>
      <c r="F2606" t="s">
        <v>74</v>
      </c>
      <c r="G2606" t="s">
        <v>206</v>
      </c>
      <c r="H2606" t="s">
        <v>177</v>
      </c>
      <c r="I2606">
        <v>508</v>
      </c>
    </row>
    <row r="2607" spans="1:9" x14ac:dyDescent="0.35">
      <c r="A2607" s="75">
        <f t="shared" si="84"/>
        <v>46043</v>
      </c>
      <c r="B2607" s="75">
        <f t="shared" si="85"/>
        <v>46047</v>
      </c>
      <c r="C2607" s="75" t="str">
        <f>VLOOKUP($F2607,Refs!$A$1:$F$32,3,FALSE)</f>
        <v>Y58</v>
      </c>
      <c r="D2607" t="s">
        <v>175</v>
      </c>
      <c r="E2607" t="s">
        <v>134</v>
      </c>
      <c r="F2607" t="s">
        <v>74</v>
      </c>
      <c r="G2607" t="s">
        <v>206</v>
      </c>
      <c r="H2607" t="s">
        <v>178</v>
      </c>
      <c r="I2607">
        <v>499</v>
      </c>
    </row>
    <row r="2608" spans="1:9" x14ac:dyDescent="0.35">
      <c r="A2608" s="75">
        <f t="shared" si="84"/>
        <v>46043</v>
      </c>
      <c r="B2608" s="75">
        <f t="shared" si="85"/>
        <v>46047</v>
      </c>
      <c r="C2608" s="75" t="str">
        <f>VLOOKUP($F2608,Refs!$A$1:$F$32,3,FALSE)</f>
        <v>Y58</v>
      </c>
      <c r="D2608" t="s">
        <v>175</v>
      </c>
      <c r="E2608" t="s">
        <v>134</v>
      </c>
      <c r="F2608" t="s">
        <v>74</v>
      </c>
      <c r="G2608" t="s">
        <v>206</v>
      </c>
      <c r="H2608" t="s">
        <v>179</v>
      </c>
      <c r="I2608">
        <v>465</v>
      </c>
    </row>
    <row r="2609" spans="1:9" x14ac:dyDescent="0.35">
      <c r="A2609" s="75">
        <f t="shared" si="84"/>
        <v>46043</v>
      </c>
      <c r="B2609" s="75">
        <f t="shared" si="85"/>
        <v>46047</v>
      </c>
      <c r="C2609" s="75" t="str">
        <f>VLOOKUP($F2609,Refs!$A$1:$F$32,3,FALSE)</f>
        <v>Y58</v>
      </c>
      <c r="D2609" t="s">
        <v>175</v>
      </c>
      <c r="E2609" t="s">
        <v>134</v>
      </c>
      <c r="F2609" t="s">
        <v>74</v>
      </c>
      <c r="G2609" t="s">
        <v>206</v>
      </c>
      <c r="H2609" t="s">
        <v>180</v>
      </c>
      <c r="I2609">
        <v>9</v>
      </c>
    </row>
    <row r="2610" spans="1:9" x14ac:dyDescent="0.35">
      <c r="A2610" s="75">
        <f t="shared" si="84"/>
        <v>46043</v>
      </c>
      <c r="B2610" s="75">
        <f t="shared" si="85"/>
        <v>46047</v>
      </c>
      <c r="C2610" s="75" t="str">
        <f>VLOOKUP($F2610,Refs!$A$1:$F$32,3,FALSE)</f>
        <v>Y58</v>
      </c>
      <c r="D2610" t="s">
        <v>175</v>
      </c>
      <c r="E2610" t="s">
        <v>134</v>
      </c>
      <c r="F2610" t="s">
        <v>74</v>
      </c>
      <c r="G2610" t="s">
        <v>206</v>
      </c>
      <c r="H2610" t="s">
        <v>181</v>
      </c>
      <c r="I2610">
        <v>9313</v>
      </c>
    </row>
    <row r="2611" spans="1:9" x14ac:dyDescent="0.35">
      <c r="A2611" s="75">
        <f t="shared" si="84"/>
        <v>46043</v>
      </c>
      <c r="B2611" s="75">
        <f t="shared" si="85"/>
        <v>46047</v>
      </c>
      <c r="C2611" s="75" t="str">
        <f>VLOOKUP($F2611,Refs!$A$1:$F$32,3,FALSE)</f>
        <v>Y58</v>
      </c>
      <c r="D2611" t="s">
        <v>175</v>
      </c>
      <c r="E2611" t="s">
        <v>134</v>
      </c>
      <c r="F2611" t="s">
        <v>74</v>
      </c>
      <c r="G2611" t="s">
        <v>206</v>
      </c>
      <c r="H2611" t="s">
        <v>182</v>
      </c>
      <c r="I2611">
        <v>108</v>
      </c>
    </row>
    <row r="2612" spans="1:9" x14ac:dyDescent="0.35">
      <c r="A2612" s="75">
        <f t="shared" si="84"/>
        <v>46043</v>
      </c>
      <c r="B2612" s="75">
        <f t="shared" si="85"/>
        <v>46047</v>
      </c>
      <c r="C2612" s="75" t="str">
        <f>VLOOKUP($F2612,Refs!$A$1:$F$32,3,FALSE)</f>
        <v>Y58</v>
      </c>
      <c r="D2612" t="s">
        <v>175</v>
      </c>
      <c r="E2612" t="s">
        <v>134</v>
      </c>
      <c r="F2612" t="s">
        <v>74</v>
      </c>
      <c r="G2612" t="s">
        <v>206</v>
      </c>
      <c r="H2612" t="s">
        <v>183</v>
      </c>
      <c r="I2612">
        <v>227</v>
      </c>
    </row>
    <row r="2613" spans="1:9" x14ac:dyDescent="0.35">
      <c r="A2613" s="75">
        <f t="shared" si="84"/>
        <v>46043</v>
      </c>
      <c r="B2613" s="75">
        <f t="shared" si="85"/>
        <v>46047</v>
      </c>
      <c r="C2613" s="75" t="str">
        <f>VLOOKUP($F2613,Refs!$A$1:$F$32,3,FALSE)</f>
        <v>Y58</v>
      </c>
      <c r="D2613" t="s">
        <v>175</v>
      </c>
      <c r="E2613" t="s">
        <v>134</v>
      </c>
      <c r="F2613" t="s">
        <v>74</v>
      </c>
      <c r="G2613" t="s">
        <v>206</v>
      </c>
      <c r="H2613" t="s">
        <v>184</v>
      </c>
      <c r="I2613">
        <v>460</v>
      </c>
    </row>
    <row r="2614" spans="1:9" x14ac:dyDescent="0.35">
      <c r="A2614" s="75">
        <f t="shared" si="84"/>
        <v>46043</v>
      </c>
      <c r="B2614" s="75">
        <f t="shared" si="85"/>
        <v>46047</v>
      </c>
      <c r="C2614" s="75" t="str">
        <f>VLOOKUP($F2614,Refs!$A$1:$F$32,3,FALSE)</f>
        <v>Y58</v>
      </c>
      <c r="D2614" t="s">
        <v>175</v>
      </c>
      <c r="E2614" t="s">
        <v>134</v>
      </c>
      <c r="F2614" t="s">
        <v>74</v>
      </c>
      <c r="G2614" t="s">
        <v>206</v>
      </c>
      <c r="H2614" t="s">
        <v>185</v>
      </c>
      <c r="I2614">
        <v>300</v>
      </c>
    </row>
    <row r="2615" spans="1:9" x14ac:dyDescent="0.35">
      <c r="A2615" s="75">
        <f t="shared" si="84"/>
        <v>46043</v>
      </c>
      <c r="B2615" s="75">
        <f t="shared" si="85"/>
        <v>46047</v>
      </c>
      <c r="C2615" s="75" t="str">
        <f>VLOOKUP($F2615,Refs!$A$1:$F$32,3,FALSE)</f>
        <v>Y58</v>
      </c>
      <c r="D2615" t="s">
        <v>175</v>
      </c>
      <c r="E2615" t="s">
        <v>134</v>
      </c>
      <c r="F2615" t="s">
        <v>74</v>
      </c>
      <c r="G2615" t="s">
        <v>206</v>
      </c>
      <c r="H2615" t="s">
        <v>186</v>
      </c>
      <c r="I2615">
        <v>129</v>
      </c>
    </row>
    <row r="2616" spans="1:9" x14ac:dyDescent="0.35">
      <c r="A2616" s="75">
        <f t="shared" si="84"/>
        <v>46043</v>
      </c>
      <c r="B2616" s="75">
        <f t="shared" si="85"/>
        <v>46047</v>
      </c>
      <c r="C2616" s="75" t="str">
        <f>VLOOKUP($F2616,Refs!$A$1:$F$32,3,FALSE)</f>
        <v>Y58</v>
      </c>
      <c r="D2616" t="s">
        <v>175</v>
      </c>
      <c r="E2616" t="s">
        <v>134</v>
      </c>
      <c r="F2616" t="s">
        <v>74</v>
      </c>
      <c r="G2616" t="s">
        <v>206</v>
      </c>
      <c r="H2616" t="s">
        <v>187</v>
      </c>
      <c r="I2616">
        <v>27</v>
      </c>
    </row>
    <row r="2617" spans="1:9" x14ac:dyDescent="0.35">
      <c r="A2617" s="75">
        <f t="shared" si="84"/>
        <v>46043</v>
      </c>
      <c r="B2617" s="75">
        <f t="shared" si="85"/>
        <v>46047</v>
      </c>
      <c r="C2617" s="75" t="str">
        <f>VLOOKUP($F2617,Refs!$A$1:$F$32,3,FALSE)</f>
        <v>Y58</v>
      </c>
      <c r="D2617" t="s">
        <v>175</v>
      </c>
      <c r="E2617" t="s">
        <v>134</v>
      </c>
      <c r="F2617" t="s">
        <v>74</v>
      </c>
      <c r="G2617" t="s">
        <v>206</v>
      </c>
      <c r="H2617" t="s">
        <v>188</v>
      </c>
      <c r="I2617">
        <v>88</v>
      </c>
    </row>
    <row r="2618" spans="1:9" x14ac:dyDescent="0.35">
      <c r="A2618" s="75">
        <f t="shared" si="84"/>
        <v>46043</v>
      </c>
      <c r="B2618" s="75">
        <f t="shared" si="85"/>
        <v>46047</v>
      </c>
      <c r="C2618" s="75" t="str">
        <f>VLOOKUP($F2618,Refs!$A$1:$F$32,3,FALSE)</f>
        <v>Y58</v>
      </c>
      <c r="D2618" t="s">
        <v>175</v>
      </c>
      <c r="E2618" t="s">
        <v>134</v>
      </c>
      <c r="F2618" t="s">
        <v>74</v>
      </c>
      <c r="G2618" t="s">
        <v>206</v>
      </c>
      <c r="H2618" t="s">
        <v>189</v>
      </c>
      <c r="I2618">
        <v>42</v>
      </c>
    </row>
    <row r="2619" spans="1:9" x14ac:dyDescent="0.35">
      <c r="A2619" s="75">
        <f t="shared" si="84"/>
        <v>46043</v>
      </c>
      <c r="B2619" s="75">
        <f t="shared" si="85"/>
        <v>46047</v>
      </c>
      <c r="C2619" s="75" t="str">
        <f>VLOOKUP($F2619,Refs!$A$1:$F$32,3,FALSE)</f>
        <v>Y58</v>
      </c>
      <c r="D2619" t="s">
        <v>175</v>
      </c>
      <c r="E2619" t="s">
        <v>134</v>
      </c>
      <c r="F2619" t="s">
        <v>74</v>
      </c>
      <c r="G2619" t="s">
        <v>206</v>
      </c>
      <c r="H2619" t="s">
        <v>190</v>
      </c>
      <c r="I2619">
        <v>25</v>
      </c>
    </row>
    <row r="2620" spans="1:9" x14ac:dyDescent="0.35">
      <c r="A2620" s="75">
        <f t="shared" si="84"/>
        <v>46043</v>
      </c>
      <c r="B2620" s="75">
        <f t="shared" si="85"/>
        <v>46047</v>
      </c>
      <c r="C2620" s="75" t="str">
        <f>VLOOKUP($F2620,Refs!$A$1:$F$32,3,FALSE)</f>
        <v>Y58</v>
      </c>
      <c r="D2620" t="s">
        <v>175</v>
      </c>
      <c r="E2620" t="s">
        <v>134</v>
      </c>
      <c r="F2620" t="s">
        <v>74</v>
      </c>
      <c r="G2620" t="s">
        <v>206</v>
      </c>
      <c r="H2620" t="s">
        <v>191</v>
      </c>
      <c r="I2620">
        <v>0</v>
      </c>
    </row>
    <row r="2621" spans="1:9" x14ac:dyDescent="0.35">
      <c r="A2621" s="75">
        <f t="shared" si="84"/>
        <v>46043</v>
      </c>
      <c r="B2621" s="75">
        <f t="shared" si="85"/>
        <v>46047</v>
      </c>
      <c r="C2621" s="75" t="str">
        <f>VLOOKUP($F2621,Refs!$A$1:$F$32,3,FALSE)</f>
        <v>Y58</v>
      </c>
      <c r="D2621" t="s">
        <v>175</v>
      </c>
      <c r="E2621" t="s">
        <v>134</v>
      </c>
      <c r="F2621" t="s">
        <v>74</v>
      </c>
      <c r="G2621" t="s">
        <v>206</v>
      </c>
      <c r="H2621" t="s">
        <v>192</v>
      </c>
      <c r="I2621">
        <v>12</v>
      </c>
    </row>
    <row r="2622" spans="1:9" x14ac:dyDescent="0.35">
      <c r="A2622" s="75">
        <f t="shared" si="84"/>
        <v>46043</v>
      </c>
      <c r="B2622" s="75">
        <f t="shared" si="85"/>
        <v>46047</v>
      </c>
      <c r="C2622" s="75" t="str">
        <f>VLOOKUP($F2622,Refs!$A$1:$F$32,3,FALSE)</f>
        <v>Y58</v>
      </c>
      <c r="D2622" t="s">
        <v>175</v>
      </c>
      <c r="E2622" t="s">
        <v>134</v>
      </c>
      <c r="F2622" t="s">
        <v>74</v>
      </c>
      <c r="G2622" t="s">
        <v>206</v>
      </c>
      <c r="H2622" t="s">
        <v>193</v>
      </c>
      <c r="I2622">
        <v>2</v>
      </c>
    </row>
    <row r="2623" spans="1:9" x14ac:dyDescent="0.35">
      <c r="A2623" s="75">
        <f t="shared" si="84"/>
        <v>46043</v>
      </c>
      <c r="B2623" s="75">
        <f t="shared" si="85"/>
        <v>46047</v>
      </c>
      <c r="C2623" s="75" t="str">
        <f>VLOOKUP($F2623,Refs!$A$1:$F$32,3,FALSE)</f>
        <v>Y58</v>
      </c>
      <c r="D2623" t="s">
        <v>175</v>
      </c>
      <c r="E2623" t="s">
        <v>134</v>
      </c>
      <c r="F2623" t="s">
        <v>74</v>
      </c>
      <c r="G2623" t="s">
        <v>206</v>
      </c>
      <c r="H2623" t="s">
        <v>194</v>
      </c>
      <c r="I2623">
        <v>3</v>
      </c>
    </row>
    <row r="2624" spans="1:9" x14ac:dyDescent="0.35">
      <c r="A2624" s="75">
        <f t="shared" si="84"/>
        <v>46043</v>
      </c>
      <c r="B2624" s="75">
        <f t="shared" si="85"/>
        <v>46047</v>
      </c>
      <c r="C2624" s="75" t="str">
        <f>VLOOKUP($F2624,Refs!$A$1:$F$32,3,FALSE)</f>
        <v>Y58</v>
      </c>
      <c r="D2624" t="s">
        <v>175</v>
      </c>
      <c r="E2624" t="s">
        <v>134</v>
      </c>
      <c r="F2624" t="s">
        <v>74</v>
      </c>
      <c r="G2624" t="s">
        <v>206</v>
      </c>
      <c r="H2624" t="s">
        <v>195</v>
      </c>
      <c r="I2624">
        <v>8</v>
      </c>
    </row>
    <row r="2625" spans="1:9" x14ac:dyDescent="0.35">
      <c r="A2625" s="75">
        <f t="shared" si="84"/>
        <v>46043</v>
      </c>
      <c r="B2625" s="75">
        <f t="shared" si="85"/>
        <v>46047</v>
      </c>
      <c r="C2625" s="75" t="str">
        <f>VLOOKUP($F2625,Refs!$A$1:$F$32,3,FALSE)</f>
        <v>Y58</v>
      </c>
      <c r="D2625" t="s">
        <v>175</v>
      </c>
      <c r="E2625" t="s">
        <v>134</v>
      </c>
      <c r="F2625" t="s">
        <v>74</v>
      </c>
      <c r="G2625" t="s">
        <v>206</v>
      </c>
      <c r="H2625" t="s">
        <v>196</v>
      </c>
      <c r="I2625">
        <v>112</v>
      </c>
    </row>
    <row r="2626" spans="1:9" x14ac:dyDescent="0.35">
      <c r="A2626" s="75">
        <f t="shared" si="84"/>
        <v>46043</v>
      </c>
      <c r="B2626" s="75">
        <f t="shared" si="85"/>
        <v>46047</v>
      </c>
      <c r="C2626" s="75" t="str">
        <f>VLOOKUP($F2626,Refs!$A$1:$F$32,3,FALSE)</f>
        <v>Y58</v>
      </c>
      <c r="D2626" t="s">
        <v>175</v>
      </c>
      <c r="E2626" t="s">
        <v>134</v>
      </c>
      <c r="F2626" t="s">
        <v>74</v>
      </c>
      <c r="G2626" t="s">
        <v>206</v>
      </c>
      <c r="H2626" t="s">
        <v>197</v>
      </c>
      <c r="I2626">
        <v>48</v>
      </c>
    </row>
    <row r="2627" spans="1:9" x14ac:dyDescent="0.35">
      <c r="A2627" s="75">
        <f t="shared" si="84"/>
        <v>46043</v>
      </c>
      <c r="B2627" s="75">
        <f t="shared" si="85"/>
        <v>46047</v>
      </c>
      <c r="C2627" s="75" t="str">
        <f>VLOOKUP($F2627,Refs!$A$1:$F$32,3,FALSE)</f>
        <v>Y58</v>
      </c>
      <c r="D2627" t="s">
        <v>175</v>
      </c>
      <c r="E2627" t="s">
        <v>134</v>
      </c>
      <c r="F2627" t="s">
        <v>74</v>
      </c>
      <c r="G2627" t="s">
        <v>206</v>
      </c>
      <c r="H2627" t="s">
        <v>198</v>
      </c>
      <c r="I2627">
        <v>145</v>
      </c>
    </row>
    <row r="2628" spans="1:9" x14ac:dyDescent="0.35">
      <c r="A2628" s="75">
        <f t="shared" si="84"/>
        <v>46043</v>
      </c>
      <c r="B2628" s="75">
        <f t="shared" si="85"/>
        <v>46047</v>
      </c>
      <c r="C2628" s="75" t="str">
        <f>VLOOKUP($F2628,Refs!$A$1:$F$32,3,FALSE)</f>
        <v>Y58</v>
      </c>
      <c r="D2628" t="s">
        <v>175</v>
      </c>
      <c r="E2628" t="s">
        <v>134</v>
      </c>
      <c r="F2628" t="s">
        <v>74</v>
      </c>
      <c r="G2628" t="s">
        <v>206</v>
      </c>
      <c r="H2628" t="s">
        <v>199</v>
      </c>
      <c r="I2628">
        <v>43</v>
      </c>
    </row>
    <row r="2629" spans="1:9" x14ac:dyDescent="0.35">
      <c r="A2629" s="75">
        <f t="shared" si="84"/>
        <v>46043</v>
      </c>
      <c r="B2629" s="75">
        <f t="shared" si="85"/>
        <v>46047</v>
      </c>
      <c r="C2629" s="75" t="str">
        <f>VLOOKUP($F2629,Refs!$A$1:$F$32,3,FALSE)</f>
        <v>Y58</v>
      </c>
      <c r="D2629" t="s">
        <v>175</v>
      </c>
      <c r="E2629" t="s">
        <v>134</v>
      </c>
      <c r="F2629" t="s">
        <v>74</v>
      </c>
      <c r="G2629" t="s">
        <v>206</v>
      </c>
      <c r="H2629" t="s">
        <v>200</v>
      </c>
      <c r="I2629">
        <v>30</v>
      </c>
    </row>
    <row r="2630" spans="1:9" x14ac:dyDescent="0.35">
      <c r="A2630" s="75">
        <f t="shared" ref="A2630:A2693" si="86">IF(G2630="Mon",B2630-6,IF(G2630="Tue",B2630-5,IF(G2630="Wed",B2630-4,IF(G2630="Thu",B2630-3,IF(G2630="Fri",B2630-2,IF(G2630="Sat",B2630-1,IF(G2630="Sun",B2630,"")))))))</f>
        <v>46043</v>
      </c>
      <c r="B2630" s="75">
        <f t="shared" ref="B2630:B2693" si="87">DATEVALUE(RIGHT(D2630, 11))</f>
        <v>46047</v>
      </c>
      <c r="C2630" s="75" t="str">
        <f>VLOOKUP($F2630,Refs!$A$1:$F$32,3,FALSE)</f>
        <v>Y58</v>
      </c>
      <c r="D2630" t="s">
        <v>175</v>
      </c>
      <c r="E2630" t="s">
        <v>134</v>
      </c>
      <c r="F2630" t="s">
        <v>74</v>
      </c>
      <c r="G2630" t="s">
        <v>206</v>
      </c>
      <c r="H2630" t="s">
        <v>201</v>
      </c>
      <c r="I2630">
        <v>2</v>
      </c>
    </row>
    <row r="2631" spans="1:9" x14ac:dyDescent="0.35">
      <c r="A2631" s="75">
        <f t="shared" si="86"/>
        <v>46043</v>
      </c>
      <c r="B2631" s="75">
        <f t="shared" si="87"/>
        <v>46047</v>
      </c>
      <c r="C2631" s="75" t="str">
        <f>VLOOKUP($F2631,Refs!$A$1:$F$32,3,FALSE)</f>
        <v>Y58</v>
      </c>
      <c r="D2631" t="s">
        <v>175</v>
      </c>
      <c r="E2631" t="s">
        <v>134</v>
      </c>
      <c r="F2631" t="s">
        <v>74</v>
      </c>
      <c r="G2631" t="s">
        <v>206</v>
      </c>
      <c r="H2631" t="s">
        <v>202</v>
      </c>
      <c r="I2631">
        <v>0</v>
      </c>
    </row>
    <row r="2632" spans="1:9" x14ac:dyDescent="0.35">
      <c r="A2632" s="75">
        <f t="shared" si="86"/>
        <v>46043</v>
      </c>
      <c r="B2632" s="75">
        <f t="shared" si="87"/>
        <v>46047</v>
      </c>
      <c r="C2632" s="75" t="str">
        <f>VLOOKUP($F2632,Refs!$A$1:$F$32,3,FALSE)</f>
        <v>Y58</v>
      </c>
      <c r="D2632" t="s">
        <v>175</v>
      </c>
      <c r="E2632" t="s">
        <v>134</v>
      </c>
      <c r="F2632" t="s">
        <v>74</v>
      </c>
      <c r="G2632" t="s">
        <v>206</v>
      </c>
      <c r="H2632" t="s">
        <v>203</v>
      </c>
      <c r="I2632">
        <v>0</v>
      </c>
    </row>
    <row r="2633" spans="1:9" x14ac:dyDescent="0.35">
      <c r="A2633" s="75">
        <f t="shared" si="86"/>
        <v>46043</v>
      </c>
      <c r="B2633" s="75">
        <f t="shared" si="87"/>
        <v>46047</v>
      </c>
      <c r="C2633" s="75" t="str">
        <f>VLOOKUP($F2633,Refs!$A$1:$F$32,3,FALSE)</f>
        <v>Y58</v>
      </c>
      <c r="D2633" t="s">
        <v>175</v>
      </c>
      <c r="E2633" t="s">
        <v>134</v>
      </c>
      <c r="F2633" t="s">
        <v>74</v>
      </c>
      <c r="G2633" t="s">
        <v>206</v>
      </c>
      <c r="H2633" t="s">
        <v>204</v>
      </c>
      <c r="I2633">
        <v>0</v>
      </c>
    </row>
    <row r="2634" spans="1:9" x14ac:dyDescent="0.35">
      <c r="A2634" s="75">
        <f t="shared" si="86"/>
        <v>46044</v>
      </c>
      <c r="B2634" s="75">
        <f t="shared" si="87"/>
        <v>46047</v>
      </c>
      <c r="C2634" s="75" t="str">
        <f>VLOOKUP($F2634,Refs!$A$1:$F$32,3,FALSE)</f>
        <v>Y58</v>
      </c>
      <c r="D2634" t="s">
        <v>175</v>
      </c>
      <c r="E2634" t="s">
        <v>134</v>
      </c>
      <c r="F2634" t="s">
        <v>74</v>
      </c>
      <c r="G2634" t="s">
        <v>207</v>
      </c>
      <c r="H2634" t="s">
        <v>177</v>
      </c>
      <c r="I2634">
        <v>411</v>
      </c>
    </row>
    <row r="2635" spans="1:9" x14ac:dyDescent="0.35">
      <c r="A2635" s="75">
        <f t="shared" si="86"/>
        <v>46044</v>
      </c>
      <c r="B2635" s="75">
        <f t="shared" si="87"/>
        <v>46047</v>
      </c>
      <c r="C2635" s="75" t="str">
        <f>VLOOKUP($F2635,Refs!$A$1:$F$32,3,FALSE)</f>
        <v>Y58</v>
      </c>
      <c r="D2635" t="s">
        <v>175</v>
      </c>
      <c r="E2635" t="s">
        <v>134</v>
      </c>
      <c r="F2635" t="s">
        <v>74</v>
      </c>
      <c r="G2635" t="s">
        <v>207</v>
      </c>
      <c r="H2635" t="s">
        <v>178</v>
      </c>
      <c r="I2635">
        <v>403</v>
      </c>
    </row>
    <row r="2636" spans="1:9" x14ac:dyDescent="0.35">
      <c r="A2636" s="75">
        <f t="shared" si="86"/>
        <v>46044</v>
      </c>
      <c r="B2636" s="75">
        <f t="shared" si="87"/>
        <v>46047</v>
      </c>
      <c r="C2636" s="75" t="str">
        <f>VLOOKUP($F2636,Refs!$A$1:$F$32,3,FALSE)</f>
        <v>Y58</v>
      </c>
      <c r="D2636" t="s">
        <v>175</v>
      </c>
      <c r="E2636" t="s">
        <v>134</v>
      </c>
      <c r="F2636" t="s">
        <v>74</v>
      </c>
      <c r="G2636" t="s">
        <v>207</v>
      </c>
      <c r="H2636" t="s">
        <v>179</v>
      </c>
      <c r="I2636">
        <v>364</v>
      </c>
    </row>
    <row r="2637" spans="1:9" x14ac:dyDescent="0.35">
      <c r="A2637" s="75">
        <f t="shared" si="86"/>
        <v>46044</v>
      </c>
      <c r="B2637" s="75">
        <f t="shared" si="87"/>
        <v>46047</v>
      </c>
      <c r="C2637" s="75" t="str">
        <f>VLOOKUP($F2637,Refs!$A$1:$F$32,3,FALSE)</f>
        <v>Y58</v>
      </c>
      <c r="D2637" t="s">
        <v>175</v>
      </c>
      <c r="E2637" t="s">
        <v>134</v>
      </c>
      <c r="F2637" t="s">
        <v>74</v>
      </c>
      <c r="G2637" t="s">
        <v>207</v>
      </c>
      <c r="H2637" t="s">
        <v>180</v>
      </c>
      <c r="I2637">
        <v>8</v>
      </c>
    </row>
    <row r="2638" spans="1:9" x14ac:dyDescent="0.35">
      <c r="A2638" s="75">
        <f t="shared" si="86"/>
        <v>46044</v>
      </c>
      <c r="B2638" s="75">
        <f t="shared" si="87"/>
        <v>46047</v>
      </c>
      <c r="C2638" s="75" t="str">
        <f>VLOOKUP($F2638,Refs!$A$1:$F$32,3,FALSE)</f>
        <v>Y58</v>
      </c>
      <c r="D2638" t="s">
        <v>175</v>
      </c>
      <c r="E2638" t="s">
        <v>134</v>
      </c>
      <c r="F2638" t="s">
        <v>74</v>
      </c>
      <c r="G2638" t="s">
        <v>207</v>
      </c>
      <c r="H2638" t="s">
        <v>181</v>
      </c>
      <c r="I2638">
        <v>9017</v>
      </c>
    </row>
    <row r="2639" spans="1:9" x14ac:dyDescent="0.35">
      <c r="A2639" s="75">
        <f t="shared" si="86"/>
        <v>46044</v>
      </c>
      <c r="B2639" s="75">
        <f t="shared" si="87"/>
        <v>46047</v>
      </c>
      <c r="C2639" s="75" t="str">
        <f>VLOOKUP($F2639,Refs!$A$1:$F$32,3,FALSE)</f>
        <v>Y58</v>
      </c>
      <c r="D2639" t="s">
        <v>175</v>
      </c>
      <c r="E2639" t="s">
        <v>134</v>
      </c>
      <c r="F2639" t="s">
        <v>74</v>
      </c>
      <c r="G2639" t="s">
        <v>207</v>
      </c>
      <c r="H2639" t="s">
        <v>182</v>
      </c>
      <c r="I2639">
        <v>131</v>
      </c>
    </row>
    <row r="2640" spans="1:9" x14ac:dyDescent="0.35">
      <c r="A2640" s="75">
        <f t="shared" si="86"/>
        <v>46044</v>
      </c>
      <c r="B2640" s="75">
        <f t="shared" si="87"/>
        <v>46047</v>
      </c>
      <c r="C2640" s="75" t="str">
        <f>VLOOKUP($F2640,Refs!$A$1:$F$32,3,FALSE)</f>
        <v>Y58</v>
      </c>
      <c r="D2640" t="s">
        <v>175</v>
      </c>
      <c r="E2640" t="s">
        <v>134</v>
      </c>
      <c r="F2640" t="s">
        <v>74</v>
      </c>
      <c r="G2640" t="s">
        <v>207</v>
      </c>
      <c r="H2640" t="s">
        <v>183</v>
      </c>
      <c r="I2640">
        <v>268</v>
      </c>
    </row>
    <row r="2641" spans="1:9" x14ac:dyDescent="0.35">
      <c r="A2641" s="75">
        <f t="shared" si="86"/>
        <v>46044</v>
      </c>
      <c r="B2641" s="75">
        <f t="shared" si="87"/>
        <v>46047</v>
      </c>
      <c r="C2641" s="75" t="str">
        <f>VLOOKUP($F2641,Refs!$A$1:$F$32,3,FALSE)</f>
        <v>Y58</v>
      </c>
      <c r="D2641" t="s">
        <v>175</v>
      </c>
      <c r="E2641" t="s">
        <v>134</v>
      </c>
      <c r="F2641" t="s">
        <v>74</v>
      </c>
      <c r="G2641" t="s">
        <v>207</v>
      </c>
      <c r="H2641" t="s">
        <v>184</v>
      </c>
      <c r="I2641">
        <v>393</v>
      </c>
    </row>
    <row r="2642" spans="1:9" x14ac:dyDescent="0.35">
      <c r="A2642" s="75">
        <f t="shared" si="86"/>
        <v>46044</v>
      </c>
      <c r="B2642" s="75">
        <f t="shared" si="87"/>
        <v>46047</v>
      </c>
      <c r="C2642" s="75" t="str">
        <f>VLOOKUP($F2642,Refs!$A$1:$F$32,3,FALSE)</f>
        <v>Y58</v>
      </c>
      <c r="D2642" t="s">
        <v>175</v>
      </c>
      <c r="E2642" t="s">
        <v>134</v>
      </c>
      <c r="F2642" t="s">
        <v>74</v>
      </c>
      <c r="G2642" t="s">
        <v>207</v>
      </c>
      <c r="H2642" t="s">
        <v>185</v>
      </c>
      <c r="I2642">
        <v>262</v>
      </c>
    </row>
    <row r="2643" spans="1:9" x14ac:dyDescent="0.35">
      <c r="A2643" s="75">
        <f t="shared" si="86"/>
        <v>46044</v>
      </c>
      <c r="B2643" s="75">
        <f t="shared" si="87"/>
        <v>46047</v>
      </c>
      <c r="C2643" s="75" t="str">
        <f>VLOOKUP($F2643,Refs!$A$1:$F$32,3,FALSE)</f>
        <v>Y58</v>
      </c>
      <c r="D2643" t="s">
        <v>175</v>
      </c>
      <c r="E2643" t="s">
        <v>134</v>
      </c>
      <c r="F2643" t="s">
        <v>74</v>
      </c>
      <c r="G2643" t="s">
        <v>207</v>
      </c>
      <c r="H2643" t="s">
        <v>186</v>
      </c>
      <c r="I2643">
        <v>111</v>
      </c>
    </row>
    <row r="2644" spans="1:9" x14ac:dyDescent="0.35">
      <c r="A2644" s="75">
        <f t="shared" si="86"/>
        <v>46044</v>
      </c>
      <c r="B2644" s="75">
        <f t="shared" si="87"/>
        <v>46047</v>
      </c>
      <c r="C2644" s="75" t="str">
        <f>VLOOKUP($F2644,Refs!$A$1:$F$32,3,FALSE)</f>
        <v>Y58</v>
      </c>
      <c r="D2644" t="s">
        <v>175</v>
      </c>
      <c r="E2644" t="s">
        <v>134</v>
      </c>
      <c r="F2644" t="s">
        <v>74</v>
      </c>
      <c r="G2644" t="s">
        <v>207</v>
      </c>
      <c r="H2644" t="s">
        <v>187</v>
      </c>
      <c r="I2644">
        <v>16</v>
      </c>
    </row>
    <row r="2645" spans="1:9" x14ac:dyDescent="0.35">
      <c r="A2645" s="75">
        <f t="shared" si="86"/>
        <v>46044</v>
      </c>
      <c r="B2645" s="75">
        <f t="shared" si="87"/>
        <v>46047</v>
      </c>
      <c r="C2645" s="75" t="str">
        <f>VLOOKUP($F2645,Refs!$A$1:$F$32,3,FALSE)</f>
        <v>Y58</v>
      </c>
      <c r="D2645" t="s">
        <v>175</v>
      </c>
      <c r="E2645" t="s">
        <v>134</v>
      </c>
      <c r="F2645" t="s">
        <v>74</v>
      </c>
      <c r="G2645" t="s">
        <v>207</v>
      </c>
      <c r="H2645" t="s">
        <v>188</v>
      </c>
      <c r="I2645">
        <v>59</v>
      </c>
    </row>
    <row r="2646" spans="1:9" x14ac:dyDescent="0.35">
      <c r="A2646" s="75">
        <f t="shared" si="86"/>
        <v>46044</v>
      </c>
      <c r="B2646" s="75">
        <f t="shared" si="87"/>
        <v>46047</v>
      </c>
      <c r="C2646" s="75" t="str">
        <f>VLOOKUP($F2646,Refs!$A$1:$F$32,3,FALSE)</f>
        <v>Y58</v>
      </c>
      <c r="D2646" t="s">
        <v>175</v>
      </c>
      <c r="E2646" t="s">
        <v>134</v>
      </c>
      <c r="F2646" t="s">
        <v>74</v>
      </c>
      <c r="G2646" t="s">
        <v>207</v>
      </c>
      <c r="H2646" t="s">
        <v>189</v>
      </c>
      <c r="I2646">
        <v>34</v>
      </c>
    </row>
    <row r="2647" spans="1:9" x14ac:dyDescent="0.35">
      <c r="A2647" s="75">
        <f t="shared" si="86"/>
        <v>46044</v>
      </c>
      <c r="B2647" s="75">
        <f t="shared" si="87"/>
        <v>46047</v>
      </c>
      <c r="C2647" s="75" t="str">
        <f>VLOOKUP($F2647,Refs!$A$1:$F$32,3,FALSE)</f>
        <v>Y58</v>
      </c>
      <c r="D2647" t="s">
        <v>175</v>
      </c>
      <c r="E2647" t="s">
        <v>134</v>
      </c>
      <c r="F2647" t="s">
        <v>74</v>
      </c>
      <c r="G2647" t="s">
        <v>207</v>
      </c>
      <c r="H2647" t="s">
        <v>190</v>
      </c>
      <c r="I2647">
        <v>22</v>
      </c>
    </row>
    <row r="2648" spans="1:9" x14ac:dyDescent="0.35">
      <c r="A2648" s="75">
        <f t="shared" si="86"/>
        <v>46044</v>
      </c>
      <c r="B2648" s="75">
        <f t="shared" si="87"/>
        <v>46047</v>
      </c>
      <c r="C2648" s="75" t="str">
        <f>VLOOKUP($F2648,Refs!$A$1:$F$32,3,FALSE)</f>
        <v>Y58</v>
      </c>
      <c r="D2648" t="s">
        <v>175</v>
      </c>
      <c r="E2648" t="s">
        <v>134</v>
      </c>
      <c r="F2648" t="s">
        <v>74</v>
      </c>
      <c r="G2648" t="s">
        <v>207</v>
      </c>
      <c r="H2648" t="s">
        <v>191</v>
      </c>
      <c r="I2648">
        <v>1</v>
      </c>
    </row>
    <row r="2649" spans="1:9" x14ac:dyDescent="0.35">
      <c r="A2649" s="75">
        <f t="shared" si="86"/>
        <v>46044</v>
      </c>
      <c r="B2649" s="75">
        <f t="shared" si="87"/>
        <v>46047</v>
      </c>
      <c r="C2649" s="75" t="str">
        <f>VLOOKUP($F2649,Refs!$A$1:$F$32,3,FALSE)</f>
        <v>Y58</v>
      </c>
      <c r="D2649" t="s">
        <v>175</v>
      </c>
      <c r="E2649" t="s">
        <v>134</v>
      </c>
      <c r="F2649" t="s">
        <v>74</v>
      </c>
      <c r="G2649" t="s">
        <v>207</v>
      </c>
      <c r="H2649" t="s">
        <v>192</v>
      </c>
      <c r="I2649">
        <v>9</v>
      </c>
    </row>
    <row r="2650" spans="1:9" x14ac:dyDescent="0.35">
      <c r="A2650" s="75">
        <f t="shared" si="86"/>
        <v>46044</v>
      </c>
      <c r="B2650" s="75">
        <f t="shared" si="87"/>
        <v>46047</v>
      </c>
      <c r="C2650" s="75" t="str">
        <f>VLOOKUP($F2650,Refs!$A$1:$F$32,3,FALSE)</f>
        <v>Y58</v>
      </c>
      <c r="D2650" t="s">
        <v>175</v>
      </c>
      <c r="E2650" t="s">
        <v>134</v>
      </c>
      <c r="F2650" t="s">
        <v>74</v>
      </c>
      <c r="G2650" t="s">
        <v>207</v>
      </c>
      <c r="H2650" t="s">
        <v>193</v>
      </c>
      <c r="I2650">
        <v>0</v>
      </c>
    </row>
    <row r="2651" spans="1:9" x14ac:dyDescent="0.35">
      <c r="A2651" s="75">
        <f t="shared" si="86"/>
        <v>46044</v>
      </c>
      <c r="B2651" s="75">
        <f t="shared" si="87"/>
        <v>46047</v>
      </c>
      <c r="C2651" s="75" t="str">
        <f>VLOOKUP($F2651,Refs!$A$1:$F$32,3,FALSE)</f>
        <v>Y58</v>
      </c>
      <c r="D2651" t="s">
        <v>175</v>
      </c>
      <c r="E2651" t="s">
        <v>134</v>
      </c>
      <c r="F2651" t="s">
        <v>74</v>
      </c>
      <c r="G2651" t="s">
        <v>207</v>
      </c>
      <c r="H2651" t="s">
        <v>194</v>
      </c>
      <c r="I2651">
        <v>6</v>
      </c>
    </row>
    <row r="2652" spans="1:9" x14ac:dyDescent="0.35">
      <c r="A2652" s="75">
        <f t="shared" si="86"/>
        <v>46044</v>
      </c>
      <c r="B2652" s="75">
        <f t="shared" si="87"/>
        <v>46047</v>
      </c>
      <c r="C2652" s="75" t="str">
        <f>VLOOKUP($F2652,Refs!$A$1:$F$32,3,FALSE)</f>
        <v>Y58</v>
      </c>
      <c r="D2652" t="s">
        <v>175</v>
      </c>
      <c r="E2652" t="s">
        <v>134</v>
      </c>
      <c r="F2652" t="s">
        <v>74</v>
      </c>
      <c r="G2652" t="s">
        <v>207</v>
      </c>
      <c r="H2652" t="s">
        <v>195</v>
      </c>
      <c r="I2652">
        <v>14</v>
      </c>
    </row>
    <row r="2653" spans="1:9" x14ac:dyDescent="0.35">
      <c r="A2653" s="75">
        <f t="shared" si="86"/>
        <v>46044</v>
      </c>
      <c r="B2653" s="75">
        <f t="shared" si="87"/>
        <v>46047</v>
      </c>
      <c r="C2653" s="75" t="str">
        <f>VLOOKUP($F2653,Refs!$A$1:$F$32,3,FALSE)</f>
        <v>Y58</v>
      </c>
      <c r="D2653" t="s">
        <v>175</v>
      </c>
      <c r="E2653" t="s">
        <v>134</v>
      </c>
      <c r="F2653" t="s">
        <v>74</v>
      </c>
      <c r="G2653" t="s">
        <v>207</v>
      </c>
      <c r="H2653" t="s">
        <v>196</v>
      </c>
      <c r="I2653">
        <v>111</v>
      </c>
    </row>
    <row r="2654" spans="1:9" x14ac:dyDescent="0.35">
      <c r="A2654" s="75">
        <f t="shared" si="86"/>
        <v>46044</v>
      </c>
      <c r="B2654" s="75">
        <f t="shared" si="87"/>
        <v>46047</v>
      </c>
      <c r="C2654" s="75" t="str">
        <f>VLOOKUP($F2654,Refs!$A$1:$F$32,3,FALSE)</f>
        <v>Y58</v>
      </c>
      <c r="D2654" t="s">
        <v>175</v>
      </c>
      <c r="E2654" t="s">
        <v>134</v>
      </c>
      <c r="F2654" t="s">
        <v>74</v>
      </c>
      <c r="G2654" t="s">
        <v>207</v>
      </c>
      <c r="H2654" t="s">
        <v>197</v>
      </c>
      <c r="I2654">
        <v>23</v>
      </c>
    </row>
    <row r="2655" spans="1:9" x14ac:dyDescent="0.35">
      <c r="A2655" s="75">
        <f t="shared" si="86"/>
        <v>46044</v>
      </c>
      <c r="B2655" s="75">
        <f t="shared" si="87"/>
        <v>46047</v>
      </c>
      <c r="C2655" s="75" t="str">
        <f>VLOOKUP($F2655,Refs!$A$1:$F$32,3,FALSE)</f>
        <v>Y58</v>
      </c>
      <c r="D2655" t="s">
        <v>175</v>
      </c>
      <c r="E2655" t="s">
        <v>134</v>
      </c>
      <c r="F2655" t="s">
        <v>74</v>
      </c>
      <c r="G2655" t="s">
        <v>207</v>
      </c>
      <c r="H2655" t="s">
        <v>198</v>
      </c>
      <c r="I2655">
        <v>136</v>
      </c>
    </row>
    <row r="2656" spans="1:9" x14ac:dyDescent="0.35">
      <c r="A2656" s="75">
        <f t="shared" si="86"/>
        <v>46044</v>
      </c>
      <c r="B2656" s="75">
        <f t="shared" si="87"/>
        <v>46047</v>
      </c>
      <c r="C2656" s="75" t="str">
        <f>VLOOKUP($F2656,Refs!$A$1:$F$32,3,FALSE)</f>
        <v>Y58</v>
      </c>
      <c r="D2656" t="s">
        <v>175</v>
      </c>
      <c r="E2656" t="s">
        <v>134</v>
      </c>
      <c r="F2656" t="s">
        <v>74</v>
      </c>
      <c r="G2656" t="s">
        <v>207</v>
      </c>
      <c r="H2656" t="s">
        <v>199</v>
      </c>
      <c r="I2656">
        <v>40</v>
      </c>
    </row>
    <row r="2657" spans="1:9" x14ac:dyDescent="0.35">
      <c r="A2657" s="75">
        <f t="shared" si="86"/>
        <v>46044</v>
      </c>
      <c r="B2657" s="75">
        <f t="shared" si="87"/>
        <v>46047</v>
      </c>
      <c r="C2657" s="75" t="str">
        <f>VLOOKUP($F2657,Refs!$A$1:$F$32,3,FALSE)</f>
        <v>Y58</v>
      </c>
      <c r="D2657" t="s">
        <v>175</v>
      </c>
      <c r="E2657" t="s">
        <v>134</v>
      </c>
      <c r="F2657" t="s">
        <v>74</v>
      </c>
      <c r="G2657" t="s">
        <v>207</v>
      </c>
      <c r="H2657" t="s">
        <v>200</v>
      </c>
      <c r="I2657">
        <v>25</v>
      </c>
    </row>
    <row r="2658" spans="1:9" x14ac:dyDescent="0.35">
      <c r="A2658" s="75">
        <f t="shared" si="86"/>
        <v>46044</v>
      </c>
      <c r="B2658" s="75">
        <f t="shared" si="87"/>
        <v>46047</v>
      </c>
      <c r="C2658" s="75" t="str">
        <f>VLOOKUP($F2658,Refs!$A$1:$F$32,3,FALSE)</f>
        <v>Y58</v>
      </c>
      <c r="D2658" t="s">
        <v>175</v>
      </c>
      <c r="E2658" t="s">
        <v>134</v>
      </c>
      <c r="F2658" t="s">
        <v>74</v>
      </c>
      <c r="G2658" t="s">
        <v>207</v>
      </c>
      <c r="H2658" t="s">
        <v>201</v>
      </c>
      <c r="I2658">
        <v>3</v>
      </c>
    </row>
    <row r="2659" spans="1:9" x14ac:dyDescent="0.35">
      <c r="A2659" s="75">
        <f t="shared" si="86"/>
        <v>46044</v>
      </c>
      <c r="B2659" s="75">
        <f t="shared" si="87"/>
        <v>46047</v>
      </c>
      <c r="C2659" s="75" t="str">
        <f>VLOOKUP($F2659,Refs!$A$1:$F$32,3,FALSE)</f>
        <v>Y58</v>
      </c>
      <c r="D2659" t="s">
        <v>175</v>
      </c>
      <c r="E2659" t="s">
        <v>134</v>
      </c>
      <c r="F2659" t="s">
        <v>74</v>
      </c>
      <c r="G2659" t="s">
        <v>207</v>
      </c>
      <c r="H2659" t="s">
        <v>202</v>
      </c>
      <c r="I2659">
        <v>0</v>
      </c>
    </row>
    <row r="2660" spans="1:9" x14ac:dyDescent="0.35">
      <c r="A2660" s="75">
        <f t="shared" si="86"/>
        <v>46044</v>
      </c>
      <c r="B2660" s="75">
        <f t="shared" si="87"/>
        <v>46047</v>
      </c>
      <c r="C2660" s="75" t="str">
        <f>VLOOKUP($F2660,Refs!$A$1:$F$32,3,FALSE)</f>
        <v>Y58</v>
      </c>
      <c r="D2660" t="s">
        <v>175</v>
      </c>
      <c r="E2660" t="s">
        <v>134</v>
      </c>
      <c r="F2660" t="s">
        <v>74</v>
      </c>
      <c r="G2660" t="s">
        <v>207</v>
      </c>
      <c r="H2660" t="s">
        <v>203</v>
      </c>
      <c r="I2660">
        <v>0</v>
      </c>
    </row>
    <row r="2661" spans="1:9" x14ac:dyDescent="0.35">
      <c r="A2661" s="75">
        <f t="shared" si="86"/>
        <v>46044</v>
      </c>
      <c r="B2661" s="75">
        <f t="shared" si="87"/>
        <v>46047</v>
      </c>
      <c r="C2661" s="75" t="str">
        <f>VLOOKUP($F2661,Refs!$A$1:$F$32,3,FALSE)</f>
        <v>Y58</v>
      </c>
      <c r="D2661" t="s">
        <v>175</v>
      </c>
      <c r="E2661" t="s">
        <v>134</v>
      </c>
      <c r="F2661" t="s">
        <v>74</v>
      </c>
      <c r="G2661" t="s">
        <v>207</v>
      </c>
      <c r="H2661" t="s">
        <v>204</v>
      </c>
      <c r="I2661">
        <v>0</v>
      </c>
    </row>
    <row r="2662" spans="1:9" x14ac:dyDescent="0.35">
      <c r="A2662" s="75">
        <f t="shared" si="86"/>
        <v>46045</v>
      </c>
      <c r="B2662" s="75">
        <f t="shared" si="87"/>
        <v>46047</v>
      </c>
      <c r="C2662" s="75" t="str">
        <f>VLOOKUP($F2662,Refs!$A$1:$F$32,3,FALSE)</f>
        <v>Y58</v>
      </c>
      <c r="D2662" t="s">
        <v>175</v>
      </c>
      <c r="E2662" t="s">
        <v>134</v>
      </c>
      <c r="F2662" t="s">
        <v>74</v>
      </c>
      <c r="G2662" t="s">
        <v>208</v>
      </c>
      <c r="H2662" t="s">
        <v>177</v>
      </c>
      <c r="I2662">
        <v>469</v>
      </c>
    </row>
    <row r="2663" spans="1:9" x14ac:dyDescent="0.35">
      <c r="A2663" s="75">
        <f t="shared" si="86"/>
        <v>46045</v>
      </c>
      <c r="B2663" s="75">
        <f t="shared" si="87"/>
        <v>46047</v>
      </c>
      <c r="C2663" s="75" t="str">
        <f>VLOOKUP($F2663,Refs!$A$1:$F$32,3,FALSE)</f>
        <v>Y58</v>
      </c>
      <c r="D2663" t="s">
        <v>175</v>
      </c>
      <c r="E2663" t="s">
        <v>134</v>
      </c>
      <c r="F2663" t="s">
        <v>74</v>
      </c>
      <c r="G2663" t="s">
        <v>208</v>
      </c>
      <c r="H2663" t="s">
        <v>178</v>
      </c>
      <c r="I2663">
        <v>462</v>
      </c>
    </row>
    <row r="2664" spans="1:9" x14ac:dyDescent="0.35">
      <c r="A2664" s="75">
        <f t="shared" si="86"/>
        <v>46045</v>
      </c>
      <c r="B2664" s="75">
        <f t="shared" si="87"/>
        <v>46047</v>
      </c>
      <c r="C2664" s="75" t="str">
        <f>VLOOKUP($F2664,Refs!$A$1:$F$32,3,FALSE)</f>
        <v>Y58</v>
      </c>
      <c r="D2664" t="s">
        <v>175</v>
      </c>
      <c r="E2664" t="s">
        <v>134</v>
      </c>
      <c r="F2664" t="s">
        <v>74</v>
      </c>
      <c r="G2664" t="s">
        <v>208</v>
      </c>
      <c r="H2664" t="s">
        <v>179</v>
      </c>
      <c r="I2664">
        <v>428</v>
      </c>
    </row>
    <row r="2665" spans="1:9" x14ac:dyDescent="0.35">
      <c r="A2665" s="75">
        <f t="shared" si="86"/>
        <v>46045</v>
      </c>
      <c r="B2665" s="75">
        <f t="shared" si="87"/>
        <v>46047</v>
      </c>
      <c r="C2665" s="75" t="str">
        <f>VLOOKUP($F2665,Refs!$A$1:$F$32,3,FALSE)</f>
        <v>Y58</v>
      </c>
      <c r="D2665" t="s">
        <v>175</v>
      </c>
      <c r="E2665" t="s">
        <v>134</v>
      </c>
      <c r="F2665" t="s">
        <v>74</v>
      </c>
      <c r="G2665" t="s">
        <v>208</v>
      </c>
      <c r="H2665" t="s">
        <v>180</v>
      </c>
      <c r="I2665">
        <v>7</v>
      </c>
    </row>
    <row r="2666" spans="1:9" x14ac:dyDescent="0.35">
      <c r="A2666" s="75">
        <f t="shared" si="86"/>
        <v>46045</v>
      </c>
      <c r="B2666" s="75">
        <f t="shared" si="87"/>
        <v>46047</v>
      </c>
      <c r="C2666" s="75" t="str">
        <f>VLOOKUP($F2666,Refs!$A$1:$F$32,3,FALSE)</f>
        <v>Y58</v>
      </c>
      <c r="D2666" t="s">
        <v>175</v>
      </c>
      <c r="E2666" t="s">
        <v>134</v>
      </c>
      <c r="F2666" t="s">
        <v>74</v>
      </c>
      <c r="G2666" t="s">
        <v>208</v>
      </c>
      <c r="H2666" t="s">
        <v>181</v>
      </c>
      <c r="I2666">
        <v>8870</v>
      </c>
    </row>
    <row r="2667" spans="1:9" x14ac:dyDescent="0.35">
      <c r="A2667" s="75">
        <f t="shared" si="86"/>
        <v>46045</v>
      </c>
      <c r="B2667" s="75">
        <f t="shared" si="87"/>
        <v>46047</v>
      </c>
      <c r="C2667" s="75" t="str">
        <f>VLOOKUP($F2667,Refs!$A$1:$F$32,3,FALSE)</f>
        <v>Y58</v>
      </c>
      <c r="D2667" t="s">
        <v>175</v>
      </c>
      <c r="E2667" t="s">
        <v>134</v>
      </c>
      <c r="F2667" t="s">
        <v>74</v>
      </c>
      <c r="G2667" t="s">
        <v>208</v>
      </c>
      <c r="H2667" t="s">
        <v>182</v>
      </c>
      <c r="I2667">
        <v>99</v>
      </c>
    </row>
    <row r="2668" spans="1:9" x14ac:dyDescent="0.35">
      <c r="A2668" s="75">
        <f t="shared" si="86"/>
        <v>46045</v>
      </c>
      <c r="B2668" s="75">
        <f t="shared" si="87"/>
        <v>46047</v>
      </c>
      <c r="C2668" s="75" t="str">
        <f>VLOOKUP($F2668,Refs!$A$1:$F$32,3,FALSE)</f>
        <v>Y58</v>
      </c>
      <c r="D2668" t="s">
        <v>175</v>
      </c>
      <c r="E2668" t="s">
        <v>134</v>
      </c>
      <c r="F2668" t="s">
        <v>74</v>
      </c>
      <c r="G2668" t="s">
        <v>208</v>
      </c>
      <c r="H2668" t="s">
        <v>183</v>
      </c>
      <c r="I2668">
        <v>316</v>
      </c>
    </row>
    <row r="2669" spans="1:9" x14ac:dyDescent="0.35">
      <c r="A2669" s="75">
        <f t="shared" si="86"/>
        <v>46045</v>
      </c>
      <c r="B2669" s="75">
        <f t="shared" si="87"/>
        <v>46047</v>
      </c>
      <c r="C2669" s="75" t="str">
        <f>VLOOKUP($F2669,Refs!$A$1:$F$32,3,FALSE)</f>
        <v>Y58</v>
      </c>
      <c r="D2669" t="s">
        <v>175</v>
      </c>
      <c r="E2669" t="s">
        <v>134</v>
      </c>
      <c r="F2669" t="s">
        <v>74</v>
      </c>
      <c r="G2669" t="s">
        <v>208</v>
      </c>
      <c r="H2669" t="s">
        <v>184</v>
      </c>
      <c r="I2669">
        <v>419</v>
      </c>
    </row>
    <row r="2670" spans="1:9" x14ac:dyDescent="0.35">
      <c r="A2670" s="75">
        <f t="shared" si="86"/>
        <v>46045</v>
      </c>
      <c r="B2670" s="75">
        <f t="shared" si="87"/>
        <v>46047</v>
      </c>
      <c r="C2670" s="75" t="str">
        <f>VLOOKUP($F2670,Refs!$A$1:$F$32,3,FALSE)</f>
        <v>Y58</v>
      </c>
      <c r="D2670" t="s">
        <v>175</v>
      </c>
      <c r="E2670" t="s">
        <v>134</v>
      </c>
      <c r="F2670" t="s">
        <v>74</v>
      </c>
      <c r="G2670" t="s">
        <v>208</v>
      </c>
      <c r="H2670" t="s">
        <v>185</v>
      </c>
      <c r="I2670">
        <v>300</v>
      </c>
    </row>
    <row r="2671" spans="1:9" x14ac:dyDescent="0.35">
      <c r="A2671" s="75">
        <f t="shared" si="86"/>
        <v>46045</v>
      </c>
      <c r="B2671" s="75">
        <f t="shared" si="87"/>
        <v>46047</v>
      </c>
      <c r="C2671" s="75" t="str">
        <f>VLOOKUP($F2671,Refs!$A$1:$F$32,3,FALSE)</f>
        <v>Y58</v>
      </c>
      <c r="D2671" t="s">
        <v>175</v>
      </c>
      <c r="E2671" t="s">
        <v>134</v>
      </c>
      <c r="F2671" t="s">
        <v>74</v>
      </c>
      <c r="G2671" t="s">
        <v>208</v>
      </c>
      <c r="H2671" t="s">
        <v>186</v>
      </c>
      <c r="I2671">
        <v>110</v>
      </c>
    </row>
    <row r="2672" spans="1:9" x14ac:dyDescent="0.35">
      <c r="A2672" s="75">
        <f t="shared" si="86"/>
        <v>46045</v>
      </c>
      <c r="B2672" s="75">
        <f t="shared" si="87"/>
        <v>46047</v>
      </c>
      <c r="C2672" s="75" t="str">
        <f>VLOOKUP($F2672,Refs!$A$1:$F$32,3,FALSE)</f>
        <v>Y58</v>
      </c>
      <c r="D2672" t="s">
        <v>175</v>
      </c>
      <c r="E2672" t="s">
        <v>134</v>
      </c>
      <c r="F2672" t="s">
        <v>74</v>
      </c>
      <c r="G2672" t="s">
        <v>208</v>
      </c>
      <c r="H2672" t="s">
        <v>187</v>
      </c>
      <c r="I2672">
        <v>24</v>
      </c>
    </row>
    <row r="2673" spans="1:9" x14ac:dyDescent="0.35">
      <c r="A2673" s="75">
        <f t="shared" si="86"/>
        <v>46045</v>
      </c>
      <c r="B2673" s="75">
        <f t="shared" si="87"/>
        <v>46047</v>
      </c>
      <c r="C2673" s="75" t="str">
        <f>VLOOKUP($F2673,Refs!$A$1:$F$32,3,FALSE)</f>
        <v>Y58</v>
      </c>
      <c r="D2673" t="s">
        <v>175</v>
      </c>
      <c r="E2673" t="s">
        <v>134</v>
      </c>
      <c r="F2673" t="s">
        <v>74</v>
      </c>
      <c r="G2673" t="s">
        <v>208</v>
      </c>
      <c r="H2673" t="s">
        <v>188</v>
      </c>
      <c r="I2673">
        <v>61</v>
      </c>
    </row>
    <row r="2674" spans="1:9" x14ac:dyDescent="0.35">
      <c r="A2674" s="75">
        <f t="shared" si="86"/>
        <v>46045</v>
      </c>
      <c r="B2674" s="75">
        <f t="shared" si="87"/>
        <v>46047</v>
      </c>
      <c r="C2674" s="75" t="str">
        <f>VLOOKUP($F2674,Refs!$A$1:$F$32,3,FALSE)</f>
        <v>Y58</v>
      </c>
      <c r="D2674" t="s">
        <v>175</v>
      </c>
      <c r="E2674" t="s">
        <v>134</v>
      </c>
      <c r="F2674" t="s">
        <v>74</v>
      </c>
      <c r="G2674" t="s">
        <v>208</v>
      </c>
      <c r="H2674" t="s">
        <v>189</v>
      </c>
      <c r="I2674">
        <v>24</v>
      </c>
    </row>
    <row r="2675" spans="1:9" x14ac:dyDescent="0.35">
      <c r="A2675" s="75">
        <f t="shared" si="86"/>
        <v>46045</v>
      </c>
      <c r="B2675" s="75">
        <f t="shared" si="87"/>
        <v>46047</v>
      </c>
      <c r="C2675" s="75" t="str">
        <f>VLOOKUP($F2675,Refs!$A$1:$F$32,3,FALSE)</f>
        <v>Y58</v>
      </c>
      <c r="D2675" t="s">
        <v>175</v>
      </c>
      <c r="E2675" t="s">
        <v>134</v>
      </c>
      <c r="F2675" t="s">
        <v>74</v>
      </c>
      <c r="G2675" t="s">
        <v>208</v>
      </c>
      <c r="H2675" t="s">
        <v>190</v>
      </c>
      <c r="I2675">
        <v>11</v>
      </c>
    </row>
    <row r="2676" spans="1:9" x14ac:dyDescent="0.35">
      <c r="A2676" s="75">
        <f t="shared" si="86"/>
        <v>46045</v>
      </c>
      <c r="B2676" s="75">
        <f t="shared" si="87"/>
        <v>46047</v>
      </c>
      <c r="C2676" s="75" t="str">
        <f>VLOOKUP($F2676,Refs!$A$1:$F$32,3,FALSE)</f>
        <v>Y58</v>
      </c>
      <c r="D2676" t="s">
        <v>175</v>
      </c>
      <c r="E2676" t="s">
        <v>134</v>
      </c>
      <c r="F2676" t="s">
        <v>74</v>
      </c>
      <c r="G2676" t="s">
        <v>208</v>
      </c>
      <c r="H2676" t="s">
        <v>191</v>
      </c>
      <c r="I2676">
        <v>0</v>
      </c>
    </row>
    <row r="2677" spans="1:9" x14ac:dyDescent="0.35">
      <c r="A2677" s="75">
        <f t="shared" si="86"/>
        <v>46045</v>
      </c>
      <c r="B2677" s="75">
        <f t="shared" si="87"/>
        <v>46047</v>
      </c>
      <c r="C2677" s="75" t="str">
        <f>VLOOKUP($F2677,Refs!$A$1:$F$32,3,FALSE)</f>
        <v>Y58</v>
      </c>
      <c r="D2677" t="s">
        <v>175</v>
      </c>
      <c r="E2677" t="s">
        <v>134</v>
      </c>
      <c r="F2677" t="s">
        <v>74</v>
      </c>
      <c r="G2677" t="s">
        <v>208</v>
      </c>
      <c r="H2677" t="s">
        <v>192</v>
      </c>
      <c r="I2677">
        <v>12</v>
      </c>
    </row>
    <row r="2678" spans="1:9" x14ac:dyDescent="0.35">
      <c r="A2678" s="75">
        <f t="shared" si="86"/>
        <v>46045</v>
      </c>
      <c r="B2678" s="75">
        <f t="shared" si="87"/>
        <v>46047</v>
      </c>
      <c r="C2678" s="75" t="str">
        <f>VLOOKUP($F2678,Refs!$A$1:$F$32,3,FALSE)</f>
        <v>Y58</v>
      </c>
      <c r="D2678" t="s">
        <v>175</v>
      </c>
      <c r="E2678" t="s">
        <v>134</v>
      </c>
      <c r="F2678" t="s">
        <v>74</v>
      </c>
      <c r="G2678" t="s">
        <v>208</v>
      </c>
      <c r="H2678" t="s">
        <v>193</v>
      </c>
      <c r="I2678">
        <v>0</v>
      </c>
    </row>
    <row r="2679" spans="1:9" x14ac:dyDescent="0.35">
      <c r="A2679" s="75">
        <f t="shared" si="86"/>
        <v>46045</v>
      </c>
      <c r="B2679" s="75">
        <f t="shared" si="87"/>
        <v>46047</v>
      </c>
      <c r="C2679" s="75" t="str">
        <f>VLOOKUP($F2679,Refs!$A$1:$F$32,3,FALSE)</f>
        <v>Y58</v>
      </c>
      <c r="D2679" t="s">
        <v>175</v>
      </c>
      <c r="E2679" t="s">
        <v>134</v>
      </c>
      <c r="F2679" t="s">
        <v>74</v>
      </c>
      <c r="G2679" t="s">
        <v>208</v>
      </c>
      <c r="H2679" t="s">
        <v>194</v>
      </c>
      <c r="I2679">
        <v>6</v>
      </c>
    </row>
    <row r="2680" spans="1:9" x14ac:dyDescent="0.35">
      <c r="A2680" s="75">
        <f t="shared" si="86"/>
        <v>46045</v>
      </c>
      <c r="B2680" s="75">
        <f t="shared" si="87"/>
        <v>46047</v>
      </c>
      <c r="C2680" s="75" t="str">
        <f>VLOOKUP($F2680,Refs!$A$1:$F$32,3,FALSE)</f>
        <v>Y58</v>
      </c>
      <c r="D2680" t="s">
        <v>175</v>
      </c>
      <c r="E2680" t="s">
        <v>134</v>
      </c>
      <c r="F2680" t="s">
        <v>74</v>
      </c>
      <c r="G2680" t="s">
        <v>208</v>
      </c>
      <c r="H2680" t="s">
        <v>195</v>
      </c>
      <c r="I2680">
        <v>21</v>
      </c>
    </row>
    <row r="2681" spans="1:9" x14ac:dyDescent="0.35">
      <c r="A2681" s="75">
        <f t="shared" si="86"/>
        <v>46045</v>
      </c>
      <c r="B2681" s="75">
        <f t="shared" si="87"/>
        <v>46047</v>
      </c>
      <c r="C2681" s="75" t="str">
        <f>VLOOKUP($F2681,Refs!$A$1:$F$32,3,FALSE)</f>
        <v>Y58</v>
      </c>
      <c r="D2681" t="s">
        <v>175</v>
      </c>
      <c r="E2681" t="s">
        <v>134</v>
      </c>
      <c r="F2681" t="s">
        <v>74</v>
      </c>
      <c r="G2681" t="s">
        <v>208</v>
      </c>
      <c r="H2681" t="s">
        <v>196</v>
      </c>
      <c r="I2681">
        <v>168</v>
      </c>
    </row>
    <row r="2682" spans="1:9" x14ac:dyDescent="0.35">
      <c r="A2682" s="75">
        <f t="shared" si="86"/>
        <v>46045</v>
      </c>
      <c r="B2682" s="75">
        <f t="shared" si="87"/>
        <v>46047</v>
      </c>
      <c r="C2682" s="75" t="str">
        <f>VLOOKUP($F2682,Refs!$A$1:$F$32,3,FALSE)</f>
        <v>Y58</v>
      </c>
      <c r="D2682" t="s">
        <v>175</v>
      </c>
      <c r="E2682" t="s">
        <v>134</v>
      </c>
      <c r="F2682" t="s">
        <v>74</v>
      </c>
      <c r="G2682" t="s">
        <v>208</v>
      </c>
      <c r="H2682" t="s">
        <v>197</v>
      </c>
      <c r="I2682">
        <v>24</v>
      </c>
    </row>
    <row r="2683" spans="1:9" x14ac:dyDescent="0.35">
      <c r="A2683" s="75">
        <f t="shared" si="86"/>
        <v>46045</v>
      </c>
      <c r="B2683" s="75">
        <f t="shared" si="87"/>
        <v>46047</v>
      </c>
      <c r="C2683" s="75" t="str">
        <f>VLOOKUP($F2683,Refs!$A$1:$F$32,3,FALSE)</f>
        <v>Y58</v>
      </c>
      <c r="D2683" t="s">
        <v>175</v>
      </c>
      <c r="E2683" t="s">
        <v>134</v>
      </c>
      <c r="F2683" t="s">
        <v>74</v>
      </c>
      <c r="G2683" t="s">
        <v>208</v>
      </c>
      <c r="H2683" t="s">
        <v>198</v>
      </c>
      <c r="I2683">
        <v>103</v>
      </c>
    </row>
    <row r="2684" spans="1:9" x14ac:dyDescent="0.35">
      <c r="A2684" s="75">
        <f t="shared" si="86"/>
        <v>46045</v>
      </c>
      <c r="B2684" s="75">
        <f t="shared" si="87"/>
        <v>46047</v>
      </c>
      <c r="C2684" s="75" t="str">
        <f>VLOOKUP($F2684,Refs!$A$1:$F$32,3,FALSE)</f>
        <v>Y58</v>
      </c>
      <c r="D2684" t="s">
        <v>175</v>
      </c>
      <c r="E2684" t="s">
        <v>134</v>
      </c>
      <c r="F2684" t="s">
        <v>74</v>
      </c>
      <c r="G2684" t="s">
        <v>208</v>
      </c>
      <c r="H2684" t="s">
        <v>199</v>
      </c>
      <c r="I2684">
        <v>26</v>
      </c>
    </row>
    <row r="2685" spans="1:9" x14ac:dyDescent="0.35">
      <c r="A2685" s="75">
        <f t="shared" si="86"/>
        <v>46045</v>
      </c>
      <c r="B2685" s="75">
        <f t="shared" si="87"/>
        <v>46047</v>
      </c>
      <c r="C2685" s="75" t="str">
        <f>VLOOKUP($F2685,Refs!$A$1:$F$32,3,FALSE)</f>
        <v>Y58</v>
      </c>
      <c r="D2685" t="s">
        <v>175</v>
      </c>
      <c r="E2685" t="s">
        <v>134</v>
      </c>
      <c r="F2685" t="s">
        <v>74</v>
      </c>
      <c r="G2685" t="s">
        <v>208</v>
      </c>
      <c r="H2685" t="s">
        <v>200</v>
      </c>
      <c r="I2685">
        <v>46</v>
      </c>
    </row>
    <row r="2686" spans="1:9" x14ac:dyDescent="0.35">
      <c r="A2686" s="75">
        <f t="shared" si="86"/>
        <v>46045</v>
      </c>
      <c r="B2686" s="75">
        <f t="shared" si="87"/>
        <v>46047</v>
      </c>
      <c r="C2686" s="75" t="str">
        <f>VLOOKUP($F2686,Refs!$A$1:$F$32,3,FALSE)</f>
        <v>Y58</v>
      </c>
      <c r="D2686" t="s">
        <v>175</v>
      </c>
      <c r="E2686" t="s">
        <v>134</v>
      </c>
      <c r="F2686" t="s">
        <v>74</v>
      </c>
      <c r="G2686" t="s">
        <v>208</v>
      </c>
      <c r="H2686" t="s">
        <v>201</v>
      </c>
      <c r="I2686">
        <v>2</v>
      </c>
    </row>
    <row r="2687" spans="1:9" x14ac:dyDescent="0.35">
      <c r="A2687" s="75">
        <f t="shared" si="86"/>
        <v>46045</v>
      </c>
      <c r="B2687" s="75">
        <f t="shared" si="87"/>
        <v>46047</v>
      </c>
      <c r="C2687" s="75" t="str">
        <f>VLOOKUP($F2687,Refs!$A$1:$F$32,3,FALSE)</f>
        <v>Y58</v>
      </c>
      <c r="D2687" t="s">
        <v>175</v>
      </c>
      <c r="E2687" t="s">
        <v>134</v>
      </c>
      <c r="F2687" t="s">
        <v>74</v>
      </c>
      <c r="G2687" t="s">
        <v>208</v>
      </c>
      <c r="H2687" t="s">
        <v>202</v>
      </c>
      <c r="I2687">
        <v>0</v>
      </c>
    </row>
    <row r="2688" spans="1:9" x14ac:dyDescent="0.35">
      <c r="A2688" s="75">
        <f t="shared" si="86"/>
        <v>46045</v>
      </c>
      <c r="B2688" s="75">
        <f t="shared" si="87"/>
        <v>46047</v>
      </c>
      <c r="C2688" s="75" t="str">
        <f>VLOOKUP($F2688,Refs!$A$1:$F$32,3,FALSE)</f>
        <v>Y58</v>
      </c>
      <c r="D2688" t="s">
        <v>175</v>
      </c>
      <c r="E2688" t="s">
        <v>134</v>
      </c>
      <c r="F2688" t="s">
        <v>74</v>
      </c>
      <c r="G2688" t="s">
        <v>208</v>
      </c>
      <c r="H2688" t="s">
        <v>203</v>
      </c>
      <c r="I2688">
        <v>0</v>
      </c>
    </row>
    <row r="2689" spans="1:9" x14ac:dyDescent="0.35">
      <c r="A2689" s="75">
        <f t="shared" si="86"/>
        <v>46045</v>
      </c>
      <c r="B2689" s="75">
        <f t="shared" si="87"/>
        <v>46047</v>
      </c>
      <c r="C2689" s="75" t="str">
        <f>VLOOKUP($F2689,Refs!$A$1:$F$32,3,FALSE)</f>
        <v>Y58</v>
      </c>
      <c r="D2689" t="s">
        <v>175</v>
      </c>
      <c r="E2689" t="s">
        <v>134</v>
      </c>
      <c r="F2689" t="s">
        <v>74</v>
      </c>
      <c r="G2689" t="s">
        <v>208</v>
      </c>
      <c r="H2689" t="s">
        <v>204</v>
      </c>
      <c r="I2689">
        <v>0</v>
      </c>
    </row>
    <row r="2690" spans="1:9" x14ac:dyDescent="0.35">
      <c r="A2690" s="75">
        <f t="shared" si="86"/>
        <v>46046</v>
      </c>
      <c r="B2690" s="75">
        <f t="shared" si="87"/>
        <v>46047</v>
      </c>
      <c r="C2690" s="75" t="str">
        <f>VLOOKUP($F2690,Refs!$A$1:$F$32,3,FALSE)</f>
        <v>Y58</v>
      </c>
      <c r="D2690" t="s">
        <v>175</v>
      </c>
      <c r="E2690" t="s">
        <v>134</v>
      </c>
      <c r="F2690" t="s">
        <v>74</v>
      </c>
      <c r="G2690" t="s">
        <v>209</v>
      </c>
      <c r="H2690" t="s">
        <v>177</v>
      </c>
      <c r="I2690">
        <v>890</v>
      </c>
    </row>
    <row r="2691" spans="1:9" x14ac:dyDescent="0.35">
      <c r="A2691" s="75">
        <f t="shared" si="86"/>
        <v>46046</v>
      </c>
      <c r="B2691" s="75">
        <f t="shared" si="87"/>
        <v>46047</v>
      </c>
      <c r="C2691" s="75" t="str">
        <f>VLOOKUP($F2691,Refs!$A$1:$F$32,3,FALSE)</f>
        <v>Y58</v>
      </c>
      <c r="D2691" t="s">
        <v>175</v>
      </c>
      <c r="E2691" t="s">
        <v>134</v>
      </c>
      <c r="F2691" t="s">
        <v>74</v>
      </c>
      <c r="G2691" t="s">
        <v>209</v>
      </c>
      <c r="H2691" t="s">
        <v>178</v>
      </c>
      <c r="I2691">
        <v>879</v>
      </c>
    </row>
    <row r="2692" spans="1:9" x14ac:dyDescent="0.35">
      <c r="A2692" s="75">
        <f t="shared" si="86"/>
        <v>46046</v>
      </c>
      <c r="B2692" s="75">
        <f t="shared" si="87"/>
        <v>46047</v>
      </c>
      <c r="C2692" s="75" t="str">
        <f>VLOOKUP($F2692,Refs!$A$1:$F$32,3,FALSE)</f>
        <v>Y58</v>
      </c>
      <c r="D2692" t="s">
        <v>175</v>
      </c>
      <c r="E2692" t="s">
        <v>134</v>
      </c>
      <c r="F2692" t="s">
        <v>74</v>
      </c>
      <c r="G2692" t="s">
        <v>209</v>
      </c>
      <c r="H2692" t="s">
        <v>179</v>
      </c>
      <c r="I2692">
        <v>794</v>
      </c>
    </row>
    <row r="2693" spans="1:9" x14ac:dyDescent="0.35">
      <c r="A2693" s="75">
        <f t="shared" si="86"/>
        <v>46046</v>
      </c>
      <c r="B2693" s="75">
        <f t="shared" si="87"/>
        <v>46047</v>
      </c>
      <c r="C2693" s="75" t="str">
        <f>VLOOKUP($F2693,Refs!$A$1:$F$32,3,FALSE)</f>
        <v>Y58</v>
      </c>
      <c r="D2693" t="s">
        <v>175</v>
      </c>
      <c r="E2693" t="s">
        <v>134</v>
      </c>
      <c r="F2693" t="s">
        <v>74</v>
      </c>
      <c r="G2693" t="s">
        <v>209</v>
      </c>
      <c r="H2693" t="s">
        <v>180</v>
      </c>
      <c r="I2693">
        <v>11</v>
      </c>
    </row>
    <row r="2694" spans="1:9" x14ac:dyDescent="0.35">
      <c r="A2694" s="75">
        <f t="shared" ref="A2694:A2757" si="88">IF(G2694="Mon",B2694-6,IF(G2694="Tue",B2694-5,IF(G2694="Wed",B2694-4,IF(G2694="Thu",B2694-3,IF(G2694="Fri",B2694-2,IF(G2694="Sat",B2694-1,IF(G2694="Sun",B2694,"")))))))</f>
        <v>46046</v>
      </c>
      <c r="B2694" s="75">
        <f t="shared" ref="B2694:B2757" si="89">DATEVALUE(RIGHT(D2694, 11))</f>
        <v>46047</v>
      </c>
      <c r="C2694" s="75" t="str">
        <f>VLOOKUP($F2694,Refs!$A$1:$F$32,3,FALSE)</f>
        <v>Y58</v>
      </c>
      <c r="D2694" t="s">
        <v>175</v>
      </c>
      <c r="E2694" t="s">
        <v>134</v>
      </c>
      <c r="F2694" t="s">
        <v>74</v>
      </c>
      <c r="G2694" t="s">
        <v>209</v>
      </c>
      <c r="H2694" t="s">
        <v>181</v>
      </c>
      <c r="I2694">
        <v>20493</v>
      </c>
    </row>
    <row r="2695" spans="1:9" x14ac:dyDescent="0.35">
      <c r="A2695" s="75">
        <f t="shared" si="88"/>
        <v>46046</v>
      </c>
      <c r="B2695" s="75">
        <f t="shared" si="89"/>
        <v>46047</v>
      </c>
      <c r="C2695" s="75" t="str">
        <f>VLOOKUP($F2695,Refs!$A$1:$F$32,3,FALSE)</f>
        <v>Y58</v>
      </c>
      <c r="D2695" t="s">
        <v>175</v>
      </c>
      <c r="E2695" t="s">
        <v>134</v>
      </c>
      <c r="F2695" t="s">
        <v>74</v>
      </c>
      <c r="G2695" t="s">
        <v>209</v>
      </c>
      <c r="H2695" t="s">
        <v>182</v>
      </c>
      <c r="I2695">
        <v>109</v>
      </c>
    </row>
    <row r="2696" spans="1:9" x14ac:dyDescent="0.35">
      <c r="A2696" s="75">
        <f t="shared" si="88"/>
        <v>46046</v>
      </c>
      <c r="B2696" s="75">
        <f t="shared" si="89"/>
        <v>46047</v>
      </c>
      <c r="C2696" s="75" t="str">
        <f>VLOOKUP($F2696,Refs!$A$1:$F$32,3,FALSE)</f>
        <v>Y58</v>
      </c>
      <c r="D2696" t="s">
        <v>175</v>
      </c>
      <c r="E2696" t="s">
        <v>134</v>
      </c>
      <c r="F2696" t="s">
        <v>74</v>
      </c>
      <c r="G2696" t="s">
        <v>209</v>
      </c>
      <c r="H2696" t="s">
        <v>183</v>
      </c>
      <c r="I2696">
        <v>261</v>
      </c>
    </row>
    <row r="2697" spans="1:9" x14ac:dyDescent="0.35">
      <c r="A2697" s="75">
        <f t="shared" si="88"/>
        <v>46046</v>
      </c>
      <c r="B2697" s="75">
        <f t="shared" si="89"/>
        <v>46047</v>
      </c>
      <c r="C2697" s="75" t="str">
        <f>VLOOKUP($F2697,Refs!$A$1:$F$32,3,FALSE)</f>
        <v>Y58</v>
      </c>
      <c r="D2697" t="s">
        <v>175</v>
      </c>
      <c r="E2697" t="s">
        <v>134</v>
      </c>
      <c r="F2697" t="s">
        <v>74</v>
      </c>
      <c r="G2697" t="s">
        <v>209</v>
      </c>
      <c r="H2697" t="s">
        <v>184</v>
      </c>
      <c r="I2697">
        <v>787</v>
      </c>
    </row>
    <row r="2698" spans="1:9" x14ac:dyDescent="0.35">
      <c r="A2698" s="75">
        <f t="shared" si="88"/>
        <v>46046</v>
      </c>
      <c r="B2698" s="75">
        <f t="shared" si="89"/>
        <v>46047</v>
      </c>
      <c r="C2698" s="75" t="str">
        <f>VLOOKUP($F2698,Refs!$A$1:$F$32,3,FALSE)</f>
        <v>Y58</v>
      </c>
      <c r="D2698" t="s">
        <v>175</v>
      </c>
      <c r="E2698" t="s">
        <v>134</v>
      </c>
      <c r="F2698" t="s">
        <v>74</v>
      </c>
      <c r="G2698" t="s">
        <v>209</v>
      </c>
      <c r="H2698" t="s">
        <v>185</v>
      </c>
      <c r="I2698">
        <v>637</v>
      </c>
    </row>
    <row r="2699" spans="1:9" x14ac:dyDescent="0.35">
      <c r="A2699" s="75">
        <f t="shared" si="88"/>
        <v>46046</v>
      </c>
      <c r="B2699" s="75">
        <f t="shared" si="89"/>
        <v>46047</v>
      </c>
      <c r="C2699" s="75" t="str">
        <f>VLOOKUP($F2699,Refs!$A$1:$F$32,3,FALSE)</f>
        <v>Y58</v>
      </c>
      <c r="D2699" t="s">
        <v>175</v>
      </c>
      <c r="E2699" t="s">
        <v>134</v>
      </c>
      <c r="F2699" t="s">
        <v>74</v>
      </c>
      <c r="G2699" t="s">
        <v>209</v>
      </c>
      <c r="H2699" t="s">
        <v>186</v>
      </c>
      <c r="I2699">
        <v>156</v>
      </c>
    </row>
    <row r="2700" spans="1:9" x14ac:dyDescent="0.35">
      <c r="A2700" s="75">
        <f t="shared" si="88"/>
        <v>46046</v>
      </c>
      <c r="B2700" s="75">
        <f t="shared" si="89"/>
        <v>46047</v>
      </c>
      <c r="C2700" s="75" t="str">
        <f>VLOOKUP($F2700,Refs!$A$1:$F$32,3,FALSE)</f>
        <v>Y58</v>
      </c>
      <c r="D2700" t="s">
        <v>175</v>
      </c>
      <c r="E2700" t="s">
        <v>134</v>
      </c>
      <c r="F2700" t="s">
        <v>74</v>
      </c>
      <c r="G2700" t="s">
        <v>209</v>
      </c>
      <c r="H2700" t="s">
        <v>187</v>
      </c>
      <c r="I2700">
        <v>42</v>
      </c>
    </row>
    <row r="2701" spans="1:9" x14ac:dyDescent="0.35">
      <c r="A2701" s="75">
        <f t="shared" si="88"/>
        <v>46046</v>
      </c>
      <c r="B2701" s="75">
        <f t="shared" si="89"/>
        <v>46047</v>
      </c>
      <c r="C2701" s="75" t="str">
        <f>VLOOKUP($F2701,Refs!$A$1:$F$32,3,FALSE)</f>
        <v>Y58</v>
      </c>
      <c r="D2701" t="s">
        <v>175</v>
      </c>
      <c r="E2701" t="s">
        <v>134</v>
      </c>
      <c r="F2701" t="s">
        <v>74</v>
      </c>
      <c r="G2701" t="s">
        <v>209</v>
      </c>
      <c r="H2701" t="s">
        <v>188</v>
      </c>
      <c r="I2701">
        <v>85</v>
      </c>
    </row>
    <row r="2702" spans="1:9" x14ac:dyDescent="0.35">
      <c r="A2702" s="75">
        <f t="shared" si="88"/>
        <v>46046</v>
      </c>
      <c r="B2702" s="75">
        <f t="shared" si="89"/>
        <v>46047</v>
      </c>
      <c r="C2702" s="75" t="str">
        <f>VLOOKUP($F2702,Refs!$A$1:$F$32,3,FALSE)</f>
        <v>Y58</v>
      </c>
      <c r="D2702" t="s">
        <v>175</v>
      </c>
      <c r="E2702" t="s">
        <v>134</v>
      </c>
      <c r="F2702" t="s">
        <v>74</v>
      </c>
      <c r="G2702" t="s">
        <v>209</v>
      </c>
      <c r="H2702" t="s">
        <v>189</v>
      </c>
      <c r="I2702">
        <v>60</v>
      </c>
    </row>
    <row r="2703" spans="1:9" x14ac:dyDescent="0.35">
      <c r="A2703" s="75">
        <f t="shared" si="88"/>
        <v>46046</v>
      </c>
      <c r="B2703" s="75">
        <f t="shared" si="89"/>
        <v>46047</v>
      </c>
      <c r="C2703" s="75" t="str">
        <f>VLOOKUP($F2703,Refs!$A$1:$F$32,3,FALSE)</f>
        <v>Y58</v>
      </c>
      <c r="D2703" t="s">
        <v>175</v>
      </c>
      <c r="E2703" t="s">
        <v>134</v>
      </c>
      <c r="F2703" t="s">
        <v>74</v>
      </c>
      <c r="G2703" t="s">
        <v>209</v>
      </c>
      <c r="H2703" t="s">
        <v>190</v>
      </c>
      <c r="I2703">
        <v>32</v>
      </c>
    </row>
    <row r="2704" spans="1:9" x14ac:dyDescent="0.35">
      <c r="A2704" s="75">
        <f t="shared" si="88"/>
        <v>46046</v>
      </c>
      <c r="B2704" s="75">
        <f t="shared" si="89"/>
        <v>46047</v>
      </c>
      <c r="C2704" s="75" t="str">
        <f>VLOOKUP($F2704,Refs!$A$1:$F$32,3,FALSE)</f>
        <v>Y58</v>
      </c>
      <c r="D2704" t="s">
        <v>175</v>
      </c>
      <c r="E2704" t="s">
        <v>134</v>
      </c>
      <c r="F2704" t="s">
        <v>74</v>
      </c>
      <c r="G2704" t="s">
        <v>209</v>
      </c>
      <c r="H2704" t="s">
        <v>191</v>
      </c>
      <c r="I2704">
        <v>0</v>
      </c>
    </row>
    <row r="2705" spans="1:9" x14ac:dyDescent="0.35">
      <c r="A2705" s="75">
        <f t="shared" si="88"/>
        <v>46046</v>
      </c>
      <c r="B2705" s="75">
        <f t="shared" si="89"/>
        <v>46047</v>
      </c>
      <c r="C2705" s="75" t="str">
        <f>VLOOKUP($F2705,Refs!$A$1:$F$32,3,FALSE)</f>
        <v>Y58</v>
      </c>
      <c r="D2705" t="s">
        <v>175</v>
      </c>
      <c r="E2705" t="s">
        <v>134</v>
      </c>
      <c r="F2705" t="s">
        <v>74</v>
      </c>
      <c r="G2705" t="s">
        <v>209</v>
      </c>
      <c r="H2705" t="s">
        <v>192</v>
      </c>
      <c r="I2705">
        <v>17</v>
      </c>
    </row>
    <row r="2706" spans="1:9" x14ac:dyDescent="0.35">
      <c r="A2706" s="75">
        <f t="shared" si="88"/>
        <v>46046</v>
      </c>
      <c r="B2706" s="75">
        <f t="shared" si="89"/>
        <v>46047</v>
      </c>
      <c r="C2706" s="75" t="str">
        <f>VLOOKUP($F2706,Refs!$A$1:$F$32,3,FALSE)</f>
        <v>Y58</v>
      </c>
      <c r="D2706" t="s">
        <v>175</v>
      </c>
      <c r="E2706" t="s">
        <v>134</v>
      </c>
      <c r="F2706" t="s">
        <v>74</v>
      </c>
      <c r="G2706" t="s">
        <v>209</v>
      </c>
      <c r="H2706" t="s">
        <v>193</v>
      </c>
      <c r="I2706">
        <v>5</v>
      </c>
    </row>
    <row r="2707" spans="1:9" x14ac:dyDescent="0.35">
      <c r="A2707" s="75">
        <f t="shared" si="88"/>
        <v>46046</v>
      </c>
      <c r="B2707" s="75">
        <f t="shared" si="89"/>
        <v>46047</v>
      </c>
      <c r="C2707" s="75" t="str">
        <f>VLOOKUP($F2707,Refs!$A$1:$F$32,3,FALSE)</f>
        <v>Y58</v>
      </c>
      <c r="D2707" t="s">
        <v>175</v>
      </c>
      <c r="E2707" t="s">
        <v>134</v>
      </c>
      <c r="F2707" t="s">
        <v>74</v>
      </c>
      <c r="G2707" t="s">
        <v>209</v>
      </c>
      <c r="H2707" t="s">
        <v>194</v>
      </c>
      <c r="I2707">
        <v>8</v>
      </c>
    </row>
    <row r="2708" spans="1:9" x14ac:dyDescent="0.35">
      <c r="A2708" s="75">
        <f t="shared" si="88"/>
        <v>46046</v>
      </c>
      <c r="B2708" s="75">
        <f t="shared" si="89"/>
        <v>46047</v>
      </c>
      <c r="C2708" s="75" t="str">
        <f>VLOOKUP($F2708,Refs!$A$1:$F$32,3,FALSE)</f>
        <v>Y58</v>
      </c>
      <c r="D2708" t="s">
        <v>175</v>
      </c>
      <c r="E2708" t="s">
        <v>134</v>
      </c>
      <c r="F2708" t="s">
        <v>74</v>
      </c>
      <c r="G2708" t="s">
        <v>209</v>
      </c>
      <c r="H2708" t="s">
        <v>195</v>
      </c>
      <c r="I2708">
        <v>20</v>
      </c>
    </row>
    <row r="2709" spans="1:9" x14ac:dyDescent="0.35">
      <c r="A2709" s="75">
        <f t="shared" si="88"/>
        <v>46046</v>
      </c>
      <c r="B2709" s="75">
        <f t="shared" si="89"/>
        <v>46047</v>
      </c>
      <c r="C2709" s="75" t="str">
        <f>VLOOKUP($F2709,Refs!$A$1:$F$32,3,FALSE)</f>
        <v>Y58</v>
      </c>
      <c r="D2709" t="s">
        <v>175</v>
      </c>
      <c r="E2709" t="s">
        <v>134</v>
      </c>
      <c r="F2709" t="s">
        <v>74</v>
      </c>
      <c r="G2709" t="s">
        <v>209</v>
      </c>
      <c r="H2709" t="s">
        <v>196</v>
      </c>
      <c r="I2709">
        <v>416</v>
      </c>
    </row>
    <row r="2710" spans="1:9" x14ac:dyDescent="0.35">
      <c r="A2710" s="75">
        <f t="shared" si="88"/>
        <v>46046</v>
      </c>
      <c r="B2710" s="75">
        <f t="shared" si="89"/>
        <v>46047</v>
      </c>
      <c r="C2710" s="75" t="str">
        <f>VLOOKUP($F2710,Refs!$A$1:$F$32,3,FALSE)</f>
        <v>Y58</v>
      </c>
      <c r="D2710" t="s">
        <v>175</v>
      </c>
      <c r="E2710" t="s">
        <v>134</v>
      </c>
      <c r="F2710" t="s">
        <v>74</v>
      </c>
      <c r="G2710" t="s">
        <v>209</v>
      </c>
      <c r="H2710" t="s">
        <v>197</v>
      </c>
      <c r="I2710">
        <v>93</v>
      </c>
    </row>
    <row r="2711" spans="1:9" x14ac:dyDescent="0.35">
      <c r="A2711" s="75">
        <f t="shared" si="88"/>
        <v>46046</v>
      </c>
      <c r="B2711" s="75">
        <f t="shared" si="89"/>
        <v>46047</v>
      </c>
      <c r="C2711" s="75" t="str">
        <f>VLOOKUP($F2711,Refs!$A$1:$F$32,3,FALSE)</f>
        <v>Y58</v>
      </c>
      <c r="D2711" t="s">
        <v>175</v>
      </c>
      <c r="E2711" t="s">
        <v>134</v>
      </c>
      <c r="F2711" t="s">
        <v>74</v>
      </c>
      <c r="G2711" t="s">
        <v>209</v>
      </c>
      <c r="H2711" t="s">
        <v>198</v>
      </c>
      <c r="I2711">
        <v>83</v>
      </c>
    </row>
    <row r="2712" spans="1:9" x14ac:dyDescent="0.35">
      <c r="A2712" s="75">
        <f t="shared" si="88"/>
        <v>46046</v>
      </c>
      <c r="B2712" s="75">
        <f t="shared" si="89"/>
        <v>46047</v>
      </c>
      <c r="C2712" s="75" t="str">
        <f>VLOOKUP($F2712,Refs!$A$1:$F$32,3,FALSE)</f>
        <v>Y58</v>
      </c>
      <c r="D2712" t="s">
        <v>175</v>
      </c>
      <c r="E2712" t="s">
        <v>134</v>
      </c>
      <c r="F2712" t="s">
        <v>74</v>
      </c>
      <c r="G2712" t="s">
        <v>209</v>
      </c>
      <c r="H2712" t="s">
        <v>199</v>
      </c>
      <c r="I2712">
        <v>1</v>
      </c>
    </row>
    <row r="2713" spans="1:9" x14ac:dyDescent="0.35">
      <c r="A2713" s="75">
        <f t="shared" si="88"/>
        <v>46046</v>
      </c>
      <c r="B2713" s="75">
        <f t="shared" si="89"/>
        <v>46047</v>
      </c>
      <c r="C2713" s="75" t="str">
        <f>VLOOKUP($F2713,Refs!$A$1:$F$32,3,FALSE)</f>
        <v>Y58</v>
      </c>
      <c r="D2713" t="s">
        <v>175</v>
      </c>
      <c r="E2713" t="s">
        <v>134</v>
      </c>
      <c r="F2713" t="s">
        <v>74</v>
      </c>
      <c r="G2713" t="s">
        <v>209</v>
      </c>
      <c r="H2713" t="s">
        <v>200</v>
      </c>
      <c r="I2713">
        <v>197</v>
      </c>
    </row>
    <row r="2714" spans="1:9" x14ac:dyDescent="0.35">
      <c r="A2714" s="75">
        <f t="shared" si="88"/>
        <v>46046</v>
      </c>
      <c r="B2714" s="75">
        <f t="shared" si="89"/>
        <v>46047</v>
      </c>
      <c r="C2714" s="75" t="str">
        <f>VLOOKUP($F2714,Refs!$A$1:$F$32,3,FALSE)</f>
        <v>Y58</v>
      </c>
      <c r="D2714" t="s">
        <v>175</v>
      </c>
      <c r="E2714" t="s">
        <v>134</v>
      </c>
      <c r="F2714" t="s">
        <v>74</v>
      </c>
      <c r="G2714" t="s">
        <v>209</v>
      </c>
      <c r="H2714" t="s">
        <v>201</v>
      </c>
      <c r="I2714">
        <v>0</v>
      </c>
    </row>
    <row r="2715" spans="1:9" x14ac:dyDescent="0.35">
      <c r="A2715" s="75">
        <f t="shared" si="88"/>
        <v>46046</v>
      </c>
      <c r="B2715" s="75">
        <f t="shared" si="89"/>
        <v>46047</v>
      </c>
      <c r="C2715" s="75" t="str">
        <f>VLOOKUP($F2715,Refs!$A$1:$F$32,3,FALSE)</f>
        <v>Y58</v>
      </c>
      <c r="D2715" t="s">
        <v>175</v>
      </c>
      <c r="E2715" t="s">
        <v>134</v>
      </c>
      <c r="F2715" t="s">
        <v>74</v>
      </c>
      <c r="G2715" t="s">
        <v>209</v>
      </c>
      <c r="H2715" t="s">
        <v>202</v>
      </c>
      <c r="I2715">
        <v>0</v>
      </c>
    </row>
    <row r="2716" spans="1:9" x14ac:dyDescent="0.35">
      <c r="A2716" s="75">
        <f t="shared" si="88"/>
        <v>46046</v>
      </c>
      <c r="B2716" s="75">
        <f t="shared" si="89"/>
        <v>46047</v>
      </c>
      <c r="C2716" s="75" t="str">
        <f>VLOOKUP($F2716,Refs!$A$1:$F$32,3,FALSE)</f>
        <v>Y58</v>
      </c>
      <c r="D2716" t="s">
        <v>175</v>
      </c>
      <c r="E2716" t="s">
        <v>134</v>
      </c>
      <c r="F2716" t="s">
        <v>74</v>
      </c>
      <c r="G2716" t="s">
        <v>209</v>
      </c>
      <c r="H2716" t="s">
        <v>203</v>
      </c>
      <c r="I2716">
        <v>0</v>
      </c>
    </row>
    <row r="2717" spans="1:9" x14ac:dyDescent="0.35">
      <c r="A2717" s="75">
        <f t="shared" si="88"/>
        <v>46046</v>
      </c>
      <c r="B2717" s="75">
        <f t="shared" si="89"/>
        <v>46047</v>
      </c>
      <c r="C2717" s="75" t="str">
        <f>VLOOKUP($F2717,Refs!$A$1:$F$32,3,FALSE)</f>
        <v>Y58</v>
      </c>
      <c r="D2717" t="s">
        <v>175</v>
      </c>
      <c r="E2717" t="s">
        <v>134</v>
      </c>
      <c r="F2717" t="s">
        <v>74</v>
      </c>
      <c r="G2717" t="s">
        <v>209</v>
      </c>
      <c r="H2717" t="s">
        <v>204</v>
      </c>
      <c r="I2717">
        <v>0</v>
      </c>
    </row>
    <row r="2718" spans="1:9" x14ac:dyDescent="0.35">
      <c r="A2718" s="75">
        <f t="shared" si="88"/>
        <v>46047</v>
      </c>
      <c r="B2718" s="75">
        <f t="shared" si="89"/>
        <v>46047</v>
      </c>
      <c r="C2718" s="75" t="str">
        <f>VLOOKUP($F2718,Refs!$A$1:$F$32,3,FALSE)</f>
        <v>Y58</v>
      </c>
      <c r="D2718" t="s">
        <v>175</v>
      </c>
      <c r="E2718" t="s">
        <v>134</v>
      </c>
      <c r="F2718" t="s">
        <v>74</v>
      </c>
      <c r="G2718" t="s">
        <v>210</v>
      </c>
      <c r="H2718" t="s">
        <v>177</v>
      </c>
      <c r="I2718">
        <v>780</v>
      </c>
    </row>
    <row r="2719" spans="1:9" x14ac:dyDescent="0.35">
      <c r="A2719" s="75">
        <f t="shared" si="88"/>
        <v>46047</v>
      </c>
      <c r="B2719" s="75">
        <f t="shared" si="89"/>
        <v>46047</v>
      </c>
      <c r="C2719" s="75" t="str">
        <f>VLOOKUP($F2719,Refs!$A$1:$F$32,3,FALSE)</f>
        <v>Y58</v>
      </c>
      <c r="D2719" t="s">
        <v>175</v>
      </c>
      <c r="E2719" t="s">
        <v>134</v>
      </c>
      <c r="F2719" t="s">
        <v>74</v>
      </c>
      <c r="G2719" t="s">
        <v>210</v>
      </c>
      <c r="H2719" t="s">
        <v>178</v>
      </c>
      <c r="I2719">
        <v>774</v>
      </c>
    </row>
    <row r="2720" spans="1:9" x14ac:dyDescent="0.35">
      <c r="A2720" s="75">
        <f t="shared" si="88"/>
        <v>46047</v>
      </c>
      <c r="B2720" s="75">
        <f t="shared" si="89"/>
        <v>46047</v>
      </c>
      <c r="C2720" s="75" t="str">
        <f>VLOOKUP($F2720,Refs!$A$1:$F$32,3,FALSE)</f>
        <v>Y58</v>
      </c>
      <c r="D2720" t="s">
        <v>175</v>
      </c>
      <c r="E2720" t="s">
        <v>134</v>
      </c>
      <c r="F2720" t="s">
        <v>74</v>
      </c>
      <c r="G2720" t="s">
        <v>210</v>
      </c>
      <c r="H2720" t="s">
        <v>179</v>
      </c>
      <c r="I2720">
        <v>709</v>
      </c>
    </row>
    <row r="2721" spans="1:9" x14ac:dyDescent="0.35">
      <c r="A2721" s="75">
        <f t="shared" si="88"/>
        <v>46047</v>
      </c>
      <c r="B2721" s="75">
        <f t="shared" si="89"/>
        <v>46047</v>
      </c>
      <c r="C2721" s="75" t="str">
        <f>VLOOKUP($F2721,Refs!$A$1:$F$32,3,FALSE)</f>
        <v>Y58</v>
      </c>
      <c r="D2721" t="s">
        <v>175</v>
      </c>
      <c r="E2721" t="s">
        <v>134</v>
      </c>
      <c r="F2721" t="s">
        <v>74</v>
      </c>
      <c r="G2721" t="s">
        <v>210</v>
      </c>
      <c r="H2721" t="s">
        <v>180</v>
      </c>
      <c r="I2721">
        <v>6</v>
      </c>
    </row>
    <row r="2722" spans="1:9" x14ac:dyDescent="0.35">
      <c r="A2722" s="75">
        <f t="shared" si="88"/>
        <v>46047</v>
      </c>
      <c r="B2722" s="75">
        <f t="shared" si="89"/>
        <v>46047</v>
      </c>
      <c r="C2722" s="75" t="str">
        <f>VLOOKUP($F2722,Refs!$A$1:$F$32,3,FALSE)</f>
        <v>Y58</v>
      </c>
      <c r="D2722" t="s">
        <v>175</v>
      </c>
      <c r="E2722" t="s">
        <v>134</v>
      </c>
      <c r="F2722" t="s">
        <v>74</v>
      </c>
      <c r="G2722" t="s">
        <v>210</v>
      </c>
      <c r="H2722" t="s">
        <v>181</v>
      </c>
      <c r="I2722">
        <v>17552</v>
      </c>
    </row>
    <row r="2723" spans="1:9" x14ac:dyDescent="0.35">
      <c r="A2723" s="75">
        <f t="shared" si="88"/>
        <v>46047</v>
      </c>
      <c r="B2723" s="75">
        <f t="shared" si="89"/>
        <v>46047</v>
      </c>
      <c r="C2723" s="75" t="str">
        <f>VLOOKUP($F2723,Refs!$A$1:$F$32,3,FALSE)</f>
        <v>Y58</v>
      </c>
      <c r="D2723" t="s">
        <v>175</v>
      </c>
      <c r="E2723" t="s">
        <v>134</v>
      </c>
      <c r="F2723" t="s">
        <v>74</v>
      </c>
      <c r="G2723" t="s">
        <v>210</v>
      </c>
      <c r="H2723" t="s">
        <v>182</v>
      </c>
      <c r="I2723">
        <v>104</v>
      </c>
    </row>
    <row r="2724" spans="1:9" x14ac:dyDescent="0.35">
      <c r="A2724" s="75">
        <f t="shared" si="88"/>
        <v>46047</v>
      </c>
      <c r="B2724" s="75">
        <f t="shared" si="89"/>
        <v>46047</v>
      </c>
      <c r="C2724" s="75" t="str">
        <f>VLOOKUP($F2724,Refs!$A$1:$F$32,3,FALSE)</f>
        <v>Y58</v>
      </c>
      <c r="D2724" t="s">
        <v>175</v>
      </c>
      <c r="E2724" t="s">
        <v>134</v>
      </c>
      <c r="F2724" t="s">
        <v>74</v>
      </c>
      <c r="G2724" t="s">
        <v>210</v>
      </c>
      <c r="H2724" t="s">
        <v>183</v>
      </c>
      <c r="I2724">
        <v>306</v>
      </c>
    </row>
    <row r="2725" spans="1:9" x14ac:dyDescent="0.35">
      <c r="A2725" s="75">
        <f t="shared" si="88"/>
        <v>46047</v>
      </c>
      <c r="B2725" s="75">
        <f t="shared" si="89"/>
        <v>46047</v>
      </c>
      <c r="C2725" s="75" t="str">
        <f>VLOOKUP($F2725,Refs!$A$1:$F$32,3,FALSE)</f>
        <v>Y58</v>
      </c>
      <c r="D2725" t="s">
        <v>175</v>
      </c>
      <c r="E2725" t="s">
        <v>134</v>
      </c>
      <c r="F2725" t="s">
        <v>74</v>
      </c>
      <c r="G2725" t="s">
        <v>210</v>
      </c>
      <c r="H2725" t="s">
        <v>184</v>
      </c>
      <c r="I2725">
        <v>669</v>
      </c>
    </row>
    <row r="2726" spans="1:9" x14ac:dyDescent="0.35">
      <c r="A2726" s="75">
        <f t="shared" si="88"/>
        <v>46047</v>
      </c>
      <c r="B2726" s="75">
        <f t="shared" si="89"/>
        <v>46047</v>
      </c>
      <c r="C2726" s="75" t="str">
        <f>VLOOKUP($F2726,Refs!$A$1:$F$32,3,FALSE)</f>
        <v>Y58</v>
      </c>
      <c r="D2726" t="s">
        <v>175</v>
      </c>
      <c r="E2726" t="s">
        <v>134</v>
      </c>
      <c r="F2726" t="s">
        <v>74</v>
      </c>
      <c r="G2726" t="s">
        <v>210</v>
      </c>
      <c r="H2726" t="s">
        <v>185</v>
      </c>
      <c r="I2726">
        <v>484</v>
      </c>
    </row>
    <row r="2727" spans="1:9" x14ac:dyDescent="0.35">
      <c r="A2727" s="75">
        <f t="shared" si="88"/>
        <v>46047</v>
      </c>
      <c r="B2727" s="75">
        <f t="shared" si="89"/>
        <v>46047</v>
      </c>
      <c r="C2727" s="75" t="str">
        <f>VLOOKUP($F2727,Refs!$A$1:$F$32,3,FALSE)</f>
        <v>Y58</v>
      </c>
      <c r="D2727" t="s">
        <v>175</v>
      </c>
      <c r="E2727" t="s">
        <v>134</v>
      </c>
      <c r="F2727" t="s">
        <v>74</v>
      </c>
      <c r="G2727" t="s">
        <v>210</v>
      </c>
      <c r="H2727" t="s">
        <v>186</v>
      </c>
      <c r="I2727">
        <v>125</v>
      </c>
    </row>
    <row r="2728" spans="1:9" x14ac:dyDescent="0.35">
      <c r="A2728" s="75">
        <f t="shared" si="88"/>
        <v>46047</v>
      </c>
      <c r="B2728" s="75">
        <f t="shared" si="89"/>
        <v>46047</v>
      </c>
      <c r="C2728" s="75" t="str">
        <f>VLOOKUP($F2728,Refs!$A$1:$F$32,3,FALSE)</f>
        <v>Y58</v>
      </c>
      <c r="D2728" t="s">
        <v>175</v>
      </c>
      <c r="E2728" t="s">
        <v>134</v>
      </c>
      <c r="F2728" t="s">
        <v>74</v>
      </c>
      <c r="G2728" t="s">
        <v>210</v>
      </c>
      <c r="H2728" t="s">
        <v>187</v>
      </c>
      <c r="I2728">
        <v>21</v>
      </c>
    </row>
    <row r="2729" spans="1:9" x14ac:dyDescent="0.35">
      <c r="A2729" s="75">
        <f t="shared" si="88"/>
        <v>46047</v>
      </c>
      <c r="B2729" s="75">
        <f t="shared" si="89"/>
        <v>46047</v>
      </c>
      <c r="C2729" s="75" t="str">
        <f>VLOOKUP($F2729,Refs!$A$1:$F$32,3,FALSE)</f>
        <v>Y58</v>
      </c>
      <c r="D2729" t="s">
        <v>175</v>
      </c>
      <c r="E2729" t="s">
        <v>134</v>
      </c>
      <c r="F2729" t="s">
        <v>74</v>
      </c>
      <c r="G2729" t="s">
        <v>210</v>
      </c>
      <c r="H2729" t="s">
        <v>188</v>
      </c>
      <c r="I2729">
        <v>96</v>
      </c>
    </row>
    <row r="2730" spans="1:9" x14ac:dyDescent="0.35">
      <c r="A2730" s="75">
        <f t="shared" si="88"/>
        <v>46047</v>
      </c>
      <c r="B2730" s="75">
        <f t="shared" si="89"/>
        <v>46047</v>
      </c>
      <c r="C2730" s="75" t="str">
        <f>VLOOKUP($F2730,Refs!$A$1:$F$32,3,FALSE)</f>
        <v>Y58</v>
      </c>
      <c r="D2730" t="s">
        <v>175</v>
      </c>
      <c r="E2730" t="s">
        <v>134</v>
      </c>
      <c r="F2730" t="s">
        <v>74</v>
      </c>
      <c r="G2730" t="s">
        <v>210</v>
      </c>
      <c r="H2730" t="s">
        <v>189</v>
      </c>
      <c r="I2730">
        <v>55</v>
      </c>
    </row>
    <row r="2731" spans="1:9" x14ac:dyDescent="0.35">
      <c r="A2731" s="75">
        <f t="shared" si="88"/>
        <v>46047</v>
      </c>
      <c r="B2731" s="75">
        <f t="shared" si="89"/>
        <v>46047</v>
      </c>
      <c r="C2731" s="75" t="str">
        <f>VLOOKUP($F2731,Refs!$A$1:$F$32,3,FALSE)</f>
        <v>Y58</v>
      </c>
      <c r="D2731" t="s">
        <v>175</v>
      </c>
      <c r="E2731" t="s">
        <v>134</v>
      </c>
      <c r="F2731" t="s">
        <v>74</v>
      </c>
      <c r="G2731" t="s">
        <v>210</v>
      </c>
      <c r="H2731" t="s">
        <v>190</v>
      </c>
      <c r="I2731">
        <v>26</v>
      </c>
    </row>
    <row r="2732" spans="1:9" x14ac:dyDescent="0.35">
      <c r="A2732" s="75">
        <f t="shared" si="88"/>
        <v>46047</v>
      </c>
      <c r="B2732" s="75">
        <f t="shared" si="89"/>
        <v>46047</v>
      </c>
      <c r="C2732" s="75" t="str">
        <f>VLOOKUP($F2732,Refs!$A$1:$F$32,3,FALSE)</f>
        <v>Y58</v>
      </c>
      <c r="D2732" t="s">
        <v>175</v>
      </c>
      <c r="E2732" t="s">
        <v>134</v>
      </c>
      <c r="F2732" t="s">
        <v>74</v>
      </c>
      <c r="G2732" t="s">
        <v>210</v>
      </c>
      <c r="H2732" t="s">
        <v>191</v>
      </c>
      <c r="I2732">
        <v>0</v>
      </c>
    </row>
    <row r="2733" spans="1:9" x14ac:dyDescent="0.35">
      <c r="A2733" s="75">
        <f t="shared" si="88"/>
        <v>46047</v>
      </c>
      <c r="B2733" s="75">
        <f t="shared" si="89"/>
        <v>46047</v>
      </c>
      <c r="C2733" s="75" t="str">
        <f>VLOOKUP($F2733,Refs!$A$1:$F$32,3,FALSE)</f>
        <v>Y58</v>
      </c>
      <c r="D2733" t="s">
        <v>175</v>
      </c>
      <c r="E2733" t="s">
        <v>134</v>
      </c>
      <c r="F2733" t="s">
        <v>74</v>
      </c>
      <c r="G2733" t="s">
        <v>210</v>
      </c>
      <c r="H2733" t="s">
        <v>192</v>
      </c>
      <c r="I2733">
        <v>10</v>
      </c>
    </row>
    <row r="2734" spans="1:9" x14ac:dyDescent="0.35">
      <c r="A2734" s="75">
        <f t="shared" si="88"/>
        <v>46047</v>
      </c>
      <c r="B2734" s="75">
        <f t="shared" si="89"/>
        <v>46047</v>
      </c>
      <c r="C2734" s="75" t="str">
        <f>VLOOKUP($F2734,Refs!$A$1:$F$32,3,FALSE)</f>
        <v>Y58</v>
      </c>
      <c r="D2734" t="s">
        <v>175</v>
      </c>
      <c r="E2734" t="s">
        <v>134</v>
      </c>
      <c r="F2734" t="s">
        <v>74</v>
      </c>
      <c r="G2734" t="s">
        <v>210</v>
      </c>
      <c r="H2734" t="s">
        <v>193</v>
      </c>
      <c r="I2734">
        <v>0</v>
      </c>
    </row>
    <row r="2735" spans="1:9" x14ac:dyDescent="0.35">
      <c r="A2735" s="75">
        <f t="shared" si="88"/>
        <v>46047</v>
      </c>
      <c r="B2735" s="75">
        <f t="shared" si="89"/>
        <v>46047</v>
      </c>
      <c r="C2735" s="75" t="str">
        <f>VLOOKUP($F2735,Refs!$A$1:$F$32,3,FALSE)</f>
        <v>Y58</v>
      </c>
      <c r="D2735" t="s">
        <v>175</v>
      </c>
      <c r="E2735" t="s">
        <v>134</v>
      </c>
      <c r="F2735" t="s">
        <v>74</v>
      </c>
      <c r="G2735" t="s">
        <v>210</v>
      </c>
      <c r="H2735" t="s">
        <v>194</v>
      </c>
      <c r="I2735">
        <v>3</v>
      </c>
    </row>
    <row r="2736" spans="1:9" x14ac:dyDescent="0.35">
      <c r="A2736" s="75">
        <f t="shared" si="88"/>
        <v>46047</v>
      </c>
      <c r="B2736" s="75">
        <f t="shared" si="89"/>
        <v>46047</v>
      </c>
      <c r="C2736" s="75" t="str">
        <f>VLOOKUP($F2736,Refs!$A$1:$F$32,3,FALSE)</f>
        <v>Y58</v>
      </c>
      <c r="D2736" t="s">
        <v>175</v>
      </c>
      <c r="E2736" t="s">
        <v>134</v>
      </c>
      <c r="F2736" t="s">
        <v>74</v>
      </c>
      <c r="G2736" t="s">
        <v>210</v>
      </c>
      <c r="H2736" t="s">
        <v>195</v>
      </c>
      <c r="I2736">
        <v>20</v>
      </c>
    </row>
    <row r="2737" spans="1:9" x14ac:dyDescent="0.35">
      <c r="A2737" s="75">
        <f t="shared" si="88"/>
        <v>46047</v>
      </c>
      <c r="B2737" s="75">
        <f t="shared" si="89"/>
        <v>46047</v>
      </c>
      <c r="C2737" s="75" t="str">
        <f>VLOOKUP($F2737,Refs!$A$1:$F$32,3,FALSE)</f>
        <v>Y58</v>
      </c>
      <c r="D2737" t="s">
        <v>175</v>
      </c>
      <c r="E2737" t="s">
        <v>134</v>
      </c>
      <c r="F2737" t="s">
        <v>74</v>
      </c>
      <c r="G2737" t="s">
        <v>210</v>
      </c>
      <c r="H2737" t="s">
        <v>196</v>
      </c>
      <c r="I2737">
        <v>250</v>
      </c>
    </row>
    <row r="2738" spans="1:9" x14ac:dyDescent="0.35">
      <c r="A2738" s="75">
        <f t="shared" si="88"/>
        <v>46047</v>
      </c>
      <c r="B2738" s="75">
        <f t="shared" si="89"/>
        <v>46047</v>
      </c>
      <c r="C2738" s="75" t="str">
        <f>VLOOKUP($F2738,Refs!$A$1:$F$32,3,FALSE)</f>
        <v>Y58</v>
      </c>
      <c r="D2738" t="s">
        <v>175</v>
      </c>
      <c r="E2738" t="s">
        <v>134</v>
      </c>
      <c r="F2738" t="s">
        <v>74</v>
      </c>
      <c r="G2738" t="s">
        <v>210</v>
      </c>
      <c r="H2738" t="s">
        <v>197</v>
      </c>
      <c r="I2738">
        <v>81</v>
      </c>
    </row>
    <row r="2739" spans="1:9" x14ac:dyDescent="0.35">
      <c r="A2739" s="75">
        <f t="shared" si="88"/>
        <v>46047</v>
      </c>
      <c r="B2739" s="75">
        <f t="shared" si="89"/>
        <v>46047</v>
      </c>
      <c r="C2739" s="75" t="str">
        <f>VLOOKUP($F2739,Refs!$A$1:$F$32,3,FALSE)</f>
        <v>Y58</v>
      </c>
      <c r="D2739" t="s">
        <v>175</v>
      </c>
      <c r="E2739" t="s">
        <v>134</v>
      </c>
      <c r="F2739" t="s">
        <v>74</v>
      </c>
      <c r="G2739" t="s">
        <v>210</v>
      </c>
      <c r="H2739" t="s">
        <v>198</v>
      </c>
      <c r="I2739">
        <v>154</v>
      </c>
    </row>
    <row r="2740" spans="1:9" x14ac:dyDescent="0.35">
      <c r="A2740" s="75">
        <f t="shared" si="88"/>
        <v>46047</v>
      </c>
      <c r="B2740" s="75">
        <f t="shared" si="89"/>
        <v>46047</v>
      </c>
      <c r="C2740" s="75" t="str">
        <f>VLOOKUP($F2740,Refs!$A$1:$F$32,3,FALSE)</f>
        <v>Y58</v>
      </c>
      <c r="D2740" t="s">
        <v>175</v>
      </c>
      <c r="E2740" t="s">
        <v>134</v>
      </c>
      <c r="F2740" t="s">
        <v>74</v>
      </c>
      <c r="G2740" t="s">
        <v>210</v>
      </c>
      <c r="H2740" t="s">
        <v>199</v>
      </c>
      <c r="I2740">
        <v>23</v>
      </c>
    </row>
    <row r="2741" spans="1:9" x14ac:dyDescent="0.35">
      <c r="A2741" s="75">
        <f t="shared" si="88"/>
        <v>46047</v>
      </c>
      <c r="B2741" s="75">
        <f t="shared" si="89"/>
        <v>46047</v>
      </c>
      <c r="C2741" s="75" t="str">
        <f>VLOOKUP($F2741,Refs!$A$1:$F$32,3,FALSE)</f>
        <v>Y58</v>
      </c>
      <c r="D2741" t="s">
        <v>175</v>
      </c>
      <c r="E2741" t="s">
        <v>134</v>
      </c>
      <c r="F2741" t="s">
        <v>74</v>
      </c>
      <c r="G2741" t="s">
        <v>210</v>
      </c>
      <c r="H2741" t="s">
        <v>200</v>
      </c>
      <c r="I2741">
        <v>135</v>
      </c>
    </row>
    <row r="2742" spans="1:9" x14ac:dyDescent="0.35">
      <c r="A2742" s="75">
        <f t="shared" si="88"/>
        <v>46047</v>
      </c>
      <c r="B2742" s="75">
        <f t="shared" si="89"/>
        <v>46047</v>
      </c>
      <c r="C2742" s="75" t="str">
        <f>VLOOKUP($F2742,Refs!$A$1:$F$32,3,FALSE)</f>
        <v>Y58</v>
      </c>
      <c r="D2742" t="s">
        <v>175</v>
      </c>
      <c r="E2742" t="s">
        <v>134</v>
      </c>
      <c r="F2742" t="s">
        <v>74</v>
      </c>
      <c r="G2742" t="s">
        <v>210</v>
      </c>
      <c r="H2742" t="s">
        <v>201</v>
      </c>
      <c r="I2742">
        <v>1</v>
      </c>
    </row>
    <row r="2743" spans="1:9" x14ac:dyDescent="0.35">
      <c r="A2743" s="75">
        <f t="shared" si="88"/>
        <v>46047</v>
      </c>
      <c r="B2743" s="75">
        <f t="shared" si="89"/>
        <v>46047</v>
      </c>
      <c r="C2743" s="75" t="str">
        <f>VLOOKUP($F2743,Refs!$A$1:$F$32,3,FALSE)</f>
        <v>Y58</v>
      </c>
      <c r="D2743" t="s">
        <v>175</v>
      </c>
      <c r="E2743" t="s">
        <v>134</v>
      </c>
      <c r="F2743" t="s">
        <v>74</v>
      </c>
      <c r="G2743" t="s">
        <v>210</v>
      </c>
      <c r="H2743" t="s">
        <v>202</v>
      </c>
      <c r="I2743">
        <v>1</v>
      </c>
    </row>
    <row r="2744" spans="1:9" x14ac:dyDescent="0.35">
      <c r="A2744" s="75">
        <f t="shared" si="88"/>
        <v>46047</v>
      </c>
      <c r="B2744" s="75">
        <f t="shared" si="89"/>
        <v>46047</v>
      </c>
      <c r="C2744" s="75" t="str">
        <f>VLOOKUP($F2744,Refs!$A$1:$F$32,3,FALSE)</f>
        <v>Y58</v>
      </c>
      <c r="D2744" t="s">
        <v>175</v>
      </c>
      <c r="E2744" t="s">
        <v>134</v>
      </c>
      <c r="F2744" t="s">
        <v>74</v>
      </c>
      <c r="G2744" t="s">
        <v>210</v>
      </c>
      <c r="H2744" t="s">
        <v>203</v>
      </c>
      <c r="I2744">
        <v>0</v>
      </c>
    </row>
    <row r="2745" spans="1:9" x14ac:dyDescent="0.35">
      <c r="A2745" s="75">
        <f t="shared" si="88"/>
        <v>46047</v>
      </c>
      <c r="B2745" s="75">
        <f t="shared" si="89"/>
        <v>46047</v>
      </c>
      <c r="C2745" s="75" t="str">
        <f>VLOOKUP($F2745,Refs!$A$1:$F$32,3,FALSE)</f>
        <v>Y58</v>
      </c>
      <c r="D2745" t="s">
        <v>175</v>
      </c>
      <c r="E2745" t="s">
        <v>134</v>
      </c>
      <c r="F2745" t="s">
        <v>74</v>
      </c>
      <c r="G2745" t="s">
        <v>210</v>
      </c>
      <c r="H2745" t="s">
        <v>204</v>
      </c>
      <c r="I2745">
        <v>0</v>
      </c>
    </row>
    <row r="2746" spans="1:9" x14ac:dyDescent="0.35">
      <c r="A2746" s="75">
        <f t="shared" si="88"/>
        <v>46041</v>
      </c>
      <c r="B2746" s="75">
        <f t="shared" si="89"/>
        <v>46047</v>
      </c>
      <c r="C2746" s="75" t="str">
        <f>VLOOKUP($F2746,Refs!$A$1:$F$32,3,FALSE)</f>
        <v>Y58</v>
      </c>
      <c r="D2746" t="s">
        <v>175</v>
      </c>
      <c r="E2746" t="s">
        <v>134</v>
      </c>
      <c r="F2746" t="s">
        <v>76</v>
      </c>
      <c r="G2746" t="s">
        <v>176</v>
      </c>
      <c r="H2746" t="s">
        <v>177</v>
      </c>
      <c r="I2746">
        <v>594</v>
      </c>
    </row>
    <row r="2747" spans="1:9" x14ac:dyDescent="0.35">
      <c r="A2747" s="75">
        <f t="shared" si="88"/>
        <v>46041</v>
      </c>
      <c r="B2747" s="75">
        <f t="shared" si="89"/>
        <v>46047</v>
      </c>
      <c r="C2747" s="75" t="str">
        <f>VLOOKUP($F2747,Refs!$A$1:$F$32,3,FALSE)</f>
        <v>Y58</v>
      </c>
      <c r="D2747" t="s">
        <v>175</v>
      </c>
      <c r="E2747" t="s">
        <v>134</v>
      </c>
      <c r="F2747" t="s">
        <v>76</v>
      </c>
      <c r="G2747" t="s">
        <v>176</v>
      </c>
      <c r="H2747" t="s">
        <v>178</v>
      </c>
      <c r="I2747">
        <v>580</v>
      </c>
    </row>
    <row r="2748" spans="1:9" x14ac:dyDescent="0.35">
      <c r="A2748" s="75">
        <f t="shared" si="88"/>
        <v>46041</v>
      </c>
      <c r="B2748" s="75">
        <f t="shared" si="89"/>
        <v>46047</v>
      </c>
      <c r="C2748" s="75" t="str">
        <f>VLOOKUP($F2748,Refs!$A$1:$F$32,3,FALSE)</f>
        <v>Y58</v>
      </c>
      <c r="D2748" t="s">
        <v>175</v>
      </c>
      <c r="E2748" t="s">
        <v>134</v>
      </c>
      <c r="F2748" t="s">
        <v>76</v>
      </c>
      <c r="G2748" t="s">
        <v>176</v>
      </c>
      <c r="H2748" t="s">
        <v>179</v>
      </c>
      <c r="I2748">
        <v>503</v>
      </c>
    </row>
    <row r="2749" spans="1:9" x14ac:dyDescent="0.35">
      <c r="A2749" s="75">
        <f t="shared" si="88"/>
        <v>46041</v>
      </c>
      <c r="B2749" s="75">
        <f t="shared" si="89"/>
        <v>46047</v>
      </c>
      <c r="C2749" s="75" t="str">
        <f>VLOOKUP($F2749,Refs!$A$1:$F$32,3,FALSE)</f>
        <v>Y58</v>
      </c>
      <c r="D2749" t="s">
        <v>175</v>
      </c>
      <c r="E2749" t="s">
        <v>134</v>
      </c>
      <c r="F2749" t="s">
        <v>76</v>
      </c>
      <c r="G2749" t="s">
        <v>176</v>
      </c>
      <c r="H2749" t="s">
        <v>180</v>
      </c>
      <c r="I2749">
        <v>14</v>
      </c>
    </row>
    <row r="2750" spans="1:9" x14ac:dyDescent="0.35">
      <c r="A2750" s="75">
        <f t="shared" si="88"/>
        <v>46041</v>
      </c>
      <c r="B2750" s="75">
        <f t="shared" si="89"/>
        <v>46047</v>
      </c>
      <c r="C2750" s="75" t="str">
        <f>VLOOKUP($F2750,Refs!$A$1:$F$32,3,FALSE)</f>
        <v>Y58</v>
      </c>
      <c r="D2750" t="s">
        <v>175</v>
      </c>
      <c r="E2750" t="s">
        <v>134</v>
      </c>
      <c r="F2750" t="s">
        <v>76</v>
      </c>
      <c r="G2750" t="s">
        <v>176</v>
      </c>
      <c r="H2750" t="s">
        <v>181</v>
      </c>
      <c r="I2750">
        <v>15438</v>
      </c>
    </row>
    <row r="2751" spans="1:9" x14ac:dyDescent="0.35">
      <c r="A2751" s="75">
        <f t="shared" si="88"/>
        <v>46041</v>
      </c>
      <c r="B2751" s="75">
        <f t="shared" si="89"/>
        <v>46047</v>
      </c>
      <c r="C2751" s="75" t="str">
        <f>VLOOKUP($F2751,Refs!$A$1:$F$32,3,FALSE)</f>
        <v>Y58</v>
      </c>
      <c r="D2751" t="s">
        <v>175</v>
      </c>
      <c r="E2751" t="s">
        <v>134</v>
      </c>
      <c r="F2751" t="s">
        <v>76</v>
      </c>
      <c r="G2751" t="s">
        <v>176</v>
      </c>
      <c r="H2751" t="s">
        <v>182</v>
      </c>
      <c r="I2751">
        <v>148</v>
      </c>
    </row>
    <row r="2752" spans="1:9" x14ac:dyDescent="0.35">
      <c r="A2752" s="75">
        <f t="shared" si="88"/>
        <v>46041</v>
      </c>
      <c r="B2752" s="75">
        <f t="shared" si="89"/>
        <v>46047</v>
      </c>
      <c r="C2752" s="75" t="str">
        <f>VLOOKUP($F2752,Refs!$A$1:$F$32,3,FALSE)</f>
        <v>Y58</v>
      </c>
      <c r="D2752" t="s">
        <v>175</v>
      </c>
      <c r="E2752" t="s">
        <v>134</v>
      </c>
      <c r="F2752" t="s">
        <v>76</v>
      </c>
      <c r="G2752" t="s">
        <v>176</v>
      </c>
      <c r="H2752" t="s">
        <v>183</v>
      </c>
      <c r="I2752">
        <v>270</v>
      </c>
    </row>
    <row r="2753" spans="1:9" x14ac:dyDescent="0.35">
      <c r="A2753" s="75">
        <f t="shared" si="88"/>
        <v>46041</v>
      </c>
      <c r="B2753" s="75">
        <f t="shared" si="89"/>
        <v>46047</v>
      </c>
      <c r="C2753" s="75" t="str">
        <f>VLOOKUP($F2753,Refs!$A$1:$F$32,3,FALSE)</f>
        <v>Y58</v>
      </c>
      <c r="D2753" t="s">
        <v>175</v>
      </c>
      <c r="E2753" t="s">
        <v>134</v>
      </c>
      <c r="F2753" t="s">
        <v>76</v>
      </c>
      <c r="G2753" t="s">
        <v>176</v>
      </c>
      <c r="H2753" t="s">
        <v>184</v>
      </c>
      <c r="I2753">
        <v>492</v>
      </c>
    </row>
    <row r="2754" spans="1:9" x14ac:dyDescent="0.35">
      <c r="A2754" s="75">
        <f t="shared" si="88"/>
        <v>46041</v>
      </c>
      <c r="B2754" s="75">
        <f t="shared" si="89"/>
        <v>46047</v>
      </c>
      <c r="C2754" s="75" t="str">
        <f>VLOOKUP($F2754,Refs!$A$1:$F$32,3,FALSE)</f>
        <v>Y58</v>
      </c>
      <c r="D2754" t="s">
        <v>175</v>
      </c>
      <c r="E2754" t="s">
        <v>134</v>
      </c>
      <c r="F2754" t="s">
        <v>76</v>
      </c>
      <c r="G2754" t="s">
        <v>176</v>
      </c>
      <c r="H2754" t="s">
        <v>185</v>
      </c>
      <c r="I2754">
        <v>239</v>
      </c>
    </row>
    <row r="2755" spans="1:9" x14ac:dyDescent="0.35">
      <c r="A2755" s="75">
        <f t="shared" si="88"/>
        <v>46041</v>
      </c>
      <c r="B2755" s="75">
        <f t="shared" si="89"/>
        <v>46047</v>
      </c>
      <c r="C2755" s="75" t="str">
        <f>VLOOKUP($F2755,Refs!$A$1:$F$32,3,FALSE)</f>
        <v>Y58</v>
      </c>
      <c r="D2755" t="s">
        <v>175</v>
      </c>
      <c r="E2755" t="s">
        <v>134</v>
      </c>
      <c r="F2755" t="s">
        <v>76</v>
      </c>
      <c r="G2755" t="s">
        <v>176</v>
      </c>
      <c r="H2755" t="s">
        <v>186</v>
      </c>
      <c r="I2755">
        <v>140</v>
      </c>
    </row>
    <row r="2756" spans="1:9" x14ac:dyDescent="0.35">
      <c r="A2756" s="75">
        <f t="shared" si="88"/>
        <v>46041</v>
      </c>
      <c r="B2756" s="75">
        <f t="shared" si="89"/>
        <v>46047</v>
      </c>
      <c r="C2756" s="75" t="str">
        <f>VLOOKUP($F2756,Refs!$A$1:$F$32,3,FALSE)</f>
        <v>Y58</v>
      </c>
      <c r="D2756" t="s">
        <v>175</v>
      </c>
      <c r="E2756" t="s">
        <v>134</v>
      </c>
      <c r="F2756" t="s">
        <v>76</v>
      </c>
      <c r="G2756" t="s">
        <v>176</v>
      </c>
      <c r="H2756" t="s">
        <v>187</v>
      </c>
      <c r="I2756">
        <v>38</v>
      </c>
    </row>
    <row r="2757" spans="1:9" x14ac:dyDescent="0.35">
      <c r="A2757" s="75">
        <f t="shared" si="88"/>
        <v>46041</v>
      </c>
      <c r="B2757" s="75">
        <f t="shared" si="89"/>
        <v>46047</v>
      </c>
      <c r="C2757" s="75" t="str">
        <f>VLOOKUP($F2757,Refs!$A$1:$F$32,3,FALSE)</f>
        <v>Y58</v>
      </c>
      <c r="D2757" t="s">
        <v>175</v>
      </c>
      <c r="E2757" t="s">
        <v>134</v>
      </c>
      <c r="F2757" t="s">
        <v>76</v>
      </c>
      <c r="G2757" t="s">
        <v>176</v>
      </c>
      <c r="H2757" t="s">
        <v>188</v>
      </c>
      <c r="I2757">
        <v>63</v>
      </c>
    </row>
    <row r="2758" spans="1:9" x14ac:dyDescent="0.35">
      <c r="A2758" s="75">
        <f t="shared" ref="A2758:A2821" si="90">IF(G2758="Mon",B2758-6,IF(G2758="Tue",B2758-5,IF(G2758="Wed",B2758-4,IF(G2758="Thu",B2758-3,IF(G2758="Fri",B2758-2,IF(G2758="Sat",B2758-1,IF(G2758="Sun",B2758,"")))))))</f>
        <v>46041</v>
      </c>
      <c r="B2758" s="75">
        <f t="shared" ref="B2758:B2821" si="91">DATEVALUE(RIGHT(D2758, 11))</f>
        <v>46047</v>
      </c>
      <c r="C2758" s="75" t="str">
        <f>VLOOKUP($F2758,Refs!$A$1:$F$32,3,FALSE)</f>
        <v>Y58</v>
      </c>
      <c r="D2758" t="s">
        <v>175</v>
      </c>
      <c r="E2758" t="s">
        <v>134</v>
      </c>
      <c r="F2758" t="s">
        <v>76</v>
      </c>
      <c r="G2758" t="s">
        <v>176</v>
      </c>
      <c r="H2758" t="s">
        <v>189</v>
      </c>
      <c r="I2758">
        <v>57</v>
      </c>
    </row>
    <row r="2759" spans="1:9" x14ac:dyDescent="0.35">
      <c r="A2759" s="75">
        <f t="shared" si="90"/>
        <v>46041</v>
      </c>
      <c r="B2759" s="75">
        <f t="shared" si="91"/>
        <v>46047</v>
      </c>
      <c r="C2759" s="75" t="str">
        <f>VLOOKUP($F2759,Refs!$A$1:$F$32,3,FALSE)</f>
        <v>Y58</v>
      </c>
      <c r="D2759" t="s">
        <v>175</v>
      </c>
      <c r="E2759" t="s">
        <v>134</v>
      </c>
      <c r="F2759" t="s">
        <v>76</v>
      </c>
      <c r="G2759" t="s">
        <v>176</v>
      </c>
      <c r="H2759" t="s">
        <v>190</v>
      </c>
      <c r="I2759">
        <v>17</v>
      </c>
    </row>
    <row r="2760" spans="1:9" x14ac:dyDescent="0.35">
      <c r="A2760" s="75">
        <f t="shared" si="90"/>
        <v>46041</v>
      </c>
      <c r="B2760" s="75">
        <f t="shared" si="91"/>
        <v>46047</v>
      </c>
      <c r="C2760" s="75" t="str">
        <f>VLOOKUP($F2760,Refs!$A$1:$F$32,3,FALSE)</f>
        <v>Y58</v>
      </c>
      <c r="D2760" t="s">
        <v>175</v>
      </c>
      <c r="E2760" t="s">
        <v>134</v>
      </c>
      <c r="F2760" t="s">
        <v>76</v>
      </c>
      <c r="G2760" t="s">
        <v>176</v>
      </c>
      <c r="H2760" t="s">
        <v>191</v>
      </c>
      <c r="I2760">
        <v>0</v>
      </c>
    </row>
    <row r="2761" spans="1:9" x14ac:dyDescent="0.35">
      <c r="A2761" s="75">
        <f t="shared" si="90"/>
        <v>46041</v>
      </c>
      <c r="B2761" s="75">
        <f t="shared" si="91"/>
        <v>46047</v>
      </c>
      <c r="C2761" s="75" t="str">
        <f>VLOOKUP($F2761,Refs!$A$1:$F$32,3,FALSE)</f>
        <v>Y58</v>
      </c>
      <c r="D2761" t="s">
        <v>175</v>
      </c>
      <c r="E2761" t="s">
        <v>134</v>
      </c>
      <c r="F2761" t="s">
        <v>76</v>
      </c>
      <c r="G2761" t="s">
        <v>176</v>
      </c>
      <c r="H2761" t="s">
        <v>192</v>
      </c>
      <c r="I2761">
        <v>83</v>
      </c>
    </row>
    <row r="2762" spans="1:9" x14ac:dyDescent="0.35">
      <c r="A2762" s="75">
        <f t="shared" si="90"/>
        <v>46041</v>
      </c>
      <c r="B2762" s="75">
        <f t="shared" si="91"/>
        <v>46047</v>
      </c>
      <c r="C2762" s="75" t="str">
        <f>VLOOKUP($F2762,Refs!$A$1:$F$32,3,FALSE)</f>
        <v>Y58</v>
      </c>
      <c r="D2762" t="s">
        <v>175</v>
      </c>
      <c r="E2762" t="s">
        <v>134</v>
      </c>
      <c r="F2762" t="s">
        <v>76</v>
      </c>
      <c r="G2762" t="s">
        <v>176</v>
      </c>
      <c r="H2762" t="s">
        <v>193</v>
      </c>
      <c r="I2762">
        <v>0</v>
      </c>
    </row>
    <row r="2763" spans="1:9" x14ac:dyDescent="0.35">
      <c r="A2763" s="75">
        <f t="shared" si="90"/>
        <v>46041</v>
      </c>
      <c r="B2763" s="75">
        <f t="shared" si="91"/>
        <v>46047</v>
      </c>
      <c r="C2763" s="75" t="str">
        <f>VLOOKUP($F2763,Refs!$A$1:$F$32,3,FALSE)</f>
        <v>Y58</v>
      </c>
      <c r="D2763" t="s">
        <v>175</v>
      </c>
      <c r="E2763" t="s">
        <v>134</v>
      </c>
      <c r="F2763" t="s">
        <v>76</v>
      </c>
      <c r="G2763" t="s">
        <v>176</v>
      </c>
      <c r="H2763" t="s">
        <v>194</v>
      </c>
      <c r="I2763">
        <v>13</v>
      </c>
    </row>
    <row r="2764" spans="1:9" x14ac:dyDescent="0.35">
      <c r="A2764" s="75">
        <f t="shared" si="90"/>
        <v>46041</v>
      </c>
      <c r="B2764" s="75">
        <f t="shared" si="91"/>
        <v>46047</v>
      </c>
      <c r="C2764" s="75" t="str">
        <f>VLOOKUP($F2764,Refs!$A$1:$F$32,3,FALSE)</f>
        <v>Y58</v>
      </c>
      <c r="D2764" t="s">
        <v>175</v>
      </c>
      <c r="E2764" t="s">
        <v>134</v>
      </c>
      <c r="F2764" t="s">
        <v>76</v>
      </c>
      <c r="G2764" t="s">
        <v>176</v>
      </c>
      <c r="H2764" t="s">
        <v>195</v>
      </c>
      <c r="I2764">
        <v>1</v>
      </c>
    </row>
    <row r="2765" spans="1:9" x14ac:dyDescent="0.35">
      <c r="A2765" s="75">
        <f t="shared" si="90"/>
        <v>46041</v>
      </c>
      <c r="B2765" s="75">
        <f t="shared" si="91"/>
        <v>46047</v>
      </c>
      <c r="C2765" s="75" t="str">
        <f>VLOOKUP($F2765,Refs!$A$1:$F$32,3,FALSE)</f>
        <v>Y58</v>
      </c>
      <c r="D2765" t="s">
        <v>175</v>
      </c>
      <c r="E2765" t="s">
        <v>134</v>
      </c>
      <c r="F2765" t="s">
        <v>76</v>
      </c>
      <c r="G2765" t="s">
        <v>176</v>
      </c>
      <c r="H2765" t="s">
        <v>196</v>
      </c>
      <c r="I2765">
        <v>77</v>
      </c>
    </row>
    <row r="2766" spans="1:9" x14ac:dyDescent="0.35">
      <c r="A2766" s="75">
        <f t="shared" si="90"/>
        <v>46041</v>
      </c>
      <c r="B2766" s="75">
        <f t="shared" si="91"/>
        <v>46047</v>
      </c>
      <c r="C2766" s="75" t="str">
        <f>VLOOKUP($F2766,Refs!$A$1:$F$32,3,FALSE)</f>
        <v>Y58</v>
      </c>
      <c r="D2766" t="s">
        <v>175</v>
      </c>
      <c r="E2766" t="s">
        <v>134</v>
      </c>
      <c r="F2766" t="s">
        <v>76</v>
      </c>
      <c r="G2766" t="s">
        <v>176</v>
      </c>
      <c r="H2766" t="s">
        <v>197</v>
      </c>
      <c r="I2766">
        <v>47</v>
      </c>
    </row>
    <row r="2767" spans="1:9" x14ac:dyDescent="0.35">
      <c r="A2767" s="75">
        <f t="shared" si="90"/>
        <v>46041</v>
      </c>
      <c r="B2767" s="75">
        <f t="shared" si="91"/>
        <v>46047</v>
      </c>
      <c r="C2767" s="75" t="str">
        <f>VLOOKUP($F2767,Refs!$A$1:$F$32,3,FALSE)</f>
        <v>Y58</v>
      </c>
      <c r="D2767" t="s">
        <v>175</v>
      </c>
      <c r="E2767" t="s">
        <v>134</v>
      </c>
      <c r="F2767" t="s">
        <v>76</v>
      </c>
      <c r="G2767" t="s">
        <v>176</v>
      </c>
      <c r="H2767" t="s">
        <v>198</v>
      </c>
      <c r="I2767">
        <v>151</v>
      </c>
    </row>
    <row r="2768" spans="1:9" x14ac:dyDescent="0.35">
      <c r="A2768" s="75">
        <f t="shared" si="90"/>
        <v>46041</v>
      </c>
      <c r="B2768" s="75">
        <f t="shared" si="91"/>
        <v>46047</v>
      </c>
      <c r="C2768" s="75" t="str">
        <f>VLOOKUP($F2768,Refs!$A$1:$F$32,3,FALSE)</f>
        <v>Y58</v>
      </c>
      <c r="D2768" t="s">
        <v>175</v>
      </c>
      <c r="E2768" t="s">
        <v>134</v>
      </c>
      <c r="F2768" t="s">
        <v>76</v>
      </c>
      <c r="G2768" t="s">
        <v>176</v>
      </c>
      <c r="H2768" t="s">
        <v>199</v>
      </c>
      <c r="I2768">
        <v>53</v>
      </c>
    </row>
    <row r="2769" spans="1:9" x14ac:dyDescent="0.35">
      <c r="A2769" s="75">
        <f t="shared" si="90"/>
        <v>46041</v>
      </c>
      <c r="B2769" s="75">
        <f t="shared" si="91"/>
        <v>46047</v>
      </c>
      <c r="C2769" s="75" t="str">
        <f>VLOOKUP($F2769,Refs!$A$1:$F$32,3,FALSE)</f>
        <v>Y58</v>
      </c>
      <c r="D2769" t="s">
        <v>175</v>
      </c>
      <c r="E2769" t="s">
        <v>134</v>
      </c>
      <c r="F2769" t="s">
        <v>76</v>
      </c>
      <c r="G2769" t="s">
        <v>176</v>
      </c>
      <c r="H2769" t="s">
        <v>200</v>
      </c>
      <c r="I2769">
        <v>35</v>
      </c>
    </row>
    <row r="2770" spans="1:9" x14ac:dyDescent="0.35">
      <c r="A2770" s="75">
        <f t="shared" si="90"/>
        <v>46041</v>
      </c>
      <c r="B2770" s="75">
        <f t="shared" si="91"/>
        <v>46047</v>
      </c>
      <c r="C2770" s="75" t="str">
        <f>VLOOKUP($F2770,Refs!$A$1:$F$32,3,FALSE)</f>
        <v>Y58</v>
      </c>
      <c r="D2770" t="s">
        <v>175</v>
      </c>
      <c r="E2770" t="s">
        <v>134</v>
      </c>
      <c r="F2770" t="s">
        <v>76</v>
      </c>
      <c r="G2770" t="s">
        <v>176</v>
      </c>
      <c r="H2770" t="s">
        <v>201</v>
      </c>
      <c r="I2770">
        <v>10</v>
      </c>
    </row>
    <row r="2771" spans="1:9" x14ac:dyDescent="0.35">
      <c r="A2771" s="75">
        <f t="shared" si="90"/>
        <v>46041</v>
      </c>
      <c r="B2771" s="75">
        <f t="shared" si="91"/>
        <v>46047</v>
      </c>
      <c r="C2771" s="75" t="str">
        <f>VLOOKUP($F2771,Refs!$A$1:$F$32,3,FALSE)</f>
        <v>Y58</v>
      </c>
      <c r="D2771" t="s">
        <v>175</v>
      </c>
      <c r="E2771" t="s">
        <v>134</v>
      </c>
      <c r="F2771" t="s">
        <v>76</v>
      </c>
      <c r="G2771" t="s">
        <v>176</v>
      </c>
      <c r="H2771" t="s">
        <v>202</v>
      </c>
      <c r="I2771">
        <v>1</v>
      </c>
    </row>
    <row r="2772" spans="1:9" x14ac:dyDescent="0.35">
      <c r="A2772" s="75">
        <f t="shared" si="90"/>
        <v>46041</v>
      </c>
      <c r="B2772" s="75">
        <f t="shared" si="91"/>
        <v>46047</v>
      </c>
      <c r="C2772" s="75" t="str">
        <f>VLOOKUP($F2772,Refs!$A$1:$F$32,3,FALSE)</f>
        <v>Y58</v>
      </c>
      <c r="D2772" t="s">
        <v>175</v>
      </c>
      <c r="E2772" t="s">
        <v>134</v>
      </c>
      <c r="F2772" t="s">
        <v>76</v>
      </c>
      <c r="G2772" t="s">
        <v>176</v>
      </c>
      <c r="H2772" t="s">
        <v>203</v>
      </c>
      <c r="I2772">
        <v>0</v>
      </c>
    </row>
    <row r="2773" spans="1:9" x14ac:dyDescent="0.35">
      <c r="A2773" s="75">
        <f t="shared" si="90"/>
        <v>46041</v>
      </c>
      <c r="B2773" s="75">
        <f t="shared" si="91"/>
        <v>46047</v>
      </c>
      <c r="C2773" s="75" t="str">
        <f>VLOOKUP($F2773,Refs!$A$1:$F$32,3,FALSE)</f>
        <v>Y58</v>
      </c>
      <c r="D2773" t="s">
        <v>175</v>
      </c>
      <c r="E2773" t="s">
        <v>134</v>
      </c>
      <c r="F2773" t="s">
        <v>76</v>
      </c>
      <c r="G2773" t="s">
        <v>176</v>
      </c>
      <c r="H2773" t="s">
        <v>204</v>
      </c>
      <c r="I2773">
        <v>0</v>
      </c>
    </row>
    <row r="2774" spans="1:9" x14ac:dyDescent="0.35">
      <c r="A2774" s="75">
        <f t="shared" si="90"/>
        <v>46042</v>
      </c>
      <c r="B2774" s="75">
        <f t="shared" si="91"/>
        <v>46047</v>
      </c>
      <c r="C2774" s="75" t="str">
        <f>VLOOKUP($F2774,Refs!$A$1:$F$32,3,FALSE)</f>
        <v>Y58</v>
      </c>
      <c r="D2774" t="s">
        <v>175</v>
      </c>
      <c r="E2774" t="s">
        <v>134</v>
      </c>
      <c r="F2774" t="s">
        <v>76</v>
      </c>
      <c r="G2774" t="s">
        <v>205</v>
      </c>
      <c r="H2774" t="s">
        <v>177</v>
      </c>
      <c r="I2774">
        <v>513</v>
      </c>
    </row>
    <row r="2775" spans="1:9" x14ac:dyDescent="0.35">
      <c r="A2775" s="75">
        <f t="shared" si="90"/>
        <v>46042</v>
      </c>
      <c r="B2775" s="75">
        <f t="shared" si="91"/>
        <v>46047</v>
      </c>
      <c r="C2775" s="75" t="str">
        <f>VLOOKUP($F2775,Refs!$A$1:$F$32,3,FALSE)</f>
        <v>Y58</v>
      </c>
      <c r="D2775" t="s">
        <v>175</v>
      </c>
      <c r="E2775" t="s">
        <v>134</v>
      </c>
      <c r="F2775" t="s">
        <v>76</v>
      </c>
      <c r="G2775" t="s">
        <v>205</v>
      </c>
      <c r="H2775" t="s">
        <v>178</v>
      </c>
      <c r="I2775">
        <v>507</v>
      </c>
    </row>
    <row r="2776" spans="1:9" x14ac:dyDescent="0.35">
      <c r="A2776" s="75">
        <f t="shared" si="90"/>
        <v>46042</v>
      </c>
      <c r="B2776" s="75">
        <f t="shared" si="91"/>
        <v>46047</v>
      </c>
      <c r="C2776" s="75" t="str">
        <f>VLOOKUP($F2776,Refs!$A$1:$F$32,3,FALSE)</f>
        <v>Y58</v>
      </c>
      <c r="D2776" t="s">
        <v>175</v>
      </c>
      <c r="E2776" t="s">
        <v>134</v>
      </c>
      <c r="F2776" t="s">
        <v>76</v>
      </c>
      <c r="G2776" t="s">
        <v>205</v>
      </c>
      <c r="H2776" t="s">
        <v>179</v>
      </c>
      <c r="I2776">
        <v>479</v>
      </c>
    </row>
    <row r="2777" spans="1:9" x14ac:dyDescent="0.35">
      <c r="A2777" s="75">
        <f t="shared" si="90"/>
        <v>46042</v>
      </c>
      <c r="B2777" s="75">
        <f t="shared" si="91"/>
        <v>46047</v>
      </c>
      <c r="C2777" s="75" t="str">
        <f>VLOOKUP($F2777,Refs!$A$1:$F$32,3,FALSE)</f>
        <v>Y58</v>
      </c>
      <c r="D2777" t="s">
        <v>175</v>
      </c>
      <c r="E2777" t="s">
        <v>134</v>
      </c>
      <c r="F2777" t="s">
        <v>76</v>
      </c>
      <c r="G2777" t="s">
        <v>205</v>
      </c>
      <c r="H2777" t="s">
        <v>180</v>
      </c>
      <c r="I2777">
        <v>6</v>
      </c>
    </row>
    <row r="2778" spans="1:9" x14ac:dyDescent="0.35">
      <c r="A2778" s="75">
        <f t="shared" si="90"/>
        <v>46042</v>
      </c>
      <c r="B2778" s="75">
        <f t="shared" si="91"/>
        <v>46047</v>
      </c>
      <c r="C2778" s="75" t="str">
        <f>VLOOKUP($F2778,Refs!$A$1:$F$32,3,FALSE)</f>
        <v>Y58</v>
      </c>
      <c r="D2778" t="s">
        <v>175</v>
      </c>
      <c r="E2778" t="s">
        <v>134</v>
      </c>
      <c r="F2778" t="s">
        <v>76</v>
      </c>
      <c r="G2778" t="s">
        <v>205</v>
      </c>
      <c r="H2778" t="s">
        <v>181</v>
      </c>
      <c r="I2778">
        <v>8335</v>
      </c>
    </row>
    <row r="2779" spans="1:9" x14ac:dyDescent="0.35">
      <c r="A2779" s="75">
        <f t="shared" si="90"/>
        <v>46042</v>
      </c>
      <c r="B2779" s="75">
        <f t="shared" si="91"/>
        <v>46047</v>
      </c>
      <c r="C2779" s="75" t="str">
        <f>VLOOKUP($F2779,Refs!$A$1:$F$32,3,FALSE)</f>
        <v>Y58</v>
      </c>
      <c r="D2779" t="s">
        <v>175</v>
      </c>
      <c r="E2779" t="s">
        <v>134</v>
      </c>
      <c r="F2779" t="s">
        <v>76</v>
      </c>
      <c r="G2779" t="s">
        <v>205</v>
      </c>
      <c r="H2779" t="s">
        <v>182</v>
      </c>
      <c r="I2779">
        <v>89</v>
      </c>
    </row>
    <row r="2780" spans="1:9" x14ac:dyDescent="0.35">
      <c r="A2780" s="75">
        <f t="shared" si="90"/>
        <v>46042</v>
      </c>
      <c r="B2780" s="75">
        <f t="shared" si="91"/>
        <v>46047</v>
      </c>
      <c r="C2780" s="75" t="str">
        <f>VLOOKUP($F2780,Refs!$A$1:$F$32,3,FALSE)</f>
        <v>Y58</v>
      </c>
      <c r="D2780" t="s">
        <v>175</v>
      </c>
      <c r="E2780" t="s">
        <v>134</v>
      </c>
      <c r="F2780" t="s">
        <v>76</v>
      </c>
      <c r="G2780" t="s">
        <v>205</v>
      </c>
      <c r="H2780" t="s">
        <v>183</v>
      </c>
      <c r="I2780">
        <v>189</v>
      </c>
    </row>
    <row r="2781" spans="1:9" x14ac:dyDescent="0.35">
      <c r="A2781" s="75">
        <f t="shared" si="90"/>
        <v>46042</v>
      </c>
      <c r="B2781" s="75">
        <f t="shared" si="91"/>
        <v>46047</v>
      </c>
      <c r="C2781" s="75" t="str">
        <f>VLOOKUP($F2781,Refs!$A$1:$F$32,3,FALSE)</f>
        <v>Y58</v>
      </c>
      <c r="D2781" t="s">
        <v>175</v>
      </c>
      <c r="E2781" t="s">
        <v>134</v>
      </c>
      <c r="F2781" t="s">
        <v>76</v>
      </c>
      <c r="G2781" t="s">
        <v>205</v>
      </c>
      <c r="H2781" t="s">
        <v>184</v>
      </c>
      <c r="I2781">
        <v>436</v>
      </c>
    </row>
    <row r="2782" spans="1:9" x14ac:dyDescent="0.35">
      <c r="A2782" s="75">
        <f t="shared" si="90"/>
        <v>46042</v>
      </c>
      <c r="B2782" s="75">
        <f t="shared" si="91"/>
        <v>46047</v>
      </c>
      <c r="C2782" s="75" t="str">
        <f>VLOOKUP($F2782,Refs!$A$1:$F$32,3,FALSE)</f>
        <v>Y58</v>
      </c>
      <c r="D2782" t="s">
        <v>175</v>
      </c>
      <c r="E2782" t="s">
        <v>134</v>
      </c>
      <c r="F2782" t="s">
        <v>76</v>
      </c>
      <c r="G2782" t="s">
        <v>205</v>
      </c>
      <c r="H2782" t="s">
        <v>185</v>
      </c>
      <c r="I2782">
        <v>210</v>
      </c>
    </row>
    <row r="2783" spans="1:9" x14ac:dyDescent="0.35">
      <c r="A2783" s="75">
        <f t="shared" si="90"/>
        <v>46042</v>
      </c>
      <c r="B2783" s="75">
        <f t="shared" si="91"/>
        <v>46047</v>
      </c>
      <c r="C2783" s="75" t="str">
        <f>VLOOKUP($F2783,Refs!$A$1:$F$32,3,FALSE)</f>
        <v>Y58</v>
      </c>
      <c r="D2783" t="s">
        <v>175</v>
      </c>
      <c r="E2783" t="s">
        <v>134</v>
      </c>
      <c r="F2783" t="s">
        <v>76</v>
      </c>
      <c r="G2783" t="s">
        <v>205</v>
      </c>
      <c r="H2783" t="s">
        <v>186</v>
      </c>
      <c r="I2783">
        <v>114</v>
      </c>
    </row>
    <row r="2784" spans="1:9" x14ac:dyDescent="0.35">
      <c r="A2784" s="75">
        <f t="shared" si="90"/>
        <v>46042</v>
      </c>
      <c r="B2784" s="75">
        <f t="shared" si="91"/>
        <v>46047</v>
      </c>
      <c r="C2784" s="75" t="str">
        <f>VLOOKUP($F2784,Refs!$A$1:$F$32,3,FALSE)</f>
        <v>Y58</v>
      </c>
      <c r="D2784" t="s">
        <v>175</v>
      </c>
      <c r="E2784" t="s">
        <v>134</v>
      </c>
      <c r="F2784" t="s">
        <v>76</v>
      </c>
      <c r="G2784" t="s">
        <v>205</v>
      </c>
      <c r="H2784" t="s">
        <v>187</v>
      </c>
      <c r="I2784">
        <v>39</v>
      </c>
    </row>
    <row r="2785" spans="1:9" x14ac:dyDescent="0.35">
      <c r="A2785" s="75">
        <f t="shared" si="90"/>
        <v>46042</v>
      </c>
      <c r="B2785" s="75">
        <f t="shared" si="91"/>
        <v>46047</v>
      </c>
      <c r="C2785" s="75" t="str">
        <f>VLOOKUP($F2785,Refs!$A$1:$F$32,3,FALSE)</f>
        <v>Y58</v>
      </c>
      <c r="D2785" t="s">
        <v>175</v>
      </c>
      <c r="E2785" t="s">
        <v>134</v>
      </c>
      <c r="F2785" t="s">
        <v>76</v>
      </c>
      <c r="G2785" t="s">
        <v>205</v>
      </c>
      <c r="H2785" t="s">
        <v>188</v>
      </c>
      <c r="I2785">
        <v>81</v>
      </c>
    </row>
    <row r="2786" spans="1:9" x14ac:dyDescent="0.35">
      <c r="A2786" s="75">
        <f t="shared" si="90"/>
        <v>46042</v>
      </c>
      <c r="B2786" s="75">
        <f t="shared" si="91"/>
        <v>46047</v>
      </c>
      <c r="C2786" s="75" t="str">
        <f>VLOOKUP($F2786,Refs!$A$1:$F$32,3,FALSE)</f>
        <v>Y58</v>
      </c>
      <c r="D2786" t="s">
        <v>175</v>
      </c>
      <c r="E2786" t="s">
        <v>134</v>
      </c>
      <c r="F2786" t="s">
        <v>76</v>
      </c>
      <c r="G2786" t="s">
        <v>205</v>
      </c>
      <c r="H2786" t="s">
        <v>189</v>
      </c>
      <c r="I2786">
        <v>68</v>
      </c>
    </row>
    <row r="2787" spans="1:9" x14ac:dyDescent="0.35">
      <c r="A2787" s="75">
        <f t="shared" si="90"/>
        <v>46042</v>
      </c>
      <c r="B2787" s="75">
        <f t="shared" si="91"/>
        <v>46047</v>
      </c>
      <c r="C2787" s="75" t="str">
        <f>VLOOKUP($F2787,Refs!$A$1:$F$32,3,FALSE)</f>
        <v>Y58</v>
      </c>
      <c r="D2787" t="s">
        <v>175</v>
      </c>
      <c r="E2787" t="s">
        <v>134</v>
      </c>
      <c r="F2787" t="s">
        <v>76</v>
      </c>
      <c r="G2787" t="s">
        <v>205</v>
      </c>
      <c r="H2787" t="s">
        <v>190</v>
      </c>
      <c r="I2787">
        <v>27</v>
      </c>
    </row>
    <row r="2788" spans="1:9" x14ac:dyDescent="0.35">
      <c r="A2788" s="75">
        <f t="shared" si="90"/>
        <v>46042</v>
      </c>
      <c r="B2788" s="75">
        <f t="shared" si="91"/>
        <v>46047</v>
      </c>
      <c r="C2788" s="75" t="str">
        <f>VLOOKUP($F2788,Refs!$A$1:$F$32,3,FALSE)</f>
        <v>Y58</v>
      </c>
      <c r="D2788" t="s">
        <v>175</v>
      </c>
      <c r="E2788" t="s">
        <v>134</v>
      </c>
      <c r="F2788" t="s">
        <v>76</v>
      </c>
      <c r="G2788" t="s">
        <v>205</v>
      </c>
      <c r="H2788" t="s">
        <v>191</v>
      </c>
      <c r="I2788">
        <v>0</v>
      </c>
    </row>
    <row r="2789" spans="1:9" x14ac:dyDescent="0.35">
      <c r="A2789" s="75">
        <f t="shared" si="90"/>
        <v>46042</v>
      </c>
      <c r="B2789" s="75">
        <f t="shared" si="91"/>
        <v>46047</v>
      </c>
      <c r="C2789" s="75" t="str">
        <f>VLOOKUP($F2789,Refs!$A$1:$F$32,3,FALSE)</f>
        <v>Y58</v>
      </c>
      <c r="D2789" t="s">
        <v>175</v>
      </c>
      <c r="E2789" t="s">
        <v>134</v>
      </c>
      <c r="F2789" t="s">
        <v>76</v>
      </c>
      <c r="G2789" t="s">
        <v>205</v>
      </c>
      <c r="H2789" t="s">
        <v>192</v>
      </c>
      <c r="I2789">
        <v>63</v>
      </c>
    </row>
    <row r="2790" spans="1:9" x14ac:dyDescent="0.35">
      <c r="A2790" s="75">
        <f t="shared" si="90"/>
        <v>46042</v>
      </c>
      <c r="B2790" s="75">
        <f t="shared" si="91"/>
        <v>46047</v>
      </c>
      <c r="C2790" s="75" t="str">
        <f>VLOOKUP($F2790,Refs!$A$1:$F$32,3,FALSE)</f>
        <v>Y58</v>
      </c>
      <c r="D2790" t="s">
        <v>175</v>
      </c>
      <c r="E2790" t="s">
        <v>134</v>
      </c>
      <c r="F2790" t="s">
        <v>76</v>
      </c>
      <c r="G2790" t="s">
        <v>205</v>
      </c>
      <c r="H2790" t="s">
        <v>193</v>
      </c>
      <c r="I2790">
        <v>2</v>
      </c>
    </row>
    <row r="2791" spans="1:9" x14ac:dyDescent="0.35">
      <c r="A2791" s="75">
        <f t="shared" si="90"/>
        <v>46042</v>
      </c>
      <c r="B2791" s="75">
        <f t="shared" si="91"/>
        <v>46047</v>
      </c>
      <c r="C2791" s="75" t="str">
        <f>VLOOKUP($F2791,Refs!$A$1:$F$32,3,FALSE)</f>
        <v>Y58</v>
      </c>
      <c r="D2791" t="s">
        <v>175</v>
      </c>
      <c r="E2791" t="s">
        <v>134</v>
      </c>
      <c r="F2791" t="s">
        <v>76</v>
      </c>
      <c r="G2791" t="s">
        <v>205</v>
      </c>
      <c r="H2791" t="s">
        <v>194</v>
      </c>
      <c r="I2791">
        <v>6</v>
      </c>
    </row>
    <row r="2792" spans="1:9" x14ac:dyDescent="0.35">
      <c r="A2792" s="75">
        <f t="shared" si="90"/>
        <v>46042</v>
      </c>
      <c r="B2792" s="75">
        <f t="shared" si="91"/>
        <v>46047</v>
      </c>
      <c r="C2792" s="75" t="str">
        <f>VLOOKUP($F2792,Refs!$A$1:$F$32,3,FALSE)</f>
        <v>Y58</v>
      </c>
      <c r="D2792" t="s">
        <v>175</v>
      </c>
      <c r="E2792" t="s">
        <v>134</v>
      </c>
      <c r="F2792" t="s">
        <v>76</v>
      </c>
      <c r="G2792" t="s">
        <v>205</v>
      </c>
      <c r="H2792" t="s">
        <v>195</v>
      </c>
      <c r="I2792">
        <v>0</v>
      </c>
    </row>
    <row r="2793" spans="1:9" x14ac:dyDescent="0.35">
      <c r="A2793" s="75">
        <f t="shared" si="90"/>
        <v>46042</v>
      </c>
      <c r="B2793" s="75">
        <f t="shared" si="91"/>
        <v>46047</v>
      </c>
      <c r="C2793" s="75" t="str">
        <f>VLOOKUP($F2793,Refs!$A$1:$F$32,3,FALSE)</f>
        <v>Y58</v>
      </c>
      <c r="D2793" t="s">
        <v>175</v>
      </c>
      <c r="E2793" t="s">
        <v>134</v>
      </c>
      <c r="F2793" t="s">
        <v>76</v>
      </c>
      <c r="G2793" t="s">
        <v>205</v>
      </c>
      <c r="H2793" t="s">
        <v>196</v>
      </c>
      <c r="I2793">
        <v>54</v>
      </c>
    </row>
    <row r="2794" spans="1:9" x14ac:dyDescent="0.35">
      <c r="A2794" s="75">
        <f t="shared" si="90"/>
        <v>46042</v>
      </c>
      <c r="B2794" s="75">
        <f t="shared" si="91"/>
        <v>46047</v>
      </c>
      <c r="C2794" s="75" t="str">
        <f>VLOOKUP($F2794,Refs!$A$1:$F$32,3,FALSE)</f>
        <v>Y58</v>
      </c>
      <c r="D2794" t="s">
        <v>175</v>
      </c>
      <c r="E2794" t="s">
        <v>134</v>
      </c>
      <c r="F2794" t="s">
        <v>76</v>
      </c>
      <c r="G2794" t="s">
        <v>205</v>
      </c>
      <c r="H2794" t="s">
        <v>197</v>
      </c>
      <c r="I2794">
        <v>43</v>
      </c>
    </row>
    <row r="2795" spans="1:9" x14ac:dyDescent="0.35">
      <c r="A2795" s="75">
        <f t="shared" si="90"/>
        <v>46042</v>
      </c>
      <c r="B2795" s="75">
        <f t="shared" si="91"/>
        <v>46047</v>
      </c>
      <c r="C2795" s="75" t="str">
        <f>VLOOKUP($F2795,Refs!$A$1:$F$32,3,FALSE)</f>
        <v>Y58</v>
      </c>
      <c r="D2795" t="s">
        <v>175</v>
      </c>
      <c r="E2795" t="s">
        <v>134</v>
      </c>
      <c r="F2795" t="s">
        <v>76</v>
      </c>
      <c r="G2795" t="s">
        <v>205</v>
      </c>
      <c r="H2795" t="s">
        <v>198</v>
      </c>
      <c r="I2795">
        <v>119</v>
      </c>
    </row>
    <row r="2796" spans="1:9" x14ac:dyDescent="0.35">
      <c r="A2796" s="75">
        <f t="shared" si="90"/>
        <v>46042</v>
      </c>
      <c r="B2796" s="75">
        <f t="shared" si="91"/>
        <v>46047</v>
      </c>
      <c r="C2796" s="75" t="str">
        <f>VLOOKUP($F2796,Refs!$A$1:$F$32,3,FALSE)</f>
        <v>Y58</v>
      </c>
      <c r="D2796" t="s">
        <v>175</v>
      </c>
      <c r="E2796" t="s">
        <v>134</v>
      </c>
      <c r="F2796" t="s">
        <v>76</v>
      </c>
      <c r="G2796" t="s">
        <v>205</v>
      </c>
      <c r="H2796" t="s">
        <v>199</v>
      </c>
      <c r="I2796">
        <v>44</v>
      </c>
    </row>
    <row r="2797" spans="1:9" x14ac:dyDescent="0.35">
      <c r="A2797" s="75">
        <f t="shared" si="90"/>
        <v>46042</v>
      </c>
      <c r="B2797" s="75">
        <f t="shared" si="91"/>
        <v>46047</v>
      </c>
      <c r="C2797" s="75" t="str">
        <f>VLOOKUP($F2797,Refs!$A$1:$F$32,3,FALSE)</f>
        <v>Y58</v>
      </c>
      <c r="D2797" t="s">
        <v>175</v>
      </c>
      <c r="E2797" t="s">
        <v>134</v>
      </c>
      <c r="F2797" t="s">
        <v>76</v>
      </c>
      <c r="G2797" t="s">
        <v>205</v>
      </c>
      <c r="H2797" t="s">
        <v>200</v>
      </c>
      <c r="I2797">
        <v>35</v>
      </c>
    </row>
    <row r="2798" spans="1:9" x14ac:dyDescent="0.35">
      <c r="A2798" s="75">
        <f t="shared" si="90"/>
        <v>46042</v>
      </c>
      <c r="B2798" s="75">
        <f t="shared" si="91"/>
        <v>46047</v>
      </c>
      <c r="C2798" s="75" t="str">
        <f>VLOOKUP($F2798,Refs!$A$1:$F$32,3,FALSE)</f>
        <v>Y58</v>
      </c>
      <c r="D2798" t="s">
        <v>175</v>
      </c>
      <c r="E2798" t="s">
        <v>134</v>
      </c>
      <c r="F2798" t="s">
        <v>76</v>
      </c>
      <c r="G2798" t="s">
        <v>205</v>
      </c>
      <c r="H2798" t="s">
        <v>201</v>
      </c>
      <c r="I2798">
        <v>12</v>
      </c>
    </row>
    <row r="2799" spans="1:9" x14ac:dyDescent="0.35">
      <c r="A2799" s="75">
        <f t="shared" si="90"/>
        <v>46042</v>
      </c>
      <c r="B2799" s="75">
        <f t="shared" si="91"/>
        <v>46047</v>
      </c>
      <c r="C2799" s="75" t="str">
        <f>VLOOKUP($F2799,Refs!$A$1:$F$32,3,FALSE)</f>
        <v>Y58</v>
      </c>
      <c r="D2799" t="s">
        <v>175</v>
      </c>
      <c r="E2799" t="s">
        <v>134</v>
      </c>
      <c r="F2799" t="s">
        <v>76</v>
      </c>
      <c r="G2799" t="s">
        <v>205</v>
      </c>
      <c r="H2799" t="s">
        <v>202</v>
      </c>
      <c r="I2799">
        <v>1</v>
      </c>
    </row>
    <row r="2800" spans="1:9" x14ac:dyDescent="0.35">
      <c r="A2800" s="75">
        <f t="shared" si="90"/>
        <v>46042</v>
      </c>
      <c r="B2800" s="75">
        <f t="shared" si="91"/>
        <v>46047</v>
      </c>
      <c r="C2800" s="75" t="str">
        <f>VLOOKUP($F2800,Refs!$A$1:$F$32,3,FALSE)</f>
        <v>Y58</v>
      </c>
      <c r="D2800" t="s">
        <v>175</v>
      </c>
      <c r="E2800" t="s">
        <v>134</v>
      </c>
      <c r="F2800" t="s">
        <v>76</v>
      </c>
      <c r="G2800" t="s">
        <v>205</v>
      </c>
      <c r="H2800" t="s">
        <v>203</v>
      </c>
      <c r="I2800">
        <v>0</v>
      </c>
    </row>
    <row r="2801" spans="1:9" x14ac:dyDescent="0.35">
      <c r="A2801" s="75">
        <f t="shared" si="90"/>
        <v>46042</v>
      </c>
      <c r="B2801" s="75">
        <f t="shared" si="91"/>
        <v>46047</v>
      </c>
      <c r="C2801" s="75" t="str">
        <f>VLOOKUP($F2801,Refs!$A$1:$F$32,3,FALSE)</f>
        <v>Y58</v>
      </c>
      <c r="D2801" t="s">
        <v>175</v>
      </c>
      <c r="E2801" t="s">
        <v>134</v>
      </c>
      <c r="F2801" t="s">
        <v>76</v>
      </c>
      <c r="G2801" t="s">
        <v>205</v>
      </c>
      <c r="H2801" t="s">
        <v>204</v>
      </c>
      <c r="I2801">
        <v>2</v>
      </c>
    </row>
    <row r="2802" spans="1:9" x14ac:dyDescent="0.35">
      <c r="A2802" s="75">
        <f t="shared" si="90"/>
        <v>46043</v>
      </c>
      <c r="B2802" s="75">
        <f t="shared" si="91"/>
        <v>46047</v>
      </c>
      <c r="C2802" s="75" t="str">
        <f>VLOOKUP($F2802,Refs!$A$1:$F$32,3,FALSE)</f>
        <v>Y58</v>
      </c>
      <c r="D2802" t="s">
        <v>175</v>
      </c>
      <c r="E2802" t="s">
        <v>134</v>
      </c>
      <c r="F2802" t="s">
        <v>76</v>
      </c>
      <c r="G2802" t="s">
        <v>206</v>
      </c>
      <c r="H2802" t="s">
        <v>177</v>
      </c>
      <c r="I2802">
        <v>460</v>
      </c>
    </row>
    <row r="2803" spans="1:9" x14ac:dyDescent="0.35">
      <c r="A2803" s="75">
        <f t="shared" si="90"/>
        <v>46043</v>
      </c>
      <c r="B2803" s="75">
        <f t="shared" si="91"/>
        <v>46047</v>
      </c>
      <c r="C2803" s="75" t="str">
        <f>VLOOKUP($F2803,Refs!$A$1:$F$32,3,FALSE)</f>
        <v>Y58</v>
      </c>
      <c r="D2803" t="s">
        <v>175</v>
      </c>
      <c r="E2803" t="s">
        <v>134</v>
      </c>
      <c r="F2803" t="s">
        <v>76</v>
      </c>
      <c r="G2803" t="s">
        <v>206</v>
      </c>
      <c r="H2803" t="s">
        <v>178</v>
      </c>
      <c r="I2803">
        <v>453</v>
      </c>
    </row>
    <row r="2804" spans="1:9" x14ac:dyDescent="0.35">
      <c r="A2804" s="75">
        <f t="shared" si="90"/>
        <v>46043</v>
      </c>
      <c r="B2804" s="75">
        <f t="shared" si="91"/>
        <v>46047</v>
      </c>
      <c r="C2804" s="75" t="str">
        <f>VLOOKUP($F2804,Refs!$A$1:$F$32,3,FALSE)</f>
        <v>Y58</v>
      </c>
      <c r="D2804" t="s">
        <v>175</v>
      </c>
      <c r="E2804" t="s">
        <v>134</v>
      </c>
      <c r="F2804" t="s">
        <v>76</v>
      </c>
      <c r="G2804" t="s">
        <v>206</v>
      </c>
      <c r="H2804" t="s">
        <v>179</v>
      </c>
      <c r="I2804">
        <v>419</v>
      </c>
    </row>
    <row r="2805" spans="1:9" x14ac:dyDescent="0.35">
      <c r="A2805" s="75">
        <f t="shared" si="90"/>
        <v>46043</v>
      </c>
      <c r="B2805" s="75">
        <f t="shared" si="91"/>
        <v>46047</v>
      </c>
      <c r="C2805" s="75" t="str">
        <f>VLOOKUP($F2805,Refs!$A$1:$F$32,3,FALSE)</f>
        <v>Y58</v>
      </c>
      <c r="D2805" t="s">
        <v>175</v>
      </c>
      <c r="E2805" t="s">
        <v>134</v>
      </c>
      <c r="F2805" t="s">
        <v>76</v>
      </c>
      <c r="G2805" t="s">
        <v>206</v>
      </c>
      <c r="H2805" t="s">
        <v>180</v>
      </c>
      <c r="I2805">
        <v>7</v>
      </c>
    </row>
    <row r="2806" spans="1:9" x14ac:dyDescent="0.35">
      <c r="A2806" s="75">
        <f t="shared" si="90"/>
        <v>46043</v>
      </c>
      <c r="B2806" s="75">
        <f t="shared" si="91"/>
        <v>46047</v>
      </c>
      <c r="C2806" s="75" t="str">
        <f>VLOOKUP($F2806,Refs!$A$1:$F$32,3,FALSE)</f>
        <v>Y58</v>
      </c>
      <c r="D2806" t="s">
        <v>175</v>
      </c>
      <c r="E2806" t="s">
        <v>134</v>
      </c>
      <c r="F2806" t="s">
        <v>76</v>
      </c>
      <c r="G2806" t="s">
        <v>206</v>
      </c>
      <c r="H2806" t="s">
        <v>181</v>
      </c>
      <c r="I2806">
        <v>8712</v>
      </c>
    </row>
    <row r="2807" spans="1:9" x14ac:dyDescent="0.35">
      <c r="A2807" s="75">
        <f t="shared" si="90"/>
        <v>46043</v>
      </c>
      <c r="B2807" s="75">
        <f t="shared" si="91"/>
        <v>46047</v>
      </c>
      <c r="C2807" s="75" t="str">
        <f>VLOOKUP($F2807,Refs!$A$1:$F$32,3,FALSE)</f>
        <v>Y58</v>
      </c>
      <c r="D2807" t="s">
        <v>175</v>
      </c>
      <c r="E2807" t="s">
        <v>134</v>
      </c>
      <c r="F2807" t="s">
        <v>76</v>
      </c>
      <c r="G2807" t="s">
        <v>206</v>
      </c>
      <c r="H2807" t="s">
        <v>182</v>
      </c>
      <c r="I2807">
        <v>112</v>
      </c>
    </row>
    <row r="2808" spans="1:9" x14ac:dyDescent="0.35">
      <c r="A2808" s="75">
        <f t="shared" si="90"/>
        <v>46043</v>
      </c>
      <c r="B2808" s="75">
        <f t="shared" si="91"/>
        <v>46047</v>
      </c>
      <c r="C2808" s="75" t="str">
        <f>VLOOKUP($F2808,Refs!$A$1:$F$32,3,FALSE)</f>
        <v>Y58</v>
      </c>
      <c r="D2808" t="s">
        <v>175</v>
      </c>
      <c r="E2808" t="s">
        <v>134</v>
      </c>
      <c r="F2808" t="s">
        <v>76</v>
      </c>
      <c r="G2808" t="s">
        <v>206</v>
      </c>
      <c r="H2808" t="s">
        <v>183</v>
      </c>
      <c r="I2808">
        <v>242</v>
      </c>
    </row>
    <row r="2809" spans="1:9" x14ac:dyDescent="0.35">
      <c r="A2809" s="75">
        <f t="shared" si="90"/>
        <v>46043</v>
      </c>
      <c r="B2809" s="75">
        <f t="shared" si="91"/>
        <v>46047</v>
      </c>
      <c r="C2809" s="75" t="str">
        <f>VLOOKUP($F2809,Refs!$A$1:$F$32,3,FALSE)</f>
        <v>Y58</v>
      </c>
      <c r="D2809" t="s">
        <v>175</v>
      </c>
      <c r="E2809" t="s">
        <v>134</v>
      </c>
      <c r="F2809" t="s">
        <v>76</v>
      </c>
      <c r="G2809" t="s">
        <v>206</v>
      </c>
      <c r="H2809" t="s">
        <v>184</v>
      </c>
      <c r="I2809">
        <v>393</v>
      </c>
    </row>
    <row r="2810" spans="1:9" x14ac:dyDescent="0.35">
      <c r="A2810" s="75">
        <f t="shared" si="90"/>
        <v>46043</v>
      </c>
      <c r="B2810" s="75">
        <f t="shared" si="91"/>
        <v>46047</v>
      </c>
      <c r="C2810" s="75" t="str">
        <f>VLOOKUP($F2810,Refs!$A$1:$F$32,3,FALSE)</f>
        <v>Y58</v>
      </c>
      <c r="D2810" t="s">
        <v>175</v>
      </c>
      <c r="E2810" t="s">
        <v>134</v>
      </c>
      <c r="F2810" t="s">
        <v>76</v>
      </c>
      <c r="G2810" t="s">
        <v>206</v>
      </c>
      <c r="H2810" t="s">
        <v>185</v>
      </c>
      <c r="I2810">
        <v>207</v>
      </c>
    </row>
    <row r="2811" spans="1:9" x14ac:dyDescent="0.35">
      <c r="A2811" s="75">
        <f t="shared" si="90"/>
        <v>46043</v>
      </c>
      <c r="B2811" s="75">
        <f t="shared" si="91"/>
        <v>46047</v>
      </c>
      <c r="C2811" s="75" t="str">
        <f>VLOOKUP($F2811,Refs!$A$1:$F$32,3,FALSE)</f>
        <v>Y58</v>
      </c>
      <c r="D2811" t="s">
        <v>175</v>
      </c>
      <c r="E2811" t="s">
        <v>134</v>
      </c>
      <c r="F2811" t="s">
        <v>76</v>
      </c>
      <c r="G2811" t="s">
        <v>206</v>
      </c>
      <c r="H2811" t="s">
        <v>186</v>
      </c>
      <c r="I2811">
        <v>109</v>
      </c>
    </row>
    <row r="2812" spans="1:9" x14ac:dyDescent="0.35">
      <c r="A2812" s="75">
        <f t="shared" si="90"/>
        <v>46043</v>
      </c>
      <c r="B2812" s="75">
        <f t="shared" si="91"/>
        <v>46047</v>
      </c>
      <c r="C2812" s="75" t="str">
        <f>VLOOKUP($F2812,Refs!$A$1:$F$32,3,FALSE)</f>
        <v>Y58</v>
      </c>
      <c r="D2812" t="s">
        <v>175</v>
      </c>
      <c r="E2812" t="s">
        <v>134</v>
      </c>
      <c r="F2812" t="s">
        <v>76</v>
      </c>
      <c r="G2812" t="s">
        <v>206</v>
      </c>
      <c r="H2812" t="s">
        <v>187</v>
      </c>
      <c r="I2812">
        <v>64</v>
      </c>
    </row>
    <row r="2813" spans="1:9" x14ac:dyDescent="0.35">
      <c r="A2813" s="75">
        <f t="shared" si="90"/>
        <v>46043</v>
      </c>
      <c r="B2813" s="75">
        <f t="shared" si="91"/>
        <v>46047</v>
      </c>
      <c r="C2813" s="75" t="str">
        <f>VLOOKUP($F2813,Refs!$A$1:$F$32,3,FALSE)</f>
        <v>Y58</v>
      </c>
      <c r="D2813" t="s">
        <v>175</v>
      </c>
      <c r="E2813" t="s">
        <v>134</v>
      </c>
      <c r="F2813" t="s">
        <v>76</v>
      </c>
      <c r="G2813" t="s">
        <v>206</v>
      </c>
      <c r="H2813" t="s">
        <v>188</v>
      </c>
      <c r="I2813">
        <v>81</v>
      </c>
    </row>
    <row r="2814" spans="1:9" x14ac:dyDescent="0.35">
      <c r="A2814" s="75">
        <f t="shared" si="90"/>
        <v>46043</v>
      </c>
      <c r="B2814" s="75">
        <f t="shared" si="91"/>
        <v>46047</v>
      </c>
      <c r="C2814" s="75" t="str">
        <f>VLOOKUP($F2814,Refs!$A$1:$F$32,3,FALSE)</f>
        <v>Y58</v>
      </c>
      <c r="D2814" t="s">
        <v>175</v>
      </c>
      <c r="E2814" t="s">
        <v>134</v>
      </c>
      <c r="F2814" t="s">
        <v>76</v>
      </c>
      <c r="G2814" t="s">
        <v>206</v>
      </c>
      <c r="H2814" t="s">
        <v>189</v>
      </c>
      <c r="I2814">
        <v>46</v>
      </c>
    </row>
    <row r="2815" spans="1:9" x14ac:dyDescent="0.35">
      <c r="A2815" s="75">
        <f t="shared" si="90"/>
        <v>46043</v>
      </c>
      <c r="B2815" s="75">
        <f t="shared" si="91"/>
        <v>46047</v>
      </c>
      <c r="C2815" s="75" t="str">
        <f>VLOOKUP($F2815,Refs!$A$1:$F$32,3,FALSE)</f>
        <v>Y58</v>
      </c>
      <c r="D2815" t="s">
        <v>175</v>
      </c>
      <c r="E2815" t="s">
        <v>134</v>
      </c>
      <c r="F2815" t="s">
        <v>76</v>
      </c>
      <c r="G2815" t="s">
        <v>206</v>
      </c>
      <c r="H2815" t="s">
        <v>190</v>
      </c>
      <c r="I2815">
        <v>17</v>
      </c>
    </row>
    <row r="2816" spans="1:9" x14ac:dyDescent="0.35">
      <c r="A2816" s="75">
        <f t="shared" si="90"/>
        <v>46043</v>
      </c>
      <c r="B2816" s="75">
        <f t="shared" si="91"/>
        <v>46047</v>
      </c>
      <c r="C2816" s="75" t="str">
        <f>VLOOKUP($F2816,Refs!$A$1:$F$32,3,FALSE)</f>
        <v>Y58</v>
      </c>
      <c r="D2816" t="s">
        <v>175</v>
      </c>
      <c r="E2816" t="s">
        <v>134</v>
      </c>
      <c r="F2816" t="s">
        <v>76</v>
      </c>
      <c r="G2816" t="s">
        <v>206</v>
      </c>
      <c r="H2816" t="s">
        <v>191</v>
      </c>
      <c r="I2816">
        <v>0</v>
      </c>
    </row>
    <row r="2817" spans="1:9" x14ac:dyDescent="0.35">
      <c r="A2817" s="75">
        <f t="shared" si="90"/>
        <v>46043</v>
      </c>
      <c r="B2817" s="75">
        <f t="shared" si="91"/>
        <v>46047</v>
      </c>
      <c r="C2817" s="75" t="str">
        <f>VLOOKUP($F2817,Refs!$A$1:$F$32,3,FALSE)</f>
        <v>Y58</v>
      </c>
      <c r="D2817" t="s">
        <v>175</v>
      </c>
      <c r="E2817" t="s">
        <v>134</v>
      </c>
      <c r="F2817" t="s">
        <v>76</v>
      </c>
      <c r="G2817" t="s">
        <v>206</v>
      </c>
      <c r="H2817" t="s">
        <v>192</v>
      </c>
      <c r="I2817">
        <v>49</v>
      </c>
    </row>
    <row r="2818" spans="1:9" x14ac:dyDescent="0.35">
      <c r="A2818" s="75">
        <f t="shared" si="90"/>
        <v>46043</v>
      </c>
      <c r="B2818" s="75">
        <f t="shared" si="91"/>
        <v>46047</v>
      </c>
      <c r="C2818" s="75" t="str">
        <f>VLOOKUP($F2818,Refs!$A$1:$F$32,3,FALSE)</f>
        <v>Y58</v>
      </c>
      <c r="D2818" t="s">
        <v>175</v>
      </c>
      <c r="E2818" t="s">
        <v>134</v>
      </c>
      <c r="F2818" t="s">
        <v>76</v>
      </c>
      <c r="G2818" t="s">
        <v>206</v>
      </c>
      <c r="H2818" t="s">
        <v>193</v>
      </c>
      <c r="I2818">
        <v>2</v>
      </c>
    </row>
    <row r="2819" spans="1:9" x14ac:dyDescent="0.35">
      <c r="A2819" s="75">
        <f t="shared" si="90"/>
        <v>46043</v>
      </c>
      <c r="B2819" s="75">
        <f t="shared" si="91"/>
        <v>46047</v>
      </c>
      <c r="C2819" s="75" t="str">
        <f>VLOOKUP($F2819,Refs!$A$1:$F$32,3,FALSE)</f>
        <v>Y58</v>
      </c>
      <c r="D2819" t="s">
        <v>175</v>
      </c>
      <c r="E2819" t="s">
        <v>134</v>
      </c>
      <c r="F2819" t="s">
        <v>76</v>
      </c>
      <c r="G2819" t="s">
        <v>206</v>
      </c>
      <c r="H2819" t="s">
        <v>194</v>
      </c>
      <c r="I2819">
        <v>4</v>
      </c>
    </row>
    <row r="2820" spans="1:9" x14ac:dyDescent="0.35">
      <c r="A2820" s="75">
        <f t="shared" si="90"/>
        <v>46043</v>
      </c>
      <c r="B2820" s="75">
        <f t="shared" si="91"/>
        <v>46047</v>
      </c>
      <c r="C2820" s="75" t="str">
        <f>VLOOKUP($F2820,Refs!$A$1:$F$32,3,FALSE)</f>
        <v>Y58</v>
      </c>
      <c r="D2820" t="s">
        <v>175</v>
      </c>
      <c r="E2820" t="s">
        <v>134</v>
      </c>
      <c r="F2820" t="s">
        <v>76</v>
      </c>
      <c r="G2820" t="s">
        <v>206</v>
      </c>
      <c r="H2820" t="s">
        <v>195</v>
      </c>
      <c r="I2820">
        <v>0</v>
      </c>
    </row>
    <row r="2821" spans="1:9" x14ac:dyDescent="0.35">
      <c r="A2821" s="75">
        <f t="shared" si="90"/>
        <v>46043</v>
      </c>
      <c r="B2821" s="75">
        <f t="shared" si="91"/>
        <v>46047</v>
      </c>
      <c r="C2821" s="75" t="str">
        <f>VLOOKUP($F2821,Refs!$A$1:$F$32,3,FALSE)</f>
        <v>Y58</v>
      </c>
      <c r="D2821" t="s">
        <v>175</v>
      </c>
      <c r="E2821" t="s">
        <v>134</v>
      </c>
      <c r="F2821" t="s">
        <v>76</v>
      </c>
      <c r="G2821" t="s">
        <v>206</v>
      </c>
      <c r="H2821" t="s">
        <v>196</v>
      </c>
      <c r="I2821">
        <v>57</v>
      </c>
    </row>
    <row r="2822" spans="1:9" x14ac:dyDescent="0.35">
      <c r="A2822" s="75">
        <f t="shared" ref="A2822:A2885" si="92">IF(G2822="Mon",B2822-6,IF(G2822="Tue",B2822-5,IF(G2822="Wed",B2822-4,IF(G2822="Thu",B2822-3,IF(G2822="Fri",B2822-2,IF(G2822="Sat",B2822-1,IF(G2822="Sun",B2822,"")))))))</f>
        <v>46043</v>
      </c>
      <c r="B2822" s="75">
        <f t="shared" ref="B2822:B2885" si="93">DATEVALUE(RIGHT(D2822, 11))</f>
        <v>46047</v>
      </c>
      <c r="C2822" s="75" t="str">
        <f>VLOOKUP($F2822,Refs!$A$1:$F$32,3,FALSE)</f>
        <v>Y58</v>
      </c>
      <c r="D2822" t="s">
        <v>175</v>
      </c>
      <c r="E2822" t="s">
        <v>134</v>
      </c>
      <c r="F2822" t="s">
        <v>76</v>
      </c>
      <c r="G2822" t="s">
        <v>206</v>
      </c>
      <c r="H2822" t="s">
        <v>197</v>
      </c>
      <c r="I2822">
        <v>34</v>
      </c>
    </row>
    <row r="2823" spans="1:9" x14ac:dyDescent="0.35">
      <c r="A2823" s="75">
        <f t="shared" si="92"/>
        <v>46043</v>
      </c>
      <c r="B2823" s="75">
        <f t="shared" si="93"/>
        <v>46047</v>
      </c>
      <c r="C2823" s="75" t="str">
        <f>VLOOKUP($F2823,Refs!$A$1:$F$32,3,FALSE)</f>
        <v>Y58</v>
      </c>
      <c r="D2823" t="s">
        <v>175</v>
      </c>
      <c r="E2823" t="s">
        <v>134</v>
      </c>
      <c r="F2823" t="s">
        <v>76</v>
      </c>
      <c r="G2823" t="s">
        <v>206</v>
      </c>
      <c r="H2823" t="s">
        <v>198</v>
      </c>
      <c r="I2823">
        <v>120</v>
      </c>
    </row>
    <row r="2824" spans="1:9" x14ac:dyDescent="0.35">
      <c r="A2824" s="75">
        <f t="shared" si="92"/>
        <v>46043</v>
      </c>
      <c r="B2824" s="75">
        <f t="shared" si="93"/>
        <v>46047</v>
      </c>
      <c r="C2824" s="75" t="str">
        <f>VLOOKUP($F2824,Refs!$A$1:$F$32,3,FALSE)</f>
        <v>Y58</v>
      </c>
      <c r="D2824" t="s">
        <v>175</v>
      </c>
      <c r="E2824" t="s">
        <v>134</v>
      </c>
      <c r="F2824" t="s">
        <v>76</v>
      </c>
      <c r="G2824" t="s">
        <v>206</v>
      </c>
      <c r="H2824" t="s">
        <v>199</v>
      </c>
      <c r="I2824">
        <v>37</v>
      </c>
    </row>
    <row r="2825" spans="1:9" x14ac:dyDescent="0.35">
      <c r="A2825" s="75">
        <f t="shared" si="92"/>
        <v>46043</v>
      </c>
      <c r="B2825" s="75">
        <f t="shared" si="93"/>
        <v>46047</v>
      </c>
      <c r="C2825" s="75" t="str">
        <f>VLOOKUP($F2825,Refs!$A$1:$F$32,3,FALSE)</f>
        <v>Y58</v>
      </c>
      <c r="D2825" t="s">
        <v>175</v>
      </c>
      <c r="E2825" t="s">
        <v>134</v>
      </c>
      <c r="F2825" t="s">
        <v>76</v>
      </c>
      <c r="G2825" t="s">
        <v>206</v>
      </c>
      <c r="H2825" t="s">
        <v>200</v>
      </c>
      <c r="I2825">
        <v>30</v>
      </c>
    </row>
    <row r="2826" spans="1:9" x14ac:dyDescent="0.35">
      <c r="A2826" s="75">
        <f t="shared" si="92"/>
        <v>46043</v>
      </c>
      <c r="B2826" s="75">
        <f t="shared" si="93"/>
        <v>46047</v>
      </c>
      <c r="C2826" s="75" t="str">
        <f>VLOOKUP($F2826,Refs!$A$1:$F$32,3,FALSE)</f>
        <v>Y58</v>
      </c>
      <c r="D2826" t="s">
        <v>175</v>
      </c>
      <c r="E2826" t="s">
        <v>134</v>
      </c>
      <c r="F2826" t="s">
        <v>76</v>
      </c>
      <c r="G2826" t="s">
        <v>206</v>
      </c>
      <c r="H2826" t="s">
        <v>201</v>
      </c>
      <c r="I2826">
        <v>17</v>
      </c>
    </row>
    <row r="2827" spans="1:9" x14ac:dyDescent="0.35">
      <c r="A2827" s="75">
        <f t="shared" si="92"/>
        <v>46043</v>
      </c>
      <c r="B2827" s="75">
        <f t="shared" si="93"/>
        <v>46047</v>
      </c>
      <c r="C2827" s="75" t="str">
        <f>VLOOKUP($F2827,Refs!$A$1:$F$32,3,FALSE)</f>
        <v>Y58</v>
      </c>
      <c r="D2827" t="s">
        <v>175</v>
      </c>
      <c r="E2827" t="s">
        <v>134</v>
      </c>
      <c r="F2827" t="s">
        <v>76</v>
      </c>
      <c r="G2827" t="s">
        <v>206</v>
      </c>
      <c r="H2827" t="s">
        <v>202</v>
      </c>
      <c r="I2827">
        <v>0</v>
      </c>
    </row>
    <row r="2828" spans="1:9" x14ac:dyDescent="0.35">
      <c r="A2828" s="75">
        <f t="shared" si="92"/>
        <v>46043</v>
      </c>
      <c r="B2828" s="75">
        <f t="shared" si="93"/>
        <v>46047</v>
      </c>
      <c r="C2828" s="75" t="str">
        <f>VLOOKUP($F2828,Refs!$A$1:$F$32,3,FALSE)</f>
        <v>Y58</v>
      </c>
      <c r="D2828" t="s">
        <v>175</v>
      </c>
      <c r="E2828" t="s">
        <v>134</v>
      </c>
      <c r="F2828" t="s">
        <v>76</v>
      </c>
      <c r="G2828" t="s">
        <v>206</v>
      </c>
      <c r="H2828" t="s">
        <v>203</v>
      </c>
      <c r="I2828">
        <v>0</v>
      </c>
    </row>
    <row r="2829" spans="1:9" x14ac:dyDescent="0.35">
      <c r="A2829" s="75">
        <f t="shared" si="92"/>
        <v>46043</v>
      </c>
      <c r="B2829" s="75">
        <f t="shared" si="93"/>
        <v>46047</v>
      </c>
      <c r="C2829" s="75" t="str">
        <f>VLOOKUP($F2829,Refs!$A$1:$F$32,3,FALSE)</f>
        <v>Y58</v>
      </c>
      <c r="D2829" t="s">
        <v>175</v>
      </c>
      <c r="E2829" t="s">
        <v>134</v>
      </c>
      <c r="F2829" t="s">
        <v>76</v>
      </c>
      <c r="G2829" t="s">
        <v>206</v>
      </c>
      <c r="H2829" t="s">
        <v>204</v>
      </c>
      <c r="I2829">
        <v>0</v>
      </c>
    </row>
    <row r="2830" spans="1:9" x14ac:dyDescent="0.35">
      <c r="A2830" s="75">
        <f t="shared" si="92"/>
        <v>46044</v>
      </c>
      <c r="B2830" s="75">
        <f t="shared" si="93"/>
        <v>46047</v>
      </c>
      <c r="C2830" s="75" t="str">
        <f>VLOOKUP($F2830,Refs!$A$1:$F$32,3,FALSE)</f>
        <v>Y58</v>
      </c>
      <c r="D2830" t="s">
        <v>175</v>
      </c>
      <c r="E2830" t="s">
        <v>134</v>
      </c>
      <c r="F2830" t="s">
        <v>76</v>
      </c>
      <c r="G2830" t="s">
        <v>207</v>
      </c>
      <c r="H2830" t="s">
        <v>177</v>
      </c>
      <c r="I2830">
        <v>428</v>
      </c>
    </row>
    <row r="2831" spans="1:9" x14ac:dyDescent="0.35">
      <c r="A2831" s="75">
        <f t="shared" si="92"/>
        <v>46044</v>
      </c>
      <c r="B2831" s="75">
        <f t="shared" si="93"/>
        <v>46047</v>
      </c>
      <c r="C2831" s="75" t="str">
        <f>VLOOKUP($F2831,Refs!$A$1:$F$32,3,FALSE)</f>
        <v>Y58</v>
      </c>
      <c r="D2831" t="s">
        <v>175</v>
      </c>
      <c r="E2831" t="s">
        <v>134</v>
      </c>
      <c r="F2831" t="s">
        <v>76</v>
      </c>
      <c r="G2831" t="s">
        <v>207</v>
      </c>
      <c r="H2831" t="s">
        <v>178</v>
      </c>
      <c r="I2831">
        <v>424</v>
      </c>
    </row>
    <row r="2832" spans="1:9" x14ac:dyDescent="0.35">
      <c r="A2832" s="75">
        <f t="shared" si="92"/>
        <v>46044</v>
      </c>
      <c r="B2832" s="75">
        <f t="shared" si="93"/>
        <v>46047</v>
      </c>
      <c r="C2832" s="75" t="str">
        <f>VLOOKUP($F2832,Refs!$A$1:$F$32,3,FALSE)</f>
        <v>Y58</v>
      </c>
      <c r="D2832" t="s">
        <v>175</v>
      </c>
      <c r="E2832" t="s">
        <v>134</v>
      </c>
      <c r="F2832" t="s">
        <v>76</v>
      </c>
      <c r="G2832" t="s">
        <v>207</v>
      </c>
      <c r="H2832" t="s">
        <v>179</v>
      </c>
      <c r="I2832">
        <v>389</v>
      </c>
    </row>
    <row r="2833" spans="1:9" x14ac:dyDescent="0.35">
      <c r="A2833" s="75">
        <f t="shared" si="92"/>
        <v>46044</v>
      </c>
      <c r="B2833" s="75">
        <f t="shared" si="93"/>
        <v>46047</v>
      </c>
      <c r="C2833" s="75" t="str">
        <f>VLOOKUP($F2833,Refs!$A$1:$F$32,3,FALSE)</f>
        <v>Y58</v>
      </c>
      <c r="D2833" t="s">
        <v>175</v>
      </c>
      <c r="E2833" t="s">
        <v>134</v>
      </c>
      <c r="F2833" t="s">
        <v>76</v>
      </c>
      <c r="G2833" t="s">
        <v>207</v>
      </c>
      <c r="H2833" t="s">
        <v>180</v>
      </c>
      <c r="I2833">
        <v>4</v>
      </c>
    </row>
    <row r="2834" spans="1:9" x14ac:dyDescent="0.35">
      <c r="A2834" s="75">
        <f t="shared" si="92"/>
        <v>46044</v>
      </c>
      <c r="B2834" s="75">
        <f t="shared" si="93"/>
        <v>46047</v>
      </c>
      <c r="C2834" s="75" t="str">
        <f>VLOOKUP($F2834,Refs!$A$1:$F$32,3,FALSE)</f>
        <v>Y58</v>
      </c>
      <c r="D2834" t="s">
        <v>175</v>
      </c>
      <c r="E2834" t="s">
        <v>134</v>
      </c>
      <c r="F2834" t="s">
        <v>76</v>
      </c>
      <c r="G2834" t="s">
        <v>207</v>
      </c>
      <c r="H2834" t="s">
        <v>181</v>
      </c>
      <c r="I2834">
        <v>7961</v>
      </c>
    </row>
    <row r="2835" spans="1:9" x14ac:dyDescent="0.35">
      <c r="A2835" s="75">
        <f t="shared" si="92"/>
        <v>46044</v>
      </c>
      <c r="B2835" s="75">
        <f t="shared" si="93"/>
        <v>46047</v>
      </c>
      <c r="C2835" s="75" t="str">
        <f>VLOOKUP($F2835,Refs!$A$1:$F$32,3,FALSE)</f>
        <v>Y58</v>
      </c>
      <c r="D2835" t="s">
        <v>175</v>
      </c>
      <c r="E2835" t="s">
        <v>134</v>
      </c>
      <c r="F2835" t="s">
        <v>76</v>
      </c>
      <c r="G2835" t="s">
        <v>207</v>
      </c>
      <c r="H2835" t="s">
        <v>182</v>
      </c>
      <c r="I2835">
        <v>106</v>
      </c>
    </row>
    <row r="2836" spans="1:9" x14ac:dyDescent="0.35">
      <c r="A2836" s="75">
        <f t="shared" si="92"/>
        <v>46044</v>
      </c>
      <c r="B2836" s="75">
        <f t="shared" si="93"/>
        <v>46047</v>
      </c>
      <c r="C2836" s="75" t="str">
        <f>VLOOKUP($F2836,Refs!$A$1:$F$32,3,FALSE)</f>
        <v>Y58</v>
      </c>
      <c r="D2836" t="s">
        <v>175</v>
      </c>
      <c r="E2836" t="s">
        <v>134</v>
      </c>
      <c r="F2836" t="s">
        <v>76</v>
      </c>
      <c r="G2836" t="s">
        <v>207</v>
      </c>
      <c r="H2836" t="s">
        <v>183</v>
      </c>
      <c r="I2836">
        <v>228</v>
      </c>
    </row>
    <row r="2837" spans="1:9" x14ac:dyDescent="0.35">
      <c r="A2837" s="75">
        <f t="shared" si="92"/>
        <v>46044</v>
      </c>
      <c r="B2837" s="75">
        <f t="shared" si="93"/>
        <v>46047</v>
      </c>
      <c r="C2837" s="75" t="str">
        <f>VLOOKUP($F2837,Refs!$A$1:$F$32,3,FALSE)</f>
        <v>Y58</v>
      </c>
      <c r="D2837" t="s">
        <v>175</v>
      </c>
      <c r="E2837" t="s">
        <v>134</v>
      </c>
      <c r="F2837" t="s">
        <v>76</v>
      </c>
      <c r="G2837" t="s">
        <v>207</v>
      </c>
      <c r="H2837" t="s">
        <v>184</v>
      </c>
      <c r="I2837">
        <v>368</v>
      </c>
    </row>
    <row r="2838" spans="1:9" x14ac:dyDescent="0.35">
      <c r="A2838" s="75">
        <f t="shared" si="92"/>
        <v>46044</v>
      </c>
      <c r="B2838" s="75">
        <f t="shared" si="93"/>
        <v>46047</v>
      </c>
      <c r="C2838" s="75" t="str">
        <f>VLOOKUP($F2838,Refs!$A$1:$F$32,3,FALSE)</f>
        <v>Y58</v>
      </c>
      <c r="D2838" t="s">
        <v>175</v>
      </c>
      <c r="E2838" t="s">
        <v>134</v>
      </c>
      <c r="F2838" t="s">
        <v>76</v>
      </c>
      <c r="G2838" t="s">
        <v>207</v>
      </c>
      <c r="H2838" t="s">
        <v>185</v>
      </c>
      <c r="I2838">
        <v>193</v>
      </c>
    </row>
    <row r="2839" spans="1:9" x14ac:dyDescent="0.35">
      <c r="A2839" s="75">
        <f t="shared" si="92"/>
        <v>46044</v>
      </c>
      <c r="B2839" s="75">
        <f t="shared" si="93"/>
        <v>46047</v>
      </c>
      <c r="C2839" s="75" t="str">
        <f>VLOOKUP($F2839,Refs!$A$1:$F$32,3,FALSE)</f>
        <v>Y58</v>
      </c>
      <c r="D2839" t="s">
        <v>175</v>
      </c>
      <c r="E2839" t="s">
        <v>134</v>
      </c>
      <c r="F2839" t="s">
        <v>76</v>
      </c>
      <c r="G2839" t="s">
        <v>207</v>
      </c>
      <c r="H2839" t="s">
        <v>186</v>
      </c>
      <c r="I2839">
        <v>97</v>
      </c>
    </row>
    <row r="2840" spans="1:9" x14ac:dyDescent="0.35">
      <c r="A2840" s="75">
        <f t="shared" si="92"/>
        <v>46044</v>
      </c>
      <c r="B2840" s="75">
        <f t="shared" si="93"/>
        <v>46047</v>
      </c>
      <c r="C2840" s="75" t="str">
        <f>VLOOKUP($F2840,Refs!$A$1:$F$32,3,FALSE)</f>
        <v>Y58</v>
      </c>
      <c r="D2840" t="s">
        <v>175</v>
      </c>
      <c r="E2840" t="s">
        <v>134</v>
      </c>
      <c r="F2840" t="s">
        <v>76</v>
      </c>
      <c r="G2840" t="s">
        <v>207</v>
      </c>
      <c r="H2840" t="s">
        <v>187</v>
      </c>
      <c r="I2840">
        <v>42</v>
      </c>
    </row>
    <row r="2841" spans="1:9" x14ac:dyDescent="0.35">
      <c r="A2841" s="75">
        <f t="shared" si="92"/>
        <v>46044</v>
      </c>
      <c r="B2841" s="75">
        <f t="shared" si="93"/>
        <v>46047</v>
      </c>
      <c r="C2841" s="75" t="str">
        <f>VLOOKUP($F2841,Refs!$A$1:$F$32,3,FALSE)</f>
        <v>Y58</v>
      </c>
      <c r="D2841" t="s">
        <v>175</v>
      </c>
      <c r="E2841" t="s">
        <v>134</v>
      </c>
      <c r="F2841" t="s">
        <v>76</v>
      </c>
      <c r="G2841" t="s">
        <v>207</v>
      </c>
      <c r="H2841" t="s">
        <v>188</v>
      </c>
      <c r="I2841">
        <v>59</v>
      </c>
    </row>
    <row r="2842" spans="1:9" x14ac:dyDescent="0.35">
      <c r="A2842" s="75">
        <f t="shared" si="92"/>
        <v>46044</v>
      </c>
      <c r="B2842" s="75">
        <f t="shared" si="93"/>
        <v>46047</v>
      </c>
      <c r="C2842" s="75" t="str">
        <f>VLOOKUP($F2842,Refs!$A$1:$F$32,3,FALSE)</f>
        <v>Y58</v>
      </c>
      <c r="D2842" t="s">
        <v>175</v>
      </c>
      <c r="E2842" t="s">
        <v>134</v>
      </c>
      <c r="F2842" t="s">
        <v>76</v>
      </c>
      <c r="G2842" t="s">
        <v>207</v>
      </c>
      <c r="H2842" t="s">
        <v>189</v>
      </c>
      <c r="I2842">
        <v>58</v>
      </c>
    </row>
    <row r="2843" spans="1:9" x14ac:dyDescent="0.35">
      <c r="A2843" s="75">
        <f t="shared" si="92"/>
        <v>46044</v>
      </c>
      <c r="B2843" s="75">
        <f t="shared" si="93"/>
        <v>46047</v>
      </c>
      <c r="C2843" s="75" t="str">
        <f>VLOOKUP($F2843,Refs!$A$1:$F$32,3,FALSE)</f>
        <v>Y58</v>
      </c>
      <c r="D2843" t="s">
        <v>175</v>
      </c>
      <c r="E2843" t="s">
        <v>134</v>
      </c>
      <c r="F2843" t="s">
        <v>76</v>
      </c>
      <c r="G2843" t="s">
        <v>207</v>
      </c>
      <c r="H2843" t="s">
        <v>190</v>
      </c>
      <c r="I2843">
        <v>20</v>
      </c>
    </row>
    <row r="2844" spans="1:9" x14ac:dyDescent="0.35">
      <c r="A2844" s="75">
        <f t="shared" si="92"/>
        <v>46044</v>
      </c>
      <c r="B2844" s="75">
        <f t="shared" si="93"/>
        <v>46047</v>
      </c>
      <c r="C2844" s="75" t="str">
        <f>VLOOKUP($F2844,Refs!$A$1:$F$32,3,FALSE)</f>
        <v>Y58</v>
      </c>
      <c r="D2844" t="s">
        <v>175</v>
      </c>
      <c r="E2844" t="s">
        <v>134</v>
      </c>
      <c r="F2844" t="s">
        <v>76</v>
      </c>
      <c r="G2844" t="s">
        <v>207</v>
      </c>
      <c r="H2844" t="s">
        <v>191</v>
      </c>
      <c r="I2844">
        <v>0</v>
      </c>
    </row>
    <row r="2845" spans="1:9" x14ac:dyDescent="0.35">
      <c r="A2845" s="75">
        <f t="shared" si="92"/>
        <v>46044</v>
      </c>
      <c r="B2845" s="75">
        <f t="shared" si="93"/>
        <v>46047</v>
      </c>
      <c r="C2845" s="75" t="str">
        <f>VLOOKUP($F2845,Refs!$A$1:$F$32,3,FALSE)</f>
        <v>Y58</v>
      </c>
      <c r="D2845" t="s">
        <v>175</v>
      </c>
      <c r="E2845" t="s">
        <v>134</v>
      </c>
      <c r="F2845" t="s">
        <v>76</v>
      </c>
      <c r="G2845" t="s">
        <v>207</v>
      </c>
      <c r="H2845" t="s">
        <v>192</v>
      </c>
      <c r="I2845">
        <v>35</v>
      </c>
    </row>
    <row r="2846" spans="1:9" x14ac:dyDescent="0.35">
      <c r="A2846" s="75">
        <f t="shared" si="92"/>
        <v>46044</v>
      </c>
      <c r="B2846" s="75">
        <f t="shared" si="93"/>
        <v>46047</v>
      </c>
      <c r="C2846" s="75" t="str">
        <f>VLOOKUP($F2846,Refs!$A$1:$F$32,3,FALSE)</f>
        <v>Y58</v>
      </c>
      <c r="D2846" t="s">
        <v>175</v>
      </c>
      <c r="E2846" t="s">
        <v>134</v>
      </c>
      <c r="F2846" t="s">
        <v>76</v>
      </c>
      <c r="G2846" t="s">
        <v>207</v>
      </c>
      <c r="H2846" t="s">
        <v>193</v>
      </c>
      <c r="I2846">
        <v>0</v>
      </c>
    </row>
    <row r="2847" spans="1:9" x14ac:dyDescent="0.35">
      <c r="A2847" s="75">
        <f t="shared" si="92"/>
        <v>46044</v>
      </c>
      <c r="B2847" s="75">
        <f t="shared" si="93"/>
        <v>46047</v>
      </c>
      <c r="C2847" s="75" t="str">
        <f>VLOOKUP($F2847,Refs!$A$1:$F$32,3,FALSE)</f>
        <v>Y58</v>
      </c>
      <c r="D2847" t="s">
        <v>175</v>
      </c>
      <c r="E2847" t="s">
        <v>134</v>
      </c>
      <c r="F2847" t="s">
        <v>76</v>
      </c>
      <c r="G2847" t="s">
        <v>207</v>
      </c>
      <c r="H2847" t="s">
        <v>194</v>
      </c>
      <c r="I2847">
        <v>3</v>
      </c>
    </row>
    <row r="2848" spans="1:9" x14ac:dyDescent="0.35">
      <c r="A2848" s="75">
        <f t="shared" si="92"/>
        <v>46044</v>
      </c>
      <c r="B2848" s="75">
        <f t="shared" si="93"/>
        <v>46047</v>
      </c>
      <c r="C2848" s="75" t="str">
        <f>VLOOKUP($F2848,Refs!$A$1:$F$32,3,FALSE)</f>
        <v>Y58</v>
      </c>
      <c r="D2848" t="s">
        <v>175</v>
      </c>
      <c r="E2848" t="s">
        <v>134</v>
      </c>
      <c r="F2848" t="s">
        <v>76</v>
      </c>
      <c r="G2848" t="s">
        <v>207</v>
      </c>
      <c r="H2848" t="s">
        <v>195</v>
      </c>
      <c r="I2848">
        <v>2</v>
      </c>
    </row>
    <row r="2849" spans="1:9" x14ac:dyDescent="0.35">
      <c r="A2849" s="75">
        <f t="shared" si="92"/>
        <v>46044</v>
      </c>
      <c r="B2849" s="75">
        <f t="shared" si="93"/>
        <v>46047</v>
      </c>
      <c r="C2849" s="75" t="str">
        <f>VLOOKUP($F2849,Refs!$A$1:$F$32,3,FALSE)</f>
        <v>Y58</v>
      </c>
      <c r="D2849" t="s">
        <v>175</v>
      </c>
      <c r="E2849" t="s">
        <v>134</v>
      </c>
      <c r="F2849" t="s">
        <v>76</v>
      </c>
      <c r="G2849" t="s">
        <v>207</v>
      </c>
      <c r="H2849" t="s">
        <v>196</v>
      </c>
      <c r="I2849">
        <v>51</v>
      </c>
    </row>
    <row r="2850" spans="1:9" x14ac:dyDescent="0.35">
      <c r="A2850" s="75">
        <f t="shared" si="92"/>
        <v>46044</v>
      </c>
      <c r="B2850" s="75">
        <f t="shared" si="93"/>
        <v>46047</v>
      </c>
      <c r="C2850" s="75" t="str">
        <f>VLOOKUP($F2850,Refs!$A$1:$F$32,3,FALSE)</f>
        <v>Y58</v>
      </c>
      <c r="D2850" t="s">
        <v>175</v>
      </c>
      <c r="E2850" t="s">
        <v>134</v>
      </c>
      <c r="F2850" t="s">
        <v>76</v>
      </c>
      <c r="G2850" t="s">
        <v>207</v>
      </c>
      <c r="H2850" t="s">
        <v>197</v>
      </c>
      <c r="I2850">
        <v>32</v>
      </c>
    </row>
    <row r="2851" spans="1:9" x14ac:dyDescent="0.35">
      <c r="A2851" s="75">
        <f t="shared" si="92"/>
        <v>46044</v>
      </c>
      <c r="B2851" s="75">
        <f t="shared" si="93"/>
        <v>46047</v>
      </c>
      <c r="C2851" s="75" t="str">
        <f>VLOOKUP($F2851,Refs!$A$1:$F$32,3,FALSE)</f>
        <v>Y58</v>
      </c>
      <c r="D2851" t="s">
        <v>175</v>
      </c>
      <c r="E2851" t="s">
        <v>134</v>
      </c>
      <c r="F2851" t="s">
        <v>76</v>
      </c>
      <c r="G2851" t="s">
        <v>207</v>
      </c>
      <c r="H2851" t="s">
        <v>198</v>
      </c>
      <c r="I2851">
        <v>128</v>
      </c>
    </row>
    <row r="2852" spans="1:9" x14ac:dyDescent="0.35">
      <c r="A2852" s="75">
        <f t="shared" si="92"/>
        <v>46044</v>
      </c>
      <c r="B2852" s="75">
        <f t="shared" si="93"/>
        <v>46047</v>
      </c>
      <c r="C2852" s="75" t="str">
        <f>VLOOKUP($F2852,Refs!$A$1:$F$32,3,FALSE)</f>
        <v>Y58</v>
      </c>
      <c r="D2852" t="s">
        <v>175</v>
      </c>
      <c r="E2852" t="s">
        <v>134</v>
      </c>
      <c r="F2852" t="s">
        <v>76</v>
      </c>
      <c r="G2852" t="s">
        <v>207</v>
      </c>
      <c r="H2852" t="s">
        <v>199</v>
      </c>
      <c r="I2852">
        <v>37</v>
      </c>
    </row>
    <row r="2853" spans="1:9" x14ac:dyDescent="0.35">
      <c r="A2853" s="75">
        <f t="shared" si="92"/>
        <v>46044</v>
      </c>
      <c r="B2853" s="75">
        <f t="shared" si="93"/>
        <v>46047</v>
      </c>
      <c r="C2853" s="75" t="str">
        <f>VLOOKUP($F2853,Refs!$A$1:$F$32,3,FALSE)</f>
        <v>Y58</v>
      </c>
      <c r="D2853" t="s">
        <v>175</v>
      </c>
      <c r="E2853" t="s">
        <v>134</v>
      </c>
      <c r="F2853" t="s">
        <v>76</v>
      </c>
      <c r="G2853" t="s">
        <v>207</v>
      </c>
      <c r="H2853" t="s">
        <v>200</v>
      </c>
      <c r="I2853">
        <v>31</v>
      </c>
    </row>
    <row r="2854" spans="1:9" x14ac:dyDescent="0.35">
      <c r="A2854" s="75">
        <f t="shared" si="92"/>
        <v>46044</v>
      </c>
      <c r="B2854" s="75">
        <f t="shared" si="93"/>
        <v>46047</v>
      </c>
      <c r="C2854" s="75" t="str">
        <f>VLOOKUP($F2854,Refs!$A$1:$F$32,3,FALSE)</f>
        <v>Y58</v>
      </c>
      <c r="D2854" t="s">
        <v>175</v>
      </c>
      <c r="E2854" t="s">
        <v>134</v>
      </c>
      <c r="F2854" t="s">
        <v>76</v>
      </c>
      <c r="G2854" t="s">
        <v>207</v>
      </c>
      <c r="H2854" t="s">
        <v>201</v>
      </c>
      <c r="I2854">
        <v>26</v>
      </c>
    </row>
    <row r="2855" spans="1:9" x14ac:dyDescent="0.35">
      <c r="A2855" s="75">
        <f t="shared" si="92"/>
        <v>46044</v>
      </c>
      <c r="B2855" s="75">
        <f t="shared" si="93"/>
        <v>46047</v>
      </c>
      <c r="C2855" s="75" t="str">
        <f>VLOOKUP($F2855,Refs!$A$1:$F$32,3,FALSE)</f>
        <v>Y58</v>
      </c>
      <c r="D2855" t="s">
        <v>175</v>
      </c>
      <c r="E2855" t="s">
        <v>134</v>
      </c>
      <c r="F2855" t="s">
        <v>76</v>
      </c>
      <c r="G2855" t="s">
        <v>207</v>
      </c>
      <c r="H2855" t="s">
        <v>202</v>
      </c>
      <c r="I2855">
        <v>0</v>
      </c>
    </row>
    <row r="2856" spans="1:9" x14ac:dyDescent="0.35">
      <c r="A2856" s="75">
        <f t="shared" si="92"/>
        <v>46044</v>
      </c>
      <c r="B2856" s="75">
        <f t="shared" si="93"/>
        <v>46047</v>
      </c>
      <c r="C2856" s="75" t="str">
        <f>VLOOKUP($F2856,Refs!$A$1:$F$32,3,FALSE)</f>
        <v>Y58</v>
      </c>
      <c r="D2856" t="s">
        <v>175</v>
      </c>
      <c r="E2856" t="s">
        <v>134</v>
      </c>
      <c r="F2856" t="s">
        <v>76</v>
      </c>
      <c r="G2856" t="s">
        <v>207</v>
      </c>
      <c r="H2856" t="s">
        <v>203</v>
      </c>
      <c r="I2856">
        <v>0</v>
      </c>
    </row>
    <row r="2857" spans="1:9" x14ac:dyDescent="0.35">
      <c r="A2857" s="75">
        <f t="shared" si="92"/>
        <v>46044</v>
      </c>
      <c r="B2857" s="75">
        <f t="shared" si="93"/>
        <v>46047</v>
      </c>
      <c r="C2857" s="75" t="str">
        <f>VLOOKUP($F2857,Refs!$A$1:$F$32,3,FALSE)</f>
        <v>Y58</v>
      </c>
      <c r="D2857" t="s">
        <v>175</v>
      </c>
      <c r="E2857" t="s">
        <v>134</v>
      </c>
      <c r="F2857" t="s">
        <v>76</v>
      </c>
      <c r="G2857" t="s">
        <v>207</v>
      </c>
      <c r="H2857" t="s">
        <v>204</v>
      </c>
      <c r="I2857">
        <v>2</v>
      </c>
    </row>
    <row r="2858" spans="1:9" x14ac:dyDescent="0.35">
      <c r="A2858" s="75">
        <f t="shared" si="92"/>
        <v>46045</v>
      </c>
      <c r="B2858" s="75">
        <f t="shared" si="93"/>
        <v>46047</v>
      </c>
      <c r="C2858" s="75" t="str">
        <f>VLOOKUP($F2858,Refs!$A$1:$F$32,3,FALSE)</f>
        <v>Y58</v>
      </c>
      <c r="D2858" t="s">
        <v>175</v>
      </c>
      <c r="E2858" t="s">
        <v>134</v>
      </c>
      <c r="F2858" t="s">
        <v>76</v>
      </c>
      <c r="G2858" t="s">
        <v>208</v>
      </c>
      <c r="H2858" t="s">
        <v>177</v>
      </c>
      <c r="I2858">
        <v>507</v>
      </c>
    </row>
    <row r="2859" spans="1:9" x14ac:dyDescent="0.35">
      <c r="A2859" s="75">
        <f t="shared" si="92"/>
        <v>46045</v>
      </c>
      <c r="B2859" s="75">
        <f t="shared" si="93"/>
        <v>46047</v>
      </c>
      <c r="C2859" s="75" t="str">
        <f>VLOOKUP($F2859,Refs!$A$1:$F$32,3,FALSE)</f>
        <v>Y58</v>
      </c>
      <c r="D2859" t="s">
        <v>175</v>
      </c>
      <c r="E2859" t="s">
        <v>134</v>
      </c>
      <c r="F2859" t="s">
        <v>76</v>
      </c>
      <c r="G2859" t="s">
        <v>208</v>
      </c>
      <c r="H2859" t="s">
        <v>178</v>
      </c>
      <c r="I2859">
        <v>500</v>
      </c>
    </row>
    <row r="2860" spans="1:9" x14ac:dyDescent="0.35">
      <c r="A2860" s="75">
        <f t="shared" si="92"/>
        <v>46045</v>
      </c>
      <c r="B2860" s="75">
        <f t="shared" si="93"/>
        <v>46047</v>
      </c>
      <c r="C2860" s="75" t="str">
        <f>VLOOKUP($F2860,Refs!$A$1:$F$32,3,FALSE)</f>
        <v>Y58</v>
      </c>
      <c r="D2860" t="s">
        <v>175</v>
      </c>
      <c r="E2860" t="s">
        <v>134</v>
      </c>
      <c r="F2860" t="s">
        <v>76</v>
      </c>
      <c r="G2860" t="s">
        <v>208</v>
      </c>
      <c r="H2860" t="s">
        <v>179</v>
      </c>
      <c r="I2860">
        <v>464</v>
      </c>
    </row>
    <row r="2861" spans="1:9" x14ac:dyDescent="0.35">
      <c r="A2861" s="75">
        <f t="shared" si="92"/>
        <v>46045</v>
      </c>
      <c r="B2861" s="75">
        <f t="shared" si="93"/>
        <v>46047</v>
      </c>
      <c r="C2861" s="75" t="str">
        <f>VLOOKUP($F2861,Refs!$A$1:$F$32,3,FALSE)</f>
        <v>Y58</v>
      </c>
      <c r="D2861" t="s">
        <v>175</v>
      </c>
      <c r="E2861" t="s">
        <v>134</v>
      </c>
      <c r="F2861" t="s">
        <v>76</v>
      </c>
      <c r="G2861" t="s">
        <v>208</v>
      </c>
      <c r="H2861" t="s">
        <v>180</v>
      </c>
      <c r="I2861">
        <v>7</v>
      </c>
    </row>
    <row r="2862" spans="1:9" x14ac:dyDescent="0.35">
      <c r="A2862" s="75">
        <f t="shared" si="92"/>
        <v>46045</v>
      </c>
      <c r="B2862" s="75">
        <f t="shared" si="93"/>
        <v>46047</v>
      </c>
      <c r="C2862" s="75" t="str">
        <f>VLOOKUP($F2862,Refs!$A$1:$F$32,3,FALSE)</f>
        <v>Y58</v>
      </c>
      <c r="D2862" t="s">
        <v>175</v>
      </c>
      <c r="E2862" t="s">
        <v>134</v>
      </c>
      <c r="F2862" t="s">
        <v>76</v>
      </c>
      <c r="G2862" t="s">
        <v>208</v>
      </c>
      <c r="H2862" t="s">
        <v>181</v>
      </c>
      <c r="I2862">
        <v>9332</v>
      </c>
    </row>
    <row r="2863" spans="1:9" x14ac:dyDescent="0.35">
      <c r="A2863" s="75">
        <f t="shared" si="92"/>
        <v>46045</v>
      </c>
      <c r="B2863" s="75">
        <f t="shared" si="93"/>
        <v>46047</v>
      </c>
      <c r="C2863" s="75" t="str">
        <f>VLOOKUP($F2863,Refs!$A$1:$F$32,3,FALSE)</f>
        <v>Y58</v>
      </c>
      <c r="D2863" t="s">
        <v>175</v>
      </c>
      <c r="E2863" t="s">
        <v>134</v>
      </c>
      <c r="F2863" t="s">
        <v>76</v>
      </c>
      <c r="G2863" t="s">
        <v>208</v>
      </c>
      <c r="H2863" t="s">
        <v>182</v>
      </c>
      <c r="I2863">
        <v>124</v>
      </c>
    </row>
    <row r="2864" spans="1:9" x14ac:dyDescent="0.35">
      <c r="A2864" s="75">
        <f t="shared" si="92"/>
        <v>46045</v>
      </c>
      <c r="B2864" s="75">
        <f t="shared" si="93"/>
        <v>46047</v>
      </c>
      <c r="C2864" s="75" t="str">
        <f>VLOOKUP($F2864,Refs!$A$1:$F$32,3,FALSE)</f>
        <v>Y58</v>
      </c>
      <c r="D2864" t="s">
        <v>175</v>
      </c>
      <c r="E2864" t="s">
        <v>134</v>
      </c>
      <c r="F2864" t="s">
        <v>76</v>
      </c>
      <c r="G2864" t="s">
        <v>208</v>
      </c>
      <c r="H2864" t="s">
        <v>183</v>
      </c>
      <c r="I2864">
        <v>214</v>
      </c>
    </row>
    <row r="2865" spans="1:9" x14ac:dyDescent="0.35">
      <c r="A2865" s="75">
        <f t="shared" si="92"/>
        <v>46045</v>
      </c>
      <c r="B2865" s="75">
        <f t="shared" si="93"/>
        <v>46047</v>
      </c>
      <c r="C2865" s="75" t="str">
        <f>VLOOKUP($F2865,Refs!$A$1:$F$32,3,FALSE)</f>
        <v>Y58</v>
      </c>
      <c r="D2865" t="s">
        <v>175</v>
      </c>
      <c r="E2865" t="s">
        <v>134</v>
      </c>
      <c r="F2865" t="s">
        <v>76</v>
      </c>
      <c r="G2865" t="s">
        <v>208</v>
      </c>
      <c r="H2865" t="s">
        <v>184</v>
      </c>
      <c r="I2865">
        <v>418</v>
      </c>
    </row>
    <row r="2866" spans="1:9" x14ac:dyDescent="0.35">
      <c r="A2866" s="75">
        <f t="shared" si="92"/>
        <v>46045</v>
      </c>
      <c r="B2866" s="75">
        <f t="shared" si="93"/>
        <v>46047</v>
      </c>
      <c r="C2866" s="75" t="str">
        <f>VLOOKUP($F2866,Refs!$A$1:$F$32,3,FALSE)</f>
        <v>Y58</v>
      </c>
      <c r="D2866" t="s">
        <v>175</v>
      </c>
      <c r="E2866" t="s">
        <v>134</v>
      </c>
      <c r="F2866" t="s">
        <v>76</v>
      </c>
      <c r="G2866" t="s">
        <v>208</v>
      </c>
      <c r="H2866" t="s">
        <v>185</v>
      </c>
      <c r="I2866">
        <v>230</v>
      </c>
    </row>
    <row r="2867" spans="1:9" x14ac:dyDescent="0.35">
      <c r="A2867" s="75">
        <f t="shared" si="92"/>
        <v>46045</v>
      </c>
      <c r="B2867" s="75">
        <f t="shared" si="93"/>
        <v>46047</v>
      </c>
      <c r="C2867" s="75" t="str">
        <f>VLOOKUP($F2867,Refs!$A$1:$F$32,3,FALSE)</f>
        <v>Y58</v>
      </c>
      <c r="D2867" t="s">
        <v>175</v>
      </c>
      <c r="E2867" t="s">
        <v>134</v>
      </c>
      <c r="F2867" t="s">
        <v>76</v>
      </c>
      <c r="G2867" t="s">
        <v>208</v>
      </c>
      <c r="H2867" t="s">
        <v>186</v>
      </c>
      <c r="I2867">
        <v>115</v>
      </c>
    </row>
    <row r="2868" spans="1:9" x14ac:dyDescent="0.35">
      <c r="A2868" s="75">
        <f t="shared" si="92"/>
        <v>46045</v>
      </c>
      <c r="B2868" s="75">
        <f t="shared" si="93"/>
        <v>46047</v>
      </c>
      <c r="C2868" s="75" t="str">
        <f>VLOOKUP($F2868,Refs!$A$1:$F$32,3,FALSE)</f>
        <v>Y58</v>
      </c>
      <c r="D2868" t="s">
        <v>175</v>
      </c>
      <c r="E2868" t="s">
        <v>134</v>
      </c>
      <c r="F2868" t="s">
        <v>76</v>
      </c>
      <c r="G2868" t="s">
        <v>208</v>
      </c>
      <c r="H2868" t="s">
        <v>187</v>
      </c>
      <c r="I2868">
        <v>49</v>
      </c>
    </row>
    <row r="2869" spans="1:9" x14ac:dyDescent="0.35">
      <c r="A2869" s="75">
        <f t="shared" si="92"/>
        <v>46045</v>
      </c>
      <c r="B2869" s="75">
        <f t="shared" si="93"/>
        <v>46047</v>
      </c>
      <c r="C2869" s="75" t="str">
        <f>VLOOKUP($F2869,Refs!$A$1:$F$32,3,FALSE)</f>
        <v>Y58</v>
      </c>
      <c r="D2869" t="s">
        <v>175</v>
      </c>
      <c r="E2869" t="s">
        <v>134</v>
      </c>
      <c r="F2869" t="s">
        <v>76</v>
      </c>
      <c r="G2869" t="s">
        <v>208</v>
      </c>
      <c r="H2869" t="s">
        <v>188</v>
      </c>
      <c r="I2869">
        <v>67</v>
      </c>
    </row>
    <row r="2870" spans="1:9" x14ac:dyDescent="0.35">
      <c r="A2870" s="75">
        <f t="shared" si="92"/>
        <v>46045</v>
      </c>
      <c r="B2870" s="75">
        <f t="shared" si="93"/>
        <v>46047</v>
      </c>
      <c r="C2870" s="75" t="str">
        <f>VLOOKUP($F2870,Refs!$A$1:$F$32,3,FALSE)</f>
        <v>Y58</v>
      </c>
      <c r="D2870" t="s">
        <v>175</v>
      </c>
      <c r="E2870" t="s">
        <v>134</v>
      </c>
      <c r="F2870" t="s">
        <v>76</v>
      </c>
      <c r="G2870" t="s">
        <v>208</v>
      </c>
      <c r="H2870" t="s">
        <v>189</v>
      </c>
      <c r="I2870">
        <v>72</v>
      </c>
    </row>
    <row r="2871" spans="1:9" x14ac:dyDescent="0.35">
      <c r="A2871" s="75">
        <f t="shared" si="92"/>
        <v>46045</v>
      </c>
      <c r="B2871" s="75">
        <f t="shared" si="93"/>
        <v>46047</v>
      </c>
      <c r="C2871" s="75" t="str">
        <f>VLOOKUP($F2871,Refs!$A$1:$F$32,3,FALSE)</f>
        <v>Y58</v>
      </c>
      <c r="D2871" t="s">
        <v>175</v>
      </c>
      <c r="E2871" t="s">
        <v>134</v>
      </c>
      <c r="F2871" t="s">
        <v>76</v>
      </c>
      <c r="G2871" t="s">
        <v>208</v>
      </c>
      <c r="H2871" t="s">
        <v>190</v>
      </c>
      <c r="I2871">
        <v>17</v>
      </c>
    </row>
    <row r="2872" spans="1:9" x14ac:dyDescent="0.35">
      <c r="A2872" s="75">
        <f t="shared" si="92"/>
        <v>46045</v>
      </c>
      <c r="B2872" s="75">
        <f t="shared" si="93"/>
        <v>46047</v>
      </c>
      <c r="C2872" s="75" t="str">
        <f>VLOOKUP($F2872,Refs!$A$1:$F$32,3,FALSE)</f>
        <v>Y58</v>
      </c>
      <c r="D2872" t="s">
        <v>175</v>
      </c>
      <c r="E2872" t="s">
        <v>134</v>
      </c>
      <c r="F2872" t="s">
        <v>76</v>
      </c>
      <c r="G2872" t="s">
        <v>208</v>
      </c>
      <c r="H2872" t="s">
        <v>191</v>
      </c>
      <c r="I2872">
        <v>0</v>
      </c>
    </row>
    <row r="2873" spans="1:9" x14ac:dyDescent="0.35">
      <c r="A2873" s="75">
        <f t="shared" si="92"/>
        <v>46045</v>
      </c>
      <c r="B2873" s="75">
        <f t="shared" si="93"/>
        <v>46047</v>
      </c>
      <c r="C2873" s="75" t="str">
        <f>VLOOKUP($F2873,Refs!$A$1:$F$32,3,FALSE)</f>
        <v>Y58</v>
      </c>
      <c r="D2873" t="s">
        <v>175</v>
      </c>
      <c r="E2873" t="s">
        <v>134</v>
      </c>
      <c r="F2873" t="s">
        <v>76</v>
      </c>
      <c r="G2873" t="s">
        <v>208</v>
      </c>
      <c r="H2873" t="s">
        <v>192</v>
      </c>
      <c r="I2873">
        <v>48</v>
      </c>
    </row>
    <row r="2874" spans="1:9" x14ac:dyDescent="0.35">
      <c r="A2874" s="75">
        <f t="shared" si="92"/>
        <v>46045</v>
      </c>
      <c r="B2874" s="75">
        <f t="shared" si="93"/>
        <v>46047</v>
      </c>
      <c r="C2874" s="75" t="str">
        <f>VLOOKUP($F2874,Refs!$A$1:$F$32,3,FALSE)</f>
        <v>Y58</v>
      </c>
      <c r="D2874" t="s">
        <v>175</v>
      </c>
      <c r="E2874" t="s">
        <v>134</v>
      </c>
      <c r="F2874" t="s">
        <v>76</v>
      </c>
      <c r="G2874" t="s">
        <v>208</v>
      </c>
      <c r="H2874" t="s">
        <v>193</v>
      </c>
      <c r="I2874">
        <v>2</v>
      </c>
    </row>
    <row r="2875" spans="1:9" x14ac:dyDescent="0.35">
      <c r="A2875" s="75">
        <f t="shared" si="92"/>
        <v>46045</v>
      </c>
      <c r="B2875" s="75">
        <f t="shared" si="93"/>
        <v>46047</v>
      </c>
      <c r="C2875" s="75" t="str">
        <f>VLOOKUP($F2875,Refs!$A$1:$F$32,3,FALSE)</f>
        <v>Y58</v>
      </c>
      <c r="D2875" t="s">
        <v>175</v>
      </c>
      <c r="E2875" t="s">
        <v>134</v>
      </c>
      <c r="F2875" t="s">
        <v>76</v>
      </c>
      <c r="G2875" t="s">
        <v>208</v>
      </c>
      <c r="H2875" t="s">
        <v>194</v>
      </c>
      <c r="I2875">
        <v>4</v>
      </c>
    </row>
    <row r="2876" spans="1:9" x14ac:dyDescent="0.35">
      <c r="A2876" s="75">
        <f t="shared" si="92"/>
        <v>46045</v>
      </c>
      <c r="B2876" s="75">
        <f t="shared" si="93"/>
        <v>46047</v>
      </c>
      <c r="C2876" s="75" t="str">
        <f>VLOOKUP($F2876,Refs!$A$1:$F$32,3,FALSE)</f>
        <v>Y58</v>
      </c>
      <c r="D2876" t="s">
        <v>175</v>
      </c>
      <c r="E2876" t="s">
        <v>134</v>
      </c>
      <c r="F2876" t="s">
        <v>76</v>
      </c>
      <c r="G2876" t="s">
        <v>208</v>
      </c>
      <c r="H2876" t="s">
        <v>195</v>
      </c>
      <c r="I2876">
        <v>0</v>
      </c>
    </row>
    <row r="2877" spans="1:9" x14ac:dyDescent="0.35">
      <c r="A2877" s="75">
        <f t="shared" si="92"/>
        <v>46045</v>
      </c>
      <c r="B2877" s="75">
        <f t="shared" si="93"/>
        <v>46047</v>
      </c>
      <c r="C2877" s="75" t="str">
        <f>VLOOKUP($F2877,Refs!$A$1:$F$32,3,FALSE)</f>
        <v>Y58</v>
      </c>
      <c r="D2877" t="s">
        <v>175</v>
      </c>
      <c r="E2877" t="s">
        <v>134</v>
      </c>
      <c r="F2877" t="s">
        <v>76</v>
      </c>
      <c r="G2877" t="s">
        <v>208</v>
      </c>
      <c r="H2877" t="s">
        <v>196</v>
      </c>
      <c r="I2877">
        <v>80</v>
      </c>
    </row>
    <row r="2878" spans="1:9" x14ac:dyDescent="0.35">
      <c r="A2878" s="75">
        <f t="shared" si="92"/>
        <v>46045</v>
      </c>
      <c r="B2878" s="75">
        <f t="shared" si="93"/>
        <v>46047</v>
      </c>
      <c r="C2878" s="75" t="str">
        <f>VLOOKUP($F2878,Refs!$A$1:$F$32,3,FALSE)</f>
        <v>Y58</v>
      </c>
      <c r="D2878" t="s">
        <v>175</v>
      </c>
      <c r="E2878" t="s">
        <v>134</v>
      </c>
      <c r="F2878" t="s">
        <v>76</v>
      </c>
      <c r="G2878" t="s">
        <v>208</v>
      </c>
      <c r="H2878" t="s">
        <v>197</v>
      </c>
      <c r="I2878">
        <v>44</v>
      </c>
    </row>
    <row r="2879" spans="1:9" x14ac:dyDescent="0.35">
      <c r="A2879" s="75">
        <f t="shared" si="92"/>
        <v>46045</v>
      </c>
      <c r="B2879" s="75">
        <f t="shared" si="93"/>
        <v>46047</v>
      </c>
      <c r="C2879" s="75" t="str">
        <f>VLOOKUP($F2879,Refs!$A$1:$F$32,3,FALSE)</f>
        <v>Y58</v>
      </c>
      <c r="D2879" t="s">
        <v>175</v>
      </c>
      <c r="E2879" t="s">
        <v>134</v>
      </c>
      <c r="F2879" t="s">
        <v>76</v>
      </c>
      <c r="G2879" t="s">
        <v>208</v>
      </c>
      <c r="H2879" t="s">
        <v>198</v>
      </c>
      <c r="I2879">
        <v>101</v>
      </c>
    </row>
    <row r="2880" spans="1:9" x14ac:dyDescent="0.35">
      <c r="A2880" s="75">
        <f t="shared" si="92"/>
        <v>46045</v>
      </c>
      <c r="B2880" s="75">
        <f t="shared" si="93"/>
        <v>46047</v>
      </c>
      <c r="C2880" s="75" t="str">
        <f>VLOOKUP($F2880,Refs!$A$1:$F$32,3,FALSE)</f>
        <v>Y58</v>
      </c>
      <c r="D2880" t="s">
        <v>175</v>
      </c>
      <c r="E2880" t="s">
        <v>134</v>
      </c>
      <c r="F2880" t="s">
        <v>76</v>
      </c>
      <c r="G2880" t="s">
        <v>208</v>
      </c>
      <c r="H2880" t="s">
        <v>199</v>
      </c>
      <c r="I2880">
        <v>21</v>
      </c>
    </row>
    <row r="2881" spans="1:9" x14ac:dyDescent="0.35">
      <c r="A2881" s="75">
        <f t="shared" si="92"/>
        <v>46045</v>
      </c>
      <c r="B2881" s="75">
        <f t="shared" si="93"/>
        <v>46047</v>
      </c>
      <c r="C2881" s="75" t="str">
        <f>VLOOKUP($F2881,Refs!$A$1:$F$32,3,FALSE)</f>
        <v>Y58</v>
      </c>
      <c r="D2881" t="s">
        <v>175</v>
      </c>
      <c r="E2881" t="s">
        <v>134</v>
      </c>
      <c r="F2881" t="s">
        <v>76</v>
      </c>
      <c r="G2881" t="s">
        <v>208</v>
      </c>
      <c r="H2881" t="s">
        <v>200</v>
      </c>
      <c r="I2881">
        <v>37</v>
      </c>
    </row>
    <row r="2882" spans="1:9" x14ac:dyDescent="0.35">
      <c r="A2882" s="75">
        <f t="shared" si="92"/>
        <v>46045</v>
      </c>
      <c r="B2882" s="75">
        <f t="shared" si="93"/>
        <v>46047</v>
      </c>
      <c r="C2882" s="75" t="str">
        <f>VLOOKUP($F2882,Refs!$A$1:$F$32,3,FALSE)</f>
        <v>Y58</v>
      </c>
      <c r="D2882" t="s">
        <v>175</v>
      </c>
      <c r="E2882" t="s">
        <v>134</v>
      </c>
      <c r="F2882" t="s">
        <v>76</v>
      </c>
      <c r="G2882" t="s">
        <v>208</v>
      </c>
      <c r="H2882" t="s">
        <v>201</v>
      </c>
      <c r="I2882">
        <v>19</v>
      </c>
    </row>
    <row r="2883" spans="1:9" x14ac:dyDescent="0.35">
      <c r="A2883" s="75">
        <f t="shared" si="92"/>
        <v>46045</v>
      </c>
      <c r="B2883" s="75">
        <f t="shared" si="93"/>
        <v>46047</v>
      </c>
      <c r="C2883" s="75" t="str">
        <f>VLOOKUP($F2883,Refs!$A$1:$F$32,3,FALSE)</f>
        <v>Y58</v>
      </c>
      <c r="D2883" t="s">
        <v>175</v>
      </c>
      <c r="E2883" t="s">
        <v>134</v>
      </c>
      <c r="F2883" t="s">
        <v>76</v>
      </c>
      <c r="G2883" t="s">
        <v>208</v>
      </c>
      <c r="H2883" t="s">
        <v>202</v>
      </c>
      <c r="I2883">
        <v>0</v>
      </c>
    </row>
    <row r="2884" spans="1:9" x14ac:dyDescent="0.35">
      <c r="A2884" s="75">
        <f t="shared" si="92"/>
        <v>46045</v>
      </c>
      <c r="B2884" s="75">
        <f t="shared" si="93"/>
        <v>46047</v>
      </c>
      <c r="C2884" s="75" t="str">
        <f>VLOOKUP($F2884,Refs!$A$1:$F$32,3,FALSE)</f>
        <v>Y58</v>
      </c>
      <c r="D2884" t="s">
        <v>175</v>
      </c>
      <c r="E2884" t="s">
        <v>134</v>
      </c>
      <c r="F2884" t="s">
        <v>76</v>
      </c>
      <c r="G2884" t="s">
        <v>208</v>
      </c>
      <c r="H2884" t="s">
        <v>203</v>
      </c>
      <c r="I2884">
        <v>0</v>
      </c>
    </row>
    <row r="2885" spans="1:9" x14ac:dyDescent="0.35">
      <c r="A2885" s="75">
        <f t="shared" si="92"/>
        <v>46045</v>
      </c>
      <c r="B2885" s="75">
        <f t="shared" si="93"/>
        <v>46047</v>
      </c>
      <c r="C2885" s="75" t="str">
        <f>VLOOKUP($F2885,Refs!$A$1:$F$32,3,FALSE)</f>
        <v>Y58</v>
      </c>
      <c r="D2885" t="s">
        <v>175</v>
      </c>
      <c r="E2885" t="s">
        <v>134</v>
      </c>
      <c r="F2885" t="s">
        <v>76</v>
      </c>
      <c r="G2885" t="s">
        <v>208</v>
      </c>
      <c r="H2885" t="s">
        <v>204</v>
      </c>
      <c r="I2885">
        <v>0</v>
      </c>
    </row>
    <row r="2886" spans="1:9" x14ac:dyDescent="0.35">
      <c r="A2886" s="75">
        <f t="shared" ref="A2886:A2949" si="94">IF(G2886="Mon",B2886-6,IF(G2886="Tue",B2886-5,IF(G2886="Wed",B2886-4,IF(G2886="Thu",B2886-3,IF(G2886="Fri",B2886-2,IF(G2886="Sat",B2886-1,IF(G2886="Sun",B2886,"")))))))</f>
        <v>46046</v>
      </c>
      <c r="B2886" s="75">
        <f t="shared" ref="B2886:B2949" si="95">DATEVALUE(RIGHT(D2886, 11))</f>
        <v>46047</v>
      </c>
      <c r="C2886" s="75" t="str">
        <f>VLOOKUP($F2886,Refs!$A$1:$F$32,3,FALSE)</f>
        <v>Y58</v>
      </c>
      <c r="D2886" t="s">
        <v>175</v>
      </c>
      <c r="E2886" t="s">
        <v>134</v>
      </c>
      <c r="F2886" t="s">
        <v>76</v>
      </c>
      <c r="G2886" t="s">
        <v>209</v>
      </c>
      <c r="H2886" t="s">
        <v>177</v>
      </c>
      <c r="I2886">
        <v>805</v>
      </c>
    </row>
    <row r="2887" spans="1:9" x14ac:dyDescent="0.35">
      <c r="A2887" s="75">
        <f t="shared" si="94"/>
        <v>46046</v>
      </c>
      <c r="B2887" s="75">
        <f t="shared" si="95"/>
        <v>46047</v>
      </c>
      <c r="C2887" s="75" t="str">
        <f>VLOOKUP($F2887,Refs!$A$1:$F$32,3,FALSE)</f>
        <v>Y58</v>
      </c>
      <c r="D2887" t="s">
        <v>175</v>
      </c>
      <c r="E2887" t="s">
        <v>134</v>
      </c>
      <c r="F2887" t="s">
        <v>76</v>
      </c>
      <c r="G2887" t="s">
        <v>209</v>
      </c>
      <c r="H2887" t="s">
        <v>178</v>
      </c>
      <c r="I2887">
        <v>796</v>
      </c>
    </row>
    <row r="2888" spans="1:9" x14ac:dyDescent="0.35">
      <c r="A2888" s="75">
        <f t="shared" si="94"/>
        <v>46046</v>
      </c>
      <c r="B2888" s="75">
        <f t="shared" si="95"/>
        <v>46047</v>
      </c>
      <c r="C2888" s="75" t="str">
        <f>VLOOKUP($F2888,Refs!$A$1:$F$32,3,FALSE)</f>
        <v>Y58</v>
      </c>
      <c r="D2888" t="s">
        <v>175</v>
      </c>
      <c r="E2888" t="s">
        <v>134</v>
      </c>
      <c r="F2888" t="s">
        <v>76</v>
      </c>
      <c r="G2888" t="s">
        <v>209</v>
      </c>
      <c r="H2888" t="s">
        <v>179</v>
      </c>
      <c r="I2888">
        <v>738</v>
      </c>
    </row>
    <row r="2889" spans="1:9" x14ac:dyDescent="0.35">
      <c r="A2889" s="75">
        <f t="shared" si="94"/>
        <v>46046</v>
      </c>
      <c r="B2889" s="75">
        <f t="shared" si="95"/>
        <v>46047</v>
      </c>
      <c r="C2889" s="75" t="str">
        <f>VLOOKUP($F2889,Refs!$A$1:$F$32,3,FALSE)</f>
        <v>Y58</v>
      </c>
      <c r="D2889" t="s">
        <v>175</v>
      </c>
      <c r="E2889" t="s">
        <v>134</v>
      </c>
      <c r="F2889" t="s">
        <v>76</v>
      </c>
      <c r="G2889" t="s">
        <v>209</v>
      </c>
      <c r="H2889" t="s">
        <v>180</v>
      </c>
      <c r="I2889">
        <v>9</v>
      </c>
    </row>
    <row r="2890" spans="1:9" x14ac:dyDescent="0.35">
      <c r="A2890" s="75">
        <f t="shared" si="94"/>
        <v>46046</v>
      </c>
      <c r="B2890" s="75">
        <f t="shared" si="95"/>
        <v>46047</v>
      </c>
      <c r="C2890" s="75" t="str">
        <f>VLOOKUP($F2890,Refs!$A$1:$F$32,3,FALSE)</f>
        <v>Y58</v>
      </c>
      <c r="D2890" t="s">
        <v>175</v>
      </c>
      <c r="E2890" t="s">
        <v>134</v>
      </c>
      <c r="F2890" t="s">
        <v>76</v>
      </c>
      <c r="G2890" t="s">
        <v>209</v>
      </c>
      <c r="H2890" t="s">
        <v>181</v>
      </c>
      <c r="I2890">
        <v>15758</v>
      </c>
    </row>
    <row r="2891" spans="1:9" x14ac:dyDescent="0.35">
      <c r="A2891" s="75">
        <f t="shared" si="94"/>
        <v>46046</v>
      </c>
      <c r="B2891" s="75">
        <f t="shared" si="95"/>
        <v>46047</v>
      </c>
      <c r="C2891" s="75" t="str">
        <f>VLOOKUP($F2891,Refs!$A$1:$F$32,3,FALSE)</f>
        <v>Y58</v>
      </c>
      <c r="D2891" t="s">
        <v>175</v>
      </c>
      <c r="E2891" t="s">
        <v>134</v>
      </c>
      <c r="F2891" t="s">
        <v>76</v>
      </c>
      <c r="G2891" t="s">
        <v>209</v>
      </c>
      <c r="H2891" t="s">
        <v>182</v>
      </c>
      <c r="I2891">
        <v>92</v>
      </c>
    </row>
    <row r="2892" spans="1:9" x14ac:dyDescent="0.35">
      <c r="A2892" s="75">
        <f t="shared" si="94"/>
        <v>46046</v>
      </c>
      <c r="B2892" s="75">
        <f t="shared" si="95"/>
        <v>46047</v>
      </c>
      <c r="C2892" s="75" t="str">
        <f>VLOOKUP($F2892,Refs!$A$1:$F$32,3,FALSE)</f>
        <v>Y58</v>
      </c>
      <c r="D2892" t="s">
        <v>175</v>
      </c>
      <c r="E2892" t="s">
        <v>134</v>
      </c>
      <c r="F2892" t="s">
        <v>76</v>
      </c>
      <c r="G2892" t="s">
        <v>209</v>
      </c>
      <c r="H2892" t="s">
        <v>183</v>
      </c>
      <c r="I2892">
        <v>258</v>
      </c>
    </row>
    <row r="2893" spans="1:9" x14ac:dyDescent="0.35">
      <c r="A2893" s="75">
        <f t="shared" si="94"/>
        <v>46046</v>
      </c>
      <c r="B2893" s="75">
        <f t="shared" si="95"/>
        <v>46047</v>
      </c>
      <c r="C2893" s="75" t="str">
        <f>VLOOKUP($F2893,Refs!$A$1:$F$32,3,FALSE)</f>
        <v>Y58</v>
      </c>
      <c r="D2893" t="s">
        <v>175</v>
      </c>
      <c r="E2893" t="s">
        <v>134</v>
      </c>
      <c r="F2893" t="s">
        <v>76</v>
      </c>
      <c r="G2893" t="s">
        <v>209</v>
      </c>
      <c r="H2893" t="s">
        <v>184</v>
      </c>
      <c r="I2893">
        <v>681</v>
      </c>
    </row>
    <row r="2894" spans="1:9" x14ac:dyDescent="0.35">
      <c r="A2894" s="75">
        <f t="shared" si="94"/>
        <v>46046</v>
      </c>
      <c r="B2894" s="75">
        <f t="shared" si="95"/>
        <v>46047</v>
      </c>
      <c r="C2894" s="75" t="str">
        <f>VLOOKUP($F2894,Refs!$A$1:$F$32,3,FALSE)</f>
        <v>Y58</v>
      </c>
      <c r="D2894" t="s">
        <v>175</v>
      </c>
      <c r="E2894" t="s">
        <v>134</v>
      </c>
      <c r="F2894" t="s">
        <v>76</v>
      </c>
      <c r="G2894" t="s">
        <v>209</v>
      </c>
      <c r="H2894" t="s">
        <v>185</v>
      </c>
      <c r="I2894">
        <v>467</v>
      </c>
    </row>
    <row r="2895" spans="1:9" x14ac:dyDescent="0.35">
      <c r="A2895" s="75">
        <f t="shared" si="94"/>
        <v>46046</v>
      </c>
      <c r="B2895" s="75">
        <f t="shared" si="95"/>
        <v>46047</v>
      </c>
      <c r="C2895" s="75" t="str">
        <f>VLOOKUP($F2895,Refs!$A$1:$F$32,3,FALSE)</f>
        <v>Y58</v>
      </c>
      <c r="D2895" t="s">
        <v>175</v>
      </c>
      <c r="E2895" t="s">
        <v>134</v>
      </c>
      <c r="F2895" t="s">
        <v>76</v>
      </c>
      <c r="G2895" t="s">
        <v>209</v>
      </c>
      <c r="H2895" t="s">
        <v>186</v>
      </c>
      <c r="I2895">
        <v>161</v>
      </c>
    </row>
    <row r="2896" spans="1:9" x14ac:dyDescent="0.35">
      <c r="A2896" s="75">
        <f t="shared" si="94"/>
        <v>46046</v>
      </c>
      <c r="B2896" s="75">
        <f t="shared" si="95"/>
        <v>46047</v>
      </c>
      <c r="C2896" s="75" t="str">
        <f>VLOOKUP($F2896,Refs!$A$1:$F$32,3,FALSE)</f>
        <v>Y58</v>
      </c>
      <c r="D2896" t="s">
        <v>175</v>
      </c>
      <c r="E2896" t="s">
        <v>134</v>
      </c>
      <c r="F2896" t="s">
        <v>76</v>
      </c>
      <c r="G2896" t="s">
        <v>209</v>
      </c>
      <c r="H2896" t="s">
        <v>187</v>
      </c>
      <c r="I2896">
        <v>80</v>
      </c>
    </row>
    <row r="2897" spans="1:9" x14ac:dyDescent="0.35">
      <c r="A2897" s="75">
        <f t="shared" si="94"/>
        <v>46046</v>
      </c>
      <c r="B2897" s="75">
        <f t="shared" si="95"/>
        <v>46047</v>
      </c>
      <c r="C2897" s="75" t="str">
        <f>VLOOKUP($F2897,Refs!$A$1:$F$32,3,FALSE)</f>
        <v>Y58</v>
      </c>
      <c r="D2897" t="s">
        <v>175</v>
      </c>
      <c r="E2897" t="s">
        <v>134</v>
      </c>
      <c r="F2897" t="s">
        <v>76</v>
      </c>
      <c r="G2897" t="s">
        <v>209</v>
      </c>
      <c r="H2897" t="s">
        <v>188</v>
      </c>
      <c r="I2897">
        <v>86</v>
      </c>
    </row>
    <row r="2898" spans="1:9" x14ac:dyDescent="0.35">
      <c r="A2898" s="75">
        <f t="shared" si="94"/>
        <v>46046</v>
      </c>
      <c r="B2898" s="75">
        <f t="shared" si="95"/>
        <v>46047</v>
      </c>
      <c r="C2898" s="75" t="str">
        <f>VLOOKUP($F2898,Refs!$A$1:$F$32,3,FALSE)</f>
        <v>Y58</v>
      </c>
      <c r="D2898" t="s">
        <v>175</v>
      </c>
      <c r="E2898" t="s">
        <v>134</v>
      </c>
      <c r="F2898" t="s">
        <v>76</v>
      </c>
      <c r="G2898" t="s">
        <v>209</v>
      </c>
      <c r="H2898" t="s">
        <v>189</v>
      </c>
      <c r="I2898">
        <v>71</v>
      </c>
    </row>
    <row r="2899" spans="1:9" x14ac:dyDescent="0.35">
      <c r="A2899" s="75">
        <f t="shared" si="94"/>
        <v>46046</v>
      </c>
      <c r="B2899" s="75">
        <f t="shared" si="95"/>
        <v>46047</v>
      </c>
      <c r="C2899" s="75" t="str">
        <f>VLOOKUP($F2899,Refs!$A$1:$F$32,3,FALSE)</f>
        <v>Y58</v>
      </c>
      <c r="D2899" t="s">
        <v>175</v>
      </c>
      <c r="E2899" t="s">
        <v>134</v>
      </c>
      <c r="F2899" t="s">
        <v>76</v>
      </c>
      <c r="G2899" t="s">
        <v>209</v>
      </c>
      <c r="H2899" t="s">
        <v>190</v>
      </c>
      <c r="I2899">
        <v>15</v>
      </c>
    </row>
    <row r="2900" spans="1:9" x14ac:dyDescent="0.35">
      <c r="A2900" s="75">
        <f t="shared" si="94"/>
        <v>46046</v>
      </c>
      <c r="B2900" s="75">
        <f t="shared" si="95"/>
        <v>46047</v>
      </c>
      <c r="C2900" s="75" t="str">
        <f>VLOOKUP($F2900,Refs!$A$1:$F$32,3,FALSE)</f>
        <v>Y58</v>
      </c>
      <c r="D2900" t="s">
        <v>175</v>
      </c>
      <c r="E2900" t="s">
        <v>134</v>
      </c>
      <c r="F2900" t="s">
        <v>76</v>
      </c>
      <c r="G2900" t="s">
        <v>209</v>
      </c>
      <c r="H2900" t="s">
        <v>191</v>
      </c>
      <c r="I2900">
        <v>0</v>
      </c>
    </row>
    <row r="2901" spans="1:9" x14ac:dyDescent="0.35">
      <c r="A2901" s="75">
        <f t="shared" si="94"/>
        <v>46046</v>
      </c>
      <c r="B2901" s="75">
        <f t="shared" si="95"/>
        <v>46047</v>
      </c>
      <c r="C2901" s="75" t="str">
        <f>VLOOKUP($F2901,Refs!$A$1:$F$32,3,FALSE)</f>
        <v>Y58</v>
      </c>
      <c r="D2901" t="s">
        <v>175</v>
      </c>
      <c r="E2901" t="s">
        <v>134</v>
      </c>
      <c r="F2901" t="s">
        <v>76</v>
      </c>
      <c r="G2901" t="s">
        <v>209</v>
      </c>
      <c r="H2901" t="s">
        <v>192</v>
      </c>
      <c r="I2901">
        <v>52</v>
      </c>
    </row>
    <row r="2902" spans="1:9" x14ac:dyDescent="0.35">
      <c r="A2902" s="75">
        <f t="shared" si="94"/>
        <v>46046</v>
      </c>
      <c r="B2902" s="75">
        <f t="shared" si="95"/>
        <v>46047</v>
      </c>
      <c r="C2902" s="75" t="str">
        <f>VLOOKUP($F2902,Refs!$A$1:$F$32,3,FALSE)</f>
        <v>Y58</v>
      </c>
      <c r="D2902" t="s">
        <v>175</v>
      </c>
      <c r="E2902" t="s">
        <v>134</v>
      </c>
      <c r="F2902" t="s">
        <v>76</v>
      </c>
      <c r="G2902" t="s">
        <v>209</v>
      </c>
      <c r="H2902" t="s">
        <v>193</v>
      </c>
      <c r="I2902">
        <v>0</v>
      </c>
    </row>
    <row r="2903" spans="1:9" x14ac:dyDescent="0.35">
      <c r="A2903" s="75">
        <f t="shared" si="94"/>
        <v>46046</v>
      </c>
      <c r="B2903" s="75">
        <f t="shared" si="95"/>
        <v>46047</v>
      </c>
      <c r="C2903" s="75" t="str">
        <f>VLOOKUP($F2903,Refs!$A$1:$F$32,3,FALSE)</f>
        <v>Y58</v>
      </c>
      <c r="D2903" t="s">
        <v>175</v>
      </c>
      <c r="E2903" t="s">
        <v>134</v>
      </c>
      <c r="F2903" t="s">
        <v>76</v>
      </c>
      <c r="G2903" t="s">
        <v>209</v>
      </c>
      <c r="H2903" t="s">
        <v>194</v>
      </c>
      <c r="I2903">
        <v>25</v>
      </c>
    </row>
    <row r="2904" spans="1:9" x14ac:dyDescent="0.35">
      <c r="A2904" s="75">
        <f t="shared" si="94"/>
        <v>46046</v>
      </c>
      <c r="B2904" s="75">
        <f t="shared" si="95"/>
        <v>46047</v>
      </c>
      <c r="C2904" s="75" t="str">
        <f>VLOOKUP($F2904,Refs!$A$1:$F$32,3,FALSE)</f>
        <v>Y58</v>
      </c>
      <c r="D2904" t="s">
        <v>175</v>
      </c>
      <c r="E2904" t="s">
        <v>134</v>
      </c>
      <c r="F2904" t="s">
        <v>76</v>
      </c>
      <c r="G2904" t="s">
        <v>209</v>
      </c>
      <c r="H2904" t="s">
        <v>195</v>
      </c>
      <c r="I2904">
        <v>1</v>
      </c>
    </row>
    <row r="2905" spans="1:9" x14ac:dyDescent="0.35">
      <c r="A2905" s="75">
        <f t="shared" si="94"/>
        <v>46046</v>
      </c>
      <c r="B2905" s="75">
        <f t="shared" si="95"/>
        <v>46047</v>
      </c>
      <c r="C2905" s="75" t="str">
        <f>VLOOKUP($F2905,Refs!$A$1:$F$32,3,FALSE)</f>
        <v>Y58</v>
      </c>
      <c r="D2905" t="s">
        <v>175</v>
      </c>
      <c r="E2905" t="s">
        <v>134</v>
      </c>
      <c r="F2905" t="s">
        <v>76</v>
      </c>
      <c r="G2905" t="s">
        <v>209</v>
      </c>
      <c r="H2905" t="s">
        <v>196</v>
      </c>
      <c r="I2905">
        <v>137</v>
      </c>
    </row>
    <row r="2906" spans="1:9" x14ac:dyDescent="0.35">
      <c r="A2906" s="75">
        <f t="shared" si="94"/>
        <v>46046</v>
      </c>
      <c r="B2906" s="75">
        <f t="shared" si="95"/>
        <v>46047</v>
      </c>
      <c r="C2906" s="75" t="str">
        <f>VLOOKUP($F2906,Refs!$A$1:$F$32,3,FALSE)</f>
        <v>Y58</v>
      </c>
      <c r="D2906" t="s">
        <v>175</v>
      </c>
      <c r="E2906" t="s">
        <v>134</v>
      </c>
      <c r="F2906" t="s">
        <v>76</v>
      </c>
      <c r="G2906" t="s">
        <v>209</v>
      </c>
      <c r="H2906" t="s">
        <v>197</v>
      </c>
      <c r="I2906">
        <v>169</v>
      </c>
    </row>
    <row r="2907" spans="1:9" x14ac:dyDescent="0.35">
      <c r="A2907" s="75">
        <f t="shared" si="94"/>
        <v>46046</v>
      </c>
      <c r="B2907" s="75">
        <f t="shared" si="95"/>
        <v>46047</v>
      </c>
      <c r="C2907" s="75" t="str">
        <f>VLOOKUP($F2907,Refs!$A$1:$F$32,3,FALSE)</f>
        <v>Y58</v>
      </c>
      <c r="D2907" t="s">
        <v>175</v>
      </c>
      <c r="E2907" t="s">
        <v>134</v>
      </c>
      <c r="F2907" t="s">
        <v>76</v>
      </c>
      <c r="G2907" t="s">
        <v>209</v>
      </c>
      <c r="H2907" t="s">
        <v>198</v>
      </c>
      <c r="I2907">
        <v>140</v>
      </c>
    </row>
    <row r="2908" spans="1:9" x14ac:dyDescent="0.35">
      <c r="A2908" s="75">
        <f t="shared" si="94"/>
        <v>46046</v>
      </c>
      <c r="B2908" s="75">
        <f t="shared" si="95"/>
        <v>46047</v>
      </c>
      <c r="C2908" s="75" t="str">
        <f>VLOOKUP($F2908,Refs!$A$1:$F$32,3,FALSE)</f>
        <v>Y58</v>
      </c>
      <c r="D2908" t="s">
        <v>175</v>
      </c>
      <c r="E2908" t="s">
        <v>134</v>
      </c>
      <c r="F2908" t="s">
        <v>76</v>
      </c>
      <c r="G2908" t="s">
        <v>209</v>
      </c>
      <c r="H2908" t="s">
        <v>199</v>
      </c>
      <c r="I2908">
        <v>0</v>
      </c>
    </row>
    <row r="2909" spans="1:9" x14ac:dyDescent="0.35">
      <c r="A2909" s="75">
        <f t="shared" si="94"/>
        <v>46046</v>
      </c>
      <c r="B2909" s="75">
        <f t="shared" si="95"/>
        <v>46047</v>
      </c>
      <c r="C2909" s="75" t="str">
        <f>VLOOKUP($F2909,Refs!$A$1:$F$32,3,FALSE)</f>
        <v>Y58</v>
      </c>
      <c r="D2909" t="s">
        <v>175</v>
      </c>
      <c r="E2909" t="s">
        <v>134</v>
      </c>
      <c r="F2909" t="s">
        <v>76</v>
      </c>
      <c r="G2909" t="s">
        <v>209</v>
      </c>
      <c r="H2909" t="s">
        <v>200</v>
      </c>
      <c r="I2909">
        <v>196</v>
      </c>
    </row>
    <row r="2910" spans="1:9" x14ac:dyDescent="0.35">
      <c r="A2910" s="75">
        <f t="shared" si="94"/>
        <v>46046</v>
      </c>
      <c r="B2910" s="75">
        <f t="shared" si="95"/>
        <v>46047</v>
      </c>
      <c r="C2910" s="75" t="str">
        <f>VLOOKUP($F2910,Refs!$A$1:$F$32,3,FALSE)</f>
        <v>Y58</v>
      </c>
      <c r="D2910" t="s">
        <v>175</v>
      </c>
      <c r="E2910" t="s">
        <v>134</v>
      </c>
      <c r="F2910" t="s">
        <v>76</v>
      </c>
      <c r="G2910" t="s">
        <v>209</v>
      </c>
      <c r="H2910" t="s">
        <v>201</v>
      </c>
      <c r="I2910">
        <v>25</v>
      </c>
    </row>
    <row r="2911" spans="1:9" x14ac:dyDescent="0.35">
      <c r="A2911" s="75">
        <f t="shared" si="94"/>
        <v>46046</v>
      </c>
      <c r="B2911" s="75">
        <f t="shared" si="95"/>
        <v>46047</v>
      </c>
      <c r="C2911" s="75" t="str">
        <f>VLOOKUP($F2911,Refs!$A$1:$F$32,3,FALSE)</f>
        <v>Y58</v>
      </c>
      <c r="D2911" t="s">
        <v>175</v>
      </c>
      <c r="E2911" t="s">
        <v>134</v>
      </c>
      <c r="F2911" t="s">
        <v>76</v>
      </c>
      <c r="G2911" t="s">
        <v>209</v>
      </c>
      <c r="H2911" t="s">
        <v>202</v>
      </c>
      <c r="I2911">
        <v>0</v>
      </c>
    </row>
    <row r="2912" spans="1:9" x14ac:dyDescent="0.35">
      <c r="A2912" s="75">
        <f t="shared" si="94"/>
        <v>46046</v>
      </c>
      <c r="B2912" s="75">
        <f t="shared" si="95"/>
        <v>46047</v>
      </c>
      <c r="C2912" s="75" t="str">
        <f>VLOOKUP($F2912,Refs!$A$1:$F$32,3,FALSE)</f>
        <v>Y58</v>
      </c>
      <c r="D2912" t="s">
        <v>175</v>
      </c>
      <c r="E2912" t="s">
        <v>134</v>
      </c>
      <c r="F2912" t="s">
        <v>76</v>
      </c>
      <c r="G2912" t="s">
        <v>209</v>
      </c>
      <c r="H2912" t="s">
        <v>203</v>
      </c>
      <c r="I2912">
        <v>0</v>
      </c>
    </row>
    <row r="2913" spans="1:9" x14ac:dyDescent="0.35">
      <c r="A2913" s="75">
        <f t="shared" si="94"/>
        <v>46046</v>
      </c>
      <c r="B2913" s="75">
        <f t="shared" si="95"/>
        <v>46047</v>
      </c>
      <c r="C2913" s="75" t="str">
        <f>VLOOKUP($F2913,Refs!$A$1:$F$32,3,FALSE)</f>
        <v>Y58</v>
      </c>
      <c r="D2913" t="s">
        <v>175</v>
      </c>
      <c r="E2913" t="s">
        <v>134</v>
      </c>
      <c r="F2913" t="s">
        <v>76</v>
      </c>
      <c r="G2913" t="s">
        <v>209</v>
      </c>
      <c r="H2913" t="s">
        <v>204</v>
      </c>
      <c r="I2913">
        <v>0</v>
      </c>
    </row>
    <row r="2914" spans="1:9" x14ac:dyDescent="0.35">
      <c r="A2914" s="75">
        <f t="shared" si="94"/>
        <v>46047</v>
      </c>
      <c r="B2914" s="75">
        <f t="shared" si="95"/>
        <v>46047</v>
      </c>
      <c r="C2914" s="75" t="str">
        <f>VLOOKUP($F2914,Refs!$A$1:$F$32,3,FALSE)</f>
        <v>Y58</v>
      </c>
      <c r="D2914" t="s">
        <v>175</v>
      </c>
      <c r="E2914" t="s">
        <v>134</v>
      </c>
      <c r="F2914" t="s">
        <v>76</v>
      </c>
      <c r="G2914" t="s">
        <v>210</v>
      </c>
      <c r="H2914" t="s">
        <v>177</v>
      </c>
      <c r="I2914">
        <v>718</v>
      </c>
    </row>
    <row r="2915" spans="1:9" x14ac:dyDescent="0.35">
      <c r="A2915" s="75">
        <f t="shared" si="94"/>
        <v>46047</v>
      </c>
      <c r="B2915" s="75">
        <f t="shared" si="95"/>
        <v>46047</v>
      </c>
      <c r="C2915" s="75" t="str">
        <f>VLOOKUP($F2915,Refs!$A$1:$F$32,3,FALSE)</f>
        <v>Y58</v>
      </c>
      <c r="D2915" t="s">
        <v>175</v>
      </c>
      <c r="E2915" t="s">
        <v>134</v>
      </c>
      <c r="F2915" t="s">
        <v>76</v>
      </c>
      <c r="G2915" t="s">
        <v>210</v>
      </c>
      <c r="H2915" t="s">
        <v>178</v>
      </c>
      <c r="I2915">
        <v>709</v>
      </c>
    </row>
    <row r="2916" spans="1:9" x14ac:dyDescent="0.35">
      <c r="A2916" s="75">
        <f t="shared" si="94"/>
        <v>46047</v>
      </c>
      <c r="B2916" s="75">
        <f t="shared" si="95"/>
        <v>46047</v>
      </c>
      <c r="C2916" s="75" t="str">
        <f>VLOOKUP($F2916,Refs!$A$1:$F$32,3,FALSE)</f>
        <v>Y58</v>
      </c>
      <c r="D2916" t="s">
        <v>175</v>
      </c>
      <c r="E2916" t="s">
        <v>134</v>
      </c>
      <c r="F2916" t="s">
        <v>76</v>
      </c>
      <c r="G2916" t="s">
        <v>210</v>
      </c>
      <c r="H2916" t="s">
        <v>179</v>
      </c>
      <c r="I2916">
        <v>635</v>
      </c>
    </row>
    <row r="2917" spans="1:9" x14ac:dyDescent="0.35">
      <c r="A2917" s="75">
        <f t="shared" si="94"/>
        <v>46047</v>
      </c>
      <c r="B2917" s="75">
        <f t="shared" si="95"/>
        <v>46047</v>
      </c>
      <c r="C2917" s="75" t="str">
        <f>VLOOKUP($F2917,Refs!$A$1:$F$32,3,FALSE)</f>
        <v>Y58</v>
      </c>
      <c r="D2917" t="s">
        <v>175</v>
      </c>
      <c r="E2917" t="s">
        <v>134</v>
      </c>
      <c r="F2917" t="s">
        <v>76</v>
      </c>
      <c r="G2917" t="s">
        <v>210</v>
      </c>
      <c r="H2917" t="s">
        <v>180</v>
      </c>
      <c r="I2917">
        <v>9</v>
      </c>
    </row>
    <row r="2918" spans="1:9" x14ac:dyDescent="0.35">
      <c r="A2918" s="75">
        <f t="shared" si="94"/>
        <v>46047</v>
      </c>
      <c r="B2918" s="75">
        <f t="shared" si="95"/>
        <v>46047</v>
      </c>
      <c r="C2918" s="75" t="str">
        <f>VLOOKUP($F2918,Refs!$A$1:$F$32,3,FALSE)</f>
        <v>Y58</v>
      </c>
      <c r="D2918" t="s">
        <v>175</v>
      </c>
      <c r="E2918" t="s">
        <v>134</v>
      </c>
      <c r="F2918" t="s">
        <v>76</v>
      </c>
      <c r="G2918" t="s">
        <v>210</v>
      </c>
      <c r="H2918" t="s">
        <v>181</v>
      </c>
      <c r="I2918">
        <v>18389</v>
      </c>
    </row>
    <row r="2919" spans="1:9" x14ac:dyDescent="0.35">
      <c r="A2919" s="75">
        <f t="shared" si="94"/>
        <v>46047</v>
      </c>
      <c r="B2919" s="75">
        <f t="shared" si="95"/>
        <v>46047</v>
      </c>
      <c r="C2919" s="75" t="str">
        <f>VLOOKUP($F2919,Refs!$A$1:$F$32,3,FALSE)</f>
        <v>Y58</v>
      </c>
      <c r="D2919" t="s">
        <v>175</v>
      </c>
      <c r="E2919" t="s">
        <v>134</v>
      </c>
      <c r="F2919" t="s">
        <v>76</v>
      </c>
      <c r="G2919" t="s">
        <v>210</v>
      </c>
      <c r="H2919" t="s">
        <v>182</v>
      </c>
      <c r="I2919">
        <v>110</v>
      </c>
    </row>
    <row r="2920" spans="1:9" x14ac:dyDescent="0.35">
      <c r="A2920" s="75">
        <f t="shared" si="94"/>
        <v>46047</v>
      </c>
      <c r="B2920" s="75">
        <f t="shared" si="95"/>
        <v>46047</v>
      </c>
      <c r="C2920" s="75" t="str">
        <f>VLOOKUP($F2920,Refs!$A$1:$F$32,3,FALSE)</f>
        <v>Y58</v>
      </c>
      <c r="D2920" t="s">
        <v>175</v>
      </c>
      <c r="E2920" t="s">
        <v>134</v>
      </c>
      <c r="F2920" t="s">
        <v>76</v>
      </c>
      <c r="G2920" t="s">
        <v>210</v>
      </c>
      <c r="H2920" t="s">
        <v>183</v>
      </c>
      <c r="I2920">
        <v>375</v>
      </c>
    </row>
    <row r="2921" spans="1:9" x14ac:dyDescent="0.35">
      <c r="A2921" s="75">
        <f t="shared" si="94"/>
        <v>46047</v>
      </c>
      <c r="B2921" s="75">
        <f t="shared" si="95"/>
        <v>46047</v>
      </c>
      <c r="C2921" s="75" t="str">
        <f>VLOOKUP($F2921,Refs!$A$1:$F$32,3,FALSE)</f>
        <v>Y58</v>
      </c>
      <c r="D2921" t="s">
        <v>175</v>
      </c>
      <c r="E2921" t="s">
        <v>134</v>
      </c>
      <c r="F2921" t="s">
        <v>76</v>
      </c>
      <c r="G2921" t="s">
        <v>210</v>
      </c>
      <c r="H2921" t="s">
        <v>184</v>
      </c>
      <c r="I2921">
        <v>573</v>
      </c>
    </row>
    <row r="2922" spans="1:9" x14ac:dyDescent="0.35">
      <c r="A2922" s="75">
        <f t="shared" si="94"/>
        <v>46047</v>
      </c>
      <c r="B2922" s="75">
        <f t="shared" si="95"/>
        <v>46047</v>
      </c>
      <c r="C2922" s="75" t="str">
        <f>VLOOKUP($F2922,Refs!$A$1:$F$32,3,FALSE)</f>
        <v>Y58</v>
      </c>
      <c r="D2922" t="s">
        <v>175</v>
      </c>
      <c r="E2922" t="s">
        <v>134</v>
      </c>
      <c r="F2922" t="s">
        <v>76</v>
      </c>
      <c r="G2922" t="s">
        <v>210</v>
      </c>
      <c r="H2922" t="s">
        <v>185</v>
      </c>
      <c r="I2922">
        <v>340</v>
      </c>
    </row>
    <row r="2923" spans="1:9" x14ac:dyDescent="0.35">
      <c r="A2923" s="75">
        <f t="shared" si="94"/>
        <v>46047</v>
      </c>
      <c r="B2923" s="75">
        <f t="shared" si="95"/>
        <v>46047</v>
      </c>
      <c r="C2923" s="75" t="str">
        <f>VLOOKUP($F2923,Refs!$A$1:$F$32,3,FALSE)</f>
        <v>Y58</v>
      </c>
      <c r="D2923" t="s">
        <v>175</v>
      </c>
      <c r="E2923" t="s">
        <v>134</v>
      </c>
      <c r="F2923" t="s">
        <v>76</v>
      </c>
      <c r="G2923" t="s">
        <v>210</v>
      </c>
      <c r="H2923" t="s">
        <v>186</v>
      </c>
      <c r="I2923">
        <v>131</v>
      </c>
    </row>
    <row r="2924" spans="1:9" x14ac:dyDescent="0.35">
      <c r="A2924" s="75">
        <f t="shared" si="94"/>
        <v>46047</v>
      </c>
      <c r="B2924" s="75">
        <f t="shared" si="95"/>
        <v>46047</v>
      </c>
      <c r="C2924" s="75" t="str">
        <f>VLOOKUP($F2924,Refs!$A$1:$F$32,3,FALSE)</f>
        <v>Y58</v>
      </c>
      <c r="D2924" t="s">
        <v>175</v>
      </c>
      <c r="E2924" t="s">
        <v>134</v>
      </c>
      <c r="F2924" t="s">
        <v>76</v>
      </c>
      <c r="G2924" t="s">
        <v>210</v>
      </c>
      <c r="H2924" t="s">
        <v>187</v>
      </c>
      <c r="I2924">
        <v>34</v>
      </c>
    </row>
    <row r="2925" spans="1:9" x14ac:dyDescent="0.35">
      <c r="A2925" s="75">
        <f t="shared" si="94"/>
        <v>46047</v>
      </c>
      <c r="B2925" s="75">
        <f t="shared" si="95"/>
        <v>46047</v>
      </c>
      <c r="C2925" s="75" t="str">
        <f>VLOOKUP($F2925,Refs!$A$1:$F$32,3,FALSE)</f>
        <v>Y58</v>
      </c>
      <c r="D2925" t="s">
        <v>175</v>
      </c>
      <c r="E2925" t="s">
        <v>134</v>
      </c>
      <c r="F2925" t="s">
        <v>76</v>
      </c>
      <c r="G2925" t="s">
        <v>210</v>
      </c>
      <c r="H2925" t="s">
        <v>188</v>
      </c>
      <c r="I2925">
        <v>101</v>
      </c>
    </row>
    <row r="2926" spans="1:9" x14ac:dyDescent="0.35">
      <c r="A2926" s="75">
        <f t="shared" si="94"/>
        <v>46047</v>
      </c>
      <c r="B2926" s="75">
        <f t="shared" si="95"/>
        <v>46047</v>
      </c>
      <c r="C2926" s="75" t="str">
        <f>VLOOKUP($F2926,Refs!$A$1:$F$32,3,FALSE)</f>
        <v>Y58</v>
      </c>
      <c r="D2926" t="s">
        <v>175</v>
      </c>
      <c r="E2926" t="s">
        <v>134</v>
      </c>
      <c r="F2926" t="s">
        <v>76</v>
      </c>
      <c r="G2926" t="s">
        <v>210</v>
      </c>
      <c r="H2926" t="s">
        <v>189</v>
      </c>
      <c r="I2926">
        <v>54</v>
      </c>
    </row>
    <row r="2927" spans="1:9" x14ac:dyDescent="0.35">
      <c r="A2927" s="75">
        <f t="shared" si="94"/>
        <v>46047</v>
      </c>
      <c r="B2927" s="75">
        <f t="shared" si="95"/>
        <v>46047</v>
      </c>
      <c r="C2927" s="75" t="str">
        <f>VLOOKUP($F2927,Refs!$A$1:$F$32,3,FALSE)</f>
        <v>Y58</v>
      </c>
      <c r="D2927" t="s">
        <v>175</v>
      </c>
      <c r="E2927" t="s">
        <v>134</v>
      </c>
      <c r="F2927" t="s">
        <v>76</v>
      </c>
      <c r="G2927" t="s">
        <v>210</v>
      </c>
      <c r="H2927" t="s">
        <v>190</v>
      </c>
      <c r="I2927">
        <v>13</v>
      </c>
    </row>
    <row r="2928" spans="1:9" x14ac:dyDescent="0.35">
      <c r="A2928" s="75">
        <f t="shared" si="94"/>
        <v>46047</v>
      </c>
      <c r="B2928" s="75">
        <f t="shared" si="95"/>
        <v>46047</v>
      </c>
      <c r="C2928" s="75" t="str">
        <f>VLOOKUP($F2928,Refs!$A$1:$F$32,3,FALSE)</f>
        <v>Y58</v>
      </c>
      <c r="D2928" t="s">
        <v>175</v>
      </c>
      <c r="E2928" t="s">
        <v>134</v>
      </c>
      <c r="F2928" t="s">
        <v>76</v>
      </c>
      <c r="G2928" t="s">
        <v>210</v>
      </c>
      <c r="H2928" t="s">
        <v>191</v>
      </c>
      <c r="I2928">
        <v>0</v>
      </c>
    </row>
    <row r="2929" spans="1:9" x14ac:dyDescent="0.35">
      <c r="A2929" s="75">
        <f t="shared" si="94"/>
        <v>46047</v>
      </c>
      <c r="B2929" s="75">
        <f t="shared" si="95"/>
        <v>46047</v>
      </c>
      <c r="C2929" s="75" t="str">
        <f>VLOOKUP($F2929,Refs!$A$1:$F$32,3,FALSE)</f>
        <v>Y58</v>
      </c>
      <c r="D2929" t="s">
        <v>175</v>
      </c>
      <c r="E2929" t="s">
        <v>134</v>
      </c>
      <c r="F2929" t="s">
        <v>76</v>
      </c>
      <c r="G2929" t="s">
        <v>210</v>
      </c>
      <c r="H2929" t="s">
        <v>192</v>
      </c>
      <c r="I2929">
        <v>36</v>
      </c>
    </row>
    <row r="2930" spans="1:9" x14ac:dyDescent="0.35">
      <c r="A2930" s="75">
        <f t="shared" si="94"/>
        <v>46047</v>
      </c>
      <c r="B2930" s="75">
        <f t="shared" si="95"/>
        <v>46047</v>
      </c>
      <c r="C2930" s="75" t="str">
        <f>VLOOKUP($F2930,Refs!$A$1:$F$32,3,FALSE)</f>
        <v>Y58</v>
      </c>
      <c r="D2930" t="s">
        <v>175</v>
      </c>
      <c r="E2930" t="s">
        <v>134</v>
      </c>
      <c r="F2930" t="s">
        <v>76</v>
      </c>
      <c r="G2930" t="s">
        <v>210</v>
      </c>
      <c r="H2930" t="s">
        <v>193</v>
      </c>
      <c r="I2930">
        <v>0</v>
      </c>
    </row>
    <row r="2931" spans="1:9" x14ac:dyDescent="0.35">
      <c r="A2931" s="75">
        <f t="shared" si="94"/>
        <v>46047</v>
      </c>
      <c r="B2931" s="75">
        <f t="shared" si="95"/>
        <v>46047</v>
      </c>
      <c r="C2931" s="75" t="str">
        <f>VLOOKUP($F2931,Refs!$A$1:$F$32,3,FALSE)</f>
        <v>Y58</v>
      </c>
      <c r="D2931" t="s">
        <v>175</v>
      </c>
      <c r="E2931" t="s">
        <v>134</v>
      </c>
      <c r="F2931" t="s">
        <v>76</v>
      </c>
      <c r="G2931" t="s">
        <v>210</v>
      </c>
      <c r="H2931" t="s">
        <v>194</v>
      </c>
      <c r="I2931">
        <v>8</v>
      </c>
    </row>
    <row r="2932" spans="1:9" x14ac:dyDescent="0.35">
      <c r="A2932" s="75">
        <f t="shared" si="94"/>
        <v>46047</v>
      </c>
      <c r="B2932" s="75">
        <f t="shared" si="95"/>
        <v>46047</v>
      </c>
      <c r="C2932" s="75" t="str">
        <f>VLOOKUP($F2932,Refs!$A$1:$F$32,3,FALSE)</f>
        <v>Y58</v>
      </c>
      <c r="D2932" t="s">
        <v>175</v>
      </c>
      <c r="E2932" t="s">
        <v>134</v>
      </c>
      <c r="F2932" t="s">
        <v>76</v>
      </c>
      <c r="G2932" t="s">
        <v>210</v>
      </c>
      <c r="H2932" t="s">
        <v>195</v>
      </c>
      <c r="I2932">
        <v>1</v>
      </c>
    </row>
    <row r="2933" spans="1:9" x14ac:dyDescent="0.35">
      <c r="A2933" s="75">
        <f t="shared" si="94"/>
        <v>46047</v>
      </c>
      <c r="B2933" s="75">
        <f t="shared" si="95"/>
        <v>46047</v>
      </c>
      <c r="C2933" s="75" t="str">
        <f>VLOOKUP($F2933,Refs!$A$1:$F$32,3,FALSE)</f>
        <v>Y58</v>
      </c>
      <c r="D2933" t="s">
        <v>175</v>
      </c>
      <c r="E2933" t="s">
        <v>134</v>
      </c>
      <c r="F2933" t="s">
        <v>76</v>
      </c>
      <c r="G2933" t="s">
        <v>210</v>
      </c>
      <c r="H2933" t="s">
        <v>196</v>
      </c>
      <c r="I2933">
        <v>105</v>
      </c>
    </row>
    <row r="2934" spans="1:9" x14ac:dyDescent="0.35">
      <c r="A2934" s="75">
        <f t="shared" si="94"/>
        <v>46047</v>
      </c>
      <c r="B2934" s="75">
        <f t="shared" si="95"/>
        <v>46047</v>
      </c>
      <c r="C2934" s="75" t="str">
        <f>VLOOKUP($F2934,Refs!$A$1:$F$32,3,FALSE)</f>
        <v>Y58</v>
      </c>
      <c r="D2934" t="s">
        <v>175</v>
      </c>
      <c r="E2934" t="s">
        <v>134</v>
      </c>
      <c r="F2934" t="s">
        <v>76</v>
      </c>
      <c r="G2934" t="s">
        <v>210</v>
      </c>
      <c r="H2934" t="s">
        <v>197</v>
      </c>
      <c r="I2934">
        <v>132</v>
      </c>
    </row>
    <row r="2935" spans="1:9" x14ac:dyDescent="0.35">
      <c r="A2935" s="75">
        <f t="shared" si="94"/>
        <v>46047</v>
      </c>
      <c r="B2935" s="75">
        <f t="shared" si="95"/>
        <v>46047</v>
      </c>
      <c r="C2935" s="75" t="str">
        <f>VLOOKUP($F2935,Refs!$A$1:$F$32,3,FALSE)</f>
        <v>Y58</v>
      </c>
      <c r="D2935" t="s">
        <v>175</v>
      </c>
      <c r="E2935" t="s">
        <v>134</v>
      </c>
      <c r="F2935" t="s">
        <v>76</v>
      </c>
      <c r="G2935" t="s">
        <v>210</v>
      </c>
      <c r="H2935" t="s">
        <v>198</v>
      </c>
      <c r="I2935">
        <v>136</v>
      </c>
    </row>
    <row r="2936" spans="1:9" x14ac:dyDescent="0.35">
      <c r="A2936" s="75">
        <f t="shared" si="94"/>
        <v>46047</v>
      </c>
      <c r="B2936" s="75">
        <f t="shared" si="95"/>
        <v>46047</v>
      </c>
      <c r="C2936" s="75" t="str">
        <f>VLOOKUP($F2936,Refs!$A$1:$F$32,3,FALSE)</f>
        <v>Y58</v>
      </c>
      <c r="D2936" t="s">
        <v>175</v>
      </c>
      <c r="E2936" t="s">
        <v>134</v>
      </c>
      <c r="F2936" t="s">
        <v>76</v>
      </c>
      <c r="G2936" t="s">
        <v>210</v>
      </c>
      <c r="H2936" t="s">
        <v>199</v>
      </c>
      <c r="I2936">
        <v>15</v>
      </c>
    </row>
    <row r="2937" spans="1:9" x14ac:dyDescent="0.35">
      <c r="A2937" s="75">
        <f t="shared" si="94"/>
        <v>46047</v>
      </c>
      <c r="B2937" s="75">
        <f t="shared" si="95"/>
        <v>46047</v>
      </c>
      <c r="C2937" s="75" t="str">
        <f>VLOOKUP($F2937,Refs!$A$1:$F$32,3,FALSE)</f>
        <v>Y58</v>
      </c>
      <c r="D2937" t="s">
        <v>175</v>
      </c>
      <c r="E2937" t="s">
        <v>134</v>
      </c>
      <c r="F2937" t="s">
        <v>76</v>
      </c>
      <c r="G2937" t="s">
        <v>210</v>
      </c>
      <c r="H2937" t="s">
        <v>200</v>
      </c>
      <c r="I2937">
        <v>132</v>
      </c>
    </row>
    <row r="2938" spans="1:9" x14ac:dyDescent="0.35">
      <c r="A2938" s="75">
        <f t="shared" si="94"/>
        <v>46047</v>
      </c>
      <c r="B2938" s="75">
        <f t="shared" si="95"/>
        <v>46047</v>
      </c>
      <c r="C2938" s="75" t="str">
        <f>VLOOKUP($F2938,Refs!$A$1:$F$32,3,FALSE)</f>
        <v>Y58</v>
      </c>
      <c r="D2938" t="s">
        <v>175</v>
      </c>
      <c r="E2938" t="s">
        <v>134</v>
      </c>
      <c r="F2938" t="s">
        <v>76</v>
      </c>
      <c r="G2938" t="s">
        <v>210</v>
      </c>
      <c r="H2938" t="s">
        <v>201</v>
      </c>
      <c r="I2938">
        <v>20</v>
      </c>
    </row>
    <row r="2939" spans="1:9" x14ac:dyDescent="0.35">
      <c r="A2939" s="75">
        <f t="shared" si="94"/>
        <v>46047</v>
      </c>
      <c r="B2939" s="75">
        <f t="shared" si="95"/>
        <v>46047</v>
      </c>
      <c r="C2939" s="75" t="str">
        <f>VLOOKUP($F2939,Refs!$A$1:$F$32,3,FALSE)</f>
        <v>Y58</v>
      </c>
      <c r="D2939" t="s">
        <v>175</v>
      </c>
      <c r="E2939" t="s">
        <v>134</v>
      </c>
      <c r="F2939" t="s">
        <v>76</v>
      </c>
      <c r="G2939" t="s">
        <v>210</v>
      </c>
      <c r="H2939" t="s">
        <v>202</v>
      </c>
      <c r="I2939">
        <v>0</v>
      </c>
    </row>
    <row r="2940" spans="1:9" x14ac:dyDescent="0.35">
      <c r="A2940" s="75">
        <f t="shared" si="94"/>
        <v>46047</v>
      </c>
      <c r="B2940" s="75">
        <f t="shared" si="95"/>
        <v>46047</v>
      </c>
      <c r="C2940" s="75" t="str">
        <f>VLOOKUP($F2940,Refs!$A$1:$F$32,3,FALSE)</f>
        <v>Y58</v>
      </c>
      <c r="D2940" t="s">
        <v>175</v>
      </c>
      <c r="E2940" t="s">
        <v>134</v>
      </c>
      <c r="F2940" t="s">
        <v>76</v>
      </c>
      <c r="G2940" t="s">
        <v>210</v>
      </c>
      <c r="H2940" t="s">
        <v>203</v>
      </c>
      <c r="I2940">
        <v>0</v>
      </c>
    </row>
    <row r="2941" spans="1:9" x14ac:dyDescent="0.35">
      <c r="A2941" s="75">
        <f t="shared" si="94"/>
        <v>46047</v>
      </c>
      <c r="B2941" s="75">
        <f t="shared" si="95"/>
        <v>46047</v>
      </c>
      <c r="C2941" s="75" t="str">
        <f>VLOOKUP($F2941,Refs!$A$1:$F$32,3,FALSE)</f>
        <v>Y58</v>
      </c>
      <c r="D2941" t="s">
        <v>175</v>
      </c>
      <c r="E2941" t="s">
        <v>134</v>
      </c>
      <c r="F2941" t="s">
        <v>76</v>
      </c>
      <c r="G2941" t="s">
        <v>210</v>
      </c>
      <c r="H2941" t="s">
        <v>204</v>
      </c>
      <c r="I2941">
        <v>0</v>
      </c>
    </row>
    <row r="2942" spans="1:9" x14ac:dyDescent="0.35">
      <c r="A2942" s="75">
        <f t="shared" si="94"/>
        <v>46041</v>
      </c>
      <c r="B2942" s="75">
        <f t="shared" si="95"/>
        <v>46047</v>
      </c>
      <c r="C2942" s="75" t="str">
        <f>VLOOKUP($F2942,Refs!$A$1:$F$32,3,FALSE)</f>
        <v>Y63</v>
      </c>
      <c r="D2942" t="s">
        <v>175</v>
      </c>
      <c r="E2942" t="s">
        <v>129</v>
      </c>
      <c r="F2942" t="s">
        <v>34</v>
      </c>
      <c r="G2942" t="s">
        <v>176</v>
      </c>
      <c r="H2942" t="s">
        <v>177</v>
      </c>
      <c r="I2942">
        <v>6281</v>
      </c>
    </row>
    <row r="2943" spans="1:9" x14ac:dyDescent="0.35">
      <c r="A2943" s="75">
        <f t="shared" si="94"/>
        <v>46041</v>
      </c>
      <c r="B2943" s="75">
        <f t="shared" si="95"/>
        <v>46047</v>
      </c>
      <c r="C2943" s="75" t="str">
        <f>VLOOKUP($F2943,Refs!$A$1:$F$32,3,FALSE)</f>
        <v>Y63</v>
      </c>
      <c r="D2943" t="s">
        <v>175</v>
      </c>
      <c r="E2943" t="s">
        <v>129</v>
      </c>
      <c r="F2943" t="s">
        <v>34</v>
      </c>
      <c r="G2943" t="s">
        <v>176</v>
      </c>
      <c r="H2943" t="s">
        <v>178</v>
      </c>
      <c r="I2943">
        <v>4758</v>
      </c>
    </row>
    <row r="2944" spans="1:9" x14ac:dyDescent="0.35">
      <c r="A2944" s="75">
        <f t="shared" si="94"/>
        <v>46041</v>
      </c>
      <c r="B2944" s="75">
        <f t="shared" si="95"/>
        <v>46047</v>
      </c>
      <c r="C2944" s="75" t="str">
        <f>VLOOKUP($F2944,Refs!$A$1:$F$32,3,FALSE)</f>
        <v>Y63</v>
      </c>
      <c r="D2944" t="s">
        <v>175</v>
      </c>
      <c r="E2944" t="s">
        <v>129</v>
      </c>
      <c r="F2944" t="s">
        <v>34</v>
      </c>
      <c r="G2944" t="s">
        <v>176</v>
      </c>
      <c r="H2944" t="s">
        <v>179</v>
      </c>
      <c r="I2944">
        <v>3253</v>
      </c>
    </row>
    <row r="2945" spans="1:9" x14ac:dyDescent="0.35">
      <c r="A2945" s="75">
        <f t="shared" si="94"/>
        <v>46041</v>
      </c>
      <c r="B2945" s="75">
        <f t="shared" si="95"/>
        <v>46047</v>
      </c>
      <c r="C2945" s="75" t="str">
        <f>VLOOKUP($F2945,Refs!$A$1:$F$32,3,FALSE)</f>
        <v>Y63</v>
      </c>
      <c r="D2945" t="s">
        <v>175</v>
      </c>
      <c r="E2945" t="s">
        <v>129</v>
      </c>
      <c r="F2945" t="s">
        <v>34</v>
      </c>
      <c r="G2945" t="s">
        <v>176</v>
      </c>
      <c r="H2945" t="s">
        <v>180</v>
      </c>
      <c r="I2945">
        <v>433</v>
      </c>
    </row>
    <row r="2946" spans="1:9" x14ac:dyDescent="0.35">
      <c r="A2946" s="75">
        <f t="shared" si="94"/>
        <v>46041</v>
      </c>
      <c r="B2946" s="75">
        <f t="shared" si="95"/>
        <v>46047</v>
      </c>
      <c r="C2946" s="75" t="str">
        <f>VLOOKUP($F2946,Refs!$A$1:$F$32,3,FALSE)</f>
        <v>Y63</v>
      </c>
      <c r="D2946" t="s">
        <v>175</v>
      </c>
      <c r="E2946" t="s">
        <v>129</v>
      </c>
      <c r="F2946" t="s">
        <v>34</v>
      </c>
      <c r="G2946" t="s">
        <v>176</v>
      </c>
      <c r="H2946" t="s">
        <v>181</v>
      </c>
      <c r="I2946">
        <v>934479</v>
      </c>
    </row>
    <row r="2947" spans="1:9" x14ac:dyDescent="0.35">
      <c r="A2947" s="75">
        <f t="shared" si="94"/>
        <v>46041</v>
      </c>
      <c r="B2947" s="75">
        <f t="shared" si="95"/>
        <v>46047</v>
      </c>
      <c r="C2947" s="75" t="str">
        <f>VLOOKUP($F2947,Refs!$A$1:$F$32,3,FALSE)</f>
        <v>Y63</v>
      </c>
      <c r="D2947" t="s">
        <v>175</v>
      </c>
      <c r="E2947" t="s">
        <v>129</v>
      </c>
      <c r="F2947" t="s">
        <v>34</v>
      </c>
      <c r="G2947" t="s">
        <v>176</v>
      </c>
      <c r="H2947" t="s">
        <v>182</v>
      </c>
      <c r="I2947">
        <v>3215</v>
      </c>
    </row>
    <row r="2948" spans="1:9" x14ac:dyDescent="0.35">
      <c r="A2948" s="75">
        <f t="shared" si="94"/>
        <v>46041</v>
      </c>
      <c r="B2948" s="75">
        <f t="shared" si="95"/>
        <v>46047</v>
      </c>
      <c r="C2948" s="75" t="str">
        <f>VLOOKUP($F2948,Refs!$A$1:$F$32,3,FALSE)</f>
        <v>Y63</v>
      </c>
      <c r="D2948" t="s">
        <v>175</v>
      </c>
      <c r="E2948" t="s">
        <v>129</v>
      </c>
      <c r="F2948" t="s">
        <v>34</v>
      </c>
      <c r="G2948" t="s">
        <v>176</v>
      </c>
      <c r="H2948" t="s">
        <v>183</v>
      </c>
      <c r="I2948">
        <v>3695</v>
      </c>
    </row>
    <row r="2949" spans="1:9" x14ac:dyDescent="0.35">
      <c r="A2949" s="75">
        <f t="shared" si="94"/>
        <v>46041</v>
      </c>
      <c r="B2949" s="75">
        <f t="shared" si="95"/>
        <v>46047</v>
      </c>
      <c r="C2949" s="75" t="str">
        <f>VLOOKUP($F2949,Refs!$A$1:$F$32,3,FALSE)</f>
        <v>Y63</v>
      </c>
      <c r="D2949" t="s">
        <v>175</v>
      </c>
      <c r="E2949" t="s">
        <v>129</v>
      </c>
      <c r="F2949" t="s">
        <v>34</v>
      </c>
      <c r="G2949" t="s">
        <v>176</v>
      </c>
      <c r="H2949" t="s">
        <v>184</v>
      </c>
      <c r="I2949">
        <v>4351</v>
      </c>
    </row>
    <row r="2950" spans="1:9" x14ac:dyDescent="0.35">
      <c r="A2950" s="75">
        <f t="shared" ref="A2950:A3013" si="96">IF(G2950="Mon",B2950-6,IF(G2950="Tue",B2950-5,IF(G2950="Wed",B2950-4,IF(G2950="Thu",B2950-3,IF(G2950="Fri",B2950-2,IF(G2950="Sat",B2950-1,IF(G2950="Sun",B2950,"")))))))</f>
        <v>46041</v>
      </c>
      <c r="B2950" s="75">
        <f t="shared" ref="B2950:B3013" si="97">DATEVALUE(RIGHT(D2950, 11))</f>
        <v>46047</v>
      </c>
      <c r="C2950" s="75" t="str">
        <f>VLOOKUP($F2950,Refs!$A$1:$F$32,3,FALSE)</f>
        <v>Y63</v>
      </c>
      <c r="D2950" t="s">
        <v>175</v>
      </c>
      <c r="E2950" t="s">
        <v>129</v>
      </c>
      <c r="F2950" t="s">
        <v>34</v>
      </c>
      <c r="G2950" t="s">
        <v>176</v>
      </c>
      <c r="H2950" t="s">
        <v>185</v>
      </c>
      <c r="I2950">
        <v>1741</v>
      </c>
    </row>
    <row r="2951" spans="1:9" x14ac:dyDescent="0.35">
      <c r="A2951" s="75">
        <f t="shared" si="96"/>
        <v>46041</v>
      </c>
      <c r="B2951" s="75">
        <f t="shared" si="97"/>
        <v>46047</v>
      </c>
      <c r="C2951" s="75" t="str">
        <f>VLOOKUP($F2951,Refs!$A$1:$F$32,3,FALSE)</f>
        <v>Y63</v>
      </c>
      <c r="D2951" t="s">
        <v>175</v>
      </c>
      <c r="E2951" t="s">
        <v>129</v>
      </c>
      <c r="F2951" t="s">
        <v>34</v>
      </c>
      <c r="G2951" t="s">
        <v>176</v>
      </c>
      <c r="H2951" t="s">
        <v>186</v>
      </c>
      <c r="I2951">
        <v>781</v>
      </c>
    </row>
    <row r="2952" spans="1:9" x14ac:dyDescent="0.35">
      <c r="A2952" s="75">
        <f t="shared" si="96"/>
        <v>46041</v>
      </c>
      <c r="B2952" s="75">
        <f t="shared" si="97"/>
        <v>46047</v>
      </c>
      <c r="C2952" s="75" t="str">
        <f>VLOOKUP($F2952,Refs!$A$1:$F$32,3,FALSE)</f>
        <v>Y63</v>
      </c>
      <c r="D2952" t="s">
        <v>175</v>
      </c>
      <c r="E2952" t="s">
        <v>129</v>
      </c>
      <c r="F2952" t="s">
        <v>34</v>
      </c>
      <c r="G2952" t="s">
        <v>176</v>
      </c>
      <c r="H2952" t="s">
        <v>187</v>
      </c>
      <c r="I2952">
        <v>105</v>
      </c>
    </row>
    <row r="2953" spans="1:9" x14ac:dyDescent="0.35">
      <c r="A2953" s="75">
        <f t="shared" si="96"/>
        <v>46041</v>
      </c>
      <c r="B2953" s="75">
        <f t="shared" si="97"/>
        <v>46047</v>
      </c>
      <c r="C2953" s="75" t="str">
        <f>VLOOKUP($F2953,Refs!$A$1:$F$32,3,FALSE)</f>
        <v>Y63</v>
      </c>
      <c r="D2953" t="s">
        <v>175</v>
      </c>
      <c r="E2953" t="s">
        <v>129</v>
      </c>
      <c r="F2953" t="s">
        <v>34</v>
      </c>
      <c r="G2953" t="s">
        <v>176</v>
      </c>
      <c r="H2953" t="s">
        <v>188</v>
      </c>
      <c r="I2953">
        <v>473</v>
      </c>
    </row>
    <row r="2954" spans="1:9" x14ac:dyDescent="0.35">
      <c r="A2954" s="75">
        <f t="shared" si="96"/>
        <v>46041</v>
      </c>
      <c r="B2954" s="75">
        <f t="shared" si="97"/>
        <v>46047</v>
      </c>
      <c r="C2954" s="75" t="str">
        <f>VLOOKUP($F2954,Refs!$A$1:$F$32,3,FALSE)</f>
        <v>Y63</v>
      </c>
      <c r="D2954" t="s">
        <v>175</v>
      </c>
      <c r="E2954" t="s">
        <v>129</v>
      </c>
      <c r="F2954" t="s">
        <v>34</v>
      </c>
      <c r="G2954" t="s">
        <v>176</v>
      </c>
      <c r="H2954" t="s">
        <v>189</v>
      </c>
      <c r="I2954">
        <v>555</v>
      </c>
    </row>
    <row r="2955" spans="1:9" x14ac:dyDescent="0.35">
      <c r="A2955" s="75">
        <f t="shared" si="96"/>
        <v>46041</v>
      </c>
      <c r="B2955" s="75">
        <f t="shared" si="97"/>
        <v>46047</v>
      </c>
      <c r="C2955" s="75" t="str">
        <f>VLOOKUP($F2955,Refs!$A$1:$F$32,3,FALSE)</f>
        <v>Y63</v>
      </c>
      <c r="D2955" t="s">
        <v>175</v>
      </c>
      <c r="E2955" t="s">
        <v>129</v>
      </c>
      <c r="F2955" t="s">
        <v>34</v>
      </c>
      <c r="G2955" t="s">
        <v>176</v>
      </c>
      <c r="H2955" t="s">
        <v>190</v>
      </c>
      <c r="I2955">
        <v>347</v>
      </c>
    </row>
    <row r="2956" spans="1:9" x14ac:dyDescent="0.35">
      <c r="A2956" s="75">
        <f t="shared" si="96"/>
        <v>46041</v>
      </c>
      <c r="B2956" s="75">
        <f t="shared" si="97"/>
        <v>46047</v>
      </c>
      <c r="C2956" s="75" t="str">
        <f>VLOOKUP($F2956,Refs!$A$1:$F$32,3,FALSE)</f>
        <v>Y63</v>
      </c>
      <c r="D2956" t="s">
        <v>175</v>
      </c>
      <c r="E2956" t="s">
        <v>129</v>
      </c>
      <c r="F2956" t="s">
        <v>34</v>
      </c>
      <c r="G2956" t="s">
        <v>176</v>
      </c>
      <c r="H2956" t="s">
        <v>191</v>
      </c>
      <c r="I2956">
        <v>0</v>
      </c>
    </row>
    <row r="2957" spans="1:9" x14ac:dyDescent="0.35">
      <c r="A2957" s="75">
        <f t="shared" si="96"/>
        <v>46041</v>
      </c>
      <c r="B2957" s="75">
        <f t="shared" si="97"/>
        <v>46047</v>
      </c>
      <c r="C2957" s="75" t="str">
        <f>VLOOKUP($F2957,Refs!$A$1:$F$32,3,FALSE)</f>
        <v>Y63</v>
      </c>
      <c r="D2957" t="s">
        <v>175</v>
      </c>
      <c r="E2957" t="s">
        <v>129</v>
      </c>
      <c r="F2957" t="s">
        <v>34</v>
      </c>
      <c r="G2957" t="s">
        <v>176</v>
      </c>
      <c r="H2957" t="s">
        <v>192</v>
      </c>
      <c r="I2957">
        <v>538</v>
      </c>
    </row>
    <row r="2958" spans="1:9" x14ac:dyDescent="0.35">
      <c r="A2958" s="75">
        <f t="shared" si="96"/>
        <v>46041</v>
      </c>
      <c r="B2958" s="75">
        <f t="shared" si="97"/>
        <v>46047</v>
      </c>
      <c r="C2958" s="75" t="str">
        <f>VLOOKUP($F2958,Refs!$A$1:$F$32,3,FALSE)</f>
        <v>Y63</v>
      </c>
      <c r="D2958" t="s">
        <v>175</v>
      </c>
      <c r="E2958" t="s">
        <v>129</v>
      </c>
      <c r="F2958" t="s">
        <v>34</v>
      </c>
      <c r="G2958" t="s">
        <v>176</v>
      </c>
      <c r="H2958" t="s">
        <v>193</v>
      </c>
      <c r="I2958">
        <v>7</v>
      </c>
    </row>
    <row r="2959" spans="1:9" x14ac:dyDescent="0.35">
      <c r="A2959" s="75">
        <f t="shared" si="96"/>
        <v>46041</v>
      </c>
      <c r="B2959" s="75">
        <f t="shared" si="97"/>
        <v>46047</v>
      </c>
      <c r="C2959" s="75" t="str">
        <f>VLOOKUP($F2959,Refs!$A$1:$F$32,3,FALSE)</f>
        <v>Y63</v>
      </c>
      <c r="D2959" t="s">
        <v>175</v>
      </c>
      <c r="E2959" t="s">
        <v>129</v>
      </c>
      <c r="F2959" t="s">
        <v>34</v>
      </c>
      <c r="G2959" t="s">
        <v>176</v>
      </c>
      <c r="H2959" t="s">
        <v>194</v>
      </c>
      <c r="I2959">
        <v>82</v>
      </c>
    </row>
    <row r="2960" spans="1:9" x14ac:dyDescent="0.35">
      <c r="A2960" s="75">
        <f t="shared" si="96"/>
        <v>46041</v>
      </c>
      <c r="B2960" s="75">
        <f t="shared" si="97"/>
        <v>46047</v>
      </c>
      <c r="C2960" s="75" t="str">
        <f>VLOOKUP($F2960,Refs!$A$1:$F$32,3,FALSE)</f>
        <v>Y63</v>
      </c>
      <c r="D2960" t="s">
        <v>175</v>
      </c>
      <c r="E2960" t="s">
        <v>129</v>
      </c>
      <c r="F2960" t="s">
        <v>34</v>
      </c>
      <c r="G2960" t="s">
        <v>176</v>
      </c>
      <c r="H2960" t="s">
        <v>195</v>
      </c>
      <c r="I2960">
        <v>92</v>
      </c>
    </row>
    <row r="2961" spans="1:9" x14ac:dyDescent="0.35">
      <c r="A2961" s="75">
        <f t="shared" si="96"/>
        <v>46041</v>
      </c>
      <c r="B2961" s="75">
        <f t="shared" si="97"/>
        <v>46047</v>
      </c>
      <c r="C2961" s="75" t="str">
        <f>VLOOKUP($F2961,Refs!$A$1:$F$32,3,FALSE)</f>
        <v>Y63</v>
      </c>
      <c r="D2961" t="s">
        <v>175</v>
      </c>
      <c r="E2961" t="s">
        <v>129</v>
      </c>
      <c r="F2961" t="s">
        <v>34</v>
      </c>
      <c r="G2961" t="s">
        <v>176</v>
      </c>
      <c r="H2961" t="s">
        <v>196</v>
      </c>
      <c r="I2961">
        <v>165</v>
      </c>
    </row>
    <row r="2962" spans="1:9" x14ac:dyDescent="0.35">
      <c r="A2962" s="75">
        <f t="shared" si="96"/>
        <v>46041</v>
      </c>
      <c r="B2962" s="75">
        <f t="shared" si="97"/>
        <v>46047</v>
      </c>
      <c r="C2962" s="75" t="str">
        <f>VLOOKUP($F2962,Refs!$A$1:$F$32,3,FALSE)</f>
        <v>Y63</v>
      </c>
      <c r="D2962" t="s">
        <v>175</v>
      </c>
      <c r="E2962" t="s">
        <v>129</v>
      </c>
      <c r="F2962" t="s">
        <v>34</v>
      </c>
      <c r="G2962" t="s">
        <v>176</v>
      </c>
      <c r="H2962" t="s">
        <v>197</v>
      </c>
      <c r="I2962">
        <v>707</v>
      </c>
    </row>
    <row r="2963" spans="1:9" x14ac:dyDescent="0.35">
      <c r="A2963" s="75">
        <f t="shared" si="96"/>
        <v>46041</v>
      </c>
      <c r="B2963" s="75">
        <f t="shared" si="97"/>
        <v>46047</v>
      </c>
      <c r="C2963" s="75" t="str">
        <f>VLOOKUP($F2963,Refs!$A$1:$F$32,3,FALSE)</f>
        <v>Y63</v>
      </c>
      <c r="D2963" t="s">
        <v>175</v>
      </c>
      <c r="E2963" t="s">
        <v>129</v>
      </c>
      <c r="F2963" t="s">
        <v>34</v>
      </c>
      <c r="G2963" t="s">
        <v>176</v>
      </c>
      <c r="H2963" t="s">
        <v>198</v>
      </c>
      <c r="I2963">
        <v>1732</v>
      </c>
    </row>
    <row r="2964" spans="1:9" x14ac:dyDescent="0.35">
      <c r="A2964" s="75">
        <f t="shared" si="96"/>
        <v>46041</v>
      </c>
      <c r="B2964" s="75">
        <f t="shared" si="97"/>
        <v>46047</v>
      </c>
      <c r="C2964" s="75" t="str">
        <f>VLOOKUP($F2964,Refs!$A$1:$F$32,3,FALSE)</f>
        <v>Y63</v>
      </c>
      <c r="D2964" t="s">
        <v>175</v>
      </c>
      <c r="E2964" t="s">
        <v>129</v>
      </c>
      <c r="F2964" t="s">
        <v>34</v>
      </c>
      <c r="G2964" t="s">
        <v>176</v>
      </c>
      <c r="H2964" t="s">
        <v>199</v>
      </c>
      <c r="I2964">
        <v>226</v>
      </c>
    </row>
    <row r="2965" spans="1:9" x14ac:dyDescent="0.35">
      <c r="A2965" s="75">
        <f t="shared" si="96"/>
        <v>46041</v>
      </c>
      <c r="B2965" s="75">
        <f t="shared" si="97"/>
        <v>46047</v>
      </c>
      <c r="C2965" s="75" t="str">
        <f>VLOOKUP($F2965,Refs!$A$1:$F$32,3,FALSE)</f>
        <v>Y63</v>
      </c>
      <c r="D2965" t="s">
        <v>175</v>
      </c>
      <c r="E2965" t="s">
        <v>129</v>
      </c>
      <c r="F2965" t="s">
        <v>34</v>
      </c>
      <c r="G2965" t="s">
        <v>176</v>
      </c>
      <c r="H2965" t="s">
        <v>200</v>
      </c>
      <c r="I2965">
        <v>22</v>
      </c>
    </row>
    <row r="2966" spans="1:9" x14ac:dyDescent="0.35">
      <c r="A2966" s="75">
        <f t="shared" si="96"/>
        <v>46041</v>
      </c>
      <c r="B2966" s="75">
        <f t="shared" si="97"/>
        <v>46047</v>
      </c>
      <c r="C2966" s="75" t="str">
        <f>VLOOKUP($F2966,Refs!$A$1:$F$32,3,FALSE)</f>
        <v>Y63</v>
      </c>
      <c r="D2966" t="s">
        <v>175</v>
      </c>
      <c r="E2966" t="s">
        <v>129</v>
      </c>
      <c r="F2966" t="s">
        <v>34</v>
      </c>
      <c r="G2966" t="s">
        <v>176</v>
      </c>
      <c r="H2966" t="s">
        <v>201</v>
      </c>
      <c r="I2966">
        <v>37</v>
      </c>
    </row>
    <row r="2967" spans="1:9" x14ac:dyDescent="0.35">
      <c r="A2967" s="75">
        <f t="shared" si="96"/>
        <v>46041</v>
      </c>
      <c r="B2967" s="75">
        <f t="shared" si="97"/>
        <v>46047</v>
      </c>
      <c r="C2967" s="75" t="str">
        <f>VLOOKUP($F2967,Refs!$A$1:$F$32,3,FALSE)</f>
        <v>Y63</v>
      </c>
      <c r="D2967" t="s">
        <v>175</v>
      </c>
      <c r="E2967" t="s">
        <v>129</v>
      </c>
      <c r="F2967" t="s">
        <v>34</v>
      </c>
      <c r="G2967" t="s">
        <v>176</v>
      </c>
      <c r="H2967" t="s">
        <v>202</v>
      </c>
      <c r="I2967">
        <v>4</v>
      </c>
    </row>
    <row r="2968" spans="1:9" x14ac:dyDescent="0.35">
      <c r="A2968" s="75">
        <f t="shared" si="96"/>
        <v>46041</v>
      </c>
      <c r="B2968" s="75">
        <f t="shared" si="97"/>
        <v>46047</v>
      </c>
      <c r="C2968" s="75" t="str">
        <f>VLOOKUP($F2968,Refs!$A$1:$F$32,3,FALSE)</f>
        <v>Y63</v>
      </c>
      <c r="D2968" t="s">
        <v>175</v>
      </c>
      <c r="E2968" t="s">
        <v>129</v>
      </c>
      <c r="F2968" t="s">
        <v>34</v>
      </c>
      <c r="G2968" t="s">
        <v>176</v>
      </c>
      <c r="H2968" t="s">
        <v>203</v>
      </c>
      <c r="I2968">
        <v>0</v>
      </c>
    </row>
    <row r="2969" spans="1:9" x14ac:dyDescent="0.35">
      <c r="A2969" s="75">
        <f t="shared" si="96"/>
        <v>46041</v>
      </c>
      <c r="B2969" s="75">
        <f t="shared" si="97"/>
        <v>46047</v>
      </c>
      <c r="C2969" s="75" t="str">
        <f>VLOOKUP($F2969,Refs!$A$1:$F$32,3,FALSE)</f>
        <v>Y63</v>
      </c>
      <c r="D2969" t="s">
        <v>175</v>
      </c>
      <c r="E2969" t="s">
        <v>129</v>
      </c>
      <c r="F2969" t="s">
        <v>34</v>
      </c>
      <c r="G2969" t="s">
        <v>176</v>
      </c>
      <c r="H2969" t="s">
        <v>204</v>
      </c>
      <c r="I2969">
        <v>431</v>
      </c>
    </row>
    <row r="2970" spans="1:9" x14ac:dyDescent="0.35">
      <c r="A2970" s="75">
        <f t="shared" si="96"/>
        <v>46042</v>
      </c>
      <c r="B2970" s="75">
        <f t="shared" si="97"/>
        <v>46047</v>
      </c>
      <c r="C2970" s="75" t="str">
        <f>VLOOKUP($F2970,Refs!$A$1:$F$32,3,FALSE)</f>
        <v>Y63</v>
      </c>
      <c r="D2970" t="s">
        <v>175</v>
      </c>
      <c r="E2970" t="s">
        <v>129</v>
      </c>
      <c r="F2970" t="s">
        <v>34</v>
      </c>
      <c r="G2970" t="s">
        <v>205</v>
      </c>
      <c r="H2970" t="s">
        <v>177</v>
      </c>
      <c r="I2970">
        <v>5764</v>
      </c>
    </row>
    <row r="2971" spans="1:9" x14ac:dyDescent="0.35">
      <c r="A2971" s="75">
        <f t="shared" si="96"/>
        <v>46042</v>
      </c>
      <c r="B2971" s="75">
        <f t="shared" si="97"/>
        <v>46047</v>
      </c>
      <c r="C2971" s="75" t="str">
        <f>VLOOKUP($F2971,Refs!$A$1:$F$32,3,FALSE)</f>
        <v>Y63</v>
      </c>
      <c r="D2971" t="s">
        <v>175</v>
      </c>
      <c r="E2971" t="s">
        <v>129</v>
      </c>
      <c r="F2971" t="s">
        <v>34</v>
      </c>
      <c r="G2971" t="s">
        <v>205</v>
      </c>
      <c r="H2971" t="s">
        <v>178</v>
      </c>
      <c r="I2971">
        <v>4429</v>
      </c>
    </row>
    <row r="2972" spans="1:9" x14ac:dyDescent="0.35">
      <c r="A2972" s="75">
        <f t="shared" si="96"/>
        <v>46042</v>
      </c>
      <c r="B2972" s="75">
        <f t="shared" si="97"/>
        <v>46047</v>
      </c>
      <c r="C2972" s="75" t="str">
        <f>VLOOKUP($F2972,Refs!$A$1:$F$32,3,FALSE)</f>
        <v>Y63</v>
      </c>
      <c r="D2972" t="s">
        <v>175</v>
      </c>
      <c r="E2972" t="s">
        <v>129</v>
      </c>
      <c r="F2972" t="s">
        <v>34</v>
      </c>
      <c r="G2972" t="s">
        <v>205</v>
      </c>
      <c r="H2972" t="s">
        <v>179</v>
      </c>
      <c r="I2972">
        <v>3560</v>
      </c>
    </row>
    <row r="2973" spans="1:9" x14ac:dyDescent="0.35">
      <c r="A2973" s="75">
        <f t="shared" si="96"/>
        <v>46042</v>
      </c>
      <c r="B2973" s="75">
        <f t="shared" si="97"/>
        <v>46047</v>
      </c>
      <c r="C2973" s="75" t="str">
        <f>VLOOKUP($F2973,Refs!$A$1:$F$32,3,FALSE)</f>
        <v>Y63</v>
      </c>
      <c r="D2973" t="s">
        <v>175</v>
      </c>
      <c r="E2973" t="s">
        <v>129</v>
      </c>
      <c r="F2973" t="s">
        <v>34</v>
      </c>
      <c r="G2973" t="s">
        <v>205</v>
      </c>
      <c r="H2973" t="s">
        <v>180</v>
      </c>
      <c r="I2973">
        <v>335</v>
      </c>
    </row>
    <row r="2974" spans="1:9" x14ac:dyDescent="0.35">
      <c r="A2974" s="75">
        <f t="shared" si="96"/>
        <v>46042</v>
      </c>
      <c r="B2974" s="75">
        <f t="shared" si="97"/>
        <v>46047</v>
      </c>
      <c r="C2974" s="75" t="str">
        <f>VLOOKUP($F2974,Refs!$A$1:$F$32,3,FALSE)</f>
        <v>Y63</v>
      </c>
      <c r="D2974" t="s">
        <v>175</v>
      </c>
      <c r="E2974" t="s">
        <v>129</v>
      </c>
      <c r="F2974" t="s">
        <v>34</v>
      </c>
      <c r="G2974" t="s">
        <v>205</v>
      </c>
      <c r="H2974" t="s">
        <v>181</v>
      </c>
      <c r="I2974">
        <v>700771</v>
      </c>
    </row>
    <row r="2975" spans="1:9" x14ac:dyDescent="0.35">
      <c r="A2975" s="75">
        <f t="shared" si="96"/>
        <v>46042</v>
      </c>
      <c r="B2975" s="75">
        <f t="shared" si="97"/>
        <v>46047</v>
      </c>
      <c r="C2975" s="75" t="str">
        <f>VLOOKUP($F2975,Refs!$A$1:$F$32,3,FALSE)</f>
        <v>Y63</v>
      </c>
      <c r="D2975" t="s">
        <v>175</v>
      </c>
      <c r="E2975" t="s">
        <v>129</v>
      </c>
      <c r="F2975" t="s">
        <v>34</v>
      </c>
      <c r="G2975" t="s">
        <v>205</v>
      </c>
      <c r="H2975" t="s">
        <v>182</v>
      </c>
      <c r="I2975">
        <v>3369</v>
      </c>
    </row>
    <row r="2976" spans="1:9" x14ac:dyDescent="0.35">
      <c r="A2976" s="75">
        <f t="shared" si="96"/>
        <v>46042</v>
      </c>
      <c r="B2976" s="75">
        <f t="shared" si="97"/>
        <v>46047</v>
      </c>
      <c r="C2976" s="75" t="str">
        <f>VLOOKUP($F2976,Refs!$A$1:$F$32,3,FALSE)</f>
        <v>Y63</v>
      </c>
      <c r="D2976" t="s">
        <v>175</v>
      </c>
      <c r="E2976" t="s">
        <v>129</v>
      </c>
      <c r="F2976" t="s">
        <v>34</v>
      </c>
      <c r="G2976" t="s">
        <v>205</v>
      </c>
      <c r="H2976" t="s">
        <v>183</v>
      </c>
      <c r="I2976">
        <v>3870</v>
      </c>
    </row>
    <row r="2977" spans="1:9" x14ac:dyDescent="0.35">
      <c r="A2977" s="75">
        <f t="shared" si="96"/>
        <v>46042</v>
      </c>
      <c r="B2977" s="75">
        <f t="shared" si="97"/>
        <v>46047</v>
      </c>
      <c r="C2977" s="75" t="str">
        <f>VLOOKUP($F2977,Refs!$A$1:$F$32,3,FALSE)</f>
        <v>Y63</v>
      </c>
      <c r="D2977" t="s">
        <v>175</v>
      </c>
      <c r="E2977" t="s">
        <v>129</v>
      </c>
      <c r="F2977" t="s">
        <v>34</v>
      </c>
      <c r="G2977" t="s">
        <v>205</v>
      </c>
      <c r="H2977" t="s">
        <v>184</v>
      </c>
      <c r="I2977">
        <v>4044</v>
      </c>
    </row>
    <row r="2978" spans="1:9" x14ac:dyDescent="0.35">
      <c r="A2978" s="75">
        <f t="shared" si="96"/>
        <v>46042</v>
      </c>
      <c r="B2978" s="75">
        <f t="shared" si="97"/>
        <v>46047</v>
      </c>
      <c r="C2978" s="75" t="str">
        <f>VLOOKUP($F2978,Refs!$A$1:$F$32,3,FALSE)</f>
        <v>Y63</v>
      </c>
      <c r="D2978" t="s">
        <v>175</v>
      </c>
      <c r="E2978" t="s">
        <v>129</v>
      </c>
      <c r="F2978" t="s">
        <v>34</v>
      </c>
      <c r="G2978" t="s">
        <v>205</v>
      </c>
      <c r="H2978" t="s">
        <v>185</v>
      </c>
      <c r="I2978">
        <v>1711</v>
      </c>
    </row>
    <row r="2979" spans="1:9" x14ac:dyDescent="0.35">
      <c r="A2979" s="75">
        <f t="shared" si="96"/>
        <v>46042</v>
      </c>
      <c r="B2979" s="75">
        <f t="shared" si="97"/>
        <v>46047</v>
      </c>
      <c r="C2979" s="75" t="str">
        <f>VLOOKUP($F2979,Refs!$A$1:$F$32,3,FALSE)</f>
        <v>Y63</v>
      </c>
      <c r="D2979" t="s">
        <v>175</v>
      </c>
      <c r="E2979" t="s">
        <v>129</v>
      </c>
      <c r="F2979" t="s">
        <v>34</v>
      </c>
      <c r="G2979" t="s">
        <v>205</v>
      </c>
      <c r="H2979" t="s">
        <v>186</v>
      </c>
      <c r="I2979">
        <v>757</v>
      </c>
    </row>
    <row r="2980" spans="1:9" x14ac:dyDescent="0.35">
      <c r="A2980" s="75">
        <f t="shared" si="96"/>
        <v>46042</v>
      </c>
      <c r="B2980" s="75">
        <f t="shared" si="97"/>
        <v>46047</v>
      </c>
      <c r="C2980" s="75" t="str">
        <f>VLOOKUP($F2980,Refs!$A$1:$F$32,3,FALSE)</f>
        <v>Y63</v>
      </c>
      <c r="D2980" t="s">
        <v>175</v>
      </c>
      <c r="E2980" t="s">
        <v>129</v>
      </c>
      <c r="F2980" t="s">
        <v>34</v>
      </c>
      <c r="G2980" t="s">
        <v>205</v>
      </c>
      <c r="H2980" t="s">
        <v>187</v>
      </c>
      <c r="I2980">
        <v>83</v>
      </c>
    </row>
    <row r="2981" spans="1:9" x14ac:dyDescent="0.35">
      <c r="A2981" s="75">
        <f t="shared" si="96"/>
        <v>46042</v>
      </c>
      <c r="B2981" s="75">
        <f t="shared" si="97"/>
        <v>46047</v>
      </c>
      <c r="C2981" s="75" t="str">
        <f>VLOOKUP($F2981,Refs!$A$1:$F$32,3,FALSE)</f>
        <v>Y63</v>
      </c>
      <c r="D2981" t="s">
        <v>175</v>
      </c>
      <c r="E2981" t="s">
        <v>129</v>
      </c>
      <c r="F2981" t="s">
        <v>34</v>
      </c>
      <c r="G2981" t="s">
        <v>205</v>
      </c>
      <c r="H2981" t="s">
        <v>188</v>
      </c>
      <c r="I2981">
        <v>456</v>
      </c>
    </row>
    <row r="2982" spans="1:9" x14ac:dyDescent="0.35">
      <c r="A2982" s="75">
        <f t="shared" si="96"/>
        <v>46042</v>
      </c>
      <c r="B2982" s="75">
        <f t="shared" si="97"/>
        <v>46047</v>
      </c>
      <c r="C2982" s="75" t="str">
        <f>VLOOKUP($F2982,Refs!$A$1:$F$32,3,FALSE)</f>
        <v>Y63</v>
      </c>
      <c r="D2982" t="s">
        <v>175</v>
      </c>
      <c r="E2982" t="s">
        <v>129</v>
      </c>
      <c r="F2982" t="s">
        <v>34</v>
      </c>
      <c r="G2982" t="s">
        <v>205</v>
      </c>
      <c r="H2982" t="s">
        <v>189</v>
      </c>
      <c r="I2982">
        <v>454</v>
      </c>
    </row>
    <row r="2983" spans="1:9" x14ac:dyDescent="0.35">
      <c r="A2983" s="75">
        <f t="shared" si="96"/>
        <v>46042</v>
      </c>
      <c r="B2983" s="75">
        <f t="shared" si="97"/>
        <v>46047</v>
      </c>
      <c r="C2983" s="75" t="str">
        <f>VLOOKUP($F2983,Refs!$A$1:$F$32,3,FALSE)</f>
        <v>Y63</v>
      </c>
      <c r="D2983" t="s">
        <v>175</v>
      </c>
      <c r="E2983" t="s">
        <v>129</v>
      </c>
      <c r="F2983" t="s">
        <v>34</v>
      </c>
      <c r="G2983" t="s">
        <v>205</v>
      </c>
      <c r="H2983" t="s">
        <v>190</v>
      </c>
      <c r="I2983">
        <v>292</v>
      </c>
    </row>
    <row r="2984" spans="1:9" x14ac:dyDescent="0.35">
      <c r="A2984" s="75">
        <f t="shared" si="96"/>
        <v>46042</v>
      </c>
      <c r="B2984" s="75">
        <f t="shared" si="97"/>
        <v>46047</v>
      </c>
      <c r="C2984" s="75" t="str">
        <f>VLOOKUP($F2984,Refs!$A$1:$F$32,3,FALSE)</f>
        <v>Y63</v>
      </c>
      <c r="D2984" t="s">
        <v>175</v>
      </c>
      <c r="E2984" t="s">
        <v>129</v>
      </c>
      <c r="F2984" t="s">
        <v>34</v>
      </c>
      <c r="G2984" t="s">
        <v>205</v>
      </c>
      <c r="H2984" t="s">
        <v>191</v>
      </c>
      <c r="I2984">
        <v>0</v>
      </c>
    </row>
    <row r="2985" spans="1:9" x14ac:dyDescent="0.35">
      <c r="A2985" s="75">
        <f t="shared" si="96"/>
        <v>46042</v>
      </c>
      <c r="B2985" s="75">
        <f t="shared" si="97"/>
        <v>46047</v>
      </c>
      <c r="C2985" s="75" t="str">
        <f>VLOOKUP($F2985,Refs!$A$1:$F$32,3,FALSE)</f>
        <v>Y63</v>
      </c>
      <c r="D2985" t="s">
        <v>175</v>
      </c>
      <c r="E2985" t="s">
        <v>129</v>
      </c>
      <c r="F2985" t="s">
        <v>34</v>
      </c>
      <c r="G2985" t="s">
        <v>205</v>
      </c>
      <c r="H2985" t="s">
        <v>192</v>
      </c>
      <c r="I2985">
        <v>456</v>
      </c>
    </row>
    <row r="2986" spans="1:9" x14ac:dyDescent="0.35">
      <c r="A2986" s="75">
        <f t="shared" si="96"/>
        <v>46042</v>
      </c>
      <c r="B2986" s="75">
        <f t="shared" si="97"/>
        <v>46047</v>
      </c>
      <c r="C2986" s="75" t="str">
        <f>VLOOKUP($F2986,Refs!$A$1:$F$32,3,FALSE)</f>
        <v>Y63</v>
      </c>
      <c r="D2986" t="s">
        <v>175</v>
      </c>
      <c r="E2986" t="s">
        <v>129</v>
      </c>
      <c r="F2986" t="s">
        <v>34</v>
      </c>
      <c r="G2986" t="s">
        <v>205</v>
      </c>
      <c r="H2986" t="s">
        <v>193</v>
      </c>
      <c r="I2986">
        <v>23</v>
      </c>
    </row>
    <row r="2987" spans="1:9" x14ac:dyDescent="0.35">
      <c r="A2987" s="75">
        <f t="shared" si="96"/>
        <v>46042</v>
      </c>
      <c r="B2987" s="75">
        <f t="shared" si="97"/>
        <v>46047</v>
      </c>
      <c r="C2987" s="75" t="str">
        <f>VLOOKUP($F2987,Refs!$A$1:$F$32,3,FALSE)</f>
        <v>Y63</v>
      </c>
      <c r="D2987" t="s">
        <v>175</v>
      </c>
      <c r="E2987" t="s">
        <v>129</v>
      </c>
      <c r="F2987" t="s">
        <v>34</v>
      </c>
      <c r="G2987" t="s">
        <v>205</v>
      </c>
      <c r="H2987" t="s">
        <v>194</v>
      </c>
      <c r="I2987">
        <v>83</v>
      </c>
    </row>
    <row r="2988" spans="1:9" x14ac:dyDescent="0.35">
      <c r="A2988" s="75">
        <f t="shared" si="96"/>
        <v>46042</v>
      </c>
      <c r="B2988" s="75">
        <f t="shared" si="97"/>
        <v>46047</v>
      </c>
      <c r="C2988" s="75" t="str">
        <f>VLOOKUP($F2988,Refs!$A$1:$F$32,3,FALSE)</f>
        <v>Y63</v>
      </c>
      <c r="D2988" t="s">
        <v>175</v>
      </c>
      <c r="E2988" t="s">
        <v>129</v>
      </c>
      <c r="F2988" t="s">
        <v>34</v>
      </c>
      <c r="G2988" t="s">
        <v>205</v>
      </c>
      <c r="H2988" t="s">
        <v>195</v>
      </c>
      <c r="I2988">
        <v>77</v>
      </c>
    </row>
    <row r="2989" spans="1:9" x14ac:dyDescent="0.35">
      <c r="A2989" s="75">
        <f t="shared" si="96"/>
        <v>46042</v>
      </c>
      <c r="B2989" s="75">
        <f t="shared" si="97"/>
        <v>46047</v>
      </c>
      <c r="C2989" s="75" t="str">
        <f>VLOOKUP($F2989,Refs!$A$1:$F$32,3,FALSE)</f>
        <v>Y63</v>
      </c>
      <c r="D2989" t="s">
        <v>175</v>
      </c>
      <c r="E2989" t="s">
        <v>129</v>
      </c>
      <c r="F2989" t="s">
        <v>34</v>
      </c>
      <c r="G2989" t="s">
        <v>205</v>
      </c>
      <c r="H2989" t="s">
        <v>196</v>
      </c>
      <c r="I2989">
        <v>165</v>
      </c>
    </row>
    <row r="2990" spans="1:9" x14ac:dyDescent="0.35">
      <c r="A2990" s="75">
        <f t="shared" si="96"/>
        <v>46042</v>
      </c>
      <c r="B2990" s="75">
        <f t="shared" si="97"/>
        <v>46047</v>
      </c>
      <c r="C2990" s="75" t="str">
        <f>VLOOKUP($F2990,Refs!$A$1:$F$32,3,FALSE)</f>
        <v>Y63</v>
      </c>
      <c r="D2990" t="s">
        <v>175</v>
      </c>
      <c r="E2990" t="s">
        <v>129</v>
      </c>
      <c r="F2990" t="s">
        <v>34</v>
      </c>
      <c r="G2990" t="s">
        <v>205</v>
      </c>
      <c r="H2990" t="s">
        <v>197</v>
      </c>
      <c r="I2990">
        <v>753</v>
      </c>
    </row>
    <row r="2991" spans="1:9" x14ac:dyDescent="0.35">
      <c r="A2991" s="75">
        <f t="shared" si="96"/>
        <v>46042</v>
      </c>
      <c r="B2991" s="75">
        <f t="shared" si="97"/>
        <v>46047</v>
      </c>
      <c r="C2991" s="75" t="str">
        <f>VLOOKUP($F2991,Refs!$A$1:$F$32,3,FALSE)</f>
        <v>Y63</v>
      </c>
      <c r="D2991" t="s">
        <v>175</v>
      </c>
      <c r="E2991" t="s">
        <v>129</v>
      </c>
      <c r="F2991" t="s">
        <v>34</v>
      </c>
      <c r="G2991" t="s">
        <v>205</v>
      </c>
      <c r="H2991" t="s">
        <v>198</v>
      </c>
      <c r="I2991">
        <v>1577</v>
      </c>
    </row>
    <row r="2992" spans="1:9" x14ac:dyDescent="0.35">
      <c r="A2992" s="75">
        <f t="shared" si="96"/>
        <v>46042</v>
      </c>
      <c r="B2992" s="75">
        <f t="shared" si="97"/>
        <v>46047</v>
      </c>
      <c r="C2992" s="75" t="str">
        <f>VLOOKUP($F2992,Refs!$A$1:$F$32,3,FALSE)</f>
        <v>Y63</v>
      </c>
      <c r="D2992" t="s">
        <v>175</v>
      </c>
      <c r="E2992" t="s">
        <v>129</v>
      </c>
      <c r="F2992" t="s">
        <v>34</v>
      </c>
      <c r="G2992" t="s">
        <v>205</v>
      </c>
      <c r="H2992" t="s">
        <v>199</v>
      </c>
      <c r="I2992">
        <v>218</v>
      </c>
    </row>
    <row r="2993" spans="1:9" x14ac:dyDescent="0.35">
      <c r="A2993" s="75">
        <f t="shared" si="96"/>
        <v>46042</v>
      </c>
      <c r="B2993" s="75">
        <f t="shared" si="97"/>
        <v>46047</v>
      </c>
      <c r="C2993" s="75" t="str">
        <f>VLOOKUP($F2993,Refs!$A$1:$F$32,3,FALSE)</f>
        <v>Y63</v>
      </c>
      <c r="D2993" t="s">
        <v>175</v>
      </c>
      <c r="E2993" t="s">
        <v>129</v>
      </c>
      <c r="F2993" t="s">
        <v>34</v>
      </c>
      <c r="G2993" t="s">
        <v>205</v>
      </c>
      <c r="H2993" t="s">
        <v>200</v>
      </c>
      <c r="I2993">
        <v>15</v>
      </c>
    </row>
    <row r="2994" spans="1:9" x14ac:dyDescent="0.35">
      <c r="A2994" s="75">
        <f t="shared" si="96"/>
        <v>46042</v>
      </c>
      <c r="B2994" s="75">
        <f t="shared" si="97"/>
        <v>46047</v>
      </c>
      <c r="C2994" s="75" t="str">
        <f>VLOOKUP($F2994,Refs!$A$1:$F$32,3,FALSE)</f>
        <v>Y63</v>
      </c>
      <c r="D2994" t="s">
        <v>175</v>
      </c>
      <c r="E2994" t="s">
        <v>129</v>
      </c>
      <c r="F2994" t="s">
        <v>34</v>
      </c>
      <c r="G2994" t="s">
        <v>205</v>
      </c>
      <c r="H2994" t="s">
        <v>201</v>
      </c>
      <c r="I2994">
        <v>36</v>
      </c>
    </row>
    <row r="2995" spans="1:9" x14ac:dyDescent="0.35">
      <c r="A2995" s="75">
        <f t="shared" si="96"/>
        <v>46042</v>
      </c>
      <c r="B2995" s="75">
        <f t="shared" si="97"/>
        <v>46047</v>
      </c>
      <c r="C2995" s="75" t="str">
        <f>VLOOKUP($F2995,Refs!$A$1:$F$32,3,FALSE)</f>
        <v>Y63</v>
      </c>
      <c r="D2995" t="s">
        <v>175</v>
      </c>
      <c r="E2995" t="s">
        <v>129</v>
      </c>
      <c r="F2995" t="s">
        <v>34</v>
      </c>
      <c r="G2995" t="s">
        <v>205</v>
      </c>
      <c r="H2995" t="s">
        <v>202</v>
      </c>
      <c r="I2995">
        <v>0</v>
      </c>
    </row>
    <row r="2996" spans="1:9" x14ac:dyDescent="0.35">
      <c r="A2996" s="75">
        <f t="shared" si="96"/>
        <v>46042</v>
      </c>
      <c r="B2996" s="75">
        <f t="shared" si="97"/>
        <v>46047</v>
      </c>
      <c r="C2996" s="75" t="str">
        <f>VLOOKUP($F2996,Refs!$A$1:$F$32,3,FALSE)</f>
        <v>Y63</v>
      </c>
      <c r="D2996" t="s">
        <v>175</v>
      </c>
      <c r="E2996" t="s">
        <v>129</v>
      </c>
      <c r="F2996" t="s">
        <v>34</v>
      </c>
      <c r="G2996" t="s">
        <v>205</v>
      </c>
      <c r="H2996" t="s">
        <v>203</v>
      </c>
      <c r="I2996">
        <v>0</v>
      </c>
    </row>
    <row r="2997" spans="1:9" x14ac:dyDescent="0.35">
      <c r="A2997" s="75">
        <f t="shared" si="96"/>
        <v>46042</v>
      </c>
      <c r="B2997" s="75">
        <f t="shared" si="97"/>
        <v>46047</v>
      </c>
      <c r="C2997" s="75" t="str">
        <f>VLOOKUP($F2997,Refs!$A$1:$F$32,3,FALSE)</f>
        <v>Y63</v>
      </c>
      <c r="D2997" t="s">
        <v>175</v>
      </c>
      <c r="E2997" t="s">
        <v>129</v>
      </c>
      <c r="F2997" t="s">
        <v>34</v>
      </c>
      <c r="G2997" t="s">
        <v>205</v>
      </c>
      <c r="H2997" t="s">
        <v>204</v>
      </c>
      <c r="I2997">
        <v>432</v>
      </c>
    </row>
    <row r="2998" spans="1:9" x14ac:dyDescent="0.35">
      <c r="A2998" s="75">
        <f t="shared" si="96"/>
        <v>46043</v>
      </c>
      <c r="B2998" s="75">
        <f t="shared" si="97"/>
        <v>46047</v>
      </c>
      <c r="C2998" s="75" t="str">
        <f>VLOOKUP($F2998,Refs!$A$1:$F$32,3,FALSE)</f>
        <v>Y63</v>
      </c>
      <c r="D2998" t="s">
        <v>175</v>
      </c>
      <c r="E2998" t="s">
        <v>129</v>
      </c>
      <c r="F2998" t="s">
        <v>34</v>
      </c>
      <c r="G2998" t="s">
        <v>206</v>
      </c>
      <c r="H2998" t="s">
        <v>177</v>
      </c>
      <c r="I2998">
        <v>5547</v>
      </c>
    </row>
    <row r="2999" spans="1:9" x14ac:dyDescent="0.35">
      <c r="A2999" s="75">
        <f t="shared" si="96"/>
        <v>46043</v>
      </c>
      <c r="B2999" s="75">
        <f t="shared" si="97"/>
        <v>46047</v>
      </c>
      <c r="C2999" s="75" t="str">
        <f>VLOOKUP($F2999,Refs!$A$1:$F$32,3,FALSE)</f>
        <v>Y63</v>
      </c>
      <c r="D2999" t="s">
        <v>175</v>
      </c>
      <c r="E2999" t="s">
        <v>129</v>
      </c>
      <c r="F2999" t="s">
        <v>34</v>
      </c>
      <c r="G2999" t="s">
        <v>206</v>
      </c>
      <c r="H2999" t="s">
        <v>178</v>
      </c>
      <c r="I2999">
        <v>4212</v>
      </c>
    </row>
    <row r="3000" spans="1:9" x14ac:dyDescent="0.35">
      <c r="A3000" s="75">
        <f t="shared" si="96"/>
        <v>46043</v>
      </c>
      <c r="B3000" s="75">
        <f t="shared" si="97"/>
        <v>46047</v>
      </c>
      <c r="C3000" s="75" t="str">
        <f>VLOOKUP($F3000,Refs!$A$1:$F$32,3,FALSE)</f>
        <v>Y63</v>
      </c>
      <c r="D3000" t="s">
        <v>175</v>
      </c>
      <c r="E3000" t="s">
        <v>129</v>
      </c>
      <c r="F3000" t="s">
        <v>34</v>
      </c>
      <c r="G3000" t="s">
        <v>206</v>
      </c>
      <c r="H3000" t="s">
        <v>179</v>
      </c>
      <c r="I3000">
        <v>3722</v>
      </c>
    </row>
    <row r="3001" spans="1:9" x14ac:dyDescent="0.35">
      <c r="A3001" s="75">
        <f t="shared" si="96"/>
        <v>46043</v>
      </c>
      <c r="B3001" s="75">
        <f t="shared" si="97"/>
        <v>46047</v>
      </c>
      <c r="C3001" s="75" t="str">
        <f>VLOOKUP($F3001,Refs!$A$1:$F$32,3,FALSE)</f>
        <v>Y63</v>
      </c>
      <c r="D3001" t="s">
        <v>175</v>
      </c>
      <c r="E3001" t="s">
        <v>129</v>
      </c>
      <c r="F3001" t="s">
        <v>34</v>
      </c>
      <c r="G3001" t="s">
        <v>206</v>
      </c>
      <c r="H3001" t="s">
        <v>180</v>
      </c>
      <c r="I3001">
        <v>323</v>
      </c>
    </row>
    <row r="3002" spans="1:9" x14ac:dyDescent="0.35">
      <c r="A3002" s="75">
        <f t="shared" si="96"/>
        <v>46043</v>
      </c>
      <c r="B3002" s="75">
        <f t="shared" si="97"/>
        <v>46047</v>
      </c>
      <c r="C3002" s="75" t="str">
        <f>VLOOKUP($F3002,Refs!$A$1:$F$32,3,FALSE)</f>
        <v>Y63</v>
      </c>
      <c r="D3002" t="s">
        <v>175</v>
      </c>
      <c r="E3002" t="s">
        <v>129</v>
      </c>
      <c r="F3002" t="s">
        <v>34</v>
      </c>
      <c r="G3002" t="s">
        <v>206</v>
      </c>
      <c r="H3002" t="s">
        <v>181</v>
      </c>
      <c r="I3002">
        <v>812477</v>
      </c>
    </row>
    <row r="3003" spans="1:9" x14ac:dyDescent="0.35">
      <c r="A3003" s="75">
        <f t="shared" si="96"/>
        <v>46043</v>
      </c>
      <c r="B3003" s="75">
        <f t="shared" si="97"/>
        <v>46047</v>
      </c>
      <c r="C3003" s="75" t="str">
        <f>VLOOKUP($F3003,Refs!$A$1:$F$32,3,FALSE)</f>
        <v>Y63</v>
      </c>
      <c r="D3003" t="s">
        <v>175</v>
      </c>
      <c r="E3003" t="s">
        <v>129</v>
      </c>
      <c r="F3003" t="s">
        <v>34</v>
      </c>
      <c r="G3003" t="s">
        <v>206</v>
      </c>
      <c r="H3003" t="s">
        <v>182</v>
      </c>
      <c r="I3003">
        <v>3139</v>
      </c>
    </row>
    <row r="3004" spans="1:9" x14ac:dyDescent="0.35">
      <c r="A3004" s="75">
        <f t="shared" si="96"/>
        <v>46043</v>
      </c>
      <c r="B3004" s="75">
        <f t="shared" si="97"/>
        <v>46047</v>
      </c>
      <c r="C3004" s="75" t="str">
        <f>VLOOKUP($F3004,Refs!$A$1:$F$32,3,FALSE)</f>
        <v>Y63</v>
      </c>
      <c r="D3004" t="s">
        <v>175</v>
      </c>
      <c r="E3004" t="s">
        <v>129</v>
      </c>
      <c r="F3004" t="s">
        <v>34</v>
      </c>
      <c r="G3004" t="s">
        <v>206</v>
      </c>
      <c r="H3004" t="s">
        <v>183</v>
      </c>
      <c r="I3004">
        <v>3369</v>
      </c>
    </row>
    <row r="3005" spans="1:9" x14ac:dyDescent="0.35">
      <c r="A3005" s="75">
        <f t="shared" si="96"/>
        <v>46043</v>
      </c>
      <c r="B3005" s="75">
        <f t="shared" si="97"/>
        <v>46047</v>
      </c>
      <c r="C3005" s="75" t="str">
        <f>VLOOKUP($F3005,Refs!$A$1:$F$32,3,FALSE)</f>
        <v>Y63</v>
      </c>
      <c r="D3005" t="s">
        <v>175</v>
      </c>
      <c r="E3005" t="s">
        <v>129</v>
      </c>
      <c r="F3005" t="s">
        <v>34</v>
      </c>
      <c r="G3005" t="s">
        <v>206</v>
      </c>
      <c r="H3005" t="s">
        <v>184</v>
      </c>
      <c r="I3005">
        <v>3931</v>
      </c>
    </row>
    <row r="3006" spans="1:9" x14ac:dyDescent="0.35">
      <c r="A3006" s="75">
        <f t="shared" si="96"/>
        <v>46043</v>
      </c>
      <c r="B3006" s="75">
        <f t="shared" si="97"/>
        <v>46047</v>
      </c>
      <c r="C3006" s="75" t="str">
        <f>VLOOKUP($F3006,Refs!$A$1:$F$32,3,FALSE)</f>
        <v>Y63</v>
      </c>
      <c r="D3006" t="s">
        <v>175</v>
      </c>
      <c r="E3006" t="s">
        <v>129</v>
      </c>
      <c r="F3006" t="s">
        <v>34</v>
      </c>
      <c r="G3006" t="s">
        <v>206</v>
      </c>
      <c r="H3006" t="s">
        <v>185</v>
      </c>
      <c r="I3006">
        <v>1724</v>
      </c>
    </row>
    <row r="3007" spans="1:9" x14ac:dyDescent="0.35">
      <c r="A3007" s="75">
        <f t="shared" si="96"/>
        <v>46043</v>
      </c>
      <c r="B3007" s="75">
        <f t="shared" si="97"/>
        <v>46047</v>
      </c>
      <c r="C3007" s="75" t="str">
        <f>VLOOKUP($F3007,Refs!$A$1:$F$32,3,FALSE)</f>
        <v>Y63</v>
      </c>
      <c r="D3007" t="s">
        <v>175</v>
      </c>
      <c r="E3007" t="s">
        <v>129</v>
      </c>
      <c r="F3007" t="s">
        <v>34</v>
      </c>
      <c r="G3007" t="s">
        <v>206</v>
      </c>
      <c r="H3007" t="s">
        <v>186</v>
      </c>
      <c r="I3007">
        <v>797</v>
      </c>
    </row>
    <row r="3008" spans="1:9" x14ac:dyDescent="0.35">
      <c r="A3008" s="75">
        <f t="shared" si="96"/>
        <v>46043</v>
      </c>
      <c r="B3008" s="75">
        <f t="shared" si="97"/>
        <v>46047</v>
      </c>
      <c r="C3008" s="75" t="str">
        <f>VLOOKUP($F3008,Refs!$A$1:$F$32,3,FALSE)</f>
        <v>Y63</v>
      </c>
      <c r="D3008" t="s">
        <v>175</v>
      </c>
      <c r="E3008" t="s">
        <v>129</v>
      </c>
      <c r="F3008" t="s">
        <v>34</v>
      </c>
      <c r="G3008" t="s">
        <v>206</v>
      </c>
      <c r="H3008" t="s">
        <v>187</v>
      </c>
      <c r="I3008">
        <v>125</v>
      </c>
    </row>
    <row r="3009" spans="1:9" x14ac:dyDescent="0.35">
      <c r="A3009" s="75">
        <f t="shared" si="96"/>
        <v>46043</v>
      </c>
      <c r="B3009" s="75">
        <f t="shared" si="97"/>
        <v>46047</v>
      </c>
      <c r="C3009" s="75" t="str">
        <f>VLOOKUP($F3009,Refs!$A$1:$F$32,3,FALSE)</f>
        <v>Y63</v>
      </c>
      <c r="D3009" t="s">
        <v>175</v>
      </c>
      <c r="E3009" t="s">
        <v>129</v>
      </c>
      <c r="F3009" t="s">
        <v>34</v>
      </c>
      <c r="G3009" t="s">
        <v>206</v>
      </c>
      <c r="H3009" t="s">
        <v>188</v>
      </c>
      <c r="I3009">
        <v>437</v>
      </c>
    </row>
    <row r="3010" spans="1:9" x14ac:dyDescent="0.35">
      <c r="A3010" s="75">
        <f t="shared" si="96"/>
        <v>46043</v>
      </c>
      <c r="B3010" s="75">
        <f t="shared" si="97"/>
        <v>46047</v>
      </c>
      <c r="C3010" s="75" t="str">
        <f>VLOOKUP($F3010,Refs!$A$1:$F$32,3,FALSE)</f>
        <v>Y63</v>
      </c>
      <c r="D3010" t="s">
        <v>175</v>
      </c>
      <c r="E3010" t="s">
        <v>129</v>
      </c>
      <c r="F3010" t="s">
        <v>34</v>
      </c>
      <c r="G3010" t="s">
        <v>206</v>
      </c>
      <c r="H3010" t="s">
        <v>189</v>
      </c>
      <c r="I3010">
        <v>433</v>
      </c>
    </row>
    <row r="3011" spans="1:9" x14ac:dyDescent="0.35">
      <c r="A3011" s="75">
        <f t="shared" si="96"/>
        <v>46043</v>
      </c>
      <c r="B3011" s="75">
        <f t="shared" si="97"/>
        <v>46047</v>
      </c>
      <c r="C3011" s="75" t="str">
        <f>VLOOKUP($F3011,Refs!$A$1:$F$32,3,FALSE)</f>
        <v>Y63</v>
      </c>
      <c r="D3011" t="s">
        <v>175</v>
      </c>
      <c r="E3011" t="s">
        <v>129</v>
      </c>
      <c r="F3011" t="s">
        <v>34</v>
      </c>
      <c r="G3011" t="s">
        <v>206</v>
      </c>
      <c r="H3011" t="s">
        <v>190</v>
      </c>
      <c r="I3011">
        <v>299</v>
      </c>
    </row>
    <row r="3012" spans="1:9" x14ac:dyDescent="0.35">
      <c r="A3012" s="75">
        <f t="shared" si="96"/>
        <v>46043</v>
      </c>
      <c r="B3012" s="75">
        <f t="shared" si="97"/>
        <v>46047</v>
      </c>
      <c r="C3012" s="75" t="str">
        <f>VLOOKUP($F3012,Refs!$A$1:$F$32,3,FALSE)</f>
        <v>Y63</v>
      </c>
      <c r="D3012" t="s">
        <v>175</v>
      </c>
      <c r="E3012" t="s">
        <v>129</v>
      </c>
      <c r="F3012" t="s">
        <v>34</v>
      </c>
      <c r="G3012" t="s">
        <v>206</v>
      </c>
      <c r="H3012" t="s">
        <v>191</v>
      </c>
      <c r="I3012">
        <v>0</v>
      </c>
    </row>
    <row r="3013" spans="1:9" x14ac:dyDescent="0.35">
      <c r="A3013" s="75">
        <f t="shared" si="96"/>
        <v>46043</v>
      </c>
      <c r="B3013" s="75">
        <f t="shared" si="97"/>
        <v>46047</v>
      </c>
      <c r="C3013" s="75" t="str">
        <f>VLOOKUP($F3013,Refs!$A$1:$F$32,3,FALSE)</f>
        <v>Y63</v>
      </c>
      <c r="D3013" t="s">
        <v>175</v>
      </c>
      <c r="E3013" t="s">
        <v>129</v>
      </c>
      <c r="F3013" t="s">
        <v>34</v>
      </c>
      <c r="G3013" t="s">
        <v>206</v>
      </c>
      <c r="H3013" t="s">
        <v>192</v>
      </c>
      <c r="I3013">
        <v>481</v>
      </c>
    </row>
    <row r="3014" spans="1:9" x14ac:dyDescent="0.35">
      <c r="A3014" s="75">
        <f t="shared" ref="A3014:A3077" si="98">IF(G3014="Mon",B3014-6,IF(G3014="Tue",B3014-5,IF(G3014="Wed",B3014-4,IF(G3014="Thu",B3014-3,IF(G3014="Fri",B3014-2,IF(G3014="Sat",B3014-1,IF(G3014="Sun",B3014,"")))))))</f>
        <v>46043</v>
      </c>
      <c r="B3014" s="75">
        <f t="shared" ref="B3014:B3077" si="99">DATEVALUE(RIGHT(D3014, 11))</f>
        <v>46047</v>
      </c>
      <c r="C3014" s="75" t="str">
        <f>VLOOKUP($F3014,Refs!$A$1:$F$32,3,FALSE)</f>
        <v>Y63</v>
      </c>
      <c r="D3014" t="s">
        <v>175</v>
      </c>
      <c r="E3014" t="s">
        <v>129</v>
      </c>
      <c r="F3014" t="s">
        <v>34</v>
      </c>
      <c r="G3014" t="s">
        <v>206</v>
      </c>
      <c r="H3014" t="s">
        <v>193</v>
      </c>
      <c r="I3014">
        <v>22</v>
      </c>
    </row>
    <row r="3015" spans="1:9" x14ac:dyDescent="0.35">
      <c r="A3015" s="75">
        <f t="shared" si="98"/>
        <v>46043</v>
      </c>
      <c r="B3015" s="75">
        <f t="shared" si="99"/>
        <v>46047</v>
      </c>
      <c r="C3015" s="75" t="str">
        <f>VLOOKUP($F3015,Refs!$A$1:$F$32,3,FALSE)</f>
        <v>Y63</v>
      </c>
      <c r="D3015" t="s">
        <v>175</v>
      </c>
      <c r="E3015" t="s">
        <v>129</v>
      </c>
      <c r="F3015" t="s">
        <v>34</v>
      </c>
      <c r="G3015" t="s">
        <v>206</v>
      </c>
      <c r="H3015" t="s">
        <v>194</v>
      </c>
      <c r="I3015">
        <v>68</v>
      </c>
    </row>
    <row r="3016" spans="1:9" x14ac:dyDescent="0.35">
      <c r="A3016" s="75">
        <f t="shared" si="98"/>
        <v>46043</v>
      </c>
      <c r="B3016" s="75">
        <f t="shared" si="99"/>
        <v>46047</v>
      </c>
      <c r="C3016" s="75" t="str">
        <f>VLOOKUP($F3016,Refs!$A$1:$F$32,3,FALSE)</f>
        <v>Y63</v>
      </c>
      <c r="D3016" t="s">
        <v>175</v>
      </c>
      <c r="E3016" t="s">
        <v>129</v>
      </c>
      <c r="F3016" t="s">
        <v>34</v>
      </c>
      <c r="G3016" t="s">
        <v>206</v>
      </c>
      <c r="H3016" t="s">
        <v>195</v>
      </c>
      <c r="I3016">
        <v>70</v>
      </c>
    </row>
    <row r="3017" spans="1:9" x14ac:dyDescent="0.35">
      <c r="A3017" s="75">
        <f t="shared" si="98"/>
        <v>46043</v>
      </c>
      <c r="B3017" s="75">
        <f t="shared" si="99"/>
        <v>46047</v>
      </c>
      <c r="C3017" s="75" t="str">
        <f>VLOOKUP($F3017,Refs!$A$1:$F$32,3,FALSE)</f>
        <v>Y63</v>
      </c>
      <c r="D3017" t="s">
        <v>175</v>
      </c>
      <c r="E3017" t="s">
        <v>129</v>
      </c>
      <c r="F3017" t="s">
        <v>34</v>
      </c>
      <c r="G3017" t="s">
        <v>206</v>
      </c>
      <c r="H3017" t="s">
        <v>196</v>
      </c>
      <c r="I3017">
        <v>181</v>
      </c>
    </row>
    <row r="3018" spans="1:9" x14ac:dyDescent="0.35">
      <c r="A3018" s="75">
        <f t="shared" si="98"/>
        <v>46043</v>
      </c>
      <c r="B3018" s="75">
        <f t="shared" si="99"/>
        <v>46047</v>
      </c>
      <c r="C3018" s="75" t="str">
        <f>VLOOKUP($F3018,Refs!$A$1:$F$32,3,FALSE)</f>
        <v>Y63</v>
      </c>
      <c r="D3018" t="s">
        <v>175</v>
      </c>
      <c r="E3018" t="s">
        <v>129</v>
      </c>
      <c r="F3018" t="s">
        <v>34</v>
      </c>
      <c r="G3018" t="s">
        <v>206</v>
      </c>
      <c r="H3018" t="s">
        <v>197</v>
      </c>
      <c r="I3018">
        <v>678</v>
      </c>
    </row>
    <row r="3019" spans="1:9" x14ac:dyDescent="0.35">
      <c r="A3019" s="75">
        <f t="shared" si="98"/>
        <v>46043</v>
      </c>
      <c r="B3019" s="75">
        <f t="shared" si="99"/>
        <v>46047</v>
      </c>
      <c r="C3019" s="75" t="str">
        <f>VLOOKUP($F3019,Refs!$A$1:$F$32,3,FALSE)</f>
        <v>Y63</v>
      </c>
      <c r="D3019" t="s">
        <v>175</v>
      </c>
      <c r="E3019" t="s">
        <v>129</v>
      </c>
      <c r="F3019" t="s">
        <v>34</v>
      </c>
      <c r="G3019" t="s">
        <v>206</v>
      </c>
      <c r="H3019" t="s">
        <v>198</v>
      </c>
      <c r="I3019">
        <v>1561</v>
      </c>
    </row>
    <row r="3020" spans="1:9" x14ac:dyDescent="0.35">
      <c r="A3020" s="75">
        <f t="shared" si="98"/>
        <v>46043</v>
      </c>
      <c r="B3020" s="75">
        <f t="shared" si="99"/>
        <v>46047</v>
      </c>
      <c r="C3020" s="75" t="str">
        <f>VLOOKUP($F3020,Refs!$A$1:$F$32,3,FALSE)</f>
        <v>Y63</v>
      </c>
      <c r="D3020" t="s">
        <v>175</v>
      </c>
      <c r="E3020" t="s">
        <v>129</v>
      </c>
      <c r="F3020" t="s">
        <v>34</v>
      </c>
      <c r="G3020" t="s">
        <v>206</v>
      </c>
      <c r="H3020" t="s">
        <v>199</v>
      </c>
      <c r="I3020">
        <v>205</v>
      </c>
    </row>
    <row r="3021" spans="1:9" x14ac:dyDescent="0.35">
      <c r="A3021" s="75">
        <f t="shared" si="98"/>
        <v>46043</v>
      </c>
      <c r="B3021" s="75">
        <f t="shared" si="99"/>
        <v>46047</v>
      </c>
      <c r="C3021" s="75" t="str">
        <f>VLOOKUP($F3021,Refs!$A$1:$F$32,3,FALSE)</f>
        <v>Y63</v>
      </c>
      <c r="D3021" t="s">
        <v>175</v>
      </c>
      <c r="E3021" t="s">
        <v>129</v>
      </c>
      <c r="F3021" t="s">
        <v>34</v>
      </c>
      <c r="G3021" t="s">
        <v>206</v>
      </c>
      <c r="H3021" t="s">
        <v>200</v>
      </c>
      <c r="I3021">
        <v>11</v>
      </c>
    </row>
    <row r="3022" spans="1:9" x14ac:dyDescent="0.35">
      <c r="A3022" s="75">
        <f t="shared" si="98"/>
        <v>46043</v>
      </c>
      <c r="B3022" s="75">
        <f t="shared" si="99"/>
        <v>46047</v>
      </c>
      <c r="C3022" s="75" t="str">
        <f>VLOOKUP($F3022,Refs!$A$1:$F$32,3,FALSE)</f>
        <v>Y63</v>
      </c>
      <c r="D3022" t="s">
        <v>175</v>
      </c>
      <c r="E3022" t="s">
        <v>129</v>
      </c>
      <c r="F3022" t="s">
        <v>34</v>
      </c>
      <c r="G3022" t="s">
        <v>206</v>
      </c>
      <c r="H3022" t="s">
        <v>201</v>
      </c>
      <c r="I3022">
        <v>33</v>
      </c>
    </row>
    <row r="3023" spans="1:9" x14ac:dyDescent="0.35">
      <c r="A3023" s="75">
        <f t="shared" si="98"/>
        <v>46043</v>
      </c>
      <c r="B3023" s="75">
        <f t="shared" si="99"/>
        <v>46047</v>
      </c>
      <c r="C3023" s="75" t="str">
        <f>VLOOKUP($F3023,Refs!$A$1:$F$32,3,FALSE)</f>
        <v>Y63</v>
      </c>
      <c r="D3023" t="s">
        <v>175</v>
      </c>
      <c r="E3023" t="s">
        <v>129</v>
      </c>
      <c r="F3023" t="s">
        <v>34</v>
      </c>
      <c r="G3023" t="s">
        <v>206</v>
      </c>
      <c r="H3023" t="s">
        <v>202</v>
      </c>
      <c r="I3023">
        <v>0</v>
      </c>
    </row>
    <row r="3024" spans="1:9" x14ac:dyDescent="0.35">
      <c r="A3024" s="75">
        <f t="shared" si="98"/>
        <v>46043</v>
      </c>
      <c r="B3024" s="75">
        <f t="shared" si="99"/>
        <v>46047</v>
      </c>
      <c r="C3024" s="75" t="str">
        <f>VLOOKUP($F3024,Refs!$A$1:$F$32,3,FALSE)</f>
        <v>Y63</v>
      </c>
      <c r="D3024" t="s">
        <v>175</v>
      </c>
      <c r="E3024" t="s">
        <v>129</v>
      </c>
      <c r="F3024" t="s">
        <v>34</v>
      </c>
      <c r="G3024" t="s">
        <v>206</v>
      </c>
      <c r="H3024" t="s">
        <v>203</v>
      </c>
      <c r="I3024">
        <v>0</v>
      </c>
    </row>
    <row r="3025" spans="1:9" x14ac:dyDescent="0.35">
      <c r="A3025" s="75">
        <f t="shared" si="98"/>
        <v>46043</v>
      </c>
      <c r="B3025" s="75">
        <f t="shared" si="99"/>
        <v>46047</v>
      </c>
      <c r="C3025" s="75" t="str">
        <f>VLOOKUP($F3025,Refs!$A$1:$F$32,3,FALSE)</f>
        <v>Y63</v>
      </c>
      <c r="D3025" t="s">
        <v>175</v>
      </c>
      <c r="E3025" t="s">
        <v>129</v>
      </c>
      <c r="F3025" t="s">
        <v>34</v>
      </c>
      <c r="G3025" t="s">
        <v>206</v>
      </c>
      <c r="H3025" t="s">
        <v>204</v>
      </c>
      <c r="I3025">
        <v>411</v>
      </c>
    </row>
    <row r="3026" spans="1:9" x14ac:dyDescent="0.35">
      <c r="A3026" s="75">
        <f t="shared" si="98"/>
        <v>46044</v>
      </c>
      <c r="B3026" s="75">
        <f t="shared" si="99"/>
        <v>46047</v>
      </c>
      <c r="C3026" s="75" t="str">
        <f>VLOOKUP($F3026,Refs!$A$1:$F$32,3,FALSE)</f>
        <v>Y63</v>
      </c>
      <c r="D3026" t="s">
        <v>175</v>
      </c>
      <c r="E3026" t="s">
        <v>129</v>
      </c>
      <c r="F3026" t="s">
        <v>34</v>
      </c>
      <c r="G3026" t="s">
        <v>207</v>
      </c>
      <c r="H3026" t="s">
        <v>177</v>
      </c>
      <c r="I3026">
        <v>5221</v>
      </c>
    </row>
    <row r="3027" spans="1:9" x14ac:dyDescent="0.35">
      <c r="A3027" s="75">
        <f t="shared" si="98"/>
        <v>46044</v>
      </c>
      <c r="B3027" s="75">
        <f t="shared" si="99"/>
        <v>46047</v>
      </c>
      <c r="C3027" s="75" t="str">
        <f>VLOOKUP($F3027,Refs!$A$1:$F$32,3,FALSE)</f>
        <v>Y63</v>
      </c>
      <c r="D3027" t="s">
        <v>175</v>
      </c>
      <c r="E3027" t="s">
        <v>129</v>
      </c>
      <c r="F3027" t="s">
        <v>34</v>
      </c>
      <c r="G3027" t="s">
        <v>207</v>
      </c>
      <c r="H3027" t="s">
        <v>178</v>
      </c>
      <c r="I3027">
        <v>4426</v>
      </c>
    </row>
    <row r="3028" spans="1:9" x14ac:dyDescent="0.35">
      <c r="A3028" s="75">
        <f t="shared" si="98"/>
        <v>46044</v>
      </c>
      <c r="B3028" s="75">
        <f t="shared" si="99"/>
        <v>46047</v>
      </c>
      <c r="C3028" s="75" t="str">
        <f>VLOOKUP($F3028,Refs!$A$1:$F$32,3,FALSE)</f>
        <v>Y63</v>
      </c>
      <c r="D3028" t="s">
        <v>175</v>
      </c>
      <c r="E3028" t="s">
        <v>129</v>
      </c>
      <c r="F3028" t="s">
        <v>34</v>
      </c>
      <c r="G3028" t="s">
        <v>207</v>
      </c>
      <c r="H3028" t="s">
        <v>179</v>
      </c>
      <c r="I3028">
        <v>3057</v>
      </c>
    </row>
    <row r="3029" spans="1:9" x14ac:dyDescent="0.35">
      <c r="A3029" s="75">
        <f t="shared" si="98"/>
        <v>46044</v>
      </c>
      <c r="B3029" s="75">
        <f t="shared" si="99"/>
        <v>46047</v>
      </c>
      <c r="C3029" s="75" t="str">
        <f>VLOOKUP($F3029,Refs!$A$1:$F$32,3,FALSE)</f>
        <v>Y63</v>
      </c>
      <c r="D3029" t="s">
        <v>175</v>
      </c>
      <c r="E3029" t="s">
        <v>129</v>
      </c>
      <c r="F3029" t="s">
        <v>34</v>
      </c>
      <c r="G3029" t="s">
        <v>207</v>
      </c>
      <c r="H3029" t="s">
        <v>180</v>
      </c>
      <c r="I3029">
        <v>329</v>
      </c>
    </row>
    <row r="3030" spans="1:9" x14ac:dyDescent="0.35">
      <c r="A3030" s="75">
        <f t="shared" si="98"/>
        <v>46044</v>
      </c>
      <c r="B3030" s="75">
        <f t="shared" si="99"/>
        <v>46047</v>
      </c>
      <c r="C3030" s="75" t="str">
        <f>VLOOKUP($F3030,Refs!$A$1:$F$32,3,FALSE)</f>
        <v>Y63</v>
      </c>
      <c r="D3030" t="s">
        <v>175</v>
      </c>
      <c r="E3030" t="s">
        <v>129</v>
      </c>
      <c r="F3030" t="s">
        <v>34</v>
      </c>
      <c r="G3030" t="s">
        <v>207</v>
      </c>
      <c r="H3030" t="s">
        <v>181</v>
      </c>
      <c r="I3030">
        <v>682067</v>
      </c>
    </row>
    <row r="3031" spans="1:9" x14ac:dyDescent="0.35">
      <c r="A3031" s="75">
        <f t="shared" si="98"/>
        <v>46044</v>
      </c>
      <c r="B3031" s="75">
        <f t="shared" si="99"/>
        <v>46047</v>
      </c>
      <c r="C3031" s="75" t="str">
        <f>VLOOKUP($F3031,Refs!$A$1:$F$32,3,FALSE)</f>
        <v>Y63</v>
      </c>
      <c r="D3031" t="s">
        <v>175</v>
      </c>
      <c r="E3031" t="s">
        <v>129</v>
      </c>
      <c r="F3031" t="s">
        <v>34</v>
      </c>
      <c r="G3031" t="s">
        <v>207</v>
      </c>
      <c r="H3031" t="s">
        <v>182</v>
      </c>
      <c r="I3031">
        <v>2698</v>
      </c>
    </row>
    <row r="3032" spans="1:9" x14ac:dyDescent="0.35">
      <c r="A3032" s="75">
        <f t="shared" si="98"/>
        <v>46044</v>
      </c>
      <c r="B3032" s="75">
        <f t="shared" si="99"/>
        <v>46047</v>
      </c>
      <c r="C3032" s="75" t="str">
        <f>VLOOKUP($F3032,Refs!$A$1:$F$32,3,FALSE)</f>
        <v>Y63</v>
      </c>
      <c r="D3032" t="s">
        <v>175</v>
      </c>
      <c r="E3032" t="s">
        <v>129</v>
      </c>
      <c r="F3032" t="s">
        <v>34</v>
      </c>
      <c r="G3032" t="s">
        <v>207</v>
      </c>
      <c r="H3032" t="s">
        <v>183</v>
      </c>
      <c r="I3032">
        <v>3327</v>
      </c>
    </row>
    <row r="3033" spans="1:9" x14ac:dyDescent="0.35">
      <c r="A3033" s="75">
        <f t="shared" si="98"/>
        <v>46044</v>
      </c>
      <c r="B3033" s="75">
        <f t="shared" si="99"/>
        <v>46047</v>
      </c>
      <c r="C3033" s="75" t="str">
        <f>VLOOKUP($F3033,Refs!$A$1:$F$32,3,FALSE)</f>
        <v>Y63</v>
      </c>
      <c r="D3033" t="s">
        <v>175</v>
      </c>
      <c r="E3033" t="s">
        <v>129</v>
      </c>
      <c r="F3033" t="s">
        <v>34</v>
      </c>
      <c r="G3033" t="s">
        <v>207</v>
      </c>
      <c r="H3033" t="s">
        <v>184</v>
      </c>
      <c r="I3033">
        <v>4078</v>
      </c>
    </row>
    <row r="3034" spans="1:9" x14ac:dyDescent="0.35">
      <c r="A3034" s="75">
        <f t="shared" si="98"/>
        <v>46044</v>
      </c>
      <c r="B3034" s="75">
        <f t="shared" si="99"/>
        <v>46047</v>
      </c>
      <c r="C3034" s="75" t="str">
        <f>VLOOKUP($F3034,Refs!$A$1:$F$32,3,FALSE)</f>
        <v>Y63</v>
      </c>
      <c r="D3034" t="s">
        <v>175</v>
      </c>
      <c r="E3034" t="s">
        <v>129</v>
      </c>
      <c r="F3034" t="s">
        <v>34</v>
      </c>
      <c r="G3034" t="s">
        <v>207</v>
      </c>
      <c r="H3034" t="s">
        <v>185</v>
      </c>
      <c r="I3034">
        <v>1748</v>
      </c>
    </row>
    <row r="3035" spans="1:9" x14ac:dyDescent="0.35">
      <c r="A3035" s="75">
        <f t="shared" si="98"/>
        <v>46044</v>
      </c>
      <c r="B3035" s="75">
        <f t="shared" si="99"/>
        <v>46047</v>
      </c>
      <c r="C3035" s="75" t="str">
        <f>VLOOKUP($F3035,Refs!$A$1:$F$32,3,FALSE)</f>
        <v>Y63</v>
      </c>
      <c r="D3035" t="s">
        <v>175</v>
      </c>
      <c r="E3035" t="s">
        <v>129</v>
      </c>
      <c r="F3035" t="s">
        <v>34</v>
      </c>
      <c r="G3035" t="s">
        <v>207</v>
      </c>
      <c r="H3035" t="s">
        <v>186</v>
      </c>
      <c r="I3035">
        <v>761</v>
      </c>
    </row>
    <row r="3036" spans="1:9" x14ac:dyDescent="0.35">
      <c r="A3036" s="75">
        <f t="shared" si="98"/>
        <v>46044</v>
      </c>
      <c r="B3036" s="75">
        <f t="shared" si="99"/>
        <v>46047</v>
      </c>
      <c r="C3036" s="75" t="str">
        <f>VLOOKUP($F3036,Refs!$A$1:$F$32,3,FALSE)</f>
        <v>Y63</v>
      </c>
      <c r="D3036" t="s">
        <v>175</v>
      </c>
      <c r="E3036" t="s">
        <v>129</v>
      </c>
      <c r="F3036" t="s">
        <v>34</v>
      </c>
      <c r="G3036" t="s">
        <v>207</v>
      </c>
      <c r="H3036" t="s">
        <v>187</v>
      </c>
      <c r="I3036">
        <v>96</v>
      </c>
    </row>
    <row r="3037" spans="1:9" x14ac:dyDescent="0.35">
      <c r="A3037" s="75">
        <f t="shared" si="98"/>
        <v>46044</v>
      </c>
      <c r="B3037" s="75">
        <f t="shared" si="99"/>
        <v>46047</v>
      </c>
      <c r="C3037" s="75" t="str">
        <f>VLOOKUP($F3037,Refs!$A$1:$F$32,3,FALSE)</f>
        <v>Y63</v>
      </c>
      <c r="D3037" t="s">
        <v>175</v>
      </c>
      <c r="E3037" t="s">
        <v>129</v>
      </c>
      <c r="F3037" t="s">
        <v>34</v>
      </c>
      <c r="G3037" t="s">
        <v>207</v>
      </c>
      <c r="H3037" t="s">
        <v>188</v>
      </c>
      <c r="I3037">
        <v>472</v>
      </c>
    </row>
    <row r="3038" spans="1:9" x14ac:dyDescent="0.35">
      <c r="A3038" s="75">
        <f t="shared" si="98"/>
        <v>46044</v>
      </c>
      <c r="B3038" s="75">
        <f t="shared" si="99"/>
        <v>46047</v>
      </c>
      <c r="C3038" s="75" t="str">
        <f>VLOOKUP($F3038,Refs!$A$1:$F$32,3,FALSE)</f>
        <v>Y63</v>
      </c>
      <c r="D3038" t="s">
        <v>175</v>
      </c>
      <c r="E3038" t="s">
        <v>129</v>
      </c>
      <c r="F3038" t="s">
        <v>34</v>
      </c>
      <c r="G3038" t="s">
        <v>207</v>
      </c>
      <c r="H3038" t="s">
        <v>189</v>
      </c>
      <c r="I3038">
        <v>426</v>
      </c>
    </row>
    <row r="3039" spans="1:9" x14ac:dyDescent="0.35">
      <c r="A3039" s="75">
        <f t="shared" si="98"/>
        <v>46044</v>
      </c>
      <c r="B3039" s="75">
        <f t="shared" si="99"/>
        <v>46047</v>
      </c>
      <c r="C3039" s="75" t="str">
        <f>VLOOKUP($F3039,Refs!$A$1:$F$32,3,FALSE)</f>
        <v>Y63</v>
      </c>
      <c r="D3039" t="s">
        <v>175</v>
      </c>
      <c r="E3039" t="s">
        <v>129</v>
      </c>
      <c r="F3039" t="s">
        <v>34</v>
      </c>
      <c r="G3039" t="s">
        <v>207</v>
      </c>
      <c r="H3039" t="s">
        <v>190</v>
      </c>
      <c r="I3039">
        <v>276</v>
      </c>
    </row>
    <row r="3040" spans="1:9" x14ac:dyDescent="0.35">
      <c r="A3040" s="75">
        <f t="shared" si="98"/>
        <v>46044</v>
      </c>
      <c r="B3040" s="75">
        <f t="shared" si="99"/>
        <v>46047</v>
      </c>
      <c r="C3040" s="75" t="str">
        <f>VLOOKUP($F3040,Refs!$A$1:$F$32,3,FALSE)</f>
        <v>Y63</v>
      </c>
      <c r="D3040" t="s">
        <v>175</v>
      </c>
      <c r="E3040" t="s">
        <v>129</v>
      </c>
      <c r="F3040" t="s">
        <v>34</v>
      </c>
      <c r="G3040" t="s">
        <v>207</v>
      </c>
      <c r="H3040" t="s">
        <v>191</v>
      </c>
      <c r="I3040">
        <v>0</v>
      </c>
    </row>
    <row r="3041" spans="1:9" x14ac:dyDescent="0.35">
      <c r="A3041" s="75">
        <f t="shared" si="98"/>
        <v>46044</v>
      </c>
      <c r="B3041" s="75">
        <f t="shared" si="99"/>
        <v>46047</v>
      </c>
      <c r="C3041" s="75" t="str">
        <f>VLOOKUP($F3041,Refs!$A$1:$F$32,3,FALSE)</f>
        <v>Y63</v>
      </c>
      <c r="D3041" t="s">
        <v>175</v>
      </c>
      <c r="E3041" t="s">
        <v>129</v>
      </c>
      <c r="F3041" t="s">
        <v>34</v>
      </c>
      <c r="G3041" t="s">
        <v>207</v>
      </c>
      <c r="H3041" t="s">
        <v>192</v>
      </c>
      <c r="I3041">
        <v>470</v>
      </c>
    </row>
    <row r="3042" spans="1:9" x14ac:dyDescent="0.35">
      <c r="A3042" s="75">
        <f t="shared" si="98"/>
        <v>46044</v>
      </c>
      <c r="B3042" s="75">
        <f t="shared" si="99"/>
        <v>46047</v>
      </c>
      <c r="C3042" s="75" t="str">
        <f>VLOOKUP($F3042,Refs!$A$1:$F$32,3,FALSE)</f>
        <v>Y63</v>
      </c>
      <c r="D3042" t="s">
        <v>175</v>
      </c>
      <c r="E3042" t="s">
        <v>129</v>
      </c>
      <c r="F3042" t="s">
        <v>34</v>
      </c>
      <c r="G3042" t="s">
        <v>207</v>
      </c>
      <c r="H3042" t="s">
        <v>193</v>
      </c>
      <c r="I3042">
        <v>9</v>
      </c>
    </row>
    <row r="3043" spans="1:9" x14ac:dyDescent="0.35">
      <c r="A3043" s="75">
        <f t="shared" si="98"/>
        <v>46044</v>
      </c>
      <c r="B3043" s="75">
        <f t="shared" si="99"/>
        <v>46047</v>
      </c>
      <c r="C3043" s="75" t="str">
        <f>VLOOKUP($F3043,Refs!$A$1:$F$32,3,FALSE)</f>
        <v>Y63</v>
      </c>
      <c r="D3043" t="s">
        <v>175</v>
      </c>
      <c r="E3043" t="s">
        <v>129</v>
      </c>
      <c r="F3043" t="s">
        <v>34</v>
      </c>
      <c r="G3043" t="s">
        <v>207</v>
      </c>
      <c r="H3043" t="s">
        <v>194</v>
      </c>
      <c r="I3043">
        <v>63</v>
      </c>
    </row>
    <row r="3044" spans="1:9" x14ac:dyDescent="0.35">
      <c r="A3044" s="75">
        <f t="shared" si="98"/>
        <v>46044</v>
      </c>
      <c r="B3044" s="75">
        <f t="shared" si="99"/>
        <v>46047</v>
      </c>
      <c r="C3044" s="75" t="str">
        <f>VLOOKUP($F3044,Refs!$A$1:$F$32,3,FALSE)</f>
        <v>Y63</v>
      </c>
      <c r="D3044" t="s">
        <v>175</v>
      </c>
      <c r="E3044" t="s">
        <v>129</v>
      </c>
      <c r="F3044" t="s">
        <v>34</v>
      </c>
      <c r="G3044" t="s">
        <v>207</v>
      </c>
      <c r="H3044" t="s">
        <v>195</v>
      </c>
      <c r="I3044">
        <v>104</v>
      </c>
    </row>
    <row r="3045" spans="1:9" x14ac:dyDescent="0.35">
      <c r="A3045" s="75">
        <f t="shared" si="98"/>
        <v>46044</v>
      </c>
      <c r="B3045" s="75">
        <f t="shared" si="99"/>
        <v>46047</v>
      </c>
      <c r="C3045" s="75" t="str">
        <f>VLOOKUP($F3045,Refs!$A$1:$F$32,3,FALSE)</f>
        <v>Y63</v>
      </c>
      <c r="D3045" t="s">
        <v>175</v>
      </c>
      <c r="E3045" t="s">
        <v>129</v>
      </c>
      <c r="F3045" t="s">
        <v>34</v>
      </c>
      <c r="G3045" t="s">
        <v>207</v>
      </c>
      <c r="H3045" t="s">
        <v>196</v>
      </c>
      <c r="I3045">
        <v>139</v>
      </c>
    </row>
    <row r="3046" spans="1:9" x14ac:dyDescent="0.35">
      <c r="A3046" s="75">
        <f t="shared" si="98"/>
        <v>46044</v>
      </c>
      <c r="B3046" s="75">
        <f t="shared" si="99"/>
        <v>46047</v>
      </c>
      <c r="C3046" s="75" t="str">
        <f>VLOOKUP($F3046,Refs!$A$1:$F$32,3,FALSE)</f>
        <v>Y63</v>
      </c>
      <c r="D3046" t="s">
        <v>175</v>
      </c>
      <c r="E3046" t="s">
        <v>129</v>
      </c>
      <c r="F3046" t="s">
        <v>34</v>
      </c>
      <c r="G3046" t="s">
        <v>207</v>
      </c>
      <c r="H3046" t="s">
        <v>197</v>
      </c>
      <c r="I3046">
        <v>791</v>
      </c>
    </row>
    <row r="3047" spans="1:9" x14ac:dyDescent="0.35">
      <c r="A3047" s="75">
        <f t="shared" si="98"/>
        <v>46044</v>
      </c>
      <c r="B3047" s="75">
        <f t="shared" si="99"/>
        <v>46047</v>
      </c>
      <c r="C3047" s="75" t="str">
        <f>VLOOKUP($F3047,Refs!$A$1:$F$32,3,FALSE)</f>
        <v>Y63</v>
      </c>
      <c r="D3047" t="s">
        <v>175</v>
      </c>
      <c r="E3047" t="s">
        <v>129</v>
      </c>
      <c r="F3047" t="s">
        <v>34</v>
      </c>
      <c r="G3047" t="s">
        <v>207</v>
      </c>
      <c r="H3047" t="s">
        <v>198</v>
      </c>
      <c r="I3047">
        <v>1604</v>
      </c>
    </row>
    <row r="3048" spans="1:9" x14ac:dyDescent="0.35">
      <c r="A3048" s="75">
        <f t="shared" si="98"/>
        <v>46044</v>
      </c>
      <c r="B3048" s="75">
        <f t="shared" si="99"/>
        <v>46047</v>
      </c>
      <c r="C3048" s="75" t="str">
        <f>VLOOKUP($F3048,Refs!$A$1:$F$32,3,FALSE)</f>
        <v>Y63</v>
      </c>
      <c r="D3048" t="s">
        <v>175</v>
      </c>
      <c r="E3048" t="s">
        <v>129</v>
      </c>
      <c r="F3048" t="s">
        <v>34</v>
      </c>
      <c r="G3048" t="s">
        <v>207</v>
      </c>
      <c r="H3048" t="s">
        <v>199</v>
      </c>
      <c r="I3048">
        <v>227</v>
      </c>
    </row>
    <row r="3049" spans="1:9" x14ac:dyDescent="0.35">
      <c r="A3049" s="75">
        <f t="shared" si="98"/>
        <v>46044</v>
      </c>
      <c r="B3049" s="75">
        <f t="shared" si="99"/>
        <v>46047</v>
      </c>
      <c r="C3049" s="75" t="str">
        <f>VLOOKUP($F3049,Refs!$A$1:$F$32,3,FALSE)</f>
        <v>Y63</v>
      </c>
      <c r="D3049" t="s">
        <v>175</v>
      </c>
      <c r="E3049" t="s">
        <v>129</v>
      </c>
      <c r="F3049" t="s">
        <v>34</v>
      </c>
      <c r="G3049" t="s">
        <v>207</v>
      </c>
      <c r="H3049" t="s">
        <v>200</v>
      </c>
      <c r="I3049">
        <v>15</v>
      </c>
    </row>
    <row r="3050" spans="1:9" x14ac:dyDescent="0.35">
      <c r="A3050" s="75">
        <f t="shared" si="98"/>
        <v>46044</v>
      </c>
      <c r="B3050" s="75">
        <f t="shared" si="99"/>
        <v>46047</v>
      </c>
      <c r="C3050" s="75" t="str">
        <f>VLOOKUP($F3050,Refs!$A$1:$F$32,3,FALSE)</f>
        <v>Y63</v>
      </c>
      <c r="D3050" t="s">
        <v>175</v>
      </c>
      <c r="E3050" t="s">
        <v>129</v>
      </c>
      <c r="F3050" t="s">
        <v>34</v>
      </c>
      <c r="G3050" t="s">
        <v>207</v>
      </c>
      <c r="H3050" t="s">
        <v>201</v>
      </c>
      <c r="I3050">
        <v>31</v>
      </c>
    </row>
    <row r="3051" spans="1:9" x14ac:dyDescent="0.35">
      <c r="A3051" s="75">
        <f t="shared" si="98"/>
        <v>46044</v>
      </c>
      <c r="B3051" s="75">
        <f t="shared" si="99"/>
        <v>46047</v>
      </c>
      <c r="C3051" s="75" t="str">
        <f>VLOOKUP($F3051,Refs!$A$1:$F$32,3,FALSE)</f>
        <v>Y63</v>
      </c>
      <c r="D3051" t="s">
        <v>175</v>
      </c>
      <c r="E3051" t="s">
        <v>129</v>
      </c>
      <c r="F3051" t="s">
        <v>34</v>
      </c>
      <c r="G3051" t="s">
        <v>207</v>
      </c>
      <c r="H3051" t="s">
        <v>202</v>
      </c>
      <c r="I3051">
        <v>2</v>
      </c>
    </row>
    <row r="3052" spans="1:9" x14ac:dyDescent="0.35">
      <c r="A3052" s="75">
        <f t="shared" si="98"/>
        <v>46044</v>
      </c>
      <c r="B3052" s="75">
        <f t="shared" si="99"/>
        <v>46047</v>
      </c>
      <c r="C3052" s="75" t="str">
        <f>VLOOKUP($F3052,Refs!$A$1:$F$32,3,FALSE)</f>
        <v>Y63</v>
      </c>
      <c r="D3052" t="s">
        <v>175</v>
      </c>
      <c r="E3052" t="s">
        <v>129</v>
      </c>
      <c r="F3052" t="s">
        <v>34</v>
      </c>
      <c r="G3052" t="s">
        <v>207</v>
      </c>
      <c r="H3052" t="s">
        <v>203</v>
      </c>
      <c r="I3052">
        <v>0</v>
      </c>
    </row>
    <row r="3053" spans="1:9" x14ac:dyDescent="0.35">
      <c r="A3053" s="75">
        <f t="shared" si="98"/>
        <v>46044</v>
      </c>
      <c r="B3053" s="75">
        <f t="shared" si="99"/>
        <v>46047</v>
      </c>
      <c r="C3053" s="75" t="str">
        <f>VLOOKUP($F3053,Refs!$A$1:$F$32,3,FALSE)</f>
        <v>Y63</v>
      </c>
      <c r="D3053" t="s">
        <v>175</v>
      </c>
      <c r="E3053" t="s">
        <v>129</v>
      </c>
      <c r="F3053" t="s">
        <v>34</v>
      </c>
      <c r="G3053" t="s">
        <v>207</v>
      </c>
      <c r="H3053" t="s">
        <v>204</v>
      </c>
      <c r="I3053">
        <v>417</v>
      </c>
    </row>
    <row r="3054" spans="1:9" x14ac:dyDescent="0.35">
      <c r="A3054" s="75">
        <f t="shared" si="98"/>
        <v>46045</v>
      </c>
      <c r="B3054" s="75">
        <f t="shared" si="99"/>
        <v>46047</v>
      </c>
      <c r="C3054" s="75" t="str">
        <f>VLOOKUP($F3054,Refs!$A$1:$F$32,3,FALSE)</f>
        <v>Y63</v>
      </c>
      <c r="D3054" t="s">
        <v>175</v>
      </c>
      <c r="E3054" t="s">
        <v>129</v>
      </c>
      <c r="F3054" t="s">
        <v>34</v>
      </c>
      <c r="G3054" t="s">
        <v>208</v>
      </c>
      <c r="H3054" t="s">
        <v>177</v>
      </c>
      <c r="I3054">
        <v>5646</v>
      </c>
    </row>
    <row r="3055" spans="1:9" x14ac:dyDescent="0.35">
      <c r="A3055" s="75">
        <f t="shared" si="98"/>
        <v>46045</v>
      </c>
      <c r="B3055" s="75">
        <f t="shared" si="99"/>
        <v>46047</v>
      </c>
      <c r="C3055" s="75" t="str">
        <f>VLOOKUP($F3055,Refs!$A$1:$F$32,3,FALSE)</f>
        <v>Y63</v>
      </c>
      <c r="D3055" t="s">
        <v>175</v>
      </c>
      <c r="E3055" t="s">
        <v>129</v>
      </c>
      <c r="F3055" t="s">
        <v>34</v>
      </c>
      <c r="G3055" t="s">
        <v>208</v>
      </c>
      <c r="H3055" t="s">
        <v>178</v>
      </c>
      <c r="I3055">
        <v>4298</v>
      </c>
    </row>
    <row r="3056" spans="1:9" x14ac:dyDescent="0.35">
      <c r="A3056" s="75">
        <f t="shared" si="98"/>
        <v>46045</v>
      </c>
      <c r="B3056" s="75">
        <f t="shared" si="99"/>
        <v>46047</v>
      </c>
      <c r="C3056" s="75" t="str">
        <f>VLOOKUP($F3056,Refs!$A$1:$F$32,3,FALSE)</f>
        <v>Y63</v>
      </c>
      <c r="D3056" t="s">
        <v>175</v>
      </c>
      <c r="E3056" t="s">
        <v>129</v>
      </c>
      <c r="F3056" t="s">
        <v>34</v>
      </c>
      <c r="G3056" t="s">
        <v>208</v>
      </c>
      <c r="H3056" t="s">
        <v>179</v>
      </c>
      <c r="I3056">
        <v>1606</v>
      </c>
    </row>
    <row r="3057" spans="1:9" x14ac:dyDescent="0.35">
      <c r="A3057" s="75">
        <f t="shared" si="98"/>
        <v>46045</v>
      </c>
      <c r="B3057" s="75">
        <f t="shared" si="99"/>
        <v>46047</v>
      </c>
      <c r="C3057" s="75" t="str">
        <f>VLOOKUP($F3057,Refs!$A$1:$F$32,3,FALSE)</f>
        <v>Y63</v>
      </c>
      <c r="D3057" t="s">
        <v>175</v>
      </c>
      <c r="E3057" t="s">
        <v>129</v>
      </c>
      <c r="F3057" t="s">
        <v>34</v>
      </c>
      <c r="G3057" t="s">
        <v>208</v>
      </c>
      <c r="H3057" t="s">
        <v>180</v>
      </c>
      <c r="I3057">
        <v>909</v>
      </c>
    </row>
    <row r="3058" spans="1:9" x14ac:dyDescent="0.35">
      <c r="A3058" s="75">
        <f t="shared" si="98"/>
        <v>46045</v>
      </c>
      <c r="B3058" s="75">
        <f t="shared" si="99"/>
        <v>46047</v>
      </c>
      <c r="C3058" s="75" t="str">
        <f>VLOOKUP($F3058,Refs!$A$1:$F$32,3,FALSE)</f>
        <v>Y63</v>
      </c>
      <c r="D3058" t="s">
        <v>175</v>
      </c>
      <c r="E3058" t="s">
        <v>129</v>
      </c>
      <c r="F3058" t="s">
        <v>34</v>
      </c>
      <c r="G3058" t="s">
        <v>208</v>
      </c>
      <c r="H3058" t="s">
        <v>181</v>
      </c>
      <c r="I3058">
        <v>2021510</v>
      </c>
    </row>
    <row r="3059" spans="1:9" x14ac:dyDescent="0.35">
      <c r="A3059" s="75">
        <f t="shared" si="98"/>
        <v>46045</v>
      </c>
      <c r="B3059" s="75">
        <f t="shared" si="99"/>
        <v>46047</v>
      </c>
      <c r="C3059" s="75" t="str">
        <f>VLOOKUP($F3059,Refs!$A$1:$F$32,3,FALSE)</f>
        <v>Y63</v>
      </c>
      <c r="D3059" t="s">
        <v>175</v>
      </c>
      <c r="E3059" t="s">
        <v>129</v>
      </c>
      <c r="F3059" t="s">
        <v>34</v>
      </c>
      <c r="G3059" t="s">
        <v>208</v>
      </c>
      <c r="H3059" t="s">
        <v>182</v>
      </c>
      <c r="I3059">
        <v>4040</v>
      </c>
    </row>
    <row r="3060" spans="1:9" x14ac:dyDescent="0.35">
      <c r="A3060" s="75">
        <f t="shared" si="98"/>
        <v>46045</v>
      </c>
      <c r="B3060" s="75">
        <f t="shared" si="99"/>
        <v>46047</v>
      </c>
      <c r="C3060" s="75" t="str">
        <f>VLOOKUP($F3060,Refs!$A$1:$F$32,3,FALSE)</f>
        <v>Y63</v>
      </c>
      <c r="D3060" t="s">
        <v>175</v>
      </c>
      <c r="E3060" t="s">
        <v>129</v>
      </c>
      <c r="F3060" t="s">
        <v>34</v>
      </c>
      <c r="G3060" t="s">
        <v>208</v>
      </c>
      <c r="H3060" t="s">
        <v>183</v>
      </c>
      <c r="I3060">
        <v>4476</v>
      </c>
    </row>
    <row r="3061" spans="1:9" x14ac:dyDescent="0.35">
      <c r="A3061" s="75">
        <f t="shared" si="98"/>
        <v>46045</v>
      </c>
      <c r="B3061" s="75">
        <f t="shared" si="99"/>
        <v>46047</v>
      </c>
      <c r="C3061" s="75" t="str">
        <f>VLOOKUP($F3061,Refs!$A$1:$F$32,3,FALSE)</f>
        <v>Y63</v>
      </c>
      <c r="D3061" t="s">
        <v>175</v>
      </c>
      <c r="E3061" t="s">
        <v>129</v>
      </c>
      <c r="F3061" t="s">
        <v>34</v>
      </c>
      <c r="G3061" t="s">
        <v>208</v>
      </c>
      <c r="H3061" t="s">
        <v>184</v>
      </c>
      <c r="I3061">
        <v>4018</v>
      </c>
    </row>
    <row r="3062" spans="1:9" x14ac:dyDescent="0.35">
      <c r="A3062" s="75">
        <f t="shared" si="98"/>
        <v>46045</v>
      </c>
      <c r="B3062" s="75">
        <f t="shared" si="99"/>
        <v>46047</v>
      </c>
      <c r="C3062" s="75" t="str">
        <f>VLOOKUP($F3062,Refs!$A$1:$F$32,3,FALSE)</f>
        <v>Y63</v>
      </c>
      <c r="D3062" t="s">
        <v>175</v>
      </c>
      <c r="E3062" t="s">
        <v>129</v>
      </c>
      <c r="F3062" t="s">
        <v>34</v>
      </c>
      <c r="G3062" t="s">
        <v>208</v>
      </c>
      <c r="H3062" t="s">
        <v>185</v>
      </c>
      <c r="I3062">
        <v>1817</v>
      </c>
    </row>
    <row r="3063" spans="1:9" x14ac:dyDescent="0.35">
      <c r="A3063" s="75">
        <f t="shared" si="98"/>
        <v>46045</v>
      </c>
      <c r="B3063" s="75">
        <f t="shared" si="99"/>
        <v>46047</v>
      </c>
      <c r="C3063" s="75" t="str">
        <f>VLOOKUP($F3063,Refs!$A$1:$F$32,3,FALSE)</f>
        <v>Y63</v>
      </c>
      <c r="D3063" t="s">
        <v>175</v>
      </c>
      <c r="E3063" t="s">
        <v>129</v>
      </c>
      <c r="F3063" t="s">
        <v>34</v>
      </c>
      <c r="G3063" t="s">
        <v>208</v>
      </c>
      <c r="H3063" t="s">
        <v>186</v>
      </c>
      <c r="I3063">
        <v>760</v>
      </c>
    </row>
    <row r="3064" spans="1:9" x14ac:dyDescent="0.35">
      <c r="A3064" s="75">
        <f t="shared" si="98"/>
        <v>46045</v>
      </c>
      <c r="B3064" s="75">
        <f t="shared" si="99"/>
        <v>46047</v>
      </c>
      <c r="C3064" s="75" t="str">
        <f>VLOOKUP($F3064,Refs!$A$1:$F$32,3,FALSE)</f>
        <v>Y63</v>
      </c>
      <c r="D3064" t="s">
        <v>175</v>
      </c>
      <c r="E3064" t="s">
        <v>129</v>
      </c>
      <c r="F3064" t="s">
        <v>34</v>
      </c>
      <c r="G3064" t="s">
        <v>208</v>
      </c>
      <c r="H3064" t="s">
        <v>187</v>
      </c>
      <c r="I3064">
        <v>121</v>
      </c>
    </row>
    <row r="3065" spans="1:9" x14ac:dyDescent="0.35">
      <c r="A3065" s="75">
        <f t="shared" si="98"/>
        <v>46045</v>
      </c>
      <c r="B3065" s="75">
        <f t="shared" si="99"/>
        <v>46047</v>
      </c>
      <c r="C3065" s="75" t="str">
        <f>VLOOKUP($F3065,Refs!$A$1:$F$32,3,FALSE)</f>
        <v>Y63</v>
      </c>
      <c r="D3065" t="s">
        <v>175</v>
      </c>
      <c r="E3065" t="s">
        <v>129</v>
      </c>
      <c r="F3065" t="s">
        <v>34</v>
      </c>
      <c r="G3065" t="s">
        <v>208</v>
      </c>
      <c r="H3065" t="s">
        <v>188</v>
      </c>
      <c r="I3065">
        <v>458</v>
      </c>
    </row>
    <row r="3066" spans="1:9" x14ac:dyDescent="0.35">
      <c r="A3066" s="75">
        <f t="shared" si="98"/>
        <v>46045</v>
      </c>
      <c r="B3066" s="75">
        <f t="shared" si="99"/>
        <v>46047</v>
      </c>
      <c r="C3066" s="75" t="str">
        <f>VLOOKUP($F3066,Refs!$A$1:$F$32,3,FALSE)</f>
        <v>Y63</v>
      </c>
      <c r="D3066" t="s">
        <v>175</v>
      </c>
      <c r="E3066" t="s">
        <v>129</v>
      </c>
      <c r="F3066" t="s">
        <v>34</v>
      </c>
      <c r="G3066" t="s">
        <v>208</v>
      </c>
      <c r="H3066" t="s">
        <v>189</v>
      </c>
      <c r="I3066">
        <v>487</v>
      </c>
    </row>
    <row r="3067" spans="1:9" x14ac:dyDescent="0.35">
      <c r="A3067" s="75">
        <f t="shared" si="98"/>
        <v>46045</v>
      </c>
      <c r="B3067" s="75">
        <f t="shared" si="99"/>
        <v>46047</v>
      </c>
      <c r="C3067" s="75" t="str">
        <f>VLOOKUP($F3067,Refs!$A$1:$F$32,3,FALSE)</f>
        <v>Y63</v>
      </c>
      <c r="D3067" t="s">
        <v>175</v>
      </c>
      <c r="E3067" t="s">
        <v>129</v>
      </c>
      <c r="F3067" t="s">
        <v>34</v>
      </c>
      <c r="G3067" t="s">
        <v>208</v>
      </c>
      <c r="H3067" t="s">
        <v>190</v>
      </c>
      <c r="I3067">
        <v>310</v>
      </c>
    </row>
    <row r="3068" spans="1:9" x14ac:dyDescent="0.35">
      <c r="A3068" s="75">
        <f t="shared" si="98"/>
        <v>46045</v>
      </c>
      <c r="B3068" s="75">
        <f t="shared" si="99"/>
        <v>46047</v>
      </c>
      <c r="C3068" s="75" t="str">
        <f>VLOOKUP($F3068,Refs!$A$1:$F$32,3,FALSE)</f>
        <v>Y63</v>
      </c>
      <c r="D3068" t="s">
        <v>175</v>
      </c>
      <c r="E3068" t="s">
        <v>129</v>
      </c>
      <c r="F3068" t="s">
        <v>34</v>
      </c>
      <c r="G3068" t="s">
        <v>208</v>
      </c>
      <c r="H3068" t="s">
        <v>191</v>
      </c>
      <c r="I3068">
        <v>1</v>
      </c>
    </row>
    <row r="3069" spans="1:9" x14ac:dyDescent="0.35">
      <c r="A3069" s="75">
        <f t="shared" si="98"/>
        <v>46045</v>
      </c>
      <c r="B3069" s="75">
        <f t="shared" si="99"/>
        <v>46047</v>
      </c>
      <c r="C3069" s="75" t="str">
        <f>VLOOKUP($F3069,Refs!$A$1:$F$32,3,FALSE)</f>
        <v>Y63</v>
      </c>
      <c r="D3069" t="s">
        <v>175</v>
      </c>
      <c r="E3069" t="s">
        <v>129</v>
      </c>
      <c r="F3069" t="s">
        <v>34</v>
      </c>
      <c r="G3069" t="s">
        <v>208</v>
      </c>
      <c r="H3069" t="s">
        <v>192</v>
      </c>
      <c r="I3069">
        <v>461</v>
      </c>
    </row>
    <row r="3070" spans="1:9" x14ac:dyDescent="0.35">
      <c r="A3070" s="75">
        <f t="shared" si="98"/>
        <v>46045</v>
      </c>
      <c r="B3070" s="75">
        <f t="shared" si="99"/>
        <v>46047</v>
      </c>
      <c r="C3070" s="75" t="str">
        <f>VLOOKUP($F3070,Refs!$A$1:$F$32,3,FALSE)</f>
        <v>Y63</v>
      </c>
      <c r="D3070" t="s">
        <v>175</v>
      </c>
      <c r="E3070" t="s">
        <v>129</v>
      </c>
      <c r="F3070" t="s">
        <v>34</v>
      </c>
      <c r="G3070" t="s">
        <v>208</v>
      </c>
      <c r="H3070" t="s">
        <v>193</v>
      </c>
      <c r="I3070">
        <v>14</v>
      </c>
    </row>
    <row r="3071" spans="1:9" x14ac:dyDescent="0.35">
      <c r="A3071" s="75">
        <f t="shared" si="98"/>
        <v>46045</v>
      </c>
      <c r="B3071" s="75">
        <f t="shared" si="99"/>
        <v>46047</v>
      </c>
      <c r="C3071" s="75" t="str">
        <f>VLOOKUP($F3071,Refs!$A$1:$F$32,3,FALSE)</f>
        <v>Y63</v>
      </c>
      <c r="D3071" t="s">
        <v>175</v>
      </c>
      <c r="E3071" t="s">
        <v>129</v>
      </c>
      <c r="F3071" t="s">
        <v>34</v>
      </c>
      <c r="G3071" t="s">
        <v>208</v>
      </c>
      <c r="H3071" t="s">
        <v>194</v>
      </c>
      <c r="I3071">
        <v>95</v>
      </c>
    </row>
    <row r="3072" spans="1:9" x14ac:dyDescent="0.35">
      <c r="A3072" s="75">
        <f t="shared" si="98"/>
        <v>46045</v>
      </c>
      <c r="B3072" s="75">
        <f t="shared" si="99"/>
        <v>46047</v>
      </c>
      <c r="C3072" s="75" t="str">
        <f>VLOOKUP($F3072,Refs!$A$1:$F$32,3,FALSE)</f>
        <v>Y63</v>
      </c>
      <c r="D3072" t="s">
        <v>175</v>
      </c>
      <c r="E3072" t="s">
        <v>129</v>
      </c>
      <c r="F3072" t="s">
        <v>34</v>
      </c>
      <c r="G3072" t="s">
        <v>208</v>
      </c>
      <c r="H3072" t="s">
        <v>195</v>
      </c>
      <c r="I3072">
        <v>81</v>
      </c>
    </row>
    <row r="3073" spans="1:9" x14ac:dyDescent="0.35">
      <c r="A3073" s="75">
        <f t="shared" si="98"/>
        <v>46045</v>
      </c>
      <c r="B3073" s="75">
        <f t="shared" si="99"/>
        <v>46047</v>
      </c>
      <c r="C3073" s="75" t="str">
        <f>VLOOKUP($F3073,Refs!$A$1:$F$32,3,FALSE)</f>
        <v>Y63</v>
      </c>
      <c r="D3073" t="s">
        <v>175</v>
      </c>
      <c r="E3073" t="s">
        <v>129</v>
      </c>
      <c r="F3073" t="s">
        <v>34</v>
      </c>
      <c r="G3073" t="s">
        <v>208</v>
      </c>
      <c r="H3073" t="s">
        <v>196</v>
      </c>
      <c r="I3073">
        <v>157</v>
      </c>
    </row>
    <row r="3074" spans="1:9" x14ac:dyDescent="0.35">
      <c r="A3074" s="75">
        <f t="shared" si="98"/>
        <v>46045</v>
      </c>
      <c r="B3074" s="75">
        <f t="shared" si="99"/>
        <v>46047</v>
      </c>
      <c r="C3074" s="75" t="str">
        <f>VLOOKUP($F3074,Refs!$A$1:$F$32,3,FALSE)</f>
        <v>Y63</v>
      </c>
      <c r="D3074" t="s">
        <v>175</v>
      </c>
      <c r="E3074" t="s">
        <v>129</v>
      </c>
      <c r="F3074" t="s">
        <v>34</v>
      </c>
      <c r="G3074" t="s">
        <v>208</v>
      </c>
      <c r="H3074" t="s">
        <v>197</v>
      </c>
      <c r="I3074">
        <v>676</v>
      </c>
    </row>
    <row r="3075" spans="1:9" x14ac:dyDescent="0.35">
      <c r="A3075" s="75">
        <f t="shared" si="98"/>
        <v>46045</v>
      </c>
      <c r="B3075" s="75">
        <f t="shared" si="99"/>
        <v>46047</v>
      </c>
      <c r="C3075" s="75" t="str">
        <f>VLOOKUP($F3075,Refs!$A$1:$F$32,3,FALSE)</f>
        <v>Y63</v>
      </c>
      <c r="D3075" t="s">
        <v>175</v>
      </c>
      <c r="E3075" t="s">
        <v>129</v>
      </c>
      <c r="F3075" t="s">
        <v>34</v>
      </c>
      <c r="G3075" t="s">
        <v>208</v>
      </c>
      <c r="H3075" t="s">
        <v>198</v>
      </c>
      <c r="I3075">
        <v>1588</v>
      </c>
    </row>
    <row r="3076" spans="1:9" x14ac:dyDescent="0.35">
      <c r="A3076" s="75">
        <f t="shared" si="98"/>
        <v>46045</v>
      </c>
      <c r="B3076" s="75">
        <f t="shared" si="99"/>
        <v>46047</v>
      </c>
      <c r="C3076" s="75" t="str">
        <f>VLOOKUP($F3076,Refs!$A$1:$F$32,3,FALSE)</f>
        <v>Y63</v>
      </c>
      <c r="D3076" t="s">
        <v>175</v>
      </c>
      <c r="E3076" t="s">
        <v>129</v>
      </c>
      <c r="F3076" t="s">
        <v>34</v>
      </c>
      <c r="G3076" t="s">
        <v>208</v>
      </c>
      <c r="H3076" t="s">
        <v>199</v>
      </c>
      <c r="I3076">
        <v>161</v>
      </c>
    </row>
    <row r="3077" spans="1:9" x14ac:dyDescent="0.35">
      <c r="A3077" s="75">
        <f t="shared" si="98"/>
        <v>46045</v>
      </c>
      <c r="B3077" s="75">
        <f t="shared" si="99"/>
        <v>46047</v>
      </c>
      <c r="C3077" s="75" t="str">
        <f>VLOOKUP($F3077,Refs!$A$1:$F$32,3,FALSE)</f>
        <v>Y63</v>
      </c>
      <c r="D3077" t="s">
        <v>175</v>
      </c>
      <c r="E3077" t="s">
        <v>129</v>
      </c>
      <c r="F3077" t="s">
        <v>34</v>
      </c>
      <c r="G3077" t="s">
        <v>208</v>
      </c>
      <c r="H3077" t="s">
        <v>200</v>
      </c>
      <c r="I3077">
        <v>14</v>
      </c>
    </row>
    <row r="3078" spans="1:9" x14ac:dyDescent="0.35">
      <c r="A3078" s="75">
        <f t="shared" ref="A3078:A3141" si="100">IF(G3078="Mon",B3078-6,IF(G3078="Tue",B3078-5,IF(G3078="Wed",B3078-4,IF(G3078="Thu",B3078-3,IF(G3078="Fri",B3078-2,IF(G3078="Sat",B3078-1,IF(G3078="Sun",B3078,"")))))))</f>
        <v>46045</v>
      </c>
      <c r="B3078" s="75">
        <f t="shared" ref="B3078:B3141" si="101">DATEVALUE(RIGHT(D3078, 11))</f>
        <v>46047</v>
      </c>
      <c r="C3078" s="75" t="str">
        <f>VLOOKUP($F3078,Refs!$A$1:$F$32,3,FALSE)</f>
        <v>Y63</v>
      </c>
      <c r="D3078" t="s">
        <v>175</v>
      </c>
      <c r="E3078" t="s">
        <v>129</v>
      </c>
      <c r="F3078" t="s">
        <v>34</v>
      </c>
      <c r="G3078" t="s">
        <v>208</v>
      </c>
      <c r="H3078" t="s">
        <v>201</v>
      </c>
      <c r="I3078">
        <v>32</v>
      </c>
    </row>
    <row r="3079" spans="1:9" x14ac:dyDescent="0.35">
      <c r="A3079" s="75">
        <f t="shared" si="100"/>
        <v>46045</v>
      </c>
      <c r="B3079" s="75">
        <f t="shared" si="101"/>
        <v>46047</v>
      </c>
      <c r="C3079" s="75" t="str">
        <f>VLOOKUP($F3079,Refs!$A$1:$F$32,3,FALSE)</f>
        <v>Y63</v>
      </c>
      <c r="D3079" t="s">
        <v>175</v>
      </c>
      <c r="E3079" t="s">
        <v>129</v>
      </c>
      <c r="F3079" t="s">
        <v>34</v>
      </c>
      <c r="G3079" t="s">
        <v>208</v>
      </c>
      <c r="H3079" t="s">
        <v>202</v>
      </c>
      <c r="I3079">
        <v>4</v>
      </c>
    </row>
    <row r="3080" spans="1:9" x14ac:dyDescent="0.35">
      <c r="A3080" s="75">
        <f t="shared" si="100"/>
        <v>46045</v>
      </c>
      <c r="B3080" s="75">
        <f t="shared" si="101"/>
        <v>46047</v>
      </c>
      <c r="C3080" s="75" t="str">
        <f>VLOOKUP($F3080,Refs!$A$1:$F$32,3,FALSE)</f>
        <v>Y63</v>
      </c>
      <c r="D3080" t="s">
        <v>175</v>
      </c>
      <c r="E3080" t="s">
        <v>129</v>
      </c>
      <c r="F3080" t="s">
        <v>34</v>
      </c>
      <c r="G3080" t="s">
        <v>208</v>
      </c>
      <c r="H3080" t="s">
        <v>203</v>
      </c>
      <c r="I3080">
        <v>0</v>
      </c>
    </row>
    <row r="3081" spans="1:9" x14ac:dyDescent="0.35">
      <c r="A3081" s="75">
        <f t="shared" si="100"/>
        <v>46045</v>
      </c>
      <c r="B3081" s="75">
        <f t="shared" si="101"/>
        <v>46047</v>
      </c>
      <c r="C3081" s="75" t="str">
        <f>VLOOKUP($F3081,Refs!$A$1:$F$32,3,FALSE)</f>
        <v>Y63</v>
      </c>
      <c r="D3081" t="s">
        <v>175</v>
      </c>
      <c r="E3081" t="s">
        <v>129</v>
      </c>
      <c r="F3081" t="s">
        <v>34</v>
      </c>
      <c r="G3081" t="s">
        <v>208</v>
      </c>
      <c r="H3081" t="s">
        <v>204</v>
      </c>
      <c r="I3081">
        <v>423</v>
      </c>
    </row>
    <row r="3082" spans="1:9" x14ac:dyDescent="0.35">
      <c r="A3082" s="75">
        <f t="shared" si="100"/>
        <v>46046</v>
      </c>
      <c r="B3082" s="75">
        <f t="shared" si="101"/>
        <v>46047</v>
      </c>
      <c r="C3082" s="75" t="str">
        <f>VLOOKUP($F3082,Refs!$A$1:$F$32,3,FALSE)</f>
        <v>Y63</v>
      </c>
      <c r="D3082" t="s">
        <v>175</v>
      </c>
      <c r="E3082" t="s">
        <v>129</v>
      </c>
      <c r="F3082" t="s">
        <v>34</v>
      </c>
      <c r="G3082" t="s">
        <v>209</v>
      </c>
      <c r="H3082" t="s">
        <v>177</v>
      </c>
      <c r="I3082">
        <v>8131</v>
      </c>
    </row>
    <row r="3083" spans="1:9" x14ac:dyDescent="0.35">
      <c r="A3083" s="75">
        <f t="shared" si="100"/>
        <v>46046</v>
      </c>
      <c r="B3083" s="75">
        <f t="shared" si="101"/>
        <v>46047</v>
      </c>
      <c r="C3083" s="75" t="str">
        <f>VLOOKUP($F3083,Refs!$A$1:$F$32,3,FALSE)</f>
        <v>Y63</v>
      </c>
      <c r="D3083" t="s">
        <v>175</v>
      </c>
      <c r="E3083" t="s">
        <v>129</v>
      </c>
      <c r="F3083" t="s">
        <v>34</v>
      </c>
      <c r="G3083" t="s">
        <v>209</v>
      </c>
      <c r="H3083" t="s">
        <v>178</v>
      </c>
      <c r="I3083">
        <v>7201</v>
      </c>
    </row>
    <row r="3084" spans="1:9" x14ac:dyDescent="0.35">
      <c r="A3084" s="75">
        <f t="shared" si="100"/>
        <v>46046</v>
      </c>
      <c r="B3084" s="75">
        <f t="shared" si="101"/>
        <v>46047</v>
      </c>
      <c r="C3084" s="75" t="str">
        <f>VLOOKUP($F3084,Refs!$A$1:$F$32,3,FALSE)</f>
        <v>Y63</v>
      </c>
      <c r="D3084" t="s">
        <v>175</v>
      </c>
      <c r="E3084" t="s">
        <v>129</v>
      </c>
      <c r="F3084" t="s">
        <v>34</v>
      </c>
      <c r="G3084" t="s">
        <v>209</v>
      </c>
      <c r="H3084" t="s">
        <v>179</v>
      </c>
      <c r="I3084">
        <v>6518</v>
      </c>
    </row>
    <row r="3085" spans="1:9" x14ac:dyDescent="0.35">
      <c r="A3085" s="75">
        <f t="shared" si="100"/>
        <v>46046</v>
      </c>
      <c r="B3085" s="75">
        <f t="shared" si="101"/>
        <v>46047</v>
      </c>
      <c r="C3085" s="75" t="str">
        <f>VLOOKUP($F3085,Refs!$A$1:$F$32,3,FALSE)</f>
        <v>Y63</v>
      </c>
      <c r="D3085" t="s">
        <v>175</v>
      </c>
      <c r="E3085" t="s">
        <v>129</v>
      </c>
      <c r="F3085" t="s">
        <v>34</v>
      </c>
      <c r="G3085" t="s">
        <v>209</v>
      </c>
      <c r="H3085" t="s">
        <v>180</v>
      </c>
      <c r="I3085">
        <v>430</v>
      </c>
    </row>
    <row r="3086" spans="1:9" x14ac:dyDescent="0.35">
      <c r="A3086" s="75">
        <f t="shared" si="100"/>
        <v>46046</v>
      </c>
      <c r="B3086" s="75">
        <f t="shared" si="101"/>
        <v>46047</v>
      </c>
      <c r="C3086" s="75" t="str">
        <f>VLOOKUP($F3086,Refs!$A$1:$F$32,3,FALSE)</f>
        <v>Y63</v>
      </c>
      <c r="D3086" t="s">
        <v>175</v>
      </c>
      <c r="E3086" t="s">
        <v>129</v>
      </c>
      <c r="F3086" t="s">
        <v>34</v>
      </c>
      <c r="G3086" t="s">
        <v>209</v>
      </c>
      <c r="H3086" t="s">
        <v>181</v>
      </c>
      <c r="I3086">
        <v>1046117</v>
      </c>
    </row>
    <row r="3087" spans="1:9" x14ac:dyDescent="0.35">
      <c r="A3087" s="75">
        <f t="shared" si="100"/>
        <v>46046</v>
      </c>
      <c r="B3087" s="75">
        <f t="shared" si="101"/>
        <v>46047</v>
      </c>
      <c r="C3087" s="75" t="str">
        <f>VLOOKUP($F3087,Refs!$A$1:$F$32,3,FALSE)</f>
        <v>Y63</v>
      </c>
      <c r="D3087" t="s">
        <v>175</v>
      </c>
      <c r="E3087" t="s">
        <v>129</v>
      </c>
      <c r="F3087" t="s">
        <v>34</v>
      </c>
      <c r="G3087" t="s">
        <v>209</v>
      </c>
      <c r="H3087" t="s">
        <v>182</v>
      </c>
      <c r="I3087">
        <v>4791</v>
      </c>
    </row>
    <row r="3088" spans="1:9" x14ac:dyDescent="0.35">
      <c r="A3088" s="75">
        <f t="shared" si="100"/>
        <v>46046</v>
      </c>
      <c r="B3088" s="75">
        <f t="shared" si="101"/>
        <v>46047</v>
      </c>
      <c r="C3088" s="75" t="str">
        <f>VLOOKUP($F3088,Refs!$A$1:$F$32,3,FALSE)</f>
        <v>Y63</v>
      </c>
      <c r="D3088" t="s">
        <v>175</v>
      </c>
      <c r="E3088" t="s">
        <v>129</v>
      </c>
      <c r="F3088" t="s">
        <v>34</v>
      </c>
      <c r="G3088" t="s">
        <v>209</v>
      </c>
      <c r="H3088" t="s">
        <v>183</v>
      </c>
      <c r="I3088">
        <v>6253</v>
      </c>
    </row>
    <row r="3089" spans="1:9" x14ac:dyDescent="0.35">
      <c r="A3089" s="75">
        <f t="shared" si="100"/>
        <v>46046</v>
      </c>
      <c r="B3089" s="75">
        <f t="shared" si="101"/>
        <v>46047</v>
      </c>
      <c r="C3089" s="75" t="str">
        <f>VLOOKUP($F3089,Refs!$A$1:$F$32,3,FALSE)</f>
        <v>Y63</v>
      </c>
      <c r="D3089" t="s">
        <v>175</v>
      </c>
      <c r="E3089" t="s">
        <v>129</v>
      </c>
      <c r="F3089" t="s">
        <v>34</v>
      </c>
      <c r="G3089" t="s">
        <v>209</v>
      </c>
      <c r="H3089" t="s">
        <v>184</v>
      </c>
      <c r="I3089">
        <v>6643</v>
      </c>
    </row>
    <row r="3090" spans="1:9" x14ac:dyDescent="0.35">
      <c r="A3090" s="75">
        <f t="shared" si="100"/>
        <v>46046</v>
      </c>
      <c r="B3090" s="75">
        <f t="shared" si="101"/>
        <v>46047</v>
      </c>
      <c r="C3090" s="75" t="str">
        <f>VLOOKUP($F3090,Refs!$A$1:$F$32,3,FALSE)</f>
        <v>Y63</v>
      </c>
      <c r="D3090" t="s">
        <v>175</v>
      </c>
      <c r="E3090" t="s">
        <v>129</v>
      </c>
      <c r="F3090" t="s">
        <v>34</v>
      </c>
      <c r="G3090" t="s">
        <v>209</v>
      </c>
      <c r="H3090" t="s">
        <v>185</v>
      </c>
      <c r="I3090">
        <v>3627</v>
      </c>
    </row>
    <row r="3091" spans="1:9" x14ac:dyDescent="0.35">
      <c r="A3091" s="75">
        <f t="shared" si="100"/>
        <v>46046</v>
      </c>
      <c r="B3091" s="75">
        <f t="shared" si="101"/>
        <v>46047</v>
      </c>
      <c r="C3091" s="75" t="str">
        <f>VLOOKUP($F3091,Refs!$A$1:$F$32,3,FALSE)</f>
        <v>Y63</v>
      </c>
      <c r="D3091" t="s">
        <v>175</v>
      </c>
      <c r="E3091" t="s">
        <v>129</v>
      </c>
      <c r="F3091" t="s">
        <v>34</v>
      </c>
      <c r="G3091" t="s">
        <v>209</v>
      </c>
      <c r="H3091" t="s">
        <v>186</v>
      </c>
      <c r="I3091">
        <v>961</v>
      </c>
    </row>
    <row r="3092" spans="1:9" x14ac:dyDescent="0.35">
      <c r="A3092" s="75">
        <f t="shared" si="100"/>
        <v>46046</v>
      </c>
      <c r="B3092" s="75">
        <f t="shared" si="101"/>
        <v>46047</v>
      </c>
      <c r="C3092" s="75" t="str">
        <f>VLOOKUP($F3092,Refs!$A$1:$F$32,3,FALSE)</f>
        <v>Y63</v>
      </c>
      <c r="D3092" t="s">
        <v>175</v>
      </c>
      <c r="E3092" t="s">
        <v>129</v>
      </c>
      <c r="F3092" t="s">
        <v>34</v>
      </c>
      <c r="G3092" t="s">
        <v>209</v>
      </c>
      <c r="H3092" t="s">
        <v>187</v>
      </c>
      <c r="I3092">
        <v>271</v>
      </c>
    </row>
    <row r="3093" spans="1:9" x14ac:dyDescent="0.35">
      <c r="A3093" s="75">
        <f t="shared" si="100"/>
        <v>46046</v>
      </c>
      <c r="B3093" s="75">
        <f t="shared" si="101"/>
        <v>46047</v>
      </c>
      <c r="C3093" s="75" t="str">
        <f>VLOOKUP($F3093,Refs!$A$1:$F$32,3,FALSE)</f>
        <v>Y63</v>
      </c>
      <c r="D3093" t="s">
        <v>175</v>
      </c>
      <c r="E3093" t="s">
        <v>129</v>
      </c>
      <c r="F3093" t="s">
        <v>34</v>
      </c>
      <c r="G3093" t="s">
        <v>209</v>
      </c>
      <c r="H3093" t="s">
        <v>188</v>
      </c>
      <c r="I3093">
        <v>640</v>
      </c>
    </row>
    <row r="3094" spans="1:9" x14ac:dyDescent="0.35">
      <c r="A3094" s="75">
        <f t="shared" si="100"/>
        <v>46046</v>
      </c>
      <c r="B3094" s="75">
        <f t="shared" si="101"/>
        <v>46047</v>
      </c>
      <c r="C3094" s="75" t="str">
        <f>VLOOKUP($F3094,Refs!$A$1:$F$32,3,FALSE)</f>
        <v>Y63</v>
      </c>
      <c r="D3094" t="s">
        <v>175</v>
      </c>
      <c r="E3094" t="s">
        <v>129</v>
      </c>
      <c r="F3094" t="s">
        <v>34</v>
      </c>
      <c r="G3094" t="s">
        <v>209</v>
      </c>
      <c r="H3094" t="s">
        <v>189</v>
      </c>
      <c r="I3094">
        <v>656</v>
      </c>
    </row>
    <row r="3095" spans="1:9" x14ac:dyDescent="0.35">
      <c r="A3095" s="75">
        <f t="shared" si="100"/>
        <v>46046</v>
      </c>
      <c r="B3095" s="75">
        <f t="shared" si="101"/>
        <v>46047</v>
      </c>
      <c r="C3095" s="75" t="str">
        <f>VLOOKUP($F3095,Refs!$A$1:$F$32,3,FALSE)</f>
        <v>Y63</v>
      </c>
      <c r="D3095" t="s">
        <v>175</v>
      </c>
      <c r="E3095" t="s">
        <v>129</v>
      </c>
      <c r="F3095" t="s">
        <v>34</v>
      </c>
      <c r="G3095" t="s">
        <v>209</v>
      </c>
      <c r="H3095" t="s">
        <v>190</v>
      </c>
      <c r="I3095">
        <v>450</v>
      </c>
    </row>
    <row r="3096" spans="1:9" x14ac:dyDescent="0.35">
      <c r="A3096" s="75">
        <f t="shared" si="100"/>
        <v>46046</v>
      </c>
      <c r="B3096" s="75">
        <f t="shared" si="101"/>
        <v>46047</v>
      </c>
      <c r="C3096" s="75" t="str">
        <f>VLOOKUP($F3096,Refs!$A$1:$F$32,3,FALSE)</f>
        <v>Y63</v>
      </c>
      <c r="D3096" t="s">
        <v>175</v>
      </c>
      <c r="E3096" t="s">
        <v>129</v>
      </c>
      <c r="F3096" t="s">
        <v>34</v>
      </c>
      <c r="G3096" t="s">
        <v>209</v>
      </c>
      <c r="H3096" t="s">
        <v>191</v>
      </c>
      <c r="I3096">
        <v>0</v>
      </c>
    </row>
    <row r="3097" spans="1:9" x14ac:dyDescent="0.35">
      <c r="A3097" s="75">
        <f t="shared" si="100"/>
        <v>46046</v>
      </c>
      <c r="B3097" s="75">
        <f t="shared" si="101"/>
        <v>46047</v>
      </c>
      <c r="C3097" s="75" t="str">
        <f>VLOOKUP($F3097,Refs!$A$1:$F$32,3,FALSE)</f>
        <v>Y63</v>
      </c>
      <c r="D3097" t="s">
        <v>175</v>
      </c>
      <c r="E3097" t="s">
        <v>129</v>
      </c>
      <c r="F3097" t="s">
        <v>34</v>
      </c>
      <c r="G3097" t="s">
        <v>209</v>
      </c>
      <c r="H3097" t="s">
        <v>192</v>
      </c>
      <c r="I3097">
        <v>408</v>
      </c>
    </row>
    <row r="3098" spans="1:9" x14ac:dyDescent="0.35">
      <c r="A3098" s="75">
        <f t="shared" si="100"/>
        <v>46046</v>
      </c>
      <c r="B3098" s="75">
        <f t="shared" si="101"/>
        <v>46047</v>
      </c>
      <c r="C3098" s="75" t="str">
        <f>VLOOKUP($F3098,Refs!$A$1:$F$32,3,FALSE)</f>
        <v>Y63</v>
      </c>
      <c r="D3098" t="s">
        <v>175</v>
      </c>
      <c r="E3098" t="s">
        <v>129</v>
      </c>
      <c r="F3098" t="s">
        <v>34</v>
      </c>
      <c r="G3098" t="s">
        <v>209</v>
      </c>
      <c r="H3098" t="s">
        <v>193</v>
      </c>
      <c r="I3098">
        <v>20</v>
      </c>
    </row>
    <row r="3099" spans="1:9" x14ac:dyDescent="0.35">
      <c r="A3099" s="75">
        <f t="shared" si="100"/>
        <v>46046</v>
      </c>
      <c r="B3099" s="75">
        <f t="shared" si="101"/>
        <v>46047</v>
      </c>
      <c r="C3099" s="75" t="str">
        <f>VLOOKUP($F3099,Refs!$A$1:$F$32,3,FALSE)</f>
        <v>Y63</v>
      </c>
      <c r="D3099" t="s">
        <v>175</v>
      </c>
      <c r="E3099" t="s">
        <v>129</v>
      </c>
      <c r="F3099" t="s">
        <v>34</v>
      </c>
      <c r="G3099" t="s">
        <v>209</v>
      </c>
      <c r="H3099" t="s">
        <v>194</v>
      </c>
      <c r="I3099">
        <v>350</v>
      </c>
    </row>
    <row r="3100" spans="1:9" x14ac:dyDescent="0.35">
      <c r="A3100" s="75">
        <f t="shared" si="100"/>
        <v>46046</v>
      </c>
      <c r="B3100" s="75">
        <f t="shared" si="101"/>
        <v>46047</v>
      </c>
      <c r="C3100" s="75" t="str">
        <f>VLOOKUP($F3100,Refs!$A$1:$F$32,3,FALSE)</f>
        <v>Y63</v>
      </c>
      <c r="D3100" t="s">
        <v>175</v>
      </c>
      <c r="E3100" t="s">
        <v>129</v>
      </c>
      <c r="F3100" t="s">
        <v>34</v>
      </c>
      <c r="G3100" t="s">
        <v>209</v>
      </c>
      <c r="H3100" t="s">
        <v>195</v>
      </c>
      <c r="I3100">
        <v>67</v>
      </c>
    </row>
    <row r="3101" spans="1:9" x14ac:dyDescent="0.35">
      <c r="A3101" s="75">
        <f t="shared" si="100"/>
        <v>46046</v>
      </c>
      <c r="B3101" s="75">
        <f t="shared" si="101"/>
        <v>46047</v>
      </c>
      <c r="C3101" s="75" t="str">
        <f>VLOOKUP($F3101,Refs!$A$1:$F$32,3,FALSE)</f>
        <v>Y63</v>
      </c>
      <c r="D3101" t="s">
        <v>175</v>
      </c>
      <c r="E3101" t="s">
        <v>129</v>
      </c>
      <c r="F3101" t="s">
        <v>34</v>
      </c>
      <c r="G3101" t="s">
        <v>209</v>
      </c>
      <c r="H3101" t="s">
        <v>196</v>
      </c>
      <c r="I3101">
        <v>255</v>
      </c>
    </row>
    <row r="3102" spans="1:9" x14ac:dyDescent="0.35">
      <c r="A3102" s="75">
        <f t="shared" si="100"/>
        <v>46046</v>
      </c>
      <c r="B3102" s="75">
        <f t="shared" si="101"/>
        <v>46047</v>
      </c>
      <c r="C3102" s="75" t="str">
        <f>VLOOKUP($F3102,Refs!$A$1:$F$32,3,FALSE)</f>
        <v>Y63</v>
      </c>
      <c r="D3102" t="s">
        <v>175</v>
      </c>
      <c r="E3102" t="s">
        <v>129</v>
      </c>
      <c r="F3102" t="s">
        <v>34</v>
      </c>
      <c r="G3102" t="s">
        <v>209</v>
      </c>
      <c r="H3102" t="s">
        <v>197</v>
      </c>
      <c r="I3102">
        <v>1016</v>
      </c>
    </row>
    <row r="3103" spans="1:9" x14ac:dyDescent="0.35">
      <c r="A3103" s="75">
        <f t="shared" si="100"/>
        <v>46046</v>
      </c>
      <c r="B3103" s="75">
        <f t="shared" si="101"/>
        <v>46047</v>
      </c>
      <c r="C3103" s="75" t="str">
        <f>VLOOKUP($F3103,Refs!$A$1:$F$32,3,FALSE)</f>
        <v>Y63</v>
      </c>
      <c r="D3103" t="s">
        <v>175</v>
      </c>
      <c r="E3103" t="s">
        <v>129</v>
      </c>
      <c r="F3103" t="s">
        <v>34</v>
      </c>
      <c r="G3103" t="s">
        <v>209</v>
      </c>
      <c r="H3103" t="s">
        <v>198</v>
      </c>
      <c r="I3103">
        <v>3231</v>
      </c>
    </row>
    <row r="3104" spans="1:9" x14ac:dyDescent="0.35">
      <c r="A3104" s="75">
        <f t="shared" si="100"/>
        <v>46046</v>
      </c>
      <c r="B3104" s="75">
        <f t="shared" si="101"/>
        <v>46047</v>
      </c>
      <c r="C3104" s="75" t="str">
        <f>VLOOKUP($F3104,Refs!$A$1:$F$32,3,FALSE)</f>
        <v>Y63</v>
      </c>
      <c r="D3104" t="s">
        <v>175</v>
      </c>
      <c r="E3104" t="s">
        <v>129</v>
      </c>
      <c r="F3104" t="s">
        <v>34</v>
      </c>
      <c r="G3104" t="s">
        <v>209</v>
      </c>
      <c r="H3104" t="s">
        <v>199</v>
      </c>
      <c r="I3104">
        <v>34</v>
      </c>
    </row>
    <row r="3105" spans="1:9" x14ac:dyDescent="0.35">
      <c r="A3105" s="75">
        <f t="shared" si="100"/>
        <v>46046</v>
      </c>
      <c r="B3105" s="75">
        <f t="shared" si="101"/>
        <v>46047</v>
      </c>
      <c r="C3105" s="75" t="str">
        <f>VLOOKUP($F3105,Refs!$A$1:$F$32,3,FALSE)</f>
        <v>Y63</v>
      </c>
      <c r="D3105" t="s">
        <v>175</v>
      </c>
      <c r="E3105" t="s">
        <v>129</v>
      </c>
      <c r="F3105" t="s">
        <v>34</v>
      </c>
      <c r="G3105" t="s">
        <v>209</v>
      </c>
      <c r="H3105" t="s">
        <v>200</v>
      </c>
      <c r="I3105">
        <v>46</v>
      </c>
    </row>
    <row r="3106" spans="1:9" x14ac:dyDescent="0.35">
      <c r="A3106" s="75">
        <f t="shared" si="100"/>
        <v>46046</v>
      </c>
      <c r="B3106" s="75">
        <f t="shared" si="101"/>
        <v>46047</v>
      </c>
      <c r="C3106" s="75" t="str">
        <f>VLOOKUP($F3106,Refs!$A$1:$F$32,3,FALSE)</f>
        <v>Y63</v>
      </c>
      <c r="D3106" t="s">
        <v>175</v>
      </c>
      <c r="E3106" t="s">
        <v>129</v>
      </c>
      <c r="F3106" t="s">
        <v>34</v>
      </c>
      <c r="G3106" t="s">
        <v>209</v>
      </c>
      <c r="H3106" t="s">
        <v>201</v>
      </c>
      <c r="I3106">
        <v>28</v>
      </c>
    </row>
    <row r="3107" spans="1:9" x14ac:dyDescent="0.35">
      <c r="A3107" s="75">
        <f t="shared" si="100"/>
        <v>46046</v>
      </c>
      <c r="B3107" s="75">
        <f t="shared" si="101"/>
        <v>46047</v>
      </c>
      <c r="C3107" s="75" t="str">
        <f>VLOOKUP($F3107,Refs!$A$1:$F$32,3,FALSE)</f>
        <v>Y63</v>
      </c>
      <c r="D3107" t="s">
        <v>175</v>
      </c>
      <c r="E3107" t="s">
        <v>129</v>
      </c>
      <c r="F3107" t="s">
        <v>34</v>
      </c>
      <c r="G3107" t="s">
        <v>209</v>
      </c>
      <c r="H3107" t="s">
        <v>202</v>
      </c>
      <c r="I3107">
        <v>1</v>
      </c>
    </row>
    <row r="3108" spans="1:9" x14ac:dyDescent="0.35">
      <c r="A3108" s="75">
        <f t="shared" si="100"/>
        <v>46046</v>
      </c>
      <c r="B3108" s="75">
        <f t="shared" si="101"/>
        <v>46047</v>
      </c>
      <c r="C3108" s="75" t="str">
        <f>VLOOKUP($F3108,Refs!$A$1:$F$32,3,FALSE)</f>
        <v>Y63</v>
      </c>
      <c r="D3108" t="s">
        <v>175</v>
      </c>
      <c r="E3108" t="s">
        <v>129</v>
      </c>
      <c r="F3108" t="s">
        <v>34</v>
      </c>
      <c r="G3108" t="s">
        <v>209</v>
      </c>
      <c r="H3108" t="s">
        <v>203</v>
      </c>
      <c r="I3108">
        <v>0</v>
      </c>
    </row>
    <row r="3109" spans="1:9" x14ac:dyDescent="0.35">
      <c r="A3109" s="75">
        <f t="shared" si="100"/>
        <v>46046</v>
      </c>
      <c r="B3109" s="75">
        <f t="shared" si="101"/>
        <v>46047</v>
      </c>
      <c r="C3109" s="75" t="str">
        <f>VLOOKUP($F3109,Refs!$A$1:$F$32,3,FALSE)</f>
        <v>Y63</v>
      </c>
      <c r="D3109" t="s">
        <v>175</v>
      </c>
      <c r="E3109" t="s">
        <v>129</v>
      </c>
      <c r="F3109" t="s">
        <v>34</v>
      </c>
      <c r="G3109" t="s">
        <v>209</v>
      </c>
      <c r="H3109" t="s">
        <v>204</v>
      </c>
      <c r="I3109">
        <v>390</v>
      </c>
    </row>
    <row r="3110" spans="1:9" x14ac:dyDescent="0.35">
      <c r="A3110" s="75">
        <f t="shared" si="100"/>
        <v>46047</v>
      </c>
      <c r="B3110" s="75">
        <f t="shared" si="101"/>
        <v>46047</v>
      </c>
      <c r="C3110" s="75" t="str">
        <f>VLOOKUP($F3110,Refs!$A$1:$F$32,3,FALSE)</f>
        <v>Y63</v>
      </c>
      <c r="D3110" t="s">
        <v>175</v>
      </c>
      <c r="E3110" t="s">
        <v>129</v>
      </c>
      <c r="F3110" t="s">
        <v>34</v>
      </c>
      <c r="G3110" t="s">
        <v>210</v>
      </c>
      <c r="H3110" t="s">
        <v>177</v>
      </c>
      <c r="I3110">
        <v>6847</v>
      </c>
    </row>
    <row r="3111" spans="1:9" x14ac:dyDescent="0.35">
      <c r="A3111" s="75">
        <f t="shared" si="100"/>
        <v>46047</v>
      </c>
      <c r="B3111" s="75">
        <f t="shared" si="101"/>
        <v>46047</v>
      </c>
      <c r="C3111" s="75" t="str">
        <f>VLOOKUP($F3111,Refs!$A$1:$F$32,3,FALSE)</f>
        <v>Y63</v>
      </c>
      <c r="D3111" t="s">
        <v>175</v>
      </c>
      <c r="E3111" t="s">
        <v>129</v>
      </c>
      <c r="F3111" t="s">
        <v>34</v>
      </c>
      <c r="G3111" t="s">
        <v>210</v>
      </c>
      <c r="H3111" t="s">
        <v>178</v>
      </c>
      <c r="I3111">
        <v>6225</v>
      </c>
    </row>
    <row r="3112" spans="1:9" x14ac:dyDescent="0.35">
      <c r="A3112" s="75">
        <f t="shared" si="100"/>
        <v>46047</v>
      </c>
      <c r="B3112" s="75">
        <f t="shared" si="101"/>
        <v>46047</v>
      </c>
      <c r="C3112" s="75" t="str">
        <f>VLOOKUP($F3112,Refs!$A$1:$F$32,3,FALSE)</f>
        <v>Y63</v>
      </c>
      <c r="D3112" t="s">
        <v>175</v>
      </c>
      <c r="E3112" t="s">
        <v>129</v>
      </c>
      <c r="F3112" t="s">
        <v>34</v>
      </c>
      <c r="G3112" t="s">
        <v>210</v>
      </c>
      <c r="H3112" t="s">
        <v>179</v>
      </c>
      <c r="I3112">
        <v>5812</v>
      </c>
    </row>
    <row r="3113" spans="1:9" x14ac:dyDescent="0.35">
      <c r="A3113" s="75">
        <f t="shared" si="100"/>
        <v>46047</v>
      </c>
      <c r="B3113" s="75">
        <f t="shared" si="101"/>
        <v>46047</v>
      </c>
      <c r="C3113" s="75" t="str">
        <f>VLOOKUP($F3113,Refs!$A$1:$F$32,3,FALSE)</f>
        <v>Y63</v>
      </c>
      <c r="D3113" t="s">
        <v>175</v>
      </c>
      <c r="E3113" t="s">
        <v>129</v>
      </c>
      <c r="F3113" t="s">
        <v>34</v>
      </c>
      <c r="G3113" t="s">
        <v>210</v>
      </c>
      <c r="H3113" t="s">
        <v>180</v>
      </c>
      <c r="I3113">
        <v>201</v>
      </c>
    </row>
    <row r="3114" spans="1:9" x14ac:dyDescent="0.35">
      <c r="A3114" s="75">
        <f t="shared" si="100"/>
        <v>46047</v>
      </c>
      <c r="B3114" s="75">
        <f t="shared" si="101"/>
        <v>46047</v>
      </c>
      <c r="C3114" s="75" t="str">
        <f>VLOOKUP($F3114,Refs!$A$1:$F$32,3,FALSE)</f>
        <v>Y63</v>
      </c>
      <c r="D3114" t="s">
        <v>175</v>
      </c>
      <c r="E3114" t="s">
        <v>129</v>
      </c>
      <c r="F3114" t="s">
        <v>34</v>
      </c>
      <c r="G3114" t="s">
        <v>210</v>
      </c>
      <c r="H3114" t="s">
        <v>181</v>
      </c>
      <c r="I3114">
        <v>660851</v>
      </c>
    </row>
    <row r="3115" spans="1:9" x14ac:dyDescent="0.35">
      <c r="A3115" s="75">
        <f t="shared" si="100"/>
        <v>46047</v>
      </c>
      <c r="B3115" s="75">
        <f t="shared" si="101"/>
        <v>46047</v>
      </c>
      <c r="C3115" s="75" t="str">
        <f>VLOOKUP($F3115,Refs!$A$1:$F$32,3,FALSE)</f>
        <v>Y63</v>
      </c>
      <c r="D3115" t="s">
        <v>175</v>
      </c>
      <c r="E3115" t="s">
        <v>129</v>
      </c>
      <c r="F3115" t="s">
        <v>34</v>
      </c>
      <c r="G3115" t="s">
        <v>210</v>
      </c>
      <c r="H3115" t="s">
        <v>182</v>
      </c>
      <c r="I3115">
        <v>3002</v>
      </c>
    </row>
    <row r="3116" spans="1:9" x14ac:dyDescent="0.35">
      <c r="A3116" s="75">
        <f t="shared" si="100"/>
        <v>46047</v>
      </c>
      <c r="B3116" s="75">
        <f t="shared" si="101"/>
        <v>46047</v>
      </c>
      <c r="C3116" s="75" t="str">
        <f>VLOOKUP($F3116,Refs!$A$1:$F$32,3,FALSE)</f>
        <v>Y63</v>
      </c>
      <c r="D3116" t="s">
        <v>175</v>
      </c>
      <c r="E3116" t="s">
        <v>129</v>
      </c>
      <c r="F3116" t="s">
        <v>34</v>
      </c>
      <c r="G3116" t="s">
        <v>210</v>
      </c>
      <c r="H3116" t="s">
        <v>183</v>
      </c>
      <c r="I3116">
        <v>3444</v>
      </c>
    </row>
    <row r="3117" spans="1:9" x14ac:dyDescent="0.35">
      <c r="A3117" s="75">
        <f t="shared" si="100"/>
        <v>46047</v>
      </c>
      <c r="B3117" s="75">
        <f t="shared" si="101"/>
        <v>46047</v>
      </c>
      <c r="C3117" s="75" t="str">
        <f>VLOOKUP($F3117,Refs!$A$1:$F$32,3,FALSE)</f>
        <v>Y63</v>
      </c>
      <c r="D3117" t="s">
        <v>175</v>
      </c>
      <c r="E3117" t="s">
        <v>129</v>
      </c>
      <c r="F3117" t="s">
        <v>34</v>
      </c>
      <c r="G3117" t="s">
        <v>210</v>
      </c>
      <c r="H3117" t="s">
        <v>184</v>
      </c>
      <c r="I3117">
        <v>5663</v>
      </c>
    </row>
    <row r="3118" spans="1:9" x14ac:dyDescent="0.35">
      <c r="A3118" s="75">
        <f t="shared" si="100"/>
        <v>46047</v>
      </c>
      <c r="B3118" s="75">
        <f t="shared" si="101"/>
        <v>46047</v>
      </c>
      <c r="C3118" s="75" t="str">
        <f>VLOOKUP($F3118,Refs!$A$1:$F$32,3,FALSE)</f>
        <v>Y63</v>
      </c>
      <c r="D3118" t="s">
        <v>175</v>
      </c>
      <c r="E3118" t="s">
        <v>129</v>
      </c>
      <c r="F3118" t="s">
        <v>34</v>
      </c>
      <c r="G3118" t="s">
        <v>210</v>
      </c>
      <c r="H3118" t="s">
        <v>185</v>
      </c>
      <c r="I3118">
        <v>3040</v>
      </c>
    </row>
    <row r="3119" spans="1:9" x14ac:dyDescent="0.35">
      <c r="A3119" s="75">
        <f t="shared" si="100"/>
        <v>46047</v>
      </c>
      <c r="B3119" s="75">
        <f t="shared" si="101"/>
        <v>46047</v>
      </c>
      <c r="C3119" s="75" t="str">
        <f>VLOOKUP($F3119,Refs!$A$1:$F$32,3,FALSE)</f>
        <v>Y63</v>
      </c>
      <c r="D3119" t="s">
        <v>175</v>
      </c>
      <c r="E3119" t="s">
        <v>129</v>
      </c>
      <c r="F3119" t="s">
        <v>34</v>
      </c>
      <c r="G3119" t="s">
        <v>210</v>
      </c>
      <c r="H3119" t="s">
        <v>186</v>
      </c>
      <c r="I3119">
        <v>900</v>
      </c>
    </row>
    <row r="3120" spans="1:9" x14ac:dyDescent="0.35">
      <c r="A3120" s="75">
        <f t="shared" si="100"/>
        <v>46047</v>
      </c>
      <c r="B3120" s="75">
        <f t="shared" si="101"/>
        <v>46047</v>
      </c>
      <c r="C3120" s="75" t="str">
        <f>VLOOKUP($F3120,Refs!$A$1:$F$32,3,FALSE)</f>
        <v>Y63</v>
      </c>
      <c r="D3120" t="s">
        <v>175</v>
      </c>
      <c r="E3120" t="s">
        <v>129</v>
      </c>
      <c r="F3120" t="s">
        <v>34</v>
      </c>
      <c r="G3120" t="s">
        <v>210</v>
      </c>
      <c r="H3120" t="s">
        <v>187</v>
      </c>
      <c r="I3120">
        <v>220</v>
      </c>
    </row>
    <row r="3121" spans="1:9" x14ac:dyDescent="0.35">
      <c r="A3121" s="75">
        <f t="shared" si="100"/>
        <v>46047</v>
      </c>
      <c r="B3121" s="75">
        <f t="shared" si="101"/>
        <v>46047</v>
      </c>
      <c r="C3121" s="75" t="str">
        <f>VLOOKUP($F3121,Refs!$A$1:$F$32,3,FALSE)</f>
        <v>Y63</v>
      </c>
      <c r="D3121" t="s">
        <v>175</v>
      </c>
      <c r="E3121" t="s">
        <v>129</v>
      </c>
      <c r="F3121" t="s">
        <v>34</v>
      </c>
      <c r="G3121" t="s">
        <v>210</v>
      </c>
      <c r="H3121" t="s">
        <v>188</v>
      </c>
      <c r="I3121">
        <v>614</v>
      </c>
    </row>
    <row r="3122" spans="1:9" x14ac:dyDescent="0.35">
      <c r="A3122" s="75">
        <f t="shared" si="100"/>
        <v>46047</v>
      </c>
      <c r="B3122" s="75">
        <f t="shared" si="101"/>
        <v>46047</v>
      </c>
      <c r="C3122" s="75" t="str">
        <f>VLOOKUP($F3122,Refs!$A$1:$F$32,3,FALSE)</f>
        <v>Y63</v>
      </c>
      <c r="D3122" t="s">
        <v>175</v>
      </c>
      <c r="E3122" t="s">
        <v>129</v>
      </c>
      <c r="F3122" t="s">
        <v>34</v>
      </c>
      <c r="G3122" t="s">
        <v>210</v>
      </c>
      <c r="H3122" t="s">
        <v>189</v>
      </c>
      <c r="I3122">
        <v>686</v>
      </c>
    </row>
    <row r="3123" spans="1:9" x14ac:dyDescent="0.35">
      <c r="A3123" s="75">
        <f t="shared" si="100"/>
        <v>46047</v>
      </c>
      <c r="B3123" s="75">
        <f t="shared" si="101"/>
        <v>46047</v>
      </c>
      <c r="C3123" s="75" t="str">
        <f>VLOOKUP($F3123,Refs!$A$1:$F$32,3,FALSE)</f>
        <v>Y63</v>
      </c>
      <c r="D3123" t="s">
        <v>175</v>
      </c>
      <c r="E3123" t="s">
        <v>129</v>
      </c>
      <c r="F3123" t="s">
        <v>34</v>
      </c>
      <c r="G3123" t="s">
        <v>210</v>
      </c>
      <c r="H3123" t="s">
        <v>190</v>
      </c>
      <c r="I3123">
        <v>464</v>
      </c>
    </row>
    <row r="3124" spans="1:9" x14ac:dyDescent="0.35">
      <c r="A3124" s="75">
        <f t="shared" si="100"/>
        <v>46047</v>
      </c>
      <c r="B3124" s="75">
        <f t="shared" si="101"/>
        <v>46047</v>
      </c>
      <c r="C3124" s="75" t="str">
        <f>VLOOKUP($F3124,Refs!$A$1:$F$32,3,FALSE)</f>
        <v>Y63</v>
      </c>
      <c r="D3124" t="s">
        <v>175</v>
      </c>
      <c r="E3124" t="s">
        <v>129</v>
      </c>
      <c r="F3124" t="s">
        <v>34</v>
      </c>
      <c r="G3124" t="s">
        <v>210</v>
      </c>
      <c r="H3124" t="s">
        <v>191</v>
      </c>
      <c r="I3124">
        <v>2</v>
      </c>
    </row>
    <row r="3125" spans="1:9" x14ac:dyDescent="0.35">
      <c r="A3125" s="75">
        <f t="shared" si="100"/>
        <v>46047</v>
      </c>
      <c r="B3125" s="75">
        <f t="shared" si="101"/>
        <v>46047</v>
      </c>
      <c r="C3125" s="75" t="str">
        <f>VLOOKUP($F3125,Refs!$A$1:$F$32,3,FALSE)</f>
        <v>Y63</v>
      </c>
      <c r="D3125" t="s">
        <v>175</v>
      </c>
      <c r="E3125" t="s">
        <v>129</v>
      </c>
      <c r="F3125" t="s">
        <v>34</v>
      </c>
      <c r="G3125" t="s">
        <v>210</v>
      </c>
      <c r="H3125" t="s">
        <v>192</v>
      </c>
      <c r="I3125">
        <v>329</v>
      </c>
    </row>
    <row r="3126" spans="1:9" x14ac:dyDescent="0.35">
      <c r="A3126" s="75">
        <f t="shared" si="100"/>
        <v>46047</v>
      </c>
      <c r="B3126" s="75">
        <f t="shared" si="101"/>
        <v>46047</v>
      </c>
      <c r="C3126" s="75" t="str">
        <f>VLOOKUP($F3126,Refs!$A$1:$F$32,3,FALSE)</f>
        <v>Y63</v>
      </c>
      <c r="D3126" t="s">
        <v>175</v>
      </c>
      <c r="E3126" t="s">
        <v>129</v>
      </c>
      <c r="F3126" t="s">
        <v>34</v>
      </c>
      <c r="G3126" t="s">
        <v>210</v>
      </c>
      <c r="H3126" t="s">
        <v>193</v>
      </c>
      <c r="I3126">
        <v>19</v>
      </c>
    </row>
    <row r="3127" spans="1:9" x14ac:dyDescent="0.35">
      <c r="A3127" s="75">
        <f t="shared" si="100"/>
        <v>46047</v>
      </c>
      <c r="B3127" s="75">
        <f t="shared" si="101"/>
        <v>46047</v>
      </c>
      <c r="C3127" s="75" t="str">
        <f>VLOOKUP($F3127,Refs!$A$1:$F$32,3,FALSE)</f>
        <v>Y63</v>
      </c>
      <c r="D3127" t="s">
        <v>175</v>
      </c>
      <c r="E3127" t="s">
        <v>129</v>
      </c>
      <c r="F3127" t="s">
        <v>34</v>
      </c>
      <c r="G3127" t="s">
        <v>210</v>
      </c>
      <c r="H3127" t="s">
        <v>194</v>
      </c>
      <c r="I3127">
        <v>168</v>
      </c>
    </row>
    <row r="3128" spans="1:9" x14ac:dyDescent="0.35">
      <c r="A3128" s="75">
        <f t="shared" si="100"/>
        <v>46047</v>
      </c>
      <c r="B3128" s="75">
        <f t="shared" si="101"/>
        <v>46047</v>
      </c>
      <c r="C3128" s="75" t="str">
        <f>VLOOKUP($F3128,Refs!$A$1:$F$32,3,FALSE)</f>
        <v>Y63</v>
      </c>
      <c r="D3128" t="s">
        <v>175</v>
      </c>
      <c r="E3128" t="s">
        <v>129</v>
      </c>
      <c r="F3128" t="s">
        <v>34</v>
      </c>
      <c r="G3128" t="s">
        <v>210</v>
      </c>
      <c r="H3128" t="s">
        <v>195</v>
      </c>
      <c r="I3128">
        <v>98</v>
      </c>
    </row>
    <row r="3129" spans="1:9" x14ac:dyDescent="0.35">
      <c r="A3129" s="75">
        <f t="shared" si="100"/>
        <v>46047</v>
      </c>
      <c r="B3129" s="75">
        <f t="shared" si="101"/>
        <v>46047</v>
      </c>
      <c r="C3129" s="75" t="str">
        <f>VLOOKUP($F3129,Refs!$A$1:$F$32,3,FALSE)</f>
        <v>Y63</v>
      </c>
      <c r="D3129" t="s">
        <v>175</v>
      </c>
      <c r="E3129" t="s">
        <v>129</v>
      </c>
      <c r="F3129" t="s">
        <v>34</v>
      </c>
      <c r="G3129" t="s">
        <v>210</v>
      </c>
      <c r="H3129" t="s">
        <v>196</v>
      </c>
      <c r="I3129">
        <v>252</v>
      </c>
    </row>
    <row r="3130" spans="1:9" x14ac:dyDescent="0.35">
      <c r="A3130" s="75">
        <f t="shared" si="100"/>
        <v>46047</v>
      </c>
      <c r="B3130" s="75">
        <f t="shared" si="101"/>
        <v>46047</v>
      </c>
      <c r="C3130" s="75" t="str">
        <f>VLOOKUP($F3130,Refs!$A$1:$F$32,3,FALSE)</f>
        <v>Y63</v>
      </c>
      <c r="D3130" t="s">
        <v>175</v>
      </c>
      <c r="E3130" t="s">
        <v>129</v>
      </c>
      <c r="F3130" t="s">
        <v>34</v>
      </c>
      <c r="G3130" t="s">
        <v>210</v>
      </c>
      <c r="H3130" t="s">
        <v>197</v>
      </c>
      <c r="I3130">
        <v>872</v>
      </c>
    </row>
    <row r="3131" spans="1:9" x14ac:dyDescent="0.35">
      <c r="A3131" s="75">
        <f t="shared" si="100"/>
        <v>46047</v>
      </c>
      <c r="B3131" s="75">
        <f t="shared" si="101"/>
        <v>46047</v>
      </c>
      <c r="C3131" s="75" t="str">
        <f>VLOOKUP($F3131,Refs!$A$1:$F$32,3,FALSE)</f>
        <v>Y63</v>
      </c>
      <c r="D3131" t="s">
        <v>175</v>
      </c>
      <c r="E3131" t="s">
        <v>129</v>
      </c>
      <c r="F3131" t="s">
        <v>34</v>
      </c>
      <c r="G3131" t="s">
        <v>210</v>
      </c>
      <c r="H3131" t="s">
        <v>198</v>
      </c>
      <c r="I3131">
        <v>2623</v>
      </c>
    </row>
    <row r="3132" spans="1:9" x14ac:dyDescent="0.35">
      <c r="A3132" s="75">
        <f t="shared" si="100"/>
        <v>46047</v>
      </c>
      <c r="B3132" s="75">
        <f t="shared" si="101"/>
        <v>46047</v>
      </c>
      <c r="C3132" s="75" t="str">
        <f>VLOOKUP($F3132,Refs!$A$1:$F$32,3,FALSE)</f>
        <v>Y63</v>
      </c>
      <c r="D3132" t="s">
        <v>175</v>
      </c>
      <c r="E3132" t="s">
        <v>129</v>
      </c>
      <c r="F3132" t="s">
        <v>34</v>
      </c>
      <c r="G3132" t="s">
        <v>210</v>
      </c>
      <c r="H3132" t="s">
        <v>199</v>
      </c>
      <c r="I3132">
        <v>109</v>
      </c>
    </row>
    <row r="3133" spans="1:9" x14ac:dyDescent="0.35">
      <c r="A3133" s="75">
        <f t="shared" si="100"/>
        <v>46047</v>
      </c>
      <c r="B3133" s="75">
        <f t="shared" si="101"/>
        <v>46047</v>
      </c>
      <c r="C3133" s="75" t="str">
        <f>VLOOKUP($F3133,Refs!$A$1:$F$32,3,FALSE)</f>
        <v>Y63</v>
      </c>
      <c r="D3133" t="s">
        <v>175</v>
      </c>
      <c r="E3133" t="s">
        <v>129</v>
      </c>
      <c r="F3133" t="s">
        <v>34</v>
      </c>
      <c r="G3133" t="s">
        <v>210</v>
      </c>
      <c r="H3133" t="s">
        <v>200</v>
      </c>
      <c r="I3133">
        <v>28</v>
      </c>
    </row>
    <row r="3134" spans="1:9" x14ac:dyDescent="0.35">
      <c r="A3134" s="75">
        <f t="shared" si="100"/>
        <v>46047</v>
      </c>
      <c r="B3134" s="75">
        <f t="shared" si="101"/>
        <v>46047</v>
      </c>
      <c r="C3134" s="75" t="str">
        <f>VLOOKUP($F3134,Refs!$A$1:$F$32,3,FALSE)</f>
        <v>Y63</v>
      </c>
      <c r="D3134" t="s">
        <v>175</v>
      </c>
      <c r="E3134" t="s">
        <v>129</v>
      </c>
      <c r="F3134" t="s">
        <v>34</v>
      </c>
      <c r="G3134" t="s">
        <v>210</v>
      </c>
      <c r="H3134" t="s">
        <v>201</v>
      </c>
      <c r="I3134">
        <v>26</v>
      </c>
    </row>
    <row r="3135" spans="1:9" x14ac:dyDescent="0.35">
      <c r="A3135" s="75">
        <f t="shared" si="100"/>
        <v>46047</v>
      </c>
      <c r="B3135" s="75">
        <f t="shared" si="101"/>
        <v>46047</v>
      </c>
      <c r="C3135" s="75" t="str">
        <f>VLOOKUP($F3135,Refs!$A$1:$F$32,3,FALSE)</f>
        <v>Y63</v>
      </c>
      <c r="D3135" t="s">
        <v>175</v>
      </c>
      <c r="E3135" t="s">
        <v>129</v>
      </c>
      <c r="F3135" t="s">
        <v>34</v>
      </c>
      <c r="G3135" t="s">
        <v>210</v>
      </c>
      <c r="H3135" t="s">
        <v>202</v>
      </c>
      <c r="I3135">
        <v>6</v>
      </c>
    </row>
    <row r="3136" spans="1:9" x14ac:dyDescent="0.35">
      <c r="A3136" s="75">
        <f t="shared" si="100"/>
        <v>46047</v>
      </c>
      <c r="B3136" s="75">
        <f t="shared" si="101"/>
        <v>46047</v>
      </c>
      <c r="C3136" s="75" t="str">
        <f>VLOOKUP($F3136,Refs!$A$1:$F$32,3,FALSE)</f>
        <v>Y63</v>
      </c>
      <c r="D3136" t="s">
        <v>175</v>
      </c>
      <c r="E3136" t="s">
        <v>129</v>
      </c>
      <c r="F3136" t="s">
        <v>34</v>
      </c>
      <c r="G3136" t="s">
        <v>210</v>
      </c>
      <c r="H3136" t="s">
        <v>203</v>
      </c>
      <c r="I3136">
        <v>0</v>
      </c>
    </row>
    <row r="3137" spans="1:9" x14ac:dyDescent="0.35">
      <c r="A3137" s="75">
        <f t="shared" si="100"/>
        <v>46047</v>
      </c>
      <c r="B3137" s="75">
        <f t="shared" si="101"/>
        <v>46047</v>
      </c>
      <c r="C3137" s="75" t="str">
        <f>VLOOKUP($F3137,Refs!$A$1:$F$32,3,FALSE)</f>
        <v>Y63</v>
      </c>
      <c r="D3137" t="s">
        <v>175</v>
      </c>
      <c r="E3137" t="s">
        <v>129</v>
      </c>
      <c r="F3137" t="s">
        <v>34</v>
      </c>
      <c r="G3137" t="s">
        <v>210</v>
      </c>
      <c r="H3137" t="s">
        <v>204</v>
      </c>
      <c r="I3137">
        <v>276</v>
      </c>
    </row>
    <row r="3138" spans="1:9" x14ac:dyDescent="0.35">
      <c r="A3138" s="75">
        <f t="shared" si="100"/>
        <v>46041</v>
      </c>
      <c r="B3138" s="75">
        <f t="shared" si="101"/>
        <v>46047</v>
      </c>
      <c r="C3138" s="75" t="str">
        <f>VLOOKUP($F3138,Refs!$A$1:$F$32,3,FALSE)</f>
        <v>Y56</v>
      </c>
      <c r="D3138" t="s">
        <v>175</v>
      </c>
      <c r="E3138" t="s">
        <v>126</v>
      </c>
      <c r="F3138" t="s">
        <v>56</v>
      </c>
      <c r="G3138" t="s">
        <v>176</v>
      </c>
      <c r="H3138" t="s">
        <v>177</v>
      </c>
      <c r="I3138">
        <v>2199</v>
      </c>
    </row>
    <row r="3139" spans="1:9" x14ac:dyDescent="0.35">
      <c r="A3139" s="75">
        <f t="shared" si="100"/>
        <v>46041</v>
      </c>
      <c r="B3139" s="75">
        <f t="shared" si="101"/>
        <v>46047</v>
      </c>
      <c r="C3139" s="75" t="str">
        <f>VLOOKUP($F3139,Refs!$A$1:$F$32,3,FALSE)</f>
        <v>Y56</v>
      </c>
      <c r="D3139" t="s">
        <v>175</v>
      </c>
      <c r="E3139" t="s">
        <v>126</v>
      </c>
      <c r="F3139" t="s">
        <v>56</v>
      </c>
      <c r="G3139" t="s">
        <v>176</v>
      </c>
      <c r="H3139" t="s">
        <v>178</v>
      </c>
      <c r="I3139">
        <v>2098</v>
      </c>
    </row>
    <row r="3140" spans="1:9" x14ac:dyDescent="0.35">
      <c r="A3140" s="75">
        <f t="shared" si="100"/>
        <v>46041</v>
      </c>
      <c r="B3140" s="75">
        <f t="shared" si="101"/>
        <v>46047</v>
      </c>
      <c r="C3140" s="75" t="str">
        <f>VLOOKUP($F3140,Refs!$A$1:$F$32,3,FALSE)</f>
        <v>Y56</v>
      </c>
      <c r="D3140" t="s">
        <v>175</v>
      </c>
      <c r="E3140" t="s">
        <v>126</v>
      </c>
      <c r="F3140" t="s">
        <v>56</v>
      </c>
      <c r="G3140" t="s">
        <v>176</v>
      </c>
      <c r="H3140" t="s">
        <v>179</v>
      </c>
      <c r="I3140">
        <v>1783</v>
      </c>
    </row>
    <row r="3141" spans="1:9" x14ac:dyDescent="0.35">
      <c r="A3141" s="75">
        <f t="shared" si="100"/>
        <v>46041</v>
      </c>
      <c r="B3141" s="75">
        <f t="shared" si="101"/>
        <v>46047</v>
      </c>
      <c r="C3141" s="75" t="str">
        <f>VLOOKUP($F3141,Refs!$A$1:$F$32,3,FALSE)</f>
        <v>Y56</v>
      </c>
      <c r="D3141" t="s">
        <v>175</v>
      </c>
      <c r="E3141" t="s">
        <v>126</v>
      </c>
      <c r="F3141" t="s">
        <v>56</v>
      </c>
      <c r="G3141" t="s">
        <v>176</v>
      </c>
      <c r="H3141" t="s">
        <v>180</v>
      </c>
      <c r="I3141">
        <v>42</v>
      </c>
    </row>
    <row r="3142" spans="1:9" x14ac:dyDescent="0.35">
      <c r="A3142" s="75">
        <f t="shared" ref="A3142:A3205" si="102">IF(G3142="Mon",B3142-6,IF(G3142="Tue",B3142-5,IF(G3142="Wed",B3142-4,IF(G3142="Thu",B3142-3,IF(G3142="Fri",B3142-2,IF(G3142="Sat",B3142-1,IF(G3142="Sun",B3142,"")))))))</f>
        <v>46041</v>
      </c>
      <c r="B3142" s="75">
        <f t="shared" ref="B3142:B3205" si="103">DATEVALUE(RIGHT(D3142, 11))</f>
        <v>46047</v>
      </c>
      <c r="C3142" s="75" t="str">
        <f>VLOOKUP($F3142,Refs!$A$1:$F$32,3,FALSE)</f>
        <v>Y56</v>
      </c>
      <c r="D3142" t="s">
        <v>175</v>
      </c>
      <c r="E3142" t="s">
        <v>126</v>
      </c>
      <c r="F3142" t="s">
        <v>56</v>
      </c>
      <c r="G3142" t="s">
        <v>176</v>
      </c>
      <c r="H3142" t="s">
        <v>181</v>
      </c>
      <c r="I3142">
        <v>9414</v>
      </c>
    </row>
    <row r="3143" spans="1:9" x14ac:dyDescent="0.35">
      <c r="A3143" s="75">
        <f t="shared" si="102"/>
        <v>46041</v>
      </c>
      <c r="B3143" s="75">
        <f t="shared" si="103"/>
        <v>46047</v>
      </c>
      <c r="C3143" s="75" t="str">
        <f>VLOOKUP($F3143,Refs!$A$1:$F$32,3,FALSE)</f>
        <v>Y56</v>
      </c>
      <c r="D3143" t="s">
        <v>175</v>
      </c>
      <c r="E3143" t="s">
        <v>126</v>
      </c>
      <c r="F3143" t="s">
        <v>56</v>
      </c>
      <c r="G3143" t="s">
        <v>176</v>
      </c>
      <c r="H3143" t="s">
        <v>182</v>
      </c>
      <c r="I3143">
        <v>6</v>
      </c>
    </row>
    <row r="3144" spans="1:9" x14ac:dyDescent="0.35">
      <c r="A3144" s="75">
        <f t="shared" si="102"/>
        <v>46041</v>
      </c>
      <c r="B3144" s="75">
        <f t="shared" si="103"/>
        <v>46047</v>
      </c>
      <c r="C3144" s="75" t="str">
        <f>VLOOKUP($F3144,Refs!$A$1:$F$32,3,FALSE)</f>
        <v>Y56</v>
      </c>
      <c r="D3144" t="s">
        <v>175</v>
      </c>
      <c r="E3144" t="s">
        <v>126</v>
      </c>
      <c r="F3144" t="s">
        <v>56</v>
      </c>
      <c r="G3144" t="s">
        <v>176</v>
      </c>
      <c r="H3144" t="s">
        <v>183</v>
      </c>
      <c r="I3144">
        <v>7</v>
      </c>
    </row>
    <row r="3145" spans="1:9" x14ac:dyDescent="0.35">
      <c r="A3145" s="75">
        <f t="shared" si="102"/>
        <v>46041</v>
      </c>
      <c r="B3145" s="75">
        <f t="shared" si="103"/>
        <v>46047</v>
      </c>
      <c r="C3145" s="75" t="str">
        <f>VLOOKUP($F3145,Refs!$A$1:$F$32,3,FALSE)</f>
        <v>Y56</v>
      </c>
      <c r="D3145" t="s">
        <v>175</v>
      </c>
      <c r="E3145" t="s">
        <v>126</v>
      </c>
      <c r="F3145" t="s">
        <v>56</v>
      </c>
      <c r="G3145" t="s">
        <v>176</v>
      </c>
      <c r="H3145" t="s">
        <v>184</v>
      </c>
      <c r="I3145">
        <v>2134</v>
      </c>
    </row>
    <row r="3146" spans="1:9" x14ac:dyDescent="0.35">
      <c r="A3146" s="75">
        <f t="shared" si="102"/>
        <v>46041</v>
      </c>
      <c r="B3146" s="75">
        <f t="shared" si="103"/>
        <v>46047</v>
      </c>
      <c r="C3146" s="75" t="str">
        <f>VLOOKUP($F3146,Refs!$A$1:$F$32,3,FALSE)</f>
        <v>Y56</v>
      </c>
      <c r="D3146" t="s">
        <v>175</v>
      </c>
      <c r="E3146" t="s">
        <v>126</v>
      </c>
      <c r="F3146" t="s">
        <v>56</v>
      </c>
      <c r="G3146" t="s">
        <v>176</v>
      </c>
      <c r="H3146" t="s">
        <v>185</v>
      </c>
      <c r="I3146">
        <v>709</v>
      </c>
    </row>
    <row r="3147" spans="1:9" x14ac:dyDescent="0.35">
      <c r="A3147" s="75">
        <f t="shared" si="102"/>
        <v>46041</v>
      </c>
      <c r="B3147" s="75">
        <f t="shared" si="103"/>
        <v>46047</v>
      </c>
      <c r="C3147" s="75" t="str">
        <f>VLOOKUP($F3147,Refs!$A$1:$F$32,3,FALSE)</f>
        <v>Y56</v>
      </c>
      <c r="D3147" t="s">
        <v>175</v>
      </c>
      <c r="E3147" t="s">
        <v>126</v>
      </c>
      <c r="F3147" t="s">
        <v>56</v>
      </c>
      <c r="G3147" t="s">
        <v>176</v>
      </c>
      <c r="H3147" t="s">
        <v>186</v>
      </c>
      <c r="I3147">
        <v>324</v>
      </c>
    </row>
    <row r="3148" spans="1:9" x14ac:dyDescent="0.35">
      <c r="A3148" s="75">
        <f t="shared" si="102"/>
        <v>46041</v>
      </c>
      <c r="B3148" s="75">
        <f t="shared" si="103"/>
        <v>46047</v>
      </c>
      <c r="C3148" s="75" t="str">
        <f>VLOOKUP($F3148,Refs!$A$1:$F$32,3,FALSE)</f>
        <v>Y56</v>
      </c>
      <c r="D3148" t="s">
        <v>175</v>
      </c>
      <c r="E3148" t="s">
        <v>126</v>
      </c>
      <c r="F3148" t="s">
        <v>56</v>
      </c>
      <c r="G3148" t="s">
        <v>176</v>
      </c>
      <c r="H3148" t="s">
        <v>187</v>
      </c>
      <c r="I3148">
        <v>65</v>
      </c>
    </row>
    <row r="3149" spans="1:9" x14ac:dyDescent="0.35">
      <c r="A3149" s="75">
        <f t="shared" si="102"/>
        <v>46041</v>
      </c>
      <c r="B3149" s="75">
        <f t="shared" si="103"/>
        <v>46047</v>
      </c>
      <c r="C3149" s="75" t="str">
        <f>VLOOKUP($F3149,Refs!$A$1:$F$32,3,FALSE)</f>
        <v>Y56</v>
      </c>
      <c r="D3149" t="s">
        <v>175</v>
      </c>
      <c r="E3149" t="s">
        <v>126</v>
      </c>
      <c r="F3149" t="s">
        <v>56</v>
      </c>
      <c r="G3149" t="s">
        <v>176</v>
      </c>
      <c r="H3149" t="s">
        <v>188</v>
      </c>
      <c r="I3149">
        <v>196</v>
      </c>
    </row>
    <row r="3150" spans="1:9" x14ac:dyDescent="0.35">
      <c r="A3150" s="75">
        <f t="shared" si="102"/>
        <v>46041</v>
      </c>
      <c r="B3150" s="75">
        <f t="shared" si="103"/>
        <v>46047</v>
      </c>
      <c r="C3150" s="75" t="str">
        <f>VLOOKUP($F3150,Refs!$A$1:$F$32,3,FALSE)</f>
        <v>Y56</v>
      </c>
      <c r="D3150" t="s">
        <v>175</v>
      </c>
      <c r="E3150" t="s">
        <v>126</v>
      </c>
      <c r="F3150" t="s">
        <v>56</v>
      </c>
      <c r="G3150" t="s">
        <v>176</v>
      </c>
      <c r="H3150" t="s">
        <v>189</v>
      </c>
      <c r="I3150">
        <v>256</v>
      </c>
    </row>
    <row r="3151" spans="1:9" x14ac:dyDescent="0.35">
      <c r="A3151" s="75">
        <f t="shared" si="102"/>
        <v>46041</v>
      </c>
      <c r="B3151" s="75">
        <f t="shared" si="103"/>
        <v>46047</v>
      </c>
      <c r="C3151" s="75" t="str">
        <f>VLOOKUP($F3151,Refs!$A$1:$F$32,3,FALSE)</f>
        <v>Y56</v>
      </c>
      <c r="D3151" t="s">
        <v>175</v>
      </c>
      <c r="E3151" t="s">
        <v>126</v>
      </c>
      <c r="F3151" t="s">
        <v>56</v>
      </c>
      <c r="G3151" t="s">
        <v>176</v>
      </c>
      <c r="H3151" t="s">
        <v>190</v>
      </c>
      <c r="I3151">
        <v>84</v>
      </c>
    </row>
    <row r="3152" spans="1:9" x14ac:dyDescent="0.35">
      <c r="A3152" s="75">
        <f t="shared" si="102"/>
        <v>46041</v>
      </c>
      <c r="B3152" s="75">
        <f t="shared" si="103"/>
        <v>46047</v>
      </c>
      <c r="C3152" s="75" t="str">
        <f>VLOOKUP($F3152,Refs!$A$1:$F$32,3,FALSE)</f>
        <v>Y56</v>
      </c>
      <c r="D3152" t="s">
        <v>175</v>
      </c>
      <c r="E3152" t="s">
        <v>126</v>
      </c>
      <c r="F3152" t="s">
        <v>56</v>
      </c>
      <c r="G3152" t="s">
        <v>176</v>
      </c>
      <c r="H3152" t="s">
        <v>191</v>
      </c>
      <c r="I3152">
        <v>3</v>
      </c>
    </row>
    <row r="3153" spans="1:9" x14ac:dyDescent="0.35">
      <c r="A3153" s="75">
        <f t="shared" si="102"/>
        <v>46041</v>
      </c>
      <c r="B3153" s="75">
        <f t="shared" si="103"/>
        <v>46047</v>
      </c>
      <c r="C3153" s="75" t="str">
        <f>VLOOKUP($F3153,Refs!$A$1:$F$32,3,FALSE)</f>
        <v>Y56</v>
      </c>
      <c r="D3153" t="s">
        <v>175</v>
      </c>
      <c r="E3153" t="s">
        <v>126</v>
      </c>
      <c r="F3153" t="s">
        <v>56</v>
      </c>
      <c r="G3153" t="s">
        <v>176</v>
      </c>
      <c r="H3153" t="s">
        <v>192</v>
      </c>
      <c r="I3153">
        <v>241</v>
      </c>
    </row>
    <row r="3154" spans="1:9" x14ac:dyDescent="0.35">
      <c r="A3154" s="75">
        <f t="shared" si="102"/>
        <v>46041</v>
      </c>
      <c r="B3154" s="75">
        <f t="shared" si="103"/>
        <v>46047</v>
      </c>
      <c r="C3154" s="75" t="str">
        <f>VLOOKUP($F3154,Refs!$A$1:$F$32,3,FALSE)</f>
        <v>Y56</v>
      </c>
      <c r="D3154" t="s">
        <v>175</v>
      </c>
      <c r="E3154" t="s">
        <v>126</v>
      </c>
      <c r="F3154" t="s">
        <v>56</v>
      </c>
      <c r="G3154" t="s">
        <v>176</v>
      </c>
      <c r="H3154" t="s">
        <v>193</v>
      </c>
      <c r="I3154">
        <v>10</v>
      </c>
    </row>
    <row r="3155" spans="1:9" x14ac:dyDescent="0.35">
      <c r="A3155" s="75">
        <f t="shared" si="102"/>
        <v>46041</v>
      </c>
      <c r="B3155" s="75">
        <f t="shared" si="103"/>
        <v>46047</v>
      </c>
      <c r="C3155" s="75" t="str">
        <f>VLOOKUP($F3155,Refs!$A$1:$F$32,3,FALSE)</f>
        <v>Y56</v>
      </c>
      <c r="D3155" t="s">
        <v>175</v>
      </c>
      <c r="E3155" t="s">
        <v>126</v>
      </c>
      <c r="F3155" t="s">
        <v>56</v>
      </c>
      <c r="G3155" t="s">
        <v>176</v>
      </c>
      <c r="H3155" t="s">
        <v>194</v>
      </c>
      <c r="I3155">
        <v>47</v>
      </c>
    </row>
    <row r="3156" spans="1:9" x14ac:dyDescent="0.35">
      <c r="A3156" s="75">
        <f t="shared" si="102"/>
        <v>46041</v>
      </c>
      <c r="B3156" s="75">
        <f t="shared" si="103"/>
        <v>46047</v>
      </c>
      <c r="C3156" s="75" t="str">
        <f>VLOOKUP($F3156,Refs!$A$1:$F$32,3,FALSE)</f>
        <v>Y56</v>
      </c>
      <c r="D3156" t="s">
        <v>175</v>
      </c>
      <c r="E3156" t="s">
        <v>126</v>
      </c>
      <c r="F3156" t="s">
        <v>56</v>
      </c>
      <c r="G3156" t="s">
        <v>176</v>
      </c>
      <c r="H3156" t="s">
        <v>195</v>
      </c>
      <c r="I3156">
        <v>2</v>
      </c>
    </row>
    <row r="3157" spans="1:9" x14ac:dyDescent="0.35">
      <c r="A3157" s="75">
        <f t="shared" si="102"/>
        <v>46041</v>
      </c>
      <c r="B3157" s="75">
        <f t="shared" si="103"/>
        <v>46047</v>
      </c>
      <c r="C3157" s="75" t="str">
        <f>VLOOKUP($F3157,Refs!$A$1:$F$32,3,FALSE)</f>
        <v>Y56</v>
      </c>
      <c r="D3157" t="s">
        <v>175</v>
      </c>
      <c r="E3157" t="s">
        <v>126</v>
      </c>
      <c r="F3157" t="s">
        <v>56</v>
      </c>
      <c r="G3157" t="s">
        <v>176</v>
      </c>
      <c r="H3157" t="s">
        <v>196</v>
      </c>
      <c r="I3157">
        <v>144</v>
      </c>
    </row>
    <row r="3158" spans="1:9" x14ac:dyDescent="0.35">
      <c r="A3158" s="75">
        <f t="shared" si="102"/>
        <v>46041</v>
      </c>
      <c r="B3158" s="75">
        <f t="shared" si="103"/>
        <v>46047</v>
      </c>
      <c r="C3158" s="75" t="str">
        <f>VLOOKUP($F3158,Refs!$A$1:$F$32,3,FALSE)</f>
        <v>Y56</v>
      </c>
      <c r="D3158" t="s">
        <v>175</v>
      </c>
      <c r="E3158" t="s">
        <v>126</v>
      </c>
      <c r="F3158" t="s">
        <v>56</v>
      </c>
      <c r="G3158" t="s">
        <v>176</v>
      </c>
      <c r="H3158" t="s">
        <v>197</v>
      </c>
      <c r="I3158">
        <v>348</v>
      </c>
    </row>
    <row r="3159" spans="1:9" x14ac:dyDescent="0.35">
      <c r="A3159" s="75">
        <f t="shared" si="102"/>
        <v>46041</v>
      </c>
      <c r="B3159" s="75">
        <f t="shared" si="103"/>
        <v>46047</v>
      </c>
      <c r="C3159" s="75" t="str">
        <f>VLOOKUP($F3159,Refs!$A$1:$F$32,3,FALSE)</f>
        <v>Y56</v>
      </c>
      <c r="D3159" t="s">
        <v>175</v>
      </c>
      <c r="E3159" t="s">
        <v>126</v>
      </c>
      <c r="F3159" t="s">
        <v>56</v>
      </c>
      <c r="G3159" t="s">
        <v>176</v>
      </c>
      <c r="H3159" t="s">
        <v>198</v>
      </c>
      <c r="I3159">
        <v>887</v>
      </c>
    </row>
    <row r="3160" spans="1:9" x14ac:dyDescent="0.35">
      <c r="A3160" s="75">
        <f t="shared" si="102"/>
        <v>46041</v>
      </c>
      <c r="B3160" s="75">
        <f t="shared" si="103"/>
        <v>46047</v>
      </c>
      <c r="C3160" s="75" t="str">
        <f>VLOOKUP($F3160,Refs!$A$1:$F$32,3,FALSE)</f>
        <v>Y56</v>
      </c>
      <c r="D3160" t="s">
        <v>175</v>
      </c>
      <c r="E3160" t="s">
        <v>126</v>
      </c>
      <c r="F3160" t="s">
        <v>56</v>
      </c>
      <c r="G3160" t="s">
        <v>176</v>
      </c>
      <c r="H3160" t="s">
        <v>199</v>
      </c>
      <c r="I3160">
        <v>470</v>
      </c>
    </row>
    <row r="3161" spans="1:9" x14ac:dyDescent="0.35">
      <c r="A3161" s="75">
        <f t="shared" si="102"/>
        <v>46041</v>
      </c>
      <c r="B3161" s="75">
        <f t="shared" si="103"/>
        <v>46047</v>
      </c>
      <c r="C3161" s="75" t="str">
        <f>VLOOKUP($F3161,Refs!$A$1:$F$32,3,FALSE)</f>
        <v>Y56</v>
      </c>
      <c r="D3161" t="s">
        <v>175</v>
      </c>
      <c r="E3161" t="s">
        <v>126</v>
      </c>
      <c r="F3161" t="s">
        <v>56</v>
      </c>
      <c r="G3161" t="s">
        <v>176</v>
      </c>
      <c r="H3161" t="s">
        <v>200</v>
      </c>
      <c r="I3161">
        <v>66</v>
      </c>
    </row>
    <row r="3162" spans="1:9" x14ac:dyDescent="0.35">
      <c r="A3162" s="75">
        <f t="shared" si="102"/>
        <v>46041</v>
      </c>
      <c r="B3162" s="75">
        <f t="shared" si="103"/>
        <v>46047</v>
      </c>
      <c r="C3162" s="75" t="str">
        <f>VLOOKUP($F3162,Refs!$A$1:$F$32,3,FALSE)</f>
        <v>Y56</v>
      </c>
      <c r="D3162" t="s">
        <v>175</v>
      </c>
      <c r="E3162" t="s">
        <v>126</v>
      </c>
      <c r="F3162" t="s">
        <v>56</v>
      </c>
      <c r="G3162" t="s">
        <v>176</v>
      </c>
      <c r="H3162" t="s">
        <v>201</v>
      </c>
      <c r="I3162">
        <v>19</v>
      </c>
    </row>
    <row r="3163" spans="1:9" x14ac:dyDescent="0.35">
      <c r="A3163" s="75">
        <f t="shared" si="102"/>
        <v>46041</v>
      </c>
      <c r="B3163" s="75">
        <f t="shared" si="103"/>
        <v>46047</v>
      </c>
      <c r="C3163" s="75" t="str">
        <f>VLOOKUP($F3163,Refs!$A$1:$F$32,3,FALSE)</f>
        <v>Y56</v>
      </c>
      <c r="D3163" t="s">
        <v>175</v>
      </c>
      <c r="E3163" t="s">
        <v>126</v>
      </c>
      <c r="F3163" t="s">
        <v>56</v>
      </c>
      <c r="G3163" t="s">
        <v>176</v>
      </c>
      <c r="H3163" t="s">
        <v>202</v>
      </c>
      <c r="I3163">
        <v>0</v>
      </c>
    </row>
    <row r="3164" spans="1:9" x14ac:dyDescent="0.35">
      <c r="A3164" s="75">
        <f t="shared" si="102"/>
        <v>46041</v>
      </c>
      <c r="B3164" s="75">
        <f t="shared" si="103"/>
        <v>46047</v>
      </c>
      <c r="C3164" s="75" t="str">
        <f>VLOOKUP($F3164,Refs!$A$1:$F$32,3,FALSE)</f>
        <v>Y56</v>
      </c>
      <c r="D3164" t="s">
        <v>175</v>
      </c>
      <c r="E3164" t="s">
        <v>126</v>
      </c>
      <c r="F3164" t="s">
        <v>56</v>
      </c>
      <c r="G3164" t="s">
        <v>176</v>
      </c>
      <c r="H3164" t="s">
        <v>203</v>
      </c>
      <c r="I3164">
        <v>0</v>
      </c>
    </row>
    <row r="3165" spans="1:9" x14ac:dyDescent="0.35">
      <c r="A3165" s="75">
        <f t="shared" si="102"/>
        <v>46041</v>
      </c>
      <c r="B3165" s="75">
        <f t="shared" si="103"/>
        <v>46047</v>
      </c>
      <c r="C3165" s="75" t="str">
        <f>VLOOKUP($F3165,Refs!$A$1:$F$32,3,FALSE)</f>
        <v>Y56</v>
      </c>
      <c r="D3165" t="s">
        <v>175</v>
      </c>
      <c r="E3165" t="s">
        <v>126</v>
      </c>
      <c r="F3165" t="s">
        <v>56</v>
      </c>
      <c r="G3165" t="s">
        <v>176</v>
      </c>
      <c r="H3165" t="s">
        <v>204</v>
      </c>
      <c r="I3165">
        <v>144</v>
      </c>
    </row>
    <row r="3166" spans="1:9" x14ac:dyDescent="0.35">
      <c r="A3166" s="75">
        <f t="shared" si="102"/>
        <v>46042</v>
      </c>
      <c r="B3166" s="75">
        <f t="shared" si="103"/>
        <v>46047</v>
      </c>
      <c r="C3166" s="75" t="str">
        <f>VLOOKUP($F3166,Refs!$A$1:$F$32,3,FALSE)</f>
        <v>Y56</v>
      </c>
      <c r="D3166" t="s">
        <v>175</v>
      </c>
      <c r="E3166" t="s">
        <v>126</v>
      </c>
      <c r="F3166" t="s">
        <v>56</v>
      </c>
      <c r="G3166" t="s">
        <v>205</v>
      </c>
      <c r="H3166" t="s">
        <v>177</v>
      </c>
      <c r="I3166">
        <v>1894</v>
      </c>
    </row>
    <row r="3167" spans="1:9" x14ac:dyDescent="0.35">
      <c r="A3167" s="75">
        <f t="shared" si="102"/>
        <v>46042</v>
      </c>
      <c r="B3167" s="75">
        <f t="shared" si="103"/>
        <v>46047</v>
      </c>
      <c r="C3167" s="75" t="str">
        <f>VLOOKUP($F3167,Refs!$A$1:$F$32,3,FALSE)</f>
        <v>Y56</v>
      </c>
      <c r="D3167" t="s">
        <v>175</v>
      </c>
      <c r="E3167" t="s">
        <v>126</v>
      </c>
      <c r="F3167" t="s">
        <v>56</v>
      </c>
      <c r="G3167" t="s">
        <v>205</v>
      </c>
      <c r="H3167" t="s">
        <v>178</v>
      </c>
      <c r="I3167">
        <v>1824</v>
      </c>
    </row>
    <row r="3168" spans="1:9" x14ac:dyDescent="0.35">
      <c r="A3168" s="75">
        <f t="shared" si="102"/>
        <v>46042</v>
      </c>
      <c r="B3168" s="75">
        <f t="shared" si="103"/>
        <v>46047</v>
      </c>
      <c r="C3168" s="75" t="str">
        <f>VLOOKUP($F3168,Refs!$A$1:$F$32,3,FALSE)</f>
        <v>Y56</v>
      </c>
      <c r="D3168" t="s">
        <v>175</v>
      </c>
      <c r="E3168" t="s">
        <v>126</v>
      </c>
      <c r="F3168" t="s">
        <v>56</v>
      </c>
      <c r="G3168" t="s">
        <v>205</v>
      </c>
      <c r="H3168" t="s">
        <v>179</v>
      </c>
      <c r="I3168">
        <v>1511</v>
      </c>
    </row>
    <row r="3169" spans="1:9" x14ac:dyDescent="0.35">
      <c r="A3169" s="75">
        <f t="shared" si="102"/>
        <v>46042</v>
      </c>
      <c r="B3169" s="75">
        <f t="shared" si="103"/>
        <v>46047</v>
      </c>
      <c r="C3169" s="75" t="str">
        <f>VLOOKUP($F3169,Refs!$A$1:$F$32,3,FALSE)</f>
        <v>Y56</v>
      </c>
      <c r="D3169" t="s">
        <v>175</v>
      </c>
      <c r="E3169" t="s">
        <v>126</v>
      </c>
      <c r="F3169" t="s">
        <v>56</v>
      </c>
      <c r="G3169" t="s">
        <v>205</v>
      </c>
      <c r="H3169" t="s">
        <v>180</v>
      </c>
      <c r="I3169">
        <v>30</v>
      </c>
    </row>
    <row r="3170" spans="1:9" x14ac:dyDescent="0.35">
      <c r="A3170" s="75">
        <f t="shared" si="102"/>
        <v>46042</v>
      </c>
      <c r="B3170" s="75">
        <f t="shared" si="103"/>
        <v>46047</v>
      </c>
      <c r="C3170" s="75" t="str">
        <f>VLOOKUP($F3170,Refs!$A$1:$F$32,3,FALSE)</f>
        <v>Y56</v>
      </c>
      <c r="D3170" t="s">
        <v>175</v>
      </c>
      <c r="E3170" t="s">
        <v>126</v>
      </c>
      <c r="F3170" t="s">
        <v>56</v>
      </c>
      <c r="G3170" t="s">
        <v>205</v>
      </c>
      <c r="H3170" t="s">
        <v>181</v>
      </c>
      <c r="I3170">
        <v>8203</v>
      </c>
    </row>
    <row r="3171" spans="1:9" x14ac:dyDescent="0.35">
      <c r="A3171" s="75">
        <f t="shared" si="102"/>
        <v>46042</v>
      </c>
      <c r="B3171" s="75">
        <f t="shared" si="103"/>
        <v>46047</v>
      </c>
      <c r="C3171" s="75" t="str">
        <f>VLOOKUP($F3171,Refs!$A$1:$F$32,3,FALSE)</f>
        <v>Y56</v>
      </c>
      <c r="D3171" t="s">
        <v>175</v>
      </c>
      <c r="E3171" t="s">
        <v>126</v>
      </c>
      <c r="F3171" t="s">
        <v>56</v>
      </c>
      <c r="G3171" t="s">
        <v>205</v>
      </c>
      <c r="H3171" t="s">
        <v>182</v>
      </c>
      <c r="I3171">
        <v>6</v>
      </c>
    </row>
    <row r="3172" spans="1:9" x14ac:dyDescent="0.35">
      <c r="A3172" s="75">
        <f t="shared" si="102"/>
        <v>46042</v>
      </c>
      <c r="B3172" s="75">
        <f t="shared" si="103"/>
        <v>46047</v>
      </c>
      <c r="C3172" s="75" t="str">
        <f>VLOOKUP($F3172,Refs!$A$1:$F$32,3,FALSE)</f>
        <v>Y56</v>
      </c>
      <c r="D3172" t="s">
        <v>175</v>
      </c>
      <c r="E3172" t="s">
        <v>126</v>
      </c>
      <c r="F3172" t="s">
        <v>56</v>
      </c>
      <c r="G3172" t="s">
        <v>205</v>
      </c>
      <c r="H3172" t="s">
        <v>183</v>
      </c>
      <c r="I3172">
        <v>7</v>
      </c>
    </row>
    <row r="3173" spans="1:9" x14ac:dyDescent="0.35">
      <c r="A3173" s="75">
        <f t="shared" si="102"/>
        <v>46042</v>
      </c>
      <c r="B3173" s="75">
        <f t="shared" si="103"/>
        <v>46047</v>
      </c>
      <c r="C3173" s="75" t="str">
        <f>VLOOKUP($F3173,Refs!$A$1:$F$32,3,FALSE)</f>
        <v>Y56</v>
      </c>
      <c r="D3173" t="s">
        <v>175</v>
      </c>
      <c r="E3173" t="s">
        <v>126</v>
      </c>
      <c r="F3173" t="s">
        <v>56</v>
      </c>
      <c r="G3173" t="s">
        <v>205</v>
      </c>
      <c r="H3173" t="s">
        <v>184</v>
      </c>
      <c r="I3173">
        <v>1913</v>
      </c>
    </row>
    <row r="3174" spans="1:9" x14ac:dyDescent="0.35">
      <c r="A3174" s="75">
        <f t="shared" si="102"/>
        <v>46042</v>
      </c>
      <c r="B3174" s="75">
        <f t="shared" si="103"/>
        <v>46047</v>
      </c>
      <c r="C3174" s="75" t="str">
        <f>VLOOKUP($F3174,Refs!$A$1:$F$32,3,FALSE)</f>
        <v>Y56</v>
      </c>
      <c r="D3174" t="s">
        <v>175</v>
      </c>
      <c r="E3174" t="s">
        <v>126</v>
      </c>
      <c r="F3174" t="s">
        <v>56</v>
      </c>
      <c r="G3174" t="s">
        <v>205</v>
      </c>
      <c r="H3174" t="s">
        <v>185</v>
      </c>
      <c r="I3174">
        <v>657</v>
      </c>
    </row>
    <row r="3175" spans="1:9" x14ac:dyDescent="0.35">
      <c r="A3175" s="75">
        <f t="shared" si="102"/>
        <v>46042</v>
      </c>
      <c r="B3175" s="75">
        <f t="shared" si="103"/>
        <v>46047</v>
      </c>
      <c r="C3175" s="75" t="str">
        <f>VLOOKUP($F3175,Refs!$A$1:$F$32,3,FALSE)</f>
        <v>Y56</v>
      </c>
      <c r="D3175" t="s">
        <v>175</v>
      </c>
      <c r="E3175" t="s">
        <v>126</v>
      </c>
      <c r="F3175" t="s">
        <v>56</v>
      </c>
      <c r="G3175" t="s">
        <v>205</v>
      </c>
      <c r="H3175" t="s">
        <v>186</v>
      </c>
      <c r="I3175">
        <v>292</v>
      </c>
    </row>
    <row r="3176" spans="1:9" x14ac:dyDescent="0.35">
      <c r="A3176" s="75">
        <f t="shared" si="102"/>
        <v>46042</v>
      </c>
      <c r="B3176" s="75">
        <f t="shared" si="103"/>
        <v>46047</v>
      </c>
      <c r="C3176" s="75" t="str">
        <f>VLOOKUP($F3176,Refs!$A$1:$F$32,3,FALSE)</f>
        <v>Y56</v>
      </c>
      <c r="D3176" t="s">
        <v>175</v>
      </c>
      <c r="E3176" t="s">
        <v>126</v>
      </c>
      <c r="F3176" t="s">
        <v>56</v>
      </c>
      <c r="G3176" t="s">
        <v>205</v>
      </c>
      <c r="H3176" t="s">
        <v>187</v>
      </c>
      <c r="I3176">
        <v>79</v>
      </c>
    </row>
    <row r="3177" spans="1:9" x14ac:dyDescent="0.35">
      <c r="A3177" s="75">
        <f t="shared" si="102"/>
        <v>46042</v>
      </c>
      <c r="B3177" s="75">
        <f t="shared" si="103"/>
        <v>46047</v>
      </c>
      <c r="C3177" s="75" t="str">
        <f>VLOOKUP($F3177,Refs!$A$1:$F$32,3,FALSE)</f>
        <v>Y56</v>
      </c>
      <c r="D3177" t="s">
        <v>175</v>
      </c>
      <c r="E3177" t="s">
        <v>126</v>
      </c>
      <c r="F3177" t="s">
        <v>56</v>
      </c>
      <c r="G3177" t="s">
        <v>205</v>
      </c>
      <c r="H3177" t="s">
        <v>188</v>
      </c>
      <c r="I3177">
        <v>178</v>
      </c>
    </row>
    <row r="3178" spans="1:9" x14ac:dyDescent="0.35">
      <c r="A3178" s="75">
        <f t="shared" si="102"/>
        <v>46042</v>
      </c>
      <c r="B3178" s="75">
        <f t="shared" si="103"/>
        <v>46047</v>
      </c>
      <c r="C3178" s="75" t="str">
        <f>VLOOKUP($F3178,Refs!$A$1:$F$32,3,FALSE)</f>
        <v>Y56</v>
      </c>
      <c r="D3178" t="s">
        <v>175</v>
      </c>
      <c r="E3178" t="s">
        <v>126</v>
      </c>
      <c r="F3178" t="s">
        <v>56</v>
      </c>
      <c r="G3178" t="s">
        <v>205</v>
      </c>
      <c r="H3178" t="s">
        <v>189</v>
      </c>
      <c r="I3178">
        <v>254</v>
      </c>
    </row>
    <row r="3179" spans="1:9" x14ac:dyDescent="0.35">
      <c r="A3179" s="75">
        <f t="shared" si="102"/>
        <v>46042</v>
      </c>
      <c r="B3179" s="75">
        <f t="shared" si="103"/>
        <v>46047</v>
      </c>
      <c r="C3179" s="75" t="str">
        <f>VLOOKUP($F3179,Refs!$A$1:$F$32,3,FALSE)</f>
        <v>Y56</v>
      </c>
      <c r="D3179" t="s">
        <v>175</v>
      </c>
      <c r="E3179" t="s">
        <v>126</v>
      </c>
      <c r="F3179" t="s">
        <v>56</v>
      </c>
      <c r="G3179" t="s">
        <v>205</v>
      </c>
      <c r="H3179" t="s">
        <v>190</v>
      </c>
      <c r="I3179">
        <v>113</v>
      </c>
    </row>
    <row r="3180" spans="1:9" x14ac:dyDescent="0.35">
      <c r="A3180" s="75">
        <f t="shared" si="102"/>
        <v>46042</v>
      </c>
      <c r="B3180" s="75">
        <f t="shared" si="103"/>
        <v>46047</v>
      </c>
      <c r="C3180" s="75" t="str">
        <f>VLOOKUP($F3180,Refs!$A$1:$F$32,3,FALSE)</f>
        <v>Y56</v>
      </c>
      <c r="D3180" t="s">
        <v>175</v>
      </c>
      <c r="E3180" t="s">
        <v>126</v>
      </c>
      <c r="F3180" t="s">
        <v>56</v>
      </c>
      <c r="G3180" t="s">
        <v>205</v>
      </c>
      <c r="H3180" t="s">
        <v>191</v>
      </c>
      <c r="I3180">
        <v>1</v>
      </c>
    </row>
    <row r="3181" spans="1:9" x14ac:dyDescent="0.35">
      <c r="A3181" s="75">
        <f t="shared" si="102"/>
        <v>46042</v>
      </c>
      <c r="B3181" s="75">
        <f t="shared" si="103"/>
        <v>46047</v>
      </c>
      <c r="C3181" s="75" t="str">
        <f>VLOOKUP($F3181,Refs!$A$1:$F$32,3,FALSE)</f>
        <v>Y56</v>
      </c>
      <c r="D3181" t="s">
        <v>175</v>
      </c>
      <c r="E3181" t="s">
        <v>126</v>
      </c>
      <c r="F3181" t="s">
        <v>56</v>
      </c>
      <c r="G3181" t="s">
        <v>205</v>
      </c>
      <c r="H3181" t="s">
        <v>192</v>
      </c>
      <c r="I3181">
        <v>195</v>
      </c>
    </row>
    <row r="3182" spans="1:9" x14ac:dyDescent="0.35">
      <c r="A3182" s="75">
        <f t="shared" si="102"/>
        <v>46042</v>
      </c>
      <c r="B3182" s="75">
        <f t="shared" si="103"/>
        <v>46047</v>
      </c>
      <c r="C3182" s="75" t="str">
        <f>VLOOKUP($F3182,Refs!$A$1:$F$32,3,FALSE)</f>
        <v>Y56</v>
      </c>
      <c r="D3182" t="s">
        <v>175</v>
      </c>
      <c r="E3182" t="s">
        <v>126</v>
      </c>
      <c r="F3182" t="s">
        <v>56</v>
      </c>
      <c r="G3182" t="s">
        <v>205</v>
      </c>
      <c r="H3182" t="s">
        <v>193</v>
      </c>
      <c r="I3182">
        <v>11</v>
      </c>
    </row>
    <row r="3183" spans="1:9" x14ac:dyDescent="0.35">
      <c r="A3183" s="75">
        <f t="shared" si="102"/>
        <v>46042</v>
      </c>
      <c r="B3183" s="75">
        <f t="shared" si="103"/>
        <v>46047</v>
      </c>
      <c r="C3183" s="75" t="str">
        <f>VLOOKUP($F3183,Refs!$A$1:$F$32,3,FALSE)</f>
        <v>Y56</v>
      </c>
      <c r="D3183" t="s">
        <v>175</v>
      </c>
      <c r="E3183" t="s">
        <v>126</v>
      </c>
      <c r="F3183" t="s">
        <v>56</v>
      </c>
      <c r="G3183" t="s">
        <v>205</v>
      </c>
      <c r="H3183" t="s">
        <v>194</v>
      </c>
      <c r="I3183">
        <v>24</v>
      </c>
    </row>
    <row r="3184" spans="1:9" x14ac:dyDescent="0.35">
      <c r="A3184" s="75">
        <f t="shared" si="102"/>
        <v>46042</v>
      </c>
      <c r="B3184" s="75">
        <f t="shared" si="103"/>
        <v>46047</v>
      </c>
      <c r="C3184" s="75" t="str">
        <f>VLOOKUP($F3184,Refs!$A$1:$F$32,3,FALSE)</f>
        <v>Y56</v>
      </c>
      <c r="D3184" t="s">
        <v>175</v>
      </c>
      <c r="E3184" t="s">
        <v>126</v>
      </c>
      <c r="F3184" t="s">
        <v>56</v>
      </c>
      <c r="G3184" t="s">
        <v>205</v>
      </c>
      <c r="H3184" t="s">
        <v>195</v>
      </c>
      <c r="I3184">
        <v>4</v>
      </c>
    </row>
    <row r="3185" spans="1:9" x14ac:dyDescent="0.35">
      <c r="A3185" s="75">
        <f t="shared" si="102"/>
        <v>46042</v>
      </c>
      <c r="B3185" s="75">
        <f t="shared" si="103"/>
        <v>46047</v>
      </c>
      <c r="C3185" s="75" t="str">
        <f>VLOOKUP($F3185,Refs!$A$1:$F$32,3,FALSE)</f>
        <v>Y56</v>
      </c>
      <c r="D3185" t="s">
        <v>175</v>
      </c>
      <c r="E3185" t="s">
        <v>126</v>
      </c>
      <c r="F3185" t="s">
        <v>56</v>
      </c>
      <c r="G3185" t="s">
        <v>205</v>
      </c>
      <c r="H3185" t="s">
        <v>196</v>
      </c>
      <c r="I3185">
        <v>155</v>
      </c>
    </row>
    <row r="3186" spans="1:9" x14ac:dyDescent="0.35">
      <c r="A3186" s="75">
        <f t="shared" si="102"/>
        <v>46042</v>
      </c>
      <c r="B3186" s="75">
        <f t="shared" si="103"/>
        <v>46047</v>
      </c>
      <c r="C3186" s="75" t="str">
        <f>VLOOKUP($F3186,Refs!$A$1:$F$32,3,FALSE)</f>
        <v>Y56</v>
      </c>
      <c r="D3186" t="s">
        <v>175</v>
      </c>
      <c r="E3186" t="s">
        <v>126</v>
      </c>
      <c r="F3186" t="s">
        <v>56</v>
      </c>
      <c r="G3186" t="s">
        <v>205</v>
      </c>
      <c r="H3186" t="s">
        <v>197</v>
      </c>
      <c r="I3186">
        <v>255</v>
      </c>
    </row>
    <row r="3187" spans="1:9" x14ac:dyDescent="0.35">
      <c r="A3187" s="75">
        <f t="shared" si="102"/>
        <v>46042</v>
      </c>
      <c r="B3187" s="75">
        <f t="shared" si="103"/>
        <v>46047</v>
      </c>
      <c r="C3187" s="75" t="str">
        <f>VLOOKUP($F3187,Refs!$A$1:$F$32,3,FALSE)</f>
        <v>Y56</v>
      </c>
      <c r="D3187" t="s">
        <v>175</v>
      </c>
      <c r="E3187" t="s">
        <v>126</v>
      </c>
      <c r="F3187" t="s">
        <v>56</v>
      </c>
      <c r="G3187" t="s">
        <v>205</v>
      </c>
      <c r="H3187" t="s">
        <v>198</v>
      </c>
      <c r="I3187">
        <v>836</v>
      </c>
    </row>
    <row r="3188" spans="1:9" x14ac:dyDescent="0.35">
      <c r="A3188" s="75">
        <f t="shared" si="102"/>
        <v>46042</v>
      </c>
      <c r="B3188" s="75">
        <f t="shared" si="103"/>
        <v>46047</v>
      </c>
      <c r="C3188" s="75" t="str">
        <f>VLOOKUP($F3188,Refs!$A$1:$F$32,3,FALSE)</f>
        <v>Y56</v>
      </c>
      <c r="D3188" t="s">
        <v>175</v>
      </c>
      <c r="E3188" t="s">
        <v>126</v>
      </c>
      <c r="F3188" t="s">
        <v>56</v>
      </c>
      <c r="G3188" t="s">
        <v>205</v>
      </c>
      <c r="H3188" t="s">
        <v>199</v>
      </c>
      <c r="I3188">
        <v>392</v>
      </c>
    </row>
    <row r="3189" spans="1:9" x14ac:dyDescent="0.35">
      <c r="A3189" s="75">
        <f t="shared" si="102"/>
        <v>46042</v>
      </c>
      <c r="B3189" s="75">
        <f t="shared" si="103"/>
        <v>46047</v>
      </c>
      <c r="C3189" s="75" t="str">
        <f>VLOOKUP($F3189,Refs!$A$1:$F$32,3,FALSE)</f>
        <v>Y56</v>
      </c>
      <c r="D3189" t="s">
        <v>175</v>
      </c>
      <c r="E3189" t="s">
        <v>126</v>
      </c>
      <c r="F3189" t="s">
        <v>56</v>
      </c>
      <c r="G3189" t="s">
        <v>205</v>
      </c>
      <c r="H3189" t="s">
        <v>200</v>
      </c>
      <c r="I3189">
        <v>62</v>
      </c>
    </row>
    <row r="3190" spans="1:9" x14ac:dyDescent="0.35">
      <c r="A3190" s="75">
        <f t="shared" si="102"/>
        <v>46042</v>
      </c>
      <c r="B3190" s="75">
        <f t="shared" si="103"/>
        <v>46047</v>
      </c>
      <c r="C3190" s="75" t="str">
        <f>VLOOKUP($F3190,Refs!$A$1:$F$32,3,FALSE)</f>
        <v>Y56</v>
      </c>
      <c r="D3190" t="s">
        <v>175</v>
      </c>
      <c r="E3190" t="s">
        <v>126</v>
      </c>
      <c r="F3190" t="s">
        <v>56</v>
      </c>
      <c r="G3190" t="s">
        <v>205</v>
      </c>
      <c r="H3190" t="s">
        <v>201</v>
      </c>
      <c r="I3190">
        <v>26</v>
      </c>
    </row>
    <row r="3191" spans="1:9" x14ac:dyDescent="0.35">
      <c r="A3191" s="75">
        <f t="shared" si="102"/>
        <v>46042</v>
      </c>
      <c r="B3191" s="75">
        <f t="shared" si="103"/>
        <v>46047</v>
      </c>
      <c r="C3191" s="75" t="str">
        <f>VLOOKUP($F3191,Refs!$A$1:$F$32,3,FALSE)</f>
        <v>Y56</v>
      </c>
      <c r="D3191" t="s">
        <v>175</v>
      </c>
      <c r="E3191" t="s">
        <v>126</v>
      </c>
      <c r="F3191" t="s">
        <v>56</v>
      </c>
      <c r="G3191" t="s">
        <v>205</v>
      </c>
      <c r="H3191" t="s">
        <v>202</v>
      </c>
      <c r="I3191">
        <v>1</v>
      </c>
    </row>
    <row r="3192" spans="1:9" x14ac:dyDescent="0.35">
      <c r="A3192" s="75">
        <f t="shared" si="102"/>
        <v>46042</v>
      </c>
      <c r="B3192" s="75">
        <f t="shared" si="103"/>
        <v>46047</v>
      </c>
      <c r="C3192" s="75" t="str">
        <f>VLOOKUP($F3192,Refs!$A$1:$F$32,3,FALSE)</f>
        <v>Y56</v>
      </c>
      <c r="D3192" t="s">
        <v>175</v>
      </c>
      <c r="E3192" t="s">
        <v>126</v>
      </c>
      <c r="F3192" t="s">
        <v>56</v>
      </c>
      <c r="G3192" t="s">
        <v>205</v>
      </c>
      <c r="H3192" t="s">
        <v>203</v>
      </c>
      <c r="I3192">
        <v>0</v>
      </c>
    </row>
    <row r="3193" spans="1:9" x14ac:dyDescent="0.35">
      <c r="A3193" s="75">
        <f t="shared" si="102"/>
        <v>46042</v>
      </c>
      <c r="B3193" s="75">
        <f t="shared" si="103"/>
        <v>46047</v>
      </c>
      <c r="C3193" s="75" t="str">
        <f>VLOOKUP($F3193,Refs!$A$1:$F$32,3,FALSE)</f>
        <v>Y56</v>
      </c>
      <c r="D3193" t="s">
        <v>175</v>
      </c>
      <c r="E3193" t="s">
        <v>126</v>
      </c>
      <c r="F3193" t="s">
        <v>56</v>
      </c>
      <c r="G3193" t="s">
        <v>205</v>
      </c>
      <c r="H3193" t="s">
        <v>204</v>
      </c>
      <c r="I3193">
        <v>150</v>
      </c>
    </row>
    <row r="3194" spans="1:9" x14ac:dyDescent="0.35">
      <c r="A3194" s="75">
        <f t="shared" si="102"/>
        <v>46043</v>
      </c>
      <c r="B3194" s="75">
        <f t="shared" si="103"/>
        <v>46047</v>
      </c>
      <c r="C3194" s="75" t="str">
        <f>VLOOKUP($F3194,Refs!$A$1:$F$32,3,FALSE)</f>
        <v>Y56</v>
      </c>
      <c r="D3194" t="s">
        <v>175</v>
      </c>
      <c r="E3194" t="s">
        <v>126</v>
      </c>
      <c r="F3194" t="s">
        <v>56</v>
      </c>
      <c r="G3194" t="s">
        <v>206</v>
      </c>
      <c r="H3194" t="s">
        <v>177</v>
      </c>
      <c r="I3194">
        <v>1897</v>
      </c>
    </row>
    <row r="3195" spans="1:9" x14ac:dyDescent="0.35">
      <c r="A3195" s="75">
        <f t="shared" si="102"/>
        <v>46043</v>
      </c>
      <c r="B3195" s="75">
        <f t="shared" si="103"/>
        <v>46047</v>
      </c>
      <c r="C3195" s="75" t="str">
        <f>VLOOKUP($F3195,Refs!$A$1:$F$32,3,FALSE)</f>
        <v>Y56</v>
      </c>
      <c r="D3195" t="s">
        <v>175</v>
      </c>
      <c r="E3195" t="s">
        <v>126</v>
      </c>
      <c r="F3195" t="s">
        <v>56</v>
      </c>
      <c r="G3195" t="s">
        <v>206</v>
      </c>
      <c r="H3195" t="s">
        <v>178</v>
      </c>
      <c r="I3195">
        <v>1836</v>
      </c>
    </row>
    <row r="3196" spans="1:9" x14ac:dyDescent="0.35">
      <c r="A3196" s="75">
        <f t="shared" si="102"/>
        <v>46043</v>
      </c>
      <c r="B3196" s="75">
        <f t="shared" si="103"/>
        <v>46047</v>
      </c>
      <c r="C3196" s="75" t="str">
        <f>VLOOKUP($F3196,Refs!$A$1:$F$32,3,FALSE)</f>
        <v>Y56</v>
      </c>
      <c r="D3196" t="s">
        <v>175</v>
      </c>
      <c r="E3196" t="s">
        <v>126</v>
      </c>
      <c r="F3196" t="s">
        <v>56</v>
      </c>
      <c r="G3196" t="s">
        <v>206</v>
      </c>
      <c r="H3196" t="s">
        <v>179</v>
      </c>
      <c r="I3196">
        <v>1655</v>
      </c>
    </row>
    <row r="3197" spans="1:9" x14ac:dyDescent="0.35">
      <c r="A3197" s="75">
        <f t="shared" si="102"/>
        <v>46043</v>
      </c>
      <c r="B3197" s="75">
        <f t="shared" si="103"/>
        <v>46047</v>
      </c>
      <c r="C3197" s="75" t="str">
        <f>VLOOKUP($F3197,Refs!$A$1:$F$32,3,FALSE)</f>
        <v>Y56</v>
      </c>
      <c r="D3197" t="s">
        <v>175</v>
      </c>
      <c r="E3197" t="s">
        <v>126</v>
      </c>
      <c r="F3197" t="s">
        <v>56</v>
      </c>
      <c r="G3197" t="s">
        <v>206</v>
      </c>
      <c r="H3197" t="s">
        <v>180</v>
      </c>
      <c r="I3197">
        <v>20</v>
      </c>
    </row>
    <row r="3198" spans="1:9" x14ac:dyDescent="0.35">
      <c r="A3198" s="75">
        <f t="shared" si="102"/>
        <v>46043</v>
      </c>
      <c r="B3198" s="75">
        <f t="shared" si="103"/>
        <v>46047</v>
      </c>
      <c r="C3198" s="75" t="str">
        <f>VLOOKUP($F3198,Refs!$A$1:$F$32,3,FALSE)</f>
        <v>Y56</v>
      </c>
      <c r="D3198" t="s">
        <v>175</v>
      </c>
      <c r="E3198" t="s">
        <v>126</v>
      </c>
      <c r="F3198" t="s">
        <v>56</v>
      </c>
      <c r="G3198" t="s">
        <v>206</v>
      </c>
      <c r="H3198" t="s">
        <v>181</v>
      </c>
      <c r="I3198">
        <v>8418</v>
      </c>
    </row>
    <row r="3199" spans="1:9" x14ac:dyDescent="0.35">
      <c r="A3199" s="75">
        <f t="shared" si="102"/>
        <v>46043</v>
      </c>
      <c r="B3199" s="75">
        <f t="shared" si="103"/>
        <v>46047</v>
      </c>
      <c r="C3199" s="75" t="str">
        <f>VLOOKUP($F3199,Refs!$A$1:$F$32,3,FALSE)</f>
        <v>Y56</v>
      </c>
      <c r="D3199" t="s">
        <v>175</v>
      </c>
      <c r="E3199" t="s">
        <v>126</v>
      </c>
      <c r="F3199" t="s">
        <v>56</v>
      </c>
      <c r="G3199" t="s">
        <v>206</v>
      </c>
      <c r="H3199" t="s">
        <v>182</v>
      </c>
      <c r="I3199">
        <v>6</v>
      </c>
    </row>
    <row r="3200" spans="1:9" x14ac:dyDescent="0.35">
      <c r="A3200" s="75">
        <f t="shared" si="102"/>
        <v>46043</v>
      </c>
      <c r="B3200" s="75">
        <f t="shared" si="103"/>
        <v>46047</v>
      </c>
      <c r="C3200" s="75" t="str">
        <f>VLOOKUP($F3200,Refs!$A$1:$F$32,3,FALSE)</f>
        <v>Y56</v>
      </c>
      <c r="D3200" t="s">
        <v>175</v>
      </c>
      <c r="E3200" t="s">
        <v>126</v>
      </c>
      <c r="F3200" t="s">
        <v>56</v>
      </c>
      <c r="G3200" t="s">
        <v>206</v>
      </c>
      <c r="H3200" t="s">
        <v>183</v>
      </c>
      <c r="I3200">
        <v>8</v>
      </c>
    </row>
    <row r="3201" spans="1:9" x14ac:dyDescent="0.35">
      <c r="A3201" s="75">
        <f t="shared" si="102"/>
        <v>46043</v>
      </c>
      <c r="B3201" s="75">
        <f t="shared" si="103"/>
        <v>46047</v>
      </c>
      <c r="C3201" s="75" t="str">
        <f>VLOOKUP($F3201,Refs!$A$1:$F$32,3,FALSE)</f>
        <v>Y56</v>
      </c>
      <c r="D3201" t="s">
        <v>175</v>
      </c>
      <c r="E3201" t="s">
        <v>126</v>
      </c>
      <c r="F3201" t="s">
        <v>56</v>
      </c>
      <c r="G3201" t="s">
        <v>206</v>
      </c>
      <c r="H3201" t="s">
        <v>184</v>
      </c>
      <c r="I3201">
        <v>1894</v>
      </c>
    </row>
    <row r="3202" spans="1:9" x14ac:dyDescent="0.35">
      <c r="A3202" s="75">
        <f t="shared" si="102"/>
        <v>46043</v>
      </c>
      <c r="B3202" s="75">
        <f t="shared" si="103"/>
        <v>46047</v>
      </c>
      <c r="C3202" s="75" t="str">
        <f>VLOOKUP($F3202,Refs!$A$1:$F$32,3,FALSE)</f>
        <v>Y56</v>
      </c>
      <c r="D3202" t="s">
        <v>175</v>
      </c>
      <c r="E3202" t="s">
        <v>126</v>
      </c>
      <c r="F3202" t="s">
        <v>56</v>
      </c>
      <c r="G3202" t="s">
        <v>206</v>
      </c>
      <c r="H3202" t="s">
        <v>185</v>
      </c>
      <c r="I3202">
        <v>698</v>
      </c>
    </row>
    <row r="3203" spans="1:9" x14ac:dyDescent="0.35">
      <c r="A3203" s="75">
        <f t="shared" si="102"/>
        <v>46043</v>
      </c>
      <c r="B3203" s="75">
        <f t="shared" si="103"/>
        <v>46047</v>
      </c>
      <c r="C3203" s="75" t="str">
        <f>VLOOKUP($F3203,Refs!$A$1:$F$32,3,FALSE)</f>
        <v>Y56</v>
      </c>
      <c r="D3203" t="s">
        <v>175</v>
      </c>
      <c r="E3203" t="s">
        <v>126</v>
      </c>
      <c r="F3203" t="s">
        <v>56</v>
      </c>
      <c r="G3203" t="s">
        <v>206</v>
      </c>
      <c r="H3203" t="s">
        <v>186</v>
      </c>
      <c r="I3203">
        <v>317</v>
      </c>
    </row>
    <row r="3204" spans="1:9" x14ac:dyDescent="0.35">
      <c r="A3204" s="75">
        <f t="shared" si="102"/>
        <v>46043</v>
      </c>
      <c r="B3204" s="75">
        <f t="shared" si="103"/>
        <v>46047</v>
      </c>
      <c r="C3204" s="75" t="str">
        <f>VLOOKUP($F3204,Refs!$A$1:$F$32,3,FALSE)</f>
        <v>Y56</v>
      </c>
      <c r="D3204" t="s">
        <v>175</v>
      </c>
      <c r="E3204" t="s">
        <v>126</v>
      </c>
      <c r="F3204" t="s">
        <v>56</v>
      </c>
      <c r="G3204" t="s">
        <v>206</v>
      </c>
      <c r="H3204" t="s">
        <v>187</v>
      </c>
      <c r="I3204">
        <v>79</v>
      </c>
    </row>
    <row r="3205" spans="1:9" x14ac:dyDescent="0.35">
      <c r="A3205" s="75">
        <f t="shared" si="102"/>
        <v>46043</v>
      </c>
      <c r="B3205" s="75">
        <f t="shared" si="103"/>
        <v>46047</v>
      </c>
      <c r="C3205" s="75" t="str">
        <f>VLOOKUP($F3205,Refs!$A$1:$F$32,3,FALSE)</f>
        <v>Y56</v>
      </c>
      <c r="D3205" t="s">
        <v>175</v>
      </c>
      <c r="E3205" t="s">
        <v>126</v>
      </c>
      <c r="F3205" t="s">
        <v>56</v>
      </c>
      <c r="G3205" t="s">
        <v>206</v>
      </c>
      <c r="H3205" t="s">
        <v>188</v>
      </c>
      <c r="I3205">
        <v>201</v>
      </c>
    </row>
    <row r="3206" spans="1:9" x14ac:dyDescent="0.35">
      <c r="A3206" s="75">
        <f t="shared" ref="A3206:A3269" si="104">IF(G3206="Mon",B3206-6,IF(G3206="Tue",B3206-5,IF(G3206="Wed",B3206-4,IF(G3206="Thu",B3206-3,IF(G3206="Fri",B3206-2,IF(G3206="Sat",B3206-1,IF(G3206="Sun",B3206,"")))))))</f>
        <v>46043</v>
      </c>
      <c r="B3206" s="75">
        <f t="shared" ref="B3206:B3269" si="105">DATEVALUE(RIGHT(D3206, 11))</f>
        <v>46047</v>
      </c>
      <c r="C3206" s="75" t="str">
        <f>VLOOKUP($F3206,Refs!$A$1:$F$32,3,FALSE)</f>
        <v>Y56</v>
      </c>
      <c r="D3206" t="s">
        <v>175</v>
      </c>
      <c r="E3206" t="s">
        <v>126</v>
      </c>
      <c r="F3206" t="s">
        <v>56</v>
      </c>
      <c r="G3206" t="s">
        <v>206</v>
      </c>
      <c r="H3206" t="s">
        <v>189</v>
      </c>
      <c r="I3206">
        <v>228</v>
      </c>
    </row>
    <row r="3207" spans="1:9" x14ac:dyDescent="0.35">
      <c r="A3207" s="75">
        <f t="shared" si="104"/>
        <v>46043</v>
      </c>
      <c r="B3207" s="75">
        <f t="shared" si="105"/>
        <v>46047</v>
      </c>
      <c r="C3207" s="75" t="str">
        <f>VLOOKUP($F3207,Refs!$A$1:$F$32,3,FALSE)</f>
        <v>Y56</v>
      </c>
      <c r="D3207" t="s">
        <v>175</v>
      </c>
      <c r="E3207" t="s">
        <v>126</v>
      </c>
      <c r="F3207" t="s">
        <v>56</v>
      </c>
      <c r="G3207" t="s">
        <v>206</v>
      </c>
      <c r="H3207" t="s">
        <v>190</v>
      </c>
      <c r="I3207">
        <v>96</v>
      </c>
    </row>
    <row r="3208" spans="1:9" x14ac:dyDescent="0.35">
      <c r="A3208" s="75">
        <f t="shared" si="104"/>
        <v>46043</v>
      </c>
      <c r="B3208" s="75">
        <f t="shared" si="105"/>
        <v>46047</v>
      </c>
      <c r="C3208" s="75" t="str">
        <f>VLOOKUP($F3208,Refs!$A$1:$F$32,3,FALSE)</f>
        <v>Y56</v>
      </c>
      <c r="D3208" t="s">
        <v>175</v>
      </c>
      <c r="E3208" t="s">
        <v>126</v>
      </c>
      <c r="F3208" t="s">
        <v>56</v>
      </c>
      <c r="G3208" t="s">
        <v>206</v>
      </c>
      <c r="H3208" t="s">
        <v>191</v>
      </c>
      <c r="I3208">
        <v>1</v>
      </c>
    </row>
    <row r="3209" spans="1:9" x14ac:dyDescent="0.35">
      <c r="A3209" s="75">
        <f t="shared" si="104"/>
        <v>46043</v>
      </c>
      <c r="B3209" s="75">
        <f t="shared" si="105"/>
        <v>46047</v>
      </c>
      <c r="C3209" s="75" t="str">
        <f>VLOOKUP($F3209,Refs!$A$1:$F$32,3,FALSE)</f>
        <v>Y56</v>
      </c>
      <c r="D3209" t="s">
        <v>175</v>
      </c>
      <c r="E3209" t="s">
        <v>126</v>
      </c>
      <c r="F3209" t="s">
        <v>56</v>
      </c>
      <c r="G3209" t="s">
        <v>206</v>
      </c>
      <c r="H3209" t="s">
        <v>192</v>
      </c>
      <c r="I3209">
        <v>179</v>
      </c>
    </row>
    <row r="3210" spans="1:9" x14ac:dyDescent="0.35">
      <c r="A3210" s="75">
        <f t="shared" si="104"/>
        <v>46043</v>
      </c>
      <c r="B3210" s="75">
        <f t="shared" si="105"/>
        <v>46047</v>
      </c>
      <c r="C3210" s="75" t="str">
        <f>VLOOKUP($F3210,Refs!$A$1:$F$32,3,FALSE)</f>
        <v>Y56</v>
      </c>
      <c r="D3210" t="s">
        <v>175</v>
      </c>
      <c r="E3210" t="s">
        <v>126</v>
      </c>
      <c r="F3210" t="s">
        <v>56</v>
      </c>
      <c r="G3210" t="s">
        <v>206</v>
      </c>
      <c r="H3210" t="s">
        <v>193</v>
      </c>
      <c r="I3210">
        <v>8</v>
      </c>
    </row>
    <row r="3211" spans="1:9" x14ac:dyDescent="0.35">
      <c r="A3211" s="75">
        <f t="shared" si="104"/>
        <v>46043</v>
      </c>
      <c r="B3211" s="75">
        <f t="shared" si="105"/>
        <v>46047</v>
      </c>
      <c r="C3211" s="75" t="str">
        <f>VLOOKUP($F3211,Refs!$A$1:$F$32,3,FALSE)</f>
        <v>Y56</v>
      </c>
      <c r="D3211" t="s">
        <v>175</v>
      </c>
      <c r="E3211" t="s">
        <v>126</v>
      </c>
      <c r="F3211" t="s">
        <v>56</v>
      </c>
      <c r="G3211" t="s">
        <v>206</v>
      </c>
      <c r="H3211" t="s">
        <v>194</v>
      </c>
      <c r="I3211">
        <v>28</v>
      </c>
    </row>
    <row r="3212" spans="1:9" x14ac:dyDescent="0.35">
      <c r="A3212" s="75">
        <f t="shared" si="104"/>
        <v>46043</v>
      </c>
      <c r="B3212" s="75">
        <f t="shared" si="105"/>
        <v>46047</v>
      </c>
      <c r="C3212" s="75" t="str">
        <f>VLOOKUP($F3212,Refs!$A$1:$F$32,3,FALSE)</f>
        <v>Y56</v>
      </c>
      <c r="D3212" t="s">
        <v>175</v>
      </c>
      <c r="E3212" t="s">
        <v>126</v>
      </c>
      <c r="F3212" t="s">
        <v>56</v>
      </c>
      <c r="G3212" t="s">
        <v>206</v>
      </c>
      <c r="H3212" t="s">
        <v>195</v>
      </c>
      <c r="I3212">
        <v>4</v>
      </c>
    </row>
    <row r="3213" spans="1:9" x14ac:dyDescent="0.35">
      <c r="A3213" s="75">
        <f t="shared" si="104"/>
        <v>46043</v>
      </c>
      <c r="B3213" s="75">
        <f t="shared" si="105"/>
        <v>46047</v>
      </c>
      <c r="C3213" s="75" t="str">
        <f>VLOOKUP($F3213,Refs!$A$1:$F$32,3,FALSE)</f>
        <v>Y56</v>
      </c>
      <c r="D3213" t="s">
        <v>175</v>
      </c>
      <c r="E3213" t="s">
        <v>126</v>
      </c>
      <c r="F3213" t="s">
        <v>56</v>
      </c>
      <c r="G3213" t="s">
        <v>206</v>
      </c>
      <c r="H3213" t="s">
        <v>196</v>
      </c>
      <c r="I3213">
        <v>162</v>
      </c>
    </row>
    <row r="3214" spans="1:9" x14ac:dyDescent="0.35">
      <c r="A3214" s="75">
        <f t="shared" si="104"/>
        <v>46043</v>
      </c>
      <c r="B3214" s="75">
        <f t="shared" si="105"/>
        <v>46047</v>
      </c>
      <c r="C3214" s="75" t="str">
        <f>VLOOKUP($F3214,Refs!$A$1:$F$32,3,FALSE)</f>
        <v>Y56</v>
      </c>
      <c r="D3214" t="s">
        <v>175</v>
      </c>
      <c r="E3214" t="s">
        <v>126</v>
      </c>
      <c r="F3214" t="s">
        <v>56</v>
      </c>
      <c r="G3214" t="s">
        <v>206</v>
      </c>
      <c r="H3214" t="s">
        <v>197</v>
      </c>
      <c r="I3214">
        <v>288</v>
      </c>
    </row>
    <row r="3215" spans="1:9" x14ac:dyDescent="0.35">
      <c r="A3215" s="75">
        <f t="shared" si="104"/>
        <v>46043</v>
      </c>
      <c r="B3215" s="75">
        <f t="shared" si="105"/>
        <v>46047</v>
      </c>
      <c r="C3215" s="75" t="str">
        <f>VLOOKUP($F3215,Refs!$A$1:$F$32,3,FALSE)</f>
        <v>Y56</v>
      </c>
      <c r="D3215" t="s">
        <v>175</v>
      </c>
      <c r="E3215" t="s">
        <v>126</v>
      </c>
      <c r="F3215" t="s">
        <v>56</v>
      </c>
      <c r="G3215" t="s">
        <v>206</v>
      </c>
      <c r="H3215" t="s">
        <v>198</v>
      </c>
      <c r="I3215">
        <v>795</v>
      </c>
    </row>
    <row r="3216" spans="1:9" x14ac:dyDescent="0.35">
      <c r="A3216" s="75">
        <f t="shared" si="104"/>
        <v>46043</v>
      </c>
      <c r="B3216" s="75">
        <f t="shared" si="105"/>
        <v>46047</v>
      </c>
      <c r="C3216" s="75" t="str">
        <f>VLOOKUP($F3216,Refs!$A$1:$F$32,3,FALSE)</f>
        <v>Y56</v>
      </c>
      <c r="D3216" t="s">
        <v>175</v>
      </c>
      <c r="E3216" t="s">
        <v>126</v>
      </c>
      <c r="F3216" t="s">
        <v>56</v>
      </c>
      <c r="G3216" t="s">
        <v>206</v>
      </c>
      <c r="H3216" t="s">
        <v>199</v>
      </c>
      <c r="I3216">
        <v>376</v>
      </c>
    </row>
    <row r="3217" spans="1:9" x14ac:dyDescent="0.35">
      <c r="A3217" s="75">
        <f t="shared" si="104"/>
        <v>46043</v>
      </c>
      <c r="B3217" s="75">
        <f t="shared" si="105"/>
        <v>46047</v>
      </c>
      <c r="C3217" s="75" t="str">
        <f>VLOOKUP($F3217,Refs!$A$1:$F$32,3,FALSE)</f>
        <v>Y56</v>
      </c>
      <c r="D3217" t="s">
        <v>175</v>
      </c>
      <c r="E3217" t="s">
        <v>126</v>
      </c>
      <c r="F3217" t="s">
        <v>56</v>
      </c>
      <c r="G3217" t="s">
        <v>206</v>
      </c>
      <c r="H3217" t="s">
        <v>200</v>
      </c>
      <c r="I3217">
        <v>63</v>
      </c>
    </row>
    <row r="3218" spans="1:9" x14ac:dyDescent="0.35">
      <c r="A3218" s="75">
        <f t="shared" si="104"/>
        <v>46043</v>
      </c>
      <c r="B3218" s="75">
        <f t="shared" si="105"/>
        <v>46047</v>
      </c>
      <c r="C3218" s="75" t="str">
        <f>VLOOKUP($F3218,Refs!$A$1:$F$32,3,FALSE)</f>
        <v>Y56</v>
      </c>
      <c r="D3218" t="s">
        <v>175</v>
      </c>
      <c r="E3218" t="s">
        <v>126</v>
      </c>
      <c r="F3218" t="s">
        <v>56</v>
      </c>
      <c r="G3218" t="s">
        <v>206</v>
      </c>
      <c r="H3218" t="s">
        <v>201</v>
      </c>
      <c r="I3218">
        <v>20</v>
      </c>
    </row>
    <row r="3219" spans="1:9" x14ac:dyDescent="0.35">
      <c r="A3219" s="75">
        <f t="shared" si="104"/>
        <v>46043</v>
      </c>
      <c r="B3219" s="75">
        <f t="shared" si="105"/>
        <v>46047</v>
      </c>
      <c r="C3219" s="75" t="str">
        <f>VLOOKUP($F3219,Refs!$A$1:$F$32,3,FALSE)</f>
        <v>Y56</v>
      </c>
      <c r="D3219" t="s">
        <v>175</v>
      </c>
      <c r="E3219" t="s">
        <v>126</v>
      </c>
      <c r="F3219" t="s">
        <v>56</v>
      </c>
      <c r="G3219" t="s">
        <v>206</v>
      </c>
      <c r="H3219" t="s">
        <v>202</v>
      </c>
      <c r="I3219">
        <v>1</v>
      </c>
    </row>
    <row r="3220" spans="1:9" x14ac:dyDescent="0.35">
      <c r="A3220" s="75">
        <f t="shared" si="104"/>
        <v>46043</v>
      </c>
      <c r="B3220" s="75">
        <f t="shared" si="105"/>
        <v>46047</v>
      </c>
      <c r="C3220" s="75" t="str">
        <f>VLOOKUP($F3220,Refs!$A$1:$F$32,3,FALSE)</f>
        <v>Y56</v>
      </c>
      <c r="D3220" t="s">
        <v>175</v>
      </c>
      <c r="E3220" t="s">
        <v>126</v>
      </c>
      <c r="F3220" t="s">
        <v>56</v>
      </c>
      <c r="G3220" t="s">
        <v>206</v>
      </c>
      <c r="H3220" t="s">
        <v>203</v>
      </c>
      <c r="I3220">
        <v>0</v>
      </c>
    </row>
    <row r="3221" spans="1:9" x14ac:dyDescent="0.35">
      <c r="A3221" s="75">
        <f t="shared" si="104"/>
        <v>46043</v>
      </c>
      <c r="B3221" s="75">
        <f t="shared" si="105"/>
        <v>46047</v>
      </c>
      <c r="C3221" s="75" t="str">
        <f>VLOOKUP($F3221,Refs!$A$1:$F$32,3,FALSE)</f>
        <v>Y56</v>
      </c>
      <c r="D3221" t="s">
        <v>175</v>
      </c>
      <c r="E3221" t="s">
        <v>126</v>
      </c>
      <c r="F3221" t="s">
        <v>56</v>
      </c>
      <c r="G3221" t="s">
        <v>206</v>
      </c>
      <c r="H3221" t="s">
        <v>204</v>
      </c>
      <c r="I3221">
        <v>116</v>
      </c>
    </row>
    <row r="3222" spans="1:9" x14ac:dyDescent="0.35">
      <c r="A3222" s="75">
        <f t="shared" si="104"/>
        <v>46044</v>
      </c>
      <c r="B3222" s="75">
        <f t="shared" si="105"/>
        <v>46047</v>
      </c>
      <c r="C3222" s="75" t="str">
        <f>VLOOKUP($F3222,Refs!$A$1:$F$32,3,FALSE)</f>
        <v>Y56</v>
      </c>
      <c r="D3222" t="s">
        <v>175</v>
      </c>
      <c r="E3222" t="s">
        <v>126</v>
      </c>
      <c r="F3222" t="s">
        <v>56</v>
      </c>
      <c r="G3222" t="s">
        <v>207</v>
      </c>
      <c r="H3222" t="s">
        <v>177</v>
      </c>
      <c r="I3222">
        <v>1943</v>
      </c>
    </row>
    <row r="3223" spans="1:9" x14ac:dyDescent="0.35">
      <c r="A3223" s="75">
        <f t="shared" si="104"/>
        <v>46044</v>
      </c>
      <c r="B3223" s="75">
        <f t="shared" si="105"/>
        <v>46047</v>
      </c>
      <c r="C3223" s="75" t="str">
        <f>VLOOKUP($F3223,Refs!$A$1:$F$32,3,FALSE)</f>
        <v>Y56</v>
      </c>
      <c r="D3223" t="s">
        <v>175</v>
      </c>
      <c r="E3223" t="s">
        <v>126</v>
      </c>
      <c r="F3223" t="s">
        <v>56</v>
      </c>
      <c r="G3223" t="s">
        <v>207</v>
      </c>
      <c r="H3223" t="s">
        <v>178</v>
      </c>
      <c r="I3223">
        <v>1866</v>
      </c>
    </row>
    <row r="3224" spans="1:9" x14ac:dyDescent="0.35">
      <c r="A3224" s="75">
        <f t="shared" si="104"/>
        <v>46044</v>
      </c>
      <c r="B3224" s="75">
        <f t="shared" si="105"/>
        <v>46047</v>
      </c>
      <c r="C3224" s="75" t="str">
        <f>VLOOKUP($F3224,Refs!$A$1:$F$32,3,FALSE)</f>
        <v>Y56</v>
      </c>
      <c r="D3224" t="s">
        <v>175</v>
      </c>
      <c r="E3224" t="s">
        <v>126</v>
      </c>
      <c r="F3224" t="s">
        <v>56</v>
      </c>
      <c r="G3224" t="s">
        <v>207</v>
      </c>
      <c r="H3224" t="s">
        <v>179</v>
      </c>
      <c r="I3224">
        <v>1575</v>
      </c>
    </row>
    <row r="3225" spans="1:9" x14ac:dyDescent="0.35">
      <c r="A3225" s="75">
        <f t="shared" si="104"/>
        <v>46044</v>
      </c>
      <c r="B3225" s="75">
        <f t="shared" si="105"/>
        <v>46047</v>
      </c>
      <c r="C3225" s="75" t="str">
        <f>VLOOKUP($F3225,Refs!$A$1:$F$32,3,FALSE)</f>
        <v>Y56</v>
      </c>
      <c r="D3225" t="s">
        <v>175</v>
      </c>
      <c r="E3225" t="s">
        <v>126</v>
      </c>
      <c r="F3225" t="s">
        <v>56</v>
      </c>
      <c r="G3225" t="s">
        <v>207</v>
      </c>
      <c r="H3225" t="s">
        <v>180</v>
      </c>
      <c r="I3225">
        <v>31</v>
      </c>
    </row>
    <row r="3226" spans="1:9" x14ac:dyDescent="0.35">
      <c r="A3226" s="75">
        <f t="shared" si="104"/>
        <v>46044</v>
      </c>
      <c r="B3226" s="75">
        <f t="shared" si="105"/>
        <v>46047</v>
      </c>
      <c r="C3226" s="75" t="str">
        <f>VLOOKUP($F3226,Refs!$A$1:$F$32,3,FALSE)</f>
        <v>Y56</v>
      </c>
      <c r="D3226" t="s">
        <v>175</v>
      </c>
      <c r="E3226" t="s">
        <v>126</v>
      </c>
      <c r="F3226" t="s">
        <v>56</v>
      </c>
      <c r="G3226" t="s">
        <v>207</v>
      </c>
      <c r="H3226" t="s">
        <v>181</v>
      </c>
      <c r="I3226">
        <v>8698</v>
      </c>
    </row>
    <row r="3227" spans="1:9" x14ac:dyDescent="0.35">
      <c r="A3227" s="75">
        <f t="shared" si="104"/>
        <v>46044</v>
      </c>
      <c r="B3227" s="75">
        <f t="shared" si="105"/>
        <v>46047</v>
      </c>
      <c r="C3227" s="75" t="str">
        <f>VLOOKUP($F3227,Refs!$A$1:$F$32,3,FALSE)</f>
        <v>Y56</v>
      </c>
      <c r="D3227" t="s">
        <v>175</v>
      </c>
      <c r="E3227" t="s">
        <v>126</v>
      </c>
      <c r="F3227" t="s">
        <v>56</v>
      </c>
      <c r="G3227" t="s">
        <v>207</v>
      </c>
      <c r="H3227" t="s">
        <v>182</v>
      </c>
      <c r="I3227">
        <v>6</v>
      </c>
    </row>
    <row r="3228" spans="1:9" x14ac:dyDescent="0.35">
      <c r="A3228" s="75">
        <f t="shared" si="104"/>
        <v>46044</v>
      </c>
      <c r="B3228" s="75">
        <f t="shared" si="105"/>
        <v>46047</v>
      </c>
      <c r="C3228" s="75" t="str">
        <f>VLOOKUP($F3228,Refs!$A$1:$F$32,3,FALSE)</f>
        <v>Y56</v>
      </c>
      <c r="D3228" t="s">
        <v>175</v>
      </c>
      <c r="E3228" t="s">
        <v>126</v>
      </c>
      <c r="F3228" t="s">
        <v>56</v>
      </c>
      <c r="G3228" t="s">
        <v>207</v>
      </c>
      <c r="H3228" t="s">
        <v>183</v>
      </c>
      <c r="I3228">
        <v>7</v>
      </c>
    </row>
    <row r="3229" spans="1:9" x14ac:dyDescent="0.35">
      <c r="A3229" s="75">
        <f t="shared" si="104"/>
        <v>46044</v>
      </c>
      <c r="B3229" s="75">
        <f t="shared" si="105"/>
        <v>46047</v>
      </c>
      <c r="C3229" s="75" t="str">
        <f>VLOOKUP($F3229,Refs!$A$1:$F$32,3,FALSE)</f>
        <v>Y56</v>
      </c>
      <c r="D3229" t="s">
        <v>175</v>
      </c>
      <c r="E3229" t="s">
        <v>126</v>
      </c>
      <c r="F3229" t="s">
        <v>56</v>
      </c>
      <c r="G3229" t="s">
        <v>207</v>
      </c>
      <c r="H3229" t="s">
        <v>184</v>
      </c>
      <c r="I3229">
        <v>1943</v>
      </c>
    </row>
    <row r="3230" spans="1:9" x14ac:dyDescent="0.35">
      <c r="A3230" s="75">
        <f t="shared" si="104"/>
        <v>46044</v>
      </c>
      <c r="B3230" s="75">
        <f t="shared" si="105"/>
        <v>46047</v>
      </c>
      <c r="C3230" s="75" t="str">
        <f>VLOOKUP($F3230,Refs!$A$1:$F$32,3,FALSE)</f>
        <v>Y56</v>
      </c>
      <c r="D3230" t="s">
        <v>175</v>
      </c>
      <c r="E3230" t="s">
        <v>126</v>
      </c>
      <c r="F3230" t="s">
        <v>56</v>
      </c>
      <c r="G3230" t="s">
        <v>207</v>
      </c>
      <c r="H3230" t="s">
        <v>185</v>
      </c>
      <c r="I3230">
        <v>730</v>
      </c>
    </row>
    <row r="3231" spans="1:9" x14ac:dyDescent="0.35">
      <c r="A3231" s="75">
        <f t="shared" si="104"/>
        <v>46044</v>
      </c>
      <c r="B3231" s="75">
        <f t="shared" si="105"/>
        <v>46047</v>
      </c>
      <c r="C3231" s="75" t="str">
        <f>VLOOKUP($F3231,Refs!$A$1:$F$32,3,FALSE)</f>
        <v>Y56</v>
      </c>
      <c r="D3231" t="s">
        <v>175</v>
      </c>
      <c r="E3231" t="s">
        <v>126</v>
      </c>
      <c r="F3231" t="s">
        <v>56</v>
      </c>
      <c r="G3231" t="s">
        <v>207</v>
      </c>
      <c r="H3231" t="s">
        <v>186</v>
      </c>
      <c r="I3231">
        <v>318</v>
      </c>
    </row>
    <row r="3232" spans="1:9" x14ac:dyDescent="0.35">
      <c r="A3232" s="75">
        <f t="shared" si="104"/>
        <v>46044</v>
      </c>
      <c r="B3232" s="75">
        <f t="shared" si="105"/>
        <v>46047</v>
      </c>
      <c r="C3232" s="75" t="str">
        <f>VLOOKUP($F3232,Refs!$A$1:$F$32,3,FALSE)</f>
        <v>Y56</v>
      </c>
      <c r="D3232" t="s">
        <v>175</v>
      </c>
      <c r="E3232" t="s">
        <v>126</v>
      </c>
      <c r="F3232" t="s">
        <v>56</v>
      </c>
      <c r="G3232" t="s">
        <v>207</v>
      </c>
      <c r="H3232" t="s">
        <v>187</v>
      </c>
      <c r="I3232">
        <v>58</v>
      </c>
    </row>
    <row r="3233" spans="1:9" x14ac:dyDescent="0.35">
      <c r="A3233" s="75">
        <f t="shared" si="104"/>
        <v>46044</v>
      </c>
      <c r="B3233" s="75">
        <f t="shared" si="105"/>
        <v>46047</v>
      </c>
      <c r="C3233" s="75" t="str">
        <f>VLOOKUP($F3233,Refs!$A$1:$F$32,3,FALSE)</f>
        <v>Y56</v>
      </c>
      <c r="D3233" t="s">
        <v>175</v>
      </c>
      <c r="E3233" t="s">
        <v>126</v>
      </c>
      <c r="F3233" t="s">
        <v>56</v>
      </c>
      <c r="G3233" t="s">
        <v>207</v>
      </c>
      <c r="H3233" t="s">
        <v>188</v>
      </c>
      <c r="I3233">
        <v>181</v>
      </c>
    </row>
    <row r="3234" spans="1:9" x14ac:dyDescent="0.35">
      <c r="A3234" s="75">
        <f t="shared" si="104"/>
        <v>46044</v>
      </c>
      <c r="B3234" s="75">
        <f t="shared" si="105"/>
        <v>46047</v>
      </c>
      <c r="C3234" s="75" t="str">
        <f>VLOOKUP($F3234,Refs!$A$1:$F$32,3,FALSE)</f>
        <v>Y56</v>
      </c>
      <c r="D3234" t="s">
        <v>175</v>
      </c>
      <c r="E3234" t="s">
        <v>126</v>
      </c>
      <c r="F3234" t="s">
        <v>56</v>
      </c>
      <c r="G3234" t="s">
        <v>207</v>
      </c>
      <c r="H3234" t="s">
        <v>189</v>
      </c>
      <c r="I3234">
        <v>231</v>
      </c>
    </row>
    <row r="3235" spans="1:9" x14ac:dyDescent="0.35">
      <c r="A3235" s="75">
        <f t="shared" si="104"/>
        <v>46044</v>
      </c>
      <c r="B3235" s="75">
        <f t="shared" si="105"/>
        <v>46047</v>
      </c>
      <c r="C3235" s="75" t="str">
        <f>VLOOKUP($F3235,Refs!$A$1:$F$32,3,FALSE)</f>
        <v>Y56</v>
      </c>
      <c r="D3235" t="s">
        <v>175</v>
      </c>
      <c r="E3235" t="s">
        <v>126</v>
      </c>
      <c r="F3235" t="s">
        <v>56</v>
      </c>
      <c r="G3235" t="s">
        <v>207</v>
      </c>
      <c r="H3235" t="s">
        <v>190</v>
      </c>
      <c r="I3235">
        <v>98</v>
      </c>
    </row>
    <row r="3236" spans="1:9" x14ac:dyDescent="0.35">
      <c r="A3236" s="75">
        <f t="shared" si="104"/>
        <v>46044</v>
      </c>
      <c r="B3236" s="75">
        <f t="shared" si="105"/>
        <v>46047</v>
      </c>
      <c r="C3236" s="75" t="str">
        <f>VLOOKUP($F3236,Refs!$A$1:$F$32,3,FALSE)</f>
        <v>Y56</v>
      </c>
      <c r="D3236" t="s">
        <v>175</v>
      </c>
      <c r="E3236" t="s">
        <v>126</v>
      </c>
      <c r="F3236" t="s">
        <v>56</v>
      </c>
      <c r="G3236" t="s">
        <v>207</v>
      </c>
      <c r="H3236" t="s">
        <v>191</v>
      </c>
      <c r="I3236">
        <v>2</v>
      </c>
    </row>
    <row r="3237" spans="1:9" x14ac:dyDescent="0.35">
      <c r="A3237" s="75">
        <f t="shared" si="104"/>
        <v>46044</v>
      </c>
      <c r="B3237" s="75">
        <f t="shared" si="105"/>
        <v>46047</v>
      </c>
      <c r="C3237" s="75" t="str">
        <f>VLOOKUP($F3237,Refs!$A$1:$F$32,3,FALSE)</f>
        <v>Y56</v>
      </c>
      <c r="D3237" t="s">
        <v>175</v>
      </c>
      <c r="E3237" t="s">
        <v>126</v>
      </c>
      <c r="F3237" t="s">
        <v>56</v>
      </c>
      <c r="G3237" t="s">
        <v>207</v>
      </c>
      <c r="H3237" t="s">
        <v>192</v>
      </c>
      <c r="I3237">
        <v>226</v>
      </c>
    </row>
    <row r="3238" spans="1:9" x14ac:dyDescent="0.35">
      <c r="A3238" s="75">
        <f t="shared" si="104"/>
        <v>46044</v>
      </c>
      <c r="B3238" s="75">
        <f t="shared" si="105"/>
        <v>46047</v>
      </c>
      <c r="C3238" s="75" t="str">
        <f>VLOOKUP($F3238,Refs!$A$1:$F$32,3,FALSE)</f>
        <v>Y56</v>
      </c>
      <c r="D3238" t="s">
        <v>175</v>
      </c>
      <c r="E3238" t="s">
        <v>126</v>
      </c>
      <c r="F3238" t="s">
        <v>56</v>
      </c>
      <c r="G3238" t="s">
        <v>207</v>
      </c>
      <c r="H3238" t="s">
        <v>193</v>
      </c>
      <c r="I3238">
        <v>9</v>
      </c>
    </row>
    <row r="3239" spans="1:9" x14ac:dyDescent="0.35">
      <c r="A3239" s="75">
        <f t="shared" si="104"/>
        <v>46044</v>
      </c>
      <c r="B3239" s="75">
        <f t="shared" si="105"/>
        <v>46047</v>
      </c>
      <c r="C3239" s="75" t="str">
        <f>VLOOKUP($F3239,Refs!$A$1:$F$32,3,FALSE)</f>
        <v>Y56</v>
      </c>
      <c r="D3239" t="s">
        <v>175</v>
      </c>
      <c r="E3239" t="s">
        <v>126</v>
      </c>
      <c r="F3239" t="s">
        <v>56</v>
      </c>
      <c r="G3239" t="s">
        <v>207</v>
      </c>
      <c r="H3239" t="s">
        <v>194</v>
      </c>
      <c r="I3239">
        <v>28</v>
      </c>
    </row>
    <row r="3240" spans="1:9" x14ac:dyDescent="0.35">
      <c r="A3240" s="75">
        <f t="shared" si="104"/>
        <v>46044</v>
      </c>
      <c r="B3240" s="75">
        <f t="shared" si="105"/>
        <v>46047</v>
      </c>
      <c r="C3240" s="75" t="str">
        <f>VLOOKUP($F3240,Refs!$A$1:$F$32,3,FALSE)</f>
        <v>Y56</v>
      </c>
      <c r="D3240" t="s">
        <v>175</v>
      </c>
      <c r="E3240" t="s">
        <v>126</v>
      </c>
      <c r="F3240" t="s">
        <v>56</v>
      </c>
      <c r="G3240" t="s">
        <v>207</v>
      </c>
      <c r="H3240" t="s">
        <v>195</v>
      </c>
      <c r="I3240">
        <v>5</v>
      </c>
    </row>
    <row r="3241" spans="1:9" x14ac:dyDescent="0.35">
      <c r="A3241" s="75">
        <f t="shared" si="104"/>
        <v>46044</v>
      </c>
      <c r="B3241" s="75">
        <f t="shared" si="105"/>
        <v>46047</v>
      </c>
      <c r="C3241" s="75" t="str">
        <f>VLOOKUP($F3241,Refs!$A$1:$F$32,3,FALSE)</f>
        <v>Y56</v>
      </c>
      <c r="D3241" t="s">
        <v>175</v>
      </c>
      <c r="E3241" t="s">
        <v>126</v>
      </c>
      <c r="F3241" t="s">
        <v>56</v>
      </c>
      <c r="G3241" t="s">
        <v>207</v>
      </c>
      <c r="H3241" t="s">
        <v>196</v>
      </c>
      <c r="I3241">
        <v>151</v>
      </c>
    </row>
    <row r="3242" spans="1:9" x14ac:dyDescent="0.35">
      <c r="A3242" s="75">
        <f t="shared" si="104"/>
        <v>46044</v>
      </c>
      <c r="B3242" s="75">
        <f t="shared" si="105"/>
        <v>46047</v>
      </c>
      <c r="C3242" s="75" t="str">
        <f>VLOOKUP($F3242,Refs!$A$1:$F$32,3,FALSE)</f>
        <v>Y56</v>
      </c>
      <c r="D3242" t="s">
        <v>175</v>
      </c>
      <c r="E3242" t="s">
        <v>126</v>
      </c>
      <c r="F3242" t="s">
        <v>56</v>
      </c>
      <c r="G3242" t="s">
        <v>207</v>
      </c>
      <c r="H3242" t="s">
        <v>197</v>
      </c>
      <c r="I3242">
        <v>310</v>
      </c>
    </row>
    <row r="3243" spans="1:9" x14ac:dyDescent="0.35">
      <c r="A3243" s="75">
        <f t="shared" si="104"/>
        <v>46044</v>
      </c>
      <c r="B3243" s="75">
        <f t="shared" si="105"/>
        <v>46047</v>
      </c>
      <c r="C3243" s="75" t="str">
        <f>VLOOKUP($F3243,Refs!$A$1:$F$32,3,FALSE)</f>
        <v>Y56</v>
      </c>
      <c r="D3243" t="s">
        <v>175</v>
      </c>
      <c r="E3243" t="s">
        <v>126</v>
      </c>
      <c r="F3243" t="s">
        <v>56</v>
      </c>
      <c r="G3243" t="s">
        <v>207</v>
      </c>
      <c r="H3243" t="s">
        <v>198</v>
      </c>
      <c r="I3243">
        <v>800</v>
      </c>
    </row>
    <row r="3244" spans="1:9" x14ac:dyDescent="0.35">
      <c r="A3244" s="75">
        <f t="shared" si="104"/>
        <v>46044</v>
      </c>
      <c r="B3244" s="75">
        <f t="shared" si="105"/>
        <v>46047</v>
      </c>
      <c r="C3244" s="75" t="str">
        <f>VLOOKUP($F3244,Refs!$A$1:$F$32,3,FALSE)</f>
        <v>Y56</v>
      </c>
      <c r="D3244" t="s">
        <v>175</v>
      </c>
      <c r="E3244" t="s">
        <v>126</v>
      </c>
      <c r="F3244" t="s">
        <v>56</v>
      </c>
      <c r="G3244" t="s">
        <v>207</v>
      </c>
      <c r="H3244" t="s">
        <v>199</v>
      </c>
      <c r="I3244">
        <v>418</v>
      </c>
    </row>
    <row r="3245" spans="1:9" x14ac:dyDescent="0.35">
      <c r="A3245" s="75">
        <f t="shared" si="104"/>
        <v>46044</v>
      </c>
      <c r="B3245" s="75">
        <f t="shared" si="105"/>
        <v>46047</v>
      </c>
      <c r="C3245" s="75" t="str">
        <f>VLOOKUP($F3245,Refs!$A$1:$F$32,3,FALSE)</f>
        <v>Y56</v>
      </c>
      <c r="D3245" t="s">
        <v>175</v>
      </c>
      <c r="E3245" t="s">
        <v>126</v>
      </c>
      <c r="F3245" t="s">
        <v>56</v>
      </c>
      <c r="G3245" t="s">
        <v>207</v>
      </c>
      <c r="H3245" t="s">
        <v>200</v>
      </c>
      <c r="I3245">
        <v>58</v>
      </c>
    </row>
    <row r="3246" spans="1:9" x14ac:dyDescent="0.35">
      <c r="A3246" s="75">
        <f t="shared" si="104"/>
        <v>46044</v>
      </c>
      <c r="B3246" s="75">
        <f t="shared" si="105"/>
        <v>46047</v>
      </c>
      <c r="C3246" s="75" t="str">
        <f>VLOOKUP($F3246,Refs!$A$1:$F$32,3,FALSE)</f>
        <v>Y56</v>
      </c>
      <c r="D3246" t="s">
        <v>175</v>
      </c>
      <c r="E3246" t="s">
        <v>126</v>
      </c>
      <c r="F3246" t="s">
        <v>56</v>
      </c>
      <c r="G3246" t="s">
        <v>207</v>
      </c>
      <c r="H3246" t="s">
        <v>201</v>
      </c>
      <c r="I3246">
        <v>15</v>
      </c>
    </row>
    <row r="3247" spans="1:9" x14ac:dyDescent="0.35">
      <c r="A3247" s="75">
        <f t="shared" si="104"/>
        <v>46044</v>
      </c>
      <c r="B3247" s="75">
        <f t="shared" si="105"/>
        <v>46047</v>
      </c>
      <c r="C3247" s="75" t="str">
        <f>VLOOKUP($F3247,Refs!$A$1:$F$32,3,FALSE)</f>
        <v>Y56</v>
      </c>
      <c r="D3247" t="s">
        <v>175</v>
      </c>
      <c r="E3247" t="s">
        <v>126</v>
      </c>
      <c r="F3247" t="s">
        <v>56</v>
      </c>
      <c r="G3247" t="s">
        <v>207</v>
      </c>
      <c r="H3247" t="s">
        <v>202</v>
      </c>
      <c r="I3247">
        <v>0</v>
      </c>
    </row>
    <row r="3248" spans="1:9" x14ac:dyDescent="0.35">
      <c r="A3248" s="75">
        <f t="shared" si="104"/>
        <v>46044</v>
      </c>
      <c r="B3248" s="75">
        <f t="shared" si="105"/>
        <v>46047</v>
      </c>
      <c r="C3248" s="75" t="str">
        <f>VLOOKUP($F3248,Refs!$A$1:$F$32,3,FALSE)</f>
        <v>Y56</v>
      </c>
      <c r="D3248" t="s">
        <v>175</v>
      </c>
      <c r="E3248" t="s">
        <v>126</v>
      </c>
      <c r="F3248" t="s">
        <v>56</v>
      </c>
      <c r="G3248" t="s">
        <v>207</v>
      </c>
      <c r="H3248" t="s">
        <v>203</v>
      </c>
      <c r="I3248">
        <v>0</v>
      </c>
    </row>
    <row r="3249" spans="1:9" x14ac:dyDescent="0.35">
      <c r="A3249" s="75">
        <f t="shared" si="104"/>
        <v>46044</v>
      </c>
      <c r="B3249" s="75">
        <f t="shared" si="105"/>
        <v>46047</v>
      </c>
      <c r="C3249" s="75" t="str">
        <f>VLOOKUP($F3249,Refs!$A$1:$F$32,3,FALSE)</f>
        <v>Y56</v>
      </c>
      <c r="D3249" t="s">
        <v>175</v>
      </c>
      <c r="E3249" t="s">
        <v>126</v>
      </c>
      <c r="F3249" t="s">
        <v>56</v>
      </c>
      <c r="G3249" t="s">
        <v>207</v>
      </c>
      <c r="H3249" t="s">
        <v>204</v>
      </c>
      <c r="I3249">
        <v>123</v>
      </c>
    </row>
    <row r="3250" spans="1:9" x14ac:dyDescent="0.35">
      <c r="A3250" s="75">
        <f t="shared" si="104"/>
        <v>46045</v>
      </c>
      <c r="B3250" s="75">
        <f t="shared" si="105"/>
        <v>46047</v>
      </c>
      <c r="C3250" s="75" t="str">
        <f>VLOOKUP($F3250,Refs!$A$1:$F$32,3,FALSE)</f>
        <v>Y56</v>
      </c>
      <c r="D3250" t="s">
        <v>175</v>
      </c>
      <c r="E3250" t="s">
        <v>126</v>
      </c>
      <c r="F3250" t="s">
        <v>56</v>
      </c>
      <c r="G3250" t="s">
        <v>208</v>
      </c>
      <c r="H3250" t="s">
        <v>177</v>
      </c>
      <c r="I3250">
        <v>1938</v>
      </c>
    </row>
    <row r="3251" spans="1:9" x14ac:dyDescent="0.35">
      <c r="A3251" s="75">
        <f t="shared" si="104"/>
        <v>46045</v>
      </c>
      <c r="B3251" s="75">
        <f t="shared" si="105"/>
        <v>46047</v>
      </c>
      <c r="C3251" s="75" t="str">
        <f>VLOOKUP($F3251,Refs!$A$1:$F$32,3,FALSE)</f>
        <v>Y56</v>
      </c>
      <c r="D3251" t="s">
        <v>175</v>
      </c>
      <c r="E3251" t="s">
        <v>126</v>
      </c>
      <c r="F3251" t="s">
        <v>56</v>
      </c>
      <c r="G3251" t="s">
        <v>208</v>
      </c>
      <c r="H3251" t="s">
        <v>178</v>
      </c>
      <c r="I3251">
        <v>1863</v>
      </c>
    </row>
    <row r="3252" spans="1:9" x14ac:dyDescent="0.35">
      <c r="A3252" s="75">
        <f t="shared" si="104"/>
        <v>46045</v>
      </c>
      <c r="B3252" s="75">
        <f t="shared" si="105"/>
        <v>46047</v>
      </c>
      <c r="C3252" s="75" t="str">
        <f>VLOOKUP($F3252,Refs!$A$1:$F$32,3,FALSE)</f>
        <v>Y56</v>
      </c>
      <c r="D3252" t="s">
        <v>175</v>
      </c>
      <c r="E3252" t="s">
        <v>126</v>
      </c>
      <c r="F3252" t="s">
        <v>56</v>
      </c>
      <c r="G3252" t="s">
        <v>208</v>
      </c>
      <c r="H3252" t="s">
        <v>179</v>
      </c>
      <c r="I3252">
        <v>1528</v>
      </c>
    </row>
    <row r="3253" spans="1:9" x14ac:dyDescent="0.35">
      <c r="A3253" s="75">
        <f t="shared" si="104"/>
        <v>46045</v>
      </c>
      <c r="B3253" s="75">
        <f t="shared" si="105"/>
        <v>46047</v>
      </c>
      <c r="C3253" s="75" t="str">
        <f>VLOOKUP($F3253,Refs!$A$1:$F$32,3,FALSE)</f>
        <v>Y56</v>
      </c>
      <c r="D3253" t="s">
        <v>175</v>
      </c>
      <c r="E3253" t="s">
        <v>126</v>
      </c>
      <c r="F3253" t="s">
        <v>56</v>
      </c>
      <c r="G3253" t="s">
        <v>208</v>
      </c>
      <c r="H3253" t="s">
        <v>180</v>
      </c>
      <c r="I3253">
        <v>33</v>
      </c>
    </row>
    <row r="3254" spans="1:9" x14ac:dyDescent="0.35">
      <c r="A3254" s="75">
        <f t="shared" si="104"/>
        <v>46045</v>
      </c>
      <c r="B3254" s="75">
        <f t="shared" si="105"/>
        <v>46047</v>
      </c>
      <c r="C3254" s="75" t="str">
        <f>VLOOKUP($F3254,Refs!$A$1:$F$32,3,FALSE)</f>
        <v>Y56</v>
      </c>
      <c r="D3254" t="s">
        <v>175</v>
      </c>
      <c r="E3254" t="s">
        <v>126</v>
      </c>
      <c r="F3254" t="s">
        <v>56</v>
      </c>
      <c r="G3254" t="s">
        <v>208</v>
      </c>
      <c r="H3254" t="s">
        <v>181</v>
      </c>
      <c r="I3254">
        <v>9328</v>
      </c>
    </row>
    <row r="3255" spans="1:9" x14ac:dyDescent="0.35">
      <c r="A3255" s="75">
        <f t="shared" si="104"/>
        <v>46045</v>
      </c>
      <c r="B3255" s="75">
        <f t="shared" si="105"/>
        <v>46047</v>
      </c>
      <c r="C3255" s="75" t="str">
        <f>VLOOKUP($F3255,Refs!$A$1:$F$32,3,FALSE)</f>
        <v>Y56</v>
      </c>
      <c r="D3255" t="s">
        <v>175</v>
      </c>
      <c r="E3255" t="s">
        <v>126</v>
      </c>
      <c r="F3255" t="s">
        <v>56</v>
      </c>
      <c r="G3255" t="s">
        <v>208</v>
      </c>
      <c r="H3255" t="s">
        <v>182</v>
      </c>
      <c r="I3255">
        <v>6</v>
      </c>
    </row>
    <row r="3256" spans="1:9" x14ac:dyDescent="0.35">
      <c r="A3256" s="75">
        <f t="shared" si="104"/>
        <v>46045</v>
      </c>
      <c r="B3256" s="75">
        <f t="shared" si="105"/>
        <v>46047</v>
      </c>
      <c r="C3256" s="75" t="str">
        <f>VLOOKUP($F3256,Refs!$A$1:$F$32,3,FALSE)</f>
        <v>Y56</v>
      </c>
      <c r="D3256" t="s">
        <v>175</v>
      </c>
      <c r="E3256" t="s">
        <v>126</v>
      </c>
      <c r="F3256" t="s">
        <v>56</v>
      </c>
      <c r="G3256" t="s">
        <v>208</v>
      </c>
      <c r="H3256" t="s">
        <v>183</v>
      </c>
      <c r="I3256">
        <v>17</v>
      </c>
    </row>
    <row r="3257" spans="1:9" x14ac:dyDescent="0.35">
      <c r="A3257" s="75">
        <f t="shared" si="104"/>
        <v>46045</v>
      </c>
      <c r="B3257" s="75">
        <f t="shared" si="105"/>
        <v>46047</v>
      </c>
      <c r="C3257" s="75" t="str">
        <f>VLOOKUP($F3257,Refs!$A$1:$F$32,3,FALSE)</f>
        <v>Y56</v>
      </c>
      <c r="D3257" t="s">
        <v>175</v>
      </c>
      <c r="E3257" t="s">
        <v>126</v>
      </c>
      <c r="F3257" t="s">
        <v>56</v>
      </c>
      <c r="G3257" t="s">
        <v>208</v>
      </c>
      <c r="H3257" t="s">
        <v>184</v>
      </c>
      <c r="I3257">
        <v>1941</v>
      </c>
    </row>
    <row r="3258" spans="1:9" x14ac:dyDescent="0.35">
      <c r="A3258" s="75">
        <f t="shared" si="104"/>
        <v>46045</v>
      </c>
      <c r="B3258" s="75">
        <f t="shared" si="105"/>
        <v>46047</v>
      </c>
      <c r="C3258" s="75" t="str">
        <f>VLOOKUP($F3258,Refs!$A$1:$F$32,3,FALSE)</f>
        <v>Y56</v>
      </c>
      <c r="D3258" t="s">
        <v>175</v>
      </c>
      <c r="E3258" t="s">
        <v>126</v>
      </c>
      <c r="F3258" t="s">
        <v>56</v>
      </c>
      <c r="G3258" t="s">
        <v>208</v>
      </c>
      <c r="H3258" t="s">
        <v>185</v>
      </c>
      <c r="I3258">
        <v>693</v>
      </c>
    </row>
    <row r="3259" spans="1:9" x14ac:dyDescent="0.35">
      <c r="A3259" s="75">
        <f t="shared" si="104"/>
        <v>46045</v>
      </c>
      <c r="B3259" s="75">
        <f t="shared" si="105"/>
        <v>46047</v>
      </c>
      <c r="C3259" s="75" t="str">
        <f>VLOOKUP($F3259,Refs!$A$1:$F$32,3,FALSE)</f>
        <v>Y56</v>
      </c>
      <c r="D3259" t="s">
        <v>175</v>
      </c>
      <c r="E3259" t="s">
        <v>126</v>
      </c>
      <c r="F3259" t="s">
        <v>56</v>
      </c>
      <c r="G3259" t="s">
        <v>208</v>
      </c>
      <c r="H3259" t="s">
        <v>186</v>
      </c>
      <c r="I3259">
        <v>336</v>
      </c>
    </row>
    <row r="3260" spans="1:9" x14ac:dyDescent="0.35">
      <c r="A3260" s="75">
        <f t="shared" si="104"/>
        <v>46045</v>
      </c>
      <c r="B3260" s="75">
        <f t="shared" si="105"/>
        <v>46047</v>
      </c>
      <c r="C3260" s="75" t="str">
        <f>VLOOKUP($F3260,Refs!$A$1:$F$32,3,FALSE)</f>
        <v>Y56</v>
      </c>
      <c r="D3260" t="s">
        <v>175</v>
      </c>
      <c r="E3260" t="s">
        <v>126</v>
      </c>
      <c r="F3260" t="s">
        <v>56</v>
      </c>
      <c r="G3260" t="s">
        <v>208</v>
      </c>
      <c r="H3260" t="s">
        <v>187</v>
      </c>
      <c r="I3260">
        <v>66</v>
      </c>
    </row>
    <row r="3261" spans="1:9" x14ac:dyDescent="0.35">
      <c r="A3261" s="75">
        <f t="shared" si="104"/>
        <v>46045</v>
      </c>
      <c r="B3261" s="75">
        <f t="shared" si="105"/>
        <v>46047</v>
      </c>
      <c r="C3261" s="75" t="str">
        <f>VLOOKUP($F3261,Refs!$A$1:$F$32,3,FALSE)</f>
        <v>Y56</v>
      </c>
      <c r="D3261" t="s">
        <v>175</v>
      </c>
      <c r="E3261" t="s">
        <v>126</v>
      </c>
      <c r="F3261" t="s">
        <v>56</v>
      </c>
      <c r="G3261" t="s">
        <v>208</v>
      </c>
      <c r="H3261" t="s">
        <v>188</v>
      </c>
      <c r="I3261">
        <v>179</v>
      </c>
    </row>
    <row r="3262" spans="1:9" x14ac:dyDescent="0.35">
      <c r="A3262" s="75">
        <f t="shared" si="104"/>
        <v>46045</v>
      </c>
      <c r="B3262" s="75">
        <f t="shared" si="105"/>
        <v>46047</v>
      </c>
      <c r="C3262" s="75" t="str">
        <f>VLOOKUP($F3262,Refs!$A$1:$F$32,3,FALSE)</f>
        <v>Y56</v>
      </c>
      <c r="D3262" t="s">
        <v>175</v>
      </c>
      <c r="E3262" t="s">
        <v>126</v>
      </c>
      <c r="F3262" t="s">
        <v>56</v>
      </c>
      <c r="G3262" t="s">
        <v>208</v>
      </c>
      <c r="H3262" t="s">
        <v>189</v>
      </c>
      <c r="I3262">
        <v>236</v>
      </c>
    </row>
    <row r="3263" spans="1:9" x14ac:dyDescent="0.35">
      <c r="A3263" s="75">
        <f t="shared" si="104"/>
        <v>46045</v>
      </c>
      <c r="B3263" s="75">
        <f t="shared" si="105"/>
        <v>46047</v>
      </c>
      <c r="C3263" s="75" t="str">
        <f>VLOOKUP($F3263,Refs!$A$1:$F$32,3,FALSE)</f>
        <v>Y56</v>
      </c>
      <c r="D3263" t="s">
        <v>175</v>
      </c>
      <c r="E3263" t="s">
        <v>126</v>
      </c>
      <c r="F3263" t="s">
        <v>56</v>
      </c>
      <c r="G3263" t="s">
        <v>208</v>
      </c>
      <c r="H3263" t="s">
        <v>190</v>
      </c>
      <c r="I3263">
        <v>79</v>
      </c>
    </row>
    <row r="3264" spans="1:9" x14ac:dyDescent="0.35">
      <c r="A3264" s="75">
        <f t="shared" si="104"/>
        <v>46045</v>
      </c>
      <c r="B3264" s="75">
        <f t="shared" si="105"/>
        <v>46047</v>
      </c>
      <c r="C3264" s="75" t="str">
        <f>VLOOKUP($F3264,Refs!$A$1:$F$32,3,FALSE)</f>
        <v>Y56</v>
      </c>
      <c r="D3264" t="s">
        <v>175</v>
      </c>
      <c r="E3264" t="s">
        <v>126</v>
      </c>
      <c r="F3264" t="s">
        <v>56</v>
      </c>
      <c r="G3264" t="s">
        <v>208</v>
      </c>
      <c r="H3264" t="s">
        <v>191</v>
      </c>
      <c r="I3264">
        <v>1</v>
      </c>
    </row>
    <row r="3265" spans="1:9" x14ac:dyDescent="0.35">
      <c r="A3265" s="75">
        <f t="shared" si="104"/>
        <v>46045</v>
      </c>
      <c r="B3265" s="75">
        <f t="shared" si="105"/>
        <v>46047</v>
      </c>
      <c r="C3265" s="75" t="str">
        <f>VLOOKUP($F3265,Refs!$A$1:$F$32,3,FALSE)</f>
        <v>Y56</v>
      </c>
      <c r="D3265" t="s">
        <v>175</v>
      </c>
      <c r="E3265" t="s">
        <v>126</v>
      </c>
      <c r="F3265" t="s">
        <v>56</v>
      </c>
      <c r="G3265" t="s">
        <v>208</v>
      </c>
      <c r="H3265" t="s">
        <v>192</v>
      </c>
      <c r="I3265">
        <v>222</v>
      </c>
    </row>
    <row r="3266" spans="1:9" x14ac:dyDescent="0.35">
      <c r="A3266" s="75">
        <f t="shared" si="104"/>
        <v>46045</v>
      </c>
      <c r="B3266" s="75">
        <f t="shared" si="105"/>
        <v>46047</v>
      </c>
      <c r="C3266" s="75" t="str">
        <f>VLOOKUP($F3266,Refs!$A$1:$F$32,3,FALSE)</f>
        <v>Y56</v>
      </c>
      <c r="D3266" t="s">
        <v>175</v>
      </c>
      <c r="E3266" t="s">
        <v>126</v>
      </c>
      <c r="F3266" t="s">
        <v>56</v>
      </c>
      <c r="G3266" t="s">
        <v>208</v>
      </c>
      <c r="H3266" t="s">
        <v>193</v>
      </c>
      <c r="I3266">
        <v>11</v>
      </c>
    </row>
    <row r="3267" spans="1:9" x14ac:dyDescent="0.35">
      <c r="A3267" s="75">
        <f t="shared" si="104"/>
        <v>46045</v>
      </c>
      <c r="B3267" s="75">
        <f t="shared" si="105"/>
        <v>46047</v>
      </c>
      <c r="C3267" s="75" t="str">
        <f>VLOOKUP($F3267,Refs!$A$1:$F$32,3,FALSE)</f>
        <v>Y56</v>
      </c>
      <c r="D3267" t="s">
        <v>175</v>
      </c>
      <c r="E3267" t="s">
        <v>126</v>
      </c>
      <c r="F3267" t="s">
        <v>56</v>
      </c>
      <c r="G3267" t="s">
        <v>208</v>
      </c>
      <c r="H3267" t="s">
        <v>194</v>
      </c>
      <c r="I3267">
        <v>37</v>
      </c>
    </row>
    <row r="3268" spans="1:9" x14ac:dyDescent="0.35">
      <c r="A3268" s="75">
        <f t="shared" si="104"/>
        <v>46045</v>
      </c>
      <c r="B3268" s="75">
        <f t="shared" si="105"/>
        <v>46047</v>
      </c>
      <c r="C3268" s="75" t="str">
        <f>VLOOKUP($F3268,Refs!$A$1:$F$32,3,FALSE)</f>
        <v>Y56</v>
      </c>
      <c r="D3268" t="s">
        <v>175</v>
      </c>
      <c r="E3268" t="s">
        <v>126</v>
      </c>
      <c r="F3268" t="s">
        <v>56</v>
      </c>
      <c r="G3268" t="s">
        <v>208</v>
      </c>
      <c r="H3268" t="s">
        <v>195</v>
      </c>
      <c r="I3268">
        <v>1</v>
      </c>
    </row>
    <row r="3269" spans="1:9" x14ac:dyDescent="0.35">
      <c r="A3269" s="75">
        <f t="shared" si="104"/>
        <v>46045</v>
      </c>
      <c r="B3269" s="75">
        <f t="shared" si="105"/>
        <v>46047</v>
      </c>
      <c r="C3269" s="75" t="str">
        <f>VLOOKUP($F3269,Refs!$A$1:$F$32,3,FALSE)</f>
        <v>Y56</v>
      </c>
      <c r="D3269" t="s">
        <v>175</v>
      </c>
      <c r="E3269" t="s">
        <v>126</v>
      </c>
      <c r="F3269" t="s">
        <v>56</v>
      </c>
      <c r="G3269" t="s">
        <v>208</v>
      </c>
      <c r="H3269" t="s">
        <v>196</v>
      </c>
      <c r="I3269">
        <v>166</v>
      </c>
    </row>
    <row r="3270" spans="1:9" x14ac:dyDescent="0.35">
      <c r="A3270" s="75">
        <f t="shared" ref="A3270:A3333" si="106">IF(G3270="Mon",B3270-6,IF(G3270="Tue",B3270-5,IF(G3270="Wed",B3270-4,IF(G3270="Thu",B3270-3,IF(G3270="Fri",B3270-2,IF(G3270="Sat",B3270-1,IF(G3270="Sun",B3270,"")))))))</f>
        <v>46045</v>
      </c>
      <c r="B3270" s="75">
        <f t="shared" ref="B3270:B3333" si="107">DATEVALUE(RIGHT(D3270, 11))</f>
        <v>46047</v>
      </c>
      <c r="C3270" s="75" t="str">
        <f>VLOOKUP($F3270,Refs!$A$1:$F$32,3,FALSE)</f>
        <v>Y56</v>
      </c>
      <c r="D3270" t="s">
        <v>175</v>
      </c>
      <c r="E3270" t="s">
        <v>126</v>
      </c>
      <c r="F3270" t="s">
        <v>56</v>
      </c>
      <c r="G3270" t="s">
        <v>208</v>
      </c>
      <c r="H3270" t="s">
        <v>197</v>
      </c>
      <c r="I3270">
        <v>311</v>
      </c>
    </row>
    <row r="3271" spans="1:9" x14ac:dyDescent="0.35">
      <c r="A3271" s="75">
        <f t="shared" si="106"/>
        <v>46045</v>
      </c>
      <c r="B3271" s="75">
        <f t="shared" si="107"/>
        <v>46047</v>
      </c>
      <c r="C3271" s="75" t="str">
        <f>VLOOKUP($F3271,Refs!$A$1:$F$32,3,FALSE)</f>
        <v>Y56</v>
      </c>
      <c r="D3271" t="s">
        <v>175</v>
      </c>
      <c r="E3271" t="s">
        <v>126</v>
      </c>
      <c r="F3271" t="s">
        <v>56</v>
      </c>
      <c r="G3271" t="s">
        <v>208</v>
      </c>
      <c r="H3271" t="s">
        <v>198</v>
      </c>
      <c r="I3271">
        <v>777</v>
      </c>
    </row>
    <row r="3272" spans="1:9" x14ac:dyDescent="0.35">
      <c r="A3272" s="75">
        <f t="shared" si="106"/>
        <v>46045</v>
      </c>
      <c r="B3272" s="75">
        <f t="shared" si="107"/>
        <v>46047</v>
      </c>
      <c r="C3272" s="75" t="str">
        <f>VLOOKUP($F3272,Refs!$A$1:$F$32,3,FALSE)</f>
        <v>Y56</v>
      </c>
      <c r="D3272" t="s">
        <v>175</v>
      </c>
      <c r="E3272" t="s">
        <v>126</v>
      </c>
      <c r="F3272" t="s">
        <v>56</v>
      </c>
      <c r="G3272" t="s">
        <v>208</v>
      </c>
      <c r="H3272" t="s">
        <v>199</v>
      </c>
      <c r="I3272">
        <v>394</v>
      </c>
    </row>
    <row r="3273" spans="1:9" x14ac:dyDescent="0.35">
      <c r="A3273" s="75">
        <f t="shared" si="106"/>
        <v>46045</v>
      </c>
      <c r="B3273" s="75">
        <f t="shared" si="107"/>
        <v>46047</v>
      </c>
      <c r="C3273" s="75" t="str">
        <f>VLOOKUP($F3273,Refs!$A$1:$F$32,3,FALSE)</f>
        <v>Y56</v>
      </c>
      <c r="D3273" t="s">
        <v>175</v>
      </c>
      <c r="E3273" t="s">
        <v>126</v>
      </c>
      <c r="F3273" t="s">
        <v>56</v>
      </c>
      <c r="G3273" t="s">
        <v>208</v>
      </c>
      <c r="H3273" t="s">
        <v>200</v>
      </c>
      <c r="I3273">
        <v>75</v>
      </c>
    </row>
    <row r="3274" spans="1:9" x14ac:dyDescent="0.35">
      <c r="A3274" s="75">
        <f t="shared" si="106"/>
        <v>46045</v>
      </c>
      <c r="B3274" s="75">
        <f t="shared" si="107"/>
        <v>46047</v>
      </c>
      <c r="C3274" s="75" t="str">
        <f>VLOOKUP($F3274,Refs!$A$1:$F$32,3,FALSE)</f>
        <v>Y56</v>
      </c>
      <c r="D3274" t="s">
        <v>175</v>
      </c>
      <c r="E3274" t="s">
        <v>126</v>
      </c>
      <c r="F3274" t="s">
        <v>56</v>
      </c>
      <c r="G3274" t="s">
        <v>208</v>
      </c>
      <c r="H3274" t="s">
        <v>201</v>
      </c>
      <c r="I3274">
        <v>16</v>
      </c>
    </row>
    <row r="3275" spans="1:9" x14ac:dyDescent="0.35">
      <c r="A3275" s="75">
        <f t="shared" si="106"/>
        <v>46045</v>
      </c>
      <c r="B3275" s="75">
        <f t="shared" si="107"/>
        <v>46047</v>
      </c>
      <c r="C3275" s="75" t="str">
        <f>VLOOKUP($F3275,Refs!$A$1:$F$32,3,FALSE)</f>
        <v>Y56</v>
      </c>
      <c r="D3275" t="s">
        <v>175</v>
      </c>
      <c r="E3275" t="s">
        <v>126</v>
      </c>
      <c r="F3275" t="s">
        <v>56</v>
      </c>
      <c r="G3275" t="s">
        <v>208</v>
      </c>
      <c r="H3275" t="s">
        <v>202</v>
      </c>
      <c r="I3275">
        <v>0</v>
      </c>
    </row>
    <row r="3276" spans="1:9" x14ac:dyDescent="0.35">
      <c r="A3276" s="75">
        <f t="shared" si="106"/>
        <v>46045</v>
      </c>
      <c r="B3276" s="75">
        <f t="shared" si="107"/>
        <v>46047</v>
      </c>
      <c r="C3276" s="75" t="str">
        <f>VLOOKUP($F3276,Refs!$A$1:$F$32,3,FALSE)</f>
        <v>Y56</v>
      </c>
      <c r="D3276" t="s">
        <v>175</v>
      </c>
      <c r="E3276" t="s">
        <v>126</v>
      </c>
      <c r="F3276" t="s">
        <v>56</v>
      </c>
      <c r="G3276" t="s">
        <v>208</v>
      </c>
      <c r="H3276" t="s">
        <v>203</v>
      </c>
      <c r="I3276">
        <v>0</v>
      </c>
    </row>
    <row r="3277" spans="1:9" x14ac:dyDescent="0.35">
      <c r="A3277" s="75">
        <f t="shared" si="106"/>
        <v>46045</v>
      </c>
      <c r="B3277" s="75">
        <f t="shared" si="107"/>
        <v>46047</v>
      </c>
      <c r="C3277" s="75" t="str">
        <f>VLOOKUP($F3277,Refs!$A$1:$F$32,3,FALSE)</f>
        <v>Y56</v>
      </c>
      <c r="D3277" t="s">
        <v>175</v>
      </c>
      <c r="E3277" t="s">
        <v>126</v>
      </c>
      <c r="F3277" t="s">
        <v>56</v>
      </c>
      <c r="G3277" t="s">
        <v>208</v>
      </c>
      <c r="H3277" t="s">
        <v>204</v>
      </c>
      <c r="I3277">
        <v>142</v>
      </c>
    </row>
    <row r="3278" spans="1:9" x14ac:dyDescent="0.35">
      <c r="A3278" s="75">
        <f t="shared" si="106"/>
        <v>46046</v>
      </c>
      <c r="B3278" s="75">
        <f t="shared" si="107"/>
        <v>46047</v>
      </c>
      <c r="C3278" s="75" t="str">
        <f>VLOOKUP($F3278,Refs!$A$1:$F$32,3,FALSE)</f>
        <v>Y56</v>
      </c>
      <c r="D3278" t="s">
        <v>175</v>
      </c>
      <c r="E3278" t="s">
        <v>126</v>
      </c>
      <c r="F3278" t="s">
        <v>56</v>
      </c>
      <c r="G3278" t="s">
        <v>209</v>
      </c>
      <c r="H3278" t="s">
        <v>177</v>
      </c>
      <c r="I3278">
        <v>2359</v>
      </c>
    </row>
    <row r="3279" spans="1:9" x14ac:dyDescent="0.35">
      <c r="A3279" s="75">
        <f t="shared" si="106"/>
        <v>46046</v>
      </c>
      <c r="B3279" s="75">
        <f t="shared" si="107"/>
        <v>46047</v>
      </c>
      <c r="C3279" s="75" t="str">
        <f>VLOOKUP($F3279,Refs!$A$1:$F$32,3,FALSE)</f>
        <v>Y56</v>
      </c>
      <c r="D3279" t="s">
        <v>175</v>
      </c>
      <c r="E3279" t="s">
        <v>126</v>
      </c>
      <c r="F3279" t="s">
        <v>56</v>
      </c>
      <c r="G3279" t="s">
        <v>209</v>
      </c>
      <c r="H3279" t="s">
        <v>178</v>
      </c>
      <c r="I3279">
        <v>2262</v>
      </c>
    </row>
    <row r="3280" spans="1:9" x14ac:dyDescent="0.35">
      <c r="A3280" s="75">
        <f t="shared" si="106"/>
        <v>46046</v>
      </c>
      <c r="B3280" s="75">
        <f t="shared" si="107"/>
        <v>46047</v>
      </c>
      <c r="C3280" s="75" t="str">
        <f>VLOOKUP($F3280,Refs!$A$1:$F$32,3,FALSE)</f>
        <v>Y56</v>
      </c>
      <c r="D3280" t="s">
        <v>175</v>
      </c>
      <c r="E3280" t="s">
        <v>126</v>
      </c>
      <c r="F3280" t="s">
        <v>56</v>
      </c>
      <c r="G3280" t="s">
        <v>209</v>
      </c>
      <c r="H3280" t="s">
        <v>179</v>
      </c>
      <c r="I3280">
        <v>1770</v>
      </c>
    </row>
    <row r="3281" spans="1:9" x14ac:dyDescent="0.35">
      <c r="A3281" s="75">
        <f t="shared" si="106"/>
        <v>46046</v>
      </c>
      <c r="B3281" s="75">
        <f t="shared" si="107"/>
        <v>46047</v>
      </c>
      <c r="C3281" s="75" t="str">
        <f>VLOOKUP($F3281,Refs!$A$1:$F$32,3,FALSE)</f>
        <v>Y56</v>
      </c>
      <c r="D3281" t="s">
        <v>175</v>
      </c>
      <c r="E3281" t="s">
        <v>126</v>
      </c>
      <c r="F3281" t="s">
        <v>56</v>
      </c>
      <c r="G3281" t="s">
        <v>209</v>
      </c>
      <c r="H3281" t="s">
        <v>180</v>
      </c>
      <c r="I3281">
        <v>49</v>
      </c>
    </row>
    <row r="3282" spans="1:9" x14ac:dyDescent="0.35">
      <c r="A3282" s="75">
        <f t="shared" si="106"/>
        <v>46046</v>
      </c>
      <c r="B3282" s="75">
        <f t="shared" si="107"/>
        <v>46047</v>
      </c>
      <c r="C3282" s="75" t="str">
        <f>VLOOKUP($F3282,Refs!$A$1:$F$32,3,FALSE)</f>
        <v>Y56</v>
      </c>
      <c r="D3282" t="s">
        <v>175</v>
      </c>
      <c r="E3282" t="s">
        <v>126</v>
      </c>
      <c r="F3282" t="s">
        <v>56</v>
      </c>
      <c r="G3282" t="s">
        <v>209</v>
      </c>
      <c r="H3282" t="s">
        <v>181</v>
      </c>
      <c r="I3282">
        <v>13032</v>
      </c>
    </row>
    <row r="3283" spans="1:9" x14ac:dyDescent="0.35">
      <c r="A3283" s="75">
        <f t="shared" si="106"/>
        <v>46046</v>
      </c>
      <c r="B3283" s="75">
        <f t="shared" si="107"/>
        <v>46047</v>
      </c>
      <c r="C3283" s="75" t="str">
        <f>VLOOKUP($F3283,Refs!$A$1:$F$32,3,FALSE)</f>
        <v>Y56</v>
      </c>
      <c r="D3283" t="s">
        <v>175</v>
      </c>
      <c r="E3283" t="s">
        <v>126</v>
      </c>
      <c r="F3283" t="s">
        <v>56</v>
      </c>
      <c r="G3283" t="s">
        <v>209</v>
      </c>
      <c r="H3283" t="s">
        <v>182</v>
      </c>
      <c r="I3283">
        <v>6</v>
      </c>
    </row>
    <row r="3284" spans="1:9" x14ac:dyDescent="0.35">
      <c r="A3284" s="75">
        <f t="shared" si="106"/>
        <v>46046</v>
      </c>
      <c r="B3284" s="75">
        <f t="shared" si="107"/>
        <v>46047</v>
      </c>
      <c r="C3284" s="75" t="str">
        <f>VLOOKUP($F3284,Refs!$A$1:$F$32,3,FALSE)</f>
        <v>Y56</v>
      </c>
      <c r="D3284" t="s">
        <v>175</v>
      </c>
      <c r="E3284" t="s">
        <v>126</v>
      </c>
      <c r="F3284" t="s">
        <v>56</v>
      </c>
      <c r="G3284" t="s">
        <v>209</v>
      </c>
      <c r="H3284" t="s">
        <v>183</v>
      </c>
      <c r="I3284">
        <v>50</v>
      </c>
    </row>
    <row r="3285" spans="1:9" x14ac:dyDescent="0.35">
      <c r="A3285" s="75">
        <f t="shared" si="106"/>
        <v>46046</v>
      </c>
      <c r="B3285" s="75">
        <f t="shared" si="107"/>
        <v>46047</v>
      </c>
      <c r="C3285" s="75" t="str">
        <f>VLOOKUP($F3285,Refs!$A$1:$F$32,3,FALSE)</f>
        <v>Y56</v>
      </c>
      <c r="D3285" t="s">
        <v>175</v>
      </c>
      <c r="E3285" t="s">
        <v>126</v>
      </c>
      <c r="F3285" t="s">
        <v>56</v>
      </c>
      <c r="G3285" t="s">
        <v>209</v>
      </c>
      <c r="H3285" t="s">
        <v>184</v>
      </c>
      <c r="I3285">
        <v>2401</v>
      </c>
    </row>
    <row r="3286" spans="1:9" x14ac:dyDescent="0.35">
      <c r="A3286" s="75">
        <f t="shared" si="106"/>
        <v>46046</v>
      </c>
      <c r="B3286" s="75">
        <f t="shared" si="107"/>
        <v>46047</v>
      </c>
      <c r="C3286" s="75" t="str">
        <f>VLOOKUP($F3286,Refs!$A$1:$F$32,3,FALSE)</f>
        <v>Y56</v>
      </c>
      <c r="D3286" t="s">
        <v>175</v>
      </c>
      <c r="E3286" t="s">
        <v>126</v>
      </c>
      <c r="F3286" t="s">
        <v>56</v>
      </c>
      <c r="G3286" t="s">
        <v>209</v>
      </c>
      <c r="H3286" t="s">
        <v>185</v>
      </c>
      <c r="I3286">
        <v>886</v>
      </c>
    </row>
    <row r="3287" spans="1:9" x14ac:dyDescent="0.35">
      <c r="A3287" s="75">
        <f t="shared" si="106"/>
        <v>46046</v>
      </c>
      <c r="B3287" s="75">
        <f t="shared" si="107"/>
        <v>46047</v>
      </c>
      <c r="C3287" s="75" t="str">
        <f>VLOOKUP($F3287,Refs!$A$1:$F$32,3,FALSE)</f>
        <v>Y56</v>
      </c>
      <c r="D3287" t="s">
        <v>175</v>
      </c>
      <c r="E3287" t="s">
        <v>126</v>
      </c>
      <c r="F3287" t="s">
        <v>56</v>
      </c>
      <c r="G3287" t="s">
        <v>209</v>
      </c>
      <c r="H3287" t="s">
        <v>186</v>
      </c>
      <c r="I3287">
        <v>364</v>
      </c>
    </row>
    <row r="3288" spans="1:9" x14ac:dyDescent="0.35">
      <c r="A3288" s="75">
        <f t="shared" si="106"/>
        <v>46046</v>
      </c>
      <c r="B3288" s="75">
        <f t="shared" si="107"/>
        <v>46047</v>
      </c>
      <c r="C3288" s="75" t="str">
        <f>VLOOKUP($F3288,Refs!$A$1:$F$32,3,FALSE)</f>
        <v>Y56</v>
      </c>
      <c r="D3288" t="s">
        <v>175</v>
      </c>
      <c r="E3288" t="s">
        <v>126</v>
      </c>
      <c r="F3288" t="s">
        <v>56</v>
      </c>
      <c r="G3288" t="s">
        <v>209</v>
      </c>
      <c r="H3288" t="s">
        <v>187</v>
      </c>
      <c r="I3288">
        <v>90</v>
      </c>
    </row>
    <row r="3289" spans="1:9" x14ac:dyDescent="0.35">
      <c r="A3289" s="75">
        <f t="shared" si="106"/>
        <v>46046</v>
      </c>
      <c r="B3289" s="75">
        <f t="shared" si="107"/>
        <v>46047</v>
      </c>
      <c r="C3289" s="75" t="str">
        <f>VLOOKUP($F3289,Refs!$A$1:$F$32,3,FALSE)</f>
        <v>Y56</v>
      </c>
      <c r="D3289" t="s">
        <v>175</v>
      </c>
      <c r="E3289" t="s">
        <v>126</v>
      </c>
      <c r="F3289" t="s">
        <v>56</v>
      </c>
      <c r="G3289" t="s">
        <v>209</v>
      </c>
      <c r="H3289" t="s">
        <v>188</v>
      </c>
      <c r="I3289">
        <v>223</v>
      </c>
    </row>
    <row r="3290" spans="1:9" x14ac:dyDescent="0.35">
      <c r="A3290" s="75">
        <f t="shared" si="106"/>
        <v>46046</v>
      </c>
      <c r="B3290" s="75">
        <f t="shared" si="107"/>
        <v>46047</v>
      </c>
      <c r="C3290" s="75" t="str">
        <f>VLOOKUP($F3290,Refs!$A$1:$F$32,3,FALSE)</f>
        <v>Y56</v>
      </c>
      <c r="D3290" t="s">
        <v>175</v>
      </c>
      <c r="E3290" t="s">
        <v>126</v>
      </c>
      <c r="F3290" t="s">
        <v>56</v>
      </c>
      <c r="G3290" t="s">
        <v>209</v>
      </c>
      <c r="H3290" t="s">
        <v>189</v>
      </c>
      <c r="I3290">
        <v>250</v>
      </c>
    </row>
    <row r="3291" spans="1:9" x14ac:dyDescent="0.35">
      <c r="A3291" s="75">
        <f t="shared" si="106"/>
        <v>46046</v>
      </c>
      <c r="B3291" s="75">
        <f t="shared" si="107"/>
        <v>46047</v>
      </c>
      <c r="C3291" s="75" t="str">
        <f>VLOOKUP($F3291,Refs!$A$1:$F$32,3,FALSE)</f>
        <v>Y56</v>
      </c>
      <c r="D3291" t="s">
        <v>175</v>
      </c>
      <c r="E3291" t="s">
        <v>126</v>
      </c>
      <c r="F3291" t="s">
        <v>56</v>
      </c>
      <c r="G3291" t="s">
        <v>209</v>
      </c>
      <c r="H3291" t="s">
        <v>190</v>
      </c>
      <c r="I3291">
        <v>89</v>
      </c>
    </row>
    <row r="3292" spans="1:9" x14ac:dyDescent="0.35">
      <c r="A3292" s="75">
        <f t="shared" si="106"/>
        <v>46046</v>
      </c>
      <c r="B3292" s="75">
        <f t="shared" si="107"/>
        <v>46047</v>
      </c>
      <c r="C3292" s="75" t="str">
        <f>VLOOKUP($F3292,Refs!$A$1:$F$32,3,FALSE)</f>
        <v>Y56</v>
      </c>
      <c r="D3292" t="s">
        <v>175</v>
      </c>
      <c r="E3292" t="s">
        <v>126</v>
      </c>
      <c r="F3292" t="s">
        <v>56</v>
      </c>
      <c r="G3292" t="s">
        <v>209</v>
      </c>
      <c r="H3292" t="s">
        <v>191</v>
      </c>
      <c r="I3292">
        <v>2</v>
      </c>
    </row>
    <row r="3293" spans="1:9" x14ac:dyDescent="0.35">
      <c r="A3293" s="75">
        <f t="shared" si="106"/>
        <v>46046</v>
      </c>
      <c r="B3293" s="75">
        <f t="shared" si="107"/>
        <v>46047</v>
      </c>
      <c r="C3293" s="75" t="str">
        <f>VLOOKUP($F3293,Refs!$A$1:$F$32,3,FALSE)</f>
        <v>Y56</v>
      </c>
      <c r="D3293" t="s">
        <v>175</v>
      </c>
      <c r="E3293" t="s">
        <v>126</v>
      </c>
      <c r="F3293" t="s">
        <v>56</v>
      </c>
      <c r="G3293" t="s">
        <v>209</v>
      </c>
      <c r="H3293" t="s">
        <v>192</v>
      </c>
      <c r="I3293">
        <v>191</v>
      </c>
    </row>
    <row r="3294" spans="1:9" x14ac:dyDescent="0.35">
      <c r="A3294" s="75">
        <f t="shared" si="106"/>
        <v>46046</v>
      </c>
      <c r="B3294" s="75">
        <f t="shared" si="107"/>
        <v>46047</v>
      </c>
      <c r="C3294" s="75" t="str">
        <f>VLOOKUP($F3294,Refs!$A$1:$F$32,3,FALSE)</f>
        <v>Y56</v>
      </c>
      <c r="D3294" t="s">
        <v>175</v>
      </c>
      <c r="E3294" t="s">
        <v>126</v>
      </c>
      <c r="F3294" t="s">
        <v>56</v>
      </c>
      <c r="G3294" t="s">
        <v>209</v>
      </c>
      <c r="H3294" t="s">
        <v>193</v>
      </c>
      <c r="I3294">
        <v>5</v>
      </c>
    </row>
    <row r="3295" spans="1:9" x14ac:dyDescent="0.35">
      <c r="A3295" s="75">
        <f t="shared" si="106"/>
        <v>46046</v>
      </c>
      <c r="B3295" s="75">
        <f t="shared" si="107"/>
        <v>46047</v>
      </c>
      <c r="C3295" s="75" t="str">
        <f>VLOOKUP($F3295,Refs!$A$1:$F$32,3,FALSE)</f>
        <v>Y56</v>
      </c>
      <c r="D3295" t="s">
        <v>175</v>
      </c>
      <c r="E3295" t="s">
        <v>126</v>
      </c>
      <c r="F3295" t="s">
        <v>56</v>
      </c>
      <c r="G3295" t="s">
        <v>209</v>
      </c>
      <c r="H3295" t="s">
        <v>194</v>
      </c>
      <c r="I3295">
        <v>98</v>
      </c>
    </row>
    <row r="3296" spans="1:9" x14ac:dyDescent="0.35">
      <c r="A3296" s="75">
        <f t="shared" si="106"/>
        <v>46046</v>
      </c>
      <c r="B3296" s="75">
        <f t="shared" si="107"/>
        <v>46047</v>
      </c>
      <c r="C3296" s="75" t="str">
        <f>VLOOKUP($F3296,Refs!$A$1:$F$32,3,FALSE)</f>
        <v>Y56</v>
      </c>
      <c r="D3296" t="s">
        <v>175</v>
      </c>
      <c r="E3296" t="s">
        <v>126</v>
      </c>
      <c r="F3296" t="s">
        <v>56</v>
      </c>
      <c r="G3296" t="s">
        <v>209</v>
      </c>
      <c r="H3296" t="s">
        <v>195</v>
      </c>
      <c r="I3296">
        <v>6</v>
      </c>
    </row>
    <row r="3297" spans="1:9" x14ac:dyDescent="0.35">
      <c r="A3297" s="75">
        <f t="shared" si="106"/>
        <v>46046</v>
      </c>
      <c r="B3297" s="75">
        <f t="shared" si="107"/>
        <v>46047</v>
      </c>
      <c r="C3297" s="75" t="str">
        <f>VLOOKUP($F3297,Refs!$A$1:$F$32,3,FALSE)</f>
        <v>Y56</v>
      </c>
      <c r="D3297" t="s">
        <v>175</v>
      </c>
      <c r="E3297" t="s">
        <v>126</v>
      </c>
      <c r="F3297" t="s">
        <v>56</v>
      </c>
      <c r="G3297" t="s">
        <v>209</v>
      </c>
      <c r="H3297" t="s">
        <v>196</v>
      </c>
      <c r="I3297">
        <v>275</v>
      </c>
    </row>
    <row r="3298" spans="1:9" x14ac:dyDescent="0.35">
      <c r="A3298" s="75">
        <f t="shared" si="106"/>
        <v>46046</v>
      </c>
      <c r="B3298" s="75">
        <f t="shared" si="107"/>
        <v>46047</v>
      </c>
      <c r="C3298" s="75" t="str">
        <f>VLOOKUP($F3298,Refs!$A$1:$F$32,3,FALSE)</f>
        <v>Y56</v>
      </c>
      <c r="D3298" t="s">
        <v>175</v>
      </c>
      <c r="E3298" t="s">
        <v>126</v>
      </c>
      <c r="F3298" t="s">
        <v>56</v>
      </c>
      <c r="G3298" t="s">
        <v>209</v>
      </c>
      <c r="H3298" t="s">
        <v>197</v>
      </c>
      <c r="I3298">
        <v>414</v>
      </c>
    </row>
    <row r="3299" spans="1:9" x14ac:dyDescent="0.35">
      <c r="A3299" s="75">
        <f t="shared" si="106"/>
        <v>46046</v>
      </c>
      <c r="B3299" s="75">
        <f t="shared" si="107"/>
        <v>46047</v>
      </c>
      <c r="C3299" s="75" t="str">
        <f>VLOOKUP($F3299,Refs!$A$1:$F$32,3,FALSE)</f>
        <v>Y56</v>
      </c>
      <c r="D3299" t="s">
        <v>175</v>
      </c>
      <c r="E3299" t="s">
        <v>126</v>
      </c>
      <c r="F3299" t="s">
        <v>56</v>
      </c>
      <c r="G3299" t="s">
        <v>209</v>
      </c>
      <c r="H3299" t="s">
        <v>198</v>
      </c>
      <c r="I3299">
        <v>937</v>
      </c>
    </row>
    <row r="3300" spans="1:9" x14ac:dyDescent="0.35">
      <c r="A3300" s="75">
        <f t="shared" si="106"/>
        <v>46046</v>
      </c>
      <c r="B3300" s="75">
        <f t="shared" si="107"/>
        <v>46047</v>
      </c>
      <c r="C3300" s="75" t="str">
        <f>VLOOKUP($F3300,Refs!$A$1:$F$32,3,FALSE)</f>
        <v>Y56</v>
      </c>
      <c r="D3300" t="s">
        <v>175</v>
      </c>
      <c r="E3300" t="s">
        <v>126</v>
      </c>
      <c r="F3300" t="s">
        <v>56</v>
      </c>
      <c r="G3300" t="s">
        <v>209</v>
      </c>
      <c r="H3300" t="s">
        <v>199</v>
      </c>
      <c r="I3300">
        <v>361</v>
      </c>
    </row>
    <row r="3301" spans="1:9" x14ac:dyDescent="0.35">
      <c r="A3301" s="75">
        <f t="shared" si="106"/>
        <v>46046</v>
      </c>
      <c r="B3301" s="75">
        <f t="shared" si="107"/>
        <v>46047</v>
      </c>
      <c r="C3301" s="75" t="str">
        <f>VLOOKUP($F3301,Refs!$A$1:$F$32,3,FALSE)</f>
        <v>Y56</v>
      </c>
      <c r="D3301" t="s">
        <v>175</v>
      </c>
      <c r="E3301" t="s">
        <v>126</v>
      </c>
      <c r="F3301" t="s">
        <v>56</v>
      </c>
      <c r="G3301" t="s">
        <v>209</v>
      </c>
      <c r="H3301" t="s">
        <v>200</v>
      </c>
      <c r="I3301">
        <v>213</v>
      </c>
    </row>
    <row r="3302" spans="1:9" x14ac:dyDescent="0.35">
      <c r="A3302" s="75">
        <f t="shared" si="106"/>
        <v>46046</v>
      </c>
      <c r="B3302" s="75">
        <f t="shared" si="107"/>
        <v>46047</v>
      </c>
      <c r="C3302" s="75" t="str">
        <f>VLOOKUP($F3302,Refs!$A$1:$F$32,3,FALSE)</f>
        <v>Y56</v>
      </c>
      <c r="D3302" t="s">
        <v>175</v>
      </c>
      <c r="E3302" t="s">
        <v>126</v>
      </c>
      <c r="F3302" t="s">
        <v>56</v>
      </c>
      <c r="G3302" t="s">
        <v>209</v>
      </c>
      <c r="H3302" t="s">
        <v>201</v>
      </c>
      <c r="I3302">
        <v>0</v>
      </c>
    </row>
    <row r="3303" spans="1:9" x14ac:dyDescent="0.35">
      <c r="A3303" s="75">
        <f t="shared" si="106"/>
        <v>46046</v>
      </c>
      <c r="B3303" s="75">
        <f t="shared" si="107"/>
        <v>46047</v>
      </c>
      <c r="C3303" s="75" t="str">
        <f>VLOOKUP($F3303,Refs!$A$1:$F$32,3,FALSE)</f>
        <v>Y56</v>
      </c>
      <c r="D3303" t="s">
        <v>175</v>
      </c>
      <c r="E3303" t="s">
        <v>126</v>
      </c>
      <c r="F3303" t="s">
        <v>56</v>
      </c>
      <c r="G3303" t="s">
        <v>209</v>
      </c>
      <c r="H3303" t="s">
        <v>202</v>
      </c>
      <c r="I3303">
        <v>0</v>
      </c>
    </row>
    <row r="3304" spans="1:9" x14ac:dyDescent="0.35">
      <c r="A3304" s="75">
        <f t="shared" si="106"/>
        <v>46046</v>
      </c>
      <c r="B3304" s="75">
        <f t="shared" si="107"/>
        <v>46047</v>
      </c>
      <c r="C3304" s="75" t="str">
        <f>VLOOKUP($F3304,Refs!$A$1:$F$32,3,FALSE)</f>
        <v>Y56</v>
      </c>
      <c r="D3304" t="s">
        <v>175</v>
      </c>
      <c r="E3304" t="s">
        <v>126</v>
      </c>
      <c r="F3304" t="s">
        <v>56</v>
      </c>
      <c r="G3304" t="s">
        <v>209</v>
      </c>
      <c r="H3304" t="s">
        <v>203</v>
      </c>
      <c r="I3304">
        <v>0</v>
      </c>
    </row>
    <row r="3305" spans="1:9" x14ac:dyDescent="0.35">
      <c r="A3305" s="75">
        <f t="shared" si="106"/>
        <v>46046</v>
      </c>
      <c r="B3305" s="75">
        <f t="shared" si="107"/>
        <v>46047</v>
      </c>
      <c r="C3305" s="75" t="str">
        <f>VLOOKUP($F3305,Refs!$A$1:$F$32,3,FALSE)</f>
        <v>Y56</v>
      </c>
      <c r="D3305" t="s">
        <v>175</v>
      </c>
      <c r="E3305" t="s">
        <v>126</v>
      </c>
      <c r="F3305" t="s">
        <v>56</v>
      </c>
      <c r="G3305" t="s">
        <v>209</v>
      </c>
      <c r="H3305" t="s">
        <v>204</v>
      </c>
      <c r="I3305">
        <v>173</v>
      </c>
    </row>
    <row r="3306" spans="1:9" x14ac:dyDescent="0.35">
      <c r="A3306" s="75">
        <f t="shared" si="106"/>
        <v>46047</v>
      </c>
      <c r="B3306" s="75">
        <f t="shared" si="107"/>
        <v>46047</v>
      </c>
      <c r="C3306" s="75" t="str">
        <f>VLOOKUP($F3306,Refs!$A$1:$F$32,3,FALSE)</f>
        <v>Y56</v>
      </c>
      <c r="D3306" t="s">
        <v>175</v>
      </c>
      <c r="E3306" t="s">
        <v>126</v>
      </c>
      <c r="F3306" t="s">
        <v>56</v>
      </c>
      <c r="G3306" t="s">
        <v>210</v>
      </c>
      <c r="H3306" t="s">
        <v>177</v>
      </c>
      <c r="I3306">
        <v>2021</v>
      </c>
    </row>
    <row r="3307" spans="1:9" x14ac:dyDescent="0.35">
      <c r="A3307" s="75">
        <f t="shared" si="106"/>
        <v>46047</v>
      </c>
      <c r="B3307" s="75">
        <f t="shared" si="107"/>
        <v>46047</v>
      </c>
      <c r="C3307" s="75" t="str">
        <f>VLOOKUP($F3307,Refs!$A$1:$F$32,3,FALSE)</f>
        <v>Y56</v>
      </c>
      <c r="D3307" t="s">
        <v>175</v>
      </c>
      <c r="E3307" t="s">
        <v>126</v>
      </c>
      <c r="F3307" t="s">
        <v>56</v>
      </c>
      <c r="G3307" t="s">
        <v>210</v>
      </c>
      <c r="H3307" t="s">
        <v>178</v>
      </c>
      <c r="I3307">
        <v>1972</v>
      </c>
    </row>
    <row r="3308" spans="1:9" x14ac:dyDescent="0.35">
      <c r="A3308" s="75">
        <f t="shared" si="106"/>
        <v>46047</v>
      </c>
      <c r="B3308" s="75">
        <f t="shared" si="107"/>
        <v>46047</v>
      </c>
      <c r="C3308" s="75" t="str">
        <f>VLOOKUP($F3308,Refs!$A$1:$F$32,3,FALSE)</f>
        <v>Y56</v>
      </c>
      <c r="D3308" t="s">
        <v>175</v>
      </c>
      <c r="E3308" t="s">
        <v>126</v>
      </c>
      <c r="F3308" t="s">
        <v>56</v>
      </c>
      <c r="G3308" t="s">
        <v>210</v>
      </c>
      <c r="H3308" t="s">
        <v>179</v>
      </c>
      <c r="I3308">
        <v>1796</v>
      </c>
    </row>
    <row r="3309" spans="1:9" x14ac:dyDescent="0.35">
      <c r="A3309" s="75">
        <f t="shared" si="106"/>
        <v>46047</v>
      </c>
      <c r="B3309" s="75">
        <f t="shared" si="107"/>
        <v>46047</v>
      </c>
      <c r="C3309" s="75" t="str">
        <f>VLOOKUP($F3309,Refs!$A$1:$F$32,3,FALSE)</f>
        <v>Y56</v>
      </c>
      <c r="D3309" t="s">
        <v>175</v>
      </c>
      <c r="E3309" t="s">
        <v>126</v>
      </c>
      <c r="F3309" t="s">
        <v>56</v>
      </c>
      <c r="G3309" t="s">
        <v>210</v>
      </c>
      <c r="H3309" t="s">
        <v>180</v>
      </c>
      <c r="I3309">
        <v>19</v>
      </c>
    </row>
    <row r="3310" spans="1:9" x14ac:dyDescent="0.35">
      <c r="A3310" s="75">
        <f t="shared" si="106"/>
        <v>46047</v>
      </c>
      <c r="B3310" s="75">
        <f t="shared" si="107"/>
        <v>46047</v>
      </c>
      <c r="C3310" s="75" t="str">
        <f>VLOOKUP($F3310,Refs!$A$1:$F$32,3,FALSE)</f>
        <v>Y56</v>
      </c>
      <c r="D3310" t="s">
        <v>175</v>
      </c>
      <c r="E3310" t="s">
        <v>126</v>
      </c>
      <c r="F3310" t="s">
        <v>56</v>
      </c>
      <c r="G3310" t="s">
        <v>210</v>
      </c>
      <c r="H3310" t="s">
        <v>181</v>
      </c>
      <c r="I3310">
        <v>9085</v>
      </c>
    </row>
    <row r="3311" spans="1:9" x14ac:dyDescent="0.35">
      <c r="A3311" s="75">
        <f t="shared" si="106"/>
        <v>46047</v>
      </c>
      <c r="B3311" s="75">
        <f t="shared" si="107"/>
        <v>46047</v>
      </c>
      <c r="C3311" s="75" t="str">
        <f>VLOOKUP($F3311,Refs!$A$1:$F$32,3,FALSE)</f>
        <v>Y56</v>
      </c>
      <c r="D3311" t="s">
        <v>175</v>
      </c>
      <c r="E3311" t="s">
        <v>126</v>
      </c>
      <c r="F3311" t="s">
        <v>56</v>
      </c>
      <c r="G3311" t="s">
        <v>210</v>
      </c>
      <c r="H3311" t="s">
        <v>182</v>
      </c>
      <c r="I3311">
        <v>6</v>
      </c>
    </row>
    <row r="3312" spans="1:9" x14ac:dyDescent="0.35">
      <c r="A3312" s="75">
        <f t="shared" si="106"/>
        <v>46047</v>
      </c>
      <c r="B3312" s="75">
        <f t="shared" si="107"/>
        <v>46047</v>
      </c>
      <c r="C3312" s="75" t="str">
        <f>VLOOKUP($F3312,Refs!$A$1:$F$32,3,FALSE)</f>
        <v>Y56</v>
      </c>
      <c r="D3312" t="s">
        <v>175</v>
      </c>
      <c r="E3312" t="s">
        <v>126</v>
      </c>
      <c r="F3312" t="s">
        <v>56</v>
      </c>
      <c r="G3312" t="s">
        <v>210</v>
      </c>
      <c r="H3312" t="s">
        <v>183</v>
      </c>
      <c r="I3312">
        <v>12</v>
      </c>
    </row>
    <row r="3313" spans="1:9" x14ac:dyDescent="0.35">
      <c r="A3313" s="75">
        <f t="shared" si="106"/>
        <v>46047</v>
      </c>
      <c r="B3313" s="75">
        <f t="shared" si="107"/>
        <v>46047</v>
      </c>
      <c r="C3313" s="75" t="str">
        <f>VLOOKUP($F3313,Refs!$A$1:$F$32,3,FALSE)</f>
        <v>Y56</v>
      </c>
      <c r="D3313" t="s">
        <v>175</v>
      </c>
      <c r="E3313" t="s">
        <v>126</v>
      </c>
      <c r="F3313" t="s">
        <v>56</v>
      </c>
      <c r="G3313" t="s">
        <v>210</v>
      </c>
      <c r="H3313" t="s">
        <v>184</v>
      </c>
      <c r="I3313">
        <v>2064</v>
      </c>
    </row>
    <row r="3314" spans="1:9" x14ac:dyDescent="0.35">
      <c r="A3314" s="75">
        <f t="shared" si="106"/>
        <v>46047</v>
      </c>
      <c r="B3314" s="75">
        <f t="shared" si="107"/>
        <v>46047</v>
      </c>
      <c r="C3314" s="75" t="str">
        <f>VLOOKUP($F3314,Refs!$A$1:$F$32,3,FALSE)</f>
        <v>Y56</v>
      </c>
      <c r="D3314" t="s">
        <v>175</v>
      </c>
      <c r="E3314" t="s">
        <v>126</v>
      </c>
      <c r="F3314" t="s">
        <v>56</v>
      </c>
      <c r="G3314" t="s">
        <v>210</v>
      </c>
      <c r="H3314" t="s">
        <v>185</v>
      </c>
      <c r="I3314">
        <v>730</v>
      </c>
    </row>
    <row r="3315" spans="1:9" x14ac:dyDescent="0.35">
      <c r="A3315" s="75">
        <f t="shared" si="106"/>
        <v>46047</v>
      </c>
      <c r="B3315" s="75">
        <f t="shared" si="107"/>
        <v>46047</v>
      </c>
      <c r="C3315" s="75" t="str">
        <f>VLOOKUP($F3315,Refs!$A$1:$F$32,3,FALSE)</f>
        <v>Y56</v>
      </c>
      <c r="D3315" t="s">
        <v>175</v>
      </c>
      <c r="E3315" t="s">
        <v>126</v>
      </c>
      <c r="F3315" t="s">
        <v>56</v>
      </c>
      <c r="G3315" t="s">
        <v>210</v>
      </c>
      <c r="H3315" t="s">
        <v>186</v>
      </c>
      <c r="I3315">
        <v>316</v>
      </c>
    </row>
    <row r="3316" spans="1:9" x14ac:dyDescent="0.35">
      <c r="A3316" s="75">
        <f t="shared" si="106"/>
        <v>46047</v>
      </c>
      <c r="B3316" s="75">
        <f t="shared" si="107"/>
        <v>46047</v>
      </c>
      <c r="C3316" s="75" t="str">
        <f>VLOOKUP($F3316,Refs!$A$1:$F$32,3,FALSE)</f>
        <v>Y56</v>
      </c>
      <c r="D3316" t="s">
        <v>175</v>
      </c>
      <c r="E3316" t="s">
        <v>126</v>
      </c>
      <c r="F3316" t="s">
        <v>56</v>
      </c>
      <c r="G3316" t="s">
        <v>210</v>
      </c>
      <c r="H3316" t="s">
        <v>187</v>
      </c>
      <c r="I3316">
        <v>62</v>
      </c>
    </row>
    <row r="3317" spans="1:9" x14ac:dyDescent="0.35">
      <c r="A3317" s="75">
        <f t="shared" si="106"/>
        <v>46047</v>
      </c>
      <c r="B3317" s="75">
        <f t="shared" si="107"/>
        <v>46047</v>
      </c>
      <c r="C3317" s="75" t="str">
        <f>VLOOKUP($F3317,Refs!$A$1:$F$32,3,FALSE)</f>
        <v>Y56</v>
      </c>
      <c r="D3317" t="s">
        <v>175</v>
      </c>
      <c r="E3317" t="s">
        <v>126</v>
      </c>
      <c r="F3317" t="s">
        <v>56</v>
      </c>
      <c r="G3317" t="s">
        <v>210</v>
      </c>
      <c r="H3317" t="s">
        <v>188</v>
      </c>
      <c r="I3317">
        <v>184</v>
      </c>
    </row>
    <row r="3318" spans="1:9" x14ac:dyDescent="0.35">
      <c r="A3318" s="75">
        <f t="shared" si="106"/>
        <v>46047</v>
      </c>
      <c r="B3318" s="75">
        <f t="shared" si="107"/>
        <v>46047</v>
      </c>
      <c r="C3318" s="75" t="str">
        <f>VLOOKUP($F3318,Refs!$A$1:$F$32,3,FALSE)</f>
        <v>Y56</v>
      </c>
      <c r="D3318" t="s">
        <v>175</v>
      </c>
      <c r="E3318" t="s">
        <v>126</v>
      </c>
      <c r="F3318" t="s">
        <v>56</v>
      </c>
      <c r="G3318" t="s">
        <v>210</v>
      </c>
      <c r="H3318" t="s">
        <v>189</v>
      </c>
      <c r="I3318">
        <v>233</v>
      </c>
    </row>
    <row r="3319" spans="1:9" x14ac:dyDescent="0.35">
      <c r="A3319" s="75">
        <f t="shared" si="106"/>
        <v>46047</v>
      </c>
      <c r="B3319" s="75">
        <f t="shared" si="107"/>
        <v>46047</v>
      </c>
      <c r="C3319" s="75" t="str">
        <f>VLOOKUP($F3319,Refs!$A$1:$F$32,3,FALSE)</f>
        <v>Y56</v>
      </c>
      <c r="D3319" t="s">
        <v>175</v>
      </c>
      <c r="E3319" t="s">
        <v>126</v>
      </c>
      <c r="F3319" t="s">
        <v>56</v>
      </c>
      <c r="G3319" t="s">
        <v>210</v>
      </c>
      <c r="H3319" t="s">
        <v>190</v>
      </c>
      <c r="I3319">
        <v>83</v>
      </c>
    </row>
    <row r="3320" spans="1:9" x14ac:dyDescent="0.35">
      <c r="A3320" s="75">
        <f t="shared" si="106"/>
        <v>46047</v>
      </c>
      <c r="B3320" s="75">
        <f t="shared" si="107"/>
        <v>46047</v>
      </c>
      <c r="C3320" s="75" t="str">
        <f>VLOOKUP($F3320,Refs!$A$1:$F$32,3,FALSE)</f>
        <v>Y56</v>
      </c>
      <c r="D3320" t="s">
        <v>175</v>
      </c>
      <c r="E3320" t="s">
        <v>126</v>
      </c>
      <c r="F3320" t="s">
        <v>56</v>
      </c>
      <c r="G3320" t="s">
        <v>210</v>
      </c>
      <c r="H3320" t="s">
        <v>191</v>
      </c>
      <c r="I3320">
        <v>0</v>
      </c>
    </row>
    <row r="3321" spans="1:9" x14ac:dyDescent="0.35">
      <c r="A3321" s="75">
        <f t="shared" si="106"/>
        <v>46047</v>
      </c>
      <c r="B3321" s="75">
        <f t="shared" si="107"/>
        <v>46047</v>
      </c>
      <c r="C3321" s="75" t="str">
        <f>VLOOKUP($F3321,Refs!$A$1:$F$32,3,FALSE)</f>
        <v>Y56</v>
      </c>
      <c r="D3321" t="s">
        <v>175</v>
      </c>
      <c r="E3321" t="s">
        <v>126</v>
      </c>
      <c r="F3321" t="s">
        <v>56</v>
      </c>
      <c r="G3321" t="s">
        <v>210</v>
      </c>
      <c r="H3321" t="s">
        <v>192</v>
      </c>
      <c r="I3321">
        <v>147</v>
      </c>
    </row>
    <row r="3322" spans="1:9" x14ac:dyDescent="0.35">
      <c r="A3322" s="75">
        <f t="shared" si="106"/>
        <v>46047</v>
      </c>
      <c r="B3322" s="75">
        <f t="shared" si="107"/>
        <v>46047</v>
      </c>
      <c r="C3322" s="75" t="str">
        <f>VLOOKUP($F3322,Refs!$A$1:$F$32,3,FALSE)</f>
        <v>Y56</v>
      </c>
      <c r="D3322" t="s">
        <v>175</v>
      </c>
      <c r="E3322" t="s">
        <v>126</v>
      </c>
      <c r="F3322" t="s">
        <v>56</v>
      </c>
      <c r="G3322" t="s">
        <v>210</v>
      </c>
      <c r="H3322" t="s">
        <v>193</v>
      </c>
      <c r="I3322">
        <v>9</v>
      </c>
    </row>
    <row r="3323" spans="1:9" x14ac:dyDescent="0.35">
      <c r="A3323" s="75">
        <f t="shared" si="106"/>
        <v>46047</v>
      </c>
      <c r="B3323" s="75">
        <f t="shared" si="107"/>
        <v>46047</v>
      </c>
      <c r="C3323" s="75" t="str">
        <f>VLOOKUP($F3323,Refs!$A$1:$F$32,3,FALSE)</f>
        <v>Y56</v>
      </c>
      <c r="D3323" t="s">
        <v>175</v>
      </c>
      <c r="E3323" t="s">
        <v>126</v>
      </c>
      <c r="F3323" t="s">
        <v>56</v>
      </c>
      <c r="G3323" t="s">
        <v>210</v>
      </c>
      <c r="H3323" t="s">
        <v>194</v>
      </c>
      <c r="I3323">
        <v>54</v>
      </c>
    </row>
    <row r="3324" spans="1:9" x14ac:dyDescent="0.35">
      <c r="A3324" s="75">
        <f t="shared" si="106"/>
        <v>46047</v>
      </c>
      <c r="B3324" s="75">
        <f t="shared" si="107"/>
        <v>46047</v>
      </c>
      <c r="C3324" s="75" t="str">
        <f>VLOOKUP($F3324,Refs!$A$1:$F$32,3,FALSE)</f>
        <v>Y56</v>
      </c>
      <c r="D3324" t="s">
        <v>175</v>
      </c>
      <c r="E3324" t="s">
        <v>126</v>
      </c>
      <c r="F3324" t="s">
        <v>56</v>
      </c>
      <c r="G3324" t="s">
        <v>210</v>
      </c>
      <c r="H3324" t="s">
        <v>195</v>
      </c>
      <c r="I3324">
        <v>2</v>
      </c>
    </row>
    <row r="3325" spans="1:9" x14ac:dyDescent="0.35">
      <c r="A3325" s="75">
        <f t="shared" si="106"/>
        <v>46047</v>
      </c>
      <c r="B3325" s="75">
        <f t="shared" si="107"/>
        <v>46047</v>
      </c>
      <c r="C3325" s="75" t="str">
        <f>VLOOKUP($F3325,Refs!$A$1:$F$32,3,FALSE)</f>
        <v>Y56</v>
      </c>
      <c r="D3325" t="s">
        <v>175</v>
      </c>
      <c r="E3325" t="s">
        <v>126</v>
      </c>
      <c r="F3325" t="s">
        <v>56</v>
      </c>
      <c r="G3325" t="s">
        <v>210</v>
      </c>
      <c r="H3325" t="s">
        <v>196</v>
      </c>
      <c r="I3325">
        <v>214</v>
      </c>
    </row>
    <row r="3326" spans="1:9" x14ac:dyDescent="0.35">
      <c r="A3326" s="75">
        <f t="shared" si="106"/>
        <v>46047</v>
      </c>
      <c r="B3326" s="75">
        <f t="shared" si="107"/>
        <v>46047</v>
      </c>
      <c r="C3326" s="75" t="str">
        <f>VLOOKUP($F3326,Refs!$A$1:$F$32,3,FALSE)</f>
        <v>Y56</v>
      </c>
      <c r="D3326" t="s">
        <v>175</v>
      </c>
      <c r="E3326" t="s">
        <v>126</v>
      </c>
      <c r="F3326" t="s">
        <v>56</v>
      </c>
      <c r="G3326" t="s">
        <v>210</v>
      </c>
      <c r="H3326" t="s">
        <v>197</v>
      </c>
      <c r="I3326">
        <v>385</v>
      </c>
    </row>
    <row r="3327" spans="1:9" x14ac:dyDescent="0.35">
      <c r="A3327" s="75">
        <f t="shared" si="106"/>
        <v>46047</v>
      </c>
      <c r="B3327" s="75">
        <f t="shared" si="107"/>
        <v>46047</v>
      </c>
      <c r="C3327" s="75" t="str">
        <f>VLOOKUP($F3327,Refs!$A$1:$F$32,3,FALSE)</f>
        <v>Y56</v>
      </c>
      <c r="D3327" t="s">
        <v>175</v>
      </c>
      <c r="E3327" t="s">
        <v>126</v>
      </c>
      <c r="F3327" t="s">
        <v>56</v>
      </c>
      <c r="G3327" t="s">
        <v>210</v>
      </c>
      <c r="H3327" t="s">
        <v>198</v>
      </c>
      <c r="I3327">
        <v>836</v>
      </c>
    </row>
    <row r="3328" spans="1:9" x14ac:dyDescent="0.35">
      <c r="A3328" s="75">
        <f t="shared" si="106"/>
        <v>46047</v>
      </c>
      <c r="B3328" s="75">
        <f t="shared" si="107"/>
        <v>46047</v>
      </c>
      <c r="C3328" s="75" t="str">
        <f>VLOOKUP($F3328,Refs!$A$1:$F$32,3,FALSE)</f>
        <v>Y56</v>
      </c>
      <c r="D3328" t="s">
        <v>175</v>
      </c>
      <c r="E3328" t="s">
        <v>126</v>
      </c>
      <c r="F3328" t="s">
        <v>56</v>
      </c>
      <c r="G3328" t="s">
        <v>210</v>
      </c>
      <c r="H3328" t="s">
        <v>199</v>
      </c>
      <c r="I3328">
        <v>378</v>
      </c>
    </row>
    <row r="3329" spans="1:9" x14ac:dyDescent="0.35">
      <c r="A3329" s="75">
        <f t="shared" si="106"/>
        <v>46047</v>
      </c>
      <c r="B3329" s="75">
        <f t="shared" si="107"/>
        <v>46047</v>
      </c>
      <c r="C3329" s="75" t="str">
        <f>VLOOKUP($F3329,Refs!$A$1:$F$32,3,FALSE)</f>
        <v>Y56</v>
      </c>
      <c r="D3329" t="s">
        <v>175</v>
      </c>
      <c r="E3329" t="s">
        <v>126</v>
      </c>
      <c r="F3329" t="s">
        <v>56</v>
      </c>
      <c r="G3329" t="s">
        <v>210</v>
      </c>
      <c r="H3329" t="s">
        <v>200</v>
      </c>
      <c r="I3329">
        <v>180</v>
      </c>
    </row>
    <row r="3330" spans="1:9" x14ac:dyDescent="0.35">
      <c r="A3330" s="75">
        <f t="shared" si="106"/>
        <v>46047</v>
      </c>
      <c r="B3330" s="75">
        <f t="shared" si="107"/>
        <v>46047</v>
      </c>
      <c r="C3330" s="75" t="str">
        <f>VLOOKUP($F3330,Refs!$A$1:$F$32,3,FALSE)</f>
        <v>Y56</v>
      </c>
      <c r="D3330" t="s">
        <v>175</v>
      </c>
      <c r="E3330" t="s">
        <v>126</v>
      </c>
      <c r="F3330" t="s">
        <v>56</v>
      </c>
      <c r="G3330" t="s">
        <v>210</v>
      </c>
      <c r="H3330" t="s">
        <v>201</v>
      </c>
      <c r="I3330">
        <v>2</v>
      </c>
    </row>
    <row r="3331" spans="1:9" x14ac:dyDescent="0.35">
      <c r="A3331" s="75">
        <f t="shared" si="106"/>
        <v>46047</v>
      </c>
      <c r="B3331" s="75">
        <f t="shared" si="107"/>
        <v>46047</v>
      </c>
      <c r="C3331" s="75" t="str">
        <f>VLOOKUP($F3331,Refs!$A$1:$F$32,3,FALSE)</f>
        <v>Y56</v>
      </c>
      <c r="D3331" t="s">
        <v>175</v>
      </c>
      <c r="E3331" t="s">
        <v>126</v>
      </c>
      <c r="F3331" t="s">
        <v>56</v>
      </c>
      <c r="G3331" t="s">
        <v>210</v>
      </c>
      <c r="H3331" t="s">
        <v>202</v>
      </c>
      <c r="I3331">
        <v>0</v>
      </c>
    </row>
    <row r="3332" spans="1:9" x14ac:dyDescent="0.35">
      <c r="A3332" s="75">
        <f t="shared" si="106"/>
        <v>46047</v>
      </c>
      <c r="B3332" s="75">
        <f t="shared" si="107"/>
        <v>46047</v>
      </c>
      <c r="C3332" s="75" t="str">
        <f>VLOOKUP($F3332,Refs!$A$1:$F$32,3,FALSE)</f>
        <v>Y56</v>
      </c>
      <c r="D3332" t="s">
        <v>175</v>
      </c>
      <c r="E3332" t="s">
        <v>126</v>
      </c>
      <c r="F3332" t="s">
        <v>56</v>
      </c>
      <c r="G3332" t="s">
        <v>210</v>
      </c>
      <c r="H3332" t="s">
        <v>203</v>
      </c>
      <c r="I3332">
        <v>0</v>
      </c>
    </row>
    <row r="3333" spans="1:9" x14ac:dyDescent="0.35">
      <c r="A3333" s="75">
        <f t="shared" si="106"/>
        <v>46047</v>
      </c>
      <c r="B3333" s="75">
        <f t="shared" si="107"/>
        <v>46047</v>
      </c>
      <c r="C3333" s="75" t="str">
        <f>VLOOKUP($F3333,Refs!$A$1:$F$32,3,FALSE)</f>
        <v>Y56</v>
      </c>
      <c r="D3333" t="s">
        <v>175</v>
      </c>
      <c r="E3333" t="s">
        <v>126</v>
      </c>
      <c r="F3333" t="s">
        <v>56</v>
      </c>
      <c r="G3333" t="s">
        <v>210</v>
      </c>
      <c r="H3333" t="s">
        <v>204</v>
      </c>
      <c r="I3333">
        <v>129</v>
      </c>
    </row>
    <row r="3334" spans="1:9" x14ac:dyDescent="0.35">
      <c r="A3334" s="75">
        <f t="shared" ref="A3334:A3397" si="108">IF(G3334="Mon",B3334-6,IF(G3334="Tue",B3334-5,IF(G3334="Wed",B3334-4,IF(G3334="Thu",B3334-3,IF(G3334="Fri",B3334-2,IF(G3334="Sat",B3334-1,IF(G3334="Sun",B3334,"")))))))</f>
        <v>46041</v>
      </c>
      <c r="B3334" s="75">
        <f t="shared" ref="B3334:B3397" si="109">DATEVALUE(RIGHT(D3334, 11))</f>
        <v>46047</v>
      </c>
      <c r="C3334" s="75" t="str">
        <f>VLOOKUP($F3334,Refs!$A$1:$F$32,3,FALSE)</f>
        <v>Y56</v>
      </c>
      <c r="D3334" t="s">
        <v>175</v>
      </c>
      <c r="E3334" t="s">
        <v>126</v>
      </c>
      <c r="F3334" t="s">
        <v>58</v>
      </c>
      <c r="G3334" t="s">
        <v>176</v>
      </c>
      <c r="H3334" t="s">
        <v>177</v>
      </c>
      <c r="I3334">
        <v>1921</v>
      </c>
    </row>
    <row r="3335" spans="1:9" x14ac:dyDescent="0.35">
      <c r="A3335" s="75">
        <f t="shared" si="108"/>
        <v>46041</v>
      </c>
      <c r="B3335" s="75">
        <f t="shared" si="109"/>
        <v>46047</v>
      </c>
      <c r="C3335" s="75" t="str">
        <f>VLOOKUP($F3335,Refs!$A$1:$F$32,3,FALSE)</f>
        <v>Y56</v>
      </c>
      <c r="D3335" t="s">
        <v>175</v>
      </c>
      <c r="E3335" t="s">
        <v>126</v>
      </c>
      <c r="F3335" t="s">
        <v>58</v>
      </c>
      <c r="G3335" t="s">
        <v>176</v>
      </c>
      <c r="H3335" t="s">
        <v>178</v>
      </c>
      <c r="I3335">
        <v>1836</v>
      </c>
    </row>
    <row r="3336" spans="1:9" x14ac:dyDescent="0.35">
      <c r="A3336" s="75">
        <f t="shared" si="108"/>
        <v>46041</v>
      </c>
      <c r="B3336" s="75">
        <f t="shared" si="109"/>
        <v>46047</v>
      </c>
      <c r="C3336" s="75" t="str">
        <f>VLOOKUP($F3336,Refs!$A$1:$F$32,3,FALSE)</f>
        <v>Y56</v>
      </c>
      <c r="D3336" t="s">
        <v>175</v>
      </c>
      <c r="E3336" t="s">
        <v>126</v>
      </c>
      <c r="F3336" t="s">
        <v>58</v>
      </c>
      <c r="G3336" t="s">
        <v>176</v>
      </c>
      <c r="H3336" t="s">
        <v>179</v>
      </c>
      <c r="I3336">
        <v>1462</v>
      </c>
    </row>
    <row r="3337" spans="1:9" x14ac:dyDescent="0.35">
      <c r="A3337" s="75">
        <f t="shared" si="108"/>
        <v>46041</v>
      </c>
      <c r="B3337" s="75">
        <f t="shared" si="109"/>
        <v>46047</v>
      </c>
      <c r="C3337" s="75" t="str">
        <f>VLOOKUP($F3337,Refs!$A$1:$F$32,3,FALSE)</f>
        <v>Y56</v>
      </c>
      <c r="D3337" t="s">
        <v>175</v>
      </c>
      <c r="E3337" t="s">
        <v>126</v>
      </c>
      <c r="F3337" t="s">
        <v>58</v>
      </c>
      <c r="G3337" t="s">
        <v>176</v>
      </c>
      <c r="H3337" t="s">
        <v>180</v>
      </c>
      <c r="I3337">
        <v>35</v>
      </c>
    </row>
    <row r="3338" spans="1:9" x14ac:dyDescent="0.35">
      <c r="A3338" s="75">
        <f t="shared" si="108"/>
        <v>46041</v>
      </c>
      <c r="B3338" s="75">
        <f t="shared" si="109"/>
        <v>46047</v>
      </c>
      <c r="C3338" s="75" t="str">
        <f>VLOOKUP($F3338,Refs!$A$1:$F$32,3,FALSE)</f>
        <v>Y56</v>
      </c>
      <c r="D3338" t="s">
        <v>175</v>
      </c>
      <c r="E3338" t="s">
        <v>126</v>
      </c>
      <c r="F3338" t="s">
        <v>58</v>
      </c>
      <c r="G3338" t="s">
        <v>176</v>
      </c>
      <c r="H3338" t="s">
        <v>181</v>
      </c>
      <c r="I3338">
        <v>26062</v>
      </c>
    </row>
    <row r="3339" spans="1:9" x14ac:dyDescent="0.35">
      <c r="A3339" s="75">
        <f t="shared" si="108"/>
        <v>46041</v>
      </c>
      <c r="B3339" s="75">
        <f t="shared" si="109"/>
        <v>46047</v>
      </c>
      <c r="C3339" s="75" t="str">
        <f>VLOOKUP($F3339,Refs!$A$1:$F$32,3,FALSE)</f>
        <v>Y56</v>
      </c>
      <c r="D3339" t="s">
        <v>175</v>
      </c>
      <c r="E3339" t="s">
        <v>126</v>
      </c>
      <c r="F3339" t="s">
        <v>58</v>
      </c>
      <c r="G3339" t="s">
        <v>176</v>
      </c>
      <c r="H3339" t="s">
        <v>182</v>
      </c>
      <c r="I3339">
        <v>77</v>
      </c>
    </row>
    <row r="3340" spans="1:9" x14ac:dyDescent="0.35">
      <c r="A3340" s="75">
        <f t="shared" si="108"/>
        <v>46041</v>
      </c>
      <c r="B3340" s="75">
        <f t="shared" si="109"/>
        <v>46047</v>
      </c>
      <c r="C3340" s="75" t="str">
        <f>VLOOKUP($F3340,Refs!$A$1:$F$32,3,FALSE)</f>
        <v>Y56</v>
      </c>
      <c r="D3340" t="s">
        <v>175</v>
      </c>
      <c r="E3340" t="s">
        <v>126</v>
      </c>
      <c r="F3340" t="s">
        <v>58</v>
      </c>
      <c r="G3340" t="s">
        <v>176</v>
      </c>
      <c r="H3340" t="s">
        <v>183</v>
      </c>
      <c r="I3340">
        <v>198</v>
      </c>
    </row>
    <row r="3341" spans="1:9" x14ac:dyDescent="0.35">
      <c r="A3341" s="75">
        <f t="shared" si="108"/>
        <v>46041</v>
      </c>
      <c r="B3341" s="75">
        <f t="shared" si="109"/>
        <v>46047</v>
      </c>
      <c r="C3341" s="75" t="str">
        <f>VLOOKUP($F3341,Refs!$A$1:$F$32,3,FALSE)</f>
        <v>Y56</v>
      </c>
      <c r="D3341" t="s">
        <v>175</v>
      </c>
      <c r="E3341" t="s">
        <v>126</v>
      </c>
      <c r="F3341" t="s">
        <v>58</v>
      </c>
      <c r="G3341" t="s">
        <v>176</v>
      </c>
      <c r="H3341" t="s">
        <v>184</v>
      </c>
      <c r="I3341">
        <v>1732</v>
      </c>
    </row>
    <row r="3342" spans="1:9" x14ac:dyDescent="0.35">
      <c r="A3342" s="75">
        <f t="shared" si="108"/>
        <v>46041</v>
      </c>
      <c r="B3342" s="75">
        <f t="shared" si="109"/>
        <v>46047</v>
      </c>
      <c r="C3342" s="75" t="str">
        <f>VLOOKUP($F3342,Refs!$A$1:$F$32,3,FALSE)</f>
        <v>Y56</v>
      </c>
      <c r="D3342" t="s">
        <v>175</v>
      </c>
      <c r="E3342" t="s">
        <v>126</v>
      </c>
      <c r="F3342" t="s">
        <v>58</v>
      </c>
      <c r="G3342" t="s">
        <v>176</v>
      </c>
      <c r="H3342" t="s">
        <v>185</v>
      </c>
      <c r="I3342">
        <v>703</v>
      </c>
    </row>
    <row r="3343" spans="1:9" x14ac:dyDescent="0.35">
      <c r="A3343" s="75">
        <f t="shared" si="108"/>
        <v>46041</v>
      </c>
      <c r="B3343" s="75">
        <f t="shared" si="109"/>
        <v>46047</v>
      </c>
      <c r="C3343" s="75" t="str">
        <f>VLOOKUP($F3343,Refs!$A$1:$F$32,3,FALSE)</f>
        <v>Y56</v>
      </c>
      <c r="D3343" t="s">
        <v>175</v>
      </c>
      <c r="E3343" t="s">
        <v>126</v>
      </c>
      <c r="F3343" t="s">
        <v>58</v>
      </c>
      <c r="G3343" t="s">
        <v>176</v>
      </c>
      <c r="H3343" t="s">
        <v>186</v>
      </c>
      <c r="I3343">
        <v>382</v>
      </c>
    </row>
    <row r="3344" spans="1:9" x14ac:dyDescent="0.35">
      <c r="A3344" s="75">
        <f t="shared" si="108"/>
        <v>46041</v>
      </c>
      <c r="B3344" s="75">
        <f t="shared" si="109"/>
        <v>46047</v>
      </c>
      <c r="C3344" s="75" t="str">
        <f>VLOOKUP($F3344,Refs!$A$1:$F$32,3,FALSE)</f>
        <v>Y56</v>
      </c>
      <c r="D3344" t="s">
        <v>175</v>
      </c>
      <c r="E3344" t="s">
        <v>126</v>
      </c>
      <c r="F3344" t="s">
        <v>58</v>
      </c>
      <c r="G3344" t="s">
        <v>176</v>
      </c>
      <c r="H3344" t="s">
        <v>187</v>
      </c>
      <c r="I3344">
        <v>161</v>
      </c>
    </row>
    <row r="3345" spans="1:9" x14ac:dyDescent="0.35">
      <c r="A3345" s="75">
        <f t="shared" si="108"/>
        <v>46041</v>
      </c>
      <c r="B3345" s="75">
        <f t="shared" si="109"/>
        <v>46047</v>
      </c>
      <c r="C3345" s="75" t="str">
        <f>VLOOKUP($F3345,Refs!$A$1:$F$32,3,FALSE)</f>
        <v>Y56</v>
      </c>
      <c r="D3345" t="s">
        <v>175</v>
      </c>
      <c r="E3345" t="s">
        <v>126</v>
      </c>
      <c r="F3345" t="s">
        <v>58</v>
      </c>
      <c r="G3345" t="s">
        <v>176</v>
      </c>
      <c r="H3345" t="s">
        <v>188</v>
      </c>
      <c r="I3345">
        <v>202</v>
      </c>
    </row>
    <row r="3346" spans="1:9" x14ac:dyDescent="0.35">
      <c r="A3346" s="75">
        <f t="shared" si="108"/>
        <v>46041</v>
      </c>
      <c r="B3346" s="75">
        <f t="shared" si="109"/>
        <v>46047</v>
      </c>
      <c r="C3346" s="75" t="str">
        <f>VLOOKUP($F3346,Refs!$A$1:$F$32,3,FALSE)</f>
        <v>Y56</v>
      </c>
      <c r="D3346" t="s">
        <v>175</v>
      </c>
      <c r="E3346" t="s">
        <v>126</v>
      </c>
      <c r="F3346" t="s">
        <v>58</v>
      </c>
      <c r="G3346" t="s">
        <v>176</v>
      </c>
      <c r="H3346" t="s">
        <v>189</v>
      </c>
      <c r="I3346">
        <v>231</v>
      </c>
    </row>
    <row r="3347" spans="1:9" x14ac:dyDescent="0.35">
      <c r="A3347" s="75">
        <f t="shared" si="108"/>
        <v>46041</v>
      </c>
      <c r="B3347" s="75">
        <f t="shared" si="109"/>
        <v>46047</v>
      </c>
      <c r="C3347" s="75" t="str">
        <f>VLOOKUP($F3347,Refs!$A$1:$F$32,3,FALSE)</f>
        <v>Y56</v>
      </c>
      <c r="D3347" t="s">
        <v>175</v>
      </c>
      <c r="E3347" t="s">
        <v>126</v>
      </c>
      <c r="F3347" t="s">
        <v>58</v>
      </c>
      <c r="G3347" t="s">
        <v>176</v>
      </c>
      <c r="H3347" t="s">
        <v>190</v>
      </c>
      <c r="I3347">
        <v>69</v>
      </c>
    </row>
    <row r="3348" spans="1:9" x14ac:dyDescent="0.35">
      <c r="A3348" s="75">
        <f t="shared" si="108"/>
        <v>46041</v>
      </c>
      <c r="B3348" s="75">
        <f t="shared" si="109"/>
        <v>46047</v>
      </c>
      <c r="C3348" s="75" t="str">
        <f>VLOOKUP($F3348,Refs!$A$1:$F$32,3,FALSE)</f>
        <v>Y56</v>
      </c>
      <c r="D3348" t="s">
        <v>175</v>
      </c>
      <c r="E3348" t="s">
        <v>126</v>
      </c>
      <c r="F3348" t="s">
        <v>58</v>
      </c>
      <c r="G3348" t="s">
        <v>176</v>
      </c>
      <c r="H3348" t="s">
        <v>191</v>
      </c>
      <c r="I3348">
        <v>3</v>
      </c>
    </row>
    <row r="3349" spans="1:9" x14ac:dyDescent="0.35">
      <c r="A3349" s="75">
        <f t="shared" si="108"/>
        <v>46041</v>
      </c>
      <c r="B3349" s="75">
        <f t="shared" si="109"/>
        <v>46047</v>
      </c>
      <c r="C3349" s="75" t="str">
        <f>VLOOKUP($F3349,Refs!$A$1:$F$32,3,FALSE)</f>
        <v>Y56</v>
      </c>
      <c r="D3349" t="s">
        <v>175</v>
      </c>
      <c r="E3349" t="s">
        <v>126</v>
      </c>
      <c r="F3349" t="s">
        <v>58</v>
      </c>
      <c r="G3349" t="s">
        <v>176</v>
      </c>
      <c r="H3349" t="s">
        <v>192</v>
      </c>
      <c r="I3349">
        <v>141</v>
      </c>
    </row>
    <row r="3350" spans="1:9" x14ac:dyDescent="0.35">
      <c r="A3350" s="75">
        <f t="shared" si="108"/>
        <v>46041</v>
      </c>
      <c r="B3350" s="75">
        <f t="shared" si="109"/>
        <v>46047</v>
      </c>
      <c r="C3350" s="75" t="str">
        <f>VLOOKUP($F3350,Refs!$A$1:$F$32,3,FALSE)</f>
        <v>Y56</v>
      </c>
      <c r="D3350" t="s">
        <v>175</v>
      </c>
      <c r="E3350" t="s">
        <v>126</v>
      </c>
      <c r="F3350" t="s">
        <v>58</v>
      </c>
      <c r="G3350" t="s">
        <v>176</v>
      </c>
      <c r="H3350" t="s">
        <v>193</v>
      </c>
      <c r="I3350">
        <v>7</v>
      </c>
    </row>
    <row r="3351" spans="1:9" x14ac:dyDescent="0.35">
      <c r="A3351" s="75">
        <f t="shared" si="108"/>
        <v>46041</v>
      </c>
      <c r="B3351" s="75">
        <f t="shared" si="109"/>
        <v>46047</v>
      </c>
      <c r="C3351" s="75" t="str">
        <f>VLOOKUP($F3351,Refs!$A$1:$F$32,3,FALSE)</f>
        <v>Y56</v>
      </c>
      <c r="D3351" t="s">
        <v>175</v>
      </c>
      <c r="E3351" t="s">
        <v>126</v>
      </c>
      <c r="F3351" t="s">
        <v>58</v>
      </c>
      <c r="G3351" t="s">
        <v>176</v>
      </c>
      <c r="H3351" t="s">
        <v>194</v>
      </c>
      <c r="I3351">
        <v>39</v>
      </c>
    </row>
    <row r="3352" spans="1:9" x14ac:dyDescent="0.35">
      <c r="A3352" s="75">
        <f t="shared" si="108"/>
        <v>46041</v>
      </c>
      <c r="B3352" s="75">
        <f t="shared" si="109"/>
        <v>46047</v>
      </c>
      <c r="C3352" s="75" t="str">
        <f>VLOOKUP($F3352,Refs!$A$1:$F$32,3,FALSE)</f>
        <v>Y56</v>
      </c>
      <c r="D3352" t="s">
        <v>175</v>
      </c>
      <c r="E3352" t="s">
        <v>126</v>
      </c>
      <c r="F3352" t="s">
        <v>58</v>
      </c>
      <c r="G3352" t="s">
        <v>176</v>
      </c>
      <c r="H3352" t="s">
        <v>195</v>
      </c>
      <c r="I3352">
        <v>1</v>
      </c>
    </row>
    <row r="3353" spans="1:9" x14ac:dyDescent="0.35">
      <c r="A3353" s="75">
        <f t="shared" si="108"/>
        <v>46041</v>
      </c>
      <c r="B3353" s="75">
        <f t="shared" si="109"/>
        <v>46047</v>
      </c>
      <c r="C3353" s="75" t="str">
        <f>VLOOKUP($F3353,Refs!$A$1:$F$32,3,FALSE)</f>
        <v>Y56</v>
      </c>
      <c r="D3353" t="s">
        <v>175</v>
      </c>
      <c r="E3353" t="s">
        <v>126</v>
      </c>
      <c r="F3353" t="s">
        <v>58</v>
      </c>
      <c r="G3353" t="s">
        <v>176</v>
      </c>
      <c r="H3353" t="s">
        <v>196</v>
      </c>
      <c r="I3353">
        <v>153</v>
      </c>
    </row>
    <row r="3354" spans="1:9" x14ac:dyDescent="0.35">
      <c r="A3354" s="75">
        <f t="shared" si="108"/>
        <v>46041</v>
      </c>
      <c r="B3354" s="75">
        <f t="shared" si="109"/>
        <v>46047</v>
      </c>
      <c r="C3354" s="75" t="str">
        <f>VLOOKUP($F3354,Refs!$A$1:$F$32,3,FALSE)</f>
        <v>Y56</v>
      </c>
      <c r="D3354" t="s">
        <v>175</v>
      </c>
      <c r="E3354" t="s">
        <v>126</v>
      </c>
      <c r="F3354" t="s">
        <v>58</v>
      </c>
      <c r="G3354" t="s">
        <v>176</v>
      </c>
      <c r="H3354" t="s">
        <v>197</v>
      </c>
      <c r="I3354">
        <v>259</v>
      </c>
    </row>
    <row r="3355" spans="1:9" x14ac:dyDescent="0.35">
      <c r="A3355" s="75">
        <f t="shared" si="108"/>
        <v>46041</v>
      </c>
      <c r="B3355" s="75">
        <f t="shared" si="109"/>
        <v>46047</v>
      </c>
      <c r="C3355" s="75" t="str">
        <f>VLOOKUP($F3355,Refs!$A$1:$F$32,3,FALSE)</f>
        <v>Y56</v>
      </c>
      <c r="D3355" t="s">
        <v>175</v>
      </c>
      <c r="E3355" t="s">
        <v>126</v>
      </c>
      <c r="F3355" t="s">
        <v>58</v>
      </c>
      <c r="G3355" t="s">
        <v>176</v>
      </c>
      <c r="H3355" t="s">
        <v>198</v>
      </c>
      <c r="I3355">
        <v>696</v>
      </c>
    </row>
    <row r="3356" spans="1:9" x14ac:dyDescent="0.35">
      <c r="A3356" s="75">
        <f t="shared" si="108"/>
        <v>46041</v>
      </c>
      <c r="B3356" s="75">
        <f t="shared" si="109"/>
        <v>46047</v>
      </c>
      <c r="C3356" s="75" t="str">
        <f>VLOOKUP($F3356,Refs!$A$1:$F$32,3,FALSE)</f>
        <v>Y56</v>
      </c>
      <c r="D3356" t="s">
        <v>175</v>
      </c>
      <c r="E3356" t="s">
        <v>126</v>
      </c>
      <c r="F3356" t="s">
        <v>58</v>
      </c>
      <c r="G3356" t="s">
        <v>176</v>
      </c>
      <c r="H3356" t="s">
        <v>199</v>
      </c>
      <c r="I3356">
        <v>286</v>
      </c>
    </row>
    <row r="3357" spans="1:9" x14ac:dyDescent="0.35">
      <c r="A3357" s="75">
        <f t="shared" si="108"/>
        <v>46041</v>
      </c>
      <c r="B3357" s="75">
        <f t="shared" si="109"/>
        <v>46047</v>
      </c>
      <c r="C3357" s="75" t="str">
        <f>VLOOKUP($F3357,Refs!$A$1:$F$32,3,FALSE)</f>
        <v>Y56</v>
      </c>
      <c r="D3357" t="s">
        <v>175</v>
      </c>
      <c r="E3357" t="s">
        <v>126</v>
      </c>
      <c r="F3357" t="s">
        <v>58</v>
      </c>
      <c r="G3357" t="s">
        <v>176</v>
      </c>
      <c r="H3357" t="s">
        <v>200</v>
      </c>
      <c r="I3357">
        <v>12</v>
      </c>
    </row>
    <row r="3358" spans="1:9" x14ac:dyDescent="0.35">
      <c r="A3358" s="75">
        <f t="shared" si="108"/>
        <v>46041</v>
      </c>
      <c r="B3358" s="75">
        <f t="shared" si="109"/>
        <v>46047</v>
      </c>
      <c r="C3358" s="75" t="str">
        <f>VLOOKUP($F3358,Refs!$A$1:$F$32,3,FALSE)</f>
        <v>Y56</v>
      </c>
      <c r="D3358" t="s">
        <v>175</v>
      </c>
      <c r="E3358" t="s">
        <v>126</v>
      </c>
      <c r="F3358" t="s">
        <v>58</v>
      </c>
      <c r="G3358" t="s">
        <v>176</v>
      </c>
      <c r="H3358" t="s">
        <v>201</v>
      </c>
      <c r="I3358">
        <v>5</v>
      </c>
    </row>
    <row r="3359" spans="1:9" x14ac:dyDescent="0.35">
      <c r="A3359" s="75">
        <f t="shared" si="108"/>
        <v>46041</v>
      </c>
      <c r="B3359" s="75">
        <f t="shared" si="109"/>
        <v>46047</v>
      </c>
      <c r="C3359" s="75" t="str">
        <f>VLOOKUP($F3359,Refs!$A$1:$F$32,3,FALSE)</f>
        <v>Y56</v>
      </c>
      <c r="D3359" t="s">
        <v>175</v>
      </c>
      <c r="E3359" t="s">
        <v>126</v>
      </c>
      <c r="F3359" t="s">
        <v>58</v>
      </c>
      <c r="G3359" t="s">
        <v>176</v>
      </c>
      <c r="H3359" t="s">
        <v>202</v>
      </c>
      <c r="I3359">
        <v>0</v>
      </c>
    </row>
    <row r="3360" spans="1:9" x14ac:dyDescent="0.35">
      <c r="A3360" s="75">
        <f t="shared" si="108"/>
        <v>46041</v>
      </c>
      <c r="B3360" s="75">
        <f t="shared" si="109"/>
        <v>46047</v>
      </c>
      <c r="C3360" s="75" t="str">
        <f>VLOOKUP($F3360,Refs!$A$1:$F$32,3,FALSE)</f>
        <v>Y56</v>
      </c>
      <c r="D3360" t="s">
        <v>175</v>
      </c>
      <c r="E3360" t="s">
        <v>126</v>
      </c>
      <c r="F3360" t="s">
        <v>58</v>
      </c>
      <c r="G3360" t="s">
        <v>176</v>
      </c>
      <c r="H3360" t="s">
        <v>203</v>
      </c>
      <c r="I3360">
        <v>2</v>
      </c>
    </row>
    <row r="3361" spans="1:9" x14ac:dyDescent="0.35">
      <c r="A3361" s="75">
        <f t="shared" si="108"/>
        <v>46041</v>
      </c>
      <c r="B3361" s="75">
        <f t="shared" si="109"/>
        <v>46047</v>
      </c>
      <c r="C3361" s="75" t="str">
        <f>VLOOKUP($F3361,Refs!$A$1:$F$32,3,FALSE)</f>
        <v>Y56</v>
      </c>
      <c r="D3361" t="s">
        <v>175</v>
      </c>
      <c r="E3361" t="s">
        <v>126</v>
      </c>
      <c r="F3361" t="s">
        <v>58</v>
      </c>
      <c r="G3361" t="s">
        <v>176</v>
      </c>
      <c r="H3361" t="s">
        <v>204</v>
      </c>
      <c r="I3361">
        <v>30</v>
      </c>
    </row>
    <row r="3362" spans="1:9" x14ac:dyDescent="0.35">
      <c r="A3362" s="75">
        <f t="shared" si="108"/>
        <v>46042</v>
      </c>
      <c r="B3362" s="75">
        <f t="shared" si="109"/>
        <v>46047</v>
      </c>
      <c r="C3362" s="75" t="str">
        <f>VLOOKUP($F3362,Refs!$A$1:$F$32,3,FALSE)</f>
        <v>Y56</v>
      </c>
      <c r="D3362" t="s">
        <v>175</v>
      </c>
      <c r="E3362" t="s">
        <v>126</v>
      </c>
      <c r="F3362" t="s">
        <v>58</v>
      </c>
      <c r="G3362" t="s">
        <v>205</v>
      </c>
      <c r="H3362" t="s">
        <v>177</v>
      </c>
      <c r="I3362">
        <v>1677</v>
      </c>
    </row>
    <row r="3363" spans="1:9" x14ac:dyDescent="0.35">
      <c r="A3363" s="75">
        <f t="shared" si="108"/>
        <v>46042</v>
      </c>
      <c r="B3363" s="75">
        <f t="shared" si="109"/>
        <v>46047</v>
      </c>
      <c r="C3363" s="75" t="str">
        <f>VLOOKUP($F3363,Refs!$A$1:$F$32,3,FALSE)</f>
        <v>Y56</v>
      </c>
      <c r="D3363" t="s">
        <v>175</v>
      </c>
      <c r="E3363" t="s">
        <v>126</v>
      </c>
      <c r="F3363" t="s">
        <v>58</v>
      </c>
      <c r="G3363" t="s">
        <v>205</v>
      </c>
      <c r="H3363" t="s">
        <v>178</v>
      </c>
      <c r="I3363">
        <v>1605</v>
      </c>
    </row>
    <row r="3364" spans="1:9" x14ac:dyDescent="0.35">
      <c r="A3364" s="75">
        <f t="shared" si="108"/>
        <v>46042</v>
      </c>
      <c r="B3364" s="75">
        <f t="shared" si="109"/>
        <v>46047</v>
      </c>
      <c r="C3364" s="75" t="str">
        <f>VLOOKUP($F3364,Refs!$A$1:$F$32,3,FALSE)</f>
        <v>Y56</v>
      </c>
      <c r="D3364" t="s">
        <v>175</v>
      </c>
      <c r="E3364" t="s">
        <v>126</v>
      </c>
      <c r="F3364" t="s">
        <v>58</v>
      </c>
      <c r="G3364" t="s">
        <v>205</v>
      </c>
      <c r="H3364" t="s">
        <v>179</v>
      </c>
      <c r="I3364">
        <v>1354</v>
      </c>
    </row>
    <row r="3365" spans="1:9" x14ac:dyDescent="0.35">
      <c r="A3365" s="75">
        <f t="shared" si="108"/>
        <v>46042</v>
      </c>
      <c r="B3365" s="75">
        <f t="shared" si="109"/>
        <v>46047</v>
      </c>
      <c r="C3365" s="75" t="str">
        <f>VLOOKUP($F3365,Refs!$A$1:$F$32,3,FALSE)</f>
        <v>Y56</v>
      </c>
      <c r="D3365" t="s">
        <v>175</v>
      </c>
      <c r="E3365" t="s">
        <v>126</v>
      </c>
      <c r="F3365" t="s">
        <v>58</v>
      </c>
      <c r="G3365" t="s">
        <v>205</v>
      </c>
      <c r="H3365" t="s">
        <v>180</v>
      </c>
      <c r="I3365">
        <v>29</v>
      </c>
    </row>
    <row r="3366" spans="1:9" x14ac:dyDescent="0.35">
      <c r="A3366" s="75">
        <f t="shared" si="108"/>
        <v>46042</v>
      </c>
      <c r="B3366" s="75">
        <f t="shared" si="109"/>
        <v>46047</v>
      </c>
      <c r="C3366" s="75" t="str">
        <f>VLOOKUP($F3366,Refs!$A$1:$F$32,3,FALSE)</f>
        <v>Y56</v>
      </c>
      <c r="D3366" t="s">
        <v>175</v>
      </c>
      <c r="E3366" t="s">
        <v>126</v>
      </c>
      <c r="F3366" t="s">
        <v>58</v>
      </c>
      <c r="G3366" t="s">
        <v>205</v>
      </c>
      <c r="H3366" t="s">
        <v>181</v>
      </c>
      <c r="I3366">
        <v>16162</v>
      </c>
    </row>
    <row r="3367" spans="1:9" x14ac:dyDescent="0.35">
      <c r="A3367" s="75">
        <f t="shared" si="108"/>
        <v>46042</v>
      </c>
      <c r="B3367" s="75">
        <f t="shared" si="109"/>
        <v>46047</v>
      </c>
      <c r="C3367" s="75" t="str">
        <f>VLOOKUP($F3367,Refs!$A$1:$F$32,3,FALSE)</f>
        <v>Y56</v>
      </c>
      <c r="D3367" t="s">
        <v>175</v>
      </c>
      <c r="E3367" t="s">
        <v>126</v>
      </c>
      <c r="F3367" t="s">
        <v>58</v>
      </c>
      <c r="G3367" t="s">
        <v>205</v>
      </c>
      <c r="H3367" t="s">
        <v>182</v>
      </c>
      <c r="I3367">
        <v>55</v>
      </c>
    </row>
    <row r="3368" spans="1:9" x14ac:dyDescent="0.35">
      <c r="A3368" s="75">
        <f t="shared" si="108"/>
        <v>46042</v>
      </c>
      <c r="B3368" s="75">
        <f t="shared" si="109"/>
        <v>46047</v>
      </c>
      <c r="C3368" s="75" t="str">
        <f>VLOOKUP($F3368,Refs!$A$1:$F$32,3,FALSE)</f>
        <v>Y56</v>
      </c>
      <c r="D3368" t="s">
        <v>175</v>
      </c>
      <c r="E3368" t="s">
        <v>126</v>
      </c>
      <c r="F3368" t="s">
        <v>58</v>
      </c>
      <c r="G3368" t="s">
        <v>205</v>
      </c>
      <c r="H3368" t="s">
        <v>183</v>
      </c>
      <c r="I3368">
        <v>142</v>
      </c>
    </row>
    <row r="3369" spans="1:9" x14ac:dyDescent="0.35">
      <c r="A3369" s="75">
        <f t="shared" si="108"/>
        <v>46042</v>
      </c>
      <c r="B3369" s="75">
        <f t="shared" si="109"/>
        <v>46047</v>
      </c>
      <c r="C3369" s="75" t="str">
        <f>VLOOKUP($F3369,Refs!$A$1:$F$32,3,FALSE)</f>
        <v>Y56</v>
      </c>
      <c r="D3369" t="s">
        <v>175</v>
      </c>
      <c r="E3369" t="s">
        <v>126</v>
      </c>
      <c r="F3369" t="s">
        <v>58</v>
      </c>
      <c r="G3369" t="s">
        <v>205</v>
      </c>
      <c r="H3369" t="s">
        <v>184</v>
      </c>
      <c r="I3369">
        <v>1495</v>
      </c>
    </row>
    <row r="3370" spans="1:9" x14ac:dyDescent="0.35">
      <c r="A3370" s="75">
        <f t="shared" si="108"/>
        <v>46042</v>
      </c>
      <c r="B3370" s="75">
        <f t="shared" si="109"/>
        <v>46047</v>
      </c>
      <c r="C3370" s="75" t="str">
        <f>VLOOKUP($F3370,Refs!$A$1:$F$32,3,FALSE)</f>
        <v>Y56</v>
      </c>
      <c r="D3370" t="s">
        <v>175</v>
      </c>
      <c r="E3370" t="s">
        <v>126</v>
      </c>
      <c r="F3370" t="s">
        <v>58</v>
      </c>
      <c r="G3370" t="s">
        <v>205</v>
      </c>
      <c r="H3370" t="s">
        <v>185</v>
      </c>
      <c r="I3370">
        <v>595</v>
      </c>
    </row>
    <row r="3371" spans="1:9" x14ac:dyDescent="0.35">
      <c r="A3371" s="75">
        <f t="shared" si="108"/>
        <v>46042</v>
      </c>
      <c r="B3371" s="75">
        <f t="shared" si="109"/>
        <v>46047</v>
      </c>
      <c r="C3371" s="75" t="str">
        <f>VLOOKUP($F3371,Refs!$A$1:$F$32,3,FALSE)</f>
        <v>Y56</v>
      </c>
      <c r="D3371" t="s">
        <v>175</v>
      </c>
      <c r="E3371" t="s">
        <v>126</v>
      </c>
      <c r="F3371" t="s">
        <v>58</v>
      </c>
      <c r="G3371" t="s">
        <v>205</v>
      </c>
      <c r="H3371" t="s">
        <v>186</v>
      </c>
      <c r="I3371">
        <v>323</v>
      </c>
    </row>
    <row r="3372" spans="1:9" x14ac:dyDescent="0.35">
      <c r="A3372" s="75">
        <f t="shared" si="108"/>
        <v>46042</v>
      </c>
      <c r="B3372" s="75">
        <f t="shared" si="109"/>
        <v>46047</v>
      </c>
      <c r="C3372" s="75" t="str">
        <f>VLOOKUP($F3372,Refs!$A$1:$F$32,3,FALSE)</f>
        <v>Y56</v>
      </c>
      <c r="D3372" t="s">
        <v>175</v>
      </c>
      <c r="E3372" t="s">
        <v>126</v>
      </c>
      <c r="F3372" t="s">
        <v>58</v>
      </c>
      <c r="G3372" t="s">
        <v>205</v>
      </c>
      <c r="H3372" t="s">
        <v>187</v>
      </c>
      <c r="I3372">
        <v>139</v>
      </c>
    </row>
    <row r="3373" spans="1:9" x14ac:dyDescent="0.35">
      <c r="A3373" s="75">
        <f t="shared" si="108"/>
        <v>46042</v>
      </c>
      <c r="B3373" s="75">
        <f t="shared" si="109"/>
        <v>46047</v>
      </c>
      <c r="C3373" s="75" t="str">
        <f>VLOOKUP($F3373,Refs!$A$1:$F$32,3,FALSE)</f>
        <v>Y56</v>
      </c>
      <c r="D3373" t="s">
        <v>175</v>
      </c>
      <c r="E3373" t="s">
        <v>126</v>
      </c>
      <c r="F3373" t="s">
        <v>58</v>
      </c>
      <c r="G3373" t="s">
        <v>205</v>
      </c>
      <c r="H3373" t="s">
        <v>188</v>
      </c>
      <c r="I3373">
        <v>166</v>
      </c>
    </row>
    <row r="3374" spans="1:9" x14ac:dyDescent="0.35">
      <c r="A3374" s="75">
        <f t="shared" si="108"/>
        <v>46042</v>
      </c>
      <c r="B3374" s="75">
        <f t="shared" si="109"/>
        <v>46047</v>
      </c>
      <c r="C3374" s="75" t="str">
        <f>VLOOKUP($F3374,Refs!$A$1:$F$32,3,FALSE)</f>
        <v>Y56</v>
      </c>
      <c r="D3374" t="s">
        <v>175</v>
      </c>
      <c r="E3374" t="s">
        <v>126</v>
      </c>
      <c r="F3374" t="s">
        <v>58</v>
      </c>
      <c r="G3374" t="s">
        <v>205</v>
      </c>
      <c r="H3374" t="s">
        <v>189</v>
      </c>
      <c r="I3374">
        <v>224</v>
      </c>
    </row>
    <row r="3375" spans="1:9" x14ac:dyDescent="0.35">
      <c r="A3375" s="75">
        <f t="shared" si="108"/>
        <v>46042</v>
      </c>
      <c r="B3375" s="75">
        <f t="shared" si="109"/>
        <v>46047</v>
      </c>
      <c r="C3375" s="75" t="str">
        <f>VLOOKUP($F3375,Refs!$A$1:$F$32,3,FALSE)</f>
        <v>Y56</v>
      </c>
      <c r="D3375" t="s">
        <v>175</v>
      </c>
      <c r="E3375" t="s">
        <v>126</v>
      </c>
      <c r="F3375" t="s">
        <v>58</v>
      </c>
      <c r="G3375" t="s">
        <v>205</v>
      </c>
      <c r="H3375" t="s">
        <v>190</v>
      </c>
      <c r="I3375">
        <v>56</v>
      </c>
    </row>
    <row r="3376" spans="1:9" x14ac:dyDescent="0.35">
      <c r="A3376" s="75">
        <f t="shared" si="108"/>
        <v>46042</v>
      </c>
      <c r="B3376" s="75">
        <f t="shared" si="109"/>
        <v>46047</v>
      </c>
      <c r="C3376" s="75" t="str">
        <f>VLOOKUP($F3376,Refs!$A$1:$F$32,3,FALSE)</f>
        <v>Y56</v>
      </c>
      <c r="D3376" t="s">
        <v>175</v>
      </c>
      <c r="E3376" t="s">
        <v>126</v>
      </c>
      <c r="F3376" t="s">
        <v>58</v>
      </c>
      <c r="G3376" t="s">
        <v>205</v>
      </c>
      <c r="H3376" t="s">
        <v>191</v>
      </c>
      <c r="I3376">
        <v>6</v>
      </c>
    </row>
    <row r="3377" spans="1:9" x14ac:dyDescent="0.35">
      <c r="A3377" s="75">
        <f t="shared" si="108"/>
        <v>46042</v>
      </c>
      <c r="B3377" s="75">
        <f t="shared" si="109"/>
        <v>46047</v>
      </c>
      <c r="C3377" s="75" t="str">
        <f>VLOOKUP($F3377,Refs!$A$1:$F$32,3,FALSE)</f>
        <v>Y56</v>
      </c>
      <c r="D3377" t="s">
        <v>175</v>
      </c>
      <c r="E3377" t="s">
        <v>126</v>
      </c>
      <c r="F3377" t="s">
        <v>58</v>
      </c>
      <c r="G3377" t="s">
        <v>205</v>
      </c>
      <c r="H3377" t="s">
        <v>192</v>
      </c>
      <c r="I3377">
        <v>130</v>
      </c>
    </row>
    <row r="3378" spans="1:9" x14ac:dyDescent="0.35">
      <c r="A3378" s="75">
        <f t="shared" si="108"/>
        <v>46042</v>
      </c>
      <c r="B3378" s="75">
        <f t="shared" si="109"/>
        <v>46047</v>
      </c>
      <c r="C3378" s="75" t="str">
        <f>VLOOKUP($F3378,Refs!$A$1:$F$32,3,FALSE)</f>
        <v>Y56</v>
      </c>
      <c r="D3378" t="s">
        <v>175</v>
      </c>
      <c r="E3378" t="s">
        <v>126</v>
      </c>
      <c r="F3378" t="s">
        <v>58</v>
      </c>
      <c r="G3378" t="s">
        <v>205</v>
      </c>
      <c r="H3378" t="s">
        <v>193</v>
      </c>
      <c r="I3378">
        <v>3</v>
      </c>
    </row>
    <row r="3379" spans="1:9" x14ac:dyDescent="0.35">
      <c r="A3379" s="75">
        <f t="shared" si="108"/>
        <v>46042</v>
      </c>
      <c r="B3379" s="75">
        <f t="shared" si="109"/>
        <v>46047</v>
      </c>
      <c r="C3379" s="75" t="str">
        <f>VLOOKUP($F3379,Refs!$A$1:$F$32,3,FALSE)</f>
        <v>Y56</v>
      </c>
      <c r="D3379" t="s">
        <v>175</v>
      </c>
      <c r="E3379" t="s">
        <v>126</v>
      </c>
      <c r="F3379" t="s">
        <v>58</v>
      </c>
      <c r="G3379" t="s">
        <v>205</v>
      </c>
      <c r="H3379" t="s">
        <v>194</v>
      </c>
      <c r="I3379">
        <v>25</v>
      </c>
    </row>
    <row r="3380" spans="1:9" x14ac:dyDescent="0.35">
      <c r="A3380" s="75">
        <f t="shared" si="108"/>
        <v>46042</v>
      </c>
      <c r="B3380" s="75">
        <f t="shared" si="109"/>
        <v>46047</v>
      </c>
      <c r="C3380" s="75" t="str">
        <f>VLOOKUP($F3380,Refs!$A$1:$F$32,3,FALSE)</f>
        <v>Y56</v>
      </c>
      <c r="D3380" t="s">
        <v>175</v>
      </c>
      <c r="E3380" t="s">
        <v>126</v>
      </c>
      <c r="F3380" t="s">
        <v>58</v>
      </c>
      <c r="G3380" t="s">
        <v>205</v>
      </c>
      <c r="H3380" t="s">
        <v>195</v>
      </c>
      <c r="I3380">
        <v>2</v>
      </c>
    </row>
    <row r="3381" spans="1:9" x14ac:dyDescent="0.35">
      <c r="A3381" s="75">
        <f t="shared" si="108"/>
        <v>46042</v>
      </c>
      <c r="B3381" s="75">
        <f t="shared" si="109"/>
        <v>46047</v>
      </c>
      <c r="C3381" s="75" t="str">
        <f>VLOOKUP($F3381,Refs!$A$1:$F$32,3,FALSE)</f>
        <v>Y56</v>
      </c>
      <c r="D3381" t="s">
        <v>175</v>
      </c>
      <c r="E3381" t="s">
        <v>126</v>
      </c>
      <c r="F3381" t="s">
        <v>58</v>
      </c>
      <c r="G3381" t="s">
        <v>205</v>
      </c>
      <c r="H3381" t="s">
        <v>196</v>
      </c>
      <c r="I3381">
        <v>115</v>
      </c>
    </row>
    <row r="3382" spans="1:9" x14ac:dyDescent="0.35">
      <c r="A3382" s="75">
        <f t="shared" si="108"/>
        <v>46042</v>
      </c>
      <c r="B3382" s="75">
        <f t="shared" si="109"/>
        <v>46047</v>
      </c>
      <c r="C3382" s="75" t="str">
        <f>VLOOKUP($F3382,Refs!$A$1:$F$32,3,FALSE)</f>
        <v>Y56</v>
      </c>
      <c r="D3382" t="s">
        <v>175</v>
      </c>
      <c r="E3382" t="s">
        <v>126</v>
      </c>
      <c r="F3382" t="s">
        <v>58</v>
      </c>
      <c r="G3382" t="s">
        <v>205</v>
      </c>
      <c r="H3382" t="s">
        <v>197</v>
      </c>
      <c r="I3382">
        <v>210</v>
      </c>
    </row>
    <row r="3383" spans="1:9" x14ac:dyDescent="0.35">
      <c r="A3383" s="75">
        <f t="shared" si="108"/>
        <v>46042</v>
      </c>
      <c r="B3383" s="75">
        <f t="shared" si="109"/>
        <v>46047</v>
      </c>
      <c r="C3383" s="75" t="str">
        <f>VLOOKUP($F3383,Refs!$A$1:$F$32,3,FALSE)</f>
        <v>Y56</v>
      </c>
      <c r="D3383" t="s">
        <v>175</v>
      </c>
      <c r="E3383" t="s">
        <v>126</v>
      </c>
      <c r="F3383" t="s">
        <v>58</v>
      </c>
      <c r="G3383" t="s">
        <v>205</v>
      </c>
      <c r="H3383" t="s">
        <v>198</v>
      </c>
      <c r="I3383">
        <v>614</v>
      </c>
    </row>
    <row r="3384" spans="1:9" x14ac:dyDescent="0.35">
      <c r="A3384" s="75">
        <f t="shared" si="108"/>
        <v>46042</v>
      </c>
      <c r="B3384" s="75">
        <f t="shared" si="109"/>
        <v>46047</v>
      </c>
      <c r="C3384" s="75" t="str">
        <f>VLOOKUP($F3384,Refs!$A$1:$F$32,3,FALSE)</f>
        <v>Y56</v>
      </c>
      <c r="D3384" t="s">
        <v>175</v>
      </c>
      <c r="E3384" t="s">
        <v>126</v>
      </c>
      <c r="F3384" t="s">
        <v>58</v>
      </c>
      <c r="G3384" t="s">
        <v>205</v>
      </c>
      <c r="H3384" t="s">
        <v>199</v>
      </c>
      <c r="I3384">
        <v>256</v>
      </c>
    </row>
    <row r="3385" spans="1:9" x14ac:dyDescent="0.35">
      <c r="A3385" s="75">
        <f t="shared" si="108"/>
        <v>46042</v>
      </c>
      <c r="B3385" s="75">
        <f t="shared" si="109"/>
        <v>46047</v>
      </c>
      <c r="C3385" s="75" t="str">
        <f>VLOOKUP($F3385,Refs!$A$1:$F$32,3,FALSE)</f>
        <v>Y56</v>
      </c>
      <c r="D3385" t="s">
        <v>175</v>
      </c>
      <c r="E3385" t="s">
        <v>126</v>
      </c>
      <c r="F3385" t="s">
        <v>58</v>
      </c>
      <c r="G3385" t="s">
        <v>205</v>
      </c>
      <c r="H3385" t="s">
        <v>200</v>
      </c>
      <c r="I3385">
        <v>13</v>
      </c>
    </row>
    <row r="3386" spans="1:9" x14ac:dyDescent="0.35">
      <c r="A3386" s="75">
        <f t="shared" si="108"/>
        <v>46042</v>
      </c>
      <c r="B3386" s="75">
        <f t="shared" si="109"/>
        <v>46047</v>
      </c>
      <c r="C3386" s="75" t="str">
        <f>VLOOKUP($F3386,Refs!$A$1:$F$32,3,FALSE)</f>
        <v>Y56</v>
      </c>
      <c r="D3386" t="s">
        <v>175</v>
      </c>
      <c r="E3386" t="s">
        <v>126</v>
      </c>
      <c r="F3386" t="s">
        <v>58</v>
      </c>
      <c r="G3386" t="s">
        <v>205</v>
      </c>
      <c r="H3386" t="s">
        <v>201</v>
      </c>
      <c r="I3386">
        <v>12</v>
      </c>
    </row>
    <row r="3387" spans="1:9" x14ac:dyDescent="0.35">
      <c r="A3387" s="75">
        <f t="shared" si="108"/>
        <v>46042</v>
      </c>
      <c r="B3387" s="75">
        <f t="shared" si="109"/>
        <v>46047</v>
      </c>
      <c r="C3387" s="75" t="str">
        <f>VLOOKUP($F3387,Refs!$A$1:$F$32,3,FALSE)</f>
        <v>Y56</v>
      </c>
      <c r="D3387" t="s">
        <v>175</v>
      </c>
      <c r="E3387" t="s">
        <v>126</v>
      </c>
      <c r="F3387" t="s">
        <v>58</v>
      </c>
      <c r="G3387" t="s">
        <v>205</v>
      </c>
      <c r="H3387" t="s">
        <v>202</v>
      </c>
      <c r="I3387">
        <v>0</v>
      </c>
    </row>
    <row r="3388" spans="1:9" x14ac:dyDescent="0.35">
      <c r="A3388" s="75">
        <f t="shared" si="108"/>
        <v>46042</v>
      </c>
      <c r="B3388" s="75">
        <f t="shared" si="109"/>
        <v>46047</v>
      </c>
      <c r="C3388" s="75" t="str">
        <f>VLOOKUP($F3388,Refs!$A$1:$F$32,3,FALSE)</f>
        <v>Y56</v>
      </c>
      <c r="D3388" t="s">
        <v>175</v>
      </c>
      <c r="E3388" t="s">
        <v>126</v>
      </c>
      <c r="F3388" t="s">
        <v>58</v>
      </c>
      <c r="G3388" t="s">
        <v>205</v>
      </c>
      <c r="H3388" t="s">
        <v>203</v>
      </c>
      <c r="I3388">
        <v>3</v>
      </c>
    </row>
    <row r="3389" spans="1:9" x14ac:dyDescent="0.35">
      <c r="A3389" s="75">
        <f t="shared" si="108"/>
        <v>46042</v>
      </c>
      <c r="B3389" s="75">
        <f t="shared" si="109"/>
        <v>46047</v>
      </c>
      <c r="C3389" s="75" t="str">
        <f>VLOOKUP($F3389,Refs!$A$1:$F$32,3,FALSE)</f>
        <v>Y56</v>
      </c>
      <c r="D3389" t="s">
        <v>175</v>
      </c>
      <c r="E3389" t="s">
        <v>126</v>
      </c>
      <c r="F3389" t="s">
        <v>58</v>
      </c>
      <c r="G3389" t="s">
        <v>205</v>
      </c>
      <c r="H3389" t="s">
        <v>204</v>
      </c>
      <c r="I3389">
        <v>40</v>
      </c>
    </row>
    <row r="3390" spans="1:9" x14ac:dyDescent="0.35">
      <c r="A3390" s="75">
        <f t="shared" si="108"/>
        <v>46043</v>
      </c>
      <c r="B3390" s="75">
        <f t="shared" si="109"/>
        <v>46047</v>
      </c>
      <c r="C3390" s="75" t="str">
        <f>VLOOKUP($F3390,Refs!$A$1:$F$32,3,FALSE)</f>
        <v>Y56</v>
      </c>
      <c r="D3390" t="s">
        <v>175</v>
      </c>
      <c r="E3390" t="s">
        <v>126</v>
      </c>
      <c r="F3390" t="s">
        <v>58</v>
      </c>
      <c r="G3390" t="s">
        <v>206</v>
      </c>
      <c r="H3390" t="s">
        <v>177</v>
      </c>
      <c r="I3390">
        <v>1674</v>
      </c>
    </row>
    <row r="3391" spans="1:9" x14ac:dyDescent="0.35">
      <c r="A3391" s="75">
        <f t="shared" si="108"/>
        <v>46043</v>
      </c>
      <c r="B3391" s="75">
        <f t="shared" si="109"/>
        <v>46047</v>
      </c>
      <c r="C3391" s="75" t="str">
        <f>VLOOKUP($F3391,Refs!$A$1:$F$32,3,FALSE)</f>
        <v>Y56</v>
      </c>
      <c r="D3391" t="s">
        <v>175</v>
      </c>
      <c r="E3391" t="s">
        <v>126</v>
      </c>
      <c r="F3391" t="s">
        <v>58</v>
      </c>
      <c r="G3391" t="s">
        <v>206</v>
      </c>
      <c r="H3391" t="s">
        <v>178</v>
      </c>
      <c r="I3391">
        <v>1599</v>
      </c>
    </row>
    <row r="3392" spans="1:9" x14ac:dyDescent="0.35">
      <c r="A3392" s="75">
        <f t="shared" si="108"/>
        <v>46043</v>
      </c>
      <c r="B3392" s="75">
        <f t="shared" si="109"/>
        <v>46047</v>
      </c>
      <c r="C3392" s="75" t="str">
        <f>VLOOKUP($F3392,Refs!$A$1:$F$32,3,FALSE)</f>
        <v>Y56</v>
      </c>
      <c r="D3392" t="s">
        <v>175</v>
      </c>
      <c r="E3392" t="s">
        <v>126</v>
      </c>
      <c r="F3392" t="s">
        <v>58</v>
      </c>
      <c r="G3392" t="s">
        <v>206</v>
      </c>
      <c r="H3392" t="s">
        <v>179</v>
      </c>
      <c r="I3392">
        <v>1398</v>
      </c>
    </row>
    <row r="3393" spans="1:9" x14ac:dyDescent="0.35">
      <c r="A3393" s="75">
        <f t="shared" si="108"/>
        <v>46043</v>
      </c>
      <c r="B3393" s="75">
        <f t="shared" si="109"/>
        <v>46047</v>
      </c>
      <c r="C3393" s="75" t="str">
        <f>VLOOKUP($F3393,Refs!$A$1:$F$32,3,FALSE)</f>
        <v>Y56</v>
      </c>
      <c r="D3393" t="s">
        <v>175</v>
      </c>
      <c r="E3393" t="s">
        <v>126</v>
      </c>
      <c r="F3393" t="s">
        <v>58</v>
      </c>
      <c r="G3393" t="s">
        <v>206</v>
      </c>
      <c r="H3393" t="s">
        <v>180</v>
      </c>
      <c r="I3393">
        <v>15</v>
      </c>
    </row>
    <row r="3394" spans="1:9" x14ac:dyDescent="0.35">
      <c r="A3394" s="75">
        <f t="shared" si="108"/>
        <v>46043</v>
      </c>
      <c r="B3394" s="75">
        <f t="shared" si="109"/>
        <v>46047</v>
      </c>
      <c r="C3394" s="75" t="str">
        <f>VLOOKUP($F3394,Refs!$A$1:$F$32,3,FALSE)</f>
        <v>Y56</v>
      </c>
      <c r="D3394" t="s">
        <v>175</v>
      </c>
      <c r="E3394" t="s">
        <v>126</v>
      </c>
      <c r="F3394" t="s">
        <v>58</v>
      </c>
      <c r="G3394" t="s">
        <v>206</v>
      </c>
      <c r="H3394" t="s">
        <v>181</v>
      </c>
      <c r="I3394">
        <v>13262</v>
      </c>
    </row>
    <row r="3395" spans="1:9" x14ac:dyDescent="0.35">
      <c r="A3395" s="75">
        <f t="shared" si="108"/>
        <v>46043</v>
      </c>
      <c r="B3395" s="75">
        <f t="shared" si="109"/>
        <v>46047</v>
      </c>
      <c r="C3395" s="75" t="str">
        <f>VLOOKUP($F3395,Refs!$A$1:$F$32,3,FALSE)</f>
        <v>Y56</v>
      </c>
      <c r="D3395" t="s">
        <v>175</v>
      </c>
      <c r="E3395" t="s">
        <v>126</v>
      </c>
      <c r="F3395" t="s">
        <v>58</v>
      </c>
      <c r="G3395" t="s">
        <v>206</v>
      </c>
      <c r="H3395" t="s">
        <v>182</v>
      </c>
      <c r="I3395">
        <v>35</v>
      </c>
    </row>
    <row r="3396" spans="1:9" x14ac:dyDescent="0.35">
      <c r="A3396" s="75">
        <f t="shared" si="108"/>
        <v>46043</v>
      </c>
      <c r="B3396" s="75">
        <f t="shared" si="109"/>
        <v>46047</v>
      </c>
      <c r="C3396" s="75" t="str">
        <f>VLOOKUP($F3396,Refs!$A$1:$F$32,3,FALSE)</f>
        <v>Y56</v>
      </c>
      <c r="D3396" t="s">
        <v>175</v>
      </c>
      <c r="E3396" t="s">
        <v>126</v>
      </c>
      <c r="F3396" t="s">
        <v>58</v>
      </c>
      <c r="G3396" t="s">
        <v>206</v>
      </c>
      <c r="H3396" t="s">
        <v>183</v>
      </c>
      <c r="I3396">
        <v>117</v>
      </c>
    </row>
    <row r="3397" spans="1:9" x14ac:dyDescent="0.35">
      <c r="A3397" s="75">
        <f t="shared" si="108"/>
        <v>46043</v>
      </c>
      <c r="B3397" s="75">
        <f t="shared" si="109"/>
        <v>46047</v>
      </c>
      <c r="C3397" s="75" t="str">
        <f>VLOOKUP($F3397,Refs!$A$1:$F$32,3,FALSE)</f>
        <v>Y56</v>
      </c>
      <c r="D3397" t="s">
        <v>175</v>
      </c>
      <c r="E3397" t="s">
        <v>126</v>
      </c>
      <c r="F3397" t="s">
        <v>58</v>
      </c>
      <c r="G3397" t="s">
        <v>206</v>
      </c>
      <c r="H3397" t="s">
        <v>184</v>
      </c>
      <c r="I3397">
        <v>1559</v>
      </c>
    </row>
    <row r="3398" spans="1:9" x14ac:dyDescent="0.35">
      <c r="A3398" s="75">
        <f t="shared" ref="A3398:A3461" si="110">IF(G3398="Mon",B3398-6,IF(G3398="Tue",B3398-5,IF(G3398="Wed",B3398-4,IF(G3398="Thu",B3398-3,IF(G3398="Fri",B3398-2,IF(G3398="Sat",B3398-1,IF(G3398="Sun",B3398,"")))))))</f>
        <v>46043</v>
      </c>
      <c r="B3398" s="75">
        <f t="shared" ref="B3398:B3461" si="111">DATEVALUE(RIGHT(D3398, 11))</f>
        <v>46047</v>
      </c>
      <c r="C3398" s="75" t="str">
        <f>VLOOKUP($F3398,Refs!$A$1:$F$32,3,FALSE)</f>
        <v>Y56</v>
      </c>
      <c r="D3398" t="s">
        <v>175</v>
      </c>
      <c r="E3398" t="s">
        <v>126</v>
      </c>
      <c r="F3398" t="s">
        <v>58</v>
      </c>
      <c r="G3398" t="s">
        <v>206</v>
      </c>
      <c r="H3398" t="s">
        <v>185</v>
      </c>
      <c r="I3398">
        <v>655</v>
      </c>
    </row>
    <row r="3399" spans="1:9" x14ac:dyDescent="0.35">
      <c r="A3399" s="75">
        <f t="shared" si="110"/>
        <v>46043</v>
      </c>
      <c r="B3399" s="75">
        <f t="shared" si="111"/>
        <v>46047</v>
      </c>
      <c r="C3399" s="75" t="str">
        <f>VLOOKUP($F3399,Refs!$A$1:$F$32,3,FALSE)</f>
        <v>Y56</v>
      </c>
      <c r="D3399" t="s">
        <v>175</v>
      </c>
      <c r="E3399" t="s">
        <v>126</v>
      </c>
      <c r="F3399" t="s">
        <v>58</v>
      </c>
      <c r="G3399" t="s">
        <v>206</v>
      </c>
      <c r="H3399" t="s">
        <v>186</v>
      </c>
      <c r="I3399">
        <v>355</v>
      </c>
    </row>
    <row r="3400" spans="1:9" x14ac:dyDescent="0.35">
      <c r="A3400" s="75">
        <f t="shared" si="110"/>
        <v>46043</v>
      </c>
      <c r="B3400" s="75">
        <f t="shared" si="111"/>
        <v>46047</v>
      </c>
      <c r="C3400" s="75" t="str">
        <f>VLOOKUP($F3400,Refs!$A$1:$F$32,3,FALSE)</f>
        <v>Y56</v>
      </c>
      <c r="D3400" t="s">
        <v>175</v>
      </c>
      <c r="E3400" t="s">
        <v>126</v>
      </c>
      <c r="F3400" t="s">
        <v>58</v>
      </c>
      <c r="G3400" t="s">
        <v>206</v>
      </c>
      <c r="H3400" t="s">
        <v>187</v>
      </c>
      <c r="I3400">
        <v>156</v>
      </c>
    </row>
    <row r="3401" spans="1:9" x14ac:dyDescent="0.35">
      <c r="A3401" s="75">
        <f t="shared" si="110"/>
        <v>46043</v>
      </c>
      <c r="B3401" s="75">
        <f t="shared" si="111"/>
        <v>46047</v>
      </c>
      <c r="C3401" s="75" t="str">
        <f>VLOOKUP($F3401,Refs!$A$1:$F$32,3,FALSE)</f>
        <v>Y56</v>
      </c>
      <c r="D3401" t="s">
        <v>175</v>
      </c>
      <c r="E3401" t="s">
        <v>126</v>
      </c>
      <c r="F3401" t="s">
        <v>58</v>
      </c>
      <c r="G3401" t="s">
        <v>206</v>
      </c>
      <c r="H3401" t="s">
        <v>188</v>
      </c>
      <c r="I3401">
        <v>194</v>
      </c>
    </row>
    <row r="3402" spans="1:9" x14ac:dyDescent="0.35">
      <c r="A3402" s="75">
        <f t="shared" si="110"/>
        <v>46043</v>
      </c>
      <c r="B3402" s="75">
        <f t="shared" si="111"/>
        <v>46047</v>
      </c>
      <c r="C3402" s="75" t="str">
        <f>VLOOKUP($F3402,Refs!$A$1:$F$32,3,FALSE)</f>
        <v>Y56</v>
      </c>
      <c r="D3402" t="s">
        <v>175</v>
      </c>
      <c r="E3402" t="s">
        <v>126</v>
      </c>
      <c r="F3402" t="s">
        <v>58</v>
      </c>
      <c r="G3402" t="s">
        <v>206</v>
      </c>
      <c r="H3402" t="s">
        <v>189</v>
      </c>
      <c r="I3402">
        <v>225</v>
      </c>
    </row>
    <row r="3403" spans="1:9" x14ac:dyDescent="0.35">
      <c r="A3403" s="75">
        <f t="shared" si="110"/>
        <v>46043</v>
      </c>
      <c r="B3403" s="75">
        <f t="shared" si="111"/>
        <v>46047</v>
      </c>
      <c r="C3403" s="75" t="str">
        <f>VLOOKUP($F3403,Refs!$A$1:$F$32,3,FALSE)</f>
        <v>Y56</v>
      </c>
      <c r="D3403" t="s">
        <v>175</v>
      </c>
      <c r="E3403" t="s">
        <v>126</v>
      </c>
      <c r="F3403" t="s">
        <v>58</v>
      </c>
      <c r="G3403" t="s">
        <v>206</v>
      </c>
      <c r="H3403" t="s">
        <v>190</v>
      </c>
      <c r="I3403">
        <v>71</v>
      </c>
    </row>
    <row r="3404" spans="1:9" x14ac:dyDescent="0.35">
      <c r="A3404" s="75">
        <f t="shared" si="110"/>
        <v>46043</v>
      </c>
      <c r="B3404" s="75">
        <f t="shared" si="111"/>
        <v>46047</v>
      </c>
      <c r="C3404" s="75" t="str">
        <f>VLOOKUP($F3404,Refs!$A$1:$F$32,3,FALSE)</f>
        <v>Y56</v>
      </c>
      <c r="D3404" t="s">
        <v>175</v>
      </c>
      <c r="E3404" t="s">
        <v>126</v>
      </c>
      <c r="F3404" t="s">
        <v>58</v>
      </c>
      <c r="G3404" t="s">
        <v>206</v>
      </c>
      <c r="H3404" t="s">
        <v>191</v>
      </c>
      <c r="I3404">
        <v>5</v>
      </c>
    </row>
    <row r="3405" spans="1:9" x14ac:dyDescent="0.35">
      <c r="A3405" s="75">
        <f t="shared" si="110"/>
        <v>46043</v>
      </c>
      <c r="B3405" s="75">
        <f t="shared" si="111"/>
        <v>46047</v>
      </c>
      <c r="C3405" s="75" t="str">
        <f>VLOOKUP($F3405,Refs!$A$1:$F$32,3,FALSE)</f>
        <v>Y56</v>
      </c>
      <c r="D3405" t="s">
        <v>175</v>
      </c>
      <c r="E3405" t="s">
        <v>126</v>
      </c>
      <c r="F3405" t="s">
        <v>58</v>
      </c>
      <c r="G3405" t="s">
        <v>206</v>
      </c>
      <c r="H3405" t="s">
        <v>192</v>
      </c>
      <c r="I3405">
        <v>114</v>
      </c>
    </row>
    <row r="3406" spans="1:9" x14ac:dyDescent="0.35">
      <c r="A3406" s="75">
        <f t="shared" si="110"/>
        <v>46043</v>
      </c>
      <c r="B3406" s="75">
        <f t="shared" si="111"/>
        <v>46047</v>
      </c>
      <c r="C3406" s="75" t="str">
        <f>VLOOKUP($F3406,Refs!$A$1:$F$32,3,FALSE)</f>
        <v>Y56</v>
      </c>
      <c r="D3406" t="s">
        <v>175</v>
      </c>
      <c r="E3406" t="s">
        <v>126</v>
      </c>
      <c r="F3406" t="s">
        <v>58</v>
      </c>
      <c r="G3406" t="s">
        <v>206</v>
      </c>
      <c r="H3406" t="s">
        <v>193</v>
      </c>
      <c r="I3406">
        <v>4</v>
      </c>
    </row>
    <row r="3407" spans="1:9" x14ac:dyDescent="0.35">
      <c r="A3407" s="75">
        <f t="shared" si="110"/>
        <v>46043</v>
      </c>
      <c r="B3407" s="75">
        <f t="shared" si="111"/>
        <v>46047</v>
      </c>
      <c r="C3407" s="75" t="str">
        <f>VLOOKUP($F3407,Refs!$A$1:$F$32,3,FALSE)</f>
        <v>Y56</v>
      </c>
      <c r="D3407" t="s">
        <v>175</v>
      </c>
      <c r="E3407" t="s">
        <v>126</v>
      </c>
      <c r="F3407" t="s">
        <v>58</v>
      </c>
      <c r="G3407" t="s">
        <v>206</v>
      </c>
      <c r="H3407" t="s">
        <v>194</v>
      </c>
      <c r="I3407">
        <v>29</v>
      </c>
    </row>
    <row r="3408" spans="1:9" x14ac:dyDescent="0.35">
      <c r="A3408" s="75">
        <f t="shared" si="110"/>
        <v>46043</v>
      </c>
      <c r="B3408" s="75">
        <f t="shared" si="111"/>
        <v>46047</v>
      </c>
      <c r="C3408" s="75" t="str">
        <f>VLOOKUP($F3408,Refs!$A$1:$F$32,3,FALSE)</f>
        <v>Y56</v>
      </c>
      <c r="D3408" t="s">
        <v>175</v>
      </c>
      <c r="E3408" t="s">
        <v>126</v>
      </c>
      <c r="F3408" t="s">
        <v>58</v>
      </c>
      <c r="G3408" t="s">
        <v>206</v>
      </c>
      <c r="H3408" t="s">
        <v>195</v>
      </c>
      <c r="I3408">
        <v>5</v>
      </c>
    </row>
    <row r="3409" spans="1:9" x14ac:dyDescent="0.35">
      <c r="A3409" s="75">
        <f t="shared" si="110"/>
        <v>46043</v>
      </c>
      <c r="B3409" s="75">
        <f t="shared" si="111"/>
        <v>46047</v>
      </c>
      <c r="C3409" s="75" t="str">
        <f>VLOOKUP($F3409,Refs!$A$1:$F$32,3,FALSE)</f>
        <v>Y56</v>
      </c>
      <c r="D3409" t="s">
        <v>175</v>
      </c>
      <c r="E3409" t="s">
        <v>126</v>
      </c>
      <c r="F3409" t="s">
        <v>58</v>
      </c>
      <c r="G3409" t="s">
        <v>206</v>
      </c>
      <c r="H3409" t="s">
        <v>196</v>
      </c>
      <c r="I3409">
        <v>140</v>
      </c>
    </row>
    <row r="3410" spans="1:9" x14ac:dyDescent="0.35">
      <c r="A3410" s="75">
        <f t="shared" si="110"/>
        <v>46043</v>
      </c>
      <c r="B3410" s="75">
        <f t="shared" si="111"/>
        <v>46047</v>
      </c>
      <c r="C3410" s="75" t="str">
        <f>VLOOKUP($F3410,Refs!$A$1:$F$32,3,FALSE)</f>
        <v>Y56</v>
      </c>
      <c r="D3410" t="s">
        <v>175</v>
      </c>
      <c r="E3410" t="s">
        <v>126</v>
      </c>
      <c r="F3410" t="s">
        <v>58</v>
      </c>
      <c r="G3410" t="s">
        <v>206</v>
      </c>
      <c r="H3410" t="s">
        <v>197</v>
      </c>
      <c r="I3410">
        <v>238</v>
      </c>
    </row>
    <row r="3411" spans="1:9" x14ac:dyDescent="0.35">
      <c r="A3411" s="75">
        <f t="shared" si="110"/>
        <v>46043</v>
      </c>
      <c r="B3411" s="75">
        <f t="shared" si="111"/>
        <v>46047</v>
      </c>
      <c r="C3411" s="75" t="str">
        <f>VLOOKUP($F3411,Refs!$A$1:$F$32,3,FALSE)</f>
        <v>Y56</v>
      </c>
      <c r="D3411" t="s">
        <v>175</v>
      </c>
      <c r="E3411" t="s">
        <v>126</v>
      </c>
      <c r="F3411" t="s">
        <v>58</v>
      </c>
      <c r="G3411" t="s">
        <v>206</v>
      </c>
      <c r="H3411" t="s">
        <v>198</v>
      </c>
      <c r="I3411">
        <v>605</v>
      </c>
    </row>
    <row r="3412" spans="1:9" x14ac:dyDescent="0.35">
      <c r="A3412" s="75">
        <f t="shared" si="110"/>
        <v>46043</v>
      </c>
      <c r="B3412" s="75">
        <f t="shared" si="111"/>
        <v>46047</v>
      </c>
      <c r="C3412" s="75" t="str">
        <f>VLOOKUP($F3412,Refs!$A$1:$F$32,3,FALSE)</f>
        <v>Y56</v>
      </c>
      <c r="D3412" t="s">
        <v>175</v>
      </c>
      <c r="E3412" t="s">
        <v>126</v>
      </c>
      <c r="F3412" t="s">
        <v>58</v>
      </c>
      <c r="G3412" t="s">
        <v>206</v>
      </c>
      <c r="H3412" t="s">
        <v>199</v>
      </c>
      <c r="I3412">
        <v>245</v>
      </c>
    </row>
    <row r="3413" spans="1:9" x14ac:dyDescent="0.35">
      <c r="A3413" s="75">
        <f t="shared" si="110"/>
        <v>46043</v>
      </c>
      <c r="B3413" s="75">
        <f t="shared" si="111"/>
        <v>46047</v>
      </c>
      <c r="C3413" s="75" t="str">
        <f>VLOOKUP($F3413,Refs!$A$1:$F$32,3,FALSE)</f>
        <v>Y56</v>
      </c>
      <c r="D3413" t="s">
        <v>175</v>
      </c>
      <c r="E3413" t="s">
        <v>126</v>
      </c>
      <c r="F3413" t="s">
        <v>58</v>
      </c>
      <c r="G3413" t="s">
        <v>206</v>
      </c>
      <c r="H3413" t="s">
        <v>200</v>
      </c>
      <c r="I3413">
        <v>19</v>
      </c>
    </row>
    <row r="3414" spans="1:9" x14ac:dyDescent="0.35">
      <c r="A3414" s="75">
        <f t="shared" si="110"/>
        <v>46043</v>
      </c>
      <c r="B3414" s="75">
        <f t="shared" si="111"/>
        <v>46047</v>
      </c>
      <c r="C3414" s="75" t="str">
        <f>VLOOKUP($F3414,Refs!$A$1:$F$32,3,FALSE)</f>
        <v>Y56</v>
      </c>
      <c r="D3414" t="s">
        <v>175</v>
      </c>
      <c r="E3414" t="s">
        <v>126</v>
      </c>
      <c r="F3414" t="s">
        <v>58</v>
      </c>
      <c r="G3414" t="s">
        <v>206</v>
      </c>
      <c r="H3414" t="s">
        <v>201</v>
      </c>
      <c r="I3414">
        <v>15</v>
      </c>
    </row>
    <row r="3415" spans="1:9" x14ac:dyDescent="0.35">
      <c r="A3415" s="75">
        <f t="shared" si="110"/>
        <v>46043</v>
      </c>
      <c r="B3415" s="75">
        <f t="shared" si="111"/>
        <v>46047</v>
      </c>
      <c r="C3415" s="75" t="str">
        <f>VLOOKUP($F3415,Refs!$A$1:$F$32,3,FALSE)</f>
        <v>Y56</v>
      </c>
      <c r="D3415" t="s">
        <v>175</v>
      </c>
      <c r="E3415" t="s">
        <v>126</v>
      </c>
      <c r="F3415" t="s">
        <v>58</v>
      </c>
      <c r="G3415" t="s">
        <v>206</v>
      </c>
      <c r="H3415" t="s">
        <v>202</v>
      </c>
      <c r="I3415">
        <v>0</v>
      </c>
    </row>
    <row r="3416" spans="1:9" x14ac:dyDescent="0.35">
      <c r="A3416" s="75">
        <f t="shared" si="110"/>
        <v>46043</v>
      </c>
      <c r="B3416" s="75">
        <f t="shared" si="111"/>
        <v>46047</v>
      </c>
      <c r="C3416" s="75" t="str">
        <f>VLOOKUP($F3416,Refs!$A$1:$F$32,3,FALSE)</f>
        <v>Y56</v>
      </c>
      <c r="D3416" t="s">
        <v>175</v>
      </c>
      <c r="E3416" t="s">
        <v>126</v>
      </c>
      <c r="F3416" t="s">
        <v>58</v>
      </c>
      <c r="G3416" t="s">
        <v>206</v>
      </c>
      <c r="H3416" t="s">
        <v>203</v>
      </c>
      <c r="I3416">
        <v>2</v>
      </c>
    </row>
    <row r="3417" spans="1:9" x14ac:dyDescent="0.35">
      <c r="A3417" s="75">
        <f t="shared" si="110"/>
        <v>46043</v>
      </c>
      <c r="B3417" s="75">
        <f t="shared" si="111"/>
        <v>46047</v>
      </c>
      <c r="C3417" s="75" t="str">
        <f>VLOOKUP($F3417,Refs!$A$1:$F$32,3,FALSE)</f>
        <v>Y56</v>
      </c>
      <c r="D3417" t="s">
        <v>175</v>
      </c>
      <c r="E3417" t="s">
        <v>126</v>
      </c>
      <c r="F3417" t="s">
        <v>58</v>
      </c>
      <c r="G3417" t="s">
        <v>206</v>
      </c>
      <c r="H3417" t="s">
        <v>204</v>
      </c>
      <c r="I3417">
        <v>51</v>
      </c>
    </row>
    <row r="3418" spans="1:9" x14ac:dyDescent="0.35">
      <c r="A3418" s="75">
        <f t="shared" si="110"/>
        <v>46044</v>
      </c>
      <c r="B3418" s="75">
        <f t="shared" si="111"/>
        <v>46047</v>
      </c>
      <c r="C3418" s="75" t="str">
        <f>VLOOKUP($F3418,Refs!$A$1:$F$32,3,FALSE)</f>
        <v>Y56</v>
      </c>
      <c r="D3418" t="s">
        <v>175</v>
      </c>
      <c r="E3418" t="s">
        <v>126</v>
      </c>
      <c r="F3418" t="s">
        <v>58</v>
      </c>
      <c r="G3418" t="s">
        <v>207</v>
      </c>
      <c r="H3418" t="s">
        <v>177</v>
      </c>
      <c r="I3418">
        <v>1602</v>
      </c>
    </row>
    <row r="3419" spans="1:9" x14ac:dyDescent="0.35">
      <c r="A3419" s="75">
        <f t="shared" si="110"/>
        <v>46044</v>
      </c>
      <c r="B3419" s="75">
        <f t="shared" si="111"/>
        <v>46047</v>
      </c>
      <c r="C3419" s="75" t="str">
        <f>VLOOKUP($F3419,Refs!$A$1:$F$32,3,FALSE)</f>
        <v>Y56</v>
      </c>
      <c r="D3419" t="s">
        <v>175</v>
      </c>
      <c r="E3419" t="s">
        <v>126</v>
      </c>
      <c r="F3419" t="s">
        <v>58</v>
      </c>
      <c r="G3419" t="s">
        <v>207</v>
      </c>
      <c r="H3419" t="s">
        <v>178</v>
      </c>
      <c r="I3419">
        <v>1539</v>
      </c>
    </row>
    <row r="3420" spans="1:9" x14ac:dyDescent="0.35">
      <c r="A3420" s="75">
        <f t="shared" si="110"/>
        <v>46044</v>
      </c>
      <c r="B3420" s="75">
        <f t="shared" si="111"/>
        <v>46047</v>
      </c>
      <c r="C3420" s="75" t="str">
        <f>VLOOKUP($F3420,Refs!$A$1:$F$32,3,FALSE)</f>
        <v>Y56</v>
      </c>
      <c r="D3420" t="s">
        <v>175</v>
      </c>
      <c r="E3420" t="s">
        <v>126</v>
      </c>
      <c r="F3420" t="s">
        <v>58</v>
      </c>
      <c r="G3420" t="s">
        <v>207</v>
      </c>
      <c r="H3420" t="s">
        <v>179</v>
      </c>
      <c r="I3420">
        <v>1338</v>
      </c>
    </row>
    <row r="3421" spans="1:9" x14ac:dyDescent="0.35">
      <c r="A3421" s="75">
        <f t="shared" si="110"/>
        <v>46044</v>
      </c>
      <c r="B3421" s="75">
        <f t="shared" si="111"/>
        <v>46047</v>
      </c>
      <c r="C3421" s="75" t="str">
        <f>VLOOKUP($F3421,Refs!$A$1:$F$32,3,FALSE)</f>
        <v>Y56</v>
      </c>
      <c r="D3421" t="s">
        <v>175</v>
      </c>
      <c r="E3421" t="s">
        <v>126</v>
      </c>
      <c r="F3421" t="s">
        <v>58</v>
      </c>
      <c r="G3421" t="s">
        <v>207</v>
      </c>
      <c r="H3421" t="s">
        <v>180</v>
      </c>
      <c r="I3421">
        <v>18</v>
      </c>
    </row>
    <row r="3422" spans="1:9" x14ac:dyDescent="0.35">
      <c r="A3422" s="75">
        <f t="shared" si="110"/>
        <v>46044</v>
      </c>
      <c r="B3422" s="75">
        <f t="shared" si="111"/>
        <v>46047</v>
      </c>
      <c r="C3422" s="75" t="str">
        <f>VLOOKUP($F3422,Refs!$A$1:$F$32,3,FALSE)</f>
        <v>Y56</v>
      </c>
      <c r="D3422" t="s">
        <v>175</v>
      </c>
      <c r="E3422" t="s">
        <v>126</v>
      </c>
      <c r="F3422" t="s">
        <v>58</v>
      </c>
      <c r="G3422" t="s">
        <v>207</v>
      </c>
      <c r="H3422" t="s">
        <v>181</v>
      </c>
      <c r="I3422">
        <v>14554</v>
      </c>
    </row>
    <row r="3423" spans="1:9" x14ac:dyDescent="0.35">
      <c r="A3423" s="75">
        <f t="shared" si="110"/>
        <v>46044</v>
      </c>
      <c r="B3423" s="75">
        <f t="shared" si="111"/>
        <v>46047</v>
      </c>
      <c r="C3423" s="75" t="str">
        <f>VLOOKUP($F3423,Refs!$A$1:$F$32,3,FALSE)</f>
        <v>Y56</v>
      </c>
      <c r="D3423" t="s">
        <v>175</v>
      </c>
      <c r="E3423" t="s">
        <v>126</v>
      </c>
      <c r="F3423" t="s">
        <v>58</v>
      </c>
      <c r="G3423" t="s">
        <v>207</v>
      </c>
      <c r="H3423" t="s">
        <v>182</v>
      </c>
      <c r="I3423">
        <v>44</v>
      </c>
    </row>
    <row r="3424" spans="1:9" x14ac:dyDescent="0.35">
      <c r="A3424" s="75">
        <f t="shared" si="110"/>
        <v>46044</v>
      </c>
      <c r="B3424" s="75">
        <f t="shared" si="111"/>
        <v>46047</v>
      </c>
      <c r="C3424" s="75" t="str">
        <f>VLOOKUP($F3424,Refs!$A$1:$F$32,3,FALSE)</f>
        <v>Y56</v>
      </c>
      <c r="D3424" t="s">
        <v>175</v>
      </c>
      <c r="E3424" t="s">
        <v>126</v>
      </c>
      <c r="F3424" t="s">
        <v>58</v>
      </c>
      <c r="G3424" t="s">
        <v>207</v>
      </c>
      <c r="H3424" t="s">
        <v>183</v>
      </c>
      <c r="I3424">
        <v>154</v>
      </c>
    </row>
    <row r="3425" spans="1:9" x14ac:dyDescent="0.35">
      <c r="A3425" s="75">
        <f t="shared" si="110"/>
        <v>46044</v>
      </c>
      <c r="B3425" s="75">
        <f t="shared" si="111"/>
        <v>46047</v>
      </c>
      <c r="C3425" s="75" t="str">
        <f>VLOOKUP($F3425,Refs!$A$1:$F$32,3,FALSE)</f>
        <v>Y56</v>
      </c>
      <c r="D3425" t="s">
        <v>175</v>
      </c>
      <c r="E3425" t="s">
        <v>126</v>
      </c>
      <c r="F3425" t="s">
        <v>58</v>
      </c>
      <c r="G3425" t="s">
        <v>207</v>
      </c>
      <c r="H3425" t="s">
        <v>184</v>
      </c>
      <c r="I3425">
        <v>1504</v>
      </c>
    </row>
    <row r="3426" spans="1:9" x14ac:dyDescent="0.35">
      <c r="A3426" s="75">
        <f t="shared" si="110"/>
        <v>46044</v>
      </c>
      <c r="B3426" s="75">
        <f t="shared" si="111"/>
        <v>46047</v>
      </c>
      <c r="C3426" s="75" t="str">
        <f>VLOOKUP($F3426,Refs!$A$1:$F$32,3,FALSE)</f>
        <v>Y56</v>
      </c>
      <c r="D3426" t="s">
        <v>175</v>
      </c>
      <c r="E3426" t="s">
        <v>126</v>
      </c>
      <c r="F3426" t="s">
        <v>58</v>
      </c>
      <c r="G3426" t="s">
        <v>207</v>
      </c>
      <c r="H3426" t="s">
        <v>185</v>
      </c>
      <c r="I3426">
        <v>581</v>
      </c>
    </row>
    <row r="3427" spans="1:9" x14ac:dyDescent="0.35">
      <c r="A3427" s="75">
        <f t="shared" si="110"/>
        <v>46044</v>
      </c>
      <c r="B3427" s="75">
        <f t="shared" si="111"/>
        <v>46047</v>
      </c>
      <c r="C3427" s="75" t="str">
        <f>VLOOKUP($F3427,Refs!$A$1:$F$32,3,FALSE)</f>
        <v>Y56</v>
      </c>
      <c r="D3427" t="s">
        <v>175</v>
      </c>
      <c r="E3427" t="s">
        <v>126</v>
      </c>
      <c r="F3427" t="s">
        <v>58</v>
      </c>
      <c r="G3427" t="s">
        <v>207</v>
      </c>
      <c r="H3427" t="s">
        <v>186</v>
      </c>
      <c r="I3427">
        <v>296</v>
      </c>
    </row>
    <row r="3428" spans="1:9" x14ac:dyDescent="0.35">
      <c r="A3428" s="75">
        <f t="shared" si="110"/>
        <v>46044</v>
      </c>
      <c r="B3428" s="75">
        <f t="shared" si="111"/>
        <v>46047</v>
      </c>
      <c r="C3428" s="75" t="str">
        <f>VLOOKUP($F3428,Refs!$A$1:$F$32,3,FALSE)</f>
        <v>Y56</v>
      </c>
      <c r="D3428" t="s">
        <v>175</v>
      </c>
      <c r="E3428" t="s">
        <v>126</v>
      </c>
      <c r="F3428" t="s">
        <v>58</v>
      </c>
      <c r="G3428" t="s">
        <v>207</v>
      </c>
      <c r="H3428" t="s">
        <v>187</v>
      </c>
      <c r="I3428">
        <v>130</v>
      </c>
    </row>
    <row r="3429" spans="1:9" x14ac:dyDescent="0.35">
      <c r="A3429" s="75">
        <f t="shared" si="110"/>
        <v>46044</v>
      </c>
      <c r="B3429" s="75">
        <f t="shared" si="111"/>
        <v>46047</v>
      </c>
      <c r="C3429" s="75" t="str">
        <f>VLOOKUP($F3429,Refs!$A$1:$F$32,3,FALSE)</f>
        <v>Y56</v>
      </c>
      <c r="D3429" t="s">
        <v>175</v>
      </c>
      <c r="E3429" t="s">
        <v>126</v>
      </c>
      <c r="F3429" t="s">
        <v>58</v>
      </c>
      <c r="G3429" t="s">
        <v>207</v>
      </c>
      <c r="H3429" t="s">
        <v>188</v>
      </c>
      <c r="I3429">
        <v>183</v>
      </c>
    </row>
    <row r="3430" spans="1:9" x14ac:dyDescent="0.35">
      <c r="A3430" s="75">
        <f t="shared" si="110"/>
        <v>46044</v>
      </c>
      <c r="B3430" s="75">
        <f t="shared" si="111"/>
        <v>46047</v>
      </c>
      <c r="C3430" s="75" t="str">
        <f>VLOOKUP($F3430,Refs!$A$1:$F$32,3,FALSE)</f>
        <v>Y56</v>
      </c>
      <c r="D3430" t="s">
        <v>175</v>
      </c>
      <c r="E3430" t="s">
        <v>126</v>
      </c>
      <c r="F3430" t="s">
        <v>58</v>
      </c>
      <c r="G3430" t="s">
        <v>207</v>
      </c>
      <c r="H3430" t="s">
        <v>189</v>
      </c>
      <c r="I3430">
        <v>207</v>
      </c>
    </row>
    <row r="3431" spans="1:9" x14ac:dyDescent="0.35">
      <c r="A3431" s="75">
        <f t="shared" si="110"/>
        <v>46044</v>
      </c>
      <c r="B3431" s="75">
        <f t="shared" si="111"/>
        <v>46047</v>
      </c>
      <c r="C3431" s="75" t="str">
        <f>VLOOKUP($F3431,Refs!$A$1:$F$32,3,FALSE)</f>
        <v>Y56</v>
      </c>
      <c r="D3431" t="s">
        <v>175</v>
      </c>
      <c r="E3431" t="s">
        <v>126</v>
      </c>
      <c r="F3431" t="s">
        <v>58</v>
      </c>
      <c r="G3431" t="s">
        <v>207</v>
      </c>
      <c r="H3431" t="s">
        <v>190</v>
      </c>
      <c r="I3431">
        <v>57</v>
      </c>
    </row>
    <row r="3432" spans="1:9" x14ac:dyDescent="0.35">
      <c r="A3432" s="75">
        <f t="shared" si="110"/>
        <v>46044</v>
      </c>
      <c r="B3432" s="75">
        <f t="shared" si="111"/>
        <v>46047</v>
      </c>
      <c r="C3432" s="75" t="str">
        <f>VLOOKUP($F3432,Refs!$A$1:$F$32,3,FALSE)</f>
        <v>Y56</v>
      </c>
      <c r="D3432" t="s">
        <v>175</v>
      </c>
      <c r="E3432" t="s">
        <v>126</v>
      </c>
      <c r="F3432" t="s">
        <v>58</v>
      </c>
      <c r="G3432" t="s">
        <v>207</v>
      </c>
      <c r="H3432" t="s">
        <v>191</v>
      </c>
      <c r="I3432">
        <v>6</v>
      </c>
    </row>
    <row r="3433" spans="1:9" x14ac:dyDescent="0.35">
      <c r="A3433" s="75">
        <f t="shared" si="110"/>
        <v>46044</v>
      </c>
      <c r="B3433" s="75">
        <f t="shared" si="111"/>
        <v>46047</v>
      </c>
      <c r="C3433" s="75" t="str">
        <f>VLOOKUP($F3433,Refs!$A$1:$F$32,3,FALSE)</f>
        <v>Y56</v>
      </c>
      <c r="D3433" t="s">
        <v>175</v>
      </c>
      <c r="E3433" t="s">
        <v>126</v>
      </c>
      <c r="F3433" t="s">
        <v>58</v>
      </c>
      <c r="G3433" t="s">
        <v>207</v>
      </c>
      <c r="H3433" t="s">
        <v>192</v>
      </c>
      <c r="I3433">
        <v>129</v>
      </c>
    </row>
    <row r="3434" spans="1:9" x14ac:dyDescent="0.35">
      <c r="A3434" s="75">
        <f t="shared" si="110"/>
        <v>46044</v>
      </c>
      <c r="B3434" s="75">
        <f t="shared" si="111"/>
        <v>46047</v>
      </c>
      <c r="C3434" s="75" t="str">
        <f>VLOOKUP($F3434,Refs!$A$1:$F$32,3,FALSE)</f>
        <v>Y56</v>
      </c>
      <c r="D3434" t="s">
        <v>175</v>
      </c>
      <c r="E3434" t="s">
        <v>126</v>
      </c>
      <c r="F3434" t="s">
        <v>58</v>
      </c>
      <c r="G3434" t="s">
        <v>207</v>
      </c>
      <c r="H3434" t="s">
        <v>193</v>
      </c>
      <c r="I3434">
        <v>7</v>
      </c>
    </row>
    <row r="3435" spans="1:9" x14ac:dyDescent="0.35">
      <c r="A3435" s="75">
        <f t="shared" si="110"/>
        <v>46044</v>
      </c>
      <c r="B3435" s="75">
        <f t="shared" si="111"/>
        <v>46047</v>
      </c>
      <c r="C3435" s="75" t="str">
        <f>VLOOKUP($F3435,Refs!$A$1:$F$32,3,FALSE)</f>
        <v>Y56</v>
      </c>
      <c r="D3435" t="s">
        <v>175</v>
      </c>
      <c r="E3435" t="s">
        <v>126</v>
      </c>
      <c r="F3435" t="s">
        <v>58</v>
      </c>
      <c r="G3435" t="s">
        <v>207</v>
      </c>
      <c r="H3435" t="s">
        <v>194</v>
      </c>
      <c r="I3435">
        <v>18</v>
      </c>
    </row>
    <row r="3436" spans="1:9" x14ac:dyDescent="0.35">
      <c r="A3436" s="75">
        <f t="shared" si="110"/>
        <v>46044</v>
      </c>
      <c r="B3436" s="75">
        <f t="shared" si="111"/>
        <v>46047</v>
      </c>
      <c r="C3436" s="75" t="str">
        <f>VLOOKUP($F3436,Refs!$A$1:$F$32,3,FALSE)</f>
        <v>Y56</v>
      </c>
      <c r="D3436" t="s">
        <v>175</v>
      </c>
      <c r="E3436" t="s">
        <v>126</v>
      </c>
      <c r="F3436" t="s">
        <v>58</v>
      </c>
      <c r="G3436" t="s">
        <v>207</v>
      </c>
      <c r="H3436" t="s">
        <v>195</v>
      </c>
      <c r="I3436">
        <v>3</v>
      </c>
    </row>
    <row r="3437" spans="1:9" x14ac:dyDescent="0.35">
      <c r="A3437" s="75">
        <f t="shared" si="110"/>
        <v>46044</v>
      </c>
      <c r="B3437" s="75">
        <f t="shared" si="111"/>
        <v>46047</v>
      </c>
      <c r="C3437" s="75" t="str">
        <f>VLOOKUP($F3437,Refs!$A$1:$F$32,3,FALSE)</f>
        <v>Y56</v>
      </c>
      <c r="D3437" t="s">
        <v>175</v>
      </c>
      <c r="E3437" t="s">
        <v>126</v>
      </c>
      <c r="F3437" t="s">
        <v>58</v>
      </c>
      <c r="G3437" t="s">
        <v>207</v>
      </c>
      <c r="H3437" t="s">
        <v>196</v>
      </c>
      <c r="I3437">
        <v>142</v>
      </c>
    </row>
    <row r="3438" spans="1:9" x14ac:dyDescent="0.35">
      <c r="A3438" s="75">
        <f t="shared" si="110"/>
        <v>46044</v>
      </c>
      <c r="B3438" s="75">
        <f t="shared" si="111"/>
        <v>46047</v>
      </c>
      <c r="C3438" s="75" t="str">
        <f>VLOOKUP($F3438,Refs!$A$1:$F$32,3,FALSE)</f>
        <v>Y56</v>
      </c>
      <c r="D3438" t="s">
        <v>175</v>
      </c>
      <c r="E3438" t="s">
        <v>126</v>
      </c>
      <c r="F3438" t="s">
        <v>58</v>
      </c>
      <c r="G3438" t="s">
        <v>207</v>
      </c>
      <c r="H3438" t="s">
        <v>197</v>
      </c>
      <c r="I3438">
        <v>222</v>
      </c>
    </row>
    <row r="3439" spans="1:9" x14ac:dyDescent="0.35">
      <c r="A3439" s="75">
        <f t="shared" si="110"/>
        <v>46044</v>
      </c>
      <c r="B3439" s="75">
        <f t="shared" si="111"/>
        <v>46047</v>
      </c>
      <c r="C3439" s="75" t="str">
        <f>VLOOKUP($F3439,Refs!$A$1:$F$32,3,FALSE)</f>
        <v>Y56</v>
      </c>
      <c r="D3439" t="s">
        <v>175</v>
      </c>
      <c r="E3439" t="s">
        <v>126</v>
      </c>
      <c r="F3439" t="s">
        <v>58</v>
      </c>
      <c r="G3439" t="s">
        <v>207</v>
      </c>
      <c r="H3439" t="s">
        <v>198</v>
      </c>
      <c r="I3439">
        <v>587</v>
      </c>
    </row>
    <row r="3440" spans="1:9" x14ac:dyDescent="0.35">
      <c r="A3440" s="75">
        <f t="shared" si="110"/>
        <v>46044</v>
      </c>
      <c r="B3440" s="75">
        <f t="shared" si="111"/>
        <v>46047</v>
      </c>
      <c r="C3440" s="75" t="str">
        <f>VLOOKUP($F3440,Refs!$A$1:$F$32,3,FALSE)</f>
        <v>Y56</v>
      </c>
      <c r="D3440" t="s">
        <v>175</v>
      </c>
      <c r="E3440" t="s">
        <v>126</v>
      </c>
      <c r="F3440" t="s">
        <v>58</v>
      </c>
      <c r="G3440" t="s">
        <v>207</v>
      </c>
      <c r="H3440" t="s">
        <v>199</v>
      </c>
      <c r="I3440">
        <v>248</v>
      </c>
    </row>
    <row r="3441" spans="1:9" x14ac:dyDescent="0.35">
      <c r="A3441" s="75">
        <f t="shared" si="110"/>
        <v>46044</v>
      </c>
      <c r="B3441" s="75">
        <f t="shared" si="111"/>
        <v>46047</v>
      </c>
      <c r="C3441" s="75" t="str">
        <f>VLOOKUP($F3441,Refs!$A$1:$F$32,3,FALSE)</f>
        <v>Y56</v>
      </c>
      <c r="D3441" t="s">
        <v>175</v>
      </c>
      <c r="E3441" t="s">
        <v>126</v>
      </c>
      <c r="F3441" t="s">
        <v>58</v>
      </c>
      <c r="G3441" t="s">
        <v>207</v>
      </c>
      <c r="H3441" t="s">
        <v>200</v>
      </c>
      <c r="I3441">
        <v>5</v>
      </c>
    </row>
    <row r="3442" spans="1:9" x14ac:dyDescent="0.35">
      <c r="A3442" s="75">
        <f t="shared" si="110"/>
        <v>46044</v>
      </c>
      <c r="B3442" s="75">
        <f t="shared" si="111"/>
        <v>46047</v>
      </c>
      <c r="C3442" s="75" t="str">
        <f>VLOOKUP($F3442,Refs!$A$1:$F$32,3,FALSE)</f>
        <v>Y56</v>
      </c>
      <c r="D3442" t="s">
        <v>175</v>
      </c>
      <c r="E3442" t="s">
        <v>126</v>
      </c>
      <c r="F3442" t="s">
        <v>58</v>
      </c>
      <c r="G3442" t="s">
        <v>207</v>
      </c>
      <c r="H3442" t="s">
        <v>201</v>
      </c>
      <c r="I3442">
        <v>16</v>
      </c>
    </row>
    <row r="3443" spans="1:9" x14ac:dyDescent="0.35">
      <c r="A3443" s="75">
        <f t="shared" si="110"/>
        <v>46044</v>
      </c>
      <c r="B3443" s="75">
        <f t="shared" si="111"/>
        <v>46047</v>
      </c>
      <c r="C3443" s="75" t="str">
        <f>VLOOKUP($F3443,Refs!$A$1:$F$32,3,FALSE)</f>
        <v>Y56</v>
      </c>
      <c r="D3443" t="s">
        <v>175</v>
      </c>
      <c r="E3443" t="s">
        <v>126</v>
      </c>
      <c r="F3443" t="s">
        <v>58</v>
      </c>
      <c r="G3443" t="s">
        <v>207</v>
      </c>
      <c r="H3443" t="s">
        <v>202</v>
      </c>
      <c r="I3443">
        <v>0</v>
      </c>
    </row>
    <row r="3444" spans="1:9" x14ac:dyDescent="0.35">
      <c r="A3444" s="75">
        <f t="shared" si="110"/>
        <v>46044</v>
      </c>
      <c r="B3444" s="75">
        <f t="shared" si="111"/>
        <v>46047</v>
      </c>
      <c r="C3444" s="75" t="str">
        <f>VLOOKUP($F3444,Refs!$A$1:$F$32,3,FALSE)</f>
        <v>Y56</v>
      </c>
      <c r="D3444" t="s">
        <v>175</v>
      </c>
      <c r="E3444" t="s">
        <v>126</v>
      </c>
      <c r="F3444" t="s">
        <v>58</v>
      </c>
      <c r="G3444" t="s">
        <v>207</v>
      </c>
      <c r="H3444" t="s">
        <v>203</v>
      </c>
      <c r="I3444">
        <v>4</v>
      </c>
    </row>
    <row r="3445" spans="1:9" x14ac:dyDescent="0.35">
      <c r="A3445" s="75">
        <f t="shared" si="110"/>
        <v>46044</v>
      </c>
      <c r="B3445" s="75">
        <f t="shared" si="111"/>
        <v>46047</v>
      </c>
      <c r="C3445" s="75" t="str">
        <f>VLOOKUP($F3445,Refs!$A$1:$F$32,3,FALSE)</f>
        <v>Y56</v>
      </c>
      <c r="D3445" t="s">
        <v>175</v>
      </c>
      <c r="E3445" t="s">
        <v>126</v>
      </c>
      <c r="F3445" t="s">
        <v>58</v>
      </c>
      <c r="G3445" t="s">
        <v>207</v>
      </c>
      <c r="H3445" t="s">
        <v>204</v>
      </c>
      <c r="I3445">
        <v>35</v>
      </c>
    </row>
    <row r="3446" spans="1:9" x14ac:dyDescent="0.35">
      <c r="A3446" s="75">
        <f t="shared" si="110"/>
        <v>46045</v>
      </c>
      <c r="B3446" s="75">
        <f t="shared" si="111"/>
        <v>46047</v>
      </c>
      <c r="C3446" s="75" t="str">
        <f>VLOOKUP($F3446,Refs!$A$1:$F$32,3,FALSE)</f>
        <v>Y56</v>
      </c>
      <c r="D3446" t="s">
        <v>175</v>
      </c>
      <c r="E3446" t="s">
        <v>126</v>
      </c>
      <c r="F3446" t="s">
        <v>58</v>
      </c>
      <c r="G3446" t="s">
        <v>208</v>
      </c>
      <c r="H3446" t="s">
        <v>177</v>
      </c>
      <c r="I3446">
        <v>1820</v>
      </c>
    </row>
    <row r="3447" spans="1:9" x14ac:dyDescent="0.35">
      <c r="A3447" s="75">
        <f t="shared" si="110"/>
        <v>46045</v>
      </c>
      <c r="B3447" s="75">
        <f t="shared" si="111"/>
        <v>46047</v>
      </c>
      <c r="C3447" s="75" t="str">
        <f>VLOOKUP($F3447,Refs!$A$1:$F$32,3,FALSE)</f>
        <v>Y56</v>
      </c>
      <c r="D3447" t="s">
        <v>175</v>
      </c>
      <c r="E3447" t="s">
        <v>126</v>
      </c>
      <c r="F3447" t="s">
        <v>58</v>
      </c>
      <c r="G3447" t="s">
        <v>208</v>
      </c>
      <c r="H3447" t="s">
        <v>178</v>
      </c>
      <c r="I3447">
        <v>1737</v>
      </c>
    </row>
    <row r="3448" spans="1:9" x14ac:dyDescent="0.35">
      <c r="A3448" s="75">
        <f t="shared" si="110"/>
        <v>46045</v>
      </c>
      <c r="B3448" s="75">
        <f t="shared" si="111"/>
        <v>46047</v>
      </c>
      <c r="C3448" s="75" t="str">
        <f>VLOOKUP($F3448,Refs!$A$1:$F$32,3,FALSE)</f>
        <v>Y56</v>
      </c>
      <c r="D3448" t="s">
        <v>175</v>
      </c>
      <c r="E3448" t="s">
        <v>126</v>
      </c>
      <c r="F3448" t="s">
        <v>58</v>
      </c>
      <c r="G3448" t="s">
        <v>208</v>
      </c>
      <c r="H3448" t="s">
        <v>179</v>
      </c>
      <c r="I3448">
        <v>1369</v>
      </c>
    </row>
    <row r="3449" spans="1:9" x14ac:dyDescent="0.35">
      <c r="A3449" s="75">
        <f t="shared" si="110"/>
        <v>46045</v>
      </c>
      <c r="B3449" s="75">
        <f t="shared" si="111"/>
        <v>46047</v>
      </c>
      <c r="C3449" s="75" t="str">
        <f>VLOOKUP($F3449,Refs!$A$1:$F$32,3,FALSE)</f>
        <v>Y56</v>
      </c>
      <c r="D3449" t="s">
        <v>175</v>
      </c>
      <c r="E3449" t="s">
        <v>126</v>
      </c>
      <c r="F3449" t="s">
        <v>58</v>
      </c>
      <c r="G3449" t="s">
        <v>208</v>
      </c>
      <c r="H3449" t="s">
        <v>180</v>
      </c>
      <c r="I3449">
        <v>36</v>
      </c>
    </row>
    <row r="3450" spans="1:9" x14ac:dyDescent="0.35">
      <c r="A3450" s="75">
        <f t="shared" si="110"/>
        <v>46045</v>
      </c>
      <c r="B3450" s="75">
        <f t="shared" si="111"/>
        <v>46047</v>
      </c>
      <c r="C3450" s="75" t="str">
        <f>VLOOKUP($F3450,Refs!$A$1:$F$32,3,FALSE)</f>
        <v>Y56</v>
      </c>
      <c r="D3450" t="s">
        <v>175</v>
      </c>
      <c r="E3450" t="s">
        <v>126</v>
      </c>
      <c r="F3450" t="s">
        <v>58</v>
      </c>
      <c r="G3450" t="s">
        <v>208</v>
      </c>
      <c r="H3450" t="s">
        <v>181</v>
      </c>
      <c r="I3450">
        <v>44418</v>
      </c>
    </row>
    <row r="3451" spans="1:9" x14ac:dyDescent="0.35">
      <c r="A3451" s="75">
        <f t="shared" si="110"/>
        <v>46045</v>
      </c>
      <c r="B3451" s="75">
        <f t="shared" si="111"/>
        <v>46047</v>
      </c>
      <c r="C3451" s="75" t="str">
        <f>VLOOKUP($F3451,Refs!$A$1:$F$32,3,FALSE)</f>
        <v>Y56</v>
      </c>
      <c r="D3451" t="s">
        <v>175</v>
      </c>
      <c r="E3451" t="s">
        <v>126</v>
      </c>
      <c r="F3451" t="s">
        <v>58</v>
      </c>
      <c r="G3451" t="s">
        <v>208</v>
      </c>
      <c r="H3451" t="s">
        <v>182</v>
      </c>
      <c r="I3451">
        <v>142</v>
      </c>
    </row>
    <row r="3452" spans="1:9" x14ac:dyDescent="0.35">
      <c r="A3452" s="75">
        <f t="shared" si="110"/>
        <v>46045</v>
      </c>
      <c r="B3452" s="75">
        <f t="shared" si="111"/>
        <v>46047</v>
      </c>
      <c r="C3452" s="75" t="str">
        <f>VLOOKUP($F3452,Refs!$A$1:$F$32,3,FALSE)</f>
        <v>Y56</v>
      </c>
      <c r="D3452" t="s">
        <v>175</v>
      </c>
      <c r="E3452" t="s">
        <v>126</v>
      </c>
      <c r="F3452" t="s">
        <v>58</v>
      </c>
      <c r="G3452" t="s">
        <v>208</v>
      </c>
      <c r="H3452" t="s">
        <v>183</v>
      </c>
      <c r="I3452">
        <v>509</v>
      </c>
    </row>
    <row r="3453" spans="1:9" x14ac:dyDescent="0.35">
      <c r="A3453" s="75">
        <f t="shared" si="110"/>
        <v>46045</v>
      </c>
      <c r="B3453" s="75">
        <f t="shared" si="111"/>
        <v>46047</v>
      </c>
      <c r="C3453" s="75" t="str">
        <f>VLOOKUP($F3453,Refs!$A$1:$F$32,3,FALSE)</f>
        <v>Y56</v>
      </c>
      <c r="D3453" t="s">
        <v>175</v>
      </c>
      <c r="E3453" t="s">
        <v>126</v>
      </c>
      <c r="F3453" t="s">
        <v>58</v>
      </c>
      <c r="G3453" t="s">
        <v>208</v>
      </c>
      <c r="H3453" t="s">
        <v>184</v>
      </c>
      <c r="I3453">
        <v>1660</v>
      </c>
    </row>
    <row r="3454" spans="1:9" x14ac:dyDescent="0.35">
      <c r="A3454" s="75">
        <f t="shared" si="110"/>
        <v>46045</v>
      </c>
      <c r="B3454" s="75">
        <f t="shared" si="111"/>
        <v>46047</v>
      </c>
      <c r="C3454" s="75" t="str">
        <f>VLOOKUP($F3454,Refs!$A$1:$F$32,3,FALSE)</f>
        <v>Y56</v>
      </c>
      <c r="D3454" t="s">
        <v>175</v>
      </c>
      <c r="E3454" t="s">
        <v>126</v>
      </c>
      <c r="F3454" t="s">
        <v>58</v>
      </c>
      <c r="G3454" t="s">
        <v>208</v>
      </c>
      <c r="H3454" t="s">
        <v>185</v>
      </c>
      <c r="I3454">
        <v>701</v>
      </c>
    </row>
    <row r="3455" spans="1:9" x14ac:dyDescent="0.35">
      <c r="A3455" s="75">
        <f t="shared" si="110"/>
        <v>46045</v>
      </c>
      <c r="B3455" s="75">
        <f t="shared" si="111"/>
        <v>46047</v>
      </c>
      <c r="C3455" s="75" t="str">
        <f>VLOOKUP($F3455,Refs!$A$1:$F$32,3,FALSE)</f>
        <v>Y56</v>
      </c>
      <c r="D3455" t="s">
        <v>175</v>
      </c>
      <c r="E3455" t="s">
        <v>126</v>
      </c>
      <c r="F3455" t="s">
        <v>58</v>
      </c>
      <c r="G3455" t="s">
        <v>208</v>
      </c>
      <c r="H3455" t="s">
        <v>186</v>
      </c>
      <c r="I3455">
        <v>379</v>
      </c>
    </row>
    <row r="3456" spans="1:9" x14ac:dyDescent="0.35">
      <c r="A3456" s="75">
        <f t="shared" si="110"/>
        <v>46045</v>
      </c>
      <c r="B3456" s="75">
        <f t="shared" si="111"/>
        <v>46047</v>
      </c>
      <c r="C3456" s="75" t="str">
        <f>VLOOKUP($F3456,Refs!$A$1:$F$32,3,FALSE)</f>
        <v>Y56</v>
      </c>
      <c r="D3456" t="s">
        <v>175</v>
      </c>
      <c r="E3456" t="s">
        <v>126</v>
      </c>
      <c r="F3456" t="s">
        <v>58</v>
      </c>
      <c r="G3456" t="s">
        <v>208</v>
      </c>
      <c r="H3456" t="s">
        <v>187</v>
      </c>
      <c r="I3456">
        <v>153</v>
      </c>
    </row>
    <row r="3457" spans="1:9" x14ac:dyDescent="0.35">
      <c r="A3457" s="75">
        <f t="shared" si="110"/>
        <v>46045</v>
      </c>
      <c r="B3457" s="75">
        <f t="shared" si="111"/>
        <v>46047</v>
      </c>
      <c r="C3457" s="75" t="str">
        <f>VLOOKUP($F3457,Refs!$A$1:$F$32,3,FALSE)</f>
        <v>Y56</v>
      </c>
      <c r="D3457" t="s">
        <v>175</v>
      </c>
      <c r="E3457" t="s">
        <v>126</v>
      </c>
      <c r="F3457" t="s">
        <v>58</v>
      </c>
      <c r="G3457" t="s">
        <v>208</v>
      </c>
      <c r="H3457" t="s">
        <v>188</v>
      </c>
      <c r="I3457">
        <v>178</v>
      </c>
    </row>
    <row r="3458" spans="1:9" x14ac:dyDescent="0.35">
      <c r="A3458" s="75">
        <f t="shared" si="110"/>
        <v>46045</v>
      </c>
      <c r="B3458" s="75">
        <f t="shared" si="111"/>
        <v>46047</v>
      </c>
      <c r="C3458" s="75" t="str">
        <f>VLOOKUP($F3458,Refs!$A$1:$F$32,3,FALSE)</f>
        <v>Y56</v>
      </c>
      <c r="D3458" t="s">
        <v>175</v>
      </c>
      <c r="E3458" t="s">
        <v>126</v>
      </c>
      <c r="F3458" t="s">
        <v>58</v>
      </c>
      <c r="G3458" t="s">
        <v>208</v>
      </c>
      <c r="H3458" t="s">
        <v>189</v>
      </c>
      <c r="I3458">
        <v>210</v>
      </c>
    </row>
    <row r="3459" spans="1:9" x14ac:dyDescent="0.35">
      <c r="A3459" s="75">
        <f t="shared" si="110"/>
        <v>46045</v>
      </c>
      <c r="B3459" s="75">
        <f t="shared" si="111"/>
        <v>46047</v>
      </c>
      <c r="C3459" s="75" t="str">
        <f>VLOOKUP($F3459,Refs!$A$1:$F$32,3,FALSE)</f>
        <v>Y56</v>
      </c>
      <c r="D3459" t="s">
        <v>175</v>
      </c>
      <c r="E3459" t="s">
        <v>126</v>
      </c>
      <c r="F3459" t="s">
        <v>58</v>
      </c>
      <c r="G3459" t="s">
        <v>208</v>
      </c>
      <c r="H3459" t="s">
        <v>190</v>
      </c>
      <c r="I3459">
        <v>68</v>
      </c>
    </row>
    <row r="3460" spans="1:9" x14ac:dyDescent="0.35">
      <c r="A3460" s="75">
        <f t="shared" si="110"/>
        <v>46045</v>
      </c>
      <c r="B3460" s="75">
        <f t="shared" si="111"/>
        <v>46047</v>
      </c>
      <c r="C3460" s="75" t="str">
        <f>VLOOKUP($F3460,Refs!$A$1:$F$32,3,FALSE)</f>
        <v>Y56</v>
      </c>
      <c r="D3460" t="s">
        <v>175</v>
      </c>
      <c r="E3460" t="s">
        <v>126</v>
      </c>
      <c r="F3460" t="s">
        <v>58</v>
      </c>
      <c r="G3460" t="s">
        <v>208</v>
      </c>
      <c r="H3460" t="s">
        <v>191</v>
      </c>
      <c r="I3460">
        <v>1</v>
      </c>
    </row>
    <row r="3461" spans="1:9" x14ac:dyDescent="0.35">
      <c r="A3461" s="75">
        <f t="shared" si="110"/>
        <v>46045</v>
      </c>
      <c r="B3461" s="75">
        <f t="shared" si="111"/>
        <v>46047</v>
      </c>
      <c r="C3461" s="75" t="str">
        <f>VLOOKUP($F3461,Refs!$A$1:$F$32,3,FALSE)</f>
        <v>Y56</v>
      </c>
      <c r="D3461" t="s">
        <v>175</v>
      </c>
      <c r="E3461" t="s">
        <v>126</v>
      </c>
      <c r="F3461" t="s">
        <v>58</v>
      </c>
      <c r="G3461" t="s">
        <v>208</v>
      </c>
      <c r="H3461" t="s">
        <v>192</v>
      </c>
      <c r="I3461">
        <v>140</v>
      </c>
    </row>
    <row r="3462" spans="1:9" x14ac:dyDescent="0.35">
      <c r="A3462" s="75">
        <f t="shared" ref="A3462:A3525" si="112">IF(G3462="Mon",B3462-6,IF(G3462="Tue",B3462-5,IF(G3462="Wed",B3462-4,IF(G3462="Thu",B3462-3,IF(G3462="Fri",B3462-2,IF(G3462="Sat",B3462-1,IF(G3462="Sun",B3462,"")))))))</f>
        <v>46045</v>
      </c>
      <c r="B3462" s="75">
        <f t="shared" ref="B3462:B3525" si="113">DATEVALUE(RIGHT(D3462, 11))</f>
        <v>46047</v>
      </c>
      <c r="C3462" s="75" t="str">
        <f>VLOOKUP($F3462,Refs!$A$1:$F$32,3,FALSE)</f>
        <v>Y56</v>
      </c>
      <c r="D3462" t="s">
        <v>175</v>
      </c>
      <c r="E3462" t="s">
        <v>126</v>
      </c>
      <c r="F3462" t="s">
        <v>58</v>
      </c>
      <c r="G3462" t="s">
        <v>208</v>
      </c>
      <c r="H3462" t="s">
        <v>193</v>
      </c>
      <c r="I3462">
        <v>9</v>
      </c>
    </row>
    <row r="3463" spans="1:9" x14ac:dyDescent="0.35">
      <c r="A3463" s="75">
        <f t="shared" si="112"/>
        <v>46045</v>
      </c>
      <c r="B3463" s="75">
        <f t="shared" si="113"/>
        <v>46047</v>
      </c>
      <c r="C3463" s="75" t="str">
        <f>VLOOKUP($F3463,Refs!$A$1:$F$32,3,FALSE)</f>
        <v>Y56</v>
      </c>
      <c r="D3463" t="s">
        <v>175</v>
      </c>
      <c r="E3463" t="s">
        <v>126</v>
      </c>
      <c r="F3463" t="s">
        <v>58</v>
      </c>
      <c r="G3463" t="s">
        <v>208</v>
      </c>
      <c r="H3463" t="s">
        <v>194</v>
      </c>
      <c r="I3463">
        <v>51</v>
      </c>
    </row>
    <row r="3464" spans="1:9" x14ac:dyDescent="0.35">
      <c r="A3464" s="75">
        <f t="shared" si="112"/>
        <v>46045</v>
      </c>
      <c r="B3464" s="75">
        <f t="shared" si="113"/>
        <v>46047</v>
      </c>
      <c r="C3464" s="75" t="str">
        <f>VLOOKUP($F3464,Refs!$A$1:$F$32,3,FALSE)</f>
        <v>Y56</v>
      </c>
      <c r="D3464" t="s">
        <v>175</v>
      </c>
      <c r="E3464" t="s">
        <v>126</v>
      </c>
      <c r="F3464" t="s">
        <v>58</v>
      </c>
      <c r="G3464" t="s">
        <v>208</v>
      </c>
      <c r="H3464" t="s">
        <v>195</v>
      </c>
      <c r="I3464">
        <v>2</v>
      </c>
    </row>
    <row r="3465" spans="1:9" x14ac:dyDescent="0.35">
      <c r="A3465" s="75">
        <f t="shared" si="112"/>
        <v>46045</v>
      </c>
      <c r="B3465" s="75">
        <f t="shared" si="113"/>
        <v>46047</v>
      </c>
      <c r="C3465" s="75" t="str">
        <f>VLOOKUP($F3465,Refs!$A$1:$F$32,3,FALSE)</f>
        <v>Y56</v>
      </c>
      <c r="D3465" t="s">
        <v>175</v>
      </c>
      <c r="E3465" t="s">
        <v>126</v>
      </c>
      <c r="F3465" t="s">
        <v>58</v>
      </c>
      <c r="G3465" t="s">
        <v>208</v>
      </c>
      <c r="H3465" t="s">
        <v>196</v>
      </c>
      <c r="I3465">
        <v>194</v>
      </c>
    </row>
    <row r="3466" spans="1:9" x14ac:dyDescent="0.35">
      <c r="A3466" s="75">
        <f t="shared" si="112"/>
        <v>46045</v>
      </c>
      <c r="B3466" s="75">
        <f t="shared" si="113"/>
        <v>46047</v>
      </c>
      <c r="C3466" s="75" t="str">
        <f>VLOOKUP($F3466,Refs!$A$1:$F$32,3,FALSE)</f>
        <v>Y56</v>
      </c>
      <c r="D3466" t="s">
        <v>175</v>
      </c>
      <c r="E3466" t="s">
        <v>126</v>
      </c>
      <c r="F3466" t="s">
        <v>58</v>
      </c>
      <c r="G3466" t="s">
        <v>208</v>
      </c>
      <c r="H3466" t="s">
        <v>197</v>
      </c>
      <c r="I3466">
        <v>260</v>
      </c>
    </row>
    <row r="3467" spans="1:9" x14ac:dyDescent="0.35">
      <c r="A3467" s="75">
        <f t="shared" si="112"/>
        <v>46045</v>
      </c>
      <c r="B3467" s="75">
        <f t="shared" si="113"/>
        <v>46047</v>
      </c>
      <c r="C3467" s="75" t="str">
        <f>VLOOKUP($F3467,Refs!$A$1:$F$32,3,FALSE)</f>
        <v>Y56</v>
      </c>
      <c r="D3467" t="s">
        <v>175</v>
      </c>
      <c r="E3467" t="s">
        <v>126</v>
      </c>
      <c r="F3467" t="s">
        <v>58</v>
      </c>
      <c r="G3467" t="s">
        <v>208</v>
      </c>
      <c r="H3467" t="s">
        <v>198</v>
      </c>
      <c r="I3467">
        <v>615</v>
      </c>
    </row>
    <row r="3468" spans="1:9" x14ac:dyDescent="0.35">
      <c r="A3468" s="75">
        <f t="shared" si="112"/>
        <v>46045</v>
      </c>
      <c r="B3468" s="75">
        <f t="shared" si="113"/>
        <v>46047</v>
      </c>
      <c r="C3468" s="75" t="str">
        <f>VLOOKUP($F3468,Refs!$A$1:$F$32,3,FALSE)</f>
        <v>Y56</v>
      </c>
      <c r="D3468" t="s">
        <v>175</v>
      </c>
      <c r="E3468" t="s">
        <v>126</v>
      </c>
      <c r="F3468" t="s">
        <v>58</v>
      </c>
      <c r="G3468" t="s">
        <v>208</v>
      </c>
      <c r="H3468" t="s">
        <v>199</v>
      </c>
      <c r="I3468">
        <v>198</v>
      </c>
    </row>
    <row r="3469" spans="1:9" x14ac:dyDescent="0.35">
      <c r="A3469" s="75">
        <f t="shared" si="112"/>
        <v>46045</v>
      </c>
      <c r="B3469" s="75">
        <f t="shared" si="113"/>
        <v>46047</v>
      </c>
      <c r="C3469" s="75" t="str">
        <f>VLOOKUP($F3469,Refs!$A$1:$F$32,3,FALSE)</f>
        <v>Y56</v>
      </c>
      <c r="D3469" t="s">
        <v>175</v>
      </c>
      <c r="E3469" t="s">
        <v>126</v>
      </c>
      <c r="F3469" t="s">
        <v>58</v>
      </c>
      <c r="G3469" t="s">
        <v>208</v>
      </c>
      <c r="H3469" t="s">
        <v>200</v>
      </c>
      <c r="I3469">
        <v>17</v>
      </c>
    </row>
    <row r="3470" spans="1:9" x14ac:dyDescent="0.35">
      <c r="A3470" s="75">
        <f t="shared" si="112"/>
        <v>46045</v>
      </c>
      <c r="B3470" s="75">
        <f t="shared" si="113"/>
        <v>46047</v>
      </c>
      <c r="C3470" s="75" t="str">
        <f>VLOOKUP($F3470,Refs!$A$1:$F$32,3,FALSE)</f>
        <v>Y56</v>
      </c>
      <c r="D3470" t="s">
        <v>175</v>
      </c>
      <c r="E3470" t="s">
        <v>126</v>
      </c>
      <c r="F3470" t="s">
        <v>58</v>
      </c>
      <c r="G3470" t="s">
        <v>208</v>
      </c>
      <c r="H3470" t="s">
        <v>201</v>
      </c>
      <c r="I3470">
        <v>24</v>
      </c>
    </row>
    <row r="3471" spans="1:9" x14ac:dyDescent="0.35">
      <c r="A3471" s="75">
        <f t="shared" si="112"/>
        <v>46045</v>
      </c>
      <c r="B3471" s="75">
        <f t="shared" si="113"/>
        <v>46047</v>
      </c>
      <c r="C3471" s="75" t="str">
        <f>VLOOKUP($F3471,Refs!$A$1:$F$32,3,FALSE)</f>
        <v>Y56</v>
      </c>
      <c r="D3471" t="s">
        <v>175</v>
      </c>
      <c r="E3471" t="s">
        <v>126</v>
      </c>
      <c r="F3471" t="s">
        <v>58</v>
      </c>
      <c r="G3471" t="s">
        <v>208</v>
      </c>
      <c r="H3471" t="s">
        <v>202</v>
      </c>
      <c r="I3471">
        <v>0</v>
      </c>
    </row>
    <row r="3472" spans="1:9" x14ac:dyDescent="0.35">
      <c r="A3472" s="75">
        <f t="shared" si="112"/>
        <v>46045</v>
      </c>
      <c r="B3472" s="75">
        <f t="shared" si="113"/>
        <v>46047</v>
      </c>
      <c r="C3472" s="75" t="str">
        <f>VLOOKUP($F3472,Refs!$A$1:$F$32,3,FALSE)</f>
        <v>Y56</v>
      </c>
      <c r="D3472" t="s">
        <v>175</v>
      </c>
      <c r="E3472" t="s">
        <v>126</v>
      </c>
      <c r="F3472" t="s">
        <v>58</v>
      </c>
      <c r="G3472" t="s">
        <v>208</v>
      </c>
      <c r="H3472" t="s">
        <v>203</v>
      </c>
      <c r="I3472">
        <v>0</v>
      </c>
    </row>
    <row r="3473" spans="1:9" x14ac:dyDescent="0.35">
      <c r="A3473" s="75">
        <f t="shared" si="112"/>
        <v>46045</v>
      </c>
      <c r="B3473" s="75">
        <f t="shared" si="113"/>
        <v>46047</v>
      </c>
      <c r="C3473" s="75" t="str">
        <f>VLOOKUP($F3473,Refs!$A$1:$F$32,3,FALSE)</f>
        <v>Y56</v>
      </c>
      <c r="D3473" t="s">
        <v>175</v>
      </c>
      <c r="E3473" t="s">
        <v>126</v>
      </c>
      <c r="F3473" t="s">
        <v>58</v>
      </c>
      <c r="G3473" t="s">
        <v>208</v>
      </c>
      <c r="H3473" t="s">
        <v>204</v>
      </c>
      <c r="I3473">
        <v>61</v>
      </c>
    </row>
    <row r="3474" spans="1:9" x14ac:dyDescent="0.35">
      <c r="A3474" s="75">
        <f t="shared" si="112"/>
        <v>46046</v>
      </c>
      <c r="B3474" s="75">
        <f t="shared" si="113"/>
        <v>46047</v>
      </c>
      <c r="C3474" s="75" t="str">
        <f>VLOOKUP($F3474,Refs!$A$1:$F$32,3,FALSE)</f>
        <v>Y56</v>
      </c>
      <c r="D3474" t="s">
        <v>175</v>
      </c>
      <c r="E3474" t="s">
        <v>126</v>
      </c>
      <c r="F3474" t="s">
        <v>58</v>
      </c>
      <c r="G3474" t="s">
        <v>209</v>
      </c>
      <c r="H3474" t="s">
        <v>177</v>
      </c>
      <c r="I3474">
        <v>2229</v>
      </c>
    </row>
    <row r="3475" spans="1:9" x14ac:dyDescent="0.35">
      <c r="A3475" s="75">
        <f t="shared" si="112"/>
        <v>46046</v>
      </c>
      <c r="B3475" s="75">
        <f t="shared" si="113"/>
        <v>46047</v>
      </c>
      <c r="C3475" s="75" t="str">
        <f>VLOOKUP($F3475,Refs!$A$1:$F$32,3,FALSE)</f>
        <v>Y56</v>
      </c>
      <c r="D3475" t="s">
        <v>175</v>
      </c>
      <c r="E3475" t="s">
        <v>126</v>
      </c>
      <c r="F3475" t="s">
        <v>58</v>
      </c>
      <c r="G3475" t="s">
        <v>209</v>
      </c>
      <c r="H3475" t="s">
        <v>178</v>
      </c>
      <c r="I3475">
        <v>2135</v>
      </c>
    </row>
    <row r="3476" spans="1:9" x14ac:dyDescent="0.35">
      <c r="A3476" s="75">
        <f t="shared" si="112"/>
        <v>46046</v>
      </c>
      <c r="B3476" s="75">
        <f t="shared" si="113"/>
        <v>46047</v>
      </c>
      <c r="C3476" s="75" t="str">
        <f>VLOOKUP($F3476,Refs!$A$1:$F$32,3,FALSE)</f>
        <v>Y56</v>
      </c>
      <c r="D3476" t="s">
        <v>175</v>
      </c>
      <c r="E3476" t="s">
        <v>126</v>
      </c>
      <c r="F3476" t="s">
        <v>58</v>
      </c>
      <c r="G3476" t="s">
        <v>209</v>
      </c>
      <c r="H3476" t="s">
        <v>179</v>
      </c>
      <c r="I3476">
        <v>1721</v>
      </c>
    </row>
    <row r="3477" spans="1:9" x14ac:dyDescent="0.35">
      <c r="A3477" s="75">
        <f t="shared" si="112"/>
        <v>46046</v>
      </c>
      <c r="B3477" s="75">
        <f t="shared" si="113"/>
        <v>46047</v>
      </c>
      <c r="C3477" s="75" t="str">
        <f>VLOOKUP($F3477,Refs!$A$1:$F$32,3,FALSE)</f>
        <v>Y56</v>
      </c>
      <c r="D3477" t="s">
        <v>175</v>
      </c>
      <c r="E3477" t="s">
        <v>126</v>
      </c>
      <c r="F3477" t="s">
        <v>58</v>
      </c>
      <c r="G3477" t="s">
        <v>209</v>
      </c>
      <c r="H3477" t="s">
        <v>180</v>
      </c>
      <c r="I3477">
        <v>39</v>
      </c>
    </row>
    <row r="3478" spans="1:9" x14ac:dyDescent="0.35">
      <c r="A3478" s="75">
        <f t="shared" si="112"/>
        <v>46046</v>
      </c>
      <c r="B3478" s="75">
        <f t="shared" si="113"/>
        <v>46047</v>
      </c>
      <c r="C3478" s="75" t="str">
        <f>VLOOKUP($F3478,Refs!$A$1:$F$32,3,FALSE)</f>
        <v>Y56</v>
      </c>
      <c r="D3478" t="s">
        <v>175</v>
      </c>
      <c r="E3478" t="s">
        <v>126</v>
      </c>
      <c r="F3478" t="s">
        <v>58</v>
      </c>
      <c r="G3478" t="s">
        <v>209</v>
      </c>
      <c r="H3478" t="s">
        <v>181</v>
      </c>
      <c r="I3478">
        <v>14508</v>
      </c>
    </row>
    <row r="3479" spans="1:9" x14ac:dyDescent="0.35">
      <c r="A3479" s="75">
        <f t="shared" si="112"/>
        <v>46046</v>
      </c>
      <c r="B3479" s="75">
        <f t="shared" si="113"/>
        <v>46047</v>
      </c>
      <c r="C3479" s="75" t="str">
        <f>VLOOKUP($F3479,Refs!$A$1:$F$32,3,FALSE)</f>
        <v>Y56</v>
      </c>
      <c r="D3479" t="s">
        <v>175</v>
      </c>
      <c r="E3479" t="s">
        <v>126</v>
      </c>
      <c r="F3479" t="s">
        <v>58</v>
      </c>
      <c r="G3479" t="s">
        <v>209</v>
      </c>
      <c r="H3479" t="s">
        <v>182</v>
      </c>
      <c r="I3479">
        <v>25</v>
      </c>
    </row>
    <row r="3480" spans="1:9" x14ac:dyDescent="0.35">
      <c r="A3480" s="75">
        <f t="shared" si="112"/>
        <v>46046</v>
      </c>
      <c r="B3480" s="75">
        <f t="shared" si="113"/>
        <v>46047</v>
      </c>
      <c r="C3480" s="75" t="str">
        <f>VLOOKUP($F3480,Refs!$A$1:$F$32,3,FALSE)</f>
        <v>Y56</v>
      </c>
      <c r="D3480" t="s">
        <v>175</v>
      </c>
      <c r="E3480" t="s">
        <v>126</v>
      </c>
      <c r="F3480" t="s">
        <v>58</v>
      </c>
      <c r="G3480" t="s">
        <v>209</v>
      </c>
      <c r="H3480" t="s">
        <v>183</v>
      </c>
      <c r="I3480">
        <v>77</v>
      </c>
    </row>
    <row r="3481" spans="1:9" x14ac:dyDescent="0.35">
      <c r="A3481" s="75">
        <f t="shared" si="112"/>
        <v>46046</v>
      </c>
      <c r="B3481" s="75">
        <f t="shared" si="113"/>
        <v>46047</v>
      </c>
      <c r="C3481" s="75" t="str">
        <f>VLOOKUP($F3481,Refs!$A$1:$F$32,3,FALSE)</f>
        <v>Y56</v>
      </c>
      <c r="D3481" t="s">
        <v>175</v>
      </c>
      <c r="E3481" t="s">
        <v>126</v>
      </c>
      <c r="F3481" t="s">
        <v>58</v>
      </c>
      <c r="G3481" t="s">
        <v>209</v>
      </c>
      <c r="H3481" t="s">
        <v>184</v>
      </c>
      <c r="I3481">
        <v>2040</v>
      </c>
    </row>
    <row r="3482" spans="1:9" x14ac:dyDescent="0.35">
      <c r="A3482" s="75">
        <f t="shared" si="112"/>
        <v>46046</v>
      </c>
      <c r="B3482" s="75">
        <f t="shared" si="113"/>
        <v>46047</v>
      </c>
      <c r="C3482" s="75" t="str">
        <f>VLOOKUP($F3482,Refs!$A$1:$F$32,3,FALSE)</f>
        <v>Y56</v>
      </c>
      <c r="D3482" t="s">
        <v>175</v>
      </c>
      <c r="E3482" t="s">
        <v>126</v>
      </c>
      <c r="F3482" t="s">
        <v>58</v>
      </c>
      <c r="G3482" t="s">
        <v>209</v>
      </c>
      <c r="H3482" t="s">
        <v>185</v>
      </c>
      <c r="I3482">
        <v>660</v>
      </c>
    </row>
    <row r="3483" spans="1:9" x14ac:dyDescent="0.35">
      <c r="A3483" s="75">
        <f t="shared" si="112"/>
        <v>46046</v>
      </c>
      <c r="B3483" s="75">
        <f t="shared" si="113"/>
        <v>46047</v>
      </c>
      <c r="C3483" s="75" t="str">
        <f>VLOOKUP($F3483,Refs!$A$1:$F$32,3,FALSE)</f>
        <v>Y56</v>
      </c>
      <c r="D3483" t="s">
        <v>175</v>
      </c>
      <c r="E3483" t="s">
        <v>126</v>
      </c>
      <c r="F3483" t="s">
        <v>58</v>
      </c>
      <c r="G3483" t="s">
        <v>209</v>
      </c>
      <c r="H3483" t="s">
        <v>186</v>
      </c>
      <c r="I3483">
        <v>442</v>
      </c>
    </row>
    <row r="3484" spans="1:9" x14ac:dyDescent="0.35">
      <c r="A3484" s="75">
        <f t="shared" si="112"/>
        <v>46046</v>
      </c>
      <c r="B3484" s="75">
        <f t="shared" si="113"/>
        <v>46047</v>
      </c>
      <c r="C3484" s="75" t="str">
        <f>VLOOKUP($F3484,Refs!$A$1:$F$32,3,FALSE)</f>
        <v>Y56</v>
      </c>
      <c r="D3484" t="s">
        <v>175</v>
      </c>
      <c r="E3484" t="s">
        <v>126</v>
      </c>
      <c r="F3484" t="s">
        <v>58</v>
      </c>
      <c r="G3484" t="s">
        <v>209</v>
      </c>
      <c r="H3484" t="s">
        <v>187</v>
      </c>
      <c r="I3484">
        <v>208</v>
      </c>
    </row>
    <row r="3485" spans="1:9" x14ac:dyDescent="0.35">
      <c r="A3485" s="75">
        <f t="shared" si="112"/>
        <v>46046</v>
      </c>
      <c r="B3485" s="75">
        <f t="shared" si="113"/>
        <v>46047</v>
      </c>
      <c r="C3485" s="75" t="str">
        <f>VLOOKUP($F3485,Refs!$A$1:$F$32,3,FALSE)</f>
        <v>Y56</v>
      </c>
      <c r="D3485" t="s">
        <v>175</v>
      </c>
      <c r="E3485" t="s">
        <v>126</v>
      </c>
      <c r="F3485" t="s">
        <v>58</v>
      </c>
      <c r="G3485" t="s">
        <v>209</v>
      </c>
      <c r="H3485" t="s">
        <v>188</v>
      </c>
      <c r="I3485">
        <v>174</v>
      </c>
    </row>
    <row r="3486" spans="1:9" x14ac:dyDescent="0.35">
      <c r="A3486" s="75">
        <f t="shared" si="112"/>
        <v>46046</v>
      </c>
      <c r="B3486" s="75">
        <f t="shared" si="113"/>
        <v>46047</v>
      </c>
      <c r="C3486" s="75" t="str">
        <f>VLOOKUP($F3486,Refs!$A$1:$F$32,3,FALSE)</f>
        <v>Y56</v>
      </c>
      <c r="D3486" t="s">
        <v>175</v>
      </c>
      <c r="E3486" t="s">
        <v>126</v>
      </c>
      <c r="F3486" t="s">
        <v>58</v>
      </c>
      <c r="G3486" t="s">
        <v>209</v>
      </c>
      <c r="H3486" t="s">
        <v>189</v>
      </c>
      <c r="I3486">
        <v>245</v>
      </c>
    </row>
    <row r="3487" spans="1:9" x14ac:dyDescent="0.35">
      <c r="A3487" s="75">
        <f t="shared" si="112"/>
        <v>46046</v>
      </c>
      <c r="B3487" s="75">
        <f t="shared" si="113"/>
        <v>46047</v>
      </c>
      <c r="C3487" s="75" t="str">
        <f>VLOOKUP($F3487,Refs!$A$1:$F$32,3,FALSE)</f>
        <v>Y56</v>
      </c>
      <c r="D3487" t="s">
        <v>175</v>
      </c>
      <c r="E3487" t="s">
        <v>126</v>
      </c>
      <c r="F3487" t="s">
        <v>58</v>
      </c>
      <c r="G3487" t="s">
        <v>209</v>
      </c>
      <c r="H3487" t="s">
        <v>190</v>
      </c>
      <c r="I3487">
        <v>77</v>
      </c>
    </row>
    <row r="3488" spans="1:9" x14ac:dyDescent="0.35">
      <c r="A3488" s="75">
        <f t="shared" si="112"/>
        <v>46046</v>
      </c>
      <c r="B3488" s="75">
        <f t="shared" si="113"/>
        <v>46047</v>
      </c>
      <c r="C3488" s="75" t="str">
        <f>VLOOKUP($F3488,Refs!$A$1:$F$32,3,FALSE)</f>
        <v>Y56</v>
      </c>
      <c r="D3488" t="s">
        <v>175</v>
      </c>
      <c r="E3488" t="s">
        <v>126</v>
      </c>
      <c r="F3488" t="s">
        <v>58</v>
      </c>
      <c r="G3488" t="s">
        <v>209</v>
      </c>
      <c r="H3488" t="s">
        <v>191</v>
      </c>
      <c r="I3488">
        <v>4</v>
      </c>
    </row>
    <row r="3489" spans="1:9" x14ac:dyDescent="0.35">
      <c r="A3489" s="75">
        <f t="shared" si="112"/>
        <v>46046</v>
      </c>
      <c r="B3489" s="75">
        <f t="shared" si="113"/>
        <v>46047</v>
      </c>
      <c r="C3489" s="75" t="str">
        <f>VLOOKUP($F3489,Refs!$A$1:$F$32,3,FALSE)</f>
        <v>Y56</v>
      </c>
      <c r="D3489" t="s">
        <v>175</v>
      </c>
      <c r="E3489" t="s">
        <v>126</v>
      </c>
      <c r="F3489" t="s">
        <v>58</v>
      </c>
      <c r="G3489" t="s">
        <v>209</v>
      </c>
      <c r="H3489" t="s">
        <v>192</v>
      </c>
      <c r="I3489">
        <v>119</v>
      </c>
    </row>
    <row r="3490" spans="1:9" x14ac:dyDescent="0.35">
      <c r="A3490" s="75">
        <f t="shared" si="112"/>
        <v>46046</v>
      </c>
      <c r="B3490" s="75">
        <f t="shared" si="113"/>
        <v>46047</v>
      </c>
      <c r="C3490" s="75" t="str">
        <f>VLOOKUP($F3490,Refs!$A$1:$F$32,3,FALSE)</f>
        <v>Y56</v>
      </c>
      <c r="D3490" t="s">
        <v>175</v>
      </c>
      <c r="E3490" t="s">
        <v>126</v>
      </c>
      <c r="F3490" t="s">
        <v>58</v>
      </c>
      <c r="G3490" t="s">
        <v>209</v>
      </c>
      <c r="H3490" t="s">
        <v>193</v>
      </c>
      <c r="I3490">
        <v>15</v>
      </c>
    </row>
    <row r="3491" spans="1:9" x14ac:dyDescent="0.35">
      <c r="A3491" s="75">
        <f t="shared" si="112"/>
        <v>46046</v>
      </c>
      <c r="B3491" s="75">
        <f t="shared" si="113"/>
        <v>46047</v>
      </c>
      <c r="C3491" s="75" t="str">
        <f>VLOOKUP($F3491,Refs!$A$1:$F$32,3,FALSE)</f>
        <v>Y56</v>
      </c>
      <c r="D3491" t="s">
        <v>175</v>
      </c>
      <c r="E3491" t="s">
        <v>126</v>
      </c>
      <c r="F3491" t="s">
        <v>58</v>
      </c>
      <c r="G3491" t="s">
        <v>209</v>
      </c>
      <c r="H3491" t="s">
        <v>194</v>
      </c>
      <c r="I3491">
        <v>77</v>
      </c>
    </row>
    <row r="3492" spans="1:9" x14ac:dyDescent="0.35">
      <c r="A3492" s="75">
        <f t="shared" si="112"/>
        <v>46046</v>
      </c>
      <c r="B3492" s="75">
        <f t="shared" si="113"/>
        <v>46047</v>
      </c>
      <c r="C3492" s="75" t="str">
        <f>VLOOKUP($F3492,Refs!$A$1:$F$32,3,FALSE)</f>
        <v>Y56</v>
      </c>
      <c r="D3492" t="s">
        <v>175</v>
      </c>
      <c r="E3492" t="s">
        <v>126</v>
      </c>
      <c r="F3492" t="s">
        <v>58</v>
      </c>
      <c r="G3492" t="s">
        <v>209</v>
      </c>
      <c r="H3492" t="s">
        <v>195</v>
      </c>
      <c r="I3492">
        <v>5</v>
      </c>
    </row>
    <row r="3493" spans="1:9" x14ac:dyDescent="0.35">
      <c r="A3493" s="75">
        <f t="shared" si="112"/>
        <v>46046</v>
      </c>
      <c r="B3493" s="75">
        <f t="shared" si="113"/>
        <v>46047</v>
      </c>
      <c r="C3493" s="75" t="str">
        <f>VLOOKUP($F3493,Refs!$A$1:$F$32,3,FALSE)</f>
        <v>Y56</v>
      </c>
      <c r="D3493" t="s">
        <v>175</v>
      </c>
      <c r="E3493" t="s">
        <v>126</v>
      </c>
      <c r="F3493" t="s">
        <v>58</v>
      </c>
      <c r="G3493" t="s">
        <v>209</v>
      </c>
      <c r="H3493" t="s">
        <v>196</v>
      </c>
      <c r="I3493">
        <v>181</v>
      </c>
    </row>
    <row r="3494" spans="1:9" x14ac:dyDescent="0.35">
      <c r="A3494" s="75">
        <f t="shared" si="112"/>
        <v>46046</v>
      </c>
      <c r="B3494" s="75">
        <f t="shared" si="113"/>
        <v>46047</v>
      </c>
      <c r="C3494" s="75" t="str">
        <f>VLOOKUP($F3494,Refs!$A$1:$F$32,3,FALSE)</f>
        <v>Y56</v>
      </c>
      <c r="D3494" t="s">
        <v>175</v>
      </c>
      <c r="E3494" t="s">
        <v>126</v>
      </c>
      <c r="F3494" t="s">
        <v>58</v>
      </c>
      <c r="G3494" t="s">
        <v>209</v>
      </c>
      <c r="H3494" t="s">
        <v>197</v>
      </c>
      <c r="I3494">
        <v>277</v>
      </c>
    </row>
    <row r="3495" spans="1:9" x14ac:dyDescent="0.35">
      <c r="A3495" s="75">
        <f t="shared" si="112"/>
        <v>46046</v>
      </c>
      <c r="B3495" s="75">
        <f t="shared" si="113"/>
        <v>46047</v>
      </c>
      <c r="C3495" s="75" t="str">
        <f>VLOOKUP($F3495,Refs!$A$1:$F$32,3,FALSE)</f>
        <v>Y56</v>
      </c>
      <c r="D3495" t="s">
        <v>175</v>
      </c>
      <c r="E3495" t="s">
        <v>126</v>
      </c>
      <c r="F3495" t="s">
        <v>58</v>
      </c>
      <c r="G3495" t="s">
        <v>209</v>
      </c>
      <c r="H3495" t="s">
        <v>198</v>
      </c>
      <c r="I3495">
        <v>943</v>
      </c>
    </row>
    <row r="3496" spans="1:9" x14ac:dyDescent="0.35">
      <c r="A3496" s="75">
        <f t="shared" si="112"/>
        <v>46046</v>
      </c>
      <c r="B3496" s="75">
        <f t="shared" si="113"/>
        <v>46047</v>
      </c>
      <c r="C3496" s="75" t="str">
        <f>VLOOKUP($F3496,Refs!$A$1:$F$32,3,FALSE)</f>
        <v>Y56</v>
      </c>
      <c r="D3496" t="s">
        <v>175</v>
      </c>
      <c r="E3496" t="s">
        <v>126</v>
      </c>
      <c r="F3496" t="s">
        <v>58</v>
      </c>
      <c r="G3496" t="s">
        <v>209</v>
      </c>
      <c r="H3496" t="s">
        <v>199</v>
      </c>
      <c r="I3496">
        <v>106</v>
      </c>
    </row>
    <row r="3497" spans="1:9" x14ac:dyDescent="0.35">
      <c r="A3497" s="75">
        <f t="shared" si="112"/>
        <v>46046</v>
      </c>
      <c r="B3497" s="75">
        <f t="shared" si="113"/>
        <v>46047</v>
      </c>
      <c r="C3497" s="75" t="str">
        <f>VLOOKUP($F3497,Refs!$A$1:$F$32,3,FALSE)</f>
        <v>Y56</v>
      </c>
      <c r="D3497" t="s">
        <v>175</v>
      </c>
      <c r="E3497" t="s">
        <v>126</v>
      </c>
      <c r="F3497" t="s">
        <v>58</v>
      </c>
      <c r="G3497" t="s">
        <v>209</v>
      </c>
      <c r="H3497" t="s">
        <v>200</v>
      </c>
      <c r="I3497">
        <v>48</v>
      </c>
    </row>
    <row r="3498" spans="1:9" x14ac:dyDescent="0.35">
      <c r="A3498" s="75">
        <f t="shared" si="112"/>
        <v>46046</v>
      </c>
      <c r="B3498" s="75">
        <f t="shared" si="113"/>
        <v>46047</v>
      </c>
      <c r="C3498" s="75" t="str">
        <f>VLOOKUP($F3498,Refs!$A$1:$F$32,3,FALSE)</f>
        <v>Y56</v>
      </c>
      <c r="D3498" t="s">
        <v>175</v>
      </c>
      <c r="E3498" t="s">
        <v>126</v>
      </c>
      <c r="F3498" t="s">
        <v>58</v>
      </c>
      <c r="G3498" t="s">
        <v>209</v>
      </c>
      <c r="H3498" t="s">
        <v>201</v>
      </c>
      <c r="I3498">
        <v>3</v>
      </c>
    </row>
    <row r="3499" spans="1:9" x14ac:dyDescent="0.35">
      <c r="A3499" s="75">
        <f t="shared" si="112"/>
        <v>46046</v>
      </c>
      <c r="B3499" s="75">
        <f t="shared" si="113"/>
        <v>46047</v>
      </c>
      <c r="C3499" s="75" t="str">
        <f>VLOOKUP($F3499,Refs!$A$1:$F$32,3,FALSE)</f>
        <v>Y56</v>
      </c>
      <c r="D3499" t="s">
        <v>175</v>
      </c>
      <c r="E3499" t="s">
        <v>126</v>
      </c>
      <c r="F3499" t="s">
        <v>58</v>
      </c>
      <c r="G3499" t="s">
        <v>209</v>
      </c>
      <c r="H3499" t="s">
        <v>202</v>
      </c>
      <c r="I3499">
        <v>2</v>
      </c>
    </row>
    <row r="3500" spans="1:9" x14ac:dyDescent="0.35">
      <c r="A3500" s="75">
        <f t="shared" si="112"/>
        <v>46046</v>
      </c>
      <c r="B3500" s="75">
        <f t="shared" si="113"/>
        <v>46047</v>
      </c>
      <c r="C3500" s="75" t="str">
        <f>VLOOKUP($F3500,Refs!$A$1:$F$32,3,FALSE)</f>
        <v>Y56</v>
      </c>
      <c r="D3500" t="s">
        <v>175</v>
      </c>
      <c r="E3500" t="s">
        <v>126</v>
      </c>
      <c r="F3500" t="s">
        <v>58</v>
      </c>
      <c r="G3500" t="s">
        <v>209</v>
      </c>
      <c r="H3500" t="s">
        <v>203</v>
      </c>
      <c r="I3500">
        <v>1</v>
      </c>
    </row>
    <row r="3501" spans="1:9" x14ac:dyDescent="0.35">
      <c r="A3501" s="75">
        <f t="shared" si="112"/>
        <v>46046</v>
      </c>
      <c r="B3501" s="75">
        <f t="shared" si="113"/>
        <v>46047</v>
      </c>
      <c r="C3501" s="75" t="str">
        <f>VLOOKUP($F3501,Refs!$A$1:$F$32,3,FALSE)</f>
        <v>Y56</v>
      </c>
      <c r="D3501" t="s">
        <v>175</v>
      </c>
      <c r="E3501" t="s">
        <v>126</v>
      </c>
      <c r="F3501" t="s">
        <v>58</v>
      </c>
      <c r="G3501" t="s">
        <v>209</v>
      </c>
      <c r="H3501" t="s">
        <v>204</v>
      </c>
      <c r="I3501">
        <v>59</v>
      </c>
    </row>
    <row r="3502" spans="1:9" x14ac:dyDescent="0.35">
      <c r="A3502" s="75">
        <f t="shared" si="112"/>
        <v>46047</v>
      </c>
      <c r="B3502" s="75">
        <f t="shared" si="113"/>
        <v>46047</v>
      </c>
      <c r="C3502" s="75" t="str">
        <f>VLOOKUP($F3502,Refs!$A$1:$F$32,3,FALSE)</f>
        <v>Y56</v>
      </c>
      <c r="D3502" t="s">
        <v>175</v>
      </c>
      <c r="E3502" t="s">
        <v>126</v>
      </c>
      <c r="F3502" t="s">
        <v>58</v>
      </c>
      <c r="G3502" t="s">
        <v>210</v>
      </c>
      <c r="H3502" t="s">
        <v>177</v>
      </c>
      <c r="I3502">
        <v>1783</v>
      </c>
    </row>
    <row r="3503" spans="1:9" x14ac:dyDescent="0.35">
      <c r="A3503" s="75">
        <f t="shared" si="112"/>
        <v>46047</v>
      </c>
      <c r="B3503" s="75">
        <f t="shared" si="113"/>
        <v>46047</v>
      </c>
      <c r="C3503" s="75" t="str">
        <f>VLOOKUP($F3503,Refs!$A$1:$F$32,3,FALSE)</f>
        <v>Y56</v>
      </c>
      <c r="D3503" t="s">
        <v>175</v>
      </c>
      <c r="E3503" t="s">
        <v>126</v>
      </c>
      <c r="F3503" t="s">
        <v>58</v>
      </c>
      <c r="G3503" t="s">
        <v>210</v>
      </c>
      <c r="H3503" t="s">
        <v>178</v>
      </c>
      <c r="I3503">
        <v>1743</v>
      </c>
    </row>
    <row r="3504" spans="1:9" x14ac:dyDescent="0.35">
      <c r="A3504" s="75">
        <f t="shared" si="112"/>
        <v>46047</v>
      </c>
      <c r="B3504" s="75">
        <f t="shared" si="113"/>
        <v>46047</v>
      </c>
      <c r="C3504" s="75" t="str">
        <f>VLOOKUP($F3504,Refs!$A$1:$F$32,3,FALSE)</f>
        <v>Y56</v>
      </c>
      <c r="D3504" t="s">
        <v>175</v>
      </c>
      <c r="E3504" t="s">
        <v>126</v>
      </c>
      <c r="F3504" t="s">
        <v>58</v>
      </c>
      <c r="G3504" t="s">
        <v>210</v>
      </c>
      <c r="H3504" t="s">
        <v>179</v>
      </c>
      <c r="I3504">
        <v>1600</v>
      </c>
    </row>
    <row r="3505" spans="1:9" x14ac:dyDescent="0.35">
      <c r="A3505" s="75">
        <f t="shared" si="112"/>
        <v>46047</v>
      </c>
      <c r="B3505" s="75">
        <f t="shared" si="113"/>
        <v>46047</v>
      </c>
      <c r="C3505" s="75" t="str">
        <f>VLOOKUP($F3505,Refs!$A$1:$F$32,3,FALSE)</f>
        <v>Y56</v>
      </c>
      <c r="D3505" t="s">
        <v>175</v>
      </c>
      <c r="E3505" t="s">
        <v>126</v>
      </c>
      <c r="F3505" t="s">
        <v>58</v>
      </c>
      <c r="G3505" t="s">
        <v>210</v>
      </c>
      <c r="H3505" t="s">
        <v>180</v>
      </c>
      <c r="I3505">
        <v>14</v>
      </c>
    </row>
    <row r="3506" spans="1:9" x14ac:dyDescent="0.35">
      <c r="A3506" s="75">
        <f t="shared" si="112"/>
        <v>46047</v>
      </c>
      <c r="B3506" s="75">
        <f t="shared" si="113"/>
        <v>46047</v>
      </c>
      <c r="C3506" s="75" t="str">
        <f>VLOOKUP($F3506,Refs!$A$1:$F$32,3,FALSE)</f>
        <v>Y56</v>
      </c>
      <c r="D3506" t="s">
        <v>175</v>
      </c>
      <c r="E3506" t="s">
        <v>126</v>
      </c>
      <c r="F3506" t="s">
        <v>58</v>
      </c>
      <c r="G3506" t="s">
        <v>210</v>
      </c>
      <c r="H3506" t="s">
        <v>181</v>
      </c>
      <c r="I3506">
        <v>10285</v>
      </c>
    </row>
    <row r="3507" spans="1:9" x14ac:dyDescent="0.35">
      <c r="A3507" s="75">
        <f t="shared" si="112"/>
        <v>46047</v>
      </c>
      <c r="B3507" s="75">
        <f t="shared" si="113"/>
        <v>46047</v>
      </c>
      <c r="C3507" s="75" t="str">
        <f>VLOOKUP($F3507,Refs!$A$1:$F$32,3,FALSE)</f>
        <v>Y56</v>
      </c>
      <c r="D3507" t="s">
        <v>175</v>
      </c>
      <c r="E3507" t="s">
        <v>126</v>
      </c>
      <c r="F3507" t="s">
        <v>58</v>
      </c>
      <c r="G3507" t="s">
        <v>210</v>
      </c>
      <c r="H3507" t="s">
        <v>182</v>
      </c>
      <c r="I3507">
        <v>7</v>
      </c>
    </row>
    <row r="3508" spans="1:9" x14ac:dyDescent="0.35">
      <c r="A3508" s="75">
        <f t="shared" si="112"/>
        <v>46047</v>
      </c>
      <c r="B3508" s="75">
        <f t="shared" si="113"/>
        <v>46047</v>
      </c>
      <c r="C3508" s="75" t="str">
        <f>VLOOKUP($F3508,Refs!$A$1:$F$32,3,FALSE)</f>
        <v>Y56</v>
      </c>
      <c r="D3508" t="s">
        <v>175</v>
      </c>
      <c r="E3508" t="s">
        <v>126</v>
      </c>
      <c r="F3508" t="s">
        <v>58</v>
      </c>
      <c r="G3508" t="s">
        <v>210</v>
      </c>
      <c r="H3508" t="s">
        <v>183</v>
      </c>
      <c r="I3508">
        <v>88</v>
      </c>
    </row>
    <row r="3509" spans="1:9" x14ac:dyDescent="0.35">
      <c r="A3509" s="75">
        <f t="shared" si="112"/>
        <v>46047</v>
      </c>
      <c r="B3509" s="75">
        <f t="shared" si="113"/>
        <v>46047</v>
      </c>
      <c r="C3509" s="75" t="str">
        <f>VLOOKUP($F3509,Refs!$A$1:$F$32,3,FALSE)</f>
        <v>Y56</v>
      </c>
      <c r="D3509" t="s">
        <v>175</v>
      </c>
      <c r="E3509" t="s">
        <v>126</v>
      </c>
      <c r="F3509" t="s">
        <v>58</v>
      </c>
      <c r="G3509" t="s">
        <v>210</v>
      </c>
      <c r="H3509" t="s">
        <v>184</v>
      </c>
      <c r="I3509">
        <v>1708</v>
      </c>
    </row>
    <row r="3510" spans="1:9" x14ac:dyDescent="0.35">
      <c r="A3510" s="75">
        <f t="shared" si="112"/>
        <v>46047</v>
      </c>
      <c r="B3510" s="75">
        <f t="shared" si="113"/>
        <v>46047</v>
      </c>
      <c r="C3510" s="75" t="str">
        <f>VLOOKUP($F3510,Refs!$A$1:$F$32,3,FALSE)</f>
        <v>Y56</v>
      </c>
      <c r="D3510" t="s">
        <v>175</v>
      </c>
      <c r="E3510" t="s">
        <v>126</v>
      </c>
      <c r="F3510" t="s">
        <v>58</v>
      </c>
      <c r="G3510" t="s">
        <v>210</v>
      </c>
      <c r="H3510" t="s">
        <v>185</v>
      </c>
      <c r="I3510">
        <v>579</v>
      </c>
    </row>
    <row r="3511" spans="1:9" x14ac:dyDescent="0.35">
      <c r="A3511" s="75">
        <f t="shared" si="112"/>
        <v>46047</v>
      </c>
      <c r="B3511" s="75">
        <f t="shared" si="113"/>
        <v>46047</v>
      </c>
      <c r="C3511" s="75" t="str">
        <f>VLOOKUP($F3511,Refs!$A$1:$F$32,3,FALSE)</f>
        <v>Y56</v>
      </c>
      <c r="D3511" t="s">
        <v>175</v>
      </c>
      <c r="E3511" t="s">
        <v>126</v>
      </c>
      <c r="F3511" t="s">
        <v>58</v>
      </c>
      <c r="G3511" t="s">
        <v>210</v>
      </c>
      <c r="H3511" t="s">
        <v>186</v>
      </c>
      <c r="I3511">
        <v>385</v>
      </c>
    </row>
    <row r="3512" spans="1:9" x14ac:dyDescent="0.35">
      <c r="A3512" s="75">
        <f t="shared" si="112"/>
        <v>46047</v>
      </c>
      <c r="B3512" s="75">
        <f t="shared" si="113"/>
        <v>46047</v>
      </c>
      <c r="C3512" s="75" t="str">
        <f>VLOOKUP($F3512,Refs!$A$1:$F$32,3,FALSE)</f>
        <v>Y56</v>
      </c>
      <c r="D3512" t="s">
        <v>175</v>
      </c>
      <c r="E3512" t="s">
        <v>126</v>
      </c>
      <c r="F3512" t="s">
        <v>58</v>
      </c>
      <c r="G3512" t="s">
        <v>210</v>
      </c>
      <c r="H3512" t="s">
        <v>187</v>
      </c>
      <c r="I3512">
        <v>185</v>
      </c>
    </row>
    <row r="3513" spans="1:9" x14ac:dyDescent="0.35">
      <c r="A3513" s="75">
        <f t="shared" si="112"/>
        <v>46047</v>
      </c>
      <c r="B3513" s="75">
        <f t="shared" si="113"/>
        <v>46047</v>
      </c>
      <c r="C3513" s="75" t="str">
        <f>VLOOKUP($F3513,Refs!$A$1:$F$32,3,FALSE)</f>
        <v>Y56</v>
      </c>
      <c r="D3513" t="s">
        <v>175</v>
      </c>
      <c r="E3513" t="s">
        <v>126</v>
      </c>
      <c r="F3513" t="s">
        <v>58</v>
      </c>
      <c r="G3513" t="s">
        <v>210</v>
      </c>
      <c r="H3513" t="s">
        <v>188</v>
      </c>
      <c r="I3513">
        <v>155</v>
      </c>
    </row>
    <row r="3514" spans="1:9" x14ac:dyDescent="0.35">
      <c r="A3514" s="75">
        <f t="shared" si="112"/>
        <v>46047</v>
      </c>
      <c r="B3514" s="75">
        <f t="shared" si="113"/>
        <v>46047</v>
      </c>
      <c r="C3514" s="75" t="str">
        <f>VLOOKUP($F3514,Refs!$A$1:$F$32,3,FALSE)</f>
        <v>Y56</v>
      </c>
      <c r="D3514" t="s">
        <v>175</v>
      </c>
      <c r="E3514" t="s">
        <v>126</v>
      </c>
      <c r="F3514" t="s">
        <v>58</v>
      </c>
      <c r="G3514" t="s">
        <v>210</v>
      </c>
      <c r="H3514" t="s">
        <v>189</v>
      </c>
      <c r="I3514">
        <v>193</v>
      </c>
    </row>
    <row r="3515" spans="1:9" x14ac:dyDescent="0.35">
      <c r="A3515" s="75">
        <f t="shared" si="112"/>
        <v>46047</v>
      </c>
      <c r="B3515" s="75">
        <f t="shared" si="113"/>
        <v>46047</v>
      </c>
      <c r="C3515" s="75" t="str">
        <f>VLOOKUP($F3515,Refs!$A$1:$F$32,3,FALSE)</f>
        <v>Y56</v>
      </c>
      <c r="D3515" t="s">
        <v>175</v>
      </c>
      <c r="E3515" t="s">
        <v>126</v>
      </c>
      <c r="F3515" t="s">
        <v>58</v>
      </c>
      <c r="G3515" t="s">
        <v>210</v>
      </c>
      <c r="H3515" t="s">
        <v>190</v>
      </c>
      <c r="I3515">
        <v>53</v>
      </c>
    </row>
    <row r="3516" spans="1:9" x14ac:dyDescent="0.35">
      <c r="A3516" s="75">
        <f t="shared" si="112"/>
        <v>46047</v>
      </c>
      <c r="B3516" s="75">
        <f t="shared" si="113"/>
        <v>46047</v>
      </c>
      <c r="C3516" s="75" t="str">
        <f>VLOOKUP($F3516,Refs!$A$1:$F$32,3,FALSE)</f>
        <v>Y56</v>
      </c>
      <c r="D3516" t="s">
        <v>175</v>
      </c>
      <c r="E3516" t="s">
        <v>126</v>
      </c>
      <c r="F3516" t="s">
        <v>58</v>
      </c>
      <c r="G3516" t="s">
        <v>210</v>
      </c>
      <c r="H3516" t="s">
        <v>191</v>
      </c>
      <c r="I3516">
        <v>3</v>
      </c>
    </row>
    <row r="3517" spans="1:9" x14ac:dyDescent="0.35">
      <c r="A3517" s="75">
        <f t="shared" si="112"/>
        <v>46047</v>
      </c>
      <c r="B3517" s="75">
        <f t="shared" si="113"/>
        <v>46047</v>
      </c>
      <c r="C3517" s="75" t="str">
        <f>VLOOKUP($F3517,Refs!$A$1:$F$32,3,FALSE)</f>
        <v>Y56</v>
      </c>
      <c r="D3517" t="s">
        <v>175</v>
      </c>
      <c r="E3517" t="s">
        <v>126</v>
      </c>
      <c r="F3517" t="s">
        <v>58</v>
      </c>
      <c r="G3517" t="s">
        <v>210</v>
      </c>
      <c r="H3517" t="s">
        <v>192</v>
      </c>
      <c r="I3517">
        <v>98</v>
      </c>
    </row>
    <row r="3518" spans="1:9" x14ac:dyDescent="0.35">
      <c r="A3518" s="75">
        <f t="shared" si="112"/>
        <v>46047</v>
      </c>
      <c r="B3518" s="75">
        <f t="shared" si="113"/>
        <v>46047</v>
      </c>
      <c r="C3518" s="75" t="str">
        <f>VLOOKUP($F3518,Refs!$A$1:$F$32,3,FALSE)</f>
        <v>Y56</v>
      </c>
      <c r="D3518" t="s">
        <v>175</v>
      </c>
      <c r="E3518" t="s">
        <v>126</v>
      </c>
      <c r="F3518" t="s">
        <v>58</v>
      </c>
      <c r="G3518" t="s">
        <v>210</v>
      </c>
      <c r="H3518" t="s">
        <v>193</v>
      </c>
      <c r="I3518">
        <v>5</v>
      </c>
    </row>
    <row r="3519" spans="1:9" x14ac:dyDescent="0.35">
      <c r="A3519" s="75">
        <f t="shared" si="112"/>
        <v>46047</v>
      </c>
      <c r="B3519" s="75">
        <f t="shared" si="113"/>
        <v>46047</v>
      </c>
      <c r="C3519" s="75" t="str">
        <f>VLOOKUP($F3519,Refs!$A$1:$F$32,3,FALSE)</f>
        <v>Y56</v>
      </c>
      <c r="D3519" t="s">
        <v>175</v>
      </c>
      <c r="E3519" t="s">
        <v>126</v>
      </c>
      <c r="F3519" t="s">
        <v>58</v>
      </c>
      <c r="G3519" t="s">
        <v>210</v>
      </c>
      <c r="H3519" t="s">
        <v>194</v>
      </c>
      <c r="I3519">
        <v>39</v>
      </c>
    </row>
    <row r="3520" spans="1:9" x14ac:dyDescent="0.35">
      <c r="A3520" s="75">
        <f t="shared" si="112"/>
        <v>46047</v>
      </c>
      <c r="B3520" s="75">
        <f t="shared" si="113"/>
        <v>46047</v>
      </c>
      <c r="C3520" s="75" t="str">
        <f>VLOOKUP($F3520,Refs!$A$1:$F$32,3,FALSE)</f>
        <v>Y56</v>
      </c>
      <c r="D3520" t="s">
        <v>175</v>
      </c>
      <c r="E3520" t="s">
        <v>126</v>
      </c>
      <c r="F3520" t="s">
        <v>58</v>
      </c>
      <c r="G3520" t="s">
        <v>210</v>
      </c>
      <c r="H3520" t="s">
        <v>195</v>
      </c>
      <c r="I3520">
        <v>3</v>
      </c>
    </row>
    <row r="3521" spans="1:9" x14ac:dyDescent="0.35">
      <c r="A3521" s="75">
        <f t="shared" si="112"/>
        <v>46047</v>
      </c>
      <c r="B3521" s="75">
        <f t="shared" si="113"/>
        <v>46047</v>
      </c>
      <c r="C3521" s="75" t="str">
        <f>VLOOKUP($F3521,Refs!$A$1:$F$32,3,FALSE)</f>
        <v>Y56</v>
      </c>
      <c r="D3521" t="s">
        <v>175</v>
      </c>
      <c r="E3521" t="s">
        <v>126</v>
      </c>
      <c r="F3521" t="s">
        <v>58</v>
      </c>
      <c r="G3521" t="s">
        <v>210</v>
      </c>
      <c r="H3521" t="s">
        <v>196</v>
      </c>
      <c r="I3521">
        <v>140</v>
      </c>
    </row>
    <row r="3522" spans="1:9" x14ac:dyDescent="0.35">
      <c r="A3522" s="75">
        <f t="shared" si="112"/>
        <v>46047</v>
      </c>
      <c r="B3522" s="75">
        <f t="shared" si="113"/>
        <v>46047</v>
      </c>
      <c r="C3522" s="75" t="str">
        <f>VLOOKUP($F3522,Refs!$A$1:$F$32,3,FALSE)</f>
        <v>Y56</v>
      </c>
      <c r="D3522" t="s">
        <v>175</v>
      </c>
      <c r="E3522" t="s">
        <v>126</v>
      </c>
      <c r="F3522" t="s">
        <v>58</v>
      </c>
      <c r="G3522" t="s">
        <v>210</v>
      </c>
      <c r="H3522" t="s">
        <v>197</v>
      </c>
      <c r="I3522">
        <v>266</v>
      </c>
    </row>
    <row r="3523" spans="1:9" x14ac:dyDescent="0.35">
      <c r="A3523" s="75">
        <f t="shared" si="112"/>
        <v>46047</v>
      </c>
      <c r="B3523" s="75">
        <f t="shared" si="113"/>
        <v>46047</v>
      </c>
      <c r="C3523" s="75" t="str">
        <f>VLOOKUP($F3523,Refs!$A$1:$F$32,3,FALSE)</f>
        <v>Y56</v>
      </c>
      <c r="D3523" t="s">
        <v>175</v>
      </c>
      <c r="E3523" t="s">
        <v>126</v>
      </c>
      <c r="F3523" t="s">
        <v>58</v>
      </c>
      <c r="G3523" t="s">
        <v>210</v>
      </c>
      <c r="H3523" t="s">
        <v>198</v>
      </c>
      <c r="I3523">
        <v>806</v>
      </c>
    </row>
    <row r="3524" spans="1:9" x14ac:dyDescent="0.35">
      <c r="A3524" s="75">
        <f t="shared" si="112"/>
        <v>46047</v>
      </c>
      <c r="B3524" s="75">
        <f t="shared" si="113"/>
        <v>46047</v>
      </c>
      <c r="C3524" s="75" t="str">
        <f>VLOOKUP($F3524,Refs!$A$1:$F$32,3,FALSE)</f>
        <v>Y56</v>
      </c>
      <c r="D3524" t="s">
        <v>175</v>
      </c>
      <c r="E3524" t="s">
        <v>126</v>
      </c>
      <c r="F3524" t="s">
        <v>58</v>
      </c>
      <c r="G3524" t="s">
        <v>210</v>
      </c>
      <c r="H3524" t="s">
        <v>199</v>
      </c>
      <c r="I3524">
        <v>123</v>
      </c>
    </row>
    <row r="3525" spans="1:9" x14ac:dyDescent="0.35">
      <c r="A3525" s="75">
        <f t="shared" si="112"/>
        <v>46047</v>
      </c>
      <c r="B3525" s="75">
        <f t="shared" si="113"/>
        <v>46047</v>
      </c>
      <c r="C3525" s="75" t="str">
        <f>VLOOKUP($F3525,Refs!$A$1:$F$32,3,FALSE)</f>
        <v>Y56</v>
      </c>
      <c r="D3525" t="s">
        <v>175</v>
      </c>
      <c r="E3525" t="s">
        <v>126</v>
      </c>
      <c r="F3525" t="s">
        <v>58</v>
      </c>
      <c r="G3525" t="s">
        <v>210</v>
      </c>
      <c r="H3525" t="s">
        <v>200</v>
      </c>
      <c r="I3525">
        <v>41</v>
      </c>
    </row>
    <row r="3526" spans="1:9" x14ac:dyDescent="0.35">
      <c r="A3526" s="75">
        <f t="shared" ref="A3526:A3589" si="114">IF(G3526="Mon",B3526-6,IF(G3526="Tue",B3526-5,IF(G3526="Wed",B3526-4,IF(G3526="Thu",B3526-3,IF(G3526="Fri",B3526-2,IF(G3526="Sat",B3526-1,IF(G3526="Sun",B3526,"")))))))</f>
        <v>46047</v>
      </c>
      <c r="B3526" s="75">
        <f t="shared" ref="B3526:B3589" si="115">DATEVALUE(RIGHT(D3526, 11))</f>
        <v>46047</v>
      </c>
      <c r="C3526" s="75" t="str">
        <f>VLOOKUP($F3526,Refs!$A$1:$F$32,3,FALSE)</f>
        <v>Y56</v>
      </c>
      <c r="D3526" t="s">
        <v>175</v>
      </c>
      <c r="E3526" t="s">
        <v>126</v>
      </c>
      <c r="F3526" t="s">
        <v>58</v>
      </c>
      <c r="G3526" t="s">
        <v>210</v>
      </c>
      <c r="H3526" t="s">
        <v>201</v>
      </c>
      <c r="I3526">
        <v>6</v>
      </c>
    </row>
    <row r="3527" spans="1:9" x14ac:dyDescent="0.35">
      <c r="A3527" s="75">
        <f t="shared" si="114"/>
        <v>46047</v>
      </c>
      <c r="B3527" s="75">
        <f t="shared" si="115"/>
        <v>46047</v>
      </c>
      <c r="C3527" s="75" t="str">
        <f>VLOOKUP($F3527,Refs!$A$1:$F$32,3,FALSE)</f>
        <v>Y56</v>
      </c>
      <c r="D3527" t="s">
        <v>175</v>
      </c>
      <c r="E3527" t="s">
        <v>126</v>
      </c>
      <c r="F3527" t="s">
        <v>58</v>
      </c>
      <c r="G3527" t="s">
        <v>210</v>
      </c>
      <c r="H3527" t="s">
        <v>202</v>
      </c>
      <c r="I3527">
        <v>1</v>
      </c>
    </row>
    <row r="3528" spans="1:9" x14ac:dyDescent="0.35">
      <c r="A3528" s="75">
        <f t="shared" si="114"/>
        <v>46047</v>
      </c>
      <c r="B3528" s="75">
        <f t="shared" si="115"/>
        <v>46047</v>
      </c>
      <c r="C3528" s="75" t="str">
        <f>VLOOKUP($F3528,Refs!$A$1:$F$32,3,FALSE)</f>
        <v>Y56</v>
      </c>
      <c r="D3528" t="s">
        <v>175</v>
      </c>
      <c r="E3528" t="s">
        <v>126</v>
      </c>
      <c r="F3528" t="s">
        <v>58</v>
      </c>
      <c r="G3528" t="s">
        <v>210</v>
      </c>
      <c r="H3528" t="s">
        <v>203</v>
      </c>
      <c r="I3528">
        <v>1</v>
      </c>
    </row>
    <row r="3529" spans="1:9" x14ac:dyDescent="0.35">
      <c r="A3529" s="75">
        <f t="shared" si="114"/>
        <v>46047</v>
      </c>
      <c r="B3529" s="75">
        <f t="shared" si="115"/>
        <v>46047</v>
      </c>
      <c r="C3529" s="75" t="str">
        <f>VLOOKUP($F3529,Refs!$A$1:$F$32,3,FALSE)</f>
        <v>Y56</v>
      </c>
      <c r="D3529" t="s">
        <v>175</v>
      </c>
      <c r="E3529" t="s">
        <v>126</v>
      </c>
      <c r="F3529" t="s">
        <v>58</v>
      </c>
      <c r="G3529" t="s">
        <v>210</v>
      </c>
      <c r="H3529" t="s">
        <v>204</v>
      </c>
      <c r="I3529">
        <v>30</v>
      </c>
    </row>
    <row r="3530" spans="1:9" x14ac:dyDescent="0.35">
      <c r="A3530" s="75">
        <f t="shared" si="114"/>
        <v>46041</v>
      </c>
      <c r="B3530" s="75">
        <f t="shared" si="115"/>
        <v>46047</v>
      </c>
      <c r="C3530" s="75" t="str">
        <f>VLOOKUP($F3530,Refs!$A$1:$F$32,3,FALSE)</f>
        <v>Y56</v>
      </c>
      <c r="D3530" t="s">
        <v>175</v>
      </c>
      <c r="E3530" t="s">
        <v>126</v>
      </c>
      <c r="F3530" t="s">
        <v>54</v>
      </c>
      <c r="G3530" t="s">
        <v>176</v>
      </c>
      <c r="H3530" t="s">
        <v>177</v>
      </c>
      <c r="I3530">
        <v>1611</v>
      </c>
    </row>
    <row r="3531" spans="1:9" x14ac:dyDescent="0.35">
      <c r="A3531" s="75">
        <f t="shared" si="114"/>
        <v>46041</v>
      </c>
      <c r="B3531" s="75">
        <f t="shared" si="115"/>
        <v>46047</v>
      </c>
      <c r="C3531" s="75" t="str">
        <f>VLOOKUP($F3531,Refs!$A$1:$F$32,3,FALSE)</f>
        <v>Y56</v>
      </c>
      <c r="D3531" t="s">
        <v>175</v>
      </c>
      <c r="E3531" t="s">
        <v>126</v>
      </c>
      <c r="F3531" t="s">
        <v>54</v>
      </c>
      <c r="G3531" t="s">
        <v>176</v>
      </c>
      <c r="H3531" t="s">
        <v>178</v>
      </c>
      <c r="I3531">
        <v>1544</v>
      </c>
    </row>
    <row r="3532" spans="1:9" x14ac:dyDescent="0.35">
      <c r="A3532" s="75">
        <f t="shared" si="114"/>
        <v>46041</v>
      </c>
      <c r="B3532" s="75">
        <f t="shared" si="115"/>
        <v>46047</v>
      </c>
      <c r="C3532" s="75" t="str">
        <f>VLOOKUP($F3532,Refs!$A$1:$F$32,3,FALSE)</f>
        <v>Y56</v>
      </c>
      <c r="D3532" t="s">
        <v>175</v>
      </c>
      <c r="E3532" t="s">
        <v>126</v>
      </c>
      <c r="F3532" t="s">
        <v>54</v>
      </c>
      <c r="G3532" t="s">
        <v>176</v>
      </c>
      <c r="H3532" t="s">
        <v>179</v>
      </c>
      <c r="I3532">
        <v>1355</v>
      </c>
    </row>
    <row r="3533" spans="1:9" x14ac:dyDescent="0.35">
      <c r="A3533" s="75">
        <f t="shared" si="114"/>
        <v>46041</v>
      </c>
      <c r="B3533" s="75">
        <f t="shared" si="115"/>
        <v>46047</v>
      </c>
      <c r="C3533" s="75" t="str">
        <f>VLOOKUP($F3533,Refs!$A$1:$F$32,3,FALSE)</f>
        <v>Y56</v>
      </c>
      <c r="D3533" t="s">
        <v>175</v>
      </c>
      <c r="E3533" t="s">
        <v>126</v>
      </c>
      <c r="F3533" t="s">
        <v>54</v>
      </c>
      <c r="G3533" t="s">
        <v>176</v>
      </c>
      <c r="H3533" t="s">
        <v>180</v>
      </c>
      <c r="I3533">
        <v>29</v>
      </c>
    </row>
    <row r="3534" spans="1:9" x14ac:dyDescent="0.35">
      <c r="A3534" s="75">
        <f t="shared" si="114"/>
        <v>46041</v>
      </c>
      <c r="B3534" s="75">
        <f t="shared" si="115"/>
        <v>46047</v>
      </c>
      <c r="C3534" s="75" t="str">
        <f>VLOOKUP($F3534,Refs!$A$1:$F$32,3,FALSE)</f>
        <v>Y56</v>
      </c>
      <c r="D3534" t="s">
        <v>175</v>
      </c>
      <c r="E3534" t="s">
        <v>126</v>
      </c>
      <c r="F3534" t="s">
        <v>54</v>
      </c>
      <c r="G3534" t="s">
        <v>176</v>
      </c>
      <c r="H3534" t="s">
        <v>181</v>
      </c>
      <c r="I3534">
        <v>6736</v>
      </c>
    </row>
    <row r="3535" spans="1:9" x14ac:dyDescent="0.35">
      <c r="A3535" s="75">
        <f t="shared" si="114"/>
        <v>46041</v>
      </c>
      <c r="B3535" s="75">
        <f t="shared" si="115"/>
        <v>46047</v>
      </c>
      <c r="C3535" s="75" t="str">
        <f>VLOOKUP($F3535,Refs!$A$1:$F$32,3,FALSE)</f>
        <v>Y56</v>
      </c>
      <c r="D3535" t="s">
        <v>175</v>
      </c>
      <c r="E3535" t="s">
        <v>126</v>
      </c>
      <c r="F3535" t="s">
        <v>54</v>
      </c>
      <c r="G3535" t="s">
        <v>176</v>
      </c>
      <c r="H3535" t="s">
        <v>182</v>
      </c>
      <c r="I3535">
        <v>5</v>
      </c>
    </row>
    <row r="3536" spans="1:9" x14ac:dyDescent="0.35">
      <c r="A3536" s="75">
        <f t="shared" si="114"/>
        <v>46041</v>
      </c>
      <c r="B3536" s="75">
        <f t="shared" si="115"/>
        <v>46047</v>
      </c>
      <c r="C3536" s="75" t="str">
        <f>VLOOKUP($F3536,Refs!$A$1:$F$32,3,FALSE)</f>
        <v>Y56</v>
      </c>
      <c r="D3536" t="s">
        <v>175</v>
      </c>
      <c r="E3536" t="s">
        <v>126</v>
      </c>
      <c r="F3536" t="s">
        <v>54</v>
      </c>
      <c r="G3536" t="s">
        <v>176</v>
      </c>
      <c r="H3536" t="s">
        <v>183</v>
      </c>
      <c r="I3536">
        <v>13</v>
      </c>
    </row>
    <row r="3537" spans="1:9" x14ac:dyDescent="0.35">
      <c r="A3537" s="75">
        <f t="shared" si="114"/>
        <v>46041</v>
      </c>
      <c r="B3537" s="75">
        <f t="shared" si="115"/>
        <v>46047</v>
      </c>
      <c r="C3537" s="75" t="str">
        <f>VLOOKUP($F3537,Refs!$A$1:$F$32,3,FALSE)</f>
        <v>Y56</v>
      </c>
      <c r="D3537" t="s">
        <v>175</v>
      </c>
      <c r="E3537" t="s">
        <v>126</v>
      </c>
      <c r="F3537" t="s">
        <v>54</v>
      </c>
      <c r="G3537" t="s">
        <v>176</v>
      </c>
      <c r="H3537" t="s">
        <v>184</v>
      </c>
      <c r="I3537">
        <v>1437</v>
      </c>
    </row>
    <row r="3538" spans="1:9" x14ac:dyDescent="0.35">
      <c r="A3538" s="75">
        <f t="shared" si="114"/>
        <v>46041</v>
      </c>
      <c r="B3538" s="75">
        <f t="shared" si="115"/>
        <v>46047</v>
      </c>
      <c r="C3538" s="75" t="str">
        <f>VLOOKUP($F3538,Refs!$A$1:$F$32,3,FALSE)</f>
        <v>Y56</v>
      </c>
      <c r="D3538" t="s">
        <v>175</v>
      </c>
      <c r="E3538" t="s">
        <v>126</v>
      </c>
      <c r="F3538" t="s">
        <v>54</v>
      </c>
      <c r="G3538" t="s">
        <v>176</v>
      </c>
      <c r="H3538" t="s">
        <v>185</v>
      </c>
      <c r="I3538">
        <v>577</v>
      </c>
    </row>
    <row r="3539" spans="1:9" x14ac:dyDescent="0.35">
      <c r="A3539" s="75">
        <f t="shared" si="114"/>
        <v>46041</v>
      </c>
      <c r="B3539" s="75">
        <f t="shared" si="115"/>
        <v>46047</v>
      </c>
      <c r="C3539" s="75" t="str">
        <f>VLOOKUP($F3539,Refs!$A$1:$F$32,3,FALSE)</f>
        <v>Y56</v>
      </c>
      <c r="D3539" t="s">
        <v>175</v>
      </c>
      <c r="E3539" t="s">
        <v>126</v>
      </c>
      <c r="F3539" t="s">
        <v>54</v>
      </c>
      <c r="G3539" t="s">
        <v>176</v>
      </c>
      <c r="H3539" t="s">
        <v>186</v>
      </c>
      <c r="I3539">
        <v>251</v>
      </c>
    </row>
    <row r="3540" spans="1:9" x14ac:dyDescent="0.35">
      <c r="A3540" s="75">
        <f t="shared" si="114"/>
        <v>46041</v>
      </c>
      <c r="B3540" s="75">
        <f t="shared" si="115"/>
        <v>46047</v>
      </c>
      <c r="C3540" s="75" t="str">
        <f>VLOOKUP($F3540,Refs!$A$1:$F$32,3,FALSE)</f>
        <v>Y56</v>
      </c>
      <c r="D3540" t="s">
        <v>175</v>
      </c>
      <c r="E3540" t="s">
        <v>126</v>
      </c>
      <c r="F3540" t="s">
        <v>54</v>
      </c>
      <c r="G3540" t="s">
        <v>176</v>
      </c>
      <c r="H3540" t="s">
        <v>187</v>
      </c>
      <c r="I3540">
        <v>42</v>
      </c>
    </row>
    <row r="3541" spans="1:9" x14ac:dyDescent="0.35">
      <c r="A3541" s="75">
        <f t="shared" si="114"/>
        <v>46041</v>
      </c>
      <c r="B3541" s="75">
        <f t="shared" si="115"/>
        <v>46047</v>
      </c>
      <c r="C3541" s="75" t="str">
        <f>VLOOKUP($F3541,Refs!$A$1:$F$32,3,FALSE)</f>
        <v>Y56</v>
      </c>
      <c r="D3541" t="s">
        <v>175</v>
      </c>
      <c r="E3541" t="s">
        <v>126</v>
      </c>
      <c r="F3541" t="s">
        <v>54</v>
      </c>
      <c r="G3541" t="s">
        <v>176</v>
      </c>
      <c r="H3541" t="s">
        <v>188</v>
      </c>
      <c r="I3541">
        <v>113</v>
      </c>
    </row>
    <row r="3542" spans="1:9" x14ac:dyDescent="0.35">
      <c r="A3542" s="75">
        <f t="shared" si="114"/>
        <v>46041</v>
      </c>
      <c r="B3542" s="75">
        <f t="shared" si="115"/>
        <v>46047</v>
      </c>
      <c r="C3542" s="75" t="str">
        <f>VLOOKUP($F3542,Refs!$A$1:$F$32,3,FALSE)</f>
        <v>Y56</v>
      </c>
      <c r="D3542" t="s">
        <v>175</v>
      </c>
      <c r="E3542" t="s">
        <v>126</v>
      </c>
      <c r="F3542" t="s">
        <v>54</v>
      </c>
      <c r="G3542" t="s">
        <v>176</v>
      </c>
      <c r="H3542" t="s">
        <v>189</v>
      </c>
      <c r="I3542">
        <v>173</v>
      </c>
    </row>
    <row r="3543" spans="1:9" x14ac:dyDescent="0.35">
      <c r="A3543" s="75">
        <f t="shared" si="114"/>
        <v>46041</v>
      </c>
      <c r="B3543" s="75">
        <f t="shared" si="115"/>
        <v>46047</v>
      </c>
      <c r="C3543" s="75" t="str">
        <f>VLOOKUP($F3543,Refs!$A$1:$F$32,3,FALSE)</f>
        <v>Y56</v>
      </c>
      <c r="D3543" t="s">
        <v>175</v>
      </c>
      <c r="E3543" t="s">
        <v>126</v>
      </c>
      <c r="F3543" t="s">
        <v>54</v>
      </c>
      <c r="G3543" t="s">
        <v>176</v>
      </c>
      <c r="H3543" t="s">
        <v>190</v>
      </c>
      <c r="I3543">
        <v>137</v>
      </c>
    </row>
    <row r="3544" spans="1:9" x14ac:dyDescent="0.35">
      <c r="A3544" s="75">
        <f t="shared" si="114"/>
        <v>46041</v>
      </c>
      <c r="B3544" s="75">
        <f t="shared" si="115"/>
        <v>46047</v>
      </c>
      <c r="C3544" s="75" t="str">
        <f>VLOOKUP($F3544,Refs!$A$1:$F$32,3,FALSE)</f>
        <v>Y56</v>
      </c>
      <c r="D3544" t="s">
        <v>175</v>
      </c>
      <c r="E3544" t="s">
        <v>126</v>
      </c>
      <c r="F3544" t="s">
        <v>54</v>
      </c>
      <c r="G3544" t="s">
        <v>176</v>
      </c>
      <c r="H3544" t="s">
        <v>191</v>
      </c>
      <c r="I3544">
        <v>1</v>
      </c>
    </row>
    <row r="3545" spans="1:9" x14ac:dyDescent="0.35">
      <c r="A3545" s="75">
        <f t="shared" si="114"/>
        <v>46041</v>
      </c>
      <c r="B3545" s="75">
        <f t="shared" si="115"/>
        <v>46047</v>
      </c>
      <c r="C3545" s="75" t="str">
        <f>VLOOKUP($F3545,Refs!$A$1:$F$32,3,FALSE)</f>
        <v>Y56</v>
      </c>
      <c r="D3545" t="s">
        <v>175</v>
      </c>
      <c r="E3545" t="s">
        <v>126</v>
      </c>
      <c r="F3545" t="s">
        <v>54</v>
      </c>
      <c r="G3545" t="s">
        <v>176</v>
      </c>
      <c r="H3545" t="s">
        <v>192</v>
      </c>
      <c r="I3545">
        <v>109</v>
      </c>
    </row>
    <row r="3546" spans="1:9" x14ac:dyDescent="0.35">
      <c r="A3546" s="75">
        <f t="shared" si="114"/>
        <v>46041</v>
      </c>
      <c r="B3546" s="75">
        <f t="shared" si="115"/>
        <v>46047</v>
      </c>
      <c r="C3546" s="75" t="str">
        <f>VLOOKUP($F3546,Refs!$A$1:$F$32,3,FALSE)</f>
        <v>Y56</v>
      </c>
      <c r="D3546" t="s">
        <v>175</v>
      </c>
      <c r="E3546" t="s">
        <v>126</v>
      </c>
      <c r="F3546" t="s">
        <v>54</v>
      </c>
      <c r="G3546" t="s">
        <v>176</v>
      </c>
      <c r="H3546" t="s">
        <v>193</v>
      </c>
      <c r="I3546">
        <v>2</v>
      </c>
    </row>
    <row r="3547" spans="1:9" x14ac:dyDescent="0.35">
      <c r="A3547" s="75">
        <f t="shared" si="114"/>
        <v>46041</v>
      </c>
      <c r="B3547" s="75">
        <f t="shared" si="115"/>
        <v>46047</v>
      </c>
      <c r="C3547" s="75" t="str">
        <f>VLOOKUP($F3547,Refs!$A$1:$F$32,3,FALSE)</f>
        <v>Y56</v>
      </c>
      <c r="D3547" t="s">
        <v>175</v>
      </c>
      <c r="E3547" t="s">
        <v>126</v>
      </c>
      <c r="F3547" t="s">
        <v>54</v>
      </c>
      <c r="G3547" t="s">
        <v>176</v>
      </c>
      <c r="H3547" t="s">
        <v>194</v>
      </c>
      <c r="I3547">
        <v>33</v>
      </c>
    </row>
    <row r="3548" spans="1:9" x14ac:dyDescent="0.35">
      <c r="A3548" s="75">
        <f t="shared" si="114"/>
        <v>46041</v>
      </c>
      <c r="B3548" s="75">
        <f t="shared" si="115"/>
        <v>46047</v>
      </c>
      <c r="C3548" s="75" t="str">
        <f>VLOOKUP($F3548,Refs!$A$1:$F$32,3,FALSE)</f>
        <v>Y56</v>
      </c>
      <c r="D3548" t="s">
        <v>175</v>
      </c>
      <c r="E3548" t="s">
        <v>126</v>
      </c>
      <c r="F3548" t="s">
        <v>54</v>
      </c>
      <c r="G3548" t="s">
        <v>176</v>
      </c>
      <c r="H3548" t="s">
        <v>195</v>
      </c>
      <c r="I3548">
        <v>1</v>
      </c>
    </row>
    <row r="3549" spans="1:9" x14ac:dyDescent="0.35">
      <c r="A3549" s="75">
        <f t="shared" si="114"/>
        <v>46041</v>
      </c>
      <c r="B3549" s="75">
        <f t="shared" si="115"/>
        <v>46047</v>
      </c>
      <c r="C3549" s="75" t="str">
        <f>VLOOKUP($F3549,Refs!$A$1:$F$32,3,FALSE)</f>
        <v>Y56</v>
      </c>
      <c r="D3549" t="s">
        <v>175</v>
      </c>
      <c r="E3549" t="s">
        <v>126</v>
      </c>
      <c r="F3549" t="s">
        <v>54</v>
      </c>
      <c r="G3549" t="s">
        <v>176</v>
      </c>
      <c r="H3549" t="s">
        <v>196</v>
      </c>
      <c r="I3549">
        <v>129</v>
      </c>
    </row>
    <row r="3550" spans="1:9" x14ac:dyDescent="0.35">
      <c r="A3550" s="75">
        <f t="shared" si="114"/>
        <v>46041</v>
      </c>
      <c r="B3550" s="75">
        <f t="shared" si="115"/>
        <v>46047</v>
      </c>
      <c r="C3550" s="75" t="str">
        <f>VLOOKUP($F3550,Refs!$A$1:$F$32,3,FALSE)</f>
        <v>Y56</v>
      </c>
      <c r="D3550" t="s">
        <v>175</v>
      </c>
      <c r="E3550" t="s">
        <v>126</v>
      </c>
      <c r="F3550" t="s">
        <v>54</v>
      </c>
      <c r="G3550" t="s">
        <v>176</v>
      </c>
      <c r="H3550" t="s">
        <v>197</v>
      </c>
      <c r="I3550">
        <v>264</v>
      </c>
    </row>
    <row r="3551" spans="1:9" x14ac:dyDescent="0.35">
      <c r="A3551" s="75">
        <f t="shared" si="114"/>
        <v>46041</v>
      </c>
      <c r="B3551" s="75">
        <f t="shared" si="115"/>
        <v>46047</v>
      </c>
      <c r="C3551" s="75" t="str">
        <f>VLOOKUP($F3551,Refs!$A$1:$F$32,3,FALSE)</f>
        <v>Y56</v>
      </c>
      <c r="D3551" t="s">
        <v>175</v>
      </c>
      <c r="E3551" t="s">
        <v>126</v>
      </c>
      <c r="F3551" t="s">
        <v>54</v>
      </c>
      <c r="G3551" t="s">
        <v>176</v>
      </c>
      <c r="H3551" t="s">
        <v>198</v>
      </c>
      <c r="I3551">
        <v>612</v>
      </c>
    </row>
    <row r="3552" spans="1:9" x14ac:dyDescent="0.35">
      <c r="A3552" s="75">
        <f t="shared" si="114"/>
        <v>46041</v>
      </c>
      <c r="B3552" s="75">
        <f t="shared" si="115"/>
        <v>46047</v>
      </c>
      <c r="C3552" s="75" t="str">
        <f>VLOOKUP($F3552,Refs!$A$1:$F$32,3,FALSE)</f>
        <v>Y56</v>
      </c>
      <c r="D3552" t="s">
        <v>175</v>
      </c>
      <c r="E3552" t="s">
        <v>126</v>
      </c>
      <c r="F3552" t="s">
        <v>54</v>
      </c>
      <c r="G3552" t="s">
        <v>176</v>
      </c>
      <c r="H3552" t="s">
        <v>199</v>
      </c>
      <c r="I3552">
        <v>243</v>
      </c>
    </row>
    <row r="3553" spans="1:9" x14ac:dyDescent="0.35">
      <c r="A3553" s="75">
        <f t="shared" si="114"/>
        <v>46041</v>
      </c>
      <c r="B3553" s="75">
        <f t="shared" si="115"/>
        <v>46047</v>
      </c>
      <c r="C3553" s="75" t="str">
        <f>VLOOKUP($F3553,Refs!$A$1:$F$32,3,FALSE)</f>
        <v>Y56</v>
      </c>
      <c r="D3553" t="s">
        <v>175</v>
      </c>
      <c r="E3553" t="s">
        <v>126</v>
      </c>
      <c r="F3553" t="s">
        <v>54</v>
      </c>
      <c r="G3553" t="s">
        <v>176</v>
      </c>
      <c r="H3553" t="s">
        <v>200</v>
      </c>
      <c r="I3553">
        <v>98</v>
      </c>
    </row>
    <row r="3554" spans="1:9" x14ac:dyDescent="0.35">
      <c r="A3554" s="75">
        <f t="shared" si="114"/>
        <v>46041</v>
      </c>
      <c r="B3554" s="75">
        <f t="shared" si="115"/>
        <v>46047</v>
      </c>
      <c r="C3554" s="75" t="str">
        <f>VLOOKUP($F3554,Refs!$A$1:$F$32,3,FALSE)</f>
        <v>Y56</v>
      </c>
      <c r="D3554" t="s">
        <v>175</v>
      </c>
      <c r="E3554" t="s">
        <v>126</v>
      </c>
      <c r="F3554" t="s">
        <v>54</v>
      </c>
      <c r="G3554" t="s">
        <v>176</v>
      </c>
      <c r="H3554" t="s">
        <v>201</v>
      </c>
      <c r="I3554">
        <v>32</v>
      </c>
    </row>
    <row r="3555" spans="1:9" x14ac:dyDescent="0.35">
      <c r="A3555" s="75">
        <f t="shared" si="114"/>
        <v>46041</v>
      </c>
      <c r="B3555" s="75">
        <f t="shared" si="115"/>
        <v>46047</v>
      </c>
      <c r="C3555" s="75" t="str">
        <f>VLOOKUP($F3555,Refs!$A$1:$F$32,3,FALSE)</f>
        <v>Y56</v>
      </c>
      <c r="D3555" t="s">
        <v>175</v>
      </c>
      <c r="E3555" t="s">
        <v>126</v>
      </c>
      <c r="F3555" t="s">
        <v>54</v>
      </c>
      <c r="G3555" t="s">
        <v>176</v>
      </c>
      <c r="H3555" t="s">
        <v>202</v>
      </c>
      <c r="I3555">
        <v>24</v>
      </c>
    </row>
    <row r="3556" spans="1:9" x14ac:dyDescent="0.35">
      <c r="A3556" s="75">
        <f t="shared" si="114"/>
        <v>46041</v>
      </c>
      <c r="B3556" s="75">
        <f t="shared" si="115"/>
        <v>46047</v>
      </c>
      <c r="C3556" s="75" t="str">
        <f>VLOOKUP($F3556,Refs!$A$1:$F$32,3,FALSE)</f>
        <v>Y56</v>
      </c>
      <c r="D3556" t="s">
        <v>175</v>
      </c>
      <c r="E3556" t="s">
        <v>126</v>
      </c>
      <c r="F3556" t="s">
        <v>54</v>
      </c>
      <c r="G3556" t="s">
        <v>176</v>
      </c>
      <c r="H3556" t="s">
        <v>203</v>
      </c>
      <c r="I3556">
        <v>0</v>
      </c>
    </row>
    <row r="3557" spans="1:9" x14ac:dyDescent="0.35">
      <c r="A3557" s="75">
        <f t="shared" si="114"/>
        <v>46041</v>
      </c>
      <c r="B3557" s="75">
        <f t="shared" si="115"/>
        <v>46047</v>
      </c>
      <c r="C3557" s="75" t="str">
        <f>VLOOKUP($F3557,Refs!$A$1:$F$32,3,FALSE)</f>
        <v>Y56</v>
      </c>
      <c r="D3557" t="s">
        <v>175</v>
      </c>
      <c r="E3557" t="s">
        <v>126</v>
      </c>
      <c r="F3557" t="s">
        <v>54</v>
      </c>
      <c r="G3557" t="s">
        <v>176</v>
      </c>
      <c r="H3557" t="s">
        <v>204</v>
      </c>
      <c r="I3557">
        <v>53</v>
      </c>
    </row>
    <row r="3558" spans="1:9" x14ac:dyDescent="0.35">
      <c r="A3558" s="75">
        <f t="shared" si="114"/>
        <v>46042</v>
      </c>
      <c r="B3558" s="75">
        <f t="shared" si="115"/>
        <v>46047</v>
      </c>
      <c r="C3558" s="75" t="str">
        <f>VLOOKUP($F3558,Refs!$A$1:$F$32,3,FALSE)</f>
        <v>Y56</v>
      </c>
      <c r="D3558" t="s">
        <v>175</v>
      </c>
      <c r="E3558" t="s">
        <v>126</v>
      </c>
      <c r="F3558" t="s">
        <v>54</v>
      </c>
      <c r="G3558" t="s">
        <v>205</v>
      </c>
      <c r="H3558" t="s">
        <v>177</v>
      </c>
      <c r="I3558">
        <v>1372</v>
      </c>
    </row>
    <row r="3559" spans="1:9" x14ac:dyDescent="0.35">
      <c r="A3559" s="75">
        <f t="shared" si="114"/>
        <v>46042</v>
      </c>
      <c r="B3559" s="75">
        <f t="shared" si="115"/>
        <v>46047</v>
      </c>
      <c r="C3559" s="75" t="str">
        <f>VLOOKUP($F3559,Refs!$A$1:$F$32,3,FALSE)</f>
        <v>Y56</v>
      </c>
      <c r="D3559" t="s">
        <v>175</v>
      </c>
      <c r="E3559" t="s">
        <v>126</v>
      </c>
      <c r="F3559" t="s">
        <v>54</v>
      </c>
      <c r="G3559" t="s">
        <v>205</v>
      </c>
      <c r="H3559" t="s">
        <v>178</v>
      </c>
      <c r="I3559">
        <v>1324</v>
      </c>
    </row>
    <row r="3560" spans="1:9" x14ac:dyDescent="0.35">
      <c r="A3560" s="75">
        <f t="shared" si="114"/>
        <v>46042</v>
      </c>
      <c r="B3560" s="75">
        <f t="shared" si="115"/>
        <v>46047</v>
      </c>
      <c r="C3560" s="75" t="str">
        <f>VLOOKUP($F3560,Refs!$A$1:$F$32,3,FALSE)</f>
        <v>Y56</v>
      </c>
      <c r="D3560" t="s">
        <v>175</v>
      </c>
      <c r="E3560" t="s">
        <v>126</v>
      </c>
      <c r="F3560" t="s">
        <v>54</v>
      </c>
      <c r="G3560" t="s">
        <v>205</v>
      </c>
      <c r="H3560" t="s">
        <v>179</v>
      </c>
      <c r="I3560">
        <v>1122</v>
      </c>
    </row>
    <row r="3561" spans="1:9" x14ac:dyDescent="0.35">
      <c r="A3561" s="75">
        <f t="shared" si="114"/>
        <v>46042</v>
      </c>
      <c r="B3561" s="75">
        <f t="shared" si="115"/>
        <v>46047</v>
      </c>
      <c r="C3561" s="75" t="str">
        <f>VLOOKUP($F3561,Refs!$A$1:$F$32,3,FALSE)</f>
        <v>Y56</v>
      </c>
      <c r="D3561" t="s">
        <v>175</v>
      </c>
      <c r="E3561" t="s">
        <v>126</v>
      </c>
      <c r="F3561" t="s">
        <v>54</v>
      </c>
      <c r="G3561" t="s">
        <v>205</v>
      </c>
      <c r="H3561" t="s">
        <v>180</v>
      </c>
      <c r="I3561">
        <v>21</v>
      </c>
    </row>
    <row r="3562" spans="1:9" x14ac:dyDescent="0.35">
      <c r="A3562" s="75">
        <f t="shared" si="114"/>
        <v>46042</v>
      </c>
      <c r="B3562" s="75">
        <f t="shared" si="115"/>
        <v>46047</v>
      </c>
      <c r="C3562" s="75" t="str">
        <f>VLOOKUP($F3562,Refs!$A$1:$F$32,3,FALSE)</f>
        <v>Y56</v>
      </c>
      <c r="D3562" t="s">
        <v>175</v>
      </c>
      <c r="E3562" t="s">
        <v>126</v>
      </c>
      <c r="F3562" t="s">
        <v>54</v>
      </c>
      <c r="G3562" t="s">
        <v>205</v>
      </c>
      <c r="H3562" t="s">
        <v>181</v>
      </c>
      <c r="I3562">
        <v>5772</v>
      </c>
    </row>
    <row r="3563" spans="1:9" x14ac:dyDescent="0.35">
      <c r="A3563" s="75">
        <f t="shared" si="114"/>
        <v>46042</v>
      </c>
      <c r="B3563" s="75">
        <f t="shared" si="115"/>
        <v>46047</v>
      </c>
      <c r="C3563" s="75" t="str">
        <f>VLOOKUP($F3563,Refs!$A$1:$F$32,3,FALSE)</f>
        <v>Y56</v>
      </c>
      <c r="D3563" t="s">
        <v>175</v>
      </c>
      <c r="E3563" t="s">
        <v>126</v>
      </c>
      <c r="F3563" t="s">
        <v>54</v>
      </c>
      <c r="G3563" t="s">
        <v>205</v>
      </c>
      <c r="H3563" t="s">
        <v>182</v>
      </c>
      <c r="I3563">
        <v>5</v>
      </c>
    </row>
    <row r="3564" spans="1:9" x14ac:dyDescent="0.35">
      <c r="A3564" s="75">
        <f t="shared" si="114"/>
        <v>46042</v>
      </c>
      <c r="B3564" s="75">
        <f t="shared" si="115"/>
        <v>46047</v>
      </c>
      <c r="C3564" s="75" t="str">
        <f>VLOOKUP($F3564,Refs!$A$1:$F$32,3,FALSE)</f>
        <v>Y56</v>
      </c>
      <c r="D3564" t="s">
        <v>175</v>
      </c>
      <c r="E3564" t="s">
        <v>126</v>
      </c>
      <c r="F3564" t="s">
        <v>54</v>
      </c>
      <c r="G3564" t="s">
        <v>205</v>
      </c>
      <c r="H3564" t="s">
        <v>183</v>
      </c>
      <c r="I3564">
        <v>7</v>
      </c>
    </row>
    <row r="3565" spans="1:9" x14ac:dyDescent="0.35">
      <c r="A3565" s="75">
        <f t="shared" si="114"/>
        <v>46042</v>
      </c>
      <c r="B3565" s="75">
        <f t="shared" si="115"/>
        <v>46047</v>
      </c>
      <c r="C3565" s="75" t="str">
        <f>VLOOKUP($F3565,Refs!$A$1:$F$32,3,FALSE)</f>
        <v>Y56</v>
      </c>
      <c r="D3565" t="s">
        <v>175</v>
      </c>
      <c r="E3565" t="s">
        <v>126</v>
      </c>
      <c r="F3565" t="s">
        <v>54</v>
      </c>
      <c r="G3565" t="s">
        <v>205</v>
      </c>
      <c r="H3565" t="s">
        <v>184</v>
      </c>
      <c r="I3565">
        <v>1225</v>
      </c>
    </row>
    <row r="3566" spans="1:9" x14ac:dyDescent="0.35">
      <c r="A3566" s="75">
        <f t="shared" si="114"/>
        <v>46042</v>
      </c>
      <c r="B3566" s="75">
        <f t="shared" si="115"/>
        <v>46047</v>
      </c>
      <c r="C3566" s="75" t="str">
        <f>VLOOKUP($F3566,Refs!$A$1:$F$32,3,FALSE)</f>
        <v>Y56</v>
      </c>
      <c r="D3566" t="s">
        <v>175</v>
      </c>
      <c r="E3566" t="s">
        <v>126</v>
      </c>
      <c r="F3566" t="s">
        <v>54</v>
      </c>
      <c r="G3566" t="s">
        <v>205</v>
      </c>
      <c r="H3566" t="s">
        <v>185</v>
      </c>
      <c r="I3566">
        <v>511</v>
      </c>
    </row>
    <row r="3567" spans="1:9" x14ac:dyDescent="0.35">
      <c r="A3567" s="75">
        <f t="shared" si="114"/>
        <v>46042</v>
      </c>
      <c r="B3567" s="75">
        <f t="shared" si="115"/>
        <v>46047</v>
      </c>
      <c r="C3567" s="75" t="str">
        <f>VLOOKUP($F3567,Refs!$A$1:$F$32,3,FALSE)</f>
        <v>Y56</v>
      </c>
      <c r="D3567" t="s">
        <v>175</v>
      </c>
      <c r="E3567" t="s">
        <v>126</v>
      </c>
      <c r="F3567" t="s">
        <v>54</v>
      </c>
      <c r="G3567" t="s">
        <v>205</v>
      </c>
      <c r="H3567" t="s">
        <v>186</v>
      </c>
      <c r="I3567">
        <v>212</v>
      </c>
    </row>
    <row r="3568" spans="1:9" x14ac:dyDescent="0.35">
      <c r="A3568" s="75">
        <f t="shared" si="114"/>
        <v>46042</v>
      </c>
      <c r="B3568" s="75">
        <f t="shared" si="115"/>
        <v>46047</v>
      </c>
      <c r="C3568" s="75" t="str">
        <f>VLOOKUP($F3568,Refs!$A$1:$F$32,3,FALSE)</f>
        <v>Y56</v>
      </c>
      <c r="D3568" t="s">
        <v>175</v>
      </c>
      <c r="E3568" t="s">
        <v>126</v>
      </c>
      <c r="F3568" t="s">
        <v>54</v>
      </c>
      <c r="G3568" t="s">
        <v>205</v>
      </c>
      <c r="H3568" t="s">
        <v>187</v>
      </c>
      <c r="I3568">
        <v>60</v>
      </c>
    </row>
    <row r="3569" spans="1:9" x14ac:dyDescent="0.35">
      <c r="A3569" s="75">
        <f t="shared" si="114"/>
        <v>46042</v>
      </c>
      <c r="B3569" s="75">
        <f t="shared" si="115"/>
        <v>46047</v>
      </c>
      <c r="C3569" s="75" t="str">
        <f>VLOOKUP($F3569,Refs!$A$1:$F$32,3,FALSE)</f>
        <v>Y56</v>
      </c>
      <c r="D3569" t="s">
        <v>175</v>
      </c>
      <c r="E3569" t="s">
        <v>126</v>
      </c>
      <c r="F3569" t="s">
        <v>54</v>
      </c>
      <c r="G3569" t="s">
        <v>205</v>
      </c>
      <c r="H3569" t="s">
        <v>188</v>
      </c>
      <c r="I3569">
        <v>159</v>
      </c>
    </row>
    <row r="3570" spans="1:9" x14ac:dyDescent="0.35">
      <c r="A3570" s="75">
        <f t="shared" si="114"/>
        <v>46042</v>
      </c>
      <c r="B3570" s="75">
        <f t="shared" si="115"/>
        <v>46047</v>
      </c>
      <c r="C3570" s="75" t="str">
        <f>VLOOKUP($F3570,Refs!$A$1:$F$32,3,FALSE)</f>
        <v>Y56</v>
      </c>
      <c r="D3570" t="s">
        <v>175</v>
      </c>
      <c r="E3570" t="s">
        <v>126</v>
      </c>
      <c r="F3570" t="s">
        <v>54</v>
      </c>
      <c r="G3570" t="s">
        <v>205</v>
      </c>
      <c r="H3570" t="s">
        <v>189</v>
      </c>
      <c r="I3570">
        <v>161</v>
      </c>
    </row>
    <row r="3571" spans="1:9" x14ac:dyDescent="0.35">
      <c r="A3571" s="75">
        <f t="shared" si="114"/>
        <v>46042</v>
      </c>
      <c r="B3571" s="75">
        <f t="shared" si="115"/>
        <v>46047</v>
      </c>
      <c r="C3571" s="75" t="str">
        <f>VLOOKUP($F3571,Refs!$A$1:$F$32,3,FALSE)</f>
        <v>Y56</v>
      </c>
      <c r="D3571" t="s">
        <v>175</v>
      </c>
      <c r="E3571" t="s">
        <v>126</v>
      </c>
      <c r="F3571" t="s">
        <v>54</v>
      </c>
      <c r="G3571" t="s">
        <v>205</v>
      </c>
      <c r="H3571" t="s">
        <v>190</v>
      </c>
      <c r="I3571">
        <v>112</v>
      </c>
    </row>
    <row r="3572" spans="1:9" x14ac:dyDescent="0.35">
      <c r="A3572" s="75">
        <f t="shared" si="114"/>
        <v>46042</v>
      </c>
      <c r="B3572" s="75">
        <f t="shared" si="115"/>
        <v>46047</v>
      </c>
      <c r="C3572" s="75" t="str">
        <f>VLOOKUP($F3572,Refs!$A$1:$F$32,3,FALSE)</f>
        <v>Y56</v>
      </c>
      <c r="D3572" t="s">
        <v>175</v>
      </c>
      <c r="E3572" t="s">
        <v>126</v>
      </c>
      <c r="F3572" t="s">
        <v>54</v>
      </c>
      <c r="G3572" t="s">
        <v>205</v>
      </c>
      <c r="H3572" t="s">
        <v>191</v>
      </c>
      <c r="I3572">
        <v>0</v>
      </c>
    </row>
    <row r="3573" spans="1:9" x14ac:dyDescent="0.35">
      <c r="A3573" s="75">
        <f t="shared" si="114"/>
        <v>46042</v>
      </c>
      <c r="B3573" s="75">
        <f t="shared" si="115"/>
        <v>46047</v>
      </c>
      <c r="C3573" s="75" t="str">
        <f>VLOOKUP($F3573,Refs!$A$1:$F$32,3,FALSE)</f>
        <v>Y56</v>
      </c>
      <c r="D3573" t="s">
        <v>175</v>
      </c>
      <c r="E3573" t="s">
        <v>126</v>
      </c>
      <c r="F3573" t="s">
        <v>54</v>
      </c>
      <c r="G3573" t="s">
        <v>205</v>
      </c>
      <c r="H3573" t="s">
        <v>192</v>
      </c>
      <c r="I3573">
        <v>106</v>
      </c>
    </row>
    <row r="3574" spans="1:9" x14ac:dyDescent="0.35">
      <c r="A3574" s="75">
        <f t="shared" si="114"/>
        <v>46042</v>
      </c>
      <c r="B3574" s="75">
        <f t="shared" si="115"/>
        <v>46047</v>
      </c>
      <c r="C3574" s="75" t="str">
        <f>VLOOKUP($F3574,Refs!$A$1:$F$32,3,FALSE)</f>
        <v>Y56</v>
      </c>
      <c r="D3574" t="s">
        <v>175</v>
      </c>
      <c r="E3574" t="s">
        <v>126</v>
      </c>
      <c r="F3574" t="s">
        <v>54</v>
      </c>
      <c r="G3574" t="s">
        <v>205</v>
      </c>
      <c r="H3574" t="s">
        <v>193</v>
      </c>
      <c r="I3574">
        <v>2</v>
      </c>
    </row>
    <row r="3575" spans="1:9" x14ac:dyDescent="0.35">
      <c r="A3575" s="75">
        <f t="shared" si="114"/>
        <v>46042</v>
      </c>
      <c r="B3575" s="75">
        <f t="shared" si="115"/>
        <v>46047</v>
      </c>
      <c r="C3575" s="75" t="str">
        <f>VLOOKUP($F3575,Refs!$A$1:$F$32,3,FALSE)</f>
        <v>Y56</v>
      </c>
      <c r="D3575" t="s">
        <v>175</v>
      </c>
      <c r="E3575" t="s">
        <v>126</v>
      </c>
      <c r="F3575" t="s">
        <v>54</v>
      </c>
      <c r="G3575" t="s">
        <v>205</v>
      </c>
      <c r="H3575" t="s">
        <v>194</v>
      </c>
      <c r="I3575">
        <v>27</v>
      </c>
    </row>
    <row r="3576" spans="1:9" x14ac:dyDescent="0.35">
      <c r="A3576" s="75">
        <f t="shared" si="114"/>
        <v>46042</v>
      </c>
      <c r="B3576" s="75">
        <f t="shared" si="115"/>
        <v>46047</v>
      </c>
      <c r="C3576" s="75" t="str">
        <f>VLOOKUP($F3576,Refs!$A$1:$F$32,3,FALSE)</f>
        <v>Y56</v>
      </c>
      <c r="D3576" t="s">
        <v>175</v>
      </c>
      <c r="E3576" t="s">
        <v>126</v>
      </c>
      <c r="F3576" t="s">
        <v>54</v>
      </c>
      <c r="G3576" t="s">
        <v>205</v>
      </c>
      <c r="H3576" t="s">
        <v>195</v>
      </c>
      <c r="I3576">
        <v>1</v>
      </c>
    </row>
    <row r="3577" spans="1:9" x14ac:dyDescent="0.35">
      <c r="A3577" s="75">
        <f t="shared" si="114"/>
        <v>46042</v>
      </c>
      <c r="B3577" s="75">
        <f t="shared" si="115"/>
        <v>46047</v>
      </c>
      <c r="C3577" s="75" t="str">
        <f>VLOOKUP($F3577,Refs!$A$1:$F$32,3,FALSE)</f>
        <v>Y56</v>
      </c>
      <c r="D3577" t="s">
        <v>175</v>
      </c>
      <c r="E3577" t="s">
        <v>126</v>
      </c>
      <c r="F3577" t="s">
        <v>54</v>
      </c>
      <c r="G3577" t="s">
        <v>205</v>
      </c>
      <c r="H3577" t="s">
        <v>196</v>
      </c>
      <c r="I3577">
        <v>101</v>
      </c>
    </row>
    <row r="3578" spans="1:9" x14ac:dyDescent="0.35">
      <c r="A3578" s="75">
        <f t="shared" si="114"/>
        <v>46042</v>
      </c>
      <c r="B3578" s="75">
        <f t="shared" si="115"/>
        <v>46047</v>
      </c>
      <c r="C3578" s="75" t="str">
        <f>VLOOKUP($F3578,Refs!$A$1:$F$32,3,FALSE)</f>
        <v>Y56</v>
      </c>
      <c r="D3578" t="s">
        <v>175</v>
      </c>
      <c r="E3578" t="s">
        <v>126</v>
      </c>
      <c r="F3578" t="s">
        <v>54</v>
      </c>
      <c r="G3578" t="s">
        <v>205</v>
      </c>
      <c r="H3578" t="s">
        <v>197</v>
      </c>
      <c r="I3578">
        <v>199</v>
      </c>
    </row>
    <row r="3579" spans="1:9" x14ac:dyDescent="0.35">
      <c r="A3579" s="75">
        <f t="shared" si="114"/>
        <v>46042</v>
      </c>
      <c r="B3579" s="75">
        <f t="shared" si="115"/>
        <v>46047</v>
      </c>
      <c r="C3579" s="75" t="str">
        <f>VLOOKUP($F3579,Refs!$A$1:$F$32,3,FALSE)</f>
        <v>Y56</v>
      </c>
      <c r="D3579" t="s">
        <v>175</v>
      </c>
      <c r="E3579" t="s">
        <v>126</v>
      </c>
      <c r="F3579" t="s">
        <v>54</v>
      </c>
      <c r="G3579" t="s">
        <v>205</v>
      </c>
      <c r="H3579" t="s">
        <v>198</v>
      </c>
      <c r="I3579">
        <v>469</v>
      </c>
    </row>
    <row r="3580" spans="1:9" x14ac:dyDescent="0.35">
      <c r="A3580" s="75">
        <f t="shared" si="114"/>
        <v>46042</v>
      </c>
      <c r="B3580" s="75">
        <f t="shared" si="115"/>
        <v>46047</v>
      </c>
      <c r="C3580" s="75" t="str">
        <f>VLOOKUP($F3580,Refs!$A$1:$F$32,3,FALSE)</f>
        <v>Y56</v>
      </c>
      <c r="D3580" t="s">
        <v>175</v>
      </c>
      <c r="E3580" t="s">
        <v>126</v>
      </c>
      <c r="F3580" t="s">
        <v>54</v>
      </c>
      <c r="G3580" t="s">
        <v>205</v>
      </c>
      <c r="H3580" t="s">
        <v>199</v>
      </c>
      <c r="I3580">
        <v>201</v>
      </c>
    </row>
    <row r="3581" spans="1:9" x14ac:dyDescent="0.35">
      <c r="A3581" s="75">
        <f t="shared" si="114"/>
        <v>46042</v>
      </c>
      <c r="B3581" s="75">
        <f t="shared" si="115"/>
        <v>46047</v>
      </c>
      <c r="C3581" s="75" t="str">
        <f>VLOOKUP($F3581,Refs!$A$1:$F$32,3,FALSE)</f>
        <v>Y56</v>
      </c>
      <c r="D3581" t="s">
        <v>175</v>
      </c>
      <c r="E3581" t="s">
        <v>126</v>
      </c>
      <c r="F3581" t="s">
        <v>54</v>
      </c>
      <c r="G3581" t="s">
        <v>205</v>
      </c>
      <c r="H3581" t="s">
        <v>200</v>
      </c>
      <c r="I3581">
        <v>91</v>
      </c>
    </row>
    <row r="3582" spans="1:9" x14ac:dyDescent="0.35">
      <c r="A3582" s="75">
        <f t="shared" si="114"/>
        <v>46042</v>
      </c>
      <c r="B3582" s="75">
        <f t="shared" si="115"/>
        <v>46047</v>
      </c>
      <c r="C3582" s="75" t="str">
        <f>VLOOKUP($F3582,Refs!$A$1:$F$32,3,FALSE)</f>
        <v>Y56</v>
      </c>
      <c r="D3582" t="s">
        <v>175</v>
      </c>
      <c r="E3582" t="s">
        <v>126</v>
      </c>
      <c r="F3582" t="s">
        <v>54</v>
      </c>
      <c r="G3582" t="s">
        <v>205</v>
      </c>
      <c r="H3582" t="s">
        <v>201</v>
      </c>
      <c r="I3582">
        <v>30</v>
      </c>
    </row>
    <row r="3583" spans="1:9" x14ac:dyDescent="0.35">
      <c r="A3583" s="75">
        <f t="shared" si="114"/>
        <v>46042</v>
      </c>
      <c r="B3583" s="75">
        <f t="shared" si="115"/>
        <v>46047</v>
      </c>
      <c r="C3583" s="75" t="str">
        <f>VLOOKUP($F3583,Refs!$A$1:$F$32,3,FALSE)</f>
        <v>Y56</v>
      </c>
      <c r="D3583" t="s">
        <v>175</v>
      </c>
      <c r="E3583" t="s">
        <v>126</v>
      </c>
      <c r="F3583" t="s">
        <v>54</v>
      </c>
      <c r="G3583" t="s">
        <v>205</v>
      </c>
      <c r="H3583" t="s">
        <v>202</v>
      </c>
      <c r="I3583">
        <v>25</v>
      </c>
    </row>
    <row r="3584" spans="1:9" x14ac:dyDescent="0.35">
      <c r="A3584" s="75">
        <f t="shared" si="114"/>
        <v>46042</v>
      </c>
      <c r="B3584" s="75">
        <f t="shared" si="115"/>
        <v>46047</v>
      </c>
      <c r="C3584" s="75" t="str">
        <f>VLOOKUP($F3584,Refs!$A$1:$F$32,3,FALSE)</f>
        <v>Y56</v>
      </c>
      <c r="D3584" t="s">
        <v>175</v>
      </c>
      <c r="E3584" t="s">
        <v>126</v>
      </c>
      <c r="F3584" t="s">
        <v>54</v>
      </c>
      <c r="G3584" t="s">
        <v>205</v>
      </c>
      <c r="H3584" t="s">
        <v>203</v>
      </c>
      <c r="I3584">
        <v>0</v>
      </c>
    </row>
    <row r="3585" spans="1:9" x14ac:dyDescent="0.35">
      <c r="A3585" s="75">
        <f t="shared" si="114"/>
        <v>46042</v>
      </c>
      <c r="B3585" s="75">
        <f t="shared" si="115"/>
        <v>46047</v>
      </c>
      <c r="C3585" s="75" t="str">
        <f>VLOOKUP($F3585,Refs!$A$1:$F$32,3,FALSE)</f>
        <v>Y56</v>
      </c>
      <c r="D3585" t="s">
        <v>175</v>
      </c>
      <c r="E3585" t="s">
        <v>126</v>
      </c>
      <c r="F3585" t="s">
        <v>54</v>
      </c>
      <c r="G3585" t="s">
        <v>205</v>
      </c>
      <c r="H3585" t="s">
        <v>204</v>
      </c>
      <c r="I3585">
        <v>40</v>
      </c>
    </row>
    <row r="3586" spans="1:9" x14ac:dyDescent="0.35">
      <c r="A3586" s="75">
        <f t="shared" si="114"/>
        <v>46043</v>
      </c>
      <c r="B3586" s="75">
        <f t="shared" si="115"/>
        <v>46047</v>
      </c>
      <c r="C3586" s="75" t="str">
        <f>VLOOKUP($F3586,Refs!$A$1:$F$32,3,FALSE)</f>
        <v>Y56</v>
      </c>
      <c r="D3586" t="s">
        <v>175</v>
      </c>
      <c r="E3586" t="s">
        <v>126</v>
      </c>
      <c r="F3586" t="s">
        <v>54</v>
      </c>
      <c r="G3586" t="s">
        <v>206</v>
      </c>
      <c r="H3586" t="s">
        <v>177</v>
      </c>
      <c r="I3586">
        <v>1417</v>
      </c>
    </row>
    <row r="3587" spans="1:9" x14ac:dyDescent="0.35">
      <c r="A3587" s="75">
        <f t="shared" si="114"/>
        <v>46043</v>
      </c>
      <c r="B3587" s="75">
        <f t="shared" si="115"/>
        <v>46047</v>
      </c>
      <c r="C3587" s="75" t="str">
        <f>VLOOKUP($F3587,Refs!$A$1:$F$32,3,FALSE)</f>
        <v>Y56</v>
      </c>
      <c r="D3587" t="s">
        <v>175</v>
      </c>
      <c r="E3587" t="s">
        <v>126</v>
      </c>
      <c r="F3587" t="s">
        <v>54</v>
      </c>
      <c r="G3587" t="s">
        <v>206</v>
      </c>
      <c r="H3587" t="s">
        <v>178</v>
      </c>
      <c r="I3587">
        <v>1374</v>
      </c>
    </row>
    <row r="3588" spans="1:9" x14ac:dyDescent="0.35">
      <c r="A3588" s="75">
        <f t="shared" si="114"/>
        <v>46043</v>
      </c>
      <c r="B3588" s="75">
        <f t="shared" si="115"/>
        <v>46047</v>
      </c>
      <c r="C3588" s="75" t="str">
        <f>VLOOKUP($F3588,Refs!$A$1:$F$32,3,FALSE)</f>
        <v>Y56</v>
      </c>
      <c r="D3588" t="s">
        <v>175</v>
      </c>
      <c r="E3588" t="s">
        <v>126</v>
      </c>
      <c r="F3588" t="s">
        <v>54</v>
      </c>
      <c r="G3588" t="s">
        <v>206</v>
      </c>
      <c r="H3588" t="s">
        <v>179</v>
      </c>
      <c r="I3588">
        <v>1222</v>
      </c>
    </row>
    <row r="3589" spans="1:9" x14ac:dyDescent="0.35">
      <c r="A3589" s="75">
        <f t="shared" si="114"/>
        <v>46043</v>
      </c>
      <c r="B3589" s="75">
        <f t="shared" si="115"/>
        <v>46047</v>
      </c>
      <c r="C3589" s="75" t="str">
        <f>VLOOKUP($F3589,Refs!$A$1:$F$32,3,FALSE)</f>
        <v>Y56</v>
      </c>
      <c r="D3589" t="s">
        <v>175</v>
      </c>
      <c r="E3589" t="s">
        <v>126</v>
      </c>
      <c r="F3589" t="s">
        <v>54</v>
      </c>
      <c r="G3589" t="s">
        <v>206</v>
      </c>
      <c r="H3589" t="s">
        <v>180</v>
      </c>
      <c r="I3589">
        <v>7</v>
      </c>
    </row>
    <row r="3590" spans="1:9" x14ac:dyDescent="0.35">
      <c r="A3590" s="75">
        <f t="shared" ref="A3590:A3653" si="116">IF(G3590="Mon",B3590-6,IF(G3590="Tue",B3590-5,IF(G3590="Wed",B3590-4,IF(G3590="Thu",B3590-3,IF(G3590="Fri",B3590-2,IF(G3590="Sat",B3590-1,IF(G3590="Sun",B3590,"")))))))</f>
        <v>46043</v>
      </c>
      <c r="B3590" s="75">
        <f t="shared" ref="B3590:B3653" si="117">DATEVALUE(RIGHT(D3590, 11))</f>
        <v>46047</v>
      </c>
      <c r="C3590" s="75" t="str">
        <f>VLOOKUP($F3590,Refs!$A$1:$F$32,3,FALSE)</f>
        <v>Y56</v>
      </c>
      <c r="D3590" t="s">
        <v>175</v>
      </c>
      <c r="E3590" t="s">
        <v>126</v>
      </c>
      <c r="F3590" t="s">
        <v>54</v>
      </c>
      <c r="G3590" t="s">
        <v>206</v>
      </c>
      <c r="H3590" t="s">
        <v>181</v>
      </c>
      <c r="I3590">
        <v>6192</v>
      </c>
    </row>
    <row r="3591" spans="1:9" x14ac:dyDescent="0.35">
      <c r="A3591" s="75">
        <f t="shared" si="116"/>
        <v>46043</v>
      </c>
      <c r="B3591" s="75">
        <f t="shared" si="117"/>
        <v>46047</v>
      </c>
      <c r="C3591" s="75" t="str">
        <f>VLOOKUP($F3591,Refs!$A$1:$F$32,3,FALSE)</f>
        <v>Y56</v>
      </c>
      <c r="D3591" t="s">
        <v>175</v>
      </c>
      <c r="E3591" t="s">
        <v>126</v>
      </c>
      <c r="F3591" t="s">
        <v>54</v>
      </c>
      <c r="G3591" t="s">
        <v>206</v>
      </c>
      <c r="H3591" t="s">
        <v>182</v>
      </c>
      <c r="I3591">
        <v>5</v>
      </c>
    </row>
    <row r="3592" spans="1:9" x14ac:dyDescent="0.35">
      <c r="A3592" s="75">
        <f t="shared" si="116"/>
        <v>46043</v>
      </c>
      <c r="B3592" s="75">
        <f t="shared" si="117"/>
        <v>46047</v>
      </c>
      <c r="C3592" s="75" t="str">
        <f>VLOOKUP($F3592,Refs!$A$1:$F$32,3,FALSE)</f>
        <v>Y56</v>
      </c>
      <c r="D3592" t="s">
        <v>175</v>
      </c>
      <c r="E3592" t="s">
        <v>126</v>
      </c>
      <c r="F3592" t="s">
        <v>54</v>
      </c>
      <c r="G3592" t="s">
        <v>206</v>
      </c>
      <c r="H3592" t="s">
        <v>183</v>
      </c>
      <c r="I3592">
        <v>8</v>
      </c>
    </row>
    <row r="3593" spans="1:9" x14ac:dyDescent="0.35">
      <c r="A3593" s="75">
        <f t="shared" si="116"/>
        <v>46043</v>
      </c>
      <c r="B3593" s="75">
        <f t="shared" si="117"/>
        <v>46047</v>
      </c>
      <c r="C3593" s="75" t="str">
        <f>VLOOKUP($F3593,Refs!$A$1:$F$32,3,FALSE)</f>
        <v>Y56</v>
      </c>
      <c r="D3593" t="s">
        <v>175</v>
      </c>
      <c r="E3593" t="s">
        <v>126</v>
      </c>
      <c r="F3593" t="s">
        <v>54</v>
      </c>
      <c r="G3593" t="s">
        <v>206</v>
      </c>
      <c r="H3593" t="s">
        <v>184</v>
      </c>
      <c r="I3593">
        <v>1240</v>
      </c>
    </row>
    <row r="3594" spans="1:9" x14ac:dyDescent="0.35">
      <c r="A3594" s="75">
        <f t="shared" si="116"/>
        <v>46043</v>
      </c>
      <c r="B3594" s="75">
        <f t="shared" si="117"/>
        <v>46047</v>
      </c>
      <c r="C3594" s="75" t="str">
        <f>VLOOKUP($F3594,Refs!$A$1:$F$32,3,FALSE)</f>
        <v>Y56</v>
      </c>
      <c r="D3594" t="s">
        <v>175</v>
      </c>
      <c r="E3594" t="s">
        <v>126</v>
      </c>
      <c r="F3594" t="s">
        <v>54</v>
      </c>
      <c r="G3594" t="s">
        <v>206</v>
      </c>
      <c r="H3594" t="s">
        <v>185</v>
      </c>
      <c r="I3594">
        <v>511</v>
      </c>
    </row>
    <row r="3595" spans="1:9" x14ac:dyDescent="0.35">
      <c r="A3595" s="75">
        <f t="shared" si="116"/>
        <v>46043</v>
      </c>
      <c r="B3595" s="75">
        <f t="shared" si="117"/>
        <v>46047</v>
      </c>
      <c r="C3595" s="75" t="str">
        <f>VLOOKUP($F3595,Refs!$A$1:$F$32,3,FALSE)</f>
        <v>Y56</v>
      </c>
      <c r="D3595" t="s">
        <v>175</v>
      </c>
      <c r="E3595" t="s">
        <v>126</v>
      </c>
      <c r="F3595" t="s">
        <v>54</v>
      </c>
      <c r="G3595" t="s">
        <v>206</v>
      </c>
      <c r="H3595" t="s">
        <v>186</v>
      </c>
      <c r="I3595">
        <v>206</v>
      </c>
    </row>
    <row r="3596" spans="1:9" x14ac:dyDescent="0.35">
      <c r="A3596" s="75">
        <f t="shared" si="116"/>
        <v>46043</v>
      </c>
      <c r="B3596" s="75">
        <f t="shared" si="117"/>
        <v>46047</v>
      </c>
      <c r="C3596" s="75" t="str">
        <f>VLOOKUP($F3596,Refs!$A$1:$F$32,3,FALSE)</f>
        <v>Y56</v>
      </c>
      <c r="D3596" t="s">
        <v>175</v>
      </c>
      <c r="E3596" t="s">
        <v>126</v>
      </c>
      <c r="F3596" t="s">
        <v>54</v>
      </c>
      <c r="G3596" t="s">
        <v>206</v>
      </c>
      <c r="H3596" t="s">
        <v>187</v>
      </c>
      <c r="I3596">
        <v>40</v>
      </c>
    </row>
    <row r="3597" spans="1:9" x14ac:dyDescent="0.35">
      <c r="A3597" s="75">
        <f t="shared" si="116"/>
        <v>46043</v>
      </c>
      <c r="B3597" s="75">
        <f t="shared" si="117"/>
        <v>46047</v>
      </c>
      <c r="C3597" s="75" t="str">
        <f>VLOOKUP($F3597,Refs!$A$1:$F$32,3,FALSE)</f>
        <v>Y56</v>
      </c>
      <c r="D3597" t="s">
        <v>175</v>
      </c>
      <c r="E3597" t="s">
        <v>126</v>
      </c>
      <c r="F3597" t="s">
        <v>54</v>
      </c>
      <c r="G3597" t="s">
        <v>206</v>
      </c>
      <c r="H3597" t="s">
        <v>188</v>
      </c>
      <c r="I3597">
        <v>161</v>
      </c>
    </row>
    <row r="3598" spans="1:9" x14ac:dyDescent="0.35">
      <c r="A3598" s="75">
        <f t="shared" si="116"/>
        <v>46043</v>
      </c>
      <c r="B3598" s="75">
        <f t="shared" si="117"/>
        <v>46047</v>
      </c>
      <c r="C3598" s="75" t="str">
        <f>VLOOKUP($F3598,Refs!$A$1:$F$32,3,FALSE)</f>
        <v>Y56</v>
      </c>
      <c r="D3598" t="s">
        <v>175</v>
      </c>
      <c r="E3598" t="s">
        <v>126</v>
      </c>
      <c r="F3598" t="s">
        <v>54</v>
      </c>
      <c r="G3598" t="s">
        <v>206</v>
      </c>
      <c r="H3598" t="s">
        <v>189</v>
      </c>
      <c r="I3598">
        <v>170</v>
      </c>
    </row>
    <row r="3599" spans="1:9" x14ac:dyDescent="0.35">
      <c r="A3599" s="75">
        <f t="shared" si="116"/>
        <v>46043</v>
      </c>
      <c r="B3599" s="75">
        <f t="shared" si="117"/>
        <v>46047</v>
      </c>
      <c r="C3599" s="75" t="str">
        <f>VLOOKUP($F3599,Refs!$A$1:$F$32,3,FALSE)</f>
        <v>Y56</v>
      </c>
      <c r="D3599" t="s">
        <v>175</v>
      </c>
      <c r="E3599" t="s">
        <v>126</v>
      </c>
      <c r="F3599" t="s">
        <v>54</v>
      </c>
      <c r="G3599" t="s">
        <v>206</v>
      </c>
      <c r="H3599" t="s">
        <v>190</v>
      </c>
      <c r="I3599">
        <v>138</v>
      </c>
    </row>
    <row r="3600" spans="1:9" x14ac:dyDescent="0.35">
      <c r="A3600" s="75">
        <f t="shared" si="116"/>
        <v>46043</v>
      </c>
      <c r="B3600" s="75">
        <f t="shared" si="117"/>
        <v>46047</v>
      </c>
      <c r="C3600" s="75" t="str">
        <f>VLOOKUP($F3600,Refs!$A$1:$F$32,3,FALSE)</f>
        <v>Y56</v>
      </c>
      <c r="D3600" t="s">
        <v>175</v>
      </c>
      <c r="E3600" t="s">
        <v>126</v>
      </c>
      <c r="F3600" t="s">
        <v>54</v>
      </c>
      <c r="G3600" t="s">
        <v>206</v>
      </c>
      <c r="H3600" t="s">
        <v>191</v>
      </c>
      <c r="I3600">
        <v>1</v>
      </c>
    </row>
    <row r="3601" spans="1:9" x14ac:dyDescent="0.35">
      <c r="A3601" s="75">
        <f t="shared" si="116"/>
        <v>46043</v>
      </c>
      <c r="B3601" s="75">
        <f t="shared" si="117"/>
        <v>46047</v>
      </c>
      <c r="C3601" s="75" t="str">
        <f>VLOOKUP($F3601,Refs!$A$1:$F$32,3,FALSE)</f>
        <v>Y56</v>
      </c>
      <c r="D3601" t="s">
        <v>175</v>
      </c>
      <c r="E3601" t="s">
        <v>126</v>
      </c>
      <c r="F3601" t="s">
        <v>54</v>
      </c>
      <c r="G3601" t="s">
        <v>206</v>
      </c>
      <c r="H3601" t="s">
        <v>192</v>
      </c>
      <c r="I3601">
        <v>98</v>
      </c>
    </row>
    <row r="3602" spans="1:9" x14ac:dyDescent="0.35">
      <c r="A3602" s="75">
        <f t="shared" si="116"/>
        <v>46043</v>
      </c>
      <c r="B3602" s="75">
        <f t="shared" si="117"/>
        <v>46047</v>
      </c>
      <c r="C3602" s="75" t="str">
        <f>VLOOKUP($F3602,Refs!$A$1:$F$32,3,FALSE)</f>
        <v>Y56</v>
      </c>
      <c r="D3602" t="s">
        <v>175</v>
      </c>
      <c r="E3602" t="s">
        <v>126</v>
      </c>
      <c r="F3602" t="s">
        <v>54</v>
      </c>
      <c r="G3602" t="s">
        <v>206</v>
      </c>
      <c r="H3602" t="s">
        <v>193</v>
      </c>
      <c r="I3602">
        <v>6</v>
      </c>
    </row>
    <row r="3603" spans="1:9" x14ac:dyDescent="0.35">
      <c r="A3603" s="75">
        <f t="shared" si="116"/>
        <v>46043</v>
      </c>
      <c r="B3603" s="75">
        <f t="shared" si="117"/>
        <v>46047</v>
      </c>
      <c r="C3603" s="75" t="str">
        <f>VLOOKUP($F3603,Refs!$A$1:$F$32,3,FALSE)</f>
        <v>Y56</v>
      </c>
      <c r="D3603" t="s">
        <v>175</v>
      </c>
      <c r="E3603" t="s">
        <v>126</v>
      </c>
      <c r="F3603" t="s">
        <v>54</v>
      </c>
      <c r="G3603" t="s">
        <v>206</v>
      </c>
      <c r="H3603" t="s">
        <v>194</v>
      </c>
      <c r="I3603">
        <v>21</v>
      </c>
    </row>
    <row r="3604" spans="1:9" x14ac:dyDescent="0.35">
      <c r="A3604" s="75">
        <f t="shared" si="116"/>
        <v>46043</v>
      </c>
      <c r="B3604" s="75">
        <f t="shared" si="117"/>
        <v>46047</v>
      </c>
      <c r="C3604" s="75" t="str">
        <f>VLOOKUP($F3604,Refs!$A$1:$F$32,3,FALSE)</f>
        <v>Y56</v>
      </c>
      <c r="D3604" t="s">
        <v>175</v>
      </c>
      <c r="E3604" t="s">
        <v>126</v>
      </c>
      <c r="F3604" t="s">
        <v>54</v>
      </c>
      <c r="G3604" t="s">
        <v>206</v>
      </c>
      <c r="H3604" t="s">
        <v>195</v>
      </c>
      <c r="I3604">
        <v>2</v>
      </c>
    </row>
    <row r="3605" spans="1:9" x14ac:dyDescent="0.35">
      <c r="A3605" s="75">
        <f t="shared" si="116"/>
        <v>46043</v>
      </c>
      <c r="B3605" s="75">
        <f t="shared" si="117"/>
        <v>46047</v>
      </c>
      <c r="C3605" s="75" t="str">
        <f>VLOOKUP($F3605,Refs!$A$1:$F$32,3,FALSE)</f>
        <v>Y56</v>
      </c>
      <c r="D3605" t="s">
        <v>175</v>
      </c>
      <c r="E3605" t="s">
        <v>126</v>
      </c>
      <c r="F3605" t="s">
        <v>54</v>
      </c>
      <c r="G3605" t="s">
        <v>206</v>
      </c>
      <c r="H3605" t="s">
        <v>196</v>
      </c>
      <c r="I3605">
        <v>110</v>
      </c>
    </row>
    <row r="3606" spans="1:9" x14ac:dyDescent="0.35">
      <c r="A3606" s="75">
        <f t="shared" si="116"/>
        <v>46043</v>
      </c>
      <c r="B3606" s="75">
        <f t="shared" si="117"/>
        <v>46047</v>
      </c>
      <c r="C3606" s="75" t="str">
        <f>VLOOKUP($F3606,Refs!$A$1:$F$32,3,FALSE)</f>
        <v>Y56</v>
      </c>
      <c r="D3606" t="s">
        <v>175</v>
      </c>
      <c r="E3606" t="s">
        <v>126</v>
      </c>
      <c r="F3606" t="s">
        <v>54</v>
      </c>
      <c r="G3606" t="s">
        <v>206</v>
      </c>
      <c r="H3606" t="s">
        <v>197</v>
      </c>
      <c r="I3606">
        <v>190</v>
      </c>
    </row>
    <row r="3607" spans="1:9" x14ac:dyDescent="0.35">
      <c r="A3607" s="75">
        <f t="shared" si="116"/>
        <v>46043</v>
      </c>
      <c r="B3607" s="75">
        <f t="shared" si="117"/>
        <v>46047</v>
      </c>
      <c r="C3607" s="75" t="str">
        <f>VLOOKUP($F3607,Refs!$A$1:$F$32,3,FALSE)</f>
        <v>Y56</v>
      </c>
      <c r="D3607" t="s">
        <v>175</v>
      </c>
      <c r="E3607" t="s">
        <v>126</v>
      </c>
      <c r="F3607" t="s">
        <v>54</v>
      </c>
      <c r="G3607" t="s">
        <v>206</v>
      </c>
      <c r="H3607" t="s">
        <v>198</v>
      </c>
      <c r="I3607">
        <v>481</v>
      </c>
    </row>
    <row r="3608" spans="1:9" x14ac:dyDescent="0.35">
      <c r="A3608" s="75">
        <f t="shared" si="116"/>
        <v>46043</v>
      </c>
      <c r="B3608" s="75">
        <f t="shared" si="117"/>
        <v>46047</v>
      </c>
      <c r="C3608" s="75" t="str">
        <f>VLOOKUP($F3608,Refs!$A$1:$F$32,3,FALSE)</f>
        <v>Y56</v>
      </c>
      <c r="D3608" t="s">
        <v>175</v>
      </c>
      <c r="E3608" t="s">
        <v>126</v>
      </c>
      <c r="F3608" t="s">
        <v>54</v>
      </c>
      <c r="G3608" t="s">
        <v>206</v>
      </c>
      <c r="H3608" t="s">
        <v>199</v>
      </c>
      <c r="I3608">
        <v>226</v>
      </c>
    </row>
    <row r="3609" spans="1:9" x14ac:dyDescent="0.35">
      <c r="A3609" s="75">
        <f t="shared" si="116"/>
        <v>46043</v>
      </c>
      <c r="B3609" s="75">
        <f t="shared" si="117"/>
        <v>46047</v>
      </c>
      <c r="C3609" s="75" t="str">
        <f>VLOOKUP($F3609,Refs!$A$1:$F$32,3,FALSE)</f>
        <v>Y56</v>
      </c>
      <c r="D3609" t="s">
        <v>175</v>
      </c>
      <c r="E3609" t="s">
        <v>126</v>
      </c>
      <c r="F3609" t="s">
        <v>54</v>
      </c>
      <c r="G3609" t="s">
        <v>206</v>
      </c>
      <c r="H3609" t="s">
        <v>200</v>
      </c>
      <c r="I3609">
        <v>69</v>
      </c>
    </row>
    <row r="3610" spans="1:9" x14ac:dyDescent="0.35">
      <c r="A3610" s="75">
        <f t="shared" si="116"/>
        <v>46043</v>
      </c>
      <c r="B3610" s="75">
        <f t="shared" si="117"/>
        <v>46047</v>
      </c>
      <c r="C3610" s="75" t="str">
        <f>VLOOKUP($F3610,Refs!$A$1:$F$32,3,FALSE)</f>
        <v>Y56</v>
      </c>
      <c r="D3610" t="s">
        <v>175</v>
      </c>
      <c r="E3610" t="s">
        <v>126</v>
      </c>
      <c r="F3610" t="s">
        <v>54</v>
      </c>
      <c r="G3610" t="s">
        <v>206</v>
      </c>
      <c r="H3610" t="s">
        <v>201</v>
      </c>
      <c r="I3610">
        <v>30</v>
      </c>
    </row>
    <row r="3611" spans="1:9" x14ac:dyDescent="0.35">
      <c r="A3611" s="75">
        <f t="shared" si="116"/>
        <v>46043</v>
      </c>
      <c r="B3611" s="75">
        <f t="shared" si="117"/>
        <v>46047</v>
      </c>
      <c r="C3611" s="75" t="str">
        <f>VLOOKUP($F3611,Refs!$A$1:$F$32,3,FALSE)</f>
        <v>Y56</v>
      </c>
      <c r="D3611" t="s">
        <v>175</v>
      </c>
      <c r="E3611" t="s">
        <v>126</v>
      </c>
      <c r="F3611" t="s">
        <v>54</v>
      </c>
      <c r="G3611" t="s">
        <v>206</v>
      </c>
      <c r="H3611" t="s">
        <v>202</v>
      </c>
      <c r="I3611">
        <v>25</v>
      </c>
    </row>
    <row r="3612" spans="1:9" x14ac:dyDescent="0.35">
      <c r="A3612" s="75">
        <f t="shared" si="116"/>
        <v>46043</v>
      </c>
      <c r="B3612" s="75">
        <f t="shared" si="117"/>
        <v>46047</v>
      </c>
      <c r="C3612" s="75" t="str">
        <f>VLOOKUP($F3612,Refs!$A$1:$F$32,3,FALSE)</f>
        <v>Y56</v>
      </c>
      <c r="D3612" t="s">
        <v>175</v>
      </c>
      <c r="E3612" t="s">
        <v>126</v>
      </c>
      <c r="F3612" t="s">
        <v>54</v>
      </c>
      <c r="G3612" t="s">
        <v>206</v>
      </c>
      <c r="H3612" t="s">
        <v>203</v>
      </c>
      <c r="I3612">
        <v>0</v>
      </c>
    </row>
    <row r="3613" spans="1:9" x14ac:dyDescent="0.35">
      <c r="A3613" s="75">
        <f t="shared" si="116"/>
        <v>46043</v>
      </c>
      <c r="B3613" s="75">
        <f t="shared" si="117"/>
        <v>46047</v>
      </c>
      <c r="C3613" s="75" t="str">
        <f>VLOOKUP($F3613,Refs!$A$1:$F$32,3,FALSE)</f>
        <v>Y56</v>
      </c>
      <c r="D3613" t="s">
        <v>175</v>
      </c>
      <c r="E3613" t="s">
        <v>126</v>
      </c>
      <c r="F3613" t="s">
        <v>54</v>
      </c>
      <c r="G3613" t="s">
        <v>206</v>
      </c>
      <c r="H3613" t="s">
        <v>204</v>
      </c>
      <c r="I3613">
        <v>36</v>
      </c>
    </row>
    <row r="3614" spans="1:9" x14ac:dyDescent="0.35">
      <c r="A3614" s="75">
        <f t="shared" si="116"/>
        <v>46044</v>
      </c>
      <c r="B3614" s="75">
        <f t="shared" si="117"/>
        <v>46047</v>
      </c>
      <c r="C3614" s="75" t="str">
        <f>VLOOKUP($F3614,Refs!$A$1:$F$32,3,FALSE)</f>
        <v>Y56</v>
      </c>
      <c r="D3614" t="s">
        <v>175</v>
      </c>
      <c r="E3614" t="s">
        <v>126</v>
      </c>
      <c r="F3614" t="s">
        <v>54</v>
      </c>
      <c r="G3614" t="s">
        <v>207</v>
      </c>
      <c r="H3614" t="s">
        <v>177</v>
      </c>
      <c r="I3614">
        <v>1366</v>
      </c>
    </row>
    <row r="3615" spans="1:9" x14ac:dyDescent="0.35">
      <c r="A3615" s="75">
        <f t="shared" si="116"/>
        <v>46044</v>
      </c>
      <c r="B3615" s="75">
        <f t="shared" si="117"/>
        <v>46047</v>
      </c>
      <c r="C3615" s="75" t="str">
        <f>VLOOKUP($F3615,Refs!$A$1:$F$32,3,FALSE)</f>
        <v>Y56</v>
      </c>
      <c r="D3615" t="s">
        <v>175</v>
      </c>
      <c r="E3615" t="s">
        <v>126</v>
      </c>
      <c r="F3615" t="s">
        <v>54</v>
      </c>
      <c r="G3615" t="s">
        <v>207</v>
      </c>
      <c r="H3615" t="s">
        <v>178</v>
      </c>
      <c r="I3615">
        <v>1315</v>
      </c>
    </row>
    <row r="3616" spans="1:9" x14ac:dyDescent="0.35">
      <c r="A3616" s="75">
        <f t="shared" si="116"/>
        <v>46044</v>
      </c>
      <c r="B3616" s="75">
        <f t="shared" si="117"/>
        <v>46047</v>
      </c>
      <c r="C3616" s="75" t="str">
        <f>VLOOKUP($F3616,Refs!$A$1:$F$32,3,FALSE)</f>
        <v>Y56</v>
      </c>
      <c r="D3616" t="s">
        <v>175</v>
      </c>
      <c r="E3616" t="s">
        <v>126</v>
      </c>
      <c r="F3616" t="s">
        <v>54</v>
      </c>
      <c r="G3616" t="s">
        <v>207</v>
      </c>
      <c r="H3616" t="s">
        <v>179</v>
      </c>
      <c r="I3616">
        <v>1129</v>
      </c>
    </row>
    <row r="3617" spans="1:9" x14ac:dyDescent="0.35">
      <c r="A3617" s="75">
        <f t="shared" si="116"/>
        <v>46044</v>
      </c>
      <c r="B3617" s="75">
        <f t="shared" si="117"/>
        <v>46047</v>
      </c>
      <c r="C3617" s="75" t="str">
        <f>VLOOKUP($F3617,Refs!$A$1:$F$32,3,FALSE)</f>
        <v>Y56</v>
      </c>
      <c r="D3617" t="s">
        <v>175</v>
      </c>
      <c r="E3617" t="s">
        <v>126</v>
      </c>
      <c r="F3617" t="s">
        <v>54</v>
      </c>
      <c r="G3617" t="s">
        <v>207</v>
      </c>
      <c r="H3617" t="s">
        <v>180</v>
      </c>
      <c r="I3617">
        <v>17</v>
      </c>
    </row>
    <row r="3618" spans="1:9" x14ac:dyDescent="0.35">
      <c r="A3618" s="75">
        <f t="shared" si="116"/>
        <v>46044</v>
      </c>
      <c r="B3618" s="75">
        <f t="shared" si="117"/>
        <v>46047</v>
      </c>
      <c r="C3618" s="75" t="str">
        <f>VLOOKUP($F3618,Refs!$A$1:$F$32,3,FALSE)</f>
        <v>Y56</v>
      </c>
      <c r="D3618" t="s">
        <v>175</v>
      </c>
      <c r="E3618" t="s">
        <v>126</v>
      </c>
      <c r="F3618" t="s">
        <v>54</v>
      </c>
      <c r="G3618" t="s">
        <v>207</v>
      </c>
      <c r="H3618" t="s">
        <v>181</v>
      </c>
      <c r="I3618">
        <v>5460</v>
      </c>
    </row>
    <row r="3619" spans="1:9" x14ac:dyDescent="0.35">
      <c r="A3619" s="75">
        <f t="shared" si="116"/>
        <v>46044</v>
      </c>
      <c r="B3619" s="75">
        <f t="shared" si="117"/>
        <v>46047</v>
      </c>
      <c r="C3619" s="75" t="str">
        <f>VLOOKUP($F3619,Refs!$A$1:$F$32,3,FALSE)</f>
        <v>Y56</v>
      </c>
      <c r="D3619" t="s">
        <v>175</v>
      </c>
      <c r="E3619" t="s">
        <v>126</v>
      </c>
      <c r="F3619" t="s">
        <v>54</v>
      </c>
      <c r="G3619" t="s">
        <v>207</v>
      </c>
      <c r="H3619" t="s">
        <v>182</v>
      </c>
      <c r="I3619">
        <v>5</v>
      </c>
    </row>
    <row r="3620" spans="1:9" x14ac:dyDescent="0.35">
      <c r="A3620" s="75">
        <f t="shared" si="116"/>
        <v>46044</v>
      </c>
      <c r="B3620" s="75">
        <f t="shared" si="117"/>
        <v>46047</v>
      </c>
      <c r="C3620" s="75" t="str">
        <f>VLOOKUP($F3620,Refs!$A$1:$F$32,3,FALSE)</f>
        <v>Y56</v>
      </c>
      <c r="D3620" t="s">
        <v>175</v>
      </c>
      <c r="E3620" t="s">
        <v>126</v>
      </c>
      <c r="F3620" t="s">
        <v>54</v>
      </c>
      <c r="G3620" t="s">
        <v>207</v>
      </c>
      <c r="H3620" t="s">
        <v>183</v>
      </c>
      <c r="I3620">
        <v>7</v>
      </c>
    </row>
    <row r="3621" spans="1:9" x14ac:dyDescent="0.35">
      <c r="A3621" s="75">
        <f t="shared" si="116"/>
        <v>46044</v>
      </c>
      <c r="B3621" s="75">
        <f t="shared" si="117"/>
        <v>46047</v>
      </c>
      <c r="C3621" s="75" t="str">
        <f>VLOOKUP($F3621,Refs!$A$1:$F$32,3,FALSE)</f>
        <v>Y56</v>
      </c>
      <c r="D3621" t="s">
        <v>175</v>
      </c>
      <c r="E3621" t="s">
        <v>126</v>
      </c>
      <c r="F3621" t="s">
        <v>54</v>
      </c>
      <c r="G3621" t="s">
        <v>207</v>
      </c>
      <c r="H3621" t="s">
        <v>184</v>
      </c>
      <c r="I3621">
        <v>1191</v>
      </c>
    </row>
    <row r="3622" spans="1:9" x14ac:dyDescent="0.35">
      <c r="A3622" s="75">
        <f t="shared" si="116"/>
        <v>46044</v>
      </c>
      <c r="B3622" s="75">
        <f t="shared" si="117"/>
        <v>46047</v>
      </c>
      <c r="C3622" s="75" t="str">
        <f>VLOOKUP($F3622,Refs!$A$1:$F$32,3,FALSE)</f>
        <v>Y56</v>
      </c>
      <c r="D3622" t="s">
        <v>175</v>
      </c>
      <c r="E3622" t="s">
        <v>126</v>
      </c>
      <c r="F3622" t="s">
        <v>54</v>
      </c>
      <c r="G3622" t="s">
        <v>207</v>
      </c>
      <c r="H3622" t="s">
        <v>185</v>
      </c>
      <c r="I3622">
        <v>496</v>
      </c>
    </row>
    <row r="3623" spans="1:9" x14ac:dyDescent="0.35">
      <c r="A3623" s="75">
        <f t="shared" si="116"/>
        <v>46044</v>
      </c>
      <c r="B3623" s="75">
        <f t="shared" si="117"/>
        <v>46047</v>
      </c>
      <c r="C3623" s="75" t="str">
        <f>VLOOKUP($F3623,Refs!$A$1:$F$32,3,FALSE)</f>
        <v>Y56</v>
      </c>
      <c r="D3623" t="s">
        <v>175</v>
      </c>
      <c r="E3623" t="s">
        <v>126</v>
      </c>
      <c r="F3623" t="s">
        <v>54</v>
      </c>
      <c r="G3623" t="s">
        <v>207</v>
      </c>
      <c r="H3623" t="s">
        <v>186</v>
      </c>
      <c r="I3623">
        <v>219</v>
      </c>
    </row>
    <row r="3624" spans="1:9" x14ac:dyDescent="0.35">
      <c r="A3624" s="75">
        <f t="shared" si="116"/>
        <v>46044</v>
      </c>
      <c r="B3624" s="75">
        <f t="shared" si="117"/>
        <v>46047</v>
      </c>
      <c r="C3624" s="75" t="str">
        <f>VLOOKUP($F3624,Refs!$A$1:$F$32,3,FALSE)</f>
        <v>Y56</v>
      </c>
      <c r="D3624" t="s">
        <v>175</v>
      </c>
      <c r="E3624" t="s">
        <v>126</v>
      </c>
      <c r="F3624" t="s">
        <v>54</v>
      </c>
      <c r="G3624" t="s">
        <v>207</v>
      </c>
      <c r="H3624" t="s">
        <v>187</v>
      </c>
      <c r="I3624">
        <v>51</v>
      </c>
    </row>
    <row r="3625" spans="1:9" x14ac:dyDescent="0.35">
      <c r="A3625" s="75">
        <f t="shared" si="116"/>
        <v>46044</v>
      </c>
      <c r="B3625" s="75">
        <f t="shared" si="117"/>
        <v>46047</v>
      </c>
      <c r="C3625" s="75" t="str">
        <f>VLOOKUP($F3625,Refs!$A$1:$F$32,3,FALSE)</f>
        <v>Y56</v>
      </c>
      <c r="D3625" t="s">
        <v>175</v>
      </c>
      <c r="E3625" t="s">
        <v>126</v>
      </c>
      <c r="F3625" t="s">
        <v>54</v>
      </c>
      <c r="G3625" t="s">
        <v>207</v>
      </c>
      <c r="H3625" t="s">
        <v>188</v>
      </c>
      <c r="I3625">
        <v>159</v>
      </c>
    </row>
    <row r="3626" spans="1:9" x14ac:dyDescent="0.35">
      <c r="A3626" s="75">
        <f t="shared" si="116"/>
        <v>46044</v>
      </c>
      <c r="B3626" s="75">
        <f t="shared" si="117"/>
        <v>46047</v>
      </c>
      <c r="C3626" s="75" t="str">
        <f>VLOOKUP($F3626,Refs!$A$1:$F$32,3,FALSE)</f>
        <v>Y56</v>
      </c>
      <c r="D3626" t="s">
        <v>175</v>
      </c>
      <c r="E3626" t="s">
        <v>126</v>
      </c>
      <c r="F3626" t="s">
        <v>54</v>
      </c>
      <c r="G3626" t="s">
        <v>207</v>
      </c>
      <c r="H3626" t="s">
        <v>189</v>
      </c>
      <c r="I3626">
        <v>152</v>
      </c>
    </row>
    <row r="3627" spans="1:9" x14ac:dyDescent="0.35">
      <c r="A3627" s="75">
        <f t="shared" si="116"/>
        <v>46044</v>
      </c>
      <c r="B3627" s="75">
        <f t="shared" si="117"/>
        <v>46047</v>
      </c>
      <c r="C3627" s="75" t="str">
        <f>VLOOKUP($F3627,Refs!$A$1:$F$32,3,FALSE)</f>
        <v>Y56</v>
      </c>
      <c r="D3627" t="s">
        <v>175</v>
      </c>
      <c r="E3627" t="s">
        <v>126</v>
      </c>
      <c r="F3627" t="s">
        <v>54</v>
      </c>
      <c r="G3627" t="s">
        <v>207</v>
      </c>
      <c r="H3627" t="s">
        <v>190</v>
      </c>
      <c r="I3627">
        <v>112</v>
      </c>
    </row>
    <row r="3628" spans="1:9" x14ac:dyDescent="0.35">
      <c r="A3628" s="75">
        <f t="shared" si="116"/>
        <v>46044</v>
      </c>
      <c r="B3628" s="75">
        <f t="shared" si="117"/>
        <v>46047</v>
      </c>
      <c r="C3628" s="75" t="str">
        <f>VLOOKUP($F3628,Refs!$A$1:$F$32,3,FALSE)</f>
        <v>Y56</v>
      </c>
      <c r="D3628" t="s">
        <v>175</v>
      </c>
      <c r="E3628" t="s">
        <v>126</v>
      </c>
      <c r="F3628" t="s">
        <v>54</v>
      </c>
      <c r="G3628" t="s">
        <v>207</v>
      </c>
      <c r="H3628" t="s">
        <v>191</v>
      </c>
      <c r="I3628">
        <v>1</v>
      </c>
    </row>
    <row r="3629" spans="1:9" x14ac:dyDescent="0.35">
      <c r="A3629" s="75">
        <f t="shared" si="116"/>
        <v>46044</v>
      </c>
      <c r="B3629" s="75">
        <f t="shared" si="117"/>
        <v>46047</v>
      </c>
      <c r="C3629" s="75" t="str">
        <f>VLOOKUP($F3629,Refs!$A$1:$F$32,3,FALSE)</f>
        <v>Y56</v>
      </c>
      <c r="D3629" t="s">
        <v>175</v>
      </c>
      <c r="E3629" t="s">
        <v>126</v>
      </c>
      <c r="F3629" t="s">
        <v>54</v>
      </c>
      <c r="G3629" t="s">
        <v>207</v>
      </c>
      <c r="H3629" t="s">
        <v>192</v>
      </c>
      <c r="I3629">
        <v>90</v>
      </c>
    </row>
    <row r="3630" spans="1:9" x14ac:dyDescent="0.35">
      <c r="A3630" s="75">
        <f t="shared" si="116"/>
        <v>46044</v>
      </c>
      <c r="B3630" s="75">
        <f t="shared" si="117"/>
        <v>46047</v>
      </c>
      <c r="C3630" s="75" t="str">
        <f>VLOOKUP($F3630,Refs!$A$1:$F$32,3,FALSE)</f>
        <v>Y56</v>
      </c>
      <c r="D3630" t="s">
        <v>175</v>
      </c>
      <c r="E3630" t="s">
        <v>126</v>
      </c>
      <c r="F3630" t="s">
        <v>54</v>
      </c>
      <c r="G3630" t="s">
        <v>207</v>
      </c>
      <c r="H3630" t="s">
        <v>193</v>
      </c>
      <c r="I3630">
        <v>3</v>
      </c>
    </row>
    <row r="3631" spans="1:9" x14ac:dyDescent="0.35">
      <c r="A3631" s="75">
        <f t="shared" si="116"/>
        <v>46044</v>
      </c>
      <c r="B3631" s="75">
        <f t="shared" si="117"/>
        <v>46047</v>
      </c>
      <c r="C3631" s="75" t="str">
        <f>VLOOKUP($F3631,Refs!$A$1:$F$32,3,FALSE)</f>
        <v>Y56</v>
      </c>
      <c r="D3631" t="s">
        <v>175</v>
      </c>
      <c r="E3631" t="s">
        <v>126</v>
      </c>
      <c r="F3631" t="s">
        <v>54</v>
      </c>
      <c r="G3631" t="s">
        <v>207</v>
      </c>
      <c r="H3631" t="s">
        <v>194</v>
      </c>
      <c r="I3631">
        <v>16</v>
      </c>
    </row>
    <row r="3632" spans="1:9" x14ac:dyDescent="0.35">
      <c r="A3632" s="75">
        <f t="shared" si="116"/>
        <v>46044</v>
      </c>
      <c r="B3632" s="75">
        <f t="shared" si="117"/>
        <v>46047</v>
      </c>
      <c r="C3632" s="75" t="str">
        <f>VLOOKUP($F3632,Refs!$A$1:$F$32,3,FALSE)</f>
        <v>Y56</v>
      </c>
      <c r="D3632" t="s">
        <v>175</v>
      </c>
      <c r="E3632" t="s">
        <v>126</v>
      </c>
      <c r="F3632" t="s">
        <v>54</v>
      </c>
      <c r="G3632" t="s">
        <v>207</v>
      </c>
      <c r="H3632" t="s">
        <v>195</v>
      </c>
      <c r="I3632">
        <v>2</v>
      </c>
    </row>
    <row r="3633" spans="1:9" x14ac:dyDescent="0.35">
      <c r="A3633" s="75">
        <f t="shared" si="116"/>
        <v>46044</v>
      </c>
      <c r="B3633" s="75">
        <f t="shared" si="117"/>
        <v>46047</v>
      </c>
      <c r="C3633" s="75" t="str">
        <f>VLOOKUP($F3633,Refs!$A$1:$F$32,3,FALSE)</f>
        <v>Y56</v>
      </c>
      <c r="D3633" t="s">
        <v>175</v>
      </c>
      <c r="E3633" t="s">
        <v>126</v>
      </c>
      <c r="F3633" t="s">
        <v>54</v>
      </c>
      <c r="G3633" t="s">
        <v>207</v>
      </c>
      <c r="H3633" t="s">
        <v>196</v>
      </c>
      <c r="I3633">
        <v>101</v>
      </c>
    </row>
    <row r="3634" spans="1:9" x14ac:dyDescent="0.35">
      <c r="A3634" s="75">
        <f t="shared" si="116"/>
        <v>46044</v>
      </c>
      <c r="B3634" s="75">
        <f t="shared" si="117"/>
        <v>46047</v>
      </c>
      <c r="C3634" s="75" t="str">
        <f>VLOOKUP($F3634,Refs!$A$1:$F$32,3,FALSE)</f>
        <v>Y56</v>
      </c>
      <c r="D3634" t="s">
        <v>175</v>
      </c>
      <c r="E3634" t="s">
        <v>126</v>
      </c>
      <c r="F3634" t="s">
        <v>54</v>
      </c>
      <c r="G3634" t="s">
        <v>207</v>
      </c>
      <c r="H3634" t="s">
        <v>197</v>
      </c>
      <c r="I3634">
        <v>213</v>
      </c>
    </row>
    <row r="3635" spans="1:9" x14ac:dyDescent="0.35">
      <c r="A3635" s="75">
        <f t="shared" si="116"/>
        <v>46044</v>
      </c>
      <c r="B3635" s="75">
        <f t="shared" si="117"/>
        <v>46047</v>
      </c>
      <c r="C3635" s="75" t="str">
        <f>VLOOKUP($F3635,Refs!$A$1:$F$32,3,FALSE)</f>
        <v>Y56</v>
      </c>
      <c r="D3635" t="s">
        <v>175</v>
      </c>
      <c r="E3635" t="s">
        <v>126</v>
      </c>
      <c r="F3635" t="s">
        <v>54</v>
      </c>
      <c r="G3635" t="s">
        <v>207</v>
      </c>
      <c r="H3635" t="s">
        <v>198</v>
      </c>
      <c r="I3635">
        <v>454</v>
      </c>
    </row>
    <row r="3636" spans="1:9" x14ac:dyDescent="0.35">
      <c r="A3636" s="75">
        <f t="shared" si="116"/>
        <v>46044</v>
      </c>
      <c r="B3636" s="75">
        <f t="shared" si="117"/>
        <v>46047</v>
      </c>
      <c r="C3636" s="75" t="str">
        <f>VLOOKUP($F3636,Refs!$A$1:$F$32,3,FALSE)</f>
        <v>Y56</v>
      </c>
      <c r="D3636" t="s">
        <v>175</v>
      </c>
      <c r="E3636" t="s">
        <v>126</v>
      </c>
      <c r="F3636" t="s">
        <v>54</v>
      </c>
      <c r="G3636" t="s">
        <v>207</v>
      </c>
      <c r="H3636" t="s">
        <v>199</v>
      </c>
      <c r="I3636">
        <v>179</v>
      </c>
    </row>
    <row r="3637" spans="1:9" x14ac:dyDescent="0.35">
      <c r="A3637" s="75">
        <f t="shared" si="116"/>
        <v>46044</v>
      </c>
      <c r="B3637" s="75">
        <f t="shared" si="117"/>
        <v>46047</v>
      </c>
      <c r="C3637" s="75" t="str">
        <f>VLOOKUP($F3637,Refs!$A$1:$F$32,3,FALSE)</f>
        <v>Y56</v>
      </c>
      <c r="D3637" t="s">
        <v>175</v>
      </c>
      <c r="E3637" t="s">
        <v>126</v>
      </c>
      <c r="F3637" t="s">
        <v>54</v>
      </c>
      <c r="G3637" t="s">
        <v>207</v>
      </c>
      <c r="H3637" t="s">
        <v>200</v>
      </c>
      <c r="I3637">
        <v>74</v>
      </c>
    </row>
    <row r="3638" spans="1:9" x14ac:dyDescent="0.35">
      <c r="A3638" s="75">
        <f t="shared" si="116"/>
        <v>46044</v>
      </c>
      <c r="B3638" s="75">
        <f t="shared" si="117"/>
        <v>46047</v>
      </c>
      <c r="C3638" s="75" t="str">
        <f>VLOOKUP($F3638,Refs!$A$1:$F$32,3,FALSE)</f>
        <v>Y56</v>
      </c>
      <c r="D3638" t="s">
        <v>175</v>
      </c>
      <c r="E3638" t="s">
        <v>126</v>
      </c>
      <c r="F3638" t="s">
        <v>54</v>
      </c>
      <c r="G3638" t="s">
        <v>207</v>
      </c>
      <c r="H3638" t="s">
        <v>201</v>
      </c>
      <c r="I3638">
        <v>34</v>
      </c>
    </row>
    <row r="3639" spans="1:9" x14ac:dyDescent="0.35">
      <c r="A3639" s="75">
        <f t="shared" si="116"/>
        <v>46044</v>
      </c>
      <c r="B3639" s="75">
        <f t="shared" si="117"/>
        <v>46047</v>
      </c>
      <c r="C3639" s="75" t="str">
        <f>VLOOKUP($F3639,Refs!$A$1:$F$32,3,FALSE)</f>
        <v>Y56</v>
      </c>
      <c r="D3639" t="s">
        <v>175</v>
      </c>
      <c r="E3639" t="s">
        <v>126</v>
      </c>
      <c r="F3639" t="s">
        <v>54</v>
      </c>
      <c r="G3639" t="s">
        <v>207</v>
      </c>
      <c r="H3639" t="s">
        <v>202</v>
      </c>
      <c r="I3639">
        <v>20</v>
      </c>
    </row>
    <row r="3640" spans="1:9" x14ac:dyDescent="0.35">
      <c r="A3640" s="75">
        <f t="shared" si="116"/>
        <v>46044</v>
      </c>
      <c r="B3640" s="75">
        <f t="shared" si="117"/>
        <v>46047</v>
      </c>
      <c r="C3640" s="75" t="str">
        <f>VLOOKUP($F3640,Refs!$A$1:$F$32,3,FALSE)</f>
        <v>Y56</v>
      </c>
      <c r="D3640" t="s">
        <v>175</v>
      </c>
      <c r="E3640" t="s">
        <v>126</v>
      </c>
      <c r="F3640" t="s">
        <v>54</v>
      </c>
      <c r="G3640" t="s">
        <v>207</v>
      </c>
      <c r="H3640" t="s">
        <v>203</v>
      </c>
      <c r="I3640">
        <v>0</v>
      </c>
    </row>
    <row r="3641" spans="1:9" x14ac:dyDescent="0.35">
      <c r="A3641" s="75">
        <f t="shared" si="116"/>
        <v>46044</v>
      </c>
      <c r="B3641" s="75">
        <f t="shared" si="117"/>
        <v>46047</v>
      </c>
      <c r="C3641" s="75" t="str">
        <f>VLOOKUP($F3641,Refs!$A$1:$F$32,3,FALSE)</f>
        <v>Y56</v>
      </c>
      <c r="D3641" t="s">
        <v>175</v>
      </c>
      <c r="E3641" t="s">
        <v>126</v>
      </c>
      <c r="F3641" t="s">
        <v>54</v>
      </c>
      <c r="G3641" t="s">
        <v>207</v>
      </c>
      <c r="H3641" t="s">
        <v>204</v>
      </c>
      <c r="I3641">
        <v>30</v>
      </c>
    </row>
    <row r="3642" spans="1:9" x14ac:dyDescent="0.35">
      <c r="A3642" s="75">
        <f t="shared" si="116"/>
        <v>46045</v>
      </c>
      <c r="B3642" s="75">
        <f t="shared" si="117"/>
        <v>46047</v>
      </c>
      <c r="C3642" s="75" t="str">
        <f>VLOOKUP($F3642,Refs!$A$1:$F$32,3,FALSE)</f>
        <v>Y56</v>
      </c>
      <c r="D3642" t="s">
        <v>175</v>
      </c>
      <c r="E3642" t="s">
        <v>126</v>
      </c>
      <c r="F3642" t="s">
        <v>54</v>
      </c>
      <c r="G3642" t="s">
        <v>208</v>
      </c>
      <c r="H3642" t="s">
        <v>177</v>
      </c>
      <c r="I3642">
        <v>1402</v>
      </c>
    </row>
    <row r="3643" spans="1:9" x14ac:dyDescent="0.35">
      <c r="A3643" s="75">
        <f t="shared" si="116"/>
        <v>46045</v>
      </c>
      <c r="B3643" s="75">
        <f t="shared" si="117"/>
        <v>46047</v>
      </c>
      <c r="C3643" s="75" t="str">
        <f>VLOOKUP($F3643,Refs!$A$1:$F$32,3,FALSE)</f>
        <v>Y56</v>
      </c>
      <c r="D3643" t="s">
        <v>175</v>
      </c>
      <c r="E3643" t="s">
        <v>126</v>
      </c>
      <c r="F3643" t="s">
        <v>54</v>
      </c>
      <c r="G3643" t="s">
        <v>208</v>
      </c>
      <c r="H3643" t="s">
        <v>178</v>
      </c>
      <c r="I3643">
        <v>1343</v>
      </c>
    </row>
    <row r="3644" spans="1:9" x14ac:dyDescent="0.35">
      <c r="A3644" s="75">
        <f t="shared" si="116"/>
        <v>46045</v>
      </c>
      <c r="B3644" s="75">
        <f t="shared" si="117"/>
        <v>46047</v>
      </c>
      <c r="C3644" s="75" t="str">
        <f>VLOOKUP($F3644,Refs!$A$1:$F$32,3,FALSE)</f>
        <v>Y56</v>
      </c>
      <c r="D3644" t="s">
        <v>175</v>
      </c>
      <c r="E3644" t="s">
        <v>126</v>
      </c>
      <c r="F3644" t="s">
        <v>54</v>
      </c>
      <c r="G3644" t="s">
        <v>208</v>
      </c>
      <c r="H3644" t="s">
        <v>179</v>
      </c>
      <c r="I3644">
        <v>1078</v>
      </c>
    </row>
    <row r="3645" spans="1:9" x14ac:dyDescent="0.35">
      <c r="A3645" s="75">
        <f t="shared" si="116"/>
        <v>46045</v>
      </c>
      <c r="B3645" s="75">
        <f t="shared" si="117"/>
        <v>46047</v>
      </c>
      <c r="C3645" s="75" t="str">
        <f>VLOOKUP($F3645,Refs!$A$1:$F$32,3,FALSE)</f>
        <v>Y56</v>
      </c>
      <c r="D3645" t="s">
        <v>175</v>
      </c>
      <c r="E3645" t="s">
        <v>126</v>
      </c>
      <c r="F3645" t="s">
        <v>54</v>
      </c>
      <c r="G3645" t="s">
        <v>208</v>
      </c>
      <c r="H3645" t="s">
        <v>180</v>
      </c>
      <c r="I3645">
        <v>21</v>
      </c>
    </row>
    <row r="3646" spans="1:9" x14ac:dyDescent="0.35">
      <c r="A3646" s="75">
        <f t="shared" si="116"/>
        <v>46045</v>
      </c>
      <c r="B3646" s="75">
        <f t="shared" si="117"/>
        <v>46047</v>
      </c>
      <c r="C3646" s="75" t="str">
        <f>VLOOKUP($F3646,Refs!$A$1:$F$32,3,FALSE)</f>
        <v>Y56</v>
      </c>
      <c r="D3646" t="s">
        <v>175</v>
      </c>
      <c r="E3646" t="s">
        <v>126</v>
      </c>
      <c r="F3646" t="s">
        <v>54</v>
      </c>
      <c r="G3646" t="s">
        <v>208</v>
      </c>
      <c r="H3646" t="s">
        <v>181</v>
      </c>
      <c r="I3646">
        <v>6897</v>
      </c>
    </row>
    <row r="3647" spans="1:9" x14ac:dyDescent="0.35">
      <c r="A3647" s="75">
        <f t="shared" si="116"/>
        <v>46045</v>
      </c>
      <c r="B3647" s="75">
        <f t="shared" si="117"/>
        <v>46047</v>
      </c>
      <c r="C3647" s="75" t="str">
        <f>VLOOKUP($F3647,Refs!$A$1:$F$32,3,FALSE)</f>
        <v>Y56</v>
      </c>
      <c r="D3647" t="s">
        <v>175</v>
      </c>
      <c r="E3647" t="s">
        <v>126</v>
      </c>
      <c r="F3647" t="s">
        <v>54</v>
      </c>
      <c r="G3647" t="s">
        <v>208</v>
      </c>
      <c r="H3647" t="s">
        <v>182</v>
      </c>
      <c r="I3647">
        <v>5</v>
      </c>
    </row>
    <row r="3648" spans="1:9" x14ac:dyDescent="0.35">
      <c r="A3648" s="75">
        <f t="shared" si="116"/>
        <v>46045</v>
      </c>
      <c r="B3648" s="75">
        <f t="shared" si="117"/>
        <v>46047</v>
      </c>
      <c r="C3648" s="75" t="str">
        <f>VLOOKUP($F3648,Refs!$A$1:$F$32,3,FALSE)</f>
        <v>Y56</v>
      </c>
      <c r="D3648" t="s">
        <v>175</v>
      </c>
      <c r="E3648" t="s">
        <v>126</v>
      </c>
      <c r="F3648" t="s">
        <v>54</v>
      </c>
      <c r="G3648" t="s">
        <v>208</v>
      </c>
      <c r="H3648" t="s">
        <v>183</v>
      </c>
      <c r="I3648">
        <v>41</v>
      </c>
    </row>
    <row r="3649" spans="1:9" x14ac:dyDescent="0.35">
      <c r="A3649" s="75">
        <f t="shared" si="116"/>
        <v>46045</v>
      </c>
      <c r="B3649" s="75">
        <f t="shared" si="117"/>
        <v>46047</v>
      </c>
      <c r="C3649" s="75" t="str">
        <f>VLOOKUP($F3649,Refs!$A$1:$F$32,3,FALSE)</f>
        <v>Y56</v>
      </c>
      <c r="D3649" t="s">
        <v>175</v>
      </c>
      <c r="E3649" t="s">
        <v>126</v>
      </c>
      <c r="F3649" t="s">
        <v>54</v>
      </c>
      <c r="G3649" t="s">
        <v>208</v>
      </c>
      <c r="H3649" t="s">
        <v>184</v>
      </c>
      <c r="I3649">
        <v>1209</v>
      </c>
    </row>
    <row r="3650" spans="1:9" x14ac:dyDescent="0.35">
      <c r="A3650" s="75">
        <f t="shared" si="116"/>
        <v>46045</v>
      </c>
      <c r="B3650" s="75">
        <f t="shared" si="117"/>
        <v>46047</v>
      </c>
      <c r="C3650" s="75" t="str">
        <f>VLOOKUP($F3650,Refs!$A$1:$F$32,3,FALSE)</f>
        <v>Y56</v>
      </c>
      <c r="D3650" t="s">
        <v>175</v>
      </c>
      <c r="E3650" t="s">
        <v>126</v>
      </c>
      <c r="F3650" t="s">
        <v>54</v>
      </c>
      <c r="G3650" t="s">
        <v>208</v>
      </c>
      <c r="H3650" t="s">
        <v>185</v>
      </c>
      <c r="I3650">
        <v>539</v>
      </c>
    </row>
    <row r="3651" spans="1:9" x14ac:dyDescent="0.35">
      <c r="A3651" s="75">
        <f t="shared" si="116"/>
        <v>46045</v>
      </c>
      <c r="B3651" s="75">
        <f t="shared" si="117"/>
        <v>46047</v>
      </c>
      <c r="C3651" s="75" t="str">
        <f>VLOOKUP($F3651,Refs!$A$1:$F$32,3,FALSE)</f>
        <v>Y56</v>
      </c>
      <c r="D3651" t="s">
        <v>175</v>
      </c>
      <c r="E3651" t="s">
        <v>126</v>
      </c>
      <c r="F3651" t="s">
        <v>54</v>
      </c>
      <c r="G3651" t="s">
        <v>208</v>
      </c>
      <c r="H3651" t="s">
        <v>186</v>
      </c>
      <c r="I3651">
        <v>243</v>
      </c>
    </row>
    <row r="3652" spans="1:9" x14ac:dyDescent="0.35">
      <c r="A3652" s="75">
        <f t="shared" si="116"/>
        <v>46045</v>
      </c>
      <c r="B3652" s="75">
        <f t="shared" si="117"/>
        <v>46047</v>
      </c>
      <c r="C3652" s="75" t="str">
        <f>VLOOKUP($F3652,Refs!$A$1:$F$32,3,FALSE)</f>
        <v>Y56</v>
      </c>
      <c r="D3652" t="s">
        <v>175</v>
      </c>
      <c r="E3652" t="s">
        <v>126</v>
      </c>
      <c r="F3652" t="s">
        <v>54</v>
      </c>
      <c r="G3652" t="s">
        <v>208</v>
      </c>
      <c r="H3652" t="s">
        <v>187</v>
      </c>
      <c r="I3652">
        <v>52</v>
      </c>
    </row>
    <row r="3653" spans="1:9" x14ac:dyDescent="0.35">
      <c r="A3653" s="75">
        <f t="shared" si="116"/>
        <v>46045</v>
      </c>
      <c r="B3653" s="75">
        <f t="shared" si="117"/>
        <v>46047</v>
      </c>
      <c r="C3653" s="75" t="str">
        <f>VLOOKUP($F3653,Refs!$A$1:$F$32,3,FALSE)</f>
        <v>Y56</v>
      </c>
      <c r="D3653" t="s">
        <v>175</v>
      </c>
      <c r="E3653" t="s">
        <v>126</v>
      </c>
      <c r="F3653" t="s">
        <v>54</v>
      </c>
      <c r="G3653" t="s">
        <v>208</v>
      </c>
      <c r="H3653" t="s">
        <v>188</v>
      </c>
      <c r="I3653">
        <v>137</v>
      </c>
    </row>
    <row r="3654" spans="1:9" x14ac:dyDescent="0.35">
      <c r="A3654" s="75">
        <f t="shared" ref="A3654:A3717" si="118">IF(G3654="Mon",B3654-6,IF(G3654="Tue",B3654-5,IF(G3654="Wed",B3654-4,IF(G3654="Thu",B3654-3,IF(G3654="Fri",B3654-2,IF(G3654="Sat",B3654-1,IF(G3654="Sun",B3654,"")))))))</f>
        <v>46045</v>
      </c>
      <c r="B3654" s="75">
        <f t="shared" ref="B3654:B3717" si="119">DATEVALUE(RIGHT(D3654, 11))</f>
        <v>46047</v>
      </c>
      <c r="C3654" s="75" t="str">
        <f>VLOOKUP($F3654,Refs!$A$1:$F$32,3,FALSE)</f>
        <v>Y56</v>
      </c>
      <c r="D3654" t="s">
        <v>175</v>
      </c>
      <c r="E3654" t="s">
        <v>126</v>
      </c>
      <c r="F3654" t="s">
        <v>54</v>
      </c>
      <c r="G3654" t="s">
        <v>208</v>
      </c>
      <c r="H3654" t="s">
        <v>189</v>
      </c>
      <c r="I3654">
        <v>136</v>
      </c>
    </row>
    <row r="3655" spans="1:9" x14ac:dyDescent="0.35">
      <c r="A3655" s="75">
        <f t="shared" si="118"/>
        <v>46045</v>
      </c>
      <c r="B3655" s="75">
        <f t="shared" si="119"/>
        <v>46047</v>
      </c>
      <c r="C3655" s="75" t="str">
        <f>VLOOKUP($F3655,Refs!$A$1:$F$32,3,FALSE)</f>
        <v>Y56</v>
      </c>
      <c r="D3655" t="s">
        <v>175</v>
      </c>
      <c r="E3655" t="s">
        <v>126</v>
      </c>
      <c r="F3655" t="s">
        <v>54</v>
      </c>
      <c r="G3655" t="s">
        <v>208</v>
      </c>
      <c r="H3655" t="s">
        <v>190</v>
      </c>
      <c r="I3655">
        <v>104</v>
      </c>
    </row>
    <row r="3656" spans="1:9" x14ac:dyDescent="0.35">
      <c r="A3656" s="75">
        <f t="shared" si="118"/>
        <v>46045</v>
      </c>
      <c r="B3656" s="75">
        <f t="shared" si="119"/>
        <v>46047</v>
      </c>
      <c r="C3656" s="75" t="str">
        <f>VLOOKUP($F3656,Refs!$A$1:$F$32,3,FALSE)</f>
        <v>Y56</v>
      </c>
      <c r="D3656" t="s">
        <v>175</v>
      </c>
      <c r="E3656" t="s">
        <v>126</v>
      </c>
      <c r="F3656" t="s">
        <v>54</v>
      </c>
      <c r="G3656" t="s">
        <v>208</v>
      </c>
      <c r="H3656" t="s">
        <v>191</v>
      </c>
      <c r="I3656">
        <v>0</v>
      </c>
    </row>
    <row r="3657" spans="1:9" x14ac:dyDescent="0.35">
      <c r="A3657" s="75">
        <f t="shared" si="118"/>
        <v>46045</v>
      </c>
      <c r="B3657" s="75">
        <f t="shared" si="119"/>
        <v>46047</v>
      </c>
      <c r="C3657" s="75" t="str">
        <f>VLOOKUP($F3657,Refs!$A$1:$F$32,3,FALSE)</f>
        <v>Y56</v>
      </c>
      <c r="D3657" t="s">
        <v>175</v>
      </c>
      <c r="E3657" t="s">
        <v>126</v>
      </c>
      <c r="F3657" t="s">
        <v>54</v>
      </c>
      <c r="G3657" t="s">
        <v>208</v>
      </c>
      <c r="H3657" t="s">
        <v>192</v>
      </c>
      <c r="I3657">
        <v>102</v>
      </c>
    </row>
    <row r="3658" spans="1:9" x14ac:dyDescent="0.35">
      <c r="A3658" s="75">
        <f t="shared" si="118"/>
        <v>46045</v>
      </c>
      <c r="B3658" s="75">
        <f t="shared" si="119"/>
        <v>46047</v>
      </c>
      <c r="C3658" s="75" t="str">
        <f>VLOOKUP($F3658,Refs!$A$1:$F$32,3,FALSE)</f>
        <v>Y56</v>
      </c>
      <c r="D3658" t="s">
        <v>175</v>
      </c>
      <c r="E3658" t="s">
        <v>126</v>
      </c>
      <c r="F3658" t="s">
        <v>54</v>
      </c>
      <c r="G3658" t="s">
        <v>208</v>
      </c>
      <c r="H3658" t="s">
        <v>193</v>
      </c>
      <c r="I3658">
        <v>1</v>
      </c>
    </row>
    <row r="3659" spans="1:9" x14ac:dyDescent="0.35">
      <c r="A3659" s="75">
        <f t="shared" si="118"/>
        <v>46045</v>
      </c>
      <c r="B3659" s="75">
        <f t="shared" si="119"/>
        <v>46047</v>
      </c>
      <c r="C3659" s="75" t="str">
        <f>VLOOKUP($F3659,Refs!$A$1:$F$32,3,FALSE)</f>
        <v>Y56</v>
      </c>
      <c r="D3659" t="s">
        <v>175</v>
      </c>
      <c r="E3659" t="s">
        <v>126</v>
      </c>
      <c r="F3659" t="s">
        <v>54</v>
      </c>
      <c r="G3659" t="s">
        <v>208</v>
      </c>
      <c r="H3659" t="s">
        <v>194</v>
      </c>
      <c r="I3659">
        <v>41</v>
      </c>
    </row>
    <row r="3660" spans="1:9" x14ac:dyDescent="0.35">
      <c r="A3660" s="75">
        <f t="shared" si="118"/>
        <v>46045</v>
      </c>
      <c r="B3660" s="75">
        <f t="shared" si="119"/>
        <v>46047</v>
      </c>
      <c r="C3660" s="75" t="str">
        <f>VLOOKUP($F3660,Refs!$A$1:$F$32,3,FALSE)</f>
        <v>Y56</v>
      </c>
      <c r="D3660" t="s">
        <v>175</v>
      </c>
      <c r="E3660" t="s">
        <v>126</v>
      </c>
      <c r="F3660" t="s">
        <v>54</v>
      </c>
      <c r="G3660" t="s">
        <v>208</v>
      </c>
      <c r="H3660" t="s">
        <v>195</v>
      </c>
      <c r="I3660">
        <v>4</v>
      </c>
    </row>
    <row r="3661" spans="1:9" x14ac:dyDescent="0.35">
      <c r="A3661" s="75">
        <f t="shared" si="118"/>
        <v>46045</v>
      </c>
      <c r="B3661" s="75">
        <f t="shared" si="119"/>
        <v>46047</v>
      </c>
      <c r="C3661" s="75" t="str">
        <f>VLOOKUP($F3661,Refs!$A$1:$F$32,3,FALSE)</f>
        <v>Y56</v>
      </c>
      <c r="D3661" t="s">
        <v>175</v>
      </c>
      <c r="E3661" t="s">
        <v>126</v>
      </c>
      <c r="F3661" t="s">
        <v>54</v>
      </c>
      <c r="G3661" t="s">
        <v>208</v>
      </c>
      <c r="H3661" t="s">
        <v>196</v>
      </c>
      <c r="I3661">
        <v>140</v>
      </c>
    </row>
    <row r="3662" spans="1:9" x14ac:dyDescent="0.35">
      <c r="A3662" s="75">
        <f t="shared" si="118"/>
        <v>46045</v>
      </c>
      <c r="B3662" s="75">
        <f t="shared" si="119"/>
        <v>46047</v>
      </c>
      <c r="C3662" s="75" t="str">
        <f>VLOOKUP($F3662,Refs!$A$1:$F$32,3,FALSE)</f>
        <v>Y56</v>
      </c>
      <c r="D3662" t="s">
        <v>175</v>
      </c>
      <c r="E3662" t="s">
        <v>126</v>
      </c>
      <c r="F3662" t="s">
        <v>54</v>
      </c>
      <c r="G3662" t="s">
        <v>208</v>
      </c>
      <c r="H3662" t="s">
        <v>197</v>
      </c>
      <c r="I3662">
        <v>195</v>
      </c>
    </row>
    <row r="3663" spans="1:9" x14ac:dyDescent="0.35">
      <c r="A3663" s="75">
        <f t="shared" si="118"/>
        <v>46045</v>
      </c>
      <c r="B3663" s="75">
        <f t="shared" si="119"/>
        <v>46047</v>
      </c>
      <c r="C3663" s="75" t="str">
        <f>VLOOKUP($F3663,Refs!$A$1:$F$32,3,FALSE)</f>
        <v>Y56</v>
      </c>
      <c r="D3663" t="s">
        <v>175</v>
      </c>
      <c r="E3663" t="s">
        <v>126</v>
      </c>
      <c r="F3663" t="s">
        <v>54</v>
      </c>
      <c r="G3663" t="s">
        <v>208</v>
      </c>
      <c r="H3663" t="s">
        <v>198</v>
      </c>
      <c r="I3663">
        <v>453</v>
      </c>
    </row>
    <row r="3664" spans="1:9" x14ac:dyDescent="0.35">
      <c r="A3664" s="75">
        <f t="shared" si="118"/>
        <v>46045</v>
      </c>
      <c r="B3664" s="75">
        <f t="shared" si="119"/>
        <v>46047</v>
      </c>
      <c r="C3664" s="75" t="str">
        <f>VLOOKUP($F3664,Refs!$A$1:$F$32,3,FALSE)</f>
        <v>Y56</v>
      </c>
      <c r="D3664" t="s">
        <v>175</v>
      </c>
      <c r="E3664" t="s">
        <v>126</v>
      </c>
      <c r="F3664" t="s">
        <v>54</v>
      </c>
      <c r="G3664" t="s">
        <v>208</v>
      </c>
      <c r="H3664" t="s">
        <v>199</v>
      </c>
      <c r="I3664">
        <v>166</v>
      </c>
    </row>
    <row r="3665" spans="1:9" x14ac:dyDescent="0.35">
      <c r="A3665" s="75">
        <f t="shared" si="118"/>
        <v>46045</v>
      </c>
      <c r="B3665" s="75">
        <f t="shared" si="119"/>
        <v>46047</v>
      </c>
      <c r="C3665" s="75" t="str">
        <f>VLOOKUP($F3665,Refs!$A$1:$F$32,3,FALSE)</f>
        <v>Y56</v>
      </c>
      <c r="D3665" t="s">
        <v>175</v>
      </c>
      <c r="E3665" t="s">
        <v>126</v>
      </c>
      <c r="F3665" t="s">
        <v>54</v>
      </c>
      <c r="G3665" t="s">
        <v>208</v>
      </c>
      <c r="H3665" t="s">
        <v>200</v>
      </c>
      <c r="I3665">
        <v>125</v>
      </c>
    </row>
    <row r="3666" spans="1:9" x14ac:dyDescent="0.35">
      <c r="A3666" s="75">
        <f t="shared" si="118"/>
        <v>46045</v>
      </c>
      <c r="B3666" s="75">
        <f t="shared" si="119"/>
        <v>46047</v>
      </c>
      <c r="C3666" s="75" t="str">
        <f>VLOOKUP($F3666,Refs!$A$1:$F$32,3,FALSE)</f>
        <v>Y56</v>
      </c>
      <c r="D3666" t="s">
        <v>175</v>
      </c>
      <c r="E3666" t="s">
        <v>126</v>
      </c>
      <c r="F3666" t="s">
        <v>54</v>
      </c>
      <c r="G3666" t="s">
        <v>208</v>
      </c>
      <c r="H3666" t="s">
        <v>201</v>
      </c>
      <c r="I3666">
        <v>31</v>
      </c>
    </row>
    <row r="3667" spans="1:9" x14ac:dyDescent="0.35">
      <c r="A3667" s="75">
        <f t="shared" si="118"/>
        <v>46045</v>
      </c>
      <c r="B3667" s="75">
        <f t="shared" si="119"/>
        <v>46047</v>
      </c>
      <c r="C3667" s="75" t="str">
        <f>VLOOKUP($F3667,Refs!$A$1:$F$32,3,FALSE)</f>
        <v>Y56</v>
      </c>
      <c r="D3667" t="s">
        <v>175</v>
      </c>
      <c r="E3667" t="s">
        <v>126</v>
      </c>
      <c r="F3667" t="s">
        <v>54</v>
      </c>
      <c r="G3667" t="s">
        <v>208</v>
      </c>
      <c r="H3667" t="s">
        <v>202</v>
      </c>
      <c r="I3667">
        <v>15</v>
      </c>
    </row>
    <row r="3668" spans="1:9" x14ac:dyDescent="0.35">
      <c r="A3668" s="75">
        <f t="shared" si="118"/>
        <v>46045</v>
      </c>
      <c r="B3668" s="75">
        <f t="shared" si="119"/>
        <v>46047</v>
      </c>
      <c r="C3668" s="75" t="str">
        <f>VLOOKUP($F3668,Refs!$A$1:$F$32,3,FALSE)</f>
        <v>Y56</v>
      </c>
      <c r="D3668" t="s">
        <v>175</v>
      </c>
      <c r="E3668" t="s">
        <v>126</v>
      </c>
      <c r="F3668" t="s">
        <v>54</v>
      </c>
      <c r="G3668" t="s">
        <v>208</v>
      </c>
      <c r="H3668" t="s">
        <v>203</v>
      </c>
      <c r="I3668">
        <v>0</v>
      </c>
    </row>
    <row r="3669" spans="1:9" x14ac:dyDescent="0.35">
      <c r="A3669" s="75">
        <f t="shared" si="118"/>
        <v>46045</v>
      </c>
      <c r="B3669" s="75">
        <f t="shared" si="119"/>
        <v>46047</v>
      </c>
      <c r="C3669" s="75" t="str">
        <f>VLOOKUP($F3669,Refs!$A$1:$F$32,3,FALSE)</f>
        <v>Y56</v>
      </c>
      <c r="D3669" t="s">
        <v>175</v>
      </c>
      <c r="E3669" t="s">
        <v>126</v>
      </c>
      <c r="F3669" t="s">
        <v>54</v>
      </c>
      <c r="G3669" t="s">
        <v>208</v>
      </c>
      <c r="H3669" t="s">
        <v>204</v>
      </c>
      <c r="I3669">
        <v>68</v>
      </c>
    </row>
    <row r="3670" spans="1:9" x14ac:dyDescent="0.35">
      <c r="A3670" s="75">
        <f t="shared" si="118"/>
        <v>46046</v>
      </c>
      <c r="B3670" s="75">
        <f t="shared" si="119"/>
        <v>46047</v>
      </c>
      <c r="C3670" s="75" t="str">
        <f>VLOOKUP($F3670,Refs!$A$1:$F$32,3,FALSE)</f>
        <v>Y56</v>
      </c>
      <c r="D3670" t="s">
        <v>175</v>
      </c>
      <c r="E3670" t="s">
        <v>126</v>
      </c>
      <c r="F3670" t="s">
        <v>54</v>
      </c>
      <c r="G3670" t="s">
        <v>209</v>
      </c>
      <c r="H3670" t="s">
        <v>177</v>
      </c>
      <c r="I3670">
        <v>1892</v>
      </c>
    </row>
    <row r="3671" spans="1:9" x14ac:dyDescent="0.35">
      <c r="A3671" s="75">
        <f t="shared" si="118"/>
        <v>46046</v>
      </c>
      <c r="B3671" s="75">
        <f t="shared" si="119"/>
        <v>46047</v>
      </c>
      <c r="C3671" s="75" t="str">
        <f>VLOOKUP($F3671,Refs!$A$1:$F$32,3,FALSE)</f>
        <v>Y56</v>
      </c>
      <c r="D3671" t="s">
        <v>175</v>
      </c>
      <c r="E3671" t="s">
        <v>126</v>
      </c>
      <c r="F3671" t="s">
        <v>54</v>
      </c>
      <c r="G3671" t="s">
        <v>209</v>
      </c>
      <c r="H3671" t="s">
        <v>178</v>
      </c>
      <c r="I3671">
        <v>1823</v>
      </c>
    </row>
    <row r="3672" spans="1:9" x14ac:dyDescent="0.35">
      <c r="A3672" s="75">
        <f t="shared" si="118"/>
        <v>46046</v>
      </c>
      <c r="B3672" s="75">
        <f t="shared" si="119"/>
        <v>46047</v>
      </c>
      <c r="C3672" s="75" t="str">
        <f>VLOOKUP($F3672,Refs!$A$1:$F$32,3,FALSE)</f>
        <v>Y56</v>
      </c>
      <c r="D3672" t="s">
        <v>175</v>
      </c>
      <c r="E3672" t="s">
        <v>126</v>
      </c>
      <c r="F3672" t="s">
        <v>54</v>
      </c>
      <c r="G3672" t="s">
        <v>209</v>
      </c>
      <c r="H3672" t="s">
        <v>179</v>
      </c>
      <c r="I3672">
        <v>1387</v>
      </c>
    </row>
    <row r="3673" spans="1:9" x14ac:dyDescent="0.35">
      <c r="A3673" s="75">
        <f t="shared" si="118"/>
        <v>46046</v>
      </c>
      <c r="B3673" s="75">
        <f t="shared" si="119"/>
        <v>46047</v>
      </c>
      <c r="C3673" s="75" t="str">
        <f>VLOOKUP($F3673,Refs!$A$1:$F$32,3,FALSE)</f>
        <v>Y56</v>
      </c>
      <c r="D3673" t="s">
        <v>175</v>
      </c>
      <c r="E3673" t="s">
        <v>126</v>
      </c>
      <c r="F3673" t="s">
        <v>54</v>
      </c>
      <c r="G3673" t="s">
        <v>209</v>
      </c>
      <c r="H3673" t="s">
        <v>180</v>
      </c>
      <c r="I3673">
        <v>37</v>
      </c>
    </row>
    <row r="3674" spans="1:9" x14ac:dyDescent="0.35">
      <c r="A3674" s="75">
        <f t="shared" si="118"/>
        <v>46046</v>
      </c>
      <c r="B3674" s="75">
        <f t="shared" si="119"/>
        <v>46047</v>
      </c>
      <c r="C3674" s="75" t="str">
        <f>VLOOKUP($F3674,Refs!$A$1:$F$32,3,FALSE)</f>
        <v>Y56</v>
      </c>
      <c r="D3674" t="s">
        <v>175</v>
      </c>
      <c r="E3674" t="s">
        <v>126</v>
      </c>
      <c r="F3674" t="s">
        <v>54</v>
      </c>
      <c r="G3674" t="s">
        <v>209</v>
      </c>
      <c r="H3674" t="s">
        <v>181</v>
      </c>
      <c r="I3674">
        <v>10087</v>
      </c>
    </row>
    <row r="3675" spans="1:9" x14ac:dyDescent="0.35">
      <c r="A3675" s="75">
        <f t="shared" si="118"/>
        <v>46046</v>
      </c>
      <c r="B3675" s="75">
        <f t="shared" si="119"/>
        <v>46047</v>
      </c>
      <c r="C3675" s="75" t="str">
        <f>VLOOKUP($F3675,Refs!$A$1:$F$32,3,FALSE)</f>
        <v>Y56</v>
      </c>
      <c r="D3675" t="s">
        <v>175</v>
      </c>
      <c r="E3675" t="s">
        <v>126</v>
      </c>
      <c r="F3675" t="s">
        <v>54</v>
      </c>
      <c r="G3675" t="s">
        <v>209</v>
      </c>
      <c r="H3675" t="s">
        <v>182</v>
      </c>
      <c r="I3675">
        <v>6</v>
      </c>
    </row>
    <row r="3676" spans="1:9" x14ac:dyDescent="0.35">
      <c r="A3676" s="75">
        <f t="shared" si="118"/>
        <v>46046</v>
      </c>
      <c r="B3676" s="75">
        <f t="shared" si="119"/>
        <v>46047</v>
      </c>
      <c r="C3676" s="75" t="str">
        <f>VLOOKUP($F3676,Refs!$A$1:$F$32,3,FALSE)</f>
        <v>Y56</v>
      </c>
      <c r="D3676" t="s">
        <v>175</v>
      </c>
      <c r="E3676" t="s">
        <v>126</v>
      </c>
      <c r="F3676" t="s">
        <v>54</v>
      </c>
      <c r="G3676" t="s">
        <v>209</v>
      </c>
      <c r="H3676" t="s">
        <v>183</v>
      </c>
      <c r="I3676">
        <v>45</v>
      </c>
    </row>
    <row r="3677" spans="1:9" x14ac:dyDescent="0.35">
      <c r="A3677" s="75">
        <f t="shared" si="118"/>
        <v>46046</v>
      </c>
      <c r="B3677" s="75">
        <f t="shared" si="119"/>
        <v>46047</v>
      </c>
      <c r="C3677" s="75" t="str">
        <f>VLOOKUP($F3677,Refs!$A$1:$F$32,3,FALSE)</f>
        <v>Y56</v>
      </c>
      <c r="D3677" t="s">
        <v>175</v>
      </c>
      <c r="E3677" t="s">
        <v>126</v>
      </c>
      <c r="F3677" t="s">
        <v>54</v>
      </c>
      <c r="G3677" t="s">
        <v>209</v>
      </c>
      <c r="H3677" t="s">
        <v>184</v>
      </c>
      <c r="I3677">
        <v>1692</v>
      </c>
    </row>
    <row r="3678" spans="1:9" x14ac:dyDescent="0.35">
      <c r="A3678" s="75">
        <f t="shared" si="118"/>
        <v>46046</v>
      </c>
      <c r="B3678" s="75">
        <f t="shared" si="119"/>
        <v>46047</v>
      </c>
      <c r="C3678" s="75" t="str">
        <f>VLOOKUP($F3678,Refs!$A$1:$F$32,3,FALSE)</f>
        <v>Y56</v>
      </c>
      <c r="D3678" t="s">
        <v>175</v>
      </c>
      <c r="E3678" t="s">
        <v>126</v>
      </c>
      <c r="F3678" t="s">
        <v>54</v>
      </c>
      <c r="G3678" t="s">
        <v>209</v>
      </c>
      <c r="H3678" t="s">
        <v>185</v>
      </c>
      <c r="I3678">
        <v>757</v>
      </c>
    </row>
    <row r="3679" spans="1:9" x14ac:dyDescent="0.35">
      <c r="A3679" s="75">
        <f t="shared" si="118"/>
        <v>46046</v>
      </c>
      <c r="B3679" s="75">
        <f t="shared" si="119"/>
        <v>46047</v>
      </c>
      <c r="C3679" s="75" t="str">
        <f>VLOOKUP($F3679,Refs!$A$1:$F$32,3,FALSE)</f>
        <v>Y56</v>
      </c>
      <c r="D3679" t="s">
        <v>175</v>
      </c>
      <c r="E3679" t="s">
        <v>126</v>
      </c>
      <c r="F3679" t="s">
        <v>54</v>
      </c>
      <c r="G3679" t="s">
        <v>209</v>
      </c>
      <c r="H3679" t="s">
        <v>186</v>
      </c>
      <c r="I3679">
        <v>279</v>
      </c>
    </row>
    <row r="3680" spans="1:9" x14ac:dyDescent="0.35">
      <c r="A3680" s="75">
        <f t="shared" si="118"/>
        <v>46046</v>
      </c>
      <c r="B3680" s="75">
        <f t="shared" si="119"/>
        <v>46047</v>
      </c>
      <c r="C3680" s="75" t="str">
        <f>VLOOKUP($F3680,Refs!$A$1:$F$32,3,FALSE)</f>
        <v>Y56</v>
      </c>
      <c r="D3680" t="s">
        <v>175</v>
      </c>
      <c r="E3680" t="s">
        <v>126</v>
      </c>
      <c r="F3680" t="s">
        <v>54</v>
      </c>
      <c r="G3680" t="s">
        <v>209</v>
      </c>
      <c r="H3680" t="s">
        <v>187</v>
      </c>
      <c r="I3680">
        <v>77</v>
      </c>
    </row>
    <row r="3681" spans="1:9" x14ac:dyDescent="0.35">
      <c r="A3681" s="75">
        <f t="shared" si="118"/>
        <v>46046</v>
      </c>
      <c r="B3681" s="75">
        <f t="shared" si="119"/>
        <v>46047</v>
      </c>
      <c r="C3681" s="75" t="str">
        <f>VLOOKUP($F3681,Refs!$A$1:$F$32,3,FALSE)</f>
        <v>Y56</v>
      </c>
      <c r="D3681" t="s">
        <v>175</v>
      </c>
      <c r="E3681" t="s">
        <v>126</v>
      </c>
      <c r="F3681" t="s">
        <v>54</v>
      </c>
      <c r="G3681" t="s">
        <v>209</v>
      </c>
      <c r="H3681" t="s">
        <v>188</v>
      </c>
      <c r="I3681">
        <v>161</v>
      </c>
    </row>
    <row r="3682" spans="1:9" x14ac:dyDescent="0.35">
      <c r="A3682" s="75">
        <f t="shared" si="118"/>
        <v>46046</v>
      </c>
      <c r="B3682" s="75">
        <f t="shared" si="119"/>
        <v>46047</v>
      </c>
      <c r="C3682" s="75" t="str">
        <f>VLOOKUP($F3682,Refs!$A$1:$F$32,3,FALSE)</f>
        <v>Y56</v>
      </c>
      <c r="D3682" t="s">
        <v>175</v>
      </c>
      <c r="E3682" t="s">
        <v>126</v>
      </c>
      <c r="F3682" t="s">
        <v>54</v>
      </c>
      <c r="G3682" t="s">
        <v>209</v>
      </c>
      <c r="H3682" t="s">
        <v>189</v>
      </c>
      <c r="I3682">
        <v>159</v>
      </c>
    </row>
    <row r="3683" spans="1:9" x14ac:dyDescent="0.35">
      <c r="A3683" s="75">
        <f t="shared" si="118"/>
        <v>46046</v>
      </c>
      <c r="B3683" s="75">
        <f t="shared" si="119"/>
        <v>46047</v>
      </c>
      <c r="C3683" s="75" t="str">
        <f>VLOOKUP($F3683,Refs!$A$1:$F$32,3,FALSE)</f>
        <v>Y56</v>
      </c>
      <c r="D3683" t="s">
        <v>175</v>
      </c>
      <c r="E3683" t="s">
        <v>126</v>
      </c>
      <c r="F3683" t="s">
        <v>54</v>
      </c>
      <c r="G3683" t="s">
        <v>209</v>
      </c>
      <c r="H3683" t="s">
        <v>190</v>
      </c>
      <c r="I3683">
        <v>124</v>
      </c>
    </row>
    <row r="3684" spans="1:9" x14ac:dyDescent="0.35">
      <c r="A3684" s="75">
        <f t="shared" si="118"/>
        <v>46046</v>
      </c>
      <c r="B3684" s="75">
        <f t="shared" si="119"/>
        <v>46047</v>
      </c>
      <c r="C3684" s="75" t="str">
        <f>VLOOKUP($F3684,Refs!$A$1:$F$32,3,FALSE)</f>
        <v>Y56</v>
      </c>
      <c r="D3684" t="s">
        <v>175</v>
      </c>
      <c r="E3684" t="s">
        <v>126</v>
      </c>
      <c r="F3684" t="s">
        <v>54</v>
      </c>
      <c r="G3684" t="s">
        <v>209</v>
      </c>
      <c r="H3684" t="s">
        <v>191</v>
      </c>
      <c r="I3684">
        <v>2</v>
      </c>
    </row>
    <row r="3685" spans="1:9" x14ac:dyDescent="0.35">
      <c r="A3685" s="75">
        <f t="shared" si="118"/>
        <v>46046</v>
      </c>
      <c r="B3685" s="75">
        <f t="shared" si="119"/>
        <v>46047</v>
      </c>
      <c r="C3685" s="75" t="str">
        <f>VLOOKUP($F3685,Refs!$A$1:$F$32,3,FALSE)</f>
        <v>Y56</v>
      </c>
      <c r="D3685" t="s">
        <v>175</v>
      </c>
      <c r="E3685" t="s">
        <v>126</v>
      </c>
      <c r="F3685" t="s">
        <v>54</v>
      </c>
      <c r="G3685" t="s">
        <v>209</v>
      </c>
      <c r="H3685" t="s">
        <v>192</v>
      </c>
      <c r="I3685">
        <v>116</v>
      </c>
    </row>
    <row r="3686" spans="1:9" x14ac:dyDescent="0.35">
      <c r="A3686" s="75">
        <f t="shared" si="118"/>
        <v>46046</v>
      </c>
      <c r="B3686" s="75">
        <f t="shared" si="119"/>
        <v>46047</v>
      </c>
      <c r="C3686" s="75" t="str">
        <f>VLOOKUP($F3686,Refs!$A$1:$F$32,3,FALSE)</f>
        <v>Y56</v>
      </c>
      <c r="D3686" t="s">
        <v>175</v>
      </c>
      <c r="E3686" t="s">
        <v>126</v>
      </c>
      <c r="F3686" t="s">
        <v>54</v>
      </c>
      <c r="G3686" t="s">
        <v>209</v>
      </c>
      <c r="H3686" t="s">
        <v>193</v>
      </c>
      <c r="I3686">
        <v>6</v>
      </c>
    </row>
    <row r="3687" spans="1:9" x14ac:dyDescent="0.35">
      <c r="A3687" s="75">
        <f t="shared" si="118"/>
        <v>46046</v>
      </c>
      <c r="B3687" s="75">
        <f t="shared" si="119"/>
        <v>46047</v>
      </c>
      <c r="C3687" s="75" t="str">
        <f>VLOOKUP($F3687,Refs!$A$1:$F$32,3,FALSE)</f>
        <v>Y56</v>
      </c>
      <c r="D3687" t="s">
        <v>175</v>
      </c>
      <c r="E3687" t="s">
        <v>126</v>
      </c>
      <c r="F3687" t="s">
        <v>54</v>
      </c>
      <c r="G3687" t="s">
        <v>209</v>
      </c>
      <c r="H3687" t="s">
        <v>194</v>
      </c>
      <c r="I3687">
        <v>69</v>
      </c>
    </row>
    <row r="3688" spans="1:9" x14ac:dyDescent="0.35">
      <c r="A3688" s="75">
        <f t="shared" si="118"/>
        <v>46046</v>
      </c>
      <c r="B3688" s="75">
        <f t="shared" si="119"/>
        <v>46047</v>
      </c>
      <c r="C3688" s="75" t="str">
        <f>VLOOKUP($F3688,Refs!$A$1:$F$32,3,FALSE)</f>
        <v>Y56</v>
      </c>
      <c r="D3688" t="s">
        <v>175</v>
      </c>
      <c r="E3688" t="s">
        <v>126</v>
      </c>
      <c r="F3688" t="s">
        <v>54</v>
      </c>
      <c r="G3688" t="s">
        <v>209</v>
      </c>
      <c r="H3688" t="s">
        <v>195</v>
      </c>
      <c r="I3688">
        <v>2</v>
      </c>
    </row>
    <row r="3689" spans="1:9" x14ac:dyDescent="0.35">
      <c r="A3689" s="75">
        <f t="shared" si="118"/>
        <v>46046</v>
      </c>
      <c r="B3689" s="75">
        <f t="shared" si="119"/>
        <v>46047</v>
      </c>
      <c r="C3689" s="75" t="str">
        <f>VLOOKUP($F3689,Refs!$A$1:$F$32,3,FALSE)</f>
        <v>Y56</v>
      </c>
      <c r="D3689" t="s">
        <v>175</v>
      </c>
      <c r="E3689" t="s">
        <v>126</v>
      </c>
      <c r="F3689" t="s">
        <v>54</v>
      </c>
      <c r="G3689" t="s">
        <v>209</v>
      </c>
      <c r="H3689" t="s">
        <v>196</v>
      </c>
      <c r="I3689">
        <v>238</v>
      </c>
    </row>
    <row r="3690" spans="1:9" x14ac:dyDescent="0.35">
      <c r="A3690" s="75">
        <f t="shared" si="118"/>
        <v>46046</v>
      </c>
      <c r="B3690" s="75">
        <f t="shared" si="119"/>
        <v>46047</v>
      </c>
      <c r="C3690" s="75" t="str">
        <f>VLOOKUP($F3690,Refs!$A$1:$F$32,3,FALSE)</f>
        <v>Y56</v>
      </c>
      <c r="D3690" t="s">
        <v>175</v>
      </c>
      <c r="E3690" t="s">
        <v>126</v>
      </c>
      <c r="F3690" t="s">
        <v>54</v>
      </c>
      <c r="G3690" t="s">
        <v>209</v>
      </c>
      <c r="H3690" t="s">
        <v>197</v>
      </c>
      <c r="I3690">
        <v>309</v>
      </c>
    </row>
    <row r="3691" spans="1:9" x14ac:dyDescent="0.35">
      <c r="A3691" s="75">
        <f t="shared" si="118"/>
        <v>46046</v>
      </c>
      <c r="B3691" s="75">
        <f t="shared" si="119"/>
        <v>46047</v>
      </c>
      <c r="C3691" s="75" t="str">
        <f>VLOOKUP($F3691,Refs!$A$1:$F$32,3,FALSE)</f>
        <v>Y56</v>
      </c>
      <c r="D3691" t="s">
        <v>175</v>
      </c>
      <c r="E3691" t="s">
        <v>126</v>
      </c>
      <c r="F3691" t="s">
        <v>54</v>
      </c>
      <c r="G3691" t="s">
        <v>209</v>
      </c>
      <c r="H3691" t="s">
        <v>198</v>
      </c>
      <c r="I3691">
        <v>630</v>
      </c>
    </row>
    <row r="3692" spans="1:9" x14ac:dyDescent="0.35">
      <c r="A3692" s="75">
        <f t="shared" si="118"/>
        <v>46046</v>
      </c>
      <c r="B3692" s="75">
        <f t="shared" si="119"/>
        <v>46047</v>
      </c>
      <c r="C3692" s="75" t="str">
        <f>VLOOKUP($F3692,Refs!$A$1:$F$32,3,FALSE)</f>
        <v>Y56</v>
      </c>
      <c r="D3692" t="s">
        <v>175</v>
      </c>
      <c r="E3692" t="s">
        <v>126</v>
      </c>
      <c r="F3692" t="s">
        <v>54</v>
      </c>
      <c r="G3692" t="s">
        <v>209</v>
      </c>
      <c r="H3692" t="s">
        <v>199</v>
      </c>
      <c r="I3692">
        <v>145</v>
      </c>
    </row>
    <row r="3693" spans="1:9" x14ac:dyDescent="0.35">
      <c r="A3693" s="75">
        <f t="shared" si="118"/>
        <v>46046</v>
      </c>
      <c r="B3693" s="75">
        <f t="shared" si="119"/>
        <v>46047</v>
      </c>
      <c r="C3693" s="75" t="str">
        <f>VLOOKUP($F3693,Refs!$A$1:$F$32,3,FALSE)</f>
        <v>Y56</v>
      </c>
      <c r="D3693" t="s">
        <v>175</v>
      </c>
      <c r="E3693" t="s">
        <v>126</v>
      </c>
      <c r="F3693" t="s">
        <v>54</v>
      </c>
      <c r="G3693" t="s">
        <v>209</v>
      </c>
      <c r="H3693" t="s">
        <v>200</v>
      </c>
      <c r="I3693">
        <v>329</v>
      </c>
    </row>
    <row r="3694" spans="1:9" x14ac:dyDescent="0.35">
      <c r="A3694" s="75">
        <f t="shared" si="118"/>
        <v>46046</v>
      </c>
      <c r="B3694" s="75">
        <f t="shared" si="119"/>
        <v>46047</v>
      </c>
      <c r="C3694" s="75" t="str">
        <f>VLOOKUP($F3694,Refs!$A$1:$F$32,3,FALSE)</f>
        <v>Y56</v>
      </c>
      <c r="D3694" t="s">
        <v>175</v>
      </c>
      <c r="E3694" t="s">
        <v>126</v>
      </c>
      <c r="F3694" t="s">
        <v>54</v>
      </c>
      <c r="G3694" t="s">
        <v>209</v>
      </c>
      <c r="H3694" t="s">
        <v>201</v>
      </c>
      <c r="I3694">
        <v>21</v>
      </c>
    </row>
    <row r="3695" spans="1:9" x14ac:dyDescent="0.35">
      <c r="A3695" s="75">
        <f t="shared" si="118"/>
        <v>46046</v>
      </c>
      <c r="B3695" s="75">
        <f t="shared" si="119"/>
        <v>46047</v>
      </c>
      <c r="C3695" s="75" t="str">
        <f>VLOOKUP($F3695,Refs!$A$1:$F$32,3,FALSE)</f>
        <v>Y56</v>
      </c>
      <c r="D3695" t="s">
        <v>175</v>
      </c>
      <c r="E3695" t="s">
        <v>126</v>
      </c>
      <c r="F3695" t="s">
        <v>54</v>
      </c>
      <c r="G3695" t="s">
        <v>209</v>
      </c>
      <c r="H3695" t="s">
        <v>202</v>
      </c>
      <c r="I3695">
        <v>39</v>
      </c>
    </row>
    <row r="3696" spans="1:9" x14ac:dyDescent="0.35">
      <c r="A3696" s="75">
        <f t="shared" si="118"/>
        <v>46046</v>
      </c>
      <c r="B3696" s="75">
        <f t="shared" si="119"/>
        <v>46047</v>
      </c>
      <c r="C3696" s="75" t="str">
        <f>VLOOKUP($F3696,Refs!$A$1:$F$32,3,FALSE)</f>
        <v>Y56</v>
      </c>
      <c r="D3696" t="s">
        <v>175</v>
      </c>
      <c r="E3696" t="s">
        <v>126</v>
      </c>
      <c r="F3696" t="s">
        <v>54</v>
      </c>
      <c r="G3696" t="s">
        <v>209</v>
      </c>
      <c r="H3696" t="s">
        <v>203</v>
      </c>
      <c r="I3696">
        <v>0</v>
      </c>
    </row>
    <row r="3697" spans="1:9" x14ac:dyDescent="0.35">
      <c r="A3697" s="75">
        <f t="shared" si="118"/>
        <v>46046</v>
      </c>
      <c r="B3697" s="75">
        <f t="shared" si="119"/>
        <v>46047</v>
      </c>
      <c r="C3697" s="75" t="str">
        <f>VLOOKUP($F3697,Refs!$A$1:$F$32,3,FALSE)</f>
        <v>Y56</v>
      </c>
      <c r="D3697" t="s">
        <v>175</v>
      </c>
      <c r="E3697" t="s">
        <v>126</v>
      </c>
      <c r="F3697" t="s">
        <v>54</v>
      </c>
      <c r="G3697" t="s">
        <v>209</v>
      </c>
      <c r="H3697" t="s">
        <v>204</v>
      </c>
      <c r="I3697">
        <v>186</v>
      </c>
    </row>
    <row r="3698" spans="1:9" x14ac:dyDescent="0.35">
      <c r="A3698" s="75">
        <f t="shared" si="118"/>
        <v>46047</v>
      </c>
      <c r="B3698" s="75">
        <f t="shared" si="119"/>
        <v>46047</v>
      </c>
      <c r="C3698" s="75" t="str">
        <f>VLOOKUP($F3698,Refs!$A$1:$F$32,3,FALSE)</f>
        <v>Y56</v>
      </c>
      <c r="D3698" t="s">
        <v>175</v>
      </c>
      <c r="E3698" t="s">
        <v>126</v>
      </c>
      <c r="F3698" t="s">
        <v>54</v>
      </c>
      <c r="G3698" t="s">
        <v>210</v>
      </c>
      <c r="H3698" t="s">
        <v>177</v>
      </c>
      <c r="I3698">
        <v>1564</v>
      </c>
    </row>
    <row r="3699" spans="1:9" x14ac:dyDescent="0.35">
      <c r="A3699" s="75">
        <f t="shared" si="118"/>
        <v>46047</v>
      </c>
      <c r="B3699" s="75">
        <f t="shared" si="119"/>
        <v>46047</v>
      </c>
      <c r="C3699" s="75" t="str">
        <f>VLOOKUP($F3699,Refs!$A$1:$F$32,3,FALSE)</f>
        <v>Y56</v>
      </c>
      <c r="D3699" t="s">
        <v>175</v>
      </c>
      <c r="E3699" t="s">
        <v>126</v>
      </c>
      <c r="F3699" t="s">
        <v>54</v>
      </c>
      <c r="G3699" t="s">
        <v>210</v>
      </c>
      <c r="H3699" t="s">
        <v>178</v>
      </c>
      <c r="I3699">
        <v>1523</v>
      </c>
    </row>
    <row r="3700" spans="1:9" x14ac:dyDescent="0.35">
      <c r="A3700" s="75">
        <f t="shared" si="118"/>
        <v>46047</v>
      </c>
      <c r="B3700" s="75">
        <f t="shared" si="119"/>
        <v>46047</v>
      </c>
      <c r="C3700" s="75" t="str">
        <f>VLOOKUP($F3700,Refs!$A$1:$F$32,3,FALSE)</f>
        <v>Y56</v>
      </c>
      <c r="D3700" t="s">
        <v>175</v>
      </c>
      <c r="E3700" t="s">
        <v>126</v>
      </c>
      <c r="F3700" t="s">
        <v>54</v>
      </c>
      <c r="G3700" t="s">
        <v>210</v>
      </c>
      <c r="H3700" t="s">
        <v>179</v>
      </c>
      <c r="I3700">
        <v>1392</v>
      </c>
    </row>
    <row r="3701" spans="1:9" x14ac:dyDescent="0.35">
      <c r="A3701" s="75">
        <f t="shared" si="118"/>
        <v>46047</v>
      </c>
      <c r="B3701" s="75">
        <f t="shared" si="119"/>
        <v>46047</v>
      </c>
      <c r="C3701" s="75" t="str">
        <f>VLOOKUP($F3701,Refs!$A$1:$F$32,3,FALSE)</f>
        <v>Y56</v>
      </c>
      <c r="D3701" t="s">
        <v>175</v>
      </c>
      <c r="E3701" t="s">
        <v>126</v>
      </c>
      <c r="F3701" t="s">
        <v>54</v>
      </c>
      <c r="G3701" t="s">
        <v>210</v>
      </c>
      <c r="H3701" t="s">
        <v>180</v>
      </c>
      <c r="I3701">
        <v>13</v>
      </c>
    </row>
    <row r="3702" spans="1:9" x14ac:dyDescent="0.35">
      <c r="A3702" s="75">
        <f t="shared" si="118"/>
        <v>46047</v>
      </c>
      <c r="B3702" s="75">
        <f t="shared" si="119"/>
        <v>46047</v>
      </c>
      <c r="C3702" s="75" t="str">
        <f>VLOOKUP($F3702,Refs!$A$1:$F$32,3,FALSE)</f>
        <v>Y56</v>
      </c>
      <c r="D3702" t="s">
        <v>175</v>
      </c>
      <c r="E3702" t="s">
        <v>126</v>
      </c>
      <c r="F3702" t="s">
        <v>54</v>
      </c>
      <c r="G3702" t="s">
        <v>210</v>
      </c>
      <c r="H3702" t="s">
        <v>181</v>
      </c>
      <c r="I3702">
        <v>6733</v>
      </c>
    </row>
    <row r="3703" spans="1:9" x14ac:dyDescent="0.35">
      <c r="A3703" s="75">
        <f t="shared" si="118"/>
        <v>46047</v>
      </c>
      <c r="B3703" s="75">
        <f t="shared" si="119"/>
        <v>46047</v>
      </c>
      <c r="C3703" s="75" t="str">
        <f>VLOOKUP($F3703,Refs!$A$1:$F$32,3,FALSE)</f>
        <v>Y56</v>
      </c>
      <c r="D3703" t="s">
        <v>175</v>
      </c>
      <c r="E3703" t="s">
        <v>126</v>
      </c>
      <c r="F3703" t="s">
        <v>54</v>
      </c>
      <c r="G3703" t="s">
        <v>210</v>
      </c>
      <c r="H3703" t="s">
        <v>182</v>
      </c>
      <c r="I3703">
        <v>5</v>
      </c>
    </row>
    <row r="3704" spans="1:9" x14ac:dyDescent="0.35">
      <c r="A3704" s="75">
        <f t="shared" si="118"/>
        <v>46047</v>
      </c>
      <c r="B3704" s="75">
        <f t="shared" si="119"/>
        <v>46047</v>
      </c>
      <c r="C3704" s="75" t="str">
        <f>VLOOKUP($F3704,Refs!$A$1:$F$32,3,FALSE)</f>
        <v>Y56</v>
      </c>
      <c r="D3704" t="s">
        <v>175</v>
      </c>
      <c r="E3704" t="s">
        <v>126</v>
      </c>
      <c r="F3704" t="s">
        <v>54</v>
      </c>
      <c r="G3704" t="s">
        <v>210</v>
      </c>
      <c r="H3704" t="s">
        <v>183</v>
      </c>
      <c r="I3704">
        <v>7</v>
      </c>
    </row>
    <row r="3705" spans="1:9" x14ac:dyDescent="0.35">
      <c r="A3705" s="75">
        <f t="shared" si="118"/>
        <v>46047</v>
      </c>
      <c r="B3705" s="75">
        <f t="shared" si="119"/>
        <v>46047</v>
      </c>
      <c r="C3705" s="75" t="str">
        <f>VLOOKUP($F3705,Refs!$A$1:$F$32,3,FALSE)</f>
        <v>Y56</v>
      </c>
      <c r="D3705" t="s">
        <v>175</v>
      </c>
      <c r="E3705" t="s">
        <v>126</v>
      </c>
      <c r="F3705" t="s">
        <v>54</v>
      </c>
      <c r="G3705" t="s">
        <v>210</v>
      </c>
      <c r="H3705" t="s">
        <v>184</v>
      </c>
      <c r="I3705">
        <v>1376</v>
      </c>
    </row>
    <row r="3706" spans="1:9" x14ac:dyDescent="0.35">
      <c r="A3706" s="75">
        <f t="shared" si="118"/>
        <v>46047</v>
      </c>
      <c r="B3706" s="75">
        <f t="shared" si="119"/>
        <v>46047</v>
      </c>
      <c r="C3706" s="75" t="str">
        <f>VLOOKUP($F3706,Refs!$A$1:$F$32,3,FALSE)</f>
        <v>Y56</v>
      </c>
      <c r="D3706" t="s">
        <v>175</v>
      </c>
      <c r="E3706" t="s">
        <v>126</v>
      </c>
      <c r="F3706" t="s">
        <v>54</v>
      </c>
      <c r="G3706" t="s">
        <v>210</v>
      </c>
      <c r="H3706" t="s">
        <v>185</v>
      </c>
      <c r="I3706">
        <v>573</v>
      </c>
    </row>
    <row r="3707" spans="1:9" x14ac:dyDescent="0.35">
      <c r="A3707" s="75">
        <f t="shared" si="118"/>
        <v>46047</v>
      </c>
      <c r="B3707" s="75">
        <f t="shared" si="119"/>
        <v>46047</v>
      </c>
      <c r="C3707" s="75" t="str">
        <f>VLOOKUP($F3707,Refs!$A$1:$F$32,3,FALSE)</f>
        <v>Y56</v>
      </c>
      <c r="D3707" t="s">
        <v>175</v>
      </c>
      <c r="E3707" t="s">
        <v>126</v>
      </c>
      <c r="F3707" t="s">
        <v>54</v>
      </c>
      <c r="G3707" t="s">
        <v>210</v>
      </c>
      <c r="H3707" t="s">
        <v>186</v>
      </c>
      <c r="I3707">
        <v>225</v>
      </c>
    </row>
    <row r="3708" spans="1:9" x14ac:dyDescent="0.35">
      <c r="A3708" s="75">
        <f t="shared" si="118"/>
        <v>46047</v>
      </c>
      <c r="B3708" s="75">
        <f t="shared" si="119"/>
        <v>46047</v>
      </c>
      <c r="C3708" s="75" t="str">
        <f>VLOOKUP($F3708,Refs!$A$1:$F$32,3,FALSE)</f>
        <v>Y56</v>
      </c>
      <c r="D3708" t="s">
        <v>175</v>
      </c>
      <c r="E3708" t="s">
        <v>126</v>
      </c>
      <c r="F3708" t="s">
        <v>54</v>
      </c>
      <c r="G3708" t="s">
        <v>210</v>
      </c>
      <c r="H3708" t="s">
        <v>187</v>
      </c>
      <c r="I3708">
        <v>49</v>
      </c>
    </row>
    <row r="3709" spans="1:9" x14ac:dyDescent="0.35">
      <c r="A3709" s="75">
        <f t="shared" si="118"/>
        <v>46047</v>
      </c>
      <c r="B3709" s="75">
        <f t="shared" si="119"/>
        <v>46047</v>
      </c>
      <c r="C3709" s="75" t="str">
        <f>VLOOKUP($F3709,Refs!$A$1:$F$32,3,FALSE)</f>
        <v>Y56</v>
      </c>
      <c r="D3709" t="s">
        <v>175</v>
      </c>
      <c r="E3709" t="s">
        <v>126</v>
      </c>
      <c r="F3709" t="s">
        <v>54</v>
      </c>
      <c r="G3709" t="s">
        <v>210</v>
      </c>
      <c r="H3709" t="s">
        <v>188</v>
      </c>
      <c r="I3709">
        <v>135</v>
      </c>
    </row>
    <row r="3710" spans="1:9" x14ac:dyDescent="0.35">
      <c r="A3710" s="75">
        <f t="shared" si="118"/>
        <v>46047</v>
      </c>
      <c r="B3710" s="75">
        <f t="shared" si="119"/>
        <v>46047</v>
      </c>
      <c r="C3710" s="75" t="str">
        <f>VLOOKUP($F3710,Refs!$A$1:$F$32,3,FALSE)</f>
        <v>Y56</v>
      </c>
      <c r="D3710" t="s">
        <v>175</v>
      </c>
      <c r="E3710" t="s">
        <v>126</v>
      </c>
      <c r="F3710" t="s">
        <v>54</v>
      </c>
      <c r="G3710" t="s">
        <v>210</v>
      </c>
      <c r="H3710" t="s">
        <v>189</v>
      </c>
      <c r="I3710">
        <v>142</v>
      </c>
    </row>
    <row r="3711" spans="1:9" x14ac:dyDescent="0.35">
      <c r="A3711" s="75">
        <f t="shared" si="118"/>
        <v>46047</v>
      </c>
      <c r="B3711" s="75">
        <f t="shared" si="119"/>
        <v>46047</v>
      </c>
      <c r="C3711" s="75" t="str">
        <f>VLOOKUP($F3711,Refs!$A$1:$F$32,3,FALSE)</f>
        <v>Y56</v>
      </c>
      <c r="D3711" t="s">
        <v>175</v>
      </c>
      <c r="E3711" t="s">
        <v>126</v>
      </c>
      <c r="F3711" t="s">
        <v>54</v>
      </c>
      <c r="G3711" t="s">
        <v>210</v>
      </c>
      <c r="H3711" t="s">
        <v>190</v>
      </c>
      <c r="I3711">
        <v>106</v>
      </c>
    </row>
    <row r="3712" spans="1:9" x14ac:dyDescent="0.35">
      <c r="A3712" s="75">
        <f t="shared" si="118"/>
        <v>46047</v>
      </c>
      <c r="B3712" s="75">
        <f t="shared" si="119"/>
        <v>46047</v>
      </c>
      <c r="C3712" s="75" t="str">
        <f>VLOOKUP($F3712,Refs!$A$1:$F$32,3,FALSE)</f>
        <v>Y56</v>
      </c>
      <c r="D3712" t="s">
        <v>175</v>
      </c>
      <c r="E3712" t="s">
        <v>126</v>
      </c>
      <c r="F3712" t="s">
        <v>54</v>
      </c>
      <c r="G3712" t="s">
        <v>210</v>
      </c>
      <c r="H3712" t="s">
        <v>191</v>
      </c>
      <c r="I3712">
        <v>1</v>
      </c>
    </row>
    <row r="3713" spans="1:9" x14ac:dyDescent="0.35">
      <c r="A3713" s="75">
        <f t="shared" si="118"/>
        <v>46047</v>
      </c>
      <c r="B3713" s="75">
        <f t="shared" si="119"/>
        <v>46047</v>
      </c>
      <c r="C3713" s="75" t="str">
        <f>VLOOKUP($F3713,Refs!$A$1:$F$32,3,FALSE)</f>
        <v>Y56</v>
      </c>
      <c r="D3713" t="s">
        <v>175</v>
      </c>
      <c r="E3713" t="s">
        <v>126</v>
      </c>
      <c r="F3713" t="s">
        <v>54</v>
      </c>
      <c r="G3713" t="s">
        <v>210</v>
      </c>
      <c r="H3713" t="s">
        <v>192</v>
      </c>
      <c r="I3713">
        <v>81</v>
      </c>
    </row>
    <row r="3714" spans="1:9" x14ac:dyDescent="0.35">
      <c r="A3714" s="75">
        <f t="shared" si="118"/>
        <v>46047</v>
      </c>
      <c r="B3714" s="75">
        <f t="shared" si="119"/>
        <v>46047</v>
      </c>
      <c r="C3714" s="75" t="str">
        <f>VLOOKUP($F3714,Refs!$A$1:$F$32,3,FALSE)</f>
        <v>Y56</v>
      </c>
      <c r="D3714" t="s">
        <v>175</v>
      </c>
      <c r="E3714" t="s">
        <v>126</v>
      </c>
      <c r="F3714" t="s">
        <v>54</v>
      </c>
      <c r="G3714" t="s">
        <v>210</v>
      </c>
      <c r="H3714" t="s">
        <v>193</v>
      </c>
      <c r="I3714">
        <v>3</v>
      </c>
    </row>
    <row r="3715" spans="1:9" x14ac:dyDescent="0.35">
      <c r="A3715" s="75">
        <f t="shared" si="118"/>
        <v>46047</v>
      </c>
      <c r="B3715" s="75">
        <f t="shared" si="119"/>
        <v>46047</v>
      </c>
      <c r="C3715" s="75" t="str">
        <f>VLOOKUP($F3715,Refs!$A$1:$F$32,3,FALSE)</f>
        <v>Y56</v>
      </c>
      <c r="D3715" t="s">
        <v>175</v>
      </c>
      <c r="E3715" t="s">
        <v>126</v>
      </c>
      <c r="F3715" t="s">
        <v>54</v>
      </c>
      <c r="G3715" t="s">
        <v>210</v>
      </c>
      <c r="H3715" t="s">
        <v>194</v>
      </c>
      <c r="I3715">
        <v>42</v>
      </c>
    </row>
    <row r="3716" spans="1:9" x14ac:dyDescent="0.35">
      <c r="A3716" s="75">
        <f t="shared" si="118"/>
        <v>46047</v>
      </c>
      <c r="B3716" s="75">
        <f t="shared" si="119"/>
        <v>46047</v>
      </c>
      <c r="C3716" s="75" t="str">
        <f>VLOOKUP($F3716,Refs!$A$1:$F$32,3,FALSE)</f>
        <v>Y56</v>
      </c>
      <c r="D3716" t="s">
        <v>175</v>
      </c>
      <c r="E3716" t="s">
        <v>126</v>
      </c>
      <c r="F3716" t="s">
        <v>54</v>
      </c>
      <c r="G3716" t="s">
        <v>210</v>
      </c>
      <c r="H3716" t="s">
        <v>195</v>
      </c>
      <c r="I3716">
        <v>2</v>
      </c>
    </row>
    <row r="3717" spans="1:9" x14ac:dyDescent="0.35">
      <c r="A3717" s="75">
        <f t="shared" si="118"/>
        <v>46047</v>
      </c>
      <c r="B3717" s="75">
        <f t="shared" si="119"/>
        <v>46047</v>
      </c>
      <c r="C3717" s="75" t="str">
        <f>VLOOKUP($F3717,Refs!$A$1:$F$32,3,FALSE)</f>
        <v>Y56</v>
      </c>
      <c r="D3717" t="s">
        <v>175</v>
      </c>
      <c r="E3717" t="s">
        <v>126</v>
      </c>
      <c r="F3717" t="s">
        <v>54</v>
      </c>
      <c r="G3717" t="s">
        <v>210</v>
      </c>
      <c r="H3717" t="s">
        <v>196</v>
      </c>
      <c r="I3717">
        <v>146</v>
      </c>
    </row>
    <row r="3718" spans="1:9" x14ac:dyDescent="0.35">
      <c r="A3718" s="75">
        <f t="shared" ref="A3718:A3781" si="120">IF(G3718="Mon",B3718-6,IF(G3718="Tue",B3718-5,IF(G3718="Wed",B3718-4,IF(G3718="Thu",B3718-3,IF(G3718="Fri",B3718-2,IF(G3718="Sat",B3718-1,IF(G3718="Sun",B3718,"")))))))</f>
        <v>46047</v>
      </c>
      <c r="B3718" s="75">
        <f t="shared" ref="B3718:B3781" si="121">DATEVALUE(RIGHT(D3718, 11))</f>
        <v>46047</v>
      </c>
      <c r="C3718" s="75" t="str">
        <f>VLOOKUP($F3718,Refs!$A$1:$F$32,3,FALSE)</f>
        <v>Y56</v>
      </c>
      <c r="D3718" t="s">
        <v>175</v>
      </c>
      <c r="E3718" t="s">
        <v>126</v>
      </c>
      <c r="F3718" t="s">
        <v>54</v>
      </c>
      <c r="G3718" t="s">
        <v>210</v>
      </c>
      <c r="H3718" t="s">
        <v>197</v>
      </c>
      <c r="I3718">
        <v>273</v>
      </c>
    </row>
    <row r="3719" spans="1:9" x14ac:dyDescent="0.35">
      <c r="A3719" s="75">
        <f t="shared" si="120"/>
        <v>46047</v>
      </c>
      <c r="B3719" s="75">
        <f t="shared" si="121"/>
        <v>46047</v>
      </c>
      <c r="C3719" s="75" t="str">
        <f>VLOOKUP($F3719,Refs!$A$1:$F$32,3,FALSE)</f>
        <v>Y56</v>
      </c>
      <c r="D3719" t="s">
        <v>175</v>
      </c>
      <c r="E3719" t="s">
        <v>126</v>
      </c>
      <c r="F3719" t="s">
        <v>54</v>
      </c>
      <c r="G3719" t="s">
        <v>210</v>
      </c>
      <c r="H3719" t="s">
        <v>198</v>
      </c>
      <c r="I3719">
        <v>551</v>
      </c>
    </row>
    <row r="3720" spans="1:9" x14ac:dyDescent="0.35">
      <c r="A3720" s="75">
        <f t="shared" si="120"/>
        <v>46047</v>
      </c>
      <c r="B3720" s="75">
        <f t="shared" si="121"/>
        <v>46047</v>
      </c>
      <c r="C3720" s="75" t="str">
        <f>VLOOKUP($F3720,Refs!$A$1:$F$32,3,FALSE)</f>
        <v>Y56</v>
      </c>
      <c r="D3720" t="s">
        <v>175</v>
      </c>
      <c r="E3720" t="s">
        <v>126</v>
      </c>
      <c r="F3720" t="s">
        <v>54</v>
      </c>
      <c r="G3720" t="s">
        <v>210</v>
      </c>
      <c r="H3720" t="s">
        <v>199</v>
      </c>
      <c r="I3720">
        <v>162</v>
      </c>
    </row>
    <row r="3721" spans="1:9" x14ac:dyDescent="0.35">
      <c r="A3721" s="75">
        <f t="shared" si="120"/>
        <v>46047</v>
      </c>
      <c r="B3721" s="75">
        <f t="shared" si="121"/>
        <v>46047</v>
      </c>
      <c r="C3721" s="75" t="str">
        <f>VLOOKUP($F3721,Refs!$A$1:$F$32,3,FALSE)</f>
        <v>Y56</v>
      </c>
      <c r="D3721" t="s">
        <v>175</v>
      </c>
      <c r="E3721" t="s">
        <v>126</v>
      </c>
      <c r="F3721" t="s">
        <v>54</v>
      </c>
      <c r="G3721" t="s">
        <v>210</v>
      </c>
      <c r="H3721" t="s">
        <v>200</v>
      </c>
      <c r="I3721">
        <v>234</v>
      </c>
    </row>
    <row r="3722" spans="1:9" x14ac:dyDescent="0.35">
      <c r="A3722" s="75">
        <f t="shared" si="120"/>
        <v>46047</v>
      </c>
      <c r="B3722" s="75">
        <f t="shared" si="121"/>
        <v>46047</v>
      </c>
      <c r="C3722" s="75" t="str">
        <f>VLOOKUP($F3722,Refs!$A$1:$F$32,3,FALSE)</f>
        <v>Y56</v>
      </c>
      <c r="D3722" t="s">
        <v>175</v>
      </c>
      <c r="E3722" t="s">
        <v>126</v>
      </c>
      <c r="F3722" t="s">
        <v>54</v>
      </c>
      <c r="G3722" t="s">
        <v>210</v>
      </c>
      <c r="H3722" t="s">
        <v>201</v>
      </c>
      <c r="I3722">
        <v>16</v>
      </c>
    </row>
    <row r="3723" spans="1:9" x14ac:dyDescent="0.35">
      <c r="A3723" s="75">
        <f t="shared" si="120"/>
        <v>46047</v>
      </c>
      <c r="B3723" s="75">
        <f t="shared" si="121"/>
        <v>46047</v>
      </c>
      <c r="C3723" s="75" t="str">
        <f>VLOOKUP($F3723,Refs!$A$1:$F$32,3,FALSE)</f>
        <v>Y56</v>
      </c>
      <c r="D3723" t="s">
        <v>175</v>
      </c>
      <c r="E3723" t="s">
        <v>126</v>
      </c>
      <c r="F3723" t="s">
        <v>54</v>
      </c>
      <c r="G3723" t="s">
        <v>210</v>
      </c>
      <c r="H3723" t="s">
        <v>202</v>
      </c>
      <c r="I3723">
        <v>27</v>
      </c>
    </row>
    <row r="3724" spans="1:9" x14ac:dyDescent="0.35">
      <c r="A3724" s="75">
        <f t="shared" si="120"/>
        <v>46047</v>
      </c>
      <c r="B3724" s="75">
        <f t="shared" si="121"/>
        <v>46047</v>
      </c>
      <c r="C3724" s="75" t="str">
        <f>VLOOKUP($F3724,Refs!$A$1:$F$32,3,FALSE)</f>
        <v>Y56</v>
      </c>
      <c r="D3724" t="s">
        <v>175</v>
      </c>
      <c r="E3724" t="s">
        <v>126</v>
      </c>
      <c r="F3724" t="s">
        <v>54</v>
      </c>
      <c r="G3724" t="s">
        <v>210</v>
      </c>
      <c r="H3724" t="s">
        <v>203</v>
      </c>
      <c r="I3724">
        <v>0</v>
      </c>
    </row>
    <row r="3725" spans="1:9" x14ac:dyDescent="0.35">
      <c r="A3725" s="75">
        <f t="shared" si="120"/>
        <v>46047</v>
      </c>
      <c r="B3725" s="75">
        <f t="shared" si="121"/>
        <v>46047</v>
      </c>
      <c r="C3725" s="75" t="str">
        <f>VLOOKUP($F3725,Refs!$A$1:$F$32,3,FALSE)</f>
        <v>Y56</v>
      </c>
      <c r="D3725" t="s">
        <v>175</v>
      </c>
      <c r="E3725" t="s">
        <v>126</v>
      </c>
      <c r="F3725" t="s">
        <v>54</v>
      </c>
      <c r="G3725" t="s">
        <v>210</v>
      </c>
      <c r="H3725" t="s">
        <v>204</v>
      </c>
      <c r="I3725">
        <v>136</v>
      </c>
    </row>
    <row r="3726" spans="1:9" x14ac:dyDescent="0.35">
      <c r="A3726" s="75">
        <f t="shared" si="120"/>
        <v>46041</v>
      </c>
      <c r="B3726" s="75">
        <f t="shared" si="121"/>
        <v>46047</v>
      </c>
      <c r="C3726" s="75" t="str">
        <f>VLOOKUP($F3726,Refs!$A$1:$F$32,3,FALSE)</f>
        <v>Y56</v>
      </c>
      <c r="D3726" t="s">
        <v>175</v>
      </c>
      <c r="E3726" t="s">
        <v>126</v>
      </c>
      <c r="F3726" t="s">
        <v>154</v>
      </c>
      <c r="G3726" t="s">
        <v>176</v>
      </c>
      <c r="H3726" t="s">
        <v>177</v>
      </c>
      <c r="I3726">
        <v>1173</v>
      </c>
    </row>
    <row r="3727" spans="1:9" x14ac:dyDescent="0.35">
      <c r="A3727" s="75">
        <f t="shared" si="120"/>
        <v>46041</v>
      </c>
      <c r="B3727" s="75">
        <f t="shared" si="121"/>
        <v>46047</v>
      </c>
      <c r="C3727" s="75" t="str">
        <f>VLOOKUP($F3727,Refs!$A$1:$F$32,3,FALSE)</f>
        <v>Y56</v>
      </c>
      <c r="D3727" t="s">
        <v>175</v>
      </c>
      <c r="E3727" t="s">
        <v>126</v>
      </c>
      <c r="F3727" t="s">
        <v>154</v>
      </c>
      <c r="G3727" t="s">
        <v>176</v>
      </c>
      <c r="H3727" t="s">
        <v>178</v>
      </c>
      <c r="I3727">
        <v>1101</v>
      </c>
    </row>
    <row r="3728" spans="1:9" x14ac:dyDescent="0.35">
      <c r="A3728" s="75">
        <f t="shared" si="120"/>
        <v>46041</v>
      </c>
      <c r="B3728" s="75">
        <f t="shared" si="121"/>
        <v>46047</v>
      </c>
      <c r="C3728" s="75" t="str">
        <f>VLOOKUP($F3728,Refs!$A$1:$F$32,3,FALSE)</f>
        <v>Y56</v>
      </c>
      <c r="D3728" t="s">
        <v>175</v>
      </c>
      <c r="E3728" t="s">
        <v>126</v>
      </c>
      <c r="F3728" t="s">
        <v>154</v>
      </c>
      <c r="G3728" t="s">
        <v>176</v>
      </c>
      <c r="H3728" t="s">
        <v>179</v>
      </c>
      <c r="I3728">
        <v>907</v>
      </c>
    </row>
    <row r="3729" spans="1:9" x14ac:dyDescent="0.35">
      <c r="A3729" s="75">
        <f t="shared" si="120"/>
        <v>46041</v>
      </c>
      <c r="B3729" s="75">
        <f t="shared" si="121"/>
        <v>46047</v>
      </c>
      <c r="C3729" s="75" t="str">
        <f>VLOOKUP($F3729,Refs!$A$1:$F$32,3,FALSE)</f>
        <v>Y56</v>
      </c>
      <c r="D3729" t="s">
        <v>175</v>
      </c>
      <c r="E3729" t="s">
        <v>126</v>
      </c>
      <c r="F3729" t="s">
        <v>154</v>
      </c>
      <c r="G3729" t="s">
        <v>176</v>
      </c>
      <c r="H3729" t="s">
        <v>180</v>
      </c>
      <c r="I3729">
        <v>16</v>
      </c>
    </row>
    <row r="3730" spans="1:9" x14ac:dyDescent="0.35">
      <c r="A3730" s="75">
        <f t="shared" si="120"/>
        <v>46041</v>
      </c>
      <c r="B3730" s="75">
        <f t="shared" si="121"/>
        <v>46047</v>
      </c>
      <c r="C3730" s="75" t="str">
        <f>VLOOKUP($F3730,Refs!$A$1:$F$32,3,FALSE)</f>
        <v>Y56</v>
      </c>
      <c r="D3730" t="s">
        <v>175</v>
      </c>
      <c r="E3730" t="s">
        <v>126</v>
      </c>
      <c r="F3730" t="s">
        <v>154</v>
      </c>
      <c r="G3730" t="s">
        <v>176</v>
      </c>
      <c r="H3730" t="s">
        <v>181</v>
      </c>
      <c r="I3730">
        <v>5700</v>
      </c>
    </row>
    <row r="3731" spans="1:9" x14ac:dyDescent="0.35">
      <c r="A3731" s="75">
        <f t="shared" si="120"/>
        <v>46041</v>
      </c>
      <c r="B3731" s="75">
        <f t="shared" si="121"/>
        <v>46047</v>
      </c>
      <c r="C3731" s="75" t="str">
        <f>VLOOKUP($F3731,Refs!$A$1:$F$32,3,FALSE)</f>
        <v>Y56</v>
      </c>
      <c r="D3731" t="s">
        <v>175</v>
      </c>
      <c r="E3731" t="s">
        <v>126</v>
      </c>
      <c r="F3731" t="s">
        <v>154</v>
      </c>
      <c r="G3731" t="s">
        <v>176</v>
      </c>
      <c r="H3731" t="s">
        <v>182</v>
      </c>
      <c r="I3731">
        <v>6</v>
      </c>
    </row>
    <row r="3732" spans="1:9" x14ac:dyDescent="0.35">
      <c r="A3732" s="75">
        <f t="shared" si="120"/>
        <v>46041</v>
      </c>
      <c r="B3732" s="75">
        <f t="shared" si="121"/>
        <v>46047</v>
      </c>
      <c r="C3732" s="75" t="str">
        <f>VLOOKUP($F3732,Refs!$A$1:$F$32,3,FALSE)</f>
        <v>Y56</v>
      </c>
      <c r="D3732" t="s">
        <v>175</v>
      </c>
      <c r="E3732" t="s">
        <v>126</v>
      </c>
      <c r="F3732" t="s">
        <v>154</v>
      </c>
      <c r="G3732" t="s">
        <v>176</v>
      </c>
      <c r="H3732" t="s">
        <v>183</v>
      </c>
      <c r="I3732">
        <v>7</v>
      </c>
    </row>
    <row r="3733" spans="1:9" x14ac:dyDescent="0.35">
      <c r="A3733" s="75">
        <f t="shared" si="120"/>
        <v>46041</v>
      </c>
      <c r="B3733" s="75">
        <f t="shared" si="121"/>
        <v>46047</v>
      </c>
      <c r="C3733" s="75" t="str">
        <f>VLOOKUP($F3733,Refs!$A$1:$F$32,3,FALSE)</f>
        <v>Y56</v>
      </c>
      <c r="D3733" t="s">
        <v>175</v>
      </c>
      <c r="E3733" t="s">
        <v>126</v>
      </c>
      <c r="F3733" t="s">
        <v>154</v>
      </c>
      <c r="G3733" t="s">
        <v>176</v>
      </c>
      <c r="H3733" t="s">
        <v>184</v>
      </c>
      <c r="I3733">
        <v>1049</v>
      </c>
    </row>
    <row r="3734" spans="1:9" x14ac:dyDescent="0.35">
      <c r="A3734" s="75">
        <f t="shared" si="120"/>
        <v>46041</v>
      </c>
      <c r="B3734" s="75">
        <f t="shared" si="121"/>
        <v>46047</v>
      </c>
      <c r="C3734" s="75" t="str">
        <f>VLOOKUP($F3734,Refs!$A$1:$F$32,3,FALSE)</f>
        <v>Y56</v>
      </c>
      <c r="D3734" t="s">
        <v>175</v>
      </c>
      <c r="E3734" t="s">
        <v>126</v>
      </c>
      <c r="F3734" t="s">
        <v>154</v>
      </c>
      <c r="G3734" t="s">
        <v>176</v>
      </c>
      <c r="H3734" t="s">
        <v>185</v>
      </c>
      <c r="I3734">
        <v>543</v>
      </c>
    </row>
    <row r="3735" spans="1:9" x14ac:dyDescent="0.35">
      <c r="A3735" s="75">
        <f t="shared" si="120"/>
        <v>46041</v>
      </c>
      <c r="B3735" s="75">
        <f t="shared" si="121"/>
        <v>46047</v>
      </c>
      <c r="C3735" s="75" t="str">
        <f>VLOOKUP($F3735,Refs!$A$1:$F$32,3,FALSE)</f>
        <v>Y56</v>
      </c>
      <c r="D3735" t="s">
        <v>175</v>
      </c>
      <c r="E3735" t="s">
        <v>126</v>
      </c>
      <c r="F3735" t="s">
        <v>154</v>
      </c>
      <c r="G3735" t="s">
        <v>176</v>
      </c>
      <c r="H3735" t="s">
        <v>186</v>
      </c>
      <c r="I3735">
        <v>190</v>
      </c>
    </row>
    <row r="3736" spans="1:9" x14ac:dyDescent="0.35">
      <c r="A3736" s="75">
        <f t="shared" si="120"/>
        <v>46041</v>
      </c>
      <c r="B3736" s="75">
        <f t="shared" si="121"/>
        <v>46047</v>
      </c>
      <c r="C3736" s="75" t="str">
        <f>VLOOKUP($F3736,Refs!$A$1:$F$32,3,FALSE)</f>
        <v>Y56</v>
      </c>
      <c r="D3736" t="s">
        <v>175</v>
      </c>
      <c r="E3736" t="s">
        <v>126</v>
      </c>
      <c r="F3736" t="s">
        <v>154</v>
      </c>
      <c r="G3736" t="s">
        <v>176</v>
      </c>
      <c r="H3736" t="s">
        <v>187</v>
      </c>
      <c r="I3736">
        <v>85</v>
      </c>
    </row>
    <row r="3737" spans="1:9" x14ac:dyDescent="0.35">
      <c r="A3737" s="75">
        <f t="shared" si="120"/>
        <v>46041</v>
      </c>
      <c r="B3737" s="75">
        <f t="shared" si="121"/>
        <v>46047</v>
      </c>
      <c r="C3737" s="75" t="str">
        <f>VLOOKUP($F3737,Refs!$A$1:$F$32,3,FALSE)</f>
        <v>Y56</v>
      </c>
      <c r="D3737" t="s">
        <v>175</v>
      </c>
      <c r="E3737" t="s">
        <v>126</v>
      </c>
      <c r="F3737" t="s">
        <v>154</v>
      </c>
      <c r="G3737" t="s">
        <v>176</v>
      </c>
      <c r="H3737" t="s">
        <v>188</v>
      </c>
      <c r="I3737">
        <v>115</v>
      </c>
    </row>
    <row r="3738" spans="1:9" x14ac:dyDescent="0.35">
      <c r="A3738" s="75">
        <f t="shared" si="120"/>
        <v>46041</v>
      </c>
      <c r="B3738" s="75">
        <f t="shared" si="121"/>
        <v>46047</v>
      </c>
      <c r="C3738" s="75" t="str">
        <f>VLOOKUP($F3738,Refs!$A$1:$F$32,3,FALSE)</f>
        <v>Y56</v>
      </c>
      <c r="D3738" t="s">
        <v>175</v>
      </c>
      <c r="E3738" t="s">
        <v>126</v>
      </c>
      <c r="F3738" t="s">
        <v>154</v>
      </c>
      <c r="G3738" t="s">
        <v>176</v>
      </c>
      <c r="H3738" t="s">
        <v>189</v>
      </c>
      <c r="I3738">
        <v>128</v>
      </c>
    </row>
    <row r="3739" spans="1:9" x14ac:dyDescent="0.35">
      <c r="A3739" s="75">
        <f t="shared" si="120"/>
        <v>46041</v>
      </c>
      <c r="B3739" s="75">
        <f t="shared" si="121"/>
        <v>46047</v>
      </c>
      <c r="C3739" s="75" t="str">
        <f>VLOOKUP($F3739,Refs!$A$1:$F$32,3,FALSE)</f>
        <v>Y56</v>
      </c>
      <c r="D3739" t="s">
        <v>175</v>
      </c>
      <c r="E3739" t="s">
        <v>126</v>
      </c>
      <c r="F3739" t="s">
        <v>154</v>
      </c>
      <c r="G3739" t="s">
        <v>176</v>
      </c>
      <c r="H3739" t="s">
        <v>190</v>
      </c>
      <c r="I3739">
        <v>58</v>
      </c>
    </row>
    <row r="3740" spans="1:9" x14ac:dyDescent="0.35">
      <c r="A3740" s="75">
        <f t="shared" si="120"/>
        <v>46041</v>
      </c>
      <c r="B3740" s="75">
        <f t="shared" si="121"/>
        <v>46047</v>
      </c>
      <c r="C3740" s="75" t="str">
        <f>VLOOKUP($F3740,Refs!$A$1:$F$32,3,FALSE)</f>
        <v>Y56</v>
      </c>
      <c r="D3740" t="s">
        <v>175</v>
      </c>
      <c r="E3740" t="s">
        <v>126</v>
      </c>
      <c r="F3740" t="s">
        <v>154</v>
      </c>
      <c r="G3740" t="s">
        <v>176</v>
      </c>
      <c r="H3740" t="s">
        <v>191</v>
      </c>
      <c r="I3740">
        <v>2</v>
      </c>
    </row>
    <row r="3741" spans="1:9" x14ac:dyDescent="0.35">
      <c r="A3741" s="75">
        <f t="shared" si="120"/>
        <v>46041</v>
      </c>
      <c r="B3741" s="75">
        <f t="shared" si="121"/>
        <v>46047</v>
      </c>
      <c r="C3741" s="75" t="str">
        <f>VLOOKUP($F3741,Refs!$A$1:$F$32,3,FALSE)</f>
        <v>Y56</v>
      </c>
      <c r="D3741" t="s">
        <v>175</v>
      </c>
      <c r="E3741" t="s">
        <v>126</v>
      </c>
      <c r="F3741" t="s">
        <v>154</v>
      </c>
      <c r="G3741" t="s">
        <v>176</v>
      </c>
      <c r="H3741" t="s">
        <v>192</v>
      </c>
      <c r="I3741">
        <v>84</v>
      </c>
    </row>
    <row r="3742" spans="1:9" x14ac:dyDescent="0.35">
      <c r="A3742" s="75">
        <f t="shared" si="120"/>
        <v>46041</v>
      </c>
      <c r="B3742" s="75">
        <f t="shared" si="121"/>
        <v>46047</v>
      </c>
      <c r="C3742" s="75" t="str">
        <f>VLOOKUP($F3742,Refs!$A$1:$F$32,3,FALSE)</f>
        <v>Y56</v>
      </c>
      <c r="D3742" t="s">
        <v>175</v>
      </c>
      <c r="E3742" t="s">
        <v>126</v>
      </c>
      <c r="F3742" t="s">
        <v>154</v>
      </c>
      <c r="G3742" t="s">
        <v>176</v>
      </c>
      <c r="H3742" t="s">
        <v>193</v>
      </c>
      <c r="I3742">
        <v>6</v>
      </c>
    </row>
    <row r="3743" spans="1:9" x14ac:dyDescent="0.35">
      <c r="A3743" s="75">
        <f t="shared" si="120"/>
        <v>46041</v>
      </c>
      <c r="B3743" s="75">
        <f t="shared" si="121"/>
        <v>46047</v>
      </c>
      <c r="C3743" s="75" t="str">
        <f>VLOOKUP($F3743,Refs!$A$1:$F$32,3,FALSE)</f>
        <v>Y56</v>
      </c>
      <c r="D3743" t="s">
        <v>175</v>
      </c>
      <c r="E3743" t="s">
        <v>126</v>
      </c>
      <c r="F3743" t="s">
        <v>154</v>
      </c>
      <c r="G3743" t="s">
        <v>176</v>
      </c>
      <c r="H3743" t="s">
        <v>194</v>
      </c>
      <c r="I3743">
        <v>25</v>
      </c>
    </row>
    <row r="3744" spans="1:9" x14ac:dyDescent="0.35">
      <c r="A3744" s="75">
        <f t="shared" si="120"/>
        <v>46041</v>
      </c>
      <c r="B3744" s="75">
        <f t="shared" si="121"/>
        <v>46047</v>
      </c>
      <c r="C3744" s="75" t="str">
        <f>VLOOKUP($F3744,Refs!$A$1:$F$32,3,FALSE)</f>
        <v>Y56</v>
      </c>
      <c r="D3744" t="s">
        <v>175</v>
      </c>
      <c r="E3744" t="s">
        <v>126</v>
      </c>
      <c r="F3744" t="s">
        <v>154</v>
      </c>
      <c r="G3744" t="s">
        <v>176</v>
      </c>
      <c r="H3744" t="s">
        <v>195</v>
      </c>
      <c r="I3744">
        <v>2</v>
      </c>
    </row>
    <row r="3745" spans="1:9" x14ac:dyDescent="0.35">
      <c r="A3745" s="75">
        <f t="shared" si="120"/>
        <v>46041</v>
      </c>
      <c r="B3745" s="75">
        <f t="shared" si="121"/>
        <v>46047</v>
      </c>
      <c r="C3745" s="75" t="str">
        <f>VLOOKUP($F3745,Refs!$A$1:$F$32,3,FALSE)</f>
        <v>Y56</v>
      </c>
      <c r="D3745" t="s">
        <v>175</v>
      </c>
      <c r="E3745" t="s">
        <v>126</v>
      </c>
      <c r="F3745" t="s">
        <v>154</v>
      </c>
      <c r="G3745" t="s">
        <v>176</v>
      </c>
      <c r="H3745" t="s">
        <v>196</v>
      </c>
      <c r="I3745">
        <v>172</v>
      </c>
    </row>
    <row r="3746" spans="1:9" x14ac:dyDescent="0.35">
      <c r="A3746" s="75">
        <f t="shared" si="120"/>
        <v>46041</v>
      </c>
      <c r="B3746" s="75">
        <f t="shared" si="121"/>
        <v>46047</v>
      </c>
      <c r="C3746" s="75" t="str">
        <f>VLOOKUP($F3746,Refs!$A$1:$F$32,3,FALSE)</f>
        <v>Y56</v>
      </c>
      <c r="D3746" t="s">
        <v>175</v>
      </c>
      <c r="E3746" t="s">
        <v>126</v>
      </c>
      <c r="F3746" t="s">
        <v>154</v>
      </c>
      <c r="G3746" t="s">
        <v>176</v>
      </c>
      <c r="H3746" t="s">
        <v>197</v>
      </c>
      <c r="I3746">
        <v>113</v>
      </c>
    </row>
    <row r="3747" spans="1:9" x14ac:dyDescent="0.35">
      <c r="A3747" s="75">
        <f t="shared" si="120"/>
        <v>46041</v>
      </c>
      <c r="B3747" s="75">
        <f t="shared" si="121"/>
        <v>46047</v>
      </c>
      <c r="C3747" s="75" t="str">
        <f>VLOOKUP($F3747,Refs!$A$1:$F$32,3,FALSE)</f>
        <v>Y56</v>
      </c>
      <c r="D3747" t="s">
        <v>175</v>
      </c>
      <c r="E3747" t="s">
        <v>126</v>
      </c>
      <c r="F3747" t="s">
        <v>154</v>
      </c>
      <c r="G3747" t="s">
        <v>176</v>
      </c>
      <c r="H3747" t="s">
        <v>198</v>
      </c>
      <c r="I3747">
        <v>402</v>
      </c>
    </row>
    <row r="3748" spans="1:9" x14ac:dyDescent="0.35">
      <c r="A3748" s="75">
        <f t="shared" si="120"/>
        <v>46041</v>
      </c>
      <c r="B3748" s="75">
        <f t="shared" si="121"/>
        <v>46047</v>
      </c>
      <c r="C3748" s="75" t="str">
        <f>VLOOKUP($F3748,Refs!$A$1:$F$32,3,FALSE)</f>
        <v>Y56</v>
      </c>
      <c r="D3748" t="s">
        <v>175</v>
      </c>
      <c r="E3748" t="s">
        <v>126</v>
      </c>
      <c r="F3748" t="s">
        <v>154</v>
      </c>
      <c r="G3748" t="s">
        <v>176</v>
      </c>
      <c r="H3748" t="s">
        <v>199</v>
      </c>
      <c r="I3748">
        <v>220</v>
      </c>
    </row>
    <row r="3749" spans="1:9" x14ac:dyDescent="0.35">
      <c r="A3749" s="75">
        <f t="shared" si="120"/>
        <v>46041</v>
      </c>
      <c r="B3749" s="75">
        <f t="shared" si="121"/>
        <v>46047</v>
      </c>
      <c r="C3749" s="75" t="str">
        <f>VLOOKUP($F3749,Refs!$A$1:$F$32,3,FALSE)</f>
        <v>Y56</v>
      </c>
      <c r="D3749" t="s">
        <v>175</v>
      </c>
      <c r="E3749" t="s">
        <v>126</v>
      </c>
      <c r="F3749" t="s">
        <v>154</v>
      </c>
      <c r="G3749" t="s">
        <v>176</v>
      </c>
      <c r="H3749" t="s">
        <v>200</v>
      </c>
      <c r="I3749">
        <v>2</v>
      </c>
    </row>
    <row r="3750" spans="1:9" x14ac:dyDescent="0.35">
      <c r="A3750" s="75">
        <f t="shared" si="120"/>
        <v>46041</v>
      </c>
      <c r="B3750" s="75">
        <f t="shared" si="121"/>
        <v>46047</v>
      </c>
      <c r="C3750" s="75" t="str">
        <f>VLOOKUP($F3750,Refs!$A$1:$F$32,3,FALSE)</f>
        <v>Y56</v>
      </c>
      <c r="D3750" t="s">
        <v>175</v>
      </c>
      <c r="E3750" t="s">
        <v>126</v>
      </c>
      <c r="F3750" t="s">
        <v>154</v>
      </c>
      <c r="G3750" t="s">
        <v>176</v>
      </c>
      <c r="H3750" t="s">
        <v>201</v>
      </c>
      <c r="I3750">
        <v>1</v>
      </c>
    </row>
    <row r="3751" spans="1:9" x14ac:dyDescent="0.35">
      <c r="A3751" s="75">
        <f t="shared" si="120"/>
        <v>46041</v>
      </c>
      <c r="B3751" s="75">
        <f t="shared" si="121"/>
        <v>46047</v>
      </c>
      <c r="C3751" s="75" t="str">
        <f>VLOOKUP($F3751,Refs!$A$1:$F$32,3,FALSE)</f>
        <v>Y56</v>
      </c>
      <c r="D3751" t="s">
        <v>175</v>
      </c>
      <c r="E3751" t="s">
        <v>126</v>
      </c>
      <c r="F3751" t="s">
        <v>154</v>
      </c>
      <c r="G3751" t="s">
        <v>176</v>
      </c>
      <c r="H3751" t="s">
        <v>202</v>
      </c>
      <c r="I3751">
        <v>0</v>
      </c>
    </row>
    <row r="3752" spans="1:9" x14ac:dyDescent="0.35">
      <c r="A3752" s="75">
        <f t="shared" si="120"/>
        <v>46041</v>
      </c>
      <c r="B3752" s="75">
        <f t="shared" si="121"/>
        <v>46047</v>
      </c>
      <c r="C3752" s="75" t="str">
        <f>VLOOKUP($F3752,Refs!$A$1:$F$32,3,FALSE)</f>
        <v>Y56</v>
      </c>
      <c r="D3752" t="s">
        <v>175</v>
      </c>
      <c r="E3752" t="s">
        <v>126</v>
      </c>
      <c r="F3752" t="s">
        <v>154</v>
      </c>
      <c r="G3752" t="s">
        <v>176</v>
      </c>
      <c r="H3752" t="s">
        <v>203</v>
      </c>
      <c r="I3752">
        <v>0</v>
      </c>
    </row>
    <row r="3753" spans="1:9" x14ac:dyDescent="0.35">
      <c r="A3753" s="75">
        <f t="shared" si="120"/>
        <v>46041</v>
      </c>
      <c r="B3753" s="75">
        <f t="shared" si="121"/>
        <v>46047</v>
      </c>
      <c r="C3753" s="75" t="str">
        <f>VLOOKUP($F3753,Refs!$A$1:$F$32,3,FALSE)</f>
        <v>Y56</v>
      </c>
      <c r="D3753" t="s">
        <v>175</v>
      </c>
      <c r="E3753" t="s">
        <v>126</v>
      </c>
      <c r="F3753" t="s">
        <v>154</v>
      </c>
      <c r="G3753" t="s">
        <v>176</v>
      </c>
      <c r="H3753" t="s">
        <v>204</v>
      </c>
      <c r="I3753">
        <v>7</v>
      </c>
    </row>
    <row r="3754" spans="1:9" x14ac:dyDescent="0.35">
      <c r="A3754" s="75">
        <f t="shared" si="120"/>
        <v>46042</v>
      </c>
      <c r="B3754" s="75">
        <f t="shared" si="121"/>
        <v>46047</v>
      </c>
      <c r="C3754" s="75" t="str">
        <f>VLOOKUP($F3754,Refs!$A$1:$F$32,3,FALSE)</f>
        <v>Y56</v>
      </c>
      <c r="D3754" t="s">
        <v>175</v>
      </c>
      <c r="E3754" t="s">
        <v>126</v>
      </c>
      <c r="F3754" t="s">
        <v>154</v>
      </c>
      <c r="G3754" t="s">
        <v>205</v>
      </c>
      <c r="H3754" t="s">
        <v>177</v>
      </c>
      <c r="I3754">
        <v>1082</v>
      </c>
    </row>
    <row r="3755" spans="1:9" x14ac:dyDescent="0.35">
      <c r="A3755" s="75">
        <f t="shared" si="120"/>
        <v>46042</v>
      </c>
      <c r="B3755" s="75">
        <f t="shared" si="121"/>
        <v>46047</v>
      </c>
      <c r="C3755" s="75" t="str">
        <f>VLOOKUP($F3755,Refs!$A$1:$F$32,3,FALSE)</f>
        <v>Y56</v>
      </c>
      <c r="D3755" t="s">
        <v>175</v>
      </c>
      <c r="E3755" t="s">
        <v>126</v>
      </c>
      <c r="F3755" t="s">
        <v>154</v>
      </c>
      <c r="G3755" t="s">
        <v>205</v>
      </c>
      <c r="H3755" t="s">
        <v>178</v>
      </c>
      <c r="I3755">
        <v>1021</v>
      </c>
    </row>
    <row r="3756" spans="1:9" x14ac:dyDescent="0.35">
      <c r="A3756" s="75">
        <f t="shared" si="120"/>
        <v>46042</v>
      </c>
      <c r="B3756" s="75">
        <f t="shared" si="121"/>
        <v>46047</v>
      </c>
      <c r="C3756" s="75" t="str">
        <f>VLOOKUP($F3756,Refs!$A$1:$F$32,3,FALSE)</f>
        <v>Y56</v>
      </c>
      <c r="D3756" t="s">
        <v>175</v>
      </c>
      <c r="E3756" t="s">
        <v>126</v>
      </c>
      <c r="F3756" t="s">
        <v>154</v>
      </c>
      <c r="G3756" t="s">
        <v>205</v>
      </c>
      <c r="H3756" t="s">
        <v>179</v>
      </c>
      <c r="I3756">
        <v>826</v>
      </c>
    </row>
    <row r="3757" spans="1:9" x14ac:dyDescent="0.35">
      <c r="A3757" s="75">
        <f t="shared" si="120"/>
        <v>46042</v>
      </c>
      <c r="B3757" s="75">
        <f t="shared" si="121"/>
        <v>46047</v>
      </c>
      <c r="C3757" s="75" t="str">
        <f>VLOOKUP($F3757,Refs!$A$1:$F$32,3,FALSE)</f>
        <v>Y56</v>
      </c>
      <c r="D3757" t="s">
        <v>175</v>
      </c>
      <c r="E3757" t="s">
        <v>126</v>
      </c>
      <c r="F3757" t="s">
        <v>154</v>
      </c>
      <c r="G3757" t="s">
        <v>205</v>
      </c>
      <c r="H3757" t="s">
        <v>180</v>
      </c>
      <c r="I3757">
        <v>21</v>
      </c>
    </row>
    <row r="3758" spans="1:9" x14ac:dyDescent="0.35">
      <c r="A3758" s="75">
        <f t="shared" si="120"/>
        <v>46042</v>
      </c>
      <c r="B3758" s="75">
        <f t="shared" si="121"/>
        <v>46047</v>
      </c>
      <c r="C3758" s="75" t="str">
        <f>VLOOKUP($F3758,Refs!$A$1:$F$32,3,FALSE)</f>
        <v>Y56</v>
      </c>
      <c r="D3758" t="s">
        <v>175</v>
      </c>
      <c r="E3758" t="s">
        <v>126</v>
      </c>
      <c r="F3758" t="s">
        <v>154</v>
      </c>
      <c r="G3758" t="s">
        <v>205</v>
      </c>
      <c r="H3758" t="s">
        <v>181</v>
      </c>
      <c r="I3758">
        <v>5336</v>
      </c>
    </row>
    <row r="3759" spans="1:9" x14ac:dyDescent="0.35">
      <c r="A3759" s="75">
        <f t="shared" si="120"/>
        <v>46042</v>
      </c>
      <c r="B3759" s="75">
        <f t="shared" si="121"/>
        <v>46047</v>
      </c>
      <c r="C3759" s="75" t="str">
        <f>VLOOKUP($F3759,Refs!$A$1:$F$32,3,FALSE)</f>
        <v>Y56</v>
      </c>
      <c r="D3759" t="s">
        <v>175</v>
      </c>
      <c r="E3759" t="s">
        <v>126</v>
      </c>
      <c r="F3759" t="s">
        <v>154</v>
      </c>
      <c r="G3759" t="s">
        <v>205</v>
      </c>
      <c r="H3759" t="s">
        <v>182</v>
      </c>
      <c r="I3759">
        <v>6</v>
      </c>
    </row>
    <row r="3760" spans="1:9" x14ac:dyDescent="0.35">
      <c r="A3760" s="75">
        <f t="shared" si="120"/>
        <v>46042</v>
      </c>
      <c r="B3760" s="75">
        <f t="shared" si="121"/>
        <v>46047</v>
      </c>
      <c r="C3760" s="75" t="str">
        <f>VLOOKUP($F3760,Refs!$A$1:$F$32,3,FALSE)</f>
        <v>Y56</v>
      </c>
      <c r="D3760" t="s">
        <v>175</v>
      </c>
      <c r="E3760" t="s">
        <v>126</v>
      </c>
      <c r="F3760" t="s">
        <v>154</v>
      </c>
      <c r="G3760" t="s">
        <v>205</v>
      </c>
      <c r="H3760" t="s">
        <v>183</v>
      </c>
      <c r="I3760">
        <v>7</v>
      </c>
    </row>
    <row r="3761" spans="1:9" x14ac:dyDescent="0.35">
      <c r="A3761" s="75">
        <f t="shared" si="120"/>
        <v>46042</v>
      </c>
      <c r="B3761" s="75">
        <f t="shared" si="121"/>
        <v>46047</v>
      </c>
      <c r="C3761" s="75" t="str">
        <f>VLOOKUP($F3761,Refs!$A$1:$F$32,3,FALSE)</f>
        <v>Y56</v>
      </c>
      <c r="D3761" t="s">
        <v>175</v>
      </c>
      <c r="E3761" t="s">
        <v>126</v>
      </c>
      <c r="F3761" t="s">
        <v>154</v>
      </c>
      <c r="G3761" t="s">
        <v>205</v>
      </c>
      <c r="H3761" t="s">
        <v>184</v>
      </c>
      <c r="I3761">
        <v>908</v>
      </c>
    </row>
    <row r="3762" spans="1:9" x14ac:dyDescent="0.35">
      <c r="A3762" s="75">
        <f t="shared" si="120"/>
        <v>46042</v>
      </c>
      <c r="B3762" s="75">
        <f t="shared" si="121"/>
        <v>46047</v>
      </c>
      <c r="C3762" s="75" t="str">
        <f>VLOOKUP($F3762,Refs!$A$1:$F$32,3,FALSE)</f>
        <v>Y56</v>
      </c>
      <c r="D3762" t="s">
        <v>175</v>
      </c>
      <c r="E3762" t="s">
        <v>126</v>
      </c>
      <c r="F3762" t="s">
        <v>154</v>
      </c>
      <c r="G3762" t="s">
        <v>205</v>
      </c>
      <c r="H3762" t="s">
        <v>185</v>
      </c>
      <c r="I3762">
        <v>458</v>
      </c>
    </row>
    <row r="3763" spans="1:9" x14ac:dyDescent="0.35">
      <c r="A3763" s="75">
        <f t="shared" si="120"/>
        <v>46042</v>
      </c>
      <c r="B3763" s="75">
        <f t="shared" si="121"/>
        <v>46047</v>
      </c>
      <c r="C3763" s="75" t="str">
        <f>VLOOKUP($F3763,Refs!$A$1:$F$32,3,FALSE)</f>
        <v>Y56</v>
      </c>
      <c r="D3763" t="s">
        <v>175</v>
      </c>
      <c r="E3763" t="s">
        <v>126</v>
      </c>
      <c r="F3763" t="s">
        <v>154</v>
      </c>
      <c r="G3763" t="s">
        <v>205</v>
      </c>
      <c r="H3763" t="s">
        <v>186</v>
      </c>
      <c r="I3763">
        <v>164</v>
      </c>
    </row>
    <row r="3764" spans="1:9" x14ac:dyDescent="0.35">
      <c r="A3764" s="75">
        <f t="shared" si="120"/>
        <v>46042</v>
      </c>
      <c r="B3764" s="75">
        <f t="shared" si="121"/>
        <v>46047</v>
      </c>
      <c r="C3764" s="75" t="str">
        <f>VLOOKUP($F3764,Refs!$A$1:$F$32,3,FALSE)</f>
        <v>Y56</v>
      </c>
      <c r="D3764" t="s">
        <v>175</v>
      </c>
      <c r="E3764" t="s">
        <v>126</v>
      </c>
      <c r="F3764" t="s">
        <v>154</v>
      </c>
      <c r="G3764" t="s">
        <v>205</v>
      </c>
      <c r="H3764" t="s">
        <v>187</v>
      </c>
      <c r="I3764">
        <v>82</v>
      </c>
    </row>
    <row r="3765" spans="1:9" x14ac:dyDescent="0.35">
      <c r="A3765" s="75">
        <f t="shared" si="120"/>
        <v>46042</v>
      </c>
      <c r="B3765" s="75">
        <f t="shared" si="121"/>
        <v>46047</v>
      </c>
      <c r="C3765" s="75" t="str">
        <f>VLOOKUP($F3765,Refs!$A$1:$F$32,3,FALSE)</f>
        <v>Y56</v>
      </c>
      <c r="D3765" t="s">
        <v>175</v>
      </c>
      <c r="E3765" t="s">
        <v>126</v>
      </c>
      <c r="F3765" t="s">
        <v>154</v>
      </c>
      <c r="G3765" t="s">
        <v>205</v>
      </c>
      <c r="H3765" t="s">
        <v>188</v>
      </c>
      <c r="I3765">
        <v>104</v>
      </c>
    </row>
    <row r="3766" spans="1:9" x14ac:dyDescent="0.35">
      <c r="A3766" s="75">
        <f t="shared" si="120"/>
        <v>46042</v>
      </c>
      <c r="B3766" s="75">
        <f t="shared" si="121"/>
        <v>46047</v>
      </c>
      <c r="C3766" s="75" t="str">
        <f>VLOOKUP($F3766,Refs!$A$1:$F$32,3,FALSE)</f>
        <v>Y56</v>
      </c>
      <c r="D3766" t="s">
        <v>175</v>
      </c>
      <c r="E3766" t="s">
        <v>126</v>
      </c>
      <c r="F3766" t="s">
        <v>154</v>
      </c>
      <c r="G3766" t="s">
        <v>205</v>
      </c>
      <c r="H3766" t="s">
        <v>189</v>
      </c>
      <c r="I3766">
        <v>137</v>
      </c>
    </row>
    <row r="3767" spans="1:9" x14ac:dyDescent="0.35">
      <c r="A3767" s="75">
        <f t="shared" si="120"/>
        <v>46042</v>
      </c>
      <c r="B3767" s="75">
        <f t="shared" si="121"/>
        <v>46047</v>
      </c>
      <c r="C3767" s="75" t="str">
        <f>VLOOKUP($F3767,Refs!$A$1:$F$32,3,FALSE)</f>
        <v>Y56</v>
      </c>
      <c r="D3767" t="s">
        <v>175</v>
      </c>
      <c r="E3767" t="s">
        <v>126</v>
      </c>
      <c r="F3767" t="s">
        <v>154</v>
      </c>
      <c r="G3767" t="s">
        <v>205</v>
      </c>
      <c r="H3767" t="s">
        <v>190</v>
      </c>
      <c r="I3767">
        <v>49</v>
      </c>
    </row>
    <row r="3768" spans="1:9" x14ac:dyDescent="0.35">
      <c r="A3768" s="75">
        <f t="shared" si="120"/>
        <v>46042</v>
      </c>
      <c r="B3768" s="75">
        <f t="shared" si="121"/>
        <v>46047</v>
      </c>
      <c r="C3768" s="75" t="str">
        <f>VLOOKUP($F3768,Refs!$A$1:$F$32,3,FALSE)</f>
        <v>Y56</v>
      </c>
      <c r="D3768" t="s">
        <v>175</v>
      </c>
      <c r="E3768" t="s">
        <v>126</v>
      </c>
      <c r="F3768" t="s">
        <v>154</v>
      </c>
      <c r="G3768" t="s">
        <v>205</v>
      </c>
      <c r="H3768" t="s">
        <v>191</v>
      </c>
      <c r="I3768">
        <v>0</v>
      </c>
    </row>
    <row r="3769" spans="1:9" x14ac:dyDescent="0.35">
      <c r="A3769" s="75">
        <f t="shared" si="120"/>
        <v>46042</v>
      </c>
      <c r="B3769" s="75">
        <f t="shared" si="121"/>
        <v>46047</v>
      </c>
      <c r="C3769" s="75" t="str">
        <f>VLOOKUP($F3769,Refs!$A$1:$F$32,3,FALSE)</f>
        <v>Y56</v>
      </c>
      <c r="D3769" t="s">
        <v>175</v>
      </c>
      <c r="E3769" t="s">
        <v>126</v>
      </c>
      <c r="F3769" t="s">
        <v>154</v>
      </c>
      <c r="G3769" t="s">
        <v>205</v>
      </c>
      <c r="H3769" t="s">
        <v>192</v>
      </c>
      <c r="I3769">
        <v>82</v>
      </c>
    </row>
    <row r="3770" spans="1:9" x14ac:dyDescent="0.35">
      <c r="A3770" s="75">
        <f t="shared" si="120"/>
        <v>46042</v>
      </c>
      <c r="B3770" s="75">
        <f t="shared" si="121"/>
        <v>46047</v>
      </c>
      <c r="C3770" s="75" t="str">
        <f>VLOOKUP($F3770,Refs!$A$1:$F$32,3,FALSE)</f>
        <v>Y56</v>
      </c>
      <c r="D3770" t="s">
        <v>175</v>
      </c>
      <c r="E3770" t="s">
        <v>126</v>
      </c>
      <c r="F3770" t="s">
        <v>154</v>
      </c>
      <c r="G3770" t="s">
        <v>205</v>
      </c>
      <c r="H3770" t="s">
        <v>193</v>
      </c>
      <c r="I3770">
        <v>4</v>
      </c>
    </row>
    <row r="3771" spans="1:9" x14ac:dyDescent="0.35">
      <c r="A3771" s="75">
        <f t="shared" si="120"/>
        <v>46042</v>
      </c>
      <c r="B3771" s="75">
        <f t="shared" si="121"/>
        <v>46047</v>
      </c>
      <c r="C3771" s="75" t="str">
        <f>VLOOKUP($F3771,Refs!$A$1:$F$32,3,FALSE)</f>
        <v>Y56</v>
      </c>
      <c r="D3771" t="s">
        <v>175</v>
      </c>
      <c r="E3771" t="s">
        <v>126</v>
      </c>
      <c r="F3771" t="s">
        <v>154</v>
      </c>
      <c r="G3771" t="s">
        <v>205</v>
      </c>
      <c r="H3771" t="s">
        <v>194</v>
      </c>
      <c r="I3771">
        <v>16</v>
      </c>
    </row>
    <row r="3772" spans="1:9" x14ac:dyDescent="0.35">
      <c r="A3772" s="75">
        <f t="shared" si="120"/>
        <v>46042</v>
      </c>
      <c r="B3772" s="75">
        <f t="shared" si="121"/>
        <v>46047</v>
      </c>
      <c r="C3772" s="75" t="str">
        <f>VLOOKUP($F3772,Refs!$A$1:$F$32,3,FALSE)</f>
        <v>Y56</v>
      </c>
      <c r="D3772" t="s">
        <v>175</v>
      </c>
      <c r="E3772" t="s">
        <v>126</v>
      </c>
      <c r="F3772" t="s">
        <v>154</v>
      </c>
      <c r="G3772" t="s">
        <v>205</v>
      </c>
      <c r="H3772" t="s">
        <v>195</v>
      </c>
      <c r="I3772">
        <v>2</v>
      </c>
    </row>
    <row r="3773" spans="1:9" x14ac:dyDescent="0.35">
      <c r="A3773" s="75">
        <f t="shared" si="120"/>
        <v>46042</v>
      </c>
      <c r="B3773" s="75">
        <f t="shared" si="121"/>
        <v>46047</v>
      </c>
      <c r="C3773" s="75" t="str">
        <f>VLOOKUP($F3773,Refs!$A$1:$F$32,3,FALSE)</f>
        <v>Y56</v>
      </c>
      <c r="D3773" t="s">
        <v>175</v>
      </c>
      <c r="E3773" t="s">
        <v>126</v>
      </c>
      <c r="F3773" t="s">
        <v>154</v>
      </c>
      <c r="G3773" t="s">
        <v>205</v>
      </c>
      <c r="H3773" t="s">
        <v>196</v>
      </c>
      <c r="I3773">
        <v>136</v>
      </c>
    </row>
    <row r="3774" spans="1:9" x14ac:dyDescent="0.35">
      <c r="A3774" s="75">
        <f t="shared" si="120"/>
        <v>46042</v>
      </c>
      <c r="B3774" s="75">
        <f t="shared" si="121"/>
        <v>46047</v>
      </c>
      <c r="C3774" s="75" t="str">
        <f>VLOOKUP($F3774,Refs!$A$1:$F$32,3,FALSE)</f>
        <v>Y56</v>
      </c>
      <c r="D3774" t="s">
        <v>175</v>
      </c>
      <c r="E3774" t="s">
        <v>126</v>
      </c>
      <c r="F3774" t="s">
        <v>154</v>
      </c>
      <c r="G3774" t="s">
        <v>205</v>
      </c>
      <c r="H3774" t="s">
        <v>197</v>
      </c>
      <c r="I3774">
        <v>114</v>
      </c>
    </row>
    <row r="3775" spans="1:9" x14ac:dyDescent="0.35">
      <c r="A3775" s="75">
        <f t="shared" si="120"/>
        <v>46042</v>
      </c>
      <c r="B3775" s="75">
        <f t="shared" si="121"/>
        <v>46047</v>
      </c>
      <c r="C3775" s="75" t="str">
        <f>VLOOKUP($F3775,Refs!$A$1:$F$32,3,FALSE)</f>
        <v>Y56</v>
      </c>
      <c r="D3775" t="s">
        <v>175</v>
      </c>
      <c r="E3775" t="s">
        <v>126</v>
      </c>
      <c r="F3775" t="s">
        <v>154</v>
      </c>
      <c r="G3775" t="s">
        <v>205</v>
      </c>
      <c r="H3775" t="s">
        <v>198</v>
      </c>
      <c r="I3775">
        <v>313</v>
      </c>
    </row>
    <row r="3776" spans="1:9" x14ac:dyDescent="0.35">
      <c r="A3776" s="75">
        <f t="shared" si="120"/>
        <v>46042</v>
      </c>
      <c r="B3776" s="75">
        <f t="shared" si="121"/>
        <v>46047</v>
      </c>
      <c r="C3776" s="75" t="str">
        <f>VLOOKUP($F3776,Refs!$A$1:$F$32,3,FALSE)</f>
        <v>Y56</v>
      </c>
      <c r="D3776" t="s">
        <v>175</v>
      </c>
      <c r="E3776" t="s">
        <v>126</v>
      </c>
      <c r="F3776" t="s">
        <v>154</v>
      </c>
      <c r="G3776" t="s">
        <v>205</v>
      </c>
      <c r="H3776" t="s">
        <v>199</v>
      </c>
      <c r="I3776">
        <v>185</v>
      </c>
    </row>
    <row r="3777" spans="1:9" x14ac:dyDescent="0.35">
      <c r="A3777" s="75">
        <f t="shared" si="120"/>
        <v>46042</v>
      </c>
      <c r="B3777" s="75">
        <f t="shared" si="121"/>
        <v>46047</v>
      </c>
      <c r="C3777" s="75" t="str">
        <f>VLOOKUP($F3777,Refs!$A$1:$F$32,3,FALSE)</f>
        <v>Y56</v>
      </c>
      <c r="D3777" t="s">
        <v>175</v>
      </c>
      <c r="E3777" t="s">
        <v>126</v>
      </c>
      <c r="F3777" t="s">
        <v>154</v>
      </c>
      <c r="G3777" t="s">
        <v>205</v>
      </c>
      <c r="H3777" t="s">
        <v>200</v>
      </c>
      <c r="I3777">
        <v>3</v>
      </c>
    </row>
    <row r="3778" spans="1:9" x14ac:dyDescent="0.35">
      <c r="A3778" s="75">
        <f t="shared" si="120"/>
        <v>46042</v>
      </c>
      <c r="B3778" s="75">
        <f t="shared" si="121"/>
        <v>46047</v>
      </c>
      <c r="C3778" s="75" t="str">
        <f>VLOOKUP($F3778,Refs!$A$1:$F$32,3,FALSE)</f>
        <v>Y56</v>
      </c>
      <c r="D3778" t="s">
        <v>175</v>
      </c>
      <c r="E3778" t="s">
        <v>126</v>
      </c>
      <c r="F3778" t="s">
        <v>154</v>
      </c>
      <c r="G3778" t="s">
        <v>205</v>
      </c>
      <c r="H3778" t="s">
        <v>201</v>
      </c>
      <c r="I3778">
        <v>0</v>
      </c>
    </row>
    <row r="3779" spans="1:9" x14ac:dyDescent="0.35">
      <c r="A3779" s="75">
        <f t="shared" si="120"/>
        <v>46042</v>
      </c>
      <c r="B3779" s="75">
        <f t="shared" si="121"/>
        <v>46047</v>
      </c>
      <c r="C3779" s="75" t="str">
        <f>VLOOKUP($F3779,Refs!$A$1:$F$32,3,FALSE)</f>
        <v>Y56</v>
      </c>
      <c r="D3779" t="s">
        <v>175</v>
      </c>
      <c r="E3779" t="s">
        <v>126</v>
      </c>
      <c r="F3779" t="s">
        <v>154</v>
      </c>
      <c r="G3779" t="s">
        <v>205</v>
      </c>
      <c r="H3779" t="s">
        <v>202</v>
      </c>
      <c r="I3779">
        <v>1</v>
      </c>
    </row>
    <row r="3780" spans="1:9" x14ac:dyDescent="0.35">
      <c r="A3780" s="75">
        <f t="shared" si="120"/>
        <v>46042</v>
      </c>
      <c r="B3780" s="75">
        <f t="shared" si="121"/>
        <v>46047</v>
      </c>
      <c r="C3780" s="75" t="str">
        <f>VLOOKUP($F3780,Refs!$A$1:$F$32,3,FALSE)</f>
        <v>Y56</v>
      </c>
      <c r="D3780" t="s">
        <v>175</v>
      </c>
      <c r="E3780" t="s">
        <v>126</v>
      </c>
      <c r="F3780" t="s">
        <v>154</v>
      </c>
      <c r="G3780" t="s">
        <v>205</v>
      </c>
      <c r="H3780" t="s">
        <v>203</v>
      </c>
      <c r="I3780">
        <v>1</v>
      </c>
    </row>
    <row r="3781" spans="1:9" x14ac:dyDescent="0.35">
      <c r="A3781" s="75">
        <f t="shared" si="120"/>
        <v>46042</v>
      </c>
      <c r="B3781" s="75">
        <f t="shared" si="121"/>
        <v>46047</v>
      </c>
      <c r="C3781" s="75" t="str">
        <f>VLOOKUP($F3781,Refs!$A$1:$F$32,3,FALSE)</f>
        <v>Y56</v>
      </c>
      <c r="D3781" t="s">
        <v>175</v>
      </c>
      <c r="E3781" t="s">
        <v>126</v>
      </c>
      <c r="F3781" t="s">
        <v>154</v>
      </c>
      <c r="G3781" t="s">
        <v>205</v>
      </c>
      <c r="H3781" t="s">
        <v>204</v>
      </c>
      <c r="I3781">
        <v>5</v>
      </c>
    </row>
    <row r="3782" spans="1:9" x14ac:dyDescent="0.35">
      <c r="A3782" s="75">
        <f t="shared" ref="A3782:A3845" si="122">IF(G3782="Mon",B3782-6,IF(G3782="Tue",B3782-5,IF(G3782="Wed",B3782-4,IF(G3782="Thu",B3782-3,IF(G3782="Fri",B3782-2,IF(G3782="Sat",B3782-1,IF(G3782="Sun",B3782,"")))))))</f>
        <v>46043</v>
      </c>
      <c r="B3782" s="75">
        <f t="shared" ref="B3782:B3845" si="123">DATEVALUE(RIGHT(D3782, 11))</f>
        <v>46047</v>
      </c>
      <c r="C3782" s="75" t="str">
        <f>VLOOKUP($F3782,Refs!$A$1:$F$32,3,FALSE)</f>
        <v>Y56</v>
      </c>
      <c r="D3782" t="s">
        <v>175</v>
      </c>
      <c r="E3782" t="s">
        <v>126</v>
      </c>
      <c r="F3782" t="s">
        <v>154</v>
      </c>
      <c r="G3782" t="s">
        <v>206</v>
      </c>
      <c r="H3782" t="s">
        <v>177</v>
      </c>
      <c r="I3782">
        <v>1128</v>
      </c>
    </row>
    <row r="3783" spans="1:9" x14ac:dyDescent="0.35">
      <c r="A3783" s="75">
        <f t="shared" si="122"/>
        <v>46043</v>
      </c>
      <c r="B3783" s="75">
        <f t="shared" si="123"/>
        <v>46047</v>
      </c>
      <c r="C3783" s="75" t="str">
        <f>VLOOKUP($F3783,Refs!$A$1:$F$32,3,FALSE)</f>
        <v>Y56</v>
      </c>
      <c r="D3783" t="s">
        <v>175</v>
      </c>
      <c r="E3783" t="s">
        <v>126</v>
      </c>
      <c r="F3783" t="s">
        <v>154</v>
      </c>
      <c r="G3783" t="s">
        <v>206</v>
      </c>
      <c r="H3783" t="s">
        <v>178</v>
      </c>
      <c r="I3783">
        <v>1065</v>
      </c>
    </row>
    <row r="3784" spans="1:9" x14ac:dyDescent="0.35">
      <c r="A3784" s="75">
        <f t="shared" si="122"/>
        <v>46043</v>
      </c>
      <c r="B3784" s="75">
        <f t="shared" si="123"/>
        <v>46047</v>
      </c>
      <c r="C3784" s="75" t="str">
        <f>VLOOKUP($F3784,Refs!$A$1:$F$32,3,FALSE)</f>
        <v>Y56</v>
      </c>
      <c r="D3784" t="s">
        <v>175</v>
      </c>
      <c r="E3784" t="s">
        <v>126</v>
      </c>
      <c r="F3784" t="s">
        <v>154</v>
      </c>
      <c r="G3784" t="s">
        <v>206</v>
      </c>
      <c r="H3784" t="s">
        <v>179</v>
      </c>
      <c r="I3784">
        <v>909</v>
      </c>
    </row>
    <row r="3785" spans="1:9" x14ac:dyDescent="0.35">
      <c r="A3785" s="75">
        <f t="shared" si="122"/>
        <v>46043</v>
      </c>
      <c r="B3785" s="75">
        <f t="shared" si="123"/>
        <v>46047</v>
      </c>
      <c r="C3785" s="75" t="str">
        <f>VLOOKUP($F3785,Refs!$A$1:$F$32,3,FALSE)</f>
        <v>Y56</v>
      </c>
      <c r="D3785" t="s">
        <v>175</v>
      </c>
      <c r="E3785" t="s">
        <v>126</v>
      </c>
      <c r="F3785" t="s">
        <v>154</v>
      </c>
      <c r="G3785" t="s">
        <v>206</v>
      </c>
      <c r="H3785" t="s">
        <v>180</v>
      </c>
      <c r="I3785">
        <v>21</v>
      </c>
    </row>
    <row r="3786" spans="1:9" x14ac:dyDescent="0.35">
      <c r="A3786" s="75">
        <f t="shared" si="122"/>
        <v>46043</v>
      </c>
      <c r="B3786" s="75">
        <f t="shared" si="123"/>
        <v>46047</v>
      </c>
      <c r="C3786" s="75" t="str">
        <f>VLOOKUP($F3786,Refs!$A$1:$F$32,3,FALSE)</f>
        <v>Y56</v>
      </c>
      <c r="D3786" t="s">
        <v>175</v>
      </c>
      <c r="E3786" t="s">
        <v>126</v>
      </c>
      <c r="F3786" t="s">
        <v>154</v>
      </c>
      <c r="G3786" t="s">
        <v>206</v>
      </c>
      <c r="H3786" t="s">
        <v>181</v>
      </c>
      <c r="I3786">
        <v>5498</v>
      </c>
    </row>
    <row r="3787" spans="1:9" x14ac:dyDescent="0.35">
      <c r="A3787" s="75">
        <f t="shared" si="122"/>
        <v>46043</v>
      </c>
      <c r="B3787" s="75">
        <f t="shared" si="123"/>
        <v>46047</v>
      </c>
      <c r="C3787" s="75" t="str">
        <f>VLOOKUP($F3787,Refs!$A$1:$F$32,3,FALSE)</f>
        <v>Y56</v>
      </c>
      <c r="D3787" t="s">
        <v>175</v>
      </c>
      <c r="E3787" t="s">
        <v>126</v>
      </c>
      <c r="F3787" t="s">
        <v>154</v>
      </c>
      <c r="G3787" t="s">
        <v>206</v>
      </c>
      <c r="H3787" t="s">
        <v>182</v>
      </c>
      <c r="I3787">
        <v>6</v>
      </c>
    </row>
    <row r="3788" spans="1:9" x14ac:dyDescent="0.35">
      <c r="A3788" s="75">
        <f t="shared" si="122"/>
        <v>46043</v>
      </c>
      <c r="B3788" s="75">
        <f t="shared" si="123"/>
        <v>46047</v>
      </c>
      <c r="C3788" s="75" t="str">
        <f>VLOOKUP($F3788,Refs!$A$1:$F$32,3,FALSE)</f>
        <v>Y56</v>
      </c>
      <c r="D3788" t="s">
        <v>175</v>
      </c>
      <c r="E3788" t="s">
        <v>126</v>
      </c>
      <c r="F3788" t="s">
        <v>154</v>
      </c>
      <c r="G3788" t="s">
        <v>206</v>
      </c>
      <c r="H3788" t="s">
        <v>183</v>
      </c>
      <c r="I3788">
        <v>7</v>
      </c>
    </row>
    <row r="3789" spans="1:9" x14ac:dyDescent="0.35">
      <c r="A3789" s="75">
        <f t="shared" si="122"/>
        <v>46043</v>
      </c>
      <c r="B3789" s="75">
        <f t="shared" si="123"/>
        <v>46047</v>
      </c>
      <c r="C3789" s="75" t="str">
        <f>VLOOKUP($F3789,Refs!$A$1:$F$32,3,FALSE)</f>
        <v>Y56</v>
      </c>
      <c r="D3789" t="s">
        <v>175</v>
      </c>
      <c r="E3789" t="s">
        <v>126</v>
      </c>
      <c r="F3789" t="s">
        <v>154</v>
      </c>
      <c r="G3789" t="s">
        <v>206</v>
      </c>
      <c r="H3789" t="s">
        <v>184</v>
      </c>
      <c r="I3789">
        <v>1014</v>
      </c>
    </row>
    <row r="3790" spans="1:9" x14ac:dyDescent="0.35">
      <c r="A3790" s="75">
        <f t="shared" si="122"/>
        <v>46043</v>
      </c>
      <c r="B3790" s="75">
        <f t="shared" si="123"/>
        <v>46047</v>
      </c>
      <c r="C3790" s="75" t="str">
        <f>VLOOKUP($F3790,Refs!$A$1:$F$32,3,FALSE)</f>
        <v>Y56</v>
      </c>
      <c r="D3790" t="s">
        <v>175</v>
      </c>
      <c r="E3790" t="s">
        <v>126</v>
      </c>
      <c r="F3790" t="s">
        <v>154</v>
      </c>
      <c r="G3790" t="s">
        <v>206</v>
      </c>
      <c r="H3790" t="s">
        <v>185</v>
      </c>
      <c r="I3790">
        <v>517</v>
      </c>
    </row>
    <row r="3791" spans="1:9" x14ac:dyDescent="0.35">
      <c r="A3791" s="75">
        <f t="shared" si="122"/>
        <v>46043</v>
      </c>
      <c r="B3791" s="75">
        <f t="shared" si="123"/>
        <v>46047</v>
      </c>
      <c r="C3791" s="75" t="str">
        <f>VLOOKUP($F3791,Refs!$A$1:$F$32,3,FALSE)</f>
        <v>Y56</v>
      </c>
      <c r="D3791" t="s">
        <v>175</v>
      </c>
      <c r="E3791" t="s">
        <v>126</v>
      </c>
      <c r="F3791" t="s">
        <v>154</v>
      </c>
      <c r="G3791" t="s">
        <v>206</v>
      </c>
      <c r="H3791" t="s">
        <v>186</v>
      </c>
      <c r="I3791">
        <v>199</v>
      </c>
    </row>
    <row r="3792" spans="1:9" x14ac:dyDescent="0.35">
      <c r="A3792" s="75">
        <f t="shared" si="122"/>
        <v>46043</v>
      </c>
      <c r="B3792" s="75">
        <f t="shared" si="123"/>
        <v>46047</v>
      </c>
      <c r="C3792" s="75" t="str">
        <f>VLOOKUP($F3792,Refs!$A$1:$F$32,3,FALSE)</f>
        <v>Y56</v>
      </c>
      <c r="D3792" t="s">
        <v>175</v>
      </c>
      <c r="E3792" t="s">
        <v>126</v>
      </c>
      <c r="F3792" t="s">
        <v>154</v>
      </c>
      <c r="G3792" t="s">
        <v>206</v>
      </c>
      <c r="H3792" t="s">
        <v>187</v>
      </c>
      <c r="I3792">
        <v>76</v>
      </c>
    </row>
    <row r="3793" spans="1:9" x14ac:dyDescent="0.35">
      <c r="A3793" s="75">
        <f t="shared" si="122"/>
        <v>46043</v>
      </c>
      <c r="B3793" s="75">
        <f t="shared" si="123"/>
        <v>46047</v>
      </c>
      <c r="C3793" s="75" t="str">
        <f>VLOOKUP($F3793,Refs!$A$1:$F$32,3,FALSE)</f>
        <v>Y56</v>
      </c>
      <c r="D3793" t="s">
        <v>175</v>
      </c>
      <c r="E3793" t="s">
        <v>126</v>
      </c>
      <c r="F3793" t="s">
        <v>154</v>
      </c>
      <c r="G3793" t="s">
        <v>206</v>
      </c>
      <c r="H3793" t="s">
        <v>188</v>
      </c>
      <c r="I3793">
        <v>116</v>
      </c>
    </row>
    <row r="3794" spans="1:9" x14ac:dyDescent="0.35">
      <c r="A3794" s="75">
        <f t="shared" si="122"/>
        <v>46043</v>
      </c>
      <c r="B3794" s="75">
        <f t="shared" si="123"/>
        <v>46047</v>
      </c>
      <c r="C3794" s="75" t="str">
        <f>VLOOKUP($F3794,Refs!$A$1:$F$32,3,FALSE)</f>
        <v>Y56</v>
      </c>
      <c r="D3794" t="s">
        <v>175</v>
      </c>
      <c r="E3794" t="s">
        <v>126</v>
      </c>
      <c r="F3794" t="s">
        <v>154</v>
      </c>
      <c r="G3794" t="s">
        <v>206</v>
      </c>
      <c r="H3794" t="s">
        <v>189</v>
      </c>
      <c r="I3794">
        <v>139</v>
      </c>
    </row>
    <row r="3795" spans="1:9" x14ac:dyDescent="0.35">
      <c r="A3795" s="75">
        <f t="shared" si="122"/>
        <v>46043</v>
      </c>
      <c r="B3795" s="75">
        <f t="shared" si="123"/>
        <v>46047</v>
      </c>
      <c r="C3795" s="75" t="str">
        <f>VLOOKUP($F3795,Refs!$A$1:$F$32,3,FALSE)</f>
        <v>Y56</v>
      </c>
      <c r="D3795" t="s">
        <v>175</v>
      </c>
      <c r="E3795" t="s">
        <v>126</v>
      </c>
      <c r="F3795" t="s">
        <v>154</v>
      </c>
      <c r="G3795" t="s">
        <v>206</v>
      </c>
      <c r="H3795" t="s">
        <v>190</v>
      </c>
      <c r="I3795">
        <v>57</v>
      </c>
    </row>
    <row r="3796" spans="1:9" x14ac:dyDescent="0.35">
      <c r="A3796" s="75">
        <f t="shared" si="122"/>
        <v>46043</v>
      </c>
      <c r="B3796" s="75">
        <f t="shared" si="123"/>
        <v>46047</v>
      </c>
      <c r="C3796" s="75" t="str">
        <f>VLOOKUP($F3796,Refs!$A$1:$F$32,3,FALSE)</f>
        <v>Y56</v>
      </c>
      <c r="D3796" t="s">
        <v>175</v>
      </c>
      <c r="E3796" t="s">
        <v>126</v>
      </c>
      <c r="F3796" t="s">
        <v>154</v>
      </c>
      <c r="G3796" t="s">
        <v>206</v>
      </c>
      <c r="H3796" t="s">
        <v>191</v>
      </c>
      <c r="I3796">
        <v>2</v>
      </c>
    </row>
    <row r="3797" spans="1:9" x14ac:dyDescent="0.35">
      <c r="A3797" s="75">
        <f t="shared" si="122"/>
        <v>46043</v>
      </c>
      <c r="B3797" s="75">
        <f t="shared" si="123"/>
        <v>46047</v>
      </c>
      <c r="C3797" s="75" t="str">
        <f>VLOOKUP($F3797,Refs!$A$1:$F$32,3,FALSE)</f>
        <v>Y56</v>
      </c>
      <c r="D3797" t="s">
        <v>175</v>
      </c>
      <c r="E3797" t="s">
        <v>126</v>
      </c>
      <c r="F3797" t="s">
        <v>154</v>
      </c>
      <c r="G3797" t="s">
        <v>206</v>
      </c>
      <c r="H3797" t="s">
        <v>192</v>
      </c>
      <c r="I3797">
        <v>90</v>
      </c>
    </row>
    <row r="3798" spans="1:9" x14ac:dyDescent="0.35">
      <c r="A3798" s="75">
        <f t="shared" si="122"/>
        <v>46043</v>
      </c>
      <c r="B3798" s="75">
        <f t="shared" si="123"/>
        <v>46047</v>
      </c>
      <c r="C3798" s="75" t="str">
        <f>VLOOKUP($F3798,Refs!$A$1:$F$32,3,FALSE)</f>
        <v>Y56</v>
      </c>
      <c r="D3798" t="s">
        <v>175</v>
      </c>
      <c r="E3798" t="s">
        <v>126</v>
      </c>
      <c r="F3798" t="s">
        <v>154</v>
      </c>
      <c r="G3798" t="s">
        <v>206</v>
      </c>
      <c r="H3798" t="s">
        <v>193</v>
      </c>
      <c r="I3798">
        <v>4</v>
      </c>
    </row>
    <row r="3799" spans="1:9" x14ac:dyDescent="0.35">
      <c r="A3799" s="75">
        <f t="shared" si="122"/>
        <v>46043</v>
      </c>
      <c r="B3799" s="75">
        <f t="shared" si="123"/>
        <v>46047</v>
      </c>
      <c r="C3799" s="75" t="str">
        <f>VLOOKUP($F3799,Refs!$A$1:$F$32,3,FALSE)</f>
        <v>Y56</v>
      </c>
      <c r="D3799" t="s">
        <v>175</v>
      </c>
      <c r="E3799" t="s">
        <v>126</v>
      </c>
      <c r="F3799" t="s">
        <v>154</v>
      </c>
      <c r="G3799" t="s">
        <v>206</v>
      </c>
      <c r="H3799" t="s">
        <v>194</v>
      </c>
      <c r="I3799">
        <v>21</v>
      </c>
    </row>
    <row r="3800" spans="1:9" x14ac:dyDescent="0.35">
      <c r="A3800" s="75">
        <f t="shared" si="122"/>
        <v>46043</v>
      </c>
      <c r="B3800" s="75">
        <f t="shared" si="123"/>
        <v>46047</v>
      </c>
      <c r="C3800" s="75" t="str">
        <f>VLOOKUP($F3800,Refs!$A$1:$F$32,3,FALSE)</f>
        <v>Y56</v>
      </c>
      <c r="D3800" t="s">
        <v>175</v>
      </c>
      <c r="E3800" t="s">
        <v>126</v>
      </c>
      <c r="F3800" t="s">
        <v>154</v>
      </c>
      <c r="G3800" t="s">
        <v>206</v>
      </c>
      <c r="H3800" t="s">
        <v>195</v>
      </c>
      <c r="I3800">
        <v>0</v>
      </c>
    </row>
    <row r="3801" spans="1:9" x14ac:dyDescent="0.35">
      <c r="A3801" s="75">
        <f t="shared" si="122"/>
        <v>46043</v>
      </c>
      <c r="B3801" s="75">
        <f t="shared" si="123"/>
        <v>46047</v>
      </c>
      <c r="C3801" s="75" t="str">
        <f>VLOOKUP($F3801,Refs!$A$1:$F$32,3,FALSE)</f>
        <v>Y56</v>
      </c>
      <c r="D3801" t="s">
        <v>175</v>
      </c>
      <c r="E3801" t="s">
        <v>126</v>
      </c>
      <c r="F3801" t="s">
        <v>154</v>
      </c>
      <c r="G3801" t="s">
        <v>206</v>
      </c>
      <c r="H3801" t="s">
        <v>196</v>
      </c>
      <c r="I3801">
        <v>158</v>
      </c>
    </row>
    <row r="3802" spans="1:9" x14ac:dyDescent="0.35">
      <c r="A3802" s="75">
        <f t="shared" si="122"/>
        <v>46043</v>
      </c>
      <c r="B3802" s="75">
        <f t="shared" si="123"/>
        <v>46047</v>
      </c>
      <c r="C3802" s="75" t="str">
        <f>VLOOKUP($F3802,Refs!$A$1:$F$32,3,FALSE)</f>
        <v>Y56</v>
      </c>
      <c r="D3802" t="s">
        <v>175</v>
      </c>
      <c r="E3802" t="s">
        <v>126</v>
      </c>
      <c r="F3802" t="s">
        <v>154</v>
      </c>
      <c r="G3802" t="s">
        <v>206</v>
      </c>
      <c r="H3802" t="s">
        <v>197</v>
      </c>
      <c r="I3802">
        <v>131</v>
      </c>
    </row>
    <row r="3803" spans="1:9" x14ac:dyDescent="0.35">
      <c r="A3803" s="75">
        <f t="shared" si="122"/>
        <v>46043</v>
      </c>
      <c r="B3803" s="75">
        <f t="shared" si="123"/>
        <v>46047</v>
      </c>
      <c r="C3803" s="75" t="str">
        <f>VLOOKUP($F3803,Refs!$A$1:$F$32,3,FALSE)</f>
        <v>Y56</v>
      </c>
      <c r="D3803" t="s">
        <v>175</v>
      </c>
      <c r="E3803" t="s">
        <v>126</v>
      </c>
      <c r="F3803" t="s">
        <v>154</v>
      </c>
      <c r="G3803" t="s">
        <v>206</v>
      </c>
      <c r="H3803" t="s">
        <v>198</v>
      </c>
      <c r="I3803">
        <v>353</v>
      </c>
    </row>
    <row r="3804" spans="1:9" x14ac:dyDescent="0.35">
      <c r="A3804" s="75">
        <f t="shared" si="122"/>
        <v>46043</v>
      </c>
      <c r="B3804" s="75">
        <f t="shared" si="123"/>
        <v>46047</v>
      </c>
      <c r="C3804" s="75" t="str">
        <f>VLOOKUP($F3804,Refs!$A$1:$F$32,3,FALSE)</f>
        <v>Y56</v>
      </c>
      <c r="D3804" t="s">
        <v>175</v>
      </c>
      <c r="E3804" t="s">
        <v>126</v>
      </c>
      <c r="F3804" t="s">
        <v>154</v>
      </c>
      <c r="G3804" t="s">
        <v>206</v>
      </c>
      <c r="H3804" t="s">
        <v>199</v>
      </c>
      <c r="I3804">
        <v>184</v>
      </c>
    </row>
    <row r="3805" spans="1:9" x14ac:dyDescent="0.35">
      <c r="A3805" s="75">
        <f t="shared" si="122"/>
        <v>46043</v>
      </c>
      <c r="B3805" s="75">
        <f t="shared" si="123"/>
        <v>46047</v>
      </c>
      <c r="C3805" s="75" t="str">
        <f>VLOOKUP($F3805,Refs!$A$1:$F$32,3,FALSE)</f>
        <v>Y56</v>
      </c>
      <c r="D3805" t="s">
        <v>175</v>
      </c>
      <c r="E3805" t="s">
        <v>126</v>
      </c>
      <c r="F3805" t="s">
        <v>154</v>
      </c>
      <c r="G3805" t="s">
        <v>206</v>
      </c>
      <c r="H3805" t="s">
        <v>200</v>
      </c>
      <c r="I3805">
        <v>3</v>
      </c>
    </row>
    <row r="3806" spans="1:9" x14ac:dyDescent="0.35">
      <c r="A3806" s="75">
        <f t="shared" si="122"/>
        <v>46043</v>
      </c>
      <c r="B3806" s="75">
        <f t="shared" si="123"/>
        <v>46047</v>
      </c>
      <c r="C3806" s="75" t="str">
        <f>VLOOKUP($F3806,Refs!$A$1:$F$32,3,FALSE)</f>
        <v>Y56</v>
      </c>
      <c r="D3806" t="s">
        <v>175</v>
      </c>
      <c r="E3806" t="s">
        <v>126</v>
      </c>
      <c r="F3806" t="s">
        <v>154</v>
      </c>
      <c r="G3806" t="s">
        <v>206</v>
      </c>
      <c r="H3806" t="s">
        <v>201</v>
      </c>
      <c r="I3806">
        <v>2</v>
      </c>
    </row>
    <row r="3807" spans="1:9" x14ac:dyDescent="0.35">
      <c r="A3807" s="75">
        <f t="shared" si="122"/>
        <v>46043</v>
      </c>
      <c r="B3807" s="75">
        <f t="shared" si="123"/>
        <v>46047</v>
      </c>
      <c r="C3807" s="75" t="str">
        <f>VLOOKUP($F3807,Refs!$A$1:$F$32,3,FALSE)</f>
        <v>Y56</v>
      </c>
      <c r="D3807" t="s">
        <v>175</v>
      </c>
      <c r="E3807" t="s">
        <v>126</v>
      </c>
      <c r="F3807" t="s">
        <v>154</v>
      </c>
      <c r="G3807" t="s">
        <v>206</v>
      </c>
      <c r="H3807" t="s">
        <v>202</v>
      </c>
      <c r="I3807">
        <v>0</v>
      </c>
    </row>
    <row r="3808" spans="1:9" x14ac:dyDescent="0.35">
      <c r="A3808" s="75">
        <f t="shared" si="122"/>
        <v>46043</v>
      </c>
      <c r="B3808" s="75">
        <f t="shared" si="123"/>
        <v>46047</v>
      </c>
      <c r="C3808" s="75" t="str">
        <f>VLOOKUP($F3808,Refs!$A$1:$F$32,3,FALSE)</f>
        <v>Y56</v>
      </c>
      <c r="D3808" t="s">
        <v>175</v>
      </c>
      <c r="E3808" t="s">
        <v>126</v>
      </c>
      <c r="F3808" t="s">
        <v>154</v>
      </c>
      <c r="G3808" t="s">
        <v>206</v>
      </c>
      <c r="H3808" t="s">
        <v>203</v>
      </c>
      <c r="I3808">
        <v>0</v>
      </c>
    </row>
    <row r="3809" spans="1:9" x14ac:dyDescent="0.35">
      <c r="A3809" s="75">
        <f t="shared" si="122"/>
        <v>46043</v>
      </c>
      <c r="B3809" s="75">
        <f t="shared" si="123"/>
        <v>46047</v>
      </c>
      <c r="C3809" s="75" t="str">
        <f>VLOOKUP($F3809,Refs!$A$1:$F$32,3,FALSE)</f>
        <v>Y56</v>
      </c>
      <c r="D3809" t="s">
        <v>175</v>
      </c>
      <c r="E3809" t="s">
        <v>126</v>
      </c>
      <c r="F3809" t="s">
        <v>154</v>
      </c>
      <c r="G3809" t="s">
        <v>206</v>
      </c>
      <c r="H3809" t="s">
        <v>204</v>
      </c>
      <c r="I3809">
        <v>9</v>
      </c>
    </row>
    <row r="3810" spans="1:9" x14ac:dyDescent="0.35">
      <c r="A3810" s="75">
        <f t="shared" si="122"/>
        <v>46044</v>
      </c>
      <c r="B3810" s="75">
        <f t="shared" si="123"/>
        <v>46047</v>
      </c>
      <c r="C3810" s="75" t="str">
        <f>VLOOKUP($F3810,Refs!$A$1:$F$32,3,FALSE)</f>
        <v>Y56</v>
      </c>
      <c r="D3810" t="s">
        <v>175</v>
      </c>
      <c r="E3810" t="s">
        <v>126</v>
      </c>
      <c r="F3810" t="s">
        <v>154</v>
      </c>
      <c r="G3810" t="s">
        <v>207</v>
      </c>
      <c r="H3810" t="s">
        <v>177</v>
      </c>
      <c r="I3810">
        <v>1120</v>
      </c>
    </row>
    <row r="3811" spans="1:9" x14ac:dyDescent="0.35">
      <c r="A3811" s="75">
        <f t="shared" si="122"/>
        <v>46044</v>
      </c>
      <c r="B3811" s="75">
        <f t="shared" si="123"/>
        <v>46047</v>
      </c>
      <c r="C3811" s="75" t="str">
        <f>VLOOKUP($F3811,Refs!$A$1:$F$32,3,FALSE)</f>
        <v>Y56</v>
      </c>
      <c r="D3811" t="s">
        <v>175</v>
      </c>
      <c r="E3811" t="s">
        <v>126</v>
      </c>
      <c r="F3811" t="s">
        <v>154</v>
      </c>
      <c r="G3811" t="s">
        <v>207</v>
      </c>
      <c r="H3811" t="s">
        <v>178</v>
      </c>
      <c r="I3811">
        <v>1058</v>
      </c>
    </row>
    <row r="3812" spans="1:9" x14ac:dyDescent="0.35">
      <c r="A3812" s="75">
        <f t="shared" si="122"/>
        <v>46044</v>
      </c>
      <c r="B3812" s="75">
        <f t="shared" si="123"/>
        <v>46047</v>
      </c>
      <c r="C3812" s="75" t="str">
        <f>VLOOKUP($F3812,Refs!$A$1:$F$32,3,FALSE)</f>
        <v>Y56</v>
      </c>
      <c r="D3812" t="s">
        <v>175</v>
      </c>
      <c r="E3812" t="s">
        <v>126</v>
      </c>
      <c r="F3812" t="s">
        <v>154</v>
      </c>
      <c r="G3812" t="s">
        <v>207</v>
      </c>
      <c r="H3812" t="s">
        <v>179</v>
      </c>
      <c r="I3812">
        <v>839</v>
      </c>
    </row>
    <row r="3813" spans="1:9" x14ac:dyDescent="0.35">
      <c r="A3813" s="75">
        <f t="shared" si="122"/>
        <v>46044</v>
      </c>
      <c r="B3813" s="75">
        <f t="shared" si="123"/>
        <v>46047</v>
      </c>
      <c r="C3813" s="75" t="str">
        <f>VLOOKUP($F3813,Refs!$A$1:$F$32,3,FALSE)</f>
        <v>Y56</v>
      </c>
      <c r="D3813" t="s">
        <v>175</v>
      </c>
      <c r="E3813" t="s">
        <v>126</v>
      </c>
      <c r="F3813" t="s">
        <v>154</v>
      </c>
      <c r="G3813" t="s">
        <v>207</v>
      </c>
      <c r="H3813" t="s">
        <v>180</v>
      </c>
      <c r="I3813">
        <v>29</v>
      </c>
    </row>
    <row r="3814" spans="1:9" x14ac:dyDescent="0.35">
      <c r="A3814" s="75">
        <f t="shared" si="122"/>
        <v>46044</v>
      </c>
      <c r="B3814" s="75">
        <f t="shared" si="123"/>
        <v>46047</v>
      </c>
      <c r="C3814" s="75" t="str">
        <f>VLOOKUP($F3814,Refs!$A$1:$F$32,3,FALSE)</f>
        <v>Y56</v>
      </c>
      <c r="D3814" t="s">
        <v>175</v>
      </c>
      <c r="E3814" t="s">
        <v>126</v>
      </c>
      <c r="F3814" t="s">
        <v>154</v>
      </c>
      <c r="G3814" t="s">
        <v>207</v>
      </c>
      <c r="H3814" t="s">
        <v>181</v>
      </c>
      <c r="I3814">
        <v>5464</v>
      </c>
    </row>
    <row r="3815" spans="1:9" x14ac:dyDescent="0.35">
      <c r="A3815" s="75">
        <f t="shared" si="122"/>
        <v>46044</v>
      </c>
      <c r="B3815" s="75">
        <f t="shared" si="123"/>
        <v>46047</v>
      </c>
      <c r="C3815" s="75" t="str">
        <f>VLOOKUP($F3815,Refs!$A$1:$F$32,3,FALSE)</f>
        <v>Y56</v>
      </c>
      <c r="D3815" t="s">
        <v>175</v>
      </c>
      <c r="E3815" t="s">
        <v>126</v>
      </c>
      <c r="F3815" t="s">
        <v>154</v>
      </c>
      <c r="G3815" t="s">
        <v>207</v>
      </c>
      <c r="H3815" t="s">
        <v>182</v>
      </c>
      <c r="I3815">
        <v>6</v>
      </c>
    </row>
    <row r="3816" spans="1:9" x14ac:dyDescent="0.35">
      <c r="A3816" s="75">
        <f t="shared" si="122"/>
        <v>46044</v>
      </c>
      <c r="B3816" s="75">
        <f t="shared" si="123"/>
        <v>46047</v>
      </c>
      <c r="C3816" s="75" t="str">
        <f>VLOOKUP($F3816,Refs!$A$1:$F$32,3,FALSE)</f>
        <v>Y56</v>
      </c>
      <c r="D3816" t="s">
        <v>175</v>
      </c>
      <c r="E3816" t="s">
        <v>126</v>
      </c>
      <c r="F3816" t="s">
        <v>154</v>
      </c>
      <c r="G3816" t="s">
        <v>207</v>
      </c>
      <c r="H3816" t="s">
        <v>183</v>
      </c>
      <c r="I3816">
        <v>7</v>
      </c>
    </row>
    <row r="3817" spans="1:9" x14ac:dyDescent="0.35">
      <c r="A3817" s="75">
        <f t="shared" si="122"/>
        <v>46044</v>
      </c>
      <c r="B3817" s="75">
        <f t="shared" si="123"/>
        <v>46047</v>
      </c>
      <c r="C3817" s="75" t="str">
        <f>VLOOKUP($F3817,Refs!$A$1:$F$32,3,FALSE)</f>
        <v>Y56</v>
      </c>
      <c r="D3817" t="s">
        <v>175</v>
      </c>
      <c r="E3817" t="s">
        <v>126</v>
      </c>
      <c r="F3817" t="s">
        <v>154</v>
      </c>
      <c r="G3817" t="s">
        <v>207</v>
      </c>
      <c r="H3817" t="s">
        <v>184</v>
      </c>
      <c r="I3817">
        <v>938</v>
      </c>
    </row>
    <row r="3818" spans="1:9" x14ac:dyDescent="0.35">
      <c r="A3818" s="75">
        <f t="shared" si="122"/>
        <v>46044</v>
      </c>
      <c r="B3818" s="75">
        <f t="shared" si="123"/>
        <v>46047</v>
      </c>
      <c r="C3818" s="75" t="str">
        <f>VLOOKUP($F3818,Refs!$A$1:$F$32,3,FALSE)</f>
        <v>Y56</v>
      </c>
      <c r="D3818" t="s">
        <v>175</v>
      </c>
      <c r="E3818" t="s">
        <v>126</v>
      </c>
      <c r="F3818" t="s">
        <v>154</v>
      </c>
      <c r="G3818" t="s">
        <v>207</v>
      </c>
      <c r="H3818" t="s">
        <v>185</v>
      </c>
      <c r="I3818">
        <v>474</v>
      </c>
    </row>
    <row r="3819" spans="1:9" x14ac:dyDescent="0.35">
      <c r="A3819" s="75">
        <f t="shared" si="122"/>
        <v>46044</v>
      </c>
      <c r="B3819" s="75">
        <f t="shared" si="123"/>
        <v>46047</v>
      </c>
      <c r="C3819" s="75" t="str">
        <f>VLOOKUP($F3819,Refs!$A$1:$F$32,3,FALSE)</f>
        <v>Y56</v>
      </c>
      <c r="D3819" t="s">
        <v>175</v>
      </c>
      <c r="E3819" t="s">
        <v>126</v>
      </c>
      <c r="F3819" t="s">
        <v>154</v>
      </c>
      <c r="G3819" t="s">
        <v>207</v>
      </c>
      <c r="H3819" t="s">
        <v>186</v>
      </c>
      <c r="I3819">
        <v>174</v>
      </c>
    </row>
    <row r="3820" spans="1:9" x14ac:dyDescent="0.35">
      <c r="A3820" s="75">
        <f t="shared" si="122"/>
        <v>46044</v>
      </c>
      <c r="B3820" s="75">
        <f t="shared" si="123"/>
        <v>46047</v>
      </c>
      <c r="C3820" s="75" t="str">
        <f>VLOOKUP($F3820,Refs!$A$1:$F$32,3,FALSE)</f>
        <v>Y56</v>
      </c>
      <c r="D3820" t="s">
        <v>175</v>
      </c>
      <c r="E3820" t="s">
        <v>126</v>
      </c>
      <c r="F3820" t="s">
        <v>154</v>
      </c>
      <c r="G3820" t="s">
        <v>207</v>
      </c>
      <c r="H3820" t="s">
        <v>187</v>
      </c>
      <c r="I3820">
        <v>65</v>
      </c>
    </row>
    <row r="3821" spans="1:9" x14ac:dyDescent="0.35">
      <c r="A3821" s="75">
        <f t="shared" si="122"/>
        <v>46044</v>
      </c>
      <c r="B3821" s="75">
        <f t="shared" si="123"/>
        <v>46047</v>
      </c>
      <c r="C3821" s="75" t="str">
        <f>VLOOKUP($F3821,Refs!$A$1:$F$32,3,FALSE)</f>
        <v>Y56</v>
      </c>
      <c r="D3821" t="s">
        <v>175</v>
      </c>
      <c r="E3821" t="s">
        <v>126</v>
      </c>
      <c r="F3821" t="s">
        <v>154</v>
      </c>
      <c r="G3821" t="s">
        <v>207</v>
      </c>
      <c r="H3821" t="s">
        <v>188</v>
      </c>
      <c r="I3821">
        <v>108</v>
      </c>
    </row>
    <row r="3822" spans="1:9" x14ac:dyDescent="0.35">
      <c r="A3822" s="75">
        <f t="shared" si="122"/>
        <v>46044</v>
      </c>
      <c r="B3822" s="75">
        <f t="shared" si="123"/>
        <v>46047</v>
      </c>
      <c r="C3822" s="75" t="str">
        <f>VLOOKUP($F3822,Refs!$A$1:$F$32,3,FALSE)</f>
        <v>Y56</v>
      </c>
      <c r="D3822" t="s">
        <v>175</v>
      </c>
      <c r="E3822" t="s">
        <v>126</v>
      </c>
      <c r="F3822" t="s">
        <v>154</v>
      </c>
      <c r="G3822" t="s">
        <v>207</v>
      </c>
      <c r="H3822" t="s">
        <v>189</v>
      </c>
      <c r="I3822">
        <v>163</v>
      </c>
    </row>
    <row r="3823" spans="1:9" x14ac:dyDescent="0.35">
      <c r="A3823" s="75">
        <f t="shared" si="122"/>
        <v>46044</v>
      </c>
      <c r="B3823" s="75">
        <f t="shared" si="123"/>
        <v>46047</v>
      </c>
      <c r="C3823" s="75" t="str">
        <f>VLOOKUP($F3823,Refs!$A$1:$F$32,3,FALSE)</f>
        <v>Y56</v>
      </c>
      <c r="D3823" t="s">
        <v>175</v>
      </c>
      <c r="E3823" t="s">
        <v>126</v>
      </c>
      <c r="F3823" t="s">
        <v>154</v>
      </c>
      <c r="G3823" t="s">
        <v>207</v>
      </c>
      <c r="H3823" t="s">
        <v>190</v>
      </c>
      <c r="I3823">
        <v>73</v>
      </c>
    </row>
    <row r="3824" spans="1:9" x14ac:dyDescent="0.35">
      <c r="A3824" s="75">
        <f t="shared" si="122"/>
        <v>46044</v>
      </c>
      <c r="B3824" s="75">
        <f t="shared" si="123"/>
        <v>46047</v>
      </c>
      <c r="C3824" s="75" t="str">
        <f>VLOOKUP($F3824,Refs!$A$1:$F$32,3,FALSE)</f>
        <v>Y56</v>
      </c>
      <c r="D3824" t="s">
        <v>175</v>
      </c>
      <c r="E3824" t="s">
        <v>126</v>
      </c>
      <c r="F3824" t="s">
        <v>154</v>
      </c>
      <c r="G3824" t="s">
        <v>207</v>
      </c>
      <c r="H3824" t="s">
        <v>191</v>
      </c>
      <c r="I3824">
        <v>3</v>
      </c>
    </row>
    <row r="3825" spans="1:9" x14ac:dyDescent="0.35">
      <c r="A3825" s="75">
        <f t="shared" si="122"/>
        <v>46044</v>
      </c>
      <c r="B3825" s="75">
        <f t="shared" si="123"/>
        <v>46047</v>
      </c>
      <c r="C3825" s="75" t="str">
        <f>VLOOKUP($F3825,Refs!$A$1:$F$32,3,FALSE)</f>
        <v>Y56</v>
      </c>
      <c r="D3825" t="s">
        <v>175</v>
      </c>
      <c r="E3825" t="s">
        <v>126</v>
      </c>
      <c r="F3825" t="s">
        <v>154</v>
      </c>
      <c r="G3825" t="s">
        <v>207</v>
      </c>
      <c r="H3825" t="s">
        <v>192</v>
      </c>
      <c r="I3825">
        <v>77</v>
      </c>
    </row>
    <row r="3826" spans="1:9" x14ac:dyDescent="0.35">
      <c r="A3826" s="75">
        <f t="shared" si="122"/>
        <v>46044</v>
      </c>
      <c r="B3826" s="75">
        <f t="shared" si="123"/>
        <v>46047</v>
      </c>
      <c r="C3826" s="75" t="str">
        <f>VLOOKUP($F3826,Refs!$A$1:$F$32,3,FALSE)</f>
        <v>Y56</v>
      </c>
      <c r="D3826" t="s">
        <v>175</v>
      </c>
      <c r="E3826" t="s">
        <v>126</v>
      </c>
      <c r="F3826" t="s">
        <v>154</v>
      </c>
      <c r="G3826" t="s">
        <v>207</v>
      </c>
      <c r="H3826" t="s">
        <v>193</v>
      </c>
      <c r="I3826">
        <v>3</v>
      </c>
    </row>
    <row r="3827" spans="1:9" x14ac:dyDescent="0.35">
      <c r="A3827" s="75">
        <f t="shared" si="122"/>
        <v>46044</v>
      </c>
      <c r="B3827" s="75">
        <f t="shared" si="123"/>
        <v>46047</v>
      </c>
      <c r="C3827" s="75" t="str">
        <f>VLOOKUP($F3827,Refs!$A$1:$F$32,3,FALSE)</f>
        <v>Y56</v>
      </c>
      <c r="D3827" t="s">
        <v>175</v>
      </c>
      <c r="E3827" t="s">
        <v>126</v>
      </c>
      <c r="F3827" t="s">
        <v>154</v>
      </c>
      <c r="G3827" t="s">
        <v>207</v>
      </c>
      <c r="H3827" t="s">
        <v>194</v>
      </c>
      <c r="I3827">
        <v>8</v>
      </c>
    </row>
    <row r="3828" spans="1:9" x14ac:dyDescent="0.35">
      <c r="A3828" s="75">
        <f t="shared" si="122"/>
        <v>46044</v>
      </c>
      <c r="B3828" s="75">
        <f t="shared" si="123"/>
        <v>46047</v>
      </c>
      <c r="C3828" s="75" t="str">
        <f>VLOOKUP($F3828,Refs!$A$1:$F$32,3,FALSE)</f>
        <v>Y56</v>
      </c>
      <c r="D3828" t="s">
        <v>175</v>
      </c>
      <c r="E3828" t="s">
        <v>126</v>
      </c>
      <c r="F3828" t="s">
        <v>154</v>
      </c>
      <c r="G3828" t="s">
        <v>207</v>
      </c>
      <c r="H3828" t="s">
        <v>195</v>
      </c>
      <c r="I3828">
        <v>1</v>
      </c>
    </row>
    <row r="3829" spans="1:9" x14ac:dyDescent="0.35">
      <c r="A3829" s="75">
        <f t="shared" si="122"/>
        <v>46044</v>
      </c>
      <c r="B3829" s="75">
        <f t="shared" si="123"/>
        <v>46047</v>
      </c>
      <c r="C3829" s="75" t="str">
        <f>VLOOKUP($F3829,Refs!$A$1:$F$32,3,FALSE)</f>
        <v>Y56</v>
      </c>
      <c r="D3829" t="s">
        <v>175</v>
      </c>
      <c r="E3829" t="s">
        <v>126</v>
      </c>
      <c r="F3829" t="s">
        <v>154</v>
      </c>
      <c r="G3829" t="s">
        <v>207</v>
      </c>
      <c r="H3829" t="s">
        <v>196</v>
      </c>
      <c r="I3829">
        <v>130</v>
      </c>
    </row>
    <row r="3830" spans="1:9" x14ac:dyDescent="0.35">
      <c r="A3830" s="75">
        <f t="shared" si="122"/>
        <v>46044</v>
      </c>
      <c r="B3830" s="75">
        <f t="shared" si="123"/>
        <v>46047</v>
      </c>
      <c r="C3830" s="75" t="str">
        <f>VLOOKUP($F3830,Refs!$A$1:$F$32,3,FALSE)</f>
        <v>Y56</v>
      </c>
      <c r="D3830" t="s">
        <v>175</v>
      </c>
      <c r="E3830" t="s">
        <v>126</v>
      </c>
      <c r="F3830" t="s">
        <v>154</v>
      </c>
      <c r="G3830" t="s">
        <v>207</v>
      </c>
      <c r="H3830" t="s">
        <v>197</v>
      </c>
      <c r="I3830">
        <v>111</v>
      </c>
    </row>
    <row r="3831" spans="1:9" x14ac:dyDescent="0.35">
      <c r="A3831" s="75">
        <f t="shared" si="122"/>
        <v>46044</v>
      </c>
      <c r="B3831" s="75">
        <f t="shared" si="123"/>
        <v>46047</v>
      </c>
      <c r="C3831" s="75" t="str">
        <f>VLOOKUP($F3831,Refs!$A$1:$F$32,3,FALSE)</f>
        <v>Y56</v>
      </c>
      <c r="D3831" t="s">
        <v>175</v>
      </c>
      <c r="E3831" t="s">
        <v>126</v>
      </c>
      <c r="F3831" t="s">
        <v>154</v>
      </c>
      <c r="G3831" t="s">
        <v>207</v>
      </c>
      <c r="H3831" t="s">
        <v>198</v>
      </c>
      <c r="I3831">
        <v>334</v>
      </c>
    </row>
    <row r="3832" spans="1:9" x14ac:dyDescent="0.35">
      <c r="A3832" s="75">
        <f t="shared" si="122"/>
        <v>46044</v>
      </c>
      <c r="B3832" s="75">
        <f t="shared" si="123"/>
        <v>46047</v>
      </c>
      <c r="C3832" s="75" t="str">
        <f>VLOOKUP($F3832,Refs!$A$1:$F$32,3,FALSE)</f>
        <v>Y56</v>
      </c>
      <c r="D3832" t="s">
        <v>175</v>
      </c>
      <c r="E3832" t="s">
        <v>126</v>
      </c>
      <c r="F3832" t="s">
        <v>154</v>
      </c>
      <c r="G3832" t="s">
        <v>207</v>
      </c>
      <c r="H3832" t="s">
        <v>199</v>
      </c>
      <c r="I3832">
        <v>192</v>
      </c>
    </row>
    <row r="3833" spans="1:9" x14ac:dyDescent="0.35">
      <c r="A3833" s="75">
        <f t="shared" si="122"/>
        <v>46044</v>
      </c>
      <c r="B3833" s="75">
        <f t="shared" si="123"/>
        <v>46047</v>
      </c>
      <c r="C3833" s="75" t="str">
        <f>VLOOKUP($F3833,Refs!$A$1:$F$32,3,FALSE)</f>
        <v>Y56</v>
      </c>
      <c r="D3833" t="s">
        <v>175</v>
      </c>
      <c r="E3833" t="s">
        <v>126</v>
      </c>
      <c r="F3833" t="s">
        <v>154</v>
      </c>
      <c r="G3833" t="s">
        <v>207</v>
      </c>
      <c r="H3833" t="s">
        <v>200</v>
      </c>
      <c r="I3833">
        <v>3</v>
      </c>
    </row>
    <row r="3834" spans="1:9" x14ac:dyDescent="0.35">
      <c r="A3834" s="75">
        <f t="shared" si="122"/>
        <v>46044</v>
      </c>
      <c r="B3834" s="75">
        <f t="shared" si="123"/>
        <v>46047</v>
      </c>
      <c r="C3834" s="75" t="str">
        <f>VLOOKUP($F3834,Refs!$A$1:$F$32,3,FALSE)</f>
        <v>Y56</v>
      </c>
      <c r="D3834" t="s">
        <v>175</v>
      </c>
      <c r="E3834" t="s">
        <v>126</v>
      </c>
      <c r="F3834" t="s">
        <v>154</v>
      </c>
      <c r="G3834" t="s">
        <v>207</v>
      </c>
      <c r="H3834" t="s">
        <v>201</v>
      </c>
      <c r="I3834">
        <v>4</v>
      </c>
    </row>
    <row r="3835" spans="1:9" x14ac:dyDescent="0.35">
      <c r="A3835" s="75">
        <f t="shared" si="122"/>
        <v>46044</v>
      </c>
      <c r="B3835" s="75">
        <f t="shared" si="123"/>
        <v>46047</v>
      </c>
      <c r="C3835" s="75" t="str">
        <f>VLOOKUP($F3835,Refs!$A$1:$F$32,3,FALSE)</f>
        <v>Y56</v>
      </c>
      <c r="D3835" t="s">
        <v>175</v>
      </c>
      <c r="E3835" t="s">
        <v>126</v>
      </c>
      <c r="F3835" t="s">
        <v>154</v>
      </c>
      <c r="G3835" t="s">
        <v>207</v>
      </c>
      <c r="H3835" t="s">
        <v>202</v>
      </c>
      <c r="I3835">
        <v>1</v>
      </c>
    </row>
    <row r="3836" spans="1:9" x14ac:dyDescent="0.35">
      <c r="A3836" s="75">
        <f t="shared" si="122"/>
        <v>46044</v>
      </c>
      <c r="B3836" s="75">
        <f t="shared" si="123"/>
        <v>46047</v>
      </c>
      <c r="C3836" s="75" t="str">
        <f>VLOOKUP($F3836,Refs!$A$1:$F$32,3,FALSE)</f>
        <v>Y56</v>
      </c>
      <c r="D3836" t="s">
        <v>175</v>
      </c>
      <c r="E3836" t="s">
        <v>126</v>
      </c>
      <c r="F3836" t="s">
        <v>154</v>
      </c>
      <c r="G3836" t="s">
        <v>207</v>
      </c>
      <c r="H3836" t="s">
        <v>203</v>
      </c>
      <c r="I3836">
        <v>0</v>
      </c>
    </row>
    <row r="3837" spans="1:9" x14ac:dyDescent="0.35">
      <c r="A3837" s="75">
        <f t="shared" si="122"/>
        <v>46044</v>
      </c>
      <c r="B3837" s="75">
        <f t="shared" si="123"/>
        <v>46047</v>
      </c>
      <c r="C3837" s="75" t="str">
        <f>VLOOKUP($F3837,Refs!$A$1:$F$32,3,FALSE)</f>
        <v>Y56</v>
      </c>
      <c r="D3837" t="s">
        <v>175</v>
      </c>
      <c r="E3837" t="s">
        <v>126</v>
      </c>
      <c r="F3837" t="s">
        <v>154</v>
      </c>
      <c r="G3837" t="s">
        <v>207</v>
      </c>
      <c r="H3837" t="s">
        <v>204</v>
      </c>
      <c r="I3837">
        <v>8</v>
      </c>
    </row>
    <row r="3838" spans="1:9" x14ac:dyDescent="0.35">
      <c r="A3838" s="75">
        <f t="shared" si="122"/>
        <v>46045</v>
      </c>
      <c r="B3838" s="75">
        <f t="shared" si="123"/>
        <v>46047</v>
      </c>
      <c r="C3838" s="75" t="str">
        <f>VLOOKUP($F3838,Refs!$A$1:$F$32,3,FALSE)</f>
        <v>Y56</v>
      </c>
      <c r="D3838" t="s">
        <v>175</v>
      </c>
      <c r="E3838" t="s">
        <v>126</v>
      </c>
      <c r="F3838" t="s">
        <v>154</v>
      </c>
      <c r="G3838" t="s">
        <v>208</v>
      </c>
      <c r="H3838" t="s">
        <v>177</v>
      </c>
      <c r="I3838">
        <v>1105</v>
      </c>
    </row>
    <row r="3839" spans="1:9" x14ac:dyDescent="0.35">
      <c r="A3839" s="75">
        <f t="shared" si="122"/>
        <v>46045</v>
      </c>
      <c r="B3839" s="75">
        <f t="shared" si="123"/>
        <v>46047</v>
      </c>
      <c r="C3839" s="75" t="str">
        <f>VLOOKUP($F3839,Refs!$A$1:$F$32,3,FALSE)</f>
        <v>Y56</v>
      </c>
      <c r="D3839" t="s">
        <v>175</v>
      </c>
      <c r="E3839" t="s">
        <v>126</v>
      </c>
      <c r="F3839" t="s">
        <v>154</v>
      </c>
      <c r="G3839" t="s">
        <v>208</v>
      </c>
      <c r="H3839" t="s">
        <v>178</v>
      </c>
      <c r="I3839">
        <v>1044</v>
      </c>
    </row>
    <row r="3840" spans="1:9" x14ac:dyDescent="0.35">
      <c r="A3840" s="75">
        <f t="shared" si="122"/>
        <v>46045</v>
      </c>
      <c r="B3840" s="75">
        <f t="shared" si="123"/>
        <v>46047</v>
      </c>
      <c r="C3840" s="75" t="str">
        <f>VLOOKUP($F3840,Refs!$A$1:$F$32,3,FALSE)</f>
        <v>Y56</v>
      </c>
      <c r="D3840" t="s">
        <v>175</v>
      </c>
      <c r="E3840" t="s">
        <v>126</v>
      </c>
      <c r="F3840" t="s">
        <v>154</v>
      </c>
      <c r="G3840" t="s">
        <v>208</v>
      </c>
      <c r="H3840" t="s">
        <v>179</v>
      </c>
      <c r="I3840">
        <v>875</v>
      </c>
    </row>
    <row r="3841" spans="1:9" x14ac:dyDescent="0.35">
      <c r="A3841" s="75">
        <f t="shared" si="122"/>
        <v>46045</v>
      </c>
      <c r="B3841" s="75">
        <f t="shared" si="123"/>
        <v>46047</v>
      </c>
      <c r="C3841" s="75" t="str">
        <f>VLOOKUP($F3841,Refs!$A$1:$F$32,3,FALSE)</f>
        <v>Y56</v>
      </c>
      <c r="D3841" t="s">
        <v>175</v>
      </c>
      <c r="E3841" t="s">
        <v>126</v>
      </c>
      <c r="F3841" t="s">
        <v>154</v>
      </c>
      <c r="G3841" t="s">
        <v>208</v>
      </c>
      <c r="H3841" t="s">
        <v>180</v>
      </c>
      <c r="I3841">
        <v>20</v>
      </c>
    </row>
    <row r="3842" spans="1:9" x14ac:dyDescent="0.35">
      <c r="A3842" s="75">
        <f t="shared" si="122"/>
        <v>46045</v>
      </c>
      <c r="B3842" s="75">
        <f t="shared" si="123"/>
        <v>46047</v>
      </c>
      <c r="C3842" s="75" t="str">
        <f>VLOOKUP($F3842,Refs!$A$1:$F$32,3,FALSE)</f>
        <v>Y56</v>
      </c>
      <c r="D3842" t="s">
        <v>175</v>
      </c>
      <c r="E3842" t="s">
        <v>126</v>
      </c>
      <c r="F3842" t="s">
        <v>154</v>
      </c>
      <c r="G3842" t="s">
        <v>208</v>
      </c>
      <c r="H3842" t="s">
        <v>181</v>
      </c>
      <c r="I3842">
        <v>5411</v>
      </c>
    </row>
    <row r="3843" spans="1:9" x14ac:dyDescent="0.35">
      <c r="A3843" s="75">
        <f t="shared" si="122"/>
        <v>46045</v>
      </c>
      <c r="B3843" s="75">
        <f t="shared" si="123"/>
        <v>46047</v>
      </c>
      <c r="C3843" s="75" t="str">
        <f>VLOOKUP($F3843,Refs!$A$1:$F$32,3,FALSE)</f>
        <v>Y56</v>
      </c>
      <c r="D3843" t="s">
        <v>175</v>
      </c>
      <c r="E3843" t="s">
        <v>126</v>
      </c>
      <c r="F3843" t="s">
        <v>154</v>
      </c>
      <c r="G3843" t="s">
        <v>208</v>
      </c>
      <c r="H3843" t="s">
        <v>182</v>
      </c>
      <c r="I3843">
        <v>6</v>
      </c>
    </row>
    <row r="3844" spans="1:9" x14ac:dyDescent="0.35">
      <c r="A3844" s="75">
        <f t="shared" si="122"/>
        <v>46045</v>
      </c>
      <c r="B3844" s="75">
        <f t="shared" si="123"/>
        <v>46047</v>
      </c>
      <c r="C3844" s="75" t="str">
        <f>VLOOKUP($F3844,Refs!$A$1:$F$32,3,FALSE)</f>
        <v>Y56</v>
      </c>
      <c r="D3844" t="s">
        <v>175</v>
      </c>
      <c r="E3844" t="s">
        <v>126</v>
      </c>
      <c r="F3844" t="s">
        <v>154</v>
      </c>
      <c r="G3844" t="s">
        <v>208</v>
      </c>
      <c r="H3844" t="s">
        <v>183</v>
      </c>
      <c r="I3844">
        <v>7</v>
      </c>
    </row>
    <row r="3845" spans="1:9" x14ac:dyDescent="0.35">
      <c r="A3845" s="75">
        <f t="shared" si="122"/>
        <v>46045</v>
      </c>
      <c r="B3845" s="75">
        <f t="shared" si="123"/>
        <v>46047</v>
      </c>
      <c r="C3845" s="75" t="str">
        <f>VLOOKUP($F3845,Refs!$A$1:$F$32,3,FALSE)</f>
        <v>Y56</v>
      </c>
      <c r="D3845" t="s">
        <v>175</v>
      </c>
      <c r="E3845" t="s">
        <v>126</v>
      </c>
      <c r="F3845" t="s">
        <v>154</v>
      </c>
      <c r="G3845" t="s">
        <v>208</v>
      </c>
      <c r="H3845" t="s">
        <v>184</v>
      </c>
      <c r="I3845">
        <v>928</v>
      </c>
    </row>
    <row r="3846" spans="1:9" x14ac:dyDescent="0.35">
      <c r="A3846" s="75">
        <f t="shared" ref="A3846:A3909" si="124">IF(G3846="Mon",B3846-6,IF(G3846="Tue",B3846-5,IF(G3846="Wed",B3846-4,IF(G3846="Thu",B3846-3,IF(G3846="Fri",B3846-2,IF(G3846="Sat",B3846-1,IF(G3846="Sun",B3846,"")))))))</f>
        <v>46045</v>
      </c>
      <c r="B3846" s="75">
        <f t="shared" ref="B3846:B3909" si="125">DATEVALUE(RIGHT(D3846, 11))</f>
        <v>46047</v>
      </c>
      <c r="C3846" s="75" t="str">
        <f>VLOOKUP($F3846,Refs!$A$1:$F$32,3,FALSE)</f>
        <v>Y56</v>
      </c>
      <c r="D3846" t="s">
        <v>175</v>
      </c>
      <c r="E3846" t="s">
        <v>126</v>
      </c>
      <c r="F3846" t="s">
        <v>154</v>
      </c>
      <c r="G3846" t="s">
        <v>208</v>
      </c>
      <c r="H3846" t="s">
        <v>185</v>
      </c>
      <c r="I3846">
        <v>466</v>
      </c>
    </row>
    <row r="3847" spans="1:9" x14ac:dyDescent="0.35">
      <c r="A3847" s="75">
        <f t="shared" si="124"/>
        <v>46045</v>
      </c>
      <c r="B3847" s="75">
        <f t="shared" si="125"/>
        <v>46047</v>
      </c>
      <c r="C3847" s="75" t="str">
        <f>VLOOKUP($F3847,Refs!$A$1:$F$32,3,FALSE)</f>
        <v>Y56</v>
      </c>
      <c r="D3847" t="s">
        <v>175</v>
      </c>
      <c r="E3847" t="s">
        <v>126</v>
      </c>
      <c r="F3847" t="s">
        <v>154</v>
      </c>
      <c r="G3847" t="s">
        <v>208</v>
      </c>
      <c r="H3847" t="s">
        <v>186</v>
      </c>
      <c r="I3847">
        <v>188</v>
      </c>
    </row>
    <row r="3848" spans="1:9" x14ac:dyDescent="0.35">
      <c r="A3848" s="75">
        <f t="shared" si="124"/>
        <v>46045</v>
      </c>
      <c r="B3848" s="75">
        <f t="shared" si="125"/>
        <v>46047</v>
      </c>
      <c r="C3848" s="75" t="str">
        <f>VLOOKUP($F3848,Refs!$A$1:$F$32,3,FALSE)</f>
        <v>Y56</v>
      </c>
      <c r="D3848" t="s">
        <v>175</v>
      </c>
      <c r="E3848" t="s">
        <v>126</v>
      </c>
      <c r="F3848" t="s">
        <v>154</v>
      </c>
      <c r="G3848" t="s">
        <v>208</v>
      </c>
      <c r="H3848" t="s">
        <v>187</v>
      </c>
      <c r="I3848">
        <v>77</v>
      </c>
    </row>
    <row r="3849" spans="1:9" x14ac:dyDescent="0.35">
      <c r="A3849" s="75">
        <f t="shared" si="124"/>
        <v>46045</v>
      </c>
      <c r="B3849" s="75">
        <f t="shared" si="125"/>
        <v>46047</v>
      </c>
      <c r="C3849" s="75" t="str">
        <f>VLOOKUP($F3849,Refs!$A$1:$F$32,3,FALSE)</f>
        <v>Y56</v>
      </c>
      <c r="D3849" t="s">
        <v>175</v>
      </c>
      <c r="E3849" t="s">
        <v>126</v>
      </c>
      <c r="F3849" t="s">
        <v>154</v>
      </c>
      <c r="G3849" t="s">
        <v>208</v>
      </c>
      <c r="H3849" t="s">
        <v>188</v>
      </c>
      <c r="I3849">
        <v>121</v>
      </c>
    </row>
    <row r="3850" spans="1:9" x14ac:dyDescent="0.35">
      <c r="A3850" s="75">
        <f t="shared" si="124"/>
        <v>46045</v>
      </c>
      <c r="B3850" s="75">
        <f t="shared" si="125"/>
        <v>46047</v>
      </c>
      <c r="C3850" s="75" t="str">
        <f>VLOOKUP($F3850,Refs!$A$1:$F$32,3,FALSE)</f>
        <v>Y56</v>
      </c>
      <c r="D3850" t="s">
        <v>175</v>
      </c>
      <c r="E3850" t="s">
        <v>126</v>
      </c>
      <c r="F3850" t="s">
        <v>154</v>
      </c>
      <c r="G3850" t="s">
        <v>208</v>
      </c>
      <c r="H3850" t="s">
        <v>189</v>
      </c>
      <c r="I3850">
        <v>138</v>
      </c>
    </row>
    <row r="3851" spans="1:9" x14ac:dyDescent="0.35">
      <c r="A3851" s="75">
        <f t="shared" si="124"/>
        <v>46045</v>
      </c>
      <c r="B3851" s="75">
        <f t="shared" si="125"/>
        <v>46047</v>
      </c>
      <c r="C3851" s="75" t="str">
        <f>VLOOKUP($F3851,Refs!$A$1:$F$32,3,FALSE)</f>
        <v>Y56</v>
      </c>
      <c r="D3851" t="s">
        <v>175</v>
      </c>
      <c r="E3851" t="s">
        <v>126</v>
      </c>
      <c r="F3851" t="s">
        <v>154</v>
      </c>
      <c r="G3851" t="s">
        <v>208</v>
      </c>
      <c r="H3851" t="s">
        <v>190</v>
      </c>
      <c r="I3851">
        <v>54</v>
      </c>
    </row>
    <row r="3852" spans="1:9" x14ac:dyDescent="0.35">
      <c r="A3852" s="75">
        <f t="shared" si="124"/>
        <v>46045</v>
      </c>
      <c r="B3852" s="75">
        <f t="shared" si="125"/>
        <v>46047</v>
      </c>
      <c r="C3852" s="75" t="str">
        <f>VLOOKUP($F3852,Refs!$A$1:$F$32,3,FALSE)</f>
        <v>Y56</v>
      </c>
      <c r="D3852" t="s">
        <v>175</v>
      </c>
      <c r="E3852" t="s">
        <v>126</v>
      </c>
      <c r="F3852" t="s">
        <v>154</v>
      </c>
      <c r="G3852" t="s">
        <v>208</v>
      </c>
      <c r="H3852" t="s">
        <v>191</v>
      </c>
      <c r="I3852">
        <v>2</v>
      </c>
    </row>
    <row r="3853" spans="1:9" x14ac:dyDescent="0.35">
      <c r="A3853" s="75">
        <f t="shared" si="124"/>
        <v>46045</v>
      </c>
      <c r="B3853" s="75">
        <f t="shared" si="125"/>
        <v>46047</v>
      </c>
      <c r="C3853" s="75" t="str">
        <f>VLOOKUP($F3853,Refs!$A$1:$F$32,3,FALSE)</f>
        <v>Y56</v>
      </c>
      <c r="D3853" t="s">
        <v>175</v>
      </c>
      <c r="E3853" t="s">
        <v>126</v>
      </c>
      <c r="F3853" t="s">
        <v>154</v>
      </c>
      <c r="G3853" t="s">
        <v>208</v>
      </c>
      <c r="H3853" t="s">
        <v>192</v>
      </c>
      <c r="I3853">
        <v>77</v>
      </c>
    </row>
    <row r="3854" spans="1:9" x14ac:dyDescent="0.35">
      <c r="A3854" s="75">
        <f t="shared" si="124"/>
        <v>46045</v>
      </c>
      <c r="B3854" s="75">
        <f t="shared" si="125"/>
        <v>46047</v>
      </c>
      <c r="C3854" s="75" t="str">
        <f>VLOOKUP($F3854,Refs!$A$1:$F$32,3,FALSE)</f>
        <v>Y56</v>
      </c>
      <c r="D3854" t="s">
        <v>175</v>
      </c>
      <c r="E3854" t="s">
        <v>126</v>
      </c>
      <c r="F3854" t="s">
        <v>154</v>
      </c>
      <c r="G3854" t="s">
        <v>208</v>
      </c>
      <c r="H3854" t="s">
        <v>193</v>
      </c>
      <c r="I3854">
        <v>1</v>
      </c>
    </row>
    <row r="3855" spans="1:9" x14ac:dyDescent="0.35">
      <c r="A3855" s="75">
        <f t="shared" si="124"/>
        <v>46045</v>
      </c>
      <c r="B3855" s="75">
        <f t="shared" si="125"/>
        <v>46047</v>
      </c>
      <c r="C3855" s="75" t="str">
        <f>VLOOKUP($F3855,Refs!$A$1:$F$32,3,FALSE)</f>
        <v>Y56</v>
      </c>
      <c r="D3855" t="s">
        <v>175</v>
      </c>
      <c r="E3855" t="s">
        <v>126</v>
      </c>
      <c r="F3855" t="s">
        <v>154</v>
      </c>
      <c r="G3855" t="s">
        <v>208</v>
      </c>
      <c r="H3855" t="s">
        <v>194</v>
      </c>
      <c r="I3855">
        <v>20</v>
      </c>
    </row>
    <row r="3856" spans="1:9" x14ac:dyDescent="0.35">
      <c r="A3856" s="75">
        <f t="shared" si="124"/>
        <v>46045</v>
      </c>
      <c r="B3856" s="75">
        <f t="shared" si="125"/>
        <v>46047</v>
      </c>
      <c r="C3856" s="75" t="str">
        <f>VLOOKUP($F3856,Refs!$A$1:$F$32,3,FALSE)</f>
        <v>Y56</v>
      </c>
      <c r="D3856" t="s">
        <v>175</v>
      </c>
      <c r="E3856" t="s">
        <v>126</v>
      </c>
      <c r="F3856" t="s">
        <v>154</v>
      </c>
      <c r="G3856" t="s">
        <v>208</v>
      </c>
      <c r="H3856" t="s">
        <v>195</v>
      </c>
      <c r="I3856">
        <v>2</v>
      </c>
    </row>
    <row r="3857" spans="1:9" x14ac:dyDescent="0.35">
      <c r="A3857" s="75">
        <f t="shared" si="124"/>
        <v>46045</v>
      </c>
      <c r="B3857" s="75">
        <f t="shared" si="125"/>
        <v>46047</v>
      </c>
      <c r="C3857" s="75" t="str">
        <f>VLOOKUP($F3857,Refs!$A$1:$F$32,3,FALSE)</f>
        <v>Y56</v>
      </c>
      <c r="D3857" t="s">
        <v>175</v>
      </c>
      <c r="E3857" t="s">
        <v>126</v>
      </c>
      <c r="F3857" t="s">
        <v>154</v>
      </c>
      <c r="G3857" t="s">
        <v>208</v>
      </c>
      <c r="H3857" t="s">
        <v>196</v>
      </c>
      <c r="I3857">
        <v>144</v>
      </c>
    </row>
    <row r="3858" spans="1:9" x14ac:dyDescent="0.35">
      <c r="A3858" s="75">
        <f t="shared" si="124"/>
        <v>46045</v>
      </c>
      <c r="B3858" s="75">
        <f t="shared" si="125"/>
        <v>46047</v>
      </c>
      <c r="C3858" s="75" t="str">
        <f>VLOOKUP($F3858,Refs!$A$1:$F$32,3,FALSE)</f>
        <v>Y56</v>
      </c>
      <c r="D3858" t="s">
        <v>175</v>
      </c>
      <c r="E3858" t="s">
        <v>126</v>
      </c>
      <c r="F3858" t="s">
        <v>154</v>
      </c>
      <c r="G3858" t="s">
        <v>208</v>
      </c>
      <c r="H3858" t="s">
        <v>197</v>
      </c>
      <c r="I3858">
        <v>122</v>
      </c>
    </row>
    <row r="3859" spans="1:9" x14ac:dyDescent="0.35">
      <c r="A3859" s="75">
        <f t="shared" si="124"/>
        <v>46045</v>
      </c>
      <c r="B3859" s="75">
        <f t="shared" si="125"/>
        <v>46047</v>
      </c>
      <c r="C3859" s="75" t="str">
        <f>VLOOKUP($F3859,Refs!$A$1:$F$32,3,FALSE)</f>
        <v>Y56</v>
      </c>
      <c r="D3859" t="s">
        <v>175</v>
      </c>
      <c r="E3859" t="s">
        <v>126</v>
      </c>
      <c r="F3859" t="s">
        <v>154</v>
      </c>
      <c r="G3859" t="s">
        <v>208</v>
      </c>
      <c r="H3859" t="s">
        <v>198</v>
      </c>
      <c r="I3859">
        <v>301</v>
      </c>
    </row>
    <row r="3860" spans="1:9" x14ac:dyDescent="0.35">
      <c r="A3860" s="75">
        <f t="shared" si="124"/>
        <v>46045</v>
      </c>
      <c r="B3860" s="75">
        <f t="shared" si="125"/>
        <v>46047</v>
      </c>
      <c r="C3860" s="75" t="str">
        <f>VLOOKUP($F3860,Refs!$A$1:$F$32,3,FALSE)</f>
        <v>Y56</v>
      </c>
      <c r="D3860" t="s">
        <v>175</v>
      </c>
      <c r="E3860" t="s">
        <v>126</v>
      </c>
      <c r="F3860" t="s">
        <v>154</v>
      </c>
      <c r="G3860" t="s">
        <v>208</v>
      </c>
      <c r="H3860" t="s">
        <v>199</v>
      </c>
      <c r="I3860">
        <v>161</v>
      </c>
    </row>
    <row r="3861" spans="1:9" x14ac:dyDescent="0.35">
      <c r="A3861" s="75">
        <f t="shared" si="124"/>
        <v>46045</v>
      </c>
      <c r="B3861" s="75">
        <f t="shared" si="125"/>
        <v>46047</v>
      </c>
      <c r="C3861" s="75" t="str">
        <f>VLOOKUP($F3861,Refs!$A$1:$F$32,3,FALSE)</f>
        <v>Y56</v>
      </c>
      <c r="D3861" t="s">
        <v>175</v>
      </c>
      <c r="E3861" t="s">
        <v>126</v>
      </c>
      <c r="F3861" t="s">
        <v>154</v>
      </c>
      <c r="G3861" t="s">
        <v>208</v>
      </c>
      <c r="H3861" t="s">
        <v>200</v>
      </c>
      <c r="I3861">
        <v>4</v>
      </c>
    </row>
    <row r="3862" spans="1:9" x14ac:dyDescent="0.35">
      <c r="A3862" s="75">
        <f t="shared" si="124"/>
        <v>46045</v>
      </c>
      <c r="B3862" s="75">
        <f t="shared" si="125"/>
        <v>46047</v>
      </c>
      <c r="C3862" s="75" t="str">
        <f>VLOOKUP($F3862,Refs!$A$1:$F$32,3,FALSE)</f>
        <v>Y56</v>
      </c>
      <c r="D3862" t="s">
        <v>175</v>
      </c>
      <c r="E3862" t="s">
        <v>126</v>
      </c>
      <c r="F3862" t="s">
        <v>154</v>
      </c>
      <c r="G3862" t="s">
        <v>208</v>
      </c>
      <c r="H3862" t="s">
        <v>201</v>
      </c>
      <c r="I3862">
        <v>2</v>
      </c>
    </row>
    <row r="3863" spans="1:9" x14ac:dyDescent="0.35">
      <c r="A3863" s="75">
        <f t="shared" si="124"/>
        <v>46045</v>
      </c>
      <c r="B3863" s="75">
        <f t="shared" si="125"/>
        <v>46047</v>
      </c>
      <c r="C3863" s="75" t="str">
        <f>VLOOKUP($F3863,Refs!$A$1:$F$32,3,FALSE)</f>
        <v>Y56</v>
      </c>
      <c r="D3863" t="s">
        <v>175</v>
      </c>
      <c r="E3863" t="s">
        <v>126</v>
      </c>
      <c r="F3863" t="s">
        <v>154</v>
      </c>
      <c r="G3863" t="s">
        <v>208</v>
      </c>
      <c r="H3863" t="s">
        <v>202</v>
      </c>
      <c r="I3863">
        <v>1</v>
      </c>
    </row>
    <row r="3864" spans="1:9" x14ac:dyDescent="0.35">
      <c r="A3864" s="75">
        <f t="shared" si="124"/>
        <v>46045</v>
      </c>
      <c r="B3864" s="75">
        <f t="shared" si="125"/>
        <v>46047</v>
      </c>
      <c r="C3864" s="75" t="str">
        <f>VLOOKUP($F3864,Refs!$A$1:$F$32,3,FALSE)</f>
        <v>Y56</v>
      </c>
      <c r="D3864" t="s">
        <v>175</v>
      </c>
      <c r="E3864" t="s">
        <v>126</v>
      </c>
      <c r="F3864" t="s">
        <v>154</v>
      </c>
      <c r="G3864" t="s">
        <v>208</v>
      </c>
      <c r="H3864" t="s">
        <v>203</v>
      </c>
      <c r="I3864">
        <v>0</v>
      </c>
    </row>
    <row r="3865" spans="1:9" x14ac:dyDescent="0.35">
      <c r="A3865" s="75">
        <f t="shared" si="124"/>
        <v>46045</v>
      </c>
      <c r="B3865" s="75">
        <f t="shared" si="125"/>
        <v>46047</v>
      </c>
      <c r="C3865" s="75" t="str">
        <f>VLOOKUP($F3865,Refs!$A$1:$F$32,3,FALSE)</f>
        <v>Y56</v>
      </c>
      <c r="D3865" t="s">
        <v>175</v>
      </c>
      <c r="E3865" t="s">
        <v>126</v>
      </c>
      <c r="F3865" t="s">
        <v>154</v>
      </c>
      <c r="G3865" t="s">
        <v>208</v>
      </c>
      <c r="H3865" t="s">
        <v>204</v>
      </c>
      <c r="I3865">
        <v>5</v>
      </c>
    </row>
    <row r="3866" spans="1:9" x14ac:dyDescent="0.35">
      <c r="A3866" s="75">
        <f t="shared" si="124"/>
        <v>46046</v>
      </c>
      <c r="B3866" s="75">
        <f t="shared" si="125"/>
        <v>46047</v>
      </c>
      <c r="C3866" s="75" t="str">
        <f>VLOOKUP($F3866,Refs!$A$1:$F$32,3,FALSE)</f>
        <v>Y56</v>
      </c>
      <c r="D3866" t="s">
        <v>175</v>
      </c>
      <c r="E3866" t="s">
        <v>126</v>
      </c>
      <c r="F3866" t="s">
        <v>154</v>
      </c>
      <c r="G3866" t="s">
        <v>209</v>
      </c>
      <c r="H3866" t="s">
        <v>177</v>
      </c>
      <c r="I3866">
        <v>1389</v>
      </c>
    </row>
    <row r="3867" spans="1:9" x14ac:dyDescent="0.35">
      <c r="A3867" s="75">
        <f t="shared" si="124"/>
        <v>46046</v>
      </c>
      <c r="B3867" s="75">
        <f t="shared" si="125"/>
        <v>46047</v>
      </c>
      <c r="C3867" s="75" t="str">
        <f>VLOOKUP($F3867,Refs!$A$1:$F$32,3,FALSE)</f>
        <v>Y56</v>
      </c>
      <c r="D3867" t="s">
        <v>175</v>
      </c>
      <c r="E3867" t="s">
        <v>126</v>
      </c>
      <c r="F3867" t="s">
        <v>154</v>
      </c>
      <c r="G3867" t="s">
        <v>209</v>
      </c>
      <c r="H3867" t="s">
        <v>178</v>
      </c>
      <c r="I3867">
        <v>1324</v>
      </c>
    </row>
    <row r="3868" spans="1:9" x14ac:dyDescent="0.35">
      <c r="A3868" s="75">
        <f t="shared" si="124"/>
        <v>46046</v>
      </c>
      <c r="B3868" s="75">
        <f t="shared" si="125"/>
        <v>46047</v>
      </c>
      <c r="C3868" s="75" t="str">
        <f>VLOOKUP($F3868,Refs!$A$1:$F$32,3,FALSE)</f>
        <v>Y56</v>
      </c>
      <c r="D3868" t="s">
        <v>175</v>
      </c>
      <c r="E3868" t="s">
        <v>126</v>
      </c>
      <c r="F3868" t="s">
        <v>154</v>
      </c>
      <c r="G3868" t="s">
        <v>209</v>
      </c>
      <c r="H3868" t="s">
        <v>179</v>
      </c>
      <c r="I3868">
        <v>943</v>
      </c>
    </row>
    <row r="3869" spans="1:9" x14ac:dyDescent="0.35">
      <c r="A3869" s="75">
        <f t="shared" si="124"/>
        <v>46046</v>
      </c>
      <c r="B3869" s="75">
        <f t="shared" si="125"/>
        <v>46047</v>
      </c>
      <c r="C3869" s="75" t="str">
        <f>VLOOKUP($F3869,Refs!$A$1:$F$32,3,FALSE)</f>
        <v>Y56</v>
      </c>
      <c r="D3869" t="s">
        <v>175</v>
      </c>
      <c r="E3869" t="s">
        <v>126</v>
      </c>
      <c r="F3869" t="s">
        <v>154</v>
      </c>
      <c r="G3869" t="s">
        <v>209</v>
      </c>
      <c r="H3869" t="s">
        <v>180</v>
      </c>
      <c r="I3869">
        <v>31</v>
      </c>
    </row>
    <row r="3870" spans="1:9" x14ac:dyDescent="0.35">
      <c r="A3870" s="75">
        <f t="shared" si="124"/>
        <v>46046</v>
      </c>
      <c r="B3870" s="75">
        <f t="shared" si="125"/>
        <v>46047</v>
      </c>
      <c r="C3870" s="75" t="str">
        <f>VLOOKUP($F3870,Refs!$A$1:$F$32,3,FALSE)</f>
        <v>Y56</v>
      </c>
      <c r="D3870" t="s">
        <v>175</v>
      </c>
      <c r="E3870" t="s">
        <v>126</v>
      </c>
      <c r="F3870" t="s">
        <v>154</v>
      </c>
      <c r="G3870" t="s">
        <v>209</v>
      </c>
      <c r="H3870" t="s">
        <v>181</v>
      </c>
      <c r="I3870">
        <v>6852</v>
      </c>
    </row>
    <row r="3871" spans="1:9" x14ac:dyDescent="0.35">
      <c r="A3871" s="75">
        <f t="shared" si="124"/>
        <v>46046</v>
      </c>
      <c r="B3871" s="75">
        <f t="shared" si="125"/>
        <v>46047</v>
      </c>
      <c r="C3871" s="75" t="str">
        <f>VLOOKUP($F3871,Refs!$A$1:$F$32,3,FALSE)</f>
        <v>Y56</v>
      </c>
      <c r="D3871" t="s">
        <v>175</v>
      </c>
      <c r="E3871" t="s">
        <v>126</v>
      </c>
      <c r="F3871" t="s">
        <v>154</v>
      </c>
      <c r="G3871" t="s">
        <v>209</v>
      </c>
      <c r="H3871" t="s">
        <v>182</v>
      </c>
      <c r="I3871">
        <v>6</v>
      </c>
    </row>
    <row r="3872" spans="1:9" x14ac:dyDescent="0.35">
      <c r="A3872" s="75">
        <f t="shared" si="124"/>
        <v>46046</v>
      </c>
      <c r="B3872" s="75">
        <f t="shared" si="125"/>
        <v>46047</v>
      </c>
      <c r="C3872" s="75" t="str">
        <f>VLOOKUP($F3872,Refs!$A$1:$F$32,3,FALSE)</f>
        <v>Y56</v>
      </c>
      <c r="D3872" t="s">
        <v>175</v>
      </c>
      <c r="E3872" t="s">
        <v>126</v>
      </c>
      <c r="F3872" t="s">
        <v>154</v>
      </c>
      <c r="G3872" t="s">
        <v>209</v>
      </c>
      <c r="H3872" t="s">
        <v>183</v>
      </c>
      <c r="I3872">
        <v>7</v>
      </c>
    </row>
    <row r="3873" spans="1:9" x14ac:dyDescent="0.35">
      <c r="A3873" s="75">
        <f t="shared" si="124"/>
        <v>46046</v>
      </c>
      <c r="B3873" s="75">
        <f t="shared" si="125"/>
        <v>46047</v>
      </c>
      <c r="C3873" s="75" t="str">
        <f>VLOOKUP($F3873,Refs!$A$1:$F$32,3,FALSE)</f>
        <v>Y56</v>
      </c>
      <c r="D3873" t="s">
        <v>175</v>
      </c>
      <c r="E3873" t="s">
        <v>126</v>
      </c>
      <c r="F3873" t="s">
        <v>154</v>
      </c>
      <c r="G3873" t="s">
        <v>209</v>
      </c>
      <c r="H3873" t="s">
        <v>184</v>
      </c>
      <c r="I3873">
        <v>1256</v>
      </c>
    </row>
    <row r="3874" spans="1:9" x14ac:dyDescent="0.35">
      <c r="A3874" s="75">
        <f t="shared" si="124"/>
        <v>46046</v>
      </c>
      <c r="B3874" s="75">
        <f t="shared" si="125"/>
        <v>46047</v>
      </c>
      <c r="C3874" s="75" t="str">
        <f>VLOOKUP($F3874,Refs!$A$1:$F$32,3,FALSE)</f>
        <v>Y56</v>
      </c>
      <c r="D3874" t="s">
        <v>175</v>
      </c>
      <c r="E3874" t="s">
        <v>126</v>
      </c>
      <c r="F3874" t="s">
        <v>154</v>
      </c>
      <c r="G3874" t="s">
        <v>209</v>
      </c>
      <c r="H3874" t="s">
        <v>185</v>
      </c>
      <c r="I3874">
        <v>617</v>
      </c>
    </row>
    <row r="3875" spans="1:9" x14ac:dyDescent="0.35">
      <c r="A3875" s="75">
        <f t="shared" si="124"/>
        <v>46046</v>
      </c>
      <c r="B3875" s="75">
        <f t="shared" si="125"/>
        <v>46047</v>
      </c>
      <c r="C3875" s="75" t="str">
        <f>VLOOKUP($F3875,Refs!$A$1:$F$32,3,FALSE)</f>
        <v>Y56</v>
      </c>
      <c r="D3875" t="s">
        <v>175</v>
      </c>
      <c r="E3875" t="s">
        <v>126</v>
      </c>
      <c r="F3875" t="s">
        <v>154</v>
      </c>
      <c r="G3875" t="s">
        <v>209</v>
      </c>
      <c r="H3875" t="s">
        <v>186</v>
      </c>
      <c r="I3875">
        <v>203</v>
      </c>
    </row>
    <row r="3876" spans="1:9" x14ac:dyDescent="0.35">
      <c r="A3876" s="75">
        <f t="shared" si="124"/>
        <v>46046</v>
      </c>
      <c r="B3876" s="75">
        <f t="shared" si="125"/>
        <v>46047</v>
      </c>
      <c r="C3876" s="75" t="str">
        <f>VLOOKUP($F3876,Refs!$A$1:$F$32,3,FALSE)</f>
        <v>Y56</v>
      </c>
      <c r="D3876" t="s">
        <v>175</v>
      </c>
      <c r="E3876" t="s">
        <v>126</v>
      </c>
      <c r="F3876" t="s">
        <v>154</v>
      </c>
      <c r="G3876" t="s">
        <v>209</v>
      </c>
      <c r="H3876" t="s">
        <v>187</v>
      </c>
      <c r="I3876">
        <v>112</v>
      </c>
    </row>
    <row r="3877" spans="1:9" x14ac:dyDescent="0.35">
      <c r="A3877" s="75">
        <f t="shared" si="124"/>
        <v>46046</v>
      </c>
      <c r="B3877" s="75">
        <f t="shared" si="125"/>
        <v>46047</v>
      </c>
      <c r="C3877" s="75" t="str">
        <f>VLOOKUP($F3877,Refs!$A$1:$F$32,3,FALSE)</f>
        <v>Y56</v>
      </c>
      <c r="D3877" t="s">
        <v>175</v>
      </c>
      <c r="E3877" t="s">
        <v>126</v>
      </c>
      <c r="F3877" t="s">
        <v>154</v>
      </c>
      <c r="G3877" t="s">
        <v>209</v>
      </c>
      <c r="H3877" t="s">
        <v>188</v>
      </c>
      <c r="I3877">
        <v>132</v>
      </c>
    </row>
    <row r="3878" spans="1:9" x14ac:dyDescent="0.35">
      <c r="A3878" s="75">
        <f t="shared" si="124"/>
        <v>46046</v>
      </c>
      <c r="B3878" s="75">
        <f t="shared" si="125"/>
        <v>46047</v>
      </c>
      <c r="C3878" s="75" t="str">
        <f>VLOOKUP($F3878,Refs!$A$1:$F$32,3,FALSE)</f>
        <v>Y56</v>
      </c>
      <c r="D3878" t="s">
        <v>175</v>
      </c>
      <c r="E3878" t="s">
        <v>126</v>
      </c>
      <c r="F3878" t="s">
        <v>154</v>
      </c>
      <c r="G3878" t="s">
        <v>209</v>
      </c>
      <c r="H3878" t="s">
        <v>189</v>
      </c>
      <c r="I3878">
        <v>155</v>
      </c>
    </row>
    <row r="3879" spans="1:9" x14ac:dyDescent="0.35">
      <c r="A3879" s="75">
        <f t="shared" si="124"/>
        <v>46046</v>
      </c>
      <c r="B3879" s="75">
        <f t="shared" si="125"/>
        <v>46047</v>
      </c>
      <c r="C3879" s="75" t="str">
        <f>VLOOKUP($F3879,Refs!$A$1:$F$32,3,FALSE)</f>
        <v>Y56</v>
      </c>
      <c r="D3879" t="s">
        <v>175</v>
      </c>
      <c r="E3879" t="s">
        <v>126</v>
      </c>
      <c r="F3879" t="s">
        <v>154</v>
      </c>
      <c r="G3879" t="s">
        <v>209</v>
      </c>
      <c r="H3879" t="s">
        <v>190</v>
      </c>
      <c r="I3879">
        <v>58</v>
      </c>
    </row>
    <row r="3880" spans="1:9" x14ac:dyDescent="0.35">
      <c r="A3880" s="75">
        <f t="shared" si="124"/>
        <v>46046</v>
      </c>
      <c r="B3880" s="75">
        <f t="shared" si="125"/>
        <v>46047</v>
      </c>
      <c r="C3880" s="75" t="str">
        <f>VLOOKUP($F3880,Refs!$A$1:$F$32,3,FALSE)</f>
        <v>Y56</v>
      </c>
      <c r="D3880" t="s">
        <v>175</v>
      </c>
      <c r="E3880" t="s">
        <v>126</v>
      </c>
      <c r="F3880" t="s">
        <v>154</v>
      </c>
      <c r="G3880" t="s">
        <v>209</v>
      </c>
      <c r="H3880" t="s">
        <v>191</v>
      </c>
      <c r="I3880">
        <v>1</v>
      </c>
    </row>
    <row r="3881" spans="1:9" x14ac:dyDescent="0.35">
      <c r="A3881" s="75">
        <f t="shared" si="124"/>
        <v>46046</v>
      </c>
      <c r="B3881" s="75">
        <f t="shared" si="125"/>
        <v>46047</v>
      </c>
      <c r="C3881" s="75" t="str">
        <f>VLOOKUP($F3881,Refs!$A$1:$F$32,3,FALSE)</f>
        <v>Y56</v>
      </c>
      <c r="D3881" t="s">
        <v>175</v>
      </c>
      <c r="E3881" t="s">
        <v>126</v>
      </c>
      <c r="F3881" t="s">
        <v>154</v>
      </c>
      <c r="G3881" t="s">
        <v>209</v>
      </c>
      <c r="H3881" t="s">
        <v>192</v>
      </c>
      <c r="I3881">
        <v>63</v>
      </c>
    </row>
    <row r="3882" spans="1:9" x14ac:dyDescent="0.35">
      <c r="A3882" s="75">
        <f t="shared" si="124"/>
        <v>46046</v>
      </c>
      <c r="B3882" s="75">
        <f t="shared" si="125"/>
        <v>46047</v>
      </c>
      <c r="C3882" s="75" t="str">
        <f>VLOOKUP($F3882,Refs!$A$1:$F$32,3,FALSE)</f>
        <v>Y56</v>
      </c>
      <c r="D3882" t="s">
        <v>175</v>
      </c>
      <c r="E3882" t="s">
        <v>126</v>
      </c>
      <c r="F3882" t="s">
        <v>154</v>
      </c>
      <c r="G3882" t="s">
        <v>209</v>
      </c>
      <c r="H3882" t="s">
        <v>193</v>
      </c>
      <c r="I3882">
        <v>5</v>
      </c>
    </row>
    <row r="3883" spans="1:9" x14ac:dyDescent="0.35">
      <c r="A3883" s="75">
        <f t="shared" si="124"/>
        <v>46046</v>
      </c>
      <c r="B3883" s="75">
        <f t="shared" si="125"/>
        <v>46047</v>
      </c>
      <c r="C3883" s="75" t="str">
        <f>VLOOKUP($F3883,Refs!$A$1:$F$32,3,FALSE)</f>
        <v>Y56</v>
      </c>
      <c r="D3883" t="s">
        <v>175</v>
      </c>
      <c r="E3883" t="s">
        <v>126</v>
      </c>
      <c r="F3883" t="s">
        <v>154</v>
      </c>
      <c r="G3883" t="s">
        <v>209</v>
      </c>
      <c r="H3883" t="s">
        <v>194</v>
      </c>
      <c r="I3883">
        <v>52</v>
      </c>
    </row>
    <row r="3884" spans="1:9" x14ac:dyDescent="0.35">
      <c r="A3884" s="75">
        <f t="shared" si="124"/>
        <v>46046</v>
      </c>
      <c r="B3884" s="75">
        <f t="shared" si="125"/>
        <v>46047</v>
      </c>
      <c r="C3884" s="75" t="str">
        <f>VLOOKUP($F3884,Refs!$A$1:$F$32,3,FALSE)</f>
        <v>Y56</v>
      </c>
      <c r="D3884" t="s">
        <v>175</v>
      </c>
      <c r="E3884" t="s">
        <v>126</v>
      </c>
      <c r="F3884" t="s">
        <v>154</v>
      </c>
      <c r="G3884" t="s">
        <v>209</v>
      </c>
      <c r="H3884" t="s">
        <v>195</v>
      </c>
      <c r="I3884">
        <v>5</v>
      </c>
    </row>
    <row r="3885" spans="1:9" x14ac:dyDescent="0.35">
      <c r="A3885" s="75">
        <f t="shared" si="124"/>
        <v>46046</v>
      </c>
      <c r="B3885" s="75">
        <f t="shared" si="125"/>
        <v>46047</v>
      </c>
      <c r="C3885" s="75" t="str">
        <f>VLOOKUP($F3885,Refs!$A$1:$F$32,3,FALSE)</f>
        <v>Y56</v>
      </c>
      <c r="D3885" t="s">
        <v>175</v>
      </c>
      <c r="E3885" t="s">
        <v>126</v>
      </c>
      <c r="F3885" t="s">
        <v>154</v>
      </c>
      <c r="G3885" t="s">
        <v>209</v>
      </c>
      <c r="H3885" t="s">
        <v>196</v>
      </c>
      <c r="I3885">
        <v>253</v>
      </c>
    </row>
    <row r="3886" spans="1:9" x14ac:dyDescent="0.35">
      <c r="A3886" s="75">
        <f t="shared" si="124"/>
        <v>46046</v>
      </c>
      <c r="B3886" s="75">
        <f t="shared" si="125"/>
        <v>46047</v>
      </c>
      <c r="C3886" s="75" t="str">
        <f>VLOOKUP($F3886,Refs!$A$1:$F$32,3,FALSE)</f>
        <v>Y56</v>
      </c>
      <c r="D3886" t="s">
        <v>175</v>
      </c>
      <c r="E3886" t="s">
        <v>126</v>
      </c>
      <c r="F3886" t="s">
        <v>154</v>
      </c>
      <c r="G3886" t="s">
        <v>209</v>
      </c>
      <c r="H3886" t="s">
        <v>197</v>
      </c>
      <c r="I3886">
        <v>165</v>
      </c>
    </row>
    <row r="3887" spans="1:9" x14ac:dyDescent="0.35">
      <c r="A3887" s="75">
        <f t="shared" si="124"/>
        <v>46046</v>
      </c>
      <c r="B3887" s="75">
        <f t="shared" si="125"/>
        <v>46047</v>
      </c>
      <c r="C3887" s="75" t="str">
        <f>VLOOKUP($F3887,Refs!$A$1:$F$32,3,FALSE)</f>
        <v>Y56</v>
      </c>
      <c r="D3887" t="s">
        <v>175</v>
      </c>
      <c r="E3887" t="s">
        <v>126</v>
      </c>
      <c r="F3887" t="s">
        <v>154</v>
      </c>
      <c r="G3887" t="s">
        <v>209</v>
      </c>
      <c r="H3887" t="s">
        <v>198</v>
      </c>
      <c r="I3887">
        <v>425</v>
      </c>
    </row>
    <row r="3888" spans="1:9" x14ac:dyDescent="0.35">
      <c r="A3888" s="75">
        <f t="shared" si="124"/>
        <v>46046</v>
      </c>
      <c r="B3888" s="75">
        <f t="shared" si="125"/>
        <v>46047</v>
      </c>
      <c r="C3888" s="75" t="str">
        <f>VLOOKUP($F3888,Refs!$A$1:$F$32,3,FALSE)</f>
        <v>Y56</v>
      </c>
      <c r="D3888" t="s">
        <v>175</v>
      </c>
      <c r="E3888" t="s">
        <v>126</v>
      </c>
      <c r="F3888" t="s">
        <v>154</v>
      </c>
      <c r="G3888" t="s">
        <v>209</v>
      </c>
      <c r="H3888" t="s">
        <v>199</v>
      </c>
      <c r="I3888">
        <v>277</v>
      </c>
    </row>
    <row r="3889" spans="1:9" x14ac:dyDescent="0.35">
      <c r="A3889" s="75">
        <f t="shared" si="124"/>
        <v>46046</v>
      </c>
      <c r="B3889" s="75">
        <f t="shared" si="125"/>
        <v>46047</v>
      </c>
      <c r="C3889" s="75" t="str">
        <f>VLOOKUP($F3889,Refs!$A$1:$F$32,3,FALSE)</f>
        <v>Y56</v>
      </c>
      <c r="D3889" t="s">
        <v>175</v>
      </c>
      <c r="E3889" t="s">
        <v>126</v>
      </c>
      <c r="F3889" t="s">
        <v>154</v>
      </c>
      <c r="G3889" t="s">
        <v>209</v>
      </c>
      <c r="H3889" t="s">
        <v>200</v>
      </c>
      <c r="I3889">
        <v>9</v>
      </c>
    </row>
    <row r="3890" spans="1:9" x14ac:dyDescent="0.35">
      <c r="A3890" s="75">
        <f t="shared" si="124"/>
        <v>46046</v>
      </c>
      <c r="B3890" s="75">
        <f t="shared" si="125"/>
        <v>46047</v>
      </c>
      <c r="C3890" s="75" t="str">
        <f>VLOOKUP($F3890,Refs!$A$1:$F$32,3,FALSE)</f>
        <v>Y56</v>
      </c>
      <c r="D3890" t="s">
        <v>175</v>
      </c>
      <c r="E3890" t="s">
        <v>126</v>
      </c>
      <c r="F3890" t="s">
        <v>154</v>
      </c>
      <c r="G3890" t="s">
        <v>209</v>
      </c>
      <c r="H3890" t="s">
        <v>201</v>
      </c>
      <c r="I3890">
        <v>1</v>
      </c>
    </row>
    <row r="3891" spans="1:9" x14ac:dyDescent="0.35">
      <c r="A3891" s="75">
        <f t="shared" si="124"/>
        <v>46046</v>
      </c>
      <c r="B3891" s="75">
        <f t="shared" si="125"/>
        <v>46047</v>
      </c>
      <c r="C3891" s="75" t="str">
        <f>VLOOKUP($F3891,Refs!$A$1:$F$32,3,FALSE)</f>
        <v>Y56</v>
      </c>
      <c r="D3891" t="s">
        <v>175</v>
      </c>
      <c r="E3891" t="s">
        <v>126</v>
      </c>
      <c r="F3891" t="s">
        <v>154</v>
      </c>
      <c r="G3891" t="s">
        <v>209</v>
      </c>
      <c r="H3891" t="s">
        <v>202</v>
      </c>
      <c r="I3891">
        <v>0</v>
      </c>
    </row>
    <row r="3892" spans="1:9" x14ac:dyDescent="0.35">
      <c r="A3892" s="75">
        <f t="shared" si="124"/>
        <v>46046</v>
      </c>
      <c r="B3892" s="75">
        <f t="shared" si="125"/>
        <v>46047</v>
      </c>
      <c r="C3892" s="75" t="str">
        <f>VLOOKUP($F3892,Refs!$A$1:$F$32,3,FALSE)</f>
        <v>Y56</v>
      </c>
      <c r="D3892" t="s">
        <v>175</v>
      </c>
      <c r="E3892" t="s">
        <v>126</v>
      </c>
      <c r="F3892" t="s">
        <v>154</v>
      </c>
      <c r="G3892" t="s">
        <v>209</v>
      </c>
      <c r="H3892" t="s">
        <v>203</v>
      </c>
      <c r="I3892">
        <v>1</v>
      </c>
    </row>
    <row r="3893" spans="1:9" x14ac:dyDescent="0.35">
      <c r="A3893" s="75">
        <f t="shared" si="124"/>
        <v>46046</v>
      </c>
      <c r="B3893" s="75">
        <f t="shared" si="125"/>
        <v>46047</v>
      </c>
      <c r="C3893" s="75" t="str">
        <f>VLOOKUP($F3893,Refs!$A$1:$F$32,3,FALSE)</f>
        <v>Y56</v>
      </c>
      <c r="D3893" t="s">
        <v>175</v>
      </c>
      <c r="E3893" t="s">
        <v>126</v>
      </c>
      <c r="F3893" t="s">
        <v>154</v>
      </c>
      <c r="G3893" t="s">
        <v>209</v>
      </c>
      <c r="H3893" t="s">
        <v>204</v>
      </c>
      <c r="I3893">
        <v>8</v>
      </c>
    </row>
    <row r="3894" spans="1:9" x14ac:dyDescent="0.35">
      <c r="A3894" s="75">
        <f t="shared" si="124"/>
        <v>46047</v>
      </c>
      <c r="B3894" s="75">
        <f t="shared" si="125"/>
        <v>46047</v>
      </c>
      <c r="C3894" s="75" t="str">
        <f>VLOOKUP($F3894,Refs!$A$1:$F$32,3,FALSE)</f>
        <v>Y56</v>
      </c>
      <c r="D3894" t="s">
        <v>175</v>
      </c>
      <c r="E3894" t="s">
        <v>126</v>
      </c>
      <c r="F3894" t="s">
        <v>154</v>
      </c>
      <c r="G3894" t="s">
        <v>210</v>
      </c>
      <c r="H3894" t="s">
        <v>177</v>
      </c>
      <c r="I3894">
        <v>1177</v>
      </c>
    </row>
    <row r="3895" spans="1:9" x14ac:dyDescent="0.35">
      <c r="A3895" s="75">
        <f t="shared" si="124"/>
        <v>46047</v>
      </c>
      <c r="B3895" s="75">
        <f t="shared" si="125"/>
        <v>46047</v>
      </c>
      <c r="C3895" s="75" t="str">
        <f>VLOOKUP($F3895,Refs!$A$1:$F$32,3,FALSE)</f>
        <v>Y56</v>
      </c>
      <c r="D3895" t="s">
        <v>175</v>
      </c>
      <c r="E3895" t="s">
        <v>126</v>
      </c>
      <c r="F3895" t="s">
        <v>154</v>
      </c>
      <c r="G3895" t="s">
        <v>210</v>
      </c>
      <c r="H3895" t="s">
        <v>178</v>
      </c>
      <c r="I3895">
        <v>1123</v>
      </c>
    </row>
    <row r="3896" spans="1:9" x14ac:dyDescent="0.35">
      <c r="A3896" s="75">
        <f t="shared" si="124"/>
        <v>46047</v>
      </c>
      <c r="B3896" s="75">
        <f t="shared" si="125"/>
        <v>46047</v>
      </c>
      <c r="C3896" s="75" t="str">
        <f>VLOOKUP($F3896,Refs!$A$1:$F$32,3,FALSE)</f>
        <v>Y56</v>
      </c>
      <c r="D3896" t="s">
        <v>175</v>
      </c>
      <c r="E3896" t="s">
        <v>126</v>
      </c>
      <c r="F3896" t="s">
        <v>154</v>
      </c>
      <c r="G3896" t="s">
        <v>210</v>
      </c>
      <c r="H3896" t="s">
        <v>179</v>
      </c>
      <c r="I3896">
        <v>951</v>
      </c>
    </row>
    <row r="3897" spans="1:9" x14ac:dyDescent="0.35">
      <c r="A3897" s="75">
        <f t="shared" si="124"/>
        <v>46047</v>
      </c>
      <c r="B3897" s="75">
        <f t="shared" si="125"/>
        <v>46047</v>
      </c>
      <c r="C3897" s="75" t="str">
        <f>VLOOKUP($F3897,Refs!$A$1:$F$32,3,FALSE)</f>
        <v>Y56</v>
      </c>
      <c r="D3897" t="s">
        <v>175</v>
      </c>
      <c r="E3897" t="s">
        <v>126</v>
      </c>
      <c r="F3897" t="s">
        <v>154</v>
      </c>
      <c r="G3897" t="s">
        <v>210</v>
      </c>
      <c r="H3897" t="s">
        <v>180</v>
      </c>
      <c r="I3897">
        <v>9</v>
      </c>
    </row>
    <row r="3898" spans="1:9" x14ac:dyDescent="0.35">
      <c r="A3898" s="75">
        <f t="shared" si="124"/>
        <v>46047</v>
      </c>
      <c r="B3898" s="75">
        <f t="shared" si="125"/>
        <v>46047</v>
      </c>
      <c r="C3898" s="75" t="str">
        <f>VLOOKUP($F3898,Refs!$A$1:$F$32,3,FALSE)</f>
        <v>Y56</v>
      </c>
      <c r="D3898" t="s">
        <v>175</v>
      </c>
      <c r="E3898" t="s">
        <v>126</v>
      </c>
      <c r="F3898" t="s">
        <v>154</v>
      </c>
      <c r="G3898" t="s">
        <v>210</v>
      </c>
      <c r="H3898" t="s">
        <v>181</v>
      </c>
      <c r="I3898">
        <v>5819</v>
      </c>
    </row>
    <row r="3899" spans="1:9" x14ac:dyDescent="0.35">
      <c r="A3899" s="75">
        <f t="shared" si="124"/>
        <v>46047</v>
      </c>
      <c r="B3899" s="75">
        <f t="shared" si="125"/>
        <v>46047</v>
      </c>
      <c r="C3899" s="75" t="str">
        <f>VLOOKUP($F3899,Refs!$A$1:$F$32,3,FALSE)</f>
        <v>Y56</v>
      </c>
      <c r="D3899" t="s">
        <v>175</v>
      </c>
      <c r="E3899" t="s">
        <v>126</v>
      </c>
      <c r="F3899" t="s">
        <v>154</v>
      </c>
      <c r="G3899" t="s">
        <v>210</v>
      </c>
      <c r="H3899" t="s">
        <v>182</v>
      </c>
      <c r="I3899">
        <v>6</v>
      </c>
    </row>
    <row r="3900" spans="1:9" x14ac:dyDescent="0.35">
      <c r="A3900" s="75">
        <f t="shared" si="124"/>
        <v>46047</v>
      </c>
      <c r="B3900" s="75">
        <f t="shared" si="125"/>
        <v>46047</v>
      </c>
      <c r="C3900" s="75" t="str">
        <f>VLOOKUP($F3900,Refs!$A$1:$F$32,3,FALSE)</f>
        <v>Y56</v>
      </c>
      <c r="D3900" t="s">
        <v>175</v>
      </c>
      <c r="E3900" t="s">
        <v>126</v>
      </c>
      <c r="F3900" t="s">
        <v>154</v>
      </c>
      <c r="G3900" t="s">
        <v>210</v>
      </c>
      <c r="H3900" t="s">
        <v>183</v>
      </c>
      <c r="I3900">
        <v>7</v>
      </c>
    </row>
    <row r="3901" spans="1:9" x14ac:dyDescent="0.35">
      <c r="A3901" s="75">
        <f t="shared" si="124"/>
        <v>46047</v>
      </c>
      <c r="B3901" s="75">
        <f t="shared" si="125"/>
        <v>46047</v>
      </c>
      <c r="C3901" s="75" t="str">
        <f>VLOOKUP($F3901,Refs!$A$1:$F$32,3,FALSE)</f>
        <v>Y56</v>
      </c>
      <c r="D3901" t="s">
        <v>175</v>
      </c>
      <c r="E3901" t="s">
        <v>126</v>
      </c>
      <c r="F3901" t="s">
        <v>154</v>
      </c>
      <c r="G3901" t="s">
        <v>210</v>
      </c>
      <c r="H3901" t="s">
        <v>184</v>
      </c>
      <c r="I3901">
        <v>1078</v>
      </c>
    </row>
    <row r="3902" spans="1:9" x14ac:dyDescent="0.35">
      <c r="A3902" s="75">
        <f t="shared" si="124"/>
        <v>46047</v>
      </c>
      <c r="B3902" s="75">
        <f t="shared" si="125"/>
        <v>46047</v>
      </c>
      <c r="C3902" s="75" t="str">
        <f>VLOOKUP($F3902,Refs!$A$1:$F$32,3,FALSE)</f>
        <v>Y56</v>
      </c>
      <c r="D3902" t="s">
        <v>175</v>
      </c>
      <c r="E3902" t="s">
        <v>126</v>
      </c>
      <c r="F3902" t="s">
        <v>154</v>
      </c>
      <c r="G3902" t="s">
        <v>210</v>
      </c>
      <c r="H3902" t="s">
        <v>185</v>
      </c>
      <c r="I3902">
        <v>525</v>
      </c>
    </row>
    <row r="3903" spans="1:9" x14ac:dyDescent="0.35">
      <c r="A3903" s="75">
        <f t="shared" si="124"/>
        <v>46047</v>
      </c>
      <c r="B3903" s="75">
        <f t="shared" si="125"/>
        <v>46047</v>
      </c>
      <c r="C3903" s="75" t="str">
        <f>VLOOKUP($F3903,Refs!$A$1:$F$32,3,FALSE)</f>
        <v>Y56</v>
      </c>
      <c r="D3903" t="s">
        <v>175</v>
      </c>
      <c r="E3903" t="s">
        <v>126</v>
      </c>
      <c r="F3903" t="s">
        <v>154</v>
      </c>
      <c r="G3903" t="s">
        <v>210</v>
      </c>
      <c r="H3903" t="s">
        <v>186</v>
      </c>
      <c r="I3903">
        <v>199</v>
      </c>
    </row>
    <row r="3904" spans="1:9" x14ac:dyDescent="0.35">
      <c r="A3904" s="75">
        <f t="shared" si="124"/>
        <v>46047</v>
      </c>
      <c r="B3904" s="75">
        <f t="shared" si="125"/>
        <v>46047</v>
      </c>
      <c r="C3904" s="75" t="str">
        <f>VLOOKUP($F3904,Refs!$A$1:$F$32,3,FALSE)</f>
        <v>Y56</v>
      </c>
      <c r="D3904" t="s">
        <v>175</v>
      </c>
      <c r="E3904" t="s">
        <v>126</v>
      </c>
      <c r="F3904" t="s">
        <v>154</v>
      </c>
      <c r="G3904" t="s">
        <v>210</v>
      </c>
      <c r="H3904" t="s">
        <v>187</v>
      </c>
      <c r="I3904">
        <v>96</v>
      </c>
    </row>
    <row r="3905" spans="1:9" x14ac:dyDescent="0.35">
      <c r="A3905" s="75">
        <f t="shared" si="124"/>
        <v>46047</v>
      </c>
      <c r="B3905" s="75">
        <f t="shared" si="125"/>
        <v>46047</v>
      </c>
      <c r="C3905" s="75" t="str">
        <f>VLOOKUP($F3905,Refs!$A$1:$F$32,3,FALSE)</f>
        <v>Y56</v>
      </c>
      <c r="D3905" t="s">
        <v>175</v>
      </c>
      <c r="E3905" t="s">
        <v>126</v>
      </c>
      <c r="F3905" t="s">
        <v>154</v>
      </c>
      <c r="G3905" t="s">
        <v>210</v>
      </c>
      <c r="H3905" t="s">
        <v>188</v>
      </c>
      <c r="I3905">
        <v>119</v>
      </c>
    </row>
    <row r="3906" spans="1:9" x14ac:dyDescent="0.35">
      <c r="A3906" s="75">
        <f t="shared" si="124"/>
        <v>46047</v>
      </c>
      <c r="B3906" s="75">
        <f t="shared" si="125"/>
        <v>46047</v>
      </c>
      <c r="C3906" s="75" t="str">
        <f>VLOOKUP($F3906,Refs!$A$1:$F$32,3,FALSE)</f>
        <v>Y56</v>
      </c>
      <c r="D3906" t="s">
        <v>175</v>
      </c>
      <c r="E3906" t="s">
        <v>126</v>
      </c>
      <c r="F3906" t="s">
        <v>154</v>
      </c>
      <c r="G3906" t="s">
        <v>210</v>
      </c>
      <c r="H3906" t="s">
        <v>189</v>
      </c>
      <c r="I3906">
        <v>120</v>
      </c>
    </row>
    <row r="3907" spans="1:9" x14ac:dyDescent="0.35">
      <c r="A3907" s="75">
        <f t="shared" si="124"/>
        <v>46047</v>
      </c>
      <c r="B3907" s="75">
        <f t="shared" si="125"/>
        <v>46047</v>
      </c>
      <c r="C3907" s="75" t="str">
        <f>VLOOKUP($F3907,Refs!$A$1:$F$32,3,FALSE)</f>
        <v>Y56</v>
      </c>
      <c r="D3907" t="s">
        <v>175</v>
      </c>
      <c r="E3907" t="s">
        <v>126</v>
      </c>
      <c r="F3907" t="s">
        <v>154</v>
      </c>
      <c r="G3907" t="s">
        <v>210</v>
      </c>
      <c r="H3907" t="s">
        <v>190</v>
      </c>
      <c r="I3907">
        <v>42</v>
      </c>
    </row>
    <row r="3908" spans="1:9" x14ac:dyDescent="0.35">
      <c r="A3908" s="75">
        <f t="shared" si="124"/>
        <v>46047</v>
      </c>
      <c r="B3908" s="75">
        <f t="shared" si="125"/>
        <v>46047</v>
      </c>
      <c r="C3908" s="75" t="str">
        <f>VLOOKUP($F3908,Refs!$A$1:$F$32,3,FALSE)</f>
        <v>Y56</v>
      </c>
      <c r="D3908" t="s">
        <v>175</v>
      </c>
      <c r="E3908" t="s">
        <v>126</v>
      </c>
      <c r="F3908" t="s">
        <v>154</v>
      </c>
      <c r="G3908" t="s">
        <v>210</v>
      </c>
      <c r="H3908" t="s">
        <v>191</v>
      </c>
      <c r="I3908">
        <v>2</v>
      </c>
    </row>
    <row r="3909" spans="1:9" x14ac:dyDescent="0.35">
      <c r="A3909" s="75">
        <f t="shared" si="124"/>
        <v>46047</v>
      </c>
      <c r="B3909" s="75">
        <f t="shared" si="125"/>
        <v>46047</v>
      </c>
      <c r="C3909" s="75" t="str">
        <f>VLOOKUP($F3909,Refs!$A$1:$F$32,3,FALSE)</f>
        <v>Y56</v>
      </c>
      <c r="D3909" t="s">
        <v>175</v>
      </c>
      <c r="E3909" t="s">
        <v>126</v>
      </c>
      <c r="F3909" t="s">
        <v>154</v>
      </c>
      <c r="G3909" t="s">
        <v>210</v>
      </c>
      <c r="H3909" t="s">
        <v>192</v>
      </c>
      <c r="I3909">
        <v>60</v>
      </c>
    </row>
    <row r="3910" spans="1:9" x14ac:dyDescent="0.35">
      <c r="A3910" s="75">
        <f t="shared" ref="A3910:A3973" si="126">IF(G3910="Mon",B3910-6,IF(G3910="Tue",B3910-5,IF(G3910="Wed",B3910-4,IF(G3910="Thu",B3910-3,IF(G3910="Fri",B3910-2,IF(G3910="Sat",B3910-1,IF(G3910="Sun",B3910,"")))))))</f>
        <v>46047</v>
      </c>
      <c r="B3910" s="75">
        <f t="shared" ref="B3910:B3973" si="127">DATEVALUE(RIGHT(D3910, 11))</f>
        <v>46047</v>
      </c>
      <c r="C3910" s="75" t="str">
        <f>VLOOKUP($F3910,Refs!$A$1:$F$32,3,FALSE)</f>
        <v>Y56</v>
      </c>
      <c r="D3910" t="s">
        <v>175</v>
      </c>
      <c r="E3910" t="s">
        <v>126</v>
      </c>
      <c r="F3910" t="s">
        <v>154</v>
      </c>
      <c r="G3910" t="s">
        <v>210</v>
      </c>
      <c r="H3910" t="s">
        <v>193</v>
      </c>
      <c r="I3910">
        <v>6</v>
      </c>
    </row>
    <row r="3911" spans="1:9" x14ac:dyDescent="0.35">
      <c r="A3911" s="75">
        <f t="shared" si="126"/>
        <v>46047</v>
      </c>
      <c r="B3911" s="75">
        <f t="shared" si="127"/>
        <v>46047</v>
      </c>
      <c r="C3911" s="75" t="str">
        <f>VLOOKUP($F3911,Refs!$A$1:$F$32,3,FALSE)</f>
        <v>Y56</v>
      </c>
      <c r="D3911" t="s">
        <v>175</v>
      </c>
      <c r="E3911" t="s">
        <v>126</v>
      </c>
      <c r="F3911" t="s">
        <v>154</v>
      </c>
      <c r="G3911" t="s">
        <v>210</v>
      </c>
      <c r="H3911" t="s">
        <v>194</v>
      </c>
      <c r="I3911">
        <v>24</v>
      </c>
    </row>
    <row r="3912" spans="1:9" x14ac:dyDescent="0.35">
      <c r="A3912" s="75">
        <f t="shared" si="126"/>
        <v>46047</v>
      </c>
      <c r="B3912" s="75">
        <f t="shared" si="127"/>
        <v>46047</v>
      </c>
      <c r="C3912" s="75" t="str">
        <f>VLOOKUP($F3912,Refs!$A$1:$F$32,3,FALSE)</f>
        <v>Y56</v>
      </c>
      <c r="D3912" t="s">
        <v>175</v>
      </c>
      <c r="E3912" t="s">
        <v>126</v>
      </c>
      <c r="F3912" t="s">
        <v>154</v>
      </c>
      <c r="G3912" t="s">
        <v>210</v>
      </c>
      <c r="H3912" t="s">
        <v>195</v>
      </c>
      <c r="I3912">
        <v>0</v>
      </c>
    </row>
    <row r="3913" spans="1:9" x14ac:dyDescent="0.35">
      <c r="A3913" s="75">
        <f t="shared" si="126"/>
        <v>46047</v>
      </c>
      <c r="B3913" s="75">
        <f t="shared" si="127"/>
        <v>46047</v>
      </c>
      <c r="C3913" s="75" t="str">
        <f>VLOOKUP($F3913,Refs!$A$1:$F$32,3,FALSE)</f>
        <v>Y56</v>
      </c>
      <c r="D3913" t="s">
        <v>175</v>
      </c>
      <c r="E3913" t="s">
        <v>126</v>
      </c>
      <c r="F3913" t="s">
        <v>154</v>
      </c>
      <c r="G3913" t="s">
        <v>210</v>
      </c>
      <c r="H3913" t="s">
        <v>196</v>
      </c>
      <c r="I3913">
        <v>192</v>
      </c>
    </row>
    <row r="3914" spans="1:9" x14ac:dyDescent="0.35">
      <c r="A3914" s="75">
        <f t="shared" si="126"/>
        <v>46047</v>
      </c>
      <c r="B3914" s="75">
        <f t="shared" si="127"/>
        <v>46047</v>
      </c>
      <c r="C3914" s="75" t="str">
        <f>VLOOKUP($F3914,Refs!$A$1:$F$32,3,FALSE)</f>
        <v>Y56</v>
      </c>
      <c r="D3914" t="s">
        <v>175</v>
      </c>
      <c r="E3914" t="s">
        <v>126</v>
      </c>
      <c r="F3914" t="s">
        <v>154</v>
      </c>
      <c r="G3914" t="s">
        <v>210</v>
      </c>
      <c r="H3914" t="s">
        <v>197</v>
      </c>
      <c r="I3914">
        <v>159</v>
      </c>
    </row>
    <row r="3915" spans="1:9" x14ac:dyDescent="0.35">
      <c r="A3915" s="75">
        <f t="shared" si="126"/>
        <v>46047</v>
      </c>
      <c r="B3915" s="75">
        <f t="shared" si="127"/>
        <v>46047</v>
      </c>
      <c r="C3915" s="75" t="str">
        <f>VLOOKUP($F3915,Refs!$A$1:$F$32,3,FALSE)</f>
        <v>Y56</v>
      </c>
      <c r="D3915" t="s">
        <v>175</v>
      </c>
      <c r="E3915" t="s">
        <v>126</v>
      </c>
      <c r="F3915" t="s">
        <v>154</v>
      </c>
      <c r="G3915" t="s">
        <v>210</v>
      </c>
      <c r="H3915" t="s">
        <v>198</v>
      </c>
      <c r="I3915">
        <v>396</v>
      </c>
    </row>
    <row r="3916" spans="1:9" x14ac:dyDescent="0.35">
      <c r="A3916" s="75">
        <f t="shared" si="126"/>
        <v>46047</v>
      </c>
      <c r="B3916" s="75">
        <f t="shared" si="127"/>
        <v>46047</v>
      </c>
      <c r="C3916" s="75" t="str">
        <f>VLOOKUP($F3916,Refs!$A$1:$F$32,3,FALSE)</f>
        <v>Y56</v>
      </c>
      <c r="D3916" t="s">
        <v>175</v>
      </c>
      <c r="E3916" t="s">
        <v>126</v>
      </c>
      <c r="F3916" t="s">
        <v>154</v>
      </c>
      <c r="G3916" t="s">
        <v>210</v>
      </c>
      <c r="H3916" t="s">
        <v>199</v>
      </c>
      <c r="I3916">
        <v>283</v>
      </c>
    </row>
    <row r="3917" spans="1:9" x14ac:dyDescent="0.35">
      <c r="A3917" s="75">
        <f t="shared" si="126"/>
        <v>46047</v>
      </c>
      <c r="B3917" s="75">
        <f t="shared" si="127"/>
        <v>46047</v>
      </c>
      <c r="C3917" s="75" t="str">
        <f>VLOOKUP($F3917,Refs!$A$1:$F$32,3,FALSE)</f>
        <v>Y56</v>
      </c>
      <c r="D3917" t="s">
        <v>175</v>
      </c>
      <c r="E3917" t="s">
        <v>126</v>
      </c>
      <c r="F3917" t="s">
        <v>154</v>
      </c>
      <c r="G3917" t="s">
        <v>210</v>
      </c>
      <c r="H3917" t="s">
        <v>200</v>
      </c>
      <c r="I3917">
        <v>6</v>
      </c>
    </row>
    <row r="3918" spans="1:9" x14ac:dyDescent="0.35">
      <c r="A3918" s="75">
        <f t="shared" si="126"/>
        <v>46047</v>
      </c>
      <c r="B3918" s="75">
        <f t="shared" si="127"/>
        <v>46047</v>
      </c>
      <c r="C3918" s="75" t="str">
        <f>VLOOKUP($F3918,Refs!$A$1:$F$32,3,FALSE)</f>
        <v>Y56</v>
      </c>
      <c r="D3918" t="s">
        <v>175</v>
      </c>
      <c r="E3918" t="s">
        <v>126</v>
      </c>
      <c r="F3918" t="s">
        <v>154</v>
      </c>
      <c r="G3918" t="s">
        <v>210</v>
      </c>
      <c r="H3918" t="s">
        <v>201</v>
      </c>
      <c r="I3918">
        <v>0</v>
      </c>
    </row>
    <row r="3919" spans="1:9" x14ac:dyDescent="0.35">
      <c r="A3919" s="75">
        <f t="shared" si="126"/>
        <v>46047</v>
      </c>
      <c r="B3919" s="75">
        <f t="shared" si="127"/>
        <v>46047</v>
      </c>
      <c r="C3919" s="75" t="str">
        <f>VLOOKUP($F3919,Refs!$A$1:$F$32,3,FALSE)</f>
        <v>Y56</v>
      </c>
      <c r="D3919" t="s">
        <v>175</v>
      </c>
      <c r="E3919" t="s">
        <v>126</v>
      </c>
      <c r="F3919" t="s">
        <v>154</v>
      </c>
      <c r="G3919" t="s">
        <v>210</v>
      </c>
      <c r="H3919" t="s">
        <v>202</v>
      </c>
      <c r="I3919">
        <v>0</v>
      </c>
    </row>
    <row r="3920" spans="1:9" x14ac:dyDescent="0.35">
      <c r="A3920" s="75">
        <f t="shared" si="126"/>
        <v>46047</v>
      </c>
      <c r="B3920" s="75">
        <f t="shared" si="127"/>
        <v>46047</v>
      </c>
      <c r="C3920" s="75" t="str">
        <f>VLOOKUP($F3920,Refs!$A$1:$F$32,3,FALSE)</f>
        <v>Y56</v>
      </c>
      <c r="D3920" t="s">
        <v>175</v>
      </c>
      <c r="E3920" t="s">
        <v>126</v>
      </c>
      <c r="F3920" t="s">
        <v>154</v>
      </c>
      <c r="G3920" t="s">
        <v>210</v>
      </c>
      <c r="H3920" t="s">
        <v>203</v>
      </c>
      <c r="I3920">
        <v>0</v>
      </c>
    </row>
    <row r="3921" spans="1:9" x14ac:dyDescent="0.35">
      <c r="A3921" s="75">
        <f t="shared" si="126"/>
        <v>46047</v>
      </c>
      <c r="B3921" s="75">
        <f t="shared" si="127"/>
        <v>46047</v>
      </c>
      <c r="C3921" s="75" t="str">
        <f>VLOOKUP($F3921,Refs!$A$1:$F$32,3,FALSE)</f>
        <v>Y56</v>
      </c>
      <c r="D3921" t="s">
        <v>175</v>
      </c>
      <c r="E3921" t="s">
        <v>126</v>
      </c>
      <c r="F3921" t="s">
        <v>154</v>
      </c>
      <c r="G3921" t="s">
        <v>210</v>
      </c>
      <c r="H3921" t="s">
        <v>204</v>
      </c>
      <c r="I3921">
        <v>4</v>
      </c>
    </row>
    <row r="3922" spans="1:9" x14ac:dyDescent="0.35">
      <c r="A3922" s="75">
        <f t="shared" si="126"/>
        <v>46041</v>
      </c>
      <c r="B3922" s="75">
        <f t="shared" si="127"/>
        <v>46047</v>
      </c>
      <c r="C3922" s="75" t="str">
        <f>VLOOKUP($F3922,Refs!$A$1:$F$32,3,FALSE)</f>
        <v>Y62</v>
      </c>
      <c r="D3922" t="s">
        <v>175</v>
      </c>
      <c r="E3922" t="s">
        <v>135</v>
      </c>
      <c r="F3922" t="s">
        <v>37</v>
      </c>
      <c r="G3922" t="s">
        <v>176</v>
      </c>
      <c r="H3922" t="s">
        <v>177</v>
      </c>
      <c r="I3922">
        <v>5865</v>
      </c>
    </row>
    <row r="3923" spans="1:9" x14ac:dyDescent="0.35">
      <c r="A3923" s="75">
        <f t="shared" si="126"/>
        <v>46041</v>
      </c>
      <c r="B3923" s="75">
        <f t="shared" si="127"/>
        <v>46047</v>
      </c>
      <c r="C3923" s="75" t="str">
        <f>VLOOKUP($F3923,Refs!$A$1:$F$32,3,FALSE)</f>
        <v>Y62</v>
      </c>
      <c r="D3923" t="s">
        <v>175</v>
      </c>
      <c r="E3923" t="s">
        <v>135</v>
      </c>
      <c r="F3923" t="s">
        <v>37</v>
      </c>
      <c r="G3923" t="s">
        <v>176</v>
      </c>
      <c r="H3923" t="s">
        <v>178</v>
      </c>
      <c r="I3923">
        <v>5733</v>
      </c>
    </row>
    <row r="3924" spans="1:9" x14ac:dyDescent="0.35">
      <c r="A3924" s="75">
        <f t="shared" si="126"/>
        <v>46041</v>
      </c>
      <c r="B3924" s="75">
        <f t="shared" si="127"/>
        <v>46047</v>
      </c>
      <c r="C3924" s="75" t="str">
        <f>VLOOKUP($F3924,Refs!$A$1:$F$32,3,FALSE)</f>
        <v>Y62</v>
      </c>
      <c r="D3924" t="s">
        <v>175</v>
      </c>
      <c r="E3924" t="s">
        <v>135</v>
      </c>
      <c r="F3924" t="s">
        <v>37</v>
      </c>
      <c r="G3924" t="s">
        <v>176</v>
      </c>
      <c r="H3924" t="s">
        <v>179</v>
      </c>
      <c r="I3924">
        <v>4693</v>
      </c>
    </row>
    <row r="3925" spans="1:9" x14ac:dyDescent="0.35">
      <c r="A3925" s="75">
        <f t="shared" si="126"/>
        <v>46041</v>
      </c>
      <c r="B3925" s="75">
        <f t="shared" si="127"/>
        <v>46047</v>
      </c>
      <c r="C3925" s="75" t="str">
        <f>VLOOKUP($F3925,Refs!$A$1:$F$32,3,FALSE)</f>
        <v>Y62</v>
      </c>
      <c r="D3925" t="s">
        <v>175</v>
      </c>
      <c r="E3925" t="s">
        <v>135</v>
      </c>
      <c r="F3925" t="s">
        <v>37</v>
      </c>
      <c r="G3925" t="s">
        <v>176</v>
      </c>
      <c r="H3925" t="s">
        <v>180</v>
      </c>
      <c r="I3925">
        <v>132</v>
      </c>
    </row>
    <row r="3926" spans="1:9" x14ac:dyDescent="0.35">
      <c r="A3926" s="75">
        <f t="shared" si="126"/>
        <v>46041</v>
      </c>
      <c r="B3926" s="75">
        <f t="shared" si="127"/>
        <v>46047</v>
      </c>
      <c r="C3926" s="75" t="str">
        <f>VLOOKUP($F3926,Refs!$A$1:$F$32,3,FALSE)</f>
        <v>Y62</v>
      </c>
      <c r="D3926" t="s">
        <v>175</v>
      </c>
      <c r="E3926" t="s">
        <v>135</v>
      </c>
      <c r="F3926" t="s">
        <v>37</v>
      </c>
      <c r="G3926" t="s">
        <v>176</v>
      </c>
      <c r="H3926" t="s">
        <v>181</v>
      </c>
      <c r="I3926">
        <v>153003</v>
      </c>
    </row>
    <row r="3927" spans="1:9" x14ac:dyDescent="0.35">
      <c r="A3927" s="75">
        <f t="shared" si="126"/>
        <v>46041</v>
      </c>
      <c r="B3927" s="75">
        <f t="shared" si="127"/>
        <v>46047</v>
      </c>
      <c r="C3927" s="75" t="str">
        <f>VLOOKUP($F3927,Refs!$A$1:$F$32,3,FALSE)</f>
        <v>Y62</v>
      </c>
      <c r="D3927" t="s">
        <v>175</v>
      </c>
      <c r="E3927" t="s">
        <v>135</v>
      </c>
      <c r="F3927" t="s">
        <v>37</v>
      </c>
      <c r="G3927" t="s">
        <v>176</v>
      </c>
      <c r="H3927" t="s">
        <v>182</v>
      </c>
      <c r="I3927">
        <v>134</v>
      </c>
    </row>
    <row r="3928" spans="1:9" x14ac:dyDescent="0.35">
      <c r="A3928" s="75">
        <f t="shared" si="126"/>
        <v>46041</v>
      </c>
      <c r="B3928" s="75">
        <f t="shared" si="127"/>
        <v>46047</v>
      </c>
      <c r="C3928" s="75" t="str">
        <f>VLOOKUP($F3928,Refs!$A$1:$F$32,3,FALSE)</f>
        <v>Y62</v>
      </c>
      <c r="D3928" t="s">
        <v>175</v>
      </c>
      <c r="E3928" t="s">
        <v>135</v>
      </c>
      <c r="F3928" t="s">
        <v>37</v>
      </c>
      <c r="G3928" t="s">
        <v>176</v>
      </c>
      <c r="H3928" t="s">
        <v>183</v>
      </c>
      <c r="I3928">
        <v>216</v>
      </c>
    </row>
    <row r="3929" spans="1:9" x14ac:dyDescent="0.35">
      <c r="A3929" s="75">
        <f t="shared" si="126"/>
        <v>46041</v>
      </c>
      <c r="B3929" s="75">
        <f t="shared" si="127"/>
        <v>46047</v>
      </c>
      <c r="C3929" s="75" t="str">
        <f>VLOOKUP($F3929,Refs!$A$1:$F$32,3,FALSE)</f>
        <v>Y62</v>
      </c>
      <c r="D3929" t="s">
        <v>175</v>
      </c>
      <c r="E3929" t="s">
        <v>135</v>
      </c>
      <c r="F3929" t="s">
        <v>37</v>
      </c>
      <c r="G3929" t="s">
        <v>176</v>
      </c>
      <c r="H3929" t="s">
        <v>184</v>
      </c>
      <c r="I3929">
        <v>5407</v>
      </c>
    </row>
    <row r="3930" spans="1:9" x14ac:dyDescent="0.35">
      <c r="A3930" s="75">
        <f t="shared" si="126"/>
        <v>46041</v>
      </c>
      <c r="B3930" s="75">
        <f t="shared" si="127"/>
        <v>46047</v>
      </c>
      <c r="C3930" s="75" t="str">
        <f>VLOOKUP($F3930,Refs!$A$1:$F$32,3,FALSE)</f>
        <v>Y62</v>
      </c>
      <c r="D3930" t="s">
        <v>175</v>
      </c>
      <c r="E3930" t="s">
        <v>135</v>
      </c>
      <c r="F3930" t="s">
        <v>37</v>
      </c>
      <c r="G3930" t="s">
        <v>176</v>
      </c>
      <c r="H3930" t="s">
        <v>185</v>
      </c>
      <c r="I3930">
        <v>2222</v>
      </c>
    </row>
    <row r="3931" spans="1:9" x14ac:dyDescent="0.35">
      <c r="A3931" s="75">
        <f t="shared" si="126"/>
        <v>46041</v>
      </c>
      <c r="B3931" s="75">
        <f t="shared" si="127"/>
        <v>46047</v>
      </c>
      <c r="C3931" s="75" t="str">
        <f>VLOOKUP($F3931,Refs!$A$1:$F$32,3,FALSE)</f>
        <v>Y62</v>
      </c>
      <c r="D3931" t="s">
        <v>175</v>
      </c>
      <c r="E3931" t="s">
        <v>135</v>
      </c>
      <c r="F3931" t="s">
        <v>37</v>
      </c>
      <c r="G3931" t="s">
        <v>176</v>
      </c>
      <c r="H3931" t="s">
        <v>186</v>
      </c>
      <c r="I3931">
        <v>421</v>
      </c>
    </row>
    <row r="3932" spans="1:9" x14ac:dyDescent="0.35">
      <c r="A3932" s="75">
        <f t="shared" si="126"/>
        <v>46041</v>
      </c>
      <c r="B3932" s="75">
        <f t="shared" si="127"/>
        <v>46047</v>
      </c>
      <c r="C3932" s="75" t="str">
        <f>VLOOKUP($F3932,Refs!$A$1:$F$32,3,FALSE)</f>
        <v>Y62</v>
      </c>
      <c r="D3932" t="s">
        <v>175</v>
      </c>
      <c r="E3932" t="s">
        <v>135</v>
      </c>
      <c r="F3932" t="s">
        <v>37</v>
      </c>
      <c r="G3932" t="s">
        <v>176</v>
      </c>
      <c r="H3932" t="s">
        <v>187</v>
      </c>
      <c r="I3932">
        <v>217</v>
      </c>
    </row>
    <row r="3933" spans="1:9" x14ac:dyDescent="0.35">
      <c r="A3933" s="75">
        <f t="shared" si="126"/>
        <v>46041</v>
      </c>
      <c r="B3933" s="75">
        <f t="shared" si="127"/>
        <v>46047</v>
      </c>
      <c r="C3933" s="75" t="str">
        <f>VLOOKUP($F3933,Refs!$A$1:$F$32,3,FALSE)</f>
        <v>Y62</v>
      </c>
      <c r="D3933" t="s">
        <v>175</v>
      </c>
      <c r="E3933" t="s">
        <v>135</v>
      </c>
      <c r="F3933" t="s">
        <v>37</v>
      </c>
      <c r="G3933" t="s">
        <v>176</v>
      </c>
      <c r="H3933" t="s">
        <v>188</v>
      </c>
      <c r="I3933">
        <v>678</v>
      </c>
    </row>
    <row r="3934" spans="1:9" x14ac:dyDescent="0.35">
      <c r="A3934" s="75">
        <f t="shared" si="126"/>
        <v>46041</v>
      </c>
      <c r="B3934" s="75">
        <f t="shared" si="127"/>
        <v>46047</v>
      </c>
      <c r="C3934" s="75" t="str">
        <f>VLOOKUP($F3934,Refs!$A$1:$F$32,3,FALSE)</f>
        <v>Y62</v>
      </c>
      <c r="D3934" t="s">
        <v>175</v>
      </c>
      <c r="E3934" t="s">
        <v>135</v>
      </c>
      <c r="F3934" t="s">
        <v>37</v>
      </c>
      <c r="G3934" t="s">
        <v>176</v>
      </c>
      <c r="H3934" t="s">
        <v>189</v>
      </c>
      <c r="I3934">
        <v>910</v>
      </c>
    </row>
    <row r="3935" spans="1:9" x14ac:dyDescent="0.35">
      <c r="A3935" s="75">
        <f t="shared" si="126"/>
        <v>46041</v>
      </c>
      <c r="B3935" s="75">
        <f t="shared" si="127"/>
        <v>46047</v>
      </c>
      <c r="C3935" s="75" t="str">
        <f>VLOOKUP($F3935,Refs!$A$1:$F$32,3,FALSE)</f>
        <v>Y62</v>
      </c>
      <c r="D3935" t="s">
        <v>175</v>
      </c>
      <c r="E3935" t="s">
        <v>135</v>
      </c>
      <c r="F3935" t="s">
        <v>37</v>
      </c>
      <c r="G3935" t="s">
        <v>176</v>
      </c>
      <c r="H3935" t="s">
        <v>190</v>
      </c>
      <c r="I3935">
        <v>364</v>
      </c>
    </row>
    <row r="3936" spans="1:9" x14ac:dyDescent="0.35">
      <c r="A3936" s="75">
        <f t="shared" si="126"/>
        <v>46041</v>
      </c>
      <c r="B3936" s="75">
        <f t="shared" si="127"/>
        <v>46047</v>
      </c>
      <c r="C3936" s="75" t="str">
        <f>VLOOKUP($F3936,Refs!$A$1:$F$32,3,FALSE)</f>
        <v>Y62</v>
      </c>
      <c r="D3936" t="s">
        <v>175</v>
      </c>
      <c r="E3936" t="s">
        <v>135</v>
      </c>
      <c r="F3936" t="s">
        <v>37</v>
      </c>
      <c r="G3936" t="s">
        <v>176</v>
      </c>
      <c r="H3936" t="s">
        <v>191</v>
      </c>
      <c r="I3936">
        <v>6</v>
      </c>
    </row>
    <row r="3937" spans="1:9" x14ac:dyDescent="0.35">
      <c r="A3937" s="75">
        <f t="shared" si="126"/>
        <v>46041</v>
      </c>
      <c r="B3937" s="75">
        <f t="shared" si="127"/>
        <v>46047</v>
      </c>
      <c r="C3937" s="75" t="str">
        <f>VLOOKUP($F3937,Refs!$A$1:$F$32,3,FALSE)</f>
        <v>Y62</v>
      </c>
      <c r="D3937" t="s">
        <v>175</v>
      </c>
      <c r="E3937" t="s">
        <v>135</v>
      </c>
      <c r="F3937" t="s">
        <v>37</v>
      </c>
      <c r="G3937" t="s">
        <v>176</v>
      </c>
      <c r="H3937" t="s">
        <v>192</v>
      </c>
      <c r="I3937">
        <v>124</v>
      </c>
    </row>
    <row r="3938" spans="1:9" x14ac:dyDescent="0.35">
      <c r="A3938" s="75">
        <f t="shared" si="126"/>
        <v>46041</v>
      </c>
      <c r="B3938" s="75">
        <f t="shared" si="127"/>
        <v>46047</v>
      </c>
      <c r="C3938" s="75" t="str">
        <f>VLOOKUP($F3938,Refs!$A$1:$F$32,3,FALSE)</f>
        <v>Y62</v>
      </c>
      <c r="D3938" t="s">
        <v>175</v>
      </c>
      <c r="E3938" t="s">
        <v>135</v>
      </c>
      <c r="F3938" t="s">
        <v>37</v>
      </c>
      <c r="G3938" t="s">
        <v>176</v>
      </c>
      <c r="H3938" t="s">
        <v>193</v>
      </c>
      <c r="I3938">
        <v>22</v>
      </c>
    </row>
    <row r="3939" spans="1:9" x14ac:dyDescent="0.35">
      <c r="A3939" s="75">
        <f t="shared" si="126"/>
        <v>46041</v>
      </c>
      <c r="B3939" s="75">
        <f t="shared" si="127"/>
        <v>46047</v>
      </c>
      <c r="C3939" s="75" t="str">
        <f>VLOOKUP($F3939,Refs!$A$1:$F$32,3,FALSE)</f>
        <v>Y62</v>
      </c>
      <c r="D3939" t="s">
        <v>175</v>
      </c>
      <c r="E3939" t="s">
        <v>135</v>
      </c>
      <c r="F3939" t="s">
        <v>37</v>
      </c>
      <c r="G3939" t="s">
        <v>176</v>
      </c>
      <c r="H3939" t="s">
        <v>194</v>
      </c>
      <c r="I3939">
        <v>291</v>
      </c>
    </row>
    <row r="3940" spans="1:9" x14ac:dyDescent="0.35">
      <c r="A3940" s="75">
        <f t="shared" si="126"/>
        <v>46041</v>
      </c>
      <c r="B3940" s="75">
        <f t="shared" si="127"/>
        <v>46047</v>
      </c>
      <c r="C3940" s="75" t="str">
        <f>VLOOKUP($F3940,Refs!$A$1:$F$32,3,FALSE)</f>
        <v>Y62</v>
      </c>
      <c r="D3940" t="s">
        <v>175</v>
      </c>
      <c r="E3940" t="s">
        <v>135</v>
      </c>
      <c r="F3940" t="s">
        <v>37</v>
      </c>
      <c r="G3940" t="s">
        <v>176</v>
      </c>
      <c r="H3940" t="s">
        <v>195</v>
      </c>
      <c r="I3940">
        <v>64</v>
      </c>
    </row>
    <row r="3941" spans="1:9" x14ac:dyDescent="0.35">
      <c r="A3941" s="75">
        <f t="shared" si="126"/>
        <v>46041</v>
      </c>
      <c r="B3941" s="75">
        <f t="shared" si="127"/>
        <v>46047</v>
      </c>
      <c r="C3941" s="75" t="str">
        <f>VLOOKUP($F3941,Refs!$A$1:$F$32,3,FALSE)</f>
        <v>Y62</v>
      </c>
      <c r="D3941" t="s">
        <v>175</v>
      </c>
      <c r="E3941" t="s">
        <v>135</v>
      </c>
      <c r="F3941" t="s">
        <v>37</v>
      </c>
      <c r="G3941" t="s">
        <v>176</v>
      </c>
      <c r="H3941" t="s">
        <v>196</v>
      </c>
      <c r="I3941">
        <v>446</v>
      </c>
    </row>
    <row r="3942" spans="1:9" x14ac:dyDescent="0.35">
      <c r="A3942" s="75">
        <f t="shared" si="126"/>
        <v>46041</v>
      </c>
      <c r="B3942" s="75">
        <f t="shared" si="127"/>
        <v>46047</v>
      </c>
      <c r="C3942" s="75" t="str">
        <f>VLOOKUP($F3942,Refs!$A$1:$F$32,3,FALSE)</f>
        <v>Y62</v>
      </c>
      <c r="D3942" t="s">
        <v>175</v>
      </c>
      <c r="E3942" t="s">
        <v>135</v>
      </c>
      <c r="F3942" t="s">
        <v>37</v>
      </c>
      <c r="G3942" t="s">
        <v>176</v>
      </c>
      <c r="H3942" t="s">
        <v>197</v>
      </c>
      <c r="I3942">
        <v>1192</v>
      </c>
    </row>
    <row r="3943" spans="1:9" x14ac:dyDescent="0.35">
      <c r="A3943" s="75">
        <f t="shared" si="126"/>
        <v>46041</v>
      </c>
      <c r="B3943" s="75">
        <f t="shared" si="127"/>
        <v>46047</v>
      </c>
      <c r="C3943" s="75" t="str">
        <f>VLOOKUP($F3943,Refs!$A$1:$F$32,3,FALSE)</f>
        <v>Y62</v>
      </c>
      <c r="D3943" t="s">
        <v>175</v>
      </c>
      <c r="E3943" t="s">
        <v>135</v>
      </c>
      <c r="F3943" t="s">
        <v>37</v>
      </c>
      <c r="G3943" t="s">
        <v>176</v>
      </c>
      <c r="H3943" t="s">
        <v>198</v>
      </c>
      <c r="I3943">
        <v>2619</v>
      </c>
    </row>
    <row r="3944" spans="1:9" x14ac:dyDescent="0.35">
      <c r="A3944" s="75">
        <f t="shared" si="126"/>
        <v>46041</v>
      </c>
      <c r="B3944" s="75">
        <f t="shared" si="127"/>
        <v>46047</v>
      </c>
      <c r="C3944" s="75" t="str">
        <f>VLOOKUP($F3944,Refs!$A$1:$F$32,3,FALSE)</f>
        <v>Y62</v>
      </c>
      <c r="D3944" t="s">
        <v>175</v>
      </c>
      <c r="E3944" t="s">
        <v>135</v>
      </c>
      <c r="F3944" t="s">
        <v>37</v>
      </c>
      <c r="G3944" t="s">
        <v>176</v>
      </c>
      <c r="H3944" t="s">
        <v>199</v>
      </c>
      <c r="I3944">
        <v>538</v>
      </c>
    </row>
    <row r="3945" spans="1:9" x14ac:dyDescent="0.35">
      <c r="A3945" s="75">
        <f t="shared" si="126"/>
        <v>46041</v>
      </c>
      <c r="B3945" s="75">
        <f t="shared" si="127"/>
        <v>46047</v>
      </c>
      <c r="C3945" s="75" t="str">
        <f>VLOOKUP($F3945,Refs!$A$1:$F$32,3,FALSE)</f>
        <v>Y62</v>
      </c>
      <c r="D3945" t="s">
        <v>175</v>
      </c>
      <c r="E3945" t="s">
        <v>135</v>
      </c>
      <c r="F3945" t="s">
        <v>37</v>
      </c>
      <c r="G3945" t="s">
        <v>176</v>
      </c>
      <c r="H3945" t="s">
        <v>200</v>
      </c>
      <c r="I3945">
        <v>133</v>
      </c>
    </row>
    <row r="3946" spans="1:9" x14ac:dyDescent="0.35">
      <c r="A3946" s="75">
        <f t="shared" si="126"/>
        <v>46041</v>
      </c>
      <c r="B3946" s="75">
        <f t="shared" si="127"/>
        <v>46047</v>
      </c>
      <c r="C3946" s="75" t="str">
        <f>VLOOKUP($F3946,Refs!$A$1:$F$32,3,FALSE)</f>
        <v>Y62</v>
      </c>
      <c r="D3946" t="s">
        <v>175</v>
      </c>
      <c r="E3946" t="s">
        <v>135</v>
      </c>
      <c r="F3946" t="s">
        <v>37</v>
      </c>
      <c r="G3946" t="s">
        <v>176</v>
      </c>
      <c r="H3946" t="s">
        <v>201</v>
      </c>
      <c r="I3946">
        <v>100</v>
      </c>
    </row>
    <row r="3947" spans="1:9" x14ac:dyDescent="0.35">
      <c r="A3947" s="75">
        <f t="shared" si="126"/>
        <v>46041</v>
      </c>
      <c r="B3947" s="75">
        <f t="shared" si="127"/>
        <v>46047</v>
      </c>
      <c r="C3947" s="75" t="str">
        <f>VLOOKUP($F3947,Refs!$A$1:$F$32,3,FALSE)</f>
        <v>Y62</v>
      </c>
      <c r="D3947" t="s">
        <v>175</v>
      </c>
      <c r="E3947" t="s">
        <v>135</v>
      </c>
      <c r="F3947" t="s">
        <v>37</v>
      </c>
      <c r="G3947" t="s">
        <v>176</v>
      </c>
      <c r="H3947" t="s">
        <v>202</v>
      </c>
      <c r="I3947">
        <v>223</v>
      </c>
    </row>
    <row r="3948" spans="1:9" x14ac:dyDescent="0.35">
      <c r="A3948" s="75">
        <f t="shared" si="126"/>
        <v>46041</v>
      </c>
      <c r="B3948" s="75">
        <f t="shared" si="127"/>
        <v>46047</v>
      </c>
      <c r="C3948" s="75" t="str">
        <f>VLOOKUP($F3948,Refs!$A$1:$F$32,3,FALSE)</f>
        <v>Y62</v>
      </c>
      <c r="D3948" t="s">
        <v>175</v>
      </c>
      <c r="E3948" t="s">
        <v>135</v>
      </c>
      <c r="F3948" t="s">
        <v>37</v>
      </c>
      <c r="G3948" t="s">
        <v>176</v>
      </c>
      <c r="H3948" t="s">
        <v>203</v>
      </c>
      <c r="I3948">
        <v>5</v>
      </c>
    </row>
    <row r="3949" spans="1:9" x14ac:dyDescent="0.35">
      <c r="A3949" s="75">
        <f t="shared" si="126"/>
        <v>46041</v>
      </c>
      <c r="B3949" s="75">
        <f t="shared" si="127"/>
        <v>46047</v>
      </c>
      <c r="C3949" s="75" t="str">
        <f>VLOOKUP($F3949,Refs!$A$1:$F$32,3,FALSE)</f>
        <v>Y62</v>
      </c>
      <c r="D3949" t="s">
        <v>175</v>
      </c>
      <c r="E3949" t="s">
        <v>135</v>
      </c>
      <c r="F3949" t="s">
        <v>37</v>
      </c>
      <c r="G3949" t="s">
        <v>176</v>
      </c>
      <c r="H3949" t="s">
        <v>204</v>
      </c>
      <c r="I3949">
        <v>121</v>
      </c>
    </row>
    <row r="3950" spans="1:9" x14ac:dyDescent="0.35">
      <c r="A3950" s="75">
        <f t="shared" si="126"/>
        <v>46042</v>
      </c>
      <c r="B3950" s="75">
        <f t="shared" si="127"/>
        <v>46047</v>
      </c>
      <c r="C3950" s="75" t="str">
        <f>VLOOKUP($F3950,Refs!$A$1:$F$32,3,FALSE)</f>
        <v>Y62</v>
      </c>
      <c r="D3950" t="s">
        <v>175</v>
      </c>
      <c r="E3950" t="s">
        <v>135</v>
      </c>
      <c r="F3950" t="s">
        <v>37</v>
      </c>
      <c r="G3950" t="s">
        <v>205</v>
      </c>
      <c r="H3950" t="s">
        <v>177</v>
      </c>
      <c r="I3950">
        <v>5297</v>
      </c>
    </row>
    <row r="3951" spans="1:9" x14ac:dyDescent="0.35">
      <c r="A3951" s="75">
        <f t="shared" si="126"/>
        <v>46042</v>
      </c>
      <c r="B3951" s="75">
        <f t="shared" si="127"/>
        <v>46047</v>
      </c>
      <c r="C3951" s="75" t="str">
        <f>VLOOKUP($F3951,Refs!$A$1:$F$32,3,FALSE)</f>
        <v>Y62</v>
      </c>
      <c r="D3951" t="s">
        <v>175</v>
      </c>
      <c r="E3951" t="s">
        <v>135</v>
      </c>
      <c r="F3951" t="s">
        <v>37</v>
      </c>
      <c r="G3951" t="s">
        <v>205</v>
      </c>
      <c r="H3951" t="s">
        <v>178</v>
      </c>
      <c r="I3951">
        <v>5100</v>
      </c>
    </row>
    <row r="3952" spans="1:9" x14ac:dyDescent="0.35">
      <c r="A3952" s="75">
        <f t="shared" si="126"/>
        <v>46042</v>
      </c>
      <c r="B3952" s="75">
        <f t="shared" si="127"/>
        <v>46047</v>
      </c>
      <c r="C3952" s="75" t="str">
        <f>VLOOKUP($F3952,Refs!$A$1:$F$32,3,FALSE)</f>
        <v>Y62</v>
      </c>
      <c r="D3952" t="s">
        <v>175</v>
      </c>
      <c r="E3952" t="s">
        <v>135</v>
      </c>
      <c r="F3952" t="s">
        <v>37</v>
      </c>
      <c r="G3952" t="s">
        <v>205</v>
      </c>
      <c r="H3952" t="s">
        <v>179</v>
      </c>
      <c r="I3952">
        <v>3793</v>
      </c>
    </row>
    <row r="3953" spans="1:9" x14ac:dyDescent="0.35">
      <c r="A3953" s="75">
        <f t="shared" si="126"/>
        <v>46042</v>
      </c>
      <c r="B3953" s="75">
        <f t="shared" si="127"/>
        <v>46047</v>
      </c>
      <c r="C3953" s="75" t="str">
        <f>VLOOKUP($F3953,Refs!$A$1:$F$32,3,FALSE)</f>
        <v>Y62</v>
      </c>
      <c r="D3953" t="s">
        <v>175</v>
      </c>
      <c r="E3953" t="s">
        <v>135</v>
      </c>
      <c r="F3953" t="s">
        <v>37</v>
      </c>
      <c r="G3953" t="s">
        <v>205</v>
      </c>
      <c r="H3953" t="s">
        <v>180</v>
      </c>
      <c r="I3953">
        <v>197</v>
      </c>
    </row>
    <row r="3954" spans="1:9" x14ac:dyDescent="0.35">
      <c r="A3954" s="75">
        <f t="shared" si="126"/>
        <v>46042</v>
      </c>
      <c r="B3954" s="75">
        <f t="shared" si="127"/>
        <v>46047</v>
      </c>
      <c r="C3954" s="75" t="str">
        <f>VLOOKUP($F3954,Refs!$A$1:$F$32,3,FALSE)</f>
        <v>Y62</v>
      </c>
      <c r="D3954" t="s">
        <v>175</v>
      </c>
      <c r="E3954" t="s">
        <v>135</v>
      </c>
      <c r="F3954" t="s">
        <v>37</v>
      </c>
      <c r="G3954" t="s">
        <v>205</v>
      </c>
      <c r="H3954" t="s">
        <v>181</v>
      </c>
      <c r="I3954">
        <v>293427</v>
      </c>
    </row>
    <row r="3955" spans="1:9" x14ac:dyDescent="0.35">
      <c r="A3955" s="75">
        <f t="shared" si="126"/>
        <v>46042</v>
      </c>
      <c r="B3955" s="75">
        <f t="shared" si="127"/>
        <v>46047</v>
      </c>
      <c r="C3955" s="75" t="str">
        <f>VLOOKUP($F3955,Refs!$A$1:$F$32,3,FALSE)</f>
        <v>Y62</v>
      </c>
      <c r="D3955" t="s">
        <v>175</v>
      </c>
      <c r="E3955" t="s">
        <v>135</v>
      </c>
      <c r="F3955" t="s">
        <v>37</v>
      </c>
      <c r="G3955" t="s">
        <v>205</v>
      </c>
      <c r="H3955" t="s">
        <v>182</v>
      </c>
      <c r="I3955">
        <v>361</v>
      </c>
    </row>
    <row r="3956" spans="1:9" x14ac:dyDescent="0.35">
      <c r="A3956" s="75">
        <f t="shared" si="126"/>
        <v>46042</v>
      </c>
      <c r="B3956" s="75">
        <f t="shared" si="127"/>
        <v>46047</v>
      </c>
      <c r="C3956" s="75" t="str">
        <f>VLOOKUP($F3956,Refs!$A$1:$F$32,3,FALSE)</f>
        <v>Y62</v>
      </c>
      <c r="D3956" t="s">
        <v>175</v>
      </c>
      <c r="E3956" t="s">
        <v>135</v>
      </c>
      <c r="F3956" t="s">
        <v>37</v>
      </c>
      <c r="G3956" t="s">
        <v>205</v>
      </c>
      <c r="H3956" t="s">
        <v>183</v>
      </c>
      <c r="I3956">
        <v>457</v>
      </c>
    </row>
    <row r="3957" spans="1:9" x14ac:dyDescent="0.35">
      <c r="A3957" s="75">
        <f t="shared" si="126"/>
        <v>46042</v>
      </c>
      <c r="B3957" s="75">
        <f t="shared" si="127"/>
        <v>46047</v>
      </c>
      <c r="C3957" s="75" t="str">
        <f>VLOOKUP($F3957,Refs!$A$1:$F$32,3,FALSE)</f>
        <v>Y62</v>
      </c>
      <c r="D3957" t="s">
        <v>175</v>
      </c>
      <c r="E3957" t="s">
        <v>135</v>
      </c>
      <c r="F3957" t="s">
        <v>37</v>
      </c>
      <c r="G3957" t="s">
        <v>205</v>
      </c>
      <c r="H3957" t="s">
        <v>184</v>
      </c>
      <c r="I3957">
        <v>4834</v>
      </c>
    </row>
    <row r="3958" spans="1:9" x14ac:dyDescent="0.35">
      <c r="A3958" s="75">
        <f t="shared" si="126"/>
        <v>46042</v>
      </c>
      <c r="B3958" s="75">
        <f t="shared" si="127"/>
        <v>46047</v>
      </c>
      <c r="C3958" s="75" t="str">
        <f>VLOOKUP($F3958,Refs!$A$1:$F$32,3,FALSE)</f>
        <v>Y62</v>
      </c>
      <c r="D3958" t="s">
        <v>175</v>
      </c>
      <c r="E3958" t="s">
        <v>135</v>
      </c>
      <c r="F3958" t="s">
        <v>37</v>
      </c>
      <c r="G3958" t="s">
        <v>205</v>
      </c>
      <c r="H3958" t="s">
        <v>185</v>
      </c>
      <c r="I3958">
        <v>2206</v>
      </c>
    </row>
    <row r="3959" spans="1:9" x14ac:dyDescent="0.35">
      <c r="A3959" s="75">
        <f t="shared" si="126"/>
        <v>46042</v>
      </c>
      <c r="B3959" s="75">
        <f t="shared" si="127"/>
        <v>46047</v>
      </c>
      <c r="C3959" s="75" t="str">
        <f>VLOOKUP($F3959,Refs!$A$1:$F$32,3,FALSE)</f>
        <v>Y62</v>
      </c>
      <c r="D3959" t="s">
        <v>175</v>
      </c>
      <c r="E3959" t="s">
        <v>135</v>
      </c>
      <c r="F3959" t="s">
        <v>37</v>
      </c>
      <c r="G3959" t="s">
        <v>205</v>
      </c>
      <c r="H3959" t="s">
        <v>186</v>
      </c>
      <c r="I3959">
        <v>440</v>
      </c>
    </row>
    <row r="3960" spans="1:9" x14ac:dyDescent="0.35">
      <c r="A3960" s="75">
        <f t="shared" si="126"/>
        <v>46042</v>
      </c>
      <c r="B3960" s="75">
        <f t="shared" si="127"/>
        <v>46047</v>
      </c>
      <c r="C3960" s="75" t="str">
        <f>VLOOKUP($F3960,Refs!$A$1:$F$32,3,FALSE)</f>
        <v>Y62</v>
      </c>
      <c r="D3960" t="s">
        <v>175</v>
      </c>
      <c r="E3960" t="s">
        <v>135</v>
      </c>
      <c r="F3960" t="s">
        <v>37</v>
      </c>
      <c r="G3960" t="s">
        <v>205</v>
      </c>
      <c r="H3960" t="s">
        <v>187</v>
      </c>
      <c r="I3960">
        <v>165</v>
      </c>
    </row>
    <row r="3961" spans="1:9" x14ac:dyDescent="0.35">
      <c r="A3961" s="75">
        <f t="shared" si="126"/>
        <v>46042</v>
      </c>
      <c r="B3961" s="75">
        <f t="shared" si="127"/>
        <v>46047</v>
      </c>
      <c r="C3961" s="75" t="str">
        <f>VLOOKUP($F3961,Refs!$A$1:$F$32,3,FALSE)</f>
        <v>Y62</v>
      </c>
      <c r="D3961" t="s">
        <v>175</v>
      </c>
      <c r="E3961" t="s">
        <v>135</v>
      </c>
      <c r="F3961" t="s">
        <v>37</v>
      </c>
      <c r="G3961" t="s">
        <v>205</v>
      </c>
      <c r="H3961" t="s">
        <v>188</v>
      </c>
      <c r="I3961">
        <v>697</v>
      </c>
    </row>
    <row r="3962" spans="1:9" x14ac:dyDescent="0.35">
      <c r="A3962" s="75">
        <f t="shared" si="126"/>
        <v>46042</v>
      </c>
      <c r="B3962" s="75">
        <f t="shared" si="127"/>
        <v>46047</v>
      </c>
      <c r="C3962" s="75" t="str">
        <f>VLOOKUP($F3962,Refs!$A$1:$F$32,3,FALSE)</f>
        <v>Y62</v>
      </c>
      <c r="D3962" t="s">
        <v>175</v>
      </c>
      <c r="E3962" t="s">
        <v>135</v>
      </c>
      <c r="F3962" t="s">
        <v>37</v>
      </c>
      <c r="G3962" t="s">
        <v>205</v>
      </c>
      <c r="H3962" t="s">
        <v>189</v>
      </c>
      <c r="I3962">
        <v>932</v>
      </c>
    </row>
    <row r="3963" spans="1:9" x14ac:dyDescent="0.35">
      <c r="A3963" s="75">
        <f t="shared" si="126"/>
        <v>46042</v>
      </c>
      <c r="B3963" s="75">
        <f t="shared" si="127"/>
        <v>46047</v>
      </c>
      <c r="C3963" s="75" t="str">
        <f>VLOOKUP($F3963,Refs!$A$1:$F$32,3,FALSE)</f>
        <v>Y62</v>
      </c>
      <c r="D3963" t="s">
        <v>175</v>
      </c>
      <c r="E3963" t="s">
        <v>135</v>
      </c>
      <c r="F3963" t="s">
        <v>37</v>
      </c>
      <c r="G3963" t="s">
        <v>205</v>
      </c>
      <c r="H3963" t="s">
        <v>190</v>
      </c>
      <c r="I3963">
        <v>353</v>
      </c>
    </row>
    <row r="3964" spans="1:9" x14ac:dyDescent="0.35">
      <c r="A3964" s="75">
        <f t="shared" si="126"/>
        <v>46042</v>
      </c>
      <c r="B3964" s="75">
        <f t="shared" si="127"/>
        <v>46047</v>
      </c>
      <c r="C3964" s="75" t="str">
        <f>VLOOKUP($F3964,Refs!$A$1:$F$32,3,FALSE)</f>
        <v>Y62</v>
      </c>
      <c r="D3964" t="s">
        <v>175</v>
      </c>
      <c r="E3964" t="s">
        <v>135</v>
      </c>
      <c r="F3964" t="s">
        <v>37</v>
      </c>
      <c r="G3964" t="s">
        <v>205</v>
      </c>
      <c r="H3964" t="s">
        <v>191</v>
      </c>
      <c r="I3964">
        <v>5</v>
      </c>
    </row>
    <row r="3965" spans="1:9" x14ac:dyDescent="0.35">
      <c r="A3965" s="75">
        <f t="shared" si="126"/>
        <v>46042</v>
      </c>
      <c r="B3965" s="75">
        <f t="shared" si="127"/>
        <v>46047</v>
      </c>
      <c r="C3965" s="75" t="str">
        <f>VLOOKUP($F3965,Refs!$A$1:$F$32,3,FALSE)</f>
        <v>Y62</v>
      </c>
      <c r="D3965" t="s">
        <v>175</v>
      </c>
      <c r="E3965" t="s">
        <v>135</v>
      </c>
      <c r="F3965" t="s">
        <v>37</v>
      </c>
      <c r="G3965" t="s">
        <v>205</v>
      </c>
      <c r="H3965" t="s">
        <v>192</v>
      </c>
      <c r="I3965">
        <v>119</v>
      </c>
    </row>
    <row r="3966" spans="1:9" x14ac:dyDescent="0.35">
      <c r="A3966" s="75">
        <f t="shared" si="126"/>
        <v>46042</v>
      </c>
      <c r="B3966" s="75">
        <f t="shared" si="127"/>
        <v>46047</v>
      </c>
      <c r="C3966" s="75" t="str">
        <f>VLOOKUP($F3966,Refs!$A$1:$F$32,3,FALSE)</f>
        <v>Y62</v>
      </c>
      <c r="D3966" t="s">
        <v>175</v>
      </c>
      <c r="E3966" t="s">
        <v>135</v>
      </c>
      <c r="F3966" t="s">
        <v>37</v>
      </c>
      <c r="G3966" t="s">
        <v>205</v>
      </c>
      <c r="H3966" t="s">
        <v>193</v>
      </c>
      <c r="I3966">
        <v>11</v>
      </c>
    </row>
    <row r="3967" spans="1:9" x14ac:dyDescent="0.35">
      <c r="A3967" s="75">
        <f t="shared" si="126"/>
        <v>46042</v>
      </c>
      <c r="B3967" s="75">
        <f t="shared" si="127"/>
        <v>46047</v>
      </c>
      <c r="C3967" s="75" t="str">
        <f>VLOOKUP($F3967,Refs!$A$1:$F$32,3,FALSE)</f>
        <v>Y62</v>
      </c>
      <c r="D3967" t="s">
        <v>175</v>
      </c>
      <c r="E3967" t="s">
        <v>135</v>
      </c>
      <c r="F3967" t="s">
        <v>37</v>
      </c>
      <c r="G3967" t="s">
        <v>205</v>
      </c>
      <c r="H3967" t="s">
        <v>194</v>
      </c>
      <c r="I3967">
        <v>187</v>
      </c>
    </row>
    <row r="3968" spans="1:9" x14ac:dyDescent="0.35">
      <c r="A3968" s="75">
        <f t="shared" si="126"/>
        <v>46042</v>
      </c>
      <c r="B3968" s="75">
        <f t="shared" si="127"/>
        <v>46047</v>
      </c>
      <c r="C3968" s="75" t="str">
        <f>VLOOKUP($F3968,Refs!$A$1:$F$32,3,FALSE)</f>
        <v>Y62</v>
      </c>
      <c r="D3968" t="s">
        <v>175</v>
      </c>
      <c r="E3968" t="s">
        <v>135</v>
      </c>
      <c r="F3968" t="s">
        <v>37</v>
      </c>
      <c r="G3968" t="s">
        <v>205</v>
      </c>
      <c r="H3968" t="s">
        <v>195</v>
      </c>
      <c r="I3968">
        <v>70</v>
      </c>
    </row>
    <row r="3969" spans="1:9" x14ac:dyDescent="0.35">
      <c r="A3969" s="75">
        <f t="shared" si="126"/>
        <v>46042</v>
      </c>
      <c r="B3969" s="75">
        <f t="shared" si="127"/>
        <v>46047</v>
      </c>
      <c r="C3969" s="75" t="str">
        <f>VLOOKUP($F3969,Refs!$A$1:$F$32,3,FALSE)</f>
        <v>Y62</v>
      </c>
      <c r="D3969" t="s">
        <v>175</v>
      </c>
      <c r="E3969" t="s">
        <v>135</v>
      </c>
      <c r="F3969" t="s">
        <v>37</v>
      </c>
      <c r="G3969" t="s">
        <v>205</v>
      </c>
      <c r="H3969" t="s">
        <v>196</v>
      </c>
      <c r="I3969">
        <v>408</v>
      </c>
    </row>
    <row r="3970" spans="1:9" x14ac:dyDescent="0.35">
      <c r="A3970" s="75">
        <f t="shared" si="126"/>
        <v>46042</v>
      </c>
      <c r="B3970" s="75">
        <f t="shared" si="127"/>
        <v>46047</v>
      </c>
      <c r="C3970" s="75" t="str">
        <f>VLOOKUP($F3970,Refs!$A$1:$F$32,3,FALSE)</f>
        <v>Y62</v>
      </c>
      <c r="D3970" t="s">
        <v>175</v>
      </c>
      <c r="E3970" t="s">
        <v>135</v>
      </c>
      <c r="F3970" t="s">
        <v>37</v>
      </c>
      <c r="G3970" t="s">
        <v>205</v>
      </c>
      <c r="H3970" t="s">
        <v>197</v>
      </c>
      <c r="I3970">
        <v>1006</v>
      </c>
    </row>
    <row r="3971" spans="1:9" x14ac:dyDescent="0.35">
      <c r="A3971" s="75">
        <f t="shared" si="126"/>
        <v>46042</v>
      </c>
      <c r="B3971" s="75">
        <f t="shared" si="127"/>
        <v>46047</v>
      </c>
      <c r="C3971" s="75" t="str">
        <f>VLOOKUP($F3971,Refs!$A$1:$F$32,3,FALSE)</f>
        <v>Y62</v>
      </c>
      <c r="D3971" t="s">
        <v>175</v>
      </c>
      <c r="E3971" t="s">
        <v>135</v>
      </c>
      <c r="F3971" t="s">
        <v>37</v>
      </c>
      <c r="G3971" t="s">
        <v>205</v>
      </c>
      <c r="H3971" t="s">
        <v>198</v>
      </c>
      <c r="I3971">
        <v>2287</v>
      </c>
    </row>
    <row r="3972" spans="1:9" x14ac:dyDescent="0.35">
      <c r="A3972" s="75">
        <f t="shared" si="126"/>
        <v>46042</v>
      </c>
      <c r="B3972" s="75">
        <f t="shared" si="127"/>
        <v>46047</v>
      </c>
      <c r="C3972" s="75" t="str">
        <f>VLOOKUP($F3972,Refs!$A$1:$F$32,3,FALSE)</f>
        <v>Y62</v>
      </c>
      <c r="D3972" t="s">
        <v>175</v>
      </c>
      <c r="E3972" t="s">
        <v>135</v>
      </c>
      <c r="F3972" t="s">
        <v>37</v>
      </c>
      <c r="G3972" t="s">
        <v>205</v>
      </c>
      <c r="H3972" t="s">
        <v>199</v>
      </c>
      <c r="I3972">
        <v>436</v>
      </c>
    </row>
    <row r="3973" spans="1:9" x14ac:dyDescent="0.35">
      <c r="A3973" s="75">
        <f t="shared" si="126"/>
        <v>46042</v>
      </c>
      <c r="B3973" s="75">
        <f t="shared" si="127"/>
        <v>46047</v>
      </c>
      <c r="C3973" s="75" t="str">
        <f>VLOOKUP($F3973,Refs!$A$1:$F$32,3,FALSE)</f>
        <v>Y62</v>
      </c>
      <c r="D3973" t="s">
        <v>175</v>
      </c>
      <c r="E3973" t="s">
        <v>135</v>
      </c>
      <c r="F3973" t="s">
        <v>37</v>
      </c>
      <c r="G3973" t="s">
        <v>205</v>
      </c>
      <c r="H3973" t="s">
        <v>200</v>
      </c>
      <c r="I3973">
        <v>114</v>
      </c>
    </row>
    <row r="3974" spans="1:9" x14ac:dyDescent="0.35">
      <c r="A3974" s="75">
        <f t="shared" ref="A3974:A4037" si="128">IF(G3974="Mon",B3974-6,IF(G3974="Tue",B3974-5,IF(G3974="Wed",B3974-4,IF(G3974="Thu",B3974-3,IF(G3974="Fri",B3974-2,IF(G3974="Sat",B3974-1,IF(G3974="Sun",B3974,"")))))))</f>
        <v>46042</v>
      </c>
      <c r="B3974" s="75">
        <f t="shared" ref="B3974:B4037" si="129">DATEVALUE(RIGHT(D3974, 11))</f>
        <v>46047</v>
      </c>
      <c r="C3974" s="75" t="str">
        <f>VLOOKUP($F3974,Refs!$A$1:$F$32,3,FALSE)</f>
        <v>Y62</v>
      </c>
      <c r="D3974" t="s">
        <v>175</v>
      </c>
      <c r="E3974" t="s">
        <v>135</v>
      </c>
      <c r="F3974" t="s">
        <v>37</v>
      </c>
      <c r="G3974" t="s">
        <v>205</v>
      </c>
      <c r="H3974" t="s">
        <v>201</v>
      </c>
      <c r="I3974">
        <v>82</v>
      </c>
    </row>
    <row r="3975" spans="1:9" x14ac:dyDescent="0.35">
      <c r="A3975" s="75">
        <f t="shared" si="128"/>
        <v>46042</v>
      </c>
      <c r="B3975" s="75">
        <f t="shared" si="129"/>
        <v>46047</v>
      </c>
      <c r="C3975" s="75" t="str">
        <f>VLOOKUP($F3975,Refs!$A$1:$F$32,3,FALSE)</f>
        <v>Y62</v>
      </c>
      <c r="D3975" t="s">
        <v>175</v>
      </c>
      <c r="E3975" t="s">
        <v>135</v>
      </c>
      <c r="F3975" t="s">
        <v>37</v>
      </c>
      <c r="G3975" t="s">
        <v>205</v>
      </c>
      <c r="H3975" t="s">
        <v>202</v>
      </c>
      <c r="I3975">
        <v>209</v>
      </c>
    </row>
    <row r="3976" spans="1:9" x14ac:dyDescent="0.35">
      <c r="A3976" s="75">
        <f t="shared" si="128"/>
        <v>46042</v>
      </c>
      <c r="B3976" s="75">
        <f t="shared" si="129"/>
        <v>46047</v>
      </c>
      <c r="C3976" s="75" t="str">
        <f>VLOOKUP($F3976,Refs!$A$1:$F$32,3,FALSE)</f>
        <v>Y62</v>
      </c>
      <c r="D3976" t="s">
        <v>175</v>
      </c>
      <c r="E3976" t="s">
        <v>135</v>
      </c>
      <c r="F3976" t="s">
        <v>37</v>
      </c>
      <c r="G3976" t="s">
        <v>205</v>
      </c>
      <c r="H3976" t="s">
        <v>203</v>
      </c>
      <c r="I3976">
        <v>2</v>
      </c>
    </row>
    <row r="3977" spans="1:9" x14ac:dyDescent="0.35">
      <c r="A3977" s="75">
        <f t="shared" si="128"/>
        <v>46042</v>
      </c>
      <c r="B3977" s="75">
        <f t="shared" si="129"/>
        <v>46047</v>
      </c>
      <c r="C3977" s="75" t="str">
        <f>VLOOKUP($F3977,Refs!$A$1:$F$32,3,FALSE)</f>
        <v>Y62</v>
      </c>
      <c r="D3977" t="s">
        <v>175</v>
      </c>
      <c r="E3977" t="s">
        <v>135</v>
      </c>
      <c r="F3977" t="s">
        <v>37</v>
      </c>
      <c r="G3977" t="s">
        <v>205</v>
      </c>
      <c r="H3977" t="s">
        <v>204</v>
      </c>
      <c r="I3977">
        <v>137</v>
      </c>
    </row>
    <row r="3978" spans="1:9" x14ac:dyDescent="0.35">
      <c r="A3978" s="75">
        <f t="shared" si="128"/>
        <v>46043</v>
      </c>
      <c r="B3978" s="75">
        <f t="shared" si="129"/>
        <v>46047</v>
      </c>
      <c r="C3978" s="75" t="str">
        <f>VLOOKUP($F3978,Refs!$A$1:$F$32,3,FALSE)</f>
        <v>Y62</v>
      </c>
      <c r="D3978" t="s">
        <v>175</v>
      </c>
      <c r="E3978" t="s">
        <v>135</v>
      </c>
      <c r="F3978" t="s">
        <v>37</v>
      </c>
      <c r="G3978" t="s">
        <v>206</v>
      </c>
      <c r="H3978" t="s">
        <v>177</v>
      </c>
      <c r="I3978">
        <v>5128</v>
      </c>
    </row>
    <row r="3979" spans="1:9" x14ac:dyDescent="0.35">
      <c r="A3979" s="75">
        <f t="shared" si="128"/>
        <v>46043</v>
      </c>
      <c r="B3979" s="75">
        <f t="shared" si="129"/>
        <v>46047</v>
      </c>
      <c r="C3979" s="75" t="str">
        <f>VLOOKUP($F3979,Refs!$A$1:$F$32,3,FALSE)</f>
        <v>Y62</v>
      </c>
      <c r="D3979" t="s">
        <v>175</v>
      </c>
      <c r="E3979" t="s">
        <v>135</v>
      </c>
      <c r="F3979" t="s">
        <v>37</v>
      </c>
      <c r="G3979" t="s">
        <v>206</v>
      </c>
      <c r="H3979" t="s">
        <v>178</v>
      </c>
      <c r="I3979">
        <v>5028</v>
      </c>
    </row>
    <row r="3980" spans="1:9" x14ac:dyDescent="0.35">
      <c r="A3980" s="75">
        <f t="shared" si="128"/>
        <v>46043</v>
      </c>
      <c r="B3980" s="75">
        <f t="shared" si="129"/>
        <v>46047</v>
      </c>
      <c r="C3980" s="75" t="str">
        <f>VLOOKUP($F3980,Refs!$A$1:$F$32,3,FALSE)</f>
        <v>Y62</v>
      </c>
      <c r="D3980" t="s">
        <v>175</v>
      </c>
      <c r="E3980" t="s">
        <v>135</v>
      </c>
      <c r="F3980" t="s">
        <v>37</v>
      </c>
      <c r="G3980" t="s">
        <v>206</v>
      </c>
      <c r="H3980" t="s">
        <v>179</v>
      </c>
      <c r="I3980">
        <v>4274</v>
      </c>
    </row>
    <row r="3981" spans="1:9" x14ac:dyDescent="0.35">
      <c r="A3981" s="75">
        <f t="shared" si="128"/>
        <v>46043</v>
      </c>
      <c r="B3981" s="75">
        <f t="shared" si="129"/>
        <v>46047</v>
      </c>
      <c r="C3981" s="75" t="str">
        <f>VLOOKUP($F3981,Refs!$A$1:$F$32,3,FALSE)</f>
        <v>Y62</v>
      </c>
      <c r="D3981" t="s">
        <v>175</v>
      </c>
      <c r="E3981" t="s">
        <v>135</v>
      </c>
      <c r="F3981" t="s">
        <v>37</v>
      </c>
      <c r="G3981" t="s">
        <v>206</v>
      </c>
      <c r="H3981" t="s">
        <v>180</v>
      </c>
      <c r="I3981">
        <v>100</v>
      </c>
    </row>
    <row r="3982" spans="1:9" x14ac:dyDescent="0.35">
      <c r="A3982" s="75">
        <f t="shared" si="128"/>
        <v>46043</v>
      </c>
      <c r="B3982" s="75">
        <f t="shared" si="129"/>
        <v>46047</v>
      </c>
      <c r="C3982" s="75" t="str">
        <f>VLOOKUP($F3982,Refs!$A$1:$F$32,3,FALSE)</f>
        <v>Y62</v>
      </c>
      <c r="D3982" t="s">
        <v>175</v>
      </c>
      <c r="E3982" t="s">
        <v>135</v>
      </c>
      <c r="F3982" t="s">
        <v>37</v>
      </c>
      <c r="G3982" t="s">
        <v>206</v>
      </c>
      <c r="H3982" t="s">
        <v>181</v>
      </c>
      <c r="I3982">
        <v>124335</v>
      </c>
    </row>
    <row r="3983" spans="1:9" x14ac:dyDescent="0.35">
      <c r="A3983" s="75">
        <f t="shared" si="128"/>
        <v>46043</v>
      </c>
      <c r="B3983" s="75">
        <f t="shared" si="129"/>
        <v>46047</v>
      </c>
      <c r="C3983" s="75" t="str">
        <f>VLOOKUP($F3983,Refs!$A$1:$F$32,3,FALSE)</f>
        <v>Y62</v>
      </c>
      <c r="D3983" t="s">
        <v>175</v>
      </c>
      <c r="E3983" t="s">
        <v>135</v>
      </c>
      <c r="F3983" t="s">
        <v>37</v>
      </c>
      <c r="G3983" t="s">
        <v>206</v>
      </c>
      <c r="H3983" t="s">
        <v>182</v>
      </c>
      <c r="I3983">
        <v>152</v>
      </c>
    </row>
    <row r="3984" spans="1:9" x14ac:dyDescent="0.35">
      <c r="A3984" s="75">
        <f t="shared" si="128"/>
        <v>46043</v>
      </c>
      <c r="B3984" s="75">
        <f t="shared" si="129"/>
        <v>46047</v>
      </c>
      <c r="C3984" s="75" t="str">
        <f>VLOOKUP($F3984,Refs!$A$1:$F$32,3,FALSE)</f>
        <v>Y62</v>
      </c>
      <c r="D3984" t="s">
        <v>175</v>
      </c>
      <c r="E3984" t="s">
        <v>135</v>
      </c>
      <c r="F3984" t="s">
        <v>37</v>
      </c>
      <c r="G3984" t="s">
        <v>206</v>
      </c>
      <c r="H3984" t="s">
        <v>183</v>
      </c>
      <c r="I3984">
        <v>262</v>
      </c>
    </row>
    <row r="3985" spans="1:9" x14ac:dyDescent="0.35">
      <c r="A3985" s="75">
        <f t="shared" si="128"/>
        <v>46043</v>
      </c>
      <c r="B3985" s="75">
        <f t="shared" si="129"/>
        <v>46047</v>
      </c>
      <c r="C3985" s="75" t="str">
        <f>VLOOKUP($F3985,Refs!$A$1:$F$32,3,FALSE)</f>
        <v>Y62</v>
      </c>
      <c r="D3985" t="s">
        <v>175</v>
      </c>
      <c r="E3985" t="s">
        <v>135</v>
      </c>
      <c r="F3985" t="s">
        <v>37</v>
      </c>
      <c r="G3985" t="s">
        <v>206</v>
      </c>
      <c r="H3985" t="s">
        <v>184</v>
      </c>
      <c r="I3985">
        <v>4711</v>
      </c>
    </row>
    <row r="3986" spans="1:9" x14ac:dyDescent="0.35">
      <c r="A3986" s="75">
        <f t="shared" si="128"/>
        <v>46043</v>
      </c>
      <c r="B3986" s="75">
        <f t="shared" si="129"/>
        <v>46047</v>
      </c>
      <c r="C3986" s="75" t="str">
        <f>VLOOKUP($F3986,Refs!$A$1:$F$32,3,FALSE)</f>
        <v>Y62</v>
      </c>
      <c r="D3986" t="s">
        <v>175</v>
      </c>
      <c r="E3986" t="s">
        <v>135</v>
      </c>
      <c r="F3986" t="s">
        <v>37</v>
      </c>
      <c r="G3986" t="s">
        <v>206</v>
      </c>
      <c r="H3986" t="s">
        <v>185</v>
      </c>
      <c r="I3986">
        <v>2054</v>
      </c>
    </row>
    <row r="3987" spans="1:9" x14ac:dyDescent="0.35">
      <c r="A3987" s="75">
        <f t="shared" si="128"/>
        <v>46043</v>
      </c>
      <c r="B3987" s="75">
        <f t="shared" si="129"/>
        <v>46047</v>
      </c>
      <c r="C3987" s="75" t="str">
        <f>VLOOKUP($F3987,Refs!$A$1:$F$32,3,FALSE)</f>
        <v>Y62</v>
      </c>
      <c r="D3987" t="s">
        <v>175</v>
      </c>
      <c r="E3987" t="s">
        <v>135</v>
      </c>
      <c r="F3987" t="s">
        <v>37</v>
      </c>
      <c r="G3987" t="s">
        <v>206</v>
      </c>
      <c r="H3987" t="s">
        <v>186</v>
      </c>
      <c r="I3987">
        <v>398</v>
      </c>
    </row>
    <row r="3988" spans="1:9" x14ac:dyDescent="0.35">
      <c r="A3988" s="75">
        <f t="shared" si="128"/>
        <v>46043</v>
      </c>
      <c r="B3988" s="75">
        <f t="shared" si="129"/>
        <v>46047</v>
      </c>
      <c r="C3988" s="75" t="str">
        <f>VLOOKUP($F3988,Refs!$A$1:$F$32,3,FALSE)</f>
        <v>Y62</v>
      </c>
      <c r="D3988" t="s">
        <v>175</v>
      </c>
      <c r="E3988" t="s">
        <v>135</v>
      </c>
      <c r="F3988" t="s">
        <v>37</v>
      </c>
      <c r="G3988" t="s">
        <v>206</v>
      </c>
      <c r="H3988" t="s">
        <v>187</v>
      </c>
      <c r="I3988">
        <v>114</v>
      </c>
    </row>
    <row r="3989" spans="1:9" x14ac:dyDescent="0.35">
      <c r="A3989" s="75">
        <f t="shared" si="128"/>
        <v>46043</v>
      </c>
      <c r="B3989" s="75">
        <f t="shared" si="129"/>
        <v>46047</v>
      </c>
      <c r="C3989" s="75" t="str">
        <f>VLOOKUP($F3989,Refs!$A$1:$F$32,3,FALSE)</f>
        <v>Y62</v>
      </c>
      <c r="D3989" t="s">
        <v>175</v>
      </c>
      <c r="E3989" t="s">
        <v>135</v>
      </c>
      <c r="F3989" t="s">
        <v>37</v>
      </c>
      <c r="G3989" t="s">
        <v>206</v>
      </c>
      <c r="H3989" t="s">
        <v>188</v>
      </c>
      <c r="I3989">
        <v>647</v>
      </c>
    </row>
    <row r="3990" spans="1:9" x14ac:dyDescent="0.35">
      <c r="A3990" s="75">
        <f t="shared" si="128"/>
        <v>46043</v>
      </c>
      <c r="B3990" s="75">
        <f t="shared" si="129"/>
        <v>46047</v>
      </c>
      <c r="C3990" s="75" t="str">
        <f>VLOOKUP($F3990,Refs!$A$1:$F$32,3,FALSE)</f>
        <v>Y62</v>
      </c>
      <c r="D3990" t="s">
        <v>175</v>
      </c>
      <c r="E3990" t="s">
        <v>135</v>
      </c>
      <c r="F3990" t="s">
        <v>37</v>
      </c>
      <c r="G3990" t="s">
        <v>206</v>
      </c>
      <c r="H3990" t="s">
        <v>189</v>
      </c>
      <c r="I3990">
        <v>859</v>
      </c>
    </row>
    <row r="3991" spans="1:9" x14ac:dyDescent="0.35">
      <c r="A3991" s="75">
        <f t="shared" si="128"/>
        <v>46043</v>
      </c>
      <c r="B3991" s="75">
        <f t="shared" si="129"/>
        <v>46047</v>
      </c>
      <c r="C3991" s="75" t="str">
        <f>VLOOKUP($F3991,Refs!$A$1:$F$32,3,FALSE)</f>
        <v>Y62</v>
      </c>
      <c r="D3991" t="s">
        <v>175</v>
      </c>
      <c r="E3991" t="s">
        <v>135</v>
      </c>
      <c r="F3991" t="s">
        <v>37</v>
      </c>
      <c r="G3991" t="s">
        <v>206</v>
      </c>
      <c r="H3991" t="s">
        <v>190</v>
      </c>
      <c r="I3991">
        <v>306</v>
      </c>
    </row>
    <row r="3992" spans="1:9" x14ac:dyDescent="0.35">
      <c r="A3992" s="75">
        <f t="shared" si="128"/>
        <v>46043</v>
      </c>
      <c r="B3992" s="75">
        <f t="shared" si="129"/>
        <v>46047</v>
      </c>
      <c r="C3992" s="75" t="str">
        <f>VLOOKUP($F3992,Refs!$A$1:$F$32,3,FALSE)</f>
        <v>Y62</v>
      </c>
      <c r="D3992" t="s">
        <v>175</v>
      </c>
      <c r="E3992" t="s">
        <v>135</v>
      </c>
      <c r="F3992" t="s">
        <v>37</v>
      </c>
      <c r="G3992" t="s">
        <v>206</v>
      </c>
      <c r="H3992" t="s">
        <v>191</v>
      </c>
      <c r="I3992">
        <v>7</v>
      </c>
    </row>
    <row r="3993" spans="1:9" x14ac:dyDescent="0.35">
      <c r="A3993" s="75">
        <f t="shared" si="128"/>
        <v>46043</v>
      </c>
      <c r="B3993" s="75">
        <f t="shared" si="129"/>
        <v>46047</v>
      </c>
      <c r="C3993" s="75" t="str">
        <f>VLOOKUP($F3993,Refs!$A$1:$F$32,3,FALSE)</f>
        <v>Y62</v>
      </c>
      <c r="D3993" t="s">
        <v>175</v>
      </c>
      <c r="E3993" t="s">
        <v>135</v>
      </c>
      <c r="F3993" t="s">
        <v>37</v>
      </c>
      <c r="G3993" t="s">
        <v>206</v>
      </c>
      <c r="H3993" t="s">
        <v>192</v>
      </c>
      <c r="I3993">
        <v>103</v>
      </c>
    </row>
    <row r="3994" spans="1:9" x14ac:dyDescent="0.35">
      <c r="A3994" s="75">
        <f t="shared" si="128"/>
        <v>46043</v>
      </c>
      <c r="B3994" s="75">
        <f t="shared" si="129"/>
        <v>46047</v>
      </c>
      <c r="C3994" s="75" t="str">
        <f>VLOOKUP($F3994,Refs!$A$1:$F$32,3,FALSE)</f>
        <v>Y62</v>
      </c>
      <c r="D3994" t="s">
        <v>175</v>
      </c>
      <c r="E3994" t="s">
        <v>135</v>
      </c>
      <c r="F3994" t="s">
        <v>37</v>
      </c>
      <c r="G3994" t="s">
        <v>206</v>
      </c>
      <c r="H3994" t="s">
        <v>193</v>
      </c>
      <c r="I3994">
        <v>14</v>
      </c>
    </row>
    <row r="3995" spans="1:9" x14ac:dyDescent="0.35">
      <c r="A3995" s="75">
        <f t="shared" si="128"/>
        <v>46043</v>
      </c>
      <c r="B3995" s="75">
        <f t="shared" si="129"/>
        <v>46047</v>
      </c>
      <c r="C3995" s="75" t="str">
        <f>VLOOKUP($F3995,Refs!$A$1:$F$32,3,FALSE)</f>
        <v>Y62</v>
      </c>
      <c r="D3995" t="s">
        <v>175</v>
      </c>
      <c r="E3995" t="s">
        <v>135</v>
      </c>
      <c r="F3995" t="s">
        <v>37</v>
      </c>
      <c r="G3995" t="s">
        <v>206</v>
      </c>
      <c r="H3995" t="s">
        <v>194</v>
      </c>
      <c r="I3995">
        <v>194</v>
      </c>
    </row>
    <row r="3996" spans="1:9" x14ac:dyDescent="0.35">
      <c r="A3996" s="75">
        <f t="shared" si="128"/>
        <v>46043</v>
      </c>
      <c r="B3996" s="75">
        <f t="shared" si="129"/>
        <v>46047</v>
      </c>
      <c r="C3996" s="75" t="str">
        <f>VLOOKUP($F3996,Refs!$A$1:$F$32,3,FALSE)</f>
        <v>Y62</v>
      </c>
      <c r="D3996" t="s">
        <v>175</v>
      </c>
      <c r="E3996" t="s">
        <v>135</v>
      </c>
      <c r="F3996" t="s">
        <v>37</v>
      </c>
      <c r="G3996" t="s">
        <v>206</v>
      </c>
      <c r="H3996" t="s">
        <v>195</v>
      </c>
      <c r="I3996">
        <v>74</v>
      </c>
    </row>
    <row r="3997" spans="1:9" x14ac:dyDescent="0.35">
      <c r="A3997" s="75">
        <f t="shared" si="128"/>
        <v>46043</v>
      </c>
      <c r="B3997" s="75">
        <f t="shared" si="129"/>
        <v>46047</v>
      </c>
      <c r="C3997" s="75" t="str">
        <f>VLOOKUP($F3997,Refs!$A$1:$F$32,3,FALSE)</f>
        <v>Y62</v>
      </c>
      <c r="D3997" t="s">
        <v>175</v>
      </c>
      <c r="E3997" t="s">
        <v>135</v>
      </c>
      <c r="F3997" t="s">
        <v>37</v>
      </c>
      <c r="G3997" t="s">
        <v>206</v>
      </c>
      <c r="H3997" t="s">
        <v>196</v>
      </c>
      <c r="I3997">
        <v>374</v>
      </c>
    </row>
    <row r="3998" spans="1:9" x14ac:dyDescent="0.35">
      <c r="A3998" s="75">
        <f t="shared" si="128"/>
        <v>46043</v>
      </c>
      <c r="B3998" s="75">
        <f t="shared" si="129"/>
        <v>46047</v>
      </c>
      <c r="C3998" s="75" t="str">
        <f>VLOOKUP($F3998,Refs!$A$1:$F$32,3,FALSE)</f>
        <v>Y62</v>
      </c>
      <c r="D3998" t="s">
        <v>175</v>
      </c>
      <c r="E3998" t="s">
        <v>135</v>
      </c>
      <c r="F3998" t="s">
        <v>37</v>
      </c>
      <c r="G3998" t="s">
        <v>206</v>
      </c>
      <c r="H3998" t="s">
        <v>197</v>
      </c>
      <c r="I3998">
        <v>1092</v>
      </c>
    </row>
    <row r="3999" spans="1:9" x14ac:dyDescent="0.35">
      <c r="A3999" s="75">
        <f t="shared" si="128"/>
        <v>46043</v>
      </c>
      <c r="B3999" s="75">
        <f t="shared" si="129"/>
        <v>46047</v>
      </c>
      <c r="C3999" s="75" t="str">
        <f>VLOOKUP($F3999,Refs!$A$1:$F$32,3,FALSE)</f>
        <v>Y62</v>
      </c>
      <c r="D3999" t="s">
        <v>175</v>
      </c>
      <c r="E3999" t="s">
        <v>135</v>
      </c>
      <c r="F3999" t="s">
        <v>37</v>
      </c>
      <c r="G3999" t="s">
        <v>206</v>
      </c>
      <c r="H3999" t="s">
        <v>198</v>
      </c>
      <c r="I3999">
        <v>2205</v>
      </c>
    </row>
    <row r="4000" spans="1:9" x14ac:dyDescent="0.35">
      <c r="A4000" s="75">
        <f t="shared" si="128"/>
        <v>46043</v>
      </c>
      <c r="B4000" s="75">
        <f t="shared" si="129"/>
        <v>46047</v>
      </c>
      <c r="C4000" s="75" t="str">
        <f>VLOOKUP($F4000,Refs!$A$1:$F$32,3,FALSE)</f>
        <v>Y62</v>
      </c>
      <c r="D4000" t="s">
        <v>175</v>
      </c>
      <c r="E4000" t="s">
        <v>135</v>
      </c>
      <c r="F4000" t="s">
        <v>37</v>
      </c>
      <c r="G4000" t="s">
        <v>206</v>
      </c>
      <c r="H4000" t="s">
        <v>199</v>
      </c>
      <c r="I4000">
        <v>437</v>
      </c>
    </row>
    <row r="4001" spans="1:9" x14ac:dyDescent="0.35">
      <c r="A4001" s="75">
        <f t="shared" si="128"/>
        <v>46043</v>
      </c>
      <c r="B4001" s="75">
        <f t="shared" si="129"/>
        <v>46047</v>
      </c>
      <c r="C4001" s="75" t="str">
        <f>VLOOKUP($F4001,Refs!$A$1:$F$32,3,FALSE)</f>
        <v>Y62</v>
      </c>
      <c r="D4001" t="s">
        <v>175</v>
      </c>
      <c r="E4001" t="s">
        <v>135</v>
      </c>
      <c r="F4001" t="s">
        <v>37</v>
      </c>
      <c r="G4001" t="s">
        <v>206</v>
      </c>
      <c r="H4001" t="s">
        <v>200</v>
      </c>
      <c r="I4001">
        <v>107</v>
      </c>
    </row>
    <row r="4002" spans="1:9" x14ac:dyDescent="0.35">
      <c r="A4002" s="75">
        <f t="shared" si="128"/>
        <v>46043</v>
      </c>
      <c r="B4002" s="75">
        <f t="shared" si="129"/>
        <v>46047</v>
      </c>
      <c r="C4002" s="75" t="str">
        <f>VLOOKUP($F4002,Refs!$A$1:$F$32,3,FALSE)</f>
        <v>Y62</v>
      </c>
      <c r="D4002" t="s">
        <v>175</v>
      </c>
      <c r="E4002" t="s">
        <v>135</v>
      </c>
      <c r="F4002" t="s">
        <v>37</v>
      </c>
      <c r="G4002" t="s">
        <v>206</v>
      </c>
      <c r="H4002" t="s">
        <v>201</v>
      </c>
      <c r="I4002">
        <v>75</v>
      </c>
    </row>
    <row r="4003" spans="1:9" x14ac:dyDescent="0.35">
      <c r="A4003" s="75">
        <f t="shared" si="128"/>
        <v>46043</v>
      </c>
      <c r="B4003" s="75">
        <f t="shared" si="129"/>
        <v>46047</v>
      </c>
      <c r="C4003" s="75" t="str">
        <f>VLOOKUP($F4003,Refs!$A$1:$F$32,3,FALSE)</f>
        <v>Y62</v>
      </c>
      <c r="D4003" t="s">
        <v>175</v>
      </c>
      <c r="E4003" t="s">
        <v>135</v>
      </c>
      <c r="F4003" t="s">
        <v>37</v>
      </c>
      <c r="G4003" t="s">
        <v>206</v>
      </c>
      <c r="H4003" t="s">
        <v>202</v>
      </c>
      <c r="I4003">
        <v>171</v>
      </c>
    </row>
    <row r="4004" spans="1:9" x14ac:dyDescent="0.35">
      <c r="A4004" s="75">
        <f t="shared" si="128"/>
        <v>46043</v>
      </c>
      <c r="B4004" s="75">
        <f t="shared" si="129"/>
        <v>46047</v>
      </c>
      <c r="C4004" s="75" t="str">
        <f>VLOOKUP($F4004,Refs!$A$1:$F$32,3,FALSE)</f>
        <v>Y62</v>
      </c>
      <c r="D4004" t="s">
        <v>175</v>
      </c>
      <c r="E4004" t="s">
        <v>135</v>
      </c>
      <c r="F4004" t="s">
        <v>37</v>
      </c>
      <c r="G4004" t="s">
        <v>206</v>
      </c>
      <c r="H4004" t="s">
        <v>203</v>
      </c>
      <c r="I4004">
        <v>2</v>
      </c>
    </row>
    <row r="4005" spans="1:9" x14ac:dyDescent="0.35">
      <c r="A4005" s="75">
        <f t="shared" si="128"/>
        <v>46043</v>
      </c>
      <c r="B4005" s="75">
        <f t="shared" si="129"/>
        <v>46047</v>
      </c>
      <c r="C4005" s="75" t="str">
        <f>VLOOKUP($F4005,Refs!$A$1:$F$32,3,FALSE)</f>
        <v>Y62</v>
      </c>
      <c r="D4005" t="s">
        <v>175</v>
      </c>
      <c r="E4005" t="s">
        <v>135</v>
      </c>
      <c r="F4005" t="s">
        <v>37</v>
      </c>
      <c r="G4005" t="s">
        <v>206</v>
      </c>
      <c r="H4005" t="s">
        <v>204</v>
      </c>
      <c r="I4005">
        <v>117</v>
      </c>
    </row>
    <row r="4006" spans="1:9" x14ac:dyDescent="0.35">
      <c r="A4006" s="75">
        <f t="shared" si="128"/>
        <v>46044</v>
      </c>
      <c r="B4006" s="75">
        <f t="shared" si="129"/>
        <v>46047</v>
      </c>
      <c r="C4006" s="75" t="str">
        <f>VLOOKUP($F4006,Refs!$A$1:$F$32,3,FALSE)</f>
        <v>Y62</v>
      </c>
      <c r="D4006" t="s">
        <v>175</v>
      </c>
      <c r="E4006" t="s">
        <v>135</v>
      </c>
      <c r="F4006" t="s">
        <v>37</v>
      </c>
      <c r="G4006" t="s">
        <v>207</v>
      </c>
      <c r="H4006" t="s">
        <v>177</v>
      </c>
      <c r="I4006">
        <v>4861</v>
      </c>
    </row>
    <row r="4007" spans="1:9" x14ac:dyDescent="0.35">
      <c r="A4007" s="75">
        <f t="shared" si="128"/>
        <v>46044</v>
      </c>
      <c r="B4007" s="75">
        <f t="shared" si="129"/>
        <v>46047</v>
      </c>
      <c r="C4007" s="75" t="str">
        <f>VLOOKUP($F4007,Refs!$A$1:$F$32,3,FALSE)</f>
        <v>Y62</v>
      </c>
      <c r="D4007" t="s">
        <v>175</v>
      </c>
      <c r="E4007" t="s">
        <v>135</v>
      </c>
      <c r="F4007" t="s">
        <v>37</v>
      </c>
      <c r="G4007" t="s">
        <v>207</v>
      </c>
      <c r="H4007" t="s">
        <v>178</v>
      </c>
      <c r="I4007">
        <v>4699</v>
      </c>
    </row>
    <row r="4008" spans="1:9" x14ac:dyDescent="0.35">
      <c r="A4008" s="75">
        <f t="shared" si="128"/>
        <v>46044</v>
      </c>
      <c r="B4008" s="75">
        <f t="shared" si="129"/>
        <v>46047</v>
      </c>
      <c r="C4008" s="75" t="str">
        <f>VLOOKUP($F4008,Refs!$A$1:$F$32,3,FALSE)</f>
        <v>Y62</v>
      </c>
      <c r="D4008" t="s">
        <v>175</v>
      </c>
      <c r="E4008" t="s">
        <v>135</v>
      </c>
      <c r="F4008" t="s">
        <v>37</v>
      </c>
      <c r="G4008" t="s">
        <v>207</v>
      </c>
      <c r="H4008" t="s">
        <v>179</v>
      </c>
      <c r="I4008">
        <v>3443</v>
      </c>
    </row>
    <row r="4009" spans="1:9" x14ac:dyDescent="0.35">
      <c r="A4009" s="75">
        <f t="shared" si="128"/>
        <v>46044</v>
      </c>
      <c r="B4009" s="75">
        <f t="shared" si="129"/>
        <v>46047</v>
      </c>
      <c r="C4009" s="75" t="str">
        <f>VLOOKUP($F4009,Refs!$A$1:$F$32,3,FALSE)</f>
        <v>Y62</v>
      </c>
      <c r="D4009" t="s">
        <v>175</v>
      </c>
      <c r="E4009" t="s">
        <v>135</v>
      </c>
      <c r="F4009" t="s">
        <v>37</v>
      </c>
      <c r="G4009" t="s">
        <v>207</v>
      </c>
      <c r="H4009" t="s">
        <v>180</v>
      </c>
      <c r="I4009">
        <v>162</v>
      </c>
    </row>
    <row r="4010" spans="1:9" x14ac:dyDescent="0.35">
      <c r="A4010" s="75">
        <f t="shared" si="128"/>
        <v>46044</v>
      </c>
      <c r="B4010" s="75">
        <f t="shared" si="129"/>
        <v>46047</v>
      </c>
      <c r="C4010" s="75" t="str">
        <f>VLOOKUP($F4010,Refs!$A$1:$F$32,3,FALSE)</f>
        <v>Y62</v>
      </c>
      <c r="D4010" t="s">
        <v>175</v>
      </c>
      <c r="E4010" t="s">
        <v>135</v>
      </c>
      <c r="F4010" t="s">
        <v>37</v>
      </c>
      <c r="G4010" t="s">
        <v>207</v>
      </c>
      <c r="H4010" t="s">
        <v>181</v>
      </c>
      <c r="I4010">
        <v>222150</v>
      </c>
    </row>
    <row r="4011" spans="1:9" x14ac:dyDescent="0.35">
      <c r="A4011" s="75">
        <f t="shared" si="128"/>
        <v>46044</v>
      </c>
      <c r="B4011" s="75">
        <f t="shared" si="129"/>
        <v>46047</v>
      </c>
      <c r="C4011" s="75" t="str">
        <f>VLOOKUP($F4011,Refs!$A$1:$F$32,3,FALSE)</f>
        <v>Y62</v>
      </c>
      <c r="D4011" t="s">
        <v>175</v>
      </c>
      <c r="E4011" t="s">
        <v>135</v>
      </c>
      <c r="F4011" t="s">
        <v>37</v>
      </c>
      <c r="G4011" t="s">
        <v>207</v>
      </c>
      <c r="H4011" t="s">
        <v>182</v>
      </c>
      <c r="I4011">
        <v>232</v>
      </c>
    </row>
    <row r="4012" spans="1:9" x14ac:dyDescent="0.35">
      <c r="A4012" s="75">
        <f t="shared" si="128"/>
        <v>46044</v>
      </c>
      <c r="B4012" s="75">
        <f t="shared" si="129"/>
        <v>46047</v>
      </c>
      <c r="C4012" s="75" t="str">
        <f>VLOOKUP($F4012,Refs!$A$1:$F$32,3,FALSE)</f>
        <v>Y62</v>
      </c>
      <c r="D4012" t="s">
        <v>175</v>
      </c>
      <c r="E4012" t="s">
        <v>135</v>
      </c>
      <c r="F4012" t="s">
        <v>37</v>
      </c>
      <c r="G4012" t="s">
        <v>207</v>
      </c>
      <c r="H4012" t="s">
        <v>183</v>
      </c>
      <c r="I4012">
        <v>301</v>
      </c>
    </row>
    <row r="4013" spans="1:9" x14ac:dyDescent="0.35">
      <c r="A4013" s="75">
        <f t="shared" si="128"/>
        <v>46044</v>
      </c>
      <c r="B4013" s="75">
        <f t="shared" si="129"/>
        <v>46047</v>
      </c>
      <c r="C4013" s="75" t="str">
        <f>VLOOKUP($F4013,Refs!$A$1:$F$32,3,FALSE)</f>
        <v>Y62</v>
      </c>
      <c r="D4013" t="s">
        <v>175</v>
      </c>
      <c r="E4013" t="s">
        <v>135</v>
      </c>
      <c r="F4013" t="s">
        <v>37</v>
      </c>
      <c r="G4013" t="s">
        <v>207</v>
      </c>
      <c r="H4013" t="s">
        <v>184</v>
      </c>
      <c r="I4013">
        <v>4423</v>
      </c>
    </row>
    <row r="4014" spans="1:9" x14ac:dyDescent="0.35">
      <c r="A4014" s="75">
        <f t="shared" si="128"/>
        <v>46044</v>
      </c>
      <c r="B4014" s="75">
        <f t="shared" si="129"/>
        <v>46047</v>
      </c>
      <c r="C4014" s="75" t="str">
        <f>VLOOKUP($F4014,Refs!$A$1:$F$32,3,FALSE)</f>
        <v>Y62</v>
      </c>
      <c r="D4014" t="s">
        <v>175</v>
      </c>
      <c r="E4014" t="s">
        <v>135</v>
      </c>
      <c r="F4014" t="s">
        <v>37</v>
      </c>
      <c r="G4014" t="s">
        <v>207</v>
      </c>
      <c r="H4014" t="s">
        <v>185</v>
      </c>
      <c r="I4014">
        <v>1909</v>
      </c>
    </row>
    <row r="4015" spans="1:9" x14ac:dyDescent="0.35">
      <c r="A4015" s="75">
        <f t="shared" si="128"/>
        <v>46044</v>
      </c>
      <c r="B4015" s="75">
        <f t="shared" si="129"/>
        <v>46047</v>
      </c>
      <c r="C4015" s="75" t="str">
        <f>VLOOKUP($F4015,Refs!$A$1:$F$32,3,FALSE)</f>
        <v>Y62</v>
      </c>
      <c r="D4015" t="s">
        <v>175</v>
      </c>
      <c r="E4015" t="s">
        <v>135</v>
      </c>
      <c r="F4015" t="s">
        <v>37</v>
      </c>
      <c r="G4015" t="s">
        <v>207</v>
      </c>
      <c r="H4015" t="s">
        <v>186</v>
      </c>
      <c r="I4015">
        <v>376</v>
      </c>
    </row>
    <row r="4016" spans="1:9" x14ac:dyDescent="0.35">
      <c r="A4016" s="75">
        <f t="shared" si="128"/>
        <v>46044</v>
      </c>
      <c r="B4016" s="75">
        <f t="shared" si="129"/>
        <v>46047</v>
      </c>
      <c r="C4016" s="75" t="str">
        <f>VLOOKUP($F4016,Refs!$A$1:$F$32,3,FALSE)</f>
        <v>Y62</v>
      </c>
      <c r="D4016" t="s">
        <v>175</v>
      </c>
      <c r="E4016" t="s">
        <v>135</v>
      </c>
      <c r="F4016" t="s">
        <v>37</v>
      </c>
      <c r="G4016" t="s">
        <v>207</v>
      </c>
      <c r="H4016" t="s">
        <v>187</v>
      </c>
      <c r="I4016">
        <v>94</v>
      </c>
    </row>
    <row r="4017" spans="1:9" x14ac:dyDescent="0.35">
      <c r="A4017" s="75">
        <f t="shared" si="128"/>
        <v>46044</v>
      </c>
      <c r="B4017" s="75">
        <f t="shared" si="129"/>
        <v>46047</v>
      </c>
      <c r="C4017" s="75" t="str">
        <f>VLOOKUP($F4017,Refs!$A$1:$F$32,3,FALSE)</f>
        <v>Y62</v>
      </c>
      <c r="D4017" t="s">
        <v>175</v>
      </c>
      <c r="E4017" t="s">
        <v>135</v>
      </c>
      <c r="F4017" t="s">
        <v>37</v>
      </c>
      <c r="G4017" t="s">
        <v>207</v>
      </c>
      <c r="H4017" t="s">
        <v>188</v>
      </c>
      <c r="I4017">
        <v>571</v>
      </c>
    </row>
    <row r="4018" spans="1:9" x14ac:dyDescent="0.35">
      <c r="A4018" s="75">
        <f t="shared" si="128"/>
        <v>46044</v>
      </c>
      <c r="B4018" s="75">
        <f t="shared" si="129"/>
        <v>46047</v>
      </c>
      <c r="C4018" s="75" t="str">
        <f>VLOOKUP($F4018,Refs!$A$1:$F$32,3,FALSE)</f>
        <v>Y62</v>
      </c>
      <c r="D4018" t="s">
        <v>175</v>
      </c>
      <c r="E4018" t="s">
        <v>135</v>
      </c>
      <c r="F4018" t="s">
        <v>37</v>
      </c>
      <c r="G4018" t="s">
        <v>207</v>
      </c>
      <c r="H4018" t="s">
        <v>189</v>
      </c>
      <c r="I4018">
        <v>805</v>
      </c>
    </row>
    <row r="4019" spans="1:9" x14ac:dyDescent="0.35">
      <c r="A4019" s="75">
        <f t="shared" si="128"/>
        <v>46044</v>
      </c>
      <c r="B4019" s="75">
        <f t="shared" si="129"/>
        <v>46047</v>
      </c>
      <c r="C4019" s="75" t="str">
        <f>VLOOKUP($F4019,Refs!$A$1:$F$32,3,FALSE)</f>
        <v>Y62</v>
      </c>
      <c r="D4019" t="s">
        <v>175</v>
      </c>
      <c r="E4019" t="s">
        <v>135</v>
      </c>
      <c r="F4019" t="s">
        <v>37</v>
      </c>
      <c r="G4019" t="s">
        <v>207</v>
      </c>
      <c r="H4019" t="s">
        <v>190</v>
      </c>
      <c r="I4019">
        <v>322</v>
      </c>
    </row>
    <row r="4020" spans="1:9" x14ac:dyDescent="0.35">
      <c r="A4020" s="75">
        <f t="shared" si="128"/>
        <v>46044</v>
      </c>
      <c r="B4020" s="75">
        <f t="shared" si="129"/>
        <v>46047</v>
      </c>
      <c r="C4020" s="75" t="str">
        <f>VLOOKUP($F4020,Refs!$A$1:$F$32,3,FALSE)</f>
        <v>Y62</v>
      </c>
      <c r="D4020" t="s">
        <v>175</v>
      </c>
      <c r="E4020" t="s">
        <v>135</v>
      </c>
      <c r="F4020" t="s">
        <v>37</v>
      </c>
      <c r="G4020" t="s">
        <v>207</v>
      </c>
      <c r="H4020" t="s">
        <v>191</v>
      </c>
      <c r="I4020">
        <v>4</v>
      </c>
    </row>
    <row r="4021" spans="1:9" x14ac:dyDescent="0.35">
      <c r="A4021" s="75">
        <f t="shared" si="128"/>
        <v>46044</v>
      </c>
      <c r="B4021" s="75">
        <f t="shared" si="129"/>
        <v>46047</v>
      </c>
      <c r="C4021" s="75" t="str">
        <f>VLOOKUP($F4021,Refs!$A$1:$F$32,3,FALSE)</f>
        <v>Y62</v>
      </c>
      <c r="D4021" t="s">
        <v>175</v>
      </c>
      <c r="E4021" t="s">
        <v>135</v>
      </c>
      <c r="F4021" t="s">
        <v>37</v>
      </c>
      <c r="G4021" t="s">
        <v>207</v>
      </c>
      <c r="H4021" t="s">
        <v>192</v>
      </c>
      <c r="I4021">
        <v>85</v>
      </c>
    </row>
    <row r="4022" spans="1:9" x14ac:dyDescent="0.35">
      <c r="A4022" s="75">
        <f t="shared" si="128"/>
        <v>46044</v>
      </c>
      <c r="B4022" s="75">
        <f t="shared" si="129"/>
        <v>46047</v>
      </c>
      <c r="C4022" s="75" t="str">
        <f>VLOOKUP($F4022,Refs!$A$1:$F$32,3,FALSE)</f>
        <v>Y62</v>
      </c>
      <c r="D4022" t="s">
        <v>175</v>
      </c>
      <c r="E4022" t="s">
        <v>135</v>
      </c>
      <c r="F4022" t="s">
        <v>37</v>
      </c>
      <c r="G4022" t="s">
        <v>207</v>
      </c>
      <c r="H4022" t="s">
        <v>193</v>
      </c>
      <c r="I4022">
        <v>19</v>
      </c>
    </row>
    <row r="4023" spans="1:9" x14ac:dyDescent="0.35">
      <c r="A4023" s="75">
        <f t="shared" si="128"/>
        <v>46044</v>
      </c>
      <c r="B4023" s="75">
        <f t="shared" si="129"/>
        <v>46047</v>
      </c>
      <c r="C4023" s="75" t="str">
        <f>VLOOKUP($F4023,Refs!$A$1:$F$32,3,FALSE)</f>
        <v>Y62</v>
      </c>
      <c r="D4023" t="s">
        <v>175</v>
      </c>
      <c r="E4023" t="s">
        <v>135</v>
      </c>
      <c r="F4023" t="s">
        <v>37</v>
      </c>
      <c r="G4023" t="s">
        <v>207</v>
      </c>
      <c r="H4023" t="s">
        <v>194</v>
      </c>
      <c r="I4023">
        <v>166</v>
      </c>
    </row>
    <row r="4024" spans="1:9" x14ac:dyDescent="0.35">
      <c r="A4024" s="75">
        <f t="shared" si="128"/>
        <v>46044</v>
      </c>
      <c r="B4024" s="75">
        <f t="shared" si="129"/>
        <v>46047</v>
      </c>
      <c r="C4024" s="75" t="str">
        <f>VLOOKUP($F4024,Refs!$A$1:$F$32,3,FALSE)</f>
        <v>Y62</v>
      </c>
      <c r="D4024" t="s">
        <v>175</v>
      </c>
      <c r="E4024" t="s">
        <v>135</v>
      </c>
      <c r="F4024" t="s">
        <v>37</v>
      </c>
      <c r="G4024" t="s">
        <v>207</v>
      </c>
      <c r="H4024" t="s">
        <v>195</v>
      </c>
      <c r="I4024">
        <v>52</v>
      </c>
    </row>
    <row r="4025" spans="1:9" x14ac:dyDescent="0.35">
      <c r="A4025" s="75">
        <f t="shared" si="128"/>
        <v>46044</v>
      </c>
      <c r="B4025" s="75">
        <f t="shared" si="129"/>
        <v>46047</v>
      </c>
      <c r="C4025" s="75" t="str">
        <f>VLOOKUP($F4025,Refs!$A$1:$F$32,3,FALSE)</f>
        <v>Y62</v>
      </c>
      <c r="D4025" t="s">
        <v>175</v>
      </c>
      <c r="E4025" t="s">
        <v>135</v>
      </c>
      <c r="F4025" t="s">
        <v>37</v>
      </c>
      <c r="G4025" t="s">
        <v>207</v>
      </c>
      <c r="H4025" t="s">
        <v>196</v>
      </c>
      <c r="I4025">
        <v>398</v>
      </c>
    </row>
    <row r="4026" spans="1:9" x14ac:dyDescent="0.35">
      <c r="A4026" s="75">
        <f t="shared" si="128"/>
        <v>46044</v>
      </c>
      <c r="B4026" s="75">
        <f t="shared" si="129"/>
        <v>46047</v>
      </c>
      <c r="C4026" s="75" t="str">
        <f>VLOOKUP($F4026,Refs!$A$1:$F$32,3,FALSE)</f>
        <v>Y62</v>
      </c>
      <c r="D4026" t="s">
        <v>175</v>
      </c>
      <c r="E4026" t="s">
        <v>135</v>
      </c>
      <c r="F4026" t="s">
        <v>37</v>
      </c>
      <c r="G4026" t="s">
        <v>207</v>
      </c>
      <c r="H4026" t="s">
        <v>197</v>
      </c>
      <c r="I4026">
        <v>978</v>
      </c>
    </row>
    <row r="4027" spans="1:9" x14ac:dyDescent="0.35">
      <c r="A4027" s="75">
        <f t="shared" si="128"/>
        <v>46044</v>
      </c>
      <c r="B4027" s="75">
        <f t="shared" si="129"/>
        <v>46047</v>
      </c>
      <c r="C4027" s="75" t="str">
        <f>VLOOKUP($F4027,Refs!$A$1:$F$32,3,FALSE)</f>
        <v>Y62</v>
      </c>
      <c r="D4027" t="s">
        <v>175</v>
      </c>
      <c r="E4027" t="s">
        <v>135</v>
      </c>
      <c r="F4027" t="s">
        <v>37</v>
      </c>
      <c r="G4027" t="s">
        <v>207</v>
      </c>
      <c r="H4027" t="s">
        <v>198</v>
      </c>
      <c r="I4027">
        <v>2127</v>
      </c>
    </row>
    <row r="4028" spans="1:9" x14ac:dyDescent="0.35">
      <c r="A4028" s="75">
        <f t="shared" si="128"/>
        <v>46044</v>
      </c>
      <c r="B4028" s="75">
        <f t="shared" si="129"/>
        <v>46047</v>
      </c>
      <c r="C4028" s="75" t="str">
        <f>VLOOKUP($F4028,Refs!$A$1:$F$32,3,FALSE)</f>
        <v>Y62</v>
      </c>
      <c r="D4028" t="s">
        <v>175</v>
      </c>
      <c r="E4028" t="s">
        <v>135</v>
      </c>
      <c r="F4028" t="s">
        <v>37</v>
      </c>
      <c r="G4028" t="s">
        <v>207</v>
      </c>
      <c r="H4028" t="s">
        <v>199</v>
      </c>
      <c r="I4028">
        <v>385</v>
      </c>
    </row>
    <row r="4029" spans="1:9" x14ac:dyDescent="0.35">
      <c r="A4029" s="75">
        <f t="shared" si="128"/>
        <v>46044</v>
      </c>
      <c r="B4029" s="75">
        <f t="shared" si="129"/>
        <v>46047</v>
      </c>
      <c r="C4029" s="75" t="str">
        <f>VLOOKUP($F4029,Refs!$A$1:$F$32,3,FALSE)</f>
        <v>Y62</v>
      </c>
      <c r="D4029" t="s">
        <v>175</v>
      </c>
      <c r="E4029" t="s">
        <v>135</v>
      </c>
      <c r="F4029" t="s">
        <v>37</v>
      </c>
      <c r="G4029" t="s">
        <v>207</v>
      </c>
      <c r="H4029" t="s">
        <v>200</v>
      </c>
      <c r="I4029">
        <v>85</v>
      </c>
    </row>
    <row r="4030" spans="1:9" x14ac:dyDescent="0.35">
      <c r="A4030" s="75">
        <f t="shared" si="128"/>
        <v>46044</v>
      </c>
      <c r="B4030" s="75">
        <f t="shared" si="129"/>
        <v>46047</v>
      </c>
      <c r="C4030" s="75" t="str">
        <f>VLOOKUP($F4030,Refs!$A$1:$F$32,3,FALSE)</f>
        <v>Y62</v>
      </c>
      <c r="D4030" t="s">
        <v>175</v>
      </c>
      <c r="E4030" t="s">
        <v>135</v>
      </c>
      <c r="F4030" t="s">
        <v>37</v>
      </c>
      <c r="G4030" t="s">
        <v>207</v>
      </c>
      <c r="H4030" t="s">
        <v>201</v>
      </c>
      <c r="I4030">
        <v>85</v>
      </c>
    </row>
    <row r="4031" spans="1:9" x14ac:dyDescent="0.35">
      <c r="A4031" s="75">
        <f t="shared" si="128"/>
        <v>46044</v>
      </c>
      <c r="B4031" s="75">
        <f t="shared" si="129"/>
        <v>46047</v>
      </c>
      <c r="C4031" s="75" t="str">
        <f>VLOOKUP($F4031,Refs!$A$1:$F$32,3,FALSE)</f>
        <v>Y62</v>
      </c>
      <c r="D4031" t="s">
        <v>175</v>
      </c>
      <c r="E4031" t="s">
        <v>135</v>
      </c>
      <c r="F4031" t="s">
        <v>37</v>
      </c>
      <c r="G4031" t="s">
        <v>207</v>
      </c>
      <c r="H4031" t="s">
        <v>202</v>
      </c>
      <c r="I4031">
        <v>181</v>
      </c>
    </row>
    <row r="4032" spans="1:9" x14ac:dyDescent="0.35">
      <c r="A4032" s="75">
        <f t="shared" si="128"/>
        <v>46044</v>
      </c>
      <c r="B4032" s="75">
        <f t="shared" si="129"/>
        <v>46047</v>
      </c>
      <c r="C4032" s="75" t="str">
        <f>VLOOKUP($F4032,Refs!$A$1:$F$32,3,FALSE)</f>
        <v>Y62</v>
      </c>
      <c r="D4032" t="s">
        <v>175</v>
      </c>
      <c r="E4032" t="s">
        <v>135</v>
      </c>
      <c r="F4032" t="s">
        <v>37</v>
      </c>
      <c r="G4032" t="s">
        <v>207</v>
      </c>
      <c r="H4032" t="s">
        <v>203</v>
      </c>
      <c r="I4032">
        <v>0</v>
      </c>
    </row>
    <row r="4033" spans="1:9" x14ac:dyDescent="0.35">
      <c r="A4033" s="75">
        <f t="shared" si="128"/>
        <v>46044</v>
      </c>
      <c r="B4033" s="75">
        <f t="shared" si="129"/>
        <v>46047</v>
      </c>
      <c r="C4033" s="75" t="str">
        <f>VLOOKUP($F4033,Refs!$A$1:$F$32,3,FALSE)</f>
        <v>Y62</v>
      </c>
      <c r="D4033" t="s">
        <v>175</v>
      </c>
      <c r="E4033" t="s">
        <v>135</v>
      </c>
      <c r="F4033" t="s">
        <v>37</v>
      </c>
      <c r="G4033" t="s">
        <v>207</v>
      </c>
      <c r="H4033" t="s">
        <v>204</v>
      </c>
      <c r="I4033">
        <v>100</v>
      </c>
    </row>
    <row r="4034" spans="1:9" x14ac:dyDescent="0.35">
      <c r="A4034" s="75">
        <f t="shared" si="128"/>
        <v>46045</v>
      </c>
      <c r="B4034" s="75">
        <f t="shared" si="129"/>
        <v>46047</v>
      </c>
      <c r="C4034" s="75" t="str">
        <f>VLOOKUP($F4034,Refs!$A$1:$F$32,3,FALSE)</f>
        <v>Y62</v>
      </c>
      <c r="D4034" t="s">
        <v>175</v>
      </c>
      <c r="E4034" t="s">
        <v>135</v>
      </c>
      <c r="F4034" t="s">
        <v>37</v>
      </c>
      <c r="G4034" t="s">
        <v>208</v>
      </c>
      <c r="H4034" t="s">
        <v>177</v>
      </c>
      <c r="I4034">
        <v>5509</v>
      </c>
    </row>
    <row r="4035" spans="1:9" x14ac:dyDescent="0.35">
      <c r="A4035" s="75">
        <f t="shared" si="128"/>
        <v>46045</v>
      </c>
      <c r="B4035" s="75">
        <f t="shared" si="129"/>
        <v>46047</v>
      </c>
      <c r="C4035" s="75" t="str">
        <f>VLOOKUP($F4035,Refs!$A$1:$F$32,3,FALSE)</f>
        <v>Y62</v>
      </c>
      <c r="D4035" t="s">
        <v>175</v>
      </c>
      <c r="E4035" t="s">
        <v>135</v>
      </c>
      <c r="F4035" t="s">
        <v>37</v>
      </c>
      <c r="G4035" t="s">
        <v>208</v>
      </c>
      <c r="H4035" t="s">
        <v>178</v>
      </c>
      <c r="I4035">
        <v>5177</v>
      </c>
    </row>
    <row r="4036" spans="1:9" x14ac:dyDescent="0.35">
      <c r="A4036" s="75">
        <f t="shared" si="128"/>
        <v>46045</v>
      </c>
      <c r="B4036" s="75">
        <f t="shared" si="129"/>
        <v>46047</v>
      </c>
      <c r="C4036" s="75" t="str">
        <f>VLOOKUP($F4036,Refs!$A$1:$F$32,3,FALSE)</f>
        <v>Y62</v>
      </c>
      <c r="D4036" t="s">
        <v>175</v>
      </c>
      <c r="E4036" t="s">
        <v>135</v>
      </c>
      <c r="F4036" t="s">
        <v>37</v>
      </c>
      <c r="G4036" t="s">
        <v>208</v>
      </c>
      <c r="H4036" t="s">
        <v>179</v>
      </c>
      <c r="I4036">
        <v>3262</v>
      </c>
    </row>
    <row r="4037" spans="1:9" x14ac:dyDescent="0.35">
      <c r="A4037" s="75">
        <f t="shared" si="128"/>
        <v>46045</v>
      </c>
      <c r="B4037" s="75">
        <f t="shared" si="129"/>
        <v>46047</v>
      </c>
      <c r="C4037" s="75" t="str">
        <f>VLOOKUP($F4037,Refs!$A$1:$F$32,3,FALSE)</f>
        <v>Y62</v>
      </c>
      <c r="D4037" t="s">
        <v>175</v>
      </c>
      <c r="E4037" t="s">
        <v>135</v>
      </c>
      <c r="F4037" t="s">
        <v>37</v>
      </c>
      <c r="G4037" t="s">
        <v>208</v>
      </c>
      <c r="H4037" t="s">
        <v>180</v>
      </c>
      <c r="I4037">
        <v>332</v>
      </c>
    </row>
    <row r="4038" spans="1:9" x14ac:dyDescent="0.35">
      <c r="A4038" s="75">
        <f t="shared" ref="A4038:A4101" si="130">IF(G4038="Mon",B4038-6,IF(G4038="Tue",B4038-5,IF(G4038="Wed",B4038-4,IF(G4038="Thu",B4038-3,IF(G4038="Fri",B4038-2,IF(G4038="Sat",B4038-1,IF(G4038="Sun",B4038,"")))))))</f>
        <v>46045</v>
      </c>
      <c r="B4038" s="75">
        <f t="shared" ref="B4038:B4101" si="131">DATEVALUE(RIGHT(D4038, 11))</f>
        <v>46047</v>
      </c>
      <c r="C4038" s="75" t="str">
        <f>VLOOKUP($F4038,Refs!$A$1:$F$32,3,FALSE)</f>
        <v>Y62</v>
      </c>
      <c r="D4038" t="s">
        <v>175</v>
      </c>
      <c r="E4038" t="s">
        <v>135</v>
      </c>
      <c r="F4038" t="s">
        <v>37</v>
      </c>
      <c r="G4038" t="s">
        <v>208</v>
      </c>
      <c r="H4038" t="s">
        <v>181</v>
      </c>
      <c r="I4038">
        <v>488653</v>
      </c>
    </row>
    <row r="4039" spans="1:9" x14ac:dyDescent="0.35">
      <c r="A4039" s="75">
        <f t="shared" si="130"/>
        <v>46045</v>
      </c>
      <c r="B4039" s="75">
        <f t="shared" si="131"/>
        <v>46047</v>
      </c>
      <c r="C4039" s="75" t="str">
        <f>VLOOKUP($F4039,Refs!$A$1:$F$32,3,FALSE)</f>
        <v>Y62</v>
      </c>
      <c r="D4039" t="s">
        <v>175</v>
      </c>
      <c r="E4039" t="s">
        <v>135</v>
      </c>
      <c r="F4039" t="s">
        <v>37</v>
      </c>
      <c r="G4039" t="s">
        <v>208</v>
      </c>
      <c r="H4039" t="s">
        <v>182</v>
      </c>
      <c r="I4039">
        <v>405</v>
      </c>
    </row>
    <row r="4040" spans="1:9" x14ac:dyDescent="0.35">
      <c r="A4040" s="75">
        <f t="shared" si="130"/>
        <v>46045</v>
      </c>
      <c r="B4040" s="75">
        <f t="shared" si="131"/>
        <v>46047</v>
      </c>
      <c r="C4040" s="75" t="str">
        <f>VLOOKUP($F4040,Refs!$A$1:$F$32,3,FALSE)</f>
        <v>Y62</v>
      </c>
      <c r="D4040" t="s">
        <v>175</v>
      </c>
      <c r="E4040" t="s">
        <v>135</v>
      </c>
      <c r="F4040" t="s">
        <v>37</v>
      </c>
      <c r="G4040" t="s">
        <v>208</v>
      </c>
      <c r="H4040" t="s">
        <v>183</v>
      </c>
      <c r="I4040">
        <v>489</v>
      </c>
    </row>
    <row r="4041" spans="1:9" x14ac:dyDescent="0.35">
      <c r="A4041" s="75">
        <f t="shared" si="130"/>
        <v>46045</v>
      </c>
      <c r="B4041" s="75">
        <f t="shared" si="131"/>
        <v>46047</v>
      </c>
      <c r="C4041" s="75" t="str">
        <f>VLOOKUP($F4041,Refs!$A$1:$F$32,3,FALSE)</f>
        <v>Y62</v>
      </c>
      <c r="D4041" t="s">
        <v>175</v>
      </c>
      <c r="E4041" t="s">
        <v>135</v>
      </c>
      <c r="F4041" t="s">
        <v>37</v>
      </c>
      <c r="G4041" t="s">
        <v>208</v>
      </c>
      <c r="H4041" t="s">
        <v>184</v>
      </c>
      <c r="I4041">
        <v>4895</v>
      </c>
    </row>
    <row r="4042" spans="1:9" x14ac:dyDescent="0.35">
      <c r="A4042" s="75">
        <f t="shared" si="130"/>
        <v>46045</v>
      </c>
      <c r="B4042" s="75">
        <f t="shared" si="131"/>
        <v>46047</v>
      </c>
      <c r="C4042" s="75" t="str">
        <f>VLOOKUP($F4042,Refs!$A$1:$F$32,3,FALSE)</f>
        <v>Y62</v>
      </c>
      <c r="D4042" t="s">
        <v>175</v>
      </c>
      <c r="E4042" t="s">
        <v>135</v>
      </c>
      <c r="F4042" t="s">
        <v>37</v>
      </c>
      <c r="G4042" t="s">
        <v>208</v>
      </c>
      <c r="H4042" t="s">
        <v>185</v>
      </c>
      <c r="I4042">
        <v>2221</v>
      </c>
    </row>
    <row r="4043" spans="1:9" x14ac:dyDescent="0.35">
      <c r="A4043" s="75">
        <f t="shared" si="130"/>
        <v>46045</v>
      </c>
      <c r="B4043" s="75">
        <f t="shared" si="131"/>
        <v>46047</v>
      </c>
      <c r="C4043" s="75" t="str">
        <f>VLOOKUP($F4043,Refs!$A$1:$F$32,3,FALSE)</f>
        <v>Y62</v>
      </c>
      <c r="D4043" t="s">
        <v>175</v>
      </c>
      <c r="E4043" t="s">
        <v>135</v>
      </c>
      <c r="F4043" t="s">
        <v>37</v>
      </c>
      <c r="G4043" t="s">
        <v>208</v>
      </c>
      <c r="H4043" t="s">
        <v>186</v>
      </c>
      <c r="I4043">
        <v>399</v>
      </c>
    </row>
    <row r="4044" spans="1:9" x14ac:dyDescent="0.35">
      <c r="A4044" s="75">
        <f t="shared" si="130"/>
        <v>46045</v>
      </c>
      <c r="B4044" s="75">
        <f t="shared" si="131"/>
        <v>46047</v>
      </c>
      <c r="C4044" s="75" t="str">
        <f>VLOOKUP($F4044,Refs!$A$1:$F$32,3,FALSE)</f>
        <v>Y62</v>
      </c>
      <c r="D4044" t="s">
        <v>175</v>
      </c>
      <c r="E4044" t="s">
        <v>135</v>
      </c>
      <c r="F4044" t="s">
        <v>37</v>
      </c>
      <c r="G4044" t="s">
        <v>208</v>
      </c>
      <c r="H4044" t="s">
        <v>187</v>
      </c>
      <c r="I4044">
        <v>150</v>
      </c>
    </row>
    <row r="4045" spans="1:9" x14ac:dyDescent="0.35">
      <c r="A4045" s="75">
        <f t="shared" si="130"/>
        <v>46045</v>
      </c>
      <c r="B4045" s="75">
        <f t="shared" si="131"/>
        <v>46047</v>
      </c>
      <c r="C4045" s="75" t="str">
        <f>VLOOKUP($F4045,Refs!$A$1:$F$32,3,FALSE)</f>
        <v>Y62</v>
      </c>
      <c r="D4045" t="s">
        <v>175</v>
      </c>
      <c r="E4045" t="s">
        <v>135</v>
      </c>
      <c r="F4045" t="s">
        <v>37</v>
      </c>
      <c r="G4045" t="s">
        <v>208</v>
      </c>
      <c r="H4045" t="s">
        <v>188</v>
      </c>
      <c r="I4045">
        <v>631</v>
      </c>
    </row>
    <row r="4046" spans="1:9" x14ac:dyDescent="0.35">
      <c r="A4046" s="75">
        <f t="shared" si="130"/>
        <v>46045</v>
      </c>
      <c r="B4046" s="75">
        <f t="shared" si="131"/>
        <v>46047</v>
      </c>
      <c r="C4046" s="75" t="str">
        <f>VLOOKUP($F4046,Refs!$A$1:$F$32,3,FALSE)</f>
        <v>Y62</v>
      </c>
      <c r="D4046" t="s">
        <v>175</v>
      </c>
      <c r="E4046" t="s">
        <v>135</v>
      </c>
      <c r="F4046" t="s">
        <v>37</v>
      </c>
      <c r="G4046" t="s">
        <v>208</v>
      </c>
      <c r="H4046" t="s">
        <v>189</v>
      </c>
      <c r="I4046">
        <v>873</v>
      </c>
    </row>
    <row r="4047" spans="1:9" x14ac:dyDescent="0.35">
      <c r="A4047" s="75">
        <f t="shared" si="130"/>
        <v>46045</v>
      </c>
      <c r="B4047" s="75">
        <f t="shared" si="131"/>
        <v>46047</v>
      </c>
      <c r="C4047" s="75" t="str">
        <f>VLOOKUP($F4047,Refs!$A$1:$F$32,3,FALSE)</f>
        <v>Y62</v>
      </c>
      <c r="D4047" t="s">
        <v>175</v>
      </c>
      <c r="E4047" t="s">
        <v>135</v>
      </c>
      <c r="F4047" t="s">
        <v>37</v>
      </c>
      <c r="G4047" t="s">
        <v>208</v>
      </c>
      <c r="H4047" t="s">
        <v>190</v>
      </c>
      <c r="I4047">
        <v>293</v>
      </c>
    </row>
    <row r="4048" spans="1:9" x14ac:dyDescent="0.35">
      <c r="A4048" s="75">
        <f t="shared" si="130"/>
        <v>46045</v>
      </c>
      <c r="B4048" s="75">
        <f t="shared" si="131"/>
        <v>46047</v>
      </c>
      <c r="C4048" s="75" t="str">
        <f>VLOOKUP($F4048,Refs!$A$1:$F$32,3,FALSE)</f>
        <v>Y62</v>
      </c>
      <c r="D4048" t="s">
        <v>175</v>
      </c>
      <c r="E4048" t="s">
        <v>135</v>
      </c>
      <c r="F4048" t="s">
        <v>37</v>
      </c>
      <c r="G4048" t="s">
        <v>208</v>
      </c>
      <c r="H4048" t="s">
        <v>191</v>
      </c>
      <c r="I4048">
        <v>4</v>
      </c>
    </row>
    <row r="4049" spans="1:9" x14ac:dyDescent="0.35">
      <c r="A4049" s="75">
        <f t="shared" si="130"/>
        <v>46045</v>
      </c>
      <c r="B4049" s="75">
        <f t="shared" si="131"/>
        <v>46047</v>
      </c>
      <c r="C4049" s="75" t="str">
        <f>VLOOKUP($F4049,Refs!$A$1:$F$32,3,FALSE)</f>
        <v>Y62</v>
      </c>
      <c r="D4049" t="s">
        <v>175</v>
      </c>
      <c r="E4049" t="s">
        <v>135</v>
      </c>
      <c r="F4049" t="s">
        <v>37</v>
      </c>
      <c r="G4049" t="s">
        <v>208</v>
      </c>
      <c r="H4049" t="s">
        <v>192</v>
      </c>
      <c r="I4049">
        <v>104</v>
      </c>
    </row>
    <row r="4050" spans="1:9" x14ac:dyDescent="0.35">
      <c r="A4050" s="75">
        <f t="shared" si="130"/>
        <v>46045</v>
      </c>
      <c r="B4050" s="75">
        <f t="shared" si="131"/>
        <v>46047</v>
      </c>
      <c r="C4050" s="75" t="str">
        <f>VLOOKUP($F4050,Refs!$A$1:$F$32,3,FALSE)</f>
        <v>Y62</v>
      </c>
      <c r="D4050" t="s">
        <v>175</v>
      </c>
      <c r="E4050" t="s">
        <v>135</v>
      </c>
      <c r="F4050" t="s">
        <v>37</v>
      </c>
      <c r="G4050" t="s">
        <v>208</v>
      </c>
      <c r="H4050" t="s">
        <v>193</v>
      </c>
      <c r="I4050">
        <v>13</v>
      </c>
    </row>
    <row r="4051" spans="1:9" x14ac:dyDescent="0.35">
      <c r="A4051" s="75">
        <f t="shared" si="130"/>
        <v>46045</v>
      </c>
      <c r="B4051" s="75">
        <f t="shared" si="131"/>
        <v>46047</v>
      </c>
      <c r="C4051" s="75" t="str">
        <f>VLOOKUP($F4051,Refs!$A$1:$F$32,3,FALSE)</f>
        <v>Y62</v>
      </c>
      <c r="D4051" t="s">
        <v>175</v>
      </c>
      <c r="E4051" t="s">
        <v>135</v>
      </c>
      <c r="F4051" t="s">
        <v>37</v>
      </c>
      <c r="G4051" t="s">
        <v>208</v>
      </c>
      <c r="H4051" t="s">
        <v>194</v>
      </c>
      <c r="I4051">
        <v>286</v>
      </c>
    </row>
    <row r="4052" spans="1:9" x14ac:dyDescent="0.35">
      <c r="A4052" s="75">
        <f t="shared" si="130"/>
        <v>46045</v>
      </c>
      <c r="B4052" s="75">
        <f t="shared" si="131"/>
        <v>46047</v>
      </c>
      <c r="C4052" s="75" t="str">
        <f>VLOOKUP($F4052,Refs!$A$1:$F$32,3,FALSE)</f>
        <v>Y62</v>
      </c>
      <c r="D4052" t="s">
        <v>175</v>
      </c>
      <c r="E4052" t="s">
        <v>135</v>
      </c>
      <c r="F4052" t="s">
        <v>37</v>
      </c>
      <c r="G4052" t="s">
        <v>208</v>
      </c>
      <c r="H4052" t="s">
        <v>195</v>
      </c>
      <c r="I4052">
        <v>97</v>
      </c>
    </row>
    <row r="4053" spans="1:9" x14ac:dyDescent="0.35">
      <c r="A4053" s="75">
        <f t="shared" si="130"/>
        <v>46045</v>
      </c>
      <c r="B4053" s="75">
        <f t="shared" si="131"/>
        <v>46047</v>
      </c>
      <c r="C4053" s="75" t="str">
        <f>VLOOKUP($F4053,Refs!$A$1:$F$32,3,FALSE)</f>
        <v>Y62</v>
      </c>
      <c r="D4053" t="s">
        <v>175</v>
      </c>
      <c r="E4053" t="s">
        <v>135</v>
      </c>
      <c r="F4053" t="s">
        <v>37</v>
      </c>
      <c r="G4053" t="s">
        <v>208</v>
      </c>
      <c r="H4053" t="s">
        <v>196</v>
      </c>
      <c r="I4053">
        <v>377</v>
      </c>
    </row>
    <row r="4054" spans="1:9" x14ac:dyDescent="0.35">
      <c r="A4054" s="75">
        <f t="shared" si="130"/>
        <v>46045</v>
      </c>
      <c r="B4054" s="75">
        <f t="shared" si="131"/>
        <v>46047</v>
      </c>
      <c r="C4054" s="75" t="str">
        <f>VLOOKUP($F4054,Refs!$A$1:$F$32,3,FALSE)</f>
        <v>Y62</v>
      </c>
      <c r="D4054" t="s">
        <v>175</v>
      </c>
      <c r="E4054" t="s">
        <v>135</v>
      </c>
      <c r="F4054" t="s">
        <v>37</v>
      </c>
      <c r="G4054" t="s">
        <v>208</v>
      </c>
      <c r="H4054" t="s">
        <v>197</v>
      </c>
      <c r="I4054">
        <v>1007</v>
      </c>
    </row>
    <row r="4055" spans="1:9" x14ac:dyDescent="0.35">
      <c r="A4055" s="75">
        <f t="shared" si="130"/>
        <v>46045</v>
      </c>
      <c r="B4055" s="75">
        <f t="shared" si="131"/>
        <v>46047</v>
      </c>
      <c r="C4055" s="75" t="str">
        <f>VLOOKUP($F4055,Refs!$A$1:$F$32,3,FALSE)</f>
        <v>Y62</v>
      </c>
      <c r="D4055" t="s">
        <v>175</v>
      </c>
      <c r="E4055" t="s">
        <v>135</v>
      </c>
      <c r="F4055" t="s">
        <v>37</v>
      </c>
      <c r="G4055" t="s">
        <v>208</v>
      </c>
      <c r="H4055" t="s">
        <v>198</v>
      </c>
      <c r="I4055">
        <v>2423</v>
      </c>
    </row>
    <row r="4056" spans="1:9" x14ac:dyDescent="0.35">
      <c r="A4056" s="75">
        <f t="shared" si="130"/>
        <v>46045</v>
      </c>
      <c r="B4056" s="75">
        <f t="shared" si="131"/>
        <v>46047</v>
      </c>
      <c r="C4056" s="75" t="str">
        <f>VLOOKUP($F4056,Refs!$A$1:$F$32,3,FALSE)</f>
        <v>Y62</v>
      </c>
      <c r="D4056" t="s">
        <v>175</v>
      </c>
      <c r="E4056" t="s">
        <v>135</v>
      </c>
      <c r="F4056" t="s">
        <v>37</v>
      </c>
      <c r="G4056" t="s">
        <v>208</v>
      </c>
      <c r="H4056" t="s">
        <v>199</v>
      </c>
      <c r="I4056">
        <v>318</v>
      </c>
    </row>
    <row r="4057" spans="1:9" x14ac:dyDescent="0.35">
      <c r="A4057" s="75">
        <f t="shared" si="130"/>
        <v>46045</v>
      </c>
      <c r="B4057" s="75">
        <f t="shared" si="131"/>
        <v>46047</v>
      </c>
      <c r="C4057" s="75" t="str">
        <f>VLOOKUP($F4057,Refs!$A$1:$F$32,3,FALSE)</f>
        <v>Y62</v>
      </c>
      <c r="D4057" t="s">
        <v>175</v>
      </c>
      <c r="E4057" t="s">
        <v>135</v>
      </c>
      <c r="F4057" t="s">
        <v>37</v>
      </c>
      <c r="G4057" t="s">
        <v>208</v>
      </c>
      <c r="H4057" t="s">
        <v>200</v>
      </c>
      <c r="I4057">
        <v>148</v>
      </c>
    </row>
    <row r="4058" spans="1:9" x14ac:dyDescent="0.35">
      <c r="A4058" s="75">
        <f t="shared" si="130"/>
        <v>46045</v>
      </c>
      <c r="B4058" s="75">
        <f t="shared" si="131"/>
        <v>46047</v>
      </c>
      <c r="C4058" s="75" t="str">
        <f>VLOOKUP($F4058,Refs!$A$1:$F$32,3,FALSE)</f>
        <v>Y62</v>
      </c>
      <c r="D4058" t="s">
        <v>175</v>
      </c>
      <c r="E4058" t="s">
        <v>135</v>
      </c>
      <c r="F4058" t="s">
        <v>37</v>
      </c>
      <c r="G4058" t="s">
        <v>208</v>
      </c>
      <c r="H4058" t="s">
        <v>201</v>
      </c>
      <c r="I4058">
        <v>93</v>
      </c>
    </row>
    <row r="4059" spans="1:9" x14ac:dyDescent="0.35">
      <c r="A4059" s="75">
        <f t="shared" si="130"/>
        <v>46045</v>
      </c>
      <c r="B4059" s="75">
        <f t="shared" si="131"/>
        <v>46047</v>
      </c>
      <c r="C4059" s="75" t="str">
        <f>VLOOKUP($F4059,Refs!$A$1:$F$32,3,FALSE)</f>
        <v>Y62</v>
      </c>
      <c r="D4059" t="s">
        <v>175</v>
      </c>
      <c r="E4059" t="s">
        <v>135</v>
      </c>
      <c r="F4059" t="s">
        <v>37</v>
      </c>
      <c r="G4059" t="s">
        <v>208</v>
      </c>
      <c r="H4059" t="s">
        <v>202</v>
      </c>
      <c r="I4059">
        <v>183</v>
      </c>
    </row>
    <row r="4060" spans="1:9" x14ac:dyDescent="0.35">
      <c r="A4060" s="75">
        <f t="shared" si="130"/>
        <v>46045</v>
      </c>
      <c r="B4060" s="75">
        <f t="shared" si="131"/>
        <v>46047</v>
      </c>
      <c r="C4060" s="75" t="str">
        <f>VLOOKUP($F4060,Refs!$A$1:$F$32,3,FALSE)</f>
        <v>Y62</v>
      </c>
      <c r="D4060" t="s">
        <v>175</v>
      </c>
      <c r="E4060" t="s">
        <v>135</v>
      </c>
      <c r="F4060" t="s">
        <v>37</v>
      </c>
      <c r="G4060" t="s">
        <v>208</v>
      </c>
      <c r="H4060" t="s">
        <v>203</v>
      </c>
      <c r="I4060">
        <v>1</v>
      </c>
    </row>
    <row r="4061" spans="1:9" x14ac:dyDescent="0.35">
      <c r="A4061" s="75">
        <f t="shared" si="130"/>
        <v>46045</v>
      </c>
      <c r="B4061" s="75">
        <f t="shared" si="131"/>
        <v>46047</v>
      </c>
      <c r="C4061" s="75" t="str">
        <f>VLOOKUP($F4061,Refs!$A$1:$F$32,3,FALSE)</f>
        <v>Y62</v>
      </c>
      <c r="D4061" t="s">
        <v>175</v>
      </c>
      <c r="E4061" t="s">
        <v>135</v>
      </c>
      <c r="F4061" t="s">
        <v>37</v>
      </c>
      <c r="G4061" t="s">
        <v>208</v>
      </c>
      <c r="H4061" t="s">
        <v>204</v>
      </c>
      <c r="I4061">
        <v>126</v>
      </c>
    </row>
    <row r="4062" spans="1:9" x14ac:dyDescent="0.35">
      <c r="A4062" s="75">
        <f t="shared" si="130"/>
        <v>46046</v>
      </c>
      <c r="B4062" s="75">
        <f t="shared" si="131"/>
        <v>46047</v>
      </c>
      <c r="C4062" s="75" t="str">
        <f>VLOOKUP($F4062,Refs!$A$1:$F$32,3,FALSE)</f>
        <v>Y62</v>
      </c>
      <c r="D4062" t="s">
        <v>175</v>
      </c>
      <c r="E4062" t="s">
        <v>135</v>
      </c>
      <c r="F4062" t="s">
        <v>37</v>
      </c>
      <c r="G4062" t="s">
        <v>209</v>
      </c>
      <c r="H4062" t="s">
        <v>177</v>
      </c>
      <c r="I4062">
        <v>7782</v>
      </c>
    </row>
    <row r="4063" spans="1:9" x14ac:dyDescent="0.35">
      <c r="A4063" s="75">
        <f t="shared" si="130"/>
        <v>46046</v>
      </c>
      <c r="B4063" s="75">
        <f t="shared" si="131"/>
        <v>46047</v>
      </c>
      <c r="C4063" s="75" t="str">
        <f>VLOOKUP($F4063,Refs!$A$1:$F$32,3,FALSE)</f>
        <v>Y62</v>
      </c>
      <c r="D4063" t="s">
        <v>175</v>
      </c>
      <c r="E4063" t="s">
        <v>135</v>
      </c>
      <c r="F4063" t="s">
        <v>37</v>
      </c>
      <c r="G4063" t="s">
        <v>209</v>
      </c>
      <c r="H4063" t="s">
        <v>178</v>
      </c>
      <c r="I4063">
        <v>7643</v>
      </c>
    </row>
    <row r="4064" spans="1:9" x14ac:dyDescent="0.35">
      <c r="A4064" s="75">
        <f t="shared" si="130"/>
        <v>46046</v>
      </c>
      <c r="B4064" s="75">
        <f t="shared" si="131"/>
        <v>46047</v>
      </c>
      <c r="C4064" s="75" t="str">
        <f>VLOOKUP($F4064,Refs!$A$1:$F$32,3,FALSE)</f>
        <v>Y62</v>
      </c>
      <c r="D4064" t="s">
        <v>175</v>
      </c>
      <c r="E4064" t="s">
        <v>135</v>
      </c>
      <c r="F4064" t="s">
        <v>37</v>
      </c>
      <c r="G4064" t="s">
        <v>209</v>
      </c>
      <c r="H4064" t="s">
        <v>179</v>
      </c>
      <c r="I4064">
        <v>6092</v>
      </c>
    </row>
    <row r="4065" spans="1:9" x14ac:dyDescent="0.35">
      <c r="A4065" s="75">
        <f t="shared" si="130"/>
        <v>46046</v>
      </c>
      <c r="B4065" s="75">
        <f t="shared" si="131"/>
        <v>46047</v>
      </c>
      <c r="C4065" s="75" t="str">
        <f>VLOOKUP($F4065,Refs!$A$1:$F$32,3,FALSE)</f>
        <v>Y62</v>
      </c>
      <c r="D4065" t="s">
        <v>175</v>
      </c>
      <c r="E4065" t="s">
        <v>135</v>
      </c>
      <c r="F4065" t="s">
        <v>37</v>
      </c>
      <c r="G4065" t="s">
        <v>209</v>
      </c>
      <c r="H4065" t="s">
        <v>180</v>
      </c>
      <c r="I4065">
        <v>139</v>
      </c>
    </row>
    <row r="4066" spans="1:9" x14ac:dyDescent="0.35">
      <c r="A4066" s="75">
        <f t="shared" si="130"/>
        <v>46046</v>
      </c>
      <c r="B4066" s="75">
        <f t="shared" si="131"/>
        <v>46047</v>
      </c>
      <c r="C4066" s="75" t="str">
        <f>VLOOKUP($F4066,Refs!$A$1:$F$32,3,FALSE)</f>
        <v>Y62</v>
      </c>
      <c r="D4066" t="s">
        <v>175</v>
      </c>
      <c r="E4066" t="s">
        <v>135</v>
      </c>
      <c r="F4066" t="s">
        <v>37</v>
      </c>
      <c r="G4066" t="s">
        <v>209</v>
      </c>
      <c r="H4066" t="s">
        <v>181</v>
      </c>
      <c r="I4066">
        <v>218601</v>
      </c>
    </row>
    <row r="4067" spans="1:9" x14ac:dyDescent="0.35">
      <c r="A4067" s="75">
        <f t="shared" si="130"/>
        <v>46046</v>
      </c>
      <c r="B4067" s="75">
        <f t="shared" si="131"/>
        <v>46047</v>
      </c>
      <c r="C4067" s="75" t="str">
        <f>VLOOKUP($F4067,Refs!$A$1:$F$32,3,FALSE)</f>
        <v>Y62</v>
      </c>
      <c r="D4067" t="s">
        <v>175</v>
      </c>
      <c r="E4067" t="s">
        <v>135</v>
      </c>
      <c r="F4067" t="s">
        <v>37</v>
      </c>
      <c r="G4067" t="s">
        <v>209</v>
      </c>
      <c r="H4067" t="s">
        <v>182</v>
      </c>
      <c r="I4067">
        <v>131</v>
      </c>
    </row>
    <row r="4068" spans="1:9" x14ac:dyDescent="0.35">
      <c r="A4068" s="75">
        <f t="shared" si="130"/>
        <v>46046</v>
      </c>
      <c r="B4068" s="75">
        <f t="shared" si="131"/>
        <v>46047</v>
      </c>
      <c r="C4068" s="75" t="str">
        <f>VLOOKUP($F4068,Refs!$A$1:$F$32,3,FALSE)</f>
        <v>Y62</v>
      </c>
      <c r="D4068" t="s">
        <v>175</v>
      </c>
      <c r="E4068" t="s">
        <v>135</v>
      </c>
      <c r="F4068" t="s">
        <v>37</v>
      </c>
      <c r="G4068" t="s">
        <v>209</v>
      </c>
      <c r="H4068" t="s">
        <v>183</v>
      </c>
      <c r="I4068">
        <v>193</v>
      </c>
    </row>
    <row r="4069" spans="1:9" x14ac:dyDescent="0.35">
      <c r="A4069" s="75">
        <f t="shared" si="130"/>
        <v>46046</v>
      </c>
      <c r="B4069" s="75">
        <f t="shared" si="131"/>
        <v>46047</v>
      </c>
      <c r="C4069" s="75" t="str">
        <f>VLOOKUP($F4069,Refs!$A$1:$F$32,3,FALSE)</f>
        <v>Y62</v>
      </c>
      <c r="D4069" t="s">
        <v>175</v>
      </c>
      <c r="E4069" t="s">
        <v>135</v>
      </c>
      <c r="F4069" t="s">
        <v>37</v>
      </c>
      <c r="G4069" t="s">
        <v>209</v>
      </c>
      <c r="H4069" t="s">
        <v>184</v>
      </c>
      <c r="I4069">
        <v>7448</v>
      </c>
    </row>
    <row r="4070" spans="1:9" x14ac:dyDescent="0.35">
      <c r="A4070" s="75">
        <f t="shared" si="130"/>
        <v>46046</v>
      </c>
      <c r="B4070" s="75">
        <f t="shared" si="131"/>
        <v>46047</v>
      </c>
      <c r="C4070" s="75" t="str">
        <f>VLOOKUP($F4070,Refs!$A$1:$F$32,3,FALSE)</f>
        <v>Y62</v>
      </c>
      <c r="D4070" t="s">
        <v>175</v>
      </c>
      <c r="E4070" t="s">
        <v>135</v>
      </c>
      <c r="F4070" t="s">
        <v>37</v>
      </c>
      <c r="G4070" t="s">
        <v>209</v>
      </c>
      <c r="H4070" t="s">
        <v>185</v>
      </c>
      <c r="I4070">
        <v>3286</v>
      </c>
    </row>
    <row r="4071" spans="1:9" x14ac:dyDescent="0.35">
      <c r="A4071" s="75">
        <f t="shared" si="130"/>
        <v>46046</v>
      </c>
      <c r="B4071" s="75">
        <f t="shared" si="131"/>
        <v>46047</v>
      </c>
      <c r="C4071" s="75" t="str">
        <f>VLOOKUP($F4071,Refs!$A$1:$F$32,3,FALSE)</f>
        <v>Y62</v>
      </c>
      <c r="D4071" t="s">
        <v>175</v>
      </c>
      <c r="E4071" t="s">
        <v>135</v>
      </c>
      <c r="F4071" t="s">
        <v>37</v>
      </c>
      <c r="G4071" t="s">
        <v>209</v>
      </c>
      <c r="H4071" t="s">
        <v>186</v>
      </c>
      <c r="I4071">
        <v>489</v>
      </c>
    </row>
    <row r="4072" spans="1:9" x14ac:dyDescent="0.35">
      <c r="A4072" s="75">
        <f t="shared" si="130"/>
        <v>46046</v>
      </c>
      <c r="B4072" s="75">
        <f t="shared" si="131"/>
        <v>46047</v>
      </c>
      <c r="C4072" s="75" t="str">
        <f>VLOOKUP($F4072,Refs!$A$1:$F$32,3,FALSE)</f>
        <v>Y62</v>
      </c>
      <c r="D4072" t="s">
        <v>175</v>
      </c>
      <c r="E4072" t="s">
        <v>135</v>
      </c>
      <c r="F4072" t="s">
        <v>37</v>
      </c>
      <c r="G4072" t="s">
        <v>209</v>
      </c>
      <c r="H4072" t="s">
        <v>187</v>
      </c>
      <c r="I4072">
        <v>161</v>
      </c>
    </row>
    <row r="4073" spans="1:9" x14ac:dyDescent="0.35">
      <c r="A4073" s="75">
        <f t="shared" si="130"/>
        <v>46046</v>
      </c>
      <c r="B4073" s="75">
        <f t="shared" si="131"/>
        <v>46047</v>
      </c>
      <c r="C4073" s="75" t="str">
        <f>VLOOKUP($F4073,Refs!$A$1:$F$32,3,FALSE)</f>
        <v>Y62</v>
      </c>
      <c r="D4073" t="s">
        <v>175</v>
      </c>
      <c r="E4073" t="s">
        <v>135</v>
      </c>
      <c r="F4073" t="s">
        <v>37</v>
      </c>
      <c r="G4073" t="s">
        <v>209</v>
      </c>
      <c r="H4073" t="s">
        <v>188</v>
      </c>
      <c r="I4073">
        <v>808</v>
      </c>
    </row>
    <row r="4074" spans="1:9" x14ac:dyDescent="0.35">
      <c r="A4074" s="75">
        <f t="shared" si="130"/>
        <v>46046</v>
      </c>
      <c r="B4074" s="75">
        <f t="shared" si="131"/>
        <v>46047</v>
      </c>
      <c r="C4074" s="75" t="str">
        <f>VLOOKUP($F4074,Refs!$A$1:$F$32,3,FALSE)</f>
        <v>Y62</v>
      </c>
      <c r="D4074" t="s">
        <v>175</v>
      </c>
      <c r="E4074" t="s">
        <v>135</v>
      </c>
      <c r="F4074" t="s">
        <v>37</v>
      </c>
      <c r="G4074" t="s">
        <v>209</v>
      </c>
      <c r="H4074" t="s">
        <v>189</v>
      </c>
      <c r="I4074">
        <v>952</v>
      </c>
    </row>
    <row r="4075" spans="1:9" x14ac:dyDescent="0.35">
      <c r="A4075" s="75">
        <f t="shared" si="130"/>
        <v>46046</v>
      </c>
      <c r="B4075" s="75">
        <f t="shared" si="131"/>
        <v>46047</v>
      </c>
      <c r="C4075" s="75" t="str">
        <f>VLOOKUP($F4075,Refs!$A$1:$F$32,3,FALSE)</f>
        <v>Y62</v>
      </c>
      <c r="D4075" t="s">
        <v>175</v>
      </c>
      <c r="E4075" t="s">
        <v>135</v>
      </c>
      <c r="F4075" t="s">
        <v>37</v>
      </c>
      <c r="G4075" t="s">
        <v>209</v>
      </c>
      <c r="H4075" t="s">
        <v>190</v>
      </c>
      <c r="I4075">
        <v>364</v>
      </c>
    </row>
    <row r="4076" spans="1:9" x14ac:dyDescent="0.35">
      <c r="A4076" s="75">
        <f t="shared" si="130"/>
        <v>46046</v>
      </c>
      <c r="B4076" s="75">
        <f t="shared" si="131"/>
        <v>46047</v>
      </c>
      <c r="C4076" s="75" t="str">
        <f>VLOOKUP($F4076,Refs!$A$1:$F$32,3,FALSE)</f>
        <v>Y62</v>
      </c>
      <c r="D4076" t="s">
        <v>175</v>
      </c>
      <c r="E4076" t="s">
        <v>135</v>
      </c>
      <c r="F4076" t="s">
        <v>37</v>
      </c>
      <c r="G4076" t="s">
        <v>209</v>
      </c>
      <c r="H4076" t="s">
        <v>191</v>
      </c>
      <c r="I4076">
        <v>3</v>
      </c>
    </row>
    <row r="4077" spans="1:9" x14ac:dyDescent="0.35">
      <c r="A4077" s="75">
        <f t="shared" si="130"/>
        <v>46046</v>
      </c>
      <c r="B4077" s="75">
        <f t="shared" si="131"/>
        <v>46047</v>
      </c>
      <c r="C4077" s="75" t="str">
        <f>VLOOKUP($F4077,Refs!$A$1:$F$32,3,FALSE)</f>
        <v>Y62</v>
      </c>
      <c r="D4077" t="s">
        <v>175</v>
      </c>
      <c r="E4077" t="s">
        <v>135</v>
      </c>
      <c r="F4077" t="s">
        <v>37</v>
      </c>
      <c r="G4077" t="s">
        <v>209</v>
      </c>
      <c r="H4077" t="s">
        <v>192</v>
      </c>
      <c r="I4077">
        <v>118</v>
      </c>
    </row>
    <row r="4078" spans="1:9" x14ac:dyDescent="0.35">
      <c r="A4078" s="75">
        <f t="shared" si="130"/>
        <v>46046</v>
      </c>
      <c r="B4078" s="75">
        <f t="shared" si="131"/>
        <v>46047</v>
      </c>
      <c r="C4078" s="75" t="str">
        <f>VLOOKUP($F4078,Refs!$A$1:$F$32,3,FALSE)</f>
        <v>Y62</v>
      </c>
      <c r="D4078" t="s">
        <v>175</v>
      </c>
      <c r="E4078" t="s">
        <v>135</v>
      </c>
      <c r="F4078" t="s">
        <v>37</v>
      </c>
      <c r="G4078" t="s">
        <v>209</v>
      </c>
      <c r="H4078" t="s">
        <v>193</v>
      </c>
      <c r="I4078">
        <v>29</v>
      </c>
    </row>
    <row r="4079" spans="1:9" x14ac:dyDescent="0.35">
      <c r="A4079" s="75">
        <f t="shared" si="130"/>
        <v>46046</v>
      </c>
      <c r="B4079" s="75">
        <f t="shared" si="131"/>
        <v>46047</v>
      </c>
      <c r="C4079" s="75" t="str">
        <f>VLOOKUP($F4079,Refs!$A$1:$F$32,3,FALSE)</f>
        <v>Y62</v>
      </c>
      <c r="D4079" t="s">
        <v>175</v>
      </c>
      <c r="E4079" t="s">
        <v>135</v>
      </c>
      <c r="F4079" t="s">
        <v>37</v>
      </c>
      <c r="G4079" t="s">
        <v>209</v>
      </c>
      <c r="H4079" t="s">
        <v>194</v>
      </c>
      <c r="I4079">
        <v>560</v>
      </c>
    </row>
    <row r="4080" spans="1:9" x14ac:dyDescent="0.35">
      <c r="A4080" s="75">
        <f t="shared" si="130"/>
        <v>46046</v>
      </c>
      <c r="B4080" s="75">
        <f t="shared" si="131"/>
        <v>46047</v>
      </c>
      <c r="C4080" s="75" t="str">
        <f>VLOOKUP($F4080,Refs!$A$1:$F$32,3,FALSE)</f>
        <v>Y62</v>
      </c>
      <c r="D4080" t="s">
        <v>175</v>
      </c>
      <c r="E4080" t="s">
        <v>135</v>
      </c>
      <c r="F4080" t="s">
        <v>37</v>
      </c>
      <c r="G4080" t="s">
        <v>209</v>
      </c>
      <c r="H4080" t="s">
        <v>195</v>
      </c>
      <c r="I4080">
        <v>134</v>
      </c>
    </row>
    <row r="4081" spans="1:9" x14ac:dyDescent="0.35">
      <c r="A4081" s="75">
        <f t="shared" si="130"/>
        <v>46046</v>
      </c>
      <c r="B4081" s="75">
        <f t="shared" si="131"/>
        <v>46047</v>
      </c>
      <c r="C4081" s="75" t="str">
        <f>VLOOKUP($F4081,Refs!$A$1:$F$32,3,FALSE)</f>
        <v>Y62</v>
      </c>
      <c r="D4081" t="s">
        <v>175</v>
      </c>
      <c r="E4081" t="s">
        <v>135</v>
      </c>
      <c r="F4081" t="s">
        <v>37</v>
      </c>
      <c r="G4081" t="s">
        <v>209</v>
      </c>
      <c r="H4081" t="s">
        <v>196</v>
      </c>
      <c r="I4081">
        <v>709</v>
      </c>
    </row>
    <row r="4082" spans="1:9" x14ac:dyDescent="0.35">
      <c r="A4082" s="75">
        <f t="shared" si="130"/>
        <v>46046</v>
      </c>
      <c r="B4082" s="75">
        <f t="shared" si="131"/>
        <v>46047</v>
      </c>
      <c r="C4082" s="75" t="str">
        <f>VLOOKUP($F4082,Refs!$A$1:$F$32,3,FALSE)</f>
        <v>Y62</v>
      </c>
      <c r="D4082" t="s">
        <v>175</v>
      </c>
      <c r="E4082" t="s">
        <v>135</v>
      </c>
      <c r="F4082" t="s">
        <v>37</v>
      </c>
      <c r="G4082" t="s">
        <v>209</v>
      </c>
      <c r="H4082" t="s">
        <v>197</v>
      </c>
      <c r="I4082">
        <v>1319</v>
      </c>
    </row>
    <row r="4083" spans="1:9" x14ac:dyDescent="0.35">
      <c r="A4083" s="75">
        <f t="shared" si="130"/>
        <v>46046</v>
      </c>
      <c r="B4083" s="75">
        <f t="shared" si="131"/>
        <v>46047</v>
      </c>
      <c r="C4083" s="75" t="str">
        <f>VLOOKUP($F4083,Refs!$A$1:$F$32,3,FALSE)</f>
        <v>Y62</v>
      </c>
      <c r="D4083" t="s">
        <v>175</v>
      </c>
      <c r="E4083" t="s">
        <v>135</v>
      </c>
      <c r="F4083" t="s">
        <v>37</v>
      </c>
      <c r="G4083" t="s">
        <v>209</v>
      </c>
      <c r="H4083" t="s">
        <v>198</v>
      </c>
      <c r="I4083">
        <v>4249</v>
      </c>
    </row>
    <row r="4084" spans="1:9" x14ac:dyDescent="0.35">
      <c r="A4084" s="75">
        <f t="shared" si="130"/>
        <v>46046</v>
      </c>
      <c r="B4084" s="75">
        <f t="shared" si="131"/>
        <v>46047</v>
      </c>
      <c r="C4084" s="75" t="str">
        <f>VLOOKUP($F4084,Refs!$A$1:$F$32,3,FALSE)</f>
        <v>Y62</v>
      </c>
      <c r="D4084" t="s">
        <v>175</v>
      </c>
      <c r="E4084" t="s">
        <v>135</v>
      </c>
      <c r="F4084" t="s">
        <v>37</v>
      </c>
      <c r="G4084" t="s">
        <v>209</v>
      </c>
      <c r="H4084" t="s">
        <v>199</v>
      </c>
      <c r="I4084">
        <v>15</v>
      </c>
    </row>
    <row r="4085" spans="1:9" x14ac:dyDescent="0.35">
      <c r="A4085" s="75">
        <f t="shared" si="130"/>
        <v>46046</v>
      </c>
      <c r="B4085" s="75">
        <f t="shared" si="131"/>
        <v>46047</v>
      </c>
      <c r="C4085" s="75" t="str">
        <f>VLOOKUP($F4085,Refs!$A$1:$F$32,3,FALSE)</f>
        <v>Y62</v>
      </c>
      <c r="D4085" t="s">
        <v>175</v>
      </c>
      <c r="E4085" t="s">
        <v>135</v>
      </c>
      <c r="F4085" t="s">
        <v>37</v>
      </c>
      <c r="G4085" t="s">
        <v>209</v>
      </c>
      <c r="H4085" t="s">
        <v>200</v>
      </c>
      <c r="I4085">
        <v>345</v>
      </c>
    </row>
    <row r="4086" spans="1:9" x14ac:dyDescent="0.35">
      <c r="A4086" s="75">
        <f t="shared" si="130"/>
        <v>46046</v>
      </c>
      <c r="B4086" s="75">
        <f t="shared" si="131"/>
        <v>46047</v>
      </c>
      <c r="C4086" s="75" t="str">
        <f>VLOOKUP($F4086,Refs!$A$1:$F$32,3,FALSE)</f>
        <v>Y62</v>
      </c>
      <c r="D4086" t="s">
        <v>175</v>
      </c>
      <c r="E4086" t="s">
        <v>135</v>
      </c>
      <c r="F4086" t="s">
        <v>37</v>
      </c>
      <c r="G4086" t="s">
        <v>209</v>
      </c>
      <c r="H4086" t="s">
        <v>201</v>
      </c>
      <c r="I4086">
        <v>100</v>
      </c>
    </row>
    <row r="4087" spans="1:9" x14ac:dyDescent="0.35">
      <c r="A4087" s="75">
        <f t="shared" si="130"/>
        <v>46046</v>
      </c>
      <c r="B4087" s="75">
        <f t="shared" si="131"/>
        <v>46047</v>
      </c>
      <c r="C4087" s="75" t="str">
        <f>VLOOKUP($F4087,Refs!$A$1:$F$32,3,FALSE)</f>
        <v>Y62</v>
      </c>
      <c r="D4087" t="s">
        <v>175</v>
      </c>
      <c r="E4087" t="s">
        <v>135</v>
      </c>
      <c r="F4087" t="s">
        <v>37</v>
      </c>
      <c r="G4087" t="s">
        <v>209</v>
      </c>
      <c r="H4087" t="s">
        <v>202</v>
      </c>
      <c r="I4087">
        <v>166</v>
      </c>
    </row>
    <row r="4088" spans="1:9" x14ac:dyDescent="0.35">
      <c r="A4088" s="75">
        <f t="shared" si="130"/>
        <v>46046</v>
      </c>
      <c r="B4088" s="75">
        <f t="shared" si="131"/>
        <v>46047</v>
      </c>
      <c r="C4088" s="75" t="str">
        <f>VLOOKUP($F4088,Refs!$A$1:$F$32,3,FALSE)</f>
        <v>Y62</v>
      </c>
      <c r="D4088" t="s">
        <v>175</v>
      </c>
      <c r="E4088" t="s">
        <v>135</v>
      </c>
      <c r="F4088" t="s">
        <v>37</v>
      </c>
      <c r="G4088" t="s">
        <v>209</v>
      </c>
      <c r="H4088" t="s">
        <v>203</v>
      </c>
      <c r="I4088">
        <v>2</v>
      </c>
    </row>
    <row r="4089" spans="1:9" x14ac:dyDescent="0.35">
      <c r="A4089" s="75">
        <f t="shared" si="130"/>
        <v>46046</v>
      </c>
      <c r="B4089" s="75">
        <f t="shared" si="131"/>
        <v>46047</v>
      </c>
      <c r="C4089" s="75" t="str">
        <f>VLOOKUP($F4089,Refs!$A$1:$F$32,3,FALSE)</f>
        <v>Y62</v>
      </c>
      <c r="D4089" t="s">
        <v>175</v>
      </c>
      <c r="E4089" t="s">
        <v>135</v>
      </c>
      <c r="F4089" t="s">
        <v>37</v>
      </c>
      <c r="G4089" t="s">
        <v>209</v>
      </c>
      <c r="H4089" t="s">
        <v>204</v>
      </c>
      <c r="I4089">
        <v>193</v>
      </c>
    </row>
    <row r="4090" spans="1:9" x14ac:dyDescent="0.35">
      <c r="A4090" s="75">
        <f t="shared" si="130"/>
        <v>46047</v>
      </c>
      <c r="B4090" s="75">
        <f t="shared" si="131"/>
        <v>46047</v>
      </c>
      <c r="C4090" s="75" t="str">
        <f>VLOOKUP($F4090,Refs!$A$1:$F$32,3,FALSE)</f>
        <v>Y62</v>
      </c>
      <c r="D4090" t="s">
        <v>175</v>
      </c>
      <c r="E4090" t="s">
        <v>135</v>
      </c>
      <c r="F4090" t="s">
        <v>37</v>
      </c>
      <c r="G4090" t="s">
        <v>210</v>
      </c>
      <c r="H4090" t="s">
        <v>177</v>
      </c>
      <c r="I4090">
        <v>6668</v>
      </c>
    </row>
    <row r="4091" spans="1:9" x14ac:dyDescent="0.35">
      <c r="A4091" s="75">
        <f t="shared" si="130"/>
        <v>46047</v>
      </c>
      <c r="B4091" s="75">
        <f t="shared" si="131"/>
        <v>46047</v>
      </c>
      <c r="C4091" s="75" t="str">
        <f>VLOOKUP($F4091,Refs!$A$1:$F$32,3,FALSE)</f>
        <v>Y62</v>
      </c>
      <c r="D4091" t="s">
        <v>175</v>
      </c>
      <c r="E4091" t="s">
        <v>135</v>
      </c>
      <c r="F4091" t="s">
        <v>37</v>
      </c>
      <c r="G4091" t="s">
        <v>210</v>
      </c>
      <c r="H4091" t="s">
        <v>178</v>
      </c>
      <c r="I4091">
        <v>6619</v>
      </c>
    </row>
    <row r="4092" spans="1:9" x14ac:dyDescent="0.35">
      <c r="A4092" s="75">
        <f t="shared" si="130"/>
        <v>46047</v>
      </c>
      <c r="B4092" s="75">
        <f t="shared" si="131"/>
        <v>46047</v>
      </c>
      <c r="C4092" s="75" t="str">
        <f>VLOOKUP($F4092,Refs!$A$1:$F$32,3,FALSE)</f>
        <v>Y62</v>
      </c>
      <c r="D4092" t="s">
        <v>175</v>
      </c>
      <c r="E4092" t="s">
        <v>135</v>
      </c>
      <c r="F4092" t="s">
        <v>37</v>
      </c>
      <c r="G4092" t="s">
        <v>210</v>
      </c>
      <c r="H4092" t="s">
        <v>179</v>
      </c>
      <c r="I4092">
        <v>6155</v>
      </c>
    </row>
    <row r="4093" spans="1:9" x14ac:dyDescent="0.35">
      <c r="A4093" s="75">
        <f t="shared" si="130"/>
        <v>46047</v>
      </c>
      <c r="B4093" s="75">
        <f t="shared" si="131"/>
        <v>46047</v>
      </c>
      <c r="C4093" s="75" t="str">
        <f>VLOOKUP($F4093,Refs!$A$1:$F$32,3,FALSE)</f>
        <v>Y62</v>
      </c>
      <c r="D4093" t="s">
        <v>175</v>
      </c>
      <c r="E4093" t="s">
        <v>135</v>
      </c>
      <c r="F4093" t="s">
        <v>37</v>
      </c>
      <c r="G4093" t="s">
        <v>210</v>
      </c>
      <c r="H4093" t="s">
        <v>180</v>
      </c>
      <c r="I4093">
        <v>49</v>
      </c>
    </row>
    <row r="4094" spans="1:9" x14ac:dyDescent="0.35">
      <c r="A4094" s="75">
        <f t="shared" si="130"/>
        <v>46047</v>
      </c>
      <c r="B4094" s="75">
        <f t="shared" si="131"/>
        <v>46047</v>
      </c>
      <c r="C4094" s="75" t="str">
        <f>VLOOKUP($F4094,Refs!$A$1:$F$32,3,FALSE)</f>
        <v>Y62</v>
      </c>
      <c r="D4094" t="s">
        <v>175</v>
      </c>
      <c r="E4094" t="s">
        <v>135</v>
      </c>
      <c r="F4094" t="s">
        <v>37</v>
      </c>
      <c r="G4094" t="s">
        <v>210</v>
      </c>
      <c r="H4094" t="s">
        <v>181</v>
      </c>
      <c r="I4094">
        <v>71831</v>
      </c>
    </row>
    <row r="4095" spans="1:9" x14ac:dyDescent="0.35">
      <c r="A4095" s="75">
        <f t="shared" si="130"/>
        <v>46047</v>
      </c>
      <c r="B4095" s="75">
        <f t="shared" si="131"/>
        <v>46047</v>
      </c>
      <c r="C4095" s="75" t="str">
        <f>VLOOKUP($F4095,Refs!$A$1:$F$32,3,FALSE)</f>
        <v>Y62</v>
      </c>
      <c r="D4095" t="s">
        <v>175</v>
      </c>
      <c r="E4095" t="s">
        <v>135</v>
      </c>
      <c r="F4095" t="s">
        <v>37</v>
      </c>
      <c r="G4095" t="s">
        <v>210</v>
      </c>
      <c r="H4095" t="s">
        <v>182</v>
      </c>
      <c r="I4095">
        <v>79</v>
      </c>
    </row>
    <row r="4096" spans="1:9" x14ac:dyDescent="0.35">
      <c r="A4096" s="75">
        <f t="shared" si="130"/>
        <v>46047</v>
      </c>
      <c r="B4096" s="75">
        <f t="shared" si="131"/>
        <v>46047</v>
      </c>
      <c r="C4096" s="75" t="str">
        <f>VLOOKUP($F4096,Refs!$A$1:$F$32,3,FALSE)</f>
        <v>Y62</v>
      </c>
      <c r="D4096" t="s">
        <v>175</v>
      </c>
      <c r="E4096" t="s">
        <v>135</v>
      </c>
      <c r="F4096" t="s">
        <v>37</v>
      </c>
      <c r="G4096" t="s">
        <v>210</v>
      </c>
      <c r="H4096" t="s">
        <v>183</v>
      </c>
      <c r="I4096">
        <v>163</v>
      </c>
    </row>
    <row r="4097" spans="1:9" x14ac:dyDescent="0.35">
      <c r="A4097" s="75">
        <f t="shared" si="130"/>
        <v>46047</v>
      </c>
      <c r="B4097" s="75">
        <f t="shared" si="131"/>
        <v>46047</v>
      </c>
      <c r="C4097" s="75" t="str">
        <f>VLOOKUP($F4097,Refs!$A$1:$F$32,3,FALSE)</f>
        <v>Y62</v>
      </c>
      <c r="D4097" t="s">
        <v>175</v>
      </c>
      <c r="E4097" t="s">
        <v>135</v>
      </c>
      <c r="F4097" t="s">
        <v>37</v>
      </c>
      <c r="G4097" t="s">
        <v>210</v>
      </c>
      <c r="H4097" t="s">
        <v>184</v>
      </c>
      <c r="I4097">
        <v>6447</v>
      </c>
    </row>
    <row r="4098" spans="1:9" x14ac:dyDescent="0.35">
      <c r="A4098" s="75">
        <f t="shared" si="130"/>
        <v>46047</v>
      </c>
      <c r="B4098" s="75">
        <f t="shared" si="131"/>
        <v>46047</v>
      </c>
      <c r="C4098" s="75" t="str">
        <f>VLOOKUP($F4098,Refs!$A$1:$F$32,3,FALSE)</f>
        <v>Y62</v>
      </c>
      <c r="D4098" t="s">
        <v>175</v>
      </c>
      <c r="E4098" t="s">
        <v>135</v>
      </c>
      <c r="F4098" t="s">
        <v>37</v>
      </c>
      <c r="G4098" t="s">
        <v>210</v>
      </c>
      <c r="H4098" t="s">
        <v>185</v>
      </c>
      <c r="I4098">
        <v>2932</v>
      </c>
    </row>
    <row r="4099" spans="1:9" x14ac:dyDescent="0.35">
      <c r="A4099" s="75">
        <f t="shared" si="130"/>
        <v>46047</v>
      </c>
      <c r="B4099" s="75">
        <f t="shared" si="131"/>
        <v>46047</v>
      </c>
      <c r="C4099" s="75" t="str">
        <f>VLOOKUP($F4099,Refs!$A$1:$F$32,3,FALSE)</f>
        <v>Y62</v>
      </c>
      <c r="D4099" t="s">
        <v>175</v>
      </c>
      <c r="E4099" t="s">
        <v>135</v>
      </c>
      <c r="F4099" t="s">
        <v>37</v>
      </c>
      <c r="G4099" t="s">
        <v>210</v>
      </c>
      <c r="H4099" t="s">
        <v>186</v>
      </c>
      <c r="I4099">
        <v>479</v>
      </c>
    </row>
    <row r="4100" spans="1:9" x14ac:dyDescent="0.35">
      <c r="A4100" s="75">
        <f t="shared" si="130"/>
        <v>46047</v>
      </c>
      <c r="B4100" s="75">
        <f t="shared" si="131"/>
        <v>46047</v>
      </c>
      <c r="C4100" s="75" t="str">
        <f>VLOOKUP($F4100,Refs!$A$1:$F$32,3,FALSE)</f>
        <v>Y62</v>
      </c>
      <c r="D4100" t="s">
        <v>175</v>
      </c>
      <c r="E4100" t="s">
        <v>135</v>
      </c>
      <c r="F4100" t="s">
        <v>37</v>
      </c>
      <c r="G4100" t="s">
        <v>210</v>
      </c>
      <c r="H4100" t="s">
        <v>187</v>
      </c>
      <c r="I4100">
        <v>130</v>
      </c>
    </row>
    <row r="4101" spans="1:9" x14ac:dyDescent="0.35">
      <c r="A4101" s="75">
        <f t="shared" si="130"/>
        <v>46047</v>
      </c>
      <c r="B4101" s="75">
        <f t="shared" si="131"/>
        <v>46047</v>
      </c>
      <c r="C4101" s="75" t="str">
        <f>VLOOKUP($F4101,Refs!$A$1:$F$32,3,FALSE)</f>
        <v>Y62</v>
      </c>
      <c r="D4101" t="s">
        <v>175</v>
      </c>
      <c r="E4101" t="s">
        <v>135</v>
      </c>
      <c r="F4101" t="s">
        <v>37</v>
      </c>
      <c r="G4101" t="s">
        <v>210</v>
      </c>
      <c r="H4101" t="s">
        <v>188</v>
      </c>
      <c r="I4101">
        <v>834</v>
      </c>
    </row>
    <row r="4102" spans="1:9" x14ac:dyDescent="0.35">
      <c r="A4102" s="75">
        <f t="shared" ref="A4102:A4165" si="132">IF(G4102="Mon",B4102-6,IF(G4102="Tue",B4102-5,IF(G4102="Wed",B4102-4,IF(G4102="Thu",B4102-3,IF(G4102="Fri",B4102-2,IF(G4102="Sat",B4102-1,IF(G4102="Sun",B4102,"")))))))</f>
        <v>46047</v>
      </c>
      <c r="B4102" s="75">
        <f t="shared" ref="B4102:B4165" si="133">DATEVALUE(RIGHT(D4102, 11))</f>
        <v>46047</v>
      </c>
      <c r="C4102" s="75" t="str">
        <f>VLOOKUP($F4102,Refs!$A$1:$F$32,3,FALSE)</f>
        <v>Y62</v>
      </c>
      <c r="D4102" t="s">
        <v>175</v>
      </c>
      <c r="E4102" t="s">
        <v>135</v>
      </c>
      <c r="F4102" t="s">
        <v>37</v>
      </c>
      <c r="G4102" t="s">
        <v>210</v>
      </c>
      <c r="H4102" t="s">
        <v>189</v>
      </c>
      <c r="I4102">
        <v>957</v>
      </c>
    </row>
    <row r="4103" spans="1:9" x14ac:dyDescent="0.35">
      <c r="A4103" s="75">
        <f t="shared" si="132"/>
        <v>46047</v>
      </c>
      <c r="B4103" s="75">
        <f t="shared" si="133"/>
        <v>46047</v>
      </c>
      <c r="C4103" s="75" t="str">
        <f>VLOOKUP($F4103,Refs!$A$1:$F$32,3,FALSE)</f>
        <v>Y62</v>
      </c>
      <c r="D4103" t="s">
        <v>175</v>
      </c>
      <c r="E4103" t="s">
        <v>135</v>
      </c>
      <c r="F4103" t="s">
        <v>37</v>
      </c>
      <c r="G4103" t="s">
        <v>210</v>
      </c>
      <c r="H4103" t="s">
        <v>190</v>
      </c>
      <c r="I4103">
        <v>375</v>
      </c>
    </row>
    <row r="4104" spans="1:9" x14ac:dyDescent="0.35">
      <c r="A4104" s="75">
        <f t="shared" si="132"/>
        <v>46047</v>
      </c>
      <c r="B4104" s="75">
        <f t="shared" si="133"/>
        <v>46047</v>
      </c>
      <c r="C4104" s="75" t="str">
        <f>VLOOKUP($F4104,Refs!$A$1:$F$32,3,FALSE)</f>
        <v>Y62</v>
      </c>
      <c r="D4104" t="s">
        <v>175</v>
      </c>
      <c r="E4104" t="s">
        <v>135</v>
      </c>
      <c r="F4104" t="s">
        <v>37</v>
      </c>
      <c r="G4104" t="s">
        <v>210</v>
      </c>
      <c r="H4104" t="s">
        <v>191</v>
      </c>
      <c r="I4104">
        <v>10</v>
      </c>
    </row>
    <row r="4105" spans="1:9" x14ac:dyDescent="0.35">
      <c r="A4105" s="75">
        <f t="shared" si="132"/>
        <v>46047</v>
      </c>
      <c r="B4105" s="75">
        <f t="shared" si="133"/>
        <v>46047</v>
      </c>
      <c r="C4105" s="75" t="str">
        <f>VLOOKUP($F4105,Refs!$A$1:$F$32,3,FALSE)</f>
        <v>Y62</v>
      </c>
      <c r="D4105" t="s">
        <v>175</v>
      </c>
      <c r="E4105" t="s">
        <v>135</v>
      </c>
      <c r="F4105" t="s">
        <v>37</v>
      </c>
      <c r="G4105" t="s">
        <v>210</v>
      </c>
      <c r="H4105" t="s">
        <v>192</v>
      </c>
      <c r="I4105">
        <v>98</v>
      </c>
    </row>
    <row r="4106" spans="1:9" x14ac:dyDescent="0.35">
      <c r="A4106" s="75">
        <f t="shared" si="132"/>
        <v>46047</v>
      </c>
      <c r="B4106" s="75">
        <f t="shared" si="133"/>
        <v>46047</v>
      </c>
      <c r="C4106" s="75" t="str">
        <f>VLOOKUP($F4106,Refs!$A$1:$F$32,3,FALSE)</f>
        <v>Y62</v>
      </c>
      <c r="D4106" t="s">
        <v>175</v>
      </c>
      <c r="E4106" t="s">
        <v>135</v>
      </c>
      <c r="F4106" t="s">
        <v>37</v>
      </c>
      <c r="G4106" t="s">
        <v>210</v>
      </c>
      <c r="H4106" t="s">
        <v>193</v>
      </c>
      <c r="I4106">
        <v>20</v>
      </c>
    </row>
    <row r="4107" spans="1:9" x14ac:dyDescent="0.35">
      <c r="A4107" s="75">
        <f t="shared" si="132"/>
        <v>46047</v>
      </c>
      <c r="B4107" s="75">
        <f t="shared" si="133"/>
        <v>46047</v>
      </c>
      <c r="C4107" s="75" t="str">
        <f>VLOOKUP($F4107,Refs!$A$1:$F$32,3,FALSE)</f>
        <v>Y62</v>
      </c>
      <c r="D4107" t="s">
        <v>175</v>
      </c>
      <c r="E4107" t="s">
        <v>135</v>
      </c>
      <c r="F4107" t="s">
        <v>37</v>
      </c>
      <c r="G4107" t="s">
        <v>210</v>
      </c>
      <c r="H4107" t="s">
        <v>194</v>
      </c>
      <c r="I4107">
        <v>248</v>
      </c>
    </row>
    <row r="4108" spans="1:9" x14ac:dyDescent="0.35">
      <c r="A4108" s="75">
        <f t="shared" si="132"/>
        <v>46047</v>
      </c>
      <c r="B4108" s="75">
        <f t="shared" si="133"/>
        <v>46047</v>
      </c>
      <c r="C4108" s="75" t="str">
        <f>VLOOKUP($F4108,Refs!$A$1:$F$32,3,FALSE)</f>
        <v>Y62</v>
      </c>
      <c r="D4108" t="s">
        <v>175</v>
      </c>
      <c r="E4108" t="s">
        <v>135</v>
      </c>
      <c r="F4108" t="s">
        <v>37</v>
      </c>
      <c r="G4108" t="s">
        <v>210</v>
      </c>
      <c r="H4108" t="s">
        <v>195</v>
      </c>
      <c r="I4108">
        <v>96</v>
      </c>
    </row>
    <row r="4109" spans="1:9" x14ac:dyDescent="0.35">
      <c r="A4109" s="75">
        <f t="shared" si="132"/>
        <v>46047</v>
      </c>
      <c r="B4109" s="75">
        <f t="shared" si="133"/>
        <v>46047</v>
      </c>
      <c r="C4109" s="75" t="str">
        <f>VLOOKUP($F4109,Refs!$A$1:$F$32,3,FALSE)</f>
        <v>Y62</v>
      </c>
      <c r="D4109" t="s">
        <v>175</v>
      </c>
      <c r="E4109" t="s">
        <v>135</v>
      </c>
      <c r="F4109" t="s">
        <v>37</v>
      </c>
      <c r="G4109" t="s">
        <v>210</v>
      </c>
      <c r="H4109" t="s">
        <v>196</v>
      </c>
      <c r="I4109">
        <v>599</v>
      </c>
    </row>
    <row r="4110" spans="1:9" x14ac:dyDescent="0.35">
      <c r="A4110" s="75">
        <f t="shared" si="132"/>
        <v>46047</v>
      </c>
      <c r="B4110" s="75">
        <f t="shared" si="133"/>
        <v>46047</v>
      </c>
      <c r="C4110" s="75" t="str">
        <f>VLOOKUP($F4110,Refs!$A$1:$F$32,3,FALSE)</f>
        <v>Y62</v>
      </c>
      <c r="D4110" t="s">
        <v>175</v>
      </c>
      <c r="E4110" t="s">
        <v>135</v>
      </c>
      <c r="F4110" t="s">
        <v>37</v>
      </c>
      <c r="G4110" t="s">
        <v>210</v>
      </c>
      <c r="H4110" t="s">
        <v>197</v>
      </c>
      <c r="I4110">
        <v>1202</v>
      </c>
    </row>
    <row r="4111" spans="1:9" x14ac:dyDescent="0.35">
      <c r="A4111" s="75">
        <f t="shared" si="132"/>
        <v>46047</v>
      </c>
      <c r="B4111" s="75">
        <f t="shared" si="133"/>
        <v>46047</v>
      </c>
      <c r="C4111" s="75" t="str">
        <f>VLOOKUP($F4111,Refs!$A$1:$F$32,3,FALSE)</f>
        <v>Y62</v>
      </c>
      <c r="D4111" t="s">
        <v>175</v>
      </c>
      <c r="E4111" t="s">
        <v>135</v>
      </c>
      <c r="F4111" t="s">
        <v>37</v>
      </c>
      <c r="G4111" t="s">
        <v>210</v>
      </c>
      <c r="H4111" t="s">
        <v>198</v>
      </c>
      <c r="I4111">
        <v>3670</v>
      </c>
    </row>
    <row r="4112" spans="1:9" x14ac:dyDescent="0.35">
      <c r="A4112" s="75">
        <f t="shared" si="132"/>
        <v>46047</v>
      </c>
      <c r="B4112" s="75">
        <f t="shared" si="133"/>
        <v>46047</v>
      </c>
      <c r="C4112" s="75" t="str">
        <f>VLOOKUP($F4112,Refs!$A$1:$F$32,3,FALSE)</f>
        <v>Y62</v>
      </c>
      <c r="D4112" t="s">
        <v>175</v>
      </c>
      <c r="E4112" t="s">
        <v>135</v>
      </c>
      <c r="F4112" t="s">
        <v>37</v>
      </c>
      <c r="G4112" t="s">
        <v>210</v>
      </c>
      <c r="H4112" t="s">
        <v>199</v>
      </c>
      <c r="I4112">
        <v>7</v>
      </c>
    </row>
    <row r="4113" spans="1:9" x14ac:dyDescent="0.35">
      <c r="A4113" s="75">
        <f t="shared" si="132"/>
        <v>46047</v>
      </c>
      <c r="B4113" s="75">
        <f t="shared" si="133"/>
        <v>46047</v>
      </c>
      <c r="C4113" s="75" t="str">
        <f>VLOOKUP($F4113,Refs!$A$1:$F$32,3,FALSE)</f>
        <v>Y62</v>
      </c>
      <c r="D4113" t="s">
        <v>175</v>
      </c>
      <c r="E4113" t="s">
        <v>135</v>
      </c>
      <c r="F4113" t="s">
        <v>37</v>
      </c>
      <c r="G4113" t="s">
        <v>210</v>
      </c>
      <c r="H4113" t="s">
        <v>200</v>
      </c>
      <c r="I4113">
        <v>243</v>
      </c>
    </row>
    <row r="4114" spans="1:9" x14ac:dyDescent="0.35">
      <c r="A4114" s="75">
        <f t="shared" si="132"/>
        <v>46047</v>
      </c>
      <c r="B4114" s="75">
        <f t="shared" si="133"/>
        <v>46047</v>
      </c>
      <c r="C4114" s="75" t="str">
        <f>VLOOKUP($F4114,Refs!$A$1:$F$32,3,FALSE)</f>
        <v>Y62</v>
      </c>
      <c r="D4114" t="s">
        <v>175</v>
      </c>
      <c r="E4114" t="s">
        <v>135</v>
      </c>
      <c r="F4114" t="s">
        <v>37</v>
      </c>
      <c r="G4114" t="s">
        <v>210</v>
      </c>
      <c r="H4114" t="s">
        <v>201</v>
      </c>
      <c r="I4114">
        <v>93</v>
      </c>
    </row>
    <row r="4115" spans="1:9" x14ac:dyDescent="0.35">
      <c r="A4115" s="75">
        <f t="shared" si="132"/>
        <v>46047</v>
      </c>
      <c r="B4115" s="75">
        <f t="shared" si="133"/>
        <v>46047</v>
      </c>
      <c r="C4115" s="75" t="str">
        <f>VLOOKUP($F4115,Refs!$A$1:$F$32,3,FALSE)</f>
        <v>Y62</v>
      </c>
      <c r="D4115" t="s">
        <v>175</v>
      </c>
      <c r="E4115" t="s">
        <v>135</v>
      </c>
      <c r="F4115" t="s">
        <v>37</v>
      </c>
      <c r="G4115" t="s">
        <v>210</v>
      </c>
      <c r="H4115" t="s">
        <v>202</v>
      </c>
      <c r="I4115">
        <v>152</v>
      </c>
    </row>
    <row r="4116" spans="1:9" x14ac:dyDescent="0.35">
      <c r="A4116" s="75">
        <f t="shared" si="132"/>
        <v>46047</v>
      </c>
      <c r="B4116" s="75">
        <f t="shared" si="133"/>
        <v>46047</v>
      </c>
      <c r="C4116" s="75" t="str">
        <f>VLOOKUP($F4116,Refs!$A$1:$F$32,3,FALSE)</f>
        <v>Y62</v>
      </c>
      <c r="D4116" t="s">
        <v>175</v>
      </c>
      <c r="E4116" t="s">
        <v>135</v>
      </c>
      <c r="F4116" t="s">
        <v>37</v>
      </c>
      <c r="G4116" t="s">
        <v>210</v>
      </c>
      <c r="H4116" t="s">
        <v>203</v>
      </c>
      <c r="I4116">
        <v>5</v>
      </c>
    </row>
    <row r="4117" spans="1:9" x14ac:dyDescent="0.35">
      <c r="A4117" s="75">
        <f t="shared" si="132"/>
        <v>46047</v>
      </c>
      <c r="B4117" s="75">
        <f t="shared" si="133"/>
        <v>46047</v>
      </c>
      <c r="C4117" s="75" t="str">
        <f>VLOOKUP($F4117,Refs!$A$1:$F$32,3,FALSE)</f>
        <v>Y62</v>
      </c>
      <c r="D4117" t="s">
        <v>175</v>
      </c>
      <c r="E4117" t="s">
        <v>135</v>
      </c>
      <c r="F4117" t="s">
        <v>37</v>
      </c>
      <c r="G4117" t="s">
        <v>210</v>
      </c>
      <c r="H4117" t="s">
        <v>204</v>
      </c>
      <c r="I4117">
        <v>170</v>
      </c>
    </row>
    <row r="4118" spans="1:9" x14ac:dyDescent="0.35">
      <c r="A4118" s="75">
        <f t="shared" si="132"/>
        <v>46041</v>
      </c>
      <c r="B4118" s="75">
        <f t="shared" si="133"/>
        <v>46047</v>
      </c>
      <c r="C4118" s="75" t="str">
        <f>VLOOKUP($F4118,Refs!$A$1:$F$32,3,FALSE)</f>
        <v>Y61</v>
      </c>
      <c r="D4118" t="s">
        <v>175</v>
      </c>
      <c r="E4118" t="s">
        <v>133</v>
      </c>
      <c r="F4118" t="s">
        <v>49</v>
      </c>
      <c r="G4118" t="s">
        <v>176</v>
      </c>
      <c r="H4118" t="s">
        <v>177</v>
      </c>
      <c r="I4118">
        <v>1128</v>
      </c>
    </row>
    <row r="4119" spans="1:9" x14ac:dyDescent="0.35">
      <c r="A4119" s="75">
        <f t="shared" si="132"/>
        <v>46041</v>
      </c>
      <c r="B4119" s="75">
        <f t="shared" si="133"/>
        <v>46047</v>
      </c>
      <c r="C4119" s="75" t="str">
        <f>VLOOKUP($F4119,Refs!$A$1:$F$32,3,FALSE)</f>
        <v>Y61</v>
      </c>
      <c r="D4119" t="s">
        <v>175</v>
      </c>
      <c r="E4119" t="s">
        <v>133</v>
      </c>
      <c r="F4119" t="s">
        <v>49</v>
      </c>
      <c r="G4119" t="s">
        <v>176</v>
      </c>
      <c r="H4119" t="s">
        <v>178</v>
      </c>
      <c r="I4119">
        <v>1033</v>
      </c>
    </row>
    <row r="4120" spans="1:9" x14ac:dyDescent="0.35">
      <c r="A4120" s="75">
        <f t="shared" si="132"/>
        <v>46041</v>
      </c>
      <c r="B4120" s="75">
        <f t="shared" si="133"/>
        <v>46047</v>
      </c>
      <c r="C4120" s="75" t="str">
        <f>VLOOKUP($F4120,Refs!$A$1:$F$32,3,FALSE)</f>
        <v>Y61</v>
      </c>
      <c r="D4120" t="s">
        <v>175</v>
      </c>
      <c r="E4120" t="s">
        <v>133</v>
      </c>
      <c r="F4120" t="s">
        <v>49</v>
      </c>
      <c r="G4120" t="s">
        <v>176</v>
      </c>
      <c r="H4120" t="s">
        <v>179</v>
      </c>
      <c r="I4120">
        <v>796</v>
      </c>
    </row>
    <row r="4121" spans="1:9" x14ac:dyDescent="0.35">
      <c r="A4121" s="75">
        <f t="shared" si="132"/>
        <v>46041</v>
      </c>
      <c r="B4121" s="75">
        <f t="shared" si="133"/>
        <v>46047</v>
      </c>
      <c r="C4121" s="75" t="str">
        <f>VLOOKUP($F4121,Refs!$A$1:$F$32,3,FALSE)</f>
        <v>Y61</v>
      </c>
      <c r="D4121" t="s">
        <v>175</v>
      </c>
      <c r="E4121" t="s">
        <v>133</v>
      </c>
      <c r="F4121" t="s">
        <v>49</v>
      </c>
      <c r="G4121" t="s">
        <v>176</v>
      </c>
      <c r="H4121" t="s">
        <v>180</v>
      </c>
      <c r="I4121">
        <v>56</v>
      </c>
    </row>
    <row r="4122" spans="1:9" x14ac:dyDescent="0.35">
      <c r="A4122" s="75">
        <f t="shared" si="132"/>
        <v>46041</v>
      </c>
      <c r="B4122" s="75">
        <f t="shared" si="133"/>
        <v>46047</v>
      </c>
      <c r="C4122" s="75" t="str">
        <f>VLOOKUP($F4122,Refs!$A$1:$F$32,3,FALSE)</f>
        <v>Y61</v>
      </c>
      <c r="D4122" t="s">
        <v>175</v>
      </c>
      <c r="E4122" t="s">
        <v>133</v>
      </c>
      <c r="F4122" t="s">
        <v>49</v>
      </c>
      <c r="G4122" t="s">
        <v>176</v>
      </c>
      <c r="H4122" t="s">
        <v>181</v>
      </c>
      <c r="I4122">
        <v>77579</v>
      </c>
    </row>
    <row r="4123" spans="1:9" x14ac:dyDescent="0.35">
      <c r="A4123" s="75">
        <f t="shared" si="132"/>
        <v>46041</v>
      </c>
      <c r="B4123" s="75">
        <f t="shared" si="133"/>
        <v>46047</v>
      </c>
      <c r="C4123" s="75" t="str">
        <f>VLOOKUP($F4123,Refs!$A$1:$F$32,3,FALSE)</f>
        <v>Y61</v>
      </c>
      <c r="D4123" t="s">
        <v>175</v>
      </c>
      <c r="E4123" t="s">
        <v>133</v>
      </c>
      <c r="F4123" t="s">
        <v>49</v>
      </c>
      <c r="G4123" t="s">
        <v>176</v>
      </c>
      <c r="H4123" t="s">
        <v>182</v>
      </c>
      <c r="I4123">
        <v>482</v>
      </c>
    </row>
    <row r="4124" spans="1:9" x14ac:dyDescent="0.35">
      <c r="A4124" s="75">
        <f t="shared" si="132"/>
        <v>46041</v>
      </c>
      <c r="B4124" s="75">
        <f t="shared" si="133"/>
        <v>46047</v>
      </c>
      <c r="C4124" s="75" t="str">
        <f>VLOOKUP($F4124,Refs!$A$1:$F$32,3,FALSE)</f>
        <v>Y61</v>
      </c>
      <c r="D4124" t="s">
        <v>175</v>
      </c>
      <c r="E4124" t="s">
        <v>133</v>
      </c>
      <c r="F4124" t="s">
        <v>49</v>
      </c>
      <c r="G4124" t="s">
        <v>176</v>
      </c>
      <c r="H4124" t="s">
        <v>183</v>
      </c>
      <c r="I4124">
        <v>711</v>
      </c>
    </row>
    <row r="4125" spans="1:9" x14ac:dyDescent="0.35">
      <c r="A4125" s="75">
        <f t="shared" si="132"/>
        <v>46041</v>
      </c>
      <c r="B4125" s="75">
        <f t="shared" si="133"/>
        <v>46047</v>
      </c>
      <c r="C4125" s="75" t="str">
        <f>VLOOKUP($F4125,Refs!$A$1:$F$32,3,FALSE)</f>
        <v>Y61</v>
      </c>
      <c r="D4125" t="s">
        <v>175</v>
      </c>
      <c r="E4125" t="s">
        <v>133</v>
      </c>
      <c r="F4125" t="s">
        <v>49</v>
      </c>
      <c r="G4125" t="s">
        <v>176</v>
      </c>
      <c r="H4125" t="s">
        <v>184</v>
      </c>
      <c r="I4125">
        <v>991</v>
      </c>
    </row>
    <row r="4126" spans="1:9" x14ac:dyDescent="0.35">
      <c r="A4126" s="75">
        <f t="shared" si="132"/>
        <v>46041</v>
      </c>
      <c r="B4126" s="75">
        <f t="shared" si="133"/>
        <v>46047</v>
      </c>
      <c r="C4126" s="75" t="str">
        <f>VLOOKUP($F4126,Refs!$A$1:$F$32,3,FALSE)</f>
        <v>Y61</v>
      </c>
      <c r="D4126" t="s">
        <v>175</v>
      </c>
      <c r="E4126" t="s">
        <v>133</v>
      </c>
      <c r="F4126" t="s">
        <v>49</v>
      </c>
      <c r="G4126" t="s">
        <v>176</v>
      </c>
      <c r="H4126" t="s">
        <v>185</v>
      </c>
      <c r="I4126">
        <v>594</v>
      </c>
    </row>
    <row r="4127" spans="1:9" x14ac:dyDescent="0.35">
      <c r="A4127" s="75">
        <f t="shared" si="132"/>
        <v>46041</v>
      </c>
      <c r="B4127" s="75">
        <f t="shared" si="133"/>
        <v>46047</v>
      </c>
      <c r="C4127" s="75" t="str">
        <f>VLOOKUP($F4127,Refs!$A$1:$F$32,3,FALSE)</f>
        <v>Y61</v>
      </c>
      <c r="D4127" t="s">
        <v>175</v>
      </c>
      <c r="E4127" t="s">
        <v>133</v>
      </c>
      <c r="F4127" t="s">
        <v>49</v>
      </c>
      <c r="G4127" t="s">
        <v>176</v>
      </c>
      <c r="H4127" t="s">
        <v>186</v>
      </c>
      <c r="I4127">
        <v>341</v>
      </c>
    </row>
    <row r="4128" spans="1:9" x14ac:dyDescent="0.35">
      <c r="A4128" s="75">
        <f t="shared" si="132"/>
        <v>46041</v>
      </c>
      <c r="B4128" s="75">
        <f t="shared" si="133"/>
        <v>46047</v>
      </c>
      <c r="C4128" s="75" t="str">
        <f>VLOOKUP($F4128,Refs!$A$1:$F$32,3,FALSE)</f>
        <v>Y61</v>
      </c>
      <c r="D4128" t="s">
        <v>175</v>
      </c>
      <c r="E4128" t="s">
        <v>133</v>
      </c>
      <c r="F4128" t="s">
        <v>49</v>
      </c>
      <c r="G4128" t="s">
        <v>176</v>
      </c>
      <c r="H4128" t="s">
        <v>187</v>
      </c>
      <c r="I4128">
        <v>139</v>
      </c>
    </row>
    <row r="4129" spans="1:9" x14ac:dyDescent="0.35">
      <c r="A4129" s="75">
        <f t="shared" si="132"/>
        <v>46041</v>
      </c>
      <c r="B4129" s="75">
        <f t="shared" si="133"/>
        <v>46047</v>
      </c>
      <c r="C4129" s="75" t="str">
        <f>VLOOKUP($F4129,Refs!$A$1:$F$32,3,FALSE)</f>
        <v>Y61</v>
      </c>
      <c r="D4129" t="s">
        <v>175</v>
      </c>
      <c r="E4129" t="s">
        <v>133</v>
      </c>
      <c r="F4129" t="s">
        <v>49</v>
      </c>
      <c r="G4129" t="s">
        <v>176</v>
      </c>
      <c r="H4129" t="s">
        <v>188</v>
      </c>
      <c r="I4129">
        <v>141</v>
      </c>
    </row>
    <row r="4130" spans="1:9" x14ac:dyDescent="0.35">
      <c r="A4130" s="75">
        <f t="shared" si="132"/>
        <v>46041</v>
      </c>
      <c r="B4130" s="75">
        <f t="shared" si="133"/>
        <v>46047</v>
      </c>
      <c r="C4130" s="75" t="str">
        <f>VLOOKUP($F4130,Refs!$A$1:$F$32,3,FALSE)</f>
        <v>Y61</v>
      </c>
      <c r="D4130" t="s">
        <v>175</v>
      </c>
      <c r="E4130" t="s">
        <v>133</v>
      </c>
      <c r="F4130" t="s">
        <v>49</v>
      </c>
      <c r="G4130" t="s">
        <v>176</v>
      </c>
      <c r="H4130" t="s">
        <v>189</v>
      </c>
      <c r="I4130">
        <v>111</v>
      </c>
    </row>
    <row r="4131" spans="1:9" x14ac:dyDescent="0.35">
      <c r="A4131" s="75">
        <f t="shared" si="132"/>
        <v>46041</v>
      </c>
      <c r="B4131" s="75">
        <f t="shared" si="133"/>
        <v>46047</v>
      </c>
      <c r="C4131" s="75" t="str">
        <f>VLOOKUP($F4131,Refs!$A$1:$F$32,3,FALSE)</f>
        <v>Y61</v>
      </c>
      <c r="D4131" t="s">
        <v>175</v>
      </c>
      <c r="E4131" t="s">
        <v>133</v>
      </c>
      <c r="F4131" t="s">
        <v>49</v>
      </c>
      <c r="G4131" t="s">
        <v>176</v>
      </c>
      <c r="H4131" t="s">
        <v>190</v>
      </c>
      <c r="I4131">
        <v>98</v>
      </c>
    </row>
    <row r="4132" spans="1:9" x14ac:dyDescent="0.35">
      <c r="A4132" s="75">
        <f t="shared" si="132"/>
        <v>46041</v>
      </c>
      <c r="B4132" s="75">
        <f t="shared" si="133"/>
        <v>46047</v>
      </c>
      <c r="C4132" s="75" t="str">
        <f>VLOOKUP($F4132,Refs!$A$1:$F$32,3,FALSE)</f>
        <v>Y61</v>
      </c>
      <c r="D4132" t="s">
        <v>175</v>
      </c>
      <c r="E4132" t="s">
        <v>133</v>
      </c>
      <c r="F4132" t="s">
        <v>49</v>
      </c>
      <c r="G4132" t="s">
        <v>176</v>
      </c>
      <c r="H4132" t="s">
        <v>191</v>
      </c>
      <c r="I4132">
        <v>0</v>
      </c>
    </row>
    <row r="4133" spans="1:9" x14ac:dyDescent="0.35">
      <c r="A4133" s="75">
        <f t="shared" si="132"/>
        <v>46041</v>
      </c>
      <c r="B4133" s="75">
        <f t="shared" si="133"/>
        <v>46047</v>
      </c>
      <c r="C4133" s="75" t="str">
        <f>VLOOKUP($F4133,Refs!$A$1:$F$32,3,FALSE)</f>
        <v>Y61</v>
      </c>
      <c r="D4133" t="s">
        <v>175</v>
      </c>
      <c r="E4133" t="s">
        <v>133</v>
      </c>
      <c r="F4133" t="s">
        <v>49</v>
      </c>
      <c r="G4133" t="s">
        <v>176</v>
      </c>
      <c r="H4133" t="s">
        <v>192</v>
      </c>
      <c r="I4133">
        <v>46</v>
      </c>
    </row>
    <row r="4134" spans="1:9" x14ac:dyDescent="0.35">
      <c r="A4134" s="75">
        <f t="shared" si="132"/>
        <v>46041</v>
      </c>
      <c r="B4134" s="75">
        <f t="shared" si="133"/>
        <v>46047</v>
      </c>
      <c r="C4134" s="75" t="str">
        <f>VLOOKUP($F4134,Refs!$A$1:$F$32,3,FALSE)</f>
        <v>Y61</v>
      </c>
      <c r="D4134" t="s">
        <v>175</v>
      </c>
      <c r="E4134" t="s">
        <v>133</v>
      </c>
      <c r="F4134" t="s">
        <v>49</v>
      </c>
      <c r="G4134" t="s">
        <v>176</v>
      </c>
      <c r="H4134" t="s">
        <v>193</v>
      </c>
      <c r="I4134">
        <v>2</v>
      </c>
    </row>
    <row r="4135" spans="1:9" x14ac:dyDescent="0.35">
      <c r="A4135" s="75">
        <f t="shared" si="132"/>
        <v>46041</v>
      </c>
      <c r="B4135" s="75">
        <f t="shared" si="133"/>
        <v>46047</v>
      </c>
      <c r="C4135" s="75" t="str">
        <f>VLOOKUP($F4135,Refs!$A$1:$F$32,3,FALSE)</f>
        <v>Y61</v>
      </c>
      <c r="D4135" t="s">
        <v>175</v>
      </c>
      <c r="E4135" t="s">
        <v>133</v>
      </c>
      <c r="F4135" t="s">
        <v>49</v>
      </c>
      <c r="G4135" t="s">
        <v>176</v>
      </c>
      <c r="H4135" t="s">
        <v>194</v>
      </c>
      <c r="I4135">
        <v>31</v>
      </c>
    </row>
    <row r="4136" spans="1:9" x14ac:dyDescent="0.35">
      <c r="A4136" s="75">
        <f t="shared" si="132"/>
        <v>46041</v>
      </c>
      <c r="B4136" s="75">
        <f t="shared" si="133"/>
        <v>46047</v>
      </c>
      <c r="C4136" s="75" t="str">
        <f>VLOOKUP($F4136,Refs!$A$1:$F$32,3,FALSE)</f>
        <v>Y61</v>
      </c>
      <c r="D4136" t="s">
        <v>175</v>
      </c>
      <c r="E4136" t="s">
        <v>133</v>
      </c>
      <c r="F4136" t="s">
        <v>49</v>
      </c>
      <c r="G4136" t="s">
        <v>176</v>
      </c>
      <c r="H4136" t="s">
        <v>195</v>
      </c>
      <c r="I4136">
        <v>0</v>
      </c>
    </row>
    <row r="4137" spans="1:9" x14ac:dyDescent="0.35">
      <c r="A4137" s="75">
        <f t="shared" si="132"/>
        <v>46041</v>
      </c>
      <c r="B4137" s="75">
        <f t="shared" si="133"/>
        <v>46047</v>
      </c>
      <c r="C4137" s="75" t="str">
        <f>VLOOKUP($F4137,Refs!$A$1:$F$32,3,FALSE)</f>
        <v>Y61</v>
      </c>
      <c r="D4137" t="s">
        <v>175</v>
      </c>
      <c r="E4137" t="s">
        <v>133</v>
      </c>
      <c r="F4137" t="s">
        <v>49</v>
      </c>
      <c r="G4137" t="s">
        <v>176</v>
      </c>
      <c r="H4137" t="s">
        <v>196</v>
      </c>
      <c r="I4137">
        <v>50</v>
      </c>
    </row>
    <row r="4138" spans="1:9" x14ac:dyDescent="0.35">
      <c r="A4138" s="75">
        <f t="shared" si="132"/>
        <v>46041</v>
      </c>
      <c r="B4138" s="75">
        <f t="shared" si="133"/>
        <v>46047</v>
      </c>
      <c r="C4138" s="75" t="str">
        <f>VLOOKUP($F4138,Refs!$A$1:$F$32,3,FALSE)</f>
        <v>Y61</v>
      </c>
      <c r="D4138" t="s">
        <v>175</v>
      </c>
      <c r="E4138" t="s">
        <v>133</v>
      </c>
      <c r="F4138" t="s">
        <v>49</v>
      </c>
      <c r="G4138" t="s">
        <v>176</v>
      </c>
      <c r="H4138" t="s">
        <v>197</v>
      </c>
      <c r="I4138">
        <v>174</v>
      </c>
    </row>
    <row r="4139" spans="1:9" x14ac:dyDescent="0.35">
      <c r="A4139" s="75">
        <f t="shared" si="132"/>
        <v>46041</v>
      </c>
      <c r="B4139" s="75">
        <f t="shared" si="133"/>
        <v>46047</v>
      </c>
      <c r="C4139" s="75" t="str">
        <f>VLOOKUP($F4139,Refs!$A$1:$F$32,3,FALSE)</f>
        <v>Y61</v>
      </c>
      <c r="D4139" t="s">
        <v>175</v>
      </c>
      <c r="E4139" t="s">
        <v>133</v>
      </c>
      <c r="F4139" t="s">
        <v>49</v>
      </c>
      <c r="G4139" t="s">
        <v>176</v>
      </c>
      <c r="H4139" t="s">
        <v>198</v>
      </c>
      <c r="I4139">
        <v>436</v>
      </c>
    </row>
    <row r="4140" spans="1:9" x14ac:dyDescent="0.35">
      <c r="A4140" s="75">
        <f t="shared" si="132"/>
        <v>46041</v>
      </c>
      <c r="B4140" s="75">
        <f t="shared" si="133"/>
        <v>46047</v>
      </c>
      <c r="C4140" s="75" t="str">
        <f>VLOOKUP($F4140,Refs!$A$1:$F$32,3,FALSE)</f>
        <v>Y61</v>
      </c>
      <c r="D4140" t="s">
        <v>175</v>
      </c>
      <c r="E4140" t="s">
        <v>133</v>
      </c>
      <c r="F4140" t="s">
        <v>49</v>
      </c>
      <c r="G4140" t="s">
        <v>176</v>
      </c>
      <c r="H4140" t="s">
        <v>199</v>
      </c>
      <c r="I4140">
        <v>74</v>
      </c>
    </row>
    <row r="4141" spans="1:9" x14ac:dyDescent="0.35">
      <c r="A4141" s="75">
        <f t="shared" si="132"/>
        <v>46041</v>
      </c>
      <c r="B4141" s="75">
        <f t="shared" si="133"/>
        <v>46047</v>
      </c>
      <c r="C4141" s="75" t="str">
        <f>VLOOKUP($F4141,Refs!$A$1:$F$32,3,FALSE)</f>
        <v>Y61</v>
      </c>
      <c r="D4141" t="s">
        <v>175</v>
      </c>
      <c r="E4141" t="s">
        <v>133</v>
      </c>
      <c r="F4141" t="s">
        <v>49</v>
      </c>
      <c r="G4141" t="s">
        <v>176</v>
      </c>
      <c r="H4141" t="s">
        <v>200</v>
      </c>
      <c r="I4141">
        <v>50</v>
      </c>
    </row>
    <row r="4142" spans="1:9" x14ac:dyDescent="0.35">
      <c r="A4142" s="75">
        <f t="shared" si="132"/>
        <v>46041</v>
      </c>
      <c r="B4142" s="75">
        <f t="shared" si="133"/>
        <v>46047</v>
      </c>
      <c r="C4142" s="75" t="str">
        <f>VLOOKUP($F4142,Refs!$A$1:$F$32,3,FALSE)</f>
        <v>Y61</v>
      </c>
      <c r="D4142" t="s">
        <v>175</v>
      </c>
      <c r="E4142" t="s">
        <v>133</v>
      </c>
      <c r="F4142" t="s">
        <v>49</v>
      </c>
      <c r="G4142" t="s">
        <v>176</v>
      </c>
      <c r="H4142" t="s">
        <v>201</v>
      </c>
      <c r="I4142">
        <v>1</v>
      </c>
    </row>
    <row r="4143" spans="1:9" x14ac:dyDescent="0.35">
      <c r="A4143" s="75">
        <f t="shared" si="132"/>
        <v>46041</v>
      </c>
      <c r="B4143" s="75">
        <f t="shared" si="133"/>
        <v>46047</v>
      </c>
      <c r="C4143" s="75" t="str">
        <f>VLOOKUP($F4143,Refs!$A$1:$F$32,3,FALSE)</f>
        <v>Y61</v>
      </c>
      <c r="D4143" t="s">
        <v>175</v>
      </c>
      <c r="E4143" t="s">
        <v>133</v>
      </c>
      <c r="F4143" t="s">
        <v>49</v>
      </c>
      <c r="G4143" t="s">
        <v>176</v>
      </c>
      <c r="H4143" t="s">
        <v>202</v>
      </c>
      <c r="I4143">
        <v>9</v>
      </c>
    </row>
    <row r="4144" spans="1:9" x14ac:dyDescent="0.35">
      <c r="A4144" s="75">
        <f t="shared" si="132"/>
        <v>46041</v>
      </c>
      <c r="B4144" s="75">
        <f t="shared" si="133"/>
        <v>46047</v>
      </c>
      <c r="C4144" s="75" t="str">
        <f>VLOOKUP($F4144,Refs!$A$1:$F$32,3,FALSE)</f>
        <v>Y61</v>
      </c>
      <c r="D4144" t="s">
        <v>175</v>
      </c>
      <c r="E4144" t="s">
        <v>133</v>
      </c>
      <c r="F4144" t="s">
        <v>49</v>
      </c>
      <c r="G4144" t="s">
        <v>176</v>
      </c>
      <c r="H4144" t="s">
        <v>203</v>
      </c>
      <c r="I4144">
        <v>0</v>
      </c>
    </row>
    <row r="4145" spans="1:9" x14ac:dyDescent="0.35">
      <c r="A4145" s="75">
        <f t="shared" si="132"/>
        <v>46041</v>
      </c>
      <c r="B4145" s="75">
        <f t="shared" si="133"/>
        <v>46047</v>
      </c>
      <c r="C4145" s="75" t="str">
        <f>VLOOKUP($F4145,Refs!$A$1:$F$32,3,FALSE)</f>
        <v>Y61</v>
      </c>
      <c r="D4145" t="s">
        <v>175</v>
      </c>
      <c r="E4145" t="s">
        <v>133</v>
      </c>
      <c r="F4145" t="s">
        <v>49</v>
      </c>
      <c r="G4145" t="s">
        <v>176</v>
      </c>
      <c r="H4145" t="s">
        <v>204</v>
      </c>
      <c r="I4145">
        <v>72</v>
      </c>
    </row>
    <row r="4146" spans="1:9" x14ac:dyDescent="0.35">
      <c r="A4146" s="75">
        <f t="shared" si="132"/>
        <v>46042</v>
      </c>
      <c r="B4146" s="75">
        <f t="shared" si="133"/>
        <v>46047</v>
      </c>
      <c r="C4146" s="75" t="str">
        <f>VLOOKUP($F4146,Refs!$A$1:$F$32,3,FALSE)</f>
        <v>Y61</v>
      </c>
      <c r="D4146" t="s">
        <v>175</v>
      </c>
      <c r="E4146" t="s">
        <v>133</v>
      </c>
      <c r="F4146" t="s">
        <v>49</v>
      </c>
      <c r="G4146" t="s">
        <v>205</v>
      </c>
      <c r="H4146" t="s">
        <v>177</v>
      </c>
      <c r="I4146">
        <v>926</v>
      </c>
    </row>
    <row r="4147" spans="1:9" x14ac:dyDescent="0.35">
      <c r="A4147" s="75">
        <f t="shared" si="132"/>
        <v>46042</v>
      </c>
      <c r="B4147" s="75">
        <f t="shared" si="133"/>
        <v>46047</v>
      </c>
      <c r="C4147" s="75" t="str">
        <f>VLOOKUP($F4147,Refs!$A$1:$F$32,3,FALSE)</f>
        <v>Y61</v>
      </c>
      <c r="D4147" t="s">
        <v>175</v>
      </c>
      <c r="E4147" t="s">
        <v>133</v>
      </c>
      <c r="F4147" t="s">
        <v>49</v>
      </c>
      <c r="G4147" t="s">
        <v>205</v>
      </c>
      <c r="H4147" t="s">
        <v>178</v>
      </c>
      <c r="I4147">
        <v>867</v>
      </c>
    </row>
    <row r="4148" spans="1:9" x14ac:dyDescent="0.35">
      <c r="A4148" s="75">
        <f t="shared" si="132"/>
        <v>46042</v>
      </c>
      <c r="B4148" s="75">
        <f t="shared" si="133"/>
        <v>46047</v>
      </c>
      <c r="C4148" s="75" t="str">
        <f>VLOOKUP($F4148,Refs!$A$1:$F$32,3,FALSE)</f>
        <v>Y61</v>
      </c>
      <c r="D4148" t="s">
        <v>175</v>
      </c>
      <c r="E4148" t="s">
        <v>133</v>
      </c>
      <c r="F4148" t="s">
        <v>49</v>
      </c>
      <c r="G4148" t="s">
        <v>205</v>
      </c>
      <c r="H4148" t="s">
        <v>179</v>
      </c>
      <c r="I4148">
        <v>759</v>
      </c>
    </row>
    <row r="4149" spans="1:9" x14ac:dyDescent="0.35">
      <c r="A4149" s="75">
        <f t="shared" si="132"/>
        <v>46042</v>
      </c>
      <c r="B4149" s="75">
        <f t="shared" si="133"/>
        <v>46047</v>
      </c>
      <c r="C4149" s="75" t="str">
        <f>VLOOKUP($F4149,Refs!$A$1:$F$32,3,FALSE)</f>
        <v>Y61</v>
      </c>
      <c r="D4149" t="s">
        <v>175</v>
      </c>
      <c r="E4149" t="s">
        <v>133</v>
      </c>
      <c r="F4149" t="s">
        <v>49</v>
      </c>
      <c r="G4149" t="s">
        <v>205</v>
      </c>
      <c r="H4149" t="s">
        <v>180</v>
      </c>
      <c r="I4149">
        <v>19</v>
      </c>
    </row>
    <row r="4150" spans="1:9" x14ac:dyDescent="0.35">
      <c r="A4150" s="75">
        <f t="shared" si="132"/>
        <v>46042</v>
      </c>
      <c r="B4150" s="75">
        <f t="shared" si="133"/>
        <v>46047</v>
      </c>
      <c r="C4150" s="75" t="str">
        <f>VLOOKUP($F4150,Refs!$A$1:$F$32,3,FALSE)</f>
        <v>Y61</v>
      </c>
      <c r="D4150" t="s">
        <v>175</v>
      </c>
      <c r="E4150" t="s">
        <v>133</v>
      </c>
      <c r="F4150" t="s">
        <v>49</v>
      </c>
      <c r="G4150" t="s">
        <v>205</v>
      </c>
      <c r="H4150" t="s">
        <v>181</v>
      </c>
      <c r="I4150">
        <v>22549</v>
      </c>
    </row>
    <row r="4151" spans="1:9" x14ac:dyDescent="0.35">
      <c r="A4151" s="75">
        <f t="shared" si="132"/>
        <v>46042</v>
      </c>
      <c r="B4151" s="75">
        <f t="shared" si="133"/>
        <v>46047</v>
      </c>
      <c r="C4151" s="75" t="str">
        <f>VLOOKUP($F4151,Refs!$A$1:$F$32,3,FALSE)</f>
        <v>Y61</v>
      </c>
      <c r="D4151" t="s">
        <v>175</v>
      </c>
      <c r="E4151" t="s">
        <v>133</v>
      </c>
      <c r="F4151" t="s">
        <v>49</v>
      </c>
      <c r="G4151" t="s">
        <v>205</v>
      </c>
      <c r="H4151" t="s">
        <v>182</v>
      </c>
      <c r="I4151">
        <v>151</v>
      </c>
    </row>
    <row r="4152" spans="1:9" x14ac:dyDescent="0.35">
      <c r="A4152" s="75">
        <f t="shared" si="132"/>
        <v>46042</v>
      </c>
      <c r="B4152" s="75">
        <f t="shared" si="133"/>
        <v>46047</v>
      </c>
      <c r="C4152" s="75" t="str">
        <f>VLOOKUP($F4152,Refs!$A$1:$F$32,3,FALSE)</f>
        <v>Y61</v>
      </c>
      <c r="D4152" t="s">
        <v>175</v>
      </c>
      <c r="E4152" t="s">
        <v>133</v>
      </c>
      <c r="F4152" t="s">
        <v>49</v>
      </c>
      <c r="G4152" t="s">
        <v>205</v>
      </c>
      <c r="H4152" t="s">
        <v>183</v>
      </c>
      <c r="I4152">
        <v>324</v>
      </c>
    </row>
    <row r="4153" spans="1:9" x14ac:dyDescent="0.35">
      <c r="A4153" s="75">
        <f t="shared" si="132"/>
        <v>46042</v>
      </c>
      <c r="B4153" s="75">
        <f t="shared" si="133"/>
        <v>46047</v>
      </c>
      <c r="C4153" s="75" t="str">
        <f>VLOOKUP($F4153,Refs!$A$1:$F$32,3,FALSE)</f>
        <v>Y61</v>
      </c>
      <c r="D4153" t="s">
        <v>175</v>
      </c>
      <c r="E4153" t="s">
        <v>133</v>
      </c>
      <c r="F4153" t="s">
        <v>49</v>
      </c>
      <c r="G4153" t="s">
        <v>205</v>
      </c>
      <c r="H4153" t="s">
        <v>184</v>
      </c>
      <c r="I4153">
        <v>829</v>
      </c>
    </row>
    <row r="4154" spans="1:9" x14ac:dyDescent="0.35">
      <c r="A4154" s="75">
        <f t="shared" si="132"/>
        <v>46042</v>
      </c>
      <c r="B4154" s="75">
        <f t="shared" si="133"/>
        <v>46047</v>
      </c>
      <c r="C4154" s="75" t="str">
        <f>VLOOKUP($F4154,Refs!$A$1:$F$32,3,FALSE)</f>
        <v>Y61</v>
      </c>
      <c r="D4154" t="s">
        <v>175</v>
      </c>
      <c r="E4154" t="s">
        <v>133</v>
      </c>
      <c r="F4154" t="s">
        <v>49</v>
      </c>
      <c r="G4154" t="s">
        <v>205</v>
      </c>
      <c r="H4154" t="s">
        <v>185</v>
      </c>
      <c r="I4154">
        <v>479</v>
      </c>
    </row>
    <row r="4155" spans="1:9" x14ac:dyDescent="0.35">
      <c r="A4155" s="75">
        <f t="shared" si="132"/>
        <v>46042</v>
      </c>
      <c r="B4155" s="75">
        <f t="shared" si="133"/>
        <v>46047</v>
      </c>
      <c r="C4155" s="75" t="str">
        <f>VLOOKUP($F4155,Refs!$A$1:$F$32,3,FALSE)</f>
        <v>Y61</v>
      </c>
      <c r="D4155" t="s">
        <v>175</v>
      </c>
      <c r="E4155" t="s">
        <v>133</v>
      </c>
      <c r="F4155" t="s">
        <v>49</v>
      </c>
      <c r="G4155" t="s">
        <v>205</v>
      </c>
      <c r="H4155" t="s">
        <v>186</v>
      </c>
      <c r="I4155">
        <v>263</v>
      </c>
    </row>
    <row r="4156" spans="1:9" x14ac:dyDescent="0.35">
      <c r="A4156" s="75">
        <f t="shared" si="132"/>
        <v>46042</v>
      </c>
      <c r="B4156" s="75">
        <f t="shared" si="133"/>
        <v>46047</v>
      </c>
      <c r="C4156" s="75" t="str">
        <f>VLOOKUP($F4156,Refs!$A$1:$F$32,3,FALSE)</f>
        <v>Y61</v>
      </c>
      <c r="D4156" t="s">
        <v>175</v>
      </c>
      <c r="E4156" t="s">
        <v>133</v>
      </c>
      <c r="F4156" t="s">
        <v>49</v>
      </c>
      <c r="G4156" t="s">
        <v>205</v>
      </c>
      <c r="H4156" t="s">
        <v>187</v>
      </c>
      <c r="I4156">
        <v>92</v>
      </c>
    </row>
    <row r="4157" spans="1:9" x14ac:dyDescent="0.35">
      <c r="A4157" s="75">
        <f t="shared" si="132"/>
        <v>46042</v>
      </c>
      <c r="B4157" s="75">
        <f t="shared" si="133"/>
        <v>46047</v>
      </c>
      <c r="C4157" s="75" t="str">
        <f>VLOOKUP($F4157,Refs!$A$1:$F$32,3,FALSE)</f>
        <v>Y61</v>
      </c>
      <c r="D4157" t="s">
        <v>175</v>
      </c>
      <c r="E4157" t="s">
        <v>133</v>
      </c>
      <c r="F4157" t="s">
        <v>49</v>
      </c>
      <c r="G4157" t="s">
        <v>205</v>
      </c>
      <c r="H4157" t="s">
        <v>188</v>
      </c>
      <c r="I4157">
        <v>137</v>
      </c>
    </row>
    <row r="4158" spans="1:9" x14ac:dyDescent="0.35">
      <c r="A4158" s="75">
        <f t="shared" si="132"/>
        <v>46042</v>
      </c>
      <c r="B4158" s="75">
        <f t="shared" si="133"/>
        <v>46047</v>
      </c>
      <c r="C4158" s="75" t="str">
        <f>VLOOKUP($F4158,Refs!$A$1:$F$32,3,FALSE)</f>
        <v>Y61</v>
      </c>
      <c r="D4158" t="s">
        <v>175</v>
      </c>
      <c r="E4158" t="s">
        <v>133</v>
      </c>
      <c r="F4158" t="s">
        <v>49</v>
      </c>
      <c r="G4158" t="s">
        <v>205</v>
      </c>
      <c r="H4158" t="s">
        <v>189</v>
      </c>
      <c r="I4158">
        <v>91</v>
      </c>
    </row>
    <row r="4159" spans="1:9" x14ac:dyDescent="0.35">
      <c r="A4159" s="75">
        <f t="shared" si="132"/>
        <v>46042</v>
      </c>
      <c r="B4159" s="75">
        <f t="shared" si="133"/>
        <v>46047</v>
      </c>
      <c r="C4159" s="75" t="str">
        <f>VLOOKUP($F4159,Refs!$A$1:$F$32,3,FALSE)</f>
        <v>Y61</v>
      </c>
      <c r="D4159" t="s">
        <v>175</v>
      </c>
      <c r="E4159" t="s">
        <v>133</v>
      </c>
      <c r="F4159" t="s">
        <v>49</v>
      </c>
      <c r="G4159" t="s">
        <v>205</v>
      </c>
      <c r="H4159" t="s">
        <v>190</v>
      </c>
      <c r="I4159">
        <v>84</v>
      </c>
    </row>
    <row r="4160" spans="1:9" x14ac:dyDescent="0.35">
      <c r="A4160" s="75">
        <f t="shared" si="132"/>
        <v>46042</v>
      </c>
      <c r="B4160" s="75">
        <f t="shared" si="133"/>
        <v>46047</v>
      </c>
      <c r="C4160" s="75" t="str">
        <f>VLOOKUP($F4160,Refs!$A$1:$F$32,3,FALSE)</f>
        <v>Y61</v>
      </c>
      <c r="D4160" t="s">
        <v>175</v>
      </c>
      <c r="E4160" t="s">
        <v>133</v>
      </c>
      <c r="F4160" t="s">
        <v>49</v>
      </c>
      <c r="G4160" t="s">
        <v>205</v>
      </c>
      <c r="H4160" t="s">
        <v>191</v>
      </c>
      <c r="I4160">
        <v>0</v>
      </c>
    </row>
    <row r="4161" spans="1:9" x14ac:dyDescent="0.35">
      <c r="A4161" s="75">
        <f t="shared" si="132"/>
        <v>46042</v>
      </c>
      <c r="B4161" s="75">
        <f t="shared" si="133"/>
        <v>46047</v>
      </c>
      <c r="C4161" s="75" t="str">
        <f>VLOOKUP($F4161,Refs!$A$1:$F$32,3,FALSE)</f>
        <v>Y61</v>
      </c>
      <c r="D4161" t="s">
        <v>175</v>
      </c>
      <c r="E4161" t="s">
        <v>133</v>
      </c>
      <c r="F4161" t="s">
        <v>49</v>
      </c>
      <c r="G4161" t="s">
        <v>205</v>
      </c>
      <c r="H4161" t="s">
        <v>192</v>
      </c>
      <c r="I4161">
        <v>37</v>
      </c>
    </row>
    <row r="4162" spans="1:9" x14ac:dyDescent="0.35">
      <c r="A4162" s="75">
        <f t="shared" si="132"/>
        <v>46042</v>
      </c>
      <c r="B4162" s="75">
        <f t="shared" si="133"/>
        <v>46047</v>
      </c>
      <c r="C4162" s="75" t="str">
        <f>VLOOKUP($F4162,Refs!$A$1:$F$32,3,FALSE)</f>
        <v>Y61</v>
      </c>
      <c r="D4162" t="s">
        <v>175</v>
      </c>
      <c r="E4162" t="s">
        <v>133</v>
      </c>
      <c r="F4162" t="s">
        <v>49</v>
      </c>
      <c r="G4162" t="s">
        <v>205</v>
      </c>
      <c r="H4162" t="s">
        <v>193</v>
      </c>
      <c r="I4162">
        <v>1</v>
      </c>
    </row>
    <row r="4163" spans="1:9" x14ac:dyDescent="0.35">
      <c r="A4163" s="75">
        <f t="shared" si="132"/>
        <v>46042</v>
      </c>
      <c r="B4163" s="75">
        <f t="shared" si="133"/>
        <v>46047</v>
      </c>
      <c r="C4163" s="75" t="str">
        <f>VLOOKUP($F4163,Refs!$A$1:$F$32,3,FALSE)</f>
        <v>Y61</v>
      </c>
      <c r="D4163" t="s">
        <v>175</v>
      </c>
      <c r="E4163" t="s">
        <v>133</v>
      </c>
      <c r="F4163" t="s">
        <v>49</v>
      </c>
      <c r="G4163" t="s">
        <v>205</v>
      </c>
      <c r="H4163" t="s">
        <v>194</v>
      </c>
      <c r="I4163">
        <v>13</v>
      </c>
    </row>
    <row r="4164" spans="1:9" x14ac:dyDescent="0.35">
      <c r="A4164" s="75">
        <f t="shared" si="132"/>
        <v>46042</v>
      </c>
      <c r="B4164" s="75">
        <f t="shared" si="133"/>
        <v>46047</v>
      </c>
      <c r="C4164" s="75" t="str">
        <f>VLOOKUP($F4164,Refs!$A$1:$F$32,3,FALSE)</f>
        <v>Y61</v>
      </c>
      <c r="D4164" t="s">
        <v>175</v>
      </c>
      <c r="E4164" t="s">
        <v>133</v>
      </c>
      <c r="F4164" t="s">
        <v>49</v>
      </c>
      <c r="G4164" t="s">
        <v>205</v>
      </c>
      <c r="H4164" t="s">
        <v>195</v>
      </c>
      <c r="I4164">
        <v>3</v>
      </c>
    </row>
    <row r="4165" spans="1:9" x14ac:dyDescent="0.35">
      <c r="A4165" s="75">
        <f t="shared" si="132"/>
        <v>46042</v>
      </c>
      <c r="B4165" s="75">
        <f t="shared" si="133"/>
        <v>46047</v>
      </c>
      <c r="C4165" s="75" t="str">
        <f>VLOOKUP($F4165,Refs!$A$1:$F$32,3,FALSE)</f>
        <v>Y61</v>
      </c>
      <c r="D4165" t="s">
        <v>175</v>
      </c>
      <c r="E4165" t="s">
        <v>133</v>
      </c>
      <c r="F4165" t="s">
        <v>49</v>
      </c>
      <c r="G4165" t="s">
        <v>205</v>
      </c>
      <c r="H4165" t="s">
        <v>196</v>
      </c>
      <c r="I4165">
        <v>43</v>
      </c>
    </row>
    <row r="4166" spans="1:9" x14ac:dyDescent="0.35">
      <c r="A4166" s="75">
        <f t="shared" ref="A4166:A4229" si="134">IF(G4166="Mon",B4166-6,IF(G4166="Tue",B4166-5,IF(G4166="Wed",B4166-4,IF(G4166="Thu",B4166-3,IF(G4166="Fri",B4166-2,IF(G4166="Sat",B4166-1,IF(G4166="Sun",B4166,"")))))))</f>
        <v>46042</v>
      </c>
      <c r="B4166" s="75">
        <f t="shared" ref="B4166:B4229" si="135">DATEVALUE(RIGHT(D4166, 11))</f>
        <v>46047</v>
      </c>
      <c r="C4166" s="75" t="str">
        <f>VLOOKUP($F4166,Refs!$A$1:$F$32,3,FALSE)</f>
        <v>Y61</v>
      </c>
      <c r="D4166" t="s">
        <v>175</v>
      </c>
      <c r="E4166" t="s">
        <v>133</v>
      </c>
      <c r="F4166" t="s">
        <v>49</v>
      </c>
      <c r="G4166" t="s">
        <v>205</v>
      </c>
      <c r="H4166" t="s">
        <v>197</v>
      </c>
      <c r="I4166">
        <v>174</v>
      </c>
    </row>
    <row r="4167" spans="1:9" x14ac:dyDescent="0.35">
      <c r="A4167" s="75">
        <f t="shared" si="134"/>
        <v>46042</v>
      </c>
      <c r="B4167" s="75">
        <f t="shared" si="135"/>
        <v>46047</v>
      </c>
      <c r="C4167" s="75" t="str">
        <f>VLOOKUP($F4167,Refs!$A$1:$F$32,3,FALSE)</f>
        <v>Y61</v>
      </c>
      <c r="D4167" t="s">
        <v>175</v>
      </c>
      <c r="E4167" t="s">
        <v>133</v>
      </c>
      <c r="F4167" t="s">
        <v>49</v>
      </c>
      <c r="G4167" t="s">
        <v>205</v>
      </c>
      <c r="H4167" t="s">
        <v>198</v>
      </c>
      <c r="I4167">
        <v>330</v>
      </c>
    </row>
    <row r="4168" spans="1:9" x14ac:dyDescent="0.35">
      <c r="A4168" s="75">
        <f t="shared" si="134"/>
        <v>46042</v>
      </c>
      <c r="B4168" s="75">
        <f t="shared" si="135"/>
        <v>46047</v>
      </c>
      <c r="C4168" s="75" t="str">
        <f>VLOOKUP($F4168,Refs!$A$1:$F$32,3,FALSE)</f>
        <v>Y61</v>
      </c>
      <c r="D4168" t="s">
        <v>175</v>
      </c>
      <c r="E4168" t="s">
        <v>133</v>
      </c>
      <c r="F4168" t="s">
        <v>49</v>
      </c>
      <c r="G4168" t="s">
        <v>205</v>
      </c>
      <c r="H4168" t="s">
        <v>199</v>
      </c>
      <c r="I4168">
        <v>55</v>
      </c>
    </row>
    <row r="4169" spans="1:9" x14ac:dyDescent="0.35">
      <c r="A4169" s="75">
        <f t="shared" si="134"/>
        <v>46042</v>
      </c>
      <c r="B4169" s="75">
        <f t="shared" si="135"/>
        <v>46047</v>
      </c>
      <c r="C4169" s="75" t="str">
        <f>VLOOKUP($F4169,Refs!$A$1:$F$32,3,FALSE)</f>
        <v>Y61</v>
      </c>
      <c r="D4169" t="s">
        <v>175</v>
      </c>
      <c r="E4169" t="s">
        <v>133</v>
      </c>
      <c r="F4169" t="s">
        <v>49</v>
      </c>
      <c r="G4169" t="s">
        <v>205</v>
      </c>
      <c r="H4169" t="s">
        <v>200</v>
      </c>
      <c r="I4169">
        <v>49</v>
      </c>
    </row>
    <row r="4170" spans="1:9" x14ac:dyDescent="0.35">
      <c r="A4170" s="75">
        <f t="shared" si="134"/>
        <v>46042</v>
      </c>
      <c r="B4170" s="75">
        <f t="shared" si="135"/>
        <v>46047</v>
      </c>
      <c r="C4170" s="75" t="str">
        <f>VLOOKUP($F4170,Refs!$A$1:$F$32,3,FALSE)</f>
        <v>Y61</v>
      </c>
      <c r="D4170" t="s">
        <v>175</v>
      </c>
      <c r="E4170" t="s">
        <v>133</v>
      </c>
      <c r="F4170" t="s">
        <v>49</v>
      </c>
      <c r="G4170" t="s">
        <v>205</v>
      </c>
      <c r="H4170" t="s">
        <v>201</v>
      </c>
      <c r="I4170">
        <v>0</v>
      </c>
    </row>
    <row r="4171" spans="1:9" x14ac:dyDescent="0.35">
      <c r="A4171" s="75">
        <f t="shared" si="134"/>
        <v>46042</v>
      </c>
      <c r="B4171" s="75">
        <f t="shared" si="135"/>
        <v>46047</v>
      </c>
      <c r="C4171" s="75" t="str">
        <f>VLOOKUP($F4171,Refs!$A$1:$F$32,3,FALSE)</f>
        <v>Y61</v>
      </c>
      <c r="D4171" t="s">
        <v>175</v>
      </c>
      <c r="E4171" t="s">
        <v>133</v>
      </c>
      <c r="F4171" t="s">
        <v>49</v>
      </c>
      <c r="G4171" t="s">
        <v>205</v>
      </c>
      <c r="H4171" t="s">
        <v>202</v>
      </c>
      <c r="I4171">
        <v>10</v>
      </c>
    </row>
    <row r="4172" spans="1:9" x14ac:dyDescent="0.35">
      <c r="A4172" s="75">
        <f t="shared" si="134"/>
        <v>46042</v>
      </c>
      <c r="B4172" s="75">
        <f t="shared" si="135"/>
        <v>46047</v>
      </c>
      <c r="C4172" s="75" t="str">
        <f>VLOOKUP($F4172,Refs!$A$1:$F$32,3,FALSE)</f>
        <v>Y61</v>
      </c>
      <c r="D4172" t="s">
        <v>175</v>
      </c>
      <c r="E4172" t="s">
        <v>133</v>
      </c>
      <c r="F4172" t="s">
        <v>49</v>
      </c>
      <c r="G4172" t="s">
        <v>205</v>
      </c>
      <c r="H4172" t="s">
        <v>203</v>
      </c>
      <c r="I4172">
        <v>0</v>
      </c>
    </row>
    <row r="4173" spans="1:9" x14ac:dyDescent="0.35">
      <c r="A4173" s="75">
        <f t="shared" si="134"/>
        <v>46042</v>
      </c>
      <c r="B4173" s="75">
        <f t="shared" si="135"/>
        <v>46047</v>
      </c>
      <c r="C4173" s="75" t="str">
        <f>VLOOKUP($F4173,Refs!$A$1:$F$32,3,FALSE)</f>
        <v>Y61</v>
      </c>
      <c r="D4173" t="s">
        <v>175</v>
      </c>
      <c r="E4173" t="s">
        <v>133</v>
      </c>
      <c r="F4173" t="s">
        <v>49</v>
      </c>
      <c r="G4173" t="s">
        <v>205</v>
      </c>
      <c r="H4173" t="s">
        <v>204</v>
      </c>
      <c r="I4173">
        <v>47</v>
      </c>
    </row>
    <row r="4174" spans="1:9" x14ac:dyDescent="0.35">
      <c r="A4174" s="75">
        <f t="shared" si="134"/>
        <v>46043</v>
      </c>
      <c r="B4174" s="75">
        <f t="shared" si="135"/>
        <v>46047</v>
      </c>
      <c r="C4174" s="75" t="str">
        <f>VLOOKUP($F4174,Refs!$A$1:$F$32,3,FALSE)</f>
        <v>Y61</v>
      </c>
      <c r="D4174" t="s">
        <v>175</v>
      </c>
      <c r="E4174" t="s">
        <v>133</v>
      </c>
      <c r="F4174" t="s">
        <v>49</v>
      </c>
      <c r="G4174" t="s">
        <v>206</v>
      </c>
      <c r="H4174" t="s">
        <v>177</v>
      </c>
      <c r="I4174">
        <v>968</v>
      </c>
    </row>
    <row r="4175" spans="1:9" x14ac:dyDescent="0.35">
      <c r="A4175" s="75">
        <f t="shared" si="134"/>
        <v>46043</v>
      </c>
      <c r="B4175" s="75">
        <f t="shared" si="135"/>
        <v>46047</v>
      </c>
      <c r="C4175" s="75" t="str">
        <f>VLOOKUP($F4175,Refs!$A$1:$F$32,3,FALSE)</f>
        <v>Y61</v>
      </c>
      <c r="D4175" t="s">
        <v>175</v>
      </c>
      <c r="E4175" t="s">
        <v>133</v>
      </c>
      <c r="F4175" t="s">
        <v>49</v>
      </c>
      <c r="G4175" t="s">
        <v>206</v>
      </c>
      <c r="H4175" t="s">
        <v>178</v>
      </c>
      <c r="I4175">
        <v>908</v>
      </c>
    </row>
    <row r="4176" spans="1:9" x14ac:dyDescent="0.35">
      <c r="A4176" s="75">
        <f t="shared" si="134"/>
        <v>46043</v>
      </c>
      <c r="B4176" s="75">
        <f t="shared" si="135"/>
        <v>46047</v>
      </c>
      <c r="C4176" s="75" t="str">
        <f>VLOOKUP($F4176,Refs!$A$1:$F$32,3,FALSE)</f>
        <v>Y61</v>
      </c>
      <c r="D4176" t="s">
        <v>175</v>
      </c>
      <c r="E4176" t="s">
        <v>133</v>
      </c>
      <c r="F4176" t="s">
        <v>49</v>
      </c>
      <c r="G4176" t="s">
        <v>206</v>
      </c>
      <c r="H4176" t="s">
        <v>179</v>
      </c>
      <c r="I4176">
        <v>822</v>
      </c>
    </row>
    <row r="4177" spans="1:9" x14ac:dyDescent="0.35">
      <c r="A4177" s="75">
        <f t="shared" si="134"/>
        <v>46043</v>
      </c>
      <c r="B4177" s="75">
        <f t="shared" si="135"/>
        <v>46047</v>
      </c>
      <c r="C4177" s="75" t="str">
        <f>VLOOKUP($F4177,Refs!$A$1:$F$32,3,FALSE)</f>
        <v>Y61</v>
      </c>
      <c r="D4177" t="s">
        <v>175</v>
      </c>
      <c r="E4177" t="s">
        <v>133</v>
      </c>
      <c r="F4177" t="s">
        <v>49</v>
      </c>
      <c r="G4177" t="s">
        <v>206</v>
      </c>
      <c r="H4177" t="s">
        <v>180</v>
      </c>
      <c r="I4177">
        <v>8</v>
      </c>
    </row>
    <row r="4178" spans="1:9" x14ac:dyDescent="0.35">
      <c r="A4178" s="75">
        <f t="shared" si="134"/>
        <v>46043</v>
      </c>
      <c r="B4178" s="75">
        <f t="shared" si="135"/>
        <v>46047</v>
      </c>
      <c r="C4178" s="75" t="str">
        <f>VLOOKUP($F4178,Refs!$A$1:$F$32,3,FALSE)</f>
        <v>Y61</v>
      </c>
      <c r="D4178" t="s">
        <v>175</v>
      </c>
      <c r="E4178" t="s">
        <v>133</v>
      </c>
      <c r="F4178" t="s">
        <v>49</v>
      </c>
      <c r="G4178" t="s">
        <v>206</v>
      </c>
      <c r="H4178" t="s">
        <v>181</v>
      </c>
      <c r="I4178">
        <v>16172</v>
      </c>
    </row>
    <row r="4179" spans="1:9" x14ac:dyDescent="0.35">
      <c r="A4179" s="75">
        <f t="shared" si="134"/>
        <v>46043</v>
      </c>
      <c r="B4179" s="75">
        <f t="shared" si="135"/>
        <v>46047</v>
      </c>
      <c r="C4179" s="75" t="str">
        <f>VLOOKUP($F4179,Refs!$A$1:$F$32,3,FALSE)</f>
        <v>Y61</v>
      </c>
      <c r="D4179" t="s">
        <v>175</v>
      </c>
      <c r="E4179" t="s">
        <v>133</v>
      </c>
      <c r="F4179" t="s">
        <v>49</v>
      </c>
      <c r="G4179" t="s">
        <v>206</v>
      </c>
      <c r="H4179" t="s">
        <v>182</v>
      </c>
      <c r="I4179">
        <v>95</v>
      </c>
    </row>
    <row r="4180" spans="1:9" x14ac:dyDescent="0.35">
      <c r="A4180" s="75">
        <f t="shared" si="134"/>
        <v>46043</v>
      </c>
      <c r="B4180" s="75">
        <f t="shared" si="135"/>
        <v>46047</v>
      </c>
      <c r="C4180" s="75" t="str">
        <f>VLOOKUP($F4180,Refs!$A$1:$F$32,3,FALSE)</f>
        <v>Y61</v>
      </c>
      <c r="D4180" t="s">
        <v>175</v>
      </c>
      <c r="E4180" t="s">
        <v>133</v>
      </c>
      <c r="F4180" t="s">
        <v>49</v>
      </c>
      <c r="G4180" t="s">
        <v>206</v>
      </c>
      <c r="H4180" t="s">
        <v>183</v>
      </c>
      <c r="I4180">
        <v>214</v>
      </c>
    </row>
    <row r="4181" spans="1:9" x14ac:dyDescent="0.35">
      <c r="A4181" s="75">
        <f t="shared" si="134"/>
        <v>46043</v>
      </c>
      <c r="B4181" s="75">
        <f t="shared" si="135"/>
        <v>46047</v>
      </c>
      <c r="C4181" s="75" t="str">
        <f>VLOOKUP($F4181,Refs!$A$1:$F$32,3,FALSE)</f>
        <v>Y61</v>
      </c>
      <c r="D4181" t="s">
        <v>175</v>
      </c>
      <c r="E4181" t="s">
        <v>133</v>
      </c>
      <c r="F4181" t="s">
        <v>49</v>
      </c>
      <c r="G4181" t="s">
        <v>206</v>
      </c>
      <c r="H4181" t="s">
        <v>184</v>
      </c>
      <c r="I4181">
        <v>832</v>
      </c>
    </row>
    <row r="4182" spans="1:9" x14ac:dyDescent="0.35">
      <c r="A4182" s="75">
        <f t="shared" si="134"/>
        <v>46043</v>
      </c>
      <c r="B4182" s="75">
        <f t="shared" si="135"/>
        <v>46047</v>
      </c>
      <c r="C4182" s="75" t="str">
        <f>VLOOKUP($F4182,Refs!$A$1:$F$32,3,FALSE)</f>
        <v>Y61</v>
      </c>
      <c r="D4182" t="s">
        <v>175</v>
      </c>
      <c r="E4182" t="s">
        <v>133</v>
      </c>
      <c r="F4182" t="s">
        <v>49</v>
      </c>
      <c r="G4182" t="s">
        <v>206</v>
      </c>
      <c r="H4182" t="s">
        <v>185</v>
      </c>
      <c r="I4182">
        <v>512</v>
      </c>
    </row>
    <row r="4183" spans="1:9" x14ac:dyDescent="0.35">
      <c r="A4183" s="75">
        <f t="shared" si="134"/>
        <v>46043</v>
      </c>
      <c r="B4183" s="75">
        <f t="shared" si="135"/>
        <v>46047</v>
      </c>
      <c r="C4183" s="75" t="str">
        <f>VLOOKUP($F4183,Refs!$A$1:$F$32,3,FALSE)</f>
        <v>Y61</v>
      </c>
      <c r="D4183" t="s">
        <v>175</v>
      </c>
      <c r="E4183" t="s">
        <v>133</v>
      </c>
      <c r="F4183" t="s">
        <v>49</v>
      </c>
      <c r="G4183" t="s">
        <v>206</v>
      </c>
      <c r="H4183" t="s">
        <v>186</v>
      </c>
      <c r="I4183">
        <v>296</v>
      </c>
    </row>
    <row r="4184" spans="1:9" x14ac:dyDescent="0.35">
      <c r="A4184" s="75">
        <f t="shared" si="134"/>
        <v>46043</v>
      </c>
      <c r="B4184" s="75">
        <f t="shared" si="135"/>
        <v>46047</v>
      </c>
      <c r="C4184" s="75" t="str">
        <f>VLOOKUP($F4184,Refs!$A$1:$F$32,3,FALSE)</f>
        <v>Y61</v>
      </c>
      <c r="D4184" t="s">
        <v>175</v>
      </c>
      <c r="E4184" t="s">
        <v>133</v>
      </c>
      <c r="F4184" t="s">
        <v>49</v>
      </c>
      <c r="G4184" t="s">
        <v>206</v>
      </c>
      <c r="H4184" t="s">
        <v>187</v>
      </c>
      <c r="I4184">
        <v>79</v>
      </c>
    </row>
    <row r="4185" spans="1:9" x14ac:dyDescent="0.35">
      <c r="A4185" s="75">
        <f t="shared" si="134"/>
        <v>46043</v>
      </c>
      <c r="B4185" s="75">
        <f t="shared" si="135"/>
        <v>46047</v>
      </c>
      <c r="C4185" s="75" t="str">
        <f>VLOOKUP($F4185,Refs!$A$1:$F$32,3,FALSE)</f>
        <v>Y61</v>
      </c>
      <c r="D4185" t="s">
        <v>175</v>
      </c>
      <c r="E4185" t="s">
        <v>133</v>
      </c>
      <c r="F4185" t="s">
        <v>49</v>
      </c>
      <c r="G4185" t="s">
        <v>206</v>
      </c>
      <c r="H4185" t="s">
        <v>188</v>
      </c>
      <c r="I4185">
        <v>114</v>
      </c>
    </row>
    <row r="4186" spans="1:9" x14ac:dyDescent="0.35">
      <c r="A4186" s="75">
        <f t="shared" si="134"/>
        <v>46043</v>
      </c>
      <c r="B4186" s="75">
        <f t="shared" si="135"/>
        <v>46047</v>
      </c>
      <c r="C4186" s="75" t="str">
        <f>VLOOKUP($F4186,Refs!$A$1:$F$32,3,FALSE)</f>
        <v>Y61</v>
      </c>
      <c r="D4186" t="s">
        <v>175</v>
      </c>
      <c r="E4186" t="s">
        <v>133</v>
      </c>
      <c r="F4186" t="s">
        <v>49</v>
      </c>
      <c r="G4186" t="s">
        <v>206</v>
      </c>
      <c r="H4186" t="s">
        <v>189</v>
      </c>
      <c r="I4186">
        <v>98</v>
      </c>
    </row>
    <row r="4187" spans="1:9" x14ac:dyDescent="0.35">
      <c r="A4187" s="75">
        <f t="shared" si="134"/>
        <v>46043</v>
      </c>
      <c r="B4187" s="75">
        <f t="shared" si="135"/>
        <v>46047</v>
      </c>
      <c r="C4187" s="75" t="str">
        <f>VLOOKUP($F4187,Refs!$A$1:$F$32,3,FALSE)</f>
        <v>Y61</v>
      </c>
      <c r="D4187" t="s">
        <v>175</v>
      </c>
      <c r="E4187" t="s">
        <v>133</v>
      </c>
      <c r="F4187" t="s">
        <v>49</v>
      </c>
      <c r="G4187" t="s">
        <v>206</v>
      </c>
      <c r="H4187" t="s">
        <v>190</v>
      </c>
      <c r="I4187">
        <v>79</v>
      </c>
    </row>
    <row r="4188" spans="1:9" x14ac:dyDescent="0.35">
      <c r="A4188" s="75">
        <f t="shared" si="134"/>
        <v>46043</v>
      </c>
      <c r="B4188" s="75">
        <f t="shared" si="135"/>
        <v>46047</v>
      </c>
      <c r="C4188" s="75" t="str">
        <f>VLOOKUP($F4188,Refs!$A$1:$F$32,3,FALSE)</f>
        <v>Y61</v>
      </c>
      <c r="D4188" t="s">
        <v>175</v>
      </c>
      <c r="E4188" t="s">
        <v>133</v>
      </c>
      <c r="F4188" t="s">
        <v>49</v>
      </c>
      <c r="G4188" t="s">
        <v>206</v>
      </c>
      <c r="H4188" t="s">
        <v>191</v>
      </c>
      <c r="I4188">
        <v>0</v>
      </c>
    </row>
    <row r="4189" spans="1:9" x14ac:dyDescent="0.35">
      <c r="A4189" s="75">
        <f t="shared" si="134"/>
        <v>46043</v>
      </c>
      <c r="B4189" s="75">
        <f t="shared" si="135"/>
        <v>46047</v>
      </c>
      <c r="C4189" s="75" t="str">
        <f>VLOOKUP($F4189,Refs!$A$1:$F$32,3,FALSE)</f>
        <v>Y61</v>
      </c>
      <c r="D4189" t="s">
        <v>175</v>
      </c>
      <c r="E4189" t="s">
        <v>133</v>
      </c>
      <c r="F4189" t="s">
        <v>49</v>
      </c>
      <c r="G4189" t="s">
        <v>206</v>
      </c>
      <c r="H4189" t="s">
        <v>192</v>
      </c>
      <c r="I4189">
        <v>35</v>
      </c>
    </row>
    <row r="4190" spans="1:9" x14ac:dyDescent="0.35">
      <c r="A4190" s="75">
        <f t="shared" si="134"/>
        <v>46043</v>
      </c>
      <c r="B4190" s="75">
        <f t="shared" si="135"/>
        <v>46047</v>
      </c>
      <c r="C4190" s="75" t="str">
        <f>VLOOKUP($F4190,Refs!$A$1:$F$32,3,FALSE)</f>
        <v>Y61</v>
      </c>
      <c r="D4190" t="s">
        <v>175</v>
      </c>
      <c r="E4190" t="s">
        <v>133</v>
      </c>
      <c r="F4190" t="s">
        <v>49</v>
      </c>
      <c r="G4190" t="s">
        <v>206</v>
      </c>
      <c r="H4190" t="s">
        <v>193</v>
      </c>
      <c r="I4190">
        <v>2</v>
      </c>
    </row>
    <row r="4191" spans="1:9" x14ac:dyDescent="0.35">
      <c r="A4191" s="75">
        <f t="shared" si="134"/>
        <v>46043</v>
      </c>
      <c r="B4191" s="75">
        <f t="shared" si="135"/>
        <v>46047</v>
      </c>
      <c r="C4191" s="75" t="str">
        <f>VLOOKUP($F4191,Refs!$A$1:$F$32,3,FALSE)</f>
        <v>Y61</v>
      </c>
      <c r="D4191" t="s">
        <v>175</v>
      </c>
      <c r="E4191" t="s">
        <v>133</v>
      </c>
      <c r="F4191" t="s">
        <v>49</v>
      </c>
      <c r="G4191" t="s">
        <v>206</v>
      </c>
      <c r="H4191" t="s">
        <v>194</v>
      </c>
      <c r="I4191">
        <v>22</v>
      </c>
    </row>
    <row r="4192" spans="1:9" x14ac:dyDescent="0.35">
      <c r="A4192" s="75">
        <f t="shared" si="134"/>
        <v>46043</v>
      </c>
      <c r="B4192" s="75">
        <f t="shared" si="135"/>
        <v>46047</v>
      </c>
      <c r="C4192" s="75" t="str">
        <f>VLOOKUP($F4192,Refs!$A$1:$F$32,3,FALSE)</f>
        <v>Y61</v>
      </c>
      <c r="D4192" t="s">
        <v>175</v>
      </c>
      <c r="E4192" t="s">
        <v>133</v>
      </c>
      <c r="F4192" t="s">
        <v>49</v>
      </c>
      <c r="G4192" t="s">
        <v>206</v>
      </c>
      <c r="H4192" t="s">
        <v>195</v>
      </c>
      <c r="I4192">
        <v>1</v>
      </c>
    </row>
    <row r="4193" spans="1:9" x14ac:dyDescent="0.35">
      <c r="A4193" s="75">
        <f t="shared" si="134"/>
        <v>46043</v>
      </c>
      <c r="B4193" s="75">
        <f t="shared" si="135"/>
        <v>46047</v>
      </c>
      <c r="C4193" s="75" t="str">
        <f>VLOOKUP($F4193,Refs!$A$1:$F$32,3,FALSE)</f>
        <v>Y61</v>
      </c>
      <c r="D4193" t="s">
        <v>175</v>
      </c>
      <c r="E4193" t="s">
        <v>133</v>
      </c>
      <c r="F4193" t="s">
        <v>49</v>
      </c>
      <c r="G4193" t="s">
        <v>206</v>
      </c>
      <c r="H4193" t="s">
        <v>196</v>
      </c>
      <c r="I4193">
        <v>57</v>
      </c>
    </row>
    <row r="4194" spans="1:9" x14ac:dyDescent="0.35">
      <c r="A4194" s="75">
        <f t="shared" si="134"/>
        <v>46043</v>
      </c>
      <c r="B4194" s="75">
        <f t="shared" si="135"/>
        <v>46047</v>
      </c>
      <c r="C4194" s="75" t="str">
        <f>VLOOKUP($F4194,Refs!$A$1:$F$32,3,FALSE)</f>
        <v>Y61</v>
      </c>
      <c r="D4194" t="s">
        <v>175</v>
      </c>
      <c r="E4194" t="s">
        <v>133</v>
      </c>
      <c r="F4194" t="s">
        <v>49</v>
      </c>
      <c r="G4194" t="s">
        <v>206</v>
      </c>
      <c r="H4194" t="s">
        <v>197</v>
      </c>
      <c r="I4194">
        <v>171</v>
      </c>
    </row>
    <row r="4195" spans="1:9" x14ac:dyDescent="0.35">
      <c r="A4195" s="75">
        <f t="shared" si="134"/>
        <v>46043</v>
      </c>
      <c r="B4195" s="75">
        <f t="shared" si="135"/>
        <v>46047</v>
      </c>
      <c r="C4195" s="75" t="str">
        <f>VLOOKUP($F4195,Refs!$A$1:$F$32,3,FALSE)</f>
        <v>Y61</v>
      </c>
      <c r="D4195" t="s">
        <v>175</v>
      </c>
      <c r="E4195" t="s">
        <v>133</v>
      </c>
      <c r="F4195" t="s">
        <v>49</v>
      </c>
      <c r="G4195" t="s">
        <v>206</v>
      </c>
      <c r="H4195" t="s">
        <v>198</v>
      </c>
      <c r="I4195">
        <v>332</v>
      </c>
    </row>
    <row r="4196" spans="1:9" x14ac:dyDescent="0.35">
      <c r="A4196" s="75">
        <f t="shared" si="134"/>
        <v>46043</v>
      </c>
      <c r="B4196" s="75">
        <f t="shared" si="135"/>
        <v>46047</v>
      </c>
      <c r="C4196" s="75" t="str">
        <f>VLOOKUP($F4196,Refs!$A$1:$F$32,3,FALSE)</f>
        <v>Y61</v>
      </c>
      <c r="D4196" t="s">
        <v>175</v>
      </c>
      <c r="E4196" t="s">
        <v>133</v>
      </c>
      <c r="F4196" t="s">
        <v>49</v>
      </c>
      <c r="G4196" t="s">
        <v>206</v>
      </c>
      <c r="H4196" t="s">
        <v>199</v>
      </c>
      <c r="I4196">
        <v>57</v>
      </c>
    </row>
    <row r="4197" spans="1:9" x14ac:dyDescent="0.35">
      <c r="A4197" s="75">
        <f t="shared" si="134"/>
        <v>46043</v>
      </c>
      <c r="B4197" s="75">
        <f t="shared" si="135"/>
        <v>46047</v>
      </c>
      <c r="C4197" s="75" t="str">
        <f>VLOOKUP($F4197,Refs!$A$1:$F$32,3,FALSE)</f>
        <v>Y61</v>
      </c>
      <c r="D4197" t="s">
        <v>175</v>
      </c>
      <c r="E4197" t="s">
        <v>133</v>
      </c>
      <c r="F4197" t="s">
        <v>49</v>
      </c>
      <c r="G4197" t="s">
        <v>206</v>
      </c>
      <c r="H4197" t="s">
        <v>200</v>
      </c>
      <c r="I4197">
        <v>56</v>
      </c>
    </row>
    <row r="4198" spans="1:9" x14ac:dyDescent="0.35">
      <c r="A4198" s="75">
        <f t="shared" si="134"/>
        <v>46043</v>
      </c>
      <c r="B4198" s="75">
        <f t="shared" si="135"/>
        <v>46047</v>
      </c>
      <c r="C4198" s="75" t="str">
        <f>VLOOKUP($F4198,Refs!$A$1:$F$32,3,FALSE)</f>
        <v>Y61</v>
      </c>
      <c r="D4198" t="s">
        <v>175</v>
      </c>
      <c r="E4198" t="s">
        <v>133</v>
      </c>
      <c r="F4198" t="s">
        <v>49</v>
      </c>
      <c r="G4198" t="s">
        <v>206</v>
      </c>
      <c r="H4198" t="s">
        <v>201</v>
      </c>
      <c r="I4198">
        <v>0</v>
      </c>
    </row>
    <row r="4199" spans="1:9" x14ac:dyDescent="0.35">
      <c r="A4199" s="75">
        <f t="shared" si="134"/>
        <v>46043</v>
      </c>
      <c r="B4199" s="75">
        <f t="shared" si="135"/>
        <v>46047</v>
      </c>
      <c r="C4199" s="75" t="str">
        <f>VLOOKUP($F4199,Refs!$A$1:$F$32,3,FALSE)</f>
        <v>Y61</v>
      </c>
      <c r="D4199" t="s">
        <v>175</v>
      </c>
      <c r="E4199" t="s">
        <v>133</v>
      </c>
      <c r="F4199" t="s">
        <v>49</v>
      </c>
      <c r="G4199" t="s">
        <v>206</v>
      </c>
      <c r="H4199" t="s">
        <v>202</v>
      </c>
      <c r="I4199">
        <v>8</v>
      </c>
    </row>
    <row r="4200" spans="1:9" x14ac:dyDescent="0.35">
      <c r="A4200" s="75">
        <f t="shared" si="134"/>
        <v>46043</v>
      </c>
      <c r="B4200" s="75">
        <f t="shared" si="135"/>
        <v>46047</v>
      </c>
      <c r="C4200" s="75" t="str">
        <f>VLOOKUP($F4200,Refs!$A$1:$F$32,3,FALSE)</f>
        <v>Y61</v>
      </c>
      <c r="D4200" t="s">
        <v>175</v>
      </c>
      <c r="E4200" t="s">
        <v>133</v>
      </c>
      <c r="F4200" t="s">
        <v>49</v>
      </c>
      <c r="G4200" t="s">
        <v>206</v>
      </c>
      <c r="H4200" t="s">
        <v>203</v>
      </c>
      <c r="I4200">
        <v>0</v>
      </c>
    </row>
    <row r="4201" spans="1:9" x14ac:dyDescent="0.35">
      <c r="A4201" s="75">
        <f t="shared" si="134"/>
        <v>46043</v>
      </c>
      <c r="B4201" s="75">
        <f t="shared" si="135"/>
        <v>46047</v>
      </c>
      <c r="C4201" s="75" t="str">
        <f>VLOOKUP($F4201,Refs!$A$1:$F$32,3,FALSE)</f>
        <v>Y61</v>
      </c>
      <c r="D4201" t="s">
        <v>175</v>
      </c>
      <c r="E4201" t="s">
        <v>133</v>
      </c>
      <c r="F4201" t="s">
        <v>49</v>
      </c>
      <c r="G4201" t="s">
        <v>206</v>
      </c>
      <c r="H4201" t="s">
        <v>204</v>
      </c>
      <c r="I4201">
        <v>50</v>
      </c>
    </row>
    <row r="4202" spans="1:9" x14ac:dyDescent="0.35">
      <c r="A4202" s="75">
        <f t="shared" si="134"/>
        <v>46044</v>
      </c>
      <c r="B4202" s="75">
        <f t="shared" si="135"/>
        <v>46047</v>
      </c>
      <c r="C4202" s="75" t="str">
        <f>VLOOKUP($F4202,Refs!$A$1:$F$32,3,FALSE)</f>
        <v>Y61</v>
      </c>
      <c r="D4202" t="s">
        <v>175</v>
      </c>
      <c r="E4202" t="s">
        <v>133</v>
      </c>
      <c r="F4202" t="s">
        <v>49</v>
      </c>
      <c r="G4202" t="s">
        <v>207</v>
      </c>
      <c r="H4202" t="s">
        <v>177</v>
      </c>
      <c r="I4202">
        <v>967</v>
      </c>
    </row>
    <row r="4203" spans="1:9" x14ac:dyDescent="0.35">
      <c r="A4203" s="75">
        <f t="shared" si="134"/>
        <v>46044</v>
      </c>
      <c r="B4203" s="75">
        <f t="shared" si="135"/>
        <v>46047</v>
      </c>
      <c r="C4203" s="75" t="str">
        <f>VLOOKUP($F4203,Refs!$A$1:$F$32,3,FALSE)</f>
        <v>Y61</v>
      </c>
      <c r="D4203" t="s">
        <v>175</v>
      </c>
      <c r="E4203" t="s">
        <v>133</v>
      </c>
      <c r="F4203" t="s">
        <v>49</v>
      </c>
      <c r="G4203" t="s">
        <v>207</v>
      </c>
      <c r="H4203" t="s">
        <v>178</v>
      </c>
      <c r="I4203">
        <v>890</v>
      </c>
    </row>
    <row r="4204" spans="1:9" x14ac:dyDescent="0.35">
      <c r="A4204" s="75">
        <f t="shared" si="134"/>
        <v>46044</v>
      </c>
      <c r="B4204" s="75">
        <f t="shared" si="135"/>
        <v>46047</v>
      </c>
      <c r="C4204" s="75" t="str">
        <f>VLOOKUP($F4204,Refs!$A$1:$F$32,3,FALSE)</f>
        <v>Y61</v>
      </c>
      <c r="D4204" t="s">
        <v>175</v>
      </c>
      <c r="E4204" t="s">
        <v>133</v>
      </c>
      <c r="F4204" t="s">
        <v>49</v>
      </c>
      <c r="G4204" t="s">
        <v>207</v>
      </c>
      <c r="H4204" t="s">
        <v>179</v>
      </c>
      <c r="I4204">
        <v>714</v>
      </c>
    </row>
    <row r="4205" spans="1:9" x14ac:dyDescent="0.35">
      <c r="A4205" s="75">
        <f t="shared" si="134"/>
        <v>46044</v>
      </c>
      <c r="B4205" s="75">
        <f t="shared" si="135"/>
        <v>46047</v>
      </c>
      <c r="C4205" s="75" t="str">
        <f>VLOOKUP($F4205,Refs!$A$1:$F$32,3,FALSE)</f>
        <v>Y61</v>
      </c>
      <c r="D4205" t="s">
        <v>175</v>
      </c>
      <c r="E4205" t="s">
        <v>133</v>
      </c>
      <c r="F4205" t="s">
        <v>49</v>
      </c>
      <c r="G4205" t="s">
        <v>207</v>
      </c>
      <c r="H4205" t="s">
        <v>180</v>
      </c>
      <c r="I4205">
        <v>30</v>
      </c>
    </row>
    <row r="4206" spans="1:9" x14ac:dyDescent="0.35">
      <c r="A4206" s="75">
        <f t="shared" si="134"/>
        <v>46044</v>
      </c>
      <c r="B4206" s="75">
        <f t="shared" si="135"/>
        <v>46047</v>
      </c>
      <c r="C4206" s="75" t="str">
        <f>VLOOKUP($F4206,Refs!$A$1:$F$32,3,FALSE)</f>
        <v>Y61</v>
      </c>
      <c r="D4206" t="s">
        <v>175</v>
      </c>
      <c r="E4206" t="s">
        <v>133</v>
      </c>
      <c r="F4206" t="s">
        <v>49</v>
      </c>
      <c r="G4206" t="s">
        <v>207</v>
      </c>
      <c r="H4206" t="s">
        <v>181</v>
      </c>
      <c r="I4206">
        <v>32562</v>
      </c>
    </row>
    <row r="4207" spans="1:9" x14ac:dyDescent="0.35">
      <c r="A4207" s="75">
        <f t="shared" si="134"/>
        <v>46044</v>
      </c>
      <c r="B4207" s="75">
        <f t="shared" si="135"/>
        <v>46047</v>
      </c>
      <c r="C4207" s="75" t="str">
        <f>VLOOKUP($F4207,Refs!$A$1:$F$32,3,FALSE)</f>
        <v>Y61</v>
      </c>
      <c r="D4207" t="s">
        <v>175</v>
      </c>
      <c r="E4207" t="s">
        <v>133</v>
      </c>
      <c r="F4207" t="s">
        <v>49</v>
      </c>
      <c r="G4207" t="s">
        <v>207</v>
      </c>
      <c r="H4207" t="s">
        <v>182</v>
      </c>
      <c r="I4207">
        <v>195</v>
      </c>
    </row>
    <row r="4208" spans="1:9" x14ac:dyDescent="0.35">
      <c r="A4208" s="75">
        <f t="shared" si="134"/>
        <v>46044</v>
      </c>
      <c r="B4208" s="75">
        <f t="shared" si="135"/>
        <v>46047</v>
      </c>
      <c r="C4208" s="75" t="str">
        <f>VLOOKUP($F4208,Refs!$A$1:$F$32,3,FALSE)</f>
        <v>Y61</v>
      </c>
      <c r="D4208" t="s">
        <v>175</v>
      </c>
      <c r="E4208" t="s">
        <v>133</v>
      </c>
      <c r="F4208" t="s">
        <v>49</v>
      </c>
      <c r="G4208" t="s">
        <v>207</v>
      </c>
      <c r="H4208" t="s">
        <v>183</v>
      </c>
      <c r="I4208">
        <v>289</v>
      </c>
    </row>
    <row r="4209" spans="1:9" x14ac:dyDescent="0.35">
      <c r="A4209" s="75">
        <f t="shared" si="134"/>
        <v>46044</v>
      </c>
      <c r="B4209" s="75">
        <f t="shared" si="135"/>
        <v>46047</v>
      </c>
      <c r="C4209" s="75" t="str">
        <f>VLOOKUP($F4209,Refs!$A$1:$F$32,3,FALSE)</f>
        <v>Y61</v>
      </c>
      <c r="D4209" t="s">
        <v>175</v>
      </c>
      <c r="E4209" t="s">
        <v>133</v>
      </c>
      <c r="F4209" t="s">
        <v>49</v>
      </c>
      <c r="G4209" t="s">
        <v>207</v>
      </c>
      <c r="H4209" t="s">
        <v>184</v>
      </c>
      <c r="I4209">
        <v>844</v>
      </c>
    </row>
    <row r="4210" spans="1:9" x14ac:dyDescent="0.35">
      <c r="A4210" s="75">
        <f t="shared" si="134"/>
        <v>46044</v>
      </c>
      <c r="B4210" s="75">
        <f t="shared" si="135"/>
        <v>46047</v>
      </c>
      <c r="C4210" s="75" t="str">
        <f>VLOOKUP($F4210,Refs!$A$1:$F$32,3,FALSE)</f>
        <v>Y61</v>
      </c>
      <c r="D4210" t="s">
        <v>175</v>
      </c>
      <c r="E4210" t="s">
        <v>133</v>
      </c>
      <c r="F4210" t="s">
        <v>49</v>
      </c>
      <c r="G4210" t="s">
        <v>207</v>
      </c>
      <c r="H4210" t="s">
        <v>185</v>
      </c>
      <c r="I4210">
        <v>497</v>
      </c>
    </row>
    <row r="4211" spans="1:9" x14ac:dyDescent="0.35">
      <c r="A4211" s="75">
        <f t="shared" si="134"/>
        <v>46044</v>
      </c>
      <c r="B4211" s="75">
        <f t="shared" si="135"/>
        <v>46047</v>
      </c>
      <c r="C4211" s="75" t="str">
        <f>VLOOKUP($F4211,Refs!$A$1:$F$32,3,FALSE)</f>
        <v>Y61</v>
      </c>
      <c r="D4211" t="s">
        <v>175</v>
      </c>
      <c r="E4211" t="s">
        <v>133</v>
      </c>
      <c r="F4211" t="s">
        <v>49</v>
      </c>
      <c r="G4211" t="s">
        <v>207</v>
      </c>
      <c r="H4211" t="s">
        <v>186</v>
      </c>
      <c r="I4211">
        <v>265</v>
      </c>
    </row>
    <row r="4212" spans="1:9" x14ac:dyDescent="0.35">
      <c r="A4212" s="75">
        <f t="shared" si="134"/>
        <v>46044</v>
      </c>
      <c r="B4212" s="75">
        <f t="shared" si="135"/>
        <v>46047</v>
      </c>
      <c r="C4212" s="75" t="str">
        <f>VLOOKUP($F4212,Refs!$A$1:$F$32,3,FALSE)</f>
        <v>Y61</v>
      </c>
      <c r="D4212" t="s">
        <v>175</v>
      </c>
      <c r="E4212" t="s">
        <v>133</v>
      </c>
      <c r="F4212" t="s">
        <v>49</v>
      </c>
      <c r="G4212" t="s">
        <v>207</v>
      </c>
      <c r="H4212" t="s">
        <v>187</v>
      </c>
      <c r="I4212">
        <v>76</v>
      </c>
    </row>
    <row r="4213" spans="1:9" x14ac:dyDescent="0.35">
      <c r="A4213" s="75">
        <f t="shared" si="134"/>
        <v>46044</v>
      </c>
      <c r="B4213" s="75">
        <f t="shared" si="135"/>
        <v>46047</v>
      </c>
      <c r="C4213" s="75" t="str">
        <f>VLOOKUP($F4213,Refs!$A$1:$F$32,3,FALSE)</f>
        <v>Y61</v>
      </c>
      <c r="D4213" t="s">
        <v>175</v>
      </c>
      <c r="E4213" t="s">
        <v>133</v>
      </c>
      <c r="F4213" t="s">
        <v>49</v>
      </c>
      <c r="G4213" t="s">
        <v>207</v>
      </c>
      <c r="H4213" t="s">
        <v>188</v>
      </c>
      <c r="I4213">
        <v>115</v>
      </c>
    </row>
    <row r="4214" spans="1:9" x14ac:dyDescent="0.35">
      <c r="A4214" s="75">
        <f t="shared" si="134"/>
        <v>46044</v>
      </c>
      <c r="B4214" s="75">
        <f t="shared" si="135"/>
        <v>46047</v>
      </c>
      <c r="C4214" s="75" t="str">
        <f>VLOOKUP($F4214,Refs!$A$1:$F$32,3,FALSE)</f>
        <v>Y61</v>
      </c>
      <c r="D4214" t="s">
        <v>175</v>
      </c>
      <c r="E4214" t="s">
        <v>133</v>
      </c>
      <c r="F4214" t="s">
        <v>49</v>
      </c>
      <c r="G4214" t="s">
        <v>207</v>
      </c>
      <c r="H4214" t="s">
        <v>189</v>
      </c>
      <c r="I4214">
        <v>87</v>
      </c>
    </row>
    <row r="4215" spans="1:9" x14ac:dyDescent="0.35">
      <c r="A4215" s="75">
        <f t="shared" si="134"/>
        <v>46044</v>
      </c>
      <c r="B4215" s="75">
        <f t="shared" si="135"/>
        <v>46047</v>
      </c>
      <c r="C4215" s="75" t="str">
        <f>VLOOKUP($F4215,Refs!$A$1:$F$32,3,FALSE)</f>
        <v>Y61</v>
      </c>
      <c r="D4215" t="s">
        <v>175</v>
      </c>
      <c r="E4215" t="s">
        <v>133</v>
      </c>
      <c r="F4215" t="s">
        <v>49</v>
      </c>
      <c r="G4215" t="s">
        <v>207</v>
      </c>
      <c r="H4215" t="s">
        <v>190</v>
      </c>
      <c r="I4215">
        <v>76</v>
      </c>
    </row>
    <row r="4216" spans="1:9" x14ac:dyDescent="0.35">
      <c r="A4216" s="75">
        <f t="shared" si="134"/>
        <v>46044</v>
      </c>
      <c r="B4216" s="75">
        <f t="shared" si="135"/>
        <v>46047</v>
      </c>
      <c r="C4216" s="75" t="str">
        <f>VLOOKUP($F4216,Refs!$A$1:$F$32,3,FALSE)</f>
        <v>Y61</v>
      </c>
      <c r="D4216" t="s">
        <v>175</v>
      </c>
      <c r="E4216" t="s">
        <v>133</v>
      </c>
      <c r="F4216" t="s">
        <v>49</v>
      </c>
      <c r="G4216" t="s">
        <v>207</v>
      </c>
      <c r="H4216" t="s">
        <v>191</v>
      </c>
      <c r="I4216">
        <v>0</v>
      </c>
    </row>
    <row r="4217" spans="1:9" x14ac:dyDescent="0.35">
      <c r="A4217" s="75">
        <f t="shared" si="134"/>
        <v>46044</v>
      </c>
      <c r="B4217" s="75">
        <f t="shared" si="135"/>
        <v>46047</v>
      </c>
      <c r="C4217" s="75" t="str">
        <f>VLOOKUP($F4217,Refs!$A$1:$F$32,3,FALSE)</f>
        <v>Y61</v>
      </c>
      <c r="D4217" t="s">
        <v>175</v>
      </c>
      <c r="E4217" t="s">
        <v>133</v>
      </c>
      <c r="F4217" t="s">
        <v>49</v>
      </c>
      <c r="G4217" t="s">
        <v>207</v>
      </c>
      <c r="H4217" t="s">
        <v>192</v>
      </c>
      <c r="I4217">
        <v>53</v>
      </c>
    </row>
    <row r="4218" spans="1:9" x14ac:dyDescent="0.35">
      <c r="A4218" s="75">
        <f t="shared" si="134"/>
        <v>46044</v>
      </c>
      <c r="B4218" s="75">
        <f t="shared" si="135"/>
        <v>46047</v>
      </c>
      <c r="C4218" s="75" t="str">
        <f>VLOOKUP($F4218,Refs!$A$1:$F$32,3,FALSE)</f>
        <v>Y61</v>
      </c>
      <c r="D4218" t="s">
        <v>175</v>
      </c>
      <c r="E4218" t="s">
        <v>133</v>
      </c>
      <c r="F4218" t="s">
        <v>49</v>
      </c>
      <c r="G4218" t="s">
        <v>207</v>
      </c>
      <c r="H4218" t="s">
        <v>193</v>
      </c>
      <c r="I4218">
        <v>6</v>
      </c>
    </row>
    <row r="4219" spans="1:9" x14ac:dyDescent="0.35">
      <c r="A4219" s="75">
        <f t="shared" si="134"/>
        <v>46044</v>
      </c>
      <c r="B4219" s="75">
        <f t="shared" si="135"/>
        <v>46047</v>
      </c>
      <c r="C4219" s="75" t="str">
        <f>VLOOKUP($F4219,Refs!$A$1:$F$32,3,FALSE)</f>
        <v>Y61</v>
      </c>
      <c r="D4219" t="s">
        <v>175</v>
      </c>
      <c r="E4219" t="s">
        <v>133</v>
      </c>
      <c r="F4219" t="s">
        <v>49</v>
      </c>
      <c r="G4219" t="s">
        <v>207</v>
      </c>
      <c r="H4219" t="s">
        <v>194</v>
      </c>
      <c r="I4219">
        <v>16</v>
      </c>
    </row>
    <row r="4220" spans="1:9" x14ac:dyDescent="0.35">
      <c r="A4220" s="75">
        <f t="shared" si="134"/>
        <v>46044</v>
      </c>
      <c r="B4220" s="75">
        <f t="shared" si="135"/>
        <v>46047</v>
      </c>
      <c r="C4220" s="75" t="str">
        <f>VLOOKUP($F4220,Refs!$A$1:$F$32,3,FALSE)</f>
        <v>Y61</v>
      </c>
      <c r="D4220" t="s">
        <v>175</v>
      </c>
      <c r="E4220" t="s">
        <v>133</v>
      </c>
      <c r="F4220" t="s">
        <v>49</v>
      </c>
      <c r="G4220" t="s">
        <v>207</v>
      </c>
      <c r="H4220" t="s">
        <v>195</v>
      </c>
      <c r="I4220">
        <v>4</v>
      </c>
    </row>
    <row r="4221" spans="1:9" x14ac:dyDescent="0.35">
      <c r="A4221" s="75">
        <f t="shared" si="134"/>
        <v>46044</v>
      </c>
      <c r="B4221" s="75">
        <f t="shared" si="135"/>
        <v>46047</v>
      </c>
      <c r="C4221" s="75" t="str">
        <f>VLOOKUP($F4221,Refs!$A$1:$F$32,3,FALSE)</f>
        <v>Y61</v>
      </c>
      <c r="D4221" t="s">
        <v>175</v>
      </c>
      <c r="E4221" t="s">
        <v>133</v>
      </c>
      <c r="F4221" t="s">
        <v>49</v>
      </c>
      <c r="G4221" t="s">
        <v>207</v>
      </c>
      <c r="H4221" t="s">
        <v>196</v>
      </c>
      <c r="I4221">
        <v>45</v>
      </c>
    </row>
    <row r="4222" spans="1:9" x14ac:dyDescent="0.35">
      <c r="A4222" s="75">
        <f t="shared" si="134"/>
        <v>46044</v>
      </c>
      <c r="B4222" s="75">
        <f t="shared" si="135"/>
        <v>46047</v>
      </c>
      <c r="C4222" s="75" t="str">
        <f>VLOOKUP($F4222,Refs!$A$1:$F$32,3,FALSE)</f>
        <v>Y61</v>
      </c>
      <c r="D4222" t="s">
        <v>175</v>
      </c>
      <c r="E4222" t="s">
        <v>133</v>
      </c>
      <c r="F4222" t="s">
        <v>49</v>
      </c>
      <c r="G4222" t="s">
        <v>207</v>
      </c>
      <c r="H4222" t="s">
        <v>197</v>
      </c>
      <c r="I4222">
        <v>176</v>
      </c>
    </row>
    <row r="4223" spans="1:9" x14ac:dyDescent="0.35">
      <c r="A4223" s="75">
        <f t="shared" si="134"/>
        <v>46044</v>
      </c>
      <c r="B4223" s="75">
        <f t="shared" si="135"/>
        <v>46047</v>
      </c>
      <c r="C4223" s="75" t="str">
        <f>VLOOKUP($F4223,Refs!$A$1:$F$32,3,FALSE)</f>
        <v>Y61</v>
      </c>
      <c r="D4223" t="s">
        <v>175</v>
      </c>
      <c r="E4223" t="s">
        <v>133</v>
      </c>
      <c r="F4223" t="s">
        <v>49</v>
      </c>
      <c r="G4223" t="s">
        <v>207</v>
      </c>
      <c r="H4223" t="s">
        <v>198</v>
      </c>
      <c r="I4223">
        <v>342</v>
      </c>
    </row>
    <row r="4224" spans="1:9" x14ac:dyDescent="0.35">
      <c r="A4224" s="75">
        <f t="shared" si="134"/>
        <v>46044</v>
      </c>
      <c r="B4224" s="75">
        <f t="shared" si="135"/>
        <v>46047</v>
      </c>
      <c r="C4224" s="75" t="str">
        <f>VLOOKUP($F4224,Refs!$A$1:$F$32,3,FALSE)</f>
        <v>Y61</v>
      </c>
      <c r="D4224" t="s">
        <v>175</v>
      </c>
      <c r="E4224" t="s">
        <v>133</v>
      </c>
      <c r="F4224" t="s">
        <v>49</v>
      </c>
      <c r="G4224" t="s">
        <v>207</v>
      </c>
      <c r="H4224" t="s">
        <v>199</v>
      </c>
      <c r="I4224">
        <v>65</v>
      </c>
    </row>
    <row r="4225" spans="1:9" x14ac:dyDescent="0.35">
      <c r="A4225" s="75">
        <f t="shared" si="134"/>
        <v>46044</v>
      </c>
      <c r="B4225" s="75">
        <f t="shared" si="135"/>
        <v>46047</v>
      </c>
      <c r="C4225" s="75" t="str">
        <f>VLOOKUP($F4225,Refs!$A$1:$F$32,3,FALSE)</f>
        <v>Y61</v>
      </c>
      <c r="D4225" t="s">
        <v>175</v>
      </c>
      <c r="E4225" t="s">
        <v>133</v>
      </c>
      <c r="F4225" t="s">
        <v>49</v>
      </c>
      <c r="G4225" t="s">
        <v>207</v>
      </c>
      <c r="H4225" t="s">
        <v>200</v>
      </c>
      <c r="I4225">
        <v>53</v>
      </c>
    </row>
    <row r="4226" spans="1:9" x14ac:dyDescent="0.35">
      <c r="A4226" s="75">
        <f t="shared" si="134"/>
        <v>46044</v>
      </c>
      <c r="B4226" s="75">
        <f t="shared" si="135"/>
        <v>46047</v>
      </c>
      <c r="C4226" s="75" t="str">
        <f>VLOOKUP($F4226,Refs!$A$1:$F$32,3,FALSE)</f>
        <v>Y61</v>
      </c>
      <c r="D4226" t="s">
        <v>175</v>
      </c>
      <c r="E4226" t="s">
        <v>133</v>
      </c>
      <c r="F4226" t="s">
        <v>49</v>
      </c>
      <c r="G4226" t="s">
        <v>207</v>
      </c>
      <c r="H4226" t="s">
        <v>201</v>
      </c>
      <c r="I4226">
        <v>1</v>
      </c>
    </row>
    <row r="4227" spans="1:9" x14ac:dyDescent="0.35">
      <c r="A4227" s="75">
        <f t="shared" si="134"/>
        <v>46044</v>
      </c>
      <c r="B4227" s="75">
        <f t="shared" si="135"/>
        <v>46047</v>
      </c>
      <c r="C4227" s="75" t="str">
        <f>VLOOKUP($F4227,Refs!$A$1:$F$32,3,FALSE)</f>
        <v>Y61</v>
      </c>
      <c r="D4227" t="s">
        <v>175</v>
      </c>
      <c r="E4227" t="s">
        <v>133</v>
      </c>
      <c r="F4227" t="s">
        <v>49</v>
      </c>
      <c r="G4227" t="s">
        <v>207</v>
      </c>
      <c r="H4227" t="s">
        <v>202</v>
      </c>
      <c r="I4227">
        <v>14</v>
      </c>
    </row>
    <row r="4228" spans="1:9" x14ac:dyDescent="0.35">
      <c r="A4228" s="75">
        <f t="shared" si="134"/>
        <v>46044</v>
      </c>
      <c r="B4228" s="75">
        <f t="shared" si="135"/>
        <v>46047</v>
      </c>
      <c r="C4228" s="75" t="str">
        <f>VLOOKUP($F4228,Refs!$A$1:$F$32,3,FALSE)</f>
        <v>Y61</v>
      </c>
      <c r="D4228" t="s">
        <v>175</v>
      </c>
      <c r="E4228" t="s">
        <v>133</v>
      </c>
      <c r="F4228" t="s">
        <v>49</v>
      </c>
      <c r="G4228" t="s">
        <v>207</v>
      </c>
      <c r="H4228" t="s">
        <v>203</v>
      </c>
      <c r="I4228">
        <v>0</v>
      </c>
    </row>
    <row r="4229" spans="1:9" x14ac:dyDescent="0.35">
      <c r="A4229" s="75">
        <f t="shared" si="134"/>
        <v>46044</v>
      </c>
      <c r="B4229" s="75">
        <f t="shared" si="135"/>
        <v>46047</v>
      </c>
      <c r="C4229" s="75" t="str">
        <f>VLOOKUP($F4229,Refs!$A$1:$F$32,3,FALSE)</f>
        <v>Y61</v>
      </c>
      <c r="D4229" t="s">
        <v>175</v>
      </c>
      <c r="E4229" t="s">
        <v>133</v>
      </c>
      <c r="F4229" t="s">
        <v>49</v>
      </c>
      <c r="G4229" t="s">
        <v>207</v>
      </c>
      <c r="H4229" t="s">
        <v>204</v>
      </c>
      <c r="I4229">
        <v>54</v>
      </c>
    </row>
    <row r="4230" spans="1:9" x14ac:dyDescent="0.35">
      <c r="A4230" s="75">
        <f t="shared" ref="A4230:A4293" si="136">IF(G4230="Mon",B4230-6,IF(G4230="Tue",B4230-5,IF(G4230="Wed",B4230-4,IF(G4230="Thu",B4230-3,IF(G4230="Fri",B4230-2,IF(G4230="Sat",B4230-1,IF(G4230="Sun",B4230,"")))))))</f>
        <v>46045</v>
      </c>
      <c r="B4230" s="75">
        <f t="shared" ref="B4230:B4293" si="137">DATEVALUE(RIGHT(D4230, 11))</f>
        <v>46047</v>
      </c>
      <c r="C4230" s="75" t="str">
        <f>VLOOKUP($F4230,Refs!$A$1:$F$32,3,FALSE)</f>
        <v>Y61</v>
      </c>
      <c r="D4230" t="s">
        <v>175</v>
      </c>
      <c r="E4230" t="s">
        <v>133</v>
      </c>
      <c r="F4230" t="s">
        <v>49</v>
      </c>
      <c r="G4230" t="s">
        <v>208</v>
      </c>
      <c r="H4230" t="s">
        <v>177</v>
      </c>
      <c r="I4230">
        <v>1025</v>
      </c>
    </row>
    <row r="4231" spans="1:9" x14ac:dyDescent="0.35">
      <c r="A4231" s="75">
        <f t="shared" si="136"/>
        <v>46045</v>
      </c>
      <c r="B4231" s="75">
        <f t="shared" si="137"/>
        <v>46047</v>
      </c>
      <c r="C4231" s="75" t="str">
        <f>VLOOKUP($F4231,Refs!$A$1:$F$32,3,FALSE)</f>
        <v>Y61</v>
      </c>
      <c r="D4231" t="s">
        <v>175</v>
      </c>
      <c r="E4231" t="s">
        <v>133</v>
      </c>
      <c r="F4231" t="s">
        <v>49</v>
      </c>
      <c r="G4231" t="s">
        <v>208</v>
      </c>
      <c r="H4231" t="s">
        <v>178</v>
      </c>
      <c r="I4231">
        <v>952</v>
      </c>
    </row>
    <row r="4232" spans="1:9" x14ac:dyDescent="0.35">
      <c r="A4232" s="75">
        <f t="shared" si="136"/>
        <v>46045</v>
      </c>
      <c r="B4232" s="75">
        <f t="shared" si="137"/>
        <v>46047</v>
      </c>
      <c r="C4232" s="75" t="str">
        <f>VLOOKUP($F4232,Refs!$A$1:$F$32,3,FALSE)</f>
        <v>Y61</v>
      </c>
      <c r="D4232" t="s">
        <v>175</v>
      </c>
      <c r="E4232" t="s">
        <v>133</v>
      </c>
      <c r="F4232" t="s">
        <v>49</v>
      </c>
      <c r="G4232" t="s">
        <v>208</v>
      </c>
      <c r="H4232" t="s">
        <v>179</v>
      </c>
      <c r="I4232">
        <v>797</v>
      </c>
    </row>
    <row r="4233" spans="1:9" x14ac:dyDescent="0.35">
      <c r="A4233" s="75">
        <f t="shared" si="136"/>
        <v>46045</v>
      </c>
      <c r="B4233" s="75">
        <f t="shared" si="137"/>
        <v>46047</v>
      </c>
      <c r="C4233" s="75" t="str">
        <f>VLOOKUP($F4233,Refs!$A$1:$F$32,3,FALSE)</f>
        <v>Y61</v>
      </c>
      <c r="D4233" t="s">
        <v>175</v>
      </c>
      <c r="E4233" t="s">
        <v>133</v>
      </c>
      <c r="F4233" t="s">
        <v>49</v>
      </c>
      <c r="G4233" t="s">
        <v>208</v>
      </c>
      <c r="H4233" t="s">
        <v>180</v>
      </c>
      <c r="I4233">
        <v>19</v>
      </c>
    </row>
    <row r="4234" spans="1:9" x14ac:dyDescent="0.35">
      <c r="A4234" s="75">
        <f t="shared" si="136"/>
        <v>46045</v>
      </c>
      <c r="B4234" s="75">
        <f t="shared" si="137"/>
        <v>46047</v>
      </c>
      <c r="C4234" s="75" t="str">
        <f>VLOOKUP($F4234,Refs!$A$1:$F$32,3,FALSE)</f>
        <v>Y61</v>
      </c>
      <c r="D4234" t="s">
        <v>175</v>
      </c>
      <c r="E4234" t="s">
        <v>133</v>
      </c>
      <c r="F4234" t="s">
        <v>49</v>
      </c>
      <c r="G4234" t="s">
        <v>208</v>
      </c>
      <c r="H4234" t="s">
        <v>181</v>
      </c>
      <c r="I4234">
        <v>34789</v>
      </c>
    </row>
    <row r="4235" spans="1:9" x14ac:dyDescent="0.35">
      <c r="A4235" s="75">
        <f t="shared" si="136"/>
        <v>46045</v>
      </c>
      <c r="B4235" s="75">
        <f t="shared" si="137"/>
        <v>46047</v>
      </c>
      <c r="C4235" s="75" t="str">
        <f>VLOOKUP($F4235,Refs!$A$1:$F$32,3,FALSE)</f>
        <v>Y61</v>
      </c>
      <c r="D4235" t="s">
        <v>175</v>
      </c>
      <c r="E4235" t="s">
        <v>133</v>
      </c>
      <c r="F4235" t="s">
        <v>49</v>
      </c>
      <c r="G4235" t="s">
        <v>208</v>
      </c>
      <c r="H4235" t="s">
        <v>182</v>
      </c>
      <c r="I4235">
        <v>218</v>
      </c>
    </row>
    <row r="4236" spans="1:9" x14ac:dyDescent="0.35">
      <c r="A4236" s="75">
        <f t="shared" si="136"/>
        <v>46045</v>
      </c>
      <c r="B4236" s="75">
        <f t="shared" si="137"/>
        <v>46047</v>
      </c>
      <c r="C4236" s="75" t="str">
        <f>VLOOKUP($F4236,Refs!$A$1:$F$32,3,FALSE)</f>
        <v>Y61</v>
      </c>
      <c r="D4236" t="s">
        <v>175</v>
      </c>
      <c r="E4236" t="s">
        <v>133</v>
      </c>
      <c r="F4236" t="s">
        <v>49</v>
      </c>
      <c r="G4236" t="s">
        <v>208</v>
      </c>
      <c r="H4236" t="s">
        <v>183</v>
      </c>
      <c r="I4236">
        <v>395</v>
      </c>
    </row>
    <row r="4237" spans="1:9" x14ac:dyDescent="0.35">
      <c r="A4237" s="75">
        <f t="shared" si="136"/>
        <v>46045</v>
      </c>
      <c r="B4237" s="75">
        <f t="shared" si="137"/>
        <v>46047</v>
      </c>
      <c r="C4237" s="75" t="str">
        <f>VLOOKUP($F4237,Refs!$A$1:$F$32,3,FALSE)</f>
        <v>Y61</v>
      </c>
      <c r="D4237" t="s">
        <v>175</v>
      </c>
      <c r="E4237" t="s">
        <v>133</v>
      </c>
      <c r="F4237" t="s">
        <v>49</v>
      </c>
      <c r="G4237" t="s">
        <v>208</v>
      </c>
      <c r="H4237" t="s">
        <v>184</v>
      </c>
      <c r="I4237">
        <v>910</v>
      </c>
    </row>
    <row r="4238" spans="1:9" x14ac:dyDescent="0.35">
      <c r="A4238" s="75">
        <f t="shared" si="136"/>
        <v>46045</v>
      </c>
      <c r="B4238" s="75">
        <f t="shared" si="137"/>
        <v>46047</v>
      </c>
      <c r="C4238" s="75" t="str">
        <f>VLOOKUP($F4238,Refs!$A$1:$F$32,3,FALSE)</f>
        <v>Y61</v>
      </c>
      <c r="D4238" t="s">
        <v>175</v>
      </c>
      <c r="E4238" t="s">
        <v>133</v>
      </c>
      <c r="F4238" t="s">
        <v>49</v>
      </c>
      <c r="G4238" t="s">
        <v>208</v>
      </c>
      <c r="H4238" t="s">
        <v>185</v>
      </c>
      <c r="I4238">
        <v>523</v>
      </c>
    </row>
    <row r="4239" spans="1:9" x14ac:dyDescent="0.35">
      <c r="A4239" s="75">
        <f t="shared" si="136"/>
        <v>46045</v>
      </c>
      <c r="B4239" s="75">
        <f t="shared" si="137"/>
        <v>46047</v>
      </c>
      <c r="C4239" s="75" t="str">
        <f>VLOOKUP($F4239,Refs!$A$1:$F$32,3,FALSE)</f>
        <v>Y61</v>
      </c>
      <c r="D4239" t="s">
        <v>175</v>
      </c>
      <c r="E4239" t="s">
        <v>133</v>
      </c>
      <c r="F4239" t="s">
        <v>49</v>
      </c>
      <c r="G4239" t="s">
        <v>208</v>
      </c>
      <c r="H4239" t="s">
        <v>186</v>
      </c>
      <c r="I4239">
        <v>283</v>
      </c>
    </row>
    <row r="4240" spans="1:9" x14ac:dyDescent="0.35">
      <c r="A4240" s="75">
        <f t="shared" si="136"/>
        <v>46045</v>
      </c>
      <c r="B4240" s="75">
        <f t="shared" si="137"/>
        <v>46047</v>
      </c>
      <c r="C4240" s="75" t="str">
        <f>VLOOKUP($F4240,Refs!$A$1:$F$32,3,FALSE)</f>
        <v>Y61</v>
      </c>
      <c r="D4240" t="s">
        <v>175</v>
      </c>
      <c r="E4240" t="s">
        <v>133</v>
      </c>
      <c r="F4240" t="s">
        <v>49</v>
      </c>
      <c r="G4240" t="s">
        <v>208</v>
      </c>
      <c r="H4240" t="s">
        <v>187</v>
      </c>
      <c r="I4240">
        <v>76</v>
      </c>
    </row>
    <row r="4241" spans="1:9" x14ac:dyDescent="0.35">
      <c r="A4241" s="75">
        <f t="shared" si="136"/>
        <v>46045</v>
      </c>
      <c r="B4241" s="75">
        <f t="shared" si="137"/>
        <v>46047</v>
      </c>
      <c r="C4241" s="75" t="str">
        <f>VLOOKUP($F4241,Refs!$A$1:$F$32,3,FALSE)</f>
        <v>Y61</v>
      </c>
      <c r="D4241" t="s">
        <v>175</v>
      </c>
      <c r="E4241" t="s">
        <v>133</v>
      </c>
      <c r="F4241" t="s">
        <v>49</v>
      </c>
      <c r="G4241" t="s">
        <v>208</v>
      </c>
      <c r="H4241" t="s">
        <v>188</v>
      </c>
      <c r="I4241">
        <v>144</v>
      </c>
    </row>
    <row r="4242" spans="1:9" x14ac:dyDescent="0.35">
      <c r="A4242" s="75">
        <f t="shared" si="136"/>
        <v>46045</v>
      </c>
      <c r="B4242" s="75">
        <f t="shared" si="137"/>
        <v>46047</v>
      </c>
      <c r="C4242" s="75" t="str">
        <f>VLOOKUP($F4242,Refs!$A$1:$F$32,3,FALSE)</f>
        <v>Y61</v>
      </c>
      <c r="D4242" t="s">
        <v>175</v>
      </c>
      <c r="E4242" t="s">
        <v>133</v>
      </c>
      <c r="F4242" t="s">
        <v>49</v>
      </c>
      <c r="G4242" t="s">
        <v>208</v>
      </c>
      <c r="H4242" t="s">
        <v>189</v>
      </c>
      <c r="I4242">
        <v>82</v>
      </c>
    </row>
    <row r="4243" spans="1:9" x14ac:dyDescent="0.35">
      <c r="A4243" s="75">
        <f t="shared" si="136"/>
        <v>46045</v>
      </c>
      <c r="B4243" s="75">
        <f t="shared" si="137"/>
        <v>46047</v>
      </c>
      <c r="C4243" s="75" t="str">
        <f>VLOOKUP($F4243,Refs!$A$1:$F$32,3,FALSE)</f>
        <v>Y61</v>
      </c>
      <c r="D4243" t="s">
        <v>175</v>
      </c>
      <c r="E4243" t="s">
        <v>133</v>
      </c>
      <c r="F4243" t="s">
        <v>49</v>
      </c>
      <c r="G4243" t="s">
        <v>208</v>
      </c>
      <c r="H4243" t="s">
        <v>190</v>
      </c>
      <c r="I4243">
        <v>66</v>
      </c>
    </row>
    <row r="4244" spans="1:9" x14ac:dyDescent="0.35">
      <c r="A4244" s="75">
        <f t="shared" si="136"/>
        <v>46045</v>
      </c>
      <c r="B4244" s="75">
        <f t="shared" si="137"/>
        <v>46047</v>
      </c>
      <c r="C4244" s="75" t="str">
        <f>VLOOKUP($F4244,Refs!$A$1:$F$32,3,FALSE)</f>
        <v>Y61</v>
      </c>
      <c r="D4244" t="s">
        <v>175</v>
      </c>
      <c r="E4244" t="s">
        <v>133</v>
      </c>
      <c r="F4244" t="s">
        <v>49</v>
      </c>
      <c r="G4244" t="s">
        <v>208</v>
      </c>
      <c r="H4244" t="s">
        <v>191</v>
      </c>
      <c r="I4244">
        <v>0</v>
      </c>
    </row>
    <row r="4245" spans="1:9" x14ac:dyDescent="0.35">
      <c r="A4245" s="75">
        <f t="shared" si="136"/>
        <v>46045</v>
      </c>
      <c r="B4245" s="75">
        <f t="shared" si="137"/>
        <v>46047</v>
      </c>
      <c r="C4245" s="75" t="str">
        <f>VLOOKUP($F4245,Refs!$A$1:$F$32,3,FALSE)</f>
        <v>Y61</v>
      </c>
      <c r="D4245" t="s">
        <v>175</v>
      </c>
      <c r="E4245" t="s">
        <v>133</v>
      </c>
      <c r="F4245" t="s">
        <v>49</v>
      </c>
      <c r="G4245" t="s">
        <v>208</v>
      </c>
      <c r="H4245" t="s">
        <v>192</v>
      </c>
      <c r="I4245">
        <v>54</v>
      </c>
    </row>
    <row r="4246" spans="1:9" x14ac:dyDescent="0.35">
      <c r="A4246" s="75">
        <f t="shared" si="136"/>
        <v>46045</v>
      </c>
      <c r="B4246" s="75">
        <f t="shared" si="137"/>
        <v>46047</v>
      </c>
      <c r="C4246" s="75" t="str">
        <f>VLOOKUP($F4246,Refs!$A$1:$F$32,3,FALSE)</f>
        <v>Y61</v>
      </c>
      <c r="D4246" t="s">
        <v>175</v>
      </c>
      <c r="E4246" t="s">
        <v>133</v>
      </c>
      <c r="F4246" t="s">
        <v>49</v>
      </c>
      <c r="G4246" t="s">
        <v>208</v>
      </c>
      <c r="H4246" t="s">
        <v>193</v>
      </c>
      <c r="I4246">
        <v>7</v>
      </c>
    </row>
    <row r="4247" spans="1:9" x14ac:dyDescent="0.35">
      <c r="A4247" s="75">
        <f t="shared" si="136"/>
        <v>46045</v>
      </c>
      <c r="B4247" s="75">
        <f t="shared" si="137"/>
        <v>46047</v>
      </c>
      <c r="C4247" s="75" t="str">
        <f>VLOOKUP($F4247,Refs!$A$1:$F$32,3,FALSE)</f>
        <v>Y61</v>
      </c>
      <c r="D4247" t="s">
        <v>175</v>
      </c>
      <c r="E4247" t="s">
        <v>133</v>
      </c>
      <c r="F4247" t="s">
        <v>49</v>
      </c>
      <c r="G4247" t="s">
        <v>208</v>
      </c>
      <c r="H4247" t="s">
        <v>194</v>
      </c>
      <c r="I4247">
        <v>22</v>
      </c>
    </row>
    <row r="4248" spans="1:9" x14ac:dyDescent="0.35">
      <c r="A4248" s="75">
        <f t="shared" si="136"/>
        <v>46045</v>
      </c>
      <c r="B4248" s="75">
        <f t="shared" si="137"/>
        <v>46047</v>
      </c>
      <c r="C4248" s="75" t="str">
        <f>VLOOKUP($F4248,Refs!$A$1:$F$32,3,FALSE)</f>
        <v>Y61</v>
      </c>
      <c r="D4248" t="s">
        <v>175</v>
      </c>
      <c r="E4248" t="s">
        <v>133</v>
      </c>
      <c r="F4248" t="s">
        <v>49</v>
      </c>
      <c r="G4248" t="s">
        <v>208</v>
      </c>
      <c r="H4248" t="s">
        <v>195</v>
      </c>
      <c r="I4248">
        <v>2</v>
      </c>
    </row>
    <row r="4249" spans="1:9" x14ac:dyDescent="0.35">
      <c r="A4249" s="75">
        <f t="shared" si="136"/>
        <v>46045</v>
      </c>
      <c r="B4249" s="75">
        <f t="shared" si="137"/>
        <v>46047</v>
      </c>
      <c r="C4249" s="75" t="str">
        <f>VLOOKUP($F4249,Refs!$A$1:$F$32,3,FALSE)</f>
        <v>Y61</v>
      </c>
      <c r="D4249" t="s">
        <v>175</v>
      </c>
      <c r="E4249" t="s">
        <v>133</v>
      </c>
      <c r="F4249" t="s">
        <v>49</v>
      </c>
      <c r="G4249" t="s">
        <v>208</v>
      </c>
      <c r="H4249" t="s">
        <v>196</v>
      </c>
      <c r="I4249">
        <v>54</v>
      </c>
    </row>
    <row r="4250" spans="1:9" x14ac:dyDescent="0.35">
      <c r="A4250" s="75">
        <f t="shared" si="136"/>
        <v>46045</v>
      </c>
      <c r="B4250" s="75">
        <f t="shared" si="137"/>
        <v>46047</v>
      </c>
      <c r="C4250" s="75" t="str">
        <f>VLOOKUP($F4250,Refs!$A$1:$F$32,3,FALSE)</f>
        <v>Y61</v>
      </c>
      <c r="D4250" t="s">
        <v>175</v>
      </c>
      <c r="E4250" t="s">
        <v>133</v>
      </c>
      <c r="F4250" t="s">
        <v>49</v>
      </c>
      <c r="G4250" t="s">
        <v>208</v>
      </c>
      <c r="H4250" t="s">
        <v>197</v>
      </c>
      <c r="I4250">
        <v>177</v>
      </c>
    </row>
    <row r="4251" spans="1:9" x14ac:dyDescent="0.35">
      <c r="A4251" s="75">
        <f t="shared" si="136"/>
        <v>46045</v>
      </c>
      <c r="B4251" s="75">
        <f t="shared" si="137"/>
        <v>46047</v>
      </c>
      <c r="C4251" s="75" t="str">
        <f>VLOOKUP($F4251,Refs!$A$1:$F$32,3,FALSE)</f>
        <v>Y61</v>
      </c>
      <c r="D4251" t="s">
        <v>175</v>
      </c>
      <c r="E4251" t="s">
        <v>133</v>
      </c>
      <c r="F4251" t="s">
        <v>49</v>
      </c>
      <c r="G4251" t="s">
        <v>208</v>
      </c>
      <c r="H4251" t="s">
        <v>198</v>
      </c>
      <c r="I4251">
        <v>368</v>
      </c>
    </row>
    <row r="4252" spans="1:9" x14ac:dyDescent="0.35">
      <c r="A4252" s="75">
        <f t="shared" si="136"/>
        <v>46045</v>
      </c>
      <c r="B4252" s="75">
        <f t="shared" si="137"/>
        <v>46047</v>
      </c>
      <c r="C4252" s="75" t="str">
        <f>VLOOKUP($F4252,Refs!$A$1:$F$32,3,FALSE)</f>
        <v>Y61</v>
      </c>
      <c r="D4252" t="s">
        <v>175</v>
      </c>
      <c r="E4252" t="s">
        <v>133</v>
      </c>
      <c r="F4252" t="s">
        <v>49</v>
      </c>
      <c r="G4252" t="s">
        <v>208</v>
      </c>
      <c r="H4252" t="s">
        <v>199</v>
      </c>
      <c r="I4252">
        <v>34</v>
      </c>
    </row>
    <row r="4253" spans="1:9" x14ac:dyDescent="0.35">
      <c r="A4253" s="75">
        <f t="shared" si="136"/>
        <v>46045</v>
      </c>
      <c r="B4253" s="75">
        <f t="shared" si="137"/>
        <v>46047</v>
      </c>
      <c r="C4253" s="75" t="str">
        <f>VLOOKUP($F4253,Refs!$A$1:$F$32,3,FALSE)</f>
        <v>Y61</v>
      </c>
      <c r="D4253" t="s">
        <v>175</v>
      </c>
      <c r="E4253" t="s">
        <v>133</v>
      </c>
      <c r="F4253" t="s">
        <v>49</v>
      </c>
      <c r="G4253" t="s">
        <v>208</v>
      </c>
      <c r="H4253" t="s">
        <v>200</v>
      </c>
      <c r="I4253">
        <v>91</v>
      </c>
    </row>
    <row r="4254" spans="1:9" x14ac:dyDescent="0.35">
      <c r="A4254" s="75">
        <f t="shared" si="136"/>
        <v>46045</v>
      </c>
      <c r="B4254" s="75">
        <f t="shared" si="137"/>
        <v>46047</v>
      </c>
      <c r="C4254" s="75" t="str">
        <f>VLOOKUP($F4254,Refs!$A$1:$F$32,3,FALSE)</f>
        <v>Y61</v>
      </c>
      <c r="D4254" t="s">
        <v>175</v>
      </c>
      <c r="E4254" t="s">
        <v>133</v>
      </c>
      <c r="F4254" t="s">
        <v>49</v>
      </c>
      <c r="G4254" t="s">
        <v>208</v>
      </c>
      <c r="H4254" t="s">
        <v>201</v>
      </c>
      <c r="I4254">
        <v>1</v>
      </c>
    </row>
    <row r="4255" spans="1:9" x14ac:dyDescent="0.35">
      <c r="A4255" s="75">
        <f t="shared" si="136"/>
        <v>46045</v>
      </c>
      <c r="B4255" s="75">
        <f t="shared" si="137"/>
        <v>46047</v>
      </c>
      <c r="C4255" s="75" t="str">
        <f>VLOOKUP($F4255,Refs!$A$1:$F$32,3,FALSE)</f>
        <v>Y61</v>
      </c>
      <c r="D4255" t="s">
        <v>175</v>
      </c>
      <c r="E4255" t="s">
        <v>133</v>
      </c>
      <c r="F4255" t="s">
        <v>49</v>
      </c>
      <c r="G4255" t="s">
        <v>208</v>
      </c>
      <c r="H4255" t="s">
        <v>202</v>
      </c>
      <c r="I4255">
        <v>9</v>
      </c>
    </row>
    <row r="4256" spans="1:9" x14ac:dyDescent="0.35">
      <c r="A4256" s="75">
        <f t="shared" si="136"/>
        <v>46045</v>
      </c>
      <c r="B4256" s="75">
        <f t="shared" si="137"/>
        <v>46047</v>
      </c>
      <c r="C4256" s="75" t="str">
        <f>VLOOKUP($F4256,Refs!$A$1:$F$32,3,FALSE)</f>
        <v>Y61</v>
      </c>
      <c r="D4256" t="s">
        <v>175</v>
      </c>
      <c r="E4256" t="s">
        <v>133</v>
      </c>
      <c r="F4256" t="s">
        <v>49</v>
      </c>
      <c r="G4256" t="s">
        <v>208</v>
      </c>
      <c r="H4256" t="s">
        <v>203</v>
      </c>
      <c r="I4256">
        <v>0</v>
      </c>
    </row>
    <row r="4257" spans="1:9" x14ac:dyDescent="0.35">
      <c r="A4257" s="75">
        <f t="shared" si="136"/>
        <v>46045</v>
      </c>
      <c r="B4257" s="75">
        <f t="shared" si="137"/>
        <v>46047</v>
      </c>
      <c r="C4257" s="75" t="str">
        <f>VLOOKUP($F4257,Refs!$A$1:$F$32,3,FALSE)</f>
        <v>Y61</v>
      </c>
      <c r="D4257" t="s">
        <v>175</v>
      </c>
      <c r="E4257" t="s">
        <v>133</v>
      </c>
      <c r="F4257" t="s">
        <v>49</v>
      </c>
      <c r="G4257" t="s">
        <v>208</v>
      </c>
      <c r="H4257" t="s">
        <v>204</v>
      </c>
      <c r="I4257">
        <v>71</v>
      </c>
    </row>
    <row r="4258" spans="1:9" x14ac:dyDescent="0.35">
      <c r="A4258" s="75">
        <f t="shared" si="136"/>
        <v>46046</v>
      </c>
      <c r="B4258" s="75">
        <f t="shared" si="137"/>
        <v>46047</v>
      </c>
      <c r="C4258" s="75" t="str">
        <f>VLOOKUP($F4258,Refs!$A$1:$F$32,3,FALSE)</f>
        <v>Y61</v>
      </c>
      <c r="D4258" t="s">
        <v>175</v>
      </c>
      <c r="E4258" t="s">
        <v>133</v>
      </c>
      <c r="F4258" t="s">
        <v>49</v>
      </c>
      <c r="G4258" t="s">
        <v>209</v>
      </c>
      <c r="H4258" t="s">
        <v>177</v>
      </c>
      <c r="I4258">
        <v>1615</v>
      </c>
    </row>
    <row r="4259" spans="1:9" x14ac:dyDescent="0.35">
      <c r="A4259" s="75">
        <f t="shared" si="136"/>
        <v>46046</v>
      </c>
      <c r="B4259" s="75">
        <f t="shared" si="137"/>
        <v>46047</v>
      </c>
      <c r="C4259" s="75" t="str">
        <f>VLOOKUP($F4259,Refs!$A$1:$F$32,3,FALSE)</f>
        <v>Y61</v>
      </c>
      <c r="D4259" t="s">
        <v>175</v>
      </c>
      <c r="E4259" t="s">
        <v>133</v>
      </c>
      <c r="F4259" t="s">
        <v>49</v>
      </c>
      <c r="G4259" t="s">
        <v>209</v>
      </c>
      <c r="H4259" t="s">
        <v>178</v>
      </c>
      <c r="I4259">
        <v>1525</v>
      </c>
    </row>
    <row r="4260" spans="1:9" x14ac:dyDescent="0.35">
      <c r="A4260" s="75">
        <f t="shared" si="136"/>
        <v>46046</v>
      </c>
      <c r="B4260" s="75">
        <f t="shared" si="137"/>
        <v>46047</v>
      </c>
      <c r="C4260" s="75" t="str">
        <f>VLOOKUP($F4260,Refs!$A$1:$F$32,3,FALSE)</f>
        <v>Y61</v>
      </c>
      <c r="D4260" t="s">
        <v>175</v>
      </c>
      <c r="E4260" t="s">
        <v>133</v>
      </c>
      <c r="F4260" t="s">
        <v>49</v>
      </c>
      <c r="G4260" t="s">
        <v>209</v>
      </c>
      <c r="H4260" t="s">
        <v>179</v>
      </c>
      <c r="I4260">
        <v>1277</v>
      </c>
    </row>
    <row r="4261" spans="1:9" x14ac:dyDescent="0.35">
      <c r="A4261" s="75">
        <f t="shared" si="136"/>
        <v>46046</v>
      </c>
      <c r="B4261" s="75">
        <f t="shared" si="137"/>
        <v>46047</v>
      </c>
      <c r="C4261" s="75" t="str">
        <f>VLOOKUP($F4261,Refs!$A$1:$F$32,3,FALSE)</f>
        <v>Y61</v>
      </c>
      <c r="D4261" t="s">
        <v>175</v>
      </c>
      <c r="E4261" t="s">
        <v>133</v>
      </c>
      <c r="F4261" t="s">
        <v>49</v>
      </c>
      <c r="G4261" t="s">
        <v>209</v>
      </c>
      <c r="H4261" t="s">
        <v>180</v>
      </c>
      <c r="I4261">
        <v>38</v>
      </c>
    </row>
    <row r="4262" spans="1:9" x14ac:dyDescent="0.35">
      <c r="A4262" s="75">
        <f t="shared" si="136"/>
        <v>46046</v>
      </c>
      <c r="B4262" s="75">
        <f t="shared" si="137"/>
        <v>46047</v>
      </c>
      <c r="C4262" s="75" t="str">
        <f>VLOOKUP($F4262,Refs!$A$1:$F$32,3,FALSE)</f>
        <v>Y61</v>
      </c>
      <c r="D4262" t="s">
        <v>175</v>
      </c>
      <c r="E4262" t="s">
        <v>133</v>
      </c>
      <c r="F4262" t="s">
        <v>49</v>
      </c>
      <c r="G4262" t="s">
        <v>209</v>
      </c>
      <c r="H4262" t="s">
        <v>181</v>
      </c>
      <c r="I4262">
        <v>53195</v>
      </c>
    </row>
    <row r="4263" spans="1:9" x14ac:dyDescent="0.35">
      <c r="A4263" s="75">
        <f t="shared" si="136"/>
        <v>46046</v>
      </c>
      <c r="B4263" s="75">
        <f t="shared" si="137"/>
        <v>46047</v>
      </c>
      <c r="C4263" s="75" t="str">
        <f>VLOOKUP($F4263,Refs!$A$1:$F$32,3,FALSE)</f>
        <v>Y61</v>
      </c>
      <c r="D4263" t="s">
        <v>175</v>
      </c>
      <c r="E4263" t="s">
        <v>133</v>
      </c>
      <c r="F4263" t="s">
        <v>49</v>
      </c>
      <c r="G4263" t="s">
        <v>209</v>
      </c>
      <c r="H4263" t="s">
        <v>182</v>
      </c>
      <c r="I4263">
        <v>148</v>
      </c>
    </row>
    <row r="4264" spans="1:9" x14ac:dyDescent="0.35">
      <c r="A4264" s="75">
        <f t="shared" si="136"/>
        <v>46046</v>
      </c>
      <c r="B4264" s="75">
        <f t="shared" si="137"/>
        <v>46047</v>
      </c>
      <c r="C4264" s="75" t="str">
        <f>VLOOKUP($F4264,Refs!$A$1:$F$32,3,FALSE)</f>
        <v>Y61</v>
      </c>
      <c r="D4264" t="s">
        <v>175</v>
      </c>
      <c r="E4264" t="s">
        <v>133</v>
      </c>
      <c r="F4264" t="s">
        <v>49</v>
      </c>
      <c r="G4264" t="s">
        <v>209</v>
      </c>
      <c r="H4264" t="s">
        <v>183</v>
      </c>
      <c r="I4264">
        <v>514</v>
      </c>
    </row>
    <row r="4265" spans="1:9" x14ac:dyDescent="0.35">
      <c r="A4265" s="75">
        <f t="shared" si="136"/>
        <v>46046</v>
      </c>
      <c r="B4265" s="75">
        <f t="shared" si="137"/>
        <v>46047</v>
      </c>
      <c r="C4265" s="75" t="str">
        <f>VLOOKUP($F4265,Refs!$A$1:$F$32,3,FALSE)</f>
        <v>Y61</v>
      </c>
      <c r="D4265" t="s">
        <v>175</v>
      </c>
      <c r="E4265" t="s">
        <v>133</v>
      </c>
      <c r="F4265" t="s">
        <v>49</v>
      </c>
      <c r="G4265" t="s">
        <v>209</v>
      </c>
      <c r="H4265" t="s">
        <v>184</v>
      </c>
      <c r="I4265">
        <v>1513</v>
      </c>
    </row>
    <row r="4266" spans="1:9" x14ac:dyDescent="0.35">
      <c r="A4266" s="75">
        <f t="shared" si="136"/>
        <v>46046</v>
      </c>
      <c r="B4266" s="75">
        <f t="shared" si="137"/>
        <v>46047</v>
      </c>
      <c r="C4266" s="75" t="str">
        <f>VLOOKUP($F4266,Refs!$A$1:$F$32,3,FALSE)</f>
        <v>Y61</v>
      </c>
      <c r="D4266" t="s">
        <v>175</v>
      </c>
      <c r="E4266" t="s">
        <v>133</v>
      </c>
      <c r="F4266" t="s">
        <v>49</v>
      </c>
      <c r="G4266" t="s">
        <v>209</v>
      </c>
      <c r="H4266" t="s">
        <v>185</v>
      </c>
      <c r="I4266">
        <v>922</v>
      </c>
    </row>
    <row r="4267" spans="1:9" x14ac:dyDescent="0.35">
      <c r="A4267" s="75">
        <f t="shared" si="136"/>
        <v>46046</v>
      </c>
      <c r="B4267" s="75">
        <f t="shared" si="137"/>
        <v>46047</v>
      </c>
      <c r="C4267" s="75" t="str">
        <f>VLOOKUP($F4267,Refs!$A$1:$F$32,3,FALSE)</f>
        <v>Y61</v>
      </c>
      <c r="D4267" t="s">
        <v>175</v>
      </c>
      <c r="E4267" t="s">
        <v>133</v>
      </c>
      <c r="F4267" t="s">
        <v>49</v>
      </c>
      <c r="G4267" t="s">
        <v>209</v>
      </c>
      <c r="H4267" t="s">
        <v>186</v>
      </c>
      <c r="I4267">
        <v>384</v>
      </c>
    </row>
    <row r="4268" spans="1:9" x14ac:dyDescent="0.35">
      <c r="A4268" s="75">
        <f t="shared" si="136"/>
        <v>46046</v>
      </c>
      <c r="B4268" s="75">
        <f t="shared" si="137"/>
        <v>46047</v>
      </c>
      <c r="C4268" s="75" t="str">
        <f>VLOOKUP($F4268,Refs!$A$1:$F$32,3,FALSE)</f>
        <v>Y61</v>
      </c>
      <c r="D4268" t="s">
        <v>175</v>
      </c>
      <c r="E4268" t="s">
        <v>133</v>
      </c>
      <c r="F4268" t="s">
        <v>49</v>
      </c>
      <c r="G4268" t="s">
        <v>209</v>
      </c>
      <c r="H4268" t="s">
        <v>187</v>
      </c>
      <c r="I4268">
        <v>43</v>
      </c>
    </row>
    <row r="4269" spans="1:9" x14ac:dyDescent="0.35">
      <c r="A4269" s="75">
        <f t="shared" si="136"/>
        <v>46046</v>
      </c>
      <c r="B4269" s="75">
        <f t="shared" si="137"/>
        <v>46047</v>
      </c>
      <c r="C4269" s="75" t="str">
        <f>VLOOKUP($F4269,Refs!$A$1:$F$32,3,FALSE)</f>
        <v>Y61</v>
      </c>
      <c r="D4269" t="s">
        <v>175</v>
      </c>
      <c r="E4269" t="s">
        <v>133</v>
      </c>
      <c r="F4269" t="s">
        <v>49</v>
      </c>
      <c r="G4269" t="s">
        <v>209</v>
      </c>
      <c r="H4269" t="s">
        <v>188</v>
      </c>
      <c r="I4269">
        <v>171</v>
      </c>
    </row>
    <row r="4270" spans="1:9" x14ac:dyDescent="0.35">
      <c r="A4270" s="75">
        <f t="shared" si="136"/>
        <v>46046</v>
      </c>
      <c r="B4270" s="75">
        <f t="shared" si="137"/>
        <v>46047</v>
      </c>
      <c r="C4270" s="75" t="str">
        <f>VLOOKUP($F4270,Refs!$A$1:$F$32,3,FALSE)</f>
        <v>Y61</v>
      </c>
      <c r="D4270" t="s">
        <v>175</v>
      </c>
      <c r="E4270" t="s">
        <v>133</v>
      </c>
      <c r="F4270" t="s">
        <v>49</v>
      </c>
      <c r="G4270" t="s">
        <v>209</v>
      </c>
      <c r="H4270" t="s">
        <v>189</v>
      </c>
      <c r="I4270">
        <v>95</v>
      </c>
    </row>
    <row r="4271" spans="1:9" x14ac:dyDescent="0.35">
      <c r="A4271" s="75">
        <f t="shared" si="136"/>
        <v>46046</v>
      </c>
      <c r="B4271" s="75">
        <f t="shared" si="137"/>
        <v>46047</v>
      </c>
      <c r="C4271" s="75" t="str">
        <f>VLOOKUP($F4271,Refs!$A$1:$F$32,3,FALSE)</f>
        <v>Y61</v>
      </c>
      <c r="D4271" t="s">
        <v>175</v>
      </c>
      <c r="E4271" t="s">
        <v>133</v>
      </c>
      <c r="F4271" t="s">
        <v>49</v>
      </c>
      <c r="G4271" t="s">
        <v>209</v>
      </c>
      <c r="H4271" t="s">
        <v>190</v>
      </c>
      <c r="I4271">
        <v>84</v>
      </c>
    </row>
    <row r="4272" spans="1:9" x14ac:dyDescent="0.35">
      <c r="A4272" s="75">
        <f t="shared" si="136"/>
        <v>46046</v>
      </c>
      <c r="B4272" s="75">
        <f t="shared" si="137"/>
        <v>46047</v>
      </c>
      <c r="C4272" s="75" t="str">
        <f>VLOOKUP($F4272,Refs!$A$1:$F$32,3,FALSE)</f>
        <v>Y61</v>
      </c>
      <c r="D4272" t="s">
        <v>175</v>
      </c>
      <c r="E4272" t="s">
        <v>133</v>
      </c>
      <c r="F4272" t="s">
        <v>49</v>
      </c>
      <c r="G4272" t="s">
        <v>209</v>
      </c>
      <c r="H4272" t="s">
        <v>191</v>
      </c>
      <c r="I4272">
        <v>0</v>
      </c>
    </row>
    <row r="4273" spans="1:9" x14ac:dyDescent="0.35">
      <c r="A4273" s="75">
        <f t="shared" si="136"/>
        <v>46046</v>
      </c>
      <c r="B4273" s="75">
        <f t="shared" si="137"/>
        <v>46047</v>
      </c>
      <c r="C4273" s="75" t="str">
        <f>VLOOKUP($F4273,Refs!$A$1:$F$32,3,FALSE)</f>
        <v>Y61</v>
      </c>
      <c r="D4273" t="s">
        <v>175</v>
      </c>
      <c r="E4273" t="s">
        <v>133</v>
      </c>
      <c r="F4273" t="s">
        <v>49</v>
      </c>
      <c r="G4273" t="s">
        <v>209</v>
      </c>
      <c r="H4273" t="s">
        <v>192</v>
      </c>
      <c r="I4273">
        <v>51</v>
      </c>
    </row>
    <row r="4274" spans="1:9" x14ac:dyDescent="0.35">
      <c r="A4274" s="75">
        <f t="shared" si="136"/>
        <v>46046</v>
      </c>
      <c r="B4274" s="75">
        <f t="shared" si="137"/>
        <v>46047</v>
      </c>
      <c r="C4274" s="75" t="str">
        <f>VLOOKUP($F4274,Refs!$A$1:$F$32,3,FALSE)</f>
        <v>Y61</v>
      </c>
      <c r="D4274" t="s">
        <v>175</v>
      </c>
      <c r="E4274" t="s">
        <v>133</v>
      </c>
      <c r="F4274" t="s">
        <v>49</v>
      </c>
      <c r="G4274" t="s">
        <v>209</v>
      </c>
      <c r="H4274" t="s">
        <v>193</v>
      </c>
      <c r="I4274">
        <v>6</v>
      </c>
    </row>
    <row r="4275" spans="1:9" x14ac:dyDescent="0.35">
      <c r="A4275" s="75">
        <f t="shared" si="136"/>
        <v>46046</v>
      </c>
      <c r="B4275" s="75">
        <f t="shared" si="137"/>
        <v>46047</v>
      </c>
      <c r="C4275" s="75" t="str">
        <f>VLOOKUP($F4275,Refs!$A$1:$F$32,3,FALSE)</f>
        <v>Y61</v>
      </c>
      <c r="D4275" t="s">
        <v>175</v>
      </c>
      <c r="E4275" t="s">
        <v>133</v>
      </c>
      <c r="F4275" t="s">
        <v>49</v>
      </c>
      <c r="G4275" t="s">
        <v>209</v>
      </c>
      <c r="H4275" t="s">
        <v>194</v>
      </c>
      <c r="I4275">
        <v>99</v>
      </c>
    </row>
    <row r="4276" spans="1:9" x14ac:dyDescent="0.35">
      <c r="A4276" s="75">
        <f t="shared" si="136"/>
        <v>46046</v>
      </c>
      <c r="B4276" s="75">
        <f t="shared" si="137"/>
        <v>46047</v>
      </c>
      <c r="C4276" s="75" t="str">
        <f>VLOOKUP($F4276,Refs!$A$1:$F$32,3,FALSE)</f>
        <v>Y61</v>
      </c>
      <c r="D4276" t="s">
        <v>175</v>
      </c>
      <c r="E4276" t="s">
        <v>133</v>
      </c>
      <c r="F4276" t="s">
        <v>49</v>
      </c>
      <c r="G4276" t="s">
        <v>209</v>
      </c>
      <c r="H4276" t="s">
        <v>195</v>
      </c>
      <c r="I4276">
        <v>3</v>
      </c>
    </row>
    <row r="4277" spans="1:9" x14ac:dyDescent="0.35">
      <c r="A4277" s="75">
        <f t="shared" si="136"/>
        <v>46046</v>
      </c>
      <c r="B4277" s="75">
        <f t="shared" si="137"/>
        <v>46047</v>
      </c>
      <c r="C4277" s="75" t="str">
        <f>VLOOKUP($F4277,Refs!$A$1:$F$32,3,FALSE)</f>
        <v>Y61</v>
      </c>
      <c r="D4277" t="s">
        <v>175</v>
      </c>
      <c r="E4277" t="s">
        <v>133</v>
      </c>
      <c r="F4277" t="s">
        <v>49</v>
      </c>
      <c r="G4277" t="s">
        <v>209</v>
      </c>
      <c r="H4277" t="s">
        <v>196</v>
      </c>
      <c r="I4277">
        <v>128</v>
      </c>
    </row>
    <row r="4278" spans="1:9" x14ac:dyDescent="0.35">
      <c r="A4278" s="75">
        <f t="shared" si="136"/>
        <v>46046</v>
      </c>
      <c r="B4278" s="75">
        <f t="shared" si="137"/>
        <v>46047</v>
      </c>
      <c r="C4278" s="75" t="str">
        <f>VLOOKUP($F4278,Refs!$A$1:$F$32,3,FALSE)</f>
        <v>Y61</v>
      </c>
      <c r="D4278" t="s">
        <v>175</v>
      </c>
      <c r="E4278" t="s">
        <v>133</v>
      </c>
      <c r="F4278" t="s">
        <v>49</v>
      </c>
      <c r="G4278" t="s">
        <v>209</v>
      </c>
      <c r="H4278" t="s">
        <v>197</v>
      </c>
      <c r="I4278">
        <v>279</v>
      </c>
    </row>
    <row r="4279" spans="1:9" x14ac:dyDescent="0.35">
      <c r="A4279" s="75">
        <f t="shared" si="136"/>
        <v>46046</v>
      </c>
      <c r="B4279" s="75">
        <f t="shared" si="137"/>
        <v>46047</v>
      </c>
      <c r="C4279" s="75" t="str">
        <f>VLOOKUP($F4279,Refs!$A$1:$F$32,3,FALSE)</f>
        <v>Y61</v>
      </c>
      <c r="D4279" t="s">
        <v>175</v>
      </c>
      <c r="E4279" t="s">
        <v>133</v>
      </c>
      <c r="F4279" t="s">
        <v>49</v>
      </c>
      <c r="G4279" t="s">
        <v>209</v>
      </c>
      <c r="H4279" t="s">
        <v>198</v>
      </c>
      <c r="I4279">
        <v>681</v>
      </c>
    </row>
    <row r="4280" spans="1:9" x14ac:dyDescent="0.35">
      <c r="A4280" s="75">
        <f t="shared" si="136"/>
        <v>46046</v>
      </c>
      <c r="B4280" s="75">
        <f t="shared" si="137"/>
        <v>46047</v>
      </c>
      <c r="C4280" s="75" t="str">
        <f>VLOOKUP($F4280,Refs!$A$1:$F$32,3,FALSE)</f>
        <v>Y61</v>
      </c>
      <c r="D4280" t="s">
        <v>175</v>
      </c>
      <c r="E4280" t="s">
        <v>133</v>
      </c>
      <c r="F4280" t="s">
        <v>49</v>
      </c>
      <c r="G4280" t="s">
        <v>209</v>
      </c>
      <c r="H4280" t="s">
        <v>199</v>
      </c>
      <c r="I4280">
        <v>9</v>
      </c>
    </row>
    <row r="4281" spans="1:9" x14ac:dyDescent="0.35">
      <c r="A4281" s="75">
        <f t="shared" si="136"/>
        <v>46046</v>
      </c>
      <c r="B4281" s="75">
        <f t="shared" si="137"/>
        <v>46047</v>
      </c>
      <c r="C4281" s="75" t="str">
        <f>VLOOKUP($F4281,Refs!$A$1:$F$32,3,FALSE)</f>
        <v>Y61</v>
      </c>
      <c r="D4281" t="s">
        <v>175</v>
      </c>
      <c r="E4281" t="s">
        <v>133</v>
      </c>
      <c r="F4281" t="s">
        <v>49</v>
      </c>
      <c r="G4281" t="s">
        <v>209</v>
      </c>
      <c r="H4281" t="s">
        <v>200</v>
      </c>
      <c r="I4281">
        <v>346</v>
      </c>
    </row>
    <row r="4282" spans="1:9" x14ac:dyDescent="0.35">
      <c r="A4282" s="75">
        <f t="shared" si="136"/>
        <v>46046</v>
      </c>
      <c r="B4282" s="75">
        <f t="shared" si="137"/>
        <v>46047</v>
      </c>
      <c r="C4282" s="75" t="str">
        <f>VLOOKUP($F4282,Refs!$A$1:$F$32,3,FALSE)</f>
        <v>Y61</v>
      </c>
      <c r="D4282" t="s">
        <v>175</v>
      </c>
      <c r="E4282" t="s">
        <v>133</v>
      </c>
      <c r="F4282" t="s">
        <v>49</v>
      </c>
      <c r="G4282" t="s">
        <v>209</v>
      </c>
      <c r="H4282" t="s">
        <v>201</v>
      </c>
      <c r="I4282">
        <v>1</v>
      </c>
    </row>
    <row r="4283" spans="1:9" x14ac:dyDescent="0.35">
      <c r="A4283" s="75">
        <f t="shared" si="136"/>
        <v>46046</v>
      </c>
      <c r="B4283" s="75">
        <f t="shared" si="137"/>
        <v>46047</v>
      </c>
      <c r="C4283" s="75" t="str">
        <f>VLOOKUP($F4283,Refs!$A$1:$F$32,3,FALSE)</f>
        <v>Y61</v>
      </c>
      <c r="D4283" t="s">
        <v>175</v>
      </c>
      <c r="E4283" t="s">
        <v>133</v>
      </c>
      <c r="F4283" t="s">
        <v>49</v>
      </c>
      <c r="G4283" t="s">
        <v>209</v>
      </c>
      <c r="H4283" t="s">
        <v>202</v>
      </c>
      <c r="I4283">
        <v>15</v>
      </c>
    </row>
    <row r="4284" spans="1:9" x14ac:dyDescent="0.35">
      <c r="A4284" s="75">
        <f t="shared" si="136"/>
        <v>46046</v>
      </c>
      <c r="B4284" s="75">
        <f t="shared" si="137"/>
        <v>46047</v>
      </c>
      <c r="C4284" s="75" t="str">
        <f>VLOOKUP($F4284,Refs!$A$1:$F$32,3,FALSE)</f>
        <v>Y61</v>
      </c>
      <c r="D4284" t="s">
        <v>175</v>
      </c>
      <c r="E4284" t="s">
        <v>133</v>
      </c>
      <c r="F4284" t="s">
        <v>49</v>
      </c>
      <c r="G4284" t="s">
        <v>209</v>
      </c>
      <c r="H4284" t="s">
        <v>203</v>
      </c>
      <c r="I4284">
        <v>0</v>
      </c>
    </row>
    <row r="4285" spans="1:9" x14ac:dyDescent="0.35">
      <c r="A4285" s="75">
        <f t="shared" si="136"/>
        <v>46046</v>
      </c>
      <c r="B4285" s="75">
        <f t="shared" si="137"/>
        <v>46047</v>
      </c>
      <c r="C4285" s="75" t="str">
        <f>VLOOKUP($F4285,Refs!$A$1:$F$32,3,FALSE)</f>
        <v>Y61</v>
      </c>
      <c r="D4285" t="s">
        <v>175</v>
      </c>
      <c r="E4285" t="s">
        <v>133</v>
      </c>
      <c r="F4285" t="s">
        <v>49</v>
      </c>
      <c r="G4285" t="s">
        <v>209</v>
      </c>
      <c r="H4285" t="s">
        <v>204</v>
      </c>
      <c r="I4285">
        <v>171</v>
      </c>
    </row>
    <row r="4286" spans="1:9" x14ac:dyDescent="0.35">
      <c r="A4286" s="75">
        <f t="shared" si="136"/>
        <v>46047</v>
      </c>
      <c r="B4286" s="75">
        <f t="shared" si="137"/>
        <v>46047</v>
      </c>
      <c r="C4286" s="75" t="str">
        <f>VLOOKUP($F4286,Refs!$A$1:$F$32,3,FALSE)</f>
        <v>Y61</v>
      </c>
      <c r="D4286" t="s">
        <v>175</v>
      </c>
      <c r="E4286" t="s">
        <v>133</v>
      </c>
      <c r="F4286" t="s">
        <v>49</v>
      </c>
      <c r="G4286" t="s">
        <v>210</v>
      </c>
      <c r="H4286" t="s">
        <v>177</v>
      </c>
      <c r="I4286">
        <v>1475</v>
      </c>
    </row>
    <row r="4287" spans="1:9" x14ac:dyDescent="0.35">
      <c r="A4287" s="75">
        <f t="shared" si="136"/>
        <v>46047</v>
      </c>
      <c r="B4287" s="75">
        <f t="shared" si="137"/>
        <v>46047</v>
      </c>
      <c r="C4287" s="75" t="str">
        <f>VLOOKUP($F4287,Refs!$A$1:$F$32,3,FALSE)</f>
        <v>Y61</v>
      </c>
      <c r="D4287" t="s">
        <v>175</v>
      </c>
      <c r="E4287" t="s">
        <v>133</v>
      </c>
      <c r="F4287" t="s">
        <v>49</v>
      </c>
      <c r="G4287" t="s">
        <v>210</v>
      </c>
      <c r="H4287" t="s">
        <v>178</v>
      </c>
      <c r="I4287">
        <v>1387</v>
      </c>
    </row>
    <row r="4288" spans="1:9" x14ac:dyDescent="0.35">
      <c r="A4288" s="75">
        <f t="shared" si="136"/>
        <v>46047</v>
      </c>
      <c r="B4288" s="75">
        <f t="shared" si="137"/>
        <v>46047</v>
      </c>
      <c r="C4288" s="75" t="str">
        <f>VLOOKUP($F4288,Refs!$A$1:$F$32,3,FALSE)</f>
        <v>Y61</v>
      </c>
      <c r="D4288" t="s">
        <v>175</v>
      </c>
      <c r="E4288" t="s">
        <v>133</v>
      </c>
      <c r="F4288" t="s">
        <v>49</v>
      </c>
      <c r="G4288" t="s">
        <v>210</v>
      </c>
      <c r="H4288" t="s">
        <v>179</v>
      </c>
      <c r="I4288">
        <v>1282</v>
      </c>
    </row>
    <row r="4289" spans="1:9" x14ac:dyDescent="0.35">
      <c r="A4289" s="75">
        <f t="shared" si="136"/>
        <v>46047</v>
      </c>
      <c r="B4289" s="75">
        <f t="shared" si="137"/>
        <v>46047</v>
      </c>
      <c r="C4289" s="75" t="str">
        <f>VLOOKUP($F4289,Refs!$A$1:$F$32,3,FALSE)</f>
        <v>Y61</v>
      </c>
      <c r="D4289" t="s">
        <v>175</v>
      </c>
      <c r="E4289" t="s">
        <v>133</v>
      </c>
      <c r="F4289" t="s">
        <v>49</v>
      </c>
      <c r="G4289" t="s">
        <v>210</v>
      </c>
      <c r="H4289" t="s">
        <v>180</v>
      </c>
      <c r="I4289">
        <v>37</v>
      </c>
    </row>
    <row r="4290" spans="1:9" x14ac:dyDescent="0.35">
      <c r="A4290" s="75">
        <f t="shared" si="136"/>
        <v>46047</v>
      </c>
      <c r="B4290" s="75">
        <f t="shared" si="137"/>
        <v>46047</v>
      </c>
      <c r="C4290" s="75" t="str">
        <f>VLOOKUP($F4290,Refs!$A$1:$F$32,3,FALSE)</f>
        <v>Y61</v>
      </c>
      <c r="D4290" t="s">
        <v>175</v>
      </c>
      <c r="E4290" t="s">
        <v>133</v>
      </c>
      <c r="F4290" t="s">
        <v>49</v>
      </c>
      <c r="G4290" t="s">
        <v>210</v>
      </c>
      <c r="H4290" t="s">
        <v>181</v>
      </c>
      <c r="I4290">
        <v>61951</v>
      </c>
    </row>
    <row r="4291" spans="1:9" x14ac:dyDescent="0.35">
      <c r="A4291" s="75">
        <f t="shared" si="136"/>
        <v>46047</v>
      </c>
      <c r="B4291" s="75">
        <f t="shared" si="137"/>
        <v>46047</v>
      </c>
      <c r="C4291" s="75" t="str">
        <f>VLOOKUP($F4291,Refs!$A$1:$F$32,3,FALSE)</f>
        <v>Y61</v>
      </c>
      <c r="D4291" t="s">
        <v>175</v>
      </c>
      <c r="E4291" t="s">
        <v>133</v>
      </c>
      <c r="F4291" t="s">
        <v>49</v>
      </c>
      <c r="G4291" t="s">
        <v>210</v>
      </c>
      <c r="H4291" t="s">
        <v>182</v>
      </c>
      <c r="I4291">
        <v>146</v>
      </c>
    </row>
    <row r="4292" spans="1:9" x14ac:dyDescent="0.35">
      <c r="A4292" s="75">
        <f t="shared" si="136"/>
        <v>46047</v>
      </c>
      <c r="B4292" s="75">
        <f t="shared" si="137"/>
        <v>46047</v>
      </c>
      <c r="C4292" s="75" t="str">
        <f>VLOOKUP($F4292,Refs!$A$1:$F$32,3,FALSE)</f>
        <v>Y61</v>
      </c>
      <c r="D4292" t="s">
        <v>175</v>
      </c>
      <c r="E4292" t="s">
        <v>133</v>
      </c>
      <c r="F4292" t="s">
        <v>49</v>
      </c>
      <c r="G4292" t="s">
        <v>210</v>
      </c>
      <c r="H4292" t="s">
        <v>183</v>
      </c>
      <c r="I4292">
        <v>1144</v>
      </c>
    </row>
    <row r="4293" spans="1:9" x14ac:dyDescent="0.35">
      <c r="A4293" s="75">
        <f t="shared" si="136"/>
        <v>46047</v>
      </c>
      <c r="B4293" s="75">
        <f t="shared" si="137"/>
        <v>46047</v>
      </c>
      <c r="C4293" s="75" t="str">
        <f>VLOOKUP($F4293,Refs!$A$1:$F$32,3,FALSE)</f>
        <v>Y61</v>
      </c>
      <c r="D4293" t="s">
        <v>175</v>
      </c>
      <c r="E4293" t="s">
        <v>133</v>
      </c>
      <c r="F4293" t="s">
        <v>49</v>
      </c>
      <c r="G4293" t="s">
        <v>210</v>
      </c>
      <c r="H4293" t="s">
        <v>184</v>
      </c>
      <c r="I4293">
        <v>1322</v>
      </c>
    </row>
    <row r="4294" spans="1:9" x14ac:dyDescent="0.35">
      <c r="A4294" s="75">
        <f t="shared" ref="A4294:A4357" si="138">IF(G4294="Mon",B4294-6,IF(G4294="Tue",B4294-5,IF(G4294="Wed",B4294-4,IF(G4294="Thu",B4294-3,IF(G4294="Fri",B4294-2,IF(G4294="Sat",B4294-1,IF(G4294="Sun",B4294,"")))))))</f>
        <v>46047</v>
      </c>
      <c r="B4294" s="75">
        <f t="shared" ref="B4294:B4357" si="139">DATEVALUE(RIGHT(D4294, 11))</f>
        <v>46047</v>
      </c>
      <c r="C4294" s="75" t="str">
        <f>VLOOKUP($F4294,Refs!$A$1:$F$32,3,FALSE)</f>
        <v>Y61</v>
      </c>
      <c r="D4294" t="s">
        <v>175</v>
      </c>
      <c r="E4294" t="s">
        <v>133</v>
      </c>
      <c r="F4294" t="s">
        <v>49</v>
      </c>
      <c r="G4294" t="s">
        <v>210</v>
      </c>
      <c r="H4294" t="s">
        <v>185</v>
      </c>
      <c r="I4294">
        <v>806</v>
      </c>
    </row>
    <row r="4295" spans="1:9" x14ac:dyDescent="0.35">
      <c r="A4295" s="75">
        <f t="shared" si="138"/>
        <v>46047</v>
      </c>
      <c r="B4295" s="75">
        <f t="shared" si="139"/>
        <v>46047</v>
      </c>
      <c r="C4295" s="75" t="str">
        <f>VLOOKUP($F4295,Refs!$A$1:$F$32,3,FALSE)</f>
        <v>Y61</v>
      </c>
      <c r="D4295" t="s">
        <v>175</v>
      </c>
      <c r="E4295" t="s">
        <v>133</v>
      </c>
      <c r="F4295" t="s">
        <v>49</v>
      </c>
      <c r="G4295" t="s">
        <v>210</v>
      </c>
      <c r="H4295" t="s">
        <v>186</v>
      </c>
      <c r="I4295">
        <v>381</v>
      </c>
    </row>
    <row r="4296" spans="1:9" x14ac:dyDescent="0.35">
      <c r="A4296" s="75">
        <f t="shared" si="138"/>
        <v>46047</v>
      </c>
      <c r="B4296" s="75">
        <f t="shared" si="139"/>
        <v>46047</v>
      </c>
      <c r="C4296" s="75" t="str">
        <f>VLOOKUP($F4296,Refs!$A$1:$F$32,3,FALSE)</f>
        <v>Y61</v>
      </c>
      <c r="D4296" t="s">
        <v>175</v>
      </c>
      <c r="E4296" t="s">
        <v>133</v>
      </c>
      <c r="F4296" t="s">
        <v>49</v>
      </c>
      <c r="G4296" t="s">
        <v>210</v>
      </c>
      <c r="H4296" t="s">
        <v>187</v>
      </c>
      <c r="I4296">
        <v>97</v>
      </c>
    </row>
    <row r="4297" spans="1:9" x14ac:dyDescent="0.35">
      <c r="A4297" s="75">
        <f t="shared" si="138"/>
        <v>46047</v>
      </c>
      <c r="B4297" s="75">
        <f t="shared" si="139"/>
        <v>46047</v>
      </c>
      <c r="C4297" s="75" t="str">
        <f>VLOOKUP($F4297,Refs!$A$1:$F$32,3,FALSE)</f>
        <v>Y61</v>
      </c>
      <c r="D4297" t="s">
        <v>175</v>
      </c>
      <c r="E4297" t="s">
        <v>133</v>
      </c>
      <c r="F4297" t="s">
        <v>49</v>
      </c>
      <c r="G4297" t="s">
        <v>210</v>
      </c>
      <c r="H4297" t="s">
        <v>188</v>
      </c>
      <c r="I4297">
        <v>150</v>
      </c>
    </row>
    <row r="4298" spans="1:9" x14ac:dyDescent="0.35">
      <c r="A4298" s="75">
        <f t="shared" si="138"/>
        <v>46047</v>
      </c>
      <c r="B4298" s="75">
        <f t="shared" si="139"/>
        <v>46047</v>
      </c>
      <c r="C4298" s="75" t="str">
        <f>VLOOKUP($F4298,Refs!$A$1:$F$32,3,FALSE)</f>
        <v>Y61</v>
      </c>
      <c r="D4298" t="s">
        <v>175</v>
      </c>
      <c r="E4298" t="s">
        <v>133</v>
      </c>
      <c r="F4298" t="s">
        <v>49</v>
      </c>
      <c r="G4298" t="s">
        <v>210</v>
      </c>
      <c r="H4298" t="s">
        <v>189</v>
      </c>
      <c r="I4298">
        <v>100</v>
      </c>
    </row>
    <row r="4299" spans="1:9" x14ac:dyDescent="0.35">
      <c r="A4299" s="75">
        <f t="shared" si="138"/>
        <v>46047</v>
      </c>
      <c r="B4299" s="75">
        <f t="shared" si="139"/>
        <v>46047</v>
      </c>
      <c r="C4299" s="75" t="str">
        <f>VLOOKUP($F4299,Refs!$A$1:$F$32,3,FALSE)</f>
        <v>Y61</v>
      </c>
      <c r="D4299" t="s">
        <v>175</v>
      </c>
      <c r="E4299" t="s">
        <v>133</v>
      </c>
      <c r="F4299" t="s">
        <v>49</v>
      </c>
      <c r="G4299" t="s">
        <v>210</v>
      </c>
      <c r="H4299" t="s">
        <v>190</v>
      </c>
      <c r="I4299">
        <v>85</v>
      </c>
    </row>
    <row r="4300" spans="1:9" x14ac:dyDescent="0.35">
      <c r="A4300" s="75">
        <f t="shared" si="138"/>
        <v>46047</v>
      </c>
      <c r="B4300" s="75">
        <f t="shared" si="139"/>
        <v>46047</v>
      </c>
      <c r="C4300" s="75" t="str">
        <f>VLOOKUP($F4300,Refs!$A$1:$F$32,3,FALSE)</f>
        <v>Y61</v>
      </c>
      <c r="D4300" t="s">
        <v>175</v>
      </c>
      <c r="E4300" t="s">
        <v>133</v>
      </c>
      <c r="F4300" t="s">
        <v>49</v>
      </c>
      <c r="G4300" t="s">
        <v>210</v>
      </c>
      <c r="H4300" t="s">
        <v>191</v>
      </c>
      <c r="I4300">
        <v>2</v>
      </c>
    </row>
    <row r="4301" spans="1:9" x14ac:dyDescent="0.35">
      <c r="A4301" s="75">
        <f t="shared" si="138"/>
        <v>46047</v>
      </c>
      <c r="B4301" s="75">
        <f t="shared" si="139"/>
        <v>46047</v>
      </c>
      <c r="C4301" s="75" t="str">
        <f>VLOOKUP($F4301,Refs!$A$1:$F$32,3,FALSE)</f>
        <v>Y61</v>
      </c>
      <c r="D4301" t="s">
        <v>175</v>
      </c>
      <c r="E4301" t="s">
        <v>133</v>
      </c>
      <c r="F4301" t="s">
        <v>49</v>
      </c>
      <c r="G4301" t="s">
        <v>210</v>
      </c>
      <c r="H4301" t="s">
        <v>192</v>
      </c>
      <c r="I4301">
        <v>43</v>
      </c>
    </row>
    <row r="4302" spans="1:9" x14ac:dyDescent="0.35">
      <c r="A4302" s="75">
        <f t="shared" si="138"/>
        <v>46047</v>
      </c>
      <c r="B4302" s="75">
        <f t="shared" si="139"/>
        <v>46047</v>
      </c>
      <c r="C4302" s="75" t="str">
        <f>VLOOKUP($F4302,Refs!$A$1:$F$32,3,FALSE)</f>
        <v>Y61</v>
      </c>
      <c r="D4302" t="s">
        <v>175</v>
      </c>
      <c r="E4302" t="s">
        <v>133</v>
      </c>
      <c r="F4302" t="s">
        <v>49</v>
      </c>
      <c r="G4302" t="s">
        <v>210</v>
      </c>
      <c r="H4302" t="s">
        <v>193</v>
      </c>
      <c r="I4302">
        <v>7</v>
      </c>
    </row>
    <row r="4303" spans="1:9" x14ac:dyDescent="0.35">
      <c r="A4303" s="75">
        <f t="shared" si="138"/>
        <v>46047</v>
      </c>
      <c r="B4303" s="75">
        <f t="shared" si="139"/>
        <v>46047</v>
      </c>
      <c r="C4303" s="75" t="str">
        <f>VLOOKUP($F4303,Refs!$A$1:$F$32,3,FALSE)</f>
        <v>Y61</v>
      </c>
      <c r="D4303" t="s">
        <v>175</v>
      </c>
      <c r="E4303" t="s">
        <v>133</v>
      </c>
      <c r="F4303" t="s">
        <v>49</v>
      </c>
      <c r="G4303" t="s">
        <v>210</v>
      </c>
      <c r="H4303" t="s">
        <v>194</v>
      </c>
      <c r="I4303">
        <v>36</v>
      </c>
    </row>
    <row r="4304" spans="1:9" x14ac:dyDescent="0.35">
      <c r="A4304" s="75">
        <f t="shared" si="138"/>
        <v>46047</v>
      </c>
      <c r="B4304" s="75">
        <f t="shared" si="139"/>
        <v>46047</v>
      </c>
      <c r="C4304" s="75" t="str">
        <f>VLOOKUP($F4304,Refs!$A$1:$F$32,3,FALSE)</f>
        <v>Y61</v>
      </c>
      <c r="D4304" t="s">
        <v>175</v>
      </c>
      <c r="E4304" t="s">
        <v>133</v>
      </c>
      <c r="F4304" t="s">
        <v>49</v>
      </c>
      <c r="G4304" t="s">
        <v>210</v>
      </c>
      <c r="H4304" t="s">
        <v>195</v>
      </c>
      <c r="I4304">
        <v>1</v>
      </c>
    </row>
    <row r="4305" spans="1:9" x14ac:dyDescent="0.35">
      <c r="A4305" s="75">
        <f t="shared" si="138"/>
        <v>46047</v>
      </c>
      <c r="B4305" s="75">
        <f t="shared" si="139"/>
        <v>46047</v>
      </c>
      <c r="C4305" s="75" t="str">
        <f>VLOOKUP($F4305,Refs!$A$1:$F$32,3,FALSE)</f>
        <v>Y61</v>
      </c>
      <c r="D4305" t="s">
        <v>175</v>
      </c>
      <c r="E4305" t="s">
        <v>133</v>
      </c>
      <c r="F4305" t="s">
        <v>49</v>
      </c>
      <c r="G4305" t="s">
        <v>210</v>
      </c>
      <c r="H4305" t="s">
        <v>196</v>
      </c>
      <c r="I4305">
        <v>120</v>
      </c>
    </row>
    <row r="4306" spans="1:9" x14ac:dyDescent="0.35">
      <c r="A4306" s="75">
        <f t="shared" si="138"/>
        <v>46047</v>
      </c>
      <c r="B4306" s="75">
        <f t="shared" si="139"/>
        <v>46047</v>
      </c>
      <c r="C4306" s="75" t="str">
        <f>VLOOKUP($F4306,Refs!$A$1:$F$32,3,FALSE)</f>
        <v>Y61</v>
      </c>
      <c r="D4306" t="s">
        <v>175</v>
      </c>
      <c r="E4306" t="s">
        <v>133</v>
      </c>
      <c r="F4306" t="s">
        <v>49</v>
      </c>
      <c r="G4306" t="s">
        <v>210</v>
      </c>
      <c r="H4306" t="s">
        <v>197</v>
      </c>
      <c r="I4306">
        <v>288</v>
      </c>
    </row>
    <row r="4307" spans="1:9" x14ac:dyDescent="0.35">
      <c r="A4307" s="75">
        <f t="shared" si="138"/>
        <v>46047</v>
      </c>
      <c r="B4307" s="75">
        <f t="shared" si="139"/>
        <v>46047</v>
      </c>
      <c r="C4307" s="75" t="str">
        <f>VLOOKUP($F4307,Refs!$A$1:$F$32,3,FALSE)</f>
        <v>Y61</v>
      </c>
      <c r="D4307" t="s">
        <v>175</v>
      </c>
      <c r="E4307" t="s">
        <v>133</v>
      </c>
      <c r="F4307" t="s">
        <v>49</v>
      </c>
      <c r="G4307" t="s">
        <v>210</v>
      </c>
      <c r="H4307" t="s">
        <v>198</v>
      </c>
      <c r="I4307">
        <v>575</v>
      </c>
    </row>
    <row r="4308" spans="1:9" x14ac:dyDescent="0.35">
      <c r="A4308" s="75">
        <f t="shared" si="138"/>
        <v>46047</v>
      </c>
      <c r="B4308" s="75">
        <f t="shared" si="139"/>
        <v>46047</v>
      </c>
      <c r="C4308" s="75" t="str">
        <f>VLOOKUP($F4308,Refs!$A$1:$F$32,3,FALSE)</f>
        <v>Y61</v>
      </c>
      <c r="D4308" t="s">
        <v>175</v>
      </c>
      <c r="E4308" t="s">
        <v>133</v>
      </c>
      <c r="F4308" t="s">
        <v>49</v>
      </c>
      <c r="G4308" t="s">
        <v>210</v>
      </c>
      <c r="H4308" t="s">
        <v>199</v>
      </c>
      <c r="I4308">
        <v>41</v>
      </c>
    </row>
    <row r="4309" spans="1:9" x14ac:dyDescent="0.35">
      <c r="A4309" s="75">
        <f t="shared" si="138"/>
        <v>46047</v>
      </c>
      <c r="B4309" s="75">
        <f t="shared" si="139"/>
        <v>46047</v>
      </c>
      <c r="C4309" s="75" t="str">
        <f>VLOOKUP($F4309,Refs!$A$1:$F$32,3,FALSE)</f>
        <v>Y61</v>
      </c>
      <c r="D4309" t="s">
        <v>175</v>
      </c>
      <c r="E4309" t="s">
        <v>133</v>
      </c>
      <c r="F4309" t="s">
        <v>49</v>
      </c>
      <c r="G4309" t="s">
        <v>210</v>
      </c>
      <c r="H4309" t="s">
        <v>200</v>
      </c>
      <c r="I4309">
        <v>230</v>
      </c>
    </row>
    <row r="4310" spans="1:9" x14ac:dyDescent="0.35">
      <c r="A4310" s="75">
        <f t="shared" si="138"/>
        <v>46047</v>
      </c>
      <c r="B4310" s="75">
        <f t="shared" si="139"/>
        <v>46047</v>
      </c>
      <c r="C4310" s="75" t="str">
        <f>VLOOKUP($F4310,Refs!$A$1:$F$32,3,FALSE)</f>
        <v>Y61</v>
      </c>
      <c r="D4310" t="s">
        <v>175</v>
      </c>
      <c r="E4310" t="s">
        <v>133</v>
      </c>
      <c r="F4310" t="s">
        <v>49</v>
      </c>
      <c r="G4310" t="s">
        <v>210</v>
      </c>
      <c r="H4310" t="s">
        <v>201</v>
      </c>
      <c r="I4310">
        <v>2</v>
      </c>
    </row>
    <row r="4311" spans="1:9" x14ac:dyDescent="0.35">
      <c r="A4311" s="75">
        <f t="shared" si="138"/>
        <v>46047</v>
      </c>
      <c r="B4311" s="75">
        <f t="shared" si="139"/>
        <v>46047</v>
      </c>
      <c r="C4311" s="75" t="str">
        <f>VLOOKUP($F4311,Refs!$A$1:$F$32,3,FALSE)</f>
        <v>Y61</v>
      </c>
      <c r="D4311" t="s">
        <v>175</v>
      </c>
      <c r="E4311" t="s">
        <v>133</v>
      </c>
      <c r="F4311" t="s">
        <v>49</v>
      </c>
      <c r="G4311" t="s">
        <v>210</v>
      </c>
      <c r="H4311" t="s">
        <v>202</v>
      </c>
      <c r="I4311">
        <v>15</v>
      </c>
    </row>
    <row r="4312" spans="1:9" x14ac:dyDescent="0.35">
      <c r="A4312" s="75">
        <f t="shared" si="138"/>
        <v>46047</v>
      </c>
      <c r="B4312" s="75">
        <f t="shared" si="139"/>
        <v>46047</v>
      </c>
      <c r="C4312" s="75" t="str">
        <f>VLOOKUP($F4312,Refs!$A$1:$F$32,3,FALSE)</f>
        <v>Y61</v>
      </c>
      <c r="D4312" t="s">
        <v>175</v>
      </c>
      <c r="E4312" t="s">
        <v>133</v>
      </c>
      <c r="F4312" t="s">
        <v>49</v>
      </c>
      <c r="G4312" t="s">
        <v>210</v>
      </c>
      <c r="H4312" t="s">
        <v>203</v>
      </c>
      <c r="I4312">
        <v>0</v>
      </c>
    </row>
    <row r="4313" spans="1:9" x14ac:dyDescent="0.35">
      <c r="A4313" s="75">
        <f t="shared" si="138"/>
        <v>46047</v>
      </c>
      <c r="B4313" s="75">
        <f t="shared" si="139"/>
        <v>46047</v>
      </c>
      <c r="C4313" s="75" t="str">
        <f>VLOOKUP($F4313,Refs!$A$1:$F$32,3,FALSE)</f>
        <v>Y61</v>
      </c>
      <c r="D4313" t="s">
        <v>175</v>
      </c>
      <c r="E4313" t="s">
        <v>133</v>
      </c>
      <c r="F4313" t="s">
        <v>49</v>
      </c>
      <c r="G4313" t="s">
        <v>210</v>
      </c>
      <c r="H4313" t="s">
        <v>204</v>
      </c>
      <c r="I4313">
        <v>139</v>
      </c>
    </row>
    <row r="4314" spans="1:9" x14ac:dyDescent="0.35">
      <c r="A4314" s="75">
        <f t="shared" si="138"/>
        <v>46041</v>
      </c>
      <c r="B4314" s="75">
        <f t="shared" si="139"/>
        <v>46047</v>
      </c>
      <c r="C4314" s="75" t="str">
        <f>VLOOKUP($F4314,Refs!$A$1:$F$32,3,FALSE)</f>
        <v>Y61</v>
      </c>
      <c r="D4314" t="s">
        <v>175</v>
      </c>
      <c r="E4314" t="s">
        <v>133</v>
      </c>
      <c r="F4314" t="s">
        <v>47</v>
      </c>
      <c r="G4314" t="s">
        <v>176</v>
      </c>
      <c r="H4314" t="s">
        <v>177</v>
      </c>
      <c r="I4314">
        <v>1029</v>
      </c>
    </row>
    <row r="4315" spans="1:9" x14ac:dyDescent="0.35">
      <c r="A4315" s="75">
        <f t="shared" si="138"/>
        <v>46041</v>
      </c>
      <c r="B4315" s="75">
        <f t="shared" si="139"/>
        <v>46047</v>
      </c>
      <c r="C4315" s="75" t="str">
        <f>VLOOKUP($F4315,Refs!$A$1:$F$32,3,FALSE)</f>
        <v>Y61</v>
      </c>
      <c r="D4315" t="s">
        <v>175</v>
      </c>
      <c r="E4315" t="s">
        <v>133</v>
      </c>
      <c r="F4315" t="s">
        <v>47</v>
      </c>
      <c r="G4315" t="s">
        <v>176</v>
      </c>
      <c r="H4315" t="s">
        <v>178</v>
      </c>
      <c r="I4315">
        <v>938</v>
      </c>
    </row>
    <row r="4316" spans="1:9" x14ac:dyDescent="0.35">
      <c r="A4316" s="75">
        <f t="shared" si="138"/>
        <v>46041</v>
      </c>
      <c r="B4316" s="75">
        <f t="shared" si="139"/>
        <v>46047</v>
      </c>
      <c r="C4316" s="75" t="str">
        <f>VLOOKUP($F4316,Refs!$A$1:$F$32,3,FALSE)</f>
        <v>Y61</v>
      </c>
      <c r="D4316" t="s">
        <v>175</v>
      </c>
      <c r="E4316" t="s">
        <v>133</v>
      </c>
      <c r="F4316" t="s">
        <v>47</v>
      </c>
      <c r="G4316" t="s">
        <v>176</v>
      </c>
      <c r="H4316" t="s">
        <v>179</v>
      </c>
      <c r="I4316">
        <v>714</v>
      </c>
    </row>
    <row r="4317" spans="1:9" x14ac:dyDescent="0.35">
      <c r="A4317" s="75">
        <f t="shared" si="138"/>
        <v>46041</v>
      </c>
      <c r="B4317" s="75">
        <f t="shared" si="139"/>
        <v>46047</v>
      </c>
      <c r="C4317" s="75" t="str">
        <f>VLOOKUP($F4317,Refs!$A$1:$F$32,3,FALSE)</f>
        <v>Y61</v>
      </c>
      <c r="D4317" t="s">
        <v>175</v>
      </c>
      <c r="E4317" t="s">
        <v>133</v>
      </c>
      <c r="F4317" t="s">
        <v>47</v>
      </c>
      <c r="G4317" t="s">
        <v>176</v>
      </c>
      <c r="H4317" t="s">
        <v>180</v>
      </c>
      <c r="I4317">
        <v>52</v>
      </c>
    </row>
    <row r="4318" spans="1:9" x14ac:dyDescent="0.35">
      <c r="A4318" s="75">
        <f t="shared" si="138"/>
        <v>46041</v>
      </c>
      <c r="B4318" s="75">
        <f t="shared" si="139"/>
        <v>46047</v>
      </c>
      <c r="C4318" s="75" t="str">
        <f>VLOOKUP($F4318,Refs!$A$1:$F$32,3,FALSE)</f>
        <v>Y61</v>
      </c>
      <c r="D4318" t="s">
        <v>175</v>
      </c>
      <c r="E4318" t="s">
        <v>133</v>
      </c>
      <c r="F4318" t="s">
        <v>47</v>
      </c>
      <c r="G4318" t="s">
        <v>176</v>
      </c>
      <c r="H4318" t="s">
        <v>181</v>
      </c>
      <c r="I4318">
        <v>67261</v>
      </c>
    </row>
    <row r="4319" spans="1:9" x14ac:dyDescent="0.35">
      <c r="A4319" s="75">
        <f t="shared" si="138"/>
        <v>46041</v>
      </c>
      <c r="B4319" s="75">
        <f t="shared" si="139"/>
        <v>46047</v>
      </c>
      <c r="C4319" s="75" t="str">
        <f>VLOOKUP($F4319,Refs!$A$1:$F$32,3,FALSE)</f>
        <v>Y61</v>
      </c>
      <c r="D4319" t="s">
        <v>175</v>
      </c>
      <c r="E4319" t="s">
        <v>133</v>
      </c>
      <c r="F4319" t="s">
        <v>47</v>
      </c>
      <c r="G4319" t="s">
        <v>176</v>
      </c>
      <c r="H4319" t="s">
        <v>182</v>
      </c>
      <c r="I4319">
        <v>414</v>
      </c>
    </row>
    <row r="4320" spans="1:9" x14ac:dyDescent="0.35">
      <c r="A4320" s="75">
        <f t="shared" si="138"/>
        <v>46041</v>
      </c>
      <c r="B4320" s="75">
        <f t="shared" si="139"/>
        <v>46047</v>
      </c>
      <c r="C4320" s="75" t="str">
        <f>VLOOKUP($F4320,Refs!$A$1:$F$32,3,FALSE)</f>
        <v>Y61</v>
      </c>
      <c r="D4320" t="s">
        <v>175</v>
      </c>
      <c r="E4320" t="s">
        <v>133</v>
      </c>
      <c r="F4320" t="s">
        <v>47</v>
      </c>
      <c r="G4320" t="s">
        <v>176</v>
      </c>
      <c r="H4320" t="s">
        <v>183</v>
      </c>
      <c r="I4320">
        <v>709</v>
      </c>
    </row>
    <row r="4321" spans="1:9" x14ac:dyDescent="0.35">
      <c r="A4321" s="75">
        <f t="shared" si="138"/>
        <v>46041</v>
      </c>
      <c r="B4321" s="75">
        <f t="shared" si="139"/>
        <v>46047</v>
      </c>
      <c r="C4321" s="75" t="str">
        <f>VLOOKUP($F4321,Refs!$A$1:$F$32,3,FALSE)</f>
        <v>Y61</v>
      </c>
      <c r="D4321" t="s">
        <v>175</v>
      </c>
      <c r="E4321" t="s">
        <v>133</v>
      </c>
      <c r="F4321" t="s">
        <v>47</v>
      </c>
      <c r="G4321" t="s">
        <v>176</v>
      </c>
      <c r="H4321" t="s">
        <v>184</v>
      </c>
      <c r="I4321">
        <v>955</v>
      </c>
    </row>
    <row r="4322" spans="1:9" x14ac:dyDescent="0.35">
      <c r="A4322" s="75">
        <f t="shared" si="138"/>
        <v>46041</v>
      </c>
      <c r="B4322" s="75">
        <f t="shared" si="139"/>
        <v>46047</v>
      </c>
      <c r="C4322" s="75" t="str">
        <f>VLOOKUP($F4322,Refs!$A$1:$F$32,3,FALSE)</f>
        <v>Y61</v>
      </c>
      <c r="D4322" t="s">
        <v>175</v>
      </c>
      <c r="E4322" t="s">
        <v>133</v>
      </c>
      <c r="F4322" t="s">
        <v>47</v>
      </c>
      <c r="G4322" t="s">
        <v>176</v>
      </c>
      <c r="H4322" t="s">
        <v>185</v>
      </c>
      <c r="I4322">
        <v>549</v>
      </c>
    </row>
    <row r="4323" spans="1:9" x14ac:dyDescent="0.35">
      <c r="A4323" s="75">
        <f t="shared" si="138"/>
        <v>46041</v>
      </c>
      <c r="B4323" s="75">
        <f t="shared" si="139"/>
        <v>46047</v>
      </c>
      <c r="C4323" s="75" t="str">
        <f>VLOOKUP($F4323,Refs!$A$1:$F$32,3,FALSE)</f>
        <v>Y61</v>
      </c>
      <c r="D4323" t="s">
        <v>175</v>
      </c>
      <c r="E4323" t="s">
        <v>133</v>
      </c>
      <c r="F4323" t="s">
        <v>47</v>
      </c>
      <c r="G4323" t="s">
        <v>176</v>
      </c>
      <c r="H4323" t="s">
        <v>186</v>
      </c>
      <c r="I4323">
        <v>269</v>
      </c>
    </row>
    <row r="4324" spans="1:9" x14ac:dyDescent="0.35">
      <c r="A4324" s="75">
        <f t="shared" si="138"/>
        <v>46041</v>
      </c>
      <c r="B4324" s="75">
        <f t="shared" si="139"/>
        <v>46047</v>
      </c>
      <c r="C4324" s="75" t="str">
        <f>VLOOKUP($F4324,Refs!$A$1:$F$32,3,FALSE)</f>
        <v>Y61</v>
      </c>
      <c r="D4324" t="s">
        <v>175</v>
      </c>
      <c r="E4324" t="s">
        <v>133</v>
      </c>
      <c r="F4324" t="s">
        <v>47</v>
      </c>
      <c r="G4324" t="s">
        <v>176</v>
      </c>
      <c r="H4324" t="s">
        <v>187</v>
      </c>
      <c r="I4324">
        <v>92</v>
      </c>
    </row>
    <row r="4325" spans="1:9" x14ac:dyDescent="0.35">
      <c r="A4325" s="75">
        <f t="shared" si="138"/>
        <v>46041</v>
      </c>
      <c r="B4325" s="75">
        <f t="shared" si="139"/>
        <v>46047</v>
      </c>
      <c r="C4325" s="75" t="str">
        <f>VLOOKUP($F4325,Refs!$A$1:$F$32,3,FALSE)</f>
        <v>Y61</v>
      </c>
      <c r="D4325" t="s">
        <v>175</v>
      </c>
      <c r="E4325" t="s">
        <v>133</v>
      </c>
      <c r="F4325" t="s">
        <v>47</v>
      </c>
      <c r="G4325" t="s">
        <v>176</v>
      </c>
      <c r="H4325" t="s">
        <v>188</v>
      </c>
      <c r="I4325">
        <v>144</v>
      </c>
    </row>
    <row r="4326" spans="1:9" x14ac:dyDescent="0.35">
      <c r="A4326" s="75">
        <f t="shared" si="138"/>
        <v>46041</v>
      </c>
      <c r="B4326" s="75">
        <f t="shared" si="139"/>
        <v>46047</v>
      </c>
      <c r="C4326" s="75" t="str">
        <f>VLOOKUP($F4326,Refs!$A$1:$F$32,3,FALSE)</f>
        <v>Y61</v>
      </c>
      <c r="D4326" t="s">
        <v>175</v>
      </c>
      <c r="E4326" t="s">
        <v>133</v>
      </c>
      <c r="F4326" t="s">
        <v>47</v>
      </c>
      <c r="G4326" t="s">
        <v>176</v>
      </c>
      <c r="H4326" t="s">
        <v>189</v>
      </c>
      <c r="I4326">
        <v>79</v>
      </c>
    </row>
    <row r="4327" spans="1:9" x14ac:dyDescent="0.35">
      <c r="A4327" s="75">
        <f t="shared" si="138"/>
        <v>46041</v>
      </c>
      <c r="B4327" s="75">
        <f t="shared" si="139"/>
        <v>46047</v>
      </c>
      <c r="C4327" s="75" t="str">
        <f>VLOOKUP($F4327,Refs!$A$1:$F$32,3,FALSE)</f>
        <v>Y61</v>
      </c>
      <c r="D4327" t="s">
        <v>175</v>
      </c>
      <c r="E4327" t="s">
        <v>133</v>
      </c>
      <c r="F4327" t="s">
        <v>47</v>
      </c>
      <c r="G4327" t="s">
        <v>176</v>
      </c>
      <c r="H4327" t="s">
        <v>190</v>
      </c>
      <c r="I4327">
        <v>69</v>
      </c>
    </row>
    <row r="4328" spans="1:9" x14ac:dyDescent="0.35">
      <c r="A4328" s="75">
        <f t="shared" si="138"/>
        <v>46041</v>
      </c>
      <c r="B4328" s="75">
        <f t="shared" si="139"/>
        <v>46047</v>
      </c>
      <c r="C4328" s="75" t="str">
        <f>VLOOKUP($F4328,Refs!$A$1:$F$32,3,FALSE)</f>
        <v>Y61</v>
      </c>
      <c r="D4328" t="s">
        <v>175</v>
      </c>
      <c r="E4328" t="s">
        <v>133</v>
      </c>
      <c r="F4328" t="s">
        <v>47</v>
      </c>
      <c r="G4328" t="s">
        <v>176</v>
      </c>
      <c r="H4328" t="s">
        <v>191</v>
      </c>
      <c r="I4328">
        <v>0</v>
      </c>
    </row>
    <row r="4329" spans="1:9" x14ac:dyDescent="0.35">
      <c r="A4329" s="75">
        <f t="shared" si="138"/>
        <v>46041</v>
      </c>
      <c r="B4329" s="75">
        <f t="shared" si="139"/>
        <v>46047</v>
      </c>
      <c r="C4329" s="75" t="str">
        <f>VLOOKUP($F4329,Refs!$A$1:$F$32,3,FALSE)</f>
        <v>Y61</v>
      </c>
      <c r="D4329" t="s">
        <v>175</v>
      </c>
      <c r="E4329" t="s">
        <v>133</v>
      </c>
      <c r="F4329" t="s">
        <v>47</v>
      </c>
      <c r="G4329" t="s">
        <v>176</v>
      </c>
      <c r="H4329" t="s">
        <v>192</v>
      </c>
      <c r="I4329">
        <v>64</v>
      </c>
    </row>
    <row r="4330" spans="1:9" x14ac:dyDescent="0.35">
      <c r="A4330" s="75">
        <f t="shared" si="138"/>
        <v>46041</v>
      </c>
      <c r="B4330" s="75">
        <f t="shared" si="139"/>
        <v>46047</v>
      </c>
      <c r="C4330" s="75" t="str">
        <f>VLOOKUP($F4330,Refs!$A$1:$F$32,3,FALSE)</f>
        <v>Y61</v>
      </c>
      <c r="D4330" t="s">
        <v>175</v>
      </c>
      <c r="E4330" t="s">
        <v>133</v>
      </c>
      <c r="F4330" t="s">
        <v>47</v>
      </c>
      <c r="G4330" t="s">
        <v>176</v>
      </c>
      <c r="H4330" t="s">
        <v>193</v>
      </c>
      <c r="I4330">
        <v>3</v>
      </c>
    </row>
    <row r="4331" spans="1:9" x14ac:dyDescent="0.35">
      <c r="A4331" s="75">
        <f t="shared" si="138"/>
        <v>46041</v>
      </c>
      <c r="B4331" s="75">
        <f t="shared" si="139"/>
        <v>46047</v>
      </c>
      <c r="C4331" s="75" t="str">
        <f>VLOOKUP($F4331,Refs!$A$1:$F$32,3,FALSE)</f>
        <v>Y61</v>
      </c>
      <c r="D4331" t="s">
        <v>175</v>
      </c>
      <c r="E4331" t="s">
        <v>133</v>
      </c>
      <c r="F4331" t="s">
        <v>47</v>
      </c>
      <c r="G4331" t="s">
        <v>176</v>
      </c>
      <c r="H4331" t="s">
        <v>194</v>
      </c>
      <c r="I4331">
        <v>15</v>
      </c>
    </row>
    <row r="4332" spans="1:9" x14ac:dyDescent="0.35">
      <c r="A4332" s="75">
        <f t="shared" si="138"/>
        <v>46041</v>
      </c>
      <c r="B4332" s="75">
        <f t="shared" si="139"/>
        <v>46047</v>
      </c>
      <c r="C4332" s="75" t="str">
        <f>VLOOKUP($F4332,Refs!$A$1:$F$32,3,FALSE)</f>
        <v>Y61</v>
      </c>
      <c r="D4332" t="s">
        <v>175</v>
      </c>
      <c r="E4332" t="s">
        <v>133</v>
      </c>
      <c r="F4332" t="s">
        <v>47</v>
      </c>
      <c r="G4332" t="s">
        <v>176</v>
      </c>
      <c r="H4332" t="s">
        <v>195</v>
      </c>
      <c r="I4332">
        <v>1</v>
      </c>
    </row>
    <row r="4333" spans="1:9" x14ac:dyDescent="0.35">
      <c r="A4333" s="75">
        <f t="shared" si="138"/>
        <v>46041</v>
      </c>
      <c r="B4333" s="75">
        <f t="shared" si="139"/>
        <v>46047</v>
      </c>
      <c r="C4333" s="75" t="str">
        <f>VLOOKUP($F4333,Refs!$A$1:$F$32,3,FALSE)</f>
        <v>Y61</v>
      </c>
      <c r="D4333" t="s">
        <v>175</v>
      </c>
      <c r="E4333" t="s">
        <v>133</v>
      </c>
      <c r="F4333" t="s">
        <v>47</v>
      </c>
      <c r="G4333" t="s">
        <v>176</v>
      </c>
      <c r="H4333" t="s">
        <v>196</v>
      </c>
      <c r="I4333">
        <v>55</v>
      </c>
    </row>
    <row r="4334" spans="1:9" x14ac:dyDescent="0.35">
      <c r="A4334" s="75">
        <f t="shared" si="138"/>
        <v>46041</v>
      </c>
      <c r="B4334" s="75">
        <f t="shared" si="139"/>
        <v>46047</v>
      </c>
      <c r="C4334" s="75" t="str">
        <f>VLOOKUP($F4334,Refs!$A$1:$F$32,3,FALSE)</f>
        <v>Y61</v>
      </c>
      <c r="D4334" t="s">
        <v>175</v>
      </c>
      <c r="E4334" t="s">
        <v>133</v>
      </c>
      <c r="F4334" t="s">
        <v>47</v>
      </c>
      <c r="G4334" t="s">
        <v>176</v>
      </c>
      <c r="H4334" t="s">
        <v>197</v>
      </c>
      <c r="I4334">
        <v>214</v>
      </c>
    </row>
    <row r="4335" spans="1:9" x14ac:dyDescent="0.35">
      <c r="A4335" s="75">
        <f t="shared" si="138"/>
        <v>46041</v>
      </c>
      <c r="B4335" s="75">
        <f t="shared" si="139"/>
        <v>46047</v>
      </c>
      <c r="C4335" s="75" t="str">
        <f>VLOOKUP($F4335,Refs!$A$1:$F$32,3,FALSE)</f>
        <v>Y61</v>
      </c>
      <c r="D4335" t="s">
        <v>175</v>
      </c>
      <c r="E4335" t="s">
        <v>133</v>
      </c>
      <c r="F4335" t="s">
        <v>47</v>
      </c>
      <c r="G4335" t="s">
        <v>176</v>
      </c>
      <c r="H4335" t="s">
        <v>198</v>
      </c>
      <c r="I4335">
        <v>380</v>
      </c>
    </row>
    <row r="4336" spans="1:9" x14ac:dyDescent="0.35">
      <c r="A4336" s="75">
        <f t="shared" si="138"/>
        <v>46041</v>
      </c>
      <c r="B4336" s="75">
        <f t="shared" si="139"/>
        <v>46047</v>
      </c>
      <c r="C4336" s="75" t="str">
        <f>VLOOKUP($F4336,Refs!$A$1:$F$32,3,FALSE)</f>
        <v>Y61</v>
      </c>
      <c r="D4336" t="s">
        <v>175</v>
      </c>
      <c r="E4336" t="s">
        <v>133</v>
      </c>
      <c r="F4336" t="s">
        <v>47</v>
      </c>
      <c r="G4336" t="s">
        <v>176</v>
      </c>
      <c r="H4336" t="s">
        <v>199</v>
      </c>
      <c r="I4336">
        <v>121</v>
      </c>
    </row>
    <row r="4337" spans="1:9" x14ac:dyDescent="0.35">
      <c r="A4337" s="75">
        <f t="shared" si="138"/>
        <v>46041</v>
      </c>
      <c r="B4337" s="75">
        <f t="shared" si="139"/>
        <v>46047</v>
      </c>
      <c r="C4337" s="75" t="str">
        <f>VLOOKUP($F4337,Refs!$A$1:$F$32,3,FALSE)</f>
        <v>Y61</v>
      </c>
      <c r="D4337" t="s">
        <v>175</v>
      </c>
      <c r="E4337" t="s">
        <v>133</v>
      </c>
      <c r="F4337" t="s">
        <v>47</v>
      </c>
      <c r="G4337" t="s">
        <v>176</v>
      </c>
      <c r="H4337" t="s">
        <v>200</v>
      </c>
      <c r="I4337">
        <v>21</v>
      </c>
    </row>
    <row r="4338" spans="1:9" x14ac:dyDescent="0.35">
      <c r="A4338" s="75">
        <f t="shared" si="138"/>
        <v>46041</v>
      </c>
      <c r="B4338" s="75">
        <f t="shared" si="139"/>
        <v>46047</v>
      </c>
      <c r="C4338" s="75" t="str">
        <f>VLOOKUP($F4338,Refs!$A$1:$F$32,3,FALSE)</f>
        <v>Y61</v>
      </c>
      <c r="D4338" t="s">
        <v>175</v>
      </c>
      <c r="E4338" t="s">
        <v>133</v>
      </c>
      <c r="F4338" t="s">
        <v>47</v>
      </c>
      <c r="G4338" t="s">
        <v>176</v>
      </c>
      <c r="H4338" t="s">
        <v>201</v>
      </c>
      <c r="I4338">
        <v>0</v>
      </c>
    </row>
    <row r="4339" spans="1:9" x14ac:dyDescent="0.35">
      <c r="A4339" s="75">
        <f t="shared" si="138"/>
        <v>46041</v>
      </c>
      <c r="B4339" s="75">
        <f t="shared" si="139"/>
        <v>46047</v>
      </c>
      <c r="C4339" s="75" t="str">
        <f>VLOOKUP($F4339,Refs!$A$1:$F$32,3,FALSE)</f>
        <v>Y61</v>
      </c>
      <c r="D4339" t="s">
        <v>175</v>
      </c>
      <c r="E4339" t="s">
        <v>133</v>
      </c>
      <c r="F4339" t="s">
        <v>47</v>
      </c>
      <c r="G4339" t="s">
        <v>176</v>
      </c>
      <c r="H4339" t="s">
        <v>202</v>
      </c>
      <c r="I4339">
        <v>6</v>
      </c>
    </row>
    <row r="4340" spans="1:9" x14ac:dyDescent="0.35">
      <c r="A4340" s="75">
        <f t="shared" si="138"/>
        <v>46041</v>
      </c>
      <c r="B4340" s="75">
        <f t="shared" si="139"/>
        <v>46047</v>
      </c>
      <c r="C4340" s="75" t="str">
        <f>VLOOKUP($F4340,Refs!$A$1:$F$32,3,FALSE)</f>
        <v>Y61</v>
      </c>
      <c r="D4340" t="s">
        <v>175</v>
      </c>
      <c r="E4340" t="s">
        <v>133</v>
      </c>
      <c r="F4340" t="s">
        <v>47</v>
      </c>
      <c r="G4340" t="s">
        <v>176</v>
      </c>
      <c r="H4340" t="s">
        <v>203</v>
      </c>
      <c r="I4340">
        <v>0</v>
      </c>
    </row>
    <row r="4341" spans="1:9" x14ac:dyDescent="0.35">
      <c r="A4341" s="75">
        <f t="shared" si="138"/>
        <v>46041</v>
      </c>
      <c r="B4341" s="75">
        <f t="shared" si="139"/>
        <v>46047</v>
      </c>
      <c r="C4341" s="75" t="str">
        <f>VLOOKUP($F4341,Refs!$A$1:$F$32,3,FALSE)</f>
        <v>Y61</v>
      </c>
      <c r="D4341" t="s">
        <v>175</v>
      </c>
      <c r="E4341" t="s">
        <v>133</v>
      </c>
      <c r="F4341" t="s">
        <v>47</v>
      </c>
      <c r="G4341" t="s">
        <v>176</v>
      </c>
      <c r="H4341" t="s">
        <v>204</v>
      </c>
      <c r="I4341">
        <v>40</v>
      </c>
    </row>
    <row r="4342" spans="1:9" x14ac:dyDescent="0.35">
      <c r="A4342" s="75">
        <f t="shared" si="138"/>
        <v>46042</v>
      </c>
      <c r="B4342" s="75">
        <f t="shared" si="139"/>
        <v>46047</v>
      </c>
      <c r="C4342" s="75" t="str">
        <f>VLOOKUP($F4342,Refs!$A$1:$F$32,3,FALSE)</f>
        <v>Y61</v>
      </c>
      <c r="D4342" t="s">
        <v>175</v>
      </c>
      <c r="E4342" t="s">
        <v>133</v>
      </c>
      <c r="F4342" t="s">
        <v>47</v>
      </c>
      <c r="G4342" t="s">
        <v>205</v>
      </c>
      <c r="H4342" t="s">
        <v>177</v>
      </c>
      <c r="I4342">
        <v>785</v>
      </c>
    </row>
    <row r="4343" spans="1:9" x14ac:dyDescent="0.35">
      <c r="A4343" s="75">
        <f t="shared" si="138"/>
        <v>46042</v>
      </c>
      <c r="B4343" s="75">
        <f t="shared" si="139"/>
        <v>46047</v>
      </c>
      <c r="C4343" s="75" t="str">
        <f>VLOOKUP($F4343,Refs!$A$1:$F$32,3,FALSE)</f>
        <v>Y61</v>
      </c>
      <c r="D4343" t="s">
        <v>175</v>
      </c>
      <c r="E4343" t="s">
        <v>133</v>
      </c>
      <c r="F4343" t="s">
        <v>47</v>
      </c>
      <c r="G4343" t="s">
        <v>205</v>
      </c>
      <c r="H4343" t="s">
        <v>178</v>
      </c>
      <c r="I4343">
        <v>737</v>
      </c>
    </row>
    <row r="4344" spans="1:9" x14ac:dyDescent="0.35">
      <c r="A4344" s="75">
        <f t="shared" si="138"/>
        <v>46042</v>
      </c>
      <c r="B4344" s="75">
        <f t="shared" si="139"/>
        <v>46047</v>
      </c>
      <c r="C4344" s="75" t="str">
        <f>VLOOKUP($F4344,Refs!$A$1:$F$32,3,FALSE)</f>
        <v>Y61</v>
      </c>
      <c r="D4344" t="s">
        <v>175</v>
      </c>
      <c r="E4344" t="s">
        <v>133</v>
      </c>
      <c r="F4344" t="s">
        <v>47</v>
      </c>
      <c r="G4344" t="s">
        <v>205</v>
      </c>
      <c r="H4344" t="s">
        <v>179</v>
      </c>
      <c r="I4344">
        <v>662</v>
      </c>
    </row>
    <row r="4345" spans="1:9" x14ac:dyDescent="0.35">
      <c r="A4345" s="75">
        <f t="shared" si="138"/>
        <v>46042</v>
      </c>
      <c r="B4345" s="75">
        <f t="shared" si="139"/>
        <v>46047</v>
      </c>
      <c r="C4345" s="75" t="str">
        <f>VLOOKUP($F4345,Refs!$A$1:$F$32,3,FALSE)</f>
        <v>Y61</v>
      </c>
      <c r="D4345" t="s">
        <v>175</v>
      </c>
      <c r="E4345" t="s">
        <v>133</v>
      </c>
      <c r="F4345" t="s">
        <v>47</v>
      </c>
      <c r="G4345" t="s">
        <v>205</v>
      </c>
      <c r="H4345" t="s">
        <v>180</v>
      </c>
      <c r="I4345">
        <v>15</v>
      </c>
    </row>
    <row r="4346" spans="1:9" x14ac:dyDescent="0.35">
      <c r="A4346" s="75">
        <f t="shared" si="138"/>
        <v>46042</v>
      </c>
      <c r="B4346" s="75">
        <f t="shared" si="139"/>
        <v>46047</v>
      </c>
      <c r="C4346" s="75" t="str">
        <f>VLOOKUP($F4346,Refs!$A$1:$F$32,3,FALSE)</f>
        <v>Y61</v>
      </c>
      <c r="D4346" t="s">
        <v>175</v>
      </c>
      <c r="E4346" t="s">
        <v>133</v>
      </c>
      <c r="F4346" t="s">
        <v>47</v>
      </c>
      <c r="G4346" t="s">
        <v>205</v>
      </c>
      <c r="H4346" t="s">
        <v>181</v>
      </c>
      <c r="I4346">
        <v>15173</v>
      </c>
    </row>
    <row r="4347" spans="1:9" x14ac:dyDescent="0.35">
      <c r="A4347" s="75">
        <f t="shared" si="138"/>
        <v>46042</v>
      </c>
      <c r="B4347" s="75">
        <f t="shared" si="139"/>
        <v>46047</v>
      </c>
      <c r="C4347" s="75" t="str">
        <f>VLOOKUP($F4347,Refs!$A$1:$F$32,3,FALSE)</f>
        <v>Y61</v>
      </c>
      <c r="D4347" t="s">
        <v>175</v>
      </c>
      <c r="E4347" t="s">
        <v>133</v>
      </c>
      <c r="F4347" t="s">
        <v>47</v>
      </c>
      <c r="G4347" t="s">
        <v>205</v>
      </c>
      <c r="H4347" t="s">
        <v>182</v>
      </c>
      <c r="I4347">
        <v>119</v>
      </c>
    </row>
    <row r="4348" spans="1:9" x14ac:dyDescent="0.35">
      <c r="A4348" s="75">
        <f t="shared" si="138"/>
        <v>46042</v>
      </c>
      <c r="B4348" s="75">
        <f t="shared" si="139"/>
        <v>46047</v>
      </c>
      <c r="C4348" s="75" t="str">
        <f>VLOOKUP($F4348,Refs!$A$1:$F$32,3,FALSE)</f>
        <v>Y61</v>
      </c>
      <c r="D4348" t="s">
        <v>175</v>
      </c>
      <c r="E4348" t="s">
        <v>133</v>
      </c>
      <c r="F4348" t="s">
        <v>47</v>
      </c>
      <c r="G4348" t="s">
        <v>205</v>
      </c>
      <c r="H4348" t="s">
        <v>183</v>
      </c>
      <c r="I4348">
        <v>268</v>
      </c>
    </row>
    <row r="4349" spans="1:9" x14ac:dyDescent="0.35">
      <c r="A4349" s="75">
        <f t="shared" si="138"/>
        <v>46042</v>
      </c>
      <c r="B4349" s="75">
        <f t="shared" si="139"/>
        <v>46047</v>
      </c>
      <c r="C4349" s="75" t="str">
        <f>VLOOKUP($F4349,Refs!$A$1:$F$32,3,FALSE)</f>
        <v>Y61</v>
      </c>
      <c r="D4349" t="s">
        <v>175</v>
      </c>
      <c r="E4349" t="s">
        <v>133</v>
      </c>
      <c r="F4349" t="s">
        <v>47</v>
      </c>
      <c r="G4349" t="s">
        <v>205</v>
      </c>
      <c r="H4349" t="s">
        <v>184</v>
      </c>
      <c r="I4349">
        <v>777</v>
      </c>
    </row>
    <row r="4350" spans="1:9" x14ac:dyDescent="0.35">
      <c r="A4350" s="75">
        <f t="shared" si="138"/>
        <v>46042</v>
      </c>
      <c r="B4350" s="75">
        <f t="shared" si="139"/>
        <v>46047</v>
      </c>
      <c r="C4350" s="75" t="str">
        <f>VLOOKUP($F4350,Refs!$A$1:$F$32,3,FALSE)</f>
        <v>Y61</v>
      </c>
      <c r="D4350" t="s">
        <v>175</v>
      </c>
      <c r="E4350" t="s">
        <v>133</v>
      </c>
      <c r="F4350" t="s">
        <v>47</v>
      </c>
      <c r="G4350" t="s">
        <v>205</v>
      </c>
      <c r="H4350" t="s">
        <v>185</v>
      </c>
      <c r="I4350">
        <v>480</v>
      </c>
    </row>
    <row r="4351" spans="1:9" x14ac:dyDescent="0.35">
      <c r="A4351" s="75">
        <f t="shared" si="138"/>
        <v>46042</v>
      </c>
      <c r="B4351" s="75">
        <f t="shared" si="139"/>
        <v>46047</v>
      </c>
      <c r="C4351" s="75" t="str">
        <f>VLOOKUP($F4351,Refs!$A$1:$F$32,3,FALSE)</f>
        <v>Y61</v>
      </c>
      <c r="D4351" t="s">
        <v>175</v>
      </c>
      <c r="E4351" t="s">
        <v>133</v>
      </c>
      <c r="F4351" t="s">
        <v>47</v>
      </c>
      <c r="G4351" t="s">
        <v>205</v>
      </c>
      <c r="H4351" t="s">
        <v>186</v>
      </c>
      <c r="I4351">
        <v>211</v>
      </c>
    </row>
    <row r="4352" spans="1:9" x14ac:dyDescent="0.35">
      <c r="A4352" s="75">
        <f t="shared" si="138"/>
        <v>46042</v>
      </c>
      <c r="B4352" s="75">
        <f t="shared" si="139"/>
        <v>46047</v>
      </c>
      <c r="C4352" s="75" t="str">
        <f>VLOOKUP($F4352,Refs!$A$1:$F$32,3,FALSE)</f>
        <v>Y61</v>
      </c>
      <c r="D4352" t="s">
        <v>175</v>
      </c>
      <c r="E4352" t="s">
        <v>133</v>
      </c>
      <c r="F4352" t="s">
        <v>47</v>
      </c>
      <c r="G4352" t="s">
        <v>205</v>
      </c>
      <c r="H4352" t="s">
        <v>187</v>
      </c>
      <c r="I4352">
        <v>58</v>
      </c>
    </row>
    <row r="4353" spans="1:9" x14ac:dyDescent="0.35">
      <c r="A4353" s="75">
        <f t="shared" si="138"/>
        <v>46042</v>
      </c>
      <c r="B4353" s="75">
        <f t="shared" si="139"/>
        <v>46047</v>
      </c>
      <c r="C4353" s="75" t="str">
        <f>VLOOKUP($F4353,Refs!$A$1:$F$32,3,FALSE)</f>
        <v>Y61</v>
      </c>
      <c r="D4353" t="s">
        <v>175</v>
      </c>
      <c r="E4353" t="s">
        <v>133</v>
      </c>
      <c r="F4353" t="s">
        <v>47</v>
      </c>
      <c r="G4353" t="s">
        <v>205</v>
      </c>
      <c r="H4353" t="s">
        <v>188</v>
      </c>
      <c r="I4353">
        <v>112</v>
      </c>
    </row>
    <row r="4354" spans="1:9" x14ac:dyDescent="0.35">
      <c r="A4354" s="75">
        <f t="shared" si="138"/>
        <v>46042</v>
      </c>
      <c r="B4354" s="75">
        <f t="shared" si="139"/>
        <v>46047</v>
      </c>
      <c r="C4354" s="75" t="str">
        <f>VLOOKUP($F4354,Refs!$A$1:$F$32,3,FALSE)</f>
        <v>Y61</v>
      </c>
      <c r="D4354" t="s">
        <v>175</v>
      </c>
      <c r="E4354" t="s">
        <v>133</v>
      </c>
      <c r="F4354" t="s">
        <v>47</v>
      </c>
      <c r="G4354" t="s">
        <v>205</v>
      </c>
      <c r="H4354" t="s">
        <v>189</v>
      </c>
      <c r="I4354">
        <v>70</v>
      </c>
    </row>
    <row r="4355" spans="1:9" x14ac:dyDescent="0.35">
      <c r="A4355" s="75">
        <f t="shared" si="138"/>
        <v>46042</v>
      </c>
      <c r="B4355" s="75">
        <f t="shared" si="139"/>
        <v>46047</v>
      </c>
      <c r="C4355" s="75" t="str">
        <f>VLOOKUP($F4355,Refs!$A$1:$F$32,3,FALSE)</f>
        <v>Y61</v>
      </c>
      <c r="D4355" t="s">
        <v>175</v>
      </c>
      <c r="E4355" t="s">
        <v>133</v>
      </c>
      <c r="F4355" t="s">
        <v>47</v>
      </c>
      <c r="G4355" t="s">
        <v>205</v>
      </c>
      <c r="H4355" t="s">
        <v>190</v>
      </c>
      <c r="I4355">
        <v>63</v>
      </c>
    </row>
    <row r="4356" spans="1:9" x14ac:dyDescent="0.35">
      <c r="A4356" s="75">
        <f t="shared" si="138"/>
        <v>46042</v>
      </c>
      <c r="B4356" s="75">
        <f t="shared" si="139"/>
        <v>46047</v>
      </c>
      <c r="C4356" s="75" t="str">
        <f>VLOOKUP($F4356,Refs!$A$1:$F$32,3,FALSE)</f>
        <v>Y61</v>
      </c>
      <c r="D4356" t="s">
        <v>175</v>
      </c>
      <c r="E4356" t="s">
        <v>133</v>
      </c>
      <c r="F4356" t="s">
        <v>47</v>
      </c>
      <c r="G4356" t="s">
        <v>205</v>
      </c>
      <c r="H4356" t="s">
        <v>191</v>
      </c>
      <c r="I4356">
        <v>0</v>
      </c>
    </row>
    <row r="4357" spans="1:9" x14ac:dyDescent="0.35">
      <c r="A4357" s="75">
        <f t="shared" si="138"/>
        <v>46042</v>
      </c>
      <c r="B4357" s="75">
        <f t="shared" si="139"/>
        <v>46047</v>
      </c>
      <c r="C4357" s="75" t="str">
        <f>VLOOKUP($F4357,Refs!$A$1:$F$32,3,FALSE)</f>
        <v>Y61</v>
      </c>
      <c r="D4357" t="s">
        <v>175</v>
      </c>
      <c r="E4357" t="s">
        <v>133</v>
      </c>
      <c r="F4357" t="s">
        <v>47</v>
      </c>
      <c r="G4357" t="s">
        <v>205</v>
      </c>
      <c r="H4357" t="s">
        <v>192</v>
      </c>
      <c r="I4357">
        <v>41</v>
      </c>
    </row>
    <row r="4358" spans="1:9" x14ac:dyDescent="0.35">
      <c r="A4358" s="75">
        <f t="shared" ref="A4358:A4421" si="140">IF(G4358="Mon",B4358-6,IF(G4358="Tue",B4358-5,IF(G4358="Wed",B4358-4,IF(G4358="Thu",B4358-3,IF(G4358="Fri",B4358-2,IF(G4358="Sat",B4358-1,IF(G4358="Sun",B4358,"")))))))</f>
        <v>46042</v>
      </c>
      <c r="B4358" s="75">
        <f t="shared" ref="B4358:B4421" si="141">DATEVALUE(RIGHT(D4358, 11))</f>
        <v>46047</v>
      </c>
      <c r="C4358" s="75" t="str">
        <f>VLOOKUP($F4358,Refs!$A$1:$F$32,3,FALSE)</f>
        <v>Y61</v>
      </c>
      <c r="D4358" t="s">
        <v>175</v>
      </c>
      <c r="E4358" t="s">
        <v>133</v>
      </c>
      <c r="F4358" t="s">
        <v>47</v>
      </c>
      <c r="G4358" t="s">
        <v>205</v>
      </c>
      <c r="H4358" t="s">
        <v>193</v>
      </c>
      <c r="I4358">
        <v>4</v>
      </c>
    </row>
    <row r="4359" spans="1:9" x14ac:dyDescent="0.35">
      <c r="A4359" s="75">
        <f t="shared" si="140"/>
        <v>46042</v>
      </c>
      <c r="B4359" s="75">
        <f t="shared" si="141"/>
        <v>46047</v>
      </c>
      <c r="C4359" s="75" t="str">
        <f>VLOOKUP($F4359,Refs!$A$1:$F$32,3,FALSE)</f>
        <v>Y61</v>
      </c>
      <c r="D4359" t="s">
        <v>175</v>
      </c>
      <c r="E4359" t="s">
        <v>133</v>
      </c>
      <c r="F4359" t="s">
        <v>47</v>
      </c>
      <c r="G4359" t="s">
        <v>205</v>
      </c>
      <c r="H4359" t="s">
        <v>194</v>
      </c>
      <c r="I4359">
        <v>9</v>
      </c>
    </row>
    <row r="4360" spans="1:9" x14ac:dyDescent="0.35">
      <c r="A4360" s="75">
        <f t="shared" si="140"/>
        <v>46042</v>
      </c>
      <c r="B4360" s="75">
        <f t="shared" si="141"/>
        <v>46047</v>
      </c>
      <c r="C4360" s="75" t="str">
        <f>VLOOKUP($F4360,Refs!$A$1:$F$32,3,FALSE)</f>
        <v>Y61</v>
      </c>
      <c r="D4360" t="s">
        <v>175</v>
      </c>
      <c r="E4360" t="s">
        <v>133</v>
      </c>
      <c r="F4360" t="s">
        <v>47</v>
      </c>
      <c r="G4360" t="s">
        <v>205</v>
      </c>
      <c r="H4360" t="s">
        <v>195</v>
      </c>
      <c r="I4360">
        <v>0</v>
      </c>
    </row>
    <row r="4361" spans="1:9" x14ac:dyDescent="0.35">
      <c r="A4361" s="75">
        <f t="shared" si="140"/>
        <v>46042</v>
      </c>
      <c r="B4361" s="75">
        <f t="shared" si="141"/>
        <v>46047</v>
      </c>
      <c r="C4361" s="75" t="str">
        <f>VLOOKUP($F4361,Refs!$A$1:$F$32,3,FALSE)</f>
        <v>Y61</v>
      </c>
      <c r="D4361" t="s">
        <v>175</v>
      </c>
      <c r="E4361" t="s">
        <v>133</v>
      </c>
      <c r="F4361" t="s">
        <v>47</v>
      </c>
      <c r="G4361" t="s">
        <v>205</v>
      </c>
      <c r="H4361" t="s">
        <v>196</v>
      </c>
      <c r="I4361">
        <v>91</v>
      </c>
    </row>
    <row r="4362" spans="1:9" x14ac:dyDescent="0.35">
      <c r="A4362" s="75">
        <f t="shared" si="140"/>
        <v>46042</v>
      </c>
      <c r="B4362" s="75">
        <f t="shared" si="141"/>
        <v>46047</v>
      </c>
      <c r="C4362" s="75" t="str">
        <f>VLOOKUP($F4362,Refs!$A$1:$F$32,3,FALSE)</f>
        <v>Y61</v>
      </c>
      <c r="D4362" t="s">
        <v>175</v>
      </c>
      <c r="E4362" t="s">
        <v>133</v>
      </c>
      <c r="F4362" t="s">
        <v>47</v>
      </c>
      <c r="G4362" t="s">
        <v>205</v>
      </c>
      <c r="H4362" t="s">
        <v>197</v>
      </c>
      <c r="I4362">
        <v>143</v>
      </c>
    </row>
    <row r="4363" spans="1:9" x14ac:dyDescent="0.35">
      <c r="A4363" s="75">
        <f t="shared" si="140"/>
        <v>46042</v>
      </c>
      <c r="B4363" s="75">
        <f t="shared" si="141"/>
        <v>46047</v>
      </c>
      <c r="C4363" s="75" t="str">
        <f>VLOOKUP($F4363,Refs!$A$1:$F$32,3,FALSE)</f>
        <v>Y61</v>
      </c>
      <c r="D4363" t="s">
        <v>175</v>
      </c>
      <c r="E4363" t="s">
        <v>133</v>
      </c>
      <c r="F4363" t="s">
        <v>47</v>
      </c>
      <c r="G4363" t="s">
        <v>205</v>
      </c>
      <c r="H4363" t="s">
        <v>198</v>
      </c>
      <c r="I4363">
        <v>307</v>
      </c>
    </row>
    <row r="4364" spans="1:9" x14ac:dyDescent="0.35">
      <c r="A4364" s="75">
        <f t="shared" si="140"/>
        <v>46042</v>
      </c>
      <c r="B4364" s="75">
        <f t="shared" si="141"/>
        <v>46047</v>
      </c>
      <c r="C4364" s="75" t="str">
        <f>VLOOKUP($F4364,Refs!$A$1:$F$32,3,FALSE)</f>
        <v>Y61</v>
      </c>
      <c r="D4364" t="s">
        <v>175</v>
      </c>
      <c r="E4364" t="s">
        <v>133</v>
      </c>
      <c r="F4364" t="s">
        <v>47</v>
      </c>
      <c r="G4364" t="s">
        <v>205</v>
      </c>
      <c r="H4364" t="s">
        <v>199</v>
      </c>
      <c r="I4364">
        <v>82</v>
      </c>
    </row>
    <row r="4365" spans="1:9" x14ac:dyDescent="0.35">
      <c r="A4365" s="75">
        <f t="shared" si="140"/>
        <v>46042</v>
      </c>
      <c r="B4365" s="75">
        <f t="shared" si="141"/>
        <v>46047</v>
      </c>
      <c r="C4365" s="75" t="str">
        <f>VLOOKUP($F4365,Refs!$A$1:$F$32,3,FALSE)</f>
        <v>Y61</v>
      </c>
      <c r="D4365" t="s">
        <v>175</v>
      </c>
      <c r="E4365" t="s">
        <v>133</v>
      </c>
      <c r="F4365" t="s">
        <v>47</v>
      </c>
      <c r="G4365" t="s">
        <v>205</v>
      </c>
      <c r="H4365" t="s">
        <v>200</v>
      </c>
      <c r="I4365">
        <v>26</v>
      </c>
    </row>
    <row r="4366" spans="1:9" x14ac:dyDescent="0.35">
      <c r="A4366" s="75">
        <f t="shared" si="140"/>
        <v>46042</v>
      </c>
      <c r="B4366" s="75">
        <f t="shared" si="141"/>
        <v>46047</v>
      </c>
      <c r="C4366" s="75" t="str">
        <f>VLOOKUP($F4366,Refs!$A$1:$F$32,3,FALSE)</f>
        <v>Y61</v>
      </c>
      <c r="D4366" t="s">
        <v>175</v>
      </c>
      <c r="E4366" t="s">
        <v>133</v>
      </c>
      <c r="F4366" t="s">
        <v>47</v>
      </c>
      <c r="G4366" t="s">
        <v>205</v>
      </c>
      <c r="H4366" t="s">
        <v>201</v>
      </c>
      <c r="I4366">
        <v>1</v>
      </c>
    </row>
    <row r="4367" spans="1:9" x14ac:dyDescent="0.35">
      <c r="A4367" s="75">
        <f t="shared" si="140"/>
        <v>46042</v>
      </c>
      <c r="B4367" s="75">
        <f t="shared" si="141"/>
        <v>46047</v>
      </c>
      <c r="C4367" s="75" t="str">
        <f>VLOOKUP($F4367,Refs!$A$1:$F$32,3,FALSE)</f>
        <v>Y61</v>
      </c>
      <c r="D4367" t="s">
        <v>175</v>
      </c>
      <c r="E4367" t="s">
        <v>133</v>
      </c>
      <c r="F4367" t="s">
        <v>47</v>
      </c>
      <c r="G4367" t="s">
        <v>205</v>
      </c>
      <c r="H4367" t="s">
        <v>202</v>
      </c>
      <c r="I4367">
        <v>7</v>
      </c>
    </row>
    <row r="4368" spans="1:9" x14ac:dyDescent="0.35">
      <c r="A4368" s="75">
        <f t="shared" si="140"/>
        <v>46042</v>
      </c>
      <c r="B4368" s="75">
        <f t="shared" si="141"/>
        <v>46047</v>
      </c>
      <c r="C4368" s="75" t="str">
        <f>VLOOKUP($F4368,Refs!$A$1:$F$32,3,FALSE)</f>
        <v>Y61</v>
      </c>
      <c r="D4368" t="s">
        <v>175</v>
      </c>
      <c r="E4368" t="s">
        <v>133</v>
      </c>
      <c r="F4368" t="s">
        <v>47</v>
      </c>
      <c r="G4368" t="s">
        <v>205</v>
      </c>
      <c r="H4368" t="s">
        <v>203</v>
      </c>
      <c r="I4368">
        <v>0</v>
      </c>
    </row>
    <row r="4369" spans="1:9" x14ac:dyDescent="0.35">
      <c r="A4369" s="75">
        <f t="shared" si="140"/>
        <v>46042</v>
      </c>
      <c r="B4369" s="75">
        <f t="shared" si="141"/>
        <v>46047</v>
      </c>
      <c r="C4369" s="75" t="str">
        <f>VLOOKUP($F4369,Refs!$A$1:$F$32,3,FALSE)</f>
        <v>Y61</v>
      </c>
      <c r="D4369" t="s">
        <v>175</v>
      </c>
      <c r="E4369" t="s">
        <v>133</v>
      </c>
      <c r="F4369" t="s">
        <v>47</v>
      </c>
      <c r="G4369" t="s">
        <v>205</v>
      </c>
      <c r="H4369" t="s">
        <v>204</v>
      </c>
      <c r="I4369">
        <v>40</v>
      </c>
    </row>
    <row r="4370" spans="1:9" x14ac:dyDescent="0.35">
      <c r="A4370" s="75">
        <f t="shared" si="140"/>
        <v>46043</v>
      </c>
      <c r="B4370" s="75">
        <f t="shared" si="141"/>
        <v>46047</v>
      </c>
      <c r="C4370" s="75" t="str">
        <f>VLOOKUP($F4370,Refs!$A$1:$F$32,3,FALSE)</f>
        <v>Y61</v>
      </c>
      <c r="D4370" t="s">
        <v>175</v>
      </c>
      <c r="E4370" t="s">
        <v>133</v>
      </c>
      <c r="F4370" t="s">
        <v>47</v>
      </c>
      <c r="G4370" t="s">
        <v>206</v>
      </c>
      <c r="H4370" t="s">
        <v>177</v>
      </c>
      <c r="I4370">
        <v>847</v>
      </c>
    </row>
    <row r="4371" spans="1:9" x14ac:dyDescent="0.35">
      <c r="A4371" s="75">
        <f t="shared" si="140"/>
        <v>46043</v>
      </c>
      <c r="B4371" s="75">
        <f t="shared" si="141"/>
        <v>46047</v>
      </c>
      <c r="C4371" s="75" t="str">
        <f>VLOOKUP($F4371,Refs!$A$1:$F$32,3,FALSE)</f>
        <v>Y61</v>
      </c>
      <c r="D4371" t="s">
        <v>175</v>
      </c>
      <c r="E4371" t="s">
        <v>133</v>
      </c>
      <c r="F4371" t="s">
        <v>47</v>
      </c>
      <c r="G4371" t="s">
        <v>206</v>
      </c>
      <c r="H4371" t="s">
        <v>178</v>
      </c>
      <c r="I4371">
        <v>790</v>
      </c>
    </row>
    <row r="4372" spans="1:9" x14ac:dyDescent="0.35">
      <c r="A4372" s="75">
        <f t="shared" si="140"/>
        <v>46043</v>
      </c>
      <c r="B4372" s="75">
        <f t="shared" si="141"/>
        <v>46047</v>
      </c>
      <c r="C4372" s="75" t="str">
        <f>VLOOKUP($F4372,Refs!$A$1:$F$32,3,FALSE)</f>
        <v>Y61</v>
      </c>
      <c r="D4372" t="s">
        <v>175</v>
      </c>
      <c r="E4372" t="s">
        <v>133</v>
      </c>
      <c r="F4372" t="s">
        <v>47</v>
      </c>
      <c r="G4372" t="s">
        <v>206</v>
      </c>
      <c r="H4372" t="s">
        <v>179</v>
      </c>
      <c r="I4372">
        <v>720</v>
      </c>
    </row>
    <row r="4373" spans="1:9" x14ac:dyDescent="0.35">
      <c r="A4373" s="75">
        <f t="shared" si="140"/>
        <v>46043</v>
      </c>
      <c r="B4373" s="75">
        <f t="shared" si="141"/>
        <v>46047</v>
      </c>
      <c r="C4373" s="75" t="str">
        <f>VLOOKUP($F4373,Refs!$A$1:$F$32,3,FALSE)</f>
        <v>Y61</v>
      </c>
      <c r="D4373" t="s">
        <v>175</v>
      </c>
      <c r="E4373" t="s">
        <v>133</v>
      </c>
      <c r="F4373" t="s">
        <v>47</v>
      </c>
      <c r="G4373" t="s">
        <v>206</v>
      </c>
      <c r="H4373" t="s">
        <v>180</v>
      </c>
      <c r="I4373">
        <v>12</v>
      </c>
    </row>
    <row r="4374" spans="1:9" x14ac:dyDescent="0.35">
      <c r="A4374" s="75">
        <f t="shared" si="140"/>
        <v>46043</v>
      </c>
      <c r="B4374" s="75">
        <f t="shared" si="141"/>
        <v>46047</v>
      </c>
      <c r="C4374" s="75" t="str">
        <f>VLOOKUP($F4374,Refs!$A$1:$F$32,3,FALSE)</f>
        <v>Y61</v>
      </c>
      <c r="D4374" t="s">
        <v>175</v>
      </c>
      <c r="E4374" t="s">
        <v>133</v>
      </c>
      <c r="F4374" t="s">
        <v>47</v>
      </c>
      <c r="G4374" t="s">
        <v>206</v>
      </c>
      <c r="H4374" t="s">
        <v>181</v>
      </c>
      <c r="I4374">
        <v>13089</v>
      </c>
    </row>
    <row r="4375" spans="1:9" x14ac:dyDescent="0.35">
      <c r="A4375" s="75">
        <f t="shared" si="140"/>
        <v>46043</v>
      </c>
      <c r="B4375" s="75">
        <f t="shared" si="141"/>
        <v>46047</v>
      </c>
      <c r="C4375" s="75" t="str">
        <f>VLOOKUP($F4375,Refs!$A$1:$F$32,3,FALSE)</f>
        <v>Y61</v>
      </c>
      <c r="D4375" t="s">
        <v>175</v>
      </c>
      <c r="E4375" t="s">
        <v>133</v>
      </c>
      <c r="F4375" t="s">
        <v>47</v>
      </c>
      <c r="G4375" t="s">
        <v>206</v>
      </c>
      <c r="H4375" t="s">
        <v>182</v>
      </c>
      <c r="I4375">
        <v>92</v>
      </c>
    </row>
    <row r="4376" spans="1:9" x14ac:dyDescent="0.35">
      <c r="A4376" s="75">
        <f t="shared" si="140"/>
        <v>46043</v>
      </c>
      <c r="B4376" s="75">
        <f t="shared" si="141"/>
        <v>46047</v>
      </c>
      <c r="C4376" s="75" t="str">
        <f>VLOOKUP($F4376,Refs!$A$1:$F$32,3,FALSE)</f>
        <v>Y61</v>
      </c>
      <c r="D4376" t="s">
        <v>175</v>
      </c>
      <c r="E4376" t="s">
        <v>133</v>
      </c>
      <c r="F4376" t="s">
        <v>47</v>
      </c>
      <c r="G4376" t="s">
        <v>206</v>
      </c>
      <c r="H4376" t="s">
        <v>183</v>
      </c>
      <c r="I4376">
        <v>199</v>
      </c>
    </row>
    <row r="4377" spans="1:9" x14ac:dyDescent="0.35">
      <c r="A4377" s="75">
        <f t="shared" si="140"/>
        <v>46043</v>
      </c>
      <c r="B4377" s="75">
        <f t="shared" si="141"/>
        <v>46047</v>
      </c>
      <c r="C4377" s="75" t="str">
        <f>VLOOKUP($F4377,Refs!$A$1:$F$32,3,FALSE)</f>
        <v>Y61</v>
      </c>
      <c r="D4377" t="s">
        <v>175</v>
      </c>
      <c r="E4377" t="s">
        <v>133</v>
      </c>
      <c r="F4377" t="s">
        <v>47</v>
      </c>
      <c r="G4377" t="s">
        <v>206</v>
      </c>
      <c r="H4377" t="s">
        <v>184</v>
      </c>
      <c r="I4377">
        <v>791</v>
      </c>
    </row>
    <row r="4378" spans="1:9" x14ac:dyDescent="0.35">
      <c r="A4378" s="75">
        <f t="shared" si="140"/>
        <v>46043</v>
      </c>
      <c r="B4378" s="75">
        <f t="shared" si="141"/>
        <v>46047</v>
      </c>
      <c r="C4378" s="75" t="str">
        <f>VLOOKUP($F4378,Refs!$A$1:$F$32,3,FALSE)</f>
        <v>Y61</v>
      </c>
      <c r="D4378" t="s">
        <v>175</v>
      </c>
      <c r="E4378" t="s">
        <v>133</v>
      </c>
      <c r="F4378" t="s">
        <v>47</v>
      </c>
      <c r="G4378" t="s">
        <v>206</v>
      </c>
      <c r="H4378" t="s">
        <v>185</v>
      </c>
      <c r="I4378">
        <v>475</v>
      </c>
    </row>
    <row r="4379" spans="1:9" x14ac:dyDescent="0.35">
      <c r="A4379" s="75">
        <f t="shared" si="140"/>
        <v>46043</v>
      </c>
      <c r="B4379" s="75">
        <f t="shared" si="141"/>
        <v>46047</v>
      </c>
      <c r="C4379" s="75" t="str">
        <f>VLOOKUP($F4379,Refs!$A$1:$F$32,3,FALSE)</f>
        <v>Y61</v>
      </c>
      <c r="D4379" t="s">
        <v>175</v>
      </c>
      <c r="E4379" t="s">
        <v>133</v>
      </c>
      <c r="F4379" t="s">
        <v>47</v>
      </c>
      <c r="G4379" t="s">
        <v>206</v>
      </c>
      <c r="H4379" t="s">
        <v>186</v>
      </c>
      <c r="I4379">
        <v>252</v>
      </c>
    </row>
    <row r="4380" spans="1:9" x14ac:dyDescent="0.35">
      <c r="A4380" s="75">
        <f t="shared" si="140"/>
        <v>46043</v>
      </c>
      <c r="B4380" s="75">
        <f t="shared" si="141"/>
        <v>46047</v>
      </c>
      <c r="C4380" s="75" t="str">
        <f>VLOOKUP($F4380,Refs!$A$1:$F$32,3,FALSE)</f>
        <v>Y61</v>
      </c>
      <c r="D4380" t="s">
        <v>175</v>
      </c>
      <c r="E4380" t="s">
        <v>133</v>
      </c>
      <c r="F4380" t="s">
        <v>47</v>
      </c>
      <c r="G4380" t="s">
        <v>206</v>
      </c>
      <c r="H4380" t="s">
        <v>187</v>
      </c>
      <c r="I4380">
        <v>36</v>
      </c>
    </row>
    <row r="4381" spans="1:9" x14ac:dyDescent="0.35">
      <c r="A4381" s="75">
        <f t="shared" si="140"/>
        <v>46043</v>
      </c>
      <c r="B4381" s="75">
        <f t="shared" si="141"/>
        <v>46047</v>
      </c>
      <c r="C4381" s="75" t="str">
        <f>VLOOKUP($F4381,Refs!$A$1:$F$32,3,FALSE)</f>
        <v>Y61</v>
      </c>
      <c r="D4381" t="s">
        <v>175</v>
      </c>
      <c r="E4381" t="s">
        <v>133</v>
      </c>
      <c r="F4381" t="s">
        <v>47</v>
      </c>
      <c r="G4381" t="s">
        <v>206</v>
      </c>
      <c r="H4381" t="s">
        <v>188</v>
      </c>
      <c r="I4381">
        <v>154</v>
      </c>
    </row>
    <row r="4382" spans="1:9" x14ac:dyDescent="0.35">
      <c r="A4382" s="75">
        <f t="shared" si="140"/>
        <v>46043</v>
      </c>
      <c r="B4382" s="75">
        <f t="shared" si="141"/>
        <v>46047</v>
      </c>
      <c r="C4382" s="75" t="str">
        <f>VLOOKUP($F4382,Refs!$A$1:$F$32,3,FALSE)</f>
        <v>Y61</v>
      </c>
      <c r="D4382" t="s">
        <v>175</v>
      </c>
      <c r="E4382" t="s">
        <v>133</v>
      </c>
      <c r="F4382" t="s">
        <v>47</v>
      </c>
      <c r="G4382" t="s">
        <v>206</v>
      </c>
      <c r="H4382" t="s">
        <v>189</v>
      </c>
      <c r="I4382">
        <v>70</v>
      </c>
    </row>
    <row r="4383" spans="1:9" x14ac:dyDescent="0.35">
      <c r="A4383" s="75">
        <f t="shared" si="140"/>
        <v>46043</v>
      </c>
      <c r="B4383" s="75">
        <f t="shared" si="141"/>
        <v>46047</v>
      </c>
      <c r="C4383" s="75" t="str">
        <f>VLOOKUP($F4383,Refs!$A$1:$F$32,3,FALSE)</f>
        <v>Y61</v>
      </c>
      <c r="D4383" t="s">
        <v>175</v>
      </c>
      <c r="E4383" t="s">
        <v>133</v>
      </c>
      <c r="F4383" t="s">
        <v>47</v>
      </c>
      <c r="G4383" t="s">
        <v>206</v>
      </c>
      <c r="H4383" t="s">
        <v>190</v>
      </c>
      <c r="I4383">
        <v>68</v>
      </c>
    </row>
    <row r="4384" spans="1:9" x14ac:dyDescent="0.35">
      <c r="A4384" s="75">
        <f t="shared" si="140"/>
        <v>46043</v>
      </c>
      <c r="B4384" s="75">
        <f t="shared" si="141"/>
        <v>46047</v>
      </c>
      <c r="C4384" s="75" t="str">
        <f>VLOOKUP($F4384,Refs!$A$1:$F$32,3,FALSE)</f>
        <v>Y61</v>
      </c>
      <c r="D4384" t="s">
        <v>175</v>
      </c>
      <c r="E4384" t="s">
        <v>133</v>
      </c>
      <c r="F4384" t="s">
        <v>47</v>
      </c>
      <c r="G4384" t="s">
        <v>206</v>
      </c>
      <c r="H4384" t="s">
        <v>191</v>
      </c>
      <c r="I4384">
        <v>0</v>
      </c>
    </row>
    <row r="4385" spans="1:9" x14ac:dyDescent="0.35">
      <c r="A4385" s="75">
        <f t="shared" si="140"/>
        <v>46043</v>
      </c>
      <c r="B4385" s="75">
        <f t="shared" si="141"/>
        <v>46047</v>
      </c>
      <c r="C4385" s="75" t="str">
        <f>VLOOKUP($F4385,Refs!$A$1:$F$32,3,FALSE)</f>
        <v>Y61</v>
      </c>
      <c r="D4385" t="s">
        <v>175</v>
      </c>
      <c r="E4385" t="s">
        <v>133</v>
      </c>
      <c r="F4385" t="s">
        <v>47</v>
      </c>
      <c r="G4385" t="s">
        <v>206</v>
      </c>
      <c r="H4385" t="s">
        <v>192</v>
      </c>
      <c r="I4385">
        <v>52</v>
      </c>
    </row>
    <row r="4386" spans="1:9" x14ac:dyDescent="0.35">
      <c r="A4386" s="75">
        <f t="shared" si="140"/>
        <v>46043</v>
      </c>
      <c r="B4386" s="75">
        <f t="shared" si="141"/>
        <v>46047</v>
      </c>
      <c r="C4386" s="75" t="str">
        <f>VLOOKUP($F4386,Refs!$A$1:$F$32,3,FALSE)</f>
        <v>Y61</v>
      </c>
      <c r="D4386" t="s">
        <v>175</v>
      </c>
      <c r="E4386" t="s">
        <v>133</v>
      </c>
      <c r="F4386" t="s">
        <v>47</v>
      </c>
      <c r="G4386" t="s">
        <v>206</v>
      </c>
      <c r="H4386" t="s">
        <v>193</v>
      </c>
      <c r="I4386">
        <v>0</v>
      </c>
    </row>
    <row r="4387" spans="1:9" x14ac:dyDescent="0.35">
      <c r="A4387" s="75">
        <f t="shared" si="140"/>
        <v>46043</v>
      </c>
      <c r="B4387" s="75">
        <f t="shared" si="141"/>
        <v>46047</v>
      </c>
      <c r="C4387" s="75" t="str">
        <f>VLOOKUP($F4387,Refs!$A$1:$F$32,3,FALSE)</f>
        <v>Y61</v>
      </c>
      <c r="D4387" t="s">
        <v>175</v>
      </c>
      <c r="E4387" t="s">
        <v>133</v>
      </c>
      <c r="F4387" t="s">
        <v>47</v>
      </c>
      <c r="G4387" t="s">
        <v>206</v>
      </c>
      <c r="H4387" t="s">
        <v>194</v>
      </c>
      <c r="I4387">
        <v>11</v>
      </c>
    </row>
    <row r="4388" spans="1:9" x14ac:dyDescent="0.35">
      <c r="A4388" s="75">
        <f t="shared" si="140"/>
        <v>46043</v>
      </c>
      <c r="B4388" s="75">
        <f t="shared" si="141"/>
        <v>46047</v>
      </c>
      <c r="C4388" s="75" t="str">
        <f>VLOOKUP($F4388,Refs!$A$1:$F$32,3,FALSE)</f>
        <v>Y61</v>
      </c>
      <c r="D4388" t="s">
        <v>175</v>
      </c>
      <c r="E4388" t="s">
        <v>133</v>
      </c>
      <c r="F4388" t="s">
        <v>47</v>
      </c>
      <c r="G4388" t="s">
        <v>206</v>
      </c>
      <c r="H4388" t="s">
        <v>195</v>
      </c>
      <c r="I4388">
        <v>1</v>
      </c>
    </row>
    <row r="4389" spans="1:9" x14ac:dyDescent="0.35">
      <c r="A4389" s="75">
        <f t="shared" si="140"/>
        <v>46043</v>
      </c>
      <c r="B4389" s="75">
        <f t="shared" si="141"/>
        <v>46047</v>
      </c>
      <c r="C4389" s="75" t="str">
        <f>VLOOKUP($F4389,Refs!$A$1:$F$32,3,FALSE)</f>
        <v>Y61</v>
      </c>
      <c r="D4389" t="s">
        <v>175</v>
      </c>
      <c r="E4389" t="s">
        <v>133</v>
      </c>
      <c r="F4389" t="s">
        <v>47</v>
      </c>
      <c r="G4389" t="s">
        <v>206</v>
      </c>
      <c r="H4389" t="s">
        <v>196</v>
      </c>
      <c r="I4389">
        <v>79</v>
      </c>
    </row>
    <row r="4390" spans="1:9" x14ac:dyDescent="0.35">
      <c r="A4390" s="75">
        <f t="shared" si="140"/>
        <v>46043</v>
      </c>
      <c r="B4390" s="75">
        <f t="shared" si="141"/>
        <v>46047</v>
      </c>
      <c r="C4390" s="75" t="str">
        <f>VLOOKUP($F4390,Refs!$A$1:$F$32,3,FALSE)</f>
        <v>Y61</v>
      </c>
      <c r="D4390" t="s">
        <v>175</v>
      </c>
      <c r="E4390" t="s">
        <v>133</v>
      </c>
      <c r="F4390" t="s">
        <v>47</v>
      </c>
      <c r="G4390" t="s">
        <v>206</v>
      </c>
      <c r="H4390" t="s">
        <v>197</v>
      </c>
      <c r="I4390">
        <v>161</v>
      </c>
    </row>
    <row r="4391" spans="1:9" x14ac:dyDescent="0.35">
      <c r="A4391" s="75">
        <f t="shared" si="140"/>
        <v>46043</v>
      </c>
      <c r="B4391" s="75">
        <f t="shared" si="141"/>
        <v>46047</v>
      </c>
      <c r="C4391" s="75" t="str">
        <f>VLOOKUP($F4391,Refs!$A$1:$F$32,3,FALSE)</f>
        <v>Y61</v>
      </c>
      <c r="D4391" t="s">
        <v>175</v>
      </c>
      <c r="E4391" t="s">
        <v>133</v>
      </c>
      <c r="F4391" t="s">
        <v>47</v>
      </c>
      <c r="G4391" t="s">
        <v>206</v>
      </c>
      <c r="H4391" t="s">
        <v>198</v>
      </c>
      <c r="I4391">
        <v>263</v>
      </c>
    </row>
    <row r="4392" spans="1:9" x14ac:dyDescent="0.35">
      <c r="A4392" s="75">
        <f t="shared" si="140"/>
        <v>46043</v>
      </c>
      <c r="B4392" s="75">
        <f t="shared" si="141"/>
        <v>46047</v>
      </c>
      <c r="C4392" s="75" t="str">
        <f>VLOOKUP($F4392,Refs!$A$1:$F$32,3,FALSE)</f>
        <v>Y61</v>
      </c>
      <c r="D4392" t="s">
        <v>175</v>
      </c>
      <c r="E4392" t="s">
        <v>133</v>
      </c>
      <c r="F4392" t="s">
        <v>47</v>
      </c>
      <c r="G4392" t="s">
        <v>206</v>
      </c>
      <c r="H4392" t="s">
        <v>199</v>
      </c>
      <c r="I4392">
        <v>64</v>
      </c>
    </row>
    <row r="4393" spans="1:9" x14ac:dyDescent="0.35">
      <c r="A4393" s="75">
        <f t="shared" si="140"/>
        <v>46043</v>
      </c>
      <c r="B4393" s="75">
        <f t="shared" si="141"/>
        <v>46047</v>
      </c>
      <c r="C4393" s="75" t="str">
        <f>VLOOKUP($F4393,Refs!$A$1:$F$32,3,FALSE)</f>
        <v>Y61</v>
      </c>
      <c r="D4393" t="s">
        <v>175</v>
      </c>
      <c r="E4393" t="s">
        <v>133</v>
      </c>
      <c r="F4393" t="s">
        <v>47</v>
      </c>
      <c r="G4393" t="s">
        <v>206</v>
      </c>
      <c r="H4393" t="s">
        <v>200</v>
      </c>
      <c r="I4393">
        <v>33</v>
      </c>
    </row>
    <row r="4394" spans="1:9" x14ac:dyDescent="0.35">
      <c r="A4394" s="75">
        <f t="shared" si="140"/>
        <v>46043</v>
      </c>
      <c r="B4394" s="75">
        <f t="shared" si="141"/>
        <v>46047</v>
      </c>
      <c r="C4394" s="75" t="str">
        <f>VLOOKUP($F4394,Refs!$A$1:$F$32,3,FALSE)</f>
        <v>Y61</v>
      </c>
      <c r="D4394" t="s">
        <v>175</v>
      </c>
      <c r="E4394" t="s">
        <v>133</v>
      </c>
      <c r="F4394" t="s">
        <v>47</v>
      </c>
      <c r="G4394" t="s">
        <v>206</v>
      </c>
      <c r="H4394" t="s">
        <v>201</v>
      </c>
      <c r="I4394">
        <v>0</v>
      </c>
    </row>
    <row r="4395" spans="1:9" x14ac:dyDescent="0.35">
      <c r="A4395" s="75">
        <f t="shared" si="140"/>
        <v>46043</v>
      </c>
      <c r="B4395" s="75">
        <f t="shared" si="141"/>
        <v>46047</v>
      </c>
      <c r="C4395" s="75" t="str">
        <f>VLOOKUP($F4395,Refs!$A$1:$F$32,3,FALSE)</f>
        <v>Y61</v>
      </c>
      <c r="D4395" t="s">
        <v>175</v>
      </c>
      <c r="E4395" t="s">
        <v>133</v>
      </c>
      <c r="F4395" t="s">
        <v>47</v>
      </c>
      <c r="G4395" t="s">
        <v>206</v>
      </c>
      <c r="H4395" t="s">
        <v>202</v>
      </c>
      <c r="I4395">
        <v>11</v>
      </c>
    </row>
    <row r="4396" spans="1:9" x14ac:dyDescent="0.35">
      <c r="A4396" s="75">
        <f t="shared" si="140"/>
        <v>46043</v>
      </c>
      <c r="B4396" s="75">
        <f t="shared" si="141"/>
        <v>46047</v>
      </c>
      <c r="C4396" s="75" t="str">
        <f>VLOOKUP($F4396,Refs!$A$1:$F$32,3,FALSE)</f>
        <v>Y61</v>
      </c>
      <c r="D4396" t="s">
        <v>175</v>
      </c>
      <c r="E4396" t="s">
        <v>133</v>
      </c>
      <c r="F4396" t="s">
        <v>47</v>
      </c>
      <c r="G4396" t="s">
        <v>206</v>
      </c>
      <c r="H4396" t="s">
        <v>203</v>
      </c>
      <c r="I4396">
        <v>0</v>
      </c>
    </row>
    <row r="4397" spans="1:9" x14ac:dyDescent="0.35">
      <c r="A4397" s="75">
        <f t="shared" si="140"/>
        <v>46043</v>
      </c>
      <c r="B4397" s="75">
        <f t="shared" si="141"/>
        <v>46047</v>
      </c>
      <c r="C4397" s="75" t="str">
        <f>VLOOKUP($F4397,Refs!$A$1:$F$32,3,FALSE)</f>
        <v>Y61</v>
      </c>
      <c r="D4397" t="s">
        <v>175</v>
      </c>
      <c r="E4397" t="s">
        <v>133</v>
      </c>
      <c r="F4397" t="s">
        <v>47</v>
      </c>
      <c r="G4397" t="s">
        <v>206</v>
      </c>
      <c r="H4397" t="s">
        <v>204</v>
      </c>
      <c r="I4397">
        <v>34</v>
      </c>
    </row>
    <row r="4398" spans="1:9" x14ac:dyDescent="0.35">
      <c r="A4398" s="75">
        <f t="shared" si="140"/>
        <v>46044</v>
      </c>
      <c r="B4398" s="75">
        <f t="shared" si="141"/>
        <v>46047</v>
      </c>
      <c r="C4398" s="75" t="str">
        <f>VLOOKUP($F4398,Refs!$A$1:$F$32,3,FALSE)</f>
        <v>Y61</v>
      </c>
      <c r="D4398" t="s">
        <v>175</v>
      </c>
      <c r="E4398" t="s">
        <v>133</v>
      </c>
      <c r="F4398" t="s">
        <v>47</v>
      </c>
      <c r="G4398" t="s">
        <v>207</v>
      </c>
      <c r="H4398" t="s">
        <v>177</v>
      </c>
      <c r="I4398">
        <v>817</v>
      </c>
    </row>
    <row r="4399" spans="1:9" x14ac:dyDescent="0.35">
      <c r="A4399" s="75">
        <f t="shared" si="140"/>
        <v>46044</v>
      </c>
      <c r="B4399" s="75">
        <f t="shared" si="141"/>
        <v>46047</v>
      </c>
      <c r="C4399" s="75" t="str">
        <f>VLOOKUP($F4399,Refs!$A$1:$F$32,3,FALSE)</f>
        <v>Y61</v>
      </c>
      <c r="D4399" t="s">
        <v>175</v>
      </c>
      <c r="E4399" t="s">
        <v>133</v>
      </c>
      <c r="F4399" t="s">
        <v>47</v>
      </c>
      <c r="G4399" t="s">
        <v>207</v>
      </c>
      <c r="H4399" t="s">
        <v>178</v>
      </c>
      <c r="I4399">
        <v>765</v>
      </c>
    </row>
    <row r="4400" spans="1:9" x14ac:dyDescent="0.35">
      <c r="A4400" s="75">
        <f t="shared" si="140"/>
        <v>46044</v>
      </c>
      <c r="B4400" s="75">
        <f t="shared" si="141"/>
        <v>46047</v>
      </c>
      <c r="C4400" s="75" t="str">
        <f>VLOOKUP($F4400,Refs!$A$1:$F$32,3,FALSE)</f>
        <v>Y61</v>
      </c>
      <c r="D4400" t="s">
        <v>175</v>
      </c>
      <c r="E4400" t="s">
        <v>133</v>
      </c>
      <c r="F4400" t="s">
        <v>47</v>
      </c>
      <c r="G4400" t="s">
        <v>207</v>
      </c>
      <c r="H4400" t="s">
        <v>179</v>
      </c>
      <c r="I4400">
        <v>624</v>
      </c>
    </row>
    <row r="4401" spans="1:9" x14ac:dyDescent="0.35">
      <c r="A4401" s="75">
        <f t="shared" si="140"/>
        <v>46044</v>
      </c>
      <c r="B4401" s="75">
        <f t="shared" si="141"/>
        <v>46047</v>
      </c>
      <c r="C4401" s="75" t="str">
        <f>VLOOKUP($F4401,Refs!$A$1:$F$32,3,FALSE)</f>
        <v>Y61</v>
      </c>
      <c r="D4401" t="s">
        <v>175</v>
      </c>
      <c r="E4401" t="s">
        <v>133</v>
      </c>
      <c r="F4401" t="s">
        <v>47</v>
      </c>
      <c r="G4401" t="s">
        <v>207</v>
      </c>
      <c r="H4401" t="s">
        <v>180</v>
      </c>
      <c r="I4401">
        <v>18</v>
      </c>
    </row>
    <row r="4402" spans="1:9" x14ac:dyDescent="0.35">
      <c r="A4402" s="75">
        <f t="shared" si="140"/>
        <v>46044</v>
      </c>
      <c r="B4402" s="75">
        <f t="shared" si="141"/>
        <v>46047</v>
      </c>
      <c r="C4402" s="75" t="str">
        <f>VLOOKUP($F4402,Refs!$A$1:$F$32,3,FALSE)</f>
        <v>Y61</v>
      </c>
      <c r="D4402" t="s">
        <v>175</v>
      </c>
      <c r="E4402" t="s">
        <v>133</v>
      </c>
      <c r="F4402" t="s">
        <v>47</v>
      </c>
      <c r="G4402" t="s">
        <v>207</v>
      </c>
      <c r="H4402" t="s">
        <v>181</v>
      </c>
      <c r="I4402">
        <v>26585</v>
      </c>
    </row>
    <row r="4403" spans="1:9" x14ac:dyDescent="0.35">
      <c r="A4403" s="75">
        <f t="shared" si="140"/>
        <v>46044</v>
      </c>
      <c r="B4403" s="75">
        <f t="shared" si="141"/>
        <v>46047</v>
      </c>
      <c r="C4403" s="75" t="str">
        <f>VLOOKUP($F4403,Refs!$A$1:$F$32,3,FALSE)</f>
        <v>Y61</v>
      </c>
      <c r="D4403" t="s">
        <v>175</v>
      </c>
      <c r="E4403" t="s">
        <v>133</v>
      </c>
      <c r="F4403" t="s">
        <v>47</v>
      </c>
      <c r="G4403" t="s">
        <v>207</v>
      </c>
      <c r="H4403" t="s">
        <v>182</v>
      </c>
      <c r="I4403">
        <v>192</v>
      </c>
    </row>
    <row r="4404" spans="1:9" x14ac:dyDescent="0.35">
      <c r="A4404" s="75">
        <f t="shared" si="140"/>
        <v>46044</v>
      </c>
      <c r="B4404" s="75">
        <f t="shared" si="141"/>
        <v>46047</v>
      </c>
      <c r="C4404" s="75" t="str">
        <f>VLOOKUP($F4404,Refs!$A$1:$F$32,3,FALSE)</f>
        <v>Y61</v>
      </c>
      <c r="D4404" t="s">
        <v>175</v>
      </c>
      <c r="E4404" t="s">
        <v>133</v>
      </c>
      <c r="F4404" t="s">
        <v>47</v>
      </c>
      <c r="G4404" t="s">
        <v>207</v>
      </c>
      <c r="H4404" t="s">
        <v>183</v>
      </c>
      <c r="I4404">
        <v>280</v>
      </c>
    </row>
    <row r="4405" spans="1:9" x14ac:dyDescent="0.35">
      <c r="A4405" s="75">
        <f t="shared" si="140"/>
        <v>46044</v>
      </c>
      <c r="B4405" s="75">
        <f t="shared" si="141"/>
        <v>46047</v>
      </c>
      <c r="C4405" s="75" t="str">
        <f>VLOOKUP($F4405,Refs!$A$1:$F$32,3,FALSE)</f>
        <v>Y61</v>
      </c>
      <c r="D4405" t="s">
        <v>175</v>
      </c>
      <c r="E4405" t="s">
        <v>133</v>
      </c>
      <c r="F4405" t="s">
        <v>47</v>
      </c>
      <c r="G4405" t="s">
        <v>207</v>
      </c>
      <c r="H4405" t="s">
        <v>184</v>
      </c>
      <c r="I4405">
        <v>761</v>
      </c>
    </row>
    <row r="4406" spans="1:9" x14ac:dyDescent="0.35">
      <c r="A4406" s="75">
        <f t="shared" si="140"/>
        <v>46044</v>
      </c>
      <c r="B4406" s="75">
        <f t="shared" si="141"/>
        <v>46047</v>
      </c>
      <c r="C4406" s="75" t="str">
        <f>VLOOKUP($F4406,Refs!$A$1:$F$32,3,FALSE)</f>
        <v>Y61</v>
      </c>
      <c r="D4406" t="s">
        <v>175</v>
      </c>
      <c r="E4406" t="s">
        <v>133</v>
      </c>
      <c r="F4406" t="s">
        <v>47</v>
      </c>
      <c r="G4406" t="s">
        <v>207</v>
      </c>
      <c r="H4406" t="s">
        <v>185</v>
      </c>
      <c r="I4406">
        <v>427</v>
      </c>
    </row>
    <row r="4407" spans="1:9" x14ac:dyDescent="0.35">
      <c r="A4407" s="75">
        <f t="shared" si="140"/>
        <v>46044</v>
      </c>
      <c r="B4407" s="75">
        <f t="shared" si="141"/>
        <v>46047</v>
      </c>
      <c r="C4407" s="75" t="str">
        <f>VLOOKUP($F4407,Refs!$A$1:$F$32,3,FALSE)</f>
        <v>Y61</v>
      </c>
      <c r="D4407" t="s">
        <v>175</v>
      </c>
      <c r="E4407" t="s">
        <v>133</v>
      </c>
      <c r="F4407" t="s">
        <v>47</v>
      </c>
      <c r="G4407" t="s">
        <v>207</v>
      </c>
      <c r="H4407" t="s">
        <v>186</v>
      </c>
      <c r="I4407">
        <v>240</v>
      </c>
    </row>
    <row r="4408" spans="1:9" x14ac:dyDescent="0.35">
      <c r="A4408" s="75">
        <f t="shared" si="140"/>
        <v>46044</v>
      </c>
      <c r="B4408" s="75">
        <f t="shared" si="141"/>
        <v>46047</v>
      </c>
      <c r="C4408" s="75" t="str">
        <f>VLOOKUP($F4408,Refs!$A$1:$F$32,3,FALSE)</f>
        <v>Y61</v>
      </c>
      <c r="D4408" t="s">
        <v>175</v>
      </c>
      <c r="E4408" t="s">
        <v>133</v>
      </c>
      <c r="F4408" t="s">
        <v>47</v>
      </c>
      <c r="G4408" t="s">
        <v>207</v>
      </c>
      <c r="H4408" t="s">
        <v>187</v>
      </c>
      <c r="I4408">
        <v>66</v>
      </c>
    </row>
    <row r="4409" spans="1:9" x14ac:dyDescent="0.35">
      <c r="A4409" s="75">
        <f t="shared" si="140"/>
        <v>46044</v>
      </c>
      <c r="B4409" s="75">
        <f t="shared" si="141"/>
        <v>46047</v>
      </c>
      <c r="C4409" s="75" t="str">
        <f>VLOOKUP($F4409,Refs!$A$1:$F$32,3,FALSE)</f>
        <v>Y61</v>
      </c>
      <c r="D4409" t="s">
        <v>175</v>
      </c>
      <c r="E4409" t="s">
        <v>133</v>
      </c>
      <c r="F4409" t="s">
        <v>47</v>
      </c>
      <c r="G4409" t="s">
        <v>207</v>
      </c>
      <c r="H4409" t="s">
        <v>188</v>
      </c>
      <c r="I4409">
        <v>163</v>
      </c>
    </row>
    <row r="4410" spans="1:9" x14ac:dyDescent="0.35">
      <c r="A4410" s="75">
        <f t="shared" si="140"/>
        <v>46044</v>
      </c>
      <c r="B4410" s="75">
        <f t="shared" si="141"/>
        <v>46047</v>
      </c>
      <c r="C4410" s="75" t="str">
        <f>VLOOKUP($F4410,Refs!$A$1:$F$32,3,FALSE)</f>
        <v>Y61</v>
      </c>
      <c r="D4410" t="s">
        <v>175</v>
      </c>
      <c r="E4410" t="s">
        <v>133</v>
      </c>
      <c r="F4410" t="s">
        <v>47</v>
      </c>
      <c r="G4410" t="s">
        <v>207</v>
      </c>
      <c r="H4410" t="s">
        <v>189</v>
      </c>
      <c r="I4410">
        <v>54</v>
      </c>
    </row>
    <row r="4411" spans="1:9" x14ac:dyDescent="0.35">
      <c r="A4411" s="75">
        <f t="shared" si="140"/>
        <v>46044</v>
      </c>
      <c r="B4411" s="75">
        <f t="shared" si="141"/>
        <v>46047</v>
      </c>
      <c r="C4411" s="75" t="str">
        <f>VLOOKUP($F4411,Refs!$A$1:$F$32,3,FALSE)</f>
        <v>Y61</v>
      </c>
      <c r="D4411" t="s">
        <v>175</v>
      </c>
      <c r="E4411" t="s">
        <v>133</v>
      </c>
      <c r="F4411" t="s">
        <v>47</v>
      </c>
      <c r="G4411" t="s">
        <v>207</v>
      </c>
      <c r="H4411" t="s">
        <v>190</v>
      </c>
      <c r="I4411">
        <v>51</v>
      </c>
    </row>
    <row r="4412" spans="1:9" x14ac:dyDescent="0.35">
      <c r="A4412" s="75">
        <f t="shared" si="140"/>
        <v>46044</v>
      </c>
      <c r="B4412" s="75">
        <f t="shared" si="141"/>
        <v>46047</v>
      </c>
      <c r="C4412" s="75" t="str">
        <f>VLOOKUP($F4412,Refs!$A$1:$F$32,3,FALSE)</f>
        <v>Y61</v>
      </c>
      <c r="D4412" t="s">
        <v>175</v>
      </c>
      <c r="E4412" t="s">
        <v>133</v>
      </c>
      <c r="F4412" t="s">
        <v>47</v>
      </c>
      <c r="G4412" t="s">
        <v>207</v>
      </c>
      <c r="H4412" t="s">
        <v>191</v>
      </c>
      <c r="I4412">
        <v>0</v>
      </c>
    </row>
    <row r="4413" spans="1:9" x14ac:dyDescent="0.35">
      <c r="A4413" s="75">
        <f t="shared" si="140"/>
        <v>46044</v>
      </c>
      <c r="B4413" s="75">
        <f t="shared" si="141"/>
        <v>46047</v>
      </c>
      <c r="C4413" s="75" t="str">
        <f>VLOOKUP($F4413,Refs!$A$1:$F$32,3,FALSE)</f>
        <v>Y61</v>
      </c>
      <c r="D4413" t="s">
        <v>175</v>
      </c>
      <c r="E4413" t="s">
        <v>133</v>
      </c>
      <c r="F4413" t="s">
        <v>47</v>
      </c>
      <c r="G4413" t="s">
        <v>207</v>
      </c>
      <c r="H4413" t="s">
        <v>192</v>
      </c>
      <c r="I4413">
        <v>54</v>
      </c>
    </row>
    <row r="4414" spans="1:9" x14ac:dyDescent="0.35">
      <c r="A4414" s="75">
        <f t="shared" si="140"/>
        <v>46044</v>
      </c>
      <c r="B4414" s="75">
        <f t="shared" si="141"/>
        <v>46047</v>
      </c>
      <c r="C4414" s="75" t="str">
        <f>VLOOKUP($F4414,Refs!$A$1:$F$32,3,FALSE)</f>
        <v>Y61</v>
      </c>
      <c r="D4414" t="s">
        <v>175</v>
      </c>
      <c r="E4414" t="s">
        <v>133</v>
      </c>
      <c r="F4414" t="s">
        <v>47</v>
      </c>
      <c r="G4414" t="s">
        <v>207</v>
      </c>
      <c r="H4414" t="s">
        <v>193</v>
      </c>
      <c r="I4414">
        <v>2</v>
      </c>
    </row>
    <row r="4415" spans="1:9" x14ac:dyDescent="0.35">
      <c r="A4415" s="75">
        <f t="shared" si="140"/>
        <v>46044</v>
      </c>
      <c r="B4415" s="75">
        <f t="shared" si="141"/>
        <v>46047</v>
      </c>
      <c r="C4415" s="75" t="str">
        <f>VLOOKUP($F4415,Refs!$A$1:$F$32,3,FALSE)</f>
        <v>Y61</v>
      </c>
      <c r="D4415" t="s">
        <v>175</v>
      </c>
      <c r="E4415" t="s">
        <v>133</v>
      </c>
      <c r="F4415" t="s">
        <v>47</v>
      </c>
      <c r="G4415" t="s">
        <v>207</v>
      </c>
      <c r="H4415" t="s">
        <v>194</v>
      </c>
      <c r="I4415">
        <v>11</v>
      </c>
    </row>
    <row r="4416" spans="1:9" x14ac:dyDescent="0.35">
      <c r="A4416" s="75">
        <f t="shared" si="140"/>
        <v>46044</v>
      </c>
      <c r="B4416" s="75">
        <f t="shared" si="141"/>
        <v>46047</v>
      </c>
      <c r="C4416" s="75" t="str">
        <f>VLOOKUP($F4416,Refs!$A$1:$F$32,3,FALSE)</f>
        <v>Y61</v>
      </c>
      <c r="D4416" t="s">
        <v>175</v>
      </c>
      <c r="E4416" t="s">
        <v>133</v>
      </c>
      <c r="F4416" t="s">
        <v>47</v>
      </c>
      <c r="G4416" t="s">
        <v>207</v>
      </c>
      <c r="H4416" t="s">
        <v>195</v>
      </c>
      <c r="I4416">
        <v>2</v>
      </c>
    </row>
    <row r="4417" spans="1:9" x14ac:dyDescent="0.35">
      <c r="A4417" s="75">
        <f t="shared" si="140"/>
        <v>46044</v>
      </c>
      <c r="B4417" s="75">
        <f t="shared" si="141"/>
        <v>46047</v>
      </c>
      <c r="C4417" s="75" t="str">
        <f>VLOOKUP($F4417,Refs!$A$1:$F$32,3,FALSE)</f>
        <v>Y61</v>
      </c>
      <c r="D4417" t="s">
        <v>175</v>
      </c>
      <c r="E4417" t="s">
        <v>133</v>
      </c>
      <c r="F4417" t="s">
        <v>47</v>
      </c>
      <c r="G4417" t="s">
        <v>207</v>
      </c>
      <c r="H4417" t="s">
        <v>196</v>
      </c>
      <c r="I4417">
        <v>52</v>
      </c>
    </row>
    <row r="4418" spans="1:9" x14ac:dyDescent="0.35">
      <c r="A4418" s="75">
        <f t="shared" si="140"/>
        <v>46044</v>
      </c>
      <c r="B4418" s="75">
        <f t="shared" si="141"/>
        <v>46047</v>
      </c>
      <c r="C4418" s="75" t="str">
        <f>VLOOKUP($F4418,Refs!$A$1:$F$32,3,FALSE)</f>
        <v>Y61</v>
      </c>
      <c r="D4418" t="s">
        <v>175</v>
      </c>
      <c r="E4418" t="s">
        <v>133</v>
      </c>
      <c r="F4418" t="s">
        <v>47</v>
      </c>
      <c r="G4418" t="s">
        <v>207</v>
      </c>
      <c r="H4418" t="s">
        <v>197</v>
      </c>
      <c r="I4418">
        <v>135</v>
      </c>
    </row>
    <row r="4419" spans="1:9" x14ac:dyDescent="0.35">
      <c r="A4419" s="75">
        <f t="shared" si="140"/>
        <v>46044</v>
      </c>
      <c r="B4419" s="75">
        <f t="shared" si="141"/>
        <v>46047</v>
      </c>
      <c r="C4419" s="75" t="str">
        <f>VLOOKUP($F4419,Refs!$A$1:$F$32,3,FALSE)</f>
        <v>Y61</v>
      </c>
      <c r="D4419" t="s">
        <v>175</v>
      </c>
      <c r="E4419" t="s">
        <v>133</v>
      </c>
      <c r="F4419" t="s">
        <v>47</v>
      </c>
      <c r="G4419" t="s">
        <v>207</v>
      </c>
      <c r="H4419" t="s">
        <v>198</v>
      </c>
      <c r="I4419">
        <v>288</v>
      </c>
    </row>
    <row r="4420" spans="1:9" x14ac:dyDescent="0.35">
      <c r="A4420" s="75">
        <f t="shared" si="140"/>
        <v>46044</v>
      </c>
      <c r="B4420" s="75">
        <f t="shared" si="141"/>
        <v>46047</v>
      </c>
      <c r="C4420" s="75" t="str">
        <f>VLOOKUP($F4420,Refs!$A$1:$F$32,3,FALSE)</f>
        <v>Y61</v>
      </c>
      <c r="D4420" t="s">
        <v>175</v>
      </c>
      <c r="E4420" t="s">
        <v>133</v>
      </c>
      <c r="F4420" t="s">
        <v>47</v>
      </c>
      <c r="G4420" t="s">
        <v>207</v>
      </c>
      <c r="H4420" t="s">
        <v>199</v>
      </c>
      <c r="I4420">
        <v>107</v>
      </c>
    </row>
    <row r="4421" spans="1:9" x14ac:dyDescent="0.35">
      <c r="A4421" s="75">
        <f t="shared" si="140"/>
        <v>46044</v>
      </c>
      <c r="B4421" s="75">
        <f t="shared" si="141"/>
        <v>46047</v>
      </c>
      <c r="C4421" s="75" t="str">
        <f>VLOOKUP($F4421,Refs!$A$1:$F$32,3,FALSE)</f>
        <v>Y61</v>
      </c>
      <c r="D4421" t="s">
        <v>175</v>
      </c>
      <c r="E4421" t="s">
        <v>133</v>
      </c>
      <c r="F4421" t="s">
        <v>47</v>
      </c>
      <c r="G4421" t="s">
        <v>207</v>
      </c>
      <c r="H4421" t="s">
        <v>200</v>
      </c>
      <c r="I4421">
        <v>26</v>
      </c>
    </row>
    <row r="4422" spans="1:9" x14ac:dyDescent="0.35">
      <c r="A4422" s="75">
        <f t="shared" ref="A4422:A4485" si="142">IF(G4422="Mon",B4422-6,IF(G4422="Tue",B4422-5,IF(G4422="Wed",B4422-4,IF(G4422="Thu",B4422-3,IF(G4422="Fri",B4422-2,IF(G4422="Sat",B4422-1,IF(G4422="Sun",B4422,"")))))))</f>
        <v>46044</v>
      </c>
      <c r="B4422" s="75">
        <f t="shared" ref="B4422:B4485" si="143">DATEVALUE(RIGHT(D4422, 11))</f>
        <v>46047</v>
      </c>
      <c r="C4422" s="75" t="str">
        <f>VLOOKUP($F4422,Refs!$A$1:$F$32,3,FALSE)</f>
        <v>Y61</v>
      </c>
      <c r="D4422" t="s">
        <v>175</v>
      </c>
      <c r="E4422" t="s">
        <v>133</v>
      </c>
      <c r="F4422" t="s">
        <v>47</v>
      </c>
      <c r="G4422" t="s">
        <v>207</v>
      </c>
      <c r="H4422" t="s">
        <v>201</v>
      </c>
      <c r="I4422">
        <v>0</v>
      </c>
    </row>
    <row r="4423" spans="1:9" x14ac:dyDescent="0.35">
      <c r="A4423" s="75">
        <f t="shared" si="142"/>
        <v>46044</v>
      </c>
      <c r="B4423" s="75">
        <f t="shared" si="143"/>
        <v>46047</v>
      </c>
      <c r="C4423" s="75" t="str">
        <f>VLOOKUP($F4423,Refs!$A$1:$F$32,3,FALSE)</f>
        <v>Y61</v>
      </c>
      <c r="D4423" t="s">
        <v>175</v>
      </c>
      <c r="E4423" t="s">
        <v>133</v>
      </c>
      <c r="F4423" t="s">
        <v>47</v>
      </c>
      <c r="G4423" t="s">
        <v>207</v>
      </c>
      <c r="H4423" t="s">
        <v>202</v>
      </c>
      <c r="I4423">
        <v>7</v>
      </c>
    </row>
    <row r="4424" spans="1:9" x14ac:dyDescent="0.35">
      <c r="A4424" s="75">
        <f t="shared" si="142"/>
        <v>46044</v>
      </c>
      <c r="B4424" s="75">
        <f t="shared" si="143"/>
        <v>46047</v>
      </c>
      <c r="C4424" s="75" t="str">
        <f>VLOOKUP($F4424,Refs!$A$1:$F$32,3,FALSE)</f>
        <v>Y61</v>
      </c>
      <c r="D4424" t="s">
        <v>175</v>
      </c>
      <c r="E4424" t="s">
        <v>133</v>
      </c>
      <c r="F4424" t="s">
        <v>47</v>
      </c>
      <c r="G4424" t="s">
        <v>207</v>
      </c>
      <c r="H4424" t="s">
        <v>203</v>
      </c>
      <c r="I4424">
        <v>0</v>
      </c>
    </row>
    <row r="4425" spans="1:9" x14ac:dyDescent="0.35">
      <c r="A4425" s="75">
        <f t="shared" si="142"/>
        <v>46044</v>
      </c>
      <c r="B4425" s="75">
        <f t="shared" si="143"/>
        <v>46047</v>
      </c>
      <c r="C4425" s="75" t="str">
        <f>VLOOKUP($F4425,Refs!$A$1:$F$32,3,FALSE)</f>
        <v>Y61</v>
      </c>
      <c r="D4425" t="s">
        <v>175</v>
      </c>
      <c r="E4425" t="s">
        <v>133</v>
      </c>
      <c r="F4425" t="s">
        <v>47</v>
      </c>
      <c r="G4425" t="s">
        <v>207</v>
      </c>
      <c r="H4425" t="s">
        <v>204</v>
      </c>
      <c r="I4425">
        <v>24</v>
      </c>
    </row>
    <row r="4426" spans="1:9" x14ac:dyDescent="0.35">
      <c r="A4426" s="75">
        <f t="shared" si="142"/>
        <v>46045</v>
      </c>
      <c r="B4426" s="75">
        <f t="shared" si="143"/>
        <v>46047</v>
      </c>
      <c r="C4426" s="75" t="str">
        <f>VLOOKUP($F4426,Refs!$A$1:$F$32,3,FALSE)</f>
        <v>Y61</v>
      </c>
      <c r="D4426" t="s">
        <v>175</v>
      </c>
      <c r="E4426" t="s">
        <v>133</v>
      </c>
      <c r="F4426" t="s">
        <v>47</v>
      </c>
      <c r="G4426" t="s">
        <v>208</v>
      </c>
      <c r="H4426" t="s">
        <v>177</v>
      </c>
      <c r="I4426">
        <v>892</v>
      </c>
    </row>
    <row r="4427" spans="1:9" x14ac:dyDescent="0.35">
      <c r="A4427" s="75">
        <f t="shared" si="142"/>
        <v>46045</v>
      </c>
      <c r="B4427" s="75">
        <f t="shared" si="143"/>
        <v>46047</v>
      </c>
      <c r="C4427" s="75" t="str">
        <f>VLOOKUP($F4427,Refs!$A$1:$F$32,3,FALSE)</f>
        <v>Y61</v>
      </c>
      <c r="D4427" t="s">
        <v>175</v>
      </c>
      <c r="E4427" t="s">
        <v>133</v>
      </c>
      <c r="F4427" t="s">
        <v>47</v>
      </c>
      <c r="G4427" t="s">
        <v>208</v>
      </c>
      <c r="H4427" t="s">
        <v>178</v>
      </c>
      <c r="I4427">
        <v>834</v>
      </c>
    </row>
    <row r="4428" spans="1:9" x14ac:dyDescent="0.35">
      <c r="A4428" s="75">
        <f t="shared" si="142"/>
        <v>46045</v>
      </c>
      <c r="B4428" s="75">
        <f t="shared" si="143"/>
        <v>46047</v>
      </c>
      <c r="C4428" s="75" t="str">
        <f>VLOOKUP($F4428,Refs!$A$1:$F$32,3,FALSE)</f>
        <v>Y61</v>
      </c>
      <c r="D4428" t="s">
        <v>175</v>
      </c>
      <c r="E4428" t="s">
        <v>133</v>
      </c>
      <c r="F4428" t="s">
        <v>47</v>
      </c>
      <c r="G4428" t="s">
        <v>208</v>
      </c>
      <c r="H4428" t="s">
        <v>179</v>
      </c>
      <c r="I4428">
        <v>716</v>
      </c>
    </row>
    <row r="4429" spans="1:9" x14ac:dyDescent="0.35">
      <c r="A4429" s="75">
        <f t="shared" si="142"/>
        <v>46045</v>
      </c>
      <c r="B4429" s="75">
        <f t="shared" si="143"/>
        <v>46047</v>
      </c>
      <c r="C4429" s="75" t="str">
        <f>VLOOKUP($F4429,Refs!$A$1:$F$32,3,FALSE)</f>
        <v>Y61</v>
      </c>
      <c r="D4429" t="s">
        <v>175</v>
      </c>
      <c r="E4429" t="s">
        <v>133</v>
      </c>
      <c r="F4429" t="s">
        <v>47</v>
      </c>
      <c r="G4429" t="s">
        <v>208</v>
      </c>
      <c r="H4429" t="s">
        <v>180</v>
      </c>
      <c r="I4429">
        <v>24</v>
      </c>
    </row>
    <row r="4430" spans="1:9" x14ac:dyDescent="0.35">
      <c r="A4430" s="75">
        <f t="shared" si="142"/>
        <v>46045</v>
      </c>
      <c r="B4430" s="75">
        <f t="shared" si="143"/>
        <v>46047</v>
      </c>
      <c r="C4430" s="75" t="str">
        <f>VLOOKUP($F4430,Refs!$A$1:$F$32,3,FALSE)</f>
        <v>Y61</v>
      </c>
      <c r="D4430" t="s">
        <v>175</v>
      </c>
      <c r="E4430" t="s">
        <v>133</v>
      </c>
      <c r="F4430" t="s">
        <v>47</v>
      </c>
      <c r="G4430" t="s">
        <v>208</v>
      </c>
      <c r="H4430" t="s">
        <v>181</v>
      </c>
      <c r="I4430">
        <v>26194</v>
      </c>
    </row>
    <row r="4431" spans="1:9" x14ac:dyDescent="0.35">
      <c r="A4431" s="75">
        <f t="shared" si="142"/>
        <v>46045</v>
      </c>
      <c r="B4431" s="75">
        <f t="shared" si="143"/>
        <v>46047</v>
      </c>
      <c r="C4431" s="75" t="str">
        <f>VLOOKUP($F4431,Refs!$A$1:$F$32,3,FALSE)</f>
        <v>Y61</v>
      </c>
      <c r="D4431" t="s">
        <v>175</v>
      </c>
      <c r="E4431" t="s">
        <v>133</v>
      </c>
      <c r="F4431" t="s">
        <v>47</v>
      </c>
      <c r="G4431" t="s">
        <v>208</v>
      </c>
      <c r="H4431" t="s">
        <v>182</v>
      </c>
      <c r="I4431">
        <v>186</v>
      </c>
    </row>
    <row r="4432" spans="1:9" x14ac:dyDescent="0.35">
      <c r="A4432" s="75">
        <f t="shared" si="142"/>
        <v>46045</v>
      </c>
      <c r="B4432" s="75">
        <f t="shared" si="143"/>
        <v>46047</v>
      </c>
      <c r="C4432" s="75" t="str">
        <f>VLOOKUP($F4432,Refs!$A$1:$F$32,3,FALSE)</f>
        <v>Y61</v>
      </c>
      <c r="D4432" t="s">
        <v>175</v>
      </c>
      <c r="E4432" t="s">
        <v>133</v>
      </c>
      <c r="F4432" t="s">
        <v>47</v>
      </c>
      <c r="G4432" t="s">
        <v>208</v>
      </c>
      <c r="H4432" t="s">
        <v>183</v>
      </c>
      <c r="I4432">
        <v>377</v>
      </c>
    </row>
    <row r="4433" spans="1:9" x14ac:dyDescent="0.35">
      <c r="A4433" s="75">
        <f t="shared" si="142"/>
        <v>46045</v>
      </c>
      <c r="B4433" s="75">
        <f t="shared" si="143"/>
        <v>46047</v>
      </c>
      <c r="C4433" s="75" t="str">
        <f>VLOOKUP($F4433,Refs!$A$1:$F$32,3,FALSE)</f>
        <v>Y61</v>
      </c>
      <c r="D4433" t="s">
        <v>175</v>
      </c>
      <c r="E4433" t="s">
        <v>133</v>
      </c>
      <c r="F4433" t="s">
        <v>47</v>
      </c>
      <c r="G4433" t="s">
        <v>208</v>
      </c>
      <c r="H4433" t="s">
        <v>184</v>
      </c>
      <c r="I4433">
        <v>846</v>
      </c>
    </row>
    <row r="4434" spans="1:9" x14ac:dyDescent="0.35">
      <c r="A4434" s="75">
        <f t="shared" si="142"/>
        <v>46045</v>
      </c>
      <c r="B4434" s="75">
        <f t="shared" si="143"/>
        <v>46047</v>
      </c>
      <c r="C4434" s="75" t="str">
        <f>VLOOKUP($F4434,Refs!$A$1:$F$32,3,FALSE)</f>
        <v>Y61</v>
      </c>
      <c r="D4434" t="s">
        <v>175</v>
      </c>
      <c r="E4434" t="s">
        <v>133</v>
      </c>
      <c r="F4434" t="s">
        <v>47</v>
      </c>
      <c r="G4434" t="s">
        <v>208</v>
      </c>
      <c r="H4434" t="s">
        <v>185</v>
      </c>
      <c r="I4434">
        <v>471</v>
      </c>
    </row>
    <row r="4435" spans="1:9" x14ac:dyDescent="0.35">
      <c r="A4435" s="75">
        <f t="shared" si="142"/>
        <v>46045</v>
      </c>
      <c r="B4435" s="75">
        <f t="shared" si="143"/>
        <v>46047</v>
      </c>
      <c r="C4435" s="75" t="str">
        <f>VLOOKUP($F4435,Refs!$A$1:$F$32,3,FALSE)</f>
        <v>Y61</v>
      </c>
      <c r="D4435" t="s">
        <v>175</v>
      </c>
      <c r="E4435" t="s">
        <v>133</v>
      </c>
      <c r="F4435" t="s">
        <v>47</v>
      </c>
      <c r="G4435" t="s">
        <v>208</v>
      </c>
      <c r="H4435" t="s">
        <v>186</v>
      </c>
      <c r="I4435">
        <v>245</v>
      </c>
    </row>
    <row r="4436" spans="1:9" x14ac:dyDescent="0.35">
      <c r="A4436" s="75">
        <f t="shared" si="142"/>
        <v>46045</v>
      </c>
      <c r="B4436" s="75">
        <f t="shared" si="143"/>
        <v>46047</v>
      </c>
      <c r="C4436" s="75" t="str">
        <f>VLOOKUP($F4436,Refs!$A$1:$F$32,3,FALSE)</f>
        <v>Y61</v>
      </c>
      <c r="D4436" t="s">
        <v>175</v>
      </c>
      <c r="E4436" t="s">
        <v>133</v>
      </c>
      <c r="F4436" t="s">
        <v>47</v>
      </c>
      <c r="G4436" t="s">
        <v>208</v>
      </c>
      <c r="H4436" t="s">
        <v>187</v>
      </c>
      <c r="I4436">
        <v>49</v>
      </c>
    </row>
    <row r="4437" spans="1:9" x14ac:dyDescent="0.35">
      <c r="A4437" s="75">
        <f t="shared" si="142"/>
        <v>46045</v>
      </c>
      <c r="B4437" s="75">
        <f t="shared" si="143"/>
        <v>46047</v>
      </c>
      <c r="C4437" s="75" t="str">
        <f>VLOOKUP($F4437,Refs!$A$1:$F$32,3,FALSE)</f>
        <v>Y61</v>
      </c>
      <c r="D4437" t="s">
        <v>175</v>
      </c>
      <c r="E4437" t="s">
        <v>133</v>
      </c>
      <c r="F4437" t="s">
        <v>47</v>
      </c>
      <c r="G4437" t="s">
        <v>208</v>
      </c>
      <c r="H4437" t="s">
        <v>188</v>
      </c>
      <c r="I4437">
        <v>159</v>
      </c>
    </row>
    <row r="4438" spans="1:9" x14ac:dyDescent="0.35">
      <c r="A4438" s="75">
        <f t="shared" si="142"/>
        <v>46045</v>
      </c>
      <c r="B4438" s="75">
        <f t="shared" si="143"/>
        <v>46047</v>
      </c>
      <c r="C4438" s="75" t="str">
        <f>VLOOKUP($F4438,Refs!$A$1:$F$32,3,FALSE)</f>
        <v>Y61</v>
      </c>
      <c r="D4438" t="s">
        <v>175</v>
      </c>
      <c r="E4438" t="s">
        <v>133</v>
      </c>
      <c r="F4438" t="s">
        <v>47</v>
      </c>
      <c r="G4438" t="s">
        <v>208</v>
      </c>
      <c r="H4438" t="s">
        <v>189</v>
      </c>
      <c r="I4438">
        <v>62</v>
      </c>
    </row>
    <row r="4439" spans="1:9" x14ac:dyDescent="0.35">
      <c r="A4439" s="75">
        <f t="shared" si="142"/>
        <v>46045</v>
      </c>
      <c r="B4439" s="75">
        <f t="shared" si="143"/>
        <v>46047</v>
      </c>
      <c r="C4439" s="75" t="str">
        <f>VLOOKUP($F4439,Refs!$A$1:$F$32,3,FALSE)</f>
        <v>Y61</v>
      </c>
      <c r="D4439" t="s">
        <v>175</v>
      </c>
      <c r="E4439" t="s">
        <v>133</v>
      </c>
      <c r="F4439" t="s">
        <v>47</v>
      </c>
      <c r="G4439" t="s">
        <v>208</v>
      </c>
      <c r="H4439" t="s">
        <v>190</v>
      </c>
      <c r="I4439">
        <v>56</v>
      </c>
    </row>
    <row r="4440" spans="1:9" x14ac:dyDescent="0.35">
      <c r="A4440" s="75">
        <f t="shared" si="142"/>
        <v>46045</v>
      </c>
      <c r="B4440" s="75">
        <f t="shared" si="143"/>
        <v>46047</v>
      </c>
      <c r="C4440" s="75" t="str">
        <f>VLOOKUP($F4440,Refs!$A$1:$F$32,3,FALSE)</f>
        <v>Y61</v>
      </c>
      <c r="D4440" t="s">
        <v>175</v>
      </c>
      <c r="E4440" t="s">
        <v>133</v>
      </c>
      <c r="F4440" t="s">
        <v>47</v>
      </c>
      <c r="G4440" t="s">
        <v>208</v>
      </c>
      <c r="H4440" t="s">
        <v>191</v>
      </c>
      <c r="I4440">
        <v>1</v>
      </c>
    </row>
    <row r="4441" spans="1:9" x14ac:dyDescent="0.35">
      <c r="A4441" s="75">
        <f t="shared" si="142"/>
        <v>46045</v>
      </c>
      <c r="B4441" s="75">
        <f t="shared" si="143"/>
        <v>46047</v>
      </c>
      <c r="C4441" s="75" t="str">
        <f>VLOOKUP($F4441,Refs!$A$1:$F$32,3,FALSE)</f>
        <v>Y61</v>
      </c>
      <c r="D4441" t="s">
        <v>175</v>
      </c>
      <c r="E4441" t="s">
        <v>133</v>
      </c>
      <c r="F4441" t="s">
        <v>47</v>
      </c>
      <c r="G4441" t="s">
        <v>208</v>
      </c>
      <c r="H4441" t="s">
        <v>192</v>
      </c>
      <c r="I4441">
        <v>76</v>
      </c>
    </row>
    <row r="4442" spans="1:9" x14ac:dyDescent="0.35">
      <c r="A4442" s="75">
        <f t="shared" si="142"/>
        <v>46045</v>
      </c>
      <c r="B4442" s="75">
        <f t="shared" si="143"/>
        <v>46047</v>
      </c>
      <c r="C4442" s="75" t="str">
        <f>VLOOKUP($F4442,Refs!$A$1:$F$32,3,FALSE)</f>
        <v>Y61</v>
      </c>
      <c r="D4442" t="s">
        <v>175</v>
      </c>
      <c r="E4442" t="s">
        <v>133</v>
      </c>
      <c r="F4442" t="s">
        <v>47</v>
      </c>
      <c r="G4442" t="s">
        <v>208</v>
      </c>
      <c r="H4442" t="s">
        <v>193</v>
      </c>
      <c r="I4442">
        <v>2</v>
      </c>
    </row>
    <row r="4443" spans="1:9" x14ac:dyDescent="0.35">
      <c r="A4443" s="75">
        <f t="shared" si="142"/>
        <v>46045</v>
      </c>
      <c r="B4443" s="75">
        <f t="shared" si="143"/>
        <v>46047</v>
      </c>
      <c r="C4443" s="75" t="str">
        <f>VLOOKUP($F4443,Refs!$A$1:$F$32,3,FALSE)</f>
        <v>Y61</v>
      </c>
      <c r="D4443" t="s">
        <v>175</v>
      </c>
      <c r="E4443" t="s">
        <v>133</v>
      </c>
      <c r="F4443" t="s">
        <v>47</v>
      </c>
      <c r="G4443" t="s">
        <v>208</v>
      </c>
      <c r="H4443" t="s">
        <v>194</v>
      </c>
      <c r="I4443">
        <v>25</v>
      </c>
    </row>
    <row r="4444" spans="1:9" x14ac:dyDescent="0.35">
      <c r="A4444" s="75">
        <f t="shared" si="142"/>
        <v>46045</v>
      </c>
      <c r="B4444" s="75">
        <f t="shared" si="143"/>
        <v>46047</v>
      </c>
      <c r="C4444" s="75" t="str">
        <f>VLOOKUP($F4444,Refs!$A$1:$F$32,3,FALSE)</f>
        <v>Y61</v>
      </c>
      <c r="D4444" t="s">
        <v>175</v>
      </c>
      <c r="E4444" t="s">
        <v>133</v>
      </c>
      <c r="F4444" t="s">
        <v>47</v>
      </c>
      <c r="G4444" t="s">
        <v>208</v>
      </c>
      <c r="H4444" t="s">
        <v>195</v>
      </c>
      <c r="I4444">
        <v>2</v>
      </c>
    </row>
    <row r="4445" spans="1:9" x14ac:dyDescent="0.35">
      <c r="A4445" s="75">
        <f t="shared" si="142"/>
        <v>46045</v>
      </c>
      <c r="B4445" s="75">
        <f t="shared" si="143"/>
        <v>46047</v>
      </c>
      <c r="C4445" s="75" t="str">
        <f>VLOOKUP($F4445,Refs!$A$1:$F$32,3,FALSE)</f>
        <v>Y61</v>
      </c>
      <c r="D4445" t="s">
        <v>175</v>
      </c>
      <c r="E4445" t="s">
        <v>133</v>
      </c>
      <c r="F4445" t="s">
        <v>47</v>
      </c>
      <c r="G4445" t="s">
        <v>208</v>
      </c>
      <c r="H4445" t="s">
        <v>196</v>
      </c>
      <c r="I4445">
        <v>82</v>
      </c>
    </row>
    <row r="4446" spans="1:9" x14ac:dyDescent="0.35">
      <c r="A4446" s="75">
        <f t="shared" si="142"/>
        <v>46045</v>
      </c>
      <c r="B4446" s="75">
        <f t="shared" si="143"/>
        <v>46047</v>
      </c>
      <c r="C4446" s="75" t="str">
        <f>VLOOKUP($F4446,Refs!$A$1:$F$32,3,FALSE)</f>
        <v>Y61</v>
      </c>
      <c r="D4446" t="s">
        <v>175</v>
      </c>
      <c r="E4446" t="s">
        <v>133</v>
      </c>
      <c r="F4446" t="s">
        <v>47</v>
      </c>
      <c r="G4446" t="s">
        <v>208</v>
      </c>
      <c r="H4446" t="s">
        <v>197</v>
      </c>
      <c r="I4446">
        <v>137</v>
      </c>
    </row>
    <row r="4447" spans="1:9" x14ac:dyDescent="0.35">
      <c r="A4447" s="75">
        <f t="shared" si="142"/>
        <v>46045</v>
      </c>
      <c r="B4447" s="75">
        <f t="shared" si="143"/>
        <v>46047</v>
      </c>
      <c r="C4447" s="75" t="str">
        <f>VLOOKUP($F4447,Refs!$A$1:$F$32,3,FALSE)</f>
        <v>Y61</v>
      </c>
      <c r="D4447" t="s">
        <v>175</v>
      </c>
      <c r="E4447" t="s">
        <v>133</v>
      </c>
      <c r="F4447" t="s">
        <v>47</v>
      </c>
      <c r="G4447" t="s">
        <v>208</v>
      </c>
      <c r="H4447" t="s">
        <v>198</v>
      </c>
      <c r="I4447">
        <v>300</v>
      </c>
    </row>
    <row r="4448" spans="1:9" x14ac:dyDescent="0.35">
      <c r="A4448" s="75">
        <f t="shared" si="142"/>
        <v>46045</v>
      </c>
      <c r="B4448" s="75">
        <f t="shared" si="143"/>
        <v>46047</v>
      </c>
      <c r="C4448" s="75" t="str">
        <f>VLOOKUP($F4448,Refs!$A$1:$F$32,3,FALSE)</f>
        <v>Y61</v>
      </c>
      <c r="D4448" t="s">
        <v>175</v>
      </c>
      <c r="E4448" t="s">
        <v>133</v>
      </c>
      <c r="F4448" t="s">
        <v>47</v>
      </c>
      <c r="G4448" t="s">
        <v>208</v>
      </c>
      <c r="H4448" t="s">
        <v>199</v>
      </c>
      <c r="I4448">
        <v>65</v>
      </c>
    </row>
    <row r="4449" spans="1:9" x14ac:dyDescent="0.35">
      <c r="A4449" s="75">
        <f t="shared" si="142"/>
        <v>46045</v>
      </c>
      <c r="B4449" s="75">
        <f t="shared" si="143"/>
        <v>46047</v>
      </c>
      <c r="C4449" s="75" t="str">
        <f>VLOOKUP($F4449,Refs!$A$1:$F$32,3,FALSE)</f>
        <v>Y61</v>
      </c>
      <c r="D4449" t="s">
        <v>175</v>
      </c>
      <c r="E4449" t="s">
        <v>133</v>
      </c>
      <c r="F4449" t="s">
        <v>47</v>
      </c>
      <c r="G4449" t="s">
        <v>208</v>
      </c>
      <c r="H4449" t="s">
        <v>200</v>
      </c>
      <c r="I4449">
        <v>37</v>
      </c>
    </row>
    <row r="4450" spans="1:9" x14ac:dyDescent="0.35">
      <c r="A4450" s="75">
        <f t="shared" si="142"/>
        <v>46045</v>
      </c>
      <c r="B4450" s="75">
        <f t="shared" si="143"/>
        <v>46047</v>
      </c>
      <c r="C4450" s="75" t="str">
        <f>VLOOKUP($F4450,Refs!$A$1:$F$32,3,FALSE)</f>
        <v>Y61</v>
      </c>
      <c r="D4450" t="s">
        <v>175</v>
      </c>
      <c r="E4450" t="s">
        <v>133</v>
      </c>
      <c r="F4450" t="s">
        <v>47</v>
      </c>
      <c r="G4450" t="s">
        <v>208</v>
      </c>
      <c r="H4450" t="s">
        <v>201</v>
      </c>
      <c r="I4450">
        <v>1</v>
      </c>
    </row>
    <row r="4451" spans="1:9" x14ac:dyDescent="0.35">
      <c r="A4451" s="75">
        <f t="shared" si="142"/>
        <v>46045</v>
      </c>
      <c r="B4451" s="75">
        <f t="shared" si="143"/>
        <v>46047</v>
      </c>
      <c r="C4451" s="75" t="str">
        <f>VLOOKUP($F4451,Refs!$A$1:$F$32,3,FALSE)</f>
        <v>Y61</v>
      </c>
      <c r="D4451" t="s">
        <v>175</v>
      </c>
      <c r="E4451" t="s">
        <v>133</v>
      </c>
      <c r="F4451" t="s">
        <v>47</v>
      </c>
      <c r="G4451" t="s">
        <v>208</v>
      </c>
      <c r="H4451" t="s">
        <v>202</v>
      </c>
      <c r="I4451">
        <v>5</v>
      </c>
    </row>
    <row r="4452" spans="1:9" x14ac:dyDescent="0.35">
      <c r="A4452" s="75">
        <f t="shared" si="142"/>
        <v>46045</v>
      </c>
      <c r="B4452" s="75">
        <f t="shared" si="143"/>
        <v>46047</v>
      </c>
      <c r="C4452" s="75" t="str">
        <f>VLOOKUP($F4452,Refs!$A$1:$F$32,3,FALSE)</f>
        <v>Y61</v>
      </c>
      <c r="D4452" t="s">
        <v>175</v>
      </c>
      <c r="E4452" t="s">
        <v>133</v>
      </c>
      <c r="F4452" t="s">
        <v>47</v>
      </c>
      <c r="G4452" t="s">
        <v>208</v>
      </c>
      <c r="H4452" t="s">
        <v>203</v>
      </c>
      <c r="I4452">
        <v>0</v>
      </c>
    </row>
    <row r="4453" spans="1:9" x14ac:dyDescent="0.35">
      <c r="A4453" s="75">
        <f t="shared" si="142"/>
        <v>46045</v>
      </c>
      <c r="B4453" s="75">
        <f t="shared" si="143"/>
        <v>46047</v>
      </c>
      <c r="C4453" s="75" t="str">
        <f>VLOOKUP($F4453,Refs!$A$1:$F$32,3,FALSE)</f>
        <v>Y61</v>
      </c>
      <c r="D4453" t="s">
        <v>175</v>
      </c>
      <c r="E4453" t="s">
        <v>133</v>
      </c>
      <c r="F4453" t="s">
        <v>47</v>
      </c>
      <c r="G4453" t="s">
        <v>208</v>
      </c>
      <c r="H4453" t="s">
        <v>204</v>
      </c>
      <c r="I4453">
        <v>49</v>
      </c>
    </row>
    <row r="4454" spans="1:9" x14ac:dyDescent="0.35">
      <c r="A4454" s="75">
        <f t="shared" si="142"/>
        <v>46046</v>
      </c>
      <c r="B4454" s="75">
        <f t="shared" si="143"/>
        <v>46047</v>
      </c>
      <c r="C4454" s="75" t="str">
        <f>VLOOKUP($F4454,Refs!$A$1:$F$32,3,FALSE)</f>
        <v>Y61</v>
      </c>
      <c r="D4454" t="s">
        <v>175</v>
      </c>
      <c r="E4454" t="s">
        <v>133</v>
      </c>
      <c r="F4454" t="s">
        <v>47</v>
      </c>
      <c r="G4454" t="s">
        <v>209</v>
      </c>
      <c r="H4454" t="s">
        <v>177</v>
      </c>
      <c r="I4454">
        <v>1569</v>
      </c>
    </row>
    <row r="4455" spans="1:9" x14ac:dyDescent="0.35">
      <c r="A4455" s="75">
        <f t="shared" si="142"/>
        <v>46046</v>
      </c>
      <c r="B4455" s="75">
        <f t="shared" si="143"/>
        <v>46047</v>
      </c>
      <c r="C4455" s="75" t="str">
        <f>VLOOKUP($F4455,Refs!$A$1:$F$32,3,FALSE)</f>
        <v>Y61</v>
      </c>
      <c r="D4455" t="s">
        <v>175</v>
      </c>
      <c r="E4455" t="s">
        <v>133</v>
      </c>
      <c r="F4455" t="s">
        <v>47</v>
      </c>
      <c r="G4455" t="s">
        <v>209</v>
      </c>
      <c r="H4455" t="s">
        <v>178</v>
      </c>
      <c r="I4455">
        <v>1476</v>
      </c>
    </row>
    <row r="4456" spans="1:9" x14ac:dyDescent="0.35">
      <c r="A4456" s="75">
        <f t="shared" si="142"/>
        <v>46046</v>
      </c>
      <c r="B4456" s="75">
        <f t="shared" si="143"/>
        <v>46047</v>
      </c>
      <c r="C4456" s="75" t="str">
        <f>VLOOKUP($F4456,Refs!$A$1:$F$32,3,FALSE)</f>
        <v>Y61</v>
      </c>
      <c r="D4456" t="s">
        <v>175</v>
      </c>
      <c r="E4456" t="s">
        <v>133</v>
      </c>
      <c r="F4456" t="s">
        <v>47</v>
      </c>
      <c r="G4456" t="s">
        <v>209</v>
      </c>
      <c r="H4456" t="s">
        <v>179</v>
      </c>
      <c r="I4456">
        <v>1269</v>
      </c>
    </row>
    <row r="4457" spans="1:9" x14ac:dyDescent="0.35">
      <c r="A4457" s="75">
        <f t="shared" si="142"/>
        <v>46046</v>
      </c>
      <c r="B4457" s="75">
        <f t="shared" si="143"/>
        <v>46047</v>
      </c>
      <c r="C4457" s="75" t="str">
        <f>VLOOKUP($F4457,Refs!$A$1:$F$32,3,FALSE)</f>
        <v>Y61</v>
      </c>
      <c r="D4457" t="s">
        <v>175</v>
      </c>
      <c r="E4457" t="s">
        <v>133</v>
      </c>
      <c r="F4457" t="s">
        <v>47</v>
      </c>
      <c r="G4457" t="s">
        <v>209</v>
      </c>
      <c r="H4457" t="s">
        <v>180</v>
      </c>
      <c r="I4457">
        <v>37</v>
      </c>
    </row>
    <row r="4458" spans="1:9" x14ac:dyDescent="0.35">
      <c r="A4458" s="75">
        <f t="shared" si="142"/>
        <v>46046</v>
      </c>
      <c r="B4458" s="75">
        <f t="shared" si="143"/>
        <v>46047</v>
      </c>
      <c r="C4458" s="75" t="str">
        <f>VLOOKUP($F4458,Refs!$A$1:$F$32,3,FALSE)</f>
        <v>Y61</v>
      </c>
      <c r="D4458" t="s">
        <v>175</v>
      </c>
      <c r="E4458" t="s">
        <v>133</v>
      </c>
      <c r="F4458" t="s">
        <v>47</v>
      </c>
      <c r="G4458" t="s">
        <v>209</v>
      </c>
      <c r="H4458" t="s">
        <v>181</v>
      </c>
      <c r="I4458">
        <v>54679</v>
      </c>
    </row>
    <row r="4459" spans="1:9" x14ac:dyDescent="0.35">
      <c r="A4459" s="75">
        <f t="shared" si="142"/>
        <v>46046</v>
      </c>
      <c r="B4459" s="75">
        <f t="shared" si="143"/>
        <v>46047</v>
      </c>
      <c r="C4459" s="75" t="str">
        <f>VLOOKUP($F4459,Refs!$A$1:$F$32,3,FALSE)</f>
        <v>Y61</v>
      </c>
      <c r="D4459" t="s">
        <v>175</v>
      </c>
      <c r="E4459" t="s">
        <v>133</v>
      </c>
      <c r="F4459" t="s">
        <v>47</v>
      </c>
      <c r="G4459" t="s">
        <v>209</v>
      </c>
      <c r="H4459" t="s">
        <v>182</v>
      </c>
      <c r="I4459">
        <v>159</v>
      </c>
    </row>
    <row r="4460" spans="1:9" x14ac:dyDescent="0.35">
      <c r="A4460" s="75">
        <f t="shared" si="142"/>
        <v>46046</v>
      </c>
      <c r="B4460" s="75">
        <f t="shared" si="143"/>
        <v>46047</v>
      </c>
      <c r="C4460" s="75" t="str">
        <f>VLOOKUP($F4460,Refs!$A$1:$F$32,3,FALSE)</f>
        <v>Y61</v>
      </c>
      <c r="D4460" t="s">
        <v>175</v>
      </c>
      <c r="E4460" t="s">
        <v>133</v>
      </c>
      <c r="F4460" t="s">
        <v>47</v>
      </c>
      <c r="G4460" t="s">
        <v>209</v>
      </c>
      <c r="H4460" t="s">
        <v>183</v>
      </c>
      <c r="I4460">
        <v>602</v>
      </c>
    </row>
    <row r="4461" spans="1:9" x14ac:dyDescent="0.35">
      <c r="A4461" s="75">
        <f t="shared" si="142"/>
        <v>46046</v>
      </c>
      <c r="B4461" s="75">
        <f t="shared" si="143"/>
        <v>46047</v>
      </c>
      <c r="C4461" s="75" t="str">
        <f>VLOOKUP($F4461,Refs!$A$1:$F$32,3,FALSE)</f>
        <v>Y61</v>
      </c>
      <c r="D4461" t="s">
        <v>175</v>
      </c>
      <c r="E4461" t="s">
        <v>133</v>
      </c>
      <c r="F4461" t="s">
        <v>47</v>
      </c>
      <c r="G4461" t="s">
        <v>209</v>
      </c>
      <c r="H4461" t="s">
        <v>184</v>
      </c>
      <c r="I4461">
        <v>1475</v>
      </c>
    </row>
    <row r="4462" spans="1:9" x14ac:dyDescent="0.35">
      <c r="A4462" s="75">
        <f t="shared" si="142"/>
        <v>46046</v>
      </c>
      <c r="B4462" s="75">
        <f t="shared" si="143"/>
        <v>46047</v>
      </c>
      <c r="C4462" s="75" t="str">
        <f>VLOOKUP($F4462,Refs!$A$1:$F$32,3,FALSE)</f>
        <v>Y61</v>
      </c>
      <c r="D4462" t="s">
        <v>175</v>
      </c>
      <c r="E4462" t="s">
        <v>133</v>
      </c>
      <c r="F4462" t="s">
        <v>47</v>
      </c>
      <c r="G4462" t="s">
        <v>209</v>
      </c>
      <c r="H4462" t="s">
        <v>185</v>
      </c>
      <c r="I4462">
        <v>873</v>
      </c>
    </row>
    <row r="4463" spans="1:9" x14ac:dyDescent="0.35">
      <c r="A4463" s="75">
        <f t="shared" si="142"/>
        <v>46046</v>
      </c>
      <c r="B4463" s="75">
        <f t="shared" si="143"/>
        <v>46047</v>
      </c>
      <c r="C4463" s="75" t="str">
        <f>VLOOKUP($F4463,Refs!$A$1:$F$32,3,FALSE)</f>
        <v>Y61</v>
      </c>
      <c r="D4463" t="s">
        <v>175</v>
      </c>
      <c r="E4463" t="s">
        <v>133</v>
      </c>
      <c r="F4463" t="s">
        <v>47</v>
      </c>
      <c r="G4463" t="s">
        <v>209</v>
      </c>
      <c r="H4463" t="s">
        <v>186</v>
      </c>
      <c r="I4463">
        <v>357</v>
      </c>
    </row>
    <row r="4464" spans="1:9" x14ac:dyDescent="0.35">
      <c r="A4464" s="75">
        <f t="shared" si="142"/>
        <v>46046</v>
      </c>
      <c r="B4464" s="75">
        <f t="shared" si="143"/>
        <v>46047</v>
      </c>
      <c r="C4464" s="75" t="str">
        <f>VLOOKUP($F4464,Refs!$A$1:$F$32,3,FALSE)</f>
        <v>Y61</v>
      </c>
      <c r="D4464" t="s">
        <v>175</v>
      </c>
      <c r="E4464" t="s">
        <v>133</v>
      </c>
      <c r="F4464" t="s">
        <v>47</v>
      </c>
      <c r="G4464" t="s">
        <v>209</v>
      </c>
      <c r="H4464" t="s">
        <v>187</v>
      </c>
      <c r="I4464">
        <v>44</v>
      </c>
    </row>
    <row r="4465" spans="1:9" x14ac:dyDescent="0.35">
      <c r="A4465" s="75">
        <f t="shared" si="142"/>
        <v>46046</v>
      </c>
      <c r="B4465" s="75">
        <f t="shared" si="143"/>
        <v>46047</v>
      </c>
      <c r="C4465" s="75" t="str">
        <f>VLOOKUP($F4465,Refs!$A$1:$F$32,3,FALSE)</f>
        <v>Y61</v>
      </c>
      <c r="D4465" t="s">
        <v>175</v>
      </c>
      <c r="E4465" t="s">
        <v>133</v>
      </c>
      <c r="F4465" t="s">
        <v>47</v>
      </c>
      <c r="G4465" t="s">
        <v>209</v>
      </c>
      <c r="H4465" t="s">
        <v>188</v>
      </c>
      <c r="I4465">
        <v>192</v>
      </c>
    </row>
    <row r="4466" spans="1:9" x14ac:dyDescent="0.35">
      <c r="A4466" s="75">
        <f t="shared" si="142"/>
        <v>46046</v>
      </c>
      <c r="B4466" s="75">
        <f t="shared" si="143"/>
        <v>46047</v>
      </c>
      <c r="C4466" s="75" t="str">
        <f>VLOOKUP($F4466,Refs!$A$1:$F$32,3,FALSE)</f>
        <v>Y61</v>
      </c>
      <c r="D4466" t="s">
        <v>175</v>
      </c>
      <c r="E4466" t="s">
        <v>133</v>
      </c>
      <c r="F4466" t="s">
        <v>47</v>
      </c>
      <c r="G4466" t="s">
        <v>209</v>
      </c>
      <c r="H4466" t="s">
        <v>189</v>
      </c>
      <c r="I4466">
        <v>78</v>
      </c>
    </row>
    <row r="4467" spans="1:9" x14ac:dyDescent="0.35">
      <c r="A4467" s="75">
        <f t="shared" si="142"/>
        <v>46046</v>
      </c>
      <c r="B4467" s="75">
        <f t="shared" si="143"/>
        <v>46047</v>
      </c>
      <c r="C4467" s="75" t="str">
        <f>VLOOKUP($F4467,Refs!$A$1:$F$32,3,FALSE)</f>
        <v>Y61</v>
      </c>
      <c r="D4467" t="s">
        <v>175</v>
      </c>
      <c r="E4467" t="s">
        <v>133</v>
      </c>
      <c r="F4467" t="s">
        <v>47</v>
      </c>
      <c r="G4467" t="s">
        <v>209</v>
      </c>
      <c r="H4467" t="s">
        <v>190</v>
      </c>
      <c r="I4467">
        <v>67</v>
      </c>
    </row>
    <row r="4468" spans="1:9" x14ac:dyDescent="0.35">
      <c r="A4468" s="75">
        <f t="shared" si="142"/>
        <v>46046</v>
      </c>
      <c r="B4468" s="75">
        <f t="shared" si="143"/>
        <v>46047</v>
      </c>
      <c r="C4468" s="75" t="str">
        <f>VLOOKUP($F4468,Refs!$A$1:$F$32,3,FALSE)</f>
        <v>Y61</v>
      </c>
      <c r="D4468" t="s">
        <v>175</v>
      </c>
      <c r="E4468" t="s">
        <v>133</v>
      </c>
      <c r="F4468" t="s">
        <v>47</v>
      </c>
      <c r="G4468" t="s">
        <v>209</v>
      </c>
      <c r="H4468" t="s">
        <v>191</v>
      </c>
      <c r="I4468">
        <v>3</v>
      </c>
    </row>
    <row r="4469" spans="1:9" x14ac:dyDescent="0.35">
      <c r="A4469" s="75">
        <f t="shared" si="142"/>
        <v>46046</v>
      </c>
      <c r="B4469" s="75">
        <f t="shared" si="143"/>
        <v>46047</v>
      </c>
      <c r="C4469" s="75" t="str">
        <f>VLOOKUP($F4469,Refs!$A$1:$F$32,3,FALSE)</f>
        <v>Y61</v>
      </c>
      <c r="D4469" t="s">
        <v>175</v>
      </c>
      <c r="E4469" t="s">
        <v>133</v>
      </c>
      <c r="F4469" t="s">
        <v>47</v>
      </c>
      <c r="G4469" t="s">
        <v>209</v>
      </c>
      <c r="H4469" t="s">
        <v>192</v>
      </c>
      <c r="I4469">
        <v>76</v>
      </c>
    </row>
    <row r="4470" spans="1:9" x14ac:dyDescent="0.35">
      <c r="A4470" s="75">
        <f t="shared" si="142"/>
        <v>46046</v>
      </c>
      <c r="B4470" s="75">
        <f t="shared" si="143"/>
        <v>46047</v>
      </c>
      <c r="C4470" s="75" t="str">
        <f>VLOOKUP($F4470,Refs!$A$1:$F$32,3,FALSE)</f>
        <v>Y61</v>
      </c>
      <c r="D4470" t="s">
        <v>175</v>
      </c>
      <c r="E4470" t="s">
        <v>133</v>
      </c>
      <c r="F4470" t="s">
        <v>47</v>
      </c>
      <c r="G4470" t="s">
        <v>209</v>
      </c>
      <c r="H4470" t="s">
        <v>193</v>
      </c>
      <c r="I4470">
        <v>4</v>
      </c>
    </row>
    <row r="4471" spans="1:9" x14ac:dyDescent="0.35">
      <c r="A4471" s="75">
        <f t="shared" si="142"/>
        <v>46046</v>
      </c>
      <c r="B4471" s="75">
        <f t="shared" si="143"/>
        <v>46047</v>
      </c>
      <c r="C4471" s="75" t="str">
        <f>VLOOKUP($F4471,Refs!$A$1:$F$32,3,FALSE)</f>
        <v>Y61</v>
      </c>
      <c r="D4471" t="s">
        <v>175</v>
      </c>
      <c r="E4471" t="s">
        <v>133</v>
      </c>
      <c r="F4471" t="s">
        <v>47</v>
      </c>
      <c r="G4471" t="s">
        <v>209</v>
      </c>
      <c r="H4471" t="s">
        <v>194</v>
      </c>
      <c r="I4471">
        <v>82</v>
      </c>
    </row>
    <row r="4472" spans="1:9" x14ac:dyDescent="0.35">
      <c r="A4472" s="75">
        <f t="shared" si="142"/>
        <v>46046</v>
      </c>
      <c r="B4472" s="75">
        <f t="shared" si="143"/>
        <v>46047</v>
      </c>
      <c r="C4472" s="75" t="str">
        <f>VLOOKUP($F4472,Refs!$A$1:$F$32,3,FALSE)</f>
        <v>Y61</v>
      </c>
      <c r="D4472" t="s">
        <v>175</v>
      </c>
      <c r="E4472" t="s">
        <v>133</v>
      </c>
      <c r="F4472" t="s">
        <v>47</v>
      </c>
      <c r="G4472" t="s">
        <v>209</v>
      </c>
      <c r="H4472" t="s">
        <v>195</v>
      </c>
      <c r="I4472">
        <v>6</v>
      </c>
    </row>
    <row r="4473" spans="1:9" x14ac:dyDescent="0.35">
      <c r="A4473" s="75">
        <f t="shared" si="142"/>
        <v>46046</v>
      </c>
      <c r="B4473" s="75">
        <f t="shared" si="143"/>
        <v>46047</v>
      </c>
      <c r="C4473" s="75" t="str">
        <f>VLOOKUP($F4473,Refs!$A$1:$F$32,3,FALSE)</f>
        <v>Y61</v>
      </c>
      <c r="D4473" t="s">
        <v>175</v>
      </c>
      <c r="E4473" t="s">
        <v>133</v>
      </c>
      <c r="F4473" t="s">
        <v>47</v>
      </c>
      <c r="G4473" t="s">
        <v>209</v>
      </c>
      <c r="H4473" t="s">
        <v>196</v>
      </c>
      <c r="I4473">
        <v>132</v>
      </c>
    </row>
    <row r="4474" spans="1:9" x14ac:dyDescent="0.35">
      <c r="A4474" s="75">
        <f t="shared" si="142"/>
        <v>46046</v>
      </c>
      <c r="B4474" s="75">
        <f t="shared" si="143"/>
        <v>46047</v>
      </c>
      <c r="C4474" s="75" t="str">
        <f>VLOOKUP($F4474,Refs!$A$1:$F$32,3,FALSE)</f>
        <v>Y61</v>
      </c>
      <c r="D4474" t="s">
        <v>175</v>
      </c>
      <c r="E4474" t="s">
        <v>133</v>
      </c>
      <c r="F4474" t="s">
        <v>47</v>
      </c>
      <c r="G4474" t="s">
        <v>209</v>
      </c>
      <c r="H4474" t="s">
        <v>197</v>
      </c>
      <c r="I4474">
        <v>259</v>
      </c>
    </row>
    <row r="4475" spans="1:9" x14ac:dyDescent="0.35">
      <c r="A4475" s="75">
        <f t="shared" si="142"/>
        <v>46046</v>
      </c>
      <c r="B4475" s="75">
        <f t="shared" si="143"/>
        <v>46047</v>
      </c>
      <c r="C4475" s="75" t="str">
        <f>VLOOKUP($F4475,Refs!$A$1:$F$32,3,FALSE)</f>
        <v>Y61</v>
      </c>
      <c r="D4475" t="s">
        <v>175</v>
      </c>
      <c r="E4475" t="s">
        <v>133</v>
      </c>
      <c r="F4475" t="s">
        <v>47</v>
      </c>
      <c r="G4475" t="s">
        <v>209</v>
      </c>
      <c r="H4475" t="s">
        <v>198</v>
      </c>
      <c r="I4475">
        <v>643</v>
      </c>
    </row>
    <row r="4476" spans="1:9" x14ac:dyDescent="0.35">
      <c r="A4476" s="75">
        <f t="shared" si="142"/>
        <v>46046</v>
      </c>
      <c r="B4476" s="75">
        <f t="shared" si="143"/>
        <v>46047</v>
      </c>
      <c r="C4476" s="75" t="str">
        <f>VLOOKUP($F4476,Refs!$A$1:$F$32,3,FALSE)</f>
        <v>Y61</v>
      </c>
      <c r="D4476" t="s">
        <v>175</v>
      </c>
      <c r="E4476" t="s">
        <v>133</v>
      </c>
      <c r="F4476" t="s">
        <v>47</v>
      </c>
      <c r="G4476" t="s">
        <v>209</v>
      </c>
      <c r="H4476" t="s">
        <v>199</v>
      </c>
      <c r="I4476">
        <v>6</v>
      </c>
    </row>
    <row r="4477" spans="1:9" x14ac:dyDescent="0.35">
      <c r="A4477" s="75">
        <f t="shared" si="142"/>
        <v>46046</v>
      </c>
      <c r="B4477" s="75">
        <f t="shared" si="143"/>
        <v>46047</v>
      </c>
      <c r="C4477" s="75" t="str">
        <f>VLOOKUP($F4477,Refs!$A$1:$F$32,3,FALSE)</f>
        <v>Y61</v>
      </c>
      <c r="D4477" t="s">
        <v>175</v>
      </c>
      <c r="E4477" t="s">
        <v>133</v>
      </c>
      <c r="F4477" t="s">
        <v>47</v>
      </c>
      <c r="G4477" t="s">
        <v>209</v>
      </c>
      <c r="H4477" t="s">
        <v>200</v>
      </c>
      <c r="I4477">
        <v>189</v>
      </c>
    </row>
    <row r="4478" spans="1:9" x14ac:dyDescent="0.35">
      <c r="A4478" s="75">
        <f t="shared" si="142"/>
        <v>46046</v>
      </c>
      <c r="B4478" s="75">
        <f t="shared" si="143"/>
        <v>46047</v>
      </c>
      <c r="C4478" s="75" t="str">
        <f>VLOOKUP($F4478,Refs!$A$1:$F$32,3,FALSE)</f>
        <v>Y61</v>
      </c>
      <c r="D4478" t="s">
        <v>175</v>
      </c>
      <c r="E4478" t="s">
        <v>133</v>
      </c>
      <c r="F4478" t="s">
        <v>47</v>
      </c>
      <c r="G4478" t="s">
        <v>209</v>
      </c>
      <c r="H4478" t="s">
        <v>201</v>
      </c>
      <c r="I4478">
        <v>0</v>
      </c>
    </row>
    <row r="4479" spans="1:9" x14ac:dyDescent="0.35">
      <c r="A4479" s="75">
        <f t="shared" si="142"/>
        <v>46046</v>
      </c>
      <c r="B4479" s="75">
        <f t="shared" si="143"/>
        <v>46047</v>
      </c>
      <c r="C4479" s="75" t="str">
        <f>VLOOKUP($F4479,Refs!$A$1:$F$32,3,FALSE)</f>
        <v>Y61</v>
      </c>
      <c r="D4479" t="s">
        <v>175</v>
      </c>
      <c r="E4479" t="s">
        <v>133</v>
      </c>
      <c r="F4479" t="s">
        <v>47</v>
      </c>
      <c r="G4479" t="s">
        <v>209</v>
      </c>
      <c r="H4479" t="s">
        <v>202</v>
      </c>
      <c r="I4479">
        <v>11</v>
      </c>
    </row>
    <row r="4480" spans="1:9" x14ac:dyDescent="0.35">
      <c r="A4480" s="75">
        <f t="shared" si="142"/>
        <v>46046</v>
      </c>
      <c r="B4480" s="75">
        <f t="shared" si="143"/>
        <v>46047</v>
      </c>
      <c r="C4480" s="75" t="str">
        <f>VLOOKUP($F4480,Refs!$A$1:$F$32,3,FALSE)</f>
        <v>Y61</v>
      </c>
      <c r="D4480" t="s">
        <v>175</v>
      </c>
      <c r="E4480" t="s">
        <v>133</v>
      </c>
      <c r="F4480" t="s">
        <v>47</v>
      </c>
      <c r="G4480" t="s">
        <v>209</v>
      </c>
      <c r="H4480" t="s">
        <v>203</v>
      </c>
      <c r="I4480">
        <v>1</v>
      </c>
    </row>
    <row r="4481" spans="1:9" x14ac:dyDescent="0.35">
      <c r="A4481" s="75">
        <f t="shared" si="142"/>
        <v>46046</v>
      </c>
      <c r="B4481" s="75">
        <f t="shared" si="143"/>
        <v>46047</v>
      </c>
      <c r="C4481" s="75" t="str">
        <f>VLOOKUP($F4481,Refs!$A$1:$F$32,3,FALSE)</f>
        <v>Y61</v>
      </c>
      <c r="D4481" t="s">
        <v>175</v>
      </c>
      <c r="E4481" t="s">
        <v>133</v>
      </c>
      <c r="F4481" t="s">
        <v>47</v>
      </c>
      <c r="G4481" t="s">
        <v>209</v>
      </c>
      <c r="H4481" t="s">
        <v>204</v>
      </c>
      <c r="I4481">
        <v>182</v>
      </c>
    </row>
    <row r="4482" spans="1:9" x14ac:dyDescent="0.35">
      <c r="A4482" s="75">
        <f t="shared" si="142"/>
        <v>46047</v>
      </c>
      <c r="B4482" s="75">
        <f t="shared" si="143"/>
        <v>46047</v>
      </c>
      <c r="C4482" s="75" t="str">
        <f>VLOOKUP($F4482,Refs!$A$1:$F$32,3,FALSE)</f>
        <v>Y61</v>
      </c>
      <c r="D4482" t="s">
        <v>175</v>
      </c>
      <c r="E4482" t="s">
        <v>133</v>
      </c>
      <c r="F4482" t="s">
        <v>47</v>
      </c>
      <c r="G4482" t="s">
        <v>210</v>
      </c>
      <c r="H4482" t="s">
        <v>177</v>
      </c>
      <c r="I4482">
        <v>1214</v>
      </c>
    </row>
    <row r="4483" spans="1:9" x14ac:dyDescent="0.35">
      <c r="A4483" s="75">
        <f t="shared" si="142"/>
        <v>46047</v>
      </c>
      <c r="B4483" s="75">
        <f t="shared" si="143"/>
        <v>46047</v>
      </c>
      <c r="C4483" s="75" t="str">
        <f>VLOOKUP($F4483,Refs!$A$1:$F$32,3,FALSE)</f>
        <v>Y61</v>
      </c>
      <c r="D4483" t="s">
        <v>175</v>
      </c>
      <c r="E4483" t="s">
        <v>133</v>
      </c>
      <c r="F4483" t="s">
        <v>47</v>
      </c>
      <c r="G4483" t="s">
        <v>210</v>
      </c>
      <c r="H4483" t="s">
        <v>178</v>
      </c>
      <c r="I4483">
        <v>1126</v>
      </c>
    </row>
    <row r="4484" spans="1:9" x14ac:dyDescent="0.35">
      <c r="A4484" s="75">
        <f t="shared" si="142"/>
        <v>46047</v>
      </c>
      <c r="B4484" s="75">
        <f t="shared" si="143"/>
        <v>46047</v>
      </c>
      <c r="C4484" s="75" t="str">
        <f>VLOOKUP($F4484,Refs!$A$1:$F$32,3,FALSE)</f>
        <v>Y61</v>
      </c>
      <c r="D4484" t="s">
        <v>175</v>
      </c>
      <c r="E4484" t="s">
        <v>133</v>
      </c>
      <c r="F4484" t="s">
        <v>47</v>
      </c>
      <c r="G4484" t="s">
        <v>210</v>
      </c>
      <c r="H4484" t="s">
        <v>179</v>
      </c>
      <c r="I4484">
        <v>1035</v>
      </c>
    </row>
    <row r="4485" spans="1:9" x14ac:dyDescent="0.35">
      <c r="A4485" s="75">
        <f t="shared" si="142"/>
        <v>46047</v>
      </c>
      <c r="B4485" s="75">
        <f t="shared" si="143"/>
        <v>46047</v>
      </c>
      <c r="C4485" s="75" t="str">
        <f>VLOOKUP($F4485,Refs!$A$1:$F$32,3,FALSE)</f>
        <v>Y61</v>
      </c>
      <c r="D4485" t="s">
        <v>175</v>
      </c>
      <c r="E4485" t="s">
        <v>133</v>
      </c>
      <c r="F4485" t="s">
        <v>47</v>
      </c>
      <c r="G4485" t="s">
        <v>210</v>
      </c>
      <c r="H4485" t="s">
        <v>180</v>
      </c>
      <c r="I4485">
        <v>57</v>
      </c>
    </row>
    <row r="4486" spans="1:9" x14ac:dyDescent="0.35">
      <c r="A4486" s="75">
        <f t="shared" ref="A4486:A4549" si="144">IF(G4486="Mon",B4486-6,IF(G4486="Tue",B4486-5,IF(G4486="Wed",B4486-4,IF(G4486="Thu",B4486-3,IF(G4486="Fri",B4486-2,IF(G4486="Sat",B4486-1,IF(G4486="Sun",B4486,"")))))))</f>
        <v>46047</v>
      </c>
      <c r="B4486" s="75">
        <f t="shared" ref="B4486:B4549" si="145">DATEVALUE(RIGHT(D4486, 11))</f>
        <v>46047</v>
      </c>
      <c r="C4486" s="75" t="str">
        <f>VLOOKUP($F4486,Refs!$A$1:$F$32,3,FALSE)</f>
        <v>Y61</v>
      </c>
      <c r="D4486" t="s">
        <v>175</v>
      </c>
      <c r="E4486" t="s">
        <v>133</v>
      </c>
      <c r="F4486" t="s">
        <v>47</v>
      </c>
      <c r="G4486" t="s">
        <v>210</v>
      </c>
      <c r="H4486" t="s">
        <v>181</v>
      </c>
      <c r="I4486">
        <v>58613</v>
      </c>
    </row>
    <row r="4487" spans="1:9" x14ac:dyDescent="0.35">
      <c r="A4487" s="75">
        <f t="shared" si="144"/>
        <v>46047</v>
      </c>
      <c r="B4487" s="75">
        <f t="shared" si="145"/>
        <v>46047</v>
      </c>
      <c r="C4487" s="75" t="str">
        <f>VLOOKUP($F4487,Refs!$A$1:$F$32,3,FALSE)</f>
        <v>Y61</v>
      </c>
      <c r="D4487" t="s">
        <v>175</v>
      </c>
      <c r="E4487" t="s">
        <v>133</v>
      </c>
      <c r="F4487" t="s">
        <v>47</v>
      </c>
      <c r="G4487" t="s">
        <v>210</v>
      </c>
      <c r="H4487" t="s">
        <v>182</v>
      </c>
      <c r="I4487">
        <v>262</v>
      </c>
    </row>
    <row r="4488" spans="1:9" x14ac:dyDescent="0.35">
      <c r="A4488" s="75">
        <f t="shared" si="144"/>
        <v>46047</v>
      </c>
      <c r="B4488" s="75">
        <f t="shared" si="145"/>
        <v>46047</v>
      </c>
      <c r="C4488" s="75" t="str">
        <f>VLOOKUP($F4488,Refs!$A$1:$F$32,3,FALSE)</f>
        <v>Y61</v>
      </c>
      <c r="D4488" t="s">
        <v>175</v>
      </c>
      <c r="E4488" t="s">
        <v>133</v>
      </c>
      <c r="F4488" t="s">
        <v>47</v>
      </c>
      <c r="G4488" t="s">
        <v>210</v>
      </c>
      <c r="H4488" t="s">
        <v>183</v>
      </c>
      <c r="I4488">
        <v>1201</v>
      </c>
    </row>
    <row r="4489" spans="1:9" x14ac:dyDescent="0.35">
      <c r="A4489" s="75">
        <f t="shared" si="144"/>
        <v>46047</v>
      </c>
      <c r="B4489" s="75">
        <f t="shared" si="145"/>
        <v>46047</v>
      </c>
      <c r="C4489" s="75" t="str">
        <f>VLOOKUP($F4489,Refs!$A$1:$F$32,3,FALSE)</f>
        <v>Y61</v>
      </c>
      <c r="D4489" t="s">
        <v>175</v>
      </c>
      <c r="E4489" t="s">
        <v>133</v>
      </c>
      <c r="F4489" t="s">
        <v>47</v>
      </c>
      <c r="G4489" t="s">
        <v>210</v>
      </c>
      <c r="H4489" t="s">
        <v>184</v>
      </c>
      <c r="I4489">
        <v>1207</v>
      </c>
    </row>
    <row r="4490" spans="1:9" x14ac:dyDescent="0.35">
      <c r="A4490" s="75">
        <f t="shared" si="144"/>
        <v>46047</v>
      </c>
      <c r="B4490" s="75">
        <f t="shared" si="145"/>
        <v>46047</v>
      </c>
      <c r="C4490" s="75" t="str">
        <f>VLOOKUP($F4490,Refs!$A$1:$F$32,3,FALSE)</f>
        <v>Y61</v>
      </c>
      <c r="D4490" t="s">
        <v>175</v>
      </c>
      <c r="E4490" t="s">
        <v>133</v>
      </c>
      <c r="F4490" t="s">
        <v>47</v>
      </c>
      <c r="G4490" t="s">
        <v>210</v>
      </c>
      <c r="H4490" t="s">
        <v>185</v>
      </c>
      <c r="I4490">
        <v>774</v>
      </c>
    </row>
    <row r="4491" spans="1:9" x14ac:dyDescent="0.35">
      <c r="A4491" s="75">
        <f t="shared" si="144"/>
        <v>46047</v>
      </c>
      <c r="B4491" s="75">
        <f t="shared" si="145"/>
        <v>46047</v>
      </c>
      <c r="C4491" s="75" t="str">
        <f>VLOOKUP($F4491,Refs!$A$1:$F$32,3,FALSE)</f>
        <v>Y61</v>
      </c>
      <c r="D4491" t="s">
        <v>175</v>
      </c>
      <c r="E4491" t="s">
        <v>133</v>
      </c>
      <c r="F4491" t="s">
        <v>47</v>
      </c>
      <c r="G4491" t="s">
        <v>210</v>
      </c>
      <c r="H4491" t="s">
        <v>186</v>
      </c>
      <c r="I4491">
        <v>330</v>
      </c>
    </row>
    <row r="4492" spans="1:9" x14ac:dyDescent="0.35">
      <c r="A4492" s="75">
        <f t="shared" si="144"/>
        <v>46047</v>
      </c>
      <c r="B4492" s="75">
        <f t="shared" si="145"/>
        <v>46047</v>
      </c>
      <c r="C4492" s="75" t="str">
        <f>VLOOKUP($F4492,Refs!$A$1:$F$32,3,FALSE)</f>
        <v>Y61</v>
      </c>
      <c r="D4492" t="s">
        <v>175</v>
      </c>
      <c r="E4492" t="s">
        <v>133</v>
      </c>
      <c r="F4492" t="s">
        <v>47</v>
      </c>
      <c r="G4492" t="s">
        <v>210</v>
      </c>
      <c r="H4492" t="s">
        <v>187</v>
      </c>
      <c r="I4492">
        <v>55</v>
      </c>
    </row>
    <row r="4493" spans="1:9" x14ac:dyDescent="0.35">
      <c r="A4493" s="75">
        <f t="shared" si="144"/>
        <v>46047</v>
      </c>
      <c r="B4493" s="75">
        <f t="shared" si="145"/>
        <v>46047</v>
      </c>
      <c r="C4493" s="75" t="str">
        <f>VLOOKUP($F4493,Refs!$A$1:$F$32,3,FALSE)</f>
        <v>Y61</v>
      </c>
      <c r="D4493" t="s">
        <v>175</v>
      </c>
      <c r="E4493" t="s">
        <v>133</v>
      </c>
      <c r="F4493" t="s">
        <v>47</v>
      </c>
      <c r="G4493" t="s">
        <v>210</v>
      </c>
      <c r="H4493" t="s">
        <v>188</v>
      </c>
      <c r="I4493">
        <v>197</v>
      </c>
    </row>
    <row r="4494" spans="1:9" x14ac:dyDescent="0.35">
      <c r="A4494" s="75">
        <f t="shared" si="144"/>
        <v>46047</v>
      </c>
      <c r="B4494" s="75">
        <f t="shared" si="145"/>
        <v>46047</v>
      </c>
      <c r="C4494" s="75" t="str">
        <f>VLOOKUP($F4494,Refs!$A$1:$F$32,3,FALSE)</f>
        <v>Y61</v>
      </c>
      <c r="D4494" t="s">
        <v>175</v>
      </c>
      <c r="E4494" t="s">
        <v>133</v>
      </c>
      <c r="F4494" t="s">
        <v>47</v>
      </c>
      <c r="G4494" t="s">
        <v>210</v>
      </c>
      <c r="H4494" t="s">
        <v>189</v>
      </c>
      <c r="I4494">
        <v>69</v>
      </c>
    </row>
    <row r="4495" spans="1:9" x14ac:dyDescent="0.35">
      <c r="A4495" s="75">
        <f t="shared" si="144"/>
        <v>46047</v>
      </c>
      <c r="B4495" s="75">
        <f t="shared" si="145"/>
        <v>46047</v>
      </c>
      <c r="C4495" s="75" t="str">
        <f>VLOOKUP($F4495,Refs!$A$1:$F$32,3,FALSE)</f>
        <v>Y61</v>
      </c>
      <c r="D4495" t="s">
        <v>175</v>
      </c>
      <c r="E4495" t="s">
        <v>133</v>
      </c>
      <c r="F4495" t="s">
        <v>47</v>
      </c>
      <c r="G4495" t="s">
        <v>210</v>
      </c>
      <c r="H4495" t="s">
        <v>190</v>
      </c>
      <c r="I4495">
        <v>62</v>
      </c>
    </row>
    <row r="4496" spans="1:9" x14ac:dyDescent="0.35">
      <c r="A4496" s="75">
        <f t="shared" si="144"/>
        <v>46047</v>
      </c>
      <c r="B4496" s="75">
        <f t="shared" si="145"/>
        <v>46047</v>
      </c>
      <c r="C4496" s="75" t="str">
        <f>VLOOKUP($F4496,Refs!$A$1:$F$32,3,FALSE)</f>
        <v>Y61</v>
      </c>
      <c r="D4496" t="s">
        <v>175</v>
      </c>
      <c r="E4496" t="s">
        <v>133</v>
      </c>
      <c r="F4496" t="s">
        <v>47</v>
      </c>
      <c r="G4496" t="s">
        <v>210</v>
      </c>
      <c r="H4496" t="s">
        <v>191</v>
      </c>
      <c r="I4496">
        <v>0</v>
      </c>
    </row>
    <row r="4497" spans="1:9" x14ac:dyDescent="0.35">
      <c r="A4497" s="75">
        <f t="shared" si="144"/>
        <v>46047</v>
      </c>
      <c r="B4497" s="75">
        <f t="shared" si="145"/>
        <v>46047</v>
      </c>
      <c r="C4497" s="75" t="str">
        <f>VLOOKUP($F4497,Refs!$A$1:$F$32,3,FALSE)</f>
        <v>Y61</v>
      </c>
      <c r="D4497" t="s">
        <v>175</v>
      </c>
      <c r="E4497" t="s">
        <v>133</v>
      </c>
      <c r="F4497" t="s">
        <v>47</v>
      </c>
      <c r="G4497" t="s">
        <v>210</v>
      </c>
      <c r="H4497" t="s">
        <v>192</v>
      </c>
      <c r="I4497">
        <v>38</v>
      </c>
    </row>
    <row r="4498" spans="1:9" x14ac:dyDescent="0.35">
      <c r="A4498" s="75">
        <f t="shared" si="144"/>
        <v>46047</v>
      </c>
      <c r="B4498" s="75">
        <f t="shared" si="145"/>
        <v>46047</v>
      </c>
      <c r="C4498" s="75" t="str">
        <f>VLOOKUP($F4498,Refs!$A$1:$F$32,3,FALSE)</f>
        <v>Y61</v>
      </c>
      <c r="D4498" t="s">
        <v>175</v>
      </c>
      <c r="E4498" t="s">
        <v>133</v>
      </c>
      <c r="F4498" t="s">
        <v>47</v>
      </c>
      <c r="G4498" t="s">
        <v>210</v>
      </c>
      <c r="H4498" t="s">
        <v>193</v>
      </c>
      <c r="I4498">
        <v>1</v>
      </c>
    </row>
    <row r="4499" spans="1:9" x14ac:dyDescent="0.35">
      <c r="A4499" s="75">
        <f t="shared" si="144"/>
        <v>46047</v>
      </c>
      <c r="B4499" s="75">
        <f t="shared" si="145"/>
        <v>46047</v>
      </c>
      <c r="C4499" s="75" t="str">
        <f>VLOOKUP($F4499,Refs!$A$1:$F$32,3,FALSE)</f>
        <v>Y61</v>
      </c>
      <c r="D4499" t="s">
        <v>175</v>
      </c>
      <c r="E4499" t="s">
        <v>133</v>
      </c>
      <c r="F4499" t="s">
        <v>47</v>
      </c>
      <c r="G4499" t="s">
        <v>210</v>
      </c>
      <c r="H4499" t="s">
        <v>194</v>
      </c>
      <c r="I4499">
        <v>21</v>
      </c>
    </row>
    <row r="4500" spans="1:9" x14ac:dyDescent="0.35">
      <c r="A4500" s="75">
        <f t="shared" si="144"/>
        <v>46047</v>
      </c>
      <c r="B4500" s="75">
        <f t="shared" si="145"/>
        <v>46047</v>
      </c>
      <c r="C4500" s="75" t="str">
        <f>VLOOKUP($F4500,Refs!$A$1:$F$32,3,FALSE)</f>
        <v>Y61</v>
      </c>
      <c r="D4500" t="s">
        <v>175</v>
      </c>
      <c r="E4500" t="s">
        <v>133</v>
      </c>
      <c r="F4500" t="s">
        <v>47</v>
      </c>
      <c r="G4500" t="s">
        <v>210</v>
      </c>
      <c r="H4500" t="s">
        <v>195</v>
      </c>
      <c r="I4500">
        <v>4</v>
      </c>
    </row>
    <row r="4501" spans="1:9" x14ac:dyDescent="0.35">
      <c r="A4501" s="75">
        <f t="shared" si="144"/>
        <v>46047</v>
      </c>
      <c r="B4501" s="75">
        <f t="shared" si="145"/>
        <v>46047</v>
      </c>
      <c r="C4501" s="75" t="str">
        <f>VLOOKUP($F4501,Refs!$A$1:$F$32,3,FALSE)</f>
        <v>Y61</v>
      </c>
      <c r="D4501" t="s">
        <v>175</v>
      </c>
      <c r="E4501" t="s">
        <v>133</v>
      </c>
      <c r="F4501" t="s">
        <v>47</v>
      </c>
      <c r="G4501" t="s">
        <v>210</v>
      </c>
      <c r="H4501" t="s">
        <v>196</v>
      </c>
      <c r="I4501">
        <v>134</v>
      </c>
    </row>
    <row r="4502" spans="1:9" x14ac:dyDescent="0.35">
      <c r="A4502" s="75">
        <f t="shared" si="144"/>
        <v>46047</v>
      </c>
      <c r="B4502" s="75">
        <f t="shared" si="145"/>
        <v>46047</v>
      </c>
      <c r="C4502" s="75" t="str">
        <f>VLOOKUP($F4502,Refs!$A$1:$F$32,3,FALSE)</f>
        <v>Y61</v>
      </c>
      <c r="D4502" t="s">
        <v>175</v>
      </c>
      <c r="E4502" t="s">
        <v>133</v>
      </c>
      <c r="F4502" t="s">
        <v>47</v>
      </c>
      <c r="G4502" t="s">
        <v>210</v>
      </c>
      <c r="H4502" t="s">
        <v>197</v>
      </c>
      <c r="I4502">
        <v>206</v>
      </c>
    </row>
    <row r="4503" spans="1:9" x14ac:dyDescent="0.35">
      <c r="A4503" s="75">
        <f t="shared" si="144"/>
        <v>46047</v>
      </c>
      <c r="B4503" s="75">
        <f t="shared" si="145"/>
        <v>46047</v>
      </c>
      <c r="C4503" s="75" t="str">
        <f>VLOOKUP($F4503,Refs!$A$1:$F$32,3,FALSE)</f>
        <v>Y61</v>
      </c>
      <c r="D4503" t="s">
        <v>175</v>
      </c>
      <c r="E4503" t="s">
        <v>133</v>
      </c>
      <c r="F4503" t="s">
        <v>47</v>
      </c>
      <c r="G4503" t="s">
        <v>210</v>
      </c>
      <c r="H4503" t="s">
        <v>198</v>
      </c>
      <c r="I4503">
        <v>537</v>
      </c>
    </row>
    <row r="4504" spans="1:9" x14ac:dyDescent="0.35">
      <c r="A4504" s="75">
        <f t="shared" si="144"/>
        <v>46047</v>
      </c>
      <c r="B4504" s="75">
        <f t="shared" si="145"/>
        <v>46047</v>
      </c>
      <c r="C4504" s="75" t="str">
        <f>VLOOKUP($F4504,Refs!$A$1:$F$32,3,FALSE)</f>
        <v>Y61</v>
      </c>
      <c r="D4504" t="s">
        <v>175</v>
      </c>
      <c r="E4504" t="s">
        <v>133</v>
      </c>
      <c r="F4504" t="s">
        <v>47</v>
      </c>
      <c r="G4504" t="s">
        <v>210</v>
      </c>
      <c r="H4504" t="s">
        <v>199</v>
      </c>
      <c r="I4504">
        <v>53</v>
      </c>
    </row>
    <row r="4505" spans="1:9" x14ac:dyDescent="0.35">
      <c r="A4505" s="75">
        <f t="shared" si="144"/>
        <v>46047</v>
      </c>
      <c r="B4505" s="75">
        <f t="shared" si="145"/>
        <v>46047</v>
      </c>
      <c r="C4505" s="75" t="str">
        <f>VLOOKUP($F4505,Refs!$A$1:$F$32,3,FALSE)</f>
        <v>Y61</v>
      </c>
      <c r="D4505" t="s">
        <v>175</v>
      </c>
      <c r="E4505" t="s">
        <v>133</v>
      </c>
      <c r="F4505" t="s">
        <v>47</v>
      </c>
      <c r="G4505" t="s">
        <v>210</v>
      </c>
      <c r="H4505" t="s">
        <v>200</v>
      </c>
      <c r="I4505">
        <v>137</v>
      </c>
    </row>
    <row r="4506" spans="1:9" x14ac:dyDescent="0.35">
      <c r="A4506" s="75">
        <f t="shared" si="144"/>
        <v>46047</v>
      </c>
      <c r="B4506" s="75">
        <f t="shared" si="145"/>
        <v>46047</v>
      </c>
      <c r="C4506" s="75" t="str">
        <f>VLOOKUP($F4506,Refs!$A$1:$F$32,3,FALSE)</f>
        <v>Y61</v>
      </c>
      <c r="D4506" t="s">
        <v>175</v>
      </c>
      <c r="E4506" t="s">
        <v>133</v>
      </c>
      <c r="F4506" t="s">
        <v>47</v>
      </c>
      <c r="G4506" t="s">
        <v>210</v>
      </c>
      <c r="H4506" t="s">
        <v>201</v>
      </c>
      <c r="I4506">
        <v>0</v>
      </c>
    </row>
    <row r="4507" spans="1:9" x14ac:dyDescent="0.35">
      <c r="A4507" s="75">
        <f t="shared" si="144"/>
        <v>46047</v>
      </c>
      <c r="B4507" s="75">
        <f t="shared" si="145"/>
        <v>46047</v>
      </c>
      <c r="C4507" s="75" t="str">
        <f>VLOOKUP($F4507,Refs!$A$1:$F$32,3,FALSE)</f>
        <v>Y61</v>
      </c>
      <c r="D4507" t="s">
        <v>175</v>
      </c>
      <c r="E4507" t="s">
        <v>133</v>
      </c>
      <c r="F4507" t="s">
        <v>47</v>
      </c>
      <c r="G4507" t="s">
        <v>210</v>
      </c>
      <c r="H4507" t="s">
        <v>202</v>
      </c>
      <c r="I4507">
        <v>8</v>
      </c>
    </row>
    <row r="4508" spans="1:9" x14ac:dyDescent="0.35">
      <c r="A4508" s="75">
        <f t="shared" si="144"/>
        <v>46047</v>
      </c>
      <c r="B4508" s="75">
        <f t="shared" si="145"/>
        <v>46047</v>
      </c>
      <c r="C4508" s="75" t="str">
        <f>VLOOKUP($F4508,Refs!$A$1:$F$32,3,FALSE)</f>
        <v>Y61</v>
      </c>
      <c r="D4508" t="s">
        <v>175</v>
      </c>
      <c r="E4508" t="s">
        <v>133</v>
      </c>
      <c r="F4508" t="s">
        <v>47</v>
      </c>
      <c r="G4508" t="s">
        <v>210</v>
      </c>
      <c r="H4508" t="s">
        <v>203</v>
      </c>
      <c r="I4508">
        <v>0</v>
      </c>
    </row>
    <row r="4509" spans="1:9" x14ac:dyDescent="0.35">
      <c r="A4509" s="75">
        <f t="shared" si="144"/>
        <v>46047</v>
      </c>
      <c r="B4509" s="75">
        <f t="shared" si="145"/>
        <v>46047</v>
      </c>
      <c r="C4509" s="75" t="str">
        <f>VLOOKUP($F4509,Refs!$A$1:$F$32,3,FALSE)</f>
        <v>Y61</v>
      </c>
      <c r="D4509" t="s">
        <v>175</v>
      </c>
      <c r="E4509" t="s">
        <v>133</v>
      </c>
      <c r="F4509" t="s">
        <v>47</v>
      </c>
      <c r="G4509" t="s">
        <v>210</v>
      </c>
      <c r="H4509" t="s">
        <v>204</v>
      </c>
      <c r="I4509">
        <v>108</v>
      </c>
    </row>
    <row r="4510" spans="1:9" x14ac:dyDescent="0.35">
      <c r="A4510" s="75">
        <f t="shared" si="144"/>
        <v>46041</v>
      </c>
      <c r="B4510" s="75">
        <f t="shared" si="145"/>
        <v>46047</v>
      </c>
      <c r="C4510" s="75" t="str">
        <f>VLOOKUP($F4510,Refs!$A$1:$F$32,3,FALSE)</f>
        <v>Y58</v>
      </c>
      <c r="D4510" t="s">
        <v>175</v>
      </c>
      <c r="E4510" t="s">
        <v>136</v>
      </c>
      <c r="F4510" t="s">
        <v>78</v>
      </c>
      <c r="G4510" t="s">
        <v>176</v>
      </c>
      <c r="H4510" t="s">
        <v>177</v>
      </c>
      <c r="I4510">
        <v>982</v>
      </c>
    </row>
    <row r="4511" spans="1:9" x14ac:dyDescent="0.35">
      <c r="A4511" s="75">
        <f t="shared" si="144"/>
        <v>46041</v>
      </c>
      <c r="B4511" s="75">
        <f t="shared" si="145"/>
        <v>46047</v>
      </c>
      <c r="C4511" s="75" t="str">
        <f>VLOOKUP($F4511,Refs!$A$1:$F$32,3,FALSE)</f>
        <v>Y58</v>
      </c>
      <c r="D4511" t="s">
        <v>175</v>
      </c>
      <c r="E4511" t="s">
        <v>136</v>
      </c>
      <c r="F4511" t="s">
        <v>78</v>
      </c>
      <c r="G4511" t="s">
        <v>176</v>
      </c>
      <c r="H4511" t="s">
        <v>178</v>
      </c>
      <c r="I4511">
        <v>848</v>
      </c>
    </row>
    <row r="4512" spans="1:9" x14ac:dyDescent="0.35">
      <c r="A4512" s="75">
        <f t="shared" si="144"/>
        <v>46041</v>
      </c>
      <c r="B4512" s="75">
        <f t="shared" si="145"/>
        <v>46047</v>
      </c>
      <c r="C4512" s="75" t="str">
        <f>VLOOKUP($F4512,Refs!$A$1:$F$32,3,FALSE)</f>
        <v>Y58</v>
      </c>
      <c r="D4512" t="s">
        <v>175</v>
      </c>
      <c r="E4512" t="s">
        <v>136</v>
      </c>
      <c r="F4512" t="s">
        <v>78</v>
      </c>
      <c r="G4512" t="s">
        <v>176</v>
      </c>
      <c r="H4512" t="s">
        <v>179</v>
      </c>
      <c r="I4512">
        <v>718</v>
      </c>
    </row>
    <row r="4513" spans="1:9" x14ac:dyDescent="0.35">
      <c r="A4513" s="75">
        <f t="shared" si="144"/>
        <v>46041</v>
      </c>
      <c r="B4513" s="75">
        <f t="shared" si="145"/>
        <v>46047</v>
      </c>
      <c r="C4513" s="75" t="str">
        <f>VLOOKUP($F4513,Refs!$A$1:$F$32,3,FALSE)</f>
        <v>Y58</v>
      </c>
      <c r="D4513" t="s">
        <v>175</v>
      </c>
      <c r="E4513" t="s">
        <v>136</v>
      </c>
      <c r="F4513" t="s">
        <v>78</v>
      </c>
      <c r="G4513" t="s">
        <v>176</v>
      </c>
      <c r="H4513" t="s">
        <v>180</v>
      </c>
      <c r="I4513">
        <v>11</v>
      </c>
    </row>
    <row r="4514" spans="1:9" x14ac:dyDescent="0.35">
      <c r="A4514" s="75">
        <f t="shared" si="144"/>
        <v>46041</v>
      </c>
      <c r="B4514" s="75">
        <f t="shared" si="145"/>
        <v>46047</v>
      </c>
      <c r="C4514" s="75" t="str">
        <f>VLOOKUP($F4514,Refs!$A$1:$F$32,3,FALSE)</f>
        <v>Y58</v>
      </c>
      <c r="D4514" t="s">
        <v>175</v>
      </c>
      <c r="E4514" t="s">
        <v>136</v>
      </c>
      <c r="F4514" t="s">
        <v>78</v>
      </c>
      <c r="G4514" t="s">
        <v>176</v>
      </c>
      <c r="H4514" t="s">
        <v>181</v>
      </c>
      <c r="I4514">
        <v>20529</v>
      </c>
    </row>
    <row r="4515" spans="1:9" x14ac:dyDescent="0.35">
      <c r="A4515" s="75">
        <f t="shared" si="144"/>
        <v>46041</v>
      </c>
      <c r="B4515" s="75">
        <f t="shared" si="145"/>
        <v>46047</v>
      </c>
      <c r="C4515" s="75" t="str">
        <f>VLOOKUP($F4515,Refs!$A$1:$F$32,3,FALSE)</f>
        <v>Y58</v>
      </c>
      <c r="D4515" t="s">
        <v>175</v>
      </c>
      <c r="E4515" t="s">
        <v>136</v>
      </c>
      <c r="F4515" t="s">
        <v>78</v>
      </c>
      <c r="G4515" t="s">
        <v>176</v>
      </c>
      <c r="H4515" t="s">
        <v>182</v>
      </c>
      <c r="I4515">
        <v>144</v>
      </c>
    </row>
    <row r="4516" spans="1:9" x14ac:dyDescent="0.35">
      <c r="A4516" s="75">
        <f t="shared" si="144"/>
        <v>46041</v>
      </c>
      <c r="B4516" s="75">
        <f t="shared" si="145"/>
        <v>46047</v>
      </c>
      <c r="C4516" s="75" t="str">
        <f>VLOOKUP($F4516,Refs!$A$1:$F$32,3,FALSE)</f>
        <v>Y58</v>
      </c>
      <c r="D4516" t="s">
        <v>175</v>
      </c>
      <c r="E4516" t="s">
        <v>136</v>
      </c>
      <c r="F4516" t="s">
        <v>78</v>
      </c>
      <c r="G4516" t="s">
        <v>176</v>
      </c>
      <c r="H4516" t="s">
        <v>183</v>
      </c>
      <c r="I4516">
        <v>293</v>
      </c>
    </row>
    <row r="4517" spans="1:9" x14ac:dyDescent="0.35">
      <c r="A4517" s="75">
        <f t="shared" si="144"/>
        <v>46041</v>
      </c>
      <c r="B4517" s="75">
        <f t="shared" si="145"/>
        <v>46047</v>
      </c>
      <c r="C4517" s="75" t="str">
        <f>VLOOKUP($F4517,Refs!$A$1:$F$32,3,FALSE)</f>
        <v>Y58</v>
      </c>
      <c r="D4517" t="s">
        <v>175</v>
      </c>
      <c r="E4517" t="s">
        <v>136</v>
      </c>
      <c r="F4517" t="s">
        <v>78</v>
      </c>
      <c r="G4517" t="s">
        <v>176</v>
      </c>
      <c r="H4517" t="s">
        <v>184</v>
      </c>
      <c r="I4517">
        <v>814</v>
      </c>
    </row>
    <row r="4518" spans="1:9" x14ac:dyDescent="0.35">
      <c r="A4518" s="75">
        <f t="shared" si="144"/>
        <v>46041</v>
      </c>
      <c r="B4518" s="75">
        <f t="shared" si="145"/>
        <v>46047</v>
      </c>
      <c r="C4518" s="75" t="str">
        <f>VLOOKUP($F4518,Refs!$A$1:$F$32,3,FALSE)</f>
        <v>Y58</v>
      </c>
      <c r="D4518" t="s">
        <v>175</v>
      </c>
      <c r="E4518" t="s">
        <v>136</v>
      </c>
      <c r="F4518" t="s">
        <v>78</v>
      </c>
      <c r="G4518" t="s">
        <v>176</v>
      </c>
      <c r="H4518" t="s">
        <v>185</v>
      </c>
      <c r="I4518">
        <v>228</v>
      </c>
    </row>
    <row r="4519" spans="1:9" x14ac:dyDescent="0.35">
      <c r="A4519" s="75">
        <f t="shared" si="144"/>
        <v>46041</v>
      </c>
      <c r="B4519" s="75">
        <f t="shared" si="145"/>
        <v>46047</v>
      </c>
      <c r="C4519" s="75" t="str">
        <f>VLOOKUP($F4519,Refs!$A$1:$F$32,3,FALSE)</f>
        <v>Y58</v>
      </c>
      <c r="D4519" t="s">
        <v>175</v>
      </c>
      <c r="E4519" t="s">
        <v>136</v>
      </c>
      <c r="F4519" t="s">
        <v>78</v>
      </c>
      <c r="G4519" t="s">
        <v>176</v>
      </c>
      <c r="H4519" t="s">
        <v>186</v>
      </c>
      <c r="I4519">
        <v>113</v>
      </c>
    </row>
    <row r="4520" spans="1:9" x14ac:dyDescent="0.35">
      <c r="A4520" s="75">
        <f t="shared" si="144"/>
        <v>46041</v>
      </c>
      <c r="B4520" s="75">
        <f t="shared" si="145"/>
        <v>46047</v>
      </c>
      <c r="C4520" s="75" t="str">
        <f>VLOOKUP($F4520,Refs!$A$1:$F$32,3,FALSE)</f>
        <v>Y58</v>
      </c>
      <c r="D4520" t="s">
        <v>175</v>
      </c>
      <c r="E4520" t="s">
        <v>136</v>
      </c>
      <c r="F4520" t="s">
        <v>78</v>
      </c>
      <c r="G4520" t="s">
        <v>176</v>
      </c>
      <c r="H4520" t="s">
        <v>187</v>
      </c>
      <c r="I4520">
        <v>41</v>
      </c>
    </row>
    <row r="4521" spans="1:9" x14ac:dyDescent="0.35">
      <c r="A4521" s="75">
        <f t="shared" si="144"/>
        <v>46041</v>
      </c>
      <c r="B4521" s="75">
        <f t="shared" si="145"/>
        <v>46047</v>
      </c>
      <c r="C4521" s="75" t="str">
        <f>VLOOKUP($F4521,Refs!$A$1:$F$32,3,FALSE)</f>
        <v>Y58</v>
      </c>
      <c r="D4521" t="s">
        <v>175</v>
      </c>
      <c r="E4521" t="s">
        <v>136</v>
      </c>
      <c r="F4521" t="s">
        <v>78</v>
      </c>
      <c r="G4521" t="s">
        <v>176</v>
      </c>
      <c r="H4521" t="s">
        <v>188</v>
      </c>
      <c r="I4521">
        <v>113</v>
      </c>
    </row>
    <row r="4522" spans="1:9" x14ac:dyDescent="0.35">
      <c r="A4522" s="75">
        <f t="shared" si="144"/>
        <v>46041</v>
      </c>
      <c r="B4522" s="75">
        <f t="shared" si="145"/>
        <v>46047</v>
      </c>
      <c r="C4522" s="75" t="str">
        <f>VLOOKUP($F4522,Refs!$A$1:$F$32,3,FALSE)</f>
        <v>Y58</v>
      </c>
      <c r="D4522" t="s">
        <v>175</v>
      </c>
      <c r="E4522" t="s">
        <v>136</v>
      </c>
      <c r="F4522" t="s">
        <v>78</v>
      </c>
      <c r="G4522" t="s">
        <v>176</v>
      </c>
      <c r="H4522" t="s">
        <v>189</v>
      </c>
      <c r="I4522">
        <v>143</v>
      </c>
    </row>
    <row r="4523" spans="1:9" x14ac:dyDescent="0.35">
      <c r="A4523" s="75">
        <f t="shared" si="144"/>
        <v>46041</v>
      </c>
      <c r="B4523" s="75">
        <f t="shared" si="145"/>
        <v>46047</v>
      </c>
      <c r="C4523" s="75" t="str">
        <f>VLOOKUP($F4523,Refs!$A$1:$F$32,3,FALSE)</f>
        <v>Y58</v>
      </c>
      <c r="D4523" t="s">
        <v>175</v>
      </c>
      <c r="E4523" t="s">
        <v>136</v>
      </c>
      <c r="F4523" t="s">
        <v>78</v>
      </c>
      <c r="G4523" t="s">
        <v>176</v>
      </c>
      <c r="H4523" t="s">
        <v>190</v>
      </c>
      <c r="I4523">
        <v>78</v>
      </c>
    </row>
    <row r="4524" spans="1:9" x14ac:dyDescent="0.35">
      <c r="A4524" s="75">
        <f t="shared" si="144"/>
        <v>46041</v>
      </c>
      <c r="B4524" s="75">
        <f t="shared" si="145"/>
        <v>46047</v>
      </c>
      <c r="C4524" s="75" t="str">
        <f>VLOOKUP($F4524,Refs!$A$1:$F$32,3,FALSE)</f>
        <v>Y58</v>
      </c>
      <c r="D4524" t="s">
        <v>175</v>
      </c>
      <c r="E4524" t="s">
        <v>136</v>
      </c>
      <c r="F4524" t="s">
        <v>78</v>
      </c>
      <c r="G4524" t="s">
        <v>176</v>
      </c>
      <c r="H4524" t="s">
        <v>191</v>
      </c>
      <c r="I4524">
        <v>0</v>
      </c>
    </row>
    <row r="4525" spans="1:9" x14ac:dyDescent="0.35">
      <c r="A4525" s="75">
        <f t="shared" si="144"/>
        <v>46041</v>
      </c>
      <c r="B4525" s="75">
        <f t="shared" si="145"/>
        <v>46047</v>
      </c>
      <c r="C4525" s="75" t="str">
        <f>VLOOKUP($F4525,Refs!$A$1:$F$32,3,FALSE)</f>
        <v>Y58</v>
      </c>
      <c r="D4525" t="s">
        <v>175</v>
      </c>
      <c r="E4525" t="s">
        <v>136</v>
      </c>
      <c r="F4525" t="s">
        <v>78</v>
      </c>
      <c r="G4525" t="s">
        <v>176</v>
      </c>
      <c r="H4525" t="s">
        <v>192</v>
      </c>
      <c r="I4525">
        <v>85</v>
      </c>
    </row>
    <row r="4526" spans="1:9" x14ac:dyDescent="0.35">
      <c r="A4526" s="75">
        <f t="shared" si="144"/>
        <v>46041</v>
      </c>
      <c r="B4526" s="75">
        <f t="shared" si="145"/>
        <v>46047</v>
      </c>
      <c r="C4526" s="75" t="str">
        <f>VLOOKUP($F4526,Refs!$A$1:$F$32,3,FALSE)</f>
        <v>Y58</v>
      </c>
      <c r="D4526" t="s">
        <v>175</v>
      </c>
      <c r="E4526" t="s">
        <v>136</v>
      </c>
      <c r="F4526" t="s">
        <v>78</v>
      </c>
      <c r="G4526" t="s">
        <v>176</v>
      </c>
      <c r="H4526" t="s">
        <v>193</v>
      </c>
      <c r="I4526">
        <v>1</v>
      </c>
    </row>
    <row r="4527" spans="1:9" x14ac:dyDescent="0.35">
      <c r="A4527" s="75">
        <f t="shared" si="144"/>
        <v>46041</v>
      </c>
      <c r="B4527" s="75">
        <f t="shared" si="145"/>
        <v>46047</v>
      </c>
      <c r="C4527" s="75" t="str">
        <f>VLOOKUP($F4527,Refs!$A$1:$F$32,3,FALSE)</f>
        <v>Y58</v>
      </c>
      <c r="D4527" t="s">
        <v>175</v>
      </c>
      <c r="E4527" t="s">
        <v>136</v>
      </c>
      <c r="F4527" t="s">
        <v>78</v>
      </c>
      <c r="G4527" t="s">
        <v>176</v>
      </c>
      <c r="H4527" t="s">
        <v>194</v>
      </c>
      <c r="I4527">
        <v>15</v>
      </c>
    </row>
    <row r="4528" spans="1:9" x14ac:dyDescent="0.35">
      <c r="A4528" s="75">
        <f t="shared" si="144"/>
        <v>46041</v>
      </c>
      <c r="B4528" s="75">
        <f t="shared" si="145"/>
        <v>46047</v>
      </c>
      <c r="C4528" s="75" t="str">
        <f>VLOOKUP($F4528,Refs!$A$1:$F$32,3,FALSE)</f>
        <v>Y58</v>
      </c>
      <c r="D4528" t="s">
        <v>175</v>
      </c>
      <c r="E4528" t="s">
        <v>136</v>
      </c>
      <c r="F4528" t="s">
        <v>78</v>
      </c>
      <c r="G4528" t="s">
        <v>176</v>
      </c>
      <c r="H4528" t="s">
        <v>195</v>
      </c>
      <c r="I4528">
        <v>2</v>
      </c>
    </row>
    <row r="4529" spans="1:9" x14ac:dyDescent="0.35">
      <c r="A4529" s="75">
        <f t="shared" si="144"/>
        <v>46041</v>
      </c>
      <c r="B4529" s="75">
        <f t="shared" si="145"/>
        <v>46047</v>
      </c>
      <c r="C4529" s="75" t="str">
        <f>VLOOKUP($F4529,Refs!$A$1:$F$32,3,FALSE)</f>
        <v>Y58</v>
      </c>
      <c r="D4529" t="s">
        <v>175</v>
      </c>
      <c r="E4529" t="s">
        <v>136</v>
      </c>
      <c r="F4529" t="s">
        <v>78</v>
      </c>
      <c r="G4529" t="s">
        <v>176</v>
      </c>
      <c r="H4529" t="s">
        <v>196</v>
      </c>
      <c r="I4529">
        <v>48</v>
      </c>
    </row>
    <row r="4530" spans="1:9" x14ac:dyDescent="0.35">
      <c r="A4530" s="75">
        <f t="shared" si="144"/>
        <v>46041</v>
      </c>
      <c r="B4530" s="75">
        <f t="shared" si="145"/>
        <v>46047</v>
      </c>
      <c r="C4530" s="75" t="str">
        <f>VLOOKUP($F4530,Refs!$A$1:$F$32,3,FALSE)</f>
        <v>Y58</v>
      </c>
      <c r="D4530" t="s">
        <v>175</v>
      </c>
      <c r="E4530" t="s">
        <v>136</v>
      </c>
      <c r="F4530" t="s">
        <v>78</v>
      </c>
      <c r="G4530" t="s">
        <v>176</v>
      </c>
      <c r="H4530" t="s">
        <v>197</v>
      </c>
      <c r="I4530">
        <v>110</v>
      </c>
    </row>
    <row r="4531" spans="1:9" x14ac:dyDescent="0.35">
      <c r="A4531" s="75">
        <f t="shared" si="144"/>
        <v>46041</v>
      </c>
      <c r="B4531" s="75">
        <f t="shared" si="145"/>
        <v>46047</v>
      </c>
      <c r="C4531" s="75" t="str">
        <f>VLOOKUP($F4531,Refs!$A$1:$F$32,3,FALSE)</f>
        <v>Y58</v>
      </c>
      <c r="D4531" t="s">
        <v>175</v>
      </c>
      <c r="E4531" t="s">
        <v>136</v>
      </c>
      <c r="F4531" t="s">
        <v>78</v>
      </c>
      <c r="G4531" t="s">
        <v>176</v>
      </c>
      <c r="H4531" t="s">
        <v>198</v>
      </c>
      <c r="I4531">
        <v>297</v>
      </c>
    </row>
    <row r="4532" spans="1:9" x14ac:dyDescent="0.35">
      <c r="A4532" s="75">
        <f t="shared" si="144"/>
        <v>46041</v>
      </c>
      <c r="B4532" s="75">
        <f t="shared" si="145"/>
        <v>46047</v>
      </c>
      <c r="C4532" s="75" t="str">
        <f>VLOOKUP($F4532,Refs!$A$1:$F$32,3,FALSE)</f>
        <v>Y58</v>
      </c>
      <c r="D4532" t="s">
        <v>175</v>
      </c>
      <c r="E4532" t="s">
        <v>136</v>
      </c>
      <c r="F4532" t="s">
        <v>78</v>
      </c>
      <c r="G4532" t="s">
        <v>176</v>
      </c>
      <c r="H4532" t="s">
        <v>199</v>
      </c>
      <c r="I4532">
        <v>71</v>
      </c>
    </row>
    <row r="4533" spans="1:9" x14ac:dyDescent="0.35">
      <c r="A4533" s="75">
        <f t="shared" si="144"/>
        <v>46041</v>
      </c>
      <c r="B4533" s="75">
        <f t="shared" si="145"/>
        <v>46047</v>
      </c>
      <c r="C4533" s="75" t="str">
        <f>VLOOKUP($F4533,Refs!$A$1:$F$32,3,FALSE)</f>
        <v>Y58</v>
      </c>
      <c r="D4533" t="s">
        <v>175</v>
      </c>
      <c r="E4533" t="s">
        <v>136</v>
      </c>
      <c r="F4533" t="s">
        <v>78</v>
      </c>
      <c r="G4533" t="s">
        <v>176</v>
      </c>
      <c r="H4533" t="s">
        <v>200</v>
      </c>
      <c r="I4533">
        <v>71</v>
      </c>
    </row>
    <row r="4534" spans="1:9" x14ac:dyDescent="0.35">
      <c r="A4534" s="75">
        <f t="shared" si="144"/>
        <v>46041</v>
      </c>
      <c r="B4534" s="75">
        <f t="shared" si="145"/>
        <v>46047</v>
      </c>
      <c r="C4534" s="75" t="str">
        <f>VLOOKUP($F4534,Refs!$A$1:$F$32,3,FALSE)</f>
        <v>Y58</v>
      </c>
      <c r="D4534" t="s">
        <v>175</v>
      </c>
      <c r="E4534" t="s">
        <v>136</v>
      </c>
      <c r="F4534" t="s">
        <v>78</v>
      </c>
      <c r="G4534" t="s">
        <v>176</v>
      </c>
      <c r="H4534" t="s">
        <v>201</v>
      </c>
      <c r="I4534">
        <v>38</v>
      </c>
    </row>
    <row r="4535" spans="1:9" x14ac:dyDescent="0.35">
      <c r="A4535" s="75">
        <f t="shared" si="144"/>
        <v>46041</v>
      </c>
      <c r="B4535" s="75">
        <f t="shared" si="145"/>
        <v>46047</v>
      </c>
      <c r="C4535" s="75" t="str">
        <f>VLOOKUP($F4535,Refs!$A$1:$F$32,3,FALSE)</f>
        <v>Y58</v>
      </c>
      <c r="D4535" t="s">
        <v>175</v>
      </c>
      <c r="E4535" t="s">
        <v>136</v>
      </c>
      <c r="F4535" t="s">
        <v>78</v>
      </c>
      <c r="G4535" t="s">
        <v>176</v>
      </c>
      <c r="H4535" t="s">
        <v>202</v>
      </c>
      <c r="I4535">
        <v>89</v>
      </c>
    </row>
    <row r="4536" spans="1:9" x14ac:dyDescent="0.35">
      <c r="A4536" s="75">
        <f t="shared" si="144"/>
        <v>46041</v>
      </c>
      <c r="B4536" s="75">
        <f t="shared" si="145"/>
        <v>46047</v>
      </c>
      <c r="C4536" s="75" t="str">
        <f>VLOOKUP($F4536,Refs!$A$1:$F$32,3,FALSE)</f>
        <v>Y58</v>
      </c>
      <c r="D4536" t="s">
        <v>175</v>
      </c>
      <c r="E4536" t="s">
        <v>136</v>
      </c>
      <c r="F4536" t="s">
        <v>78</v>
      </c>
      <c r="G4536" t="s">
        <v>176</v>
      </c>
      <c r="H4536" t="s">
        <v>203</v>
      </c>
      <c r="I4536">
        <v>0</v>
      </c>
    </row>
    <row r="4537" spans="1:9" x14ac:dyDescent="0.35">
      <c r="A4537" s="75">
        <f t="shared" si="144"/>
        <v>46041</v>
      </c>
      <c r="B4537" s="75">
        <f t="shared" si="145"/>
        <v>46047</v>
      </c>
      <c r="C4537" s="75" t="str">
        <f>VLOOKUP($F4537,Refs!$A$1:$F$32,3,FALSE)</f>
        <v>Y58</v>
      </c>
      <c r="D4537" t="s">
        <v>175</v>
      </c>
      <c r="E4537" t="s">
        <v>136</v>
      </c>
      <c r="F4537" t="s">
        <v>78</v>
      </c>
      <c r="G4537" t="s">
        <v>176</v>
      </c>
      <c r="H4537" t="s">
        <v>204</v>
      </c>
      <c r="I4537">
        <v>29</v>
      </c>
    </row>
    <row r="4538" spans="1:9" x14ac:dyDescent="0.35">
      <c r="A4538" s="75">
        <f t="shared" si="144"/>
        <v>46042</v>
      </c>
      <c r="B4538" s="75">
        <f t="shared" si="145"/>
        <v>46047</v>
      </c>
      <c r="C4538" s="75" t="str">
        <f>VLOOKUP($F4538,Refs!$A$1:$F$32,3,FALSE)</f>
        <v>Y58</v>
      </c>
      <c r="D4538" t="s">
        <v>175</v>
      </c>
      <c r="E4538" t="s">
        <v>136</v>
      </c>
      <c r="F4538" t="s">
        <v>78</v>
      </c>
      <c r="G4538" t="s">
        <v>205</v>
      </c>
      <c r="H4538" t="s">
        <v>177</v>
      </c>
      <c r="I4538">
        <v>862</v>
      </c>
    </row>
    <row r="4539" spans="1:9" x14ac:dyDescent="0.35">
      <c r="A4539" s="75">
        <f t="shared" si="144"/>
        <v>46042</v>
      </c>
      <c r="B4539" s="75">
        <f t="shared" si="145"/>
        <v>46047</v>
      </c>
      <c r="C4539" s="75" t="str">
        <f>VLOOKUP($F4539,Refs!$A$1:$F$32,3,FALSE)</f>
        <v>Y58</v>
      </c>
      <c r="D4539" t="s">
        <v>175</v>
      </c>
      <c r="E4539" t="s">
        <v>136</v>
      </c>
      <c r="F4539" t="s">
        <v>78</v>
      </c>
      <c r="G4539" t="s">
        <v>205</v>
      </c>
      <c r="H4539" t="s">
        <v>178</v>
      </c>
      <c r="I4539">
        <v>746</v>
      </c>
    </row>
    <row r="4540" spans="1:9" x14ac:dyDescent="0.35">
      <c r="A4540" s="75">
        <f t="shared" si="144"/>
        <v>46042</v>
      </c>
      <c r="B4540" s="75">
        <f t="shared" si="145"/>
        <v>46047</v>
      </c>
      <c r="C4540" s="75" t="str">
        <f>VLOOKUP($F4540,Refs!$A$1:$F$32,3,FALSE)</f>
        <v>Y58</v>
      </c>
      <c r="D4540" t="s">
        <v>175</v>
      </c>
      <c r="E4540" t="s">
        <v>136</v>
      </c>
      <c r="F4540" t="s">
        <v>78</v>
      </c>
      <c r="G4540" t="s">
        <v>205</v>
      </c>
      <c r="H4540" t="s">
        <v>179</v>
      </c>
      <c r="I4540">
        <v>630</v>
      </c>
    </row>
    <row r="4541" spans="1:9" x14ac:dyDescent="0.35">
      <c r="A4541" s="75">
        <f t="shared" si="144"/>
        <v>46042</v>
      </c>
      <c r="B4541" s="75">
        <f t="shared" si="145"/>
        <v>46047</v>
      </c>
      <c r="C4541" s="75" t="str">
        <f>VLOOKUP($F4541,Refs!$A$1:$F$32,3,FALSE)</f>
        <v>Y58</v>
      </c>
      <c r="D4541" t="s">
        <v>175</v>
      </c>
      <c r="E4541" t="s">
        <v>136</v>
      </c>
      <c r="F4541" t="s">
        <v>78</v>
      </c>
      <c r="G4541" t="s">
        <v>205</v>
      </c>
      <c r="H4541" t="s">
        <v>180</v>
      </c>
      <c r="I4541">
        <v>13</v>
      </c>
    </row>
    <row r="4542" spans="1:9" x14ac:dyDescent="0.35">
      <c r="A4542" s="75">
        <f t="shared" si="144"/>
        <v>46042</v>
      </c>
      <c r="B4542" s="75">
        <f t="shared" si="145"/>
        <v>46047</v>
      </c>
      <c r="C4542" s="75" t="str">
        <f>VLOOKUP($F4542,Refs!$A$1:$F$32,3,FALSE)</f>
        <v>Y58</v>
      </c>
      <c r="D4542" t="s">
        <v>175</v>
      </c>
      <c r="E4542" t="s">
        <v>136</v>
      </c>
      <c r="F4542" t="s">
        <v>78</v>
      </c>
      <c r="G4542" t="s">
        <v>205</v>
      </c>
      <c r="H4542" t="s">
        <v>181</v>
      </c>
      <c r="I4542">
        <v>21532</v>
      </c>
    </row>
    <row r="4543" spans="1:9" x14ac:dyDescent="0.35">
      <c r="A4543" s="75">
        <f t="shared" si="144"/>
        <v>46042</v>
      </c>
      <c r="B4543" s="75">
        <f t="shared" si="145"/>
        <v>46047</v>
      </c>
      <c r="C4543" s="75" t="str">
        <f>VLOOKUP($F4543,Refs!$A$1:$F$32,3,FALSE)</f>
        <v>Y58</v>
      </c>
      <c r="D4543" t="s">
        <v>175</v>
      </c>
      <c r="E4543" t="s">
        <v>136</v>
      </c>
      <c r="F4543" t="s">
        <v>78</v>
      </c>
      <c r="G4543" t="s">
        <v>205</v>
      </c>
      <c r="H4543" t="s">
        <v>182</v>
      </c>
      <c r="I4543">
        <v>171</v>
      </c>
    </row>
    <row r="4544" spans="1:9" x14ac:dyDescent="0.35">
      <c r="A4544" s="75">
        <f t="shared" si="144"/>
        <v>46042</v>
      </c>
      <c r="B4544" s="75">
        <f t="shared" si="145"/>
        <v>46047</v>
      </c>
      <c r="C4544" s="75" t="str">
        <f>VLOOKUP($F4544,Refs!$A$1:$F$32,3,FALSE)</f>
        <v>Y58</v>
      </c>
      <c r="D4544" t="s">
        <v>175</v>
      </c>
      <c r="E4544" t="s">
        <v>136</v>
      </c>
      <c r="F4544" t="s">
        <v>78</v>
      </c>
      <c r="G4544" t="s">
        <v>205</v>
      </c>
      <c r="H4544" t="s">
        <v>183</v>
      </c>
      <c r="I4544">
        <v>326</v>
      </c>
    </row>
    <row r="4545" spans="1:9" x14ac:dyDescent="0.35">
      <c r="A4545" s="75">
        <f t="shared" si="144"/>
        <v>46042</v>
      </c>
      <c r="B4545" s="75">
        <f t="shared" si="145"/>
        <v>46047</v>
      </c>
      <c r="C4545" s="75" t="str">
        <f>VLOOKUP($F4545,Refs!$A$1:$F$32,3,FALSE)</f>
        <v>Y58</v>
      </c>
      <c r="D4545" t="s">
        <v>175</v>
      </c>
      <c r="E4545" t="s">
        <v>136</v>
      </c>
      <c r="F4545" t="s">
        <v>78</v>
      </c>
      <c r="G4545" t="s">
        <v>205</v>
      </c>
      <c r="H4545" t="s">
        <v>184</v>
      </c>
      <c r="I4545">
        <v>735</v>
      </c>
    </row>
    <row r="4546" spans="1:9" x14ac:dyDescent="0.35">
      <c r="A4546" s="75">
        <f t="shared" si="144"/>
        <v>46042</v>
      </c>
      <c r="B4546" s="75">
        <f t="shared" si="145"/>
        <v>46047</v>
      </c>
      <c r="C4546" s="75" t="str">
        <f>VLOOKUP($F4546,Refs!$A$1:$F$32,3,FALSE)</f>
        <v>Y58</v>
      </c>
      <c r="D4546" t="s">
        <v>175</v>
      </c>
      <c r="E4546" t="s">
        <v>136</v>
      </c>
      <c r="F4546" t="s">
        <v>78</v>
      </c>
      <c r="G4546" t="s">
        <v>205</v>
      </c>
      <c r="H4546" t="s">
        <v>185</v>
      </c>
      <c r="I4546">
        <v>219</v>
      </c>
    </row>
    <row r="4547" spans="1:9" x14ac:dyDescent="0.35">
      <c r="A4547" s="75">
        <f t="shared" si="144"/>
        <v>46042</v>
      </c>
      <c r="B4547" s="75">
        <f t="shared" si="145"/>
        <v>46047</v>
      </c>
      <c r="C4547" s="75" t="str">
        <f>VLOOKUP($F4547,Refs!$A$1:$F$32,3,FALSE)</f>
        <v>Y58</v>
      </c>
      <c r="D4547" t="s">
        <v>175</v>
      </c>
      <c r="E4547" t="s">
        <v>136</v>
      </c>
      <c r="F4547" t="s">
        <v>78</v>
      </c>
      <c r="G4547" t="s">
        <v>205</v>
      </c>
      <c r="H4547" t="s">
        <v>186</v>
      </c>
      <c r="I4547">
        <v>133</v>
      </c>
    </row>
    <row r="4548" spans="1:9" x14ac:dyDescent="0.35">
      <c r="A4548" s="75">
        <f t="shared" si="144"/>
        <v>46042</v>
      </c>
      <c r="B4548" s="75">
        <f t="shared" si="145"/>
        <v>46047</v>
      </c>
      <c r="C4548" s="75" t="str">
        <f>VLOOKUP($F4548,Refs!$A$1:$F$32,3,FALSE)</f>
        <v>Y58</v>
      </c>
      <c r="D4548" t="s">
        <v>175</v>
      </c>
      <c r="E4548" t="s">
        <v>136</v>
      </c>
      <c r="F4548" t="s">
        <v>78</v>
      </c>
      <c r="G4548" t="s">
        <v>205</v>
      </c>
      <c r="H4548" t="s">
        <v>187</v>
      </c>
      <c r="I4548">
        <v>62</v>
      </c>
    </row>
    <row r="4549" spans="1:9" x14ac:dyDescent="0.35">
      <c r="A4549" s="75">
        <f t="shared" si="144"/>
        <v>46042</v>
      </c>
      <c r="B4549" s="75">
        <f t="shared" si="145"/>
        <v>46047</v>
      </c>
      <c r="C4549" s="75" t="str">
        <f>VLOOKUP($F4549,Refs!$A$1:$F$32,3,FALSE)</f>
        <v>Y58</v>
      </c>
      <c r="D4549" t="s">
        <v>175</v>
      </c>
      <c r="E4549" t="s">
        <v>136</v>
      </c>
      <c r="F4549" t="s">
        <v>78</v>
      </c>
      <c r="G4549" t="s">
        <v>205</v>
      </c>
      <c r="H4549" t="s">
        <v>188</v>
      </c>
      <c r="I4549">
        <v>128</v>
      </c>
    </row>
    <row r="4550" spans="1:9" x14ac:dyDescent="0.35">
      <c r="A4550" s="75">
        <f t="shared" ref="A4550:A4613" si="146">IF(G4550="Mon",B4550-6,IF(G4550="Tue",B4550-5,IF(G4550="Wed",B4550-4,IF(G4550="Thu",B4550-3,IF(G4550="Fri",B4550-2,IF(G4550="Sat",B4550-1,IF(G4550="Sun",B4550,"")))))))</f>
        <v>46042</v>
      </c>
      <c r="B4550" s="75">
        <f t="shared" ref="B4550:B4613" si="147">DATEVALUE(RIGHT(D4550, 11))</f>
        <v>46047</v>
      </c>
      <c r="C4550" s="75" t="str">
        <f>VLOOKUP($F4550,Refs!$A$1:$F$32,3,FALSE)</f>
        <v>Y58</v>
      </c>
      <c r="D4550" t="s">
        <v>175</v>
      </c>
      <c r="E4550" t="s">
        <v>136</v>
      </c>
      <c r="F4550" t="s">
        <v>78</v>
      </c>
      <c r="G4550" t="s">
        <v>205</v>
      </c>
      <c r="H4550" t="s">
        <v>189</v>
      </c>
      <c r="I4550">
        <v>121</v>
      </c>
    </row>
    <row r="4551" spans="1:9" x14ac:dyDescent="0.35">
      <c r="A4551" s="75">
        <f t="shared" si="146"/>
        <v>46042</v>
      </c>
      <c r="B4551" s="75">
        <f t="shared" si="147"/>
        <v>46047</v>
      </c>
      <c r="C4551" s="75" t="str">
        <f>VLOOKUP($F4551,Refs!$A$1:$F$32,3,FALSE)</f>
        <v>Y58</v>
      </c>
      <c r="D4551" t="s">
        <v>175</v>
      </c>
      <c r="E4551" t="s">
        <v>136</v>
      </c>
      <c r="F4551" t="s">
        <v>78</v>
      </c>
      <c r="G4551" t="s">
        <v>205</v>
      </c>
      <c r="H4551" t="s">
        <v>190</v>
      </c>
      <c r="I4551">
        <v>80</v>
      </c>
    </row>
    <row r="4552" spans="1:9" x14ac:dyDescent="0.35">
      <c r="A4552" s="75">
        <f t="shared" si="146"/>
        <v>46042</v>
      </c>
      <c r="B4552" s="75">
        <f t="shared" si="147"/>
        <v>46047</v>
      </c>
      <c r="C4552" s="75" t="str">
        <f>VLOOKUP($F4552,Refs!$A$1:$F$32,3,FALSE)</f>
        <v>Y58</v>
      </c>
      <c r="D4552" t="s">
        <v>175</v>
      </c>
      <c r="E4552" t="s">
        <v>136</v>
      </c>
      <c r="F4552" t="s">
        <v>78</v>
      </c>
      <c r="G4552" t="s">
        <v>205</v>
      </c>
      <c r="H4552" t="s">
        <v>191</v>
      </c>
      <c r="I4552">
        <v>0</v>
      </c>
    </row>
    <row r="4553" spans="1:9" x14ac:dyDescent="0.35">
      <c r="A4553" s="75">
        <f t="shared" si="146"/>
        <v>46042</v>
      </c>
      <c r="B4553" s="75">
        <f t="shared" si="147"/>
        <v>46047</v>
      </c>
      <c r="C4553" s="75" t="str">
        <f>VLOOKUP($F4553,Refs!$A$1:$F$32,3,FALSE)</f>
        <v>Y58</v>
      </c>
      <c r="D4553" t="s">
        <v>175</v>
      </c>
      <c r="E4553" t="s">
        <v>136</v>
      </c>
      <c r="F4553" t="s">
        <v>78</v>
      </c>
      <c r="G4553" t="s">
        <v>205</v>
      </c>
      <c r="H4553" t="s">
        <v>192</v>
      </c>
      <c r="I4553">
        <v>47</v>
      </c>
    </row>
    <row r="4554" spans="1:9" x14ac:dyDescent="0.35">
      <c r="A4554" s="75">
        <f t="shared" si="146"/>
        <v>46042</v>
      </c>
      <c r="B4554" s="75">
        <f t="shared" si="147"/>
        <v>46047</v>
      </c>
      <c r="C4554" s="75" t="str">
        <f>VLOOKUP($F4554,Refs!$A$1:$F$32,3,FALSE)</f>
        <v>Y58</v>
      </c>
      <c r="D4554" t="s">
        <v>175</v>
      </c>
      <c r="E4554" t="s">
        <v>136</v>
      </c>
      <c r="F4554" t="s">
        <v>78</v>
      </c>
      <c r="G4554" t="s">
        <v>205</v>
      </c>
      <c r="H4554" t="s">
        <v>193</v>
      </c>
      <c r="I4554">
        <v>1</v>
      </c>
    </row>
    <row r="4555" spans="1:9" x14ac:dyDescent="0.35">
      <c r="A4555" s="75">
        <f t="shared" si="146"/>
        <v>46042</v>
      </c>
      <c r="B4555" s="75">
        <f t="shared" si="147"/>
        <v>46047</v>
      </c>
      <c r="C4555" s="75" t="str">
        <f>VLOOKUP($F4555,Refs!$A$1:$F$32,3,FALSE)</f>
        <v>Y58</v>
      </c>
      <c r="D4555" t="s">
        <v>175</v>
      </c>
      <c r="E4555" t="s">
        <v>136</v>
      </c>
      <c r="F4555" t="s">
        <v>78</v>
      </c>
      <c r="G4555" t="s">
        <v>205</v>
      </c>
      <c r="H4555" t="s">
        <v>194</v>
      </c>
      <c r="I4555">
        <v>9</v>
      </c>
    </row>
    <row r="4556" spans="1:9" x14ac:dyDescent="0.35">
      <c r="A4556" s="75">
        <f t="shared" si="146"/>
        <v>46042</v>
      </c>
      <c r="B4556" s="75">
        <f t="shared" si="147"/>
        <v>46047</v>
      </c>
      <c r="C4556" s="75" t="str">
        <f>VLOOKUP($F4556,Refs!$A$1:$F$32,3,FALSE)</f>
        <v>Y58</v>
      </c>
      <c r="D4556" t="s">
        <v>175</v>
      </c>
      <c r="E4556" t="s">
        <v>136</v>
      </c>
      <c r="F4556" t="s">
        <v>78</v>
      </c>
      <c r="G4556" t="s">
        <v>205</v>
      </c>
      <c r="H4556" t="s">
        <v>195</v>
      </c>
      <c r="I4556">
        <v>0</v>
      </c>
    </row>
    <row r="4557" spans="1:9" x14ac:dyDescent="0.35">
      <c r="A4557" s="75">
        <f t="shared" si="146"/>
        <v>46042</v>
      </c>
      <c r="B4557" s="75">
        <f t="shared" si="147"/>
        <v>46047</v>
      </c>
      <c r="C4557" s="75" t="str">
        <f>VLOOKUP($F4557,Refs!$A$1:$F$32,3,FALSE)</f>
        <v>Y58</v>
      </c>
      <c r="D4557" t="s">
        <v>175</v>
      </c>
      <c r="E4557" t="s">
        <v>136</v>
      </c>
      <c r="F4557" t="s">
        <v>78</v>
      </c>
      <c r="G4557" t="s">
        <v>205</v>
      </c>
      <c r="H4557" t="s">
        <v>196</v>
      </c>
      <c r="I4557">
        <v>33</v>
      </c>
    </row>
    <row r="4558" spans="1:9" x14ac:dyDescent="0.35">
      <c r="A4558" s="75">
        <f t="shared" si="146"/>
        <v>46042</v>
      </c>
      <c r="B4558" s="75">
        <f t="shared" si="147"/>
        <v>46047</v>
      </c>
      <c r="C4558" s="75" t="str">
        <f>VLOOKUP($F4558,Refs!$A$1:$F$32,3,FALSE)</f>
        <v>Y58</v>
      </c>
      <c r="D4558" t="s">
        <v>175</v>
      </c>
      <c r="E4558" t="s">
        <v>136</v>
      </c>
      <c r="F4558" t="s">
        <v>78</v>
      </c>
      <c r="G4558" t="s">
        <v>205</v>
      </c>
      <c r="H4558" t="s">
        <v>197</v>
      </c>
      <c r="I4558">
        <v>115</v>
      </c>
    </row>
    <row r="4559" spans="1:9" x14ac:dyDescent="0.35">
      <c r="A4559" s="75">
        <f t="shared" si="146"/>
        <v>46042</v>
      </c>
      <c r="B4559" s="75">
        <f t="shared" si="147"/>
        <v>46047</v>
      </c>
      <c r="C4559" s="75" t="str">
        <f>VLOOKUP($F4559,Refs!$A$1:$F$32,3,FALSE)</f>
        <v>Y58</v>
      </c>
      <c r="D4559" t="s">
        <v>175</v>
      </c>
      <c r="E4559" t="s">
        <v>136</v>
      </c>
      <c r="F4559" t="s">
        <v>78</v>
      </c>
      <c r="G4559" t="s">
        <v>205</v>
      </c>
      <c r="H4559" t="s">
        <v>198</v>
      </c>
      <c r="I4559">
        <v>281</v>
      </c>
    </row>
    <row r="4560" spans="1:9" x14ac:dyDescent="0.35">
      <c r="A4560" s="75">
        <f t="shared" si="146"/>
        <v>46042</v>
      </c>
      <c r="B4560" s="75">
        <f t="shared" si="147"/>
        <v>46047</v>
      </c>
      <c r="C4560" s="75" t="str">
        <f>VLOOKUP($F4560,Refs!$A$1:$F$32,3,FALSE)</f>
        <v>Y58</v>
      </c>
      <c r="D4560" t="s">
        <v>175</v>
      </c>
      <c r="E4560" t="s">
        <v>136</v>
      </c>
      <c r="F4560" t="s">
        <v>78</v>
      </c>
      <c r="G4560" t="s">
        <v>205</v>
      </c>
      <c r="H4560" t="s">
        <v>199</v>
      </c>
      <c r="I4560">
        <v>73</v>
      </c>
    </row>
    <row r="4561" spans="1:9" x14ac:dyDescent="0.35">
      <c r="A4561" s="75">
        <f t="shared" si="146"/>
        <v>46042</v>
      </c>
      <c r="B4561" s="75">
        <f t="shared" si="147"/>
        <v>46047</v>
      </c>
      <c r="C4561" s="75" t="str">
        <f>VLOOKUP($F4561,Refs!$A$1:$F$32,3,FALSE)</f>
        <v>Y58</v>
      </c>
      <c r="D4561" t="s">
        <v>175</v>
      </c>
      <c r="E4561" t="s">
        <v>136</v>
      </c>
      <c r="F4561" t="s">
        <v>78</v>
      </c>
      <c r="G4561" t="s">
        <v>205</v>
      </c>
      <c r="H4561" t="s">
        <v>200</v>
      </c>
      <c r="I4561">
        <v>66</v>
      </c>
    </row>
    <row r="4562" spans="1:9" x14ac:dyDescent="0.35">
      <c r="A4562" s="75">
        <f t="shared" si="146"/>
        <v>46042</v>
      </c>
      <c r="B4562" s="75">
        <f t="shared" si="147"/>
        <v>46047</v>
      </c>
      <c r="C4562" s="75" t="str">
        <f>VLOOKUP($F4562,Refs!$A$1:$F$32,3,FALSE)</f>
        <v>Y58</v>
      </c>
      <c r="D4562" t="s">
        <v>175</v>
      </c>
      <c r="E4562" t="s">
        <v>136</v>
      </c>
      <c r="F4562" t="s">
        <v>78</v>
      </c>
      <c r="G4562" t="s">
        <v>205</v>
      </c>
      <c r="H4562" t="s">
        <v>201</v>
      </c>
      <c r="I4562">
        <v>39</v>
      </c>
    </row>
    <row r="4563" spans="1:9" x14ac:dyDescent="0.35">
      <c r="A4563" s="75">
        <f t="shared" si="146"/>
        <v>46042</v>
      </c>
      <c r="B4563" s="75">
        <f t="shared" si="147"/>
        <v>46047</v>
      </c>
      <c r="C4563" s="75" t="str">
        <f>VLOOKUP($F4563,Refs!$A$1:$F$32,3,FALSE)</f>
        <v>Y58</v>
      </c>
      <c r="D4563" t="s">
        <v>175</v>
      </c>
      <c r="E4563" t="s">
        <v>136</v>
      </c>
      <c r="F4563" t="s">
        <v>78</v>
      </c>
      <c r="G4563" t="s">
        <v>205</v>
      </c>
      <c r="H4563" t="s">
        <v>202</v>
      </c>
      <c r="I4563">
        <v>89</v>
      </c>
    </row>
    <row r="4564" spans="1:9" x14ac:dyDescent="0.35">
      <c r="A4564" s="75">
        <f t="shared" si="146"/>
        <v>46042</v>
      </c>
      <c r="B4564" s="75">
        <f t="shared" si="147"/>
        <v>46047</v>
      </c>
      <c r="C4564" s="75" t="str">
        <f>VLOOKUP($F4564,Refs!$A$1:$F$32,3,FALSE)</f>
        <v>Y58</v>
      </c>
      <c r="D4564" t="s">
        <v>175</v>
      </c>
      <c r="E4564" t="s">
        <v>136</v>
      </c>
      <c r="F4564" t="s">
        <v>78</v>
      </c>
      <c r="G4564" t="s">
        <v>205</v>
      </c>
      <c r="H4564" t="s">
        <v>203</v>
      </c>
      <c r="I4564">
        <v>0</v>
      </c>
    </row>
    <row r="4565" spans="1:9" x14ac:dyDescent="0.35">
      <c r="A4565" s="75">
        <f t="shared" si="146"/>
        <v>46042</v>
      </c>
      <c r="B4565" s="75">
        <f t="shared" si="147"/>
        <v>46047</v>
      </c>
      <c r="C4565" s="75" t="str">
        <f>VLOOKUP($F4565,Refs!$A$1:$F$32,3,FALSE)</f>
        <v>Y58</v>
      </c>
      <c r="D4565" t="s">
        <v>175</v>
      </c>
      <c r="E4565" t="s">
        <v>136</v>
      </c>
      <c r="F4565" t="s">
        <v>78</v>
      </c>
      <c r="G4565" t="s">
        <v>205</v>
      </c>
      <c r="H4565" t="s">
        <v>204</v>
      </c>
      <c r="I4565">
        <v>14</v>
      </c>
    </row>
    <row r="4566" spans="1:9" x14ac:dyDescent="0.35">
      <c r="A4566" s="75">
        <f t="shared" si="146"/>
        <v>46043</v>
      </c>
      <c r="B4566" s="75">
        <f t="shared" si="147"/>
        <v>46047</v>
      </c>
      <c r="C4566" s="75" t="str">
        <f>VLOOKUP($F4566,Refs!$A$1:$F$32,3,FALSE)</f>
        <v>Y58</v>
      </c>
      <c r="D4566" t="s">
        <v>175</v>
      </c>
      <c r="E4566" t="s">
        <v>136</v>
      </c>
      <c r="F4566" t="s">
        <v>78</v>
      </c>
      <c r="G4566" t="s">
        <v>206</v>
      </c>
      <c r="H4566" t="s">
        <v>177</v>
      </c>
      <c r="I4566">
        <v>841</v>
      </c>
    </row>
    <row r="4567" spans="1:9" x14ac:dyDescent="0.35">
      <c r="A4567" s="75">
        <f t="shared" si="146"/>
        <v>46043</v>
      </c>
      <c r="B4567" s="75">
        <f t="shared" si="147"/>
        <v>46047</v>
      </c>
      <c r="C4567" s="75" t="str">
        <f>VLOOKUP($F4567,Refs!$A$1:$F$32,3,FALSE)</f>
        <v>Y58</v>
      </c>
      <c r="D4567" t="s">
        <v>175</v>
      </c>
      <c r="E4567" t="s">
        <v>136</v>
      </c>
      <c r="F4567" t="s">
        <v>78</v>
      </c>
      <c r="G4567" t="s">
        <v>206</v>
      </c>
      <c r="H4567" t="s">
        <v>178</v>
      </c>
      <c r="I4567">
        <v>697</v>
      </c>
    </row>
    <row r="4568" spans="1:9" x14ac:dyDescent="0.35">
      <c r="A4568" s="75">
        <f t="shared" si="146"/>
        <v>46043</v>
      </c>
      <c r="B4568" s="75">
        <f t="shared" si="147"/>
        <v>46047</v>
      </c>
      <c r="C4568" s="75" t="str">
        <f>VLOOKUP($F4568,Refs!$A$1:$F$32,3,FALSE)</f>
        <v>Y58</v>
      </c>
      <c r="D4568" t="s">
        <v>175</v>
      </c>
      <c r="E4568" t="s">
        <v>136</v>
      </c>
      <c r="F4568" t="s">
        <v>78</v>
      </c>
      <c r="G4568" t="s">
        <v>206</v>
      </c>
      <c r="H4568" t="s">
        <v>179</v>
      </c>
      <c r="I4568">
        <v>561</v>
      </c>
    </row>
    <row r="4569" spans="1:9" x14ac:dyDescent="0.35">
      <c r="A4569" s="75">
        <f t="shared" si="146"/>
        <v>46043</v>
      </c>
      <c r="B4569" s="75">
        <f t="shared" si="147"/>
        <v>46047</v>
      </c>
      <c r="C4569" s="75" t="str">
        <f>VLOOKUP($F4569,Refs!$A$1:$F$32,3,FALSE)</f>
        <v>Y58</v>
      </c>
      <c r="D4569" t="s">
        <v>175</v>
      </c>
      <c r="E4569" t="s">
        <v>136</v>
      </c>
      <c r="F4569" t="s">
        <v>78</v>
      </c>
      <c r="G4569" t="s">
        <v>206</v>
      </c>
      <c r="H4569" t="s">
        <v>180</v>
      </c>
      <c r="I4569">
        <v>18</v>
      </c>
    </row>
    <row r="4570" spans="1:9" x14ac:dyDescent="0.35">
      <c r="A4570" s="75">
        <f t="shared" si="146"/>
        <v>46043</v>
      </c>
      <c r="B4570" s="75">
        <f t="shared" si="147"/>
        <v>46047</v>
      </c>
      <c r="C4570" s="75" t="str">
        <f>VLOOKUP($F4570,Refs!$A$1:$F$32,3,FALSE)</f>
        <v>Y58</v>
      </c>
      <c r="D4570" t="s">
        <v>175</v>
      </c>
      <c r="E4570" t="s">
        <v>136</v>
      </c>
      <c r="F4570" t="s">
        <v>78</v>
      </c>
      <c r="G4570" t="s">
        <v>206</v>
      </c>
      <c r="H4570" t="s">
        <v>181</v>
      </c>
      <c r="I4570">
        <v>23408</v>
      </c>
    </row>
    <row r="4571" spans="1:9" x14ac:dyDescent="0.35">
      <c r="A4571" s="75">
        <f t="shared" si="146"/>
        <v>46043</v>
      </c>
      <c r="B4571" s="75">
        <f t="shared" si="147"/>
        <v>46047</v>
      </c>
      <c r="C4571" s="75" t="str">
        <f>VLOOKUP($F4571,Refs!$A$1:$F$32,3,FALSE)</f>
        <v>Y58</v>
      </c>
      <c r="D4571" t="s">
        <v>175</v>
      </c>
      <c r="E4571" t="s">
        <v>136</v>
      </c>
      <c r="F4571" t="s">
        <v>78</v>
      </c>
      <c r="G4571" t="s">
        <v>206</v>
      </c>
      <c r="H4571" t="s">
        <v>182</v>
      </c>
      <c r="I4571">
        <v>161</v>
      </c>
    </row>
    <row r="4572" spans="1:9" x14ac:dyDescent="0.35">
      <c r="A4572" s="75">
        <f t="shared" si="146"/>
        <v>46043</v>
      </c>
      <c r="B4572" s="75">
        <f t="shared" si="147"/>
        <v>46047</v>
      </c>
      <c r="C4572" s="75" t="str">
        <f>VLOOKUP($F4572,Refs!$A$1:$F$32,3,FALSE)</f>
        <v>Y58</v>
      </c>
      <c r="D4572" t="s">
        <v>175</v>
      </c>
      <c r="E4572" t="s">
        <v>136</v>
      </c>
      <c r="F4572" t="s">
        <v>78</v>
      </c>
      <c r="G4572" t="s">
        <v>206</v>
      </c>
      <c r="H4572" t="s">
        <v>183</v>
      </c>
      <c r="I4572">
        <v>427</v>
      </c>
    </row>
    <row r="4573" spans="1:9" x14ac:dyDescent="0.35">
      <c r="A4573" s="75">
        <f t="shared" si="146"/>
        <v>46043</v>
      </c>
      <c r="B4573" s="75">
        <f t="shared" si="147"/>
        <v>46047</v>
      </c>
      <c r="C4573" s="75" t="str">
        <f>VLOOKUP($F4573,Refs!$A$1:$F$32,3,FALSE)</f>
        <v>Y58</v>
      </c>
      <c r="D4573" t="s">
        <v>175</v>
      </c>
      <c r="E4573" t="s">
        <v>136</v>
      </c>
      <c r="F4573" t="s">
        <v>78</v>
      </c>
      <c r="G4573" t="s">
        <v>206</v>
      </c>
      <c r="H4573" t="s">
        <v>184</v>
      </c>
      <c r="I4573">
        <v>703</v>
      </c>
    </row>
    <row r="4574" spans="1:9" x14ac:dyDescent="0.35">
      <c r="A4574" s="75">
        <f t="shared" si="146"/>
        <v>46043</v>
      </c>
      <c r="B4574" s="75">
        <f t="shared" si="147"/>
        <v>46047</v>
      </c>
      <c r="C4574" s="75" t="str">
        <f>VLOOKUP($F4574,Refs!$A$1:$F$32,3,FALSE)</f>
        <v>Y58</v>
      </c>
      <c r="D4574" t="s">
        <v>175</v>
      </c>
      <c r="E4574" t="s">
        <v>136</v>
      </c>
      <c r="F4574" t="s">
        <v>78</v>
      </c>
      <c r="G4574" t="s">
        <v>206</v>
      </c>
      <c r="H4574" t="s">
        <v>185</v>
      </c>
      <c r="I4574">
        <v>198</v>
      </c>
    </row>
    <row r="4575" spans="1:9" x14ac:dyDescent="0.35">
      <c r="A4575" s="75">
        <f t="shared" si="146"/>
        <v>46043</v>
      </c>
      <c r="B4575" s="75">
        <f t="shared" si="147"/>
        <v>46047</v>
      </c>
      <c r="C4575" s="75" t="str">
        <f>VLOOKUP($F4575,Refs!$A$1:$F$32,3,FALSE)</f>
        <v>Y58</v>
      </c>
      <c r="D4575" t="s">
        <v>175</v>
      </c>
      <c r="E4575" t="s">
        <v>136</v>
      </c>
      <c r="F4575" t="s">
        <v>78</v>
      </c>
      <c r="G4575" t="s">
        <v>206</v>
      </c>
      <c r="H4575" t="s">
        <v>186</v>
      </c>
      <c r="I4575">
        <v>110</v>
      </c>
    </row>
    <row r="4576" spans="1:9" x14ac:dyDescent="0.35">
      <c r="A4576" s="75">
        <f t="shared" si="146"/>
        <v>46043</v>
      </c>
      <c r="B4576" s="75">
        <f t="shared" si="147"/>
        <v>46047</v>
      </c>
      <c r="C4576" s="75" t="str">
        <f>VLOOKUP($F4576,Refs!$A$1:$F$32,3,FALSE)</f>
        <v>Y58</v>
      </c>
      <c r="D4576" t="s">
        <v>175</v>
      </c>
      <c r="E4576" t="s">
        <v>136</v>
      </c>
      <c r="F4576" t="s">
        <v>78</v>
      </c>
      <c r="G4576" t="s">
        <v>206</v>
      </c>
      <c r="H4576" t="s">
        <v>187</v>
      </c>
      <c r="I4576">
        <v>62</v>
      </c>
    </row>
    <row r="4577" spans="1:9" x14ac:dyDescent="0.35">
      <c r="A4577" s="75">
        <f t="shared" si="146"/>
        <v>46043</v>
      </c>
      <c r="B4577" s="75">
        <f t="shared" si="147"/>
        <v>46047</v>
      </c>
      <c r="C4577" s="75" t="str">
        <f>VLOOKUP($F4577,Refs!$A$1:$F$32,3,FALSE)</f>
        <v>Y58</v>
      </c>
      <c r="D4577" t="s">
        <v>175</v>
      </c>
      <c r="E4577" t="s">
        <v>136</v>
      </c>
      <c r="F4577" t="s">
        <v>78</v>
      </c>
      <c r="G4577" t="s">
        <v>206</v>
      </c>
      <c r="H4577" t="s">
        <v>188</v>
      </c>
      <c r="I4577">
        <v>111</v>
      </c>
    </row>
    <row r="4578" spans="1:9" x14ac:dyDescent="0.35">
      <c r="A4578" s="75">
        <f t="shared" si="146"/>
        <v>46043</v>
      </c>
      <c r="B4578" s="75">
        <f t="shared" si="147"/>
        <v>46047</v>
      </c>
      <c r="C4578" s="75" t="str">
        <f>VLOOKUP($F4578,Refs!$A$1:$F$32,3,FALSE)</f>
        <v>Y58</v>
      </c>
      <c r="D4578" t="s">
        <v>175</v>
      </c>
      <c r="E4578" t="s">
        <v>136</v>
      </c>
      <c r="F4578" t="s">
        <v>78</v>
      </c>
      <c r="G4578" t="s">
        <v>206</v>
      </c>
      <c r="H4578" t="s">
        <v>189</v>
      </c>
      <c r="I4578">
        <v>97</v>
      </c>
    </row>
    <row r="4579" spans="1:9" x14ac:dyDescent="0.35">
      <c r="A4579" s="75">
        <f t="shared" si="146"/>
        <v>46043</v>
      </c>
      <c r="B4579" s="75">
        <f t="shared" si="147"/>
        <v>46047</v>
      </c>
      <c r="C4579" s="75" t="str">
        <f>VLOOKUP($F4579,Refs!$A$1:$F$32,3,FALSE)</f>
        <v>Y58</v>
      </c>
      <c r="D4579" t="s">
        <v>175</v>
      </c>
      <c r="E4579" t="s">
        <v>136</v>
      </c>
      <c r="F4579" t="s">
        <v>78</v>
      </c>
      <c r="G4579" t="s">
        <v>206</v>
      </c>
      <c r="H4579" t="s">
        <v>190</v>
      </c>
      <c r="I4579">
        <v>58</v>
      </c>
    </row>
    <row r="4580" spans="1:9" x14ac:dyDescent="0.35">
      <c r="A4580" s="75">
        <f t="shared" si="146"/>
        <v>46043</v>
      </c>
      <c r="B4580" s="75">
        <f t="shared" si="147"/>
        <v>46047</v>
      </c>
      <c r="C4580" s="75" t="str">
        <f>VLOOKUP($F4580,Refs!$A$1:$F$32,3,FALSE)</f>
        <v>Y58</v>
      </c>
      <c r="D4580" t="s">
        <v>175</v>
      </c>
      <c r="E4580" t="s">
        <v>136</v>
      </c>
      <c r="F4580" t="s">
        <v>78</v>
      </c>
      <c r="G4580" t="s">
        <v>206</v>
      </c>
      <c r="H4580" t="s">
        <v>191</v>
      </c>
      <c r="I4580">
        <v>0</v>
      </c>
    </row>
    <row r="4581" spans="1:9" x14ac:dyDescent="0.35">
      <c r="A4581" s="75">
        <f t="shared" si="146"/>
        <v>46043</v>
      </c>
      <c r="B4581" s="75">
        <f t="shared" si="147"/>
        <v>46047</v>
      </c>
      <c r="C4581" s="75" t="str">
        <f>VLOOKUP($F4581,Refs!$A$1:$F$32,3,FALSE)</f>
        <v>Y58</v>
      </c>
      <c r="D4581" t="s">
        <v>175</v>
      </c>
      <c r="E4581" t="s">
        <v>136</v>
      </c>
      <c r="F4581" t="s">
        <v>78</v>
      </c>
      <c r="G4581" t="s">
        <v>206</v>
      </c>
      <c r="H4581" t="s">
        <v>192</v>
      </c>
      <c r="I4581">
        <v>60</v>
      </c>
    </row>
    <row r="4582" spans="1:9" x14ac:dyDescent="0.35">
      <c r="A4582" s="75">
        <f t="shared" si="146"/>
        <v>46043</v>
      </c>
      <c r="B4582" s="75">
        <f t="shared" si="147"/>
        <v>46047</v>
      </c>
      <c r="C4582" s="75" t="str">
        <f>VLOOKUP($F4582,Refs!$A$1:$F$32,3,FALSE)</f>
        <v>Y58</v>
      </c>
      <c r="D4582" t="s">
        <v>175</v>
      </c>
      <c r="E4582" t="s">
        <v>136</v>
      </c>
      <c r="F4582" t="s">
        <v>78</v>
      </c>
      <c r="G4582" t="s">
        <v>206</v>
      </c>
      <c r="H4582" t="s">
        <v>193</v>
      </c>
      <c r="I4582">
        <v>1</v>
      </c>
    </row>
    <row r="4583" spans="1:9" x14ac:dyDescent="0.35">
      <c r="A4583" s="75">
        <f t="shared" si="146"/>
        <v>46043</v>
      </c>
      <c r="B4583" s="75">
        <f t="shared" si="147"/>
        <v>46047</v>
      </c>
      <c r="C4583" s="75" t="str">
        <f>VLOOKUP($F4583,Refs!$A$1:$F$32,3,FALSE)</f>
        <v>Y58</v>
      </c>
      <c r="D4583" t="s">
        <v>175</v>
      </c>
      <c r="E4583" t="s">
        <v>136</v>
      </c>
      <c r="F4583" t="s">
        <v>78</v>
      </c>
      <c r="G4583" t="s">
        <v>206</v>
      </c>
      <c r="H4583" t="s">
        <v>194</v>
      </c>
      <c r="I4583">
        <v>8</v>
      </c>
    </row>
    <row r="4584" spans="1:9" x14ac:dyDescent="0.35">
      <c r="A4584" s="75">
        <f t="shared" si="146"/>
        <v>46043</v>
      </c>
      <c r="B4584" s="75">
        <f t="shared" si="147"/>
        <v>46047</v>
      </c>
      <c r="C4584" s="75" t="str">
        <f>VLOOKUP($F4584,Refs!$A$1:$F$32,3,FALSE)</f>
        <v>Y58</v>
      </c>
      <c r="D4584" t="s">
        <v>175</v>
      </c>
      <c r="E4584" t="s">
        <v>136</v>
      </c>
      <c r="F4584" t="s">
        <v>78</v>
      </c>
      <c r="G4584" t="s">
        <v>206</v>
      </c>
      <c r="H4584" t="s">
        <v>195</v>
      </c>
      <c r="I4584">
        <v>0</v>
      </c>
    </row>
    <row r="4585" spans="1:9" x14ac:dyDescent="0.35">
      <c r="A4585" s="75">
        <f t="shared" si="146"/>
        <v>46043</v>
      </c>
      <c r="B4585" s="75">
        <f t="shared" si="147"/>
        <v>46047</v>
      </c>
      <c r="C4585" s="75" t="str">
        <f>VLOOKUP($F4585,Refs!$A$1:$F$32,3,FALSE)</f>
        <v>Y58</v>
      </c>
      <c r="D4585" t="s">
        <v>175</v>
      </c>
      <c r="E4585" t="s">
        <v>136</v>
      </c>
      <c r="F4585" t="s">
        <v>78</v>
      </c>
      <c r="G4585" t="s">
        <v>206</v>
      </c>
      <c r="H4585" t="s">
        <v>196</v>
      </c>
      <c r="I4585">
        <v>42</v>
      </c>
    </row>
    <row r="4586" spans="1:9" x14ac:dyDescent="0.35">
      <c r="A4586" s="75">
        <f t="shared" si="146"/>
        <v>46043</v>
      </c>
      <c r="B4586" s="75">
        <f t="shared" si="147"/>
        <v>46047</v>
      </c>
      <c r="C4586" s="75" t="str">
        <f>VLOOKUP($F4586,Refs!$A$1:$F$32,3,FALSE)</f>
        <v>Y58</v>
      </c>
      <c r="D4586" t="s">
        <v>175</v>
      </c>
      <c r="E4586" t="s">
        <v>136</v>
      </c>
      <c r="F4586" t="s">
        <v>78</v>
      </c>
      <c r="G4586" t="s">
        <v>206</v>
      </c>
      <c r="H4586" t="s">
        <v>197</v>
      </c>
      <c r="I4586">
        <v>110</v>
      </c>
    </row>
    <row r="4587" spans="1:9" x14ac:dyDescent="0.35">
      <c r="A4587" s="75">
        <f t="shared" si="146"/>
        <v>46043</v>
      </c>
      <c r="B4587" s="75">
        <f t="shared" si="147"/>
        <v>46047</v>
      </c>
      <c r="C4587" s="75" t="str">
        <f>VLOOKUP($F4587,Refs!$A$1:$F$32,3,FALSE)</f>
        <v>Y58</v>
      </c>
      <c r="D4587" t="s">
        <v>175</v>
      </c>
      <c r="E4587" t="s">
        <v>136</v>
      </c>
      <c r="F4587" t="s">
        <v>78</v>
      </c>
      <c r="G4587" t="s">
        <v>206</v>
      </c>
      <c r="H4587" t="s">
        <v>198</v>
      </c>
      <c r="I4587">
        <v>274</v>
      </c>
    </row>
    <row r="4588" spans="1:9" x14ac:dyDescent="0.35">
      <c r="A4588" s="75">
        <f t="shared" si="146"/>
        <v>46043</v>
      </c>
      <c r="B4588" s="75">
        <f t="shared" si="147"/>
        <v>46047</v>
      </c>
      <c r="C4588" s="75" t="str">
        <f>VLOOKUP($F4588,Refs!$A$1:$F$32,3,FALSE)</f>
        <v>Y58</v>
      </c>
      <c r="D4588" t="s">
        <v>175</v>
      </c>
      <c r="E4588" t="s">
        <v>136</v>
      </c>
      <c r="F4588" t="s">
        <v>78</v>
      </c>
      <c r="G4588" t="s">
        <v>206</v>
      </c>
      <c r="H4588" t="s">
        <v>199</v>
      </c>
      <c r="I4588">
        <v>64</v>
      </c>
    </row>
    <row r="4589" spans="1:9" x14ac:dyDescent="0.35">
      <c r="A4589" s="75">
        <f t="shared" si="146"/>
        <v>46043</v>
      </c>
      <c r="B4589" s="75">
        <f t="shared" si="147"/>
        <v>46047</v>
      </c>
      <c r="C4589" s="75" t="str">
        <f>VLOOKUP($F4589,Refs!$A$1:$F$32,3,FALSE)</f>
        <v>Y58</v>
      </c>
      <c r="D4589" t="s">
        <v>175</v>
      </c>
      <c r="E4589" t="s">
        <v>136</v>
      </c>
      <c r="F4589" t="s">
        <v>78</v>
      </c>
      <c r="G4589" t="s">
        <v>206</v>
      </c>
      <c r="H4589" t="s">
        <v>200</v>
      </c>
      <c r="I4589">
        <v>69</v>
      </c>
    </row>
    <row r="4590" spans="1:9" x14ac:dyDescent="0.35">
      <c r="A4590" s="75">
        <f t="shared" si="146"/>
        <v>46043</v>
      </c>
      <c r="B4590" s="75">
        <f t="shared" si="147"/>
        <v>46047</v>
      </c>
      <c r="C4590" s="75" t="str">
        <f>VLOOKUP($F4590,Refs!$A$1:$F$32,3,FALSE)</f>
        <v>Y58</v>
      </c>
      <c r="D4590" t="s">
        <v>175</v>
      </c>
      <c r="E4590" t="s">
        <v>136</v>
      </c>
      <c r="F4590" t="s">
        <v>78</v>
      </c>
      <c r="G4590" t="s">
        <v>206</v>
      </c>
      <c r="H4590" t="s">
        <v>201</v>
      </c>
      <c r="I4590">
        <v>18</v>
      </c>
    </row>
    <row r="4591" spans="1:9" x14ac:dyDescent="0.35">
      <c r="A4591" s="75">
        <f t="shared" si="146"/>
        <v>46043</v>
      </c>
      <c r="B4591" s="75">
        <f t="shared" si="147"/>
        <v>46047</v>
      </c>
      <c r="C4591" s="75" t="str">
        <f>VLOOKUP($F4591,Refs!$A$1:$F$32,3,FALSE)</f>
        <v>Y58</v>
      </c>
      <c r="D4591" t="s">
        <v>175</v>
      </c>
      <c r="E4591" t="s">
        <v>136</v>
      </c>
      <c r="F4591" t="s">
        <v>78</v>
      </c>
      <c r="G4591" t="s">
        <v>206</v>
      </c>
      <c r="H4591" t="s">
        <v>202</v>
      </c>
      <c r="I4591">
        <v>66</v>
      </c>
    </row>
    <row r="4592" spans="1:9" x14ac:dyDescent="0.35">
      <c r="A4592" s="75">
        <f t="shared" si="146"/>
        <v>46043</v>
      </c>
      <c r="B4592" s="75">
        <f t="shared" si="147"/>
        <v>46047</v>
      </c>
      <c r="C4592" s="75" t="str">
        <f>VLOOKUP($F4592,Refs!$A$1:$F$32,3,FALSE)</f>
        <v>Y58</v>
      </c>
      <c r="D4592" t="s">
        <v>175</v>
      </c>
      <c r="E4592" t="s">
        <v>136</v>
      </c>
      <c r="F4592" t="s">
        <v>78</v>
      </c>
      <c r="G4592" t="s">
        <v>206</v>
      </c>
      <c r="H4592" t="s">
        <v>203</v>
      </c>
      <c r="I4592">
        <v>0</v>
      </c>
    </row>
    <row r="4593" spans="1:9" x14ac:dyDescent="0.35">
      <c r="A4593" s="75">
        <f t="shared" si="146"/>
        <v>46043</v>
      </c>
      <c r="B4593" s="75">
        <f t="shared" si="147"/>
        <v>46047</v>
      </c>
      <c r="C4593" s="75" t="str">
        <f>VLOOKUP($F4593,Refs!$A$1:$F$32,3,FALSE)</f>
        <v>Y58</v>
      </c>
      <c r="D4593" t="s">
        <v>175</v>
      </c>
      <c r="E4593" t="s">
        <v>136</v>
      </c>
      <c r="F4593" t="s">
        <v>78</v>
      </c>
      <c r="G4593" t="s">
        <v>206</v>
      </c>
      <c r="H4593" t="s">
        <v>204</v>
      </c>
      <c r="I4593">
        <v>27</v>
      </c>
    </row>
    <row r="4594" spans="1:9" x14ac:dyDescent="0.35">
      <c r="A4594" s="75">
        <f t="shared" si="146"/>
        <v>46044</v>
      </c>
      <c r="B4594" s="75">
        <f t="shared" si="147"/>
        <v>46047</v>
      </c>
      <c r="C4594" s="75" t="str">
        <f>VLOOKUP($F4594,Refs!$A$1:$F$32,3,FALSE)</f>
        <v>Y58</v>
      </c>
      <c r="D4594" t="s">
        <v>175</v>
      </c>
      <c r="E4594" t="s">
        <v>136</v>
      </c>
      <c r="F4594" t="s">
        <v>78</v>
      </c>
      <c r="G4594" t="s">
        <v>207</v>
      </c>
      <c r="H4594" t="s">
        <v>177</v>
      </c>
      <c r="I4594">
        <v>884</v>
      </c>
    </row>
    <row r="4595" spans="1:9" x14ac:dyDescent="0.35">
      <c r="A4595" s="75">
        <f t="shared" si="146"/>
        <v>46044</v>
      </c>
      <c r="B4595" s="75">
        <f t="shared" si="147"/>
        <v>46047</v>
      </c>
      <c r="C4595" s="75" t="str">
        <f>VLOOKUP($F4595,Refs!$A$1:$F$32,3,FALSE)</f>
        <v>Y58</v>
      </c>
      <c r="D4595" t="s">
        <v>175</v>
      </c>
      <c r="E4595" t="s">
        <v>136</v>
      </c>
      <c r="F4595" t="s">
        <v>78</v>
      </c>
      <c r="G4595" t="s">
        <v>207</v>
      </c>
      <c r="H4595" t="s">
        <v>178</v>
      </c>
      <c r="I4595">
        <v>744</v>
      </c>
    </row>
    <row r="4596" spans="1:9" x14ac:dyDescent="0.35">
      <c r="A4596" s="75">
        <f t="shared" si="146"/>
        <v>46044</v>
      </c>
      <c r="B4596" s="75">
        <f t="shared" si="147"/>
        <v>46047</v>
      </c>
      <c r="C4596" s="75" t="str">
        <f>VLOOKUP($F4596,Refs!$A$1:$F$32,3,FALSE)</f>
        <v>Y58</v>
      </c>
      <c r="D4596" t="s">
        <v>175</v>
      </c>
      <c r="E4596" t="s">
        <v>136</v>
      </c>
      <c r="F4596" t="s">
        <v>78</v>
      </c>
      <c r="G4596" t="s">
        <v>207</v>
      </c>
      <c r="H4596" t="s">
        <v>179</v>
      </c>
      <c r="I4596">
        <v>669</v>
      </c>
    </row>
    <row r="4597" spans="1:9" x14ac:dyDescent="0.35">
      <c r="A4597" s="75">
        <f t="shared" si="146"/>
        <v>46044</v>
      </c>
      <c r="B4597" s="75">
        <f t="shared" si="147"/>
        <v>46047</v>
      </c>
      <c r="C4597" s="75" t="str">
        <f>VLOOKUP($F4597,Refs!$A$1:$F$32,3,FALSE)</f>
        <v>Y58</v>
      </c>
      <c r="D4597" t="s">
        <v>175</v>
      </c>
      <c r="E4597" t="s">
        <v>136</v>
      </c>
      <c r="F4597" t="s">
        <v>78</v>
      </c>
      <c r="G4597" t="s">
        <v>207</v>
      </c>
      <c r="H4597" t="s">
        <v>180</v>
      </c>
      <c r="I4597">
        <v>8</v>
      </c>
    </row>
    <row r="4598" spans="1:9" x14ac:dyDescent="0.35">
      <c r="A4598" s="75">
        <f t="shared" si="146"/>
        <v>46044</v>
      </c>
      <c r="B4598" s="75">
        <f t="shared" si="147"/>
        <v>46047</v>
      </c>
      <c r="C4598" s="75" t="str">
        <f>VLOOKUP($F4598,Refs!$A$1:$F$32,3,FALSE)</f>
        <v>Y58</v>
      </c>
      <c r="D4598" t="s">
        <v>175</v>
      </c>
      <c r="E4598" t="s">
        <v>136</v>
      </c>
      <c r="F4598" t="s">
        <v>78</v>
      </c>
      <c r="G4598" t="s">
        <v>207</v>
      </c>
      <c r="H4598" t="s">
        <v>181</v>
      </c>
      <c r="I4598">
        <v>12343</v>
      </c>
    </row>
    <row r="4599" spans="1:9" x14ac:dyDescent="0.35">
      <c r="A4599" s="75">
        <f t="shared" si="146"/>
        <v>46044</v>
      </c>
      <c r="B4599" s="75">
        <f t="shared" si="147"/>
        <v>46047</v>
      </c>
      <c r="C4599" s="75" t="str">
        <f>VLOOKUP($F4599,Refs!$A$1:$F$32,3,FALSE)</f>
        <v>Y58</v>
      </c>
      <c r="D4599" t="s">
        <v>175</v>
      </c>
      <c r="E4599" t="s">
        <v>136</v>
      </c>
      <c r="F4599" t="s">
        <v>78</v>
      </c>
      <c r="G4599" t="s">
        <v>207</v>
      </c>
      <c r="H4599" t="s">
        <v>182</v>
      </c>
      <c r="I4599">
        <v>64</v>
      </c>
    </row>
    <row r="4600" spans="1:9" x14ac:dyDescent="0.35">
      <c r="A4600" s="75">
        <f t="shared" si="146"/>
        <v>46044</v>
      </c>
      <c r="B4600" s="75">
        <f t="shared" si="147"/>
        <v>46047</v>
      </c>
      <c r="C4600" s="75" t="str">
        <f>VLOOKUP($F4600,Refs!$A$1:$F$32,3,FALSE)</f>
        <v>Y58</v>
      </c>
      <c r="D4600" t="s">
        <v>175</v>
      </c>
      <c r="E4600" t="s">
        <v>136</v>
      </c>
      <c r="F4600" t="s">
        <v>78</v>
      </c>
      <c r="G4600" t="s">
        <v>207</v>
      </c>
      <c r="H4600" t="s">
        <v>183</v>
      </c>
      <c r="I4600">
        <v>249</v>
      </c>
    </row>
    <row r="4601" spans="1:9" x14ac:dyDescent="0.35">
      <c r="A4601" s="75">
        <f t="shared" si="146"/>
        <v>46044</v>
      </c>
      <c r="B4601" s="75">
        <f t="shared" si="147"/>
        <v>46047</v>
      </c>
      <c r="C4601" s="75" t="str">
        <f>VLOOKUP($F4601,Refs!$A$1:$F$32,3,FALSE)</f>
        <v>Y58</v>
      </c>
      <c r="D4601" t="s">
        <v>175</v>
      </c>
      <c r="E4601" t="s">
        <v>136</v>
      </c>
      <c r="F4601" t="s">
        <v>78</v>
      </c>
      <c r="G4601" t="s">
        <v>207</v>
      </c>
      <c r="H4601" t="s">
        <v>184</v>
      </c>
      <c r="I4601">
        <v>754</v>
      </c>
    </row>
    <row r="4602" spans="1:9" x14ac:dyDescent="0.35">
      <c r="A4602" s="75">
        <f t="shared" si="146"/>
        <v>46044</v>
      </c>
      <c r="B4602" s="75">
        <f t="shared" si="147"/>
        <v>46047</v>
      </c>
      <c r="C4602" s="75" t="str">
        <f>VLOOKUP($F4602,Refs!$A$1:$F$32,3,FALSE)</f>
        <v>Y58</v>
      </c>
      <c r="D4602" t="s">
        <v>175</v>
      </c>
      <c r="E4602" t="s">
        <v>136</v>
      </c>
      <c r="F4602" t="s">
        <v>78</v>
      </c>
      <c r="G4602" t="s">
        <v>207</v>
      </c>
      <c r="H4602" t="s">
        <v>185</v>
      </c>
      <c r="I4602">
        <v>257</v>
      </c>
    </row>
    <row r="4603" spans="1:9" x14ac:dyDescent="0.35">
      <c r="A4603" s="75">
        <f t="shared" si="146"/>
        <v>46044</v>
      </c>
      <c r="B4603" s="75">
        <f t="shared" si="147"/>
        <v>46047</v>
      </c>
      <c r="C4603" s="75" t="str">
        <f>VLOOKUP($F4603,Refs!$A$1:$F$32,3,FALSE)</f>
        <v>Y58</v>
      </c>
      <c r="D4603" t="s">
        <v>175</v>
      </c>
      <c r="E4603" t="s">
        <v>136</v>
      </c>
      <c r="F4603" t="s">
        <v>78</v>
      </c>
      <c r="G4603" t="s">
        <v>207</v>
      </c>
      <c r="H4603" t="s">
        <v>186</v>
      </c>
      <c r="I4603">
        <v>138</v>
      </c>
    </row>
    <row r="4604" spans="1:9" x14ac:dyDescent="0.35">
      <c r="A4604" s="75">
        <f t="shared" si="146"/>
        <v>46044</v>
      </c>
      <c r="B4604" s="75">
        <f t="shared" si="147"/>
        <v>46047</v>
      </c>
      <c r="C4604" s="75" t="str">
        <f>VLOOKUP($F4604,Refs!$A$1:$F$32,3,FALSE)</f>
        <v>Y58</v>
      </c>
      <c r="D4604" t="s">
        <v>175</v>
      </c>
      <c r="E4604" t="s">
        <v>136</v>
      </c>
      <c r="F4604" t="s">
        <v>78</v>
      </c>
      <c r="G4604" t="s">
        <v>207</v>
      </c>
      <c r="H4604" t="s">
        <v>187</v>
      </c>
      <c r="I4604">
        <v>55</v>
      </c>
    </row>
    <row r="4605" spans="1:9" x14ac:dyDescent="0.35">
      <c r="A4605" s="75">
        <f t="shared" si="146"/>
        <v>46044</v>
      </c>
      <c r="B4605" s="75">
        <f t="shared" si="147"/>
        <v>46047</v>
      </c>
      <c r="C4605" s="75" t="str">
        <f>VLOOKUP($F4605,Refs!$A$1:$F$32,3,FALSE)</f>
        <v>Y58</v>
      </c>
      <c r="D4605" t="s">
        <v>175</v>
      </c>
      <c r="E4605" t="s">
        <v>136</v>
      </c>
      <c r="F4605" t="s">
        <v>78</v>
      </c>
      <c r="G4605" t="s">
        <v>207</v>
      </c>
      <c r="H4605" t="s">
        <v>188</v>
      </c>
      <c r="I4605">
        <v>117</v>
      </c>
    </row>
    <row r="4606" spans="1:9" x14ac:dyDescent="0.35">
      <c r="A4606" s="75">
        <f t="shared" si="146"/>
        <v>46044</v>
      </c>
      <c r="B4606" s="75">
        <f t="shared" si="147"/>
        <v>46047</v>
      </c>
      <c r="C4606" s="75" t="str">
        <f>VLOOKUP($F4606,Refs!$A$1:$F$32,3,FALSE)</f>
        <v>Y58</v>
      </c>
      <c r="D4606" t="s">
        <v>175</v>
      </c>
      <c r="E4606" t="s">
        <v>136</v>
      </c>
      <c r="F4606" t="s">
        <v>78</v>
      </c>
      <c r="G4606" t="s">
        <v>207</v>
      </c>
      <c r="H4606" t="s">
        <v>189</v>
      </c>
      <c r="I4606">
        <v>101</v>
      </c>
    </row>
    <row r="4607" spans="1:9" x14ac:dyDescent="0.35">
      <c r="A4607" s="75">
        <f t="shared" si="146"/>
        <v>46044</v>
      </c>
      <c r="B4607" s="75">
        <f t="shared" si="147"/>
        <v>46047</v>
      </c>
      <c r="C4607" s="75" t="str">
        <f>VLOOKUP($F4607,Refs!$A$1:$F$32,3,FALSE)</f>
        <v>Y58</v>
      </c>
      <c r="D4607" t="s">
        <v>175</v>
      </c>
      <c r="E4607" t="s">
        <v>136</v>
      </c>
      <c r="F4607" t="s">
        <v>78</v>
      </c>
      <c r="G4607" t="s">
        <v>207</v>
      </c>
      <c r="H4607" t="s">
        <v>190</v>
      </c>
      <c r="I4607">
        <v>68</v>
      </c>
    </row>
    <row r="4608" spans="1:9" x14ac:dyDescent="0.35">
      <c r="A4608" s="75">
        <f t="shared" si="146"/>
        <v>46044</v>
      </c>
      <c r="B4608" s="75">
        <f t="shared" si="147"/>
        <v>46047</v>
      </c>
      <c r="C4608" s="75" t="str">
        <f>VLOOKUP($F4608,Refs!$A$1:$F$32,3,FALSE)</f>
        <v>Y58</v>
      </c>
      <c r="D4608" t="s">
        <v>175</v>
      </c>
      <c r="E4608" t="s">
        <v>136</v>
      </c>
      <c r="F4608" t="s">
        <v>78</v>
      </c>
      <c r="G4608" t="s">
        <v>207</v>
      </c>
      <c r="H4608" t="s">
        <v>191</v>
      </c>
      <c r="I4608">
        <v>0</v>
      </c>
    </row>
    <row r="4609" spans="1:9" x14ac:dyDescent="0.35">
      <c r="A4609" s="75">
        <f t="shared" si="146"/>
        <v>46044</v>
      </c>
      <c r="B4609" s="75">
        <f t="shared" si="147"/>
        <v>46047</v>
      </c>
      <c r="C4609" s="75" t="str">
        <f>VLOOKUP($F4609,Refs!$A$1:$F$32,3,FALSE)</f>
        <v>Y58</v>
      </c>
      <c r="D4609" t="s">
        <v>175</v>
      </c>
      <c r="E4609" t="s">
        <v>136</v>
      </c>
      <c r="F4609" t="s">
        <v>78</v>
      </c>
      <c r="G4609" t="s">
        <v>207</v>
      </c>
      <c r="H4609" t="s">
        <v>192</v>
      </c>
      <c r="I4609">
        <v>57</v>
      </c>
    </row>
    <row r="4610" spans="1:9" x14ac:dyDescent="0.35">
      <c r="A4610" s="75">
        <f t="shared" si="146"/>
        <v>46044</v>
      </c>
      <c r="B4610" s="75">
        <f t="shared" si="147"/>
        <v>46047</v>
      </c>
      <c r="C4610" s="75" t="str">
        <f>VLOOKUP($F4610,Refs!$A$1:$F$32,3,FALSE)</f>
        <v>Y58</v>
      </c>
      <c r="D4610" t="s">
        <v>175</v>
      </c>
      <c r="E4610" t="s">
        <v>136</v>
      </c>
      <c r="F4610" t="s">
        <v>78</v>
      </c>
      <c r="G4610" t="s">
        <v>207</v>
      </c>
      <c r="H4610" t="s">
        <v>193</v>
      </c>
      <c r="I4610">
        <v>3</v>
      </c>
    </row>
    <row r="4611" spans="1:9" x14ac:dyDescent="0.35">
      <c r="A4611" s="75">
        <f t="shared" si="146"/>
        <v>46044</v>
      </c>
      <c r="B4611" s="75">
        <f t="shared" si="147"/>
        <v>46047</v>
      </c>
      <c r="C4611" s="75" t="str">
        <f>VLOOKUP($F4611,Refs!$A$1:$F$32,3,FALSE)</f>
        <v>Y58</v>
      </c>
      <c r="D4611" t="s">
        <v>175</v>
      </c>
      <c r="E4611" t="s">
        <v>136</v>
      </c>
      <c r="F4611" t="s">
        <v>78</v>
      </c>
      <c r="G4611" t="s">
        <v>207</v>
      </c>
      <c r="H4611" t="s">
        <v>194</v>
      </c>
      <c r="I4611">
        <v>12</v>
      </c>
    </row>
    <row r="4612" spans="1:9" x14ac:dyDescent="0.35">
      <c r="A4612" s="75">
        <f t="shared" si="146"/>
        <v>46044</v>
      </c>
      <c r="B4612" s="75">
        <f t="shared" si="147"/>
        <v>46047</v>
      </c>
      <c r="C4612" s="75" t="str">
        <f>VLOOKUP($F4612,Refs!$A$1:$F$32,3,FALSE)</f>
        <v>Y58</v>
      </c>
      <c r="D4612" t="s">
        <v>175</v>
      </c>
      <c r="E4612" t="s">
        <v>136</v>
      </c>
      <c r="F4612" t="s">
        <v>78</v>
      </c>
      <c r="G4612" t="s">
        <v>207</v>
      </c>
      <c r="H4612" t="s">
        <v>195</v>
      </c>
      <c r="I4612">
        <v>0</v>
      </c>
    </row>
    <row r="4613" spans="1:9" x14ac:dyDescent="0.35">
      <c r="A4613" s="75">
        <f t="shared" si="146"/>
        <v>46044</v>
      </c>
      <c r="B4613" s="75">
        <f t="shared" si="147"/>
        <v>46047</v>
      </c>
      <c r="C4613" s="75" t="str">
        <f>VLOOKUP($F4613,Refs!$A$1:$F$32,3,FALSE)</f>
        <v>Y58</v>
      </c>
      <c r="D4613" t="s">
        <v>175</v>
      </c>
      <c r="E4613" t="s">
        <v>136</v>
      </c>
      <c r="F4613" t="s">
        <v>78</v>
      </c>
      <c r="G4613" t="s">
        <v>207</v>
      </c>
      <c r="H4613" t="s">
        <v>196</v>
      </c>
      <c r="I4613">
        <v>48</v>
      </c>
    </row>
    <row r="4614" spans="1:9" x14ac:dyDescent="0.35">
      <c r="A4614" s="75">
        <f t="shared" ref="A4614:A4677" si="148">IF(G4614="Mon",B4614-6,IF(G4614="Tue",B4614-5,IF(G4614="Wed",B4614-4,IF(G4614="Thu",B4614-3,IF(G4614="Fri",B4614-2,IF(G4614="Sat",B4614-1,IF(G4614="Sun",B4614,"")))))))</f>
        <v>46044</v>
      </c>
      <c r="B4614" s="75">
        <f t="shared" ref="B4614:B4677" si="149">DATEVALUE(RIGHT(D4614, 11))</f>
        <v>46047</v>
      </c>
      <c r="C4614" s="75" t="str">
        <f>VLOOKUP($F4614,Refs!$A$1:$F$32,3,FALSE)</f>
        <v>Y58</v>
      </c>
      <c r="D4614" t="s">
        <v>175</v>
      </c>
      <c r="E4614" t="s">
        <v>136</v>
      </c>
      <c r="F4614" t="s">
        <v>78</v>
      </c>
      <c r="G4614" t="s">
        <v>207</v>
      </c>
      <c r="H4614" t="s">
        <v>197</v>
      </c>
      <c r="I4614">
        <v>134</v>
      </c>
    </row>
    <row r="4615" spans="1:9" x14ac:dyDescent="0.35">
      <c r="A4615" s="75">
        <f t="shared" si="148"/>
        <v>46044</v>
      </c>
      <c r="B4615" s="75">
        <f t="shared" si="149"/>
        <v>46047</v>
      </c>
      <c r="C4615" s="75" t="str">
        <f>VLOOKUP($F4615,Refs!$A$1:$F$32,3,FALSE)</f>
        <v>Y58</v>
      </c>
      <c r="D4615" t="s">
        <v>175</v>
      </c>
      <c r="E4615" t="s">
        <v>136</v>
      </c>
      <c r="F4615" t="s">
        <v>78</v>
      </c>
      <c r="G4615" t="s">
        <v>207</v>
      </c>
      <c r="H4615" t="s">
        <v>198</v>
      </c>
      <c r="I4615">
        <v>282</v>
      </c>
    </row>
    <row r="4616" spans="1:9" x14ac:dyDescent="0.35">
      <c r="A4616" s="75">
        <f t="shared" si="148"/>
        <v>46044</v>
      </c>
      <c r="B4616" s="75">
        <f t="shared" si="149"/>
        <v>46047</v>
      </c>
      <c r="C4616" s="75" t="str">
        <f>VLOOKUP($F4616,Refs!$A$1:$F$32,3,FALSE)</f>
        <v>Y58</v>
      </c>
      <c r="D4616" t="s">
        <v>175</v>
      </c>
      <c r="E4616" t="s">
        <v>136</v>
      </c>
      <c r="F4616" t="s">
        <v>78</v>
      </c>
      <c r="G4616" t="s">
        <v>207</v>
      </c>
      <c r="H4616" t="s">
        <v>199</v>
      </c>
      <c r="I4616">
        <v>63</v>
      </c>
    </row>
    <row r="4617" spans="1:9" x14ac:dyDescent="0.35">
      <c r="A4617" s="75">
        <f t="shared" si="148"/>
        <v>46044</v>
      </c>
      <c r="B4617" s="75">
        <f t="shared" si="149"/>
        <v>46047</v>
      </c>
      <c r="C4617" s="75" t="str">
        <f>VLOOKUP($F4617,Refs!$A$1:$F$32,3,FALSE)</f>
        <v>Y58</v>
      </c>
      <c r="D4617" t="s">
        <v>175</v>
      </c>
      <c r="E4617" t="s">
        <v>136</v>
      </c>
      <c r="F4617" t="s">
        <v>78</v>
      </c>
      <c r="G4617" t="s">
        <v>207</v>
      </c>
      <c r="H4617" t="s">
        <v>200</v>
      </c>
      <c r="I4617">
        <v>76</v>
      </c>
    </row>
    <row r="4618" spans="1:9" x14ac:dyDescent="0.35">
      <c r="A4618" s="75">
        <f t="shared" si="148"/>
        <v>46044</v>
      </c>
      <c r="B4618" s="75">
        <f t="shared" si="149"/>
        <v>46047</v>
      </c>
      <c r="C4618" s="75" t="str">
        <f>VLOOKUP($F4618,Refs!$A$1:$F$32,3,FALSE)</f>
        <v>Y58</v>
      </c>
      <c r="D4618" t="s">
        <v>175</v>
      </c>
      <c r="E4618" t="s">
        <v>136</v>
      </c>
      <c r="F4618" t="s">
        <v>78</v>
      </c>
      <c r="G4618" t="s">
        <v>207</v>
      </c>
      <c r="H4618" t="s">
        <v>201</v>
      </c>
      <c r="I4618">
        <v>27</v>
      </c>
    </row>
    <row r="4619" spans="1:9" x14ac:dyDescent="0.35">
      <c r="A4619" s="75">
        <f t="shared" si="148"/>
        <v>46044</v>
      </c>
      <c r="B4619" s="75">
        <f t="shared" si="149"/>
        <v>46047</v>
      </c>
      <c r="C4619" s="75" t="str">
        <f>VLOOKUP($F4619,Refs!$A$1:$F$32,3,FALSE)</f>
        <v>Y58</v>
      </c>
      <c r="D4619" t="s">
        <v>175</v>
      </c>
      <c r="E4619" t="s">
        <v>136</v>
      </c>
      <c r="F4619" t="s">
        <v>78</v>
      </c>
      <c r="G4619" t="s">
        <v>207</v>
      </c>
      <c r="H4619" t="s">
        <v>202</v>
      </c>
      <c r="I4619">
        <v>72</v>
      </c>
    </row>
    <row r="4620" spans="1:9" x14ac:dyDescent="0.35">
      <c r="A4620" s="75">
        <f t="shared" si="148"/>
        <v>46044</v>
      </c>
      <c r="B4620" s="75">
        <f t="shared" si="149"/>
        <v>46047</v>
      </c>
      <c r="C4620" s="75" t="str">
        <f>VLOOKUP($F4620,Refs!$A$1:$F$32,3,FALSE)</f>
        <v>Y58</v>
      </c>
      <c r="D4620" t="s">
        <v>175</v>
      </c>
      <c r="E4620" t="s">
        <v>136</v>
      </c>
      <c r="F4620" t="s">
        <v>78</v>
      </c>
      <c r="G4620" t="s">
        <v>207</v>
      </c>
      <c r="H4620" t="s">
        <v>203</v>
      </c>
      <c r="I4620">
        <v>0</v>
      </c>
    </row>
    <row r="4621" spans="1:9" x14ac:dyDescent="0.35">
      <c r="A4621" s="75">
        <f t="shared" si="148"/>
        <v>46044</v>
      </c>
      <c r="B4621" s="75">
        <f t="shared" si="149"/>
        <v>46047</v>
      </c>
      <c r="C4621" s="75" t="str">
        <f>VLOOKUP($F4621,Refs!$A$1:$F$32,3,FALSE)</f>
        <v>Y58</v>
      </c>
      <c r="D4621" t="s">
        <v>175</v>
      </c>
      <c r="E4621" t="s">
        <v>136</v>
      </c>
      <c r="F4621" t="s">
        <v>78</v>
      </c>
      <c r="G4621" t="s">
        <v>207</v>
      </c>
      <c r="H4621" t="s">
        <v>204</v>
      </c>
      <c r="I4621">
        <v>24</v>
      </c>
    </row>
    <row r="4622" spans="1:9" x14ac:dyDescent="0.35">
      <c r="A4622" s="75">
        <f t="shared" si="148"/>
        <v>46045</v>
      </c>
      <c r="B4622" s="75">
        <f t="shared" si="149"/>
        <v>46047</v>
      </c>
      <c r="C4622" s="75" t="str">
        <f>VLOOKUP($F4622,Refs!$A$1:$F$32,3,FALSE)</f>
        <v>Y58</v>
      </c>
      <c r="D4622" t="s">
        <v>175</v>
      </c>
      <c r="E4622" t="s">
        <v>136</v>
      </c>
      <c r="F4622" t="s">
        <v>78</v>
      </c>
      <c r="G4622" t="s">
        <v>208</v>
      </c>
      <c r="H4622" t="s">
        <v>177</v>
      </c>
      <c r="I4622">
        <v>953</v>
      </c>
    </row>
    <row r="4623" spans="1:9" x14ac:dyDescent="0.35">
      <c r="A4623" s="75">
        <f t="shared" si="148"/>
        <v>46045</v>
      </c>
      <c r="B4623" s="75">
        <f t="shared" si="149"/>
        <v>46047</v>
      </c>
      <c r="C4623" s="75" t="str">
        <f>VLOOKUP($F4623,Refs!$A$1:$F$32,3,FALSE)</f>
        <v>Y58</v>
      </c>
      <c r="D4623" t="s">
        <v>175</v>
      </c>
      <c r="E4623" t="s">
        <v>136</v>
      </c>
      <c r="F4623" t="s">
        <v>78</v>
      </c>
      <c r="G4623" t="s">
        <v>208</v>
      </c>
      <c r="H4623" t="s">
        <v>178</v>
      </c>
      <c r="I4623">
        <v>801</v>
      </c>
    </row>
    <row r="4624" spans="1:9" x14ac:dyDescent="0.35">
      <c r="A4624" s="75">
        <f t="shared" si="148"/>
        <v>46045</v>
      </c>
      <c r="B4624" s="75">
        <f t="shared" si="149"/>
        <v>46047</v>
      </c>
      <c r="C4624" s="75" t="str">
        <f>VLOOKUP($F4624,Refs!$A$1:$F$32,3,FALSE)</f>
        <v>Y58</v>
      </c>
      <c r="D4624" t="s">
        <v>175</v>
      </c>
      <c r="E4624" t="s">
        <v>136</v>
      </c>
      <c r="F4624" t="s">
        <v>78</v>
      </c>
      <c r="G4624" t="s">
        <v>208</v>
      </c>
      <c r="H4624" t="s">
        <v>179</v>
      </c>
      <c r="I4624">
        <v>641</v>
      </c>
    </row>
    <row r="4625" spans="1:9" x14ac:dyDescent="0.35">
      <c r="A4625" s="75">
        <f t="shared" si="148"/>
        <v>46045</v>
      </c>
      <c r="B4625" s="75">
        <f t="shared" si="149"/>
        <v>46047</v>
      </c>
      <c r="C4625" s="75" t="str">
        <f>VLOOKUP($F4625,Refs!$A$1:$F$32,3,FALSE)</f>
        <v>Y58</v>
      </c>
      <c r="D4625" t="s">
        <v>175</v>
      </c>
      <c r="E4625" t="s">
        <v>136</v>
      </c>
      <c r="F4625" t="s">
        <v>78</v>
      </c>
      <c r="G4625" t="s">
        <v>208</v>
      </c>
      <c r="H4625" t="s">
        <v>180</v>
      </c>
      <c r="I4625">
        <v>11</v>
      </c>
    </row>
    <row r="4626" spans="1:9" x14ac:dyDescent="0.35">
      <c r="A4626" s="75">
        <f t="shared" si="148"/>
        <v>46045</v>
      </c>
      <c r="B4626" s="75">
        <f t="shared" si="149"/>
        <v>46047</v>
      </c>
      <c r="C4626" s="75" t="str">
        <f>VLOOKUP($F4626,Refs!$A$1:$F$32,3,FALSE)</f>
        <v>Y58</v>
      </c>
      <c r="D4626" t="s">
        <v>175</v>
      </c>
      <c r="E4626" t="s">
        <v>136</v>
      </c>
      <c r="F4626" t="s">
        <v>78</v>
      </c>
      <c r="G4626" t="s">
        <v>208</v>
      </c>
      <c r="H4626" t="s">
        <v>181</v>
      </c>
      <c r="I4626">
        <v>25002</v>
      </c>
    </row>
    <row r="4627" spans="1:9" x14ac:dyDescent="0.35">
      <c r="A4627" s="75">
        <f t="shared" si="148"/>
        <v>46045</v>
      </c>
      <c r="B4627" s="75">
        <f t="shared" si="149"/>
        <v>46047</v>
      </c>
      <c r="C4627" s="75" t="str">
        <f>VLOOKUP($F4627,Refs!$A$1:$F$32,3,FALSE)</f>
        <v>Y58</v>
      </c>
      <c r="D4627" t="s">
        <v>175</v>
      </c>
      <c r="E4627" t="s">
        <v>136</v>
      </c>
      <c r="F4627" t="s">
        <v>78</v>
      </c>
      <c r="G4627" t="s">
        <v>208</v>
      </c>
      <c r="H4627" t="s">
        <v>182</v>
      </c>
      <c r="I4627">
        <v>201</v>
      </c>
    </row>
    <row r="4628" spans="1:9" x14ac:dyDescent="0.35">
      <c r="A4628" s="75">
        <f t="shared" si="148"/>
        <v>46045</v>
      </c>
      <c r="B4628" s="75">
        <f t="shared" si="149"/>
        <v>46047</v>
      </c>
      <c r="C4628" s="75" t="str">
        <f>VLOOKUP($F4628,Refs!$A$1:$F$32,3,FALSE)</f>
        <v>Y58</v>
      </c>
      <c r="D4628" t="s">
        <v>175</v>
      </c>
      <c r="E4628" t="s">
        <v>136</v>
      </c>
      <c r="F4628" t="s">
        <v>78</v>
      </c>
      <c r="G4628" t="s">
        <v>208</v>
      </c>
      <c r="H4628" t="s">
        <v>183</v>
      </c>
      <c r="I4628">
        <v>259</v>
      </c>
    </row>
    <row r="4629" spans="1:9" x14ac:dyDescent="0.35">
      <c r="A4629" s="75">
        <f t="shared" si="148"/>
        <v>46045</v>
      </c>
      <c r="B4629" s="75">
        <f t="shared" si="149"/>
        <v>46047</v>
      </c>
      <c r="C4629" s="75" t="str">
        <f>VLOOKUP($F4629,Refs!$A$1:$F$32,3,FALSE)</f>
        <v>Y58</v>
      </c>
      <c r="D4629" t="s">
        <v>175</v>
      </c>
      <c r="E4629" t="s">
        <v>136</v>
      </c>
      <c r="F4629" t="s">
        <v>78</v>
      </c>
      <c r="G4629" t="s">
        <v>208</v>
      </c>
      <c r="H4629" t="s">
        <v>184</v>
      </c>
      <c r="I4629">
        <v>779</v>
      </c>
    </row>
    <row r="4630" spans="1:9" x14ac:dyDescent="0.35">
      <c r="A4630" s="75">
        <f t="shared" si="148"/>
        <v>46045</v>
      </c>
      <c r="B4630" s="75">
        <f t="shared" si="149"/>
        <v>46047</v>
      </c>
      <c r="C4630" s="75" t="str">
        <f>VLOOKUP($F4630,Refs!$A$1:$F$32,3,FALSE)</f>
        <v>Y58</v>
      </c>
      <c r="D4630" t="s">
        <v>175</v>
      </c>
      <c r="E4630" t="s">
        <v>136</v>
      </c>
      <c r="F4630" t="s">
        <v>78</v>
      </c>
      <c r="G4630" t="s">
        <v>208</v>
      </c>
      <c r="H4630" t="s">
        <v>185</v>
      </c>
      <c r="I4630">
        <v>263</v>
      </c>
    </row>
    <row r="4631" spans="1:9" x14ac:dyDescent="0.35">
      <c r="A4631" s="75">
        <f t="shared" si="148"/>
        <v>46045</v>
      </c>
      <c r="B4631" s="75">
        <f t="shared" si="149"/>
        <v>46047</v>
      </c>
      <c r="C4631" s="75" t="str">
        <f>VLOOKUP($F4631,Refs!$A$1:$F$32,3,FALSE)</f>
        <v>Y58</v>
      </c>
      <c r="D4631" t="s">
        <v>175</v>
      </c>
      <c r="E4631" t="s">
        <v>136</v>
      </c>
      <c r="F4631" t="s">
        <v>78</v>
      </c>
      <c r="G4631" t="s">
        <v>208</v>
      </c>
      <c r="H4631" t="s">
        <v>186</v>
      </c>
      <c r="I4631">
        <v>141</v>
      </c>
    </row>
    <row r="4632" spans="1:9" x14ac:dyDescent="0.35">
      <c r="A4632" s="75">
        <f t="shared" si="148"/>
        <v>46045</v>
      </c>
      <c r="B4632" s="75">
        <f t="shared" si="149"/>
        <v>46047</v>
      </c>
      <c r="C4632" s="75" t="str">
        <f>VLOOKUP($F4632,Refs!$A$1:$F$32,3,FALSE)</f>
        <v>Y58</v>
      </c>
      <c r="D4632" t="s">
        <v>175</v>
      </c>
      <c r="E4632" t="s">
        <v>136</v>
      </c>
      <c r="F4632" t="s">
        <v>78</v>
      </c>
      <c r="G4632" t="s">
        <v>208</v>
      </c>
      <c r="H4632" t="s">
        <v>187</v>
      </c>
      <c r="I4632">
        <v>64</v>
      </c>
    </row>
    <row r="4633" spans="1:9" x14ac:dyDescent="0.35">
      <c r="A4633" s="75">
        <f t="shared" si="148"/>
        <v>46045</v>
      </c>
      <c r="B4633" s="75">
        <f t="shared" si="149"/>
        <v>46047</v>
      </c>
      <c r="C4633" s="75" t="str">
        <f>VLOOKUP($F4633,Refs!$A$1:$F$32,3,FALSE)</f>
        <v>Y58</v>
      </c>
      <c r="D4633" t="s">
        <v>175</v>
      </c>
      <c r="E4633" t="s">
        <v>136</v>
      </c>
      <c r="F4633" t="s">
        <v>78</v>
      </c>
      <c r="G4633" t="s">
        <v>208</v>
      </c>
      <c r="H4633" t="s">
        <v>188</v>
      </c>
      <c r="I4633">
        <v>114</v>
      </c>
    </row>
    <row r="4634" spans="1:9" x14ac:dyDescent="0.35">
      <c r="A4634" s="75">
        <f t="shared" si="148"/>
        <v>46045</v>
      </c>
      <c r="B4634" s="75">
        <f t="shared" si="149"/>
        <v>46047</v>
      </c>
      <c r="C4634" s="75" t="str">
        <f>VLOOKUP($F4634,Refs!$A$1:$F$32,3,FALSE)</f>
        <v>Y58</v>
      </c>
      <c r="D4634" t="s">
        <v>175</v>
      </c>
      <c r="E4634" t="s">
        <v>136</v>
      </c>
      <c r="F4634" t="s">
        <v>78</v>
      </c>
      <c r="G4634" t="s">
        <v>208</v>
      </c>
      <c r="H4634" t="s">
        <v>189</v>
      </c>
      <c r="I4634">
        <v>107</v>
      </c>
    </row>
    <row r="4635" spans="1:9" x14ac:dyDescent="0.35">
      <c r="A4635" s="75">
        <f t="shared" si="148"/>
        <v>46045</v>
      </c>
      <c r="B4635" s="75">
        <f t="shared" si="149"/>
        <v>46047</v>
      </c>
      <c r="C4635" s="75" t="str">
        <f>VLOOKUP($F4635,Refs!$A$1:$F$32,3,FALSE)</f>
        <v>Y58</v>
      </c>
      <c r="D4635" t="s">
        <v>175</v>
      </c>
      <c r="E4635" t="s">
        <v>136</v>
      </c>
      <c r="F4635" t="s">
        <v>78</v>
      </c>
      <c r="G4635" t="s">
        <v>208</v>
      </c>
      <c r="H4635" t="s">
        <v>190</v>
      </c>
      <c r="I4635">
        <v>65</v>
      </c>
    </row>
    <row r="4636" spans="1:9" x14ac:dyDescent="0.35">
      <c r="A4636" s="75">
        <f t="shared" si="148"/>
        <v>46045</v>
      </c>
      <c r="B4636" s="75">
        <f t="shared" si="149"/>
        <v>46047</v>
      </c>
      <c r="C4636" s="75" t="str">
        <f>VLOOKUP($F4636,Refs!$A$1:$F$32,3,FALSE)</f>
        <v>Y58</v>
      </c>
      <c r="D4636" t="s">
        <v>175</v>
      </c>
      <c r="E4636" t="s">
        <v>136</v>
      </c>
      <c r="F4636" t="s">
        <v>78</v>
      </c>
      <c r="G4636" t="s">
        <v>208</v>
      </c>
      <c r="H4636" t="s">
        <v>191</v>
      </c>
      <c r="I4636">
        <v>0</v>
      </c>
    </row>
    <row r="4637" spans="1:9" x14ac:dyDescent="0.35">
      <c r="A4637" s="75">
        <f t="shared" si="148"/>
        <v>46045</v>
      </c>
      <c r="B4637" s="75">
        <f t="shared" si="149"/>
        <v>46047</v>
      </c>
      <c r="C4637" s="75" t="str">
        <f>VLOOKUP($F4637,Refs!$A$1:$F$32,3,FALSE)</f>
        <v>Y58</v>
      </c>
      <c r="D4637" t="s">
        <v>175</v>
      </c>
      <c r="E4637" t="s">
        <v>136</v>
      </c>
      <c r="F4637" t="s">
        <v>78</v>
      </c>
      <c r="G4637" t="s">
        <v>208</v>
      </c>
      <c r="H4637" t="s">
        <v>192</v>
      </c>
      <c r="I4637">
        <v>76</v>
      </c>
    </row>
    <row r="4638" spans="1:9" x14ac:dyDescent="0.35">
      <c r="A4638" s="75">
        <f t="shared" si="148"/>
        <v>46045</v>
      </c>
      <c r="B4638" s="75">
        <f t="shared" si="149"/>
        <v>46047</v>
      </c>
      <c r="C4638" s="75" t="str">
        <f>VLOOKUP($F4638,Refs!$A$1:$F$32,3,FALSE)</f>
        <v>Y58</v>
      </c>
      <c r="D4638" t="s">
        <v>175</v>
      </c>
      <c r="E4638" t="s">
        <v>136</v>
      </c>
      <c r="F4638" t="s">
        <v>78</v>
      </c>
      <c r="G4638" t="s">
        <v>208</v>
      </c>
      <c r="H4638" t="s">
        <v>193</v>
      </c>
      <c r="I4638">
        <v>2</v>
      </c>
    </row>
    <row r="4639" spans="1:9" x14ac:dyDescent="0.35">
      <c r="A4639" s="75">
        <f t="shared" si="148"/>
        <v>46045</v>
      </c>
      <c r="B4639" s="75">
        <f t="shared" si="149"/>
        <v>46047</v>
      </c>
      <c r="C4639" s="75" t="str">
        <f>VLOOKUP($F4639,Refs!$A$1:$F$32,3,FALSE)</f>
        <v>Y58</v>
      </c>
      <c r="D4639" t="s">
        <v>175</v>
      </c>
      <c r="E4639" t="s">
        <v>136</v>
      </c>
      <c r="F4639" t="s">
        <v>78</v>
      </c>
      <c r="G4639" t="s">
        <v>208</v>
      </c>
      <c r="H4639" t="s">
        <v>194</v>
      </c>
      <c r="I4639">
        <v>25</v>
      </c>
    </row>
    <row r="4640" spans="1:9" x14ac:dyDescent="0.35">
      <c r="A4640" s="75">
        <f t="shared" si="148"/>
        <v>46045</v>
      </c>
      <c r="B4640" s="75">
        <f t="shared" si="149"/>
        <v>46047</v>
      </c>
      <c r="C4640" s="75" t="str">
        <f>VLOOKUP($F4640,Refs!$A$1:$F$32,3,FALSE)</f>
        <v>Y58</v>
      </c>
      <c r="D4640" t="s">
        <v>175</v>
      </c>
      <c r="E4640" t="s">
        <v>136</v>
      </c>
      <c r="F4640" t="s">
        <v>78</v>
      </c>
      <c r="G4640" t="s">
        <v>208</v>
      </c>
      <c r="H4640" t="s">
        <v>195</v>
      </c>
      <c r="I4640">
        <v>1</v>
      </c>
    </row>
    <row r="4641" spans="1:9" x14ac:dyDescent="0.35">
      <c r="A4641" s="75">
        <f t="shared" si="148"/>
        <v>46045</v>
      </c>
      <c r="B4641" s="75">
        <f t="shared" si="149"/>
        <v>46047</v>
      </c>
      <c r="C4641" s="75" t="str">
        <f>VLOOKUP($F4641,Refs!$A$1:$F$32,3,FALSE)</f>
        <v>Y58</v>
      </c>
      <c r="D4641" t="s">
        <v>175</v>
      </c>
      <c r="E4641" t="s">
        <v>136</v>
      </c>
      <c r="F4641" t="s">
        <v>78</v>
      </c>
      <c r="G4641" t="s">
        <v>208</v>
      </c>
      <c r="H4641" t="s">
        <v>196</v>
      </c>
      <c r="I4641">
        <v>50</v>
      </c>
    </row>
    <row r="4642" spans="1:9" x14ac:dyDescent="0.35">
      <c r="A4642" s="75">
        <f t="shared" si="148"/>
        <v>46045</v>
      </c>
      <c r="B4642" s="75">
        <f t="shared" si="149"/>
        <v>46047</v>
      </c>
      <c r="C4642" s="75" t="str">
        <f>VLOOKUP($F4642,Refs!$A$1:$F$32,3,FALSE)</f>
        <v>Y58</v>
      </c>
      <c r="D4642" t="s">
        <v>175</v>
      </c>
      <c r="E4642" t="s">
        <v>136</v>
      </c>
      <c r="F4642" t="s">
        <v>78</v>
      </c>
      <c r="G4642" t="s">
        <v>208</v>
      </c>
      <c r="H4642" t="s">
        <v>197</v>
      </c>
      <c r="I4642">
        <v>113</v>
      </c>
    </row>
    <row r="4643" spans="1:9" x14ac:dyDescent="0.35">
      <c r="A4643" s="75">
        <f t="shared" si="148"/>
        <v>46045</v>
      </c>
      <c r="B4643" s="75">
        <f t="shared" si="149"/>
        <v>46047</v>
      </c>
      <c r="C4643" s="75" t="str">
        <f>VLOOKUP($F4643,Refs!$A$1:$F$32,3,FALSE)</f>
        <v>Y58</v>
      </c>
      <c r="D4643" t="s">
        <v>175</v>
      </c>
      <c r="E4643" t="s">
        <v>136</v>
      </c>
      <c r="F4643" t="s">
        <v>78</v>
      </c>
      <c r="G4643" t="s">
        <v>208</v>
      </c>
      <c r="H4643" t="s">
        <v>198</v>
      </c>
      <c r="I4643">
        <v>291</v>
      </c>
    </row>
    <row r="4644" spans="1:9" x14ac:dyDescent="0.35">
      <c r="A4644" s="75">
        <f t="shared" si="148"/>
        <v>46045</v>
      </c>
      <c r="B4644" s="75">
        <f t="shared" si="149"/>
        <v>46047</v>
      </c>
      <c r="C4644" s="75" t="str">
        <f>VLOOKUP($F4644,Refs!$A$1:$F$32,3,FALSE)</f>
        <v>Y58</v>
      </c>
      <c r="D4644" t="s">
        <v>175</v>
      </c>
      <c r="E4644" t="s">
        <v>136</v>
      </c>
      <c r="F4644" t="s">
        <v>78</v>
      </c>
      <c r="G4644" t="s">
        <v>208</v>
      </c>
      <c r="H4644" t="s">
        <v>199</v>
      </c>
      <c r="I4644">
        <v>55</v>
      </c>
    </row>
    <row r="4645" spans="1:9" x14ac:dyDescent="0.35">
      <c r="A4645" s="75">
        <f t="shared" si="148"/>
        <v>46045</v>
      </c>
      <c r="B4645" s="75">
        <f t="shared" si="149"/>
        <v>46047</v>
      </c>
      <c r="C4645" s="75" t="str">
        <f>VLOOKUP($F4645,Refs!$A$1:$F$32,3,FALSE)</f>
        <v>Y58</v>
      </c>
      <c r="D4645" t="s">
        <v>175</v>
      </c>
      <c r="E4645" t="s">
        <v>136</v>
      </c>
      <c r="F4645" t="s">
        <v>78</v>
      </c>
      <c r="G4645" t="s">
        <v>208</v>
      </c>
      <c r="H4645" t="s">
        <v>200</v>
      </c>
      <c r="I4645">
        <v>102</v>
      </c>
    </row>
    <row r="4646" spans="1:9" x14ac:dyDescent="0.35">
      <c r="A4646" s="75">
        <f t="shared" si="148"/>
        <v>46045</v>
      </c>
      <c r="B4646" s="75">
        <f t="shared" si="149"/>
        <v>46047</v>
      </c>
      <c r="C4646" s="75" t="str">
        <f>VLOOKUP($F4646,Refs!$A$1:$F$32,3,FALSE)</f>
        <v>Y58</v>
      </c>
      <c r="D4646" t="s">
        <v>175</v>
      </c>
      <c r="E4646" t="s">
        <v>136</v>
      </c>
      <c r="F4646" t="s">
        <v>78</v>
      </c>
      <c r="G4646" t="s">
        <v>208</v>
      </c>
      <c r="H4646" t="s">
        <v>201</v>
      </c>
      <c r="I4646">
        <v>38</v>
      </c>
    </row>
    <row r="4647" spans="1:9" x14ac:dyDescent="0.35">
      <c r="A4647" s="75">
        <f t="shared" si="148"/>
        <v>46045</v>
      </c>
      <c r="B4647" s="75">
        <f t="shared" si="149"/>
        <v>46047</v>
      </c>
      <c r="C4647" s="75" t="str">
        <f>VLOOKUP($F4647,Refs!$A$1:$F$32,3,FALSE)</f>
        <v>Y58</v>
      </c>
      <c r="D4647" t="s">
        <v>175</v>
      </c>
      <c r="E4647" t="s">
        <v>136</v>
      </c>
      <c r="F4647" t="s">
        <v>78</v>
      </c>
      <c r="G4647" t="s">
        <v>208</v>
      </c>
      <c r="H4647" t="s">
        <v>202</v>
      </c>
      <c r="I4647">
        <v>77</v>
      </c>
    </row>
    <row r="4648" spans="1:9" x14ac:dyDescent="0.35">
      <c r="A4648" s="75">
        <f t="shared" si="148"/>
        <v>46045</v>
      </c>
      <c r="B4648" s="75">
        <f t="shared" si="149"/>
        <v>46047</v>
      </c>
      <c r="C4648" s="75" t="str">
        <f>VLOOKUP($F4648,Refs!$A$1:$F$32,3,FALSE)</f>
        <v>Y58</v>
      </c>
      <c r="D4648" t="s">
        <v>175</v>
      </c>
      <c r="E4648" t="s">
        <v>136</v>
      </c>
      <c r="F4648" t="s">
        <v>78</v>
      </c>
      <c r="G4648" t="s">
        <v>208</v>
      </c>
      <c r="H4648" t="s">
        <v>203</v>
      </c>
      <c r="I4648">
        <v>0</v>
      </c>
    </row>
    <row r="4649" spans="1:9" x14ac:dyDescent="0.35">
      <c r="A4649" s="75">
        <f t="shared" si="148"/>
        <v>46045</v>
      </c>
      <c r="B4649" s="75">
        <f t="shared" si="149"/>
        <v>46047</v>
      </c>
      <c r="C4649" s="75" t="str">
        <f>VLOOKUP($F4649,Refs!$A$1:$F$32,3,FALSE)</f>
        <v>Y58</v>
      </c>
      <c r="D4649" t="s">
        <v>175</v>
      </c>
      <c r="E4649" t="s">
        <v>136</v>
      </c>
      <c r="F4649" t="s">
        <v>78</v>
      </c>
      <c r="G4649" t="s">
        <v>208</v>
      </c>
      <c r="H4649" t="s">
        <v>204</v>
      </c>
      <c r="I4649">
        <v>20</v>
      </c>
    </row>
    <row r="4650" spans="1:9" x14ac:dyDescent="0.35">
      <c r="A4650" s="75">
        <f t="shared" si="148"/>
        <v>46046</v>
      </c>
      <c r="B4650" s="75">
        <f t="shared" si="149"/>
        <v>46047</v>
      </c>
      <c r="C4650" s="75" t="str">
        <f>VLOOKUP($F4650,Refs!$A$1:$F$32,3,FALSE)</f>
        <v>Y58</v>
      </c>
      <c r="D4650" t="s">
        <v>175</v>
      </c>
      <c r="E4650" t="s">
        <v>136</v>
      </c>
      <c r="F4650" t="s">
        <v>78</v>
      </c>
      <c r="G4650" t="s">
        <v>209</v>
      </c>
      <c r="H4650" t="s">
        <v>177</v>
      </c>
      <c r="I4650">
        <v>1205</v>
      </c>
    </row>
    <row r="4651" spans="1:9" x14ac:dyDescent="0.35">
      <c r="A4651" s="75">
        <f t="shared" si="148"/>
        <v>46046</v>
      </c>
      <c r="B4651" s="75">
        <f t="shared" si="149"/>
        <v>46047</v>
      </c>
      <c r="C4651" s="75" t="str">
        <f>VLOOKUP($F4651,Refs!$A$1:$F$32,3,FALSE)</f>
        <v>Y58</v>
      </c>
      <c r="D4651" t="s">
        <v>175</v>
      </c>
      <c r="E4651" t="s">
        <v>136</v>
      </c>
      <c r="F4651" t="s">
        <v>78</v>
      </c>
      <c r="G4651" t="s">
        <v>209</v>
      </c>
      <c r="H4651" t="s">
        <v>178</v>
      </c>
      <c r="I4651">
        <v>1031</v>
      </c>
    </row>
    <row r="4652" spans="1:9" x14ac:dyDescent="0.35">
      <c r="A4652" s="75">
        <f t="shared" si="148"/>
        <v>46046</v>
      </c>
      <c r="B4652" s="75">
        <f t="shared" si="149"/>
        <v>46047</v>
      </c>
      <c r="C4652" s="75" t="str">
        <f>VLOOKUP($F4652,Refs!$A$1:$F$32,3,FALSE)</f>
        <v>Y58</v>
      </c>
      <c r="D4652" t="s">
        <v>175</v>
      </c>
      <c r="E4652" t="s">
        <v>136</v>
      </c>
      <c r="F4652" t="s">
        <v>78</v>
      </c>
      <c r="G4652" t="s">
        <v>209</v>
      </c>
      <c r="H4652" t="s">
        <v>179</v>
      </c>
      <c r="I4652">
        <v>819</v>
      </c>
    </row>
    <row r="4653" spans="1:9" x14ac:dyDescent="0.35">
      <c r="A4653" s="75">
        <f t="shared" si="148"/>
        <v>46046</v>
      </c>
      <c r="B4653" s="75">
        <f t="shared" si="149"/>
        <v>46047</v>
      </c>
      <c r="C4653" s="75" t="str">
        <f>VLOOKUP($F4653,Refs!$A$1:$F$32,3,FALSE)</f>
        <v>Y58</v>
      </c>
      <c r="D4653" t="s">
        <v>175</v>
      </c>
      <c r="E4653" t="s">
        <v>136</v>
      </c>
      <c r="F4653" t="s">
        <v>78</v>
      </c>
      <c r="G4653" t="s">
        <v>209</v>
      </c>
      <c r="H4653" t="s">
        <v>180</v>
      </c>
      <c r="I4653">
        <v>22</v>
      </c>
    </row>
    <row r="4654" spans="1:9" x14ac:dyDescent="0.35">
      <c r="A4654" s="75">
        <f t="shared" si="148"/>
        <v>46046</v>
      </c>
      <c r="B4654" s="75">
        <f t="shared" si="149"/>
        <v>46047</v>
      </c>
      <c r="C4654" s="75" t="str">
        <f>VLOOKUP($F4654,Refs!$A$1:$F$32,3,FALSE)</f>
        <v>Y58</v>
      </c>
      <c r="D4654" t="s">
        <v>175</v>
      </c>
      <c r="E4654" t="s">
        <v>136</v>
      </c>
      <c r="F4654" t="s">
        <v>78</v>
      </c>
      <c r="G4654" t="s">
        <v>209</v>
      </c>
      <c r="H4654" t="s">
        <v>181</v>
      </c>
      <c r="I4654">
        <v>33249</v>
      </c>
    </row>
    <row r="4655" spans="1:9" x14ac:dyDescent="0.35">
      <c r="A4655" s="75">
        <f t="shared" si="148"/>
        <v>46046</v>
      </c>
      <c r="B4655" s="75">
        <f t="shared" si="149"/>
        <v>46047</v>
      </c>
      <c r="C4655" s="75" t="str">
        <f>VLOOKUP($F4655,Refs!$A$1:$F$32,3,FALSE)</f>
        <v>Y58</v>
      </c>
      <c r="D4655" t="s">
        <v>175</v>
      </c>
      <c r="E4655" t="s">
        <v>136</v>
      </c>
      <c r="F4655" t="s">
        <v>78</v>
      </c>
      <c r="G4655" t="s">
        <v>209</v>
      </c>
      <c r="H4655" t="s">
        <v>182</v>
      </c>
      <c r="I4655">
        <v>179</v>
      </c>
    </row>
    <row r="4656" spans="1:9" x14ac:dyDescent="0.35">
      <c r="A4656" s="75">
        <f t="shared" si="148"/>
        <v>46046</v>
      </c>
      <c r="B4656" s="75">
        <f t="shared" si="149"/>
        <v>46047</v>
      </c>
      <c r="C4656" s="75" t="str">
        <f>VLOOKUP($F4656,Refs!$A$1:$F$32,3,FALSE)</f>
        <v>Y58</v>
      </c>
      <c r="D4656" t="s">
        <v>175</v>
      </c>
      <c r="E4656" t="s">
        <v>136</v>
      </c>
      <c r="F4656" t="s">
        <v>78</v>
      </c>
      <c r="G4656" t="s">
        <v>209</v>
      </c>
      <c r="H4656" t="s">
        <v>183</v>
      </c>
      <c r="I4656">
        <v>346</v>
      </c>
    </row>
    <row r="4657" spans="1:9" x14ac:dyDescent="0.35">
      <c r="A4657" s="75">
        <f t="shared" si="148"/>
        <v>46046</v>
      </c>
      <c r="B4657" s="75">
        <f t="shared" si="149"/>
        <v>46047</v>
      </c>
      <c r="C4657" s="75" t="str">
        <f>VLOOKUP($F4657,Refs!$A$1:$F$32,3,FALSE)</f>
        <v>Y58</v>
      </c>
      <c r="D4657" t="s">
        <v>175</v>
      </c>
      <c r="E4657" t="s">
        <v>136</v>
      </c>
      <c r="F4657" t="s">
        <v>78</v>
      </c>
      <c r="G4657" t="s">
        <v>209</v>
      </c>
      <c r="H4657" t="s">
        <v>184</v>
      </c>
      <c r="I4657">
        <v>1105</v>
      </c>
    </row>
    <row r="4658" spans="1:9" x14ac:dyDescent="0.35">
      <c r="A4658" s="75">
        <f t="shared" si="148"/>
        <v>46046</v>
      </c>
      <c r="B4658" s="75">
        <f t="shared" si="149"/>
        <v>46047</v>
      </c>
      <c r="C4658" s="75" t="str">
        <f>VLOOKUP($F4658,Refs!$A$1:$F$32,3,FALSE)</f>
        <v>Y58</v>
      </c>
      <c r="D4658" t="s">
        <v>175</v>
      </c>
      <c r="E4658" t="s">
        <v>136</v>
      </c>
      <c r="F4658" t="s">
        <v>78</v>
      </c>
      <c r="G4658" t="s">
        <v>209</v>
      </c>
      <c r="H4658" t="s">
        <v>185</v>
      </c>
      <c r="I4658">
        <v>422</v>
      </c>
    </row>
    <row r="4659" spans="1:9" x14ac:dyDescent="0.35">
      <c r="A4659" s="75">
        <f t="shared" si="148"/>
        <v>46046</v>
      </c>
      <c r="B4659" s="75">
        <f t="shared" si="149"/>
        <v>46047</v>
      </c>
      <c r="C4659" s="75" t="str">
        <f>VLOOKUP($F4659,Refs!$A$1:$F$32,3,FALSE)</f>
        <v>Y58</v>
      </c>
      <c r="D4659" t="s">
        <v>175</v>
      </c>
      <c r="E4659" t="s">
        <v>136</v>
      </c>
      <c r="F4659" t="s">
        <v>78</v>
      </c>
      <c r="G4659" t="s">
        <v>209</v>
      </c>
      <c r="H4659" t="s">
        <v>186</v>
      </c>
      <c r="I4659">
        <v>162</v>
      </c>
    </row>
    <row r="4660" spans="1:9" x14ac:dyDescent="0.35">
      <c r="A4660" s="75">
        <f t="shared" si="148"/>
        <v>46046</v>
      </c>
      <c r="B4660" s="75">
        <f t="shared" si="149"/>
        <v>46047</v>
      </c>
      <c r="C4660" s="75" t="str">
        <f>VLOOKUP($F4660,Refs!$A$1:$F$32,3,FALSE)</f>
        <v>Y58</v>
      </c>
      <c r="D4660" t="s">
        <v>175</v>
      </c>
      <c r="E4660" t="s">
        <v>136</v>
      </c>
      <c r="F4660" t="s">
        <v>78</v>
      </c>
      <c r="G4660" t="s">
        <v>209</v>
      </c>
      <c r="H4660" t="s">
        <v>187</v>
      </c>
      <c r="I4660">
        <v>92</v>
      </c>
    </row>
    <row r="4661" spans="1:9" x14ac:dyDescent="0.35">
      <c r="A4661" s="75">
        <f t="shared" si="148"/>
        <v>46046</v>
      </c>
      <c r="B4661" s="75">
        <f t="shared" si="149"/>
        <v>46047</v>
      </c>
      <c r="C4661" s="75" t="str">
        <f>VLOOKUP($F4661,Refs!$A$1:$F$32,3,FALSE)</f>
        <v>Y58</v>
      </c>
      <c r="D4661" t="s">
        <v>175</v>
      </c>
      <c r="E4661" t="s">
        <v>136</v>
      </c>
      <c r="F4661" t="s">
        <v>78</v>
      </c>
      <c r="G4661" t="s">
        <v>209</v>
      </c>
      <c r="H4661" t="s">
        <v>188</v>
      </c>
      <c r="I4661">
        <v>146</v>
      </c>
    </row>
    <row r="4662" spans="1:9" x14ac:dyDescent="0.35">
      <c r="A4662" s="75">
        <f t="shared" si="148"/>
        <v>46046</v>
      </c>
      <c r="B4662" s="75">
        <f t="shared" si="149"/>
        <v>46047</v>
      </c>
      <c r="C4662" s="75" t="str">
        <f>VLOOKUP($F4662,Refs!$A$1:$F$32,3,FALSE)</f>
        <v>Y58</v>
      </c>
      <c r="D4662" t="s">
        <v>175</v>
      </c>
      <c r="E4662" t="s">
        <v>136</v>
      </c>
      <c r="F4662" t="s">
        <v>78</v>
      </c>
      <c r="G4662" t="s">
        <v>209</v>
      </c>
      <c r="H4662" t="s">
        <v>189</v>
      </c>
      <c r="I4662">
        <v>88</v>
      </c>
    </row>
    <row r="4663" spans="1:9" x14ac:dyDescent="0.35">
      <c r="A4663" s="75">
        <f t="shared" si="148"/>
        <v>46046</v>
      </c>
      <c r="B4663" s="75">
        <f t="shared" si="149"/>
        <v>46047</v>
      </c>
      <c r="C4663" s="75" t="str">
        <f>VLOOKUP($F4663,Refs!$A$1:$F$32,3,FALSE)</f>
        <v>Y58</v>
      </c>
      <c r="D4663" t="s">
        <v>175</v>
      </c>
      <c r="E4663" t="s">
        <v>136</v>
      </c>
      <c r="F4663" t="s">
        <v>78</v>
      </c>
      <c r="G4663" t="s">
        <v>209</v>
      </c>
      <c r="H4663" t="s">
        <v>190</v>
      </c>
      <c r="I4663">
        <v>63</v>
      </c>
    </row>
    <row r="4664" spans="1:9" x14ac:dyDescent="0.35">
      <c r="A4664" s="75">
        <f t="shared" si="148"/>
        <v>46046</v>
      </c>
      <c r="B4664" s="75">
        <f t="shared" si="149"/>
        <v>46047</v>
      </c>
      <c r="C4664" s="75" t="str">
        <f>VLOOKUP($F4664,Refs!$A$1:$F$32,3,FALSE)</f>
        <v>Y58</v>
      </c>
      <c r="D4664" t="s">
        <v>175</v>
      </c>
      <c r="E4664" t="s">
        <v>136</v>
      </c>
      <c r="F4664" t="s">
        <v>78</v>
      </c>
      <c r="G4664" t="s">
        <v>209</v>
      </c>
      <c r="H4664" t="s">
        <v>191</v>
      </c>
      <c r="I4664">
        <v>0</v>
      </c>
    </row>
    <row r="4665" spans="1:9" x14ac:dyDescent="0.35">
      <c r="A4665" s="75">
        <f t="shared" si="148"/>
        <v>46046</v>
      </c>
      <c r="B4665" s="75">
        <f t="shared" si="149"/>
        <v>46047</v>
      </c>
      <c r="C4665" s="75" t="str">
        <f>VLOOKUP($F4665,Refs!$A$1:$F$32,3,FALSE)</f>
        <v>Y58</v>
      </c>
      <c r="D4665" t="s">
        <v>175</v>
      </c>
      <c r="E4665" t="s">
        <v>136</v>
      </c>
      <c r="F4665" t="s">
        <v>78</v>
      </c>
      <c r="G4665" t="s">
        <v>209</v>
      </c>
      <c r="H4665" t="s">
        <v>192</v>
      </c>
      <c r="I4665">
        <v>67</v>
      </c>
    </row>
    <row r="4666" spans="1:9" x14ac:dyDescent="0.35">
      <c r="A4666" s="75">
        <f t="shared" si="148"/>
        <v>46046</v>
      </c>
      <c r="B4666" s="75">
        <f t="shared" si="149"/>
        <v>46047</v>
      </c>
      <c r="C4666" s="75" t="str">
        <f>VLOOKUP($F4666,Refs!$A$1:$F$32,3,FALSE)</f>
        <v>Y58</v>
      </c>
      <c r="D4666" t="s">
        <v>175</v>
      </c>
      <c r="E4666" t="s">
        <v>136</v>
      </c>
      <c r="F4666" t="s">
        <v>78</v>
      </c>
      <c r="G4666" t="s">
        <v>209</v>
      </c>
      <c r="H4666" t="s">
        <v>193</v>
      </c>
      <c r="I4666">
        <v>8</v>
      </c>
    </row>
    <row r="4667" spans="1:9" x14ac:dyDescent="0.35">
      <c r="A4667" s="75">
        <f t="shared" si="148"/>
        <v>46046</v>
      </c>
      <c r="B4667" s="75">
        <f t="shared" si="149"/>
        <v>46047</v>
      </c>
      <c r="C4667" s="75" t="str">
        <f>VLOOKUP($F4667,Refs!$A$1:$F$32,3,FALSE)</f>
        <v>Y58</v>
      </c>
      <c r="D4667" t="s">
        <v>175</v>
      </c>
      <c r="E4667" t="s">
        <v>136</v>
      </c>
      <c r="F4667" t="s">
        <v>78</v>
      </c>
      <c r="G4667" t="s">
        <v>209</v>
      </c>
      <c r="H4667" t="s">
        <v>194</v>
      </c>
      <c r="I4667">
        <v>111</v>
      </c>
    </row>
    <row r="4668" spans="1:9" x14ac:dyDescent="0.35">
      <c r="A4668" s="75">
        <f t="shared" si="148"/>
        <v>46046</v>
      </c>
      <c r="B4668" s="75">
        <f t="shared" si="149"/>
        <v>46047</v>
      </c>
      <c r="C4668" s="75" t="str">
        <f>VLOOKUP($F4668,Refs!$A$1:$F$32,3,FALSE)</f>
        <v>Y58</v>
      </c>
      <c r="D4668" t="s">
        <v>175</v>
      </c>
      <c r="E4668" t="s">
        <v>136</v>
      </c>
      <c r="F4668" t="s">
        <v>78</v>
      </c>
      <c r="G4668" t="s">
        <v>209</v>
      </c>
      <c r="H4668" t="s">
        <v>195</v>
      </c>
      <c r="I4668">
        <v>0</v>
      </c>
    </row>
    <row r="4669" spans="1:9" x14ac:dyDescent="0.35">
      <c r="A4669" s="75">
        <f t="shared" si="148"/>
        <v>46046</v>
      </c>
      <c r="B4669" s="75">
        <f t="shared" si="149"/>
        <v>46047</v>
      </c>
      <c r="C4669" s="75" t="str">
        <f>VLOOKUP($F4669,Refs!$A$1:$F$32,3,FALSE)</f>
        <v>Y58</v>
      </c>
      <c r="D4669" t="s">
        <v>175</v>
      </c>
      <c r="E4669" t="s">
        <v>136</v>
      </c>
      <c r="F4669" t="s">
        <v>78</v>
      </c>
      <c r="G4669" t="s">
        <v>209</v>
      </c>
      <c r="H4669" t="s">
        <v>196</v>
      </c>
      <c r="I4669">
        <v>84</v>
      </c>
    </row>
    <row r="4670" spans="1:9" x14ac:dyDescent="0.35">
      <c r="A4670" s="75">
        <f t="shared" si="148"/>
        <v>46046</v>
      </c>
      <c r="B4670" s="75">
        <f t="shared" si="149"/>
        <v>46047</v>
      </c>
      <c r="C4670" s="75" t="str">
        <f>VLOOKUP($F4670,Refs!$A$1:$F$32,3,FALSE)</f>
        <v>Y58</v>
      </c>
      <c r="D4670" t="s">
        <v>175</v>
      </c>
      <c r="E4670" t="s">
        <v>136</v>
      </c>
      <c r="F4670" t="s">
        <v>78</v>
      </c>
      <c r="G4670" t="s">
        <v>209</v>
      </c>
      <c r="H4670" t="s">
        <v>197</v>
      </c>
      <c r="I4670">
        <v>126</v>
      </c>
    </row>
    <row r="4671" spans="1:9" x14ac:dyDescent="0.35">
      <c r="A4671" s="75">
        <f t="shared" si="148"/>
        <v>46046</v>
      </c>
      <c r="B4671" s="75">
        <f t="shared" si="149"/>
        <v>46047</v>
      </c>
      <c r="C4671" s="75" t="str">
        <f>VLOOKUP($F4671,Refs!$A$1:$F$32,3,FALSE)</f>
        <v>Y58</v>
      </c>
      <c r="D4671" t="s">
        <v>175</v>
      </c>
      <c r="E4671" t="s">
        <v>136</v>
      </c>
      <c r="F4671" t="s">
        <v>78</v>
      </c>
      <c r="G4671" t="s">
        <v>209</v>
      </c>
      <c r="H4671" t="s">
        <v>198</v>
      </c>
      <c r="I4671">
        <v>475</v>
      </c>
    </row>
    <row r="4672" spans="1:9" x14ac:dyDescent="0.35">
      <c r="A4672" s="75">
        <f t="shared" si="148"/>
        <v>46046</v>
      </c>
      <c r="B4672" s="75">
        <f t="shared" si="149"/>
        <v>46047</v>
      </c>
      <c r="C4672" s="75" t="str">
        <f>VLOOKUP($F4672,Refs!$A$1:$F$32,3,FALSE)</f>
        <v>Y58</v>
      </c>
      <c r="D4672" t="s">
        <v>175</v>
      </c>
      <c r="E4672" t="s">
        <v>136</v>
      </c>
      <c r="F4672" t="s">
        <v>78</v>
      </c>
      <c r="G4672" t="s">
        <v>209</v>
      </c>
      <c r="H4672" t="s">
        <v>199</v>
      </c>
      <c r="I4672">
        <v>6</v>
      </c>
    </row>
    <row r="4673" spans="1:9" x14ac:dyDescent="0.35">
      <c r="A4673" s="75">
        <f t="shared" si="148"/>
        <v>46046</v>
      </c>
      <c r="B4673" s="75">
        <f t="shared" si="149"/>
        <v>46047</v>
      </c>
      <c r="C4673" s="75" t="str">
        <f>VLOOKUP($F4673,Refs!$A$1:$F$32,3,FALSE)</f>
        <v>Y58</v>
      </c>
      <c r="D4673" t="s">
        <v>175</v>
      </c>
      <c r="E4673" t="s">
        <v>136</v>
      </c>
      <c r="F4673" t="s">
        <v>78</v>
      </c>
      <c r="G4673" t="s">
        <v>209</v>
      </c>
      <c r="H4673" t="s">
        <v>200</v>
      </c>
      <c r="I4673">
        <v>260</v>
      </c>
    </row>
    <row r="4674" spans="1:9" x14ac:dyDescent="0.35">
      <c r="A4674" s="75">
        <f t="shared" si="148"/>
        <v>46046</v>
      </c>
      <c r="B4674" s="75">
        <f t="shared" si="149"/>
        <v>46047</v>
      </c>
      <c r="C4674" s="75" t="str">
        <f>VLOOKUP($F4674,Refs!$A$1:$F$32,3,FALSE)</f>
        <v>Y58</v>
      </c>
      <c r="D4674" t="s">
        <v>175</v>
      </c>
      <c r="E4674" t="s">
        <v>136</v>
      </c>
      <c r="F4674" t="s">
        <v>78</v>
      </c>
      <c r="G4674" t="s">
        <v>209</v>
      </c>
      <c r="H4674" t="s">
        <v>201</v>
      </c>
      <c r="I4674">
        <v>36</v>
      </c>
    </row>
    <row r="4675" spans="1:9" x14ac:dyDescent="0.35">
      <c r="A4675" s="75">
        <f t="shared" si="148"/>
        <v>46046</v>
      </c>
      <c r="B4675" s="75">
        <f t="shared" si="149"/>
        <v>46047</v>
      </c>
      <c r="C4675" s="75" t="str">
        <f>VLOOKUP($F4675,Refs!$A$1:$F$32,3,FALSE)</f>
        <v>Y58</v>
      </c>
      <c r="D4675" t="s">
        <v>175</v>
      </c>
      <c r="E4675" t="s">
        <v>136</v>
      </c>
      <c r="F4675" t="s">
        <v>78</v>
      </c>
      <c r="G4675" t="s">
        <v>209</v>
      </c>
      <c r="H4675" t="s">
        <v>202</v>
      </c>
      <c r="I4675">
        <v>104</v>
      </c>
    </row>
    <row r="4676" spans="1:9" x14ac:dyDescent="0.35">
      <c r="A4676" s="75">
        <f t="shared" si="148"/>
        <v>46046</v>
      </c>
      <c r="B4676" s="75">
        <f t="shared" si="149"/>
        <v>46047</v>
      </c>
      <c r="C4676" s="75" t="str">
        <f>VLOOKUP($F4676,Refs!$A$1:$F$32,3,FALSE)</f>
        <v>Y58</v>
      </c>
      <c r="D4676" t="s">
        <v>175</v>
      </c>
      <c r="E4676" t="s">
        <v>136</v>
      </c>
      <c r="F4676" t="s">
        <v>78</v>
      </c>
      <c r="G4676" t="s">
        <v>209</v>
      </c>
      <c r="H4676" t="s">
        <v>203</v>
      </c>
      <c r="I4676">
        <v>0</v>
      </c>
    </row>
    <row r="4677" spans="1:9" x14ac:dyDescent="0.35">
      <c r="A4677" s="75">
        <f t="shared" si="148"/>
        <v>46046</v>
      </c>
      <c r="B4677" s="75">
        <f t="shared" si="149"/>
        <v>46047</v>
      </c>
      <c r="C4677" s="75" t="str">
        <f>VLOOKUP($F4677,Refs!$A$1:$F$32,3,FALSE)</f>
        <v>Y58</v>
      </c>
      <c r="D4677" t="s">
        <v>175</v>
      </c>
      <c r="E4677" t="s">
        <v>136</v>
      </c>
      <c r="F4677" t="s">
        <v>78</v>
      </c>
      <c r="G4677" t="s">
        <v>209</v>
      </c>
      <c r="H4677" t="s">
        <v>204</v>
      </c>
      <c r="I4677">
        <v>52</v>
      </c>
    </row>
    <row r="4678" spans="1:9" x14ac:dyDescent="0.35">
      <c r="A4678" s="75">
        <f t="shared" ref="A4678:A4741" si="150">IF(G4678="Mon",B4678-6,IF(G4678="Tue",B4678-5,IF(G4678="Wed",B4678-4,IF(G4678="Thu",B4678-3,IF(G4678="Fri",B4678-2,IF(G4678="Sat",B4678-1,IF(G4678="Sun",B4678,"")))))))</f>
        <v>46047</v>
      </c>
      <c r="B4678" s="75">
        <f t="shared" ref="B4678:B4741" si="151">DATEVALUE(RIGHT(D4678, 11))</f>
        <v>46047</v>
      </c>
      <c r="C4678" s="75" t="str">
        <f>VLOOKUP($F4678,Refs!$A$1:$F$32,3,FALSE)</f>
        <v>Y58</v>
      </c>
      <c r="D4678" t="s">
        <v>175</v>
      </c>
      <c r="E4678" t="s">
        <v>136</v>
      </c>
      <c r="F4678" t="s">
        <v>78</v>
      </c>
      <c r="G4678" t="s">
        <v>210</v>
      </c>
      <c r="H4678" t="s">
        <v>177</v>
      </c>
      <c r="I4678">
        <v>1082</v>
      </c>
    </row>
    <row r="4679" spans="1:9" x14ac:dyDescent="0.35">
      <c r="A4679" s="75">
        <f t="shared" si="150"/>
        <v>46047</v>
      </c>
      <c r="B4679" s="75">
        <f t="shared" si="151"/>
        <v>46047</v>
      </c>
      <c r="C4679" s="75" t="str">
        <f>VLOOKUP($F4679,Refs!$A$1:$F$32,3,FALSE)</f>
        <v>Y58</v>
      </c>
      <c r="D4679" t="s">
        <v>175</v>
      </c>
      <c r="E4679" t="s">
        <v>136</v>
      </c>
      <c r="F4679" t="s">
        <v>78</v>
      </c>
      <c r="G4679" t="s">
        <v>210</v>
      </c>
      <c r="H4679" t="s">
        <v>178</v>
      </c>
      <c r="I4679">
        <v>956</v>
      </c>
    </row>
    <row r="4680" spans="1:9" x14ac:dyDescent="0.35">
      <c r="A4680" s="75">
        <f t="shared" si="150"/>
        <v>46047</v>
      </c>
      <c r="B4680" s="75">
        <f t="shared" si="151"/>
        <v>46047</v>
      </c>
      <c r="C4680" s="75" t="str">
        <f>VLOOKUP($F4680,Refs!$A$1:$F$32,3,FALSE)</f>
        <v>Y58</v>
      </c>
      <c r="D4680" t="s">
        <v>175</v>
      </c>
      <c r="E4680" t="s">
        <v>136</v>
      </c>
      <c r="F4680" t="s">
        <v>78</v>
      </c>
      <c r="G4680" t="s">
        <v>210</v>
      </c>
      <c r="H4680" t="s">
        <v>179</v>
      </c>
      <c r="I4680">
        <v>810</v>
      </c>
    </row>
    <row r="4681" spans="1:9" x14ac:dyDescent="0.35">
      <c r="A4681" s="75">
        <f t="shared" si="150"/>
        <v>46047</v>
      </c>
      <c r="B4681" s="75">
        <f t="shared" si="151"/>
        <v>46047</v>
      </c>
      <c r="C4681" s="75" t="str">
        <f>VLOOKUP($F4681,Refs!$A$1:$F$32,3,FALSE)</f>
        <v>Y58</v>
      </c>
      <c r="D4681" t="s">
        <v>175</v>
      </c>
      <c r="E4681" t="s">
        <v>136</v>
      </c>
      <c r="F4681" t="s">
        <v>78</v>
      </c>
      <c r="G4681" t="s">
        <v>210</v>
      </c>
      <c r="H4681" t="s">
        <v>180</v>
      </c>
      <c r="I4681">
        <v>5</v>
      </c>
    </row>
    <row r="4682" spans="1:9" x14ac:dyDescent="0.35">
      <c r="A4682" s="75">
        <f t="shared" si="150"/>
        <v>46047</v>
      </c>
      <c r="B4682" s="75">
        <f t="shared" si="151"/>
        <v>46047</v>
      </c>
      <c r="C4682" s="75" t="str">
        <f>VLOOKUP($F4682,Refs!$A$1:$F$32,3,FALSE)</f>
        <v>Y58</v>
      </c>
      <c r="D4682" t="s">
        <v>175</v>
      </c>
      <c r="E4682" t="s">
        <v>136</v>
      </c>
      <c r="F4682" t="s">
        <v>78</v>
      </c>
      <c r="G4682" t="s">
        <v>210</v>
      </c>
      <c r="H4682" t="s">
        <v>181</v>
      </c>
      <c r="I4682">
        <v>18331</v>
      </c>
    </row>
    <row r="4683" spans="1:9" x14ac:dyDescent="0.35">
      <c r="A4683" s="75">
        <f t="shared" si="150"/>
        <v>46047</v>
      </c>
      <c r="B4683" s="75">
        <f t="shared" si="151"/>
        <v>46047</v>
      </c>
      <c r="C4683" s="75" t="str">
        <f>VLOOKUP($F4683,Refs!$A$1:$F$32,3,FALSE)</f>
        <v>Y58</v>
      </c>
      <c r="D4683" t="s">
        <v>175</v>
      </c>
      <c r="E4683" t="s">
        <v>136</v>
      </c>
      <c r="F4683" t="s">
        <v>78</v>
      </c>
      <c r="G4683" t="s">
        <v>210</v>
      </c>
      <c r="H4683" t="s">
        <v>182</v>
      </c>
      <c r="I4683">
        <v>111</v>
      </c>
    </row>
    <row r="4684" spans="1:9" x14ac:dyDescent="0.35">
      <c r="A4684" s="75">
        <f t="shared" si="150"/>
        <v>46047</v>
      </c>
      <c r="B4684" s="75">
        <f t="shared" si="151"/>
        <v>46047</v>
      </c>
      <c r="C4684" s="75" t="str">
        <f>VLOOKUP($F4684,Refs!$A$1:$F$32,3,FALSE)</f>
        <v>Y58</v>
      </c>
      <c r="D4684" t="s">
        <v>175</v>
      </c>
      <c r="E4684" t="s">
        <v>136</v>
      </c>
      <c r="F4684" t="s">
        <v>78</v>
      </c>
      <c r="G4684" t="s">
        <v>210</v>
      </c>
      <c r="H4684" t="s">
        <v>183</v>
      </c>
      <c r="I4684">
        <v>190</v>
      </c>
    </row>
    <row r="4685" spans="1:9" x14ac:dyDescent="0.35">
      <c r="A4685" s="75">
        <f t="shared" si="150"/>
        <v>46047</v>
      </c>
      <c r="B4685" s="75">
        <f t="shared" si="151"/>
        <v>46047</v>
      </c>
      <c r="C4685" s="75" t="str">
        <f>VLOOKUP($F4685,Refs!$A$1:$F$32,3,FALSE)</f>
        <v>Y58</v>
      </c>
      <c r="D4685" t="s">
        <v>175</v>
      </c>
      <c r="E4685" t="s">
        <v>136</v>
      </c>
      <c r="F4685" t="s">
        <v>78</v>
      </c>
      <c r="G4685" t="s">
        <v>210</v>
      </c>
      <c r="H4685" t="s">
        <v>184</v>
      </c>
      <c r="I4685">
        <v>927</v>
      </c>
    </row>
    <row r="4686" spans="1:9" x14ac:dyDescent="0.35">
      <c r="A4686" s="75">
        <f t="shared" si="150"/>
        <v>46047</v>
      </c>
      <c r="B4686" s="75">
        <f t="shared" si="151"/>
        <v>46047</v>
      </c>
      <c r="C4686" s="75" t="str">
        <f>VLOOKUP($F4686,Refs!$A$1:$F$32,3,FALSE)</f>
        <v>Y58</v>
      </c>
      <c r="D4686" t="s">
        <v>175</v>
      </c>
      <c r="E4686" t="s">
        <v>136</v>
      </c>
      <c r="F4686" t="s">
        <v>78</v>
      </c>
      <c r="G4686" t="s">
        <v>210</v>
      </c>
      <c r="H4686" t="s">
        <v>185</v>
      </c>
      <c r="I4686">
        <v>347</v>
      </c>
    </row>
    <row r="4687" spans="1:9" x14ac:dyDescent="0.35">
      <c r="A4687" s="75">
        <f t="shared" si="150"/>
        <v>46047</v>
      </c>
      <c r="B4687" s="75">
        <f t="shared" si="151"/>
        <v>46047</v>
      </c>
      <c r="C4687" s="75" t="str">
        <f>VLOOKUP($F4687,Refs!$A$1:$F$32,3,FALSE)</f>
        <v>Y58</v>
      </c>
      <c r="D4687" t="s">
        <v>175</v>
      </c>
      <c r="E4687" t="s">
        <v>136</v>
      </c>
      <c r="F4687" t="s">
        <v>78</v>
      </c>
      <c r="G4687" t="s">
        <v>210</v>
      </c>
      <c r="H4687" t="s">
        <v>186</v>
      </c>
      <c r="I4687">
        <v>133</v>
      </c>
    </row>
    <row r="4688" spans="1:9" x14ac:dyDescent="0.35">
      <c r="A4688" s="75">
        <f t="shared" si="150"/>
        <v>46047</v>
      </c>
      <c r="B4688" s="75">
        <f t="shared" si="151"/>
        <v>46047</v>
      </c>
      <c r="C4688" s="75" t="str">
        <f>VLOOKUP($F4688,Refs!$A$1:$F$32,3,FALSE)</f>
        <v>Y58</v>
      </c>
      <c r="D4688" t="s">
        <v>175</v>
      </c>
      <c r="E4688" t="s">
        <v>136</v>
      </c>
      <c r="F4688" t="s">
        <v>78</v>
      </c>
      <c r="G4688" t="s">
        <v>210</v>
      </c>
      <c r="H4688" t="s">
        <v>187</v>
      </c>
      <c r="I4688">
        <v>79</v>
      </c>
    </row>
    <row r="4689" spans="1:9" x14ac:dyDescent="0.35">
      <c r="A4689" s="75">
        <f t="shared" si="150"/>
        <v>46047</v>
      </c>
      <c r="B4689" s="75">
        <f t="shared" si="151"/>
        <v>46047</v>
      </c>
      <c r="C4689" s="75" t="str">
        <f>VLOOKUP($F4689,Refs!$A$1:$F$32,3,FALSE)</f>
        <v>Y58</v>
      </c>
      <c r="D4689" t="s">
        <v>175</v>
      </c>
      <c r="E4689" t="s">
        <v>136</v>
      </c>
      <c r="F4689" t="s">
        <v>78</v>
      </c>
      <c r="G4689" t="s">
        <v>210</v>
      </c>
      <c r="H4689" t="s">
        <v>188</v>
      </c>
      <c r="I4689">
        <v>146</v>
      </c>
    </row>
    <row r="4690" spans="1:9" x14ac:dyDescent="0.35">
      <c r="A4690" s="75">
        <f t="shared" si="150"/>
        <v>46047</v>
      </c>
      <c r="B4690" s="75">
        <f t="shared" si="151"/>
        <v>46047</v>
      </c>
      <c r="C4690" s="75" t="str">
        <f>VLOOKUP($F4690,Refs!$A$1:$F$32,3,FALSE)</f>
        <v>Y58</v>
      </c>
      <c r="D4690" t="s">
        <v>175</v>
      </c>
      <c r="E4690" t="s">
        <v>136</v>
      </c>
      <c r="F4690" t="s">
        <v>78</v>
      </c>
      <c r="G4690" t="s">
        <v>210</v>
      </c>
      <c r="H4690" t="s">
        <v>189</v>
      </c>
      <c r="I4690">
        <v>179</v>
      </c>
    </row>
    <row r="4691" spans="1:9" x14ac:dyDescent="0.35">
      <c r="A4691" s="75">
        <f t="shared" si="150"/>
        <v>46047</v>
      </c>
      <c r="B4691" s="75">
        <f t="shared" si="151"/>
        <v>46047</v>
      </c>
      <c r="C4691" s="75" t="str">
        <f>VLOOKUP($F4691,Refs!$A$1:$F$32,3,FALSE)</f>
        <v>Y58</v>
      </c>
      <c r="D4691" t="s">
        <v>175</v>
      </c>
      <c r="E4691" t="s">
        <v>136</v>
      </c>
      <c r="F4691" t="s">
        <v>78</v>
      </c>
      <c r="G4691" t="s">
        <v>210</v>
      </c>
      <c r="H4691" t="s">
        <v>190</v>
      </c>
      <c r="I4691">
        <v>110</v>
      </c>
    </row>
    <row r="4692" spans="1:9" x14ac:dyDescent="0.35">
      <c r="A4692" s="75">
        <f t="shared" si="150"/>
        <v>46047</v>
      </c>
      <c r="B4692" s="75">
        <f t="shared" si="151"/>
        <v>46047</v>
      </c>
      <c r="C4692" s="75" t="str">
        <f>VLOOKUP($F4692,Refs!$A$1:$F$32,3,FALSE)</f>
        <v>Y58</v>
      </c>
      <c r="D4692" t="s">
        <v>175</v>
      </c>
      <c r="E4692" t="s">
        <v>136</v>
      </c>
      <c r="F4692" t="s">
        <v>78</v>
      </c>
      <c r="G4692" t="s">
        <v>210</v>
      </c>
      <c r="H4692" t="s">
        <v>191</v>
      </c>
      <c r="I4692">
        <v>0</v>
      </c>
    </row>
    <row r="4693" spans="1:9" x14ac:dyDescent="0.35">
      <c r="A4693" s="75">
        <f t="shared" si="150"/>
        <v>46047</v>
      </c>
      <c r="B4693" s="75">
        <f t="shared" si="151"/>
        <v>46047</v>
      </c>
      <c r="C4693" s="75" t="str">
        <f>VLOOKUP($F4693,Refs!$A$1:$F$32,3,FALSE)</f>
        <v>Y58</v>
      </c>
      <c r="D4693" t="s">
        <v>175</v>
      </c>
      <c r="E4693" t="s">
        <v>136</v>
      </c>
      <c r="F4693" t="s">
        <v>78</v>
      </c>
      <c r="G4693" t="s">
        <v>210</v>
      </c>
      <c r="H4693" t="s">
        <v>192</v>
      </c>
      <c r="I4693">
        <v>46</v>
      </c>
    </row>
    <row r="4694" spans="1:9" x14ac:dyDescent="0.35">
      <c r="A4694" s="75">
        <f t="shared" si="150"/>
        <v>46047</v>
      </c>
      <c r="B4694" s="75">
        <f t="shared" si="151"/>
        <v>46047</v>
      </c>
      <c r="C4694" s="75" t="str">
        <f>VLOOKUP($F4694,Refs!$A$1:$F$32,3,FALSE)</f>
        <v>Y58</v>
      </c>
      <c r="D4694" t="s">
        <v>175</v>
      </c>
      <c r="E4694" t="s">
        <v>136</v>
      </c>
      <c r="F4694" t="s">
        <v>78</v>
      </c>
      <c r="G4694" t="s">
        <v>210</v>
      </c>
      <c r="H4694" t="s">
        <v>193</v>
      </c>
      <c r="I4694">
        <v>3</v>
      </c>
    </row>
    <row r="4695" spans="1:9" x14ac:dyDescent="0.35">
      <c r="A4695" s="75">
        <f t="shared" si="150"/>
        <v>46047</v>
      </c>
      <c r="B4695" s="75">
        <f t="shared" si="151"/>
        <v>46047</v>
      </c>
      <c r="C4695" s="75" t="str">
        <f>VLOOKUP($F4695,Refs!$A$1:$F$32,3,FALSE)</f>
        <v>Y58</v>
      </c>
      <c r="D4695" t="s">
        <v>175</v>
      </c>
      <c r="E4695" t="s">
        <v>136</v>
      </c>
      <c r="F4695" t="s">
        <v>78</v>
      </c>
      <c r="G4695" t="s">
        <v>210</v>
      </c>
      <c r="H4695" t="s">
        <v>194</v>
      </c>
      <c r="I4695">
        <v>38</v>
      </c>
    </row>
    <row r="4696" spans="1:9" x14ac:dyDescent="0.35">
      <c r="A4696" s="75">
        <f t="shared" si="150"/>
        <v>46047</v>
      </c>
      <c r="B4696" s="75">
        <f t="shared" si="151"/>
        <v>46047</v>
      </c>
      <c r="C4696" s="75" t="str">
        <f>VLOOKUP($F4696,Refs!$A$1:$F$32,3,FALSE)</f>
        <v>Y58</v>
      </c>
      <c r="D4696" t="s">
        <v>175</v>
      </c>
      <c r="E4696" t="s">
        <v>136</v>
      </c>
      <c r="F4696" t="s">
        <v>78</v>
      </c>
      <c r="G4696" t="s">
        <v>210</v>
      </c>
      <c r="H4696" t="s">
        <v>195</v>
      </c>
      <c r="I4696">
        <v>0</v>
      </c>
    </row>
    <row r="4697" spans="1:9" x14ac:dyDescent="0.35">
      <c r="A4697" s="75">
        <f t="shared" si="150"/>
        <v>46047</v>
      </c>
      <c r="B4697" s="75">
        <f t="shared" si="151"/>
        <v>46047</v>
      </c>
      <c r="C4697" s="75" t="str">
        <f>VLOOKUP($F4697,Refs!$A$1:$F$32,3,FALSE)</f>
        <v>Y58</v>
      </c>
      <c r="D4697" t="s">
        <v>175</v>
      </c>
      <c r="E4697" t="s">
        <v>136</v>
      </c>
      <c r="F4697" t="s">
        <v>78</v>
      </c>
      <c r="G4697" t="s">
        <v>210</v>
      </c>
      <c r="H4697" t="s">
        <v>196</v>
      </c>
      <c r="I4697">
        <v>62</v>
      </c>
    </row>
    <row r="4698" spans="1:9" x14ac:dyDescent="0.35">
      <c r="A4698" s="75">
        <f t="shared" si="150"/>
        <v>46047</v>
      </c>
      <c r="B4698" s="75">
        <f t="shared" si="151"/>
        <v>46047</v>
      </c>
      <c r="C4698" s="75" t="str">
        <f>VLOOKUP($F4698,Refs!$A$1:$F$32,3,FALSE)</f>
        <v>Y58</v>
      </c>
      <c r="D4698" t="s">
        <v>175</v>
      </c>
      <c r="E4698" t="s">
        <v>136</v>
      </c>
      <c r="F4698" t="s">
        <v>78</v>
      </c>
      <c r="G4698" t="s">
        <v>210</v>
      </c>
      <c r="H4698" t="s">
        <v>197</v>
      </c>
      <c r="I4698">
        <v>86</v>
      </c>
    </row>
    <row r="4699" spans="1:9" x14ac:dyDescent="0.35">
      <c r="A4699" s="75">
        <f t="shared" si="150"/>
        <v>46047</v>
      </c>
      <c r="B4699" s="75">
        <f t="shared" si="151"/>
        <v>46047</v>
      </c>
      <c r="C4699" s="75" t="str">
        <f>VLOOKUP($F4699,Refs!$A$1:$F$32,3,FALSE)</f>
        <v>Y58</v>
      </c>
      <c r="D4699" t="s">
        <v>175</v>
      </c>
      <c r="E4699" t="s">
        <v>136</v>
      </c>
      <c r="F4699" t="s">
        <v>78</v>
      </c>
      <c r="G4699" t="s">
        <v>210</v>
      </c>
      <c r="H4699" t="s">
        <v>198</v>
      </c>
      <c r="I4699">
        <v>367</v>
      </c>
    </row>
    <row r="4700" spans="1:9" x14ac:dyDescent="0.35">
      <c r="A4700" s="75">
        <f t="shared" si="150"/>
        <v>46047</v>
      </c>
      <c r="B4700" s="75">
        <f t="shared" si="151"/>
        <v>46047</v>
      </c>
      <c r="C4700" s="75" t="str">
        <f>VLOOKUP($F4700,Refs!$A$1:$F$32,3,FALSE)</f>
        <v>Y58</v>
      </c>
      <c r="D4700" t="s">
        <v>175</v>
      </c>
      <c r="E4700" t="s">
        <v>136</v>
      </c>
      <c r="F4700" t="s">
        <v>78</v>
      </c>
      <c r="G4700" t="s">
        <v>210</v>
      </c>
      <c r="H4700" t="s">
        <v>199</v>
      </c>
      <c r="I4700">
        <v>36</v>
      </c>
    </row>
    <row r="4701" spans="1:9" x14ac:dyDescent="0.35">
      <c r="A4701" s="75">
        <f t="shared" si="150"/>
        <v>46047</v>
      </c>
      <c r="B4701" s="75">
        <f t="shared" si="151"/>
        <v>46047</v>
      </c>
      <c r="C4701" s="75" t="str">
        <f>VLOOKUP($F4701,Refs!$A$1:$F$32,3,FALSE)</f>
        <v>Y58</v>
      </c>
      <c r="D4701" t="s">
        <v>175</v>
      </c>
      <c r="E4701" t="s">
        <v>136</v>
      </c>
      <c r="F4701" t="s">
        <v>78</v>
      </c>
      <c r="G4701" t="s">
        <v>210</v>
      </c>
      <c r="H4701" t="s">
        <v>200</v>
      </c>
      <c r="I4701">
        <v>183</v>
      </c>
    </row>
    <row r="4702" spans="1:9" x14ac:dyDescent="0.35">
      <c r="A4702" s="75">
        <f t="shared" si="150"/>
        <v>46047</v>
      </c>
      <c r="B4702" s="75">
        <f t="shared" si="151"/>
        <v>46047</v>
      </c>
      <c r="C4702" s="75" t="str">
        <f>VLOOKUP($F4702,Refs!$A$1:$F$32,3,FALSE)</f>
        <v>Y58</v>
      </c>
      <c r="D4702" t="s">
        <v>175</v>
      </c>
      <c r="E4702" t="s">
        <v>136</v>
      </c>
      <c r="F4702" t="s">
        <v>78</v>
      </c>
      <c r="G4702" t="s">
        <v>210</v>
      </c>
      <c r="H4702" t="s">
        <v>201</v>
      </c>
      <c r="I4702">
        <v>40</v>
      </c>
    </row>
    <row r="4703" spans="1:9" x14ac:dyDescent="0.35">
      <c r="A4703" s="75">
        <f t="shared" si="150"/>
        <v>46047</v>
      </c>
      <c r="B4703" s="75">
        <f t="shared" si="151"/>
        <v>46047</v>
      </c>
      <c r="C4703" s="75" t="str">
        <f>VLOOKUP($F4703,Refs!$A$1:$F$32,3,FALSE)</f>
        <v>Y58</v>
      </c>
      <c r="D4703" t="s">
        <v>175</v>
      </c>
      <c r="E4703" t="s">
        <v>136</v>
      </c>
      <c r="F4703" t="s">
        <v>78</v>
      </c>
      <c r="G4703" t="s">
        <v>210</v>
      </c>
      <c r="H4703" t="s">
        <v>202</v>
      </c>
      <c r="I4703">
        <v>124</v>
      </c>
    </row>
    <row r="4704" spans="1:9" x14ac:dyDescent="0.35">
      <c r="A4704" s="75">
        <f t="shared" si="150"/>
        <v>46047</v>
      </c>
      <c r="B4704" s="75">
        <f t="shared" si="151"/>
        <v>46047</v>
      </c>
      <c r="C4704" s="75" t="str">
        <f>VLOOKUP($F4704,Refs!$A$1:$F$32,3,FALSE)</f>
        <v>Y58</v>
      </c>
      <c r="D4704" t="s">
        <v>175</v>
      </c>
      <c r="E4704" t="s">
        <v>136</v>
      </c>
      <c r="F4704" t="s">
        <v>78</v>
      </c>
      <c r="G4704" t="s">
        <v>210</v>
      </c>
      <c r="H4704" t="s">
        <v>203</v>
      </c>
      <c r="I4704">
        <v>0</v>
      </c>
    </row>
    <row r="4705" spans="1:9" x14ac:dyDescent="0.35">
      <c r="A4705" s="75">
        <f t="shared" si="150"/>
        <v>46047</v>
      </c>
      <c r="B4705" s="75">
        <f t="shared" si="151"/>
        <v>46047</v>
      </c>
      <c r="C4705" s="75" t="str">
        <f>VLOOKUP($F4705,Refs!$A$1:$F$32,3,FALSE)</f>
        <v>Y58</v>
      </c>
      <c r="D4705" t="s">
        <v>175</v>
      </c>
      <c r="E4705" t="s">
        <v>136</v>
      </c>
      <c r="F4705" t="s">
        <v>78</v>
      </c>
      <c r="G4705" t="s">
        <v>210</v>
      </c>
      <c r="H4705" t="s">
        <v>204</v>
      </c>
      <c r="I4705">
        <v>22</v>
      </c>
    </row>
    <row r="4706" spans="1:9" x14ac:dyDescent="0.35">
      <c r="A4706" s="75">
        <f t="shared" si="150"/>
        <v>46041</v>
      </c>
      <c r="B4706" s="75">
        <f t="shared" si="151"/>
        <v>46047</v>
      </c>
      <c r="C4706" s="75" t="str">
        <f>VLOOKUP($F4706,Refs!$A$1:$F$32,3,FALSE)</f>
        <v>Y58</v>
      </c>
      <c r="D4706" t="s">
        <v>175</v>
      </c>
      <c r="E4706" t="s">
        <v>125</v>
      </c>
      <c r="F4706" t="s">
        <v>84</v>
      </c>
      <c r="G4706" t="s">
        <v>176</v>
      </c>
      <c r="H4706" t="s">
        <v>177</v>
      </c>
      <c r="I4706">
        <v>1250</v>
      </c>
    </row>
    <row r="4707" spans="1:9" x14ac:dyDescent="0.35">
      <c r="A4707" s="75">
        <f t="shared" si="150"/>
        <v>46041</v>
      </c>
      <c r="B4707" s="75">
        <f t="shared" si="151"/>
        <v>46047</v>
      </c>
      <c r="C4707" s="75" t="str">
        <f>VLOOKUP($F4707,Refs!$A$1:$F$32,3,FALSE)</f>
        <v>Y58</v>
      </c>
      <c r="D4707" t="s">
        <v>175</v>
      </c>
      <c r="E4707" t="s">
        <v>125</v>
      </c>
      <c r="F4707" t="s">
        <v>84</v>
      </c>
      <c r="G4707" t="s">
        <v>176</v>
      </c>
      <c r="H4707" t="s">
        <v>178</v>
      </c>
      <c r="I4707">
        <v>1173</v>
      </c>
    </row>
    <row r="4708" spans="1:9" x14ac:dyDescent="0.35">
      <c r="A4708" s="75">
        <f t="shared" si="150"/>
        <v>46041</v>
      </c>
      <c r="B4708" s="75">
        <f t="shared" si="151"/>
        <v>46047</v>
      </c>
      <c r="C4708" s="75" t="str">
        <f>VLOOKUP($F4708,Refs!$A$1:$F$32,3,FALSE)</f>
        <v>Y58</v>
      </c>
      <c r="D4708" t="s">
        <v>175</v>
      </c>
      <c r="E4708" t="s">
        <v>125</v>
      </c>
      <c r="F4708" t="s">
        <v>84</v>
      </c>
      <c r="G4708" t="s">
        <v>176</v>
      </c>
      <c r="H4708" t="s">
        <v>179</v>
      </c>
      <c r="I4708">
        <v>1023</v>
      </c>
    </row>
    <row r="4709" spans="1:9" x14ac:dyDescent="0.35">
      <c r="A4709" s="75">
        <f t="shared" si="150"/>
        <v>46041</v>
      </c>
      <c r="B4709" s="75">
        <f t="shared" si="151"/>
        <v>46047</v>
      </c>
      <c r="C4709" s="75" t="str">
        <f>VLOOKUP($F4709,Refs!$A$1:$F$32,3,FALSE)</f>
        <v>Y58</v>
      </c>
      <c r="D4709" t="s">
        <v>175</v>
      </c>
      <c r="E4709" t="s">
        <v>125</v>
      </c>
      <c r="F4709" t="s">
        <v>84</v>
      </c>
      <c r="G4709" t="s">
        <v>176</v>
      </c>
      <c r="H4709" t="s">
        <v>180</v>
      </c>
      <c r="I4709">
        <v>9</v>
      </c>
    </row>
    <row r="4710" spans="1:9" x14ac:dyDescent="0.35">
      <c r="A4710" s="75">
        <f t="shared" si="150"/>
        <v>46041</v>
      </c>
      <c r="B4710" s="75">
        <f t="shared" si="151"/>
        <v>46047</v>
      </c>
      <c r="C4710" s="75" t="str">
        <f>VLOOKUP($F4710,Refs!$A$1:$F$32,3,FALSE)</f>
        <v>Y58</v>
      </c>
      <c r="D4710" t="s">
        <v>175</v>
      </c>
      <c r="E4710" t="s">
        <v>125</v>
      </c>
      <c r="F4710" t="s">
        <v>84</v>
      </c>
      <c r="G4710" t="s">
        <v>176</v>
      </c>
      <c r="H4710" t="s">
        <v>181</v>
      </c>
      <c r="I4710">
        <v>24907</v>
      </c>
    </row>
    <row r="4711" spans="1:9" x14ac:dyDescent="0.35">
      <c r="A4711" s="75">
        <f t="shared" si="150"/>
        <v>46041</v>
      </c>
      <c r="B4711" s="75">
        <f t="shared" si="151"/>
        <v>46047</v>
      </c>
      <c r="C4711" s="75" t="str">
        <f>VLOOKUP($F4711,Refs!$A$1:$F$32,3,FALSE)</f>
        <v>Y58</v>
      </c>
      <c r="D4711" t="s">
        <v>175</v>
      </c>
      <c r="E4711" t="s">
        <v>125</v>
      </c>
      <c r="F4711" t="s">
        <v>84</v>
      </c>
      <c r="G4711" t="s">
        <v>176</v>
      </c>
      <c r="H4711" t="s">
        <v>182</v>
      </c>
      <c r="I4711">
        <v>123</v>
      </c>
    </row>
    <row r="4712" spans="1:9" x14ac:dyDescent="0.35">
      <c r="A4712" s="75">
        <f t="shared" si="150"/>
        <v>46041</v>
      </c>
      <c r="B4712" s="75">
        <f t="shared" si="151"/>
        <v>46047</v>
      </c>
      <c r="C4712" s="75" t="str">
        <f>VLOOKUP($F4712,Refs!$A$1:$F$32,3,FALSE)</f>
        <v>Y58</v>
      </c>
      <c r="D4712" t="s">
        <v>175</v>
      </c>
      <c r="E4712" t="s">
        <v>125</v>
      </c>
      <c r="F4712" t="s">
        <v>84</v>
      </c>
      <c r="G4712" t="s">
        <v>176</v>
      </c>
      <c r="H4712" t="s">
        <v>183</v>
      </c>
      <c r="I4712">
        <v>266</v>
      </c>
    </row>
    <row r="4713" spans="1:9" x14ac:dyDescent="0.35">
      <c r="A4713" s="75">
        <f t="shared" si="150"/>
        <v>46041</v>
      </c>
      <c r="B4713" s="75">
        <f t="shared" si="151"/>
        <v>46047</v>
      </c>
      <c r="C4713" s="75" t="str">
        <f>VLOOKUP($F4713,Refs!$A$1:$F$32,3,FALSE)</f>
        <v>Y58</v>
      </c>
      <c r="D4713" t="s">
        <v>175</v>
      </c>
      <c r="E4713" t="s">
        <v>125</v>
      </c>
      <c r="F4713" t="s">
        <v>84</v>
      </c>
      <c r="G4713" t="s">
        <v>176</v>
      </c>
      <c r="H4713" t="s">
        <v>184</v>
      </c>
      <c r="I4713">
        <v>1048</v>
      </c>
    </row>
    <row r="4714" spans="1:9" x14ac:dyDescent="0.35">
      <c r="A4714" s="75">
        <f t="shared" si="150"/>
        <v>46041</v>
      </c>
      <c r="B4714" s="75">
        <f t="shared" si="151"/>
        <v>46047</v>
      </c>
      <c r="C4714" s="75" t="str">
        <f>VLOOKUP($F4714,Refs!$A$1:$F$32,3,FALSE)</f>
        <v>Y58</v>
      </c>
      <c r="D4714" t="s">
        <v>175</v>
      </c>
      <c r="E4714" t="s">
        <v>125</v>
      </c>
      <c r="F4714" t="s">
        <v>84</v>
      </c>
      <c r="G4714" t="s">
        <v>176</v>
      </c>
      <c r="H4714" t="s">
        <v>185</v>
      </c>
      <c r="I4714">
        <v>563</v>
      </c>
    </row>
    <row r="4715" spans="1:9" x14ac:dyDescent="0.35">
      <c r="A4715" s="75">
        <f t="shared" si="150"/>
        <v>46041</v>
      </c>
      <c r="B4715" s="75">
        <f t="shared" si="151"/>
        <v>46047</v>
      </c>
      <c r="C4715" s="75" t="str">
        <f>VLOOKUP($F4715,Refs!$A$1:$F$32,3,FALSE)</f>
        <v>Y58</v>
      </c>
      <c r="D4715" t="s">
        <v>175</v>
      </c>
      <c r="E4715" t="s">
        <v>125</v>
      </c>
      <c r="F4715" t="s">
        <v>84</v>
      </c>
      <c r="G4715" t="s">
        <v>176</v>
      </c>
      <c r="H4715" t="s">
        <v>186</v>
      </c>
      <c r="I4715">
        <v>383</v>
      </c>
    </row>
    <row r="4716" spans="1:9" x14ac:dyDescent="0.35">
      <c r="A4716" s="75">
        <f t="shared" si="150"/>
        <v>46041</v>
      </c>
      <c r="B4716" s="75">
        <f t="shared" si="151"/>
        <v>46047</v>
      </c>
      <c r="C4716" s="75" t="str">
        <f>VLOOKUP($F4716,Refs!$A$1:$F$32,3,FALSE)</f>
        <v>Y58</v>
      </c>
      <c r="D4716" t="s">
        <v>175</v>
      </c>
      <c r="E4716" t="s">
        <v>125</v>
      </c>
      <c r="F4716" t="s">
        <v>84</v>
      </c>
      <c r="G4716" t="s">
        <v>176</v>
      </c>
      <c r="H4716" t="s">
        <v>187</v>
      </c>
      <c r="I4716">
        <v>174</v>
      </c>
    </row>
    <row r="4717" spans="1:9" x14ac:dyDescent="0.35">
      <c r="A4717" s="75">
        <f t="shared" si="150"/>
        <v>46041</v>
      </c>
      <c r="B4717" s="75">
        <f t="shared" si="151"/>
        <v>46047</v>
      </c>
      <c r="C4717" s="75" t="str">
        <f>VLOOKUP($F4717,Refs!$A$1:$F$32,3,FALSE)</f>
        <v>Y58</v>
      </c>
      <c r="D4717" t="s">
        <v>175</v>
      </c>
      <c r="E4717" t="s">
        <v>125</v>
      </c>
      <c r="F4717" t="s">
        <v>84</v>
      </c>
      <c r="G4717" t="s">
        <v>176</v>
      </c>
      <c r="H4717" t="s">
        <v>188</v>
      </c>
      <c r="I4717">
        <v>182</v>
      </c>
    </row>
    <row r="4718" spans="1:9" x14ac:dyDescent="0.35">
      <c r="A4718" s="75">
        <f t="shared" si="150"/>
        <v>46041</v>
      </c>
      <c r="B4718" s="75">
        <f t="shared" si="151"/>
        <v>46047</v>
      </c>
      <c r="C4718" s="75" t="str">
        <f>VLOOKUP($F4718,Refs!$A$1:$F$32,3,FALSE)</f>
        <v>Y58</v>
      </c>
      <c r="D4718" t="s">
        <v>175</v>
      </c>
      <c r="E4718" t="s">
        <v>125</v>
      </c>
      <c r="F4718" t="s">
        <v>84</v>
      </c>
      <c r="G4718" t="s">
        <v>176</v>
      </c>
      <c r="H4718" t="s">
        <v>189</v>
      </c>
      <c r="I4718">
        <v>181</v>
      </c>
    </row>
    <row r="4719" spans="1:9" x14ac:dyDescent="0.35">
      <c r="A4719" s="75">
        <f t="shared" si="150"/>
        <v>46041</v>
      </c>
      <c r="B4719" s="75">
        <f t="shared" si="151"/>
        <v>46047</v>
      </c>
      <c r="C4719" s="75" t="str">
        <f>VLOOKUP($F4719,Refs!$A$1:$F$32,3,FALSE)</f>
        <v>Y58</v>
      </c>
      <c r="D4719" t="s">
        <v>175</v>
      </c>
      <c r="E4719" t="s">
        <v>125</v>
      </c>
      <c r="F4719" t="s">
        <v>84</v>
      </c>
      <c r="G4719" t="s">
        <v>176</v>
      </c>
      <c r="H4719" t="s">
        <v>190</v>
      </c>
      <c r="I4719">
        <v>135</v>
      </c>
    </row>
    <row r="4720" spans="1:9" x14ac:dyDescent="0.35">
      <c r="A4720" s="75">
        <f t="shared" si="150"/>
        <v>46041</v>
      </c>
      <c r="B4720" s="75">
        <f t="shared" si="151"/>
        <v>46047</v>
      </c>
      <c r="C4720" s="75" t="str">
        <f>VLOOKUP($F4720,Refs!$A$1:$F$32,3,FALSE)</f>
        <v>Y58</v>
      </c>
      <c r="D4720" t="s">
        <v>175</v>
      </c>
      <c r="E4720" t="s">
        <v>125</v>
      </c>
      <c r="F4720" t="s">
        <v>84</v>
      </c>
      <c r="G4720" t="s">
        <v>176</v>
      </c>
      <c r="H4720" t="s">
        <v>191</v>
      </c>
      <c r="I4720">
        <v>2</v>
      </c>
    </row>
    <row r="4721" spans="1:9" x14ac:dyDescent="0.35">
      <c r="A4721" s="75">
        <f t="shared" si="150"/>
        <v>46041</v>
      </c>
      <c r="B4721" s="75">
        <f t="shared" si="151"/>
        <v>46047</v>
      </c>
      <c r="C4721" s="75" t="str">
        <f>VLOOKUP($F4721,Refs!$A$1:$F$32,3,FALSE)</f>
        <v>Y58</v>
      </c>
      <c r="D4721" t="s">
        <v>175</v>
      </c>
      <c r="E4721" t="s">
        <v>125</v>
      </c>
      <c r="F4721" t="s">
        <v>84</v>
      </c>
      <c r="G4721" t="s">
        <v>176</v>
      </c>
      <c r="H4721" t="s">
        <v>192</v>
      </c>
      <c r="I4721">
        <v>32</v>
      </c>
    </row>
    <row r="4722" spans="1:9" x14ac:dyDescent="0.35">
      <c r="A4722" s="75">
        <f t="shared" si="150"/>
        <v>46041</v>
      </c>
      <c r="B4722" s="75">
        <f t="shared" si="151"/>
        <v>46047</v>
      </c>
      <c r="C4722" s="75" t="str">
        <f>VLOOKUP($F4722,Refs!$A$1:$F$32,3,FALSE)</f>
        <v>Y58</v>
      </c>
      <c r="D4722" t="s">
        <v>175</v>
      </c>
      <c r="E4722" t="s">
        <v>125</v>
      </c>
      <c r="F4722" t="s">
        <v>84</v>
      </c>
      <c r="G4722" t="s">
        <v>176</v>
      </c>
      <c r="H4722" t="s">
        <v>193</v>
      </c>
      <c r="I4722">
        <v>7</v>
      </c>
    </row>
    <row r="4723" spans="1:9" x14ac:dyDescent="0.35">
      <c r="A4723" s="75">
        <f t="shared" si="150"/>
        <v>46041</v>
      </c>
      <c r="B4723" s="75">
        <f t="shared" si="151"/>
        <v>46047</v>
      </c>
      <c r="C4723" s="75" t="str">
        <f>VLOOKUP($F4723,Refs!$A$1:$F$32,3,FALSE)</f>
        <v>Y58</v>
      </c>
      <c r="D4723" t="s">
        <v>175</v>
      </c>
      <c r="E4723" t="s">
        <v>125</v>
      </c>
      <c r="F4723" t="s">
        <v>84</v>
      </c>
      <c r="G4723" t="s">
        <v>176</v>
      </c>
      <c r="H4723" t="s">
        <v>194</v>
      </c>
      <c r="I4723">
        <v>14</v>
      </c>
    </row>
    <row r="4724" spans="1:9" x14ac:dyDescent="0.35">
      <c r="A4724" s="75">
        <f t="shared" si="150"/>
        <v>46041</v>
      </c>
      <c r="B4724" s="75">
        <f t="shared" si="151"/>
        <v>46047</v>
      </c>
      <c r="C4724" s="75" t="str">
        <f>VLOOKUP($F4724,Refs!$A$1:$F$32,3,FALSE)</f>
        <v>Y58</v>
      </c>
      <c r="D4724" t="s">
        <v>175</v>
      </c>
      <c r="E4724" t="s">
        <v>125</v>
      </c>
      <c r="F4724" t="s">
        <v>84</v>
      </c>
      <c r="G4724" t="s">
        <v>176</v>
      </c>
      <c r="H4724" t="s">
        <v>195</v>
      </c>
      <c r="I4724">
        <v>4</v>
      </c>
    </row>
    <row r="4725" spans="1:9" x14ac:dyDescent="0.35">
      <c r="A4725" s="75">
        <f t="shared" si="150"/>
        <v>46041</v>
      </c>
      <c r="B4725" s="75">
        <f t="shared" si="151"/>
        <v>46047</v>
      </c>
      <c r="C4725" s="75" t="str">
        <f>VLOOKUP($F4725,Refs!$A$1:$F$32,3,FALSE)</f>
        <v>Y58</v>
      </c>
      <c r="D4725" t="s">
        <v>175</v>
      </c>
      <c r="E4725" t="s">
        <v>125</v>
      </c>
      <c r="F4725" t="s">
        <v>84</v>
      </c>
      <c r="G4725" t="s">
        <v>176</v>
      </c>
      <c r="H4725" t="s">
        <v>196</v>
      </c>
      <c r="I4725">
        <v>41</v>
      </c>
    </row>
    <row r="4726" spans="1:9" x14ac:dyDescent="0.35">
      <c r="A4726" s="75">
        <f t="shared" si="150"/>
        <v>46041</v>
      </c>
      <c r="B4726" s="75">
        <f t="shared" si="151"/>
        <v>46047</v>
      </c>
      <c r="C4726" s="75" t="str">
        <f>VLOOKUP($F4726,Refs!$A$1:$F$32,3,FALSE)</f>
        <v>Y58</v>
      </c>
      <c r="D4726" t="s">
        <v>175</v>
      </c>
      <c r="E4726" t="s">
        <v>125</v>
      </c>
      <c r="F4726" t="s">
        <v>84</v>
      </c>
      <c r="G4726" t="s">
        <v>176</v>
      </c>
      <c r="H4726" t="s">
        <v>197</v>
      </c>
      <c r="I4726">
        <v>125</v>
      </c>
    </row>
    <row r="4727" spans="1:9" x14ac:dyDescent="0.35">
      <c r="A4727" s="75">
        <f t="shared" si="150"/>
        <v>46041</v>
      </c>
      <c r="B4727" s="75">
        <f t="shared" si="151"/>
        <v>46047</v>
      </c>
      <c r="C4727" s="75" t="str">
        <f>VLOOKUP($F4727,Refs!$A$1:$F$32,3,FALSE)</f>
        <v>Y58</v>
      </c>
      <c r="D4727" t="s">
        <v>175</v>
      </c>
      <c r="E4727" t="s">
        <v>125</v>
      </c>
      <c r="F4727" t="s">
        <v>84</v>
      </c>
      <c r="G4727" t="s">
        <v>176</v>
      </c>
      <c r="H4727" t="s">
        <v>198</v>
      </c>
      <c r="I4727">
        <v>460</v>
      </c>
    </row>
    <row r="4728" spans="1:9" x14ac:dyDescent="0.35">
      <c r="A4728" s="75">
        <f t="shared" si="150"/>
        <v>46041</v>
      </c>
      <c r="B4728" s="75">
        <f t="shared" si="151"/>
        <v>46047</v>
      </c>
      <c r="C4728" s="75" t="str">
        <f>VLOOKUP($F4728,Refs!$A$1:$F$32,3,FALSE)</f>
        <v>Y58</v>
      </c>
      <c r="D4728" t="s">
        <v>175</v>
      </c>
      <c r="E4728" t="s">
        <v>125</v>
      </c>
      <c r="F4728" t="s">
        <v>84</v>
      </c>
      <c r="G4728" t="s">
        <v>176</v>
      </c>
      <c r="H4728" t="s">
        <v>199</v>
      </c>
      <c r="I4728">
        <v>139</v>
      </c>
    </row>
    <row r="4729" spans="1:9" x14ac:dyDescent="0.35">
      <c r="A4729" s="75">
        <f t="shared" si="150"/>
        <v>46041</v>
      </c>
      <c r="B4729" s="75">
        <f t="shared" si="151"/>
        <v>46047</v>
      </c>
      <c r="C4729" s="75" t="str">
        <f>VLOOKUP($F4729,Refs!$A$1:$F$32,3,FALSE)</f>
        <v>Y58</v>
      </c>
      <c r="D4729" t="s">
        <v>175</v>
      </c>
      <c r="E4729" t="s">
        <v>125</v>
      </c>
      <c r="F4729" t="s">
        <v>84</v>
      </c>
      <c r="G4729" t="s">
        <v>176</v>
      </c>
      <c r="H4729" t="s">
        <v>200</v>
      </c>
      <c r="I4729">
        <v>24</v>
      </c>
    </row>
    <row r="4730" spans="1:9" x14ac:dyDescent="0.35">
      <c r="A4730" s="75">
        <f t="shared" si="150"/>
        <v>46041</v>
      </c>
      <c r="B4730" s="75">
        <f t="shared" si="151"/>
        <v>46047</v>
      </c>
      <c r="C4730" s="75" t="str">
        <f>VLOOKUP($F4730,Refs!$A$1:$F$32,3,FALSE)</f>
        <v>Y58</v>
      </c>
      <c r="D4730" t="s">
        <v>175</v>
      </c>
      <c r="E4730" t="s">
        <v>125</v>
      </c>
      <c r="F4730" t="s">
        <v>84</v>
      </c>
      <c r="G4730" t="s">
        <v>176</v>
      </c>
      <c r="H4730" t="s">
        <v>201</v>
      </c>
      <c r="I4730">
        <v>30</v>
      </c>
    </row>
    <row r="4731" spans="1:9" x14ac:dyDescent="0.35">
      <c r="A4731" s="75">
        <f t="shared" si="150"/>
        <v>46041</v>
      </c>
      <c r="B4731" s="75">
        <f t="shared" si="151"/>
        <v>46047</v>
      </c>
      <c r="C4731" s="75" t="str">
        <f>VLOOKUP($F4731,Refs!$A$1:$F$32,3,FALSE)</f>
        <v>Y58</v>
      </c>
      <c r="D4731" t="s">
        <v>175</v>
      </c>
      <c r="E4731" t="s">
        <v>125</v>
      </c>
      <c r="F4731" t="s">
        <v>84</v>
      </c>
      <c r="G4731" t="s">
        <v>176</v>
      </c>
      <c r="H4731" t="s">
        <v>202</v>
      </c>
      <c r="I4731">
        <v>29</v>
      </c>
    </row>
    <row r="4732" spans="1:9" x14ac:dyDescent="0.35">
      <c r="A4732" s="75">
        <f t="shared" si="150"/>
        <v>46041</v>
      </c>
      <c r="B4732" s="75">
        <f t="shared" si="151"/>
        <v>46047</v>
      </c>
      <c r="C4732" s="75" t="str">
        <f>VLOOKUP($F4732,Refs!$A$1:$F$32,3,FALSE)</f>
        <v>Y58</v>
      </c>
      <c r="D4732" t="s">
        <v>175</v>
      </c>
      <c r="E4732" t="s">
        <v>125</v>
      </c>
      <c r="F4732" t="s">
        <v>84</v>
      </c>
      <c r="G4732" t="s">
        <v>176</v>
      </c>
      <c r="H4732" t="s">
        <v>203</v>
      </c>
      <c r="I4732">
        <v>0</v>
      </c>
    </row>
    <row r="4733" spans="1:9" x14ac:dyDescent="0.35">
      <c r="A4733" s="75">
        <f t="shared" si="150"/>
        <v>46041</v>
      </c>
      <c r="B4733" s="75">
        <f t="shared" si="151"/>
        <v>46047</v>
      </c>
      <c r="C4733" s="75" t="str">
        <f>VLOOKUP($F4733,Refs!$A$1:$F$32,3,FALSE)</f>
        <v>Y58</v>
      </c>
      <c r="D4733" t="s">
        <v>175</v>
      </c>
      <c r="E4733" t="s">
        <v>125</v>
      </c>
      <c r="F4733" t="s">
        <v>84</v>
      </c>
      <c r="G4733" t="s">
        <v>176</v>
      </c>
      <c r="H4733" t="s">
        <v>204</v>
      </c>
      <c r="I4733">
        <v>1</v>
      </c>
    </row>
    <row r="4734" spans="1:9" x14ac:dyDescent="0.35">
      <c r="A4734" s="75">
        <f t="shared" si="150"/>
        <v>46042</v>
      </c>
      <c r="B4734" s="75">
        <f t="shared" si="151"/>
        <v>46047</v>
      </c>
      <c r="C4734" s="75" t="str">
        <f>VLOOKUP($F4734,Refs!$A$1:$F$32,3,FALSE)</f>
        <v>Y58</v>
      </c>
      <c r="D4734" t="s">
        <v>175</v>
      </c>
      <c r="E4734" t="s">
        <v>125</v>
      </c>
      <c r="F4734" t="s">
        <v>84</v>
      </c>
      <c r="G4734" t="s">
        <v>205</v>
      </c>
      <c r="H4734" t="s">
        <v>177</v>
      </c>
      <c r="I4734">
        <v>1052</v>
      </c>
    </row>
    <row r="4735" spans="1:9" x14ac:dyDescent="0.35">
      <c r="A4735" s="75">
        <f t="shared" si="150"/>
        <v>46042</v>
      </c>
      <c r="B4735" s="75">
        <f t="shared" si="151"/>
        <v>46047</v>
      </c>
      <c r="C4735" s="75" t="str">
        <f>VLOOKUP($F4735,Refs!$A$1:$F$32,3,FALSE)</f>
        <v>Y58</v>
      </c>
      <c r="D4735" t="s">
        <v>175</v>
      </c>
      <c r="E4735" t="s">
        <v>125</v>
      </c>
      <c r="F4735" t="s">
        <v>84</v>
      </c>
      <c r="G4735" t="s">
        <v>205</v>
      </c>
      <c r="H4735" t="s">
        <v>178</v>
      </c>
      <c r="I4735">
        <v>999</v>
      </c>
    </row>
    <row r="4736" spans="1:9" x14ac:dyDescent="0.35">
      <c r="A4736" s="75">
        <f t="shared" si="150"/>
        <v>46042</v>
      </c>
      <c r="B4736" s="75">
        <f t="shared" si="151"/>
        <v>46047</v>
      </c>
      <c r="C4736" s="75" t="str">
        <f>VLOOKUP($F4736,Refs!$A$1:$F$32,3,FALSE)</f>
        <v>Y58</v>
      </c>
      <c r="D4736" t="s">
        <v>175</v>
      </c>
      <c r="E4736" t="s">
        <v>125</v>
      </c>
      <c r="F4736" t="s">
        <v>84</v>
      </c>
      <c r="G4736" t="s">
        <v>205</v>
      </c>
      <c r="H4736" t="s">
        <v>179</v>
      </c>
      <c r="I4736">
        <v>872</v>
      </c>
    </row>
    <row r="4737" spans="1:9" x14ac:dyDescent="0.35">
      <c r="A4737" s="75">
        <f t="shared" si="150"/>
        <v>46042</v>
      </c>
      <c r="B4737" s="75">
        <f t="shared" si="151"/>
        <v>46047</v>
      </c>
      <c r="C4737" s="75" t="str">
        <f>VLOOKUP($F4737,Refs!$A$1:$F$32,3,FALSE)</f>
        <v>Y58</v>
      </c>
      <c r="D4737" t="s">
        <v>175</v>
      </c>
      <c r="E4737" t="s">
        <v>125</v>
      </c>
      <c r="F4737" t="s">
        <v>84</v>
      </c>
      <c r="G4737" t="s">
        <v>205</v>
      </c>
      <c r="H4737" t="s">
        <v>180</v>
      </c>
      <c r="I4737">
        <v>5</v>
      </c>
    </row>
    <row r="4738" spans="1:9" x14ac:dyDescent="0.35">
      <c r="A4738" s="75">
        <f t="shared" si="150"/>
        <v>46042</v>
      </c>
      <c r="B4738" s="75">
        <f t="shared" si="151"/>
        <v>46047</v>
      </c>
      <c r="C4738" s="75" t="str">
        <f>VLOOKUP($F4738,Refs!$A$1:$F$32,3,FALSE)</f>
        <v>Y58</v>
      </c>
      <c r="D4738" t="s">
        <v>175</v>
      </c>
      <c r="E4738" t="s">
        <v>125</v>
      </c>
      <c r="F4738" t="s">
        <v>84</v>
      </c>
      <c r="G4738" t="s">
        <v>205</v>
      </c>
      <c r="H4738" t="s">
        <v>181</v>
      </c>
      <c r="I4738">
        <v>17272</v>
      </c>
    </row>
    <row r="4739" spans="1:9" x14ac:dyDescent="0.35">
      <c r="A4739" s="75">
        <f t="shared" si="150"/>
        <v>46042</v>
      </c>
      <c r="B4739" s="75">
        <f t="shared" si="151"/>
        <v>46047</v>
      </c>
      <c r="C4739" s="75" t="str">
        <f>VLOOKUP($F4739,Refs!$A$1:$F$32,3,FALSE)</f>
        <v>Y58</v>
      </c>
      <c r="D4739" t="s">
        <v>175</v>
      </c>
      <c r="E4739" t="s">
        <v>125</v>
      </c>
      <c r="F4739" t="s">
        <v>84</v>
      </c>
      <c r="G4739" t="s">
        <v>205</v>
      </c>
      <c r="H4739" t="s">
        <v>182</v>
      </c>
      <c r="I4739">
        <v>107</v>
      </c>
    </row>
    <row r="4740" spans="1:9" x14ac:dyDescent="0.35">
      <c r="A4740" s="75">
        <f t="shared" si="150"/>
        <v>46042</v>
      </c>
      <c r="B4740" s="75">
        <f t="shared" si="151"/>
        <v>46047</v>
      </c>
      <c r="C4740" s="75" t="str">
        <f>VLOOKUP($F4740,Refs!$A$1:$F$32,3,FALSE)</f>
        <v>Y58</v>
      </c>
      <c r="D4740" t="s">
        <v>175</v>
      </c>
      <c r="E4740" t="s">
        <v>125</v>
      </c>
      <c r="F4740" t="s">
        <v>84</v>
      </c>
      <c r="G4740" t="s">
        <v>205</v>
      </c>
      <c r="H4740" t="s">
        <v>183</v>
      </c>
      <c r="I4740">
        <v>168</v>
      </c>
    </row>
    <row r="4741" spans="1:9" x14ac:dyDescent="0.35">
      <c r="A4741" s="75">
        <f t="shared" si="150"/>
        <v>46042</v>
      </c>
      <c r="B4741" s="75">
        <f t="shared" si="151"/>
        <v>46047</v>
      </c>
      <c r="C4741" s="75" t="str">
        <f>VLOOKUP($F4741,Refs!$A$1:$F$32,3,FALSE)</f>
        <v>Y58</v>
      </c>
      <c r="D4741" t="s">
        <v>175</v>
      </c>
      <c r="E4741" t="s">
        <v>125</v>
      </c>
      <c r="F4741" t="s">
        <v>84</v>
      </c>
      <c r="G4741" t="s">
        <v>205</v>
      </c>
      <c r="H4741" t="s">
        <v>184</v>
      </c>
      <c r="I4741">
        <v>846</v>
      </c>
    </row>
    <row r="4742" spans="1:9" x14ac:dyDescent="0.35">
      <c r="A4742" s="75">
        <f t="shared" ref="A4742:A4805" si="152">IF(G4742="Mon",B4742-6,IF(G4742="Tue",B4742-5,IF(G4742="Wed",B4742-4,IF(G4742="Thu",B4742-3,IF(G4742="Fri",B4742-2,IF(G4742="Sat",B4742-1,IF(G4742="Sun",B4742,"")))))))</f>
        <v>46042</v>
      </c>
      <c r="B4742" s="75">
        <f t="shared" ref="B4742:B4805" si="153">DATEVALUE(RIGHT(D4742, 11))</f>
        <v>46047</v>
      </c>
      <c r="C4742" s="75" t="str">
        <f>VLOOKUP($F4742,Refs!$A$1:$F$32,3,FALSE)</f>
        <v>Y58</v>
      </c>
      <c r="D4742" t="s">
        <v>175</v>
      </c>
      <c r="E4742" t="s">
        <v>125</v>
      </c>
      <c r="F4742" t="s">
        <v>84</v>
      </c>
      <c r="G4742" t="s">
        <v>205</v>
      </c>
      <c r="H4742" t="s">
        <v>185</v>
      </c>
      <c r="I4742">
        <v>462</v>
      </c>
    </row>
    <row r="4743" spans="1:9" x14ac:dyDescent="0.35">
      <c r="A4743" s="75">
        <f t="shared" si="152"/>
        <v>46042</v>
      </c>
      <c r="B4743" s="75">
        <f t="shared" si="153"/>
        <v>46047</v>
      </c>
      <c r="C4743" s="75" t="str">
        <f>VLOOKUP($F4743,Refs!$A$1:$F$32,3,FALSE)</f>
        <v>Y58</v>
      </c>
      <c r="D4743" t="s">
        <v>175</v>
      </c>
      <c r="E4743" t="s">
        <v>125</v>
      </c>
      <c r="F4743" t="s">
        <v>84</v>
      </c>
      <c r="G4743" t="s">
        <v>205</v>
      </c>
      <c r="H4743" t="s">
        <v>186</v>
      </c>
      <c r="I4743">
        <v>301</v>
      </c>
    </row>
    <row r="4744" spans="1:9" x14ac:dyDescent="0.35">
      <c r="A4744" s="75">
        <f t="shared" si="152"/>
        <v>46042</v>
      </c>
      <c r="B4744" s="75">
        <f t="shared" si="153"/>
        <v>46047</v>
      </c>
      <c r="C4744" s="75" t="str">
        <f>VLOOKUP($F4744,Refs!$A$1:$F$32,3,FALSE)</f>
        <v>Y58</v>
      </c>
      <c r="D4744" t="s">
        <v>175</v>
      </c>
      <c r="E4744" t="s">
        <v>125</v>
      </c>
      <c r="F4744" t="s">
        <v>84</v>
      </c>
      <c r="G4744" t="s">
        <v>205</v>
      </c>
      <c r="H4744" t="s">
        <v>187</v>
      </c>
      <c r="I4744">
        <v>176</v>
      </c>
    </row>
    <row r="4745" spans="1:9" x14ac:dyDescent="0.35">
      <c r="A4745" s="75">
        <f t="shared" si="152"/>
        <v>46042</v>
      </c>
      <c r="B4745" s="75">
        <f t="shared" si="153"/>
        <v>46047</v>
      </c>
      <c r="C4745" s="75" t="str">
        <f>VLOOKUP($F4745,Refs!$A$1:$F$32,3,FALSE)</f>
        <v>Y58</v>
      </c>
      <c r="D4745" t="s">
        <v>175</v>
      </c>
      <c r="E4745" t="s">
        <v>125</v>
      </c>
      <c r="F4745" t="s">
        <v>84</v>
      </c>
      <c r="G4745" t="s">
        <v>205</v>
      </c>
      <c r="H4745" t="s">
        <v>188</v>
      </c>
      <c r="I4745">
        <v>138</v>
      </c>
    </row>
    <row r="4746" spans="1:9" x14ac:dyDescent="0.35">
      <c r="A4746" s="75">
        <f t="shared" si="152"/>
        <v>46042</v>
      </c>
      <c r="B4746" s="75">
        <f t="shared" si="153"/>
        <v>46047</v>
      </c>
      <c r="C4746" s="75" t="str">
        <f>VLOOKUP($F4746,Refs!$A$1:$F$32,3,FALSE)</f>
        <v>Y58</v>
      </c>
      <c r="D4746" t="s">
        <v>175</v>
      </c>
      <c r="E4746" t="s">
        <v>125</v>
      </c>
      <c r="F4746" t="s">
        <v>84</v>
      </c>
      <c r="G4746" t="s">
        <v>205</v>
      </c>
      <c r="H4746" t="s">
        <v>189</v>
      </c>
      <c r="I4746">
        <v>148</v>
      </c>
    </row>
    <row r="4747" spans="1:9" x14ac:dyDescent="0.35">
      <c r="A4747" s="75">
        <f t="shared" si="152"/>
        <v>46042</v>
      </c>
      <c r="B4747" s="75">
        <f t="shared" si="153"/>
        <v>46047</v>
      </c>
      <c r="C4747" s="75" t="str">
        <f>VLOOKUP($F4747,Refs!$A$1:$F$32,3,FALSE)</f>
        <v>Y58</v>
      </c>
      <c r="D4747" t="s">
        <v>175</v>
      </c>
      <c r="E4747" t="s">
        <v>125</v>
      </c>
      <c r="F4747" t="s">
        <v>84</v>
      </c>
      <c r="G4747" t="s">
        <v>205</v>
      </c>
      <c r="H4747" t="s">
        <v>190</v>
      </c>
      <c r="I4747">
        <v>116</v>
      </c>
    </row>
    <row r="4748" spans="1:9" x14ac:dyDescent="0.35">
      <c r="A4748" s="75">
        <f t="shared" si="152"/>
        <v>46042</v>
      </c>
      <c r="B4748" s="75">
        <f t="shared" si="153"/>
        <v>46047</v>
      </c>
      <c r="C4748" s="75" t="str">
        <f>VLOOKUP($F4748,Refs!$A$1:$F$32,3,FALSE)</f>
        <v>Y58</v>
      </c>
      <c r="D4748" t="s">
        <v>175</v>
      </c>
      <c r="E4748" t="s">
        <v>125</v>
      </c>
      <c r="F4748" t="s">
        <v>84</v>
      </c>
      <c r="G4748" t="s">
        <v>205</v>
      </c>
      <c r="H4748" t="s">
        <v>191</v>
      </c>
      <c r="I4748">
        <v>2</v>
      </c>
    </row>
    <row r="4749" spans="1:9" x14ac:dyDescent="0.35">
      <c r="A4749" s="75">
        <f t="shared" si="152"/>
        <v>46042</v>
      </c>
      <c r="B4749" s="75">
        <f t="shared" si="153"/>
        <v>46047</v>
      </c>
      <c r="C4749" s="75" t="str">
        <f>VLOOKUP($F4749,Refs!$A$1:$F$32,3,FALSE)</f>
        <v>Y58</v>
      </c>
      <c r="D4749" t="s">
        <v>175</v>
      </c>
      <c r="E4749" t="s">
        <v>125</v>
      </c>
      <c r="F4749" t="s">
        <v>84</v>
      </c>
      <c r="G4749" t="s">
        <v>205</v>
      </c>
      <c r="H4749" t="s">
        <v>192</v>
      </c>
      <c r="I4749">
        <v>23</v>
      </c>
    </row>
    <row r="4750" spans="1:9" x14ac:dyDescent="0.35">
      <c r="A4750" s="75">
        <f t="shared" si="152"/>
        <v>46042</v>
      </c>
      <c r="B4750" s="75">
        <f t="shared" si="153"/>
        <v>46047</v>
      </c>
      <c r="C4750" s="75" t="str">
        <f>VLOOKUP($F4750,Refs!$A$1:$F$32,3,FALSE)</f>
        <v>Y58</v>
      </c>
      <c r="D4750" t="s">
        <v>175</v>
      </c>
      <c r="E4750" t="s">
        <v>125</v>
      </c>
      <c r="F4750" t="s">
        <v>84</v>
      </c>
      <c r="G4750" t="s">
        <v>205</v>
      </c>
      <c r="H4750" t="s">
        <v>193</v>
      </c>
      <c r="I4750">
        <v>5</v>
      </c>
    </row>
    <row r="4751" spans="1:9" x14ac:dyDescent="0.35">
      <c r="A4751" s="75">
        <f t="shared" si="152"/>
        <v>46042</v>
      </c>
      <c r="B4751" s="75">
        <f t="shared" si="153"/>
        <v>46047</v>
      </c>
      <c r="C4751" s="75" t="str">
        <f>VLOOKUP($F4751,Refs!$A$1:$F$32,3,FALSE)</f>
        <v>Y58</v>
      </c>
      <c r="D4751" t="s">
        <v>175</v>
      </c>
      <c r="E4751" t="s">
        <v>125</v>
      </c>
      <c r="F4751" t="s">
        <v>84</v>
      </c>
      <c r="G4751" t="s">
        <v>205</v>
      </c>
      <c r="H4751" t="s">
        <v>194</v>
      </c>
      <c r="I4751">
        <v>17</v>
      </c>
    </row>
    <row r="4752" spans="1:9" x14ac:dyDescent="0.35">
      <c r="A4752" s="75">
        <f t="shared" si="152"/>
        <v>46042</v>
      </c>
      <c r="B4752" s="75">
        <f t="shared" si="153"/>
        <v>46047</v>
      </c>
      <c r="C4752" s="75" t="str">
        <f>VLOOKUP($F4752,Refs!$A$1:$F$32,3,FALSE)</f>
        <v>Y58</v>
      </c>
      <c r="D4752" t="s">
        <v>175</v>
      </c>
      <c r="E4752" t="s">
        <v>125</v>
      </c>
      <c r="F4752" t="s">
        <v>84</v>
      </c>
      <c r="G4752" t="s">
        <v>205</v>
      </c>
      <c r="H4752" t="s">
        <v>195</v>
      </c>
      <c r="I4752">
        <v>2</v>
      </c>
    </row>
    <row r="4753" spans="1:9" x14ac:dyDescent="0.35">
      <c r="A4753" s="75">
        <f t="shared" si="152"/>
        <v>46042</v>
      </c>
      <c r="B4753" s="75">
        <f t="shared" si="153"/>
        <v>46047</v>
      </c>
      <c r="C4753" s="75" t="str">
        <f>VLOOKUP($F4753,Refs!$A$1:$F$32,3,FALSE)</f>
        <v>Y58</v>
      </c>
      <c r="D4753" t="s">
        <v>175</v>
      </c>
      <c r="E4753" t="s">
        <v>125</v>
      </c>
      <c r="F4753" t="s">
        <v>84</v>
      </c>
      <c r="G4753" t="s">
        <v>205</v>
      </c>
      <c r="H4753" t="s">
        <v>196</v>
      </c>
      <c r="I4753">
        <v>28</v>
      </c>
    </row>
    <row r="4754" spans="1:9" x14ac:dyDescent="0.35">
      <c r="A4754" s="75">
        <f t="shared" si="152"/>
        <v>46042</v>
      </c>
      <c r="B4754" s="75">
        <f t="shared" si="153"/>
        <v>46047</v>
      </c>
      <c r="C4754" s="75" t="str">
        <f>VLOOKUP($F4754,Refs!$A$1:$F$32,3,FALSE)</f>
        <v>Y58</v>
      </c>
      <c r="D4754" t="s">
        <v>175</v>
      </c>
      <c r="E4754" t="s">
        <v>125</v>
      </c>
      <c r="F4754" t="s">
        <v>84</v>
      </c>
      <c r="G4754" t="s">
        <v>205</v>
      </c>
      <c r="H4754" t="s">
        <v>197</v>
      </c>
      <c r="I4754">
        <v>93</v>
      </c>
    </row>
    <row r="4755" spans="1:9" x14ac:dyDescent="0.35">
      <c r="A4755" s="75">
        <f t="shared" si="152"/>
        <v>46042</v>
      </c>
      <c r="B4755" s="75">
        <f t="shared" si="153"/>
        <v>46047</v>
      </c>
      <c r="C4755" s="75" t="str">
        <f>VLOOKUP($F4755,Refs!$A$1:$F$32,3,FALSE)</f>
        <v>Y58</v>
      </c>
      <c r="D4755" t="s">
        <v>175</v>
      </c>
      <c r="E4755" t="s">
        <v>125</v>
      </c>
      <c r="F4755" t="s">
        <v>84</v>
      </c>
      <c r="G4755" t="s">
        <v>205</v>
      </c>
      <c r="H4755" t="s">
        <v>198</v>
      </c>
      <c r="I4755">
        <v>390</v>
      </c>
    </row>
    <row r="4756" spans="1:9" x14ac:dyDescent="0.35">
      <c r="A4756" s="75">
        <f t="shared" si="152"/>
        <v>46042</v>
      </c>
      <c r="B4756" s="75">
        <f t="shared" si="153"/>
        <v>46047</v>
      </c>
      <c r="C4756" s="75" t="str">
        <f>VLOOKUP($F4756,Refs!$A$1:$F$32,3,FALSE)</f>
        <v>Y58</v>
      </c>
      <c r="D4756" t="s">
        <v>175</v>
      </c>
      <c r="E4756" t="s">
        <v>125</v>
      </c>
      <c r="F4756" t="s">
        <v>84</v>
      </c>
      <c r="G4756" t="s">
        <v>205</v>
      </c>
      <c r="H4756" t="s">
        <v>199</v>
      </c>
      <c r="I4756">
        <v>131</v>
      </c>
    </row>
    <row r="4757" spans="1:9" x14ac:dyDescent="0.35">
      <c r="A4757" s="75">
        <f t="shared" si="152"/>
        <v>46042</v>
      </c>
      <c r="B4757" s="75">
        <f t="shared" si="153"/>
        <v>46047</v>
      </c>
      <c r="C4757" s="75" t="str">
        <f>VLOOKUP($F4757,Refs!$A$1:$F$32,3,FALSE)</f>
        <v>Y58</v>
      </c>
      <c r="D4757" t="s">
        <v>175</v>
      </c>
      <c r="E4757" t="s">
        <v>125</v>
      </c>
      <c r="F4757" t="s">
        <v>84</v>
      </c>
      <c r="G4757" t="s">
        <v>205</v>
      </c>
      <c r="H4757" t="s">
        <v>200</v>
      </c>
      <c r="I4757">
        <v>32</v>
      </c>
    </row>
    <row r="4758" spans="1:9" x14ac:dyDescent="0.35">
      <c r="A4758" s="75">
        <f t="shared" si="152"/>
        <v>46042</v>
      </c>
      <c r="B4758" s="75">
        <f t="shared" si="153"/>
        <v>46047</v>
      </c>
      <c r="C4758" s="75" t="str">
        <f>VLOOKUP($F4758,Refs!$A$1:$F$32,3,FALSE)</f>
        <v>Y58</v>
      </c>
      <c r="D4758" t="s">
        <v>175</v>
      </c>
      <c r="E4758" t="s">
        <v>125</v>
      </c>
      <c r="F4758" t="s">
        <v>84</v>
      </c>
      <c r="G4758" t="s">
        <v>205</v>
      </c>
      <c r="H4758" t="s">
        <v>201</v>
      </c>
      <c r="I4758">
        <v>24</v>
      </c>
    </row>
    <row r="4759" spans="1:9" x14ac:dyDescent="0.35">
      <c r="A4759" s="75">
        <f t="shared" si="152"/>
        <v>46042</v>
      </c>
      <c r="B4759" s="75">
        <f t="shared" si="153"/>
        <v>46047</v>
      </c>
      <c r="C4759" s="75" t="str">
        <f>VLOOKUP($F4759,Refs!$A$1:$F$32,3,FALSE)</f>
        <v>Y58</v>
      </c>
      <c r="D4759" t="s">
        <v>175</v>
      </c>
      <c r="E4759" t="s">
        <v>125</v>
      </c>
      <c r="F4759" t="s">
        <v>84</v>
      </c>
      <c r="G4759" t="s">
        <v>205</v>
      </c>
      <c r="H4759" t="s">
        <v>202</v>
      </c>
      <c r="I4759">
        <v>27</v>
      </c>
    </row>
    <row r="4760" spans="1:9" x14ac:dyDescent="0.35">
      <c r="A4760" s="75">
        <f t="shared" si="152"/>
        <v>46042</v>
      </c>
      <c r="B4760" s="75">
        <f t="shared" si="153"/>
        <v>46047</v>
      </c>
      <c r="C4760" s="75" t="str">
        <f>VLOOKUP($F4760,Refs!$A$1:$F$32,3,FALSE)</f>
        <v>Y58</v>
      </c>
      <c r="D4760" t="s">
        <v>175</v>
      </c>
      <c r="E4760" t="s">
        <v>125</v>
      </c>
      <c r="F4760" t="s">
        <v>84</v>
      </c>
      <c r="G4760" t="s">
        <v>205</v>
      </c>
      <c r="H4760" t="s">
        <v>203</v>
      </c>
      <c r="I4760">
        <v>0</v>
      </c>
    </row>
    <row r="4761" spans="1:9" x14ac:dyDescent="0.35">
      <c r="A4761" s="75">
        <f t="shared" si="152"/>
        <v>46042</v>
      </c>
      <c r="B4761" s="75">
        <f t="shared" si="153"/>
        <v>46047</v>
      </c>
      <c r="C4761" s="75" t="str">
        <f>VLOOKUP($F4761,Refs!$A$1:$F$32,3,FALSE)</f>
        <v>Y58</v>
      </c>
      <c r="D4761" t="s">
        <v>175</v>
      </c>
      <c r="E4761" t="s">
        <v>125</v>
      </c>
      <c r="F4761" t="s">
        <v>84</v>
      </c>
      <c r="G4761" t="s">
        <v>205</v>
      </c>
      <c r="H4761" t="s">
        <v>204</v>
      </c>
      <c r="I4761">
        <v>0</v>
      </c>
    </row>
    <row r="4762" spans="1:9" x14ac:dyDescent="0.35">
      <c r="A4762" s="75">
        <f t="shared" si="152"/>
        <v>46043</v>
      </c>
      <c r="B4762" s="75">
        <f t="shared" si="153"/>
        <v>46047</v>
      </c>
      <c r="C4762" s="75" t="str">
        <f>VLOOKUP($F4762,Refs!$A$1:$F$32,3,FALSE)</f>
        <v>Y58</v>
      </c>
      <c r="D4762" t="s">
        <v>175</v>
      </c>
      <c r="E4762" t="s">
        <v>125</v>
      </c>
      <c r="F4762" t="s">
        <v>84</v>
      </c>
      <c r="G4762" t="s">
        <v>206</v>
      </c>
      <c r="H4762" t="s">
        <v>177</v>
      </c>
      <c r="I4762">
        <v>968</v>
      </c>
    </row>
    <row r="4763" spans="1:9" x14ac:dyDescent="0.35">
      <c r="A4763" s="75">
        <f t="shared" si="152"/>
        <v>46043</v>
      </c>
      <c r="B4763" s="75">
        <f t="shared" si="153"/>
        <v>46047</v>
      </c>
      <c r="C4763" s="75" t="str">
        <f>VLOOKUP($F4763,Refs!$A$1:$F$32,3,FALSE)</f>
        <v>Y58</v>
      </c>
      <c r="D4763" t="s">
        <v>175</v>
      </c>
      <c r="E4763" t="s">
        <v>125</v>
      </c>
      <c r="F4763" t="s">
        <v>84</v>
      </c>
      <c r="G4763" t="s">
        <v>206</v>
      </c>
      <c r="H4763" t="s">
        <v>178</v>
      </c>
      <c r="I4763">
        <v>915</v>
      </c>
    </row>
    <row r="4764" spans="1:9" x14ac:dyDescent="0.35">
      <c r="A4764" s="75">
        <f t="shared" si="152"/>
        <v>46043</v>
      </c>
      <c r="B4764" s="75">
        <f t="shared" si="153"/>
        <v>46047</v>
      </c>
      <c r="C4764" s="75" t="str">
        <f>VLOOKUP($F4764,Refs!$A$1:$F$32,3,FALSE)</f>
        <v>Y58</v>
      </c>
      <c r="D4764" t="s">
        <v>175</v>
      </c>
      <c r="E4764" t="s">
        <v>125</v>
      </c>
      <c r="F4764" t="s">
        <v>84</v>
      </c>
      <c r="G4764" t="s">
        <v>206</v>
      </c>
      <c r="H4764" t="s">
        <v>179</v>
      </c>
      <c r="I4764">
        <v>858</v>
      </c>
    </row>
    <row r="4765" spans="1:9" x14ac:dyDescent="0.35">
      <c r="A4765" s="75">
        <f t="shared" si="152"/>
        <v>46043</v>
      </c>
      <c r="B4765" s="75">
        <f t="shared" si="153"/>
        <v>46047</v>
      </c>
      <c r="C4765" s="75" t="str">
        <f>VLOOKUP($F4765,Refs!$A$1:$F$32,3,FALSE)</f>
        <v>Y58</v>
      </c>
      <c r="D4765" t="s">
        <v>175</v>
      </c>
      <c r="E4765" t="s">
        <v>125</v>
      </c>
      <c r="F4765" t="s">
        <v>84</v>
      </c>
      <c r="G4765" t="s">
        <v>206</v>
      </c>
      <c r="H4765" t="s">
        <v>180</v>
      </c>
      <c r="I4765">
        <v>5</v>
      </c>
    </row>
    <row r="4766" spans="1:9" x14ac:dyDescent="0.35">
      <c r="A4766" s="75">
        <f t="shared" si="152"/>
        <v>46043</v>
      </c>
      <c r="B4766" s="75">
        <f t="shared" si="153"/>
        <v>46047</v>
      </c>
      <c r="C4766" s="75" t="str">
        <f>VLOOKUP($F4766,Refs!$A$1:$F$32,3,FALSE)</f>
        <v>Y58</v>
      </c>
      <c r="D4766" t="s">
        <v>175</v>
      </c>
      <c r="E4766" t="s">
        <v>125</v>
      </c>
      <c r="F4766" t="s">
        <v>84</v>
      </c>
      <c r="G4766" t="s">
        <v>206</v>
      </c>
      <c r="H4766" t="s">
        <v>181</v>
      </c>
      <c r="I4766">
        <v>8189</v>
      </c>
    </row>
    <row r="4767" spans="1:9" x14ac:dyDescent="0.35">
      <c r="A4767" s="75">
        <f t="shared" si="152"/>
        <v>46043</v>
      </c>
      <c r="B4767" s="75">
        <f t="shared" si="153"/>
        <v>46047</v>
      </c>
      <c r="C4767" s="75" t="str">
        <f>VLOOKUP($F4767,Refs!$A$1:$F$32,3,FALSE)</f>
        <v>Y58</v>
      </c>
      <c r="D4767" t="s">
        <v>175</v>
      </c>
      <c r="E4767" t="s">
        <v>125</v>
      </c>
      <c r="F4767" t="s">
        <v>84</v>
      </c>
      <c r="G4767" t="s">
        <v>206</v>
      </c>
      <c r="H4767" t="s">
        <v>182</v>
      </c>
      <c r="I4767">
        <v>73</v>
      </c>
    </row>
    <row r="4768" spans="1:9" x14ac:dyDescent="0.35">
      <c r="A4768" s="75">
        <f t="shared" si="152"/>
        <v>46043</v>
      </c>
      <c r="B4768" s="75">
        <f t="shared" si="153"/>
        <v>46047</v>
      </c>
      <c r="C4768" s="75" t="str">
        <f>VLOOKUP($F4768,Refs!$A$1:$F$32,3,FALSE)</f>
        <v>Y58</v>
      </c>
      <c r="D4768" t="s">
        <v>175</v>
      </c>
      <c r="E4768" t="s">
        <v>125</v>
      </c>
      <c r="F4768" t="s">
        <v>84</v>
      </c>
      <c r="G4768" t="s">
        <v>206</v>
      </c>
      <c r="H4768" t="s">
        <v>183</v>
      </c>
      <c r="I4768">
        <v>133</v>
      </c>
    </row>
    <row r="4769" spans="1:9" x14ac:dyDescent="0.35">
      <c r="A4769" s="75">
        <f t="shared" si="152"/>
        <v>46043</v>
      </c>
      <c r="B4769" s="75">
        <f t="shared" si="153"/>
        <v>46047</v>
      </c>
      <c r="C4769" s="75" t="str">
        <f>VLOOKUP($F4769,Refs!$A$1:$F$32,3,FALSE)</f>
        <v>Y58</v>
      </c>
      <c r="D4769" t="s">
        <v>175</v>
      </c>
      <c r="E4769" t="s">
        <v>125</v>
      </c>
      <c r="F4769" t="s">
        <v>84</v>
      </c>
      <c r="G4769" t="s">
        <v>206</v>
      </c>
      <c r="H4769" t="s">
        <v>184</v>
      </c>
      <c r="I4769">
        <v>831</v>
      </c>
    </row>
    <row r="4770" spans="1:9" x14ac:dyDescent="0.35">
      <c r="A4770" s="75">
        <f t="shared" si="152"/>
        <v>46043</v>
      </c>
      <c r="B4770" s="75">
        <f t="shared" si="153"/>
        <v>46047</v>
      </c>
      <c r="C4770" s="75" t="str">
        <f>VLOOKUP($F4770,Refs!$A$1:$F$32,3,FALSE)</f>
        <v>Y58</v>
      </c>
      <c r="D4770" t="s">
        <v>175</v>
      </c>
      <c r="E4770" t="s">
        <v>125</v>
      </c>
      <c r="F4770" t="s">
        <v>84</v>
      </c>
      <c r="G4770" t="s">
        <v>206</v>
      </c>
      <c r="H4770" t="s">
        <v>185</v>
      </c>
      <c r="I4770">
        <v>478</v>
      </c>
    </row>
    <row r="4771" spans="1:9" x14ac:dyDescent="0.35">
      <c r="A4771" s="75">
        <f t="shared" si="152"/>
        <v>46043</v>
      </c>
      <c r="B4771" s="75">
        <f t="shared" si="153"/>
        <v>46047</v>
      </c>
      <c r="C4771" s="75" t="str">
        <f>VLOOKUP($F4771,Refs!$A$1:$F$32,3,FALSE)</f>
        <v>Y58</v>
      </c>
      <c r="D4771" t="s">
        <v>175</v>
      </c>
      <c r="E4771" t="s">
        <v>125</v>
      </c>
      <c r="F4771" t="s">
        <v>84</v>
      </c>
      <c r="G4771" t="s">
        <v>206</v>
      </c>
      <c r="H4771" t="s">
        <v>186</v>
      </c>
      <c r="I4771">
        <v>314</v>
      </c>
    </row>
    <row r="4772" spans="1:9" x14ac:dyDescent="0.35">
      <c r="A4772" s="75">
        <f t="shared" si="152"/>
        <v>46043</v>
      </c>
      <c r="B4772" s="75">
        <f t="shared" si="153"/>
        <v>46047</v>
      </c>
      <c r="C4772" s="75" t="str">
        <f>VLOOKUP($F4772,Refs!$A$1:$F$32,3,FALSE)</f>
        <v>Y58</v>
      </c>
      <c r="D4772" t="s">
        <v>175</v>
      </c>
      <c r="E4772" t="s">
        <v>125</v>
      </c>
      <c r="F4772" t="s">
        <v>84</v>
      </c>
      <c r="G4772" t="s">
        <v>206</v>
      </c>
      <c r="H4772" t="s">
        <v>187</v>
      </c>
      <c r="I4772">
        <v>207</v>
      </c>
    </row>
    <row r="4773" spans="1:9" x14ac:dyDescent="0.35">
      <c r="A4773" s="75">
        <f t="shared" si="152"/>
        <v>46043</v>
      </c>
      <c r="B4773" s="75">
        <f t="shared" si="153"/>
        <v>46047</v>
      </c>
      <c r="C4773" s="75" t="str">
        <f>VLOOKUP($F4773,Refs!$A$1:$F$32,3,FALSE)</f>
        <v>Y58</v>
      </c>
      <c r="D4773" t="s">
        <v>175</v>
      </c>
      <c r="E4773" t="s">
        <v>125</v>
      </c>
      <c r="F4773" t="s">
        <v>84</v>
      </c>
      <c r="G4773" t="s">
        <v>206</v>
      </c>
      <c r="H4773" t="s">
        <v>188</v>
      </c>
      <c r="I4773">
        <v>160</v>
      </c>
    </row>
    <row r="4774" spans="1:9" x14ac:dyDescent="0.35">
      <c r="A4774" s="75">
        <f t="shared" si="152"/>
        <v>46043</v>
      </c>
      <c r="B4774" s="75">
        <f t="shared" si="153"/>
        <v>46047</v>
      </c>
      <c r="C4774" s="75" t="str">
        <f>VLOOKUP($F4774,Refs!$A$1:$F$32,3,FALSE)</f>
        <v>Y58</v>
      </c>
      <c r="D4774" t="s">
        <v>175</v>
      </c>
      <c r="E4774" t="s">
        <v>125</v>
      </c>
      <c r="F4774" t="s">
        <v>84</v>
      </c>
      <c r="G4774" t="s">
        <v>206</v>
      </c>
      <c r="H4774" t="s">
        <v>189</v>
      </c>
      <c r="I4774">
        <v>121</v>
      </c>
    </row>
    <row r="4775" spans="1:9" x14ac:dyDescent="0.35">
      <c r="A4775" s="75">
        <f t="shared" si="152"/>
        <v>46043</v>
      </c>
      <c r="B4775" s="75">
        <f t="shared" si="153"/>
        <v>46047</v>
      </c>
      <c r="C4775" s="75" t="str">
        <f>VLOOKUP($F4775,Refs!$A$1:$F$32,3,FALSE)</f>
        <v>Y58</v>
      </c>
      <c r="D4775" t="s">
        <v>175</v>
      </c>
      <c r="E4775" t="s">
        <v>125</v>
      </c>
      <c r="F4775" t="s">
        <v>84</v>
      </c>
      <c r="G4775" t="s">
        <v>206</v>
      </c>
      <c r="H4775" t="s">
        <v>190</v>
      </c>
      <c r="I4775">
        <v>79</v>
      </c>
    </row>
    <row r="4776" spans="1:9" x14ac:dyDescent="0.35">
      <c r="A4776" s="75">
        <f t="shared" si="152"/>
        <v>46043</v>
      </c>
      <c r="B4776" s="75">
        <f t="shared" si="153"/>
        <v>46047</v>
      </c>
      <c r="C4776" s="75" t="str">
        <f>VLOOKUP($F4776,Refs!$A$1:$F$32,3,FALSE)</f>
        <v>Y58</v>
      </c>
      <c r="D4776" t="s">
        <v>175</v>
      </c>
      <c r="E4776" t="s">
        <v>125</v>
      </c>
      <c r="F4776" t="s">
        <v>84</v>
      </c>
      <c r="G4776" t="s">
        <v>206</v>
      </c>
      <c r="H4776" t="s">
        <v>191</v>
      </c>
      <c r="I4776">
        <v>0</v>
      </c>
    </row>
    <row r="4777" spans="1:9" x14ac:dyDescent="0.35">
      <c r="A4777" s="75">
        <f t="shared" si="152"/>
        <v>46043</v>
      </c>
      <c r="B4777" s="75">
        <f t="shared" si="153"/>
        <v>46047</v>
      </c>
      <c r="C4777" s="75" t="str">
        <f>VLOOKUP($F4777,Refs!$A$1:$F$32,3,FALSE)</f>
        <v>Y58</v>
      </c>
      <c r="D4777" t="s">
        <v>175</v>
      </c>
      <c r="E4777" t="s">
        <v>125</v>
      </c>
      <c r="F4777" t="s">
        <v>84</v>
      </c>
      <c r="G4777" t="s">
        <v>206</v>
      </c>
      <c r="H4777" t="s">
        <v>192</v>
      </c>
      <c r="I4777">
        <v>32</v>
      </c>
    </row>
    <row r="4778" spans="1:9" x14ac:dyDescent="0.35">
      <c r="A4778" s="75">
        <f t="shared" si="152"/>
        <v>46043</v>
      </c>
      <c r="B4778" s="75">
        <f t="shared" si="153"/>
        <v>46047</v>
      </c>
      <c r="C4778" s="75" t="str">
        <f>VLOOKUP($F4778,Refs!$A$1:$F$32,3,FALSE)</f>
        <v>Y58</v>
      </c>
      <c r="D4778" t="s">
        <v>175</v>
      </c>
      <c r="E4778" t="s">
        <v>125</v>
      </c>
      <c r="F4778" t="s">
        <v>84</v>
      </c>
      <c r="G4778" t="s">
        <v>206</v>
      </c>
      <c r="H4778" t="s">
        <v>193</v>
      </c>
      <c r="I4778">
        <v>5</v>
      </c>
    </row>
    <row r="4779" spans="1:9" x14ac:dyDescent="0.35">
      <c r="A4779" s="75">
        <f t="shared" si="152"/>
        <v>46043</v>
      </c>
      <c r="B4779" s="75">
        <f t="shared" si="153"/>
        <v>46047</v>
      </c>
      <c r="C4779" s="75" t="str">
        <f>VLOOKUP($F4779,Refs!$A$1:$F$32,3,FALSE)</f>
        <v>Y58</v>
      </c>
      <c r="D4779" t="s">
        <v>175</v>
      </c>
      <c r="E4779" t="s">
        <v>125</v>
      </c>
      <c r="F4779" t="s">
        <v>84</v>
      </c>
      <c r="G4779" t="s">
        <v>206</v>
      </c>
      <c r="H4779" t="s">
        <v>194</v>
      </c>
      <c r="I4779">
        <v>16</v>
      </c>
    </row>
    <row r="4780" spans="1:9" x14ac:dyDescent="0.35">
      <c r="A4780" s="75">
        <f t="shared" si="152"/>
        <v>46043</v>
      </c>
      <c r="B4780" s="75">
        <f t="shared" si="153"/>
        <v>46047</v>
      </c>
      <c r="C4780" s="75" t="str">
        <f>VLOOKUP($F4780,Refs!$A$1:$F$32,3,FALSE)</f>
        <v>Y58</v>
      </c>
      <c r="D4780" t="s">
        <v>175</v>
      </c>
      <c r="E4780" t="s">
        <v>125</v>
      </c>
      <c r="F4780" t="s">
        <v>84</v>
      </c>
      <c r="G4780" t="s">
        <v>206</v>
      </c>
      <c r="H4780" t="s">
        <v>195</v>
      </c>
      <c r="I4780">
        <v>1</v>
      </c>
    </row>
    <row r="4781" spans="1:9" x14ac:dyDescent="0.35">
      <c r="A4781" s="75">
        <f t="shared" si="152"/>
        <v>46043</v>
      </c>
      <c r="B4781" s="75">
        <f t="shared" si="153"/>
        <v>46047</v>
      </c>
      <c r="C4781" s="75" t="str">
        <f>VLOOKUP($F4781,Refs!$A$1:$F$32,3,FALSE)</f>
        <v>Y58</v>
      </c>
      <c r="D4781" t="s">
        <v>175</v>
      </c>
      <c r="E4781" t="s">
        <v>125</v>
      </c>
      <c r="F4781" t="s">
        <v>84</v>
      </c>
      <c r="G4781" t="s">
        <v>206</v>
      </c>
      <c r="H4781" t="s">
        <v>196</v>
      </c>
      <c r="I4781">
        <v>36</v>
      </c>
    </row>
    <row r="4782" spans="1:9" x14ac:dyDescent="0.35">
      <c r="A4782" s="75">
        <f t="shared" si="152"/>
        <v>46043</v>
      </c>
      <c r="B4782" s="75">
        <f t="shared" si="153"/>
        <v>46047</v>
      </c>
      <c r="C4782" s="75" t="str">
        <f>VLOOKUP($F4782,Refs!$A$1:$F$32,3,FALSE)</f>
        <v>Y58</v>
      </c>
      <c r="D4782" t="s">
        <v>175</v>
      </c>
      <c r="E4782" t="s">
        <v>125</v>
      </c>
      <c r="F4782" t="s">
        <v>84</v>
      </c>
      <c r="G4782" t="s">
        <v>206</v>
      </c>
      <c r="H4782" t="s">
        <v>197</v>
      </c>
      <c r="I4782">
        <v>118</v>
      </c>
    </row>
    <row r="4783" spans="1:9" x14ac:dyDescent="0.35">
      <c r="A4783" s="75">
        <f t="shared" si="152"/>
        <v>46043</v>
      </c>
      <c r="B4783" s="75">
        <f t="shared" si="153"/>
        <v>46047</v>
      </c>
      <c r="C4783" s="75" t="str">
        <f>VLOOKUP($F4783,Refs!$A$1:$F$32,3,FALSE)</f>
        <v>Y58</v>
      </c>
      <c r="D4783" t="s">
        <v>175</v>
      </c>
      <c r="E4783" t="s">
        <v>125</v>
      </c>
      <c r="F4783" t="s">
        <v>84</v>
      </c>
      <c r="G4783" t="s">
        <v>206</v>
      </c>
      <c r="H4783" t="s">
        <v>198</v>
      </c>
      <c r="I4783">
        <v>342</v>
      </c>
    </row>
    <row r="4784" spans="1:9" x14ac:dyDescent="0.35">
      <c r="A4784" s="75">
        <f t="shared" si="152"/>
        <v>46043</v>
      </c>
      <c r="B4784" s="75">
        <f t="shared" si="153"/>
        <v>46047</v>
      </c>
      <c r="C4784" s="75" t="str">
        <f>VLOOKUP($F4784,Refs!$A$1:$F$32,3,FALSE)</f>
        <v>Y58</v>
      </c>
      <c r="D4784" t="s">
        <v>175</v>
      </c>
      <c r="E4784" t="s">
        <v>125</v>
      </c>
      <c r="F4784" t="s">
        <v>84</v>
      </c>
      <c r="G4784" t="s">
        <v>206</v>
      </c>
      <c r="H4784" t="s">
        <v>199</v>
      </c>
      <c r="I4784">
        <v>100</v>
      </c>
    </row>
    <row r="4785" spans="1:9" x14ac:dyDescent="0.35">
      <c r="A4785" s="75">
        <f t="shared" si="152"/>
        <v>46043</v>
      </c>
      <c r="B4785" s="75">
        <f t="shared" si="153"/>
        <v>46047</v>
      </c>
      <c r="C4785" s="75" t="str">
        <f>VLOOKUP($F4785,Refs!$A$1:$F$32,3,FALSE)</f>
        <v>Y58</v>
      </c>
      <c r="D4785" t="s">
        <v>175</v>
      </c>
      <c r="E4785" t="s">
        <v>125</v>
      </c>
      <c r="F4785" t="s">
        <v>84</v>
      </c>
      <c r="G4785" t="s">
        <v>206</v>
      </c>
      <c r="H4785" t="s">
        <v>200</v>
      </c>
      <c r="I4785">
        <v>11</v>
      </c>
    </row>
    <row r="4786" spans="1:9" x14ac:dyDescent="0.35">
      <c r="A4786" s="75">
        <f t="shared" si="152"/>
        <v>46043</v>
      </c>
      <c r="B4786" s="75">
        <f t="shared" si="153"/>
        <v>46047</v>
      </c>
      <c r="C4786" s="75" t="str">
        <f>VLOOKUP($F4786,Refs!$A$1:$F$32,3,FALSE)</f>
        <v>Y58</v>
      </c>
      <c r="D4786" t="s">
        <v>175</v>
      </c>
      <c r="E4786" t="s">
        <v>125</v>
      </c>
      <c r="F4786" t="s">
        <v>84</v>
      </c>
      <c r="G4786" t="s">
        <v>206</v>
      </c>
      <c r="H4786" t="s">
        <v>201</v>
      </c>
      <c r="I4786">
        <v>20</v>
      </c>
    </row>
    <row r="4787" spans="1:9" x14ac:dyDescent="0.35">
      <c r="A4787" s="75">
        <f t="shared" si="152"/>
        <v>46043</v>
      </c>
      <c r="B4787" s="75">
        <f t="shared" si="153"/>
        <v>46047</v>
      </c>
      <c r="C4787" s="75" t="str">
        <f>VLOOKUP($F4787,Refs!$A$1:$F$32,3,FALSE)</f>
        <v>Y58</v>
      </c>
      <c r="D4787" t="s">
        <v>175</v>
      </c>
      <c r="E4787" t="s">
        <v>125</v>
      </c>
      <c r="F4787" t="s">
        <v>84</v>
      </c>
      <c r="G4787" t="s">
        <v>206</v>
      </c>
      <c r="H4787" t="s">
        <v>202</v>
      </c>
      <c r="I4787">
        <v>21</v>
      </c>
    </row>
    <row r="4788" spans="1:9" x14ac:dyDescent="0.35">
      <c r="A4788" s="75">
        <f t="shared" si="152"/>
        <v>46043</v>
      </c>
      <c r="B4788" s="75">
        <f t="shared" si="153"/>
        <v>46047</v>
      </c>
      <c r="C4788" s="75" t="str">
        <f>VLOOKUP($F4788,Refs!$A$1:$F$32,3,FALSE)</f>
        <v>Y58</v>
      </c>
      <c r="D4788" t="s">
        <v>175</v>
      </c>
      <c r="E4788" t="s">
        <v>125</v>
      </c>
      <c r="F4788" t="s">
        <v>84</v>
      </c>
      <c r="G4788" t="s">
        <v>206</v>
      </c>
      <c r="H4788" t="s">
        <v>203</v>
      </c>
      <c r="I4788">
        <v>0</v>
      </c>
    </row>
    <row r="4789" spans="1:9" x14ac:dyDescent="0.35">
      <c r="A4789" s="75">
        <f t="shared" si="152"/>
        <v>46043</v>
      </c>
      <c r="B4789" s="75">
        <f t="shared" si="153"/>
        <v>46047</v>
      </c>
      <c r="C4789" s="75" t="str">
        <f>VLOOKUP($F4789,Refs!$A$1:$F$32,3,FALSE)</f>
        <v>Y58</v>
      </c>
      <c r="D4789" t="s">
        <v>175</v>
      </c>
      <c r="E4789" t="s">
        <v>125</v>
      </c>
      <c r="F4789" t="s">
        <v>84</v>
      </c>
      <c r="G4789" t="s">
        <v>206</v>
      </c>
      <c r="H4789" t="s">
        <v>204</v>
      </c>
      <c r="I4789">
        <v>0</v>
      </c>
    </row>
    <row r="4790" spans="1:9" x14ac:dyDescent="0.35">
      <c r="A4790" s="75">
        <f t="shared" si="152"/>
        <v>46044</v>
      </c>
      <c r="B4790" s="75">
        <f t="shared" si="153"/>
        <v>46047</v>
      </c>
      <c r="C4790" s="75" t="str">
        <f>VLOOKUP($F4790,Refs!$A$1:$F$32,3,FALSE)</f>
        <v>Y58</v>
      </c>
      <c r="D4790" t="s">
        <v>175</v>
      </c>
      <c r="E4790" t="s">
        <v>125</v>
      </c>
      <c r="F4790" t="s">
        <v>84</v>
      </c>
      <c r="G4790" t="s">
        <v>207</v>
      </c>
      <c r="H4790" t="s">
        <v>177</v>
      </c>
      <c r="I4790">
        <v>1010</v>
      </c>
    </row>
    <row r="4791" spans="1:9" x14ac:dyDescent="0.35">
      <c r="A4791" s="75">
        <f t="shared" si="152"/>
        <v>46044</v>
      </c>
      <c r="B4791" s="75">
        <f t="shared" si="153"/>
        <v>46047</v>
      </c>
      <c r="C4791" s="75" t="str">
        <f>VLOOKUP($F4791,Refs!$A$1:$F$32,3,FALSE)</f>
        <v>Y58</v>
      </c>
      <c r="D4791" t="s">
        <v>175</v>
      </c>
      <c r="E4791" t="s">
        <v>125</v>
      </c>
      <c r="F4791" t="s">
        <v>84</v>
      </c>
      <c r="G4791" t="s">
        <v>207</v>
      </c>
      <c r="H4791" t="s">
        <v>178</v>
      </c>
      <c r="I4791">
        <v>960</v>
      </c>
    </row>
    <row r="4792" spans="1:9" x14ac:dyDescent="0.35">
      <c r="A4792" s="75">
        <f t="shared" si="152"/>
        <v>46044</v>
      </c>
      <c r="B4792" s="75">
        <f t="shared" si="153"/>
        <v>46047</v>
      </c>
      <c r="C4792" s="75" t="str">
        <f>VLOOKUP($F4792,Refs!$A$1:$F$32,3,FALSE)</f>
        <v>Y58</v>
      </c>
      <c r="D4792" t="s">
        <v>175</v>
      </c>
      <c r="E4792" t="s">
        <v>125</v>
      </c>
      <c r="F4792" t="s">
        <v>84</v>
      </c>
      <c r="G4792" t="s">
        <v>207</v>
      </c>
      <c r="H4792" t="s">
        <v>179</v>
      </c>
      <c r="I4792">
        <v>867</v>
      </c>
    </row>
    <row r="4793" spans="1:9" x14ac:dyDescent="0.35">
      <c r="A4793" s="75">
        <f t="shared" si="152"/>
        <v>46044</v>
      </c>
      <c r="B4793" s="75">
        <f t="shared" si="153"/>
        <v>46047</v>
      </c>
      <c r="C4793" s="75" t="str">
        <f>VLOOKUP($F4793,Refs!$A$1:$F$32,3,FALSE)</f>
        <v>Y58</v>
      </c>
      <c r="D4793" t="s">
        <v>175</v>
      </c>
      <c r="E4793" t="s">
        <v>125</v>
      </c>
      <c r="F4793" t="s">
        <v>84</v>
      </c>
      <c r="G4793" t="s">
        <v>207</v>
      </c>
      <c r="H4793" t="s">
        <v>180</v>
      </c>
      <c r="I4793">
        <v>7</v>
      </c>
    </row>
    <row r="4794" spans="1:9" x14ac:dyDescent="0.35">
      <c r="A4794" s="75">
        <f t="shared" si="152"/>
        <v>46044</v>
      </c>
      <c r="B4794" s="75">
        <f t="shared" si="153"/>
        <v>46047</v>
      </c>
      <c r="C4794" s="75" t="str">
        <f>VLOOKUP($F4794,Refs!$A$1:$F$32,3,FALSE)</f>
        <v>Y58</v>
      </c>
      <c r="D4794" t="s">
        <v>175</v>
      </c>
      <c r="E4794" t="s">
        <v>125</v>
      </c>
      <c r="F4794" t="s">
        <v>84</v>
      </c>
      <c r="G4794" t="s">
        <v>207</v>
      </c>
      <c r="H4794" t="s">
        <v>181</v>
      </c>
      <c r="I4794">
        <v>15006</v>
      </c>
    </row>
    <row r="4795" spans="1:9" x14ac:dyDescent="0.35">
      <c r="A4795" s="75">
        <f t="shared" si="152"/>
        <v>46044</v>
      </c>
      <c r="B4795" s="75">
        <f t="shared" si="153"/>
        <v>46047</v>
      </c>
      <c r="C4795" s="75" t="str">
        <f>VLOOKUP($F4795,Refs!$A$1:$F$32,3,FALSE)</f>
        <v>Y58</v>
      </c>
      <c r="D4795" t="s">
        <v>175</v>
      </c>
      <c r="E4795" t="s">
        <v>125</v>
      </c>
      <c r="F4795" t="s">
        <v>84</v>
      </c>
      <c r="G4795" t="s">
        <v>207</v>
      </c>
      <c r="H4795" t="s">
        <v>182</v>
      </c>
      <c r="I4795">
        <v>115</v>
      </c>
    </row>
    <row r="4796" spans="1:9" x14ac:dyDescent="0.35">
      <c r="A4796" s="75">
        <f t="shared" si="152"/>
        <v>46044</v>
      </c>
      <c r="B4796" s="75">
        <f t="shared" si="153"/>
        <v>46047</v>
      </c>
      <c r="C4796" s="75" t="str">
        <f>VLOOKUP($F4796,Refs!$A$1:$F$32,3,FALSE)</f>
        <v>Y58</v>
      </c>
      <c r="D4796" t="s">
        <v>175</v>
      </c>
      <c r="E4796" t="s">
        <v>125</v>
      </c>
      <c r="F4796" t="s">
        <v>84</v>
      </c>
      <c r="G4796" t="s">
        <v>207</v>
      </c>
      <c r="H4796" t="s">
        <v>183</v>
      </c>
      <c r="I4796">
        <v>216</v>
      </c>
    </row>
    <row r="4797" spans="1:9" x14ac:dyDescent="0.35">
      <c r="A4797" s="75">
        <f t="shared" si="152"/>
        <v>46044</v>
      </c>
      <c r="B4797" s="75">
        <f t="shared" si="153"/>
        <v>46047</v>
      </c>
      <c r="C4797" s="75" t="str">
        <f>VLOOKUP($F4797,Refs!$A$1:$F$32,3,FALSE)</f>
        <v>Y58</v>
      </c>
      <c r="D4797" t="s">
        <v>175</v>
      </c>
      <c r="E4797" t="s">
        <v>125</v>
      </c>
      <c r="F4797" t="s">
        <v>84</v>
      </c>
      <c r="G4797" t="s">
        <v>207</v>
      </c>
      <c r="H4797" t="s">
        <v>184</v>
      </c>
      <c r="I4797">
        <v>871</v>
      </c>
    </row>
    <row r="4798" spans="1:9" x14ac:dyDescent="0.35">
      <c r="A4798" s="75">
        <f t="shared" si="152"/>
        <v>46044</v>
      </c>
      <c r="B4798" s="75">
        <f t="shared" si="153"/>
        <v>46047</v>
      </c>
      <c r="C4798" s="75" t="str">
        <f>VLOOKUP($F4798,Refs!$A$1:$F$32,3,FALSE)</f>
        <v>Y58</v>
      </c>
      <c r="D4798" t="s">
        <v>175</v>
      </c>
      <c r="E4798" t="s">
        <v>125</v>
      </c>
      <c r="F4798" t="s">
        <v>84</v>
      </c>
      <c r="G4798" t="s">
        <v>207</v>
      </c>
      <c r="H4798" t="s">
        <v>185</v>
      </c>
      <c r="I4798">
        <v>481</v>
      </c>
    </row>
    <row r="4799" spans="1:9" x14ac:dyDescent="0.35">
      <c r="A4799" s="75">
        <f t="shared" si="152"/>
        <v>46044</v>
      </c>
      <c r="B4799" s="75">
        <f t="shared" si="153"/>
        <v>46047</v>
      </c>
      <c r="C4799" s="75" t="str">
        <f>VLOOKUP($F4799,Refs!$A$1:$F$32,3,FALSE)</f>
        <v>Y58</v>
      </c>
      <c r="D4799" t="s">
        <v>175</v>
      </c>
      <c r="E4799" t="s">
        <v>125</v>
      </c>
      <c r="F4799" t="s">
        <v>84</v>
      </c>
      <c r="G4799" t="s">
        <v>207</v>
      </c>
      <c r="H4799" t="s">
        <v>186</v>
      </c>
      <c r="I4799">
        <v>314</v>
      </c>
    </row>
    <row r="4800" spans="1:9" x14ac:dyDescent="0.35">
      <c r="A4800" s="75">
        <f t="shared" si="152"/>
        <v>46044</v>
      </c>
      <c r="B4800" s="75">
        <f t="shared" si="153"/>
        <v>46047</v>
      </c>
      <c r="C4800" s="75" t="str">
        <f>VLOOKUP($F4800,Refs!$A$1:$F$32,3,FALSE)</f>
        <v>Y58</v>
      </c>
      <c r="D4800" t="s">
        <v>175</v>
      </c>
      <c r="E4800" t="s">
        <v>125</v>
      </c>
      <c r="F4800" t="s">
        <v>84</v>
      </c>
      <c r="G4800" t="s">
        <v>207</v>
      </c>
      <c r="H4800" t="s">
        <v>187</v>
      </c>
      <c r="I4800">
        <v>211</v>
      </c>
    </row>
    <row r="4801" spans="1:9" x14ac:dyDescent="0.35">
      <c r="A4801" s="75">
        <f t="shared" si="152"/>
        <v>46044</v>
      </c>
      <c r="B4801" s="75">
        <f t="shared" si="153"/>
        <v>46047</v>
      </c>
      <c r="C4801" s="75" t="str">
        <f>VLOOKUP($F4801,Refs!$A$1:$F$32,3,FALSE)</f>
        <v>Y58</v>
      </c>
      <c r="D4801" t="s">
        <v>175</v>
      </c>
      <c r="E4801" t="s">
        <v>125</v>
      </c>
      <c r="F4801" t="s">
        <v>84</v>
      </c>
      <c r="G4801" t="s">
        <v>207</v>
      </c>
      <c r="H4801" t="s">
        <v>188</v>
      </c>
      <c r="I4801">
        <v>166</v>
      </c>
    </row>
    <row r="4802" spans="1:9" x14ac:dyDescent="0.35">
      <c r="A4802" s="75">
        <f t="shared" si="152"/>
        <v>46044</v>
      </c>
      <c r="B4802" s="75">
        <f t="shared" si="153"/>
        <v>46047</v>
      </c>
      <c r="C4802" s="75" t="str">
        <f>VLOOKUP($F4802,Refs!$A$1:$F$32,3,FALSE)</f>
        <v>Y58</v>
      </c>
      <c r="D4802" t="s">
        <v>175</v>
      </c>
      <c r="E4802" t="s">
        <v>125</v>
      </c>
      <c r="F4802" t="s">
        <v>84</v>
      </c>
      <c r="G4802" t="s">
        <v>207</v>
      </c>
      <c r="H4802" t="s">
        <v>189</v>
      </c>
      <c r="I4802">
        <v>143</v>
      </c>
    </row>
    <row r="4803" spans="1:9" x14ac:dyDescent="0.35">
      <c r="A4803" s="75">
        <f t="shared" si="152"/>
        <v>46044</v>
      </c>
      <c r="B4803" s="75">
        <f t="shared" si="153"/>
        <v>46047</v>
      </c>
      <c r="C4803" s="75" t="str">
        <f>VLOOKUP($F4803,Refs!$A$1:$F$32,3,FALSE)</f>
        <v>Y58</v>
      </c>
      <c r="D4803" t="s">
        <v>175</v>
      </c>
      <c r="E4803" t="s">
        <v>125</v>
      </c>
      <c r="F4803" t="s">
        <v>84</v>
      </c>
      <c r="G4803" t="s">
        <v>207</v>
      </c>
      <c r="H4803" t="s">
        <v>190</v>
      </c>
      <c r="I4803">
        <v>99</v>
      </c>
    </row>
    <row r="4804" spans="1:9" x14ac:dyDescent="0.35">
      <c r="A4804" s="75">
        <f t="shared" si="152"/>
        <v>46044</v>
      </c>
      <c r="B4804" s="75">
        <f t="shared" si="153"/>
        <v>46047</v>
      </c>
      <c r="C4804" s="75" t="str">
        <f>VLOOKUP($F4804,Refs!$A$1:$F$32,3,FALSE)</f>
        <v>Y58</v>
      </c>
      <c r="D4804" t="s">
        <v>175</v>
      </c>
      <c r="E4804" t="s">
        <v>125</v>
      </c>
      <c r="F4804" t="s">
        <v>84</v>
      </c>
      <c r="G4804" t="s">
        <v>207</v>
      </c>
      <c r="H4804" t="s">
        <v>191</v>
      </c>
      <c r="I4804">
        <v>1</v>
      </c>
    </row>
    <row r="4805" spans="1:9" x14ac:dyDescent="0.35">
      <c r="A4805" s="75">
        <f t="shared" si="152"/>
        <v>46044</v>
      </c>
      <c r="B4805" s="75">
        <f t="shared" si="153"/>
        <v>46047</v>
      </c>
      <c r="C4805" s="75" t="str">
        <f>VLOOKUP($F4805,Refs!$A$1:$F$32,3,FALSE)</f>
        <v>Y58</v>
      </c>
      <c r="D4805" t="s">
        <v>175</v>
      </c>
      <c r="E4805" t="s">
        <v>125</v>
      </c>
      <c r="F4805" t="s">
        <v>84</v>
      </c>
      <c r="G4805" t="s">
        <v>207</v>
      </c>
      <c r="H4805" t="s">
        <v>192</v>
      </c>
      <c r="I4805">
        <v>22</v>
      </c>
    </row>
    <row r="4806" spans="1:9" x14ac:dyDescent="0.35">
      <c r="A4806" s="75">
        <f t="shared" ref="A4806:A4869" si="154">IF(G4806="Mon",B4806-6,IF(G4806="Tue",B4806-5,IF(G4806="Wed",B4806-4,IF(G4806="Thu",B4806-3,IF(G4806="Fri",B4806-2,IF(G4806="Sat",B4806-1,IF(G4806="Sun",B4806,"")))))))</f>
        <v>46044</v>
      </c>
      <c r="B4806" s="75">
        <f t="shared" ref="B4806:B4869" si="155">DATEVALUE(RIGHT(D4806, 11))</f>
        <v>46047</v>
      </c>
      <c r="C4806" s="75" t="str">
        <f>VLOOKUP($F4806,Refs!$A$1:$F$32,3,FALSE)</f>
        <v>Y58</v>
      </c>
      <c r="D4806" t="s">
        <v>175</v>
      </c>
      <c r="E4806" t="s">
        <v>125</v>
      </c>
      <c r="F4806" t="s">
        <v>84</v>
      </c>
      <c r="G4806" t="s">
        <v>207</v>
      </c>
      <c r="H4806" t="s">
        <v>193</v>
      </c>
      <c r="I4806">
        <v>3</v>
      </c>
    </row>
    <row r="4807" spans="1:9" x14ac:dyDescent="0.35">
      <c r="A4807" s="75">
        <f t="shared" si="154"/>
        <v>46044</v>
      </c>
      <c r="B4807" s="75">
        <f t="shared" si="155"/>
        <v>46047</v>
      </c>
      <c r="C4807" s="75" t="str">
        <f>VLOOKUP($F4807,Refs!$A$1:$F$32,3,FALSE)</f>
        <v>Y58</v>
      </c>
      <c r="D4807" t="s">
        <v>175</v>
      </c>
      <c r="E4807" t="s">
        <v>125</v>
      </c>
      <c r="F4807" t="s">
        <v>84</v>
      </c>
      <c r="G4807" t="s">
        <v>207</v>
      </c>
      <c r="H4807" t="s">
        <v>194</v>
      </c>
      <c r="I4807">
        <v>13</v>
      </c>
    </row>
    <row r="4808" spans="1:9" x14ac:dyDescent="0.35">
      <c r="A4808" s="75">
        <f t="shared" si="154"/>
        <v>46044</v>
      </c>
      <c r="B4808" s="75">
        <f t="shared" si="155"/>
        <v>46047</v>
      </c>
      <c r="C4808" s="75" t="str">
        <f>VLOOKUP($F4808,Refs!$A$1:$F$32,3,FALSE)</f>
        <v>Y58</v>
      </c>
      <c r="D4808" t="s">
        <v>175</v>
      </c>
      <c r="E4808" t="s">
        <v>125</v>
      </c>
      <c r="F4808" t="s">
        <v>84</v>
      </c>
      <c r="G4808" t="s">
        <v>207</v>
      </c>
      <c r="H4808" t="s">
        <v>195</v>
      </c>
      <c r="I4808">
        <v>1</v>
      </c>
    </row>
    <row r="4809" spans="1:9" x14ac:dyDescent="0.35">
      <c r="A4809" s="75">
        <f t="shared" si="154"/>
        <v>46044</v>
      </c>
      <c r="B4809" s="75">
        <f t="shared" si="155"/>
        <v>46047</v>
      </c>
      <c r="C4809" s="75" t="str">
        <f>VLOOKUP($F4809,Refs!$A$1:$F$32,3,FALSE)</f>
        <v>Y58</v>
      </c>
      <c r="D4809" t="s">
        <v>175</v>
      </c>
      <c r="E4809" t="s">
        <v>125</v>
      </c>
      <c r="F4809" t="s">
        <v>84</v>
      </c>
      <c r="G4809" t="s">
        <v>207</v>
      </c>
      <c r="H4809" t="s">
        <v>196</v>
      </c>
      <c r="I4809">
        <v>53</v>
      </c>
    </row>
    <row r="4810" spans="1:9" x14ac:dyDescent="0.35">
      <c r="A4810" s="75">
        <f t="shared" si="154"/>
        <v>46044</v>
      </c>
      <c r="B4810" s="75">
        <f t="shared" si="155"/>
        <v>46047</v>
      </c>
      <c r="C4810" s="75" t="str">
        <f>VLOOKUP($F4810,Refs!$A$1:$F$32,3,FALSE)</f>
        <v>Y58</v>
      </c>
      <c r="D4810" t="s">
        <v>175</v>
      </c>
      <c r="E4810" t="s">
        <v>125</v>
      </c>
      <c r="F4810" t="s">
        <v>84</v>
      </c>
      <c r="G4810" t="s">
        <v>207</v>
      </c>
      <c r="H4810" t="s">
        <v>197</v>
      </c>
      <c r="I4810">
        <v>95</v>
      </c>
    </row>
    <row r="4811" spans="1:9" x14ac:dyDescent="0.35">
      <c r="A4811" s="75">
        <f t="shared" si="154"/>
        <v>46044</v>
      </c>
      <c r="B4811" s="75">
        <f t="shared" si="155"/>
        <v>46047</v>
      </c>
      <c r="C4811" s="75" t="str">
        <f>VLOOKUP($F4811,Refs!$A$1:$F$32,3,FALSE)</f>
        <v>Y58</v>
      </c>
      <c r="D4811" t="s">
        <v>175</v>
      </c>
      <c r="E4811" t="s">
        <v>125</v>
      </c>
      <c r="F4811" t="s">
        <v>84</v>
      </c>
      <c r="G4811" t="s">
        <v>207</v>
      </c>
      <c r="H4811" t="s">
        <v>198</v>
      </c>
      <c r="I4811">
        <v>374</v>
      </c>
    </row>
    <row r="4812" spans="1:9" x14ac:dyDescent="0.35">
      <c r="A4812" s="75">
        <f t="shared" si="154"/>
        <v>46044</v>
      </c>
      <c r="B4812" s="75">
        <f t="shared" si="155"/>
        <v>46047</v>
      </c>
      <c r="C4812" s="75" t="str">
        <f>VLOOKUP($F4812,Refs!$A$1:$F$32,3,FALSE)</f>
        <v>Y58</v>
      </c>
      <c r="D4812" t="s">
        <v>175</v>
      </c>
      <c r="E4812" t="s">
        <v>125</v>
      </c>
      <c r="F4812" t="s">
        <v>84</v>
      </c>
      <c r="G4812" t="s">
        <v>207</v>
      </c>
      <c r="H4812" t="s">
        <v>199</v>
      </c>
      <c r="I4812">
        <v>110</v>
      </c>
    </row>
    <row r="4813" spans="1:9" x14ac:dyDescent="0.35">
      <c r="A4813" s="75">
        <f t="shared" si="154"/>
        <v>46044</v>
      </c>
      <c r="B4813" s="75">
        <f t="shared" si="155"/>
        <v>46047</v>
      </c>
      <c r="C4813" s="75" t="str">
        <f>VLOOKUP($F4813,Refs!$A$1:$F$32,3,FALSE)</f>
        <v>Y58</v>
      </c>
      <c r="D4813" t="s">
        <v>175</v>
      </c>
      <c r="E4813" t="s">
        <v>125</v>
      </c>
      <c r="F4813" t="s">
        <v>84</v>
      </c>
      <c r="G4813" t="s">
        <v>207</v>
      </c>
      <c r="H4813" t="s">
        <v>200</v>
      </c>
      <c r="I4813">
        <v>38</v>
      </c>
    </row>
    <row r="4814" spans="1:9" x14ac:dyDescent="0.35">
      <c r="A4814" s="75">
        <f t="shared" si="154"/>
        <v>46044</v>
      </c>
      <c r="B4814" s="75">
        <f t="shared" si="155"/>
        <v>46047</v>
      </c>
      <c r="C4814" s="75" t="str">
        <f>VLOOKUP($F4814,Refs!$A$1:$F$32,3,FALSE)</f>
        <v>Y58</v>
      </c>
      <c r="D4814" t="s">
        <v>175</v>
      </c>
      <c r="E4814" t="s">
        <v>125</v>
      </c>
      <c r="F4814" t="s">
        <v>84</v>
      </c>
      <c r="G4814" t="s">
        <v>207</v>
      </c>
      <c r="H4814" t="s">
        <v>201</v>
      </c>
      <c r="I4814">
        <v>24</v>
      </c>
    </row>
    <row r="4815" spans="1:9" x14ac:dyDescent="0.35">
      <c r="A4815" s="75">
        <f t="shared" si="154"/>
        <v>46044</v>
      </c>
      <c r="B4815" s="75">
        <f t="shared" si="155"/>
        <v>46047</v>
      </c>
      <c r="C4815" s="75" t="str">
        <f>VLOOKUP($F4815,Refs!$A$1:$F$32,3,FALSE)</f>
        <v>Y58</v>
      </c>
      <c r="D4815" t="s">
        <v>175</v>
      </c>
      <c r="E4815" t="s">
        <v>125</v>
      </c>
      <c r="F4815" t="s">
        <v>84</v>
      </c>
      <c r="G4815" t="s">
        <v>207</v>
      </c>
      <c r="H4815" t="s">
        <v>202</v>
      </c>
      <c r="I4815">
        <v>17</v>
      </c>
    </row>
    <row r="4816" spans="1:9" x14ac:dyDescent="0.35">
      <c r="A4816" s="75">
        <f t="shared" si="154"/>
        <v>46044</v>
      </c>
      <c r="B4816" s="75">
        <f t="shared" si="155"/>
        <v>46047</v>
      </c>
      <c r="C4816" s="75" t="str">
        <f>VLOOKUP($F4816,Refs!$A$1:$F$32,3,FALSE)</f>
        <v>Y58</v>
      </c>
      <c r="D4816" t="s">
        <v>175</v>
      </c>
      <c r="E4816" t="s">
        <v>125</v>
      </c>
      <c r="F4816" t="s">
        <v>84</v>
      </c>
      <c r="G4816" t="s">
        <v>207</v>
      </c>
      <c r="H4816" t="s">
        <v>203</v>
      </c>
      <c r="I4816">
        <v>0</v>
      </c>
    </row>
    <row r="4817" spans="1:9" x14ac:dyDescent="0.35">
      <c r="A4817" s="75">
        <f t="shared" si="154"/>
        <v>46044</v>
      </c>
      <c r="B4817" s="75">
        <f t="shared" si="155"/>
        <v>46047</v>
      </c>
      <c r="C4817" s="75" t="str">
        <f>VLOOKUP($F4817,Refs!$A$1:$F$32,3,FALSE)</f>
        <v>Y58</v>
      </c>
      <c r="D4817" t="s">
        <v>175</v>
      </c>
      <c r="E4817" t="s">
        <v>125</v>
      </c>
      <c r="F4817" t="s">
        <v>84</v>
      </c>
      <c r="G4817" t="s">
        <v>207</v>
      </c>
      <c r="H4817" t="s">
        <v>204</v>
      </c>
      <c r="I4817">
        <v>2</v>
      </c>
    </row>
    <row r="4818" spans="1:9" x14ac:dyDescent="0.35">
      <c r="A4818" s="75">
        <f t="shared" si="154"/>
        <v>46045</v>
      </c>
      <c r="B4818" s="75">
        <f t="shared" si="155"/>
        <v>46047</v>
      </c>
      <c r="C4818" s="75" t="str">
        <f>VLOOKUP($F4818,Refs!$A$1:$F$32,3,FALSE)</f>
        <v>Y58</v>
      </c>
      <c r="D4818" t="s">
        <v>175</v>
      </c>
      <c r="E4818" t="s">
        <v>125</v>
      </c>
      <c r="F4818" t="s">
        <v>84</v>
      </c>
      <c r="G4818" t="s">
        <v>208</v>
      </c>
      <c r="H4818" t="s">
        <v>177</v>
      </c>
      <c r="I4818">
        <v>1105</v>
      </c>
    </row>
    <row r="4819" spans="1:9" x14ac:dyDescent="0.35">
      <c r="A4819" s="75">
        <f t="shared" si="154"/>
        <v>46045</v>
      </c>
      <c r="B4819" s="75">
        <f t="shared" si="155"/>
        <v>46047</v>
      </c>
      <c r="C4819" s="75" t="str">
        <f>VLOOKUP($F4819,Refs!$A$1:$F$32,3,FALSE)</f>
        <v>Y58</v>
      </c>
      <c r="D4819" t="s">
        <v>175</v>
      </c>
      <c r="E4819" t="s">
        <v>125</v>
      </c>
      <c r="F4819" t="s">
        <v>84</v>
      </c>
      <c r="G4819" t="s">
        <v>208</v>
      </c>
      <c r="H4819" t="s">
        <v>178</v>
      </c>
      <c r="I4819">
        <v>1022</v>
      </c>
    </row>
    <row r="4820" spans="1:9" x14ac:dyDescent="0.35">
      <c r="A4820" s="75">
        <f t="shared" si="154"/>
        <v>46045</v>
      </c>
      <c r="B4820" s="75">
        <f t="shared" si="155"/>
        <v>46047</v>
      </c>
      <c r="C4820" s="75" t="str">
        <f>VLOOKUP($F4820,Refs!$A$1:$F$32,3,FALSE)</f>
        <v>Y58</v>
      </c>
      <c r="D4820" t="s">
        <v>175</v>
      </c>
      <c r="E4820" t="s">
        <v>125</v>
      </c>
      <c r="F4820" t="s">
        <v>84</v>
      </c>
      <c r="G4820" t="s">
        <v>208</v>
      </c>
      <c r="H4820" t="s">
        <v>179</v>
      </c>
      <c r="I4820">
        <v>847</v>
      </c>
    </row>
    <row r="4821" spans="1:9" x14ac:dyDescent="0.35">
      <c r="A4821" s="75">
        <f t="shared" si="154"/>
        <v>46045</v>
      </c>
      <c r="B4821" s="75">
        <f t="shared" si="155"/>
        <v>46047</v>
      </c>
      <c r="C4821" s="75" t="str">
        <f>VLOOKUP($F4821,Refs!$A$1:$F$32,3,FALSE)</f>
        <v>Y58</v>
      </c>
      <c r="D4821" t="s">
        <v>175</v>
      </c>
      <c r="E4821" t="s">
        <v>125</v>
      </c>
      <c r="F4821" t="s">
        <v>84</v>
      </c>
      <c r="G4821" t="s">
        <v>208</v>
      </c>
      <c r="H4821" t="s">
        <v>180</v>
      </c>
      <c r="I4821">
        <v>16</v>
      </c>
    </row>
    <row r="4822" spans="1:9" x14ac:dyDescent="0.35">
      <c r="A4822" s="75">
        <f t="shared" si="154"/>
        <v>46045</v>
      </c>
      <c r="B4822" s="75">
        <f t="shared" si="155"/>
        <v>46047</v>
      </c>
      <c r="C4822" s="75" t="str">
        <f>VLOOKUP($F4822,Refs!$A$1:$F$32,3,FALSE)</f>
        <v>Y58</v>
      </c>
      <c r="D4822" t="s">
        <v>175</v>
      </c>
      <c r="E4822" t="s">
        <v>125</v>
      </c>
      <c r="F4822" t="s">
        <v>84</v>
      </c>
      <c r="G4822" t="s">
        <v>208</v>
      </c>
      <c r="H4822" t="s">
        <v>181</v>
      </c>
      <c r="I4822">
        <v>51554</v>
      </c>
    </row>
    <row r="4823" spans="1:9" x14ac:dyDescent="0.35">
      <c r="A4823" s="75">
        <f t="shared" si="154"/>
        <v>46045</v>
      </c>
      <c r="B4823" s="75">
        <f t="shared" si="155"/>
        <v>46047</v>
      </c>
      <c r="C4823" s="75" t="str">
        <f>VLOOKUP($F4823,Refs!$A$1:$F$32,3,FALSE)</f>
        <v>Y58</v>
      </c>
      <c r="D4823" t="s">
        <v>175</v>
      </c>
      <c r="E4823" t="s">
        <v>125</v>
      </c>
      <c r="F4823" t="s">
        <v>84</v>
      </c>
      <c r="G4823" t="s">
        <v>208</v>
      </c>
      <c r="H4823" t="s">
        <v>182</v>
      </c>
      <c r="I4823">
        <v>450</v>
      </c>
    </row>
    <row r="4824" spans="1:9" x14ac:dyDescent="0.35">
      <c r="A4824" s="75">
        <f t="shared" si="154"/>
        <v>46045</v>
      </c>
      <c r="B4824" s="75">
        <f t="shared" si="155"/>
        <v>46047</v>
      </c>
      <c r="C4824" s="75" t="str">
        <f>VLOOKUP($F4824,Refs!$A$1:$F$32,3,FALSE)</f>
        <v>Y58</v>
      </c>
      <c r="D4824" t="s">
        <v>175</v>
      </c>
      <c r="E4824" t="s">
        <v>125</v>
      </c>
      <c r="F4824" t="s">
        <v>84</v>
      </c>
      <c r="G4824" t="s">
        <v>208</v>
      </c>
      <c r="H4824" t="s">
        <v>183</v>
      </c>
      <c r="I4824">
        <v>521</v>
      </c>
    </row>
    <row r="4825" spans="1:9" x14ac:dyDescent="0.35">
      <c r="A4825" s="75">
        <f t="shared" si="154"/>
        <v>46045</v>
      </c>
      <c r="B4825" s="75">
        <f t="shared" si="155"/>
        <v>46047</v>
      </c>
      <c r="C4825" s="75" t="str">
        <f>VLOOKUP($F4825,Refs!$A$1:$F$32,3,FALSE)</f>
        <v>Y58</v>
      </c>
      <c r="D4825" t="s">
        <v>175</v>
      </c>
      <c r="E4825" t="s">
        <v>125</v>
      </c>
      <c r="F4825" t="s">
        <v>84</v>
      </c>
      <c r="G4825" t="s">
        <v>208</v>
      </c>
      <c r="H4825" t="s">
        <v>184</v>
      </c>
      <c r="I4825">
        <v>913</v>
      </c>
    </row>
    <row r="4826" spans="1:9" x14ac:dyDescent="0.35">
      <c r="A4826" s="75">
        <f t="shared" si="154"/>
        <v>46045</v>
      </c>
      <c r="B4826" s="75">
        <f t="shared" si="155"/>
        <v>46047</v>
      </c>
      <c r="C4826" s="75" t="str">
        <f>VLOOKUP($F4826,Refs!$A$1:$F$32,3,FALSE)</f>
        <v>Y58</v>
      </c>
      <c r="D4826" t="s">
        <v>175</v>
      </c>
      <c r="E4826" t="s">
        <v>125</v>
      </c>
      <c r="F4826" t="s">
        <v>84</v>
      </c>
      <c r="G4826" t="s">
        <v>208</v>
      </c>
      <c r="H4826" t="s">
        <v>185</v>
      </c>
      <c r="I4826">
        <v>517</v>
      </c>
    </row>
    <row r="4827" spans="1:9" x14ac:dyDescent="0.35">
      <c r="A4827" s="75">
        <f t="shared" si="154"/>
        <v>46045</v>
      </c>
      <c r="B4827" s="75">
        <f t="shared" si="155"/>
        <v>46047</v>
      </c>
      <c r="C4827" s="75" t="str">
        <f>VLOOKUP($F4827,Refs!$A$1:$F$32,3,FALSE)</f>
        <v>Y58</v>
      </c>
      <c r="D4827" t="s">
        <v>175</v>
      </c>
      <c r="E4827" t="s">
        <v>125</v>
      </c>
      <c r="F4827" t="s">
        <v>84</v>
      </c>
      <c r="G4827" t="s">
        <v>208</v>
      </c>
      <c r="H4827" t="s">
        <v>186</v>
      </c>
      <c r="I4827">
        <v>328</v>
      </c>
    </row>
    <row r="4828" spans="1:9" x14ac:dyDescent="0.35">
      <c r="A4828" s="75">
        <f t="shared" si="154"/>
        <v>46045</v>
      </c>
      <c r="B4828" s="75">
        <f t="shared" si="155"/>
        <v>46047</v>
      </c>
      <c r="C4828" s="75" t="str">
        <f>VLOOKUP($F4828,Refs!$A$1:$F$32,3,FALSE)</f>
        <v>Y58</v>
      </c>
      <c r="D4828" t="s">
        <v>175</v>
      </c>
      <c r="E4828" t="s">
        <v>125</v>
      </c>
      <c r="F4828" t="s">
        <v>84</v>
      </c>
      <c r="G4828" t="s">
        <v>208</v>
      </c>
      <c r="H4828" t="s">
        <v>187</v>
      </c>
      <c r="I4828">
        <v>216</v>
      </c>
    </row>
    <row r="4829" spans="1:9" x14ac:dyDescent="0.35">
      <c r="A4829" s="75">
        <f t="shared" si="154"/>
        <v>46045</v>
      </c>
      <c r="B4829" s="75">
        <f t="shared" si="155"/>
        <v>46047</v>
      </c>
      <c r="C4829" s="75" t="str">
        <f>VLOOKUP($F4829,Refs!$A$1:$F$32,3,FALSE)</f>
        <v>Y58</v>
      </c>
      <c r="D4829" t="s">
        <v>175</v>
      </c>
      <c r="E4829" t="s">
        <v>125</v>
      </c>
      <c r="F4829" t="s">
        <v>84</v>
      </c>
      <c r="G4829" t="s">
        <v>208</v>
      </c>
      <c r="H4829" t="s">
        <v>188</v>
      </c>
      <c r="I4829">
        <v>164</v>
      </c>
    </row>
    <row r="4830" spans="1:9" x14ac:dyDescent="0.35">
      <c r="A4830" s="75">
        <f t="shared" si="154"/>
        <v>46045</v>
      </c>
      <c r="B4830" s="75">
        <f t="shared" si="155"/>
        <v>46047</v>
      </c>
      <c r="C4830" s="75" t="str">
        <f>VLOOKUP($F4830,Refs!$A$1:$F$32,3,FALSE)</f>
        <v>Y58</v>
      </c>
      <c r="D4830" t="s">
        <v>175</v>
      </c>
      <c r="E4830" t="s">
        <v>125</v>
      </c>
      <c r="F4830" t="s">
        <v>84</v>
      </c>
      <c r="G4830" t="s">
        <v>208</v>
      </c>
      <c r="H4830" t="s">
        <v>189</v>
      </c>
      <c r="I4830">
        <v>132</v>
      </c>
    </row>
    <row r="4831" spans="1:9" x14ac:dyDescent="0.35">
      <c r="A4831" s="75">
        <f t="shared" si="154"/>
        <v>46045</v>
      </c>
      <c r="B4831" s="75">
        <f t="shared" si="155"/>
        <v>46047</v>
      </c>
      <c r="C4831" s="75" t="str">
        <f>VLOOKUP($F4831,Refs!$A$1:$F$32,3,FALSE)</f>
        <v>Y58</v>
      </c>
      <c r="D4831" t="s">
        <v>175</v>
      </c>
      <c r="E4831" t="s">
        <v>125</v>
      </c>
      <c r="F4831" t="s">
        <v>84</v>
      </c>
      <c r="G4831" t="s">
        <v>208</v>
      </c>
      <c r="H4831" t="s">
        <v>190</v>
      </c>
      <c r="I4831">
        <v>86</v>
      </c>
    </row>
    <row r="4832" spans="1:9" x14ac:dyDescent="0.35">
      <c r="A4832" s="75">
        <f t="shared" si="154"/>
        <v>46045</v>
      </c>
      <c r="B4832" s="75">
        <f t="shared" si="155"/>
        <v>46047</v>
      </c>
      <c r="C4832" s="75" t="str">
        <f>VLOOKUP($F4832,Refs!$A$1:$F$32,3,FALSE)</f>
        <v>Y58</v>
      </c>
      <c r="D4832" t="s">
        <v>175</v>
      </c>
      <c r="E4832" t="s">
        <v>125</v>
      </c>
      <c r="F4832" t="s">
        <v>84</v>
      </c>
      <c r="G4832" t="s">
        <v>208</v>
      </c>
      <c r="H4832" t="s">
        <v>191</v>
      </c>
      <c r="I4832">
        <v>0</v>
      </c>
    </row>
    <row r="4833" spans="1:9" x14ac:dyDescent="0.35">
      <c r="A4833" s="75">
        <f t="shared" si="154"/>
        <v>46045</v>
      </c>
      <c r="B4833" s="75">
        <f t="shared" si="155"/>
        <v>46047</v>
      </c>
      <c r="C4833" s="75" t="str">
        <f>VLOOKUP($F4833,Refs!$A$1:$F$32,3,FALSE)</f>
        <v>Y58</v>
      </c>
      <c r="D4833" t="s">
        <v>175</v>
      </c>
      <c r="E4833" t="s">
        <v>125</v>
      </c>
      <c r="F4833" t="s">
        <v>84</v>
      </c>
      <c r="G4833" t="s">
        <v>208</v>
      </c>
      <c r="H4833" t="s">
        <v>192</v>
      </c>
      <c r="I4833">
        <v>22</v>
      </c>
    </row>
    <row r="4834" spans="1:9" x14ac:dyDescent="0.35">
      <c r="A4834" s="75">
        <f t="shared" si="154"/>
        <v>46045</v>
      </c>
      <c r="B4834" s="75">
        <f t="shared" si="155"/>
        <v>46047</v>
      </c>
      <c r="C4834" s="75" t="str">
        <f>VLOOKUP($F4834,Refs!$A$1:$F$32,3,FALSE)</f>
        <v>Y58</v>
      </c>
      <c r="D4834" t="s">
        <v>175</v>
      </c>
      <c r="E4834" t="s">
        <v>125</v>
      </c>
      <c r="F4834" t="s">
        <v>84</v>
      </c>
      <c r="G4834" t="s">
        <v>208</v>
      </c>
      <c r="H4834" t="s">
        <v>193</v>
      </c>
      <c r="I4834">
        <v>0</v>
      </c>
    </row>
    <row r="4835" spans="1:9" x14ac:dyDescent="0.35">
      <c r="A4835" s="75">
        <f t="shared" si="154"/>
        <v>46045</v>
      </c>
      <c r="B4835" s="75">
        <f t="shared" si="155"/>
        <v>46047</v>
      </c>
      <c r="C4835" s="75" t="str">
        <f>VLOOKUP($F4835,Refs!$A$1:$F$32,3,FALSE)</f>
        <v>Y58</v>
      </c>
      <c r="D4835" t="s">
        <v>175</v>
      </c>
      <c r="E4835" t="s">
        <v>125</v>
      </c>
      <c r="F4835" t="s">
        <v>84</v>
      </c>
      <c r="G4835" t="s">
        <v>208</v>
      </c>
      <c r="H4835" t="s">
        <v>194</v>
      </c>
      <c r="I4835">
        <v>24</v>
      </c>
    </row>
    <row r="4836" spans="1:9" x14ac:dyDescent="0.35">
      <c r="A4836" s="75">
        <f t="shared" si="154"/>
        <v>46045</v>
      </c>
      <c r="B4836" s="75">
        <f t="shared" si="155"/>
        <v>46047</v>
      </c>
      <c r="C4836" s="75" t="str">
        <f>VLOOKUP($F4836,Refs!$A$1:$F$32,3,FALSE)</f>
        <v>Y58</v>
      </c>
      <c r="D4836" t="s">
        <v>175</v>
      </c>
      <c r="E4836" t="s">
        <v>125</v>
      </c>
      <c r="F4836" t="s">
        <v>84</v>
      </c>
      <c r="G4836" t="s">
        <v>208</v>
      </c>
      <c r="H4836" t="s">
        <v>195</v>
      </c>
      <c r="I4836">
        <v>2</v>
      </c>
    </row>
    <row r="4837" spans="1:9" x14ac:dyDescent="0.35">
      <c r="A4837" s="75">
        <f t="shared" si="154"/>
        <v>46045</v>
      </c>
      <c r="B4837" s="75">
        <f t="shared" si="155"/>
        <v>46047</v>
      </c>
      <c r="C4837" s="75" t="str">
        <f>VLOOKUP($F4837,Refs!$A$1:$F$32,3,FALSE)</f>
        <v>Y58</v>
      </c>
      <c r="D4837" t="s">
        <v>175</v>
      </c>
      <c r="E4837" t="s">
        <v>125</v>
      </c>
      <c r="F4837" t="s">
        <v>84</v>
      </c>
      <c r="G4837" t="s">
        <v>208</v>
      </c>
      <c r="H4837" t="s">
        <v>196</v>
      </c>
      <c r="I4837">
        <v>55</v>
      </c>
    </row>
    <row r="4838" spans="1:9" x14ac:dyDescent="0.35">
      <c r="A4838" s="75">
        <f t="shared" si="154"/>
        <v>46045</v>
      </c>
      <c r="B4838" s="75">
        <f t="shared" si="155"/>
        <v>46047</v>
      </c>
      <c r="C4838" s="75" t="str">
        <f>VLOOKUP($F4838,Refs!$A$1:$F$32,3,FALSE)</f>
        <v>Y58</v>
      </c>
      <c r="D4838" t="s">
        <v>175</v>
      </c>
      <c r="E4838" t="s">
        <v>125</v>
      </c>
      <c r="F4838" t="s">
        <v>84</v>
      </c>
      <c r="G4838" t="s">
        <v>208</v>
      </c>
      <c r="H4838" t="s">
        <v>197</v>
      </c>
      <c r="I4838">
        <v>112</v>
      </c>
    </row>
    <row r="4839" spans="1:9" x14ac:dyDescent="0.35">
      <c r="A4839" s="75">
        <f t="shared" si="154"/>
        <v>46045</v>
      </c>
      <c r="B4839" s="75">
        <f t="shared" si="155"/>
        <v>46047</v>
      </c>
      <c r="C4839" s="75" t="str">
        <f>VLOOKUP($F4839,Refs!$A$1:$F$32,3,FALSE)</f>
        <v>Y58</v>
      </c>
      <c r="D4839" t="s">
        <v>175</v>
      </c>
      <c r="E4839" t="s">
        <v>125</v>
      </c>
      <c r="F4839" t="s">
        <v>84</v>
      </c>
      <c r="G4839" t="s">
        <v>208</v>
      </c>
      <c r="H4839" t="s">
        <v>198</v>
      </c>
      <c r="I4839">
        <v>402</v>
      </c>
    </row>
    <row r="4840" spans="1:9" x14ac:dyDescent="0.35">
      <c r="A4840" s="75">
        <f t="shared" si="154"/>
        <v>46045</v>
      </c>
      <c r="B4840" s="75">
        <f t="shared" si="155"/>
        <v>46047</v>
      </c>
      <c r="C4840" s="75" t="str">
        <f>VLOOKUP($F4840,Refs!$A$1:$F$32,3,FALSE)</f>
        <v>Y58</v>
      </c>
      <c r="D4840" t="s">
        <v>175</v>
      </c>
      <c r="E4840" t="s">
        <v>125</v>
      </c>
      <c r="F4840" t="s">
        <v>84</v>
      </c>
      <c r="G4840" t="s">
        <v>208</v>
      </c>
      <c r="H4840" t="s">
        <v>199</v>
      </c>
      <c r="I4840">
        <v>75</v>
      </c>
    </row>
    <row r="4841" spans="1:9" x14ac:dyDescent="0.35">
      <c r="A4841" s="75">
        <f t="shared" si="154"/>
        <v>46045</v>
      </c>
      <c r="B4841" s="75">
        <f t="shared" si="155"/>
        <v>46047</v>
      </c>
      <c r="C4841" s="75" t="str">
        <f>VLOOKUP($F4841,Refs!$A$1:$F$32,3,FALSE)</f>
        <v>Y58</v>
      </c>
      <c r="D4841" t="s">
        <v>175</v>
      </c>
      <c r="E4841" t="s">
        <v>125</v>
      </c>
      <c r="F4841" t="s">
        <v>84</v>
      </c>
      <c r="G4841" t="s">
        <v>208</v>
      </c>
      <c r="H4841" t="s">
        <v>200</v>
      </c>
      <c r="I4841">
        <v>53</v>
      </c>
    </row>
    <row r="4842" spans="1:9" x14ac:dyDescent="0.35">
      <c r="A4842" s="75">
        <f t="shared" si="154"/>
        <v>46045</v>
      </c>
      <c r="B4842" s="75">
        <f t="shared" si="155"/>
        <v>46047</v>
      </c>
      <c r="C4842" s="75" t="str">
        <f>VLOOKUP($F4842,Refs!$A$1:$F$32,3,FALSE)</f>
        <v>Y58</v>
      </c>
      <c r="D4842" t="s">
        <v>175</v>
      </c>
      <c r="E4842" t="s">
        <v>125</v>
      </c>
      <c r="F4842" t="s">
        <v>84</v>
      </c>
      <c r="G4842" t="s">
        <v>208</v>
      </c>
      <c r="H4842" t="s">
        <v>201</v>
      </c>
      <c r="I4842">
        <v>33</v>
      </c>
    </row>
    <row r="4843" spans="1:9" x14ac:dyDescent="0.35">
      <c r="A4843" s="75">
        <f t="shared" si="154"/>
        <v>46045</v>
      </c>
      <c r="B4843" s="75">
        <f t="shared" si="155"/>
        <v>46047</v>
      </c>
      <c r="C4843" s="75" t="str">
        <f>VLOOKUP($F4843,Refs!$A$1:$F$32,3,FALSE)</f>
        <v>Y58</v>
      </c>
      <c r="D4843" t="s">
        <v>175</v>
      </c>
      <c r="E4843" t="s">
        <v>125</v>
      </c>
      <c r="F4843" t="s">
        <v>84</v>
      </c>
      <c r="G4843" t="s">
        <v>208</v>
      </c>
      <c r="H4843" t="s">
        <v>202</v>
      </c>
      <c r="I4843">
        <v>21</v>
      </c>
    </row>
    <row r="4844" spans="1:9" x14ac:dyDescent="0.35">
      <c r="A4844" s="75">
        <f t="shared" si="154"/>
        <v>46045</v>
      </c>
      <c r="B4844" s="75">
        <f t="shared" si="155"/>
        <v>46047</v>
      </c>
      <c r="C4844" s="75" t="str">
        <f>VLOOKUP($F4844,Refs!$A$1:$F$32,3,FALSE)</f>
        <v>Y58</v>
      </c>
      <c r="D4844" t="s">
        <v>175</v>
      </c>
      <c r="E4844" t="s">
        <v>125</v>
      </c>
      <c r="F4844" t="s">
        <v>84</v>
      </c>
      <c r="G4844" t="s">
        <v>208</v>
      </c>
      <c r="H4844" t="s">
        <v>203</v>
      </c>
      <c r="I4844">
        <v>0</v>
      </c>
    </row>
    <row r="4845" spans="1:9" x14ac:dyDescent="0.35">
      <c r="A4845" s="75">
        <f t="shared" si="154"/>
        <v>46045</v>
      </c>
      <c r="B4845" s="75">
        <f t="shared" si="155"/>
        <v>46047</v>
      </c>
      <c r="C4845" s="75" t="str">
        <f>VLOOKUP($F4845,Refs!$A$1:$F$32,3,FALSE)</f>
        <v>Y58</v>
      </c>
      <c r="D4845" t="s">
        <v>175</v>
      </c>
      <c r="E4845" t="s">
        <v>125</v>
      </c>
      <c r="F4845" t="s">
        <v>84</v>
      </c>
      <c r="G4845" t="s">
        <v>208</v>
      </c>
      <c r="H4845" t="s">
        <v>204</v>
      </c>
      <c r="I4845">
        <v>0</v>
      </c>
    </row>
    <row r="4846" spans="1:9" x14ac:dyDescent="0.35">
      <c r="A4846" s="75">
        <f t="shared" si="154"/>
        <v>46046</v>
      </c>
      <c r="B4846" s="75">
        <f t="shared" si="155"/>
        <v>46047</v>
      </c>
      <c r="C4846" s="75" t="str">
        <f>VLOOKUP($F4846,Refs!$A$1:$F$32,3,FALSE)</f>
        <v>Y58</v>
      </c>
      <c r="D4846" t="s">
        <v>175</v>
      </c>
      <c r="E4846" t="s">
        <v>125</v>
      </c>
      <c r="F4846" t="s">
        <v>84</v>
      </c>
      <c r="G4846" t="s">
        <v>209</v>
      </c>
      <c r="H4846" t="s">
        <v>177</v>
      </c>
      <c r="I4846">
        <v>1879</v>
      </c>
    </row>
    <row r="4847" spans="1:9" x14ac:dyDescent="0.35">
      <c r="A4847" s="75">
        <f t="shared" si="154"/>
        <v>46046</v>
      </c>
      <c r="B4847" s="75">
        <f t="shared" si="155"/>
        <v>46047</v>
      </c>
      <c r="C4847" s="75" t="str">
        <f>VLOOKUP($F4847,Refs!$A$1:$F$32,3,FALSE)</f>
        <v>Y58</v>
      </c>
      <c r="D4847" t="s">
        <v>175</v>
      </c>
      <c r="E4847" t="s">
        <v>125</v>
      </c>
      <c r="F4847" t="s">
        <v>84</v>
      </c>
      <c r="G4847" t="s">
        <v>209</v>
      </c>
      <c r="H4847" t="s">
        <v>178</v>
      </c>
      <c r="I4847">
        <v>1799</v>
      </c>
    </row>
    <row r="4848" spans="1:9" x14ac:dyDescent="0.35">
      <c r="A4848" s="75">
        <f t="shared" si="154"/>
        <v>46046</v>
      </c>
      <c r="B4848" s="75">
        <f t="shared" si="155"/>
        <v>46047</v>
      </c>
      <c r="C4848" s="75" t="str">
        <f>VLOOKUP($F4848,Refs!$A$1:$F$32,3,FALSE)</f>
        <v>Y58</v>
      </c>
      <c r="D4848" t="s">
        <v>175</v>
      </c>
      <c r="E4848" t="s">
        <v>125</v>
      </c>
      <c r="F4848" t="s">
        <v>84</v>
      </c>
      <c r="G4848" t="s">
        <v>209</v>
      </c>
      <c r="H4848" t="s">
        <v>179</v>
      </c>
      <c r="I4848">
        <v>1736</v>
      </c>
    </row>
    <row r="4849" spans="1:9" x14ac:dyDescent="0.35">
      <c r="A4849" s="75">
        <f t="shared" si="154"/>
        <v>46046</v>
      </c>
      <c r="B4849" s="75">
        <f t="shared" si="155"/>
        <v>46047</v>
      </c>
      <c r="C4849" s="75" t="str">
        <f>VLOOKUP($F4849,Refs!$A$1:$F$32,3,FALSE)</f>
        <v>Y58</v>
      </c>
      <c r="D4849" t="s">
        <v>175</v>
      </c>
      <c r="E4849" t="s">
        <v>125</v>
      </c>
      <c r="F4849" t="s">
        <v>84</v>
      </c>
      <c r="G4849" t="s">
        <v>209</v>
      </c>
      <c r="H4849" t="s">
        <v>180</v>
      </c>
      <c r="I4849">
        <v>7</v>
      </c>
    </row>
    <row r="4850" spans="1:9" x14ac:dyDescent="0.35">
      <c r="A4850" s="75">
        <f t="shared" si="154"/>
        <v>46046</v>
      </c>
      <c r="B4850" s="75">
        <f t="shared" si="155"/>
        <v>46047</v>
      </c>
      <c r="C4850" s="75" t="str">
        <f>VLOOKUP($F4850,Refs!$A$1:$F$32,3,FALSE)</f>
        <v>Y58</v>
      </c>
      <c r="D4850" t="s">
        <v>175</v>
      </c>
      <c r="E4850" t="s">
        <v>125</v>
      </c>
      <c r="F4850" t="s">
        <v>84</v>
      </c>
      <c r="G4850" t="s">
        <v>209</v>
      </c>
      <c r="H4850" t="s">
        <v>181</v>
      </c>
      <c r="I4850">
        <v>12367</v>
      </c>
    </row>
    <row r="4851" spans="1:9" x14ac:dyDescent="0.35">
      <c r="A4851" s="75">
        <f t="shared" si="154"/>
        <v>46046</v>
      </c>
      <c r="B4851" s="75">
        <f t="shared" si="155"/>
        <v>46047</v>
      </c>
      <c r="C4851" s="75" t="str">
        <f>VLOOKUP($F4851,Refs!$A$1:$F$32,3,FALSE)</f>
        <v>Y58</v>
      </c>
      <c r="D4851" t="s">
        <v>175</v>
      </c>
      <c r="E4851" t="s">
        <v>125</v>
      </c>
      <c r="F4851" t="s">
        <v>84</v>
      </c>
      <c r="G4851" t="s">
        <v>209</v>
      </c>
      <c r="H4851" t="s">
        <v>182</v>
      </c>
      <c r="I4851">
        <v>51</v>
      </c>
    </row>
    <row r="4852" spans="1:9" x14ac:dyDescent="0.35">
      <c r="A4852" s="75">
        <f t="shared" si="154"/>
        <v>46046</v>
      </c>
      <c r="B4852" s="75">
        <f t="shared" si="155"/>
        <v>46047</v>
      </c>
      <c r="C4852" s="75" t="str">
        <f>VLOOKUP($F4852,Refs!$A$1:$F$32,3,FALSE)</f>
        <v>Y58</v>
      </c>
      <c r="D4852" t="s">
        <v>175</v>
      </c>
      <c r="E4852" t="s">
        <v>125</v>
      </c>
      <c r="F4852" t="s">
        <v>84</v>
      </c>
      <c r="G4852" t="s">
        <v>209</v>
      </c>
      <c r="H4852" t="s">
        <v>183</v>
      </c>
      <c r="I4852">
        <v>96</v>
      </c>
    </row>
    <row r="4853" spans="1:9" x14ac:dyDescent="0.35">
      <c r="A4853" s="75">
        <f t="shared" si="154"/>
        <v>46046</v>
      </c>
      <c r="B4853" s="75">
        <f t="shared" si="155"/>
        <v>46047</v>
      </c>
      <c r="C4853" s="75" t="str">
        <f>VLOOKUP($F4853,Refs!$A$1:$F$32,3,FALSE)</f>
        <v>Y58</v>
      </c>
      <c r="D4853" t="s">
        <v>175</v>
      </c>
      <c r="E4853" t="s">
        <v>125</v>
      </c>
      <c r="F4853" t="s">
        <v>84</v>
      </c>
      <c r="G4853" t="s">
        <v>209</v>
      </c>
      <c r="H4853" t="s">
        <v>184</v>
      </c>
      <c r="I4853">
        <v>1624</v>
      </c>
    </row>
    <row r="4854" spans="1:9" x14ac:dyDescent="0.35">
      <c r="A4854" s="75">
        <f t="shared" si="154"/>
        <v>46046</v>
      </c>
      <c r="B4854" s="75">
        <f t="shared" si="155"/>
        <v>46047</v>
      </c>
      <c r="C4854" s="75" t="str">
        <f>VLOOKUP($F4854,Refs!$A$1:$F$32,3,FALSE)</f>
        <v>Y58</v>
      </c>
      <c r="D4854" t="s">
        <v>175</v>
      </c>
      <c r="E4854" t="s">
        <v>125</v>
      </c>
      <c r="F4854" t="s">
        <v>84</v>
      </c>
      <c r="G4854" t="s">
        <v>209</v>
      </c>
      <c r="H4854" t="s">
        <v>185</v>
      </c>
      <c r="I4854">
        <v>1035</v>
      </c>
    </row>
    <row r="4855" spans="1:9" x14ac:dyDescent="0.35">
      <c r="A4855" s="75">
        <f t="shared" si="154"/>
        <v>46046</v>
      </c>
      <c r="B4855" s="75">
        <f t="shared" si="155"/>
        <v>46047</v>
      </c>
      <c r="C4855" s="75" t="str">
        <f>VLOOKUP($F4855,Refs!$A$1:$F$32,3,FALSE)</f>
        <v>Y58</v>
      </c>
      <c r="D4855" t="s">
        <v>175</v>
      </c>
      <c r="E4855" t="s">
        <v>125</v>
      </c>
      <c r="F4855" t="s">
        <v>84</v>
      </c>
      <c r="G4855" t="s">
        <v>209</v>
      </c>
      <c r="H4855" t="s">
        <v>186</v>
      </c>
      <c r="I4855">
        <v>447</v>
      </c>
    </row>
    <row r="4856" spans="1:9" x14ac:dyDescent="0.35">
      <c r="A4856" s="75">
        <f t="shared" si="154"/>
        <v>46046</v>
      </c>
      <c r="B4856" s="75">
        <f t="shared" si="155"/>
        <v>46047</v>
      </c>
      <c r="C4856" s="75" t="str">
        <f>VLOOKUP($F4856,Refs!$A$1:$F$32,3,FALSE)</f>
        <v>Y58</v>
      </c>
      <c r="D4856" t="s">
        <v>175</v>
      </c>
      <c r="E4856" t="s">
        <v>125</v>
      </c>
      <c r="F4856" t="s">
        <v>84</v>
      </c>
      <c r="G4856" t="s">
        <v>209</v>
      </c>
      <c r="H4856" t="s">
        <v>187</v>
      </c>
      <c r="I4856">
        <v>331</v>
      </c>
    </row>
    <row r="4857" spans="1:9" x14ac:dyDescent="0.35">
      <c r="A4857" s="75">
        <f t="shared" si="154"/>
        <v>46046</v>
      </c>
      <c r="B4857" s="75">
        <f t="shared" si="155"/>
        <v>46047</v>
      </c>
      <c r="C4857" s="75" t="str">
        <f>VLOOKUP($F4857,Refs!$A$1:$F$32,3,FALSE)</f>
        <v>Y58</v>
      </c>
      <c r="D4857" t="s">
        <v>175</v>
      </c>
      <c r="E4857" t="s">
        <v>125</v>
      </c>
      <c r="F4857" t="s">
        <v>84</v>
      </c>
      <c r="G4857" t="s">
        <v>209</v>
      </c>
      <c r="H4857" t="s">
        <v>188</v>
      </c>
      <c r="I4857">
        <v>247</v>
      </c>
    </row>
    <row r="4858" spans="1:9" x14ac:dyDescent="0.35">
      <c r="A4858" s="75">
        <f t="shared" si="154"/>
        <v>46046</v>
      </c>
      <c r="B4858" s="75">
        <f t="shared" si="155"/>
        <v>46047</v>
      </c>
      <c r="C4858" s="75" t="str">
        <f>VLOOKUP($F4858,Refs!$A$1:$F$32,3,FALSE)</f>
        <v>Y58</v>
      </c>
      <c r="D4858" t="s">
        <v>175</v>
      </c>
      <c r="E4858" t="s">
        <v>125</v>
      </c>
      <c r="F4858" t="s">
        <v>84</v>
      </c>
      <c r="G4858" t="s">
        <v>209</v>
      </c>
      <c r="H4858" t="s">
        <v>189</v>
      </c>
      <c r="I4858">
        <v>174</v>
      </c>
    </row>
    <row r="4859" spans="1:9" x14ac:dyDescent="0.35">
      <c r="A4859" s="75">
        <f t="shared" si="154"/>
        <v>46046</v>
      </c>
      <c r="B4859" s="75">
        <f t="shared" si="155"/>
        <v>46047</v>
      </c>
      <c r="C4859" s="75" t="str">
        <f>VLOOKUP($F4859,Refs!$A$1:$F$32,3,FALSE)</f>
        <v>Y58</v>
      </c>
      <c r="D4859" t="s">
        <v>175</v>
      </c>
      <c r="E4859" t="s">
        <v>125</v>
      </c>
      <c r="F4859" t="s">
        <v>84</v>
      </c>
      <c r="G4859" t="s">
        <v>209</v>
      </c>
      <c r="H4859" t="s">
        <v>190</v>
      </c>
      <c r="I4859">
        <v>109</v>
      </c>
    </row>
    <row r="4860" spans="1:9" x14ac:dyDescent="0.35">
      <c r="A4860" s="75">
        <f t="shared" si="154"/>
        <v>46046</v>
      </c>
      <c r="B4860" s="75">
        <f t="shared" si="155"/>
        <v>46047</v>
      </c>
      <c r="C4860" s="75" t="str">
        <f>VLOOKUP($F4860,Refs!$A$1:$F$32,3,FALSE)</f>
        <v>Y58</v>
      </c>
      <c r="D4860" t="s">
        <v>175</v>
      </c>
      <c r="E4860" t="s">
        <v>125</v>
      </c>
      <c r="F4860" t="s">
        <v>84</v>
      </c>
      <c r="G4860" t="s">
        <v>209</v>
      </c>
      <c r="H4860" t="s">
        <v>191</v>
      </c>
      <c r="I4860">
        <v>0</v>
      </c>
    </row>
    <row r="4861" spans="1:9" x14ac:dyDescent="0.35">
      <c r="A4861" s="75">
        <f t="shared" si="154"/>
        <v>46046</v>
      </c>
      <c r="B4861" s="75">
        <f t="shared" si="155"/>
        <v>46047</v>
      </c>
      <c r="C4861" s="75" t="str">
        <f>VLOOKUP($F4861,Refs!$A$1:$F$32,3,FALSE)</f>
        <v>Y58</v>
      </c>
      <c r="D4861" t="s">
        <v>175</v>
      </c>
      <c r="E4861" t="s">
        <v>125</v>
      </c>
      <c r="F4861" t="s">
        <v>84</v>
      </c>
      <c r="G4861" t="s">
        <v>209</v>
      </c>
      <c r="H4861" t="s">
        <v>192</v>
      </c>
      <c r="I4861">
        <v>21</v>
      </c>
    </row>
    <row r="4862" spans="1:9" x14ac:dyDescent="0.35">
      <c r="A4862" s="75">
        <f t="shared" si="154"/>
        <v>46046</v>
      </c>
      <c r="B4862" s="75">
        <f t="shared" si="155"/>
        <v>46047</v>
      </c>
      <c r="C4862" s="75" t="str">
        <f>VLOOKUP($F4862,Refs!$A$1:$F$32,3,FALSE)</f>
        <v>Y58</v>
      </c>
      <c r="D4862" t="s">
        <v>175</v>
      </c>
      <c r="E4862" t="s">
        <v>125</v>
      </c>
      <c r="F4862" t="s">
        <v>84</v>
      </c>
      <c r="G4862" t="s">
        <v>209</v>
      </c>
      <c r="H4862" t="s">
        <v>193</v>
      </c>
      <c r="I4862">
        <v>15</v>
      </c>
    </row>
    <row r="4863" spans="1:9" x14ac:dyDescent="0.35">
      <c r="A4863" s="75">
        <f t="shared" si="154"/>
        <v>46046</v>
      </c>
      <c r="B4863" s="75">
        <f t="shared" si="155"/>
        <v>46047</v>
      </c>
      <c r="C4863" s="75" t="str">
        <f>VLOOKUP($F4863,Refs!$A$1:$F$32,3,FALSE)</f>
        <v>Y58</v>
      </c>
      <c r="D4863" t="s">
        <v>175</v>
      </c>
      <c r="E4863" t="s">
        <v>125</v>
      </c>
      <c r="F4863" t="s">
        <v>84</v>
      </c>
      <c r="G4863" t="s">
        <v>209</v>
      </c>
      <c r="H4863" t="s">
        <v>194</v>
      </c>
      <c r="I4863">
        <v>87</v>
      </c>
    </row>
    <row r="4864" spans="1:9" x14ac:dyDescent="0.35">
      <c r="A4864" s="75">
        <f t="shared" si="154"/>
        <v>46046</v>
      </c>
      <c r="B4864" s="75">
        <f t="shared" si="155"/>
        <v>46047</v>
      </c>
      <c r="C4864" s="75" t="str">
        <f>VLOOKUP($F4864,Refs!$A$1:$F$32,3,FALSE)</f>
        <v>Y58</v>
      </c>
      <c r="D4864" t="s">
        <v>175</v>
      </c>
      <c r="E4864" t="s">
        <v>125</v>
      </c>
      <c r="F4864" t="s">
        <v>84</v>
      </c>
      <c r="G4864" t="s">
        <v>209</v>
      </c>
      <c r="H4864" t="s">
        <v>195</v>
      </c>
      <c r="I4864">
        <v>3</v>
      </c>
    </row>
    <row r="4865" spans="1:9" x14ac:dyDescent="0.35">
      <c r="A4865" s="75">
        <f t="shared" si="154"/>
        <v>46046</v>
      </c>
      <c r="B4865" s="75">
        <f t="shared" si="155"/>
        <v>46047</v>
      </c>
      <c r="C4865" s="75" t="str">
        <f>VLOOKUP($F4865,Refs!$A$1:$F$32,3,FALSE)</f>
        <v>Y58</v>
      </c>
      <c r="D4865" t="s">
        <v>175</v>
      </c>
      <c r="E4865" t="s">
        <v>125</v>
      </c>
      <c r="F4865" t="s">
        <v>84</v>
      </c>
      <c r="G4865" t="s">
        <v>209</v>
      </c>
      <c r="H4865" t="s">
        <v>196</v>
      </c>
      <c r="I4865">
        <v>82</v>
      </c>
    </row>
    <row r="4866" spans="1:9" x14ac:dyDescent="0.35">
      <c r="A4866" s="75">
        <f t="shared" si="154"/>
        <v>46046</v>
      </c>
      <c r="B4866" s="75">
        <f t="shared" si="155"/>
        <v>46047</v>
      </c>
      <c r="C4866" s="75" t="str">
        <f>VLOOKUP($F4866,Refs!$A$1:$F$32,3,FALSE)</f>
        <v>Y58</v>
      </c>
      <c r="D4866" t="s">
        <v>175</v>
      </c>
      <c r="E4866" t="s">
        <v>125</v>
      </c>
      <c r="F4866" t="s">
        <v>84</v>
      </c>
      <c r="G4866" t="s">
        <v>209</v>
      </c>
      <c r="H4866" t="s">
        <v>197</v>
      </c>
      <c r="I4866">
        <v>181</v>
      </c>
    </row>
    <row r="4867" spans="1:9" x14ac:dyDescent="0.35">
      <c r="A4867" s="75">
        <f t="shared" si="154"/>
        <v>46046</v>
      </c>
      <c r="B4867" s="75">
        <f t="shared" si="155"/>
        <v>46047</v>
      </c>
      <c r="C4867" s="75" t="str">
        <f>VLOOKUP($F4867,Refs!$A$1:$F$32,3,FALSE)</f>
        <v>Y58</v>
      </c>
      <c r="D4867" t="s">
        <v>175</v>
      </c>
      <c r="E4867" t="s">
        <v>125</v>
      </c>
      <c r="F4867" t="s">
        <v>84</v>
      </c>
      <c r="G4867" t="s">
        <v>209</v>
      </c>
      <c r="H4867" t="s">
        <v>198</v>
      </c>
      <c r="I4867">
        <v>814</v>
      </c>
    </row>
    <row r="4868" spans="1:9" x14ac:dyDescent="0.35">
      <c r="A4868" s="75">
        <f t="shared" si="154"/>
        <v>46046</v>
      </c>
      <c r="B4868" s="75">
        <f t="shared" si="155"/>
        <v>46047</v>
      </c>
      <c r="C4868" s="75" t="str">
        <f>VLOOKUP($F4868,Refs!$A$1:$F$32,3,FALSE)</f>
        <v>Y58</v>
      </c>
      <c r="D4868" t="s">
        <v>175</v>
      </c>
      <c r="E4868" t="s">
        <v>125</v>
      </c>
      <c r="F4868" t="s">
        <v>84</v>
      </c>
      <c r="G4868" t="s">
        <v>209</v>
      </c>
      <c r="H4868" t="s">
        <v>199</v>
      </c>
      <c r="I4868">
        <v>2</v>
      </c>
    </row>
    <row r="4869" spans="1:9" x14ac:dyDescent="0.35">
      <c r="A4869" s="75">
        <f t="shared" si="154"/>
        <v>46046</v>
      </c>
      <c r="B4869" s="75">
        <f t="shared" si="155"/>
        <v>46047</v>
      </c>
      <c r="C4869" s="75" t="str">
        <f>VLOOKUP($F4869,Refs!$A$1:$F$32,3,FALSE)</f>
        <v>Y58</v>
      </c>
      <c r="D4869" t="s">
        <v>175</v>
      </c>
      <c r="E4869" t="s">
        <v>125</v>
      </c>
      <c r="F4869" t="s">
        <v>84</v>
      </c>
      <c r="G4869" t="s">
        <v>209</v>
      </c>
      <c r="H4869" t="s">
        <v>200</v>
      </c>
      <c r="I4869">
        <v>227</v>
      </c>
    </row>
    <row r="4870" spans="1:9" x14ac:dyDescent="0.35">
      <c r="A4870" s="75">
        <f t="shared" ref="A4870:A4933" si="156">IF(G4870="Mon",B4870-6,IF(G4870="Tue",B4870-5,IF(G4870="Wed",B4870-4,IF(G4870="Thu",B4870-3,IF(G4870="Fri",B4870-2,IF(G4870="Sat",B4870-1,IF(G4870="Sun",B4870,"")))))))</f>
        <v>46046</v>
      </c>
      <c r="B4870" s="75">
        <f t="shared" ref="B4870:B4933" si="157">DATEVALUE(RIGHT(D4870, 11))</f>
        <v>46047</v>
      </c>
      <c r="C4870" s="75" t="str">
        <f>VLOOKUP($F4870,Refs!$A$1:$F$32,3,FALSE)</f>
        <v>Y58</v>
      </c>
      <c r="D4870" t="s">
        <v>175</v>
      </c>
      <c r="E4870" t="s">
        <v>125</v>
      </c>
      <c r="F4870" t="s">
        <v>84</v>
      </c>
      <c r="G4870" t="s">
        <v>209</v>
      </c>
      <c r="H4870" t="s">
        <v>201</v>
      </c>
      <c r="I4870">
        <v>27</v>
      </c>
    </row>
    <row r="4871" spans="1:9" x14ac:dyDescent="0.35">
      <c r="A4871" s="75">
        <f t="shared" si="156"/>
        <v>46046</v>
      </c>
      <c r="B4871" s="75">
        <f t="shared" si="157"/>
        <v>46047</v>
      </c>
      <c r="C4871" s="75" t="str">
        <f>VLOOKUP($F4871,Refs!$A$1:$F$32,3,FALSE)</f>
        <v>Y58</v>
      </c>
      <c r="D4871" t="s">
        <v>175</v>
      </c>
      <c r="E4871" t="s">
        <v>125</v>
      </c>
      <c r="F4871" t="s">
        <v>84</v>
      </c>
      <c r="G4871" t="s">
        <v>209</v>
      </c>
      <c r="H4871" t="s">
        <v>202</v>
      </c>
      <c r="I4871">
        <v>22</v>
      </c>
    </row>
    <row r="4872" spans="1:9" x14ac:dyDescent="0.35">
      <c r="A4872" s="75">
        <f t="shared" si="156"/>
        <v>46046</v>
      </c>
      <c r="B4872" s="75">
        <f t="shared" si="157"/>
        <v>46047</v>
      </c>
      <c r="C4872" s="75" t="str">
        <f>VLOOKUP($F4872,Refs!$A$1:$F$32,3,FALSE)</f>
        <v>Y58</v>
      </c>
      <c r="D4872" t="s">
        <v>175</v>
      </c>
      <c r="E4872" t="s">
        <v>125</v>
      </c>
      <c r="F4872" t="s">
        <v>84</v>
      </c>
      <c r="G4872" t="s">
        <v>209</v>
      </c>
      <c r="H4872" t="s">
        <v>203</v>
      </c>
      <c r="I4872">
        <v>0</v>
      </c>
    </row>
    <row r="4873" spans="1:9" x14ac:dyDescent="0.35">
      <c r="A4873" s="75">
        <f t="shared" si="156"/>
        <v>46046</v>
      </c>
      <c r="B4873" s="75">
        <f t="shared" si="157"/>
        <v>46047</v>
      </c>
      <c r="C4873" s="75" t="str">
        <f>VLOOKUP($F4873,Refs!$A$1:$F$32,3,FALSE)</f>
        <v>Y58</v>
      </c>
      <c r="D4873" t="s">
        <v>175</v>
      </c>
      <c r="E4873" t="s">
        <v>125</v>
      </c>
      <c r="F4873" t="s">
        <v>84</v>
      </c>
      <c r="G4873" t="s">
        <v>209</v>
      </c>
      <c r="H4873" t="s">
        <v>204</v>
      </c>
      <c r="I4873">
        <v>3</v>
      </c>
    </row>
    <row r="4874" spans="1:9" x14ac:dyDescent="0.35">
      <c r="A4874" s="75">
        <f t="shared" si="156"/>
        <v>46047</v>
      </c>
      <c r="B4874" s="75">
        <f t="shared" si="157"/>
        <v>46047</v>
      </c>
      <c r="C4874" s="75" t="str">
        <f>VLOOKUP($F4874,Refs!$A$1:$F$32,3,FALSE)</f>
        <v>Y58</v>
      </c>
      <c r="D4874" t="s">
        <v>175</v>
      </c>
      <c r="E4874" t="s">
        <v>125</v>
      </c>
      <c r="F4874" t="s">
        <v>84</v>
      </c>
      <c r="G4874" t="s">
        <v>210</v>
      </c>
      <c r="H4874" t="s">
        <v>177</v>
      </c>
      <c r="I4874">
        <v>1635</v>
      </c>
    </row>
    <row r="4875" spans="1:9" x14ac:dyDescent="0.35">
      <c r="A4875" s="75">
        <f t="shared" si="156"/>
        <v>46047</v>
      </c>
      <c r="B4875" s="75">
        <f t="shared" si="157"/>
        <v>46047</v>
      </c>
      <c r="C4875" s="75" t="str">
        <f>VLOOKUP($F4875,Refs!$A$1:$F$32,3,FALSE)</f>
        <v>Y58</v>
      </c>
      <c r="D4875" t="s">
        <v>175</v>
      </c>
      <c r="E4875" t="s">
        <v>125</v>
      </c>
      <c r="F4875" t="s">
        <v>84</v>
      </c>
      <c r="G4875" t="s">
        <v>210</v>
      </c>
      <c r="H4875" t="s">
        <v>178</v>
      </c>
      <c r="I4875">
        <v>1546</v>
      </c>
    </row>
    <row r="4876" spans="1:9" x14ac:dyDescent="0.35">
      <c r="A4876" s="75">
        <f t="shared" si="156"/>
        <v>46047</v>
      </c>
      <c r="B4876" s="75">
        <f t="shared" si="157"/>
        <v>46047</v>
      </c>
      <c r="C4876" s="75" t="str">
        <f>VLOOKUP($F4876,Refs!$A$1:$F$32,3,FALSE)</f>
        <v>Y58</v>
      </c>
      <c r="D4876" t="s">
        <v>175</v>
      </c>
      <c r="E4876" t="s">
        <v>125</v>
      </c>
      <c r="F4876" t="s">
        <v>84</v>
      </c>
      <c r="G4876" t="s">
        <v>210</v>
      </c>
      <c r="H4876" t="s">
        <v>179</v>
      </c>
      <c r="I4876">
        <v>1476</v>
      </c>
    </row>
    <row r="4877" spans="1:9" x14ac:dyDescent="0.35">
      <c r="A4877" s="75">
        <f t="shared" si="156"/>
        <v>46047</v>
      </c>
      <c r="B4877" s="75">
        <f t="shared" si="157"/>
        <v>46047</v>
      </c>
      <c r="C4877" s="75" t="str">
        <f>VLOOKUP($F4877,Refs!$A$1:$F$32,3,FALSE)</f>
        <v>Y58</v>
      </c>
      <c r="D4877" t="s">
        <v>175</v>
      </c>
      <c r="E4877" t="s">
        <v>125</v>
      </c>
      <c r="F4877" t="s">
        <v>84</v>
      </c>
      <c r="G4877" t="s">
        <v>210</v>
      </c>
      <c r="H4877" t="s">
        <v>180</v>
      </c>
      <c r="I4877">
        <v>0</v>
      </c>
    </row>
    <row r="4878" spans="1:9" x14ac:dyDescent="0.35">
      <c r="A4878" s="75">
        <f t="shared" si="156"/>
        <v>46047</v>
      </c>
      <c r="B4878" s="75">
        <f t="shared" si="157"/>
        <v>46047</v>
      </c>
      <c r="C4878" s="75" t="str">
        <f>VLOOKUP($F4878,Refs!$A$1:$F$32,3,FALSE)</f>
        <v>Y58</v>
      </c>
      <c r="D4878" t="s">
        <v>175</v>
      </c>
      <c r="E4878" t="s">
        <v>125</v>
      </c>
      <c r="F4878" t="s">
        <v>84</v>
      </c>
      <c r="G4878" t="s">
        <v>210</v>
      </c>
      <c r="H4878" t="s">
        <v>181</v>
      </c>
      <c r="I4878">
        <v>9763</v>
      </c>
    </row>
    <row r="4879" spans="1:9" x14ac:dyDescent="0.35">
      <c r="A4879" s="75">
        <f t="shared" si="156"/>
        <v>46047</v>
      </c>
      <c r="B4879" s="75">
        <f t="shared" si="157"/>
        <v>46047</v>
      </c>
      <c r="C4879" s="75" t="str">
        <f>VLOOKUP($F4879,Refs!$A$1:$F$32,3,FALSE)</f>
        <v>Y58</v>
      </c>
      <c r="D4879" t="s">
        <v>175</v>
      </c>
      <c r="E4879" t="s">
        <v>125</v>
      </c>
      <c r="F4879" t="s">
        <v>84</v>
      </c>
      <c r="G4879" t="s">
        <v>210</v>
      </c>
      <c r="H4879" t="s">
        <v>182</v>
      </c>
      <c r="I4879">
        <v>58</v>
      </c>
    </row>
    <row r="4880" spans="1:9" x14ac:dyDescent="0.35">
      <c r="A4880" s="75">
        <f t="shared" si="156"/>
        <v>46047</v>
      </c>
      <c r="B4880" s="75">
        <f t="shared" si="157"/>
        <v>46047</v>
      </c>
      <c r="C4880" s="75" t="str">
        <f>VLOOKUP($F4880,Refs!$A$1:$F$32,3,FALSE)</f>
        <v>Y58</v>
      </c>
      <c r="D4880" t="s">
        <v>175</v>
      </c>
      <c r="E4880" t="s">
        <v>125</v>
      </c>
      <c r="F4880" t="s">
        <v>84</v>
      </c>
      <c r="G4880" t="s">
        <v>210</v>
      </c>
      <c r="H4880" t="s">
        <v>183</v>
      </c>
      <c r="I4880">
        <v>106</v>
      </c>
    </row>
    <row r="4881" spans="1:9" x14ac:dyDescent="0.35">
      <c r="A4881" s="75">
        <f t="shared" si="156"/>
        <v>46047</v>
      </c>
      <c r="B4881" s="75">
        <f t="shared" si="157"/>
        <v>46047</v>
      </c>
      <c r="C4881" s="75" t="str">
        <f>VLOOKUP($F4881,Refs!$A$1:$F$32,3,FALSE)</f>
        <v>Y58</v>
      </c>
      <c r="D4881" t="s">
        <v>175</v>
      </c>
      <c r="E4881" t="s">
        <v>125</v>
      </c>
      <c r="F4881" t="s">
        <v>84</v>
      </c>
      <c r="G4881" t="s">
        <v>210</v>
      </c>
      <c r="H4881" t="s">
        <v>184</v>
      </c>
      <c r="I4881">
        <v>1363</v>
      </c>
    </row>
    <row r="4882" spans="1:9" x14ac:dyDescent="0.35">
      <c r="A4882" s="75">
        <f t="shared" si="156"/>
        <v>46047</v>
      </c>
      <c r="B4882" s="75">
        <f t="shared" si="157"/>
        <v>46047</v>
      </c>
      <c r="C4882" s="75" t="str">
        <f>VLOOKUP($F4882,Refs!$A$1:$F$32,3,FALSE)</f>
        <v>Y58</v>
      </c>
      <c r="D4882" t="s">
        <v>175</v>
      </c>
      <c r="E4882" t="s">
        <v>125</v>
      </c>
      <c r="F4882" t="s">
        <v>84</v>
      </c>
      <c r="G4882" t="s">
        <v>210</v>
      </c>
      <c r="H4882" t="s">
        <v>185</v>
      </c>
      <c r="I4882">
        <v>910</v>
      </c>
    </row>
    <row r="4883" spans="1:9" x14ac:dyDescent="0.35">
      <c r="A4883" s="75">
        <f t="shared" si="156"/>
        <v>46047</v>
      </c>
      <c r="B4883" s="75">
        <f t="shared" si="157"/>
        <v>46047</v>
      </c>
      <c r="C4883" s="75" t="str">
        <f>VLOOKUP($F4883,Refs!$A$1:$F$32,3,FALSE)</f>
        <v>Y58</v>
      </c>
      <c r="D4883" t="s">
        <v>175</v>
      </c>
      <c r="E4883" t="s">
        <v>125</v>
      </c>
      <c r="F4883" t="s">
        <v>84</v>
      </c>
      <c r="G4883" t="s">
        <v>210</v>
      </c>
      <c r="H4883" t="s">
        <v>186</v>
      </c>
      <c r="I4883">
        <v>431</v>
      </c>
    </row>
    <row r="4884" spans="1:9" x14ac:dyDescent="0.35">
      <c r="A4884" s="75">
        <f t="shared" si="156"/>
        <v>46047</v>
      </c>
      <c r="B4884" s="75">
        <f t="shared" si="157"/>
        <v>46047</v>
      </c>
      <c r="C4884" s="75" t="str">
        <f>VLOOKUP($F4884,Refs!$A$1:$F$32,3,FALSE)</f>
        <v>Y58</v>
      </c>
      <c r="D4884" t="s">
        <v>175</v>
      </c>
      <c r="E4884" t="s">
        <v>125</v>
      </c>
      <c r="F4884" t="s">
        <v>84</v>
      </c>
      <c r="G4884" t="s">
        <v>210</v>
      </c>
      <c r="H4884" t="s">
        <v>187</v>
      </c>
      <c r="I4884">
        <v>356</v>
      </c>
    </row>
    <row r="4885" spans="1:9" x14ac:dyDescent="0.35">
      <c r="A4885" s="75">
        <f t="shared" si="156"/>
        <v>46047</v>
      </c>
      <c r="B4885" s="75">
        <f t="shared" si="157"/>
        <v>46047</v>
      </c>
      <c r="C4885" s="75" t="str">
        <f>VLOOKUP($F4885,Refs!$A$1:$F$32,3,FALSE)</f>
        <v>Y58</v>
      </c>
      <c r="D4885" t="s">
        <v>175</v>
      </c>
      <c r="E4885" t="s">
        <v>125</v>
      </c>
      <c r="F4885" t="s">
        <v>84</v>
      </c>
      <c r="G4885" t="s">
        <v>210</v>
      </c>
      <c r="H4885" t="s">
        <v>188</v>
      </c>
      <c r="I4885">
        <v>237</v>
      </c>
    </row>
    <row r="4886" spans="1:9" x14ac:dyDescent="0.35">
      <c r="A4886" s="75">
        <f t="shared" si="156"/>
        <v>46047</v>
      </c>
      <c r="B4886" s="75">
        <f t="shared" si="157"/>
        <v>46047</v>
      </c>
      <c r="C4886" s="75" t="str">
        <f>VLOOKUP($F4886,Refs!$A$1:$F$32,3,FALSE)</f>
        <v>Y58</v>
      </c>
      <c r="D4886" t="s">
        <v>175</v>
      </c>
      <c r="E4886" t="s">
        <v>125</v>
      </c>
      <c r="F4886" t="s">
        <v>84</v>
      </c>
      <c r="G4886" t="s">
        <v>210</v>
      </c>
      <c r="H4886" t="s">
        <v>189</v>
      </c>
      <c r="I4886">
        <v>186</v>
      </c>
    </row>
    <row r="4887" spans="1:9" x14ac:dyDescent="0.35">
      <c r="A4887" s="75">
        <f t="shared" si="156"/>
        <v>46047</v>
      </c>
      <c r="B4887" s="75">
        <f t="shared" si="157"/>
        <v>46047</v>
      </c>
      <c r="C4887" s="75" t="str">
        <f>VLOOKUP($F4887,Refs!$A$1:$F$32,3,FALSE)</f>
        <v>Y58</v>
      </c>
      <c r="D4887" t="s">
        <v>175</v>
      </c>
      <c r="E4887" t="s">
        <v>125</v>
      </c>
      <c r="F4887" t="s">
        <v>84</v>
      </c>
      <c r="G4887" t="s">
        <v>210</v>
      </c>
      <c r="H4887" t="s">
        <v>190</v>
      </c>
      <c r="I4887">
        <v>118</v>
      </c>
    </row>
    <row r="4888" spans="1:9" x14ac:dyDescent="0.35">
      <c r="A4888" s="75">
        <f t="shared" si="156"/>
        <v>46047</v>
      </c>
      <c r="B4888" s="75">
        <f t="shared" si="157"/>
        <v>46047</v>
      </c>
      <c r="C4888" s="75" t="str">
        <f>VLOOKUP($F4888,Refs!$A$1:$F$32,3,FALSE)</f>
        <v>Y58</v>
      </c>
      <c r="D4888" t="s">
        <v>175</v>
      </c>
      <c r="E4888" t="s">
        <v>125</v>
      </c>
      <c r="F4888" t="s">
        <v>84</v>
      </c>
      <c r="G4888" t="s">
        <v>210</v>
      </c>
      <c r="H4888" t="s">
        <v>191</v>
      </c>
      <c r="I4888">
        <v>4</v>
      </c>
    </row>
    <row r="4889" spans="1:9" x14ac:dyDescent="0.35">
      <c r="A4889" s="75">
        <f t="shared" si="156"/>
        <v>46047</v>
      </c>
      <c r="B4889" s="75">
        <f t="shared" si="157"/>
        <v>46047</v>
      </c>
      <c r="C4889" s="75" t="str">
        <f>VLOOKUP($F4889,Refs!$A$1:$F$32,3,FALSE)</f>
        <v>Y58</v>
      </c>
      <c r="D4889" t="s">
        <v>175</v>
      </c>
      <c r="E4889" t="s">
        <v>125</v>
      </c>
      <c r="F4889" t="s">
        <v>84</v>
      </c>
      <c r="G4889" t="s">
        <v>210</v>
      </c>
      <c r="H4889" t="s">
        <v>192</v>
      </c>
      <c r="I4889">
        <v>23</v>
      </c>
    </row>
    <row r="4890" spans="1:9" x14ac:dyDescent="0.35">
      <c r="A4890" s="75">
        <f t="shared" si="156"/>
        <v>46047</v>
      </c>
      <c r="B4890" s="75">
        <f t="shared" si="157"/>
        <v>46047</v>
      </c>
      <c r="C4890" s="75" t="str">
        <f>VLOOKUP($F4890,Refs!$A$1:$F$32,3,FALSE)</f>
        <v>Y58</v>
      </c>
      <c r="D4890" t="s">
        <v>175</v>
      </c>
      <c r="E4890" t="s">
        <v>125</v>
      </c>
      <c r="F4890" t="s">
        <v>84</v>
      </c>
      <c r="G4890" t="s">
        <v>210</v>
      </c>
      <c r="H4890" t="s">
        <v>193</v>
      </c>
      <c r="I4890">
        <v>2</v>
      </c>
    </row>
    <row r="4891" spans="1:9" x14ac:dyDescent="0.35">
      <c r="A4891" s="75">
        <f t="shared" si="156"/>
        <v>46047</v>
      </c>
      <c r="B4891" s="75">
        <f t="shared" si="157"/>
        <v>46047</v>
      </c>
      <c r="C4891" s="75" t="str">
        <f>VLOOKUP($F4891,Refs!$A$1:$F$32,3,FALSE)</f>
        <v>Y58</v>
      </c>
      <c r="D4891" t="s">
        <v>175</v>
      </c>
      <c r="E4891" t="s">
        <v>125</v>
      </c>
      <c r="F4891" t="s">
        <v>84</v>
      </c>
      <c r="G4891" t="s">
        <v>210</v>
      </c>
      <c r="H4891" t="s">
        <v>194</v>
      </c>
      <c r="I4891">
        <v>26</v>
      </c>
    </row>
    <row r="4892" spans="1:9" x14ac:dyDescent="0.35">
      <c r="A4892" s="75">
        <f t="shared" si="156"/>
        <v>46047</v>
      </c>
      <c r="B4892" s="75">
        <f t="shared" si="157"/>
        <v>46047</v>
      </c>
      <c r="C4892" s="75" t="str">
        <f>VLOOKUP($F4892,Refs!$A$1:$F$32,3,FALSE)</f>
        <v>Y58</v>
      </c>
      <c r="D4892" t="s">
        <v>175</v>
      </c>
      <c r="E4892" t="s">
        <v>125</v>
      </c>
      <c r="F4892" t="s">
        <v>84</v>
      </c>
      <c r="G4892" t="s">
        <v>210</v>
      </c>
      <c r="H4892" t="s">
        <v>195</v>
      </c>
      <c r="I4892">
        <v>1</v>
      </c>
    </row>
    <row r="4893" spans="1:9" x14ac:dyDescent="0.35">
      <c r="A4893" s="75">
        <f t="shared" si="156"/>
        <v>46047</v>
      </c>
      <c r="B4893" s="75">
        <f t="shared" si="157"/>
        <v>46047</v>
      </c>
      <c r="C4893" s="75" t="str">
        <f>VLOOKUP($F4893,Refs!$A$1:$F$32,3,FALSE)</f>
        <v>Y58</v>
      </c>
      <c r="D4893" t="s">
        <v>175</v>
      </c>
      <c r="E4893" t="s">
        <v>125</v>
      </c>
      <c r="F4893" t="s">
        <v>84</v>
      </c>
      <c r="G4893" t="s">
        <v>210</v>
      </c>
      <c r="H4893" t="s">
        <v>196</v>
      </c>
      <c r="I4893">
        <v>66</v>
      </c>
    </row>
    <row r="4894" spans="1:9" x14ac:dyDescent="0.35">
      <c r="A4894" s="75">
        <f t="shared" si="156"/>
        <v>46047</v>
      </c>
      <c r="B4894" s="75">
        <f t="shared" si="157"/>
        <v>46047</v>
      </c>
      <c r="C4894" s="75" t="str">
        <f>VLOOKUP($F4894,Refs!$A$1:$F$32,3,FALSE)</f>
        <v>Y58</v>
      </c>
      <c r="D4894" t="s">
        <v>175</v>
      </c>
      <c r="E4894" t="s">
        <v>125</v>
      </c>
      <c r="F4894" t="s">
        <v>84</v>
      </c>
      <c r="G4894" t="s">
        <v>210</v>
      </c>
      <c r="H4894" t="s">
        <v>197</v>
      </c>
      <c r="I4894">
        <v>112</v>
      </c>
    </row>
    <row r="4895" spans="1:9" x14ac:dyDescent="0.35">
      <c r="A4895" s="75">
        <f t="shared" si="156"/>
        <v>46047</v>
      </c>
      <c r="B4895" s="75">
        <f t="shared" si="157"/>
        <v>46047</v>
      </c>
      <c r="C4895" s="75" t="str">
        <f>VLOOKUP($F4895,Refs!$A$1:$F$32,3,FALSE)</f>
        <v>Y58</v>
      </c>
      <c r="D4895" t="s">
        <v>175</v>
      </c>
      <c r="E4895" t="s">
        <v>125</v>
      </c>
      <c r="F4895" t="s">
        <v>84</v>
      </c>
      <c r="G4895" t="s">
        <v>210</v>
      </c>
      <c r="H4895" t="s">
        <v>198</v>
      </c>
      <c r="I4895">
        <v>703</v>
      </c>
    </row>
    <row r="4896" spans="1:9" x14ac:dyDescent="0.35">
      <c r="A4896" s="75">
        <f t="shared" si="156"/>
        <v>46047</v>
      </c>
      <c r="B4896" s="75">
        <f t="shared" si="157"/>
        <v>46047</v>
      </c>
      <c r="C4896" s="75" t="str">
        <f>VLOOKUP($F4896,Refs!$A$1:$F$32,3,FALSE)</f>
        <v>Y58</v>
      </c>
      <c r="D4896" t="s">
        <v>175</v>
      </c>
      <c r="E4896" t="s">
        <v>125</v>
      </c>
      <c r="F4896" t="s">
        <v>84</v>
      </c>
      <c r="G4896" t="s">
        <v>210</v>
      </c>
      <c r="H4896" t="s">
        <v>199</v>
      </c>
      <c r="I4896">
        <v>59</v>
      </c>
    </row>
    <row r="4897" spans="1:9" x14ac:dyDescent="0.35">
      <c r="A4897" s="75">
        <f t="shared" si="156"/>
        <v>46047</v>
      </c>
      <c r="B4897" s="75">
        <f t="shared" si="157"/>
        <v>46047</v>
      </c>
      <c r="C4897" s="75" t="str">
        <f>VLOOKUP($F4897,Refs!$A$1:$F$32,3,FALSE)</f>
        <v>Y58</v>
      </c>
      <c r="D4897" t="s">
        <v>175</v>
      </c>
      <c r="E4897" t="s">
        <v>125</v>
      </c>
      <c r="F4897" t="s">
        <v>84</v>
      </c>
      <c r="G4897" t="s">
        <v>210</v>
      </c>
      <c r="H4897" t="s">
        <v>200</v>
      </c>
      <c r="I4897">
        <v>145</v>
      </c>
    </row>
    <row r="4898" spans="1:9" x14ac:dyDescent="0.35">
      <c r="A4898" s="75">
        <f t="shared" si="156"/>
        <v>46047</v>
      </c>
      <c r="B4898" s="75">
        <f t="shared" si="157"/>
        <v>46047</v>
      </c>
      <c r="C4898" s="75" t="str">
        <f>VLOOKUP($F4898,Refs!$A$1:$F$32,3,FALSE)</f>
        <v>Y58</v>
      </c>
      <c r="D4898" t="s">
        <v>175</v>
      </c>
      <c r="E4898" t="s">
        <v>125</v>
      </c>
      <c r="F4898" t="s">
        <v>84</v>
      </c>
      <c r="G4898" t="s">
        <v>210</v>
      </c>
      <c r="H4898" t="s">
        <v>201</v>
      </c>
      <c r="I4898">
        <v>24</v>
      </c>
    </row>
    <row r="4899" spans="1:9" x14ac:dyDescent="0.35">
      <c r="A4899" s="75">
        <f t="shared" si="156"/>
        <v>46047</v>
      </c>
      <c r="B4899" s="75">
        <f t="shared" si="157"/>
        <v>46047</v>
      </c>
      <c r="C4899" s="75" t="str">
        <f>VLOOKUP($F4899,Refs!$A$1:$F$32,3,FALSE)</f>
        <v>Y58</v>
      </c>
      <c r="D4899" t="s">
        <v>175</v>
      </c>
      <c r="E4899" t="s">
        <v>125</v>
      </c>
      <c r="F4899" t="s">
        <v>84</v>
      </c>
      <c r="G4899" t="s">
        <v>210</v>
      </c>
      <c r="H4899" t="s">
        <v>202</v>
      </c>
      <c r="I4899">
        <v>35</v>
      </c>
    </row>
    <row r="4900" spans="1:9" x14ac:dyDescent="0.35">
      <c r="A4900" s="75">
        <f t="shared" si="156"/>
        <v>46047</v>
      </c>
      <c r="B4900" s="75">
        <f t="shared" si="157"/>
        <v>46047</v>
      </c>
      <c r="C4900" s="75" t="str">
        <f>VLOOKUP($F4900,Refs!$A$1:$F$32,3,FALSE)</f>
        <v>Y58</v>
      </c>
      <c r="D4900" t="s">
        <v>175</v>
      </c>
      <c r="E4900" t="s">
        <v>125</v>
      </c>
      <c r="F4900" t="s">
        <v>84</v>
      </c>
      <c r="G4900" t="s">
        <v>210</v>
      </c>
      <c r="H4900" t="s">
        <v>203</v>
      </c>
      <c r="I4900">
        <v>0</v>
      </c>
    </row>
    <row r="4901" spans="1:9" x14ac:dyDescent="0.35">
      <c r="A4901" s="75">
        <f t="shared" si="156"/>
        <v>46047</v>
      </c>
      <c r="B4901" s="75">
        <f t="shared" si="157"/>
        <v>46047</v>
      </c>
      <c r="C4901" s="75" t="str">
        <f>VLOOKUP($F4901,Refs!$A$1:$F$32,3,FALSE)</f>
        <v>Y58</v>
      </c>
      <c r="D4901" t="s">
        <v>175</v>
      </c>
      <c r="E4901" t="s">
        <v>125</v>
      </c>
      <c r="F4901" t="s">
        <v>84</v>
      </c>
      <c r="G4901" t="s">
        <v>210</v>
      </c>
      <c r="H4901" t="s">
        <v>204</v>
      </c>
      <c r="I4901">
        <v>6</v>
      </c>
    </row>
    <row r="4902" spans="1:9" x14ac:dyDescent="0.35">
      <c r="A4902" s="75">
        <f t="shared" si="156"/>
        <v>46041</v>
      </c>
      <c r="B4902" s="75">
        <f t="shared" si="157"/>
        <v>46047</v>
      </c>
      <c r="C4902" s="75" t="str">
        <f>VLOOKUP($F4902,Refs!$A$1:$F$32,3,FALSE)</f>
        <v>Y61</v>
      </c>
      <c r="D4902" t="s">
        <v>175</v>
      </c>
      <c r="E4902" t="s">
        <v>125</v>
      </c>
      <c r="F4902" t="s">
        <v>51</v>
      </c>
      <c r="G4902" t="s">
        <v>176</v>
      </c>
      <c r="H4902" t="s">
        <v>177</v>
      </c>
      <c r="I4902">
        <v>983</v>
      </c>
    </row>
    <row r="4903" spans="1:9" x14ac:dyDescent="0.35">
      <c r="A4903" s="75">
        <f t="shared" si="156"/>
        <v>46041</v>
      </c>
      <c r="B4903" s="75">
        <f t="shared" si="157"/>
        <v>46047</v>
      </c>
      <c r="C4903" s="75" t="str">
        <f>VLOOKUP($F4903,Refs!$A$1:$F$32,3,FALSE)</f>
        <v>Y61</v>
      </c>
      <c r="D4903" t="s">
        <v>175</v>
      </c>
      <c r="E4903" t="s">
        <v>125</v>
      </c>
      <c r="F4903" t="s">
        <v>51</v>
      </c>
      <c r="G4903" t="s">
        <v>176</v>
      </c>
      <c r="H4903" t="s">
        <v>178</v>
      </c>
      <c r="I4903">
        <v>929</v>
      </c>
    </row>
    <row r="4904" spans="1:9" x14ac:dyDescent="0.35">
      <c r="A4904" s="75">
        <f t="shared" si="156"/>
        <v>46041</v>
      </c>
      <c r="B4904" s="75">
        <f t="shared" si="157"/>
        <v>46047</v>
      </c>
      <c r="C4904" s="75" t="str">
        <f>VLOOKUP($F4904,Refs!$A$1:$F$32,3,FALSE)</f>
        <v>Y61</v>
      </c>
      <c r="D4904" t="s">
        <v>175</v>
      </c>
      <c r="E4904" t="s">
        <v>125</v>
      </c>
      <c r="F4904" t="s">
        <v>51</v>
      </c>
      <c r="G4904" t="s">
        <v>176</v>
      </c>
      <c r="H4904" t="s">
        <v>179</v>
      </c>
      <c r="I4904">
        <v>774</v>
      </c>
    </row>
    <row r="4905" spans="1:9" x14ac:dyDescent="0.35">
      <c r="A4905" s="75">
        <f t="shared" si="156"/>
        <v>46041</v>
      </c>
      <c r="B4905" s="75">
        <f t="shared" si="157"/>
        <v>46047</v>
      </c>
      <c r="C4905" s="75" t="str">
        <f>VLOOKUP($F4905,Refs!$A$1:$F$32,3,FALSE)</f>
        <v>Y61</v>
      </c>
      <c r="D4905" t="s">
        <v>175</v>
      </c>
      <c r="E4905" t="s">
        <v>125</v>
      </c>
      <c r="F4905" t="s">
        <v>51</v>
      </c>
      <c r="G4905" t="s">
        <v>176</v>
      </c>
      <c r="H4905" t="s">
        <v>180</v>
      </c>
      <c r="I4905">
        <v>11</v>
      </c>
    </row>
    <row r="4906" spans="1:9" x14ac:dyDescent="0.35">
      <c r="A4906" s="75">
        <f t="shared" si="156"/>
        <v>46041</v>
      </c>
      <c r="B4906" s="75">
        <f t="shared" si="157"/>
        <v>46047</v>
      </c>
      <c r="C4906" s="75" t="str">
        <f>VLOOKUP($F4906,Refs!$A$1:$F$32,3,FALSE)</f>
        <v>Y61</v>
      </c>
      <c r="D4906" t="s">
        <v>175</v>
      </c>
      <c r="E4906" t="s">
        <v>125</v>
      </c>
      <c r="F4906" t="s">
        <v>51</v>
      </c>
      <c r="G4906" t="s">
        <v>176</v>
      </c>
      <c r="H4906" t="s">
        <v>181</v>
      </c>
      <c r="I4906">
        <v>23388</v>
      </c>
    </row>
    <row r="4907" spans="1:9" x14ac:dyDescent="0.35">
      <c r="A4907" s="75">
        <f t="shared" si="156"/>
        <v>46041</v>
      </c>
      <c r="B4907" s="75">
        <f t="shared" si="157"/>
        <v>46047</v>
      </c>
      <c r="C4907" s="75" t="str">
        <f>VLOOKUP($F4907,Refs!$A$1:$F$32,3,FALSE)</f>
        <v>Y61</v>
      </c>
      <c r="D4907" t="s">
        <v>175</v>
      </c>
      <c r="E4907" t="s">
        <v>125</v>
      </c>
      <c r="F4907" t="s">
        <v>51</v>
      </c>
      <c r="G4907" t="s">
        <v>176</v>
      </c>
      <c r="H4907" t="s">
        <v>182</v>
      </c>
      <c r="I4907">
        <v>138</v>
      </c>
    </row>
    <row r="4908" spans="1:9" x14ac:dyDescent="0.35">
      <c r="A4908" s="75">
        <f t="shared" si="156"/>
        <v>46041</v>
      </c>
      <c r="B4908" s="75">
        <f t="shared" si="157"/>
        <v>46047</v>
      </c>
      <c r="C4908" s="75" t="str">
        <f>VLOOKUP($F4908,Refs!$A$1:$F$32,3,FALSE)</f>
        <v>Y61</v>
      </c>
      <c r="D4908" t="s">
        <v>175</v>
      </c>
      <c r="E4908" t="s">
        <v>125</v>
      </c>
      <c r="F4908" t="s">
        <v>51</v>
      </c>
      <c r="G4908" t="s">
        <v>176</v>
      </c>
      <c r="H4908" t="s">
        <v>183</v>
      </c>
      <c r="I4908">
        <v>224</v>
      </c>
    </row>
    <row r="4909" spans="1:9" x14ac:dyDescent="0.35">
      <c r="A4909" s="75">
        <f t="shared" si="156"/>
        <v>46041</v>
      </c>
      <c r="B4909" s="75">
        <f t="shared" si="157"/>
        <v>46047</v>
      </c>
      <c r="C4909" s="75" t="str">
        <f>VLOOKUP($F4909,Refs!$A$1:$F$32,3,FALSE)</f>
        <v>Y61</v>
      </c>
      <c r="D4909" t="s">
        <v>175</v>
      </c>
      <c r="E4909" t="s">
        <v>125</v>
      </c>
      <c r="F4909" t="s">
        <v>51</v>
      </c>
      <c r="G4909" t="s">
        <v>176</v>
      </c>
      <c r="H4909" t="s">
        <v>184</v>
      </c>
      <c r="I4909">
        <v>814</v>
      </c>
    </row>
    <row r="4910" spans="1:9" x14ac:dyDescent="0.35">
      <c r="A4910" s="75">
        <f t="shared" si="156"/>
        <v>46041</v>
      </c>
      <c r="B4910" s="75">
        <f t="shared" si="157"/>
        <v>46047</v>
      </c>
      <c r="C4910" s="75" t="str">
        <f>VLOOKUP($F4910,Refs!$A$1:$F$32,3,FALSE)</f>
        <v>Y61</v>
      </c>
      <c r="D4910" t="s">
        <v>175</v>
      </c>
      <c r="E4910" t="s">
        <v>125</v>
      </c>
      <c r="F4910" t="s">
        <v>51</v>
      </c>
      <c r="G4910" t="s">
        <v>176</v>
      </c>
      <c r="H4910" t="s">
        <v>185</v>
      </c>
      <c r="I4910">
        <v>488</v>
      </c>
    </row>
    <row r="4911" spans="1:9" x14ac:dyDescent="0.35">
      <c r="A4911" s="75">
        <f t="shared" si="156"/>
        <v>46041</v>
      </c>
      <c r="B4911" s="75">
        <f t="shared" si="157"/>
        <v>46047</v>
      </c>
      <c r="C4911" s="75" t="str">
        <f>VLOOKUP($F4911,Refs!$A$1:$F$32,3,FALSE)</f>
        <v>Y61</v>
      </c>
      <c r="D4911" t="s">
        <v>175</v>
      </c>
      <c r="E4911" t="s">
        <v>125</v>
      </c>
      <c r="F4911" t="s">
        <v>51</v>
      </c>
      <c r="G4911" t="s">
        <v>176</v>
      </c>
      <c r="H4911" t="s">
        <v>186</v>
      </c>
      <c r="I4911">
        <v>351</v>
      </c>
    </row>
    <row r="4912" spans="1:9" x14ac:dyDescent="0.35">
      <c r="A4912" s="75">
        <f t="shared" si="156"/>
        <v>46041</v>
      </c>
      <c r="B4912" s="75">
        <f t="shared" si="157"/>
        <v>46047</v>
      </c>
      <c r="C4912" s="75" t="str">
        <f>VLOOKUP($F4912,Refs!$A$1:$F$32,3,FALSE)</f>
        <v>Y61</v>
      </c>
      <c r="D4912" t="s">
        <v>175</v>
      </c>
      <c r="E4912" t="s">
        <v>125</v>
      </c>
      <c r="F4912" t="s">
        <v>51</v>
      </c>
      <c r="G4912" t="s">
        <v>176</v>
      </c>
      <c r="H4912" t="s">
        <v>187</v>
      </c>
      <c r="I4912">
        <v>182</v>
      </c>
    </row>
    <row r="4913" spans="1:9" x14ac:dyDescent="0.35">
      <c r="A4913" s="75">
        <f t="shared" si="156"/>
        <v>46041</v>
      </c>
      <c r="B4913" s="75">
        <f t="shared" si="157"/>
        <v>46047</v>
      </c>
      <c r="C4913" s="75" t="str">
        <f>VLOOKUP($F4913,Refs!$A$1:$F$32,3,FALSE)</f>
        <v>Y61</v>
      </c>
      <c r="D4913" t="s">
        <v>175</v>
      </c>
      <c r="E4913" t="s">
        <v>125</v>
      </c>
      <c r="F4913" t="s">
        <v>51</v>
      </c>
      <c r="G4913" t="s">
        <v>176</v>
      </c>
      <c r="H4913" t="s">
        <v>188</v>
      </c>
      <c r="I4913">
        <v>124</v>
      </c>
    </row>
    <row r="4914" spans="1:9" x14ac:dyDescent="0.35">
      <c r="A4914" s="75">
        <f t="shared" si="156"/>
        <v>46041</v>
      </c>
      <c r="B4914" s="75">
        <f t="shared" si="157"/>
        <v>46047</v>
      </c>
      <c r="C4914" s="75" t="str">
        <f>VLOOKUP($F4914,Refs!$A$1:$F$32,3,FALSE)</f>
        <v>Y61</v>
      </c>
      <c r="D4914" t="s">
        <v>175</v>
      </c>
      <c r="E4914" t="s">
        <v>125</v>
      </c>
      <c r="F4914" t="s">
        <v>51</v>
      </c>
      <c r="G4914" t="s">
        <v>176</v>
      </c>
      <c r="H4914" t="s">
        <v>189</v>
      </c>
      <c r="I4914">
        <v>150</v>
      </c>
    </row>
    <row r="4915" spans="1:9" x14ac:dyDescent="0.35">
      <c r="A4915" s="75">
        <f t="shared" si="156"/>
        <v>46041</v>
      </c>
      <c r="B4915" s="75">
        <f t="shared" si="157"/>
        <v>46047</v>
      </c>
      <c r="C4915" s="75" t="str">
        <f>VLOOKUP($F4915,Refs!$A$1:$F$32,3,FALSE)</f>
        <v>Y61</v>
      </c>
      <c r="D4915" t="s">
        <v>175</v>
      </c>
      <c r="E4915" t="s">
        <v>125</v>
      </c>
      <c r="F4915" t="s">
        <v>51</v>
      </c>
      <c r="G4915" t="s">
        <v>176</v>
      </c>
      <c r="H4915" t="s">
        <v>190</v>
      </c>
      <c r="I4915">
        <v>94</v>
      </c>
    </row>
    <row r="4916" spans="1:9" x14ac:dyDescent="0.35">
      <c r="A4916" s="75">
        <f t="shared" si="156"/>
        <v>46041</v>
      </c>
      <c r="B4916" s="75">
        <f t="shared" si="157"/>
        <v>46047</v>
      </c>
      <c r="C4916" s="75" t="str">
        <f>VLOOKUP($F4916,Refs!$A$1:$F$32,3,FALSE)</f>
        <v>Y61</v>
      </c>
      <c r="D4916" t="s">
        <v>175</v>
      </c>
      <c r="E4916" t="s">
        <v>125</v>
      </c>
      <c r="F4916" t="s">
        <v>51</v>
      </c>
      <c r="G4916" t="s">
        <v>176</v>
      </c>
      <c r="H4916" t="s">
        <v>191</v>
      </c>
      <c r="I4916">
        <v>2</v>
      </c>
    </row>
    <row r="4917" spans="1:9" x14ac:dyDescent="0.35">
      <c r="A4917" s="75">
        <f t="shared" si="156"/>
        <v>46041</v>
      </c>
      <c r="B4917" s="75">
        <f t="shared" si="157"/>
        <v>46047</v>
      </c>
      <c r="C4917" s="75" t="str">
        <f>VLOOKUP($F4917,Refs!$A$1:$F$32,3,FALSE)</f>
        <v>Y61</v>
      </c>
      <c r="D4917" t="s">
        <v>175</v>
      </c>
      <c r="E4917" t="s">
        <v>125</v>
      </c>
      <c r="F4917" t="s">
        <v>51</v>
      </c>
      <c r="G4917" t="s">
        <v>176</v>
      </c>
      <c r="H4917" t="s">
        <v>192</v>
      </c>
      <c r="I4917">
        <v>76</v>
      </c>
    </row>
    <row r="4918" spans="1:9" x14ac:dyDescent="0.35">
      <c r="A4918" s="75">
        <f t="shared" si="156"/>
        <v>46041</v>
      </c>
      <c r="B4918" s="75">
        <f t="shared" si="157"/>
        <v>46047</v>
      </c>
      <c r="C4918" s="75" t="str">
        <f>VLOOKUP($F4918,Refs!$A$1:$F$32,3,FALSE)</f>
        <v>Y61</v>
      </c>
      <c r="D4918" t="s">
        <v>175</v>
      </c>
      <c r="E4918" t="s">
        <v>125</v>
      </c>
      <c r="F4918" t="s">
        <v>51</v>
      </c>
      <c r="G4918" t="s">
        <v>176</v>
      </c>
      <c r="H4918" t="s">
        <v>193</v>
      </c>
      <c r="I4918">
        <v>3</v>
      </c>
    </row>
    <row r="4919" spans="1:9" x14ac:dyDescent="0.35">
      <c r="A4919" s="75">
        <f t="shared" si="156"/>
        <v>46041</v>
      </c>
      <c r="B4919" s="75">
        <f t="shared" si="157"/>
        <v>46047</v>
      </c>
      <c r="C4919" s="75" t="str">
        <f>VLOOKUP($F4919,Refs!$A$1:$F$32,3,FALSE)</f>
        <v>Y61</v>
      </c>
      <c r="D4919" t="s">
        <v>175</v>
      </c>
      <c r="E4919" t="s">
        <v>125</v>
      </c>
      <c r="F4919" t="s">
        <v>51</v>
      </c>
      <c r="G4919" t="s">
        <v>176</v>
      </c>
      <c r="H4919" t="s">
        <v>194</v>
      </c>
      <c r="I4919">
        <v>15</v>
      </c>
    </row>
    <row r="4920" spans="1:9" x14ac:dyDescent="0.35">
      <c r="A4920" s="75">
        <f t="shared" si="156"/>
        <v>46041</v>
      </c>
      <c r="B4920" s="75">
        <f t="shared" si="157"/>
        <v>46047</v>
      </c>
      <c r="C4920" s="75" t="str">
        <f>VLOOKUP($F4920,Refs!$A$1:$F$32,3,FALSE)</f>
        <v>Y61</v>
      </c>
      <c r="D4920" t="s">
        <v>175</v>
      </c>
      <c r="E4920" t="s">
        <v>125</v>
      </c>
      <c r="F4920" t="s">
        <v>51</v>
      </c>
      <c r="G4920" t="s">
        <v>176</v>
      </c>
      <c r="H4920" t="s">
        <v>195</v>
      </c>
      <c r="I4920">
        <v>1</v>
      </c>
    </row>
    <row r="4921" spans="1:9" x14ac:dyDescent="0.35">
      <c r="A4921" s="75">
        <f t="shared" si="156"/>
        <v>46041</v>
      </c>
      <c r="B4921" s="75">
        <f t="shared" si="157"/>
        <v>46047</v>
      </c>
      <c r="C4921" s="75" t="str">
        <f>VLOOKUP($F4921,Refs!$A$1:$F$32,3,FALSE)</f>
        <v>Y61</v>
      </c>
      <c r="D4921" t="s">
        <v>175</v>
      </c>
      <c r="E4921" t="s">
        <v>125</v>
      </c>
      <c r="F4921" t="s">
        <v>51</v>
      </c>
      <c r="G4921" t="s">
        <v>176</v>
      </c>
      <c r="H4921" t="s">
        <v>196</v>
      </c>
      <c r="I4921">
        <v>39</v>
      </c>
    </row>
    <row r="4922" spans="1:9" x14ac:dyDescent="0.35">
      <c r="A4922" s="75">
        <f t="shared" si="156"/>
        <v>46041</v>
      </c>
      <c r="B4922" s="75">
        <f t="shared" si="157"/>
        <v>46047</v>
      </c>
      <c r="C4922" s="75" t="str">
        <f>VLOOKUP($F4922,Refs!$A$1:$F$32,3,FALSE)</f>
        <v>Y61</v>
      </c>
      <c r="D4922" t="s">
        <v>175</v>
      </c>
      <c r="E4922" t="s">
        <v>125</v>
      </c>
      <c r="F4922" t="s">
        <v>51</v>
      </c>
      <c r="G4922" t="s">
        <v>176</v>
      </c>
      <c r="H4922" t="s">
        <v>197</v>
      </c>
      <c r="I4922">
        <v>69</v>
      </c>
    </row>
    <row r="4923" spans="1:9" x14ac:dyDescent="0.35">
      <c r="A4923" s="75">
        <f t="shared" si="156"/>
        <v>46041</v>
      </c>
      <c r="B4923" s="75">
        <f t="shared" si="157"/>
        <v>46047</v>
      </c>
      <c r="C4923" s="75" t="str">
        <f>VLOOKUP($F4923,Refs!$A$1:$F$32,3,FALSE)</f>
        <v>Y61</v>
      </c>
      <c r="D4923" t="s">
        <v>175</v>
      </c>
      <c r="E4923" t="s">
        <v>125</v>
      </c>
      <c r="F4923" t="s">
        <v>51</v>
      </c>
      <c r="G4923" t="s">
        <v>176</v>
      </c>
      <c r="H4923" t="s">
        <v>198</v>
      </c>
      <c r="I4923">
        <v>335</v>
      </c>
    </row>
    <row r="4924" spans="1:9" x14ac:dyDescent="0.35">
      <c r="A4924" s="75">
        <f t="shared" si="156"/>
        <v>46041</v>
      </c>
      <c r="B4924" s="75">
        <f t="shared" si="157"/>
        <v>46047</v>
      </c>
      <c r="C4924" s="75" t="str">
        <f>VLOOKUP($F4924,Refs!$A$1:$F$32,3,FALSE)</f>
        <v>Y61</v>
      </c>
      <c r="D4924" t="s">
        <v>175</v>
      </c>
      <c r="E4924" t="s">
        <v>125</v>
      </c>
      <c r="F4924" t="s">
        <v>51</v>
      </c>
      <c r="G4924" t="s">
        <v>176</v>
      </c>
      <c r="H4924" t="s">
        <v>199</v>
      </c>
      <c r="I4924">
        <v>75</v>
      </c>
    </row>
    <row r="4925" spans="1:9" x14ac:dyDescent="0.35">
      <c r="A4925" s="75">
        <f t="shared" si="156"/>
        <v>46041</v>
      </c>
      <c r="B4925" s="75">
        <f t="shared" si="157"/>
        <v>46047</v>
      </c>
      <c r="C4925" s="75" t="str">
        <f>VLOOKUP($F4925,Refs!$A$1:$F$32,3,FALSE)</f>
        <v>Y61</v>
      </c>
      <c r="D4925" t="s">
        <v>175</v>
      </c>
      <c r="E4925" t="s">
        <v>125</v>
      </c>
      <c r="F4925" t="s">
        <v>51</v>
      </c>
      <c r="G4925" t="s">
        <v>176</v>
      </c>
      <c r="H4925" t="s">
        <v>200</v>
      </c>
      <c r="I4925">
        <v>0</v>
      </c>
    </row>
    <row r="4926" spans="1:9" x14ac:dyDescent="0.35">
      <c r="A4926" s="75">
        <f t="shared" si="156"/>
        <v>46041</v>
      </c>
      <c r="B4926" s="75">
        <f t="shared" si="157"/>
        <v>46047</v>
      </c>
      <c r="C4926" s="75" t="str">
        <f>VLOOKUP($F4926,Refs!$A$1:$F$32,3,FALSE)</f>
        <v>Y61</v>
      </c>
      <c r="D4926" t="s">
        <v>175</v>
      </c>
      <c r="E4926" t="s">
        <v>125</v>
      </c>
      <c r="F4926" t="s">
        <v>51</v>
      </c>
      <c r="G4926" t="s">
        <v>176</v>
      </c>
      <c r="H4926" t="s">
        <v>201</v>
      </c>
      <c r="I4926">
        <v>0</v>
      </c>
    </row>
    <row r="4927" spans="1:9" x14ac:dyDescent="0.35">
      <c r="A4927" s="75">
        <f t="shared" si="156"/>
        <v>46041</v>
      </c>
      <c r="B4927" s="75">
        <f t="shared" si="157"/>
        <v>46047</v>
      </c>
      <c r="C4927" s="75" t="str">
        <f>VLOOKUP($F4927,Refs!$A$1:$F$32,3,FALSE)</f>
        <v>Y61</v>
      </c>
      <c r="D4927" t="s">
        <v>175</v>
      </c>
      <c r="E4927" t="s">
        <v>125</v>
      </c>
      <c r="F4927" t="s">
        <v>51</v>
      </c>
      <c r="G4927" t="s">
        <v>176</v>
      </c>
      <c r="H4927" t="s">
        <v>202</v>
      </c>
      <c r="I4927">
        <v>0</v>
      </c>
    </row>
    <row r="4928" spans="1:9" x14ac:dyDescent="0.35">
      <c r="A4928" s="75">
        <f t="shared" si="156"/>
        <v>46041</v>
      </c>
      <c r="B4928" s="75">
        <f t="shared" si="157"/>
        <v>46047</v>
      </c>
      <c r="C4928" s="75" t="str">
        <f>VLOOKUP($F4928,Refs!$A$1:$F$32,3,FALSE)</f>
        <v>Y61</v>
      </c>
      <c r="D4928" t="s">
        <v>175</v>
      </c>
      <c r="E4928" t="s">
        <v>125</v>
      </c>
      <c r="F4928" t="s">
        <v>51</v>
      </c>
      <c r="G4928" t="s">
        <v>176</v>
      </c>
      <c r="H4928" t="s">
        <v>203</v>
      </c>
      <c r="I4928">
        <v>0</v>
      </c>
    </row>
    <row r="4929" spans="1:9" x14ac:dyDescent="0.35">
      <c r="A4929" s="75">
        <f t="shared" si="156"/>
        <v>46041</v>
      </c>
      <c r="B4929" s="75">
        <f t="shared" si="157"/>
        <v>46047</v>
      </c>
      <c r="C4929" s="75" t="str">
        <f>VLOOKUP($F4929,Refs!$A$1:$F$32,3,FALSE)</f>
        <v>Y61</v>
      </c>
      <c r="D4929" t="s">
        <v>175</v>
      </c>
      <c r="E4929" t="s">
        <v>125</v>
      </c>
      <c r="F4929" t="s">
        <v>51</v>
      </c>
      <c r="G4929" t="s">
        <v>176</v>
      </c>
      <c r="H4929" t="s">
        <v>204</v>
      </c>
      <c r="I4929">
        <v>0</v>
      </c>
    </row>
    <row r="4930" spans="1:9" x14ac:dyDescent="0.35">
      <c r="A4930" s="75">
        <f t="shared" si="156"/>
        <v>46042</v>
      </c>
      <c r="B4930" s="75">
        <f t="shared" si="157"/>
        <v>46047</v>
      </c>
      <c r="C4930" s="75" t="str">
        <f>VLOOKUP($F4930,Refs!$A$1:$F$32,3,FALSE)</f>
        <v>Y61</v>
      </c>
      <c r="D4930" t="s">
        <v>175</v>
      </c>
      <c r="E4930" t="s">
        <v>125</v>
      </c>
      <c r="F4930" t="s">
        <v>51</v>
      </c>
      <c r="G4930" t="s">
        <v>205</v>
      </c>
      <c r="H4930" t="s">
        <v>177</v>
      </c>
      <c r="I4930">
        <v>858</v>
      </c>
    </row>
    <row r="4931" spans="1:9" x14ac:dyDescent="0.35">
      <c r="A4931" s="75">
        <f t="shared" si="156"/>
        <v>46042</v>
      </c>
      <c r="B4931" s="75">
        <f t="shared" si="157"/>
        <v>46047</v>
      </c>
      <c r="C4931" s="75" t="str">
        <f>VLOOKUP($F4931,Refs!$A$1:$F$32,3,FALSE)</f>
        <v>Y61</v>
      </c>
      <c r="D4931" t="s">
        <v>175</v>
      </c>
      <c r="E4931" t="s">
        <v>125</v>
      </c>
      <c r="F4931" t="s">
        <v>51</v>
      </c>
      <c r="G4931" t="s">
        <v>205</v>
      </c>
      <c r="H4931" t="s">
        <v>178</v>
      </c>
      <c r="I4931">
        <v>809</v>
      </c>
    </row>
    <row r="4932" spans="1:9" x14ac:dyDescent="0.35">
      <c r="A4932" s="75">
        <f t="shared" si="156"/>
        <v>46042</v>
      </c>
      <c r="B4932" s="75">
        <f t="shared" si="157"/>
        <v>46047</v>
      </c>
      <c r="C4932" s="75" t="str">
        <f>VLOOKUP($F4932,Refs!$A$1:$F$32,3,FALSE)</f>
        <v>Y61</v>
      </c>
      <c r="D4932" t="s">
        <v>175</v>
      </c>
      <c r="E4932" t="s">
        <v>125</v>
      </c>
      <c r="F4932" t="s">
        <v>51</v>
      </c>
      <c r="G4932" t="s">
        <v>205</v>
      </c>
      <c r="H4932" t="s">
        <v>179</v>
      </c>
      <c r="I4932">
        <v>692</v>
      </c>
    </row>
    <row r="4933" spans="1:9" x14ac:dyDescent="0.35">
      <c r="A4933" s="75">
        <f t="shared" si="156"/>
        <v>46042</v>
      </c>
      <c r="B4933" s="75">
        <f t="shared" si="157"/>
        <v>46047</v>
      </c>
      <c r="C4933" s="75" t="str">
        <f>VLOOKUP($F4933,Refs!$A$1:$F$32,3,FALSE)</f>
        <v>Y61</v>
      </c>
      <c r="D4933" t="s">
        <v>175</v>
      </c>
      <c r="E4933" t="s">
        <v>125</v>
      </c>
      <c r="F4933" t="s">
        <v>51</v>
      </c>
      <c r="G4933" t="s">
        <v>205</v>
      </c>
      <c r="H4933" t="s">
        <v>180</v>
      </c>
      <c r="I4933">
        <v>5</v>
      </c>
    </row>
    <row r="4934" spans="1:9" x14ac:dyDescent="0.35">
      <c r="A4934" s="75">
        <f t="shared" ref="A4934:A4997" si="158">IF(G4934="Mon",B4934-6,IF(G4934="Tue",B4934-5,IF(G4934="Wed",B4934-4,IF(G4934="Thu",B4934-3,IF(G4934="Fri",B4934-2,IF(G4934="Sat",B4934-1,IF(G4934="Sun",B4934,"")))))))</f>
        <v>46042</v>
      </c>
      <c r="B4934" s="75">
        <f t="shared" ref="B4934:B4997" si="159">DATEVALUE(RIGHT(D4934, 11))</f>
        <v>46047</v>
      </c>
      <c r="C4934" s="75" t="str">
        <f>VLOOKUP($F4934,Refs!$A$1:$F$32,3,FALSE)</f>
        <v>Y61</v>
      </c>
      <c r="D4934" t="s">
        <v>175</v>
      </c>
      <c r="E4934" t="s">
        <v>125</v>
      </c>
      <c r="F4934" t="s">
        <v>51</v>
      </c>
      <c r="G4934" t="s">
        <v>205</v>
      </c>
      <c r="H4934" t="s">
        <v>181</v>
      </c>
      <c r="I4934">
        <v>17332</v>
      </c>
    </row>
    <row r="4935" spans="1:9" x14ac:dyDescent="0.35">
      <c r="A4935" s="75">
        <f t="shared" si="158"/>
        <v>46042</v>
      </c>
      <c r="B4935" s="75">
        <f t="shared" si="159"/>
        <v>46047</v>
      </c>
      <c r="C4935" s="75" t="str">
        <f>VLOOKUP($F4935,Refs!$A$1:$F$32,3,FALSE)</f>
        <v>Y61</v>
      </c>
      <c r="D4935" t="s">
        <v>175</v>
      </c>
      <c r="E4935" t="s">
        <v>125</v>
      </c>
      <c r="F4935" t="s">
        <v>51</v>
      </c>
      <c r="G4935" t="s">
        <v>205</v>
      </c>
      <c r="H4935" t="s">
        <v>182</v>
      </c>
      <c r="I4935">
        <v>125</v>
      </c>
    </row>
    <row r="4936" spans="1:9" x14ac:dyDescent="0.35">
      <c r="A4936" s="75">
        <f t="shared" si="158"/>
        <v>46042</v>
      </c>
      <c r="B4936" s="75">
        <f t="shared" si="159"/>
        <v>46047</v>
      </c>
      <c r="C4936" s="75" t="str">
        <f>VLOOKUP($F4936,Refs!$A$1:$F$32,3,FALSE)</f>
        <v>Y61</v>
      </c>
      <c r="D4936" t="s">
        <v>175</v>
      </c>
      <c r="E4936" t="s">
        <v>125</v>
      </c>
      <c r="F4936" t="s">
        <v>51</v>
      </c>
      <c r="G4936" t="s">
        <v>205</v>
      </c>
      <c r="H4936" t="s">
        <v>183</v>
      </c>
      <c r="I4936">
        <v>181</v>
      </c>
    </row>
    <row r="4937" spans="1:9" x14ac:dyDescent="0.35">
      <c r="A4937" s="75">
        <f t="shared" si="158"/>
        <v>46042</v>
      </c>
      <c r="B4937" s="75">
        <f t="shared" si="159"/>
        <v>46047</v>
      </c>
      <c r="C4937" s="75" t="str">
        <f>VLOOKUP($F4937,Refs!$A$1:$F$32,3,FALSE)</f>
        <v>Y61</v>
      </c>
      <c r="D4937" t="s">
        <v>175</v>
      </c>
      <c r="E4937" t="s">
        <v>125</v>
      </c>
      <c r="F4937" t="s">
        <v>51</v>
      </c>
      <c r="G4937" t="s">
        <v>205</v>
      </c>
      <c r="H4937" t="s">
        <v>184</v>
      </c>
      <c r="I4937">
        <v>706</v>
      </c>
    </row>
    <row r="4938" spans="1:9" x14ac:dyDescent="0.35">
      <c r="A4938" s="75">
        <f t="shared" si="158"/>
        <v>46042</v>
      </c>
      <c r="B4938" s="75">
        <f t="shared" si="159"/>
        <v>46047</v>
      </c>
      <c r="C4938" s="75" t="str">
        <f>VLOOKUP($F4938,Refs!$A$1:$F$32,3,FALSE)</f>
        <v>Y61</v>
      </c>
      <c r="D4938" t="s">
        <v>175</v>
      </c>
      <c r="E4938" t="s">
        <v>125</v>
      </c>
      <c r="F4938" t="s">
        <v>51</v>
      </c>
      <c r="G4938" t="s">
        <v>205</v>
      </c>
      <c r="H4938" t="s">
        <v>185</v>
      </c>
      <c r="I4938">
        <v>385</v>
      </c>
    </row>
    <row r="4939" spans="1:9" x14ac:dyDescent="0.35">
      <c r="A4939" s="75">
        <f t="shared" si="158"/>
        <v>46042</v>
      </c>
      <c r="B4939" s="75">
        <f t="shared" si="159"/>
        <v>46047</v>
      </c>
      <c r="C4939" s="75" t="str">
        <f>VLOOKUP($F4939,Refs!$A$1:$F$32,3,FALSE)</f>
        <v>Y61</v>
      </c>
      <c r="D4939" t="s">
        <v>175</v>
      </c>
      <c r="E4939" t="s">
        <v>125</v>
      </c>
      <c r="F4939" t="s">
        <v>51</v>
      </c>
      <c r="G4939" t="s">
        <v>205</v>
      </c>
      <c r="H4939" t="s">
        <v>186</v>
      </c>
      <c r="I4939">
        <v>256</v>
      </c>
    </row>
    <row r="4940" spans="1:9" x14ac:dyDescent="0.35">
      <c r="A4940" s="75">
        <f t="shared" si="158"/>
        <v>46042</v>
      </c>
      <c r="B4940" s="75">
        <f t="shared" si="159"/>
        <v>46047</v>
      </c>
      <c r="C4940" s="75" t="str">
        <f>VLOOKUP($F4940,Refs!$A$1:$F$32,3,FALSE)</f>
        <v>Y61</v>
      </c>
      <c r="D4940" t="s">
        <v>175</v>
      </c>
      <c r="E4940" t="s">
        <v>125</v>
      </c>
      <c r="F4940" t="s">
        <v>51</v>
      </c>
      <c r="G4940" t="s">
        <v>205</v>
      </c>
      <c r="H4940" t="s">
        <v>187</v>
      </c>
      <c r="I4940">
        <v>150</v>
      </c>
    </row>
    <row r="4941" spans="1:9" x14ac:dyDescent="0.35">
      <c r="A4941" s="75">
        <f t="shared" si="158"/>
        <v>46042</v>
      </c>
      <c r="B4941" s="75">
        <f t="shared" si="159"/>
        <v>46047</v>
      </c>
      <c r="C4941" s="75" t="str">
        <f>VLOOKUP($F4941,Refs!$A$1:$F$32,3,FALSE)</f>
        <v>Y61</v>
      </c>
      <c r="D4941" t="s">
        <v>175</v>
      </c>
      <c r="E4941" t="s">
        <v>125</v>
      </c>
      <c r="F4941" t="s">
        <v>51</v>
      </c>
      <c r="G4941" t="s">
        <v>205</v>
      </c>
      <c r="H4941" t="s">
        <v>188</v>
      </c>
      <c r="I4941">
        <v>104</v>
      </c>
    </row>
    <row r="4942" spans="1:9" x14ac:dyDescent="0.35">
      <c r="A4942" s="75">
        <f t="shared" si="158"/>
        <v>46042</v>
      </c>
      <c r="B4942" s="75">
        <f t="shared" si="159"/>
        <v>46047</v>
      </c>
      <c r="C4942" s="75" t="str">
        <f>VLOOKUP($F4942,Refs!$A$1:$F$32,3,FALSE)</f>
        <v>Y61</v>
      </c>
      <c r="D4942" t="s">
        <v>175</v>
      </c>
      <c r="E4942" t="s">
        <v>125</v>
      </c>
      <c r="F4942" t="s">
        <v>51</v>
      </c>
      <c r="G4942" t="s">
        <v>205</v>
      </c>
      <c r="H4942" t="s">
        <v>189</v>
      </c>
      <c r="I4942">
        <v>112</v>
      </c>
    </row>
    <row r="4943" spans="1:9" x14ac:dyDescent="0.35">
      <c r="A4943" s="75">
        <f t="shared" si="158"/>
        <v>46042</v>
      </c>
      <c r="B4943" s="75">
        <f t="shared" si="159"/>
        <v>46047</v>
      </c>
      <c r="C4943" s="75" t="str">
        <f>VLOOKUP($F4943,Refs!$A$1:$F$32,3,FALSE)</f>
        <v>Y61</v>
      </c>
      <c r="D4943" t="s">
        <v>175</v>
      </c>
      <c r="E4943" t="s">
        <v>125</v>
      </c>
      <c r="F4943" t="s">
        <v>51</v>
      </c>
      <c r="G4943" t="s">
        <v>205</v>
      </c>
      <c r="H4943" t="s">
        <v>190</v>
      </c>
      <c r="I4943">
        <v>62</v>
      </c>
    </row>
    <row r="4944" spans="1:9" x14ac:dyDescent="0.35">
      <c r="A4944" s="75">
        <f t="shared" si="158"/>
        <v>46042</v>
      </c>
      <c r="B4944" s="75">
        <f t="shared" si="159"/>
        <v>46047</v>
      </c>
      <c r="C4944" s="75" t="str">
        <f>VLOOKUP($F4944,Refs!$A$1:$F$32,3,FALSE)</f>
        <v>Y61</v>
      </c>
      <c r="D4944" t="s">
        <v>175</v>
      </c>
      <c r="E4944" t="s">
        <v>125</v>
      </c>
      <c r="F4944" t="s">
        <v>51</v>
      </c>
      <c r="G4944" t="s">
        <v>205</v>
      </c>
      <c r="H4944" t="s">
        <v>191</v>
      </c>
      <c r="I4944">
        <v>2</v>
      </c>
    </row>
    <row r="4945" spans="1:9" x14ac:dyDescent="0.35">
      <c r="A4945" s="75">
        <f t="shared" si="158"/>
        <v>46042</v>
      </c>
      <c r="B4945" s="75">
        <f t="shared" si="159"/>
        <v>46047</v>
      </c>
      <c r="C4945" s="75" t="str">
        <f>VLOOKUP($F4945,Refs!$A$1:$F$32,3,FALSE)</f>
        <v>Y61</v>
      </c>
      <c r="D4945" t="s">
        <v>175</v>
      </c>
      <c r="E4945" t="s">
        <v>125</v>
      </c>
      <c r="F4945" t="s">
        <v>51</v>
      </c>
      <c r="G4945" t="s">
        <v>205</v>
      </c>
      <c r="H4945" t="s">
        <v>192</v>
      </c>
      <c r="I4945">
        <v>55</v>
      </c>
    </row>
    <row r="4946" spans="1:9" x14ac:dyDescent="0.35">
      <c r="A4946" s="75">
        <f t="shared" si="158"/>
        <v>46042</v>
      </c>
      <c r="B4946" s="75">
        <f t="shared" si="159"/>
        <v>46047</v>
      </c>
      <c r="C4946" s="75" t="str">
        <f>VLOOKUP($F4946,Refs!$A$1:$F$32,3,FALSE)</f>
        <v>Y61</v>
      </c>
      <c r="D4946" t="s">
        <v>175</v>
      </c>
      <c r="E4946" t="s">
        <v>125</v>
      </c>
      <c r="F4946" t="s">
        <v>51</v>
      </c>
      <c r="G4946" t="s">
        <v>205</v>
      </c>
      <c r="H4946" t="s">
        <v>193</v>
      </c>
      <c r="I4946">
        <v>4</v>
      </c>
    </row>
    <row r="4947" spans="1:9" x14ac:dyDescent="0.35">
      <c r="A4947" s="75">
        <f t="shared" si="158"/>
        <v>46042</v>
      </c>
      <c r="B4947" s="75">
        <f t="shared" si="159"/>
        <v>46047</v>
      </c>
      <c r="C4947" s="75" t="str">
        <f>VLOOKUP($F4947,Refs!$A$1:$F$32,3,FALSE)</f>
        <v>Y61</v>
      </c>
      <c r="D4947" t="s">
        <v>175</v>
      </c>
      <c r="E4947" t="s">
        <v>125</v>
      </c>
      <c r="F4947" t="s">
        <v>51</v>
      </c>
      <c r="G4947" t="s">
        <v>205</v>
      </c>
      <c r="H4947" t="s">
        <v>194</v>
      </c>
      <c r="I4947">
        <v>10</v>
      </c>
    </row>
    <row r="4948" spans="1:9" x14ac:dyDescent="0.35">
      <c r="A4948" s="75">
        <f t="shared" si="158"/>
        <v>46042</v>
      </c>
      <c r="B4948" s="75">
        <f t="shared" si="159"/>
        <v>46047</v>
      </c>
      <c r="C4948" s="75" t="str">
        <f>VLOOKUP($F4948,Refs!$A$1:$F$32,3,FALSE)</f>
        <v>Y61</v>
      </c>
      <c r="D4948" t="s">
        <v>175</v>
      </c>
      <c r="E4948" t="s">
        <v>125</v>
      </c>
      <c r="F4948" t="s">
        <v>51</v>
      </c>
      <c r="G4948" t="s">
        <v>205</v>
      </c>
      <c r="H4948" t="s">
        <v>195</v>
      </c>
      <c r="I4948">
        <v>1</v>
      </c>
    </row>
    <row r="4949" spans="1:9" x14ac:dyDescent="0.35">
      <c r="A4949" s="75">
        <f t="shared" si="158"/>
        <v>46042</v>
      </c>
      <c r="B4949" s="75">
        <f t="shared" si="159"/>
        <v>46047</v>
      </c>
      <c r="C4949" s="75" t="str">
        <f>VLOOKUP($F4949,Refs!$A$1:$F$32,3,FALSE)</f>
        <v>Y61</v>
      </c>
      <c r="D4949" t="s">
        <v>175</v>
      </c>
      <c r="E4949" t="s">
        <v>125</v>
      </c>
      <c r="F4949" t="s">
        <v>51</v>
      </c>
      <c r="G4949" t="s">
        <v>205</v>
      </c>
      <c r="H4949" t="s">
        <v>196</v>
      </c>
      <c r="I4949">
        <v>40</v>
      </c>
    </row>
    <row r="4950" spans="1:9" x14ac:dyDescent="0.35">
      <c r="A4950" s="75">
        <f t="shared" si="158"/>
        <v>46042</v>
      </c>
      <c r="B4950" s="75">
        <f t="shared" si="159"/>
        <v>46047</v>
      </c>
      <c r="C4950" s="75" t="str">
        <f>VLOOKUP($F4950,Refs!$A$1:$F$32,3,FALSE)</f>
        <v>Y61</v>
      </c>
      <c r="D4950" t="s">
        <v>175</v>
      </c>
      <c r="E4950" t="s">
        <v>125</v>
      </c>
      <c r="F4950" t="s">
        <v>51</v>
      </c>
      <c r="G4950" t="s">
        <v>205</v>
      </c>
      <c r="H4950" t="s">
        <v>197</v>
      </c>
      <c r="I4950">
        <v>72</v>
      </c>
    </row>
    <row r="4951" spans="1:9" x14ac:dyDescent="0.35">
      <c r="A4951" s="75">
        <f t="shared" si="158"/>
        <v>46042</v>
      </c>
      <c r="B4951" s="75">
        <f t="shared" si="159"/>
        <v>46047</v>
      </c>
      <c r="C4951" s="75" t="str">
        <f>VLOOKUP($F4951,Refs!$A$1:$F$32,3,FALSE)</f>
        <v>Y61</v>
      </c>
      <c r="D4951" t="s">
        <v>175</v>
      </c>
      <c r="E4951" t="s">
        <v>125</v>
      </c>
      <c r="F4951" t="s">
        <v>51</v>
      </c>
      <c r="G4951" t="s">
        <v>205</v>
      </c>
      <c r="H4951" t="s">
        <v>198</v>
      </c>
      <c r="I4951">
        <v>305</v>
      </c>
    </row>
    <row r="4952" spans="1:9" x14ac:dyDescent="0.35">
      <c r="A4952" s="75">
        <f t="shared" si="158"/>
        <v>46042</v>
      </c>
      <c r="B4952" s="75">
        <f t="shared" si="159"/>
        <v>46047</v>
      </c>
      <c r="C4952" s="75" t="str">
        <f>VLOOKUP($F4952,Refs!$A$1:$F$32,3,FALSE)</f>
        <v>Y61</v>
      </c>
      <c r="D4952" t="s">
        <v>175</v>
      </c>
      <c r="E4952" t="s">
        <v>125</v>
      </c>
      <c r="F4952" t="s">
        <v>51</v>
      </c>
      <c r="G4952" t="s">
        <v>205</v>
      </c>
      <c r="H4952" t="s">
        <v>199</v>
      </c>
      <c r="I4952">
        <v>52</v>
      </c>
    </row>
    <row r="4953" spans="1:9" x14ac:dyDescent="0.35">
      <c r="A4953" s="75">
        <f t="shared" si="158"/>
        <v>46042</v>
      </c>
      <c r="B4953" s="75">
        <f t="shared" si="159"/>
        <v>46047</v>
      </c>
      <c r="C4953" s="75" t="str">
        <f>VLOOKUP($F4953,Refs!$A$1:$F$32,3,FALSE)</f>
        <v>Y61</v>
      </c>
      <c r="D4953" t="s">
        <v>175</v>
      </c>
      <c r="E4953" t="s">
        <v>125</v>
      </c>
      <c r="F4953" t="s">
        <v>51</v>
      </c>
      <c r="G4953" t="s">
        <v>205</v>
      </c>
      <c r="H4953" t="s">
        <v>200</v>
      </c>
      <c r="I4953">
        <v>0</v>
      </c>
    </row>
    <row r="4954" spans="1:9" x14ac:dyDescent="0.35">
      <c r="A4954" s="75">
        <f t="shared" si="158"/>
        <v>46042</v>
      </c>
      <c r="B4954" s="75">
        <f t="shared" si="159"/>
        <v>46047</v>
      </c>
      <c r="C4954" s="75" t="str">
        <f>VLOOKUP($F4954,Refs!$A$1:$F$32,3,FALSE)</f>
        <v>Y61</v>
      </c>
      <c r="D4954" t="s">
        <v>175</v>
      </c>
      <c r="E4954" t="s">
        <v>125</v>
      </c>
      <c r="F4954" t="s">
        <v>51</v>
      </c>
      <c r="G4954" t="s">
        <v>205</v>
      </c>
      <c r="H4954" t="s">
        <v>201</v>
      </c>
      <c r="I4954">
        <v>0</v>
      </c>
    </row>
    <row r="4955" spans="1:9" x14ac:dyDescent="0.35">
      <c r="A4955" s="75">
        <f t="shared" si="158"/>
        <v>46042</v>
      </c>
      <c r="B4955" s="75">
        <f t="shared" si="159"/>
        <v>46047</v>
      </c>
      <c r="C4955" s="75" t="str">
        <f>VLOOKUP($F4955,Refs!$A$1:$F$32,3,FALSE)</f>
        <v>Y61</v>
      </c>
      <c r="D4955" t="s">
        <v>175</v>
      </c>
      <c r="E4955" t="s">
        <v>125</v>
      </c>
      <c r="F4955" t="s">
        <v>51</v>
      </c>
      <c r="G4955" t="s">
        <v>205</v>
      </c>
      <c r="H4955" t="s">
        <v>202</v>
      </c>
      <c r="I4955">
        <v>0</v>
      </c>
    </row>
    <row r="4956" spans="1:9" x14ac:dyDescent="0.35">
      <c r="A4956" s="75">
        <f t="shared" si="158"/>
        <v>46042</v>
      </c>
      <c r="B4956" s="75">
        <f t="shared" si="159"/>
        <v>46047</v>
      </c>
      <c r="C4956" s="75" t="str">
        <f>VLOOKUP($F4956,Refs!$A$1:$F$32,3,FALSE)</f>
        <v>Y61</v>
      </c>
      <c r="D4956" t="s">
        <v>175</v>
      </c>
      <c r="E4956" t="s">
        <v>125</v>
      </c>
      <c r="F4956" t="s">
        <v>51</v>
      </c>
      <c r="G4956" t="s">
        <v>205</v>
      </c>
      <c r="H4956" t="s">
        <v>203</v>
      </c>
      <c r="I4956">
        <v>0</v>
      </c>
    </row>
    <row r="4957" spans="1:9" x14ac:dyDescent="0.35">
      <c r="A4957" s="75">
        <f t="shared" si="158"/>
        <v>46042</v>
      </c>
      <c r="B4957" s="75">
        <f t="shared" si="159"/>
        <v>46047</v>
      </c>
      <c r="C4957" s="75" t="str">
        <f>VLOOKUP($F4957,Refs!$A$1:$F$32,3,FALSE)</f>
        <v>Y61</v>
      </c>
      <c r="D4957" t="s">
        <v>175</v>
      </c>
      <c r="E4957" t="s">
        <v>125</v>
      </c>
      <c r="F4957" t="s">
        <v>51</v>
      </c>
      <c r="G4957" t="s">
        <v>205</v>
      </c>
      <c r="H4957" t="s">
        <v>204</v>
      </c>
      <c r="I4957">
        <v>0</v>
      </c>
    </row>
    <row r="4958" spans="1:9" x14ac:dyDescent="0.35">
      <c r="A4958" s="75">
        <f t="shared" si="158"/>
        <v>46043</v>
      </c>
      <c r="B4958" s="75">
        <f t="shared" si="159"/>
        <v>46047</v>
      </c>
      <c r="C4958" s="75" t="str">
        <f>VLOOKUP($F4958,Refs!$A$1:$F$32,3,FALSE)</f>
        <v>Y61</v>
      </c>
      <c r="D4958" t="s">
        <v>175</v>
      </c>
      <c r="E4958" t="s">
        <v>125</v>
      </c>
      <c r="F4958" t="s">
        <v>51</v>
      </c>
      <c r="G4958" t="s">
        <v>206</v>
      </c>
      <c r="H4958" t="s">
        <v>177</v>
      </c>
      <c r="I4958">
        <v>806</v>
      </c>
    </row>
    <row r="4959" spans="1:9" x14ac:dyDescent="0.35">
      <c r="A4959" s="75">
        <f t="shared" si="158"/>
        <v>46043</v>
      </c>
      <c r="B4959" s="75">
        <f t="shared" si="159"/>
        <v>46047</v>
      </c>
      <c r="C4959" s="75" t="str">
        <f>VLOOKUP($F4959,Refs!$A$1:$F$32,3,FALSE)</f>
        <v>Y61</v>
      </c>
      <c r="D4959" t="s">
        <v>175</v>
      </c>
      <c r="E4959" t="s">
        <v>125</v>
      </c>
      <c r="F4959" t="s">
        <v>51</v>
      </c>
      <c r="G4959" t="s">
        <v>206</v>
      </c>
      <c r="H4959" t="s">
        <v>178</v>
      </c>
      <c r="I4959">
        <v>767</v>
      </c>
    </row>
    <row r="4960" spans="1:9" x14ac:dyDescent="0.35">
      <c r="A4960" s="75">
        <f t="shared" si="158"/>
        <v>46043</v>
      </c>
      <c r="B4960" s="75">
        <f t="shared" si="159"/>
        <v>46047</v>
      </c>
      <c r="C4960" s="75" t="str">
        <f>VLOOKUP($F4960,Refs!$A$1:$F$32,3,FALSE)</f>
        <v>Y61</v>
      </c>
      <c r="D4960" t="s">
        <v>175</v>
      </c>
      <c r="E4960" t="s">
        <v>125</v>
      </c>
      <c r="F4960" t="s">
        <v>51</v>
      </c>
      <c r="G4960" t="s">
        <v>206</v>
      </c>
      <c r="H4960" t="s">
        <v>179</v>
      </c>
      <c r="I4960">
        <v>725</v>
      </c>
    </row>
    <row r="4961" spans="1:9" x14ac:dyDescent="0.35">
      <c r="A4961" s="75">
        <f t="shared" si="158"/>
        <v>46043</v>
      </c>
      <c r="B4961" s="75">
        <f t="shared" si="159"/>
        <v>46047</v>
      </c>
      <c r="C4961" s="75" t="str">
        <f>VLOOKUP($F4961,Refs!$A$1:$F$32,3,FALSE)</f>
        <v>Y61</v>
      </c>
      <c r="D4961" t="s">
        <v>175</v>
      </c>
      <c r="E4961" t="s">
        <v>125</v>
      </c>
      <c r="F4961" t="s">
        <v>51</v>
      </c>
      <c r="G4961" t="s">
        <v>206</v>
      </c>
      <c r="H4961" t="s">
        <v>180</v>
      </c>
      <c r="I4961">
        <v>6</v>
      </c>
    </row>
    <row r="4962" spans="1:9" x14ac:dyDescent="0.35">
      <c r="A4962" s="75">
        <f t="shared" si="158"/>
        <v>46043</v>
      </c>
      <c r="B4962" s="75">
        <f t="shared" si="159"/>
        <v>46047</v>
      </c>
      <c r="C4962" s="75" t="str">
        <f>VLOOKUP($F4962,Refs!$A$1:$F$32,3,FALSE)</f>
        <v>Y61</v>
      </c>
      <c r="D4962" t="s">
        <v>175</v>
      </c>
      <c r="E4962" t="s">
        <v>125</v>
      </c>
      <c r="F4962" t="s">
        <v>51</v>
      </c>
      <c r="G4962" t="s">
        <v>206</v>
      </c>
      <c r="H4962" t="s">
        <v>181</v>
      </c>
      <c r="I4962">
        <v>7102</v>
      </c>
    </row>
    <row r="4963" spans="1:9" x14ac:dyDescent="0.35">
      <c r="A4963" s="75">
        <f t="shared" si="158"/>
        <v>46043</v>
      </c>
      <c r="B4963" s="75">
        <f t="shared" si="159"/>
        <v>46047</v>
      </c>
      <c r="C4963" s="75" t="str">
        <f>VLOOKUP($F4963,Refs!$A$1:$F$32,3,FALSE)</f>
        <v>Y61</v>
      </c>
      <c r="D4963" t="s">
        <v>175</v>
      </c>
      <c r="E4963" t="s">
        <v>125</v>
      </c>
      <c r="F4963" t="s">
        <v>51</v>
      </c>
      <c r="G4963" t="s">
        <v>206</v>
      </c>
      <c r="H4963" t="s">
        <v>182</v>
      </c>
      <c r="I4963">
        <v>64</v>
      </c>
    </row>
    <row r="4964" spans="1:9" x14ac:dyDescent="0.35">
      <c r="A4964" s="75">
        <f t="shared" si="158"/>
        <v>46043</v>
      </c>
      <c r="B4964" s="75">
        <f t="shared" si="159"/>
        <v>46047</v>
      </c>
      <c r="C4964" s="75" t="str">
        <f>VLOOKUP($F4964,Refs!$A$1:$F$32,3,FALSE)</f>
        <v>Y61</v>
      </c>
      <c r="D4964" t="s">
        <v>175</v>
      </c>
      <c r="E4964" t="s">
        <v>125</v>
      </c>
      <c r="F4964" t="s">
        <v>51</v>
      </c>
      <c r="G4964" t="s">
        <v>206</v>
      </c>
      <c r="H4964" t="s">
        <v>183</v>
      </c>
      <c r="I4964">
        <v>142</v>
      </c>
    </row>
    <row r="4965" spans="1:9" x14ac:dyDescent="0.35">
      <c r="A4965" s="75">
        <f t="shared" si="158"/>
        <v>46043</v>
      </c>
      <c r="B4965" s="75">
        <f t="shared" si="159"/>
        <v>46047</v>
      </c>
      <c r="C4965" s="75" t="str">
        <f>VLOOKUP($F4965,Refs!$A$1:$F$32,3,FALSE)</f>
        <v>Y61</v>
      </c>
      <c r="D4965" t="s">
        <v>175</v>
      </c>
      <c r="E4965" t="s">
        <v>125</v>
      </c>
      <c r="F4965" t="s">
        <v>51</v>
      </c>
      <c r="G4965" t="s">
        <v>206</v>
      </c>
      <c r="H4965" t="s">
        <v>184</v>
      </c>
      <c r="I4965">
        <v>686</v>
      </c>
    </row>
    <row r="4966" spans="1:9" x14ac:dyDescent="0.35">
      <c r="A4966" s="75">
        <f t="shared" si="158"/>
        <v>46043</v>
      </c>
      <c r="B4966" s="75">
        <f t="shared" si="159"/>
        <v>46047</v>
      </c>
      <c r="C4966" s="75" t="str">
        <f>VLOOKUP($F4966,Refs!$A$1:$F$32,3,FALSE)</f>
        <v>Y61</v>
      </c>
      <c r="D4966" t="s">
        <v>175</v>
      </c>
      <c r="E4966" t="s">
        <v>125</v>
      </c>
      <c r="F4966" t="s">
        <v>51</v>
      </c>
      <c r="G4966" t="s">
        <v>206</v>
      </c>
      <c r="H4966" t="s">
        <v>185</v>
      </c>
      <c r="I4966">
        <v>397</v>
      </c>
    </row>
    <row r="4967" spans="1:9" x14ac:dyDescent="0.35">
      <c r="A4967" s="75">
        <f t="shared" si="158"/>
        <v>46043</v>
      </c>
      <c r="B4967" s="75">
        <f t="shared" si="159"/>
        <v>46047</v>
      </c>
      <c r="C4967" s="75" t="str">
        <f>VLOOKUP($F4967,Refs!$A$1:$F$32,3,FALSE)</f>
        <v>Y61</v>
      </c>
      <c r="D4967" t="s">
        <v>175</v>
      </c>
      <c r="E4967" t="s">
        <v>125</v>
      </c>
      <c r="F4967" t="s">
        <v>51</v>
      </c>
      <c r="G4967" t="s">
        <v>206</v>
      </c>
      <c r="H4967" t="s">
        <v>186</v>
      </c>
      <c r="I4967">
        <v>271</v>
      </c>
    </row>
    <row r="4968" spans="1:9" x14ac:dyDescent="0.35">
      <c r="A4968" s="75">
        <f t="shared" si="158"/>
        <v>46043</v>
      </c>
      <c r="B4968" s="75">
        <f t="shared" si="159"/>
        <v>46047</v>
      </c>
      <c r="C4968" s="75" t="str">
        <f>VLOOKUP($F4968,Refs!$A$1:$F$32,3,FALSE)</f>
        <v>Y61</v>
      </c>
      <c r="D4968" t="s">
        <v>175</v>
      </c>
      <c r="E4968" t="s">
        <v>125</v>
      </c>
      <c r="F4968" t="s">
        <v>51</v>
      </c>
      <c r="G4968" t="s">
        <v>206</v>
      </c>
      <c r="H4968" t="s">
        <v>187</v>
      </c>
      <c r="I4968">
        <v>189</v>
      </c>
    </row>
    <row r="4969" spans="1:9" x14ac:dyDescent="0.35">
      <c r="A4969" s="75">
        <f t="shared" si="158"/>
        <v>46043</v>
      </c>
      <c r="B4969" s="75">
        <f t="shared" si="159"/>
        <v>46047</v>
      </c>
      <c r="C4969" s="75" t="str">
        <f>VLOOKUP($F4969,Refs!$A$1:$F$32,3,FALSE)</f>
        <v>Y61</v>
      </c>
      <c r="D4969" t="s">
        <v>175</v>
      </c>
      <c r="E4969" t="s">
        <v>125</v>
      </c>
      <c r="F4969" t="s">
        <v>51</v>
      </c>
      <c r="G4969" t="s">
        <v>206</v>
      </c>
      <c r="H4969" t="s">
        <v>188</v>
      </c>
      <c r="I4969">
        <v>122</v>
      </c>
    </row>
    <row r="4970" spans="1:9" x14ac:dyDescent="0.35">
      <c r="A4970" s="75">
        <f t="shared" si="158"/>
        <v>46043</v>
      </c>
      <c r="B4970" s="75">
        <f t="shared" si="159"/>
        <v>46047</v>
      </c>
      <c r="C4970" s="75" t="str">
        <f>VLOOKUP($F4970,Refs!$A$1:$F$32,3,FALSE)</f>
        <v>Y61</v>
      </c>
      <c r="D4970" t="s">
        <v>175</v>
      </c>
      <c r="E4970" t="s">
        <v>125</v>
      </c>
      <c r="F4970" t="s">
        <v>51</v>
      </c>
      <c r="G4970" t="s">
        <v>206</v>
      </c>
      <c r="H4970" t="s">
        <v>189</v>
      </c>
      <c r="I4970">
        <v>127</v>
      </c>
    </row>
    <row r="4971" spans="1:9" x14ac:dyDescent="0.35">
      <c r="A4971" s="75">
        <f t="shared" si="158"/>
        <v>46043</v>
      </c>
      <c r="B4971" s="75">
        <f t="shared" si="159"/>
        <v>46047</v>
      </c>
      <c r="C4971" s="75" t="str">
        <f>VLOOKUP($F4971,Refs!$A$1:$F$32,3,FALSE)</f>
        <v>Y61</v>
      </c>
      <c r="D4971" t="s">
        <v>175</v>
      </c>
      <c r="E4971" t="s">
        <v>125</v>
      </c>
      <c r="F4971" t="s">
        <v>51</v>
      </c>
      <c r="G4971" t="s">
        <v>206</v>
      </c>
      <c r="H4971" t="s">
        <v>190</v>
      </c>
      <c r="I4971">
        <v>78</v>
      </c>
    </row>
    <row r="4972" spans="1:9" x14ac:dyDescent="0.35">
      <c r="A4972" s="75">
        <f t="shared" si="158"/>
        <v>46043</v>
      </c>
      <c r="B4972" s="75">
        <f t="shared" si="159"/>
        <v>46047</v>
      </c>
      <c r="C4972" s="75" t="str">
        <f>VLOOKUP($F4972,Refs!$A$1:$F$32,3,FALSE)</f>
        <v>Y61</v>
      </c>
      <c r="D4972" t="s">
        <v>175</v>
      </c>
      <c r="E4972" t="s">
        <v>125</v>
      </c>
      <c r="F4972" t="s">
        <v>51</v>
      </c>
      <c r="G4972" t="s">
        <v>206</v>
      </c>
      <c r="H4972" t="s">
        <v>191</v>
      </c>
      <c r="I4972">
        <v>1</v>
      </c>
    </row>
    <row r="4973" spans="1:9" x14ac:dyDescent="0.35">
      <c r="A4973" s="75">
        <f t="shared" si="158"/>
        <v>46043</v>
      </c>
      <c r="B4973" s="75">
        <f t="shared" si="159"/>
        <v>46047</v>
      </c>
      <c r="C4973" s="75" t="str">
        <f>VLOOKUP($F4973,Refs!$A$1:$F$32,3,FALSE)</f>
        <v>Y61</v>
      </c>
      <c r="D4973" t="s">
        <v>175</v>
      </c>
      <c r="E4973" t="s">
        <v>125</v>
      </c>
      <c r="F4973" t="s">
        <v>51</v>
      </c>
      <c r="G4973" t="s">
        <v>206</v>
      </c>
      <c r="H4973" t="s">
        <v>192</v>
      </c>
      <c r="I4973">
        <v>54</v>
      </c>
    </row>
    <row r="4974" spans="1:9" x14ac:dyDescent="0.35">
      <c r="A4974" s="75">
        <f t="shared" si="158"/>
        <v>46043</v>
      </c>
      <c r="B4974" s="75">
        <f t="shared" si="159"/>
        <v>46047</v>
      </c>
      <c r="C4974" s="75" t="str">
        <f>VLOOKUP($F4974,Refs!$A$1:$F$32,3,FALSE)</f>
        <v>Y61</v>
      </c>
      <c r="D4974" t="s">
        <v>175</v>
      </c>
      <c r="E4974" t="s">
        <v>125</v>
      </c>
      <c r="F4974" t="s">
        <v>51</v>
      </c>
      <c r="G4974" t="s">
        <v>206</v>
      </c>
      <c r="H4974" t="s">
        <v>193</v>
      </c>
      <c r="I4974">
        <v>1</v>
      </c>
    </row>
    <row r="4975" spans="1:9" x14ac:dyDescent="0.35">
      <c r="A4975" s="75">
        <f t="shared" si="158"/>
        <v>46043</v>
      </c>
      <c r="B4975" s="75">
        <f t="shared" si="159"/>
        <v>46047</v>
      </c>
      <c r="C4975" s="75" t="str">
        <f>VLOOKUP($F4975,Refs!$A$1:$F$32,3,FALSE)</f>
        <v>Y61</v>
      </c>
      <c r="D4975" t="s">
        <v>175</v>
      </c>
      <c r="E4975" t="s">
        <v>125</v>
      </c>
      <c r="F4975" t="s">
        <v>51</v>
      </c>
      <c r="G4975" t="s">
        <v>206</v>
      </c>
      <c r="H4975" t="s">
        <v>194</v>
      </c>
      <c r="I4975">
        <v>9</v>
      </c>
    </row>
    <row r="4976" spans="1:9" x14ac:dyDescent="0.35">
      <c r="A4976" s="75">
        <f t="shared" si="158"/>
        <v>46043</v>
      </c>
      <c r="B4976" s="75">
        <f t="shared" si="159"/>
        <v>46047</v>
      </c>
      <c r="C4976" s="75" t="str">
        <f>VLOOKUP($F4976,Refs!$A$1:$F$32,3,FALSE)</f>
        <v>Y61</v>
      </c>
      <c r="D4976" t="s">
        <v>175</v>
      </c>
      <c r="E4976" t="s">
        <v>125</v>
      </c>
      <c r="F4976" t="s">
        <v>51</v>
      </c>
      <c r="G4976" t="s">
        <v>206</v>
      </c>
      <c r="H4976" t="s">
        <v>195</v>
      </c>
      <c r="I4976">
        <v>1</v>
      </c>
    </row>
    <row r="4977" spans="1:9" x14ac:dyDescent="0.35">
      <c r="A4977" s="75">
        <f t="shared" si="158"/>
        <v>46043</v>
      </c>
      <c r="B4977" s="75">
        <f t="shared" si="159"/>
        <v>46047</v>
      </c>
      <c r="C4977" s="75" t="str">
        <f>VLOOKUP($F4977,Refs!$A$1:$F$32,3,FALSE)</f>
        <v>Y61</v>
      </c>
      <c r="D4977" t="s">
        <v>175</v>
      </c>
      <c r="E4977" t="s">
        <v>125</v>
      </c>
      <c r="F4977" t="s">
        <v>51</v>
      </c>
      <c r="G4977" t="s">
        <v>206</v>
      </c>
      <c r="H4977" t="s">
        <v>196</v>
      </c>
      <c r="I4977">
        <v>44</v>
      </c>
    </row>
    <row r="4978" spans="1:9" x14ac:dyDescent="0.35">
      <c r="A4978" s="75">
        <f t="shared" si="158"/>
        <v>46043</v>
      </c>
      <c r="B4978" s="75">
        <f t="shared" si="159"/>
        <v>46047</v>
      </c>
      <c r="C4978" s="75" t="str">
        <f>VLOOKUP($F4978,Refs!$A$1:$F$32,3,FALSE)</f>
        <v>Y61</v>
      </c>
      <c r="D4978" t="s">
        <v>175</v>
      </c>
      <c r="E4978" t="s">
        <v>125</v>
      </c>
      <c r="F4978" t="s">
        <v>51</v>
      </c>
      <c r="G4978" t="s">
        <v>206</v>
      </c>
      <c r="H4978" t="s">
        <v>197</v>
      </c>
      <c r="I4978">
        <v>77</v>
      </c>
    </row>
    <row r="4979" spans="1:9" x14ac:dyDescent="0.35">
      <c r="A4979" s="75">
        <f t="shared" si="158"/>
        <v>46043</v>
      </c>
      <c r="B4979" s="75">
        <f t="shared" si="159"/>
        <v>46047</v>
      </c>
      <c r="C4979" s="75" t="str">
        <f>VLOOKUP($F4979,Refs!$A$1:$F$32,3,FALSE)</f>
        <v>Y61</v>
      </c>
      <c r="D4979" t="s">
        <v>175</v>
      </c>
      <c r="E4979" t="s">
        <v>125</v>
      </c>
      <c r="F4979" t="s">
        <v>51</v>
      </c>
      <c r="G4979" t="s">
        <v>206</v>
      </c>
      <c r="H4979" t="s">
        <v>198</v>
      </c>
      <c r="I4979">
        <v>250</v>
      </c>
    </row>
    <row r="4980" spans="1:9" x14ac:dyDescent="0.35">
      <c r="A4980" s="75">
        <f t="shared" si="158"/>
        <v>46043</v>
      </c>
      <c r="B4980" s="75">
        <f t="shared" si="159"/>
        <v>46047</v>
      </c>
      <c r="C4980" s="75" t="str">
        <f>VLOOKUP($F4980,Refs!$A$1:$F$32,3,FALSE)</f>
        <v>Y61</v>
      </c>
      <c r="D4980" t="s">
        <v>175</v>
      </c>
      <c r="E4980" t="s">
        <v>125</v>
      </c>
      <c r="F4980" t="s">
        <v>51</v>
      </c>
      <c r="G4980" t="s">
        <v>206</v>
      </c>
      <c r="H4980" t="s">
        <v>199</v>
      </c>
      <c r="I4980">
        <v>42</v>
      </c>
    </row>
    <row r="4981" spans="1:9" x14ac:dyDescent="0.35">
      <c r="A4981" s="75">
        <f t="shared" si="158"/>
        <v>46043</v>
      </c>
      <c r="B4981" s="75">
        <f t="shared" si="159"/>
        <v>46047</v>
      </c>
      <c r="C4981" s="75" t="str">
        <f>VLOOKUP($F4981,Refs!$A$1:$F$32,3,FALSE)</f>
        <v>Y61</v>
      </c>
      <c r="D4981" t="s">
        <v>175</v>
      </c>
      <c r="E4981" t="s">
        <v>125</v>
      </c>
      <c r="F4981" t="s">
        <v>51</v>
      </c>
      <c r="G4981" t="s">
        <v>206</v>
      </c>
      <c r="H4981" t="s">
        <v>200</v>
      </c>
      <c r="I4981">
        <v>1</v>
      </c>
    </row>
    <row r="4982" spans="1:9" x14ac:dyDescent="0.35">
      <c r="A4982" s="75">
        <f t="shared" si="158"/>
        <v>46043</v>
      </c>
      <c r="B4982" s="75">
        <f t="shared" si="159"/>
        <v>46047</v>
      </c>
      <c r="C4982" s="75" t="str">
        <f>VLOOKUP($F4982,Refs!$A$1:$F$32,3,FALSE)</f>
        <v>Y61</v>
      </c>
      <c r="D4982" t="s">
        <v>175</v>
      </c>
      <c r="E4982" t="s">
        <v>125</v>
      </c>
      <c r="F4982" t="s">
        <v>51</v>
      </c>
      <c r="G4982" t="s">
        <v>206</v>
      </c>
      <c r="H4982" t="s">
        <v>201</v>
      </c>
      <c r="I4982">
        <v>0</v>
      </c>
    </row>
    <row r="4983" spans="1:9" x14ac:dyDescent="0.35">
      <c r="A4983" s="75">
        <f t="shared" si="158"/>
        <v>46043</v>
      </c>
      <c r="B4983" s="75">
        <f t="shared" si="159"/>
        <v>46047</v>
      </c>
      <c r="C4983" s="75" t="str">
        <f>VLOOKUP($F4983,Refs!$A$1:$F$32,3,FALSE)</f>
        <v>Y61</v>
      </c>
      <c r="D4983" t="s">
        <v>175</v>
      </c>
      <c r="E4983" t="s">
        <v>125</v>
      </c>
      <c r="F4983" t="s">
        <v>51</v>
      </c>
      <c r="G4983" t="s">
        <v>206</v>
      </c>
      <c r="H4983" t="s">
        <v>202</v>
      </c>
      <c r="I4983">
        <v>0</v>
      </c>
    </row>
    <row r="4984" spans="1:9" x14ac:dyDescent="0.35">
      <c r="A4984" s="75">
        <f t="shared" si="158"/>
        <v>46043</v>
      </c>
      <c r="B4984" s="75">
        <f t="shared" si="159"/>
        <v>46047</v>
      </c>
      <c r="C4984" s="75" t="str">
        <f>VLOOKUP($F4984,Refs!$A$1:$F$32,3,FALSE)</f>
        <v>Y61</v>
      </c>
      <c r="D4984" t="s">
        <v>175</v>
      </c>
      <c r="E4984" t="s">
        <v>125</v>
      </c>
      <c r="F4984" t="s">
        <v>51</v>
      </c>
      <c r="G4984" t="s">
        <v>206</v>
      </c>
      <c r="H4984" t="s">
        <v>203</v>
      </c>
      <c r="I4984">
        <v>0</v>
      </c>
    </row>
    <row r="4985" spans="1:9" x14ac:dyDescent="0.35">
      <c r="A4985" s="75">
        <f t="shared" si="158"/>
        <v>46043</v>
      </c>
      <c r="B4985" s="75">
        <f t="shared" si="159"/>
        <v>46047</v>
      </c>
      <c r="C4985" s="75" t="str">
        <f>VLOOKUP($F4985,Refs!$A$1:$F$32,3,FALSE)</f>
        <v>Y61</v>
      </c>
      <c r="D4985" t="s">
        <v>175</v>
      </c>
      <c r="E4985" t="s">
        <v>125</v>
      </c>
      <c r="F4985" t="s">
        <v>51</v>
      </c>
      <c r="G4985" t="s">
        <v>206</v>
      </c>
      <c r="H4985" t="s">
        <v>204</v>
      </c>
      <c r="I4985">
        <v>0</v>
      </c>
    </row>
    <row r="4986" spans="1:9" x14ac:dyDescent="0.35">
      <c r="A4986" s="75">
        <f t="shared" si="158"/>
        <v>46044</v>
      </c>
      <c r="B4986" s="75">
        <f t="shared" si="159"/>
        <v>46047</v>
      </c>
      <c r="C4986" s="75" t="str">
        <f>VLOOKUP($F4986,Refs!$A$1:$F$32,3,FALSE)</f>
        <v>Y61</v>
      </c>
      <c r="D4986" t="s">
        <v>175</v>
      </c>
      <c r="E4986" t="s">
        <v>125</v>
      </c>
      <c r="F4986" t="s">
        <v>51</v>
      </c>
      <c r="G4986" t="s">
        <v>207</v>
      </c>
      <c r="H4986" t="s">
        <v>177</v>
      </c>
      <c r="I4986">
        <v>857</v>
      </c>
    </row>
    <row r="4987" spans="1:9" x14ac:dyDescent="0.35">
      <c r="A4987" s="75">
        <f t="shared" si="158"/>
        <v>46044</v>
      </c>
      <c r="B4987" s="75">
        <f t="shared" si="159"/>
        <v>46047</v>
      </c>
      <c r="C4987" s="75" t="str">
        <f>VLOOKUP($F4987,Refs!$A$1:$F$32,3,FALSE)</f>
        <v>Y61</v>
      </c>
      <c r="D4987" t="s">
        <v>175</v>
      </c>
      <c r="E4987" t="s">
        <v>125</v>
      </c>
      <c r="F4987" t="s">
        <v>51</v>
      </c>
      <c r="G4987" t="s">
        <v>207</v>
      </c>
      <c r="H4987" t="s">
        <v>178</v>
      </c>
      <c r="I4987">
        <v>799</v>
      </c>
    </row>
    <row r="4988" spans="1:9" x14ac:dyDescent="0.35">
      <c r="A4988" s="75">
        <f t="shared" si="158"/>
        <v>46044</v>
      </c>
      <c r="B4988" s="75">
        <f t="shared" si="159"/>
        <v>46047</v>
      </c>
      <c r="C4988" s="75" t="str">
        <f>VLOOKUP($F4988,Refs!$A$1:$F$32,3,FALSE)</f>
        <v>Y61</v>
      </c>
      <c r="D4988" t="s">
        <v>175</v>
      </c>
      <c r="E4988" t="s">
        <v>125</v>
      </c>
      <c r="F4988" t="s">
        <v>51</v>
      </c>
      <c r="G4988" t="s">
        <v>207</v>
      </c>
      <c r="H4988" t="s">
        <v>179</v>
      </c>
      <c r="I4988">
        <v>707</v>
      </c>
    </row>
    <row r="4989" spans="1:9" x14ac:dyDescent="0.35">
      <c r="A4989" s="75">
        <f t="shared" si="158"/>
        <v>46044</v>
      </c>
      <c r="B4989" s="75">
        <f t="shared" si="159"/>
        <v>46047</v>
      </c>
      <c r="C4989" s="75" t="str">
        <f>VLOOKUP($F4989,Refs!$A$1:$F$32,3,FALSE)</f>
        <v>Y61</v>
      </c>
      <c r="D4989" t="s">
        <v>175</v>
      </c>
      <c r="E4989" t="s">
        <v>125</v>
      </c>
      <c r="F4989" t="s">
        <v>51</v>
      </c>
      <c r="G4989" t="s">
        <v>207</v>
      </c>
      <c r="H4989" t="s">
        <v>180</v>
      </c>
      <c r="I4989">
        <v>9</v>
      </c>
    </row>
    <row r="4990" spans="1:9" x14ac:dyDescent="0.35">
      <c r="A4990" s="75">
        <f t="shared" si="158"/>
        <v>46044</v>
      </c>
      <c r="B4990" s="75">
        <f t="shared" si="159"/>
        <v>46047</v>
      </c>
      <c r="C4990" s="75" t="str">
        <f>VLOOKUP($F4990,Refs!$A$1:$F$32,3,FALSE)</f>
        <v>Y61</v>
      </c>
      <c r="D4990" t="s">
        <v>175</v>
      </c>
      <c r="E4990" t="s">
        <v>125</v>
      </c>
      <c r="F4990" t="s">
        <v>51</v>
      </c>
      <c r="G4990" t="s">
        <v>207</v>
      </c>
      <c r="H4990" t="s">
        <v>181</v>
      </c>
      <c r="I4990">
        <v>14992</v>
      </c>
    </row>
    <row r="4991" spans="1:9" x14ac:dyDescent="0.35">
      <c r="A4991" s="75">
        <f t="shared" si="158"/>
        <v>46044</v>
      </c>
      <c r="B4991" s="75">
        <f t="shared" si="159"/>
        <v>46047</v>
      </c>
      <c r="C4991" s="75" t="str">
        <f>VLOOKUP($F4991,Refs!$A$1:$F$32,3,FALSE)</f>
        <v>Y61</v>
      </c>
      <c r="D4991" t="s">
        <v>175</v>
      </c>
      <c r="E4991" t="s">
        <v>125</v>
      </c>
      <c r="F4991" t="s">
        <v>51</v>
      </c>
      <c r="G4991" t="s">
        <v>207</v>
      </c>
      <c r="H4991" t="s">
        <v>182</v>
      </c>
      <c r="I4991">
        <v>113</v>
      </c>
    </row>
    <row r="4992" spans="1:9" x14ac:dyDescent="0.35">
      <c r="A4992" s="75">
        <f t="shared" si="158"/>
        <v>46044</v>
      </c>
      <c r="B4992" s="75">
        <f t="shared" si="159"/>
        <v>46047</v>
      </c>
      <c r="C4992" s="75" t="str">
        <f>VLOOKUP($F4992,Refs!$A$1:$F$32,3,FALSE)</f>
        <v>Y61</v>
      </c>
      <c r="D4992" t="s">
        <v>175</v>
      </c>
      <c r="E4992" t="s">
        <v>125</v>
      </c>
      <c r="F4992" t="s">
        <v>51</v>
      </c>
      <c r="G4992" t="s">
        <v>207</v>
      </c>
      <c r="H4992" t="s">
        <v>183</v>
      </c>
      <c r="I4992">
        <v>215</v>
      </c>
    </row>
    <row r="4993" spans="1:9" x14ac:dyDescent="0.35">
      <c r="A4993" s="75">
        <f t="shared" si="158"/>
        <v>46044</v>
      </c>
      <c r="B4993" s="75">
        <f t="shared" si="159"/>
        <v>46047</v>
      </c>
      <c r="C4993" s="75" t="str">
        <f>VLOOKUP($F4993,Refs!$A$1:$F$32,3,FALSE)</f>
        <v>Y61</v>
      </c>
      <c r="D4993" t="s">
        <v>175</v>
      </c>
      <c r="E4993" t="s">
        <v>125</v>
      </c>
      <c r="F4993" t="s">
        <v>51</v>
      </c>
      <c r="G4993" t="s">
        <v>207</v>
      </c>
      <c r="H4993" t="s">
        <v>184</v>
      </c>
      <c r="I4993">
        <v>717</v>
      </c>
    </row>
    <row r="4994" spans="1:9" x14ac:dyDescent="0.35">
      <c r="A4994" s="75">
        <f t="shared" si="158"/>
        <v>46044</v>
      </c>
      <c r="B4994" s="75">
        <f t="shared" si="159"/>
        <v>46047</v>
      </c>
      <c r="C4994" s="75" t="str">
        <f>VLOOKUP($F4994,Refs!$A$1:$F$32,3,FALSE)</f>
        <v>Y61</v>
      </c>
      <c r="D4994" t="s">
        <v>175</v>
      </c>
      <c r="E4994" t="s">
        <v>125</v>
      </c>
      <c r="F4994" t="s">
        <v>51</v>
      </c>
      <c r="G4994" t="s">
        <v>207</v>
      </c>
      <c r="H4994" t="s">
        <v>185</v>
      </c>
      <c r="I4994">
        <v>386</v>
      </c>
    </row>
    <row r="4995" spans="1:9" x14ac:dyDescent="0.35">
      <c r="A4995" s="75">
        <f t="shared" si="158"/>
        <v>46044</v>
      </c>
      <c r="B4995" s="75">
        <f t="shared" si="159"/>
        <v>46047</v>
      </c>
      <c r="C4995" s="75" t="str">
        <f>VLOOKUP($F4995,Refs!$A$1:$F$32,3,FALSE)</f>
        <v>Y61</v>
      </c>
      <c r="D4995" t="s">
        <v>175</v>
      </c>
      <c r="E4995" t="s">
        <v>125</v>
      </c>
      <c r="F4995" t="s">
        <v>51</v>
      </c>
      <c r="G4995" t="s">
        <v>207</v>
      </c>
      <c r="H4995" t="s">
        <v>186</v>
      </c>
      <c r="I4995">
        <v>247</v>
      </c>
    </row>
    <row r="4996" spans="1:9" x14ac:dyDescent="0.35">
      <c r="A4996" s="75">
        <f t="shared" si="158"/>
        <v>46044</v>
      </c>
      <c r="B4996" s="75">
        <f t="shared" si="159"/>
        <v>46047</v>
      </c>
      <c r="C4996" s="75" t="str">
        <f>VLOOKUP($F4996,Refs!$A$1:$F$32,3,FALSE)</f>
        <v>Y61</v>
      </c>
      <c r="D4996" t="s">
        <v>175</v>
      </c>
      <c r="E4996" t="s">
        <v>125</v>
      </c>
      <c r="F4996" t="s">
        <v>51</v>
      </c>
      <c r="G4996" t="s">
        <v>207</v>
      </c>
      <c r="H4996" t="s">
        <v>187</v>
      </c>
      <c r="I4996">
        <v>167</v>
      </c>
    </row>
    <row r="4997" spans="1:9" x14ac:dyDescent="0.35">
      <c r="A4997" s="75">
        <f t="shared" si="158"/>
        <v>46044</v>
      </c>
      <c r="B4997" s="75">
        <f t="shared" si="159"/>
        <v>46047</v>
      </c>
      <c r="C4997" s="75" t="str">
        <f>VLOOKUP($F4997,Refs!$A$1:$F$32,3,FALSE)</f>
        <v>Y61</v>
      </c>
      <c r="D4997" t="s">
        <v>175</v>
      </c>
      <c r="E4997" t="s">
        <v>125</v>
      </c>
      <c r="F4997" t="s">
        <v>51</v>
      </c>
      <c r="G4997" t="s">
        <v>207</v>
      </c>
      <c r="H4997" t="s">
        <v>188</v>
      </c>
      <c r="I4997">
        <v>102</v>
      </c>
    </row>
    <row r="4998" spans="1:9" x14ac:dyDescent="0.35">
      <c r="A4998" s="75">
        <f t="shared" ref="A4998:A5061" si="160">IF(G4998="Mon",B4998-6,IF(G4998="Tue",B4998-5,IF(G4998="Wed",B4998-4,IF(G4998="Thu",B4998-3,IF(G4998="Fri",B4998-2,IF(G4998="Sat",B4998-1,IF(G4998="Sun",B4998,"")))))))</f>
        <v>46044</v>
      </c>
      <c r="B4998" s="75">
        <f t="shared" ref="B4998:B5061" si="161">DATEVALUE(RIGHT(D4998, 11))</f>
        <v>46047</v>
      </c>
      <c r="C4998" s="75" t="str">
        <f>VLOOKUP($F4998,Refs!$A$1:$F$32,3,FALSE)</f>
        <v>Y61</v>
      </c>
      <c r="D4998" t="s">
        <v>175</v>
      </c>
      <c r="E4998" t="s">
        <v>125</v>
      </c>
      <c r="F4998" t="s">
        <v>51</v>
      </c>
      <c r="G4998" t="s">
        <v>207</v>
      </c>
      <c r="H4998" t="s">
        <v>189</v>
      </c>
      <c r="I4998">
        <v>128</v>
      </c>
    </row>
    <row r="4999" spans="1:9" x14ac:dyDescent="0.35">
      <c r="A4999" s="75">
        <f t="shared" si="160"/>
        <v>46044</v>
      </c>
      <c r="B4999" s="75">
        <f t="shared" si="161"/>
        <v>46047</v>
      </c>
      <c r="C4999" s="75" t="str">
        <f>VLOOKUP($F4999,Refs!$A$1:$F$32,3,FALSE)</f>
        <v>Y61</v>
      </c>
      <c r="D4999" t="s">
        <v>175</v>
      </c>
      <c r="E4999" t="s">
        <v>125</v>
      </c>
      <c r="F4999" t="s">
        <v>51</v>
      </c>
      <c r="G4999" t="s">
        <v>207</v>
      </c>
      <c r="H4999" t="s">
        <v>190</v>
      </c>
      <c r="I4999">
        <v>75</v>
      </c>
    </row>
    <row r="5000" spans="1:9" x14ac:dyDescent="0.35">
      <c r="A5000" s="75">
        <f t="shared" si="160"/>
        <v>46044</v>
      </c>
      <c r="B5000" s="75">
        <f t="shared" si="161"/>
        <v>46047</v>
      </c>
      <c r="C5000" s="75" t="str">
        <f>VLOOKUP($F5000,Refs!$A$1:$F$32,3,FALSE)</f>
        <v>Y61</v>
      </c>
      <c r="D5000" t="s">
        <v>175</v>
      </c>
      <c r="E5000" t="s">
        <v>125</v>
      </c>
      <c r="F5000" t="s">
        <v>51</v>
      </c>
      <c r="G5000" t="s">
        <v>207</v>
      </c>
      <c r="H5000" t="s">
        <v>191</v>
      </c>
      <c r="I5000">
        <v>1</v>
      </c>
    </row>
    <row r="5001" spans="1:9" x14ac:dyDescent="0.35">
      <c r="A5001" s="75">
        <f t="shared" si="160"/>
        <v>46044</v>
      </c>
      <c r="B5001" s="75">
        <f t="shared" si="161"/>
        <v>46047</v>
      </c>
      <c r="C5001" s="75" t="str">
        <f>VLOOKUP($F5001,Refs!$A$1:$F$32,3,FALSE)</f>
        <v>Y61</v>
      </c>
      <c r="D5001" t="s">
        <v>175</v>
      </c>
      <c r="E5001" t="s">
        <v>125</v>
      </c>
      <c r="F5001" t="s">
        <v>51</v>
      </c>
      <c r="G5001" t="s">
        <v>207</v>
      </c>
      <c r="H5001" t="s">
        <v>192</v>
      </c>
      <c r="I5001">
        <v>54</v>
      </c>
    </row>
    <row r="5002" spans="1:9" x14ac:dyDescent="0.35">
      <c r="A5002" s="75">
        <f t="shared" si="160"/>
        <v>46044</v>
      </c>
      <c r="B5002" s="75">
        <f t="shared" si="161"/>
        <v>46047</v>
      </c>
      <c r="C5002" s="75" t="str">
        <f>VLOOKUP($F5002,Refs!$A$1:$F$32,3,FALSE)</f>
        <v>Y61</v>
      </c>
      <c r="D5002" t="s">
        <v>175</v>
      </c>
      <c r="E5002" t="s">
        <v>125</v>
      </c>
      <c r="F5002" t="s">
        <v>51</v>
      </c>
      <c r="G5002" t="s">
        <v>207</v>
      </c>
      <c r="H5002" t="s">
        <v>193</v>
      </c>
      <c r="I5002">
        <v>1</v>
      </c>
    </row>
    <row r="5003" spans="1:9" x14ac:dyDescent="0.35">
      <c r="A5003" s="75">
        <f t="shared" si="160"/>
        <v>46044</v>
      </c>
      <c r="B5003" s="75">
        <f t="shared" si="161"/>
        <v>46047</v>
      </c>
      <c r="C5003" s="75" t="str">
        <f>VLOOKUP($F5003,Refs!$A$1:$F$32,3,FALSE)</f>
        <v>Y61</v>
      </c>
      <c r="D5003" t="s">
        <v>175</v>
      </c>
      <c r="E5003" t="s">
        <v>125</v>
      </c>
      <c r="F5003" t="s">
        <v>51</v>
      </c>
      <c r="G5003" t="s">
        <v>207</v>
      </c>
      <c r="H5003" t="s">
        <v>194</v>
      </c>
      <c r="I5003">
        <v>11</v>
      </c>
    </row>
    <row r="5004" spans="1:9" x14ac:dyDescent="0.35">
      <c r="A5004" s="75">
        <f t="shared" si="160"/>
        <v>46044</v>
      </c>
      <c r="B5004" s="75">
        <f t="shared" si="161"/>
        <v>46047</v>
      </c>
      <c r="C5004" s="75" t="str">
        <f>VLOOKUP($F5004,Refs!$A$1:$F$32,3,FALSE)</f>
        <v>Y61</v>
      </c>
      <c r="D5004" t="s">
        <v>175</v>
      </c>
      <c r="E5004" t="s">
        <v>125</v>
      </c>
      <c r="F5004" t="s">
        <v>51</v>
      </c>
      <c r="G5004" t="s">
        <v>207</v>
      </c>
      <c r="H5004" t="s">
        <v>195</v>
      </c>
      <c r="I5004">
        <v>3</v>
      </c>
    </row>
    <row r="5005" spans="1:9" x14ac:dyDescent="0.35">
      <c r="A5005" s="75">
        <f t="shared" si="160"/>
        <v>46044</v>
      </c>
      <c r="B5005" s="75">
        <f t="shared" si="161"/>
        <v>46047</v>
      </c>
      <c r="C5005" s="75" t="str">
        <f>VLOOKUP($F5005,Refs!$A$1:$F$32,3,FALSE)</f>
        <v>Y61</v>
      </c>
      <c r="D5005" t="s">
        <v>175</v>
      </c>
      <c r="E5005" t="s">
        <v>125</v>
      </c>
      <c r="F5005" t="s">
        <v>51</v>
      </c>
      <c r="G5005" t="s">
        <v>207</v>
      </c>
      <c r="H5005" t="s">
        <v>196</v>
      </c>
      <c r="I5005">
        <v>34</v>
      </c>
    </row>
    <row r="5006" spans="1:9" x14ac:dyDescent="0.35">
      <c r="A5006" s="75">
        <f t="shared" si="160"/>
        <v>46044</v>
      </c>
      <c r="B5006" s="75">
        <f t="shared" si="161"/>
        <v>46047</v>
      </c>
      <c r="C5006" s="75" t="str">
        <f>VLOOKUP($F5006,Refs!$A$1:$F$32,3,FALSE)</f>
        <v>Y61</v>
      </c>
      <c r="D5006" t="s">
        <v>175</v>
      </c>
      <c r="E5006" t="s">
        <v>125</v>
      </c>
      <c r="F5006" t="s">
        <v>51</v>
      </c>
      <c r="G5006" t="s">
        <v>207</v>
      </c>
      <c r="H5006" t="s">
        <v>197</v>
      </c>
      <c r="I5006">
        <v>63</v>
      </c>
    </row>
    <row r="5007" spans="1:9" x14ac:dyDescent="0.35">
      <c r="A5007" s="75">
        <f t="shared" si="160"/>
        <v>46044</v>
      </c>
      <c r="B5007" s="75">
        <f t="shared" si="161"/>
        <v>46047</v>
      </c>
      <c r="C5007" s="75" t="str">
        <f>VLOOKUP($F5007,Refs!$A$1:$F$32,3,FALSE)</f>
        <v>Y61</v>
      </c>
      <c r="D5007" t="s">
        <v>175</v>
      </c>
      <c r="E5007" t="s">
        <v>125</v>
      </c>
      <c r="F5007" t="s">
        <v>51</v>
      </c>
      <c r="G5007" t="s">
        <v>207</v>
      </c>
      <c r="H5007" t="s">
        <v>198</v>
      </c>
      <c r="I5007">
        <v>320</v>
      </c>
    </row>
    <row r="5008" spans="1:9" x14ac:dyDescent="0.35">
      <c r="A5008" s="75">
        <f t="shared" si="160"/>
        <v>46044</v>
      </c>
      <c r="B5008" s="75">
        <f t="shared" si="161"/>
        <v>46047</v>
      </c>
      <c r="C5008" s="75" t="str">
        <f>VLOOKUP($F5008,Refs!$A$1:$F$32,3,FALSE)</f>
        <v>Y61</v>
      </c>
      <c r="D5008" t="s">
        <v>175</v>
      </c>
      <c r="E5008" t="s">
        <v>125</v>
      </c>
      <c r="F5008" t="s">
        <v>51</v>
      </c>
      <c r="G5008" t="s">
        <v>207</v>
      </c>
      <c r="H5008" t="s">
        <v>199</v>
      </c>
      <c r="I5008">
        <v>63</v>
      </c>
    </row>
    <row r="5009" spans="1:9" x14ac:dyDescent="0.35">
      <c r="A5009" s="75">
        <f t="shared" si="160"/>
        <v>46044</v>
      </c>
      <c r="B5009" s="75">
        <f t="shared" si="161"/>
        <v>46047</v>
      </c>
      <c r="C5009" s="75" t="str">
        <f>VLOOKUP($F5009,Refs!$A$1:$F$32,3,FALSE)</f>
        <v>Y61</v>
      </c>
      <c r="D5009" t="s">
        <v>175</v>
      </c>
      <c r="E5009" t="s">
        <v>125</v>
      </c>
      <c r="F5009" t="s">
        <v>51</v>
      </c>
      <c r="G5009" t="s">
        <v>207</v>
      </c>
      <c r="H5009" t="s">
        <v>200</v>
      </c>
      <c r="I5009">
        <v>3</v>
      </c>
    </row>
    <row r="5010" spans="1:9" x14ac:dyDescent="0.35">
      <c r="A5010" s="75">
        <f t="shared" si="160"/>
        <v>46044</v>
      </c>
      <c r="B5010" s="75">
        <f t="shared" si="161"/>
        <v>46047</v>
      </c>
      <c r="C5010" s="75" t="str">
        <f>VLOOKUP($F5010,Refs!$A$1:$F$32,3,FALSE)</f>
        <v>Y61</v>
      </c>
      <c r="D5010" t="s">
        <v>175</v>
      </c>
      <c r="E5010" t="s">
        <v>125</v>
      </c>
      <c r="F5010" t="s">
        <v>51</v>
      </c>
      <c r="G5010" t="s">
        <v>207</v>
      </c>
      <c r="H5010" t="s">
        <v>201</v>
      </c>
      <c r="I5010">
        <v>0</v>
      </c>
    </row>
    <row r="5011" spans="1:9" x14ac:dyDescent="0.35">
      <c r="A5011" s="75">
        <f t="shared" si="160"/>
        <v>46044</v>
      </c>
      <c r="B5011" s="75">
        <f t="shared" si="161"/>
        <v>46047</v>
      </c>
      <c r="C5011" s="75" t="str">
        <f>VLOOKUP($F5011,Refs!$A$1:$F$32,3,FALSE)</f>
        <v>Y61</v>
      </c>
      <c r="D5011" t="s">
        <v>175</v>
      </c>
      <c r="E5011" t="s">
        <v>125</v>
      </c>
      <c r="F5011" t="s">
        <v>51</v>
      </c>
      <c r="G5011" t="s">
        <v>207</v>
      </c>
      <c r="H5011" t="s">
        <v>202</v>
      </c>
      <c r="I5011">
        <v>0</v>
      </c>
    </row>
    <row r="5012" spans="1:9" x14ac:dyDescent="0.35">
      <c r="A5012" s="75">
        <f t="shared" si="160"/>
        <v>46044</v>
      </c>
      <c r="B5012" s="75">
        <f t="shared" si="161"/>
        <v>46047</v>
      </c>
      <c r="C5012" s="75" t="str">
        <f>VLOOKUP($F5012,Refs!$A$1:$F$32,3,FALSE)</f>
        <v>Y61</v>
      </c>
      <c r="D5012" t="s">
        <v>175</v>
      </c>
      <c r="E5012" t="s">
        <v>125</v>
      </c>
      <c r="F5012" t="s">
        <v>51</v>
      </c>
      <c r="G5012" t="s">
        <v>207</v>
      </c>
      <c r="H5012" t="s">
        <v>203</v>
      </c>
      <c r="I5012">
        <v>0</v>
      </c>
    </row>
    <row r="5013" spans="1:9" x14ac:dyDescent="0.35">
      <c r="A5013" s="75">
        <f t="shared" si="160"/>
        <v>46044</v>
      </c>
      <c r="B5013" s="75">
        <f t="shared" si="161"/>
        <v>46047</v>
      </c>
      <c r="C5013" s="75" t="str">
        <f>VLOOKUP($F5013,Refs!$A$1:$F$32,3,FALSE)</f>
        <v>Y61</v>
      </c>
      <c r="D5013" t="s">
        <v>175</v>
      </c>
      <c r="E5013" t="s">
        <v>125</v>
      </c>
      <c r="F5013" t="s">
        <v>51</v>
      </c>
      <c r="G5013" t="s">
        <v>207</v>
      </c>
      <c r="H5013" t="s">
        <v>204</v>
      </c>
      <c r="I5013">
        <v>0</v>
      </c>
    </row>
    <row r="5014" spans="1:9" x14ac:dyDescent="0.35">
      <c r="A5014" s="75">
        <f t="shared" si="160"/>
        <v>46045</v>
      </c>
      <c r="B5014" s="75">
        <f t="shared" si="161"/>
        <v>46047</v>
      </c>
      <c r="C5014" s="75" t="str">
        <f>VLOOKUP($F5014,Refs!$A$1:$F$32,3,FALSE)</f>
        <v>Y61</v>
      </c>
      <c r="D5014" t="s">
        <v>175</v>
      </c>
      <c r="E5014" t="s">
        <v>125</v>
      </c>
      <c r="F5014" t="s">
        <v>51</v>
      </c>
      <c r="G5014" t="s">
        <v>208</v>
      </c>
      <c r="H5014" t="s">
        <v>177</v>
      </c>
      <c r="I5014">
        <v>948</v>
      </c>
    </row>
    <row r="5015" spans="1:9" x14ac:dyDescent="0.35">
      <c r="A5015" s="75">
        <f t="shared" si="160"/>
        <v>46045</v>
      </c>
      <c r="B5015" s="75">
        <f t="shared" si="161"/>
        <v>46047</v>
      </c>
      <c r="C5015" s="75" t="str">
        <f>VLOOKUP($F5015,Refs!$A$1:$F$32,3,FALSE)</f>
        <v>Y61</v>
      </c>
      <c r="D5015" t="s">
        <v>175</v>
      </c>
      <c r="E5015" t="s">
        <v>125</v>
      </c>
      <c r="F5015" t="s">
        <v>51</v>
      </c>
      <c r="G5015" t="s">
        <v>208</v>
      </c>
      <c r="H5015" t="s">
        <v>178</v>
      </c>
      <c r="I5015">
        <v>871</v>
      </c>
    </row>
    <row r="5016" spans="1:9" x14ac:dyDescent="0.35">
      <c r="A5016" s="75">
        <f t="shared" si="160"/>
        <v>46045</v>
      </c>
      <c r="B5016" s="75">
        <f t="shared" si="161"/>
        <v>46047</v>
      </c>
      <c r="C5016" s="75" t="str">
        <f>VLOOKUP($F5016,Refs!$A$1:$F$32,3,FALSE)</f>
        <v>Y61</v>
      </c>
      <c r="D5016" t="s">
        <v>175</v>
      </c>
      <c r="E5016" t="s">
        <v>125</v>
      </c>
      <c r="F5016" t="s">
        <v>51</v>
      </c>
      <c r="G5016" t="s">
        <v>208</v>
      </c>
      <c r="H5016" t="s">
        <v>179</v>
      </c>
      <c r="I5016">
        <v>685</v>
      </c>
    </row>
    <row r="5017" spans="1:9" x14ac:dyDescent="0.35">
      <c r="A5017" s="75">
        <f t="shared" si="160"/>
        <v>46045</v>
      </c>
      <c r="B5017" s="75">
        <f t="shared" si="161"/>
        <v>46047</v>
      </c>
      <c r="C5017" s="75" t="str">
        <f>VLOOKUP($F5017,Refs!$A$1:$F$32,3,FALSE)</f>
        <v>Y61</v>
      </c>
      <c r="D5017" t="s">
        <v>175</v>
      </c>
      <c r="E5017" t="s">
        <v>125</v>
      </c>
      <c r="F5017" t="s">
        <v>51</v>
      </c>
      <c r="G5017" t="s">
        <v>208</v>
      </c>
      <c r="H5017" t="s">
        <v>180</v>
      </c>
      <c r="I5017">
        <v>31</v>
      </c>
    </row>
    <row r="5018" spans="1:9" x14ac:dyDescent="0.35">
      <c r="A5018" s="75">
        <f t="shared" si="160"/>
        <v>46045</v>
      </c>
      <c r="B5018" s="75">
        <f t="shared" si="161"/>
        <v>46047</v>
      </c>
      <c r="C5018" s="75" t="str">
        <f>VLOOKUP($F5018,Refs!$A$1:$F$32,3,FALSE)</f>
        <v>Y61</v>
      </c>
      <c r="D5018" t="s">
        <v>175</v>
      </c>
      <c r="E5018" t="s">
        <v>125</v>
      </c>
      <c r="F5018" t="s">
        <v>51</v>
      </c>
      <c r="G5018" t="s">
        <v>208</v>
      </c>
      <c r="H5018" t="s">
        <v>181</v>
      </c>
      <c r="I5018">
        <v>55556</v>
      </c>
    </row>
    <row r="5019" spans="1:9" x14ac:dyDescent="0.35">
      <c r="A5019" s="75">
        <f t="shared" si="160"/>
        <v>46045</v>
      </c>
      <c r="B5019" s="75">
        <f t="shared" si="161"/>
        <v>46047</v>
      </c>
      <c r="C5019" s="75" t="str">
        <f>VLOOKUP($F5019,Refs!$A$1:$F$32,3,FALSE)</f>
        <v>Y61</v>
      </c>
      <c r="D5019" t="s">
        <v>175</v>
      </c>
      <c r="E5019" t="s">
        <v>125</v>
      </c>
      <c r="F5019" t="s">
        <v>51</v>
      </c>
      <c r="G5019" t="s">
        <v>208</v>
      </c>
      <c r="H5019" t="s">
        <v>182</v>
      </c>
      <c r="I5019">
        <v>486</v>
      </c>
    </row>
    <row r="5020" spans="1:9" x14ac:dyDescent="0.35">
      <c r="A5020" s="75">
        <f t="shared" si="160"/>
        <v>46045</v>
      </c>
      <c r="B5020" s="75">
        <f t="shared" si="161"/>
        <v>46047</v>
      </c>
      <c r="C5020" s="75" t="str">
        <f>VLOOKUP($F5020,Refs!$A$1:$F$32,3,FALSE)</f>
        <v>Y61</v>
      </c>
      <c r="D5020" t="s">
        <v>175</v>
      </c>
      <c r="E5020" t="s">
        <v>125</v>
      </c>
      <c r="F5020" t="s">
        <v>51</v>
      </c>
      <c r="G5020" t="s">
        <v>208</v>
      </c>
      <c r="H5020" t="s">
        <v>183</v>
      </c>
      <c r="I5020">
        <v>522</v>
      </c>
    </row>
    <row r="5021" spans="1:9" x14ac:dyDescent="0.35">
      <c r="A5021" s="75">
        <f t="shared" si="160"/>
        <v>46045</v>
      </c>
      <c r="B5021" s="75">
        <f t="shared" si="161"/>
        <v>46047</v>
      </c>
      <c r="C5021" s="75" t="str">
        <f>VLOOKUP($F5021,Refs!$A$1:$F$32,3,FALSE)</f>
        <v>Y61</v>
      </c>
      <c r="D5021" t="s">
        <v>175</v>
      </c>
      <c r="E5021" t="s">
        <v>125</v>
      </c>
      <c r="F5021" t="s">
        <v>51</v>
      </c>
      <c r="G5021" t="s">
        <v>208</v>
      </c>
      <c r="H5021" t="s">
        <v>184</v>
      </c>
      <c r="I5021">
        <v>796</v>
      </c>
    </row>
    <row r="5022" spans="1:9" x14ac:dyDescent="0.35">
      <c r="A5022" s="75">
        <f t="shared" si="160"/>
        <v>46045</v>
      </c>
      <c r="B5022" s="75">
        <f t="shared" si="161"/>
        <v>46047</v>
      </c>
      <c r="C5022" s="75" t="str">
        <f>VLOOKUP($F5022,Refs!$A$1:$F$32,3,FALSE)</f>
        <v>Y61</v>
      </c>
      <c r="D5022" t="s">
        <v>175</v>
      </c>
      <c r="E5022" t="s">
        <v>125</v>
      </c>
      <c r="F5022" t="s">
        <v>51</v>
      </c>
      <c r="G5022" t="s">
        <v>208</v>
      </c>
      <c r="H5022" t="s">
        <v>185</v>
      </c>
      <c r="I5022">
        <v>449</v>
      </c>
    </row>
    <row r="5023" spans="1:9" x14ac:dyDescent="0.35">
      <c r="A5023" s="75">
        <f t="shared" si="160"/>
        <v>46045</v>
      </c>
      <c r="B5023" s="75">
        <f t="shared" si="161"/>
        <v>46047</v>
      </c>
      <c r="C5023" s="75" t="str">
        <f>VLOOKUP($F5023,Refs!$A$1:$F$32,3,FALSE)</f>
        <v>Y61</v>
      </c>
      <c r="D5023" t="s">
        <v>175</v>
      </c>
      <c r="E5023" t="s">
        <v>125</v>
      </c>
      <c r="F5023" t="s">
        <v>51</v>
      </c>
      <c r="G5023" t="s">
        <v>208</v>
      </c>
      <c r="H5023" t="s">
        <v>186</v>
      </c>
      <c r="I5023">
        <v>298</v>
      </c>
    </row>
    <row r="5024" spans="1:9" x14ac:dyDescent="0.35">
      <c r="A5024" s="75">
        <f t="shared" si="160"/>
        <v>46045</v>
      </c>
      <c r="B5024" s="75">
        <f t="shared" si="161"/>
        <v>46047</v>
      </c>
      <c r="C5024" s="75" t="str">
        <f>VLOOKUP($F5024,Refs!$A$1:$F$32,3,FALSE)</f>
        <v>Y61</v>
      </c>
      <c r="D5024" t="s">
        <v>175</v>
      </c>
      <c r="E5024" t="s">
        <v>125</v>
      </c>
      <c r="F5024" t="s">
        <v>51</v>
      </c>
      <c r="G5024" t="s">
        <v>208</v>
      </c>
      <c r="H5024" t="s">
        <v>187</v>
      </c>
      <c r="I5024">
        <v>211</v>
      </c>
    </row>
    <row r="5025" spans="1:9" x14ac:dyDescent="0.35">
      <c r="A5025" s="75">
        <f t="shared" si="160"/>
        <v>46045</v>
      </c>
      <c r="B5025" s="75">
        <f t="shared" si="161"/>
        <v>46047</v>
      </c>
      <c r="C5025" s="75" t="str">
        <f>VLOOKUP($F5025,Refs!$A$1:$F$32,3,FALSE)</f>
        <v>Y61</v>
      </c>
      <c r="D5025" t="s">
        <v>175</v>
      </c>
      <c r="E5025" t="s">
        <v>125</v>
      </c>
      <c r="F5025" t="s">
        <v>51</v>
      </c>
      <c r="G5025" t="s">
        <v>208</v>
      </c>
      <c r="H5025" t="s">
        <v>188</v>
      </c>
      <c r="I5025">
        <v>111</v>
      </c>
    </row>
    <row r="5026" spans="1:9" x14ac:dyDescent="0.35">
      <c r="A5026" s="75">
        <f t="shared" si="160"/>
        <v>46045</v>
      </c>
      <c r="B5026" s="75">
        <f t="shared" si="161"/>
        <v>46047</v>
      </c>
      <c r="C5026" s="75" t="str">
        <f>VLOOKUP($F5026,Refs!$A$1:$F$32,3,FALSE)</f>
        <v>Y61</v>
      </c>
      <c r="D5026" t="s">
        <v>175</v>
      </c>
      <c r="E5026" t="s">
        <v>125</v>
      </c>
      <c r="F5026" t="s">
        <v>51</v>
      </c>
      <c r="G5026" t="s">
        <v>208</v>
      </c>
      <c r="H5026" t="s">
        <v>189</v>
      </c>
      <c r="I5026">
        <v>108</v>
      </c>
    </row>
    <row r="5027" spans="1:9" x14ac:dyDescent="0.35">
      <c r="A5027" s="75">
        <f t="shared" si="160"/>
        <v>46045</v>
      </c>
      <c r="B5027" s="75">
        <f t="shared" si="161"/>
        <v>46047</v>
      </c>
      <c r="C5027" s="75" t="str">
        <f>VLOOKUP($F5027,Refs!$A$1:$F$32,3,FALSE)</f>
        <v>Y61</v>
      </c>
      <c r="D5027" t="s">
        <v>175</v>
      </c>
      <c r="E5027" t="s">
        <v>125</v>
      </c>
      <c r="F5027" t="s">
        <v>51</v>
      </c>
      <c r="G5027" t="s">
        <v>208</v>
      </c>
      <c r="H5027" t="s">
        <v>190</v>
      </c>
      <c r="I5027">
        <v>64</v>
      </c>
    </row>
    <row r="5028" spans="1:9" x14ac:dyDescent="0.35">
      <c r="A5028" s="75">
        <f t="shared" si="160"/>
        <v>46045</v>
      </c>
      <c r="B5028" s="75">
        <f t="shared" si="161"/>
        <v>46047</v>
      </c>
      <c r="C5028" s="75" t="str">
        <f>VLOOKUP($F5028,Refs!$A$1:$F$32,3,FALSE)</f>
        <v>Y61</v>
      </c>
      <c r="D5028" t="s">
        <v>175</v>
      </c>
      <c r="E5028" t="s">
        <v>125</v>
      </c>
      <c r="F5028" t="s">
        <v>51</v>
      </c>
      <c r="G5028" t="s">
        <v>208</v>
      </c>
      <c r="H5028" t="s">
        <v>191</v>
      </c>
      <c r="I5028">
        <v>1</v>
      </c>
    </row>
    <row r="5029" spans="1:9" x14ac:dyDescent="0.35">
      <c r="A5029" s="75">
        <f t="shared" si="160"/>
        <v>46045</v>
      </c>
      <c r="B5029" s="75">
        <f t="shared" si="161"/>
        <v>46047</v>
      </c>
      <c r="C5029" s="75" t="str">
        <f>VLOOKUP($F5029,Refs!$A$1:$F$32,3,FALSE)</f>
        <v>Y61</v>
      </c>
      <c r="D5029" t="s">
        <v>175</v>
      </c>
      <c r="E5029" t="s">
        <v>125</v>
      </c>
      <c r="F5029" t="s">
        <v>51</v>
      </c>
      <c r="G5029" t="s">
        <v>208</v>
      </c>
      <c r="H5029" t="s">
        <v>192</v>
      </c>
      <c r="I5029">
        <v>71</v>
      </c>
    </row>
    <row r="5030" spans="1:9" x14ac:dyDescent="0.35">
      <c r="A5030" s="75">
        <f t="shared" si="160"/>
        <v>46045</v>
      </c>
      <c r="B5030" s="75">
        <f t="shared" si="161"/>
        <v>46047</v>
      </c>
      <c r="C5030" s="75" t="str">
        <f>VLOOKUP($F5030,Refs!$A$1:$F$32,3,FALSE)</f>
        <v>Y61</v>
      </c>
      <c r="D5030" t="s">
        <v>175</v>
      </c>
      <c r="E5030" t="s">
        <v>125</v>
      </c>
      <c r="F5030" t="s">
        <v>51</v>
      </c>
      <c r="G5030" t="s">
        <v>208</v>
      </c>
      <c r="H5030" t="s">
        <v>193</v>
      </c>
      <c r="I5030">
        <v>4</v>
      </c>
    </row>
    <row r="5031" spans="1:9" x14ac:dyDescent="0.35">
      <c r="A5031" s="75">
        <f t="shared" si="160"/>
        <v>46045</v>
      </c>
      <c r="B5031" s="75">
        <f t="shared" si="161"/>
        <v>46047</v>
      </c>
      <c r="C5031" s="75" t="str">
        <f>VLOOKUP($F5031,Refs!$A$1:$F$32,3,FALSE)</f>
        <v>Y61</v>
      </c>
      <c r="D5031" t="s">
        <v>175</v>
      </c>
      <c r="E5031" t="s">
        <v>125</v>
      </c>
      <c r="F5031" t="s">
        <v>51</v>
      </c>
      <c r="G5031" t="s">
        <v>208</v>
      </c>
      <c r="H5031" t="s">
        <v>194</v>
      </c>
      <c r="I5031">
        <v>23</v>
      </c>
    </row>
    <row r="5032" spans="1:9" x14ac:dyDescent="0.35">
      <c r="A5032" s="75">
        <f t="shared" si="160"/>
        <v>46045</v>
      </c>
      <c r="B5032" s="75">
        <f t="shared" si="161"/>
        <v>46047</v>
      </c>
      <c r="C5032" s="75" t="str">
        <f>VLOOKUP($F5032,Refs!$A$1:$F$32,3,FALSE)</f>
        <v>Y61</v>
      </c>
      <c r="D5032" t="s">
        <v>175</v>
      </c>
      <c r="E5032" t="s">
        <v>125</v>
      </c>
      <c r="F5032" t="s">
        <v>51</v>
      </c>
      <c r="G5032" t="s">
        <v>208</v>
      </c>
      <c r="H5032" t="s">
        <v>195</v>
      </c>
      <c r="I5032">
        <v>0</v>
      </c>
    </row>
    <row r="5033" spans="1:9" x14ac:dyDescent="0.35">
      <c r="A5033" s="75">
        <f t="shared" si="160"/>
        <v>46045</v>
      </c>
      <c r="B5033" s="75">
        <f t="shared" si="161"/>
        <v>46047</v>
      </c>
      <c r="C5033" s="75" t="str">
        <f>VLOOKUP($F5033,Refs!$A$1:$F$32,3,FALSE)</f>
        <v>Y61</v>
      </c>
      <c r="D5033" t="s">
        <v>175</v>
      </c>
      <c r="E5033" t="s">
        <v>125</v>
      </c>
      <c r="F5033" t="s">
        <v>51</v>
      </c>
      <c r="G5033" t="s">
        <v>208</v>
      </c>
      <c r="H5033" t="s">
        <v>196</v>
      </c>
      <c r="I5033">
        <v>58</v>
      </c>
    </row>
    <row r="5034" spans="1:9" x14ac:dyDescent="0.35">
      <c r="A5034" s="75">
        <f t="shared" si="160"/>
        <v>46045</v>
      </c>
      <c r="B5034" s="75">
        <f t="shared" si="161"/>
        <v>46047</v>
      </c>
      <c r="C5034" s="75" t="str">
        <f>VLOOKUP($F5034,Refs!$A$1:$F$32,3,FALSE)</f>
        <v>Y61</v>
      </c>
      <c r="D5034" t="s">
        <v>175</v>
      </c>
      <c r="E5034" t="s">
        <v>125</v>
      </c>
      <c r="F5034" t="s">
        <v>51</v>
      </c>
      <c r="G5034" t="s">
        <v>208</v>
      </c>
      <c r="H5034" t="s">
        <v>197</v>
      </c>
      <c r="I5034">
        <v>62</v>
      </c>
    </row>
    <row r="5035" spans="1:9" x14ac:dyDescent="0.35">
      <c r="A5035" s="75">
        <f t="shared" si="160"/>
        <v>46045</v>
      </c>
      <c r="B5035" s="75">
        <f t="shared" si="161"/>
        <v>46047</v>
      </c>
      <c r="C5035" s="75" t="str">
        <f>VLOOKUP($F5035,Refs!$A$1:$F$32,3,FALSE)</f>
        <v>Y61</v>
      </c>
      <c r="D5035" t="s">
        <v>175</v>
      </c>
      <c r="E5035" t="s">
        <v>125</v>
      </c>
      <c r="F5035" t="s">
        <v>51</v>
      </c>
      <c r="G5035" t="s">
        <v>208</v>
      </c>
      <c r="H5035" t="s">
        <v>198</v>
      </c>
      <c r="I5035">
        <v>358</v>
      </c>
    </row>
    <row r="5036" spans="1:9" x14ac:dyDescent="0.35">
      <c r="A5036" s="75">
        <f t="shared" si="160"/>
        <v>46045</v>
      </c>
      <c r="B5036" s="75">
        <f t="shared" si="161"/>
        <v>46047</v>
      </c>
      <c r="C5036" s="75" t="str">
        <f>VLOOKUP($F5036,Refs!$A$1:$F$32,3,FALSE)</f>
        <v>Y61</v>
      </c>
      <c r="D5036" t="s">
        <v>175</v>
      </c>
      <c r="E5036" t="s">
        <v>125</v>
      </c>
      <c r="F5036" t="s">
        <v>51</v>
      </c>
      <c r="G5036" t="s">
        <v>208</v>
      </c>
      <c r="H5036" t="s">
        <v>199</v>
      </c>
      <c r="I5036">
        <v>39</v>
      </c>
    </row>
    <row r="5037" spans="1:9" x14ac:dyDescent="0.35">
      <c r="A5037" s="75">
        <f t="shared" si="160"/>
        <v>46045</v>
      </c>
      <c r="B5037" s="75">
        <f t="shared" si="161"/>
        <v>46047</v>
      </c>
      <c r="C5037" s="75" t="str">
        <f>VLOOKUP($F5037,Refs!$A$1:$F$32,3,FALSE)</f>
        <v>Y61</v>
      </c>
      <c r="D5037" t="s">
        <v>175</v>
      </c>
      <c r="E5037" t="s">
        <v>125</v>
      </c>
      <c r="F5037" t="s">
        <v>51</v>
      </c>
      <c r="G5037" t="s">
        <v>208</v>
      </c>
      <c r="H5037" t="s">
        <v>200</v>
      </c>
      <c r="I5037">
        <v>1</v>
      </c>
    </row>
    <row r="5038" spans="1:9" x14ac:dyDescent="0.35">
      <c r="A5038" s="75">
        <f t="shared" si="160"/>
        <v>46045</v>
      </c>
      <c r="B5038" s="75">
        <f t="shared" si="161"/>
        <v>46047</v>
      </c>
      <c r="C5038" s="75" t="str">
        <f>VLOOKUP($F5038,Refs!$A$1:$F$32,3,FALSE)</f>
        <v>Y61</v>
      </c>
      <c r="D5038" t="s">
        <v>175</v>
      </c>
      <c r="E5038" t="s">
        <v>125</v>
      </c>
      <c r="F5038" t="s">
        <v>51</v>
      </c>
      <c r="G5038" t="s">
        <v>208</v>
      </c>
      <c r="H5038" t="s">
        <v>201</v>
      </c>
      <c r="I5038">
        <v>0</v>
      </c>
    </row>
    <row r="5039" spans="1:9" x14ac:dyDescent="0.35">
      <c r="A5039" s="75">
        <f t="shared" si="160"/>
        <v>46045</v>
      </c>
      <c r="B5039" s="75">
        <f t="shared" si="161"/>
        <v>46047</v>
      </c>
      <c r="C5039" s="75" t="str">
        <f>VLOOKUP($F5039,Refs!$A$1:$F$32,3,FALSE)</f>
        <v>Y61</v>
      </c>
      <c r="D5039" t="s">
        <v>175</v>
      </c>
      <c r="E5039" t="s">
        <v>125</v>
      </c>
      <c r="F5039" t="s">
        <v>51</v>
      </c>
      <c r="G5039" t="s">
        <v>208</v>
      </c>
      <c r="H5039" t="s">
        <v>202</v>
      </c>
      <c r="I5039">
        <v>0</v>
      </c>
    </row>
    <row r="5040" spans="1:9" x14ac:dyDescent="0.35">
      <c r="A5040" s="75">
        <f t="shared" si="160"/>
        <v>46045</v>
      </c>
      <c r="B5040" s="75">
        <f t="shared" si="161"/>
        <v>46047</v>
      </c>
      <c r="C5040" s="75" t="str">
        <f>VLOOKUP($F5040,Refs!$A$1:$F$32,3,FALSE)</f>
        <v>Y61</v>
      </c>
      <c r="D5040" t="s">
        <v>175</v>
      </c>
      <c r="E5040" t="s">
        <v>125</v>
      </c>
      <c r="F5040" t="s">
        <v>51</v>
      </c>
      <c r="G5040" t="s">
        <v>208</v>
      </c>
      <c r="H5040" t="s">
        <v>203</v>
      </c>
      <c r="I5040">
        <v>0</v>
      </c>
    </row>
    <row r="5041" spans="1:9" x14ac:dyDescent="0.35">
      <c r="A5041" s="75">
        <f t="shared" si="160"/>
        <v>46045</v>
      </c>
      <c r="B5041" s="75">
        <f t="shared" si="161"/>
        <v>46047</v>
      </c>
      <c r="C5041" s="75" t="str">
        <f>VLOOKUP($F5041,Refs!$A$1:$F$32,3,FALSE)</f>
        <v>Y61</v>
      </c>
      <c r="D5041" t="s">
        <v>175</v>
      </c>
      <c r="E5041" t="s">
        <v>125</v>
      </c>
      <c r="F5041" t="s">
        <v>51</v>
      </c>
      <c r="G5041" t="s">
        <v>208</v>
      </c>
      <c r="H5041" t="s">
        <v>204</v>
      </c>
      <c r="I5041">
        <v>0</v>
      </c>
    </row>
    <row r="5042" spans="1:9" x14ac:dyDescent="0.35">
      <c r="A5042" s="75">
        <f t="shared" si="160"/>
        <v>46046</v>
      </c>
      <c r="B5042" s="75">
        <f t="shared" si="161"/>
        <v>46047</v>
      </c>
      <c r="C5042" s="75" t="str">
        <f>VLOOKUP($F5042,Refs!$A$1:$F$32,3,FALSE)</f>
        <v>Y61</v>
      </c>
      <c r="D5042" t="s">
        <v>175</v>
      </c>
      <c r="E5042" t="s">
        <v>125</v>
      </c>
      <c r="F5042" t="s">
        <v>51</v>
      </c>
      <c r="G5042" t="s">
        <v>209</v>
      </c>
      <c r="H5042" t="s">
        <v>177</v>
      </c>
      <c r="I5042">
        <v>1483</v>
      </c>
    </row>
    <row r="5043" spans="1:9" x14ac:dyDescent="0.35">
      <c r="A5043" s="75">
        <f t="shared" si="160"/>
        <v>46046</v>
      </c>
      <c r="B5043" s="75">
        <f t="shared" si="161"/>
        <v>46047</v>
      </c>
      <c r="C5043" s="75" t="str">
        <f>VLOOKUP($F5043,Refs!$A$1:$F$32,3,FALSE)</f>
        <v>Y61</v>
      </c>
      <c r="D5043" t="s">
        <v>175</v>
      </c>
      <c r="E5043" t="s">
        <v>125</v>
      </c>
      <c r="F5043" t="s">
        <v>51</v>
      </c>
      <c r="G5043" t="s">
        <v>209</v>
      </c>
      <c r="H5043" t="s">
        <v>178</v>
      </c>
      <c r="I5043">
        <v>1418</v>
      </c>
    </row>
    <row r="5044" spans="1:9" x14ac:dyDescent="0.35">
      <c r="A5044" s="75">
        <f t="shared" si="160"/>
        <v>46046</v>
      </c>
      <c r="B5044" s="75">
        <f t="shared" si="161"/>
        <v>46047</v>
      </c>
      <c r="C5044" s="75" t="str">
        <f>VLOOKUP($F5044,Refs!$A$1:$F$32,3,FALSE)</f>
        <v>Y61</v>
      </c>
      <c r="D5044" t="s">
        <v>175</v>
      </c>
      <c r="E5044" t="s">
        <v>125</v>
      </c>
      <c r="F5044" t="s">
        <v>51</v>
      </c>
      <c r="G5044" t="s">
        <v>209</v>
      </c>
      <c r="H5044" t="s">
        <v>179</v>
      </c>
      <c r="I5044">
        <v>1371</v>
      </c>
    </row>
    <row r="5045" spans="1:9" x14ac:dyDescent="0.35">
      <c r="A5045" s="75">
        <f t="shared" si="160"/>
        <v>46046</v>
      </c>
      <c r="B5045" s="75">
        <f t="shared" si="161"/>
        <v>46047</v>
      </c>
      <c r="C5045" s="75" t="str">
        <f>VLOOKUP($F5045,Refs!$A$1:$F$32,3,FALSE)</f>
        <v>Y61</v>
      </c>
      <c r="D5045" t="s">
        <v>175</v>
      </c>
      <c r="E5045" t="s">
        <v>125</v>
      </c>
      <c r="F5045" t="s">
        <v>51</v>
      </c>
      <c r="G5045" t="s">
        <v>209</v>
      </c>
      <c r="H5045" t="s">
        <v>180</v>
      </c>
      <c r="I5045">
        <v>10</v>
      </c>
    </row>
    <row r="5046" spans="1:9" x14ac:dyDescent="0.35">
      <c r="A5046" s="75">
        <f t="shared" si="160"/>
        <v>46046</v>
      </c>
      <c r="B5046" s="75">
        <f t="shared" si="161"/>
        <v>46047</v>
      </c>
      <c r="C5046" s="75" t="str">
        <f>VLOOKUP($F5046,Refs!$A$1:$F$32,3,FALSE)</f>
        <v>Y61</v>
      </c>
      <c r="D5046" t="s">
        <v>175</v>
      </c>
      <c r="E5046" t="s">
        <v>125</v>
      </c>
      <c r="F5046" t="s">
        <v>51</v>
      </c>
      <c r="G5046" t="s">
        <v>209</v>
      </c>
      <c r="H5046" t="s">
        <v>181</v>
      </c>
      <c r="I5046">
        <v>9688</v>
      </c>
    </row>
    <row r="5047" spans="1:9" x14ac:dyDescent="0.35">
      <c r="A5047" s="75">
        <f t="shared" si="160"/>
        <v>46046</v>
      </c>
      <c r="B5047" s="75">
        <f t="shared" si="161"/>
        <v>46047</v>
      </c>
      <c r="C5047" s="75" t="str">
        <f>VLOOKUP($F5047,Refs!$A$1:$F$32,3,FALSE)</f>
        <v>Y61</v>
      </c>
      <c r="D5047" t="s">
        <v>175</v>
      </c>
      <c r="E5047" t="s">
        <v>125</v>
      </c>
      <c r="F5047" t="s">
        <v>51</v>
      </c>
      <c r="G5047" t="s">
        <v>209</v>
      </c>
      <c r="H5047" t="s">
        <v>182</v>
      </c>
      <c r="I5047">
        <v>49</v>
      </c>
    </row>
    <row r="5048" spans="1:9" x14ac:dyDescent="0.35">
      <c r="A5048" s="75">
        <f t="shared" si="160"/>
        <v>46046</v>
      </c>
      <c r="B5048" s="75">
        <f t="shared" si="161"/>
        <v>46047</v>
      </c>
      <c r="C5048" s="75" t="str">
        <f>VLOOKUP($F5048,Refs!$A$1:$F$32,3,FALSE)</f>
        <v>Y61</v>
      </c>
      <c r="D5048" t="s">
        <v>175</v>
      </c>
      <c r="E5048" t="s">
        <v>125</v>
      </c>
      <c r="F5048" t="s">
        <v>51</v>
      </c>
      <c r="G5048" t="s">
        <v>209</v>
      </c>
      <c r="H5048" t="s">
        <v>183</v>
      </c>
      <c r="I5048">
        <v>97</v>
      </c>
    </row>
    <row r="5049" spans="1:9" x14ac:dyDescent="0.35">
      <c r="A5049" s="75">
        <f t="shared" si="160"/>
        <v>46046</v>
      </c>
      <c r="B5049" s="75">
        <f t="shared" si="161"/>
        <v>46047</v>
      </c>
      <c r="C5049" s="75" t="str">
        <f>VLOOKUP($F5049,Refs!$A$1:$F$32,3,FALSE)</f>
        <v>Y61</v>
      </c>
      <c r="D5049" t="s">
        <v>175</v>
      </c>
      <c r="E5049" t="s">
        <v>125</v>
      </c>
      <c r="F5049" t="s">
        <v>51</v>
      </c>
      <c r="G5049" t="s">
        <v>209</v>
      </c>
      <c r="H5049" t="s">
        <v>184</v>
      </c>
      <c r="I5049">
        <v>1272</v>
      </c>
    </row>
    <row r="5050" spans="1:9" x14ac:dyDescent="0.35">
      <c r="A5050" s="75">
        <f t="shared" si="160"/>
        <v>46046</v>
      </c>
      <c r="B5050" s="75">
        <f t="shared" si="161"/>
        <v>46047</v>
      </c>
      <c r="C5050" s="75" t="str">
        <f>VLOOKUP($F5050,Refs!$A$1:$F$32,3,FALSE)</f>
        <v>Y61</v>
      </c>
      <c r="D5050" t="s">
        <v>175</v>
      </c>
      <c r="E5050" t="s">
        <v>125</v>
      </c>
      <c r="F5050" t="s">
        <v>51</v>
      </c>
      <c r="G5050" t="s">
        <v>209</v>
      </c>
      <c r="H5050" t="s">
        <v>185</v>
      </c>
      <c r="I5050">
        <v>679</v>
      </c>
    </row>
    <row r="5051" spans="1:9" x14ac:dyDescent="0.35">
      <c r="A5051" s="75">
        <f t="shared" si="160"/>
        <v>46046</v>
      </c>
      <c r="B5051" s="75">
        <f t="shared" si="161"/>
        <v>46047</v>
      </c>
      <c r="C5051" s="75" t="str">
        <f>VLOOKUP($F5051,Refs!$A$1:$F$32,3,FALSE)</f>
        <v>Y61</v>
      </c>
      <c r="D5051" t="s">
        <v>175</v>
      </c>
      <c r="E5051" t="s">
        <v>125</v>
      </c>
      <c r="F5051" t="s">
        <v>51</v>
      </c>
      <c r="G5051" t="s">
        <v>209</v>
      </c>
      <c r="H5051" t="s">
        <v>186</v>
      </c>
      <c r="I5051">
        <v>319</v>
      </c>
    </row>
    <row r="5052" spans="1:9" x14ac:dyDescent="0.35">
      <c r="A5052" s="75">
        <f t="shared" si="160"/>
        <v>46046</v>
      </c>
      <c r="B5052" s="75">
        <f t="shared" si="161"/>
        <v>46047</v>
      </c>
      <c r="C5052" s="75" t="str">
        <f>VLOOKUP($F5052,Refs!$A$1:$F$32,3,FALSE)</f>
        <v>Y61</v>
      </c>
      <c r="D5052" t="s">
        <v>175</v>
      </c>
      <c r="E5052" t="s">
        <v>125</v>
      </c>
      <c r="F5052" t="s">
        <v>51</v>
      </c>
      <c r="G5052" t="s">
        <v>209</v>
      </c>
      <c r="H5052" t="s">
        <v>187</v>
      </c>
      <c r="I5052">
        <v>247</v>
      </c>
    </row>
    <row r="5053" spans="1:9" x14ac:dyDescent="0.35">
      <c r="A5053" s="75">
        <f t="shared" si="160"/>
        <v>46046</v>
      </c>
      <c r="B5053" s="75">
        <f t="shared" si="161"/>
        <v>46047</v>
      </c>
      <c r="C5053" s="75" t="str">
        <f>VLOOKUP($F5053,Refs!$A$1:$F$32,3,FALSE)</f>
        <v>Y61</v>
      </c>
      <c r="D5053" t="s">
        <v>175</v>
      </c>
      <c r="E5053" t="s">
        <v>125</v>
      </c>
      <c r="F5053" t="s">
        <v>51</v>
      </c>
      <c r="G5053" t="s">
        <v>209</v>
      </c>
      <c r="H5053" t="s">
        <v>188</v>
      </c>
      <c r="I5053">
        <v>147</v>
      </c>
    </row>
    <row r="5054" spans="1:9" x14ac:dyDescent="0.35">
      <c r="A5054" s="75">
        <f t="shared" si="160"/>
        <v>46046</v>
      </c>
      <c r="B5054" s="75">
        <f t="shared" si="161"/>
        <v>46047</v>
      </c>
      <c r="C5054" s="75" t="str">
        <f>VLOOKUP($F5054,Refs!$A$1:$F$32,3,FALSE)</f>
        <v>Y61</v>
      </c>
      <c r="D5054" t="s">
        <v>175</v>
      </c>
      <c r="E5054" t="s">
        <v>125</v>
      </c>
      <c r="F5054" t="s">
        <v>51</v>
      </c>
      <c r="G5054" t="s">
        <v>209</v>
      </c>
      <c r="H5054" t="s">
        <v>189</v>
      </c>
      <c r="I5054">
        <v>121</v>
      </c>
    </row>
    <row r="5055" spans="1:9" x14ac:dyDescent="0.35">
      <c r="A5055" s="75">
        <f t="shared" si="160"/>
        <v>46046</v>
      </c>
      <c r="B5055" s="75">
        <f t="shared" si="161"/>
        <v>46047</v>
      </c>
      <c r="C5055" s="75" t="str">
        <f>VLOOKUP($F5055,Refs!$A$1:$F$32,3,FALSE)</f>
        <v>Y61</v>
      </c>
      <c r="D5055" t="s">
        <v>175</v>
      </c>
      <c r="E5055" t="s">
        <v>125</v>
      </c>
      <c r="F5055" t="s">
        <v>51</v>
      </c>
      <c r="G5055" t="s">
        <v>209</v>
      </c>
      <c r="H5055" t="s">
        <v>190</v>
      </c>
      <c r="I5055">
        <v>71</v>
      </c>
    </row>
    <row r="5056" spans="1:9" x14ac:dyDescent="0.35">
      <c r="A5056" s="75">
        <f t="shared" si="160"/>
        <v>46046</v>
      </c>
      <c r="B5056" s="75">
        <f t="shared" si="161"/>
        <v>46047</v>
      </c>
      <c r="C5056" s="75" t="str">
        <f>VLOOKUP($F5056,Refs!$A$1:$F$32,3,FALSE)</f>
        <v>Y61</v>
      </c>
      <c r="D5056" t="s">
        <v>175</v>
      </c>
      <c r="E5056" t="s">
        <v>125</v>
      </c>
      <c r="F5056" t="s">
        <v>51</v>
      </c>
      <c r="G5056" t="s">
        <v>209</v>
      </c>
      <c r="H5056" t="s">
        <v>191</v>
      </c>
      <c r="I5056">
        <v>1</v>
      </c>
    </row>
    <row r="5057" spans="1:9" x14ac:dyDescent="0.35">
      <c r="A5057" s="75">
        <f t="shared" si="160"/>
        <v>46046</v>
      </c>
      <c r="B5057" s="75">
        <f t="shared" si="161"/>
        <v>46047</v>
      </c>
      <c r="C5057" s="75" t="str">
        <f>VLOOKUP($F5057,Refs!$A$1:$F$32,3,FALSE)</f>
        <v>Y61</v>
      </c>
      <c r="D5057" t="s">
        <v>175</v>
      </c>
      <c r="E5057" t="s">
        <v>125</v>
      </c>
      <c r="F5057" t="s">
        <v>51</v>
      </c>
      <c r="G5057" t="s">
        <v>209</v>
      </c>
      <c r="H5057" t="s">
        <v>192</v>
      </c>
      <c r="I5057">
        <v>65</v>
      </c>
    </row>
    <row r="5058" spans="1:9" x14ac:dyDescent="0.35">
      <c r="A5058" s="75">
        <f t="shared" si="160"/>
        <v>46046</v>
      </c>
      <c r="B5058" s="75">
        <f t="shared" si="161"/>
        <v>46047</v>
      </c>
      <c r="C5058" s="75" t="str">
        <f>VLOOKUP($F5058,Refs!$A$1:$F$32,3,FALSE)</f>
        <v>Y61</v>
      </c>
      <c r="D5058" t="s">
        <v>175</v>
      </c>
      <c r="E5058" t="s">
        <v>125</v>
      </c>
      <c r="F5058" t="s">
        <v>51</v>
      </c>
      <c r="G5058" t="s">
        <v>209</v>
      </c>
      <c r="H5058" t="s">
        <v>193</v>
      </c>
      <c r="I5058">
        <v>7</v>
      </c>
    </row>
    <row r="5059" spans="1:9" x14ac:dyDescent="0.35">
      <c r="A5059" s="75">
        <f t="shared" si="160"/>
        <v>46046</v>
      </c>
      <c r="B5059" s="75">
        <f t="shared" si="161"/>
        <v>46047</v>
      </c>
      <c r="C5059" s="75" t="str">
        <f>VLOOKUP($F5059,Refs!$A$1:$F$32,3,FALSE)</f>
        <v>Y61</v>
      </c>
      <c r="D5059" t="s">
        <v>175</v>
      </c>
      <c r="E5059" t="s">
        <v>125</v>
      </c>
      <c r="F5059" t="s">
        <v>51</v>
      </c>
      <c r="G5059" t="s">
        <v>209</v>
      </c>
      <c r="H5059" t="s">
        <v>194</v>
      </c>
      <c r="I5059">
        <v>75</v>
      </c>
    </row>
    <row r="5060" spans="1:9" x14ac:dyDescent="0.35">
      <c r="A5060" s="75">
        <f t="shared" si="160"/>
        <v>46046</v>
      </c>
      <c r="B5060" s="75">
        <f t="shared" si="161"/>
        <v>46047</v>
      </c>
      <c r="C5060" s="75" t="str">
        <f>VLOOKUP($F5060,Refs!$A$1:$F$32,3,FALSE)</f>
        <v>Y61</v>
      </c>
      <c r="D5060" t="s">
        <v>175</v>
      </c>
      <c r="E5060" t="s">
        <v>125</v>
      </c>
      <c r="F5060" t="s">
        <v>51</v>
      </c>
      <c r="G5060" t="s">
        <v>209</v>
      </c>
      <c r="H5060" t="s">
        <v>195</v>
      </c>
      <c r="I5060">
        <v>1</v>
      </c>
    </row>
    <row r="5061" spans="1:9" x14ac:dyDescent="0.35">
      <c r="A5061" s="75">
        <f t="shared" si="160"/>
        <v>46046</v>
      </c>
      <c r="B5061" s="75">
        <f t="shared" si="161"/>
        <v>46047</v>
      </c>
      <c r="C5061" s="75" t="str">
        <f>VLOOKUP($F5061,Refs!$A$1:$F$32,3,FALSE)</f>
        <v>Y61</v>
      </c>
      <c r="D5061" t="s">
        <v>175</v>
      </c>
      <c r="E5061" t="s">
        <v>125</v>
      </c>
      <c r="F5061" t="s">
        <v>51</v>
      </c>
      <c r="G5061" t="s">
        <v>209</v>
      </c>
      <c r="H5061" t="s">
        <v>196</v>
      </c>
      <c r="I5061">
        <v>61</v>
      </c>
    </row>
    <row r="5062" spans="1:9" x14ac:dyDescent="0.35">
      <c r="A5062" s="75">
        <f t="shared" ref="A5062:A5125" si="162">IF(G5062="Mon",B5062-6,IF(G5062="Tue",B5062-5,IF(G5062="Wed",B5062-4,IF(G5062="Thu",B5062-3,IF(G5062="Fri",B5062-2,IF(G5062="Sat",B5062-1,IF(G5062="Sun",B5062,"")))))))</f>
        <v>46046</v>
      </c>
      <c r="B5062" s="75">
        <f t="shared" ref="B5062:B5125" si="163">DATEVALUE(RIGHT(D5062, 11))</f>
        <v>46047</v>
      </c>
      <c r="C5062" s="75" t="str">
        <f>VLOOKUP($F5062,Refs!$A$1:$F$32,3,FALSE)</f>
        <v>Y61</v>
      </c>
      <c r="D5062" t="s">
        <v>175</v>
      </c>
      <c r="E5062" t="s">
        <v>125</v>
      </c>
      <c r="F5062" t="s">
        <v>51</v>
      </c>
      <c r="G5062" t="s">
        <v>209</v>
      </c>
      <c r="H5062" t="s">
        <v>197</v>
      </c>
      <c r="I5062">
        <v>92</v>
      </c>
    </row>
    <row r="5063" spans="1:9" x14ac:dyDescent="0.35">
      <c r="A5063" s="75">
        <f t="shared" si="162"/>
        <v>46046</v>
      </c>
      <c r="B5063" s="75">
        <f t="shared" si="163"/>
        <v>46047</v>
      </c>
      <c r="C5063" s="75" t="str">
        <f>VLOOKUP($F5063,Refs!$A$1:$F$32,3,FALSE)</f>
        <v>Y61</v>
      </c>
      <c r="D5063" t="s">
        <v>175</v>
      </c>
      <c r="E5063" t="s">
        <v>125</v>
      </c>
      <c r="F5063" t="s">
        <v>51</v>
      </c>
      <c r="G5063" t="s">
        <v>209</v>
      </c>
      <c r="H5063" t="s">
        <v>198</v>
      </c>
      <c r="I5063">
        <v>700</v>
      </c>
    </row>
    <row r="5064" spans="1:9" x14ac:dyDescent="0.35">
      <c r="A5064" s="75">
        <f t="shared" si="162"/>
        <v>46046</v>
      </c>
      <c r="B5064" s="75">
        <f t="shared" si="163"/>
        <v>46047</v>
      </c>
      <c r="C5064" s="75" t="str">
        <f>VLOOKUP($F5064,Refs!$A$1:$F$32,3,FALSE)</f>
        <v>Y61</v>
      </c>
      <c r="D5064" t="s">
        <v>175</v>
      </c>
      <c r="E5064" t="s">
        <v>125</v>
      </c>
      <c r="F5064" t="s">
        <v>51</v>
      </c>
      <c r="G5064" t="s">
        <v>209</v>
      </c>
      <c r="H5064" t="s">
        <v>199</v>
      </c>
      <c r="I5064">
        <v>0</v>
      </c>
    </row>
    <row r="5065" spans="1:9" x14ac:dyDescent="0.35">
      <c r="A5065" s="75">
        <f t="shared" si="162"/>
        <v>46046</v>
      </c>
      <c r="B5065" s="75">
        <f t="shared" si="163"/>
        <v>46047</v>
      </c>
      <c r="C5065" s="75" t="str">
        <f>VLOOKUP($F5065,Refs!$A$1:$F$32,3,FALSE)</f>
        <v>Y61</v>
      </c>
      <c r="D5065" t="s">
        <v>175</v>
      </c>
      <c r="E5065" t="s">
        <v>125</v>
      </c>
      <c r="F5065" t="s">
        <v>51</v>
      </c>
      <c r="G5065" t="s">
        <v>209</v>
      </c>
      <c r="H5065" t="s">
        <v>200</v>
      </c>
      <c r="I5065">
        <v>10</v>
      </c>
    </row>
    <row r="5066" spans="1:9" x14ac:dyDescent="0.35">
      <c r="A5066" s="75">
        <f t="shared" si="162"/>
        <v>46046</v>
      </c>
      <c r="B5066" s="75">
        <f t="shared" si="163"/>
        <v>46047</v>
      </c>
      <c r="C5066" s="75" t="str">
        <f>VLOOKUP($F5066,Refs!$A$1:$F$32,3,FALSE)</f>
        <v>Y61</v>
      </c>
      <c r="D5066" t="s">
        <v>175</v>
      </c>
      <c r="E5066" t="s">
        <v>125</v>
      </c>
      <c r="F5066" t="s">
        <v>51</v>
      </c>
      <c r="G5066" t="s">
        <v>209</v>
      </c>
      <c r="H5066" t="s">
        <v>201</v>
      </c>
      <c r="I5066">
        <v>0</v>
      </c>
    </row>
    <row r="5067" spans="1:9" x14ac:dyDescent="0.35">
      <c r="A5067" s="75">
        <f t="shared" si="162"/>
        <v>46046</v>
      </c>
      <c r="B5067" s="75">
        <f t="shared" si="163"/>
        <v>46047</v>
      </c>
      <c r="C5067" s="75" t="str">
        <f>VLOOKUP($F5067,Refs!$A$1:$F$32,3,FALSE)</f>
        <v>Y61</v>
      </c>
      <c r="D5067" t="s">
        <v>175</v>
      </c>
      <c r="E5067" t="s">
        <v>125</v>
      </c>
      <c r="F5067" t="s">
        <v>51</v>
      </c>
      <c r="G5067" t="s">
        <v>209</v>
      </c>
      <c r="H5067" t="s">
        <v>202</v>
      </c>
      <c r="I5067">
        <v>0</v>
      </c>
    </row>
    <row r="5068" spans="1:9" x14ac:dyDescent="0.35">
      <c r="A5068" s="75">
        <f t="shared" si="162"/>
        <v>46046</v>
      </c>
      <c r="B5068" s="75">
        <f t="shared" si="163"/>
        <v>46047</v>
      </c>
      <c r="C5068" s="75" t="str">
        <f>VLOOKUP($F5068,Refs!$A$1:$F$32,3,FALSE)</f>
        <v>Y61</v>
      </c>
      <c r="D5068" t="s">
        <v>175</v>
      </c>
      <c r="E5068" t="s">
        <v>125</v>
      </c>
      <c r="F5068" t="s">
        <v>51</v>
      </c>
      <c r="G5068" t="s">
        <v>209</v>
      </c>
      <c r="H5068" t="s">
        <v>203</v>
      </c>
      <c r="I5068">
        <v>0</v>
      </c>
    </row>
    <row r="5069" spans="1:9" x14ac:dyDescent="0.35">
      <c r="A5069" s="75">
        <f t="shared" si="162"/>
        <v>46046</v>
      </c>
      <c r="B5069" s="75">
        <f t="shared" si="163"/>
        <v>46047</v>
      </c>
      <c r="C5069" s="75" t="str">
        <f>VLOOKUP($F5069,Refs!$A$1:$F$32,3,FALSE)</f>
        <v>Y61</v>
      </c>
      <c r="D5069" t="s">
        <v>175</v>
      </c>
      <c r="E5069" t="s">
        <v>125</v>
      </c>
      <c r="F5069" t="s">
        <v>51</v>
      </c>
      <c r="G5069" t="s">
        <v>209</v>
      </c>
      <c r="H5069" t="s">
        <v>204</v>
      </c>
      <c r="I5069">
        <v>0</v>
      </c>
    </row>
    <row r="5070" spans="1:9" x14ac:dyDescent="0.35">
      <c r="A5070" s="75">
        <f t="shared" si="162"/>
        <v>46047</v>
      </c>
      <c r="B5070" s="75">
        <f t="shared" si="163"/>
        <v>46047</v>
      </c>
      <c r="C5070" s="75" t="str">
        <f>VLOOKUP($F5070,Refs!$A$1:$F$32,3,FALSE)</f>
        <v>Y61</v>
      </c>
      <c r="D5070" t="s">
        <v>175</v>
      </c>
      <c r="E5070" t="s">
        <v>125</v>
      </c>
      <c r="F5070" t="s">
        <v>51</v>
      </c>
      <c r="G5070" t="s">
        <v>210</v>
      </c>
      <c r="H5070" t="s">
        <v>177</v>
      </c>
      <c r="I5070">
        <v>1326</v>
      </c>
    </row>
    <row r="5071" spans="1:9" x14ac:dyDescent="0.35">
      <c r="A5071" s="75">
        <f t="shared" si="162"/>
        <v>46047</v>
      </c>
      <c r="B5071" s="75">
        <f t="shared" si="163"/>
        <v>46047</v>
      </c>
      <c r="C5071" s="75" t="str">
        <f>VLOOKUP($F5071,Refs!$A$1:$F$32,3,FALSE)</f>
        <v>Y61</v>
      </c>
      <c r="D5071" t="s">
        <v>175</v>
      </c>
      <c r="E5071" t="s">
        <v>125</v>
      </c>
      <c r="F5071" t="s">
        <v>51</v>
      </c>
      <c r="G5071" t="s">
        <v>210</v>
      </c>
      <c r="H5071" t="s">
        <v>178</v>
      </c>
      <c r="I5071">
        <v>1275</v>
      </c>
    </row>
    <row r="5072" spans="1:9" x14ac:dyDescent="0.35">
      <c r="A5072" s="75">
        <f t="shared" si="162"/>
        <v>46047</v>
      </c>
      <c r="B5072" s="75">
        <f t="shared" si="163"/>
        <v>46047</v>
      </c>
      <c r="C5072" s="75" t="str">
        <f>VLOOKUP($F5072,Refs!$A$1:$F$32,3,FALSE)</f>
        <v>Y61</v>
      </c>
      <c r="D5072" t="s">
        <v>175</v>
      </c>
      <c r="E5072" t="s">
        <v>125</v>
      </c>
      <c r="F5072" t="s">
        <v>51</v>
      </c>
      <c r="G5072" t="s">
        <v>210</v>
      </c>
      <c r="H5072" t="s">
        <v>179</v>
      </c>
      <c r="I5072">
        <v>1221</v>
      </c>
    </row>
    <row r="5073" spans="1:9" x14ac:dyDescent="0.35">
      <c r="A5073" s="75">
        <f t="shared" si="162"/>
        <v>46047</v>
      </c>
      <c r="B5073" s="75">
        <f t="shared" si="163"/>
        <v>46047</v>
      </c>
      <c r="C5073" s="75" t="str">
        <f>VLOOKUP($F5073,Refs!$A$1:$F$32,3,FALSE)</f>
        <v>Y61</v>
      </c>
      <c r="D5073" t="s">
        <v>175</v>
      </c>
      <c r="E5073" t="s">
        <v>125</v>
      </c>
      <c r="F5073" t="s">
        <v>51</v>
      </c>
      <c r="G5073" t="s">
        <v>210</v>
      </c>
      <c r="H5073" t="s">
        <v>180</v>
      </c>
      <c r="I5073">
        <v>8</v>
      </c>
    </row>
    <row r="5074" spans="1:9" x14ac:dyDescent="0.35">
      <c r="A5074" s="75">
        <f t="shared" si="162"/>
        <v>46047</v>
      </c>
      <c r="B5074" s="75">
        <f t="shared" si="163"/>
        <v>46047</v>
      </c>
      <c r="C5074" s="75" t="str">
        <f>VLOOKUP($F5074,Refs!$A$1:$F$32,3,FALSE)</f>
        <v>Y61</v>
      </c>
      <c r="D5074" t="s">
        <v>175</v>
      </c>
      <c r="E5074" t="s">
        <v>125</v>
      </c>
      <c r="F5074" t="s">
        <v>51</v>
      </c>
      <c r="G5074" t="s">
        <v>210</v>
      </c>
      <c r="H5074" t="s">
        <v>181</v>
      </c>
      <c r="I5074">
        <v>7596</v>
      </c>
    </row>
    <row r="5075" spans="1:9" x14ac:dyDescent="0.35">
      <c r="A5075" s="75">
        <f t="shared" si="162"/>
        <v>46047</v>
      </c>
      <c r="B5075" s="75">
        <f t="shared" si="163"/>
        <v>46047</v>
      </c>
      <c r="C5075" s="75" t="str">
        <f>VLOOKUP($F5075,Refs!$A$1:$F$32,3,FALSE)</f>
        <v>Y61</v>
      </c>
      <c r="D5075" t="s">
        <v>175</v>
      </c>
      <c r="E5075" t="s">
        <v>125</v>
      </c>
      <c r="F5075" t="s">
        <v>51</v>
      </c>
      <c r="G5075" t="s">
        <v>210</v>
      </c>
      <c r="H5075" t="s">
        <v>182</v>
      </c>
      <c r="I5075">
        <v>52</v>
      </c>
    </row>
    <row r="5076" spans="1:9" x14ac:dyDescent="0.35">
      <c r="A5076" s="75">
        <f t="shared" si="162"/>
        <v>46047</v>
      </c>
      <c r="B5076" s="75">
        <f t="shared" si="163"/>
        <v>46047</v>
      </c>
      <c r="C5076" s="75" t="str">
        <f>VLOOKUP($F5076,Refs!$A$1:$F$32,3,FALSE)</f>
        <v>Y61</v>
      </c>
      <c r="D5076" t="s">
        <v>175</v>
      </c>
      <c r="E5076" t="s">
        <v>125</v>
      </c>
      <c r="F5076" t="s">
        <v>51</v>
      </c>
      <c r="G5076" t="s">
        <v>210</v>
      </c>
      <c r="H5076" t="s">
        <v>183</v>
      </c>
      <c r="I5076">
        <v>94</v>
      </c>
    </row>
    <row r="5077" spans="1:9" x14ac:dyDescent="0.35">
      <c r="A5077" s="75">
        <f t="shared" si="162"/>
        <v>46047</v>
      </c>
      <c r="B5077" s="75">
        <f t="shared" si="163"/>
        <v>46047</v>
      </c>
      <c r="C5077" s="75" t="str">
        <f>VLOOKUP($F5077,Refs!$A$1:$F$32,3,FALSE)</f>
        <v>Y61</v>
      </c>
      <c r="D5077" t="s">
        <v>175</v>
      </c>
      <c r="E5077" t="s">
        <v>125</v>
      </c>
      <c r="F5077" t="s">
        <v>51</v>
      </c>
      <c r="G5077" t="s">
        <v>210</v>
      </c>
      <c r="H5077" t="s">
        <v>184</v>
      </c>
      <c r="I5077">
        <v>1120</v>
      </c>
    </row>
    <row r="5078" spans="1:9" x14ac:dyDescent="0.35">
      <c r="A5078" s="75">
        <f t="shared" si="162"/>
        <v>46047</v>
      </c>
      <c r="B5078" s="75">
        <f t="shared" si="163"/>
        <v>46047</v>
      </c>
      <c r="C5078" s="75" t="str">
        <f>VLOOKUP($F5078,Refs!$A$1:$F$32,3,FALSE)</f>
        <v>Y61</v>
      </c>
      <c r="D5078" t="s">
        <v>175</v>
      </c>
      <c r="E5078" t="s">
        <v>125</v>
      </c>
      <c r="F5078" t="s">
        <v>51</v>
      </c>
      <c r="G5078" t="s">
        <v>210</v>
      </c>
      <c r="H5078" t="s">
        <v>185</v>
      </c>
      <c r="I5078">
        <v>643</v>
      </c>
    </row>
    <row r="5079" spans="1:9" x14ac:dyDescent="0.35">
      <c r="A5079" s="75">
        <f t="shared" si="162"/>
        <v>46047</v>
      </c>
      <c r="B5079" s="75">
        <f t="shared" si="163"/>
        <v>46047</v>
      </c>
      <c r="C5079" s="75" t="str">
        <f>VLOOKUP($F5079,Refs!$A$1:$F$32,3,FALSE)</f>
        <v>Y61</v>
      </c>
      <c r="D5079" t="s">
        <v>175</v>
      </c>
      <c r="E5079" t="s">
        <v>125</v>
      </c>
      <c r="F5079" t="s">
        <v>51</v>
      </c>
      <c r="G5079" t="s">
        <v>210</v>
      </c>
      <c r="H5079" t="s">
        <v>186</v>
      </c>
      <c r="I5079">
        <v>329</v>
      </c>
    </row>
    <row r="5080" spans="1:9" x14ac:dyDescent="0.35">
      <c r="A5080" s="75">
        <f t="shared" si="162"/>
        <v>46047</v>
      </c>
      <c r="B5080" s="75">
        <f t="shared" si="163"/>
        <v>46047</v>
      </c>
      <c r="C5080" s="75" t="str">
        <f>VLOOKUP($F5080,Refs!$A$1:$F$32,3,FALSE)</f>
        <v>Y61</v>
      </c>
      <c r="D5080" t="s">
        <v>175</v>
      </c>
      <c r="E5080" t="s">
        <v>125</v>
      </c>
      <c r="F5080" t="s">
        <v>51</v>
      </c>
      <c r="G5080" t="s">
        <v>210</v>
      </c>
      <c r="H5080" t="s">
        <v>187</v>
      </c>
      <c r="I5080">
        <v>264</v>
      </c>
    </row>
    <row r="5081" spans="1:9" x14ac:dyDescent="0.35">
      <c r="A5081" s="75">
        <f t="shared" si="162"/>
        <v>46047</v>
      </c>
      <c r="B5081" s="75">
        <f t="shared" si="163"/>
        <v>46047</v>
      </c>
      <c r="C5081" s="75" t="str">
        <f>VLOOKUP($F5081,Refs!$A$1:$F$32,3,FALSE)</f>
        <v>Y61</v>
      </c>
      <c r="D5081" t="s">
        <v>175</v>
      </c>
      <c r="E5081" t="s">
        <v>125</v>
      </c>
      <c r="F5081" t="s">
        <v>51</v>
      </c>
      <c r="G5081" t="s">
        <v>210</v>
      </c>
      <c r="H5081" t="s">
        <v>188</v>
      </c>
      <c r="I5081">
        <v>149</v>
      </c>
    </row>
    <row r="5082" spans="1:9" x14ac:dyDescent="0.35">
      <c r="A5082" s="75">
        <f t="shared" si="162"/>
        <v>46047</v>
      </c>
      <c r="B5082" s="75">
        <f t="shared" si="163"/>
        <v>46047</v>
      </c>
      <c r="C5082" s="75" t="str">
        <f>VLOOKUP($F5082,Refs!$A$1:$F$32,3,FALSE)</f>
        <v>Y61</v>
      </c>
      <c r="D5082" t="s">
        <v>175</v>
      </c>
      <c r="E5082" t="s">
        <v>125</v>
      </c>
      <c r="F5082" t="s">
        <v>51</v>
      </c>
      <c r="G5082" t="s">
        <v>210</v>
      </c>
      <c r="H5082" t="s">
        <v>189</v>
      </c>
      <c r="I5082">
        <v>153</v>
      </c>
    </row>
    <row r="5083" spans="1:9" x14ac:dyDescent="0.35">
      <c r="A5083" s="75">
        <f t="shared" si="162"/>
        <v>46047</v>
      </c>
      <c r="B5083" s="75">
        <f t="shared" si="163"/>
        <v>46047</v>
      </c>
      <c r="C5083" s="75" t="str">
        <f>VLOOKUP($F5083,Refs!$A$1:$F$32,3,FALSE)</f>
        <v>Y61</v>
      </c>
      <c r="D5083" t="s">
        <v>175</v>
      </c>
      <c r="E5083" t="s">
        <v>125</v>
      </c>
      <c r="F5083" t="s">
        <v>51</v>
      </c>
      <c r="G5083" t="s">
        <v>210</v>
      </c>
      <c r="H5083" t="s">
        <v>190</v>
      </c>
      <c r="I5083">
        <v>89</v>
      </c>
    </row>
    <row r="5084" spans="1:9" x14ac:dyDescent="0.35">
      <c r="A5084" s="75">
        <f t="shared" si="162"/>
        <v>46047</v>
      </c>
      <c r="B5084" s="75">
        <f t="shared" si="163"/>
        <v>46047</v>
      </c>
      <c r="C5084" s="75" t="str">
        <f>VLOOKUP($F5084,Refs!$A$1:$F$32,3,FALSE)</f>
        <v>Y61</v>
      </c>
      <c r="D5084" t="s">
        <v>175</v>
      </c>
      <c r="E5084" t="s">
        <v>125</v>
      </c>
      <c r="F5084" t="s">
        <v>51</v>
      </c>
      <c r="G5084" t="s">
        <v>210</v>
      </c>
      <c r="H5084" t="s">
        <v>191</v>
      </c>
      <c r="I5084">
        <v>1</v>
      </c>
    </row>
    <row r="5085" spans="1:9" x14ac:dyDescent="0.35">
      <c r="A5085" s="75">
        <f t="shared" si="162"/>
        <v>46047</v>
      </c>
      <c r="B5085" s="75">
        <f t="shared" si="163"/>
        <v>46047</v>
      </c>
      <c r="C5085" s="75" t="str">
        <f>VLOOKUP($F5085,Refs!$A$1:$F$32,3,FALSE)</f>
        <v>Y61</v>
      </c>
      <c r="D5085" t="s">
        <v>175</v>
      </c>
      <c r="E5085" t="s">
        <v>125</v>
      </c>
      <c r="F5085" t="s">
        <v>51</v>
      </c>
      <c r="G5085" t="s">
        <v>210</v>
      </c>
      <c r="H5085" t="s">
        <v>192</v>
      </c>
      <c r="I5085">
        <v>60</v>
      </c>
    </row>
    <row r="5086" spans="1:9" x14ac:dyDescent="0.35">
      <c r="A5086" s="75">
        <f t="shared" si="162"/>
        <v>46047</v>
      </c>
      <c r="B5086" s="75">
        <f t="shared" si="163"/>
        <v>46047</v>
      </c>
      <c r="C5086" s="75" t="str">
        <f>VLOOKUP($F5086,Refs!$A$1:$F$32,3,FALSE)</f>
        <v>Y61</v>
      </c>
      <c r="D5086" t="s">
        <v>175</v>
      </c>
      <c r="E5086" t="s">
        <v>125</v>
      </c>
      <c r="F5086" t="s">
        <v>51</v>
      </c>
      <c r="G5086" t="s">
        <v>210</v>
      </c>
      <c r="H5086" t="s">
        <v>193</v>
      </c>
      <c r="I5086">
        <v>4</v>
      </c>
    </row>
    <row r="5087" spans="1:9" x14ac:dyDescent="0.35">
      <c r="A5087" s="75">
        <f t="shared" si="162"/>
        <v>46047</v>
      </c>
      <c r="B5087" s="75">
        <f t="shared" si="163"/>
        <v>46047</v>
      </c>
      <c r="C5087" s="75" t="str">
        <f>VLOOKUP($F5087,Refs!$A$1:$F$32,3,FALSE)</f>
        <v>Y61</v>
      </c>
      <c r="D5087" t="s">
        <v>175</v>
      </c>
      <c r="E5087" t="s">
        <v>125</v>
      </c>
      <c r="F5087" t="s">
        <v>51</v>
      </c>
      <c r="G5087" t="s">
        <v>210</v>
      </c>
      <c r="H5087" t="s">
        <v>194</v>
      </c>
      <c r="I5087">
        <v>25</v>
      </c>
    </row>
    <row r="5088" spans="1:9" x14ac:dyDescent="0.35">
      <c r="A5088" s="75">
        <f t="shared" si="162"/>
        <v>46047</v>
      </c>
      <c r="B5088" s="75">
        <f t="shared" si="163"/>
        <v>46047</v>
      </c>
      <c r="C5088" s="75" t="str">
        <f>VLOOKUP($F5088,Refs!$A$1:$F$32,3,FALSE)</f>
        <v>Y61</v>
      </c>
      <c r="D5088" t="s">
        <v>175</v>
      </c>
      <c r="E5088" t="s">
        <v>125</v>
      </c>
      <c r="F5088" t="s">
        <v>51</v>
      </c>
      <c r="G5088" t="s">
        <v>210</v>
      </c>
      <c r="H5088" t="s">
        <v>195</v>
      </c>
      <c r="I5088">
        <v>1</v>
      </c>
    </row>
    <row r="5089" spans="1:9" x14ac:dyDescent="0.35">
      <c r="A5089" s="75">
        <f t="shared" si="162"/>
        <v>46047</v>
      </c>
      <c r="B5089" s="75">
        <f t="shared" si="163"/>
        <v>46047</v>
      </c>
      <c r="C5089" s="75" t="str">
        <f>VLOOKUP($F5089,Refs!$A$1:$F$32,3,FALSE)</f>
        <v>Y61</v>
      </c>
      <c r="D5089" t="s">
        <v>175</v>
      </c>
      <c r="E5089" t="s">
        <v>125</v>
      </c>
      <c r="F5089" t="s">
        <v>51</v>
      </c>
      <c r="G5089" t="s">
        <v>210</v>
      </c>
      <c r="H5089" t="s">
        <v>196</v>
      </c>
      <c r="I5089">
        <v>54</v>
      </c>
    </row>
    <row r="5090" spans="1:9" x14ac:dyDescent="0.35">
      <c r="A5090" s="75">
        <f t="shared" si="162"/>
        <v>46047</v>
      </c>
      <c r="B5090" s="75">
        <f t="shared" si="163"/>
        <v>46047</v>
      </c>
      <c r="C5090" s="75" t="str">
        <f>VLOOKUP($F5090,Refs!$A$1:$F$32,3,FALSE)</f>
        <v>Y61</v>
      </c>
      <c r="D5090" t="s">
        <v>175</v>
      </c>
      <c r="E5090" t="s">
        <v>125</v>
      </c>
      <c r="F5090" t="s">
        <v>51</v>
      </c>
      <c r="G5090" t="s">
        <v>210</v>
      </c>
      <c r="H5090" t="s">
        <v>197</v>
      </c>
      <c r="I5090">
        <v>76</v>
      </c>
    </row>
    <row r="5091" spans="1:9" x14ac:dyDescent="0.35">
      <c r="A5091" s="75">
        <f t="shared" si="162"/>
        <v>46047</v>
      </c>
      <c r="B5091" s="75">
        <f t="shared" si="163"/>
        <v>46047</v>
      </c>
      <c r="C5091" s="75" t="str">
        <f>VLOOKUP($F5091,Refs!$A$1:$F$32,3,FALSE)</f>
        <v>Y61</v>
      </c>
      <c r="D5091" t="s">
        <v>175</v>
      </c>
      <c r="E5091" t="s">
        <v>125</v>
      </c>
      <c r="F5091" t="s">
        <v>51</v>
      </c>
      <c r="G5091" t="s">
        <v>210</v>
      </c>
      <c r="H5091" t="s">
        <v>198</v>
      </c>
      <c r="I5091">
        <v>595</v>
      </c>
    </row>
    <row r="5092" spans="1:9" x14ac:dyDescent="0.35">
      <c r="A5092" s="75">
        <f t="shared" si="162"/>
        <v>46047</v>
      </c>
      <c r="B5092" s="75">
        <f t="shared" si="163"/>
        <v>46047</v>
      </c>
      <c r="C5092" s="75" t="str">
        <f>VLOOKUP($F5092,Refs!$A$1:$F$32,3,FALSE)</f>
        <v>Y61</v>
      </c>
      <c r="D5092" t="s">
        <v>175</v>
      </c>
      <c r="E5092" t="s">
        <v>125</v>
      </c>
      <c r="F5092" t="s">
        <v>51</v>
      </c>
      <c r="G5092" t="s">
        <v>210</v>
      </c>
      <c r="H5092" t="s">
        <v>199</v>
      </c>
      <c r="I5092">
        <v>33</v>
      </c>
    </row>
    <row r="5093" spans="1:9" x14ac:dyDescent="0.35">
      <c r="A5093" s="75">
        <f t="shared" si="162"/>
        <v>46047</v>
      </c>
      <c r="B5093" s="75">
        <f t="shared" si="163"/>
        <v>46047</v>
      </c>
      <c r="C5093" s="75" t="str">
        <f>VLOOKUP($F5093,Refs!$A$1:$F$32,3,FALSE)</f>
        <v>Y61</v>
      </c>
      <c r="D5093" t="s">
        <v>175</v>
      </c>
      <c r="E5093" t="s">
        <v>125</v>
      </c>
      <c r="F5093" t="s">
        <v>51</v>
      </c>
      <c r="G5093" t="s">
        <v>210</v>
      </c>
      <c r="H5093" t="s">
        <v>200</v>
      </c>
      <c r="I5093">
        <v>9</v>
      </c>
    </row>
    <row r="5094" spans="1:9" x14ac:dyDescent="0.35">
      <c r="A5094" s="75">
        <f t="shared" si="162"/>
        <v>46047</v>
      </c>
      <c r="B5094" s="75">
        <f t="shared" si="163"/>
        <v>46047</v>
      </c>
      <c r="C5094" s="75" t="str">
        <f>VLOOKUP($F5094,Refs!$A$1:$F$32,3,FALSE)</f>
        <v>Y61</v>
      </c>
      <c r="D5094" t="s">
        <v>175</v>
      </c>
      <c r="E5094" t="s">
        <v>125</v>
      </c>
      <c r="F5094" t="s">
        <v>51</v>
      </c>
      <c r="G5094" t="s">
        <v>210</v>
      </c>
      <c r="H5094" t="s">
        <v>201</v>
      </c>
      <c r="I5094">
        <v>0</v>
      </c>
    </row>
    <row r="5095" spans="1:9" x14ac:dyDescent="0.35">
      <c r="A5095" s="75">
        <f t="shared" si="162"/>
        <v>46047</v>
      </c>
      <c r="B5095" s="75">
        <f t="shared" si="163"/>
        <v>46047</v>
      </c>
      <c r="C5095" s="75" t="str">
        <f>VLOOKUP($F5095,Refs!$A$1:$F$32,3,FALSE)</f>
        <v>Y61</v>
      </c>
      <c r="D5095" t="s">
        <v>175</v>
      </c>
      <c r="E5095" t="s">
        <v>125</v>
      </c>
      <c r="F5095" t="s">
        <v>51</v>
      </c>
      <c r="G5095" t="s">
        <v>210</v>
      </c>
      <c r="H5095" t="s">
        <v>202</v>
      </c>
      <c r="I5095">
        <v>0</v>
      </c>
    </row>
    <row r="5096" spans="1:9" x14ac:dyDescent="0.35">
      <c r="A5096" s="75">
        <f t="shared" si="162"/>
        <v>46047</v>
      </c>
      <c r="B5096" s="75">
        <f t="shared" si="163"/>
        <v>46047</v>
      </c>
      <c r="C5096" s="75" t="str">
        <f>VLOOKUP($F5096,Refs!$A$1:$F$32,3,FALSE)</f>
        <v>Y61</v>
      </c>
      <c r="D5096" t="s">
        <v>175</v>
      </c>
      <c r="E5096" t="s">
        <v>125</v>
      </c>
      <c r="F5096" t="s">
        <v>51</v>
      </c>
      <c r="G5096" t="s">
        <v>210</v>
      </c>
      <c r="H5096" t="s">
        <v>203</v>
      </c>
      <c r="I5096">
        <v>0</v>
      </c>
    </row>
    <row r="5097" spans="1:9" x14ac:dyDescent="0.35">
      <c r="A5097" s="75">
        <f t="shared" si="162"/>
        <v>46047</v>
      </c>
      <c r="B5097" s="75">
        <f t="shared" si="163"/>
        <v>46047</v>
      </c>
      <c r="C5097" s="75" t="str">
        <f>VLOOKUP($F5097,Refs!$A$1:$F$32,3,FALSE)</f>
        <v>Y61</v>
      </c>
      <c r="D5097" t="s">
        <v>175</v>
      </c>
      <c r="E5097" t="s">
        <v>125</v>
      </c>
      <c r="F5097" t="s">
        <v>51</v>
      </c>
      <c r="G5097" t="s">
        <v>210</v>
      </c>
      <c r="H5097" t="s">
        <v>204</v>
      </c>
      <c r="I5097">
        <v>0</v>
      </c>
    </row>
    <row r="5098" spans="1:9" x14ac:dyDescent="0.35">
      <c r="A5098" s="75">
        <f t="shared" si="162"/>
        <v>46041</v>
      </c>
      <c r="B5098" s="75">
        <f t="shared" si="163"/>
        <v>46047</v>
      </c>
      <c r="C5098" s="75" t="str">
        <f>VLOOKUP($F5098,Refs!$A$1:$F$32,3,FALSE)</f>
        <v>Y59</v>
      </c>
      <c r="D5098" t="s">
        <v>175</v>
      </c>
      <c r="E5098" t="s">
        <v>125</v>
      </c>
      <c r="F5098" t="s">
        <v>69</v>
      </c>
      <c r="G5098" t="s">
        <v>176</v>
      </c>
      <c r="H5098" t="s">
        <v>177</v>
      </c>
      <c r="I5098">
        <v>805</v>
      </c>
    </row>
    <row r="5099" spans="1:9" x14ac:dyDescent="0.35">
      <c r="A5099" s="75">
        <f t="shared" si="162"/>
        <v>46041</v>
      </c>
      <c r="B5099" s="75">
        <f t="shared" si="163"/>
        <v>46047</v>
      </c>
      <c r="C5099" s="75" t="str">
        <f>VLOOKUP($F5099,Refs!$A$1:$F$32,3,FALSE)</f>
        <v>Y59</v>
      </c>
      <c r="D5099" t="s">
        <v>175</v>
      </c>
      <c r="E5099" t="s">
        <v>125</v>
      </c>
      <c r="F5099" t="s">
        <v>69</v>
      </c>
      <c r="G5099" t="s">
        <v>176</v>
      </c>
      <c r="H5099" t="s">
        <v>178</v>
      </c>
      <c r="I5099">
        <v>760</v>
      </c>
    </row>
    <row r="5100" spans="1:9" x14ac:dyDescent="0.35">
      <c r="A5100" s="75">
        <f t="shared" si="162"/>
        <v>46041</v>
      </c>
      <c r="B5100" s="75">
        <f t="shared" si="163"/>
        <v>46047</v>
      </c>
      <c r="C5100" s="75" t="str">
        <f>VLOOKUP($F5100,Refs!$A$1:$F$32,3,FALSE)</f>
        <v>Y59</v>
      </c>
      <c r="D5100" t="s">
        <v>175</v>
      </c>
      <c r="E5100" t="s">
        <v>125</v>
      </c>
      <c r="F5100" t="s">
        <v>69</v>
      </c>
      <c r="G5100" t="s">
        <v>176</v>
      </c>
      <c r="H5100" t="s">
        <v>179</v>
      </c>
      <c r="I5100">
        <v>649</v>
      </c>
    </row>
    <row r="5101" spans="1:9" x14ac:dyDescent="0.35">
      <c r="A5101" s="75">
        <f t="shared" si="162"/>
        <v>46041</v>
      </c>
      <c r="B5101" s="75">
        <f t="shared" si="163"/>
        <v>46047</v>
      </c>
      <c r="C5101" s="75" t="str">
        <f>VLOOKUP($F5101,Refs!$A$1:$F$32,3,FALSE)</f>
        <v>Y59</v>
      </c>
      <c r="D5101" t="s">
        <v>175</v>
      </c>
      <c r="E5101" t="s">
        <v>125</v>
      </c>
      <c r="F5101" t="s">
        <v>69</v>
      </c>
      <c r="G5101" t="s">
        <v>176</v>
      </c>
      <c r="H5101" t="s">
        <v>180</v>
      </c>
      <c r="I5101">
        <v>17</v>
      </c>
    </row>
    <row r="5102" spans="1:9" x14ac:dyDescent="0.35">
      <c r="A5102" s="75">
        <f t="shared" si="162"/>
        <v>46041</v>
      </c>
      <c r="B5102" s="75">
        <f t="shared" si="163"/>
        <v>46047</v>
      </c>
      <c r="C5102" s="75" t="str">
        <f>VLOOKUP($F5102,Refs!$A$1:$F$32,3,FALSE)</f>
        <v>Y59</v>
      </c>
      <c r="D5102" t="s">
        <v>175</v>
      </c>
      <c r="E5102" t="s">
        <v>125</v>
      </c>
      <c r="F5102" t="s">
        <v>69</v>
      </c>
      <c r="G5102" t="s">
        <v>176</v>
      </c>
      <c r="H5102" t="s">
        <v>181</v>
      </c>
      <c r="I5102">
        <v>17083</v>
      </c>
    </row>
    <row r="5103" spans="1:9" x14ac:dyDescent="0.35">
      <c r="A5103" s="75">
        <f t="shared" si="162"/>
        <v>46041</v>
      </c>
      <c r="B5103" s="75">
        <f t="shared" si="163"/>
        <v>46047</v>
      </c>
      <c r="C5103" s="75" t="str">
        <f>VLOOKUP($F5103,Refs!$A$1:$F$32,3,FALSE)</f>
        <v>Y59</v>
      </c>
      <c r="D5103" t="s">
        <v>175</v>
      </c>
      <c r="E5103" t="s">
        <v>125</v>
      </c>
      <c r="F5103" t="s">
        <v>69</v>
      </c>
      <c r="G5103" t="s">
        <v>176</v>
      </c>
      <c r="H5103" t="s">
        <v>182</v>
      </c>
      <c r="I5103">
        <v>118</v>
      </c>
    </row>
    <row r="5104" spans="1:9" x14ac:dyDescent="0.35">
      <c r="A5104" s="75">
        <f t="shared" si="162"/>
        <v>46041</v>
      </c>
      <c r="B5104" s="75">
        <f t="shared" si="163"/>
        <v>46047</v>
      </c>
      <c r="C5104" s="75" t="str">
        <f>VLOOKUP($F5104,Refs!$A$1:$F$32,3,FALSE)</f>
        <v>Y59</v>
      </c>
      <c r="D5104" t="s">
        <v>175</v>
      </c>
      <c r="E5104" t="s">
        <v>125</v>
      </c>
      <c r="F5104" t="s">
        <v>69</v>
      </c>
      <c r="G5104" t="s">
        <v>176</v>
      </c>
      <c r="H5104" t="s">
        <v>183</v>
      </c>
      <c r="I5104">
        <v>273</v>
      </c>
    </row>
    <row r="5105" spans="1:9" x14ac:dyDescent="0.35">
      <c r="A5105" s="75">
        <f t="shared" si="162"/>
        <v>46041</v>
      </c>
      <c r="B5105" s="75">
        <f t="shared" si="163"/>
        <v>46047</v>
      </c>
      <c r="C5105" s="75" t="str">
        <f>VLOOKUP($F5105,Refs!$A$1:$F$32,3,FALSE)</f>
        <v>Y59</v>
      </c>
      <c r="D5105" t="s">
        <v>175</v>
      </c>
      <c r="E5105" t="s">
        <v>125</v>
      </c>
      <c r="F5105" t="s">
        <v>69</v>
      </c>
      <c r="G5105" t="s">
        <v>176</v>
      </c>
      <c r="H5105" t="s">
        <v>184</v>
      </c>
      <c r="I5105">
        <v>682</v>
      </c>
    </row>
    <row r="5106" spans="1:9" x14ac:dyDescent="0.35">
      <c r="A5106" s="75">
        <f t="shared" si="162"/>
        <v>46041</v>
      </c>
      <c r="B5106" s="75">
        <f t="shared" si="163"/>
        <v>46047</v>
      </c>
      <c r="C5106" s="75" t="str">
        <f>VLOOKUP($F5106,Refs!$A$1:$F$32,3,FALSE)</f>
        <v>Y59</v>
      </c>
      <c r="D5106" t="s">
        <v>175</v>
      </c>
      <c r="E5106" t="s">
        <v>125</v>
      </c>
      <c r="F5106" t="s">
        <v>69</v>
      </c>
      <c r="G5106" t="s">
        <v>176</v>
      </c>
      <c r="H5106" t="s">
        <v>185</v>
      </c>
      <c r="I5106">
        <v>370</v>
      </c>
    </row>
    <row r="5107" spans="1:9" x14ac:dyDescent="0.35">
      <c r="A5107" s="75">
        <f t="shared" si="162"/>
        <v>46041</v>
      </c>
      <c r="B5107" s="75">
        <f t="shared" si="163"/>
        <v>46047</v>
      </c>
      <c r="C5107" s="75" t="str">
        <f>VLOOKUP($F5107,Refs!$A$1:$F$32,3,FALSE)</f>
        <v>Y59</v>
      </c>
      <c r="D5107" t="s">
        <v>175</v>
      </c>
      <c r="E5107" t="s">
        <v>125</v>
      </c>
      <c r="F5107" t="s">
        <v>69</v>
      </c>
      <c r="G5107" t="s">
        <v>176</v>
      </c>
      <c r="H5107" t="s">
        <v>186</v>
      </c>
      <c r="I5107">
        <v>225</v>
      </c>
    </row>
    <row r="5108" spans="1:9" x14ac:dyDescent="0.35">
      <c r="A5108" s="75">
        <f t="shared" si="162"/>
        <v>46041</v>
      </c>
      <c r="B5108" s="75">
        <f t="shared" si="163"/>
        <v>46047</v>
      </c>
      <c r="C5108" s="75" t="str">
        <f>VLOOKUP($F5108,Refs!$A$1:$F$32,3,FALSE)</f>
        <v>Y59</v>
      </c>
      <c r="D5108" t="s">
        <v>175</v>
      </c>
      <c r="E5108" t="s">
        <v>125</v>
      </c>
      <c r="F5108" t="s">
        <v>69</v>
      </c>
      <c r="G5108" t="s">
        <v>176</v>
      </c>
      <c r="H5108" t="s">
        <v>187</v>
      </c>
      <c r="I5108">
        <v>97</v>
      </c>
    </row>
    <row r="5109" spans="1:9" x14ac:dyDescent="0.35">
      <c r="A5109" s="75">
        <f t="shared" si="162"/>
        <v>46041</v>
      </c>
      <c r="B5109" s="75">
        <f t="shared" si="163"/>
        <v>46047</v>
      </c>
      <c r="C5109" s="75" t="str">
        <f>VLOOKUP($F5109,Refs!$A$1:$F$32,3,FALSE)</f>
        <v>Y59</v>
      </c>
      <c r="D5109" t="s">
        <v>175</v>
      </c>
      <c r="E5109" t="s">
        <v>125</v>
      </c>
      <c r="F5109" t="s">
        <v>69</v>
      </c>
      <c r="G5109" t="s">
        <v>176</v>
      </c>
      <c r="H5109" t="s">
        <v>188</v>
      </c>
      <c r="I5109">
        <v>88</v>
      </c>
    </row>
    <row r="5110" spans="1:9" x14ac:dyDescent="0.35">
      <c r="A5110" s="75">
        <f t="shared" si="162"/>
        <v>46041</v>
      </c>
      <c r="B5110" s="75">
        <f t="shared" si="163"/>
        <v>46047</v>
      </c>
      <c r="C5110" s="75" t="str">
        <f>VLOOKUP($F5110,Refs!$A$1:$F$32,3,FALSE)</f>
        <v>Y59</v>
      </c>
      <c r="D5110" t="s">
        <v>175</v>
      </c>
      <c r="E5110" t="s">
        <v>125</v>
      </c>
      <c r="F5110" t="s">
        <v>69</v>
      </c>
      <c r="G5110" t="s">
        <v>176</v>
      </c>
      <c r="H5110" t="s">
        <v>189</v>
      </c>
      <c r="I5110">
        <v>124</v>
      </c>
    </row>
    <row r="5111" spans="1:9" x14ac:dyDescent="0.35">
      <c r="A5111" s="75">
        <f t="shared" si="162"/>
        <v>46041</v>
      </c>
      <c r="B5111" s="75">
        <f t="shared" si="163"/>
        <v>46047</v>
      </c>
      <c r="C5111" s="75" t="str">
        <f>VLOOKUP($F5111,Refs!$A$1:$F$32,3,FALSE)</f>
        <v>Y59</v>
      </c>
      <c r="D5111" t="s">
        <v>175</v>
      </c>
      <c r="E5111" t="s">
        <v>125</v>
      </c>
      <c r="F5111" t="s">
        <v>69</v>
      </c>
      <c r="G5111" t="s">
        <v>176</v>
      </c>
      <c r="H5111" t="s">
        <v>190</v>
      </c>
      <c r="I5111">
        <v>69</v>
      </c>
    </row>
    <row r="5112" spans="1:9" x14ac:dyDescent="0.35">
      <c r="A5112" s="75">
        <f t="shared" si="162"/>
        <v>46041</v>
      </c>
      <c r="B5112" s="75">
        <f t="shared" si="163"/>
        <v>46047</v>
      </c>
      <c r="C5112" s="75" t="str">
        <f>VLOOKUP($F5112,Refs!$A$1:$F$32,3,FALSE)</f>
        <v>Y59</v>
      </c>
      <c r="D5112" t="s">
        <v>175</v>
      </c>
      <c r="E5112" t="s">
        <v>125</v>
      </c>
      <c r="F5112" t="s">
        <v>69</v>
      </c>
      <c r="G5112" t="s">
        <v>176</v>
      </c>
      <c r="H5112" t="s">
        <v>191</v>
      </c>
      <c r="I5112">
        <v>1</v>
      </c>
    </row>
    <row r="5113" spans="1:9" x14ac:dyDescent="0.35">
      <c r="A5113" s="75">
        <f t="shared" si="162"/>
        <v>46041</v>
      </c>
      <c r="B5113" s="75">
        <f t="shared" si="163"/>
        <v>46047</v>
      </c>
      <c r="C5113" s="75" t="str">
        <f>VLOOKUP($F5113,Refs!$A$1:$F$32,3,FALSE)</f>
        <v>Y59</v>
      </c>
      <c r="D5113" t="s">
        <v>175</v>
      </c>
      <c r="E5113" t="s">
        <v>125</v>
      </c>
      <c r="F5113" t="s">
        <v>69</v>
      </c>
      <c r="G5113" t="s">
        <v>176</v>
      </c>
      <c r="H5113" t="s">
        <v>192</v>
      </c>
      <c r="I5113">
        <v>34</v>
      </c>
    </row>
    <row r="5114" spans="1:9" x14ac:dyDescent="0.35">
      <c r="A5114" s="75">
        <f t="shared" si="162"/>
        <v>46041</v>
      </c>
      <c r="B5114" s="75">
        <f t="shared" si="163"/>
        <v>46047</v>
      </c>
      <c r="C5114" s="75" t="str">
        <f>VLOOKUP($F5114,Refs!$A$1:$F$32,3,FALSE)</f>
        <v>Y59</v>
      </c>
      <c r="D5114" t="s">
        <v>175</v>
      </c>
      <c r="E5114" t="s">
        <v>125</v>
      </c>
      <c r="F5114" t="s">
        <v>69</v>
      </c>
      <c r="G5114" t="s">
        <v>176</v>
      </c>
      <c r="H5114" t="s">
        <v>193</v>
      </c>
      <c r="I5114">
        <v>3</v>
      </c>
    </row>
    <row r="5115" spans="1:9" x14ac:dyDescent="0.35">
      <c r="A5115" s="75">
        <f t="shared" si="162"/>
        <v>46041</v>
      </c>
      <c r="B5115" s="75">
        <f t="shared" si="163"/>
        <v>46047</v>
      </c>
      <c r="C5115" s="75" t="str">
        <f>VLOOKUP($F5115,Refs!$A$1:$F$32,3,FALSE)</f>
        <v>Y59</v>
      </c>
      <c r="D5115" t="s">
        <v>175</v>
      </c>
      <c r="E5115" t="s">
        <v>125</v>
      </c>
      <c r="F5115" t="s">
        <v>69</v>
      </c>
      <c r="G5115" t="s">
        <v>176</v>
      </c>
      <c r="H5115" t="s">
        <v>194</v>
      </c>
      <c r="I5115">
        <v>17</v>
      </c>
    </row>
    <row r="5116" spans="1:9" x14ac:dyDescent="0.35">
      <c r="A5116" s="75">
        <f t="shared" si="162"/>
        <v>46041</v>
      </c>
      <c r="B5116" s="75">
        <f t="shared" si="163"/>
        <v>46047</v>
      </c>
      <c r="C5116" s="75" t="str">
        <f>VLOOKUP($F5116,Refs!$A$1:$F$32,3,FALSE)</f>
        <v>Y59</v>
      </c>
      <c r="D5116" t="s">
        <v>175</v>
      </c>
      <c r="E5116" t="s">
        <v>125</v>
      </c>
      <c r="F5116" t="s">
        <v>69</v>
      </c>
      <c r="G5116" t="s">
        <v>176</v>
      </c>
      <c r="H5116" t="s">
        <v>195</v>
      </c>
      <c r="I5116">
        <v>0</v>
      </c>
    </row>
    <row r="5117" spans="1:9" x14ac:dyDescent="0.35">
      <c r="A5117" s="75">
        <f t="shared" si="162"/>
        <v>46041</v>
      </c>
      <c r="B5117" s="75">
        <f t="shared" si="163"/>
        <v>46047</v>
      </c>
      <c r="C5117" s="75" t="str">
        <f>VLOOKUP($F5117,Refs!$A$1:$F$32,3,FALSE)</f>
        <v>Y59</v>
      </c>
      <c r="D5117" t="s">
        <v>175</v>
      </c>
      <c r="E5117" t="s">
        <v>125</v>
      </c>
      <c r="F5117" t="s">
        <v>69</v>
      </c>
      <c r="G5117" t="s">
        <v>176</v>
      </c>
      <c r="H5117" t="s">
        <v>196</v>
      </c>
      <c r="I5117">
        <v>36</v>
      </c>
    </row>
    <row r="5118" spans="1:9" x14ac:dyDescent="0.35">
      <c r="A5118" s="75">
        <f t="shared" si="162"/>
        <v>46041</v>
      </c>
      <c r="B5118" s="75">
        <f t="shared" si="163"/>
        <v>46047</v>
      </c>
      <c r="C5118" s="75" t="str">
        <f>VLOOKUP($F5118,Refs!$A$1:$F$32,3,FALSE)</f>
        <v>Y59</v>
      </c>
      <c r="D5118" t="s">
        <v>175</v>
      </c>
      <c r="E5118" t="s">
        <v>125</v>
      </c>
      <c r="F5118" t="s">
        <v>69</v>
      </c>
      <c r="G5118" t="s">
        <v>176</v>
      </c>
      <c r="H5118" t="s">
        <v>197</v>
      </c>
      <c r="I5118">
        <v>65</v>
      </c>
    </row>
    <row r="5119" spans="1:9" x14ac:dyDescent="0.35">
      <c r="A5119" s="75">
        <f t="shared" si="162"/>
        <v>46041</v>
      </c>
      <c r="B5119" s="75">
        <f t="shared" si="163"/>
        <v>46047</v>
      </c>
      <c r="C5119" s="75" t="str">
        <f>VLOOKUP($F5119,Refs!$A$1:$F$32,3,FALSE)</f>
        <v>Y59</v>
      </c>
      <c r="D5119" t="s">
        <v>175</v>
      </c>
      <c r="E5119" t="s">
        <v>125</v>
      </c>
      <c r="F5119" t="s">
        <v>69</v>
      </c>
      <c r="G5119" t="s">
        <v>176</v>
      </c>
      <c r="H5119" t="s">
        <v>198</v>
      </c>
      <c r="I5119">
        <v>314</v>
      </c>
    </row>
    <row r="5120" spans="1:9" x14ac:dyDescent="0.35">
      <c r="A5120" s="75">
        <f t="shared" si="162"/>
        <v>46041</v>
      </c>
      <c r="B5120" s="75">
        <f t="shared" si="163"/>
        <v>46047</v>
      </c>
      <c r="C5120" s="75" t="str">
        <f>VLOOKUP($F5120,Refs!$A$1:$F$32,3,FALSE)</f>
        <v>Y59</v>
      </c>
      <c r="D5120" t="s">
        <v>175</v>
      </c>
      <c r="E5120" t="s">
        <v>125</v>
      </c>
      <c r="F5120" t="s">
        <v>69</v>
      </c>
      <c r="G5120" t="s">
        <v>176</v>
      </c>
      <c r="H5120" t="s">
        <v>199</v>
      </c>
      <c r="I5120">
        <v>98</v>
      </c>
    </row>
    <row r="5121" spans="1:9" x14ac:dyDescent="0.35">
      <c r="A5121" s="75">
        <f t="shared" si="162"/>
        <v>46041</v>
      </c>
      <c r="B5121" s="75">
        <f t="shared" si="163"/>
        <v>46047</v>
      </c>
      <c r="C5121" s="75" t="str">
        <f>VLOOKUP($F5121,Refs!$A$1:$F$32,3,FALSE)</f>
        <v>Y59</v>
      </c>
      <c r="D5121" t="s">
        <v>175</v>
      </c>
      <c r="E5121" t="s">
        <v>125</v>
      </c>
      <c r="F5121" t="s">
        <v>69</v>
      </c>
      <c r="G5121" t="s">
        <v>176</v>
      </c>
      <c r="H5121" t="s">
        <v>200</v>
      </c>
      <c r="I5121">
        <v>24</v>
      </c>
    </row>
    <row r="5122" spans="1:9" x14ac:dyDescent="0.35">
      <c r="A5122" s="75">
        <f t="shared" si="162"/>
        <v>46041</v>
      </c>
      <c r="B5122" s="75">
        <f t="shared" si="163"/>
        <v>46047</v>
      </c>
      <c r="C5122" s="75" t="str">
        <f>VLOOKUP($F5122,Refs!$A$1:$F$32,3,FALSE)</f>
        <v>Y59</v>
      </c>
      <c r="D5122" t="s">
        <v>175</v>
      </c>
      <c r="E5122" t="s">
        <v>125</v>
      </c>
      <c r="F5122" t="s">
        <v>69</v>
      </c>
      <c r="G5122" t="s">
        <v>176</v>
      </c>
      <c r="H5122" t="s">
        <v>201</v>
      </c>
      <c r="I5122">
        <v>20</v>
      </c>
    </row>
    <row r="5123" spans="1:9" x14ac:dyDescent="0.35">
      <c r="A5123" s="75">
        <f t="shared" si="162"/>
        <v>46041</v>
      </c>
      <c r="B5123" s="75">
        <f t="shared" si="163"/>
        <v>46047</v>
      </c>
      <c r="C5123" s="75" t="str">
        <f>VLOOKUP($F5123,Refs!$A$1:$F$32,3,FALSE)</f>
        <v>Y59</v>
      </c>
      <c r="D5123" t="s">
        <v>175</v>
      </c>
      <c r="E5123" t="s">
        <v>125</v>
      </c>
      <c r="F5123" t="s">
        <v>69</v>
      </c>
      <c r="G5123" t="s">
        <v>176</v>
      </c>
      <c r="H5123" t="s">
        <v>202</v>
      </c>
      <c r="I5123">
        <v>21</v>
      </c>
    </row>
    <row r="5124" spans="1:9" x14ac:dyDescent="0.35">
      <c r="A5124" s="75">
        <f t="shared" si="162"/>
        <v>46041</v>
      </c>
      <c r="B5124" s="75">
        <f t="shared" si="163"/>
        <v>46047</v>
      </c>
      <c r="C5124" s="75" t="str">
        <f>VLOOKUP($F5124,Refs!$A$1:$F$32,3,FALSE)</f>
        <v>Y59</v>
      </c>
      <c r="D5124" t="s">
        <v>175</v>
      </c>
      <c r="E5124" t="s">
        <v>125</v>
      </c>
      <c r="F5124" t="s">
        <v>69</v>
      </c>
      <c r="G5124" t="s">
        <v>176</v>
      </c>
      <c r="H5124" t="s">
        <v>203</v>
      </c>
      <c r="I5124">
        <v>0</v>
      </c>
    </row>
    <row r="5125" spans="1:9" x14ac:dyDescent="0.35">
      <c r="A5125" s="75">
        <f t="shared" si="162"/>
        <v>46041</v>
      </c>
      <c r="B5125" s="75">
        <f t="shared" si="163"/>
        <v>46047</v>
      </c>
      <c r="C5125" s="75" t="str">
        <f>VLOOKUP($F5125,Refs!$A$1:$F$32,3,FALSE)</f>
        <v>Y59</v>
      </c>
      <c r="D5125" t="s">
        <v>175</v>
      </c>
      <c r="E5125" t="s">
        <v>125</v>
      </c>
      <c r="F5125" t="s">
        <v>69</v>
      </c>
      <c r="G5125" t="s">
        <v>176</v>
      </c>
      <c r="H5125" t="s">
        <v>204</v>
      </c>
      <c r="I5125">
        <v>5</v>
      </c>
    </row>
    <row r="5126" spans="1:9" x14ac:dyDescent="0.35">
      <c r="A5126" s="75">
        <f t="shared" ref="A5126:A5189" si="164">IF(G5126="Mon",B5126-6,IF(G5126="Tue",B5126-5,IF(G5126="Wed",B5126-4,IF(G5126="Thu",B5126-3,IF(G5126="Fri",B5126-2,IF(G5126="Sat",B5126-1,IF(G5126="Sun",B5126,"")))))))</f>
        <v>46042</v>
      </c>
      <c r="B5126" s="75">
        <f t="shared" ref="B5126:B5189" si="165">DATEVALUE(RIGHT(D5126, 11))</f>
        <v>46047</v>
      </c>
      <c r="C5126" s="75" t="str">
        <f>VLOOKUP($F5126,Refs!$A$1:$F$32,3,FALSE)</f>
        <v>Y59</v>
      </c>
      <c r="D5126" t="s">
        <v>175</v>
      </c>
      <c r="E5126" t="s">
        <v>125</v>
      </c>
      <c r="F5126" t="s">
        <v>69</v>
      </c>
      <c r="G5126" t="s">
        <v>205</v>
      </c>
      <c r="H5126" t="s">
        <v>177</v>
      </c>
      <c r="I5126">
        <v>696</v>
      </c>
    </row>
    <row r="5127" spans="1:9" x14ac:dyDescent="0.35">
      <c r="A5127" s="75">
        <f t="shared" si="164"/>
        <v>46042</v>
      </c>
      <c r="B5127" s="75">
        <f t="shared" si="165"/>
        <v>46047</v>
      </c>
      <c r="C5127" s="75" t="str">
        <f>VLOOKUP($F5127,Refs!$A$1:$F$32,3,FALSE)</f>
        <v>Y59</v>
      </c>
      <c r="D5127" t="s">
        <v>175</v>
      </c>
      <c r="E5127" t="s">
        <v>125</v>
      </c>
      <c r="F5127" t="s">
        <v>69</v>
      </c>
      <c r="G5127" t="s">
        <v>205</v>
      </c>
      <c r="H5127" t="s">
        <v>178</v>
      </c>
      <c r="I5127">
        <v>645</v>
      </c>
    </row>
    <row r="5128" spans="1:9" x14ac:dyDescent="0.35">
      <c r="A5128" s="75">
        <f t="shared" si="164"/>
        <v>46042</v>
      </c>
      <c r="B5128" s="75">
        <f t="shared" si="165"/>
        <v>46047</v>
      </c>
      <c r="C5128" s="75" t="str">
        <f>VLOOKUP($F5128,Refs!$A$1:$F$32,3,FALSE)</f>
        <v>Y59</v>
      </c>
      <c r="D5128" t="s">
        <v>175</v>
      </c>
      <c r="E5128" t="s">
        <v>125</v>
      </c>
      <c r="F5128" t="s">
        <v>69</v>
      </c>
      <c r="G5128" t="s">
        <v>205</v>
      </c>
      <c r="H5128" t="s">
        <v>179</v>
      </c>
      <c r="I5128">
        <v>550</v>
      </c>
    </row>
    <row r="5129" spans="1:9" x14ac:dyDescent="0.35">
      <c r="A5129" s="75">
        <f t="shared" si="164"/>
        <v>46042</v>
      </c>
      <c r="B5129" s="75">
        <f t="shared" si="165"/>
        <v>46047</v>
      </c>
      <c r="C5129" s="75" t="str">
        <f>VLOOKUP($F5129,Refs!$A$1:$F$32,3,FALSE)</f>
        <v>Y59</v>
      </c>
      <c r="D5129" t="s">
        <v>175</v>
      </c>
      <c r="E5129" t="s">
        <v>125</v>
      </c>
      <c r="F5129" t="s">
        <v>69</v>
      </c>
      <c r="G5129" t="s">
        <v>205</v>
      </c>
      <c r="H5129" t="s">
        <v>180</v>
      </c>
      <c r="I5129">
        <v>13</v>
      </c>
    </row>
    <row r="5130" spans="1:9" x14ac:dyDescent="0.35">
      <c r="A5130" s="75">
        <f t="shared" si="164"/>
        <v>46042</v>
      </c>
      <c r="B5130" s="75">
        <f t="shared" si="165"/>
        <v>46047</v>
      </c>
      <c r="C5130" s="75" t="str">
        <f>VLOOKUP($F5130,Refs!$A$1:$F$32,3,FALSE)</f>
        <v>Y59</v>
      </c>
      <c r="D5130" t="s">
        <v>175</v>
      </c>
      <c r="E5130" t="s">
        <v>125</v>
      </c>
      <c r="F5130" t="s">
        <v>69</v>
      </c>
      <c r="G5130" t="s">
        <v>205</v>
      </c>
      <c r="H5130" t="s">
        <v>181</v>
      </c>
      <c r="I5130">
        <v>12572</v>
      </c>
    </row>
    <row r="5131" spans="1:9" x14ac:dyDescent="0.35">
      <c r="A5131" s="75">
        <f t="shared" si="164"/>
        <v>46042</v>
      </c>
      <c r="B5131" s="75">
        <f t="shared" si="165"/>
        <v>46047</v>
      </c>
      <c r="C5131" s="75" t="str">
        <f>VLOOKUP($F5131,Refs!$A$1:$F$32,3,FALSE)</f>
        <v>Y59</v>
      </c>
      <c r="D5131" t="s">
        <v>175</v>
      </c>
      <c r="E5131" t="s">
        <v>125</v>
      </c>
      <c r="F5131" t="s">
        <v>69</v>
      </c>
      <c r="G5131" t="s">
        <v>205</v>
      </c>
      <c r="H5131" t="s">
        <v>182</v>
      </c>
      <c r="I5131">
        <v>108</v>
      </c>
    </row>
    <row r="5132" spans="1:9" x14ac:dyDescent="0.35">
      <c r="A5132" s="75">
        <f t="shared" si="164"/>
        <v>46042</v>
      </c>
      <c r="B5132" s="75">
        <f t="shared" si="165"/>
        <v>46047</v>
      </c>
      <c r="C5132" s="75" t="str">
        <f>VLOOKUP($F5132,Refs!$A$1:$F$32,3,FALSE)</f>
        <v>Y59</v>
      </c>
      <c r="D5132" t="s">
        <v>175</v>
      </c>
      <c r="E5132" t="s">
        <v>125</v>
      </c>
      <c r="F5132" t="s">
        <v>69</v>
      </c>
      <c r="G5132" t="s">
        <v>205</v>
      </c>
      <c r="H5132" t="s">
        <v>183</v>
      </c>
      <c r="I5132">
        <v>172</v>
      </c>
    </row>
    <row r="5133" spans="1:9" x14ac:dyDescent="0.35">
      <c r="A5133" s="75">
        <f t="shared" si="164"/>
        <v>46042</v>
      </c>
      <c r="B5133" s="75">
        <f t="shared" si="165"/>
        <v>46047</v>
      </c>
      <c r="C5133" s="75" t="str">
        <f>VLOOKUP($F5133,Refs!$A$1:$F$32,3,FALSE)</f>
        <v>Y59</v>
      </c>
      <c r="D5133" t="s">
        <v>175</v>
      </c>
      <c r="E5133" t="s">
        <v>125</v>
      </c>
      <c r="F5133" t="s">
        <v>69</v>
      </c>
      <c r="G5133" t="s">
        <v>205</v>
      </c>
      <c r="H5133" t="s">
        <v>184</v>
      </c>
      <c r="I5133">
        <v>566</v>
      </c>
    </row>
    <row r="5134" spans="1:9" x14ac:dyDescent="0.35">
      <c r="A5134" s="75">
        <f t="shared" si="164"/>
        <v>46042</v>
      </c>
      <c r="B5134" s="75">
        <f t="shared" si="165"/>
        <v>46047</v>
      </c>
      <c r="C5134" s="75" t="str">
        <f>VLOOKUP($F5134,Refs!$A$1:$F$32,3,FALSE)</f>
        <v>Y59</v>
      </c>
      <c r="D5134" t="s">
        <v>175</v>
      </c>
      <c r="E5134" t="s">
        <v>125</v>
      </c>
      <c r="F5134" t="s">
        <v>69</v>
      </c>
      <c r="G5134" t="s">
        <v>205</v>
      </c>
      <c r="H5134" t="s">
        <v>185</v>
      </c>
      <c r="I5134">
        <v>339</v>
      </c>
    </row>
    <row r="5135" spans="1:9" x14ac:dyDescent="0.35">
      <c r="A5135" s="75">
        <f t="shared" si="164"/>
        <v>46042</v>
      </c>
      <c r="B5135" s="75">
        <f t="shared" si="165"/>
        <v>46047</v>
      </c>
      <c r="C5135" s="75" t="str">
        <f>VLOOKUP($F5135,Refs!$A$1:$F$32,3,FALSE)</f>
        <v>Y59</v>
      </c>
      <c r="D5135" t="s">
        <v>175</v>
      </c>
      <c r="E5135" t="s">
        <v>125</v>
      </c>
      <c r="F5135" t="s">
        <v>69</v>
      </c>
      <c r="G5135" t="s">
        <v>205</v>
      </c>
      <c r="H5135" t="s">
        <v>186</v>
      </c>
      <c r="I5135">
        <v>206</v>
      </c>
    </row>
    <row r="5136" spans="1:9" x14ac:dyDescent="0.35">
      <c r="A5136" s="75">
        <f t="shared" si="164"/>
        <v>46042</v>
      </c>
      <c r="B5136" s="75">
        <f t="shared" si="165"/>
        <v>46047</v>
      </c>
      <c r="C5136" s="75" t="str">
        <f>VLOOKUP($F5136,Refs!$A$1:$F$32,3,FALSE)</f>
        <v>Y59</v>
      </c>
      <c r="D5136" t="s">
        <v>175</v>
      </c>
      <c r="E5136" t="s">
        <v>125</v>
      </c>
      <c r="F5136" t="s">
        <v>69</v>
      </c>
      <c r="G5136" t="s">
        <v>205</v>
      </c>
      <c r="H5136" t="s">
        <v>187</v>
      </c>
      <c r="I5136">
        <v>124</v>
      </c>
    </row>
    <row r="5137" spans="1:9" x14ac:dyDescent="0.35">
      <c r="A5137" s="75">
        <f t="shared" si="164"/>
        <v>46042</v>
      </c>
      <c r="B5137" s="75">
        <f t="shared" si="165"/>
        <v>46047</v>
      </c>
      <c r="C5137" s="75" t="str">
        <f>VLOOKUP($F5137,Refs!$A$1:$F$32,3,FALSE)</f>
        <v>Y59</v>
      </c>
      <c r="D5137" t="s">
        <v>175</v>
      </c>
      <c r="E5137" t="s">
        <v>125</v>
      </c>
      <c r="F5137" t="s">
        <v>69</v>
      </c>
      <c r="G5137" t="s">
        <v>205</v>
      </c>
      <c r="H5137" t="s">
        <v>188</v>
      </c>
      <c r="I5137">
        <v>66</v>
      </c>
    </row>
    <row r="5138" spans="1:9" x14ac:dyDescent="0.35">
      <c r="A5138" s="75">
        <f t="shared" si="164"/>
        <v>46042</v>
      </c>
      <c r="B5138" s="75">
        <f t="shared" si="165"/>
        <v>46047</v>
      </c>
      <c r="C5138" s="75" t="str">
        <f>VLOOKUP($F5138,Refs!$A$1:$F$32,3,FALSE)</f>
        <v>Y59</v>
      </c>
      <c r="D5138" t="s">
        <v>175</v>
      </c>
      <c r="E5138" t="s">
        <v>125</v>
      </c>
      <c r="F5138" t="s">
        <v>69</v>
      </c>
      <c r="G5138" t="s">
        <v>205</v>
      </c>
      <c r="H5138" t="s">
        <v>189</v>
      </c>
      <c r="I5138">
        <v>119</v>
      </c>
    </row>
    <row r="5139" spans="1:9" x14ac:dyDescent="0.35">
      <c r="A5139" s="75">
        <f t="shared" si="164"/>
        <v>46042</v>
      </c>
      <c r="B5139" s="75">
        <f t="shared" si="165"/>
        <v>46047</v>
      </c>
      <c r="C5139" s="75" t="str">
        <f>VLOOKUP($F5139,Refs!$A$1:$F$32,3,FALSE)</f>
        <v>Y59</v>
      </c>
      <c r="D5139" t="s">
        <v>175</v>
      </c>
      <c r="E5139" t="s">
        <v>125</v>
      </c>
      <c r="F5139" t="s">
        <v>69</v>
      </c>
      <c r="G5139" t="s">
        <v>205</v>
      </c>
      <c r="H5139" t="s">
        <v>190</v>
      </c>
      <c r="I5139">
        <v>61</v>
      </c>
    </row>
    <row r="5140" spans="1:9" x14ac:dyDescent="0.35">
      <c r="A5140" s="75">
        <f t="shared" si="164"/>
        <v>46042</v>
      </c>
      <c r="B5140" s="75">
        <f t="shared" si="165"/>
        <v>46047</v>
      </c>
      <c r="C5140" s="75" t="str">
        <f>VLOOKUP($F5140,Refs!$A$1:$F$32,3,FALSE)</f>
        <v>Y59</v>
      </c>
      <c r="D5140" t="s">
        <v>175</v>
      </c>
      <c r="E5140" t="s">
        <v>125</v>
      </c>
      <c r="F5140" t="s">
        <v>69</v>
      </c>
      <c r="G5140" t="s">
        <v>205</v>
      </c>
      <c r="H5140" t="s">
        <v>191</v>
      </c>
      <c r="I5140">
        <v>1</v>
      </c>
    </row>
    <row r="5141" spans="1:9" x14ac:dyDescent="0.35">
      <c r="A5141" s="75">
        <f t="shared" si="164"/>
        <v>46042</v>
      </c>
      <c r="B5141" s="75">
        <f t="shared" si="165"/>
        <v>46047</v>
      </c>
      <c r="C5141" s="75" t="str">
        <f>VLOOKUP($F5141,Refs!$A$1:$F$32,3,FALSE)</f>
        <v>Y59</v>
      </c>
      <c r="D5141" t="s">
        <v>175</v>
      </c>
      <c r="E5141" t="s">
        <v>125</v>
      </c>
      <c r="F5141" t="s">
        <v>69</v>
      </c>
      <c r="G5141" t="s">
        <v>205</v>
      </c>
      <c r="H5141" t="s">
        <v>192</v>
      </c>
      <c r="I5141">
        <v>37</v>
      </c>
    </row>
    <row r="5142" spans="1:9" x14ac:dyDescent="0.35">
      <c r="A5142" s="75">
        <f t="shared" si="164"/>
        <v>46042</v>
      </c>
      <c r="B5142" s="75">
        <f t="shared" si="165"/>
        <v>46047</v>
      </c>
      <c r="C5142" s="75" t="str">
        <f>VLOOKUP($F5142,Refs!$A$1:$F$32,3,FALSE)</f>
        <v>Y59</v>
      </c>
      <c r="D5142" t="s">
        <v>175</v>
      </c>
      <c r="E5142" t="s">
        <v>125</v>
      </c>
      <c r="F5142" t="s">
        <v>69</v>
      </c>
      <c r="G5142" t="s">
        <v>205</v>
      </c>
      <c r="H5142" t="s">
        <v>193</v>
      </c>
      <c r="I5142">
        <v>0</v>
      </c>
    </row>
    <row r="5143" spans="1:9" x14ac:dyDescent="0.35">
      <c r="A5143" s="75">
        <f t="shared" si="164"/>
        <v>46042</v>
      </c>
      <c r="B5143" s="75">
        <f t="shared" si="165"/>
        <v>46047</v>
      </c>
      <c r="C5143" s="75" t="str">
        <f>VLOOKUP($F5143,Refs!$A$1:$F$32,3,FALSE)</f>
        <v>Y59</v>
      </c>
      <c r="D5143" t="s">
        <v>175</v>
      </c>
      <c r="E5143" t="s">
        <v>125</v>
      </c>
      <c r="F5143" t="s">
        <v>69</v>
      </c>
      <c r="G5143" t="s">
        <v>205</v>
      </c>
      <c r="H5143" t="s">
        <v>194</v>
      </c>
      <c r="I5143">
        <v>7</v>
      </c>
    </row>
    <row r="5144" spans="1:9" x14ac:dyDescent="0.35">
      <c r="A5144" s="75">
        <f t="shared" si="164"/>
        <v>46042</v>
      </c>
      <c r="B5144" s="75">
        <f t="shared" si="165"/>
        <v>46047</v>
      </c>
      <c r="C5144" s="75" t="str">
        <f>VLOOKUP($F5144,Refs!$A$1:$F$32,3,FALSE)</f>
        <v>Y59</v>
      </c>
      <c r="D5144" t="s">
        <v>175</v>
      </c>
      <c r="E5144" t="s">
        <v>125</v>
      </c>
      <c r="F5144" t="s">
        <v>69</v>
      </c>
      <c r="G5144" t="s">
        <v>205</v>
      </c>
      <c r="H5144" t="s">
        <v>195</v>
      </c>
      <c r="I5144">
        <v>3</v>
      </c>
    </row>
    <row r="5145" spans="1:9" x14ac:dyDescent="0.35">
      <c r="A5145" s="75">
        <f t="shared" si="164"/>
        <v>46042</v>
      </c>
      <c r="B5145" s="75">
        <f t="shared" si="165"/>
        <v>46047</v>
      </c>
      <c r="C5145" s="75" t="str">
        <f>VLOOKUP($F5145,Refs!$A$1:$F$32,3,FALSE)</f>
        <v>Y59</v>
      </c>
      <c r="D5145" t="s">
        <v>175</v>
      </c>
      <c r="E5145" t="s">
        <v>125</v>
      </c>
      <c r="F5145" t="s">
        <v>69</v>
      </c>
      <c r="G5145" t="s">
        <v>205</v>
      </c>
      <c r="H5145" t="s">
        <v>196</v>
      </c>
      <c r="I5145">
        <v>36</v>
      </c>
    </row>
    <row r="5146" spans="1:9" x14ac:dyDescent="0.35">
      <c r="A5146" s="75">
        <f t="shared" si="164"/>
        <v>46042</v>
      </c>
      <c r="B5146" s="75">
        <f t="shared" si="165"/>
        <v>46047</v>
      </c>
      <c r="C5146" s="75" t="str">
        <f>VLOOKUP($F5146,Refs!$A$1:$F$32,3,FALSE)</f>
        <v>Y59</v>
      </c>
      <c r="D5146" t="s">
        <v>175</v>
      </c>
      <c r="E5146" t="s">
        <v>125</v>
      </c>
      <c r="F5146" t="s">
        <v>69</v>
      </c>
      <c r="G5146" t="s">
        <v>205</v>
      </c>
      <c r="H5146" t="s">
        <v>197</v>
      </c>
      <c r="I5146">
        <v>56</v>
      </c>
    </row>
    <row r="5147" spans="1:9" x14ac:dyDescent="0.35">
      <c r="A5147" s="75">
        <f t="shared" si="164"/>
        <v>46042</v>
      </c>
      <c r="B5147" s="75">
        <f t="shared" si="165"/>
        <v>46047</v>
      </c>
      <c r="C5147" s="75" t="str">
        <f>VLOOKUP($F5147,Refs!$A$1:$F$32,3,FALSE)</f>
        <v>Y59</v>
      </c>
      <c r="D5147" t="s">
        <v>175</v>
      </c>
      <c r="E5147" t="s">
        <v>125</v>
      </c>
      <c r="F5147" t="s">
        <v>69</v>
      </c>
      <c r="G5147" t="s">
        <v>205</v>
      </c>
      <c r="H5147" t="s">
        <v>198</v>
      </c>
      <c r="I5147">
        <v>240</v>
      </c>
    </row>
    <row r="5148" spans="1:9" x14ac:dyDescent="0.35">
      <c r="A5148" s="75">
        <f t="shared" si="164"/>
        <v>46042</v>
      </c>
      <c r="B5148" s="75">
        <f t="shared" si="165"/>
        <v>46047</v>
      </c>
      <c r="C5148" s="75" t="str">
        <f>VLOOKUP($F5148,Refs!$A$1:$F$32,3,FALSE)</f>
        <v>Y59</v>
      </c>
      <c r="D5148" t="s">
        <v>175</v>
      </c>
      <c r="E5148" t="s">
        <v>125</v>
      </c>
      <c r="F5148" t="s">
        <v>69</v>
      </c>
      <c r="G5148" t="s">
        <v>205</v>
      </c>
      <c r="H5148" t="s">
        <v>199</v>
      </c>
      <c r="I5148">
        <v>64</v>
      </c>
    </row>
    <row r="5149" spans="1:9" x14ac:dyDescent="0.35">
      <c r="A5149" s="75">
        <f t="shared" si="164"/>
        <v>46042</v>
      </c>
      <c r="B5149" s="75">
        <f t="shared" si="165"/>
        <v>46047</v>
      </c>
      <c r="C5149" s="75" t="str">
        <f>VLOOKUP($F5149,Refs!$A$1:$F$32,3,FALSE)</f>
        <v>Y59</v>
      </c>
      <c r="D5149" t="s">
        <v>175</v>
      </c>
      <c r="E5149" t="s">
        <v>125</v>
      </c>
      <c r="F5149" t="s">
        <v>69</v>
      </c>
      <c r="G5149" t="s">
        <v>205</v>
      </c>
      <c r="H5149" t="s">
        <v>200</v>
      </c>
      <c r="I5149">
        <v>16</v>
      </c>
    </row>
    <row r="5150" spans="1:9" x14ac:dyDescent="0.35">
      <c r="A5150" s="75">
        <f t="shared" si="164"/>
        <v>46042</v>
      </c>
      <c r="B5150" s="75">
        <f t="shared" si="165"/>
        <v>46047</v>
      </c>
      <c r="C5150" s="75" t="str">
        <f>VLOOKUP($F5150,Refs!$A$1:$F$32,3,FALSE)</f>
        <v>Y59</v>
      </c>
      <c r="D5150" t="s">
        <v>175</v>
      </c>
      <c r="E5150" t="s">
        <v>125</v>
      </c>
      <c r="F5150" t="s">
        <v>69</v>
      </c>
      <c r="G5150" t="s">
        <v>205</v>
      </c>
      <c r="H5150" t="s">
        <v>201</v>
      </c>
      <c r="I5150">
        <v>31</v>
      </c>
    </row>
    <row r="5151" spans="1:9" x14ac:dyDescent="0.35">
      <c r="A5151" s="75">
        <f t="shared" si="164"/>
        <v>46042</v>
      </c>
      <c r="B5151" s="75">
        <f t="shared" si="165"/>
        <v>46047</v>
      </c>
      <c r="C5151" s="75" t="str">
        <f>VLOOKUP($F5151,Refs!$A$1:$F$32,3,FALSE)</f>
        <v>Y59</v>
      </c>
      <c r="D5151" t="s">
        <v>175</v>
      </c>
      <c r="E5151" t="s">
        <v>125</v>
      </c>
      <c r="F5151" t="s">
        <v>69</v>
      </c>
      <c r="G5151" t="s">
        <v>205</v>
      </c>
      <c r="H5151" t="s">
        <v>202</v>
      </c>
      <c r="I5151">
        <v>24</v>
      </c>
    </row>
    <row r="5152" spans="1:9" x14ac:dyDescent="0.35">
      <c r="A5152" s="75">
        <f t="shared" si="164"/>
        <v>46042</v>
      </c>
      <c r="B5152" s="75">
        <f t="shared" si="165"/>
        <v>46047</v>
      </c>
      <c r="C5152" s="75" t="str">
        <f>VLOOKUP($F5152,Refs!$A$1:$F$32,3,FALSE)</f>
        <v>Y59</v>
      </c>
      <c r="D5152" t="s">
        <v>175</v>
      </c>
      <c r="E5152" t="s">
        <v>125</v>
      </c>
      <c r="F5152" t="s">
        <v>69</v>
      </c>
      <c r="G5152" t="s">
        <v>205</v>
      </c>
      <c r="H5152" t="s">
        <v>203</v>
      </c>
      <c r="I5152">
        <v>0</v>
      </c>
    </row>
    <row r="5153" spans="1:9" x14ac:dyDescent="0.35">
      <c r="A5153" s="75">
        <f t="shared" si="164"/>
        <v>46042</v>
      </c>
      <c r="B5153" s="75">
        <f t="shared" si="165"/>
        <v>46047</v>
      </c>
      <c r="C5153" s="75" t="str">
        <f>VLOOKUP($F5153,Refs!$A$1:$F$32,3,FALSE)</f>
        <v>Y59</v>
      </c>
      <c r="D5153" t="s">
        <v>175</v>
      </c>
      <c r="E5153" t="s">
        <v>125</v>
      </c>
      <c r="F5153" t="s">
        <v>69</v>
      </c>
      <c r="G5153" t="s">
        <v>205</v>
      </c>
      <c r="H5153" t="s">
        <v>204</v>
      </c>
      <c r="I5153">
        <v>1</v>
      </c>
    </row>
    <row r="5154" spans="1:9" x14ac:dyDescent="0.35">
      <c r="A5154" s="75">
        <f t="shared" si="164"/>
        <v>46043</v>
      </c>
      <c r="B5154" s="75">
        <f t="shared" si="165"/>
        <v>46047</v>
      </c>
      <c r="C5154" s="75" t="str">
        <f>VLOOKUP($F5154,Refs!$A$1:$F$32,3,FALSE)</f>
        <v>Y59</v>
      </c>
      <c r="D5154" t="s">
        <v>175</v>
      </c>
      <c r="E5154" t="s">
        <v>125</v>
      </c>
      <c r="F5154" t="s">
        <v>69</v>
      </c>
      <c r="G5154" t="s">
        <v>206</v>
      </c>
      <c r="H5154" t="s">
        <v>177</v>
      </c>
      <c r="I5154">
        <v>723</v>
      </c>
    </row>
    <row r="5155" spans="1:9" x14ac:dyDescent="0.35">
      <c r="A5155" s="75">
        <f t="shared" si="164"/>
        <v>46043</v>
      </c>
      <c r="B5155" s="75">
        <f t="shared" si="165"/>
        <v>46047</v>
      </c>
      <c r="C5155" s="75" t="str">
        <f>VLOOKUP($F5155,Refs!$A$1:$F$32,3,FALSE)</f>
        <v>Y59</v>
      </c>
      <c r="D5155" t="s">
        <v>175</v>
      </c>
      <c r="E5155" t="s">
        <v>125</v>
      </c>
      <c r="F5155" t="s">
        <v>69</v>
      </c>
      <c r="G5155" t="s">
        <v>206</v>
      </c>
      <c r="H5155" t="s">
        <v>178</v>
      </c>
      <c r="I5155">
        <v>689</v>
      </c>
    </row>
    <row r="5156" spans="1:9" x14ac:dyDescent="0.35">
      <c r="A5156" s="75">
        <f t="shared" si="164"/>
        <v>46043</v>
      </c>
      <c r="B5156" s="75">
        <f t="shared" si="165"/>
        <v>46047</v>
      </c>
      <c r="C5156" s="75" t="str">
        <f>VLOOKUP($F5156,Refs!$A$1:$F$32,3,FALSE)</f>
        <v>Y59</v>
      </c>
      <c r="D5156" t="s">
        <v>175</v>
      </c>
      <c r="E5156" t="s">
        <v>125</v>
      </c>
      <c r="F5156" t="s">
        <v>69</v>
      </c>
      <c r="G5156" t="s">
        <v>206</v>
      </c>
      <c r="H5156" t="s">
        <v>179</v>
      </c>
      <c r="I5156">
        <v>641</v>
      </c>
    </row>
    <row r="5157" spans="1:9" x14ac:dyDescent="0.35">
      <c r="A5157" s="75">
        <f t="shared" si="164"/>
        <v>46043</v>
      </c>
      <c r="B5157" s="75">
        <f t="shared" si="165"/>
        <v>46047</v>
      </c>
      <c r="C5157" s="75" t="str">
        <f>VLOOKUP($F5157,Refs!$A$1:$F$32,3,FALSE)</f>
        <v>Y59</v>
      </c>
      <c r="D5157" t="s">
        <v>175</v>
      </c>
      <c r="E5157" t="s">
        <v>125</v>
      </c>
      <c r="F5157" t="s">
        <v>69</v>
      </c>
      <c r="G5157" t="s">
        <v>206</v>
      </c>
      <c r="H5157" t="s">
        <v>180</v>
      </c>
      <c r="I5157">
        <v>4</v>
      </c>
    </row>
    <row r="5158" spans="1:9" x14ac:dyDescent="0.35">
      <c r="A5158" s="75">
        <f t="shared" si="164"/>
        <v>46043</v>
      </c>
      <c r="B5158" s="75">
        <f t="shared" si="165"/>
        <v>46047</v>
      </c>
      <c r="C5158" s="75" t="str">
        <f>VLOOKUP($F5158,Refs!$A$1:$F$32,3,FALSE)</f>
        <v>Y59</v>
      </c>
      <c r="D5158" t="s">
        <v>175</v>
      </c>
      <c r="E5158" t="s">
        <v>125</v>
      </c>
      <c r="F5158" t="s">
        <v>69</v>
      </c>
      <c r="G5158" t="s">
        <v>206</v>
      </c>
      <c r="H5158" t="s">
        <v>181</v>
      </c>
      <c r="I5158">
        <v>6982</v>
      </c>
    </row>
    <row r="5159" spans="1:9" x14ac:dyDescent="0.35">
      <c r="A5159" s="75">
        <f t="shared" si="164"/>
        <v>46043</v>
      </c>
      <c r="B5159" s="75">
        <f t="shared" si="165"/>
        <v>46047</v>
      </c>
      <c r="C5159" s="75" t="str">
        <f>VLOOKUP($F5159,Refs!$A$1:$F$32,3,FALSE)</f>
        <v>Y59</v>
      </c>
      <c r="D5159" t="s">
        <v>175</v>
      </c>
      <c r="E5159" t="s">
        <v>125</v>
      </c>
      <c r="F5159" t="s">
        <v>69</v>
      </c>
      <c r="G5159" t="s">
        <v>206</v>
      </c>
      <c r="H5159" t="s">
        <v>182</v>
      </c>
      <c r="I5159">
        <v>81</v>
      </c>
    </row>
    <row r="5160" spans="1:9" x14ac:dyDescent="0.35">
      <c r="A5160" s="75">
        <f t="shared" si="164"/>
        <v>46043</v>
      </c>
      <c r="B5160" s="75">
        <f t="shared" si="165"/>
        <v>46047</v>
      </c>
      <c r="C5160" s="75" t="str">
        <f>VLOOKUP($F5160,Refs!$A$1:$F$32,3,FALSE)</f>
        <v>Y59</v>
      </c>
      <c r="D5160" t="s">
        <v>175</v>
      </c>
      <c r="E5160" t="s">
        <v>125</v>
      </c>
      <c r="F5160" t="s">
        <v>69</v>
      </c>
      <c r="G5160" t="s">
        <v>206</v>
      </c>
      <c r="H5160" t="s">
        <v>183</v>
      </c>
      <c r="I5160">
        <v>134</v>
      </c>
    </row>
    <row r="5161" spans="1:9" x14ac:dyDescent="0.35">
      <c r="A5161" s="75">
        <f t="shared" si="164"/>
        <v>46043</v>
      </c>
      <c r="B5161" s="75">
        <f t="shared" si="165"/>
        <v>46047</v>
      </c>
      <c r="C5161" s="75" t="str">
        <f>VLOOKUP($F5161,Refs!$A$1:$F$32,3,FALSE)</f>
        <v>Y59</v>
      </c>
      <c r="D5161" t="s">
        <v>175</v>
      </c>
      <c r="E5161" t="s">
        <v>125</v>
      </c>
      <c r="F5161" t="s">
        <v>69</v>
      </c>
      <c r="G5161" t="s">
        <v>206</v>
      </c>
      <c r="H5161" t="s">
        <v>184</v>
      </c>
      <c r="I5161">
        <v>597</v>
      </c>
    </row>
    <row r="5162" spans="1:9" x14ac:dyDescent="0.35">
      <c r="A5162" s="75">
        <f t="shared" si="164"/>
        <v>46043</v>
      </c>
      <c r="B5162" s="75">
        <f t="shared" si="165"/>
        <v>46047</v>
      </c>
      <c r="C5162" s="75" t="str">
        <f>VLOOKUP($F5162,Refs!$A$1:$F$32,3,FALSE)</f>
        <v>Y59</v>
      </c>
      <c r="D5162" t="s">
        <v>175</v>
      </c>
      <c r="E5162" t="s">
        <v>125</v>
      </c>
      <c r="F5162" t="s">
        <v>69</v>
      </c>
      <c r="G5162" t="s">
        <v>206</v>
      </c>
      <c r="H5162" t="s">
        <v>185</v>
      </c>
      <c r="I5162">
        <v>349</v>
      </c>
    </row>
    <row r="5163" spans="1:9" x14ac:dyDescent="0.35">
      <c r="A5163" s="75">
        <f t="shared" si="164"/>
        <v>46043</v>
      </c>
      <c r="B5163" s="75">
        <f t="shared" si="165"/>
        <v>46047</v>
      </c>
      <c r="C5163" s="75" t="str">
        <f>VLOOKUP($F5163,Refs!$A$1:$F$32,3,FALSE)</f>
        <v>Y59</v>
      </c>
      <c r="D5163" t="s">
        <v>175</v>
      </c>
      <c r="E5163" t="s">
        <v>125</v>
      </c>
      <c r="F5163" t="s">
        <v>69</v>
      </c>
      <c r="G5163" t="s">
        <v>206</v>
      </c>
      <c r="H5163" t="s">
        <v>186</v>
      </c>
      <c r="I5163">
        <v>213</v>
      </c>
    </row>
    <row r="5164" spans="1:9" x14ac:dyDescent="0.35">
      <c r="A5164" s="75">
        <f t="shared" si="164"/>
        <v>46043</v>
      </c>
      <c r="B5164" s="75">
        <f t="shared" si="165"/>
        <v>46047</v>
      </c>
      <c r="C5164" s="75" t="str">
        <f>VLOOKUP($F5164,Refs!$A$1:$F$32,3,FALSE)</f>
        <v>Y59</v>
      </c>
      <c r="D5164" t="s">
        <v>175</v>
      </c>
      <c r="E5164" t="s">
        <v>125</v>
      </c>
      <c r="F5164" t="s">
        <v>69</v>
      </c>
      <c r="G5164" t="s">
        <v>206</v>
      </c>
      <c r="H5164" t="s">
        <v>187</v>
      </c>
      <c r="I5164">
        <v>131</v>
      </c>
    </row>
    <row r="5165" spans="1:9" x14ac:dyDescent="0.35">
      <c r="A5165" s="75">
        <f t="shared" si="164"/>
        <v>46043</v>
      </c>
      <c r="B5165" s="75">
        <f t="shared" si="165"/>
        <v>46047</v>
      </c>
      <c r="C5165" s="75" t="str">
        <f>VLOOKUP($F5165,Refs!$A$1:$F$32,3,FALSE)</f>
        <v>Y59</v>
      </c>
      <c r="D5165" t="s">
        <v>175</v>
      </c>
      <c r="E5165" t="s">
        <v>125</v>
      </c>
      <c r="F5165" t="s">
        <v>69</v>
      </c>
      <c r="G5165" t="s">
        <v>206</v>
      </c>
      <c r="H5165" t="s">
        <v>188</v>
      </c>
      <c r="I5165">
        <v>78</v>
      </c>
    </row>
    <row r="5166" spans="1:9" x14ac:dyDescent="0.35">
      <c r="A5166" s="75">
        <f t="shared" si="164"/>
        <v>46043</v>
      </c>
      <c r="B5166" s="75">
        <f t="shared" si="165"/>
        <v>46047</v>
      </c>
      <c r="C5166" s="75" t="str">
        <f>VLOOKUP($F5166,Refs!$A$1:$F$32,3,FALSE)</f>
        <v>Y59</v>
      </c>
      <c r="D5166" t="s">
        <v>175</v>
      </c>
      <c r="E5166" t="s">
        <v>125</v>
      </c>
      <c r="F5166" t="s">
        <v>69</v>
      </c>
      <c r="G5166" t="s">
        <v>206</v>
      </c>
      <c r="H5166" t="s">
        <v>189</v>
      </c>
      <c r="I5166">
        <v>90</v>
      </c>
    </row>
    <row r="5167" spans="1:9" x14ac:dyDescent="0.35">
      <c r="A5167" s="75">
        <f t="shared" si="164"/>
        <v>46043</v>
      </c>
      <c r="B5167" s="75">
        <f t="shared" si="165"/>
        <v>46047</v>
      </c>
      <c r="C5167" s="75" t="str">
        <f>VLOOKUP($F5167,Refs!$A$1:$F$32,3,FALSE)</f>
        <v>Y59</v>
      </c>
      <c r="D5167" t="s">
        <v>175</v>
      </c>
      <c r="E5167" t="s">
        <v>125</v>
      </c>
      <c r="F5167" t="s">
        <v>69</v>
      </c>
      <c r="G5167" t="s">
        <v>206</v>
      </c>
      <c r="H5167" t="s">
        <v>190</v>
      </c>
      <c r="I5167">
        <v>53</v>
      </c>
    </row>
    <row r="5168" spans="1:9" x14ac:dyDescent="0.35">
      <c r="A5168" s="75">
        <f t="shared" si="164"/>
        <v>46043</v>
      </c>
      <c r="B5168" s="75">
        <f t="shared" si="165"/>
        <v>46047</v>
      </c>
      <c r="C5168" s="75" t="str">
        <f>VLOOKUP($F5168,Refs!$A$1:$F$32,3,FALSE)</f>
        <v>Y59</v>
      </c>
      <c r="D5168" t="s">
        <v>175</v>
      </c>
      <c r="E5168" t="s">
        <v>125</v>
      </c>
      <c r="F5168" t="s">
        <v>69</v>
      </c>
      <c r="G5168" t="s">
        <v>206</v>
      </c>
      <c r="H5168" t="s">
        <v>191</v>
      </c>
      <c r="I5168">
        <v>0</v>
      </c>
    </row>
    <row r="5169" spans="1:9" x14ac:dyDescent="0.35">
      <c r="A5169" s="75">
        <f t="shared" si="164"/>
        <v>46043</v>
      </c>
      <c r="B5169" s="75">
        <f t="shared" si="165"/>
        <v>46047</v>
      </c>
      <c r="C5169" s="75" t="str">
        <f>VLOOKUP($F5169,Refs!$A$1:$F$32,3,FALSE)</f>
        <v>Y59</v>
      </c>
      <c r="D5169" t="s">
        <v>175</v>
      </c>
      <c r="E5169" t="s">
        <v>125</v>
      </c>
      <c r="F5169" t="s">
        <v>69</v>
      </c>
      <c r="G5169" t="s">
        <v>206</v>
      </c>
      <c r="H5169" t="s">
        <v>192</v>
      </c>
      <c r="I5169">
        <v>29</v>
      </c>
    </row>
    <row r="5170" spans="1:9" x14ac:dyDescent="0.35">
      <c r="A5170" s="75">
        <f t="shared" si="164"/>
        <v>46043</v>
      </c>
      <c r="B5170" s="75">
        <f t="shared" si="165"/>
        <v>46047</v>
      </c>
      <c r="C5170" s="75" t="str">
        <f>VLOOKUP($F5170,Refs!$A$1:$F$32,3,FALSE)</f>
        <v>Y59</v>
      </c>
      <c r="D5170" t="s">
        <v>175</v>
      </c>
      <c r="E5170" t="s">
        <v>125</v>
      </c>
      <c r="F5170" t="s">
        <v>69</v>
      </c>
      <c r="G5170" t="s">
        <v>206</v>
      </c>
      <c r="H5170" t="s">
        <v>193</v>
      </c>
      <c r="I5170">
        <v>2</v>
      </c>
    </row>
    <row r="5171" spans="1:9" x14ac:dyDescent="0.35">
      <c r="A5171" s="75">
        <f t="shared" si="164"/>
        <v>46043</v>
      </c>
      <c r="B5171" s="75">
        <f t="shared" si="165"/>
        <v>46047</v>
      </c>
      <c r="C5171" s="75" t="str">
        <f>VLOOKUP($F5171,Refs!$A$1:$F$32,3,FALSE)</f>
        <v>Y59</v>
      </c>
      <c r="D5171" t="s">
        <v>175</v>
      </c>
      <c r="E5171" t="s">
        <v>125</v>
      </c>
      <c r="F5171" t="s">
        <v>69</v>
      </c>
      <c r="G5171" t="s">
        <v>206</v>
      </c>
      <c r="H5171" t="s">
        <v>194</v>
      </c>
      <c r="I5171">
        <v>12</v>
      </c>
    </row>
    <row r="5172" spans="1:9" x14ac:dyDescent="0.35">
      <c r="A5172" s="75">
        <f t="shared" si="164"/>
        <v>46043</v>
      </c>
      <c r="B5172" s="75">
        <f t="shared" si="165"/>
        <v>46047</v>
      </c>
      <c r="C5172" s="75" t="str">
        <f>VLOOKUP($F5172,Refs!$A$1:$F$32,3,FALSE)</f>
        <v>Y59</v>
      </c>
      <c r="D5172" t="s">
        <v>175</v>
      </c>
      <c r="E5172" t="s">
        <v>125</v>
      </c>
      <c r="F5172" t="s">
        <v>69</v>
      </c>
      <c r="G5172" t="s">
        <v>206</v>
      </c>
      <c r="H5172" t="s">
        <v>195</v>
      </c>
      <c r="I5172">
        <v>0</v>
      </c>
    </row>
    <row r="5173" spans="1:9" x14ac:dyDescent="0.35">
      <c r="A5173" s="75">
        <f t="shared" si="164"/>
        <v>46043</v>
      </c>
      <c r="B5173" s="75">
        <f t="shared" si="165"/>
        <v>46047</v>
      </c>
      <c r="C5173" s="75" t="str">
        <f>VLOOKUP($F5173,Refs!$A$1:$F$32,3,FALSE)</f>
        <v>Y59</v>
      </c>
      <c r="D5173" t="s">
        <v>175</v>
      </c>
      <c r="E5173" t="s">
        <v>125</v>
      </c>
      <c r="F5173" t="s">
        <v>69</v>
      </c>
      <c r="G5173" t="s">
        <v>206</v>
      </c>
      <c r="H5173" t="s">
        <v>196</v>
      </c>
      <c r="I5173">
        <v>52</v>
      </c>
    </row>
    <row r="5174" spans="1:9" x14ac:dyDescent="0.35">
      <c r="A5174" s="75">
        <f t="shared" si="164"/>
        <v>46043</v>
      </c>
      <c r="B5174" s="75">
        <f t="shared" si="165"/>
        <v>46047</v>
      </c>
      <c r="C5174" s="75" t="str">
        <f>VLOOKUP($F5174,Refs!$A$1:$F$32,3,FALSE)</f>
        <v>Y59</v>
      </c>
      <c r="D5174" t="s">
        <v>175</v>
      </c>
      <c r="E5174" t="s">
        <v>125</v>
      </c>
      <c r="F5174" t="s">
        <v>69</v>
      </c>
      <c r="G5174" t="s">
        <v>206</v>
      </c>
      <c r="H5174" t="s">
        <v>197</v>
      </c>
      <c r="I5174">
        <v>64</v>
      </c>
    </row>
    <row r="5175" spans="1:9" x14ac:dyDescent="0.35">
      <c r="A5175" s="75">
        <f t="shared" si="164"/>
        <v>46043</v>
      </c>
      <c r="B5175" s="75">
        <f t="shared" si="165"/>
        <v>46047</v>
      </c>
      <c r="C5175" s="75" t="str">
        <f>VLOOKUP($F5175,Refs!$A$1:$F$32,3,FALSE)</f>
        <v>Y59</v>
      </c>
      <c r="D5175" t="s">
        <v>175</v>
      </c>
      <c r="E5175" t="s">
        <v>125</v>
      </c>
      <c r="F5175" t="s">
        <v>69</v>
      </c>
      <c r="G5175" t="s">
        <v>206</v>
      </c>
      <c r="H5175" t="s">
        <v>198</v>
      </c>
      <c r="I5175">
        <v>270</v>
      </c>
    </row>
    <row r="5176" spans="1:9" x14ac:dyDescent="0.35">
      <c r="A5176" s="75">
        <f t="shared" si="164"/>
        <v>46043</v>
      </c>
      <c r="B5176" s="75">
        <f t="shared" si="165"/>
        <v>46047</v>
      </c>
      <c r="C5176" s="75" t="str">
        <f>VLOOKUP($F5176,Refs!$A$1:$F$32,3,FALSE)</f>
        <v>Y59</v>
      </c>
      <c r="D5176" t="s">
        <v>175</v>
      </c>
      <c r="E5176" t="s">
        <v>125</v>
      </c>
      <c r="F5176" t="s">
        <v>69</v>
      </c>
      <c r="G5176" t="s">
        <v>206</v>
      </c>
      <c r="H5176" t="s">
        <v>199</v>
      </c>
      <c r="I5176">
        <v>68</v>
      </c>
    </row>
    <row r="5177" spans="1:9" x14ac:dyDescent="0.35">
      <c r="A5177" s="75">
        <f t="shared" si="164"/>
        <v>46043</v>
      </c>
      <c r="B5177" s="75">
        <f t="shared" si="165"/>
        <v>46047</v>
      </c>
      <c r="C5177" s="75" t="str">
        <f>VLOOKUP($F5177,Refs!$A$1:$F$32,3,FALSE)</f>
        <v>Y59</v>
      </c>
      <c r="D5177" t="s">
        <v>175</v>
      </c>
      <c r="E5177" t="s">
        <v>125</v>
      </c>
      <c r="F5177" t="s">
        <v>69</v>
      </c>
      <c r="G5177" t="s">
        <v>206</v>
      </c>
      <c r="H5177" t="s">
        <v>200</v>
      </c>
      <c r="I5177">
        <v>12</v>
      </c>
    </row>
    <row r="5178" spans="1:9" x14ac:dyDescent="0.35">
      <c r="A5178" s="75">
        <f t="shared" si="164"/>
        <v>46043</v>
      </c>
      <c r="B5178" s="75">
        <f t="shared" si="165"/>
        <v>46047</v>
      </c>
      <c r="C5178" s="75" t="str">
        <f>VLOOKUP($F5178,Refs!$A$1:$F$32,3,FALSE)</f>
        <v>Y59</v>
      </c>
      <c r="D5178" t="s">
        <v>175</v>
      </c>
      <c r="E5178" t="s">
        <v>125</v>
      </c>
      <c r="F5178" t="s">
        <v>69</v>
      </c>
      <c r="G5178" t="s">
        <v>206</v>
      </c>
      <c r="H5178" t="s">
        <v>201</v>
      </c>
      <c r="I5178">
        <v>15</v>
      </c>
    </row>
    <row r="5179" spans="1:9" x14ac:dyDescent="0.35">
      <c r="A5179" s="75">
        <f t="shared" si="164"/>
        <v>46043</v>
      </c>
      <c r="B5179" s="75">
        <f t="shared" si="165"/>
        <v>46047</v>
      </c>
      <c r="C5179" s="75" t="str">
        <f>VLOOKUP($F5179,Refs!$A$1:$F$32,3,FALSE)</f>
        <v>Y59</v>
      </c>
      <c r="D5179" t="s">
        <v>175</v>
      </c>
      <c r="E5179" t="s">
        <v>125</v>
      </c>
      <c r="F5179" t="s">
        <v>69</v>
      </c>
      <c r="G5179" t="s">
        <v>206</v>
      </c>
      <c r="H5179" t="s">
        <v>202</v>
      </c>
      <c r="I5179">
        <v>14</v>
      </c>
    </row>
    <row r="5180" spans="1:9" x14ac:dyDescent="0.35">
      <c r="A5180" s="75">
        <f t="shared" si="164"/>
        <v>46043</v>
      </c>
      <c r="B5180" s="75">
        <f t="shared" si="165"/>
        <v>46047</v>
      </c>
      <c r="C5180" s="75" t="str">
        <f>VLOOKUP($F5180,Refs!$A$1:$F$32,3,FALSE)</f>
        <v>Y59</v>
      </c>
      <c r="D5180" t="s">
        <v>175</v>
      </c>
      <c r="E5180" t="s">
        <v>125</v>
      </c>
      <c r="F5180" t="s">
        <v>69</v>
      </c>
      <c r="G5180" t="s">
        <v>206</v>
      </c>
      <c r="H5180" t="s">
        <v>203</v>
      </c>
      <c r="I5180">
        <v>0</v>
      </c>
    </row>
    <row r="5181" spans="1:9" x14ac:dyDescent="0.35">
      <c r="A5181" s="75">
        <f t="shared" si="164"/>
        <v>46043</v>
      </c>
      <c r="B5181" s="75">
        <f t="shared" si="165"/>
        <v>46047</v>
      </c>
      <c r="C5181" s="75" t="str">
        <f>VLOOKUP($F5181,Refs!$A$1:$F$32,3,FALSE)</f>
        <v>Y59</v>
      </c>
      <c r="D5181" t="s">
        <v>175</v>
      </c>
      <c r="E5181" t="s">
        <v>125</v>
      </c>
      <c r="F5181" t="s">
        <v>69</v>
      </c>
      <c r="G5181" t="s">
        <v>206</v>
      </c>
      <c r="H5181" t="s">
        <v>204</v>
      </c>
      <c r="I5181">
        <v>5</v>
      </c>
    </row>
    <row r="5182" spans="1:9" x14ac:dyDescent="0.35">
      <c r="A5182" s="75">
        <f t="shared" si="164"/>
        <v>46044</v>
      </c>
      <c r="B5182" s="75">
        <f t="shared" si="165"/>
        <v>46047</v>
      </c>
      <c r="C5182" s="75" t="str">
        <f>VLOOKUP($F5182,Refs!$A$1:$F$32,3,FALSE)</f>
        <v>Y59</v>
      </c>
      <c r="D5182" t="s">
        <v>175</v>
      </c>
      <c r="E5182" t="s">
        <v>125</v>
      </c>
      <c r="F5182" t="s">
        <v>69</v>
      </c>
      <c r="G5182" t="s">
        <v>207</v>
      </c>
      <c r="H5182" t="s">
        <v>177</v>
      </c>
      <c r="I5182">
        <v>686</v>
      </c>
    </row>
    <row r="5183" spans="1:9" x14ac:dyDescent="0.35">
      <c r="A5183" s="75">
        <f t="shared" si="164"/>
        <v>46044</v>
      </c>
      <c r="B5183" s="75">
        <f t="shared" si="165"/>
        <v>46047</v>
      </c>
      <c r="C5183" s="75" t="str">
        <f>VLOOKUP($F5183,Refs!$A$1:$F$32,3,FALSE)</f>
        <v>Y59</v>
      </c>
      <c r="D5183" t="s">
        <v>175</v>
      </c>
      <c r="E5183" t="s">
        <v>125</v>
      </c>
      <c r="F5183" t="s">
        <v>69</v>
      </c>
      <c r="G5183" t="s">
        <v>207</v>
      </c>
      <c r="H5183" t="s">
        <v>178</v>
      </c>
      <c r="I5183">
        <v>651</v>
      </c>
    </row>
    <row r="5184" spans="1:9" x14ac:dyDescent="0.35">
      <c r="A5184" s="75">
        <f t="shared" si="164"/>
        <v>46044</v>
      </c>
      <c r="B5184" s="75">
        <f t="shared" si="165"/>
        <v>46047</v>
      </c>
      <c r="C5184" s="75" t="str">
        <f>VLOOKUP($F5184,Refs!$A$1:$F$32,3,FALSE)</f>
        <v>Y59</v>
      </c>
      <c r="D5184" t="s">
        <v>175</v>
      </c>
      <c r="E5184" t="s">
        <v>125</v>
      </c>
      <c r="F5184" t="s">
        <v>69</v>
      </c>
      <c r="G5184" t="s">
        <v>207</v>
      </c>
      <c r="H5184" t="s">
        <v>179</v>
      </c>
      <c r="I5184">
        <v>574</v>
      </c>
    </row>
    <row r="5185" spans="1:9" x14ac:dyDescent="0.35">
      <c r="A5185" s="75">
        <f t="shared" si="164"/>
        <v>46044</v>
      </c>
      <c r="B5185" s="75">
        <f t="shared" si="165"/>
        <v>46047</v>
      </c>
      <c r="C5185" s="75" t="str">
        <f>VLOOKUP($F5185,Refs!$A$1:$F$32,3,FALSE)</f>
        <v>Y59</v>
      </c>
      <c r="D5185" t="s">
        <v>175</v>
      </c>
      <c r="E5185" t="s">
        <v>125</v>
      </c>
      <c r="F5185" t="s">
        <v>69</v>
      </c>
      <c r="G5185" t="s">
        <v>207</v>
      </c>
      <c r="H5185" t="s">
        <v>180</v>
      </c>
      <c r="I5185">
        <v>10</v>
      </c>
    </row>
    <row r="5186" spans="1:9" x14ac:dyDescent="0.35">
      <c r="A5186" s="75">
        <f t="shared" si="164"/>
        <v>46044</v>
      </c>
      <c r="B5186" s="75">
        <f t="shared" si="165"/>
        <v>46047</v>
      </c>
      <c r="C5186" s="75" t="str">
        <f>VLOOKUP($F5186,Refs!$A$1:$F$32,3,FALSE)</f>
        <v>Y59</v>
      </c>
      <c r="D5186" t="s">
        <v>175</v>
      </c>
      <c r="E5186" t="s">
        <v>125</v>
      </c>
      <c r="F5186" t="s">
        <v>69</v>
      </c>
      <c r="G5186" t="s">
        <v>207</v>
      </c>
      <c r="H5186" t="s">
        <v>181</v>
      </c>
      <c r="I5186">
        <v>11618</v>
      </c>
    </row>
    <row r="5187" spans="1:9" x14ac:dyDescent="0.35">
      <c r="A5187" s="75">
        <f t="shared" si="164"/>
        <v>46044</v>
      </c>
      <c r="B5187" s="75">
        <f t="shared" si="165"/>
        <v>46047</v>
      </c>
      <c r="C5187" s="75" t="str">
        <f>VLOOKUP($F5187,Refs!$A$1:$F$32,3,FALSE)</f>
        <v>Y59</v>
      </c>
      <c r="D5187" t="s">
        <v>175</v>
      </c>
      <c r="E5187" t="s">
        <v>125</v>
      </c>
      <c r="F5187" t="s">
        <v>69</v>
      </c>
      <c r="G5187" t="s">
        <v>207</v>
      </c>
      <c r="H5187" t="s">
        <v>182</v>
      </c>
      <c r="I5187">
        <v>108</v>
      </c>
    </row>
    <row r="5188" spans="1:9" x14ac:dyDescent="0.35">
      <c r="A5188" s="75">
        <f t="shared" si="164"/>
        <v>46044</v>
      </c>
      <c r="B5188" s="75">
        <f t="shared" si="165"/>
        <v>46047</v>
      </c>
      <c r="C5188" s="75" t="str">
        <f>VLOOKUP($F5188,Refs!$A$1:$F$32,3,FALSE)</f>
        <v>Y59</v>
      </c>
      <c r="D5188" t="s">
        <v>175</v>
      </c>
      <c r="E5188" t="s">
        <v>125</v>
      </c>
      <c r="F5188" t="s">
        <v>69</v>
      </c>
      <c r="G5188" t="s">
        <v>207</v>
      </c>
      <c r="H5188" t="s">
        <v>183</v>
      </c>
      <c r="I5188">
        <v>233</v>
      </c>
    </row>
    <row r="5189" spans="1:9" x14ac:dyDescent="0.35">
      <c r="A5189" s="75">
        <f t="shared" si="164"/>
        <v>46044</v>
      </c>
      <c r="B5189" s="75">
        <f t="shared" si="165"/>
        <v>46047</v>
      </c>
      <c r="C5189" s="75" t="str">
        <f>VLOOKUP($F5189,Refs!$A$1:$F$32,3,FALSE)</f>
        <v>Y59</v>
      </c>
      <c r="D5189" t="s">
        <v>175</v>
      </c>
      <c r="E5189" t="s">
        <v>125</v>
      </c>
      <c r="F5189" t="s">
        <v>69</v>
      </c>
      <c r="G5189" t="s">
        <v>207</v>
      </c>
      <c r="H5189" t="s">
        <v>184</v>
      </c>
      <c r="I5189">
        <v>567</v>
      </c>
    </row>
    <row r="5190" spans="1:9" x14ac:dyDescent="0.35">
      <c r="A5190" s="75">
        <f t="shared" ref="A5190:A5253" si="166">IF(G5190="Mon",B5190-6,IF(G5190="Tue",B5190-5,IF(G5190="Wed",B5190-4,IF(G5190="Thu",B5190-3,IF(G5190="Fri",B5190-2,IF(G5190="Sat",B5190-1,IF(G5190="Sun",B5190,"")))))))</f>
        <v>46044</v>
      </c>
      <c r="B5190" s="75">
        <f t="shared" ref="B5190:B5253" si="167">DATEVALUE(RIGHT(D5190, 11))</f>
        <v>46047</v>
      </c>
      <c r="C5190" s="75" t="str">
        <f>VLOOKUP($F5190,Refs!$A$1:$F$32,3,FALSE)</f>
        <v>Y59</v>
      </c>
      <c r="D5190" t="s">
        <v>175</v>
      </c>
      <c r="E5190" t="s">
        <v>125</v>
      </c>
      <c r="F5190" t="s">
        <v>69</v>
      </c>
      <c r="G5190" t="s">
        <v>207</v>
      </c>
      <c r="H5190" t="s">
        <v>185</v>
      </c>
      <c r="I5190">
        <v>291</v>
      </c>
    </row>
    <row r="5191" spans="1:9" x14ac:dyDescent="0.35">
      <c r="A5191" s="75">
        <f t="shared" si="166"/>
        <v>46044</v>
      </c>
      <c r="B5191" s="75">
        <f t="shared" si="167"/>
        <v>46047</v>
      </c>
      <c r="C5191" s="75" t="str">
        <f>VLOOKUP($F5191,Refs!$A$1:$F$32,3,FALSE)</f>
        <v>Y59</v>
      </c>
      <c r="D5191" t="s">
        <v>175</v>
      </c>
      <c r="E5191" t="s">
        <v>125</v>
      </c>
      <c r="F5191" t="s">
        <v>69</v>
      </c>
      <c r="G5191" t="s">
        <v>207</v>
      </c>
      <c r="H5191" t="s">
        <v>186</v>
      </c>
      <c r="I5191">
        <v>179</v>
      </c>
    </row>
    <row r="5192" spans="1:9" x14ac:dyDescent="0.35">
      <c r="A5192" s="75">
        <f t="shared" si="166"/>
        <v>46044</v>
      </c>
      <c r="B5192" s="75">
        <f t="shared" si="167"/>
        <v>46047</v>
      </c>
      <c r="C5192" s="75" t="str">
        <f>VLOOKUP($F5192,Refs!$A$1:$F$32,3,FALSE)</f>
        <v>Y59</v>
      </c>
      <c r="D5192" t="s">
        <v>175</v>
      </c>
      <c r="E5192" t="s">
        <v>125</v>
      </c>
      <c r="F5192" t="s">
        <v>69</v>
      </c>
      <c r="G5192" t="s">
        <v>207</v>
      </c>
      <c r="H5192" t="s">
        <v>187</v>
      </c>
      <c r="I5192">
        <v>119</v>
      </c>
    </row>
    <row r="5193" spans="1:9" x14ac:dyDescent="0.35">
      <c r="A5193" s="75">
        <f t="shared" si="166"/>
        <v>46044</v>
      </c>
      <c r="B5193" s="75">
        <f t="shared" si="167"/>
        <v>46047</v>
      </c>
      <c r="C5193" s="75" t="str">
        <f>VLOOKUP($F5193,Refs!$A$1:$F$32,3,FALSE)</f>
        <v>Y59</v>
      </c>
      <c r="D5193" t="s">
        <v>175</v>
      </c>
      <c r="E5193" t="s">
        <v>125</v>
      </c>
      <c r="F5193" t="s">
        <v>69</v>
      </c>
      <c r="G5193" t="s">
        <v>207</v>
      </c>
      <c r="H5193" t="s">
        <v>188</v>
      </c>
      <c r="I5193">
        <v>76</v>
      </c>
    </row>
    <row r="5194" spans="1:9" x14ac:dyDescent="0.35">
      <c r="A5194" s="75">
        <f t="shared" si="166"/>
        <v>46044</v>
      </c>
      <c r="B5194" s="75">
        <f t="shared" si="167"/>
        <v>46047</v>
      </c>
      <c r="C5194" s="75" t="str">
        <f>VLOOKUP($F5194,Refs!$A$1:$F$32,3,FALSE)</f>
        <v>Y59</v>
      </c>
      <c r="D5194" t="s">
        <v>175</v>
      </c>
      <c r="E5194" t="s">
        <v>125</v>
      </c>
      <c r="F5194" t="s">
        <v>69</v>
      </c>
      <c r="G5194" t="s">
        <v>207</v>
      </c>
      <c r="H5194" t="s">
        <v>189</v>
      </c>
      <c r="I5194">
        <v>93</v>
      </c>
    </row>
    <row r="5195" spans="1:9" x14ac:dyDescent="0.35">
      <c r="A5195" s="75">
        <f t="shared" si="166"/>
        <v>46044</v>
      </c>
      <c r="B5195" s="75">
        <f t="shared" si="167"/>
        <v>46047</v>
      </c>
      <c r="C5195" s="75" t="str">
        <f>VLOOKUP($F5195,Refs!$A$1:$F$32,3,FALSE)</f>
        <v>Y59</v>
      </c>
      <c r="D5195" t="s">
        <v>175</v>
      </c>
      <c r="E5195" t="s">
        <v>125</v>
      </c>
      <c r="F5195" t="s">
        <v>69</v>
      </c>
      <c r="G5195" t="s">
        <v>207</v>
      </c>
      <c r="H5195" t="s">
        <v>190</v>
      </c>
      <c r="I5195">
        <v>64</v>
      </c>
    </row>
    <row r="5196" spans="1:9" x14ac:dyDescent="0.35">
      <c r="A5196" s="75">
        <f t="shared" si="166"/>
        <v>46044</v>
      </c>
      <c r="B5196" s="75">
        <f t="shared" si="167"/>
        <v>46047</v>
      </c>
      <c r="C5196" s="75" t="str">
        <f>VLOOKUP($F5196,Refs!$A$1:$F$32,3,FALSE)</f>
        <v>Y59</v>
      </c>
      <c r="D5196" t="s">
        <v>175</v>
      </c>
      <c r="E5196" t="s">
        <v>125</v>
      </c>
      <c r="F5196" t="s">
        <v>69</v>
      </c>
      <c r="G5196" t="s">
        <v>207</v>
      </c>
      <c r="H5196" t="s">
        <v>191</v>
      </c>
      <c r="I5196">
        <v>1</v>
      </c>
    </row>
    <row r="5197" spans="1:9" x14ac:dyDescent="0.35">
      <c r="A5197" s="75">
        <f t="shared" si="166"/>
        <v>46044</v>
      </c>
      <c r="B5197" s="75">
        <f t="shared" si="167"/>
        <v>46047</v>
      </c>
      <c r="C5197" s="75" t="str">
        <f>VLOOKUP($F5197,Refs!$A$1:$F$32,3,FALSE)</f>
        <v>Y59</v>
      </c>
      <c r="D5197" t="s">
        <v>175</v>
      </c>
      <c r="E5197" t="s">
        <v>125</v>
      </c>
      <c r="F5197" t="s">
        <v>69</v>
      </c>
      <c r="G5197" t="s">
        <v>207</v>
      </c>
      <c r="H5197" t="s">
        <v>192</v>
      </c>
      <c r="I5197">
        <v>33</v>
      </c>
    </row>
    <row r="5198" spans="1:9" x14ac:dyDescent="0.35">
      <c r="A5198" s="75">
        <f t="shared" si="166"/>
        <v>46044</v>
      </c>
      <c r="B5198" s="75">
        <f t="shared" si="167"/>
        <v>46047</v>
      </c>
      <c r="C5198" s="75" t="str">
        <f>VLOOKUP($F5198,Refs!$A$1:$F$32,3,FALSE)</f>
        <v>Y59</v>
      </c>
      <c r="D5198" t="s">
        <v>175</v>
      </c>
      <c r="E5198" t="s">
        <v>125</v>
      </c>
      <c r="F5198" t="s">
        <v>69</v>
      </c>
      <c r="G5198" t="s">
        <v>207</v>
      </c>
      <c r="H5198" t="s">
        <v>193</v>
      </c>
      <c r="I5198">
        <v>1</v>
      </c>
    </row>
    <row r="5199" spans="1:9" x14ac:dyDescent="0.35">
      <c r="A5199" s="75">
        <f t="shared" si="166"/>
        <v>46044</v>
      </c>
      <c r="B5199" s="75">
        <f t="shared" si="167"/>
        <v>46047</v>
      </c>
      <c r="C5199" s="75" t="str">
        <f>VLOOKUP($F5199,Refs!$A$1:$F$32,3,FALSE)</f>
        <v>Y59</v>
      </c>
      <c r="D5199" t="s">
        <v>175</v>
      </c>
      <c r="E5199" t="s">
        <v>125</v>
      </c>
      <c r="F5199" t="s">
        <v>69</v>
      </c>
      <c r="G5199" t="s">
        <v>207</v>
      </c>
      <c r="H5199" t="s">
        <v>194</v>
      </c>
      <c r="I5199">
        <v>15</v>
      </c>
    </row>
    <row r="5200" spans="1:9" x14ac:dyDescent="0.35">
      <c r="A5200" s="75">
        <f t="shared" si="166"/>
        <v>46044</v>
      </c>
      <c r="B5200" s="75">
        <f t="shared" si="167"/>
        <v>46047</v>
      </c>
      <c r="C5200" s="75" t="str">
        <f>VLOOKUP($F5200,Refs!$A$1:$F$32,3,FALSE)</f>
        <v>Y59</v>
      </c>
      <c r="D5200" t="s">
        <v>175</v>
      </c>
      <c r="E5200" t="s">
        <v>125</v>
      </c>
      <c r="F5200" t="s">
        <v>69</v>
      </c>
      <c r="G5200" t="s">
        <v>207</v>
      </c>
      <c r="H5200" t="s">
        <v>195</v>
      </c>
      <c r="I5200">
        <v>0</v>
      </c>
    </row>
    <row r="5201" spans="1:9" x14ac:dyDescent="0.35">
      <c r="A5201" s="75">
        <f t="shared" si="166"/>
        <v>46044</v>
      </c>
      <c r="B5201" s="75">
        <f t="shared" si="167"/>
        <v>46047</v>
      </c>
      <c r="C5201" s="75" t="str">
        <f>VLOOKUP($F5201,Refs!$A$1:$F$32,3,FALSE)</f>
        <v>Y59</v>
      </c>
      <c r="D5201" t="s">
        <v>175</v>
      </c>
      <c r="E5201" t="s">
        <v>125</v>
      </c>
      <c r="F5201" t="s">
        <v>69</v>
      </c>
      <c r="G5201" t="s">
        <v>207</v>
      </c>
      <c r="H5201" t="s">
        <v>196</v>
      </c>
      <c r="I5201">
        <v>36</v>
      </c>
    </row>
    <row r="5202" spans="1:9" x14ac:dyDescent="0.35">
      <c r="A5202" s="75">
        <f t="shared" si="166"/>
        <v>46044</v>
      </c>
      <c r="B5202" s="75">
        <f t="shared" si="167"/>
        <v>46047</v>
      </c>
      <c r="C5202" s="75" t="str">
        <f>VLOOKUP($F5202,Refs!$A$1:$F$32,3,FALSE)</f>
        <v>Y59</v>
      </c>
      <c r="D5202" t="s">
        <v>175</v>
      </c>
      <c r="E5202" t="s">
        <v>125</v>
      </c>
      <c r="F5202" t="s">
        <v>69</v>
      </c>
      <c r="G5202" t="s">
        <v>207</v>
      </c>
      <c r="H5202" t="s">
        <v>197</v>
      </c>
      <c r="I5202">
        <v>53</v>
      </c>
    </row>
    <row r="5203" spans="1:9" x14ac:dyDescent="0.35">
      <c r="A5203" s="75">
        <f t="shared" si="166"/>
        <v>46044</v>
      </c>
      <c r="B5203" s="75">
        <f t="shared" si="167"/>
        <v>46047</v>
      </c>
      <c r="C5203" s="75" t="str">
        <f>VLOOKUP($F5203,Refs!$A$1:$F$32,3,FALSE)</f>
        <v>Y59</v>
      </c>
      <c r="D5203" t="s">
        <v>175</v>
      </c>
      <c r="E5203" t="s">
        <v>125</v>
      </c>
      <c r="F5203" t="s">
        <v>69</v>
      </c>
      <c r="G5203" t="s">
        <v>207</v>
      </c>
      <c r="H5203" t="s">
        <v>198</v>
      </c>
      <c r="I5203">
        <v>259</v>
      </c>
    </row>
    <row r="5204" spans="1:9" x14ac:dyDescent="0.35">
      <c r="A5204" s="75">
        <f t="shared" si="166"/>
        <v>46044</v>
      </c>
      <c r="B5204" s="75">
        <f t="shared" si="167"/>
        <v>46047</v>
      </c>
      <c r="C5204" s="75" t="str">
        <f>VLOOKUP($F5204,Refs!$A$1:$F$32,3,FALSE)</f>
        <v>Y59</v>
      </c>
      <c r="D5204" t="s">
        <v>175</v>
      </c>
      <c r="E5204" t="s">
        <v>125</v>
      </c>
      <c r="F5204" t="s">
        <v>69</v>
      </c>
      <c r="G5204" t="s">
        <v>207</v>
      </c>
      <c r="H5204" t="s">
        <v>199</v>
      </c>
      <c r="I5204">
        <v>64</v>
      </c>
    </row>
    <row r="5205" spans="1:9" x14ac:dyDescent="0.35">
      <c r="A5205" s="75">
        <f t="shared" si="166"/>
        <v>46044</v>
      </c>
      <c r="B5205" s="75">
        <f t="shared" si="167"/>
        <v>46047</v>
      </c>
      <c r="C5205" s="75" t="str">
        <f>VLOOKUP($F5205,Refs!$A$1:$F$32,3,FALSE)</f>
        <v>Y59</v>
      </c>
      <c r="D5205" t="s">
        <v>175</v>
      </c>
      <c r="E5205" t="s">
        <v>125</v>
      </c>
      <c r="F5205" t="s">
        <v>69</v>
      </c>
      <c r="G5205" t="s">
        <v>207</v>
      </c>
      <c r="H5205" t="s">
        <v>200</v>
      </c>
      <c r="I5205">
        <v>5</v>
      </c>
    </row>
    <row r="5206" spans="1:9" x14ac:dyDescent="0.35">
      <c r="A5206" s="75">
        <f t="shared" si="166"/>
        <v>46044</v>
      </c>
      <c r="B5206" s="75">
        <f t="shared" si="167"/>
        <v>46047</v>
      </c>
      <c r="C5206" s="75" t="str">
        <f>VLOOKUP($F5206,Refs!$A$1:$F$32,3,FALSE)</f>
        <v>Y59</v>
      </c>
      <c r="D5206" t="s">
        <v>175</v>
      </c>
      <c r="E5206" t="s">
        <v>125</v>
      </c>
      <c r="F5206" t="s">
        <v>69</v>
      </c>
      <c r="G5206" t="s">
        <v>207</v>
      </c>
      <c r="H5206" t="s">
        <v>201</v>
      </c>
      <c r="I5206">
        <v>21</v>
      </c>
    </row>
    <row r="5207" spans="1:9" x14ac:dyDescent="0.35">
      <c r="A5207" s="75">
        <f t="shared" si="166"/>
        <v>46044</v>
      </c>
      <c r="B5207" s="75">
        <f t="shared" si="167"/>
        <v>46047</v>
      </c>
      <c r="C5207" s="75" t="str">
        <f>VLOOKUP($F5207,Refs!$A$1:$F$32,3,FALSE)</f>
        <v>Y59</v>
      </c>
      <c r="D5207" t="s">
        <v>175</v>
      </c>
      <c r="E5207" t="s">
        <v>125</v>
      </c>
      <c r="F5207" t="s">
        <v>69</v>
      </c>
      <c r="G5207" t="s">
        <v>207</v>
      </c>
      <c r="H5207" t="s">
        <v>202</v>
      </c>
      <c r="I5207">
        <v>19</v>
      </c>
    </row>
    <row r="5208" spans="1:9" x14ac:dyDescent="0.35">
      <c r="A5208" s="75">
        <f t="shared" si="166"/>
        <v>46044</v>
      </c>
      <c r="B5208" s="75">
        <f t="shared" si="167"/>
        <v>46047</v>
      </c>
      <c r="C5208" s="75" t="str">
        <f>VLOOKUP($F5208,Refs!$A$1:$F$32,3,FALSE)</f>
        <v>Y59</v>
      </c>
      <c r="D5208" t="s">
        <v>175</v>
      </c>
      <c r="E5208" t="s">
        <v>125</v>
      </c>
      <c r="F5208" t="s">
        <v>69</v>
      </c>
      <c r="G5208" t="s">
        <v>207</v>
      </c>
      <c r="H5208" t="s">
        <v>203</v>
      </c>
      <c r="I5208">
        <v>0</v>
      </c>
    </row>
    <row r="5209" spans="1:9" x14ac:dyDescent="0.35">
      <c r="A5209" s="75">
        <f t="shared" si="166"/>
        <v>46044</v>
      </c>
      <c r="B5209" s="75">
        <f t="shared" si="167"/>
        <v>46047</v>
      </c>
      <c r="C5209" s="75" t="str">
        <f>VLOOKUP($F5209,Refs!$A$1:$F$32,3,FALSE)</f>
        <v>Y59</v>
      </c>
      <c r="D5209" t="s">
        <v>175</v>
      </c>
      <c r="E5209" t="s">
        <v>125</v>
      </c>
      <c r="F5209" t="s">
        <v>69</v>
      </c>
      <c r="G5209" t="s">
        <v>207</v>
      </c>
      <c r="H5209" t="s">
        <v>204</v>
      </c>
      <c r="I5209">
        <v>2</v>
      </c>
    </row>
    <row r="5210" spans="1:9" x14ac:dyDescent="0.35">
      <c r="A5210" s="75">
        <f t="shared" si="166"/>
        <v>46045</v>
      </c>
      <c r="B5210" s="75">
        <f t="shared" si="167"/>
        <v>46047</v>
      </c>
      <c r="C5210" s="75" t="str">
        <f>VLOOKUP($F5210,Refs!$A$1:$F$32,3,FALSE)</f>
        <v>Y59</v>
      </c>
      <c r="D5210" t="s">
        <v>175</v>
      </c>
      <c r="E5210" t="s">
        <v>125</v>
      </c>
      <c r="F5210" t="s">
        <v>69</v>
      </c>
      <c r="G5210" t="s">
        <v>208</v>
      </c>
      <c r="H5210" t="s">
        <v>177</v>
      </c>
      <c r="I5210">
        <v>732</v>
      </c>
    </row>
    <row r="5211" spans="1:9" x14ac:dyDescent="0.35">
      <c r="A5211" s="75">
        <f t="shared" si="166"/>
        <v>46045</v>
      </c>
      <c r="B5211" s="75">
        <f t="shared" si="167"/>
        <v>46047</v>
      </c>
      <c r="C5211" s="75" t="str">
        <f>VLOOKUP($F5211,Refs!$A$1:$F$32,3,FALSE)</f>
        <v>Y59</v>
      </c>
      <c r="D5211" t="s">
        <v>175</v>
      </c>
      <c r="E5211" t="s">
        <v>125</v>
      </c>
      <c r="F5211" t="s">
        <v>69</v>
      </c>
      <c r="G5211" t="s">
        <v>208</v>
      </c>
      <c r="H5211" t="s">
        <v>178</v>
      </c>
      <c r="I5211">
        <v>674</v>
      </c>
    </row>
    <row r="5212" spans="1:9" x14ac:dyDescent="0.35">
      <c r="A5212" s="75">
        <f t="shared" si="166"/>
        <v>46045</v>
      </c>
      <c r="B5212" s="75">
        <f t="shared" si="167"/>
        <v>46047</v>
      </c>
      <c r="C5212" s="75" t="str">
        <f>VLOOKUP($F5212,Refs!$A$1:$F$32,3,FALSE)</f>
        <v>Y59</v>
      </c>
      <c r="D5212" t="s">
        <v>175</v>
      </c>
      <c r="E5212" t="s">
        <v>125</v>
      </c>
      <c r="F5212" t="s">
        <v>69</v>
      </c>
      <c r="G5212" t="s">
        <v>208</v>
      </c>
      <c r="H5212" t="s">
        <v>179</v>
      </c>
      <c r="I5212">
        <v>548</v>
      </c>
    </row>
    <row r="5213" spans="1:9" x14ac:dyDescent="0.35">
      <c r="A5213" s="75">
        <f t="shared" si="166"/>
        <v>46045</v>
      </c>
      <c r="B5213" s="75">
        <f t="shared" si="167"/>
        <v>46047</v>
      </c>
      <c r="C5213" s="75" t="str">
        <f>VLOOKUP($F5213,Refs!$A$1:$F$32,3,FALSE)</f>
        <v>Y59</v>
      </c>
      <c r="D5213" t="s">
        <v>175</v>
      </c>
      <c r="E5213" t="s">
        <v>125</v>
      </c>
      <c r="F5213" t="s">
        <v>69</v>
      </c>
      <c r="G5213" t="s">
        <v>208</v>
      </c>
      <c r="H5213" t="s">
        <v>180</v>
      </c>
      <c r="I5213">
        <v>25</v>
      </c>
    </row>
    <row r="5214" spans="1:9" x14ac:dyDescent="0.35">
      <c r="A5214" s="75">
        <f t="shared" si="166"/>
        <v>46045</v>
      </c>
      <c r="B5214" s="75">
        <f t="shared" si="167"/>
        <v>46047</v>
      </c>
      <c r="C5214" s="75" t="str">
        <f>VLOOKUP($F5214,Refs!$A$1:$F$32,3,FALSE)</f>
        <v>Y59</v>
      </c>
      <c r="D5214" t="s">
        <v>175</v>
      </c>
      <c r="E5214" t="s">
        <v>125</v>
      </c>
      <c r="F5214" t="s">
        <v>69</v>
      </c>
      <c r="G5214" t="s">
        <v>208</v>
      </c>
      <c r="H5214" t="s">
        <v>181</v>
      </c>
      <c r="I5214">
        <v>36399</v>
      </c>
    </row>
    <row r="5215" spans="1:9" x14ac:dyDescent="0.35">
      <c r="A5215" s="75">
        <f t="shared" si="166"/>
        <v>46045</v>
      </c>
      <c r="B5215" s="75">
        <f t="shared" si="167"/>
        <v>46047</v>
      </c>
      <c r="C5215" s="75" t="str">
        <f>VLOOKUP($F5215,Refs!$A$1:$F$32,3,FALSE)</f>
        <v>Y59</v>
      </c>
      <c r="D5215" t="s">
        <v>175</v>
      </c>
      <c r="E5215" t="s">
        <v>125</v>
      </c>
      <c r="F5215" t="s">
        <v>69</v>
      </c>
      <c r="G5215" t="s">
        <v>208</v>
      </c>
      <c r="H5215" t="s">
        <v>182</v>
      </c>
      <c r="I5215">
        <v>464</v>
      </c>
    </row>
    <row r="5216" spans="1:9" x14ac:dyDescent="0.35">
      <c r="A5216" s="75">
        <f t="shared" si="166"/>
        <v>46045</v>
      </c>
      <c r="B5216" s="75">
        <f t="shared" si="167"/>
        <v>46047</v>
      </c>
      <c r="C5216" s="75" t="str">
        <f>VLOOKUP($F5216,Refs!$A$1:$F$32,3,FALSE)</f>
        <v>Y59</v>
      </c>
      <c r="D5216" t="s">
        <v>175</v>
      </c>
      <c r="E5216" t="s">
        <v>125</v>
      </c>
      <c r="F5216" t="s">
        <v>69</v>
      </c>
      <c r="G5216" t="s">
        <v>208</v>
      </c>
      <c r="H5216" t="s">
        <v>183</v>
      </c>
      <c r="I5216">
        <v>518</v>
      </c>
    </row>
    <row r="5217" spans="1:9" x14ac:dyDescent="0.35">
      <c r="A5217" s="75">
        <f t="shared" si="166"/>
        <v>46045</v>
      </c>
      <c r="B5217" s="75">
        <f t="shared" si="167"/>
        <v>46047</v>
      </c>
      <c r="C5217" s="75" t="str">
        <f>VLOOKUP($F5217,Refs!$A$1:$F$32,3,FALSE)</f>
        <v>Y59</v>
      </c>
      <c r="D5217" t="s">
        <v>175</v>
      </c>
      <c r="E5217" t="s">
        <v>125</v>
      </c>
      <c r="F5217" t="s">
        <v>69</v>
      </c>
      <c r="G5217" t="s">
        <v>208</v>
      </c>
      <c r="H5217" t="s">
        <v>184</v>
      </c>
      <c r="I5217">
        <v>597</v>
      </c>
    </row>
    <row r="5218" spans="1:9" x14ac:dyDescent="0.35">
      <c r="A5218" s="75">
        <f t="shared" si="166"/>
        <v>46045</v>
      </c>
      <c r="B5218" s="75">
        <f t="shared" si="167"/>
        <v>46047</v>
      </c>
      <c r="C5218" s="75" t="str">
        <f>VLOOKUP($F5218,Refs!$A$1:$F$32,3,FALSE)</f>
        <v>Y59</v>
      </c>
      <c r="D5218" t="s">
        <v>175</v>
      </c>
      <c r="E5218" t="s">
        <v>125</v>
      </c>
      <c r="F5218" t="s">
        <v>69</v>
      </c>
      <c r="G5218" t="s">
        <v>208</v>
      </c>
      <c r="H5218" t="s">
        <v>185</v>
      </c>
      <c r="I5218">
        <v>337</v>
      </c>
    </row>
    <row r="5219" spans="1:9" x14ac:dyDescent="0.35">
      <c r="A5219" s="75">
        <f t="shared" si="166"/>
        <v>46045</v>
      </c>
      <c r="B5219" s="75">
        <f t="shared" si="167"/>
        <v>46047</v>
      </c>
      <c r="C5219" s="75" t="str">
        <f>VLOOKUP($F5219,Refs!$A$1:$F$32,3,FALSE)</f>
        <v>Y59</v>
      </c>
      <c r="D5219" t="s">
        <v>175</v>
      </c>
      <c r="E5219" t="s">
        <v>125</v>
      </c>
      <c r="F5219" t="s">
        <v>69</v>
      </c>
      <c r="G5219" t="s">
        <v>208</v>
      </c>
      <c r="H5219" t="s">
        <v>186</v>
      </c>
      <c r="I5219">
        <v>204</v>
      </c>
    </row>
    <row r="5220" spans="1:9" x14ac:dyDescent="0.35">
      <c r="A5220" s="75">
        <f t="shared" si="166"/>
        <v>46045</v>
      </c>
      <c r="B5220" s="75">
        <f t="shared" si="167"/>
        <v>46047</v>
      </c>
      <c r="C5220" s="75" t="str">
        <f>VLOOKUP($F5220,Refs!$A$1:$F$32,3,FALSE)</f>
        <v>Y59</v>
      </c>
      <c r="D5220" t="s">
        <v>175</v>
      </c>
      <c r="E5220" t="s">
        <v>125</v>
      </c>
      <c r="F5220" t="s">
        <v>69</v>
      </c>
      <c r="G5220" t="s">
        <v>208</v>
      </c>
      <c r="H5220" t="s">
        <v>187</v>
      </c>
      <c r="I5220">
        <v>144</v>
      </c>
    </row>
    <row r="5221" spans="1:9" x14ac:dyDescent="0.35">
      <c r="A5221" s="75">
        <f t="shared" si="166"/>
        <v>46045</v>
      </c>
      <c r="B5221" s="75">
        <f t="shared" si="167"/>
        <v>46047</v>
      </c>
      <c r="C5221" s="75" t="str">
        <f>VLOOKUP($F5221,Refs!$A$1:$F$32,3,FALSE)</f>
        <v>Y59</v>
      </c>
      <c r="D5221" t="s">
        <v>175</v>
      </c>
      <c r="E5221" t="s">
        <v>125</v>
      </c>
      <c r="F5221" t="s">
        <v>69</v>
      </c>
      <c r="G5221" t="s">
        <v>208</v>
      </c>
      <c r="H5221" t="s">
        <v>188</v>
      </c>
      <c r="I5221">
        <v>65</v>
      </c>
    </row>
    <row r="5222" spans="1:9" x14ac:dyDescent="0.35">
      <c r="A5222" s="75">
        <f t="shared" si="166"/>
        <v>46045</v>
      </c>
      <c r="B5222" s="75">
        <f t="shared" si="167"/>
        <v>46047</v>
      </c>
      <c r="C5222" s="75" t="str">
        <f>VLOOKUP($F5222,Refs!$A$1:$F$32,3,FALSE)</f>
        <v>Y59</v>
      </c>
      <c r="D5222" t="s">
        <v>175</v>
      </c>
      <c r="E5222" t="s">
        <v>125</v>
      </c>
      <c r="F5222" t="s">
        <v>69</v>
      </c>
      <c r="G5222" t="s">
        <v>208</v>
      </c>
      <c r="H5222" t="s">
        <v>189</v>
      </c>
      <c r="I5222">
        <v>79</v>
      </c>
    </row>
    <row r="5223" spans="1:9" x14ac:dyDescent="0.35">
      <c r="A5223" s="75">
        <f t="shared" si="166"/>
        <v>46045</v>
      </c>
      <c r="B5223" s="75">
        <f t="shared" si="167"/>
        <v>46047</v>
      </c>
      <c r="C5223" s="75" t="str">
        <f>VLOOKUP($F5223,Refs!$A$1:$F$32,3,FALSE)</f>
        <v>Y59</v>
      </c>
      <c r="D5223" t="s">
        <v>175</v>
      </c>
      <c r="E5223" t="s">
        <v>125</v>
      </c>
      <c r="F5223" t="s">
        <v>69</v>
      </c>
      <c r="G5223" t="s">
        <v>208</v>
      </c>
      <c r="H5223" t="s">
        <v>190</v>
      </c>
      <c r="I5223">
        <v>44</v>
      </c>
    </row>
    <row r="5224" spans="1:9" x14ac:dyDescent="0.35">
      <c r="A5224" s="75">
        <f t="shared" si="166"/>
        <v>46045</v>
      </c>
      <c r="B5224" s="75">
        <f t="shared" si="167"/>
        <v>46047</v>
      </c>
      <c r="C5224" s="75" t="str">
        <f>VLOOKUP($F5224,Refs!$A$1:$F$32,3,FALSE)</f>
        <v>Y59</v>
      </c>
      <c r="D5224" t="s">
        <v>175</v>
      </c>
      <c r="E5224" t="s">
        <v>125</v>
      </c>
      <c r="F5224" t="s">
        <v>69</v>
      </c>
      <c r="G5224" t="s">
        <v>208</v>
      </c>
      <c r="H5224" t="s">
        <v>191</v>
      </c>
      <c r="I5224">
        <v>1</v>
      </c>
    </row>
    <row r="5225" spans="1:9" x14ac:dyDescent="0.35">
      <c r="A5225" s="75">
        <f t="shared" si="166"/>
        <v>46045</v>
      </c>
      <c r="B5225" s="75">
        <f t="shared" si="167"/>
        <v>46047</v>
      </c>
      <c r="C5225" s="75" t="str">
        <f>VLOOKUP($F5225,Refs!$A$1:$F$32,3,FALSE)</f>
        <v>Y59</v>
      </c>
      <c r="D5225" t="s">
        <v>175</v>
      </c>
      <c r="E5225" t="s">
        <v>125</v>
      </c>
      <c r="F5225" t="s">
        <v>69</v>
      </c>
      <c r="G5225" t="s">
        <v>208</v>
      </c>
      <c r="H5225" t="s">
        <v>192</v>
      </c>
      <c r="I5225">
        <v>40</v>
      </c>
    </row>
    <row r="5226" spans="1:9" x14ac:dyDescent="0.35">
      <c r="A5226" s="75">
        <f t="shared" si="166"/>
        <v>46045</v>
      </c>
      <c r="B5226" s="75">
        <f t="shared" si="167"/>
        <v>46047</v>
      </c>
      <c r="C5226" s="75" t="str">
        <f>VLOOKUP($F5226,Refs!$A$1:$F$32,3,FALSE)</f>
        <v>Y59</v>
      </c>
      <c r="D5226" t="s">
        <v>175</v>
      </c>
      <c r="E5226" t="s">
        <v>125</v>
      </c>
      <c r="F5226" t="s">
        <v>69</v>
      </c>
      <c r="G5226" t="s">
        <v>208</v>
      </c>
      <c r="H5226" t="s">
        <v>193</v>
      </c>
      <c r="I5226">
        <v>3</v>
      </c>
    </row>
    <row r="5227" spans="1:9" x14ac:dyDescent="0.35">
      <c r="A5227" s="75">
        <f t="shared" si="166"/>
        <v>46045</v>
      </c>
      <c r="B5227" s="75">
        <f t="shared" si="167"/>
        <v>46047</v>
      </c>
      <c r="C5227" s="75" t="str">
        <f>VLOOKUP($F5227,Refs!$A$1:$F$32,3,FALSE)</f>
        <v>Y59</v>
      </c>
      <c r="D5227" t="s">
        <v>175</v>
      </c>
      <c r="E5227" t="s">
        <v>125</v>
      </c>
      <c r="F5227" t="s">
        <v>69</v>
      </c>
      <c r="G5227" t="s">
        <v>208</v>
      </c>
      <c r="H5227" t="s">
        <v>194</v>
      </c>
      <c r="I5227">
        <v>10</v>
      </c>
    </row>
    <row r="5228" spans="1:9" x14ac:dyDescent="0.35">
      <c r="A5228" s="75">
        <f t="shared" si="166"/>
        <v>46045</v>
      </c>
      <c r="B5228" s="75">
        <f t="shared" si="167"/>
        <v>46047</v>
      </c>
      <c r="C5228" s="75" t="str">
        <f>VLOOKUP($F5228,Refs!$A$1:$F$32,3,FALSE)</f>
        <v>Y59</v>
      </c>
      <c r="D5228" t="s">
        <v>175</v>
      </c>
      <c r="E5228" t="s">
        <v>125</v>
      </c>
      <c r="F5228" t="s">
        <v>69</v>
      </c>
      <c r="G5228" t="s">
        <v>208</v>
      </c>
      <c r="H5228" t="s">
        <v>195</v>
      </c>
      <c r="I5228">
        <v>2</v>
      </c>
    </row>
    <row r="5229" spans="1:9" x14ac:dyDescent="0.35">
      <c r="A5229" s="75">
        <f t="shared" si="166"/>
        <v>46045</v>
      </c>
      <c r="B5229" s="75">
        <f t="shared" si="167"/>
        <v>46047</v>
      </c>
      <c r="C5229" s="75" t="str">
        <f>VLOOKUP($F5229,Refs!$A$1:$F$32,3,FALSE)</f>
        <v>Y59</v>
      </c>
      <c r="D5229" t="s">
        <v>175</v>
      </c>
      <c r="E5229" t="s">
        <v>125</v>
      </c>
      <c r="F5229" t="s">
        <v>69</v>
      </c>
      <c r="G5229" t="s">
        <v>208</v>
      </c>
      <c r="H5229" t="s">
        <v>196</v>
      </c>
      <c r="I5229">
        <v>39</v>
      </c>
    </row>
    <row r="5230" spans="1:9" x14ac:dyDescent="0.35">
      <c r="A5230" s="75">
        <f t="shared" si="166"/>
        <v>46045</v>
      </c>
      <c r="B5230" s="75">
        <f t="shared" si="167"/>
        <v>46047</v>
      </c>
      <c r="C5230" s="75" t="str">
        <f>VLOOKUP($F5230,Refs!$A$1:$F$32,3,FALSE)</f>
        <v>Y59</v>
      </c>
      <c r="D5230" t="s">
        <v>175</v>
      </c>
      <c r="E5230" t="s">
        <v>125</v>
      </c>
      <c r="F5230" t="s">
        <v>69</v>
      </c>
      <c r="G5230" t="s">
        <v>208</v>
      </c>
      <c r="H5230" t="s">
        <v>197</v>
      </c>
      <c r="I5230">
        <v>81</v>
      </c>
    </row>
    <row r="5231" spans="1:9" x14ac:dyDescent="0.35">
      <c r="A5231" s="75">
        <f t="shared" si="166"/>
        <v>46045</v>
      </c>
      <c r="B5231" s="75">
        <f t="shared" si="167"/>
        <v>46047</v>
      </c>
      <c r="C5231" s="75" t="str">
        <f>VLOOKUP($F5231,Refs!$A$1:$F$32,3,FALSE)</f>
        <v>Y59</v>
      </c>
      <c r="D5231" t="s">
        <v>175</v>
      </c>
      <c r="E5231" t="s">
        <v>125</v>
      </c>
      <c r="F5231" t="s">
        <v>69</v>
      </c>
      <c r="G5231" t="s">
        <v>208</v>
      </c>
      <c r="H5231" t="s">
        <v>198</v>
      </c>
      <c r="I5231">
        <v>277</v>
      </c>
    </row>
    <row r="5232" spans="1:9" x14ac:dyDescent="0.35">
      <c r="A5232" s="75">
        <f t="shared" si="166"/>
        <v>46045</v>
      </c>
      <c r="B5232" s="75">
        <f t="shared" si="167"/>
        <v>46047</v>
      </c>
      <c r="C5232" s="75" t="str">
        <f>VLOOKUP($F5232,Refs!$A$1:$F$32,3,FALSE)</f>
        <v>Y59</v>
      </c>
      <c r="D5232" t="s">
        <v>175</v>
      </c>
      <c r="E5232" t="s">
        <v>125</v>
      </c>
      <c r="F5232" t="s">
        <v>69</v>
      </c>
      <c r="G5232" t="s">
        <v>208</v>
      </c>
      <c r="H5232" t="s">
        <v>199</v>
      </c>
      <c r="I5232">
        <v>61</v>
      </c>
    </row>
    <row r="5233" spans="1:9" x14ac:dyDescent="0.35">
      <c r="A5233" s="75">
        <f t="shared" si="166"/>
        <v>46045</v>
      </c>
      <c r="B5233" s="75">
        <f t="shared" si="167"/>
        <v>46047</v>
      </c>
      <c r="C5233" s="75" t="str">
        <f>VLOOKUP($F5233,Refs!$A$1:$F$32,3,FALSE)</f>
        <v>Y59</v>
      </c>
      <c r="D5233" t="s">
        <v>175</v>
      </c>
      <c r="E5233" t="s">
        <v>125</v>
      </c>
      <c r="F5233" t="s">
        <v>69</v>
      </c>
      <c r="G5233" t="s">
        <v>208</v>
      </c>
      <c r="H5233" t="s">
        <v>200</v>
      </c>
      <c r="I5233">
        <v>19</v>
      </c>
    </row>
    <row r="5234" spans="1:9" x14ac:dyDescent="0.35">
      <c r="A5234" s="75">
        <f t="shared" si="166"/>
        <v>46045</v>
      </c>
      <c r="B5234" s="75">
        <f t="shared" si="167"/>
        <v>46047</v>
      </c>
      <c r="C5234" s="75" t="str">
        <f>VLOOKUP($F5234,Refs!$A$1:$F$32,3,FALSE)</f>
        <v>Y59</v>
      </c>
      <c r="D5234" t="s">
        <v>175</v>
      </c>
      <c r="E5234" t="s">
        <v>125</v>
      </c>
      <c r="F5234" t="s">
        <v>69</v>
      </c>
      <c r="G5234" t="s">
        <v>208</v>
      </c>
      <c r="H5234" t="s">
        <v>201</v>
      </c>
      <c r="I5234">
        <v>20</v>
      </c>
    </row>
    <row r="5235" spans="1:9" x14ac:dyDescent="0.35">
      <c r="A5235" s="75">
        <f t="shared" si="166"/>
        <v>46045</v>
      </c>
      <c r="B5235" s="75">
        <f t="shared" si="167"/>
        <v>46047</v>
      </c>
      <c r="C5235" s="75" t="str">
        <f>VLOOKUP($F5235,Refs!$A$1:$F$32,3,FALSE)</f>
        <v>Y59</v>
      </c>
      <c r="D5235" t="s">
        <v>175</v>
      </c>
      <c r="E5235" t="s">
        <v>125</v>
      </c>
      <c r="F5235" t="s">
        <v>69</v>
      </c>
      <c r="G5235" t="s">
        <v>208</v>
      </c>
      <c r="H5235" t="s">
        <v>202</v>
      </c>
      <c r="I5235">
        <v>12</v>
      </c>
    </row>
    <row r="5236" spans="1:9" x14ac:dyDescent="0.35">
      <c r="A5236" s="75">
        <f t="shared" si="166"/>
        <v>46045</v>
      </c>
      <c r="B5236" s="75">
        <f t="shared" si="167"/>
        <v>46047</v>
      </c>
      <c r="C5236" s="75" t="str">
        <f>VLOOKUP($F5236,Refs!$A$1:$F$32,3,FALSE)</f>
        <v>Y59</v>
      </c>
      <c r="D5236" t="s">
        <v>175</v>
      </c>
      <c r="E5236" t="s">
        <v>125</v>
      </c>
      <c r="F5236" t="s">
        <v>69</v>
      </c>
      <c r="G5236" t="s">
        <v>208</v>
      </c>
      <c r="H5236" t="s">
        <v>203</v>
      </c>
      <c r="I5236">
        <v>0</v>
      </c>
    </row>
    <row r="5237" spans="1:9" x14ac:dyDescent="0.35">
      <c r="A5237" s="75">
        <f t="shared" si="166"/>
        <v>46045</v>
      </c>
      <c r="B5237" s="75">
        <f t="shared" si="167"/>
        <v>46047</v>
      </c>
      <c r="C5237" s="75" t="str">
        <f>VLOOKUP($F5237,Refs!$A$1:$F$32,3,FALSE)</f>
        <v>Y59</v>
      </c>
      <c r="D5237" t="s">
        <v>175</v>
      </c>
      <c r="E5237" t="s">
        <v>125</v>
      </c>
      <c r="F5237" t="s">
        <v>69</v>
      </c>
      <c r="G5237" t="s">
        <v>208</v>
      </c>
      <c r="H5237" t="s">
        <v>204</v>
      </c>
      <c r="I5237">
        <v>4</v>
      </c>
    </row>
    <row r="5238" spans="1:9" x14ac:dyDescent="0.35">
      <c r="A5238" s="75">
        <f t="shared" si="166"/>
        <v>46046</v>
      </c>
      <c r="B5238" s="75">
        <f t="shared" si="167"/>
        <v>46047</v>
      </c>
      <c r="C5238" s="75" t="str">
        <f>VLOOKUP($F5238,Refs!$A$1:$F$32,3,FALSE)</f>
        <v>Y59</v>
      </c>
      <c r="D5238" t="s">
        <v>175</v>
      </c>
      <c r="E5238" t="s">
        <v>125</v>
      </c>
      <c r="F5238" t="s">
        <v>69</v>
      </c>
      <c r="G5238" t="s">
        <v>209</v>
      </c>
      <c r="H5238" t="s">
        <v>177</v>
      </c>
      <c r="I5238">
        <v>1183</v>
      </c>
    </row>
    <row r="5239" spans="1:9" x14ac:dyDescent="0.35">
      <c r="A5239" s="75">
        <f t="shared" si="166"/>
        <v>46046</v>
      </c>
      <c r="B5239" s="75">
        <f t="shared" si="167"/>
        <v>46047</v>
      </c>
      <c r="C5239" s="75" t="str">
        <f>VLOOKUP($F5239,Refs!$A$1:$F$32,3,FALSE)</f>
        <v>Y59</v>
      </c>
      <c r="D5239" t="s">
        <v>175</v>
      </c>
      <c r="E5239" t="s">
        <v>125</v>
      </c>
      <c r="F5239" t="s">
        <v>69</v>
      </c>
      <c r="G5239" t="s">
        <v>209</v>
      </c>
      <c r="H5239" t="s">
        <v>178</v>
      </c>
      <c r="I5239">
        <v>1139</v>
      </c>
    </row>
    <row r="5240" spans="1:9" x14ac:dyDescent="0.35">
      <c r="A5240" s="75">
        <f t="shared" si="166"/>
        <v>46046</v>
      </c>
      <c r="B5240" s="75">
        <f t="shared" si="167"/>
        <v>46047</v>
      </c>
      <c r="C5240" s="75" t="str">
        <f>VLOOKUP($F5240,Refs!$A$1:$F$32,3,FALSE)</f>
        <v>Y59</v>
      </c>
      <c r="D5240" t="s">
        <v>175</v>
      </c>
      <c r="E5240" t="s">
        <v>125</v>
      </c>
      <c r="F5240" t="s">
        <v>69</v>
      </c>
      <c r="G5240" t="s">
        <v>209</v>
      </c>
      <c r="H5240" t="s">
        <v>179</v>
      </c>
      <c r="I5240">
        <v>1099</v>
      </c>
    </row>
    <row r="5241" spans="1:9" x14ac:dyDescent="0.35">
      <c r="A5241" s="75">
        <f t="shared" si="166"/>
        <v>46046</v>
      </c>
      <c r="B5241" s="75">
        <f t="shared" si="167"/>
        <v>46047</v>
      </c>
      <c r="C5241" s="75" t="str">
        <f>VLOOKUP($F5241,Refs!$A$1:$F$32,3,FALSE)</f>
        <v>Y59</v>
      </c>
      <c r="D5241" t="s">
        <v>175</v>
      </c>
      <c r="E5241" t="s">
        <v>125</v>
      </c>
      <c r="F5241" t="s">
        <v>69</v>
      </c>
      <c r="G5241" t="s">
        <v>209</v>
      </c>
      <c r="H5241" t="s">
        <v>180</v>
      </c>
      <c r="I5241">
        <v>9</v>
      </c>
    </row>
    <row r="5242" spans="1:9" x14ac:dyDescent="0.35">
      <c r="A5242" s="75">
        <f t="shared" si="166"/>
        <v>46046</v>
      </c>
      <c r="B5242" s="75">
        <f t="shared" si="167"/>
        <v>46047</v>
      </c>
      <c r="C5242" s="75" t="str">
        <f>VLOOKUP($F5242,Refs!$A$1:$F$32,3,FALSE)</f>
        <v>Y59</v>
      </c>
      <c r="D5242" t="s">
        <v>175</v>
      </c>
      <c r="E5242" t="s">
        <v>125</v>
      </c>
      <c r="F5242" t="s">
        <v>69</v>
      </c>
      <c r="G5242" t="s">
        <v>209</v>
      </c>
      <c r="H5242" t="s">
        <v>181</v>
      </c>
      <c r="I5242">
        <v>8583</v>
      </c>
    </row>
    <row r="5243" spans="1:9" x14ac:dyDescent="0.35">
      <c r="A5243" s="75">
        <f t="shared" si="166"/>
        <v>46046</v>
      </c>
      <c r="B5243" s="75">
        <f t="shared" si="167"/>
        <v>46047</v>
      </c>
      <c r="C5243" s="75" t="str">
        <f>VLOOKUP($F5243,Refs!$A$1:$F$32,3,FALSE)</f>
        <v>Y59</v>
      </c>
      <c r="D5243" t="s">
        <v>175</v>
      </c>
      <c r="E5243" t="s">
        <v>125</v>
      </c>
      <c r="F5243" t="s">
        <v>69</v>
      </c>
      <c r="G5243" t="s">
        <v>209</v>
      </c>
      <c r="H5243" t="s">
        <v>182</v>
      </c>
      <c r="I5243">
        <v>52</v>
      </c>
    </row>
    <row r="5244" spans="1:9" x14ac:dyDescent="0.35">
      <c r="A5244" s="75">
        <f t="shared" si="166"/>
        <v>46046</v>
      </c>
      <c r="B5244" s="75">
        <f t="shared" si="167"/>
        <v>46047</v>
      </c>
      <c r="C5244" s="75" t="str">
        <f>VLOOKUP($F5244,Refs!$A$1:$F$32,3,FALSE)</f>
        <v>Y59</v>
      </c>
      <c r="D5244" t="s">
        <v>175</v>
      </c>
      <c r="E5244" t="s">
        <v>125</v>
      </c>
      <c r="F5244" t="s">
        <v>69</v>
      </c>
      <c r="G5244" t="s">
        <v>209</v>
      </c>
      <c r="H5244" t="s">
        <v>183</v>
      </c>
      <c r="I5244">
        <v>104</v>
      </c>
    </row>
    <row r="5245" spans="1:9" x14ac:dyDescent="0.35">
      <c r="A5245" s="75">
        <f t="shared" si="166"/>
        <v>46046</v>
      </c>
      <c r="B5245" s="75">
        <f t="shared" si="167"/>
        <v>46047</v>
      </c>
      <c r="C5245" s="75" t="str">
        <f>VLOOKUP($F5245,Refs!$A$1:$F$32,3,FALSE)</f>
        <v>Y59</v>
      </c>
      <c r="D5245" t="s">
        <v>175</v>
      </c>
      <c r="E5245" t="s">
        <v>125</v>
      </c>
      <c r="F5245" t="s">
        <v>69</v>
      </c>
      <c r="G5245" t="s">
        <v>209</v>
      </c>
      <c r="H5245" t="s">
        <v>184</v>
      </c>
      <c r="I5245">
        <v>1017</v>
      </c>
    </row>
    <row r="5246" spans="1:9" x14ac:dyDescent="0.35">
      <c r="A5246" s="75">
        <f t="shared" si="166"/>
        <v>46046</v>
      </c>
      <c r="B5246" s="75">
        <f t="shared" si="167"/>
        <v>46047</v>
      </c>
      <c r="C5246" s="75" t="str">
        <f>VLOOKUP($F5246,Refs!$A$1:$F$32,3,FALSE)</f>
        <v>Y59</v>
      </c>
      <c r="D5246" t="s">
        <v>175</v>
      </c>
      <c r="E5246" t="s">
        <v>125</v>
      </c>
      <c r="F5246" t="s">
        <v>69</v>
      </c>
      <c r="G5246" t="s">
        <v>209</v>
      </c>
      <c r="H5246" t="s">
        <v>185</v>
      </c>
      <c r="I5246">
        <v>627</v>
      </c>
    </row>
    <row r="5247" spans="1:9" x14ac:dyDescent="0.35">
      <c r="A5247" s="75">
        <f t="shared" si="166"/>
        <v>46046</v>
      </c>
      <c r="B5247" s="75">
        <f t="shared" si="167"/>
        <v>46047</v>
      </c>
      <c r="C5247" s="75" t="str">
        <f>VLOOKUP($F5247,Refs!$A$1:$F$32,3,FALSE)</f>
        <v>Y59</v>
      </c>
      <c r="D5247" t="s">
        <v>175</v>
      </c>
      <c r="E5247" t="s">
        <v>125</v>
      </c>
      <c r="F5247" t="s">
        <v>69</v>
      </c>
      <c r="G5247" t="s">
        <v>209</v>
      </c>
      <c r="H5247" t="s">
        <v>186</v>
      </c>
      <c r="I5247">
        <v>269</v>
      </c>
    </row>
    <row r="5248" spans="1:9" x14ac:dyDescent="0.35">
      <c r="A5248" s="75">
        <f t="shared" si="166"/>
        <v>46046</v>
      </c>
      <c r="B5248" s="75">
        <f t="shared" si="167"/>
        <v>46047</v>
      </c>
      <c r="C5248" s="75" t="str">
        <f>VLOOKUP($F5248,Refs!$A$1:$F$32,3,FALSE)</f>
        <v>Y59</v>
      </c>
      <c r="D5248" t="s">
        <v>175</v>
      </c>
      <c r="E5248" t="s">
        <v>125</v>
      </c>
      <c r="F5248" t="s">
        <v>69</v>
      </c>
      <c r="G5248" t="s">
        <v>209</v>
      </c>
      <c r="H5248" t="s">
        <v>187</v>
      </c>
      <c r="I5248">
        <v>205</v>
      </c>
    </row>
    <row r="5249" spans="1:9" x14ac:dyDescent="0.35">
      <c r="A5249" s="75">
        <f t="shared" si="166"/>
        <v>46046</v>
      </c>
      <c r="B5249" s="75">
        <f t="shared" si="167"/>
        <v>46047</v>
      </c>
      <c r="C5249" s="75" t="str">
        <f>VLOOKUP($F5249,Refs!$A$1:$F$32,3,FALSE)</f>
        <v>Y59</v>
      </c>
      <c r="D5249" t="s">
        <v>175</v>
      </c>
      <c r="E5249" t="s">
        <v>125</v>
      </c>
      <c r="F5249" t="s">
        <v>69</v>
      </c>
      <c r="G5249" t="s">
        <v>209</v>
      </c>
      <c r="H5249" t="s">
        <v>188</v>
      </c>
      <c r="I5249">
        <v>103</v>
      </c>
    </row>
    <row r="5250" spans="1:9" x14ac:dyDescent="0.35">
      <c r="A5250" s="75">
        <f t="shared" si="166"/>
        <v>46046</v>
      </c>
      <c r="B5250" s="75">
        <f t="shared" si="167"/>
        <v>46047</v>
      </c>
      <c r="C5250" s="75" t="str">
        <f>VLOOKUP($F5250,Refs!$A$1:$F$32,3,FALSE)</f>
        <v>Y59</v>
      </c>
      <c r="D5250" t="s">
        <v>175</v>
      </c>
      <c r="E5250" t="s">
        <v>125</v>
      </c>
      <c r="F5250" t="s">
        <v>69</v>
      </c>
      <c r="G5250" t="s">
        <v>209</v>
      </c>
      <c r="H5250" t="s">
        <v>189</v>
      </c>
      <c r="I5250">
        <v>123</v>
      </c>
    </row>
    <row r="5251" spans="1:9" x14ac:dyDescent="0.35">
      <c r="A5251" s="75">
        <f t="shared" si="166"/>
        <v>46046</v>
      </c>
      <c r="B5251" s="75">
        <f t="shared" si="167"/>
        <v>46047</v>
      </c>
      <c r="C5251" s="75" t="str">
        <f>VLOOKUP($F5251,Refs!$A$1:$F$32,3,FALSE)</f>
        <v>Y59</v>
      </c>
      <c r="D5251" t="s">
        <v>175</v>
      </c>
      <c r="E5251" t="s">
        <v>125</v>
      </c>
      <c r="F5251" t="s">
        <v>69</v>
      </c>
      <c r="G5251" t="s">
        <v>209</v>
      </c>
      <c r="H5251" t="s">
        <v>190</v>
      </c>
      <c r="I5251">
        <v>63</v>
      </c>
    </row>
    <row r="5252" spans="1:9" x14ac:dyDescent="0.35">
      <c r="A5252" s="75">
        <f t="shared" si="166"/>
        <v>46046</v>
      </c>
      <c r="B5252" s="75">
        <f t="shared" si="167"/>
        <v>46047</v>
      </c>
      <c r="C5252" s="75" t="str">
        <f>VLOOKUP($F5252,Refs!$A$1:$F$32,3,FALSE)</f>
        <v>Y59</v>
      </c>
      <c r="D5252" t="s">
        <v>175</v>
      </c>
      <c r="E5252" t="s">
        <v>125</v>
      </c>
      <c r="F5252" t="s">
        <v>69</v>
      </c>
      <c r="G5252" t="s">
        <v>209</v>
      </c>
      <c r="H5252" t="s">
        <v>191</v>
      </c>
      <c r="I5252">
        <v>0</v>
      </c>
    </row>
    <row r="5253" spans="1:9" x14ac:dyDescent="0.35">
      <c r="A5253" s="75">
        <f t="shared" si="166"/>
        <v>46046</v>
      </c>
      <c r="B5253" s="75">
        <f t="shared" si="167"/>
        <v>46047</v>
      </c>
      <c r="C5253" s="75" t="str">
        <f>VLOOKUP($F5253,Refs!$A$1:$F$32,3,FALSE)</f>
        <v>Y59</v>
      </c>
      <c r="D5253" t="s">
        <v>175</v>
      </c>
      <c r="E5253" t="s">
        <v>125</v>
      </c>
      <c r="F5253" t="s">
        <v>69</v>
      </c>
      <c r="G5253" t="s">
        <v>209</v>
      </c>
      <c r="H5253" t="s">
        <v>192</v>
      </c>
      <c r="I5253">
        <v>61</v>
      </c>
    </row>
    <row r="5254" spans="1:9" x14ac:dyDescent="0.35">
      <c r="A5254" s="75">
        <f t="shared" ref="A5254:A5317" si="168">IF(G5254="Mon",B5254-6,IF(G5254="Tue",B5254-5,IF(G5254="Wed",B5254-4,IF(G5254="Thu",B5254-3,IF(G5254="Fri",B5254-2,IF(G5254="Sat",B5254-1,IF(G5254="Sun",B5254,"")))))))</f>
        <v>46046</v>
      </c>
      <c r="B5254" s="75">
        <f t="shared" ref="B5254:B5317" si="169">DATEVALUE(RIGHT(D5254, 11))</f>
        <v>46047</v>
      </c>
      <c r="C5254" s="75" t="str">
        <f>VLOOKUP($F5254,Refs!$A$1:$F$32,3,FALSE)</f>
        <v>Y59</v>
      </c>
      <c r="D5254" t="s">
        <v>175</v>
      </c>
      <c r="E5254" t="s">
        <v>125</v>
      </c>
      <c r="F5254" t="s">
        <v>69</v>
      </c>
      <c r="G5254" t="s">
        <v>209</v>
      </c>
      <c r="H5254" t="s">
        <v>193</v>
      </c>
      <c r="I5254">
        <v>4</v>
      </c>
    </row>
    <row r="5255" spans="1:9" x14ac:dyDescent="0.35">
      <c r="A5255" s="75">
        <f t="shared" si="168"/>
        <v>46046</v>
      </c>
      <c r="B5255" s="75">
        <f t="shared" si="169"/>
        <v>46047</v>
      </c>
      <c r="C5255" s="75" t="str">
        <f>VLOOKUP($F5255,Refs!$A$1:$F$32,3,FALSE)</f>
        <v>Y59</v>
      </c>
      <c r="D5255" t="s">
        <v>175</v>
      </c>
      <c r="E5255" t="s">
        <v>125</v>
      </c>
      <c r="F5255" t="s">
        <v>69</v>
      </c>
      <c r="G5255" t="s">
        <v>209</v>
      </c>
      <c r="H5255" t="s">
        <v>194</v>
      </c>
      <c r="I5255">
        <v>35</v>
      </c>
    </row>
    <row r="5256" spans="1:9" x14ac:dyDescent="0.35">
      <c r="A5256" s="75">
        <f t="shared" si="168"/>
        <v>46046</v>
      </c>
      <c r="B5256" s="75">
        <f t="shared" si="169"/>
        <v>46047</v>
      </c>
      <c r="C5256" s="75" t="str">
        <f>VLOOKUP($F5256,Refs!$A$1:$F$32,3,FALSE)</f>
        <v>Y59</v>
      </c>
      <c r="D5256" t="s">
        <v>175</v>
      </c>
      <c r="E5256" t="s">
        <v>125</v>
      </c>
      <c r="F5256" t="s">
        <v>69</v>
      </c>
      <c r="G5256" t="s">
        <v>209</v>
      </c>
      <c r="H5256" t="s">
        <v>195</v>
      </c>
      <c r="I5256">
        <v>2</v>
      </c>
    </row>
    <row r="5257" spans="1:9" x14ac:dyDescent="0.35">
      <c r="A5257" s="75">
        <f t="shared" si="168"/>
        <v>46046</v>
      </c>
      <c r="B5257" s="75">
        <f t="shared" si="169"/>
        <v>46047</v>
      </c>
      <c r="C5257" s="75" t="str">
        <f>VLOOKUP($F5257,Refs!$A$1:$F$32,3,FALSE)</f>
        <v>Y59</v>
      </c>
      <c r="D5257" t="s">
        <v>175</v>
      </c>
      <c r="E5257" t="s">
        <v>125</v>
      </c>
      <c r="F5257" t="s">
        <v>69</v>
      </c>
      <c r="G5257" t="s">
        <v>209</v>
      </c>
      <c r="H5257" t="s">
        <v>196</v>
      </c>
      <c r="I5257">
        <v>51</v>
      </c>
    </row>
    <row r="5258" spans="1:9" x14ac:dyDescent="0.35">
      <c r="A5258" s="75">
        <f t="shared" si="168"/>
        <v>46046</v>
      </c>
      <c r="B5258" s="75">
        <f t="shared" si="169"/>
        <v>46047</v>
      </c>
      <c r="C5258" s="75" t="str">
        <f>VLOOKUP($F5258,Refs!$A$1:$F$32,3,FALSE)</f>
        <v>Y59</v>
      </c>
      <c r="D5258" t="s">
        <v>175</v>
      </c>
      <c r="E5258" t="s">
        <v>125</v>
      </c>
      <c r="F5258" t="s">
        <v>69</v>
      </c>
      <c r="G5258" t="s">
        <v>209</v>
      </c>
      <c r="H5258" t="s">
        <v>197</v>
      </c>
      <c r="I5258">
        <v>104</v>
      </c>
    </row>
    <row r="5259" spans="1:9" x14ac:dyDescent="0.35">
      <c r="A5259" s="75">
        <f t="shared" si="168"/>
        <v>46046</v>
      </c>
      <c r="B5259" s="75">
        <f t="shared" si="169"/>
        <v>46047</v>
      </c>
      <c r="C5259" s="75" t="str">
        <f>VLOOKUP($F5259,Refs!$A$1:$F$32,3,FALSE)</f>
        <v>Y59</v>
      </c>
      <c r="D5259" t="s">
        <v>175</v>
      </c>
      <c r="E5259" t="s">
        <v>125</v>
      </c>
      <c r="F5259" t="s">
        <v>69</v>
      </c>
      <c r="G5259" t="s">
        <v>209</v>
      </c>
      <c r="H5259" t="s">
        <v>198</v>
      </c>
      <c r="I5259">
        <v>534</v>
      </c>
    </row>
    <row r="5260" spans="1:9" x14ac:dyDescent="0.35">
      <c r="A5260" s="75">
        <f t="shared" si="168"/>
        <v>46046</v>
      </c>
      <c r="B5260" s="75">
        <f t="shared" si="169"/>
        <v>46047</v>
      </c>
      <c r="C5260" s="75" t="str">
        <f>VLOOKUP($F5260,Refs!$A$1:$F$32,3,FALSE)</f>
        <v>Y59</v>
      </c>
      <c r="D5260" t="s">
        <v>175</v>
      </c>
      <c r="E5260" t="s">
        <v>125</v>
      </c>
      <c r="F5260" t="s">
        <v>69</v>
      </c>
      <c r="G5260" t="s">
        <v>209</v>
      </c>
      <c r="H5260" t="s">
        <v>199</v>
      </c>
      <c r="I5260">
        <v>2</v>
      </c>
    </row>
    <row r="5261" spans="1:9" x14ac:dyDescent="0.35">
      <c r="A5261" s="75">
        <f t="shared" si="168"/>
        <v>46046</v>
      </c>
      <c r="B5261" s="75">
        <f t="shared" si="169"/>
        <v>46047</v>
      </c>
      <c r="C5261" s="75" t="str">
        <f>VLOOKUP($F5261,Refs!$A$1:$F$32,3,FALSE)</f>
        <v>Y59</v>
      </c>
      <c r="D5261" t="s">
        <v>175</v>
      </c>
      <c r="E5261" t="s">
        <v>125</v>
      </c>
      <c r="F5261" t="s">
        <v>69</v>
      </c>
      <c r="G5261" t="s">
        <v>209</v>
      </c>
      <c r="H5261" t="s">
        <v>200</v>
      </c>
      <c r="I5261">
        <v>66</v>
      </c>
    </row>
    <row r="5262" spans="1:9" x14ac:dyDescent="0.35">
      <c r="A5262" s="75">
        <f t="shared" si="168"/>
        <v>46046</v>
      </c>
      <c r="B5262" s="75">
        <f t="shared" si="169"/>
        <v>46047</v>
      </c>
      <c r="C5262" s="75" t="str">
        <f>VLOOKUP($F5262,Refs!$A$1:$F$32,3,FALSE)</f>
        <v>Y59</v>
      </c>
      <c r="D5262" t="s">
        <v>175</v>
      </c>
      <c r="E5262" t="s">
        <v>125</v>
      </c>
      <c r="F5262" t="s">
        <v>69</v>
      </c>
      <c r="G5262" t="s">
        <v>209</v>
      </c>
      <c r="H5262" t="s">
        <v>201</v>
      </c>
      <c r="I5262">
        <v>40</v>
      </c>
    </row>
    <row r="5263" spans="1:9" x14ac:dyDescent="0.35">
      <c r="A5263" s="75">
        <f t="shared" si="168"/>
        <v>46046</v>
      </c>
      <c r="B5263" s="75">
        <f t="shared" si="169"/>
        <v>46047</v>
      </c>
      <c r="C5263" s="75" t="str">
        <f>VLOOKUP($F5263,Refs!$A$1:$F$32,3,FALSE)</f>
        <v>Y59</v>
      </c>
      <c r="D5263" t="s">
        <v>175</v>
      </c>
      <c r="E5263" t="s">
        <v>125</v>
      </c>
      <c r="F5263" t="s">
        <v>69</v>
      </c>
      <c r="G5263" t="s">
        <v>209</v>
      </c>
      <c r="H5263" t="s">
        <v>202</v>
      </c>
      <c r="I5263">
        <v>24</v>
      </c>
    </row>
    <row r="5264" spans="1:9" x14ac:dyDescent="0.35">
      <c r="A5264" s="75">
        <f t="shared" si="168"/>
        <v>46046</v>
      </c>
      <c r="B5264" s="75">
        <f t="shared" si="169"/>
        <v>46047</v>
      </c>
      <c r="C5264" s="75" t="str">
        <f>VLOOKUP($F5264,Refs!$A$1:$F$32,3,FALSE)</f>
        <v>Y59</v>
      </c>
      <c r="D5264" t="s">
        <v>175</v>
      </c>
      <c r="E5264" t="s">
        <v>125</v>
      </c>
      <c r="F5264" t="s">
        <v>69</v>
      </c>
      <c r="G5264" t="s">
        <v>209</v>
      </c>
      <c r="H5264" t="s">
        <v>203</v>
      </c>
      <c r="I5264">
        <v>0</v>
      </c>
    </row>
    <row r="5265" spans="1:9" x14ac:dyDescent="0.35">
      <c r="A5265" s="75">
        <f t="shared" si="168"/>
        <v>46046</v>
      </c>
      <c r="B5265" s="75">
        <f t="shared" si="169"/>
        <v>46047</v>
      </c>
      <c r="C5265" s="75" t="str">
        <f>VLOOKUP($F5265,Refs!$A$1:$F$32,3,FALSE)</f>
        <v>Y59</v>
      </c>
      <c r="D5265" t="s">
        <v>175</v>
      </c>
      <c r="E5265" t="s">
        <v>125</v>
      </c>
      <c r="F5265" t="s">
        <v>69</v>
      </c>
      <c r="G5265" t="s">
        <v>209</v>
      </c>
      <c r="H5265" t="s">
        <v>204</v>
      </c>
      <c r="I5265">
        <v>7</v>
      </c>
    </row>
    <row r="5266" spans="1:9" x14ac:dyDescent="0.35">
      <c r="A5266" s="75">
        <f t="shared" si="168"/>
        <v>46047</v>
      </c>
      <c r="B5266" s="75">
        <f t="shared" si="169"/>
        <v>46047</v>
      </c>
      <c r="C5266" s="75" t="str">
        <f>VLOOKUP($F5266,Refs!$A$1:$F$32,3,FALSE)</f>
        <v>Y59</v>
      </c>
      <c r="D5266" t="s">
        <v>175</v>
      </c>
      <c r="E5266" t="s">
        <v>125</v>
      </c>
      <c r="F5266" t="s">
        <v>69</v>
      </c>
      <c r="G5266" t="s">
        <v>210</v>
      </c>
      <c r="H5266" t="s">
        <v>177</v>
      </c>
      <c r="I5266">
        <v>1002</v>
      </c>
    </row>
    <row r="5267" spans="1:9" x14ac:dyDescent="0.35">
      <c r="A5267" s="75">
        <f t="shared" si="168"/>
        <v>46047</v>
      </c>
      <c r="B5267" s="75">
        <f t="shared" si="169"/>
        <v>46047</v>
      </c>
      <c r="C5267" s="75" t="str">
        <f>VLOOKUP($F5267,Refs!$A$1:$F$32,3,FALSE)</f>
        <v>Y59</v>
      </c>
      <c r="D5267" t="s">
        <v>175</v>
      </c>
      <c r="E5267" t="s">
        <v>125</v>
      </c>
      <c r="F5267" t="s">
        <v>69</v>
      </c>
      <c r="G5267" t="s">
        <v>210</v>
      </c>
      <c r="H5267" t="s">
        <v>178</v>
      </c>
      <c r="I5267">
        <v>972</v>
      </c>
    </row>
    <row r="5268" spans="1:9" x14ac:dyDescent="0.35">
      <c r="A5268" s="75">
        <f t="shared" si="168"/>
        <v>46047</v>
      </c>
      <c r="B5268" s="75">
        <f t="shared" si="169"/>
        <v>46047</v>
      </c>
      <c r="C5268" s="75" t="str">
        <f>VLOOKUP($F5268,Refs!$A$1:$F$32,3,FALSE)</f>
        <v>Y59</v>
      </c>
      <c r="D5268" t="s">
        <v>175</v>
      </c>
      <c r="E5268" t="s">
        <v>125</v>
      </c>
      <c r="F5268" t="s">
        <v>69</v>
      </c>
      <c r="G5268" t="s">
        <v>210</v>
      </c>
      <c r="H5268" t="s">
        <v>179</v>
      </c>
      <c r="I5268">
        <v>931</v>
      </c>
    </row>
    <row r="5269" spans="1:9" x14ac:dyDescent="0.35">
      <c r="A5269" s="75">
        <f t="shared" si="168"/>
        <v>46047</v>
      </c>
      <c r="B5269" s="75">
        <f t="shared" si="169"/>
        <v>46047</v>
      </c>
      <c r="C5269" s="75" t="str">
        <f>VLOOKUP($F5269,Refs!$A$1:$F$32,3,FALSE)</f>
        <v>Y59</v>
      </c>
      <c r="D5269" t="s">
        <v>175</v>
      </c>
      <c r="E5269" t="s">
        <v>125</v>
      </c>
      <c r="F5269" t="s">
        <v>69</v>
      </c>
      <c r="G5269" t="s">
        <v>210</v>
      </c>
      <c r="H5269" t="s">
        <v>180</v>
      </c>
      <c r="I5269">
        <v>5</v>
      </c>
    </row>
    <row r="5270" spans="1:9" x14ac:dyDescent="0.35">
      <c r="A5270" s="75">
        <f t="shared" si="168"/>
        <v>46047</v>
      </c>
      <c r="B5270" s="75">
        <f t="shared" si="169"/>
        <v>46047</v>
      </c>
      <c r="C5270" s="75" t="str">
        <f>VLOOKUP($F5270,Refs!$A$1:$F$32,3,FALSE)</f>
        <v>Y59</v>
      </c>
      <c r="D5270" t="s">
        <v>175</v>
      </c>
      <c r="E5270" t="s">
        <v>125</v>
      </c>
      <c r="F5270" t="s">
        <v>69</v>
      </c>
      <c r="G5270" t="s">
        <v>210</v>
      </c>
      <c r="H5270" t="s">
        <v>181</v>
      </c>
      <c r="I5270">
        <v>6072</v>
      </c>
    </row>
    <row r="5271" spans="1:9" x14ac:dyDescent="0.35">
      <c r="A5271" s="75">
        <f t="shared" si="168"/>
        <v>46047</v>
      </c>
      <c r="B5271" s="75">
        <f t="shared" si="169"/>
        <v>46047</v>
      </c>
      <c r="C5271" s="75" t="str">
        <f>VLOOKUP($F5271,Refs!$A$1:$F$32,3,FALSE)</f>
        <v>Y59</v>
      </c>
      <c r="D5271" t="s">
        <v>175</v>
      </c>
      <c r="E5271" t="s">
        <v>125</v>
      </c>
      <c r="F5271" t="s">
        <v>69</v>
      </c>
      <c r="G5271" t="s">
        <v>210</v>
      </c>
      <c r="H5271" t="s">
        <v>182</v>
      </c>
      <c r="I5271">
        <v>54</v>
      </c>
    </row>
    <row r="5272" spans="1:9" x14ac:dyDescent="0.35">
      <c r="A5272" s="75">
        <f t="shared" si="168"/>
        <v>46047</v>
      </c>
      <c r="B5272" s="75">
        <f t="shared" si="169"/>
        <v>46047</v>
      </c>
      <c r="C5272" s="75" t="str">
        <f>VLOOKUP($F5272,Refs!$A$1:$F$32,3,FALSE)</f>
        <v>Y59</v>
      </c>
      <c r="D5272" t="s">
        <v>175</v>
      </c>
      <c r="E5272" t="s">
        <v>125</v>
      </c>
      <c r="F5272" t="s">
        <v>69</v>
      </c>
      <c r="G5272" t="s">
        <v>210</v>
      </c>
      <c r="H5272" t="s">
        <v>183</v>
      </c>
      <c r="I5272">
        <v>125</v>
      </c>
    </row>
    <row r="5273" spans="1:9" x14ac:dyDescent="0.35">
      <c r="A5273" s="75">
        <f t="shared" si="168"/>
        <v>46047</v>
      </c>
      <c r="B5273" s="75">
        <f t="shared" si="169"/>
        <v>46047</v>
      </c>
      <c r="C5273" s="75" t="str">
        <f>VLOOKUP($F5273,Refs!$A$1:$F$32,3,FALSE)</f>
        <v>Y59</v>
      </c>
      <c r="D5273" t="s">
        <v>175</v>
      </c>
      <c r="E5273" t="s">
        <v>125</v>
      </c>
      <c r="F5273" t="s">
        <v>69</v>
      </c>
      <c r="G5273" t="s">
        <v>210</v>
      </c>
      <c r="H5273" t="s">
        <v>184</v>
      </c>
      <c r="I5273">
        <v>851</v>
      </c>
    </row>
    <row r="5274" spans="1:9" x14ac:dyDescent="0.35">
      <c r="A5274" s="75">
        <f t="shared" si="168"/>
        <v>46047</v>
      </c>
      <c r="B5274" s="75">
        <f t="shared" si="169"/>
        <v>46047</v>
      </c>
      <c r="C5274" s="75" t="str">
        <f>VLOOKUP($F5274,Refs!$A$1:$F$32,3,FALSE)</f>
        <v>Y59</v>
      </c>
      <c r="D5274" t="s">
        <v>175</v>
      </c>
      <c r="E5274" t="s">
        <v>125</v>
      </c>
      <c r="F5274" t="s">
        <v>69</v>
      </c>
      <c r="G5274" t="s">
        <v>210</v>
      </c>
      <c r="H5274" t="s">
        <v>185</v>
      </c>
      <c r="I5274">
        <v>465</v>
      </c>
    </row>
    <row r="5275" spans="1:9" x14ac:dyDescent="0.35">
      <c r="A5275" s="75">
        <f t="shared" si="168"/>
        <v>46047</v>
      </c>
      <c r="B5275" s="75">
        <f t="shared" si="169"/>
        <v>46047</v>
      </c>
      <c r="C5275" s="75" t="str">
        <f>VLOOKUP($F5275,Refs!$A$1:$F$32,3,FALSE)</f>
        <v>Y59</v>
      </c>
      <c r="D5275" t="s">
        <v>175</v>
      </c>
      <c r="E5275" t="s">
        <v>125</v>
      </c>
      <c r="F5275" t="s">
        <v>69</v>
      </c>
      <c r="G5275" t="s">
        <v>210</v>
      </c>
      <c r="H5275" t="s">
        <v>186</v>
      </c>
      <c r="I5275">
        <v>203</v>
      </c>
    </row>
    <row r="5276" spans="1:9" x14ac:dyDescent="0.35">
      <c r="A5276" s="75">
        <f t="shared" si="168"/>
        <v>46047</v>
      </c>
      <c r="B5276" s="75">
        <f t="shared" si="169"/>
        <v>46047</v>
      </c>
      <c r="C5276" s="75" t="str">
        <f>VLOOKUP($F5276,Refs!$A$1:$F$32,3,FALSE)</f>
        <v>Y59</v>
      </c>
      <c r="D5276" t="s">
        <v>175</v>
      </c>
      <c r="E5276" t="s">
        <v>125</v>
      </c>
      <c r="F5276" t="s">
        <v>69</v>
      </c>
      <c r="G5276" t="s">
        <v>210</v>
      </c>
      <c r="H5276" t="s">
        <v>187</v>
      </c>
      <c r="I5276">
        <v>169</v>
      </c>
    </row>
    <row r="5277" spans="1:9" x14ac:dyDescent="0.35">
      <c r="A5277" s="75">
        <f t="shared" si="168"/>
        <v>46047</v>
      </c>
      <c r="B5277" s="75">
        <f t="shared" si="169"/>
        <v>46047</v>
      </c>
      <c r="C5277" s="75" t="str">
        <f>VLOOKUP($F5277,Refs!$A$1:$F$32,3,FALSE)</f>
        <v>Y59</v>
      </c>
      <c r="D5277" t="s">
        <v>175</v>
      </c>
      <c r="E5277" t="s">
        <v>125</v>
      </c>
      <c r="F5277" t="s">
        <v>69</v>
      </c>
      <c r="G5277" t="s">
        <v>210</v>
      </c>
      <c r="H5277" t="s">
        <v>188</v>
      </c>
      <c r="I5277">
        <v>105</v>
      </c>
    </row>
    <row r="5278" spans="1:9" x14ac:dyDescent="0.35">
      <c r="A5278" s="75">
        <f t="shared" si="168"/>
        <v>46047</v>
      </c>
      <c r="B5278" s="75">
        <f t="shared" si="169"/>
        <v>46047</v>
      </c>
      <c r="C5278" s="75" t="str">
        <f>VLOOKUP($F5278,Refs!$A$1:$F$32,3,FALSE)</f>
        <v>Y59</v>
      </c>
      <c r="D5278" t="s">
        <v>175</v>
      </c>
      <c r="E5278" t="s">
        <v>125</v>
      </c>
      <c r="F5278" t="s">
        <v>69</v>
      </c>
      <c r="G5278" t="s">
        <v>210</v>
      </c>
      <c r="H5278" t="s">
        <v>189</v>
      </c>
      <c r="I5278">
        <v>126</v>
      </c>
    </row>
    <row r="5279" spans="1:9" x14ac:dyDescent="0.35">
      <c r="A5279" s="75">
        <f t="shared" si="168"/>
        <v>46047</v>
      </c>
      <c r="B5279" s="75">
        <f t="shared" si="169"/>
        <v>46047</v>
      </c>
      <c r="C5279" s="75" t="str">
        <f>VLOOKUP($F5279,Refs!$A$1:$F$32,3,FALSE)</f>
        <v>Y59</v>
      </c>
      <c r="D5279" t="s">
        <v>175</v>
      </c>
      <c r="E5279" t="s">
        <v>125</v>
      </c>
      <c r="F5279" t="s">
        <v>69</v>
      </c>
      <c r="G5279" t="s">
        <v>210</v>
      </c>
      <c r="H5279" t="s">
        <v>190</v>
      </c>
      <c r="I5279">
        <v>77</v>
      </c>
    </row>
    <row r="5280" spans="1:9" x14ac:dyDescent="0.35">
      <c r="A5280" s="75">
        <f t="shared" si="168"/>
        <v>46047</v>
      </c>
      <c r="B5280" s="75">
        <f t="shared" si="169"/>
        <v>46047</v>
      </c>
      <c r="C5280" s="75" t="str">
        <f>VLOOKUP($F5280,Refs!$A$1:$F$32,3,FALSE)</f>
        <v>Y59</v>
      </c>
      <c r="D5280" t="s">
        <v>175</v>
      </c>
      <c r="E5280" t="s">
        <v>125</v>
      </c>
      <c r="F5280" t="s">
        <v>69</v>
      </c>
      <c r="G5280" t="s">
        <v>210</v>
      </c>
      <c r="H5280" t="s">
        <v>191</v>
      </c>
      <c r="I5280">
        <v>0</v>
      </c>
    </row>
    <row r="5281" spans="1:9" x14ac:dyDescent="0.35">
      <c r="A5281" s="75">
        <f t="shared" si="168"/>
        <v>46047</v>
      </c>
      <c r="B5281" s="75">
        <f t="shared" si="169"/>
        <v>46047</v>
      </c>
      <c r="C5281" s="75" t="str">
        <f>VLOOKUP($F5281,Refs!$A$1:$F$32,3,FALSE)</f>
        <v>Y59</v>
      </c>
      <c r="D5281" t="s">
        <v>175</v>
      </c>
      <c r="E5281" t="s">
        <v>125</v>
      </c>
      <c r="F5281" t="s">
        <v>69</v>
      </c>
      <c r="G5281" t="s">
        <v>210</v>
      </c>
      <c r="H5281" t="s">
        <v>192</v>
      </c>
      <c r="I5281">
        <v>40</v>
      </c>
    </row>
    <row r="5282" spans="1:9" x14ac:dyDescent="0.35">
      <c r="A5282" s="75">
        <f t="shared" si="168"/>
        <v>46047</v>
      </c>
      <c r="B5282" s="75">
        <f t="shared" si="169"/>
        <v>46047</v>
      </c>
      <c r="C5282" s="75" t="str">
        <f>VLOOKUP($F5282,Refs!$A$1:$F$32,3,FALSE)</f>
        <v>Y59</v>
      </c>
      <c r="D5282" t="s">
        <v>175</v>
      </c>
      <c r="E5282" t="s">
        <v>125</v>
      </c>
      <c r="F5282" t="s">
        <v>69</v>
      </c>
      <c r="G5282" t="s">
        <v>210</v>
      </c>
      <c r="H5282" t="s">
        <v>193</v>
      </c>
      <c r="I5282">
        <v>1</v>
      </c>
    </row>
    <row r="5283" spans="1:9" x14ac:dyDescent="0.35">
      <c r="A5283" s="75">
        <f t="shared" si="168"/>
        <v>46047</v>
      </c>
      <c r="B5283" s="75">
        <f t="shared" si="169"/>
        <v>46047</v>
      </c>
      <c r="C5283" s="75" t="str">
        <f>VLOOKUP($F5283,Refs!$A$1:$F$32,3,FALSE)</f>
        <v>Y59</v>
      </c>
      <c r="D5283" t="s">
        <v>175</v>
      </c>
      <c r="E5283" t="s">
        <v>125</v>
      </c>
      <c r="F5283" t="s">
        <v>69</v>
      </c>
      <c r="G5283" t="s">
        <v>210</v>
      </c>
      <c r="H5283" t="s">
        <v>194</v>
      </c>
      <c r="I5283">
        <v>21</v>
      </c>
    </row>
    <row r="5284" spans="1:9" x14ac:dyDescent="0.35">
      <c r="A5284" s="75">
        <f t="shared" si="168"/>
        <v>46047</v>
      </c>
      <c r="B5284" s="75">
        <f t="shared" si="169"/>
        <v>46047</v>
      </c>
      <c r="C5284" s="75" t="str">
        <f>VLOOKUP($F5284,Refs!$A$1:$F$32,3,FALSE)</f>
        <v>Y59</v>
      </c>
      <c r="D5284" t="s">
        <v>175</v>
      </c>
      <c r="E5284" t="s">
        <v>125</v>
      </c>
      <c r="F5284" t="s">
        <v>69</v>
      </c>
      <c r="G5284" t="s">
        <v>210</v>
      </c>
      <c r="H5284" t="s">
        <v>195</v>
      </c>
      <c r="I5284">
        <v>1</v>
      </c>
    </row>
    <row r="5285" spans="1:9" x14ac:dyDescent="0.35">
      <c r="A5285" s="75">
        <f t="shared" si="168"/>
        <v>46047</v>
      </c>
      <c r="B5285" s="75">
        <f t="shared" si="169"/>
        <v>46047</v>
      </c>
      <c r="C5285" s="75" t="str">
        <f>VLOOKUP($F5285,Refs!$A$1:$F$32,3,FALSE)</f>
        <v>Y59</v>
      </c>
      <c r="D5285" t="s">
        <v>175</v>
      </c>
      <c r="E5285" t="s">
        <v>125</v>
      </c>
      <c r="F5285" t="s">
        <v>69</v>
      </c>
      <c r="G5285" t="s">
        <v>210</v>
      </c>
      <c r="H5285" t="s">
        <v>196</v>
      </c>
      <c r="I5285">
        <v>33</v>
      </c>
    </row>
    <row r="5286" spans="1:9" x14ac:dyDescent="0.35">
      <c r="A5286" s="75">
        <f t="shared" si="168"/>
        <v>46047</v>
      </c>
      <c r="B5286" s="75">
        <f t="shared" si="169"/>
        <v>46047</v>
      </c>
      <c r="C5286" s="75" t="str">
        <f>VLOOKUP($F5286,Refs!$A$1:$F$32,3,FALSE)</f>
        <v>Y59</v>
      </c>
      <c r="D5286" t="s">
        <v>175</v>
      </c>
      <c r="E5286" t="s">
        <v>125</v>
      </c>
      <c r="F5286" t="s">
        <v>69</v>
      </c>
      <c r="G5286" t="s">
        <v>210</v>
      </c>
      <c r="H5286" t="s">
        <v>197</v>
      </c>
      <c r="I5286">
        <v>78</v>
      </c>
    </row>
    <row r="5287" spans="1:9" x14ac:dyDescent="0.35">
      <c r="A5287" s="75">
        <f t="shared" si="168"/>
        <v>46047</v>
      </c>
      <c r="B5287" s="75">
        <f t="shared" si="169"/>
        <v>46047</v>
      </c>
      <c r="C5287" s="75" t="str">
        <f>VLOOKUP($F5287,Refs!$A$1:$F$32,3,FALSE)</f>
        <v>Y59</v>
      </c>
      <c r="D5287" t="s">
        <v>175</v>
      </c>
      <c r="E5287" t="s">
        <v>125</v>
      </c>
      <c r="F5287" t="s">
        <v>69</v>
      </c>
      <c r="G5287" t="s">
        <v>210</v>
      </c>
      <c r="H5287" t="s">
        <v>198</v>
      </c>
      <c r="I5287">
        <v>446</v>
      </c>
    </row>
    <row r="5288" spans="1:9" x14ac:dyDescent="0.35">
      <c r="A5288" s="75">
        <f t="shared" si="168"/>
        <v>46047</v>
      </c>
      <c r="B5288" s="75">
        <f t="shared" si="169"/>
        <v>46047</v>
      </c>
      <c r="C5288" s="75" t="str">
        <f>VLOOKUP($F5288,Refs!$A$1:$F$32,3,FALSE)</f>
        <v>Y59</v>
      </c>
      <c r="D5288" t="s">
        <v>175</v>
      </c>
      <c r="E5288" t="s">
        <v>125</v>
      </c>
      <c r="F5288" t="s">
        <v>69</v>
      </c>
      <c r="G5288" t="s">
        <v>210</v>
      </c>
      <c r="H5288" t="s">
        <v>199</v>
      </c>
      <c r="I5288">
        <v>25</v>
      </c>
    </row>
    <row r="5289" spans="1:9" x14ac:dyDescent="0.35">
      <c r="A5289" s="75">
        <f t="shared" si="168"/>
        <v>46047</v>
      </c>
      <c r="B5289" s="75">
        <f t="shared" si="169"/>
        <v>46047</v>
      </c>
      <c r="C5289" s="75" t="str">
        <f>VLOOKUP($F5289,Refs!$A$1:$F$32,3,FALSE)</f>
        <v>Y59</v>
      </c>
      <c r="D5289" t="s">
        <v>175</v>
      </c>
      <c r="E5289" t="s">
        <v>125</v>
      </c>
      <c r="F5289" t="s">
        <v>69</v>
      </c>
      <c r="G5289" t="s">
        <v>210</v>
      </c>
      <c r="H5289" t="s">
        <v>200</v>
      </c>
      <c r="I5289">
        <v>15</v>
      </c>
    </row>
    <row r="5290" spans="1:9" x14ac:dyDescent="0.35">
      <c r="A5290" s="75">
        <f t="shared" si="168"/>
        <v>46047</v>
      </c>
      <c r="B5290" s="75">
        <f t="shared" si="169"/>
        <v>46047</v>
      </c>
      <c r="C5290" s="75" t="str">
        <f>VLOOKUP($F5290,Refs!$A$1:$F$32,3,FALSE)</f>
        <v>Y59</v>
      </c>
      <c r="D5290" t="s">
        <v>175</v>
      </c>
      <c r="E5290" t="s">
        <v>125</v>
      </c>
      <c r="F5290" t="s">
        <v>69</v>
      </c>
      <c r="G5290" t="s">
        <v>210</v>
      </c>
      <c r="H5290" t="s">
        <v>201</v>
      </c>
      <c r="I5290">
        <v>35</v>
      </c>
    </row>
    <row r="5291" spans="1:9" x14ac:dyDescent="0.35">
      <c r="A5291" s="75">
        <f t="shared" si="168"/>
        <v>46047</v>
      </c>
      <c r="B5291" s="75">
        <f t="shared" si="169"/>
        <v>46047</v>
      </c>
      <c r="C5291" s="75" t="str">
        <f>VLOOKUP($F5291,Refs!$A$1:$F$32,3,FALSE)</f>
        <v>Y59</v>
      </c>
      <c r="D5291" t="s">
        <v>175</v>
      </c>
      <c r="E5291" t="s">
        <v>125</v>
      </c>
      <c r="F5291" t="s">
        <v>69</v>
      </c>
      <c r="G5291" t="s">
        <v>210</v>
      </c>
      <c r="H5291" t="s">
        <v>202</v>
      </c>
      <c r="I5291">
        <v>23</v>
      </c>
    </row>
    <row r="5292" spans="1:9" x14ac:dyDescent="0.35">
      <c r="A5292" s="75">
        <f t="shared" si="168"/>
        <v>46047</v>
      </c>
      <c r="B5292" s="75">
        <f t="shared" si="169"/>
        <v>46047</v>
      </c>
      <c r="C5292" s="75" t="str">
        <f>VLOOKUP($F5292,Refs!$A$1:$F$32,3,FALSE)</f>
        <v>Y59</v>
      </c>
      <c r="D5292" t="s">
        <v>175</v>
      </c>
      <c r="E5292" t="s">
        <v>125</v>
      </c>
      <c r="F5292" t="s">
        <v>69</v>
      </c>
      <c r="G5292" t="s">
        <v>210</v>
      </c>
      <c r="H5292" t="s">
        <v>203</v>
      </c>
      <c r="I5292">
        <v>0</v>
      </c>
    </row>
    <row r="5293" spans="1:9" x14ac:dyDescent="0.35">
      <c r="A5293" s="75">
        <f t="shared" si="168"/>
        <v>46047</v>
      </c>
      <c r="B5293" s="75">
        <f t="shared" si="169"/>
        <v>46047</v>
      </c>
      <c r="C5293" s="75" t="str">
        <f>VLOOKUP($F5293,Refs!$A$1:$F$32,3,FALSE)</f>
        <v>Y59</v>
      </c>
      <c r="D5293" t="s">
        <v>175</v>
      </c>
      <c r="E5293" t="s">
        <v>125</v>
      </c>
      <c r="F5293" t="s">
        <v>69</v>
      </c>
      <c r="G5293" t="s">
        <v>210</v>
      </c>
      <c r="H5293" t="s">
        <v>204</v>
      </c>
      <c r="I5293">
        <v>15</v>
      </c>
    </row>
    <row r="5294" spans="1:9" x14ac:dyDescent="0.35">
      <c r="A5294" s="75">
        <f t="shared" si="168"/>
        <v>46041</v>
      </c>
      <c r="B5294" s="75">
        <f t="shared" si="169"/>
        <v>46047</v>
      </c>
      <c r="C5294" s="75" t="str">
        <f>VLOOKUP($F5294,Refs!$A$1:$F$32,3,FALSE)</f>
        <v>Y56</v>
      </c>
      <c r="D5294" t="s">
        <v>175</v>
      </c>
      <c r="E5294" t="s">
        <v>125</v>
      </c>
      <c r="F5294" t="s">
        <v>60</v>
      </c>
      <c r="G5294" t="s">
        <v>176</v>
      </c>
      <c r="H5294" t="s">
        <v>177</v>
      </c>
      <c r="I5294">
        <v>1239</v>
      </c>
    </row>
    <row r="5295" spans="1:9" x14ac:dyDescent="0.35">
      <c r="A5295" s="75">
        <f t="shared" si="168"/>
        <v>46041</v>
      </c>
      <c r="B5295" s="75">
        <f t="shared" si="169"/>
        <v>46047</v>
      </c>
      <c r="C5295" s="75" t="str">
        <f>VLOOKUP($F5295,Refs!$A$1:$F$32,3,FALSE)</f>
        <v>Y56</v>
      </c>
      <c r="D5295" t="s">
        <v>175</v>
      </c>
      <c r="E5295" t="s">
        <v>125</v>
      </c>
      <c r="F5295" t="s">
        <v>60</v>
      </c>
      <c r="G5295" t="s">
        <v>176</v>
      </c>
      <c r="H5295" t="s">
        <v>178</v>
      </c>
      <c r="I5295">
        <v>1204</v>
      </c>
    </row>
    <row r="5296" spans="1:9" x14ac:dyDescent="0.35">
      <c r="A5296" s="75">
        <f t="shared" si="168"/>
        <v>46041</v>
      </c>
      <c r="B5296" s="75">
        <f t="shared" si="169"/>
        <v>46047</v>
      </c>
      <c r="C5296" s="75" t="str">
        <f>VLOOKUP($F5296,Refs!$A$1:$F$32,3,FALSE)</f>
        <v>Y56</v>
      </c>
      <c r="D5296" t="s">
        <v>175</v>
      </c>
      <c r="E5296" t="s">
        <v>125</v>
      </c>
      <c r="F5296" t="s">
        <v>60</v>
      </c>
      <c r="G5296" t="s">
        <v>176</v>
      </c>
      <c r="H5296" t="s">
        <v>179</v>
      </c>
      <c r="I5296">
        <v>1063</v>
      </c>
    </row>
    <row r="5297" spans="1:9" x14ac:dyDescent="0.35">
      <c r="A5297" s="75">
        <f t="shared" si="168"/>
        <v>46041</v>
      </c>
      <c r="B5297" s="75">
        <f t="shared" si="169"/>
        <v>46047</v>
      </c>
      <c r="C5297" s="75" t="str">
        <f>VLOOKUP($F5297,Refs!$A$1:$F$32,3,FALSE)</f>
        <v>Y56</v>
      </c>
      <c r="D5297" t="s">
        <v>175</v>
      </c>
      <c r="E5297" t="s">
        <v>125</v>
      </c>
      <c r="F5297" t="s">
        <v>60</v>
      </c>
      <c r="G5297" t="s">
        <v>176</v>
      </c>
      <c r="H5297" t="s">
        <v>180</v>
      </c>
      <c r="I5297">
        <v>19</v>
      </c>
    </row>
    <row r="5298" spans="1:9" x14ac:dyDescent="0.35">
      <c r="A5298" s="75">
        <f t="shared" si="168"/>
        <v>46041</v>
      </c>
      <c r="B5298" s="75">
        <f t="shared" si="169"/>
        <v>46047</v>
      </c>
      <c r="C5298" s="75" t="str">
        <f>VLOOKUP($F5298,Refs!$A$1:$F$32,3,FALSE)</f>
        <v>Y56</v>
      </c>
      <c r="D5298" t="s">
        <v>175</v>
      </c>
      <c r="E5298" t="s">
        <v>125</v>
      </c>
      <c r="F5298" t="s">
        <v>60</v>
      </c>
      <c r="G5298" t="s">
        <v>176</v>
      </c>
      <c r="H5298" t="s">
        <v>181</v>
      </c>
      <c r="I5298">
        <v>24072</v>
      </c>
    </row>
    <row r="5299" spans="1:9" x14ac:dyDescent="0.35">
      <c r="A5299" s="75">
        <f t="shared" si="168"/>
        <v>46041</v>
      </c>
      <c r="B5299" s="75">
        <f t="shared" si="169"/>
        <v>46047</v>
      </c>
      <c r="C5299" s="75" t="str">
        <f>VLOOKUP($F5299,Refs!$A$1:$F$32,3,FALSE)</f>
        <v>Y56</v>
      </c>
      <c r="D5299" t="s">
        <v>175</v>
      </c>
      <c r="E5299" t="s">
        <v>125</v>
      </c>
      <c r="F5299" t="s">
        <v>60</v>
      </c>
      <c r="G5299" t="s">
        <v>176</v>
      </c>
      <c r="H5299" t="s">
        <v>182</v>
      </c>
      <c r="I5299">
        <v>124</v>
      </c>
    </row>
    <row r="5300" spans="1:9" x14ac:dyDescent="0.35">
      <c r="A5300" s="75">
        <f t="shared" si="168"/>
        <v>46041</v>
      </c>
      <c r="B5300" s="75">
        <f t="shared" si="169"/>
        <v>46047</v>
      </c>
      <c r="C5300" s="75" t="str">
        <f>VLOOKUP($F5300,Refs!$A$1:$F$32,3,FALSE)</f>
        <v>Y56</v>
      </c>
      <c r="D5300" t="s">
        <v>175</v>
      </c>
      <c r="E5300" t="s">
        <v>125</v>
      </c>
      <c r="F5300" t="s">
        <v>60</v>
      </c>
      <c r="G5300" t="s">
        <v>176</v>
      </c>
      <c r="H5300" t="s">
        <v>183</v>
      </c>
      <c r="I5300">
        <v>199</v>
      </c>
    </row>
    <row r="5301" spans="1:9" x14ac:dyDescent="0.35">
      <c r="A5301" s="75">
        <f t="shared" si="168"/>
        <v>46041</v>
      </c>
      <c r="B5301" s="75">
        <f t="shared" si="169"/>
        <v>46047</v>
      </c>
      <c r="C5301" s="75" t="str">
        <f>VLOOKUP($F5301,Refs!$A$1:$F$32,3,FALSE)</f>
        <v>Y56</v>
      </c>
      <c r="D5301" t="s">
        <v>175</v>
      </c>
      <c r="E5301" t="s">
        <v>125</v>
      </c>
      <c r="F5301" t="s">
        <v>60</v>
      </c>
      <c r="G5301" t="s">
        <v>176</v>
      </c>
      <c r="H5301" t="s">
        <v>184</v>
      </c>
      <c r="I5301">
        <v>1241</v>
      </c>
    </row>
    <row r="5302" spans="1:9" x14ac:dyDescent="0.35">
      <c r="A5302" s="75">
        <f t="shared" si="168"/>
        <v>46041</v>
      </c>
      <c r="B5302" s="75">
        <f t="shared" si="169"/>
        <v>46047</v>
      </c>
      <c r="C5302" s="75" t="str">
        <f>VLOOKUP($F5302,Refs!$A$1:$F$32,3,FALSE)</f>
        <v>Y56</v>
      </c>
      <c r="D5302" t="s">
        <v>175</v>
      </c>
      <c r="E5302" t="s">
        <v>125</v>
      </c>
      <c r="F5302" t="s">
        <v>60</v>
      </c>
      <c r="G5302" t="s">
        <v>176</v>
      </c>
      <c r="H5302" t="s">
        <v>185</v>
      </c>
      <c r="I5302">
        <v>610</v>
      </c>
    </row>
    <row r="5303" spans="1:9" x14ac:dyDescent="0.35">
      <c r="A5303" s="75">
        <f t="shared" si="168"/>
        <v>46041</v>
      </c>
      <c r="B5303" s="75">
        <f t="shared" si="169"/>
        <v>46047</v>
      </c>
      <c r="C5303" s="75" t="str">
        <f>VLOOKUP($F5303,Refs!$A$1:$F$32,3,FALSE)</f>
        <v>Y56</v>
      </c>
      <c r="D5303" t="s">
        <v>175</v>
      </c>
      <c r="E5303" t="s">
        <v>125</v>
      </c>
      <c r="F5303" t="s">
        <v>60</v>
      </c>
      <c r="G5303" t="s">
        <v>176</v>
      </c>
      <c r="H5303" t="s">
        <v>186</v>
      </c>
      <c r="I5303">
        <v>362</v>
      </c>
    </row>
    <row r="5304" spans="1:9" x14ac:dyDescent="0.35">
      <c r="A5304" s="75">
        <f t="shared" si="168"/>
        <v>46041</v>
      </c>
      <c r="B5304" s="75">
        <f t="shared" si="169"/>
        <v>46047</v>
      </c>
      <c r="C5304" s="75" t="str">
        <f>VLOOKUP($F5304,Refs!$A$1:$F$32,3,FALSE)</f>
        <v>Y56</v>
      </c>
      <c r="D5304" t="s">
        <v>175</v>
      </c>
      <c r="E5304" t="s">
        <v>125</v>
      </c>
      <c r="F5304" t="s">
        <v>60</v>
      </c>
      <c r="G5304" t="s">
        <v>176</v>
      </c>
      <c r="H5304" t="s">
        <v>187</v>
      </c>
      <c r="I5304">
        <v>104</v>
      </c>
    </row>
    <row r="5305" spans="1:9" x14ac:dyDescent="0.35">
      <c r="A5305" s="75">
        <f t="shared" si="168"/>
        <v>46041</v>
      </c>
      <c r="B5305" s="75">
        <f t="shared" si="169"/>
        <v>46047</v>
      </c>
      <c r="C5305" s="75" t="str">
        <f>VLOOKUP($F5305,Refs!$A$1:$F$32,3,FALSE)</f>
        <v>Y56</v>
      </c>
      <c r="D5305" t="s">
        <v>175</v>
      </c>
      <c r="E5305" t="s">
        <v>125</v>
      </c>
      <c r="F5305" t="s">
        <v>60</v>
      </c>
      <c r="G5305" t="s">
        <v>176</v>
      </c>
      <c r="H5305" t="s">
        <v>188</v>
      </c>
      <c r="I5305">
        <v>123</v>
      </c>
    </row>
    <row r="5306" spans="1:9" x14ac:dyDescent="0.35">
      <c r="A5306" s="75">
        <f t="shared" si="168"/>
        <v>46041</v>
      </c>
      <c r="B5306" s="75">
        <f t="shared" si="169"/>
        <v>46047</v>
      </c>
      <c r="C5306" s="75" t="str">
        <f>VLOOKUP($F5306,Refs!$A$1:$F$32,3,FALSE)</f>
        <v>Y56</v>
      </c>
      <c r="D5306" t="s">
        <v>175</v>
      </c>
      <c r="E5306" t="s">
        <v>125</v>
      </c>
      <c r="F5306" t="s">
        <v>60</v>
      </c>
      <c r="G5306" t="s">
        <v>176</v>
      </c>
      <c r="H5306" t="s">
        <v>189</v>
      </c>
      <c r="I5306">
        <v>172</v>
      </c>
    </row>
    <row r="5307" spans="1:9" x14ac:dyDescent="0.35">
      <c r="A5307" s="75">
        <f t="shared" si="168"/>
        <v>46041</v>
      </c>
      <c r="B5307" s="75">
        <f t="shared" si="169"/>
        <v>46047</v>
      </c>
      <c r="C5307" s="75" t="str">
        <f>VLOOKUP($F5307,Refs!$A$1:$F$32,3,FALSE)</f>
        <v>Y56</v>
      </c>
      <c r="D5307" t="s">
        <v>175</v>
      </c>
      <c r="E5307" t="s">
        <v>125</v>
      </c>
      <c r="F5307" t="s">
        <v>60</v>
      </c>
      <c r="G5307" t="s">
        <v>176</v>
      </c>
      <c r="H5307" t="s">
        <v>190</v>
      </c>
      <c r="I5307">
        <v>80</v>
      </c>
    </row>
    <row r="5308" spans="1:9" x14ac:dyDescent="0.35">
      <c r="A5308" s="75">
        <f t="shared" si="168"/>
        <v>46041</v>
      </c>
      <c r="B5308" s="75">
        <f t="shared" si="169"/>
        <v>46047</v>
      </c>
      <c r="C5308" s="75" t="str">
        <f>VLOOKUP($F5308,Refs!$A$1:$F$32,3,FALSE)</f>
        <v>Y56</v>
      </c>
      <c r="D5308" t="s">
        <v>175</v>
      </c>
      <c r="E5308" t="s">
        <v>125</v>
      </c>
      <c r="F5308" t="s">
        <v>60</v>
      </c>
      <c r="G5308" t="s">
        <v>176</v>
      </c>
      <c r="H5308" t="s">
        <v>191</v>
      </c>
      <c r="I5308">
        <v>2</v>
      </c>
    </row>
    <row r="5309" spans="1:9" x14ac:dyDescent="0.35">
      <c r="A5309" s="75">
        <f t="shared" si="168"/>
        <v>46041</v>
      </c>
      <c r="B5309" s="75">
        <f t="shared" si="169"/>
        <v>46047</v>
      </c>
      <c r="C5309" s="75" t="str">
        <f>VLOOKUP($F5309,Refs!$A$1:$F$32,3,FALSE)</f>
        <v>Y56</v>
      </c>
      <c r="D5309" t="s">
        <v>175</v>
      </c>
      <c r="E5309" t="s">
        <v>125</v>
      </c>
      <c r="F5309" t="s">
        <v>60</v>
      </c>
      <c r="G5309" t="s">
        <v>176</v>
      </c>
      <c r="H5309" t="s">
        <v>192</v>
      </c>
      <c r="I5309">
        <v>82</v>
      </c>
    </row>
    <row r="5310" spans="1:9" x14ac:dyDescent="0.35">
      <c r="A5310" s="75">
        <f t="shared" si="168"/>
        <v>46041</v>
      </c>
      <c r="B5310" s="75">
        <f t="shared" si="169"/>
        <v>46047</v>
      </c>
      <c r="C5310" s="75" t="str">
        <f>VLOOKUP($F5310,Refs!$A$1:$F$32,3,FALSE)</f>
        <v>Y56</v>
      </c>
      <c r="D5310" t="s">
        <v>175</v>
      </c>
      <c r="E5310" t="s">
        <v>125</v>
      </c>
      <c r="F5310" t="s">
        <v>60</v>
      </c>
      <c r="G5310" t="s">
        <v>176</v>
      </c>
      <c r="H5310" t="s">
        <v>193</v>
      </c>
      <c r="I5310">
        <v>6</v>
      </c>
    </row>
    <row r="5311" spans="1:9" x14ac:dyDescent="0.35">
      <c r="A5311" s="75">
        <f t="shared" si="168"/>
        <v>46041</v>
      </c>
      <c r="B5311" s="75">
        <f t="shared" si="169"/>
        <v>46047</v>
      </c>
      <c r="C5311" s="75" t="str">
        <f>VLOOKUP($F5311,Refs!$A$1:$F$32,3,FALSE)</f>
        <v>Y56</v>
      </c>
      <c r="D5311" t="s">
        <v>175</v>
      </c>
      <c r="E5311" t="s">
        <v>125</v>
      </c>
      <c r="F5311" t="s">
        <v>60</v>
      </c>
      <c r="G5311" t="s">
        <v>176</v>
      </c>
      <c r="H5311" t="s">
        <v>194</v>
      </c>
      <c r="I5311">
        <v>9</v>
      </c>
    </row>
    <row r="5312" spans="1:9" x14ac:dyDescent="0.35">
      <c r="A5312" s="75">
        <f t="shared" si="168"/>
        <v>46041</v>
      </c>
      <c r="B5312" s="75">
        <f t="shared" si="169"/>
        <v>46047</v>
      </c>
      <c r="C5312" s="75" t="str">
        <f>VLOOKUP($F5312,Refs!$A$1:$F$32,3,FALSE)</f>
        <v>Y56</v>
      </c>
      <c r="D5312" t="s">
        <v>175</v>
      </c>
      <c r="E5312" t="s">
        <v>125</v>
      </c>
      <c r="F5312" t="s">
        <v>60</v>
      </c>
      <c r="G5312" t="s">
        <v>176</v>
      </c>
      <c r="H5312" t="s">
        <v>195</v>
      </c>
      <c r="I5312">
        <v>1</v>
      </c>
    </row>
    <row r="5313" spans="1:9" x14ac:dyDescent="0.35">
      <c r="A5313" s="75">
        <f t="shared" si="168"/>
        <v>46041</v>
      </c>
      <c r="B5313" s="75">
        <f t="shared" si="169"/>
        <v>46047</v>
      </c>
      <c r="C5313" s="75" t="str">
        <f>VLOOKUP($F5313,Refs!$A$1:$F$32,3,FALSE)</f>
        <v>Y56</v>
      </c>
      <c r="D5313" t="s">
        <v>175</v>
      </c>
      <c r="E5313" t="s">
        <v>125</v>
      </c>
      <c r="F5313" t="s">
        <v>60</v>
      </c>
      <c r="G5313" t="s">
        <v>176</v>
      </c>
      <c r="H5313" t="s">
        <v>196</v>
      </c>
      <c r="I5313">
        <v>68</v>
      </c>
    </row>
    <row r="5314" spans="1:9" x14ac:dyDescent="0.35">
      <c r="A5314" s="75">
        <f t="shared" si="168"/>
        <v>46041</v>
      </c>
      <c r="B5314" s="75">
        <f t="shared" si="169"/>
        <v>46047</v>
      </c>
      <c r="C5314" s="75" t="str">
        <f>VLOOKUP($F5314,Refs!$A$1:$F$32,3,FALSE)</f>
        <v>Y56</v>
      </c>
      <c r="D5314" t="s">
        <v>175</v>
      </c>
      <c r="E5314" t="s">
        <v>125</v>
      </c>
      <c r="F5314" t="s">
        <v>60</v>
      </c>
      <c r="G5314" t="s">
        <v>176</v>
      </c>
      <c r="H5314" t="s">
        <v>197</v>
      </c>
      <c r="I5314">
        <v>240</v>
      </c>
    </row>
    <row r="5315" spans="1:9" x14ac:dyDescent="0.35">
      <c r="A5315" s="75">
        <f t="shared" si="168"/>
        <v>46041</v>
      </c>
      <c r="B5315" s="75">
        <f t="shared" si="169"/>
        <v>46047</v>
      </c>
      <c r="C5315" s="75" t="str">
        <f>VLOOKUP($F5315,Refs!$A$1:$F$32,3,FALSE)</f>
        <v>Y56</v>
      </c>
      <c r="D5315" t="s">
        <v>175</v>
      </c>
      <c r="E5315" t="s">
        <v>125</v>
      </c>
      <c r="F5315" t="s">
        <v>60</v>
      </c>
      <c r="G5315" t="s">
        <v>176</v>
      </c>
      <c r="H5315" t="s">
        <v>198</v>
      </c>
      <c r="I5315">
        <v>537</v>
      </c>
    </row>
    <row r="5316" spans="1:9" x14ac:dyDescent="0.35">
      <c r="A5316" s="75">
        <f t="shared" si="168"/>
        <v>46041</v>
      </c>
      <c r="B5316" s="75">
        <f t="shared" si="169"/>
        <v>46047</v>
      </c>
      <c r="C5316" s="75" t="str">
        <f>VLOOKUP($F5316,Refs!$A$1:$F$32,3,FALSE)</f>
        <v>Y56</v>
      </c>
      <c r="D5316" t="s">
        <v>175</v>
      </c>
      <c r="E5316" t="s">
        <v>125</v>
      </c>
      <c r="F5316" t="s">
        <v>60</v>
      </c>
      <c r="G5316" t="s">
        <v>176</v>
      </c>
      <c r="H5316" t="s">
        <v>199</v>
      </c>
      <c r="I5316">
        <v>153</v>
      </c>
    </row>
    <row r="5317" spans="1:9" x14ac:dyDescent="0.35">
      <c r="A5317" s="75">
        <f t="shared" si="168"/>
        <v>46041</v>
      </c>
      <c r="B5317" s="75">
        <f t="shared" si="169"/>
        <v>46047</v>
      </c>
      <c r="C5317" s="75" t="str">
        <f>VLOOKUP($F5317,Refs!$A$1:$F$32,3,FALSE)</f>
        <v>Y56</v>
      </c>
      <c r="D5317" t="s">
        <v>175</v>
      </c>
      <c r="E5317" t="s">
        <v>125</v>
      </c>
      <c r="F5317" t="s">
        <v>60</v>
      </c>
      <c r="G5317" t="s">
        <v>176</v>
      </c>
      <c r="H5317" t="s">
        <v>200</v>
      </c>
      <c r="I5317">
        <v>33</v>
      </c>
    </row>
    <row r="5318" spans="1:9" x14ac:dyDescent="0.35">
      <c r="A5318" s="75">
        <f t="shared" ref="A5318:A5381" si="170">IF(G5318="Mon",B5318-6,IF(G5318="Tue",B5318-5,IF(G5318="Wed",B5318-4,IF(G5318="Thu",B5318-3,IF(G5318="Fri",B5318-2,IF(G5318="Sat",B5318-1,IF(G5318="Sun",B5318,"")))))))</f>
        <v>46041</v>
      </c>
      <c r="B5318" s="75">
        <f t="shared" ref="B5318:B5381" si="171">DATEVALUE(RIGHT(D5318, 11))</f>
        <v>46047</v>
      </c>
      <c r="C5318" s="75" t="str">
        <f>VLOOKUP($F5318,Refs!$A$1:$F$32,3,FALSE)</f>
        <v>Y56</v>
      </c>
      <c r="D5318" t="s">
        <v>175</v>
      </c>
      <c r="E5318" t="s">
        <v>125</v>
      </c>
      <c r="F5318" t="s">
        <v>60</v>
      </c>
      <c r="G5318" t="s">
        <v>176</v>
      </c>
      <c r="H5318" t="s">
        <v>201</v>
      </c>
      <c r="I5318">
        <v>6</v>
      </c>
    </row>
    <row r="5319" spans="1:9" x14ac:dyDescent="0.35">
      <c r="A5319" s="75">
        <f t="shared" si="170"/>
        <v>46041</v>
      </c>
      <c r="B5319" s="75">
        <f t="shared" si="171"/>
        <v>46047</v>
      </c>
      <c r="C5319" s="75" t="str">
        <f>VLOOKUP($F5319,Refs!$A$1:$F$32,3,FALSE)</f>
        <v>Y56</v>
      </c>
      <c r="D5319" t="s">
        <v>175</v>
      </c>
      <c r="E5319" t="s">
        <v>125</v>
      </c>
      <c r="F5319" t="s">
        <v>60</v>
      </c>
      <c r="G5319" t="s">
        <v>176</v>
      </c>
      <c r="H5319" t="s">
        <v>202</v>
      </c>
      <c r="I5319">
        <v>0</v>
      </c>
    </row>
    <row r="5320" spans="1:9" x14ac:dyDescent="0.35">
      <c r="A5320" s="75">
        <f t="shared" si="170"/>
        <v>46041</v>
      </c>
      <c r="B5320" s="75">
        <f t="shared" si="171"/>
        <v>46047</v>
      </c>
      <c r="C5320" s="75" t="str">
        <f>VLOOKUP($F5320,Refs!$A$1:$F$32,3,FALSE)</f>
        <v>Y56</v>
      </c>
      <c r="D5320" t="s">
        <v>175</v>
      </c>
      <c r="E5320" t="s">
        <v>125</v>
      </c>
      <c r="F5320" t="s">
        <v>60</v>
      </c>
      <c r="G5320" t="s">
        <v>176</v>
      </c>
      <c r="H5320" t="s">
        <v>203</v>
      </c>
      <c r="I5320">
        <v>0</v>
      </c>
    </row>
    <row r="5321" spans="1:9" x14ac:dyDescent="0.35">
      <c r="A5321" s="75">
        <f t="shared" si="170"/>
        <v>46041</v>
      </c>
      <c r="B5321" s="75">
        <f t="shared" si="171"/>
        <v>46047</v>
      </c>
      <c r="C5321" s="75" t="str">
        <f>VLOOKUP($F5321,Refs!$A$1:$F$32,3,FALSE)</f>
        <v>Y56</v>
      </c>
      <c r="D5321" t="s">
        <v>175</v>
      </c>
      <c r="E5321" t="s">
        <v>125</v>
      </c>
      <c r="F5321" t="s">
        <v>60</v>
      </c>
      <c r="G5321" t="s">
        <v>176</v>
      </c>
      <c r="H5321" t="s">
        <v>204</v>
      </c>
      <c r="I5321">
        <v>2</v>
      </c>
    </row>
    <row r="5322" spans="1:9" x14ac:dyDescent="0.35">
      <c r="A5322" s="75">
        <f t="shared" si="170"/>
        <v>46042</v>
      </c>
      <c r="B5322" s="75">
        <f t="shared" si="171"/>
        <v>46047</v>
      </c>
      <c r="C5322" s="75" t="str">
        <f>VLOOKUP($F5322,Refs!$A$1:$F$32,3,FALSE)</f>
        <v>Y56</v>
      </c>
      <c r="D5322" t="s">
        <v>175</v>
      </c>
      <c r="E5322" t="s">
        <v>125</v>
      </c>
      <c r="F5322" t="s">
        <v>60</v>
      </c>
      <c r="G5322" t="s">
        <v>205</v>
      </c>
      <c r="H5322" t="s">
        <v>177</v>
      </c>
      <c r="I5322">
        <v>1120</v>
      </c>
    </row>
    <row r="5323" spans="1:9" x14ac:dyDescent="0.35">
      <c r="A5323" s="75">
        <f t="shared" si="170"/>
        <v>46042</v>
      </c>
      <c r="B5323" s="75">
        <f t="shared" si="171"/>
        <v>46047</v>
      </c>
      <c r="C5323" s="75" t="str">
        <f>VLOOKUP($F5323,Refs!$A$1:$F$32,3,FALSE)</f>
        <v>Y56</v>
      </c>
      <c r="D5323" t="s">
        <v>175</v>
      </c>
      <c r="E5323" t="s">
        <v>125</v>
      </c>
      <c r="F5323" t="s">
        <v>60</v>
      </c>
      <c r="G5323" t="s">
        <v>205</v>
      </c>
      <c r="H5323" t="s">
        <v>178</v>
      </c>
      <c r="I5323">
        <v>1091</v>
      </c>
    </row>
    <row r="5324" spans="1:9" x14ac:dyDescent="0.35">
      <c r="A5324" s="75">
        <f t="shared" si="170"/>
        <v>46042</v>
      </c>
      <c r="B5324" s="75">
        <f t="shared" si="171"/>
        <v>46047</v>
      </c>
      <c r="C5324" s="75" t="str">
        <f>VLOOKUP($F5324,Refs!$A$1:$F$32,3,FALSE)</f>
        <v>Y56</v>
      </c>
      <c r="D5324" t="s">
        <v>175</v>
      </c>
      <c r="E5324" t="s">
        <v>125</v>
      </c>
      <c r="F5324" t="s">
        <v>60</v>
      </c>
      <c r="G5324" t="s">
        <v>205</v>
      </c>
      <c r="H5324" t="s">
        <v>179</v>
      </c>
      <c r="I5324">
        <v>953</v>
      </c>
    </row>
    <row r="5325" spans="1:9" x14ac:dyDescent="0.35">
      <c r="A5325" s="75">
        <f t="shared" si="170"/>
        <v>46042</v>
      </c>
      <c r="B5325" s="75">
        <f t="shared" si="171"/>
        <v>46047</v>
      </c>
      <c r="C5325" s="75" t="str">
        <f>VLOOKUP($F5325,Refs!$A$1:$F$32,3,FALSE)</f>
        <v>Y56</v>
      </c>
      <c r="D5325" t="s">
        <v>175</v>
      </c>
      <c r="E5325" t="s">
        <v>125</v>
      </c>
      <c r="F5325" t="s">
        <v>60</v>
      </c>
      <c r="G5325" t="s">
        <v>205</v>
      </c>
      <c r="H5325" t="s">
        <v>180</v>
      </c>
      <c r="I5325">
        <v>11</v>
      </c>
    </row>
    <row r="5326" spans="1:9" x14ac:dyDescent="0.35">
      <c r="A5326" s="75">
        <f t="shared" si="170"/>
        <v>46042</v>
      </c>
      <c r="B5326" s="75">
        <f t="shared" si="171"/>
        <v>46047</v>
      </c>
      <c r="C5326" s="75" t="str">
        <f>VLOOKUP($F5326,Refs!$A$1:$F$32,3,FALSE)</f>
        <v>Y56</v>
      </c>
      <c r="D5326" t="s">
        <v>175</v>
      </c>
      <c r="E5326" t="s">
        <v>125</v>
      </c>
      <c r="F5326" t="s">
        <v>60</v>
      </c>
      <c r="G5326" t="s">
        <v>205</v>
      </c>
      <c r="H5326" t="s">
        <v>181</v>
      </c>
      <c r="I5326">
        <v>17409</v>
      </c>
    </row>
    <row r="5327" spans="1:9" x14ac:dyDescent="0.35">
      <c r="A5327" s="75">
        <f t="shared" si="170"/>
        <v>46042</v>
      </c>
      <c r="B5327" s="75">
        <f t="shared" si="171"/>
        <v>46047</v>
      </c>
      <c r="C5327" s="75" t="str">
        <f>VLOOKUP($F5327,Refs!$A$1:$F$32,3,FALSE)</f>
        <v>Y56</v>
      </c>
      <c r="D5327" t="s">
        <v>175</v>
      </c>
      <c r="E5327" t="s">
        <v>125</v>
      </c>
      <c r="F5327" t="s">
        <v>60</v>
      </c>
      <c r="G5327" t="s">
        <v>205</v>
      </c>
      <c r="H5327" t="s">
        <v>182</v>
      </c>
      <c r="I5327">
        <v>106</v>
      </c>
    </row>
    <row r="5328" spans="1:9" x14ac:dyDescent="0.35">
      <c r="A5328" s="75">
        <f t="shared" si="170"/>
        <v>46042</v>
      </c>
      <c r="B5328" s="75">
        <f t="shared" si="171"/>
        <v>46047</v>
      </c>
      <c r="C5328" s="75" t="str">
        <f>VLOOKUP($F5328,Refs!$A$1:$F$32,3,FALSE)</f>
        <v>Y56</v>
      </c>
      <c r="D5328" t="s">
        <v>175</v>
      </c>
      <c r="E5328" t="s">
        <v>125</v>
      </c>
      <c r="F5328" t="s">
        <v>60</v>
      </c>
      <c r="G5328" t="s">
        <v>205</v>
      </c>
      <c r="H5328" t="s">
        <v>183</v>
      </c>
      <c r="I5328">
        <v>179</v>
      </c>
    </row>
    <row r="5329" spans="1:9" x14ac:dyDescent="0.35">
      <c r="A5329" s="75">
        <f t="shared" si="170"/>
        <v>46042</v>
      </c>
      <c r="B5329" s="75">
        <f t="shared" si="171"/>
        <v>46047</v>
      </c>
      <c r="C5329" s="75" t="str">
        <f>VLOOKUP($F5329,Refs!$A$1:$F$32,3,FALSE)</f>
        <v>Y56</v>
      </c>
      <c r="D5329" t="s">
        <v>175</v>
      </c>
      <c r="E5329" t="s">
        <v>125</v>
      </c>
      <c r="F5329" t="s">
        <v>60</v>
      </c>
      <c r="G5329" t="s">
        <v>205</v>
      </c>
      <c r="H5329" t="s">
        <v>184</v>
      </c>
      <c r="I5329">
        <v>1128</v>
      </c>
    </row>
    <row r="5330" spans="1:9" x14ac:dyDescent="0.35">
      <c r="A5330" s="75">
        <f t="shared" si="170"/>
        <v>46042</v>
      </c>
      <c r="B5330" s="75">
        <f t="shared" si="171"/>
        <v>46047</v>
      </c>
      <c r="C5330" s="75" t="str">
        <f>VLOOKUP($F5330,Refs!$A$1:$F$32,3,FALSE)</f>
        <v>Y56</v>
      </c>
      <c r="D5330" t="s">
        <v>175</v>
      </c>
      <c r="E5330" t="s">
        <v>125</v>
      </c>
      <c r="F5330" t="s">
        <v>60</v>
      </c>
      <c r="G5330" t="s">
        <v>205</v>
      </c>
      <c r="H5330" t="s">
        <v>185</v>
      </c>
      <c r="I5330">
        <v>559</v>
      </c>
    </row>
    <row r="5331" spans="1:9" x14ac:dyDescent="0.35">
      <c r="A5331" s="75">
        <f t="shared" si="170"/>
        <v>46042</v>
      </c>
      <c r="B5331" s="75">
        <f t="shared" si="171"/>
        <v>46047</v>
      </c>
      <c r="C5331" s="75" t="str">
        <f>VLOOKUP($F5331,Refs!$A$1:$F$32,3,FALSE)</f>
        <v>Y56</v>
      </c>
      <c r="D5331" t="s">
        <v>175</v>
      </c>
      <c r="E5331" t="s">
        <v>125</v>
      </c>
      <c r="F5331" t="s">
        <v>60</v>
      </c>
      <c r="G5331" t="s">
        <v>205</v>
      </c>
      <c r="H5331" t="s">
        <v>186</v>
      </c>
      <c r="I5331">
        <v>364</v>
      </c>
    </row>
    <row r="5332" spans="1:9" x14ac:dyDescent="0.35">
      <c r="A5332" s="75">
        <f t="shared" si="170"/>
        <v>46042</v>
      </c>
      <c r="B5332" s="75">
        <f t="shared" si="171"/>
        <v>46047</v>
      </c>
      <c r="C5332" s="75" t="str">
        <f>VLOOKUP($F5332,Refs!$A$1:$F$32,3,FALSE)</f>
        <v>Y56</v>
      </c>
      <c r="D5332" t="s">
        <v>175</v>
      </c>
      <c r="E5332" t="s">
        <v>125</v>
      </c>
      <c r="F5332" t="s">
        <v>60</v>
      </c>
      <c r="G5332" t="s">
        <v>205</v>
      </c>
      <c r="H5332" t="s">
        <v>187</v>
      </c>
      <c r="I5332">
        <v>149</v>
      </c>
    </row>
    <row r="5333" spans="1:9" x14ac:dyDescent="0.35">
      <c r="A5333" s="75">
        <f t="shared" si="170"/>
        <v>46042</v>
      </c>
      <c r="B5333" s="75">
        <f t="shared" si="171"/>
        <v>46047</v>
      </c>
      <c r="C5333" s="75" t="str">
        <f>VLOOKUP($F5333,Refs!$A$1:$F$32,3,FALSE)</f>
        <v>Y56</v>
      </c>
      <c r="D5333" t="s">
        <v>175</v>
      </c>
      <c r="E5333" t="s">
        <v>125</v>
      </c>
      <c r="F5333" t="s">
        <v>60</v>
      </c>
      <c r="G5333" t="s">
        <v>205</v>
      </c>
      <c r="H5333" t="s">
        <v>188</v>
      </c>
      <c r="I5333">
        <v>119</v>
      </c>
    </row>
    <row r="5334" spans="1:9" x14ac:dyDescent="0.35">
      <c r="A5334" s="75">
        <f t="shared" si="170"/>
        <v>46042</v>
      </c>
      <c r="B5334" s="75">
        <f t="shared" si="171"/>
        <v>46047</v>
      </c>
      <c r="C5334" s="75" t="str">
        <f>VLOOKUP($F5334,Refs!$A$1:$F$32,3,FALSE)</f>
        <v>Y56</v>
      </c>
      <c r="D5334" t="s">
        <v>175</v>
      </c>
      <c r="E5334" t="s">
        <v>125</v>
      </c>
      <c r="F5334" t="s">
        <v>60</v>
      </c>
      <c r="G5334" t="s">
        <v>205</v>
      </c>
      <c r="H5334" t="s">
        <v>189</v>
      </c>
      <c r="I5334">
        <v>179</v>
      </c>
    </row>
    <row r="5335" spans="1:9" x14ac:dyDescent="0.35">
      <c r="A5335" s="75">
        <f t="shared" si="170"/>
        <v>46042</v>
      </c>
      <c r="B5335" s="75">
        <f t="shared" si="171"/>
        <v>46047</v>
      </c>
      <c r="C5335" s="75" t="str">
        <f>VLOOKUP($F5335,Refs!$A$1:$F$32,3,FALSE)</f>
        <v>Y56</v>
      </c>
      <c r="D5335" t="s">
        <v>175</v>
      </c>
      <c r="E5335" t="s">
        <v>125</v>
      </c>
      <c r="F5335" t="s">
        <v>60</v>
      </c>
      <c r="G5335" t="s">
        <v>205</v>
      </c>
      <c r="H5335" t="s">
        <v>190</v>
      </c>
      <c r="I5335">
        <v>70</v>
      </c>
    </row>
    <row r="5336" spans="1:9" x14ac:dyDescent="0.35">
      <c r="A5336" s="75">
        <f t="shared" si="170"/>
        <v>46042</v>
      </c>
      <c r="B5336" s="75">
        <f t="shared" si="171"/>
        <v>46047</v>
      </c>
      <c r="C5336" s="75" t="str">
        <f>VLOOKUP($F5336,Refs!$A$1:$F$32,3,FALSE)</f>
        <v>Y56</v>
      </c>
      <c r="D5336" t="s">
        <v>175</v>
      </c>
      <c r="E5336" t="s">
        <v>125</v>
      </c>
      <c r="F5336" t="s">
        <v>60</v>
      </c>
      <c r="G5336" t="s">
        <v>205</v>
      </c>
      <c r="H5336" t="s">
        <v>191</v>
      </c>
      <c r="I5336">
        <v>0</v>
      </c>
    </row>
    <row r="5337" spans="1:9" x14ac:dyDescent="0.35">
      <c r="A5337" s="75">
        <f t="shared" si="170"/>
        <v>46042</v>
      </c>
      <c r="B5337" s="75">
        <f t="shared" si="171"/>
        <v>46047</v>
      </c>
      <c r="C5337" s="75" t="str">
        <f>VLOOKUP($F5337,Refs!$A$1:$F$32,3,FALSE)</f>
        <v>Y56</v>
      </c>
      <c r="D5337" t="s">
        <v>175</v>
      </c>
      <c r="E5337" t="s">
        <v>125</v>
      </c>
      <c r="F5337" t="s">
        <v>60</v>
      </c>
      <c r="G5337" t="s">
        <v>205</v>
      </c>
      <c r="H5337" t="s">
        <v>192</v>
      </c>
      <c r="I5337">
        <v>74</v>
      </c>
    </row>
    <row r="5338" spans="1:9" x14ac:dyDescent="0.35">
      <c r="A5338" s="75">
        <f t="shared" si="170"/>
        <v>46042</v>
      </c>
      <c r="B5338" s="75">
        <f t="shared" si="171"/>
        <v>46047</v>
      </c>
      <c r="C5338" s="75" t="str">
        <f>VLOOKUP($F5338,Refs!$A$1:$F$32,3,FALSE)</f>
        <v>Y56</v>
      </c>
      <c r="D5338" t="s">
        <v>175</v>
      </c>
      <c r="E5338" t="s">
        <v>125</v>
      </c>
      <c r="F5338" t="s">
        <v>60</v>
      </c>
      <c r="G5338" t="s">
        <v>205</v>
      </c>
      <c r="H5338" t="s">
        <v>193</v>
      </c>
      <c r="I5338">
        <v>7</v>
      </c>
    </row>
    <row r="5339" spans="1:9" x14ac:dyDescent="0.35">
      <c r="A5339" s="75">
        <f t="shared" si="170"/>
        <v>46042</v>
      </c>
      <c r="B5339" s="75">
        <f t="shared" si="171"/>
        <v>46047</v>
      </c>
      <c r="C5339" s="75" t="str">
        <f>VLOOKUP($F5339,Refs!$A$1:$F$32,3,FALSE)</f>
        <v>Y56</v>
      </c>
      <c r="D5339" t="s">
        <v>175</v>
      </c>
      <c r="E5339" t="s">
        <v>125</v>
      </c>
      <c r="F5339" t="s">
        <v>60</v>
      </c>
      <c r="G5339" t="s">
        <v>205</v>
      </c>
      <c r="H5339" t="s">
        <v>194</v>
      </c>
      <c r="I5339">
        <v>14</v>
      </c>
    </row>
    <row r="5340" spans="1:9" x14ac:dyDescent="0.35">
      <c r="A5340" s="75">
        <f t="shared" si="170"/>
        <v>46042</v>
      </c>
      <c r="B5340" s="75">
        <f t="shared" si="171"/>
        <v>46047</v>
      </c>
      <c r="C5340" s="75" t="str">
        <f>VLOOKUP($F5340,Refs!$A$1:$F$32,3,FALSE)</f>
        <v>Y56</v>
      </c>
      <c r="D5340" t="s">
        <v>175</v>
      </c>
      <c r="E5340" t="s">
        <v>125</v>
      </c>
      <c r="F5340" t="s">
        <v>60</v>
      </c>
      <c r="G5340" t="s">
        <v>205</v>
      </c>
      <c r="H5340" t="s">
        <v>195</v>
      </c>
      <c r="I5340">
        <v>1</v>
      </c>
    </row>
    <row r="5341" spans="1:9" x14ac:dyDescent="0.35">
      <c r="A5341" s="75">
        <f t="shared" si="170"/>
        <v>46042</v>
      </c>
      <c r="B5341" s="75">
        <f t="shared" si="171"/>
        <v>46047</v>
      </c>
      <c r="C5341" s="75" t="str">
        <f>VLOOKUP($F5341,Refs!$A$1:$F$32,3,FALSE)</f>
        <v>Y56</v>
      </c>
      <c r="D5341" t="s">
        <v>175</v>
      </c>
      <c r="E5341" t="s">
        <v>125</v>
      </c>
      <c r="F5341" t="s">
        <v>60</v>
      </c>
      <c r="G5341" t="s">
        <v>205</v>
      </c>
      <c r="H5341" t="s">
        <v>196</v>
      </c>
      <c r="I5341">
        <v>62</v>
      </c>
    </row>
    <row r="5342" spans="1:9" x14ac:dyDescent="0.35">
      <c r="A5342" s="75">
        <f t="shared" si="170"/>
        <v>46042</v>
      </c>
      <c r="B5342" s="75">
        <f t="shared" si="171"/>
        <v>46047</v>
      </c>
      <c r="C5342" s="75" t="str">
        <f>VLOOKUP($F5342,Refs!$A$1:$F$32,3,FALSE)</f>
        <v>Y56</v>
      </c>
      <c r="D5342" t="s">
        <v>175</v>
      </c>
      <c r="E5342" t="s">
        <v>125</v>
      </c>
      <c r="F5342" t="s">
        <v>60</v>
      </c>
      <c r="G5342" t="s">
        <v>205</v>
      </c>
      <c r="H5342" t="s">
        <v>197</v>
      </c>
      <c r="I5342">
        <v>214</v>
      </c>
    </row>
    <row r="5343" spans="1:9" x14ac:dyDescent="0.35">
      <c r="A5343" s="75">
        <f t="shared" si="170"/>
        <v>46042</v>
      </c>
      <c r="B5343" s="75">
        <f t="shared" si="171"/>
        <v>46047</v>
      </c>
      <c r="C5343" s="75" t="str">
        <f>VLOOKUP($F5343,Refs!$A$1:$F$32,3,FALSE)</f>
        <v>Y56</v>
      </c>
      <c r="D5343" t="s">
        <v>175</v>
      </c>
      <c r="E5343" t="s">
        <v>125</v>
      </c>
      <c r="F5343" t="s">
        <v>60</v>
      </c>
      <c r="G5343" t="s">
        <v>205</v>
      </c>
      <c r="H5343" t="s">
        <v>198</v>
      </c>
      <c r="I5343">
        <v>455</v>
      </c>
    </row>
    <row r="5344" spans="1:9" x14ac:dyDescent="0.35">
      <c r="A5344" s="75">
        <f t="shared" si="170"/>
        <v>46042</v>
      </c>
      <c r="B5344" s="75">
        <f t="shared" si="171"/>
        <v>46047</v>
      </c>
      <c r="C5344" s="75" t="str">
        <f>VLOOKUP($F5344,Refs!$A$1:$F$32,3,FALSE)</f>
        <v>Y56</v>
      </c>
      <c r="D5344" t="s">
        <v>175</v>
      </c>
      <c r="E5344" t="s">
        <v>125</v>
      </c>
      <c r="F5344" t="s">
        <v>60</v>
      </c>
      <c r="G5344" t="s">
        <v>205</v>
      </c>
      <c r="H5344" t="s">
        <v>199</v>
      </c>
      <c r="I5344">
        <v>150</v>
      </c>
    </row>
    <row r="5345" spans="1:9" x14ac:dyDescent="0.35">
      <c r="A5345" s="75">
        <f t="shared" si="170"/>
        <v>46042</v>
      </c>
      <c r="B5345" s="75">
        <f t="shared" si="171"/>
        <v>46047</v>
      </c>
      <c r="C5345" s="75" t="str">
        <f>VLOOKUP($F5345,Refs!$A$1:$F$32,3,FALSE)</f>
        <v>Y56</v>
      </c>
      <c r="D5345" t="s">
        <v>175</v>
      </c>
      <c r="E5345" t="s">
        <v>125</v>
      </c>
      <c r="F5345" t="s">
        <v>60</v>
      </c>
      <c r="G5345" t="s">
        <v>205</v>
      </c>
      <c r="H5345" t="s">
        <v>200</v>
      </c>
      <c r="I5345">
        <v>29</v>
      </c>
    </row>
    <row r="5346" spans="1:9" x14ac:dyDescent="0.35">
      <c r="A5346" s="75">
        <f t="shared" si="170"/>
        <v>46042</v>
      </c>
      <c r="B5346" s="75">
        <f t="shared" si="171"/>
        <v>46047</v>
      </c>
      <c r="C5346" s="75" t="str">
        <f>VLOOKUP($F5346,Refs!$A$1:$F$32,3,FALSE)</f>
        <v>Y56</v>
      </c>
      <c r="D5346" t="s">
        <v>175</v>
      </c>
      <c r="E5346" t="s">
        <v>125</v>
      </c>
      <c r="F5346" t="s">
        <v>60</v>
      </c>
      <c r="G5346" t="s">
        <v>205</v>
      </c>
      <c r="H5346" t="s">
        <v>201</v>
      </c>
      <c r="I5346">
        <v>5</v>
      </c>
    </row>
    <row r="5347" spans="1:9" x14ac:dyDescent="0.35">
      <c r="A5347" s="75">
        <f t="shared" si="170"/>
        <v>46042</v>
      </c>
      <c r="B5347" s="75">
        <f t="shared" si="171"/>
        <v>46047</v>
      </c>
      <c r="C5347" s="75" t="str">
        <f>VLOOKUP($F5347,Refs!$A$1:$F$32,3,FALSE)</f>
        <v>Y56</v>
      </c>
      <c r="D5347" t="s">
        <v>175</v>
      </c>
      <c r="E5347" t="s">
        <v>125</v>
      </c>
      <c r="F5347" t="s">
        <v>60</v>
      </c>
      <c r="G5347" t="s">
        <v>205</v>
      </c>
      <c r="H5347" t="s">
        <v>202</v>
      </c>
      <c r="I5347">
        <v>0</v>
      </c>
    </row>
    <row r="5348" spans="1:9" x14ac:dyDescent="0.35">
      <c r="A5348" s="75">
        <f t="shared" si="170"/>
        <v>46042</v>
      </c>
      <c r="B5348" s="75">
        <f t="shared" si="171"/>
        <v>46047</v>
      </c>
      <c r="C5348" s="75" t="str">
        <f>VLOOKUP($F5348,Refs!$A$1:$F$32,3,FALSE)</f>
        <v>Y56</v>
      </c>
      <c r="D5348" t="s">
        <v>175</v>
      </c>
      <c r="E5348" t="s">
        <v>125</v>
      </c>
      <c r="F5348" t="s">
        <v>60</v>
      </c>
      <c r="G5348" t="s">
        <v>205</v>
      </c>
      <c r="H5348" t="s">
        <v>203</v>
      </c>
      <c r="I5348">
        <v>1</v>
      </c>
    </row>
    <row r="5349" spans="1:9" x14ac:dyDescent="0.35">
      <c r="A5349" s="75">
        <f t="shared" si="170"/>
        <v>46042</v>
      </c>
      <c r="B5349" s="75">
        <f t="shared" si="171"/>
        <v>46047</v>
      </c>
      <c r="C5349" s="75" t="str">
        <f>VLOOKUP($F5349,Refs!$A$1:$F$32,3,FALSE)</f>
        <v>Y56</v>
      </c>
      <c r="D5349" t="s">
        <v>175</v>
      </c>
      <c r="E5349" t="s">
        <v>125</v>
      </c>
      <c r="F5349" t="s">
        <v>60</v>
      </c>
      <c r="G5349" t="s">
        <v>205</v>
      </c>
      <c r="H5349" t="s">
        <v>204</v>
      </c>
      <c r="I5349">
        <v>1</v>
      </c>
    </row>
    <row r="5350" spans="1:9" x14ac:dyDescent="0.35">
      <c r="A5350" s="75">
        <f t="shared" si="170"/>
        <v>46043</v>
      </c>
      <c r="B5350" s="75">
        <f t="shared" si="171"/>
        <v>46047</v>
      </c>
      <c r="C5350" s="75" t="str">
        <f>VLOOKUP($F5350,Refs!$A$1:$F$32,3,FALSE)</f>
        <v>Y56</v>
      </c>
      <c r="D5350" t="s">
        <v>175</v>
      </c>
      <c r="E5350" t="s">
        <v>125</v>
      </c>
      <c r="F5350" t="s">
        <v>60</v>
      </c>
      <c r="G5350" t="s">
        <v>206</v>
      </c>
      <c r="H5350" t="s">
        <v>177</v>
      </c>
      <c r="I5350">
        <v>1127</v>
      </c>
    </row>
    <row r="5351" spans="1:9" x14ac:dyDescent="0.35">
      <c r="A5351" s="75">
        <f t="shared" si="170"/>
        <v>46043</v>
      </c>
      <c r="B5351" s="75">
        <f t="shared" si="171"/>
        <v>46047</v>
      </c>
      <c r="C5351" s="75" t="str">
        <f>VLOOKUP($F5351,Refs!$A$1:$F$32,3,FALSE)</f>
        <v>Y56</v>
      </c>
      <c r="D5351" t="s">
        <v>175</v>
      </c>
      <c r="E5351" t="s">
        <v>125</v>
      </c>
      <c r="F5351" t="s">
        <v>60</v>
      </c>
      <c r="G5351" t="s">
        <v>206</v>
      </c>
      <c r="H5351" t="s">
        <v>178</v>
      </c>
      <c r="I5351">
        <v>1105</v>
      </c>
    </row>
    <row r="5352" spans="1:9" x14ac:dyDescent="0.35">
      <c r="A5352" s="75">
        <f t="shared" si="170"/>
        <v>46043</v>
      </c>
      <c r="B5352" s="75">
        <f t="shared" si="171"/>
        <v>46047</v>
      </c>
      <c r="C5352" s="75" t="str">
        <f>VLOOKUP($F5352,Refs!$A$1:$F$32,3,FALSE)</f>
        <v>Y56</v>
      </c>
      <c r="D5352" t="s">
        <v>175</v>
      </c>
      <c r="E5352" t="s">
        <v>125</v>
      </c>
      <c r="F5352" t="s">
        <v>60</v>
      </c>
      <c r="G5352" t="s">
        <v>206</v>
      </c>
      <c r="H5352" t="s">
        <v>179</v>
      </c>
      <c r="I5352">
        <v>1030</v>
      </c>
    </row>
    <row r="5353" spans="1:9" x14ac:dyDescent="0.35">
      <c r="A5353" s="75">
        <f t="shared" si="170"/>
        <v>46043</v>
      </c>
      <c r="B5353" s="75">
        <f t="shared" si="171"/>
        <v>46047</v>
      </c>
      <c r="C5353" s="75" t="str">
        <f>VLOOKUP($F5353,Refs!$A$1:$F$32,3,FALSE)</f>
        <v>Y56</v>
      </c>
      <c r="D5353" t="s">
        <v>175</v>
      </c>
      <c r="E5353" t="s">
        <v>125</v>
      </c>
      <c r="F5353" t="s">
        <v>60</v>
      </c>
      <c r="G5353" t="s">
        <v>206</v>
      </c>
      <c r="H5353" t="s">
        <v>180</v>
      </c>
      <c r="I5353">
        <v>6</v>
      </c>
    </row>
    <row r="5354" spans="1:9" x14ac:dyDescent="0.35">
      <c r="A5354" s="75">
        <f t="shared" si="170"/>
        <v>46043</v>
      </c>
      <c r="B5354" s="75">
        <f t="shared" si="171"/>
        <v>46047</v>
      </c>
      <c r="C5354" s="75" t="str">
        <f>VLOOKUP($F5354,Refs!$A$1:$F$32,3,FALSE)</f>
        <v>Y56</v>
      </c>
      <c r="D5354" t="s">
        <v>175</v>
      </c>
      <c r="E5354" t="s">
        <v>125</v>
      </c>
      <c r="F5354" t="s">
        <v>60</v>
      </c>
      <c r="G5354" t="s">
        <v>206</v>
      </c>
      <c r="H5354" t="s">
        <v>181</v>
      </c>
      <c r="I5354">
        <v>9946</v>
      </c>
    </row>
    <row r="5355" spans="1:9" x14ac:dyDescent="0.35">
      <c r="A5355" s="75">
        <f t="shared" si="170"/>
        <v>46043</v>
      </c>
      <c r="B5355" s="75">
        <f t="shared" si="171"/>
        <v>46047</v>
      </c>
      <c r="C5355" s="75" t="str">
        <f>VLOOKUP($F5355,Refs!$A$1:$F$32,3,FALSE)</f>
        <v>Y56</v>
      </c>
      <c r="D5355" t="s">
        <v>175</v>
      </c>
      <c r="E5355" t="s">
        <v>125</v>
      </c>
      <c r="F5355" t="s">
        <v>60</v>
      </c>
      <c r="G5355" t="s">
        <v>206</v>
      </c>
      <c r="H5355" t="s">
        <v>182</v>
      </c>
      <c r="I5355">
        <v>75</v>
      </c>
    </row>
    <row r="5356" spans="1:9" x14ac:dyDescent="0.35">
      <c r="A5356" s="75">
        <f t="shared" si="170"/>
        <v>46043</v>
      </c>
      <c r="B5356" s="75">
        <f t="shared" si="171"/>
        <v>46047</v>
      </c>
      <c r="C5356" s="75" t="str">
        <f>VLOOKUP($F5356,Refs!$A$1:$F$32,3,FALSE)</f>
        <v>Y56</v>
      </c>
      <c r="D5356" t="s">
        <v>175</v>
      </c>
      <c r="E5356" t="s">
        <v>125</v>
      </c>
      <c r="F5356" t="s">
        <v>60</v>
      </c>
      <c r="G5356" t="s">
        <v>206</v>
      </c>
      <c r="H5356" t="s">
        <v>183</v>
      </c>
      <c r="I5356">
        <v>126</v>
      </c>
    </row>
    <row r="5357" spans="1:9" x14ac:dyDescent="0.35">
      <c r="A5357" s="75">
        <f t="shared" si="170"/>
        <v>46043</v>
      </c>
      <c r="B5357" s="75">
        <f t="shared" si="171"/>
        <v>46047</v>
      </c>
      <c r="C5357" s="75" t="str">
        <f>VLOOKUP($F5357,Refs!$A$1:$F$32,3,FALSE)</f>
        <v>Y56</v>
      </c>
      <c r="D5357" t="s">
        <v>175</v>
      </c>
      <c r="E5357" t="s">
        <v>125</v>
      </c>
      <c r="F5357" t="s">
        <v>60</v>
      </c>
      <c r="G5357" t="s">
        <v>206</v>
      </c>
      <c r="H5357" t="s">
        <v>184</v>
      </c>
      <c r="I5357">
        <v>1164</v>
      </c>
    </row>
    <row r="5358" spans="1:9" x14ac:dyDescent="0.35">
      <c r="A5358" s="75">
        <f t="shared" si="170"/>
        <v>46043</v>
      </c>
      <c r="B5358" s="75">
        <f t="shared" si="171"/>
        <v>46047</v>
      </c>
      <c r="C5358" s="75" t="str">
        <f>VLOOKUP($F5358,Refs!$A$1:$F$32,3,FALSE)</f>
        <v>Y56</v>
      </c>
      <c r="D5358" t="s">
        <v>175</v>
      </c>
      <c r="E5358" t="s">
        <v>125</v>
      </c>
      <c r="F5358" t="s">
        <v>60</v>
      </c>
      <c r="G5358" t="s">
        <v>206</v>
      </c>
      <c r="H5358" t="s">
        <v>185</v>
      </c>
      <c r="I5358">
        <v>594</v>
      </c>
    </row>
    <row r="5359" spans="1:9" x14ac:dyDescent="0.35">
      <c r="A5359" s="75">
        <f t="shared" si="170"/>
        <v>46043</v>
      </c>
      <c r="B5359" s="75">
        <f t="shared" si="171"/>
        <v>46047</v>
      </c>
      <c r="C5359" s="75" t="str">
        <f>VLOOKUP($F5359,Refs!$A$1:$F$32,3,FALSE)</f>
        <v>Y56</v>
      </c>
      <c r="D5359" t="s">
        <v>175</v>
      </c>
      <c r="E5359" t="s">
        <v>125</v>
      </c>
      <c r="F5359" t="s">
        <v>60</v>
      </c>
      <c r="G5359" t="s">
        <v>206</v>
      </c>
      <c r="H5359" t="s">
        <v>186</v>
      </c>
      <c r="I5359">
        <v>387</v>
      </c>
    </row>
    <row r="5360" spans="1:9" x14ac:dyDescent="0.35">
      <c r="A5360" s="75">
        <f t="shared" si="170"/>
        <v>46043</v>
      </c>
      <c r="B5360" s="75">
        <f t="shared" si="171"/>
        <v>46047</v>
      </c>
      <c r="C5360" s="75" t="str">
        <f>VLOOKUP($F5360,Refs!$A$1:$F$32,3,FALSE)</f>
        <v>Y56</v>
      </c>
      <c r="D5360" t="s">
        <v>175</v>
      </c>
      <c r="E5360" t="s">
        <v>125</v>
      </c>
      <c r="F5360" t="s">
        <v>60</v>
      </c>
      <c r="G5360" t="s">
        <v>206</v>
      </c>
      <c r="H5360" t="s">
        <v>187</v>
      </c>
      <c r="I5360">
        <v>163</v>
      </c>
    </row>
    <row r="5361" spans="1:9" x14ac:dyDescent="0.35">
      <c r="A5361" s="75">
        <f t="shared" si="170"/>
        <v>46043</v>
      </c>
      <c r="B5361" s="75">
        <f t="shared" si="171"/>
        <v>46047</v>
      </c>
      <c r="C5361" s="75" t="str">
        <f>VLOOKUP($F5361,Refs!$A$1:$F$32,3,FALSE)</f>
        <v>Y56</v>
      </c>
      <c r="D5361" t="s">
        <v>175</v>
      </c>
      <c r="E5361" t="s">
        <v>125</v>
      </c>
      <c r="F5361" t="s">
        <v>60</v>
      </c>
      <c r="G5361" t="s">
        <v>206</v>
      </c>
      <c r="H5361" t="s">
        <v>188</v>
      </c>
      <c r="I5361">
        <v>122</v>
      </c>
    </row>
    <row r="5362" spans="1:9" x14ac:dyDescent="0.35">
      <c r="A5362" s="75">
        <f t="shared" si="170"/>
        <v>46043</v>
      </c>
      <c r="B5362" s="75">
        <f t="shared" si="171"/>
        <v>46047</v>
      </c>
      <c r="C5362" s="75" t="str">
        <f>VLOOKUP($F5362,Refs!$A$1:$F$32,3,FALSE)</f>
        <v>Y56</v>
      </c>
      <c r="D5362" t="s">
        <v>175</v>
      </c>
      <c r="E5362" t="s">
        <v>125</v>
      </c>
      <c r="F5362" t="s">
        <v>60</v>
      </c>
      <c r="G5362" t="s">
        <v>206</v>
      </c>
      <c r="H5362" t="s">
        <v>189</v>
      </c>
      <c r="I5362">
        <v>161</v>
      </c>
    </row>
    <row r="5363" spans="1:9" x14ac:dyDescent="0.35">
      <c r="A5363" s="75">
        <f t="shared" si="170"/>
        <v>46043</v>
      </c>
      <c r="B5363" s="75">
        <f t="shared" si="171"/>
        <v>46047</v>
      </c>
      <c r="C5363" s="75" t="str">
        <f>VLOOKUP($F5363,Refs!$A$1:$F$32,3,FALSE)</f>
        <v>Y56</v>
      </c>
      <c r="D5363" t="s">
        <v>175</v>
      </c>
      <c r="E5363" t="s">
        <v>125</v>
      </c>
      <c r="F5363" t="s">
        <v>60</v>
      </c>
      <c r="G5363" t="s">
        <v>206</v>
      </c>
      <c r="H5363" t="s">
        <v>190</v>
      </c>
      <c r="I5363">
        <v>67</v>
      </c>
    </row>
    <row r="5364" spans="1:9" x14ac:dyDescent="0.35">
      <c r="A5364" s="75">
        <f t="shared" si="170"/>
        <v>46043</v>
      </c>
      <c r="B5364" s="75">
        <f t="shared" si="171"/>
        <v>46047</v>
      </c>
      <c r="C5364" s="75" t="str">
        <f>VLOOKUP($F5364,Refs!$A$1:$F$32,3,FALSE)</f>
        <v>Y56</v>
      </c>
      <c r="D5364" t="s">
        <v>175</v>
      </c>
      <c r="E5364" t="s">
        <v>125</v>
      </c>
      <c r="F5364" t="s">
        <v>60</v>
      </c>
      <c r="G5364" t="s">
        <v>206</v>
      </c>
      <c r="H5364" t="s">
        <v>191</v>
      </c>
      <c r="I5364">
        <v>2</v>
      </c>
    </row>
    <row r="5365" spans="1:9" x14ac:dyDescent="0.35">
      <c r="A5365" s="75">
        <f t="shared" si="170"/>
        <v>46043</v>
      </c>
      <c r="B5365" s="75">
        <f t="shared" si="171"/>
        <v>46047</v>
      </c>
      <c r="C5365" s="75" t="str">
        <f>VLOOKUP($F5365,Refs!$A$1:$F$32,3,FALSE)</f>
        <v>Y56</v>
      </c>
      <c r="D5365" t="s">
        <v>175</v>
      </c>
      <c r="E5365" t="s">
        <v>125</v>
      </c>
      <c r="F5365" t="s">
        <v>60</v>
      </c>
      <c r="G5365" t="s">
        <v>206</v>
      </c>
      <c r="H5365" t="s">
        <v>192</v>
      </c>
      <c r="I5365">
        <v>71</v>
      </c>
    </row>
    <row r="5366" spans="1:9" x14ac:dyDescent="0.35">
      <c r="A5366" s="75">
        <f t="shared" si="170"/>
        <v>46043</v>
      </c>
      <c r="B5366" s="75">
        <f t="shared" si="171"/>
        <v>46047</v>
      </c>
      <c r="C5366" s="75" t="str">
        <f>VLOOKUP($F5366,Refs!$A$1:$F$32,3,FALSE)</f>
        <v>Y56</v>
      </c>
      <c r="D5366" t="s">
        <v>175</v>
      </c>
      <c r="E5366" t="s">
        <v>125</v>
      </c>
      <c r="F5366" t="s">
        <v>60</v>
      </c>
      <c r="G5366" t="s">
        <v>206</v>
      </c>
      <c r="H5366" t="s">
        <v>193</v>
      </c>
      <c r="I5366">
        <v>5</v>
      </c>
    </row>
    <row r="5367" spans="1:9" x14ac:dyDescent="0.35">
      <c r="A5367" s="75">
        <f t="shared" si="170"/>
        <v>46043</v>
      </c>
      <c r="B5367" s="75">
        <f t="shared" si="171"/>
        <v>46047</v>
      </c>
      <c r="C5367" s="75" t="str">
        <f>VLOOKUP($F5367,Refs!$A$1:$F$32,3,FALSE)</f>
        <v>Y56</v>
      </c>
      <c r="D5367" t="s">
        <v>175</v>
      </c>
      <c r="E5367" t="s">
        <v>125</v>
      </c>
      <c r="F5367" t="s">
        <v>60</v>
      </c>
      <c r="G5367" t="s">
        <v>206</v>
      </c>
      <c r="H5367" t="s">
        <v>194</v>
      </c>
      <c r="I5367">
        <v>14</v>
      </c>
    </row>
    <row r="5368" spans="1:9" x14ac:dyDescent="0.35">
      <c r="A5368" s="75">
        <f t="shared" si="170"/>
        <v>46043</v>
      </c>
      <c r="B5368" s="75">
        <f t="shared" si="171"/>
        <v>46047</v>
      </c>
      <c r="C5368" s="75" t="str">
        <f>VLOOKUP($F5368,Refs!$A$1:$F$32,3,FALSE)</f>
        <v>Y56</v>
      </c>
      <c r="D5368" t="s">
        <v>175</v>
      </c>
      <c r="E5368" t="s">
        <v>125</v>
      </c>
      <c r="F5368" t="s">
        <v>60</v>
      </c>
      <c r="G5368" t="s">
        <v>206</v>
      </c>
      <c r="H5368" t="s">
        <v>195</v>
      </c>
      <c r="I5368">
        <v>2</v>
      </c>
    </row>
    <row r="5369" spans="1:9" x14ac:dyDescent="0.35">
      <c r="A5369" s="75">
        <f t="shared" si="170"/>
        <v>46043</v>
      </c>
      <c r="B5369" s="75">
        <f t="shared" si="171"/>
        <v>46047</v>
      </c>
      <c r="C5369" s="75" t="str">
        <f>VLOOKUP($F5369,Refs!$A$1:$F$32,3,FALSE)</f>
        <v>Y56</v>
      </c>
      <c r="D5369" t="s">
        <v>175</v>
      </c>
      <c r="E5369" t="s">
        <v>125</v>
      </c>
      <c r="F5369" t="s">
        <v>60</v>
      </c>
      <c r="G5369" t="s">
        <v>206</v>
      </c>
      <c r="H5369" t="s">
        <v>196</v>
      </c>
      <c r="I5369">
        <v>63</v>
      </c>
    </row>
    <row r="5370" spans="1:9" x14ac:dyDescent="0.35">
      <c r="A5370" s="75">
        <f t="shared" si="170"/>
        <v>46043</v>
      </c>
      <c r="B5370" s="75">
        <f t="shared" si="171"/>
        <v>46047</v>
      </c>
      <c r="C5370" s="75" t="str">
        <f>VLOOKUP($F5370,Refs!$A$1:$F$32,3,FALSE)</f>
        <v>Y56</v>
      </c>
      <c r="D5370" t="s">
        <v>175</v>
      </c>
      <c r="E5370" t="s">
        <v>125</v>
      </c>
      <c r="F5370" t="s">
        <v>60</v>
      </c>
      <c r="G5370" t="s">
        <v>206</v>
      </c>
      <c r="H5370" t="s">
        <v>197</v>
      </c>
      <c r="I5370">
        <v>260</v>
      </c>
    </row>
    <row r="5371" spans="1:9" x14ac:dyDescent="0.35">
      <c r="A5371" s="75">
        <f t="shared" si="170"/>
        <v>46043</v>
      </c>
      <c r="B5371" s="75">
        <f t="shared" si="171"/>
        <v>46047</v>
      </c>
      <c r="C5371" s="75" t="str">
        <f>VLOOKUP($F5371,Refs!$A$1:$F$32,3,FALSE)</f>
        <v>Y56</v>
      </c>
      <c r="D5371" t="s">
        <v>175</v>
      </c>
      <c r="E5371" t="s">
        <v>125</v>
      </c>
      <c r="F5371" t="s">
        <v>60</v>
      </c>
      <c r="G5371" t="s">
        <v>206</v>
      </c>
      <c r="H5371" t="s">
        <v>198</v>
      </c>
      <c r="I5371">
        <v>464</v>
      </c>
    </row>
    <row r="5372" spans="1:9" x14ac:dyDescent="0.35">
      <c r="A5372" s="75">
        <f t="shared" si="170"/>
        <v>46043</v>
      </c>
      <c r="B5372" s="75">
        <f t="shared" si="171"/>
        <v>46047</v>
      </c>
      <c r="C5372" s="75" t="str">
        <f>VLOOKUP($F5372,Refs!$A$1:$F$32,3,FALSE)</f>
        <v>Y56</v>
      </c>
      <c r="D5372" t="s">
        <v>175</v>
      </c>
      <c r="E5372" t="s">
        <v>125</v>
      </c>
      <c r="F5372" t="s">
        <v>60</v>
      </c>
      <c r="G5372" t="s">
        <v>206</v>
      </c>
      <c r="H5372" t="s">
        <v>199</v>
      </c>
      <c r="I5372">
        <v>153</v>
      </c>
    </row>
    <row r="5373" spans="1:9" x14ac:dyDescent="0.35">
      <c r="A5373" s="75">
        <f t="shared" si="170"/>
        <v>46043</v>
      </c>
      <c r="B5373" s="75">
        <f t="shared" si="171"/>
        <v>46047</v>
      </c>
      <c r="C5373" s="75" t="str">
        <f>VLOOKUP($F5373,Refs!$A$1:$F$32,3,FALSE)</f>
        <v>Y56</v>
      </c>
      <c r="D5373" t="s">
        <v>175</v>
      </c>
      <c r="E5373" t="s">
        <v>125</v>
      </c>
      <c r="F5373" t="s">
        <v>60</v>
      </c>
      <c r="G5373" t="s">
        <v>206</v>
      </c>
      <c r="H5373" t="s">
        <v>200</v>
      </c>
      <c r="I5373">
        <v>26</v>
      </c>
    </row>
    <row r="5374" spans="1:9" x14ac:dyDescent="0.35">
      <c r="A5374" s="75">
        <f t="shared" si="170"/>
        <v>46043</v>
      </c>
      <c r="B5374" s="75">
        <f t="shared" si="171"/>
        <v>46047</v>
      </c>
      <c r="C5374" s="75" t="str">
        <f>VLOOKUP($F5374,Refs!$A$1:$F$32,3,FALSE)</f>
        <v>Y56</v>
      </c>
      <c r="D5374" t="s">
        <v>175</v>
      </c>
      <c r="E5374" t="s">
        <v>125</v>
      </c>
      <c r="F5374" t="s">
        <v>60</v>
      </c>
      <c r="G5374" t="s">
        <v>206</v>
      </c>
      <c r="H5374" t="s">
        <v>201</v>
      </c>
      <c r="I5374">
        <v>6</v>
      </c>
    </row>
    <row r="5375" spans="1:9" x14ac:dyDescent="0.35">
      <c r="A5375" s="75">
        <f t="shared" si="170"/>
        <v>46043</v>
      </c>
      <c r="B5375" s="75">
        <f t="shared" si="171"/>
        <v>46047</v>
      </c>
      <c r="C5375" s="75" t="str">
        <f>VLOOKUP($F5375,Refs!$A$1:$F$32,3,FALSE)</f>
        <v>Y56</v>
      </c>
      <c r="D5375" t="s">
        <v>175</v>
      </c>
      <c r="E5375" t="s">
        <v>125</v>
      </c>
      <c r="F5375" t="s">
        <v>60</v>
      </c>
      <c r="G5375" t="s">
        <v>206</v>
      </c>
      <c r="H5375" t="s">
        <v>202</v>
      </c>
      <c r="I5375">
        <v>2</v>
      </c>
    </row>
    <row r="5376" spans="1:9" x14ac:dyDescent="0.35">
      <c r="A5376" s="75">
        <f t="shared" si="170"/>
        <v>46043</v>
      </c>
      <c r="B5376" s="75">
        <f t="shared" si="171"/>
        <v>46047</v>
      </c>
      <c r="C5376" s="75" t="str">
        <f>VLOOKUP($F5376,Refs!$A$1:$F$32,3,FALSE)</f>
        <v>Y56</v>
      </c>
      <c r="D5376" t="s">
        <v>175</v>
      </c>
      <c r="E5376" t="s">
        <v>125</v>
      </c>
      <c r="F5376" t="s">
        <v>60</v>
      </c>
      <c r="G5376" t="s">
        <v>206</v>
      </c>
      <c r="H5376" t="s">
        <v>203</v>
      </c>
      <c r="I5376">
        <v>0</v>
      </c>
    </row>
    <row r="5377" spans="1:9" x14ac:dyDescent="0.35">
      <c r="A5377" s="75">
        <f t="shared" si="170"/>
        <v>46043</v>
      </c>
      <c r="B5377" s="75">
        <f t="shared" si="171"/>
        <v>46047</v>
      </c>
      <c r="C5377" s="75" t="str">
        <f>VLOOKUP($F5377,Refs!$A$1:$F$32,3,FALSE)</f>
        <v>Y56</v>
      </c>
      <c r="D5377" t="s">
        <v>175</v>
      </c>
      <c r="E5377" t="s">
        <v>125</v>
      </c>
      <c r="F5377" t="s">
        <v>60</v>
      </c>
      <c r="G5377" t="s">
        <v>206</v>
      </c>
      <c r="H5377" t="s">
        <v>204</v>
      </c>
      <c r="I5377">
        <v>1</v>
      </c>
    </row>
    <row r="5378" spans="1:9" x14ac:dyDescent="0.35">
      <c r="A5378" s="75">
        <f t="shared" si="170"/>
        <v>46044</v>
      </c>
      <c r="B5378" s="75">
        <f t="shared" si="171"/>
        <v>46047</v>
      </c>
      <c r="C5378" s="75" t="str">
        <f>VLOOKUP($F5378,Refs!$A$1:$F$32,3,FALSE)</f>
        <v>Y56</v>
      </c>
      <c r="D5378" t="s">
        <v>175</v>
      </c>
      <c r="E5378" t="s">
        <v>125</v>
      </c>
      <c r="F5378" t="s">
        <v>60</v>
      </c>
      <c r="G5378" t="s">
        <v>207</v>
      </c>
      <c r="H5378" t="s">
        <v>177</v>
      </c>
      <c r="I5378">
        <v>1104</v>
      </c>
    </row>
    <row r="5379" spans="1:9" x14ac:dyDescent="0.35">
      <c r="A5379" s="75">
        <f t="shared" si="170"/>
        <v>46044</v>
      </c>
      <c r="B5379" s="75">
        <f t="shared" si="171"/>
        <v>46047</v>
      </c>
      <c r="C5379" s="75" t="str">
        <f>VLOOKUP($F5379,Refs!$A$1:$F$32,3,FALSE)</f>
        <v>Y56</v>
      </c>
      <c r="D5379" t="s">
        <v>175</v>
      </c>
      <c r="E5379" t="s">
        <v>125</v>
      </c>
      <c r="F5379" t="s">
        <v>60</v>
      </c>
      <c r="G5379" t="s">
        <v>207</v>
      </c>
      <c r="H5379" t="s">
        <v>178</v>
      </c>
      <c r="I5379">
        <v>1079</v>
      </c>
    </row>
    <row r="5380" spans="1:9" x14ac:dyDescent="0.35">
      <c r="A5380" s="75">
        <f t="shared" si="170"/>
        <v>46044</v>
      </c>
      <c r="B5380" s="75">
        <f t="shared" si="171"/>
        <v>46047</v>
      </c>
      <c r="C5380" s="75" t="str">
        <f>VLOOKUP($F5380,Refs!$A$1:$F$32,3,FALSE)</f>
        <v>Y56</v>
      </c>
      <c r="D5380" t="s">
        <v>175</v>
      </c>
      <c r="E5380" t="s">
        <v>125</v>
      </c>
      <c r="F5380" t="s">
        <v>60</v>
      </c>
      <c r="G5380" t="s">
        <v>207</v>
      </c>
      <c r="H5380" t="s">
        <v>179</v>
      </c>
      <c r="I5380">
        <v>934</v>
      </c>
    </row>
    <row r="5381" spans="1:9" x14ac:dyDescent="0.35">
      <c r="A5381" s="75">
        <f t="shared" si="170"/>
        <v>46044</v>
      </c>
      <c r="B5381" s="75">
        <f t="shared" si="171"/>
        <v>46047</v>
      </c>
      <c r="C5381" s="75" t="str">
        <f>VLOOKUP($F5381,Refs!$A$1:$F$32,3,FALSE)</f>
        <v>Y56</v>
      </c>
      <c r="D5381" t="s">
        <v>175</v>
      </c>
      <c r="E5381" t="s">
        <v>125</v>
      </c>
      <c r="F5381" t="s">
        <v>60</v>
      </c>
      <c r="G5381" t="s">
        <v>207</v>
      </c>
      <c r="H5381" t="s">
        <v>180</v>
      </c>
      <c r="I5381">
        <v>7</v>
      </c>
    </row>
    <row r="5382" spans="1:9" x14ac:dyDescent="0.35">
      <c r="A5382" s="75">
        <f t="shared" ref="A5382:A5445" si="172">IF(G5382="Mon",B5382-6,IF(G5382="Tue",B5382-5,IF(G5382="Wed",B5382-4,IF(G5382="Thu",B5382-3,IF(G5382="Fri",B5382-2,IF(G5382="Sat",B5382-1,IF(G5382="Sun",B5382,"")))))))</f>
        <v>46044</v>
      </c>
      <c r="B5382" s="75">
        <f t="shared" ref="B5382:B5445" si="173">DATEVALUE(RIGHT(D5382, 11))</f>
        <v>46047</v>
      </c>
      <c r="C5382" s="75" t="str">
        <f>VLOOKUP($F5382,Refs!$A$1:$F$32,3,FALSE)</f>
        <v>Y56</v>
      </c>
      <c r="D5382" t="s">
        <v>175</v>
      </c>
      <c r="E5382" t="s">
        <v>125</v>
      </c>
      <c r="F5382" t="s">
        <v>60</v>
      </c>
      <c r="G5382" t="s">
        <v>207</v>
      </c>
      <c r="H5382" t="s">
        <v>181</v>
      </c>
      <c r="I5382">
        <v>20249</v>
      </c>
    </row>
    <row r="5383" spans="1:9" x14ac:dyDescent="0.35">
      <c r="A5383" s="75">
        <f t="shared" si="172"/>
        <v>46044</v>
      </c>
      <c r="B5383" s="75">
        <f t="shared" si="173"/>
        <v>46047</v>
      </c>
      <c r="C5383" s="75" t="str">
        <f>VLOOKUP($F5383,Refs!$A$1:$F$32,3,FALSE)</f>
        <v>Y56</v>
      </c>
      <c r="D5383" t="s">
        <v>175</v>
      </c>
      <c r="E5383" t="s">
        <v>125</v>
      </c>
      <c r="F5383" t="s">
        <v>60</v>
      </c>
      <c r="G5383" t="s">
        <v>207</v>
      </c>
      <c r="H5383" t="s">
        <v>182</v>
      </c>
      <c r="I5383">
        <v>136</v>
      </c>
    </row>
    <row r="5384" spans="1:9" x14ac:dyDescent="0.35">
      <c r="A5384" s="75">
        <f t="shared" si="172"/>
        <v>46044</v>
      </c>
      <c r="B5384" s="75">
        <f t="shared" si="173"/>
        <v>46047</v>
      </c>
      <c r="C5384" s="75" t="str">
        <f>VLOOKUP($F5384,Refs!$A$1:$F$32,3,FALSE)</f>
        <v>Y56</v>
      </c>
      <c r="D5384" t="s">
        <v>175</v>
      </c>
      <c r="E5384" t="s">
        <v>125</v>
      </c>
      <c r="F5384" t="s">
        <v>60</v>
      </c>
      <c r="G5384" t="s">
        <v>207</v>
      </c>
      <c r="H5384" t="s">
        <v>183</v>
      </c>
      <c r="I5384">
        <v>235</v>
      </c>
    </row>
    <row r="5385" spans="1:9" x14ac:dyDescent="0.35">
      <c r="A5385" s="75">
        <f t="shared" si="172"/>
        <v>46044</v>
      </c>
      <c r="B5385" s="75">
        <f t="shared" si="173"/>
        <v>46047</v>
      </c>
      <c r="C5385" s="75" t="str">
        <f>VLOOKUP($F5385,Refs!$A$1:$F$32,3,FALSE)</f>
        <v>Y56</v>
      </c>
      <c r="D5385" t="s">
        <v>175</v>
      </c>
      <c r="E5385" t="s">
        <v>125</v>
      </c>
      <c r="F5385" t="s">
        <v>60</v>
      </c>
      <c r="G5385" t="s">
        <v>207</v>
      </c>
      <c r="H5385" t="s">
        <v>184</v>
      </c>
      <c r="I5385">
        <v>1132</v>
      </c>
    </row>
    <row r="5386" spans="1:9" x14ac:dyDescent="0.35">
      <c r="A5386" s="75">
        <f t="shared" si="172"/>
        <v>46044</v>
      </c>
      <c r="B5386" s="75">
        <f t="shared" si="173"/>
        <v>46047</v>
      </c>
      <c r="C5386" s="75" t="str">
        <f>VLOOKUP($F5386,Refs!$A$1:$F$32,3,FALSE)</f>
        <v>Y56</v>
      </c>
      <c r="D5386" t="s">
        <v>175</v>
      </c>
      <c r="E5386" t="s">
        <v>125</v>
      </c>
      <c r="F5386" t="s">
        <v>60</v>
      </c>
      <c r="G5386" t="s">
        <v>207</v>
      </c>
      <c r="H5386" t="s">
        <v>185</v>
      </c>
      <c r="I5386">
        <v>525</v>
      </c>
    </row>
    <row r="5387" spans="1:9" x14ac:dyDescent="0.35">
      <c r="A5387" s="75">
        <f t="shared" si="172"/>
        <v>46044</v>
      </c>
      <c r="B5387" s="75">
        <f t="shared" si="173"/>
        <v>46047</v>
      </c>
      <c r="C5387" s="75" t="str">
        <f>VLOOKUP($F5387,Refs!$A$1:$F$32,3,FALSE)</f>
        <v>Y56</v>
      </c>
      <c r="D5387" t="s">
        <v>175</v>
      </c>
      <c r="E5387" t="s">
        <v>125</v>
      </c>
      <c r="F5387" t="s">
        <v>60</v>
      </c>
      <c r="G5387" t="s">
        <v>207</v>
      </c>
      <c r="H5387" t="s">
        <v>186</v>
      </c>
      <c r="I5387">
        <v>304</v>
      </c>
    </row>
    <row r="5388" spans="1:9" x14ac:dyDescent="0.35">
      <c r="A5388" s="75">
        <f t="shared" si="172"/>
        <v>46044</v>
      </c>
      <c r="B5388" s="75">
        <f t="shared" si="173"/>
        <v>46047</v>
      </c>
      <c r="C5388" s="75" t="str">
        <f>VLOOKUP($F5388,Refs!$A$1:$F$32,3,FALSE)</f>
        <v>Y56</v>
      </c>
      <c r="D5388" t="s">
        <v>175</v>
      </c>
      <c r="E5388" t="s">
        <v>125</v>
      </c>
      <c r="F5388" t="s">
        <v>60</v>
      </c>
      <c r="G5388" t="s">
        <v>207</v>
      </c>
      <c r="H5388" t="s">
        <v>187</v>
      </c>
      <c r="I5388">
        <v>124</v>
      </c>
    </row>
    <row r="5389" spans="1:9" x14ac:dyDescent="0.35">
      <c r="A5389" s="75">
        <f t="shared" si="172"/>
        <v>46044</v>
      </c>
      <c r="B5389" s="75">
        <f t="shared" si="173"/>
        <v>46047</v>
      </c>
      <c r="C5389" s="75" t="str">
        <f>VLOOKUP($F5389,Refs!$A$1:$F$32,3,FALSE)</f>
        <v>Y56</v>
      </c>
      <c r="D5389" t="s">
        <v>175</v>
      </c>
      <c r="E5389" t="s">
        <v>125</v>
      </c>
      <c r="F5389" t="s">
        <v>60</v>
      </c>
      <c r="G5389" t="s">
        <v>207</v>
      </c>
      <c r="H5389" t="s">
        <v>188</v>
      </c>
      <c r="I5389">
        <v>145</v>
      </c>
    </row>
    <row r="5390" spans="1:9" x14ac:dyDescent="0.35">
      <c r="A5390" s="75">
        <f t="shared" si="172"/>
        <v>46044</v>
      </c>
      <c r="B5390" s="75">
        <f t="shared" si="173"/>
        <v>46047</v>
      </c>
      <c r="C5390" s="75" t="str">
        <f>VLOOKUP($F5390,Refs!$A$1:$F$32,3,FALSE)</f>
        <v>Y56</v>
      </c>
      <c r="D5390" t="s">
        <v>175</v>
      </c>
      <c r="E5390" t="s">
        <v>125</v>
      </c>
      <c r="F5390" t="s">
        <v>60</v>
      </c>
      <c r="G5390" t="s">
        <v>207</v>
      </c>
      <c r="H5390" t="s">
        <v>189</v>
      </c>
      <c r="I5390">
        <v>178</v>
      </c>
    </row>
    <row r="5391" spans="1:9" x14ac:dyDescent="0.35">
      <c r="A5391" s="75">
        <f t="shared" si="172"/>
        <v>46044</v>
      </c>
      <c r="B5391" s="75">
        <f t="shared" si="173"/>
        <v>46047</v>
      </c>
      <c r="C5391" s="75" t="str">
        <f>VLOOKUP($F5391,Refs!$A$1:$F$32,3,FALSE)</f>
        <v>Y56</v>
      </c>
      <c r="D5391" t="s">
        <v>175</v>
      </c>
      <c r="E5391" t="s">
        <v>125</v>
      </c>
      <c r="F5391" t="s">
        <v>60</v>
      </c>
      <c r="G5391" t="s">
        <v>207</v>
      </c>
      <c r="H5391" t="s">
        <v>190</v>
      </c>
      <c r="I5391">
        <v>75</v>
      </c>
    </row>
    <row r="5392" spans="1:9" x14ac:dyDescent="0.35">
      <c r="A5392" s="75">
        <f t="shared" si="172"/>
        <v>46044</v>
      </c>
      <c r="B5392" s="75">
        <f t="shared" si="173"/>
        <v>46047</v>
      </c>
      <c r="C5392" s="75" t="str">
        <f>VLOOKUP($F5392,Refs!$A$1:$F$32,3,FALSE)</f>
        <v>Y56</v>
      </c>
      <c r="D5392" t="s">
        <v>175</v>
      </c>
      <c r="E5392" t="s">
        <v>125</v>
      </c>
      <c r="F5392" t="s">
        <v>60</v>
      </c>
      <c r="G5392" t="s">
        <v>207</v>
      </c>
      <c r="H5392" t="s">
        <v>191</v>
      </c>
      <c r="I5392">
        <v>3</v>
      </c>
    </row>
    <row r="5393" spans="1:9" x14ac:dyDescent="0.35">
      <c r="A5393" s="75">
        <f t="shared" si="172"/>
        <v>46044</v>
      </c>
      <c r="B5393" s="75">
        <f t="shared" si="173"/>
        <v>46047</v>
      </c>
      <c r="C5393" s="75" t="str">
        <f>VLOOKUP($F5393,Refs!$A$1:$F$32,3,FALSE)</f>
        <v>Y56</v>
      </c>
      <c r="D5393" t="s">
        <v>175</v>
      </c>
      <c r="E5393" t="s">
        <v>125</v>
      </c>
      <c r="F5393" t="s">
        <v>60</v>
      </c>
      <c r="G5393" t="s">
        <v>207</v>
      </c>
      <c r="H5393" t="s">
        <v>192</v>
      </c>
      <c r="I5393">
        <v>81</v>
      </c>
    </row>
    <row r="5394" spans="1:9" x14ac:dyDescent="0.35">
      <c r="A5394" s="75">
        <f t="shared" si="172"/>
        <v>46044</v>
      </c>
      <c r="B5394" s="75">
        <f t="shared" si="173"/>
        <v>46047</v>
      </c>
      <c r="C5394" s="75" t="str">
        <f>VLOOKUP($F5394,Refs!$A$1:$F$32,3,FALSE)</f>
        <v>Y56</v>
      </c>
      <c r="D5394" t="s">
        <v>175</v>
      </c>
      <c r="E5394" t="s">
        <v>125</v>
      </c>
      <c r="F5394" t="s">
        <v>60</v>
      </c>
      <c r="G5394" t="s">
        <v>207</v>
      </c>
      <c r="H5394" t="s">
        <v>193</v>
      </c>
      <c r="I5394">
        <v>3</v>
      </c>
    </row>
    <row r="5395" spans="1:9" x14ac:dyDescent="0.35">
      <c r="A5395" s="75">
        <f t="shared" si="172"/>
        <v>46044</v>
      </c>
      <c r="B5395" s="75">
        <f t="shared" si="173"/>
        <v>46047</v>
      </c>
      <c r="C5395" s="75" t="str">
        <f>VLOOKUP($F5395,Refs!$A$1:$F$32,3,FALSE)</f>
        <v>Y56</v>
      </c>
      <c r="D5395" t="s">
        <v>175</v>
      </c>
      <c r="E5395" t="s">
        <v>125</v>
      </c>
      <c r="F5395" t="s">
        <v>60</v>
      </c>
      <c r="G5395" t="s">
        <v>207</v>
      </c>
      <c r="H5395" t="s">
        <v>194</v>
      </c>
      <c r="I5395">
        <v>10</v>
      </c>
    </row>
    <row r="5396" spans="1:9" x14ac:dyDescent="0.35">
      <c r="A5396" s="75">
        <f t="shared" si="172"/>
        <v>46044</v>
      </c>
      <c r="B5396" s="75">
        <f t="shared" si="173"/>
        <v>46047</v>
      </c>
      <c r="C5396" s="75" t="str">
        <f>VLOOKUP($F5396,Refs!$A$1:$F$32,3,FALSE)</f>
        <v>Y56</v>
      </c>
      <c r="D5396" t="s">
        <v>175</v>
      </c>
      <c r="E5396" t="s">
        <v>125</v>
      </c>
      <c r="F5396" t="s">
        <v>60</v>
      </c>
      <c r="G5396" t="s">
        <v>207</v>
      </c>
      <c r="H5396" t="s">
        <v>195</v>
      </c>
      <c r="I5396">
        <v>2</v>
      </c>
    </row>
    <row r="5397" spans="1:9" x14ac:dyDescent="0.35">
      <c r="A5397" s="75">
        <f t="shared" si="172"/>
        <v>46044</v>
      </c>
      <c r="B5397" s="75">
        <f t="shared" si="173"/>
        <v>46047</v>
      </c>
      <c r="C5397" s="75" t="str">
        <f>VLOOKUP($F5397,Refs!$A$1:$F$32,3,FALSE)</f>
        <v>Y56</v>
      </c>
      <c r="D5397" t="s">
        <v>175</v>
      </c>
      <c r="E5397" t="s">
        <v>125</v>
      </c>
      <c r="F5397" t="s">
        <v>60</v>
      </c>
      <c r="G5397" t="s">
        <v>207</v>
      </c>
      <c r="H5397" t="s">
        <v>196</v>
      </c>
      <c r="I5397">
        <v>51</v>
      </c>
    </row>
    <row r="5398" spans="1:9" x14ac:dyDescent="0.35">
      <c r="A5398" s="75">
        <f t="shared" si="172"/>
        <v>46044</v>
      </c>
      <c r="B5398" s="75">
        <f t="shared" si="173"/>
        <v>46047</v>
      </c>
      <c r="C5398" s="75" t="str">
        <f>VLOOKUP($F5398,Refs!$A$1:$F$32,3,FALSE)</f>
        <v>Y56</v>
      </c>
      <c r="D5398" t="s">
        <v>175</v>
      </c>
      <c r="E5398" t="s">
        <v>125</v>
      </c>
      <c r="F5398" t="s">
        <v>60</v>
      </c>
      <c r="G5398" t="s">
        <v>207</v>
      </c>
      <c r="H5398" t="s">
        <v>197</v>
      </c>
      <c r="I5398">
        <v>181</v>
      </c>
    </row>
    <row r="5399" spans="1:9" x14ac:dyDescent="0.35">
      <c r="A5399" s="75">
        <f t="shared" si="172"/>
        <v>46044</v>
      </c>
      <c r="B5399" s="75">
        <f t="shared" si="173"/>
        <v>46047</v>
      </c>
      <c r="C5399" s="75" t="str">
        <f>VLOOKUP($F5399,Refs!$A$1:$F$32,3,FALSE)</f>
        <v>Y56</v>
      </c>
      <c r="D5399" t="s">
        <v>175</v>
      </c>
      <c r="E5399" t="s">
        <v>125</v>
      </c>
      <c r="F5399" t="s">
        <v>60</v>
      </c>
      <c r="G5399" t="s">
        <v>207</v>
      </c>
      <c r="H5399" t="s">
        <v>198</v>
      </c>
      <c r="I5399">
        <v>477</v>
      </c>
    </row>
    <row r="5400" spans="1:9" x14ac:dyDescent="0.35">
      <c r="A5400" s="75">
        <f t="shared" si="172"/>
        <v>46044</v>
      </c>
      <c r="B5400" s="75">
        <f t="shared" si="173"/>
        <v>46047</v>
      </c>
      <c r="C5400" s="75" t="str">
        <f>VLOOKUP($F5400,Refs!$A$1:$F$32,3,FALSE)</f>
        <v>Y56</v>
      </c>
      <c r="D5400" t="s">
        <v>175</v>
      </c>
      <c r="E5400" t="s">
        <v>125</v>
      </c>
      <c r="F5400" t="s">
        <v>60</v>
      </c>
      <c r="G5400" t="s">
        <v>207</v>
      </c>
      <c r="H5400" t="s">
        <v>199</v>
      </c>
      <c r="I5400">
        <v>153</v>
      </c>
    </row>
    <row r="5401" spans="1:9" x14ac:dyDescent="0.35">
      <c r="A5401" s="75">
        <f t="shared" si="172"/>
        <v>46044</v>
      </c>
      <c r="B5401" s="75">
        <f t="shared" si="173"/>
        <v>46047</v>
      </c>
      <c r="C5401" s="75" t="str">
        <f>VLOOKUP($F5401,Refs!$A$1:$F$32,3,FALSE)</f>
        <v>Y56</v>
      </c>
      <c r="D5401" t="s">
        <v>175</v>
      </c>
      <c r="E5401" t="s">
        <v>125</v>
      </c>
      <c r="F5401" t="s">
        <v>60</v>
      </c>
      <c r="G5401" t="s">
        <v>207</v>
      </c>
      <c r="H5401" t="s">
        <v>200</v>
      </c>
      <c r="I5401">
        <v>33</v>
      </c>
    </row>
    <row r="5402" spans="1:9" x14ac:dyDescent="0.35">
      <c r="A5402" s="75">
        <f t="shared" si="172"/>
        <v>46044</v>
      </c>
      <c r="B5402" s="75">
        <f t="shared" si="173"/>
        <v>46047</v>
      </c>
      <c r="C5402" s="75" t="str">
        <f>VLOOKUP($F5402,Refs!$A$1:$F$32,3,FALSE)</f>
        <v>Y56</v>
      </c>
      <c r="D5402" t="s">
        <v>175</v>
      </c>
      <c r="E5402" t="s">
        <v>125</v>
      </c>
      <c r="F5402" t="s">
        <v>60</v>
      </c>
      <c r="G5402" t="s">
        <v>207</v>
      </c>
      <c r="H5402" t="s">
        <v>201</v>
      </c>
      <c r="I5402">
        <v>4</v>
      </c>
    </row>
    <row r="5403" spans="1:9" x14ac:dyDescent="0.35">
      <c r="A5403" s="75">
        <f t="shared" si="172"/>
        <v>46044</v>
      </c>
      <c r="B5403" s="75">
        <f t="shared" si="173"/>
        <v>46047</v>
      </c>
      <c r="C5403" s="75" t="str">
        <f>VLOOKUP($F5403,Refs!$A$1:$F$32,3,FALSE)</f>
        <v>Y56</v>
      </c>
      <c r="D5403" t="s">
        <v>175</v>
      </c>
      <c r="E5403" t="s">
        <v>125</v>
      </c>
      <c r="F5403" t="s">
        <v>60</v>
      </c>
      <c r="G5403" t="s">
        <v>207</v>
      </c>
      <c r="H5403" t="s">
        <v>202</v>
      </c>
      <c r="I5403">
        <v>0</v>
      </c>
    </row>
    <row r="5404" spans="1:9" x14ac:dyDescent="0.35">
      <c r="A5404" s="75">
        <f t="shared" si="172"/>
        <v>46044</v>
      </c>
      <c r="B5404" s="75">
        <f t="shared" si="173"/>
        <v>46047</v>
      </c>
      <c r="C5404" s="75" t="str">
        <f>VLOOKUP($F5404,Refs!$A$1:$F$32,3,FALSE)</f>
        <v>Y56</v>
      </c>
      <c r="D5404" t="s">
        <v>175</v>
      </c>
      <c r="E5404" t="s">
        <v>125</v>
      </c>
      <c r="F5404" t="s">
        <v>60</v>
      </c>
      <c r="G5404" t="s">
        <v>207</v>
      </c>
      <c r="H5404" t="s">
        <v>203</v>
      </c>
      <c r="I5404">
        <v>0</v>
      </c>
    </row>
    <row r="5405" spans="1:9" x14ac:dyDescent="0.35">
      <c r="A5405" s="75">
        <f t="shared" si="172"/>
        <v>46044</v>
      </c>
      <c r="B5405" s="75">
        <f t="shared" si="173"/>
        <v>46047</v>
      </c>
      <c r="C5405" s="75" t="str">
        <f>VLOOKUP($F5405,Refs!$A$1:$F$32,3,FALSE)</f>
        <v>Y56</v>
      </c>
      <c r="D5405" t="s">
        <v>175</v>
      </c>
      <c r="E5405" t="s">
        <v>125</v>
      </c>
      <c r="F5405" t="s">
        <v>60</v>
      </c>
      <c r="G5405" t="s">
        <v>207</v>
      </c>
      <c r="H5405" t="s">
        <v>204</v>
      </c>
      <c r="I5405">
        <v>3</v>
      </c>
    </row>
    <row r="5406" spans="1:9" x14ac:dyDescent="0.35">
      <c r="A5406" s="75">
        <f t="shared" si="172"/>
        <v>46045</v>
      </c>
      <c r="B5406" s="75">
        <f t="shared" si="173"/>
        <v>46047</v>
      </c>
      <c r="C5406" s="75" t="str">
        <f>VLOOKUP($F5406,Refs!$A$1:$F$32,3,FALSE)</f>
        <v>Y56</v>
      </c>
      <c r="D5406" t="s">
        <v>175</v>
      </c>
      <c r="E5406" t="s">
        <v>125</v>
      </c>
      <c r="F5406" t="s">
        <v>60</v>
      </c>
      <c r="G5406" t="s">
        <v>208</v>
      </c>
      <c r="H5406" t="s">
        <v>177</v>
      </c>
      <c r="I5406">
        <v>1129</v>
      </c>
    </row>
    <row r="5407" spans="1:9" x14ac:dyDescent="0.35">
      <c r="A5407" s="75">
        <f t="shared" si="172"/>
        <v>46045</v>
      </c>
      <c r="B5407" s="75">
        <f t="shared" si="173"/>
        <v>46047</v>
      </c>
      <c r="C5407" s="75" t="str">
        <f>VLOOKUP($F5407,Refs!$A$1:$F$32,3,FALSE)</f>
        <v>Y56</v>
      </c>
      <c r="D5407" t="s">
        <v>175</v>
      </c>
      <c r="E5407" t="s">
        <v>125</v>
      </c>
      <c r="F5407" t="s">
        <v>60</v>
      </c>
      <c r="G5407" t="s">
        <v>208</v>
      </c>
      <c r="H5407" t="s">
        <v>178</v>
      </c>
      <c r="I5407">
        <v>1084</v>
      </c>
    </row>
    <row r="5408" spans="1:9" x14ac:dyDescent="0.35">
      <c r="A5408" s="75">
        <f t="shared" si="172"/>
        <v>46045</v>
      </c>
      <c r="B5408" s="75">
        <f t="shared" si="173"/>
        <v>46047</v>
      </c>
      <c r="C5408" s="75" t="str">
        <f>VLOOKUP($F5408,Refs!$A$1:$F$32,3,FALSE)</f>
        <v>Y56</v>
      </c>
      <c r="D5408" t="s">
        <v>175</v>
      </c>
      <c r="E5408" t="s">
        <v>125</v>
      </c>
      <c r="F5408" t="s">
        <v>60</v>
      </c>
      <c r="G5408" t="s">
        <v>208</v>
      </c>
      <c r="H5408" t="s">
        <v>179</v>
      </c>
      <c r="I5408">
        <v>908</v>
      </c>
    </row>
    <row r="5409" spans="1:9" x14ac:dyDescent="0.35">
      <c r="A5409" s="75">
        <f t="shared" si="172"/>
        <v>46045</v>
      </c>
      <c r="B5409" s="75">
        <f t="shared" si="173"/>
        <v>46047</v>
      </c>
      <c r="C5409" s="75" t="str">
        <f>VLOOKUP($F5409,Refs!$A$1:$F$32,3,FALSE)</f>
        <v>Y56</v>
      </c>
      <c r="D5409" t="s">
        <v>175</v>
      </c>
      <c r="E5409" t="s">
        <v>125</v>
      </c>
      <c r="F5409" t="s">
        <v>60</v>
      </c>
      <c r="G5409" t="s">
        <v>208</v>
      </c>
      <c r="H5409" t="s">
        <v>180</v>
      </c>
      <c r="I5409">
        <v>21</v>
      </c>
    </row>
    <row r="5410" spans="1:9" x14ac:dyDescent="0.35">
      <c r="A5410" s="75">
        <f t="shared" si="172"/>
        <v>46045</v>
      </c>
      <c r="B5410" s="75">
        <f t="shared" si="173"/>
        <v>46047</v>
      </c>
      <c r="C5410" s="75" t="str">
        <f>VLOOKUP($F5410,Refs!$A$1:$F$32,3,FALSE)</f>
        <v>Y56</v>
      </c>
      <c r="D5410" t="s">
        <v>175</v>
      </c>
      <c r="E5410" t="s">
        <v>125</v>
      </c>
      <c r="F5410" t="s">
        <v>60</v>
      </c>
      <c r="G5410" t="s">
        <v>208</v>
      </c>
      <c r="H5410" t="s">
        <v>181</v>
      </c>
      <c r="I5410">
        <v>43682</v>
      </c>
    </row>
    <row r="5411" spans="1:9" x14ac:dyDescent="0.35">
      <c r="A5411" s="75">
        <f t="shared" si="172"/>
        <v>46045</v>
      </c>
      <c r="B5411" s="75">
        <f t="shared" si="173"/>
        <v>46047</v>
      </c>
      <c r="C5411" s="75" t="str">
        <f>VLOOKUP($F5411,Refs!$A$1:$F$32,3,FALSE)</f>
        <v>Y56</v>
      </c>
      <c r="D5411" t="s">
        <v>175</v>
      </c>
      <c r="E5411" t="s">
        <v>125</v>
      </c>
      <c r="F5411" t="s">
        <v>60</v>
      </c>
      <c r="G5411" t="s">
        <v>208</v>
      </c>
      <c r="H5411" t="s">
        <v>182</v>
      </c>
      <c r="I5411">
        <v>438</v>
      </c>
    </row>
    <row r="5412" spans="1:9" x14ac:dyDescent="0.35">
      <c r="A5412" s="75">
        <f t="shared" si="172"/>
        <v>46045</v>
      </c>
      <c r="B5412" s="75">
        <f t="shared" si="173"/>
        <v>46047</v>
      </c>
      <c r="C5412" s="75" t="str">
        <f>VLOOKUP($F5412,Refs!$A$1:$F$32,3,FALSE)</f>
        <v>Y56</v>
      </c>
      <c r="D5412" t="s">
        <v>175</v>
      </c>
      <c r="E5412" t="s">
        <v>125</v>
      </c>
      <c r="F5412" t="s">
        <v>60</v>
      </c>
      <c r="G5412" t="s">
        <v>208</v>
      </c>
      <c r="H5412" t="s">
        <v>183</v>
      </c>
      <c r="I5412">
        <v>523</v>
      </c>
    </row>
    <row r="5413" spans="1:9" x14ac:dyDescent="0.35">
      <c r="A5413" s="75">
        <f t="shared" si="172"/>
        <v>46045</v>
      </c>
      <c r="B5413" s="75">
        <f t="shared" si="173"/>
        <v>46047</v>
      </c>
      <c r="C5413" s="75" t="str">
        <f>VLOOKUP($F5413,Refs!$A$1:$F$32,3,FALSE)</f>
        <v>Y56</v>
      </c>
      <c r="D5413" t="s">
        <v>175</v>
      </c>
      <c r="E5413" t="s">
        <v>125</v>
      </c>
      <c r="F5413" t="s">
        <v>60</v>
      </c>
      <c r="G5413" t="s">
        <v>208</v>
      </c>
      <c r="H5413" t="s">
        <v>184</v>
      </c>
      <c r="I5413">
        <v>1117</v>
      </c>
    </row>
    <row r="5414" spans="1:9" x14ac:dyDescent="0.35">
      <c r="A5414" s="75">
        <f t="shared" si="172"/>
        <v>46045</v>
      </c>
      <c r="B5414" s="75">
        <f t="shared" si="173"/>
        <v>46047</v>
      </c>
      <c r="C5414" s="75" t="str">
        <f>VLOOKUP($F5414,Refs!$A$1:$F$32,3,FALSE)</f>
        <v>Y56</v>
      </c>
      <c r="D5414" t="s">
        <v>175</v>
      </c>
      <c r="E5414" t="s">
        <v>125</v>
      </c>
      <c r="F5414" t="s">
        <v>60</v>
      </c>
      <c r="G5414" t="s">
        <v>208</v>
      </c>
      <c r="H5414" t="s">
        <v>185</v>
      </c>
      <c r="I5414">
        <v>574</v>
      </c>
    </row>
    <row r="5415" spans="1:9" x14ac:dyDescent="0.35">
      <c r="A5415" s="75">
        <f t="shared" si="172"/>
        <v>46045</v>
      </c>
      <c r="B5415" s="75">
        <f t="shared" si="173"/>
        <v>46047</v>
      </c>
      <c r="C5415" s="75" t="str">
        <f>VLOOKUP($F5415,Refs!$A$1:$F$32,3,FALSE)</f>
        <v>Y56</v>
      </c>
      <c r="D5415" t="s">
        <v>175</v>
      </c>
      <c r="E5415" t="s">
        <v>125</v>
      </c>
      <c r="F5415" t="s">
        <v>60</v>
      </c>
      <c r="G5415" t="s">
        <v>208</v>
      </c>
      <c r="H5415" t="s">
        <v>186</v>
      </c>
      <c r="I5415">
        <v>382</v>
      </c>
    </row>
    <row r="5416" spans="1:9" x14ac:dyDescent="0.35">
      <c r="A5416" s="75">
        <f t="shared" si="172"/>
        <v>46045</v>
      </c>
      <c r="B5416" s="75">
        <f t="shared" si="173"/>
        <v>46047</v>
      </c>
      <c r="C5416" s="75" t="str">
        <f>VLOOKUP($F5416,Refs!$A$1:$F$32,3,FALSE)</f>
        <v>Y56</v>
      </c>
      <c r="D5416" t="s">
        <v>175</v>
      </c>
      <c r="E5416" t="s">
        <v>125</v>
      </c>
      <c r="F5416" t="s">
        <v>60</v>
      </c>
      <c r="G5416" t="s">
        <v>208</v>
      </c>
      <c r="H5416" t="s">
        <v>187</v>
      </c>
      <c r="I5416">
        <v>180</v>
      </c>
    </row>
    <row r="5417" spans="1:9" x14ac:dyDescent="0.35">
      <c r="A5417" s="75">
        <f t="shared" si="172"/>
        <v>46045</v>
      </c>
      <c r="B5417" s="75">
        <f t="shared" si="173"/>
        <v>46047</v>
      </c>
      <c r="C5417" s="75" t="str">
        <f>VLOOKUP($F5417,Refs!$A$1:$F$32,3,FALSE)</f>
        <v>Y56</v>
      </c>
      <c r="D5417" t="s">
        <v>175</v>
      </c>
      <c r="E5417" t="s">
        <v>125</v>
      </c>
      <c r="F5417" t="s">
        <v>60</v>
      </c>
      <c r="G5417" t="s">
        <v>208</v>
      </c>
      <c r="H5417" t="s">
        <v>188</v>
      </c>
      <c r="I5417">
        <v>112</v>
      </c>
    </row>
    <row r="5418" spans="1:9" x14ac:dyDescent="0.35">
      <c r="A5418" s="75">
        <f t="shared" si="172"/>
        <v>46045</v>
      </c>
      <c r="B5418" s="75">
        <f t="shared" si="173"/>
        <v>46047</v>
      </c>
      <c r="C5418" s="75" t="str">
        <f>VLOOKUP($F5418,Refs!$A$1:$F$32,3,FALSE)</f>
        <v>Y56</v>
      </c>
      <c r="D5418" t="s">
        <v>175</v>
      </c>
      <c r="E5418" t="s">
        <v>125</v>
      </c>
      <c r="F5418" t="s">
        <v>60</v>
      </c>
      <c r="G5418" t="s">
        <v>208</v>
      </c>
      <c r="H5418" t="s">
        <v>189</v>
      </c>
      <c r="I5418">
        <v>155</v>
      </c>
    </row>
    <row r="5419" spans="1:9" x14ac:dyDescent="0.35">
      <c r="A5419" s="75">
        <f t="shared" si="172"/>
        <v>46045</v>
      </c>
      <c r="B5419" s="75">
        <f t="shared" si="173"/>
        <v>46047</v>
      </c>
      <c r="C5419" s="75" t="str">
        <f>VLOOKUP($F5419,Refs!$A$1:$F$32,3,FALSE)</f>
        <v>Y56</v>
      </c>
      <c r="D5419" t="s">
        <v>175</v>
      </c>
      <c r="E5419" t="s">
        <v>125</v>
      </c>
      <c r="F5419" t="s">
        <v>60</v>
      </c>
      <c r="G5419" t="s">
        <v>208</v>
      </c>
      <c r="H5419" t="s">
        <v>190</v>
      </c>
      <c r="I5419">
        <v>49</v>
      </c>
    </row>
    <row r="5420" spans="1:9" x14ac:dyDescent="0.35">
      <c r="A5420" s="75">
        <f t="shared" si="172"/>
        <v>46045</v>
      </c>
      <c r="B5420" s="75">
        <f t="shared" si="173"/>
        <v>46047</v>
      </c>
      <c r="C5420" s="75" t="str">
        <f>VLOOKUP($F5420,Refs!$A$1:$F$32,3,FALSE)</f>
        <v>Y56</v>
      </c>
      <c r="D5420" t="s">
        <v>175</v>
      </c>
      <c r="E5420" t="s">
        <v>125</v>
      </c>
      <c r="F5420" t="s">
        <v>60</v>
      </c>
      <c r="G5420" t="s">
        <v>208</v>
      </c>
      <c r="H5420" t="s">
        <v>191</v>
      </c>
      <c r="I5420">
        <v>2</v>
      </c>
    </row>
    <row r="5421" spans="1:9" x14ac:dyDescent="0.35">
      <c r="A5421" s="75">
        <f t="shared" si="172"/>
        <v>46045</v>
      </c>
      <c r="B5421" s="75">
        <f t="shared" si="173"/>
        <v>46047</v>
      </c>
      <c r="C5421" s="75" t="str">
        <f>VLOOKUP($F5421,Refs!$A$1:$F$32,3,FALSE)</f>
        <v>Y56</v>
      </c>
      <c r="D5421" t="s">
        <v>175</v>
      </c>
      <c r="E5421" t="s">
        <v>125</v>
      </c>
      <c r="F5421" t="s">
        <v>60</v>
      </c>
      <c r="G5421" t="s">
        <v>208</v>
      </c>
      <c r="H5421" t="s">
        <v>192</v>
      </c>
      <c r="I5421">
        <v>77</v>
      </c>
    </row>
    <row r="5422" spans="1:9" x14ac:dyDescent="0.35">
      <c r="A5422" s="75">
        <f t="shared" si="172"/>
        <v>46045</v>
      </c>
      <c r="B5422" s="75">
        <f t="shared" si="173"/>
        <v>46047</v>
      </c>
      <c r="C5422" s="75" t="str">
        <f>VLOOKUP($F5422,Refs!$A$1:$F$32,3,FALSE)</f>
        <v>Y56</v>
      </c>
      <c r="D5422" t="s">
        <v>175</v>
      </c>
      <c r="E5422" t="s">
        <v>125</v>
      </c>
      <c r="F5422" t="s">
        <v>60</v>
      </c>
      <c r="G5422" t="s">
        <v>208</v>
      </c>
      <c r="H5422" t="s">
        <v>193</v>
      </c>
      <c r="I5422">
        <v>9</v>
      </c>
    </row>
    <row r="5423" spans="1:9" x14ac:dyDescent="0.35">
      <c r="A5423" s="75">
        <f t="shared" si="172"/>
        <v>46045</v>
      </c>
      <c r="B5423" s="75">
        <f t="shared" si="173"/>
        <v>46047</v>
      </c>
      <c r="C5423" s="75" t="str">
        <f>VLOOKUP($F5423,Refs!$A$1:$F$32,3,FALSE)</f>
        <v>Y56</v>
      </c>
      <c r="D5423" t="s">
        <v>175</v>
      </c>
      <c r="E5423" t="s">
        <v>125</v>
      </c>
      <c r="F5423" t="s">
        <v>60</v>
      </c>
      <c r="G5423" t="s">
        <v>208</v>
      </c>
      <c r="H5423" t="s">
        <v>194</v>
      </c>
      <c r="I5423">
        <v>19</v>
      </c>
    </row>
    <row r="5424" spans="1:9" x14ac:dyDescent="0.35">
      <c r="A5424" s="75">
        <f t="shared" si="172"/>
        <v>46045</v>
      </c>
      <c r="B5424" s="75">
        <f t="shared" si="173"/>
        <v>46047</v>
      </c>
      <c r="C5424" s="75" t="str">
        <f>VLOOKUP($F5424,Refs!$A$1:$F$32,3,FALSE)</f>
        <v>Y56</v>
      </c>
      <c r="D5424" t="s">
        <v>175</v>
      </c>
      <c r="E5424" t="s">
        <v>125</v>
      </c>
      <c r="F5424" t="s">
        <v>60</v>
      </c>
      <c r="G5424" t="s">
        <v>208</v>
      </c>
      <c r="H5424" t="s">
        <v>195</v>
      </c>
      <c r="I5424">
        <v>2</v>
      </c>
    </row>
    <row r="5425" spans="1:9" x14ac:dyDescent="0.35">
      <c r="A5425" s="75">
        <f t="shared" si="172"/>
        <v>46045</v>
      </c>
      <c r="B5425" s="75">
        <f t="shared" si="173"/>
        <v>46047</v>
      </c>
      <c r="C5425" s="75" t="str">
        <f>VLOOKUP($F5425,Refs!$A$1:$F$32,3,FALSE)</f>
        <v>Y56</v>
      </c>
      <c r="D5425" t="s">
        <v>175</v>
      </c>
      <c r="E5425" t="s">
        <v>125</v>
      </c>
      <c r="F5425" t="s">
        <v>60</v>
      </c>
      <c r="G5425" t="s">
        <v>208</v>
      </c>
      <c r="H5425" t="s">
        <v>196</v>
      </c>
      <c r="I5425">
        <v>86</v>
      </c>
    </row>
    <row r="5426" spans="1:9" x14ac:dyDescent="0.35">
      <c r="A5426" s="75">
        <f t="shared" si="172"/>
        <v>46045</v>
      </c>
      <c r="B5426" s="75">
        <f t="shared" si="173"/>
        <v>46047</v>
      </c>
      <c r="C5426" s="75" t="str">
        <f>VLOOKUP($F5426,Refs!$A$1:$F$32,3,FALSE)</f>
        <v>Y56</v>
      </c>
      <c r="D5426" t="s">
        <v>175</v>
      </c>
      <c r="E5426" t="s">
        <v>125</v>
      </c>
      <c r="F5426" t="s">
        <v>60</v>
      </c>
      <c r="G5426" t="s">
        <v>208</v>
      </c>
      <c r="H5426" t="s">
        <v>197</v>
      </c>
      <c r="I5426">
        <v>246</v>
      </c>
    </row>
    <row r="5427" spans="1:9" x14ac:dyDescent="0.35">
      <c r="A5427" s="75">
        <f t="shared" si="172"/>
        <v>46045</v>
      </c>
      <c r="B5427" s="75">
        <f t="shared" si="173"/>
        <v>46047</v>
      </c>
      <c r="C5427" s="75" t="str">
        <f>VLOOKUP($F5427,Refs!$A$1:$F$32,3,FALSE)</f>
        <v>Y56</v>
      </c>
      <c r="D5427" t="s">
        <v>175</v>
      </c>
      <c r="E5427" t="s">
        <v>125</v>
      </c>
      <c r="F5427" t="s">
        <v>60</v>
      </c>
      <c r="G5427" t="s">
        <v>208</v>
      </c>
      <c r="H5427" t="s">
        <v>198</v>
      </c>
      <c r="I5427">
        <v>408</v>
      </c>
    </row>
    <row r="5428" spans="1:9" x14ac:dyDescent="0.35">
      <c r="A5428" s="75">
        <f t="shared" si="172"/>
        <v>46045</v>
      </c>
      <c r="B5428" s="75">
        <f t="shared" si="173"/>
        <v>46047</v>
      </c>
      <c r="C5428" s="75" t="str">
        <f>VLOOKUP($F5428,Refs!$A$1:$F$32,3,FALSE)</f>
        <v>Y56</v>
      </c>
      <c r="D5428" t="s">
        <v>175</v>
      </c>
      <c r="E5428" t="s">
        <v>125</v>
      </c>
      <c r="F5428" t="s">
        <v>60</v>
      </c>
      <c r="G5428" t="s">
        <v>208</v>
      </c>
      <c r="H5428" t="s">
        <v>199</v>
      </c>
      <c r="I5428">
        <v>116</v>
      </c>
    </row>
    <row r="5429" spans="1:9" x14ac:dyDescent="0.35">
      <c r="A5429" s="75">
        <f t="shared" si="172"/>
        <v>46045</v>
      </c>
      <c r="B5429" s="75">
        <f t="shared" si="173"/>
        <v>46047</v>
      </c>
      <c r="C5429" s="75" t="str">
        <f>VLOOKUP($F5429,Refs!$A$1:$F$32,3,FALSE)</f>
        <v>Y56</v>
      </c>
      <c r="D5429" t="s">
        <v>175</v>
      </c>
      <c r="E5429" t="s">
        <v>125</v>
      </c>
      <c r="F5429" t="s">
        <v>60</v>
      </c>
      <c r="G5429" t="s">
        <v>208</v>
      </c>
      <c r="H5429" t="s">
        <v>200</v>
      </c>
      <c r="I5429">
        <v>59</v>
      </c>
    </row>
    <row r="5430" spans="1:9" x14ac:dyDescent="0.35">
      <c r="A5430" s="75">
        <f t="shared" si="172"/>
        <v>46045</v>
      </c>
      <c r="B5430" s="75">
        <f t="shared" si="173"/>
        <v>46047</v>
      </c>
      <c r="C5430" s="75" t="str">
        <f>VLOOKUP($F5430,Refs!$A$1:$F$32,3,FALSE)</f>
        <v>Y56</v>
      </c>
      <c r="D5430" t="s">
        <v>175</v>
      </c>
      <c r="E5430" t="s">
        <v>125</v>
      </c>
      <c r="F5430" t="s">
        <v>60</v>
      </c>
      <c r="G5430" t="s">
        <v>208</v>
      </c>
      <c r="H5430" t="s">
        <v>201</v>
      </c>
      <c r="I5430">
        <v>4</v>
      </c>
    </row>
    <row r="5431" spans="1:9" x14ac:dyDescent="0.35">
      <c r="A5431" s="75">
        <f t="shared" si="172"/>
        <v>46045</v>
      </c>
      <c r="B5431" s="75">
        <f t="shared" si="173"/>
        <v>46047</v>
      </c>
      <c r="C5431" s="75" t="str">
        <f>VLOOKUP($F5431,Refs!$A$1:$F$32,3,FALSE)</f>
        <v>Y56</v>
      </c>
      <c r="D5431" t="s">
        <v>175</v>
      </c>
      <c r="E5431" t="s">
        <v>125</v>
      </c>
      <c r="F5431" t="s">
        <v>60</v>
      </c>
      <c r="G5431" t="s">
        <v>208</v>
      </c>
      <c r="H5431" t="s">
        <v>202</v>
      </c>
      <c r="I5431">
        <v>0</v>
      </c>
    </row>
    <row r="5432" spans="1:9" x14ac:dyDescent="0.35">
      <c r="A5432" s="75">
        <f t="shared" si="172"/>
        <v>46045</v>
      </c>
      <c r="B5432" s="75">
        <f t="shared" si="173"/>
        <v>46047</v>
      </c>
      <c r="C5432" s="75" t="str">
        <f>VLOOKUP($F5432,Refs!$A$1:$F$32,3,FALSE)</f>
        <v>Y56</v>
      </c>
      <c r="D5432" t="s">
        <v>175</v>
      </c>
      <c r="E5432" t="s">
        <v>125</v>
      </c>
      <c r="F5432" t="s">
        <v>60</v>
      </c>
      <c r="G5432" t="s">
        <v>208</v>
      </c>
      <c r="H5432" t="s">
        <v>203</v>
      </c>
      <c r="I5432">
        <v>0</v>
      </c>
    </row>
    <row r="5433" spans="1:9" x14ac:dyDescent="0.35">
      <c r="A5433" s="75">
        <f t="shared" si="172"/>
        <v>46045</v>
      </c>
      <c r="B5433" s="75">
        <f t="shared" si="173"/>
        <v>46047</v>
      </c>
      <c r="C5433" s="75" t="str">
        <f>VLOOKUP($F5433,Refs!$A$1:$F$32,3,FALSE)</f>
        <v>Y56</v>
      </c>
      <c r="D5433" t="s">
        <v>175</v>
      </c>
      <c r="E5433" t="s">
        <v>125</v>
      </c>
      <c r="F5433" t="s">
        <v>60</v>
      </c>
      <c r="G5433" t="s">
        <v>208</v>
      </c>
      <c r="H5433" t="s">
        <v>204</v>
      </c>
      <c r="I5433">
        <v>1</v>
      </c>
    </row>
    <row r="5434" spans="1:9" x14ac:dyDescent="0.35">
      <c r="A5434" s="75">
        <f t="shared" si="172"/>
        <v>46046</v>
      </c>
      <c r="B5434" s="75">
        <f t="shared" si="173"/>
        <v>46047</v>
      </c>
      <c r="C5434" s="75" t="str">
        <f>VLOOKUP($F5434,Refs!$A$1:$F$32,3,FALSE)</f>
        <v>Y56</v>
      </c>
      <c r="D5434" t="s">
        <v>175</v>
      </c>
      <c r="E5434" t="s">
        <v>125</v>
      </c>
      <c r="F5434" t="s">
        <v>60</v>
      </c>
      <c r="G5434" t="s">
        <v>209</v>
      </c>
      <c r="H5434" t="s">
        <v>177</v>
      </c>
      <c r="I5434">
        <v>1645</v>
      </c>
    </row>
    <row r="5435" spans="1:9" x14ac:dyDescent="0.35">
      <c r="A5435" s="75">
        <f t="shared" si="172"/>
        <v>46046</v>
      </c>
      <c r="B5435" s="75">
        <f t="shared" si="173"/>
        <v>46047</v>
      </c>
      <c r="C5435" s="75" t="str">
        <f>VLOOKUP($F5435,Refs!$A$1:$F$32,3,FALSE)</f>
        <v>Y56</v>
      </c>
      <c r="D5435" t="s">
        <v>175</v>
      </c>
      <c r="E5435" t="s">
        <v>125</v>
      </c>
      <c r="F5435" t="s">
        <v>60</v>
      </c>
      <c r="G5435" t="s">
        <v>209</v>
      </c>
      <c r="H5435" t="s">
        <v>178</v>
      </c>
      <c r="I5435">
        <v>1607</v>
      </c>
    </row>
    <row r="5436" spans="1:9" x14ac:dyDescent="0.35">
      <c r="A5436" s="75">
        <f t="shared" si="172"/>
        <v>46046</v>
      </c>
      <c r="B5436" s="75">
        <f t="shared" si="173"/>
        <v>46047</v>
      </c>
      <c r="C5436" s="75" t="str">
        <f>VLOOKUP($F5436,Refs!$A$1:$F$32,3,FALSE)</f>
        <v>Y56</v>
      </c>
      <c r="D5436" t="s">
        <v>175</v>
      </c>
      <c r="E5436" t="s">
        <v>125</v>
      </c>
      <c r="F5436" t="s">
        <v>60</v>
      </c>
      <c r="G5436" t="s">
        <v>209</v>
      </c>
      <c r="H5436" t="s">
        <v>179</v>
      </c>
      <c r="I5436">
        <v>1501</v>
      </c>
    </row>
    <row r="5437" spans="1:9" x14ac:dyDescent="0.35">
      <c r="A5437" s="75">
        <f t="shared" si="172"/>
        <v>46046</v>
      </c>
      <c r="B5437" s="75">
        <f t="shared" si="173"/>
        <v>46047</v>
      </c>
      <c r="C5437" s="75" t="str">
        <f>VLOOKUP($F5437,Refs!$A$1:$F$32,3,FALSE)</f>
        <v>Y56</v>
      </c>
      <c r="D5437" t="s">
        <v>175</v>
      </c>
      <c r="E5437" t="s">
        <v>125</v>
      </c>
      <c r="F5437" t="s">
        <v>60</v>
      </c>
      <c r="G5437" t="s">
        <v>209</v>
      </c>
      <c r="H5437" t="s">
        <v>180</v>
      </c>
      <c r="I5437">
        <v>14</v>
      </c>
    </row>
    <row r="5438" spans="1:9" x14ac:dyDescent="0.35">
      <c r="A5438" s="75">
        <f t="shared" si="172"/>
        <v>46046</v>
      </c>
      <c r="B5438" s="75">
        <f t="shared" si="173"/>
        <v>46047</v>
      </c>
      <c r="C5438" s="75" t="str">
        <f>VLOOKUP($F5438,Refs!$A$1:$F$32,3,FALSE)</f>
        <v>Y56</v>
      </c>
      <c r="D5438" t="s">
        <v>175</v>
      </c>
      <c r="E5438" t="s">
        <v>125</v>
      </c>
      <c r="F5438" t="s">
        <v>60</v>
      </c>
      <c r="G5438" t="s">
        <v>209</v>
      </c>
      <c r="H5438" t="s">
        <v>181</v>
      </c>
      <c r="I5438">
        <v>11485</v>
      </c>
    </row>
    <row r="5439" spans="1:9" x14ac:dyDescent="0.35">
      <c r="A5439" s="75">
        <f t="shared" si="172"/>
        <v>46046</v>
      </c>
      <c r="B5439" s="75">
        <f t="shared" si="173"/>
        <v>46047</v>
      </c>
      <c r="C5439" s="75" t="str">
        <f>VLOOKUP($F5439,Refs!$A$1:$F$32,3,FALSE)</f>
        <v>Y56</v>
      </c>
      <c r="D5439" t="s">
        <v>175</v>
      </c>
      <c r="E5439" t="s">
        <v>125</v>
      </c>
      <c r="F5439" t="s">
        <v>60</v>
      </c>
      <c r="G5439" t="s">
        <v>209</v>
      </c>
      <c r="H5439" t="s">
        <v>182</v>
      </c>
      <c r="I5439">
        <v>49</v>
      </c>
    </row>
    <row r="5440" spans="1:9" x14ac:dyDescent="0.35">
      <c r="A5440" s="75">
        <f t="shared" si="172"/>
        <v>46046</v>
      </c>
      <c r="B5440" s="75">
        <f t="shared" si="173"/>
        <v>46047</v>
      </c>
      <c r="C5440" s="75" t="str">
        <f>VLOOKUP($F5440,Refs!$A$1:$F$32,3,FALSE)</f>
        <v>Y56</v>
      </c>
      <c r="D5440" t="s">
        <v>175</v>
      </c>
      <c r="E5440" t="s">
        <v>125</v>
      </c>
      <c r="F5440" t="s">
        <v>60</v>
      </c>
      <c r="G5440" t="s">
        <v>209</v>
      </c>
      <c r="H5440" t="s">
        <v>183</v>
      </c>
      <c r="I5440">
        <v>110</v>
      </c>
    </row>
    <row r="5441" spans="1:9" x14ac:dyDescent="0.35">
      <c r="A5441" s="75">
        <f t="shared" si="172"/>
        <v>46046</v>
      </c>
      <c r="B5441" s="75">
        <f t="shared" si="173"/>
        <v>46047</v>
      </c>
      <c r="C5441" s="75" t="str">
        <f>VLOOKUP($F5441,Refs!$A$1:$F$32,3,FALSE)</f>
        <v>Y56</v>
      </c>
      <c r="D5441" t="s">
        <v>175</v>
      </c>
      <c r="E5441" t="s">
        <v>125</v>
      </c>
      <c r="F5441" t="s">
        <v>60</v>
      </c>
      <c r="G5441" t="s">
        <v>209</v>
      </c>
      <c r="H5441" t="s">
        <v>184</v>
      </c>
      <c r="I5441">
        <v>1647</v>
      </c>
    </row>
    <row r="5442" spans="1:9" x14ac:dyDescent="0.35">
      <c r="A5442" s="75">
        <f t="shared" si="172"/>
        <v>46046</v>
      </c>
      <c r="B5442" s="75">
        <f t="shared" si="173"/>
        <v>46047</v>
      </c>
      <c r="C5442" s="75" t="str">
        <f>VLOOKUP($F5442,Refs!$A$1:$F$32,3,FALSE)</f>
        <v>Y56</v>
      </c>
      <c r="D5442" t="s">
        <v>175</v>
      </c>
      <c r="E5442" t="s">
        <v>125</v>
      </c>
      <c r="F5442" t="s">
        <v>60</v>
      </c>
      <c r="G5442" t="s">
        <v>209</v>
      </c>
      <c r="H5442" t="s">
        <v>185</v>
      </c>
      <c r="I5442">
        <v>795</v>
      </c>
    </row>
    <row r="5443" spans="1:9" x14ac:dyDescent="0.35">
      <c r="A5443" s="75">
        <f t="shared" si="172"/>
        <v>46046</v>
      </c>
      <c r="B5443" s="75">
        <f t="shared" si="173"/>
        <v>46047</v>
      </c>
      <c r="C5443" s="75" t="str">
        <f>VLOOKUP($F5443,Refs!$A$1:$F$32,3,FALSE)</f>
        <v>Y56</v>
      </c>
      <c r="D5443" t="s">
        <v>175</v>
      </c>
      <c r="E5443" t="s">
        <v>125</v>
      </c>
      <c r="F5443" t="s">
        <v>60</v>
      </c>
      <c r="G5443" t="s">
        <v>209</v>
      </c>
      <c r="H5443" t="s">
        <v>186</v>
      </c>
      <c r="I5443">
        <v>478</v>
      </c>
    </row>
    <row r="5444" spans="1:9" x14ac:dyDescent="0.35">
      <c r="A5444" s="75">
        <f t="shared" si="172"/>
        <v>46046</v>
      </c>
      <c r="B5444" s="75">
        <f t="shared" si="173"/>
        <v>46047</v>
      </c>
      <c r="C5444" s="75" t="str">
        <f>VLOOKUP($F5444,Refs!$A$1:$F$32,3,FALSE)</f>
        <v>Y56</v>
      </c>
      <c r="D5444" t="s">
        <v>175</v>
      </c>
      <c r="E5444" t="s">
        <v>125</v>
      </c>
      <c r="F5444" t="s">
        <v>60</v>
      </c>
      <c r="G5444" t="s">
        <v>209</v>
      </c>
      <c r="H5444" t="s">
        <v>187</v>
      </c>
      <c r="I5444">
        <v>219</v>
      </c>
    </row>
    <row r="5445" spans="1:9" x14ac:dyDescent="0.35">
      <c r="A5445" s="75">
        <f t="shared" si="172"/>
        <v>46046</v>
      </c>
      <c r="B5445" s="75">
        <f t="shared" si="173"/>
        <v>46047</v>
      </c>
      <c r="C5445" s="75" t="str">
        <f>VLOOKUP($F5445,Refs!$A$1:$F$32,3,FALSE)</f>
        <v>Y56</v>
      </c>
      <c r="D5445" t="s">
        <v>175</v>
      </c>
      <c r="E5445" t="s">
        <v>125</v>
      </c>
      <c r="F5445" t="s">
        <v>60</v>
      </c>
      <c r="G5445" t="s">
        <v>209</v>
      </c>
      <c r="H5445" t="s">
        <v>188</v>
      </c>
      <c r="I5445">
        <v>150</v>
      </c>
    </row>
    <row r="5446" spans="1:9" x14ac:dyDescent="0.35">
      <c r="A5446" s="75">
        <f t="shared" ref="A5446:A5489" si="174">IF(G5446="Mon",B5446-6,IF(G5446="Tue",B5446-5,IF(G5446="Wed",B5446-4,IF(G5446="Thu",B5446-3,IF(G5446="Fri",B5446-2,IF(G5446="Sat",B5446-1,IF(G5446="Sun",B5446,"")))))))</f>
        <v>46046</v>
      </c>
      <c r="B5446" s="75">
        <f t="shared" ref="B5446:B5489" si="175">DATEVALUE(RIGHT(D5446, 11))</f>
        <v>46047</v>
      </c>
      <c r="C5446" s="75" t="str">
        <f>VLOOKUP($F5446,Refs!$A$1:$F$32,3,FALSE)</f>
        <v>Y56</v>
      </c>
      <c r="D5446" t="s">
        <v>175</v>
      </c>
      <c r="E5446" t="s">
        <v>125</v>
      </c>
      <c r="F5446" t="s">
        <v>60</v>
      </c>
      <c r="G5446" t="s">
        <v>209</v>
      </c>
      <c r="H5446" t="s">
        <v>189</v>
      </c>
      <c r="I5446">
        <v>166</v>
      </c>
    </row>
    <row r="5447" spans="1:9" x14ac:dyDescent="0.35">
      <c r="A5447" s="75">
        <f t="shared" si="174"/>
        <v>46046</v>
      </c>
      <c r="B5447" s="75">
        <f t="shared" si="175"/>
        <v>46047</v>
      </c>
      <c r="C5447" s="75" t="str">
        <f>VLOOKUP($F5447,Refs!$A$1:$F$32,3,FALSE)</f>
        <v>Y56</v>
      </c>
      <c r="D5447" t="s">
        <v>175</v>
      </c>
      <c r="E5447" t="s">
        <v>125</v>
      </c>
      <c r="F5447" t="s">
        <v>60</v>
      </c>
      <c r="G5447" t="s">
        <v>209</v>
      </c>
      <c r="H5447" t="s">
        <v>190</v>
      </c>
      <c r="I5447">
        <v>64</v>
      </c>
    </row>
    <row r="5448" spans="1:9" x14ac:dyDescent="0.35">
      <c r="A5448" s="75">
        <f t="shared" si="174"/>
        <v>46046</v>
      </c>
      <c r="B5448" s="75">
        <f t="shared" si="175"/>
        <v>46047</v>
      </c>
      <c r="C5448" s="75" t="str">
        <f>VLOOKUP($F5448,Refs!$A$1:$F$32,3,FALSE)</f>
        <v>Y56</v>
      </c>
      <c r="D5448" t="s">
        <v>175</v>
      </c>
      <c r="E5448" t="s">
        <v>125</v>
      </c>
      <c r="F5448" t="s">
        <v>60</v>
      </c>
      <c r="G5448" t="s">
        <v>209</v>
      </c>
      <c r="H5448" t="s">
        <v>191</v>
      </c>
      <c r="I5448">
        <v>1</v>
      </c>
    </row>
    <row r="5449" spans="1:9" x14ac:dyDescent="0.35">
      <c r="A5449" s="75">
        <f t="shared" si="174"/>
        <v>46046</v>
      </c>
      <c r="B5449" s="75">
        <f t="shared" si="175"/>
        <v>46047</v>
      </c>
      <c r="C5449" s="75" t="str">
        <f>VLOOKUP($F5449,Refs!$A$1:$F$32,3,FALSE)</f>
        <v>Y56</v>
      </c>
      <c r="D5449" t="s">
        <v>175</v>
      </c>
      <c r="E5449" t="s">
        <v>125</v>
      </c>
      <c r="F5449" t="s">
        <v>60</v>
      </c>
      <c r="G5449" t="s">
        <v>209</v>
      </c>
      <c r="H5449" t="s">
        <v>192</v>
      </c>
      <c r="I5449">
        <v>95</v>
      </c>
    </row>
    <row r="5450" spans="1:9" x14ac:dyDescent="0.35">
      <c r="A5450" s="75">
        <f t="shared" si="174"/>
        <v>46046</v>
      </c>
      <c r="B5450" s="75">
        <f t="shared" si="175"/>
        <v>46047</v>
      </c>
      <c r="C5450" s="75" t="str">
        <f>VLOOKUP($F5450,Refs!$A$1:$F$32,3,FALSE)</f>
        <v>Y56</v>
      </c>
      <c r="D5450" t="s">
        <v>175</v>
      </c>
      <c r="E5450" t="s">
        <v>125</v>
      </c>
      <c r="F5450" t="s">
        <v>60</v>
      </c>
      <c r="G5450" t="s">
        <v>209</v>
      </c>
      <c r="H5450" t="s">
        <v>193</v>
      </c>
      <c r="I5450">
        <v>12</v>
      </c>
    </row>
    <row r="5451" spans="1:9" x14ac:dyDescent="0.35">
      <c r="A5451" s="75">
        <f t="shared" si="174"/>
        <v>46046</v>
      </c>
      <c r="B5451" s="75">
        <f t="shared" si="175"/>
        <v>46047</v>
      </c>
      <c r="C5451" s="75" t="str">
        <f>VLOOKUP($F5451,Refs!$A$1:$F$32,3,FALSE)</f>
        <v>Y56</v>
      </c>
      <c r="D5451" t="s">
        <v>175</v>
      </c>
      <c r="E5451" t="s">
        <v>125</v>
      </c>
      <c r="F5451" t="s">
        <v>60</v>
      </c>
      <c r="G5451" t="s">
        <v>209</v>
      </c>
      <c r="H5451" t="s">
        <v>194</v>
      </c>
      <c r="I5451">
        <v>60</v>
      </c>
    </row>
    <row r="5452" spans="1:9" x14ac:dyDescent="0.35">
      <c r="A5452" s="75">
        <f t="shared" si="174"/>
        <v>46046</v>
      </c>
      <c r="B5452" s="75">
        <f t="shared" si="175"/>
        <v>46047</v>
      </c>
      <c r="C5452" s="75" t="str">
        <f>VLOOKUP($F5452,Refs!$A$1:$F$32,3,FALSE)</f>
        <v>Y56</v>
      </c>
      <c r="D5452" t="s">
        <v>175</v>
      </c>
      <c r="E5452" t="s">
        <v>125</v>
      </c>
      <c r="F5452" t="s">
        <v>60</v>
      </c>
      <c r="G5452" t="s">
        <v>209</v>
      </c>
      <c r="H5452" t="s">
        <v>195</v>
      </c>
      <c r="I5452">
        <v>2</v>
      </c>
    </row>
    <row r="5453" spans="1:9" x14ac:dyDescent="0.35">
      <c r="A5453" s="75">
        <f t="shared" si="174"/>
        <v>46046</v>
      </c>
      <c r="B5453" s="75">
        <f t="shared" si="175"/>
        <v>46047</v>
      </c>
      <c r="C5453" s="75" t="str">
        <f>VLOOKUP($F5453,Refs!$A$1:$F$32,3,FALSE)</f>
        <v>Y56</v>
      </c>
      <c r="D5453" t="s">
        <v>175</v>
      </c>
      <c r="E5453" t="s">
        <v>125</v>
      </c>
      <c r="F5453" t="s">
        <v>60</v>
      </c>
      <c r="G5453" t="s">
        <v>209</v>
      </c>
      <c r="H5453" t="s">
        <v>196</v>
      </c>
      <c r="I5453">
        <v>100</v>
      </c>
    </row>
    <row r="5454" spans="1:9" x14ac:dyDescent="0.35">
      <c r="A5454" s="75">
        <f t="shared" si="174"/>
        <v>46046</v>
      </c>
      <c r="B5454" s="75">
        <f t="shared" si="175"/>
        <v>46047</v>
      </c>
      <c r="C5454" s="75" t="str">
        <f>VLOOKUP($F5454,Refs!$A$1:$F$32,3,FALSE)</f>
        <v>Y56</v>
      </c>
      <c r="D5454" t="s">
        <v>175</v>
      </c>
      <c r="E5454" t="s">
        <v>125</v>
      </c>
      <c r="F5454" t="s">
        <v>60</v>
      </c>
      <c r="G5454" t="s">
        <v>209</v>
      </c>
      <c r="H5454" t="s">
        <v>197</v>
      </c>
      <c r="I5454">
        <v>318</v>
      </c>
    </row>
    <row r="5455" spans="1:9" x14ac:dyDescent="0.35">
      <c r="A5455" s="75">
        <f t="shared" si="174"/>
        <v>46046</v>
      </c>
      <c r="B5455" s="75">
        <f t="shared" si="175"/>
        <v>46047</v>
      </c>
      <c r="C5455" s="75" t="str">
        <f>VLOOKUP($F5455,Refs!$A$1:$F$32,3,FALSE)</f>
        <v>Y56</v>
      </c>
      <c r="D5455" t="s">
        <v>175</v>
      </c>
      <c r="E5455" t="s">
        <v>125</v>
      </c>
      <c r="F5455" t="s">
        <v>60</v>
      </c>
      <c r="G5455" t="s">
        <v>209</v>
      </c>
      <c r="H5455" t="s">
        <v>198</v>
      </c>
      <c r="I5455">
        <v>743</v>
      </c>
    </row>
    <row r="5456" spans="1:9" x14ac:dyDescent="0.35">
      <c r="A5456" s="75">
        <f t="shared" si="174"/>
        <v>46046</v>
      </c>
      <c r="B5456" s="75">
        <f t="shared" si="175"/>
        <v>46047</v>
      </c>
      <c r="C5456" s="75" t="str">
        <f>VLOOKUP($F5456,Refs!$A$1:$F$32,3,FALSE)</f>
        <v>Y56</v>
      </c>
      <c r="D5456" t="s">
        <v>175</v>
      </c>
      <c r="E5456" t="s">
        <v>125</v>
      </c>
      <c r="F5456" t="s">
        <v>60</v>
      </c>
      <c r="G5456" t="s">
        <v>209</v>
      </c>
      <c r="H5456" t="s">
        <v>199</v>
      </c>
      <c r="I5456">
        <v>97</v>
      </c>
    </row>
    <row r="5457" spans="1:9" x14ac:dyDescent="0.35">
      <c r="A5457" s="75">
        <f t="shared" si="174"/>
        <v>46046</v>
      </c>
      <c r="B5457" s="75">
        <f t="shared" si="175"/>
        <v>46047</v>
      </c>
      <c r="C5457" s="75" t="str">
        <f>VLOOKUP($F5457,Refs!$A$1:$F$32,3,FALSE)</f>
        <v>Y56</v>
      </c>
      <c r="D5457" t="s">
        <v>175</v>
      </c>
      <c r="E5457" t="s">
        <v>125</v>
      </c>
      <c r="F5457" t="s">
        <v>60</v>
      </c>
      <c r="G5457" t="s">
        <v>209</v>
      </c>
      <c r="H5457" t="s">
        <v>200</v>
      </c>
      <c r="I5457">
        <v>139</v>
      </c>
    </row>
    <row r="5458" spans="1:9" x14ac:dyDescent="0.35">
      <c r="A5458" s="75">
        <f t="shared" si="174"/>
        <v>46046</v>
      </c>
      <c r="B5458" s="75">
        <f t="shared" si="175"/>
        <v>46047</v>
      </c>
      <c r="C5458" s="75" t="str">
        <f>VLOOKUP($F5458,Refs!$A$1:$F$32,3,FALSE)</f>
        <v>Y56</v>
      </c>
      <c r="D5458" t="s">
        <v>175</v>
      </c>
      <c r="E5458" t="s">
        <v>125</v>
      </c>
      <c r="F5458" t="s">
        <v>60</v>
      </c>
      <c r="G5458" t="s">
        <v>209</v>
      </c>
      <c r="H5458" t="s">
        <v>201</v>
      </c>
      <c r="I5458">
        <v>7</v>
      </c>
    </row>
    <row r="5459" spans="1:9" x14ac:dyDescent="0.35">
      <c r="A5459" s="75">
        <f t="shared" si="174"/>
        <v>46046</v>
      </c>
      <c r="B5459" s="75">
        <f t="shared" si="175"/>
        <v>46047</v>
      </c>
      <c r="C5459" s="75" t="str">
        <f>VLOOKUP($F5459,Refs!$A$1:$F$32,3,FALSE)</f>
        <v>Y56</v>
      </c>
      <c r="D5459" t="s">
        <v>175</v>
      </c>
      <c r="E5459" t="s">
        <v>125</v>
      </c>
      <c r="F5459" t="s">
        <v>60</v>
      </c>
      <c r="G5459" t="s">
        <v>209</v>
      </c>
      <c r="H5459" t="s">
        <v>202</v>
      </c>
      <c r="I5459">
        <v>0</v>
      </c>
    </row>
    <row r="5460" spans="1:9" x14ac:dyDescent="0.35">
      <c r="A5460" s="75">
        <f t="shared" si="174"/>
        <v>46046</v>
      </c>
      <c r="B5460" s="75">
        <f t="shared" si="175"/>
        <v>46047</v>
      </c>
      <c r="C5460" s="75" t="str">
        <f>VLOOKUP($F5460,Refs!$A$1:$F$32,3,FALSE)</f>
        <v>Y56</v>
      </c>
      <c r="D5460" t="s">
        <v>175</v>
      </c>
      <c r="E5460" t="s">
        <v>125</v>
      </c>
      <c r="F5460" t="s">
        <v>60</v>
      </c>
      <c r="G5460" t="s">
        <v>209</v>
      </c>
      <c r="H5460" t="s">
        <v>203</v>
      </c>
      <c r="I5460">
        <v>1</v>
      </c>
    </row>
    <row r="5461" spans="1:9" x14ac:dyDescent="0.35">
      <c r="A5461" s="75">
        <f t="shared" si="174"/>
        <v>46046</v>
      </c>
      <c r="B5461" s="75">
        <f t="shared" si="175"/>
        <v>46047</v>
      </c>
      <c r="C5461" s="75" t="str">
        <f>VLOOKUP($F5461,Refs!$A$1:$F$32,3,FALSE)</f>
        <v>Y56</v>
      </c>
      <c r="D5461" t="s">
        <v>175</v>
      </c>
      <c r="E5461" t="s">
        <v>125</v>
      </c>
      <c r="F5461" t="s">
        <v>60</v>
      </c>
      <c r="G5461" t="s">
        <v>209</v>
      </c>
      <c r="H5461" t="s">
        <v>204</v>
      </c>
      <c r="I5461">
        <v>6</v>
      </c>
    </row>
    <row r="5462" spans="1:9" x14ac:dyDescent="0.35">
      <c r="A5462" s="75">
        <f t="shared" si="174"/>
        <v>46047</v>
      </c>
      <c r="B5462" s="75">
        <f t="shared" si="175"/>
        <v>46047</v>
      </c>
      <c r="C5462" s="75" t="str">
        <f>VLOOKUP($F5462,Refs!$A$1:$F$32,3,FALSE)</f>
        <v>Y56</v>
      </c>
      <c r="D5462" t="s">
        <v>175</v>
      </c>
      <c r="E5462" t="s">
        <v>125</v>
      </c>
      <c r="F5462" t="s">
        <v>60</v>
      </c>
      <c r="G5462" t="s">
        <v>210</v>
      </c>
      <c r="H5462" t="s">
        <v>177</v>
      </c>
      <c r="I5462">
        <v>1388</v>
      </c>
    </row>
    <row r="5463" spans="1:9" x14ac:dyDescent="0.35">
      <c r="A5463" s="75">
        <f t="shared" si="174"/>
        <v>46047</v>
      </c>
      <c r="B5463" s="75">
        <f t="shared" si="175"/>
        <v>46047</v>
      </c>
      <c r="C5463" s="75" t="str">
        <f>VLOOKUP($F5463,Refs!$A$1:$F$32,3,FALSE)</f>
        <v>Y56</v>
      </c>
      <c r="D5463" t="s">
        <v>175</v>
      </c>
      <c r="E5463" t="s">
        <v>125</v>
      </c>
      <c r="F5463" t="s">
        <v>60</v>
      </c>
      <c r="G5463" t="s">
        <v>210</v>
      </c>
      <c r="H5463" t="s">
        <v>178</v>
      </c>
      <c r="I5463">
        <v>1366</v>
      </c>
    </row>
    <row r="5464" spans="1:9" x14ac:dyDescent="0.35">
      <c r="A5464" s="75">
        <f t="shared" si="174"/>
        <v>46047</v>
      </c>
      <c r="B5464" s="75">
        <f t="shared" si="175"/>
        <v>46047</v>
      </c>
      <c r="C5464" s="75" t="str">
        <f>VLOOKUP($F5464,Refs!$A$1:$F$32,3,FALSE)</f>
        <v>Y56</v>
      </c>
      <c r="D5464" t="s">
        <v>175</v>
      </c>
      <c r="E5464" t="s">
        <v>125</v>
      </c>
      <c r="F5464" t="s">
        <v>60</v>
      </c>
      <c r="G5464" t="s">
        <v>210</v>
      </c>
      <c r="H5464" t="s">
        <v>179</v>
      </c>
      <c r="I5464">
        <v>1298</v>
      </c>
    </row>
    <row r="5465" spans="1:9" x14ac:dyDescent="0.35">
      <c r="A5465" s="75">
        <f t="shared" si="174"/>
        <v>46047</v>
      </c>
      <c r="B5465" s="75">
        <f t="shared" si="175"/>
        <v>46047</v>
      </c>
      <c r="C5465" s="75" t="str">
        <f>VLOOKUP($F5465,Refs!$A$1:$F$32,3,FALSE)</f>
        <v>Y56</v>
      </c>
      <c r="D5465" t="s">
        <v>175</v>
      </c>
      <c r="E5465" t="s">
        <v>125</v>
      </c>
      <c r="F5465" t="s">
        <v>60</v>
      </c>
      <c r="G5465" t="s">
        <v>210</v>
      </c>
      <c r="H5465" t="s">
        <v>180</v>
      </c>
      <c r="I5465">
        <v>8</v>
      </c>
    </row>
    <row r="5466" spans="1:9" x14ac:dyDescent="0.35">
      <c r="A5466" s="75">
        <f t="shared" si="174"/>
        <v>46047</v>
      </c>
      <c r="B5466" s="75">
        <f t="shared" si="175"/>
        <v>46047</v>
      </c>
      <c r="C5466" s="75" t="str">
        <f>VLOOKUP($F5466,Refs!$A$1:$F$32,3,FALSE)</f>
        <v>Y56</v>
      </c>
      <c r="D5466" t="s">
        <v>175</v>
      </c>
      <c r="E5466" t="s">
        <v>125</v>
      </c>
      <c r="F5466" t="s">
        <v>60</v>
      </c>
      <c r="G5466" t="s">
        <v>210</v>
      </c>
      <c r="H5466" t="s">
        <v>181</v>
      </c>
      <c r="I5466">
        <v>8782</v>
      </c>
    </row>
    <row r="5467" spans="1:9" x14ac:dyDescent="0.35">
      <c r="A5467" s="75">
        <f t="shared" si="174"/>
        <v>46047</v>
      </c>
      <c r="B5467" s="75">
        <f t="shared" si="175"/>
        <v>46047</v>
      </c>
      <c r="C5467" s="75" t="str">
        <f>VLOOKUP($F5467,Refs!$A$1:$F$32,3,FALSE)</f>
        <v>Y56</v>
      </c>
      <c r="D5467" t="s">
        <v>175</v>
      </c>
      <c r="E5467" t="s">
        <v>125</v>
      </c>
      <c r="F5467" t="s">
        <v>60</v>
      </c>
      <c r="G5467" t="s">
        <v>210</v>
      </c>
      <c r="H5467" t="s">
        <v>182</v>
      </c>
      <c r="I5467">
        <v>59</v>
      </c>
    </row>
    <row r="5468" spans="1:9" x14ac:dyDescent="0.35">
      <c r="A5468" s="75">
        <f t="shared" si="174"/>
        <v>46047</v>
      </c>
      <c r="B5468" s="75">
        <f t="shared" si="175"/>
        <v>46047</v>
      </c>
      <c r="C5468" s="75" t="str">
        <f>VLOOKUP($F5468,Refs!$A$1:$F$32,3,FALSE)</f>
        <v>Y56</v>
      </c>
      <c r="D5468" t="s">
        <v>175</v>
      </c>
      <c r="E5468" t="s">
        <v>125</v>
      </c>
      <c r="F5468" t="s">
        <v>60</v>
      </c>
      <c r="G5468" t="s">
        <v>210</v>
      </c>
      <c r="H5468" t="s">
        <v>183</v>
      </c>
      <c r="I5468">
        <v>113</v>
      </c>
    </row>
    <row r="5469" spans="1:9" x14ac:dyDescent="0.35">
      <c r="A5469" s="75">
        <f t="shared" si="174"/>
        <v>46047</v>
      </c>
      <c r="B5469" s="75">
        <f t="shared" si="175"/>
        <v>46047</v>
      </c>
      <c r="C5469" s="75" t="str">
        <f>VLOOKUP($F5469,Refs!$A$1:$F$32,3,FALSE)</f>
        <v>Y56</v>
      </c>
      <c r="D5469" t="s">
        <v>175</v>
      </c>
      <c r="E5469" t="s">
        <v>125</v>
      </c>
      <c r="F5469" t="s">
        <v>60</v>
      </c>
      <c r="G5469" t="s">
        <v>210</v>
      </c>
      <c r="H5469" t="s">
        <v>184</v>
      </c>
      <c r="I5469">
        <v>1412</v>
      </c>
    </row>
    <row r="5470" spans="1:9" x14ac:dyDescent="0.35">
      <c r="A5470" s="75">
        <f t="shared" si="174"/>
        <v>46047</v>
      </c>
      <c r="B5470" s="75">
        <f t="shared" si="175"/>
        <v>46047</v>
      </c>
      <c r="C5470" s="75" t="str">
        <f>VLOOKUP($F5470,Refs!$A$1:$F$32,3,FALSE)</f>
        <v>Y56</v>
      </c>
      <c r="D5470" t="s">
        <v>175</v>
      </c>
      <c r="E5470" t="s">
        <v>125</v>
      </c>
      <c r="F5470" t="s">
        <v>60</v>
      </c>
      <c r="G5470" t="s">
        <v>210</v>
      </c>
      <c r="H5470" t="s">
        <v>185</v>
      </c>
      <c r="I5470">
        <v>697</v>
      </c>
    </row>
    <row r="5471" spans="1:9" x14ac:dyDescent="0.35">
      <c r="A5471" s="75">
        <f t="shared" si="174"/>
        <v>46047</v>
      </c>
      <c r="B5471" s="75">
        <f t="shared" si="175"/>
        <v>46047</v>
      </c>
      <c r="C5471" s="75" t="str">
        <f>VLOOKUP($F5471,Refs!$A$1:$F$32,3,FALSE)</f>
        <v>Y56</v>
      </c>
      <c r="D5471" t="s">
        <v>175</v>
      </c>
      <c r="E5471" t="s">
        <v>125</v>
      </c>
      <c r="F5471" t="s">
        <v>60</v>
      </c>
      <c r="G5471" t="s">
        <v>210</v>
      </c>
      <c r="H5471" t="s">
        <v>186</v>
      </c>
      <c r="I5471">
        <v>384</v>
      </c>
    </row>
    <row r="5472" spans="1:9" x14ac:dyDescent="0.35">
      <c r="A5472" s="75">
        <f t="shared" si="174"/>
        <v>46047</v>
      </c>
      <c r="B5472" s="75">
        <f t="shared" si="175"/>
        <v>46047</v>
      </c>
      <c r="C5472" s="75" t="str">
        <f>VLOOKUP($F5472,Refs!$A$1:$F$32,3,FALSE)</f>
        <v>Y56</v>
      </c>
      <c r="D5472" t="s">
        <v>175</v>
      </c>
      <c r="E5472" t="s">
        <v>125</v>
      </c>
      <c r="F5472" t="s">
        <v>60</v>
      </c>
      <c r="G5472" t="s">
        <v>210</v>
      </c>
      <c r="H5472" t="s">
        <v>187</v>
      </c>
      <c r="I5472">
        <v>168</v>
      </c>
    </row>
    <row r="5473" spans="1:9" x14ac:dyDescent="0.35">
      <c r="A5473" s="75">
        <f t="shared" si="174"/>
        <v>46047</v>
      </c>
      <c r="B5473" s="75">
        <f t="shared" si="175"/>
        <v>46047</v>
      </c>
      <c r="C5473" s="75" t="str">
        <f>VLOOKUP($F5473,Refs!$A$1:$F$32,3,FALSE)</f>
        <v>Y56</v>
      </c>
      <c r="D5473" t="s">
        <v>175</v>
      </c>
      <c r="E5473" t="s">
        <v>125</v>
      </c>
      <c r="F5473" t="s">
        <v>60</v>
      </c>
      <c r="G5473" t="s">
        <v>210</v>
      </c>
      <c r="H5473" t="s">
        <v>188</v>
      </c>
      <c r="I5473">
        <v>147</v>
      </c>
    </row>
    <row r="5474" spans="1:9" x14ac:dyDescent="0.35">
      <c r="A5474" s="75">
        <f t="shared" si="174"/>
        <v>46047</v>
      </c>
      <c r="B5474" s="75">
        <f t="shared" si="175"/>
        <v>46047</v>
      </c>
      <c r="C5474" s="75" t="str">
        <f>VLOOKUP($F5474,Refs!$A$1:$F$32,3,FALSE)</f>
        <v>Y56</v>
      </c>
      <c r="D5474" t="s">
        <v>175</v>
      </c>
      <c r="E5474" t="s">
        <v>125</v>
      </c>
      <c r="F5474" t="s">
        <v>60</v>
      </c>
      <c r="G5474" t="s">
        <v>210</v>
      </c>
      <c r="H5474" t="s">
        <v>189</v>
      </c>
      <c r="I5474">
        <v>202</v>
      </c>
    </row>
    <row r="5475" spans="1:9" x14ac:dyDescent="0.35">
      <c r="A5475" s="75">
        <f t="shared" si="174"/>
        <v>46047</v>
      </c>
      <c r="B5475" s="75">
        <f t="shared" si="175"/>
        <v>46047</v>
      </c>
      <c r="C5475" s="75" t="str">
        <f>VLOOKUP($F5475,Refs!$A$1:$F$32,3,FALSE)</f>
        <v>Y56</v>
      </c>
      <c r="D5475" t="s">
        <v>175</v>
      </c>
      <c r="E5475" t="s">
        <v>125</v>
      </c>
      <c r="F5475" t="s">
        <v>60</v>
      </c>
      <c r="G5475" t="s">
        <v>210</v>
      </c>
      <c r="H5475" t="s">
        <v>190</v>
      </c>
      <c r="I5475">
        <v>68</v>
      </c>
    </row>
    <row r="5476" spans="1:9" x14ac:dyDescent="0.35">
      <c r="A5476" s="75">
        <f t="shared" si="174"/>
        <v>46047</v>
      </c>
      <c r="B5476" s="75">
        <f t="shared" si="175"/>
        <v>46047</v>
      </c>
      <c r="C5476" s="75" t="str">
        <f>VLOOKUP($F5476,Refs!$A$1:$F$32,3,FALSE)</f>
        <v>Y56</v>
      </c>
      <c r="D5476" t="s">
        <v>175</v>
      </c>
      <c r="E5476" t="s">
        <v>125</v>
      </c>
      <c r="F5476" t="s">
        <v>60</v>
      </c>
      <c r="G5476" t="s">
        <v>210</v>
      </c>
      <c r="H5476" t="s">
        <v>191</v>
      </c>
      <c r="I5476">
        <v>2</v>
      </c>
    </row>
    <row r="5477" spans="1:9" x14ac:dyDescent="0.35">
      <c r="A5477" s="75">
        <f t="shared" si="174"/>
        <v>46047</v>
      </c>
      <c r="B5477" s="75">
        <f t="shared" si="175"/>
        <v>46047</v>
      </c>
      <c r="C5477" s="75" t="str">
        <f>VLOOKUP($F5477,Refs!$A$1:$F$32,3,FALSE)</f>
        <v>Y56</v>
      </c>
      <c r="D5477" t="s">
        <v>175</v>
      </c>
      <c r="E5477" t="s">
        <v>125</v>
      </c>
      <c r="F5477" t="s">
        <v>60</v>
      </c>
      <c r="G5477" t="s">
        <v>210</v>
      </c>
      <c r="H5477" t="s">
        <v>192</v>
      </c>
      <c r="I5477">
        <v>62</v>
      </c>
    </row>
    <row r="5478" spans="1:9" x14ac:dyDescent="0.35">
      <c r="A5478" s="75">
        <f t="shared" si="174"/>
        <v>46047</v>
      </c>
      <c r="B5478" s="75">
        <f t="shared" si="175"/>
        <v>46047</v>
      </c>
      <c r="C5478" s="75" t="str">
        <f>VLOOKUP($F5478,Refs!$A$1:$F$32,3,FALSE)</f>
        <v>Y56</v>
      </c>
      <c r="D5478" t="s">
        <v>175</v>
      </c>
      <c r="E5478" t="s">
        <v>125</v>
      </c>
      <c r="F5478" t="s">
        <v>60</v>
      </c>
      <c r="G5478" t="s">
        <v>210</v>
      </c>
      <c r="H5478" t="s">
        <v>193</v>
      </c>
      <c r="I5478">
        <v>8</v>
      </c>
    </row>
    <row r="5479" spans="1:9" x14ac:dyDescent="0.35">
      <c r="A5479" s="75">
        <f t="shared" si="174"/>
        <v>46047</v>
      </c>
      <c r="B5479" s="75">
        <f t="shared" si="175"/>
        <v>46047</v>
      </c>
      <c r="C5479" s="75" t="str">
        <f>VLOOKUP($F5479,Refs!$A$1:$F$32,3,FALSE)</f>
        <v>Y56</v>
      </c>
      <c r="D5479" t="s">
        <v>175</v>
      </c>
      <c r="E5479" t="s">
        <v>125</v>
      </c>
      <c r="F5479" t="s">
        <v>60</v>
      </c>
      <c r="G5479" t="s">
        <v>210</v>
      </c>
      <c r="H5479" t="s">
        <v>194</v>
      </c>
      <c r="I5479">
        <v>24</v>
      </c>
    </row>
    <row r="5480" spans="1:9" x14ac:dyDescent="0.35">
      <c r="A5480" s="75">
        <f t="shared" si="174"/>
        <v>46047</v>
      </c>
      <c r="B5480" s="75">
        <f t="shared" si="175"/>
        <v>46047</v>
      </c>
      <c r="C5480" s="75" t="str">
        <f>VLOOKUP($F5480,Refs!$A$1:$F$32,3,FALSE)</f>
        <v>Y56</v>
      </c>
      <c r="D5480" t="s">
        <v>175</v>
      </c>
      <c r="E5480" t="s">
        <v>125</v>
      </c>
      <c r="F5480" t="s">
        <v>60</v>
      </c>
      <c r="G5480" t="s">
        <v>210</v>
      </c>
      <c r="H5480" t="s">
        <v>195</v>
      </c>
      <c r="I5480">
        <v>2</v>
      </c>
    </row>
    <row r="5481" spans="1:9" x14ac:dyDescent="0.35">
      <c r="A5481" s="75">
        <f t="shared" si="174"/>
        <v>46047</v>
      </c>
      <c r="B5481" s="75">
        <f t="shared" si="175"/>
        <v>46047</v>
      </c>
      <c r="C5481" s="75" t="str">
        <f>VLOOKUP($F5481,Refs!$A$1:$F$32,3,FALSE)</f>
        <v>Y56</v>
      </c>
      <c r="D5481" t="s">
        <v>175</v>
      </c>
      <c r="E5481" t="s">
        <v>125</v>
      </c>
      <c r="F5481" t="s">
        <v>60</v>
      </c>
      <c r="G5481" t="s">
        <v>210</v>
      </c>
      <c r="H5481" t="s">
        <v>196</v>
      </c>
      <c r="I5481">
        <v>89</v>
      </c>
    </row>
    <row r="5482" spans="1:9" x14ac:dyDescent="0.35">
      <c r="A5482" s="75">
        <f t="shared" si="174"/>
        <v>46047</v>
      </c>
      <c r="B5482" s="75">
        <f t="shared" si="175"/>
        <v>46047</v>
      </c>
      <c r="C5482" s="75" t="str">
        <f>VLOOKUP($F5482,Refs!$A$1:$F$32,3,FALSE)</f>
        <v>Y56</v>
      </c>
      <c r="D5482" t="s">
        <v>175</v>
      </c>
      <c r="E5482" t="s">
        <v>125</v>
      </c>
      <c r="F5482" t="s">
        <v>60</v>
      </c>
      <c r="G5482" t="s">
        <v>210</v>
      </c>
      <c r="H5482" t="s">
        <v>197</v>
      </c>
      <c r="I5482">
        <v>281</v>
      </c>
    </row>
    <row r="5483" spans="1:9" x14ac:dyDescent="0.35">
      <c r="A5483" s="75">
        <f t="shared" si="174"/>
        <v>46047</v>
      </c>
      <c r="B5483" s="75">
        <f t="shared" si="175"/>
        <v>46047</v>
      </c>
      <c r="C5483" s="75" t="str">
        <f>VLOOKUP($F5483,Refs!$A$1:$F$32,3,FALSE)</f>
        <v>Y56</v>
      </c>
      <c r="D5483" t="s">
        <v>175</v>
      </c>
      <c r="E5483" t="s">
        <v>125</v>
      </c>
      <c r="F5483" t="s">
        <v>60</v>
      </c>
      <c r="G5483" t="s">
        <v>210</v>
      </c>
      <c r="H5483" t="s">
        <v>198</v>
      </c>
      <c r="I5483">
        <v>595</v>
      </c>
    </row>
    <row r="5484" spans="1:9" x14ac:dyDescent="0.35">
      <c r="A5484" s="75">
        <f t="shared" si="174"/>
        <v>46047</v>
      </c>
      <c r="B5484" s="75">
        <f t="shared" si="175"/>
        <v>46047</v>
      </c>
      <c r="C5484" s="75" t="str">
        <f>VLOOKUP($F5484,Refs!$A$1:$F$32,3,FALSE)</f>
        <v>Y56</v>
      </c>
      <c r="D5484" t="s">
        <v>175</v>
      </c>
      <c r="E5484" t="s">
        <v>125</v>
      </c>
      <c r="F5484" t="s">
        <v>60</v>
      </c>
      <c r="G5484" t="s">
        <v>210</v>
      </c>
      <c r="H5484" t="s">
        <v>199</v>
      </c>
      <c r="I5484">
        <v>119</v>
      </c>
    </row>
    <row r="5485" spans="1:9" x14ac:dyDescent="0.35">
      <c r="A5485" s="75">
        <f t="shared" si="174"/>
        <v>46047</v>
      </c>
      <c r="B5485" s="75">
        <f t="shared" si="175"/>
        <v>46047</v>
      </c>
      <c r="C5485" s="75" t="str">
        <f>VLOOKUP($F5485,Refs!$A$1:$F$32,3,FALSE)</f>
        <v>Y56</v>
      </c>
      <c r="D5485" t="s">
        <v>175</v>
      </c>
      <c r="E5485" t="s">
        <v>125</v>
      </c>
      <c r="F5485" t="s">
        <v>60</v>
      </c>
      <c r="G5485" t="s">
        <v>210</v>
      </c>
      <c r="H5485" t="s">
        <v>200</v>
      </c>
      <c r="I5485">
        <v>107</v>
      </c>
    </row>
    <row r="5486" spans="1:9" x14ac:dyDescent="0.35">
      <c r="A5486" s="75">
        <f t="shared" si="174"/>
        <v>46047</v>
      </c>
      <c r="B5486" s="75">
        <f t="shared" si="175"/>
        <v>46047</v>
      </c>
      <c r="C5486" s="75" t="str">
        <f>VLOOKUP($F5486,Refs!$A$1:$F$32,3,FALSE)</f>
        <v>Y56</v>
      </c>
      <c r="D5486" t="s">
        <v>175</v>
      </c>
      <c r="E5486" t="s">
        <v>125</v>
      </c>
      <c r="F5486" t="s">
        <v>60</v>
      </c>
      <c r="G5486" t="s">
        <v>210</v>
      </c>
      <c r="H5486" t="s">
        <v>201</v>
      </c>
      <c r="I5486">
        <v>6</v>
      </c>
    </row>
    <row r="5487" spans="1:9" x14ac:dyDescent="0.35">
      <c r="A5487" s="75">
        <f t="shared" si="174"/>
        <v>46047</v>
      </c>
      <c r="B5487" s="75">
        <f t="shared" si="175"/>
        <v>46047</v>
      </c>
      <c r="C5487" s="75" t="str">
        <f>VLOOKUP($F5487,Refs!$A$1:$F$32,3,FALSE)</f>
        <v>Y56</v>
      </c>
      <c r="D5487" t="s">
        <v>175</v>
      </c>
      <c r="E5487" t="s">
        <v>125</v>
      </c>
      <c r="F5487" t="s">
        <v>60</v>
      </c>
      <c r="G5487" t="s">
        <v>210</v>
      </c>
      <c r="H5487" t="s">
        <v>202</v>
      </c>
      <c r="I5487">
        <v>1</v>
      </c>
    </row>
    <row r="5488" spans="1:9" x14ac:dyDescent="0.35">
      <c r="A5488" s="75">
        <f t="shared" si="174"/>
        <v>46047</v>
      </c>
      <c r="B5488" s="75">
        <f t="shared" si="175"/>
        <v>46047</v>
      </c>
      <c r="C5488" s="75" t="str">
        <f>VLOOKUP($F5488,Refs!$A$1:$F$32,3,FALSE)</f>
        <v>Y56</v>
      </c>
      <c r="D5488" t="s">
        <v>175</v>
      </c>
      <c r="E5488" t="s">
        <v>125</v>
      </c>
      <c r="F5488" t="s">
        <v>60</v>
      </c>
      <c r="G5488" t="s">
        <v>210</v>
      </c>
      <c r="H5488" t="s">
        <v>203</v>
      </c>
      <c r="I5488">
        <v>0</v>
      </c>
    </row>
    <row r="5489" spans="1:9" x14ac:dyDescent="0.35">
      <c r="A5489" s="75">
        <f t="shared" si="174"/>
        <v>46047</v>
      </c>
      <c r="B5489" s="75">
        <f t="shared" si="175"/>
        <v>46047</v>
      </c>
      <c r="C5489" s="75" t="str">
        <f>VLOOKUP($F5489,Refs!$A$1:$F$32,3,FALSE)</f>
        <v>Y56</v>
      </c>
      <c r="D5489" t="s">
        <v>175</v>
      </c>
      <c r="E5489" t="s">
        <v>125</v>
      </c>
      <c r="F5489" t="s">
        <v>60</v>
      </c>
      <c r="G5489" t="s">
        <v>210</v>
      </c>
      <c r="H5489" t="s">
        <v>204</v>
      </c>
      <c r="I5489">
        <v>4</v>
      </c>
    </row>
    <row r="5490" spans="1:9" x14ac:dyDescent="0.35">
      <c r="A5490" s="12"/>
      <c r="B5490" s="12"/>
      <c r="C5490" s="12"/>
    </row>
    <row r="5491" spans="1:9" x14ac:dyDescent="0.35">
      <c r="A5491" s="12"/>
      <c r="B5491" s="12"/>
      <c r="C5491" s="12"/>
    </row>
    <row r="5492" spans="1:9" x14ac:dyDescent="0.35">
      <c r="A5492" s="12"/>
      <c r="B5492" s="12"/>
      <c r="C5492" s="12"/>
    </row>
    <row r="5493" spans="1:9" x14ac:dyDescent="0.35">
      <c r="A5493" s="12"/>
      <c r="B5493" s="12"/>
      <c r="C5493" s="12"/>
    </row>
    <row r="5494" spans="1:9" x14ac:dyDescent="0.35">
      <c r="A5494" s="12"/>
      <c r="B5494" s="12"/>
      <c r="C5494" s="12"/>
    </row>
    <row r="5495" spans="1:9" x14ac:dyDescent="0.35">
      <c r="A5495" s="12"/>
      <c r="B5495" s="12"/>
      <c r="C5495" s="12"/>
    </row>
    <row r="5496" spans="1:9" x14ac:dyDescent="0.35">
      <c r="A5496" s="12"/>
      <c r="B5496" s="12"/>
      <c r="C5496" s="12"/>
    </row>
    <row r="5497" spans="1:9" x14ac:dyDescent="0.35">
      <c r="A5497" s="12"/>
      <c r="B5497" s="12"/>
      <c r="C5497" s="12"/>
    </row>
    <row r="5498" spans="1:9" x14ac:dyDescent="0.35">
      <c r="A5498" s="12"/>
      <c r="B5498" s="12"/>
      <c r="C5498" s="12"/>
    </row>
    <row r="5499" spans="1:9" x14ac:dyDescent="0.35">
      <c r="A5499" s="12"/>
      <c r="B5499" s="12"/>
      <c r="C5499" s="12"/>
    </row>
    <row r="5500" spans="1:9" x14ac:dyDescent="0.35">
      <c r="A5500" s="12"/>
      <c r="B5500" s="12"/>
      <c r="C5500" s="12"/>
    </row>
    <row r="5501" spans="1:9" x14ac:dyDescent="0.35">
      <c r="A5501" s="12"/>
      <c r="B5501" s="12"/>
      <c r="C5501" s="12"/>
    </row>
    <row r="5502" spans="1:9" x14ac:dyDescent="0.35">
      <c r="A5502" s="12"/>
      <c r="B5502" s="12"/>
      <c r="C5502" s="12"/>
    </row>
    <row r="5503" spans="1:9" x14ac:dyDescent="0.35">
      <c r="A5503" s="12"/>
      <c r="B5503" s="12"/>
      <c r="C5503" s="12"/>
    </row>
    <row r="5504" spans="1:9" x14ac:dyDescent="0.35">
      <c r="A5504" s="12"/>
      <c r="B5504" s="12"/>
      <c r="C5504" s="12"/>
    </row>
    <row r="5505" spans="1:3" x14ac:dyDescent="0.35">
      <c r="A5505" s="12"/>
      <c r="B5505" s="12"/>
      <c r="C5505" s="12"/>
    </row>
    <row r="5506" spans="1:3" x14ac:dyDescent="0.35">
      <c r="A5506" s="12"/>
      <c r="B5506" s="12"/>
      <c r="C5506" s="12"/>
    </row>
    <row r="5507" spans="1:3" x14ac:dyDescent="0.35">
      <c r="A5507" s="12"/>
      <c r="B5507" s="12"/>
      <c r="C5507" s="12"/>
    </row>
    <row r="5508" spans="1:3" x14ac:dyDescent="0.35">
      <c r="A5508" s="12"/>
      <c r="B5508" s="12"/>
      <c r="C5508" s="12"/>
    </row>
    <row r="5509" spans="1:3" x14ac:dyDescent="0.35">
      <c r="A5509" s="12"/>
      <c r="B5509" s="12"/>
      <c r="C5509" s="12"/>
    </row>
    <row r="5510" spans="1:3" x14ac:dyDescent="0.35">
      <c r="A5510" s="12"/>
      <c r="B5510" s="12"/>
      <c r="C5510" s="12"/>
    </row>
    <row r="5511" spans="1:3" x14ac:dyDescent="0.35">
      <c r="A5511" s="12"/>
      <c r="B5511" s="12"/>
      <c r="C5511" s="12"/>
    </row>
    <row r="5512" spans="1:3" x14ac:dyDescent="0.35">
      <c r="A5512" s="12"/>
      <c r="B5512" s="12"/>
      <c r="C5512" s="12"/>
    </row>
    <row r="5513" spans="1:3" x14ac:dyDescent="0.35">
      <c r="A5513" s="12"/>
      <c r="B5513" s="12"/>
      <c r="C5513" s="12"/>
    </row>
    <row r="5514" spans="1:3" x14ac:dyDescent="0.35">
      <c r="A5514" s="12"/>
      <c r="B5514" s="12"/>
      <c r="C5514" s="12"/>
    </row>
    <row r="5515" spans="1:3" x14ac:dyDescent="0.35">
      <c r="A5515" s="12"/>
      <c r="B5515" s="12"/>
      <c r="C5515" s="12"/>
    </row>
    <row r="5516" spans="1:3" x14ac:dyDescent="0.35">
      <c r="A5516" s="12"/>
      <c r="B5516" s="12"/>
      <c r="C5516" s="12"/>
    </row>
    <row r="5517" spans="1:3" x14ac:dyDescent="0.35">
      <c r="A5517" s="12"/>
      <c r="B5517" s="12"/>
      <c r="C5517" s="12"/>
    </row>
    <row r="5518" spans="1:3" x14ac:dyDescent="0.35">
      <c r="A5518" s="12"/>
      <c r="B5518" s="12"/>
      <c r="C5518" s="12"/>
    </row>
    <row r="5519" spans="1:3" x14ac:dyDescent="0.35">
      <c r="A5519" s="12"/>
      <c r="B5519" s="12"/>
      <c r="C5519" s="12"/>
    </row>
    <row r="5520" spans="1:3" x14ac:dyDescent="0.35">
      <c r="A5520" s="12"/>
      <c r="B5520" s="12"/>
      <c r="C5520" s="12"/>
    </row>
    <row r="5521" spans="1:3" x14ac:dyDescent="0.35">
      <c r="A5521" s="12"/>
      <c r="B5521" s="12"/>
      <c r="C5521" s="12"/>
    </row>
    <row r="5522" spans="1:3" x14ac:dyDescent="0.35">
      <c r="A5522" s="12"/>
      <c r="B5522" s="12"/>
      <c r="C5522" s="12"/>
    </row>
    <row r="5523" spans="1:3" x14ac:dyDescent="0.35">
      <c r="A5523" s="12"/>
      <c r="B5523" s="12"/>
      <c r="C5523" s="12"/>
    </row>
    <row r="5524" spans="1:3" x14ac:dyDescent="0.35">
      <c r="A5524" s="12"/>
      <c r="B5524" s="12"/>
      <c r="C5524" s="12"/>
    </row>
    <row r="5525" spans="1:3" x14ac:dyDescent="0.35">
      <c r="A5525" s="12"/>
      <c r="B5525" s="12"/>
      <c r="C5525" s="12"/>
    </row>
    <row r="5526" spans="1:3" x14ac:dyDescent="0.35">
      <c r="A5526" s="12"/>
      <c r="B5526" s="12"/>
      <c r="C5526" s="12"/>
    </row>
    <row r="5527" spans="1:3" x14ac:dyDescent="0.35">
      <c r="A5527" s="12"/>
      <c r="B5527" s="12"/>
      <c r="C5527" s="12"/>
    </row>
    <row r="5528" spans="1:3" x14ac:dyDescent="0.35">
      <c r="A5528" s="12"/>
      <c r="B5528" s="12"/>
      <c r="C5528" s="12"/>
    </row>
    <row r="5529" spans="1:3" x14ac:dyDescent="0.35">
      <c r="A5529" s="12"/>
      <c r="B5529" s="12"/>
      <c r="C5529" s="12"/>
    </row>
    <row r="5530" spans="1:3" x14ac:dyDescent="0.35">
      <c r="A5530" s="12"/>
      <c r="B5530" s="12"/>
      <c r="C5530" s="12"/>
    </row>
    <row r="5531" spans="1:3" x14ac:dyDescent="0.35">
      <c r="A5531" s="12"/>
      <c r="B5531" s="12"/>
      <c r="C5531" s="12"/>
    </row>
    <row r="5532" spans="1:3" x14ac:dyDescent="0.35">
      <c r="A5532" s="12"/>
      <c r="B5532" s="12"/>
      <c r="C5532" s="12"/>
    </row>
    <row r="5533" spans="1:3" x14ac:dyDescent="0.35">
      <c r="A5533" s="12"/>
      <c r="B5533" s="12"/>
      <c r="C5533" s="12"/>
    </row>
    <row r="5534" spans="1:3" x14ac:dyDescent="0.35">
      <c r="A5534" s="12"/>
      <c r="B5534" s="12"/>
      <c r="C5534" s="12"/>
    </row>
    <row r="5535" spans="1:3" x14ac:dyDescent="0.35">
      <c r="A5535" s="12"/>
      <c r="B5535" s="12"/>
      <c r="C5535" s="12"/>
    </row>
    <row r="5536" spans="1:3" x14ac:dyDescent="0.35">
      <c r="A5536" s="12"/>
      <c r="B5536" s="12"/>
      <c r="C5536" s="12"/>
    </row>
    <row r="5537" spans="1:3" x14ac:dyDescent="0.35">
      <c r="A5537" s="12"/>
      <c r="B5537" s="12"/>
      <c r="C5537" s="12"/>
    </row>
    <row r="5538" spans="1:3" x14ac:dyDescent="0.35">
      <c r="A5538" s="12"/>
      <c r="B5538" s="12"/>
      <c r="C5538" s="12"/>
    </row>
    <row r="5539" spans="1:3" x14ac:dyDescent="0.35">
      <c r="A5539" s="12"/>
      <c r="B5539" s="12"/>
      <c r="C5539" s="12"/>
    </row>
    <row r="5540" spans="1:3" x14ac:dyDescent="0.35">
      <c r="A5540" s="12"/>
      <c r="B5540" s="12"/>
      <c r="C5540" s="12"/>
    </row>
    <row r="5541" spans="1:3" x14ac:dyDescent="0.35">
      <c r="A5541" s="12"/>
      <c r="B5541" s="12"/>
      <c r="C5541" s="12"/>
    </row>
    <row r="5542" spans="1:3" x14ac:dyDescent="0.35">
      <c r="A5542" s="12"/>
      <c r="B5542" s="12"/>
      <c r="C5542" s="12"/>
    </row>
    <row r="5543" spans="1:3" x14ac:dyDescent="0.35">
      <c r="A5543" s="12"/>
      <c r="B5543" s="12"/>
      <c r="C5543" s="12"/>
    </row>
    <row r="5544" spans="1:3" x14ac:dyDescent="0.35">
      <c r="A5544" s="12"/>
      <c r="B5544" s="12"/>
      <c r="C5544" s="12"/>
    </row>
    <row r="5545" spans="1:3" x14ac:dyDescent="0.35">
      <c r="A5545" s="12"/>
      <c r="B5545" s="12"/>
      <c r="C5545" s="12"/>
    </row>
    <row r="5546" spans="1:3" x14ac:dyDescent="0.35">
      <c r="A5546" s="12"/>
      <c r="B5546" s="12"/>
      <c r="C5546" s="12"/>
    </row>
    <row r="5547" spans="1:3" x14ac:dyDescent="0.35">
      <c r="A5547" s="12"/>
      <c r="B5547" s="12"/>
      <c r="C5547" s="12"/>
    </row>
    <row r="5548" spans="1:3" x14ac:dyDescent="0.35">
      <c r="A5548" s="12"/>
      <c r="B5548" s="12"/>
      <c r="C5548" s="12"/>
    </row>
    <row r="5549" spans="1:3" x14ac:dyDescent="0.35">
      <c r="A5549" s="12"/>
      <c r="B5549" s="12"/>
      <c r="C5549" s="12"/>
    </row>
    <row r="5550" spans="1:3" x14ac:dyDescent="0.35">
      <c r="A5550" s="12"/>
      <c r="B5550" s="12"/>
      <c r="C5550" s="12"/>
    </row>
    <row r="5551" spans="1:3" x14ac:dyDescent="0.35">
      <c r="A5551" s="12"/>
      <c r="B5551" s="12"/>
      <c r="C5551" s="12"/>
    </row>
    <row r="5552" spans="1:3" x14ac:dyDescent="0.35">
      <c r="A5552" s="12"/>
      <c r="B5552" s="12"/>
      <c r="C5552" s="12"/>
    </row>
    <row r="5553" spans="1:3" x14ac:dyDescent="0.35">
      <c r="A5553" s="12"/>
      <c r="B5553" s="12"/>
      <c r="C5553" s="12"/>
    </row>
    <row r="5554" spans="1:3" x14ac:dyDescent="0.35">
      <c r="A5554" s="12"/>
      <c r="B5554" s="12"/>
      <c r="C5554" s="12"/>
    </row>
    <row r="5555" spans="1:3" x14ac:dyDescent="0.35">
      <c r="A5555" s="12"/>
      <c r="B5555" s="12"/>
      <c r="C5555" s="12"/>
    </row>
    <row r="5556" spans="1:3" x14ac:dyDescent="0.35">
      <c r="A5556" s="12"/>
      <c r="B5556" s="12"/>
      <c r="C5556" s="12"/>
    </row>
    <row r="5557" spans="1:3" x14ac:dyDescent="0.35">
      <c r="A5557" s="12"/>
      <c r="B5557" s="12"/>
      <c r="C5557" s="12"/>
    </row>
    <row r="5558" spans="1:3" x14ac:dyDescent="0.35">
      <c r="A5558" s="12"/>
      <c r="B5558" s="12"/>
      <c r="C5558" s="12"/>
    </row>
    <row r="5559" spans="1:3" x14ac:dyDescent="0.35">
      <c r="A5559" s="12"/>
      <c r="B5559" s="12"/>
      <c r="C5559" s="12"/>
    </row>
    <row r="5560" spans="1:3" x14ac:dyDescent="0.35">
      <c r="A5560" s="12"/>
      <c r="B5560" s="12"/>
      <c r="C5560" s="12"/>
    </row>
    <row r="5561" spans="1:3" x14ac:dyDescent="0.35">
      <c r="A5561" s="12"/>
      <c r="B5561" s="12"/>
      <c r="C5561" s="12"/>
    </row>
    <row r="5562" spans="1:3" x14ac:dyDescent="0.35">
      <c r="A5562" s="12"/>
      <c r="B5562" s="12"/>
      <c r="C5562" s="12"/>
    </row>
    <row r="5563" spans="1:3" x14ac:dyDescent="0.35">
      <c r="A5563" s="12"/>
      <c r="B5563" s="12"/>
      <c r="C5563" s="12"/>
    </row>
    <row r="5564" spans="1:3" x14ac:dyDescent="0.35">
      <c r="A5564" s="12"/>
      <c r="B5564" s="12"/>
      <c r="C5564" s="12"/>
    </row>
    <row r="5565" spans="1:3" x14ac:dyDescent="0.35">
      <c r="A5565" s="12"/>
      <c r="B5565" s="12"/>
      <c r="C5565" s="12"/>
    </row>
    <row r="5566" spans="1:3" x14ac:dyDescent="0.35">
      <c r="A5566" s="12"/>
      <c r="B5566" s="12"/>
      <c r="C5566" s="12"/>
    </row>
    <row r="5567" spans="1:3" x14ac:dyDescent="0.35">
      <c r="A5567" s="12"/>
      <c r="B5567" s="12"/>
      <c r="C5567" s="12"/>
    </row>
    <row r="5568" spans="1:3" x14ac:dyDescent="0.35">
      <c r="A5568" s="12"/>
      <c r="B5568" s="12"/>
      <c r="C5568" s="12"/>
    </row>
    <row r="5569" spans="1:3" x14ac:dyDescent="0.35">
      <c r="A5569" s="12"/>
      <c r="B5569" s="12"/>
      <c r="C5569" s="12"/>
    </row>
    <row r="5570" spans="1:3" x14ac:dyDescent="0.35">
      <c r="A5570" s="12"/>
      <c r="B5570" s="12"/>
      <c r="C5570" s="12"/>
    </row>
    <row r="5571" spans="1:3" x14ac:dyDescent="0.35">
      <c r="A5571" s="12"/>
      <c r="B5571" s="12"/>
      <c r="C5571" s="12"/>
    </row>
    <row r="5572" spans="1:3" x14ac:dyDescent="0.35">
      <c r="A5572" s="12"/>
      <c r="B5572" s="12"/>
      <c r="C5572" s="12"/>
    </row>
    <row r="5573" spans="1:3" x14ac:dyDescent="0.35">
      <c r="A5573" s="12"/>
      <c r="B5573" s="12"/>
      <c r="C5573" s="12"/>
    </row>
    <row r="5574" spans="1:3" x14ac:dyDescent="0.35">
      <c r="A5574" s="12"/>
      <c r="B5574" s="12"/>
      <c r="C5574" s="12"/>
    </row>
    <row r="5575" spans="1:3" x14ac:dyDescent="0.35">
      <c r="A5575" s="12"/>
      <c r="B5575" s="12"/>
      <c r="C5575" s="12"/>
    </row>
    <row r="5576" spans="1:3" x14ac:dyDescent="0.35">
      <c r="A5576" s="12"/>
      <c r="B5576" s="12"/>
      <c r="C5576" s="12"/>
    </row>
    <row r="5577" spans="1:3" x14ac:dyDescent="0.35">
      <c r="A5577" s="12"/>
      <c r="B5577" s="12"/>
      <c r="C5577" s="12"/>
    </row>
    <row r="5578" spans="1:3" x14ac:dyDescent="0.35">
      <c r="A5578" s="12"/>
      <c r="B5578" s="12"/>
      <c r="C5578" s="12"/>
    </row>
    <row r="5579" spans="1:3" x14ac:dyDescent="0.35">
      <c r="A5579" s="12"/>
      <c r="B5579" s="12"/>
      <c r="C5579" s="12"/>
    </row>
    <row r="5580" spans="1:3" x14ac:dyDescent="0.35">
      <c r="A5580" s="12"/>
      <c r="B5580" s="12"/>
      <c r="C5580" s="12"/>
    </row>
    <row r="5581" spans="1:3" x14ac:dyDescent="0.35">
      <c r="A5581" s="12"/>
      <c r="B5581" s="12"/>
      <c r="C5581" s="12"/>
    </row>
    <row r="5582" spans="1:3" x14ac:dyDescent="0.35">
      <c r="A5582" s="12"/>
      <c r="B5582" s="12"/>
      <c r="C5582" s="12"/>
    </row>
    <row r="5583" spans="1:3" x14ac:dyDescent="0.35">
      <c r="A5583" s="12"/>
      <c r="B5583" s="12"/>
      <c r="C5583" s="12"/>
    </row>
    <row r="5584" spans="1:3" x14ac:dyDescent="0.35">
      <c r="A5584" s="12"/>
      <c r="B5584" s="12"/>
      <c r="C5584" s="12"/>
    </row>
    <row r="5585" spans="1:3" x14ac:dyDescent="0.35">
      <c r="A5585" s="12"/>
      <c r="B5585" s="12"/>
      <c r="C5585" s="12"/>
    </row>
    <row r="5586" spans="1:3" x14ac:dyDescent="0.35">
      <c r="A5586" s="12"/>
      <c r="B5586" s="12"/>
      <c r="C5586" s="12"/>
    </row>
    <row r="5587" spans="1:3" x14ac:dyDescent="0.35">
      <c r="A5587" s="12"/>
      <c r="B5587" s="12"/>
      <c r="C5587" s="12"/>
    </row>
    <row r="5588" spans="1:3" x14ac:dyDescent="0.35">
      <c r="A5588" s="12"/>
      <c r="B5588" s="12"/>
      <c r="C5588" s="12"/>
    </row>
    <row r="5589" spans="1:3" x14ac:dyDescent="0.35">
      <c r="A5589" s="12"/>
      <c r="B5589" s="12"/>
      <c r="C5589" s="12"/>
    </row>
    <row r="5590" spans="1:3" x14ac:dyDescent="0.35">
      <c r="A5590" s="12"/>
      <c r="B5590" s="12"/>
      <c r="C5590" s="12"/>
    </row>
    <row r="5591" spans="1:3" x14ac:dyDescent="0.35">
      <c r="A5591" s="12"/>
      <c r="B5591" s="12"/>
      <c r="C5591" s="12"/>
    </row>
    <row r="5592" spans="1:3" x14ac:dyDescent="0.35">
      <c r="A5592" s="12"/>
      <c r="B5592" s="12"/>
      <c r="C5592" s="12"/>
    </row>
    <row r="5593" spans="1:3" x14ac:dyDescent="0.35">
      <c r="A5593" s="12"/>
      <c r="B5593" s="12"/>
      <c r="C5593" s="12"/>
    </row>
    <row r="5594" spans="1:3" x14ac:dyDescent="0.35">
      <c r="A5594" s="12"/>
      <c r="B5594" s="12"/>
      <c r="C5594" s="12"/>
    </row>
    <row r="5595" spans="1:3" x14ac:dyDescent="0.35">
      <c r="A5595" s="12"/>
      <c r="B5595" s="12"/>
      <c r="C5595" s="12"/>
    </row>
    <row r="5596" spans="1:3" x14ac:dyDescent="0.35">
      <c r="A5596" s="12"/>
      <c r="B5596" s="12"/>
      <c r="C5596" s="12"/>
    </row>
    <row r="5597" spans="1:3" x14ac:dyDescent="0.35">
      <c r="A5597" s="12"/>
      <c r="B5597" s="12"/>
      <c r="C5597" s="12"/>
    </row>
    <row r="5598" spans="1:3" x14ac:dyDescent="0.35">
      <c r="A5598" s="12"/>
      <c r="B5598" s="12"/>
      <c r="C5598" s="12"/>
    </row>
    <row r="5599" spans="1:3" x14ac:dyDescent="0.35">
      <c r="A5599" s="12"/>
      <c r="B5599" s="12"/>
      <c r="C5599" s="12"/>
    </row>
    <row r="5600" spans="1:3" x14ac:dyDescent="0.35">
      <c r="A5600" s="12"/>
      <c r="B5600" s="12"/>
      <c r="C5600" s="12"/>
    </row>
    <row r="5601" spans="1:3" x14ac:dyDescent="0.35">
      <c r="A5601" s="12"/>
      <c r="B5601" s="12"/>
      <c r="C5601" s="12"/>
    </row>
    <row r="5602" spans="1:3" x14ac:dyDescent="0.35">
      <c r="A5602" s="12"/>
      <c r="B5602" s="12"/>
      <c r="C5602" s="12"/>
    </row>
    <row r="5603" spans="1:3" x14ac:dyDescent="0.35">
      <c r="A5603" s="12"/>
      <c r="B5603" s="12"/>
      <c r="C5603" s="12"/>
    </row>
    <row r="5604" spans="1:3" x14ac:dyDescent="0.35">
      <c r="A5604" s="12"/>
      <c r="B5604" s="12"/>
      <c r="C5604" s="12"/>
    </row>
    <row r="5605" spans="1:3" x14ac:dyDescent="0.35">
      <c r="A5605" s="12"/>
      <c r="B5605" s="12"/>
      <c r="C5605" s="12"/>
    </row>
    <row r="5606" spans="1:3" x14ac:dyDescent="0.35">
      <c r="A5606" s="12"/>
      <c r="B5606" s="12"/>
      <c r="C5606" s="12"/>
    </row>
    <row r="5607" spans="1:3" x14ac:dyDescent="0.35">
      <c r="A5607" s="12"/>
      <c r="B5607" s="12"/>
      <c r="C5607" s="12"/>
    </row>
    <row r="5608" spans="1:3" x14ac:dyDescent="0.35">
      <c r="A5608" s="12"/>
      <c r="B5608" s="12"/>
      <c r="C5608" s="12"/>
    </row>
    <row r="5609" spans="1:3" x14ac:dyDescent="0.35">
      <c r="A5609" s="12"/>
      <c r="B5609" s="12"/>
      <c r="C5609" s="12"/>
    </row>
    <row r="5610" spans="1:3" x14ac:dyDescent="0.35">
      <c r="A5610" s="12"/>
      <c r="B5610" s="12"/>
      <c r="C5610" s="12"/>
    </row>
    <row r="5611" spans="1:3" x14ac:dyDescent="0.35">
      <c r="A5611" s="12"/>
      <c r="B5611" s="12"/>
      <c r="C5611" s="12"/>
    </row>
    <row r="5612" spans="1:3" x14ac:dyDescent="0.35">
      <c r="A5612" s="12"/>
      <c r="B5612" s="12"/>
      <c r="C5612" s="12"/>
    </row>
    <row r="5613" spans="1:3" x14ac:dyDescent="0.35">
      <c r="A5613" s="12"/>
      <c r="B5613" s="12"/>
      <c r="C5613" s="12"/>
    </row>
    <row r="5614" spans="1:3" x14ac:dyDescent="0.35">
      <c r="A5614" s="12"/>
      <c r="B5614" s="12"/>
      <c r="C5614" s="12"/>
    </row>
    <row r="5615" spans="1:3" x14ac:dyDescent="0.35">
      <c r="A5615" s="12"/>
      <c r="B5615" s="12"/>
      <c r="C5615" s="12"/>
    </row>
    <row r="5616" spans="1:3" x14ac:dyDescent="0.35">
      <c r="A5616" s="12"/>
      <c r="B5616" s="12"/>
      <c r="C5616" s="12"/>
    </row>
    <row r="5617" spans="1:3" x14ac:dyDescent="0.35">
      <c r="A5617" s="12"/>
      <c r="B5617" s="12"/>
      <c r="C5617" s="12"/>
    </row>
    <row r="5618" spans="1:3" x14ac:dyDescent="0.35">
      <c r="A5618" s="12"/>
      <c r="B5618" s="12"/>
      <c r="C5618" s="12"/>
    </row>
    <row r="5619" spans="1:3" x14ac:dyDescent="0.35">
      <c r="A5619" s="12"/>
      <c r="B5619" s="12"/>
      <c r="C5619" s="12"/>
    </row>
    <row r="5620" spans="1:3" x14ac:dyDescent="0.35">
      <c r="A5620" s="12"/>
      <c r="B5620" s="12"/>
      <c r="C5620" s="12"/>
    </row>
    <row r="5621" spans="1:3" x14ac:dyDescent="0.35">
      <c r="A5621" s="12"/>
      <c r="B5621" s="12"/>
      <c r="C5621" s="12"/>
    </row>
    <row r="5622" spans="1:3" x14ac:dyDescent="0.35">
      <c r="A5622" s="12"/>
      <c r="B5622" s="12"/>
      <c r="C5622" s="12"/>
    </row>
    <row r="5623" spans="1:3" x14ac:dyDescent="0.35">
      <c r="A5623" s="12"/>
      <c r="B5623" s="12"/>
      <c r="C5623" s="12"/>
    </row>
    <row r="5624" spans="1:3" x14ac:dyDescent="0.35">
      <c r="A5624" s="12"/>
      <c r="B5624" s="12"/>
      <c r="C5624" s="12"/>
    </row>
    <row r="5625" spans="1:3" x14ac:dyDescent="0.35">
      <c r="A5625" s="12"/>
      <c r="B5625" s="12"/>
      <c r="C5625" s="12"/>
    </row>
    <row r="5626" spans="1:3" x14ac:dyDescent="0.35">
      <c r="A5626" s="12"/>
      <c r="B5626" s="12"/>
      <c r="C5626" s="12"/>
    </row>
    <row r="5627" spans="1:3" x14ac:dyDescent="0.35">
      <c r="A5627" s="12"/>
      <c r="B5627" s="12"/>
      <c r="C5627" s="12"/>
    </row>
    <row r="5628" spans="1:3" x14ac:dyDescent="0.35">
      <c r="A5628" s="12"/>
      <c r="B5628" s="12"/>
      <c r="C5628" s="12"/>
    </row>
    <row r="5629" spans="1:3" x14ac:dyDescent="0.35">
      <c r="A5629" s="12"/>
      <c r="B5629" s="12"/>
      <c r="C5629" s="12"/>
    </row>
    <row r="5630" spans="1:3" x14ac:dyDescent="0.35">
      <c r="A5630" s="12"/>
      <c r="B5630" s="12"/>
      <c r="C5630" s="12"/>
    </row>
    <row r="5631" spans="1:3" x14ac:dyDescent="0.35">
      <c r="A5631" s="12"/>
      <c r="B5631" s="12"/>
      <c r="C5631" s="12"/>
    </row>
    <row r="5632" spans="1:3" x14ac:dyDescent="0.35">
      <c r="A5632" s="12"/>
      <c r="B5632" s="12"/>
      <c r="C5632" s="12"/>
    </row>
    <row r="5633" spans="1:3" x14ac:dyDescent="0.35">
      <c r="A5633" s="12"/>
      <c r="B5633" s="12"/>
      <c r="C5633" s="12"/>
    </row>
    <row r="5634" spans="1:3" x14ac:dyDescent="0.35">
      <c r="A5634" s="12"/>
      <c r="B5634" s="12"/>
      <c r="C5634" s="12"/>
    </row>
    <row r="5635" spans="1:3" x14ac:dyDescent="0.35">
      <c r="A5635" s="12"/>
      <c r="B5635" s="12"/>
      <c r="C5635" s="12"/>
    </row>
    <row r="5636" spans="1:3" x14ac:dyDescent="0.35">
      <c r="A5636" s="12"/>
      <c r="B5636" s="12"/>
      <c r="C5636" s="12"/>
    </row>
    <row r="5637" spans="1:3" x14ac:dyDescent="0.35">
      <c r="A5637" s="12"/>
      <c r="B5637" s="12"/>
      <c r="C5637" s="12"/>
    </row>
    <row r="5638" spans="1:3" x14ac:dyDescent="0.35">
      <c r="A5638" s="12"/>
      <c r="B5638" s="12"/>
      <c r="C5638" s="12"/>
    </row>
    <row r="5639" spans="1:3" x14ac:dyDescent="0.35">
      <c r="A5639" s="12"/>
      <c r="B5639" s="12"/>
      <c r="C5639" s="12"/>
    </row>
    <row r="5640" spans="1:3" x14ac:dyDescent="0.35">
      <c r="A5640" s="12"/>
      <c r="B5640" s="12"/>
      <c r="C5640" s="12"/>
    </row>
    <row r="5641" spans="1:3" x14ac:dyDescent="0.35">
      <c r="A5641" s="12"/>
      <c r="B5641" s="12"/>
      <c r="C5641" s="12"/>
    </row>
    <row r="5642" spans="1:3" x14ac:dyDescent="0.35">
      <c r="A5642" s="12"/>
      <c r="B5642" s="12"/>
      <c r="C5642" s="12"/>
    </row>
    <row r="5643" spans="1:3" x14ac:dyDescent="0.35">
      <c r="A5643" s="12"/>
      <c r="B5643" s="12"/>
      <c r="C5643" s="12"/>
    </row>
    <row r="5644" spans="1:3" x14ac:dyDescent="0.35">
      <c r="A5644" s="12"/>
      <c r="B5644" s="12"/>
      <c r="C5644" s="12"/>
    </row>
    <row r="5645" spans="1:3" x14ac:dyDescent="0.35">
      <c r="A5645" s="12"/>
      <c r="B5645" s="12"/>
      <c r="C5645" s="12"/>
    </row>
    <row r="5646" spans="1:3" x14ac:dyDescent="0.35">
      <c r="A5646" s="12"/>
      <c r="B5646" s="12"/>
      <c r="C5646" s="12"/>
    </row>
    <row r="5647" spans="1:3" x14ac:dyDescent="0.35">
      <c r="A5647" s="12"/>
      <c r="B5647" s="12"/>
      <c r="C5647" s="12"/>
    </row>
    <row r="5648" spans="1:3" x14ac:dyDescent="0.35">
      <c r="A5648" s="12"/>
      <c r="B5648" s="12"/>
      <c r="C5648" s="12"/>
    </row>
    <row r="5649" spans="1:3" x14ac:dyDescent="0.35">
      <c r="A5649" s="12"/>
      <c r="B5649" s="12"/>
      <c r="C5649" s="12"/>
    </row>
    <row r="5650" spans="1:3" x14ac:dyDescent="0.35">
      <c r="A5650" s="12"/>
      <c r="B5650" s="12"/>
      <c r="C5650" s="12"/>
    </row>
    <row r="5651" spans="1:3" x14ac:dyDescent="0.35">
      <c r="A5651" s="12"/>
      <c r="B5651" s="12"/>
      <c r="C5651" s="12"/>
    </row>
    <row r="5652" spans="1:3" x14ac:dyDescent="0.35">
      <c r="A5652" s="12"/>
      <c r="B5652" s="12"/>
      <c r="C5652" s="12"/>
    </row>
    <row r="5653" spans="1:3" x14ac:dyDescent="0.35">
      <c r="A5653" s="12"/>
      <c r="B5653" s="12"/>
      <c r="C5653" s="12"/>
    </row>
    <row r="5654" spans="1:3" x14ac:dyDescent="0.35">
      <c r="A5654" s="12"/>
      <c r="B5654" s="12"/>
      <c r="C5654" s="12"/>
    </row>
    <row r="5655" spans="1:3" x14ac:dyDescent="0.35">
      <c r="A5655" s="12"/>
      <c r="B5655" s="12"/>
      <c r="C5655" s="12"/>
    </row>
    <row r="5656" spans="1:3" x14ac:dyDescent="0.35">
      <c r="A5656" s="12"/>
      <c r="B5656" s="12"/>
      <c r="C5656" s="12"/>
    </row>
    <row r="5657" spans="1:3" x14ac:dyDescent="0.35">
      <c r="A5657" s="12"/>
      <c r="B5657" s="12"/>
      <c r="C5657" s="12"/>
    </row>
    <row r="5658" spans="1:3" x14ac:dyDescent="0.35">
      <c r="A5658" s="12"/>
      <c r="B5658" s="12"/>
      <c r="C5658" s="12"/>
    </row>
    <row r="5659" spans="1:3" x14ac:dyDescent="0.35">
      <c r="A5659" s="12"/>
      <c r="B5659" s="12"/>
      <c r="C5659" s="12"/>
    </row>
    <row r="5660" spans="1:3" x14ac:dyDescent="0.35">
      <c r="A5660" s="12"/>
      <c r="B5660" s="12"/>
      <c r="C5660" s="12"/>
    </row>
    <row r="5661" spans="1:3" x14ac:dyDescent="0.35">
      <c r="A5661" s="12"/>
      <c r="B5661" s="12"/>
      <c r="C5661" s="12"/>
    </row>
    <row r="5662" spans="1:3" x14ac:dyDescent="0.35">
      <c r="A5662" s="12"/>
      <c r="B5662" s="12"/>
      <c r="C5662" s="12"/>
    </row>
    <row r="5663" spans="1:3" x14ac:dyDescent="0.35">
      <c r="A5663" s="12"/>
      <c r="B5663" s="12"/>
      <c r="C5663" s="12"/>
    </row>
    <row r="5664" spans="1:3" x14ac:dyDescent="0.35">
      <c r="A5664" s="12"/>
      <c r="B5664" s="12"/>
      <c r="C5664" s="12"/>
    </row>
    <row r="5665" spans="1:3" x14ac:dyDescent="0.35">
      <c r="A5665" s="12"/>
      <c r="B5665" s="12"/>
      <c r="C5665" s="12"/>
    </row>
    <row r="5666" spans="1:3" x14ac:dyDescent="0.35">
      <c r="A5666" s="12"/>
      <c r="B5666" s="12"/>
      <c r="C5666" s="12"/>
    </row>
    <row r="5667" spans="1:3" x14ac:dyDescent="0.35">
      <c r="A5667" s="12"/>
      <c r="B5667" s="12"/>
      <c r="C5667" s="12"/>
    </row>
    <row r="5668" spans="1:3" x14ac:dyDescent="0.35">
      <c r="A5668" s="12"/>
      <c r="B5668" s="12"/>
      <c r="C5668" s="12"/>
    </row>
    <row r="5669" spans="1:3" x14ac:dyDescent="0.35">
      <c r="A5669" s="12"/>
      <c r="B5669" s="12"/>
      <c r="C5669" s="12"/>
    </row>
    <row r="5670" spans="1:3" x14ac:dyDescent="0.35">
      <c r="A5670" s="12"/>
      <c r="B5670" s="12"/>
      <c r="C5670" s="12"/>
    </row>
    <row r="5671" spans="1:3" x14ac:dyDescent="0.35">
      <c r="A5671" s="12"/>
      <c r="B5671" s="12"/>
      <c r="C5671" s="12"/>
    </row>
    <row r="5672" spans="1:3" x14ac:dyDescent="0.35">
      <c r="A5672" s="12"/>
      <c r="B5672" s="12"/>
      <c r="C5672" s="12"/>
    </row>
    <row r="5673" spans="1:3" x14ac:dyDescent="0.35">
      <c r="A5673" s="12"/>
      <c r="B5673" s="12"/>
      <c r="C5673" s="12"/>
    </row>
    <row r="5674" spans="1:3" x14ac:dyDescent="0.35">
      <c r="A5674" s="12"/>
      <c r="B5674" s="12"/>
      <c r="C5674" s="12"/>
    </row>
    <row r="5675" spans="1:3" x14ac:dyDescent="0.35">
      <c r="A5675" s="12"/>
      <c r="B5675" s="12"/>
      <c r="C5675" s="12"/>
    </row>
    <row r="5676" spans="1:3" x14ac:dyDescent="0.35">
      <c r="A5676" s="12"/>
      <c r="B5676" s="12"/>
      <c r="C5676" s="12"/>
    </row>
    <row r="5677" spans="1:3" x14ac:dyDescent="0.35">
      <c r="A5677" s="12"/>
      <c r="B5677" s="12"/>
      <c r="C5677" s="12"/>
    </row>
    <row r="5678" spans="1:3" x14ac:dyDescent="0.35">
      <c r="A5678" s="12"/>
      <c r="B5678" s="12"/>
      <c r="C5678" s="12"/>
    </row>
    <row r="5679" spans="1:3" x14ac:dyDescent="0.35">
      <c r="A5679" s="12"/>
      <c r="B5679" s="12"/>
      <c r="C5679" s="12"/>
    </row>
    <row r="5680" spans="1:3" x14ac:dyDescent="0.35">
      <c r="A5680" s="12"/>
      <c r="B5680" s="12"/>
      <c r="C5680" s="12"/>
    </row>
    <row r="5681" spans="1:3" x14ac:dyDescent="0.35">
      <c r="A5681" s="12"/>
      <c r="B5681" s="12"/>
      <c r="C5681" s="12"/>
    </row>
    <row r="5682" spans="1:3" x14ac:dyDescent="0.35">
      <c r="A5682" s="12"/>
      <c r="B5682" s="12"/>
      <c r="C5682" s="12"/>
    </row>
    <row r="5683" spans="1:3" x14ac:dyDescent="0.35">
      <c r="A5683" s="12"/>
      <c r="B5683" s="12"/>
      <c r="C5683" s="12"/>
    </row>
    <row r="5684" spans="1:3" x14ac:dyDescent="0.35">
      <c r="A5684" s="12"/>
      <c r="B5684" s="12"/>
      <c r="C5684" s="12"/>
    </row>
    <row r="5685" spans="1:3" x14ac:dyDescent="0.35">
      <c r="A5685" s="12"/>
      <c r="B5685" s="12"/>
      <c r="C5685" s="12"/>
    </row>
    <row r="5686" spans="1:3" x14ac:dyDescent="0.35">
      <c r="A5686" s="12"/>
      <c r="B5686" s="12"/>
      <c r="C5686" s="12"/>
    </row>
    <row r="5687" spans="1:3" x14ac:dyDescent="0.35">
      <c r="A5687" s="12"/>
      <c r="B5687" s="12"/>
      <c r="C5687" s="12"/>
    </row>
    <row r="5688" spans="1:3" x14ac:dyDescent="0.35">
      <c r="A5688" s="12"/>
      <c r="B5688" s="12"/>
      <c r="C5688" s="12"/>
    </row>
    <row r="5689" spans="1:3" x14ac:dyDescent="0.35">
      <c r="A5689" s="12"/>
      <c r="B5689" s="12"/>
      <c r="C5689" s="12"/>
    </row>
    <row r="5690" spans="1:3" x14ac:dyDescent="0.35">
      <c r="A5690" s="12"/>
      <c r="B5690" s="12"/>
      <c r="C5690" s="12"/>
    </row>
    <row r="5691" spans="1:3" x14ac:dyDescent="0.35">
      <c r="A5691" s="12"/>
      <c r="B5691" s="12"/>
      <c r="C5691" s="12"/>
    </row>
    <row r="5692" spans="1:3" x14ac:dyDescent="0.35">
      <c r="A5692" s="12"/>
      <c r="B5692" s="12"/>
      <c r="C5692" s="12"/>
    </row>
    <row r="5693" spans="1:3" x14ac:dyDescent="0.35">
      <c r="A5693" s="12"/>
      <c r="B5693" s="12"/>
      <c r="C5693" s="12"/>
    </row>
    <row r="5694" spans="1:3" x14ac:dyDescent="0.35">
      <c r="A5694" s="12"/>
      <c r="B5694" s="12"/>
      <c r="C5694" s="12"/>
    </row>
    <row r="5695" spans="1:3" x14ac:dyDescent="0.35">
      <c r="A5695" s="12"/>
      <c r="B5695" s="12"/>
      <c r="C5695" s="12"/>
    </row>
    <row r="5696" spans="1:3" x14ac:dyDescent="0.35">
      <c r="A5696" s="12"/>
      <c r="B5696" s="12"/>
      <c r="C5696" s="12"/>
    </row>
    <row r="5697" spans="1:3" x14ac:dyDescent="0.35">
      <c r="A5697" s="12"/>
      <c r="B5697" s="12"/>
      <c r="C5697" s="12"/>
    </row>
    <row r="5698" spans="1:3" x14ac:dyDescent="0.35">
      <c r="A5698" s="12"/>
      <c r="B5698" s="12"/>
      <c r="C5698" s="12"/>
    </row>
    <row r="5699" spans="1:3" x14ac:dyDescent="0.35">
      <c r="A5699" s="12"/>
      <c r="B5699" s="12"/>
      <c r="C5699" s="12"/>
    </row>
    <row r="5700" spans="1:3" x14ac:dyDescent="0.35">
      <c r="A5700" s="12"/>
      <c r="B5700" s="12"/>
      <c r="C5700" s="12"/>
    </row>
    <row r="5701" spans="1:3" x14ac:dyDescent="0.35">
      <c r="A5701" s="12"/>
      <c r="B5701" s="12"/>
      <c r="C5701" s="12"/>
    </row>
    <row r="5702" spans="1:3" x14ac:dyDescent="0.35">
      <c r="A5702" s="12"/>
      <c r="B5702" s="12"/>
      <c r="C5702" s="12"/>
    </row>
    <row r="5703" spans="1:3" x14ac:dyDescent="0.35">
      <c r="A5703" s="12"/>
      <c r="B5703" s="12"/>
      <c r="C5703" s="12"/>
    </row>
    <row r="5704" spans="1:3" x14ac:dyDescent="0.35">
      <c r="A5704" s="12"/>
      <c r="B5704" s="12"/>
      <c r="C5704" s="12"/>
    </row>
    <row r="5705" spans="1:3" x14ac:dyDescent="0.35">
      <c r="A5705" s="12"/>
      <c r="B5705" s="12"/>
      <c r="C5705" s="12"/>
    </row>
    <row r="5706" spans="1:3" x14ac:dyDescent="0.35">
      <c r="A5706" s="12"/>
      <c r="B5706" s="12"/>
      <c r="C5706" s="12"/>
    </row>
    <row r="5707" spans="1:3" x14ac:dyDescent="0.35">
      <c r="A5707" s="12"/>
      <c r="B5707" s="12"/>
      <c r="C5707" s="12"/>
    </row>
    <row r="5708" spans="1:3" x14ac:dyDescent="0.35">
      <c r="A5708" s="12"/>
      <c r="B5708" s="12"/>
      <c r="C5708" s="12"/>
    </row>
    <row r="5709" spans="1:3" x14ac:dyDescent="0.35">
      <c r="A5709" s="12"/>
      <c r="B5709" s="12"/>
      <c r="C5709" s="12"/>
    </row>
    <row r="5710" spans="1:3" x14ac:dyDescent="0.35">
      <c r="A5710" s="12"/>
      <c r="B5710" s="12"/>
      <c r="C5710" s="12"/>
    </row>
    <row r="5711" spans="1:3" x14ac:dyDescent="0.35">
      <c r="A5711" s="12"/>
      <c r="B5711" s="12"/>
      <c r="C5711" s="12"/>
    </row>
    <row r="5712" spans="1:3" x14ac:dyDescent="0.35">
      <c r="A5712" s="12"/>
      <c r="B5712" s="12"/>
      <c r="C5712" s="12"/>
    </row>
    <row r="5713" spans="1:3" x14ac:dyDescent="0.35">
      <c r="A5713" s="12"/>
      <c r="B5713" s="12"/>
      <c r="C5713" s="12"/>
    </row>
    <row r="5714" spans="1:3" x14ac:dyDescent="0.35">
      <c r="A5714" s="12"/>
      <c r="B5714" s="12"/>
      <c r="C5714" s="12"/>
    </row>
    <row r="5715" spans="1:3" x14ac:dyDescent="0.35">
      <c r="A5715" s="12"/>
      <c r="B5715" s="12"/>
      <c r="C5715" s="12"/>
    </row>
    <row r="5716" spans="1:3" x14ac:dyDescent="0.35">
      <c r="A5716" s="12"/>
      <c r="B5716" s="12"/>
      <c r="C5716" s="12"/>
    </row>
    <row r="5717" spans="1:3" x14ac:dyDescent="0.35">
      <c r="A5717" s="12"/>
      <c r="B5717" s="12"/>
      <c r="C5717" s="12"/>
    </row>
    <row r="5718" spans="1:3" x14ac:dyDescent="0.35">
      <c r="A5718" s="12"/>
      <c r="B5718" s="12"/>
      <c r="C5718" s="12"/>
    </row>
    <row r="5719" spans="1:3" x14ac:dyDescent="0.35">
      <c r="A5719" s="12"/>
      <c r="B5719" s="12"/>
      <c r="C5719" s="12"/>
    </row>
    <row r="5720" spans="1:3" x14ac:dyDescent="0.35">
      <c r="A5720" s="12"/>
      <c r="B5720" s="12"/>
      <c r="C5720" s="12"/>
    </row>
    <row r="5721" spans="1:3" x14ac:dyDescent="0.35">
      <c r="A5721" s="12"/>
      <c r="B5721" s="12"/>
      <c r="C5721" s="12"/>
    </row>
    <row r="5722" spans="1:3" x14ac:dyDescent="0.35">
      <c r="A5722" s="12"/>
      <c r="B5722" s="12"/>
      <c r="C5722" s="12"/>
    </row>
    <row r="5723" spans="1:3" x14ac:dyDescent="0.35">
      <c r="A5723" s="12"/>
      <c r="B5723" s="12"/>
      <c r="C5723" s="12"/>
    </row>
    <row r="5724" spans="1:3" x14ac:dyDescent="0.35">
      <c r="A5724" s="12"/>
      <c r="B5724" s="12"/>
      <c r="C5724" s="12"/>
    </row>
    <row r="5725" spans="1:3" x14ac:dyDescent="0.35">
      <c r="A5725" s="12"/>
      <c r="B5725" s="12"/>
      <c r="C5725" s="12"/>
    </row>
    <row r="5726" spans="1:3" x14ac:dyDescent="0.35">
      <c r="A5726" s="12"/>
      <c r="B5726" s="12"/>
      <c r="C5726" s="12"/>
    </row>
    <row r="5727" spans="1:3" x14ac:dyDescent="0.35">
      <c r="A5727" s="12"/>
      <c r="B5727" s="12"/>
      <c r="C5727" s="12"/>
    </row>
    <row r="5728" spans="1:3" x14ac:dyDescent="0.35">
      <c r="A5728" s="12"/>
      <c r="B5728" s="12"/>
      <c r="C5728" s="12"/>
    </row>
    <row r="5729" spans="1:3" x14ac:dyDescent="0.35">
      <c r="A5729" s="12"/>
      <c r="B5729" s="12"/>
      <c r="C5729" s="12"/>
    </row>
    <row r="5730" spans="1:3" x14ac:dyDescent="0.35">
      <c r="A5730" s="12"/>
      <c r="B5730" s="12"/>
      <c r="C5730" s="12"/>
    </row>
    <row r="5731" spans="1:3" x14ac:dyDescent="0.35">
      <c r="A5731" s="12"/>
      <c r="B5731" s="12"/>
      <c r="C5731" s="12"/>
    </row>
    <row r="5732" spans="1:3" x14ac:dyDescent="0.35">
      <c r="A5732" s="12"/>
      <c r="B5732" s="12"/>
      <c r="C5732" s="12"/>
    </row>
    <row r="5733" spans="1:3" x14ac:dyDescent="0.35">
      <c r="A5733" s="12"/>
      <c r="B5733" s="12"/>
      <c r="C5733" s="12"/>
    </row>
    <row r="5734" spans="1:3" x14ac:dyDescent="0.35">
      <c r="A5734" s="12"/>
      <c r="B5734" s="12"/>
      <c r="C5734" s="12"/>
    </row>
    <row r="5735" spans="1:3" x14ac:dyDescent="0.35">
      <c r="A5735" s="12"/>
      <c r="B5735" s="12"/>
      <c r="C5735" s="12"/>
    </row>
    <row r="5736" spans="1:3" x14ac:dyDescent="0.35">
      <c r="A5736" s="12"/>
      <c r="B5736" s="12"/>
      <c r="C5736" s="12"/>
    </row>
    <row r="5737" spans="1:3" x14ac:dyDescent="0.35">
      <c r="A5737" s="12"/>
      <c r="B5737" s="12"/>
      <c r="C5737" s="12"/>
    </row>
    <row r="5738" spans="1:3" x14ac:dyDescent="0.35">
      <c r="A5738" s="12"/>
      <c r="B5738" s="12"/>
      <c r="C5738" s="12"/>
    </row>
    <row r="5739" spans="1:3" x14ac:dyDescent="0.35">
      <c r="A5739" s="12"/>
      <c r="B5739" s="12"/>
      <c r="C5739" s="12"/>
    </row>
    <row r="5740" spans="1:3" x14ac:dyDescent="0.35">
      <c r="A5740" s="12"/>
      <c r="B5740" s="12"/>
      <c r="C5740" s="12"/>
    </row>
    <row r="5741" spans="1:3" x14ac:dyDescent="0.35">
      <c r="A5741" s="12"/>
      <c r="B5741" s="12"/>
      <c r="C5741" s="12"/>
    </row>
    <row r="5742" spans="1:3" x14ac:dyDescent="0.35">
      <c r="A5742" s="12"/>
      <c r="B5742" s="12"/>
      <c r="C5742" s="12"/>
    </row>
    <row r="5743" spans="1:3" x14ac:dyDescent="0.35">
      <c r="A5743" s="12"/>
      <c r="B5743" s="12"/>
      <c r="C5743" s="12"/>
    </row>
    <row r="5744" spans="1:3" x14ac:dyDescent="0.35">
      <c r="A5744" s="12"/>
      <c r="B5744" s="12"/>
      <c r="C5744" s="12"/>
    </row>
    <row r="5745" spans="1:3" x14ac:dyDescent="0.35">
      <c r="A5745" s="12"/>
      <c r="B5745" s="12"/>
      <c r="C5745" s="12"/>
    </row>
    <row r="5746" spans="1:3" x14ac:dyDescent="0.35">
      <c r="A5746" s="12"/>
      <c r="B5746" s="12"/>
      <c r="C5746" s="12"/>
    </row>
    <row r="5747" spans="1:3" x14ac:dyDescent="0.35">
      <c r="A5747" s="12"/>
      <c r="B5747" s="12"/>
      <c r="C5747" s="12"/>
    </row>
    <row r="5748" spans="1:3" x14ac:dyDescent="0.35">
      <c r="A5748" s="12"/>
      <c r="B5748" s="12"/>
      <c r="C5748" s="12"/>
    </row>
    <row r="5749" spans="1:3" x14ac:dyDescent="0.35">
      <c r="A5749" s="12"/>
      <c r="B5749" s="12"/>
      <c r="C5749" s="12"/>
    </row>
    <row r="5750" spans="1:3" x14ac:dyDescent="0.35">
      <c r="A5750" s="12"/>
      <c r="B5750" s="12"/>
      <c r="C5750" s="12"/>
    </row>
    <row r="5751" spans="1:3" x14ac:dyDescent="0.35">
      <c r="A5751" s="12"/>
      <c r="B5751" s="12"/>
      <c r="C5751" s="12"/>
    </row>
    <row r="5752" spans="1:3" x14ac:dyDescent="0.35">
      <c r="A5752" s="12"/>
      <c r="B5752" s="12"/>
      <c r="C5752" s="12"/>
    </row>
    <row r="5753" spans="1:3" x14ac:dyDescent="0.35">
      <c r="A5753" s="12"/>
      <c r="B5753" s="12"/>
      <c r="C5753" s="12"/>
    </row>
    <row r="5754" spans="1:3" x14ac:dyDescent="0.35">
      <c r="A5754" s="12"/>
      <c r="B5754" s="12"/>
      <c r="C5754" s="12"/>
    </row>
    <row r="5755" spans="1:3" x14ac:dyDescent="0.35">
      <c r="A5755" s="12"/>
      <c r="B5755" s="12"/>
      <c r="C5755" s="12"/>
    </row>
    <row r="5756" spans="1:3" x14ac:dyDescent="0.35">
      <c r="A5756" s="12"/>
      <c r="B5756" s="12"/>
      <c r="C5756" s="12"/>
    </row>
    <row r="5757" spans="1:3" x14ac:dyDescent="0.35">
      <c r="A5757" s="12"/>
      <c r="B5757" s="12"/>
      <c r="C5757" s="12"/>
    </row>
    <row r="5758" spans="1:3" x14ac:dyDescent="0.35">
      <c r="A5758" s="12"/>
      <c r="B5758" s="12"/>
      <c r="C5758" s="12"/>
    </row>
    <row r="5759" spans="1:3" x14ac:dyDescent="0.35">
      <c r="A5759" s="12"/>
      <c r="B5759" s="12"/>
      <c r="C5759" s="12"/>
    </row>
    <row r="5760" spans="1:3" x14ac:dyDescent="0.35">
      <c r="A5760" s="12"/>
      <c r="B5760" s="12"/>
      <c r="C5760" s="12"/>
    </row>
    <row r="5761" spans="1:3" x14ac:dyDescent="0.35">
      <c r="A5761" s="12"/>
      <c r="B5761" s="12"/>
      <c r="C5761" s="12"/>
    </row>
    <row r="5762" spans="1:3" x14ac:dyDescent="0.35">
      <c r="A5762" s="12"/>
      <c r="B5762" s="12"/>
      <c r="C5762" s="12"/>
    </row>
    <row r="5763" spans="1:3" x14ac:dyDescent="0.35">
      <c r="A5763" s="12"/>
      <c r="B5763" s="12"/>
      <c r="C5763" s="12"/>
    </row>
    <row r="5764" spans="1:3" x14ac:dyDescent="0.35">
      <c r="A5764" s="12"/>
      <c r="B5764" s="12"/>
      <c r="C5764" s="12"/>
    </row>
    <row r="5765" spans="1:3" x14ac:dyDescent="0.35">
      <c r="A5765" s="12"/>
      <c r="B5765" s="12"/>
      <c r="C5765" s="12"/>
    </row>
    <row r="5766" spans="1:3" x14ac:dyDescent="0.35">
      <c r="A5766" s="12"/>
      <c r="B5766" s="12"/>
      <c r="C5766" s="12"/>
    </row>
    <row r="5767" spans="1:3" x14ac:dyDescent="0.35">
      <c r="A5767" s="12"/>
      <c r="B5767" s="12"/>
      <c r="C5767" s="12"/>
    </row>
    <row r="5768" spans="1:3" x14ac:dyDescent="0.35">
      <c r="A5768" s="12"/>
      <c r="B5768" s="12"/>
      <c r="C5768" s="12"/>
    </row>
    <row r="5769" spans="1:3" x14ac:dyDescent="0.35">
      <c r="A5769" s="12"/>
      <c r="B5769" s="12"/>
      <c r="C5769" s="12"/>
    </row>
    <row r="5770" spans="1:3" x14ac:dyDescent="0.35">
      <c r="A5770" s="12"/>
      <c r="B5770" s="12"/>
      <c r="C5770" s="12"/>
    </row>
    <row r="5771" spans="1:3" x14ac:dyDescent="0.35">
      <c r="A5771" s="12"/>
      <c r="B5771" s="12"/>
      <c r="C5771" s="12"/>
    </row>
    <row r="5772" spans="1:3" x14ac:dyDescent="0.35">
      <c r="A5772" s="12"/>
      <c r="B5772" s="12"/>
      <c r="C5772" s="12"/>
    </row>
    <row r="5773" spans="1:3" x14ac:dyDescent="0.35">
      <c r="A5773" s="12"/>
      <c r="B5773" s="12"/>
      <c r="C5773" s="12"/>
    </row>
    <row r="5774" spans="1:3" x14ac:dyDescent="0.35">
      <c r="A5774" s="12"/>
      <c r="B5774" s="12"/>
      <c r="C5774" s="12"/>
    </row>
    <row r="5775" spans="1:3" x14ac:dyDescent="0.35">
      <c r="A5775" s="12"/>
      <c r="B5775" s="12"/>
      <c r="C5775" s="12"/>
    </row>
    <row r="5776" spans="1:3" x14ac:dyDescent="0.35">
      <c r="A5776" s="12"/>
      <c r="B5776" s="12"/>
      <c r="C5776" s="12"/>
    </row>
    <row r="5777" spans="1:3" x14ac:dyDescent="0.35">
      <c r="A5777" s="12"/>
      <c r="B5777" s="12"/>
      <c r="C5777" s="12"/>
    </row>
    <row r="5778" spans="1:3" x14ac:dyDescent="0.35">
      <c r="A5778" s="12"/>
      <c r="B5778" s="12"/>
      <c r="C5778" s="12"/>
    </row>
    <row r="5779" spans="1:3" x14ac:dyDescent="0.35">
      <c r="A5779" s="12"/>
      <c r="B5779" s="12"/>
      <c r="C5779" s="12"/>
    </row>
    <row r="5780" spans="1:3" x14ac:dyDescent="0.35">
      <c r="A5780" s="12"/>
      <c r="B5780" s="12"/>
      <c r="C5780" s="12"/>
    </row>
    <row r="5781" spans="1:3" x14ac:dyDescent="0.35">
      <c r="A5781" s="12"/>
      <c r="B5781" s="12"/>
      <c r="C5781" s="12"/>
    </row>
    <row r="5782" spans="1:3" x14ac:dyDescent="0.35">
      <c r="A5782" s="12"/>
      <c r="B5782" s="12"/>
      <c r="C5782" s="12"/>
    </row>
    <row r="5783" spans="1:3" x14ac:dyDescent="0.35">
      <c r="A5783" s="12"/>
      <c r="B5783" s="12"/>
      <c r="C5783" s="12"/>
    </row>
    <row r="5784" spans="1:3" x14ac:dyDescent="0.35">
      <c r="A5784" s="12"/>
      <c r="B5784" s="12"/>
      <c r="C5784" s="12"/>
    </row>
    <row r="5785" spans="1:3" x14ac:dyDescent="0.35">
      <c r="A5785" s="12"/>
      <c r="B5785" s="12"/>
      <c r="C5785" s="12"/>
    </row>
    <row r="5786" spans="1:3" x14ac:dyDescent="0.35">
      <c r="A5786" s="12"/>
      <c r="B5786" s="12"/>
      <c r="C5786" s="12"/>
    </row>
    <row r="5787" spans="1:3" x14ac:dyDescent="0.35">
      <c r="A5787" s="12"/>
      <c r="B5787" s="12"/>
      <c r="C5787" s="12"/>
    </row>
    <row r="5788" spans="1:3" x14ac:dyDescent="0.35">
      <c r="A5788" s="12"/>
      <c r="B5788" s="12"/>
      <c r="C5788" s="12"/>
    </row>
    <row r="5789" spans="1:3" x14ac:dyDescent="0.35">
      <c r="A5789" s="12"/>
      <c r="B5789" s="12"/>
      <c r="C5789" s="12"/>
    </row>
    <row r="5790" spans="1:3" x14ac:dyDescent="0.35">
      <c r="A5790" s="12"/>
      <c r="B5790" s="12"/>
      <c r="C5790" s="12"/>
    </row>
    <row r="5791" spans="1:3" x14ac:dyDescent="0.35">
      <c r="A5791" s="12"/>
      <c r="B5791" s="12"/>
      <c r="C5791" s="12"/>
    </row>
    <row r="5792" spans="1:3" x14ac:dyDescent="0.35">
      <c r="A5792" s="12"/>
      <c r="B5792" s="12"/>
      <c r="C5792" s="12"/>
    </row>
    <row r="5793" spans="1:3" x14ac:dyDescent="0.35">
      <c r="A5793" s="12"/>
      <c r="B5793" s="12"/>
      <c r="C5793" s="12"/>
    </row>
    <row r="5794" spans="1:3" x14ac:dyDescent="0.35">
      <c r="A5794" s="12"/>
      <c r="B5794" s="12"/>
      <c r="C5794" s="12"/>
    </row>
    <row r="5795" spans="1:3" x14ac:dyDescent="0.35">
      <c r="A5795" s="12"/>
      <c r="B5795" s="12"/>
      <c r="C5795" s="12"/>
    </row>
    <row r="5796" spans="1:3" x14ac:dyDescent="0.35">
      <c r="A5796" s="12"/>
      <c r="B5796" s="12"/>
      <c r="C5796" s="12"/>
    </row>
    <row r="5797" spans="1:3" x14ac:dyDescent="0.35">
      <c r="A5797" s="12"/>
      <c r="B5797" s="12"/>
      <c r="C5797" s="12"/>
    </row>
    <row r="5798" spans="1:3" x14ac:dyDescent="0.35">
      <c r="A5798" s="12"/>
      <c r="B5798" s="12"/>
      <c r="C5798" s="12"/>
    </row>
    <row r="5799" spans="1:3" x14ac:dyDescent="0.35">
      <c r="A5799" s="12"/>
      <c r="B5799" s="12"/>
      <c r="C5799" s="12"/>
    </row>
    <row r="5800" spans="1:3" x14ac:dyDescent="0.35">
      <c r="A5800" s="12"/>
      <c r="B5800" s="12"/>
      <c r="C5800" s="12"/>
    </row>
    <row r="5801" spans="1:3" x14ac:dyDescent="0.35">
      <c r="A5801" s="12"/>
      <c r="B5801" s="12"/>
      <c r="C5801" s="12"/>
    </row>
    <row r="5802" spans="1:3" x14ac:dyDescent="0.35">
      <c r="A5802" s="12"/>
      <c r="B5802" s="12"/>
      <c r="C5802" s="12"/>
    </row>
    <row r="5803" spans="1:3" x14ac:dyDescent="0.35">
      <c r="A5803" s="12"/>
      <c r="B5803" s="12"/>
      <c r="C5803" s="12"/>
    </row>
    <row r="5804" spans="1:3" x14ac:dyDescent="0.35">
      <c r="A5804" s="12"/>
      <c r="B5804" s="12"/>
      <c r="C5804" s="12"/>
    </row>
    <row r="5805" spans="1:3" x14ac:dyDescent="0.35">
      <c r="A5805" s="12"/>
      <c r="B5805" s="12"/>
      <c r="C5805" s="12"/>
    </row>
    <row r="5806" spans="1:3" x14ac:dyDescent="0.35">
      <c r="A5806" s="12"/>
      <c r="B5806" s="12"/>
      <c r="C5806" s="12"/>
    </row>
    <row r="5807" spans="1:3" x14ac:dyDescent="0.35">
      <c r="A5807" s="12"/>
      <c r="B5807" s="12"/>
      <c r="C5807" s="12"/>
    </row>
    <row r="5808" spans="1:3" x14ac:dyDescent="0.35">
      <c r="A5808" s="12"/>
      <c r="B5808" s="12"/>
      <c r="C5808" s="12"/>
    </row>
    <row r="5809" spans="1:3" x14ac:dyDescent="0.35">
      <c r="A5809" s="12"/>
      <c r="B5809" s="12"/>
      <c r="C5809" s="12"/>
    </row>
    <row r="5810" spans="1:3" x14ac:dyDescent="0.35">
      <c r="A5810" s="12"/>
      <c r="B5810" s="12"/>
      <c r="C5810" s="12"/>
    </row>
    <row r="5811" spans="1:3" x14ac:dyDescent="0.35">
      <c r="A5811" s="12"/>
      <c r="B5811" s="12"/>
      <c r="C5811" s="12"/>
    </row>
    <row r="5812" spans="1:3" x14ac:dyDescent="0.35">
      <c r="A5812" s="12"/>
      <c r="B5812" s="12"/>
      <c r="C5812" s="12"/>
    </row>
    <row r="5813" spans="1:3" x14ac:dyDescent="0.35">
      <c r="A5813" s="12"/>
      <c r="B5813" s="12"/>
      <c r="C5813" s="12"/>
    </row>
    <row r="5814" spans="1:3" x14ac:dyDescent="0.35">
      <c r="A5814" s="12"/>
      <c r="B5814" s="12"/>
      <c r="C5814" s="12"/>
    </row>
    <row r="5815" spans="1:3" x14ac:dyDescent="0.35">
      <c r="A5815" s="12"/>
      <c r="B5815" s="12"/>
      <c r="C5815" s="12"/>
    </row>
    <row r="5816" spans="1:3" x14ac:dyDescent="0.35">
      <c r="A5816" s="12"/>
      <c r="B5816" s="12"/>
      <c r="C5816" s="12"/>
    </row>
    <row r="5817" spans="1:3" x14ac:dyDescent="0.35">
      <c r="A5817" s="12"/>
      <c r="B5817" s="12"/>
      <c r="C5817" s="12"/>
    </row>
    <row r="5818" spans="1:3" x14ac:dyDescent="0.35">
      <c r="A5818" s="12"/>
      <c r="B5818" s="12"/>
      <c r="C5818" s="12"/>
    </row>
    <row r="5819" spans="1:3" x14ac:dyDescent="0.35">
      <c r="A5819" s="12"/>
      <c r="B5819" s="12"/>
      <c r="C5819" s="12"/>
    </row>
    <row r="5820" spans="1:3" x14ac:dyDescent="0.35">
      <c r="A5820" s="12"/>
      <c r="B5820" s="12"/>
      <c r="C5820" s="12"/>
    </row>
    <row r="5821" spans="1:3" x14ac:dyDescent="0.35">
      <c r="A5821" s="12"/>
      <c r="B5821" s="12"/>
      <c r="C5821" s="12"/>
    </row>
    <row r="5822" spans="1:3" x14ac:dyDescent="0.35">
      <c r="A5822" s="12"/>
      <c r="B5822" s="12"/>
      <c r="C5822" s="12"/>
    </row>
    <row r="5823" spans="1:3" x14ac:dyDescent="0.35">
      <c r="A5823" s="12"/>
      <c r="B5823" s="12"/>
      <c r="C5823" s="12"/>
    </row>
    <row r="5824" spans="1:3" x14ac:dyDescent="0.35">
      <c r="A5824" s="12"/>
      <c r="B5824" s="12"/>
      <c r="C5824" s="12"/>
    </row>
    <row r="5825" spans="1:3" x14ac:dyDescent="0.35">
      <c r="A5825" s="12"/>
      <c r="B5825" s="12"/>
      <c r="C5825" s="12"/>
    </row>
    <row r="5826" spans="1:3" x14ac:dyDescent="0.35">
      <c r="A5826" s="12"/>
      <c r="B5826" s="12"/>
      <c r="C5826" s="12"/>
    </row>
    <row r="5827" spans="1:3" x14ac:dyDescent="0.35">
      <c r="A5827" s="12"/>
      <c r="B5827" s="12"/>
      <c r="C5827" s="12"/>
    </row>
    <row r="5828" spans="1:3" x14ac:dyDescent="0.35">
      <c r="A5828" s="12"/>
      <c r="B5828" s="12"/>
      <c r="C5828" s="12"/>
    </row>
    <row r="5829" spans="1:3" x14ac:dyDescent="0.35">
      <c r="A5829" s="12"/>
      <c r="B5829" s="12"/>
      <c r="C5829" s="12"/>
    </row>
    <row r="5830" spans="1:3" x14ac:dyDescent="0.35">
      <c r="A5830" s="12"/>
      <c r="B5830" s="12"/>
      <c r="C5830" s="12"/>
    </row>
    <row r="5831" spans="1:3" x14ac:dyDescent="0.35">
      <c r="A5831" s="12"/>
      <c r="B5831" s="12"/>
      <c r="C5831" s="12"/>
    </row>
    <row r="5832" spans="1:3" x14ac:dyDescent="0.35">
      <c r="A5832" s="12"/>
      <c r="B5832" s="12"/>
      <c r="C5832" s="12"/>
    </row>
    <row r="5833" spans="1:3" x14ac:dyDescent="0.35">
      <c r="A5833" s="12"/>
      <c r="B5833" s="12"/>
      <c r="C5833" s="12"/>
    </row>
    <row r="5834" spans="1:3" x14ac:dyDescent="0.35">
      <c r="A5834" s="12"/>
      <c r="B5834" s="12"/>
      <c r="C5834" s="12"/>
    </row>
    <row r="5835" spans="1:3" x14ac:dyDescent="0.35">
      <c r="A5835" s="12"/>
      <c r="B5835" s="12"/>
      <c r="C5835" s="12"/>
    </row>
    <row r="5836" spans="1:3" x14ac:dyDescent="0.35">
      <c r="A5836" s="12"/>
      <c r="B5836" s="12"/>
      <c r="C5836" s="12"/>
    </row>
    <row r="5837" spans="1:3" x14ac:dyDescent="0.35">
      <c r="A5837" s="12"/>
      <c r="B5837" s="12"/>
      <c r="C5837" s="12"/>
    </row>
    <row r="5838" spans="1:3" x14ac:dyDescent="0.35">
      <c r="A5838" s="12"/>
      <c r="B5838" s="12"/>
      <c r="C5838" s="12"/>
    </row>
    <row r="5839" spans="1:3" x14ac:dyDescent="0.35">
      <c r="A5839" s="12"/>
      <c r="B5839" s="12"/>
      <c r="C5839" s="12"/>
    </row>
    <row r="5840" spans="1:3" x14ac:dyDescent="0.35">
      <c r="A5840" s="12"/>
      <c r="B5840" s="12"/>
      <c r="C5840" s="12"/>
    </row>
    <row r="5841" spans="1:3" x14ac:dyDescent="0.35">
      <c r="A5841" s="12"/>
      <c r="B5841" s="12"/>
      <c r="C5841" s="12"/>
    </row>
    <row r="5842" spans="1:3" x14ac:dyDescent="0.35">
      <c r="A5842" s="12"/>
      <c r="B5842" s="12"/>
      <c r="C5842" s="12"/>
    </row>
    <row r="5843" spans="1:3" x14ac:dyDescent="0.35">
      <c r="A5843" s="12"/>
      <c r="B5843" s="12"/>
      <c r="C5843" s="12"/>
    </row>
    <row r="5844" spans="1:3" x14ac:dyDescent="0.35">
      <c r="A5844" s="12"/>
      <c r="B5844" s="12"/>
      <c r="C5844" s="12"/>
    </row>
    <row r="5845" spans="1:3" x14ac:dyDescent="0.35">
      <c r="A5845" s="12"/>
      <c r="B5845" s="12"/>
      <c r="C5845" s="12"/>
    </row>
    <row r="5846" spans="1:3" x14ac:dyDescent="0.35">
      <c r="A5846" s="12"/>
      <c r="B5846" s="12"/>
      <c r="C5846" s="12"/>
    </row>
    <row r="5847" spans="1:3" x14ac:dyDescent="0.35">
      <c r="A5847" s="12"/>
      <c r="B5847" s="12"/>
      <c r="C5847" s="12"/>
    </row>
    <row r="5848" spans="1:3" x14ac:dyDescent="0.35">
      <c r="A5848" s="12"/>
      <c r="B5848" s="12"/>
      <c r="C5848" s="12"/>
    </row>
    <row r="5849" spans="1:3" x14ac:dyDescent="0.35">
      <c r="A5849" s="12"/>
      <c r="B5849" s="12"/>
      <c r="C5849" s="12"/>
    </row>
    <row r="5850" spans="1:3" x14ac:dyDescent="0.35">
      <c r="A5850" s="12"/>
      <c r="B5850" s="12"/>
      <c r="C5850" s="12"/>
    </row>
    <row r="5851" spans="1:3" x14ac:dyDescent="0.35">
      <c r="A5851" s="12"/>
      <c r="B5851" s="12"/>
      <c r="C5851" s="12"/>
    </row>
    <row r="5852" spans="1:3" x14ac:dyDescent="0.35">
      <c r="A5852" s="12"/>
      <c r="B5852" s="12"/>
      <c r="C5852" s="12"/>
    </row>
    <row r="5853" spans="1:3" x14ac:dyDescent="0.35">
      <c r="A5853" s="12"/>
      <c r="B5853" s="12"/>
      <c r="C5853" s="12"/>
    </row>
    <row r="5854" spans="1:3" x14ac:dyDescent="0.35">
      <c r="A5854" s="12"/>
      <c r="B5854" s="12"/>
      <c r="C5854" s="12"/>
    </row>
    <row r="5855" spans="1:3" x14ac:dyDescent="0.35">
      <c r="A5855" s="12"/>
      <c r="B5855" s="12"/>
      <c r="C5855" s="12"/>
    </row>
    <row r="5856" spans="1:3" x14ac:dyDescent="0.35">
      <c r="A5856" s="12"/>
      <c r="B5856" s="12"/>
      <c r="C5856" s="12"/>
    </row>
    <row r="5857" spans="1:3" x14ac:dyDescent="0.35">
      <c r="A5857" s="12"/>
      <c r="B5857" s="12"/>
      <c r="C5857" s="12"/>
    </row>
    <row r="5858" spans="1:3" x14ac:dyDescent="0.35">
      <c r="A5858" s="12"/>
      <c r="B5858" s="12"/>
      <c r="C5858" s="12"/>
    </row>
    <row r="5859" spans="1:3" x14ac:dyDescent="0.35">
      <c r="A5859" s="12"/>
      <c r="B5859" s="12"/>
      <c r="C5859" s="12"/>
    </row>
    <row r="5860" spans="1:3" x14ac:dyDescent="0.35">
      <c r="A5860" s="12"/>
      <c r="B5860" s="12"/>
      <c r="C5860" s="12"/>
    </row>
    <row r="5861" spans="1:3" x14ac:dyDescent="0.35">
      <c r="A5861" s="12"/>
      <c r="B5861" s="12"/>
      <c r="C5861" s="12"/>
    </row>
    <row r="5862" spans="1:3" x14ac:dyDescent="0.35">
      <c r="A5862" s="12"/>
      <c r="B5862" s="12"/>
      <c r="C5862" s="12"/>
    </row>
    <row r="5863" spans="1:3" x14ac:dyDescent="0.35">
      <c r="A5863" s="12"/>
      <c r="B5863" s="12"/>
      <c r="C5863" s="12"/>
    </row>
    <row r="5864" spans="1:3" x14ac:dyDescent="0.35">
      <c r="A5864" s="12"/>
      <c r="B5864" s="12"/>
      <c r="C5864" s="12"/>
    </row>
    <row r="5865" spans="1:3" x14ac:dyDescent="0.35">
      <c r="A5865" s="12"/>
      <c r="B5865" s="12"/>
      <c r="C5865" s="12"/>
    </row>
    <row r="5866" spans="1:3" x14ac:dyDescent="0.35">
      <c r="A5866" s="12"/>
      <c r="B5866" s="12"/>
      <c r="C5866" s="12"/>
    </row>
    <row r="5867" spans="1:3" x14ac:dyDescent="0.35">
      <c r="A5867" s="12"/>
      <c r="B5867" s="12"/>
      <c r="C5867" s="12"/>
    </row>
    <row r="5868" spans="1:3" x14ac:dyDescent="0.35">
      <c r="A5868" s="12"/>
      <c r="B5868" s="12"/>
      <c r="C5868" s="12"/>
    </row>
    <row r="5869" spans="1:3" x14ac:dyDescent="0.35">
      <c r="A5869" s="12"/>
      <c r="B5869" s="12"/>
      <c r="C5869" s="12"/>
    </row>
    <row r="5870" spans="1:3" x14ac:dyDescent="0.35">
      <c r="A5870" s="12"/>
      <c r="B5870" s="12"/>
      <c r="C5870" s="12"/>
    </row>
    <row r="5871" spans="1:3" x14ac:dyDescent="0.35">
      <c r="A5871" s="12"/>
      <c r="B5871" s="12"/>
      <c r="C5871" s="12"/>
    </row>
    <row r="5872" spans="1:3" x14ac:dyDescent="0.35">
      <c r="A5872" s="12"/>
      <c r="B5872" s="12"/>
      <c r="C5872" s="12"/>
    </row>
    <row r="5873" spans="1:3" x14ac:dyDescent="0.35">
      <c r="A5873" s="12"/>
      <c r="B5873" s="12"/>
      <c r="C5873" s="12"/>
    </row>
    <row r="5874" spans="1:3" x14ac:dyDescent="0.35">
      <c r="A5874" s="12"/>
      <c r="B5874" s="12"/>
      <c r="C5874" s="12"/>
    </row>
    <row r="5875" spans="1:3" x14ac:dyDescent="0.35">
      <c r="A5875" s="12"/>
      <c r="B5875" s="12"/>
      <c r="C5875" s="12"/>
    </row>
    <row r="5876" spans="1:3" x14ac:dyDescent="0.35">
      <c r="A5876" s="12"/>
      <c r="B5876" s="12"/>
      <c r="C5876" s="12"/>
    </row>
    <row r="5877" spans="1:3" x14ac:dyDescent="0.35">
      <c r="A5877" s="12"/>
      <c r="B5877" s="12"/>
      <c r="C5877" s="12"/>
    </row>
    <row r="5878" spans="1:3" x14ac:dyDescent="0.35">
      <c r="A5878" s="12"/>
      <c r="B5878" s="12"/>
      <c r="C5878" s="12"/>
    </row>
    <row r="5879" spans="1:3" x14ac:dyDescent="0.35">
      <c r="A5879" s="12"/>
      <c r="B5879" s="12"/>
      <c r="C5879" s="12"/>
    </row>
    <row r="5880" spans="1:3" x14ac:dyDescent="0.35">
      <c r="A5880" s="12"/>
      <c r="B5880" s="12"/>
      <c r="C5880" s="12"/>
    </row>
    <row r="5881" spans="1:3" x14ac:dyDescent="0.35">
      <c r="A5881" s="12"/>
      <c r="B5881" s="12"/>
      <c r="C5881" s="12"/>
    </row>
    <row r="5882" spans="1:3" x14ac:dyDescent="0.35">
      <c r="A5882" s="12"/>
      <c r="B5882" s="12"/>
      <c r="C5882" s="12"/>
    </row>
    <row r="5883" spans="1:3" x14ac:dyDescent="0.35">
      <c r="A5883" s="12"/>
      <c r="B5883" s="12"/>
      <c r="C5883" s="12"/>
    </row>
    <row r="5884" spans="1:3" x14ac:dyDescent="0.35">
      <c r="A5884" s="12"/>
      <c r="B5884" s="12"/>
      <c r="C5884" s="12"/>
    </row>
    <row r="5885" spans="1:3" x14ac:dyDescent="0.35">
      <c r="A5885" s="12"/>
      <c r="B5885" s="12"/>
      <c r="C5885" s="12"/>
    </row>
    <row r="5886" spans="1:3" x14ac:dyDescent="0.35">
      <c r="A5886" s="12"/>
      <c r="B5886" s="12"/>
      <c r="C5886" s="12"/>
    </row>
    <row r="5887" spans="1:3" x14ac:dyDescent="0.35">
      <c r="A5887" s="12"/>
      <c r="B5887" s="12"/>
      <c r="C5887" s="12"/>
    </row>
    <row r="5888" spans="1:3" x14ac:dyDescent="0.35">
      <c r="A5888" s="12"/>
      <c r="B5888" s="12"/>
      <c r="C5888" s="12"/>
    </row>
    <row r="5889" spans="1:3" x14ac:dyDescent="0.35">
      <c r="A5889" s="12"/>
      <c r="B5889" s="12"/>
      <c r="C5889" s="12"/>
    </row>
    <row r="5890" spans="1:3" x14ac:dyDescent="0.35">
      <c r="A5890" s="12"/>
      <c r="B5890" s="12"/>
      <c r="C5890" s="12"/>
    </row>
    <row r="5891" spans="1:3" x14ac:dyDescent="0.35">
      <c r="A5891" s="12"/>
      <c r="B5891" s="12"/>
      <c r="C5891" s="12"/>
    </row>
    <row r="5892" spans="1:3" x14ac:dyDescent="0.35">
      <c r="A5892" s="12"/>
      <c r="B5892" s="12"/>
      <c r="C5892" s="12"/>
    </row>
    <row r="5893" spans="1:3" x14ac:dyDescent="0.35">
      <c r="A5893" s="12"/>
      <c r="B5893" s="12"/>
      <c r="C5893" s="12"/>
    </row>
    <row r="5894" spans="1:3" x14ac:dyDescent="0.35">
      <c r="A5894" s="12"/>
      <c r="B5894" s="12"/>
      <c r="C5894" s="12"/>
    </row>
    <row r="5895" spans="1:3" x14ac:dyDescent="0.35">
      <c r="A5895" s="12"/>
      <c r="B5895" s="12"/>
      <c r="C5895" s="12"/>
    </row>
    <row r="5896" spans="1:3" x14ac:dyDescent="0.35">
      <c r="A5896" s="12"/>
      <c r="B5896" s="12"/>
      <c r="C5896" s="12"/>
    </row>
    <row r="5897" spans="1:3" x14ac:dyDescent="0.35">
      <c r="A5897" s="12"/>
      <c r="B5897" s="12"/>
      <c r="C5897" s="12"/>
    </row>
    <row r="5898" spans="1:3" x14ac:dyDescent="0.35">
      <c r="A5898" s="12"/>
      <c r="B5898" s="12"/>
      <c r="C5898" s="12"/>
    </row>
    <row r="5899" spans="1:3" x14ac:dyDescent="0.35">
      <c r="A5899" s="12"/>
      <c r="B5899" s="12"/>
      <c r="C5899" s="12"/>
    </row>
    <row r="5900" spans="1:3" x14ac:dyDescent="0.35">
      <c r="A5900" s="12"/>
      <c r="B5900" s="12"/>
      <c r="C5900" s="12"/>
    </row>
    <row r="5901" spans="1:3" x14ac:dyDescent="0.35">
      <c r="A5901" s="12"/>
      <c r="B5901" s="12"/>
      <c r="C5901" s="12"/>
    </row>
    <row r="5902" spans="1:3" x14ac:dyDescent="0.35">
      <c r="A5902" s="12"/>
      <c r="B5902" s="12"/>
      <c r="C5902" s="12"/>
    </row>
    <row r="5903" spans="1:3" x14ac:dyDescent="0.35">
      <c r="A5903" s="12"/>
      <c r="B5903" s="12"/>
      <c r="C5903" s="12"/>
    </row>
    <row r="5904" spans="1:3" x14ac:dyDescent="0.35">
      <c r="A5904" s="12"/>
      <c r="B5904" s="12"/>
      <c r="C5904" s="12"/>
    </row>
    <row r="5905" spans="1:3" x14ac:dyDescent="0.35">
      <c r="A5905" s="12"/>
      <c r="B5905" s="12"/>
      <c r="C5905" s="12"/>
    </row>
    <row r="5906" spans="1:3" x14ac:dyDescent="0.35">
      <c r="A5906" s="12"/>
      <c r="B5906" s="12"/>
      <c r="C5906" s="12"/>
    </row>
    <row r="5907" spans="1:3" x14ac:dyDescent="0.35">
      <c r="A5907" s="12"/>
      <c r="B5907" s="12"/>
      <c r="C5907" s="12"/>
    </row>
    <row r="5908" spans="1:3" x14ac:dyDescent="0.35">
      <c r="A5908" s="12"/>
      <c r="B5908" s="12"/>
      <c r="C5908" s="12"/>
    </row>
    <row r="5909" spans="1:3" x14ac:dyDescent="0.35">
      <c r="A5909" s="12"/>
      <c r="B5909" s="12"/>
      <c r="C5909" s="12"/>
    </row>
    <row r="5910" spans="1:3" x14ac:dyDescent="0.35">
      <c r="A5910" s="12"/>
      <c r="B5910" s="12"/>
      <c r="C5910" s="12"/>
    </row>
    <row r="5911" spans="1:3" x14ac:dyDescent="0.35">
      <c r="A5911" s="12"/>
      <c r="B5911" s="12"/>
      <c r="C5911" s="12"/>
    </row>
    <row r="5912" spans="1:3" x14ac:dyDescent="0.35">
      <c r="A5912" s="12"/>
      <c r="B5912" s="12"/>
      <c r="C5912" s="12"/>
    </row>
    <row r="5913" spans="1:3" x14ac:dyDescent="0.35">
      <c r="A5913" s="12"/>
      <c r="B5913" s="12"/>
      <c r="C5913" s="12"/>
    </row>
    <row r="5914" spans="1:3" x14ac:dyDescent="0.35">
      <c r="A5914" s="12"/>
      <c r="B5914" s="12"/>
      <c r="C5914" s="12"/>
    </row>
    <row r="5915" spans="1:3" x14ac:dyDescent="0.35">
      <c r="A5915" s="12"/>
      <c r="B5915" s="12"/>
      <c r="C5915" s="12"/>
    </row>
    <row r="5916" spans="1:3" x14ac:dyDescent="0.35">
      <c r="A5916" s="12"/>
      <c r="B5916" s="12"/>
      <c r="C5916" s="12"/>
    </row>
    <row r="5917" spans="1:3" x14ac:dyDescent="0.35">
      <c r="A5917" s="12"/>
      <c r="B5917" s="12"/>
      <c r="C5917" s="12"/>
    </row>
    <row r="5918" spans="1:3" x14ac:dyDescent="0.35">
      <c r="A5918" s="12"/>
      <c r="B5918" s="12"/>
      <c r="C5918" s="12"/>
    </row>
    <row r="5919" spans="1:3" x14ac:dyDescent="0.35">
      <c r="A5919" s="12"/>
      <c r="B5919" s="12"/>
      <c r="C5919" s="12"/>
    </row>
    <row r="5920" spans="1:3" x14ac:dyDescent="0.35">
      <c r="A5920" s="12"/>
      <c r="B5920" s="12"/>
      <c r="C5920" s="12"/>
    </row>
    <row r="5921" spans="1:3" x14ac:dyDescent="0.35">
      <c r="A5921" s="12"/>
      <c r="B5921" s="12"/>
      <c r="C5921" s="12"/>
    </row>
    <row r="5922" spans="1:3" x14ac:dyDescent="0.35">
      <c r="A5922" s="12"/>
      <c r="B5922" s="12"/>
      <c r="C5922" s="12"/>
    </row>
    <row r="5923" spans="1:3" x14ac:dyDescent="0.35">
      <c r="A5923" s="12"/>
      <c r="B5923" s="12"/>
      <c r="C5923" s="12"/>
    </row>
    <row r="5924" spans="1:3" x14ac:dyDescent="0.35">
      <c r="A5924" s="12"/>
      <c r="B5924" s="12"/>
      <c r="C5924" s="12"/>
    </row>
    <row r="5925" spans="1:3" x14ac:dyDescent="0.35">
      <c r="A5925" s="12"/>
      <c r="B5925" s="12"/>
      <c r="C5925" s="12"/>
    </row>
    <row r="5926" spans="1:3" x14ac:dyDescent="0.35">
      <c r="A5926" s="12"/>
      <c r="B5926" s="12"/>
      <c r="C5926" s="12"/>
    </row>
    <row r="5927" spans="1:3" x14ac:dyDescent="0.35">
      <c r="A5927" s="12"/>
      <c r="B5927" s="12"/>
      <c r="C5927" s="12"/>
    </row>
    <row r="5928" spans="1:3" x14ac:dyDescent="0.35">
      <c r="A5928" s="12"/>
      <c r="B5928" s="12"/>
      <c r="C5928" s="12"/>
    </row>
    <row r="5929" spans="1:3" x14ac:dyDescent="0.35">
      <c r="A5929" s="12"/>
      <c r="B5929" s="12"/>
      <c r="C5929" s="12"/>
    </row>
    <row r="5930" spans="1:3" x14ac:dyDescent="0.35">
      <c r="A5930" s="12"/>
      <c r="B5930" s="12"/>
      <c r="C5930" s="12"/>
    </row>
    <row r="5931" spans="1:3" x14ac:dyDescent="0.35">
      <c r="A5931" s="12"/>
      <c r="B5931" s="12"/>
      <c r="C5931" s="12"/>
    </row>
    <row r="5932" spans="1:3" x14ac:dyDescent="0.35">
      <c r="A5932" s="12"/>
      <c r="B5932" s="12"/>
      <c r="C5932" s="12"/>
    </row>
    <row r="5933" spans="1:3" x14ac:dyDescent="0.35">
      <c r="A5933" s="12"/>
      <c r="B5933" s="12"/>
      <c r="C5933" s="12"/>
    </row>
    <row r="5934" spans="1:3" x14ac:dyDescent="0.35">
      <c r="A5934" s="12"/>
      <c r="B5934" s="12"/>
      <c r="C5934" s="12"/>
    </row>
    <row r="5935" spans="1:3" x14ac:dyDescent="0.35">
      <c r="A5935" s="12"/>
      <c r="B5935" s="12"/>
      <c r="C5935" s="12"/>
    </row>
    <row r="5936" spans="1:3" x14ac:dyDescent="0.35">
      <c r="A5936" s="12"/>
      <c r="B5936" s="12"/>
      <c r="C5936" s="12"/>
    </row>
    <row r="5937" spans="1:3" x14ac:dyDescent="0.35">
      <c r="A5937" s="12"/>
      <c r="B5937" s="12"/>
      <c r="C5937" s="12"/>
    </row>
    <row r="5938" spans="1:3" x14ac:dyDescent="0.35">
      <c r="A5938" s="12"/>
      <c r="B5938" s="12"/>
      <c r="C5938" s="12"/>
    </row>
    <row r="5939" spans="1:3" x14ac:dyDescent="0.35">
      <c r="A5939" s="12"/>
      <c r="B5939" s="12"/>
      <c r="C5939" s="12"/>
    </row>
    <row r="5940" spans="1:3" x14ac:dyDescent="0.35">
      <c r="A5940" s="12"/>
      <c r="B5940" s="12"/>
      <c r="C5940" s="12"/>
    </row>
    <row r="5941" spans="1:3" x14ac:dyDescent="0.35">
      <c r="A5941" s="12"/>
      <c r="B5941" s="12"/>
      <c r="C5941" s="12"/>
    </row>
    <row r="5942" spans="1:3" x14ac:dyDescent="0.35">
      <c r="A5942" s="12"/>
      <c r="B5942" s="12"/>
      <c r="C5942" s="12"/>
    </row>
    <row r="5943" spans="1:3" x14ac:dyDescent="0.35">
      <c r="A5943" s="12"/>
      <c r="B5943" s="12"/>
      <c r="C5943" s="12"/>
    </row>
    <row r="5944" spans="1:3" x14ac:dyDescent="0.35">
      <c r="A5944" s="12"/>
      <c r="B5944" s="12"/>
      <c r="C5944" s="12"/>
    </row>
    <row r="5945" spans="1:3" x14ac:dyDescent="0.35">
      <c r="A5945" s="12"/>
      <c r="B5945" s="12"/>
      <c r="C5945" s="12"/>
    </row>
    <row r="5946" spans="1:3" x14ac:dyDescent="0.35">
      <c r="A5946" s="12"/>
      <c r="B5946" s="12"/>
      <c r="C5946" s="12"/>
    </row>
    <row r="5947" spans="1:3" x14ac:dyDescent="0.35">
      <c r="A5947" s="12"/>
      <c r="B5947" s="12"/>
      <c r="C5947" s="12"/>
    </row>
    <row r="5948" spans="1:3" x14ac:dyDescent="0.35">
      <c r="A5948" s="12"/>
      <c r="B5948" s="12"/>
      <c r="C5948" s="12"/>
    </row>
    <row r="5949" spans="1:3" x14ac:dyDescent="0.35">
      <c r="A5949" s="12"/>
      <c r="B5949" s="12"/>
      <c r="C5949" s="12"/>
    </row>
    <row r="5950" spans="1:3" x14ac:dyDescent="0.35">
      <c r="A5950" s="12"/>
      <c r="B5950" s="12"/>
      <c r="C5950" s="12"/>
    </row>
    <row r="5951" spans="1:3" x14ac:dyDescent="0.35">
      <c r="A5951" s="12"/>
      <c r="B5951" s="12"/>
      <c r="C5951" s="12"/>
    </row>
    <row r="5952" spans="1:3" x14ac:dyDescent="0.35">
      <c r="A5952" s="12"/>
      <c r="B5952" s="12"/>
      <c r="C5952" s="12"/>
    </row>
    <row r="5953" spans="1:3" x14ac:dyDescent="0.35">
      <c r="A5953" s="12"/>
      <c r="B5953" s="12"/>
      <c r="C5953" s="12"/>
    </row>
    <row r="5954" spans="1:3" x14ac:dyDescent="0.35">
      <c r="A5954" s="12"/>
      <c r="B5954" s="12"/>
      <c r="C5954" s="12"/>
    </row>
    <row r="5955" spans="1:3" x14ac:dyDescent="0.35">
      <c r="A5955" s="12"/>
      <c r="B5955" s="12"/>
      <c r="C5955" s="12"/>
    </row>
    <row r="5956" spans="1:3" x14ac:dyDescent="0.35">
      <c r="A5956" s="12"/>
      <c r="B5956" s="12"/>
      <c r="C5956" s="12"/>
    </row>
    <row r="5957" spans="1:3" x14ac:dyDescent="0.35">
      <c r="A5957" s="12"/>
      <c r="B5957" s="12"/>
      <c r="C5957" s="12"/>
    </row>
    <row r="5958" spans="1:3" x14ac:dyDescent="0.35">
      <c r="A5958" s="12"/>
      <c r="B5958" s="12"/>
      <c r="C5958" s="12"/>
    </row>
    <row r="5959" spans="1:3" x14ac:dyDescent="0.35">
      <c r="A5959" s="12"/>
      <c r="B5959" s="12"/>
      <c r="C5959" s="12"/>
    </row>
    <row r="5960" spans="1:3" x14ac:dyDescent="0.35">
      <c r="A5960" s="12"/>
      <c r="B5960" s="12"/>
      <c r="C5960" s="12"/>
    </row>
    <row r="5961" spans="1:3" x14ac:dyDescent="0.35">
      <c r="A5961" s="12"/>
      <c r="B5961" s="12"/>
      <c r="C5961" s="12"/>
    </row>
    <row r="5962" spans="1:3" x14ac:dyDescent="0.35">
      <c r="A5962" s="12"/>
      <c r="B5962" s="12"/>
      <c r="C5962" s="12"/>
    </row>
    <row r="5963" spans="1:3" x14ac:dyDescent="0.35">
      <c r="A5963" s="12"/>
      <c r="B5963" s="12"/>
      <c r="C5963" s="12"/>
    </row>
    <row r="5964" spans="1:3" x14ac:dyDescent="0.35">
      <c r="A5964" s="12"/>
      <c r="B5964" s="12"/>
      <c r="C5964" s="12"/>
    </row>
    <row r="5965" spans="1:3" x14ac:dyDescent="0.35">
      <c r="A5965" s="12"/>
      <c r="B5965" s="12"/>
      <c r="C5965" s="12"/>
    </row>
    <row r="5966" spans="1:3" x14ac:dyDescent="0.35">
      <c r="A5966" s="12"/>
      <c r="B5966" s="12"/>
      <c r="C5966" s="12"/>
    </row>
    <row r="5967" spans="1:3" x14ac:dyDescent="0.35">
      <c r="A5967" s="12"/>
      <c r="B5967" s="12"/>
      <c r="C5967" s="12"/>
    </row>
    <row r="5968" spans="1:3" x14ac:dyDescent="0.35">
      <c r="A5968" s="12"/>
      <c r="B5968" s="12"/>
      <c r="C5968" s="12"/>
    </row>
    <row r="5969" spans="1:3" x14ac:dyDescent="0.35">
      <c r="A5969" s="12"/>
      <c r="B5969" s="12"/>
      <c r="C5969" s="12"/>
    </row>
    <row r="5970" spans="1:3" x14ac:dyDescent="0.35">
      <c r="A5970" s="12"/>
      <c r="B5970" s="12"/>
      <c r="C5970" s="12"/>
    </row>
    <row r="5971" spans="1:3" x14ac:dyDescent="0.35">
      <c r="A5971" s="12"/>
      <c r="B5971" s="12"/>
      <c r="C5971" s="12"/>
    </row>
    <row r="5972" spans="1:3" x14ac:dyDescent="0.35">
      <c r="A5972" s="12"/>
      <c r="B5972" s="12"/>
      <c r="C5972" s="12"/>
    </row>
    <row r="5973" spans="1:3" x14ac:dyDescent="0.35">
      <c r="A5973" s="12"/>
      <c r="B5973" s="12"/>
      <c r="C5973" s="12"/>
    </row>
    <row r="5974" spans="1:3" x14ac:dyDescent="0.35">
      <c r="A5974" s="12"/>
      <c r="B5974" s="12"/>
      <c r="C5974" s="12"/>
    </row>
    <row r="5975" spans="1:3" x14ac:dyDescent="0.35">
      <c r="A5975" s="12"/>
      <c r="B5975" s="12"/>
      <c r="C5975" s="12"/>
    </row>
    <row r="5976" spans="1:3" x14ac:dyDescent="0.35">
      <c r="A5976" s="12"/>
      <c r="B5976" s="12"/>
      <c r="C5976" s="12"/>
    </row>
    <row r="5977" spans="1:3" x14ac:dyDescent="0.35">
      <c r="A5977" s="12"/>
      <c r="B5977" s="12"/>
      <c r="C5977" s="12"/>
    </row>
    <row r="5978" spans="1:3" x14ac:dyDescent="0.35">
      <c r="A5978" s="12"/>
      <c r="B5978" s="12"/>
      <c r="C5978" s="12"/>
    </row>
    <row r="5979" spans="1:3" x14ac:dyDescent="0.35">
      <c r="A5979" s="12"/>
      <c r="B5979" s="12"/>
      <c r="C5979" s="12"/>
    </row>
    <row r="5980" spans="1:3" x14ac:dyDescent="0.35">
      <c r="A5980" s="12"/>
      <c r="B5980" s="12"/>
      <c r="C5980" s="12"/>
    </row>
    <row r="5981" spans="1:3" x14ac:dyDescent="0.35">
      <c r="A5981" s="12"/>
      <c r="B5981" s="12"/>
      <c r="C5981" s="12"/>
    </row>
    <row r="5982" spans="1:3" x14ac:dyDescent="0.35">
      <c r="A5982" s="12"/>
      <c r="B5982" s="12"/>
      <c r="C5982" s="12"/>
    </row>
    <row r="5983" spans="1:3" x14ac:dyDescent="0.35">
      <c r="A5983" s="12"/>
      <c r="B5983" s="12"/>
      <c r="C5983" s="12"/>
    </row>
    <row r="5984" spans="1:3" x14ac:dyDescent="0.35">
      <c r="A5984" s="12"/>
      <c r="B5984" s="12"/>
      <c r="C5984" s="12"/>
    </row>
    <row r="5985" spans="1:3" x14ac:dyDescent="0.35">
      <c r="A5985" s="12"/>
      <c r="B5985" s="12"/>
      <c r="C5985" s="12"/>
    </row>
    <row r="5986" spans="1:3" x14ac:dyDescent="0.35">
      <c r="A5986" s="12"/>
      <c r="B5986" s="12"/>
      <c r="C5986" s="12"/>
    </row>
    <row r="5987" spans="1:3" x14ac:dyDescent="0.35">
      <c r="A5987" s="12"/>
      <c r="B5987" s="12"/>
      <c r="C5987" s="12"/>
    </row>
    <row r="5988" spans="1:3" x14ac:dyDescent="0.35">
      <c r="A5988" s="12"/>
      <c r="B5988" s="12"/>
      <c r="C5988" s="12"/>
    </row>
    <row r="5989" spans="1:3" x14ac:dyDescent="0.35">
      <c r="A5989" s="12"/>
      <c r="B5989" s="12"/>
      <c r="C5989" s="12"/>
    </row>
    <row r="5990" spans="1:3" x14ac:dyDescent="0.35">
      <c r="A5990" s="12"/>
      <c r="B5990" s="12"/>
      <c r="C5990" s="12"/>
    </row>
    <row r="5991" spans="1:3" x14ac:dyDescent="0.35">
      <c r="A5991" s="12"/>
      <c r="B5991" s="12"/>
      <c r="C5991" s="12"/>
    </row>
    <row r="5992" spans="1:3" x14ac:dyDescent="0.35">
      <c r="A5992" s="12"/>
      <c r="B5992" s="12"/>
      <c r="C5992" s="12"/>
    </row>
    <row r="5993" spans="1:3" x14ac:dyDescent="0.35">
      <c r="A5993" s="12"/>
      <c r="B5993" s="12"/>
      <c r="C5993" s="12"/>
    </row>
    <row r="5994" spans="1:3" x14ac:dyDescent="0.35">
      <c r="A5994" s="12"/>
      <c r="B5994" s="12"/>
      <c r="C5994" s="12"/>
    </row>
    <row r="5995" spans="1:3" x14ac:dyDescent="0.35">
      <c r="A5995" s="12"/>
      <c r="B5995" s="12"/>
      <c r="C5995" s="12"/>
    </row>
    <row r="5996" spans="1:3" x14ac:dyDescent="0.35">
      <c r="A5996" s="12"/>
      <c r="B5996" s="12"/>
      <c r="C5996" s="12"/>
    </row>
    <row r="5997" spans="1:3" x14ac:dyDescent="0.35">
      <c r="A5997" s="12"/>
      <c r="B5997" s="12"/>
      <c r="C5997" s="12"/>
    </row>
    <row r="5998" spans="1:3" x14ac:dyDescent="0.35">
      <c r="A5998" s="12"/>
      <c r="B5998" s="12"/>
      <c r="C5998" s="12"/>
    </row>
    <row r="5999" spans="1:3" x14ac:dyDescent="0.35">
      <c r="A5999" s="12"/>
      <c r="B5999" s="12"/>
      <c r="C5999" s="12"/>
    </row>
    <row r="6000" spans="1:3" x14ac:dyDescent="0.35">
      <c r="A6000" s="12"/>
      <c r="B6000" s="12"/>
      <c r="C6000" s="12"/>
    </row>
    <row r="6001" spans="1:3" x14ac:dyDescent="0.35">
      <c r="A6001" s="12"/>
      <c r="B6001" s="12"/>
      <c r="C6001" s="12"/>
    </row>
    <row r="6002" spans="1:3" x14ac:dyDescent="0.35">
      <c r="A6002" s="12"/>
      <c r="B6002" s="12"/>
      <c r="C6002" s="12"/>
    </row>
    <row r="6003" spans="1:3" x14ac:dyDescent="0.35">
      <c r="A6003" s="12"/>
      <c r="B6003" s="12"/>
      <c r="C6003" s="12"/>
    </row>
    <row r="6004" spans="1:3" x14ac:dyDescent="0.35">
      <c r="A6004" s="12"/>
      <c r="B6004" s="12"/>
      <c r="C6004" s="12"/>
    </row>
    <row r="6005" spans="1:3" x14ac:dyDescent="0.35">
      <c r="A6005" s="12"/>
      <c r="B6005" s="12"/>
      <c r="C6005" s="12"/>
    </row>
    <row r="6006" spans="1:3" x14ac:dyDescent="0.35">
      <c r="A6006" s="12"/>
      <c r="B6006" s="12"/>
      <c r="C6006" s="12"/>
    </row>
    <row r="6007" spans="1:3" x14ac:dyDescent="0.35">
      <c r="A6007" s="12"/>
      <c r="B6007" s="12"/>
      <c r="C6007" s="12"/>
    </row>
    <row r="6008" spans="1:3" x14ac:dyDescent="0.35">
      <c r="A6008" s="12"/>
      <c r="B6008" s="12"/>
      <c r="C6008" s="12"/>
    </row>
    <row r="6009" spans="1:3" x14ac:dyDescent="0.35">
      <c r="A6009" s="12"/>
      <c r="B6009" s="12"/>
      <c r="C6009" s="12"/>
    </row>
    <row r="6010" spans="1:3" x14ac:dyDescent="0.35">
      <c r="A6010" s="12"/>
      <c r="B6010" s="12"/>
      <c r="C6010" s="12"/>
    </row>
    <row r="6011" spans="1:3" x14ac:dyDescent="0.35">
      <c r="A6011" s="12"/>
      <c r="B6011" s="12"/>
      <c r="C6011" s="12"/>
    </row>
    <row r="6012" spans="1:3" x14ac:dyDescent="0.35">
      <c r="A6012" s="12"/>
      <c r="B6012" s="12"/>
      <c r="C6012" s="12"/>
    </row>
    <row r="6013" spans="1:3" x14ac:dyDescent="0.35">
      <c r="A6013" s="12"/>
      <c r="B6013" s="12"/>
      <c r="C6013" s="12"/>
    </row>
    <row r="6014" spans="1:3" x14ac:dyDescent="0.35">
      <c r="A6014" s="12"/>
      <c r="B6014" s="12"/>
      <c r="C6014" s="12"/>
    </row>
    <row r="6015" spans="1:3" x14ac:dyDescent="0.35">
      <c r="A6015" s="12"/>
      <c r="B6015" s="12"/>
      <c r="C6015" s="12"/>
    </row>
    <row r="6016" spans="1:3" x14ac:dyDescent="0.35">
      <c r="A6016" s="12"/>
      <c r="B6016" s="12"/>
      <c r="C6016" s="12"/>
    </row>
    <row r="6017" spans="1:3" x14ac:dyDescent="0.35">
      <c r="A6017" s="12"/>
      <c r="B6017" s="12"/>
      <c r="C6017" s="12"/>
    </row>
    <row r="6018" spans="1:3" x14ac:dyDescent="0.35">
      <c r="A6018" s="12"/>
      <c r="B6018" s="12"/>
      <c r="C6018" s="12"/>
    </row>
    <row r="6019" spans="1:3" x14ac:dyDescent="0.35">
      <c r="A6019" s="12"/>
      <c r="B6019" s="12"/>
      <c r="C6019" s="12"/>
    </row>
    <row r="6020" spans="1:3" x14ac:dyDescent="0.35">
      <c r="A6020" s="12"/>
      <c r="B6020" s="12"/>
      <c r="C6020" s="12"/>
    </row>
    <row r="6021" spans="1:3" x14ac:dyDescent="0.35">
      <c r="A6021" s="12"/>
      <c r="B6021" s="12"/>
      <c r="C6021" s="12"/>
    </row>
    <row r="6022" spans="1:3" x14ac:dyDescent="0.35">
      <c r="A6022" s="12"/>
      <c r="B6022" s="12"/>
      <c r="C6022" s="12"/>
    </row>
    <row r="6023" spans="1:3" x14ac:dyDescent="0.35">
      <c r="A6023" s="12"/>
      <c r="B6023" s="12"/>
      <c r="C6023" s="12"/>
    </row>
    <row r="6024" spans="1:3" x14ac:dyDescent="0.35">
      <c r="A6024" s="12"/>
      <c r="B6024" s="12"/>
      <c r="C6024" s="12"/>
    </row>
    <row r="6025" spans="1:3" x14ac:dyDescent="0.35">
      <c r="A6025" s="12"/>
      <c r="B6025" s="12"/>
      <c r="C6025" s="12"/>
    </row>
    <row r="6026" spans="1:3" x14ac:dyDescent="0.35">
      <c r="A6026" s="12"/>
      <c r="B6026" s="12"/>
      <c r="C6026" s="12"/>
    </row>
    <row r="6027" spans="1:3" x14ac:dyDescent="0.35">
      <c r="A6027" s="12"/>
      <c r="B6027" s="12"/>
      <c r="C6027" s="12"/>
    </row>
    <row r="6028" spans="1:3" x14ac:dyDescent="0.35">
      <c r="A6028" s="12"/>
      <c r="B6028" s="12"/>
      <c r="C6028" s="12"/>
    </row>
    <row r="6029" spans="1:3" x14ac:dyDescent="0.35">
      <c r="A6029" s="12"/>
      <c r="B6029" s="12"/>
      <c r="C6029" s="12"/>
    </row>
    <row r="6030" spans="1:3" x14ac:dyDescent="0.35">
      <c r="A6030" s="12"/>
      <c r="B6030" s="12"/>
      <c r="C6030" s="12"/>
    </row>
    <row r="6031" spans="1:3" x14ac:dyDescent="0.35">
      <c r="A6031" s="12"/>
      <c r="B6031" s="12"/>
      <c r="C6031" s="12"/>
    </row>
    <row r="6032" spans="1:3" x14ac:dyDescent="0.35">
      <c r="A6032" s="12"/>
      <c r="B6032" s="12"/>
      <c r="C6032" s="12"/>
    </row>
    <row r="6033" spans="1:3" x14ac:dyDescent="0.35">
      <c r="A6033" s="12"/>
      <c r="B6033" s="12"/>
      <c r="C6033" s="12"/>
    </row>
    <row r="6034" spans="1:3" x14ac:dyDescent="0.35">
      <c r="A6034" s="12"/>
      <c r="B6034" s="12"/>
      <c r="C6034" s="12"/>
    </row>
    <row r="6035" spans="1:3" x14ac:dyDescent="0.35">
      <c r="A6035" s="12"/>
      <c r="B6035" s="12"/>
      <c r="C6035" s="12"/>
    </row>
    <row r="6036" spans="1:3" x14ac:dyDescent="0.35">
      <c r="A6036" s="12"/>
      <c r="B6036" s="12"/>
      <c r="C6036" s="12"/>
    </row>
    <row r="6037" spans="1:3" x14ac:dyDescent="0.35">
      <c r="A6037" s="12"/>
      <c r="B6037" s="12"/>
      <c r="C6037" s="12"/>
    </row>
    <row r="6038" spans="1:3" x14ac:dyDescent="0.35">
      <c r="A6038" s="12"/>
      <c r="B6038" s="12"/>
      <c r="C6038" s="12"/>
    </row>
    <row r="6039" spans="1:3" x14ac:dyDescent="0.35">
      <c r="A6039" s="12"/>
      <c r="B6039" s="12"/>
      <c r="C6039" s="12"/>
    </row>
    <row r="6040" spans="1:3" x14ac:dyDescent="0.35">
      <c r="A6040" s="12"/>
      <c r="B6040" s="12"/>
      <c r="C6040" s="12"/>
    </row>
    <row r="6041" spans="1:3" x14ac:dyDescent="0.35">
      <c r="A6041" s="12"/>
      <c r="B6041" s="12"/>
      <c r="C6041" s="12"/>
    </row>
    <row r="6042" spans="1:3" x14ac:dyDescent="0.35">
      <c r="A6042" s="12"/>
      <c r="B6042" s="12"/>
      <c r="C6042" s="12"/>
    </row>
    <row r="6043" spans="1:3" x14ac:dyDescent="0.35">
      <c r="A6043" s="12"/>
      <c r="B6043" s="12"/>
      <c r="C6043" s="12"/>
    </row>
    <row r="6044" spans="1:3" x14ac:dyDescent="0.35">
      <c r="A6044" s="12"/>
      <c r="B6044" s="12"/>
      <c r="C6044" s="12"/>
    </row>
    <row r="6045" spans="1:3" x14ac:dyDescent="0.35">
      <c r="A6045" s="12"/>
      <c r="B6045" s="12"/>
      <c r="C6045" s="12"/>
    </row>
    <row r="6046" spans="1:3" x14ac:dyDescent="0.35">
      <c r="A6046" s="12"/>
      <c r="B6046" s="12"/>
      <c r="C6046" s="12"/>
    </row>
    <row r="6047" spans="1:3" x14ac:dyDescent="0.35">
      <c r="A6047" s="12"/>
      <c r="B6047" s="12"/>
      <c r="C6047" s="12"/>
    </row>
    <row r="6048" spans="1:3" x14ac:dyDescent="0.35">
      <c r="A6048" s="12"/>
      <c r="B6048" s="12"/>
      <c r="C6048" s="12"/>
    </row>
    <row r="6049" spans="1:3" x14ac:dyDescent="0.35">
      <c r="A6049" s="12"/>
      <c r="B6049" s="12"/>
      <c r="C6049" s="12"/>
    </row>
    <row r="6050" spans="1:3" x14ac:dyDescent="0.35">
      <c r="A6050" s="12"/>
      <c r="B6050" s="12"/>
      <c r="C6050" s="12"/>
    </row>
    <row r="6051" spans="1:3" x14ac:dyDescent="0.35">
      <c r="A6051" s="12"/>
      <c r="B6051" s="12"/>
      <c r="C6051" s="12"/>
    </row>
    <row r="6052" spans="1:3" x14ac:dyDescent="0.35">
      <c r="A6052" s="12"/>
      <c r="B6052" s="12"/>
      <c r="C6052" s="12"/>
    </row>
    <row r="6053" spans="1:3" x14ac:dyDescent="0.35">
      <c r="A6053" s="12"/>
      <c r="B6053" s="12"/>
      <c r="C6053" s="12"/>
    </row>
    <row r="6054" spans="1:3" x14ac:dyDescent="0.35">
      <c r="A6054" s="12"/>
      <c r="B6054" s="12"/>
      <c r="C6054" s="12"/>
    </row>
    <row r="6055" spans="1:3" x14ac:dyDescent="0.35">
      <c r="A6055" s="12"/>
      <c r="B6055" s="12"/>
      <c r="C6055" s="12"/>
    </row>
    <row r="6056" spans="1:3" x14ac:dyDescent="0.35">
      <c r="A6056" s="12"/>
      <c r="B6056" s="12"/>
      <c r="C6056" s="12"/>
    </row>
    <row r="6057" spans="1:3" x14ac:dyDescent="0.35">
      <c r="A6057" s="12"/>
      <c r="B6057" s="12"/>
      <c r="C6057" s="12"/>
    </row>
    <row r="6058" spans="1:3" x14ac:dyDescent="0.35">
      <c r="A6058" s="12"/>
      <c r="B6058" s="12"/>
      <c r="C6058" s="12"/>
    </row>
    <row r="6059" spans="1:3" x14ac:dyDescent="0.35">
      <c r="A6059" s="12"/>
      <c r="B6059" s="12"/>
      <c r="C6059" s="12"/>
    </row>
    <row r="6060" spans="1:3" x14ac:dyDescent="0.35">
      <c r="A6060" s="12"/>
      <c r="B6060" s="12"/>
      <c r="C6060" s="12"/>
    </row>
    <row r="6061" spans="1:3" x14ac:dyDescent="0.35">
      <c r="A6061" s="12"/>
      <c r="B6061" s="12"/>
      <c r="C6061" s="12"/>
    </row>
    <row r="6062" spans="1:3" x14ac:dyDescent="0.35">
      <c r="A6062" s="12"/>
      <c r="B6062" s="12"/>
      <c r="C6062" s="12"/>
    </row>
    <row r="6063" spans="1:3" x14ac:dyDescent="0.35">
      <c r="A6063" s="12"/>
      <c r="B6063" s="12"/>
      <c r="C6063" s="12"/>
    </row>
    <row r="6064" spans="1:3" x14ac:dyDescent="0.35">
      <c r="A6064" s="12"/>
      <c r="B6064" s="12"/>
      <c r="C6064" s="12"/>
    </row>
    <row r="6065" spans="1:3" x14ac:dyDescent="0.35">
      <c r="A6065" s="12"/>
      <c r="B6065" s="12"/>
      <c r="C6065" s="12"/>
    </row>
    <row r="6066" spans="1:3" x14ac:dyDescent="0.35">
      <c r="A6066" s="12"/>
      <c r="B6066" s="12"/>
      <c r="C6066" s="12"/>
    </row>
    <row r="6067" spans="1:3" x14ac:dyDescent="0.35">
      <c r="A6067" s="12"/>
      <c r="B6067" s="12"/>
      <c r="C6067" s="12"/>
    </row>
    <row r="6068" spans="1:3" x14ac:dyDescent="0.35">
      <c r="A6068" s="12"/>
      <c r="B6068" s="12"/>
      <c r="C6068" s="12"/>
    </row>
    <row r="6069" spans="1:3" x14ac:dyDescent="0.35">
      <c r="A6069" s="12"/>
      <c r="B6069" s="12"/>
      <c r="C6069" s="12"/>
    </row>
    <row r="6070" spans="1:3" x14ac:dyDescent="0.35">
      <c r="A6070" s="12"/>
      <c r="B6070" s="12"/>
      <c r="C6070" s="12"/>
    </row>
    <row r="6071" spans="1:3" x14ac:dyDescent="0.35">
      <c r="A6071" s="12"/>
      <c r="B6071" s="12"/>
      <c r="C6071" s="12"/>
    </row>
    <row r="6072" spans="1:3" x14ac:dyDescent="0.35">
      <c r="A6072" s="12"/>
      <c r="B6072" s="12"/>
      <c r="C6072" s="12"/>
    </row>
    <row r="6073" spans="1:3" x14ac:dyDescent="0.35">
      <c r="A6073" s="12"/>
      <c r="B6073" s="12"/>
      <c r="C6073" s="12"/>
    </row>
    <row r="6074" spans="1:3" x14ac:dyDescent="0.35">
      <c r="A6074" s="12"/>
      <c r="B6074" s="12"/>
      <c r="C6074" s="12"/>
    </row>
    <row r="6075" spans="1:3" x14ac:dyDescent="0.35">
      <c r="A6075" s="12"/>
      <c r="B6075" s="12"/>
      <c r="C6075" s="12"/>
    </row>
    <row r="6076" spans="1:3" x14ac:dyDescent="0.35">
      <c r="A6076" s="12"/>
      <c r="B6076" s="12"/>
      <c r="C6076" s="12"/>
    </row>
    <row r="6077" spans="1:3" x14ac:dyDescent="0.35">
      <c r="A6077" s="12"/>
      <c r="B6077" s="12"/>
      <c r="C6077" s="12"/>
    </row>
    <row r="6078" spans="1:3" x14ac:dyDescent="0.35">
      <c r="A6078" s="12"/>
      <c r="B6078" s="12"/>
      <c r="C6078" s="12"/>
    </row>
    <row r="6079" spans="1:3" x14ac:dyDescent="0.35">
      <c r="A6079" s="12"/>
      <c r="B6079" s="12"/>
      <c r="C6079" s="12"/>
    </row>
    <row r="6080" spans="1:3" x14ac:dyDescent="0.35">
      <c r="A6080" s="12"/>
      <c r="B6080" s="12"/>
      <c r="C6080" s="12"/>
    </row>
    <row r="6081" spans="1:3" x14ac:dyDescent="0.35">
      <c r="A6081" s="12"/>
      <c r="B6081" s="12"/>
      <c r="C6081" s="12"/>
    </row>
    <row r="6082" spans="1:3" x14ac:dyDescent="0.35">
      <c r="A6082" s="12"/>
      <c r="B6082" s="12"/>
      <c r="C6082" s="12"/>
    </row>
    <row r="6083" spans="1:3" x14ac:dyDescent="0.35">
      <c r="A6083" s="12"/>
      <c r="B6083" s="12"/>
      <c r="C6083" s="12"/>
    </row>
    <row r="6084" spans="1:3" x14ac:dyDescent="0.35">
      <c r="A6084" s="12"/>
      <c r="B6084" s="12"/>
      <c r="C6084" s="12"/>
    </row>
    <row r="6085" spans="1:3" x14ac:dyDescent="0.35">
      <c r="A6085" s="12"/>
      <c r="B6085" s="12"/>
      <c r="C6085" s="12"/>
    </row>
    <row r="6086" spans="1:3" x14ac:dyDescent="0.35">
      <c r="A6086" s="12"/>
      <c r="B6086" s="12"/>
      <c r="C6086" s="12"/>
    </row>
    <row r="6087" spans="1:3" x14ac:dyDescent="0.35">
      <c r="A6087" s="12"/>
      <c r="B6087" s="12"/>
      <c r="C6087" s="12"/>
    </row>
    <row r="6088" spans="1:3" x14ac:dyDescent="0.35">
      <c r="A6088" s="12"/>
      <c r="B6088" s="12"/>
      <c r="C6088" s="12"/>
    </row>
    <row r="6089" spans="1:3" x14ac:dyDescent="0.35">
      <c r="A6089" s="12"/>
      <c r="B6089" s="12"/>
      <c r="C6089" s="12"/>
    </row>
    <row r="6090" spans="1:3" x14ac:dyDescent="0.35">
      <c r="A6090" s="12"/>
      <c r="B6090" s="12"/>
      <c r="C6090" s="12"/>
    </row>
    <row r="6091" spans="1:3" x14ac:dyDescent="0.35">
      <c r="A6091" s="12"/>
      <c r="B6091" s="12"/>
      <c r="C6091" s="12"/>
    </row>
    <row r="6092" spans="1:3" x14ac:dyDescent="0.35">
      <c r="A6092" s="12"/>
      <c r="B6092" s="12"/>
      <c r="C6092" s="12"/>
    </row>
    <row r="6093" spans="1:3" x14ac:dyDescent="0.35">
      <c r="A6093" s="12"/>
      <c r="B6093" s="12"/>
      <c r="C6093" s="12"/>
    </row>
    <row r="6094" spans="1:3" x14ac:dyDescent="0.35">
      <c r="A6094" s="12"/>
      <c r="B6094" s="12"/>
      <c r="C6094" s="12"/>
    </row>
    <row r="6095" spans="1:3" x14ac:dyDescent="0.35">
      <c r="A6095" s="12"/>
      <c r="B6095" s="12"/>
      <c r="C6095" s="12"/>
    </row>
    <row r="6096" spans="1:3" x14ac:dyDescent="0.35">
      <c r="A6096" s="12"/>
      <c r="B6096" s="12"/>
      <c r="C6096" s="12"/>
    </row>
    <row r="6097" spans="1:3" x14ac:dyDescent="0.35">
      <c r="A6097" s="12"/>
      <c r="B6097" s="12"/>
      <c r="C6097" s="12"/>
    </row>
    <row r="6098" spans="1:3" x14ac:dyDescent="0.35">
      <c r="A6098" s="12"/>
      <c r="B6098" s="12"/>
      <c r="C6098" s="12"/>
    </row>
    <row r="6099" spans="1:3" x14ac:dyDescent="0.35">
      <c r="A6099" s="12"/>
      <c r="B6099" s="12"/>
      <c r="C6099" s="12"/>
    </row>
    <row r="6100" spans="1:3" x14ac:dyDescent="0.35">
      <c r="A6100" s="12"/>
      <c r="B6100" s="12"/>
      <c r="C6100" s="12"/>
    </row>
    <row r="6101" spans="1:3" x14ac:dyDescent="0.35">
      <c r="A6101" s="12"/>
      <c r="B6101" s="12"/>
      <c r="C6101" s="12"/>
    </row>
    <row r="6102" spans="1:3" x14ac:dyDescent="0.35">
      <c r="A6102" s="12"/>
      <c r="B6102" s="12"/>
      <c r="C6102" s="12"/>
    </row>
    <row r="6103" spans="1:3" x14ac:dyDescent="0.35">
      <c r="A6103" s="12"/>
      <c r="B6103" s="12"/>
      <c r="C6103" s="12"/>
    </row>
    <row r="6104" spans="1:3" x14ac:dyDescent="0.35">
      <c r="A6104" s="12"/>
      <c r="B6104" s="12"/>
      <c r="C6104" s="12"/>
    </row>
    <row r="6105" spans="1:3" x14ac:dyDescent="0.35">
      <c r="A6105" s="12"/>
      <c r="B6105" s="12"/>
      <c r="C6105" s="12"/>
    </row>
    <row r="6106" spans="1:3" x14ac:dyDescent="0.35">
      <c r="A6106" s="12"/>
      <c r="B6106" s="12"/>
      <c r="C6106" s="12"/>
    </row>
    <row r="6107" spans="1:3" x14ac:dyDescent="0.35">
      <c r="A6107" s="12"/>
      <c r="B6107" s="12"/>
      <c r="C6107" s="12"/>
    </row>
    <row r="6108" spans="1:3" x14ac:dyDescent="0.35">
      <c r="A6108" s="12"/>
      <c r="B6108" s="12"/>
      <c r="C6108" s="12"/>
    </row>
    <row r="6109" spans="1:3" x14ac:dyDescent="0.35">
      <c r="A6109" s="12"/>
      <c r="B6109" s="12"/>
      <c r="C6109" s="12"/>
    </row>
    <row r="6110" spans="1:3" x14ac:dyDescent="0.35">
      <c r="A6110" s="12"/>
      <c r="B6110" s="12"/>
      <c r="C6110" s="12"/>
    </row>
    <row r="6111" spans="1:3" x14ac:dyDescent="0.35">
      <c r="A6111" s="12"/>
      <c r="B6111" s="12"/>
      <c r="C6111" s="12"/>
    </row>
    <row r="6112" spans="1:3" x14ac:dyDescent="0.35">
      <c r="A6112" s="12"/>
      <c r="B6112" s="12"/>
      <c r="C6112" s="12"/>
    </row>
    <row r="6113" spans="1:3" x14ac:dyDescent="0.35">
      <c r="A6113" s="12"/>
      <c r="B6113" s="12"/>
      <c r="C6113" s="12"/>
    </row>
    <row r="6114" spans="1:3" x14ac:dyDescent="0.35">
      <c r="A6114" s="12"/>
      <c r="B6114" s="12"/>
      <c r="C6114" s="12"/>
    </row>
    <row r="6115" spans="1:3" x14ac:dyDescent="0.35">
      <c r="A6115" s="12"/>
      <c r="B6115" s="12"/>
      <c r="C6115" s="12"/>
    </row>
    <row r="6116" spans="1:3" x14ac:dyDescent="0.35">
      <c r="A6116" s="12"/>
      <c r="B6116" s="12"/>
      <c r="C6116" s="12"/>
    </row>
    <row r="6117" spans="1:3" x14ac:dyDescent="0.35">
      <c r="A6117" s="12"/>
      <c r="B6117" s="12"/>
      <c r="C6117" s="12"/>
    </row>
    <row r="6118" spans="1:3" x14ac:dyDescent="0.35">
      <c r="A6118" s="12"/>
      <c r="B6118" s="12"/>
      <c r="C6118" s="12"/>
    </row>
    <row r="6119" spans="1:3" x14ac:dyDescent="0.35">
      <c r="A6119" s="12"/>
      <c r="B6119" s="12"/>
      <c r="C6119" s="12"/>
    </row>
    <row r="6120" spans="1:3" x14ac:dyDescent="0.35">
      <c r="A6120" s="12"/>
      <c r="B6120" s="12"/>
      <c r="C6120" s="12"/>
    </row>
    <row r="6121" spans="1:3" x14ac:dyDescent="0.35">
      <c r="A6121" s="12"/>
      <c r="B6121" s="12"/>
      <c r="C6121" s="12"/>
    </row>
    <row r="6122" spans="1:3" x14ac:dyDescent="0.35">
      <c r="A6122" s="12"/>
      <c r="B6122" s="12"/>
      <c r="C6122" s="12"/>
    </row>
    <row r="6123" spans="1:3" x14ac:dyDescent="0.35">
      <c r="A6123" s="12"/>
      <c r="B6123" s="12"/>
      <c r="C6123" s="12"/>
    </row>
    <row r="6124" spans="1:3" x14ac:dyDescent="0.35">
      <c r="A6124" s="12"/>
      <c r="B6124" s="12"/>
      <c r="C6124" s="12"/>
    </row>
    <row r="6125" spans="1:3" x14ac:dyDescent="0.35">
      <c r="A6125" s="12"/>
      <c r="B6125" s="12"/>
      <c r="C6125" s="12"/>
    </row>
    <row r="6126" spans="1:3" x14ac:dyDescent="0.35">
      <c r="A6126" s="12"/>
      <c r="B6126" s="12"/>
      <c r="C6126" s="12"/>
    </row>
    <row r="6127" spans="1:3" x14ac:dyDescent="0.35">
      <c r="A6127" s="12"/>
      <c r="B6127" s="12"/>
      <c r="C6127" s="12"/>
    </row>
    <row r="6128" spans="1:3" x14ac:dyDescent="0.35">
      <c r="A6128" s="12"/>
      <c r="B6128" s="12"/>
      <c r="C6128" s="12"/>
    </row>
    <row r="6129" spans="1:3" x14ac:dyDescent="0.35">
      <c r="A6129" s="12"/>
      <c r="B6129" s="12"/>
      <c r="C6129" s="12"/>
    </row>
    <row r="6130" spans="1:3" x14ac:dyDescent="0.35">
      <c r="A6130" s="12"/>
      <c r="B6130" s="12"/>
      <c r="C6130" s="12"/>
    </row>
    <row r="6131" spans="1:3" x14ac:dyDescent="0.35">
      <c r="A6131" s="12"/>
      <c r="B6131" s="12"/>
      <c r="C6131" s="12"/>
    </row>
    <row r="6132" spans="1:3" x14ac:dyDescent="0.35">
      <c r="A6132" s="12"/>
      <c r="B6132" s="12"/>
      <c r="C6132" s="12"/>
    </row>
    <row r="6133" spans="1:3" x14ac:dyDescent="0.35">
      <c r="A6133" s="12"/>
      <c r="B6133" s="12"/>
      <c r="C6133" s="12"/>
    </row>
    <row r="6134" spans="1:3" x14ac:dyDescent="0.35">
      <c r="A6134" s="12"/>
      <c r="B6134" s="12"/>
      <c r="C6134" s="12"/>
    </row>
    <row r="6135" spans="1:3" x14ac:dyDescent="0.35">
      <c r="A6135" s="12"/>
      <c r="B6135" s="12"/>
      <c r="C6135" s="12"/>
    </row>
    <row r="6136" spans="1:3" x14ac:dyDescent="0.35">
      <c r="A6136" s="12"/>
      <c r="B6136" s="12"/>
      <c r="C6136" s="12"/>
    </row>
    <row r="6137" spans="1:3" x14ac:dyDescent="0.35">
      <c r="A6137" s="12"/>
      <c r="B6137" s="12"/>
      <c r="C6137" s="12"/>
    </row>
    <row r="6138" spans="1:3" x14ac:dyDescent="0.35">
      <c r="A6138" s="12"/>
      <c r="B6138" s="12"/>
      <c r="C6138" s="12"/>
    </row>
    <row r="6139" spans="1:3" x14ac:dyDescent="0.35">
      <c r="A6139" s="12"/>
      <c r="B6139" s="12"/>
      <c r="C6139" s="12"/>
    </row>
    <row r="6140" spans="1:3" x14ac:dyDescent="0.35">
      <c r="A6140" s="12"/>
      <c r="B6140" s="12"/>
      <c r="C6140" s="12"/>
    </row>
    <row r="6141" spans="1:3" x14ac:dyDescent="0.35">
      <c r="A6141" s="12"/>
      <c r="B6141" s="12"/>
      <c r="C6141" s="12"/>
    </row>
    <row r="6142" spans="1:3" x14ac:dyDescent="0.35">
      <c r="A6142" s="12"/>
      <c r="B6142" s="12"/>
      <c r="C6142" s="12"/>
    </row>
    <row r="6143" spans="1:3" x14ac:dyDescent="0.35">
      <c r="A6143" s="12"/>
      <c r="B6143" s="12"/>
      <c r="C6143" s="12"/>
    </row>
    <row r="6144" spans="1:3" x14ac:dyDescent="0.35">
      <c r="A6144" s="12"/>
      <c r="B6144" s="12"/>
      <c r="C6144" s="12"/>
    </row>
    <row r="6145" spans="1:3" x14ac:dyDescent="0.35">
      <c r="A6145" s="12"/>
      <c r="B6145" s="12"/>
      <c r="C6145" s="12"/>
    </row>
    <row r="6146" spans="1:3" x14ac:dyDescent="0.35">
      <c r="A6146" s="12"/>
      <c r="B6146" s="12"/>
      <c r="C6146" s="12"/>
    </row>
    <row r="6147" spans="1:3" x14ac:dyDescent="0.35">
      <c r="A6147" s="12"/>
      <c r="B6147" s="12"/>
      <c r="C6147" s="12"/>
    </row>
    <row r="6148" spans="1:3" x14ac:dyDescent="0.35">
      <c r="A6148" s="12"/>
      <c r="B6148" s="12"/>
      <c r="C6148" s="12"/>
    </row>
    <row r="6149" spans="1:3" x14ac:dyDescent="0.35">
      <c r="A6149" s="12"/>
      <c r="B6149" s="12"/>
      <c r="C6149" s="12"/>
    </row>
    <row r="6150" spans="1:3" x14ac:dyDescent="0.35">
      <c r="A6150" s="12"/>
      <c r="B6150" s="12"/>
      <c r="C6150" s="12"/>
    </row>
    <row r="6151" spans="1:3" x14ac:dyDescent="0.35">
      <c r="A6151" s="12"/>
      <c r="B6151" s="12"/>
      <c r="C6151" s="12"/>
    </row>
    <row r="6152" spans="1:3" x14ac:dyDescent="0.35">
      <c r="A6152" s="12"/>
      <c r="B6152" s="12"/>
      <c r="C6152" s="12"/>
    </row>
    <row r="6153" spans="1:3" x14ac:dyDescent="0.35">
      <c r="A6153" s="12"/>
      <c r="B6153" s="12"/>
      <c r="C6153" s="12"/>
    </row>
    <row r="6154" spans="1:3" x14ac:dyDescent="0.35">
      <c r="A6154" s="12"/>
      <c r="B6154" s="12"/>
      <c r="C6154" s="12"/>
    </row>
    <row r="6155" spans="1:3" x14ac:dyDescent="0.35">
      <c r="A6155" s="12"/>
      <c r="B6155" s="12"/>
      <c r="C6155" s="12"/>
    </row>
    <row r="6156" spans="1:3" x14ac:dyDescent="0.35">
      <c r="A6156" s="12"/>
      <c r="B6156" s="12"/>
      <c r="C6156" s="12"/>
    </row>
    <row r="6157" spans="1:3" x14ac:dyDescent="0.35">
      <c r="A6157" s="12"/>
      <c r="B6157" s="12"/>
      <c r="C6157" s="12"/>
    </row>
    <row r="6158" spans="1:3" x14ac:dyDescent="0.35">
      <c r="A6158" s="12"/>
      <c r="B6158" s="12"/>
      <c r="C6158" s="12"/>
    </row>
    <row r="6159" spans="1:3" x14ac:dyDescent="0.35">
      <c r="A6159" s="12"/>
      <c r="B6159" s="12"/>
      <c r="C6159" s="12"/>
    </row>
    <row r="6160" spans="1:3" x14ac:dyDescent="0.35">
      <c r="A6160" s="12"/>
      <c r="B6160" s="12"/>
      <c r="C6160" s="12"/>
    </row>
    <row r="6161" spans="1:3" x14ac:dyDescent="0.35">
      <c r="A6161" s="12"/>
      <c r="B6161" s="12"/>
      <c r="C6161" s="12"/>
    </row>
    <row r="6162" spans="1:3" x14ac:dyDescent="0.35">
      <c r="A6162" s="12"/>
      <c r="B6162" s="12"/>
      <c r="C6162" s="12"/>
    </row>
    <row r="6163" spans="1:3" x14ac:dyDescent="0.35">
      <c r="A6163" s="12"/>
      <c r="B6163" s="12"/>
      <c r="C6163" s="12"/>
    </row>
    <row r="6164" spans="1:3" x14ac:dyDescent="0.35">
      <c r="A6164" s="12"/>
      <c r="B6164" s="12"/>
      <c r="C6164" s="12"/>
    </row>
    <row r="6165" spans="1:3" x14ac:dyDescent="0.35">
      <c r="A6165" s="12"/>
      <c r="B6165" s="12"/>
      <c r="C6165" s="12"/>
    </row>
    <row r="6166" spans="1:3" x14ac:dyDescent="0.35">
      <c r="A6166" s="12"/>
      <c r="B6166" s="12"/>
      <c r="C6166" s="12"/>
    </row>
    <row r="6167" spans="1:3" x14ac:dyDescent="0.35">
      <c r="A6167" s="12"/>
      <c r="B6167" s="12"/>
      <c r="C6167" s="12"/>
    </row>
    <row r="6168" spans="1:3" x14ac:dyDescent="0.35">
      <c r="A6168" s="12"/>
      <c r="B6168" s="12"/>
      <c r="C6168" s="12"/>
    </row>
    <row r="6169" spans="1:3" x14ac:dyDescent="0.35">
      <c r="A6169" s="12"/>
      <c r="B6169" s="12"/>
      <c r="C6169" s="12"/>
    </row>
    <row r="6170" spans="1:3" x14ac:dyDescent="0.35">
      <c r="A6170" s="12"/>
      <c r="B6170" s="12"/>
      <c r="C6170" s="12"/>
    </row>
    <row r="6171" spans="1:3" x14ac:dyDescent="0.35">
      <c r="A6171" s="12"/>
      <c r="B6171" s="12"/>
      <c r="C6171" s="12"/>
    </row>
    <row r="6172" spans="1:3" x14ac:dyDescent="0.35">
      <c r="A6172" s="12"/>
      <c r="B6172" s="12"/>
      <c r="C6172" s="12"/>
    </row>
    <row r="6173" spans="1:3" x14ac:dyDescent="0.35">
      <c r="A6173" s="12"/>
      <c r="B6173" s="12"/>
      <c r="C6173" s="12"/>
    </row>
    <row r="6174" spans="1:3" x14ac:dyDescent="0.35">
      <c r="A6174" s="12"/>
      <c r="B6174" s="12"/>
      <c r="C6174" s="12"/>
    </row>
    <row r="6175" spans="1:3" x14ac:dyDescent="0.35">
      <c r="A6175" s="12"/>
      <c r="B6175" s="12"/>
      <c r="C6175" s="12"/>
    </row>
    <row r="6176" spans="1:3" x14ac:dyDescent="0.35">
      <c r="A6176" s="12"/>
      <c r="B6176" s="12"/>
      <c r="C6176" s="12"/>
    </row>
    <row r="6177" spans="1:3" x14ac:dyDescent="0.35">
      <c r="A6177" s="12"/>
      <c r="B6177" s="12"/>
      <c r="C6177" s="12"/>
    </row>
    <row r="6178" spans="1:3" x14ac:dyDescent="0.35">
      <c r="A6178" s="12"/>
      <c r="B6178" s="12"/>
      <c r="C6178" s="12"/>
    </row>
    <row r="6179" spans="1:3" x14ac:dyDescent="0.35">
      <c r="A6179" s="12"/>
      <c r="B6179" s="12"/>
      <c r="C6179" s="12"/>
    </row>
    <row r="6180" spans="1:3" x14ac:dyDescent="0.35">
      <c r="A6180" s="12"/>
      <c r="B6180" s="12"/>
      <c r="C6180" s="12"/>
    </row>
    <row r="6181" spans="1:3" x14ac:dyDescent="0.35">
      <c r="A6181" s="12"/>
      <c r="B6181" s="12"/>
      <c r="C6181" s="12"/>
    </row>
    <row r="6182" spans="1:3" x14ac:dyDescent="0.35">
      <c r="A6182" s="12"/>
      <c r="B6182" s="12"/>
      <c r="C6182" s="12"/>
    </row>
    <row r="6183" spans="1:3" x14ac:dyDescent="0.35">
      <c r="A6183" s="12"/>
      <c r="B6183" s="12"/>
      <c r="C6183" s="12"/>
    </row>
    <row r="6184" spans="1:3" x14ac:dyDescent="0.35">
      <c r="A6184" s="12"/>
      <c r="B6184" s="12"/>
      <c r="C6184" s="12"/>
    </row>
    <row r="6185" spans="1:3" x14ac:dyDescent="0.35">
      <c r="A6185" s="12"/>
      <c r="B6185" s="12"/>
      <c r="C6185" s="12"/>
    </row>
    <row r="6186" spans="1:3" x14ac:dyDescent="0.35">
      <c r="A6186" s="12"/>
      <c r="B6186" s="12"/>
      <c r="C6186" s="12"/>
    </row>
    <row r="6187" spans="1:3" x14ac:dyDescent="0.35">
      <c r="A6187" s="12"/>
      <c r="B6187" s="12"/>
      <c r="C6187" s="12"/>
    </row>
    <row r="6188" spans="1:3" x14ac:dyDescent="0.35">
      <c r="A6188" s="12"/>
      <c r="B6188" s="12"/>
      <c r="C6188" s="12"/>
    </row>
    <row r="6189" spans="1:3" x14ac:dyDescent="0.35">
      <c r="A6189" s="12"/>
      <c r="B6189" s="12"/>
      <c r="C6189" s="12"/>
    </row>
    <row r="6190" spans="1:3" x14ac:dyDescent="0.35">
      <c r="A6190" s="12"/>
      <c r="B6190" s="12"/>
      <c r="C6190" s="12"/>
    </row>
    <row r="6191" spans="1:3" x14ac:dyDescent="0.35">
      <c r="A6191" s="12"/>
      <c r="B6191" s="12"/>
      <c r="C6191" s="12"/>
    </row>
    <row r="6192" spans="1:3" x14ac:dyDescent="0.35">
      <c r="A6192" s="12"/>
      <c r="B6192" s="12"/>
      <c r="C6192" s="12"/>
    </row>
    <row r="6193" spans="1:3" x14ac:dyDescent="0.35">
      <c r="A6193" s="12"/>
      <c r="B6193" s="12"/>
      <c r="C6193" s="12"/>
    </row>
    <row r="6194" spans="1:3" x14ac:dyDescent="0.35">
      <c r="A6194" s="12"/>
      <c r="B6194" s="12"/>
      <c r="C6194" s="12"/>
    </row>
    <row r="6195" spans="1:3" x14ac:dyDescent="0.35">
      <c r="A6195" s="12"/>
      <c r="B6195" s="12"/>
      <c r="C6195" s="12"/>
    </row>
    <row r="6196" spans="1:3" x14ac:dyDescent="0.35">
      <c r="A6196" s="12"/>
      <c r="B6196" s="12"/>
      <c r="C6196" s="12"/>
    </row>
    <row r="6197" spans="1:3" x14ac:dyDescent="0.35">
      <c r="A6197" s="12"/>
      <c r="B6197" s="12"/>
      <c r="C6197" s="12"/>
    </row>
    <row r="6198" spans="1:3" x14ac:dyDescent="0.35">
      <c r="A6198" s="12"/>
      <c r="B6198" s="12"/>
      <c r="C6198" s="12"/>
    </row>
    <row r="6199" spans="1:3" x14ac:dyDescent="0.35">
      <c r="A6199" s="12"/>
      <c r="B6199" s="12"/>
      <c r="C6199" s="12"/>
    </row>
    <row r="6200" spans="1:3" x14ac:dyDescent="0.35">
      <c r="A6200" s="12"/>
      <c r="B6200" s="12"/>
      <c r="C6200" s="12"/>
    </row>
    <row r="6201" spans="1:3" x14ac:dyDescent="0.35">
      <c r="A6201" s="12"/>
      <c r="B6201" s="12"/>
      <c r="C6201" s="12"/>
    </row>
    <row r="6202" spans="1:3" x14ac:dyDescent="0.35">
      <c r="A6202" s="12"/>
      <c r="B6202" s="12"/>
      <c r="C6202" s="12"/>
    </row>
    <row r="6203" spans="1:3" x14ac:dyDescent="0.35">
      <c r="A6203" s="12"/>
      <c r="B6203" s="12"/>
      <c r="C6203" s="12"/>
    </row>
    <row r="6204" spans="1:3" x14ac:dyDescent="0.35">
      <c r="A6204" s="12"/>
      <c r="B6204" s="12"/>
      <c r="C6204" s="12"/>
    </row>
    <row r="6205" spans="1:3" x14ac:dyDescent="0.35">
      <c r="A6205" s="12"/>
      <c r="B6205" s="12"/>
      <c r="C6205" s="12"/>
    </row>
    <row r="6206" spans="1:3" x14ac:dyDescent="0.35">
      <c r="A6206" s="12"/>
      <c r="B6206" s="12"/>
      <c r="C6206" s="12"/>
    </row>
    <row r="6207" spans="1:3" x14ac:dyDescent="0.35">
      <c r="A6207" s="12"/>
      <c r="B6207" s="12"/>
      <c r="C6207" s="12"/>
    </row>
    <row r="6208" spans="1:3" x14ac:dyDescent="0.35">
      <c r="A6208" s="12"/>
      <c r="B6208" s="12"/>
      <c r="C6208" s="12"/>
    </row>
    <row r="6209" spans="1:3" x14ac:dyDescent="0.35">
      <c r="A6209" s="12"/>
      <c r="B6209" s="12"/>
      <c r="C6209" s="12"/>
    </row>
    <row r="6210" spans="1:3" x14ac:dyDescent="0.35">
      <c r="A6210" s="12"/>
      <c r="B6210" s="12"/>
      <c r="C6210" s="12"/>
    </row>
    <row r="6211" spans="1:3" x14ac:dyDescent="0.35">
      <c r="A6211" s="12"/>
      <c r="B6211" s="12"/>
      <c r="C6211" s="12"/>
    </row>
    <row r="6212" spans="1:3" x14ac:dyDescent="0.35">
      <c r="A6212" s="12"/>
      <c r="B6212" s="12"/>
      <c r="C6212" s="12"/>
    </row>
    <row r="6213" spans="1:3" x14ac:dyDescent="0.35">
      <c r="A6213" s="12"/>
      <c r="B6213" s="12"/>
      <c r="C6213" s="12"/>
    </row>
    <row r="6214" spans="1:3" x14ac:dyDescent="0.35">
      <c r="A6214" s="12"/>
      <c r="B6214" s="12"/>
      <c r="C6214" s="12"/>
    </row>
    <row r="6215" spans="1:3" x14ac:dyDescent="0.35">
      <c r="A6215" s="12"/>
      <c r="B6215" s="12"/>
      <c r="C6215" s="12"/>
    </row>
    <row r="6216" spans="1:3" x14ac:dyDescent="0.35">
      <c r="A6216" s="12"/>
      <c r="B6216" s="12"/>
      <c r="C6216" s="12"/>
    </row>
    <row r="6217" spans="1:3" x14ac:dyDescent="0.35">
      <c r="A6217" s="12"/>
      <c r="B6217" s="12"/>
      <c r="C6217" s="12"/>
    </row>
    <row r="6218" spans="1:3" x14ac:dyDescent="0.35">
      <c r="A6218" s="12"/>
      <c r="B6218" s="12"/>
      <c r="C6218" s="12"/>
    </row>
    <row r="6219" spans="1:3" x14ac:dyDescent="0.35">
      <c r="A6219" s="12"/>
      <c r="B6219" s="12"/>
      <c r="C6219" s="12"/>
    </row>
    <row r="6220" spans="1:3" x14ac:dyDescent="0.35">
      <c r="A6220" s="12"/>
      <c r="B6220" s="12"/>
      <c r="C6220" s="12"/>
    </row>
    <row r="6221" spans="1:3" x14ac:dyDescent="0.35">
      <c r="A6221" s="12"/>
      <c r="B6221" s="12"/>
      <c r="C6221" s="12"/>
    </row>
    <row r="6222" spans="1:3" x14ac:dyDescent="0.35">
      <c r="A6222" s="12"/>
      <c r="B6222" s="12"/>
      <c r="C6222" s="12"/>
    </row>
    <row r="6223" spans="1:3" x14ac:dyDescent="0.35">
      <c r="A6223" s="12"/>
      <c r="B6223" s="12"/>
      <c r="C6223" s="12"/>
    </row>
    <row r="6224" spans="1:3" x14ac:dyDescent="0.35">
      <c r="A6224" s="12"/>
      <c r="B6224" s="12"/>
      <c r="C6224" s="12"/>
    </row>
    <row r="6225" spans="1:3" x14ac:dyDescent="0.35">
      <c r="A6225" s="12"/>
      <c r="B6225" s="12"/>
      <c r="C6225" s="12"/>
    </row>
    <row r="6226" spans="1:3" x14ac:dyDescent="0.35">
      <c r="A6226" s="12"/>
      <c r="B6226" s="12"/>
      <c r="C6226" s="12"/>
    </row>
    <row r="6227" spans="1:3" x14ac:dyDescent="0.35">
      <c r="A6227" s="12"/>
      <c r="B6227" s="12"/>
      <c r="C6227" s="12"/>
    </row>
    <row r="6228" spans="1:3" x14ac:dyDescent="0.35">
      <c r="A6228" s="12"/>
      <c r="B6228" s="12"/>
      <c r="C6228" s="12"/>
    </row>
    <row r="6229" spans="1:3" x14ac:dyDescent="0.35">
      <c r="A6229" s="12"/>
      <c r="B6229" s="12"/>
      <c r="C6229" s="12"/>
    </row>
    <row r="6230" spans="1:3" x14ac:dyDescent="0.35">
      <c r="A6230" s="12"/>
      <c r="B6230" s="12"/>
      <c r="C6230" s="12"/>
    </row>
    <row r="6231" spans="1:3" x14ac:dyDescent="0.35">
      <c r="A6231" s="12"/>
      <c r="B6231" s="12"/>
      <c r="C6231" s="12"/>
    </row>
    <row r="6232" spans="1:3" x14ac:dyDescent="0.35">
      <c r="A6232" s="12"/>
      <c r="B6232" s="12"/>
      <c r="C6232" s="12"/>
    </row>
    <row r="6233" spans="1:3" x14ac:dyDescent="0.35">
      <c r="A6233" s="12"/>
      <c r="B6233" s="12"/>
      <c r="C6233" s="12"/>
    </row>
    <row r="6234" spans="1:3" x14ac:dyDescent="0.35">
      <c r="A6234" s="12"/>
      <c r="B6234" s="12"/>
      <c r="C6234" s="12"/>
    </row>
    <row r="6235" spans="1:3" x14ac:dyDescent="0.35">
      <c r="A6235" s="12"/>
      <c r="B6235" s="12"/>
      <c r="C6235" s="12"/>
    </row>
    <row r="6236" spans="1:3" x14ac:dyDescent="0.35">
      <c r="A6236" s="12"/>
      <c r="B6236" s="12"/>
      <c r="C6236" s="12"/>
    </row>
    <row r="6237" spans="1:3" x14ac:dyDescent="0.35">
      <c r="A6237" s="12"/>
      <c r="B6237" s="12"/>
      <c r="C6237" s="12"/>
    </row>
    <row r="6238" spans="1:3" x14ac:dyDescent="0.35">
      <c r="A6238" s="12"/>
      <c r="B6238" s="12"/>
      <c r="C6238" s="12"/>
    </row>
    <row r="6239" spans="1:3" x14ac:dyDescent="0.35">
      <c r="A6239" s="12"/>
      <c r="B6239" s="12"/>
      <c r="C6239" s="12"/>
    </row>
    <row r="6240" spans="1:3" x14ac:dyDescent="0.35">
      <c r="A6240" s="12"/>
      <c r="B6240" s="12"/>
      <c r="C6240" s="12"/>
    </row>
    <row r="6241" spans="1:3" x14ac:dyDescent="0.35">
      <c r="A6241" s="12"/>
      <c r="B6241" s="12"/>
      <c r="C6241" s="12"/>
    </row>
    <row r="6242" spans="1:3" x14ac:dyDescent="0.35">
      <c r="A6242" s="12"/>
      <c r="B6242" s="12"/>
      <c r="C6242" s="12"/>
    </row>
    <row r="6243" spans="1:3" x14ac:dyDescent="0.35">
      <c r="A6243" s="12"/>
      <c r="B6243" s="12"/>
      <c r="C6243" s="12"/>
    </row>
    <row r="6244" spans="1:3" x14ac:dyDescent="0.35">
      <c r="A6244" s="12"/>
      <c r="B6244" s="12"/>
      <c r="C6244" s="12"/>
    </row>
    <row r="6245" spans="1:3" x14ac:dyDescent="0.35">
      <c r="A6245" s="12"/>
      <c r="B6245" s="12"/>
      <c r="C6245" s="12"/>
    </row>
    <row r="6246" spans="1:3" x14ac:dyDescent="0.35">
      <c r="A6246" s="12"/>
      <c r="B6246" s="12"/>
      <c r="C6246" s="12"/>
    </row>
    <row r="6247" spans="1:3" x14ac:dyDescent="0.35">
      <c r="A6247" s="12"/>
      <c r="B6247" s="12"/>
      <c r="C6247" s="12"/>
    </row>
    <row r="6248" spans="1:3" x14ac:dyDescent="0.35">
      <c r="A6248" s="12"/>
      <c r="B6248" s="12"/>
      <c r="C6248" s="12"/>
    </row>
    <row r="6249" spans="1:3" x14ac:dyDescent="0.35">
      <c r="A6249" s="12"/>
      <c r="B6249" s="12"/>
      <c r="C6249" s="12"/>
    </row>
    <row r="6250" spans="1:3" x14ac:dyDescent="0.35">
      <c r="A6250" s="12"/>
      <c r="B6250" s="12"/>
      <c r="C6250" s="12"/>
    </row>
    <row r="6251" spans="1:3" x14ac:dyDescent="0.35">
      <c r="A6251" s="12"/>
      <c r="B6251" s="12"/>
      <c r="C6251" s="12"/>
    </row>
    <row r="6252" spans="1:3" x14ac:dyDescent="0.35">
      <c r="A6252" s="12"/>
      <c r="B6252" s="12"/>
      <c r="C6252" s="12"/>
    </row>
    <row r="6253" spans="1:3" x14ac:dyDescent="0.35">
      <c r="A6253" s="12"/>
      <c r="B6253" s="12"/>
      <c r="C6253" s="12"/>
    </row>
    <row r="6254" spans="1:3" x14ac:dyDescent="0.35">
      <c r="A6254" s="12"/>
      <c r="B6254" s="12"/>
      <c r="C6254" s="12"/>
    </row>
    <row r="6255" spans="1:3" x14ac:dyDescent="0.35">
      <c r="A6255" s="12"/>
      <c r="B6255" s="12"/>
      <c r="C6255" s="12"/>
    </row>
    <row r="6256" spans="1:3" x14ac:dyDescent="0.35">
      <c r="A6256" s="12"/>
      <c r="B6256" s="12"/>
      <c r="C6256" s="12"/>
    </row>
    <row r="6257" spans="1:3" x14ac:dyDescent="0.35">
      <c r="A6257" s="12"/>
      <c r="B6257" s="12"/>
      <c r="C6257" s="12"/>
    </row>
    <row r="6258" spans="1:3" x14ac:dyDescent="0.35">
      <c r="A6258" s="12"/>
      <c r="B6258" s="12"/>
      <c r="C6258" s="12"/>
    </row>
    <row r="6259" spans="1:3" x14ac:dyDescent="0.35">
      <c r="A6259" s="12"/>
      <c r="B6259" s="12"/>
      <c r="C6259" s="12"/>
    </row>
    <row r="6260" spans="1:3" x14ac:dyDescent="0.35">
      <c r="A6260" s="12"/>
      <c r="B6260" s="12"/>
      <c r="C6260" s="12"/>
    </row>
    <row r="6261" spans="1:3" x14ac:dyDescent="0.35">
      <c r="A6261" s="12"/>
      <c r="B6261" s="12"/>
      <c r="C6261" s="12"/>
    </row>
    <row r="6262" spans="1:3" x14ac:dyDescent="0.35">
      <c r="A6262" s="12"/>
      <c r="B6262" s="12"/>
      <c r="C6262" s="12"/>
    </row>
    <row r="6263" spans="1:3" x14ac:dyDescent="0.35">
      <c r="A6263" s="12"/>
      <c r="B6263" s="12"/>
      <c r="C6263" s="12"/>
    </row>
    <row r="6264" spans="1:3" x14ac:dyDescent="0.35">
      <c r="A6264" s="12"/>
      <c r="B6264" s="12"/>
      <c r="C6264" s="12"/>
    </row>
    <row r="6265" spans="1:3" x14ac:dyDescent="0.35">
      <c r="A6265" s="12"/>
      <c r="B6265" s="12"/>
      <c r="C6265" s="12"/>
    </row>
    <row r="6266" spans="1:3" x14ac:dyDescent="0.35">
      <c r="A6266" s="12"/>
      <c r="B6266" s="12"/>
      <c r="C6266" s="12"/>
    </row>
    <row r="6267" spans="1:3" x14ac:dyDescent="0.35">
      <c r="A6267" s="12"/>
      <c r="B6267" s="12"/>
      <c r="C6267" s="12"/>
    </row>
    <row r="6268" spans="1:3" x14ac:dyDescent="0.35">
      <c r="A6268" s="12"/>
      <c r="B6268" s="12"/>
      <c r="C6268" s="12"/>
    </row>
    <row r="6269" spans="1:3" x14ac:dyDescent="0.35">
      <c r="A6269" s="12"/>
      <c r="B6269" s="12"/>
      <c r="C6269" s="12"/>
    </row>
    <row r="6270" spans="1:3" x14ac:dyDescent="0.35">
      <c r="A6270" s="12"/>
      <c r="B6270" s="12"/>
      <c r="C6270" s="12"/>
    </row>
    <row r="6271" spans="1:3" x14ac:dyDescent="0.35">
      <c r="A6271" s="12"/>
      <c r="B6271" s="12"/>
      <c r="C6271" s="12"/>
    </row>
    <row r="6272" spans="1:3" x14ac:dyDescent="0.35">
      <c r="A6272" s="12"/>
      <c r="B6272" s="12"/>
      <c r="C6272" s="12"/>
    </row>
    <row r="6273" spans="1:3" x14ac:dyDescent="0.35">
      <c r="A6273" s="12"/>
      <c r="B6273" s="12"/>
      <c r="C6273" s="12"/>
    </row>
    <row r="6274" spans="1:3" x14ac:dyDescent="0.35">
      <c r="A6274" s="12"/>
      <c r="B6274" s="12"/>
      <c r="C6274" s="12"/>
    </row>
    <row r="6275" spans="1:3" x14ac:dyDescent="0.35">
      <c r="A6275" s="12"/>
      <c r="B6275" s="12"/>
      <c r="C6275" s="12"/>
    </row>
    <row r="6276" spans="1:3" x14ac:dyDescent="0.35">
      <c r="A6276" s="12"/>
      <c r="B6276" s="12"/>
      <c r="C6276" s="12"/>
    </row>
    <row r="6277" spans="1:3" x14ac:dyDescent="0.35">
      <c r="A6277" s="12"/>
      <c r="B6277" s="12"/>
      <c r="C6277" s="12"/>
    </row>
    <row r="6278" spans="1:3" x14ac:dyDescent="0.35">
      <c r="A6278" s="12"/>
      <c r="B6278" s="12"/>
      <c r="C6278" s="12"/>
    </row>
    <row r="6279" spans="1:3" x14ac:dyDescent="0.35">
      <c r="A6279" s="12"/>
      <c r="B6279" s="12"/>
      <c r="C6279" s="12"/>
    </row>
    <row r="6280" spans="1:3" x14ac:dyDescent="0.35">
      <c r="A6280" s="12"/>
      <c r="B6280" s="12"/>
      <c r="C6280" s="12"/>
    </row>
    <row r="6281" spans="1:3" x14ac:dyDescent="0.35">
      <c r="A6281" s="12"/>
      <c r="B6281" s="12"/>
      <c r="C6281" s="12"/>
    </row>
    <row r="6282" spans="1:3" x14ac:dyDescent="0.35">
      <c r="A6282" s="12"/>
      <c r="B6282" s="12"/>
      <c r="C6282" s="12"/>
    </row>
    <row r="6283" spans="1:3" x14ac:dyDescent="0.35">
      <c r="A6283" s="12"/>
      <c r="B6283" s="12"/>
      <c r="C6283" s="12"/>
    </row>
    <row r="6284" spans="1:3" x14ac:dyDescent="0.35">
      <c r="A6284" s="12"/>
      <c r="B6284" s="12"/>
      <c r="C6284" s="12"/>
    </row>
    <row r="6285" spans="1:3" x14ac:dyDescent="0.35">
      <c r="A6285" s="12"/>
      <c r="B6285" s="12"/>
      <c r="C6285" s="12"/>
    </row>
    <row r="6286" spans="1:3" x14ac:dyDescent="0.35">
      <c r="A6286" s="12"/>
      <c r="B6286" s="12"/>
      <c r="C6286" s="12"/>
    </row>
    <row r="6287" spans="1:3" x14ac:dyDescent="0.35">
      <c r="A6287" s="12"/>
      <c r="B6287" s="12"/>
      <c r="C6287" s="12"/>
    </row>
    <row r="6288" spans="1:3" x14ac:dyDescent="0.35">
      <c r="A6288" s="12"/>
      <c r="B6288" s="12"/>
      <c r="C6288" s="12"/>
    </row>
    <row r="6289" spans="1:3" x14ac:dyDescent="0.35">
      <c r="A6289" s="12"/>
      <c r="B6289" s="12"/>
      <c r="C6289" s="12"/>
    </row>
    <row r="6290" spans="1:3" x14ac:dyDescent="0.35">
      <c r="A6290" s="12"/>
      <c r="B6290" s="12"/>
      <c r="C6290" s="12"/>
    </row>
    <row r="6291" spans="1:3" x14ac:dyDescent="0.35">
      <c r="A6291" s="12"/>
      <c r="B6291" s="12"/>
      <c r="C6291" s="12"/>
    </row>
    <row r="6292" spans="1:3" x14ac:dyDescent="0.35">
      <c r="A6292" s="12"/>
      <c r="B6292" s="12"/>
      <c r="C6292" s="12"/>
    </row>
    <row r="6293" spans="1:3" x14ac:dyDescent="0.35">
      <c r="A6293" s="12"/>
      <c r="B6293" s="12"/>
      <c r="C6293" s="12"/>
    </row>
    <row r="6294" spans="1:3" x14ac:dyDescent="0.35">
      <c r="A6294" s="12"/>
      <c r="B6294" s="12"/>
      <c r="C6294" s="12"/>
    </row>
    <row r="6295" spans="1:3" x14ac:dyDescent="0.35">
      <c r="A6295" s="12"/>
      <c r="B6295" s="12"/>
      <c r="C6295" s="12"/>
    </row>
    <row r="6296" spans="1:3" x14ac:dyDescent="0.35">
      <c r="A6296" s="12"/>
      <c r="B6296" s="12"/>
      <c r="C6296" s="12"/>
    </row>
    <row r="6297" spans="1:3" x14ac:dyDescent="0.35">
      <c r="A6297" s="12"/>
      <c r="B6297" s="12"/>
      <c r="C6297" s="12"/>
    </row>
    <row r="6298" spans="1:3" x14ac:dyDescent="0.35">
      <c r="A6298" s="12"/>
      <c r="B6298" s="12"/>
      <c r="C6298" s="12"/>
    </row>
    <row r="6299" spans="1:3" x14ac:dyDescent="0.35">
      <c r="A6299" s="12"/>
      <c r="B6299" s="12"/>
      <c r="C6299" s="12"/>
    </row>
    <row r="6300" spans="1:3" x14ac:dyDescent="0.35">
      <c r="A6300" s="12"/>
      <c r="B6300" s="12"/>
      <c r="C6300" s="12"/>
    </row>
    <row r="6301" spans="1:3" x14ac:dyDescent="0.35">
      <c r="A6301" s="12"/>
      <c r="B6301" s="12"/>
      <c r="C6301" s="12"/>
    </row>
    <row r="6302" spans="1:3" x14ac:dyDescent="0.35">
      <c r="A6302" s="12"/>
      <c r="B6302" s="12"/>
      <c r="C6302" s="12"/>
    </row>
    <row r="6303" spans="1:3" x14ac:dyDescent="0.35">
      <c r="A6303" s="12"/>
      <c r="B6303" s="12"/>
      <c r="C6303" s="12"/>
    </row>
    <row r="6304" spans="1:3" x14ac:dyDescent="0.35">
      <c r="A6304" s="12"/>
      <c r="B6304" s="12"/>
      <c r="C6304" s="12"/>
    </row>
    <row r="6305" spans="1:3" x14ac:dyDescent="0.35">
      <c r="A6305" s="12"/>
      <c r="B6305" s="12"/>
      <c r="C6305" s="12"/>
    </row>
    <row r="6306" spans="1:3" x14ac:dyDescent="0.35">
      <c r="A6306" s="12"/>
      <c r="B6306" s="12"/>
      <c r="C6306" s="12"/>
    </row>
    <row r="6307" spans="1:3" x14ac:dyDescent="0.35">
      <c r="A6307" s="12"/>
      <c r="B6307" s="12"/>
      <c r="C6307" s="12"/>
    </row>
    <row r="6308" spans="1:3" x14ac:dyDescent="0.35">
      <c r="A6308" s="12"/>
      <c r="B6308" s="12"/>
      <c r="C6308" s="12"/>
    </row>
    <row r="6309" spans="1:3" x14ac:dyDescent="0.35">
      <c r="A6309" s="12"/>
      <c r="B6309" s="12"/>
      <c r="C6309" s="12"/>
    </row>
    <row r="6310" spans="1:3" x14ac:dyDescent="0.35">
      <c r="A6310" s="12"/>
      <c r="B6310" s="12"/>
      <c r="C6310" s="12"/>
    </row>
    <row r="6311" spans="1:3" x14ac:dyDescent="0.35">
      <c r="A6311" s="12"/>
      <c r="B6311" s="12"/>
      <c r="C6311" s="12"/>
    </row>
    <row r="6312" spans="1:3" x14ac:dyDescent="0.35">
      <c r="A6312" s="12"/>
      <c r="B6312" s="12"/>
      <c r="C6312" s="12"/>
    </row>
    <row r="6313" spans="1:3" x14ac:dyDescent="0.35">
      <c r="A6313" s="12"/>
      <c r="B6313" s="12"/>
      <c r="C6313" s="12"/>
    </row>
    <row r="6314" spans="1:3" x14ac:dyDescent="0.35">
      <c r="A6314" s="12"/>
      <c r="B6314" s="12"/>
      <c r="C6314" s="12"/>
    </row>
    <row r="6315" spans="1:3" x14ac:dyDescent="0.35">
      <c r="A6315" s="12"/>
      <c r="B6315" s="12"/>
      <c r="C6315" s="12"/>
    </row>
    <row r="6316" spans="1:3" x14ac:dyDescent="0.35">
      <c r="A6316" s="12"/>
      <c r="B6316" s="12"/>
      <c r="C6316" s="12"/>
    </row>
    <row r="6317" spans="1:3" x14ac:dyDescent="0.35">
      <c r="A6317" s="12"/>
      <c r="B6317" s="12"/>
      <c r="C6317" s="12"/>
    </row>
    <row r="6318" spans="1:3" x14ac:dyDescent="0.35">
      <c r="A6318" s="12"/>
      <c r="B6318" s="12"/>
      <c r="C6318" s="12"/>
    </row>
    <row r="6319" spans="1:3" x14ac:dyDescent="0.35">
      <c r="A6319" s="12"/>
      <c r="B6319" s="12"/>
      <c r="C6319" s="12"/>
    </row>
    <row r="6320" spans="1:3" x14ac:dyDescent="0.35">
      <c r="A6320" s="12"/>
      <c r="B6320" s="12"/>
      <c r="C6320" s="12"/>
    </row>
    <row r="6321" spans="1:3" x14ac:dyDescent="0.35">
      <c r="A6321" s="12"/>
      <c r="B6321" s="12"/>
      <c r="C6321" s="12"/>
    </row>
    <row r="6322" spans="1:3" x14ac:dyDescent="0.35">
      <c r="A6322" s="12"/>
      <c r="B6322" s="12"/>
      <c r="C6322" s="12"/>
    </row>
    <row r="6323" spans="1:3" x14ac:dyDescent="0.35">
      <c r="A6323" s="12"/>
      <c r="B6323" s="12"/>
      <c r="C6323" s="12"/>
    </row>
    <row r="6324" spans="1:3" x14ac:dyDescent="0.35">
      <c r="A6324" s="12"/>
      <c r="B6324" s="12"/>
      <c r="C6324" s="12"/>
    </row>
    <row r="6325" spans="1:3" x14ac:dyDescent="0.35">
      <c r="A6325" s="12"/>
      <c r="B6325" s="12"/>
      <c r="C6325" s="12"/>
    </row>
    <row r="6326" spans="1:3" x14ac:dyDescent="0.35">
      <c r="A6326" s="12"/>
      <c r="B6326" s="12"/>
      <c r="C6326" s="12"/>
    </row>
    <row r="6327" spans="1:3" x14ac:dyDescent="0.35">
      <c r="A6327" s="12"/>
      <c r="B6327" s="12"/>
      <c r="C6327" s="12"/>
    </row>
    <row r="6328" spans="1:3" x14ac:dyDescent="0.35">
      <c r="A6328" s="12"/>
      <c r="B6328" s="12"/>
      <c r="C6328" s="12"/>
    </row>
    <row r="6329" spans="1:3" x14ac:dyDescent="0.35">
      <c r="A6329" s="12"/>
      <c r="B6329" s="12"/>
      <c r="C6329" s="12"/>
    </row>
    <row r="6330" spans="1:3" x14ac:dyDescent="0.35">
      <c r="A6330" s="12"/>
      <c r="B6330" s="12"/>
      <c r="C6330" s="12"/>
    </row>
    <row r="6331" spans="1:3" x14ac:dyDescent="0.35">
      <c r="A6331" s="12"/>
      <c r="B6331" s="12"/>
      <c r="C6331" s="12"/>
    </row>
    <row r="6332" spans="1:3" x14ac:dyDescent="0.35">
      <c r="A6332" s="12"/>
      <c r="B6332" s="12"/>
      <c r="C6332" s="12"/>
    </row>
    <row r="6333" spans="1:3" x14ac:dyDescent="0.35">
      <c r="A6333" s="12"/>
      <c r="B6333" s="12"/>
      <c r="C6333" s="12"/>
    </row>
    <row r="6334" spans="1:3" x14ac:dyDescent="0.35">
      <c r="A6334" s="12"/>
      <c r="B6334" s="12"/>
      <c r="C6334" s="12"/>
    </row>
    <row r="6335" spans="1:3" x14ac:dyDescent="0.35">
      <c r="A6335" s="12"/>
      <c r="B6335" s="12"/>
      <c r="C6335" s="12"/>
    </row>
    <row r="6336" spans="1:3" x14ac:dyDescent="0.35">
      <c r="A6336" s="12"/>
      <c r="B6336" s="12"/>
      <c r="C6336" s="12"/>
    </row>
    <row r="6337" spans="1:3" x14ac:dyDescent="0.35">
      <c r="A6337" s="12"/>
      <c r="B6337" s="12"/>
      <c r="C6337" s="12"/>
    </row>
    <row r="6338" spans="1:3" x14ac:dyDescent="0.35">
      <c r="A6338" s="12"/>
      <c r="B6338" s="12"/>
      <c r="C6338" s="12"/>
    </row>
    <row r="6339" spans="1:3" x14ac:dyDescent="0.35">
      <c r="A6339" s="12"/>
      <c r="B6339" s="12"/>
      <c r="C6339" s="12"/>
    </row>
    <row r="6340" spans="1:3" x14ac:dyDescent="0.35">
      <c r="A6340" s="12"/>
      <c r="B6340" s="12"/>
      <c r="C6340" s="12"/>
    </row>
    <row r="6341" spans="1:3" x14ac:dyDescent="0.35">
      <c r="A6341" s="12"/>
      <c r="B6341" s="12"/>
      <c r="C6341" s="12"/>
    </row>
    <row r="6342" spans="1:3" x14ac:dyDescent="0.35">
      <c r="A6342" s="12"/>
      <c r="B6342" s="12"/>
      <c r="C6342" s="12"/>
    </row>
    <row r="6343" spans="1:3" x14ac:dyDescent="0.35">
      <c r="A6343" s="12"/>
      <c r="B6343" s="12"/>
      <c r="C6343" s="12"/>
    </row>
    <row r="6344" spans="1:3" x14ac:dyDescent="0.35">
      <c r="A6344" s="12"/>
      <c r="B6344" s="12"/>
      <c r="C6344" s="12"/>
    </row>
    <row r="6345" spans="1:3" x14ac:dyDescent="0.35">
      <c r="A6345" s="12"/>
      <c r="B6345" s="12"/>
      <c r="C6345" s="12"/>
    </row>
    <row r="6346" spans="1:3" x14ac:dyDescent="0.35">
      <c r="A6346" s="12"/>
      <c r="B6346" s="12"/>
      <c r="C6346" s="12"/>
    </row>
    <row r="6347" spans="1:3" x14ac:dyDescent="0.35">
      <c r="A6347" s="12"/>
      <c r="B6347" s="12"/>
      <c r="C6347" s="12"/>
    </row>
    <row r="6348" spans="1:3" x14ac:dyDescent="0.35">
      <c r="A6348" s="12"/>
      <c r="B6348" s="12"/>
      <c r="C6348" s="12"/>
    </row>
    <row r="6349" spans="1:3" x14ac:dyDescent="0.35">
      <c r="A6349" s="12"/>
      <c r="B6349" s="12"/>
      <c r="C6349" s="12"/>
    </row>
    <row r="6350" spans="1:3" x14ac:dyDescent="0.35">
      <c r="A6350" s="12"/>
      <c r="B6350" s="12"/>
      <c r="C6350" s="12"/>
    </row>
    <row r="6351" spans="1:3" x14ac:dyDescent="0.35">
      <c r="A6351" s="12"/>
      <c r="B6351" s="12"/>
      <c r="C6351" s="12"/>
    </row>
    <row r="6352" spans="1:3" x14ac:dyDescent="0.35">
      <c r="A6352" s="12"/>
      <c r="B6352" s="12"/>
      <c r="C6352" s="12"/>
    </row>
    <row r="6353" spans="1:3" x14ac:dyDescent="0.35">
      <c r="A6353" s="12"/>
      <c r="B6353" s="12"/>
      <c r="C6353" s="12"/>
    </row>
    <row r="6354" spans="1:3" x14ac:dyDescent="0.35">
      <c r="A6354" s="12"/>
      <c r="B6354" s="12"/>
      <c r="C6354" s="12"/>
    </row>
    <row r="6355" spans="1:3" x14ac:dyDescent="0.35">
      <c r="A6355" s="12"/>
      <c r="B6355" s="12"/>
      <c r="C6355" s="12"/>
    </row>
    <row r="6356" spans="1:3" x14ac:dyDescent="0.35">
      <c r="A6356" s="12"/>
      <c r="B6356" s="12"/>
      <c r="C6356" s="12"/>
    </row>
    <row r="6357" spans="1:3" x14ac:dyDescent="0.35">
      <c r="A6357" s="12"/>
      <c r="B6357" s="12"/>
      <c r="C6357" s="12"/>
    </row>
    <row r="6358" spans="1:3" x14ac:dyDescent="0.35">
      <c r="A6358" s="12"/>
      <c r="B6358" s="12"/>
      <c r="C6358" s="12"/>
    </row>
    <row r="6359" spans="1:3" x14ac:dyDescent="0.35">
      <c r="A6359" s="12"/>
      <c r="B6359" s="12"/>
      <c r="C6359" s="12"/>
    </row>
    <row r="6360" spans="1:3" x14ac:dyDescent="0.35">
      <c r="A6360" s="12"/>
      <c r="B6360" s="12"/>
      <c r="C6360" s="12"/>
    </row>
    <row r="6361" spans="1:3" x14ac:dyDescent="0.35">
      <c r="A6361" s="12"/>
      <c r="B6361" s="12"/>
      <c r="C6361" s="12"/>
    </row>
    <row r="6362" spans="1:3" x14ac:dyDescent="0.35">
      <c r="A6362" s="12"/>
      <c r="B6362" s="12"/>
      <c r="C6362" s="12"/>
    </row>
    <row r="6363" spans="1:3" x14ac:dyDescent="0.35">
      <c r="A6363" s="12"/>
      <c r="B6363" s="12"/>
      <c r="C6363" s="12"/>
    </row>
    <row r="6364" spans="1:3" x14ac:dyDescent="0.35">
      <c r="A6364" s="12"/>
      <c r="B6364" s="12"/>
      <c r="C6364" s="12"/>
    </row>
    <row r="6365" spans="1:3" x14ac:dyDescent="0.35">
      <c r="A6365" s="12"/>
      <c r="B6365" s="12"/>
      <c r="C6365" s="12"/>
    </row>
    <row r="6366" spans="1:3" x14ac:dyDescent="0.35">
      <c r="A6366" s="12"/>
      <c r="B6366" s="12"/>
      <c r="C6366" s="12"/>
    </row>
    <row r="6367" spans="1:3" x14ac:dyDescent="0.35">
      <c r="A6367" s="12"/>
      <c r="B6367" s="12"/>
      <c r="C6367" s="12"/>
    </row>
    <row r="6368" spans="1:3" x14ac:dyDescent="0.35">
      <c r="A6368" s="12"/>
      <c r="B6368" s="12"/>
      <c r="C6368" s="12"/>
    </row>
    <row r="6369" spans="1:3" x14ac:dyDescent="0.35">
      <c r="A6369" s="12"/>
      <c r="B6369" s="12"/>
      <c r="C6369" s="12"/>
    </row>
    <row r="6370" spans="1:3" x14ac:dyDescent="0.35">
      <c r="A6370" s="12"/>
      <c r="B6370" s="12"/>
      <c r="C6370" s="12"/>
    </row>
    <row r="6371" spans="1:3" x14ac:dyDescent="0.35">
      <c r="A6371" s="12"/>
      <c r="B6371" s="12"/>
      <c r="C6371" s="12"/>
    </row>
    <row r="6372" spans="1:3" x14ac:dyDescent="0.35">
      <c r="A6372" s="12"/>
      <c r="B6372" s="12"/>
      <c r="C6372" s="12"/>
    </row>
    <row r="6373" spans="1:3" x14ac:dyDescent="0.35">
      <c r="A6373" s="12"/>
      <c r="B6373" s="12"/>
      <c r="C6373" s="12"/>
    </row>
    <row r="6374" spans="1:3" x14ac:dyDescent="0.35">
      <c r="A6374" s="12"/>
      <c r="B6374" s="12"/>
      <c r="C6374" s="12"/>
    </row>
    <row r="6375" spans="1:3" x14ac:dyDescent="0.35">
      <c r="A6375" s="12"/>
      <c r="B6375" s="12"/>
      <c r="C6375" s="12"/>
    </row>
    <row r="6376" spans="1:3" x14ac:dyDescent="0.35">
      <c r="A6376" s="12"/>
      <c r="B6376" s="12"/>
      <c r="C6376" s="12"/>
    </row>
    <row r="6377" spans="1:3" x14ac:dyDescent="0.35">
      <c r="A6377" s="12"/>
      <c r="B6377" s="12"/>
      <c r="C6377" s="12"/>
    </row>
    <row r="6378" spans="1:3" x14ac:dyDescent="0.35">
      <c r="A6378" s="12"/>
      <c r="B6378" s="12"/>
      <c r="C6378" s="12"/>
    </row>
    <row r="6379" spans="1:3" x14ac:dyDescent="0.35">
      <c r="A6379" s="12"/>
      <c r="B6379" s="12"/>
      <c r="C6379" s="12"/>
    </row>
    <row r="6380" spans="1:3" x14ac:dyDescent="0.35">
      <c r="A6380" s="12"/>
      <c r="B6380" s="12"/>
      <c r="C6380" s="12"/>
    </row>
    <row r="6381" spans="1:3" x14ac:dyDescent="0.35">
      <c r="A6381" s="12"/>
      <c r="B6381" s="12"/>
      <c r="C6381" s="12"/>
    </row>
    <row r="6382" spans="1:3" x14ac:dyDescent="0.35">
      <c r="A6382" s="12"/>
      <c r="B6382" s="12"/>
      <c r="C6382" s="12"/>
    </row>
    <row r="6383" spans="1:3" x14ac:dyDescent="0.35">
      <c r="A6383" s="12"/>
      <c r="B6383" s="12"/>
      <c r="C6383" s="12"/>
    </row>
    <row r="6384" spans="1:3" x14ac:dyDescent="0.35">
      <c r="A6384" s="12"/>
      <c r="B6384" s="12"/>
      <c r="C6384" s="12"/>
    </row>
    <row r="6385" spans="1:3" x14ac:dyDescent="0.35">
      <c r="A6385" s="12"/>
      <c r="B6385" s="12"/>
      <c r="C6385" s="12"/>
    </row>
    <row r="6386" spans="1:3" x14ac:dyDescent="0.35">
      <c r="A6386" s="12"/>
      <c r="B6386" s="12"/>
      <c r="C6386" s="12"/>
    </row>
    <row r="6387" spans="1:3" x14ac:dyDescent="0.35">
      <c r="A6387" s="12"/>
      <c r="B6387" s="12"/>
      <c r="C6387" s="12"/>
    </row>
    <row r="6388" spans="1:3" x14ac:dyDescent="0.35">
      <c r="A6388" s="12"/>
      <c r="B6388" s="12"/>
      <c r="C6388" s="12"/>
    </row>
    <row r="6389" spans="1:3" x14ac:dyDescent="0.35">
      <c r="A6389" s="12"/>
      <c r="B6389" s="12"/>
      <c r="C6389" s="12"/>
    </row>
    <row r="6390" spans="1:3" x14ac:dyDescent="0.35">
      <c r="A6390" s="12"/>
      <c r="B6390" s="12"/>
      <c r="C6390" s="12"/>
    </row>
    <row r="6391" spans="1:3" x14ac:dyDescent="0.35">
      <c r="A6391" s="12"/>
      <c r="B6391" s="12"/>
      <c r="C6391" s="12"/>
    </row>
    <row r="6392" spans="1:3" x14ac:dyDescent="0.35">
      <c r="A6392" s="12"/>
      <c r="B6392" s="12"/>
      <c r="C6392" s="12"/>
    </row>
    <row r="6393" spans="1:3" x14ac:dyDescent="0.35">
      <c r="A6393" s="12"/>
      <c r="B6393" s="12"/>
      <c r="C6393" s="12"/>
    </row>
    <row r="6394" spans="1:3" x14ac:dyDescent="0.35">
      <c r="A6394" s="12"/>
      <c r="B6394" s="12"/>
      <c r="C6394" s="12"/>
    </row>
    <row r="6395" spans="1:3" x14ac:dyDescent="0.35">
      <c r="A6395" s="12"/>
      <c r="B6395" s="12"/>
      <c r="C6395" s="12"/>
    </row>
    <row r="6396" spans="1:3" x14ac:dyDescent="0.35">
      <c r="A6396" s="12"/>
      <c r="B6396" s="12"/>
      <c r="C6396" s="12"/>
    </row>
    <row r="6397" spans="1:3" x14ac:dyDescent="0.35">
      <c r="A6397" s="12"/>
      <c r="B6397" s="12"/>
      <c r="C6397" s="12"/>
    </row>
    <row r="6398" spans="1:3" x14ac:dyDescent="0.35">
      <c r="A6398" s="12"/>
      <c r="B6398" s="12"/>
      <c r="C6398" s="12"/>
    </row>
    <row r="6399" spans="1:3" x14ac:dyDescent="0.35">
      <c r="A6399" s="12"/>
      <c r="B6399" s="12"/>
      <c r="C6399" s="12"/>
    </row>
    <row r="6400" spans="1:3" x14ac:dyDescent="0.35">
      <c r="A6400" s="12"/>
      <c r="B6400" s="12"/>
      <c r="C6400" s="12"/>
    </row>
    <row r="6401" spans="1:3" x14ac:dyDescent="0.35">
      <c r="A6401" s="12"/>
      <c r="B6401" s="12"/>
      <c r="C6401" s="12"/>
    </row>
    <row r="6402" spans="1:3" x14ac:dyDescent="0.35">
      <c r="A6402" s="12"/>
      <c r="B6402" s="12"/>
      <c r="C6402" s="12"/>
    </row>
    <row r="6403" spans="1:3" x14ac:dyDescent="0.35">
      <c r="A6403" s="12"/>
      <c r="B6403" s="12"/>
      <c r="C6403" s="12"/>
    </row>
    <row r="6404" spans="1:3" x14ac:dyDescent="0.35">
      <c r="A6404" s="12"/>
      <c r="B6404" s="12"/>
      <c r="C6404" s="12"/>
    </row>
    <row r="6405" spans="1:3" x14ac:dyDescent="0.35">
      <c r="A6405" s="12"/>
      <c r="B6405" s="12"/>
      <c r="C6405" s="12"/>
    </row>
    <row r="6406" spans="1:3" x14ac:dyDescent="0.35">
      <c r="A6406" s="12"/>
      <c r="B6406" s="12"/>
      <c r="C6406" s="12"/>
    </row>
    <row r="6407" spans="1:3" x14ac:dyDescent="0.35">
      <c r="A6407" s="12"/>
      <c r="B6407" s="12"/>
      <c r="C6407" s="12"/>
    </row>
    <row r="6408" spans="1:3" x14ac:dyDescent="0.35">
      <c r="A6408" s="12"/>
      <c r="B6408" s="12"/>
      <c r="C6408" s="12"/>
    </row>
    <row r="6409" spans="1:3" x14ac:dyDescent="0.35">
      <c r="A6409" s="12"/>
      <c r="B6409" s="12"/>
      <c r="C6409" s="12"/>
    </row>
    <row r="6410" spans="1:3" x14ac:dyDescent="0.35">
      <c r="A6410" s="12"/>
      <c r="B6410" s="12"/>
      <c r="C6410" s="12"/>
    </row>
    <row r="6411" spans="1:3" x14ac:dyDescent="0.35">
      <c r="A6411" s="12"/>
      <c r="B6411" s="12"/>
      <c r="C6411" s="12"/>
    </row>
    <row r="6412" spans="1:3" x14ac:dyDescent="0.35">
      <c r="A6412" s="12"/>
      <c r="B6412" s="12"/>
      <c r="C6412" s="12"/>
    </row>
    <row r="6413" spans="1:3" x14ac:dyDescent="0.35">
      <c r="A6413" s="12"/>
      <c r="B6413" s="12"/>
      <c r="C6413" s="12"/>
    </row>
    <row r="6414" spans="1:3" x14ac:dyDescent="0.35">
      <c r="A6414" s="12"/>
      <c r="B6414" s="12"/>
      <c r="C6414" s="12"/>
    </row>
    <row r="6415" spans="1:3" x14ac:dyDescent="0.35">
      <c r="A6415" s="12"/>
      <c r="B6415" s="12"/>
      <c r="C6415" s="12"/>
    </row>
    <row r="6416" spans="1:3" x14ac:dyDescent="0.35">
      <c r="A6416" s="12"/>
      <c r="B6416" s="12"/>
      <c r="C6416" s="12"/>
    </row>
    <row r="6417" spans="1:3" x14ac:dyDescent="0.35">
      <c r="A6417" s="12"/>
      <c r="B6417" s="12"/>
      <c r="C6417" s="12"/>
    </row>
    <row r="6418" spans="1:3" x14ac:dyDescent="0.35">
      <c r="A6418" s="12"/>
      <c r="B6418" s="12"/>
      <c r="C6418" s="12"/>
    </row>
    <row r="6419" spans="1:3" x14ac:dyDescent="0.35">
      <c r="A6419" s="12"/>
      <c r="B6419" s="12"/>
      <c r="C6419" s="12"/>
    </row>
    <row r="6420" spans="1:3" x14ac:dyDescent="0.35">
      <c r="A6420" s="12"/>
      <c r="B6420" s="12"/>
      <c r="C6420" s="12"/>
    </row>
    <row r="6421" spans="1:3" x14ac:dyDescent="0.35">
      <c r="A6421" s="12"/>
      <c r="B6421" s="12"/>
      <c r="C6421" s="12"/>
    </row>
    <row r="6422" spans="1:3" x14ac:dyDescent="0.35">
      <c r="A6422" s="12"/>
      <c r="B6422" s="12"/>
      <c r="C6422" s="12"/>
    </row>
    <row r="6423" spans="1:3" x14ac:dyDescent="0.35">
      <c r="A6423" s="12"/>
      <c r="B6423" s="12"/>
      <c r="C6423" s="12"/>
    </row>
    <row r="6424" spans="1:3" x14ac:dyDescent="0.35">
      <c r="A6424" s="12"/>
      <c r="B6424" s="12"/>
      <c r="C6424" s="12"/>
    </row>
    <row r="6425" spans="1:3" x14ac:dyDescent="0.35">
      <c r="A6425" s="12"/>
      <c r="B6425" s="12"/>
      <c r="C6425" s="12"/>
    </row>
    <row r="6426" spans="1:3" x14ac:dyDescent="0.35">
      <c r="A6426" s="12"/>
      <c r="B6426" s="12"/>
      <c r="C6426" s="12"/>
    </row>
    <row r="6427" spans="1:3" x14ac:dyDescent="0.35">
      <c r="A6427" s="12"/>
      <c r="B6427" s="12"/>
      <c r="C6427" s="12"/>
    </row>
    <row r="6428" spans="1:3" x14ac:dyDescent="0.35">
      <c r="A6428" s="12"/>
      <c r="B6428" s="12"/>
      <c r="C6428" s="12"/>
    </row>
    <row r="6429" spans="1:3" x14ac:dyDescent="0.35">
      <c r="A6429" s="12"/>
      <c r="B6429" s="12"/>
      <c r="C6429" s="12"/>
    </row>
    <row r="6430" spans="1:3" x14ac:dyDescent="0.35">
      <c r="A6430" s="12"/>
      <c r="B6430" s="12"/>
      <c r="C6430" s="12"/>
    </row>
    <row r="6431" spans="1:3" x14ac:dyDescent="0.35">
      <c r="A6431" s="12"/>
      <c r="B6431" s="12"/>
      <c r="C6431" s="12"/>
    </row>
    <row r="6432" spans="1:3" x14ac:dyDescent="0.35">
      <c r="A6432" s="12"/>
      <c r="B6432" s="12"/>
      <c r="C6432" s="12"/>
    </row>
    <row r="6433" spans="1:3" x14ac:dyDescent="0.35">
      <c r="A6433" s="12"/>
      <c r="B6433" s="12"/>
      <c r="C6433" s="12"/>
    </row>
    <row r="6434" spans="1:3" x14ac:dyDescent="0.35">
      <c r="A6434" s="12"/>
      <c r="B6434" s="12"/>
      <c r="C6434" s="12"/>
    </row>
    <row r="6435" spans="1:3" x14ac:dyDescent="0.35">
      <c r="A6435" s="12"/>
      <c r="B6435" s="12"/>
      <c r="C6435" s="12"/>
    </row>
    <row r="6436" spans="1:3" x14ac:dyDescent="0.35">
      <c r="A6436" s="12"/>
      <c r="B6436" s="12"/>
      <c r="C6436" s="12"/>
    </row>
    <row r="6437" spans="1:3" x14ac:dyDescent="0.35">
      <c r="A6437" s="12"/>
      <c r="B6437" s="12"/>
      <c r="C6437" s="12"/>
    </row>
    <row r="6438" spans="1:3" x14ac:dyDescent="0.35">
      <c r="A6438" s="12"/>
      <c r="B6438" s="12"/>
      <c r="C6438" s="12"/>
    </row>
    <row r="6439" spans="1:3" x14ac:dyDescent="0.35">
      <c r="A6439" s="12"/>
      <c r="B6439" s="12"/>
      <c r="C6439" s="12"/>
    </row>
    <row r="6440" spans="1:3" x14ac:dyDescent="0.35">
      <c r="A6440" s="12"/>
      <c r="B6440" s="12"/>
      <c r="C6440" s="12"/>
    </row>
    <row r="6441" spans="1:3" x14ac:dyDescent="0.35">
      <c r="A6441" s="12"/>
      <c r="B6441" s="12"/>
      <c r="C6441" s="12"/>
    </row>
    <row r="6442" spans="1:3" x14ac:dyDescent="0.35">
      <c r="A6442" s="12"/>
      <c r="B6442" s="12"/>
      <c r="C6442" s="12"/>
    </row>
    <row r="6443" spans="1:3" x14ac:dyDescent="0.35">
      <c r="A6443" s="12"/>
      <c r="B6443" s="12"/>
      <c r="C6443" s="12"/>
    </row>
    <row r="6444" spans="1:3" x14ac:dyDescent="0.35">
      <c r="A6444" s="12"/>
      <c r="B6444" s="12"/>
      <c r="C6444" s="12"/>
    </row>
    <row r="6445" spans="1:3" x14ac:dyDescent="0.35">
      <c r="A6445" s="12"/>
      <c r="B6445" s="12"/>
      <c r="C6445" s="12"/>
    </row>
    <row r="6446" spans="1:3" x14ac:dyDescent="0.35">
      <c r="A6446" s="12"/>
      <c r="B6446" s="12"/>
      <c r="C6446" s="12"/>
    </row>
    <row r="6447" spans="1:3" x14ac:dyDescent="0.35">
      <c r="A6447" s="12"/>
      <c r="B6447" s="12"/>
      <c r="C6447" s="12"/>
    </row>
    <row r="6448" spans="1:3" x14ac:dyDescent="0.35">
      <c r="A6448" s="12"/>
      <c r="B6448" s="12"/>
      <c r="C6448" s="12"/>
    </row>
    <row r="6449" spans="1:3" x14ac:dyDescent="0.35">
      <c r="A6449" s="12"/>
      <c r="B6449" s="12"/>
      <c r="C6449" s="12"/>
    </row>
    <row r="6450" spans="1:3" x14ac:dyDescent="0.35">
      <c r="A6450" s="12"/>
      <c r="B6450" s="12"/>
      <c r="C6450" s="12"/>
    </row>
    <row r="6451" spans="1:3" x14ac:dyDescent="0.35">
      <c r="A6451" s="12"/>
      <c r="B6451" s="12"/>
      <c r="C6451" s="12"/>
    </row>
    <row r="6452" spans="1:3" x14ac:dyDescent="0.35">
      <c r="A6452" s="12"/>
      <c r="B6452" s="12"/>
      <c r="C6452" s="12"/>
    </row>
    <row r="6453" spans="1:3" x14ac:dyDescent="0.35">
      <c r="A6453" s="12"/>
      <c r="B6453" s="12"/>
      <c r="C6453" s="12"/>
    </row>
    <row r="6454" spans="1:3" x14ac:dyDescent="0.35">
      <c r="A6454" s="12"/>
      <c r="B6454" s="12"/>
      <c r="C6454" s="12"/>
    </row>
    <row r="6455" spans="1:3" x14ac:dyDescent="0.35">
      <c r="A6455" s="12"/>
      <c r="B6455" s="12"/>
      <c r="C6455" s="12"/>
    </row>
    <row r="6456" spans="1:3" x14ac:dyDescent="0.35">
      <c r="A6456" s="12"/>
      <c r="B6456" s="12"/>
      <c r="C6456" s="12"/>
    </row>
    <row r="6457" spans="1:3" x14ac:dyDescent="0.35">
      <c r="A6457" s="12"/>
      <c r="B6457" s="12"/>
      <c r="C6457" s="12"/>
    </row>
    <row r="6458" spans="1:3" x14ac:dyDescent="0.35">
      <c r="A6458" s="12"/>
      <c r="B6458" s="12"/>
      <c r="C6458" s="12"/>
    </row>
    <row r="6459" spans="1:3" x14ac:dyDescent="0.35">
      <c r="A6459" s="12"/>
      <c r="B6459" s="12"/>
      <c r="C6459" s="12"/>
    </row>
    <row r="6460" spans="1:3" x14ac:dyDescent="0.35">
      <c r="A6460" s="12"/>
      <c r="B6460" s="12"/>
      <c r="C6460" s="12"/>
    </row>
    <row r="6461" spans="1:3" x14ac:dyDescent="0.35">
      <c r="A6461" s="12"/>
      <c r="B6461" s="12"/>
      <c r="C6461" s="12"/>
    </row>
    <row r="6462" spans="1:3" x14ac:dyDescent="0.35">
      <c r="A6462" s="12"/>
      <c r="B6462" s="12"/>
      <c r="C6462" s="12"/>
    </row>
    <row r="6463" spans="1:3" x14ac:dyDescent="0.35">
      <c r="A6463" s="12"/>
      <c r="B6463" s="12"/>
      <c r="C6463" s="12"/>
    </row>
    <row r="6464" spans="1:3" x14ac:dyDescent="0.35">
      <c r="A6464" s="12"/>
      <c r="B6464" s="12"/>
      <c r="C6464" s="12"/>
    </row>
    <row r="6465" spans="1:3" x14ac:dyDescent="0.35">
      <c r="A6465" s="12"/>
      <c r="B6465" s="12"/>
      <c r="C6465" s="12"/>
    </row>
    <row r="6466" spans="1:3" x14ac:dyDescent="0.35">
      <c r="A6466" s="12"/>
      <c r="B6466" s="12"/>
      <c r="C6466" s="12"/>
    </row>
    <row r="6467" spans="1:3" x14ac:dyDescent="0.35">
      <c r="A6467" s="12"/>
      <c r="B6467" s="12"/>
      <c r="C6467" s="12"/>
    </row>
    <row r="6468" spans="1:3" x14ac:dyDescent="0.35">
      <c r="A6468" s="12"/>
      <c r="B6468" s="12"/>
      <c r="C6468" s="12"/>
    </row>
    <row r="6469" spans="1:3" x14ac:dyDescent="0.35">
      <c r="A6469" s="12"/>
      <c r="B6469" s="12"/>
      <c r="C6469" s="12"/>
    </row>
    <row r="6470" spans="1:3" x14ac:dyDescent="0.35">
      <c r="A6470" s="12"/>
      <c r="B6470" s="12"/>
      <c r="C6470" s="12"/>
    </row>
    <row r="6471" spans="1:3" x14ac:dyDescent="0.35">
      <c r="A6471" s="12"/>
      <c r="B6471" s="12"/>
      <c r="C6471" s="12"/>
    </row>
    <row r="6472" spans="1:3" x14ac:dyDescent="0.35">
      <c r="A6472" s="12"/>
      <c r="B6472" s="12"/>
      <c r="C6472" s="12"/>
    </row>
    <row r="6473" spans="1:3" x14ac:dyDescent="0.35">
      <c r="A6473" s="12"/>
      <c r="B6473" s="12"/>
      <c r="C6473" s="12"/>
    </row>
    <row r="6474" spans="1:3" x14ac:dyDescent="0.35">
      <c r="A6474" s="12"/>
      <c r="B6474" s="12"/>
      <c r="C6474" s="12"/>
    </row>
    <row r="6475" spans="1:3" x14ac:dyDescent="0.35">
      <c r="A6475" s="12"/>
      <c r="B6475" s="12"/>
      <c r="C6475" s="12"/>
    </row>
    <row r="6476" spans="1:3" x14ac:dyDescent="0.35">
      <c r="A6476" s="12"/>
      <c r="B6476" s="12"/>
      <c r="C6476" s="12"/>
    </row>
    <row r="6477" spans="1:3" x14ac:dyDescent="0.35">
      <c r="A6477" s="12"/>
      <c r="B6477" s="12"/>
      <c r="C6477" s="12"/>
    </row>
    <row r="6478" spans="1:3" x14ac:dyDescent="0.35">
      <c r="A6478" s="12"/>
      <c r="B6478" s="12"/>
      <c r="C6478" s="12"/>
    </row>
    <row r="6479" spans="1:3" x14ac:dyDescent="0.35">
      <c r="A6479" s="12"/>
      <c r="B6479" s="12"/>
      <c r="C6479" s="12"/>
    </row>
    <row r="6480" spans="1:3" x14ac:dyDescent="0.35">
      <c r="A6480" s="12"/>
      <c r="B6480" s="12"/>
      <c r="C6480" s="12"/>
    </row>
    <row r="6481" spans="1:3" x14ac:dyDescent="0.35">
      <c r="A6481" s="12"/>
      <c r="B6481" s="12"/>
      <c r="C6481" s="12"/>
    </row>
    <row r="6482" spans="1:3" x14ac:dyDescent="0.35">
      <c r="A6482" s="12"/>
      <c r="B6482" s="12"/>
      <c r="C6482" s="12"/>
    </row>
    <row r="6483" spans="1:3" x14ac:dyDescent="0.35">
      <c r="A6483" s="12"/>
      <c r="B6483" s="12"/>
      <c r="C6483" s="12"/>
    </row>
    <row r="6484" spans="1:3" x14ac:dyDescent="0.35">
      <c r="A6484" s="12"/>
      <c r="B6484" s="12"/>
      <c r="C6484" s="12"/>
    </row>
    <row r="6485" spans="1:3" x14ac:dyDescent="0.35">
      <c r="A6485" s="12"/>
      <c r="B6485" s="12"/>
      <c r="C6485" s="12"/>
    </row>
    <row r="6486" spans="1:3" x14ac:dyDescent="0.35">
      <c r="A6486" s="12"/>
      <c r="B6486" s="12"/>
      <c r="C6486" s="12"/>
    </row>
    <row r="6487" spans="1:3" x14ac:dyDescent="0.35">
      <c r="A6487" s="12"/>
      <c r="B6487" s="12"/>
      <c r="C6487" s="12"/>
    </row>
    <row r="6488" spans="1:3" x14ac:dyDescent="0.35">
      <c r="A6488" s="12"/>
      <c r="B6488" s="12"/>
      <c r="C6488" s="12"/>
    </row>
    <row r="6489" spans="1:3" x14ac:dyDescent="0.35">
      <c r="A6489" s="12"/>
      <c r="B6489" s="12"/>
      <c r="C6489" s="12"/>
    </row>
    <row r="6490" spans="1:3" x14ac:dyDescent="0.35">
      <c r="A6490" s="12"/>
      <c r="B6490" s="12"/>
      <c r="C6490" s="12"/>
    </row>
    <row r="6491" spans="1:3" x14ac:dyDescent="0.35">
      <c r="A6491" s="12"/>
      <c r="B6491" s="12"/>
      <c r="C6491" s="12"/>
    </row>
    <row r="6492" spans="1:3" x14ac:dyDescent="0.35">
      <c r="A6492" s="12"/>
      <c r="B6492" s="12"/>
      <c r="C6492" s="12"/>
    </row>
    <row r="6493" spans="1:3" x14ac:dyDescent="0.35">
      <c r="A6493" s="12"/>
      <c r="B6493" s="12"/>
      <c r="C6493" s="12"/>
    </row>
    <row r="6494" spans="1:3" x14ac:dyDescent="0.35">
      <c r="A6494" s="12"/>
      <c r="B6494" s="12"/>
      <c r="C6494" s="12"/>
    </row>
    <row r="6495" spans="1:3" x14ac:dyDescent="0.35">
      <c r="A6495" s="12"/>
      <c r="B6495" s="12"/>
      <c r="C6495" s="12"/>
    </row>
    <row r="6496" spans="1:3" x14ac:dyDescent="0.35">
      <c r="A6496" s="12"/>
      <c r="B6496" s="12"/>
      <c r="C6496" s="12"/>
    </row>
    <row r="6497" spans="1:3" x14ac:dyDescent="0.35">
      <c r="A6497" s="12"/>
      <c r="B6497" s="12"/>
      <c r="C6497" s="12"/>
    </row>
    <row r="6498" spans="1:3" x14ac:dyDescent="0.35">
      <c r="A6498" s="12"/>
      <c r="B6498" s="12"/>
      <c r="C6498" s="12"/>
    </row>
    <row r="6499" spans="1:3" x14ac:dyDescent="0.35">
      <c r="A6499" s="12"/>
      <c r="B6499" s="12"/>
      <c r="C6499" s="12"/>
    </row>
    <row r="6500" spans="1:3" x14ac:dyDescent="0.35">
      <c r="A6500" s="12"/>
      <c r="B6500" s="12"/>
      <c r="C6500" s="12"/>
    </row>
    <row r="6501" spans="1:3" x14ac:dyDescent="0.35">
      <c r="A6501" s="12"/>
      <c r="B6501" s="12"/>
      <c r="C6501" s="12"/>
    </row>
    <row r="6502" spans="1:3" x14ac:dyDescent="0.35">
      <c r="A6502" s="12"/>
      <c r="B6502" s="12"/>
      <c r="C6502" s="12"/>
    </row>
    <row r="6503" spans="1:3" x14ac:dyDescent="0.35">
      <c r="A6503" s="12"/>
      <c r="B6503" s="12"/>
      <c r="C6503" s="12"/>
    </row>
    <row r="6504" spans="1:3" x14ac:dyDescent="0.35">
      <c r="A6504" s="12"/>
      <c r="B6504" s="12"/>
      <c r="C6504" s="12"/>
    </row>
    <row r="6505" spans="1:3" x14ac:dyDescent="0.35">
      <c r="A6505" s="12"/>
      <c r="B6505" s="12"/>
      <c r="C6505" s="12"/>
    </row>
    <row r="6506" spans="1:3" x14ac:dyDescent="0.35">
      <c r="A6506" s="12"/>
      <c r="B6506" s="12"/>
      <c r="C6506" s="12"/>
    </row>
    <row r="6507" spans="1:3" x14ac:dyDescent="0.35">
      <c r="A6507" s="12"/>
      <c r="B6507" s="12"/>
      <c r="C6507" s="12"/>
    </row>
    <row r="6508" spans="1:3" x14ac:dyDescent="0.35">
      <c r="A6508" s="12"/>
      <c r="B6508" s="12"/>
      <c r="C6508" s="12"/>
    </row>
    <row r="6509" spans="1:3" x14ac:dyDescent="0.35">
      <c r="A6509" s="12"/>
      <c r="B6509" s="12"/>
      <c r="C6509" s="12"/>
    </row>
    <row r="6510" spans="1:3" x14ac:dyDescent="0.35">
      <c r="A6510" s="12"/>
      <c r="B6510" s="12"/>
      <c r="C6510" s="12"/>
    </row>
    <row r="6511" spans="1:3" x14ac:dyDescent="0.35">
      <c r="A6511" s="12"/>
      <c r="B6511" s="12"/>
      <c r="C6511" s="12"/>
    </row>
    <row r="6512" spans="1:3" x14ac:dyDescent="0.35">
      <c r="A6512" s="12"/>
      <c r="B6512" s="12"/>
      <c r="C6512" s="12"/>
    </row>
    <row r="6513" spans="1:3" x14ac:dyDescent="0.35">
      <c r="A6513" s="12"/>
      <c r="B6513" s="12"/>
      <c r="C6513" s="12"/>
    </row>
    <row r="6514" spans="1:3" x14ac:dyDescent="0.35">
      <c r="A6514" s="12"/>
      <c r="B6514" s="12"/>
      <c r="C6514" s="12"/>
    </row>
    <row r="6515" spans="1:3" x14ac:dyDescent="0.35">
      <c r="A6515" s="12"/>
      <c r="B6515" s="12"/>
      <c r="C6515" s="12"/>
    </row>
    <row r="6516" spans="1:3" x14ac:dyDescent="0.35">
      <c r="A6516" s="12"/>
      <c r="B6516" s="12"/>
      <c r="C6516" s="12"/>
    </row>
    <row r="6517" spans="1:3" x14ac:dyDescent="0.35">
      <c r="A6517" s="12"/>
      <c r="B6517" s="12"/>
      <c r="C6517" s="12"/>
    </row>
    <row r="6518" spans="1:3" x14ac:dyDescent="0.35">
      <c r="A6518" s="12"/>
      <c r="B6518" s="12"/>
      <c r="C6518" s="12"/>
    </row>
    <row r="6519" spans="1:3" x14ac:dyDescent="0.35">
      <c r="A6519" s="12"/>
      <c r="B6519" s="12"/>
      <c r="C6519" s="12"/>
    </row>
    <row r="6520" spans="1:3" x14ac:dyDescent="0.35">
      <c r="A6520" s="12"/>
      <c r="B6520" s="12"/>
      <c r="C6520" s="12"/>
    </row>
    <row r="6521" spans="1:3" x14ac:dyDescent="0.35">
      <c r="A6521" s="12"/>
      <c r="B6521" s="12"/>
      <c r="C6521" s="12"/>
    </row>
    <row r="6522" spans="1:3" x14ac:dyDescent="0.35">
      <c r="A6522" s="12"/>
      <c r="B6522" s="12"/>
      <c r="C6522" s="12"/>
    </row>
    <row r="6523" spans="1:3" x14ac:dyDescent="0.35">
      <c r="A6523" s="12"/>
      <c r="B6523" s="12"/>
      <c r="C6523" s="12"/>
    </row>
    <row r="6524" spans="1:3" x14ac:dyDescent="0.35">
      <c r="A6524" s="12"/>
      <c r="B6524" s="12"/>
      <c r="C6524" s="12"/>
    </row>
    <row r="6525" spans="1:3" x14ac:dyDescent="0.35">
      <c r="A6525" s="12"/>
      <c r="B6525" s="12"/>
      <c r="C6525" s="12"/>
    </row>
    <row r="6526" spans="1:3" x14ac:dyDescent="0.35">
      <c r="A6526" s="12"/>
      <c r="B6526" s="12"/>
      <c r="C6526" s="12"/>
    </row>
    <row r="6527" spans="1:3" x14ac:dyDescent="0.35">
      <c r="A6527" s="12"/>
      <c r="B6527" s="12"/>
      <c r="C6527" s="12"/>
    </row>
    <row r="6528" spans="1:3" x14ac:dyDescent="0.35">
      <c r="A6528" s="12"/>
      <c r="B6528" s="12"/>
      <c r="C6528" s="12"/>
    </row>
    <row r="6529" spans="1:3" x14ac:dyDescent="0.35">
      <c r="A6529" s="12"/>
      <c r="B6529" s="12"/>
      <c r="C6529" s="12"/>
    </row>
    <row r="6530" spans="1:3" x14ac:dyDescent="0.35">
      <c r="A6530" s="12"/>
      <c r="B6530" s="12"/>
      <c r="C6530" s="12"/>
    </row>
    <row r="6531" spans="1:3" x14ac:dyDescent="0.35">
      <c r="A6531" s="12"/>
      <c r="B6531" s="12"/>
      <c r="C6531" s="12"/>
    </row>
    <row r="6532" spans="1:3" x14ac:dyDescent="0.35">
      <c r="A6532" s="12"/>
      <c r="B6532" s="12"/>
      <c r="C6532" s="12"/>
    </row>
    <row r="6533" spans="1:3" x14ac:dyDescent="0.35">
      <c r="A6533" s="12"/>
      <c r="B6533" s="12"/>
      <c r="C6533" s="12"/>
    </row>
    <row r="6534" spans="1:3" x14ac:dyDescent="0.35">
      <c r="A6534" s="12"/>
      <c r="B6534" s="12"/>
      <c r="C6534" s="12"/>
    </row>
    <row r="6535" spans="1:3" x14ac:dyDescent="0.35">
      <c r="A6535" s="12"/>
      <c r="B6535" s="12"/>
      <c r="C6535" s="12"/>
    </row>
    <row r="6536" spans="1:3" x14ac:dyDescent="0.35">
      <c r="A6536" s="12"/>
      <c r="B6536" s="12"/>
      <c r="C6536" s="12"/>
    </row>
    <row r="6537" spans="1:3" x14ac:dyDescent="0.35">
      <c r="A6537" s="12"/>
      <c r="B6537" s="12"/>
      <c r="C6537" s="12"/>
    </row>
    <row r="6538" spans="1:3" x14ac:dyDescent="0.35">
      <c r="A6538" s="12"/>
      <c r="B6538" s="12"/>
      <c r="C6538" s="12"/>
    </row>
    <row r="6539" spans="1:3" x14ac:dyDescent="0.35">
      <c r="A6539" s="12"/>
      <c r="B6539" s="12"/>
      <c r="C6539" s="12"/>
    </row>
    <row r="6540" spans="1:3" x14ac:dyDescent="0.35">
      <c r="A6540" s="12"/>
      <c r="B6540" s="12"/>
      <c r="C6540" s="12"/>
    </row>
    <row r="6541" spans="1:3" x14ac:dyDescent="0.35">
      <c r="A6541" s="12"/>
      <c r="B6541" s="12"/>
      <c r="C6541" s="12"/>
    </row>
    <row r="6542" spans="1:3" x14ac:dyDescent="0.35">
      <c r="A6542" s="12"/>
      <c r="B6542" s="12"/>
      <c r="C6542" s="12"/>
    </row>
    <row r="6543" spans="1:3" x14ac:dyDescent="0.35">
      <c r="A6543" s="12"/>
      <c r="B6543" s="12"/>
      <c r="C6543" s="12"/>
    </row>
    <row r="6544" spans="1:3" x14ac:dyDescent="0.35">
      <c r="A6544" s="12"/>
      <c r="B6544" s="12"/>
      <c r="C6544" s="12"/>
    </row>
    <row r="6545" spans="1:3" x14ac:dyDescent="0.35">
      <c r="A6545" s="12"/>
      <c r="B6545" s="12"/>
      <c r="C6545" s="12"/>
    </row>
    <row r="6546" spans="1:3" x14ac:dyDescent="0.35">
      <c r="A6546" s="12"/>
      <c r="B6546" s="12"/>
      <c r="C6546" s="12"/>
    </row>
    <row r="6547" spans="1:3" x14ac:dyDescent="0.35">
      <c r="A6547" s="12"/>
      <c r="B6547" s="12"/>
      <c r="C6547" s="12"/>
    </row>
    <row r="6548" spans="1:3" x14ac:dyDescent="0.35">
      <c r="A6548" s="12"/>
      <c r="B6548" s="12"/>
      <c r="C6548" s="12"/>
    </row>
    <row r="6549" spans="1:3" x14ac:dyDescent="0.35">
      <c r="A6549" s="12"/>
      <c r="B6549" s="12"/>
      <c r="C6549" s="12"/>
    </row>
    <row r="6550" spans="1:3" x14ac:dyDescent="0.35">
      <c r="A6550" s="12"/>
      <c r="B6550" s="12"/>
      <c r="C6550" s="12"/>
    </row>
    <row r="6551" spans="1:3" x14ac:dyDescent="0.35">
      <c r="A6551" s="12"/>
      <c r="B6551" s="12"/>
      <c r="C6551" s="12"/>
    </row>
    <row r="6552" spans="1:3" x14ac:dyDescent="0.35">
      <c r="A6552" s="12"/>
      <c r="B6552" s="12"/>
      <c r="C6552" s="12"/>
    </row>
    <row r="6553" spans="1:3" x14ac:dyDescent="0.35">
      <c r="A6553" s="12"/>
      <c r="B6553" s="12"/>
      <c r="C6553" s="12"/>
    </row>
    <row r="6554" spans="1:3" x14ac:dyDescent="0.35">
      <c r="A6554" s="12"/>
      <c r="B6554" s="12"/>
      <c r="C6554" s="12"/>
    </row>
    <row r="6555" spans="1:3" x14ac:dyDescent="0.35">
      <c r="A6555" s="12"/>
      <c r="B6555" s="12"/>
      <c r="C6555" s="12"/>
    </row>
    <row r="6556" spans="1:3" x14ac:dyDescent="0.35">
      <c r="A6556" s="12"/>
      <c r="B6556" s="12"/>
      <c r="C6556" s="12"/>
    </row>
    <row r="6557" spans="1:3" x14ac:dyDescent="0.35">
      <c r="A6557" s="12"/>
      <c r="B6557" s="12"/>
      <c r="C6557" s="12"/>
    </row>
    <row r="6558" spans="1:3" x14ac:dyDescent="0.35">
      <c r="A6558" s="12"/>
      <c r="B6558" s="12"/>
      <c r="C6558" s="12"/>
    </row>
    <row r="6559" spans="1:3" x14ac:dyDescent="0.35">
      <c r="A6559" s="12"/>
      <c r="B6559" s="12"/>
      <c r="C6559" s="12"/>
    </row>
    <row r="6560" spans="1:3" x14ac:dyDescent="0.35">
      <c r="A6560" s="12"/>
      <c r="B6560" s="12"/>
      <c r="C6560" s="12"/>
    </row>
    <row r="6561" spans="1:3" x14ac:dyDescent="0.35">
      <c r="A6561" s="12"/>
      <c r="B6561" s="12"/>
      <c r="C6561" s="12"/>
    </row>
    <row r="6562" spans="1:3" x14ac:dyDescent="0.35">
      <c r="A6562" s="12"/>
      <c r="B6562" s="12"/>
      <c r="C6562" s="12"/>
    </row>
    <row r="6563" spans="1:3" x14ac:dyDescent="0.35">
      <c r="A6563" s="12"/>
      <c r="B6563" s="12"/>
      <c r="C6563" s="12"/>
    </row>
    <row r="6564" spans="1:3" x14ac:dyDescent="0.35">
      <c r="A6564" s="12"/>
      <c r="B6564" s="12"/>
      <c r="C6564" s="12"/>
    </row>
    <row r="6565" spans="1:3" x14ac:dyDescent="0.35">
      <c r="A6565" s="12"/>
      <c r="B6565" s="12"/>
      <c r="C6565" s="12"/>
    </row>
    <row r="6566" spans="1:3" x14ac:dyDescent="0.35">
      <c r="A6566" s="12"/>
      <c r="B6566" s="12"/>
      <c r="C6566" s="12"/>
    </row>
    <row r="6567" spans="1:3" x14ac:dyDescent="0.35">
      <c r="A6567" s="12"/>
      <c r="B6567" s="12"/>
      <c r="C6567" s="12"/>
    </row>
    <row r="6568" spans="1:3" x14ac:dyDescent="0.35">
      <c r="A6568" s="12"/>
      <c r="B6568" s="12"/>
      <c r="C6568" s="12"/>
    </row>
    <row r="6569" spans="1:3" x14ac:dyDescent="0.35">
      <c r="A6569" s="12"/>
      <c r="B6569" s="12"/>
      <c r="C6569" s="12"/>
    </row>
    <row r="6570" spans="1:3" x14ac:dyDescent="0.35">
      <c r="A6570" s="12"/>
      <c r="B6570" s="12"/>
      <c r="C6570" s="12"/>
    </row>
    <row r="6571" spans="1:3" x14ac:dyDescent="0.35">
      <c r="A6571" s="12"/>
      <c r="B6571" s="12"/>
      <c r="C6571" s="12"/>
    </row>
    <row r="6572" spans="1:3" x14ac:dyDescent="0.35">
      <c r="A6572" s="12"/>
      <c r="B6572" s="12"/>
      <c r="C6572" s="12"/>
    </row>
    <row r="6573" spans="1:3" x14ac:dyDescent="0.35">
      <c r="A6573" s="12"/>
      <c r="B6573" s="12"/>
      <c r="C6573" s="12"/>
    </row>
    <row r="6574" spans="1:3" x14ac:dyDescent="0.35">
      <c r="A6574" s="12"/>
      <c r="B6574" s="12"/>
      <c r="C6574" s="12"/>
    </row>
    <row r="6575" spans="1:3" x14ac:dyDescent="0.35">
      <c r="A6575" s="12"/>
      <c r="B6575" s="12"/>
      <c r="C6575" s="12"/>
    </row>
    <row r="6576" spans="1:3" x14ac:dyDescent="0.35">
      <c r="A6576" s="12"/>
      <c r="B6576" s="12"/>
      <c r="C6576" s="12"/>
    </row>
    <row r="6577" spans="1:3" x14ac:dyDescent="0.35">
      <c r="A6577" s="12"/>
      <c r="B6577" s="12"/>
      <c r="C6577" s="12"/>
    </row>
    <row r="6578" spans="1:3" x14ac:dyDescent="0.35">
      <c r="A6578" s="12"/>
      <c r="B6578" s="12"/>
      <c r="C6578" s="12"/>
    </row>
    <row r="6579" spans="1:3" x14ac:dyDescent="0.35">
      <c r="A6579" s="12"/>
      <c r="B6579" s="12"/>
      <c r="C6579" s="12"/>
    </row>
    <row r="6580" spans="1:3" x14ac:dyDescent="0.35">
      <c r="A6580" s="12"/>
      <c r="B6580" s="12"/>
      <c r="C6580" s="12"/>
    </row>
    <row r="6581" spans="1:3" x14ac:dyDescent="0.35">
      <c r="A6581" s="12"/>
      <c r="B6581" s="12"/>
      <c r="C6581" s="12"/>
    </row>
    <row r="6582" spans="1:3" x14ac:dyDescent="0.35">
      <c r="A6582" s="12"/>
      <c r="B6582" s="12"/>
      <c r="C6582" s="12"/>
    </row>
    <row r="6583" spans="1:3" x14ac:dyDescent="0.35">
      <c r="A6583" s="12"/>
      <c r="B6583" s="12"/>
      <c r="C6583" s="12"/>
    </row>
    <row r="6584" spans="1:3" x14ac:dyDescent="0.35">
      <c r="A6584" s="12"/>
      <c r="B6584" s="12"/>
      <c r="C6584" s="12"/>
    </row>
    <row r="6585" spans="1:3" x14ac:dyDescent="0.35">
      <c r="A6585" s="12"/>
      <c r="B6585" s="12"/>
      <c r="C6585" s="12"/>
    </row>
    <row r="6586" spans="1:3" x14ac:dyDescent="0.35">
      <c r="A6586" s="12"/>
      <c r="B6586" s="12"/>
      <c r="C6586" s="12"/>
    </row>
    <row r="6587" spans="1:3" x14ac:dyDescent="0.35">
      <c r="A6587" s="12"/>
      <c r="B6587" s="12"/>
      <c r="C6587" s="12"/>
    </row>
    <row r="6588" spans="1:3" x14ac:dyDescent="0.35">
      <c r="A6588" s="12"/>
      <c r="B6588" s="12"/>
      <c r="C6588" s="12"/>
    </row>
    <row r="6589" spans="1:3" x14ac:dyDescent="0.35">
      <c r="A6589" s="12"/>
      <c r="B6589" s="12"/>
      <c r="C6589" s="12"/>
    </row>
    <row r="6590" spans="1:3" x14ac:dyDescent="0.35">
      <c r="A6590" s="12"/>
      <c r="B6590" s="12"/>
      <c r="C6590" s="12"/>
    </row>
    <row r="6591" spans="1:3" x14ac:dyDescent="0.35">
      <c r="A6591" s="12"/>
      <c r="B6591" s="12"/>
      <c r="C6591" s="12"/>
    </row>
    <row r="6592" spans="1:3" x14ac:dyDescent="0.35">
      <c r="A6592" s="12"/>
      <c r="B6592" s="12"/>
      <c r="C6592" s="12"/>
    </row>
    <row r="6593" spans="1:3" x14ac:dyDescent="0.35">
      <c r="A6593" s="12"/>
      <c r="B6593" s="12"/>
      <c r="C6593" s="12"/>
    </row>
    <row r="6594" spans="1:3" x14ac:dyDescent="0.35">
      <c r="A6594" s="12"/>
      <c r="B6594" s="12"/>
      <c r="C6594" s="12"/>
    </row>
    <row r="6595" spans="1:3" x14ac:dyDescent="0.35">
      <c r="A6595" s="12"/>
      <c r="B6595" s="12"/>
      <c r="C6595" s="12"/>
    </row>
    <row r="6596" spans="1:3" x14ac:dyDescent="0.35">
      <c r="A6596" s="12"/>
      <c r="B6596" s="12"/>
      <c r="C6596" s="12"/>
    </row>
    <row r="6597" spans="1:3" x14ac:dyDescent="0.35">
      <c r="A6597" s="12"/>
      <c r="B6597" s="12"/>
      <c r="C6597" s="12"/>
    </row>
    <row r="6598" spans="1:3" x14ac:dyDescent="0.35">
      <c r="A6598" s="12"/>
      <c r="B6598" s="12"/>
      <c r="C6598" s="12"/>
    </row>
    <row r="6599" spans="1:3" x14ac:dyDescent="0.35">
      <c r="A6599" s="12"/>
      <c r="B6599" s="12"/>
      <c r="C6599" s="12"/>
    </row>
    <row r="6600" spans="1:3" x14ac:dyDescent="0.35">
      <c r="A6600" s="12"/>
      <c r="B6600" s="12"/>
      <c r="C6600" s="12"/>
    </row>
    <row r="6601" spans="1:3" x14ac:dyDescent="0.35">
      <c r="A6601" s="12"/>
      <c r="B6601" s="12"/>
      <c r="C6601" s="12"/>
    </row>
    <row r="6602" spans="1:3" x14ac:dyDescent="0.35">
      <c r="A6602" s="12"/>
      <c r="B6602" s="12"/>
      <c r="C6602" s="12"/>
    </row>
    <row r="6603" spans="1:3" x14ac:dyDescent="0.35">
      <c r="A6603" s="12"/>
      <c r="B6603" s="12"/>
      <c r="C6603" s="12"/>
    </row>
    <row r="6604" spans="1:3" x14ac:dyDescent="0.35">
      <c r="A6604" s="12"/>
      <c r="B6604" s="12"/>
      <c r="C6604" s="12"/>
    </row>
    <row r="6605" spans="1:3" x14ac:dyDescent="0.35">
      <c r="A6605" s="12"/>
      <c r="B6605" s="12"/>
      <c r="C6605" s="12"/>
    </row>
    <row r="6606" spans="1:3" x14ac:dyDescent="0.35">
      <c r="A6606" s="12"/>
      <c r="B6606" s="12"/>
      <c r="C6606" s="12"/>
    </row>
    <row r="6607" spans="1:3" x14ac:dyDescent="0.35">
      <c r="A6607" s="12"/>
      <c r="B6607" s="12"/>
      <c r="C6607" s="12"/>
    </row>
    <row r="6608" spans="1:3" x14ac:dyDescent="0.35">
      <c r="A6608" s="12"/>
      <c r="B6608" s="12"/>
      <c r="C6608" s="12"/>
    </row>
    <row r="6609" spans="1:3" x14ac:dyDescent="0.35">
      <c r="A6609" s="12"/>
      <c r="B6609" s="12"/>
      <c r="C6609" s="12"/>
    </row>
    <row r="6610" spans="1:3" x14ac:dyDescent="0.35">
      <c r="A6610" s="12"/>
      <c r="B6610" s="12"/>
      <c r="C6610" s="12"/>
    </row>
    <row r="6611" spans="1:3" x14ac:dyDescent="0.35">
      <c r="A6611" s="12"/>
      <c r="B6611" s="12"/>
      <c r="C6611" s="12"/>
    </row>
    <row r="6612" spans="1:3" x14ac:dyDescent="0.35">
      <c r="A6612" s="12"/>
      <c r="B6612" s="12"/>
      <c r="C6612" s="12"/>
    </row>
    <row r="6613" spans="1:3" x14ac:dyDescent="0.35">
      <c r="A6613" s="12"/>
      <c r="B6613" s="12"/>
      <c r="C6613" s="12"/>
    </row>
    <row r="6614" spans="1:3" x14ac:dyDescent="0.35">
      <c r="A6614" s="12"/>
      <c r="B6614" s="12"/>
      <c r="C6614" s="12"/>
    </row>
    <row r="6615" spans="1:3" x14ac:dyDescent="0.35">
      <c r="A6615" s="12"/>
      <c r="B6615" s="12"/>
      <c r="C6615" s="12"/>
    </row>
    <row r="6616" spans="1:3" x14ac:dyDescent="0.35">
      <c r="A6616" s="12"/>
      <c r="B6616" s="12"/>
      <c r="C6616" s="12"/>
    </row>
    <row r="6617" spans="1:3" x14ac:dyDescent="0.35">
      <c r="A6617" s="12"/>
      <c r="B6617" s="12"/>
      <c r="C6617" s="12"/>
    </row>
    <row r="6618" spans="1:3" x14ac:dyDescent="0.35">
      <c r="A6618" s="12"/>
      <c r="B6618" s="12"/>
      <c r="C6618" s="12"/>
    </row>
    <row r="6619" spans="1:3" x14ac:dyDescent="0.35">
      <c r="A6619" s="12"/>
      <c r="B6619" s="12"/>
      <c r="C6619" s="12"/>
    </row>
    <row r="6620" spans="1:3" x14ac:dyDescent="0.35">
      <c r="A6620" s="12"/>
      <c r="B6620" s="12"/>
      <c r="C6620" s="12"/>
    </row>
    <row r="6621" spans="1:3" x14ac:dyDescent="0.35">
      <c r="A6621" s="12"/>
      <c r="B6621" s="12"/>
      <c r="C6621" s="12"/>
    </row>
    <row r="6622" spans="1:3" x14ac:dyDescent="0.35">
      <c r="A6622" s="12"/>
      <c r="B6622" s="12"/>
      <c r="C6622" s="12"/>
    </row>
    <row r="6623" spans="1:3" x14ac:dyDescent="0.35">
      <c r="A6623" s="12"/>
      <c r="B6623" s="12"/>
      <c r="C6623" s="12"/>
    </row>
    <row r="6624" spans="1:3" x14ac:dyDescent="0.35">
      <c r="A6624" s="12"/>
      <c r="B6624" s="12"/>
      <c r="C6624" s="12"/>
    </row>
    <row r="6625" spans="1:3" x14ac:dyDescent="0.35">
      <c r="A6625" s="12"/>
      <c r="B6625" s="12"/>
      <c r="C6625" s="12"/>
    </row>
    <row r="6626" spans="1:3" x14ac:dyDescent="0.35">
      <c r="A6626" s="12"/>
      <c r="B6626" s="12"/>
      <c r="C6626" s="12"/>
    </row>
    <row r="6627" spans="1:3" x14ac:dyDescent="0.35">
      <c r="A6627" s="12"/>
      <c r="B6627" s="12"/>
      <c r="C6627" s="12"/>
    </row>
    <row r="6628" spans="1:3" x14ac:dyDescent="0.35">
      <c r="A6628" s="12"/>
      <c r="B6628" s="12"/>
      <c r="C6628" s="12"/>
    </row>
    <row r="6629" spans="1:3" x14ac:dyDescent="0.35">
      <c r="A6629" s="12"/>
      <c r="B6629" s="12"/>
      <c r="C6629" s="12"/>
    </row>
    <row r="6630" spans="1:3" x14ac:dyDescent="0.35">
      <c r="A6630" s="12"/>
      <c r="B6630" s="12"/>
      <c r="C6630" s="12"/>
    </row>
    <row r="6631" spans="1:3" x14ac:dyDescent="0.35">
      <c r="A6631" s="12"/>
      <c r="B6631" s="12"/>
      <c r="C6631" s="12"/>
    </row>
    <row r="6632" spans="1:3" x14ac:dyDescent="0.35">
      <c r="A6632" s="12"/>
      <c r="B6632" s="12"/>
      <c r="C6632" s="12"/>
    </row>
    <row r="6633" spans="1:3" x14ac:dyDescent="0.35">
      <c r="A6633" s="12"/>
      <c r="B6633" s="12"/>
      <c r="C6633" s="12"/>
    </row>
    <row r="6634" spans="1:3" x14ac:dyDescent="0.35">
      <c r="A6634" s="12"/>
      <c r="B6634" s="12"/>
      <c r="C6634" s="12"/>
    </row>
    <row r="6635" spans="1:3" x14ac:dyDescent="0.35">
      <c r="A6635" s="12"/>
      <c r="B6635" s="12"/>
      <c r="C6635" s="12"/>
    </row>
    <row r="6636" spans="1:3" x14ac:dyDescent="0.35">
      <c r="A6636" s="12"/>
      <c r="B6636" s="12"/>
      <c r="C6636" s="12"/>
    </row>
    <row r="6637" spans="1:3" x14ac:dyDescent="0.35">
      <c r="A6637" s="12"/>
      <c r="B6637" s="12"/>
      <c r="C6637" s="12"/>
    </row>
    <row r="6638" spans="1:3" x14ac:dyDescent="0.35">
      <c r="A6638" s="12"/>
      <c r="B6638" s="12"/>
      <c r="C6638" s="12"/>
    </row>
    <row r="6639" spans="1:3" x14ac:dyDescent="0.35">
      <c r="A6639" s="12"/>
      <c r="B6639" s="12"/>
      <c r="C6639" s="12"/>
    </row>
    <row r="6640" spans="1:3" x14ac:dyDescent="0.35">
      <c r="A6640" s="12"/>
      <c r="B6640" s="12"/>
      <c r="C6640" s="12"/>
    </row>
    <row r="6641" spans="1:3" x14ac:dyDescent="0.35">
      <c r="A6641" s="12"/>
      <c r="B6641" s="12"/>
      <c r="C6641" s="12"/>
    </row>
    <row r="6642" spans="1:3" x14ac:dyDescent="0.35">
      <c r="A6642" s="12"/>
      <c r="B6642" s="12"/>
      <c r="C6642" s="12"/>
    </row>
    <row r="6643" spans="1:3" x14ac:dyDescent="0.35">
      <c r="A6643" s="12"/>
      <c r="B6643" s="12"/>
      <c r="C6643" s="12"/>
    </row>
    <row r="6644" spans="1:3" x14ac:dyDescent="0.35">
      <c r="A6644" s="12"/>
      <c r="B6644" s="12"/>
      <c r="C6644" s="12"/>
    </row>
    <row r="6645" spans="1:3" x14ac:dyDescent="0.35">
      <c r="A6645" s="12"/>
      <c r="B6645" s="12"/>
      <c r="C6645" s="12"/>
    </row>
    <row r="6646" spans="1:3" x14ac:dyDescent="0.35">
      <c r="A6646" s="12"/>
      <c r="B6646" s="12"/>
      <c r="C6646" s="12"/>
    </row>
    <row r="6647" spans="1:3" x14ac:dyDescent="0.35">
      <c r="A6647" s="12"/>
      <c r="B6647" s="12"/>
      <c r="C6647" s="12"/>
    </row>
    <row r="6648" spans="1:3" x14ac:dyDescent="0.35">
      <c r="A6648" s="12"/>
      <c r="B6648" s="12"/>
      <c r="C6648" s="12"/>
    </row>
    <row r="6649" spans="1:3" x14ac:dyDescent="0.35">
      <c r="A6649" s="12"/>
      <c r="B6649" s="12"/>
      <c r="C6649" s="12"/>
    </row>
    <row r="6650" spans="1:3" x14ac:dyDescent="0.35">
      <c r="A6650" s="12"/>
      <c r="B6650" s="12"/>
      <c r="C6650" s="12"/>
    </row>
    <row r="6651" spans="1:3" x14ac:dyDescent="0.35">
      <c r="A6651" s="12"/>
      <c r="B6651" s="12"/>
      <c r="C6651" s="12"/>
    </row>
    <row r="6652" spans="1:3" x14ac:dyDescent="0.35">
      <c r="A6652" s="12"/>
      <c r="B6652" s="12"/>
      <c r="C6652" s="12"/>
    </row>
    <row r="6653" spans="1:3" x14ac:dyDescent="0.35">
      <c r="A6653" s="12"/>
      <c r="B6653" s="12"/>
      <c r="C6653" s="12"/>
    </row>
    <row r="6654" spans="1:3" x14ac:dyDescent="0.35">
      <c r="A6654" s="12"/>
      <c r="B6654" s="12"/>
      <c r="C6654" s="12"/>
    </row>
    <row r="6655" spans="1:3" x14ac:dyDescent="0.35">
      <c r="A6655" s="12"/>
      <c r="B6655" s="12"/>
      <c r="C6655" s="12"/>
    </row>
    <row r="6656" spans="1:3" x14ac:dyDescent="0.35">
      <c r="A6656" s="12"/>
      <c r="B6656" s="12"/>
      <c r="C6656" s="12"/>
    </row>
    <row r="6657" spans="1:3" x14ac:dyDescent="0.35">
      <c r="A6657" s="12"/>
      <c r="B6657" s="12"/>
      <c r="C6657" s="12"/>
    </row>
    <row r="6658" spans="1:3" x14ac:dyDescent="0.35">
      <c r="A6658" s="12"/>
      <c r="B6658" s="12"/>
      <c r="C6658" s="12"/>
    </row>
    <row r="6659" spans="1:3" x14ac:dyDescent="0.35">
      <c r="A6659" s="12"/>
      <c r="B6659" s="12"/>
      <c r="C6659" s="12"/>
    </row>
    <row r="6660" spans="1:3" x14ac:dyDescent="0.35">
      <c r="A6660" s="12"/>
      <c r="B6660" s="12"/>
      <c r="C6660" s="12"/>
    </row>
    <row r="6661" spans="1:3" x14ac:dyDescent="0.35">
      <c r="A6661" s="12"/>
      <c r="B6661" s="12"/>
      <c r="C6661" s="12"/>
    </row>
    <row r="6662" spans="1:3" x14ac:dyDescent="0.35">
      <c r="A6662" s="12"/>
      <c r="B6662" s="12"/>
      <c r="C6662" s="12"/>
    </row>
    <row r="6663" spans="1:3" x14ac:dyDescent="0.35">
      <c r="A6663" s="12"/>
      <c r="B6663" s="12"/>
      <c r="C6663" s="12"/>
    </row>
    <row r="6664" spans="1:3" x14ac:dyDescent="0.35">
      <c r="A6664" s="12"/>
      <c r="B6664" s="12"/>
      <c r="C6664" s="12"/>
    </row>
    <row r="6665" spans="1:3" x14ac:dyDescent="0.35">
      <c r="A6665" s="12"/>
      <c r="B6665" s="12"/>
      <c r="C6665" s="12"/>
    </row>
    <row r="6666" spans="1:3" x14ac:dyDescent="0.35">
      <c r="A6666" s="12"/>
      <c r="B6666" s="12"/>
      <c r="C6666" s="12"/>
    </row>
    <row r="6667" spans="1:3" x14ac:dyDescent="0.35">
      <c r="A6667" s="12"/>
      <c r="B6667" s="12"/>
      <c r="C6667" s="12"/>
    </row>
    <row r="6668" spans="1:3" x14ac:dyDescent="0.35">
      <c r="A6668" s="12"/>
      <c r="B6668" s="12"/>
      <c r="C6668" s="12"/>
    </row>
    <row r="6669" spans="1:3" x14ac:dyDescent="0.35">
      <c r="A6669" s="12"/>
      <c r="B6669" s="12"/>
      <c r="C6669" s="12"/>
    </row>
    <row r="6670" spans="1:3" x14ac:dyDescent="0.35">
      <c r="A6670" s="12"/>
      <c r="B6670" s="12"/>
      <c r="C6670" s="12"/>
    </row>
    <row r="6671" spans="1:3" x14ac:dyDescent="0.35">
      <c r="A6671" s="12"/>
      <c r="B6671" s="12"/>
      <c r="C6671" s="12"/>
    </row>
    <row r="6672" spans="1:3" x14ac:dyDescent="0.35">
      <c r="A6672" s="12"/>
      <c r="B6672" s="12"/>
      <c r="C6672" s="12"/>
    </row>
    <row r="6673" spans="1:3" x14ac:dyDescent="0.35">
      <c r="A6673" s="12"/>
      <c r="B6673" s="12"/>
      <c r="C6673" s="12"/>
    </row>
    <row r="6674" spans="1:3" x14ac:dyDescent="0.35">
      <c r="A6674" s="12"/>
      <c r="B6674" s="12"/>
      <c r="C6674" s="12"/>
    </row>
    <row r="6675" spans="1:3" x14ac:dyDescent="0.35">
      <c r="A6675" s="12"/>
      <c r="B6675" s="12"/>
      <c r="C6675" s="12"/>
    </row>
    <row r="6676" spans="1:3" x14ac:dyDescent="0.35">
      <c r="A6676" s="12"/>
      <c r="B6676" s="12"/>
      <c r="C6676" s="12"/>
    </row>
    <row r="6677" spans="1:3" x14ac:dyDescent="0.35">
      <c r="A6677" s="12"/>
      <c r="B6677" s="12"/>
      <c r="C6677" s="12"/>
    </row>
    <row r="6678" spans="1:3" x14ac:dyDescent="0.35">
      <c r="A6678" s="12"/>
      <c r="B6678" s="12"/>
      <c r="C6678" s="12"/>
    </row>
    <row r="6679" spans="1:3" x14ac:dyDescent="0.35">
      <c r="A6679" s="12"/>
      <c r="B6679" s="12"/>
      <c r="C6679" s="12"/>
    </row>
    <row r="6680" spans="1:3" x14ac:dyDescent="0.35">
      <c r="A6680" s="12"/>
      <c r="B6680" s="12"/>
      <c r="C6680" s="12"/>
    </row>
    <row r="6681" spans="1:3" x14ac:dyDescent="0.35">
      <c r="A6681" s="12"/>
      <c r="B6681" s="12"/>
      <c r="C6681" s="12"/>
    </row>
    <row r="6682" spans="1:3" x14ac:dyDescent="0.35">
      <c r="A6682" s="12"/>
      <c r="B6682" s="12"/>
      <c r="C6682" s="12"/>
    </row>
    <row r="6683" spans="1:3" x14ac:dyDescent="0.35">
      <c r="A6683" s="12"/>
      <c r="B6683" s="12"/>
      <c r="C6683" s="12"/>
    </row>
    <row r="6684" spans="1:3" x14ac:dyDescent="0.35">
      <c r="A6684" s="12"/>
      <c r="B6684" s="12"/>
      <c r="C6684" s="12"/>
    </row>
    <row r="6685" spans="1:3" x14ac:dyDescent="0.35">
      <c r="A6685" s="12"/>
      <c r="B6685" s="12"/>
      <c r="C6685" s="12"/>
    </row>
    <row r="6686" spans="1:3" x14ac:dyDescent="0.35">
      <c r="A6686" s="12"/>
      <c r="B6686" s="12"/>
      <c r="C6686" s="12"/>
    </row>
    <row r="6687" spans="1:3" x14ac:dyDescent="0.35">
      <c r="A6687" s="12"/>
      <c r="B6687" s="12"/>
      <c r="C6687" s="12"/>
    </row>
    <row r="6688" spans="1:3" x14ac:dyDescent="0.35">
      <c r="A6688" s="12"/>
      <c r="B6688" s="12"/>
      <c r="C6688" s="12"/>
    </row>
    <row r="6689" spans="1:3" x14ac:dyDescent="0.35">
      <c r="A6689" s="12"/>
      <c r="B6689" s="12"/>
      <c r="C6689" s="12"/>
    </row>
    <row r="6690" spans="1:3" x14ac:dyDescent="0.35">
      <c r="A6690" s="12"/>
      <c r="B6690" s="12"/>
      <c r="C6690" s="12"/>
    </row>
    <row r="6691" spans="1:3" x14ac:dyDescent="0.35">
      <c r="A6691" s="12"/>
      <c r="B6691" s="12"/>
      <c r="C6691" s="12"/>
    </row>
    <row r="6692" spans="1:3" x14ac:dyDescent="0.35">
      <c r="A6692" s="12"/>
      <c r="B6692" s="12"/>
      <c r="C6692" s="12"/>
    </row>
    <row r="6693" spans="1:3" x14ac:dyDescent="0.35">
      <c r="A6693" s="12"/>
      <c r="B6693" s="12"/>
      <c r="C6693" s="12"/>
    </row>
    <row r="6694" spans="1:3" x14ac:dyDescent="0.35">
      <c r="A6694" s="12"/>
      <c r="B6694" s="12"/>
      <c r="C6694" s="12"/>
    </row>
    <row r="6695" spans="1:3" x14ac:dyDescent="0.35">
      <c r="A6695" s="12"/>
      <c r="B6695" s="12"/>
      <c r="C6695" s="12"/>
    </row>
    <row r="6696" spans="1:3" x14ac:dyDescent="0.35">
      <c r="A6696" s="12"/>
      <c r="B6696" s="12"/>
      <c r="C6696" s="12"/>
    </row>
    <row r="6697" spans="1:3" x14ac:dyDescent="0.35">
      <c r="A6697" s="12"/>
      <c r="B6697" s="12"/>
      <c r="C6697" s="12"/>
    </row>
    <row r="6698" spans="1:3" x14ac:dyDescent="0.35">
      <c r="A6698" s="12"/>
      <c r="B6698" s="12"/>
      <c r="C6698" s="12"/>
    </row>
    <row r="6699" spans="1:3" x14ac:dyDescent="0.35">
      <c r="A6699" s="12"/>
      <c r="B6699" s="12"/>
      <c r="C6699" s="12"/>
    </row>
    <row r="6700" spans="1:3" x14ac:dyDescent="0.35">
      <c r="A6700" s="12"/>
      <c r="B6700" s="12"/>
      <c r="C6700" s="12"/>
    </row>
    <row r="6701" spans="1:3" x14ac:dyDescent="0.35">
      <c r="A6701" s="12"/>
      <c r="B6701" s="12"/>
      <c r="C6701" s="12"/>
    </row>
    <row r="6702" spans="1:3" x14ac:dyDescent="0.35">
      <c r="A6702" s="12"/>
      <c r="B6702" s="12"/>
      <c r="C6702" s="12"/>
    </row>
    <row r="6703" spans="1:3" x14ac:dyDescent="0.35">
      <c r="A6703" s="12"/>
      <c r="B6703" s="12"/>
      <c r="C6703" s="12"/>
    </row>
    <row r="6704" spans="1:3" x14ac:dyDescent="0.35">
      <c r="A6704" s="12"/>
      <c r="B6704" s="12"/>
      <c r="C6704" s="12"/>
    </row>
    <row r="6705" spans="1:3" x14ac:dyDescent="0.35">
      <c r="A6705" s="12"/>
      <c r="B6705" s="12"/>
      <c r="C6705" s="12"/>
    </row>
    <row r="6706" spans="1:3" x14ac:dyDescent="0.35">
      <c r="A6706" s="12"/>
      <c r="B6706" s="12"/>
      <c r="C6706" s="12"/>
    </row>
    <row r="6707" spans="1:3" x14ac:dyDescent="0.35">
      <c r="A6707" s="12"/>
      <c r="B6707" s="12"/>
      <c r="C6707" s="12"/>
    </row>
    <row r="6708" spans="1:3" x14ac:dyDescent="0.35">
      <c r="A6708" s="12"/>
      <c r="B6708" s="12"/>
      <c r="C6708" s="12"/>
    </row>
    <row r="6709" spans="1:3" x14ac:dyDescent="0.35">
      <c r="A6709" s="12"/>
      <c r="B6709" s="12"/>
      <c r="C6709" s="12"/>
    </row>
    <row r="6710" spans="1:3" x14ac:dyDescent="0.35">
      <c r="A6710" s="12"/>
      <c r="B6710" s="12"/>
      <c r="C6710" s="12"/>
    </row>
    <row r="6711" spans="1:3" x14ac:dyDescent="0.35">
      <c r="A6711" s="12"/>
      <c r="B6711" s="12"/>
      <c r="C6711" s="12"/>
    </row>
    <row r="6712" spans="1:3" x14ac:dyDescent="0.35">
      <c r="A6712" s="12"/>
      <c r="B6712" s="12"/>
      <c r="C6712" s="12"/>
    </row>
    <row r="6713" spans="1:3" x14ac:dyDescent="0.35">
      <c r="A6713" s="12"/>
      <c r="B6713" s="12"/>
      <c r="C6713" s="12"/>
    </row>
    <row r="6714" spans="1:3" x14ac:dyDescent="0.35">
      <c r="A6714" s="12"/>
      <c r="B6714" s="12"/>
      <c r="C6714" s="12"/>
    </row>
    <row r="6715" spans="1:3" x14ac:dyDescent="0.35">
      <c r="A6715" s="12"/>
      <c r="B6715" s="12"/>
      <c r="C6715" s="12"/>
    </row>
    <row r="6716" spans="1:3" x14ac:dyDescent="0.35">
      <c r="A6716" s="12"/>
      <c r="B6716" s="12"/>
      <c r="C6716" s="12"/>
    </row>
    <row r="6717" spans="1:3" x14ac:dyDescent="0.35">
      <c r="A6717" s="12"/>
      <c r="B6717" s="12"/>
      <c r="C6717" s="12"/>
    </row>
    <row r="6718" spans="1:3" x14ac:dyDescent="0.35">
      <c r="A6718" s="12"/>
      <c r="B6718" s="12"/>
      <c r="C6718" s="12"/>
    </row>
    <row r="6719" spans="1:3" x14ac:dyDescent="0.35">
      <c r="A6719" s="12"/>
      <c r="B6719" s="12"/>
      <c r="C6719" s="12"/>
    </row>
    <row r="6720" spans="1:3" x14ac:dyDescent="0.35">
      <c r="A6720" s="12"/>
      <c r="B6720" s="12"/>
      <c r="C6720" s="12"/>
    </row>
    <row r="6721" spans="1:3" x14ac:dyDescent="0.35">
      <c r="A6721" s="12"/>
      <c r="B6721" s="12"/>
      <c r="C6721" s="12"/>
    </row>
    <row r="6722" spans="1:3" x14ac:dyDescent="0.35">
      <c r="A6722" s="12"/>
      <c r="B6722" s="12"/>
      <c r="C6722" s="12"/>
    </row>
    <row r="6723" spans="1:3" x14ac:dyDescent="0.35">
      <c r="A6723" s="12"/>
      <c r="B6723" s="12"/>
      <c r="C6723" s="12"/>
    </row>
    <row r="6724" spans="1:3" x14ac:dyDescent="0.35">
      <c r="A6724" s="12"/>
      <c r="B6724" s="12"/>
      <c r="C6724" s="12"/>
    </row>
    <row r="6725" spans="1:3" x14ac:dyDescent="0.35">
      <c r="A6725" s="12"/>
      <c r="B6725" s="12"/>
      <c r="C6725" s="12"/>
    </row>
    <row r="6726" spans="1:3" x14ac:dyDescent="0.35">
      <c r="A6726" s="12"/>
      <c r="B6726" s="12"/>
      <c r="C6726" s="12"/>
    </row>
    <row r="6727" spans="1:3" x14ac:dyDescent="0.35">
      <c r="A6727" s="12"/>
      <c r="B6727" s="12"/>
      <c r="C6727" s="12"/>
    </row>
    <row r="6728" spans="1:3" x14ac:dyDescent="0.35">
      <c r="A6728" s="12"/>
      <c r="B6728" s="12"/>
      <c r="C6728" s="12"/>
    </row>
    <row r="6729" spans="1:3" x14ac:dyDescent="0.35">
      <c r="A6729" s="12"/>
      <c r="B6729" s="12"/>
      <c r="C6729" s="12"/>
    </row>
    <row r="6730" spans="1:3" x14ac:dyDescent="0.35">
      <c r="A6730" s="12"/>
      <c r="B6730" s="12"/>
      <c r="C6730" s="12"/>
    </row>
    <row r="6731" spans="1:3" x14ac:dyDescent="0.35">
      <c r="A6731" s="12"/>
      <c r="B6731" s="12"/>
      <c r="C6731" s="12"/>
    </row>
    <row r="6732" spans="1:3" x14ac:dyDescent="0.35">
      <c r="A6732" s="12"/>
      <c r="B6732" s="12"/>
      <c r="C6732" s="12"/>
    </row>
    <row r="6733" spans="1:3" x14ac:dyDescent="0.35">
      <c r="A6733" s="12"/>
      <c r="B6733" s="12"/>
      <c r="C6733" s="12"/>
    </row>
    <row r="6734" spans="1:3" x14ac:dyDescent="0.35">
      <c r="A6734" s="12"/>
      <c r="B6734" s="12"/>
      <c r="C6734" s="12"/>
    </row>
    <row r="6735" spans="1:3" x14ac:dyDescent="0.35">
      <c r="A6735" s="12"/>
      <c r="B6735" s="12"/>
      <c r="C6735" s="12"/>
    </row>
    <row r="6736" spans="1:3" x14ac:dyDescent="0.35">
      <c r="A6736" s="12"/>
      <c r="B6736" s="12"/>
      <c r="C6736" s="12"/>
    </row>
    <row r="6737" spans="1:3" x14ac:dyDescent="0.35">
      <c r="A6737" s="12"/>
      <c r="B6737" s="12"/>
      <c r="C6737" s="12"/>
    </row>
    <row r="6738" spans="1:3" x14ac:dyDescent="0.35">
      <c r="A6738" s="12"/>
      <c r="B6738" s="12"/>
      <c r="C6738" s="12"/>
    </row>
    <row r="6739" spans="1:3" x14ac:dyDescent="0.35">
      <c r="A6739" s="12"/>
      <c r="B6739" s="12"/>
      <c r="C6739" s="12"/>
    </row>
    <row r="6740" spans="1:3" x14ac:dyDescent="0.35">
      <c r="A6740" s="12"/>
      <c r="B6740" s="12"/>
      <c r="C6740" s="12"/>
    </row>
    <row r="6741" spans="1:3" x14ac:dyDescent="0.35">
      <c r="A6741" s="12"/>
      <c r="B6741" s="12"/>
      <c r="C6741" s="12"/>
    </row>
    <row r="6742" spans="1:3" x14ac:dyDescent="0.35">
      <c r="A6742" s="12"/>
      <c r="B6742" s="12"/>
      <c r="C6742" s="12"/>
    </row>
    <row r="6743" spans="1:3" x14ac:dyDescent="0.35">
      <c r="A6743" s="12"/>
      <c r="B6743" s="12"/>
      <c r="C6743" s="12"/>
    </row>
    <row r="6744" spans="1:3" x14ac:dyDescent="0.35">
      <c r="A6744" s="12"/>
      <c r="B6744" s="12"/>
      <c r="C6744" s="12"/>
    </row>
    <row r="6745" spans="1:3" x14ac:dyDescent="0.35">
      <c r="A6745" s="12"/>
      <c r="B6745" s="12"/>
      <c r="C6745" s="12"/>
    </row>
    <row r="6746" spans="1:3" x14ac:dyDescent="0.35">
      <c r="A6746" s="12"/>
      <c r="B6746" s="12"/>
      <c r="C6746" s="12"/>
    </row>
    <row r="6747" spans="1:3" x14ac:dyDescent="0.35">
      <c r="A6747" s="12"/>
      <c r="B6747" s="12"/>
      <c r="C6747" s="12"/>
    </row>
    <row r="6748" spans="1:3" x14ac:dyDescent="0.35">
      <c r="A6748" s="12"/>
      <c r="B6748" s="12"/>
      <c r="C6748" s="12"/>
    </row>
    <row r="6749" spans="1:3" x14ac:dyDescent="0.35">
      <c r="A6749" s="12"/>
      <c r="B6749" s="12"/>
      <c r="C6749" s="12"/>
    </row>
    <row r="6750" spans="1:3" x14ac:dyDescent="0.35">
      <c r="A6750" s="12"/>
      <c r="B6750" s="12"/>
      <c r="C6750" s="12"/>
    </row>
    <row r="6751" spans="1:3" x14ac:dyDescent="0.35">
      <c r="A6751" s="12"/>
      <c r="B6751" s="12"/>
      <c r="C6751" s="12"/>
    </row>
    <row r="6752" spans="1:3" x14ac:dyDescent="0.35">
      <c r="A6752" s="12"/>
      <c r="B6752" s="12"/>
      <c r="C6752" s="12"/>
    </row>
    <row r="6753" spans="1:3" x14ac:dyDescent="0.35">
      <c r="A6753" s="12"/>
      <c r="B6753" s="12"/>
      <c r="C6753" s="12"/>
    </row>
    <row r="6754" spans="1:3" x14ac:dyDescent="0.35">
      <c r="A6754" s="12"/>
      <c r="B6754" s="12"/>
      <c r="C6754" s="12"/>
    </row>
    <row r="6755" spans="1:3" x14ac:dyDescent="0.35">
      <c r="A6755" s="12"/>
      <c r="B6755" s="12"/>
      <c r="C6755" s="12"/>
    </row>
    <row r="6756" spans="1:3" x14ac:dyDescent="0.35">
      <c r="A6756" s="12"/>
      <c r="B6756" s="12"/>
      <c r="C6756" s="12"/>
    </row>
    <row r="6757" spans="1:3" x14ac:dyDescent="0.35">
      <c r="A6757" s="12"/>
      <c r="B6757" s="12"/>
      <c r="C6757" s="12"/>
    </row>
    <row r="6758" spans="1:3" x14ac:dyDescent="0.35">
      <c r="A6758" s="12"/>
      <c r="B6758" s="12"/>
      <c r="C6758" s="12"/>
    </row>
    <row r="6759" spans="1:3" x14ac:dyDescent="0.35">
      <c r="A6759" s="12"/>
      <c r="B6759" s="12"/>
      <c r="C6759" s="12"/>
    </row>
    <row r="6760" spans="1:3" x14ac:dyDescent="0.35">
      <c r="A6760" s="12"/>
      <c r="B6760" s="12"/>
      <c r="C6760" s="12"/>
    </row>
    <row r="6761" spans="1:3" x14ac:dyDescent="0.35">
      <c r="A6761" s="12"/>
      <c r="B6761" s="12"/>
      <c r="C6761" s="12"/>
    </row>
    <row r="6762" spans="1:3" x14ac:dyDescent="0.35">
      <c r="A6762" s="12"/>
      <c r="B6762" s="12"/>
      <c r="C6762" s="12"/>
    </row>
    <row r="6763" spans="1:3" x14ac:dyDescent="0.35">
      <c r="A6763" s="12"/>
      <c r="B6763" s="12"/>
      <c r="C6763" s="12"/>
    </row>
    <row r="6764" spans="1:3" x14ac:dyDescent="0.35">
      <c r="A6764" s="12"/>
      <c r="B6764" s="12"/>
      <c r="C6764" s="12"/>
    </row>
    <row r="6765" spans="1:3" x14ac:dyDescent="0.35">
      <c r="A6765" s="12"/>
      <c r="B6765" s="12"/>
      <c r="C6765" s="12"/>
    </row>
    <row r="6766" spans="1:3" x14ac:dyDescent="0.35">
      <c r="A6766" s="12"/>
      <c r="B6766" s="12"/>
      <c r="C6766" s="12"/>
    </row>
    <row r="6767" spans="1:3" x14ac:dyDescent="0.35">
      <c r="A6767" s="12"/>
      <c r="B6767" s="12"/>
      <c r="C6767" s="12"/>
    </row>
    <row r="6768" spans="1:3" x14ac:dyDescent="0.35">
      <c r="A6768" s="12"/>
      <c r="B6768" s="12"/>
      <c r="C6768" s="12"/>
    </row>
    <row r="6769" spans="1:3" x14ac:dyDescent="0.35">
      <c r="A6769" s="12"/>
      <c r="B6769" s="12"/>
      <c r="C6769" s="12"/>
    </row>
    <row r="6770" spans="1:3" x14ac:dyDescent="0.35">
      <c r="A6770" s="12"/>
      <c r="B6770" s="12"/>
      <c r="C6770" s="12"/>
    </row>
    <row r="6771" spans="1:3" x14ac:dyDescent="0.35">
      <c r="A6771" s="12"/>
      <c r="B6771" s="12"/>
      <c r="C6771" s="12"/>
    </row>
    <row r="6772" spans="1:3" x14ac:dyDescent="0.35">
      <c r="A6772" s="12"/>
      <c r="B6772" s="12"/>
      <c r="C6772" s="12"/>
    </row>
    <row r="6773" spans="1:3" x14ac:dyDescent="0.35">
      <c r="A6773" s="12"/>
      <c r="B6773" s="12"/>
      <c r="C6773" s="12"/>
    </row>
    <row r="6774" spans="1:3" x14ac:dyDescent="0.35">
      <c r="A6774" s="12"/>
      <c r="B6774" s="12"/>
      <c r="C6774" s="12"/>
    </row>
    <row r="6775" spans="1:3" x14ac:dyDescent="0.35">
      <c r="A6775" s="12"/>
      <c r="B6775" s="12"/>
      <c r="C6775" s="12"/>
    </row>
    <row r="6776" spans="1:3" x14ac:dyDescent="0.35">
      <c r="A6776" s="12"/>
      <c r="B6776" s="12"/>
      <c r="C6776" s="12"/>
    </row>
    <row r="6777" spans="1:3" x14ac:dyDescent="0.35">
      <c r="A6777" s="12"/>
      <c r="B6777" s="12"/>
      <c r="C6777" s="12"/>
    </row>
    <row r="6778" spans="1:3" x14ac:dyDescent="0.35">
      <c r="A6778" s="12"/>
      <c r="B6778" s="12"/>
      <c r="C6778" s="12"/>
    </row>
    <row r="6779" spans="1:3" x14ac:dyDescent="0.35">
      <c r="A6779" s="12"/>
      <c r="B6779" s="12"/>
      <c r="C6779" s="12"/>
    </row>
    <row r="6780" spans="1:3" x14ac:dyDescent="0.35">
      <c r="A6780" s="12"/>
      <c r="B6780" s="12"/>
      <c r="C6780" s="12"/>
    </row>
    <row r="6781" spans="1:3" x14ac:dyDescent="0.35">
      <c r="A6781" s="12"/>
      <c r="B6781" s="12"/>
      <c r="C6781" s="12"/>
    </row>
    <row r="6782" spans="1:3" x14ac:dyDescent="0.35">
      <c r="A6782" s="12"/>
      <c r="B6782" s="12"/>
      <c r="C6782" s="12"/>
    </row>
    <row r="6783" spans="1:3" x14ac:dyDescent="0.35">
      <c r="A6783" s="12"/>
      <c r="B6783" s="12"/>
      <c r="C6783" s="12"/>
    </row>
    <row r="6784" spans="1:3" x14ac:dyDescent="0.35">
      <c r="A6784" s="12"/>
      <c r="B6784" s="12"/>
      <c r="C6784" s="12"/>
    </row>
    <row r="6785" spans="1:3" x14ac:dyDescent="0.35">
      <c r="A6785" s="12"/>
      <c r="B6785" s="12"/>
      <c r="C6785" s="12"/>
    </row>
    <row r="6786" spans="1:3" x14ac:dyDescent="0.35">
      <c r="A6786" s="12"/>
      <c r="B6786" s="12"/>
      <c r="C6786" s="12"/>
    </row>
    <row r="6787" spans="1:3" x14ac:dyDescent="0.35">
      <c r="A6787" s="12"/>
      <c r="B6787" s="12"/>
      <c r="C6787" s="12"/>
    </row>
    <row r="6788" spans="1:3" x14ac:dyDescent="0.35">
      <c r="A6788" s="12"/>
      <c r="B6788" s="12"/>
      <c r="C6788" s="12"/>
    </row>
    <row r="6789" spans="1:3" x14ac:dyDescent="0.35">
      <c r="A6789" s="12"/>
      <c r="B6789" s="12"/>
      <c r="C6789" s="12"/>
    </row>
    <row r="6790" spans="1:3" x14ac:dyDescent="0.35">
      <c r="A6790" s="12"/>
      <c r="B6790" s="12"/>
      <c r="C6790" s="12"/>
    </row>
    <row r="6791" spans="1:3" x14ac:dyDescent="0.35">
      <c r="A6791" s="12"/>
      <c r="B6791" s="12"/>
      <c r="C6791" s="12"/>
    </row>
    <row r="6792" spans="1:3" x14ac:dyDescent="0.35">
      <c r="A6792" s="12"/>
      <c r="B6792" s="12"/>
      <c r="C6792" s="12"/>
    </row>
    <row r="6793" spans="1:3" x14ac:dyDescent="0.35">
      <c r="A6793" s="12"/>
      <c r="B6793" s="12"/>
      <c r="C6793" s="12"/>
    </row>
    <row r="6794" spans="1:3" x14ac:dyDescent="0.35">
      <c r="A6794" s="12"/>
      <c r="B6794" s="12"/>
      <c r="C6794" s="12"/>
    </row>
    <row r="6795" spans="1:3" x14ac:dyDescent="0.35">
      <c r="A6795" s="12"/>
      <c r="B6795" s="12"/>
      <c r="C6795" s="12"/>
    </row>
    <row r="6796" spans="1:3" x14ac:dyDescent="0.35">
      <c r="A6796" s="12"/>
      <c r="B6796" s="12"/>
      <c r="C6796" s="12"/>
    </row>
    <row r="6797" spans="1:3" x14ac:dyDescent="0.35">
      <c r="A6797" s="12"/>
      <c r="B6797" s="12"/>
      <c r="C6797" s="12"/>
    </row>
    <row r="6798" spans="1:3" x14ac:dyDescent="0.35">
      <c r="A6798" s="12"/>
      <c r="B6798" s="12"/>
      <c r="C6798" s="12"/>
    </row>
    <row r="6799" spans="1:3" x14ac:dyDescent="0.35">
      <c r="A6799" s="12"/>
      <c r="B6799" s="12"/>
      <c r="C6799" s="12"/>
    </row>
    <row r="6800" spans="1:3" x14ac:dyDescent="0.35">
      <c r="A6800" s="12"/>
      <c r="B6800" s="12"/>
      <c r="C6800" s="12"/>
    </row>
    <row r="6801" spans="1:3" x14ac:dyDescent="0.35">
      <c r="A6801" s="12"/>
      <c r="B6801" s="12"/>
      <c r="C6801" s="12"/>
    </row>
    <row r="6802" spans="1:3" x14ac:dyDescent="0.35">
      <c r="A6802" s="12"/>
      <c r="B6802" s="12"/>
      <c r="C6802" s="12"/>
    </row>
    <row r="6803" spans="1:3" x14ac:dyDescent="0.35">
      <c r="A6803" s="12"/>
      <c r="B6803" s="12"/>
      <c r="C6803" s="12"/>
    </row>
    <row r="6804" spans="1:3" x14ac:dyDescent="0.35">
      <c r="A6804" s="12"/>
      <c r="B6804" s="12"/>
      <c r="C6804" s="12"/>
    </row>
    <row r="6805" spans="1:3" x14ac:dyDescent="0.35">
      <c r="A6805" s="12"/>
      <c r="B6805" s="12"/>
      <c r="C6805" s="12"/>
    </row>
    <row r="6806" spans="1:3" x14ac:dyDescent="0.35">
      <c r="A6806" s="12"/>
      <c r="B6806" s="12"/>
      <c r="C6806" s="12"/>
    </row>
    <row r="6807" spans="1:3" x14ac:dyDescent="0.35">
      <c r="A6807" s="12"/>
      <c r="B6807" s="12"/>
      <c r="C6807" s="12"/>
    </row>
    <row r="6808" spans="1:3" x14ac:dyDescent="0.35">
      <c r="A6808" s="12"/>
      <c r="B6808" s="12"/>
      <c r="C6808" s="12"/>
    </row>
    <row r="6809" spans="1:3" x14ac:dyDescent="0.35">
      <c r="A6809" s="12"/>
      <c r="B6809" s="12"/>
      <c r="C6809" s="12"/>
    </row>
    <row r="6810" spans="1:3" x14ac:dyDescent="0.35">
      <c r="A6810" s="12"/>
      <c r="B6810" s="12"/>
      <c r="C6810" s="12"/>
    </row>
    <row r="6811" spans="1:3" x14ac:dyDescent="0.35">
      <c r="A6811" s="12"/>
      <c r="B6811" s="12"/>
      <c r="C6811" s="12"/>
    </row>
    <row r="6812" spans="1:3" x14ac:dyDescent="0.35">
      <c r="A6812" s="12"/>
      <c r="B6812" s="12"/>
      <c r="C6812" s="12"/>
    </row>
    <row r="6813" spans="1:3" x14ac:dyDescent="0.35">
      <c r="A6813" s="12"/>
      <c r="B6813" s="12"/>
      <c r="C6813" s="12"/>
    </row>
    <row r="6814" spans="1:3" x14ac:dyDescent="0.35">
      <c r="A6814" s="12"/>
      <c r="B6814" s="12"/>
      <c r="C6814" s="12"/>
    </row>
    <row r="6815" spans="1:3" x14ac:dyDescent="0.35">
      <c r="A6815" s="12"/>
      <c r="B6815" s="12"/>
      <c r="C6815" s="12"/>
    </row>
    <row r="6816" spans="1:3" x14ac:dyDescent="0.35">
      <c r="A6816" s="12"/>
      <c r="B6816" s="12"/>
      <c r="C6816" s="12"/>
    </row>
    <row r="6817" spans="1:3" x14ac:dyDescent="0.35">
      <c r="A6817" s="12"/>
      <c r="B6817" s="12"/>
      <c r="C6817" s="12"/>
    </row>
    <row r="6818" spans="1:3" x14ac:dyDescent="0.35">
      <c r="A6818" s="12"/>
      <c r="B6818" s="12"/>
      <c r="C6818" s="12"/>
    </row>
    <row r="6819" spans="1:3" x14ac:dyDescent="0.35">
      <c r="A6819" s="12"/>
      <c r="B6819" s="12"/>
      <c r="C6819" s="12"/>
    </row>
    <row r="6820" spans="1:3" x14ac:dyDescent="0.35">
      <c r="A6820" s="12"/>
      <c r="B6820" s="12"/>
      <c r="C6820" s="12"/>
    </row>
    <row r="6821" spans="1:3" x14ac:dyDescent="0.35">
      <c r="A6821" s="12"/>
      <c r="B6821" s="12"/>
      <c r="C6821" s="12"/>
    </row>
    <row r="6822" spans="1:3" x14ac:dyDescent="0.35">
      <c r="A6822" s="12"/>
      <c r="B6822" s="12"/>
      <c r="C6822" s="12"/>
    </row>
    <row r="6823" spans="1:3" x14ac:dyDescent="0.35">
      <c r="A6823" s="12"/>
      <c r="B6823" s="12"/>
      <c r="C6823" s="12"/>
    </row>
    <row r="6824" spans="1:3" x14ac:dyDescent="0.35">
      <c r="A6824" s="12"/>
      <c r="B6824" s="12"/>
      <c r="C6824" s="12"/>
    </row>
    <row r="6825" spans="1:3" x14ac:dyDescent="0.35">
      <c r="A6825" s="12"/>
      <c r="B6825" s="12"/>
      <c r="C6825" s="12"/>
    </row>
    <row r="6826" spans="1:3" x14ac:dyDescent="0.35">
      <c r="A6826" s="12"/>
      <c r="B6826" s="12"/>
      <c r="C6826" s="12"/>
    </row>
    <row r="6827" spans="1:3" x14ac:dyDescent="0.35">
      <c r="A6827" s="12"/>
      <c r="B6827" s="12"/>
      <c r="C6827" s="12"/>
    </row>
    <row r="6828" spans="1:3" x14ac:dyDescent="0.35">
      <c r="A6828" s="12"/>
      <c r="B6828" s="12"/>
      <c r="C6828" s="12"/>
    </row>
    <row r="6829" spans="1:3" x14ac:dyDescent="0.35">
      <c r="A6829" s="12"/>
      <c r="B6829" s="12"/>
      <c r="C6829" s="12"/>
    </row>
    <row r="6830" spans="1:3" x14ac:dyDescent="0.35">
      <c r="A6830" s="12"/>
      <c r="B6830" s="12"/>
      <c r="C6830" s="12"/>
    </row>
    <row r="6831" spans="1:3" x14ac:dyDescent="0.35">
      <c r="A6831" s="12"/>
      <c r="B6831" s="12"/>
      <c r="C6831" s="12"/>
    </row>
    <row r="6832" spans="1:3" x14ac:dyDescent="0.35">
      <c r="A6832" s="12"/>
      <c r="B6832" s="12"/>
      <c r="C6832" s="12"/>
    </row>
    <row r="6833" spans="1:3" x14ac:dyDescent="0.35">
      <c r="A6833" s="12"/>
      <c r="B6833" s="12"/>
      <c r="C6833" s="12"/>
    </row>
    <row r="6834" spans="1:3" x14ac:dyDescent="0.35">
      <c r="A6834" s="12"/>
      <c r="B6834" s="12"/>
      <c r="C6834" s="12"/>
    </row>
    <row r="6835" spans="1:3" x14ac:dyDescent="0.35">
      <c r="A6835" s="12"/>
      <c r="B6835" s="12"/>
      <c r="C6835" s="12"/>
    </row>
    <row r="6836" spans="1:3" x14ac:dyDescent="0.35">
      <c r="A6836" s="12"/>
      <c r="B6836" s="12"/>
      <c r="C6836" s="12"/>
    </row>
    <row r="6837" spans="1:3" x14ac:dyDescent="0.35">
      <c r="A6837" s="12"/>
      <c r="B6837" s="12"/>
      <c r="C6837" s="12"/>
    </row>
    <row r="6838" spans="1:3" x14ac:dyDescent="0.35">
      <c r="A6838" s="12"/>
      <c r="B6838" s="12"/>
      <c r="C6838" s="12"/>
    </row>
    <row r="6839" spans="1:3" x14ac:dyDescent="0.35">
      <c r="A6839" s="12"/>
      <c r="B6839" s="12"/>
      <c r="C6839" s="12"/>
    </row>
    <row r="6840" spans="1:3" x14ac:dyDescent="0.35">
      <c r="A6840" s="12"/>
      <c r="B6840" s="12"/>
      <c r="C6840" s="12"/>
    </row>
    <row r="6841" spans="1:3" x14ac:dyDescent="0.35">
      <c r="A6841" s="12"/>
      <c r="B6841" s="12"/>
      <c r="C6841" s="12"/>
    </row>
    <row r="6842" spans="1:3" x14ac:dyDescent="0.35">
      <c r="A6842" s="12"/>
      <c r="B6842" s="12"/>
      <c r="C6842" s="12"/>
    </row>
    <row r="6843" spans="1:3" x14ac:dyDescent="0.35">
      <c r="A6843" s="12"/>
      <c r="B6843" s="12"/>
      <c r="C6843" s="12"/>
    </row>
    <row r="6844" spans="1:3" x14ac:dyDescent="0.35">
      <c r="A6844" s="12"/>
      <c r="B6844" s="12"/>
      <c r="C6844" s="12"/>
    </row>
    <row r="6845" spans="1:3" x14ac:dyDescent="0.35">
      <c r="A6845" s="12"/>
      <c r="B6845" s="12"/>
      <c r="C6845" s="12"/>
    </row>
    <row r="6846" spans="1:3" x14ac:dyDescent="0.35">
      <c r="A6846" s="12"/>
      <c r="B6846" s="12"/>
      <c r="C6846" s="12"/>
    </row>
    <row r="6847" spans="1:3" x14ac:dyDescent="0.35">
      <c r="A6847" s="12"/>
      <c r="B6847" s="12"/>
      <c r="C6847" s="12"/>
    </row>
    <row r="6848" spans="1:3" x14ac:dyDescent="0.35">
      <c r="A6848" s="12"/>
      <c r="B6848" s="12"/>
      <c r="C6848" s="12"/>
    </row>
    <row r="6849" spans="1:3" x14ac:dyDescent="0.35">
      <c r="A6849" s="12"/>
      <c r="B6849" s="12"/>
      <c r="C6849" s="12"/>
    </row>
    <row r="6850" spans="1:3" x14ac:dyDescent="0.35">
      <c r="A6850" s="12"/>
      <c r="B6850" s="12"/>
      <c r="C6850" s="12"/>
    </row>
    <row r="6851" spans="1:3" x14ac:dyDescent="0.35">
      <c r="A6851" s="12"/>
      <c r="B6851" s="12"/>
      <c r="C6851" s="12"/>
    </row>
    <row r="6852" spans="1:3" x14ac:dyDescent="0.35">
      <c r="A6852" s="12"/>
      <c r="B6852" s="12"/>
      <c r="C6852" s="12"/>
    </row>
    <row r="6853" spans="1:3" x14ac:dyDescent="0.35">
      <c r="A6853" s="12"/>
      <c r="B6853" s="12"/>
      <c r="C6853" s="12"/>
    </row>
    <row r="6854" spans="1:3" x14ac:dyDescent="0.35">
      <c r="A6854" s="12"/>
      <c r="B6854" s="12"/>
      <c r="C6854" s="12"/>
    </row>
    <row r="6855" spans="1:3" x14ac:dyDescent="0.35">
      <c r="A6855" s="12"/>
      <c r="B6855" s="12"/>
      <c r="C6855" s="12"/>
    </row>
    <row r="6856" spans="1:3" x14ac:dyDescent="0.35">
      <c r="A6856" s="12"/>
      <c r="B6856" s="12"/>
      <c r="C6856" s="12"/>
    </row>
    <row r="6857" spans="1:3" x14ac:dyDescent="0.35">
      <c r="A6857" s="12"/>
      <c r="B6857" s="12"/>
      <c r="C6857" s="12"/>
    </row>
    <row r="6858" spans="1:3" x14ac:dyDescent="0.35">
      <c r="A6858" s="12"/>
      <c r="B6858" s="12"/>
      <c r="C6858" s="12"/>
    </row>
    <row r="6859" spans="1:3" x14ac:dyDescent="0.35">
      <c r="A6859" s="12"/>
      <c r="B6859" s="12"/>
      <c r="C6859" s="12"/>
    </row>
    <row r="6860" spans="1:3" x14ac:dyDescent="0.35">
      <c r="A6860" s="12"/>
      <c r="B6860" s="12"/>
      <c r="C6860" s="12"/>
    </row>
    <row r="6861" spans="1:3" x14ac:dyDescent="0.35">
      <c r="A6861" s="12"/>
      <c r="B6861" s="12"/>
      <c r="C6861" s="12"/>
    </row>
    <row r="6862" spans="1:3" x14ac:dyDescent="0.35">
      <c r="A6862" s="12"/>
      <c r="B6862" s="12"/>
      <c r="C6862" s="12"/>
    </row>
    <row r="6863" spans="1:3" x14ac:dyDescent="0.35">
      <c r="A6863" s="12"/>
      <c r="B6863" s="12"/>
      <c r="C6863" s="12"/>
    </row>
    <row r="6864" spans="1:3" x14ac:dyDescent="0.35">
      <c r="A6864" s="12"/>
      <c r="B6864" s="12"/>
      <c r="C6864" s="12"/>
    </row>
    <row r="6865" spans="1:3" x14ac:dyDescent="0.35">
      <c r="A6865" s="12"/>
      <c r="B6865" s="12"/>
      <c r="C6865" s="12"/>
    </row>
    <row r="6866" spans="1:3" x14ac:dyDescent="0.35">
      <c r="A6866" s="12"/>
      <c r="B6866" s="12"/>
      <c r="C6866" s="12"/>
    </row>
    <row r="6867" spans="1:3" x14ac:dyDescent="0.35">
      <c r="A6867" s="12"/>
      <c r="B6867" s="12"/>
      <c r="C6867" s="12"/>
    </row>
    <row r="6868" spans="1:3" x14ac:dyDescent="0.35">
      <c r="A6868" s="12"/>
      <c r="B6868" s="12"/>
      <c r="C6868" s="12"/>
    </row>
    <row r="6869" spans="1:3" x14ac:dyDescent="0.35">
      <c r="A6869" s="12"/>
      <c r="B6869" s="12"/>
      <c r="C6869" s="12"/>
    </row>
    <row r="6870" spans="1:3" x14ac:dyDescent="0.35">
      <c r="A6870" s="12"/>
      <c r="B6870" s="12"/>
      <c r="C6870" s="12"/>
    </row>
    <row r="6871" spans="1:3" x14ac:dyDescent="0.35">
      <c r="A6871" s="12"/>
      <c r="B6871" s="12"/>
      <c r="C6871" s="12"/>
    </row>
    <row r="6872" spans="1:3" x14ac:dyDescent="0.35">
      <c r="A6872" s="12"/>
      <c r="B6872" s="12"/>
      <c r="C6872" s="12"/>
    </row>
    <row r="6873" spans="1:3" x14ac:dyDescent="0.35">
      <c r="A6873" s="12"/>
      <c r="B6873" s="12"/>
      <c r="C6873" s="12"/>
    </row>
    <row r="6874" spans="1:3" x14ac:dyDescent="0.35">
      <c r="A6874" s="12"/>
      <c r="B6874" s="12"/>
      <c r="C6874" s="12"/>
    </row>
    <row r="6875" spans="1:3" x14ac:dyDescent="0.35">
      <c r="A6875" s="12"/>
      <c r="B6875" s="12"/>
      <c r="C6875" s="12"/>
    </row>
    <row r="6876" spans="1:3" x14ac:dyDescent="0.35">
      <c r="A6876" s="12"/>
      <c r="B6876" s="12"/>
      <c r="C6876" s="12"/>
    </row>
    <row r="6877" spans="1:3" x14ac:dyDescent="0.35">
      <c r="A6877" s="12"/>
      <c r="B6877" s="12"/>
      <c r="C6877" s="12"/>
    </row>
    <row r="6878" spans="1:3" x14ac:dyDescent="0.35">
      <c r="A6878" s="12"/>
      <c r="B6878" s="12"/>
      <c r="C6878" s="12"/>
    </row>
    <row r="6879" spans="1:3" x14ac:dyDescent="0.35">
      <c r="A6879" s="12"/>
      <c r="B6879" s="12"/>
      <c r="C6879" s="12"/>
    </row>
    <row r="6880" spans="1:3" x14ac:dyDescent="0.35">
      <c r="A6880" s="12"/>
      <c r="B6880" s="12"/>
      <c r="C6880" s="12"/>
    </row>
    <row r="6881" spans="1:3" x14ac:dyDescent="0.35">
      <c r="A6881" s="12"/>
      <c r="B6881" s="12"/>
      <c r="C6881" s="12"/>
    </row>
    <row r="6882" spans="1:3" x14ac:dyDescent="0.35">
      <c r="A6882" s="12"/>
      <c r="B6882" s="12"/>
      <c r="C6882" s="12"/>
    </row>
    <row r="6883" spans="1:3" x14ac:dyDescent="0.35">
      <c r="A6883" s="12"/>
      <c r="B6883" s="12"/>
      <c r="C6883" s="12"/>
    </row>
    <row r="6884" spans="1:3" x14ac:dyDescent="0.35">
      <c r="A6884" s="12"/>
      <c r="B6884" s="12"/>
      <c r="C6884" s="12"/>
    </row>
    <row r="6885" spans="1:3" x14ac:dyDescent="0.35">
      <c r="A6885" s="12"/>
      <c r="B6885" s="12"/>
      <c r="C6885" s="12"/>
    </row>
    <row r="6886" spans="1:3" x14ac:dyDescent="0.35">
      <c r="A6886" s="12"/>
      <c r="B6886" s="12"/>
      <c r="C6886" s="12"/>
    </row>
    <row r="6887" spans="1:3" x14ac:dyDescent="0.35">
      <c r="A6887" s="12"/>
      <c r="B6887" s="12"/>
      <c r="C6887" s="12"/>
    </row>
    <row r="6888" spans="1:3" x14ac:dyDescent="0.35">
      <c r="A6888" s="12"/>
      <c r="B6888" s="12"/>
      <c r="C6888" s="12"/>
    </row>
    <row r="6889" spans="1:3" x14ac:dyDescent="0.35">
      <c r="A6889" s="12"/>
      <c r="B6889" s="12"/>
      <c r="C6889" s="12"/>
    </row>
    <row r="6890" spans="1:3" x14ac:dyDescent="0.35">
      <c r="A6890" s="12"/>
      <c r="B6890" s="12"/>
      <c r="C6890" s="12"/>
    </row>
    <row r="6891" spans="1:3" x14ac:dyDescent="0.35">
      <c r="A6891" s="12"/>
      <c r="B6891" s="12"/>
      <c r="C6891" s="12"/>
    </row>
    <row r="6892" spans="1:3" x14ac:dyDescent="0.35">
      <c r="A6892" s="12"/>
      <c r="B6892" s="12"/>
      <c r="C6892" s="12"/>
    </row>
    <row r="6893" spans="1:3" x14ac:dyDescent="0.35">
      <c r="A6893" s="12"/>
      <c r="B6893" s="12"/>
      <c r="C6893" s="12"/>
    </row>
    <row r="6894" spans="1:3" x14ac:dyDescent="0.35">
      <c r="A6894" s="12"/>
      <c r="B6894" s="12"/>
      <c r="C6894" s="12"/>
    </row>
    <row r="6895" spans="1:3" x14ac:dyDescent="0.35">
      <c r="A6895" s="12"/>
      <c r="B6895" s="12"/>
      <c r="C6895" s="12"/>
    </row>
    <row r="6896" spans="1:3" x14ac:dyDescent="0.35">
      <c r="A6896" s="12"/>
      <c r="B6896" s="12"/>
      <c r="C6896" s="12"/>
    </row>
    <row r="6897" spans="1:3" x14ac:dyDescent="0.35">
      <c r="A6897" s="12"/>
      <c r="B6897" s="12"/>
      <c r="C6897" s="12"/>
    </row>
    <row r="6898" spans="1:3" x14ac:dyDescent="0.35">
      <c r="A6898" s="12"/>
      <c r="B6898" s="12"/>
      <c r="C6898" s="12"/>
    </row>
    <row r="6899" spans="1:3" x14ac:dyDescent="0.35">
      <c r="A6899" s="12"/>
      <c r="B6899" s="12"/>
      <c r="C6899" s="12"/>
    </row>
    <row r="6900" spans="1:3" x14ac:dyDescent="0.35">
      <c r="A6900" s="12"/>
      <c r="B6900" s="12"/>
      <c r="C6900" s="12"/>
    </row>
    <row r="6901" spans="1:3" x14ac:dyDescent="0.35">
      <c r="A6901" s="12"/>
      <c r="B6901" s="12"/>
      <c r="C6901" s="12"/>
    </row>
    <row r="6902" spans="1:3" x14ac:dyDescent="0.35">
      <c r="A6902" s="12"/>
      <c r="B6902" s="12"/>
      <c r="C6902" s="12"/>
    </row>
    <row r="6903" spans="1:3" x14ac:dyDescent="0.35">
      <c r="A6903" s="12"/>
      <c r="B6903" s="12"/>
      <c r="C6903" s="12"/>
    </row>
    <row r="6904" spans="1:3" x14ac:dyDescent="0.35">
      <c r="A6904" s="12"/>
      <c r="B6904" s="12"/>
      <c r="C6904" s="12"/>
    </row>
    <row r="6905" spans="1:3" x14ac:dyDescent="0.35">
      <c r="A6905" s="12"/>
      <c r="B6905" s="12"/>
      <c r="C6905" s="12"/>
    </row>
    <row r="6906" spans="1:3" x14ac:dyDescent="0.35">
      <c r="A6906" s="12"/>
      <c r="B6906" s="12"/>
      <c r="C6906" s="12"/>
    </row>
    <row r="6907" spans="1:3" x14ac:dyDescent="0.35">
      <c r="A6907" s="12"/>
      <c r="B6907" s="12"/>
      <c r="C6907" s="12"/>
    </row>
    <row r="6908" spans="1:3" x14ac:dyDescent="0.35">
      <c r="A6908" s="12"/>
      <c r="B6908" s="12"/>
      <c r="C6908" s="12"/>
    </row>
    <row r="6909" spans="1:3" x14ac:dyDescent="0.35">
      <c r="A6909" s="12"/>
      <c r="B6909" s="12"/>
      <c r="C6909" s="12"/>
    </row>
    <row r="6910" spans="1:3" x14ac:dyDescent="0.35">
      <c r="A6910" s="12"/>
      <c r="B6910" s="12"/>
      <c r="C6910" s="12"/>
    </row>
    <row r="6911" spans="1:3" x14ac:dyDescent="0.35">
      <c r="A6911" s="12"/>
      <c r="B6911" s="12"/>
      <c r="C6911" s="12"/>
    </row>
    <row r="6912" spans="1:3" x14ac:dyDescent="0.35">
      <c r="A6912" s="12"/>
      <c r="B6912" s="12"/>
      <c r="C6912" s="12"/>
    </row>
    <row r="6913" spans="1:3" x14ac:dyDescent="0.35">
      <c r="A6913" s="12"/>
      <c r="B6913" s="12"/>
      <c r="C6913" s="12"/>
    </row>
    <row r="6914" spans="1:3" x14ac:dyDescent="0.35">
      <c r="A6914" s="12"/>
      <c r="B6914" s="12"/>
      <c r="C6914" s="12"/>
    </row>
    <row r="6915" spans="1:3" x14ac:dyDescent="0.35">
      <c r="A6915" s="12"/>
      <c r="B6915" s="12"/>
      <c r="C6915" s="12"/>
    </row>
    <row r="6916" spans="1:3" x14ac:dyDescent="0.35">
      <c r="A6916" s="12"/>
      <c r="B6916" s="12"/>
      <c r="C6916" s="12"/>
    </row>
    <row r="6917" spans="1:3" x14ac:dyDescent="0.35">
      <c r="A6917" s="12"/>
      <c r="B6917" s="12"/>
      <c r="C6917" s="12"/>
    </row>
    <row r="6918" spans="1:3" x14ac:dyDescent="0.35">
      <c r="A6918" s="12"/>
      <c r="B6918" s="12"/>
      <c r="C6918" s="12"/>
    </row>
    <row r="6919" spans="1:3" x14ac:dyDescent="0.35">
      <c r="A6919" s="12"/>
      <c r="B6919" s="12"/>
      <c r="C6919" s="12"/>
    </row>
    <row r="6920" spans="1:3" x14ac:dyDescent="0.35">
      <c r="A6920" s="12"/>
      <c r="B6920" s="12"/>
      <c r="C6920" s="12"/>
    </row>
    <row r="6921" spans="1:3" x14ac:dyDescent="0.35">
      <c r="A6921" s="12"/>
      <c r="B6921" s="12"/>
      <c r="C6921" s="12"/>
    </row>
    <row r="6922" spans="1:3" x14ac:dyDescent="0.35">
      <c r="A6922" s="12"/>
      <c r="B6922" s="12"/>
      <c r="C6922" s="12"/>
    </row>
    <row r="6923" spans="1:3" x14ac:dyDescent="0.35">
      <c r="A6923" s="12"/>
      <c r="B6923" s="12"/>
      <c r="C6923" s="12"/>
    </row>
    <row r="6924" spans="1:3" x14ac:dyDescent="0.35">
      <c r="A6924" s="12"/>
      <c r="B6924" s="12"/>
      <c r="C6924" s="12"/>
    </row>
    <row r="6925" spans="1:3" x14ac:dyDescent="0.35">
      <c r="A6925" s="12"/>
      <c r="B6925" s="12"/>
      <c r="C6925" s="12"/>
    </row>
    <row r="6926" spans="1:3" x14ac:dyDescent="0.35">
      <c r="A6926" s="12"/>
      <c r="B6926" s="12"/>
      <c r="C6926" s="12"/>
    </row>
    <row r="6927" spans="1:3" x14ac:dyDescent="0.35">
      <c r="A6927" s="12"/>
      <c r="B6927" s="12"/>
      <c r="C6927" s="12"/>
    </row>
    <row r="6928" spans="1:3" x14ac:dyDescent="0.35">
      <c r="A6928" s="12"/>
      <c r="B6928" s="12"/>
      <c r="C6928" s="12"/>
    </row>
    <row r="6929" spans="1:3" x14ac:dyDescent="0.35">
      <c r="A6929" s="12"/>
      <c r="B6929" s="12"/>
      <c r="C6929" s="12"/>
    </row>
    <row r="6930" spans="1:3" x14ac:dyDescent="0.35">
      <c r="A6930" s="12"/>
      <c r="B6930" s="12"/>
      <c r="C6930" s="12"/>
    </row>
    <row r="6931" spans="1:3" x14ac:dyDescent="0.35">
      <c r="A6931" s="12"/>
      <c r="B6931" s="12"/>
      <c r="C6931" s="12"/>
    </row>
    <row r="6932" spans="1:3" x14ac:dyDescent="0.35">
      <c r="A6932" s="12"/>
      <c r="B6932" s="12"/>
      <c r="C6932" s="12"/>
    </row>
    <row r="6933" spans="1:3" x14ac:dyDescent="0.35">
      <c r="A6933" s="12"/>
      <c r="B6933" s="12"/>
      <c r="C6933" s="12"/>
    </row>
    <row r="6934" spans="1:3" x14ac:dyDescent="0.35">
      <c r="A6934" s="12"/>
      <c r="B6934" s="12"/>
      <c r="C6934" s="12"/>
    </row>
    <row r="6935" spans="1:3" x14ac:dyDescent="0.35">
      <c r="A6935" s="12"/>
      <c r="B6935" s="12"/>
      <c r="C6935" s="12"/>
    </row>
    <row r="6936" spans="1:3" x14ac:dyDescent="0.35">
      <c r="A6936" s="12"/>
      <c r="B6936" s="12"/>
      <c r="C6936" s="12"/>
    </row>
    <row r="6937" spans="1:3" x14ac:dyDescent="0.35">
      <c r="A6937" s="12"/>
      <c r="B6937" s="12"/>
      <c r="C6937" s="12"/>
    </row>
    <row r="6938" spans="1:3" x14ac:dyDescent="0.35">
      <c r="A6938" s="12"/>
      <c r="B6938" s="12"/>
      <c r="C6938" s="12"/>
    </row>
    <row r="6939" spans="1:3" x14ac:dyDescent="0.35">
      <c r="A6939" s="12"/>
      <c r="B6939" s="12"/>
      <c r="C6939" s="12"/>
    </row>
    <row r="6940" spans="1:3" x14ac:dyDescent="0.35">
      <c r="A6940" s="12"/>
      <c r="B6940" s="12"/>
      <c r="C6940" s="12"/>
    </row>
    <row r="6941" spans="1:3" x14ac:dyDescent="0.35">
      <c r="A6941" s="12"/>
      <c r="B6941" s="12"/>
      <c r="C6941" s="12"/>
    </row>
    <row r="6942" spans="1:3" x14ac:dyDescent="0.35">
      <c r="A6942" s="12"/>
      <c r="B6942" s="12"/>
      <c r="C6942" s="12"/>
    </row>
    <row r="6943" spans="1:3" x14ac:dyDescent="0.35">
      <c r="A6943" s="12"/>
      <c r="B6943" s="12"/>
      <c r="C6943" s="12"/>
    </row>
    <row r="6944" spans="1:3" x14ac:dyDescent="0.35">
      <c r="A6944" s="12"/>
      <c r="B6944" s="12"/>
      <c r="C6944" s="12"/>
    </row>
    <row r="6945" spans="1:3" x14ac:dyDescent="0.35">
      <c r="A6945" s="12"/>
      <c r="B6945" s="12"/>
      <c r="C6945" s="12"/>
    </row>
    <row r="6946" spans="1:3" x14ac:dyDescent="0.35">
      <c r="A6946" s="12"/>
      <c r="B6946" s="12"/>
      <c r="C6946" s="12"/>
    </row>
    <row r="6947" spans="1:3" x14ac:dyDescent="0.35">
      <c r="A6947" s="12"/>
      <c r="B6947" s="12"/>
      <c r="C6947" s="12"/>
    </row>
    <row r="6948" spans="1:3" x14ac:dyDescent="0.35">
      <c r="A6948" s="12"/>
      <c r="B6948" s="12"/>
      <c r="C6948" s="12"/>
    </row>
    <row r="6949" spans="1:3" x14ac:dyDescent="0.35">
      <c r="A6949" s="12"/>
      <c r="B6949" s="12"/>
      <c r="C6949" s="12"/>
    </row>
    <row r="6950" spans="1:3" x14ac:dyDescent="0.35">
      <c r="A6950" s="12"/>
      <c r="B6950" s="12"/>
      <c r="C6950" s="12"/>
    </row>
    <row r="6951" spans="1:3" x14ac:dyDescent="0.35">
      <c r="A6951" s="12"/>
      <c r="B6951" s="12"/>
      <c r="C6951" s="12"/>
    </row>
    <row r="6952" spans="1:3" x14ac:dyDescent="0.35">
      <c r="A6952" s="12"/>
      <c r="B6952" s="12"/>
      <c r="C6952" s="12"/>
    </row>
    <row r="6953" spans="1:3" x14ac:dyDescent="0.35">
      <c r="A6953" s="12"/>
      <c r="B6953" s="12"/>
      <c r="C6953" s="12"/>
    </row>
    <row r="6954" spans="1:3" x14ac:dyDescent="0.35">
      <c r="A6954" s="12"/>
      <c r="B6954" s="12"/>
      <c r="C6954" s="12"/>
    </row>
    <row r="6955" spans="1:3" x14ac:dyDescent="0.35">
      <c r="A6955" s="12"/>
      <c r="B6955" s="12"/>
      <c r="C6955" s="12"/>
    </row>
    <row r="6956" spans="1:3" x14ac:dyDescent="0.35">
      <c r="A6956" s="12"/>
      <c r="B6956" s="12"/>
      <c r="C6956" s="12"/>
    </row>
    <row r="6957" spans="1:3" x14ac:dyDescent="0.35">
      <c r="A6957" s="12"/>
      <c r="B6957" s="12"/>
      <c r="C6957" s="12"/>
    </row>
    <row r="6958" spans="1:3" x14ac:dyDescent="0.35">
      <c r="A6958" s="12"/>
      <c r="B6958" s="12"/>
      <c r="C6958" s="12"/>
    </row>
    <row r="6959" spans="1:3" x14ac:dyDescent="0.35">
      <c r="A6959" s="12"/>
      <c r="B6959" s="12"/>
      <c r="C6959" s="12"/>
    </row>
    <row r="6960" spans="1:3" x14ac:dyDescent="0.35">
      <c r="A6960" s="12"/>
      <c r="B6960" s="12"/>
      <c r="C6960" s="12"/>
    </row>
    <row r="6961" spans="1:3" x14ac:dyDescent="0.35">
      <c r="A6961" s="12"/>
      <c r="B6961" s="12"/>
      <c r="C6961" s="12"/>
    </row>
    <row r="6962" spans="1:3" x14ac:dyDescent="0.35">
      <c r="A6962" s="12"/>
      <c r="B6962" s="12"/>
      <c r="C6962" s="12"/>
    </row>
    <row r="6963" spans="1:3" x14ac:dyDescent="0.35">
      <c r="A6963" s="12"/>
      <c r="B6963" s="12"/>
      <c r="C6963" s="12"/>
    </row>
    <row r="6964" spans="1:3" x14ac:dyDescent="0.35">
      <c r="A6964" s="12"/>
      <c r="B6964" s="12"/>
      <c r="C6964" s="12"/>
    </row>
    <row r="6965" spans="1:3" x14ac:dyDescent="0.35">
      <c r="A6965" s="12"/>
      <c r="B6965" s="12"/>
      <c r="C6965" s="12"/>
    </row>
    <row r="6966" spans="1:3" x14ac:dyDescent="0.35">
      <c r="A6966" s="12"/>
      <c r="B6966" s="12"/>
      <c r="C6966" s="12"/>
    </row>
    <row r="6967" spans="1:3" x14ac:dyDescent="0.35">
      <c r="A6967" s="12"/>
      <c r="B6967" s="12"/>
      <c r="C6967" s="12"/>
    </row>
    <row r="6968" spans="1:3" x14ac:dyDescent="0.35">
      <c r="A6968" s="12"/>
      <c r="B6968" s="12"/>
      <c r="C6968" s="12"/>
    </row>
    <row r="6969" spans="1:3" x14ac:dyDescent="0.35">
      <c r="A6969" s="12"/>
      <c r="B6969" s="12"/>
      <c r="C6969" s="12"/>
    </row>
    <row r="6970" spans="1:3" x14ac:dyDescent="0.35">
      <c r="A6970" s="12"/>
      <c r="B6970" s="12"/>
      <c r="C6970" s="12"/>
    </row>
    <row r="6971" spans="1:3" x14ac:dyDescent="0.35">
      <c r="A6971" s="12"/>
      <c r="B6971" s="12"/>
      <c r="C6971" s="12"/>
    </row>
    <row r="6972" spans="1:3" x14ac:dyDescent="0.35">
      <c r="A6972" s="12"/>
      <c r="B6972" s="12"/>
      <c r="C6972" s="12"/>
    </row>
    <row r="6973" spans="1:3" x14ac:dyDescent="0.35">
      <c r="A6973" s="12"/>
      <c r="B6973" s="12"/>
      <c r="C6973" s="12"/>
    </row>
    <row r="6974" spans="1:3" x14ac:dyDescent="0.35">
      <c r="A6974" s="12"/>
      <c r="B6974" s="12"/>
      <c r="C6974" s="12"/>
    </row>
    <row r="6975" spans="1:3" x14ac:dyDescent="0.35">
      <c r="A6975" s="12"/>
      <c r="B6975" s="12"/>
      <c r="C6975" s="12"/>
    </row>
    <row r="6976" spans="1:3" x14ac:dyDescent="0.35">
      <c r="A6976" s="12"/>
      <c r="B6976" s="12"/>
      <c r="C6976" s="12"/>
    </row>
    <row r="6977" spans="1:3" x14ac:dyDescent="0.35">
      <c r="A6977" s="12"/>
      <c r="B6977" s="12"/>
      <c r="C6977" s="12"/>
    </row>
    <row r="6978" spans="1:3" x14ac:dyDescent="0.35">
      <c r="A6978" s="12"/>
      <c r="B6978" s="12"/>
      <c r="C6978" s="12"/>
    </row>
    <row r="6979" spans="1:3" x14ac:dyDescent="0.35">
      <c r="A6979" s="12"/>
      <c r="B6979" s="12"/>
      <c r="C6979" s="12"/>
    </row>
    <row r="6980" spans="1:3" x14ac:dyDescent="0.35">
      <c r="A6980" s="12"/>
      <c r="B6980" s="12"/>
      <c r="C6980" s="12"/>
    </row>
    <row r="6981" spans="1:3" x14ac:dyDescent="0.35">
      <c r="A6981" s="12"/>
      <c r="B6981" s="12"/>
      <c r="C6981" s="12"/>
    </row>
    <row r="6982" spans="1:3" x14ac:dyDescent="0.35">
      <c r="A6982" s="12"/>
      <c r="B6982" s="12"/>
      <c r="C6982" s="12"/>
    </row>
    <row r="6983" spans="1:3" x14ac:dyDescent="0.35">
      <c r="A6983" s="12"/>
      <c r="B6983" s="12"/>
      <c r="C6983" s="12"/>
    </row>
    <row r="6984" spans="1:3" x14ac:dyDescent="0.35">
      <c r="A6984" s="12"/>
      <c r="B6984" s="12"/>
      <c r="C6984" s="12"/>
    </row>
    <row r="6985" spans="1:3" x14ac:dyDescent="0.35">
      <c r="A6985" s="12"/>
      <c r="B6985" s="12"/>
      <c r="C6985" s="12"/>
    </row>
    <row r="6986" spans="1:3" x14ac:dyDescent="0.35">
      <c r="A6986" s="12"/>
      <c r="B6986" s="12"/>
      <c r="C6986" s="12"/>
    </row>
    <row r="6987" spans="1:3" x14ac:dyDescent="0.35">
      <c r="A6987" s="12"/>
      <c r="B6987" s="12"/>
      <c r="C6987" s="12"/>
    </row>
    <row r="6988" spans="1:3" x14ac:dyDescent="0.35">
      <c r="A6988" s="12"/>
      <c r="B6988" s="12"/>
      <c r="C6988" s="12"/>
    </row>
    <row r="6989" spans="1:3" x14ac:dyDescent="0.35">
      <c r="A6989" s="12"/>
      <c r="B6989" s="12"/>
      <c r="C6989" s="12"/>
    </row>
    <row r="6990" spans="1:3" x14ac:dyDescent="0.35">
      <c r="A6990" s="12"/>
      <c r="B6990" s="12"/>
      <c r="C6990" s="12"/>
    </row>
    <row r="6991" spans="1:3" x14ac:dyDescent="0.35">
      <c r="A6991" s="12"/>
      <c r="B6991" s="12"/>
      <c r="C6991" s="12"/>
    </row>
    <row r="6992" spans="1:3" x14ac:dyDescent="0.35">
      <c r="A6992" s="12"/>
      <c r="B6992" s="12"/>
      <c r="C6992" s="12"/>
    </row>
    <row r="6993" spans="1:3" x14ac:dyDescent="0.35">
      <c r="A6993" s="12"/>
      <c r="B6993" s="12"/>
      <c r="C6993" s="12"/>
    </row>
    <row r="6994" spans="1:3" x14ac:dyDescent="0.35">
      <c r="A6994" s="12"/>
      <c r="B6994" s="12"/>
      <c r="C6994" s="12"/>
    </row>
    <row r="6995" spans="1:3" x14ac:dyDescent="0.35">
      <c r="A6995" s="12"/>
      <c r="B6995" s="12"/>
      <c r="C6995" s="12"/>
    </row>
    <row r="6996" spans="1:3" x14ac:dyDescent="0.35">
      <c r="A6996" s="12"/>
      <c r="B6996" s="12"/>
      <c r="C6996" s="12"/>
    </row>
    <row r="6997" spans="1:3" x14ac:dyDescent="0.35">
      <c r="A6997" s="12"/>
      <c r="B6997" s="12"/>
      <c r="C6997" s="12"/>
    </row>
    <row r="6998" spans="1:3" x14ac:dyDescent="0.35">
      <c r="A6998" s="12"/>
      <c r="B6998" s="12"/>
      <c r="C6998" s="12"/>
    </row>
    <row r="6999" spans="1:3" x14ac:dyDescent="0.35">
      <c r="A6999" s="12"/>
      <c r="B6999" s="12"/>
      <c r="C6999" s="12"/>
    </row>
    <row r="7000" spans="1:3" x14ac:dyDescent="0.35">
      <c r="A7000" s="12"/>
      <c r="B7000" s="12"/>
      <c r="C7000" s="12"/>
    </row>
    <row r="7001" spans="1:3" x14ac:dyDescent="0.35">
      <c r="A7001" s="12"/>
      <c r="B7001" s="12"/>
      <c r="C7001" s="12"/>
    </row>
    <row r="7002" spans="1:3" x14ac:dyDescent="0.35">
      <c r="A7002" s="12"/>
      <c r="B7002" s="12"/>
      <c r="C7002" s="12"/>
    </row>
    <row r="7003" spans="1:3" x14ac:dyDescent="0.35">
      <c r="A7003" s="12"/>
      <c r="B7003" s="12"/>
      <c r="C7003" s="12"/>
    </row>
    <row r="7004" spans="1:3" x14ac:dyDescent="0.35">
      <c r="A7004" s="12"/>
      <c r="B7004" s="12"/>
      <c r="C7004" s="12"/>
    </row>
    <row r="7005" spans="1:3" x14ac:dyDescent="0.35">
      <c r="A7005" s="12"/>
      <c r="B7005" s="12"/>
      <c r="C7005" s="12"/>
    </row>
    <row r="7006" spans="1:3" x14ac:dyDescent="0.35">
      <c r="A7006" s="12"/>
      <c r="B7006" s="12"/>
      <c r="C7006" s="12"/>
    </row>
    <row r="7007" spans="1:3" x14ac:dyDescent="0.35">
      <c r="A7007" s="12"/>
      <c r="B7007" s="12"/>
      <c r="C7007" s="12"/>
    </row>
    <row r="7008" spans="1:3" x14ac:dyDescent="0.35">
      <c r="A7008" s="12"/>
      <c r="B7008" s="12"/>
      <c r="C7008" s="12"/>
    </row>
    <row r="7009" spans="1:3" x14ac:dyDescent="0.35">
      <c r="A7009" s="12"/>
      <c r="B7009" s="12"/>
      <c r="C7009" s="12"/>
    </row>
    <row r="7010" spans="1:3" x14ac:dyDescent="0.35">
      <c r="A7010" s="12"/>
      <c r="B7010" s="12"/>
      <c r="C7010" s="12"/>
    </row>
    <row r="7011" spans="1:3" x14ac:dyDescent="0.35">
      <c r="A7011" s="12"/>
      <c r="B7011" s="12"/>
      <c r="C7011" s="12"/>
    </row>
    <row r="7012" spans="1:3" x14ac:dyDescent="0.35">
      <c r="A7012" s="12"/>
      <c r="B7012" s="12"/>
      <c r="C7012" s="12"/>
    </row>
    <row r="7013" spans="1:3" x14ac:dyDescent="0.35">
      <c r="A7013" s="12"/>
      <c r="B7013" s="12"/>
      <c r="C7013" s="12"/>
    </row>
    <row r="7014" spans="1:3" x14ac:dyDescent="0.35">
      <c r="A7014" s="12"/>
      <c r="B7014" s="12"/>
      <c r="C7014" s="12"/>
    </row>
    <row r="7015" spans="1:3" x14ac:dyDescent="0.35">
      <c r="A7015" s="12"/>
      <c r="B7015" s="12"/>
      <c r="C7015" s="12"/>
    </row>
    <row r="7016" spans="1:3" x14ac:dyDescent="0.35">
      <c r="A7016" s="12"/>
      <c r="B7016" s="12"/>
      <c r="C7016" s="12"/>
    </row>
    <row r="7017" spans="1:3" x14ac:dyDescent="0.35">
      <c r="A7017" s="12"/>
      <c r="B7017" s="12"/>
      <c r="C7017" s="12"/>
    </row>
    <row r="7018" spans="1:3" x14ac:dyDescent="0.35">
      <c r="A7018" s="12"/>
      <c r="B7018" s="12"/>
      <c r="C7018" s="12"/>
    </row>
    <row r="7019" spans="1:3" x14ac:dyDescent="0.35">
      <c r="A7019" s="12"/>
      <c r="B7019" s="12"/>
      <c r="C7019" s="12"/>
    </row>
    <row r="7020" spans="1:3" x14ac:dyDescent="0.35">
      <c r="A7020" s="12"/>
      <c r="B7020" s="12"/>
      <c r="C7020" s="12"/>
    </row>
    <row r="7021" spans="1:3" x14ac:dyDescent="0.35">
      <c r="A7021" s="12"/>
      <c r="B7021" s="12"/>
      <c r="C7021" s="12"/>
    </row>
    <row r="7022" spans="1:3" x14ac:dyDescent="0.35">
      <c r="A7022" s="12"/>
      <c r="B7022" s="12"/>
      <c r="C7022" s="12"/>
    </row>
    <row r="7023" spans="1:3" x14ac:dyDescent="0.35">
      <c r="A7023" s="12"/>
      <c r="B7023" s="12"/>
      <c r="C7023" s="12"/>
    </row>
    <row r="7024" spans="1:3" x14ac:dyDescent="0.35">
      <c r="A7024" s="12"/>
      <c r="B7024" s="12"/>
      <c r="C7024" s="12"/>
    </row>
    <row r="7025" spans="1:3" x14ac:dyDescent="0.35">
      <c r="A7025" s="12"/>
      <c r="B7025" s="12"/>
      <c r="C7025" s="12"/>
    </row>
    <row r="7026" spans="1:3" x14ac:dyDescent="0.35">
      <c r="A7026" s="12"/>
      <c r="B7026" s="12"/>
      <c r="C7026" s="12"/>
    </row>
    <row r="7027" spans="1:3" x14ac:dyDescent="0.35">
      <c r="A7027" s="12"/>
      <c r="B7027" s="12"/>
      <c r="C7027" s="12"/>
    </row>
    <row r="7028" spans="1:3" x14ac:dyDescent="0.35">
      <c r="A7028" s="12"/>
      <c r="B7028" s="12"/>
      <c r="C7028" s="12"/>
    </row>
    <row r="7029" spans="1:3" x14ac:dyDescent="0.35">
      <c r="A7029" s="12"/>
      <c r="B7029" s="12"/>
      <c r="C7029" s="12"/>
    </row>
    <row r="7030" spans="1:3" x14ac:dyDescent="0.35">
      <c r="A7030" s="12"/>
      <c r="B7030" s="12"/>
      <c r="C7030" s="12"/>
    </row>
    <row r="7031" spans="1:3" x14ac:dyDescent="0.35">
      <c r="A7031" s="12"/>
      <c r="B7031" s="12"/>
      <c r="C7031" s="12"/>
    </row>
    <row r="7032" spans="1:3" x14ac:dyDescent="0.35">
      <c r="A7032" s="12"/>
      <c r="B7032" s="12"/>
      <c r="C7032" s="12"/>
    </row>
    <row r="7033" spans="1:3" x14ac:dyDescent="0.35">
      <c r="A7033" s="12"/>
      <c r="B7033" s="12"/>
      <c r="C7033" s="12"/>
    </row>
    <row r="7034" spans="1:3" x14ac:dyDescent="0.35">
      <c r="A7034" s="12"/>
      <c r="B7034" s="12"/>
      <c r="C7034" s="12"/>
    </row>
    <row r="7035" spans="1:3" x14ac:dyDescent="0.35">
      <c r="A7035" s="12"/>
      <c r="B7035" s="12"/>
      <c r="C7035" s="12"/>
    </row>
    <row r="7036" spans="1:3" x14ac:dyDescent="0.35">
      <c r="A7036" s="12"/>
      <c r="B7036" s="12"/>
      <c r="C7036" s="12"/>
    </row>
    <row r="7037" spans="1:3" x14ac:dyDescent="0.35">
      <c r="A7037" s="12"/>
      <c r="B7037" s="12"/>
      <c r="C7037" s="12"/>
    </row>
    <row r="7038" spans="1:3" x14ac:dyDescent="0.35">
      <c r="A7038" s="12"/>
      <c r="B7038" s="12"/>
      <c r="C7038" s="12"/>
    </row>
    <row r="7039" spans="1:3" x14ac:dyDescent="0.35">
      <c r="A7039" s="12"/>
      <c r="B7039" s="12"/>
      <c r="C7039" s="12"/>
    </row>
    <row r="7040" spans="1:3" x14ac:dyDescent="0.35">
      <c r="A7040" s="12"/>
      <c r="B7040" s="12"/>
      <c r="C7040" s="12"/>
    </row>
    <row r="7041" spans="1:3" x14ac:dyDescent="0.35">
      <c r="A7041" s="12"/>
      <c r="B7041" s="12"/>
      <c r="C7041" s="12"/>
    </row>
    <row r="7042" spans="1:3" x14ac:dyDescent="0.35">
      <c r="A7042" s="12"/>
      <c r="B7042" s="12"/>
      <c r="C7042" s="12"/>
    </row>
    <row r="7043" spans="1:3" x14ac:dyDescent="0.35">
      <c r="A7043" s="12"/>
      <c r="B7043" s="12"/>
      <c r="C7043" s="12"/>
    </row>
    <row r="7044" spans="1:3" x14ac:dyDescent="0.35">
      <c r="A7044" s="12"/>
      <c r="B7044" s="12"/>
      <c r="C7044" s="12"/>
    </row>
    <row r="7045" spans="1:3" x14ac:dyDescent="0.35">
      <c r="A7045" s="12"/>
      <c r="B7045" s="12"/>
      <c r="C7045" s="12"/>
    </row>
    <row r="7046" spans="1:3" x14ac:dyDescent="0.35">
      <c r="A7046" s="12"/>
      <c r="B7046" s="12"/>
      <c r="C7046" s="12"/>
    </row>
    <row r="7047" spans="1:3" x14ac:dyDescent="0.35">
      <c r="A7047" s="12"/>
      <c r="B7047" s="12"/>
      <c r="C7047" s="12"/>
    </row>
    <row r="7048" spans="1:3" x14ac:dyDescent="0.35">
      <c r="A7048" s="12"/>
      <c r="B7048" s="12"/>
      <c r="C7048" s="12"/>
    </row>
    <row r="7049" spans="1:3" x14ac:dyDescent="0.35">
      <c r="A7049" s="12"/>
      <c r="B7049" s="12"/>
      <c r="C7049" s="12"/>
    </row>
    <row r="7050" spans="1:3" x14ac:dyDescent="0.35">
      <c r="A7050" s="12"/>
      <c r="B7050" s="12"/>
      <c r="C7050" s="12"/>
    </row>
    <row r="7051" spans="1:3" x14ac:dyDescent="0.35">
      <c r="A7051" s="12"/>
      <c r="B7051" s="12"/>
      <c r="C7051" s="12"/>
    </row>
    <row r="7052" spans="1:3" x14ac:dyDescent="0.35">
      <c r="A7052" s="12"/>
      <c r="B7052" s="12"/>
      <c r="C7052" s="12"/>
    </row>
    <row r="7053" spans="1:3" x14ac:dyDescent="0.35">
      <c r="A7053" s="12"/>
      <c r="B7053" s="12"/>
      <c r="C7053" s="12"/>
    </row>
    <row r="7054" spans="1:3" x14ac:dyDescent="0.35">
      <c r="A7054" s="12"/>
      <c r="B7054" s="12"/>
      <c r="C7054" s="12"/>
    </row>
    <row r="7055" spans="1:3" x14ac:dyDescent="0.35">
      <c r="A7055" s="12"/>
      <c r="B7055" s="12"/>
      <c r="C7055" s="12"/>
    </row>
    <row r="7056" spans="1:3" x14ac:dyDescent="0.35">
      <c r="A7056" s="12"/>
      <c r="B7056" s="12"/>
      <c r="C7056" s="12"/>
    </row>
    <row r="7057" spans="1:3" x14ac:dyDescent="0.35">
      <c r="A7057" s="12"/>
      <c r="B7057" s="12"/>
      <c r="C7057" s="12"/>
    </row>
    <row r="7058" spans="1:3" x14ac:dyDescent="0.35">
      <c r="A7058" s="12"/>
      <c r="B7058" s="12"/>
      <c r="C7058" s="12"/>
    </row>
    <row r="7059" spans="1:3" x14ac:dyDescent="0.35">
      <c r="A7059" s="12"/>
      <c r="B7059" s="12"/>
      <c r="C7059" s="12"/>
    </row>
    <row r="7060" spans="1:3" x14ac:dyDescent="0.35">
      <c r="A7060" s="12"/>
      <c r="B7060" s="12"/>
      <c r="C7060" s="12"/>
    </row>
    <row r="7061" spans="1:3" x14ac:dyDescent="0.35">
      <c r="A7061" s="12"/>
      <c r="B7061" s="12"/>
      <c r="C7061" s="12"/>
    </row>
    <row r="7062" spans="1:3" x14ac:dyDescent="0.35">
      <c r="A7062" s="12"/>
      <c r="B7062" s="12"/>
      <c r="C7062" s="12"/>
    </row>
    <row r="7063" spans="1:3" x14ac:dyDescent="0.35">
      <c r="A7063" s="12"/>
      <c r="B7063" s="12"/>
      <c r="C7063" s="12"/>
    </row>
    <row r="7064" spans="1:3" x14ac:dyDescent="0.35">
      <c r="A7064" s="12"/>
      <c r="B7064" s="12"/>
      <c r="C7064" s="12"/>
    </row>
    <row r="7065" spans="1:3" x14ac:dyDescent="0.35">
      <c r="A7065" s="12"/>
      <c r="B7065" s="12"/>
      <c r="C7065" s="12"/>
    </row>
    <row r="7066" spans="1:3" x14ac:dyDescent="0.35">
      <c r="A7066" s="12"/>
      <c r="B7066" s="12"/>
      <c r="C7066" s="12"/>
    </row>
    <row r="7067" spans="1:3" x14ac:dyDescent="0.35">
      <c r="A7067" s="12"/>
      <c r="B7067" s="12"/>
      <c r="C7067" s="12"/>
    </row>
    <row r="7068" spans="1:3" x14ac:dyDescent="0.35">
      <c r="A7068" s="12"/>
      <c r="B7068" s="12"/>
      <c r="C7068" s="12"/>
    </row>
    <row r="7069" spans="1:3" x14ac:dyDescent="0.35">
      <c r="A7069" s="12"/>
      <c r="B7069" s="12"/>
      <c r="C7069" s="12"/>
    </row>
    <row r="7070" spans="1:3" x14ac:dyDescent="0.35">
      <c r="A7070" s="12"/>
      <c r="B7070" s="12"/>
      <c r="C7070" s="12"/>
    </row>
    <row r="7071" spans="1:3" x14ac:dyDescent="0.35">
      <c r="A7071" s="12"/>
      <c r="B7071" s="12"/>
      <c r="C7071" s="12"/>
    </row>
    <row r="7072" spans="1:3" x14ac:dyDescent="0.35">
      <c r="A7072" s="12"/>
      <c r="B7072" s="12"/>
      <c r="C7072" s="12"/>
    </row>
    <row r="7073" spans="1:3" x14ac:dyDescent="0.35">
      <c r="A7073" s="12"/>
      <c r="B7073" s="12"/>
      <c r="C7073" s="12"/>
    </row>
    <row r="7074" spans="1:3" x14ac:dyDescent="0.35">
      <c r="A7074" s="12"/>
      <c r="B7074" s="12"/>
      <c r="C7074" s="12"/>
    </row>
    <row r="7075" spans="1:3" x14ac:dyDescent="0.35">
      <c r="A7075" s="12"/>
      <c r="B7075" s="12"/>
      <c r="C7075" s="12"/>
    </row>
    <row r="7076" spans="1:3" x14ac:dyDescent="0.35">
      <c r="A7076" s="12"/>
      <c r="B7076" s="12"/>
      <c r="C7076" s="12"/>
    </row>
    <row r="7077" spans="1:3" x14ac:dyDescent="0.35">
      <c r="A7077" s="12"/>
      <c r="B7077" s="12"/>
      <c r="C7077" s="12"/>
    </row>
    <row r="7078" spans="1:3" x14ac:dyDescent="0.35">
      <c r="A7078" s="12"/>
      <c r="B7078" s="12"/>
      <c r="C7078" s="12"/>
    </row>
    <row r="7079" spans="1:3" x14ac:dyDescent="0.35">
      <c r="A7079" s="12"/>
      <c r="B7079" s="12"/>
      <c r="C7079" s="12"/>
    </row>
    <row r="7080" spans="1:3" x14ac:dyDescent="0.35">
      <c r="A7080" s="12"/>
      <c r="B7080" s="12"/>
      <c r="C7080" s="12"/>
    </row>
    <row r="7081" spans="1:3" x14ac:dyDescent="0.35">
      <c r="A7081" s="12"/>
      <c r="B7081" s="12"/>
      <c r="C7081" s="12"/>
    </row>
    <row r="7082" spans="1:3" x14ac:dyDescent="0.35">
      <c r="A7082" s="12"/>
      <c r="B7082" s="12"/>
      <c r="C7082" s="12"/>
    </row>
    <row r="7083" spans="1:3" x14ac:dyDescent="0.35">
      <c r="A7083" s="12"/>
      <c r="B7083" s="12"/>
      <c r="C7083" s="12"/>
    </row>
    <row r="7084" spans="1:3" x14ac:dyDescent="0.35">
      <c r="A7084" s="12"/>
      <c r="B7084" s="12"/>
      <c r="C7084" s="12"/>
    </row>
    <row r="7085" spans="1:3" x14ac:dyDescent="0.35">
      <c r="A7085" s="12"/>
      <c r="B7085" s="12"/>
      <c r="C7085" s="12"/>
    </row>
    <row r="7086" spans="1:3" x14ac:dyDescent="0.35">
      <c r="A7086" s="12"/>
      <c r="B7086" s="12"/>
      <c r="C7086" s="12"/>
    </row>
    <row r="7087" spans="1:3" x14ac:dyDescent="0.35">
      <c r="A7087" s="12"/>
      <c r="B7087" s="12"/>
      <c r="C7087" s="12"/>
    </row>
    <row r="7088" spans="1:3" x14ac:dyDescent="0.35">
      <c r="A7088" s="12"/>
      <c r="B7088" s="12"/>
      <c r="C7088" s="12"/>
    </row>
    <row r="7089" spans="1:3" x14ac:dyDescent="0.35">
      <c r="A7089" s="12"/>
      <c r="B7089" s="12"/>
      <c r="C7089" s="12"/>
    </row>
    <row r="7090" spans="1:3" x14ac:dyDescent="0.35">
      <c r="A7090" s="12"/>
      <c r="B7090" s="12"/>
      <c r="C7090" s="12"/>
    </row>
    <row r="7091" spans="1:3" x14ac:dyDescent="0.35">
      <c r="A7091" s="12"/>
      <c r="B7091" s="12"/>
      <c r="C7091" s="12"/>
    </row>
    <row r="7092" spans="1:3" x14ac:dyDescent="0.35">
      <c r="A7092" s="12"/>
      <c r="B7092" s="12"/>
      <c r="C7092" s="12"/>
    </row>
    <row r="7093" spans="1:3" x14ac:dyDescent="0.35">
      <c r="A7093" s="12"/>
      <c r="B7093" s="12"/>
      <c r="C7093" s="12"/>
    </row>
    <row r="7094" spans="1:3" x14ac:dyDescent="0.35">
      <c r="A7094" s="12"/>
      <c r="B7094" s="12"/>
      <c r="C7094" s="12"/>
    </row>
    <row r="7095" spans="1:3" x14ac:dyDescent="0.35">
      <c r="A7095" s="12"/>
      <c r="B7095" s="12"/>
      <c r="C7095" s="12"/>
    </row>
    <row r="7096" spans="1:3" x14ac:dyDescent="0.35">
      <c r="A7096" s="12"/>
      <c r="B7096" s="12"/>
      <c r="C7096" s="12"/>
    </row>
    <row r="7097" spans="1:3" x14ac:dyDescent="0.35">
      <c r="A7097" s="12"/>
      <c r="B7097" s="12"/>
      <c r="C7097" s="12"/>
    </row>
    <row r="7098" spans="1:3" x14ac:dyDescent="0.35">
      <c r="A7098" s="12"/>
      <c r="B7098" s="12"/>
      <c r="C7098" s="12"/>
    </row>
    <row r="7099" spans="1:3" x14ac:dyDescent="0.35">
      <c r="A7099" s="12"/>
      <c r="B7099" s="12"/>
      <c r="C7099" s="12"/>
    </row>
    <row r="7100" spans="1:3" x14ac:dyDescent="0.35">
      <c r="A7100" s="12"/>
      <c r="B7100" s="12"/>
      <c r="C7100" s="12"/>
    </row>
    <row r="7101" spans="1:3" x14ac:dyDescent="0.35">
      <c r="A7101" s="12"/>
      <c r="B7101" s="12"/>
      <c r="C7101" s="12"/>
    </row>
    <row r="7102" spans="1:3" x14ac:dyDescent="0.35">
      <c r="A7102" s="12"/>
      <c r="B7102" s="12"/>
      <c r="C7102" s="12"/>
    </row>
    <row r="7103" spans="1:3" x14ac:dyDescent="0.35">
      <c r="A7103" s="12"/>
      <c r="B7103" s="12"/>
      <c r="C7103" s="12"/>
    </row>
    <row r="7104" spans="1:3" x14ac:dyDescent="0.35">
      <c r="A7104" s="12"/>
      <c r="B7104" s="12"/>
      <c r="C7104" s="12"/>
    </row>
    <row r="7105" spans="1:3" x14ac:dyDescent="0.35">
      <c r="A7105" s="12"/>
      <c r="B7105" s="12"/>
      <c r="C7105" s="12"/>
    </row>
    <row r="7106" spans="1:3" x14ac:dyDescent="0.35">
      <c r="A7106" s="12"/>
      <c r="B7106" s="12"/>
      <c r="C7106" s="12"/>
    </row>
    <row r="7107" spans="1:3" x14ac:dyDescent="0.35">
      <c r="A7107" s="12"/>
      <c r="B7107" s="12"/>
      <c r="C7107" s="12"/>
    </row>
    <row r="7108" spans="1:3" x14ac:dyDescent="0.35">
      <c r="A7108" s="12"/>
      <c r="B7108" s="12"/>
      <c r="C7108" s="12"/>
    </row>
    <row r="7109" spans="1:3" x14ac:dyDescent="0.35">
      <c r="A7109" s="12"/>
      <c r="B7109" s="12"/>
      <c r="C7109" s="12"/>
    </row>
    <row r="7110" spans="1:3" x14ac:dyDescent="0.35">
      <c r="A7110" s="12"/>
      <c r="B7110" s="12"/>
      <c r="C7110" s="12"/>
    </row>
    <row r="7111" spans="1:3" x14ac:dyDescent="0.35">
      <c r="A7111" s="12"/>
      <c r="B7111" s="12"/>
      <c r="C7111" s="12"/>
    </row>
    <row r="7112" spans="1:3" x14ac:dyDescent="0.35">
      <c r="A7112" s="12"/>
      <c r="B7112" s="12"/>
      <c r="C7112" s="12"/>
    </row>
    <row r="7113" spans="1:3" x14ac:dyDescent="0.35">
      <c r="A7113" s="12"/>
      <c r="B7113" s="12"/>
      <c r="C7113" s="12"/>
    </row>
    <row r="7114" spans="1:3" x14ac:dyDescent="0.35">
      <c r="A7114" s="12"/>
      <c r="B7114" s="12"/>
      <c r="C7114" s="12"/>
    </row>
    <row r="7115" spans="1:3" x14ac:dyDescent="0.35">
      <c r="A7115" s="12"/>
      <c r="B7115" s="12"/>
      <c r="C7115" s="12"/>
    </row>
    <row r="7116" spans="1:3" x14ac:dyDescent="0.35">
      <c r="A7116" s="12"/>
      <c r="B7116" s="12"/>
      <c r="C7116" s="12"/>
    </row>
    <row r="7117" spans="1:3" x14ac:dyDescent="0.35">
      <c r="A7117" s="12"/>
      <c r="B7117" s="12"/>
      <c r="C7117" s="12"/>
    </row>
    <row r="7118" spans="1:3" x14ac:dyDescent="0.35">
      <c r="A7118" s="12"/>
      <c r="B7118" s="12"/>
      <c r="C7118" s="12"/>
    </row>
    <row r="7119" spans="1:3" x14ac:dyDescent="0.35">
      <c r="A7119" s="12"/>
      <c r="B7119" s="12"/>
      <c r="C7119" s="12"/>
    </row>
    <row r="7120" spans="1:3" x14ac:dyDescent="0.35">
      <c r="A7120" s="12"/>
      <c r="B7120" s="12"/>
      <c r="C7120" s="12"/>
    </row>
    <row r="7121" spans="1:3" x14ac:dyDescent="0.35">
      <c r="A7121" s="12"/>
      <c r="B7121" s="12"/>
      <c r="C7121" s="12"/>
    </row>
    <row r="7122" spans="1:3" x14ac:dyDescent="0.35">
      <c r="A7122" s="12"/>
      <c r="B7122" s="12"/>
      <c r="C7122" s="12"/>
    </row>
    <row r="7123" spans="1:3" x14ac:dyDescent="0.35">
      <c r="A7123" s="12"/>
      <c r="B7123" s="12"/>
      <c r="C7123" s="12"/>
    </row>
    <row r="7124" spans="1:3" x14ac:dyDescent="0.35">
      <c r="A7124" s="12"/>
      <c r="B7124" s="12"/>
      <c r="C7124" s="12"/>
    </row>
    <row r="7125" spans="1:3" x14ac:dyDescent="0.35">
      <c r="A7125" s="12"/>
      <c r="B7125" s="12"/>
      <c r="C7125" s="12"/>
    </row>
    <row r="7126" spans="1:3" x14ac:dyDescent="0.35">
      <c r="A7126" s="12"/>
      <c r="B7126" s="12"/>
      <c r="C7126" s="12"/>
    </row>
    <row r="7127" spans="1:3" x14ac:dyDescent="0.35">
      <c r="A7127" s="12"/>
      <c r="B7127" s="12"/>
      <c r="C7127" s="12"/>
    </row>
    <row r="7128" spans="1:3" x14ac:dyDescent="0.35">
      <c r="A7128" s="12"/>
      <c r="B7128" s="12"/>
      <c r="C7128" s="12"/>
    </row>
    <row r="7129" spans="1:3" x14ac:dyDescent="0.35">
      <c r="A7129" s="12"/>
      <c r="B7129" s="12"/>
      <c r="C7129" s="12"/>
    </row>
    <row r="7130" spans="1:3" x14ac:dyDescent="0.35">
      <c r="A7130" s="12"/>
      <c r="B7130" s="12"/>
      <c r="C7130" s="12"/>
    </row>
    <row r="7131" spans="1:3" x14ac:dyDescent="0.35">
      <c r="A7131" s="12"/>
      <c r="B7131" s="12"/>
      <c r="C7131" s="12"/>
    </row>
    <row r="7132" spans="1:3" x14ac:dyDescent="0.35">
      <c r="A7132" s="12"/>
      <c r="B7132" s="12"/>
      <c r="C7132" s="12"/>
    </row>
    <row r="7133" spans="1:3" x14ac:dyDescent="0.35">
      <c r="A7133" s="12"/>
      <c r="B7133" s="12"/>
      <c r="C7133" s="12"/>
    </row>
    <row r="7134" spans="1:3" x14ac:dyDescent="0.35">
      <c r="A7134" s="12"/>
      <c r="B7134" s="12"/>
      <c r="C7134" s="12"/>
    </row>
    <row r="7135" spans="1:3" x14ac:dyDescent="0.35">
      <c r="A7135" s="12"/>
      <c r="B7135" s="12"/>
      <c r="C7135" s="12"/>
    </row>
    <row r="7136" spans="1:3" x14ac:dyDescent="0.35">
      <c r="A7136" s="12"/>
      <c r="B7136" s="12"/>
      <c r="C7136" s="12"/>
    </row>
    <row r="7137" spans="1:3" x14ac:dyDescent="0.35">
      <c r="A7137" s="12"/>
      <c r="B7137" s="12"/>
      <c r="C7137" s="12"/>
    </row>
    <row r="7138" spans="1:3" x14ac:dyDescent="0.35">
      <c r="A7138" s="12"/>
      <c r="B7138" s="12"/>
      <c r="C7138" s="12"/>
    </row>
    <row r="7139" spans="1:3" x14ac:dyDescent="0.35">
      <c r="A7139" s="12"/>
      <c r="B7139" s="12"/>
      <c r="C7139" s="12"/>
    </row>
    <row r="7140" spans="1:3" x14ac:dyDescent="0.35">
      <c r="A7140" s="12"/>
      <c r="B7140" s="12"/>
      <c r="C7140" s="12"/>
    </row>
    <row r="7141" spans="1:3" x14ac:dyDescent="0.35">
      <c r="A7141" s="12"/>
      <c r="B7141" s="12"/>
      <c r="C7141" s="12"/>
    </row>
    <row r="7142" spans="1:3" x14ac:dyDescent="0.35">
      <c r="A7142" s="12"/>
      <c r="B7142" s="12"/>
      <c r="C7142" s="12"/>
    </row>
    <row r="7143" spans="1:3" x14ac:dyDescent="0.35">
      <c r="A7143" s="12"/>
      <c r="B7143" s="12"/>
      <c r="C7143" s="12"/>
    </row>
    <row r="7144" spans="1:3" x14ac:dyDescent="0.35">
      <c r="A7144" s="12"/>
      <c r="B7144" s="12"/>
      <c r="C7144" s="12"/>
    </row>
    <row r="7145" spans="1:3" x14ac:dyDescent="0.35">
      <c r="A7145" s="12"/>
      <c r="B7145" s="12"/>
      <c r="C7145" s="12"/>
    </row>
    <row r="7146" spans="1:3" x14ac:dyDescent="0.35">
      <c r="A7146" s="12"/>
      <c r="B7146" s="12"/>
      <c r="C7146" s="12"/>
    </row>
    <row r="7147" spans="1:3" x14ac:dyDescent="0.35">
      <c r="A7147" s="12"/>
      <c r="B7147" s="12"/>
      <c r="C7147" s="12"/>
    </row>
    <row r="7148" spans="1:3" x14ac:dyDescent="0.35">
      <c r="A7148" s="12"/>
      <c r="B7148" s="12"/>
      <c r="C7148" s="12"/>
    </row>
    <row r="7149" spans="1:3" x14ac:dyDescent="0.35">
      <c r="A7149" s="12"/>
      <c r="B7149" s="12"/>
      <c r="C7149" s="12"/>
    </row>
    <row r="7150" spans="1:3" x14ac:dyDescent="0.35">
      <c r="A7150" s="12"/>
      <c r="B7150" s="12"/>
      <c r="C7150" s="12"/>
    </row>
    <row r="7151" spans="1:3" x14ac:dyDescent="0.35">
      <c r="A7151" s="12"/>
      <c r="B7151" s="12"/>
      <c r="C7151" s="12"/>
    </row>
    <row r="7152" spans="1:3" x14ac:dyDescent="0.35">
      <c r="A7152" s="12"/>
      <c r="B7152" s="12"/>
      <c r="C7152" s="12"/>
    </row>
    <row r="7153" spans="1:3" x14ac:dyDescent="0.35">
      <c r="A7153" s="12"/>
      <c r="B7153" s="12"/>
      <c r="C7153" s="12"/>
    </row>
    <row r="7154" spans="1:3" x14ac:dyDescent="0.35">
      <c r="A7154" s="12"/>
      <c r="B7154" s="12"/>
      <c r="C7154" s="12"/>
    </row>
    <row r="7155" spans="1:3" x14ac:dyDescent="0.35">
      <c r="A7155" s="12"/>
      <c r="B7155" s="12"/>
      <c r="C7155" s="12"/>
    </row>
    <row r="7156" spans="1:3" x14ac:dyDescent="0.35">
      <c r="A7156" s="12"/>
      <c r="B7156" s="12"/>
      <c r="C7156" s="12"/>
    </row>
    <row r="7157" spans="1:3" x14ac:dyDescent="0.35">
      <c r="A7157" s="12"/>
      <c r="B7157" s="12"/>
      <c r="C7157" s="12"/>
    </row>
    <row r="7158" spans="1:3" x14ac:dyDescent="0.35">
      <c r="A7158" s="12"/>
      <c r="B7158" s="12"/>
      <c r="C7158" s="12"/>
    </row>
    <row r="7159" spans="1:3" x14ac:dyDescent="0.35">
      <c r="A7159" s="12"/>
      <c r="B7159" s="12"/>
      <c r="C7159" s="12"/>
    </row>
    <row r="7160" spans="1:3" x14ac:dyDescent="0.35">
      <c r="A7160" s="12"/>
      <c r="B7160" s="12"/>
      <c r="C7160" s="12"/>
    </row>
    <row r="7161" spans="1:3" x14ac:dyDescent="0.35">
      <c r="A7161" s="12"/>
      <c r="B7161" s="12"/>
      <c r="C7161" s="12"/>
    </row>
    <row r="7162" spans="1:3" x14ac:dyDescent="0.35">
      <c r="A7162" s="12"/>
      <c r="B7162" s="12"/>
      <c r="C7162" s="12"/>
    </row>
    <row r="7163" spans="1:3" x14ac:dyDescent="0.35">
      <c r="A7163" s="12"/>
      <c r="B7163" s="12"/>
      <c r="C7163" s="12"/>
    </row>
    <row r="7164" spans="1:3" x14ac:dyDescent="0.35">
      <c r="A7164" s="12"/>
      <c r="B7164" s="12"/>
      <c r="C7164" s="12"/>
    </row>
    <row r="7165" spans="1:3" x14ac:dyDescent="0.35">
      <c r="A7165" s="12"/>
      <c r="B7165" s="12"/>
      <c r="C7165" s="12"/>
    </row>
    <row r="7166" spans="1:3" x14ac:dyDescent="0.35">
      <c r="A7166" s="12"/>
      <c r="B7166" s="12"/>
      <c r="C7166" s="12"/>
    </row>
    <row r="7167" spans="1:3" x14ac:dyDescent="0.35">
      <c r="A7167" s="12"/>
      <c r="B7167" s="12"/>
      <c r="C7167" s="12"/>
    </row>
    <row r="7168" spans="1:3" x14ac:dyDescent="0.35">
      <c r="A7168" s="12"/>
      <c r="B7168" s="12"/>
      <c r="C7168" s="12"/>
    </row>
    <row r="7169" spans="1:3" x14ac:dyDescent="0.35">
      <c r="A7169" s="12"/>
      <c r="B7169" s="12"/>
      <c r="C7169" s="12"/>
    </row>
    <row r="7170" spans="1:3" x14ac:dyDescent="0.35">
      <c r="A7170" s="12"/>
      <c r="B7170" s="12"/>
      <c r="C7170" s="12"/>
    </row>
    <row r="7171" spans="1:3" x14ac:dyDescent="0.35">
      <c r="A7171" s="12"/>
      <c r="B7171" s="12"/>
      <c r="C7171" s="12"/>
    </row>
    <row r="7172" spans="1:3" x14ac:dyDescent="0.35">
      <c r="A7172" s="12"/>
      <c r="B7172" s="12"/>
      <c r="C7172" s="12"/>
    </row>
    <row r="7173" spans="1:3" x14ac:dyDescent="0.35">
      <c r="A7173" s="12"/>
      <c r="B7173" s="12"/>
      <c r="C7173" s="12"/>
    </row>
    <row r="7174" spans="1:3" x14ac:dyDescent="0.35">
      <c r="A7174" s="12"/>
      <c r="B7174" s="12"/>
      <c r="C7174" s="12"/>
    </row>
    <row r="7175" spans="1:3" x14ac:dyDescent="0.35">
      <c r="A7175" s="12"/>
      <c r="B7175" s="12"/>
      <c r="C7175" s="12"/>
    </row>
    <row r="7176" spans="1:3" x14ac:dyDescent="0.35">
      <c r="A7176" s="12"/>
      <c r="B7176" s="12"/>
      <c r="C7176" s="12"/>
    </row>
    <row r="7177" spans="1:3" x14ac:dyDescent="0.35">
      <c r="A7177" s="12"/>
      <c r="B7177" s="12"/>
      <c r="C7177" s="12"/>
    </row>
    <row r="7178" spans="1:3" x14ac:dyDescent="0.35">
      <c r="A7178" s="12"/>
      <c r="B7178" s="12"/>
      <c r="C7178" s="12"/>
    </row>
    <row r="7179" spans="1:3" x14ac:dyDescent="0.35">
      <c r="A7179" s="12"/>
      <c r="B7179" s="12"/>
      <c r="C7179" s="12"/>
    </row>
    <row r="7180" spans="1:3" x14ac:dyDescent="0.35">
      <c r="A7180" s="12"/>
      <c r="B7180" s="12"/>
      <c r="C7180" s="12"/>
    </row>
    <row r="7181" spans="1:3" x14ac:dyDescent="0.35">
      <c r="A7181" s="12"/>
      <c r="B7181" s="12"/>
      <c r="C7181" s="12"/>
    </row>
    <row r="7182" spans="1:3" x14ac:dyDescent="0.35">
      <c r="A7182" s="12"/>
      <c r="B7182" s="12"/>
      <c r="C7182" s="12"/>
    </row>
    <row r="7183" spans="1:3" x14ac:dyDescent="0.35">
      <c r="A7183" s="12"/>
      <c r="B7183" s="12"/>
      <c r="C7183" s="12"/>
    </row>
    <row r="7184" spans="1:3" x14ac:dyDescent="0.35">
      <c r="A7184" s="12"/>
      <c r="B7184" s="12"/>
      <c r="C7184" s="12"/>
    </row>
    <row r="7185" spans="1:3" x14ac:dyDescent="0.35">
      <c r="A7185" s="12"/>
      <c r="B7185" s="12"/>
      <c r="C7185" s="12"/>
    </row>
    <row r="7186" spans="1:3" x14ac:dyDescent="0.35">
      <c r="A7186" s="12"/>
      <c r="B7186" s="12"/>
      <c r="C7186" s="12"/>
    </row>
    <row r="7187" spans="1:3" x14ac:dyDescent="0.35">
      <c r="A7187" s="12"/>
      <c r="B7187" s="12"/>
      <c r="C7187" s="12"/>
    </row>
    <row r="7188" spans="1:3" x14ac:dyDescent="0.35">
      <c r="A7188" s="12"/>
      <c r="B7188" s="12"/>
      <c r="C7188" s="12"/>
    </row>
    <row r="7189" spans="1:3" x14ac:dyDescent="0.35">
      <c r="A7189" s="12"/>
      <c r="B7189" s="12"/>
      <c r="C7189" s="12"/>
    </row>
    <row r="7190" spans="1:3" x14ac:dyDescent="0.35">
      <c r="A7190" s="12"/>
      <c r="B7190" s="12"/>
      <c r="C7190" s="12"/>
    </row>
    <row r="7191" spans="1:3" x14ac:dyDescent="0.35">
      <c r="A7191" s="12"/>
      <c r="B7191" s="12"/>
      <c r="C7191" s="12"/>
    </row>
    <row r="7192" spans="1:3" x14ac:dyDescent="0.35">
      <c r="A7192" s="12"/>
      <c r="B7192" s="12"/>
      <c r="C7192" s="12"/>
    </row>
    <row r="7193" spans="1:3" x14ac:dyDescent="0.35">
      <c r="A7193" s="12"/>
      <c r="B7193" s="12"/>
      <c r="C7193" s="12"/>
    </row>
    <row r="7194" spans="1:3" x14ac:dyDescent="0.35">
      <c r="A7194" s="12"/>
      <c r="B7194" s="12"/>
      <c r="C7194" s="12"/>
    </row>
    <row r="7195" spans="1:3" x14ac:dyDescent="0.35">
      <c r="A7195" s="12"/>
      <c r="B7195" s="12"/>
      <c r="C7195" s="12"/>
    </row>
    <row r="7196" spans="1:3" x14ac:dyDescent="0.35">
      <c r="A7196" s="12"/>
      <c r="B7196" s="12"/>
      <c r="C7196" s="12"/>
    </row>
    <row r="7197" spans="1:3" x14ac:dyDescent="0.35">
      <c r="A7197" s="12"/>
      <c r="B7197" s="12"/>
      <c r="C7197" s="12"/>
    </row>
    <row r="7198" spans="1:3" x14ac:dyDescent="0.35">
      <c r="A7198" s="12"/>
      <c r="B7198" s="12"/>
      <c r="C7198" s="12"/>
    </row>
    <row r="7199" spans="1:3" x14ac:dyDescent="0.35">
      <c r="A7199" s="12"/>
      <c r="B7199" s="12"/>
      <c r="C7199" s="12"/>
    </row>
    <row r="7200" spans="1:3" x14ac:dyDescent="0.35">
      <c r="A7200" s="12"/>
      <c r="B7200" s="12"/>
      <c r="C7200" s="12"/>
    </row>
    <row r="7201" spans="1:3" x14ac:dyDescent="0.35">
      <c r="A7201" s="12"/>
      <c r="B7201" s="12"/>
      <c r="C7201" s="12"/>
    </row>
    <row r="7202" spans="1:3" x14ac:dyDescent="0.35">
      <c r="A7202" s="12"/>
      <c r="B7202" s="12"/>
      <c r="C7202" s="12"/>
    </row>
    <row r="7203" spans="1:3" x14ac:dyDescent="0.35">
      <c r="A7203" s="12"/>
      <c r="B7203" s="12"/>
      <c r="C7203" s="12"/>
    </row>
    <row r="7204" spans="1:3" x14ac:dyDescent="0.35">
      <c r="A7204" s="12"/>
      <c r="B7204" s="12"/>
      <c r="C7204" s="12"/>
    </row>
    <row r="7205" spans="1:3" x14ac:dyDescent="0.35">
      <c r="A7205" s="12"/>
      <c r="B7205" s="12"/>
      <c r="C7205" s="12"/>
    </row>
    <row r="7206" spans="1:3" x14ac:dyDescent="0.35">
      <c r="A7206" s="12"/>
      <c r="B7206" s="12"/>
      <c r="C7206" s="12"/>
    </row>
    <row r="7207" spans="1:3" x14ac:dyDescent="0.35">
      <c r="A7207" s="12"/>
      <c r="B7207" s="12"/>
      <c r="C7207" s="12"/>
    </row>
    <row r="7208" spans="1:3" x14ac:dyDescent="0.35">
      <c r="A7208" s="12"/>
      <c r="B7208" s="12"/>
      <c r="C7208" s="12"/>
    </row>
    <row r="7209" spans="1:3" x14ac:dyDescent="0.35">
      <c r="A7209" s="12"/>
      <c r="B7209" s="12"/>
      <c r="C7209" s="12"/>
    </row>
    <row r="7210" spans="1:3" x14ac:dyDescent="0.35">
      <c r="A7210" s="12"/>
      <c r="B7210" s="12"/>
      <c r="C7210" s="12"/>
    </row>
    <row r="7211" spans="1:3" x14ac:dyDescent="0.35">
      <c r="A7211" s="12"/>
      <c r="B7211" s="12"/>
      <c r="C7211" s="12"/>
    </row>
    <row r="7212" spans="1:3" x14ac:dyDescent="0.35">
      <c r="A7212" s="12"/>
      <c r="B7212" s="12"/>
      <c r="C7212" s="12"/>
    </row>
    <row r="7213" spans="1:3" x14ac:dyDescent="0.35">
      <c r="A7213" s="12"/>
      <c r="B7213" s="12"/>
      <c r="C7213" s="12"/>
    </row>
    <row r="7214" spans="1:3" x14ac:dyDescent="0.35">
      <c r="A7214" s="12"/>
      <c r="B7214" s="12"/>
      <c r="C7214" s="12"/>
    </row>
    <row r="7215" spans="1:3" x14ac:dyDescent="0.35">
      <c r="A7215" s="12"/>
      <c r="B7215" s="12"/>
      <c r="C7215" s="12"/>
    </row>
    <row r="7216" spans="1:3" x14ac:dyDescent="0.35">
      <c r="A7216" s="12"/>
      <c r="B7216" s="12"/>
      <c r="C7216" s="12"/>
    </row>
    <row r="7217" spans="1:3" x14ac:dyDescent="0.35">
      <c r="A7217" s="12"/>
      <c r="B7217" s="12"/>
      <c r="C7217" s="12"/>
    </row>
    <row r="7218" spans="1:3" x14ac:dyDescent="0.35">
      <c r="A7218" s="12"/>
      <c r="B7218" s="12"/>
      <c r="C7218" s="12"/>
    </row>
    <row r="7219" spans="1:3" x14ac:dyDescent="0.35">
      <c r="A7219" s="12"/>
      <c r="B7219" s="12"/>
      <c r="C7219" s="12"/>
    </row>
    <row r="7220" spans="1:3" x14ac:dyDescent="0.35">
      <c r="A7220" s="12"/>
      <c r="B7220" s="12"/>
      <c r="C7220" s="12"/>
    </row>
    <row r="7221" spans="1:3" x14ac:dyDescent="0.35">
      <c r="A7221" s="12"/>
      <c r="B7221" s="12"/>
      <c r="C7221" s="12"/>
    </row>
    <row r="7222" spans="1:3" x14ac:dyDescent="0.35">
      <c r="A7222" s="12"/>
      <c r="B7222" s="12"/>
      <c r="C7222" s="12"/>
    </row>
    <row r="7223" spans="1:3" x14ac:dyDescent="0.35">
      <c r="A7223" s="12"/>
      <c r="B7223" s="12"/>
      <c r="C7223" s="12"/>
    </row>
    <row r="7224" spans="1:3" x14ac:dyDescent="0.35">
      <c r="A7224" s="12"/>
      <c r="B7224" s="12"/>
      <c r="C7224" s="12"/>
    </row>
    <row r="7225" spans="1:3" x14ac:dyDescent="0.35">
      <c r="A7225" s="12"/>
      <c r="B7225" s="12"/>
      <c r="C7225" s="12"/>
    </row>
    <row r="7226" spans="1:3" x14ac:dyDescent="0.35">
      <c r="A7226" s="12"/>
      <c r="B7226" s="12"/>
      <c r="C7226" s="12"/>
    </row>
    <row r="7227" spans="1:3" x14ac:dyDescent="0.35">
      <c r="A7227" s="12"/>
      <c r="B7227" s="12"/>
      <c r="C7227" s="12"/>
    </row>
    <row r="7228" spans="1:3" x14ac:dyDescent="0.35">
      <c r="A7228" s="12"/>
      <c r="B7228" s="12"/>
      <c r="C7228" s="12"/>
    </row>
    <row r="7229" spans="1:3" x14ac:dyDescent="0.35">
      <c r="A7229" s="12"/>
      <c r="B7229" s="12"/>
      <c r="C7229" s="12"/>
    </row>
    <row r="7230" spans="1:3" x14ac:dyDescent="0.35">
      <c r="A7230" s="12"/>
      <c r="B7230" s="12"/>
      <c r="C7230" s="12"/>
    </row>
    <row r="7231" spans="1:3" x14ac:dyDescent="0.35">
      <c r="A7231" s="12"/>
      <c r="B7231" s="12"/>
      <c r="C7231" s="12"/>
    </row>
    <row r="7232" spans="1:3" x14ac:dyDescent="0.35">
      <c r="A7232" s="12"/>
      <c r="B7232" s="12"/>
      <c r="C7232" s="12"/>
    </row>
    <row r="7233" spans="1:3" x14ac:dyDescent="0.35">
      <c r="A7233" s="12"/>
      <c r="B7233" s="12"/>
      <c r="C7233" s="12"/>
    </row>
    <row r="7234" spans="1:3" x14ac:dyDescent="0.35">
      <c r="A7234" s="12"/>
      <c r="B7234" s="12"/>
      <c r="C7234" s="12"/>
    </row>
    <row r="7235" spans="1:3" x14ac:dyDescent="0.35">
      <c r="A7235" s="12"/>
      <c r="B7235" s="12"/>
      <c r="C7235" s="12"/>
    </row>
    <row r="7236" spans="1:3" x14ac:dyDescent="0.35">
      <c r="A7236" s="12"/>
      <c r="B7236" s="12"/>
      <c r="C7236" s="12"/>
    </row>
    <row r="7237" spans="1:3" x14ac:dyDescent="0.35">
      <c r="A7237" s="12"/>
      <c r="B7237" s="12"/>
      <c r="C7237" s="12"/>
    </row>
    <row r="7238" spans="1:3" x14ac:dyDescent="0.35">
      <c r="A7238" s="12"/>
      <c r="B7238" s="12"/>
      <c r="C7238" s="12"/>
    </row>
    <row r="7239" spans="1:3" x14ac:dyDescent="0.35">
      <c r="A7239" s="12"/>
      <c r="B7239" s="12"/>
      <c r="C7239" s="12"/>
    </row>
    <row r="7240" spans="1:3" x14ac:dyDescent="0.35">
      <c r="A7240" s="12"/>
      <c r="B7240" s="12"/>
      <c r="C7240" s="12"/>
    </row>
    <row r="7241" spans="1:3" x14ac:dyDescent="0.35">
      <c r="A7241" s="12"/>
      <c r="B7241" s="12"/>
      <c r="C7241" s="12"/>
    </row>
    <row r="7242" spans="1:3" x14ac:dyDescent="0.35">
      <c r="A7242" s="12"/>
      <c r="B7242" s="12"/>
      <c r="C7242" s="12"/>
    </row>
    <row r="7243" spans="1:3" x14ac:dyDescent="0.35">
      <c r="A7243" s="12"/>
      <c r="B7243" s="12"/>
      <c r="C7243" s="12"/>
    </row>
    <row r="7244" spans="1:3" x14ac:dyDescent="0.35">
      <c r="A7244" s="12"/>
      <c r="B7244" s="12"/>
      <c r="C7244" s="12"/>
    </row>
    <row r="7245" spans="1:3" x14ac:dyDescent="0.35">
      <c r="A7245" s="12"/>
      <c r="B7245" s="12"/>
      <c r="C7245" s="12"/>
    </row>
    <row r="7246" spans="1:3" x14ac:dyDescent="0.35">
      <c r="A7246" s="12"/>
      <c r="B7246" s="12"/>
      <c r="C7246" s="12"/>
    </row>
    <row r="7247" spans="1:3" x14ac:dyDescent="0.35">
      <c r="A7247" s="12"/>
      <c r="B7247" s="12"/>
      <c r="C7247" s="12"/>
    </row>
    <row r="7248" spans="1:3" x14ac:dyDescent="0.35">
      <c r="A7248" s="12"/>
      <c r="B7248" s="12"/>
      <c r="C7248" s="12"/>
    </row>
    <row r="7249" spans="1:3" x14ac:dyDescent="0.35">
      <c r="A7249" s="12"/>
      <c r="B7249" s="12"/>
      <c r="C7249" s="12"/>
    </row>
    <row r="7250" spans="1:3" x14ac:dyDescent="0.35">
      <c r="A7250" s="12"/>
      <c r="B7250" s="12"/>
      <c r="C7250" s="12"/>
    </row>
    <row r="7251" spans="1:3" x14ac:dyDescent="0.35">
      <c r="A7251" s="12"/>
      <c r="B7251" s="12"/>
      <c r="C7251" s="12"/>
    </row>
    <row r="7252" spans="1:3" x14ac:dyDescent="0.35">
      <c r="A7252" s="12"/>
      <c r="B7252" s="12"/>
      <c r="C7252" s="12"/>
    </row>
    <row r="7253" spans="1:3" x14ac:dyDescent="0.35">
      <c r="A7253" s="12"/>
      <c r="B7253" s="12"/>
      <c r="C7253" s="12"/>
    </row>
    <row r="7254" spans="1:3" x14ac:dyDescent="0.35">
      <c r="A7254" s="12"/>
      <c r="B7254" s="12"/>
      <c r="C7254" s="12"/>
    </row>
    <row r="7255" spans="1:3" x14ac:dyDescent="0.35">
      <c r="A7255" s="12"/>
      <c r="B7255" s="12"/>
      <c r="C7255" s="12"/>
    </row>
    <row r="7256" spans="1:3" x14ac:dyDescent="0.35">
      <c r="A7256" s="12"/>
      <c r="B7256" s="12"/>
      <c r="C7256" s="12"/>
    </row>
    <row r="7257" spans="1:3" x14ac:dyDescent="0.35">
      <c r="A7257" s="12"/>
      <c r="B7257" s="12"/>
      <c r="C7257" s="12"/>
    </row>
    <row r="7258" spans="1:3" x14ac:dyDescent="0.35">
      <c r="A7258" s="12"/>
      <c r="B7258" s="12"/>
      <c r="C7258" s="12"/>
    </row>
    <row r="7259" spans="1:3" x14ac:dyDescent="0.35">
      <c r="A7259" s="12"/>
      <c r="B7259" s="12"/>
      <c r="C7259" s="12"/>
    </row>
    <row r="7260" spans="1:3" x14ac:dyDescent="0.35">
      <c r="A7260" s="12"/>
      <c r="B7260" s="12"/>
      <c r="C7260" s="12"/>
    </row>
    <row r="7261" spans="1:3" x14ac:dyDescent="0.35">
      <c r="A7261" s="12"/>
      <c r="B7261" s="12"/>
      <c r="C7261" s="12"/>
    </row>
    <row r="7262" spans="1:3" x14ac:dyDescent="0.35">
      <c r="A7262" s="12"/>
      <c r="B7262" s="12"/>
      <c r="C7262" s="12"/>
    </row>
    <row r="7263" spans="1:3" x14ac:dyDescent="0.35">
      <c r="A7263" s="12"/>
      <c r="B7263" s="12"/>
      <c r="C7263" s="12"/>
    </row>
    <row r="7264" spans="1:3" x14ac:dyDescent="0.35">
      <c r="A7264" s="12"/>
      <c r="B7264" s="12"/>
      <c r="C7264" s="12"/>
    </row>
    <row r="7265" spans="1:3" x14ac:dyDescent="0.35">
      <c r="A7265" s="12"/>
      <c r="B7265" s="12"/>
      <c r="C7265" s="12"/>
    </row>
    <row r="7266" spans="1:3" x14ac:dyDescent="0.35">
      <c r="A7266" s="12"/>
      <c r="B7266" s="12"/>
      <c r="C7266" s="12"/>
    </row>
    <row r="7267" spans="1:3" x14ac:dyDescent="0.35">
      <c r="A7267" s="12"/>
      <c r="B7267" s="12"/>
      <c r="C7267" s="12"/>
    </row>
    <row r="7268" spans="1:3" x14ac:dyDescent="0.35">
      <c r="A7268" s="12"/>
      <c r="B7268" s="12"/>
      <c r="C7268" s="12"/>
    </row>
    <row r="7269" spans="1:3" x14ac:dyDescent="0.35">
      <c r="A7269" s="12"/>
      <c r="B7269" s="12"/>
      <c r="C7269" s="12"/>
    </row>
    <row r="7270" spans="1:3" x14ac:dyDescent="0.35">
      <c r="A7270" s="12"/>
      <c r="B7270" s="12"/>
      <c r="C7270" s="12"/>
    </row>
    <row r="7271" spans="1:3" x14ac:dyDescent="0.35">
      <c r="A7271" s="12"/>
      <c r="B7271" s="12"/>
      <c r="C7271" s="12"/>
    </row>
    <row r="7272" spans="1:3" x14ac:dyDescent="0.35">
      <c r="A7272" s="12"/>
      <c r="B7272" s="12"/>
      <c r="C7272" s="12"/>
    </row>
    <row r="7273" spans="1:3" x14ac:dyDescent="0.35">
      <c r="A7273" s="12"/>
      <c r="B7273" s="12"/>
      <c r="C7273" s="12"/>
    </row>
    <row r="7274" spans="1:3" x14ac:dyDescent="0.35">
      <c r="A7274" s="12"/>
      <c r="B7274" s="12"/>
      <c r="C7274" s="12"/>
    </row>
    <row r="7275" spans="1:3" x14ac:dyDescent="0.35">
      <c r="A7275" s="12"/>
      <c r="B7275" s="12"/>
      <c r="C7275" s="12"/>
    </row>
    <row r="7276" spans="1:3" x14ac:dyDescent="0.35">
      <c r="A7276" s="12"/>
      <c r="B7276" s="12"/>
      <c r="C7276" s="12"/>
    </row>
    <row r="7277" spans="1:3" x14ac:dyDescent="0.35">
      <c r="A7277" s="12"/>
      <c r="B7277" s="12"/>
      <c r="C7277" s="12"/>
    </row>
    <row r="7278" spans="1:3" x14ac:dyDescent="0.35">
      <c r="A7278" s="12"/>
      <c r="B7278" s="12"/>
      <c r="C7278" s="12"/>
    </row>
    <row r="7279" spans="1:3" x14ac:dyDescent="0.35">
      <c r="A7279" s="12"/>
      <c r="B7279" s="12"/>
      <c r="C7279" s="12"/>
    </row>
    <row r="7280" spans="1:3" x14ac:dyDescent="0.35">
      <c r="A7280" s="12"/>
      <c r="B7280" s="12"/>
      <c r="C7280" s="12"/>
    </row>
    <row r="7281" spans="1:3" x14ac:dyDescent="0.35">
      <c r="A7281" s="12"/>
      <c r="B7281" s="12"/>
      <c r="C7281" s="12"/>
    </row>
    <row r="7282" spans="1:3" x14ac:dyDescent="0.35">
      <c r="A7282" s="12"/>
      <c r="B7282" s="12"/>
      <c r="C7282" s="12"/>
    </row>
    <row r="7283" spans="1:3" x14ac:dyDescent="0.35">
      <c r="A7283" s="12"/>
      <c r="B7283" s="12"/>
      <c r="C7283" s="12"/>
    </row>
    <row r="7284" spans="1:3" x14ac:dyDescent="0.35">
      <c r="A7284" s="12"/>
      <c r="B7284" s="12"/>
      <c r="C7284" s="12"/>
    </row>
    <row r="7285" spans="1:3" x14ac:dyDescent="0.35">
      <c r="A7285" s="12"/>
      <c r="B7285" s="12"/>
      <c r="C7285" s="12"/>
    </row>
    <row r="7286" spans="1:3" x14ac:dyDescent="0.35">
      <c r="A7286" s="12"/>
      <c r="B7286" s="12"/>
      <c r="C7286" s="12"/>
    </row>
    <row r="7287" spans="1:3" x14ac:dyDescent="0.35">
      <c r="A7287" s="12"/>
      <c r="B7287" s="12"/>
      <c r="C7287" s="12"/>
    </row>
    <row r="7288" spans="1:3" x14ac:dyDescent="0.35">
      <c r="A7288" s="12"/>
      <c r="B7288" s="12"/>
      <c r="C7288" s="12"/>
    </row>
    <row r="7289" spans="1:3" x14ac:dyDescent="0.35">
      <c r="A7289" s="12"/>
      <c r="B7289" s="12"/>
      <c r="C7289" s="12"/>
    </row>
    <row r="7290" spans="1:3" x14ac:dyDescent="0.35">
      <c r="A7290" s="12"/>
      <c r="B7290" s="12"/>
      <c r="C7290" s="12"/>
    </row>
    <row r="7291" spans="1:3" x14ac:dyDescent="0.35">
      <c r="A7291" s="12"/>
      <c r="B7291" s="12"/>
      <c r="C7291" s="12"/>
    </row>
    <row r="7292" spans="1:3" x14ac:dyDescent="0.35">
      <c r="A7292" s="12"/>
      <c r="B7292" s="12"/>
      <c r="C7292" s="12"/>
    </row>
    <row r="7293" spans="1:3" x14ac:dyDescent="0.35">
      <c r="A7293" s="12"/>
      <c r="B7293" s="12"/>
      <c r="C7293" s="12"/>
    </row>
    <row r="7294" spans="1:3" x14ac:dyDescent="0.35">
      <c r="A7294" s="12"/>
      <c r="B7294" s="12"/>
      <c r="C7294" s="12"/>
    </row>
    <row r="7295" spans="1:3" x14ac:dyDescent="0.35">
      <c r="A7295" s="12"/>
      <c r="B7295" s="12"/>
      <c r="C7295" s="12"/>
    </row>
    <row r="7296" spans="1:3" x14ac:dyDescent="0.35">
      <c r="A7296" s="12"/>
      <c r="B7296" s="12"/>
      <c r="C7296" s="12"/>
    </row>
    <row r="7297" spans="1:3" x14ac:dyDescent="0.35">
      <c r="A7297" s="12"/>
      <c r="B7297" s="12"/>
      <c r="C7297" s="12"/>
    </row>
    <row r="7298" spans="1:3" x14ac:dyDescent="0.35">
      <c r="A7298" s="12"/>
      <c r="B7298" s="12"/>
      <c r="C7298" s="12"/>
    </row>
    <row r="7299" spans="1:3" x14ac:dyDescent="0.35">
      <c r="A7299" s="12"/>
      <c r="B7299" s="12"/>
      <c r="C7299" s="12"/>
    </row>
    <row r="7300" spans="1:3" x14ac:dyDescent="0.35">
      <c r="A7300" s="12"/>
      <c r="B7300" s="12"/>
      <c r="C7300" s="12"/>
    </row>
    <row r="7301" spans="1:3" x14ac:dyDescent="0.35">
      <c r="A7301" s="12"/>
      <c r="B7301" s="12"/>
      <c r="C7301" s="12"/>
    </row>
    <row r="7302" spans="1:3" x14ac:dyDescent="0.35">
      <c r="A7302" s="12"/>
      <c r="B7302" s="12"/>
      <c r="C7302" s="12"/>
    </row>
    <row r="7303" spans="1:3" x14ac:dyDescent="0.35">
      <c r="A7303" s="12"/>
      <c r="B7303" s="12"/>
      <c r="C7303" s="12"/>
    </row>
    <row r="7304" spans="1:3" x14ac:dyDescent="0.35">
      <c r="A7304" s="12"/>
      <c r="B7304" s="12"/>
      <c r="C7304" s="12"/>
    </row>
    <row r="7305" spans="1:3" x14ac:dyDescent="0.35">
      <c r="A7305" s="12"/>
      <c r="B7305" s="12"/>
      <c r="C7305" s="12"/>
    </row>
    <row r="7306" spans="1:3" x14ac:dyDescent="0.35">
      <c r="A7306" s="12"/>
      <c r="B7306" s="12"/>
      <c r="C7306" s="12"/>
    </row>
    <row r="7307" spans="1:3" x14ac:dyDescent="0.35">
      <c r="A7307" s="12"/>
      <c r="B7307" s="12"/>
      <c r="C7307" s="12"/>
    </row>
    <row r="7308" spans="1:3" x14ac:dyDescent="0.35">
      <c r="A7308" s="12"/>
      <c r="B7308" s="12"/>
      <c r="C7308" s="12"/>
    </row>
    <row r="7309" spans="1:3" x14ac:dyDescent="0.35">
      <c r="A7309" s="12"/>
      <c r="B7309" s="12"/>
      <c r="C7309" s="12"/>
    </row>
    <row r="7310" spans="1:3" x14ac:dyDescent="0.35">
      <c r="A7310" s="12"/>
      <c r="B7310" s="12"/>
      <c r="C7310" s="12"/>
    </row>
    <row r="7311" spans="1:3" x14ac:dyDescent="0.35">
      <c r="A7311" s="12"/>
      <c r="B7311" s="12"/>
      <c r="C7311" s="12"/>
    </row>
    <row r="7312" spans="1:3" x14ac:dyDescent="0.35">
      <c r="A7312" s="12"/>
      <c r="B7312" s="12"/>
      <c r="C7312" s="12"/>
    </row>
    <row r="7313" spans="1:3" x14ac:dyDescent="0.35">
      <c r="A7313" s="12"/>
      <c r="B7313" s="12"/>
      <c r="C7313" s="12"/>
    </row>
    <row r="7314" spans="1:3" x14ac:dyDescent="0.35">
      <c r="A7314" s="12"/>
      <c r="B7314" s="12"/>
      <c r="C7314" s="12"/>
    </row>
    <row r="7315" spans="1:3" x14ac:dyDescent="0.35">
      <c r="A7315" s="12"/>
      <c r="B7315" s="12"/>
      <c r="C7315" s="12"/>
    </row>
    <row r="7316" spans="1:3" x14ac:dyDescent="0.35">
      <c r="A7316" s="12"/>
      <c r="B7316" s="12"/>
      <c r="C7316" s="12"/>
    </row>
    <row r="7317" spans="1:3" x14ac:dyDescent="0.35">
      <c r="A7317" s="12"/>
      <c r="B7317" s="12"/>
      <c r="C7317" s="12"/>
    </row>
    <row r="7318" spans="1:3" x14ac:dyDescent="0.35">
      <c r="A7318" s="12"/>
      <c r="B7318" s="12"/>
      <c r="C7318" s="12"/>
    </row>
    <row r="7319" spans="1:3" x14ac:dyDescent="0.35">
      <c r="A7319" s="12"/>
      <c r="B7319" s="12"/>
      <c r="C7319" s="12"/>
    </row>
    <row r="7320" spans="1:3" x14ac:dyDescent="0.35">
      <c r="A7320" s="12"/>
      <c r="B7320" s="12"/>
      <c r="C7320" s="12"/>
    </row>
    <row r="7321" spans="1:3" x14ac:dyDescent="0.35">
      <c r="A7321" s="12"/>
      <c r="B7321" s="12"/>
      <c r="C7321" s="12"/>
    </row>
    <row r="7322" spans="1:3" x14ac:dyDescent="0.35">
      <c r="A7322" s="12"/>
      <c r="B7322" s="12"/>
      <c r="C7322" s="12"/>
    </row>
    <row r="7323" spans="1:3" x14ac:dyDescent="0.35">
      <c r="A7323" s="12"/>
      <c r="B7323" s="12"/>
      <c r="C7323" s="12"/>
    </row>
    <row r="7324" spans="1:3" x14ac:dyDescent="0.35">
      <c r="A7324" s="12"/>
      <c r="B7324" s="12"/>
      <c r="C7324" s="12"/>
    </row>
    <row r="7325" spans="1:3" x14ac:dyDescent="0.35">
      <c r="A7325" s="12"/>
      <c r="B7325" s="12"/>
      <c r="C7325" s="12"/>
    </row>
    <row r="7326" spans="1:3" x14ac:dyDescent="0.35">
      <c r="A7326" s="12"/>
      <c r="B7326" s="12"/>
      <c r="C7326" s="12"/>
    </row>
    <row r="7327" spans="1:3" x14ac:dyDescent="0.35">
      <c r="A7327" s="12"/>
      <c r="B7327" s="12"/>
      <c r="C7327" s="12"/>
    </row>
    <row r="7328" spans="1:3" x14ac:dyDescent="0.35">
      <c r="A7328" s="12"/>
      <c r="B7328" s="12"/>
      <c r="C7328" s="12"/>
    </row>
    <row r="7329" spans="1:3" x14ac:dyDescent="0.35">
      <c r="A7329" s="12"/>
      <c r="B7329" s="12"/>
      <c r="C7329" s="12"/>
    </row>
    <row r="7330" spans="1:3" x14ac:dyDescent="0.35">
      <c r="A7330" s="12"/>
      <c r="B7330" s="12"/>
      <c r="C7330" s="12"/>
    </row>
    <row r="7331" spans="1:3" x14ac:dyDescent="0.35">
      <c r="A7331" s="12"/>
      <c r="B7331" s="12"/>
      <c r="C7331" s="12"/>
    </row>
    <row r="7332" spans="1:3" x14ac:dyDescent="0.35">
      <c r="A7332" s="12"/>
      <c r="B7332" s="12"/>
      <c r="C7332" s="12"/>
    </row>
    <row r="7333" spans="1:3" x14ac:dyDescent="0.35">
      <c r="A7333" s="12"/>
      <c r="B7333" s="12"/>
      <c r="C7333" s="12"/>
    </row>
    <row r="7334" spans="1:3" x14ac:dyDescent="0.35">
      <c r="A7334" s="12"/>
      <c r="B7334" s="12"/>
      <c r="C7334" s="12"/>
    </row>
    <row r="7335" spans="1:3" x14ac:dyDescent="0.35">
      <c r="A7335" s="12"/>
      <c r="B7335" s="12"/>
      <c r="C7335" s="12"/>
    </row>
    <row r="7336" spans="1:3" x14ac:dyDescent="0.35">
      <c r="A7336" s="12"/>
      <c r="B7336" s="12"/>
      <c r="C7336" s="12"/>
    </row>
    <row r="7337" spans="1:3" x14ac:dyDescent="0.35">
      <c r="A7337" s="12"/>
      <c r="B7337" s="12"/>
      <c r="C7337" s="12"/>
    </row>
    <row r="7338" spans="1:3" x14ac:dyDescent="0.35">
      <c r="A7338" s="12"/>
      <c r="B7338" s="12"/>
      <c r="C7338" s="12"/>
    </row>
    <row r="7339" spans="1:3" x14ac:dyDescent="0.35">
      <c r="A7339" s="12"/>
      <c r="B7339" s="12"/>
      <c r="C7339" s="12"/>
    </row>
    <row r="7340" spans="1:3" x14ac:dyDescent="0.35">
      <c r="A7340" s="12"/>
      <c r="B7340" s="12"/>
      <c r="C7340" s="12"/>
    </row>
    <row r="7341" spans="1:3" x14ac:dyDescent="0.35">
      <c r="A7341" s="12"/>
      <c r="B7341" s="12"/>
      <c r="C7341" s="12"/>
    </row>
    <row r="7342" spans="1:3" x14ac:dyDescent="0.35">
      <c r="A7342" s="12"/>
      <c r="B7342" s="12"/>
      <c r="C7342" s="12"/>
    </row>
    <row r="7343" spans="1:3" x14ac:dyDescent="0.35">
      <c r="A7343" s="12"/>
      <c r="B7343" s="12"/>
      <c r="C7343" s="12"/>
    </row>
    <row r="7344" spans="1:3" x14ac:dyDescent="0.35">
      <c r="A7344" s="12"/>
      <c r="B7344" s="12"/>
      <c r="C7344" s="12"/>
    </row>
    <row r="7345" spans="1:3" x14ac:dyDescent="0.35">
      <c r="A7345" s="12"/>
      <c r="B7345" s="12"/>
      <c r="C7345" s="12"/>
    </row>
    <row r="7346" spans="1:3" x14ac:dyDescent="0.35">
      <c r="A7346" s="12"/>
      <c r="B7346" s="12"/>
      <c r="C7346" s="12"/>
    </row>
    <row r="7347" spans="1:3" x14ac:dyDescent="0.35">
      <c r="A7347" s="12"/>
      <c r="B7347" s="12"/>
      <c r="C7347" s="12"/>
    </row>
    <row r="7348" spans="1:3" x14ac:dyDescent="0.35">
      <c r="A7348" s="12"/>
      <c r="B7348" s="12"/>
      <c r="C7348" s="12"/>
    </row>
    <row r="7349" spans="1:3" x14ac:dyDescent="0.35">
      <c r="A7349" s="12"/>
      <c r="B7349" s="12"/>
      <c r="C7349" s="12"/>
    </row>
    <row r="7350" spans="1:3" x14ac:dyDescent="0.35">
      <c r="A7350" s="12"/>
      <c r="B7350" s="12"/>
      <c r="C7350" s="12"/>
    </row>
    <row r="7351" spans="1:3" x14ac:dyDescent="0.35">
      <c r="A7351" s="12"/>
      <c r="B7351" s="12"/>
      <c r="C7351" s="12"/>
    </row>
    <row r="7352" spans="1:3" x14ac:dyDescent="0.35">
      <c r="A7352" s="12"/>
      <c r="B7352" s="12"/>
      <c r="C7352" s="12"/>
    </row>
    <row r="7353" spans="1:3" x14ac:dyDescent="0.35">
      <c r="A7353" s="12"/>
      <c r="B7353" s="12"/>
      <c r="C7353" s="12"/>
    </row>
    <row r="7354" spans="1:3" x14ac:dyDescent="0.35">
      <c r="A7354" s="12"/>
      <c r="B7354" s="12"/>
      <c r="C7354" s="12"/>
    </row>
    <row r="7355" spans="1:3" x14ac:dyDescent="0.35">
      <c r="A7355" s="12"/>
      <c r="B7355" s="12"/>
      <c r="C7355" s="12"/>
    </row>
    <row r="7356" spans="1:3" x14ac:dyDescent="0.35">
      <c r="A7356" s="12"/>
      <c r="B7356" s="12"/>
      <c r="C7356" s="12"/>
    </row>
    <row r="7357" spans="1:3" x14ac:dyDescent="0.35">
      <c r="A7357" s="12"/>
      <c r="B7357" s="12"/>
      <c r="C7357" s="12"/>
    </row>
    <row r="7358" spans="1:3" x14ac:dyDescent="0.35">
      <c r="A7358" s="12"/>
      <c r="B7358" s="12"/>
      <c r="C7358" s="12"/>
    </row>
    <row r="7359" spans="1:3" x14ac:dyDescent="0.35">
      <c r="A7359" s="12"/>
      <c r="B7359" s="12"/>
      <c r="C7359" s="12"/>
    </row>
    <row r="7360" spans="1:3" x14ac:dyDescent="0.35">
      <c r="A7360" s="12"/>
      <c r="B7360" s="12"/>
      <c r="C7360" s="12"/>
    </row>
    <row r="7361" spans="1:3" x14ac:dyDescent="0.35">
      <c r="A7361" s="12"/>
      <c r="B7361" s="12"/>
      <c r="C7361" s="12"/>
    </row>
    <row r="7362" spans="1:3" x14ac:dyDescent="0.35">
      <c r="A7362" s="12"/>
      <c r="B7362" s="12"/>
      <c r="C7362" s="12"/>
    </row>
    <row r="7363" spans="1:3" x14ac:dyDescent="0.35">
      <c r="A7363" s="12"/>
      <c r="B7363" s="12"/>
      <c r="C7363" s="12"/>
    </row>
    <row r="7364" spans="1:3" x14ac:dyDescent="0.35">
      <c r="A7364" s="12"/>
      <c r="B7364" s="12"/>
      <c r="C7364" s="12"/>
    </row>
    <row r="7365" spans="1:3" x14ac:dyDescent="0.35">
      <c r="A7365" s="12"/>
      <c r="B7365" s="12"/>
      <c r="C7365" s="12"/>
    </row>
    <row r="7366" spans="1:3" x14ac:dyDescent="0.35">
      <c r="A7366" s="12"/>
      <c r="B7366" s="12"/>
      <c r="C7366" s="12"/>
    </row>
    <row r="7367" spans="1:3" x14ac:dyDescent="0.35">
      <c r="A7367" s="12"/>
      <c r="B7367" s="12"/>
      <c r="C7367" s="12"/>
    </row>
    <row r="7368" spans="1:3" x14ac:dyDescent="0.35">
      <c r="A7368" s="12"/>
      <c r="B7368" s="12"/>
      <c r="C7368" s="12"/>
    </row>
    <row r="7369" spans="1:3" x14ac:dyDescent="0.35">
      <c r="A7369" s="12"/>
      <c r="B7369" s="12"/>
      <c r="C7369" s="12"/>
    </row>
    <row r="7370" spans="1:3" x14ac:dyDescent="0.35">
      <c r="A7370" s="12"/>
      <c r="B7370" s="12"/>
      <c r="C7370" s="12"/>
    </row>
    <row r="7371" spans="1:3" x14ac:dyDescent="0.35">
      <c r="A7371" s="12"/>
      <c r="B7371" s="12"/>
      <c r="C7371" s="12"/>
    </row>
    <row r="7372" spans="1:3" x14ac:dyDescent="0.35">
      <c r="A7372" s="12"/>
      <c r="B7372" s="12"/>
      <c r="C7372" s="12"/>
    </row>
    <row r="7373" spans="1:3" x14ac:dyDescent="0.35">
      <c r="A7373" s="12"/>
      <c r="B7373" s="12"/>
      <c r="C7373" s="12"/>
    </row>
    <row r="7374" spans="1:3" x14ac:dyDescent="0.35">
      <c r="A7374" s="12"/>
      <c r="B7374" s="12"/>
      <c r="C7374" s="12"/>
    </row>
    <row r="7375" spans="1:3" x14ac:dyDescent="0.35">
      <c r="A7375" s="12"/>
      <c r="B7375" s="12"/>
      <c r="C7375" s="12"/>
    </row>
    <row r="7376" spans="1:3" x14ac:dyDescent="0.35">
      <c r="A7376" s="12"/>
      <c r="B7376" s="12"/>
      <c r="C7376" s="12"/>
    </row>
    <row r="7377" spans="1:3" x14ac:dyDescent="0.35">
      <c r="A7377" s="12"/>
      <c r="B7377" s="12"/>
      <c r="C7377" s="12"/>
    </row>
    <row r="7378" spans="1:3" x14ac:dyDescent="0.35">
      <c r="A7378" s="12"/>
      <c r="B7378" s="12"/>
      <c r="C7378" s="12"/>
    </row>
    <row r="7379" spans="1:3" x14ac:dyDescent="0.35">
      <c r="A7379" s="12"/>
      <c r="B7379" s="12"/>
      <c r="C7379" s="12"/>
    </row>
    <row r="7380" spans="1:3" x14ac:dyDescent="0.35">
      <c r="A7380" s="12"/>
      <c r="B7380" s="12"/>
      <c r="C7380" s="12"/>
    </row>
    <row r="7381" spans="1:3" x14ac:dyDescent="0.35">
      <c r="A7381" s="12"/>
      <c r="B7381" s="12"/>
      <c r="C7381" s="12"/>
    </row>
    <row r="7382" spans="1:3" x14ac:dyDescent="0.35">
      <c r="A7382" s="12"/>
      <c r="B7382" s="12"/>
      <c r="C7382" s="12"/>
    </row>
    <row r="7383" spans="1:3" x14ac:dyDescent="0.35">
      <c r="A7383" s="12"/>
      <c r="B7383" s="12"/>
      <c r="C7383" s="12"/>
    </row>
    <row r="7384" spans="1:3" x14ac:dyDescent="0.35">
      <c r="A7384" s="12"/>
      <c r="B7384" s="12"/>
      <c r="C7384" s="12"/>
    </row>
    <row r="7385" spans="1:3" x14ac:dyDescent="0.35">
      <c r="A7385" s="12"/>
      <c r="B7385" s="12"/>
      <c r="C7385" s="12"/>
    </row>
    <row r="7386" spans="1:3" x14ac:dyDescent="0.35">
      <c r="A7386" s="12"/>
      <c r="B7386" s="12"/>
      <c r="C7386" s="12"/>
    </row>
    <row r="7387" spans="1:3" x14ac:dyDescent="0.35">
      <c r="A7387" s="12"/>
      <c r="B7387" s="12"/>
      <c r="C7387" s="12"/>
    </row>
    <row r="7388" spans="1:3" x14ac:dyDescent="0.35">
      <c r="A7388" s="12"/>
      <c r="B7388" s="12"/>
      <c r="C7388" s="12"/>
    </row>
    <row r="7389" spans="1:3" x14ac:dyDescent="0.35">
      <c r="A7389" s="12"/>
      <c r="B7389" s="12"/>
      <c r="C7389" s="12"/>
    </row>
    <row r="7390" spans="1:3" x14ac:dyDescent="0.35">
      <c r="A7390" s="12"/>
      <c r="B7390" s="12"/>
      <c r="C7390" s="12"/>
    </row>
    <row r="7391" spans="1:3" x14ac:dyDescent="0.35">
      <c r="A7391" s="12"/>
      <c r="B7391" s="12"/>
      <c r="C7391" s="12"/>
    </row>
    <row r="7392" spans="1:3" x14ac:dyDescent="0.35">
      <c r="A7392" s="12"/>
      <c r="B7392" s="12"/>
      <c r="C7392" s="12"/>
    </row>
    <row r="7393" spans="1:3" x14ac:dyDescent="0.35">
      <c r="A7393" s="12"/>
      <c r="B7393" s="12"/>
      <c r="C7393" s="12"/>
    </row>
    <row r="7394" spans="1:3" x14ac:dyDescent="0.35">
      <c r="A7394" s="12"/>
      <c r="B7394" s="12"/>
      <c r="C7394" s="12"/>
    </row>
    <row r="7395" spans="1:3" x14ac:dyDescent="0.35">
      <c r="A7395" s="12"/>
      <c r="B7395" s="12"/>
      <c r="C7395" s="12"/>
    </row>
    <row r="7396" spans="1:3" x14ac:dyDescent="0.35">
      <c r="A7396" s="12"/>
      <c r="B7396" s="12"/>
      <c r="C7396" s="12"/>
    </row>
    <row r="7397" spans="1:3" x14ac:dyDescent="0.35">
      <c r="A7397" s="12"/>
      <c r="B7397" s="12"/>
      <c r="C7397" s="12"/>
    </row>
    <row r="7398" spans="1:3" x14ac:dyDescent="0.35">
      <c r="A7398" s="12"/>
      <c r="B7398" s="12"/>
      <c r="C7398" s="12"/>
    </row>
    <row r="7399" spans="1:3" x14ac:dyDescent="0.35">
      <c r="A7399" s="12"/>
      <c r="B7399" s="12"/>
      <c r="C7399" s="12"/>
    </row>
    <row r="7400" spans="1:3" x14ac:dyDescent="0.35">
      <c r="A7400" s="12"/>
      <c r="B7400" s="12"/>
      <c r="C7400" s="12"/>
    </row>
    <row r="7401" spans="1:3" x14ac:dyDescent="0.35">
      <c r="A7401" s="12"/>
      <c r="B7401" s="12"/>
      <c r="C7401" s="12"/>
    </row>
    <row r="7402" spans="1:3" x14ac:dyDescent="0.35">
      <c r="A7402" s="12"/>
      <c r="B7402" s="12"/>
      <c r="C7402" s="12"/>
    </row>
    <row r="7403" spans="1:3" x14ac:dyDescent="0.35">
      <c r="A7403" s="12"/>
      <c r="B7403" s="12"/>
      <c r="C7403" s="12"/>
    </row>
    <row r="7404" spans="1:3" x14ac:dyDescent="0.35">
      <c r="A7404" s="12"/>
      <c r="B7404" s="12"/>
      <c r="C7404" s="12"/>
    </row>
    <row r="7405" spans="1:3" x14ac:dyDescent="0.35">
      <c r="A7405" s="12"/>
      <c r="B7405" s="12"/>
      <c r="C7405" s="12"/>
    </row>
    <row r="7406" spans="1:3" x14ac:dyDescent="0.35">
      <c r="A7406" s="12"/>
      <c r="B7406" s="12"/>
      <c r="C7406" s="12"/>
    </row>
    <row r="7407" spans="1:3" x14ac:dyDescent="0.35">
      <c r="A7407" s="12"/>
      <c r="B7407" s="12"/>
      <c r="C7407" s="12"/>
    </row>
    <row r="7408" spans="1:3" x14ac:dyDescent="0.35">
      <c r="A7408" s="12"/>
      <c r="B7408" s="12"/>
      <c r="C7408" s="12"/>
    </row>
    <row r="7409" spans="1:3" x14ac:dyDescent="0.35">
      <c r="A7409" s="12"/>
      <c r="B7409" s="12"/>
      <c r="C7409" s="12"/>
    </row>
    <row r="7410" spans="1:3" x14ac:dyDescent="0.35">
      <c r="A7410" s="12"/>
      <c r="B7410" s="12"/>
      <c r="C7410" s="12"/>
    </row>
    <row r="7411" spans="1:3" x14ac:dyDescent="0.35">
      <c r="A7411" s="12"/>
      <c r="B7411" s="12"/>
      <c r="C7411" s="12"/>
    </row>
    <row r="7412" spans="1:3" x14ac:dyDescent="0.35">
      <c r="A7412" s="12"/>
      <c r="B7412" s="12"/>
      <c r="C7412" s="12"/>
    </row>
    <row r="7413" spans="1:3" x14ac:dyDescent="0.35">
      <c r="A7413" s="12"/>
      <c r="B7413" s="12"/>
      <c r="C7413" s="12"/>
    </row>
    <row r="7414" spans="1:3" x14ac:dyDescent="0.35">
      <c r="A7414" s="12"/>
      <c r="B7414" s="12"/>
      <c r="C7414" s="12"/>
    </row>
    <row r="7415" spans="1:3" x14ac:dyDescent="0.35">
      <c r="A7415" s="12"/>
      <c r="B7415" s="12"/>
      <c r="C7415" s="12"/>
    </row>
    <row r="7416" spans="1:3" x14ac:dyDescent="0.35">
      <c r="A7416" s="12"/>
      <c r="B7416" s="12"/>
      <c r="C7416" s="12"/>
    </row>
    <row r="7417" spans="1:3" x14ac:dyDescent="0.35">
      <c r="A7417" s="12"/>
      <c r="B7417" s="12"/>
      <c r="C7417" s="12"/>
    </row>
    <row r="7418" spans="1:3" x14ac:dyDescent="0.35">
      <c r="A7418" s="12"/>
      <c r="B7418" s="12"/>
      <c r="C7418" s="12"/>
    </row>
    <row r="7419" spans="1:3" x14ac:dyDescent="0.35">
      <c r="A7419" s="12"/>
      <c r="B7419" s="12"/>
      <c r="C7419" s="12"/>
    </row>
    <row r="7420" spans="1:3" x14ac:dyDescent="0.35">
      <c r="A7420" s="12"/>
      <c r="B7420" s="12"/>
      <c r="C7420" s="12"/>
    </row>
    <row r="7421" spans="1:3" x14ac:dyDescent="0.35">
      <c r="A7421" s="12"/>
      <c r="B7421" s="12"/>
      <c r="C7421" s="12"/>
    </row>
    <row r="7422" spans="1:3" x14ac:dyDescent="0.35">
      <c r="A7422" s="12"/>
      <c r="B7422" s="12"/>
      <c r="C7422" s="12"/>
    </row>
    <row r="7423" spans="1:3" x14ac:dyDescent="0.35">
      <c r="A7423" s="12"/>
      <c r="B7423" s="12"/>
      <c r="C7423" s="12"/>
    </row>
    <row r="7424" spans="1:3" x14ac:dyDescent="0.35">
      <c r="A7424" s="12"/>
      <c r="B7424" s="12"/>
      <c r="C7424" s="12"/>
    </row>
    <row r="7425" spans="1:3" x14ac:dyDescent="0.35">
      <c r="A7425" s="12"/>
      <c r="B7425" s="12"/>
      <c r="C7425" s="12"/>
    </row>
    <row r="7426" spans="1:3" x14ac:dyDescent="0.35">
      <c r="A7426" s="12"/>
      <c r="B7426" s="12"/>
      <c r="C7426" s="12"/>
    </row>
    <row r="7427" spans="1:3" x14ac:dyDescent="0.35">
      <c r="A7427" s="12"/>
      <c r="B7427" s="12"/>
      <c r="C7427" s="12"/>
    </row>
    <row r="7428" spans="1:3" x14ac:dyDescent="0.35">
      <c r="A7428" s="12"/>
      <c r="B7428" s="12"/>
      <c r="C7428" s="12"/>
    </row>
    <row r="7429" spans="1:3" x14ac:dyDescent="0.35">
      <c r="A7429" s="12"/>
      <c r="B7429" s="12"/>
      <c r="C7429" s="12"/>
    </row>
    <row r="7430" spans="1:3" x14ac:dyDescent="0.35">
      <c r="A7430" s="12"/>
      <c r="B7430" s="12"/>
      <c r="C7430" s="12"/>
    </row>
    <row r="7431" spans="1:3" x14ac:dyDescent="0.35">
      <c r="A7431" s="12"/>
      <c r="B7431" s="12"/>
      <c r="C7431" s="12"/>
    </row>
    <row r="7432" spans="1:3" x14ac:dyDescent="0.35">
      <c r="A7432" s="12"/>
      <c r="B7432" s="12"/>
      <c r="C7432" s="12"/>
    </row>
    <row r="7433" spans="1:3" x14ac:dyDescent="0.35">
      <c r="A7433" s="12"/>
      <c r="B7433" s="12"/>
      <c r="C7433" s="12"/>
    </row>
    <row r="7434" spans="1:3" x14ac:dyDescent="0.35">
      <c r="A7434" s="12"/>
      <c r="B7434" s="12"/>
      <c r="C7434" s="12"/>
    </row>
    <row r="7435" spans="1:3" x14ac:dyDescent="0.35">
      <c r="A7435" s="12"/>
      <c r="B7435" s="12"/>
      <c r="C7435" s="12"/>
    </row>
    <row r="7436" spans="1:3" x14ac:dyDescent="0.35">
      <c r="A7436" s="12"/>
      <c r="B7436" s="12"/>
      <c r="C7436" s="12"/>
    </row>
    <row r="7437" spans="1:3" x14ac:dyDescent="0.35">
      <c r="A7437" s="12"/>
      <c r="B7437" s="12"/>
      <c r="C7437" s="12"/>
    </row>
    <row r="7438" spans="1:3" x14ac:dyDescent="0.35">
      <c r="A7438" s="12"/>
      <c r="B7438" s="12"/>
      <c r="C7438" s="12"/>
    </row>
    <row r="7439" spans="1:3" x14ac:dyDescent="0.35">
      <c r="A7439" s="12"/>
      <c r="B7439" s="12"/>
      <c r="C7439" s="12"/>
    </row>
    <row r="7440" spans="1:3" x14ac:dyDescent="0.35">
      <c r="A7440" s="12"/>
      <c r="B7440" s="12"/>
      <c r="C7440" s="12"/>
    </row>
    <row r="7441" spans="1:3" x14ac:dyDescent="0.35">
      <c r="A7441" s="12"/>
      <c r="B7441" s="12"/>
      <c r="C7441" s="12"/>
    </row>
    <row r="7442" spans="1:3" x14ac:dyDescent="0.35">
      <c r="A7442" s="12"/>
      <c r="B7442" s="12"/>
      <c r="C7442" s="12"/>
    </row>
    <row r="7443" spans="1:3" x14ac:dyDescent="0.35">
      <c r="A7443" s="12"/>
      <c r="B7443" s="12"/>
      <c r="C7443" s="12"/>
    </row>
    <row r="7444" spans="1:3" x14ac:dyDescent="0.35">
      <c r="A7444" s="12"/>
      <c r="B7444" s="12"/>
      <c r="C7444" s="12"/>
    </row>
    <row r="7445" spans="1:3" x14ac:dyDescent="0.35">
      <c r="A7445" s="12"/>
      <c r="B7445" s="12"/>
      <c r="C7445" s="12"/>
    </row>
    <row r="7446" spans="1:3" x14ac:dyDescent="0.35">
      <c r="A7446" s="12"/>
      <c r="B7446" s="12"/>
      <c r="C7446" s="12"/>
    </row>
    <row r="7447" spans="1:3" x14ac:dyDescent="0.35">
      <c r="A7447" s="12"/>
      <c r="B7447" s="12"/>
      <c r="C7447" s="12"/>
    </row>
    <row r="7448" spans="1:3" x14ac:dyDescent="0.35">
      <c r="A7448" s="12"/>
      <c r="B7448" s="12"/>
      <c r="C7448" s="12"/>
    </row>
    <row r="7449" spans="1:3" x14ac:dyDescent="0.35">
      <c r="A7449" s="12"/>
      <c r="B7449" s="12"/>
      <c r="C7449" s="12"/>
    </row>
    <row r="7450" spans="1:3" x14ac:dyDescent="0.35">
      <c r="A7450" s="12"/>
      <c r="B7450" s="12"/>
      <c r="C7450" s="12"/>
    </row>
    <row r="7451" spans="1:3" x14ac:dyDescent="0.35">
      <c r="A7451" s="12"/>
      <c r="B7451" s="12"/>
      <c r="C7451" s="12"/>
    </row>
    <row r="7452" spans="1:3" x14ac:dyDescent="0.35">
      <c r="A7452" s="12"/>
      <c r="B7452" s="12"/>
      <c r="C7452" s="12"/>
    </row>
    <row r="7453" spans="1:3" x14ac:dyDescent="0.35">
      <c r="A7453" s="12"/>
      <c r="B7453" s="12"/>
      <c r="C7453" s="12"/>
    </row>
    <row r="7454" spans="1:3" x14ac:dyDescent="0.35">
      <c r="A7454" s="12"/>
      <c r="B7454" s="12"/>
      <c r="C7454" s="12"/>
    </row>
    <row r="7455" spans="1:3" x14ac:dyDescent="0.35">
      <c r="A7455" s="12"/>
      <c r="B7455" s="12"/>
      <c r="C7455" s="12"/>
    </row>
    <row r="7456" spans="1:3" x14ac:dyDescent="0.35">
      <c r="A7456" s="12"/>
      <c r="B7456" s="12"/>
      <c r="C7456" s="12"/>
    </row>
    <row r="7457" spans="1:3" x14ac:dyDescent="0.35">
      <c r="A7457" s="12"/>
      <c r="B7457" s="12"/>
      <c r="C7457" s="12"/>
    </row>
    <row r="7458" spans="1:3" x14ac:dyDescent="0.35">
      <c r="A7458" s="12"/>
      <c r="B7458" s="12"/>
      <c r="C7458" s="12"/>
    </row>
    <row r="7459" spans="1:3" x14ac:dyDescent="0.35">
      <c r="A7459" s="12"/>
      <c r="B7459" s="12"/>
      <c r="C7459" s="12"/>
    </row>
    <row r="7460" spans="1:3" x14ac:dyDescent="0.35">
      <c r="A7460" s="12"/>
      <c r="B7460" s="12"/>
      <c r="C7460" s="12"/>
    </row>
    <row r="7461" spans="1:3" x14ac:dyDescent="0.35">
      <c r="A7461" s="12"/>
      <c r="B7461" s="12"/>
      <c r="C7461" s="12"/>
    </row>
    <row r="7462" spans="1:3" x14ac:dyDescent="0.35">
      <c r="A7462" s="12"/>
      <c r="B7462" s="12"/>
      <c r="C7462" s="12"/>
    </row>
    <row r="7463" spans="1:3" x14ac:dyDescent="0.35">
      <c r="A7463" s="12"/>
      <c r="B7463" s="12"/>
      <c r="C7463" s="12"/>
    </row>
    <row r="7464" spans="1:3" x14ac:dyDescent="0.35">
      <c r="A7464" s="12"/>
      <c r="B7464" s="12"/>
      <c r="C7464" s="12"/>
    </row>
    <row r="7465" spans="1:3" x14ac:dyDescent="0.35">
      <c r="A7465" s="12"/>
      <c r="B7465" s="12"/>
      <c r="C7465" s="12"/>
    </row>
    <row r="7466" spans="1:3" x14ac:dyDescent="0.35">
      <c r="A7466" s="12"/>
      <c r="B7466" s="12"/>
      <c r="C7466" s="12"/>
    </row>
    <row r="7467" spans="1:3" x14ac:dyDescent="0.35">
      <c r="A7467" s="12"/>
      <c r="B7467" s="12"/>
      <c r="C7467" s="12"/>
    </row>
    <row r="7468" spans="1:3" x14ac:dyDescent="0.35">
      <c r="A7468" s="12"/>
      <c r="B7468" s="12"/>
      <c r="C7468" s="12"/>
    </row>
    <row r="7469" spans="1:3" x14ac:dyDescent="0.35">
      <c r="A7469" s="12"/>
      <c r="B7469" s="12"/>
      <c r="C7469" s="12"/>
    </row>
    <row r="7470" spans="1:3" x14ac:dyDescent="0.35">
      <c r="A7470" s="12"/>
      <c r="B7470" s="12"/>
      <c r="C7470" s="12"/>
    </row>
    <row r="7471" spans="1:3" x14ac:dyDescent="0.35">
      <c r="A7471" s="12"/>
      <c r="B7471" s="12"/>
      <c r="C7471" s="12"/>
    </row>
    <row r="7472" spans="1:3" x14ac:dyDescent="0.35">
      <c r="A7472" s="12"/>
      <c r="B7472" s="12"/>
      <c r="C7472" s="12"/>
    </row>
    <row r="7473" spans="1:3" x14ac:dyDescent="0.35">
      <c r="A7473" s="12"/>
      <c r="B7473" s="12"/>
      <c r="C7473" s="12"/>
    </row>
    <row r="7474" spans="1:3" x14ac:dyDescent="0.35">
      <c r="A7474" s="12"/>
      <c r="B7474" s="12"/>
      <c r="C7474" s="12"/>
    </row>
    <row r="7475" spans="1:3" x14ac:dyDescent="0.35">
      <c r="A7475" s="12"/>
      <c r="B7475" s="12"/>
      <c r="C7475" s="12"/>
    </row>
    <row r="7476" spans="1:3" x14ac:dyDescent="0.35">
      <c r="A7476" s="12"/>
      <c r="B7476" s="12"/>
      <c r="C7476" s="12"/>
    </row>
    <row r="7477" spans="1:3" x14ac:dyDescent="0.35">
      <c r="A7477" s="12"/>
      <c r="B7477" s="12"/>
      <c r="C7477" s="12"/>
    </row>
    <row r="7478" spans="1:3" x14ac:dyDescent="0.35">
      <c r="A7478" s="12"/>
      <c r="B7478" s="12"/>
      <c r="C7478" s="12"/>
    </row>
    <row r="7479" spans="1:3" x14ac:dyDescent="0.35">
      <c r="A7479" s="12"/>
      <c r="B7479" s="12"/>
      <c r="C7479" s="12"/>
    </row>
    <row r="7480" spans="1:3" x14ac:dyDescent="0.35">
      <c r="A7480" s="12"/>
      <c r="B7480" s="12"/>
      <c r="C7480" s="12"/>
    </row>
    <row r="7481" spans="1:3" x14ac:dyDescent="0.35">
      <c r="A7481" s="12"/>
      <c r="B7481" s="12"/>
      <c r="C7481" s="12"/>
    </row>
    <row r="7482" spans="1:3" x14ac:dyDescent="0.35">
      <c r="A7482" s="12"/>
      <c r="B7482" s="12"/>
      <c r="C7482" s="12"/>
    </row>
    <row r="7483" spans="1:3" x14ac:dyDescent="0.35">
      <c r="A7483" s="12"/>
      <c r="B7483" s="12"/>
      <c r="C7483" s="12"/>
    </row>
    <row r="7484" spans="1:3" x14ac:dyDescent="0.35">
      <c r="A7484" s="12"/>
      <c r="B7484" s="12"/>
      <c r="C7484" s="12"/>
    </row>
    <row r="7485" spans="1:3" x14ac:dyDescent="0.35">
      <c r="A7485" s="12"/>
      <c r="B7485" s="12"/>
      <c r="C7485" s="12"/>
    </row>
    <row r="7486" spans="1:3" x14ac:dyDescent="0.35">
      <c r="A7486" s="12"/>
      <c r="B7486" s="12"/>
      <c r="C7486" s="12"/>
    </row>
    <row r="7487" spans="1:3" x14ac:dyDescent="0.35">
      <c r="A7487" s="12"/>
      <c r="B7487" s="12"/>
      <c r="C7487" s="12"/>
    </row>
    <row r="7488" spans="1:3" x14ac:dyDescent="0.35">
      <c r="A7488" s="12"/>
      <c r="B7488" s="12"/>
      <c r="C7488" s="12"/>
    </row>
    <row r="7489" spans="1:3" x14ac:dyDescent="0.35">
      <c r="A7489" s="12"/>
      <c r="B7489" s="12"/>
      <c r="C7489" s="12"/>
    </row>
    <row r="7490" spans="1:3" x14ac:dyDescent="0.35">
      <c r="A7490" s="12"/>
      <c r="B7490" s="12"/>
      <c r="C7490" s="12"/>
    </row>
    <row r="7491" spans="1:3" x14ac:dyDescent="0.35">
      <c r="A7491" s="12"/>
      <c r="B7491" s="12"/>
      <c r="C7491" s="12"/>
    </row>
    <row r="7492" spans="1:3" x14ac:dyDescent="0.35">
      <c r="A7492" s="12"/>
      <c r="B7492" s="12"/>
      <c r="C7492" s="12"/>
    </row>
    <row r="7493" spans="1:3" x14ac:dyDescent="0.35">
      <c r="A7493" s="12"/>
      <c r="B7493" s="12"/>
      <c r="C7493" s="12"/>
    </row>
    <row r="7494" spans="1:3" x14ac:dyDescent="0.35">
      <c r="A7494" s="12"/>
      <c r="B7494" s="12"/>
      <c r="C7494" s="12"/>
    </row>
    <row r="7495" spans="1:3" x14ac:dyDescent="0.35">
      <c r="A7495" s="12"/>
      <c r="B7495" s="12"/>
      <c r="C7495" s="12"/>
    </row>
    <row r="7496" spans="1:3" x14ac:dyDescent="0.35">
      <c r="A7496" s="12"/>
      <c r="B7496" s="12"/>
      <c r="C7496" s="12"/>
    </row>
    <row r="7497" spans="1:3" x14ac:dyDescent="0.35">
      <c r="A7497" s="12"/>
      <c r="B7497" s="12"/>
      <c r="C7497" s="12"/>
    </row>
    <row r="7498" spans="1:3" x14ac:dyDescent="0.35">
      <c r="A7498" s="12"/>
      <c r="B7498" s="12"/>
      <c r="C7498" s="12"/>
    </row>
    <row r="7499" spans="1:3" x14ac:dyDescent="0.35">
      <c r="A7499" s="12"/>
      <c r="B7499" s="12"/>
      <c r="C7499" s="12"/>
    </row>
    <row r="7500" spans="1:3" x14ac:dyDescent="0.35">
      <c r="A7500" s="12"/>
      <c r="B7500" s="12"/>
      <c r="C7500" s="12"/>
    </row>
    <row r="7501" spans="1:3" x14ac:dyDescent="0.35">
      <c r="A7501" s="12"/>
      <c r="B7501" s="12"/>
      <c r="C7501" s="12"/>
    </row>
    <row r="7502" spans="1:3" x14ac:dyDescent="0.35">
      <c r="A7502" s="12"/>
      <c r="B7502" s="12"/>
      <c r="C7502" s="12"/>
    </row>
    <row r="7503" spans="1:3" x14ac:dyDescent="0.35">
      <c r="A7503" s="12"/>
      <c r="B7503" s="12"/>
      <c r="C7503" s="12"/>
    </row>
    <row r="7504" spans="1:3" x14ac:dyDescent="0.35">
      <c r="A7504" s="12"/>
      <c r="B7504" s="12"/>
      <c r="C7504" s="12"/>
    </row>
    <row r="7505" spans="1:3" x14ac:dyDescent="0.35">
      <c r="A7505" s="12"/>
      <c r="B7505" s="12"/>
      <c r="C7505" s="12"/>
    </row>
    <row r="7506" spans="1:3" x14ac:dyDescent="0.35">
      <c r="A7506" s="12"/>
      <c r="B7506" s="12"/>
      <c r="C7506" s="12"/>
    </row>
    <row r="7507" spans="1:3" x14ac:dyDescent="0.35">
      <c r="A7507" s="12"/>
      <c r="B7507" s="12"/>
      <c r="C7507" s="12"/>
    </row>
    <row r="7508" spans="1:3" x14ac:dyDescent="0.35">
      <c r="A7508" s="12"/>
      <c r="B7508" s="12"/>
      <c r="C7508" s="12"/>
    </row>
    <row r="7509" spans="1:3" x14ac:dyDescent="0.35">
      <c r="A7509" s="12"/>
      <c r="B7509" s="12"/>
      <c r="C7509" s="12"/>
    </row>
    <row r="7510" spans="1:3" x14ac:dyDescent="0.35">
      <c r="A7510" s="12"/>
      <c r="B7510" s="12"/>
      <c r="C7510" s="12"/>
    </row>
    <row r="7511" spans="1:3" x14ac:dyDescent="0.35">
      <c r="A7511" s="12"/>
      <c r="B7511" s="12"/>
      <c r="C7511" s="12"/>
    </row>
    <row r="7512" spans="1:3" x14ac:dyDescent="0.35">
      <c r="A7512" s="12"/>
      <c r="B7512" s="12"/>
      <c r="C7512" s="12"/>
    </row>
    <row r="7513" spans="1:3" x14ac:dyDescent="0.35">
      <c r="A7513" s="12"/>
      <c r="B7513" s="12"/>
      <c r="C7513" s="12"/>
    </row>
    <row r="7514" spans="1:3" x14ac:dyDescent="0.35">
      <c r="A7514" s="12"/>
      <c r="B7514" s="12"/>
      <c r="C7514" s="12"/>
    </row>
    <row r="7515" spans="1:3" x14ac:dyDescent="0.35">
      <c r="A7515" s="12"/>
      <c r="B7515" s="12"/>
      <c r="C7515" s="12"/>
    </row>
    <row r="7516" spans="1:3" x14ac:dyDescent="0.35">
      <c r="A7516" s="12"/>
      <c r="B7516" s="12"/>
      <c r="C7516" s="12"/>
    </row>
    <row r="7517" spans="1:3" x14ac:dyDescent="0.35">
      <c r="A7517" s="12"/>
      <c r="B7517" s="12"/>
      <c r="C7517" s="12"/>
    </row>
    <row r="7518" spans="1:3" x14ac:dyDescent="0.35">
      <c r="A7518" s="12"/>
      <c r="B7518" s="12"/>
      <c r="C7518" s="12"/>
    </row>
    <row r="7519" spans="1:3" x14ac:dyDescent="0.35">
      <c r="A7519" s="12"/>
      <c r="B7519" s="12"/>
      <c r="C7519" s="12"/>
    </row>
    <row r="7520" spans="1:3" x14ac:dyDescent="0.35">
      <c r="A7520" s="12"/>
      <c r="B7520" s="12"/>
      <c r="C7520" s="12"/>
    </row>
    <row r="7521" spans="1:3" x14ac:dyDescent="0.35">
      <c r="A7521" s="12"/>
      <c r="B7521" s="12"/>
      <c r="C7521" s="12"/>
    </row>
    <row r="7522" spans="1:3" x14ac:dyDescent="0.35">
      <c r="A7522" s="12"/>
      <c r="B7522" s="12"/>
      <c r="C7522" s="12"/>
    </row>
    <row r="7523" spans="1:3" x14ac:dyDescent="0.35">
      <c r="A7523" s="12"/>
      <c r="B7523" s="12"/>
      <c r="C7523" s="12"/>
    </row>
    <row r="7524" spans="1:3" x14ac:dyDescent="0.35">
      <c r="A7524" s="12"/>
      <c r="B7524" s="12"/>
      <c r="C7524" s="12"/>
    </row>
    <row r="7525" spans="1:3" x14ac:dyDescent="0.35">
      <c r="A7525" s="12"/>
      <c r="B7525" s="12"/>
      <c r="C7525" s="12"/>
    </row>
    <row r="7526" spans="1:3" x14ac:dyDescent="0.35">
      <c r="A7526" s="12"/>
      <c r="B7526" s="12"/>
      <c r="C7526" s="12"/>
    </row>
    <row r="7527" spans="1:3" x14ac:dyDescent="0.35">
      <c r="A7527" s="12"/>
      <c r="B7527" s="12"/>
      <c r="C7527" s="12"/>
    </row>
    <row r="7528" spans="1:3" x14ac:dyDescent="0.35">
      <c r="A7528" s="12"/>
      <c r="B7528" s="12"/>
      <c r="C7528" s="12"/>
    </row>
    <row r="7529" spans="1:3" x14ac:dyDescent="0.35">
      <c r="A7529" s="12"/>
      <c r="B7529" s="12"/>
      <c r="C7529" s="12"/>
    </row>
    <row r="7530" spans="1:3" x14ac:dyDescent="0.35">
      <c r="A7530" s="12"/>
      <c r="B7530" s="12"/>
      <c r="C7530" s="12"/>
    </row>
    <row r="7531" spans="1:3" x14ac:dyDescent="0.35">
      <c r="A7531" s="12"/>
      <c r="B7531" s="12"/>
      <c r="C7531" s="12"/>
    </row>
    <row r="7532" spans="1:3" x14ac:dyDescent="0.35">
      <c r="A7532" s="12"/>
      <c r="B7532" s="12"/>
      <c r="C7532" s="12"/>
    </row>
    <row r="7533" spans="1:3" x14ac:dyDescent="0.35">
      <c r="A7533" s="12"/>
      <c r="B7533" s="12"/>
      <c r="C7533" s="12"/>
    </row>
    <row r="7534" spans="1:3" x14ac:dyDescent="0.35">
      <c r="A7534" s="12"/>
      <c r="B7534" s="12"/>
      <c r="C7534" s="12"/>
    </row>
    <row r="7535" spans="1:3" x14ac:dyDescent="0.35">
      <c r="A7535" s="12"/>
      <c r="B7535" s="12"/>
      <c r="C7535" s="12"/>
    </row>
    <row r="7536" spans="1:3" x14ac:dyDescent="0.35">
      <c r="A7536" s="12"/>
      <c r="B7536" s="12"/>
      <c r="C7536" s="12"/>
    </row>
    <row r="7537" spans="1:3" x14ac:dyDescent="0.35">
      <c r="A7537" s="12"/>
      <c r="B7537" s="12"/>
      <c r="C7537" s="12"/>
    </row>
    <row r="7538" spans="1:3" x14ac:dyDescent="0.35">
      <c r="A7538" s="12"/>
      <c r="B7538" s="12"/>
      <c r="C7538" s="12"/>
    </row>
    <row r="7539" spans="1:3" x14ac:dyDescent="0.35">
      <c r="A7539" s="12"/>
      <c r="B7539" s="12"/>
      <c r="C7539" s="12"/>
    </row>
    <row r="7540" spans="1:3" x14ac:dyDescent="0.35">
      <c r="A7540" s="12"/>
      <c r="B7540" s="12"/>
      <c r="C7540" s="12"/>
    </row>
    <row r="7541" spans="1:3" x14ac:dyDescent="0.35">
      <c r="A7541" s="12"/>
      <c r="B7541" s="12"/>
      <c r="C7541" s="12"/>
    </row>
    <row r="7542" spans="1:3" x14ac:dyDescent="0.35">
      <c r="A7542" s="12"/>
      <c r="B7542" s="12"/>
      <c r="C7542" s="12"/>
    </row>
    <row r="7543" spans="1:3" x14ac:dyDescent="0.35">
      <c r="A7543" s="12"/>
      <c r="B7543" s="12"/>
      <c r="C7543" s="12"/>
    </row>
    <row r="7544" spans="1:3" x14ac:dyDescent="0.35">
      <c r="A7544" s="12"/>
      <c r="B7544" s="12"/>
      <c r="C7544" s="12"/>
    </row>
    <row r="7545" spans="1:3" x14ac:dyDescent="0.35">
      <c r="A7545" s="12"/>
      <c r="B7545" s="12"/>
      <c r="C7545" s="12"/>
    </row>
    <row r="7546" spans="1:3" x14ac:dyDescent="0.35">
      <c r="A7546" s="12"/>
      <c r="B7546" s="12"/>
      <c r="C7546" s="12"/>
    </row>
    <row r="7547" spans="1:3" x14ac:dyDescent="0.35">
      <c r="A7547" s="12"/>
      <c r="B7547" s="12"/>
      <c r="C7547" s="12"/>
    </row>
    <row r="7548" spans="1:3" x14ac:dyDescent="0.35">
      <c r="A7548" s="12"/>
      <c r="B7548" s="12"/>
      <c r="C7548" s="12"/>
    </row>
    <row r="7549" spans="1:3" x14ac:dyDescent="0.35">
      <c r="A7549" s="12"/>
      <c r="B7549" s="12"/>
      <c r="C7549" s="12"/>
    </row>
    <row r="7550" spans="1:3" x14ac:dyDescent="0.35">
      <c r="A7550" s="12"/>
      <c r="B7550" s="12"/>
      <c r="C7550" s="12"/>
    </row>
    <row r="7551" spans="1:3" x14ac:dyDescent="0.35">
      <c r="A7551" s="12"/>
      <c r="B7551" s="12"/>
      <c r="C7551" s="12"/>
    </row>
    <row r="7552" spans="1:3" x14ac:dyDescent="0.35">
      <c r="A7552" s="12"/>
      <c r="B7552" s="12"/>
      <c r="C7552" s="12"/>
    </row>
    <row r="7553" spans="1:3" x14ac:dyDescent="0.35">
      <c r="A7553" s="12"/>
      <c r="B7553" s="12"/>
      <c r="C7553" s="12"/>
    </row>
    <row r="7554" spans="1:3" x14ac:dyDescent="0.35">
      <c r="A7554" s="12"/>
      <c r="B7554" s="12"/>
      <c r="C7554" s="12"/>
    </row>
    <row r="7555" spans="1:3" x14ac:dyDescent="0.35">
      <c r="A7555" s="12"/>
      <c r="B7555" s="12"/>
      <c r="C7555" s="12"/>
    </row>
    <row r="7556" spans="1:3" x14ac:dyDescent="0.35">
      <c r="A7556" s="12"/>
      <c r="B7556" s="12"/>
      <c r="C7556" s="12"/>
    </row>
    <row r="7557" spans="1:3" x14ac:dyDescent="0.35">
      <c r="A7557" s="12"/>
      <c r="B7557" s="12"/>
      <c r="C7557" s="12"/>
    </row>
    <row r="7558" spans="1:3" x14ac:dyDescent="0.35">
      <c r="A7558" s="12"/>
      <c r="B7558" s="12"/>
      <c r="C7558" s="12"/>
    </row>
    <row r="7559" spans="1:3" x14ac:dyDescent="0.35">
      <c r="A7559" s="12"/>
      <c r="B7559" s="12"/>
      <c r="C7559" s="12"/>
    </row>
    <row r="7560" spans="1:3" x14ac:dyDescent="0.35">
      <c r="A7560" s="12"/>
      <c r="B7560" s="12"/>
      <c r="C7560" s="12"/>
    </row>
    <row r="7561" spans="1:3" x14ac:dyDescent="0.35">
      <c r="A7561" s="12"/>
      <c r="B7561" s="12"/>
      <c r="C7561" s="12"/>
    </row>
    <row r="7562" spans="1:3" x14ac:dyDescent="0.35">
      <c r="A7562" s="12"/>
      <c r="B7562" s="12"/>
      <c r="C7562" s="12"/>
    </row>
    <row r="7563" spans="1:3" x14ac:dyDescent="0.35">
      <c r="A7563" s="12"/>
      <c r="B7563" s="12"/>
      <c r="C7563" s="12"/>
    </row>
    <row r="7564" spans="1:3" x14ac:dyDescent="0.35">
      <c r="A7564" s="12"/>
      <c r="B7564" s="12"/>
      <c r="C7564" s="12"/>
    </row>
    <row r="7565" spans="1:3" x14ac:dyDescent="0.35">
      <c r="A7565" s="12"/>
      <c r="B7565" s="12"/>
      <c r="C7565" s="12"/>
    </row>
    <row r="7566" spans="1:3" x14ac:dyDescent="0.35">
      <c r="A7566" s="12"/>
      <c r="B7566" s="12"/>
      <c r="C7566" s="12"/>
    </row>
    <row r="7567" spans="1:3" x14ac:dyDescent="0.35">
      <c r="A7567" s="12"/>
      <c r="B7567" s="12"/>
      <c r="C7567" s="12"/>
    </row>
    <row r="7568" spans="1:3" x14ac:dyDescent="0.35">
      <c r="A7568" s="12"/>
      <c r="B7568" s="12"/>
      <c r="C7568" s="12"/>
    </row>
    <row r="7569" spans="1:3" x14ac:dyDescent="0.35">
      <c r="A7569" s="12"/>
      <c r="B7569" s="12"/>
      <c r="C7569" s="12"/>
    </row>
    <row r="7570" spans="1:3" x14ac:dyDescent="0.35">
      <c r="A7570" s="12"/>
      <c r="B7570" s="12"/>
      <c r="C7570" s="12"/>
    </row>
    <row r="7571" spans="1:3" x14ac:dyDescent="0.35">
      <c r="A7571" s="12"/>
      <c r="B7571" s="12"/>
      <c r="C7571" s="12"/>
    </row>
    <row r="7572" spans="1:3" x14ac:dyDescent="0.35">
      <c r="A7572" s="12"/>
      <c r="B7572" s="12"/>
      <c r="C7572" s="12"/>
    </row>
    <row r="7573" spans="1:3" x14ac:dyDescent="0.35">
      <c r="A7573" s="12"/>
      <c r="B7573" s="12"/>
      <c r="C7573" s="12"/>
    </row>
    <row r="7574" spans="1:3" x14ac:dyDescent="0.35">
      <c r="A7574" s="12"/>
      <c r="B7574" s="12"/>
      <c r="C7574" s="12"/>
    </row>
    <row r="7575" spans="1:3" x14ac:dyDescent="0.35">
      <c r="A7575" s="12"/>
      <c r="B7575" s="12"/>
      <c r="C7575" s="12"/>
    </row>
    <row r="7576" spans="1:3" x14ac:dyDescent="0.35">
      <c r="A7576" s="12"/>
      <c r="B7576" s="12"/>
      <c r="C7576" s="12"/>
    </row>
    <row r="7577" spans="1:3" x14ac:dyDescent="0.35">
      <c r="A7577" s="12"/>
      <c r="B7577" s="12"/>
      <c r="C7577" s="12"/>
    </row>
    <row r="7578" spans="1:3" x14ac:dyDescent="0.35">
      <c r="A7578" s="12"/>
      <c r="B7578" s="12"/>
      <c r="C7578" s="12"/>
    </row>
    <row r="7579" spans="1:3" x14ac:dyDescent="0.35">
      <c r="A7579" s="12"/>
      <c r="B7579" s="12"/>
      <c r="C7579" s="12"/>
    </row>
    <row r="7580" spans="1:3" x14ac:dyDescent="0.35">
      <c r="A7580" s="12"/>
      <c r="B7580" s="12"/>
      <c r="C7580" s="12"/>
    </row>
    <row r="7581" spans="1:3" x14ac:dyDescent="0.35">
      <c r="A7581" s="12"/>
      <c r="B7581" s="12"/>
      <c r="C7581" s="12"/>
    </row>
    <row r="7582" spans="1:3" x14ac:dyDescent="0.35">
      <c r="A7582" s="12"/>
      <c r="B7582" s="12"/>
      <c r="C7582" s="12"/>
    </row>
    <row r="7583" spans="1:3" x14ac:dyDescent="0.35">
      <c r="A7583" s="12"/>
      <c r="B7583" s="12"/>
      <c r="C7583" s="12"/>
    </row>
    <row r="7584" spans="1:3" x14ac:dyDescent="0.35">
      <c r="A7584" s="12"/>
      <c r="B7584" s="12"/>
      <c r="C7584" s="12"/>
    </row>
    <row r="7585" spans="1:3" x14ac:dyDescent="0.35">
      <c r="A7585" s="12"/>
      <c r="B7585" s="12"/>
      <c r="C7585" s="12"/>
    </row>
    <row r="7586" spans="1:3" x14ac:dyDescent="0.35">
      <c r="A7586" s="12"/>
      <c r="B7586" s="12"/>
      <c r="C7586" s="12"/>
    </row>
    <row r="7587" spans="1:3" x14ac:dyDescent="0.35">
      <c r="A7587" s="12"/>
      <c r="B7587" s="12"/>
      <c r="C7587" s="12"/>
    </row>
    <row r="7588" spans="1:3" x14ac:dyDescent="0.35">
      <c r="A7588" s="12"/>
      <c r="B7588" s="12"/>
      <c r="C7588" s="12"/>
    </row>
    <row r="7589" spans="1:3" x14ac:dyDescent="0.35">
      <c r="A7589" s="12"/>
      <c r="B7589" s="12"/>
      <c r="C7589" s="12"/>
    </row>
    <row r="7590" spans="1:3" x14ac:dyDescent="0.35">
      <c r="A7590" s="12"/>
      <c r="B7590" s="12"/>
      <c r="C7590" s="12"/>
    </row>
    <row r="7591" spans="1:3" x14ac:dyDescent="0.35">
      <c r="A7591" s="12"/>
      <c r="B7591" s="12"/>
      <c r="C7591" s="12"/>
    </row>
    <row r="7592" spans="1:3" x14ac:dyDescent="0.35">
      <c r="A7592" s="12"/>
      <c r="B7592" s="12"/>
      <c r="C7592" s="12"/>
    </row>
    <row r="7593" spans="1:3" x14ac:dyDescent="0.35">
      <c r="A7593" s="12"/>
      <c r="B7593" s="12"/>
      <c r="C7593" s="12"/>
    </row>
    <row r="7594" spans="1:3" x14ac:dyDescent="0.35">
      <c r="A7594" s="12"/>
      <c r="B7594" s="12"/>
      <c r="C7594" s="12"/>
    </row>
    <row r="7595" spans="1:3" x14ac:dyDescent="0.35">
      <c r="A7595" s="12"/>
      <c r="B7595" s="12"/>
      <c r="C7595" s="12"/>
    </row>
    <row r="7596" spans="1:3" x14ac:dyDescent="0.35">
      <c r="A7596" s="12"/>
      <c r="B7596" s="12"/>
      <c r="C7596" s="12"/>
    </row>
    <row r="7597" spans="1:3" x14ac:dyDescent="0.35">
      <c r="A7597" s="12"/>
      <c r="B7597" s="12"/>
      <c r="C7597" s="12"/>
    </row>
    <row r="7598" spans="1:3" x14ac:dyDescent="0.35">
      <c r="A7598" s="12"/>
      <c r="B7598" s="12"/>
      <c r="C7598" s="12"/>
    </row>
    <row r="7599" spans="1:3" x14ac:dyDescent="0.35">
      <c r="A7599" s="12"/>
      <c r="B7599" s="12"/>
      <c r="C7599" s="12"/>
    </row>
    <row r="7600" spans="1:3" x14ac:dyDescent="0.35">
      <c r="A7600" s="12"/>
      <c r="B7600" s="12"/>
      <c r="C7600" s="12"/>
    </row>
    <row r="7601" spans="1:3" x14ac:dyDescent="0.35">
      <c r="A7601" s="12"/>
      <c r="B7601" s="12"/>
      <c r="C7601" s="12"/>
    </row>
    <row r="7602" spans="1:3" x14ac:dyDescent="0.35">
      <c r="A7602" s="12"/>
      <c r="B7602" s="12"/>
      <c r="C7602" s="12"/>
    </row>
    <row r="7603" spans="1:3" x14ac:dyDescent="0.35">
      <c r="A7603" s="12"/>
      <c r="B7603" s="12"/>
      <c r="C7603" s="12"/>
    </row>
    <row r="7604" spans="1:3" x14ac:dyDescent="0.35">
      <c r="A7604" s="12"/>
      <c r="B7604" s="12"/>
      <c r="C7604" s="12"/>
    </row>
    <row r="7605" spans="1:3" x14ac:dyDescent="0.35">
      <c r="A7605" s="12"/>
      <c r="B7605" s="12"/>
      <c r="C7605" s="12"/>
    </row>
    <row r="7606" spans="1:3" x14ac:dyDescent="0.35">
      <c r="A7606" s="12"/>
      <c r="B7606" s="12"/>
      <c r="C7606" s="12"/>
    </row>
    <row r="7607" spans="1:3" x14ac:dyDescent="0.35">
      <c r="A7607" s="12"/>
      <c r="B7607" s="12"/>
      <c r="C7607" s="12"/>
    </row>
    <row r="7608" spans="1:3" x14ac:dyDescent="0.35">
      <c r="A7608" s="12"/>
      <c r="B7608" s="12"/>
      <c r="C7608" s="12"/>
    </row>
    <row r="7609" spans="1:3" x14ac:dyDescent="0.35">
      <c r="A7609" s="12"/>
      <c r="B7609" s="12"/>
      <c r="C7609" s="12"/>
    </row>
    <row r="7610" spans="1:3" x14ac:dyDescent="0.35">
      <c r="A7610" s="12"/>
      <c r="B7610" s="12"/>
      <c r="C7610" s="12"/>
    </row>
    <row r="7611" spans="1:3" x14ac:dyDescent="0.35">
      <c r="A7611" s="12"/>
      <c r="B7611" s="12"/>
      <c r="C7611" s="12"/>
    </row>
    <row r="7612" spans="1:3" x14ac:dyDescent="0.35">
      <c r="A7612" s="12"/>
      <c r="B7612" s="12"/>
      <c r="C7612" s="12"/>
    </row>
    <row r="7613" spans="1:3" x14ac:dyDescent="0.35">
      <c r="A7613" s="12"/>
      <c r="B7613" s="12"/>
      <c r="C7613" s="12"/>
    </row>
    <row r="7614" spans="1:3" x14ac:dyDescent="0.35">
      <c r="A7614" s="12"/>
      <c r="B7614" s="12"/>
      <c r="C7614" s="12"/>
    </row>
    <row r="7615" spans="1:3" x14ac:dyDescent="0.35">
      <c r="A7615" s="12"/>
      <c r="B7615" s="12"/>
      <c r="C7615" s="12"/>
    </row>
    <row r="7616" spans="1:3" x14ac:dyDescent="0.35">
      <c r="A7616" s="12"/>
      <c r="B7616" s="12"/>
      <c r="C7616" s="12"/>
    </row>
    <row r="7617" spans="1:3" x14ac:dyDescent="0.35">
      <c r="A7617" s="12"/>
      <c r="B7617" s="12"/>
      <c r="C7617" s="12"/>
    </row>
    <row r="7618" spans="1:3" x14ac:dyDescent="0.35">
      <c r="A7618" s="12"/>
      <c r="B7618" s="12"/>
      <c r="C7618" s="12"/>
    </row>
    <row r="7619" spans="1:3" x14ac:dyDescent="0.35">
      <c r="A7619" s="12"/>
      <c r="B7619" s="12"/>
      <c r="C7619" s="12"/>
    </row>
    <row r="7620" spans="1:3" x14ac:dyDescent="0.35">
      <c r="A7620" s="12"/>
      <c r="B7620" s="12"/>
      <c r="C7620" s="12"/>
    </row>
    <row r="7621" spans="1:3" x14ac:dyDescent="0.35">
      <c r="A7621" s="12"/>
      <c r="B7621" s="12"/>
      <c r="C7621" s="12"/>
    </row>
    <row r="7622" spans="1:3" x14ac:dyDescent="0.35">
      <c r="A7622" s="12"/>
      <c r="B7622" s="12"/>
      <c r="C7622" s="12"/>
    </row>
    <row r="7623" spans="1:3" x14ac:dyDescent="0.35">
      <c r="A7623" s="12"/>
      <c r="B7623" s="12"/>
      <c r="C7623" s="12"/>
    </row>
    <row r="7624" spans="1:3" x14ac:dyDescent="0.35">
      <c r="A7624" s="12"/>
      <c r="B7624" s="12"/>
      <c r="C7624" s="12"/>
    </row>
    <row r="7625" spans="1:3" x14ac:dyDescent="0.35">
      <c r="A7625" s="12"/>
      <c r="B7625" s="12"/>
      <c r="C7625" s="12"/>
    </row>
    <row r="7626" spans="1:3" x14ac:dyDescent="0.35">
      <c r="A7626" s="12"/>
      <c r="B7626" s="12"/>
      <c r="C7626" s="12"/>
    </row>
    <row r="7627" spans="1:3" x14ac:dyDescent="0.35">
      <c r="A7627" s="12"/>
      <c r="B7627" s="12"/>
      <c r="C7627" s="12"/>
    </row>
    <row r="7628" spans="1:3" x14ac:dyDescent="0.35">
      <c r="A7628" s="12"/>
      <c r="B7628" s="12"/>
      <c r="C7628" s="12"/>
    </row>
    <row r="7629" spans="1:3" x14ac:dyDescent="0.35">
      <c r="A7629" s="12"/>
      <c r="B7629" s="12"/>
      <c r="C7629" s="12"/>
    </row>
    <row r="7630" spans="1:3" x14ac:dyDescent="0.35">
      <c r="A7630" s="12"/>
      <c r="B7630" s="12"/>
      <c r="C7630" s="12"/>
    </row>
    <row r="7631" spans="1:3" x14ac:dyDescent="0.35">
      <c r="A7631" s="12"/>
      <c r="B7631" s="12"/>
      <c r="C7631" s="12"/>
    </row>
    <row r="7632" spans="1:3" x14ac:dyDescent="0.35">
      <c r="A7632" s="12"/>
      <c r="B7632" s="12"/>
      <c r="C7632" s="12"/>
    </row>
    <row r="7633" spans="1:3" x14ac:dyDescent="0.35">
      <c r="A7633" s="12"/>
      <c r="B7633" s="12"/>
      <c r="C7633" s="12"/>
    </row>
    <row r="7634" spans="1:3" x14ac:dyDescent="0.35">
      <c r="A7634" s="12"/>
      <c r="B7634" s="12"/>
      <c r="C7634" s="12"/>
    </row>
    <row r="7635" spans="1:3" x14ac:dyDescent="0.35">
      <c r="A7635" s="12"/>
      <c r="B7635" s="12"/>
      <c r="C7635" s="12"/>
    </row>
    <row r="7636" spans="1:3" x14ac:dyDescent="0.35">
      <c r="A7636" s="12"/>
      <c r="B7636" s="12"/>
      <c r="C7636" s="12"/>
    </row>
    <row r="7637" spans="1:3" x14ac:dyDescent="0.35">
      <c r="A7637" s="12"/>
      <c r="B7637" s="12"/>
      <c r="C7637" s="12"/>
    </row>
    <row r="7638" spans="1:3" x14ac:dyDescent="0.35">
      <c r="A7638" s="12"/>
      <c r="B7638" s="12"/>
      <c r="C7638" s="12"/>
    </row>
    <row r="7639" spans="1:3" x14ac:dyDescent="0.35">
      <c r="A7639" s="12"/>
      <c r="B7639" s="12"/>
      <c r="C7639" s="12"/>
    </row>
    <row r="7640" spans="1:3" x14ac:dyDescent="0.35">
      <c r="A7640" s="12"/>
      <c r="B7640" s="12"/>
      <c r="C7640" s="12"/>
    </row>
    <row r="7641" spans="1:3" x14ac:dyDescent="0.35">
      <c r="A7641" s="12"/>
      <c r="B7641" s="12"/>
      <c r="C7641" s="12"/>
    </row>
    <row r="7642" spans="1:3" x14ac:dyDescent="0.35">
      <c r="A7642" s="12"/>
      <c r="B7642" s="12"/>
      <c r="C7642" s="12"/>
    </row>
    <row r="7643" spans="1:3" x14ac:dyDescent="0.35">
      <c r="A7643" s="12"/>
      <c r="B7643" s="12"/>
      <c r="C7643" s="12"/>
    </row>
    <row r="7644" spans="1:3" x14ac:dyDescent="0.35">
      <c r="A7644" s="12"/>
      <c r="B7644" s="12"/>
      <c r="C7644" s="12"/>
    </row>
    <row r="7645" spans="1:3" x14ac:dyDescent="0.35">
      <c r="A7645" s="12"/>
      <c r="B7645" s="12"/>
      <c r="C7645" s="12"/>
    </row>
    <row r="7646" spans="1:3" x14ac:dyDescent="0.35">
      <c r="A7646" s="12"/>
      <c r="B7646" s="12"/>
      <c r="C7646" s="12"/>
    </row>
    <row r="7647" spans="1:3" x14ac:dyDescent="0.35">
      <c r="A7647" s="12"/>
      <c r="B7647" s="12"/>
      <c r="C7647" s="12"/>
    </row>
    <row r="7648" spans="1:3" x14ac:dyDescent="0.35">
      <c r="A7648" s="12"/>
      <c r="B7648" s="12"/>
      <c r="C7648" s="12"/>
    </row>
    <row r="7649" spans="1:3" x14ac:dyDescent="0.35">
      <c r="A7649" s="12"/>
      <c r="B7649" s="12"/>
      <c r="C7649" s="12"/>
    </row>
    <row r="7650" spans="1:3" x14ac:dyDescent="0.35">
      <c r="A7650" s="12"/>
      <c r="B7650" s="12"/>
      <c r="C7650" s="12"/>
    </row>
    <row r="7651" spans="1:3" x14ac:dyDescent="0.35">
      <c r="A7651" s="12"/>
      <c r="B7651" s="12"/>
      <c r="C7651" s="12"/>
    </row>
    <row r="7652" spans="1:3" x14ac:dyDescent="0.35">
      <c r="A7652" s="12"/>
      <c r="B7652" s="12"/>
      <c r="C7652" s="12"/>
    </row>
    <row r="7653" spans="1:3" x14ac:dyDescent="0.35">
      <c r="A7653" s="12"/>
      <c r="B7653" s="12"/>
      <c r="C7653" s="12"/>
    </row>
    <row r="7654" spans="1:3" x14ac:dyDescent="0.35">
      <c r="A7654" s="12"/>
      <c r="B7654" s="12"/>
      <c r="C7654" s="12"/>
    </row>
    <row r="7655" spans="1:3" x14ac:dyDescent="0.35">
      <c r="A7655" s="12"/>
      <c r="B7655" s="12"/>
      <c r="C7655" s="12"/>
    </row>
    <row r="7656" spans="1:3" x14ac:dyDescent="0.35">
      <c r="A7656" s="12"/>
      <c r="B7656" s="12"/>
      <c r="C7656" s="12"/>
    </row>
    <row r="7657" spans="1:3" x14ac:dyDescent="0.35">
      <c r="A7657" s="12"/>
      <c r="B7657" s="12"/>
      <c r="C7657" s="12"/>
    </row>
    <row r="7658" spans="1:3" x14ac:dyDescent="0.35">
      <c r="A7658" s="12"/>
      <c r="B7658" s="12"/>
      <c r="C7658" s="12"/>
    </row>
    <row r="7659" spans="1:3" x14ac:dyDescent="0.35">
      <c r="A7659" s="12"/>
      <c r="B7659" s="12"/>
      <c r="C7659" s="12"/>
    </row>
    <row r="7660" spans="1:3" x14ac:dyDescent="0.35">
      <c r="A7660" s="12"/>
      <c r="B7660" s="12"/>
      <c r="C7660" s="12"/>
    </row>
    <row r="7661" spans="1:3" x14ac:dyDescent="0.35">
      <c r="A7661" s="12"/>
      <c r="B7661" s="12"/>
      <c r="C7661" s="12"/>
    </row>
    <row r="7662" spans="1:3" x14ac:dyDescent="0.35">
      <c r="A7662" s="12"/>
      <c r="B7662" s="12"/>
      <c r="C7662" s="12"/>
    </row>
    <row r="7663" spans="1:3" x14ac:dyDescent="0.35">
      <c r="A7663" s="12"/>
      <c r="B7663" s="12"/>
      <c r="C7663" s="12"/>
    </row>
    <row r="7664" spans="1:3" x14ac:dyDescent="0.35">
      <c r="A7664" s="12"/>
      <c r="B7664" s="12"/>
      <c r="C7664" s="12"/>
    </row>
    <row r="7665" spans="1:3" x14ac:dyDescent="0.35">
      <c r="A7665" s="12"/>
      <c r="B7665" s="12"/>
      <c r="C7665" s="12"/>
    </row>
    <row r="7666" spans="1:3" x14ac:dyDescent="0.35">
      <c r="A7666" s="12"/>
      <c r="B7666" s="12"/>
      <c r="C7666" s="12"/>
    </row>
    <row r="7667" spans="1:3" x14ac:dyDescent="0.35">
      <c r="A7667" s="12"/>
      <c r="B7667" s="12"/>
      <c r="C7667" s="12"/>
    </row>
    <row r="7668" spans="1:3" x14ac:dyDescent="0.35">
      <c r="A7668" s="12"/>
      <c r="B7668" s="12"/>
      <c r="C7668" s="12"/>
    </row>
    <row r="7669" spans="1:3" x14ac:dyDescent="0.35">
      <c r="A7669" s="12"/>
      <c r="B7669" s="12"/>
      <c r="C7669" s="12"/>
    </row>
    <row r="7670" spans="1:3" x14ac:dyDescent="0.35">
      <c r="A7670" s="12"/>
      <c r="B7670" s="12"/>
      <c r="C7670" s="12"/>
    </row>
    <row r="7671" spans="1:3" x14ac:dyDescent="0.35">
      <c r="A7671" s="12"/>
      <c r="B7671" s="12"/>
      <c r="C7671" s="12"/>
    </row>
    <row r="7672" spans="1:3" x14ac:dyDescent="0.35">
      <c r="A7672" s="12"/>
      <c r="B7672" s="12"/>
      <c r="C7672" s="12"/>
    </row>
    <row r="7673" spans="1:3" x14ac:dyDescent="0.35">
      <c r="A7673" s="12"/>
      <c r="B7673" s="12"/>
      <c r="C7673" s="12"/>
    </row>
    <row r="7674" spans="1:3" x14ac:dyDescent="0.35">
      <c r="A7674" s="12"/>
      <c r="B7674" s="12"/>
      <c r="C7674" s="12"/>
    </row>
    <row r="7675" spans="1:3" x14ac:dyDescent="0.35">
      <c r="A7675" s="12"/>
      <c r="B7675" s="12"/>
      <c r="C7675" s="12"/>
    </row>
    <row r="7676" spans="1:3" x14ac:dyDescent="0.35">
      <c r="A7676" s="12"/>
      <c r="B7676" s="12"/>
      <c r="C7676" s="12"/>
    </row>
    <row r="7677" spans="1:3" x14ac:dyDescent="0.35">
      <c r="A7677" s="12"/>
      <c r="B7677" s="12"/>
      <c r="C7677" s="12"/>
    </row>
    <row r="7678" spans="1:3" x14ac:dyDescent="0.35">
      <c r="A7678" s="12"/>
      <c r="B7678" s="12"/>
      <c r="C7678" s="12"/>
    </row>
    <row r="7679" spans="1:3" x14ac:dyDescent="0.35">
      <c r="A7679" s="12"/>
      <c r="B7679" s="12"/>
      <c r="C7679" s="12"/>
    </row>
    <row r="7680" spans="1:3" x14ac:dyDescent="0.35">
      <c r="A7680" s="12"/>
      <c r="B7680" s="12"/>
      <c r="C7680" s="12"/>
    </row>
    <row r="7681" spans="1:3" x14ac:dyDescent="0.35">
      <c r="A7681" s="12"/>
      <c r="B7681" s="12"/>
      <c r="C7681" s="12"/>
    </row>
    <row r="7682" spans="1:3" x14ac:dyDescent="0.35">
      <c r="A7682" s="12"/>
      <c r="B7682" s="12"/>
      <c r="C7682" s="12"/>
    </row>
    <row r="7683" spans="1:3" x14ac:dyDescent="0.35">
      <c r="A7683" s="12"/>
      <c r="B7683" s="12"/>
      <c r="C7683" s="12"/>
    </row>
    <row r="7684" spans="1:3" x14ac:dyDescent="0.35">
      <c r="A7684" s="12"/>
      <c r="B7684" s="12"/>
      <c r="C7684" s="12"/>
    </row>
    <row r="7685" spans="1:3" x14ac:dyDescent="0.35">
      <c r="A7685" s="12"/>
      <c r="B7685" s="12"/>
      <c r="C7685" s="12"/>
    </row>
    <row r="7686" spans="1:3" x14ac:dyDescent="0.35">
      <c r="A7686" s="12"/>
      <c r="B7686" s="12"/>
      <c r="C7686" s="12"/>
    </row>
    <row r="7687" spans="1:3" x14ac:dyDescent="0.35">
      <c r="A7687" s="12"/>
      <c r="B7687" s="12"/>
      <c r="C7687" s="12"/>
    </row>
    <row r="7688" spans="1:3" x14ac:dyDescent="0.35">
      <c r="A7688" s="12"/>
      <c r="B7688" s="12"/>
      <c r="C7688" s="12"/>
    </row>
    <row r="7689" spans="1:3" x14ac:dyDescent="0.35">
      <c r="A7689" s="12"/>
      <c r="B7689" s="12"/>
      <c r="C7689" s="12"/>
    </row>
    <row r="7690" spans="1:3" x14ac:dyDescent="0.35">
      <c r="A7690" s="12"/>
      <c r="B7690" s="12"/>
      <c r="C7690" s="12"/>
    </row>
    <row r="7691" spans="1:3" x14ac:dyDescent="0.35">
      <c r="A7691" s="12"/>
      <c r="B7691" s="12"/>
      <c r="C7691" s="12"/>
    </row>
    <row r="7692" spans="1:3" x14ac:dyDescent="0.35">
      <c r="A7692" s="12"/>
      <c r="B7692" s="12"/>
      <c r="C7692" s="12"/>
    </row>
    <row r="7693" spans="1:3" x14ac:dyDescent="0.35">
      <c r="A7693" s="12"/>
      <c r="B7693" s="12"/>
      <c r="C7693" s="12"/>
    </row>
    <row r="7694" spans="1:3" x14ac:dyDescent="0.35">
      <c r="A7694" s="12"/>
      <c r="B7694" s="12"/>
      <c r="C7694" s="12"/>
    </row>
    <row r="7695" spans="1:3" x14ac:dyDescent="0.35">
      <c r="A7695" s="12"/>
      <c r="B7695" s="12"/>
      <c r="C7695" s="12"/>
    </row>
    <row r="7696" spans="1:3" x14ac:dyDescent="0.35">
      <c r="A7696" s="12"/>
      <c r="B7696" s="12"/>
      <c r="C7696" s="12"/>
    </row>
    <row r="7697" spans="1:3" x14ac:dyDescent="0.35">
      <c r="A7697" s="12"/>
      <c r="B7697" s="12"/>
      <c r="C7697" s="12"/>
    </row>
    <row r="7698" spans="1:3" x14ac:dyDescent="0.35">
      <c r="A7698" s="12"/>
      <c r="B7698" s="12"/>
      <c r="C7698" s="12"/>
    </row>
    <row r="7699" spans="1:3" x14ac:dyDescent="0.35">
      <c r="A7699" s="12"/>
      <c r="B7699" s="12"/>
      <c r="C7699" s="12"/>
    </row>
    <row r="7700" spans="1:3" x14ac:dyDescent="0.35">
      <c r="A7700" s="12"/>
      <c r="B7700" s="12"/>
      <c r="C7700" s="12"/>
    </row>
    <row r="7701" spans="1:3" x14ac:dyDescent="0.35">
      <c r="A7701" s="12"/>
      <c r="B7701" s="12"/>
      <c r="C7701" s="12"/>
    </row>
    <row r="7702" spans="1:3" x14ac:dyDescent="0.35">
      <c r="A7702" s="12"/>
      <c r="B7702" s="12"/>
      <c r="C7702" s="12"/>
    </row>
    <row r="7703" spans="1:3" x14ac:dyDescent="0.35">
      <c r="A7703" s="12"/>
      <c r="B7703" s="12"/>
      <c r="C7703" s="12"/>
    </row>
    <row r="7704" spans="1:3" x14ac:dyDescent="0.35">
      <c r="A7704" s="12"/>
      <c r="B7704" s="12"/>
      <c r="C7704" s="12"/>
    </row>
    <row r="7705" spans="1:3" x14ac:dyDescent="0.35">
      <c r="A7705" s="12"/>
      <c r="B7705" s="12"/>
      <c r="C7705" s="12"/>
    </row>
    <row r="7706" spans="1:3" x14ac:dyDescent="0.35">
      <c r="A7706" s="12"/>
      <c r="B7706" s="12"/>
      <c r="C7706" s="12"/>
    </row>
    <row r="7707" spans="1:3" x14ac:dyDescent="0.35">
      <c r="A7707" s="12"/>
      <c r="B7707" s="12"/>
      <c r="C7707" s="12"/>
    </row>
    <row r="7708" spans="1:3" x14ac:dyDescent="0.35">
      <c r="A7708" s="12"/>
      <c r="B7708" s="12"/>
      <c r="C7708" s="12"/>
    </row>
    <row r="7709" spans="1:3" x14ac:dyDescent="0.35">
      <c r="A7709" s="12"/>
      <c r="B7709" s="12"/>
      <c r="C7709" s="12"/>
    </row>
    <row r="7710" spans="1:3" x14ac:dyDescent="0.35">
      <c r="A7710" s="12"/>
      <c r="B7710" s="12"/>
      <c r="C7710" s="12"/>
    </row>
    <row r="7711" spans="1:3" x14ac:dyDescent="0.35">
      <c r="A7711" s="12"/>
      <c r="B7711" s="12"/>
      <c r="C7711" s="12"/>
    </row>
    <row r="7712" spans="1:3" x14ac:dyDescent="0.35">
      <c r="A7712" s="12"/>
      <c r="B7712" s="12"/>
      <c r="C7712" s="12"/>
    </row>
    <row r="7713" spans="1:3" x14ac:dyDescent="0.35">
      <c r="A7713" s="12"/>
      <c r="B7713" s="12"/>
      <c r="C7713" s="12"/>
    </row>
    <row r="7714" spans="1:3" x14ac:dyDescent="0.35">
      <c r="A7714" s="12"/>
      <c r="B7714" s="12"/>
      <c r="C7714" s="12"/>
    </row>
    <row r="7715" spans="1:3" x14ac:dyDescent="0.35">
      <c r="A7715" s="12"/>
      <c r="B7715" s="12"/>
      <c r="C7715" s="12"/>
    </row>
    <row r="7716" spans="1:3" x14ac:dyDescent="0.35">
      <c r="A7716" s="12"/>
      <c r="B7716" s="12"/>
      <c r="C7716" s="12"/>
    </row>
    <row r="7717" spans="1:3" x14ac:dyDescent="0.35">
      <c r="A7717" s="12"/>
      <c r="B7717" s="12"/>
      <c r="C7717" s="12"/>
    </row>
    <row r="7718" spans="1:3" x14ac:dyDescent="0.35">
      <c r="A7718" s="12"/>
      <c r="B7718" s="12"/>
      <c r="C7718" s="12"/>
    </row>
    <row r="7719" spans="1:3" x14ac:dyDescent="0.35">
      <c r="A7719" s="12"/>
      <c r="B7719" s="12"/>
      <c r="C7719" s="12"/>
    </row>
    <row r="7720" spans="1:3" x14ac:dyDescent="0.35">
      <c r="A7720" s="12"/>
      <c r="B7720" s="12"/>
      <c r="C7720" s="12"/>
    </row>
    <row r="7721" spans="1:3" x14ac:dyDescent="0.35">
      <c r="A7721" s="12"/>
      <c r="B7721" s="12"/>
      <c r="C7721" s="12"/>
    </row>
    <row r="7722" spans="1:3" x14ac:dyDescent="0.35">
      <c r="A7722" s="12"/>
      <c r="B7722" s="12"/>
      <c r="C7722" s="12"/>
    </row>
    <row r="7723" spans="1:3" x14ac:dyDescent="0.35">
      <c r="A7723" s="12"/>
      <c r="B7723" s="12"/>
      <c r="C7723" s="12"/>
    </row>
    <row r="7724" spans="1:3" x14ac:dyDescent="0.35">
      <c r="A7724" s="12"/>
      <c r="B7724" s="12"/>
      <c r="C7724" s="12"/>
    </row>
    <row r="7725" spans="1:3" x14ac:dyDescent="0.35">
      <c r="A7725" s="12"/>
      <c r="B7725" s="12"/>
      <c r="C7725" s="12"/>
    </row>
    <row r="7726" spans="1:3" x14ac:dyDescent="0.35">
      <c r="A7726" s="12"/>
      <c r="B7726" s="12"/>
      <c r="C7726" s="12"/>
    </row>
    <row r="7727" spans="1:3" x14ac:dyDescent="0.35">
      <c r="A7727" s="12"/>
      <c r="B7727" s="12"/>
      <c r="C7727" s="12"/>
    </row>
    <row r="7728" spans="1:3" x14ac:dyDescent="0.35">
      <c r="A7728" s="12"/>
      <c r="B7728" s="12"/>
      <c r="C7728" s="12"/>
    </row>
    <row r="7729" spans="1:3" x14ac:dyDescent="0.35">
      <c r="A7729" s="12"/>
      <c r="B7729" s="12"/>
      <c r="C7729" s="12"/>
    </row>
    <row r="7730" spans="1:3" x14ac:dyDescent="0.35">
      <c r="A7730" s="12"/>
      <c r="B7730" s="12"/>
      <c r="C7730" s="12"/>
    </row>
    <row r="7731" spans="1:3" x14ac:dyDescent="0.35">
      <c r="A7731" s="12"/>
      <c r="B7731" s="12"/>
      <c r="C7731" s="12"/>
    </row>
    <row r="7732" spans="1:3" x14ac:dyDescent="0.35">
      <c r="A7732" s="12"/>
      <c r="B7732" s="12"/>
      <c r="C7732" s="12"/>
    </row>
    <row r="7733" spans="1:3" x14ac:dyDescent="0.35">
      <c r="A7733" s="12"/>
      <c r="B7733" s="12"/>
      <c r="C7733" s="12"/>
    </row>
    <row r="7734" spans="1:3" x14ac:dyDescent="0.35">
      <c r="A7734" s="12"/>
      <c r="B7734" s="12"/>
      <c r="C7734" s="12"/>
    </row>
    <row r="7735" spans="1:3" x14ac:dyDescent="0.35">
      <c r="A7735" s="12"/>
      <c r="B7735" s="12"/>
      <c r="C7735" s="12"/>
    </row>
    <row r="7736" spans="1:3" x14ac:dyDescent="0.35">
      <c r="A7736" s="12"/>
      <c r="B7736" s="12"/>
      <c r="C7736" s="12"/>
    </row>
    <row r="7737" spans="1:3" x14ac:dyDescent="0.35">
      <c r="A7737" s="12"/>
      <c r="B7737" s="12"/>
      <c r="C7737" s="12"/>
    </row>
    <row r="7738" spans="1:3" x14ac:dyDescent="0.35">
      <c r="A7738" s="12"/>
      <c r="B7738" s="12"/>
      <c r="C7738" s="12"/>
    </row>
    <row r="7739" spans="1:3" x14ac:dyDescent="0.35">
      <c r="A7739" s="12"/>
      <c r="B7739" s="12"/>
      <c r="C7739" s="12"/>
    </row>
    <row r="7740" spans="1:3" x14ac:dyDescent="0.35">
      <c r="A7740" s="12"/>
      <c r="B7740" s="12"/>
      <c r="C7740" s="12"/>
    </row>
    <row r="7741" spans="1:3" x14ac:dyDescent="0.35">
      <c r="A7741" s="12"/>
      <c r="B7741" s="12"/>
      <c r="C7741" s="12"/>
    </row>
    <row r="7742" spans="1:3" x14ac:dyDescent="0.35">
      <c r="A7742" s="12"/>
      <c r="B7742" s="12"/>
      <c r="C7742" s="12"/>
    </row>
    <row r="7743" spans="1:3" x14ac:dyDescent="0.35">
      <c r="A7743" s="12"/>
      <c r="B7743" s="12"/>
      <c r="C7743" s="12"/>
    </row>
    <row r="7744" spans="1:3" x14ac:dyDescent="0.35">
      <c r="A7744" s="12"/>
      <c r="B7744" s="12"/>
      <c r="C7744" s="12"/>
    </row>
    <row r="7745" spans="1:3" x14ac:dyDescent="0.35">
      <c r="A7745" s="12"/>
      <c r="B7745" s="12"/>
      <c r="C7745" s="12"/>
    </row>
    <row r="7746" spans="1:3" x14ac:dyDescent="0.35">
      <c r="A7746" s="12"/>
      <c r="B7746" s="12"/>
      <c r="C7746" s="12"/>
    </row>
    <row r="7747" spans="1:3" x14ac:dyDescent="0.35">
      <c r="A7747" s="12"/>
      <c r="B7747" s="12"/>
      <c r="C7747" s="12"/>
    </row>
    <row r="7748" spans="1:3" x14ac:dyDescent="0.35">
      <c r="A7748" s="12"/>
      <c r="B7748" s="12"/>
      <c r="C7748" s="12"/>
    </row>
    <row r="7749" spans="1:3" x14ac:dyDescent="0.35">
      <c r="A7749" s="12"/>
      <c r="B7749" s="12"/>
      <c r="C7749" s="12"/>
    </row>
    <row r="7750" spans="1:3" x14ac:dyDescent="0.35">
      <c r="A7750" s="12"/>
      <c r="B7750" s="12"/>
      <c r="C7750" s="12"/>
    </row>
    <row r="7751" spans="1:3" x14ac:dyDescent="0.35">
      <c r="A7751" s="12"/>
      <c r="B7751" s="12"/>
      <c r="C7751" s="12"/>
    </row>
    <row r="7752" spans="1:3" x14ac:dyDescent="0.35">
      <c r="A7752" s="12"/>
      <c r="B7752" s="12"/>
      <c r="C7752" s="12"/>
    </row>
    <row r="7753" spans="1:3" x14ac:dyDescent="0.35">
      <c r="A7753" s="12"/>
      <c r="B7753" s="12"/>
      <c r="C7753" s="12"/>
    </row>
    <row r="7754" spans="1:3" x14ac:dyDescent="0.35">
      <c r="A7754" s="12"/>
      <c r="B7754" s="12"/>
      <c r="C7754" s="12"/>
    </row>
    <row r="7755" spans="1:3" x14ac:dyDescent="0.35">
      <c r="A7755" s="12"/>
      <c r="B7755" s="12"/>
      <c r="C7755" s="12"/>
    </row>
    <row r="7756" spans="1:3" x14ac:dyDescent="0.35">
      <c r="A7756" s="12"/>
      <c r="B7756" s="12"/>
      <c r="C7756" s="12"/>
    </row>
    <row r="7757" spans="1:3" x14ac:dyDescent="0.35">
      <c r="A7757" s="12"/>
      <c r="B7757" s="12"/>
      <c r="C7757" s="12"/>
    </row>
    <row r="7758" spans="1:3" x14ac:dyDescent="0.35">
      <c r="A7758" s="12"/>
      <c r="B7758" s="12"/>
      <c r="C7758" s="12"/>
    </row>
    <row r="7759" spans="1:3" x14ac:dyDescent="0.35">
      <c r="A7759" s="12"/>
      <c r="B7759" s="12"/>
      <c r="C7759" s="12"/>
    </row>
    <row r="7760" spans="1:3" x14ac:dyDescent="0.35">
      <c r="A7760" s="12"/>
      <c r="B7760" s="12"/>
      <c r="C7760" s="12"/>
    </row>
    <row r="7761" spans="1:3" x14ac:dyDescent="0.35">
      <c r="A7761" s="12"/>
      <c r="B7761" s="12"/>
      <c r="C7761" s="12"/>
    </row>
    <row r="7762" spans="1:3" x14ac:dyDescent="0.35">
      <c r="A7762" s="12"/>
      <c r="B7762" s="12"/>
      <c r="C7762" s="12"/>
    </row>
    <row r="7763" spans="1:3" x14ac:dyDescent="0.35">
      <c r="A7763" s="12"/>
      <c r="B7763" s="12"/>
      <c r="C7763" s="12"/>
    </row>
    <row r="7764" spans="1:3" x14ac:dyDescent="0.35">
      <c r="A7764" s="12"/>
      <c r="B7764" s="12"/>
      <c r="C7764" s="12"/>
    </row>
    <row r="7765" spans="1:3" x14ac:dyDescent="0.35">
      <c r="A7765" s="12"/>
      <c r="B7765" s="12"/>
      <c r="C7765" s="12"/>
    </row>
    <row r="7766" spans="1:3" x14ac:dyDescent="0.35">
      <c r="A7766" s="12"/>
      <c r="B7766" s="12"/>
      <c r="C7766" s="12"/>
    </row>
    <row r="7767" spans="1:3" x14ac:dyDescent="0.35">
      <c r="A7767" s="12"/>
      <c r="B7767" s="12"/>
      <c r="C7767" s="12"/>
    </row>
    <row r="7768" spans="1:3" x14ac:dyDescent="0.35">
      <c r="A7768" s="12"/>
      <c r="B7768" s="12"/>
      <c r="C7768" s="12"/>
    </row>
    <row r="7769" spans="1:3" x14ac:dyDescent="0.35">
      <c r="A7769" s="12"/>
      <c r="B7769" s="12"/>
      <c r="C7769" s="12"/>
    </row>
    <row r="7770" spans="1:3" x14ac:dyDescent="0.35">
      <c r="A7770" s="12"/>
      <c r="B7770" s="12"/>
      <c r="C7770" s="12"/>
    </row>
    <row r="7771" spans="1:3" x14ac:dyDescent="0.35">
      <c r="A7771" s="12"/>
      <c r="B7771" s="12"/>
      <c r="C7771" s="12"/>
    </row>
    <row r="7772" spans="1:3" x14ac:dyDescent="0.35">
      <c r="A7772" s="12"/>
      <c r="B7772" s="12"/>
      <c r="C7772" s="12"/>
    </row>
    <row r="7773" spans="1:3" x14ac:dyDescent="0.35">
      <c r="A7773" s="12"/>
      <c r="B7773" s="12"/>
      <c r="C7773" s="12"/>
    </row>
    <row r="7774" spans="1:3" x14ac:dyDescent="0.35">
      <c r="A7774" s="12"/>
      <c r="B7774" s="12"/>
      <c r="C7774" s="12"/>
    </row>
    <row r="7775" spans="1:3" x14ac:dyDescent="0.35">
      <c r="A7775" s="12"/>
      <c r="B7775" s="12"/>
      <c r="C7775" s="12"/>
    </row>
    <row r="7776" spans="1:3" x14ac:dyDescent="0.35">
      <c r="A7776" s="12"/>
      <c r="B7776" s="12"/>
      <c r="C7776" s="12"/>
    </row>
    <row r="7777" spans="1:3" x14ac:dyDescent="0.35">
      <c r="A7777" s="12"/>
      <c r="B7777" s="12"/>
      <c r="C7777" s="12"/>
    </row>
    <row r="7778" spans="1:3" x14ac:dyDescent="0.35">
      <c r="A7778" s="12"/>
      <c r="B7778" s="12"/>
      <c r="C7778" s="12"/>
    </row>
    <row r="7779" spans="1:3" x14ac:dyDescent="0.35">
      <c r="A7779" s="12"/>
      <c r="B7779" s="12"/>
      <c r="C7779" s="12"/>
    </row>
    <row r="7780" spans="1:3" x14ac:dyDescent="0.35">
      <c r="A7780" s="12"/>
      <c r="B7780" s="12"/>
      <c r="C7780" s="12"/>
    </row>
    <row r="7781" spans="1:3" x14ac:dyDescent="0.35">
      <c r="A7781" s="12"/>
      <c r="B7781" s="12"/>
      <c r="C7781" s="12"/>
    </row>
    <row r="7782" spans="1:3" x14ac:dyDescent="0.35">
      <c r="A7782" s="12"/>
      <c r="B7782" s="12"/>
      <c r="C7782" s="12"/>
    </row>
    <row r="7783" spans="1:3" x14ac:dyDescent="0.35">
      <c r="A7783" s="12"/>
      <c r="B7783" s="12"/>
      <c r="C7783" s="12"/>
    </row>
    <row r="7784" spans="1:3" x14ac:dyDescent="0.35">
      <c r="A7784" s="12"/>
      <c r="B7784" s="12"/>
      <c r="C7784" s="12"/>
    </row>
    <row r="7785" spans="1:3" x14ac:dyDescent="0.35">
      <c r="A7785" s="12"/>
      <c r="B7785" s="12"/>
      <c r="C7785" s="12"/>
    </row>
    <row r="7786" spans="1:3" x14ac:dyDescent="0.35">
      <c r="A7786" s="12"/>
      <c r="B7786" s="12"/>
      <c r="C7786" s="12"/>
    </row>
    <row r="7787" spans="1:3" x14ac:dyDescent="0.35">
      <c r="A7787" s="12"/>
      <c r="B7787" s="12"/>
      <c r="C7787" s="12"/>
    </row>
    <row r="7788" spans="1:3" x14ac:dyDescent="0.35">
      <c r="A7788" s="12"/>
      <c r="B7788" s="12"/>
      <c r="C7788" s="12"/>
    </row>
    <row r="7789" spans="1:3" x14ac:dyDescent="0.35">
      <c r="A7789" s="12"/>
      <c r="B7789" s="12"/>
      <c r="C7789" s="12"/>
    </row>
    <row r="7790" spans="1:3" x14ac:dyDescent="0.35">
      <c r="A7790" s="12"/>
      <c r="B7790" s="12"/>
      <c r="C7790" s="12"/>
    </row>
    <row r="7791" spans="1:3" x14ac:dyDescent="0.35">
      <c r="A7791" s="12"/>
      <c r="B7791" s="12"/>
      <c r="C7791" s="12"/>
    </row>
    <row r="7792" spans="1:3" x14ac:dyDescent="0.35">
      <c r="A7792" s="12"/>
      <c r="B7792" s="12"/>
      <c r="C7792" s="12"/>
    </row>
    <row r="7793" spans="1:3" x14ac:dyDescent="0.35">
      <c r="A7793" s="12"/>
      <c r="B7793" s="12"/>
      <c r="C7793" s="12"/>
    </row>
    <row r="7794" spans="1:3" x14ac:dyDescent="0.35">
      <c r="A7794" s="12"/>
      <c r="B7794" s="12"/>
      <c r="C7794" s="12"/>
    </row>
    <row r="7795" spans="1:3" x14ac:dyDescent="0.35">
      <c r="A7795" s="12"/>
      <c r="B7795" s="12"/>
      <c r="C7795" s="12"/>
    </row>
    <row r="7796" spans="1:3" x14ac:dyDescent="0.35">
      <c r="A7796" s="12"/>
      <c r="B7796" s="12"/>
      <c r="C7796" s="12"/>
    </row>
    <row r="7797" spans="1:3" x14ac:dyDescent="0.35">
      <c r="A7797" s="12"/>
      <c r="B7797" s="12"/>
      <c r="C7797" s="12"/>
    </row>
    <row r="7798" spans="1:3" x14ac:dyDescent="0.35">
      <c r="A7798" s="12"/>
      <c r="B7798" s="12"/>
      <c r="C7798" s="12"/>
    </row>
    <row r="7799" spans="1:3" x14ac:dyDescent="0.35">
      <c r="A7799" s="12"/>
      <c r="B7799" s="12"/>
      <c r="C7799" s="12"/>
    </row>
    <row r="7800" spans="1:3" x14ac:dyDescent="0.35">
      <c r="A7800" s="12"/>
      <c r="B7800" s="12"/>
      <c r="C7800" s="12"/>
    </row>
    <row r="7801" spans="1:3" x14ac:dyDescent="0.35">
      <c r="A7801" s="12"/>
      <c r="B7801" s="12"/>
      <c r="C7801" s="12"/>
    </row>
    <row r="7802" spans="1:3" x14ac:dyDescent="0.35">
      <c r="A7802" s="12"/>
      <c r="B7802" s="12"/>
      <c r="C7802" s="12"/>
    </row>
    <row r="7803" spans="1:3" x14ac:dyDescent="0.35">
      <c r="A7803" s="12"/>
      <c r="B7803" s="12"/>
      <c r="C7803" s="12"/>
    </row>
    <row r="7804" spans="1:3" x14ac:dyDescent="0.35">
      <c r="A7804" s="12"/>
      <c r="B7804" s="12"/>
      <c r="C7804" s="12"/>
    </row>
    <row r="7805" spans="1:3" x14ac:dyDescent="0.35">
      <c r="A7805" s="12"/>
      <c r="B7805" s="12"/>
      <c r="C7805" s="12"/>
    </row>
    <row r="7806" spans="1:3" x14ac:dyDescent="0.35">
      <c r="A7806" s="12"/>
      <c r="B7806" s="12"/>
      <c r="C7806" s="12"/>
    </row>
    <row r="7807" spans="1:3" x14ac:dyDescent="0.35">
      <c r="A7807" s="12"/>
      <c r="B7807" s="12"/>
      <c r="C7807" s="12"/>
    </row>
    <row r="7808" spans="1:3" x14ac:dyDescent="0.35">
      <c r="A7808" s="12"/>
      <c r="B7808" s="12"/>
      <c r="C7808" s="12"/>
    </row>
    <row r="7809" spans="1:3" x14ac:dyDescent="0.35">
      <c r="A7809" s="12"/>
      <c r="B7809" s="12"/>
      <c r="C7809" s="12"/>
    </row>
    <row r="7810" spans="1:3" x14ac:dyDescent="0.35">
      <c r="A7810" s="12"/>
      <c r="B7810" s="12"/>
      <c r="C7810" s="12"/>
    </row>
    <row r="7811" spans="1:3" x14ac:dyDescent="0.35">
      <c r="A7811" s="12"/>
      <c r="B7811" s="12"/>
      <c r="C7811" s="12"/>
    </row>
    <row r="7812" spans="1:3" x14ac:dyDescent="0.35">
      <c r="A7812" s="12"/>
      <c r="B7812" s="12"/>
      <c r="C7812" s="12"/>
    </row>
    <row r="7813" spans="1:3" x14ac:dyDescent="0.35">
      <c r="A7813" s="12"/>
      <c r="B7813" s="12"/>
      <c r="C7813" s="12"/>
    </row>
    <row r="7814" spans="1:3" x14ac:dyDescent="0.35">
      <c r="A7814" s="12"/>
      <c r="B7814" s="12"/>
      <c r="C7814" s="12"/>
    </row>
    <row r="7815" spans="1:3" x14ac:dyDescent="0.35">
      <c r="A7815" s="12"/>
      <c r="B7815" s="12"/>
      <c r="C7815" s="12"/>
    </row>
    <row r="7816" spans="1:3" x14ac:dyDescent="0.35">
      <c r="A7816" s="12"/>
      <c r="B7816" s="12"/>
      <c r="C7816" s="12"/>
    </row>
    <row r="7817" spans="1:3" x14ac:dyDescent="0.35">
      <c r="A7817" s="12"/>
      <c r="B7817" s="12"/>
      <c r="C7817" s="12"/>
    </row>
    <row r="7818" spans="1:3" x14ac:dyDescent="0.35">
      <c r="A7818" s="12"/>
      <c r="B7818" s="12"/>
      <c r="C7818" s="12"/>
    </row>
    <row r="7819" spans="1:3" x14ac:dyDescent="0.35">
      <c r="A7819" s="12"/>
      <c r="B7819" s="12"/>
      <c r="C7819" s="12"/>
    </row>
    <row r="7820" spans="1:3" x14ac:dyDescent="0.35">
      <c r="A7820" s="12"/>
      <c r="B7820" s="12"/>
      <c r="C7820" s="12"/>
    </row>
    <row r="7821" spans="1:3" x14ac:dyDescent="0.35">
      <c r="A7821" s="12"/>
      <c r="B7821" s="12"/>
      <c r="C7821" s="12"/>
    </row>
    <row r="7822" spans="1:3" x14ac:dyDescent="0.35">
      <c r="A7822" s="12"/>
      <c r="B7822" s="12"/>
      <c r="C7822" s="12"/>
    </row>
    <row r="7823" spans="1:3" x14ac:dyDescent="0.35">
      <c r="A7823" s="12"/>
      <c r="B7823" s="12"/>
      <c r="C7823" s="12"/>
    </row>
    <row r="7824" spans="1:3" x14ac:dyDescent="0.35">
      <c r="A7824" s="12"/>
      <c r="B7824" s="12"/>
      <c r="C7824" s="12"/>
    </row>
    <row r="7825" spans="1:3" x14ac:dyDescent="0.35">
      <c r="A7825" s="12"/>
      <c r="B7825" s="12"/>
      <c r="C7825" s="12"/>
    </row>
    <row r="7826" spans="1:3" x14ac:dyDescent="0.35">
      <c r="A7826" s="12"/>
      <c r="B7826" s="12"/>
      <c r="C7826" s="12"/>
    </row>
    <row r="7827" spans="1:3" x14ac:dyDescent="0.35">
      <c r="A7827" s="12"/>
      <c r="B7827" s="12"/>
      <c r="C7827" s="12"/>
    </row>
    <row r="7828" spans="1:3" x14ac:dyDescent="0.35">
      <c r="A7828" s="12"/>
      <c r="B7828" s="12"/>
      <c r="C7828" s="12"/>
    </row>
    <row r="7829" spans="1:3" x14ac:dyDescent="0.35">
      <c r="A7829" s="12"/>
      <c r="B7829" s="12"/>
      <c r="C7829" s="12"/>
    </row>
    <row r="7830" spans="1:3" x14ac:dyDescent="0.35">
      <c r="A7830" s="12"/>
      <c r="B7830" s="12"/>
      <c r="C7830" s="12"/>
    </row>
    <row r="7831" spans="1:3" x14ac:dyDescent="0.35">
      <c r="A7831" s="12"/>
      <c r="B7831" s="12"/>
      <c r="C7831" s="12"/>
    </row>
    <row r="7832" spans="1:3" x14ac:dyDescent="0.35">
      <c r="A7832" s="12"/>
      <c r="B7832" s="12"/>
      <c r="C7832" s="12"/>
    </row>
    <row r="7833" spans="1:3" x14ac:dyDescent="0.35">
      <c r="A7833" s="12"/>
      <c r="B7833" s="12"/>
      <c r="C7833" s="12"/>
    </row>
    <row r="7834" spans="1:3" x14ac:dyDescent="0.35">
      <c r="A7834" s="12"/>
      <c r="B7834" s="12"/>
      <c r="C7834" s="12"/>
    </row>
    <row r="7835" spans="1:3" x14ac:dyDescent="0.35">
      <c r="A7835" s="12"/>
      <c r="B7835" s="12"/>
      <c r="C7835" s="12"/>
    </row>
    <row r="7836" spans="1:3" x14ac:dyDescent="0.35">
      <c r="A7836" s="12"/>
      <c r="B7836" s="12"/>
      <c r="C7836" s="12"/>
    </row>
    <row r="7837" spans="1:3" x14ac:dyDescent="0.35">
      <c r="A7837" s="12"/>
      <c r="B7837" s="12"/>
      <c r="C7837" s="12"/>
    </row>
    <row r="7838" spans="1:3" x14ac:dyDescent="0.35">
      <c r="A7838" s="12"/>
      <c r="B7838" s="12"/>
      <c r="C7838" s="12"/>
    </row>
    <row r="7839" spans="1:3" x14ac:dyDescent="0.35">
      <c r="A7839" s="12"/>
      <c r="B7839" s="12"/>
      <c r="C7839" s="12"/>
    </row>
    <row r="7840" spans="1:3" x14ac:dyDescent="0.35">
      <c r="A7840" s="12"/>
      <c r="B7840" s="12"/>
      <c r="C7840" s="12"/>
    </row>
    <row r="7841" spans="1:3" x14ac:dyDescent="0.35">
      <c r="A7841" s="12"/>
      <c r="B7841" s="12"/>
      <c r="C7841" s="12"/>
    </row>
    <row r="7842" spans="1:3" x14ac:dyDescent="0.35">
      <c r="A7842" s="12"/>
      <c r="B7842" s="12"/>
      <c r="C7842" s="12"/>
    </row>
    <row r="7843" spans="1:3" x14ac:dyDescent="0.35">
      <c r="A7843" s="12"/>
      <c r="B7843" s="12"/>
      <c r="C7843" s="12"/>
    </row>
    <row r="7844" spans="1:3" x14ac:dyDescent="0.35">
      <c r="A7844" s="12"/>
      <c r="B7844" s="12"/>
      <c r="C7844" s="12"/>
    </row>
    <row r="7845" spans="1:3" x14ac:dyDescent="0.35">
      <c r="A7845" s="12"/>
      <c r="B7845" s="12"/>
      <c r="C7845" s="12"/>
    </row>
    <row r="7846" spans="1:3" x14ac:dyDescent="0.35">
      <c r="A7846" s="12"/>
      <c r="B7846" s="12"/>
      <c r="C7846" s="12"/>
    </row>
    <row r="7847" spans="1:3" x14ac:dyDescent="0.35">
      <c r="A7847" s="12"/>
      <c r="B7847" s="12"/>
      <c r="C7847" s="12"/>
    </row>
    <row r="7848" spans="1:3" x14ac:dyDescent="0.35">
      <c r="A7848" s="12"/>
      <c r="B7848" s="12"/>
      <c r="C7848" s="12"/>
    </row>
    <row r="7849" spans="1:3" x14ac:dyDescent="0.35">
      <c r="A7849" s="12"/>
      <c r="B7849" s="12"/>
      <c r="C7849" s="12"/>
    </row>
    <row r="7850" spans="1:3" x14ac:dyDescent="0.35">
      <c r="A7850" s="12"/>
      <c r="B7850" s="12"/>
      <c r="C7850" s="12"/>
    </row>
    <row r="7851" spans="1:3" x14ac:dyDescent="0.35">
      <c r="A7851" s="12"/>
      <c r="B7851" s="12"/>
      <c r="C7851" s="12"/>
    </row>
    <row r="7852" spans="1:3" x14ac:dyDescent="0.35">
      <c r="A7852" s="12"/>
      <c r="B7852" s="12"/>
      <c r="C7852" s="12"/>
    </row>
    <row r="7853" spans="1:3" x14ac:dyDescent="0.35">
      <c r="A7853" s="12"/>
      <c r="B7853" s="12"/>
      <c r="C7853" s="12"/>
    </row>
    <row r="7854" spans="1:3" x14ac:dyDescent="0.35">
      <c r="A7854" s="12"/>
      <c r="B7854" s="12"/>
      <c r="C7854" s="12"/>
    </row>
    <row r="7855" spans="1:3" x14ac:dyDescent="0.35">
      <c r="A7855" s="12"/>
      <c r="B7855" s="12"/>
      <c r="C7855" s="12"/>
    </row>
    <row r="7856" spans="1:3" x14ac:dyDescent="0.35">
      <c r="A7856" s="12"/>
      <c r="B7856" s="12"/>
      <c r="C7856" s="12"/>
    </row>
    <row r="7857" spans="1:3" x14ac:dyDescent="0.35">
      <c r="A7857" s="12"/>
      <c r="B7857" s="12"/>
      <c r="C7857" s="12"/>
    </row>
    <row r="7858" spans="1:3" x14ac:dyDescent="0.35">
      <c r="A7858" s="12"/>
      <c r="B7858" s="12"/>
      <c r="C7858" s="12"/>
    </row>
    <row r="7859" spans="1:3" x14ac:dyDescent="0.35">
      <c r="A7859" s="12"/>
      <c r="B7859" s="12"/>
      <c r="C7859" s="12"/>
    </row>
    <row r="7860" spans="1:3" x14ac:dyDescent="0.35">
      <c r="A7860" s="12"/>
      <c r="B7860" s="12"/>
      <c r="C7860" s="12"/>
    </row>
    <row r="7861" spans="1:3" x14ac:dyDescent="0.35">
      <c r="A7861" s="12"/>
      <c r="B7861" s="12"/>
      <c r="C7861" s="12"/>
    </row>
    <row r="7862" spans="1:3" x14ac:dyDescent="0.35">
      <c r="A7862" s="12"/>
      <c r="B7862" s="12"/>
      <c r="C7862" s="12"/>
    </row>
    <row r="7863" spans="1:3" x14ac:dyDescent="0.35">
      <c r="A7863" s="12"/>
      <c r="B7863" s="12"/>
      <c r="C7863" s="12"/>
    </row>
    <row r="7864" spans="1:3" x14ac:dyDescent="0.35">
      <c r="A7864" s="12"/>
      <c r="B7864" s="12"/>
      <c r="C7864" s="12"/>
    </row>
    <row r="7865" spans="1:3" x14ac:dyDescent="0.35">
      <c r="A7865" s="12"/>
      <c r="B7865" s="12"/>
      <c r="C7865" s="12"/>
    </row>
    <row r="7866" spans="1:3" x14ac:dyDescent="0.35">
      <c r="A7866" s="12"/>
      <c r="B7866" s="12"/>
      <c r="C7866" s="12"/>
    </row>
    <row r="7867" spans="1:3" x14ac:dyDescent="0.35">
      <c r="A7867" s="12"/>
      <c r="B7867" s="12"/>
      <c r="C7867" s="12"/>
    </row>
    <row r="7868" spans="1:3" x14ac:dyDescent="0.35">
      <c r="A7868" s="12"/>
      <c r="B7868" s="12"/>
      <c r="C7868" s="12"/>
    </row>
    <row r="7869" spans="1:3" x14ac:dyDescent="0.35">
      <c r="A7869" s="12"/>
      <c r="B7869" s="12"/>
      <c r="C7869" s="12"/>
    </row>
    <row r="7870" spans="1:3" x14ac:dyDescent="0.35">
      <c r="A7870" s="12"/>
      <c r="B7870" s="12"/>
      <c r="C7870" s="12"/>
    </row>
    <row r="7871" spans="1:3" x14ac:dyDescent="0.35">
      <c r="A7871" s="12"/>
      <c r="B7871" s="12"/>
      <c r="C7871" s="12"/>
    </row>
    <row r="7872" spans="1:3" x14ac:dyDescent="0.35">
      <c r="A7872" s="12"/>
      <c r="B7872" s="12"/>
      <c r="C7872" s="12"/>
    </row>
    <row r="7873" spans="1:3" x14ac:dyDescent="0.35">
      <c r="A7873" s="12"/>
      <c r="B7873" s="12"/>
      <c r="C7873" s="12"/>
    </row>
    <row r="7874" spans="1:3" x14ac:dyDescent="0.35">
      <c r="A7874" s="12"/>
      <c r="B7874" s="12"/>
      <c r="C7874" s="12"/>
    </row>
    <row r="7875" spans="1:3" x14ac:dyDescent="0.35">
      <c r="A7875" s="12"/>
      <c r="B7875" s="12"/>
      <c r="C7875" s="12"/>
    </row>
    <row r="7876" spans="1:3" x14ac:dyDescent="0.35">
      <c r="A7876" s="12"/>
      <c r="B7876" s="12"/>
      <c r="C7876" s="12"/>
    </row>
    <row r="7877" spans="1:3" x14ac:dyDescent="0.35">
      <c r="A7877" s="12"/>
      <c r="B7877" s="12"/>
      <c r="C7877" s="12"/>
    </row>
    <row r="7878" spans="1:3" x14ac:dyDescent="0.35">
      <c r="A7878" s="12"/>
      <c r="B7878" s="12"/>
      <c r="C7878" s="12"/>
    </row>
    <row r="7879" spans="1:3" x14ac:dyDescent="0.35">
      <c r="A7879" s="12"/>
      <c r="B7879" s="12"/>
      <c r="C7879" s="12"/>
    </row>
    <row r="7880" spans="1:3" x14ac:dyDescent="0.35">
      <c r="A7880" s="12"/>
      <c r="B7880" s="12"/>
      <c r="C7880" s="12"/>
    </row>
    <row r="7881" spans="1:3" x14ac:dyDescent="0.35">
      <c r="A7881" s="12"/>
      <c r="B7881" s="12"/>
      <c r="C7881" s="12"/>
    </row>
    <row r="7882" spans="1:3" x14ac:dyDescent="0.35">
      <c r="A7882" s="12"/>
      <c r="B7882" s="12"/>
      <c r="C7882" s="12"/>
    </row>
    <row r="7883" spans="1:3" x14ac:dyDescent="0.35">
      <c r="A7883" s="12"/>
      <c r="B7883" s="12"/>
      <c r="C7883" s="12"/>
    </row>
    <row r="7884" spans="1:3" x14ac:dyDescent="0.35">
      <c r="A7884" s="12"/>
      <c r="B7884" s="12"/>
      <c r="C7884" s="12"/>
    </row>
    <row r="7885" spans="1:3" x14ac:dyDescent="0.35">
      <c r="A7885" s="12"/>
      <c r="B7885" s="12"/>
      <c r="C7885" s="12"/>
    </row>
    <row r="7886" spans="1:3" x14ac:dyDescent="0.35">
      <c r="A7886" s="12"/>
      <c r="B7886" s="12"/>
      <c r="C7886" s="12"/>
    </row>
    <row r="7887" spans="1:3" x14ac:dyDescent="0.35">
      <c r="A7887" s="12"/>
      <c r="B7887" s="12"/>
      <c r="C7887" s="12"/>
    </row>
    <row r="7888" spans="1:3" x14ac:dyDescent="0.35">
      <c r="A7888" s="12"/>
      <c r="B7888" s="12"/>
      <c r="C7888" s="12"/>
    </row>
    <row r="7889" spans="1:3" x14ac:dyDescent="0.35">
      <c r="A7889" s="12"/>
      <c r="B7889" s="12"/>
      <c r="C7889" s="12"/>
    </row>
    <row r="7890" spans="1:3" x14ac:dyDescent="0.35">
      <c r="A7890" s="12"/>
      <c r="B7890" s="12"/>
      <c r="C7890" s="12"/>
    </row>
    <row r="7891" spans="1:3" x14ac:dyDescent="0.35">
      <c r="A7891" s="12"/>
      <c r="B7891" s="12"/>
      <c r="C7891" s="12"/>
    </row>
    <row r="7892" spans="1:3" x14ac:dyDescent="0.35">
      <c r="A7892" s="12"/>
      <c r="B7892" s="12"/>
      <c r="C7892" s="12"/>
    </row>
    <row r="7893" spans="1:3" x14ac:dyDescent="0.35">
      <c r="A7893" s="12"/>
      <c r="B7893" s="12"/>
      <c r="C7893" s="12"/>
    </row>
    <row r="7894" spans="1:3" x14ac:dyDescent="0.35">
      <c r="A7894" s="12"/>
      <c r="B7894" s="12"/>
      <c r="C7894" s="12"/>
    </row>
    <row r="7895" spans="1:3" x14ac:dyDescent="0.35">
      <c r="A7895" s="12"/>
      <c r="B7895" s="12"/>
      <c r="C7895" s="12"/>
    </row>
    <row r="7896" spans="1:3" x14ac:dyDescent="0.35">
      <c r="A7896" s="12"/>
      <c r="B7896" s="12"/>
      <c r="C7896" s="12"/>
    </row>
    <row r="7897" spans="1:3" x14ac:dyDescent="0.35">
      <c r="A7897" s="12"/>
      <c r="B7897" s="12"/>
      <c r="C7897" s="12"/>
    </row>
    <row r="7898" spans="1:3" x14ac:dyDescent="0.35">
      <c r="A7898" s="12"/>
      <c r="B7898" s="12"/>
      <c r="C7898" s="12"/>
    </row>
    <row r="7899" spans="1:3" x14ac:dyDescent="0.35">
      <c r="A7899" s="12"/>
      <c r="B7899" s="12"/>
      <c r="C7899" s="12"/>
    </row>
    <row r="7900" spans="1:3" x14ac:dyDescent="0.35">
      <c r="A7900" s="12"/>
      <c r="B7900" s="12"/>
      <c r="C7900" s="12"/>
    </row>
    <row r="7901" spans="1:3" x14ac:dyDescent="0.35">
      <c r="A7901" s="12"/>
      <c r="B7901" s="12"/>
      <c r="C7901" s="12"/>
    </row>
    <row r="7902" spans="1:3" x14ac:dyDescent="0.35">
      <c r="A7902" s="12"/>
      <c r="B7902" s="12"/>
      <c r="C7902" s="12"/>
    </row>
    <row r="7903" spans="1:3" x14ac:dyDescent="0.35">
      <c r="A7903" s="12"/>
      <c r="B7903" s="12"/>
      <c r="C7903" s="12"/>
    </row>
    <row r="7904" spans="1:3" x14ac:dyDescent="0.35">
      <c r="A7904" s="12"/>
      <c r="B7904" s="12"/>
      <c r="C7904" s="12"/>
    </row>
    <row r="7905" spans="1:3" x14ac:dyDescent="0.35">
      <c r="A7905" s="12"/>
      <c r="B7905" s="12"/>
      <c r="C7905" s="12"/>
    </row>
    <row r="7906" spans="1:3" x14ac:dyDescent="0.35">
      <c r="A7906" s="12"/>
      <c r="B7906" s="12"/>
      <c r="C7906" s="12"/>
    </row>
    <row r="7907" spans="1:3" x14ac:dyDescent="0.35">
      <c r="A7907" s="12"/>
      <c r="B7907" s="12"/>
      <c r="C7907" s="12"/>
    </row>
    <row r="7908" spans="1:3" x14ac:dyDescent="0.35">
      <c r="A7908" s="12"/>
      <c r="B7908" s="12"/>
      <c r="C7908" s="12"/>
    </row>
    <row r="7909" spans="1:3" x14ac:dyDescent="0.35">
      <c r="A7909" s="12"/>
      <c r="B7909" s="12"/>
      <c r="C7909" s="12"/>
    </row>
    <row r="7910" spans="1:3" x14ac:dyDescent="0.35">
      <c r="A7910" s="12"/>
      <c r="B7910" s="12"/>
      <c r="C7910" s="12"/>
    </row>
    <row r="7911" spans="1:3" x14ac:dyDescent="0.35">
      <c r="A7911" s="12"/>
      <c r="B7911" s="12"/>
      <c r="C7911" s="12"/>
    </row>
    <row r="7912" spans="1:3" x14ac:dyDescent="0.35">
      <c r="A7912" s="12"/>
      <c r="B7912" s="12"/>
      <c r="C7912" s="12"/>
    </row>
    <row r="7913" spans="1:3" x14ac:dyDescent="0.35">
      <c r="A7913" s="12"/>
      <c r="B7913" s="12"/>
      <c r="C7913" s="12"/>
    </row>
    <row r="7914" spans="1:3" x14ac:dyDescent="0.35">
      <c r="A7914" s="12"/>
      <c r="B7914" s="12"/>
      <c r="C7914" s="12"/>
    </row>
    <row r="7915" spans="1:3" x14ac:dyDescent="0.35">
      <c r="A7915" s="12"/>
      <c r="B7915" s="12"/>
      <c r="C7915" s="12"/>
    </row>
    <row r="7916" spans="1:3" x14ac:dyDescent="0.35">
      <c r="A7916" s="12"/>
      <c r="B7916" s="12"/>
      <c r="C7916" s="12"/>
    </row>
    <row r="7917" spans="1:3" x14ac:dyDescent="0.35">
      <c r="A7917" s="12"/>
      <c r="B7917" s="12"/>
      <c r="C7917" s="12"/>
    </row>
    <row r="7918" spans="1:3" x14ac:dyDescent="0.35">
      <c r="A7918" s="12"/>
      <c r="B7918" s="12"/>
      <c r="C7918" s="12"/>
    </row>
    <row r="7919" spans="1:3" x14ac:dyDescent="0.35">
      <c r="A7919" s="12"/>
      <c r="B7919" s="12"/>
      <c r="C7919" s="12"/>
    </row>
    <row r="7920" spans="1:3" x14ac:dyDescent="0.35">
      <c r="A7920" s="12"/>
      <c r="B7920" s="12"/>
      <c r="C7920" s="12"/>
    </row>
    <row r="7921" spans="1:3" x14ac:dyDescent="0.35">
      <c r="A7921" s="12"/>
      <c r="B7921" s="12"/>
      <c r="C7921" s="12"/>
    </row>
    <row r="7922" spans="1:3" x14ac:dyDescent="0.35">
      <c r="A7922" s="12"/>
      <c r="B7922" s="12"/>
      <c r="C7922" s="12"/>
    </row>
    <row r="7923" spans="1:3" x14ac:dyDescent="0.35">
      <c r="A7923" s="12"/>
      <c r="B7923" s="12"/>
      <c r="C7923" s="12"/>
    </row>
    <row r="7924" spans="1:3" x14ac:dyDescent="0.35">
      <c r="A7924" s="12"/>
      <c r="B7924" s="12"/>
      <c r="C7924" s="12"/>
    </row>
    <row r="7925" spans="1:3" x14ac:dyDescent="0.35">
      <c r="A7925" s="12"/>
      <c r="B7925" s="12"/>
      <c r="C7925" s="12"/>
    </row>
    <row r="7926" spans="1:3" x14ac:dyDescent="0.35">
      <c r="A7926" s="12"/>
      <c r="B7926" s="12"/>
      <c r="C7926" s="12"/>
    </row>
    <row r="7927" spans="1:3" x14ac:dyDescent="0.35">
      <c r="A7927" s="12"/>
      <c r="B7927" s="12"/>
      <c r="C7927" s="12"/>
    </row>
    <row r="7928" spans="1:3" x14ac:dyDescent="0.35">
      <c r="A7928" s="12"/>
      <c r="B7928" s="12"/>
      <c r="C7928" s="12"/>
    </row>
    <row r="7929" spans="1:3" x14ac:dyDescent="0.35">
      <c r="A7929" s="12"/>
      <c r="B7929" s="12"/>
      <c r="C7929" s="12"/>
    </row>
    <row r="7930" spans="1:3" x14ac:dyDescent="0.35">
      <c r="A7930" s="12"/>
      <c r="B7930" s="12"/>
      <c r="C7930" s="12"/>
    </row>
    <row r="7931" spans="1:3" x14ac:dyDescent="0.35">
      <c r="A7931" s="12"/>
      <c r="B7931" s="12"/>
      <c r="C7931" s="12"/>
    </row>
    <row r="7932" spans="1:3" x14ac:dyDescent="0.35">
      <c r="A7932" s="12"/>
      <c r="B7932" s="12"/>
      <c r="C7932" s="12"/>
    </row>
    <row r="7933" spans="1:3" x14ac:dyDescent="0.35">
      <c r="A7933" s="12"/>
      <c r="B7933" s="12"/>
      <c r="C7933" s="12"/>
    </row>
    <row r="7934" spans="1:3" x14ac:dyDescent="0.35">
      <c r="A7934" s="12"/>
      <c r="B7934" s="12"/>
      <c r="C7934" s="12"/>
    </row>
    <row r="7935" spans="1:3" x14ac:dyDescent="0.35">
      <c r="A7935" s="12"/>
      <c r="B7935" s="12"/>
      <c r="C7935" s="12"/>
    </row>
    <row r="7936" spans="1:3" x14ac:dyDescent="0.35">
      <c r="A7936" s="12"/>
      <c r="B7936" s="12"/>
      <c r="C7936" s="12"/>
    </row>
    <row r="7937" spans="1:3" x14ac:dyDescent="0.35">
      <c r="A7937" s="12"/>
      <c r="B7937" s="12"/>
      <c r="C7937" s="12"/>
    </row>
    <row r="7938" spans="1:3" x14ac:dyDescent="0.35">
      <c r="A7938" s="12"/>
      <c r="B7938" s="12"/>
      <c r="C7938" s="12"/>
    </row>
    <row r="7939" spans="1:3" x14ac:dyDescent="0.35">
      <c r="A7939" s="12"/>
      <c r="B7939" s="12"/>
      <c r="C7939" s="12"/>
    </row>
    <row r="7940" spans="1:3" x14ac:dyDescent="0.35">
      <c r="A7940" s="12"/>
      <c r="B7940" s="12"/>
      <c r="C7940" s="12"/>
    </row>
    <row r="7941" spans="1:3" x14ac:dyDescent="0.35">
      <c r="A7941" s="12"/>
      <c r="B7941" s="12"/>
      <c r="C7941" s="12"/>
    </row>
    <row r="7942" spans="1:3" x14ac:dyDescent="0.35">
      <c r="A7942" s="12"/>
      <c r="B7942" s="12"/>
      <c r="C7942" s="12"/>
    </row>
    <row r="7943" spans="1:3" x14ac:dyDescent="0.35">
      <c r="A7943" s="12"/>
      <c r="B7943" s="12"/>
      <c r="C7943" s="12"/>
    </row>
    <row r="7944" spans="1:3" x14ac:dyDescent="0.35">
      <c r="A7944" s="12"/>
      <c r="B7944" s="12"/>
      <c r="C7944" s="12"/>
    </row>
    <row r="7945" spans="1:3" x14ac:dyDescent="0.35">
      <c r="A7945" s="12"/>
      <c r="B7945" s="12"/>
      <c r="C7945" s="12"/>
    </row>
    <row r="7946" spans="1:3" x14ac:dyDescent="0.35">
      <c r="A7946" s="12"/>
      <c r="B7946" s="12"/>
      <c r="C7946" s="12"/>
    </row>
    <row r="7947" spans="1:3" x14ac:dyDescent="0.35">
      <c r="A7947" s="12"/>
      <c r="B7947" s="12"/>
      <c r="C7947" s="12"/>
    </row>
    <row r="7948" spans="1:3" x14ac:dyDescent="0.35">
      <c r="A7948" s="12"/>
      <c r="B7948" s="12"/>
      <c r="C7948" s="12"/>
    </row>
    <row r="7949" spans="1:3" x14ac:dyDescent="0.35">
      <c r="A7949" s="12"/>
      <c r="B7949" s="12"/>
      <c r="C7949" s="12"/>
    </row>
    <row r="7950" spans="1:3" x14ac:dyDescent="0.35">
      <c r="A7950" s="12"/>
      <c r="B7950" s="12"/>
      <c r="C7950" s="12"/>
    </row>
    <row r="7951" spans="1:3" x14ac:dyDescent="0.35">
      <c r="A7951" s="12"/>
      <c r="B7951" s="12"/>
      <c r="C7951" s="12"/>
    </row>
    <row r="7952" spans="1:3" x14ac:dyDescent="0.35">
      <c r="A7952" s="12"/>
      <c r="B7952" s="12"/>
      <c r="C7952" s="12"/>
    </row>
    <row r="7953" spans="1:3" x14ac:dyDescent="0.35">
      <c r="A7953" s="12"/>
      <c r="B7953" s="12"/>
      <c r="C7953" s="12"/>
    </row>
    <row r="7954" spans="1:3" x14ac:dyDescent="0.35">
      <c r="A7954" s="12"/>
      <c r="B7954" s="12"/>
      <c r="C7954" s="12"/>
    </row>
    <row r="7955" spans="1:3" x14ac:dyDescent="0.35">
      <c r="A7955" s="12"/>
      <c r="B7955" s="12"/>
      <c r="C7955" s="12"/>
    </row>
    <row r="7956" spans="1:3" x14ac:dyDescent="0.35">
      <c r="A7956" s="12"/>
      <c r="B7956" s="12"/>
      <c r="C7956" s="12"/>
    </row>
    <row r="7957" spans="1:3" x14ac:dyDescent="0.35">
      <c r="A7957" s="12"/>
      <c r="B7957" s="12"/>
      <c r="C7957" s="12"/>
    </row>
    <row r="7958" spans="1:3" x14ac:dyDescent="0.35">
      <c r="A7958" s="12"/>
      <c r="B7958" s="12"/>
      <c r="C7958" s="12"/>
    </row>
    <row r="7959" spans="1:3" x14ac:dyDescent="0.35">
      <c r="A7959" s="12"/>
      <c r="B7959" s="12"/>
      <c r="C7959" s="12"/>
    </row>
    <row r="7960" spans="1:3" x14ac:dyDescent="0.35">
      <c r="A7960" s="12"/>
      <c r="B7960" s="12"/>
      <c r="C7960" s="12"/>
    </row>
    <row r="7961" spans="1:3" x14ac:dyDescent="0.35">
      <c r="A7961" s="12"/>
      <c r="B7961" s="12"/>
      <c r="C7961" s="12"/>
    </row>
    <row r="7962" spans="1:3" x14ac:dyDescent="0.35">
      <c r="A7962" s="12"/>
      <c r="B7962" s="12"/>
      <c r="C7962" s="12"/>
    </row>
    <row r="7963" spans="1:3" x14ac:dyDescent="0.35">
      <c r="A7963" s="12"/>
      <c r="B7963" s="12"/>
      <c r="C7963" s="12"/>
    </row>
    <row r="7964" spans="1:3" x14ac:dyDescent="0.35">
      <c r="A7964" s="12"/>
      <c r="B7964" s="12"/>
      <c r="C7964" s="12"/>
    </row>
    <row r="7965" spans="1:3" x14ac:dyDescent="0.35">
      <c r="A7965" s="12"/>
      <c r="B7965" s="12"/>
      <c r="C7965" s="12"/>
    </row>
    <row r="7966" spans="1:3" x14ac:dyDescent="0.35">
      <c r="A7966" s="12"/>
      <c r="B7966" s="12"/>
      <c r="C7966" s="12"/>
    </row>
    <row r="7967" spans="1:3" x14ac:dyDescent="0.35">
      <c r="A7967" s="12"/>
      <c r="B7967" s="12"/>
      <c r="C7967" s="12"/>
    </row>
    <row r="7968" spans="1:3" x14ac:dyDescent="0.35">
      <c r="A7968" s="12"/>
      <c r="B7968" s="12"/>
      <c r="C7968" s="12"/>
    </row>
    <row r="7969" spans="1:3" x14ac:dyDescent="0.35">
      <c r="A7969" s="12"/>
      <c r="B7969" s="12"/>
      <c r="C7969" s="12"/>
    </row>
    <row r="7970" spans="1:3" x14ac:dyDescent="0.35">
      <c r="A7970" s="12"/>
      <c r="B7970" s="12"/>
      <c r="C7970" s="12"/>
    </row>
    <row r="7971" spans="1:3" x14ac:dyDescent="0.35">
      <c r="A7971" s="12"/>
      <c r="B7971" s="12"/>
      <c r="C7971" s="12"/>
    </row>
    <row r="7972" spans="1:3" x14ac:dyDescent="0.35">
      <c r="A7972" s="12"/>
      <c r="B7972" s="12"/>
      <c r="C7972" s="12"/>
    </row>
    <row r="7973" spans="1:3" x14ac:dyDescent="0.35">
      <c r="A7973" s="12"/>
      <c r="B7973" s="12"/>
      <c r="C7973" s="12"/>
    </row>
    <row r="7974" spans="1:3" x14ac:dyDescent="0.35">
      <c r="A7974" s="12"/>
      <c r="B7974" s="12"/>
      <c r="C7974" s="12"/>
    </row>
    <row r="7975" spans="1:3" x14ac:dyDescent="0.35">
      <c r="A7975" s="12"/>
      <c r="B7975" s="12"/>
      <c r="C7975" s="12"/>
    </row>
    <row r="7976" spans="1:3" x14ac:dyDescent="0.35">
      <c r="A7976" s="12"/>
      <c r="B7976" s="12"/>
      <c r="C7976" s="12"/>
    </row>
    <row r="7977" spans="1:3" x14ac:dyDescent="0.35">
      <c r="A7977" s="12"/>
      <c r="B7977" s="12"/>
      <c r="C7977" s="12"/>
    </row>
    <row r="7978" spans="1:3" x14ac:dyDescent="0.35">
      <c r="A7978" s="12"/>
      <c r="B7978" s="12"/>
      <c r="C7978" s="12"/>
    </row>
    <row r="7979" spans="1:3" x14ac:dyDescent="0.35">
      <c r="A7979" s="12"/>
      <c r="B7979" s="12"/>
      <c r="C7979" s="12"/>
    </row>
    <row r="7980" spans="1:3" x14ac:dyDescent="0.35">
      <c r="A7980" s="12"/>
      <c r="B7980" s="12"/>
      <c r="C7980" s="12"/>
    </row>
    <row r="7981" spans="1:3" x14ac:dyDescent="0.35">
      <c r="A7981" s="12"/>
      <c r="B7981" s="12"/>
      <c r="C7981" s="12"/>
    </row>
    <row r="7982" spans="1:3" x14ac:dyDescent="0.35">
      <c r="A7982" s="12"/>
      <c r="B7982" s="12"/>
      <c r="C7982" s="12"/>
    </row>
    <row r="7983" spans="1:3" x14ac:dyDescent="0.35">
      <c r="A7983" s="12"/>
      <c r="B7983" s="12"/>
      <c r="C7983" s="12"/>
    </row>
    <row r="7984" spans="1:3" x14ac:dyDescent="0.35">
      <c r="A7984" s="12"/>
      <c r="B7984" s="12"/>
      <c r="C7984" s="12"/>
    </row>
    <row r="7985" spans="1:3" x14ac:dyDescent="0.35">
      <c r="A7985" s="12"/>
      <c r="B7985" s="12"/>
      <c r="C7985" s="12"/>
    </row>
    <row r="7986" spans="1:3" x14ac:dyDescent="0.35">
      <c r="A7986" s="12"/>
      <c r="B7986" s="12"/>
      <c r="C7986" s="12"/>
    </row>
    <row r="7987" spans="1:3" x14ac:dyDescent="0.35">
      <c r="A7987" s="12"/>
      <c r="B7987" s="12"/>
      <c r="C7987" s="12"/>
    </row>
    <row r="7988" spans="1:3" x14ac:dyDescent="0.35">
      <c r="A7988" s="12"/>
      <c r="B7988" s="12"/>
      <c r="C7988" s="12"/>
    </row>
    <row r="7989" spans="1:3" x14ac:dyDescent="0.35">
      <c r="A7989" s="12"/>
      <c r="B7989" s="12"/>
      <c r="C7989" s="12"/>
    </row>
    <row r="7990" spans="1:3" x14ac:dyDescent="0.35">
      <c r="A7990" s="12"/>
      <c r="B7990" s="12"/>
      <c r="C7990" s="12"/>
    </row>
    <row r="7991" spans="1:3" x14ac:dyDescent="0.35">
      <c r="A7991" s="12"/>
      <c r="B7991" s="12"/>
      <c r="C7991" s="12"/>
    </row>
    <row r="7992" spans="1:3" x14ac:dyDescent="0.35">
      <c r="A7992" s="12"/>
      <c r="B7992" s="12"/>
      <c r="C7992" s="12"/>
    </row>
    <row r="7993" spans="1:3" x14ac:dyDescent="0.35">
      <c r="A7993" s="12"/>
      <c r="B7993" s="12"/>
      <c r="C7993" s="12"/>
    </row>
    <row r="7994" spans="1:3" x14ac:dyDescent="0.35">
      <c r="A7994" s="12"/>
      <c r="B7994" s="12"/>
      <c r="C7994" s="12"/>
    </row>
    <row r="7995" spans="1:3" x14ac:dyDescent="0.35">
      <c r="A7995" s="12"/>
      <c r="B7995" s="12"/>
      <c r="C7995" s="12"/>
    </row>
    <row r="7996" spans="1:3" x14ac:dyDescent="0.35">
      <c r="A7996" s="12"/>
      <c r="B7996" s="12"/>
      <c r="C7996" s="12"/>
    </row>
    <row r="7997" spans="1:3" x14ac:dyDescent="0.35">
      <c r="A7997" s="12"/>
      <c r="B7997" s="12"/>
      <c r="C7997" s="12"/>
    </row>
    <row r="7998" spans="1:3" x14ac:dyDescent="0.35">
      <c r="A7998" s="12"/>
      <c r="B7998" s="12"/>
      <c r="C7998" s="12"/>
    </row>
    <row r="7999" spans="1:3" x14ac:dyDescent="0.35">
      <c r="A7999" s="12"/>
      <c r="B7999" s="12"/>
      <c r="C7999" s="12"/>
    </row>
    <row r="8000" spans="1:3" x14ac:dyDescent="0.35">
      <c r="A8000" s="12"/>
      <c r="B8000" s="12"/>
      <c r="C8000" s="12"/>
    </row>
    <row r="8001" spans="1:3" x14ac:dyDescent="0.35">
      <c r="A8001" s="12"/>
      <c r="B8001" s="12"/>
      <c r="C8001" s="12"/>
    </row>
    <row r="8002" spans="1:3" x14ac:dyDescent="0.35">
      <c r="A8002" s="12"/>
      <c r="B8002" s="12"/>
      <c r="C8002" s="12"/>
    </row>
    <row r="8003" spans="1:3" x14ac:dyDescent="0.35">
      <c r="A8003" s="12"/>
      <c r="B8003" s="12"/>
      <c r="C8003" s="12"/>
    </row>
    <row r="8004" spans="1:3" x14ac:dyDescent="0.35">
      <c r="A8004" s="12"/>
      <c r="B8004" s="12"/>
      <c r="C8004" s="12"/>
    </row>
    <row r="8005" spans="1:3" x14ac:dyDescent="0.35">
      <c r="A8005" s="12"/>
      <c r="B8005" s="12"/>
      <c r="C8005" s="12"/>
    </row>
    <row r="8006" spans="1:3" x14ac:dyDescent="0.35">
      <c r="A8006" s="12"/>
      <c r="B8006" s="12"/>
      <c r="C8006" s="12"/>
    </row>
    <row r="8007" spans="1:3" x14ac:dyDescent="0.35">
      <c r="A8007" s="12"/>
      <c r="B8007" s="12"/>
      <c r="C8007" s="12"/>
    </row>
    <row r="8008" spans="1:3" x14ac:dyDescent="0.35">
      <c r="A8008" s="12"/>
      <c r="B8008" s="12"/>
      <c r="C8008" s="12"/>
    </row>
    <row r="8009" spans="1:3" x14ac:dyDescent="0.35">
      <c r="A8009" s="12"/>
      <c r="B8009" s="12"/>
      <c r="C8009" s="12"/>
    </row>
    <row r="8010" spans="1:3" x14ac:dyDescent="0.35">
      <c r="A8010" s="12"/>
      <c r="B8010" s="12"/>
      <c r="C8010" s="12"/>
    </row>
    <row r="8011" spans="1:3" x14ac:dyDescent="0.35">
      <c r="A8011" s="12"/>
      <c r="B8011" s="12"/>
      <c r="C8011" s="12"/>
    </row>
    <row r="8012" spans="1:3" x14ac:dyDescent="0.35">
      <c r="A8012" s="12"/>
      <c r="B8012" s="12"/>
      <c r="C8012" s="12"/>
    </row>
    <row r="8013" spans="1:3" x14ac:dyDescent="0.35">
      <c r="A8013" s="12"/>
      <c r="B8013" s="12"/>
      <c r="C8013" s="12"/>
    </row>
    <row r="8014" spans="1:3" x14ac:dyDescent="0.35">
      <c r="A8014" s="12"/>
      <c r="B8014" s="12"/>
      <c r="C8014" s="12"/>
    </row>
    <row r="8015" spans="1:3" x14ac:dyDescent="0.35">
      <c r="A8015" s="12"/>
      <c r="B8015" s="12"/>
      <c r="C8015" s="12"/>
    </row>
    <row r="8016" spans="1:3" x14ac:dyDescent="0.35">
      <c r="A8016" s="12"/>
      <c r="B8016" s="12"/>
      <c r="C8016" s="12"/>
    </row>
    <row r="8017" spans="1:3" x14ac:dyDescent="0.35">
      <c r="A8017" s="12"/>
      <c r="B8017" s="12"/>
      <c r="C8017" s="12"/>
    </row>
    <row r="8018" spans="1:3" x14ac:dyDescent="0.35">
      <c r="A8018" s="12"/>
      <c r="B8018" s="12"/>
      <c r="C8018" s="12"/>
    </row>
    <row r="8019" spans="1:3" x14ac:dyDescent="0.35">
      <c r="A8019" s="12"/>
      <c r="B8019" s="12"/>
      <c r="C8019" s="12"/>
    </row>
    <row r="8020" spans="1:3" x14ac:dyDescent="0.35">
      <c r="A8020" s="12"/>
      <c r="B8020" s="12"/>
      <c r="C8020" s="12"/>
    </row>
    <row r="8021" spans="1:3" x14ac:dyDescent="0.35">
      <c r="A8021" s="12"/>
      <c r="B8021" s="12"/>
      <c r="C8021" s="12"/>
    </row>
    <row r="8022" spans="1:3" x14ac:dyDescent="0.35">
      <c r="A8022" s="12"/>
      <c r="B8022" s="12"/>
      <c r="C8022" s="12"/>
    </row>
    <row r="8023" spans="1:3" x14ac:dyDescent="0.35">
      <c r="A8023" s="12"/>
      <c r="B8023" s="12"/>
      <c r="C8023" s="12"/>
    </row>
    <row r="8024" spans="1:3" x14ac:dyDescent="0.35">
      <c r="A8024" s="12"/>
      <c r="B8024" s="12"/>
      <c r="C8024" s="12"/>
    </row>
    <row r="8025" spans="1:3" x14ac:dyDescent="0.35">
      <c r="A8025" s="12"/>
      <c r="B8025" s="12"/>
      <c r="C8025" s="12"/>
    </row>
    <row r="8026" spans="1:3" x14ac:dyDescent="0.35">
      <c r="A8026" s="12"/>
      <c r="B8026" s="12"/>
      <c r="C8026" s="12"/>
    </row>
    <row r="8027" spans="1:3" x14ac:dyDescent="0.35">
      <c r="A8027" s="12"/>
      <c r="B8027" s="12"/>
      <c r="C8027" s="12"/>
    </row>
    <row r="8028" spans="1:3" x14ac:dyDescent="0.35">
      <c r="A8028" s="12"/>
      <c r="B8028" s="12"/>
      <c r="C8028" s="12"/>
    </row>
    <row r="8029" spans="1:3" x14ac:dyDescent="0.35">
      <c r="A8029" s="12"/>
      <c r="B8029" s="12"/>
      <c r="C8029" s="12"/>
    </row>
    <row r="8030" spans="1:3" x14ac:dyDescent="0.35">
      <c r="A8030" s="12"/>
      <c r="B8030" s="12"/>
      <c r="C8030" s="12"/>
    </row>
    <row r="8031" spans="1:3" x14ac:dyDescent="0.35">
      <c r="A8031" s="12"/>
      <c r="B8031" s="12"/>
      <c r="C8031" s="12"/>
    </row>
    <row r="8032" spans="1:3" x14ac:dyDescent="0.35">
      <c r="A8032" s="12"/>
      <c r="B8032" s="12"/>
      <c r="C8032" s="12"/>
    </row>
    <row r="8033" spans="1:3" x14ac:dyDescent="0.35">
      <c r="A8033" s="12"/>
      <c r="B8033" s="12"/>
      <c r="C8033" s="12"/>
    </row>
    <row r="8034" spans="1:3" x14ac:dyDescent="0.35">
      <c r="A8034" s="12"/>
      <c r="B8034" s="12"/>
      <c r="C8034" s="12"/>
    </row>
    <row r="8035" spans="1:3" x14ac:dyDescent="0.35">
      <c r="A8035" s="12"/>
      <c r="B8035" s="12"/>
      <c r="C8035" s="12"/>
    </row>
    <row r="8036" spans="1:3" x14ac:dyDescent="0.35">
      <c r="A8036" s="12"/>
      <c r="B8036" s="12"/>
      <c r="C8036" s="12"/>
    </row>
    <row r="8037" spans="1:3" x14ac:dyDescent="0.35">
      <c r="A8037" s="12"/>
      <c r="B8037" s="12"/>
      <c r="C8037" s="12"/>
    </row>
    <row r="8038" spans="1:3" x14ac:dyDescent="0.35">
      <c r="A8038" s="12"/>
      <c r="B8038" s="12"/>
      <c r="C8038" s="12"/>
    </row>
    <row r="8039" spans="1:3" x14ac:dyDescent="0.35">
      <c r="A8039" s="12"/>
      <c r="B8039" s="12"/>
      <c r="C8039" s="12"/>
    </row>
    <row r="8040" spans="1:3" x14ac:dyDescent="0.35">
      <c r="A8040" s="12"/>
      <c r="B8040" s="12"/>
      <c r="C8040" s="12"/>
    </row>
    <row r="8041" spans="1:3" x14ac:dyDescent="0.35">
      <c r="A8041" s="12"/>
      <c r="B8041" s="12"/>
      <c r="C8041" s="12"/>
    </row>
    <row r="8042" spans="1:3" x14ac:dyDescent="0.35">
      <c r="A8042" s="12"/>
      <c r="B8042" s="12"/>
      <c r="C8042" s="12"/>
    </row>
    <row r="8043" spans="1:3" x14ac:dyDescent="0.35">
      <c r="A8043" s="12"/>
      <c r="B8043" s="12"/>
      <c r="C8043" s="12"/>
    </row>
    <row r="8044" spans="1:3" x14ac:dyDescent="0.35">
      <c r="A8044" s="12"/>
      <c r="B8044" s="12"/>
      <c r="C8044" s="12"/>
    </row>
    <row r="8045" spans="1:3" x14ac:dyDescent="0.35">
      <c r="A8045" s="12"/>
      <c r="B8045" s="12"/>
      <c r="C8045" s="12"/>
    </row>
    <row r="8046" spans="1:3" x14ac:dyDescent="0.35">
      <c r="A8046" s="12"/>
      <c r="B8046" s="12"/>
      <c r="C8046" s="12"/>
    </row>
    <row r="8047" spans="1:3" x14ac:dyDescent="0.35">
      <c r="A8047" s="12"/>
      <c r="B8047" s="12"/>
      <c r="C8047" s="12"/>
    </row>
    <row r="8048" spans="1:3" x14ac:dyDescent="0.35">
      <c r="A8048" s="12"/>
      <c r="B8048" s="12"/>
      <c r="C8048" s="12"/>
    </row>
    <row r="8049" spans="1:3" x14ac:dyDescent="0.35">
      <c r="A8049" s="12"/>
      <c r="B8049" s="12"/>
      <c r="C8049" s="12"/>
    </row>
    <row r="8050" spans="1:3" x14ac:dyDescent="0.35">
      <c r="A8050" s="12"/>
      <c r="B8050" s="12"/>
      <c r="C8050" s="12"/>
    </row>
    <row r="8051" spans="1:3" x14ac:dyDescent="0.35">
      <c r="A8051" s="12"/>
      <c r="B8051" s="12"/>
      <c r="C8051" s="12"/>
    </row>
    <row r="8052" spans="1:3" x14ac:dyDescent="0.35">
      <c r="A8052" s="12"/>
      <c r="B8052" s="12"/>
      <c r="C8052" s="12"/>
    </row>
    <row r="8053" spans="1:3" x14ac:dyDescent="0.35">
      <c r="A8053" s="12"/>
      <c r="B8053" s="12"/>
      <c r="C8053" s="12"/>
    </row>
    <row r="8054" spans="1:3" x14ac:dyDescent="0.35">
      <c r="A8054" s="12"/>
      <c r="B8054" s="12"/>
      <c r="C8054" s="12"/>
    </row>
    <row r="8055" spans="1:3" x14ac:dyDescent="0.35">
      <c r="A8055" s="12"/>
      <c r="B8055" s="12"/>
      <c r="C8055" s="12"/>
    </row>
    <row r="8056" spans="1:3" x14ac:dyDescent="0.35">
      <c r="A8056" s="12"/>
      <c r="B8056" s="12"/>
      <c r="C8056" s="12"/>
    </row>
    <row r="8057" spans="1:3" x14ac:dyDescent="0.35">
      <c r="A8057" s="12"/>
      <c r="B8057" s="12"/>
      <c r="C8057" s="12"/>
    </row>
    <row r="8058" spans="1:3" x14ac:dyDescent="0.35">
      <c r="A8058" s="12"/>
      <c r="B8058" s="12"/>
      <c r="C8058" s="12"/>
    </row>
    <row r="8059" spans="1:3" x14ac:dyDescent="0.35">
      <c r="A8059" s="12"/>
      <c r="B8059" s="12"/>
      <c r="C8059" s="12"/>
    </row>
    <row r="8060" spans="1:3" x14ac:dyDescent="0.35">
      <c r="A8060" s="12"/>
      <c r="B8060" s="12"/>
      <c r="C8060" s="12"/>
    </row>
    <row r="8061" spans="1:3" x14ac:dyDescent="0.35">
      <c r="A8061" s="12"/>
      <c r="B8061" s="12"/>
      <c r="C8061" s="12"/>
    </row>
    <row r="8062" spans="1:3" x14ac:dyDescent="0.35">
      <c r="A8062" s="12"/>
      <c r="B8062" s="12"/>
      <c r="C8062" s="12"/>
    </row>
    <row r="8063" spans="1:3" x14ac:dyDescent="0.35">
      <c r="A8063" s="12"/>
      <c r="B8063" s="12"/>
      <c r="C8063" s="12"/>
    </row>
    <row r="8064" spans="1:3" x14ac:dyDescent="0.35">
      <c r="A8064" s="12"/>
      <c r="B8064" s="12"/>
      <c r="C8064" s="12"/>
    </row>
    <row r="8065" spans="1:3" x14ac:dyDescent="0.35">
      <c r="A8065" s="12"/>
      <c r="B8065" s="12"/>
      <c r="C8065" s="12"/>
    </row>
    <row r="8066" spans="1:3" x14ac:dyDescent="0.35">
      <c r="A8066" s="12"/>
      <c r="B8066" s="12"/>
      <c r="C8066" s="12"/>
    </row>
    <row r="8067" spans="1:3" x14ac:dyDescent="0.35">
      <c r="A8067" s="12"/>
      <c r="B8067" s="12"/>
      <c r="C8067" s="12"/>
    </row>
    <row r="8068" spans="1:3" x14ac:dyDescent="0.35">
      <c r="A8068" s="12"/>
      <c r="B8068" s="12"/>
      <c r="C8068" s="12"/>
    </row>
    <row r="8069" spans="1:3" x14ac:dyDescent="0.35">
      <c r="A8069" s="12"/>
      <c r="B8069" s="12"/>
      <c r="C8069" s="12"/>
    </row>
    <row r="8070" spans="1:3" x14ac:dyDescent="0.35">
      <c r="A8070" s="12"/>
      <c r="B8070" s="12"/>
      <c r="C8070" s="12"/>
    </row>
    <row r="8071" spans="1:3" x14ac:dyDescent="0.35">
      <c r="A8071" s="12"/>
      <c r="B8071" s="12"/>
      <c r="C8071" s="12"/>
    </row>
    <row r="8072" spans="1:3" x14ac:dyDescent="0.35">
      <c r="A8072" s="12"/>
      <c r="B8072" s="12"/>
      <c r="C8072" s="12"/>
    </row>
    <row r="8073" spans="1:3" x14ac:dyDescent="0.35">
      <c r="A8073" s="12"/>
      <c r="B8073" s="12"/>
      <c r="C8073" s="12"/>
    </row>
    <row r="8074" spans="1:3" x14ac:dyDescent="0.35">
      <c r="A8074" s="12"/>
      <c r="B8074" s="12"/>
      <c r="C8074" s="12"/>
    </row>
    <row r="8075" spans="1:3" x14ac:dyDescent="0.35">
      <c r="A8075" s="12"/>
      <c r="B8075" s="12"/>
      <c r="C8075" s="12"/>
    </row>
    <row r="8076" spans="1:3" x14ac:dyDescent="0.35">
      <c r="A8076" s="12"/>
      <c r="B8076" s="12"/>
      <c r="C8076" s="12"/>
    </row>
    <row r="8077" spans="1:3" x14ac:dyDescent="0.35">
      <c r="A8077" s="12"/>
      <c r="B8077" s="12"/>
      <c r="C8077" s="12"/>
    </row>
    <row r="8078" spans="1:3" x14ac:dyDescent="0.35">
      <c r="A8078" s="12"/>
      <c r="B8078" s="12"/>
      <c r="C8078" s="12"/>
    </row>
    <row r="8079" spans="1:3" x14ac:dyDescent="0.35">
      <c r="A8079" s="12"/>
      <c r="B8079" s="12"/>
      <c r="C8079" s="12"/>
    </row>
    <row r="8080" spans="1:3" x14ac:dyDescent="0.35">
      <c r="A8080" s="12"/>
      <c r="B8080" s="12"/>
      <c r="C8080" s="12"/>
    </row>
    <row r="8081" spans="1:3" x14ac:dyDescent="0.35">
      <c r="A8081" s="12"/>
      <c r="B8081" s="12"/>
      <c r="C8081" s="12"/>
    </row>
    <row r="8082" spans="1:3" x14ac:dyDescent="0.35">
      <c r="A8082" s="12"/>
      <c r="B8082" s="12"/>
      <c r="C8082" s="12"/>
    </row>
    <row r="8083" spans="1:3" x14ac:dyDescent="0.35">
      <c r="A8083" s="12"/>
      <c r="B8083" s="12"/>
      <c r="C8083" s="12"/>
    </row>
    <row r="8084" spans="1:3" x14ac:dyDescent="0.35">
      <c r="A8084" s="12"/>
      <c r="B8084" s="12"/>
      <c r="C8084" s="12"/>
    </row>
    <row r="8085" spans="1:3" x14ac:dyDescent="0.35">
      <c r="A8085" s="12"/>
      <c r="B8085" s="12"/>
      <c r="C8085" s="12"/>
    </row>
    <row r="8086" spans="1:3" x14ac:dyDescent="0.35">
      <c r="A8086" s="12"/>
      <c r="B8086" s="12"/>
      <c r="C8086" s="12"/>
    </row>
    <row r="8087" spans="1:3" x14ac:dyDescent="0.35">
      <c r="A8087" s="12"/>
      <c r="B8087" s="12"/>
      <c r="C8087" s="12"/>
    </row>
    <row r="8088" spans="1:3" x14ac:dyDescent="0.35">
      <c r="A8088" s="12"/>
      <c r="B8088" s="12"/>
      <c r="C8088" s="12"/>
    </row>
    <row r="8089" spans="1:3" x14ac:dyDescent="0.35">
      <c r="A8089" s="12"/>
      <c r="B8089" s="12"/>
      <c r="C8089" s="12"/>
    </row>
    <row r="8090" spans="1:3" x14ac:dyDescent="0.35">
      <c r="A8090" s="12"/>
      <c r="B8090" s="12"/>
      <c r="C8090" s="12"/>
    </row>
    <row r="8091" spans="1:3" x14ac:dyDescent="0.35">
      <c r="A8091" s="12"/>
      <c r="B8091" s="12"/>
      <c r="C8091" s="12"/>
    </row>
    <row r="8092" spans="1:3" x14ac:dyDescent="0.35">
      <c r="A8092" s="12"/>
      <c r="B8092" s="12"/>
      <c r="C8092" s="12"/>
    </row>
    <row r="8093" spans="1:3" x14ac:dyDescent="0.35">
      <c r="A8093" s="12"/>
      <c r="B8093" s="12"/>
      <c r="C8093" s="12"/>
    </row>
    <row r="8094" spans="1:3" x14ac:dyDescent="0.35">
      <c r="A8094" s="12"/>
      <c r="B8094" s="12"/>
      <c r="C8094" s="12"/>
    </row>
    <row r="8095" spans="1:3" x14ac:dyDescent="0.35">
      <c r="A8095" s="12"/>
      <c r="B8095" s="12"/>
      <c r="C8095" s="12"/>
    </row>
    <row r="8096" spans="1:3" x14ac:dyDescent="0.35">
      <c r="A8096" s="12"/>
      <c r="B8096" s="12"/>
      <c r="C8096" s="12"/>
    </row>
    <row r="8097" spans="1:3" x14ac:dyDescent="0.35">
      <c r="A8097" s="12"/>
      <c r="B8097" s="12"/>
      <c r="C8097" s="12"/>
    </row>
    <row r="8098" spans="1:3" x14ac:dyDescent="0.35">
      <c r="A8098" s="12"/>
      <c r="B8098" s="12"/>
      <c r="C8098" s="12"/>
    </row>
    <row r="8099" spans="1:3" x14ac:dyDescent="0.35">
      <c r="A8099" s="12"/>
      <c r="B8099" s="12"/>
      <c r="C8099" s="12"/>
    </row>
    <row r="8100" spans="1:3" x14ac:dyDescent="0.35">
      <c r="A8100" s="12"/>
      <c r="B8100" s="12"/>
      <c r="C8100" s="12"/>
    </row>
    <row r="8101" spans="1:3" x14ac:dyDescent="0.35">
      <c r="A8101" s="12"/>
      <c r="B8101" s="12"/>
      <c r="C8101" s="12"/>
    </row>
    <row r="8102" spans="1:3" x14ac:dyDescent="0.35">
      <c r="A8102" s="12"/>
      <c r="B8102" s="12"/>
      <c r="C8102" s="12"/>
    </row>
    <row r="8103" spans="1:3" x14ac:dyDescent="0.35">
      <c r="A8103" s="12"/>
      <c r="B8103" s="12"/>
      <c r="C8103" s="12"/>
    </row>
    <row r="8104" spans="1:3" x14ac:dyDescent="0.35">
      <c r="A8104" s="12"/>
      <c r="B8104" s="12"/>
      <c r="C8104" s="12"/>
    </row>
    <row r="8105" spans="1:3" x14ac:dyDescent="0.35">
      <c r="A8105" s="12"/>
      <c r="B8105" s="12"/>
      <c r="C8105" s="12"/>
    </row>
    <row r="8106" spans="1:3" x14ac:dyDescent="0.35">
      <c r="A8106" s="12"/>
      <c r="B8106" s="12"/>
      <c r="C8106" s="12"/>
    </row>
    <row r="8107" spans="1:3" x14ac:dyDescent="0.35">
      <c r="A8107" s="12"/>
      <c r="B8107" s="12"/>
      <c r="C8107" s="12"/>
    </row>
    <row r="8108" spans="1:3" x14ac:dyDescent="0.35">
      <c r="A8108" s="12"/>
      <c r="B8108" s="12"/>
      <c r="C8108" s="12"/>
    </row>
    <row r="8109" spans="1:3" x14ac:dyDescent="0.35">
      <c r="A8109" s="12"/>
      <c r="B8109" s="12"/>
      <c r="C8109" s="12"/>
    </row>
    <row r="8110" spans="1:3" x14ac:dyDescent="0.35">
      <c r="A8110" s="12"/>
      <c r="B8110" s="12"/>
      <c r="C8110" s="12"/>
    </row>
    <row r="8111" spans="1:3" x14ac:dyDescent="0.35">
      <c r="A8111" s="12"/>
      <c r="B8111" s="12"/>
      <c r="C8111" s="12"/>
    </row>
    <row r="8112" spans="1:3" x14ac:dyDescent="0.35">
      <c r="A8112" s="12"/>
      <c r="B8112" s="12"/>
      <c r="C8112" s="12"/>
    </row>
    <row r="8113" spans="1:3" x14ac:dyDescent="0.35">
      <c r="A8113" s="12"/>
      <c r="B8113" s="12"/>
      <c r="C8113" s="12"/>
    </row>
    <row r="8114" spans="1:3" x14ac:dyDescent="0.35">
      <c r="A8114" s="12"/>
      <c r="B8114" s="12"/>
      <c r="C8114" s="12"/>
    </row>
    <row r="8115" spans="1:3" x14ac:dyDescent="0.35">
      <c r="A8115" s="12"/>
      <c r="B8115" s="12"/>
      <c r="C8115" s="12"/>
    </row>
    <row r="8116" spans="1:3" x14ac:dyDescent="0.35">
      <c r="A8116" s="12"/>
      <c r="B8116" s="12"/>
      <c r="C8116" s="12"/>
    </row>
    <row r="8117" spans="1:3" x14ac:dyDescent="0.35">
      <c r="A8117" s="12"/>
      <c r="B8117" s="12"/>
      <c r="C8117" s="12"/>
    </row>
    <row r="8118" spans="1:3" x14ac:dyDescent="0.35">
      <c r="A8118" s="12"/>
      <c r="B8118" s="12"/>
      <c r="C8118" s="12"/>
    </row>
    <row r="8119" spans="1:3" x14ac:dyDescent="0.35">
      <c r="A8119" s="12"/>
      <c r="B8119" s="12"/>
      <c r="C8119" s="12"/>
    </row>
    <row r="8120" spans="1:3" x14ac:dyDescent="0.35">
      <c r="A8120" s="12"/>
      <c r="B8120" s="12"/>
      <c r="C8120" s="12"/>
    </row>
    <row r="8121" spans="1:3" x14ac:dyDescent="0.35">
      <c r="A8121" s="12"/>
      <c r="B8121" s="12"/>
      <c r="C8121" s="12"/>
    </row>
    <row r="8122" spans="1:3" x14ac:dyDescent="0.35">
      <c r="A8122" s="12"/>
      <c r="B8122" s="12"/>
      <c r="C8122" s="12"/>
    </row>
    <row r="8123" spans="1:3" x14ac:dyDescent="0.35">
      <c r="A8123" s="12"/>
      <c r="B8123" s="12"/>
      <c r="C8123" s="12"/>
    </row>
    <row r="8124" spans="1:3" x14ac:dyDescent="0.35">
      <c r="A8124" s="12"/>
      <c r="B8124" s="12"/>
      <c r="C8124" s="12"/>
    </row>
    <row r="8125" spans="1:3" x14ac:dyDescent="0.35">
      <c r="A8125" s="12"/>
      <c r="B8125" s="12"/>
      <c r="C8125" s="12"/>
    </row>
    <row r="8126" spans="1:3" x14ac:dyDescent="0.35">
      <c r="A8126" s="12"/>
      <c r="B8126" s="12"/>
      <c r="C8126" s="12"/>
    </row>
    <row r="8127" spans="1:3" x14ac:dyDescent="0.35">
      <c r="A8127" s="12"/>
      <c r="B8127" s="12"/>
      <c r="C8127" s="12"/>
    </row>
    <row r="8128" spans="1:3" x14ac:dyDescent="0.35">
      <c r="A8128" s="12"/>
      <c r="B8128" s="12"/>
      <c r="C8128" s="12"/>
    </row>
    <row r="8129" spans="1:3" x14ac:dyDescent="0.35">
      <c r="A8129" s="12"/>
      <c r="B8129" s="12"/>
      <c r="C8129" s="12"/>
    </row>
    <row r="8130" spans="1:3" x14ac:dyDescent="0.35">
      <c r="A8130" s="12"/>
      <c r="B8130" s="12"/>
      <c r="C8130" s="12"/>
    </row>
    <row r="8131" spans="1:3" x14ac:dyDescent="0.35">
      <c r="A8131" s="12"/>
      <c r="B8131" s="12"/>
      <c r="C8131" s="12"/>
    </row>
    <row r="8132" spans="1:3" x14ac:dyDescent="0.35">
      <c r="A8132" s="12"/>
      <c r="B8132" s="12"/>
      <c r="C8132" s="12"/>
    </row>
    <row r="8133" spans="1:3" x14ac:dyDescent="0.35">
      <c r="A8133" s="12"/>
      <c r="B8133" s="12"/>
      <c r="C8133" s="12"/>
    </row>
    <row r="8134" spans="1:3" x14ac:dyDescent="0.35">
      <c r="A8134" s="12"/>
      <c r="B8134" s="12"/>
      <c r="C8134" s="12"/>
    </row>
    <row r="8135" spans="1:3" x14ac:dyDescent="0.35">
      <c r="A8135" s="12"/>
      <c r="B8135" s="12"/>
      <c r="C8135" s="12"/>
    </row>
    <row r="8136" spans="1:3" x14ac:dyDescent="0.35">
      <c r="A8136" s="12"/>
      <c r="B8136" s="12"/>
      <c r="C8136" s="12"/>
    </row>
    <row r="8137" spans="1:3" x14ac:dyDescent="0.35">
      <c r="A8137" s="12"/>
      <c r="B8137" s="12"/>
      <c r="C8137" s="12"/>
    </row>
    <row r="8138" spans="1:3" x14ac:dyDescent="0.35">
      <c r="A8138" s="12"/>
      <c r="B8138" s="12"/>
      <c r="C8138" s="12"/>
    </row>
    <row r="8139" spans="1:3" x14ac:dyDescent="0.35">
      <c r="A8139" s="12"/>
      <c r="B8139" s="12"/>
      <c r="C8139" s="12"/>
    </row>
    <row r="8140" spans="1:3" x14ac:dyDescent="0.35">
      <c r="A8140" s="12"/>
      <c r="B8140" s="12"/>
      <c r="C8140" s="12"/>
    </row>
    <row r="8141" spans="1:3" x14ac:dyDescent="0.35">
      <c r="A8141" s="12"/>
      <c r="B8141" s="12"/>
      <c r="C8141" s="12"/>
    </row>
    <row r="8142" spans="1:3" x14ac:dyDescent="0.35">
      <c r="A8142" s="12"/>
      <c r="B8142" s="12"/>
      <c r="C8142" s="12"/>
    </row>
    <row r="8143" spans="1:3" x14ac:dyDescent="0.35">
      <c r="A8143" s="12"/>
      <c r="B8143" s="12"/>
      <c r="C8143" s="12"/>
    </row>
    <row r="8144" spans="1:3" x14ac:dyDescent="0.35">
      <c r="A8144" s="12"/>
      <c r="B8144" s="12"/>
      <c r="C8144" s="12"/>
    </row>
    <row r="8145" spans="1:3" x14ac:dyDescent="0.35">
      <c r="A8145" s="12"/>
      <c r="B8145" s="12"/>
      <c r="C8145" s="12"/>
    </row>
    <row r="8146" spans="1:3" x14ac:dyDescent="0.35">
      <c r="A8146" s="12"/>
      <c r="B8146" s="12"/>
      <c r="C8146" s="12"/>
    </row>
    <row r="8147" spans="1:3" x14ac:dyDescent="0.35">
      <c r="A8147" s="12"/>
      <c r="B8147" s="12"/>
      <c r="C8147" s="12"/>
    </row>
    <row r="8148" spans="1:3" x14ac:dyDescent="0.35">
      <c r="A8148" s="12"/>
      <c r="B8148" s="12"/>
      <c r="C8148" s="12"/>
    </row>
    <row r="8149" spans="1:3" x14ac:dyDescent="0.35">
      <c r="A8149" s="12"/>
      <c r="B8149" s="12"/>
      <c r="C8149" s="12"/>
    </row>
    <row r="8150" spans="1:3" x14ac:dyDescent="0.35">
      <c r="A8150" s="12"/>
      <c r="B8150" s="12"/>
      <c r="C8150" s="12"/>
    </row>
    <row r="8151" spans="1:3" x14ac:dyDescent="0.35">
      <c r="A8151" s="12"/>
      <c r="B8151" s="12"/>
      <c r="C8151" s="12"/>
    </row>
    <row r="8152" spans="1:3" x14ac:dyDescent="0.35">
      <c r="A8152" s="12"/>
      <c r="B8152" s="12"/>
      <c r="C8152" s="12"/>
    </row>
    <row r="8153" spans="1:3" x14ac:dyDescent="0.35">
      <c r="A8153" s="12"/>
      <c r="B8153" s="12"/>
      <c r="C8153" s="12"/>
    </row>
    <row r="8154" spans="1:3" x14ac:dyDescent="0.35">
      <c r="A8154" s="12"/>
      <c r="B8154" s="12"/>
      <c r="C8154" s="12"/>
    </row>
    <row r="8155" spans="1:3" x14ac:dyDescent="0.35">
      <c r="A8155" s="12"/>
      <c r="B8155" s="12"/>
      <c r="C8155" s="12"/>
    </row>
    <row r="8156" spans="1:3" x14ac:dyDescent="0.35">
      <c r="A8156" s="12"/>
      <c r="B8156" s="12"/>
      <c r="C8156" s="12"/>
    </row>
    <row r="8157" spans="1:3" x14ac:dyDescent="0.35">
      <c r="A8157" s="12"/>
      <c r="B8157" s="12"/>
      <c r="C8157" s="12"/>
    </row>
    <row r="8158" spans="1:3" x14ac:dyDescent="0.35">
      <c r="A8158" s="12"/>
      <c r="B8158" s="12"/>
      <c r="C8158" s="12"/>
    </row>
    <row r="8159" spans="1:3" x14ac:dyDescent="0.35">
      <c r="A8159" s="12"/>
      <c r="B8159" s="12"/>
      <c r="C8159" s="12"/>
    </row>
    <row r="8160" spans="1:3" x14ac:dyDescent="0.35">
      <c r="A8160" s="12"/>
      <c r="B8160" s="12"/>
      <c r="C8160" s="12"/>
    </row>
    <row r="8161" spans="1:3" x14ac:dyDescent="0.35">
      <c r="A8161" s="12"/>
      <c r="B8161" s="12"/>
      <c r="C8161" s="12"/>
    </row>
    <row r="8162" spans="1:3" x14ac:dyDescent="0.35">
      <c r="A8162" s="12"/>
      <c r="B8162" s="12"/>
      <c r="C8162" s="12"/>
    </row>
    <row r="8163" spans="1:3" x14ac:dyDescent="0.35">
      <c r="A8163" s="12"/>
      <c r="B8163" s="12"/>
      <c r="C8163" s="12"/>
    </row>
    <row r="8164" spans="1:3" x14ac:dyDescent="0.35">
      <c r="A8164" s="12"/>
      <c r="B8164" s="12"/>
      <c r="C8164" s="12"/>
    </row>
    <row r="8165" spans="1:3" x14ac:dyDescent="0.35">
      <c r="A8165" s="12"/>
      <c r="B8165" s="12"/>
      <c r="C8165" s="12"/>
    </row>
    <row r="8166" spans="1:3" x14ac:dyDescent="0.35">
      <c r="A8166" s="12"/>
      <c r="B8166" s="12"/>
      <c r="C8166" s="12"/>
    </row>
    <row r="8167" spans="1:3" x14ac:dyDescent="0.35">
      <c r="A8167" s="12"/>
      <c r="B8167" s="12"/>
      <c r="C8167" s="12"/>
    </row>
    <row r="8168" spans="1:3" x14ac:dyDescent="0.35">
      <c r="A8168" s="12"/>
      <c r="B8168" s="12"/>
      <c r="C8168" s="12"/>
    </row>
    <row r="8169" spans="1:3" x14ac:dyDescent="0.35">
      <c r="A8169" s="12"/>
      <c r="B8169" s="12"/>
      <c r="C8169" s="12"/>
    </row>
    <row r="8170" spans="1:3" x14ac:dyDescent="0.35">
      <c r="A8170" s="12"/>
      <c r="B8170" s="12"/>
      <c r="C8170" s="12"/>
    </row>
    <row r="8171" spans="1:3" x14ac:dyDescent="0.35">
      <c r="A8171" s="12"/>
      <c r="B8171" s="12"/>
      <c r="C8171" s="12"/>
    </row>
    <row r="8172" spans="1:3" x14ac:dyDescent="0.35">
      <c r="A8172" s="12"/>
      <c r="B8172" s="12"/>
      <c r="C8172" s="12"/>
    </row>
    <row r="8173" spans="1:3" x14ac:dyDescent="0.35">
      <c r="A8173" s="12"/>
      <c r="B8173" s="12"/>
      <c r="C8173" s="12"/>
    </row>
    <row r="8174" spans="1:3" x14ac:dyDescent="0.35">
      <c r="A8174" s="12"/>
      <c r="B8174" s="12"/>
      <c r="C8174" s="12"/>
    </row>
    <row r="8175" spans="1:3" x14ac:dyDescent="0.35">
      <c r="A8175" s="12"/>
      <c r="B8175" s="12"/>
      <c r="C8175" s="12"/>
    </row>
    <row r="8176" spans="1:3" x14ac:dyDescent="0.35">
      <c r="A8176" s="12"/>
      <c r="B8176" s="12"/>
      <c r="C8176" s="12"/>
    </row>
    <row r="8177" spans="1:3" x14ac:dyDescent="0.35">
      <c r="A8177" s="12"/>
      <c r="B8177" s="12"/>
      <c r="C8177" s="12"/>
    </row>
    <row r="8178" spans="1:3" x14ac:dyDescent="0.35">
      <c r="A8178" s="12"/>
      <c r="B8178" s="12"/>
      <c r="C8178" s="12"/>
    </row>
    <row r="8179" spans="1:3" x14ac:dyDescent="0.35">
      <c r="A8179" s="12"/>
      <c r="B8179" s="12"/>
      <c r="C8179" s="12"/>
    </row>
    <row r="8180" spans="1:3" x14ac:dyDescent="0.35">
      <c r="A8180" s="12"/>
      <c r="B8180" s="12"/>
      <c r="C8180" s="12"/>
    </row>
    <row r="8181" spans="1:3" x14ac:dyDescent="0.35">
      <c r="A8181" s="12"/>
      <c r="B8181" s="12"/>
      <c r="C8181" s="12"/>
    </row>
    <row r="8182" spans="1:3" x14ac:dyDescent="0.35">
      <c r="A8182" s="12"/>
      <c r="B8182" s="12"/>
      <c r="C8182" s="12"/>
    </row>
    <row r="8183" spans="1:3" x14ac:dyDescent="0.35">
      <c r="A8183" s="12"/>
      <c r="B8183" s="12"/>
      <c r="C8183" s="12"/>
    </row>
    <row r="8184" spans="1:3" x14ac:dyDescent="0.35">
      <c r="A8184" s="12"/>
      <c r="B8184" s="12"/>
      <c r="C8184" s="12"/>
    </row>
    <row r="8185" spans="1:3" x14ac:dyDescent="0.35">
      <c r="A8185" s="12"/>
      <c r="B8185" s="12"/>
      <c r="C8185" s="12"/>
    </row>
    <row r="8186" spans="1:3" x14ac:dyDescent="0.35">
      <c r="A8186" s="12"/>
      <c r="B8186" s="12"/>
      <c r="C8186" s="12"/>
    </row>
    <row r="8187" spans="1:3" x14ac:dyDescent="0.35">
      <c r="A8187" s="12"/>
      <c r="B8187" s="12"/>
      <c r="C8187" s="12"/>
    </row>
    <row r="8188" spans="1:3" x14ac:dyDescent="0.35">
      <c r="A8188" s="12"/>
      <c r="B8188" s="12"/>
      <c r="C8188" s="12"/>
    </row>
    <row r="8189" spans="1:3" x14ac:dyDescent="0.35">
      <c r="A8189" s="12"/>
      <c r="B8189" s="12"/>
      <c r="C8189" s="12"/>
    </row>
    <row r="8190" spans="1:3" x14ac:dyDescent="0.35">
      <c r="A8190" s="12"/>
      <c r="B8190" s="12"/>
      <c r="C8190" s="12"/>
    </row>
    <row r="8191" spans="1:3" x14ac:dyDescent="0.35">
      <c r="A8191" s="12"/>
      <c r="B8191" s="12"/>
      <c r="C8191" s="12"/>
    </row>
    <row r="8192" spans="1:3" x14ac:dyDescent="0.35">
      <c r="A8192" s="12"/>
      <c r="B8192" s="12"/>
      <c r="C8192" s="12"/>
    </row>
    <row r="8193" spans="1:3" x14ac:dyDescent="0.35">
      <c r="A8193" s="12"/>
      <c r="B8193" s="12"/>
      <c r="C8193" s="12"/>
    </row>
    <row r="8194" spans="1:3" x14ac:dyDescent="0.35">
      <c r="A8194" s="12"/>
      <c r="B8194" s="12"/>
      <c r="C8194" s="12"/>
    </row>
    <row r="8195" spans="1:3" x14ac:dyDescent="0.35">
      <c r="A8195" s="12"/>
      <c r="B8195" s="12"/>
      <c r="C8195" s="12"/>
    </row>
    <row r="8196" spans="1:3" x14ac:dyDescent="0.35">
      <c r="A8196" s="12"/>
      <c r="B8196" s="12"/>
      <c r="C8196" s="12"/>
    </row>
    <row r="8197" spans="1:3" x14ac:dyDescent="0.35">
      <c r="A8197" s="12"/>
      <c r="B8197" s="12"/>
      <c r="C8197" s="12"/>
    </row>
    <row r="8198" spans="1:3" x14ac:dyDescent="0.35">
      <c r="A8198" s="12"/>
      <c r="B8198" s="12"/>
      <c r="C8198" s="12"/>
    </row>
    <row r="8199" spans="1:3" x14ac:dyDescent="0.35">
      <c r="A8199" s="12"/>
      <c r="B8199" s="12"/>
      <c r="C8199" s="12"/>
    </row>
    <row r="8200" spans="1:3" x14ac:dyDescent="0.35">
      <c r="A8200" s="12"/>
      <c r="B8200" s="12"/>
      <c r="C8200" s="12"/>
    </row>
    <row r="8201" spans="1:3" x14ac:dyDescent="0.35">
      <c r="A8201" s="12"/>
      <c r="B8201" s="12"/>
      <c r="C8201" s="12"/>
    </row>
    <row r="8202" spans="1:3" x14ac:dyDescent="0.35">
      <c r="A8202" s="12"/>
      <c r="B8202" s="12"/>
      <c r="C8202" s="12"/>
    </row>
    <row r="8203" spans="1:3" x14ac:dyDescent="0.35">
      <c r="A8203" s="12"/>
      <c r="B8203" s="12"/>
      <c r="C8203" s="12"/>
    </row>
    <row r="8204" spans="1:3" x14ac:dyDescent="0.35">
      <c r="A8204" s="12"/>
      <c r="B8204" s="12"/>
      <c r="C8204" s="12"/>
    </row>
    <row r="8205" spans="1:3" x14ac:dyDescent="0.35">
      <c r="A8205" s="12"/>
      <c r="B8205" s="12"/>
      <c r="C8205" s="12"/>
    </row>
    <row r="8206" spans="1:3" x14ac:dyDescent="0.35">
      <c r="A8206" s="12"/>
      <c r="B8206" s="12"/>
      <c r="C8206" s="12"/>
    </row>
    <row r="8207" spans="1:3" x14ac:dyDescent="0.35">
      <c r="A8207" s="12"/>
      <c r="B8207" s="12"/>
      <c r="C8207" s="12"/>
    </row>
    <row r="8208" spans="1:3" x14ac:dyDescent="0.35">
      <c r="A8208" s="12"/>
      <c r="B8208" s="12"/>
      <c r="C8208" s="12"/>
    </row>
    <row r="8209" spans="1:3" x14ac:dyDescent="0.35">
      <c r="A8209" s="12"/>
      <c r="B8209" s="12"/>
      <c r="C8209" s="12"/>
    </row>
    <row r="8210" spans="1:3" x14ac:dyDescent="0.35">
      <c r="A8210" s="12"/>
      <c r="B8210" s="12"/>
      <c r="C8210" s="12"/>
    </row>
    <row r="8211" spans="1:3" x14ac:dyDescent="0.35">
      <c r="A8211" s="12"/>
      <c r="B8211" s="12"/>
      <c r="C8211" s="12"/>
    </row>
    <row r="8212" spans="1:3" x14ac:dyDescent="0.35">
      <c r="A8212" s="12"/>
      <c r="B8212" s="12"/>
      <c r="C8212" s="12"/>
    </row>
    <row r="8213" spans="1:3" x14ac:dyDescent="0.35">
      <c r="A8213" s="12"/>
      <c r="B8213" s="12"/>
      <c r="C8213" s="12"/>
    </row>
    <row r="8214" spans="1:3" x14ac:dyDescent="0.35">
      <c r="A8214" s="12"/>
      <c r="B8214" s="12"/>
      <c r="C8214" s="12"/>
    </row>
    <row r="8215" spans="1:3" x14ac:dyDescent="0.35">
      <c r="A8215" s="12"/>
      <c r="B8215" s="12"/>
      <c r="C8215" s="12"/>
    </row>
    <row r="8216" spans="1:3" x14ac:dyDescent="0.35">
      <c r="A8216" s="12"/>
      <c r="B8216" s="12"/>
      <c r="C8216" s="12"/>
    </row>
    <row r="8217" spans="1:3" x14ac:dyDescent="0.35">
      <c r="A8217" s="12"/>
      <c r="B8217" s="12"/>
      <c r="C8217" s="12"/>
    </row>
    <row r="8218" spans="1:3" x14ac:dyDescent="0.35">
      <c r="A8218" s="12"/>
      <c r="B8218" s="12"/>
      <c r="C8218" s="12"/>
    </row>
    <row r="8219" spans="1:3" x14ac:dyDescent="0.35">
      <c r="A8219" s="12"/>
      <c r="B8219" s="12"/>
      <c r="C8219" s="12"/>
    </row>
    <row r="8220" spans="1:3" x14ac:dyDescent="0.35">
      <c r="A8220" s="12"/>
      <c r="B8220" s="12"/>
      <c r="C8220" s="12"/>
    </row>
    <row r="8221" spans="1:3" x14ac:dyDescent="0.35">
      <c r="A8221" s="12"/>
      <c r="B8221" s="12"/>
      <c r="C8221" s="12"/>
    </row>
    <row r="8222" spans="1:3" x14ac:dyDescent="0.35">
      <c r="A8222" s="12"/>
      <c r="B8222" s="12"/>
      <c r="C8222" s="12"/>
    </row>
    <row r="8223" spans="1:3" x14ac:dyDescent="0.35">
      <c r="A8223" s="12"/>
      <c r="B8223" s="12"/>
      <c r="C8223" s="12"/>
    </row>
    <row r="8224" spans="1:3" x14ac:dyDescent="0.35">
      <c r="A8224" s="12"/>
      <c r="B8224" s="12"/>
      <c r="C8224" s="12"/>
    </row>
    <row r="8225" spans="1:3" x14ac:dyDescent="0.35">
      <c r="A8225" s="12"/>
      <c r="B8225" s="12"/>
      <c r="C8225" s="12"/>
    </row>
    <row r="8226" spans="1:3" x14ac:dyDescent="0.35">
      <c r="A8226" s="12"/>
      <c r="B8226" s="12"/>
      <c r="C8226" s="12"/>
    </row>
    <row r="8227" spans="1:3" x14ac:dyDescent="0.35">
      <c r="A8227" s="12"/>
      <c r="B8227" s="12"/>
      <c r="C8227" s="12"/>
    </row>
    <row r="8228" spans="1:3" x14ac:dyDescent="0.35">
      <c r="A8228" s="12"/>
      <c r="B8228" s="12"/>
      <c r="C8228" s="12"/>
    </row>
    <row r="8229" spans="1:3" x14ac:dyDescent="0.35">
      <c r="A8229" s="12"/>
      <c r="B8229" s="12"/>
      <c r="C8229" s="12"/>
    </row>
    <row r="8230" spans="1:3" x14ac:dyDescent="0.35">
      <c r="A8230" s="12"/>
      <c r="B8230" s="12"/>
      <c r="C8230" s="12"/>
    </row>
    <row r="8231" spans="1:3" x14ac:dyDescent="0.35">
      <c r="A8231" s="12"/>
      <c r="B8231" s="12"/>
      <c r="C8231" s="12"/>
    </row>
    <row r="8232" spans="1:3" x14ac:dyDescent="0.35">
      <c r="A8232" s="12"/>
      <c r="B8232" s="12"/>
      <c r="C8232" s="12"/>
    </row>
    <row r="8233" spans="1:3" x14ac:dyDescent="0.35">
      <c r="A8233" s="12"/>
      <c r="B8233" s="12"/>
      <c r="C8233" s="12"/>
    </row>
    <row r="8234" spans="1:3" x14ac:dyDescent="0.35">
      <c r="A8234" s="12"/>
      <c r="B8234" s="12"/>
      <c r="C8234" s="12"/>
    </row>
    <row r="8235" spans="1:3" x14ac:dyDescent="0.35">
      <c r="A8235" s="12"/>
      <c r="B8235" s="12"/>
      <c r="C8235" s="12"/>
    </row>
    <row r="8236" spans="1:3" x14ac:dyDescent="0.35">
      <c r="A8236" s="12"/>
      <c r="B8236" s="12"/>
      <c r="C8236" s="12"/>
    </row>
    <row r="8237" spans="1:3" x14ac:dyDescent="0.35">
      <c r="A8237" s="12"/>
      <c r="B8237" s="12"/>
      <c r="C8237" s="12"/>
    </row>
    <row r="8238" spans="1:3" x14ac:dyDescent="0.35">
      <c r="A8238" s="12"/>
      <c r="B8238" s="12"/>
      <c r="C8238" s="12"/>
    </row>
    <row r="8239" spans="1:3" x14ac:dyDescent="0.35">
      <c r="A8239" s="12"/>
      <c r="B8239" s="12"/>
      <c r="C8239" s="12"/>
    </row>
    <row r="8240" spans="1:3" x14ac:dyDescent="0.35">
      <c r="A8240" s="12"/>
      <c r="B8240" s="12"/>
      <c r="C8240" s="12"/>
    </row>
    <row r="8241" spans="1:3" x14ac:dyDescent="0.35">
      <c r="A8241" s="12"/>
      <c r="B8241" s="12"/>
      <c r="C8241" s="12"/>
    </row>
    <row r="8242" spans="1:3" x14ac:dyDescent="0.35">
      <c r="A8242" s="12"/>
      <c r="B8242" s="12"/>
      <c r="C8242" s="12"/>
    </row>
    <row r="8243" spans="1:3" x14ac:dyDescent="0.35">
      <c r="A8243" s="12"/>
      <c r="B8243" s="12"/>
      <c r="C8243" s="12"/>
    </row>
    <row r="8244" spans="1:3" x14ac:dyDescent="0.35">
      <c r="A8244" s="12"/>
      <c r="B8244" s="12"/>
      <c r="C8244" s="12"/>
    </row>
    <row r="8245" spans="1:3" x14ac:dyDescent="0.35">
      <c r="A8245" s="12"/>
      <c r="B8245" s="12"/>
      <c r="C8245" s="12"/>
    </row>
    <row r="8246" spans="1:3" x14ac:dyDescent="0.35">
      <c r="A8246" s="12"/>
      <c r="B8246" s="12"/>
      <c r="C8246" s="12"/>
    </row>
    <row r="8247" spans="1:3" x14ac:dyDescent="0.35">
      <c r="A8247" s="12"/>
      <c r="B8247" s="12"/>
      <c r="C8247" s="12"/>
    </row>
    <row r="8248" spans="1:3" x14ac:dyDescent="0.35">
      <c r="A8248" s="12"/>
      <c r="B8248" s="12"/>
      <c r="C8248" s="12"/>
    </row>
    <row r="8249" spans="1:3" x14ac:dyDescent="0.35">
      <c r="A8249" s="12"/>
      <c r="B8249" s="12"/>
      <c r="C8249" s="12"/>
    </row>
    <row r="8250" spans="1:3" x14ac:dyDescent="0.35">
      <c r="A8250" s="12"/>
      <c r="B8250" s="12"/>
      <c r="C8250" s="12"/>
    </row>
    <row r="8251" spans="1:3" x14ac:dyDescent="0.35">
      <c r="A8251" s="12"/>
      <c r="B8251" s="12"/>
      <c r="C8251" s="12"/>
    </row>
    <row r="8252" spans="1:3" x14ac:dyDescent="0.35">
      <c r="A8252" s="12"/>
      <c r="B8252" s="12"/>
      <c r="C8252" s="12"/>
    </row>
    <row r="8253" spans="1:3" x14ac:dyDescent="0.35">
      <c r="A8253" s="12"/>
      <c r="B8253" s="12"/>
      <c r="C8253" s="12"/>
    </row>
    <row r="8254" spans="1:3" x14ac:dyDescent="0.35">
      <c r="A8254" s="12"/>
      <c r="B8254" s="12"/>
      <c r="C8254" s="12"/>
    </row>
    <row r="8255" spans="1:3" x14ac:dyDescent="0.35">
      <c r="A8255" s="12"/>
      <c r="B8255" s="12"/>
      <c r="C8255" s="12"/>
    </row>
    <row r="8256" spans="1:3" x14ac:dyDescent="0.35">
      <c r="A8256" s="12"/>
      <c r="B8256" s="12"/>
      <c r="C8256" s="12"/>
    </row>
    <row r="8257" spans="1:3" x14ac:dyDescent="0.35">
      <c r="A8257" s="12"/>
      <c r="B8257" s="12"/>
      <c r="C8257" s="12"/>
    </row>
    <row r="8258" spans="1:3" x14ac:dyDescent="0.35">
      <c r="A8258" s="12"/>
      <c r="B8258" s="12"/>
      <c r="C8258" s="12"/>
    </row>
    <row r="8259" spans="1:3" x14ac:dyDescent="0.35">
      <c r="A8259" s="12"/>
      <c r="B8259" s="12"/>
      <c r="C8259" s="12"/>
    </row>
    <row r="8260" spans="1:3" x14ac:dyDescent="0.35">
      <c r="A8260" s="12"/>
      <c r="B8260" s="12"/>
      <c r="C8260" s="12"/>
    </row>
    <row r="8261" spans="1:3" x14ac:dyDescent="0.35">
      <c r="A8261" s="12"/>
      <c r="B8261" s="12"/>
      <c r="C8261" s="12"/>
    </row>
    <row r="8262" spans="1:3" x14ac:dyDescent="0.35">
      <c r="A8262" s="12"/>
      <c r="B8262" s="12"/>
      <c r="C8262" s="12"/>
    </row>
    <row r="8263" spans="1:3" x14ac:dyDescent="0.35">
      <c r="A8263" s="12"/>
      <c r="B8263" s="12"/>
      <c r="C8263" s="12"/>
    </row>
    <row r="8264" spans="1:3" x14ac:dyDescent="0.35">
      <c r="A8264" s="12"/>
      <c r="B8264" s="12"/>
      <c r="C8264" s="12"/>
    </row>
    <row r="8265" spans="1:3" x14ac:dyDescent="0.35">
      <c r="A8265" s="12"/>
      <c r="B8265" s="12"/>
      <c r="C8265" s="12"/>
    </row>
    <row r="8266" spans="1:3" x14ac:dyDescent="0.35">
      <c r="A8266" s="12"/>
      <c r="B8266" s="12"/>
      <c r="C8266" s="12"/>
    </row>
    <row r="8267" spans="1:3" x14ac:dyDescent="0.35">
      <c r="A8267" s="12"/>
      <c r="B8267" s="12"/>
      <c r="C8267" s="12"/>
    </row>
    <row r="8268" spans="1:3" x14ac:dyDescent="0.35">
      <c r="A8268" s="12"/>
      <c r="B8268" s="12"/>
      <c r="C8268" s="12"/>
    </row>
    <row r="8269" spans="1:3" x14ac:dyDescent="0.35">
      <c r="A8269" s="12"/>
      <c r="B8269" s="12"/>
      <c r="C8269" s="12"/>
    </row>
    <row r="8270" spans="1:3" x14ac:dyDescent="0.35">
      <c r="A8270" s="12"/>
      <c r="B8270" s="12"/>
      <c r="C8270" s="12"/>
    </row>
    <row r="8271" spans="1:3" x14ac:dyDescent="0.35">
      <c r="A8271" s="12"/>
      <c r="B8271" s="12"/>
      <c r="C8271" s="12"/>
    </row>
    <row r="8272" spans="1:3" x14ac:dyDescent="0.35">
      <c r="A8272" s="12"/>
      <c r="B8272" s="12"/>
      <c r="C8272" s="12"/>
    </row>
    <row r="8273" spans="1:3" x14ac:dyDescent="0.35">
      <c r="A8273" s="12"/>
      <c r="B8273" s="12"/>
      <c r="C8273" s="12"/>
    </row>
    <row r="8274" spans="1:3" x14ac:dyDescent="0.35">
      <c r="A8274" s="12"/>
      <c r="B8274" s="12"/>
      <c r="C8274" s="12"/>
    </row>
    <row r="8275" spans="1:3" x14ac:dyDescent="0.35">
      <c r="A8275" s="12"/>
      <c r="B8275" s="12"/>
      <c r="C8275" s="12"/>
    </row>
    <row r="8276" spans="1:3" x14ac:dyDescent="0.35">
      <c r="A8276" s="12"/>
      <c r="B8276" s="12"/>
      <c r="C8276" s="12"/>
    </row>
    <row r="8277" spans="1:3" x14ac:dyDescent="0.35">
      <c r="A8277" s="12"/>
      <c r="B8277" s="12"/>
      <c r="C8277" s="12"/>
    </row>
    <row r="8278" spans="1:3" x14ac:dyDescent="0.35">
      <c r="A8278" s="12"/>
      <c r="B8278" s="12"/>
      <c r="C8278" s="12"/>
    </row>
    <row r="8279" spans="1:3" x14ac:dyDescent="0.35">
      <c r="A8279" s="12"/>
      <c r="B8279" s="12"/>
      <c r="C8279" s="12"/>
    </row>
    <row r="8280" spans="1:3" x14ac:dyDescent="0.35">
      <c r="A8280" s="12"/>
      <c r="B8280" s="12"/>
      <c r="C8280" s="12"/>
    </row>
    <row r="8281" spans="1:3" x14ac:dyDescent="0.35">
      <c r="A8281" s="12"/>
      <c r="B8281" s="12"/>
      <c r="C8281" s="12"/>
    </row>
    <row r="8282" spans="1:3" x14ac:dyDescent="0.35">
      <c r="A8282" s="12"/>
      <c r="B8282" s="12"/>
      <c r="C8282" s="12"/>
    </row>
    <row r="8283" spans="1:3" x14ac:dyDescent="0.35">
      <c r="A8283" s="12"/>
      <c r="B8283" s="12"/>
      <c r="C8283" s="12"/>
    </row>
    <row r="8284" spans="1:3" x14ac:dyDescent="0.35">
      <c r="A8284" s="12"/>
      <c r="B8284" s="12"/>
      <c r="C8284" s="12"/>
    </row>
    <row r="8285" spans="1:3" x14ac:dyDescent="0.35">
      <c r="A8285" s="12"/>
      <c r="B8285" s="12"/>
      <c r="C8285" s="12"/>
    </row>
    <row r="8286" spans="1:3" x14ac:dyDescent="0.35">
      <c r="A8286" s="12"/>
      <c r="B8286" s="12"/>
      <c r="C8286" s="12"/>
    </row>
    <row r="8287" spans="1:3" x14ac:dyDescent="0.35">
      <c r="A8287" s="12"/>
      <c r="B8287" s="12"/>
      <c r="C8287" s="12"/>
    </row>
    <row r="8288" spans="1:3" x14ac:dyDescent="0.35">
      <c r="A8288" s="12"/>
      <c r="B8288" s="12"/>
      <c r="C8288" s="12"/>
    </row>
    <row r="8289" spans="1:3" x14ac:dyDescent="0.35">
      <c r="A8289" s="12"/>
      <c r="B8289" s="12"/>
      <c r="C8289" s="12"/>
    </row>
    <row r="8290" spans="1:3" x14ac:dyDescent="0.35">
      <c r="A8290" s="12"/>
      <c r="B8290" s="12"/>
      <c r="C8290" s="12"/>
    </row>
    <row r="8291" spans="1:3" x14ac:dyDescent="0.35">
      <c r="A8291" s="12"/>
      <c r="B8291" s="12"/>
      <c r="C8291" s="12"/>
    </row>
    <row r="8292" spans="1:3" x14ac:dyDescent="0.35">
      <c r="A8292" s="12"/>
      <c r="B8292" s="12"/>
      <c r="C8292" s="12"/>
    </row>
    <row r="8293" spans="1:3" x14ac:dyDescent="0.35">
      <c r="A8293" s="12"/>
      <c r="B8293" s="12"/>
      <c r="C8293" s="12"/>
    </row>
    <row r="8294" spans="1:3" x14ac:dyDescent="0.35">
      <c r="A8294" s="12"/>
      <c r="B8294" s="12"/>
      <c r="C8294" s="12"/>
    </row>
    <row r="8295" spans="1:3" x14ac:dyDescent="0.35">
      <c r="A8295" s="12"/>
      <c r="B8295" s="12"/>
      <c r="C8295" s="12"/>
    </row>
    <row r="8296" spans="1:3" x14ac:dyDescent="0.35">
      <c r="A8296" s="12"/>
      <c r="B8296" s="12"/>
      <c r="C8296" s="12"/>
    </row>
    <row r="8297" spans="1:3" x14ac:dyDescent="0.35">
      <c r="A8297" s="12"/>
      <c r="B8297" s="12"/>
      <c r="C8297" s="12"/>
    </row>
    <row r="8298" spans="1:3" x14ac:dyDescent="0.35">
      <c r="A8298" s="12"/>
      <c r="B8298" s="12"/>
      <c r="C8298" s="12"/>
    </row>
    <row r="8299" spans="1:3" x14ac:dyDescent="0.35">
      <c r="A8299" s="12"/>
      <c r="B8299" s="12"/>
      <c r="C8299" s="12"/>
    </row>
    <row r="8300" spans="1:3" x14ac:dyDescent="0.35">
      <c r="A8300" s="12"/>
      <c r="B8300" s="12"/>
      <c r="C8300" s="12"/>
    </row>
    <row r="8301" spans="1:3" x14ac:dyDescent="0.35">
      <c r="A8301" s="12"/>
      <c r="B8301" s="12"/>
      <c r="C8301" s="12"/>
    </row>
    <row r="8302" spans="1:3" x14ac:dyDescent="0.35">
      <c r="A8302" s="12"/>
      <c r="B8302" s="12"/>
      <c r="C8302" s="12"/>
    </row>
    <row r="8303" spans="1:3" x14ac:dyDescent="0.35">
      <c r="A8303" s="12"/>
      <c r="B8303" s="12"/>
      <c r="C8303" s="12"/>
    </row>
    <row r="8304" spans="1:3" x14ac:dyDescent="0.35">
      <c r="A8304" s="12"/>
      <c r="B8304" s="12"/>
      <c r="C8304" s="12"/>
    </row>
    <row r="8305" spans="1:3" x14ac:dyDescent="0.35">
      <c r="A8305" s="12"/>
      <c r="B8305" s="12"/>
      <c r="C8305" s="12"/>
    </row>
    <row r="8306" spans="1:3" x14ac:dyDescent="0.35">
      <c r="A8306" s="12"/>
      <c r="B8306" s="12"/>
      <c r="C8306" s="12"/>
    </row>
    <row r="8307" spans="1:3" x14ac:dyDescent="0.35">
      <c r="A8307" s="12"/>
      <c r="B8307" s="12"/>
      <c r="C8307" s="12"/>
    </row>
    <row r="8308" spans="1:3" x14ac:dyDescent="0.35">
      <c r="A8308" s="12"/>
      <c r="B8308" s="12"/>
      <c r="C8308" s="12"/>
    </row>
    <row r="8309" spans="1:3" x14ac:dyDescent="0.35">
      <c r="A8309" s="12"/>
      <c r="B8309" s="12"/>
      <c r="C8309" s="12"/>
    </row>
    <row r="8310" spans="1:3" x14ac:dyDescent="0.35">
      <c r="A8310" s="12"/>
      <c r="B8310" s="12"/>
      <c r="C8310" s="12"/>
    </row>
    <row r="8311" spans="1:3" x14ac:dyDescent="0.35">
      <c r="A8311" s="12"/>
      <c r="B8311" s="12"/>
      <c r="C8311" s="12"/>
    </row>
    <row r="8312" spans="1:3" x14ac:dyDescent="0.35">
      <c r="A8312" s="12"/>
      <c r="B8312" s="12"/>
      <c r="C8312" s="12"/>
    </row>
    <row r="8313" spans="1:3" x14ac:dyDescent="0.35">
      <c r="A8313" s="12"/>
      <c r="B8313" s="12"/>
      <c r="C8313" s="12"/>
    </row>
    <row r="8314" spans="1:3" x14ac:dyDescent="0.35">
      <c r="A8314" s="12"/>
      <c r="B8314" s="12"/>
      <c r="C8314" s="12"/>
    </row>
    <row r="8315" spans="1:3" x14ac:dyDescent="0.35">
      <c r="A8315" s="12"/>
      <c r="B8315" s="12"/>
      <c r="C8315" s="12"/>
    </row>
    <row r="8316" spans="1:3" x14ac:dyDescent="0.35">
      <c r="A8316" s="12"/>
      <c r="B8316" s="12"/>
      <c r="C8316" s="12"/>
    </row>
    <row r="8317" spans="1:3" x14ac:dyDescent="0.35">
      <c r="A8317" s="12"/>
      <c r="B8317" s="12"/>
      <c r="C8317" s="12"/>
    </row>
    <row r="8318" spans="1:3" x14ac:dyDescent="0.35">
      <c r="A8318" s="12"/>
      <c r="B8318" s="12"/>
      <c r="C8318" s="12"/>
    </row>
    <row r="8319" spans="1:3" x14ac:dyDescent="0.35">
      <c r="A8319" s="12"/>
      <c r="B8319" s="12"/>
      <c r="C8319" s="12"/>
    </row>
    <row r="8320" spans="1:3" x14ac:dyDescent="0.35">
      <c r="A8320" s="12"/>
      <c r="B8320" s="12"/>
      <c r="C8320" s="12"/>
    </row>
    <row r="8321" spans="1:3" x14ac:dyDescent="0.35">
      <c r="A8321" s="12"/>
      <c r="B8321" s="12"/>
      <c r="C8321" s="12"/>
    </row>
    <row r="8322" spans="1:3" x14ac:dyDescent="0.35">
      <c r="A8322" s="12"/>
      <c r="B8322" s="12"/>
      <c r="C8322" s="12"/>
    </row>
    <row r="8323" spans="1:3" x14ac:dyDescent="0.35">
      <c r="A8323" s="12"/>
      <c r="B8323" s="12"/>
      <c r="C8323" s="12"/>
    </row>
    <row r="8324" spans="1:3" x14ac:dyDescent="0.35">
      <c r="A8324" s="12"/>
      <c r="B8324" s="12"/>
      <c r="C8324" s="12"/>
    </row>
    <row r="8325" spans="1:3" x14ac:dyDescent="0.35">
      <c r="A8325" s="12"/>
      <c r="B8325" s="12"/>
      <c r="C8325" s="12"/>
    </row>
    <row r="8326" spans="1:3" x14ac:dyDescent="0.35">
      <c r="A8326" s="12"/>
      <c r="B8326" s="12"/>
      <c r="C8326" s="12"/>
    </row>
    <row r="8327" spans="1:3" x14ac:dyDescent="0.35">
      <c r="A8327" s="12"/>
      <c r="B8327" s="12"/>
      <c r="C8327" s="12"/>
    </row>
    <row r="8328" spans="1:3" x14ac:dyDescent="0.35">
      <c r="A8328" s="12"/>
      <c r="B8328" s="12"/>
      <c r="C8328" s="12"/>
    </row>
    <row r="8329" spans="1:3" x14ac:dyDescent="0.35">
      <c r="A8329" s="12"/>
      <c r="B8329" s="12"/>
      <c r="C8329" s="12"/>
    </row>
    <row r="8330" spans="1:3" x14ac:dyDescent="0.35">
      <c r="A8330" s="12"/>
      <c r="B8330" s="12"/>
      <c r="C8330" s="12"/>
    </row>
    <row r="8331" spans="1:3" x14ac:dyDescent="0.35">
      <c r="A8331" s="12"/>
      <c r="B8331" s="12"/>
      <c r="C8331" s="12"/>
    </row>
    <row r="8332" spans="1:3" x14ac:dyDescent="0.35">
      <c r="A8332" s="12"/>
      <c r="B8332" s="12"/>
      <c r="C8332" s="12"/>
    </row>
    <row r="8333" spans="1:3" x14ac:dyDescent="0.35">
      <c r="A8333" s="12"/>
      <c r="B8333" s="12"/>
      <c r="C8333" s="12"/>
    </row>
    <row r="8334" spans="1:3" x14ac:dyDescent="0.35">
      <c r="A8334" s="12"/>
      <c r="B8334" s="12"/>
      <c r="C8334" s="12"/>
    </row>
    <row r="8335" spans="1:3" x14ac:dyDescent="0.35">
      <c r="A8335" s="12"/>
      <c r="B8335" s="12"/>
      <c r="C8335" s="12"/>
    </row>
    <row r="8336" spans="1:3" x14ac:dyDescent="0.35">
      <c r="A8336" s="12"/>
      <c r="B8336" s="12"/>
      <c r="C8336" s="12"/>
    </row>
    <row r="8337" spans="1:3" x14ac:dyDescent="0.35">
      <c r="A8337" s="12"/>
      <c r="B8337" s="12"/>
      <c r="C8337" s="12"/>
    </row>
    <row r="8338" spans="1:3" x14ac:dyDescent="0.35">
      <c r="A8338" s="12"/>
      <c r="B8338" s="12"/>
      <c r="C8338" s="12"/>
    </row>
    <row r="8339" spans="1:3" x14ac:dyDescent="0.35">
      <c r="A8339" s="12"/>
      <c r="B8339" s="12"/>
      <c r="C8339" s="12"/>
    </row>
    <row r="8340" spans="1:3" x14ac:dyDescent="0.35">
      <c r="A8340" s="12"/>
      <c r="B8340" s="12"/>
      <c r="C8340" s="12"/>
    </row>
    <row r="8341" spans="1:3" x14ac:dyDescent="0.35">
      <c r="A8341" s="12"/>
      <c r="B8341" s="12"/>
      <c r="C8341" s="12"/>
    </row>
    <row r="8342" spans="1:3" x14ac:dyDescent="0.35">
      <c r="A8342" s="12"/>
      <c r="B8342" s="12"/>
      <c r="C8342" s="12"/>
    </row>
    <row r="8343" spans="1:3" x14ac:dyDescent="0.35">
      <c r="A8343" s="12"/>
      <c r="B8343" s="12"/>
      <c r="C8343" s="12"/>
    </row>
    <row r="8344" spans="1:3" x14ac:dyDescent="0.35">
      <c r="A8344" s="12"/>
      <c r="B8344" s="12"/>
      <c r="C8344" s="12"/>
    </row>
    <row r="8345" spans="1:3" x14ac:dyDescent="0.35">
      <c r="A8345" s="12"/>
      <c r="B8345" s="12"/>
      <c r="C8345" s="12"/>
    </row>
    <row r="8346" spans="1:3" x14ac:dyDescent="0.35">
      <c r="A8346" s="12"/>
      <c r="B8346" s="12"/>
      <c r="C8346" s="12"/>
    </row>
    <row r="8347" spans="1:3" x14ac:dyDescent="0.35">
      <c r="A8347" s="12"/>
      <c r="B8347" s="12"/>
      <c r="C8347" s="12"/>
    </row>
    <row r="8348" spans="1:3" x14ac:dyDescent="0.35">
      <c r="A8348" s="12"/>
      <c r="B8348" s="12"/>
      <c r="C8348" s="12"/>
    </row>
    <row r="8349" spans="1:3" x14ac:dyDescent="0.35">
      <c r="A8349" s="12"/>
      <c r="B8349" s="12"/>
      <c r="C8349" s="12"/>
    </row>
    <row r="8350" spans="1:3" x14ac:dyDescent="0.35">
      <c r="A8350" s="12"/>
      <c r="B8350" s="12"/>
      <c r="C8350" s="12"/>
    </row>
    <row r="8351" spans="1:3" x14ac:dyDescent="0.35">
      <c r="A8351" s="12"/>
      <c r="B8351" s="12"/>
      <c r="C8351" s="12"/>
    </row>
    <row r="8352" spans="1:3" x14ac:dyDescent="0.35">
      <c r="A8352" s="12"/>
      <c r="B8352" s="12"/>
      <c r="C8352" s="12"/>
    </row>
    <row r="8353" spans="1:3" x14ac:dyDescent="0.35">
      <c r="A8353" s="12"/>
      <c r="B8353" s="12"/>
      <c r="C8353" s="12"/>
    </row>
    <row r="8354" spans="1:3" x14ac:dyDescent="0.35">
      <c r="A8354" s="12"/>
      <c r="B8354" s="12"/>
      <c r="C8354" s="12"/>
    </row>
    <row r="8355" spans="1:3" x14ac:dyDescent="0.35">
      <c r="A8355" s="12"/>
      <c r="B8355" s="12"/>
      <c r="C8355" s="12"/>
    </row>
    <row r="8356" spans="1:3" x14ac:dyDescent="0.35">
      <c r="A8356" s="12"/>
      <c r="B8356" s="12"/>
      <c r="C8356" s="12"/>
    </row>
    <row r="8357" spans="1:3" x14ac:dyDescent="0.35">
      <c r="A8357" s="12"/>
      <c r="B8357" s="12"/>
      <c r="C8357" s="12"/>
    </row>
    <row r="8358" spans="1:3" x14ac:dyDescent="0.35">
      <c r="A8358" s="12"/>
      <c r="B8358" s="12"/>
      <c r="C8358" s="12"/>
    </row>
    <row r="8359" spans="1:3" x14ac:dyDescent="0.35">
      <c r="A8359" s="12"/>
      <c r="B8359" s="12"/>
      <c r="C8359" s="12"/>
    </row>
    <row r="8360" spans="1:3" x14ac:dyDescent="0.35">
      <c r="A8360" s="12"/>
      <c r="B8360" s="12"/>
      <c r="C8360" s="12"/>
    </row>
    <row r="8361" spans="1:3" x14ac:dyDescent="0.35">
      <c r="A8361" s="12"/>
      <c r="B8361" s="12"/>
      <c r="C8361" s="12"/>
    </row>
    <row r="8362" spans="1:3" x14ac:dyDescent="0.35">
      <c r="A8362" s="12"/>
      <c r="B8362" s="12"/>
      <c r="C8362" s="12"/>
    </row>
    <row r="8363" spans="1:3" x14ac:dyDescent="0.35">
      <c r="A8363" s="12"/>
      <c r="B8363" s="12"/>
      <c r="C8363" s="12"/>
    </row>
    <row r="8364" spans="1:3" x14ac:dyDescent="0.35">
      <c r="A8364" s="12"/>
      <c r="B8364" s="12"/>
      <c r="C8364" s="12"/>
    </row>
    <row r="8365" spans="1:3" x14ac:dyDescent="0.35">
      <c r="A8365" s="12"/>
      <c r="B8365" s="12"/>
      <c r="C8365" s="12"/>
    </row>
    <row r="8366" spans="1:3" x14ac:dyDescent="0.35">
      <c r="A8366" s="12"/>
      <c r="B8366" s="12"/>
      <c r="C8366" s="12"/>
    </row>
    <row r="8367" spans="1:3" x14ac:dyDescent="0.35">
      <c r="A8367" s="12"/>
      <c r="B8367" s="12"/>
      <c r="C8367" s="12"/>
    </row>
    <row r="8368" spans="1:3" x14ac:dyDescent="0.35">
      <c r="A8368" s="12"/>
      <c r="B8368" s="12"/>
      <c r="C8368" s="12"/>
    </row>
    <row r="8369" spans="1:3" x14ac:dyDescent="0.35">
      <c r="A8369" s="12"/>
      <c r="B8369" s="12"/>
      <c r="C8369" s="12"/>
    </row>
    <row r="8370" spans="1:3" x14ac:dyDescent="0.35">
      <c r="A8370" s="12"/>
      <c r="B8370" s="12"/>
      <c r="C8370" s="12"/>
    </row>
    <row r="8371" spans="1:3" x14ac:dyDescent="0.35">
      <c r="A8371" s="12"/>
      <c r="B8371" s="12"/>
      <c r="C8371" s="12"/>
    </row>
    <row r="8372" spans="1:3" x14ac:dyDescent="0.35">
      <c r="A8372" s="12"/>
      <c r="B8372" s="12"/>
      <c r="C8372" s="12"/>
    </row>
    <row r="8373" spans="1:3" x14ac:dyDescent="0.35">
      <c r="A8373" s="12"/>
      <c r="B8373" s="12"/>
      <c r="C8373" s="12"/>
    </row>
    <row r="8374" spans="1:3" x14ac:dyDescent="0.35">
      <c r="A8374" s="12"/>
      <c r="B8374" s="12"/>
      <c r="C8374" s="12"/>
    </row>
    <row r="8375" spans="1:3" x14ac:dyDescent="0.35">
      <c r="A8375" s="12"/>
      <c r="B8375" s="12"/>
      <c r="C8375" s="12"/>
    </row>
    <row r="8376" spans="1:3" x14ac:dyDescent="0.35">
      <c r="A8376" s="12"/>
      <c r="B8376" s="12"/>
      <c r="C8376" s="12"/>
    </row>
    <row r="8377" spans="1:3" x14ac:dyDescent="0.35">
      <c r="A8377" s="12"/>
      <c r="B8377" s="12"/>
      <c r="C8377" s="12"/>
    </row>
    <row r="8378" spans="1:3" x14ac:dyDescent="0.35">
      <c r="A8378" s="12"/>
      <c r="B8378" s="12"/>
      <c r="C8378" s="12"/>
    </row>
    <row r="8379" spans="1:3" x14ac:dyDescent="0.35">
      <c r="A8379" s="12"/>
      <c r="B8379" s="12"/>
      <c r="C8379" s="12"/>
    </row>
    <row r="8380" spans="1:3" x14ac:dyDescent="0.35">
      <c r="A8380" s="12"/>
      <c r="B8380" s="12"/>
      <c r="C8380" s="12"/>
    </row>
    <row r="8381" spans="1:3" x14ac:dyDescent="0.35">
      <c r="A8381" s="12"/>
      <c r="B8381" s="12"/>
      <c r="C8381" s="12"/>
    </row>
    <row r="8382" spans="1:3" x14ac:dyDescent="0.35">
      <c r="A8382" s="12"/>
      <c r="B8382" s="12"/>
      <c r="C8382" s="12"/>
    </row>
    <row r="8383" spans="1:3" x14ac:dyDescent="0.35">
      <c r="A8383" s="12"/>
      <c r="B8383" s="12"/>
      <c r="C8383" s="12"/>
    </row>
    <row r="8384" spans="1:3" x14ac:dyDescent="0.35">
      <c r="A8384" s="12"/>
      <c r="B8384" s="12"/>
      <c r="C8384" s="12"/>
    </row>
    <row r="8385" spans="1:3" x14ac:dyDescent="0.35">
      <c r="A8385" s="12"/>
      <c r="B8385" s="12"/>
      <c r="C8385" s="12"/>
    </row>
    <row r="8386" spans="1:3" x14ac:dyDescent="0.35">
      <c r="A8386" s="12"/>
      <c r="B8386" s="12"/>
      <c r="C8386" s="12"/>
    </row>
    <row r="8387" spans="1:3" x14ac:dyDescent="0.35">
      <c r="A8387" s="12"/>
      <c r="B8387" s="12"/>
      <c r="C8387" s="12"/>
    </row>
    <row r="8388" spans="1:3" x14ac:dyDescent="0.35">
      <c r="A8388" s="12"/>
      <c r="B8388" s="12"/>
      <c r="C8388" s="12"/>
    </row>
    <row r="8389" spans="1:3" x14ac:dyDescent="0.35">
      <c r="A8389" s="12"/>
      <c r="B8389" s="12"/>
      <c r="C8389" s="12"/>
    </row>
    <row r="8390" spans="1:3" x14ac:dyDescent="0.35">
      <c r="A8390" s="12"/>
      <c r="B8390" s="12"/>
      <c r="C8390" s="12"/>
    </row>
    <row r="8391" spans="1:3" x14ac:dyDescent="0.35">
      <c r="A8391" s="12"/>
      <c r="B8391" s="12"/>
      <c r="C8391" s="12"/>
    </row>
    <row r="8392" spans="1:3" x14ac:dyDescent="0.35">
      <c r="A8392" s="12"/>
      <c r="B8392" s="12"/>
      <c r="C8392" s="12"/>
    </row>
    <row r="8393" spans="1:3" x14ac:dyDescent="0.35">
      <c r="A8393" s="12"/>
      <c r="B8393" s="12"/>
      <c r="C8393" s="12"/>
    </row>
    <row r="8394" spans="1:3" x14ac:dyDescent="0.35">
      <c r="A8394" s="12"/>
      <c r="B8394" s="12"/>
      <c r="C8394" s="12"/>
    </row>
    <row r="8395" spans="1:3" x14ac:dyDescent="0.35">
      <c r="A8395" s="12"/>
      <c r="B8395" s="12"/>
      <c r="C8395" s="12"/>
    </row>
    <row r="8396" spans="1:3" x14ac:dyDescent="0.35">
      <c r="A8396" s="12"/>
      <c r="B8396" s="12"/>
      <c r="C8396" s="12"/>
    </row>
    <row r="8397" spans="1:3" x14ac:dyDescent="0.35">
      <c r="A8397" s="12"/>
      <c r="B8397" s="12"/>
      <c r="C8397" s="12"/>
    </row>
    <row r="8398" spans="1:3" x14ac:dyDescent="0.35">
      <c r="A8398" s="12"/>
      <c r="B8398" s="12"/>
      <c r="C8398" s="12"/>
    </row>
    <row r="8399" spans="1:3" x14ac:dyDescent="0.35">
      <c r="A8399" s="12"/>
      <c r="B8399" s="12"/>
      <c r="C8399" s="12"/>
    </row>
    <row r="8400" spans="1:3" x14ac:dyDescent="0.35">
      <c r="A8400" s="12"/>
      <c r="B8400" s="12"/>
      <c r="C8400" s="12"/>
    </row>
    <row r="8401" spans="1:3" x14ac:dyDescent="0.35">
      <c r="A8401" s="12"/>
      <c r="B8401" s="12"/>
      <c r="C8401" s="12"/>
    </row>
    <row r="8402" spans="1:3" x14ac:dyDescent="0.35">
      <c r="A8402" s="12"/>
      <c r="B8402" s="12"/>
      <c r="C8402" s="12"/>
    </row>
    <row r="8403" spans="1:3" x14ac:dyDescent="0.35">
      <c r="A8403" s="12"/>
      <c r="B8403" s="12"/>
      <c r="C8403" s="12"/>
    </row>
    <row r="8404" spans="1:3" x14ac:dyDescent="0.35">
      <c r="A8404" s="12"/>
      <c r="B8404" s="12"/>
      <c r="C8404" s="12"/>
    </row>
    <row r="8405" spans="1:3" x14ac:dyDescent="0.35">
      <c r="A8405" s="12"/>
      <c r="B8405" s="12"/>
      <c r="C8405" s="12"/>
    </row>
    <row r="8406" spans="1:3" x14ac:dyDescent="0.35">
      <c r="A8406" s="12"/>
      <c r="B8406" s="12"/>
      <c r="C8406" s="12"/>
    </row>
    <row r="8407" spans="1:3" x14ac:dyDescent="0.35">
      <c r="A8407" s="12"/>
      <c r="B8407" s="12"/>
      <c r="C8407" s="12"/>
    </row>
    <row r="8408" spans="1:3" x14ac:dyDescent="0.35">
      <c r="A8408" s="12"/>
      <c r="B8408" s="12"/>
      <c r="C8408" s="12"/>
    </row>
    <row r="8409" spans="1:3" x14ac:dyDescent="0.35">
      <c r="A8409" s="12"/>
      <c r="B8409" s="12"/>
      <c r="C8409" s="12"/>
    </row>
    <row r="8410" spans="1:3" x14ac:dyDescent="0.35">
      <c r="A8410" s="12"/>
      <c r="B8410" s="12"/>
      <c r="C8410" s="12"/>
    </row>
    <row r="8411" spans="1:3" x14ac:dyDescent="0.35">
      <c r="A8411" s="12"/>
      <c r="B8411" s="12"/>
      <c r="C8411" s="12"/>
    </row>
    <row r="8412" spans="1:3" x14ac:dyDescent="0.35">
      <c r="A8412" s="12"/>
      <c r="B8412" s="12"/>
      <c r="C8412" s="12"/>
    </row>
    <row r="8413" spans="1:3" x14ac:dyDescent="0.35">
      <c r="A8413" s="12"/>
      <c r="B8413" s="12"/>
      <c r="C8413" s="12"/>
    </row>
    <row r="8414" spans="1:3" x14ac:dyDescent="0.35">
      <c r="A8414" s="12"/>
      <c r="B8414" s="12"/>
      <c r="C8414" s="12"/>
    </row>
    <row r="8415" spans="1:3" x14ac:dyDescent="0.35">
      <c r="A8415" s="12"/>
      <c r="B8415" s="12"/>
      <c r="C8415" s="12"/>
    </row>
    <row r="8416" spans="1:3" x14ac:dyDescent="0.35">
      <c r="A8416" s="12"/>
      <c r="B8416" s="12"/>
      <c r="C8416" s="12"/>
    </row>
    <row r="8417" spans="1:3" x14ac:dyDescent="0.35">
      <c r="A8417" s="12"/>
      <c r="B8417" s="12"/>
      <c r="C8417" s="12"/>
    </row>
    <row r="8418" spans="1:3" x14ac:dyDescent="0.35">
      <c r="A8418" s="12"/>
      <c r="B8418" s="12"/>
      <c r="C8418" s="12"/>
    </row>
    <row r="8419" spans="1:3" x14ac:dyDescent="0.35">
      <c r="A8419" s="12"/>
      <c r="B8419" s="12"/>
      <c r="C8419" s="12"/>
    </row>
    <row r="8420" spans="1:3" x14ac:dyDescent="0.35">
      <c r="A8420" s="12"/>
      <c r="B8420" s="12"/>
      <c r="C8420" s="12"/>
    </row>
    <row r="8421" spans="1:3" x14ac:dyDescent="0.35">
      <c r="A8421" s="12"/>
      <c r="B8421" s="12"/>
      <c r="C8421" s="12"/>
    </row>
    <row r="8422" spans="1:3" x14ac:dyDescent="0.35">
      <c r="A8422" s="12"/>
      <c r="B8422" s="12"/>
      <c r="C8422" s="12"/>
    </row>
    <row r="8423" spans="1:3" x14ac:dyDescent="0.35">
      <c r="A8423" s="12"/>
      <c r="B8423" s="12"/>
      <c r="C8423" s="12"/>
    </row>
    <row r="8424" spans="1:3" x14ac:dyDescent="0.35">
      <c r="A8424" s="12"/>
      <c r="B8424" s="12"/>
      <c r="C8424" s="12"/>
    </row>
    <row r="8425" spans="1:3" x14ac:dyDescent="0.35">
      <c r="A8425" s="12"/>
      <c r="B8425" s="12"/>
      <c r="C8425" s="12"/>
    </row>
    <row r="8426" spans="1:3" x14ac:dyDescent="0.35">
      <c r="A8426" s="12"/>
      <c r="B8426" s="12"/>
      <c r="C8426" s="12"/>
    </row>
    <row r="8427" spans="1:3" x14ac:dyDescent="0.35">
      <c r="A8427" s="12"/>
      <c r="B8427" s="12"/>
      <c r="C8427" s="12"/>
    </row>
    <row r="8428" spans="1:3" x14ac:dyDescent="0.35">
      <c r="A8428" s="12"/>
      <c r="B8428" s="12"/>
      <c r="C8428" s="12"/>
    </row>
    <row r="8429" spans="1:3" x14ac:dyDescent="0.35">
      <c r="A8429" s="12"/>
      <c r="B8429" s="12"/>
      <c r="C8429" s="12"/>
    </row>
    <row r="8430" spans="1:3" x14ac:dyDescent="0.35">
      <c r="A8430" s="12"/>
      <c r="B8430" s="12"/>
      <c r="C8430" s="12"/>
    </row>
    <row r="8431" spans="1:3" x14ac:dyDescent="0.35">
      <c r="A8431" s="12"/>
      <c r="B8431" s="12"/>
      <c r="C8431" s="12"/>
    </row>
    <row r="8432" spans="1:3" x14ac:dyDescent="0.35">
      <c r="A8432" s="12"/>
      <c r="B8432" s="12"/>
      <c r="C8432" s="12"/>
    </row>
    <row r="8433" spans="1:3" x14ac:dyDescent="0.35">
      <c r="A8433" s="12"/>
      <c r="B8433" s="12"/>
      <c r="C8433" s="12"/>
    </row>
    <row r="8434" spans="1:3" x14ac:dyDescent="0.35">
      <c r="A8434" s="12"/>
      <c r="B8434" s="12"/>
      <c r="C8434" s="12"/>
    </row>
    <row r="8435" spans="1:3" x14ac:dyDescent="0.35">
      <c r="A8435" s="12"/>
      <c r="B8435" s="12"/>
      <c r="C8435" s="12"/>
    </row>
    <row r="8436" spans="1:3" x14ac:dyDescent="0.35">
      <c r="A8436" s="12"/>
      <c r="B8436" s="12"/>
      <c r="C8436" s="12"/>
    </row>
    <row r="8437" spans="1:3" x14ac:dyDescent="0.35">
      <c r="A8437" s="12"/>
      <c r="B8437" s="12"/>
      <c r="C8437" s="12"/>
    </row>
    <row r="8438" spans="1:3" x14ac:dyDescent="0.35">
      <c r="A8438" s="12"/>
      <c r="B8438" s="12"/>
      <c r="C8438" s="12"/>
    </row>
    <row r="8439" spans="1:3" x14ac:dyDescent="0.35">
      <c r="A8439" s="12"/>
      <c r="B8439" s="12"/>
      <c r="C8439" s="12"/>
    </row>
    <row r="8440" spans="1:3" x14ac:dyDescent="0.35">
      <c r="A8440" s="12"/>
      <c r="B8440" s="12"/>
      <c r="C8440" s="12"/>
    </row>
    <row r="8441" spans="1:3" x14ac:dyDescent="0.35">
      <c r="A8441" s="12"/>
      <c r="B8441" s="12"/>
      <c r="C8441" s="12"/>
    </row>
    <row r="8442" spans="1:3" x14ac:dyDescent="0.35">
      <c r="A8442" s="12"/>
      <c r="B8442" s="12"/>
      <c r="C8442" s="12"/>
    </row>
    <row r="8443" spans="1:3" x14ac:dyDescent="0.35">
      <c r="A8443" s="12"/>
      <c r="B8443" s="12"/>
      <c r="C8443" s="12"/>
    </row>
    <row r="8444" spans="1:3" x14ac:dyDescent="0.35">
      <c r="A8444" s="12"/>
      <c r="B8444" s="12"/>
      <c r="C8444" s="12"/>
    </row>
    <row r="8445" spans="1:3" x14ac:dyDescent="0.35">
      <c r="A8445" s="12"/>
      <c r="B8445" s="12"/>
      <c r="C8445" s="12"/>
    </row>
    <row r="8446" spans="1:3" x14ac:dyDescent="0.35">
      <c r="A8446" s="12"/>
      <c r="B8446" s="12"/>
      <c r="C8446" s="12"/>
    </row>
    <row r="8447" spans="1:3" x14ac:dyDescent="0.35">
      <c r="A8447" s="12"/>
      <c r="B8447" s="12"/>
      <c r="C8447" s="12"/>
    </row>
    <row r="8448" spans="1:3" x14ac:dyDescent="0.35">
      <c r="A8448" s="12"/>
      <c r="B8448" s="12"/>
      <c r="C8448" s="12"/>
    </row>
    <row r="8449" spans="1:3" x14ac:dyDescent="0.35">
      <c r="A8449" s="12"/>
      <c r="B8449" s="12"/>
      <c r="C8449" s="12"/>
    </row>
    <row r="8450" spans="1:3" x14ac:dyDescent="0.35">
      <c r="A8450" s="12"/>
      <c r="B8450" s="12"/>
      <c r="C8450" s="12"/>
    </row>
    <row r="8451" spans="1:3" x14ac:dyDescent="0.35">
      <c r="A8451" s="12"/>
      <c r="B8451" s="12"/>
      <c r="C8451" s="12"/>
    </row>
    <row r="8452" spans="1:3" x14ac:dyDescent="0.35">
      <c r="A8452" s="12"/>
      <c r="B8452" s="12"/>
      <c r="C8452" s="12"/>
    </row>
    <row r="8453" spans="1:3" x14ac:dyDescent="0.35">
      <c r="A8453" s="12"/>
      <c r="B8453" s="12"/>
      <c r="C8453" s="12"/>
    </row>
    <row r="8454" spans="1:3" x14ac:dyDescent="0.35">
      <c r="A8454" s="12"/>
      <c r="B8454" s="12"/>
      <c r="C8454" s="12"/>
    </row>
    <row r="8455" spans="1:3" x14ac:dyDescent="0.35">
      <c r="A8455" s="12"/>
      <c r="B8455" s="12"/>
      <c r="C8455" s="12"/>
    </row>
    <row r="8456" spans="1:3" x14ac:dyDescent="0.35">
      <c r="A8456" s="12"/>
      <c r="B8456" s="12"/>
      <c r="C8456" s="12"/>
    </row>
    <row r="8457" spans="1:3" x14ac:dyDescent="0.35">
      <c r="A8457" s="12"/>
      <c r="B8457" s="12"/>
      <c r="C8457" s="12"/>
    </row>
    <row r="8458" spans="1:3" x14ac:dyDescent="0.35">
      <c r="A8458" s="12"/>
      <c r="B8458" s="12"/>
      <c r="C8458" s="12"/>
    </row>
    <row r="8459" spans="1:3" x14ac:dyDescent="0.35">
      <c r="A8459" s="12"/>
      <c r="B8459" s="12"/>
      <c r="C8459" s="12"/>
    </row>
    <row r="8460" spans="1:3" x14ac:dyDescent="0.35">
      <c r="A8460" s="12"/>
      <c r="B8460" s="12"/>
      <c r="C8460" s="12"/>
    </row>
    <row r="8461" spans="1:3" x14ac:dyDescent="0.35">
      <c r="A8461" s="12"/>
      <c r="B8461" s="12"/>
      <c r="C8461" s="12"/>
    </row>
    <row r="8462" spans="1:3" x14ac:dyDescent="0.35">
      <c r="A8462" s="12"/>
      <c r="B8462" s="12"/>
      <c r="C8462" s="12"/>
    </row>
    <row r="8463" spans="1:3" x14ac:dyDescent="0.35">
      <c r="A8463" s="12"/>
      <c r="B8463" s="12"/>
      <c r="C8463" s="12"/>
    </row>
    <row r="8464" spans="1:3" x14ac:dyDescent="0.35">
      <c r="A8464" s="12"/>
      <c r="B8464" s="12"/>
      <c r="C8464" s="12"/>
    </row>
    <row r="8465" spans="1:3" x14ac:dyDescent="0.35">
      <c r="A8465" s="12"/>
      <c r="B8465" s="12"/>
      <c r="C8465" s="12"/>
    </row>
    <row r="8466" spans="1:3" x14ac:dyDescent="0.35">
      <c r="A8466" s="12"/>
      <c r="B8466" s="12"/>
      <c r="C8466" s="12"/>
    </row>
    <row r="8467" spans="1:3" x14ac:dyDescent="0.35">
      <c r="A8467" s="12"/>
      <c r="B8467" s="12"/>
      <c r="C8467" s="12"/>
    </row>
    <row r="8468" spans="1:3" x14ac:dyDescent="0.35">
      <c r="A8468" s="12"/>
      <c r="B8468" s="12"/>
      <c r="C8468" s="12"/>
    </row>
    <row r="8469" spans="1:3" x14ac:dyDescent="0.35">
      <c r="A8469" s="12"/>
      <c r="B8469" s="12"/>
      <c r="C8469" s="12"/>
    </row>
    <row r="8470" spans="1:3" x14ac:dyDescent="0.35">
      <c r="A8470" s="12"/>
      <c r="B8470" s="12"/>
      <c r="C8470" s="12"/>
    </row>
    <row r="8471" spans="1:3" x14ac:dyDescent="0.35">
      <c r="A8471" s="12"/>
      <c r="B8471" s="12"/>
      <c r="C8471" s="12"/>
    </row>
    <row r="8472" spans="1:3" x14ac:dyDescent="0.35">
      <c r="A8472" s="12"/>
      <c r="B8472" s="12"/>
      <c r="C8472" s="12"/>
    </row>
    <row r="8473" spans="1:3" x14ac:dyDescent="0.35">
      <c r="A8473" s="12"/>
      <c r="B8473" s="12"/>
      <c r="C8473" s="12"/>
    </row>
    <row r="8474" spans="1:3" x14ac:dyDescent="0.35">
      <c r="A8474" s="12"/>
      <c r="B8474" s="12"/>
      <c r="C8474" s="12"/>
    </row>
    <row r="8475" spans="1:3" x14ac:dyDescent="0.35">
      <c r="A8475" s="12"/>
      <c r="B8475" s="12"/>
      <c r="C8475" s="12"/>
    </row>
    <row r="8476" spans="1:3" x14ac:dyDescent="0.35">
      <c r="A8476" s="12"/>
      <c r="B8476" s="12"/>
      <c r="C8476" s="12"/>
    </row>
    <row r="8477" spans="1:3" x14ac:dyDescent="0.35">
      <c r="A8477" s="12"/>
      <c r="B8477" s="12"/>
      <c r="C8477" s="12"/>
    </row>
    <row r="8478" spans="1:3" x14ac:dyDescent="0.35">
      <c r="A8478" s="12"/>
      <c r="B8478" s="12"/>
      <c r="C8478" s="12"/>
    </row>
    <row r="8479" spans="1:3" x14ac:dyDescent="0.35">
      <c r="A8479" s="12"/>
      <c r="B8479" s="12"/>
      <c r="C8479" s="12"/>
    </row>
    <row r="8480" spans="1:3" x14ac:dyDescent="0.35">
      <c r="A8480" s="12"/>
      <c r="B8480" s="12"/>
      <c r="C8480" s="12"/>
    </row>
    <row r="8481" spans="1:3" x14ac:dyDescent="0.35">
      <c r="A8481" s="12"/>
      <c r="B8481" s="12"/>
      <c r="C8481" s="12"/>
    </row>
    <row r="8482" spans="1:3" x14ac:dyDescent="0.35">
      <c r="A8482" s="12"/>
      <c r="B8482" s="12"/>
      <c r="C8482" s="12"/>
    </row>
    <row r="8483" spans="1:3" x14ac:dyDescent="0.35">
      <c r="A8483" s="12"/>
      <c r="B8483" s="12"/>
      <c r="C8483" s="12"/>
    </row>
    <row r="8484" spans="1:3" x14ac:dyDescent="0.35">
      <c r="A8484" s="12"/>
      <c r="B8484" s="12"/>
      <c r="C8484" s="12"/>
    </row>
    <row r="8485" spans="1:3" x14ac:dyDescent="0.35">
      <c r="A8485" s="12"/>
      <c r="B8485" s="12"/>
      <c r="C8485" s="12"/>
    </row>
    <row r="8486" spans="1:3" x14ac:dyDescent="0.35">
      <c r="A8486" s="12"/>
      <c r="B8486" s="12"/>
      <c r="C8486" s="12"/>
    </row>
    <row r="8487" spans="1:3" x14ac:dyDescent="0.35">
      <c r="A8487" s="12"/>
      <c r="B8487" s="12"/>
      <c r="C8487" s="12"/>
    </row>
    <row r="8488" spans="1:3" x14ac:dyDescent="0.35">
      <c r="A8488" s="12"/>
      <c r="B8488" s="12"/>
      <c r="C8488" s="12"/>
    </row>
    <row r="8489" spans="1:3" x14ac:dyDescent="0.35">
      <c r="A8489" s="12"/>
      <c r="B8489" s="12"/>
      <c r="C8489" s="12"/>
    </row>
    <row r="8490" spans="1:3" x14ac:dyDescent="0.35">
      <c r="A8490" s="12"/>
      <c r="B8490" s="12"/>
      <c r="C8490" s="12"/>
    </row>
    <row r="8491" spans="1:3" x14ac:dyDescent="0.35">
      <c r="A8491" s="12"/>
      <c r="B8491" s="12"/>
      <c r="C8491" s="12"/>
    </row>
    <row r="8492" spans="1:3" x14ac:dyDescent="0.35">
      <c r="A8492" s="12"/>
      <c r="B8492" s="12"/>
      <c r="C8492" s="12"/>
    </row>
    <row r="8493" spans="1:3" x14ac:dyDescent="0.35">
      <c r="A8493" s="12"/>
      <c r="B8493" s="12"/>
      <c r="C8493" s="12"/>
    </row>
    <row r="8494" spans="1:3" x14ac:dyDescent="0.35">
      <c r="A8494" s="12"/>
      <c r="B8494" s="12"/>
      <c r="C8494" s="12"/>
    </row>
    <row r="8495" spans="1:3" x14ac:dyDescent="0.35">
      <c r="A8495" s="12"/>
      <c r="B8495" s="12"/>
      <c r="C8495" s="12"/>
    </row>
    <row r="8496" spans="1:3" x14ac:dyDescent="0.35">
      <c r="A8496" s="12"/>
      <c r="B8496" s="12"/>
      <c r="C8496" s="12"/>
    </row>
    <row r="8497" spans="1:3" x14ac:dyDescent="0.35">
      <c r="A8497" s="12"/>
      <c r="B8497" s="12"/>
      <c r="C8497" s="12"/>
    </row>
    <row r="8498" spans="1:3" x14ac:dyDescent="0.35">
      <c r="A8498" s="12"/>
      <c r="B8498" s="12"/>
      <c r="C8498" s="12"/>
    </row>
    <row r="8499" spans="1:3" x14ac:dyDescent="0.35">
      <c r="A8499" s="12"/>
      <c r="B8499" s="12"/>
      <c r="C8499" s="12"/>
    </row>
    <row r="8500" spans="1:3" x14ac:dyDescent="0.35">
      <c r="A8500" s="12"/>
      <c r="B8500" s="12"/>
      <c r="C8500" s="12"/>
    </row>
    <row r="8501" spans="1:3" x14ac:dyDescent="0.35">
      <c r="A8501" s="12"/>
      <c r="B8501" s="12"/>
      <c r="C8501" s="12"/>
    </row>
    <row r="8502" spans="1:3" x14ac:dyDescent="0.35">
      <c r="A8502" s="12"/>
      <c r="B8502" s="12"/>
      <c r="C8502" s="12"/>
    </row>
    <row r="8503" spans="1:3" x14ac:dyDescent="0.35">
      <c r="A8503" s="12"/>
      <c r="B8503" s="12"/>
      <c r="C8503" s="12"/>
    </row>
    <row r="8504" spans="1:3" x14ac:dyDescent="0.35">
      <c r="A8504" s="12"/>
      <c r="B8504" s="12"/>
      <c r="C8504" s="12"/>
    </row>
    <row r="8505" spans="1:3" x14ac:dyDescent="0.35">
      <c r="A8505" s="12"/>
      <c r="B8505" s="12"/>
      <c r="C8505" s="12"/>
    </row>
    <row r="8506" spans="1:3" x14ac:dyDescent="0.35">
      <c r="A8506" s="12"/>
      <c r="B8506" s="12"/>
      <c r="C8506" s="12"/>
    </row>
    <row r="8507" spans="1:3" x14ac:dyDescent="0.35">
      <c r="A8507" s="12"/>
      <c r="B8507" s="12"/>
      <c r="C8507" s="12"/>
    </row>
    <row r="8508" spans="1:3" x14ac:dyDescent="0.35">
      <c r="A8508" s="12"/>
      <c r="B8508" s="12"/>
      <c r="C8508" s="12"/>
    </row>
    <row r="8509" spans="1:3" x14ac:dyDescent="0.35">
      <c r="A8509" s="12"/>
      <c r="B8509" s="12"/>
      <c r="C8509" s="12"/>
    </row>
    <row r="8510" spans="1:3" x14ac:dyDescent="0.35">
      <c r="A8510" s="12"/>
      <c r="B8510" s="12"/>
      <c r="C8510" s="12"/>
    </row>
    <row r="8511" spans="1:3" x14ac:dyDescent="0.35">
      <c r="A8511" s="12"/>
      <c r="B8511" s="12"/>
      <c r="C8511" s="12"/>
    </row>
    <row r="8512" spans="1:3" x14ac:dyDescent="0.35">
      <c r="A8512" s="12"/>
      <c r="B8512" s="12"/>
      <c r="C8512" s="12"/>
    </row>
    <row r="8513" spans="1:3" x14ac:dyDescent="0.35">
      <c r="A8513" s="12"/>
      <c r="B8513" s="12"/>
      <c r="C8513" s="12"/>
    </row>
    <row r="8514" spans="1:3" x14ac:dyDescent="0.35">
      <c r="A8514" s="12"/>
      <c r="B8514" s="12"/>
      <c r="C8514" s="12"/>
    </row>
    <row r="8515" spans="1:3" x14ac:dyDescent="0.35">
      <c r="A8515" s="12"/>
      <c r="B8515" s="12"/>
      <c r="C8515" s="12"/>
    </row>
    <row r="8516" spans="1:3" x14ac:dyDescent="0.35">
      <c r="A8516" s="12"/>
      <c r="B8516" s="12"/>
      <c r="C8516" s="12"/>
    </row>
    <row r="8517" spans="1:3" x14ac:dyDescent="0.35">
      <c r="A8517" s="12"/>
      <c r="B8517" s="12"/>
      <c r="C8517" s="12"/>
    </row>
    <row r="8518" spans="1:3" x14ac:dyDescent="0.35">
      <c r="A8518" s="12"/>
      <c r="B8518" s="12"/>
      <c r="C8518" s="12"/>
    </row>
    <row r="8519" spans="1:3" x14ac:dyDescent="0.35">
      <c r="A8519" s="12"/>
      <c r="B8519" s="12"/>
      <c r="C8519" s="12"/>
    </row>
    <row r="8520" spans="1:3" x14ac:dyDescent="0.35">
      <c r="A8520" s="12"/>
      <c r="B8520" s="12"/>
      <c r="C8520" s="12"/>
    </row>
    <row r="8521" spans="1:3" x14ac:dyDescent="0.35">
      <c r="A8521" s="12"/>
      <c r="B8521" s="12"/>
      <c r="C8521" s="12"/>
    </row>
    <row r="8522" spans="1:3" x14ac:dyDescent="0.35">
      <c r="A8522" s="12"/>
      <c r="B8522" s="12"/>
      <c r="C8522" s="12"/>
    </row>
    <row r="8523" spans="1:3" x14ac:dyDescent="0.35">
      <c r="A8523" s="12"/>
      <c r="B8523" s="12"/>
      <c r="C8523" s="12"/>
    </row>
    <row r="8524" spans="1:3" x14ac:dyDescent="0.35">
      <c r="A8524" s="12"/>
      <c r="B8524" s="12"/>
      <c r="C8524" s="12"/>
    </row>
    <row r="8525" spans="1:3" x14ac:dyDescent="0.35">
      <c r="A8525" s="12"/>
      <c r="B8525" s="12"/>
      <c r="C8525" s="12"/>
    </row>
    <row r="8526" spans="1:3" x14ac:dyDescent="0.35">
      <c r="A8526" s="12"/>
      <c r="B8526" s="12"/>
      <c r="C8526" s="12"/>
    </row>
    <row r="8527" spans="1:3" x14ac:dyDescent="0.35">
      <c r="A8527" s="12"/>
      <c r="B8527" s="12"/>
      <c r="C8527" s="12"/>
    </row>
    <row r="8528" spans="1:3" x14ac:dyDescent="0.35">
      <c r="A8528" s="12"/>
      <c r="B8528" s="12"/>
      <c r="C8528" s="12"/>
    </row>
    <row r="8529" spans="1:3" x14ac:dyDescent="0.35">
      <c r="A8529" s="12"/>
      <c r="B8529" s="12"/>
      <c r="C8529" s="12"/>
    </row>
    <row r="8530" spans="1:3" x14ac:dyDescent="0.35">
      <c r="A8530" s="12"/>
      <c r="B8530" s="12"/>
      <c r="C8530" s="12"/>
    </row>
    <row r="8531" spans="1:3" x14ac:dyDescent="0.35">
      <c r="A8531" s="12"/>
      <c r="B8531" s="12"/>
      <c r="C8531" s="12"/>
    </row>
    <row r="8532" spans="1:3" x14ac:dyDescent="0.35">
      <c r="A8532" s="12"/>
      <c r="B8532" s="12"/>
      <c r="C8532" s="12"/>
    </row>
    <row r="8533" spans="1:3" x14ac:dyDescent="0.35">
      <c r="A8533" s="12"/>
      <c r="B8533" s="12"/>
      <c r="C8533" s="12"/>
    </row>
    <row r="8534" spans="1:3" x14ac:dyDescent="0.35">
      <c r="A8534" s="12"/>
      <c r="B8534" s="12"/>
      <c r="C8534" s="12"/>
    </row>
    <row r="8535" spans="1:3" x14ac:dyDescent="0.35">
      <c r="A8535" s="12"/>
      <c r="B8535" s="12"/>
      <c r="C8535" s="12"/>
    </row>
    <row r="8536" spans="1:3" x14ac:dyDescent="0.35">
      <c r="A8536" s="12"/>
      <c r="B8536" s="12"/>
      <c r="C8536" s="12"/>
    </row>
    <row r="8537" spans="1:3" x14ac:dyDescent="0.35">
      <c r="A8537" s="12"/>
      <c r="B8537" s="12"/>
      <c r="C8537" s="12"/>
    </row>
    <row r="8538" spans="1:3" x14ac:dyDescent="0.35">
      <c r="A8538" s="12"/>
      <c r="B8538" s="12"/>
      <c r="C8538" s="12"/>
    </row>
    <row r="8539" spans="1:3" x14ac:dyDescent="0.35">
      <c r="A8539" s="12"/>
      <c r="B8539" s="12"/>
      <c r="C8539" s="12"/>
    </row>
    <row r="8540" spans="1:3" x14ac:dyDescent="0.35">
      <c r="A8540" s="12"/>
      <c r="B8540" s="12"/>
      <c r="C8540" s="12"/>
    </row>
    <row r="8541" spans="1:3" x14ac:dyDescent="0.35">
      <c r="A8541" s="12"/>
      <c r="B8541" s="12"/>
      <c r="C8541" s="12"/>
    </row>
    <row r="8542" spans="1:3" x14ac:dyDescent="0.35">
      <c r="A8542" s="12"/>
      <c r="B8542" s="12"/>
      <c r="C8542" s="12"/>
    </row>
    <row r="8543" spans="1:3" x14ac:dyDescent="0.35">
      <c r="A8543" s="12"/>
      <c r="B8543" s="12"/>
      <c r="C8543" s="12"/>
    </row>
    <row r="8544" spans="1:3" x14ac:dyDescent="0.35">
      <c r="A8544" s="12"/>
      <c r="B8544" s="12"/>
      <c r="C8544" s="12"/>
    </row>
    <row r="8545" spans="1:3" x14ac:dyDescent="0.35">
      <c r="A8545" s="12"/>
      <c r="B8545" s="12"/>
      <c r="C8545" s="12"/>
    </row>
    <row r="8546" spans="1:3" x14ac:dyDescent="0.35">
      <c r="A8546" s="12"/>
      <c r="B8546" s="12"/>
      <c r="C8546" s="12"/>
    </row>
    <row r="8547" spans="1:3" x14ac:dyDescent="0.35">
      <c r="A8547" s="12"/>
      <c r="B8547" s="12"/>
      <c r="C8547" s="12"/>
    </row>
    <row r="8548" spans="1:3" x14ac:dyDescent="0.35">
      <c r="A8548" s="12"/>
      <c r="B8548" s="12"/>
      <c r="C8548" s="12"/>
    </row>
    <row r="8549" spans="1:3" x14ac:dyDescent="0.35">
      <c r="A8549" s="12"/>
      <c r="B8549" s="12"/>
      <c r="C8549" s="12"/>
    </row>
    <row r="8550" spans="1:3" x14ac:dyDescent="0.35">
      <c r="A8550" s="12"/>
      <c r="B8550" s="12"/>
      <c r="C8550" s="12"/>
    </row>
    <row r="8551" spans="1:3" x14ac:dyDescent="0.35">
      <c r="A8551" s="12"/>
      <c r="B8551" s="12"/>
      <c r="C8551" s="12"/>
    </row>
    <row r="8552" spans="1:3" x14ac:dyDescent="0.35">
      <c r="A8552" s="12"/>
      <c r="B8552" s="12"/>
      <c r="C8552" s="12"/>
    </row>
    <row r="8553" spans="1:3" x14ac:dyDescent="0.35">
      <c r="A8553" s="12"/>
      <c r="B8553" s="12"/>
      <c r="C8553" s="12"/>
    </row>
    <row r="8554" spans="1:3" x14ac:dyDescent="0.35">
      <c r="A8554" s="12"/>
      <c r="B8554" s="12"/>
      <c r="C8554" s="12"/>
    </row>
    <row r="8555" spans="1:3" x14ac:dyDescent="0.35">
      <c r="A8555" s="12"/>
      <c r="B8555" s="12"/>
      <c r="C8555" s="12"/>
    </row>
    <row r="8556" spans="1:3" x14ac:dyDescent="0.35">
      <c r="A8556" s="12"/>
      <c r="B8556" s="12"/>
      <c r="C8556" s="12"/>
    </row>
    <row r="8557" spans="1:3" x14ac:dyDescent="0.35">
      <c r="A8557" s="12"/>
      <c r="B8557" s="12"/>
      <c r="C8557" s="12"/>
    </row>
    <row r="8558" spans="1:3" x14ac:dyDescent="0.35">
      <c r="A8558" s="12"/>
      <c r="B8558" s="12"/>
      <c r="C8558" s="12"/>
    </row>
    <row r="8559" spans="1:3" x14ac:dyDescent="0.35">
      <c r="A8559" s="12"/>
      <c r="B8559" s="12"/>
      <c r="C8559" s="12"/>
    </row>
    <row r="8560" spans="1:3" x14ac:dyDescent="0.35">
      <c r="A8560" s="12"/>
      <c r="B8560" s="12"/>
      <c r="C8560" s="12"/>
    </row>
    <row r="8561" spans="1:3" x14ac:dyDescent="0.35">
      <c r="A8561" s="12"/>
      <c r="B8561" s="12"/>
      <c r="C8561" s="12"/>
    </row>
    <row r="8562" spans="1:3" x14ac:dyDescent="0.35">
      <c r="A8562" s="12"/>
      <c r="B8562" s="12"/>
      <c r="C8562" s="12"/>
    </row>
    <row r="8563" spans="1:3" x14ac:dyDescent="0.35">
      <c r="A8563" s="12"/>
      <c r="B8563" s="12"/>
      <c r="C8563" s="12"/>
    </row>
    <row r="8564" spans="1:3" x14ac:dyDescent="0.35">
      <c r="A8564" s="12"/>
      <c r="B8564" s="12"/>
      <c r="C8564" s="12"/>
    </row>
    <row r="8565" spans="1:3" x14ac:dyDescent="0.35">
      <c r="A8565" s="12"/>
      <c r="B8565" s="12"/>
      <c r="C8565" s="12"/>
    </row>
    <row r="8566" spans="1:3" x14ac:dyDescent="0.35">
      <c r="A8566" s="12"/>
      <c r="B8566" s="12"/>
      <c r="C8566" s="12"/>
    </row>
    <row r="8567" spans="1:3" x14ac:dyDescent="0.35">
      <c r="A8567" s="12"/>
      <c r="B8567" s="12"/>
      <c r="C8567" s="12"/>
    </row>
    <row r="8568" spans="1:3" x14ac:dyDescent="0.35">
      <c r="A8568" s="12"/>
      <c r="B8568" s="12"/>
      <c r="C8568" s="12"/>
    </row>
    <row r="8569" spans="1:3" x14ac:dyDescent="0.35">
      <c r="A8569" s="12"/>
      <c r="B8569" s="12"/>
      <c r="C8569" s="12"/>
    </row>
    <row r="8570" spans="1:3" x14ac:dyDescent="0.35">
      <c r="A8570" s="12"/>
      <c r="B8570" s="12"/>
      <c r="C8570" s="12"/>
    </row>
    <row r="8571" spans="1:3" x14ac:dyDescent="0.35">
      <c r="A8571" s="12"/>
      <c r="B8571" s="12"/>
      <c r="C8571" s="12"/>
    </row>
    <row r="8572" spans="1:3" x14ac:dyDescent="0.35">
      <c r="A8572" s="12"/>
      <c r="B8572" s="12"/>
      <c r="C8572" s="12"/>
    </row>
    <row r="8573" spans="1:3" x14ac:dyDescent="0.35">
      <c r="A8573" s="12"/>
      <c r="B8573" s="12"/>
      <c r="C8573" s="12"/>
    </row>
    <row r="8574" spans="1:3" x14ac:dyDescent="0.35">
      <c r="A8574" s="12"/>
      <c r="B8574" s="12"/>
      <c r="C8574" s="12"/>
    </row>
    <row r="8575" spans="1:3" x14ac:dyDescent="0.35">
      <c r="A8575" s="12"/>
      <c r="B8575" s="12"/>
      <c r="C8575" s="12"/>
    </row>
    <row r="8576" spans="1:3" x14ac:dyDescent="0.35">
      <c r="A8576" s="12"/>
      <c r="B8576" s="12"/>
      <c r="C8576" s="12"/>
    </row>
    <row r="8577" spans="1:3" x14ac:dyDescent="0.35">
      <c r="A8577" s="12"/>
      <c r="B8577" s="12"/>
      <c r="C8577" s="12"/>
    </row>
    <row r="8578" spans="1:3" x14ac:dyDescent="0.35">
      <c r="A8578" s="12"/>
      <c r="B8578" s="12"/>
      <c r="C8578" s="12"/>
    </row>
    <row r="8579" spans="1:3" x14ac:dyDescent="0.35">
      <c r="A8579" s="12"/>
      <c r="B8579" s="12"/>
      <c r="C8579" s="12"/>
    </row>
    <row r="8580" spans="1:3" x14ac:dyDescent="0.35">
      <c r="A8580" s="12"/>
      <c r="B8580" s="12"/>
      <c r="C8580" s="12"/>
    </row>
    <row r="8581" spans="1:3" x14ac:dyDescent="0.35">
      <c r="A8581" s="12"/>
      <c r="B8581" s="12"/>
      <c r="C8581" s="12"/>
    </row>
    <row r="8582" spans="1:3" x14ac:dyDescent="0.35">
      <c r="A8582" s="12"/>
      <c r="B8582" s="12"/>
      <c r="C8582" s="12"/>
    </row>
    <row r="8583" spans="1:3" x14ac:dyDescent="0.35">
      <c r="A8583" s="12"/>
      <c r="B8583" s="12"/>
      <c r="C8583" s="12"/>
    </row>
    <row r="8584" spans="1:3" x14ac:dyDescent="0.35">
      <c r="A8584" s="12"/>
      <c r="B8584" s="12"/>
      <c r="C8584" s="12"/>
    </row>
    <row r="8585" spans="1:3" x14ac:dyDescent="0.35">
      <c r="A8585" s="12"/>
      <c r="B8585" s="12"/>
      <c r="C8585" s="12"/>
    </row>
    <row r="8586" spans="1:3" x14ac:dyDescent="0.35">
      <c r="A8586" s="12"/>
      <c r="B8586" s="12"/>
      <c r="C8586" s="12"/>
    </row>
    <row r="8587" spans="1:3" x14ac:dyDescent="0.35">
      <c r="A8587" s="12"/>
      <c r="B8587" s="12"/>
      <c r="C8587" s="12"/>
    </row>
    <row r="8588" spans="1:3" x14ac:dyDescent="0.35">
      <c r="A8588" s="12"/>
      <c r="B8588" s="12"/>
      <c r="C8588" s="12"/>
    </row>
    <row r="8589" spans="1:3" x14ac:dyDescent="0.35">
      <c r="A8589" s="12"/>
      <c r="B8589" s="12"/>
      <c r="C8589" s="12"/>
    </row>
    <row r="8590" spans="1:3" x14ac:dyDescent="0.35">
      <c r="A8590" s="12"/>
      <c r="B8590" s="12"/>
      <c r="C8590" s="12"/>
    </row>
    <row r="8591" spans="1:3" x14ac:dyDescent="0.35">
      <c r="A8591" s="12"/>
      <c r="B8591" s="12"/>
      <c r="C8591" s="12"/>
    </row>
    <row r="8592" spans="1:3" x14ac:dyDescent="0.35">
      <c r="A8592" s="12"/>
      <c r="B8592" s="12"/>
      <c r="C8592" s="12"/>
    </row>
    <row r="8593" spans="1:3" x14ac:dyDescent="0.35">
      <c r="A8593" s="12"/>
      <c r="B8593" s="12"/>
      <c r="C8593" s="12"/>
    </row>
    <row r="8594" spans="1:3" x14ac:dyDescent="0.35">
      <c r="A8594" s="12"/>
      <c r="B8594" s="12"/>
      <c r="C8594" s="12"/>
    </row>
    <row r="8595" spans="1:3" x14ac:dyDescent="0.35">
      <c r="A8595" s="12"/>
      <c r="B8595" s="12"/>
      <c r="C8595" s="12"/>
    </row>
    <row r="8596" spans="1:3" x14ac:dyDescent="0.35">
      <c r="A8596" s="12"/>
      <c r="B8596" s="12"/>
      <c r="C8596" s="12"/>
    </row>
    <row r="8597" spans="1:3" x14ac:dyDescent="0.35">
      <c r="A8597" s="12"/>
      <c r="B8597" s="12"/>
      <c r="C8597" s="12"/>
    </row>
    <row r="8598" spans="1:3" x14ac:dyDescent="0.35">
      <c r="A8598" s="12"/>
      <c r="B8598" s="12"/>
      <c r="C8598" s="12"/>
    </row>
    <row r="8599" spans="1:3" x14ac:dyDescent="0.35">
      <c r="A8599" s="12"/>
      <c r="B8599" s="12"/>
      <c r="C8599" s="12"/>
    </row>
    <row r="8600" spans="1:3" x14ac:dyDescent="0.35">
      <c r="A8600" s="12"/>
      <c r="B8600" s="12"/>
      <c r="C8600" s="12"/>
    </row>
    <row r="8601" spans="1:3" x14ac:dyDescent="0.35">
      <c r="A8601" s="12"/>
      <c r="B8601" s="12"/>
      <c r="C8601" s="12"/>
    </row>
    <row r="8602" spans="1:3" x14ac:dyDescent="0.35">
      <c r="A8602" s="12"/>
      <c r="B8602" s="12"/>
      <c r="C8602" s="12"/>
    </row>
    <row r="8603" spans="1:3" x14ac:dyDescent="0.35">
      <c r="A8603" s="12"/>
      <c r="B8603" s="12"/>
      <c r="C8603" s="12"/>
    </row>
    <row r="8604" spans="1:3" x14ac:dyDescent="0.35">
      <c r="A8604" s="12"/>
      <c r="B8604" s="12"/>
      <c r="C8604" s="12"/>
    </row>
    <row r="8605" spans="1:3" x14ac:dyDescent="0.35">
      <c r="A8605" s="12"/>
      <c r="B8605" s="12"/>
      <c r="C8605" s="12"/>
    </row>
    <row r="8606" spans="1:3" x14ac:dyDescent="0.35">
      <c r="A8606" s="12"/>
      <c r="B8606" s="12"/>
      <c r="C8606" s="12"/>
    </row>
    <row r="8607" spans="1:3" x14ac:dyDescent="0.35">
      <c r="A8607" s="12"/>
      <c r="B8607" s="12"/>
      <c r="C8607" s="12"/>
    </row>
    <row r="8608" spans="1:3" x14ac:dyDescent="0.35">
      <c r="A8608" s="12"/>
      <c r="B8608" s="12"/>
      <c r="C8608" s="12"/>
    </row>
    <row r="8609" spans="1:3" x14ac:dyDescent="0.35">
      <c r="A8609" s="12"/>
      <c r="B8609" s="12"/>
      <c r="C8609" s="12"/>
    </row>
    <row r="8610" spans="1:3" x14ac:dyDescent="0.35">
      <c r="A8610" s="12"/>
      <c r="B8610" s="12"/>
      <c r="C8610" s="12"/>
    </row>
    <row r="8611" spans="1:3" x14ac:dyDescent="0.35">
      <c r="A8611" s="12"/>
      <c r="B8611" s="12"/>
      <c r="C8611" s="12"/>
    </row>
    <row r="8612" spans="1:3" x14ac:dyDescent="0.35">
      <c r="A8612" s="12"/>
      <c r="B8612" s="12"/>
      <c r="C8612" s="12"/>
    </row>
    <row r="8613" spans="1:3" x14ac:dyDescent="0.35">
      <c r="A8613" s="12"/>
      <c r="B8613" s="12"/>
      <c r="C8613" s="12"/>
    </row>
    <row r="8614" spans="1:3" x14ac:dyDescent="0.35">
      <c r="A8614" s="12"/>
      <c r="B8614" s="12"/>
      <c r="C8614" s="12"/>
    </row>
    <row r="8615" spans="1:3" x14ac:dyDescent="0.35">
      <c r="A8615" s="12"/>
      <c r="B8615" s="12"/>
      <c r="C8615" s="12"/>
    </row>
    <row r="8616" spans="1:3" x14ac:dyDescent="0.35">
      <c r="A8616" s="12"/>
      <c r="B8616" s="12"/>
      <c r="C8616" s="12"/>
    </row>
    <row r="8617" spans="1:3" x14ac:dyDescent="0.35">
      <c r="A8617" s="12"/>
      <c r="B8617" s="12"/>
      <c r="C8617" s="12"/>
    </row>
    <row r="8618" spans="1:3" x14ac:dyDescent="0.35">
      <c r="A8618" s="12"/>
      <c r="B8618" s="12"/>
      <c r="C8618" s="12"/>
    </row>
    <row r="8619" spans="1:3" x14ac:dyDescent="0.35">
      <c r="A8619" s="12"/>
      <c r="B8619" s="12"/>
      <c r="C8619" s="12"/>
    </row>
    <row r="8620" spans="1:3" x14ac:dyDescent="0.35">
      <c r="A8620" s="12"/>
      <c r="B8620" s="12"/>
      <c r="C8620" s="12"/>
    </row>
    <row r="8621" spans="1:3" x14ac:dyDescent="0.35">
      <c r="A8621" s="12"/>
      <c r="B8621" s="12"/>
      <c r="C8621" s="12"/>
    </row>
    <row r="8622" spans="1:3" x14ac:dyDescent="0.35">
      <c r="A8622" s="12"/>
      <c r="B8622" s="12"/>
      <c r="C8622" s="12"/>
    </row>
    <row r="8623" spans="1:3" x14ac:dyDescent="0.35">
      <c r="A8623" s="12"/>
      <c r="B8623" s="12"/>
      <c r="C8623" s="12"/>
    </row>
    <row r="8624" spans="1:3" x14ac:dyDescent="0.35">
      <c r="A8624" s="12"/>
      <c r="B8624" s="12"/>
      <c r="C8624" s="12"/>
    </row>
    <row r="8625" spans="1:3" x14ac:dyDescent="0.35">
      <c r="A8625" s="12"/>
      <c r="B8625" s="12"/>
      <c r="C8625" s="12"/>
    </row>
    <row r="8626" spans="1:3" x14ac:dyDescent="0.35">
      <c r="A8626" s="12"/>
      <c r="B8626" s="12"/>
      <c r="C8626" s="12"/>
    </row>
    <row r="8627" spans="1:3" x14ac:dyDescent="0.35">
      <c r="A8627" s="12"/>
      <c r="B8627" s="12"/>
      <c r="C8627" s="12"/>
    </row>
    <row r="8628" spans="1:3" x14ac:dyDescent="0.35">
      <c r="A8628" s="12"/>
      <c r="B8628" s="12"/>
      <c r="C8628" s="12"/>
    </row>
    <row r="8629" spans="1:3" x14ac:dyDescent="0.35">
      <c r="A8629" s="12"/>
      <c r="B8629" s="12"/>
      <c r="C8629" s="12"/>
    </row>
    <row r="8630" spans="1:3" x14ac:dyDescent="0.35">
      <c r="A8630" s="12"/>
      <c r="B8630" s="12"/>
      <c r="C8630" s="12"/>
    </row>
    <row r="8631" spans="1:3" x14ac:dyDescent="0.35">
      <c r="A8631" s="12"/>
      <c r="B8631" s="12"/>
      <c r="C8631" s="12"/>
    </row>
    <row r="8632" spans="1:3" x14ac:dyDescent="0.35">
      <c r="A8632" s="12"/>
      <c r="B8632" s="12"/>
      <c r="C8632" s="12"/>
    </row>
    <row r="8633" spans="1:3" x14ac:dyDescent="0.35">
      <c r="A8633" s="12"/>
      <c r="B8633" s="12"/>
      <c r="C8633" s="12"/>
    </row>
    <row r="8634" spans="1:3" x14ac:dyDescent="0.35">
      <c r="A8634" s="12"/>
      <c r="B8634" s="12"/>
      <c r="C8634" s="12"/>
    </row>
    <row r="8635" spans="1:3" x14ac:dyDescent="0.35">
      <c r="A8635" s="12"/>
      <c r="B8635" s="12"/>
      <c r="C8635" s="12"/>
    </row>
    <row r="8636" spans="1:3" x14ac:dyDescent="0.35">
      <c r="A8636" s="12"/>
      <c r="B8636" s="12"/>
      <c r="C8636" s="12"/>
    </row>
    <row r="8637" spans="1:3" x14ac:dyDescent="0.35">
      <c r="A8637" s="12"/>
      <c r="B8637" s="12"/>
      <c r="C8637" s="12"/>
    </row>
    <row r="8638" spans="1:3" x14ac:dyDescent="0.35">
      <c r="A8638" s="12"/>
      <c r="B8638" s="12"/>
      <c r="C8638" s="12"/>
    </row>
    <row r="8639" spans="1:3" x14ac:dyDescent="0.35">
      <c r="A8639" s="12"/>
      <c r="B8639" s="12"/>
      <c r="C8639" s="12"/>
    </row>
    <row r="8640" spans="1:3" x14ac:dyDescent="0.35">
      <c r="A8640" s="12"/>
      <c r="B8640" s="12"/>
      <c r="C8640" s="12"/>
    </row>
    <row r="8641" spans="1:3" x14ac:dyDescent="0.35">
      <c r="A8641" s="12"/>
      <c r="B8641" s="12"/>
      <c r="C8641" s="12"/>
    </row>
    <row r="8642" spans="1:3" x14ac:dyDescent="0.35">
      <c r="A8642" s="12"/>
      <c r="B8642" s="12"/>
      <c r="C8642" s="12"/>
    </row>
    <row r="8643" spans="1:3" x14ac:dyDescent="0.35">
      <c r="A8643" s="12"/>
      <c r="B8643" s="12"/>
      <c r="C8643" s="12"/>
    </row>
    <row r="8644" spans="1:3" x14ac:dyDescent="0.35">
      <c r="A8644" s="12"/>
      <c r="B8644" s="12"/>
      <c r="C8644" s="12"/>
    </row>
    <row r="8645" spans="1:3" x14ac:dyDescent="0.35">
      <c r="A8645" s="12"/>
      <c r="B8645" s="12"/>
      <c r="C8645" s="12"/>
    </row>
    <row r="8646" spans="1:3" x14ac:dyDescent="0.35">
      <c r="A8646" s="12"/>
      <c r="B8646" s="12"/>
      <c r="C8646" s="12"/>
    </row>
    <row r="8647" spans="1:3" x14ac:dyDescent="0.35">
      <c r="A8647" s="12"/>
      <c r="B8647" s="12"/>
      <c r="C8647" s="12"/>
    </row>
    <row r="8648" spans="1:3" x14ac:dyDescent="0.35">
      <c r="A8648" s="12"/>
      <c r="B8648" s="12"/>
      <c r="C8648" s="12"/>
    </row>
    <row r="8649" spans="1:3" x14ac:dyDescent="0.35">
      <c r="A8649" s="12"/>
      <c r="B8649" s="12"/>
      <c r="C8649" s="12"/>
    </row>
    <row r="8650" spans="1:3" x14ac:dyDescent="0.35">
      <c r="A8650" s="12"/>
      <c r="B8650" s="12"/>
      <c r="C8650" s="12"/>
    </row>
    <row r="8651" spans="1:3" x14ac:dyDescent="0.35">
      <c r="A8651" s="12"/>
      <c r="B8651" s="12"/>
      <c r="C8651" s="12"/>
    </row>
    <row r="8652" spans="1:3" x14ac:dyDescent="0.35">
      <c r="A8652" s="12"/>
      <c r="B8652" s="12"/>
      <c r="C8652" s="12"/>
    </row>
    <row r="8653" spans="1:3" x14ac:dyDescent="0.35">
      <c r="A8653" s="12"/>
      <c r="B8653" s="12"/>
      <c r="C8653" s="12"/>
    </row>
    <row r="8654" spans="1:3" x14ac:dyDescent="0.35">
      <c r="A8654" s="12"/>
      <c r="B8654" s="12"/>
      <c r="C8654" s="12"/>
    </row>
    <row r="8655" spans="1:3" x14ac:dyDescent="0.35">
      <c r="A8655" s="12"/>
      <c r="B8655" s="12"/>
      <c r="C8655" s="12"/>
    </row>
    <row r="8656" spans="1:3" x14ac:dyDescent="0.35">
      <c r="A8656" s="12"/>
      <c r="B8656" s="12"/>
      <c r="C8656" s="12"/>
    </row>
    <row r="8657" spans="1:3" x14ac:dyDescent="0.35">
      <c r="A8657" s="12"/>
      <c r="B8657" s="12"/>
      <c r="C8657" s="12"/>
    </row>
    <row r="8658" spans="1:3" x14ac:dyDescent="0.35">
      <c r="A8658" s="12"/>
      <c r="B8658" s="12"/>
      <c r="C8658" s="12"/>
    </row>
    <row r="8659" spans="1:3" x14ac:dyDescent="0.35">
      <c r="A8659" s="12"/>
      <c r="B8659" s="12"/>
      <c r="C8659" s="12"/>
    </row>
    <row r="8660" spans="1:3" x14ac:dyDescent="0.35">
      <c r="A8660" s="12"/>
      <c r="B8660" s="12"/>
      <c r="C8660" s="12"/>
    </row>
    <row r="8661" spans="1:3" x14ac:dyDescent="0.35">
      <c r="A8661" s="12"/>
      <c r="B8661" s="12"/>
      <c r="C8661" s="12"/>
    </row>
    <row r="8662" spans="1:3" x14ac:dyDescent="0.35">
      <c r="A8662" s="12"/>
      <c r="B8662" s="12"/>
      <c r="C8662" s="12"/>
    </row>
    <row r="8663" spans="1:3" x14ac:dyDescent="0.35">
      <c r="A8663" s="12"/>
      <c r="B8663" s="12"/>
      <c r="C8663" s="12"/>
    </row>
    <row r="8664" spans="1:3" x14ac:dyDescent="0.35">
      <c r="A8664" s="12"/>
      <c r="B8664" s="12"/>
      <c r="C8664" s="12"/>
    </row>
    <row r="8665" spans="1:3" x14ac:dyDescent="0.35">
      <c r="A8665" s="12"/>
      <c r="B8665" s="12"/>
      <c r="C8665" s="12"/>
    </row>
    <row r="8666" spans="1:3" x14ac:dyDescent="0.35">
      <c r="A8666" s="12"/>
      <c r="B8666" s="12"/>
      <c r="C8666" s="12"/>
    </row>
    <row r="8667" spans="1:3" x14ac:dyDescent="0.35">
      <c r="A8667" s="12"/>
      <c r="B8667" s="12"/>
      <c r="C8667" s="12"/>
    </row>
    <row r="8668" spans="1:3" x14ac:dyDescent="0.35">
      <c r="A8668" s="12"/>
      <c r="B8668" s="12"/>
      <c r="C8668" s="12"/>
    </row>
    <row r="8669" spans="1:3" x14ac:dyDescent="0.35">
      <c r="A8669" s="12"/>
      <c r="B8669" s="12"/>
      <c r="C8669" s="12"/>
    </row>
    <row r="8670" spans="1:3" x14ac:dyDescent="0.35">
      <c r="A8670" s="12"/>
      <c r="B8670" s="12"/>
      <c r="C8670" s="12"/>
    </row>
    <row r="8671" spans="1:3" x14ac:dyDescent="0.35">
      <c r="A8671" s="12"/>
      <c r="B8671" s="12"/>
      <c r="C8671" s="12"/>
    </row>
    <row r="8672" spans="1:3" x14ac:dyDescent="0.35">
      <c r="A8672" s="12"/>
      <c r="B8672" s="12"/>
      <c r="C8672" s="12"/>
    </row>
    <row r="8673" spans="1:3" x14ac:dyDescent="0.35">
      <c r="A8673" s="12"/>
      <c r="B8673" s="12"/>
      <c r="C8673" s="12"/>
    </row>
    <row r="8674" spans="1:3" x14ac:dyDescent="0.35">
      <c r="A8674" s="12"/>
      <c r="B8674" s="12"/>
      <c r="C8674" s="12"/>
    </row>
    <row r="8675" spans="1:3" x14ac:dyDescent="0.35">
      <c r="A8675" s="12"/>
      <c r="B8675" s="12"/>
      <c r="C8675" s="12"/>
    </row>
    <row r="8676" spans="1:3" x14ac:dyDescent="0.35">
      <c r="A8676" s="12"/>
      <c r="B8676" s="12"/>
      <c r="C8676" s="12"/>
    </row>
    <row r="8677" spans="1:3" x14ac:dyDescent="0.35">
      <c r="A8677" s="12"/>
      <c r="B8677" s="12"/>
      <c r="C8677" s="12"/>
    </row>
    <row r="8678" spans="1:3" x14ac:dyDescent="0.35">
      <c r="A8678" s="12"/>
      <c r="B8678" s="12"/>
      <c r="C8678" s="12"/>
    </row>
    <row r="8679" spans="1:3" x14ac:dyDescent="0.35">
      <c r="A8679" s="12"/>
      <c r="B8679" s="12"/>
      <c r="C8679" s="12"/>
    </row>
    <row r="8680" spans="1:3" x14ac:dyDescent="0.35">
      <c r="A8680" s="12"/>
      <c r="B8680" s="12"/>
      <c r="C8680" s="12"/>
    </row>
    <row r="8681" spans="1:3" x14ac:dyDescent="0.35">
      <c r="A8681" s="12"/>
      <c r="B8681" s="12"/>
      <c r="C8681" s="12"/>
    </row>
    <row r="8682" spans="1:3" x14ac:dyDescent="0.35">
      <c r="A8682" s="12"/>
      <c r="B8682" s="12"/>
      <c r="C8682" s="12"/>
    </row>
    <row r="8683" spans="1:3" x14ac:dyDescent="0.35">
      <c r="A8683" s="12"/>
      <c r="B8683" s="12"/>
      <c r="C8683" s="12"/>
    </row>
    <row r="8684" spans="1:3" x14ac:dyDescent="0.35">
      <c r="A8684" s="12"/>
      <c r="B8684" s="12"/>
      <c r="C8684" s="12"/>
    </row>
    <row r="8685" spans="1:3" x14ac:dyDescent="0.35">
      <c r="A8685" s="12"/>
      <c r="B8685" s="12"/>
      <c r="C8685" s="12"/>
    </row>
    <row r="8686" spans="1:3" x14ac:dyDescent="0.35">
      <c r="A8686" s="12"/>
      <c r="B8686" s="12"/>
      <c r="C8686" s="12"/>
    </row>
    <row r="8687" spans="1:3" x14ac:dyDescent="0.35">
      <c r="A8687" s="12"/>
      <c r="B8687" s="12"/>
      <c r="C8687" s="12"/>
    </row>
    <row r="8688" spans="1:3" x14ac:dyDescent="0.35">
      <c r="A8688" s="12"/>
      <c r="B8688" s="12"/>
      <c r="C8688" s="12"/>
    </row>
    <row r="8689" spans="1:3" x14ac:dyDescent="0.35">
      <c r="A8689" s="12"/>
      <c r="B8689" s="12"/>
      <c r="C8689" s="12"/>
    </row>
    <row r="8690" spans="1:3" x14ac:dyDescent="0.35">
      <c r="A8690" s="12"/>
      <c r="B8690" s="12"/>
      <c r="C8690" s="12"/>
    </row>
    <row r="8691" spans="1:3" x14ac:dyDescent="0.35">
      <c r="A8691" s="12"/>
      <c r="B8691" s="12"/>
      <c r="C8691" s="12"/>
    </row>
    <row r="8692" spans="1:3" x14ac:dyDescent="0.35">
      <c r="A8692" s="12"/>
      <c r="B8692" s="12"/>
      <c r="C8692" s="12"/>
    </row>
    <row r="8693" spans="1:3" x14ac:dyDescent="0.35">
      <c r="A8693" s="12"/>
      <c r="B8693" s="12"/>
      <c r="C8693" s="12"/>
    </row>
    <row r="8694" spans="1:3" x14ac:dyDescent="0.35">
      <c r="A8694" s="12"/>
      <c r="B8694" s="12"/>
      <c r="C8694" s="12"/>
    </row>
    <row r="8695" spans="1:3" x14ac:dyDescent="0.35">
      <c r="A8695" s="12"/>
      <c r="B8695" s="12"/>
      <c r="C8695" s="12"/>
    </row>
    <row r="8696" spans="1:3" x14ac:dyDescent="0.35">
      <c r="A8696" s="12"/>
      <c r="B8696" s="12"/>
      <c r="C8696" s="12"/>
    </row>
    <row r="8697" spans="1:3" x14ac:dyDescent="0.35">
      <c r="A8697" s="12"/>
      <c r="B8697" s="12"/>
      <c r="C8697" s="12"/>
    </row>
    <row r="8698" spans="1:3" x14ac:dyDescent="0.35">
      <c r="A8698" s="12"/>
      <c r="B8698" s="12"/>
      <c r="C8698" s="12"/>
    </row>
    <row r="8699" spans="1:3" x14ac:dyDescent="0.35">
      <c r="A8699" s="12"/>
      <c r="B8699" s="12"/>
      <c r="C8699" s="12"/>
    </row>
    <row r="8700" spans="1:3" x14ac:dyDescent="0.35">
      <c r="A8700" s="12"/>
      <c r="B8700" s="12"/>
      <c r="C8700" s="12"/>
    </row>
    <row r="8701" spans="1:3" x14ac:dyDescent="0.35">
      <c r="A8701" s="12"/>
      <c r="B8701" s="12"/>
      <c r="C8701" s="12"/>
    </row>
    <row r="8702" spans="1:3" x14ac:dyDescent="0.35">
      <c r="A8702" s="12"/>
      <c r="B8702" s="12"/>
      <c r="C8702" s="12"/>
    </row>
    <row r="8703" spans="1:3" x14ac:dyDescent="0.35">
      <c r="A8703" s="12"/>
      <c r="B8703" s="12"/>
      <c r="C8703" s="12"/>
    </row>
    <row r="8704" spans="1:3" x14ac:dyDescent="0.35">
      <c r="A8704" s="12"/>
      <c r="B8704" s="12"/>
      <c r="C8704" s="12"/>
    </row>
    <row r="8705" spans="1:3" x14ac:dyDescent="0.35">
      <c r="A8705" s="12"/>
      <c r="B8705" s="12"/>
      <c r="C8705" s="12"/>
    </row>
    <row r="8706" spans="1:3" x14ac:dyDescent="0.35">
      <c r="A8706" s="12"/>
      <c r="B8706" s="12"/>
      <c r="C8706" s="12"/>
    </row>
    <row r="8707" spans="1:3" x14ac:dyDescent="0.35">
      <c r="A8707" s="12"/>
      <c r="B8707" s="12"/>
      <c r="C8707" s="12"/>
    </row>
    <row r="8708" spans="1:3" x14ac:dyDescent="0.35">
      <c r="A8708" s="12"/>
      <c r="B8708" s="12"/>
      <c r="C8708" s="12"/>
    </row>
    <row r="8709" spans="1:3" x14ac:dyDescent="0.35">
      <c r="A8709" s="12"/>
      <c r="B8709" s="12"/>
      <c r="C8709" s="12"/>
    </row>
    <row r="8710" spans="1:3" x14ac:dyDescent="0.35">
      <c r="A8710" s="12"/>
      <c r="B8710" s="12"/>
      <c r="C8710" s="12"/>
    </row>
    <row r="8711" spans="1:3" x14ac:dyDescent="0.35">
      <c r="A8711" s="12"/>
      <c r="B8711" s="12"/>
      <c r="C8711" s="12"/>
    </row>
    <row r="8712" spans="1:3" x14ac:dyDescent="0.35">
      <c r="A8712" s="12"/>
      <c r="B8712" s="12"/>
      <c r="C8712" s="12"/>
    </row>
    <row r="8713" spans="1:3" x14ac:dyDescent="0.35">
      <c r="A8713" s="12"/>
      <c r="B8713" s="12"/>
      <c r="C8713" s="12"/>
    </row>
    <row r="8714" spans="1:3" x14ac:dyDescent="0.35">
      <c r="A8714" s="12"/>
      <c r="B8714" s="12"/>
      <c r="C8714" s="12"/>
    </row>
    <row r="8715" spans="1:3" x14ac:dyDescent="0.35">
      <c r="A8715" s="12"/>
      <c r="B8715" s="12"/>
      <c r="C8715" s="12"/>
    </row>
    <row r="8716" spans="1:3" x14ac:dyDescent="0.35">
      <c r="A8716" s="12"/>
      <c r="B8716" s="12"/>
      <c r="C8716" s="12"/>
    </row>
    <row r="8717" spans="1:3" x14ac:dyDescent="0.35">
      <c r="A8717" s="12"/>
      <c r="B8717" s="12"/>
      <c r="C8717" s="12"/>
    </row>
    <row r="8718" spans="1:3" x14ac:dyDescent="0.35">
      <c r="A8718" s="12"/>
      <c r="B8718" s="12"/>
      <c r="C8718" s="12"/>
    </row>
    <row r="8719" spans="1:3" x14ac:dyDescent="0.35">
      <c r="A8719" s="12"/>
      <c r="B8719" s="12"/>
      <c r="C8719" s="12"/>
    </row>
    <row r="8720" spans="1:3" x14ac:dyDescent="0.35">
      <c r="A8720" s="12"/>
      <c r="B8720" s="12"/>
      <c r="C8720" s="12"/>
    </row>
    <row r="8721" spans="1:3" x14ac:dyDescent="0.35">
      <c r="A8721" s="12"/>
      <c r="B8721" s="12"/>
      <c r="C8721" s="12"/>
    </row>
    <row r="8722" spans="1:3" x14ac:dyDescent="0.35">
      <c r="A8722" s="12"/>
      <c r="B8722" s="12"/>
      <c r="C8722" s="12"/>
    </row>
    <row r="8723" spans="1:3" x14ac:dyDescent="0.35">
      <c r="A8723" s="12"/>
      <c r="B8723" s="12"/>
      <c r="C8723" s="12"/>
    </row>
    <row r="8724" spans="1:3" x14ac:dyDescent="0.35">
      <c r="A8724" s="12"/>
      <c r="B8724" s="12"/>
      <c r="C8724" s="12"/>
    </row>
    <row r="8725" spans="1:3" x14ac:dyDescent="0.35">
      <c r="A8725" s="12"/>
      <c r="B8725" s="12"/>
      <c r="C8725" s="12"/>
    </row>
    <row r="8726" spans="1:3" x14ac:dyDescent="0.35">
      <c r="A8726" s="12"/>
      <c r="B8726" s="12"/>
      <c r="C8726" s="12"/>
    </row>
    <row r="8727" spans="1:3" x14ac:dyDescent="0.35">
      <c r="A8727" s="12"/>
      <c r="B8727" s="12"/>
      <c r="C8727" s="12"/>
    </row>
    <row r="8728" spans="1:3" x14ac:dyDescent="0.35">
      <c r="A8728" s="12"/>
      <c r="B8728" s="12"/>
      <c r="C8728" s="12"/>
    </row>
    <row r="8729" spans="1:3" x14ac:dyDescent="0.35">
      <c r="A8729" s="12"/>
      <c r="B8729" s="12"/>
      <c r="C8729" s="12"/>
    </row>
    <row r="8730" spans="1:3" x14ac:dyDescent="0.35">
      <c r="A8730" s="12"/>
      <c r="B8730" s="12"/>
      <c r="C8730" s="12"/>
    </row>
    <row r="8731" spans="1:3" x14ac:dyDescent="0.35">
      <c r="A8731" s="12"/>
      <c r="B8731" s="12"/>
      <c r="C8731" s="12"/>
    </row>
    <row r="8732" spans="1:3" x14ac:dyDescent="0.35">
      <c r="A8732" s="12"/>
      <c r="B8732" s="12"/>
      <c r="C8732" s="12"/>
    </row>
    <row r="8733" spans="1:3" x14ac:dyDescent="0.35">
      <c r="A8733" s="12"/>
      <c r="B8733" s="12"/>
      <c r="C8733" s="12"/>
    </row>
    <row r="8734" spans="1:3" x14ac:dyDescent="0.35">
      <c r="A8734" s="12"/>
      <c r="B8734" s="12"/>
      <c r="C8734" s="12"/>
    </row>
    <row r="8735" spans="1:3" x14ac:dyDescent="0.35">
      <c r="A8735" s="12"/>
      <c r="B8735" s="12"/>
      <c r="C8735" s="12"/>
    </row>
    <row r="8736" spans="1:3" x14ac:dyDescent="0.35">
      <c r="A8736" s="12"/>
      <c r="B8736" s="12"/>
      <c r="C8736" s="12"/>
    </row>
    <row r="8737" spans="1:3" x14ac:dyDescent="0.35">
      <c r="A8737" s="12"/>
      <c r="B8737" s="12"/>
      <c r="C8737" s="12"/>
    </row>
    <row r="8738" spans="1:3" x14ac:dyDescent="0.35">
      <c r="A8738" s="12"/>
      <c r="B8738" s="12"/>
      <c r="C8738" s="12"/>
    </row>
    <row r="8739" spans="1:3" x14ac:dyDescent="0.35">
      <c r="A8739" s="12"/>
      <c r="B8739" s="12"/>
      <c r="C8739" s="12"/>
    </row>
    <row r="8740" spans="1:3" x14ac:dyDescent="0.35">
      <c r="A8740" s="12"/>
      <c r="B8740" s="12"/>
      <c r="C8740" s="12"/>
    </row>
    <row r="8741" spans="1:3" x14ac:dyDescent="0.35">
      <c r="A8741" s="12"/>
      <c r="B8741" s="12"/>
      <c r="C8741" s="12"/>
    </row>
    <row r="8742" spans="1:3" x14ac:dyDescent="0.35">
      <c r="A8742" s="12"/>
      <c r="B8742" s="12"/>
      <c r="C8742" s="12"/>
    </row>
    <row r="8743" spans="1:3" x14ac:dyDescent="0.35">
      <c r="A8743" s="12"/>
      <c r="B8743" s="12"/>
      <c r="C8743" s="12"/>
    </row>
    <row r="8744" spans="1:3" x14ac:dyDescent="0.35">
      <c r="A8744" s="12"/>
      <c r="B8744" s="12"/>
      <c r="C8744" s="12"/>
    </row>
    <row r="8745" spans="1:3" x14ac:dyDescent="0.35">
      <c r="A8745" s="12"/>
      <c r="B8745" s="12"/>
      <c r="C8745" s="12"/>
    </row>
    <row r="8746" spans="1:3" x14ac:dyDescent="0.35">
      <c r="A8746" s="12"/>
      <c r="B8746" s="12"/>
      <c r="C8746" s="12"/>
    </row>
    <row r="8747" spans="1:3" x14ac:dyDescent="0.35">
      <c r="A8747" s="12"/>
      <c r="B8747" s="12"/>
      <c r="C8747" s="12"/>
    </row>
    <row r="8748" spans="1:3" x14ac:dyDescent="0.35">
      <c r="A8748" s="12"/>
      <c r="B8748" s="12"/>
      <c r="C8748" s="12"/>
    </row>
    <row r="8749" spans="1:3" x14ac:dyDescent="0.35">
      <c r="A8749" s="12"/>
      <c r="B8749" s="12"/>
      <c r="C8749" s="12"/>
    </row>
    <row r="8750" spans="1:3" x14ac:dyDescent="0.35">
      <c r="A8750" s="12"/>
      <c r="B8750" s="12"/>
      <c r="C8750" s="12"/>
    </row>
    <row r="8751" spans="1:3" x14ac:dyDescent="0.35">
      <c r="A8751" s="12"/>
      <c r="B8751" s="12"/>
      <c r="C8751" s="12"/>
    </row>
    <row r="8752" spans="1:3" x14ac:dyDescent="0.35">
      <c r="A8752" s="12"/>
      <c r="B8752" s="12"/>
      <c r="C8752" s="12"/>
    </row>
    <row r="8753" spans="1:3" x14ac:dyDescent="0.35">
      <c r="A8753" s="12"/>
      <c r="B8753" s="12"/>
      <c r="C8753" s="12"/>
    </row>
    <row r="8754" spans="1:3" x14ac:dyDescent="0.35">
      <c r="A8754" s="12"/>
      <c r="B8754" s="12"/>
      <c r="C8754" s="12"/>
    </row>
    <row r="8755" spans="1:3" x14ac:dyDescent="0.35">
      <c r="A8755" s="12"/>
      <c r="B8755" s="12"/>
      <c r="C8755" s="12"/>
    </row>
    <row r="8756" spans="1:3" x14ac:dyDescent="0.35">
      <c r="A8756" s="12"/>
      <c r="B8756" s="12"/>
      <c r="C8756" s="12"/>
    </row>
    <row r="8757" spans="1:3" x14ac:dyDescent="0.35">
      <c r="A8757" s="12"/>
      <c r="B8757" s="12"/>
      <c r="C8757" s="12"/>
    </row>
    <row r="8758" spans="1:3" x14ac:dyDescent="0.35">
      <c r="A8758" s="12"/>
      <c r="B8758" s="12"/>
      <c r="C8758" s="12"/>
    </row>
    <row r="8759" spans="1:3" x14ac:dyDescent="0.35">
      <c r="A8759" s="12"/>
      <c r="B8759" s="12"/>
      <c r="C8759" s="12"/>
    </row>
    <row r="8760" spans="1:3" x14ac:dyDescent="0.35">
      <c r="A8760" s="12"/>
      <c r="B8760" s="12"/>
      <c r="C8760" s="12"/>
    </row>
    <row r="8761" spans="1:3" x14ac:dyDescent="0.35">
      <c r="A8761" s="12"/>
      <c r="B8761" s="12"/>
      <c r="C8761" s="12"/>
    </row>
    <row r="8762" spans="1:3" x14ac:dyDescent="0.35">
      <c r="A8762" s="12"/>
      <c r="B8762" s="12"/>
      <c r="C8762" s="12"/>
    </row>
    <row r="8763" spans="1:3" x14ac:dyDescent="0.35">
      <c r="A8763" s="12"/>
      <c r="B8763" s="12"/>
      <c r="C8763" s="12"/>
    </row>
    <row r="8764" spans="1:3" x14ac:dyDescent="0.35">
      <c r="A8764" s="12"/>
      <c r="B8764" s="12"/>
      <c r="C8764" s="12"/>
    </row>
    <row r="8765" spans="1:3" x14ac:dyDescent="0.35">
      <c r="A8765" s="12"/>
      <c r="B8765" s="12"/>
      <c r="C8765" s="12"/>
    </row>
    <row r="8766" spans="1:3" x14ac:dyDescent="0.35">
      <c r="A8766" s="12"/>
      <c r="B8766" s="12"/>
      <c r="C8766" s="12"/>
    </row>
    <row r="8767" spans="1:3" x14ac:dyDescent="0.35">
      <c r="A8767" s="12"/>
      <c r="B8767" s="12"/>
      <c r="C8767" s="12"/>
    </row>
    <row r="8768" spans="1:3" x14ac:dyDescent="0.35">
      <c r="A8768" s="12"/>
      <c r="B8768" s="12"/>
      <c r="C8768" s="12"/>
    </row>
    <row r="8769" spans="1:3" x14ac:dyDescent="0.35">
      <c r="A8769" s="12"/>
      <c r="B8769" s="12"/>
      <c r="C8769" s="12"/>
    </row>
    <row r="8770" spans="1:3" x14ac:dyDescent="0.35">
      <c r="A8770" s="12"/>
      <c r="B8770" s="12"/>
      <c r="C8770" s="12"/>
    </row>
    <row r="8771" spans="1:3" x14ac:dyDescent="0.35">
      <c r="A8771" s="12"/>
      <c r="B8771" s="12"/>
      <c r="C8771" s="12"/>
    </row>
    <row r="8772" spans="1:3" x14ac:dyDescent="0.35">
      <c r="A8772" s="12"/>
      <c r="B8772" s="12"/>
      <c r="C8772" s="12"/>
    </row>
    <row r="8773" spans="1:3" x14ac:dyDescent="0.35">
      <c r="A8773" s="12"/>
      <c r="B8773" s="12"/>
      <c r="C8773" s="12"/>
    </row>
    <row r="8774" spans="1:3" x14ac:dyDescent="0.35">
      <c r="A8774" s="12"/>
      <c r="B8774" s="12"/>
      <c r="C8774" s="12"/>
    </row>
    <row r="8775" spans="1:3" x14ac:dyDescent="0.35">
      <c r="A8775" s="12"/>
      <c r="B8775" s="12"/>
      <c r="C8775" s="12"/>
    </row>
    <row r="8776" spans="1:3" x14ac:dyDescent="0.35">
      <c r="A8776" s="12"/>
      <c r="B8776" s="12"/>
      <c r="C8776" s="12"/>
    </row>
    <row r="8777" spans="1:3" x14ac:dyDescent="0.35">
      <c r="A8777" s="12"/>
      <c r="B8777" s="12"/>
      <c r="C8777" s="12"/>
    </row>
    <row r="8778" spans="1:3" x14ac:dyDescent="0.35">
      <c r="A8778" s="12"/>
      <c r="B8778" s="12"/>
      <c r="C8778" s="12"/>
    </row>
    <row r="8779" spans="1:3" x14ac:dyDescent="0.35">
      <c r="A8779" s="12"/>
      <c r="B8779" s="12"/>
      <c r="C8779" s="12"/>
    </row>
    <row r="8780" spans="1:3" x14ac:dyDescent="0.35">
      <c r="A8780" s="12"/>
      <c r="B8780" s="12"/>
      <c r="C8780" s="12"/>
    </row>
    <row r="8781" spans="1:3" x14ac:dyDescent="0.35">
      <c r="A8781" s="12"/>
      <c r="B8781" s="12"/>
      <c r="C8781" s="12"/>
    </row>
    <row r="8782" spans="1:3" x14ac:dyDescent="0.35">
      <c r="A8782" s="12"/>
      <c r="B8782" s="12"/>
      <c r="C8782" s="12"/>
    </row>
    <row r="8783" spans="1:3" x14ac:dyDescent="0.35">
      <c r="A8783" s="12"/>
      <c r="B8783" s="12"/>
      <c r="C8783" s="12"/>
    </row>
    <row r="8784" spans="1:3" x14ac:dyDescent="0.35">
      <c r="A8784" s="12"/>
      <c r="B8784" s="12"/>
      <c r="C8784" s="12"/>
    </row>
    <row r="8785" spans="1:3" x14ac:dyDescent="0.35">
      <c r="A8785" s="12"/>
      <c r="B8785" s="12"/>
      <c r="C8785" s="12"/>
    </row>
    <row r="8786" spans="1:3" x14ac:dyDescent="0.35">
      <c r="A8786" s="12"/>
      <c r="B8786" s="12"/>
      <c r="C8786" s="12"/>
    </row>
    <row r="8787" spans="1:3" x14ac:dyDescent="0.35">
      <c r="A8787" s="12"/>
      <c r="B8787" s="12"/>
      <c r="C8787" s="12"/>
    </row>
    <row r="8788" spans="1:3" x14ac:dyDescent="0.35">
      <c r="A8788" s="12"/>
      <c r="B8788" s="12"/>
      <c r="C8788" s="12"/>
    </row>
    <row r="8789" spans="1:3" x14ac:dyDescent="0.35">
      <c r="A8789" s="12"/>
      <c r="B8789" s="12"/>
      <c r="C8789" s="12"/>
    </row>
    <row r="8790" spans="1:3" x14ac:dyDescent="0.35">
      <c r="A8790" s="12"/>
      <c r="B8790" s="12"/>
      <c r="C8790" s="12"/>
    </row>
    <row r="8791" spans="1:3" x14ac:dyDescent="0.35">
      <c r="A8791" s="12"/>
      <c r="B8791" s="12"/>
      <c r="C8791" s="12"/>
    </row>
    <row r="8792" spans="1:3" x14ac:dyDescent="0.35">
      <c r="A8792" s="12"/>
      <c r="B8792" s="12"/>
      <c r="C8792" s="12"/>
    </row>
    <row r="8793" spans="1:3" x14ac:dyDescent="0.35">
      <c r="A8793" s="12"/>
      <c r="B8793" s="12"/>
      <c r="C8793" s="12"/>
    </row>
    <row r="8794" spans="1:3" x14ac:dyDescent="0.35">
      <c r="A8794" s="12"/>
      <c r="B8794" s="12"/>
      <c r="C8794" s="12"/>
    </row>
    <row r="8795" spans="1:3" x14ac:dyDescent="0.35">
      <c r="A8795" s="12"/>
      <c r="B8795" s="12"/>
      <c r="C8795" s="12"/>
    </row>
    <row r="8796" spans="1:3" x14ac:dyDescent="0.35">
      <c r="A8796" s="12"/>
      <c r="B8796" s="12"/>
      <c r="C8796" s="12"/>
    </row>
    <row r="8797" spans="1:3" x14ac:dyDescent="0.35">
      <c r="A8797" s="12"/>
      <c r="B8797" s="12"/>
      <c r="C8797" s="12"/>
    </row>
    <row r="8798" spans="1:3" x14ac:dyDescent="0.35">
      <c r="A8798" s="12"/>
      <c r="B8798" s="12"/>
      <c r="C8798" s="12"/>
    </row>
    <row r="8799" spans="1:3" x14ac:dyDescent="0.35">
      <c r="A8799" s="12"/>
      <c r="B8799" s="12"/>
      <c r="C8799" s="12"/>
    </row>
    <row r="8800" spans="1:3" x14ac:dyDescent="0.35">
      <c r="A8800" s="12"/>
      <c r="B8800" s="12"/>
      <c r="C8800" s="12"/>
    </row>
    <row r="8801" spans="1:3" x14ac:dyDescent="0.35">
      <c r="A8801" s="12"/>
      <c r="B8801" s="12"/>
      <c r="C8801" s="12"/>
    </row>
    <row r="8802" spans="1:3" x14ac:dyDescent="0.35">
      <c r="A8802" s="12"/>
      <c r="B8802" s="12"/>
      <c r="C8802" s="12"/>
    </row>
    <row r="8803" spans="1:3" x14ac:dyDescent="0.35">
      <c r="A8803" s="12"/>
      <c r="B8803" s="12"/>
      <c r="C8803" s="12"/>
    </row>
    <row r="8804" spans="1:3" x14ac:dyDescent="0.35">
      <c r="A8804" s="12"/>
      <c r="B8804" s="12"/>
      <c r="C8804" s="12"/>
    </row>
    <row r="8805" spans="1:3" x14ac:dyDescent="0.35">
      <c r="A8805" s="12"/>
      <c r="B8805" s="12"/>
      <c r="C8805" s="12"/>
    </row>
    <row r="8806" spans="1:3" x14ac:dyDescent="0.35">
      <c r="A8806" s="12"/>
      <c r="B8806" s="12"/>
      <c r="C8806" s="12"/>
    </row>
    <row r="8807" spans="1:3" x14ac:dyDescent="0.35">
      <c r="A8807" s="12"/>
      <c r="B8807" s="12"/>
      <c r="C8807" s="12"/>
    </row>
    <row r="8808" spans="1:3" x14ac:dyDescent="0.35">
      <c r="A8808" s="12"/>
      <c r="B8808" s="12"/>
      <c r="C8808" s="12"/>
    </row>
    <row r="8809" spans="1:3" x14ac:dyDescent="0.35">
      <c r="A8809" s="12"/>
      <c r="B8809" s="12"/>
      <c r="C8809" s="12"/>
    </row>
    <row r="8810" spans="1:3" x14ac:dyDescent="0.35">
      <c r="A8810" s="12"/>
      <c r="B8810" s="12"/>
      <c r="C8810" s="12"/>
    </row>
    <row r="8811" spans="1:3" x14ac:dyDescent="0.35">
      <c r="A8811" s="12"/>
      <c r="B8811" s="12"/>
      <c r="C8811" s="12"/>
    </row>
    <row r="8812" spans="1:3" x14ac:dyDescent="0.35">
      <c r="A8812" s="12"/>
      <c r="B8812" s="12"/>
      <c r="C8812" s="12"/>
    </row>
    <row r="8813" spans="1:3" x14ac:dyDescent="0.35">
      <c r="A8813" s="12"/>
      <c r="B8813" s="12"/>
      <c r="C8813" s="12"/>
    </row>
    <row r="8814" spans="1:3" x14ac:dyDescent="0.35">
      <c r="A8814" s="12"/>
      <c r="B8814" s="12"/>
      <c r="C8814" s="12"/>
    </row>
    <row r="8815" spans="1:3" x14ac:dyDescent="0.35">
      <c r="A8815" s="12"/>
      <c r="B8815" s="12"/>
      <c r="C8815" s="12"/>
    </row>
    <row r="8816" spans="1:3" x14ac:dyDescent="0.35">
      <c r="A8816" s="12"/>
      <c r="B8816" s="12"/>
      <c r="C8816" s="12"/>
    </row>
    <row r="8817" spans="1:3" x14ac:dyDescent="0.35">
      <c r="A8817" s="12"/>
      <c r="B8817" s="12"/>
      <c r="C8817" s="12"/>
    </row>
    <row r="8818" spans="1:3" x14ac:dyDescent="0.35">
      <c r="A8818" s="12"/>
      <c r="B8818" s="12"/>
      <c r="C8818" s="12"/>
    </row>
    <row r="8819" spans="1:3" x14ac:dyDescent="0.35">
      <c r="A8819" s="12"/>
      <c r="B8819" s="12"/>
      <c r="C8819" s="12"/>
    </row>
    <row r="8820" spans="1:3" x14ac:dyDescent="0.35">
      <c r="A8820" s="12"/>
      <c r="B8820" s="12"/>
      <c r="C8820" s="12"/>
    </row>
    <row r="8821" spans="1:3" x14ac:dyDescent="0.35">
      <c r="A8821" s="12"/>
      <c r="B8821" s="12"/>
      <c r="C8821" s="12"/>
    </row>
    <row r="8822" spans="1:3" x14ac:dyDescent="0.35">
      <c r="A8822" s="12"/>
      <c r="B8822" s="12"/>
      <c r="C8822" s="12"/>
    </row>
    <row r="8823" spans="1:3" x14ac:dyDescent="0.35">
      <c r="A8823" s="12"/>
      <c r="B8823" s="12"/>
      <c r="C8823" s="12"/>
    </row>
    <row r="8824" spans="1:3" x14ac:dyDescent="0.35">
      <c r="A8824" s="12"/>
      <c r="B8824" s="12"/>
      <c r="C8824" s="12"/>
    </row>
    <row r="8825" spans="1:3" x14ac:dyDescent="0.35">
      <c r="A8825" s="12"/>
      <c r="B8825" s="12"/>
      <c r="C8825" s="12"/>
    </row>
    <row r="8826" spans="1:3" x14ac:dyDescent="0.35">
      <c r="A8826" s="12"/>
      <c r="B8826" s="12"/>
      <c r="C8826" s="12"/>
    </row>
    <row r="8827" spans="1:3" x14ac:dyDescent="0.35">
      <c r="A8827" s="12"/>
      <c r="B8827" s="12"/>
      <c r="C8827" s="12"/>
    </row>
    <row r="8828" spans="1:3" x14ac:dyDescent="0.35">
      <c r="A8828" s="12"/>
      <c r="B8828" s="12"/>
      <c r="C8828" s="12"/>
    </row>
    <row r="8829" spans="1:3" x14ac:dyDescent="0.35">
      <c r="A8829" s="12"/>
      <c r="B8829" s="12"/>
      <c r="C8829" s="12"/>
    </row>
    <row r="8830" spans="1:3" x14ac:dyDescent="0.35">
      <c r="A8830" s="12"/>
      <c r="B8830" s="12"/>
      <c r="C8830" s="12"/>
    </row>
    <row r="8831" spans="1:3" x14ac:dyDescent="0.35">
      <c r="A8831" s="12"/>
      <c r="B8831" s="12"/>
      <c r="C8831" s="12"/>
    </row>
    <row r="8832" spans="1:3" x14ac:dyDescent="0.35">
      <c r="A8832" s="12"/>
      <c r="B8832" s="12"/>
      <c r="C8832" s="12"/>
    </row>
    <row r="8833" spans="1:3" x14ac:dyDescent="0.35">
      <c r="A8833" s="12"/>
      <c r="B8833" s="12"/>
      <c r="C8833" s="12"/>
    </row>
    <row r="8834" spans="1:3" x14ac:dyDescent="0.35">
      <c r="A8834" s="12"/>
      <c r="B8834" s="12"/>
      <c r="C8834" s="12"/>
    </row>
    <row r="8835" spans="1:3" x14ac:dyDescent="0.35">
      <c r="A8835" s="12"/>
      <c r="B8835" s="12"/>
      <c r="C8835" s="12"/>
    </row>
    <row r="8836" spans="1:3" x14ac:dyDescent="0.35">
      <c r="A8836" s="12"/>
      <c r="B8836" s="12"/>
      <c r="C8836" s="12"/>
    </row>
    <row r="8837" spans="1:3" x14ac:dyDescent="0.35">
      <c r="A8837" s="12"/>
      <c r="B8837" s="12"/>
      <c r="C8837" s="12"/>
    </row>
    <row r="8838" spans="1:3" x14ac:dyDescent="0.35">
      <c r="A8838" s="12"/>
      <c r="B8838" s="12"/>
      <c r="C8838" s="12"/>
    </row>
    <row r="8839" spans="1:3" x14ac:dyDescent="0.35">
      <c r="A8839" s="12"/>
      <c r="B8839" s="12"/>
      <c r="C8839" s="12"/>
    </row>
    <row r="8840" spans="1:3" x14ac:dyDescent="0.35">
      <c r="A8840" s="12"/>
      <c r="B8840" s="12"/>
      <c r="C8840" s="12"/>
    </row>
    <row r="8841" spans="1:3" x14ac:dyDescent="0.35">
      <c r="A8841" s="12"/>
      <c r="B8841" s="12"/>
      <c r="C8841" s="12"/>
    </row>
    <row r="8842" spans="1:3" x14ac:dyDescent="0.35">
      <c r="A8842" s="12"/>
      <c r="B8842" s="12"/>
      <c r="C8842" s="12"/>
    </row>
    <row r="8843" spans="1:3" x14ac:dyDescent="0.35">
      <c r="A8843" s="12"/>
      <c r="B8843" s="12"/>
      <c r="C8843" s="12"/>
    </row>
    <row r="8844" spans="1:3" x14ac:dyDescent="0.35">
      <c r="A8844" s="12"/>
      <c r="B8844" s="12"/>
      <c r="C8844" s="12"/>
    </row>
    <row r="8845" spans="1:3" x14ac:dyDescent="0.35">
      <c r="A8845" s="12"/>
      <c r="B8845" s="12"/>
      <c r="C8845" s="12"/>
    </row>
    <row r="8846" spans="1:3" x14ac:dyDescent="0.35">
      <c r="A8846" s="12"/>
      <c r="B8846" s="12"/>
      <c r="C8846" s="12"/>
    </row>
    <row r="8847" spans="1:3" x14ac:dyDescent="0.35">
      <c r="A8847" s="12"/>
      <c r="B8847" s="12"/>
      <c r="C8847" s="12"/>
    </row>
    <row r="8848" spans="1:3" x14ac:dyDescent="0.35">
      <c r="A8848" s="12"/>
      <c r="B8848" s="12"/>
      <c r="C8848" s="12"/>
    </row>
    <row r="8849" spans="1:3" x14ac:dyDescent="0.35">
      <c r="A8849" s="12"/>
      <c r="B8849" s="12"/>
      <c r="C8849" s="12"/>
    </row>
    <row r="8850" spans="1:3" x14ac:dyDescent="0.35">
      <c r="A8850" s="12"/>
      <c r="B8850" s="12"/>
      <c r="C8850" s="12"/>
    </row>
    <row r="8851" spans="1:3" x14ac:dyDescent="0.35">
      <c r="A8851" s="12"/>
      <c r="B8851" s="12"/>
      <c r="C8851" s="12"/>
    </row>
    <row r="8852" spans="1:3" x14ac:dyDescent="0.35">
      <c r="A8852" s="12"/>
      <c r="B8852" s="12"/>
      <c r="C8852" s="12"/>
    </row>
    <row r="8853" spans="1:3" x14ac:dyDescent="0.35">
      <c r="A8853" s="12"/>
      <c r="B8853" s="12"/>
      <c r="C8853" s="12"/>
    </row>
    <row r="8854" spans="1:3" x14ac:dyDescent="0.35">
      <c r="A8854" s="12"/>
      <c r="B8854" s="12"/>
      <c r="C8854" s="12"/>
    </row>
    <row r="8855" spans="1:3" x14ac:dyDescent="0.35">
      <c r="A8855" s="12"/>
      <c r="B8855" s="12"/>
      <c r="C8855" s="12"/>
    </row>
    <row r="8856" spans="1:3" x14ac:dyDescent="0.35">
      <c r="A8856" s="12"/>
      <c r="B8856" s="12"/>
      <c r="C8856" s="12"/>
    </row>
    <row r="8857" spans="1:3" x14ac:dyDescent="0.35">
      <c r="A8857" s="12"/>
      <c r="B8857" s="12"/>
      <c r="C8857" s="12"/>
    </row>
    <row r="8858" spans="1:3" x14ac:dyDescent="0.35">
      <c r="A8858" s="12"/>
      <c r="B8858" s="12"/>
      <c r="C8858" s="12"/>
    </row>
    <row r="8859" spans="1:3" x14ac:dyDescent="0.35">
      <c r="A8859" s="12"/>
      <c r="B8859" s="12"/>
      <c r="C8859" s="12"/>
    </row>
    <row r="8860" spans="1:3" x14ac:dyDescent="0.35">
      <c r="A8860" s="12"/>
      <c r="B8860" s="12"/>
      <c r="C8860" s="12"/>
    </row>
    <row r="8861" spans="1:3" x14ac:dyDescent="0.35">
      <c r="A8861" s="12"/>
      <c r="B8861" s="12"/>
      <c r="C8861" s="12"/>
    </row>
    <row r="8862" spans="1:3" x14ac:dyDescent="0.35">
      <c r="A8862" s="12"/>
      <c r="B8862" s="12"/>
      <c r="C8862" s="12"/>
    </row>
    <row r="8863" spans="1:3" x14ac:dyDescent="0.35">
      <c r="A8863" s="12"/>
      <c r="B8863" s="12"/>
      <c r="C8863" s="12"/>
    </row>
    <row r="8864" spans="1:3" x14ac:dyDescent="0.35">
      <c r="A8864" s="12"/>
      <c r="B8864" s="12"/>
      <c r="C8864" s="12"/>
    </row>
    <row r="8865" spans="1:3" x14ac:dyDescent="0.35">
      <c r="A8865" s="12"/>
      <c r="B8865" s="12"/>
      <c r="C8865" s="12"/>
    </row>
    <row r="8866" spans="1:3" x14ac:dyDescent="0.35">
      <c r="A8866" s="12"/>
      <c r="B8866" s="12"/>
      <c r="C8866" s="12"/>
    </row>
    <row r="8867" spans="1:3" x14ac:dyDescent="0.35">
      <c r="A8867" s="12"/>
      <c r="B8867" s="12"/>
      <c r="C8867" s="12"/>
    </row>
    <row r="8868" spans="1:3" x14ac:dyDescent="0.35">
      <c r="A8868" s="12"/>
      <c r="B8868" s="12"/>
      <c r="C8868" s="12"/>
    </row>
    <row r="8869" spans="1:3" x14ac:dyDescent="0.35">
      <c r="A8869" s="12"/>
      <c r="B8869" s="12"/>
      <c r="C8869" s="12"/>
    </row>
    <row r="8870" spans="1:3" x14ac:dyDescent="0.35">
      <c r="A8870" s="12"/>
      <c r="B8870" s="12"/>
      <c r="C8870" s="12"/>
    </row>
    <row r="8871" spans="1:3" x14ac:dyDescent="0.35">
      <c r="A8871" s="12"/>
      <c r="B8871" s="12"/>
      <c r="C8871" s="12"/>
    </row>
    <row r="8872" spans="1:3" x14ac:dyDescent="0.35">
      <c r="A8872" s="12"/>
      <c r="B8872" s="12"/>
      <c r="C8872" s="12"/>
    </row>
    <row r="8873" spans="1:3" x14ac:dyDescent="0.35">
      <c r="A8873" s="12"/>
      <c r="B8873" s="12"/>
      <c r="C8873" s="12"/>
    </row>
    <row r="8874" spans="1:3" x14ac:dyDescent="0.35">
      <c r="A8874" s="12"/>
      <c r="B8874" s="12"/>
      <c r="C8874" s="12"/>
    </row>
    <row r="8875" spans="1:3" x14ac:dyDescent="0.35">
      <c r="A8875" s="12"/>
      <c r="B8875" s="12"/>
      <c r="C8875" s="12"/>
    </row>
    <row r="8876" spans="1:3" x14ac:dyDescent="0.35">
      <c r="A8876" s="12"/>
      <c r="B8876" s="12"/>
      <c r="C8876" s="12"/>
    </row>
    <row r="8877" spans="1:3" x14ac:dyDescent="0.35">
      <c r="A8877" s="12"/>
      <c r="B8877" s="12"/>
      <c r="C8877" s="12"/>
    </row>
    <row r="8878" spans="1:3" x14ac:dyDescent="0.35">
      <c r="A8878" s="12"/>
      <c r="B8878" s="12"/>
      <c r="C8878" s="12"/>
    </row>
    <row r="8879" spans="1:3" x14ac:dyDescent="0.35">
      <c r="A8879" s="12"/>
      <c r="B8879" s="12"/>
      <c r="C8879" s="12"/>
    </row>
    <row r="8880" spans="1:3" x14ac:dyDescent="0.35">
      <c r="A8880" s="12"/>
      <c r="B8880" s="12"/>
      <c r="C8880" s="12"/>
    </row>
    <row r="8881" spans="1:3" x14ac:dyDescent="0.35">
      <c r="A8881" s="12"/>
      <c r="B8881" s="12"/>
      <c r="C8881" s="12"/>
    </row>
    <row r="8882" spans="1:3" x14ac:dyDescent="0.35">
      <c r="A8882" s="12"/>
      <c r="B8882" s="12"/>
      <c r="C8882" s="12"/>
    </row>
    <row r="8883" spans="1:3" x14ac:dyDescent="0.35">
      <c r="A8883" s="12"/>
      <c r="B8883" s="12"/>
      <c r="C8883" s="12"/>
    </row>
    <row r="8884" spans="1:3" x14ac:dyDescent="0.35">
      <c r="A8884" s="12"/>
      <c r="B8884" s="12"/>
      <c r="C8884" s="12"/>
    </row>
    <row r="8885" spans="1:3" x14ac:dyDescent="0.35">
      <c r="A8885" s="12"/>
      <c r="B8885" s="12"/>
      <c r="C8885" s="12"/>
    </row>
    <row r="8886" spans="1:3" x14ac:dyDescent="0.35">
      <c r="A8886" s="12"/>
      <c r="B8886" s="12"/>
      <c r="C8886" s="12"/>
    </row>
    <row r="8887" spans="1:3" x14ac:dyDescent="0.35">
      <c r="A8887" s="12"/>
      <c r="B8887" s="12"/>
      <c r="C8887" s="12"/>
    </row>
    <row r="8888" spans="1:3" x14ac:dyDescent="0.35">
      <c r="A8888" s="12"/>
      <c r="B8888" s="12"/>
      <c r="C8888" s="12"/>
    </row>
    <row r="8889" spans="1:3" x14ac:dyDescent="0.35">
      <c r="A8889" s="12"/>
      <c r="B8889" s="12"/>
      <c r="C8889" s="12"/>
    </row>
    <row r="8890" spans="1:3" x14ac:dyDescent="0.35">
      <c r="A8890" s="12"/>
      <c r="B8890" s="12"/>
      <c r="C8890" s="12"/>
    </row>
    <row r="8891" spans="1:3" x14ac:dyDescent="0.35">
      <c r="A8891" s="12"/>
      <c r="B8891" s="12"/>
      <c r="C8891" s="12"/>
    </row>
    <row r="8892" spans="1:3" x14ac:dyDescent="0.35">
      <c r="A8892" s="12"/>
      <c r="B8892" s="12"/>
      <c r="C8892" s="12"/>
    </row>
    <row r="8893" spans="1:3" x14ac:dyDescent="0.35">
      <c r="A8893" s="12"/>
      <c r="B8893" s="12"/>
      <c r="C8893" s="12"/>
    </row>
    <row r="8894" spans="1:3" x14ac:dyDescent="0.35">
      <c r="A8894" s="12"/>
      <c r="B8894" s="12"/>
      <c r="C8894" s="12"/>
    </row>
    <row r="8895" spans="1:3" x14ac:dyDescent="0.35">
      <c r="A8895" s="12"/>
      <c r="B8895" s="12"/>
      <c r="C8895" s="12"/>
    </row>
    <row r="8896" spans="1:3" x14ac:dyDescent="0.35">
      <c r="A8896" s="12"/>
      <c r="B8896" s="12"/>
      <c r="C8896" s="12"/>
    </row>
    <row r="8897" spans="1:3" x14ac:dyDescent="0.35">
      <c r="A8897" s="12"/>
      <c r="B8897" s="12"/>
      <c r="C8897" s="12"/>
    </row>
    <row r="8898" spans="1:3" x14ac:dyDescent="0.35">
      <c r="A8898" s="12"/>
      <c r="B8898" s="12"/>
      <c r="C8898" s="12"/>
    </row>
    <row r="8899" spans="1:3" x14ac:dyDescent="0.35">
      <c r="A8899" s="12"/>
      <c r="B8899" s="12"/>
      <c r="C8899" s="12"/>
    </row>
    <row r="8900" spans="1:3" x14ac:dyDescent="0.35">
      <c r="A8900" s="12"/>
      <c r="B8900" s="12"/>
      <c r="C8900" s="12"/>
    </row>
    <row r="8901" spans="1:3" x14ac:dyDescent="0.35">
      <c r="A8901" s="12"/>
      <c r="B8901" s="12"/>
      <c r="C8901" s="12"/>
    </row>
    <row r="8902" spans="1:3" x14ac:dyDescent="0.35">
      <c r="A8902" s="12"/>
      <c r="B8902" s="12"/>
      <c r="C8902" s="12"/>
    </row>
    <row r="8903" spans="1:3" x14ac:dyDescent="0.35">
      <c r="A8903" s="12"/>
      <c r="B8903" s="12"/>
      <c r="C8903" s="12"/>
    </row>
    <row r="8904" spans="1:3" x14ac:dyDescent="0.35">
      <c r="A8904" s="12"/>
      <c r="B8904" s="12"/>
      <c r="C8904" s="12"/>
    </row>
    <row r="8905" spans="1:3" x14ac:dyDescent="0.35">
      <c r="A8905" s="12"/>
      <c r="B8905" s="12"/>
      <c r="C8905" s="12"/>
    </row>
    <row r="8906" spans="1:3" x14ac:dyDescent="0.35">
      <c r="A8906" s="12"/>
      <c r="B8906" s="12"/>
      <c r="C8906" s="12"/>
    </row>
    <row r="8907" spans="1:3" x14ac:dyDescent="0.35">
      <c r="A8907" s="12"/>
      <c r="B8907" s="12"/>
      <c r="C8907" s="12"/>
    </row>
    <row r="8908" spans="1:3" x14ac:dyDescent="0.35">
      <c r="A8908" s="12"/>
      <c r="B8908" s="12"/>
      <c r="C8908" s="12"/>
    </row>
    <row r="8909" spans="1:3" x14ac:dyDescent="0.35">
      <c r="A8909" s="12"/>
      <c r="B8909" s="12"/>
      <c r="C8909" s="12"/>
    </row>
    <row r="8910" spans="1:3" x14ac:dyDescent="0.35">
      <c r="A8910" s="12"/>
      <c r="B8910" s="12"/>
      <c r="C8910" s="12"/>
    </row>
    <row r="8911" spans="1:3" x14ac:dyDescent="0.35">
      <c r="A8911" s="12"/>
      <c r="B8911" s="12"/>
      <c r="C8911" s="12"/>
    </row>
    <row r="8912" spans="1:3" x14ac:dyDescent="0.35">
      <c r="A8912" s="12"/>
      <c r="B8912" s="12"/>
      <c r="C8912" s="12"/>
    </row>
    <row r="8913" spans="1:3" x14ac:dyDescent="0.35">
      <c r="A8913" s="12"/>
      <c r="B8913" s="12"/>
      <c r="C8913" s="12"/>
    </row>
    <row r="8914" spans="1:3" x14ac:dyDescent="0.35">
      <c r="A8914" s="12"/>
      <c r="B8914" s="12"/>
      <c r="C8914" s="12"/>
    </row>
    <row r="8915" spans="1:3" x14ac:dyDescent="0.35">
      <c r="A8915" s="12"/>
      <c r="B8915" s="12"/>
      <c r="C8915" s="12"/>
    </row>
    <row r="8916" spans="1:3" x14ac:dyDescent="0.35">
      <c r="A8916" s="12"/>
      <c r="B8916" s="12"/>
      <c r="C8916" s="12"/>
    </row>
    <row r="8917" spans="1:3" x14ac:dyDescent="0.35">
      <c r="A8917" s="12"/>
      <c r="B8917" s="12"/>
      <c r="C8917" s="12"/>
    </row>
    <row r="8918" spans="1:3" x14ac:dyDescent="0.35">
      <c r="A8918" s="12"/>
      <c r="B8918" s="12"/>
      <c r="C8918" s="12"/>
    </row>
    <row r="8919" spans="1:3" x14ac:dyDescent="0.35">
      <c r="A8919" s="12"/>
      <c r="B8919" s="12"/>
      <c r="C8919" s="12"/>
    </row>
    <row r="8920" spans="1:3" x14ac:dyDescent="0.35">
      <c r="A8920" s="12"/>
      <c r="B8920" s="12"/>
      <c r="C8920" s="12"/>
    </row>
    <row r="8921" spans="1:3" x14ac:dyDescent="0.35">
      <c r="A8921" s="12"/>
      <c r="B8921" s="12"/>
      <c r="C8921" s="12"/>
    </row>
    <row r="8922" spans="1:3" x14ac:dyDescent="0.35">
      <c r="A8922" s="12"/>
      <c r="B8922" s="12"/>
      <c r="C8922" s="12"/>
    </row>
    <row r="8923" spans="1:3" x14ac:dyDescent="0.35">
      <c r="A8923" s="12"/>
      <c r="B8923" s="12"/>
      <c r="C8923" s="12"/>
    </row>
    <row r="8924" spans="1:3" x14ac:dyDescent="0.35">
      <c r="A8924" s="12"/>
      <c r="B8924" s="12"/>
      <c r="C8924" s="12"/>
    </row>
    <row r="8925" spans="1:3" x14ac:dyDescent="0.35">
      <c r="A8925" s="12"/>
      <c r="B8925" s="12"/>
      <c r="C8925" s="12"/>
    </row>
    <row r="8926" spans="1:3" x14ac:dyDescent="0.35">
      <c r="A8926" s="12"/>
      <c r="B8926" s="12"/>
      <c r="C8926" s="12"/>
    </row>
    <row r="8927" spans="1:3" x14ac:dyDescent="0.35">
      <c r="A8927" s="12"/>
      <c r="B8927" s="12"/>
      <c r="C8927" s="12"/>
    </row>
    <row r="8928" spans="1:3" x14ac:dyDescent="0.35">
      <c r="A8928" s="12"/>
      <c r="B8928" s="12"/>
      <c r="C8928" s="12"/>
    </row>
    <row r="8929" spans="1:3" x14ac:dyDescent="0.35">
      <c r="A8929" s="12"/>
      <c r="B8929" s="12"/>
      <c r="C8929" s="12"/>
    </row>
    <row r="8930" spans="1:3" x14ac:dyDescent="0.35">
      <c r="A8930" s="12"/>
      <c r="B8930" s="12"/>
      <c r="C8930" s="12"/>
    </row>
    <row r="8931" spans="1:3" x14ac:dyDescent="0.35">
      <c r="A8931" s="12"/>
      <c r="B8931" s="12"/>
      <c r="C8931" s="12"/>
    </row>
    <row r="8932" spans="1:3" x14ac:dyDescent="0.35">
      <c r="A8932" s="12"/>
      <c r="B8932" s="12"/>
      <c r="C8932" s="12"/>
    </row>
    <row r="8933" spans="1:3" x14ac:dyDescent="0.35">
      <c r="A8933" s="12"/>
      <c r="B8933" s="12"/>
      <c r="C8933" s="12"/>
    </row>
    <row r="8934" spans="1:3" x14ac:dyDescent="0.35">
      <c r="A8934" s="12"/>
      <c r="B8934" s="12"/>
      <c r="C8934" s="12"/>
    </row>
    <row r="8935" spans="1:3" x14ac:dyDescent="0.35">
      <c r="A8935" s="12"/>
      <c r="B8935" s="12"/>
      <c r="C8935" s="12"/>
    </row>
    <row r="8936" spans="1:3" x14ac:dyDescent="0.35">
      <c r="A8936" s="12"/>
      <c r="B8936" s="12"/>
      <c r="C8936" s="12"/>
    </row>
    <row r="8937" spans="1:3" x14ac:dyDescent="0.35">
      <c r="A8937" s="12"/>
      <c r="B8937" s="12"/>
      <c r="C8937" s="12"/>
    </row>
    <row r="8938" spans="1:3" x14ac:dyDescent="0.35">
      <c r="A8938" s="12"/>
      <c r="B8938" s="12"/>
      <c r="C8938" s="12"/>
    </row>
    <row r="8939" spans="1:3" x14ac:dyDescent="0.35">
      <c r="A8939" s="12"/>
      <c r="B8939" s="12"/>
      <c r="C8939" s="12"/>
    </row>
    <row r="8940" spans="1:3" x14ac:dyDescent="0.35">
      <c r="A8940" s="12"/>
      <c r="B8940" s="12"/>
      <c r="C8940" s="12"/>
    </row>
    <row r="8941" spans="1:3" x14ac:dyDescent="0.35">
      <c r="A8941" s="12"/>
      <c r="B8941" s="12"/>
      <c r="C8941" s="12"/>
    </row>
    <row r="8942" spans="1:3" x14ac:dyDescent="0.35">
      <c r="A8942" s="12"/>
      <c r="B8942" s="12"/>
      <c r="C8942" s="12"/>
    </row>
    <row r="8943" spans="1:3" x14ac:dyDescent="0.35">
      <c r="A8943" s="12"/>
      <c r="B8943" s="12"/>
      <c r="C8943" s="12"/>
    </row>
    <row r="8944" spans="1:3" x14ac:dyDescent="0.35">
      <c r="A8944" s="12"/>
      <c r="B8944" s="12"/>
      <c r="C8944" s="12"/>
    </row>
    <row r="8945" spans="1:3" x14ac:dyDescent="0.35">
      <c r="A8945" s="12"/>
      <c r="B8945" s="12"/>
      <c r="C8945" s="12"/>
    </row>
    <row r="8946" spans="1:3" x14ac:dyDescent="0.35">
      <c r="A8946" s="12"/>
      <c r="B8946" s="12"/>
      <c r="C8946" s="12"/>
    </row>
    <row r="8947" spans="1:3" x14ac:dyDescent="0.35">
      <c r="A8947" s="12"/>
      <c r="B8947" s="12"/>
      <c r="C8947" s="12"/>
    </row>
    <row r="8948" spans="1:3" x14ac:dyDescent="0.35">
      <c r="A8948" s="12"/>
      <c r="B8948" s="12"/>
      <c r="C8948" s="12"/>
    </row>
    <row r="8949" spans="1:3" x14ac:dyDescent="0.35">
      <c r="A8949" s="12"/>
      <c r="B8949" s="12"/>
      <c r="C8949" s="12"/>
    </row>
    <row r="8950" spans="1:3" x14ac:dyDescent="0.35">
      <c r="A8950" s="12"/>
      <c r="B8950" s="12"/>
      <c r="C8950" s="12"/>
    </row>
    <row r="8951" spans="1:3" x14ac:dyDescent="0.35">
      <c r="A8951" s="12"/>
      <c r="B8951" s="12"/>
      <c r="C8951" s="12"/>
    </row>
    <row r="8952" spans="1:3" x14ac:dyDescent="0.35">
      <c r="A8952" s="12"/>
      <c r="B8952" s="12"/>
      <c r="C8952" s="12"/>
    </row>
    <row r="8953" spans="1:3" x14ac:dyDescent="0.35">
      <c r="A8953" s="12"/>
      <c r="B8953" s="12"/>
      <c r="C8953" s="12"/>
    </row>
    <row r="8954" spans="1:3" x14ac:dyDescent="0.35">
      <c r="A8954" s="12"/>
      <c r="B8954" s="12"/>
      <c r="C8954" s="12"/>
    </row>
    <row r="8955" spans="1:3" x14ac:dyDescent="0.35">
      <c r="A8955" s="12"/>
      <c r="B8955" s="12"/>
      <c r="C8955" s="12"/>
    </row>
    <row r="8956" spans="1:3" x14ac:dyDescent="0.35">
      <c r="A8956" s="12"/>
      <c r="B8956" s="12"/>
      <c r="C8956" s="12"/>
    </row>
    <row r="8957" spans="1:3" x14ac:dyDescent="0.35">
      <c r="A8957" s="12"/>
      <c r="B8957" s="12"/>
      <c r="C8957" s="12"/>
    </row>
    <row r="8958" spans="1:3" x14ac:dyDescent="0.35">
      <c r="A8958" s="12"/>
      <c r="B8958" s="12"/>
      <c r="C8958" s="12"/>
    </row>
    <row r="8959" spans="1:3" x14ac:dyDescent="0.35">
      <c r="A8959" s="12"/>
      <c r="B8959" s="12"/>
      <c r="C8959" s="12"/>
    </row>
    <row r="8960" spans="1:3" x14ac:dyDescent="0.35">
      <c r="A8960" s="12"/>
      <c r="B8960" s="12"/>
      <c r="C8960" s="12"/>
    </row>
    <row r="8961" spans="1:3" x14ac:dyDescent="0.35">
      <c r="A8961" s="12"/>
      <c r="B8961" s="12"/>
      <c r="C8961" s="12"/>
    </row>
    <row r="8962" spans="1:3" x14ac:dyDescent="0.35">
      <c r="A8962" s="12"/>
      <c r="B8962" s="12"/>
      <c r="C8962" s="12"/>
    </row>
    <row r="8963" spans="1:3" x14ac:dyDescent="0.35">
      <c r="A8963" s="12"/>
      <c r="B8963" s="12"/>
      <c r="C8963" s="12"/>
    </row>
    <row r="8964" spans="1:3" x14ac:dyDescent="0.35">
      <c r="A8964" s="12"/>
      <c r="B8964" s="12"/>
      <c r="C8964" s="12"/>
    </row>
    <row r="8965" spans="1:3" x14ac:dyDescent="0.35">
      <c r="A8965" s="12"/>
      <c r="B8965" s="12"/>
      <c r="C8965" s="12"/>
    </row>
    <row r="8966" spans="1:3" x14ac:dyDescent="0.35">
      <c r="A8966" s="12"/>
      <c r="B8966" s="12"/>
      <c r="C8966" s="12"/>
    </row>
    <row r="8967" spans="1:3" x14ac:dyDescent="0.35">
      <c r="A8967" s="12"/>
      <c r="B8967" s="12"/>
      <c r="C8967" s="12"/>
    </row>
    <row r="8968" spans="1:3" x14ac:dyDescent="0.35">
      <c r="A8968" s="12"/>
      <c r="B8968" s="12"/>
      <c r="C8968" s="12"/>
    </row>
    <row r="8969" spans="1:3" x14ac:dyDescent="0.35">
      <c r="A8969" s="12"/>
      <c r="B8969" s="12"/>
      <c r="C8969" s="12"/>
    </row>
    <row r="8970" spans="1:3" x14ac:dyDescent="0.35">
      <c r="A8970" s="12"/>
      <c r="B8970" s="12"/>
      <c r="C8970" s="12"/>
    </row>
    <row r="8971" spans="1:3" x14ac:dyDescent="0.35">
      <c r="A8971" s="12"/>
      <c r="B8971" s="12"/>
      <c r="C8971" s="12"/>
    </row>
    <row r="8972" spans="1:3" x14ac:dyDescent="0.35">
      <c r="A8972" s="12"/>
      <c r="B8972" s="12"/>
      <c r="C8972" s="12"/>
    </row>
    <row r="8973" spans="1:3" x14ac:dyDescent="0.35">
      <c r="A8973" s="12"/>
      <c r="B8973" s="12"/>
      <c r="C8973" s="12"/>
    </row>
    <row r="8974" spans="1:3" x14ac:dyDescent="0.35">
      <c r="A8974" s="12"/>
      <c r="B8974" s="12"/>
      <c r="C8974" s="12"/>
    </row>
    <row r="8975" spans="1:3" x14ac:dyDescent="0.35">
      <c r="A8975" s="12"/>
      <c r="B8975" s="12"/>
      <c r="C8975" s="12"/>
    </row>
    <row r="8976" spans="1:3" x14ac:dyDescent="0.35">
      <c r="A8976" s="12"/>
      <c r="B8976" s="12"/>
      <c r="C8976" s="12"/>
    </row>
    <row r="8977" spans="1:3" x14ac:dyDescent="0.35">
      <c r="A8977" s="12"/>
      <c r="B8977" s="12"/>
      <c r="C8977" s="12"/>
    </row>
    <row r="8978" spans="1:3" x14ac:dyDescent="0.35">
      <c r="A8978" s="12"/>
      <c r="B8978" s="12"/>
      <c r="C8978" s="12"/>
    </row>
    <row r="8979" spans="1:3" x14ac:dyDescent="0.35">
      <c r="A8979" s="12"/>
      <c r="B8979" s="12"/>
      <c r="C8979" s="12"/>
    </row>
    <row r="8980" spans="1:3" x14ac:dyDescent="0.35">
      <c r="A8980" s="12"/>
      <c r="B8980" s="12"/>
      <c r="C8980" s="12"/>
    </row>
    <row r="8981" spans="1:3" x14ac:dyDescent="0.35">
      <c r="A8981" s="12"/>
      <c r="B8981" s="12"/>
      <c r="C8981" s="12"/>
    </row>
    <row r="8982" spans="1:3" x14ac:dyDescent="0.35">
      <c r="A8982" s="12"/>
      <c r="B8982" s="12"/>
      <c r="C8982" s="12"/>
    </row>
    <row r="8983" spans="1:3" x14ac:dyDescent="0.35">
      <c r="A8983" s="12"/>
      <c r="B8983" s="12"/>
      <c r="C8983" s="12"/>
    </row>
    <row r="8984" spans="1:3" x14ac:dyDescent="0.35">
      <c r="A8984" s="12"/>
      <c r="B8984" s="12"/>
      <c r="C8984" s="12"/>
    </row>
    <row r="8985" spans="1:3" x14ac:dyDescent="0.35">
      <c r="A8985" s="12"/>
      <c r="B8985" s="12"/>
      <c r="C8985" s="12"/>
    </row>
    <row r="8986" spans="1:3" x14ac:dyDescent="0.35">
      <c r="A8986" s="12"/>
      <c r="B8986" s="12"/>
      <c r="C8986" s="12"/>
    </row>
    <row r="8987" spans="1:3" x14ac:dyDescent="0.35">
      <c r="A8987" s="12"/>
      <c r="B8987" s="12"/>
      <c r="C8987" s="12"/>
    </row>
    <row r="8988" spans="1:3" x14ac:dyDescent="0.35">
      <c r="A8988" s="12"/>
      <c r="B8988" s="12"/>
      <c r="C8988" s="12"/>
    </row>
    <row r="8989" spans="1:3" x14ac:dyDescent="0.35">
      <c r="A8989" s="12"/>
      <c r="B8989" s="12"/>
      <c r="C8989" s="12"/>
    </row>
    <row r="8990" spans="1:3" x14ac:dyDescent="0.35">
      <c r="A8990" s="12"/>
      <c r="B8990" s="12"/>
      <c r="C8990" s="12"/>
    </row>
    <row r="8991" spans="1:3" x14ac:dyDescent="0.35">
      <c r="A8991" s="12"/>
      <c r="B8991" s="12"/>
      <c r="C8991" s="12"/>
    </row>
    <row r="8992" spans="1:3" x14ac:dyDescent="0.35">
      <c r="A8992" s="12"/>
      <c r="B8992" s="12"/>
      <c r="C8992" s="12"/>
    </row>
    <row r="8993" spans="1:3" x14ac:dyDescent="0.35">
      <c r="A8993" s="12"/>
      <c r="B8993" s="12"/>
      <c r="C8993" s="12"/>
    </row>
    <row r="8994" spans="1:3" x14ac:dyDescent="0.35">
      <c r="A8994" s="12"/>
      <c r="B8994" s="12"/>
      <c r="C8994" s="12"/>
    </row>
    <row r="8995" spans="1:3" x14ac:dyDescent="0.35">
      <c r="A8995" s="12"/>
      <c r="B8995" s="12"/>
      <c r="C8995" s="12"/>
    </row>
    <row r="8996" spans="1:3" x14ac:dyDescent="0.35">
      <c r="A8996" s="12"/>
      <c r="B8996" s="12"/>
      <c r="C8996" s="12"/>
    </row>
    <row r="8997" spans="1:3" x14ac:dyDescent="0.35">
      <c r="A8997" s="12"/>
      <c r="B8997" s="12"/>
      <c r="C8997" s="12"/>
    </row>
    <row r="8998" spans="1:3" x14ac:dyDescent="0.35">
      <c r="A8998" s="12"/>
      <c r="B8998" s="12"/>
      <c r="C8998" s="12"/>
    </row>
    <row r="8999" spans="1:3" x14ac:dyDescent="0.35">
      <c r="A8999" s="12"/>
      <c r="B8999" s="12"/>
      <c r="C8999" s="12"/>
    </row>
    <row r="9000" spans="1:3" x14ac:dyDescent="0.35">
      <c r="A9000" s="12"/>
      <c r="B9000" s="12"/>
      <c r="C9000" s="12"/>
    </row>
    <row r="9001" spans="1:3" x14ac:dyDescent="0.35">
      <c r="A9001" s="12"/>
      <c r="B9001" s="12"/>
      <c r="C9001" s="12"/>
    </row>
    <row r="9002" spans="1:3" x14ac:dyDescent="0.35">
      <c r="A9002" s="12"/>
      <c r="B9002" s="12"/>
      <c r="C9002" s="12"/>
    </row>
    <row r="9003" spans="1:3" x14ac:dyDescent="0.35">
      <c r="A9003" s="12"/>
      <c r="B9003" s="12"/>
      <c r="C9003" s="12"/>
    </row>
    <row r="9004" spans="1:3" x14ac:dyDescent="0.35">
      <c r="A9004" s="12"/>
      <c r="B9004" s="12"/>
      <c r="C9004" s="12"/>
    </row>
    <row r="9005" spans="1:3" x14ac:dyDescent="0.35">
      <c r="A9005" s="12"/>
      <c r="B9005" s="12"/>
      <c r="C9005" s="12"/>
    </row>
    <row r="9006" spans="1:3" x14ac:dyDescent="0.35">
      <c r="A9006" s="12"/>
      <c r="B9006" s="12"/>
      <c r="C9006" s="12"/>
    </row>
    <row r="9007" spans="1:3" x14ac:dyDescent="0.35">
      <c r="A9007" s="12"/>
      <c r="B9007" s="12"/>
      <c r="C9007" s="12"/>
    </row>
    <row r="9008" spans="1:3" x14ac:dyDescent="0.35">
      <c r="A9008" s="12"/>
      <c r="B9008" s="12"/>
      <c r="C9008" s="12"/>
    </row>
    <row r="9009" spans="1:3" x14ac:dyDescent="0.35">
      <c r="A9009" s="12"/>
      <c r="B9009" s="12"/>
      <c r="C9009" s="12"/>
    </row>
    <row r="9010" spans="1:3" x14ac:dyDescent="0.35">
      <c r="A9010" s="12"/>
      <c r="B9010" s="12"/>
      <c r="C9010" s="12"/>
    </row>
    <row r="9011" spans="1:3" x14ac:dyDescent="0.35">
      <c r="A9011" s="12"/>
      <c r="B9011" s="12"/>
      <c r="C9011" s="12"/>
    </row>
    <row r="9012" spans="1:3" x14ac:dyDescent="0.35">
      <c r="A9012" s="12"/>
      <c r="B9012" s="12"/>
      <c r="C9012" s="12"/>
    </row>
    <row r="9013" spans="1:3" x14ac:dyDescent="0.35">
      <c r="A9013" s="12"/>
      <c r="B9013" s="12"/>
      <c r="C9013" s="12"/>
    </row>
    <row r="9014" spans="1:3" x14ac:dyDescent="0.35">
      <c r="A9014" s="12"/>
      <c r="B9014" s="12"/>
      <c r="C9014" s="12"/>
    </row>
    <row r="9015" spans="1:3" x14ac:dyDescent="0.35">
      <c r="A9015" s="12"/>
      <c r="B9015" s="12"/>
      <c r="C9015" s="12"/>
    </row>
    <row r="9016" spans="1:3" x14ac:dyDescent="0.35">
      <c r="A9016" s="12"/>
      <c r="B9016" s="12"/>
      <c r="C9016" s="12"/>
    </row>
    <row r="9017" spans="1:3" x14ac:dyDescent="0.35">
      <c r="A9017" s="12"/>
      <c r="B9017" s="12"/>
      <c r="C9017" s="12"/>
    </row>
    <row r="9018" spans="1:3" x14ac:dyDescent="0.35">
      <c r="A9018" s="12"/>
      <c r="B9018" s="12"/>
      <c r="C9018" s="12"/>
    </row>
    <row r="9019" spans="1:3" x14ac:dyDescent="0.35">
      <c r="A9019" s="12"/>
      <c r="B9019" s="12"/>
      <c r="C9019" s="12"/>
    </row>
    <row r="9020" spans="1:3" x14ac:dyDescent="0.35">
      <c r="A9020" s="12"/>
      <c r="B9020" s="12"/>
      <c r="C9020" s="12"/>
    </row>
    <row r="9021" spans="1:3" x14ac:dyDescent="0.35">
      <c r="A9021" s="12"/>
      <c r="B9021" s="12"/>
      <c r="C9021" s="12"/>
    </row>
    <row r="9022" spans="1:3" x14ac:dyDescent="0.35">
      <c r="A9022" s="12"/>
      <c r="B9022" s="12"/>
      <c r="C9022" s="12"/>
    </row>
    <row r="9023" spans="1:3" x14ac:dyDescent="0.35">
      <c r="A9023" s="12"/>
      <c r="B9023" s="12"/>
      <c r="C9023" s="12"/>
    </row>
    <row r="9024" spans="1:3" x14ac:dyDescent="0.35">
      <c r="A9024" s="12"/>
      <c r="B9024" s="12"/>
      <c r="C9024" s="12"/>
    </row>
    <row r="9025" spans="1:3" x14ac:dyDescent="0.35">
      <c r="A9025" s="12"/>
      <c r="B9025" s="12"/>
      <c r="C9025" s="12"/>
    </row>
    <row r="9026" spans="1:3" x14ac:dyDescent="0.35">
      <c r="A9026" s="12"/>
      <c r="B9026" s="12"/>
      <c r="C9026" s="12"/>
    </row>
    <row r="9027" spans="1:3" x14ac:dyDescent="0.35">
      <c r="A9027" s="12"/>
      <c r="B9027" s="12"/>
      <c r="C9027" s="12"/>
    </row>
    <row r="9028" spans="1:3" x14ac:dyDescent="0.35">
      <c r="A9028" s="12"/>
      <c r="B9028" s="12"/>
      <c r="C9028" s="12"/>
    </row>
    <row r="9029" spans="1:3" x14ac:dyDescent="0.35">
      <c r="A9029" s="12"/>
      <c r="B9029" s="12"/>
      <c r="C9029" s="12"/>
    </row>
    <row r="9030" spans="1:3" x14ac:dyDescent="0.35">
      <c r="A9030" s="12"/>
      <c r="B9030" s="12"/>
      <c r="C9030" s="12"/>
    </row>
    <row r="9031" spans="1:3" x14ac:dyDescent="0.35">
      <c r="A9031" s="12"/>
      <c r="B9031" s="12"/>
      <c r="C9031" s="12"/>
    </row>
    <row r="9032" spans="1:3" x14ac:dyDescent="0.35">
      <c r="A9032" s="12"/>
      <c r="B9032" s="12"/>
      <c r="C9032" s="12"/>
    </row>
    <row r="9033" spans="1:3" x14ac:dyDescent="0.35">
      <c r="A9033" s="12"/>
      <c r="B9033" s="12"/>
      <c r="C9033" s="12"/>
    </row>
    <row r="9034" spans="1:3" x14ac:dyDescent="0.35">
      <c r="A9034" s="12"/>
      <c r="B9034" s="12"/>
      <c r="C9034" s="12"/>
    </row>
    <row r="9035" spans="1:3" x14ac:dyDescent="0.35">
      <c r="A9035" s="12"/>
      <c r="B9035" s="12"/>
      <c r="C9035" s="12"/>
    </row>
    <row r="9036" spans="1:3" x14ac:dyDescent="0.35">
      <c r="A9036" s="12"/>
      <c r="B9036" s="12"/>
      <c r="C9036" s="12"/>
    </row>
    <row r="9037" spans="1:3" x14ac:dyDescent="0.35">
      <c r="A9037" s="12"/>
      <c r="B9037" s="12"/>
      <c r="C9037" s="12"/>
    </row>
    <row r="9038" spans="1:3" x14ac:dyDescent="0.35">
      <c r="A9038" s="12"/>
      <c r="B9038" s="12"/>
      <c r="C9038" s="12"/>
    </row>
    <row r="9039" spans="1:3" x14ac:dyDescent="0.35">
      <c r="A9039" s="12"/>
      <c r="B9039" s="12"/>
      <c r="C9039" s="12"/>
    </row>
    <row r="9040" spans="1:3" x14ac:dyDescent="0.35">
      <c r="A9040" s="12"/>
      <c r="B9040" s="12"/>
      <c r="C9040" s="12"/>
    </row>
    <row r="9041" spans="1:3" x14ac:dyDescent="0.35">
      <c r="A9041" s="12"/>
      <c r="B9041" s="12"/>
      <c r="C9041" s="12"/>
    </row>
    <row r="9042" spans="1:3" x14ac:dyDescent="0.35">
      <c r="A9042" s="12"/>
      <c r="B9042" s="12"/>
      <c r="C9042" s="12"/>
    </row>
    <row r="9043" spans="1:3" x14ac:dyDescent="0.35">
      <c r="A9043" s="12"/>
      <c r="B9043" s="12"/>
      <c r="C9043" s="12"/>
    </row>
    <row r="9044" spans="1:3" x14ac:dyDescent="0.35">
      <c r="A9044" s="12"/>
      <c r="B9044" s="12"/>
      <c r="C9044" s="12"/>
    </row>
    <row r="9045" spans="1:3" x14ac:dyDescent="0.35">
      <c r="A9045" s="12"/>
      <c r="B9045" s="12"/>
      <c r="C9045" s="12"/>
    </row>
    <row r="9046" spans="1:3" x14ac:dyDescent="0.35">
      <c r="A9046" s="12"/>
      <c r="B9046" s="12"/>
      <c r="C9046" s="12"/>
    </row>
    <row r="9047" spans="1:3" x14ac:dyDescent="0.35">
      <c r="A9047" s="12"/>
      <c r="B9047" s="12"/>
      <c r="C9047" s="12"/>
    </row>
    <row r="9048" spans="1:3" x14ac:dyDescent="0.35">
      <c r="A9048" s="12"/>
      <c r="B9048" s="12"/>
      <c r="C9048" s="12"/>
    </row>
    <row r="9049" spans="1:3" x14ac:dyDescent="0.35">
      <c r="A9049" s="12"/>
      <c r="B9049" s="12"/>
      <c r="C9049" s="12"/>
    </row>
    <row r="9050" spans="1:3" x14ac:dyDescent="0.35">
      <c r="A9050" s="12"/>
      <c r="B9050" s="12"/>
      <c r="C9050" s="12"/>
    </row>
    <row r="9051" spans="1:3" x14ac:dyDescent="0.35">
      <c r="A9051" s="12"/>
      <c r="B9051" s="12"/>
      <c r="C9051" s="12"/>
    </row>
    <row r="9052" spans="1:3" x14ac:dyDescent="0.35">
      <c r="A9052" s="12"/>
      <c r="B9052" s="12"/>
      <c r="C9052" s="12"/>
    </row>
    <row r="9053" spans="1:3" x14ac:dyDescent="0.35">
      <c r="A9053" s="12"/>
      <c r="B9053" s="12"/>
      <c r="C9053" s="12"/>
    </row>
    <row r="9054" spans="1:3" x14ac:dyDescent="0.35">
      <c r="A9054" s="12"/>
      <c r="B9054" s="12"/>
      <c r="C9054" s="12"/>
    </row>
    <row r="9055" spans="1:3" x14ac:dyDescent="0.35">
      <c r="A9055" s="12"/>
      <c r="B9055" s="12"/>
      <c r="C9055" s="12"/>
    </row>
    <row r="9056" spans="1:3" x14ac:dyDescent="0.35">
      <c r="A9056" s="12"/>
      <c r="B9056" s="12"/>
      <c r="C9056" s="12"/>
    </row>
    <row r="9057" spans="1:3" x14ac:dyDescent="0.35">
      <c r="A9057" s="12"/>
      <c r="B9057" s="12"/>
      <c r="C9057" s="12"/>
    </row>
    <row r="9058" spans="1:3" x14ac:dyDescent="0.35">
      <c r="A9058" s="12"/>
      <c r="B9058" s="12"/>
      <c r="C9058" s="12"/>
    </row>
    <row r="9059" spans="1:3" x14ac:dyDescent="0.35">
      <c r="A9059" s="12"/>
      <c r="B9059" s="12"/>
      <c r="C9059" s="12"/>
    </row>
    <row r="9060" spans="1:3" x14ac:dyDescent="0.35">
      <c r="A9060" s="12"/>
      <c r="B9060" s="12"/>
      <c r="C9060" s="12"/>
    </row>
    <row r="9061" spans="1:3" x14ac:dyDescent="0.35">
      <c r="A9061" s="12"/>
      <c r="B9061" s="12"/>
      <c r="C9061" s="12"/>
    </row>
    <row r="9062" spans="1:3" x14ac:dyDescent="0.35">
      <c r="A9062" s="12"/>
      <c r="B9062" s="12"/>
      <c r="C9062" s="12"/>
    </row>
    <row r="9063" spans="1:3" x14ac:dyDescent="0.35">
      <c r="A9063" s="12"/>
      <c r="B9063" s="12"/>
      <c r="C9063" s="12"/>
    </row>
    <row r="9064" spans="1:3" x14ac:dyDescent="0.35">
      <c r="A9064" s="12"/>
      <c r="B9064" s="12"/>
      <c r="C9064" s="12"/>
    </row>
    <row r="9065" spans="1:3" x14ac:dyDescent="0.35">
      <c r="A9065" s="12"/>
      <c r="B9065" s="12"/>
      <c r="C9065" s="12"/>
    </row>
    <row r="9066" spans="1:3" x14ac:dyDescent="0.35">
      <c r="A9066" s="12"/>
      <c r="B9066" s="12"/>
      <c r="C9066" s="12"/>
    </row>
    <row r="9067" spans="1:3" x14ac:dyDescent="0.35">
      <c r="A9067" s="12"/>
      <c r="B9067" s="12"/>
      <c r="C9067" s="12"/>
    </row>
    <row r="9068" spans="1:3" x14ac:dyDescent="0.35">
      <c r="A9068" s="12"/>
      <c r="B9068" s="12"/>
      <c r="C9068" s="12"/>
    </row>
    <row r="9069" spans="1:3" x14ac:dyDescent="0.35">
      <c r="A9069" s="12"/>
      <c r="B9069" s="12"/>
      <c r="C9069" s="12"/>
    </row>
    <row r="9070" spans="1:3" x14ac:dyDescent="0.35">
      <c r="A9070" s="12"/>
      <c r="B9070" s="12"/>
      <c r="C9070" s="12"/>
    </row>
    <row r="9071" spans="1:3" x14ac:dyDescent="0.35">
      <c r="A9071" s="12"/>
      <c r="B9071" s="12"/>
      <c r="C9071" s="12"/>
    </row>
    <row r="9072" spans="1:3" x14ac:dyDescent="0.35">
      <c r="A9072" s="12"/>
      <c r="B9072" s="12"/>
      <c r="C9072" s="12"/>
    </row>
    <row r="9073" spans="1:3" x14ac:dyDescent="0.35">
      <c r="A9073" s="12"/>
      <c r="B9073" s="12"/>
      <c r="C9073" s="12"/>
    </row>
    <row r="9074" spans="1:3" x14ac:dyDescent="0.35">
      <c r="A9074" s="12"/>
      <c r="B9074" s="12"/>
      <c r="C9074" s="12"/>
    </row>
    <row r="9075" spans="1:3" x14ac:dyDescent="0.35">
      <c r="A9075" s="12"/>
      <c r="B9075" s="12"/>
      <c r="C9075" s="12"/>
    </row>
    <row r="9076" spans="1:3" x14ac:dyDescent="0.35">
      <c r="A9076" s="12"/>
      <c r="B9076" s="12"/>
      <c r="C9076" s="12"/>
    </row>
    <row r="9077" spans="1:3" x14ac:dyDescent="0.35">
      <c r="A9077" s="12"/>
      <c r="B9077" s="12"/>
      <c r="C9077" s="12"/>
    </row>
    <row r="9078" spans="1:3" x14ac:dyDescent="0.35">
      <c r="A9078" s="12"/>
      <c r="B9078" s="12"/>
      <c r="C9078" s="12"/>
    </row>
    <row r="9079" spans="1:3" x14ac:dyDescent="0.35">
      <c r="A9079" s="12"/>
      <c r="B9079" s="12"/>
      <c r="C9079" s="12"/>
    </row>
    <row r="9080" spans="1:3" x14ac:dyDescent="0.35">
      <c r="A9080" s="12"/>
      <c r="B9080" s="12"/>
      <c r="C9080" s="12"/>
    </row>
    <row r="9081" spans="1:3" x14ac:dyDescent="0.35">
      <c r="A9081" s="12"/>
      <c r="B9081" s="12"/>
      <c r="C9081" s="12"/>
    </row>
    <row r="9082" spans="1:3" x14ac:dyDescent="0.35">
      <c r="A9082" s="12"/>
      <c r="B9082" s="12"/>
      <c r="C9082" s="12"/>
    </row>
    <row r="9083" spans="1:3" x14ac:dyDescent="0.35">
      <c r="A9083" s="12"/>
      <c r="B9083" s="12"/>
      <c r="C9083" s="12"/>
    </row>
    <row r="9084" spans="1:3" x14ac:dyDescent="0.35">
      <c r="A9084" s="12"/>
      <c r="B9084" s="12"/>
      <c r="C9084" s="12"/>
    </row>
    <row r="9085" spans="1:3" x14ac:dyDescent="0.35">
      <c r="A9085" s="12"/>
      <c r="B9085" s="12"/>
      <c r="C9085" s="12"/>
    </row>
    <row r="9086" spans="1:3" x14ac:dyDescent="0.35">
      <c r="A9086" s="12"/>
      <c r="B9086" s="12"/>
      <c r="C9086" s="12"/>
    </row>
    <row r="9087" spans="1:3" x14ac:dyDescent="0.35">
      <c r="A9087" s="12"/>
      <c r="B9087" s="12"/>
      <c r="C9087" s="12"/>
    </row>
    <row r="9088" spans="1:3" x14ac:dyDescent="0.35">
      <c r="A9088" s="12"/>
      <c r="B9088" s="12"/>
      <c r="C9088" s="12"/>
    </row>
    <row r="9089" spans="1:3" x14ac:dyDescent="0.35">
      <c r="A9089" s="12"/>
      <c r="B9089" s="12"/>
      <c r="C9089" s="12"/>
    </row>
    <row r="9090" spans="1:3" x14ac:dyDescent="0.35">
      <c r="A9090" s="12"/>
      <c r="B9090" s="12"/>
      <c r="C9090" s="12"/>
    </row>
    <row r="9091" spans="1:3" x14ac:dyDescent="0.35">
      <c r="A9091" s="12"/>
      <c r="B9091" s="12"/>
      <c r="C9091" s="12"/>
    </row>
    <row r="9092" spans="1:3" x14ac:dyDescent="0.35">
      <c r="A9092" s="12"/>
      <c r="B9092" s="12"/>
      <c r="C9092" s="12"/>
    </row>
    <row r="9093" spans="1:3" x14ac:dyDescent="0.35">
      <c r="A9093" s="12"/>
      <c r="B9093" s="12"/>
      <c r="C9093" s="12"/>
    </row>
    <row r="9094" spans="1:3" x14ac:dyDescent="0.35">
      <c r="A9094" s="12"/>
      <c r="B9094" s="12"/>
      <c r="C9094" s="12"/>
    </row>
    <row r="9095" spans="1:3" x14ac:dyDescent="0.35">
      <c r="A9095" s="12"/>
      <c r="B9095" s="12"/>
      <c r="C9095" s="12"/>
    </row>
    <row r="9096" spans="1:3" x14ac:dyDescent="0.35">
      <c r="A9096" s="12"/>
      <c r="B9096" s="12"/>
      <c r="C9096" s="12"/>
    </row>
    <row r="9097" spans="1:3" x14ac:dyDescent="0.35">
      <c r="A9097" s="12"/>
      <c r="B9097" s="12"/>
      <c r="C9097" s="12"/>
    </row>
    <row r="9098" spans="1:3" x14ac:dyDescent="0.35">
      <c r="A9098" s="12"/>
      <c r="B9098" s="12"/>
      <c r="C9098" s="12"/>
    </row>
    <row r="9099" spans="1:3" x14ac:dyDescent="0.35">
      <c r="A9099" s="12"/>
      <c r="B9099" s="12"/>
      <c r="C9099" s="12"/>
    </row>
    <row r="9100" spans="1:3" x14ac:dyDescent="0.35">
      <c r="A9100" s="12"/>
      <c r="B9100" s="12"/>
      <c r="C9100" s="12"/>
    </row>
    <row r="9101" spans="1:3" x14ac:dyDescent="0.35">
      <c r="A9101" s="12"/>
      <c r="B9101" s="12"/>
      <c r="C9101" s="12"/>
    </row>
    <row r="9102" spans="1:3" x14ac:dyDescent="0.35">
      <c r="A9102" s="12"/>
      <c r="B9102" s="12"/>
      <c r="C9102" s="12"/>
    </row>
    <row r="9103" spans="1:3" x14ac:dyDescent="0.35">
      <c r="A9103" s="12"/>
      <c r="B9103" s="12"/>
      <c r="C9103" s="12"/>
    </row>
    <row r="9104" spans="1:3" x14ac:dyDescent="0.35">
      <c r="A9104" s="12"/>
      <c r="B9104" s="12"/>
      <c r="C9104" s="12"/>
    </row>
    <row r="9105" spans="1:3" x14ac:dyDescent="0.35">
      <c r="A9105" s="12"/>
      <c r="B9105" s="12"/>
      <c r="C9105" s="12"/>
    </row>
    <row r="9106" spans="1:3" x14ac:dyDescent="0.35">
      <c r="A9106" s="12"/>
      <c r="B9106" s="12"/>
      <c r="C9106" s="12"/>
    </row>
    <row r="9107" spans="1:3" x14ac:dyDescent="0.35">
      <c r="A9107" s="12"/>
      <c r="B9107" s="12"/>
      <c r="C9107" s="12"/>
    </row>
    <row r="9108" spans="1:3" x14ac:dyDescent="0.35">
      <c r="A9108" s="12"/>
      <c r="B9108" s="12"/>
      <c r="C9108" s="12"/>
    </row>
    <row r="9109" spans="1:3" x14ac:dyDescent="0.35">
      <c r="A9109" s="12"/>
      <c r="B9109" s="12"/>
      <c r="C9109" s="12"/>
    </row>
    <row r="9110" spans="1:3" x14ac:dyDescent="0.35">
      <c r="A9110" s="12"/>
      <c r="B9110" s="12"/>
      <c r="C9110" s="12"/>
    </row>
    <row r="9111" spans="1:3" x14ac:dyDescent="0.35">
      <c r="A9111" s="12"/>
      <c r="B9111" s="12"/>
      <c r="C9111" s="12"/>
    </row>
    <row r="9112" spans="1:3" x14ac:dyDescent="0.35">
      <c r="A9112" s="12"/>
      <c r="B9112" s="12"/>
      <c r="C9112" s="12"/>
    </row>
    <row r="9113" spans="1:3" x14ac:dyDescent="0.35">
      <c r="A9113" s="12"/>
      <c r="B9113" s="12"/>
      <c r="C9113" s="12"/>
    </row>
    <row r="9114" spans="1:3" x14ac:dyDescent="0.35">
      <c r="A9114" s="12"/>
      <c r="B9114" s="12"/>
      <c r="C9114" s="12"/>
    </row>
    <row r="9115" spans="1:3" x14ac:dyDescent="0.35">
      <c r="A9115" s="12"/>
      <c r="B9115" s="12"/>
      <c r="C9115" s="12"/>
    </row>
    <row r="9116" spans="1:3" x14ac:dyDescent="0.35">
      <c r="A9116" s="12"/>
      <c r="B9116" s="12"/>
      <c r="C9116" s="12"/>
    </row>
    <row r="9117" spans="1:3" x14ac:dyDescent="0.35">
      <c r="A9117" s="12"/>
      <c r="B9117" s="12"/>
      <c r="C9117" s="12"/>
    </row>
    <row r="9118" spans="1:3" x14ac:dyDescent="0.35">
      <c r="A9118" s="12"/>
      <c r="B9118" s="12"/>
      <c r="C9118" s="12"/>
    </row>
    <row r="9119" spans="1:3" x14ac:dyDescent="0.35">
      <c r="A9119" s="12"/>
      <c r="B9119" s="12"/>
      <c r="C9119" s="12"/>
    </row>
    <row r="9120" spans="1:3" x14ac:dyDescent="0.35">
      <c r="A9120" s="12"/>
      <c r="B9120" s="12"/>
      <c r="C9120" s="12"/>
    </row>
    <row r="9121" spans="1:3" x14ac:dyDescent="0.35">
      <c r="A9121" s="12"/>
      <c r="B9121" s="12"/>
      <c r="C9121" s="12"/>
    </row>
    <row r="9122" spans="1:3" x14ac:dyDescent="0.35">
      <c r="A9122" s="12"/>
      <c r="B9122" s="12"/>
      <c r="C9122" s="12"/>
    </row>
    <row r="9123" spans="1:3" x14ac:dyDescent="0.35">
      <c r="A9123" s="12"/>
      <c r="B9123" s="12"/>
      <c r="C9123" s="12"/>
    </row>
    <row r="9124" spans="1:3" x14ac:dyDescent="0.35">
      <c r="A9124" s="12"/>
      <c r="B9124" s="12"/>
      <c r="C9124" s="12"/>
    </row>
    <row r="9125" spans="1:3" x14ac:dyDescent="0.35">
      <c r="A9125" s="12"/>
      <c r="B9125" s="12"/>
      <c r="C9125" s="12"/>
    </row>
    <row r="9126" spans="1:3" x14ac:dyDescent="0.35">
      <c r="A9126" s="12"/>
      <c r="B9126" s="12"/>
      <c r="C9126" s="12"/>
    </row>
    <row r="9127" spans="1:3" x14ac:dyDescent="0.35">
      <c r="A9127" s="12"/>
      <c r="B9127" s="12"/>
      <c r="C9127" s="12"/>
    </row>
    <row r="9128" spans="1:3" x14ac:dyDescent="0.35">
      <c r="A9128" s="12"/>
      <c r="B9128" s="12"/>
      <c r="C9128" s="12"/>
    </row>
    <row r="9129" spans="1:3" x14ac:dyDescent="0.35">
      <c r="A9129" s="12"/>
      <c r="B9129" s="12"/>
      <c r="C9129" s="12"/>
    </row>
    <row r="9130" spans="1:3" x14ac:dyDescent="0.35">
      <c r="A9130" s="12"/>
      <c r="B9130" s="12"/>
      <c r="C9130" s="12"/>
    </row>
    <row r="9131" spans="1:3" x14ac:dyDescent="0.35">
      <c r="A9131" s="12"/>
      <c r="B9131" s="12"/>
      <c r="C9131" s="12"/>
    </row>
    <row r="9132" spans="1:3" x14ac:dyDescent="0.35">
      <c r="A9132" s="12"/>
      <c r="B9132" s="12"/>
      <c r="C9132" s="12"/>
    </row>
    <row r="9133" spans="1:3" x14ac:dyDescent="0.35">
      <c r="A9133" s="12"/>
      <c r="B9133" s="12"/>
      <c r="C9133" s="12"/>
    </row>
    <row r="9134" spans="1:3" x14ac:dyDescent="0.35">
      <c r="A9134" s="12"/>
      <c r="B9134" s="12"/>
      <c r="C9134" s="12"/>
    </row>
    <row r="9135" spans="1:3" x14ac:dyDescent="0.35">
      <c r="A9135" s="12"/>
      <c r="B9135" s="12"/>
      <c r="C9135" s="12"/>
    </row>
    <row r="9136" spans="1:3" x14ac:dyDescent="0.35">
      <c r="A9136" s="12"/>
      <c r="B9136" s="12"/>
      <c r="C9136" s="12"/>
    </row>
    <row r="9137" spans="1:3" x14ac:dyDescent="0.35">
      <c r="A9137" s="12"/>
      <c r="B9137" s="12"/>
      <c r="C9137" s="12"/>
    </row>
    <row r="9138" spans="1:3" x14ac:dyDescent="0.35">
      <c r="A9138" s="12"/>
      <c r="B9138" s="12"/>
      <c r="C9138" s="12"/>
    </row>
    <row r="9139" spans="1:3" x14ac:dyDescent="0.35">
      <c r="A9139" s="12"/>
      <c r="B9139" s="12"/>
      <c r="C9139" s="12"/>
    </row>
    <row r="9140" spans="1:3" x14ac:dyDescent="0.35">
      <c r="A9140" s="12"/>
      <c r="B9140" s="12"/>
      <c r="C9140" s="12"/>
    </row>
    <row r="9141" spans="1:3" x14ac:dyDescent="0.35">
      <c r="A9141" s="12"/>
      <c r="B9141" s="12"/>
      <c r="C9141" s="12"/>
    </row>
    <row r="9142" spans="1:3" x14ac:dyDescent="0.35">
      <c r="A9142" s="12"/>
      <c r="B9142" s="12"/>
      <c r="C9142" s="12"/>
    </row>
    <row r="9143" spans="1:3" x14ac:dyDescent="0.35">
      <c r="A9143" s="12"/>
      <c r="B9143" s="12"/>
      <c r="C9143" s="12"/>
    </row>
    <row r="9144" spans="1:3" x14ac:dyDescent="0.35">
      <c r="A9144" s="12"/>
      <c r="B9144" s="12"/>
      <c r="C9144" s="12"/>
    </row>
    <row r="9145" spans="1:3" x14ac:dyDescent="0.35">
      <c r="A9145" s="12"/>
      <c r="B9145" s="12"/>
      <c r="C9145" s="12"/>
    </row>
    <row r="9146" spans="1:3" x14ac:dyDescent="0.35">
      <c r="A9146" s="12"/>
      <c r="B9146" s="12"/>
      <c r="C9146" s="12"/>
    </row>
    <row r="9147" spans="1:3" x14ac:dyDescent="0.35">
      <c r="A9147" s="12"/>
      <c r="B9147" s="12"/>
      <c r="C9147" s="12"/>
    </row>
    <row r="9148" spans="1:3" x14ac:dyDescent="0.35">
      <c r="A9148" s="12"/>
      <c r="B9148" s="12"/>
      <c r="C9148" s="12"/>
    </row>
    <row r="9149" spans="1:3" x14ac:dyDescent="0.35">
      <c r="A9149" s="12"/>
      <c r="B9149" s="12"/>
      <c r="C9149" s="12"/>
    </row>
    <row r="9150" spans="1:3" x14ac:dyDescent="0.35">
      <c r="A9150" s="12"/>
      <c r="B9150" s="12"/>
      <c r="C9150" s="12"/>
    </row>
    <row r="9151" spans="1:3" x14ac:dyDescent="0.35">
      <c r="A9151" s="12"/>
      <c r="B9151" s="12"/>
      <c r="C9151" s="12"/>
    </row>
    <row r="9152" spans="1:3" x14ac:dyDescent="0.35">
      <c r="A9152" s="12"/>
      <c r="B9152" s="12"/>
      <c r="C9152" s="12"/>
    </row>
    <row r="9153" spans="1:3" x14ac:dyDescent="0.35">
      <c r="A9153" s="12"/>
      <c r="B9153" s="12"/>
      <c r="C9153" s="12"/>
    </row>
    <row r="9154" spans="1:3" x14ac:dyDescent="0.35">
      <c r="A9154" s="12"/>
      <c r="B9154" s="12"/>
      <c r="C9154" s="12"/>
    </row>
    <row r="9155" spans="1:3" x14ac:dyDescent="0.35">
      <c r="A9155" s="12"/>
      <c r="B9155" s="12"/>
      <c r="C9155" s="12"/>
    </row>
    <row r="9156" spans="1:3" x14ac:dyDescent="0.35">
      <c r="A9156" s="12"/>
      <c r="B9156" s="12"/>
      <c r="C9156" s="12"/>
    </row>
    <row r="9157" spans="1:3" x14ac:dyDescent="0.35">
      <c r="A9157" s="12"/>
      <c r="B9157" s="12"/>
      <c r="C9157" s="12"/>
    </row>
    <row r="9158" spans="1:3" x14ac:dyDescent="0.35">
      <c r="A9158" s="12"/>
      <c r="B9158" s="12"/>
      <c r="C9158" s="12"/>
    </row>
    <row r="9159" spans="1:3" x14ac:dyDescent="0.35">
      <c r="A9159" s="12"/>
      <c r="B9159" s="12"/>
      <c r="C9159" s="12"/>
    </row>
    <row r="9160" spans="1:3" x14ac:dyDescent="0.35">
      <c r="A9160" s="12"/>
      <c r="B9160" s="12"/>
      <c r="C9160" s="12"/>
    </row>
    <row r="9161" spans="1:3" x14ac:dyDescent="0.35">
      <c r="A9161" s="12"/>
      <c r="B9161" s="12"/>
      <c r="C9161" s="12"/>
    </row>
    <row r="9162" spans="1:3" x14ac:dyDescent="0.35">
      <c r="A9162" s="12"/>
      <c r="B9162" s="12"/>
      <c r="C9162" s="12"/>
    </row>
    <row r="9163" spans="1:3" x14ac:dyDescent="0.35">
      <c r="A9163" s="12"/>
      <c r="B9163" s="12"/>
      <c r="C9163" s="12"/>
    </row>
    <row r="9164" spans="1:3" x14ac:dyDescent="0.35">
      <c r="A9164" s="12"/>
      <c r="B9164" s="12"/>
      <c r="C9164" s="12"/>
    </row>
    <row r="9165" spans="1:3" x14ac:dyDescent="0.35">
      <c r="A9165" s="12"/>
      <c r="B9165" s="12"/>
      <c r="C9165" s="12"/>
    </row>
    <row r="9166" spans="1:3" x14ac:dyDescent="0.35">
      <c r="A9166" s="12"/>
      <c r="B9166" s="12"/>
      <c r="C9166" s="12"/>
    </row>
    <row r="9167" spans="1:3" x14ac:dyDescent="0.35">
      <c r="A9167" s="12"/>
      <c r="B9167" s="12"/>
      <c r="C9167" s="12"/>
    </row>
    <row r="9168" spans="1:3" x14ac:dyDescent="0.35">
      <c r="A9168" s="12"/>
      <c r="B9168" s="12"/>
      <c r="C9168" s="12"/>
    </row>
    <row r="9169" spans="1:3" x14ac:dyDescent="0.35">
      <c r="A9169" s="12"/>
      <c r="B9169" s="12"/>
      <c r="C9169" s="12"/>
    </row>
    <row r="9170" spans="1:3" x14ac:dyDescent="0.35">
      <c r="A9170" s="12"/>
      <c r="B9170" s="12"/>
      <c r="C9170" s="12"/>
    </row>
    <row r="9171" spans="1:3" x14ac:dyDescent="0.35">
      <c r="A9171" s="12"/>
      <c r="B9171" s="12"/>
      <c r="C9171" s="12"/>
    </row>
    <row r="9172" spans="1:3" x14ac:dyDescent="0.35">
      <c r="A9172" s="12"/>
      <c r="B9172" s="12"/>
      <c r="C9172" s="12"/>
    </row>
    <row r="9173" spans="1:3" x14ac:dyDescent="0.35">
      <c r="A9173" s="12"/>
      <c r="B9173" s="12"/>
      <c r="C9173" s="12"/>
    </row>
    <row r="9174" spans="1:3" x14ac:dyDescent="0.35">
      <c r="A9174" s="12"/>
      <c r="B9174" s="12"/>
      <c r="C9174" s="12"/>
    </row>
    <row r="9175" spans="1:3" x14ac:dyDescent="0.35">
      <c r="A9175" s="12"/>
      <c r="B9175" s="12"/>
      <c r="C9175" s="12"/>
    </row>
    <row r="9176" spans="1:3" x14ac:dyDescent="0.35">
      <c r="A9176" s="12"/>
      <c r="B9176" s="12"/>
      <c r="C9176" s="12"/>
    </row>
    <row r="9177" spans="1:3" x14ac:dyDescent="0.35">
      <c r="A9177" s="12"/>
      <c r="B9177" s="12"/>
      <c r="C9177" s="12"/>
    </row>
    <row r="9178" spans="1:3" x14ac:dyDescent="0.35">
      <c r="A9178" s="12"/>
      <c r="B9178" s="12"/>
      <c r="C9178" s="12"/>
    </row>
    <row r="9179" spans="1:3" x14ac:dyDescent="0.35">
      <c r="A9179" s="12"/>
      <c r="B9179" s="12"/>
      <c r="C9179" s="12"/>
    </row>
    <row r="9180" spans="1:3" x14ac:dyDescent="0.35">
      <c r="A9180" s="12"/>
      <c r="B9180" s="12"/>
      <c r="C9180" s="12"/>
    </row>
    <row r="9181" spans="1:3" x14ac:dyDescent="0.35">
      <c r="A9181" s="12"/>
      <c r="B9181" s="12"/>
      <c r="C9181" s="12"/>
    </row>
    <row r="9182" spans="1:3" x14ac:dyDescent="0.35">
      <c r="A9182" s="12"/>
      <c r="B9182" s="12"/>
      <c r="C9182" s="12"/>
    </row>
    <row r="9183" spans="1:3" x14ac:dyDescent="0.35">
      <c r="A9183" s="12"/>
      <c r="B9183" s="12"/>
      <c r="C9183" s="12"/>
    </row>
    <row r="9184" spans="1:3" x14ac:dyDescent="0.35">
      <c r="A9184" s="12"/>
      <c r="B9184" s="12"/>
      <c r="C9184" s="12"/>
    </row>
    <row r="9185" spans="1:3" x14ac:dyDescent="0.35">
      <c r="A9185" s="12"/>
      <c r="B9185" s="12"/>
      <c r="C9185" s="12"/>
    </row>
    <row r="9186" spans="1:3" x14ac:dyDescent="0.35">
      <c r="A9186" s="12"/>
      <c r="B9186" s="12"/>
      <c r="C9186" s="12"/>
    </row>
    <row r="9187" spans="1:3" x14ac:dyDescent="0.35">
      <c r="A9187" s="12"/>
      <c r="B9187" s="12"/>
      <c r="C9187" s="12"/>
    </row>
    <row r="9188" spans="1:3" x14ac:dyDescent="0.35">
      <c r="A9188" s="12"/>
      <c r="B9188" s="12"/>
      <c r="C9188" s="12"/>
    </row>
    <row r="9189" spans="1:3" x14ac:dyDescent="0.35">
      <c r="A9189" s="12"/>
      <c r="B9189" s="12"/>
      <c r="C9189" s="12"/>
    </row>
    <row r="9190" spans="1:3" x14ac:dyDescent="0.35">
      <c r="A9190" s="12"/>
      <c r="B9190" s="12"/>
      <c r="C9190" s="12"/>
    </row>
    <row r="9191" spans="1:3" x14ac:dyDescent="0.35">
      <c r="A9191" s="12"/>
      <c r="B9191" s="12"/>
      <c r="C9191" s="12"/>
    </row>
    <row r="9192" spans="1:3" x14ac:dyDescent="0.35">
      <c r="A9192" s="12"/>
      <c r="B9192" s="12"/>
      <c r="C9192" s="12"/>
    </row>
    <row r="9193" spans="1:3" x14ac:dyDescent="0.35">
      <c r="A9193" s="12"/>
      <c r="B9193" s="12"/>
      <c r="C9193" s="12"/>
    </row>
    <row r="9194" spans="1:3" x14ac:dyDescent="0.35">
      <c r="A9194" s="12"/>
      <c r="B9194" s="12"/>
      <c r="C9194" s="12"/>
    </row>
    <row r="9195" spans="1:3" x14ac:dyDescent="0.35">
      <c r="A9195" s="12"/>
      <c r="B9195" s="12"/>
      <c r="C9195" s="12"/>
    </row>
    <row r="9196" spans="1:3" x14ac:dyDescent="0.35">
      <c r="A9196" s="12"/>
      <c r="B9196" s="12"/>
      <c r="C9196" s="12"/>
    </row>
    <row r="9197" spans="1:3" x14ac:dyDescent="0.35">
      <c r="A9197" s="12"/>
      <c r="B9197" s="12"/>
      <c r="C9197" s="12"/>
    </row>
    <row r="9198" spans="1:3" x14ac:dyDescent="0.35">
      <c r="A9198" s="12"/>
      <c r="B9198" s="12"/>
      <c r="C9198" s="12"/>
    </row>
    <row r="9199" spans="1:3" x14ac:dyDescent="0.35">
      <c r="A9199" s="12"/>
      <c r="B9199" s="12"/>
      <c r="C9199" s="12"/>
    </row>
    <row r="9200" spans="1:3" x14ac:dyDescent="0.35">
      <c r="A9200" s="12"/>
      <c r="B9200" s="12"/>
      <c r="C9200" s="12"/>
    </row>
    <row r="9201" spans="1:3" x14ac:dyDescent="0.35">
      <c r="A9201" s="12"/>
      <c r="B9201" s="12"/>
      <c r="C9201" s="12"/>
    </row>
    <row r="9202" spans="1:3" x14ac:dyDescent="0.35">
      <c r="A9202" s="12"/>
      <c r="B9202" s="12"/>
      <c r="C9202" s="12"/>
    </row>
    <row r="9203" spans="1:3" x14ac:dyDescent="0.35">
      <c r="A9203" s="12"/>
      <c r="B9203" s="12"/>
      <c r="C9203" s="12"/>
    </row>
    <row r="9204" spans="1:3" x14ac:dyDescent="0.35">
      <c r="A9204" s="12"/>
      <c r="B9204" s="12"/>
      <c r="C9204" s="12"/>
    </row>
    <row r="9205" spans="1:3" x14ac:dyDescent="0.35">
      <c r="A9205" s="12"/>
      <c r="B9205" s="12"/>
      <c r="C9205" s="12"/>
    </row>
    <row r="9206" spans="1:3" x14ac:dyDescent="0.35">
      <c r="A9206" s="12"/>
      <c r="B9206" s="12"/>
      <c r="C9206" s="12"/>
    </row>
    <row r="9207" spans="1:3" x14ac:dyDescent="0.35">
      <c r="A9207" s="12"/>
      <c r="B9207" s="12"/>
      <c r="C9207" s="12"/>
    </row>
    <row r="9208" spans="1:3" x14ac:dyDescent="0.35">
      <c r="A9208" s="12"/>
      <c r="B9208" s="12"/>
      <c r="C9208" s="12"/>
    </row>
    <row r="9209" spans="1:3" x14ac:dyDescent="0.35">
      <c r="A9209" s="12"/>
      <c r="B9209" s="12"/>
      <c r="C9209" s="12"/>
    </row>
    <row r="9210" spans="1:3" x14ac:dyDescent="0.35">
      <c r="A9210" s="12"/>
      <c r="B9210" s="12"/>
      <c r="C9210" s="12"/>
    </row>
    <row r="9211" spans="1:3" x14ac:dyDescent="0.35">
      <c r="A9211" s="12"/>
      <c r="B9211" s="12"/>
      <c r="C9211" s="12"/>
    </row>
    <row r="9212" spans="1:3" x14ac:dyDescent="0.35">
      <c r="A9212" s="12"/>
      <c r="B9212" s="12"/>
      <c r="C9212" s="12"/>
    </row>
    <row r="9213" spans="1:3" x14ac:dyDescent="0.35">
      <c r="A9213" s="12"/>
      <c r="B9213" s="12"/>
      <c r="C9213" s="12"/>
    </row>
    <row r="9214" spans="1:3" x14ac:dyDescent="0.35">
      <c r="A9214" s="12"/>
      <c r="B9214" s="12"/>
      <c r="C9214" s="12"/>
    </row>
    <row r="9215" spans="1:3" x14ac:dyDescent="0.35">
      <c r="A9215" s="12"/>
      <c r="B9215" s="12"/>
      <c r="C9215" s="12"/>
    </row>
    <row r="9216" spans="1:3" x14ac:dyDescent="0.35">
      <c r="A9216" s="12"/>
      <c r="B9216" s="12"/>
      <c r="C9216" s="12"/>
    </row>
    <row r="9217" spans="1:3" x14ac:dyDescent="0.35">
      <c r="A9217" s="12"/>
      <c r="B9217" s="12"/>
      <c r="C9217" s="12"/>
    </row>
    <row r="9218" spans="1:3" x14ac:dyDescent="0.35">
      <c r="A9218" s="12"/>
      <c r="B9218" s="12"/>
      <c r="C9218" s="12"/>
    </row>
    <row r="9219" spans="1:3" x14ac:dyDescent="0.35">
      <c r="A9219" s="12"/>
      <c r="B9219" s="12"/>
      <c r="C9219" s="12"/>
    </row>
    <row r="9220" spans="1:3" x14ac:dyDescent="0.35">
      <c r="A9220" s="12"/>
      <c r="B9220" s="12"/>
      <c r="C9220" s="12"/>
    </row>
    <row r="9221" spans="1:3" x14ac:dyDescent="0.35">
      <c r="A9221" s="12"/>
      <c r="B9221" s="12"/>
      <c r="C9221" s="12"/>
    </row>
    <row r="9222" spans="1:3" x14ac:dyDescent="0.35">
      <c r="A9222" s="12"/>
      <c r="B9222" s="12"/>
      <c r="C9222" s="12"/>
    </row>
    <row r="9223" spans="1:3" x14ac:dyDescent="0.35">
      <c r="A9223" s="12"/>
      <c r="B9223" s="12"/>
      <c r="C9223" s="12"/>
    </row>
    <row r="9224" spans="1:3" x14ac:dyDescent="0.35">
      <c r="A9224" s="12"/>
      <c r="B9224" s="12"/>
      <c r="C9224" s="12"/>
    </row>
    <row r="9225" spans="1:3" x14ac:dyDescent="0.35">
      <c r="A9225" s="12"/>
      <c r="B9225" s="12"/>
      <c r="C9225" s="12"/>
    </row>
    <row r="9226" spans="1:3" x14ac:dyDescent="0.35">
      <c r="A9226" s="12"/>
      <c r="B9226" s="12"/>
      <c r="C9226" s="12"/>
    </row>
    <row r="9227" spans="1:3" x14ac:dyDescent="0.35">
      <c r="A9227" s="12"/>
      <c r="B9227" s="12"/>
      <c r="C9227" s="12"/>
    </row>
    <row r="9228" spans="1:3" x14ac:dyDescent="0.35">
      <c r="A9228" s="12"/>
      <c r="B9228" s="12"/>
      <c r="C9228" s="12"/>
    </row>
    <row r="9229" spans="1:3" x14ac:dyDescent="0.35">
      <c r="A9229" s="12"/>
      <c r="B9229" s="12"/>
      <c r="C9229" s="12"/>
    </row>
    <row r="9230" spans="1:3" x14ac:dyDescent="0.35">
      <c r="A9230" s="12"/>
      <c r="B9230" s="12"/>
      <c r="C9230" s="12"/>
    </row>
    <row r="9231" spans="1:3" x14ac:dyDescent="0.35">
      <c r="A9231" s="12"/>
      <c r="B9231" s="12"/>
      <c r="C9231" s="12"/>
    </row>
    <row r="9232" spans="1:3" x14ac:dyDescent="0.35">
      <c r="A9232" s="12"/>
      <c r="B9232" s="12"/>
      <c r="C9232" s="12"/>
    </row>
    <row r="9233" spans="1:3" x14ac:dyDescent="0.35">
      <c r="A9233" s="12"/>
      <c r="B9233" s="12"/>
      <c r="C9233" s="12"/>
    </row>
    <row r="9234" spans="1:3" x14ac:dyDescent="0.35">
      <c r="A9234" s="12"/>
      <c r="B9234" s="12"/>
      <c r="C9234" s="12"/>
    </row>
    <row r="9235" spans="1:3" x14ac:dyDescent="0.35">
      <c r="A9235" s="12"/>
      <c r="B9235" s="12"/>
      <c r="C9235" s="12"/>
    </row>
    <row r="9236" spans="1:3" x14ac:dyDescent="0.35">
      <c r="A9236" s="12"/>
      <c r="B9236" s="12"/>
      <c r="C9236" s="12"/>
    </row>
    <row r="9237" spans="1:3" x14ac:dyDescent="0.35">
      <c r="A9237" s="12"/>
      <c r="B9237" s="12"/>
      <c r="C9237" s="12"/>
    </row>
    <row r="9238" spans="1:3" x14ac:dyDescent="0.35">
      <c r="A9238" s="12"/>
      <c r="B9238" s="12"/>
      <c r="C9238" s="12"/>
    </row>
    <row r="9239" spans="1:3" x14ac:dyDescent="0.35">
      <c r="A9239" s="12"/>
      <c r="B9239" s="12"/>
      <c r="C9239" s="12"/>
    </row>
    <row r="9240" spans="1:3" x14ac:dyDescent="0.35">
      <c r="A9240" s="12"/>
      <c r="B9240" s="12"/>
      <c r="C9240" s="12"/>
    </row>
    <row r="9241" spans="1:3" x14ac:dyDescent="0.35">
      <c r="A9241" s="12"/>
      <c r="B9241" s="12"/>
      <c r="C9241" s="12"/>
    </row>
    <row r="9242" spans="1:3" x14ac:dyDescent="0.35">
      <c r="A9242" s="12"/>
      <c r="B9242" s="12"/>
      <c r="C9242" s="12"/>
    </row>
    <row r="9243" spans="1:3" x14ac:dyDescent="0.35">
      <c r="A9243" s="12"/>
      <c r="B9243" s="12"/>
      <c r="C9243" s="12"/>
    </row>
    <row r="9244" spans="1:3" x14ac:dyDescent="0.35">
      <c r="A9244" s="12"/>
      <c r="B9244" s="12"/>
      <c r="C9244" s="12"/>
    </row>
    <row r="9245" spans="1:3" x14ac:dyDescent="0.35">
      <c r="A9245" s="12"/>
      <c r="B9245" s="12"/>
      <c r="C9245" s="12"/>
    </row>
    <row r="9246" spans="1:3" x14ac:dyDescent="0.35">
      <c r="A9246" s="12"/>
      <c r="B9246" s="12"/>
      <c r="C9246" s="12"/>
    </row>
    <row r="9247" spans="1:3" x14ac:dyDescent="0.35">
      <c r="A9247" s="12"/>
      <c r="B9247" s="12"/>
      <c r="C9247" s="12"/>
    </row>
    <row r="9248" spans="1:3" x14ac:dyDescent="0.35">
      <c r="A9248" s="12"/>
      <c r="B9248" s="12"/>
      <c r="C9248" s="12"/>
    </row>
    <row r="9249" spans="1:3" x14ac:dyDescent="0.35">
      <c r="A9249" s="12"/>
      <c r="B9249" s="12"/>
      <c r="C9249" s="12"/>
    </row>
    <row r="9250" spans="1:3" x14ac:dyDescent="0.35">
      <c r="A9250" s="12"/>
      <c r="B9250" s="12"/>
      <c r="C9250" s="12"/>
    </row>
    <row r="9251" spans="1:3" x14ac:dyDescent="0.35">
      <c r="A9251" s="12"/>
      <c r="B9251" s="12"/>
      <c r="C9251" s="12"/>
    </row>
    <row r="9252" spans="1:3" x14ac:dyDescent="0.35">
      <c r="A9252" s="12"/>
      <c r="B9252" s="12"/>
      <c r="C9252" s="12"/>
    </row>
    <row r="9253" spans="1:3" x14ac:dyDescent="0.35">
      <c r="A9253" s="12"/>
      <c r="B9253" s="12"/>
      <c r="C9253" s="12"/>
    </row>
    <row r="9254" spans="1:3" x14ac:dyDescent="0.35">
      <c r="A9254" s="12"/>
      <c r="B9254" s="12"/>
      <c r="C9254" s="12"/>
    </row>
    <row r="9255" spans="1:3" x14ac:dyDescent="0.35">
      <c r="A9255" s="12"/>
      <c r="B9255" s="12"/>
      <c r="C9255" s="12"/>
    </row>
    <row r="9256" spans="1:3" x14ac:dyDescent="0.35">
      <c r="A9256" s="12"/>
      <c r="B9256" s="12"/>
      <c r="C9256" s="12"/>
    </row>
    <row r="9257" spans="1:3" x14ac:dyDescent="0.35">
      <c r="A9257" s="12"/>
      <c r="B9257" s="12"/>
      <c r="C9257" s="12"/>
    </row>
    <row r="9258" spans="1:3" x14ac:dyDescent="0.35">
      <c r="A9258" s="12"/>
      <c r="B9258" s="12"/>
      <c r="C9258" s="12"/>
    </row>
    <row r="9259" spans="1:3" x14ac:dyDescent="0.35">
      <c r="A9259" s="12"/>
      <c r="B9259" s="12"/>
      <c r="C9259" s="12"/>
    </row>
    <row r="9260" spans="1:3" x14ac:dyDescent="0.35">
      <c r="A9260" s="12"/>
      <c r="B9260" s="12"/>
      <c r="C9260" s="12"/>
    </row>
    <row r="9261" spans="1:3" x14ac:dyDescent="0.35">
      <c r="A9261" s="12"/>
      <c r="B9261" s="12"/>
      <c r="C9261" s="12"/>
    </row>
    <row r="9262" spans="1:3" x14ac:dyDescent="0.35">
      <c r="A9262" s="12"/>
      <c r="B9262" s="12"/>
      <c r="C9262" s="12"/>
    </row>
    <row r="9263" spans="1:3" x14ac:dyDescent="0.35">
      <c r="A9263" s="12"/>
      <c r="B9263" s="12"/>
      <c r="C9263" s="12"/>
    </row>
    <row r="9264" spans="1:3" x14ac:dyDescent="0.35">
      <c r="A9264" s="12"/>
      <c r="B9264" s="12"/>
      <c r="C9264" s="12"/>
    </row>
    <row r="9265" spans="1:3" x14ac:dyDescent="0.35">
      <c r="A9265" s="12"/>
      <c r="B9265" s="12"/>
      <c r="C9265" s="12"/>
    </row>
    <row r="9266" spans="1:3" x14ac:dyDescent="0.35">
      <c r="A9266" s="12"/>
      <c r="B9266" s="12"/>
      <c r="C9266" s="12"/>
    </row>
    <row r="9267" spans="1:3" x14ac:dyDescent="0.35">
      <c r="A9267" s="12"/>
      <c r="B9267" s="12"/>
      <c r="C9267" s="12"/>
    </row>
    <row r="9268" spans="1:3" x14ac:dyDescent="0.35">
      <c r="A9268" s="12"/>
      <c r="B9268" s="12"/>
      <c r="C9268" s="12"/>
    </row>
    <row r="9269" spans="1:3" x14ac:dyDescent="0.35">
      <c r="A9269" s="12"/>
      <c r="B9269" s="12"/>
      <c r="C9269" s="12"/>
    </row>
    <row r="9270" spans="1:3" x14ac:dyDescent="0.35">
      <c r="A9270" s="12"/>
      <c r="B9270" s="12"/>
      <c r="C9270" s="12"/>
    </row>
    <row r="9271" spans="1:3" x14ac:dyDescent="0.35">
      <c r="A9271" s="12"/>
      <c r="B9271" s="12"/>
      <c r="C9271" s="12"/>
    </row>
    <row r="9272" spans="1:3" x14ac:dyDescent="0.35">
      <c r="A9272" s="12"/>
      <c r="B9272" s="12"/>
      <c r="C9272" s="12"/>
    </row>
    <row r="9273" spans="1:3" x14ac:dyDescent="0.35">
      <c r="A9273" s="12"/>
      <c r="B9273" s="12"/>
      <c r="C9273" s="12"/>
    </row>
    <row r="9274" spans="1:3" x14ac:dyDescent="0.35">
      <c r="A9274" s="12"/>
      <c r="B9274" s="12"/>
      <c r="C9274" s="12"/>
    </row>
    <row r="9275" spans="1:3" x14ac:dyDescent="0.35">
      <c r="A9275" s="12"/>
      <c r="B9275" s="12"/>
      <c r="C9275" s="12"/>
    </row>
    <row r="9276" spans="1:3" x14ac:dyDescent="0.35">
      <c r="A9276" s="12"/>
      <c r="B9276" s="12"/>
      <c r="C9276" s="12"/>
    </row>
    <row r="9277" spans="1:3" x14ac:dyDescent="0.35">
      <c r="A9277" s="12"/>
      <c r="B9277" s="12"/>
      <c r="C9277" s="12"/>
    </row>
    <row r="9278" spans="1:3" x14ac:dyDescent="0.35">
      <c r="A9278" s="12"/>
      <c r="B9278" s="12"/>
      <c r="C9278" s="12"/>
    </row>
    <row r="9279" spans="1:3" x14ac:dyDescent="0.35">
      <c r="A9279" s="12"/>
      <c r="B9279" s="12"/>
      <c r="C9279" s="12"/>
    </row>
    <row r="9280" spans="1:3" x14ac:dyDescent="0.35">
      <c r="A9280" s="12"/>
      <c r="B9280" s="12"/>
      <c r="C9280" s="12"/>
    </row>
    <row r="9281" spans="1:3" x14ac:dyDescent="0.35">
      <c r="A9281" s="12"/>
      <c r="B9281" s="12"/>
      <c r="C9281" s="12"/>
    </row>
    <row r="9282" spans="1:3" x14ac:dyDescent="0.35">
      <c r="A9282" s="12"/>
      <c r="B9282" s="12"/>
      <c r="C9282" s="12"/>
    </row>
    <row r="9283" spans="1:3" x14ac:dyDescent="0.35">
      <c r="A9283" s="12"/>
      <c r="B9283" s="12"/>
      <c r="C9283" s="12"/>
    </row>
    <row r="9284" spans="1:3" x14ac:dyDescent="0.35">
      <c r="A9284" s="12"/>
      <c r="B9284" s="12"/>
      <c r="C9284" s="12"/>
    </row>
    <row r="9285" spans="1:3" x14ac:dyDescent="0.35">
      <c r="A9285" s="12"/>
      <c r="B9285" s="12"/>
      <c r="C9285" s="12"/>
    </row>
    <row r="9286" spans="1:3" x14ac:dyDescent="0.35">
      <c r="A9286" s="12"/>
      <c r="B9286" s="12"/>
      <c r="C9286" s="12"/>
    </row>
    <row r="9287" spans="1:3" x14ac:dyDescent="0.35">
      <c r="A9287" s="12"/>
      <c r="B9287" s="12"/>
      <c r="C9287" s="12"/>
    </row>
    <row r="9288" spans="1:3" x14ac:dyDescent="0.35">
      <c r="A9288" s="12"/>
      <c r="B9288" s="12"/>
      <c r="C9288" s="12"/>
    </row>
    <row r="9289" spans="1:3" x14ac:dyDescent="0.35">
      <c r="A9289" s="12"/>
      <c r="B9289" s="12"/>
      <c r="C9289" s="12"/>
    </row>
    <row r="9290" spans="1:3" x14ac:dyDescent="0.35">
      <c r="A9290" s="12"/>
      <c r="B9290" s="12"/>
      <c r="C9290" s="12"/>
    </row>
    <row r="9291" spans="1:3" x14ac:dyDescent="0.35">
      <c r="A9291" s="12"/>
      <c r="B9291" s="12"/>
      <c r="C9291" s="12"/>
    </row>
    <row r="9292" spans="1:3" x14ac:dyDescent="0.35">
      <c r="A9292" s="12"/>
      <c r="B9292" s="12"/>
      <c r="C9292" s="12"/>
    </row>
    <row r="9293" spans="1:3" x14ac:dyDescent="0.35">
      <c r="A9293" s="12"/>
      <c r="B9293" s="12"/>
      <c r="C9293" s="12"/>
    </row>
    <row r="9294" spans="1:3" x14ac:dyDescent="0.35">
      <c r="A9294" s="12"/>
      <c r="B9294" s="12"/>
      <c r="C9294" s="12"/>
    </row>
    <row r="9295" spans="1:3" x14ac:dyDescent="0.35">
      <c r="A9295" s="12"/>
      <c r="B9295" s="12"/>
      <c r="C9295" s="12"/>
    </row>
    <row r="9296" spans="1:3" x14ac:dyDescent="0.35">
      <c r="A9296" s="12"/>
      <c r="B9296" s="12"/>
      <c r="C9296" s="12"/>
    </row>
    <row r="9297" spans="1:3" x14ac:dyDescent="0.35">
      <c r="A9297" s="12"/>
      <c r="B9297" s="12"/>
      <c r="C9297" s="12"/>
    </row>
    <row r="9298" spans="1:3" x14ac:dyDescent="0.35">
      <c r="A9298" s="12"/>
      <c r="B9298" s="12"/>
      <c r="C9298" s="12"/>
    </row>
    <row r="9299" spans="1:3" x14ac:dyDescent="0.35">
      <c r="A9299" s="12"/>
      <c r="B9299" s="12"/>
      <c r="C9299" s="12"/>
    </row>
    <row r="9300" spans="1:3" x14ac:dyDescent="0.35">
      <c r="A9300" s="12"/>
      <c r="B9300" s="12"/>
      <c r="C9300" s="12"/>
    </row>
    <row r="9301" spans="1:3" x14ac:dyDescent="0.35">
      <c r="A9301" s="12"/>
      <c r="B9301" s="12"/>
      <c r="C9301" s="12"/>
    </row>
    <row r="9302" spans="1:3" x14ac:dyDescent="0.35">
      <c r="A9302" s="12"/>
      <c r="B9302" s="12"/>
      <c r="C9302" s="12"/>
    </row>
    <row r="9303" spans="1:3" x14ac:dyDescent="0.35">
      <c r="A9303" s="12"/>
      <c r="B9303" s="12"/>
      <c r="C9303" s="12"/>
    </row>
    <row r="9304" spans="1:3" x14ac:dyDescent="0.35">
      <c r="A9304" s="12"/>
      <c r="B9304" s="12"/>
      <c r="C9304" s="12"/>
    </row>
    <row r="9305" spans="1:3" x14ac:dyDescent="0.35">
      <c r="A9305" s="12"/>
      <c r="B9305" s="12"/>
      <c r="C9305" s="12"/>
    </row>
    <row r="9306" spans="1:3" x14ac:dyDescent="0.35">
      <c r="A9306" s="12"/>
      <c r="B9306" s="12"/>
      <c r="C9306" s="12"/>
    </row>
    <row r="9307" spans="1:3" x14ac:dyDescent="0.35">
      <c r="A9307" s="12"/>
      <c r="B9307" s="12"/>
      <c r="C9307" s="12"/>
    </row>
    <row r="9308" spans="1:3" x14ac:dyDescent="0.35">
      <c r="A9308" s="12"/>
      <c r="B9308" s="12"/>
      <c r="C9308" s="12"/>
    </row>
    <row r="9309" spans="1:3" x14ac:dyDescent="0.35">
      <c r="A9309" s="12"/>
      <c r="B9309" s="12"/>
      <c r="C9309" s="12"/>
    </row>
    <row r="9310" spans="1:3" x14ac:dyDescent="0.35">
      <c r="A9310" s="12"/>
      <c r="B9310" s="12"/>
      <c r="C9310" s="12"/>
    </row>
    <row r="9311" spans="1:3" x14ac:dyDescent="0.35">
      <c r="A9311" s="12"/>
      <c r="B9311" s="12"/>
      <c r="C9311" s="12"/>
    </row>
    <row r="9312" spans="1:3" x14ac:dyDescent="0.35">
      <c r="A9312" s="12"/>
      <c r="B9312" s="12"/>
      <c r="C9312" s="12"/>
    </row>
    <row r="9313" spans="1:3" x14ac:dyDescent="0.35">
      <c r="A9313" s="12"/>
      <c r="B9313" s="12"/>
      <c r="C9313" s="12"/>
    </row>
    <row r="9314" spans="1:3" x14ac:dyDescent="0.35">
      <c r="A9314" s="12"/>
      <c r="B9314" s="12"/>
      <c r="C9314" s="12"/>
    </row>
    <row r="9315" spans="1:3" x14ac:dyDescent="0.35">
      <c r="A9315" s="12"/>
      <c r="B9315" s="12"/>
      <c r="C9315" s="12"/>
    </row>
    <row r="9316" spans="1:3" x14ac:dyDescent="0.35">
      <c r="A9316" s="12"/>
      <c r="B9316" s="12"/>
      <c r="C9316" s="12"/>
    </row>
    <row r="9317" spans="1:3" x14ac:dyDescent="0.35">
      <c r="A9317" s="12"/>
      <c r="B9317" s="12"/>
      <c r="C9317" s="12"/>
    </row>
    <row r="9318" spans="1:3" x14ac:dyDescent="0.35">
      <c r="A9318" s="12"/>
      <c r="B9318" s="12"/>
      <c r="C9318" s="12"/>
    </row>
    <row r="9319" spans="1:3" x14ac:dyDescent="0.35">
      <c r="A9319" s="12"/>
      <c r="B9319" s="12"/>
      <c r="C9319" s="12"/>
    </row>
    <row r="9320" spans="1:3" x14ac:dyDescent="0.35">
      <c r="A9320" s="12"/>
      <c r="B9320" s="12"/>
      <c r="C9320" s="12"/>
    </row>
    <row r="9321" spans="1:3" x14ac:dyDescent="0.35">
      <c r="A9321" s="12"/>
      <c r="B9321" s="12"/>
      <c r="C9321" s="12"/>
    </row>
    <row r="9322" spans="1:3" x14ac:dyDescent="0.35">
      <c r="A9322" s="12"/>
      <c r="B9322" s="12"/>
      <c r="C9322" s="12"/>
    </row>
    <row r="9323" spans="1:3" x14ac:dyDescent="0.35">
      <c r="A9323" s="12"/>
      <c r="B9323" s="12"/>
      <c r="C9323" s="12"/>
    </row>
    <row r="9324" spans="1:3" x14ac:dyDescent="0.35">
      <c r="A9324" s="12"/>
      <c r="B9324" s="12"/>
      <c r="C9324" s="12"/>
    </row>
    <row r="9325" spans="1:3" x14ac:dyDescent="0.35">
      <c r="A9325" s="12"/>
      <c r="B9325" s="12"/>
      <c r="C9325" s="12"/>
    </row>
    <row r="9326" spans="1:3" x14ac:dyDescent="0.35">
      <c r="A9326" s="12"/>
      <c r="B9326" s="12"/>
      <c r="C9326" s="12"/>
    </row>
    <row r="9327" spans="1:3" x14ac:dyDescent="0.35">
      <c r="A9327" s="12"/>
      <c r="B9327" s="12"/>
      <c r="C9327" s="12"/>
    </row>
    <row r="9328" spans="1:3" x14ac:dyDescent="0.35">
      <c r="A9328" s="12"/>
      <c r="B9328" s="12"/>
      <c r="C9328" s="12"/>
    </row>
    <row r="9329" spans="1:3" x14ac:dyDescent="0.35">
      <c r="A9329" s="12"/>
      <c r="B9329" s="12"/>
      <c r="C9329" s="12"/>
    </row>
    <row r="9330" spans="1:3" x14ac:dyDescent="0.35">
      <c r="A9330" s="12"/>
      <c r="B9330" s="12"/>
      <c r="C9330" s="12"/>
    </row>
    <row r="9331" spans="1:3" x14ac:dyDescent="0.35">
      <c r="A9331" s="12"/>
      <c r="B9331" s="12"/>
      <c r="C9331" s="12"/>
    </row>
    <row r="9332" spans="1:3" x14ac:dyDescent="0.35">
      <c r="A9332" s="12"/>
      <c r="B9332" s="12"/>
      <c r="C9332" s="12"/>
    </row>
    <row r="9333" spans="1:3" x14ac:dyDescent="0.35">
      <c r="A9333" s="12"/>
      <c r="B9333" s="12"/>
      <c r="C9333" s="12"/>
    </row>
    <row r="9334" spans="1:3" x14ac:dyDescent="0.35">
      <c r="A9334" s="12"/>
      <c r="B9334" s="12"/>
      <c r="C9334" s="12"/>
    </row>
    <row r="9335" spans="1:3" x14ac:dyDescent="0.35">
      <c r="A9335" s="12"/>
      <c r="B9335" s="12"/>
      <c r="C9335" s="12"/>
    </row>
    <row r="9336" spans="1:3" x14ac:dyDescent="0.35">
      <c r="A9336" s="12"/>
      <c r="B9336" s="12"/>
      <c r="C9336" s="12"/>
    </row>
    <row r="9337" spans="1:3" x14ac:dyDescent="0.35">
      <c r="A9337" s="12"/>
      <c r="B9337" s="12"/>
      <c r="C9337" s="12"/>
    </row>
    <row r="9338" spans="1:3" x14ac:dyDescent="0.35">
      <c r="A9338" s="12"/>
      <c r="B9338" s="12"/>
      <c r="C9338" s="12"/>
    </row>
    <row r="9339" spans="1:3" x14ac:dyDescent="0.35">
      <c r="A9339" s="12"/>
      <c r="B9339" s="12"/>
      <c r="C9339" s="12"/>
    </row>
    <row r="9340" spans="1:3" x14ac:dyDescent="0.35">
      <c r="A9340" s="12"/>
      <c r="B9340" s="12"/>
      <c r="C9340" s="12"/>
    </row>
    <row r="9341" spans="1:3" x14ac:dyDescent="0.35">
      <c r="A9341" s="12"/>
      <c r="B9341" s="12"/>
      <c r="C9341" s="12"/>
    </row>
    <row r="9342" spans="1:3" x14ac:dyDescent="0.35">
      <c r="A9342" s="12"/>
      <c r="B9342" s="12"/>
      <c r="C9342" s="12"/>
    </row>
    <row r="9343" spans="1:3" x14ac:dyDescent="0.35">
      <c r="A9343" s="12"/>
      <c r="B9343" s="12"/>
      <c r="C9343" s="12"/>
    </row>
    <row r="9344" spans="1:3" x14ac:dyDescent="0.35">
      <c r="A9344" s="12"/>
      <c r="B9344" s="12"/>
      <c r="C9344" s="12"/>
    </row>
    <row r="9345" spans="1:3" x14ac:dyDescent="0.35">
      <c r="A9345" s="12"/>
      <c r="B9345" s="12"/>
      <c r="C9345" s="12"/>
    </row>
    <row r="9346" spans="1:3" x14ac:dyDescent="0.35">
      <c r="A9346" s="12"/>
      <c r="B9346" s="12"/>
      <c r="C9346" s="12"/>
    </row>
    <row r="9347" spans="1:3" x14ac:dyDescent="0.35">
      <c r="A9347" s="12"/>
      <c r="B9347" s="12"/>
      <c r="C9347" s="12"/>
    </row>
    <row r="9348" spans="1:3" x14ac:dyDescent="0.35">
      <c r="A9348" s="12"/>
      <c r="B9348" s="12"/>
      <c r="C9348" s="12"/>
    </row>
    <row r="9349" spans="1:3" x14ac:dyDescent="0.35">
      <c r="A9349" s="12"/>
      <c r="B9349" s="12"/>
      <c r="C9349" s="12"/>
    </row>
    <row r="9350" spans="1:3" x14ac:dyDescent="0.35">
      <c r="A9350" s="12"/>
      <c r="B9350" s="12"/>
      <c r="C9350" s="12"/>
    </row>
    <row r="9351" spans="1:3" x14ac:dyDescent="0.35">
      <c r="A9351" s="12"/>
      <c r="B9351" s="12"/>
      <c r="C9351" s="12"/>
    </row>
    <row r="9352" spans="1:3" x14ac:dyDescent="0.35">
      <c r="A9352" s="12"/>
      <c r="B9352" s="12"/>
      <c r="C9352" s="12"/>
    </row>
    <row r="9353" spans="1:3" x14ac:dyDescent="0.35">
      <c r="A9353" s="12"/>
      <c r="B9353" s="12"/>
      <c r="C9353" s="12"/>
    </row>
    <row r="9354" spans="1:3" x14ac:dyDescent="0.35">
      <c r="A9354" s="12"/>
      <c r="B9354" s="12"/>
      <c r="C9354" s="12"/>
    </row>
    <row r="9355" spans="1:3" x14ac:dyDescent="0.35">
      <c r="A9355" s="12"/>
      <c r="B9355" s="12"/>
      <c r="C9355" s="12"/>
    </row>
    <row r="9356" spans="1:3" x14ac:dyDescent="0.35">
      <c r="A9356" s="12"/>
      <c r="B9356" s="12"/>
      <c r="C9356" s="12"/>
    </row>
    <row r="9357" spans="1:3" x14ac:dyDescent="0.35">
      <c r="A9357" s="12"/>
      <c r="B9357" s="12"/>
      <c r="C9357" s="12"/>
    </row>
    <row r="9358" spans="1:3" x14ac:dyDescent="0.35">
      <c r="A9358" s="12"/>
      <c r="B9358" s="12"/>
      <c r="C9358" s="12"/>
    </row>
    <row r="9359" spans="1:3" x14ac:dyDescent="0.35">
      <c r="A9359" s="12"/>
      <c r="B9359" s="12"/>
      <c r="C9359" s="12"/>
    </row>
    <row r="9360" spans="1:3" x14ac:dyDescent="0.35">
      <c r="A9360" s="12"/>
      <c r="B9360" s="12"/>
      <c r="C9360" s="12"/>
    </row>
    <row r="9361" spans="1:3" x14ac:dyDescent="0.35">
      <c r="A9361" s="12"/>
      <c r="B9361" s="12"/>
      <c r="C9361" s="12"/>
    </row>
    <row r="9362" spans="1:3" x14ac:dyDescent="0.35">
      <c r="A9362" s="12"/>
      <c r="B9362" s="12"/>
      <c r="C9362" s="12"/>
    </row>
    <row r="9363" spans="1:3" x14ac:dyDescent="0.35">
      <c r="A9363" s="12"/>
      <c r="B9363" s="12"/>
      <c r="C9363" s="12"/>
    </row>
    <row r="9364" spans="1:3" x14ac:dyDescent="0.35">
      <c r="A9364" s="12"/>
      <c r="B9364" s="12"/>
      <c r="C9364" s="12"/>
    </row>
    <row r="9365" spans="1:3" x14ac:dyDescent="0.35">
      <c r="A9365" s="12"/>
      <c r="B9365" s="12"/>
      <c r="C9365" s="12"/>
    </row>
    <row r="9366" spans="1:3" x14ac:dyDescent="0.35">
      <c r="A9366" s="12"/>
      <c r="B9366" s="12"/>
      <c r="C9366" s="12"/>
    </row>
    <row r="9367" spans="1:3" x14ac:dyDescent="0.35">
      <c r="A9367" s="12"/>
      <c r="B9367" s="12"/>
      <c r="C9367" s="12"/>
    </row>
    <row r="9368" spans="1:3" x14ac:dyDescent="0.35">
      <c r="A9368" s="12"/>
      <c r="B9368" s="12"/>
      <c r="C9368" s="12"/>
    </row>
    <row r="9369" spans="1:3" x14ac:dyDescent="0.35">
      <c r="A9369" s="12"/>
      <c r="B9369" s="12"/>
      <c r="C9369" s="12"/>
    </row>
    <row r="9370" spans="1:3" x14ac:dyDescent="0.35">
      <c r="A9370" s="12"/>
      <c r="B9370" s="12"/>
      <c r="C9370" s="12"/>
    </row>
    <row r="9371" spans="1:3" x14ac:dyDescent="0.35">
      <c r="A9371" s="12"/>
      <c r="B9371" s="12"/>
      <c r="C9371" s="12"/>
    </row>
    <row r="9372" spans="1:3" x14ac:dyDescent="0.35">
      <c r="A9372" s="12"/>
      <c r="B9372" s="12"/>
      <c r="C9372" s="12"/>
    </row>
    <row r="9373" spans="1:3" x14ac:dyDescent="0.35">
      <c r="A9373" s="12"/>
      <c r="B9373" s="12"/>
      <c r="C9373" s="12"/>
    </row>
    <row r="9374" spans="1:3" x14ac:dyDescent="0.35">
      <c r="A9374" s="12"/>
      <c r="B9374" s="12"/>
      <c r="C9374" s="12"/>
    </row>
    <row r="9375" spans="1:3" x14ac:dyDescent="0.35">
      <c r="A9375" s="12"/>
      <c r="B9375" s="12"/>
      <c r="C9375" s="12"/>
    </row>
    <row r="9376" spans="1:3" x14ac:dyDescent="0.35">
      <c r="A9376" s="12"/>
      <c r="B9376" s="12"/>
      <c r="C9376" s="12"/>
    </row>
    <row r="9377" spans="1:3" x14ac:dyDescent="0.35">
      <c r="A9377" s="12"/>
      <c r="B9377" s="12"/>
      <c r="C9377" s="12"/>
    </row>
    <row r="9378" spans="1:3" x14ac:dyDescent="0.35">
      <c r="A9378" s="12"/>
      <c r="B9378" s="12"/>
      <c r="C9378" s="12"/>
    </row>
    <row r="9379" spans="1:3" x14ac:dyDescent="0.35">
      <c r="A9379" s="12"/>
      <c r="B9379" s="12"/>
      <c r="C9379" s="12"/>
    </row>
    <row r="9380" spans="1:3" x14ac:dyDescent="0.35">
      <c r="A9380" s="12"/>
      <c r="B9380" s="12"/>
      <c r="C9380" s="12"/>
    </row>
    <row r="9381" spans="1:3" x14ac:dyDescent="0.35">
      <c r="A9381" s="12"/>
      <c r="B9381" s="12"/>
      <c r="C9381" s="12"/>
    </row>
    <row r="9382" spans="1:3" x14ac:dyDescent="0.35">
      <c r="A9382" s="12"/>
      <c r="B9382" s="12"/>
      <c r="C9382" s="12"/>
    </row>
    <row r="9383" spans="1:3" x14ac:dyDescent="0.35">
      <c r="A9383" s="12"/>
      <c r="B9383" s="12"/>
      <c r="C9383" s="12"/>
    </row>
    <row r="9384" spans="1:3" x14ac:dyDescent="0.35">
      <c r="A9384" s="12"/>
      <c r="B9384" s="12"/>
      <c r="C9384" s="12"/>
    </row>
    <row r="9385" spans="1:3" x14ac:dyDescent="0.35">
      <c r="A9385" s="12"/>
      <c r="B9385" s="12"/>
      <c r="C9385" s="12"/>
    </row>
    <row r="9386" spans="1:3" x14ac:dyDescent="0.35">
      <c r="A9386" s="12"/>
      <c r="B9386" s="12"/>
      <c r="C9386" s="12"/>
    </row>
    <row r="9387" spans="1:3" x14ac:dyDescent="0.35">
      <c r="A9387" s="12"/>
      <c r="B9387" s="12"/>
      <c r="C9387" s="12"/>
    </row>
    <row r="9388" spans="1:3" x14ac:dyDescent="0.35">
      <c r="A9388" s="12"/>
      <c r="B9388" s="12"/>
      <c r="C9388" s="12"/>
    </row>
    <row r="9389" spans="1:3" x14ac:dyDescent="0.35">
      <c r="A9389" s="12"/>
      <c r="B9389" s="12"/>
      <c r="C9389" s="12"/>
    </row>
    <row r="9390" spans="1:3" x14ac:dyDescent="0.35">
      <c r="A9390" s="12"/>
      <c r="B9390" s="12"/>
      <c r="C9390" s="12"/>
    </row>
    <row r="9391" spans="1:3" x14ac:dyDescent="0.35">
      <c r="A9391" s="12"/>
      <c r="B9391" s="12"/>
      <c r="C9391" s="12"/>
    </row>
    <row r="9392" spans="1:3" x14ac:dyDescent="0.35">
      <c r="A9392" s="12"/>
      <c r="B9392" s="12"/>
      <c r="C9392" s="12"/>
    </row>
    <row r="9393" spans="1:3" x14ac:dyDescent="0.35">
      <c r="A9393" s="12"/>
      <c r="B9393" s="12"/>
      <c r="C9393" s="12"/>
    </row>
    <row r="9394" spans="1:3" x14ac:dyDescent="0.35">
      <c r="A9394" s="12"/>
      <c r="B9394" s="12"/>
      <c r="C9394" s="12"/>
    </row>
    <row r="9395" spans="1:3" x14ac:dyDescent="0.35">
      <c r="A9395" s="12"/>
      <c r="B9395" s="12"/>
      <c r="C9395" s="12"/>
    </row>
    <row r="9396" spans="1:3" x14ac:dyDescent="0.35">
      <c r="A9396" s="12"/>
      <c r="B9396" s="12"/>
      <c r="C9396" s="12"/>
    </row>
    <row r="9397" spans="1:3" x14ac:dyDescent="0.35">
      <c r="A9397" s="12"/>
      <c r="B9397" s="12"/>
      <c r="C9397" s="12"/>
    </row>
    <row r="9398" spans="1:3" x14ac:dyDescent="0.35">
      <c r="A9398" s="12"/>
      <c r="B9398" s="12"/>
      <c r="C9398" s="12"/>
    </row>
    <row r="9399" spans="1:3" x14ac:dyDescent="0.35">
      <c r="A9399" s="12"/>
      <c r="B9399" s="12"/>
      <c r="C9399" s="12"/>
    </row>
    <row r="9400" spans="1:3" x14ac:dyDescent="0.35">
      <c r="A9400" s="12"/>
      <c r="B9400" s="12"/>
      <c r="C9400" s="12"/>
    </row>
    <row r="9401" spans="1:3" x14ac:dyDescent="0.35">
      <c r="A9401" s="12"/>
      <c r="B9401" s="12"/>
      <c r="C9401" s="12"/>
    </row>
    <row r="9402" spans="1:3" x14ac:dyDescent="0.35">
      <c r="A9402" s="12"/>
      <c r="B9402" s="12"/>
      <c r="C9402" s="12"/>
    </row>
    <row r="9403" spans="1:3" x14ac:dyDescent="0.35">
      <c r="A9403" s="12"/>
      <c r="B9403" s="12"/>
      <c r="C9403" s="12"/>
    </row>
    <row r="9404" spans="1:3" x14ac:dyDescent="0.35">
      <c r="A9404" s="12"/>
      <c r="B9404" s="12"/>
      <c r="C9404" s="12"/>
    </row>
    <row r="9405" spans="1:3" x14ac:dyDescent="0.35">
      <c r="A9405" s="12"/>
      <c r="B9405" s="12"/>
      <c r="C9405" s="12"/>
    </row>
    <row r="9406" spans="1:3" x14ac:dyDescent="0.35">
      <c r="A9406" s="12"/>
      <c r="B9406" s="12"/>
      <c r="C9406" s="12"/>
    </row>
    <row r="9407" spans="1:3" x14ac:dyDescent="0.35">
      <c r="A9407" s="12"/>
      <c r="B9407" s="12"/>
      <c r="C9407" s="12"/>
    </row>
    <row r="9408" spans="1:3" x14ac:dyDescent="0.35">
      <c r="A9408" s="12"/>
      <c r="B9408" s="12"/>
      <c r="C9408" s="12"/>
    </row>
    <row r="9409" spans="1:3" x14ac:dyDescent="0.35">
      <c r="A9409" s="12"/>
      <c r="B9409" s="12"/>
      <c r="C9409" s="12"/>
    </row>
    <row r="9410" spans="1:3" x14ac:dyDescent="0.35">
      <c r="A9410" s="12"/>
      <c r="B9410" s="12"/>
      <c r="C9410" s="12"/>
    </row>
    <row r="9411" spans="1:3" x14ac:dyDescent="0.35">
      <c r="A9411" s="12"/>
      <c r="B9411" s="12"/>
      <c r="C9411" s="12"/>
    </row>
    <row r="9412" spans="1:3" x14ac:dyDescent="0.35">
      <c r="A9412" s="12"/>
      <c r="B9412" s="12"/>
      <c r="C9412" s="12"/>
    </row>
    <row r="9413" spans="1:3" x14ac:dyDescent="0.35">
      <c r="A9413" s="12"/>
      <c r="B9413" s="12"/>
      <c r="C9413" s="12"/>
    </row>
    <row r="9414" spans="1:3" x14ac:dyDescent="0.35">
      <c r="A9414" s="12"/>
      <c r="B9414" s="12"/>
      <c r="C9414" s="12"/>
    </row>
    <row r="9415" spans="1:3" x14ac:dyDescent="0.35">
      <c r="A9415" s="12"/>
      <c r="B9415" s="12"/>
      <c r="C9415" s="12"/>
    </row>
    <row r="9416" spans="1:3" x14ac:dyDescent="0.35">
      <c r="A9416" s="12"/>
      <c r="B9416" s="12"/>
      <c r="C9416" s="12"/>
    </row>
    <row r="9417" spans="1:3" x14ac:dyDescent="0.35">
      <c r="A9417" s="12"/>
      <c r="B9417" s="12"/>
      <c r="C9417" s="12"/>
    </row>
    <row r="9418" spans="1:3" x14ac:dyDescent="0.35">
      <c r="A9418" s="12"/>
      <c r="B9418" s="12"/>
      <c r="C9418" s="12"/>
    </row>
    <row r="9419" spans="1:3" x14ac:dyDescent="0.35">
      <c r="A9419" s="12"/>
      <c r="B9419" s="12"/>
      <c r="C9419" s="12"/>
    </row>
    <row r="9420" spans="1:3" x14ac:dyDescent="0.35">
      <c r="A9420" s="12"/>
      <c r="B9420" s="12"/>
      <c r="C9420" s="12"/>
    </row>
    <row r="9421" spans="1:3" x14ac:dyDescent="0.35">
      <c r="A9421" s="12"/>
      <c r="B9421" s="12"/>
      <c r="C9421" s="12"/>
    </row>
    <row r="9422" spans="1:3" x14ac:dyDescent="0.35">
      <c r="A9422" s="12"/>
      <c r="B9422" s="12"/>
      <c r="C9422" s="12"/>
    </row>
    <row r="9423" spans="1:3" x14ac:dyDescent="0.35">
      <c r="A9423" s="12"/>
      <c r="B9423" s="12"/>
      <c r="C9423" s="12"/>
    </row>
    <row r="9424" spans="1:3" x14ac:dyDescent="0.35">
      <c r="A9424" s="12"/>
      <c r="B9424" s="12"/>
      <c r="C9424" s="12"/>
    </row>
    <row r="9425" spans="1:3" x14ac:dyDescent="0.35">
      <c r="A9425" s="12"/>
      <c r="B9425" s="12"/>
      <c r="C9425" s="12"/>
    </row>
    <row r="9426" spans="1:3" x14ac:dyDescent="0.35">
      <c r="A9426" s="12"/>
      <c r="B9426" s="12"/>
      <c r="C9426" s="12"/>
    </row>
    <row r="9427" spans="1:3" x14ac:dyDescent="0.35">
      <c r="A9427" s="12"/>
      <c r="B9427" s="12"/>
      <c r="C9427" s="12"/>
    </row>
    <row r="9428" spans="1:3" x14ac:dyDescent="0.35">
      <c r="A9428" s="12"/>
      <c r="B9428" s="12"/>
      <c r="C9428" s="12"/>
    </row>
    <row r="9429" spans="1:3" x14ac:dyDescent="0.35">
      <c r="A9429" s="12"/>
      <c r="B9429" s="12"/>
      <c r="C9429" s="12"/>
    </row>
    <row r="9430" spans="1:3" x14ac:dyDescent="0.35">
      <c r="A9430" s="12"/>
      <c r="B9430" s="12"/>
      <c r="C9430" s="12"/>
    </row>
    <row r="9431" spans="1:3" x14ac:dyDescent="0.35">
      <c r="A9431" s="12"/>
      <c r="B9431" s="12"/>
      <c r="C9431" s="12"/>
    </row>
    <row r="9432" spans="1:3" x14ac:dyDescent="0.35">
      <c r="A9432" s="12"/>
      <c r="B9432" s="12"/>
      <c r="C9432" s="12"/>
    </row>
    <row r="9433" spans="1:3" x14ac:dyDescent="0.35">
      <c r="A9433" s="12"/>
      <c r="B9433" s="12"/>
      <c r="C9433" s="12"/>
    </row>
    <row r="9434" spans="1:3" x14ac:dyDescent="0.35">
      <c r="A9434" s="12"/>
      <c r="B9434" s="12"/>
      <c r="C9434" s="12"/>
    </row>
    <row r="9435" spans="1:3" x14ac:dyDescent="0.35">
      <c r="A9435" s="12"/>
      <c r="B9435" s="12"/>
      <c r="C9435" s="12"/>
    </row>
    <row r="9436" spans="1:3" x14ac:dyDescent="0.35">
      <c r="A9436" s="12"/>
      <c r="B9436" s="12"/>
      <c r="C9436" s="12"/>
    </row>
    <row r="9437" spans="1:3" x14ac:dyDescent="0.35">
      <c r="A9437" s="12"/>
      <c r="B9437" s="12"/>
      <c r="C9437" s="12"/>
    </row>
    <row r="9438" spans="1:3" x14ac:dyDescent="0.35">
      <c r="A9438" s="12"/>
      <c r="B9438" s="12"/>
      <c r="C9438" s="12"/>
    </row>
    <row r="9439" spans="1:3" x14ac:dyDescent="0.35">
      <c r="A9439" s="12"/>
      <c r="B9439" s="12"/>
      <c r="C9439" s="12"/>
    </row>
    <row r="9440" spans="1:3" x14ac:dyDescent="0.35">
      <c r="A9440" s="12"/>
      <c r="B9440" s="12"/>
      <c r="C9440" s="12"/>
    </row>
    <row r="9441" spans="1:3" x14ac:dyDescent="0.35">
      <c r="A9441" s="12"/>
      <c r="B9441" s="12"/>
      <c r="C9441" s="12"/>
    </row>
    <row r="9442" spans="1:3" x14ac:dyDescent="0.35">
      <c r="A9442" s="12"/>
      <c r="B9442" s="12"/>
      <c r="C9442" s="12"/>
    </row>
    <row r="9443" spans="1:3" x14ac:dyDescent="0.35">
      <c r="A9443" s="12"/>
      <c r="B9443" s="12"/>
      <c r="C9443" s="12"/>
    </row>
    <row r="9444" spans="1:3" x14ac:dyDescent="0.35">
      <c r="A9444" s="12"/>
      <c r="B9444" s="12"/>
      <c r="C9444" s="12"/>
    </row>
    <row r="9445" spans="1:3" x14ac:dyDescent="0.35">
      <c r="A9445" s="12"/>
      <c r="B9445" s="12"/>
      <c r="C9445" s="12"/>
    </row>
    <row r="9446" spans="1:3" x14ac:dyDescent="0.35">
      <c r="A9446" s="12"/>
      <c r="B9446" s="12"/>
      <c r="C9446" s="12"/>
    </row>
    <row r="9447" spans="1:3" x14ac:dyDescent="0.35">
      <c r="A9447" s="12"/>
      <c r="B9447" s="12"/>
      <c r="C9447" s="12"/>
    </row>
    <row r="9448" spans="1:3" x14ac:dyDescent="0.35">
      <c r="A9448" s="12"/>
      <c r="B9448" s="12"/>
      <c r="C9448" s="12"/>
    </row>
    <row r="9449" spans="1:3" x14ac:dyDescent="0.35">
      <c r="A9449" s="12"/>
      <c r="B9449" s="12"/>
      <c r="C9449" s="12"/>
    </row>
    <row r="9450" spans="1:3" x14ac:dyDescent="0.35">
      <c r="A9450" s="12"/>
      <c r="B9450" s="12"/>
      <c r="C9450" s="12"/>
    </row>
    <row r="9451" spans="1:3" x14ac:dyDescent="0.35">
      <c r="A9451" s="12"/>
      <c r="B9451" s="12"/>
      <c r="C9451" s="12"/>
    </row>
    <row r="9452" spans="1:3" x14ac:dyDescent="0.35">
      <c r="A9452" s="12"/>
      <c r="B9452" s="12"/>
      <c r="C9452" s="12"/>
    </row>
    <row r="9453" spans="1:3" x14ac:dyDescent="0.35">
      <c r="A9453" s="12"/>
      <c r="B9453" s="12"/>
      <c r="C9453" s="12"/>
    </row>
    <row r="9454" spans="1:3" x14ac:dyDescent="0.35">
      <c r="A9454" s="12"/>
      <c r="B9454" s="12"/>
      <c r="C9454" s="12"/>
    </row>
    <row r="9455" spans="1:3" x14ac:dyDescent="0.35">
      <c r="A9455" s="12"/>
      <c r="B9455" s="12"/>
      <c r="C9455" s="12"/>
    </row>
    <row r="9456" spans="1:3" x14ac:dyDescent="0.35">
      <c r="A9456" s="12"/>
      <c r="B9456" s="12"/>
      <c r="C9456" s="12"/>
    </row>
    <row r="9457" spans="1:3" x14ac:dyDescent="0.35">
      <c r="A9457" s="12"/>
      <c r="B9457" s="12"/>
      <c r="C9457" s="12"/>
    </row>
    <row r="9458" spans="1:3" x14ac:dyDescent="0.35">
      <c r="A9458" s="12"/>
      <c r="B9458" s="12"/>
      <c r="C9458" s="12"/>
    </row>
    <row r="9459" spans="1:3" x14ac:dyDescent="0.35">
      <c r="A9459" s="12"/>
      <c r="B9459" s="12"/>
      <c r="C9459" s="12"/>
    </row>
    <row r="9460" spans="1:3" x14ac:dyDescent="0.35">
      <c r="A9460" s="12"/>
      <c r="B9460" s="12"/>
      <c r="C9460" s="12"/>
    </row>
    <row r="9461" spans="1:3" x14ac:dyDescent="0.35">
      <c r="A9461" s="12"/>
      <c r="B9461" s="12"/>
      <c r="C9461" s="12"/>
    </row>
    <row r="9462" spans="1:3" x14ac:dyDescent="0.35">
      <c r="A9462" s="12"/>
      <c r="B9462" s="12"/>
      <c r="C9462" s="12"/>
    </row>
    <row r="9463" spans="1:3" x14ac:dyDescent="0.35">
      <c r="A9463" s="12"/>
      <c r="B9463" s="12"/>
      <c r="C9463" s="12"/>
    </row>
    <row r="9464" spans="1:3" x14ac:dyDescent="0.35">
      <c r="A9464" s="12"/>
      <c r="B9464" s="12"/>
      <c r="C9464" s="12"/>
    </row>
    <row r="9465" spans="1:3" x14ac:dyDescent="0.35">
      <c r="A9465" s="12"/>
      <c r="B9465" s="12"/>
      <c r="C9465" s="12"/>
    </row>
    <row r="9466" spans="1:3" x14ac:dyDescent="0.35">
      <c r="A9466" s="12"/>
      <c r="B9466" s="12"/>
      <c r="C9466" s="12"/>
    </row>
    <row r="9467" spans="1:3" x14ac:dyDescent="0.35">
      <c r="A9467" s="12"/>
      <c r="B9467" s="12"/>
      <c r="C9467" s="12"/>
    </row>
    <row r="9468" spans="1:3" x14ac:dyDescent="0.35">
      <c r="A9468" s="12"/>
      <c r="B9468" s="12"/>
      <c r="C9468" s="12"/>
    </row>
    <row r="9469" spans="1:3" x14ac:dyDescent="0.35">
      <c r="A9469" s="12"/>
      <c r="B9469" s="12"/>
      <c r="C9469" s="12"/>
    </row>
    <row r="9470" spans="1:3" x14ac:dyDescent="0.35">
      <c r="A9470" s="12"/>
      <c r="B9470" s="12"/>
      <c r="C9470" s="12"/>
    </row>
    <row r="9471" spans="1:3" x14ac:dyDescent="0.35">
      <c r="A9471" s="12"/>
      <c r="B9471" s="12"/>
      <c r="C9471" s="12"/>
    </row>
    <row r="9472" spans="1:3" x14ac:dyDescent="0.35">
      <c r="A9472" s="12"/>
      <c r="B9472" s="12"/>
      <c r="C9472" s="12"/>
    </row>
    <row r="9473" spans="1:3" x14ac:dyDescent="0.35">
      <c r="A9473" s="12"/>
      <c r="B9473" s="12"/>
      <c r="C9473" s="12"/>
    </row>
    <row r="9474" spans="1:3" x14ac:dyDescent="0.35">
      <c r="A9474" s="12"/>
      <c r="B9474" s="12"/>
      <c r="C9474" s="12"/>
    </row>
    <row r="9475" spans="1:3" x14ac:dyDescent="0.35">
      <c r="A9475" s="12"/>
      <c r="B9475" s="12"/>
      <c r="C9475" s="12"/>
    </row>
    <row r="9476" spans="1:3" x14ac:dyDescent="0.35">
      <c r="A9476" s="12"/>
      <c r="B9476" s="12"/>
      <c r="C9476" s="12"/>
    </row>
    <row r="9477" spans="1:3" x14ac:dyDescent="0.35">
      <c r="A9477" s="12"/>
      <c r="B9477" s="12"/>
      <c r="C9477" s="12"/>
    </row>
    <row r="9478" spans="1:3" x14ac:dyDescent="0.35">
      <c r="A9478" s="12"/>
      <c r="B9478" s="12"/>
      <c r="C9478" s="12"/>
    </row>
    <row r="9479" spans="1:3" x14ac:dyDescent="0.35">
      <c r="A9479" s="12"/>
      <c r="B9479" s="12"/>
      <c r="C9479" s="12"/>
    </row>
    <row r="9480" spans="1:3" x14ac:dyDescent="0.35">
      <c r="A9480" s="12"/>
      <c r="B9480" s="12"/>
      <c r="C9480" s="12"/>
    </row>
    <row r="9481" spans="1:3" x14ac:dyDescent="0.35">
      <c r="A9481" s="12"/>
      <c r="B9481" s="12"/>
      <c r="C9481" s="12"/>
    </row>
    <row r="9482" spans="1:3" x14ac:dyDescent="0.35">
      <c r="A9482" s="12"/>
      <c r="B9482" s="12"/>
      <c r="C9482" s="12"/>
    </row>
    <row r="9483" spans="1:3" x14ac:dyDescent="0.35">
      <c r="A9483" s="12"/>
      <c r="B9483" s="12"/>
      <c r="C9483" s="12"/>
    </row>
    <row r="9484" spans="1:3" x14ac:dyDescent="0.35">
      <c r="A9484" s="12"/>
      <c r="B9484" s="12"/>
      <c r="C9484" s="12"/>
    </row>
    <row r="9485" spans="1:3" x14ac:dyDescent="0.35">
      <c r="A9485" s="12"/>
      <c r="B9485" s="12"/>
      <c r="C9485" s="12"/>
    </row>
    <row r="9486" spans="1:3" x14ac:dyDescent="0.35">
      <c r="A9486" s="12"/>
      <c r="B9486" s="12"/>
      <c r="C9486" s="12"/>
    </row>
    <row r="9487" spans="1:3" x14ac:dyDescent="0.35">
      <c r="A9487" s="12"/>
      <c r="B9487" s="12"/>
      <c r="C9487" s="12"/>
    </row>
    <row r="9488" spans="1:3" x14ac:dyDescent="0.35">
      <c r="A9488" s="12"/>
      <c r="B9488" s="12"/>
      <c r="C9488" s="12"/>
    </row>
    <row r="9489" spans="1:3" x14ac:dyDescent="0.35">
      <c r="A9489" s="12"/>
      <c r="B9489" s="12"/>
      <c r="C9489" s="12"/>
    </row>
    <row r="9490" spans="1:3" x14ac:dyDescent="0.35">
      <c r="A9490" s="12"/>
      <c r="B9490" s="12"/>
      <c r="C9490" s="12"/>
    </row>
    <row r="9491" spans="1:3" x14ac:dyDescent="0.35">
      <c r="A9491" s="12"/>
      <c r="B9491" s="12"/>
      <c r="C9491" s="12"/>
    </row>
    <row r="9492" spans="1:3" x14ac:dyDescent="0.35">
      <c r="A9492" s="12"/>
      <c r="B9492" s="12"/>
      <c r="C9492" s="12"/>
    </row>
    <row r="9493" spans="1:3" x14ac:dyDescent="0.35">
      <c r="A9493" s="12"/>
      <c r="B9493" s="12"/>
      <c r="C9493" s="12"/>
    </row>
    <row r="9494" spans="1:3" x14ac:dyDescent="0.35">
      <c r="A9494" s="12"/>
      <c r="B9494" s="12"/>
      <c r="C9494" s="12"/>
    </row>
    <row r="9495" spans="1:3" x14ac:dyDescent="0.35">
      <c r="A9495" s="12"/>
      <c r="B9495" s="12"/>
      <c r="C9495" s="12"/>
    </row>
    <row r="9496" spans="1:3" x14ac:dyDescent="0.35">
      <c r="A9496" s="12"/>
      <c r="B9496" s="12"/>
      <c r="C9496" s="12"/>
    </row>
    <row r="9497" spans="1:3" x14ac:dyDescent="0.35">
      <c r="A9497" s="12"/>
      <c r="B9497" s="12"/>
      <c r="C9497" s="12"/>
    </row>
    <row r="9498" spans="1:3" x14ac:dyDescent="0.35">
      <c r="A9498" s="12"/>
      <c r="B9498" s="12"/>
      <c r="C9498" s="12"/>
    </row>
    <row r="9499" spans="1:3" x14ac:dyDescent="0.35">
      <c r="A9499" s="12"/>
      <c r="B9499" s="12"/>
      <c r="C9499" s="12"/>
    </row>
    <row r="9500" spans="1:3" x14ac:dyDescent="0.35">
      <c r="A9500" s="12"/>
      <c r="B9500" s="12"/>
      <c r="C9500" s="12"/>
    </row>
    <row r="9501" spans="1:3" x14ac:dyDescent="0.35">
      <c r="A9501" s="12"/>
      <c r="B9501" s="12"/>
      <c r="C9501" s="12"/>
    </row>
    <row r="9502" spans="1:3" x14ac:dyDescent="0.35">
      <c r="A9502" s="12"/>
      <c r="B9502" s="12"/>
      <c r="C9502" s="12"/>
    </row>
    <row r="9503" spans="1:3" x14ac:dyDescent="0.35">
      <c r="A9503" s="12"/>
      <c r="B9503" s="12"/>
      <c r="C9503" s="12"/>
    </row>
    <row r="9504" spans="1:3" x14ac:dyDescent="0.35">
      <c r="A9504" s="12"/>
      <c r="B9504" s="12"/>
      <c r="C9504" s="12"/>
    </row>
    <row r="9505" spans="1:3" x14ac:dyDescent="0.35">
      <c r="A9505" s="12"/>
      <c r="B9505" s="12"/>
      <c r="C9505" s="12"/>
    </row>
    <row r="9506" spans="1:3" x14ac:dyDescent="0.35">
      <c r="A9506" s="12"/>
      <c r="B9506" s="12"/>
      <c r="C9506" s="12"/>
    </row>
    <row r="9507" spans="1:3" x14ac:dyDescent="0.35">
      <c r="A9507" s="12"/>
      <c r="B9507" s="12"/>
      <c r="C9507" s="12"/>
    </row>
    <row r="9508" spans="1:3" x14ac:dyDescent="0.35">
      <c r="A9508" s="12"/>
      <c r="B9508" s="12"/>
      <c r="C9508" s="12"/>
    </row>
    <row r="9509" spans="1:3" x14ac:dyDescent="0.35">
      <c r="A9509" s="12"/>
      <c r="B9509" s="12"/>
      <c r="C9509" s="12"/>
    </row>
    <row r="9510" spans="1:3" x14ac:dyDescent="0.35">
      <c r="A9510" s="12"/>
      <c r="B9510" s="12"/>
      <c r="C9510" s="12"/>
    </row>
    <row r="9511" spans="1:3" x14ac:dyDescent="0.35">
      <c r="A9511" s="12"/>
      <c r="B9511" s="12"/>
      <c r="C9511" s="12"/>
    </row>
    <row r="9512" spans="1:3" x14ac:dyDescent="0.35">
      <c r="A9512" s="12"/>
      <c r="B9512" s="12"/>
      <c r="C9512" s="12"/>
    </row>
    <row r="9513" spans="1:3" x14ac:dyDescent="0.35">
      <c r="A9513" s="12"/>
      <c r="B9513" s="12"/>
      <c r="C9513" s="12"/>
    </row>
    <row r="9514" spans="1:3" x14ac:dyDescent="0.35">
      <c r="A9514" s="12"/>
      <c r="B9514" s="12"/>
      <c r="C9514" s="12"/>
    </row>
    <row r="9515" spans="1:3" x14ac:dyDescent="0.35">
      <c r="A9515" s="12"/>
      <c r="B9515" s="12"/>
      <c r="C9515" s="12"/>
    </row>
    <row r="9516" spans="1:3" x14ac:dyDescent="0.35">
      <c r="A9516" s="12"/>
      <c r="B9516" s="12"/>
      <c r="C9516" s="12"/>
    </row>
    <row r="9517" spans="1:3" x14ac:dyDescent="0.35">
      <c r="A9517" s="12"/>
      <c r="B9517" s="12"/>
      <c r="C9517" s="12"/>
    </row>
    <row r="9518" spans="1:3" x14ac:dyDescent="0.35">
      <c r="A9518" s="12"/>
      <c r="B9518" s="12"/>
      <c r="C9518" s="12"/>
    </row>
    <row r="9519" spans="1:3" x14ac:dyDescent="0.35">
      <c r="A9519" s="12"/>
      <c r="B9519" s="12"/>
      <c r="C9519" s="12"/>
    </row>
    <row r="9520" spans="1:3" x14ac:dyDescent="0.35">
      <c r="A9520" s="12"/>
      <c r="B9520" s="12"/>
      <c r="C9520" s="12"/>
    </row>
    <row r="9521" spans="1:3" x14ac:dyDescent="0.35">
      <c r="A9521" s="12"/>
      <c r="B9521" s="12"/>
      <c r="C9521" s="12"/>
    </row>
    <row r="9522" spans="1:3" x14ac:dyDescent="0.35">
      <c r="A9522" s="12"/>
      <c r="B9522" s="12"/>
      <c r="C9522" s="12"/>
    </row>
    <row r="9523" spans="1:3" x14ac:dyDescent="0.35">
      <c r="A9523" s="12"/>
      <c r="B9523" s="12"/>
      <c r="C9523" s="12"/>
    </row>
    <row r="9524" spans="1:3" x14ac:dyDescent="0.35">
      <c r="A9524" s="12"/>
      <c r="B9524" s="12"/>
      <c r="C9524" s="12"/>
    </row>
    <row r="9525" spans="1:3" x14ac:dyDescent="0.35">
      <c r="A9525" s="12"/>
      <c r="B9525" s="12"/>
      <c r="C9525" s="12"/>
    </row>
    <row r="9526" spans="1:3" x14ac:dyDescent="0.35">
      <c r="A9526" s="12"/>
      <c r="B9526" s="12"/>
      <c r="C9526" s="12"/>
    </row>
    <row r="9527" spans="1:3" x14ac:dyDescent="0.35">
      <c r="A9527" s="12"/>
      <c r="B9527" s="12"/>
      <c r="C9527" s="12"/>
    </row>
    <row r="9528" spans="1:3" x14ac:dyDescent="0.35">
      <c r="A9528" s="12"/>
      <c r="B9528" s="12"/>
      <c r="C9528" s="12"/>
    </row>
    <row r="9529" spans="1:3" x14ac:dyDescent="0.35">
      <c r="A9529" s="12"/>
      <c r="B9529" s="12"/>
      <c r="C9529" s="12"/>
    </row>
    <row r="9530" spans="1:3" x14ac:dyDescent="0.35">
      <c r="A9530" s="12"/>
      <c r="B9530" s="12"/>
      <c r="C9530" s="12"/>
    </row>
    <row r="9531" spans="1:3" x14ac:dyDescent="0.35">
      <c r="A9531" s="12"/>
      <c r="B9531" s="12"/>
      <c r="C9531" s="12"/>
    </row>
    <row r="9532" spans="1:3" x14ac:dyDescent="0.35">
      <c r="A9532" s="12"/>
      <c r="B9532" s="12"/>
      <c r="C9532" s="12"/>
    </row>
    <row r="9533" spans="1:3" x14ac:dyDescent="0.35">
      <c r="A9533" s="12"/>
      <c r="B9533" s="12"/>
      <c r="C9533" s="12"/>
    </row>
    <row r="9534" spans="1:3" x14ac:dyDescent="0.35">
      <c r="A9534" s="12"/>
      <c r="B9534" s="12"/>
      <c r="C9534" s="12"/>
    </row>
    <row r="9535" spans="1:3" x14ac:dyDescent="0.35">
      <c r="A9535" s="12"/>
      <c r="B9535" s="12"/>
      <c r="C9535" s="12"/>
    </row>
    <row r="9536" spans="1:3" x14ac:dyDescent="0.35">
      <c r="A9536" s="12"/>
      <c r="B9536" s="12"/>
      <c r="C9536" s="12"/>
    </row>
    <row r="9537" spans="1:3" x14ac:dyDescent="0.35">
      <c r="A9537" s="12"/>
      <c r="B9537" s="12"/>
      <c r="C9537" s="12"/>
    </row>
    <row r="9538" spans="1:3" x14ac:dyDescent="0.35">
      <c r="A9538" s="12"/>
      <c r="B9538" s="12"/>
      <c r="C9538" s="12"/>
    </row>
    <row r="9539" spans="1:3" x14ac:dyDescent="0.35">
      <c r="A9539" s="12"/>
      <c r="B9539" s="12"/>
      <c r="C9539" s="12"/>
    </row>
    <row r="9540" spans="1:3" x14ac:dyDescent="0.35">
      <c r="A9540" s="12"/>
      <c r="B9540" s="12"/>
      <c r="C9540" s="12"/>
    </row>
    <row r="9541" spans="1:3" x14ac:dyDescent="0.35">
      <c r="A9541" s="12"/>
      <c r="B9541" s="12"/>
      <c r="C9541" s="12"/>
    </row>
    <row r="9542" spans="1:3" x14ac:dyDescent="0.35">
      <c r="A9542" s="12"/>
      <c r="B9542" s="12"/>
      <c r="C9542" s="12"/>
    </row>
    <row r="9543" spans="1:3" x14ac:dyDescent="0.35">
      <c r="A9543" s="12"/>
      <c r="B9543" s="12"/>
      <c r="C9543" s="12"/>
    </row>
    <row r="9544" spans="1:3" x14ac:dyDescent="0.35">
      <c r="A9544" s="12"/>
      <c r="B9544" s="12"/>
      <c r="C9544" s="12"/>
    </row>
    <row r="9545" spans="1:3" x14ac:dyDescent="0.35">
      <c r="A9545" s="12"/>
      <c r="B9545" s="12"/>
      <c r="C9545" s="12"/>
    </row>
    <row r="9546" spans="1:3" x14ac:dyDescent="0.35">
      <c r="A9546" s="12"/>
      <c r="B9546" s="12"/>
      <c r="C9546" s="12"/>
    </row>
    <row r="9547" spans="1:3" x14ac:dyDescent="0.35">
      <c r="A9547" s="12"/>
      <c r="B9547" s="12"/>
      <c r="C9547" s="12"/>
    </row>
    <row r="9548" spans="1:3" x14ac:dyDescent="0.35">
      <c r="A9548" s="12"/>
      <c r="B9548" s="12"/>
      <c r="C9548" s="12"/>
    </row>
    <row r="9549" spans="1:3" x14ac:dyDescent="0.35">
      <c r="A9549" s="12"/>
      <c r="B9549" s="12"/>
      <c r="C9549" s="12"/>
    </row>
    <row r="9550" spans="1:3" x14ac:dyDescent="0.35">
      <c r="A9550" s="12"/>
      <c r="B9550" s="12"/>
      <c r="C9550" s="12"/>
    </row>
    <row r="9551" spans="1:3" x14ac:dyDescent="0.35">
      <c r="A9551" s="12"/>
      <c r="B9551" s="12"/>
      <c r="C9551" s="12"/>
    </row>
    <row r="9552" spans="1:3" x14ac:dyDescent="0.35">
      <c r="A9552" s="12"/>
      <c r="B9552" s="12"/>
      <c r="C9552" s="12"/>
    </row>
    <row r="9553" spans="1:3" x14ac:dyDescent="0.35">
      <c r="A9553" s="12"/>
      <c r="B9553" s="12"/>
      <c r="C9553" s="12"/>
    </row>
    <row r="9554" spans="1:3" x14ac:dyDescent="0.35">
      <c r="A9554" s="12"/>
      <c r="B9554" s="12"/>
      <c r="C9554" s="12"/>
    </row>
    <row r="9555" spans="1:3" x14ac:dyDescent="0.35">
      <c r="A9555" s="12"/>
      <c r="B9555" s="12"/>
      <c r="C9555" s="12"/>
    </row>
    <row r="9556" spans="1:3" x14ac:dyDescent="0.35">
      <c r="A9556" s="12"/>
      <c r="B9556" s="12"/>
      <c r="C9556" s="12"/>
    </row>
    <row r="9557" spans="1:3" x14ac:dyDescent="0.35">
      <c r="A9557" s="12"/>
      <c r="B9557" s="12"/>
      <c r="C9557" s="12"/>
    </row>
    <row r="9558" spans="1:3" x14ac:dyDescent="0.35">
      <c r="A9558" s="12"/>
      <c r="B9558" s="12"/>
      <c r="C9558" s="12"/>
    </row>
    <row r="9559" spans="1:3" x14ac:dyDescent="0.35">
      <c r="A9559" s="12"/>
      <c r="B9559" s="12"/>
      <c r="C9559" s="12"/>
    </row>
    <row r="9560" spans="1:3" x14ac:dyDescent="0.35">
      <c r="A9560" s="12"/>
      <c r="B9560" s="12"/>
      <c r="C9560" s="12"/>
    </row>
    <row r="9561" spans="1:3" x14ac:dyDescent="0.35">
      <c r="A9561" s="12"/>
      <c r="B9561" s="12"/>
      <c r="C9561" s="12"/>
    </row>
    <row r="9562" spans="1:3" x14ac:dyDescent="0.35">
      <c r="A9562" s="12"/>
      <c r="B9562" s="12"/>
      <c r="C9562" s="12"/>
    </row>
    <row r="9563" spans="1:3" x14ac:dyDescent="0.35">
      <c r="A9563" s="12"/>
      <c r="B9563" s="12"/>
      <c r="C9563" s="12"/>
    </row>
    <row r="9564" spans="1:3" x14ac:dyDescent="0.35">
      <c r="A9564" s="12"/>
      <c r="B9564" s="12"/>
      <c r="C9564" s="12"/>
    </row>
    <row r="9565" spans="1:3" x14ac:dyDescent="0.35">
      <c r="A9565" s="12"/>
      <c r="B9565" s="12"/>
      <c r="C9565" s="12"/>
    </row>
    <row r="9566" spans="1:3" x14ac:dyDescent="0.35">
      <c r="A9566" s="12"/>
      <c r="B9566" s="12"/>
      <c r="C9566" s="12"/>
    </row>
    <row r="9567" spans="1:3" x14ac:dyDescent="0.35">
      <c r="A9567" s="12"/>
      <c r="B9567" s="12"/>
      <c r="C9567" s="12"/>
    </row>
    <row r="9568" spans="1:3" x14ac:dyDescent="0.35">
      <c r="A9568" s="12"/>
      <c r="B9568" s="12"/>
      <c r="C9568" s="12"/>
    </row>
    <row r="9569" spans="1:3" x14ac:dyDescent="0.35">
      <c r="A9569" s="12"/>
      <c r="B9569" s="12"/>
      <c r="C9569" s="12"/>
    </row>
    <row r="9570" spans="1:3" x14ac:dyDescent="0.35">
      <c r="A9570" s="12"/>
      <c r="B9570" s="12"/>
      <c r="C9570" s="12"/>
    </row>
    <row r="9571" spans="1:3" x14ac:dyDescent="0.35">
      <c r="A9571" s="12"/>
      <c r="B9571" s="12"/>
      <c r="C9571" s="12"/>
    </row>
    <row r="9572" spans="1:3" x14ac:dyDescent="0.35">
      <c r="A9572" s="12"/>
      <c r="B9572" s="12"/>
      <c r="C9572" s="12"/>
    </row>
    <row r="9573" spans="1:3" x14ac:dyDescent="0.35">
      <c r="A9573" s="12"/>
      <c r="B9573" s="12"/>
      <c r="C9573" s="12"/>
    </row>
    <row r="9574" spans="1:3" x14ac:dyDescent="0.35">
      <c r="A9574" s="12"/>
      <c r="B9574" s="12"/>
      <c r="C9574" s="12"/>
    </row>
    <row r="9575" spans="1:3" x14ac:dyDescent="0.35">
      <c r="A9575" s="12"/>
      <c r="B9575" s="12"/>
      <c r="C9575" s="12"/>
    </row>
    <row r="9576" spans="1:3" x14ac:dyDescent="0.35">
      <c r="A9576" s="12"/>
      <c r="B9576" s="12"/>
      <c r="C9576" s="12"/>
    </row>
    <row r="9577" spans="1:3" x14ac:dyDescent="0.35">
      <c r="A9577" s="12"/>
      <c r="B9577" s="12"/>
      <c r="C9577" s="12"/>
    </row>
    <row r="9578" spans="1:3" x14ac:dyDescent="0.35">
      <c r="A9578" s="12"/>
      <c r="B9578" s="12"/>
      <c r="C9578" s="12"/>
    </row>
    <row r="9579" spans="1:3" x14ac:dyDescent="0.35">
      <c r="A9579" s="12"/>
      <c r="B9579" s="12"/>
      <c r="C9579" s="12"/>
    </row>
    <row r="9580" spans="1:3" x14ac:dyDescent="0.35">
      <c r="A9580" s="12"/>
      <c r="B9580" s="12"/>
      <c r="C9580" s="12"/>
    </row>
    <row r="9581" spans="1:3" x14ac:dyDescent="0.35">
      <c r="A9581" s="12"/>
      <c r="B9581" s="12"/>
      <c r="C9581" s="12"/>
    </row>
    <row r="9582" spans="1:3" x14ac:dyDescent="0.35">
      <c r="A9582" s="12"/>
      <c r="B9582" s="12"/>
      <c r="C9582" s="12"/>
    </row>
    <row r="9583" spans="1:3" x14ac:dyDescent="0.35">
      <c r="A9583" s="12"/>
      <c r="B9583" s="12"/>
      <c r="C9583" s="12"/>
    </row>
    <row r="9584" spans="1:3" x14ac:dyDescent="0.35">
      <c r="A9584" s="12"/>
      <c r="B9584" s="12"/>
      <c r="C9584" s="12"/>
    </row>
    <row r="9585" spans="1:3" x14ac:dyDescent="0.35">
      <c r="A9585" s="12"/>
      <c r="B9585" s="12"/>
      <c r="C9585" s="12"/>
    </row>
    <row r="9586" spans="1:3" x14ac:dyDescent="0.35">
      <c r="A9586" s="12"/>
      <c r="B9586" s="12"/>
      <c r="C9586" s="12"/>
    </row>
    <row r="9587" spans="1:3" x14ac:dyDescent="0.35">
      <c r="A9587" s="12"/>
      <c r="B9587" s="12"/>
      <c r="C9587" s="12"/>
    </row>
    <row r="9588" spans="1:3" x14ac:dyDescent="0.35">
      <c r="A9588" s="12"/>
      <c r="B9588" s="12"/>
      <c r="C9588" s="12"/>
    </row>
    <row r="9589" spans="1:3" x14ac:dyDescent="0.35">
      <c r="A9589" s="12"/>
      <c r="B9589" s="12"/>
      <c r="C9589" s="12"/>
    </row>
    <row r="9590" spans="1:3" x14ac:dyDescent="0.35">
      <c r="A9590" s="12"/>
      <c r="B9590" s="12"/>
      <c r="C9590" s="12"/>
    </row>
    <row r="9591" spans="1:3" x14ac:dyDescent="0.35">
      <c r="A9591" s="12"/>
      <c r="B9591" s="12"/>
      <c r="C9591" s="12"/>
    </row>
    <row r="9592" spans="1:3" x14ac:dyDescent="0.35">
      <c r="A9592" s="12"/>
      <c r="B9592" s="12"/>
      <c r="C9592" s="12"/>
    </row>
    <row r="9593" spans="1:3" x14ac:dyDescent="0.35">
      <c r="A9593" s="12"/>
      <c r="B9593" s="12"/>
      <c r="C9593" s="12"/>
    </row>
    <row r="9594" spans="1:3" x14ac:dyDescent="0.35">
      <c r="A9594" s="12"/>
      <c r="B9594" s="12"/>
      <c r="C9594" s="12"/>
    </row>
    <row r="9595" spans="1:3" x14ac:dyDescent="0.35">
      <c r="A9595" s="12"/>
      <c r="B9595" s="12"/>
      <c r="C9595" s="12"/>
    </row>
    <row r="9596" spans="1:3" x14ac:dyDescent="0.35">
      <c r="A9596" s="12"/>
      <c r="B9596" s="12"/>
      <c r="C9596" s="12"/>
    </row>
    <row r="9597" spans="1:3" x14ac:dyDescent="0.35">
      <c r="A9597" s="12"/>
      <c r="B9597" s="12"/>
      <c r="C9597" s="12"/>
    </row>
    <row r="9598" spans="1:3" x14ac:dyDescent="0.35">
      <c r="A9598" s="12"/>
      <c r="B9598" s="12"/>
      <c r="C9598" s="12"/>
    </row>
    <row r="9599" spans="1:3" x14ac:dyDescent="0.35">
      <c r="A9599" s="12"/>
      <c r="B9599" s="12"/>
      <c r="C9599" s="12"/>
    </row>
    <row r="9600" spans="1:3" x14ac:dyDescent="0.35">
      <c r="A9600" s="12"/>
      <c r="B9600" s="12"/>
      <c r="C9600" s="12"/>
    </row>
    <row r="9601" spans="1:3" x14ac:dyDescent="0.35">
      <c r="A9601" s="12"/>
      <c r="B9601" s="12"/>
      <c r="C9601" s="12"/>
    </row>
    <row r="9602" spans="1:3" x14ac:dyDescent="0.35">
      <c r="A9602" s="12"/>
      <c r="B9602" s="12"/>
      <c r="C9602" s="12"/>
    </row>
    <row r="9603" spans="1:3" x14ac:dyDescent="0.35">
      <c r="A9603" s="12"/>
      <c r="B9603" s="12"/>
      <c r="C9603" s="12"/>
    </row>
    <row r="9604" spans="1:3" x14ac:dyDescent="0.35">
      <c r="A9604" s="12"/>
      <c r="B9604" s="12"/>
      <c r="C9604" s="12"/>
    </row>
    <row r="9605" spans="1:3" x14ac:dyDescent="0.35">
      <c r="A9605" s="12"/>
      <c r="B9605" s="12"/>
      <c r="C9605" s="12"/>
    </row>
    <row r="9606" spans="1:3" x14ac:dyDescent="0.35">
      <c r="A9606" s="12"/>
      <c r="B9606" s="12"/>
      <c r="C9606" s="12"/>
    </row>
    <row r="9607" spans="1:3" x14ac:dyDescent="0.35">
      <c r="A9607" s="12"/>
      <c r="B9607" s="12"/>
      <c r="C9607" s="12"/>
    </row>
    <row r="9608" spans="1:3" x14ac:dyDescent="0.35">
      <c r="A9608" s="12"/>
      <c r="B9608" s="12"/>
      <c r="C9608" s="12"/>
    </row>
    <row r="9609" spans="1:3" x14ac:dyDescent="0.35">
      <c r="A9609" s="12"/>
      <c r="B9609" s="12"/>
      <c r="C9609" s="12"/>
    </row>
    <row r="9610" spans="1:3" x14ac:dyDescent="0.35">
      <c r="A9610" s="12"/>
      <c r="B9610" s="12"/>
      <c r="C9610" s="12"/>
    </row>
    <row r="9611" spans="1:3" x14ac:dyDescent="0.35">
      <c r="A9611" s="12"/>
      <c r="B9611" s="12"/>
      <c r="C9611" s="12"/>
    </row>
    <row r="9612" spans="1:3" x14ac:dyDescent="0.35">
      <c r="A9612" s="12"/>
      <c r="B9612" s="12"/>
      <c r="C9612" s="12"/>
    </row>
    <row r="9613" spans="1:3" x14ac:dyDescent="0.35">
      <c r="A9613" s="12"/>
      <c r="B9613" s="12"/>
      <c r="C9613" s="12"/>
    </row>
    <row r="9614" spans="1:3" x14ac:dyDescent="0.35">
      <c r="A9614" s="12"/>
      <c r="B9614" s="12"/>
      <c r="C9614" s="12"/>
    </row>
    <row r="9615" spans="1:3" x14ac:dyDescent="0.35">
      <c r="A9615" s="12"/>
      <c r="B9615" s="12"/>
      <c r="C9615" s="12"/>
    </row>
    <row r="9616" spans="1:3" x14ac:dyDescent="0.35">
      <c r="A9616" s="12"/>
      <c r="B9616" s="12"/>
      <c r="C9616" s="12"/>
    </row>
    <row r="9617" spans="1:3" x14ac:dyDescent="0.35">
      <c r="A9617" s="12"/>
      <c r="B9617" s="12"/>
      <c r="C9617" s="12"/>
    </row>
    <row r="9618" spans="1:3" x14ac:dyDescent="0.35">
      <c r="A9618" s="12"/>
      <c r="B9618" s="12"/>
      <c r="C9618" s="12"/>
    </row>
    <row r="9619" spans="1:3" x14ac:dyDescent="0.35">
      <c r="A9619" s="12"/>
      <c r="B9619" s="12"/>
      <c r="C9619" s="12"/>
    </row>
    <row r="9620" spans="1:3" x14ac:dyDescent="0.35">
      <c r="A9620" s="12"/>
      <c r="B9620" s="12"/>
      <c r="C9620" s="12"/>
    </row>
    <row r="9621" spans="1:3" x14ac:dyDescent="0.35">
      <c r="A9621" s="12"/>
      <c r="B9621" s="12"/>
      <c r="C9621" s="12"/>
    </row>
    <row r="9622" spans="1:3" x14ac:dyDescent="0.35">
      <c r="A9622" s="12"/>
      <c r="B9622" s="12"/>
      <c r="C9622" s="12"/>
    </row>
    <row r="9623" spans="1:3" x14ac:dyDescent="0.35">
      <c r="A9623" s="12"/>
      <c r="B9623" s="12"/>
      <c r="C9623" s="12"/>
    </row>
    <row r="9624" spans="1:3" x14ac:dyDescent="0.35">
      <c r="A9624" s="12"/>
      <c r="B9624" s="12"/>
      <c r="C9624" s="12"/>
    </row>
    <row r="9625" spans="1:3" x14ac:dyDescent="0.35">
      <c r="A9625" s="12"/>
      <c r="B9625" s="12"/>
      <c r="C9625" s="12"/>
    </row>
    <row r="9626" spans="1:3" x14ac:dyDescent="0.35">
      <c r="A9626" s="12"/>
      <c r="B9626" s="12"/>
      <c r="C9626" s="12"/>
    </row>
    <row r="9627" spans="1:3" x14ac:dyDescent="0.35">
      <c r="A9627" s="12"/>
      <c r="B9627" s="12"/>
      <c r="C9627" s="12"/>
    </row>
    <row r="9628" spans="1:3" x14ac:dyDescent="0.35">
      <c r="A9628" s="12"/>
      <c r="B9628" s="12"/>
      <c r="C9628" s="12"/>
    </row>
    <row r="9629" spans="1:3" x14ac:dyDescent="0.35">
      <c r="A9629" s="12"/>
      <c r="B9629" s="12"/>
      <c r="C9629" s="12"/>
    </row>
    <row r="9630" spans="1:3" x14ac:dyDescent="0.35">
      <c r="A9630" s="12"/>
      <c r="B9630" s="12"/>
      <c r="C9630" s="12"/>
    </row>
    <row r="9631" spans="1:3" x14ac:dyDescent="0.35">
      <c r="A9631" s="12"/>
      <c r="B9631" s="12"/>
      <c r="C9631" s="12"/>
    </row>
    <row r="9632" spans="1:3" x14ac:dyDescent="0.35">
      <c r="A9632" s="12"/>
      <c r="B9632" s="12"/>
      <c r="C9632" s="12"/>
    </row>
    <row r="9633" spans="1:3" x14ac:dyDescent="0.35">
      <c r="A9633" s="12"/>
      <c r="B9633" s="12"/>
      <c r="C9633" s="12"/>
    </row>
    <row r="9634" spans="1:3" x14ac:dyDescent="0.35">
      <c r="A9634" s="12"/>
      <c r="B9634" s="12"/>
      <c r="C9634" s="12"/>
    </row>
    <row r="9635" spans="1:3" x14ac:dyDescent="0.35">
      <c r="A9635" s="12"/>
      <c r="B9635" s="12"/>
      <c r="C9635" s="12"/>
    </row>
    <row r="9636" spans="1:3" x14ac:dyDescent="0.35">
      <c r="A9636" s="12"/>
      <c r="B9636" s="12"/>
      <c r="C9636" s="12"/>
    </row>
    <row r="9637" spans="1:3" x14ac:dyDescent="0.35">
      <c r="A9637" s="12"/>
      <c r="B9637" s="12"/>
      <c r="C9637" s="12"/>
    </row>
    <row r="9638" spans="1:3" x14ac:dyDescent="0.35">
      <c r="A9638" s="12"/>
      <c r="B9638" s="12"/>
      <c r="C9638" s="12"/>
    </row>
    <row r="9639" spans="1:3" x14ac:dyDescent="0.35">
      <c r="A9639" s="12"/>
      <c r="B9639" s="12"/>
      <c r="C9639" s="12"/>
    </row>
    <row r="9640" spans="1:3" x14ac:dyDescent="0.35">
      <c r="A9640" s="12"/>
      <c r="B9640" s="12"/>
      <c r="C9640" s="12"/>
    </row>
    <row r="9641" spans="1:3" x14ac:dyDescent="0.35">
      <c r="A9641" s="12"/>
      <c r="B9641" s="12"/>
      <c r="C9641" s="12"/>
    </row>
    <row r="9642" spans="1:3" x14ac:dyDescent="0.35">
      <c r="A9642" s="12"/>
      <c r="B9642" s="12"/>
      <c r="C9642" s="12"/>
    </row>
    <row r="9643" spans="1:3" x14ac:dyDescent="0.35">
      <c r="A9643" s="12"/>
      <c r="B9643" s="12"/>
      <c r="C9643" s="12"/>
    </row>
    <row r="9644" spans="1:3" x14ac:dyDescent="0.35">
      <c r="A9644" s="12"/>
      <c r="B9644" s="12"/>
      <c r="C9644" s="12"/>
    </row>
    <row r="9645" spans="1:3" x14ac:dyDescent="0.35">
      <c r="A9645" s="12"/>
      <c r="B9645" s="12"/>
      <c r="C9645" s="12"/>
    </row>
    <row r="9646" spans="1:3" x14ac:dyDescent="0.35">
      <c r="A9646" s="12"/>
      <c r="B9646" s="12"/>
      <c r="C9646" s="12"/>
    </row>
    <row r="9647" spans="1:3" x14ac:dyDescent="0.35">
      <c r="A9647" s="12"/>
      <c r="B9647" s="12"/>
      <c r="C9647" s="12"/>
    </row>
    <row r="9648" spans="1:3" x14ac:dyDescent="0.35">
      <c r="A9648" s="12"/>
      <c r="B9648" s="12"/>
      <c r="C9648" s="12"/>
    </row>
    <row r="9649" spans="1:3" x14ac:dyDescent="0.35">
      <c r="A9649" s="12"/>
      <c r="B9649" s="12"/>
      <c r="C9649" s="12"/>
    </row>
    <row r="9650" spans="1:3" x14ac:dyDescent="0.35">
      <c r="A9650" s="12"/>
      <c r="B9650" s="12"/>
      <c r="C9650" s="12"/>
    </row>
    <row r="9651" spans="1:3" x14ac:dyDescent="0.35">
      <c r="A9651" s="12"/>
      <c r="B9651" s="12"/>
      <c r="C9651" s="12"/>
    </row>
    <row r="9652" spans="1:3" x14ac:dyDescent="0.35">
      <c r="A9652" s="12"/>
      <c r="B9652" s="12"/>
      <c r="C9652" s="12"/>
    </row>
    <row r="9653" spans="1:3" x14ac:dyDescent="0.35">
      <c r="A9653" s="12"/>
      <c r="B9653" s="12"/>
      <c r="C9653" s="12"/>
    </row>
    <row r="9654" spans="1:3" x14ac:dyDescent="0.35">
      <c r="A9654" s="12"/>
      <c r="B9654" s="12"/>
      <c r="C9654" s="12"/>
    </row>
    <row r="9655" spans="1:3" x14ac:dyDescent="0.35">
      <c r="A9655" s="12"/>
      <c r="B9655" s="12"/>
      <c r="C9655" s="12"/>
    </row>
    <row r="9656" spans="1:3" x14ac:dyDescent="0.35">
      <c r="A9656" s="12"/>
      <c r="B9656" s="12"/>
      <c r="C9656" s="12"/>
    </row>
    <row r="9657" spans="1:3" x14ac:dyDescent="0.35">
      <c r="A9657" s="12"/>
      <c r="B9657" s="12"/>
      <c r="C9657" s="12"/>
    </row>
    <row r="9658" spans="1:3" x14ac:dyDescent="0.35">
      <c r="A9658" s="12"/>
      <c r="B9658" s="12"/>
      <c r="C9658" s="12"/>
    </row>
    <row r="9659" spans="1:3" x14ac:dyDescent="0.35">
      <c r="A9659" s="12"/>
      <c r="B9659" s="12"/>
      <c r="C9659" s="12"/>
    </row>
    <row r="9660" spans="1:3" x14ac:dyDescent="0.35">
      <c r="A9660" s="12"/>
      <c r="B9660" s="12"/>
      <c r="C9660" s="12"/>
    </row>
    <row r="9661" spans="1:3" x14ac:dyDescent="0.35">
      <c r="A9661" s="12"/>
      <c r="B9661" s="12"/>
      <c r="C9661" s="12"/>
    </row>
    <row r="9662" spans="1:3" x14ac:dyDescent="0.35">
      <c r="A9662" s="12"/>
      <c r="B9662" s="12"/>
      <c r="C9662" s="12"/>
    </row>
    <row r="9663" spans="1:3" x14ac:dyDescent="0.35">
      <c r="A9663" s="12"/>
      <c r="B9663" s="12"/>
      <c r="C9663" s="12"/>
    </row>
    <row r="9664" spans="1:3" x14ac:dyDescent="0.35">
      <c r="A9664" s="12"/>
      <c r="B9664" s="12"/>
      <c r="C9664" s="12"/>
    </row>
    <row r="9665" spans="1:3" x14ac:dyDescent="0.35">
      <c r="A9665" s="12"/>
      <c r="B9665" s="12"/>
      <c r="C9665" s="12"/>
    </row>
    <row r="9666" spans="1:3" x14ac:dyDescent="0.35">
      <c r="A9666" s="12"/>
      <c r="B9666" s="12"/>
      <c r="C9666" s="12"/>
    </row>
    <row r="9667" spans="1:3" x14ac:dyDescent="0.35">
      <c r="A9667" s="12"/>
      <c r="B9667" s="12"/>
      <c r="C9667" s="12"/>
    </row>
    <row r="9668" spans="1:3" x14ac:dyDescent="0.35">
      <c r="A9668" s="12"/>
      <c r="B9668" s="12"/>
      <c r="C9668" s="12"/>
    </row>
    <row r="9669" spans="1:3" x14ac:dyDescent="0.35">
      <c r="A9669" s="12"/>
      <c r="B9669" s="12"/>
      <c r="C9669" s="12"/>
    </row>
    <row r="9670" spans="1:3" x14ac:dyDescent="0.35">
      <c r="A9670" s="12"/>
      <c r="B9670" s="12"/>
      <c r="C9670" s="12"/>
    </row>
    <row r="9671" spans="1:3" x14ac:dyDescent="0.35">
      <c r="A9671" s="12"/>
      <c r="B9671" s="12"/>
      <c r="C9671" s="12"/>
    </row>
    <row r="9672" spans="1:3" x14ac:dyDescent="0.35">
      <c r="A9672" s="12"/>
      <c r="B9672" s="12"/>
      <c r="C9672" s="12"/>
    </row>
    <row r="9673" spans="1:3" x14ac:dyDescent="0.35">
      <c r="A9673" s="12"/>
      <c r="B9673" s="12"/>
      <c r="C9673" s="12"/>
    </row>
    <row r="9674" spans="1:3" x14ac:dyDescent="0.35">
      <c r="A9674" s="12"/>
      <c r="B9674" s="12"/>
      <c r="C9674" s="12"/>
    </row>
    <row r="9675" spans="1:3" x14ac:dyDescent="0.35">
      <c r="A9675" s="12"/>
      <c r="B9675" s="12"/>
      <c r="C9675" s="12"/>
    </row>
    <row r="9676" spans="1:3" x14ac:dyDescent="0.35">
      <c r="A9676" s="12"/>
      <c r="B9676" s="12"/>
      <c r="C9676" s="12"/>
    </row>
    <row r="9677" spans="1:3" x14ac:dyDescent="0.35">
      <c r="A9677" s="12"/>
      <c r="B9677" s="12"/>
      <c r="C9677" s="12"/>
    </row>
    <row r="9678" spans="1:3" x14ac:dyDescent="0.35">
      <c r="A9678" s="12"/>
      <c r="B9678" s="12"/>
      <c r="C9678" s="12"/>
    </row>
    <row r="9679" spans="1:3" x14ac:dyDescent="0.35">
      <c r="A9679" s="12"/>
      <c r="B9679" s="12"/>
      <c r="C9679" s="12"/>
    </row>
    <row r="9680" spans="1:3" x14ac:dyDescent="0.35">
      <c r="A9680" s="12"/>
      <c r="B9680" s="12"/>
      <c r="C9680" s="12"/>
    </row>
    <row r="9681" spans="1:3" x14ac:dyDescent="0.35">
      <c r="A9681" s="12"/>
      <c r="B9681" s="12"/>
      <c r="C9681" s="12"/>
    </row>
    <row r="9682" spans="1:3" x14ac:dyDescent="0.35">
      <c r="A9682" s="12"/>
      <c r="B9682" s="12"/>
      <c r="C9682" s="12"/>
    </row>
    <row r="9683" spans="1:3" x14ac:dyDescent="0.35">
      <c r="A9683" s="12"/>
      <c r="B9683" s="12"/>
      <c r="C9683" s="12"/>
    </row>
    <row r="9684" spans="1:3" x14ac:dyDescent="0.35">
      <c r="A9684" s="12"/>
      <c r="B9684" s="12"/>
      <c r="C9684" s="12"/>
    </row>
    <row r="9685" spans="1:3" x14ac:dyDescent="0.35">
      <c r="A9685" s="12"/>
      <c r="B9685" s="12"/>
      <c r="C9685" s="12"/>
    </row>
    <row r="9686" spans="1:3" x14ac:dyDescent="0.35">
      <c r="A9686" s="12"/>
      <c r="B9686" s="12"/>
      <c r="C9686" s="12"/>
    </row>
    <row r="9687" spans="1:3" x14ac:dyDescent="0.35">
      <c r="A9687" s="12"/>
      <c r="B9687" s="12"/>
      <c r="C9687" s="12"/>
    </row>
    <row r="9688" spans="1:3" x14ac:dyDescent="0.35">
      <c r="A9688" s="12"/>
      <c r="B9688" s="12"/>
      <c r="C9688" s="12"/>
    </row>
    <row r="9689" spans="1:3" x14ac:dyDescent="0.35">
      <c r="A9689" s="12"/>
      <c r="B9689" s="12"/>
      <c r="C9689" s="12"/>
    </row>
    <row r="9690" spans="1:3" x14ac:dyDescent="0.35">
      <c r="A9690" s="12"/>
      <c r="B9690" s="12"/>
      <c r="C9690" s="12"/>
    </row>
    <row r="9691" spans="1:3" x14ac:dyDescent="0.35">
      <c r="A9691" s="12"/>
      <c r="B9691" s="12"/>
      <c r="C9691" s="12"/>
    </row>
    <row r="9692" spans="1:3" x14ac:dyDescent="0.35">
      <c r="A9692" s="12"/>
      <c r="B9692" s="12"/>
      <c r="C9692" s="12"/>
    </row>
    <row r="9693" spans="1:3" x14ac:dyDescent="0.35">
      <c r="A9693" s="12"/>
      <c r="B9693" s="12"/>
      <c r="C9693" s="12"/>
    </row>
    <row r="9694" spans="1:3" x14ac:dyDescent="0.35">
      <c r="A9694" s="12"/>
      <c r="B9694" s="12"/>
      <c r="C9694" s="12"/>
    </row>
    <row r="9695" spans="1:3" x14ac:dyDescent="0.35">
      <c r="A9695" s="12"/>
      <c r="B9695" s="12"/>
      <c r="C9695" s="12"/>
    </row>
    <row r="9696" spans="1:3" x14ac:dyDescent="0.35">
      <c r="A9696" s="12"/>
      <c r="B9696" s="12"/>
      <c r="C9696" s="12"/>
    </row>
    <row r="9697" spans="1:3" x14ac:dyDescent="0.35">
      <c r="A9697" s="12"/>
      <c r="B9697" s="12"/>
      <c r="C9697" s="12"/>
    </row>
    <row r="9698" spans="1:3" x14ac:dyDescent="0.35">
      <c r="A9698" s="12"/>
      <c r="B9698" s="12"/>
      <c r="C9698" s="12"/>
    </row>
    <row r="9699" spans="1:3" x14ac:dyDescent="0.35">
      <c r="A9699" s="12"/>
      <c r="B9699" s="12"/>
      <c r="C9699" s="12"/>
    </row>
    <row r="9700" spans="1:3" x14ac:dyDescent="0.35">
      <c r="A9700" s="12"/>
      <c r="B9700" s="12"/>
      <c r="C9700" s="12"/>
    </row>
    <row r="9701" spans="1:3" x14ac:dyDescent="0.35">
      <c r="A9701" s="12"/>
      <c r="B9701" s="12"/>
      <c r="C9701" s="12"/>
    </row>
    <row r="9702" spans="1:3" x14ac:dyDescent="0.35">
      <c r="A9702" s="12"/>
      <c r="B9702" s="12"/>
      <c r="C9702" s="12"/>
    </row>
    <row r="9703" spans="1:3" x14ac:dyDescent="0.35">
      <c r="A9703" s="12"/>
      <c r="B9703" s="12"/>
      <c r="C9703" s="12"/>
    </row>
    <row r="9704" spans="1:3" x14ac:dyDescent="0.35">
      <c r="A9704" s="12"/>
      <c r="B9704" s="12"/>
      <c r="C9704" s="12"/>
    </row>
    <row r="9705" spans="1:3" x14ac:dyDescent="0.35">
      <c r="A9705" s="12"/>
      <c r="B9705" s="12"/>
      <c r="C9705" s="12"/>
    </row>
    <row r="9706" spans="1:3" x14ac:dyDescent="0.35">
      <c r="A9706" s="12"/>
      <c r="B9706" s="12"/>
      <c r="C9706" s="12"/>
    </row>
    <row r="9707" spans="1:3" x14ac:dyDescent="0.35">
      <c r="A9707" s="12"/>
      <c r="B9707" s="12"/>
      <c r="C9707" s="12"/>
    </row>
    <row r="9708" spans="1:3" x14ac:dyDescent="0.35">
      <c r="A9708" s="12"/>
      <c r="B9708" s="12"/>
      <c r="C9708" s="12"/>
    </row>
    <row r="9709" spans="1:3" x14ac:dyDescent="0.35">
      <c r="A9709" s="12"/>
      <c r="B9709" s="12"/>
      <c r="C9709" s="12"/>
    </row>
    <row r="9710" spans="1:3" x14ac:dyDescent="0.35">
      <c r="A9710" s="12"/>
      <c r="B9710" s="12"/>
      <c r="C9710" s="12"/>
    </row>
    <row r="9711" spans="1:3" x14ac:dyDescent="0.35">
      <c r="A9711" s="12"/>
      <c r="B9711" s="12"/>
      <c r="C9711" s="12"/>
    </row>
    <row r="9712" spans="1:3" x14ac:dyDescent="0.35">
      <c r="A9712" s="12"/>
      <c r="B9712" s="12"/>
      <c r="C9712" s="12"/>
    </row>
    <row r="9713" spans="1:3" x14ac:dyDescent="0.35">
      <c r="A9713" s="12"/>
      <c r="B9713" s="12"/>
      <c r="C9713" s="12"/>
    </row>
    <row r="9714" spans="1:3" x14ac:dyDescent="0.35">
      <c r="A9714" s="12"/>
      <c r="B9714" s="12"/>
      <c r="C9714" s="12"/>
    </row>
    <row r="9715" spans="1:3" x14ac:dyDescent="0.35">
      <c r="A9715" s="12"/>
      <c r="B9715" s="12"/>
      <c r="C9715" s="12"/>
    </row>
    <row r="9716" spans="1:3" x14ac:dyDescent="0.35">
      <c r="A9716" s="12"/>
      <c r="B9716" s="12"/>
      <c r="C9716" s="12"/>
    </row>
    <row r="9717" spans="1:3" x14ac:dyDescent="0.35">
      <c r="A9717" s="12"/>
      <c r="B9717" s="12"/>
      <c r="C9717" s="12"/>
    </row>
    <row r="9718" spans="1:3" x14ac:dyDescent="0.35">
      <c r="A9718" s="12"/>
      <c r="B9718" s="12"/>
      <c r="C9718" s="12"/>
    </row>
    <row r="9719" spans="1:3" x14ac:dyDescent="0.35">
      <c r="A9719" s="12"/>
      <c r="B9719" s="12"/>
      <c r="C9719" s="12"/>
    </row>
    <row r="9720" spans="1:3" x14ac:dyDescent="0.35">
      <c r="A9720" s="12"/>
      <c r="B9720" s="12"/>
      <c r="C9720" s="12"/>
    </row>
    <row r="9721" spans="1:3" x14ac:dyDescent="0.35">
      <c r="A9721" s="12"/>
      <c r="B9721" s="12"/>
      <c r="C9721" s="12"/>
    </row>
    <row r="9722" spans="1:3" x14ac:dyDescent="0.35">
      <c r="A9722" s="12"/>
      <c r="B9722" s="12"/>
      <c r="C9722" s="12"/>
    </row>
    <row r="9723" spans="1:3" x14ac:dyDescent="0.35">
      <c r="A9723" s="12"/>
      <c r="B9723" s="12"/>
      <c r="C9723" s="12"/>
    </row>
    <row r="9724" spans="1:3" x14ac:dyDescent="0.35">
      <c r="A9724" s="12"/>
      <c r="B9724" s="12"/>
      <c r="C9724" s="12"/>
    </row>
    <row r="9725" spans="1:3" x14ac:dyDescent="0.35">
      <c r="A9725" s="12"/>
      <c r="B9725" s="12"/>
      <c r="C9725" s="12"/>
    </row>
    <row r="9726" spans="1:3" x14ac:dyDescent="0.35">
      <c r="A9726" s="12"/>
      <c r="B9726" s="12"/>
      <c r="C9726" s="12"/>
    </row>
    <row r="9727" spans="1:3" x14ac:dyDescent="0.35">
      <c r="A9727" s="12"/>
      <c r="B9727" s="12"/>
      <c r="C9727" s="12"/>
    </row>
    <row r="9728" spans="1:3" x14ac:dyDescent="0.35">
      <c r="A9728" s="12"/>
      <c r="B9728" s="12"/>
      <c r="C9728" s="12"/>
    </row>
    <row r="9729" spans="1:3" x14ac:dyDescent="0.35">
      <c r="A9729" s="12"/>
      <c r="B9729" s="12"/>
      <c r="C9729" s="12"/>
    </row>
    <row r="9730" spans="1:3" x14ac:dyDescent="0.35">
      <c r="A9730" s="12"/>
      <c r="B9730" s="12"/>
      <c r="C9730" s="12"/>
    </row>
    <row r="9731" spans="1:3" x14ac:dyDescent="0.35">
      <c r="A9731" s="12"/>
      <c r="B9731" s="12"/>
      <c r="C9731" s="12"/>
    </row>
    <row r="9732" spans="1:3" x14ac:dyDescent="0.35">
      <c r="A9732" s="12"/>
      <c r="B9732" s="12"/>
      <c r="C9732" s="12"/>
    </row>
    <row r="9733" spans="1:3" x14ac:dyDescent="0.35">
      <c r="A9733" s="12"/>
      <c r="B9733" s="12"/>
      <c r="C9733" s="12"/>
    </row>
    <row r="9734" spans="1:3" x14ac:dyDescent="0.35">
      <c r="A9734" s="12"/>
      <c r="B9734" s="12"/>
      <c r="C9734" s="12"/>
    </row>
    <row r="9735" spans="1:3" x14ac:dyDescent="0.35">
      <c r="A9735" s="12"/>
      <c r="B9735" s="12"/>
      <c r="C9735" s="12"/>
    </row>
    <row r="9736" spans="1:3" x14ac:dyDescent="0.35">
      <c r="A9736" s="12"/>
      <c r="B9736" s="12"/>
      <c r="C9736" s="12"/>
    </row>
    <row r="9737" spans="1:3" x14ac:dyDescent="0.35">
      <c r="A9737" s="12"/>
      <c r="B9737" s="12"/>
      <c r="C9737" s="12"/>
    </row>
    <row r="9738" spans="1:3" x14ac:dyDescent="0.35">
      <c r="A9738" s="12"/>
      <c r="B9738" s="12"/>
      <c r="C9738" s="12"/>
    </row>
    <row r="9739" spans="1:3" x14ac:dyDescent="0.35">
      <c r="A9739" s="12"/>
      <c r="B9739" s="12"/>
      <c r="C9739" s="12"/>
    </row>
    <row r="9740" spans="1:3" x14ac:dyDescent="0.35">
      <c r="A9740" s="12"/>
      <c r="B9740" s="12"/>
      <c r="C9740" s="12"/>
    </row>
    <row r="9741" spans="1:3" x14ac:dyDescent="0.35">
      <c r="A9741" s="12"/>
      <c r="B9741" s="12"/>
      <c r="C9741" s="12"/>
    </row>
    <row r="9742" spans="1:3" x14ac:dyDescent="0.35">
      <c r="A9742" s="12"/>
      <c r="B9742" s="12"/>
      <c r="C9742" s="12"/>
    </row>
    <row r="9743" spans="1:3" x14ac:dyDescent="0.35">
      <c r="A9743" s="12"/>
      <c r="B9743" s="12"/>
      <c r="C9743" s="12"/>
    </row>
    <row r="9744" spans="1:3" x14ac:dyDescent="0.35">
      <c r="A9744" s="12"/>
      <c r="B9744" s="12"/>
      <c r="C9744" s="12"/>
    </row>
    <row r="9745" spans="1:3" x14ac:dyDescent="0.35">
      <c r="A9745" s="12"/>
      <c r="B9745" s="12"/>
      <c r="C9745" s="12"/>
    </row>
    <row r="9746" spans="1:3" x14ac:dyDescent="0.35">
      <c r="A9746" s="12"/>
      <c r="B9746" s="12"/>
      <c r="C9746" s="12"/>
    </row>
    <row r="9747" spans="1:3" x14ac:dyDescent="0.35">
      <c r="A9747" s="12"/>
      <c r="B9747" s="12"/>
      <c r="C9747" s="12"/>
    </row>
    <row r="9748" spans="1:3" x14ac:dyDescent="0.35">
      <c r="A9748" s="12"/>
      <c r="B9748" s="12"/>
      <c r="C9748" s="12"/>
    </row>
    <row r="9749" spans="1:3" x14ac:dyDescent="0.35">
      <c r="A9749" s="12"/>
      <c r="B9749" s="12"/>
      <c r="C9749" s="12"/>
    </row>
    <row r="9750" spans="1:3" x14ac:dyDescent="0.35">
      <c r="A9750" s="12"/>
      <c r="B9750" s="12"/>
      <c r="C9750" s="12"/>
    </row>
    <row r="9751" spans="1:3" x14ac:dyDescent="0.35">
      <c r="A9751" s="12"/>
      <c r="B9751" s="12"/>
      <c r="C9751" s="12"/>
    </row>
    <row r="9752" spans="1:3" x14ac:dyDescent="0.35">
      <c r="A9752" s="12"/>
      <c r="B9752" s="12"/>
      <c r="C9752" s="12"/>
    </row>
    <row r="9753" spans="1:3" x14ac:dyDescent="0.35">
      <c r="A9753" s="12"/>
      <c r="B9753" s="12"/>
      <c r="C9753" s="12"/>
    </row>
    <row r="9754" spans="1:3" x14ac:dyDescent="0.35">
      <c r="A9754" s="12"/>
      <c r="B9754" s="12"/>
      <c r="C9754" s="12"/>
    </row>
    <row r="9755" spans="1:3" x14ac:dyDescent="0.35">
      <c r="A9755" s="12"/>
      <c r="B9755" s="12"/>
      <c r="C9755" s="12"/>
    </row>
    <row r="9756" spans="1:3" x14ac:dyDescent="0.35">
      <c r="A9756" s="12"/>
      <c r="B9756" s="12"/>
      <c r="C9756" s="12"/>
    </row>
    <row r="9757" spans="1:3" x14ac:dyDescent="0.35">
      <c r="A9757" s="12"/>
      <c r="B9757" s="12"/>
      <c r="C9757" s="12"/>
    </row>
    <row r="9758" spans="1:3" x14ac:dyDescent="0.35">
      <c r="A9758" s="12"/>
      <c r="B9758" s="12"/>
      <c r="C9758" s="12"/>
    </row>
    <row r="9759" spans="1:3" x14ac:dyDescent="0.35">
      <c r="A9759" s="12"/>
      <c r="B9759" s="12"/>
      <c r="C9759" s="12"/>
    </row>
    <row r="9760" spans="1:3" x14ac:dyDescent="0.35">
      <c r="A9760" s="12"/>
      <c r="B9760" s="12"/>
      <c r="C9760" s="12"/>
    </row>
    <row r="9761" spans="1:3" x14ac:dyDescent="0.35">
      <c r="A9761" s="12"/>
      <c r="B9761" s="12"/>
      <c r="C9761" s="12"/>
    </row>
    <row r="9762" spans="1:3" x14ac:dyDescent="0.35">
      <c r="A9762" s="12"/>
      <c r="B9762" s="12"/>
      <c r="C9762" s="12"/>
    </row>
    <row r="9763" spans="1:3" x14ac:dyDescent="0.35">
      <c r="A9763" s="12"/>
      <c r="B9763" s="12"/>
      <c r="C9763" s="12"/>
    </row>
    <row r="9764" spans="1:3" x14ac:dyDescent="0.35">
      <c r="A9764" s="12"/>
      <c r="B9764" s="12"/>
      <c r="C9764" s="12"/>
    </row>
    <row r="9765" spans="1:3" x14ac:dyDescent="0.35">
      <c r="A9765" s="12"/>
      <c r="B9765" s="12"/>
      <c r="C9765" s="12"/>
    </row>
    <row r="9766" spans="1:3" x14ac:dyDescent="0.35">
      <c r="A9766" s="12"/>
      <c r="B9766" s="12"/>
      <c r="C9766" s="12"/>
    </row>
    <row r="9767" spans="1:3" x14ac:dyDescent="0.35">
      <c r="A9767" s="12"/>
      <c r="B9767" s="12"/>
      <c r="C9767" s="12"/>
    </row>
    <row r="9768" spans="1:3" x14ac:dyDescent="0.35">
      <c r="A9768" s="12"/>
      <c r="B9768" s="12"/>
      <c r="C9768" s="12"/>
    </row>
    <row r="9769" spans="1:3" x14ac:dyDescent="0.35">
      <c r="A9769" s="12"/>
      <c r="B9769" s="12"/>
      <c r="C9769" s="12"/>
    </row>
    <row r="9770" spans="1:3" x14ac:dyDescent="0.35">
      <c r="A9770" s="12"/>
      <c r="B9770" s="12"/>
      <c r="C9770" s="12"/>
    </row>
    <row r="9771" spans="1:3" x14ac:dyDescent="0.35">
      <c r="A9771" s="12"/>
      <c r="B9771" s="12"/>
      <c r="C9771" s="12"/>
    </row>
    <row r="9772" spans="1:3" x14ac:dyDescent="0.35">
      <c r="A9772" s="12"/>
      <c r="B9772" s="12"/>
      <c r="C9772" s="12"/>
    </row>
    <row r="9773" spans="1:3" x14ac:dyDescent="0.35">
      <c r="A9773" s="12"/>
      <c r="B9773" s="12"/>
      <c r="C9773" s="12"/>
    </row>
    <row r="9774" spans="1:3" x14ac:dyDescent="0.35">
      <c r="A9774" s="12"/>
      <c r="B9774" s="12"/>
      <c r="C9774" s="12"/>
    </row>
    <row r="9775" spans="1:3" x14ac:dyDescent="0.35">
      <c r="A9775" s="12"/>
      <c r="B9775" s="12"/>
      <c r="C9775" s="12"/>
    </row>
    <row r="9776" spans="1:3" x14ac:dyDescent="0.35">
      <c r="A9776" s="12"/>
      <c r="B9776" s="12"/>
      <c r="C9776" s="12"/>
    </row>
    <row r="9777" spans="1:3" x14ac:dyDescent="0.35">
      <c r="A9777" s="12"/>
      <c r="B9777" s="12"/>
      <c r="C9777" s="12"/>
    </row>
    <row r="9778" spans="1:3" x14ac:dyDescent="0.35">
      <c r="A9778" s="12"/>
      <c r="B9778" s="12"/>
      <c r="C9778" s="12"/>
    </row>
    <row r="9779" spans="1:3" x14ac:dyDescent="0.35">
      <c r="A9779" s="12"/>
      <c r="B9779" s="12"/>
      <c r="C9779" s="12"/>
    </row>
    <row r="9780" spans="1:3" x14ac:dyDescent="0.35">
      <c r="A9780" s="12"/>
      <c r="B9780" s="12"/>
      <c r="C9780" s="12"/>
    </row>
    <row r="9781" spans="1:3" x14ac:dyDescent="0.35">
      <c r="A9781" s="12"/>
      <c r="B9781" s="12"/>
      <c r="C9781" s="12"/>
    </row>
    <row r="9782" spans="1:3" x14ac:dyDescent="0.35">
      <c r="A9782" s="12"/>
      <c r="B9782" s="12"/>
      <c r="C9782" s="12"/>
    </row>
    <row r="9783" spans="1:3" x14ac:dyDescent="0.35">
      <c r="A9783" s="12"/>
      <c r="B9783" s="12"/>
      <c r="C9783" s="12"/>
    </row>
    <row r="9784" spans="1:3" x14ac:dyDescent="0.35">
      <c r="A9784" s="12"/>
      <c r="B9784" s="12"/>
      <c r="C9784" s="12"/>
    </row>
    <row r="9785" spans="1:3" x14ac:dyDescent="0.35">
      <c r="A9785" s="12"/>
      <c r="B9785" s="12"/>
      <c r="C9785" s="12"/>
    </row>
    <row r="9786" spans="1:3" x14ac:dyDescent="0.35">
      <c r="A9786" s="12"/>
      <c r="B9786" s="12"/>
      <c r="C9786" s="12"/>
    </row>
    <row r="9787" spans="1:3" x14ac:dyDescent="0.35">
      <c r="A9787" s="12"/>
      <c r="B9787" s="12"/>
      <c r="C9787" s="12"/>
    </row>
    <row r="9788" spans="1:3" x14ac:dyDescent="0.35">
      <c r="A9788" s="12"/>
      <c r="B9788" s="12"/>
      <c r="C9788" s="12"/>
    </row>
    <row r="9789" spans="1:3" x14ac:dyDescent="0.35">
      <c r="A9789" s="12"/>
      <c r="B9789" s="12"/>
      <c r="C9789" s="12"/>
    </row>
    <row r="9790" spans="1:3" x14ac:dyDescent="0.35">
      <c r="A9790" s="12"/>
      <c r="B9790" s="12"/>
      <c r="C9790" s="12"/>
    </row>
    <row r="9791" spans="1:3" x14ac:dyDescent="0.35">
      <c r="A9791" s="12"/>
      <c r="B9791" s="12"/>
      <c r="C9791" s="12"/>
    </row>
    <row r="9792" spans="1:3" x14ac:dyDescent="0.35">
      <c r="A9792" s="12"/>
      <c r="B9792" s="12"/>
      <c r="C9792" s="12"/>
    </row>
    <row r="9793" spans="1:3" x14ac:dyDescent="0.35">
      <c r="A9793" s="12"/>
      <c r="B9793" s="12"/>
      <c r="C9793" s="12"/>
    </row>
    <row r="9794" spans="1:3" x14ac:dyDescent="0.35">
      <c r="A9794" s="12"/>
      <c r="B9794" s="12"/>
      <c r="C9794" s="12"/>
    </row>
    <row r="9795" spans="1:3" x14ac:dyDescent="0.35">
      <c r="A9795" s="12"/>
      <c r="B9795" s="12"/>
      <c r="C9795" s="12"/>
    </row>
    <row r="9796" spans="1:3" x14ac:dyDescent="0.35">
      <c r="A9796" s="12"/>
      <c r="B9796" s="12"/>
      <c r="C9796" s="12"/>
    </row>
    <row r="9797" spans="1:3" x14ac:dyDescent="0.35">
      <c r="A9797" s="12"/>
      <c r="B9797" s="12"/>
      <c r="C9797" s="12"/>
    </row>
    <row r="9798" spans="1:3" x14ac:dyDescent="0.35">
      <c r="A9798" s="12"/>
      <c r="B9798" s="12"/>
      <c r="C9798" s="12"/>
    </row>
    <row r="9799" spans="1:3" x14ac:dyDescent="0.35">
      <c r="A9799" s="12"/>
      <c r="B9799" s="12"/>
      <c r="C9799" s="12"/>
    </row>
    <row r="9800" spans="1:3" x14ac:dyDescent="0.35">
      <c r="A9800" s="12"/>
      <c r="B9800" s="12"/>
      <c r="C9800" s="12"/>
    </row>
    <row r="9801" spans="1:3" x14ac:dyDescent="0.35">
      <c r="A9801" s="12"/>
      <c r="B9801" s="12"/>
      <c r="C9801" s="12"/>
    </row>
    <row r="9802" spans="1:3" x14ac:dyDescent="0.35">
      <c r="A9802" s="12"/>
      <c r="B9802" s="12"/>
      <c r="C9802" s="12"/>
    </row>
    <row r="9803" spans="1:3" x14ac:dyDescent="0.35">
      <c r="A9803" s="12"/>
      <c r="B9803" s="12"/>
      <c r="C9803" s="12"/>
    </row>
    <row r="9804" spans="1:3" x14ac:dyDescent="0.35">
      <c r="A9804" s="12"/>
      <c r="B9804" s="12"/>
      <c r="C9804" s="12"/>
    </row>
    <row r="9805" spans="1:3" x14ac:dyDescent="0.35">
      <c r="A9805" s="12"/>
      <c r="B9805" s="12"/>
      <c r="C9805" s="12"/>
    </row>
    <row r="9806" spans="1:3" x14ac:dyDescent="0.35">
      <c r="A9806" s="12"/>
      <c r="B9806" s="12"/>
      <c r="C9806" s="12"/>
    </row>
    <row r="9807" spans="1:3" x14ac:dyDescent="0.35">
      <c r="A9807" s="12"/>
      <c r="B9807" s="12"/>
      <c r="C9807" s="12"/>
    </row>
    <row r="9808" spans="1:3" x14ac:dyDescent="0.35">
      <c r="A9808" s="12"/>
      <c r="B9808" s="12"/>
      <c r="C9808" s="12"/>
    </row>
    <row r="9809" spans="1:3" x14ac:dyDescent="0.35">
      <c r="A9809" s="12"/>
      <c r="B9809" s="12"/>
      <c r="C9809" s="12"/>
    </row>
    <row r="9810" spans="1:3" x14ac:dyDescent="0.35">
      <c r="A9810" s="12"/>
      <c r="B9810" s="12"/>
      <c r="C9810" s="12"/>
    </row>
    <row r="9811" spans="1:3" x14ac:dyDescent="0.35">
      <c r="A9811" s="12"/>
      <c r="B9811" s="12"/>
      <c r="C9811" s="12"/>
    </row>
    <row r="9812" spans="1:3" x14ac:dyDescent="0.35">
      <c r="A9812" s="12"/>
      <c r="B9812" s="12"/>
      <c r="C9812" s="12"/>
    </row>
    <row r="9813" spans="1:3" x14ac:dyDescent="0.35">
      <c r="A9813" s="12"/>
      <c r="B9813" s="12"/>
      <c r="C9813" s="12"/>
    </row>
    <row r="9814" spans="1:3" x14ac:dyDescent="0.35">
      <c r="A9814" s="12"/>
      <c r="B9814" s="12"/>
      <c r="C9814" s="12"/>
    </row>
    <row r="9815" spans="1:3" x14ac:dyDescent="0.35">
      <c r="A9815" s="12"/>
      <c r="B9815" s="12"/>
      <c r="C9815" s="12"/>
    </row>
    <row r="9816" spans="1:3" x14ac:dyDescent="0.35">
      <c r="A9816" s="12"/>
      <c r="B9816" s="12"/>
      <c r="C9816" s="12"/>
    </row>
    <row r="9817" spans="1:3" x14ac:dyDescent="0.35">
      <c r="A9817" s="12"/>
      <c r="B9817" s="12"/>
      <c r="C9817" s="12"/>
    </row>
    <row r="9818" spans="1:3" x14ac:dyDescent="0.35">
      <c r="A9818" s="12"/>
      <c r="B9818" s="12"/>
      <c r="C9818" s="12"/>
    </row>
    <row r="9819" spans="1:3" x14ac:dyDescent="0.35">
      <c r="A9819" s="12"/>
      <c r="B9819" s="12"/>
      <c r="C9819" s="12"/>
    </row>
    <row r="9820" spans="1:3" x14ac:dyDescent="0.35">
      <c r="A9820" s="12"/>
      <c r="B9820" s="12"/>
      <c r="C9820" s="12"/>
    </row>
    <row r="9821" spans="1:3" x14ac:dyDescent="0.35">
      <c r="A9821" s="12"/>
      <c r="B9821" s="12"/>
      <c r="C9821" s="12"/>
    </row>
    <row r="9822" spans="1:3" x14ac:dyDescent="0.35">
      <c r="A9822" s="12"/>
      <c r="B9822" s="12"/>
      <c r="C9822" s="12"/>
    </row>
    <row r="9823" spans="1:3" x14ac:dyDescent="0.35">
      <c r="A9823" s="12"/>
      <c r="B9823" s="12"/>
      <c r="C9823" s="12"/>
    </row>
    <row r="9824" spans="1:3" x14ac:dyDescent="0.35">
      <c r="A9824" s="12"/>
      <c r="B9824" s="12"/>
      <c r="C9824" s="12"/>
    </row>
    <row r="9825" spans="1:3" x14ac:dyDescent="0.35">
      <c r="A9825" s="12"/>
      <c r="B9825" s="12"/>
      <c r="C9825" s="12"/>
    </row>
    <row r="9826" spans="1:3" x14ac:dyDescent="0.35">
      <c r="A9826" s="12"/>
      <c r="B9826" s="12"/>
      <c r="C9826" s="12"/>
    </row>
    <row r="9827" spans="1:3" x14ac:dyDescent="0.35">
      <c r="A9827" s="12"/>
      <c r="B9827" s="12"/>
      <c r="C9827" s="12"/>
    </row>
    <row r="9828" spans="1:3" x14ac:dyDescent="0.35">
      <c r="A9828" s="12"/>
      <c r="B9828" s="12"/>
      <c r="C9828" s="12"/>
    </row>
    <row r="9829" spans="1:3" x14ac:dyDescent="0.35">
      <c r="A9829" s="12"/>
      <c r="B9829" s="12"/>
      <c r="C9829" s="12"/>
    </row>
    <row r="9830" spans="1:3" x14ac:dyDescent="0.35">
      <c r="A9830" s="12"/>
      <c r="B9830" s="12"/>
      <c r="C9830" s="12"/>
    </row>
    <row r="9831" spans="1:3" x14ac:dyDescent="0.35">
      <c r="A9831" s="12"/>
      <c r="B9831" s="12"/>
      <c r="C9831" s="12"/>
    </row>
    <row r="9832" spans="1:3" x14ac:dyDescent="0.35">
      <c r="A9832" s="12"/>
      <c r="B9832" s="12"/>
      <c r="C9832" s="12"/>
    </row>
    <row r="9833" spans="1:3" x14ac:dyDescent="0.35">
      <c r="A9833" s="12"/>
      <c r="B9833" s="12"/>
      <c r="C9833" s="12"/>
    </row>
    <row r="9834" spans="1:3" x14ac:dyDescent="0.35">
      <c r="A9834" s="12"/>
      <c r="B9834" s="12"/>
      <c r="C9834" s="12"/>
    </row>
    <row r="9835" spans="1:3" x14ac:dyDescent="0.35">
      <c r="A9835" s="12"/>
      <c r="B9835" s="12"/>
      <c r="C9835" s="12"/>
    </row>
    <row r="9836" spans="1:3" x14ac:dyDescent="0.35">
      <c r="A9836" s="12"/>
      <c r="B9836" s="12"/>
      <c r="C9836" s="12"/>
    </row>
    <row r="9837" spans="1:3" x14ac:dyDescent="0.35">
      <c r="A9837" s="12"/>
      <c r="B9837" s="12"/>
      <c r="C9837" s="12"/>
    </row>
    <row r="9838" spans="1:3" x14ac:dyDescent="0.35">
      <c r="A9838" s="12"/>
      <c r="B9838" s="12"/>
      <c r="C9838" s="12"/>
    </row>
    <row r="9839" spans="1:3" x14ac:dyDescent="0.35">
      <c r="A9839" s="12"/>
      <c r="B9839" s="12"/>
      <c r="C9839" s="12"/>
    </row>
    <row r="9840" spans="1:3" x14ac:dyDescent="0.35">
      <c r="A9840" s="12"/>
      <c r="B9840" s="12"/>
      <c r="C9840" s="12"/>
    </row>
    <row r="9841" spans="1:3" x14ac:dyDescent="0.35">
      <c r="A9841" s="12"/>
      <c r="B9841" s="12"/>
      <c r="C9841" s="12"/>
    </row>
    <row r="9842" spans="1:3" x14ac:dyDescent="0.35">
      <c r="A9842" s="12"/>
      <c r="B9842" s="12"/>
      <c r="C9842" s="12"/>
    </row>
    <row r="9843" spans="1:3" x14ac:dyDescent="0.35">
      <c r="A9843" s="12"/>
      <c r="B9843" s="12"/>
      <c r="C9843" s="12"/>
    </row>
    <row r="9844" spans="1:3" x14ac:dyDescent="0.35">
      <c r="A9844" s="12"/>
      <c r="B9844" s="12"/>
      <c r="C9844" s="12"/>
    </row>
    <row r="9845" spans="1:3" x14ac:dyDescent="0.35">
      <c r="A9845" s="12"/>
      <c r="B9845" s="12"/>
      <c r="C9845" s="12"/>
    </row>
    <row r="9846" spans="1:3" x14ac:dyDescent="0.35">
      <c r="A9846" s="12"/>
      <c r="B9846" s="12"/>
      <c r="C9846" s="12"/>
    </row>
    <row r="9847" spans="1:3" x14ac:dyDescent="0.35">
      <c r="A9847" s="12"/>
      <c r="B9847" s="12"/>
      <c r="C9847" s="12"/>
    </row>
    <row r="9848" spans="1:3" x14ac:dyDescent="0.35">
      <c r="A9848" s="12"/>
      <c r="B9848" s="12"/>
      <c r="C9848" s="12"/>
    </row>
    <row r="9849" spans="1:3" x14ac:dyDescent="0.35">
      <c r="A9849" s="12"/>
      <c r="B9849" s="12"/>
      <c r="C9849" s="12"/>
    </row>
    <row r="9850" spans="1:3" x14ac:dyDescent="0.35">
      <c r="A9850" s="12"/>
      <c r="B9850" s="12"/>
      <c r="C9850" s="12"/>
    </row>
    <row r="9851" spans="1:3" x14ac:dyDescent="0.35">
      <c r="A9851" s="12"/>
      <c r="B9851" s="12"/>
      <c r="C9851" s="12"/>
    </row>
    <row r="9852" spans="1:3" x14ac:dyDescent="0.35">
      <c r="A9852" s="12"/>
      <c r="B9852" s="12"/>
      <c r="C9852" s="12"/>
    </row>
    <row r="9853" spans="1:3" x14ac:dyDescent="0.35">
      <c r="A9853" s="12"/>
      <c r="B9853" s="12"/>
      <c r="C9853" s="12"/>
    </row>
    <row r="9854" spans="1:3" x14ac:dyDescent="0.35">
      <c r="A9854" s="12"/>
      <c r="B9854" s="12"/>
      <c r="C9854" s="12"/>
    </row>
    <row r="9855" spans="1:3" x14ac:dyDescent="0.35">
      <c r="A9855" s="12"/>
      <c r="B9855" s="12"/>
      <c r="C9855" s="12"/>
    </row>
    <row r="9856" spans="1:3" x14ac:dyDescent="0.35">
      <c r="A9856" s="12"/>
      <c r="B9856" s="12"/>
      <c r="C9856" s="12"/>
    </row>
    <row r="9857" spans="1:3" x14ac:dyDescent="0.35">
      <c r="A9857" s="12"/>
      <c r="B9857" s="12"/>
      <c r="C9857" s="12"/>
    </row>
    <row r="9858" spans="1:3" x14ac:dyDescent="0.35">
      <c r="A9858" s="12"/>
      <c r="B9858" s="12"/>
      <c r="C9858" s="12"/>
    </row>
    <row r="9859" spans="1:3" x14ac:dyDescent="0.35">
      <c r="A9859" s="12"/>
      <c r="B9859" s="12"/>
      <c r="C9859" s="12"/>
    </row>
    <row r="9860" spans="1:3" x14ac:dyDescent="0.35">
      <c r="A9860" s="12"/>
      <c r="B9860" s="12"/>
      <c r="C9860" s="12"/>
    </row>
    <row r="9861" spans="1:3" x14ac:dyDescent="0.35">
      <c r="A9861" s="12"/>
      <c r="B9861" s="12"/>
      <c r="C9861" s="12"/>
    </row>
    <row r="9862" spans="1:3" x14ac:dyDescent="0.35">
      <c r="A9862" s="12"/>
      <c r="B9862" s="12"/>
      <c r="C9862" s="12"/>
    </row>
    <row r="9863" spans="1:3" x14ac:dyDescent="0.35">
      <c r="A9863" s="12"/>
      <c r="B9863" s="12"/>
      <c r="C9863" s="12"/>
    </row>
    <row r="9864" spans="1:3" x14ac:dyDescent="0.35">
      <c r="A9864" s="12"/>
      <c r="B9864" s="12"/>
      <c r="C9864" s="12"/>
    </row>
    <row r="9865" spans="1:3" x14ac:dyDescent="0.35">
      <c r="A9865" s="12"/>
      <c r="B9865" s="12"/>
      <c r="C9865" s="12"/>
    </row>
    <row r="9866" spans="1:3" x14ac:dyDescent="0.35">
      <c r="A9866" s="12"/>
      <c r="B9866" s="12"/>
      <c r="C9866" s="12"/>
    </row>
    <row r="9867" spans="1:3" x14ac:dyDescent="0.35">
      <c r="A9867" s="12"/>
      <c r="B9867" s="12"/>
      <c r="C9867" s="12"/>
    </row>
    <row r="9868" spans="1:3" x14ac:dyDescent="0.35">
      <c r="A9868" s="12"/>
      <c r="B9868" s="12"/>
      <c r="C9868" s="12"/>
    </row>
    <row r="9869" spans="1:3" x14ac:dyDescent="0.35">
      <c r="A9869" s="12"/>
      <c r="B9869" s="12"/>
      <c r="C9869" s="12"/>
    </row>
    <row r="9870" spans="1:3" x14ac:dyDescent="0.35">
      <c r="A9870" s="12"/>
      <c r="B9870" s="12"/>
      <c r="C9870" s="12"/>
    </row>
    <row r="9871" spans="1:3" x14ac:dyDescent="0.35">
      <c r="A9871" s="12"/>
      <c r="B9871" s="12"/>
      <c r="C9871" s="12"/>
    </row>
    <row r="9872" spans="1:3" x14ac:dyDescent="0.35">
      <c r="A9872" s="12"/>
      <c r="B9872" s="12"/>
      <c r="C9872" s="12"/>
    </row>
    <row r="9873" spans="1:3" x14ac:dyDescent="0.35">
      <c r="A9873" s="12"/>
      <c r="B9873" s="12"/>
      <c r="C9873" s="12"/>
    </row>
    <row r="9874" spans="1:3" x14ac:dyDescent="0.35">
      <c r="A9874" s="12"/>
      <c r="B9874" s="12"/>
      <c r="C9874" s="12"/>
    </row>
    <row r="9875" spans="1:3" x14ac:dyDescent="0.35">
      <c r="A9875" s="12"/>
      <c r="B9875" s="12"/>
      <c r="C9875" s="12"/>
    </row>
    <row r="9876" spans="1:3" x14ac:dyDescent="0.35">
      <c r="A9876" s="12"/>
      <c r="B9876" s="12"/>
      <c r="C9876" s="12"/>
    </row>
    <row r="9877" spans="1:3" x14ac:dyDescent="0.35">
      <c r="A9877" s="12"/>
      <c r="B9877" s="12"/>
      <c r="C9877" s="12"/>
    </row>
    <row r="9878" spans="1:3" x14ac:dyDescent="0.35">
      <c r="A9878" s="12"/>
      <c r="B9878" s="12"/>
      <c r="C9878" s="12"/>
    </row>
    <row r="9879" spans="1:3" x14ac:dyDescent="0.35">
      <c r="A9879" s="12"/>
      <c r="B9879" s="12"/>
      <c r="C9879" s="12"/>
    </row>
    <row r="9880" spans="1:3" x14ac:dyDescent="0.35">
      <c r="A9880" s="12"/>
      <c r="B9880" s="12"/>
      <c r="C9880" s="12"/>
    </row>
    <row r="9881" spans="1:3" x14ac:dyDescent="0.35">
      <c r="A9881" s="12"/>
      <c r="B9881" s="12"/>
      <c r="C9881" s="12"/>
    </row>
    <row r="9882" spans="1:3" x14ac:dyDescent="0.35">
      <c r="A9882" s="12"/>
      <c r="B9882" s="12"/>
      <c r="C9882" s="12"/>
    </row>
    <row r="9883" spans="1:3" x14ac:dyDescent="0.35">
      <c r="A9883" s="12"/>
      <c r="B9883" s="12"/>
      <c r="C9883" s="12"/>
    </row>
    <row r="9884" spans="1:3" x14ac:dyDescent="0.35">
      <c r="A9884" s="12"/>
      <c r="B9884" s="12"/>
      <c r="C9884" s="12"/>
    </row>
    <row r="9885" spans="1:3" x14ac:dyDescent="0.35">
      <c r="A9885" s="12"/>
      <c r="B9885" s="12"/>
      <c r="C9885" s="12"/>
    </row>
    <row r="9886" spans="1:3" x14ac:dyDescent="0.35">
      <c r="A9886" s="12"/>
      <c r="B9886" s="12"/>
      <c r="C9886" s="12"/>
    </row>
    <row r="9887" spans="1:3" x14ac:dyDescent="0.35">
      <c r="A9887" s="12"/>
      <c r="B9887" s="12"/>
      <c r="C9887" s="12"/>
    </row>
    <row r="9888" spans="1:3" x14ac:dyDescent="0.35">
      <c r="A9888" s="12"/>
      <c r="B9888" s="12"/>
      <c r="C9888" s="12"/>
    </row>
    <row r="9889" spans="1:3" x14ac:dyDescent="0.35">
      <c r="A9889" s="12"/>
      <c r="B9889" s="12"/>
      <c r="C9889" s="12"/>
    </row>
    <row r="9890" spans="1:3" x14ac:dyDescent="0.35">
      <c r="A9890" s="12"/>
      <c r="B9890" s="12"/>
      <c r="C9890" s="12"/>
    </row>
    <row r="9891" spans="1:3" x14ac:dyDescent="0.35">
      <c r="A9891" s="12"/>
      <c r="B9891" s="12"/>
      <c r="C9891" s="12"/>
    </row>
    <row r="9892" spans="1:3" x14ac:dyDescent="0.35">
      <c r="A9892" s="12"/>
      <c r="B9892" s="12"/>
      <c r="C9892" s="12"/>
    </row>
    <row r="9893" spans="1:3" x14ac:dyDescent="0.35">
      <c r="A9893" s="12"/>
      <c r="B9893" s="12"/>
      <c r="C9893" s="12"/>
    </row>
    <row r="9894" spans="1:3" x14ac:dyDescent="0.35">
      <c r="A9894" s="12"/>
      <c r="B9894" s="12"/>
      <c r="C9894" s="12"/>
    </row>
    <row r="9895" spans="1:3" x14ac:dyDescent="0.35">
      <c r="A9895" s="12"/>
      <c r="B9895" s="12"/>
      <c r="C9895" s="12"/>
    </row>
    <row r="9896" spans="1:3" x14ac:dyDescent="0.35">
      <c r="A9896" s="12"/>
      <c r="B9896" s="12"/>
      <c r="C9896" s="12"/>
    </row>
    <row r="9897" spans="1:3" x14ac:dyDescent="0.35">
      <c r="A9897" s="12"/>
      <c r="B9897" s="12"/>
      <c r="C9897" s="12"/>
    </row>
    <row r="9898" spans="1:3" x14ac:dyDescent="0.35">
      <c r="A9898" s="12"/>
      <c r="B9898" s="12"/>
      <c r="C9898" s="12"/>
    </row>
    <row r="9899" spans="1:3" x14ac:dyDescent="0.35">
      <c r="A9899" s="12"/>
      <c r="B9899" s="12"/>
      <c r="C9899" s="12"/>
    </row>
    <row r="9900" spans="1:3" x14ac:dyDescent="0.35">
      <c r="A9900" s="12"/>
      <c r="B9900" s="12"/>
      <c r="C9900" s="12"/>
    </row>
    <row r="9901" spans="1:3" x14ac:dyDescent="0.35">
      <c r="A9901" s="12"/>
      <c r="B9901" s="12"/>
      <c r="C9901" s="12"/>
    </row>
    <row r="9902" spans="1:3" x14ac:dyDescent="0.35">
      <c r="A9902" s="12"/>
      <c r="B9902" s="12"/>
      <c r="C9902" s="12"/>
    </row>
    <row r="9903" spans="1:3" x14ac:dyDescent="0.35">
      <c r="A9903" s="12"/>
      <c r="B9903" s="12"/>
      <c r="C9903" s="12"/>
    </row>
    <row r="9904" spans="1:3" x14ac:dyDescent="0.35">
      <c r="A9904" s="12"/>
      <c r="B9904" s="12"/>
      <c r="C9904" s="12"/>
    </row>
    <row r="9905" spans="1:3" x14ac:dyDescent="0.35">
      <c r="A9905" s="12"/>
      <c r="B9905" s="12"/>
      <c r="C9905" s="12"/>
    </row>
    <row r="9906" spans="1:3" x14ac:dyDescent="0.35">
      <c r="A9906" s="12"/>
      <c r="B9906" s="12"/>
      <c r="C9906" s="12"/>
    </row>
    <row r="9907" spans="1:3" x14ac:dyDescent="0.35">
      <c r="A9907" s="12"/>
      <c r="B9907" s="12"/>
      <c r="C9907" s="12"/>
    </row>
    <row r="9908" spans="1:3" x14ac:dyDescent="0.35">
      <c r="A9908" s="12"/>
      <c r="B9908" s="12"/>
      <c r="C9908" s="12"/>
    </row>
    <row r="9909" spans="1:3" x14ac:dyDescent="0.35">
      <c r="A9909" s="12"/>
      <c r="B9909" s="12"/>
      <c r="C9909" s="12"/>
    </row>
    <row r="9910" spans="1:3" x14ac:dyDescent="0.35">
      <c r="A9910" s="12"/>
      <c r="B9910" s="12"/>
      <c r="C9910" s="12"/>
    </row>
    <row r="9911" spans="1:3" x14ac:dyDescent="0.35">
      <c r="A9911" s="12"/>
      <c r="B9911" s="12"/>
      <c r="C9911" s="12"/>
    </row>
    <row r="9912" spans="1:3" x14ac:dyDescent="0.35">
      <c r="A9912" s="12"/>
      <c r="B9912" s="12"/>
      <c r="C9912" s="12"/>
    </row>
    <row r="9913" spans="1:3" x14ac:dyDescent="0.35">
      <c r="A9913" s="12"/>
      <c r="B9913" s="12"/>
      <c r="C9913" s="12"/>
    </row>
    <row r="9914" spans="1:3" x14ac:dyDescent="0.35">
      <c r="A9914" s="12"/>
      <c r="B9914" s="12"/>
      <c r="C9914" s="12"/>
    </row>
    <row r="9915" spans="1:3" x14ac:dyDescent="0.35">
      <c r="A9915" s="12"/>
      <c r="B9915" s="12"/>
      <c r="C9915" s="12"/>
    </row>
    <row r="9916" spans="1:3" x14ac:dyDescent="0.35">
      <c r="A9916" s="12"/>
      <c r="B9916" s="12"/>
      <c r="C9916" s="12"/>
    </row>
    <row r="9917" spans="1:3" x14ac:dyDescent="0.35">
      <c r="A9917" s="12"/>
      <c r="B9917" s="12"/>
      <c r="C9917" s="12"/>
    </row>
    <row r="9918" spans="1:3" x14ac:dyDescent="0.35">
      <c r="A9918" s="12"/>
      <c r="B9918" s="12"/>
      <c r="C9918" s="12"/>
    </row>
    <row r="9919" spans="1:3" x14ac:dyDescent="0.35">
      <c r="A9919" s="12"/>
      <c r="B9919" s="12"/>
      <c r="C9919" s="12"/>
    </row>
    <row r="9920" spans="1:3" x14ac:dyDescent="0.35">
      <c r="A9920" s="12"/>
      <c r="B9920" s="12"/>
      <c r="C9920" s="12"/>
    </row>
    <row r="9921" spans="1:3" x14ac:dyDescent="0.35">
      <c r="A9921" s="12"/>
      <c r="B9921" s="12"/>
      <c r="C9921" s="12"/>
    </row>
    <row r="9922" spans="1:3" x14ac:dyDescent="0.35">
      <c r="A9922" s="12"/>
      <c r="B9922" s="12"/>
      <c r="C9922" s="12"/>
    </row>
    <row r="9923" spans="1:3" x14ac:dyDescent="0.35">
      <c r="A9923" s="12"/>
      <c r="B9923" s="12"/>
      <c r="C9923" s="12"/>
    </row>
    <row r="9924" spans="1:3" x14ac:dyDescent="0.35">
      <c r="A9924" s="12"/>
      <c r="B9924" s="12"/>
      <c r="C9924" s="12"/>
    </row>
    <row r="9925" spans="1:3" x14ac:dyDescent="0.35">
      <c r="A9925" s="12"/>
      <c r="B9925" s="12"/>
      <c r="C9925" s="12"/>
    </row>
    <row r="9926" spans="1:3" x14ac:dyDescent="0.35">
      <c r="A9926" s="12"/>
      <c r="B9926" s="12"/>
      <c r="C9926" s="12"/>
    </row>
    <row r="9927" spans="1:3" x14ac:dyDescent="0.35">
      <c r="A9927" s="12"/>
      <c r="B9927" s="12"/>
      <c r="C9927" s="12"/>
    </row>
    <row r="9928" spans="1:3" x14ac:dyDescent="0.35">
      <c r="A9928" s="12"/>
      <c r="B9928" s="12"/>
      <c r="C9928" s="12"/>
    </row>
    <row r="9929" spans="1:3" x14ac:dyDescent="0.35">
      <c r="A9929" s="12"/>
      <c r="B9929" s="12"/>
      <c r="C9929" s="12"/>
    </row>
    <row r="9930" spans="1:3" x14ac:dyDescent="0.35">
      <c r="A9930" s="12"/>
      <c r="B9930" s="12"/>
      <c r="C9930" s="12"/>
    </row>
    <row r="9931" spans="1:3" x14ac:dyDescent="0.35">
      <c r="A9931" s="12"/>
      <c r="B9931" s="12"/>
      <c r="C9931" s="12"/>
    </row>
    <row r="9932" spans="1:3" x14ac:dyDescent="0.35">
      <c r="A9932" s="12"/>
      <c r="B9932" s="12"/>
      <c r="C9932" s="12"/>
    </row>
    <row r="9933" spans="1:3" x14ac:dyDescent="0.35">
      <c r="A9933" s="12"/>
      <c r="B9933" s="12"/>
      <c r="C9933" s="12"/>
    </row>
    <row r="9934" spans="1:3" x14ac:dyDescent="0.35">
      <c r="A9934" s="12"/>
      <c r="B9934" s="12"/>
      <c r="C9934" s="12"/>
    </row>
    <row r="9935" spans="1:3" x14ac:dyDescent="0.35">
      <c r="A9935" s="12"/>
      <c r="B9935" s="12"/>
      <c r="C9935" s="12"/>
    </row>
    <row r="9936" spans="1:3" x14ac:dyDescent="0.35">
      <c r="A9936" s="12"/>
      <c r="B9936" s="12"/>
      <c r="C9936" s="12"/>
    </row>
    <row r="9937" spans="1:3" x14ac:dyDescent="0.35">
      <c r="A9937" s="12"/>
      <c r="B9937" s="12"/>
      <c r="C9937" s="12"/>
    </row>
    <row r="9938" spans="1:3" x14ac:dyDescent="0.35">
      <c r="A9938" s="12"/>
      <c r="B9938" s="12"/>
      <c r="C9938" s="12"/>
    </row>
    <row r="9939" spans="1:3" x14ac:dyDescent="0.35">
      <c r="A9939" s="12"/>
      <c r="B9939" s="12"/>
      <c r="C9939" s="12"/>
    </row>
    <row r="9940" spans="1:3" x14ac:dyDescent="0.35">
      <c r="A9940" s="12"/>
      <c r="B9940" s="12"/>
      <c r="C9940" s="12"/>
    </row>
    <row r="9941" spans="1:3" x14ac:dyDescent="0.35">
      <c r="A9941" s="12"/>
      <c r="B9941" s="12"/>
      <c r="C9941" s="12"/>
    </row>
    <row r="9942" spans="1:3" x14ac:dyDescent="0.35">
      <c r="A9942" s="12"/>
      <c r="B9942" s="12"/>
      <c r="C9942" s="12"/>
    </row>
    <row r="9943" spans="1:3" x14ac:dyDescent="0.35">
      <c r="A9943" s="12"/>
      <c r="B9943" s="12"/>
      <c r="C9943" s="12"/>
    </row>
    <row r="9944" spans="1:3" x14ac:dyDescent="0.35">
      <c r="A9944" s="12"/>
      <c r="B9944" s="12"/>
      <c r="C9944" s="12"/>
    </row>
    <row r="9945" spans="1:3" x14ac:dyDescent="0.35">
      <c r="A9945" s="12"/>
      <c r="B9945" s="12"/>
      <c r="C9945" s="12"/>
    </row>
    <row r="9946" spans="1:3" x14ac:dyDescent="0.35">
      <c r="A9946" s="12"/>
      <c r="B9946" s="12"/>
      <c r="C9946" s="12"/>
    </row>
    <row r="9947" spans="1:3" x14ac:dyDescent="0.35">
      <c r="A9947" s="12"/>
      <c r="B9947" s="12"/>
      <c r="C9947" s="12"/>
    </row>
    <row r="9948" spans="1:3" x14ac:dyDescent="0.35">
      <c r="A9948" s="12"/>
      <c r="B9948" s="12"/>
      <c r="C9948" s="12"/>
    </row>
    <row r="9949" spans="1:3" x14ac:dyDescent="0.35">
      <c r="A9949" s="12"/>
      <c r="B9949" s="12"/>
      <c r="C9949" s="12"/>
    </row>
    <row r="9950" spans="1:3" x14ac:dyDescent="0.35">
      <c r="A9950" s="12"/>
      <c r="B9950" s="12"/>
      <c r="C9950" s="12"/>
    </row>
    <row r="9951" spans="1:3" x14ac:dyDescent="0.35">
      <c r="A9951" s="12"/>
      <c r="B9951" s="12"/>
      <c r="C9951" s="12"/>
    </row>
    <row r="9952" spans="1:3" x14ac:dyDescent="0.35">
      <c r="A9952" s="12"/>
      <c r="B9952" s="12"/>
      <c r="C9952" s="12"/>
    </row>
    <row r="9953" spans="1:3" x14ac:dyDescent="0.35">
      <c r="A9953" s="12"/>
      <c r="B9953" s="12"/>
      <c r="C9953" s="12"/>
    </row>
    <row r="9954" spans="1:3" x14ac:dyDescent="0.35">
      <c r="A9954" s="12"/>
      <c r="B9954" s="12"/>
      <c r="C9954" s="12"/>
    </row>
    <row r="9955" spans="1:3" x14ac:dyDescent="0.35">
      <c r="A9955" s="12"/>
      <c r="B9955" s="12"/>
      <c r="C9955" s="12"/>
    </row>
    <row r="9956" spans="1:3" x14ac:dyDescent="0.35">
      <c r="A9956" s="12"/>
      <c r="B9956" s="12"/>
      <c r="C9956" s="12"/>
    </row>
    <row r="9957" spans="1:3" x14ac:dyDescent="0.35">
      <c r="A9957" s="12"/>
      <c r="B9957" s="12"/>
      <c r="C9957" s="12"/>
    </row>
    <row r="9958" spans="1:3" x14ac:dyDescent="0.35">
      <c r="A9958" s="12"/>
      <c r="B9958" s="12"/>
      <c r="C9958" s="12"/>
    </row>
    <row r="9959" spans="1:3" x14ac:dyDescent="0.35">
      <c r="A9959" s="12"/>
      <c r="B9959" s="12"/>
      <c r="C9959" s="12"/>
    </row>
    <row r="9960" spans="1:3" x14ac:dyDescent="0.35">
      <c r="A9960" s="12"/>
      <c r="B9960" s="12"/>
      <c r="C9960" s="12"/>
    </row>
    <row r="9961" spans="1:3" x14ac:dyDescent="0.35">
      <c r="A9961" s="12"/>
      <c r="B9961" s="12"/>
      <c r="C9961" s="12"/>
    </row>
    <row r="9962" spans="1:3" x14ac:dyDescent="0.35">
      <c r="A9962" s="12"/>
      <c r="B9962" s="12"/>
      <c r="C9962" s="12"/>
    </row>
    <row r="9963" spans="1:3" x14ac:dyDescent="0.35">
      <c r="A9963" s="12"/>
      <c r="B9963" s="12"/>
      <c r="C9963" s="12"/>
    </row>
    <row r="9964" spans="1:3" x14ac:dyDescent="0.35">
      <c r="A9964" s="12"/>
      <c r="B9964" s="12"/>
      <c r="C9964" s="12"/>
    </row>
    <row r="9965" spans="1:3" x14ac:dyDescent="0.35">
      <c r="A9965" s="12"/>
      <c r="B9965" s="12"/>
      <c r="C9965" s="12"/>
    </row>
    <row r="9966" spans="1:3" x14ac:dyDescent="0.35">
      <c r="A9966" s="12"/>
      <c r="B9966" s="12"/>
      <c r="C9966" s="12"/>
    </row>
    <row r="9967" spans="1:3" x14ac:dyDescent="0.35">
      <c r="A9967" s="12"/>
      <c r="B9967" s="12"/>
      <c r="C9967" s="12"/>
    </row>
    <row r="9968" spans="1:3" x14ac:dyDescent="0.35">
      <c r="A9968" s="12"/>
      <c r="B9968" s="12"/>
      <c r="C9968" s="12"/>
    </row>
    <row r="9969" spans="1:3" x14ac:dyDescent="0.35">
      <c r="A9969" s="12"/>
      <c r="B9969" s="12"/>
      <c r="C9969" s="12"/>
    </row>
    <row r="9970" spans="1:3" x14ac:dyDescent="0.35">
      <c r="A9970" s="12"/>
      <c r="B9970" s="12"/>
      <c r="C9970" s="12"/>
    </row>
    <row r="9971" spans="1:3" x14ac:dyDescent="0.35">
      <c r="A9971" s="12"/>
      <c r="B9971" s="12"/>
      <c r="C9971" s="12"/>
    </row>
    <row r="9972" spans="1:3" x14ac:dyDescent="0.35">
      <c r="A9972" s="12"/>
      <c r="B9972" s="12"/>
      <c r="C9972" s="12"/>
    </row>
    <row r="9973" spans="1:3" x14ac:dyDescent="0.35">
      <c r="A9973" s="12"/>
      <c r="B9973" s="12"/>
      <c r="C9973" s="12"/>
    </row>
    <row r="9974" spans="1:3" x14ac:dyDescent="0.35">
      <c r="A9974" s="12"/>
      <c r="B9974" s="12"/>
      <c r="C9974" s="12"/>
    </row>
    <row r="9975" spans="1:3" x14ac:dyDescent="0.35">
      <c r="A9975" s="12"/>
      <c r="B9975" s="12"/>
      <c r="C9975" s="12"/>
    </row>
    <row r="9976" spans="1:3" x14ac:dyDescent="0.35">
      <c r="A9976" s="12"/>
      <c r="B9976" s="12"/>
      <c r="C9976" s="12"/>
    </row>
    <row r="9977" spans="1:3" x14ac:dyDescent="0.35">
      <c r="A9977" s="12"/>
      <c r="B9977" s="12"/>
      <c r="C9977" s="12"/>
    </row>
    <row r="9978" spans="1:3" x14ac:dyDescent="0.35">
      <c r="A9978" s="12"/>
      <c r="B9978" s="12"/>
      <c r="C9978" s="12"/>
    </row>
    <row r="9979" spans="1:3" x14ac:dyDescent="0.35">
      <c r="A9979" s="12"/>
      <c r="B9979" s="12"/>
      <c r="C9979" s="12"/>
    </row>
    <row r="9980" spans="1:3" x14ac:dyDescent="0.35">
      <c r="A9980" s="12"/>
      <c r="B9980" s="12"/>
      <c r="C9980" s="12"/>
    </row>
    <row r="9981" spans="1:3" x14ac:dyDescent="0.35">
      <c r="A9981" s="12"/>
      <c r="B9981" s="12"/>
      <c r="C9981" s="12"/>
    </row>
    <row r="9982" spans="1:3" x14ac:dyDescent="0.35">
      <c r="A9982" s="12"/>
      <c r="B9982" s="12"/>
      <c r="C9982" s="12"/>
    </row>
    <row r="9983" spans="1:3" x14ac:dyDescent="0.35">
      <c r="A9983" s="12"/>
      <c r="B9983" s="12"/>
      <c r="C9983" s="12"/>
    </row>
    <row r="9984" spans="1:3" x14ac:dyDescent="0.35">
      <c r="A9984" s="12"/>
      <c r="B9984" s="12"/>
      <c r="C9984" s="12"/>
    </row>
    <row r="9985" spans="1:3" x14ac:dyDescent="0.35">
      <c r="A9985" s="12"/>
      <c r="B9985" s="12"/>
      <c r="C9985" s="12"/>
    </row>
    <row r="9986" spans="1:3" x14ac:dyDescent="0.35">
      <c r="A9986" s="12"/>
      <c r="B9986" s="12"/>
      <c r="C9986" s="12"/>
    </row>
    <row r="9987" spans="1:3" x14ac:dyDescent="0.35">
      <c r="A9987" s="12"/>
      <c r="B9987" s="12"/>
      <c r="C9987" s="12"/>
    </row>
    <row r="9988" spans="1:3" x14ac:dyDescent="0.35">
      <c r="A9988" s="12"/>
      <c r="B9988" s="12"/>
      <c r="C9988" s="12"/>
    </row>
    <row r="9989" spans="1:3" x14ac:dyDescent="0.35">
      <c r="A9989" s="12"/>
      <c r="B9989" s="12"/>
      <c r="C9989" s="12"/>
    </row>
    <row r="9990" spans="1:3" x14ac:dyDescent="0.35">
      <c r="A9990" s="12"/>
      <c r="B9990" s="12"/>
      <c r="C9990" s="12"/>
    </row>
    <row r="9991" spans="1:3" x14ac:dyDescent="0.35">
      <c r="A9991" s="12"/>
      <c r="B9991" s="12"/>
      <c r="C9991" s="12"/>
    </row>
    <row r="9992" spans="1:3" x14ac:dyDescent="0.35">
      <c r="A9992" s="12"/>
      <c r="B9992" s="12"/>
      <c r="C9992" s="12"/>
    </row>
    <row r="9993" spans="1:3" x14ac:dyDescent="0.35">
      <c r="A9993" s="12"/>
      <c r="B9993" s="12"/>
      <c r="C9993" s="12"/>
    </row>
    <row r="9994" spans="1:3" x14ac:dyDescent="0.35">
      <c r="A9994" s="12"/>
      <c r="B9994" s="12"/>
      <c r="C9994" s="12"/>
    </row>
    <row r="9995" spans="1:3" x14ac:dyDescent="0.35">
      <c r="A9995" s="12"/>
      <c r="B9995" s="12"/>
      <c r="C9995" s="12"/>
    </row>
    <row r="9996" spans="1:3" x14ac:dyDescent="0.35">
      <c r="A9996" s="12"/>
      <c r="B9996" s="12"/>
      <c r="C9996" s="12"/>
    </row>
    <row r="9997" spans="1:3" x14ac:dyDescent="0.35">
      <c r="A9997" s="12"/>
      <c r="B9997" s="12"/>
      <c r="C9997" s="12"/>
    </row>
    <row r="9998" spans="1:3" x14ac:dyDescent="0.35">
      <c r="A9998" s="12"/>
      <c r="B9998" s="12"/>
      <c r="C9998" s="12"/>
    </row>
    <row r="9999" spans="1:3" x14ac:dyDescent="0.35">
      <c r="A9999" s="12"/>
      <c r="B9999" s="12"/>
      <c r="C9999" s="12"/>
    </row>
    <row r="10000" spans="1:3" x14ac:dyDescent="0.35">
      <c r="A10000" s="12"/>
      <c r="B10000" s="12"/>
      <c r="C10000" s="12"/>
    </row>
    <row r="10001" spans="1:3" x14ac:dyDescent="0.35">
      <c r="A10001" s="12"/>
      <c r="B10001" s="12"/>
      <c r="C10001" s="12"/>
    </row>
    <row r="10002" spans="1:3" x14ac:dyDescent="0.35">
      <c r="A10002" s="12"/>
      <c r="B10002" s="12"/>
      <c r="C10002" s="12"/>
    </row>
    <row r="10003" spans="1:3" x14ac:dyDescent="0.35">
      <c r="A10003" s="12"/>
      <c r="B10003" s="12"/>
      <c r="C10003" s="12"/>
    </row>
    <row r="10004" spans="1:3" x14ac:dyDescent="0.35">
      <c r="A10004" s="12"/>
      <c r="B10004" s="12"/>
      <c r="C10004" s="12"/>
    </row>
    <row r="10005" spans="1:3" x14ac:dyDescent="0.35">
      <c r="A10005" s="12"/>
      <c r="B10005" s="12"/>
      <c r="C10005" s="12"/>
    </row>
    <row r="10006" spans="1:3" x14ac:dyDescent="0.35">
      <c r="A10006" s="12"/>
      <c r="B10006" s="12"/>
      <c r="C10006" s="12"/>
    </row>
    <row r="10007" spans="1:3" x14ac:dyDescent="0.35">
      <c r="A10007" s="12"/>
      <c r="B10007" s="12"/>
      <c r="C10007" s="12"/>
    </row>
    <row r="10008" spans="1:3" x14ac:dyDescent="0.35">
      <c r="A10008" s="12"/>
      <c r="B10008" s="12"/>
      <c r="C10008" s="12"/>
    </row>
    <row r="10009" spans="1:3" x14ac:dyDescent="0.35">
      <c r="A10009" s="12"/>
      <c r="B10009" s="12"/>
      <c r="C10009" s="12"/>
    </row>
    <row r="10010" spans="1:3" x14ac:dyDescent="0.35">
      <c r="A10010" s="12"/>
      <c r="B10010" s="12"/>
      <c r="C10010" s="12"/>
    </row>
    <row r="10011" spans="1:3" x14ac:dyDescent="0.35">
      <c r="A10011" s="12"/>
      <c r="B10011" s="12"/>
      <c r="C10011" s="12"/>
    </row>
    <row r="10012" spans="1:3" x14ac:dyDescent="0.35">
      <c r="A10012" s="12"/>
      <c r="B10012" s="12"/>
      <c r="C10012" s="12"/>
    </row>
    <row r="10013" spans="1:3" x14ac:dyDescent="0.35">
      <c r="A10013" s="12"/>
      <c r="B10013" s="12"/>
      <c r="C10013" s="12"/>
    </row>
    <row r="10014" spans="1:3" x14ac:dyDescent="0.35">
      <c r="A10014" s="12"/>
      <c r="B10014" s="12"/>
      <c r="C10014" s="12"/>
    </row>
    <row r="10015" spans="1:3" x14ac:dyDescent="0.35">
      <c r="A10015" s="12"/>
      <c r="B10015" s="12"/>
      <c r="C10015" s="12"/>
    </row>
    <row r="10016" spans="1:3" x14ac:dyDescent="0.35">
      <c r="A10016" s="12"/>
      <c r="B10016" s="12"/>
      <c r="C10016" s="12"/>
    </row>
    <row r="10017" spans="1:3" x14ac:dyDescent="0.35">
      <c r="A10017" s="12"/>
      <c r="B10017" s="12"/>
      <c r="C10017" s="12"/>
    </row>
    <row r="10018" spans="1:3" x14ac:dyDescent="0.35">
      <c r="A10018" s="12"/>
      <c r="B10018" s="12"/>
      <c r="C10018" s="12"/>
    </row>
    <row r="10019" spans="1:3" x14ac:dyDescent="0.35">
      <c r="A10019" s="12"/>
      <c r="B10019" s="12"/>
      <c r="C10019" s="12"/>
    </row>
    <row r="10020" spans="1:3" x14ac:dyDescent="0.35">
      <c r="A10020" s="12"/>
      <c r="B10020" s="12"/>
      <c r="C10020" s="12"/>
    </row>
    <row r="10021" spans="1:3" x14ac:dyDescent="0.35">
      <c r="A10021" s="12"/>
      <c r="B10021" s="12"/>
      <c r="C10021" s="12"/>
    </row>
    <row r="10022" spans="1:3" x14ac:dyDescent="0.35">
      <c r="A10022" s="12"/>
      <c r="B10022" s="12"/>
      <c r="C10022" s="12"/>
    </row>
    <row r="10023" spans="1:3" x14ac:dyDescent="0.35">
      <c r="A10023" s="12"/>
      <c r="B10023" s="12"/>
      <c r="C10023" s="12"/>
    </row>
    <row r="10024" spans="1:3" x14ac:dyDescent="0.35">
      <c r="A10024" s="12"/>
      <c r="B10024" s="12"/>
      <c r="C10024" s="12"/>
    </row>
    <row r="10025" spans="1:3" x14ac:dyDescent="0.35">
      <c r="A10025" s="12"/>
      <c r="B10025" s="12"/>
      <c r="C10025" s="12"/>
    </row>
    <row r="10026" spans="1:3" x14ac:dyDescent="0.35">
      <c r="A10026" s="12"/>
      <c r="B10026" s="12"/>
      <c r="C10026" s="12"/>
    </row>
    <row r="10027" spans="1:3" x14ac:dyDescent="0.35">
      <c r="A10027" s="12"/>
      <c r="B10027" s="12"/>
      <c r="C10027" s="12"/>
    </row>
    <row r="10028" spans="1:3" x14ac:dyDescent="0.35">
      <c r="A10028" s="12"/>
      <c r="B10028" s="12"/>
      <c r="C10028" s="12"/>
    </row>
    <row r="10029" spans="1:3" x14ac:dyDescent="0.35">
      <c r="A10029" s="12"/>
      <c r="B10029" s="12"/>
      <c r="C10029" s="12"/>
    </row>
    <row r="10030" spans="1:3" x14ac:dyDescent="0.35">
      <c r="A10030" s="12"/>
      <c r="B10030" s="12"/>
      <c r="C10030" s="12"/>
    </row>
    <row r="10031" spans="1:3" x14ac:dyDescent="0.35">
      <c r="A10031" s="12"/>
      <c r="B10031" s="12"/>
      <c r="C10031" s="12"/>
    </row>
    <row r="10032" spans="1:3" x14ac:dyDescent="0.35">
      <c r="A10032" s="12"/>
      <c r="B10032" s="12"/>
      <c r="C10032" s="12"/>
    </row>
    <row r="10033" spans="1:3" x14ac:dyDescent="0.35">
      <c r="A10033" s="12"/>
      <c r="B10033" s="12"/>
      <c r="C10033" s="12"/>
    </row>
    <row r="10034" spans="1:3" x14ac:dyDescent="0.35">
      <c r="A10034" s="12"/>
      <c r="B10034" s="12"/>
      <c r="C10034" s="12"/>
    </row>
    <row r="10035" spans="1:3" x14ac:dyDescent="0.35">
      <c r="A10035" s="12"/>
      <c r="B10035" s="12"/>
      <c r="C10035" s="12"/>
    </row>
    <row r="10036" spans="1:3" x14ac:dyDescent="0.35">
      <c r="A10036" s="12"/>
      <c r="B10036" s="12"/>
      <c r="C10036" s="12"/>
    </row>
    <row r="10037" spans="1:3" x14ac:dyDescent="0.35">
      <c r="A10037" s="12"/>
      <c r="B10037" s="12"/>
      <c r="C10037" s="12"/>
    </row>
    <row r="10038" spans="1:3" x14ac:dyDescent="0.35">
      <c r="A10038" s="12"/>
      <c r="B10038" s="12"/>
      <c r="C10038" s="12"/>
    </row>
    <row r="10039" spans="1:3" x14ac:dyDescent="0.35">
      <c r="A10039" s="12"/>
      <c r="B10039" s="12"/>
      <c r="C10039" s="12"/>
    </row>
    <row r="10040" spans="1:3" x14ac:dyDescent="0.35">
      <c r="A10040" s="12"/>
      <c r="B10040" s="12"/>
      <c r="C10040" s="12"/>
    </row>
    <row r="10041" spans="1:3" x14ac:dyDescent="0.35">
      <c r="A10041" s="12"/>
      <c r="B10041" s="12"/>
      <c r="C10041" s="12"/>
    </row>
    <row r="10042" spans="1:3" x14ac:dyDescent="0.35">
      <c r="A10042" s="12"/>
      <c r="B10042" s="12"/>
      <c r="C10042" s="12"/>
    </row>
    <row r="10043" spans="1:3" x14ac:dyDescent="0.35">
      <c r="A10043" s="12"/>
      <c r="B10043" s="12"/>
      <c r="C10043" s="12"/>
    </row>
    <row r="10044" spans="1:3" x14ac:dyDescent="0.35">
      <c r="A10044" s="12"/>
      <c r="B10044" s="12"/>
      <c r="C10044" s="12"/>
    </row>
    <row r="10045" spans="1:3" x14ac:dyDescent="0.35">
      <c r="A10045" s="12"/>
      <c r="B10045" s="12"/>
      <c r="C10045" s="12"/>
    </row>
    <row r="10046" spans="1:3" x14ac:dyDescent="0.35">
      <c r="A10046" s="12"/>
      <c r="B10046" s="12"/>
      <c r="C10046" s="12"/>
    </row>
    <row r="10047" spans="1:3" x14ac:dyDescent="0.35">
      <c r="A10047" s="12"/>
      <c r="B10047" s="12"/>
      <c r="C10047" s="12"/>
    </row>
    <row r="10048" spans="1:3" x14ac:dyDescent="0.35">
      <c r="A10048" s="12"/>
      <c r="B10048" s="12"/>
      <c r="C10048" s="12"/>
    </row>
    <row r="10049" spans="1:3" x14ac:dyDescent="0.35">
      <c r="A10049" s="12"/>
      <c r="B10049" s="12"/>
      <c r="C10049" s="12"/>
    </row>
    <row r="10050" spans="1:3" x14ac:dyDescent="0.35">
      <c r="A10050" s="12"/>
      <c r="B10050" s="12"/>
      <c r="C10050" s="12"/>
    </row>
    <row r="10051" spans="1:3" x14ac:dyDescent="0.35">
      <c r="A10051" s="12"/>
      <c r="B10051" s="12"/>
      <c r="C10051" s="12"/>
    </row>
    <row r="10052" spans="1:3" x14ac:dyDescent="0.35">
      <c r="A10052" s="12"/>
      <c r="B10052" s="12"/>
      <c r="C10052" s="12"/>
    </row>
    <row r="10053" spans="1:3" x14ac:dyDescent="0.35">
      <c r="A10053" s="12"/>
      <c r="B10053" s="12"/>
      <c r="C10053" s="12"/>
    </row>
    <row r="10054" spans="1:3" x14ac:dyDescent="0.35">
      <c r="A10054" s="12"/>
      <c r="B10054" s="12"/>
      <c r="C10054" s="12"/>
    </row>
    <row r="10055" spans="1:3" x14ac:dyDescent="0.35">
      <c r="A10055" s="12"/>
      <c r="B10055" s="12"/>
      <c r="C10055" s="12"/>
    </row>
    <row r="10056" spans="1:3" x14ac:dyDescent="0.35">
      <c r="A10056" s="12"/>
      <c r="B10056" s="12"/>
      <c r="C10056" s="12"/>
    </row>
    <row r="10057" spans="1:3" x14ac:dyDescent="0.35">
      <c r="A10057" s="12"/>
      <c r="B10057" s="12"/>
      <c r="C10057" s="12"/>
    </row>
    <row r="10058" spans="1:3" x14ac:dyDescent="0.35">
      <c r="A10058" s="12"/>
      <c r="B10058" s="12"/>
      <c r="C10058" s="12"/>
    </row>
    <row r="10059" spans="1:3" x14ac:dyDescent="0.35">
      <c r="A10059" s="12"/>
      <c r="B10059" s="12"/>
      <c r="C10059" s="12"/>
    </row>
    <row r="10060" spans="1:3" x14ac:dyDescent="0.35">
      <c r="A10060" s="12"/>
      <c r="B10060" s="12"/>
      <c r="C10060" s="12"/>
    </row>
    <row r="10061" spans="1:3" x14ac:dyDescent="0.35">
      <c r="A10061" s="12"/>
      <c r="B10061" s="12"/>
      <c r="C10061" s="12"/>
    </row>
    <row r="10062" spans="1:3" x14ac:dyDescent="0.35">
      <c r="A10062" s="12"/>
      <c r="B10062" s="12"/>
      <c r="C10062" s="12"/>
    </row>
    <row r="10063" spans="1:3" x14ac:dyDescent="0.35">
      <c r="A10063" s="12"/>
      <c r="B10063" s="12"/>
      <c r="C10063" s="12"/>
    </row>
    <row r="10064" spans="1:3" x14ac:dyDescent="0.35">
      <c r="A10064" s="12"/>
      <c r="B10064" s="12"/>
      <c r="C10064" s="12"/>
    </row>
    <row r="10065" spans="1:3" x14ac:dyDescent="0.35">
      <c r="A10065" s="12"/>
      <c r="B10065" s="12"/>
      <c r="C10065" s="12"/>
    </row>
    <row r="10066" spans="1:3" x14ac:dyDescent="0.35">
      <c r="A10066" s="12"/>
      <c r="B10066" s="12"/>
      <c r="C10066" s="12"/>
    </row>
    <row r="10067" spans="1:3" x14ac:dyDescent="0.35">
      <c r="A10067" s="12"/>
      <c r="B10067" s="12"/>
      <c r="C10067" s="12"/>
    </row>
    <row r="10068" spans="1:3" x14ac:dyDescent="0.35">
      <c r="A10068" s="12"/>
      <c r="B10068" s="12"/>
      <c r="C10068" s="12"/>
    </row>
    <row r="10069" spans="1:3" x14ac:dyDescent="0.35">
      <c r="A10069" s="12"/>
      <c r="B10069" s="12"/>
      <c r="C10069" s="12"/>
    </row>
    <row r="10070" spans="1:3" x14ac:dyDescent="0.35">
      <c r="A10070" s="12"/>
      <c r="B10070" s="12"/>
      <c r="C10070" s="12"/>
    </row>
    <row r="10071" spans="1:3" x14ac:dyDescent="0.35">
      <c r="A10071" s="12"/>
      <c r="B10071" s="12"/>
      <c r="C10071" s="12"/>
    </row>
    <row r="10072" spans="1:3" x14ac:dyDescent="0.35">
      <c r="A10072" s="12"/>
      <c r="B10072" s="12"/>
      <c r="C10072" s="12"/>
    </row>
    <row r="10073" spans="1:3" x14ac:dyDescent="0.35">
      <c r="A10073" s="12"/>
      <c r="B10073" s="12"/>
      <c r="C10073" s="12"/>
    </row>
    <row r="10074" spans="1:3" x14ac:dyDescent="0.35">
      <c r="A10074" s="12"/>
      <c r="B10074" s="12"/>
      <c r="C10074" s="12"/>
    </row>
    <row r="10075" spans="1:3" x14ac:dyDescent="0.35">
      <c r="A10075" s="12"/>
      <c r="B10075" s="12"/>
      <c r="C10075" s="12"/>
    </row>
    <row r="10076" spans="1:3" x14ac:dyDescent="0.35">
      <c r="A10076" s="12"/>
      <c r="B10076" s="12"/>
      <c r="C10076" s="12"/>
    </row>
    <row r="10077" spans="1:3" x14ac:dyDescent="0.35">
      <c r="A10077" s="12"/>
      <c r="B10077" s="12"/>
      <c r="C10077" s="12"/>
    </row>
    <row r="10078" spans="1:3" x14ac:dyDescent="0.35">
      <c r="A10078" s="12"/>
      <c r="B10078" s="12"/>
      <c r="C10078" s="12"/>
    </row>
    <row r="10079" spans="1:3" x14ac:dyDescent="0.35">
      <c r="A10079" s="12"/>
      <c r="B10079" s="12"/>
      <c r="C10079" s="12"/>
    </row>
    <row r="10080" spans="1:3" x14ac:dyDescent="0.35">
      <c r="A10080" s="12"/>
      <c r="B10080" s="12"/>
      <c r="C10080" s="12"/>
    </row>
    <row r="10081" spans="1:3" x14ac:dyDescent="0.35">
      <c r="A10081" s="12"/>
      <c r="B10081" s="12"/>
      <c r="C10081" s="12"/>
    </row>
    <row r="10082" spans="1:3" x14ac:dyDescent="0.35">
      <c r="A10082" s="12"/>
      <c r="B10082" s="12"/>
      <c r="C10082" s="12"/>
    </row>
    <row r="10083" spans="1:3" x14ac:dyDescent="0.35">
      <c r="A10083" s="12"/>
      <c r="B10083" s="12"/>
      <c r="C10083" s="12"/>
    </row>
    <row r="10084" spans="1:3" x14ac:dyDescent="0.35">
      <c r="A10084" s="12"/>
      <c r="B10084" s="12"/>
      <c r="C10084" s="12"/>
    </row>
    <row r="10085" spans="1:3" x14ac:dyDescent="0.35">
      <c r="A10085" s="12"/>
      <c r="B10085" s="12"/>
      <c r="C10085" s="12"/>
    </row>
    <row r="10086" spans="1:3" x14ac:dyDescent="0.35">
      <c r="A10086" s="12"/>
      <c r="B10086" s="12"/>
      <c r="C10086" s="12"/>
    </row>
    <row r="10087" spans="1:3" x14ac:dyDescent="0.35">
      <c r="A10087" s="12"/>
      <c r="B10087" s="12"/>
      <c r="C10087" s="12"/>
    </row>
    <row r="10088" spans="1:3" x14ac:dyDescent="0.35">
      <c r="A10088" s="12"/>
      <c r="B10088" s="12"/>
      <c r="C10088" s="12"/>
    </row>
    <row r="10089" spans="1:3" x14ac:dyDescent="0.35">
      <c r="A10089" s="12"/>
      <c r="B10089" s="12"/>
      <c r="C10089" s="12"/>
    </row>
    <row r="10090" spans="1:3" x14ac:dyDescent="0.35">
      <c r="A10090" s="12"/>
      <c r="B10090" s="12"/>
      <c r="C10090" s="12"/>
    </row>
    <row r="10091" spans="1:3" x14ac:dyDescent="0.35">
      <c r="A10091" s="12"/>
      <c r="B10091" s="12"/>
      <c r="C10091" s="12"/>
    </row>
    <row r="10092" spans="1:3" x14ac:dyDescent="0.35">
      <c r="A10092" s="12"/>
      <c r="B10092" s="12"/>
      <c r="C10092" s="12"/>
    </row>
    <row r="10093" spans="1:3" x14ac:dyDescent="0.35">
      <c r="A10093" s="12"/>
      <c r="B10093" s="12"/>
      <c r="C10093" s="12"/>
    </row>
    <row r="10094" spans="1:3" x14ac:dyDescent="0.35">
      <c r="A10094" s="12"/>
      <c r="B10094" s="12"/>
      <c r="C10094" s="12"/>
    </row>
    <row r="10095" spans="1:3" x14ac:dyDescent="0.35">
      <c r="A10095" s="12"/>
      <c r="B10095" s="12"/>
      <c r="C10095" s="12"/>
    </row>
    <row r="10096" spans="1:3" x14ac:dyDescent="0.35">
      <c r="A10096" s="12"/>
      <c r="B10096" s="12"/>
      <c r="C10096" s="12"/>
    </row>
    <row r="10097" spans="1:3" x14ac:dyDescent="0.35">
      <c r="A10097" s="12"/>
      <c r="B10097" s="12"/>
      <c r="C10097" s="12"/>
    </row>
    <row r="10098" spans="1:3" x14ac:dyDescent="0.35">
      <c r="A10098" s="12"/>
      <c r="B10098" s="12"/>
      <c r="C10098" s="12"/>
    </row>
    <row r="10099" spans="1:3" x14ac:dyDescent="0.35">
      <c r="A10099" s="12"/>
      <c r="B10099" s="12"/>
      <c r="C10099" s="12"/>
    </row>
    <row r="10100" spans="1:3" x14ac:dyDescent="0.35">
      <c r="A10100" s="12"/>
      <c r="B10100" s="12"/>
      <c r="C10100" s="12"/>
    </row>
    <row r="10101" spans="1:3" x14ac:dyDescent="0.35">
      <c r="A10101" s="12"/>
      <c r="B10101" s="12"/>
      <c r="C10101" s="12"/>
    </row>
    <row r="10102" spans="1:3" x14ac:dyDescent="0.35">
      <c r="A10102" s="12"/>
      <c r="B10102" s="12"/>
      <c r="C10102" s="12"/>
    </row>
    <row r="10103" spans="1:3" x14ac:dyDescent="0.35">
      <c r="A10103" s="12"/>
      <c r="B10103" s="12"/>
      <c r="C10103" s="12"/>
    </row>
    <row r="10104" spans="1:3" x14ac:dyDescent="0.35">
      <c r="A10104" s="12"/>
      <c r="B10104" s="12"/>
      <c r="C10104" s="12"/>
    </row>
    <row r="10105" spans="1:3" x14ac:dyDescent="0.35">
      <c r="A10105" s="12"/>
      <c r="B10105" s="12"/>
      <c r="C10105" s="12"/>
    </row>
    <row r="10106" spans="1:3" x14ac:dyDescent="0.35">
      <c r="A10106" s="12"/>
      <c r="B10106" s="12"/>
      <c r="C10106" s="12"/>
    </row>
    <row r="10107" spans="1:3" x14ac:dyDescent="0.35">
      <c r="A10107" s="12"/>
      <c r="B10107" s="12"/>
      <c r="C10107" s="12"/>
    </row>
    <row r="10108" spans="1:3" x14ac:dyDescent="0.35">
      <c r="A10108" s="12"/>
      <c r="B10108" s="12"/>
      <c r="C10108" s="12"/>
    </row>
    <row r="10109" spans="1:3" x14ac:dyDescent="0.35">
      <c r="A10109" s="12"/>
      <c r="B10109" s="12"/>
      <c r="C10109" s="12"/>
    </row>
    <row r="10110" spans="1:3" x14ac:dyDescent="0.35">
      <c r="A10110" s="12"/>
      <c r="B10110" s="12"/>
      <c r="C10110" s="12"/>
    </row>
    <row r="10111" spans="1:3" x14ac:dyDescent="0.35">
      <c r="A10111" s="12"/>
      <c r="B10111" s="12"/>
      <c r="C10111" s="12"/>
    </row>
    <row r="10112" spans="1:3" x14ac:dyDescent="0.35">
      <c r="A10112" s="12"/>
      <c r="B10112" s="12"/>
      <c r="C10112" s="12"/>
    </row>
    <row r="10113" spans="1:3" x14ac:dyDescent="0.35">
      <c r="A10113" s="12"/>
      <c r="B10113" s="12"/>
      <c r="C10113" s="12"/>
    </row>
    <row r="10114" spans="1:3" x14ac:dyDescent="0.35">
      <c r="A10114" s="12"/>
      <c r="B10114" s="12"/>
      <c r="C10114" s="12"/>
    </row>
    <row r="10115" spans="1:3" x14ac:dyDescent="0.35">
      <c r="A10115" s="12"/>
      <c r="B10115" s="12"/>
      <c r="C10115" s="12"/>
    </row>
    <row r="10116" spans="1:3" x14ac:dyDescent="0.35">
      <c r="A10116" s="12"/>
      <c r="B10116" s="12"/>
      <c r="C10116" s="12"/>
    </row>
    <row r="10117" spans="1:3" x14ac:dyDescent="0.35">
      <c r="A10117" s="12"/>
      <c r="B10117" s="12"/>
      <c r="C10117" s="12"/>
    </row>
    <row r="10118" spans="1:3" x14ac:dyDescent="0.35">
      <c r="A10118" s="12"/>
      <c r="B10118" s="12"/>
      <c r="C10118" s="12"/>
    </row>
    <row r="10119" spans="1:3" x14ac:dyDescent="0.35">
      <c r="A10119" s="12"/>
      <c r="B10119" s="12"/>
      <c r="C10119" s="12"/>
    </row>
    <row r="10120" spans="1:3" x14ac:dyDescent="0.35">
      <c r="A10120" s="12"/>
      <c r="B10120" s="12"/>
      <c r="C10120" s="12"/>
    </row>
    <row r="10121" spans="1:3" x14ac:dyDescent="0.35">
      <c r="A10121" s="12"/>
      <c r="B10121" s="12"/>
      <c r="C10121" s="12"/>
    </row>
    <row r="10122" spans="1:3" x14ac:dyDescent="0.35">
      <c r="A10122" s="12"/>
      <c r="B10122" s="12"/>
      <c r="C10122" s="12"/>
    </row>
    <row r="10123" spans="1:3" x14ac:dyDescent="0.35">
      <c r="A10123" s="12"/>
      <c r="B10123" s="12"/>
      <c r="C10123" s="12"/>
    </row>
    <row r="10124" spans="1:3" x14ac:dyDescent="0.35">
      <c r="A10124" s="12"/>
      <c r="B10124" s="12"/>
      <c r="C10124" s="12"/>
    </row>
    <row r="10125" spans="1:3" x14ac:dyDescent="0.35">
      <c r="A10125" s="12"/>
      <c r="B10125" s="12"/>
      <c r="C10125" s="12"/>
    </row>
    <row r="10126" spans="1:3" x14ac:dyDescent="0.35">
      <c r="A10126" s="12"/>
      <c r="B10126" s="12"/>
      <c r="C10126" s="12"/>
    </row>
    <row r="10127" spans="1:3" x14ac:dyDescent="0.35">
      <c r="A10127" s="12"/>
      <c r="B10127" s="12"/>
      <c r="C10127" s="12"/>
    </row>
    <row r="10128" spans="1:3" x14ac:dyDescent="0.35">
      <c r="A10128" s="12"/>
      <c r="B10128" s="12"/>
      <c r="C10128" s="12"/>
    </row>
    <row r="10129" spans="1:3" x14ac:dyDescent="0.35">
      <c r="A10129" s="12"/>
      <c r="B10129" s="12"/>
      <c r="C10129" s="12"/>
    </row>
    <row r="10130" spans="1:3" x14ac:dyDescent="0.35">
      <c r="A10130" s="12"/>
      <c r="B10130" s="12"/>
      <c r="C10130" s="12"/>
    </row>
    <row r="10131" spans="1:3" x14ac:dyDescent="0.35">
      <c r="A10131" s="12"/>
      <c r="B10131" s="12"/>
      <c r="C10131" s="12"/>
    </row>
    <row r="10132" spans="1:3" x14ac:dyDescent="0.35">
      <c r="A10132" s="12"/>
      <c r="B10132" s="12"/>
      <c r="C10132" s="12"/>
    </row>
    <row r="10133" spans="1:3" x14ac:dyDescent="0.35">
      <c r="A10133" s="12"/>
      <c r="B10133" s="12"/>
      <c r="C10133" s="12"/>
    </row>
    <row r="10134" spans="1:3" x14ac:dyDescent="0.35">
      <c r="A10134" s="12"/>
      <c r="B10134" s="12"/>
      <c r="C10134" s="12"/>
    </row>
    <row r="10135" spans="1:3" x14ac:dyDescent="0.35">
      <c r="A10135" s="12"/>
      <c r="B10135" s="12"/>
      <c r="C10135" s="12"/>
    </row>
    <row r="10136" spans="1:3" x14ac:dyDescent="0.35">
      <c r="A10136" s="12"/>
      <c r="B10136" s="12"/>
      <c r="C10136" s="12"/>
    </row>
    <row r="10137" spans="1:3" x14ac:dyDescent="0.35">
      <c r="A10137" s="12"/>
      <c r="B10137" s="12"/>
      <c r="C10137" s="12"/>
    </row>
    <row r="10138" spans="1:3" x14ac:dyDescent="0.35">
      <c r="A10138" s="12"/>
      <c r="B10138" s="12"/>
      <c r="C10138" s="12"/>
    </row>
    <row r="10139" spans="1:3" x14ac:dyDescent="0.35">
      <c r="A10139" s="12"/>
      <c r="B10139" s="12"/>
      <c r="C10139" s="12"/>
    </row>
    <row r="10140" spans="1:3" x14ac:dyDescent="0.35">
      <c r="A10140" s="12"/>
      <c r="B10140" s="12"/>
      <c r="C10140" s="12"/>
    </row>
    <row r="10141" spans="1:3" x14ac:dyDescent="0.35">
      <c r="A10141" s="12"/>
      <c r="B10141" s="12"/>
      <c r="C10141" s="12"/>
    </row>
    <row r="10142" spans="1:3" x14ac:dyDescent="0.35">
      <c r="A10142" s="12"/>
      <c r="B10142" s="12"/>
      <c r="C10142" s="12"/>
    </row>
    <row r="10143" spans="1:3" x14ac:dyDescent="0.35">
      <c r="A10143" s="12"/>
      <c r="B10143" s="12"/>
      <c r="C10143" s="12"/>
    </row>
    <row r="10144" spans="1:3" x14ac:dyDescent="0.35">
      <c r="A10144" s="12"/>
      <c r="B10144" s="12"/>
      <c r="C10144" s="12"/>
    </row>
    <row r="10145" spans="1:3" x14ac:dyDescent="0.35">
      <c r="A10145" s="12"/>
      <c r="B10145" s="12"/>
      <c r="C10145" s="12"/>
    </row>
    <row r="10146" spans="1:3" x14ac:dyDescent="0.35">
      <c r="A10146" s="12"/>
      <c r="B10146" s="12"/>
      <c r="C10146" s="12"/>
    </row>
    <row r="10147" spans="1:3" x14ac:dyDescent="0.35">
      <c r="A10147" s="12"/>
      <c r="B10147" s="12"/>
      <c r="C10147" s="12"/>
    </row>
    <row r="10148" spans="1:3" x14ac:dyDescent="0.35">
      <c r="A10148" s="12"/>
      <c r="B10148" s="12"/>
      <c r="C10148" s="12"/>
    </row>
    <row r="10149" spans="1:3" x14ac:dyDescent="0.35">
      <c r="A10149" s="12"/>
      <c r="B10149" s="12"/>
      <c r="C10149" s="12"/>
    </row>
    <row r="10150" spans="1:3" x14ac:dyDescent="0.35">
      <c r="A10150" s="12"/>
      <c r="B10150" s="12"/>
      <c r="C10150" s="12"/>
    </row>
    <row r="10151" spans="1:3" x14ac:dyDescent="0.35">
      <c r="A10151" s="12"/>
      <c r="B10151" s="12"/>
      <c r="C10151" s="12"/>
    </row>
    <row r="10152" spans="1:3" x14ac:dyDescent="0.35">
      <c r="A10152" s="12"/>
      <c r="B10152" s="12"/>
      <c r="C10152" s="12"/>
    </row>
    <row r="10153" spans="1:3" x14ac:dyDescent="0.35">
      <c r="A10153" s="12"/>
      <c r="B10153" s="12"/>
      <c r="C10153" s="12"/>
    </row>
    <row r="10154" spans="1:3" x14ac:dyDescent="0.35">
      <c r="A10154" s="12"/>
      <c r="B10154" s="12"/>
      <c r="C10154" s="12"/>
    </row>
    <row r="10155" spans="1:3" x14ac:dyDescent="0.35">
      <c r="A10155" s="12"/>
      <c r="B10155" s="12"/>
      <c r="C10155" s="12"/>
    </row>
    <row r="10156" spans="1:3" x14ac:dyDescent="0.35">
      <c r="A10156" s="12"/>
      <c r="B10156" s="12"/>
      <c r="C10156" s="12"/>
    </row>
    <row r="10157" spans="1:3" x14ac:dyDescent="0.35">
      <c r="A10157" s="12"/>
      <c r="B10157" s="12"/>
      <c r="C10157" s="12"/>
    </row>
    <row r="10158" spans="1:3" x14ac:dyDescent="0.35">
      <c r="A10158" s="12"/>
      <c r="B10158" s="12"/>
      <c r="C10158" s="12"/>
    </row>
    <row r="10159" spans="1:3" x14ac:dyDescent="0.35">
      <c r="A10159" s="12"/>
      <c r="B10159" s="12"/>
      <c r="C10159" s="12"/>
    </row>
    <row r="10160" spans="1:3" x14ac:dyDescent="0.35">
      <c r="A10160" s="12"/>
      <c r="B10160" s="12"/>
      <c r="C10160" s="12"/>
    </row>
    <row r="10161" spans="1:3" x14ac:dyDescent="0.35">
      <c r="A10161" s="12"/>
      <c r="B10161" s="12"/>
      <c r="C10161" s="12"/>
    </row>
    <row r="10162" spans="1:3" x14ac:dyDescent="0.35">
      <c r="A10162" s="12"/>
      <c r="B10162" s="12"/>
      <c r="C10162" s="12"/>
    </row>
    <row r="10163" spans="1:3" x14ac:dyDescent="0.35">
      <c r="A10163" s="12"/>
      <c r="B10163" s="12"/>
      <c r="C10163" s="12"/>
    </row>
    <row r="10164" spans="1:3" x14ac:dyDescent="0.35">
      <c r="A10164" s="12"/>
      <c r="B10164" s="12"/>
      <c r="C10164" s="12"/>
    </row>
    <row r="10165" spans="1:3" x14ac:dyDescent="0.35">
      <c r="A10165" s="12"/>
      <c r="B10165" s="12"/>
      <c r="C10165" s="12"/>
    </row>
    <row r="10166" spans="1:3" x14ac:dyDescent="0.35">
      <c r="A10166" s="12"/>
      <c r="B10166" s="12"/>
      <c r="C10166" s="12"/>
    </row>
    <row r="10167" spans="1:3" x14ac:dyDescent="0.35">
      <c r="A10167" s="12"/>
      <c r="B10167" s="12"/>
      <c r="C10167" s="12"/>
    </row>
    <row r="10168" spans="1:3" x14ac:dyDescent="0.35">
      <c r="A10168" s="12"/>
      <c r="B10168" s="12"/>
      <c r="C10168" s="12"/>
    </row>
    <row r="10169" spans="1:3" x14ac:dyDescent="0.35">
      <c r="A10169" s="12"/>
      <c r="B10169" s="12"/>
      <c r="C10169" s="12"/>
    </row>
    <row r="10170" spans="1:3" x14ac:dyDescent="0.35">
      <c r="A10170" s="12"/>
      <c r="B10170" s="12"/>
      <c r="C10170" s="12"/>
    </row>
    <row r="10171" spans="1:3" x14ac:dyDescent="0.35">
      <c r="A10171" s="12"/>
      <c r="B10171" s="12"/>
      <c r="C10171" s="12"/>
    </row>
    <row r="10172" spans="1:3" x14ac:dyDescent="0.35">
      <c r="A10172" s="12"/>
      <c r="B10172" s="12"/>
      <c r="C10172" s="12"/>
    </row>
    <row r="10173" spans="1:3" x14ac:dyDescent="0.35">
      <c r="A10173" s="12"/>
      <c r="B10173" s="12"/>
      <c r="C10173" s="12"/>
    </row>
    <row r="10174" spans="1:3" x14ac:dyDescent="0.35">
      <c r="A10174" s="12"/>
      <c r="B10174" s="12"/>
      <c r="C10174" s="12"/>
    </row>
    <row r="10175" spans="1:3" x14ac:dyDescent="0.35">
      <c r="A10175" s="12"/>
      <c r="B10175" s="12"/>
      <c r="C10175" s="12"/>
    </row>
    <row r="10176" spans="1:3" x14ac:dyDescent="0.35">
      <c r="A10176" s="12"/>
      <c r="B10176" s="12"/>
      <c r="C10176" s="12"/>
    </row>
    <row r="10177" spans="1:3" x14ac:dyDescent="0.35">
      <c r="A10177" s="12"/>
      <c r="B10177" s="12"/>
      <c r="C10177" s="12"/>
    </row>
    <row r="10178" spans="1:3" x14ac:dyDescent="0.35">
      <c r="A10178" s="12"/>
      <c r="B10178" s="12"/>
      <c r="C10178" s="12"/>
    </row>
    <row r="10179" spans="1:3" x14ac:dyDescent="0.35">
      <c r="A10179" s="12"/>
      <c r="B10179" s="12"/>
      <c r="C10179" s="12"/>
    </row>
    <row r="10180" spans="1:3" x14ac:dyDescent="0.35">
      <c r="A10180" s="12"/>
      <c r="B10180" s="12"/>
      <c r="C10180" s="12"/>
    </row>
    <row r="10181" spans="1:3" x14ac:dyDescent="0.35">
      <c r="A10181" s="12"/>
      <c r="B10181" s="12"/>
      <c r="C10181" s="12"/>
    </row>
    <row r="10182" spans="1:3" x14ac:dyDescent="0.35">
      <c r="A10182" s="12"/>
      <c r="B10182" s="12"/>
      <c r="C10182" s="12"/>
    </row>
    <row r="10183" spans="1:3" x14ac:dyDescent="0.35">
      <c r="A10183" s="12"/>
      <c r="B10183" s="12"/>
      <c r="C10183" s="12"/>
    </row>
    <row r="10184" spans="1:3" x14ac:dyDescent="0.35">
      <c r="A10184" s="12"/>
      <c r="B10184" s="12"/>
      <c r="C10184" s="12"/>
    </row>
    <row r="10185" spans="1:3" x14ac:dyDescent="0.35">
      <c r="A10185" s="12"/>
      <c r="B10185" s="12"/>
      <c r="C10185" s="12"/>
    </row>
    <row r="10186" spans="1:3" x14ac:dyDescent="0.35">
      <c r="A10186" s="12"/>
      <c r="B10186" s="12"/>
      <c r="C10186" s="12"/>
    </row>
    <row r="10187" spans="1:3" x14ac:dyDescent="0.35">
      <c r="A10187" s="12"/>
      <c r="B10187" s="12"/>
      <c r="C10187" s="12"/>
    </row>
    <row r="10188" spans="1:3" x14ac:dyDescent="0.35">
      <c r="A10188" s="12"/>
      <c r="B10188" s="12"/>
      <c r="C10188" s="12"/>
    </row>
    <row r="10189" spans="1:3" x14ac:dyDescent="0.35">
      <c r="A10189" s="12"/>
      <c r="B10189" s="12"/>
      <c r="C10189" s="12"/>
    </row>
    <row r="10190" spans="1:3" x14ac:dyDescent="0.35">
      <c r="A10190" s="12"/>
      <c r="B10190" s="12"/>
      <c r="C10190" s="12"/>
    </row>
    <row r="10191" spans="1:3" x14ac:dyDescent="0.35">
      <c r="A10191" s="12"/>
      <c r="B10191" s="12"/>
      <c r="C10191" s="12"/>
    </row>
    <row r="10192" spans="1:3" x14ac:dyDescent="0.35">
      <c r="A10192" s="12"/>
      <c r="B10192" s="12"/>
      <c r="C10192" s="12"/>
    </row>
    <row r="10193" spans="1:3" x14ac:dyDescent="0.35">
      <c r="A10193" s="12"/>
      <c r="B10193" s="12"/>
      <c r="C10193" s="12"/>
    </row>
    <row r="10194" spans="1:3" x14ac:dyDescent="0.35">
      <c r="A10194" s="12"/>
      <c r="B10194" s="12"/>
      <c r="C10194" s="12"/>
    </row>
    <row r="10195" spans="1:3" x14ac:dyDescent="0.35">
      <c r="A10195" s="12"/>
      <c r="B10195" s="12"/>
      <c r="C10195" s="12"/>
    </row>
    <row r="10196" spans="1:3" x14ac:dyDescent="0.35">
      <c r="A10196" s="12"/>
      <c r="B10196" s="12"/>
      <c r="C10196" s="12"/>
    </row>
    <row r="10197" spans="1:3" x14ac:dyDescent="0.35">
      <c r="A10197" s="12"/>
      <c r="B10197" s="12"/>
      <c r="C10197" s="12"/>
    </row>
    <row r="10198" spans="1:3" x14ac:dyDescent="0.35">
      <c r="A10198" s="12"/>
      <c r="B10198" s="12"/>
      <c r="C10198" s="12"/>
    </row>
    <row r="10199" spans="1:3" x14ac:dyDescent="0.35">
      <c r="A10199" s="12"/>
      <c r="B10199" s="12"/>
      <c r="C10199" s="12"/>
    </row>
    <row r="10200" spans="1:3" x14ac:dyDescent="0.35">
      <c r="A10200" s="12"/>
      <c r="B10200" s="12"/>
      <c r="C10200" s="12"/>
    </row>
    <row r="10201" spans="1:3" x14ac:dyDescent="0.35">
      <c r="A10201" s="12"/>
      <c r="B10201" s="12"/>
      <c r="C10201" s="12"/>
    </row>
    <row r="10202" spans="1:3" x14ac:dyDescent="0.35">
      <c r="A10202" s="12"/>
      <c r="B10202" s="12"/>
      <c r="C10202" s="12"/>
    </row>
    <row r="10203" spans="1:3" x14ac:dyDescent="0.35">
      <c r="A10203" s="12"/>
      <c r="B10203" s="12"/>
      <c r="C10203" s="12"/>
    </row>
    <row r="10204" spans="1:3" x14ac:dyDescent="0.35">
      <c r="A10204" s="12"/>
      <c r="B10204" s="12"/>
      <c r="C10204" s="12"/>
    </row>
    <row r="10205" spans="1:3" x14ac:dyDescent="0.35">
      <c r="A10205" s="12"/>
      <c r="B10205" s="12"/>
      <c r="C10205" s="12"/>
    </row>
    <row r="10206" spans="1:3" x14ac:dyDescent="0.35">
      <c r="A10206" s="12"/>
      <c r="B10206" s="12"/>
      <c r="C10206" s="12"/>
    </row>
    <row r="10207" spans="1:3" x14ac:dyDescent="0.35">
      <c r="A10207" s="12"/>
      <c r="B10207" s="12"/>
      <c r="C10207" s="12"/>
    </row>
    <row r="10208" spans="1:3" x14ac:dyDescent="0.35">
      <c r="A10208" s="12"/>
      <c r="B10208" s="12"/>
      <c r="C10208" s="12"/>
    </row>
    <row r="10209" spans="1:3" x14ac:dyDescent="0.35">
      <c r="A10209" s="12"/>
      <c r="B10209" s="12"/>
      <c r="C10209" s="12"/>
    </row>
    <row r="10210" spans="1:3" x14ac:dyDescent="0.35">
      <c r="A10210" s="12"/>
      <c r="B10210" s="12"/>
      <c r="C10210" s="12"/>
    </row>
    <row r="10211" spans="1:3" x14ac:dyDescent="0.35">
      <c r="A10211" s="12"/>
      <c r="B10211" s="12"/>
      <c r="C10211" s="12"/>
    </row>
    <row r="10212" spans="1:3" x14ac:dyDescent="0.35">
      <c r="A10212" s="12"/>
      <c r="B10212" s="12"/>
      <c r="C10212" s="12"/>
    </row>
    <row r="10213" spans="1:3" x14ac:dyDescent="0.35">
      <c r="A10213" s="12"/>
      <c r="B10213" s="12"/>
      <c r="C10213" s="12"/>
    </row>
    <row r="10214" spans="1:3" x14ac:dyDescent="0.35">
      <c r="A10214" s="12"/>
      <c r="B10214" s="12"/>
      <c r="C10214" s="12"/>
    </row>
    <row r="10215" spans="1:3" x14ac:dyDescent="0.35">
      <c r="A10215" s="12"/>
      <c r="B10215" s="12"/>
      <c r="C10215" s="12"/>
    </row>
    <row r="10216" spans="1:3" x14ac:dyDescent="0.35">
      <c r="A10216" s="12"/>
      <c r="B10216" s="12"/>
      <c r="C10216" s="12"/>
    </row>
    <row r="10217" spans="1:3" x14ac:dyDescent="0.35">
      <c r="A10217" s="12"/>
      <c r="B10217" s="12"/>
      <c r="C10217" s="12"/>
    </row>
    <row r="10218" spans="1:3" x14ac:dyDescent="0.35">
      <c r="A10218" s="12"/>
      <c r="B10218" s="12"/>
      <c r="C10218" s="12"/>
    </row>
    <row r="10219" spans="1:3" x14ac:dyDescent="0.35">
      <c r="A10219" s="12"/>
      <c r="B10219" s="12"/>
      <c r="C10219" s="12"/>
    </row>
    <row r="10220" spans="1:3" x14ac:dyDescent="0.35">
      <c r="A10220" s="12"/>
      <c r="B10220" s="12"/>
      <c r="C10220" s="12"/>
    </row>
    <row r="10221" spans="1:3" x14ac:dyDescent="0.35">
      <c r="A10221" s="12"/>
      <c r="B10221" s="12"/>
      <c r="C10221" s="12"/>
    </row>
    <row r="10222" spans="1:3" x14ac:dyDescent="0.35">
      <c r="A10222" s="12"/>
      <c r="B10222" s="12"/>
      <c r="C10222" s="12"/>
    </row>
    <row r="10223" spans="1:3" x14ac:dyDescent="0.35">
      <c r="A10223" s="12"/>
      <c r="B10223" s="12"/>
      <c r="C10223" s="12"/>
    </row>
    <row r="10224" spans="1:3" x14ac:dyDescent="0.35">
      <c r="A10224" s="12"/>
      <c r="B10224" s="12"/>
      <c r="C10224" s="12"/>
    </row>
    <row r="10225" spans="1:3" x14ac:dyDescent="0.35">
      <c r="A10225" s="12"/>
      <c r="B10225" s="12"/>
      <c r="C10225" s="12"/>
    </row>
    <row r="10226" spans="1:3" x14ac:dyDescent="0.35">
      <c r="A10226" s="12"/>
      <c r="B10226" s="12"/>
      <c r="C10226" s="12"/>
    </row>
    <row r="10227" spans="1:3" x14ac:dyDescent="0.35">
      <c r="A10227" s="12"/>
      <c r="B10227" s="12"/>
      <c r="C10227" s="12"/>
    </row>
    <row r="10228" spans="1:3" x14ac:dyDescent="0.35">
      <c r="A10228" s="12"/>
      <c r="B10228" s="12"/>
      <c r="C10228" s="12"/>
    </row>
    <row r="10229" spans="1:3" x14ac:dyDescent="0.35">
      <c r="A10229" s="12"/>
      <c r="B10229" s="12"/>
      <c r="C10229" s="12"/>
    </row>
    <row r="10230" spans="1:3" x14ac:dyDescent="0.35">
      <c r="A10230" s="12"/>
      <c r="B10230" s="12"/>
      <c r="C10230" s="12"/>
    </row>
    <row r="10231" spans="1:3" x14ac:dyDescent="0.35">
      <c r="A10231" s="12"/>
      <c r="B10231" s="12"/>
      <c r="C10231" s="12"/>
    </row>
    <row r="10232" spans="1:3" x14ac:dyDescent="0.35">
      <c r="A10232" s="12"/>
      <c r="B10232" s="12"/>
      <c r="C10232" s="12"/>
    </row>
    <row r="10233" spans="1:3" x14ac:dyDescent="0.35">
      <c r="A10233" s="12"/>
      <c r="B10233" s="12"/>
      <c r="C10233" s="12"/>
    </row>
    <row r="10234" spans="1:3" x14ac:dyDescent="0.35">
      <c r="A10234" s="12"/>
      <c r="B10234" s="12"/>
      <c r="C10234" s="12"/>
    </row>
    <row r="10235" spans="1:3" x14ac:dyDescent="0.35">
      <c r="A10235" s="12"/>
      <c r="B10235" s="12"/>
      <c r="C10235" s="12"/>
    </row>
    <row r="10236" spans="1:3" x14ac:dyDescent="0.35">
      <c r="A10236" s="12"/>
      <c r="B10236" s="12"/>
      <c r="C10236" s="12"/>
    </row>
    <row r="10237" spans="1:3" x14ac:dyDescent="0.35">
      <c r="A10237" s="12"/>
      <c r="B10237" s="12"/>
      <c r="C10237" s="12"/>
    </row>
    <row r="10238" spans="1:3" x14ac:dyDescent="0.35">
      <c r="A10238" s="12"/>
      <c r="B10238" s="12"/>
      <c r="C10238" s="12"/>
    </row>
    <row r="10239" spans="1:3" x14ac:dyDescent="0.35">
      <c r="A10239" s="12"/>
      <c r="B10239" s="12"/>
      <c r="C10239" s="12"/>
    </row>
    <row r="10240" spans="1:3" x14ac:dyDescent="0.35">
      <c r="A10240" s="12"/>
      <c r="B10240" s="12"/>
      <c r="C10240" s="12"/>
    </row>
    <row r="10241" spans="1:3" x14ac:dyDescent="0.35">
      <c r="A10241" s="12"/>
      <c r="B10241" s="12"/>
      <c r="C10241" s="12"/>
    </row>
    <row r="10242" spans="1:3" x14ac:dyDescent="0.35">
      <c r="A10242" s="12"/>
      <c r="B10242" s="12"/>
      <c r="C10242" s="12"/>
    </row>
    <row r="10243" spans="1:3" x14ac:dyDescent="0.35">
      <c r="A10243" s="12"/>
      <c r="B10243" s="12"/>
      <c r="C10243" s="12"/>
    </row>
    <row r="10244" spans="1:3" x14ac:dyDescent="0.35">
      <c r="A10244" s="12"/>
      <c r="B10244" s="12"/>
      <c r="C10244" s="12"/>
    </row>
    <row r="10245" spans="1:3" x14ac:dyDescent="0.35">
      <c r="A10245" s="12"/>
      <c r="B10245" s="12"/>
      <c r="C10245" s="12"/>
    </row>
    <row r="10246" spans="1:3" x14ac:dyDescent="0.35">
      <c r="A10246" s="12"/>
      <c r="B10246" s="12"/>
      <c r="C10246" s="12"/>
    </row>
    <row r="10247" spans="1:3" x14ac:dyDescent="0.35">
      <c r="A10247" s="12"/>
      <c r="B10247" s="12"/>
      <c r="C10247" s="12"/>
    </row>
    <row r="10248" spans="1:3" x14ac:dyDescent="0.35">
      <c r="A10248" s="12"/>
      <c r="B10248" s="12"/>
      <c r="C10248" s="12"/>
    </row>
    <row r="10249" spans="1:3" x14ac:dyDescent="0.35">
      <c r="A10249" s="12"/>
      <c r="B10249" s="12"/>
      <c r="C10249" s="12"/>
    </row>
    <row r="10250" spans="1:3" x14ac:dyDescent="0.35">
      <c r="A10250" s="12"/>
      <c r="B10250" s="12"/>
      <c r="C10250" s="12"/>
    </row>
    <row r="10251" spans="1:3" x14ac:dyDescent="0.35">
      <c r="A10251" s="12"/>
      <c r="B10251" s="12"/>
      <c r="C10251" s="12"/>
    </row>
    <row r="10252" spans="1:3" x14ac:dyDescent="0.35">
      <c r="A10252" s="12"/>
      <c r="B10252" s="12"/>
      <c r="C10252" s="12"/>
    </row>
    <row r="10253" spans="1:3" x14ac:dyDescent="0.35">
      <c r="A10253" s="12"/>
      <c r="B10253" s="12"/>
      <c r="C10253" s="12"/>
    </row>
    <row r="10254" spans="1:3" x14ac:dyDescent="0.35">
      <c r="A10254" s="12"/>
      <c r="B10254" s="12"/>
      <c r="C10254" s="12"/>
    </row>
    <row r="10255" spans="1:3" x14ac:dyDescent="0.35">
      <c r="A10255" s="12"/>
      <c r="B10255" s="12"/>
      <c r="C10255" s="12"/>
    </row>
    <row r="10256" spans="1:3" x14ac:dyDescent="0.35">
      <c r="A10256" s="12"/>
      <c r="B10256" s="12"/>
      <c r="C10256" s="12"/>
    </row>
    <row r="10257" spans="1:3" x14ac:dyDescent="0.35">
      <c r="A10257" s="12"/>
      <c r="B10257" s="12"/>
      <c r="C10257" s="12"/>
    </row>
    <row r="10258" spans="1:3" x14ac:dyDescent="0.35">
      <c r="A10258" s="12"/>
      <c r="B10258" s="12"/>
      <c r="C10258" s="12"/>
    </row>
    <row r="10259" spans="1:3" x14ac:dyDescent="0.35">
      <c r="A10259" s="12"/>
      <c r="B10259" s="12"/>
      <c r="C10259" s="12"/>
    </row>
    <row r="10260" spans="1:3" x14ac:dyDescent="0.35">
      <c r="A10260" s="12"/>
      <c r="B10260" s="12"/>
      <c r="C10260" s="12"/>
    </row>
    <row r="10261" spans="1:3" x14ac:dyDescent="0.35">
      <c r="A10261" s="12"/>
      <c r="B10261" s="12"/>
      <c r="C10261" s="12"/>
    </row>
    <row r="10262" spans="1:3" x14ac:dyDescent="0.35">
      <c r="A10262" s="12"/>
      <c r="B10262" s="12"/>
      <c r="C10262" s="12"/>
    </row>
    <row r="10263" spans="1:3" x14ac:dyDescent="0.35">
      <c r="A10263" s="12"/>
      <c r="B10263" s="12"/>
      <c r="C10263" s="12"/>
    </row>
    <row r="10264" spans="1:3" x14ac:dyDescent="0.35">
      <c r="A10264" s="12"/>
      <c r="B10264" s="12"/>
      <c r="C10264" s="12"/>
    </row>
    <row r="10265" spans="1:3" x14ac:dyDescent="0.35">
      <c r="A10265" s="12"/>
      <c r="B10265" s="12"/>
      <c r="C10265" s="12"/>
    </row>
    <row r="10266" spans="1:3" x14ac:dyDescent="0.35">
      <c r="A10266" s="12"/>
      <c r="B10266" s="12"/>
      <c r="C10266" s="12"/>
    </row>
    <row r="10267" spans="1:3" x14ac:dyDescent="0.35">
      <c r="A10267" s="12"/>
      <c r="B10267" s="12"/>
      <c r="C10267" s="12"/>
    </row>
    <row r="10268" spans="1:3" x14ac:dyDescent="0.35">
      <c r="A10268" s="12"/>
      <c r="B10268" s="12"/>
      <c r="C10268" s="12"/>
    </row>
    <row r="10269" spans="1:3" x14ac:dyDescent="0.35">
      <c r="A10269" s="12"/>
      <c r="B10269" s="12"/>
      <c r="C10269" s="12"/>
    </row>
    <row r="10270" spans="1:3" x14ac:dyDescent="0.35">
      <c r="A10270" s="12"/>
      <c r="B10270" s="12"/>
      <c r="C10270" s="12"/>
    </row>
    <row r="10271" spans="1:3" x14ac:dyDescent="0.35">
      <c r="A10271" s="12"/>
      <c r="B10271" s="12"/>
      <c r="C10271" s="12"/>
    </row>
    <row r="10272" spans="1:3" x14ac:dyDescent="0.35">
      <c r="A10272" s="12"/>
      <c r="B10272" s="12"/>
      <c r="C10272" s="12"/>
    </row>
    <row r="10273" spans="1:3" x14ac:dyDescent="0.35">
      <c r="A10273" s="12"/>
      <c r="B10273" s="12"/>
      <c r="C10273" s="12"/>
    </row>
    <row r="10274" spans="1:3" x14ac:dyDescent="0.35">
      <c r="A10274" s="12"/>
      <c r="B10274" s="12"/>
      <c r="C10274" s="12"/>
    </row>
    <row r="10275" spans="1:3" x14ac:dyDescent="0.35">
      <c r="A10275" s="12"/>
      <c r="B10275" s="12"/>
      <c r="C10275" s="12"/>
    </row>
    <row r="10276" spans="1:3" x14ac:dyDescent="0.35">
      <c r="A10276" s="12"/>
      <c r="B10276" s="12"/>
      <c r="C10276" s="12"/>
    </row>
    <row r="10277" spans="1:3" x14ac:dyDescent="0.35">
      <c r="A10277" s="12"/>
      <c r="B10277" s="12"/>
      <c r="C10277" s="12"/>
    </row>
    <row r="10278" spans="1:3" x14ac:dyDescent="0.35">
      <c r="A10278" s="12"/>
      <c r="B10278" s="12"/>
      <c r="C10278" s="12"/>
    </row>
    <row r="10279" spans="1:3" x14ac:dyDescent="0.35">
      <c r="A10279" s="12"/>
      <c r="B10279" s="12"/>
      <c r="C10279" s="12"/>
    </row>
    <row r="10280" spans="1:3" x14ac:dyDescent="0.35">
      <c r="A10280" s="12"/>
      <c r="B10280" s="12"/>
      <c r="C10280" s="12"/>
    </row>
    <row r="10281" spans="1:3" x14ac:dyDescent="0.35">
      <c r="A10281" s="12"/>
      <c r="B10281" s="12"/>
      <c r="C10281" s="12"/>
    </row>
    <row r="10282" spans="1:3" x14ac:dyDescent="0.35">
      <c r="A10282" s="12"/>
      <c r="B10282" s="12"/>
      <c r="C10282" s="12"/>
    </row>
    <row r="10283" spans="1:3" x14ac:dyDescent="0.35">
      <c r="A10283" s="12"/>
      <c r="B10283" s="12"/>
      <c r="C10283" s="12"/>
    </row>
    <row r="10284" spans="1:3" x14ac:dyDescent="0.35">
      <c r="A10284" s="12"/>
      <c r="B10284" s="12"/>
      <c r="C10284" s="12"/>
    </row>
    <row r="10285" spans="1:3" x14ac:dyDescent="0.35">
      <c r="A10285" s="12"/>
      <c r="B10285" s="12"/>
      <c r="C10285" s="12"/>
    </row>
    <row r="10286" spans="1:3" x14ac:dyDescent="0.35">
      <c r="A10286" s="12"/>
      <c r="B10286" s="12"/>
      <c r="C10286" s="12"/>
    </row>
    <row r="10287" spans="1:3" x14ac:dyDescent="0.35">
      <c r="A10287" s="12"/>
      <c r="B10287" s="12"/>
      <c r="C10287" s="12"/>
    </row>
    <row r="10288" spans="1:3" x14ac:dyDescent="0.35">
      <c r="A10288" s="12"/>
      <c r="B10288" s="12"/>
      <c r="C10288" s="12"/>
    </row>
    <row r="10289" spans="1:3" x14ac:dyDescent="0.35">
      <c r="A10289" s="12"/>
      <c r="B10289" s="12"/>
      <c r="C10289" s="12"/>
    </row>
    <row r="10290" spans="1:3" x14ac:dyDescent="0.35">
      <c r="A10290" s="12"/>
      <c r="B10290" s="12"/>
      <c r="C10290" s="12"/>
    </row>
    <row r="10291" spans="1:3" x14ac:dyDescent="0.35">
      <c r="A10291" s="12"/>
      <c r="B10291" s="12"/>
      <c r="C10291" s="12"/>
    </row>
    <row r="10292" spans="1:3" x14ac:dyDescent="0.35">
      <c r="A10292" s="12"/>
      <c r="B10292" s="12"/>
      <c r="C10292" s="12"/>
    </row>
    <row r="10293" spans="1:3" x14ac:dyDescent="0.35">
      <c r="A10293" s="12"/>
      <c r="B10293" s="12"/>
      <c r="C10293" s="12"/>
    </row>
    <row r="10294" spans="1:3" x14ac:dyDescent="0.35">
      <c r="A10294" s="12"/>
      <c r="B10294" s="12"/>
      <c r="C10294" s="12"/>
    </row>
    <row r="10295" spans="1:3" x14ac:dyDescent="0.35">
      <c r="A10295" s="12"/>
      <c r="B10295" s="12"/>
      <c r="C10295" s="12"/>
    </row>
    <row r="10296" spans="1:3" x14ac:dyDescent="0.35">
      <c r="A10296" s="12"/>
      <c r="B10296" s="12"/>
      <c r="C10296" s="12"/>
    </row>
    <row r="10297" spans="1:3" x14ac:dyDescent="0.35">
      <c r="A10297" s="12"/>
      <c r="B10297" s="12"/>
      <c r="C10297" s="12"/>
    </row>
    <row r="10298" spans="1:3" x14ac:dyDescent="0.35">
      <c r="A10298" s="12"/>
      <c r="B10298" s="12"/>
      <c r="C10298" s="12"/>
    </row>
    <row r="10299" spans="1:3" x14ac:dyDescent="0.35">
      <c r="A10299" s="12"/>
      <c r="B10299" s="12"/>
      <c r="C10299" s="12"/>
    </row>
    <row r="10300" spans="1:3" x14ac:dyDescent="0.35">
      <c r="A10300" s="12"/>
      <c r="B10300" s="12"/>
      <c r="C10300" s="12"/>
    </row>
    <row r="10301" spans="1:3" x14ac:dyDescent="0.35">
      <c r="A10301" s="12"/>
      <c r="B10301" s="12"/>
      <c r="C10301" s="12"/>
    </row>
    <row r="10302" spans="1:3" x14ac:dyDescent="0.35">
      <c r="A10302" s="12"/>
      <c r="B10302" s="12"/>
      <c r="C10302" s="12"/>
    </row>
    <row r="10303" spans="1:3" x14ac:dyDescent="0.35">
      <c r="A10303" s="12"/>
      <c r="B10303" s="12"/>
      <c r="C10303" s="12"/>
    </row>
    <row r="10304" spans="1:3" x14ac:dyDescent="0.35">
      <c r="A10304" s="12"/>
      <c r="B10304" s="12"/>
      <c r="C10304" s="12"/>
    </row>
    <row r="10305" spans="1:3" x14ac:dyDescent="0.35">
      <c r="A10305" s="12"/>
      <c r="B10305" s="12"/>
      <c r="C10305" s="12"/>
    </row>
    <row r="10306" spans="1:3" x14ac:dyDescent="0.35">
      <c r="A10306" s="12"/>
      <c r="B10306" s="12"/>
      <c r="C10306" s="12"/>
    </row>
    <row r="10307" spans="1:3" x14ac:dyDescent="0.35">
      <c r="A10307" s="12"/>
      <c r="B10307" s="12"/>
      <c r="C10307" s="12"/>
    </row>
    <row r="10308" spans="1:3" x14ac:dyDescent="0.35">
      <c r="A10308" s="12"/>
      <c r="B10308" s="12"/>
      <c r="C10308" s="12"/>
    </row>
    <row r="10309" spans="1:3" x14ac:dyDescent="0.35">
      <c r="A10309" s="12"/>
      <c r="B10309" s="12"/>
      <c r="C10309" s="12"/>
    </row>
    <row r="10310" spans="1:3" x14ac:dyDescent="0.35">
      <c r="A10310" s="12"/>
      <c r="B10310" s="12"/>
      <c r="C10310" s="12"/>
    </row>
    <row r="10311" spans="1:3" x14ac:dyDescent="0.35">
      <c r="A10311" s="12"/>
      <c r="B10311" s="12"/>
      <c r="C10311" s="12"/>
    </row>
    <row r="10312" spans="1:3" x14ac:dyDescent="0.35">
      <c r="A10312" s="12"/>
      <c r="B10312" s="12"/>
      <c r="C10312" s="12"/>
    </row>
    <row r="10313" spans="1:3" x14ac:dyDescent="0.35">
      <c r="A10313" s="12"/>
      <c r="B10313" s="12"/>
      <c r="C10313" s="12"/>
    </row>
    <row r="10314" spans="1:3" x14ac:dyDescent="0.35">
      <c r="A10314" s="12"/>
      <c r="B10314" s="12"/>
      <c r="C10314" s="12"/>
    </row>
    <row r="10315" spans="1:3" x14ac:dyDescent="0.35">
      <c r="A10315" s="12"/>
      <c r="B10315" s="12"/>
      <c r="C10315" s="12"/>
    </row>
    <row r="10316" spans="1:3" x14ac:dyDescent="0.35">
      <c r="A10316" s="12"/>
      <c r="B10316" s="12"/>
      <c r="C10316" s="12"/>
    </row>
    <row r="10317" spans="1:3" x14ac:dyDescent="0.35">
      <c r="A10317" s="12"/>
      <c r="B10317" s="12"/>
      <c r="C10317" s="12"/>
    </row>
    <row r="10318" spans="1:3" x14ac:dyDescent="0.35">
      <c r="A10318" s="12"/>
      <c r="B10318" s="12"/>
      <c r="C10318" s="12"/>
    </row>
    <row r="10319" spans="1:3" x14ac:dyDescent="0.35">
      <c r="A10319" s="12"/>
      <c r="B10319" s="12"/>
      <c r="C10319" s="12"/>
    </row>
    <row r="10320" spans="1:3" x14ac:dyDescent="0.35">
      <c r="A10320" s="12"/>
      <c r="B10320" s="12"/>
      <c r="C10320" s="12"/>
    </row>
    <row r="10321" spans="1:3" x14ac:dyDescent="0.35">
      <c r="A10321" s="12"/>
      <c r="B10321" s="12"/>
      <c r="C10321" s="12"/>
    </row>
    <row r="10322" spans="1:3" x14ac:dyDescent="0.35">
      <c r="A10322" s="12"/>
      <c r="B10322" s="12"/>
      <c r="C10322" s="12"/>
    </row>
    <row r="10323" spans="1:3" x14ac:dyDescent="0.35">
      <c r="A10323" s="12"/>
      <c r="B10323" s="12"/>
      <c r="C10323" s="12"/>
    </row>
    <row r="10324" spans="1:3" x14ac:dyDescent="0.35">
      <c r="A10324" s="12"/>
      <c r="B10324" s="12"/>
      <c r="C10324" s="12"/>
    </row>
    <row r="10325" spans="1:3" x14ac:dyDescent="0.35">
      <c r="A10325" s="12"/>
      <c r="B10325" s="12"/>
      <c r="C10325" s="12"/>
    </row>
    <row r="10326" spans="1:3" x14ac:dyDescent="0.35">
      <c r="A10326" s="12"/>
      <c r="B10326" s="12"/>
      <c r="C10326" s="12"/>
    </row>
    <row r="10327" spans="1:3" x14ac:dyDescent="0.35">
      <c r="A10327" s="12"/>
      <c r="B10327" s="12"/>
      <c r="C10327" s="12"/>
    </row>
    <row r="10328" spans="1:3" x14ac:dyDescent="0.35">
      <c r="A10328" s="12"/>
      <c r="B10328" s="12"/>
      <c r="C10328" s="12"/>
    </row>
    <row r="10329" spans="1:3" x14ac:dyDescent="0.35">
      <c r="A10329" s="12"/>
      <c r="B10329" s="12"/>
      <c r="C10329" s="12"/>
    </row>
    <row r="10330" spans="1:3" x14ac:dyDescent="0.35">
      <c r="A10330" s="12"/>
      <c r="B10330" s="12"/>
      <c r="C10330" s="12"/>
    </row>
    <row r="10331" spans="1:3" x14ac:dyDescent="0.35">
      <c r="A10331" s="12"/>
      <c r="B10331" s="12"/>
      <c r="C10331" s="12"/>
    </row>
    <row r="10332" spans="1:3" x14ac:dyDescent="0.35">
      <c r="A10332" s="12"/>
      <c r="B10332" s="12"/>
      <c r="C10332" s="12"/>
    </row>
    <row r="10333" spans="1:3" x14ac:dyDescent="0.35">
      <c r="A10333" s="12"/>
      <c r="B10333" s="12"/>
      <c r="C10333" s="12"/>
    </row>
    <row r="10334" spans="1:3" x14ac:dyDescent="0.35">
      <c r="A10334" s="12"/>
      <c r="B10334" s="12"/>
      <c r="C10334" s="12"/>
    </row>
    <row r="10335" spans="1:3" x14ac:dyDescent="0.35">
      <c r="A10335" s="12"/>
      <c r="B10335" s="12"/>
      <c r="C10335" s="12"/>
    </row>
    <row r="10336" spans="1:3" x14ac:dyDescent="0.35">
      <c r="A10336" s="12"/>
      <c r="B10336" s="12"/>
      <c r="C10336" s="12"/>
    </row>
    <row r="10337" spans="1:3" x14ac:dyDescent="0.35">
      <c r="A10337" s="12"/>
      <c r="B10337" s="12"/>
      <c r="C10337" s="12"/>
    </row>
    <row r="10338" spans="1:3" x14ac:dyDescent="0.35">
      <c r="A10338" s="12"/>
      <c r="B10338" s="12"/>
      <c r="C10338" s="12"/>
    </row>
    <row r="10339" spans="1:3" x14ac:dyDescent="0.35">
      <c r="A10339" s="12"/>
      <c r="B10339" s="12"/>
      <c r="C10339" s="12"/>
    </row>
    <row r="10340" spans="1:3" x14ac:dyDescent="0.35">
      <c r="A10340" s="12"/>
      <c r="B10340" s="12"/>
      <c r="C10340" s="12"/>
    </row>
    <row r="10341" spans="1:3" x14ac:dyDescent="0.35">
      <c r="A10341" s="12"/>
      <c r="B10341" s="12"/>
      <c r="C10341" s="12"/>
    </row>
    <row r="10342" spans="1:3" x14ac:dyDescent="0.35">
      <c r="A10342" s="12"/>
      <c r="B10342" s="12"/>
      <c r="C10342" s="12"/>
    </row>
    <row r="10343" spans="1:3" x14ac:dyDescent="0.35">
      <c r="A10343" s="12"/>
      <c r="B10343" s="12"/>
      <c r="C10343" s="12"/>
    </row>
    <row r="10344" spans="1:3" x14ac:dyDescent="0.35">
      <c r="A10344" s="12"/>
      <c r="B10344" s="12"/>
      <c r="C10344" s="12"/>
    </row>
    <row r="10345" spans="1:3" x14ac:dyDescent="0.35">
      <c r="A10345" s="12"/>
      <c r="B10345" s="12"/>
      <c r="C10345" s="12"/>
    </row>
    <row r="10346" spans="1:3" x14ac:dyDescent="0.35">
      <c r="A10346" s="12"/>
      <c r="B10346" s="12"/>
      <c r="C10346" s="12"/>
    </row>
    <row r="10347" spans="1:3" x14ac:dyDescent="0.35">
      <c r="A10347" s="12"/>
      <c r="B10347" s="12"/>
      <c r="C10347" s="12"/>
    </row>
    <row r="10348" spans="1:3" x14ac:dyDescent="0.35">
      <c r="A10348" s="12"/>
      <c r="B10348" s="12"/>
      <c r="C10348" s="12"/>
    </row>
    <row r="10349" spans="1:3" x14ac:dyDescent="0.35">
      <c r="A10349" s="12"/>
      <c r="B10349" s="12"/>
      <c r="C10349" s="12"/>
    </row>
    <row r="10350" spans="1:3" x14ac:dyDescent="0.35">
      <c r="A10350" s="12"/>
      <c r="B10350" s="12"/>
      <c r="C10350" s="12"/>
    </row>
    <row r="10351" spans="1:3" x14ac:dyDescent="0.35">
      <c r="A10351" s="12"/>
      <c r="B10351" s="12"/>
      <c r="C10351" s="12"/>
    </row>
    <row r="10352" spans="1:3" x14ac:dyDescent="0.35">
      <c r="A10352" s="12"/>
      <c r="B10352" s="12"/>
      <c r="C10352" s="12"/>
    </row>
    <row r="10353" spans="1:3" x14ac:dyDescent="0.35">
      <c r="A10353" s="12"/>
      <c r="B10353" s="12"/>
      <c r="C10353" s="12"/>
    </row>
    <row r="10354" spans="1:3" x14ac:dyDescent="0.35">
      <c r="A10354" s="12"/>
      <c r="B10354" s="12"/>
      <c r="C10354" s="12"/>
    </row>
    <row r="10355" spans="1:3" x14ac:dyDescent="0.35">
      <c r="A10355" s="12"/>
      <c r="B10355" s="12"/>
      <c r="C10355" s="12"/>
    </row>
    <row r="10356" spans="1:3" x14ac:dyDescent="0.35">
      <c r="A10356" s="12"/>
      <c r="B10356" s="12"/>
      <c r="C10356" s="12"/>
    </row>
    <row r="10357" spans="1:3" x14ac:dyDescent="0.35">
      <c r="A10357" s="12"/>
      <c r="B10357" s="12"/>
      <c r="C10357" s="12"/>
    </row>
    <row r="10358" spans="1:3" x14ac:dyDescent="0.35">
      <c r="A10358" s="12"/>
      <c r="B10358" s="12"/>
      <c r="C10358" s="12"/>
    </row>
    <row r="10359" spans="1:3" x14ac:dyDescent="0.35">
      <c r="A10359" s="12"/>
      <c r="B10359" s="12"/>
      <c r="C10359" s="12"/>
    </row>
    <row r="10360" spans="1:3" x14ac:dyDescent="0.35">
      <c r="A10360" s="12"/>
      <c r="B10360" s="12"/>
      <c r="C10360" s="12"/>
    </row>
    <row r="10361" spans="1:3" x14ac:dyDescent="0.35">
      <c r="A10361" s="12"/>
      <c r="B10361" s="12"/>
      <c r="C10361" s="12"/>
    </row>
    <row r="10362" spans="1:3" x14ac:dyDescent="0.35">
      <c r="A10362" s="12"/>
      <c r="B10362" s="12"/>
      <c r="C10362" s="12"/>
    </row>
    <row r="10363" spans="1:3" x14ac:dyDescent="0.35">
      <c r="A10363" s="12"/>
      <c r="B10363" s="12"/>
      <c r="C10363" s="12"/>
    </row>
    <row r="10364" spans="1:3" x14ac:dyDescent="0.35">
      <c r="A10364" s="12"/>
      <c r="B10364" s="12"/>
      <c r="C10364" s="12"/>
    </row>
    <row r="10365" spans="1:3" x14ac:dyDescent="0.35">
      <c r="A10365" s="12"/>
      <c r="B10365" s="12"/>
      <c r="C10365" s="12"/>
    </row>
    <row r="10366" spans="1:3" x14ac:dyDescent="0.35">
      <c r="A10366" s="12"/>
      <c r="B10366" s="12"/>
      <c r="C10366" s="12"/>
    </row>
    <row r="10367" spans="1:3" x14ac:dyDescent="0.35">
      <c r="A10367" s="12"/>
      <c r="B10367" s="12"/>
      <c r="C10367" s="12"/>
    </row>
    <row r="10368" spans="1:3" x14ac:dyDescent="0.35">
      <c r="A10368" s="12"/>
      <c r="B10368" s="12"/>
      <c r="C10368" s="12"/>
    </row>
    <row r="10369" spans="1:3" x14ac:dyDescent="0.35">
      <c r="A10369" s="12"/>
      <c r="B10369" s="12"/>
      <c r="C10369" s="12"/>
    </row>
    <row r="10370" spans="1:3" x14ac:dyDescent="0.35">
      <c r="A10370" s="12"/>
      <c r="B10370" s="12"/>
      <c r="C10370" s="12"/>
    </row>
    <row r="10371" spans="1:3" x14ac:dyDescent="0.35">
      <c r="A10371" s="12"/>
      <c r="B10371" s="12"/>
      <c r="C10371" s="12"/>
    </row>
    <row r="10372" spans="1:3" x14ac:dyDescent="0.35">
      <c r="A10372" s="12"/>
      <c r="B10372" s="12"/>
      <c r="C10372" s="12"/>
    </row>
    <row r="10373" spans="1:3" x14ac:dyDescent="0.35">
      <c r="A10373" s="12"/>
      <c r="B10373" s="12"/>
      <c r="C10373" s="12"/>
    </row>
    <row r="10374" spans="1:3" x14ac:dyDescent="0.35">
      <c r="A10374" s="12"/>
      <c r="B10374" s="12"/>
      <c r="C10374" s="12"/>
    </row>
    <row r="10375" spans="1:3" x14ac:dyDescent="0.35">
      <c r="A10375" s="12"/>
      <c r="B10375" s="12"/>
      <c r="C10375" s="12"/>
    </row>
    <row r="10376" spans="1:3" x14ac:dyDescent="0.35">
      <c r="A10376" s="12"/>
      <c r="B10376" s="12"/>
      <c r="C10376" s="12"/>
    </row>
    <row r="10377" spans="1:3" x14ac:dyDescent="0.35">
      <c r="A10377" s="12"/>
      <c r="B10377" s="12"/>
      <c r="C10377" s="12"/>
    </row>
    <row r="10378" spans="1:3" x14ac:dyDescent="0.35">
      <c r="A10378" s="12"/>
      <c r="B10378" s="12"/>
      <c r="C10378" s="12"/>
    </row>
    <row r="10379" spans="1:3" x14ac:dyDescent="0.35">
      <c r="A10379" s="12"/>
      <c r="B10379" s="12"/>
      <c r="C10379" s="12"/>
    </row>
    <row r="10380" spans="1:3" x14ac:dyDescent="0.35">
      <c r="A10380" s="12"/>
      <c r="B10380" s="12"/>
      <c r="C10380" s="12"/>
    </row>
    <row r="10381" spans="1:3" x14ac:dyDescent="0.35">
      <c r="A10381" s="12"/>
      <c r="B10381" s="12"/>
      <c r="C10381" s="12"/>
    </row>
    <row r="10382" spans="1:3" x14ac:dyDescent="0.35">
      <c r="A10382" s="12"/>
      <c r="B10382" s="12"/>
      <c r="C10382" s="12"/>
    </row>
    <row r="10383" spans="1:3" x14ac:dyDescent="0.35">
      <c r="A10383" s="12"/>
      <c r="B10383" s="12"/>
      <c r="C10383" s="12"/>
    </row>
    <row r="10384" spans="1:3" x14ac:dyDescent="0.35">
      <c r="A10384" s="12"/>
      <c r="B10384" s="12"/>
      <c r="C10384" s="12"/>
    </row>
    <row r="10385" spans="1:3" x14ac:dyDescent="0.35">
      <c r="A10385" s="12"/>
      <c r="B10385" s="12"/>
      <c r="C10385" s="12"/>
    </row>
    <row r="10386" spans="1:3" x14ac:dyDescent="0.35">
      <c r="A10386" s="12"/>
      <c r="B10386" s="12"/>
      <c r="C10386" s="12"/>
    </row>
    <row r="10387" spans="1:3" x14ac:dyDescent="0.35">
      <c r="A10387" s="12"/>
      <c r="B10387" s="12"/>
      <c r="C10387" s="12"/>
    </row>
    <row r="10388" spans="1:3" x14ac:dyDescent="0.35">
      <c r="A10388" s="12"/>
      <c r="B10388" s="12"/>
      <c r="C10388" s="12"/>
    </row>
    <row r="10389" spans="1:3" x14ac:dyDescent="0.35">
      <c r="A10389" s="12"/>
      <c r="B10389" s="12"/>
      <c r="C10389" s="12"/>
    </row>
    <row r="10390" spans="1:3" x14ac:dyDescent="0.35">
      <c r="A10390" s="12"/>
      <c r="B10390" s="12"/>
      <c r="C10390" s="12"/>
    </row>
    <row r="10391" spans="1:3" x14ac:dyDescent="0.35">
      <c r="A10391" s="12"/>
      <c r="B10391" s="12"/>
      <c r="C10391" s="12"/>
    </row>
    <row r="10392" spans="1:3" x14ac:dyDescent="0.35">
      <c r="A10392" s="12"/>
      <c r="B10392" s="12"/>
      <c r="C10392" s="12"/>
    </row>
    <row r="10393" spans="1:3" x14ac:dyDescent="0.35">
      <c r="A10393" s="12"/>
      <c r="B10393" s="12"/>
      <c r="C10393" s="12"/>
    </row>
    <row r="10394" spans="1:3" x14ac:dyDescent="0.35">
      <c r="A10394" s="12"/>
      <c r="B10394" s="12"/>
      <c r="C10394" s="12"/>
    </row>
    <row r="10395" spans="1:3" x14ac:dyDescent="0.35">
      <c r="A10395" s="12"/>
      <c r="B10395" s="12"/>
      <c r="C10395" s="12"/>
    </row>
    <row r="10396" spans="1:3" x14ac:dyDescent="0.35">
      <c r="A10396" s="12"/>
      <c r="B10396" s="12"/>
      <c r="C10396" s="12"/>
    </row>
    <row r="10397" spans="1:3" x14ac:dyDescent="0.35">
      <c r="A10397" s="12"/>
      <c r="B10397" s="12"/>
      <c r="C10397" s="12"/>
    </row>
    <row r="10398" spans="1:3" x14ac:dyDescent="0.35">
      <c r="A10398" s="12"/>
      <c r="B10398" s="12"/>
      <c r="C10398" s="12"/>
    </row>
    <row r="10399" spans="1:3" x14ac:dyDescent="0.35">
      <c r="A10399" s="12"/>
      <c r="B10399" s="12"/>
      <c r="C10399" s="12"/>
    </row>
    <row r="10400" spans="1:3" x14ac:dyDescent="0.35">
      <c r="A10400" s="12"/>
      <c r="B10400" s="12"/>
      <c r="C10400" s="12"/>
    </row>
    <row r="10401" spans="1:3" x14ac:dyDescent="0.35">
      <c r="A10401" s="12"/>
      <c r="B10401" s="12"/>
      <c r="C10401" s="12"/>
    </row>
    <row r="10402" spans="1:3" x14ac:dyDescent="0.35">
      <c r="A10402" s="12"/>
      <c r="B10402" s="12"/>
      <c r="C10402" s="12"/>
    </row>
    <row r="10403" spans="1:3" x14ac:dyDescent="0.35">
      <c r="A10403" s="12"/>
      <c r="B10403" s="12"/>
      <c r="C10403" s="12"/>
    </row>
    <row r="10404" spans="1:3" x14ac:dyDescent="0.35">
      <c r="A10404" s="12"/>
      <c r="B10404" s="12"/>
      <c r="C10404" s="12"/>
    </row>
    <row r="10405" spans="1:3" x14ac:dyDescent="0.35">
      <c r="A10405" s="12"/>
      <c r="B10405" s="12"/>
      <c r="C10405" s="12"/>
    </row>
    <row r="10406" spans="1:3" x14ac:dyDescent="0.35">
      <c r="A10406" s="12"/>
      <c r="B10406" s="12"/>
      <c r="C10406" s="12"/>
    </row>
    <row r="10407" spans="1:3" x14ac:dyDescent="0.35">
      <c r="A10407" s="12"/>
      <c r="B10407" s="12"/>
      <c r="C10407" s="12"/>
    </row>
    <row r="10408" spans="1:3" x14ac:dyDescent="0.35">
      <c r="A10408" s="12"/>
      <c r="B10408" s="12"/>
      <c r="C10408" s="12"/>
    </row>
    <row r="10409" spans="1:3" x14ac:dyDescent="0.35">
      <c r="A10409" s="12"/>
      <c r="B10409" s="12"/>
      <c r="C10409" s="12"/>
    </row>
    <row r="10410" spans="1:3" x14ac:dyDescent="0.35">
      <c r="A10410" s="12"/>
      <c r="B10410" s="12"/>
      <c r="C10410" s="12"/>
    </row>
    <row r="10411" spans="1:3" x14ac:dyDescent="0.35">
      <c r="A10411" s="12"/>
      <c r="B10411" s="12"/>
      <c r="C10411" s="12"/>
    </row>
    <row r="10412" spans="1:3" x14ac:dyDescent="0.35">
      <c r="A10412" s="12"/>
      <c r="B10412" s="12"/>
      <c r="C10412" s="12"/>
    </row>
    <row r="10413" spans="1:3" x14ac:dyDescent="0.35">
      <c r="A10413" s="12"/>
      <c r="B10413" s="12"/>
      <c r="C10413" s="12"/>
    </row>
    <row r="10414" spans="1:3" x14ac:dyDescent="0.35">
      <c r="A10414" s="12"/>
      <c r="B10414" s="12"/>
      <c r="C10414" s="12"/>
    </row>
    <row r="10415" spans="1:3" x14ac:dyDescent="0.35">
      <c r="A10415" s="12"/>
      <c r="B10415" s="12"/>
      <c r="C10415" s="12"/>
    </row>
    <row r="10416" spans="1:3" x14ac:dyDescent="0.35">
      <c r="A10416" s="12"/>
      <c r="B10416" s="12"/>
      <c r="C10416" s="12"/>
    </row>
    <row r="10417" spans="1:3" x14ac:dyDescent="0.35">
      <c r="A10417" s="12"/>
      <c r="B10417" s="12"/>
      <c r="C10417" s="12"/>
    </row>
    <row r="10418" spans="1:3" x14ac:dyDescent="0.35">
      <c r="A10418" s="12"/>
      <c r="B10418" s="12"/>
      <c r="C10418" s="12"/>
    </row>
    <row r="10419" spans="1:3" x14ac:dyDescent="0.35">
      <c r="A10419" s="12"/>
      <c r="B10419" s="12"/>
      <c r="C10419" s="12"/>
    </row>
    <row r="10420" spans="1:3" x14ac:dyDescent="0.35">
      <c r="A10420" s="12"/>
      <c r="B10420" s="12"/>
      <c r="C10420" s="12"/>
    </row>
    <row r="10421" spans="1:3" x14ac:dyDescent="0.35">
      <c r="A10421" s="12"/>
      <c r="B10421" s="12"/>
      <c r="C10421" s="12"/>
    </row>
    <row r="10422" spans="1:3" x14ac:dyDescent="0.35">
      <c r="A10422" s="12"/>
      <c r="B10422" s="12"/>
      <c r="C10422" s="12"/>
    </row>
    <row r="10423" spans="1:3" x14ac:dyDescent="0.35">
      <c r="A10423" s="12"/>
      <c r="B10423" s="12"/>
      <c r="C10423" s="12"/>
    </row>
    <row r="10424" spans="1:3" x14ac:dyDescent="0.35">
      <c r="A10424" s="12"/>
      <c r="B10424" s="12"/>
      <c r="C10424" s="12"/>
    </row>
    <row r="10425" spans="1:3" x14ac:dyDescent="0.35">
      <c r="A10425" s="12"/>
      <c r="B10425" s="12"/>
      <c r="C10425" s="12"/>
    </row>
    <row r="10426" spans="1:3" x14ac:dyDescent="0.35">
      <c r="A10426" s="12"/>
      <c r="B10426" s="12"/>
      <c r="C10426" s="12"/>
    </row>
    <row r="10427" spans="1:3" x14ac:dyDescent="0.35">
      <c r="A10427" s="12"/>
      <c r="B10427" s="12"/>
      <c r="C10427" s="12"/>
    </row>
    <row r="10428" spans="1:3" x14ac:dyDescent="0.35">
      <c r="A10428" s="12"/>
      <c r="B10428" s="12"/>
      <c r="C10428" s="12"/>
    </row>
    <row r="10429" spans="1:3" x14ac:dyDescent="0.35">
      <c r="A10429" s="12"/>
      <c r="B10429" s="12"/>
      <c r="C10429" s="12"/>
    </row>
    <row r="10430" spans="1:3" x14ac:dyDescent="0.35">
      <c r="A10430" s="12"/>
      <c r="B10430" s="12"/>
      <c r="C10430" s="12"/>
    </row>
    <row r="10431" spans="1:3" x14ac:dyDescent="0.35">
      <c r="A10431" s="12"/>
      <c r="B10431" s="12"/>
      <c r="C10431" s="12"/>
    </row>
    <row r="10432" spans="1:3" x14ac:dyDescent="0.35">
      <c r="A10432" s="12"/>
      <c r="B10432" s="12"/>
      <c r="C10432" s="12"/>
    </row>
    <row r="10433" spans="1:3" x14ac:dyDescent="0.35">
      <c r="A10433" s="12"/>
      <c r="B10433" s="12"/>
      <c r="C10433" s="12"/>
    </row>
    <row r="10434" spans="1:3" x14ac:dyDescent="0.35">
      <c r="A10434" s="12"/>
      <c r="B10434" s="12"/>
      <c r="C10434" s="12"/>
    </row>
    <row r="10435" spans="1:3" x14ac:dyDescent="0.35">
      <c r="A10435" s="12"/>
      <c r="B10435" s="12"/>
      <c r="C10435" s="12"/>
    </row>
    <row r="10436" spans="1:3" x14ac:dyDescent="0.35">
      <c r="A10436" s="12"/>
      <c r="B10436" s="12"/>
      <c r="C10436" s="12"/>
    </row>
    <row r="10437" spans="1:3" x14ac:dyDescent="0.35">
      <c r="A10437" s="12"/>
      <c r="B10437" s="12"/>
      <c r="C10437" s="12"/>
    </row>
    <row r="10438" spans="1:3" x14ac:dyDescent="0.35">
      <c r="A10438" s="12"/>
      <c r="B10438" s="12"/>
      <c r="C10438" s="12"/>
    </row>
    <row r="10439" spans="1:3" x14ac:dyDescent="0.35">
      <c r="A10439" s="12"/>
      <c r="B10439" s="12"/>
      <c r="C10439" s="12"/>
    </row>
    <row r="10440" spans="1:3" x14ac:dyDescent="0.35">
      <c r="A10440" s="12"/>
      <c r="B10440" s="12"/>
      <c r="C10440" s="12"/>
    </row>
    <row r="10441" spans="1:3" x14ac:dyDescent="0.35">
      <c r="A10441" s="12"/>
      <c r="B10441" s="12"/>
      <c r="C10441" s="12"/>
    </row>
    <row r="10442" spans="1:3" x14ac:dyDescent="0.35">
      <c r="A10442" s="12"/>
      <c r="B10442" s="12"/>
      <c r="C10442" s="12"/>
    </row>
    <row r="10443" spans="1:3" x14ac:dyDescent="0.35">
      <c r="A10443" s="12"/>
      <c r="B10443" s="12"/>
      <c r="C10443" s="12"/>
    </row>
    <row r="10444" spans="1:3" x14ac:dyDescent="0.35">
      <c r="A10444" s="12"/>
      <c r="B10444" s="12"/>
      <c r="C10444" s="12"/>
    </row>
    <row r="10445" spans="1:3" x14ac:dyDescent="0.35">
      <c r="A10445" s="12"/>
      <c r="B10445" s="12"/>
      <c r="C10445" s="12"/>
    </row>
    <row r="10446" spans="1:3" x14ac:dyDescent="0.35">
      <c r="A10446" s="12"/>
      <c r="B10446" s="12"/>
      <c r="C10446" s="12"/>
    </row>
    <row r="10447" spans="1:3" x14ac:dyDescent="0.35">
      <c r="A10447" s="12"/>
      <c r="B10447" s="12"/>
      <c r="C10447" s="12"/>
    </row>
    <row r="10448" spans="1:3" x14ac:dyDescent="0.35">
      <c r="A10448" s="12"/>
      <c r="B10448" s="12"/>
      <c r="C10448" s="12"/>
    </row>
    <row r="10449" spans="1:3" x14ac:dyDescent="0.35">
      <c r="A10449" s="12"/>
      <c r="B10449" s="12"/>
      <c r="C10449" s="12"/>
    </row>
    <row r="10450" spans="1:3" x14ac:dyDescent="0.35">
      <c r="A10450" s="12"/>
      <c r="B10450" s="12"/>
      <c r="C10450" s="12"/>
    </row>
    <row r="10451" spans="1:3" x14ac:dyDescent="0.35">
      <c r="A10451" s="12"/>
      <c r="B10451" s="12"/>
      <c r="C10451" s="12"/>
    </row>
    <row r="10452" spans="1:3" x14ac:dyDescent="0.35">
      <c r="A10452" s="12"/>
      <c r="B10452" s="12"/>
      <c r="C10452" s="12"/>
    </row>
    <row r="10453" spans="1:3" x14ac:dyDescent="0.35">
      <c r="A10453" s="12"/>
      <c r="B10453" s="12"/>
      <c r="C10453" s="12"/>
    </row>
    <row r="10454" spans="1:3" x14ac:dyDescent="0.35">
      <c r="A10454" s="12"/>
      <c r="B10454" s="12"/>
      <c r="C10454" s="12"/>
    </row>
    <row r="10455" spans="1:3" x14ac:dyDescent="0.35">
      <c r="A10455" s="12"/>
      <c r="B10455" s="12"/>
      <c r="C10455" s="12"/>
    </row>
    <row r="10456" spans="1:3" x14ac:dyDescent="0.35">
      <c r="A10456" s="12"/>
      <c r="B10456" s="12"/>
      <c r="C10456" s="12"/>
    </row>
    <row r="10457" spans="1:3" x14ac:dyDescent="0.35">
      <c r="A10457" s="12"/>
      <c r="B10457" s="12"/>
      <c r="C10457" s="12"/>
    </row>
    <row r="10458" spans="1:3" x14ac:dyDescent="0.35">
      <c r="A10458" s="12"/>
      <c r="B10458" s="12"/>
      <c r="C10458" s="12"/>
    </row>
    <row r="10459" spans="1:3" x14ac:dyDescent="0.35">
      <c r="A10459" s="12"/>
      <c r="B10459" s="12"/>
      <c r="C10459" s="12"/>
    </row>
    <row r="10460" spans="1:3" x14ac:dyDescent="0.35">
      <c r="A10460" s="12"/>
      <c r="B10460" s="12"/>
      <c r="C10460" s="12"/>
    </row>
    <row r="10461" spans="1:3" x14ac:dyDescent="0.35">
      <c r="A10461" s="12"/>
      <c r="B10461" s="12"/>
      <c r="C10461" s="12"/>
    </row>
    <row r="10462" spans="1:3" x14ac:dyDescent="0.35">
      <c r="A10462" s="12"/>
      <c r="B10462" s="12"/>
      <c r="C10462" s="12"/>
    </row>
    <row r="10463" spans="1:3" x14ac:dyDescent="0.35">
      <c r="A10463" s="12"/>
      <c r="B10463" s="12"/>
      <c r="C10463" s="12"/>
    </row>
    <row r="10464" spans="1:3" x14ac:dyDescent="0.35">
      <c r="A10464" s="12"/>
      <c r="B10464" s="12"/>
      <c r="C10464" s="12"/>
    </row>
    <row r="10465" spans="1:3" x14ac:dyDescent="0.35">
      <c r="A10465" s="12"/>
      <c r="B10465" s="12"/>
      <c r="C10465" s="12"/>
    </row>
    <row r="10466" spans="1:3" x14ac:dyDescent="0.35">
      <c r="A10466" s="12"/>
      <c r="B10466" s="12"/>
      <c r="C10466" s="12"/>
    </row>
    <row r="10467" spans="1:3" x14ac:dyDescent="0.35">
      <c r="A10467" s="12"/>
      <c r="B10467" s="12"/>
      <c r="C10467" s="12"/>
    </row>
    <row r="10468" spans="1:3" x14ac:dyDescent="0.35">
      <c r="A10468" s="12"/>
      <c r="B10468" s="12"/>
      <c r="C10468" s="12"/>
    </row>
    <row r="10469" spans="1:3" x14ac:dyDescent="0.35">
      <c r="A10469" s="12"/>
      <c r="B10469" s="12"/>
      <c r="C10469" s="12"/>
    </row>
    <row r="10470" spans="1:3" x14ac:dyDescent="0.35">
      <c r="A10470" s="12"/>
      <c r="B10470" s="12"/>
      <c r="C10470" s="12"/>
    </row>
    <row r="10471" spans="1:3" x14ac:dyDescent="0.35">
      <c r="A10471" s="12"/>
      <c r="B10471" s="12"/>
      <c r="C10471" s="12"/>
    </row>
    <row r="10472" spans="1:3" x14ac:dyDescent="0.35">
      <c r="A10472" s="12"/>
      <c r="B10472" s="12"/>
      <c r="C10472" s="12"/>
    </row>
    <row r="10473" spans="1:3" x14ac:dyDescent="0.35">
      <c r="A10473" s="12"/>
      <c r="B10473" s="12"/>
      <c r="C10473" s="12"/>
    </row>
    <row r="10474" spans="1:3" x14ac:dyDescent="0.35">
      <c r="A10474" s="12"/>
      <c r="B10474" s="12"/>
      <c r="C10474" s="12"/>
    </row>
    <row r="10475" spans="1:3" x14ac:dyDescent="0.35">
      <c r="A10475" s="12"/>
      <c r="B10475" s="12"/>
      <c r="C10475" s="12"/>
    </row>
    <row r="10476" spans="1:3" x14ac:dyDescent="0.35">
      <c r="A10476" s="12"/>
      <c r="B10476" s="12"/>
      <c r="C10476" s="12"/>
    </row>
    <row r="10477" spans="1:3" x14ac:dyDescent="0.35">
      <c r="A10477" s="12"/>
      <c r="B10477" s="12"/>
      <c r="C10477" s="12"/>
    </row>
    <row r="10478" spans="1:3" x14ac:dyDescent="0.35">
      <c r="A10478" s="12"/>
      <c r="B10478" s="12"/>
      <c r="C10478" s="12"/>
    </row>
    <row r="10479" spans="1:3" x14ac:dyDescent="0.35">
      <c r="A10479" s="12"/>
      <c r="B10479" s="12"/>
      <c r="C10479" s="12"/>
    </row>
    <row r="10480" spans="1:3" x14ac:dyDescent="0.35">
      <c r="A10480" s="12"/>
      <c r="B10480" s="12"/>
      <c r="C10480" s="12"/>
    </row>
    <row r="10481" spans="1:3" x14ac:dyDescent="0.35">
      <c r="A10481" s="12"/>
      <c r="B10481" s="12"/>
      <c r="C10481" s="12"/>
    </row>
    <row r="10482" spans="1:3" x14ac:dyDescent="0.35">
      <c r="A10482" s="12"/>
      <c r="B10482" s="12"/>
      <c r="C10482" s="12"/>
    </row>
    <row r="10483" spans="1:3" x14ac:dyDescent="0.35">
      <c r="A10483" s="12"/>
      <c r="B10483" s="12"/>
      <c r="C10483" s="12"/>
    </row>
    <row r="10484" spans="1:3" x14ac:dyDescent="0.35">
      <c r="A10484" s="12"/>
      <c r="B10484" s="12"/>
      <c r="C10484" s="12"/>
    </row>
    <row r="10485" spans="1:3" x14ac:dyDescent="0.35">
      <c r="A10485" s="12"/>
      <c r="B10485" s="12"/>
      <c r="C10485" s="12"/>
    </row>
    <row r="10486" spans="1:3" x14ac:dyDescent="0.35">
      <c r="A10486" s="12"/>
      <c r="B10486" s="12"/>
      <c r="C10486" s="12"/>
    </row>
    <row r="10487" spans="1:3" x14ac:dyDescent="0.35">
      <c r="A10487" s="12"/>
      <c r="B10487" s="12"/>
      <c r="C10487" s="12"/>
    </row>
    <row r="10488" spans="1:3" x14ac:dyDescent="0.35">
      <c r="A10488" s="12"/>
      <c r="B10488" s="12"/>
      <c r="C10488" s="12"/>
    </row>
    <row r="10489" spans="1:3" x14ac:dyDescent="0.35">
      <c r="A10489" s="12"/>
      <c r="B10489" s="12"/>
      <c r="C10489" s="12"/>
    </row>
    <row r="10490" spans="1:3" x14ac:dyDescent="0.35">
      <c r="A10490" s="12"/>
      <c r="B10490" s="12"/>
      <c r="C10490" s="12"/>
    </row>
    <row r="10491" spans="1:3" x14ac:dyDescent="0.35">
      <c r="A10491" s="12"/>
      <c r="B10491" s="12"/>
      <c r="C10491" s="12"/>
    </row>
    <row r="10492" spans="1:3" x14ac:dyDescent="0.35">
      <c r="A10492" s="12"/>
      <c r="B10492" s="12"/>
      <c r="C10492" s="12"/>
    </row>
    <row r="10493" spans="1:3" x14ac:dyDescent="0.35">
      <c r="A10493" s="12"/>
      <c r="B10493" s="12"/>
      <c r="C10493" s="12"/>
    </row>
    <row r="10494" spans="1:3" x14ac:dyDescent="0.35">
      <c r="A10494" s="12"/>
      <c r="B10494" s="12"/>
      <c r="C10494" s="12"/>
    </row>
    <row r="10495" spans="1:3" x14ac:dyDescent="0.35">
      <c r="A10495" s="12"/>
      <c r="B10495" s="12"/>
      <c r="C10495" s="12"/>
    </row>
    <row r="10496" spans="1:3" x14ac:dyDescent="0.35">
      <c r="A10496" s="12"/>
      <c r="B10496" s="12"/>
      <c r="C10496" s="12"/>
    </row>
    <row r="10497" spans="1:3" x14ac:dyDescent="0.35">
      <c r="A10497" s="12"/>
      <c r="B10497" s="12"/>
      <c r="C10497" s="12"/>
    </row>
    <row r="10498" spans="1:3" x14ac:dyDescent="0.35">
      <c r="A10498" s="12"/>
      <c r="B10498" s="12"/>
      <c r="C10498" s="12"/>
    </row>
    <row r="10499" spans="1:3" x14ac:dyDescent="0.35">
      <c r="A10499" s="12"/>
      <c r="B10499" s="12"/>
      <c r="C10499" s="12"/>
    </row>
    <row r="10500" spans="1:3" x14ac:dyDescent="0.35">
      <c r="A10500" s="12"/>
      <c r="B10500" s="12"/>
      <c r="C10500" s="12"/>
    </row>
    <row r="10501" spans="1:3" x14ac:dyDescent="0.35">
      <c r="A10501" s="12"/>
      <c r="B10501" s="12"/>
      <c r="C10501" s="12"/>
    </row>
    <row r="10502" spans="1:3" x14ac:dyDescent="0.35">
      <c r="A10502" s="12"/>
      <c r="B10502" s="12"/>
      <c r="C10502" s="12"/>
    </row>
    <row r="10503" spans="1:3" x14ac:dyDescent="0.35">
      <c r="A10503" s="12"/>
      <c r="B10503" s="12"/>
      <c r="C10503" s="12"/>
    </row>
    <row r="10504" spans="1:3" x14ac:dyDescent="0.35">
      <c r="A10504" s="12"/>
      <c r="B10504" s="12"/>
      <c r="C10504" s="12"/>
    </row>
    <row r="10505" spans="1:3" x14ac:dyDescent="0.35">
      <c r="A10505" s="12"/>
      <c r="B10505" s="12"/>
      <c r="C10505" s="12"/>
    </row>
    <row r="10506" spans="1:3" x14ac:dyDescent="0.35">
      <c r="A10506" s="12"/>
      <c r="B10506" s="12"/>
      <c r="C10506" s="12"/>
    </row>
    <row r="10507" spans="1:3" x14ac:dyDescent="0.35">
      <c r="A10507" s="12"/>
      <c r="B10507" s="12"/>
      <c r="C10507" s="12"/>
    </row>
    <row r="10508" spans="1:3" x14ac:dyDescent="0.35">
      <c r="A10508" s="12"/>
      <c r="B10508" s="12"/>
      <c r="C10508" s="12"/>
    </row>
    <row r="10509" spans="1:3" x14ac:dyDescent="0.35">
      <c r="A10509" s="12"/>
      <c r="B10509" s="12"/>
      <c r="C10509" s="12"/>
    </row>
    <row r="10510" spans="1:3" x14ac:dyDescent="0.35">
      <c r="A10510" s="12"/>
      <c r="B10510" s="12"/>
      <c r="C10510" s="12"/>
    </row>
    <row r="10511" spans="1:3" x14ac:dyDescent="0.35">
      <c r="A10511" s="12"/>
      <c r="B10511" s="12"/>
      <c r="C10511" s="12"/>
    </row>
    <row r="10512" spans="1:3" x14ac:dyDescent="0.35">
      <c r="A10512" s="12"/>
      <c r="B10512" s="12"/>
      <c r="C10512" s="12"/>
    </row>
    <row r="10513" spans="1:3" x14ac:dyDescent="0.35">
      <c r="A10513" s="12"/>
      <c r="B10513" s="12"/>
      <c r="C10513" s="12"/>
    </row>
    <row r="10514" spans="1:3" x14ac:dyDescent="0.35">
      <c r="A10514" s="12"/>
      <c r="B10514" s="12"/>
      <c r="C10514" s="12"/>
    </row>
    <row r="10515" spans="1:3" x14ac:dyDescent="0.35">
      <c r="A10515" s="12"/>
      <c r="B10515" s="12"/>
      <c r="C10515" s="12"/>
    </row>
    <row r="10516" spans="1:3" x14ac:dyDescent="0.35">
      <c r="A10516" s="12"/>
      <c r="B10516" s="12"/>
      <c r="C10516" s="12"/>
    </row>
    <row r="10517" spans="1:3" x14ac:dyDescent="0.35">
      <c r="A10517" s="12"/>
      <c r="B10517" s="12"/>
      <c r="C10517" s="12"/>
    </row>
    <row r="10518" spans="1:3" x14ac:dyDescent="0.35">
      <c r="A10518" s="12"/>
      <c r="B10518" s="12"/>
      <c r="C10518" s="12"/>
    </row>
    <row r="10519" spans="1:3" x14ac:dyDescent="0.35">
      <c r="A10519" s="12"/>
      <c r="B10519" s="12"/>
      <c r="C10519" s="12"/>
    </row>
    <row r="10520" spans="1:3" x14ac:dyDescent="0.35">
      <c r="A10520" s="12"/>
      <c r="B10520" s="12"/>
      <c r="C10520" s="12"/>
    </row>
    <row r="10521" spans="1:3" x14ac:dyDescent="0.35">
      <c r="A10521" s="12"/>
      <c r="B10521" s="12"/>
      <c r="C10521" s="12"/>
    </row>
    <row r="10522" spans="1:3" x14ac:dyDescent="0.35">
      <c r="A10522" s="12"/>
      <c r="B10522" s="12"/>
      <c r="C10522" s="12"/>
    </row>
    <row r="10523" spans="1:3" x14ac:dyDescent="0.35">
      <c r="A10523" s="12"/>
      <c r="B10523" s="12"/>
      <c r="C10523" s="12"/>
    </row>
    <row r="10524" spans="1:3" x14ac:dyDescent="0.35">
      <c r="A10524" s="12"/>
      <c r="B10524" s="12"/>
      <c r="C10524" s="12"/>
    </row>
    <row r="10525" spans="1:3" x14ac:dyDescent="0.35">
      <c r="A10525" s="12"/>
      <c r="B10525" s="12"/>
      <c r="C10525" s="12"/>
    </row>
    <row r="10526" spans="1:3" x14ac:dyDescent="0.35">
      <c r="A10526" s="12"/>
      <c r="B10526" s="12"/>
      <c r="C10526" s="12"/>
    </row>
    <row r="10527" spans="1:3" x14ac:dyDescent="0.35">
      <c r="A10527" s="12"/>
      <c r="B10527" s="12"/>
      <c r="C10527" s="12"/>
    </row>
    <row r="10528" spans="1:3" x14ac:dyDescent="0.35">
      <c r="A10528" s="12"/>
      <c r="B10528" s="12"/>
      <c r="C10528" s="12"/>
    </row>
    <row r="10529" spans="1:3" x14ac:dyDescent="0.35">
      <c r="A10529" s="12"/>
      <c r="B10529" s="12"/>
      <c r="C10529" s="12"/>
    </row>
    <row r="10530" spans="1:3" x14ac:dyDescent="0.35">
      <c r="A10530" s="12"/>
      <c r="B10530" s="12"/>
      <c r="C10530" s="12"/>
    </row>
    <row r="10531" spans="1:3" x14ac:dyDescent="0.35">
      <c r="A10531" s="12"/>
      <c r="B10531" s="12"/>
      <c r="C10531" s="12"/>
    </row>
    <row r="10532" spans="1:3" x14ac:dyDescent="0.35">
      <c r="A10532" s="12"/>
      <c r="B10532" s="12"/>
      <c r="C10532" s="12"/>
    </row>
    <row r="10533" spans="1:3" x14ac:dyDescent="0.35">
      <c r="A10533" s="12"/>
      <c r="B10533" s="12"/>
      <c r="C10533" s="12"/>
    </row>
    <row r="10534" spans="1:3" x14ac:dyDescent="0.35">
      <c r="A10534" s="12"/>
      <c r="B10534" s="12"/>
      <c r="C10534" s="12"/>
    </row>
    <row r="10535" spans="1:3" x14ac:dyDescent="0.35">
      <c r="A10535" s="12"/>
      <c r="B10535" s="12"/>
      <c r="C10535" s="12"/>
    </row>
    <row r="10536" spans="1:3" x14ac:dyDescent="0.35">
      <c r="A10536" s="12"/>
      <c r="B10536" s="12"/>
      <c r="C10536" s="12"/>
    </row>
    <row r="10537" spans="1:3" x14ac:dyDescent="0.35">
      <c r="A10537" s="12"/>
      <c r="B10537" s="12"/>
      <c r="C10537" s="12"/>
    </row>
    <row r="10538" spans="1:3" x14ac:dyDescent="0.35">
      <c r="A10538" s="12"/>
      <c r="B10538" s="12"/>
      <c r="C10538" s="12"/>
    </row>
    <row r="10539" spans="1:3" x14ac:dyDescent="0.35">
      <c r="A10539" s="12"/>
      <c r="B10539" s="12"/>
      <c r="C10539" s="12"/>
    </row>
    <row r="10540" spans="1:3" x14ac:dyDescent="0.35">
      <c r="A10540" s="12"/>
      <c r="B10540" s="12"/>
      <c r="C10540" s="12"/>
    </row>
    <row r="10541" spans="1:3" x14ac:dyDescent="0.35">
      <c r="A10541" s="12"/>
      <c r="B10541" s="12"/>
      <c r="C10541" s="12"/>
    </row>
    <row r="10542" spans="1:3" x14ac:dyDescent="0.35">
      <c r="A10542" s="12"/>
      <c r="B10542" s="12"/>
      <c r="C10542" s="12"/>
    </row>
    <row r="10543" spans="1:3" x14ac:dyDescent="0.35">
      <c r="A10543" s="12"/>
      <c r="B10543" s="12"/>
      <c r="C10543" s="12"/>
    </row>
    <row r="10544" spans="1:3" x14ac:dyDescent="0.35">
      <c r="A10544" s="12"/>
      <c r="B10544" s="12"/>
      <c r="C10544" s="12"/>
    </row>
    <row r="10545" spans="1:3" x14ac:dyDescent="0.35">
      <c r="A10545" s="12"/>
      <c r="B10545" s="12"/>
      <c r="C10545" s="12"/>
    </row>
    <row r="10546" spans="1:3" x14ac:dyDescent="0.35">
      <c r="A10546" s="12"/>
      <c r="B10546" s="12"/>
      <c r="C10546" s="12"/>
    </row>
    <row r="10547" spans="1:3" x14ac:dyDescent="0.35">
      <c r="A10547" s="12"/>
      <c r="B10547" s="12"/>
      <c r="C10547" s="12"/>
    </row>
    <row r="10548" spans="1:3" x14ac:dyDescent="0.35">
      <c r="A10548" s="12"/>
      <c r="B10548" s="12"/>
      <c r="C10548" s="12"/>
    </row>
    <row r="10549" spans="1:3" x14ac:dyDescent="0.35">
      <c r="A10549" s="12"/>
      <c r="B10549" s="12"/>
      <c r="C10549" s="12"/>
    </row>
    <row r="10550" spans="1:3" x14ac:dyDescent="0.35">
      <c r="A10550" s="12"/>
      <c r="B10550" s="12"/>
      <c r="C10550" s="12"/>
    </row>
    <row r="10551" spans="1:3" x14ac:dyDescent="0.35">
      <c r="A10551" s="12"/>
      <c r="B10551" s="12"/>
      <c r="C10551" s="12"/>
    </row>
    <row r="10552" spans="1:3" x14ac:dyDescent="0.35">
      <c r="A10552" s="12"/>
      <c r="B10552" s="12"/>
      <c r="C10552" s="12"/>
    </row>
    <row r="10553" spans="1:3" x14ac:dyDescent="0.35">
      <c r="A10553" s="12"/>
      <c r="B10553" s="12"/>
      <c r="C10553" s="12"/>
    </row>
    <row r="10554" spans="1:3" x14ac:dyDescent="0.35">
      <c r="A10554" s="12"/>
      <c r="B10554" s="12"/>
      <c r="C10554" s="12"/>
    </row>
    <row r="10555" spans="1:3" x14ac:dyDescent="0.35">
      <c r="A10555" s="12"/>
      <c r="B10555" s="12"/>
      <c r="C10555" s="12"/>
    </row>
    <row r="10556" spans="1:3" x14ac:dyDescent="0.35">
      <c r="A10556" s="12"/>
      <c r="B10556" s="12"/>
      <c r="C10556" s="12"/>
    </row>
    <row r="10557" spans="1:3" x14ac:dyDescent="0.35">
      <c r="A10557" s="12"/>
      <c r="B10557" s="12"/>
      <c r="C10557" s="12"/>
    </row>
    <row r="10558" spans="1:3" x14ac:dyDescent="0.35">
      <c r="A10558" s="12"/>
      <c r="B10558" s="12"/>
      <c r="C10558" s="12"/>
    </row>
    <row r="10559" spans="1:3" x14ac:dyDescent="0.35">
      <c r="A10559" s="12"/>
      <c r="B10559" s="12"/>
      <c r="C10559" s="12"/>
    </row>
    <row r="10560" spans="1:3" x14ac:dyDescent="0.35">
      <c r="A10560" s="12"/>
      <c r="B10560" s="12"/>
      <c r="C10560" s="12"/>
    </row>
    <row r="10561" spans="1:3" x14ac:dyDescent="0.35">
      <c r="A10561" s="12"/>
      <c r="B10561" s="12"/>
      <c r="C10561" s="12"/>
    </row>
    <row r="10562" spans="1:3" x14ac:dyDescent="0.35">
      <c r="A10562" s="12"/>
      <c r="B10562" s="12"/>
      <c r="C10562" s="12"/>
    </row>
    <row r="10563" spans="1:3" x14ac:dyDescent="0.35">
      <c r="A10563" s="12"/>
      <c r="B10563" s="12"/>
      <c r="C10563" s="12"/>
    </row>
    <row r="10564" spans="1:3" x14ac:dyDescent="0.35">
      <c r="A10564" s="12"/>
      <c r="B10564" s="12"/>
      <c r="C10564" s="12"/>
    </row>
    <row r="10565" spans="1:3" x14ac:dyDescent="0.35">
      <c r="A10565" s="12"/>
      <c r="B10565" s="12"/>
      <c r="C10565" s="12"/>
    </row>
    <row r="10566" spans="1:3" x14ac:dyDescent="0.35">
      <c r="A10566" s="12"/>
      <c r="B10566" s="12"/>
      <c r="C10566" s="12"/>
    </row>
    <row r="10567" spans="1:3" x14ac:dyDescent="0.35">
      <c r="A10567" s="12"/>
      <c r="B10567" s="12"/>
      <c r="C10567" s="12"/>
    </row>
    <row r="10568" spans="1:3" x14ac:dyDescent="0.35">
      <c r="A10568" s="12"/>
      <c r="B10568" s="12"/>
      <c r="C10568" s="12"/>
    </row>
    <row r="10569" spans="1:3" x14ac:dyDescent="0.35">
      <c r="A10569" s="12"/>
      <c r="B10569" s="12"/>
      <c r="C10569" s="12"/>
    </row>
    <row r="10570" spans="1:3" x14ac:dyDescent="0.35">
      <c r="A10570" s="12"/>
      <c r="B10570" s="12"/>
      <c r="C10570" s="12"/>
    </row>
    <row r="10571" spans="1:3" x14ac:dyDescent="0.35">
      <c r="A10571" s="12"/>
      <c r="B10571" s="12"/>
      <c r="C10571" s="12"/>
    </row>
    <row r="10572" spans="1:3" x14ac:dyDescent="0.35">
      <c r="A10572" s="12"/>
      <c r="B10572" s="12"/>
      <c r="C10572" s="12"/>
    </row>
    <row r="10573" spans="1:3" x14ac:dyDescent="0.35">
      <c r="A10573" s="12"/>
      <c r="B10573" s="12"/>
      <c r="C10573" s="12"/>
    </row>
    <row r="10574" spans="1:3" x14ac:dyDescent="0.35">
      <c r="A10574" s="12"/>
      <c r="B10574" s="12"/>
      <c r="C10574" s="12"/>
    </row>
    <row r="10575" spans="1:3" x14ac:dyDescent="0.35">
      <c r="A10575" s="12"/>
      <c r="B10575" s="12"/>
      <c r="C10575" s="12"/>
    </row>
    <row r="10576" spans="1:3" x14ac:dyDescent="0.35">
      <c r="A10576" s="12"/>
      <c r="B10576" s="12"/>
      <c r="C10576" s="12"/>
    </row>
    <row r="10577" spans="1:3" x14ac:dyDescent="0.35">
      <c r="A10577" s="12"/>
      <c r="B10577" s="12"/>
      <c r="C10577" s="12"/>
    </row>
    <row r="10578" spans="1:3" x14ac:dyDescent="0.35">
      <c r="A10578" s="12"/>
      <c r="B10578" s="12"/>
      <c r="C10578" s="12"/>
    </row>
    <row r="10579" spans="1:3" x14ac:dyDescent="0.35">
      <c r="A10579" s="12"/>
      <c r="B10579" s="12"/>
      <c r="C10579" s="12"/>
    </row>
    <row r="10580" spans="1:3" x14ac:dyDescent="0.35">
      <c r="A10580" s="12"/>
      <c r="B10580" s="12"/>
      <c r="C10580" s="12"/>
    </row>
    <row r="10581" spans="1:3" x14ac:dyDescent="0.35">
      <c r="A10581" s="12"/>
      <c r="B10581" s="12"/>
      <c r="C10581" s="12"/>
    </row>
    <row r="10582" spans="1:3" x14ac:dyDescent="0.35">
      <c r="A10582" s="12"/>
      <c r="B10582" s="12"/>
      <c r="C10582" s="12"/>
    </row>
    <row r="10583" spans="1:3" x14ac:dyDescent="0.35">
      <c r="A10583" s="12"/>
      <c r="B10583" s="12"/>
      <c r="C10583" s="12"/>
    </row>
    <row r="10584" spans="1:3" x14ac:dyDescent="0.35">
      <c r="A10584" s="12"/>
      <c r="B10584" s="12"/>
      <c r="C10584" s="12"/>
    </row>
    <row r="10585" spans="1:3" x14ac:dyDescent="0.35">
      <c r="A10585" s="12"/>
      <c r="B10585" s="12"/>
      <c r="C10585" s="12"/>
    </row>
    <row r="10586" spans="1:3" x14ac:dyDescent="0.35">
      <c r="A10586" s="12"/>
      <c r="B10586" s="12"/>
      <c r="C10586" s="12"/>
    </row>
    <row r="10587" spans="1:3" x14ac:dyDescent="0.35">
      <c r="A10587" s="12"/>
      <c r="B10587" s="12"/>
      <c r="C10587" s="12"/>
    </row>
    <row r="10588" spans="1:3" x14ac:dyDescent="0.35">
      <c r="A10588" s="12"/>
      <c r="B10588" s="12"/>
      <c r="C10588" s="12"/>
    </row>
    <row r="10589" spans="1:3" x14ac:dyDescent="0.35">
      <c r="A10589" s="12"/>
      <c r="B10589" s="12"/>
      <c r="C10589" s="12"/>
    </row>
    <row r="10590" spans="1:3" x14ac:dyDescent="0.35">
      <c r="A10590" s="12"/>
      <c r="B10590" s="12"/>
      <c r="C10590" s="12"/>
    </row>
    <row r="10591" spans="1:3" x14ac:dyDescent="0.35">
      <c r="A10591" s="12"/>
      <c r="B10591" s="12"/>
      <c r="C10591" s="12"/>
    </row>
    <row r="10592" spans="1:3" x14ac:dyDescent="0.35">
      <c r="A10592" s="12"/>
      <c r="B10592" s="12"/>
      <c r="C10592" s="12"/>
    </row>
    <row r="10593" spans="1:3" x14ac:dyDescent="0.35">
      <c r="A10593" s="12"/>
      <c r="B10593" s="12"/>
      <c r="C10593" s="12"/>
    </row>
    <row r="10594" spans="1:3" x14ac:dyDescent="0.35">
      <c r="A10594" s="12"/>
      <c r="B10594" s="12"/>
      <c r="C10594" s="12"/>
    </row>
    <row r="10595" spans="1:3" x14ac:dyDescent="0.35">
      <c r="A10595" s="12"/>
      <c r="B10595" s="12"/>
      <c r="C10595" s="12"/>
    </row>
    <row r="10596" spans="1:3" x14ac:dyDescent="0.35">
      <c r="A10596" s="12"/>
      <c r="B10596" s="12"/>
      <c r="C10596" s="12"/>
    </row>
    <row r="10597" spans="1:3" x14ac:dyDescent="0.35">
      <c r="A10597" s="12"/>
      <c r="B10597" s="12"/>
      <c r="C10597" s="12"/>
    </row>
    <row r="10598" spans="1:3" x14ac:dyDescent="0.35">
      <c r="A10598" s="12"/>
      <c r="B10598" s="12"/>
      <c r="C10598" s="12"/>
    </row>
    <row r="10599" spans="1:3" x14ac:dyDescent="0.35">
      <c r="A10599" s="12"/>
      <c r="B10599" s="12"/>
      <c r="C10599" s="12"/>
    </row>
    <row r="10600" spans="1:3" x14ac:dyDescent="0.35">
      <c r="A10600" s="12"/>
      <c r="B10600" s="12"/>
      <c r="C10600" s="12"/>
    </row>
    <row r="10601" spans="1:3" x14ac:dyDescent="0.35">
      <c r="A10601" s="12"/>
      <c r="B10601" s="12"/>
      <c r="C10601" s="12"/>
    </row>
    <row r="10602" spans="1:3" x14ac:dyDescent="0.35">
      <c r="A10602" s="12"/>
      <c r="B10602" s="12"/>
      <c r="C10602" s="12"/>
    </row>
    <row r="10603" spans="1:3" x14ac:dyDescent="0.35">
      <c r="A10603" s="12"/>
      <c r="B10603" s="12"/>
      <c r="C10603" s="12"/>
    </row>
    <row r="10604" spans="1:3" x14ac:dyDescent="0.35">
      <c r="A10604" s="12"/>
      <c r="B10604" s="12"/>
      <c r="C10604" s="12"/>
    </row>
    <row r="10605" spans="1:3" x14ac:dyDescent="0.35">
      <c r="A10605" s="12"/>
      <c r="B10605" s="12"/>
      <c r="C10605" s="12"/>
    </row>
    <row r="10606" spans="1:3" x14ac:dyDescent="0.35">
      <c r="A10606" s="12"/>
      <c r="B10606" s="12"/>
      <c r="C10606" s="12"/>
    </row>
    <row r="10607" spans="1:3" x14ac:dyDescent="0.35">
      <c r="A10607" s="12"/>
      <c r="B10607" s="12"/>
      <c r="C10607" s="12"/>
    </row>
    <row r="10608" spans="1:3" x14ac:dyDescent="0.35">
      <c r="A10608" s="12"/>
      <c r="B10608" s="12"/>
      <c r="C10608" s="12"/>
    </row>
    <row r="10609" spans="1:3" x14ac:dyDescent="0.35">
      <c r="A10609" s="12"/>
      <c r="B10609" s="12"/>
      <c r="C10609" s="12"/>
    </row>
    <row r="10610" spans="1:3" x14ac:dyDescent="0.35">
      <c r="A10610" s="12"/>
      <c r="B10610" s="12"/>
      <c r="C10610" s="12"/>
    </row>
    <row r="10611" spans="1:3" x14ac:dyDescent="0.35">
      <c r="A10611" s="12"/>
      <c r="B10611" s="12"/>
      <c r="C10611" s="12"/>
    </row>
    <row r="10612" spans="1:3" x14ac:dyDescent="0.35">
      <c r="A10612" s="12"/>
      <c r="B10612" s="12"/>
      <c r="C10612" s="12"/>
    </row>
    <row r="10613" spans="1:3" x14ac:dyDescent="0.35">
      <c r="A10613" s="12"/>
      <c r="B10613" s="12"/>
      <c r="C10613" s="12"/>
    </row>
    <row r="10614" spans="1:3" x14ac:dyDescent="0.35">
      <c r="A10614" s="12"/>
      <c r="B10614" s="12"/>
      <c r="C10614" s="12"/>
    </row>
    <row r="10615" spans="1:3" x14ac:dyDescent="0.35">
      <c r="A10615" s="12"/>
      <c r="B10615" s="12"/>
      <c r="C10615" s="12"/>
    </row>
    <row r="10616" spans="1:3" x14ac:dyDescent="0.35">
      <c r="A10616" s="12"/>
      <c r="B10616" s="12"/>
      <c r="C10616" s="12"/>
    </row>
    <row r="10617" spans="1:3" x14ac:dyDescent="0.35">
      <c r="A10617" s="12"/>
      <c r="B10617" s="12"/>
      <c r="C10617" s="12"/>
    </row>
    <row r="10618" spans="1:3" x14ac:dyDescent="0.35">
      <c r="A10618" s="12"/>
      <c r="B10618" s="12"/>
      <c r="C10618" s="12"/>
    </row>
    <row r="10619" spans="1:3" x14ac:dyDescent="0.35">
      <c r="A10619" s="12"/>
      <c r="B10619" s="12"/>
      <c r="C10619" s="12"/>
    </row>
    <row r="10620" spans="1:3" x14ac:dyDescent="0.35">
      <c r="A10620" s="12"/>
      <c r="B10620" s="12"/>
      <c r="C10620" s="12"/>
    </row>
    <row r="10621" spans="1:3" x14ac:dyDescent="0.35">
      <c r="A10621" s="12"/>
      <c r="B10621" s="12"/>
      <c r="C10621" s="12"/>
    </row>
    <row r="10622" spans="1:3" x14ac:dyDescent="0.35">
      <c r="A10622" s="12"/>
      <c r="B10622" s="12"/>
      <c r="C10622" s="12"/>
    </row>
    <row r="10623" spans="1:3" x14ac:dyDescent="0.35">
      <c r="A10623" s="12"/>
      <c r="B10623" s="12"/>
      <c r="C10623" s="12"/>
    </row>
    <row r="10624" spans="1:3" x14ac:dyDescent="0.35">
      <c r="A10624" s="12"/>
      <c r="B10624" s="12"/>
      <c r="C10624" s="12"/>
    </row>
    <row r="10625" spans="1:3" x14ac:dyDescent="0.35">
      <c r="A10625" s="12"/>
      <c r="B10625" s="12"/>
      <c r="C10625" s="12"/>
    </row>
    <row r="10626" spans="1:3" x14ac:dyDescent="0.35">
      <c r="A10626" s="12"/>
      <c r="B10626" s="12"/>
      <c r="C10626" s="12"/>
    </row>
    <row r="10627" spans="1:3" x14ac:dyDescent="0.35">
      <c r="A10627" s="12"/>
      <c r="B10627" s="12"/>
      <c r="C10627" s="12"/>
    </row>
    <row r="10628" spans="1:3" x14ac:dyDescent="0.35">
      <c r="A10628" s="12"/>
      <c r="B10628" s="12"/>
      <c r="C10628" s="12"/>
    </row>
    <row r="10629" spans="1:3" x14ac:dyDescent="0.35">
      <c r="A10629" s="12"/>
      <c r="B10629" s="12"/>
      <c r="C10629" s="12"/>
    </row>
    <row r="10630" spans="1:3" x14ac:dyDescent="0.35">
      <c r="A10630" s="12"/>
      <c r="B10630" s="12"/>
      <c r="C10630" s="12"/>
    </row>
    <row r="10631" spans="1:3" x14ac:dyDescent="0.35">
      <c r="A10631" s="12"/>
      <c r="B10631" s="12"/>
      <c r="C10631" s="12"/>
    </row>
    <row r="10632" spans="1:3" x14ac:dyDescent="0.35">
      <c r="A10632" s="12"/>
      <c r="B10632" s="12"/>
      <c r="C10632" s="12"/>
    </row>
    <row r="10633" spans="1:3" x14ac:dyDescent="0.35">
      <c r="A10633" s="12"/>
      <c r="B10633" s="12"/>
      <c r="C10633" s="12"/>
    </row>
    <row r="10634" spans="1:3" x14ac:dyDescent="0.35">
      <c r="A10634" s="12"/>
      <c r="B10634" s="12"/>
      <c r="C10634" s="12"/>
    </row>
    <row r="10635" spans="1:3" x14ac:dyDescent="0.35">
      <c r="A10635" s="12"/>
      <c r="B10635" s="12"/>
      <c r="C10635" s="12"/>
    </row>
    <row r="10636" spans="1:3" x14ac:dyDescent="0.35">
      <c r="A10636" s="12"/>
      <c r="B10636" s="12"/>
      <c r="C10636" s="12"/>
    </row>
    <row r="10637" spans="1:3" x14ac:dyDescent="0.35">
      <c r="A10637" s="12"/>
      <c r="B10637" s="12"/>
      <c r="C10637" s="12"/>
    </row>
    <row r="10638" spans="1:3" x14ac:dyDescent="0.35">
      <c r="A10638" s="12"/>
      <c r="B10638" s="12"/>
      <c r="C10638" s="12"/>
    </row>
    <row r="10639" spans="1:3" x14ac:dyDescent="0.35">
      <c r="A10639" s="12"/>
      <c r="B10639" s="12"/>
      <c r="C10639" s="12"/>
    </row>
    <row r="10640" spans="1:3" x14ac:dyDescent="0.35">
      <c r="A10640" s="12"/>
      <c r="B10640" s="12"/>
      <c r="C10640" s="12"/>
    </row>
    <row r="10641" spans="1:3" x14ac:dyDescent="0.35">
      <c r="A10641" s="12"/>
      <c r="B10641" s="12"/>
      <c r="C10641" s="12"/>
    </row>
    <row r="10642" spans="1:3" x14ac:dyDescent="0.35">
      <c r="A10642" s="12"/>
      <c r="B10642" s="12"/>
      <c r="C10642" s="12"/>
    </row>
    <row r="10643" spans="1:3" x14ac:dyDescent="0.35">
      <c r="A10643" s="12"/>
      <c r="B10643" s="12"/>
      <c r="C10643" s="12"/>
    </row>
    <row r="10644" spans="1:3" x14ac:dyDescent="0.35">
      <c r="A10644" s="12"/>
      <c r="B10644" s="12"/>
      <c r="C10644" s="12"/>
    </row>
    <row r="10645" spans="1:3" x14ac:dyDescent="0.35">
      <c r="A10645" s="12"/>
      <c r="B10645" s="12"/>
      <c r="C10645" s="12"/>
    </row>
    <row r="10646" spans="1:3" x14ac:dyDescent="0.35">
      <c r="A10646" s="12"/>
      <c r="B10646" s="12"/>
      <c r="C10646" s="12"/>
    </row>
    <row r="10647" spans="1:3" x14ac:dyDescent="0.35">
      <c r="A10647" s="12"/>
      <c r="B10647" s="12"/>
      <c r="C10647" s="12"/>
    </row>
    <row r="10648" spans="1:3" x14ac:dyDescent="0.35">
      <c r="A10648" s="12"/>
      <c r="B10648" s="12"/>
      <c r="C10648" s="12"/>
    </row>
    <row r="10649" spans="1:3" x14ac:dyDescent="0.35">
      <c r="A10649" s="12"/>
      <c r="B10649" s="12"/>
      <c r="C10649" s="12"/>
    </row>
    <row r="10650" spans="1:3" x14ac:dyDescent="0.35">
      <c r="A10650" s="12"/>
      <c r="B10650" s="12"/>
      <c r="C10650" s="12"/>
    </row>
    <row r="10651" spans="1:3" x14ac:dyDescent="0.35">
      <c r="A10651" s="12"/>
      <c r="B10651" s="12"/>
      <c r="C10651" s="12"/>
    </row>
    <row r="10652" spans="1:3" x14ac:dyDescent="0.35">
      <c r="A10652" s="12"/>
      <c r="B10652" s="12"/>
      <c r="C10652" s="12"/>
    </row>
    <row r="10653" spans="1:3" x14ac:dyDescent="0.35">
      <c r="A10653" s="12"/>
      <c r="B10653" s="12"/>
      <c r="C10653" s="12"/>
    </row>
    <row r="10654" spans="1:3" x14ac:dyDescent="0.35">
      <c r="A10654" s="12"/>
      <c r="B10654" s="12"/>
      <c r="C10654" s="12"/>
    </row>
    <row r="10655" spans="1:3" x14ac:dyDescent="0.35">
      <c r="A10655" s="12"/>
      <c r="B10655" s="12"/>
      <c r="C10655" s="12"/>
    </row>
    <row r="10656" spans="1:3" x14ac:dyDescent="0.35">
      <c r="A10656" s="12"/>
      <c r="B10656" s="12"/>
      <c r="C10656" s="12"/>
    </row>
    <row r="10657" spans="1:3" x14ac:dyDescent="0.35">
      <c r="A10657" s="12"/>
      <c r="B10657" s="12"/>
      <c r="C10657" s="12"/>
    </row>
    <row r="10658" spans="1:3" x14ac:dyDescent="0.35">
      <c r="A10658" s="12"/>
      <c r="B10658" s="12"/>
      <c r="C10658" s="12"/>
    </row>
    <row r="10659" spans="1:3" x14ac:dyDescent="0.35">
      <c r="A10659" s="12"/>
      <c r="B10659" s="12"/>
      <c r="C10659" s="12"/>
    </row>
    <row r="10660" spans="1:3" x14ac:dyDescent="0.35">
      <c r="A10660" s="12"/>
      <c r="B10660" s="12"/>
      <c r="C10660" s="12"/>
    </row>
    <row r="10661" spans="1:3" x14ac:dyDescent="0.35">
      <c r="A10661" s="12"/>
      <c r="B10661" s="12"/>
      <c r="C10661" s="12"/>
    </row>
    <row r="10662" spans="1:3" x14ac:dyDescent="0.35">
      <c r="A10662" s="12"/>
      <c r="B10662" s="12"/>
      <c r="C10662" s="12"/>
    </row>
    <row r="10663" spans="1:3" x14ac:dyDescent="0.35">
      <c r="A10663" s="12"/>
      <c r="B10663" s="12"/>
      <c r="C10663" s="12"/>
    </row>
    <row r="10664" spans="1:3" x14ac:dyDescent="0.35">
      <c r="A10664" s="12"/>
      <c r="B10664" s="12"/>
      <c r="C10664" s="12"/>
    </row>
    <row r="10665" spans="1:3" x14ac:dyDescent="0.35">
      <c r="A10665" s="12"/>
      <c r="B10665" s="12"/>
      <c r="C10665" s="12"/>
    </row>
    <row r="10666" spans="1:3" x14ac:dyDescent="0.35">
      <c r="A10666" s="12"/>
      <c r="B10666" s="12"/>
      <c r="C10666" s="12"/>
    </row>
    <row r="10667" spans="1:3" x14ac:dyDescent="0.35">
      <c r="A10667" s="12"/>
      <c r="B10667" s="12"/>
      <c r="C10667" s="12"/>
    </row>
    <row r="10668" spans="1:3" x14ac:dyDescent="0.35">
      <c r="A10668" s="12"/>
      <c r="B10668" s="12"/>
      <c r="C10668" s="12"/>
    </row>
    <row r="10669" spans="1:3" x14ac:dyDescent="0.35">
      <c r="A10669" s="12"/>
      <c r="B10669" s="12"/>
      <c r="C10669" s="12"/>
    </row>
    <row r="10670" spans="1:3" x14ac:dyDescent="0.35">
      <c r="A10670" s="12"/>
      <c r="B10670" s="12"/>
      <c r="C10670" s="12"/>
    </row>
    <row r="10671" spans="1:3" x14ac:dyDescent="0.35">
      <c r="A10671" s="12"/>
      <c r="B10671" s="12"/>
      <c r="C10671" s="12"/>
    </row>
    <row r="10672" spans="1:3" x14ac:dyDescent="0.35">
      <c r="A10672" s="12"/>
      <c r="B10672" s="12"/>
      <c r="C10672" s="12"/>
    </row>
    <row r="10673" spans="1:3" x14ac:dyDescent="0.35">
      <c r="A10673" s="12"/>
      <c r="B10673" s="12"/>
      <c r="C10673" s="12"/>
    </row>
    <row r="10674" spans="1:3" x14ac:dyDescent="0.35">
      <c r="A10674" s="12"/>
      <c r="B10674" s="12"/>
      <c r="C10674" s="12"/>
    </row>
    <row r="10675" spans="1:3" x14ac:dyDescent="0.35">
      <c r="A10675" s="12"/>
      <c r="B10675" s="12"/>
      <c r="C10675" s="12"/>
    </row>
    <row r="10676" spans="1:3" x14ac:dyDescent="0.35">
      <c r="A10676" s="12"/>
      <c r="B10676" s="12"/>
      <c r="C10676" s="12"/>
    </row>
    <row r="10677" spans="1:3" x14ac:dyDescent="0.35">
      <c r="A10677" s="12"/>
      <c r="B10677" s="12"/>
      <c r="C10677" s="12"/>
    </row>
    <row r="10678" spans="1:3" x14ac:dyDescent="0.35">
      <c r="A10678" s="12"/>
      <c r="B10678" s="12"/>
      <c r="C10678" s="12"/>
    </row>
    <row r="10679" spans="1:3" x14ac:dyDescent="0.35">
      <c r="A10679" s="12"/>
      <c r="B10679" s="12"/>
      <c r="C10679" s="12"/>
    </row>
    <row r="10680" spans="1:3" x14ac:dyDescent="0.35">
      <c r="A10680" s="12"/>
      <c r="B10680" s="12"/>
      <c r="C10680" s="12"/>
    </row>
    <row r="10681" spans="1:3" x14ac:dyDescent="0.35">
      <c r="A10681" s="12"/>
      <c r="B10681" s="12"/>
      <c r="C10681" s="12"/>
    </row>
    <row r="10682" spans="1:3" x14ac:dyDescent="0.35">
      <c r="A10682" s="12"/>
      <c r="B10682" s="12"/>
      <c r="C10682" s="12"/>
    </row>
    <row r="10683" spans="1:3" x14ac:dyDescent="0.35">
      <c r="A10683" s="12"/>
      <c r="B10683" s="12"/>
      <c r="C10683" s="12"/>
    </row>
    <row r="10684" spans="1:3" x14ac:dyDescent="0.35">
      <c r="A10684" s="12"/>
      <c r="B10684" s="12"/>
      <c r="C10684" s="12"/>
    </row>
    <row r="10685" spans="1:3" x14ac:dyDescent="0.35">
      <c r="A10685" s="12"/>
      <c r="B10685" s="12"/>
      <c r="C10685" s="12"/>
    </row>
    <row r="10686" spans="1:3" x14ac:dyDescent="0.35">
      <c r="A10686" s="12"/>
      <c r="B10686" s="12"/>
      <c r="C10686" s="12"/>
    </row>
    <row r="10687" spans="1:3" x14ac:dyDescent="0.35">
      <c r="A10687" s="12"/>
      <c r="B10687" s="12"/>
      <c r="C10687" s="12"/>
    </row>
    <row r="10688" spans="1:3" x14ac:dyDescent="0.35">
      <c r="A10688" s="12"/>
      <c r="B10688" s="12"/>
      <c r="C10688" s="12"/>
    </row>
    <row r="10689" spans="1:3" x14ac:dyDescent="0.35">
      <c r="A10689" s="12"/>
      <c r="B10689" s="12"/>
      <c r="C10689" s="12"/>
    </row>
    <row r="10690" spans="1:3" x14ac:dyDescent="0.35">
      <c r="A10690" s="12"/>
      <c r="B10690" s="12"/>
      <c r="C10690" s="12"/>
    </row>
    <row r="10691" spans="1:3" x14ac:dyDescent="0.35">
      <c r="A10691" s="12"/>
      <c r="B10691" s="12"/>
      <c r="C10691" s="12"/>
    </row>
    <row r="10692" spans="1:3" x14ac:dyDescent="0.35">
      <c r="A10692" s="12"/>
      <c r="B10692" s="12"/>
      <c r="C10692" s="12"/>
    </row>
    <row r="10693" spans="1:3" x14ac:dyDescent="0.35">
      <c r="A10693" s="12"/>
      <c r="B10693" s="12"/>
      <c r="C10693" s="12"/>
    </row>
    <row r="10694" spans="1:3" x14ac:dyDescent="0.35">
      <c r="A10694" s="12"/>
      <c r="B10694" s="12"/>
      <c r="C10694" s="12"/>
    </row>
    <row r="10695" spans="1:3" x14ac:dyDescent="0.35">
      <c r="A10695" s="12"/>
      <c r="B10695" s="12"/>
      <c r="C10695" s="12"/>
    </row>
    <row r="10696" spans="1:3" x14ac:dyDescent="0.35">
      <c r="A10696" s="12"/>
      <c r="B10696" s="12"/>
      <c r="C10696" s="12"/>
    </row>
    <row r="10697" spans="1:3" x14ac:dyDescent="0.35">
      <c r="A10697" s="12"/>
      <c r="B10697" s="12"/>
      <c r="C10697" s="12"/>
    </row>
    <row r="10698" spans="1:3" x14ac:dyDescent="0.35">
      <c r="A10698" s="12"/>
      <c r="B10698" s="12"/>
      <c r="C10698" s="12"/>
    </row>
    <row r="10699" spans="1:3" x14ac:dyDescent="0.35">
      <c r="A10699" s="12"/>
      <c r="B10699" s="12"/>
      <c r="C10699" s="12"/>
    </row>
    <row r="10700" spans="1:3" x14ac:dyDescent="0.35">
      <c r="A10700" s="12"/>
      <c r="B10700" s="12"/>
      <c r="C10700" s="12"/>
    </row>
    <row r="10701" spans="1:3" x14ac:dyDescent="0.35">
      <c r="A10701" s="12"/>
      <c r="B10701" s="12"/>
      <c r="C10701" s="12"/>
    </row>
    <row r="10702" spans="1:3" x14ac:dyDescent="0.35">
      <c r="A10702" s="12"/>
      <c r="B10702" s="12"/>
      <c r="C10702" s="12"/>
    </row>
    <row r="10703" spans="1:3" x14ac:dyDescent="0.35">
      <c r="A10703" s="12"/>
      <c r="B10703" s="12"/>
      <c r="C10703" s="12"/>
    </row>
    <row r="10704" spans="1:3" x14ac:dyDescent="0.35">
      <c r="A10704" s="12"/>
      <c r="B10704" s="12"/>
      <c r="C10704" s="12"/>
    </row>
    <row r="10705" spans="1:3" x14ac:dyDescent="0.35">
      <c r="A10705" s="12"/>
      <c r="B10705" s="12"/>
      <c r="C10705" s="12"/>
    </row>
    <row r="10706" spans="1:3" x14ac:dyDescent="0.35">
      <c r="A10706" s="12"/>
      <c r="B10706" s="12"/>
      <c r="C10706" s="12"/>
    </row>
    <row r="10707" spans="1:3" x14ac:dyDescent="0.35">
      <c r="A10707" s="12"/>
      <c r="B10707" s="12"/>
      <c r="C10707" s="12"/>
    </row>
    <row r="10708" spans="1:3" x14ac:dyDescent="0.35">
      <c r="A10708" s="12"/>
      <c r="B10708" s="12"/>
      <c r="C10708" s="12"/>
    </row>
    <row r="10709" spans="1:3" x14ac:dyDescent="0.35">
      <c r="A10709" s="12"/>
      <c r="B10709" s="12"/>
      <c r="C10709" s="12"/>
    </row>
    <row r="10710" spans="1:3" x14ac:dyDescent="0.35">
      <c r="A10710" s="12"/>
      <c r="B10710" s="12"/>
      <c r="C10710" s="12"/>
    </row>
    <row r="10711" spans="1:3" x14ac:dyDescent="0.35">
      <c r="A10711" s="12"/>
      <c r="B10711" s="12"/>
      <c r="C10711" s="12"/>
    </row>
    <row r="10712" spans="1:3" x14ac:dyDescent="0.35">
      <c r="A10712" s="12"/>
      <c r="B10712" s="12"/>
      <c r="C10712" s="12"/>
    </row>
    <row r="10713" spans="1:3" x14ac:dyDescent="0.35">
      <c r="A10713" s="12"/>
      <c r="B10713" s="12"/>
      <c r="C10713" s="12"/>
    </row>
    <row r="10714" spans="1:3" x14ac:dyDescent="0.35">
      <c r="A10714" s="12"/>
      <c r="B10714" s="12"/>
      <c r="C10714" s="12"/>
    </row>
    <row r="10715" spans="1:3" x14ac:dyDescent="0.35">
      <c r="A10715" s="12"/>
      <c r="B10715" s="12"/>
      <c r="C10715" s="12"/>
    </row>
    <row r="10716" spans="1:3" x14ac:dyDescent="0.35">
      <c r="A10716" s="12"/>
      <c r="B10716" s="12"/>
      <c r="C10716" s="12"/>
    </row>
    <row r="10717" spans="1:3" x14ac:dyDescent="0.35">
      <c r="A10717" s="12"/>
      <c r="B10717" s="12"/>
      <c r="C10717" s="12"/>
    </row>
    <row r="10718" spans="1:3" x14ac:dyDescent="0.35">
      <c r="A10718" s="12"/>
      <c r="B10718" s="12"/>
      <c r="C10718" s="12"/>
    </row>
    <row r="10719" spans="1:3" x14ac:dyDescent="0.35">
      <c r="A10719" s="12"/>
      <c r="B10719" s="12"/>
      <c r="C10719" s="12"/>
    </row>
    <row r="10720" spans="1:3" x14ac:dyDescent="0.35">
      <c r="A10720" s="12"/>
      <c r="B10720" s="12"/>
      <c r="C10720" s="12"/>
    </row>
    <row r="10721" spans="1:3" x14ac:dyDescent="0.35">
      <c r="A10721" s="12"/>
      <c r="B10721" s="12"/>
      <c r="C10721" s="12"/>
    </row>
    <row r="10722" spans="1:3" x14ac:dyDescent="0.35">
      <c r="A10722" s="12"/>
      <c r="B10722" s="12"/>
      <c r="C10722" s="12"/>
    </row>
    <row r="10723" spans="1:3" x14ac:dyDescent="0.35">
      <c r="A10723" s="12"/>
      <c r="B10723" s="12"/>
      <c r="C10723" s="12"/>
    </row>
    <row r="10724" spans="1:3" x14ac:dyDescent="0.35">
      <c r="A10724" s="12"/>
      <c r="B10724" s="12"/>
      <c r="C10724" s="12"/>
    </row>
    <row r="10725" spans="1:3" x14ac:dyDescent="0.35">
      <c r="A10725" s="12"/>
      <c r="B10725" s="12"/>
      <c r="C10725" s="12"/>
    </row>
    <row r="10726" spans="1:3" x14ac:dyDescent="0.35">
      <c r="A10726" s="12"/>
      <c r="B10726" s="12"/>
      <c r="C10726" s="12"/>
    </row>
    <row r="10727" spans="1:3" x14ac:dyDescent="0.35">
      <c r="A10727" s="12"/>
      <c r="B10727" s="12"/>
      <c r="C10727" s="12"/>
    </row>
    <row r="10728" spans="1:3" x14ac:dyDescent="0.35">
      <c r="A10728" s="12"/>
      <c r="B10728" s="12"/>
      <c r="C10728" s="12"/>
    </row>
    <row r="10729" spans="1:3" x14ac:dyDescent="0.35">
      <c r="A10729" s="12"/>
      <c r="B10729" s="12"/>
      <c r="C10729" s="12"/>
    </row>
    <row r="10730" spans="1:3" x14ac:dyDescent="0.35">
      <c r="A10730" s="12"/>
      <c r="B10730" s="12"/>
      <c r="C10730" s="12"/>
    </row>
    <row r="10731" spans="1:3" x14ac:dyDescent="0.35">
      <c r="A10731" s="12"/>
      <c r="B10731" s="12"/>
      <c r="C10731" s="12"/>
    </row>
    <row r="10732" spans="1:3" x14ac:dyDescent="0.35">
      <c r="A10732" s="12"/>
      <c r="B10732" s="12"/>
      <c r="C10732" s="12"/>
    </row>
    <row r="10733" spans="1:3" x14ac:dyDescent="0.35">
      <c r="A10733" s="12"/>
      <c r="B10733" s="12"/>
      <c r="C10733" s="12"/>
    </row>
    <row r="10734" spans="1:3" x14ac:dyDescent="0.35">
      <c r="A10734" s="12"/>
      <c r="B10734" s="12"/>
      <c r="C10734" s="12"/>
    </row>
    <row r="10735" spans="1:3" x14ac:dyDescent="0.35">
      <c r="A10735" s="12"/>
      <c r="B10735" s="12"/>
      <c r="C10735" s="12"/>
    </row>
    <row r="10736" spans="1:3" x14ac:dyDescent="0.35">
      <c r="A10736" s="12"/>
      <c r="B10736" s="12"/>
      <c r="C10736" s="12"/>
    </row>
    <row r="10737" spans="1:3" x14ac:dyDescent="0.35">
      <c r="A10737" s="12"/>
      <c r="B10737" s="12"/>
      <c r="C10737" s="12"/>
    </row>
    <row r="10738" spans="1:3" x14ac:dyDescent="0.35">
      <c r="A10738" s="12"/>
      <c r="B10738" s="12"/>
      <c r="C10738" s="12"/>
    </row>
    <row r="10739" spans="1:3" x14ac:dyDescent="0.35">
      <c r="A10739" s="12"/>
      <c r="B10739" s="12"/>
      <c r="C10739" s="12"/>
    </row>
    <row r="10740" spans="1:3" x14ac:dyDescent="0.35">
      <c r="A10740" s="12"/>
      <c r="B10740" s="12"/>
      <c r="C10740" s="12"/>
    </row>
    <row r="10741" spans="1:3" x14ac:dyDescent="0.35">
      <c r="A10741" s="12"/>
      <c r="B10741" s="12"/>
      <c r="C10741" s="12"/>
    </row>
    <row r="10742" spans="1:3" x14ac:dyDescent="0.35">
      <c r="A10742" s="12"/>
      <c r="B10742" s="12"/>
      <c r="C10742" s="12"/>
    </row>
    <row r="10743" spans="1:3" x14ac:dyDescent="0.35">
      <c r="A10743" s="12"/>
      <c r="B10743" s="12"/>
      <c r="C10743" s="12"/>
    </row>
    <row r="10744" spans="1:3" x14ac:dyDescent="0.35">
      <c r="A10744" s="12"/>
      <c r="B10744" s="12"/>
      <c r="C10744" s="12"/>
    </row>
    <row r="10745" spans="1:3" x14ac:dyDescent="0.35">
      <c r="A10745" s="12"/>
      <c r="B10745" s="12"/>
      <c r="C10745" s="12"/>
    </row>
    <row r="10746" spans="1:3" x14ac:dyDescent="0.35">
      <c r="A10746" s="12"/>
      <c r="B10746" s="12"/>
      <c r="C10746" s="12"/>
    </row>
    <row r="10747" spans="1:3" x14ac:dyDescent="0.35">
      <c r="A10747" s="12"/>
      <c r="B10747" s="12"/>
      <c r="C10747" s="12"/>
    </row>
    <row r="10748" spans="1:3" x14ac:dyDescent="0.35">
      <c r="A10748" s="12"/>
      <c r="B10748" s="12"/>
      <c r="C10748" s="12"/>
    </row>
    <row r="10749" spans="1:3" x14ac:dyDescent="0.35">
      <c r="A10749" s="12"/>
      <c r="B10749" s="12"/>
      <c r="C10749" s="12"/>
    </row>
    <row r="10750" spans="1:3" x14ac:dyDescent="0.35">
      <c r="A10750" s="12"/>
      <c r="B10750" s="12"/>
      <c r="C10750" s="12"/>
    </row>
    <row r="10751" spans="1:3" x14ac:dyDescent="0.35">
      <c r="A10751" s="12"/>
      <c r="B10751" s="12"/>
      <c r="C10751" s="12"/>
    </row>
    <row r="10752" spans="1:3" x14ac:dyDescent="0.35">
      <c r="A10752" s="12"/>
      <c r="B10752" s="12"/>
      <c r="C10752" s="12"/>
    </row>
    <row r="10753" spans="1:3" x14ac:dyDescent="0.35">
      <c r="A10753" s="12"/>
      <c r="B10753" s="12"/>
      <c r="C10753" s="12"/>
    </row>
    <row r="10754" spans="1:3" x14ac:dyDescent="0.35">
      <c r="A10754" s="12"/>
      <c r="B10754" s="12"/>
      <c r="C10754" s="12"/>
    </row>
    <row r="10755" spans="1:3" x14ac:dyDescent="0.35">
      <c r="A10755" s="12"/>
      <c r="B10755" s="12"/>
      <c r="C10755" s="12"/>
    </row>
    <row r="10756" spans="1:3" x14ac:dyDescent="0.35">
      <c r="A10756" s="12"/>
      <c r="B10756" s="12"/>
      <c r="C10756" s="12"/>
    </row>
    <row r="10757" spans="1:3" x14ac:dyDescent="0.35">
      <c r="A10757" s="12"/>
      <c r="B10757" s="12"/>
      <c r="C10757" s="12"/>
    </row>
    <row r="10758" spans="1:3" x14ac:dyDescent="0.35">
      <c r="A10758" s="12"/>
      <c r="B10758" s="12"/>
      <c r="C10758" s="12"/>
    </row>
    <row r="10759" spans="1:3" x14ac:dyDescent="0.35">
      <c r="A10759" s="12"/>
      <c r="B10759" s="12"/>
      <c r="C10759" s="12"/>
    </row>
    <row r="10760" spans="1:3" x14ac:dyDescent="0.35">
      <c r="A10760" s="12"/>
      <c r="B10760" s="12"/>
      <c r="C10760" s="12"/>
    </row>
    <row r="10761" spans="1:3" x14ac:dyDescent="0.35">
      <c r="A10761" s="12"/>
      <c r="B10761" s="12"/>
      <c r="C10761" s="12"/>
    </row>
    <row r="10762" spans="1:3" x14ac:dyDescent="0.35">
      <c r="A10762" s="12"/>
      <c r="B10762" s="12"/>
      <c r="C10762" s="12"/>
    </row>
    <row r="10763" spans="1:3" x14ac:dyDescent="0.35">
      <c r="A10763" s="12"/>
      <c r="B10763" s="12"/>
      <c r="C10763" s="12"/>
    </row>
    <row r="10764" spans="1:3" x14ac:dyDescent="0.35">
      <c r="A10764" s="12"/>
      <c r="B10764" s="12"/>
      <c r="C10764" s="12"/>
    </row>
    <row r="10765" spans="1:3" x14ac:dyDescent="0.35">
      <c r="A10765" s="12"/>
      <c r="B10765" s="12"/>
      <c r="C10765" s="12"/>
    </row>
    <row r="10766" spans="1:3" x14ac:dyDescent="0.35">
      <c r="A10766" s="12"/>
      <c r="B10766" s="12"/>
      <c r="C10766" s="12"/>
    </row>
    <row r="10767" spans="1:3" x14ac:dyDescent="0.35">
      <c r="A10767" s="12"/>
      <c r="B10767" s="12"/>
      <c r="C10767" s="12"/>
    </row>
    <row r="10768" spans="1:3" x14ac:dyDescent="0.35">
      <c r="A10768" s="12"/>
      <c r="B10768" s="12"/>
      <c r="C10768" s="12"/>
    </row>
    <row r="10769" spans="1:3" x14ac:dyDescent="0.35">
      <c r="A10769" s="12"/>
      <c r="B10769" s="12"/>
      <c r="C10769" s="12"/>
    </row>
    <row r="10770" spans="1:3" x14ac:dyDescent="0.35">
      <c r="A10770" s="12"/>
      <c r="B10770" s="12"/>
      <c r="C10770" s="12"/>
    </row>
    <row r="10771" spans="1:3" x14ac:dyDescent="0.35">
      <c r="A10771" s="12"/>
      <c r="B10771" s="12"/>
      <c r="C10771" s="12"/>
    </row>
    <row r="10772" spans="1:3" x14ac:dyDescent="0.35">
      <c r="A10772" s="12"/>
      <c r="B10772" s="12"/>
      <c r="C10772" s="12"/>
    </row>
    <row r="10773" spans="1:3" x14ac:dyDescent="0.35">
      <c r="A10773" s="12"/>
      <c r="B10773" s="12"/>
      <c r="C10773" s="12"/>
    </row>
    <row r="10774" spans="1:3" x14ac:dyDescent="0.35">
      <c r="A10774" s="12"/>
      <c r="B10774" s="12"/>
      <c r="C10774" s="12"/>
    </row>
    <row r="10775" spans="1:3" x14ac:dyDescent="0.35">
      <c r="A10775" s="12"/>
      <c r="B10775" s="12"/>
      <c r="C10775" s="12"/>
    </row>
    <row r="10776" spans="1:3" x14ac:dyDescent="0.35">
      <c r="A10776" s="12"/>
      <c r="B10776" s="12"/>
      <c r="C10776" s="12"/>
    </row>
    <row r="10777" spans="1:3" x14ac:dyDescent="0.35">
      <c r="A10777" s="12"/>
      <c r="B10777" s="12"/>
      <c r="C10777" s="12"/>
    </row>
    <row r="10778" spans="1:3" x14ac:dyDescent="0.35">
      <c r="A10778" s="12"/>
      <c r="B10778" s="12"/>
      <c r="C10778" s="12"/>
    </row>
    <row r="10779" spans="1:3" x14ac:dyDescent="0.35">
      <c r="A10779" s="12"/>
      <c r="B10779" s="12"/>
      <c r="C10779" s="12"/>
    </row>
    <row r="10780" spans="1:3" x14ac:dyDescent="0.35">
      <c r="A10780" s="12"/>
      <c r="B10780" s="12"/>
      <c r="C10780" s="12"/>
    </row>
    <row r="10781" spans="1:3" x14ac:dyDescent="0.35">
      <c r="A10781" s="12"/>
      <c r="B10781" s="12"/>
      <c r="C10781" s="12"/>
    </row>
    <row r="10782" spans="1:3" x14ac:dyDescent="0.35">
      <c r="A10782" s="12"/>
      <c r="B10782" s="12"/>
      <c r="C10782" s="12"/>
    </row>
    <row r="10783" spans="1:3" x14ac:dyDescent="0.35">
      <c r="A10783" s="12"/>
      <c r="B10783" s="12"/>
      <c r="C10783" s="12"/>
    </row>
    <row r="10784" spans="1:3" x14ac:dyDescent="0.35">
      <c r="A10784" s="12"/>
      <c r="B10784" s="12"/>
      <c r="C10784" s="12"/>
    </row>
    <row r="10785" spans="1:3" x14ac:dyDescent="0.35">
      <c r="A10785" s="12"/>
      <c r="B10785" s="12"/>
      <c r="C10785" s="12"/>
    </row>
    <row r="10786" spans="1:3" x14ac:dyDescent="0.35">
      <c r="A10786" s="12"/>
      <c r="B10786" s="12"/>
      <c r="C10786" s="12"/>
    </row>
    <row r="10787" spans="1:3" x14ac:dyDescent="0.35">
      <c r="A10787" s="12"/>
      <c r="B10787" s="12"/>
      <c r="C10787" s="12"/>
    </row>
    <row r="10788" spans="1:3" x14ac:dyDescent="0.35">
      <c r="A10788" s="12"/>
      <c r="B10788" s="12"/>
      <c r="C10788" s="12"/>
    </row>
    <row r="10789" spans="1:3" x14ac:dyDescent="0.35">
      <c r="A10789" s="12"/>
      <c r="B10789" s="12"/>
      <c r="C10789" s="12"/>
    </row>
    <row r="10790" spans="1:3" x14ac:dyDescent="0.35">
      <c r="A10790" s="12"/>
      <c r="B10790" s="12"/>
      <c r="C10790" s="12"/>
    </row>
    <row r="10791" spans="1:3" x14ac:dyDescent="0.35">
      <c r="A10791" s="12"/>
      <c r="B10791" s="12"/>
      <c r="C10791" s="12"/>
    </row>
    <row r="10792" spans="1:3" x14ac:dyDescent="0.35">
      <c r="A10792" s="12"/>
      <c r="B10792" s="12"/>
      <c r="C10792" s="12"/>
    </row>
    <row r="10793" spans="1:3" x14ac:dyDescent="0.35">
      <c r="A10793" s="12"/>
      <c r="B10793" s="12"/>
      <c r="C10793" s="12"/>
    </row>
    <row r="10794" spans="1:3" x14ac:dyDescent="0.35">
      <c r="A10794" s="12"/>
      <c r="B10794" s="12"/>
      <c r="C10794" s="12"/>
    </row>
    <row r="10795" spans="1:3" x14ac:dyDescent="0.35">
      <c r="A10795" s="12"/>
      <c r="B10795" s="12"/>
      <c r="C10795" s="12"/>
    </row>
    <row r="10796" spans="1:3" x14ac:dyDescent="0.35">
      <c r="A10796" s="12"/>
      <c r="B10796" s="12"/>
      <c r="C10796" s="12"/>
    </row>
    <row r="10797" spans="1:3" x14ac:dyDescent="0.35">
      <c r="A10797" s="12"/>
      <c r="B10797" s="12"/>
      <c r="C10797" s="12"/>
    </row>
    <row r="10798" spans="1:3" x14ac:dyDescent="0.35">
      <c r="A10798" s="12"/>
      <c r="B10798" s="12"/>
      <c r="C10798" s="12"/>
    </row>
    <row r="10799" spans="1:3" x14ac:dyDescent="0.35">
      <c r="A10799" s="12"/>
      <c r="B10799" s="12"/>
      <c r="C10799" s="12"/>
    </row>
    <row r="10800" spans="1:3" x14ac:dyDescent="0.35">
      <c r="A10800" s="12"/>
      <c r="B10800" s="12"/>
      <c r="C10800" s="12"/>
    </row>
    <row r="10801" spans="1:3" x14ac:dyDescent="0.35">
      <c r="A10801" s="12"/>
      <c r="B10801" s="12"/>
      <c r="C10801" s="12"/>
    </row>
    <row r="10802" spans="1:3" x14ac:dyDescent="0.35">
      <c r="A10802" s="12"/>
      <c r="B10802" s="12"/>
      <c r="C10802" s="12"/>
    </row>
    <row r="10803" spans="1:3" x14ac:dyDescent="0.35">
      <c r="A10803" s="12"/>
      <c r="B10803" s="12"/>
      <c r="C10803" s="12"/>
    </row>
    <row r="10804" spans="1:3" x14ac:dyDescent="0.35">
      <c r="A10804" s="12"/>
      <c r="B10804" s="12"/>
      <c r="C10804" s="12"/>
    </row>
    <row r="10805" spans="1:3" x14ac:dyDescent="0.35">
      <c r="A10805" s="12"/>
      <c r="B10805" s="12"/>
      <c r="C10805" s="12"/>
    </row>
    <row r="10806" spans="1:3" x14ac:dyDescent="0.35">
      <c r="A10806" s="12"/>
      <c r="B10806" s="12"/>
      <c r="C10806" s="12"/>
    </row>
    <row r="10807" spans="1:3" x14ac:dyDescent="0.35">
      <c r="A10807" s="12"/>
      <c r="B10807" s="12"/>
      <c r="C10807" s="12"/>
    </row>
    <row r="10808" spans="1:3" x14ac:dyDescent="0.35">
      <c r="A10808" s="12"/>
      <c r="B10808" s="12"/>
      <c r="C10808" s="12"/>
    </row>
    <row r="10809" spans="1:3" x14ac:dyDescent="0.35">
      <c r="A10809" s="12"/>
      <c r="B10809" s="12"/>
      <c r="C10809" s="12"/>
    </row>
    <row r="10810" spans="1:3" x14ac:dyDescent="0.35">
      <c r="A10810" s="12"/>
      <c r="B10810" s="12"/>
      <c r="C10810" s="12"/>
    </row>
    <row r="10811" spans="1:3" x14ac:dyDescent="0.35">
      <c r="A10811" s="12"/>
      <c r="B10811" s="12"/>
      <c r="C10811" s="12"/>
    </row>
    <row r="10812" spans="1:3" x14ac:dyDescent="0.35">
      <c r="A10812" s="12"/>
      <c r="B10812" s="12"/>
      <c r="C10812" s="12"/>
    </row>
    <row r="10813" spans="1:3" x14ac:dyDescent="0.35">
      <c r="A10813" s="12"/>
      <c r="B10813" s="12"/>
      <c r="C10813" s="12"/>
    </row>
    <row r="10814" spans="1:3" x14ac:dyDescent="0.35">
      <c r="A10814" s="12"/>
      <c r="B10814" s="12"/>
      <c r="C10814" s="12"/>
    </row>
    <row r="10815" spans="1:3" x14ac:dyDescent="0.35">
      <c r="A10815" s="12"/>
      <c r="B10815" s="12"/>
      <c r="C10815" s="12"/>
    </row>
    <row r="10816" spans="1:3" x14ac:dyDescent="0.35">
      <c r="A10816" s="12"/>
      <c r="B10816" s="12"/>
      <c r="C10816" s="12"/>
    </row>
    <row r="10817" spans="1:3" x14ac:dyDescent="0.35">
      <c r="A10817" s="12"/>
      <c r="B10817" s="12"/>
      <c r="C10817" s="12"/>
    </row>
    <row r="10818" spans="1:3" x14ac:dyDescent="0.35">
      <c r="A10818" s="12"/>
      <c r="B10818" s="12"/>
      <c r="C10818" s="12"/>
    </row>
    <row r="10819" spans="1:3" x14ac:dyDescent="0.35">
      <c r="A10819" s="12"/>
      <c r="B10819" s="12"/>
      <c r="C10819" s="12"/>
    </row>
    <row r="10820" spans="1:3" x14ac:dyDescent="0.35">
      <c r="A10820" s="12"/>
      <c r="B10820" s="12"/>
      <c r="C10820" s="12"/>
    </row>
    <row r="10821" spans="1:3" x14ac:dyDescent="0.35">
      <c r="A10821" s="12"/>
      <c r="B10821" s="12"/>
      <c r="C10821" s="12"/>
    </row>
    <row r="10822" spans="1:3" x14ac:dyDescent="0.35">
      <c r="A10822" s="12"/>
      <c r="B10822" s="12"/>
      <c r="C10822" s="12"/>
    </row>
    <row r="10823" spans="1:3" x14ac:dyDescent="0.35">
      <c r="A10823" s="12"/>
      <c r="B10823" s="12"/>
      <c r="C10823" s="12"/>
    </row>
    <row r="10824" spans="1:3" x14ac:dyDescent="0.35">
      <c r="A10824" s="12"/>
      <c r="B10824" s="12"/>
      <c r="C10824" s="12"/>
    </row>
    <row r="10825" spans="1:3" x14ac:dyDescent="0.35">
      <c r="A10825" s="12"/>
      <c r="B10825" s="12"/>
      <c r="C10825" s="12"/>
    </row>
    <row r="10826" spans="1:3" x14ac:dyDescent="0.35">
      <c r="A10826" s="12"/>
      <c r="B10826" s="12"/>
      <c r="C10826" s="12"/>
    </row>
    <row r="10827" spans="1:3" x14ac:dyDescent="0.35">
      <c r="A10827" s="12"/>
      <c r="B10827" s="12"/>
      <c r="C10827" s="12"/>
    </row>
    <row r="10828" spans="1:3" x14ac:dyDescent="0.35">
      <c r="A10828" s="12"/>
      <c r="B10828" s="12"/>
      <c r="C10828" s="12"/>
    </row>
    <row r="10829" spans="1:3" x14ac:dyDescent="0.35">
      <c r="A10829" s="12"/>
      <c r="B10829" s="12"/>
      <c r="C10829" s="12"/>
    </row>
    <row r="10830" spans="1:3" x14ac:dyDescent="0.35">
      <c r="A10830" s="12"/>
      <c r="B10830" s="12"/>
      <c r="C10830" s="12"/>
    </row>
    <row r="10831" spans="1:3" x14ac:dyDescent="0.35">
      <c r="A10831" s="12"/>
      <c r="B10831" s="12"/>
      <c r="C10831" s="12"/>
    </row>
    <row r="10832" spans="1:3" x14ac:dyDescent="0.35">
      <c r="A10832" s="12"/>
      <c r="B10832" s="12"/>
      <c r="C10832" s="12"/>
    </row>
    <row r="10833" spans="1:3" x14ac:dyDescent="0.35">
      <c r="A10833" s="12"/>
      <c r="B10833" s="12"/>
      <c r="C10833" s="12"/>
    </row>
    <row r="10834" spans="1:3" x14ac:dyDescent="0.35">
      <c r="A10834" s="12"/>
      <c r="B10834" s="12"/>
      <c r="C10834" s="12"/>
    </row>
    <row r="10835" spans="1:3" x14ac:dyDescent="0.35">
      <c r="A10835" s="12"/>
      <c r="B10835" s="12"/>
      <c r="C10835" s="12"/>
    </row>
    <row r="10836" spans="1:3" x14ac:dyDescent="0.35">
      <c r="A10836" s="12"/>
      <c r="B10836" s="12"/>
      <c r="C10836" s="12"/>
    </row>
    <row r="10837" spans="1:3" x14ac:dyDescent="0.35">
      <c r="A10837" s="12"/>
      <c r="B10837" s="12"/>
      <c r="C10837" s="12"/>
    </row>
    <row r="10838" spans="1:3" x14ac:dyDescent="0.35">
      <c r="A10838" s="12"/>
      <c r="B10838" s="12"/>
      <c r="C10838" s="12"/>
    </row>
    <row r="10839" spans="1:3" x14ac:dyDescent="0.35">
      <c r="A10839" s="12"/>
      <c r="B10839" s="12"/>
      <c r="C10839" s="12"/>
    </row>
    <row r="10840" spans="1:3" x14ac:dyDescent="0.35">
      <c r="A10840" s="12"/>
      <c r="B10840" s="12"/>
      <c r="C10840" s="12"/>
    </row>
    <row r="10841" spans="1:3" x14ac:dyDescent="0.35">
      <c r="A10841" s="12"/>
      <c r="B10841" s="12"/>
      <c r="C10841" s="12"/>
    </row>
    <row r="10842" spans="1:3" x14ac:dyDescent="0.35">
      <c r="A10842" s="12"/>
      <c r="B10842" s="12"/>
      <c r="C10842" s="12"/>
    </row>
    <row r="10843" spans="1:3" x14ac:dyDescent="0.35">
      <c r="A10843" s="12"/>
      <c r="B10843" s="12"/>
      <c r="C10843" s="12"/>
    </row>
    <row r="10844" spans="1:3" x14ac:dyDescent="0.35">
      <c r="A10844" s="12"/>
      <c r="B10844" s="12"/>
      <c r="C10844" s="12"/>
    </row>
    <row r="10845" spans="1:3" x14ac:dyDescent="0.35">
      <c r="A10845" s="12"/>
      <c r="B10845" s="12"/>
      <c r="C10845" s="12"/>
    </row>
    <row r="10846" spans="1:3" x14ac:dyDescent="0.35">
      <c r="A10846" s="12"/>
      <c r="B10846" s="12"/>
      <c r="C10846" s="12"/>
    </row>
    <row r="10847" spans="1:3" x14ac:dyDescent="0.35">
      <c r="A10847" s="12"/>
      <c r="B10847" s="12"/>
      <c r="C10847" s="12"/>
    </row>
    <row r="10848" spans="1:3" x14ac:dyDescent="0.35">
      <c r="A10848" s="12"/>
      <c r="B10848" s="12"/>
      <c r="C10848" s="12"/>
    </row>
    <row r="10849" spans="1:3" x14ac:dyDescent="0.35">
      <c r="A10849" s="12"/>
      <c r="B10849" s="12"/>
      <c r="C10849" s="12"/>
    </row>
    <row r="10850" spans="1:3" x14ac:dyDescent="0.35">
      <c r="A10850" s="12"/>
      <c r="B10850" s="12"/>
      <c r="C10850" s="12"/>
    </row>
    <row r="10851" spans="1:3" x14ac:dyDescent="0.35">
      <c r="A10851" s="12"/>
      <c r="B10851" s="12"/>
      <c r="C10851" s="12"/>
    </row>
    <row r="10852" spans="1:3" x14ac:dyDescent="0.35">
      <c r="A10852" s="12"/>
      <c r="B10852" s="12"/>
      <c r="C10852" s="12"/>
    </row>
    <row r="10853" spans="1:3" x14ac:dyDescent="0.35">
      <c r="A10853" s="12"/>
      <c r="B10853" s="12"/>
      <c r="C10853" s="12"/>
    </row>
    <row r="10854" spans="1:3" x14ac:dyDescent="0.35">
      <c r="A10854" s="12"/>
      <c r="B10854" s="12"/>
      <c r="C10854" s="12"/>
    </row>
    <row r="10855" spans="1:3" x14ac:dyDescent="0.35">
      <c r="A10855" s="12"/>
      <c r="B10855" s="12"/>
      <c r="C10855" s="12"/>
    </row>
    <row r="10856" spans="1:3" x14ac:dyDescent="0.35">
      <c r="A10856" s="12"/>
      <c r="B10856" s="12"/>
      <c r="C10856" s="12"/>
    </row>
    <row r="10857" spans="1:3" x14ac:dyDescent="0.35">
      <c r="A10857" s="12"/>
      <c r="B10857" s="12"/>
      <c r="C10857" s="12"/>
    </row>
    <row r="10858" spans="1:3" x14ac:dyDescent="0.35">
      <c r="A10858" s="12"/>
      <c r="B10858" s="12"/>
      <c r="C10858" s="12"/>
    </row>
    <row r="10859" spans="1:3" x14ac:dyDescent="0.35">
      <c r="A10859" s="12"/>
      <c r="B10859" s="12"/>
      <c r="C10859" s="12"/>
    </row>
    <row r="10860" spans="1:3" x14ac:dyDescent="0.35">
      <c r="A10860" s="12"/>
      <c r="B10860" s="12"/>
      <c r="C10860" s="12"/>
    </row>
    <row r="10861" spans="1:3" x14ac:dyDescent="0.35">
      <c r="A10861" s="12"/>
      <c r="B10861" s="12"/>
      <c r="C10861" s="12"/>
    </row>
    <row r="10862" spans="1:3" x14ac:dyDescent="0.35">
      <c r="A10862" s="12"/>
      <c r="B10862" s="12"/>
      <c r="C10862" s="12"/>
    </row>
    <row r="10863" spans="1:3" x14ac:dyDescent="0.35">
      <c r="A10863" s="12"/>
      <c r="B10863" s="12"/>
      <c r="C10863" s="12"/>
    </row>
    <row r="10864" spans="1:3" x14ac:dyDescent="0.35">
      <c r="A10864" s="12"/>
      <c r="B10864" s="12"/>
      <c r="C10864" s="12"/>
    </row>
    <row r="10865" spans="1:3" x14ac:dyDescent="0.35">
      <c r="A10865" s="12"/>
      <c r="B10865" s="12"/>
      <c r="C10865" s="12"/>
    </row>
    <row r="10866" spans="1:3" x14ac:dyDescent="0.35">
      <c r="A10866" s="12"/>
      <c r="B10866" s="12"/>
      <c r="C10866" s="12"/>
    </row>
    <row r="10867" spans="1:3" x14ac:dyDescent="0.35">
      <c r="A10867" s="12"/>
      <c r="B10867" s="12"/>
      <c r="C10867" s="12"/>
    </row>
    <row r="10868" spans="1:3" x14ac:dyDescent="0.35">
      <c r="A10868" s="12"/>
      <c r="B10868" s="12"/>
      <c r="C10868" s="12"/>
    </row>
    <row r="10869" spans="1:3" x14ac:dyDescent="0.35">
      <c r="A10869" s="12"/>
      <c r="B10869" s="12"/>
      <c r="C10869" s="12"/>
    </row>
    <row r="10870" spans="1:3" x14ac:dyDescent="0.35">
      <c r="A10870" s="12"/>
      <c r="B10870" s="12"/>
      <c r="C10870" s="12"/>
    </row>
    <row r="10871" spans="1:3" x14ac:dyDescent="0.35">
      <c r="A10871" s="12"/>
      <c r="B10871" s="12"/>
      <c r="C10871" s="12"/>
    </row>
    <row r="10872" spans="1:3" x14ac:dyDescent="0.35">
      <c r="A10872" s="12"/>
      <c r="B10872" s="12"/>
      <c r="C10872" s="12"/>
    </row>
    <row r="10873" spans="1:3" x14ac:dyDescent="0.35">
      <c r="A10873" s="12"/>
      <c r="B10873" s="12"/>
      <c r="C10873" s="12"/>
    </row>
    <row r="10874" spans="1:3" x14ac:dyDescent="0.35">
      <c r="A10874" s="12"/>
      <c r="B10874" s="12"/>
      <c r="C10874" s="12"/>
    </row>
    <row r="10875" spans="1:3" x14ac:dyDescent="0.35">
      <c r="A10875" s="12"/>
      <c r="B10875" s="12"/>
      <c r="C10875" s="12"/>
    </row>
    <row r="10876" spans="1:3" x14ac:dyDescent="0.35">
      <c r="A10876" s="12"/>
      <c r="B10876" s="12"/>
      <c r="C10876" s="12"/>
    </row>
    <row r="10877" spans="1:3" x14ac:dyDescent="0.35">
      <c r="A10877" s="12"/>
      <c r="B10877" s="12"/>
      <c r="C10877" s="12"/>
    </row>
    <row r="10878" spans="1:3" x14ac:dyDescent="0.35">
      <c r="A10878" s="12"/>
      <c r="B10878" s="12"/>
      <c r="C10878" s="12"/>
    </row>
    <row r="10879" spans="1:3" x14ac:dyDescent="0.35">
      <c r="A10879" s="12"/>
      <c r="B10879" s="12"/>
      <c r="C10879" s="12"/>
    </row>
    <row r="10880" spans="1:3" x14ac:dyDescent="0.35">
      <c r="A10880" s="12"/>
      <c r="B10880" s="12"/>
      <c r="C10880" s="12"/>
    </row>
    <row r="10881" spans="1:3" x14ac:dyDescent="0.35">
      <c r="A10881" s="12"/>
      <c r="B10881" s="12"/>
      <c r="C10881" s="12"/>
    </row>
    <row r="10882" spans="1:3" x14ac:dyDescent="0.35">
      <c r="A10882" s="12"/>
      <c r="B10882" s="12"/>
      <c r="C10882" s="12"/>
    </row>
    <row r="10883" spans="1:3" x14ac:dyDescent="0.35">
      <c r="A10883" s="12"/>
      <c r="B10883" s="12"/>
      <c r="C10883" s="12"/>
    </row>
    <row r="10884" spans="1:3" x14ac:dyDescent="0.35">
      <c r="A10884" s="12"/>
      <c r="B10884" s="12"/>
      <c r="C10884" s="12"/>
    </row>
    <row r="10885" spans="1:3" x14ac:dyDescent="0.35">
      <c r="A10885" s="12"/>
      <c r="B10885" s="12"/>
      <c r="C10885" s="12"/>
    </row>
    <row r="10886" spans="1:3" x14ac:dyDescent="0.35">
      <c r="A10886" s="12"/>
      <c r="B10886" s="12"/>
      <c r="C10886" s="12"/>
    </row>
    <row r="10887" spans="1:3" x14ac:dyDescent="0.35">
      <c r="A10887" s="12"/>
      <c r="B10887" s="12"/>
      <c r="C10887" s="12"/>
    </row>
    <row r="10888" spans="1:3" x14ac:dyDescent="0.35">
      <c r="A10888" s="12"/>
      <c r="B10888" s="12"/>
      <c r="C10888" s="12"/>
    </row>
    <row r="10889" spans="1:3" x14ac:dyDescent="0.35">
      <c r="A10889" s="12"/>
      <c r="B10889" s="12"/>
      <c r="C10889" s="12"/>
    </row>
    <row r="10890" spans="1:3" x14ac:dyDescent="0.35">
      <c r="A10890" s="12"/>
      <c r="B10890" s="12"/>
      <c r="C10890" s="12"/>
    </row>
    <row r="10891" spans="1:3" x14ac:dyDescent="0.35">
      <c r="A10891" s="12"/>
      <c r="B10891" s="12"/>
      <c r="C10891" s="12"/>
    </row>
    <row r="10892" spans="1:3" x14ac:dyDescent="0.35">
      <c r="A10892" s="12"/>
      <c r="B10892" s="12"/>
      <c r="C10892" s="12"/>
    </row>
    <row r="10893" spans="1:3" x14ac:dyDescent="0.35">
      <c r="A10893" s="12"/>
      <c r="B10893" s="12"/>
      <c r="C10893" s="12"/>
    </row>
    <row r="10894" spans="1:3" x14ac:dyDescent="0.35">
      <c r="A10894" s="12"/>
      <c r="B10894" s="12"/>
      <c r="C10894" s="12"/>
    </row>
    <row r="10895" spans="1:3" x14ac:dyDescent="0.35">
      <c r="A10895" s="12"/>
      <c r="B10895" s="12"/>
      <c r="C10895" s="12"/>
    </row>
    <row r="10896" spans="1:3" x14ac:dyDescent="0.35">
      <c r="A10896" s="12"/>
      <c r="B10896" s="12"/>
      <c r="C10896" s="12"/>
    </row>
    <row r="10897" spans="1:3" x14ac:dyDescent="0.35">
      <c r="A10897" s="12"/>
      <c r="B10897" s="12"/>
      <c r="C10897" s="12"/>
    </row>
    <row r="10898" spans="1:3" x14ac:dyDescent="0.35">
      <c r="A10898" s="12"/>
      <c r="B10898" s="12"/>
      <c r="C10898" s="12"/>
    </row>
    <row r="10899" spans="1:3" x14ac:dyDescent="0.35">
      <c r="A10899" s="12"/>
      <c r="B10899" s="12"/>
      <c r="C10899" s="12"/>
    </row>
    <row r="10900" spans="1:3" x14ac:dyDescent="0.35">
      <c r="A10900" s="12"/>
      <c r="B10900" s="12"/>
      <c r="C10900" s="12"/>
    </row>
    <row r="10901" spans="1:3" x14ac:dyDescent="0.35">
      <c r="A10901" s="12"/>
      <c r="B10901" s="12"/>
      <c r="C10901" s="12"/>
    </row>
    <row r="10902" spans="1:3" x14ac:dyDescent="0.35">
      <c r="A10902" s="12"/>
      <c r="B10902" s="12"/>
      <c r="C10902" s="12"/>
    </row>
    <row r="10903" spans="1:3" x14ac:dyDescent="0.35">
      <c r="A10903" s="12"/>
      <c r="B10903" s="12"/>
      <c r="C10903" s="12"/>
    </row>
    <row r="10904" spans="1:3" x14ac:dyDescent="0.35">
      <c r="A10904" s="12"/>
      <c r="B10904" s="12"/>
      <c r="C10904" s="12"/>
    </row>
    <row r="10905" spans="1:3" x14ac:dyDescent="0.35">
      <c r="A10905" s="12"/>
      <c r="B10905" s="12"/>
      <c r="C10905" s="12"/>
    </row>
    <row r="10906" spans="1:3" x14ac:dyDescent="0.35">
      <c r="A10906" s="12"/>
      <c r="B10906" s="12"/>
      <c r="C10906" s="12"/>
    </row>
    <row r="10907" spans="1:3" x14ac:dyDescent="0.35">
      <c r="A10907" s="12"/>
      <c r="B10907" s="12"/>
      <c r="C10907" s="12"/>
    </row>
    <row r="10908" spans="1:3" x14ac:dyDescent="0.35">
      <c r="A10908" s="12"/>
      <c r="B10908" s="12"/>
      <c r="C10908" s="12"/>
    </row>
    <row r="10909" spans="1:3" x14ac:dyDescent="0.35">
      <c r="A10909" s="12"/>
      <c r="B10909" s="12"/>
      <c r="C10909" s="12"/>
    </row>
    <row r="10910" spans="1:3" x14ac:dyDescent="0.35">
      <c r="A10910" s="12"/>
      <c r="B10910" s="12"/>
      <c r="C10910" s="12"/>
    </row>
    <row r="10911" spans="1:3" x14ac:dyDescent="0.35">
      <c r="A10911" s="12"/>
      <c r="B10911" s="12"/>
      <c r="C10911" s="12"/>
    </row>
    <row r="10912" spans="1:3" x14ac:dyDescent="0.35">
      <c r="A10912" s="12"/>
      <c r="B10912" s="12"/>
      <c r="C10912" s="12"/>
    </row>
    <row r="10913" spans="1:3" x14ac:dyDescent="0.35">
      <c r="A10913" s="12"/>
      <c r="B10913" s="12"/>
      <c r="C10913" s="12"/>
    </row>
    <row r="10914" spans="1:3" x14ac:dyDescent="0.35">
      <c r="A10914" s="12"/>
      <c r="B10914" s="12"/>
      <c r="C10914" s="12"/>
    </row>
    <row r="10915" spans="1:3" x14ac:dyDescent="0.35">
      <c r="A10915" s="12"/>
      <c r="B10915" s="12"/>
      <c r="C10915" s="12"/>
    </row>
    <row r="10916" spans="1:3" x14ac:dyDescent="0.35">
      <c r="A10916" s="12"/>
      <c r="B10916" s="12"/>
      <c r="C10916" s="12"/>
    </row>
    <row r="10917" spans="1:3" x14ac:dyDescent="0.35">
      <c r="A10917" s="12"/>
      <c r="B10917" s="12"/>
      <c r="C10917" s="12"/>
    </row>
    <row r="10918" spans="1:3" x14ac:dyDescent="0.35">
      <c r="A10918" s="12"/>
      <c r="B10918" s="12"/>
      <c r="C10918" s="12"/>
    </row>
    <row r="10919" spans="1:3" x14ac:dyDescent="0.35">
      <c r="A10919" s="12"/>
      <c r="B10919" s="12"/>
      <c r="C10919" s="12"/>
    </row>
    <row r="10920" spans="1:3" x14ac:dyDescent="0.35">
      <c r="A10920" s="12"/>
      <c r="B10920" s="12"/>
      <c r="C10920" s="12"/>
    </row>
    <row r="10921" spans="1:3" x14ac:dyDescent="0.35">
      <c r="A10921" s="12"/>
      <c r="B10921" s="12"/>
      <c r="C10921" s="12"/>
    </row>
    <row r="10922" spans="1:3" x14ac:dyDescent="0.35">
      <c r="A10922" s="12"/>
      <c r="B10922" s="12"/>
      <c r="C10922" s="12"/>
    </row>
    <row r="10923" spans="1:3" x14ac:dyDescent="0.35">
      <c r="A10923" s="12"/>
      <c r="B10923" s="12"/>
      <c r="C10923" s="12"/>
    </row>
    <row r="10924" spans="1:3" x14ac:dyDescent="0.35">
      <c r="A10924" s="12"/>
      <c r="B10924" s="12"/>
      <c r="C10924" s="12"/>
    </row>
    <row r="10925" spans="1:3" x14ac:dyDescent="0.35">
      <c r="A10925" s="12"/>
      <c r="B10925" s="12"/>
      <c r="C10925" s="12"/>
    </row>
    <row r="10926" spans="1:3" x14ac:dyDescent="0.35">
      <c r="A10926" s="12"/>
      <c r="B10926" s="12"/>
      <c r="C10926" s="12"/>
    </row>
    <row r="10927" spans="1:3" x14ac:dyDescent="0.35">
      <c r="A10927" s="12"/>
      <c r="B10927" s="12"/>
      <c r="C10927" s="12"/>
    </row>
    <row r="10928" spans="1:3" x14ac:dyDescent="0.35">
      <c r="A10928" s="12"/>
      <c r="B10928" s="12"/>
      <c r="C10928" s="12"/>
    </row>
    <row r="10929" spans="1:3" x14ac:dyDescent="0.35">
      <c r="A10929" s="12"/>
      <c r="B10929" s="12"/>
      <c r="C10929" s="12"/>
    </row>
    <row r="10930" spans="1:3" x14ac:dyDescent="0.35">
      <c r="A10930" s="12"/>
      <c r="B10930" s="12"/>
      <c r="C10930" s="12"/>
    </row>
    <row r="10931" spans="1:3" x14ac:dyDescent="0.35">
      <c r="A10931" s="12"/>
      <c r="B10931" s="12"/>
      <c r="C10931" s="12"/>
    </row>
    <row r="10932" spans="1:3" x14ac:dyDescent="0.35">
      <c r="A10932" s="12"/>
      <c r="B10932" s="12"/>
      <c r="C10932" s="12"/>
    </row>
    <row r="10933" spans="1:3" x14ac:dyDescent="0.35">
      <c r="A10933" s="12"/>
      <c r="B10933" s="12"/>
      <c r="C10933" s="12"/>
    </row>
    <row r="10934" spans="1:3" x14ac:dyDescent="0.35">
      <c r="A10934" s="12"/>
      <c r="B10934" s="12"/>
      <c r="C10934" s="12"/>
    </row>
    <row r="10935" spans="1:3" x14ac:dyDescent="0.35">
      <c r="A10935" s="12"/>
      <c r="B10935" s="12"/>
      <c r="C10935" s="12"/>
    </row>
    <row r="10936" spans="1:3" x14ac:dyDescent="0.35">
      <c r="A10936" s="12"/>
      <c r="B10936" s="12"/>
      <c r="C10936" s="12"/>
    </row>
    <row r="10937" spans="1:3" x14ac:dyDescent="0.35">
      <c r="A10937" s="12"/>
      <c r="B10937" s="12"/>
      <c r="C10937" s="12"/>
    </row>
    <row r="10938" spans="1:3" x14ac:dyDescent="0.35">
      <c r="A10938" s="12"/>
      <c r="B10938" s="12"/>
      <c r="C10938" s="12"/>
    </row>
    <row r="10939" spans="1:3" x14ac:dyDescent="0.35">
      <c r="A10939" s="12"/>
      <c r="B10939" s="12"/>
      <c r="C10939" s="12"/>
    </row>
    <row r="10940" spans="1:3" x14ac:dyDescent="0.35">
      <c r="A10940" s="12"/>
      <c r="B10940" s="12"/>
      <c r="C10940" s="12"/>
    </row>
    <row r="10941" spans="1:3" x14ac:dyDescent="0.35">
      <c r="A10941" s="12"/>
      <c r="B10941" s="12"/>
      <c r="C10941" s="12"/>
    </row>
    <row r="10942" spans="1:3" x14ac:dyDescent="0.35">
      <c r="A10942" s="12"/>
      <c r="B10942" s="12"/>
      <c r="C10942" s="12"/>
    </row>
    <row r="10943" spans="1:3" x14ac:dyDescent="0.35">
      <c r="A10943" s="12"/>
      <c r="B10943" s="12"/>
      <c r="C10943" s="12"/>
    </row>
    <row r="10944" spans="1:3" x14ac:dyDescent="0.35">
      <c r="A10944" s="12"/>
      <c r="B10944" s="12"/>
      <c r="C10944" s="12"/>
    </row>
    <row r="10945" spans="1:3" x14ac:dyDescent="0.35">
      <c r="A10945" s="12"/>
      <c r="B10945" s="12"/>
      <c r="C10945" s="12"/>
    </row>
    <row r="10946" spans="1:3" x14ac:dyDescent="0.35">
      <c r="A10946" s="12"/>
      <c r="B10946" s="12"/>
      <c r="C10946" s="12"/>
    </row>
    <row r="10947" spans="1:3" x14ac:dyDescent="0.35">
      <c r="A10947" s="12"/>
      <c r="B10947" s="12"/>
      <c r="C10947" s="12"/>
    </row>
    <row r="10948" spans="1:3" x14ac:dyDescent="0.35">
      <c r="A10948" s="12"/>
      <c r="B10948" s="12"/>
      <c r="C10948" s="12"/>
    </row>
    <row r="10949" spans="1:3" x14ac:dyDescent="0.35">
      <c r="A10949" s="12"/>
      <c r="B10949" s="12"/>
      <c r="C10949" s="12"/>
    </row>
    <row r="10950" spans="1:3" x14ac:dyDescent="0.35">
      <c r="A10950" s="12"/>
      <c r="B10950" s="12"/>
      <c r="C10950" s="12"/>
    </row>
    <row r="10951" spans="1:3" x14ac:dyDescent="0.35">
      <c r="A10951" s="12"/>
      <c r="B10951" s="12"/>
      <c r="C10951" s="12"/>
    </row>
    <row r="10952" spans="1:3" x14ac:dyDescent="0.35">
      <c r="A10952" s="12"/>
      <c r="B10952" s="12"/>
      <c r="C10952" s="12"/>
    </row>
    <row r="10953" spans="1:3" x14ac:dyDescent="0.35">
      <c r="A10953" s="12"/>
      <c r="B10953" s="12"/>
      <c r="C10953" s="12"/>
    </row>
    <row r="10954" spans="1:3" x14ac:dyDescent="0.35">
      <c r="A10954" s="12"/>
      <c r="B10954" s="12"/>
      <c r="C10954" s="12"/>
    </row>
    <row r="10955" spans="1:3" x14ac:dyDescent="0.35">
      <c r="A10955" s="12"/>
      <c r="B10955" s="12"/>
      <c r="C10955" s="12"/>
    </row>
    <row r="10956" spans="1:3" x14ac:dyDescent="0.35">
      <c r="A10956" s="12"/>
      <c r="B10956" s="12"/>
      <c r="C10956" s="12"/>
    </row>
    <row r="10957" spans="1:3" x14ac:dyDescent="0.35">
      <c r="A10957" s="12"/>
      <c r="B10957" s="12"/>
      <c r="C10957" s="12"/>
    </row>
    <row r="10958" spans="1:3" x14ac:dyDescent="0.35">
      <c r="A10958" s="12"/>
      <c r="B10958" s="12"/>
      <c r="C10958" s="12"/>
    </row>
    <row r="10959" spans="1:3" x14ac:dyDescent="0.35">
      <c r="A10959" s="12"/>
      <c r="B10959" s="12"/>
      <c r="C10959" s="12"/>
    </row>
    <row r="10960" spans="1:3" x14ac:dyDescent="0.35">
      <c r="A10960" s="12"/>
      <c r="B10960" s="12"/>
      <c r="C10960" s="12"/>
    </row>
    <row r="10961" spans="1:3" x14ac:dyDescent="0.35">
      <c r="A10961" s="12"/>
      <c r="B10961" s="12"/>
      <c r="C10961" s="12"/>
    </row>
    <row r="10962" spans="1:3" x14ac:dyDescent="0.35">
      <c r="A10962" s="12"/>
      <c r="B10962" s="12"/>
      <c r="C10962" s="12"/>
    </row>
    <row r="10963" spans="1:3" x14ac:dyDescent="0.35">
      <c r="A10963" s="12"/>
      <c r="B10963" s="12"/>
      <c r="C10963" s="12"/>
    </row>
    <row r="10964" spans="1:3" x14ac:dyDescent="0.35">
      <c r="A10964" s="12"/>
      <c r="B10964" s="12"/>
      <c r="C10964" s="12"/>
    </row>
    <row r="10965" spans="1:3" x14ac:dyDescent="0.35">
      <c r="A10965" s="12"/>
      <c r="B10965" s="12"/>
      <c r="C10965" s="12"/>
    </row>
    <row r="10966" spans="1:3" x14ac:dyDescent="0.35">
      <c r="A10966" s="12"/>
      <c r="B10966" s="12"/>
      <c r="C10966" s="12"/>
    </row>
    <row r="10967" spans="1:3" x14ac:dyDescent="0.35">
      <c r="A10967" s="12"/>
      <c r="B10967" s="12"/>
      <c r="C10967" s="12"/>
    </row>
    <row r="10968" spans="1:3" x14ac:dyDescent="0.35">
      <c r="A10968" s="12"/>
      <c r="B10968" s="12"/>
      <c r="C10968" s="12"/>
    </row>
    <row r="10969" spans="1:3" x14ac:dyDescent="0.35">
      <c r="A10969" s="12"/>
      <c r="B10969" s="12"/>
      <c r="C10969" s="12"/>
    </row>
    <row r="10970" spans="1:3" x14ac:dyDescent="0.35">
      <c r="A10970" s="12"/>
      <c r="B10970" s="12"/>
      <c r="C10970" s="12"/>
    </row>
    <row r="10971" spans="1:3" x14ac:dyDescent="0.35">
      <c r="A10971" s="12"/>
      <c r="B10971" s="12"/>
      <c r="C10971" s="12"/>
    </row>
    <row r="10972" spans="1:3" x14ac:dyDescent="0.35">
      <c r="A10972" s="12"/>
      <c r="B10972" s="12"/>
      <c r="C10972" s="12"/>
    </row>
    <row r="10973" spans="1:3" x14ac:dyDescent="0.35">
      <c r="A10973" s="12"/>
      <c r="B10973" s="12"/>
      <c r="C10973" s="12"/>
    </row>
    <row r="10974" spans="1:3" x14ac:dyDescent="0.35">
      <c r="A10974" s="12"/>
      <c r="B10974" s="12"/>
      <c r="C10974" s="12"/>
    </row>
    <row r="10975" spans="1:3" x14ac:dyDescent="0.35">
      <c r="A10975" s="12"/>
      <c r="B10975" s="12"/>
      <c r="C10975" s="12"/>
    </row>
    <row r="10976" spans="1:3" x14ac:dyDescent="0.35">
      <c r="A10976" s="12"/>
      <c r="B10976" s="12"/>
      <c r="C10976" s="12"/>
    </row>
    <row r="10977" spans="1:3" x14ac:dyDescent="0.35">
      <c r="A10977" s="12"/>
      <c r="B10977" s="12"/>
      <c r="C10977" s="12"/>
    </row>
    <row r="10978" spans="1:3" x14ac:dyDescent="0.35">
      <c r="A10978" s="12"/>
      <c r="B10978" s="12"/>
      <c r="C10978" s="12"/>
    </row>
    <row r="10979" spans="1:3" x14ac:dyDescent="0.35">
      <c r="A10979" s="12"/>
      <c r="B10979" s="12"/>
      <c r="C10979" s="12"/>
    </row>
    <row r="10980" spans="1:3" x14ac:dyDescent="0.35">
      <c r="A10980" s="12"/>
      <c r="B10980" s="12"/>
      <c r="C10980" s="12"/>
    </row>
    <row r="10981" spans="1:3" x14ac:dyDescent="0.35">
      <c r="A10981" s="12"/>
      <c r="B10981" s="12"/>
      <c r="C10981" s="12"/>
    </row>
    <row r="10982" spans="1:3" x14ac:dyDescent="0.35">
      <c r="A10982" s="12"/>
      <c r="B10982" s="12"/>
      <c r="C10982" s="12"/>
    </row>
    <row r="10983" spans="1:3" x14ac:dyDescent="0.35">
      <c r="A10983" s="12"/>
      <c r="B10983" s="12"/>
      <c r="C10983" s="12"/>
    </row>
    <row r="10984" spans="1:3" x14ac:dyDescent="0.35">
      <c r="A10984" s="12"/>
      <c r="B10984" s="12"/>
      <c r="C10984" s="12"/>
    </row>
    <row r="10985" spans="1:3" x14ac:dyDescent="0.35">
      <c r="A10985" s="12"/>
      <c r="B10985" s="12"/>
      <c r="C10985" s="12"/>
    </row>
    <row r="10986" spans="1:3" x14ac:dyDescent="0.35">
      <c r="A10986" s="12"/>
      <c r="B10986" s="12"/>
      <c r="C10986" s="12"/>
    </row>
    <row r="10987" spans="1:3" x14ac:dyDescent="0.35">
      <c r="A10987" s="12"/>
      <c r="B10987" s="12"/>
      <c r="C10987" s="12"/>
    </row>
    <row r="10988" spans="1:3" x14ac:dyDescent="0.35">
      <c r="A10988" s="12"/>
      <c r="B10988" s="12"/>
      <c r="C10988" s="12"/>
    </row>
    <row r="10989" spans="1:3" x14ac:dyDescent="0.35">
      <c r="A10989" s="12"/>
      <c r="B10989" s="12"/>
      <c r="C10989" s="12"/>
    </row>
    <row r="10990" spans="1:3" x14ac:dyDescent="0.35">
      <c r="A10990" s="12"/>
      <c r="B10990" s="12"/>
      <c r="C10990" s="12"/>
    </row>
    <row r="10991" spans="1:3" x14ac:dyDescent="0.35">
      <c r="A10991" s="12"/>
      <c r="B10991" s="12"/>
      <c r="C10991" s="12"/>
    </row>
    <row r="10992" spans="1:3" x14ac:dyDescent="0.35">
      <c r="A10992" s="12"/>
      <c r="B10992" s="12"/>
      <c r="C10992" s="12"/>
    </row>
    <row r="10993" spans="1:3" x14ac:dyDescent="0.35">
      <c r="A10993" s="12"/>
      <c r="B10993" s="12"/>
      <c r="C10993" s="12"/>
    </row>
    <row r="10994" spans="1:3" x14ac:dyDescent="0.35">
      <c r="A10994" s="12"/>
      <c r="B10994" s="12"/>
      <c r="C10994" s="12"/>
    </row>
    <row r="10995" spans="1:3" x14ac:dyDescent="0.35">
      <c r="A10995" s="12"/>
      <c r="B10995" s="12"/>
      <c r="C10995" s="12"/>
    </row>
    <row r="10996" spans="1:3" x14ac:dyDescent="0.35">
      <c r="A10996" s="12"/>
      <c r="B10996" s="12"/>
      <c r="C10996" s="12"/>
    </row>
    <row r="10997" spans="1:3" x14ac:dyDescent="0.35">
      <c r="A10997" s="12"/>
      <c r="B10997" s="12"/>
      <c r="C10997" s="12"/>
    </row>
    <row r="10998" spans="1:3" x14ac:dyDescent="0.35">
      <c r="A10998" s="12"/>
      <c r="B10998" s="12"/>
      <c r="C10998" s="12"/>
    </row>
    <row r="10999" spans="1:3" x14ac:dyDescent="0.35">
      <c r="A10999" s="12"/>
      <c r="B10999" s="12"/>
      <c r="C10999" s="12"/>
    </row>
    <row r="11000" spans="1:3" x14ac:dyDescent="0.35">
      <c r="A11000" s="12"/>
      <c r="B11000" s="12"/>
      <c r="C11000" s="12"/>
    </row>
    <row r="11001" spans="1:3" x14ac:dyDescent="0.35">
      <c r="A11001" s="12"/>
      <c r="B11001" s="12"/>
      <c r="C11001" s="12"/>
    </row>
    <row r="11002" spans="1:3" x14ac:dyDescent="0.35">
      <c r="A11002" s="12"/>
      <c r="B11002" s="12"/>
      <c r="C11002" s="12"/>
    </row>
    <row r="11003" spans="1:3" x14ac:dyDescent="0.35">
      <c r="A11003" s="12"/>
      <c r="B11003" s="12"/>
      <c r="C11003" s="12"/>
    </row>
    <row r="11004" spans="1:3" x14ac:dyDescent="0.35">
      <c r="A11004" s="12"/>
      <c r="B11004" s="12"/>
      <c r="C11004" s="12"/>
    </row>
    <row r="11005" spans="1:3" x14ac:dyDescent="0.35">
      <c r="A11005" s="12"/>
      <c r="B11005" s="12"/>
      <c r="C11005" s="12"/>
    </row>
    <row r="11006" spans="1:3" x14ac:dyDescent="0.35">
      <c r="A11006" s="12"/>
      <c r="B11006" s="12"/>
      <c r="C11006" s="12"/>
    </row>
    <row r="11007" spans="1:3" x14ac:dyDescent="0.35">
      <c r="A11007" s="12"/>
      <c r="B11007" s="12"/>
      <c r="C11007" s="12"/>
    </row>
    <row r="11008" spans="1:3" x14ac:dyDescent="0.35">
      <c r="A11008" s="12"/>
      <c r="B11008" s="12"/>
      <c r="C11008" s="12"/>
    </row>
    <row r="11009" spans="1:3" x14ac:dyDescent="0.35">
      <c r="A11009" s="12"/>
      <c r="B11009" s="12"/>
      <c r="C11009" s="12"/>
    </row>
    <row r="11010" spans="1:3" x14ac:dyDescent="0.35">
      <c r="A11010" s="12"/>
      <c r="B11010" s="12"/>
      <c r="C11010" s="12"/>
    </row>
    <row r="11011" spans="1:3" x14ac:dyDescent="0.35">
      <c r="A11011" s="12"/>
      <c r="B11011" s="12"/>
      <c r="C11011" s="12"/>
    </row>
    <row r="11012" spans="1:3" x14ac:dyDescent="0.35">
      <c r="A11012" s="12"/>
      <c r="B11012" s="12"/>
      <c r="C11012" s="12"/>
    </row>
    <row r="11013" spans="1:3" x14ac:dyDescent="0.35">
      <c r="A11013" s="12"/>
      <c r="B11013" s="12"/>
      <c r="C11013" s="12"/>
    </row>
    <row r="11014" spans="1:3" x14ac:dyDescent="0.35">
      <c r="A11014" s="12"/>
      <c r="B11014" s="12"/>
      <c r="C11014" s="12"/>
    </row>
    <row r="11015" spans="1:3" x14ac:dyDescent="0.35">
      <c r="A11015" s="12"/>
      <c r="B11015" s="12"/>
      <c r="C11015" s="12"/>
    </row>
    <row r="11016" spans="1:3" x14ac:dyDescent="0.35">
      <c r="A11016" s="12"/>
      <c r="B11016" s="12"/>
      <c r="C11016" s="12"/>
    </row>
    <row r="11017" spans="1:3" x14ac:dyDescent="0.35">
      <c r="A11017" s="12"/>
      <c r="B11017" s="12"/>
      <c r="C11017" s="12"/>
    </row>
    <row r="11018" spans="1:3" x14ac:dyDescent="0.35">
      <c r="A11018" s="12"/>
      <c r="B11018" s="12"/>
      <c r="C11018" s="12"/>
    </row>
    <row r="11019" spans="1:3" x14ac:dyDescent="0.35">
      <c r="A11019" s="12"/>
      <c r="B11019" s="12"/>
      <c r="C11019" s="12"/>
    </row>
    <row r="11020" spans="1:3" x14ac:dyDescent="0.35">
      <c r="A11020" s="12"/>
      <c r="B11020" s="12"/>
      <c r="C11020" s="12"/>
    </row>
    <row r="11021" spans="1:3" x14ac:dyDescent="0.35">
      <c r="A11021" s="12"/>
      <c r="B11021" s="12"/>
      <c r="C11021" s="12"/>
    </row>
    <row r="11022" spans="1:3" x14ac:dyDescent="0.35">
      <c r="A11022" s="12"/>
      <c r="B11022" s="12"/>
      <c r="C11022" s="12"/>
    </row>
    <row r="11023" spans="1:3" x14ac:dyDescent="0.35">
      <c r="A11023" s="12"/>
      <c r="B11023" s="12"/>
      <c r="C11023" s="12"/>
    </row>
    <row r="11024" spans="1:3" x14ac:dyDescent="0.35">
      <c r="A11024" s="12"/>
      <c r="B11024" s="12"/>
      <c r="C11024" s="12"/>
    </row>
    <row r="11025" spans="1:3" x14ac:dyDescent="0.35">
      <c r="A11025" s="12"/>
      <c r="B11025" s="12"/>
      <c r="C11025" s="12"/>
    </row>
    <row r="11026" spans="1:3" x14ac:dyDescent="0.35">
      <c r="A11026" s="12"/>
      <c r="B11026" s="12"/>
      <c r="C11026" s="12"/>
    </row>
    <row r="11027" spans="1:3" x14ac:dyDescent="0.35">
      <c r="A11027" s="12"/>
      <c r="B11027" s="12"/>
      <c r="C11027" s="12"/>
    </row>
    <row r="11028" spans="1:3" x14ac:dyDescent="0.35">
      <c r="A11028" s="12"/>
      <c r="B11028" s="12"/>
      <c r="C11028" s="12"/>
    </row>
    <row r="11029" spans="1:3" x14ac:dyDescent="0.35">
      <c r="A11029" s="12"/>
      <c r="B11029" s="12"/>
      <c r="C11029" s="12"/>
    </row>
    <row r="11030" spans="1:3" x14ac:dyDescent="0.35">
      <c r="A11030" s="12"/>
      <c r="B11030" s="12"/>
      <c r="C11030" s="12"/>
    </row>
    <row r="11031" spans="1:3" x14ac:dyDescent="0.35">
      <c r="A11031" s="12"/>
      <c r="B11031" s="12"/>
      <c r="C11031" s="12"/>
    </row>
    <row r="11032" spans="1:3" x14ac:dyDescent="0.35">
      <c r="A11032" s="12"/>
      <c r="B11032" s="12"/>
      <c r="C11032" s="12"/>
    </row>
    <row r="11033" spans="1:3" x14ac:dyDescent="0.35">
      <c r="A11033" s="12"/>
      <c r="B11033" s="12"/>
      <c r="C11033" s="12"/>
    </row>
    <row r="11034" spans="1:3" x14ac:dyDescent="0.35">
      <c r="A11034" s="12"/>
      <c r="B11034" s="12"/>
      <c r="C11034" s="12"/>
    </row>
    <row r="11035" spans="1:3" x14ac:dyDescent="0.35">
      <c r="A11035" s="12"/>
      <c r="B11035" s="12"/>
      <c r="C11035" s="12"/>
    </row>
    <row r="11036" spans="1:3" x14ac:dyDescent="0.35">
      <c r="A11036" s="12"/>
      <c r="B11036" s="12"/>
      <c r="C11036" s="12"/>
    </row>
    <row r="11037" spans="1:3" x14ac:dyDescent="0.35">
      <c r="A11037" s="12"/>
      <c r="B11037" s="12"/>
      <c r="C11037" s="12"/>
    </row>
    <row r="11038" spans="1:3" x14ac:dyDescent="0.35">
      <c r="A11038" s="12"/>
      <c r="B11038" s="12"/>
      <c r="C11038" s="12"/>
    </row>
    <row r="11039" spans="1:3" x14ac:dyDescent="0.35">
      <c r="A11039" s="12"/>
      <c r="B11039" s="12"/>
      <c r="C11039" s="12"/>
    </row>
    <row r="11040" spans="1:3" x14ac:dyDescent="0.35">
      <c r="A11040" s="12"/>
      <c r="B11040" s="12"/>
      <c r="C11040" s="12"/>
    </row>
    <row r="11041" spans="1:3" x14ac:dyDescent="0.35">
      <c r="A11041" s="12"/>
      <c r="B11041" s="12"/>
      <c r="C11041" s="12"/>
    </row>
    <row r="11042" spans="1:3" x14ac:dyDescent="0.35">
      <c r="A11042" s="12"/>
      <c r="B11042" s="12"/>
      <c r="C11042" s="12"/>
    </row>
    <row r="11043" spans="1:3" x14ac:dyDescent="0.35">
      <c r="A11043" s="12"/>
      <c r="B11043" s="12"/>
      <c r="C11043" s="12"/>
    </row>
    <row r="11044" spans="1:3" x14ac:dyDescent="0.35">
      <c r="A11044" s="12"/>
      <c r="B11044" s="12"/>
      <c r="C11044" s="12"/>
    </row>
    <row r="11045" spans="1:3" x14ac:dyDescent="0.35">
      <c r="A11045" s="12"/>
      <c r="B11045" s="12"/>
      <c r="C11045" s="12"/>
    </row>
    <row r="11046" spans="1:3" x14ac:dyDescent="0.35">
      <c r="A11046" s="12"/>
      <c r="B11046" s="12"/>
      <c r="C11046" s="12"/>
    </row>
    <row r="11047" spans="1:3" x14ac:dyDescent="0.35">
      <c r="A11047" s="12"/>
      <c r="B11047" s="12"/>
      <c r="C11047" s="12"/>
    </row>
    <row r="11048" spans="1:3" x14ac:dyDescent="0.35">
      <c r="A11048" s="12"/>
      <c r="B11048" s="12"/>
      <c r="C11048" s="12"/>
    </row>
    <row r="11049" spans="1:3" x14ac:dyDescent="0.35">
      <c r="A11049" s="12"/>
      <c r="B11049" s="12"/>
      <c r="C11049" s="12"/>
    </row>
    <row r="11050" spans="1:3" x14ac:dyDescent="0.35">
      <c r="A11050" s="12"/>
      <c r="B11050" s="12"/>
      <c r="C11050" s="12"/>
    </row>
    <row r="11051" spans="1:3" x14ac:dyDescent="0.35">
      <c r="A11051" s="12"/>
      <c r="B11051" s="12"/>
      <c r="C11051" s="12"/>
    </row>
    <row r="11052" spans="1:3" x14ac:dyDescent="0.35">
      <c r="A11052" s="12"/>
      <c r="B11052" s="12"/>
      <c r="C11052" s="12"/>
    </row>
    <row r="11053" spans="1:3" x14ac:dyDescent="0.35">
      <c r="A11053" s="12"/>
      <c r="B11053" s="12"/>
      <c r="C11053" s="12"/>
    </row>
    <row r="11054" spans="1:3" x14ac:dyDescent="0.35">
      <c r="A11054" s="12"/>
      <c r="B11054" s="12"/>
      <c r="C11054" s="12"/>
    </row>
    <row r="11055" spans="1:3" x14ac:dyDescent="0.35">
      <c r="A11055" s="12"/>
      <c r="B11055" s="12"/>
      <c r="C11055" s="12"/>
    </row>
    <row r="11056" spans="1:3" x14ac:dyDescent="0.35">
      <c r="A11056" s="12"/>
      <c r="B11056" s="12"/>
      <c r="C11056" s="12"/>
    </row>
    <row r="11057" spans="1:3" x14ac:dyDescent="0.35">
      <c r="A11057" s="12"/>
      <c r="B11057" s="12"/>
      <c r="C11057" s="12"/>
    </row>
    <row r="11058" spans="1:3" x14ac:dyDescent="0.35">
      <c r="A11058" s="12"/>
      <c r="B11058" s="12"/>
      <c r="C11058" s="12"/>
    </row>
    <row r="11059" spans="1:3" x14ac:dyDescent="0.35">
      <c r="A11059" s="12"/>
      <c r="B11059" s="12"/>
      <c r="C11059" s="12"/>
    </row>
    <row r="11060" spans="1:3" x14ac:dyDescent="0.35">
      <c r="A11060" s="12"/>
      <c r="B11060" s="12"/>
      <c r="C11060" s="12"/>
    </row>
    <row r="11061" spans="1:3" x14ac:dyDescent="0.35">
      <c r="A11061" s="12"/>
      <c r="B11061" s="12"/>
      <c r="C11061" s="12"/>
    </row>
    <row r="11062" spans="1:3" x14ac:dyDescent="0.35">
      <c r="A11062" s="12"/>
      <c r="B11062" s="12"/>
      <c r="C11062" s="12"/>
    </row>
    <row r="11063" spans="1:3" x14ac:dyDescent="0.35">
      <c r="A11063" s="12"/>
      <c r="B11063" s="12"/>
      <c r="C11063" s="12"/>
    </row>
    <row r="11064" spans="1:3" x14ac:dyDescent="0.35">
      <c r="A11064" s="12"/>
      <c r="B11064" s="12"/>
      <c r="C11064" s="12"/>
    </row>
    <row r="11065" spans="1:3" x14ac:dyDescent="0.35">
      <c r="A11065" s="12"/>
      <c r="B11065" s="12"/>
      <c r="C11065" s="12"/>
    </row>
    <row r="11066" spans="1:3" x14ac:dyDescent="0.35">
      <c r="A11066" s="12"/>
      <c r="B11066" s="12"/>
      <c r="C11066" s="12"/>
    </row>
    <row r="11067" spans="1:3" x14ac:dyDescent="0.35">
      <c r="A11067" s="12"/>
      <c r="B11067" s="12"/>
      <c r="C11067" s="12"/>
    </row>
    <row r="11068" spans="1:3" x14ac:dyDescent="0.35">
      <c r="A11068" s="12"/>
      <c r="B11068" s="12"/>
      <c r="C11068" s="12"/>
    </row>
    <row r="11069" spans="1:3" x14ac:dyDescent="0.35">
      <c r="A11069" s="12"/>
      <c r="B11069" s="12"/>
      <c r="C11069" s="12"/>
    </row>
    <row r="11070" spans="1:3" x14ac:dyDescent="0.35">
      <c r="A11070" s="12"/>
      <c r="B11070" s="12"/>
      <c r="C11070" s="12"/>
    </row>
    <row r="11071" spans="1:3" x14ac:dyDescent="0.35">
      <c r="A11071" s="12"/>
      <c r="B11071" s="12"/>
      <c r="C11071" s="12"/>
    </row>
    <row r="11072" spans="1:3" x14ac:dyDescent="0.35">
      <c r="A11072" s="12"/>
      <c r="B11072" s="12"/>
      <c r="C11072" s="12"/>
    </row>
    <row r="11073" spans="1:3" x14ac:dyDescent="0.35">
      <c r="A11073" s="12"/>
      <c r="B11073" s="12"/>
      <c r="C11073" s="12"/>
    </row>
    <row r="11074" spans="1:3" x14ac:dyDescent="0.35">
      <c r="A11074" s="12"/>
      <c r="B11074" s="12"/>
      <c r="C11074" s="12"/>
    </row>
    <row r="11075" spans="1:3" x14ac:dyDescent="0.35">
      <c r="A11075" s="12"/>
      <c r="B11075" s="12"/>
      <c r="C11075" s="12"/>
    </row>
    <row r="11076" spans="1:3" x14ac:dyDescent="0.35">
      <c r="A11076" s="12"/>
      <c r="B11076" s="12"/>
      <c r="C11076" s="12"/>
    </row>
    <row r="11077" spans="1:3" x14ac:dyDescent="0.35">
      <c r="A11077" s="12"/>
      <c r="B11077" s="12"/>
      <c r="C11077" s="12"/>
    </row>
    <row r="11078" spans="1:3" x14ac:dyDescent="0.35">
      <c r="A11078" s="12"/>
      <c r="B11078" s="12"/>
      <c r="C11078" s="12"/>
    </row>
    <row r="11079" spans="1:3" x14ac:dyDescent="0.35">
      <c r="A11079" s="12"/>
      <c r="B11079" s="12"/>
      <c r="C11079" s="12"/>
    </row>
    <row r="11080" spans="1:3" x14ac:dyDescent="0.35">
      <c r="A11080" s="12"/>
      <c r="B11080" s="12"/>
      <c r="C11080" s="12"/>
    </row>
    <row r="11081" spans="1:3" x14ac:dyDescent="0.35">
      <c r="A11081" s="12"/>
      <c r="B11081" s="12"/>
      <c r="C11081" s="12"/>
    </row>
    <row r="11082" spans="1:3" x14ac:dyDescent="0.35">
      <c r="A11082" s="12"/>
      <c r="B11082" s="12"/>
      <c r="C11082" s="12"/>
    </row>
    <row r="11083" spans="1:3" x14ac:dyDescent="0.35">
      <c r="A11083" s="12"/>
      <c r="B11083" s="12"/>
      <c r="C11083" s="12"/>
    </row>
    <row r="11084" spans="1:3" x14ac:dyDescent="0.35">
      <c r="A11084" s="12"/>
      <c r="B11084" s="12"/>
      <c r="C11084" s="12"/>
    </row>
    <row r="11085" spans="1:3" x14ac:dyDescent="0.35">
      <c r="A11085" s="12"/>
      <c r="B11085" s="12"/>
      <c r="C11085" s="12"/>
    </row>
    <row r="11086" spans="1:3" x14ac:dyDescent="0.35">
      <c r="A11086" s="12"/>
      <c r="B11086" s="12"/>
      <c r="C11086" s="12"/>
    </row>
    <row r="11087" spans="1:3" x14ac:dyDescent="0.35">
      <c r="A11087" s="12"/>
      <c r="B11087" s="12"/>
      <c r="C11087" s="12"/>
    </row>
    <row r="11088" spans="1:3" x14ac:dyDescent="0.35">
      <c r="A11088" s="12"/>
      <c r="B11088" s="12"/>
      <c r="C11088" s="12"/>
    </row>
    <row r="11089" spans="1:3" x14ac:dyDescent="0.35">
      <c r="A11089" s="12"/>
      <c r="B11089" s="12"/>
      <c r="C11089" s="12"/>
    </row>
    <row r="11090" spans="1:3" x14ac:dyDescent="0.35">
      <c r="A11090" s="12"/>
      <c r="B11090" s="12"/>
      <c r="C11090" s="12"/>
    </row>
    <row r="11091" spans="1:3" x14ac:dyDescent="0.35">
      <c r="A11091" s="12"/>
      <c r="B11091" s="12"/>
      <c r="C11091" s="12"/>
    </row>
    <row r="11092" spans="1:3" x14ac:dyDescent="0.35">
      <c r="A11092" s="12"/>
      <c r="B11092" s="12"/>
      <c r="C11092" s="12"/>
    </row>
    <row r="11093" spans="1:3" x14ac:dyDescent="0.35">
      <c r="A11093" s="12"/>
      <c r="B11093" s="12"/>
      <c r="C11093" s="12"/>
    </row>
    <row r="11094" spans="1:3" x14ac:dyDescent="0.35">
      <c r="A11094" s="12"/>
      <c r="B11094" s="12"/>
      <c r="C11094" s="12"/>
    </row>
    <row r="11095" spans="1:3" x14ac:dyDescent="0.35">
      <c r="A11095" s="12"/>
      <c r="B11095" s="12"/>
      <c r="C11095" s="12"/>
    </row>
    <row r="11096" spans="1:3" x14ac:dyDescent="0.35">
      <c r="A11096" s="12"/>
      <c r="B11096" s="12"/>
      <c r="C11096" s="12"/>
    </row>
    <row r="11097" spans="1:3" x14ac:dyDescent="0.35">
      <c r="A11097" s="12"/>
      <c r="B11097" s="12"/>
      <c r="C11097" s="12"/>
    </row>
    <row r="11098" spans="1:3" x14ac:dyDescent="0.35">
      <c r="A11098" s="12"/>
      <c r="B11098" s="12"/>
      <c r="C11098" s="12"/>
    </row>
    <row r="11099" spans="1:3" x14ac:dyDescent="0.35">
      <c r="A11099" s="12"/>
      <c r="B11099" s="12"/>
      <c r="C11099" s="12"/>
    </row>
    <row r="11100" spans="1:3" x14ac:dyDescent="0.35">
      <c r="A11100" s="12"/>
      <c r="B11100" s="12"/>
      <c r="C11100" s="12"/>
    </row>
    <row r="11101" spans="1:3" x14ac:dyDescent="0.35">
      <c r="A11101" s="12"/>
      <c r="B11101" s="12"/>
      <c r="C11101" s="12"/>
    </row>
    <row r="11102" spans="1:3" x14ac:dyDescent="0.35">
      <c r="A11102" s="12"/>
      <c r="B11102" s="12"/>
      <c r="C11102" s="12"/>
    </row>
    <row r="11103" spans="1:3" x14ac:dyDescent="0.35">
      <c r="A11103" s="12"/>
      <c r="B11103" s="12"/>
      <c r="C11103" s="12"/>
    </row>
    <row r="11104" spans="1:3" x14ac:dyDescent="0.35">
      <c r="A11104" s="12"/>
      <c r="B11104" s="12"/>
      <c r="C11104" s="12"/>
    </row>
    <row r="11105" spans="1:3" x14ac:dyDescent="0.35">
      <c r="A11105" s="12"/>
      <c r="B11105" s="12"/>
      <c r="C11105" s="12"/>
    </row>
    <row r="11106" spans="1:3" x14ac:dyDescent="0.35">
      <c r="A11106" s="12"/>
      <c r="B11106" s="12"/>
      <c r="C11106" s="12"/>
    </row>
    <row r="11107" spans="1:3" x14ac:dyDescent="0.35">
      <c r="A11107" s="12"/>
      <c r="B11107" s="12"/>
      <c r="C11107" s="12"/>
    </row>
    <row r="11108" spans="1:3" x14ac:dyDescent="0.35">
      <c r="A11108" s="12"/>
      <c r="B11108" s="12"/>
      <c r="C11108" s="12"/>
    </row>
    <row r="11109" spans="1:3" x14ac:dyDescent="0.35">
      <c r="A11109" s="12"/>
      <c r="B11109" s="12"/>
      <c r="C11109" s="12"/>
    </row>
    <row r="11110" spans="1:3" x14ac:dyDescent="0.35">
      <c r="A11110" s="12"/>
      <c r="B11110" s="12"/>
      <c r="C11110" s="12"/>
    </row>
    <row r="11111" spans="1:3" x14ac:dyDescent="0.35">
      <c r="A11111" s="12"/>
      <c r="B11111" s="12"/>
      <c r="C11111" s="12"/>
    </row>
    <row r="11112" spans="1:3" x14ac:dyDescent="0.35">
      <c r="A11112" s="12"/>
      <c r="B11112" s="12"/>
      <c r="C11112" s="12"/>
    </row>
    <row r="11113" spans="1:3" x14ac:dyDescent="0.35">
      <c r="A11113" s="12"/>
      <c r="B11113" s="12"/>
      <c r="C11113" s="12"/>
    </row>
    <row r="11114" spans="1:3" x14ac:dyDescent="0.35">
      <c r="A11114" s="12"/>
      <c r="B11114" s="12"/>
      <c r="C11114" s="12"/>
    </row>
    <row r="11115" spans="1:3" x14ac:dyDescent="0.35">
      <c r="A11115" s="12"/>
      <c r="B11115" s="12"/>
      <c r="C11115" s="12"/>
    </row>
    <row r="11116" spans="1:3" x14ac:dyDescent="0.35">
      <c r="A11116" s="12"/>
      <c r="B11116" s="12"/>
      <c r="C11116" s="12"/>
    </row>
    <row r="11117" spans="1:3" x14ac:dyDescent="0.35">
      <c r="A11117" s="12"/>
      <c r="B11117" s="12"/>
      <c r="C11117" s="12"/>
    </row>
    <row r="11118" spans="1:3" x14ac:dyDescent="0.35">
      <c r="A11118" s="12"/>
      <c r="B11118" s="12"/>
      <c r="C11118" s="12"/>
    </row>
    <row r="11119" spans="1:3" x14ac:dyDescent="0.35">
      <c r="A11119" s="12"/>
      <c r="B11119" s="12"/>
      <c r="C11119" s="12"/>
    </row>
    <row r="11120" spans="1:3" x14ac:dyDescent="0.35">
      <c r="A11120" s="12"/>
      <c r="B11120" s="12"/>
      <c r="C11120" s="12"/>
    </row>
    <row r="11121" spans="1:3" x14ac:dyDescent="0.35">
      <c r="A11121" s="12"/>
      <c r="B11121" s="12"/>
      <c r="C11121" s="12"/>
    </row>
    <row r="11122" spans="1:3" x14ac:dyDescent="0.35">
      <c r="A11122" s="12"/>
      <c r="B11122" s="12"/>
      <c r="C11122" s="12"/>
    </row>
    <row r="11123" spans="1:3" x14ac:dyDescent="0.35">
      <c r="A11123" s="12"/>
      <c r="B11123" s="12"/>
      <c r="C11123" s="12"/>
    </row>
    <row r="11124" spans="1:3" x14ac:dyDescent="0.35">
      <c r="A11124" s="12"/>
      <c r="B11124" s="12"/>
      <c r="C11124" s="12"/>
    </row>
    <row r="11125" spans="1:3" x14ac:dyDescent="0.35">
      <c r="A11125" s="12"/>
      <c r="B11125" s="12"/>
      <c r="C11125" s="12"/>
    </row>
    <row r="11126" spans="1:3" x14ac:dyDescent="0.35">
      <c r="A11126" s="12"/>
      <c r="B11126" s="12"/>
      <c r="C11126" s="12"/>
    </row>
    <row r="11127" spans="1:3" x14ac:dyDescent="0.35">
      <c r="A11127" s="12"/>
      <c r="B11127" s="12"/>
      <c r="C11127" s="12"/>
    </row>
    <row r="11128" spans="1:3" x14ac:dyDescent="0.35">
      <c r="A11128" s="12"/>
      <c r="B11128" s="12"/>
      <c r="C11128" s="12"/>
    </row>
    <row r="11129" spans="1:3" x14ac:dyDescent="0.35">
      <c r="A11129" s="12"/>
      <c r="B11129" s="12"/>
      <c r="C11129" s="12"/>
    </row>
    <row r="11130" spans="1:3" x14ac:dyDescent="0.35">
      <c r="A11130" s="12"/>
      <c r="B11130" s="12"/>
      <c r="C11130" s="12"/>
    </row>
    <row r="11131" spans="1:3" x14ac:dyDescent="0.35">
      <c r="A11131" s="12"/>
      <c r="B11131" s="12"/>
      <c r="C11131" s="12"/>
    </row>
    <row r="11132" spans="1:3" x14ac:dyDescent="0.35">
      <c r="A11132" s="12"/>
      <c r="B11132" s="12"/>
      <c r="C11132" s="12"/>
    </row>
    <row r="11133" spans="1:3" x14ac:dyDescent="0.35">
      <c r="A11133" s="12"/>
      <c r="B11133" s="12"/>
      <c r="C11133" s="12"/>
    </row>
    <row r="11134" spans="1:3" x14ac:dyDescent="0.35">
      <c r="A11134" s="12"/>
      <c r="B11134" s="12"/>
      <c r="C11134" s="12"/>
    </row>
    <row r="11135" spans="1:3" x14ac:dyDescent="0.35">
      <c r="A11135" s="12"/>
      <c r="B11135" s="12"/>
      <c r="C11135" s="12"/>
    </row>
    <row r="11136" spans="1:3" x14ac:dyDescent="0.35">
      <c r="A11136" s="12"/>
      <c r="B11136" s="12"/>
      <c r="C11136" s="12"/>
    </row>
    <row r="11137" spans="1:3" x14ac:dyDescent="0.35">
      <c r="A11137" s="12"/>
      <c r="B11137" s="12"/>
      <c r="C11137" s="12"/>
    </row>
    <row r="11138" spans="1:3" x14ac:dyDescent="0.35">
      <c r="A11138" s="12"/>
      <c r="B11138" s="12"/>
      <c r="C11138" s="12"/>
    </row>
    <row r="11139" spans="1:3" x14ac:dyDescent="0.35">
      <c r="A11139" s="12"/>
      <c r="B11139" s="12"/>
      <c r="C11139" s="12"/>
    </row>
    <row r="11140" spans="1:3" x14ac:dyDescent="0.35">
      <c r="A11140" s="12"/>
      <c r="B11140" s="12"/>
      <c r="C11140" s="12"/>
    </row>
    <row r="11141" spans="1:3" x14ac:dyDescent="0.35">
      <c r="A11141" s="12"/>
      <c r="B11141" s="12"/>
      <c r="C11141" s="12"/>
    </row>
    <row r="11142" spans="1:3" x14ac:dyDescent="0.35">
      <c r="A11142" s="12"/>
      <c r="B11142" s="12"/>
      <c r="C11142" s="12"/>
    </row>
    <row r="11143" spans="1:3" x14ac:dyDescent="0.35">
      <c r="A11143" s="12"/>
      <c r="B11143" s="12"/>
      <c r="C11143" s="12"/>
    </row>
    <row r="11144" spans="1:3" x14ac:dyDescent="0.35">
      <c r="A11144" s="12"/>
      <c r="B11144" s="12"/>
      <c r="C11144" s="12"/>
    </row>
    <row r="11145" spans="1:3" x14ac:dyDescent="0.35">
      <c r="A11145" s="12"/>
      <c r="B11145" s="12"/>
      <c r="C11145" s="12"/>
    </row>
    <row r="11146" spans="1:3" x14ac:dyDescent="0.35">
      <c r="A11146" s="12"/>
      <c r="B11146" s="12"/>
      <c r="C11146" s="12"/>
    </row>
    <row r="11147" spans="1:3" x14ac:dyDescent="0.35">
      <c r="A11147" s="12"/>
      <c r="B11147" s="12"/>
      <c r="C11147" s="12"/>
    </row>
    <row r="11148" spans="1:3" x14ac:dyDescent="0.35">
      <c r="A11148" s="12"/>
      <c r="B11148" s="12"/>
      <c r="C11148" s="12"/>
    </row>
    <row r="11149" spans="1:3" x14ac:dyDescent="0.35">
      <c r="A11149" s="12"/>
      <c r="B11149" s="12"/>
      <c r="C11149" s="12"/>
    </row>
    <row r="11150" spans="1:3" x14ac:dyDescent="0.35">
      <c r="A11150" s="12"/>
      <c r="B11150" s="12"/>
      <c r="C11150" s="12"/>
    </row>
    <row r="11151" spans="1:3" x14ac:dyDescent="0.35">
      <c r="A11151" s="12"/>
      <c r="B11151" s="12"/>
      <c r="C11151" s="12"/>
    </row>
    <row r="11152" spans="1:3" x14ac:dyDescent="0.35">
      <c r="A11152" s="12"/>
      <c r="B11152" s="12"/>
      <c r="C11152" s="12"/>
    </row>
    <row r="11153" spans="1:3" x14ac:dyDescent="0.35">
      <c r="A11153" s="12"/>
      <c r="B11153" s="12"/>
      <c r="C11153" s="12"/>
    </row>
    <row r="11154" spans="1:3" x14ac:dyDescent="0.35">
      <c r="A11154" s="12"/>
      <c r="B11154" s="12"/>
      <c r="C11154" s="12"/>
    </row>
    <row r="11155" spans="1:3" x14ac:dyDescent="0.35">
      <c r="A11155" s="12"/>
      <c r="B11155" s="12"/>
      <c r="C11155" s="12"/>
    </row>
    <row r="11156" spans="1:3" x14ac:dyDescent="0.35">
      <c r="A11156" s="12"/>
      <c r="B11156" s="12"/>
      <c r="C11156" s="12"/>
    </row>
    <row r="11157" spans="1:3" x14ac:dyDescent="0.35">
      <c r="A11157" s="12"/>
      <c r="B11157" s="12"/>
      <c r="C11157" s="12"/>
    </row>
    <row r="11158" spans="1:3" x14ac:dyDescent="0.35">
      <c r="A11158" s="12"/>
      <c r="B11158" s="12"/>
      <c r="C11158" s="12"/>
    </row>
    <row r="11159" spans="1:3" x14ac:dyDescent="0.35">
      <c r="A11159" s="12"/>
      <c r="B11159" s="12"/>
      <c r="C11159" s="12"/>
    </row>
    <row r="11160" spans="1:3" x14ac:dyDescent="0.35">
      <c r="A11160" s="12"/>
      <c r="B11160" s="12"/>
      <c r="C11160" s="12"/>
    </row>
    <row r="11161" spans="1:3" x14ac:dyDescent="0.35">
      <c r="A11161" s="12"/>
      <c r="B11161" s="12"/>
      <c r="C11161" s="12"/>
    </row>
    <row r="11162" spans="1:3" x14ac:dyDescent="0.35">
      <c r="A11162" s="12"/>
      <c r="B11162" s="12"/>
      <c r="C11162" s="12"/>
    </row>
    <row r="11163" spans="1:3" x14ac:dyDescent="0.35">
      <c r="A11163" s="12"/>
      <c r="B11163" s="12"/>
      <c r="C11163" s="12"/>
    </row>
    <row r="11164" spans="1:3" x14ac:dyDescent="0.35">
      <c r="A11164" s="12"/>
      <c r="B11164" s="12"/>
      <c r="C11164" s="12"/>
    </row>
    <row r="11165" spans="1:3" x14ac:dyDescent="0.35">
      <c r="A11165" s="12"/>
      <c r="B11165" s="12"/>
      <c r="C11165" s="12"/>
    </row>
    <row r="11166" spans="1:3" x14ac:dyDescent="0.35">
      <c r="A11166" s="12"/>
      <c r="B11166" s="12"/>
      <c r="C11166" s="12"/>
    </row>
    <row r="11167" spans="1:3" x14ac:dyDescent="0.35">
      <c r="A11167" s="12"/>
      <c r="B11167" s="12"/>
      <c r="C11167" s="12"/>
    </row>
    <row r="11168" spans="1:3" x14ac:dyDescent="0.35">
      <c r="A11168" s="12"/>
      <c r="B11168" s="12"/>
      <c r="C11168" s="12"/>
    </row>
    <row r="11169" spans="1:3" x14ac:dyDescent="0.35">
      <c r="A11169" s="12"/>
      <c r="B11169" s="12"/>
      <c r="C11169" s="12"/>
    </row>
    <row r="11170" spans="1:3" x14ac:dyDescent="0.35">
      <c r="A11170" s="12"/>
      <c r="B11170" s="12"/>
      <c r="C11170" s="12"/>
    </row>
    <row r="11171" spans="1:3" x14ac:dyDescent="0.35">
      <c r="A11171" s="12"/>
      <c r="B11171" s="12"/>
      <c r="C11171" s="12"/>
    </row>
    <row r="11172" spans="1:3" x14ac:dyDescent="0.35">
      <c r="A11172" s="12"/>
      <c r="B11172" s="12"/>
      <c r="C11172" s="12"/>
    </row>
    <row r="11173" spans="1:3" x14ac:dyDescent="0.35">
      <c r="A11173" s="12"/>
      <c r="B11173" s="12"/>
      <c r="C11173" s="12"/>
    </row>
    <row r="11174" spans="1:3" x14ac:dyDescent="0.35">
      <c r="A11174" s="12"/>
      <c r="B11174" s="12"/>
      <c r="C11174" s="12"/>
    </row>
    <row r="11175" spans="1:3" x14ac:dyDescent="0.35">
      <c r="A11175" s="12"/>
      <c r="B11175" s="12"/>
      <c r="C11175" s="12"/>
    </row>
    <row r="11176" spans="1:3" x14ac:dyDescent="0.35">
      <c r="A11176" s="12"/>
      <c r="B11176" s="12"/>
      <c r="C11176" s="12"/>
    </row>
    <row r="11177" spans="1:3" x14ac:dyDescent="0.35">
      <c r="A11177" s="12"/>
      <c r="B11177" s="12"/>
      <c r="C11177" s="12"/>
    </row>
    <row r="11178" spans="1:3" x14ac:dyDescent="0.35">
      <c r="A11178" s="12"/>
      <c r="B11178" s="12"/>
      <c r="C11178" s="12"/>
    </row>
    <row r="11179" spans="1:3" x14ac:dyDescent="0.35">
      <c r="A11179" s="12"/>
      <c r="B11179" s="12"/>
      <c r="C11179" s="12"/>
    </row>
    <row r="11180" spans="1:3" x14ac:dyDescent="0.35">
      <c r="A11180" s="12"/>
      <c r="B11180" s="12"/>
      <c r="C11180" s="12"/>
    </row>
    <row r="11181" spans="1:3" x14ac:dyDescent="0.35">
      <c r="A11181" s="12"/>
      <c r="B11181" s="12"/>
      <c r="C11181" s="12"/>
    </row>
    <row r="11182" spans="1:3" x14ac:dyDescent="0.35">
      <c r="A11182" s="12"/>
      <c r="B11182" s="12"/>
      <c r="C11182" s="12"/>
    </row>
    <row r="11183" spans="1:3" x14ac:dyDescent="0.35">
      <c r="A11183" s="12"/>
      <c r="B11183" s="12"/>
      <c r="C11183" s="12"/>
    </row>
    <row r="11184" spans="1:3" x14ac:dyDescent="0.35">
      <c r="A11184" s="12"/>
      <c r="B11184" s="12"/>
      <c r="C11184" s="12"/>
    </row>
    <row r="11185" spans="1:3" x14ac:dyDescent="0.35">
      <c r="A11185" s="12"/>
      <c r="B11185" s="12"/>
      <c r="C11185" s="12"/>
    </row>
    <row r="11186" spans="1:3" x14ac:dyDescent="0.35">
      <c r="A11186" s="12"/>
      <c r="B11186" s="12"/>
      <c r="C11186" s="12"/>
    </row>
    <row r="11187" spans="1:3" x14ac:dyDescent="0.35">
      <c r="A11187" s="12"/>
      <c r="B11187" s="12"/>
      <c r="C11187" s="12"/>
    </row>
    <row r="11188" spans="1:3" x14ac:dyDescent="0.35">
      <c r="A11188" s="12"/>
      <c r="B11188" s="12"/>
      <c r="C11188" s="12"/>
    </row>
    <row r="11189" spans="1:3" x14ac:dyDescent="0.35">
      <c r="A11189" s="12"/>
      <c r="B11189" s="12"/>
      <c r="C11189" s="12"/>
    </row>
    <row r="11190" spans="1:3" x14ac:dyDescent="0.35">
      <c r="A11190" s="12"/>
      <c r="B11190" s="12"/>
      <c r="C11190" s="12"/>
    </row>
    <row r="11191" spans="1:3" x14ac:dyDescent="0.35">
      <c r="A11191" s="12"/>
      <c r="B11191" s="12"/>
      <c r="C11191" s="12"/>
    </row>
    <row r="11192" spans="1:3" x14ac:dyDescent="0.35">
      <c r="A11192" s="12"/>
      <c r="B11192" s="12"/>
      <c r="C11192" s="12"/>
    </row>
    <row r="11193" spans="1:3" x14ac:dyDescent="0.35">
      <c r="A11193" s="12"/>
      <c r="B11193" s="12"/>
      <c r="C11193" s="12"/>
    </row>
    <row r="11194" spans="1:3" x14ac:dyDescent="0.35">
      <c r="A11194" s="12"/>
      <c r="B11194" s="12"/>
      <c r="C11194" s="12"/>
    </row>
    <row r="11195" spans="1:3" x14ac:dyDescent="0.35">
      <c r="A11195" s="12"/>
      <c r="B11195" s="12"/>
      <c r="C11195" s="12"/>
    </row>
    <row r="11196" spans="1:3" x14ac:dyDescent="0.35">
      <c r="A11196" s="12"/>
      <c r="B11196" s="12"/>
      <c r="C11196" s="12"/>
    </row>
    <row r="11197" spans="1:3" x14ac:dyDescent="0.35">
      <c r="A11197" s="12"/>
      <c r="B11197" s="12"/>
      <c r="C11197" s="12"/>
    </row>
    <row r="11198" spans="1:3" x14ac:dyDescent="0.35">
      <c r="A11198" s="12"/>
      <c r="B11198" s="12"/>
      <c r="C11198" s="12"/>
    </row>
    <row r="11199" spans="1:3" x14ac:dyDescent="0.35">
      <c r="A11199" s="12"/>
      <c r="B11199" s="12"/>
      <c r="C11199" s="12"/>
    </row>
    <row r="11200" spans="1:3" x14ac:dyDescent="0.35">
      <c r="A11200" s="12"/>
      <c r="B11200" s="12"/>
      <c r="C11200" s="12"/>
    </row>
    <row r="11201" spans="1:3" x14ac:dyDescent="0.35">
      <c r="A11201" s="12"/>
      <c r="B11201" s="12"/>
      <c r="C11201" s="12"/>
    </row>
    <row r="11202" spans="1:3" x14ac:dyDescent="0.35">
      <c r="A11202" s="12"/>
      <c r="B11202" s="12"/>
      <c r="C11202" s="12"/>
    </row>
    <row r="11203" spans="1:3" x14ac:dyDescent="0.35">
      <c r="A11203" s="12"/>
      <c r="B11203" s="12"/>
      <c r="C11203" s="12"/>
    </row>
    <row r="11204" spans="1:3" x14ac:dyDescent="0.35">
      <c r="A11204" s="12"/>
      <c r="B11204" s="12"/>
      <c r="C11204" s="12"/>
    </row>
    <row r="11205" spans="1:3" x14ac:dyDescent="0.35">
      <c r="A11205" s="12"/>
      <c r="B11205" s="12"/>
      <c r="C11205" s="12"/>
    </row>
    <row r="11206" spans="1:3" x14ac:dyDescent="0.35">
      <c r="A11206" s="12"/>
      <c r="B11206" s="12"/>
      <c r="C11206" s="12"/>
    </row>
    <row r="11207" spans="1:3" x14ac:dyDescent="0.35">
      <c r="A11207" s="12"/>
      <c r="B11207" s="12"/>
      <c r="C11207" s="12"/>
    </row>
    <row r="11208" spans="1:3" x14ac:dyDescent="0.35">
      <c r="A11208" s="12"/>
      <c r="B11208" s="12"/>
      <c r="C11208" s="12"/>
    </row>
    <row r="11209" spans="1:3" x14ac:dyDescent="0.35">
      <c r="A11209" s="12"/>
      <c r="B11209" s="12"/>
      <c r="C11209" s="12"/>
    </row>
    <row r="11210" spans="1:3" x14ac:dyDescent="0.35">
      <c r="A11210" s="12"/>
      <c r="B11210" s="12"/>
      <c r="C11210" s="12"/>
    </row>
    <row r="11211" spans="1:3" x14ac:dyDescent="0.35">
      <c r="A11211" s="12"/>
      <c r="B11211" s="12"/>
      <c r="C11211" s="12"/>
    </row>
    <row r="11212" spans="1:3" x14ac:dyDescent="0.35">
      <c r="A11212" s="12"/>
      <c r="B11212" s="12"/>
      <c r="C11212" s="12"/>
    </row>
    <row r="11213" spans="1:3" x14ac:dyDescent="0.35">
      <c r="A11213" s="12"/>
      <c r="B11213" s="12"/>
      <c r="C11213" s="12"/>
    </row>
    <row r="11214" spans="1:3" x14ac:dyDescent="0.35">
      <c r="A11214" s="12"/>
      <c r="B11214" s="12"/>
      <c r="C11214" s="12"/>
    </row>
    <row r="11215" spans="1:3" x14ac:dyDescent="0.35">
      <c r="A11215" s="12"/>
      <c r="B11215" s="12"/>
      <c r="C11215" s="12"/>
    </row>
    <row r="11216" spans="1:3" x14ac:dyDescent="0.35">
      <c r="A11216" s="12"/>
      <c r="B11216" s="12"/>
      <c r="C11216" s="12"/>
    </row>
    <row r="11217" spans="1:3" x14ac:dyDescent="0.35">
      <c r="A11217" s="12"/>
      <c r="B11217" s="12"/>
      <c r="C11217" s="12"/>
    </row>
    <row r="11218" spans="1:3" x14ac:dyDescent="0.35">
      <c r="A11218" s="12"/>
      <c r="B11218" s="12"/>
      <c r="C11218" s="12"/>
    </row>
    <row r="11219" spans="1:3" x14ac:dyDescent="0.35">
      <c r="A11219" s="12"/>
      <c r="B11219" s="12"/>
      <c r="C11219" s="12"/>
    </row>
    <row r="11220" spans="1:3" x14ac:dyDescent="0.35">
      <c r="A11220" s="12"/>
      <c r="B11220" s="12"/>
      <c r="C11220" s="12"/>
    </row>
    <row r="11221" spans="1:3" x14ac:dyDescent="0.35">
      <c r="A11221" s="12"/>
      <c r="B11221" s="12"/>
      <c r="C11221" s="12"/>
    </row>
    <row r="11222" spans="1:3" x14ac:dyDescent="0.35">
      <c r="A11222" s="12"/>
      <c r="B11222" s="12"/>
      <c r="C11222" s="12"/>
    </row>
    <row r="11223" spans="1:3" x14ac:dyDescent="0.35">
      <c r="A11223" s="12"/>
      <c r="B11223" s="12"/>
      <c r="C11223" s="12"/>
    </row>
    <row r="11224" spans="1:3" x14ac:dyDescent="0.35">
      <c r="A11224" s="12"/>
      <c r="B11224" s="12"/>
      <c r="C11224" s="12"/>
    </row>
    <row r="11225" spans="1:3" x14ac:dyDescent="0.35">
      <c r="A11225" s="12"/>
      <c r="B11225" s="12"/>
      <c r="C11225" s="12"/>
    </row>
    <row r="11226" spans="1:3" x14ac:dyDescent="0.35">
      <c r="A11226" s="12"/>
      <c r="B11226" s="12"/>
      <c r="C11226" s="12"/>
    </row>
    <row r="11227" spans="1:3" x14ac:dyDescent="0.35">
      <c r="A11227" s="12"/>
      <c r="B11227" s="12"/>
      <c r="C11227" s="12"/>
    </row>
    <row r="11228" spans="1:3" x14ac:dyDescent="0.35">
      <c r="A11228" s="12"/>
      <c r="B11228" s="12"/>
      <c r="C11228" s="12"/>
    </row>
    <row r="11229" spans="1:3" x14ac:dyDescent="0.35">
      <c r="A11229" s="12"/>
      <c r="B11229" s="12"/>
      <c r="C11229" s="12"/>
    </row>
    <row r="11230" spans="1:3" x14ac:dyDescent="0.35">
      <c r="A11230" s="12"/>
      <c r="B11230" s="12"/>
      <c r="C11230" s="12"/>
    </row>
    <row r="11231" spans="1:3" x14ac:dyDescent="0.35">
      <c r="A11231" s="12"/>
      <c r="B11231" s="12"/>
      <c r="C11231" s="12"/>
    </row>
    <row r="11232" spans="1:3" x14ac:dyDescent="0.35">
      <c r="A11232" s="12"/>
      <c r="B11232" s="12"/>
      <c r="C11232" s="12"/>
    </row>
    <row r="11233" spans="1:3" x14ac:dyDescent="0.35">
      <c r="A11233" s="12"/>
      <c r="B11233" s="12"/>
      <c r="C11233" s="12"/>
    </row>
    <row r="11234" spans="1:3" x14ac:dyDescent="0.35">
      <c r="A11234" s="12"/>
      <c r="B11234" s="12"/>
      <c r="C11234" s="12"/>
    </row>
    <row r="11235" spans="1:3" x14ac:dyDescent="0.35">
      <c r="A11235" s="12"/>
      <c r="B11235" s="12"/>
      <c r="C11235" s="12"/>
    </row>
    <row r="11236" spans="1:3" x14ac:dyDescent="0.35">
      <c r="A11236" s="12"/>
      <c r="B11236" s="12"/>
      <c r="C11236" s="12"/>
    </row>
    <row r="11237" spans="1:3" x14ac:dyDescent="0.35">
      <c r="A11237" s="12"/>
      <c r="B11237" s="12"/>
      <c r="C11237" s="12"/>
    </row>
    <row r="11238" spans="1:3" x14ac:dyDescent="0.35">
      <c r="A11238" s="12"/>
      <c r="B11238" s="12"/>
      <c r="C11238" s="12"/>
    </row>
    <row r="11239" spans="1:3" x14ac:dyDescent="0.35">
      <c r="A11239" s="12"/>
      <c r="B11239" s="12"/>
      <c r="C11239" s="12"/>
    </row>
    <row r="11240" spans="1:3" x14ac:dyDescent="0.35">
      <c r="A11240" s="12"/>
      <c r="B11240" s="12"/>
      <c r="C11240" s="12"/>
    </row>
    <row r="11241" spans="1:3" x14ac:dyDescent="0.35">
      <c r="A11241" s="12"/>
      <c r="B11241" s="12"/>
      <c r="C11241" s="12"/>
    </row>
    <row r="11242" spans="1:3" x14ac:dyDescent="0.35">
      <c r="A11242" s="12"/>
      <c r="B11242" s="12"/>
      <c r="C11242" s="12"/>
    </row>
    <row r="11243" spans="1:3" x14ac:dyDescent="0.35">
      <c r="A11243" s="12"/>
      <c r="B11243" s="12"/>
      <c r="C11243" s="12"/>
    </row>
    <row r="11244" spans="1:3" x14ac:dyDescent="0.35">
      <c r="A11244" s="12"/>
      <c r="B11244" s="12"/>
      <c r="C11244" s="12"/>
    </row>
    <row r="11245" spans="1:3" x14ac:dyDescent="0.35">
      <c r="A11245" s="12"/>
      <c r="B11245" s="12"/>
      <c r="C11245" s="12"/>
    </row>
    <row r="11246" spans="1:3" x14ac:dyDescent="0.35">
      <c r="A11246" s="12"/>
      <c r="B11246" s="12"/>
      <c r="C11246" s="12"/>
    </row>
    <row r="11247" spans="1:3" x14ac:dyDescent="0.35">
      <c r="A11247" s="12"/>
      <c r="B11247" s="12"/>
      <c r="C11247" s="12"/>
    </row>
    <row r="11248" spans="1:3" x14ac:dyDescent="0.35">
      <c r="A11248" s="12"/>
      <c r="B11248" s="12"/>
      <c r="C11248" s="12"/>
    </row>
    <row r="11249" spans="1:3" x14ac:dyDescent="0.35">
      <c r="A11249" s="12"/>
      <c r="B11249" s="12"/>
      <c r="C11249" s="12"/>
    </row>
    <row r="11250" spans="1:3" x14ac:dyDescent="0.35">
      <c r="A11250" s="12"/>
      <c r="B11250" s="12"/>
      <c r="C11250" s="12"/>
    </row>
    <row r="11251" spans="1:3" x14ac:dyDescent="0.35">
      <c r="A11251" s="12"/>
      <c r="B11251" s="12"/>
      <c r="C11251" s="12"/>
    </row>
    <row r="11252" spans="1:3" x14ac:dyDescent="0.35">
      <c r="A11252" s="12"/>
      <c r="B11252" s="12"/>
      <c r="C11252" s="12"/>
    </row>
    <row r="11253" spans="1:3" x14ac:dyDescent="0.35">
      <c r="A11253" s="12"/>
      <c r="B11253" s="12"/>
      <c r="C11253" s="12"/>
    </row>
    <row r="11254" spans="1:3" x14ac:dyDescent="0.35">
      <c r="A11254" s="12"/>
      <c r="B11254" s="12"/>
      <c r="C11254" s="12"/>
    </row>
    <row r="11255" spans="1:3" x14ac:dyDescent="0.35">
      <c r="A11255" s="12"/>
      <c r="B11255" s="12"/>
      <c r="C11255" s="12"/>
    </row>
    <row r="11256" spans="1:3" x14ac:dyDescent="0.35">
      <c r="A11256" s="12"/>
      <c r="B11256" s="12"/>
      <c r="C11256" s="12"/>
    </row>
    <row r="11257" spans="1:3" x14ac:dyDescent="0.35">
      <c r="A11257" s="12"/>
      <c r="B11257" s="12"/>
      <c r="C11257" s="12"/>
    </row>
    <row r="11258" spans="1:3" x14ac:dyDescent="0.35">
      <c r="A11258" s="12"/>
      <c r="B11258" s="12"/>
      <c r="C11258" s="12"/>
    </row>
    <row r="11259" spans="1:3" x14ac:dyDescent="0.35">
      <c r="A11259" s="12"/>
      <c r="B11259" s="12"/>
      <c r="C11259" s="12"/>
    </row>
    <row r="11260" spans="1:3" x14ac:dyDescent="0.35">
      <c r="A11260" s="12"/>
      <c r="B11260" s="12"/>
      <c r="C11260" s="12"/>
    </row>
    <row r="11261" spans="1:3" x14ac:dyDescent="0.35">
      <c r="A11261" s="12"/>
      <c r="B11261" s="12"/>
      <c r="C11261" s="12"/>
    </row>
    <row r="11262" spans="1:3" x14ac:dyDescent="0.35">
      <c r="A11262" s="12"/>
      <c r="B11262" s="12"/>
      <c r="C11262" s="12"/>
    </row>
    <row r="11263" spans="1:3" x14ac:dyDescent="0.35">
      <c r="A11263" s="12"/>
      <c r="B11263" s="12"/>
      <c r="C11263" s="12"/>
    </row>
    <row r="11264" spans="1:3" x14ac:dyDescent="0.35">
      <c r="A11264" s="12"/>
      <c r="B11264" s="12"/>
      <c r="C11264" s="12"/>
    </row>
    <row r="11265" spans="1:3" x14ac:dyDescent="0.35">
      <c r="A11265" s="12"/>
      <c r="B11265" s="12"/>
      <c r="C11265" s="12"/>
    </row>
    <row r="11266" spans="1:3" x14ac:dyDescent="0.35">
      <c r="A11266" s="12"/>
      <c r="B11266" s="12"/>
      <c r="C11266" s="12"/>
    </row>
    <row r="11267" spans="1:3" x14ac:dyDescent="0.35">
      <c r="A11267" s="12"/>
      <c r="B11267" s="12"/>
      <c r="C11267" s="12"/>
    </row>
    <row r="11268" spans="1:3" x14ac:dyDescent="0.35">
      <c r="A11268" s="12"/>
      <c r="B11268" s="12"/>
      <c r="C11268" s="12"/>
    </row>
    <row r="11269" spans="1:3" x14ac:dyDescent="0.35">
      <c r="A11269" s="12"/>
      <c r="B11269" s="12"/>
      <c r="C11269" s="12"/>
    </row>
    <row r="11270" spans="1:3" x14ac:dyDescent="0.35">
      <c r="A11270" s="12"/>
      <c r="B11270" s="12"/>
      <c r="C11270" s="12"/>
    </row>
    <row r="11271" spans="1:3" x14ac:dyDescent="0.35">
      <c r="A11271" s="12"/>
      <c r="B11271" s="12"/>
      <c r="C11271" s="12"/>
    </row>
    <row r="11272" spans="1:3" x14ac:dyDescent="0.35">
      <c r="A11272" s="12"/>
      <c r="B11272" s="12"/>
      <c r="C11272" s="12"/>
    </row>
    <row r="11273" spans="1:3" x14ac:dyDescent="0.35">
      <c r="A11273" s="12"/>
      <c r="B11273" s="12"/>
      <c r="C11273" s="12"/>
    </row>
    <row r="11274" spans="1:3" x14ac:dyDescent="0.35">
      <c r="A11274" s="12"/>
      <c r="B11274" s="12"/>
      <c r="C11274" s="12"/>
    </row>
    <row r="11275" spans="1:3" x14ac:dyDescent="0.35">
      <c r="A11275" s="12"/>
      <c r="B11275" s="12"/>
      <c r="C11275" s="12"/>
    </row>
    <row r="11276" spans="1:3" x14ac:dyDescent="0.35">
      <c r="A11276" s="12"/>
      <c r="B11276" s="12"/>
      <c r="C11276" s="12"/>
    </row>
    <row r="11277" spans="1:3" x14ac:dyDescent="0.35">
      <c r="A11277" s="12"/>
      <c r="B11277" s="12"/>
      <c r="C11277" s="12"/>
    </row>
    <row r="11278" spans="1:3" x14ac:dyDescent="0.35">
      <c r="A11278" s="12"/>
      <c r="B11278" s="12"/>
      <c r="C11278" s="12"/>
    </row>
    <row r="11279" spans="1:3" x14ac:dyDescent="0.35">
      <c r="A11279" s="12"/>
      <c r="B11279" s="12"/>
      <c r="C11279" s="12"/>
    </row>
    <row r="11280" spans="1:3" x14ac:dyDescent="0.35">
      <c r="A11280" s="12"/>
      <c r="B11280" s="12"/>
      <c r="C11280" s="12"/>
    </row>
    <row r="11281" spans="1:3" x14ac:dyDescent="0.35">
      <c r="A11281" s="12"/>
      <c r="B11281" s="12"/>
      <c r="C11281" s="12"/>
    </row>
    <row r="11282" spans="1:3" x14ac:dyDescent="0.35">
      <c r="A11282" s="12"/>
      <c r="B11282" s="12"/>
      <c r="C11282" s="12"/>
    </row>
    <row r="11283" spans="1:3" x14ac:dyDescent="0.35">
      <c r="A11283" s="12"/>
      <c r="B11283" s="12"/>
      <c r="C11283" s="12"/>
    </row>
    <row r="11284" spans="1:3" x14ac:dyDescent="0.35">
      <c r="A11284" s="12"/>
      <c r="B11284" s="12"/>
      <c r="C11284" s="12"/>
    </row>
    <row r="11285" spans="1:3" x14ac:dyDescent="0.35">
      <c r="A11285" s="12"/>
      <c r="B11285" s="12"/>
      <c r="C11285" s="12"/>
    </row>
    <row r="11286" spans="1:3" x14ac:dyDescent="0.35">
      <c r="A11286" s="12"/>
      <c r="B11286" s="12"/>
      <c r="C11286" s="12"/>
    </row>
    <row r="11287" spans="1:3" x14ac:dyDescent="0.35">
      <c r="A11287" s="12"/>
      <c r="B11287" s="12"/>
      <c r="C11287" s="12"/>
    </row>
    <row r="11288" spans="1:3" x14ac:dyDescent="0.35">
      <c r="A11288" s="12"/>
      <c r="B11288" s="12"/>
      <c r="C11288" s="12"/>
    </row>
    <row r="11289" spans="1:3" x14ac:dyDescent="0.35">
      <c r="A11289" s="12"/>
      <c r="B11289" s="12"/>
      <c r="C11289" s="12"/>
    </row>
    <row r="11290" spans="1:3" x14ac:dyDescent="0.35">
      <c r="A11290" s="12"/>
      <c r="B11290" s="12"/>
      <c r="C11290" s="12"/>
    </row>
    <row r="11291" spans="1:3" x14ac:dyDescent="0.35">
      <c r="A11291" s="12"/>
      <c r="B11291" s="12"/>
      <c r="C11291" s="12"/>
    </row>
    <row r="11292" spans="1:3" x14ac:dyDescent="0.35">
      <c r="A11292" s="12"/>
      <c r="B11292" s="12"/>
      <c r="C11292" s="12"/>
    </row>
    <row r="11293" spans="1:3" x14ac:dyDescent="0.35">
      <c r="A11293" s="12"/>
      <c r="B11293" s="12"/>
      <c r="C11293" s="12"/>
    </row>
    <row r="11294" spans="1:3" x14ac:dyDescent="0.35">
      <c r="A11294" s="12"/>
      <c r="B11294" s="12"/>
      <c r="C11294" s="12"/>
    </row>
    <row r="11295" spans="1:3" x14ac:dyDescent="0.35">
      <c r="A11295" s="12"/>
      <c r="B11295" s="12"/>
      <c r="C11295" s="12"/>
    </row>
    <row r="11296" spans="1:3" x14ac:dyDescent="0.35">
      <c r="A11296" s="12"/>
      <c r="B11296" s="12"/>
      <c r="C11296" s="12"/>
    </row>
    <row r="11297" spans="1:3" x14ac:dyDescent="0.35">
      <c r="A11297" s="12"/>
      <c r="B11297" s="12"/>
      <c r="C11297" s="12"/>
    </row>
    <row r="11298" spans="1:3" x14ac:dyDescent="0.35">
      <c r="A11298" s="12"/>
      <c r="B11298" s="12"/>
      <c r="C11298" s="12"/>
    </row>
    <row r="11299" spans="1:3" x14ac:dyDescent="0.35">
      <c r="A11299" s="12"/>
      <c r="B11299" s="12"/>
      <c r="C11299" s="12"/>
    </row>
    <row r="11300" spans="1:3" x14ac:dyDescent="0.35">
      <c r="A11300" s="12"/>
      <c r="B11300" s="12"/>
      <c r="C11300" s="12"/>
    </row>
    <row r="11301" spans="1:3" x14ac:dyDescent="0.35">
      <c r="A11301" s="12"/>
      <c r="B11301" s="12"/>
      <c r="C11301" s="12"/>
    </row>
    <row r="11302" spans="1:3" x14ac:dyDescent="0.35">
      <c r="A11302" s="12"/>
      <c r="B11302" s="12"/>
      <c r="C11302" s="12"/>
    </row>
    <row r="11303" spans="1:3" x14ac:dyDescent="0.35">
      <c r="A11303" s="12"/>
      <c r="B11303" s="12"/>
      <c r="C11303" s="12"/>
    </row>
    <row r="11304" spans="1:3" x14ac:dyDescent="0.35">
      <c r="A11304" s="12"/>
      <c r="B11304" s="12"/>
      <c r="C11304" s="12"/>
    </row>
    <row r="11305" spans="1:3" x14ac:dyDescent="0.35">
      <c r="A11305" s="12"/>
      <c r="B11305" s="12"/>
      <c r="C11305" s="12"/>
    </row>
    <row r="11306" spans="1:3" x14ac:dyDescent="0.35">
      <c r="A11306" s="12"/>
      <c r="B11306" s="12"/>
      <c r="C11306" s="12"/>
    </row>
    <row r="11307" spans="1:3" x14ac:dyDescent="0.35">
      <c r="A11307" s="12"/>
      <c r="B11307" s="12"/>
      <c r="C11307" s="12"/>
    </row>
    <row r="11308" spans="1:3" x14ac:dyDescent="0.35">
      <c r="A11308" s="12"/>
      <c r="B11308" s="12"/>
      <c r="C11308" s="12"/>
    </row>
    <row r="11309" spans="1:3" x14ac:dyDescent="0.35">
      <c r="A11309" s="12"/>
      <c r="B11309" s="12"/>
      <c r="C11309" s="12"/>
    </row>
    <row r="11310" spans="1:3" x14ac:dyDescent="0.35">
      <c r="A11310" s="12"/>
      <c r="B11310" s="12"/>
      <c r="C11310" s="12"/>
    </row>
    <row r="11311" spans="1:3" x14ac:dyDescent="0.35">
      <c r="A11311" s="12"/>
      <c r="B11311" s="12"/>
      <c r="C11311" s="12"/>
    </row>
    <row r="11312" spans="1:3" x14ac:dyDescent="0.35">
      <c r="A11312" s="12"/>
      <c r="B11312" s="12"/>
      <c r="C11312" s="12"/>
    </row>
    <row r="11313" spans="1:3" x14ac:dyDescent="0.35">
      <c r="A11313" s="12"/>
      <c r="B11313" s="12"/>
      <c r="C11313" s="12"/>
    </row>
    <row r="11314" spans="1:3" x14ac:dyDescent="0.35">
      <c r="A11314" s="12"/>
      <c r="B11314" s="12"/>
      <c r="C11314" s="12"/>
    </row>
    <row r="11315" spans="1:3" x14ac:dyDescent="0.35">
      <c r="A11315" s="12"/>
      <c r="B11315" s="12"/>
      <c r="C11315" s="12"/>
    </row>
    <row r="11316" spans="1:3" x14ac:dyDescent="0.35">
      <c r="A11316" s="12"/>
      <c r="B11316" s="12"/>
      <c r="C11316" s="12"/>
    </row>
    <row r="11317" spans="1:3" x14ac:dyDescent="0.35">
      <c r="A11317" s="12"/>
      <c r="B11317" s="12"/>
      <c r="C11317" s="12"/>
    </row>
    <row r="11318" spans="1:3" x14ac:dyDescent="0.35">
      <c r="A11318" s="12"/>
      <c r="B11318" s="12"/>
      <c r="C11318" s="12"/>
    </row>
    <row r="11319" spans="1:3" x14ac:dyDescent="0.35">
      <c r="A11319" s="12"/>
      <c r="B11319" s="12"/>
      <c r="C11319" s="12"/>
    </row>
    <row r="11320" spans="1:3" x14ac:dyDescent="0.35">
      <c r="A11320" s="12"/>
      <c r="B11320" s="12"/>
      <c r="C11320" s="12"/>
    </row>
    <row r="11321" spans="1:3" x14ac:dyDescent="0.35">
      <c r="A11321" s="12"/>
      <c r="B11321" s="12"/>
      <c r="C11321" s="12"/>
    </row>
    <row r="11322" spans="1:3" x14ac:dyDescent="0.35">
      <c r="A11322" s="12"/>
      <c r="B11322" s="12"/>
      <c r="C11322" s="12"/>
    </row>
    <row r="11323" spans="1:3" x14ac:dyDescent="0.35">
      <c r="A11323" s="12"/>
      <c r="B11323" s="12"/>
      <c r="C11323" s="12"/>
    </row>
    <row r="11324" spans="1:3" x14ac:dyDescent="0.35">
      <c r="A11324" s="12"/>
      <c r="B11324" s="12"/>
      <c r="C11324" s="12"/>
    </row>
    <row r="11325" spans="1:3" x14ac:dyDescent="0.35">
      <c r="A11325" s="12"/>
      <c r="B11325" s="12"/>
      <c r="C11325" s="12"/>
    </row>
    <row r="11326" spans="1:3" x14ac:dyDescent="0.35">
      <c r="A11326" s="12"/>
      <c r="B11326" s="12"/>
      <c r="C11326" s="12"/>
    </row>
    <row r="11327" spans="1:3" x14ac:dyDescent="0.35">
      <c r="A11327" s="12"/>
      <c r="B11327" s="12"/>
      <c r="C11327" s="12"/>
    </row>
    <row r="11328" spans="1:3" x14ac:dyDescent="0.35">
      <c r="A11328" s="12"/>
      <c r="B11328" s="12"/>
      <c r="C11328" s="12"/>
    </row>
    <row r="11329" spans="1:3" x14ac:dyDescent="0.35">
      <c r="A11329" s="12"/>
      <c r="B11329" s="12"/>
      <c r="C11329" s="12"/>
    </row>
    <row r="11330" spans="1:3" x14ac:dyDescent="0.35">
      <c r="A11330" s="12"/>
      <c r="B11330" s="12"/>
      <c r="C11330" s="12"/>
    </row>
    <row r="11331" spans="1:3" x14ac:dyDescent="0.35">
      <c r="A11331" s="12"/>
      <c r="B11331" s="12"/>
      <c r="C11331" s="12"/>
    </row>
    <row r="11332" spans="1:3" x14ac:dyDescent="0.35">
      <c r="A11332" s="12"/>
      <c r="B11332" s="12"/>
      <c r="C11332" s="12"/>
    </row>
    <row r="11333" spans="1:3" x14ac:dyDescent="0.35">
      <c r="A11333" s="12"/>
      <c r="B11333" s="12"/>
      <c r="C11333" s="12"/>
    </row>
    <row r="11334" spans="1:3" x14ac:dyDescent="0.35">
      <c r="A11334" s="12"/>
      <c r="B11334" s="12"/>
      <c r="C11334" s="12"/>
    </row>
    <row r="11335" spans="1:3" x14ac:dyDescent="0.35">
      <c r="A11335" s="12"/>
      <c r="B11335" s="12"/>
      <c r="C11335" s="12"/>
    </row>
    <row r="11336" spans="1:3" x14ac:dyDescent="0.35">
      <c r="A11336" s="12"/>
      <c r="B11336" s="12"/>
      <c r="C11336" s="12"/>
    </row>
    <row r="11337" spans="1:3" x14ac:dyDescent="0.35">
      <c r="A11337" s="12"/>
      <c r="B11337" s="12"/>
      <c r="C11337" s="12"/>
    </row>
    <row r="11338" spans="1:3" x14ac:dyDescent="0.35">
      <c r="A11338" s="12"/>
      <c r="B11338" s="12"/>
      <c r="C11338" s="12"/>
    </row>
    <row r="11339" spans="1:3" x14ac:dyDescent="0.35">
      <c r="A11339" s="12"/>
      <c r="B11339" s="12"/>
      <c r="C11339" s="12"/>
    </row>
    <row r="11340" spans="1:3" x14ac:dyDescent="0.35">
      <c r="A11340" s="12"/>
      <c r="B11340" s="12"/>
      <c r="C11340" s="12"/>
    </row>
    <row r="11341" spans="1:3" x14ac:dyDescent="0.35">
      <c r="A11341" s="12"/>
      <c r="B11341" s="12"/>
      <c r="C11341" s="12"/>
    </row>
    <row r="11342" spans="1:3" x14ac:dyDescent="0.35">
      <c r="A11342" s="12"/>
      <c r="B11342" s="12"/>
      <c r="C11342" s="12"/>
    </row>
    <row r="11343" spans="1:3" x14ac:dyDescent="0.35">
      <c r="A11343" s="12"/>
      <c r="B11343" s="12"/>
      <c r="C11343" s="12"/>
    </row>
    <row r="11344" spans="1:3" x14ac:dyDescent="0.35">
      <c r="A11344" s="12"/>
      <c r="B11344" s="12"/>
      <c r="C11344" s="12"/>
    </row>
    <row r="11345" spans="1:3" x14ac:dyDescent="0.35">
      <c r="A11345" s="12"/>
      <c r="B11345" s="12"/>
      <c r="C11345" s="12"/>
    </row>
    <row r="11346" spans="1:3" x14ac:dyDescent="0.35">
      <c r="A11346" s="12"/>
      <c r="B11346" s="12"/>
      <c r="C11346" s="12"/>
    </row>
    <row r="11347" spans="1:3" x14ac:dyDescent="0.35">
      <c r="A11347" s="12"/>
      <c r="B11347" s="12"/>
      <c r="C11347" s="12"/>
    </row>
    <row r="11348" spans="1:3" x14ac:dyDescent="0.35">
      <c r="A11348" s="12"/>
      <c r="B11348" s="12"/>
      <c r="C11348" s="12"/>
    </row>
    <row r="11349" spans="1:3" x14ac:dyDescent="0.35">
      <c r="A11349" s="12"/>
      <c r="B11349" s="12"/>
      <c r="C11349" s="12"/>
    </row>
    <row r="11350" spans="1:3" x14ac:dyDescent="0.35">
      <c r="A11350" s="12"/>
      <c r="B11350" s="12"/>
      <c r="C11350" s="12"/>
    </row>
    <row r="11351" spans="1:3" x14ac:dyDescent="0.35">
      <c r="A11351" s="12"/>
      <c r="B11351" s="12"/>
      <c r="C11351" s="12"/>
    </row>
    <row r="11352" spans="1:3" x14ac:dyDescent="0.35">
      <c r="A11352" s="12"/>
      <c r="B11352" s="12"/>
      <c r="C11352" s="12"/>
    </row>
    <row r="11353" spans="1:3" x14ac:dyDescent="0.35">
      <c r="A11353" s="12"/>
      <c r="B11353" s="12"/>
      <c r="C11353" s="12"/>
    </row>
    <row r="11354" spans="1:3" x14ac:dyDescent="0.35">
      <c r="A11354" s="12"/>
      <c r="B11354" s="12"/>
      <c r="C11354" s="12"/>
    </row>
    <row r="11355" spans="1:3" x14ac:dyDescent="0.35">
      <c r="A11355" s="12"/>
      <c r="B11355" s="12"/>
      <c r="C11355" s="12"/>
    </row>
    <row r="11356" spans="1:3" x14ac:dyDescent="0.35">
      <c r="A11356" s="12"/>
      <c r="B11356" s="12"/>
      <c r="C11356" s="12"/>
    </row>
    <row r="11357" spans="1:3" x14ac:dyDescent="0.35">
      <c r="A11357" s="12"/>
      <c r="B11357" s="12"/>
      <c r="C11357" s="12"/>
    </row>
    <row r="11358" spans="1:3" x14ac:dyDescent="0.35">
      <c r="A11358" s="12"/>
      <c r="B11358" s="12"/>
      <c r="C11358" s="12"/>
    </row>
    <row r="11359" spans="1:3" x14ac:dyDescent="0.35">
      <c r="A11359" s="12"/>
      <c r="B11359" s="12"/>
      <c r="C11359" s="12"/>
    </row>
    <row r="11360" spans="1:3" x14ac:dyDescent="0.35">
      <c r="A11360" s="12"/>
      <c r="B11360" s="12"/>
      <c r="C11360" s="12"/>
    </row>
    <row r="11361" spans="1:3" x14ac:dyDescent="0.35">
      <c r="A11361" s="12"/>
      <c r="B11361" s="12"/>
      <c r="C11361" s="12"/>
    </row>
    <row r="11362" spans="1:3" x14ac:dyDescent="0.35">
      <c r="A11362" s="12"/>
      <c r="B11362" s="12"/>
      <c r="C11362" s="12"/>
    </row>
    <row r="11363" spans="1:3" x14ac:dyDescent="0.35">
      <c r="A11363" s="12"/>
      <c r="B11363" s="12"/>
      <c r="C11363" s="12"/>
    </row>
    <row r="11364" spans="1:3" x14ac:dyDescent="0.35">
      <c r="A11364" s="12"/>
      <c r="B11364" s="12"/>
      <c r="C11364" s="12"/>
    </row>
    <row r="11365" spans="1:3" x14ac:dyDescent="0.35">
      <c r="A11365" s="12"/>
      <c r="B11365" s="12"/>
      <c r="C11365" s="12"/>
    </row>
    <row r="11366" spans="1:3" x14ac:dyDescent="0.35">
      <c r="A11366" s="12"/>
      <c r="B11366" s="12"/>
      <c r="C11366" s="12"/>
    </row>
    <row r="11367" spans="1:3" x14ac:dyDescent="0.35">
      <c r="A11367" s="12"/>
      <c r="B11367" s="12"/>
      <c r="C11367" s="12"/>
    </row>
    <row r="11368" spans="1:3" x14ac:dyDescent="0.35">
      <c r="A11368" s="12"/>
      <c r="B11368" s="12"/>
      <c r="C11368" s="12"/>
    </row>
    <row r="11369" spans="1:3" x14ac:dyDescent="0.35">
      <c r="A11369" s="12"/>
      <c r="B11369" s="12"/>
      <c r="C11369" s="12"/>
    </row>
    <row r="11370" spans="1:3" x14ac:dyDescent="0.35">
      <c r="A11370" s="12"/>
      <c r="B11370" s="12"/>
      <c r="C11370" s="12"/>
    </row>
    <row r="11371" spans="1:3" x14ac:dyDescent="0.35">
      <c r="A11371" s="12"/>
      <c r="B11371" s="12"/>
      <c r="C11371" s="12"/>
    </row>
    <row r="11372" spans="1:3" x14ac:dyDescent="0.35">
      <c r="A11372" s="12"/>
      <c r="B11372" s="12"/>
      <c r="C11372" s="12"/>
    </row>
    <row r="11373" spans="1:3" x14ac:dyDescent="0.35">
      <c r="A11373" s="12"/>
      <c r="B11373" s="12"/>
      <c r="C11373" s="12"/>
    </row>
    <row r="11374" spans="1:3" x14ac:dyDescent="0.35">
      <c r="A11374" s="12"/>
      <c r="B11374" s="12"/>
      <c r="C11374" s="12"/>
    </row>
    <row r="11375" spans="1:3" x14ac:dyDescent="0.35">
      <c r="A11375" s="12"/>
      <c r="B11375" s="12"/>
      <c r="C11375" s="12"/>
    </row>
    <row r="11376" spans="1:3" x14ac:dyDescent="0.35">
      <c r="A11376" s="12"/>
      <c r="B11376" s="12"/>
      <c r="C11376" s="12"/>
    </row>
    <row r="11377" spans="1:3" x14ac:dyDescent="0.35">
      <c r="A11377" s="12"/>
      <c r="B11377" s="12"/>
      <c r="C11377" s="12"/>
    </row>
    <row r="11378" spans="1:3" x14ac:dyDescent="0.35">
      <c r="A11378" s="12"/>
      <c r="B11378" s="12"/>
      <c r="C11378" s="12"/>
    </row>
    <row r="11379" spans="1:3" x14ac:dyDescent="0.35">
      <c r="A11379" s="12"/>
      <c r="B11379" s="12"/>
      <c r="C11379" s="12"/>
    </row>
    <row r="11380" spans="1:3" x14ac:dyDescent="0.35">
      <c r="A11380" s="12"/>
      <c r="B11380" s="12"/>
      <c r="C11380" s="12"/>
    </row>
    <row r="11381" spans="1:3" x14ac:dyDescent="0.35">
      <c r="A11381" s="12"/>
      <c r="B11381" s="12"/>
      <c r="C11381" s="12"/>
    </row>
    <row r="11382" spans="1:3" x14ac:dyDescent="0.35">
      <c r="A11382" s="12"/>
      <c r="B11382" s="12"/>
      <c r="C11382" s="12"/>
    </row>
    <row r="11383" spans="1:3" x14ac:dyDescent="0.35">
      <c r="A11383" s="12"/>
      <c r="B11383" s="12"/>
      <c r="C11383" s="12"/>
    </row>
    <row r="11384" spans="1:3" x14ac:dyDescent="0.35">
      <c r="A11384" s="12"/>
      <c r="B11384" s="12"/>
      <c r="C11384" s="12"/>
    </row>
    <row r="11385" spans="1:3" x14ac:dyDescent="0.35">
      <c r="A11385" s="12"/>
      <c r="B11385" s="12"/>
      <c r="C11385" s="12"/>
    </row>
    <row r="11386" spans="1:3" x14ac:dyDescent="0.35">
      <c r="A11386" s="12"/>
      <c r="B11386" s="12"/>
      <c r="C11386" s="12"/>
    </row>
    <row r="11387" spans="1:3" x14ac:dyDescent="0.35">
      <c r="A11387" s="12"/>
      <c r="B11387" s="12"/>
      <c r="C11387" s="12"/>
    </row>
    <row r="11388" spans="1:3" x14ac:dyDescent="0.35">
      <c r="A11388" s="12"/>
      <c r="B11388" s="12"/>
      <c r="C11388" s="12"/>
    </row>
    <row r="11389" spans="1:3" x14ac:dyDescent="0.35">
      <c r="A11389" s="12"/>
      <c r="B11389" s="12"/>
      <c r="C11389" s="12"/>
    </row>
    <row r="11390" spans="1:3" x14ac:dyDescent="0.35">
      <c r="A11390" s="12"/>
      <c r="B11390" s="12"/>
      <c r="C11390" s="12"/>
    </row>
    <row r="11391" spans="1:3" x14ac:dyDescent="0.35">
      <c r="A11391" s="12"/>
      <c r="B11391" s="12"/>
      <c r="C11391" s="12"/>
    </row>
    <row r="11392" spans="1:3" x14ac:dyDescent="0.35">
      <c r="A11392" s="12"/>
      <c r="B11392" s="12"/>
      <c r="C11392" s="12"/>
    </row>
    <row r="11393" spans="1:3" x14ac:dyDescent="0.35">
      <c r="A11393" s="12"/>
      <c r="B11393" s="12"/>
      <c r="C11393" s="12"/>
    </row>
    <row r="11394" spans="1:3" x14ac:dyDescent="0.35">
      <c r="A11394" s="12"/>
      <c r="B11394" s="12"/>
      <c r="C11394" s="12"/>
    </row>
    <row r="11395" spans="1:3" x14ac:dyDescent="0.35">
      <c r="A11395" s="12"/>
      <c r="B11395" s="12"/>
      <c r="C11395" s="12"/>
    </row>
    <row r="11396" spans="1:3" x14ac:dyDescent="0.35">
      <c r="A11396" s="12"/>
      <c r="B11396" s="12"/>
      <c r="C11396" s="12"/>
    </row>
    <row r="11397" spans="1:3" x14ac:dyDescent="0.35">
      <c r="A11397" s="12"/>
      <c r="B11397" s="12"/>
      <c r="C11397" s="12"/>
    </row>
    <row r="11398" spans="1:3" x14ac:dyDescent="0.35">
      <c r="A11398" s="12"/>
      <c r="B11398" s="12"/>
      <c r="C11398" s="12"/>
    </row>
    <row r="11399" spans="1:3" x14ac:dyDescent="0.35">
      <c r="A11399" s="12"/>
      <c r="B11399" s="12"/>
      <c r="C11399" s="12"/>
    </row>
    <row r="11400" spans="1:3" x14ac:dyDescent="0.35">
      <c r="A11400" s="12"/>
      <c r="B11400" s="12"/>
      <c r="C11400" s="12"/>
    </row>
    <row r="11401" spans="1:3" x14ac:dyDescent="0.35">
      <c r="A11401" s="12"/>
      <c r="B11401" s="12"/>
      <c r="C11401" s="12"/>
    </row>
    <row r="11402" spans="1:3" x14ac:dyDescent="0.35">
      <c r="A11402" s="12"/>
      <c r="B11402" s="12"/>
      <c r="C11402" s="12"/>
    </row>
    <row r="11403" spans="1:3" x14ac:dyDescent="0.35">
      <c r="A11403" s="12"/>
      <c r="B11403" s="12"/>
      <c r="C11403" s="12"/>
    </row>
    <row r="11404" spans="1:3" x14ac:dyDescent="0.35">
      <c r="A11404" s="12"/>
      <c r="B11404" s="12"/>
      <c r="C11404" s="12"/>
    </row>
    <row r="11405" spans="1:3" x14ac:dyDescent="0.35">
      <c r="A11405" s="12"/>
      <c r="B11405" s="12"/>
      <c r="C11405" s="12"/>
    </row>
    <row r="11406" spans="1:3" x14ac:dyDescent="0.35">
      <c r="A11406" s="12"/>
      <c r="B11406" s="12"/>
      <c r="C11406" s="12"/>
    </row>
    <row r="11407" spans="1:3" x14ac:dyDescent="0.35">
      <c r="A11407" s="12"/>
      <c r="B11407" s="12"/>
      <c r="C11407" s="12"/>
    </row>
    <row r="11408" spans="1:3" x14ac:dyDescent="0.35">
      <c r="A11408" s="12"/>
      <c r="B11408" s="12"/>
      <c r="C11408" s="12"/>
    </row>
    <row r="11409" spans="1:3" x14ac:dyDescent="0.35">
      <c r="A11409" s="12"/>
      <c r="B11409" s="12"/>
      <c r="C11409" s="12"/>
    </row>
    <row r="11410" spans="1:3" x14ac:dyDescent="0.35">
      <c r="A11410" s="12"/>
      <c r="B11410" s="12"/>
      <c r="C11410" s="12"/>
    </row>
    <row r="11411" spans="1:3" x14ac:dyDescent="0.35">
      <c r="A11411" s="12"/>
      <c r="B11411" s="12"/>
      <c r="C11411" s="12"/>
    </row>
    <row r="11412" spans="1:3" x14ac:dyDescent="0.35">
      <c r="A11412" s="12"/>
      <c r="B11412" s="12"/>
      <c r="C11412" s="12"/>
    </row>
    <row r="11413" spans="1:3" x14ac:dyDescent="0.35">
      <c r="A11413" s="12"/>
      <c r="B11413" s="12"/>
      <c r="C11413" s="12"/>
    </row>
    <row r="11414" spans="1:3" x14ac:dyDescent="0.35">
      <c r="A11414" s="12"/>
      <c r="B11414" s="12"/>
      <c r="C11414" s="12"/>
    </row>
    <row r="11415" spans="1:3" x14ac:dyDescent="0.35">
      <c r="A11415" s="12"/>
      <c r="B11415" s="12"/>
      <c r="C11415" s="12"/>
    </row>
    <row r="11416" spans="1:3" x14ac:dyDescent="0.35">
      <c r="A11416" s="12"/>
      <c r="B11416" s="12"/>
      <c r="C11416" s="12"/>
    </row>
    <row r="11417" spans="1:3" x14ac:dyDescent="0.35">
      <c r="A11417" s="12"/>
      <c r="B11417" s="12"/>
      <c r="C11417" s="12"/>
    </row>
    <row r="11418" spans="1:3" x14ac:dyDescent="0.35">
      <c r="A11418" s="12"/>
      <c r="B11418" s="12"/>
      <c r="C11418" s="12"/>
    </row>
    <row r="11419" spans="1:3" x14ac:dyDescent="0.35">
      <c r="A11419" s="12"/>
      <c r="B11419" s="12"/>
      <c r="C11419" s="12"/>
    </row>
    <row r="11420" spans="1:3" x14ac:dyDescent="0.35">
      <c r="A11420" s="12"/>
      <c r="B11420" s="12"/>
      <c r="C11420" s="12"/>
    </row>
    <row r="11421" spans="1:3" x14ac:dyDescent="0.35">
      <c r="A11421" s="12"/>
      <c r="B11421" s="12"/>
      <c r="C11421" s="12"/>
    </row>
    <row r="11422" spans="1:3" x14ac:dyDescent="0.35">
      <c r="A11422" s="12"/>
      <c r="B11422" s="12"/>
      <c r="C11422" s="12"/>
    </row>
    <row r="11423" spans="1:3" x14ac:dyDescent="0.35">
      <c r="A11423" s="12"/>
      <c r="B11423" s="12"/>
      <c r="C11423" s="12"/>
    </row>
    <row r="11424" spans="1:3" x14ac:dyDescent="0.35">
      <c r="A11424" s="12"/>
      <c r="B11424" s="12"/>
      <c r="C11424" s="12"/>
    </row>
    <row r="11425" spans="1:3" x14ac:dyDescent="0.35">
      <c r="A11425" s="12"/>
      <c r="B11425" s="12"/>
      <c r="C11425" s="12"/>
    </row>
    <row r="11426" spans="1:3" x14ac:dyDescent="0.35">
      <c r="A11426" s="12"/>
      <c r="B11426" s="12"/>
      <c r="C11426" s="12"/>
    </row>
    <row r="11427" spans="1:3" x14ac:dyDescent="0.35">
      <c r="A11427" s="12"/>
      <c r="B11427" s="12"/>
      <c r="C11427" s="12"/>
    </row>
    <row r="11428" spans="1:3" x14ac:dyDescent="0.35">
      <c r="A11428" s="12"/>
      <c r="B11428" s="12"/>
      <c r="C11428" s="12"/>
    </row>
    <row r="11429" spans="1:3" x14ac:dyDescent="0.35">
      <c r="A11429" s="12"/>
      <c r="B11429" s="12"/>
      <c r="C11429" s="12"/>
    </row>
    <row r="11430" spans="1:3" x14ac:dyDescent="0.35">
      <c r="A11430" s="12"/>
      <c r="B11430" s="12"/>
      <c r="C11430" s="12"/>
    </row>
    <row r="11431" spans="1:3" x14ac:dyDescent="0.35">
      <c r="A11431" s="12"/>
      <c r="B11431" s="12"/>
      <c r="C11431" s="12"/>
    </row>
    <row r="11432" spans="1:3" x14ac:dyDescent="0.35">
      <c r="A11432" s="12"/>
      <c r="B11432" s="12"/>
      <c r="C11432" s="12"/>
    </row>
    <row r="11433" spans="1:3" x14ac:dyDescent="0.35">
      <c r="A11433" s="12"/>
      <c r="B11433" s="12"/>
      <c r="C11433" s="12"/>
    </row>
    <row r="11434" spans="1:3" x14ac:dyDescent="0.35">
      <c r="A11434" s="12"/>
      <c r="B11434" s="12"/>
      <c r="C11434" s="12"/>
    </row>
    <row r="11435" spans="1:3" x14ac:dyDescent="0.35">
      <c r="A11435" s="12"/>
      <c r="B11435" s="12"/>
      <c r="C11435" s="12"/>
    </row>
    <row r="11436" spans="1:3" x14ac:dyDescent="0.35">
      <c r="A11436" s="12"/>
      <c r="B11436" s="12"/>
      <c r="C11436" s="12"/>
    </row>
    <row r="11437" spans="1:3" x14ac:dyDescent="0.35">
      <c r="A11437" s="12"/>
      <c r="B11437" s="12"/>
      <c r="C11437" s="12"/>
    </row>
    <row r="11438" spans="1:3" x14ac:dyDescent="0.35">
      <c r="A11438" s="12"/>
      <c r="B11438" s="12"/>
      <c r="C11438" s="12"/>
    </row>
    <row r="11439" spans="1:3" x14ac:dyDescent="0.35">
      <c r="A11439" s="12"/>
      <c r="B11439" s="12"/>
      <c r="C11439" s="12"/>
    </row>
    <row r="11440" spans="1:3" x14ac:dyDescent="0.35">
      <c r="A11440" s="12"/>
      <c r="B11440" s="12"/>
      <c r="C11440" s="12"/>
    </row>
    <row r="11441" spans="1:3" x14ac:dyDescent="0.35">
      <c r="A11441" s="12"/>
      <c r="B11441" s="12"/>
      <c r="C11441" s="12"/>
    </row>
    <row r="11442" spans="1:3" x14ac:dyDescent="0.35">
      <c r="A11442" s="12"/>
      <c r="B11442" s="12"/>
      <c r="C11442" s="12"/>
    </row>
    <row r="11443" spans="1:3" x14ac:dyDescent="0.35">
      <c r="A11443" s="12"/>
      <c r="B11443" s="12"/>
      <c r="C11443" s="12"/>
    </row>
    <row r="11444" spans="1:3" x14ac:dyDescent="0.35">
      <c r="A11444" s="12"/>
      <c r="B11444" s="12"/>
      <c r="C11444" s="12"/>
    </row>
    <row r="11445" spans="1:3" x14ac:dyDescent="0.35">
      <c r="A11445" s="12"/>
      <c r="B11445" s="12"/>
      <c r="C11445" s="12"/>
    </row>
    <row r="11446" spans="1:3" x14ac:dyDescent="0.35">
      <c r="A11446" s="12"/>
      <c r="B11446" s="12"/>
      <c r="C11446" s="12"/>
    </row>
    <row r="11447" spans="1:3" x14ac:dyDescent="0.35">
      <c r="A11447" s="12"/>
      <c r="B11447" s="12"/>
      <c r="C11447" s="12"/>
    </row>
    <row r="11448" spans="1:3" x14ac:dyDescent="0.35">
      <c r="A11448" s="12"/>
      <c r="B11448" s="12"/>
      <c r="C11448" s="12"/>
    </row>
    <row r="11449" spans="1:3" x14ac:dyDescent="0.35">
      <c r="A11449" s="12"/>
      <c r="B11449" s="12"/>
      <c r="C11449" s="12"/>
    </row>
    <row r="11450" spans="1:3" x14ac:dyDescent="0.35">
      <c r="A11450" s="12"/>
      <c r="B11450" s="12"/>
      <c r="C11450" s="12"/>
    </row>
    <row r="11451" spans="1:3" x14ac:dyDescent="0.35">
      <c r="A11451" s="12"/>
      <c r="B11451" s="12"/>
      <c r="C11451" s="12"/>
    </row>
    <row r="11452" spans="1:3" x14ac:dyDescent="0.35">
      <c r="A11452" s="12"/>
      <c r="B11452" s="12"/>
      <c r="C11452" s="12"/>
    </row>
    <row r="11453" spans="1:3" x14ac:dyDescent="0.35">
      <c r="A11453" s="12"/>
      <c r="B11453" s="12"/>
      <c r="C11453" s="12"/>
    </row>
    <row r="11454" spans="1:3" x14ac:dyDescent="0.35">
      <c r="A11454" s="12"/>
      <c r="B11454" s="12"/>
      <c r="C11454" s="12"/>
    </row>
    <row r="11455" spans="1:3" x14ac:dyDescent="0.35">
      <c r="A11455" s="12"/>
      <c r="B11455" s="12"/>
      <c r="C11455" s="12"/>
    </row>
    <row r="11456" spans="1:3" x14ac:dyDescent="0.35">
      <c r="A11456" s="12"/>
      <c r="B11456" s="12"/>
      <c r="C11456" s="12"/>
    </row>
    <row r="11457" spans="1:3" x14ac:dyDescent="0.35">
      <c r="A11457" s="12"/>
      <c r="B11457" s="12"/>
      <c r="C11457" s="12"/>
    </row>
    <row r="11458" spans="1:3" x14ac:dyDescent="0.35">
      <c r="A11458" s="12"/>
      <c r="B11458" s="12"/>
      <c r="C11458" s="12"/>
    </row>
    <row r="11459" spans="1:3" x14ac:dyDescent="0.35">
      <c r="A11459" s="12"/>
      <c r="B11459" s="12"/>
      <c r="C11459" s="12"/>
    </row>
    <row r="11460" spans="1:3" x14ac:dyDescent="0.35">
      <c r="A11460" s="12"/>
      <c r="B11460" s="12"/>
      <c r="C11460" s="12"/>
    </row>
    <row r="11461" spans="1:3" x14ac:dyDescent="0.35">
      <c r="A11461" s="12"/>
      <c r="B11461" s="12"/>
      <c r="C11461" s="12"/>
    </row>
    <row r="11462" spans="1:3" x14ac:dyDescent="0.35">
      <c r="A11462" s="12"/>
      <c r="B11462" s="12"/>
      <c r="C11462" s="12"/>
    </row>
    <row r="11463" spans="1:3" x14ac:dyDescent="0.35">
      <c r="A11463" s="12"/>
      <c r="B11463" s="12"/>
      <c r="C11463" s="12"/>
    </row>
    <row r="11464" spans="1:3" x14ac:dyDescent="0.35">
      <c r="A11464" s="12"/>
      <c r="B11464" s="12"/>
      <c r="C11464" s="12"/>
    </row>
    <row r="11465" spans="1:3" x14ac:dyDescent="0.35">
      <c r="A11465" s="12"/>
      <c r="B11465" s="12"/>
      <c r="C11465" s="12"/>
    </row>
    <row r="11466" spans="1:3" x14ac:dyDescent="0.35">
      <c r="A11466" s="12"/>
      <c r="B11466" s="12"/>
      <c r="C11466" s="12"/>
    </row>
    <row r="11467" spans="1:3" x14ac:dyDescent="0.35">
      <c r="A11467" s="12"/>
      <c r="B11467" s="12"/>
      <c r="C11467" s="12"/>
    </row>
    <row r="11468" spans="1:3" x14ac:dyDescent="0.35">
      <c r="A11468" s="12"/>
      <c r="B11468" s="12"/>
      <c r="C11468" s="12"/>
    </row>
    <row r="11469" spans="1:3" x14ac:dyDescent="0.35">
      <c r="A11469" s="12"/>
      <c r="B11469" s="12"/>
      <c r="C11469" s="12"/>
    </row>
    <row r="11470" spans="1:3" x14ac:dyDescent="0.35">
      <c r="A11470" s="12"/>
      <c r="B11470" s="12"/>
      <c r="C11470" s="12"/>
    </row>
    <row r="11471" spans="1:3" x14ac:dyDescent="0.35">
      <c r="A11471" s="12"/>
      <c r="B11471" s="12"/>
      <c r="C11471" s="12"/>
    </row>
    <row r="11472" spans="1:3" x14ac:dyDescent="0.35">
      <c r="A11472" s="12"/>
      <c r="B11472" s="12"/>
      <c r="C11472" s="12"/>
    </row>
    <row r="11473" spans="1:3" x14ac:dyDescent="0.35">
      <c r="A11473" s="12"/>
      <c r="B11473" s="12"/>
      <c r="C11473" s="12"/>
    </row>
    <row r="11474" spans="1:3" x14ac:dyDescent="0.35">
      <c r="A11474" s="12"/>
      <c r="B11474" s="12"/>
      <c r="C11474" s="12"/>
    </row>
    <row r="11475" spans="1:3" x14ac:dyDescent="0.35">
      <c r="A11475" s="12"/>
      <c r="B11475" s="12"/>
      <c r="C11475" s="12"/>
    </row>
    <row r="11476" spans="1:3" x14ac:dyDescent="0.35">
      <c r="A11476" s="12"/>
      <c r="B11476" s="12"/>
      <c r="C11476" s="12"/>
    </row>
    <row r="11477" spans="1:3" x14ac:dyDescent="0.35">
      <c r="A11477" s="12"/>
      <c r="B11477" s="12"/>
      <c r="C11477" s="12"/>
    </row>
    <row r="11478" spans="1:3" x14ac:dyDescent="0.35">
      <c r="A11478" s="12"/>
      <c r="B11478" s="12"/>
      <c r="C11478" s="12"/>
    </row>
    <row r="11479" spans="1:3" x14ac:dyDescent="0.35">
      <c r="A11479" s="12"/>
      <c r="B11479" s="12"/>
      <c r="C11479" s="12"/>
    </row>
    <row r="11480" spans="1:3" x14ac:dyDescent="0.35">
      <c r="A11480" s="12"/>
      <c r="B11480" s="12"/>
      <c r="C11480" s="12"/>
    </row>
    <row r="11481" spans="1:3" x14ac:dyDescent="0.35">
      <c r="A11481" s="12"/>
      <c r="B11481" s="12"/>
      <c r="C11481" s="12"/>
    </row>
    <row r="11482" spans="1:3" x14ac:dyDescent="0.35">
      <c r="A11482" s="12"/>
      <c r="B11482" s="12"/>
      <c r="C11482" s="12"/>
    </row>
    <row r="11483" spans="1:3" x14ac:dyDescent="0.35">
      <c r="A11483" s="12"/>
      <c r="B11483" s="12"/>
      <c r="C11483" s="12"/>
    </row>
    <row r="11484" spans="1:3" x14ac:dyDescent="0.35">
      <c r="A11484" s="12"/>
      <c r="B11484" s="12"/>
      <c r="C11484" s="12"/>
    </row>
    <row r="11485" spans="1:3" x14ac:dyDescent="0.35">
      <c r="A11485" s="12"/>
      <c r="B11485" s="12"/>
      <c r="C11485" s="12"/>
    </row>
    <row r="11486" spans="1:3" x14ac:dyDescent="0.35">
      <c r="A11486" s="12"/>
      <c r="B11486" s="12"/>
      <c r="C11486" s="12"/>
    </row>
    <row r="11487" spans="1:3" x14ac:dyDescent="0.35">
      <c r="A11487" s="12"/>
      <c r="B11487" s="12"/>
      <c r="C11487" s="12"/>
    </row>
    <row r="11488" spans="1:3" x14ac:dyDescent="0.35">
      <c r="A11488" s="12"/>
      <c r="B11488" s="12"/>
      <c r="C11488" s="12"/>
    </row>
    <row r="11489" spans="1:3" x14ac:dyDescent="0.35">
      <c r="A11489" s="12"/>
      <c r="B11489" s="12"/>
      <c r="C11489" s="12"/>
    </row>
    <row r="11490" spans="1:3" x14ac:dyDescent="0.35">
      <c r="A11490" s="12"/>
      <c r="B11490" s="12"/>
      <c r="C11490" s="12"/>
    </row>
    <row r="11491" spans="1:3" x14ac:dyDescent="0.35">
      <c r="A11491" s="12"/>
      <c r="B11491" s="12"/>
      <c r="C11491" s="12"/>
    </row>
    <row r="11492" spans="1:3" x14ac:dyDescent="0.35">
      <c r="A11492" s="12"/>
      <c r="B11492" s="12"/>
      <c r="C11492" s="12"/>
    </row>
    <row r="11493" spans="1:3" x14ac:dyDescent="0.35">
      <c r="A11493" s="12"/>
      <c r="B11493" s="12"/>
      <c r="C11493" s="12"/>
    </row>
    <row r="11494" spans="1:3" x14ac:dyDescent="0.35">
      <c r="A11494" s="12"/>
      <c r="B11494" s="12"/>
      <c r="C11494" s="12"/>
    </row>
    <row r="11495" spans="1:3" x14ac:dyDescent="0.35">
      <c r="A11495" s="12"/>
      <c r="B11495" s="12"/>
      <c r="C11495" s="12"/>
    </row>
    <row r="11496" spans="1:3" x14ac:dyDescent="0.35">
      <c r="A11496" s="12"/>
      <c r="B11496" s="12"/>
      <c r="C11496" s="12"/>
    </row>
    <row r="11497" spans="1:3" x14ac:dyDescent="0.35">
      <c r="A11497" s="12"/>
      <c r="B11497" s="12"/>
      <c r="C11497" s="12"/>
    </row>
    <row r="11498" spans="1:3" x14ac:dyDescent="0.35">
      <c r="A11498" s="12"/>
      <c r="B11498" s="12"/>
      <c r="C11498" s="12"/>
    </row>
    <row r="11499" spans="1:3" x14ac:dyDescent="0.35">
      <c r="A11499" s="12"/>
      <c r="B11499" s="12"/>
      <c r="C11499" s="12"/>
    </row>
    <row r="11500" spans="1:3" x14ac:dyDescent="0.35">
      <c r="A11500" s="12"/>
      <c r="B11500" s="12"/>
      <c r="C11500" s="12"/>
    </row>
    <row r="11501" spans="1:3" x14ac:dyDescent="0.35">
      <c r="A11501" s="12"/>
      <c r="B11501" s="12"/>
      <c r="C11501" s="12"/>
    </row>
    <row r="11502" spans="1:3" x14ac:dyDescent="0.35">
      <c r="A11502" s="12"/>
      <c r="B11502" s="12"/>
      <c r="C11502" s="12"/>
    </row>
    <row r="11503" spans="1:3" x14ac:dyDescent="0.35">
      <c r="A11503" s="12"/>
      <c r="B11503" s="12"/>
      <c r="C11503" s="12"/>
    </row>
    <row r="11504" spans="1:3" x14ac:dyDescent="0.35">
      <c r="A11504" s="12"/>
      <c r="B11504" s="12"/>
      <c r="C11504" s="12"/>
    </row>
    <row r="11505" spans="1:3" x14ac:dyDescent="0.35">
      <c r="A11505" s="12"/>
      <c r="B11505" s="12"/>
      <c r="C11505" s="12"/>
    </row>
    <row r="11506" spans="1:3" x14ac:dyDescent="0.35">
      <c r="A11506" s="12"/>
      <c r="B11506" s="12"/>
      <c r="C11506" s="12"/>
    </row>
    <row r="11507" spans="1:3" x14ac:dyDescent="0.35">
      <c r="A11507" s="12"/>
      <c r="B11507" s="12"/>
      <c r="C11507" s="12"/>
    </row>
    <row r="11508" spans="1:3" x14ac:dyDescent="0.35">
      <c r="A11508" s="12"/>
      <c r="B11508" s="12"/>
      <c r="C11508" s="12"/>
    </row>
    <row r="11509" spans="1:3" x14ac:dyDescent="0.35">
      <c r="A11509" s="12"/>
      <c r="B11509" s="12"/>
      <c r="C11509" s="12"/>
    </row>
    <row r="11510" spans="1:3" x14ac:dyDescent="0.35">
      <c r="A11510" s="12"/>
      <c r="B11510" s="12"/>
      <c r="C11510" s="12"/>
    </row>
    <row r="11511" spans="1:3" x14ac:dyDescent="0.35">
      <c r="A11511" s="12"/>
      <c r="B11511" s="12"/>
      <c r="C11511" s="12"/>
    </row>
    <row r="11512" spans="1:3" x14ac:dyDescent="0.35">
      <c r="A11512" s="12"/>
      <c r="B11512" s="12"/>
      <c r="C11512" s="12"/>
    </row>
    <row r="11513" spans="1:3" x14ac:dyDescent="0.35">
      <c r="A11513" s="12"/>
      <c r="B11513" s="12"/>
      <c r="C11513" s="12"/>
    </row>
    <row r="11514" spans="1:3" x14ac:dyDescent="0.35">
      <c r="A11514" s="12"/>
      <c r="B11514" s="12"/>
      <c r="C11514" s="12"/>
    </row>
    <row r="11515" spans="1:3" x14ac:dyDescent="0.35">
      <c r="A11515" s="12"/>
      <c r="B11515" s="12"/>
      <c r="C11515" s="12"/>
    </row>
    <row r="11516" spans="1:3" x14ac:dyDescent="0.35">
      <c r="A11516" s="12"/>
      <c r="B11516" s="12"/>
      <c r="C11516" s="12"/>
    </row>
    <row r="11517" spans="1:3" x14ac:dyDescent="0.35">
      <c r="A11517" s="12"/>
      <c r="B11517" s="12"/>
      <c r="C11517" s="12"/>
    </row>
    <row r="11518" spans="1:3" x14ac:dyDescent="0.35">
      <c r="A11518" s="12"/>
      <c r="B11518" s="12"/>
      <c r="C11518" s="12"/>
    </row>
    <row r="11519" spans="1:3" x14ac:dyDescent="0.35">
      <c r="A11519" s="12"/>
      <c r="B11519" s="12"/>
      <c r="C11519" s="12"/>
    </row>
    <row r="11520" spans="1:3" x14ac:dyDescent="0.35">
      <c r="A11520" s="12"/>
      <c r="B11520" s="12"/>
      <c r="C11520" s="12"/>
    </row>
    <row r="11521" spans="1:3" x14ac:dyDescent="0.35">
      <c r="A11521" s="12"/>
      <c r="B11521" s="12"/>
      <c r="C11521" s="12"/>
    </row>
    <row r="11522" spans="1:3" x14ac:dyDescent="0.35">
      <c r="A11522" s="12"/>
      <c r="B11522" s="12"/>
      <c r="C11522" s="12"/>
    </row>
    <row r="11523" spans="1:3" x14ac:dyDescent="0.35">
      <c r="A11523" s="12"/>
      <c r="B11523" s="12"/>
      <c r="C11523" s="12"/>
    </row>
    <row r="11524" spans="1:3" x14ac:dyDescent="0.35">
      <c r="A11524" s="12"/>
      <c r="B11524" s="12"/>
      <c r="C11524" s="12"/>
    </row>
    <row r="11525" spans="1:3" x14ac:dyDescent="0.35">
      <c r="A11525" s="12"/>
      <c r="B11525" s="12"/>
      <c r="C11525" s="12"/>
    </row>
    <row r="11526" spans="1:3" x14ac:dyDescent="0.35">
      <c r="A11526" s="12"/>
      <c r="B11526" s="12"/>
      <c r="C11526" s="12"/>
    </row>
    <row r="11527" spans="1:3" x14ac:dyDescent="0.35">
      <c r="A11527" s="12"/>
      <c r="B11527" s="12"/>
      <c r="C11527" s="12"/>
    </row>
    <row r="11528" spans="1:3" x14ac:dyDescent="0.35">
      <c r="A11528" s="12"/>
      <c r="B11528" s="12"/>
      <c r="C11528" s="12"/>
    </row>
    <row r="11529" spans="1:3" x14ac:dyDescent="0.35">
      <c r="A11529" s="12"/>
      <c r="B11529" s="12"/>
      <c r="C11529" s="12"/>
    </row>
    <row r="11530" spans="1:3" x14ac:dyDescent="0.35">
      <c r="A11530" s="12"/>
      <c r="B11530" s="12"/>
      <c r="C11530" s="12"/>
    </row>
    <row r="11531" spans="1:3" x14ac:dyDescent="0.35">
      <c r="A11531" s="12"/>
      <c r="B11531" s="12"/>
      <c r="C11531" s="12"/>
    </row>
    <row r="11532" spans="1:3" x14ac:dyDescent="0.35">
      <c r="A11532" s="12"/>
      <c r="B11532" s="12"/>
      <c r="C11532" s="12"/>
    </row>
    <row r="11533" spans="1:3" x14ac:dyDescent="0.35">
      <c r="A11533" s="12"/>
      <c r="B11533" s="12"/>
      <c r="C11533" s="12"/>
    </row>
    <row r="11534" spans="1:3" x14ac:dyDescent="0.35">
      <c r="A11534" s="12"/>
      <c r="B11534" s="12"/>
      <c r="C11534" s="12"/>
    </row>
    <row r="11535" spans="1:3" x14ac:dyDescent="0.35">
      <c r="A11535" s="12"/>
      <c r="B11535" s="12"/>
      <c r="C11535" s="12"/>
    </row>
    <row r="11536" spans="1:3" x14ac:dyDescent="0.35">
      <c r="A11536" s="12"/>
      <c r="B11536" s="12"/>
      <c r="C11536" s="12"/>
    </row>
    <row r="11537" spans="1:3" x14ac:dyDescent="0.35">
      <c r="A11537" s="12"/>
      <c r="B11537" s="12"/>
      <c r="C11537" s="12"/>
    </row>
    <row r="11538" spans="1:3" x14ac:dyDescent="0.35">
      <c r="A11538" s="12"/>
      <c r="B11538" s="12"/>
      <c r="C11538" s="12"/>
    </row>
    <row r="11539" spans="1:3" x14ac:dyDescent="0.35">
      <c r="A11539" s="12"/>
      <c r="B11539" s="12"/>
      <c r="C11539" s="12"/>
    </row>
    <row r="11540" spans="1:3" x14ac:dyDescent="0.35">
      <c r="A11540" s="12"/>
      <c r="B11540" s="12"/>
      <c r="C11540" s="12"/>
    </row>
    <row r="11541" spans="1:3" x14ac:dyDescent="0.35">
      <c r="A11541" s="12"/>
      <c r="B11541" s="12"/>
      <c r="C11541" s="12"/>
    </row>
    <row r="11542" spans="1:3" x14ac:dyDescent="0.35">
      <c r="A11542" s="12"/>
      <c r="B11542" s="12"/>
      <c r="C11542" s="12"/>
    </row>
    <row r="11543" spans="1:3" x14ac:dyDescent="0.35">
      <c r="A11543" s="12"/>
      <c r="B11543" s="12"/>
      <c r="C11543" s="12"/>
    </row>
    <row r="11544" spans="1:3" x14ac:dyDescent="0.35">
      <c r="A11544" s="12"/>
      <c r="B11544" s="12"/>
      <c r="C11544" s="12"/>
    </row>
    <row r="11545" spans="1:3" x14ac:dyDescent="0.35">
      <c r="A11545" s="12"/>
      <c r="B11545" s="12"/>
      <c r="C11545" s="12"/>
    </row>
    <row r="11546" spans="1:3" x14ac:dyDescent="0.35">
      <c r="A11546" s="12"/>
      <c r="B11546" s="12"/>
      <c r="C11546" s="12"/>
    </row>
    <row r="11547" spans="1:3" x14ac:dyDescent="0.35">
      <c r="A11547" s="12"/>
      <c r="B11547" s="12"/>
      <c r="C11547" s="12"/>
    </row>
    <row r="11548" spans="1:3" x14ac:dyDescent="0.35">
      <c r="A11548" s="12"/>
      <c r="B11548" s="12"/>
      <c r="C11548" s="12"/>
    </row>
    <row r="11549" spans="1:3" x14ac:dyDescent="0.35">
      <c r="A11549" s="12"/>
      <c r="B11549" s="12"/>
      <c r="C11549" s="12"/>
    </row>
    <row r="11550" spans="1:3" x14ac:dyDescent="0.35">
      <c r="A11550" s="12"/>
      <c r="B11550" s="12"/>
      <c r="C11550" s="12"/>
    </row>
    <row r="11551" spans="1:3" x14ac:dyDescent="0.35">
      <c r="A11551" s="12"/>
      <c r="B11551" s="12"/>
      <c r="C11551" s="12"/>
    </row>
    <row r="11552" spans="1:3" x14ac:dyDescent="0.35">
      <c r="A11552" s="12"/>
      <c r="B11552" s="12"/>
      <c r="C11552" s="12"/>
    </row>
    <row r="11553" spans="1:3" x14ac:dyDescent="0.35">
      <c r="A11553" s="12"/>
      <c r="B11553" s="12"/>
      <c r="C11553" s="12"/>
    </row>
    <row r="11554" spans="1:3" x14ac:dyDescent="0.35">
      <c r="A11554" s="12"/>
      <c r="B11554" s="12"/>
      <c r="C11554" s="12"/>
    </row>
    <row r="11555" spans="1:3" x14ac:dyDescent="0.35">
      <c r="A11555" s="12"/>
      <c r="B11555" s="12"/>
      <c r="C11555" s="12"/>
    </row>
    <row r="11556" spans="1:3" x14ac:dyDescent="0.35">
      <c r="A11556" s="12"/>
      <c r="B11556" s="12"/>
      <c r="C11556" s="12"/>
    </row>
    <row r="11557" spans="1:3" x14ac:dyDescent="0.35">
      <c r="A11557" s="12"/>
      <c r="B11557" s="12"/>
      <c r="C11557" s="12"/>
    </row>
    <row r="11558" spans="1:3" x14ac:dyDescent="0.35">
      <c r="A11558" s="12"/>
      <c r="B11558" s="12"/>
      <c r="C11558" s="12"/>
    </row>
    <row r="11559" spans="1:3" x14ac:dyDescent="0.35">
      <c r="A11559" s="12"/>
      <c r="B11559" s="12"/>
      <c r="C11559" s="12"/>
    </row>
    <row r="11560" spans="1:3" x14ac:dyDescent="0.35">
      <c r="A11560" s="12"/>
      <c r="B11560" s="12"/>
      <c r="C11560" s="12"/>
    </row>
    <row r="11561" spans="1:3" x14ac:dyDescent="0.35">
      <c r="A11561" s="12"/>
      <c r="B11561" s="12"/>
      <c r="C11561" s="12"/>
    </row>
    <row r="11562" spans="1:3" x14ac:dyDescent="0.35">
      <c r="A11562" s="12"/>
      <c r="B11562" s="12"/>
      <c r="C11562" s="12"/>
    </row>
    <row r="11563" spans="1:3" x14ac:dyDescent="0.35">
      <c r="A11563" s="12"/>
      <c r="B11563" s="12"/>
      <c r="C11563" s="12"/>
    </row>
    <row r="11564" spans="1:3" x14ac:dyDescent="0.35">
      <c r="A11564" s="12"/>
      <c r="B11564" s="12"/>
      <c r="C11564" s="12"/>
    </row>
    <row r="11565" spans="1:3" x14ac:dyDescent="0.35">
      <c r="A11565" s="12"/>
      <c r="B11565" s="12"/>
      <c r="C11565" s="12"/>
    </row>
    <row r="11566" spans="1:3" x14ac:dyDescent="0.35">
      <c r="A11566" s="12"/>
      <c r="B11566" s="12"/>
      <c r="C11566" s="12"/>
    </row>
    <row r="11567" spans="1:3" x14ac:dyDescent="0.35">
      <c r="A11567" s="12"/>
      <c r="B11567" s="12"/>
      <c r="C11567" s="12"/>
    </row>
    <row r="11568" spans="1:3" x14ac:dyDescent="0.35">
      <c r="A11568" s="12"/>
      <c r="B11568" s="12"/>
      <c r="C11568" s="12"/>
    </row>
    <row r="11569" spans="1:3" x14ac:dyDescent="0.35">
      <c r="A11569" s="12"/>
      <c r="B11569" s="12"/>
      <c r="C11569" s="12"/>
    </row>
    <row r="11570" spans="1:3" x14ac:dyDescent="0.35">
      <c r="A11570" s="12"/>
      <c r="B11570" s="12"/>
      <c r="C11570" s="12"/>
    </row>
    <row r="11571" spans="1:3" x14ac:dyDescent="0.35">
      <c r="A11571" s="12"/>
      <c r="B11571" s="12"/>
      <c r="C11571" s="12"/>
    </row>
    <row r="11572" spans="1:3" x14ac:dyDescent="0.35">
      <c r="A11572" s="12"/>
      <c r="B11572" s="12"/>
      <c r="C11572" s="12"/>
    </row>
    <row r="11573" spans="1:3" x14ac:dyDescent="0.35">
      <c r="A11573" s="12"/>
      <c r="B11573" s="12"/>
      <c r="C11573" s="12"/>
    </row>
    <row r="11574" spans="1:3" x14ac:dyDescent="0.35">
      <c r="A11574" s="12"/>
      <c r="B11574" s="12"/>
      <c r="C11574" s="12"/>
    </row>
    <row r="11575" spans="1:3" x14ac:dyDescent="0.35">
      <c r="A11575" s="12"/>
      <c r="B11575" s="12"/>
      <c r="C11575" s="12"/>
    </row>
    <row r="11576" spans="1:3" x14ac:dyDescent="0.35">
      <c r="A11576" s="12"/>
      <c r="B11576" s="12"/>
      <c r="C11576" s="12"/>
    </row>
    <row r="11577" spans="1:3" x14ac:dyDescent="0.35">
      <c r="A11577" s="12"/>
      <c r="B11577" s="12"/>
      <c r="C11577" s="12"/>
    </row>
    <row r="11578" spans="1:3" x14ac:dyDescent="0.35">
      <c r="A11578" s="12"/>
      <c r="B11578" s="12"/>
      <c r="C11578" s="12"/>
    </row>
    <row r="11579" spans="1:3" x14ac:dyDescent="0.35">
      <c r="A11579" s="12"/>
      <c r="B11579" s="12"/>
      <c r="C11579" s="12"/>
    </row>
    <row r="11580" spans="1:3" x14ac:dyDescent="0.35">
      <c r="A11580" s="12"/>
      <c r="B11580" s="12"/>
      <c r="C11580" s="12"/>
    </row>
    <row r="11581" spans="1:3" x14ac:dyDescent="0.35">
      <c r="A11581" s="12"/>
      <c r="B11581" s="12"/>
      <c r="C11581" s="12"/>
    </row>
    <row r="11582" spans="1:3" x14ac:dyDescent="0.35">
      <c r="A11582" s="12"/>
      <c r="B11582" s="12"/>
      <c r="C11582" s="12"/>
    </row>
    <row r="11583" spans="1:3" x14ac:dyDescent="0.35">
      <c r="A11583" s="12"/>
      <c r="B11583" s="12"/>
      <c r="C11583" s="12"/>
    </row>
    <row r="11584" spans="1:3" x14ac:dyDescent="0.35">
      <c r="A11584" s="12"/>
      <c r="B11584" s="12"/>
      <c r="C11584" s="12"/>
    </row>
    <row r="11585" spans="1:3" x14ac:dyDescent="0.35">
      <c r="A11585" s="12"/>
      <c r="B11585" s="12"/>
      <c r="C11585" s="12"/>
    </row>
    <row r="11586" spans="1:3" x14ac:dyDescent="0.35">
      <c r="A11586" s="12"/>
      <c r="B11586" s="12"/>
      <c r="C11586" s="12"/>
    </row>
    <row r="11587" spans="1:3" x14ac:dyDescent="0.35">
      <c r="A11587" s="12"/>
      <c r="B11587" s="12"/>
      <c r="C11587" s="12"/>
    </row>
    <row r="11588" spans="1:3" x14ac:dyDescent="0.35">
      <c r="A11588" s="12"/>
      <c r="B11588" s="12"/>
      <c r="C11588" s="12"/>
    </row>
    <row r="11589" spans="1:3" x14ac:dyDescent="0.35">
      <c r="A11589" s="12"/>
      <c r="B11589" s="12"/>
      <c r="C11589" s="12"/>
    </row>
    <row r="11590" spans="1:3" x14ac:dyDescent="0.35">
      <c r="A11590" s="12"/>
      <c r="B11590" s="12"/>
      <c r="C11590" s="12"/>
    </row>
    <row r="11591" spans="1:3" x14ac:dyDescent="0.35">
      <c r="A11591" s="12"/>
      <c r="B11591" s="12"/>
      <c r="C11591" s="12"/>
    </row>
    <row r="11592" spans="1:3" x14ac:dyDescent="0.35">
      <c r="A11592" s="12"/>
      <c r="B11592" s="12"/>
      <c r="C11592" s="12"/>
    </row>
    <row r="11593" spans="1:3" x14ac:dyDescent="0.35">
      <c r="A11593" s="12"/>
      <c r="B11593" s="12"/>
      <c r="C11593" s="12"/>
    </row>
    <row r="11594" spans="1:3" x14ac:dyDescent="0.35">
      <c r="A11594" s="12"/>
      <c r="B11594" s="12"/>
      <c r="C11594" s="12"/>
    </row>
    <row r="11595" spans="1:3" x14ac:dyDescent="0.35">
      <c r="A11595" s="12"/>
      <c r="B11595" s="12"/>
      <c r="C11595" s="12"/>
    </row>
    <row r="11596" spans="1:3" x14ac:dyDescent="0.35">
      <c r="A11596" s="12"/>
      <c r="B11596" s="12"/>
      <c r="C11596" s="12"/>
    </row>
    <row r="11597" spans="1:3" x14ac:dyDescent="0.35">
      <c r="A11597" s="12"/>
      <c r="B11597" s="12"/>
      <c r="C11597" s="12"/>
    </row>
    <row r="11598" spans="1:3" x14ac:dyDescent="0.35">
      <c r="A11598" s="12"/>
      <c r="B11598" s="12"/>
      <c r="C11598" s="12"/>
    </row>
    <row r="11599" spans="1:3" x14ac:dyDescent="0.35">
      <c r="A11599" s="12"/>
      <c r="B11599" s="12"/>
      <c r="C11599" s="12"/>
    </row>
    <row r="11600" spans="1:3" x14ac:dyDescent="0.35">
      <c r="A11600" s="12"/>
      <c r="B11600" s="12"/>
      <c r="C11600" s="12"/>
    </row>
    <row r="11601" spans="1:3" x14ac:dyDescent="0.35">
      <c r="A11601" s="12"/>
      <c r="B11601" s="12"/>
      <c r="C11601" s="12"/>
    </row>
    <row r="11602" spans="1:3" x14ac:dyDescent="0.35">
      <c r="A11602" s="12"/>
      <c r="B11602" s="12"/>
      <c r="C11602" s="12"/>
    </row>
    <row r="11603" spans="1:3" x14ac:dyDescent="0.35">
      <c r="A11603" s="12"/>
      <c r="B11603" s="12"/>
      <c r="C11603" s="12"/>
    </row>
    <row r="11604" spans="1:3" x14ac:dyDescent="0.35">
      <c r="A11604" s="12"/>
      <c r="B11604" s="12"/>
      <c r="C11604" s="12"/>
    </row>
    <row r="11605" spans="1:3" x14ac:dyDescent="0.35">
      <c r="A11605" s="12"/>
      <c r="B11605" s="12"/>
      <c r="C11605" s="12"/>
    </row>
    <row r="11606" spans="1:3" x14ac:dyDescent="0.35">
      <c r="A11606" s="12"/>
      <c r="B11606" s="12"/>
      <c r="C11606" s="12"/>
    </row>
    <row r="11607" spans="1:3" x14ac:dyDescent="0.35">
      <c r="A11607" s="12"/>
      <c r="B11607" s="12"/>
      <c r="C11607" s="12"/>
    </row>
    <row r="11608" spans="1:3" x14ac:dyDescent="0.35">
      <c r="A11608" s="12"/>
      <c r="B11608" s="12"/>
      <c r="C11608" s="12"/>
    </row>
    <row r="11609" spans="1:3" x14ac:dyDescent="0.35">
      <c r="A11609" s="12"/>
      <c r="B11609" s="12"/>
      <c r="C11609" s="12"/>
    </row>
    <row r="11610" spans="1:3" x14ac:dyDescent="0.35">
      <c r="A11610" s="12"/>
      <c r="B11610" s="12"/>
      <c r="C11610" s="12"/>
    </row>
    <row r="11611" spans="1:3" x14ac:dyDescent="0.35">
      <c r="A11611" s="12"/>
      <c r="B11611" s="12"/>
      <c r="C11611" s="12"/>
    </row>
    <row r="11612" spans="1:3" x14ac:dyDescent="0.35">
      <c r="A11612" s="12"/>
      <c r="B11612" s="12"/>
      <c r="C11612" s="12"/>
    </row>
    <row r="11613" spans="1:3" x14ac:dyDescent="0.35">
      <c r="A11613" s="12"/>
      <c r="B11613" s="12"/>
      <c r="C11613" s="12"/>
    </row>
    <row r="11614" spans="1:3" x14ac:dyDescent="0.35">
      <c r="A11614" s="12"/>
      <c r="B11614" s="12"/>
      <c r="C11614" s="12"/>
    </row>
    <row r="11615" spans="1:3" x14ac:dyDescent="0.35">
      <c r="A11615" s="12"/>
      <c r="B11615" s="12"/>
      <c r="C11615" s="12"/>
    </row>
    <row r="11616" spans="1:3" x14ac:dyDescent="0.35">
      <c r="A11616" s="12"/>
      <c r="B11616" s="12"/>
      <c r="C11616" s="12"/>
    </row>
    <row r="11617" spans="1:3" x14ac:dyDescent="0.35">
      <c r="A11617" s="12"/>
      <c r="B11617" s="12"/>
      <c r="C11617" s="12"/>
    </row>
    <row r="11618" spans="1:3" x14ac:dyDescent="0.35">
      <c r="A11618" s="12"/>
      <c r="B11618" s="12"/>
      <c r="C11618" s="12"/>
    </row>
    <row r="11619" spans="1:3" x14ac:dyDescent="0.35">
      <c r="A11619" s="12"/>
      <c r="B11619" s="12"/>
      <c r="C11619" s="12"/>
    </row>
    <row r="11620" spans="1:3" x14ac:dyDescent="0.35">
      <c r="A11620" s="12"/>
      <c r="B11620" s="12"/>
      <c r="C11620" s="12"/>
    </row>
    <row r="11621" spans="1:3" x14ac:dyDescent="0.35">
      <c r="A11621" s="12"/>
      <c r="B11621" s="12"/>
      <c r="C11621" s="12"/>
    </row>
    <row r="11622" spans="1:3" x14ac:dyDescent="0.35">
      <c r="A11622" s="12"/>
      <c r="B11622" s="12"/>
      <c r="C11622" s="12"/>
    </row>
    <row r="11623" spans="1:3" x14ac:dyDescent="0.35">
      <c r="A11623" s="12"/>
      <c r="B11623" s="12"/>
      <c r="C11623" s="12"/>
    </row>
    <row r="11624" spans="1:3" x14ac:dyDescent="0.35">
      <c r="A11624" s="12"/>
      <c r="B11624" s="12"/>
      <c r="C11624" s="12"/>
    </row>
    <row r="11625" spans="1:3" x14ac:dyDescent="0.35">
      <c r="A11625" s="12"/>
      <c r="B11625" s="12"/>
      <c r="C11625" s="12"/>
    </row>
    <row r="11626" spans="1:3" x14ac:dyDescent="0.35">
      <c r="A11626" s="12"/>
      <c r="B11626" s="12"/>
      <c r="C11626" s="12"/>
    </row>
    <row r="11627" spans="1:3" x14ac:dyDescent="0.35">
      <c r="A11627" s="12"/>
      <c r="B11627" s="12"/>
      <c r="C11627" s="12"/>
    </row>
    <row r="11628" spans="1:3" x14ac:dyDescent="0.35">
      <c r="A11628" s="12"/>
      <c r="B11628" s="12"/>
      <c r="C11628" s="12"/>
    </row>
    <row r="11629" spans="1:3" x14ac:dyDescent="0.35">
      <c r="A11629" s="12"/>
      <c r="B11629" s="12"/>
      <c r="C11629" s="12"/>
    </row>
    <row r="11630" spans="1:3" x14ac:dyDescent="0.35">
      <c r="A11630" s="12"/>
      <c r="B11630" s="12"/>
      <c r="C11630" s="12"/>
    </row>
    <row r="11631" spans="1:3" x14ac:dyDescent="0.35">
      <c r="A11631" s="12"/>
      <c r="B11631" s="12"/>
      <c r="C11631" s="12"/>
    </row>
    <row r="11632" spans="1:3" x14ac:dyDescent="0.35">
      <c r="A11632" s="12"/>
      <c r="B11632" s="12"/>
      <c r="C11632" s="12"/>
    </row>
    <row r="11633" spans="1:3" x14ac:dyDescent="0.35">
      <c r="A11633" s="12"/>
      <c r="B11633" s="12"/>
      <c r="C11633" s="12"/>
    </row>
    <row r="11634" spans="1:3" x14ac:dyDescent="0.35">
      <c r="A11634" s="12"/>
      <c r="B11634" s="12"/>
      <c r="C11634" s="12"/>
    </row>
    <row r="11635" spans="1:3" x14ac:dyDescent="0.35">
      <c r="A11635" s="12"/>
      <c r="B11635" s="12"/>
      <c r="C11635" s="12"/>
    </row>
    <row r="11636" spans="1:3" x14ac:dyDescent="0.35">
      <c r="A11636" s="12"/>
      <c r="B11636" s="12"/>
      <c r="C11636" s="12"/>
    </row>
    <row r="11637" spans="1:3" x14ac:dyDescent="0.35">
      <c r="A11637" s="12"/>
      <c r="B11637" s="12"/>
      <c r="C11637" s="12"/>
    </row>
    <row r="11638" spans="1:3" x14ac:dyDescent="0.35">
      <c r="A11638" s="12"/>
      <c r="B11638" s="12"/>
      <c r="C11638" s="12"/>
    </row>
    <row r="11639" spans="1:3" x14ac:dyDescent="0.35">
      <c r="A11639" s="12"/>
      <c r="B11639" s="12"/>
      <c r="C11639" s="12"/>
    </row>
    <row r="11640" spans="1:3" x14ac:dyDescent="0.35">
      <c r="A11640" s="12"/>
      <c r="B11640" s="12"/>
      <c r="C11640" s="12"/>
    </row>
    <row r="11641" spans="1:3" x14ac:dyDescent="0.35">
      <c r="A11641" s="12"/>
      <c r="B11641" s="12"/>
      <c r="C11641" s="12"/>
    </row>
    <row r="11642" spans="1:3" x14ac:dyDescent="0.35">
      <c r="A11642" s="12"/>
      <c r="B11642" s="12"/>
      <c r="C11642" s="12"/>
    </row>
    <row r="11643" spans="1:3" x14ac:dyDescent="0.35">
      <c r="A11643" s="12"/>
      <c r="B11643" s="12"/>
      <c r="C11643" s="12"/>
    </row>
    <row r="11644" spans="1:3" x14ac:dyDescent="0.35">
      <c r="A11644" s="12"/>
      <c r="B11644" s="12"/>
      <c r="C11644" s="12"/>
    </row>
    <row r="11645" spans="1:3" x14ac:dyDescent="0.35">
      <c r="A11645" s="12"/>
      <c r="B11645" s="12"/>
      <c r="C11645" s="12"/>
    </row>
    <row r="11646" spans="1:3" x14ac:dyDescent="0.35">
      <c r="A11646" s="12"/>
      <c r="B11646" s="12"/>
      <c r="C11646" s="12"/>
    </row>
    <row r="11647" spans="1:3" x14ac:dyDescent="0.35">
      <c r="A11647" s="12"/>
      <c r="B11647" s="12"/>
      <c r="C11647" s="12"/>
    </row>
    <row r="11648" spans="1:3" x14ac:dyDescent="0.35">
      <c r="A11648" s="12"/>
      <c r="B11648" s="12"/>
      <c r="C11648" s="12"/>
    </row>
    <row r="11649" spans="1:3" x14ac:dyDescent="0.35">
      <c r="A11649" s="12"/>
      <c r="B11649" s="12"/>
      <c r="C11649" s="12"/>
    </row>
    <row r="11650" spans="1:3" x14ac:dyDescent="0.35">
      <c r="A11650" s="12"/>
      <c r="B11650" s="12"/>
      <c r="C11650" s="12"/>
    </row>
    <row r="11651" spans="1:3" x14ac:dyDescent="0.35">
      <c r="A11651" s="12"/>
      <c r="B11651" s="12"/>
      <c r="C11651" s="12"/>
    </row>
    <row r="11652" spans="1:3" x14ac:dyDescent="0.35">
      <c r="A11652" s="12"/>
      <c r="B11652" s="12"/>
      <c r="C11652" s="12"/>
    </row>
    <row r="11653" spans="1:3" x14ac:dyDescent="0.35">
      <c r="A11653" s="12"/>
      <c r="B11653" s="12"/>
      <c r="C11653" s="12"/>
    </row>
    <row r="11654" spans="1:3" x14ac:dyDescent="0.35">
      <c r="A11654" s="12"/>
      <c r="B11654" s="12"/>
      <c r="C11654" s="12"/>
    </row>
    <row r="11655" spans="1:3" x14ac:dyDescent="0.35">
      <c r="A11655" s="12"/>
      <c r="B11655" s="12"/>
      <c r="C11655" s="12"/>
    </row>
    <row r="11656" spans="1:3" x14ac:dyDescent="0.35">
      <c r="A11656" s="12"/>
      <c r="B11656" s="12"/>
      <c r="C11656" s="12"/>
    </row>
    <row r="11657" spans="1:3" x14ac:dyDescent="0.35">
      <c r="A11657" s="12"/>
      <c r="B11657" s="12"/>
      <c r="C11657" s="12"/>
    </row>
    <row r="11658" spans="1:3" x14ac:dyDescent="0.35">
      <c r="A11658" s="12"/>
      <c r="B11658" s="12"/>
      <c r="C11658" s="12"/>
    </row>
    <row r="11659" spans="1:3" x14ac:dyDescent="0.35">
      <c r="A11659" s="12"/>
      <c r="B11659" s="12"/>
      <c r="C11659" s="12"/>
    </row>
    <row r="11660" spans="1:3" x14ac:dyDescent="0.35">
      <c r="A11660" s="12"/>
      <c r="B11660" s="12"/>
      <c r="C11660" s="12"/>
    </row>
    <row r="11661" spans="1:3" x14ac:dyDescent="0.35">
      <c r="A11661" s="12"/>
      <c r="B11661" s="12"/>
      <c r="C11661" s="12"/>
    </row>
    <row r="11662" spans="1:3" x14ac:dyDescent="0.35">
      <c r="A11662" s="12"/>
      <c r="B11662" s="12"/>
      <c r="C11662" s="12"/>
    </row>
    <row r="11663" spans="1:3" x14ac:dyDescent="0.35">
      <c r="A11663" s="12"/>
      <c r="B11663" s="12"/>
      <c r="C11663" s="12"/>
    </row>
    <row r="11664" spans="1:3" x14ac:dyDescent="0.35">
      <c r="A11664" s="12"/>
      <c r="B11664" s="12"/>
      <c r="C11664" s="12"/>
    </row>
    <row r="11665" spans="1:3" x14ac:dyDescent="0.35">
      <c r="A11665" s="12"/>
      <c r="B11665" s="12"/>
      <c r="C11665" s="12"/>
    </row>
    <row r="11666" spans="1:3" x14ac:dyDescent="0.35">
      <c r="A11666" s="12"/>
      <c r="B11666" s="12"/>
      <c r="C11666" s="12"/>
    </row>
    <row r="11667" spans="1:3" x14ac:dyDescent="0.35">
      <c r="A11667" s="12"/>
      <c r="B11667" s="12"/>
      <c r="C11667" s="12"/>
    </row>
    <row r="11668" spans="1:3" x14ac:dyDescent="0.35">
      <c r="A11668" s="12"/>
      <c r="B11668" s="12"/>
      <c r="C11668" s="12"/>
    </row>
    <row r="11669" spans="1:3" x14ac:dyDescent="0.35">
      <c r="A11669" s="12"/>
      <c r="B11669" s="12"/>
      <c r="C11669" s="12"/>
    </row>
    <row r="11670" spans="1:3" x14ac:dyDescent="0.35">
      <c r="A11670" s="12"/>
      <c r="B11670" s="12"/>
      <c r="C11670" s="12"/>
    </row>
    <row r="11671" spans="1:3" x14ac:dyDescent="0.35">
      <c r="A11671" s="12"/>
      <c r="B11671" s="12"/>
      <c r="C11671" s="12"/>
    </row>
    <row r="11672" spans="1:3" x14ac:dyDescent="0.35">
      <c r="A11672" s="12"/>
      <c r="B11672" s="12"/>
      <c r="C11672" s="12"/>
    </row>
    <row r="11673" spans="1:3" x14ac:dyDescent="0.35">
      <c r="A11673" s="12"/>
      <c r="B11673" s="12"/>
      <c r="C11673" s="12"/>
    </row>
    <row r="11674" spans="1:3" x14ac:dyDescent="0.35">
      <c r="A11674" s="12"/>
      <c r="B11674" s="12"/>
      <c r="C11674" s="12"/>
    </row>
    <row r="11675" spans="1:3" x14ac:dyDescent="0.35">
      <c r="A11675" s="12"/>
      <c r="B11675" s="12"/>
      <c r="C11675" s="12"/>
    </row>
    <row r="11676" spans="1:3" x14ac:dyDescent="0.35">
      <c r="A11676" s="12"/>
      <c r="B11676" s="12"/>
      <c r="C11676" s="12"/>
    </row>
    <row r="11677" spans="1:3" x14ac:dyDescent="0.35">
      <c r="A11677" s="12"/>
      <c r="B11677" s="12"/>
      <c r="C11677" s="12"/>
    </row>
    <row r="11678" spans="1:3" x14ac:dyDescent="0.35">
      <c r="A11678" s="12"/>
      <c r="B11678" s="12"/>
      <c r="C11678" s="12"/>
    </row>
    <row r="11679" spans="1:3" x14ac:dyDescent="0.35">
      <c r="A11679" s="12"/>
      <c r="B11679" s="12"/>
      <c r="C11679" s="12"/>
    </row>
    <row r="11680" spans="1:3" x14ac:dyDescent="0.35">
      <c r="A11680" s="12"/>
      <c r="B11680" s="12"/>
      <c r="C11680" s="12"/>
    </row>
    <row r="11681" spans="1:3" x14ac:dyDescent="0.35">
      <c r="A11681" s="12"/>
      <c r="B11681" s="12"/>
      <c r="C11681" s="12"/>
    </row>
    <row r="11682" spans="1:3" x14ac:dyDescent="0.35">
      <c r="A11682" s="12"/>
      <c r="B11682" s="12"/>
      <c r="C11682" s="12"/>
    </row>
    <row r="11683" spans="1:3" x14ac:dyDescent="0.35">
      <c r="A11683" s="12"/>
      <c r="B11683" s="12"/>
      <c r="C11683" s="12"/>
    </row>
    <row r="11684" spans="1:3" x14ac:dyDescent="0.35">
      <c r="A11684" s="12"/>
      <c r="B11684" s="12"/>
      <c r="C11684" s="12"/>
    </row>
    <row r="11685" spans="1:3" x14ac:dyDescent="0.35">
      <c r="A11685" s="12"/>
      <c r="B11685" s="12"/>
      <c r="C11685" s="12"/>
    </row>
    <row r="11686" spans="1:3" x14ac:dyDescent="0.35">
      <c r="A11686" s="12"/>
      <c r="B11686" s="12"/>
      <c r="C11686" s="12"/>
    </row>
    <row r="11687" spans="1:3" x14ac:dyDescent="0.35">
      <c r="A11687" s="12"/>
      <c r="B11687" s="12"/>
      <c r="C11687" s="12"/>
    </row>
    <row r="11688" spans="1:3" x14ac:dyDescent="0.35">
      <c r="A11688" s="12"/>
      <c r="B11688" s="12"/>
      <c r="C11688" s="12"/>
    </row>
    <row r="11689" spans="1:3" x14ac:dyDescent="0.35">
      <c r="A11689" s="12"/>
      <c r="B11689" s="12"/>
      <c r="C11689" s="12"/>
    </row>
    <row r="11690" spans="1:3" x14ac:dyDescent="0.35">
      <c r="A11690" s="12"/>
      <c r="B11690" s="12"/>
      <c r="C11690" s="12"/>
    </row>
    <row r="11691" spans="1:3" x14ac:dyDescent="0.35">
      <c r="A11691" s="12"/>
      <c r="B11691" s="12"/>
      <c r="C11691" s="12"/>
    </row>
    <row r="11692" spans="1:3" x14ac:dyDescent="0.35">
      <c r="A11692" s="12"/>
      <c r="B11692" s="12"/>
      <c r="C11692" s="12"/>
    </row>
    <row r="11693" spans="1:3" x14ac:dyDescent="0.35">
      <c r="A11693" s="12"/>
      <c r="B11693" s="12"/>
      <c r="C11693" s="12"/>
    </row>
    <row r="11694" spans="1:3" x14ac:dyDescent="0.35">
      <c r="A11694" s="12"/>
      <c r="B11694" s="12"/>
      <c r="C11694" s="12"/>
    </row>
    <row r="11695" spans="1:3" x14ac:dyDescent="0.35">
      <c r="A11695" s="12"/>
      <c r="B11695" s="12"/>
      <c r="C11695" s="12"/>
    </row>
    <row r="11696" spans="1:3" x14ac:dyDescent="0.35">
      <c r="A11696" s="12"/>
      <c r="B11696" s="12"/>
      <c r="C11696" s="12"/>
    </row>
    <row r="11697" spans="1:3" x14ac:dyDescent="0.35">
      <c r="A11697" s="12"/>
      <c r="B11697" s="12"/>
      <c r="C11697" s="12"/>
    </row>
    <row r="11698" spans="1:3" x14ac:dyDescent="0.35">
      <c r="A11698" s="12"/>
      <c r="B11698" s="12"/>
      <c r="C11698" s="12"/>
    </row>
    <row r="11699" spans="1:3" x14ac:dyDescent="0.35">
      <c r="A11699" s="12"/>
      <c r="B11699" s="12"/>
      <c r="C11699" s="12"/>
    </row>
    <row r="11700" spans="1:3" x14ac:dyDescent="0.35">
      <c r="A11700" s="12"/>
      <c r="B11700" s="12"/>
      <c r="C11700" s="12"/>
    </row>
    <row r="11701" spans="1:3" x14ac:dyDescent="0.35">
      <c r="A11701" s="12"/>
      <c r="B11701" s="12"/>
      <c r="C11701" s="12"/>
    </row>
    <row r="11702" spans="1:3" x14ac:dyDescent="0.35">
      <c r="A11702" s="12"/>
      <c r="B11702" s="12"/>
      <c r="C11702" s="12"/>
    </row>
    <row r="11703" spans="1:3" x14ac:dyDescent="0.35">
      <c r="A11703" s="12"/>
      <c r="B11703" s="12"/>
      <c r="C11703" s="12"/>
    </row>
    <row r="11704" spans="1:3" x14ac:dyDescent="0.35">
      <c r="A11704" s="12"/>
      <c r="B11704" s="12"/>
      <c r="C11704" s="12"/>
    </row>
    <row r="11705" spans="1:3" x14ac:dyDescent="0.35">
      <c r="A11705" s="12"/>
      <c r="B11705" s="12"/>
      <c r="C11705" s="12"/>
    </row>
    <row r="11706" spans="1:3" x14ac:dyDescent="0.35">
      <c r="A11706" s="12"/>
      <c r="B11706" s="12"/>
      <c r="C11706" s="12"/>
    </row>
    <row r="11707" spans="1:3" x14ac:dyDescent="0.35">
      <c r="A11707" s="12"/>
      <c r="B11707" s="12"/>
      <c r="C11707" s="12"/>
    </row>
    <row r="11708" spans="1:3" x14ac:dyDescent="0.35">
      <c r="A11708" s="12"/>
      <c r="B11708" s="12"/>
      <c r="C11708" s="12"/>
    </row>
    <row r="11709" spans="1:3" x14ac:dyDescent="0.35">
      <c r="A11709" s="12"/>
      <c r="B11709" s="12"/>
      <c r="C11709" s="12"/>
    </row>
    <row r="11710" spans="1:3" x14ac:dyDescent="0.35">
      <c r="A11710" s="12"/>
      <c r="B11710" s="12"/>
      <c r="C11710" s="12"/>
    </row>
    <row r="11711" spans="1:3" x14ac:dyDescent="0.35">
      <c r="A11711" s="12"/>
      <c r="B11711" s="12"/>
      <c r="C11711" s="12"/>
    </row>
    <row r="11712" spans="1:3" x14ac:dyDescent="0.35">
      <c r="A11712" s="12"/>
      <c r="B11712" s="12"/>
      <c r="C11712" s="12"/>
    </row>
    <row r="11713" spans="1:3" x14ac:dyDescent="0.35">
      <c r="A11713" s="12"/>
      <c r="B11713" s="12"/>
      <c r="C11713" s="12"/>
    </row>
    <row r="11714" spans="1:3" x14ac:dyDescent="0.35">
      <c r="A11714" s="12"/>
      <c r="B11714" s="12"/>
      <c r="C11714" s="12"/>
    </row>
    <row r="11715" spans="1:3" x14ac:dyDescent="0.35">
      <c r="A11715" s="12"/>
      <c r="B11715" s="12"/>
      <c r="C11715" s="12"/>
    </row>
    <row r="11716" spans="1:3" x14ac:dyDescent="0.35">
      <c r="A11716" s="12"/>
      <c r="B11716" s="12"/>
      <c r="C11716" s="12"/>
    </row>
    <row r="11717" spans="1:3" x14ac:dyDescent="0.35">
      <c r="A11717" s="12"/>
      <c r="B11717" s="12"/>
      <c r="C11717" s="12"/>
    </row>
    <row r="11718" spans="1:3" x14ac:dyDescent="0.35">
      <c r="A11718" s="12"/>
      <c r="B11718" s="12"/>
      <c r="C11718" s="12"/>
    </row>
    <row r="11719" spans="1:3" x14ac:dyDescent="0.35">
      <c r="A11719" s="12"/>
      <c r="B11719" s="12"/>
      <c r="C11719" s="12"/>
    </row>
    <row r="11720" spans="1:3" x14ac:dyDescent="0.35">
      <c r="A11720" s="12"/>
      <c r="B11720" s="12"/>
      <c r="C11720" s="12"/>
    </row>
    <row r="11721" spans="1:3" x14ac:dyDescent="0.35">
      <c r="A11721" s="12"/>
      <c r="B11721" s="12"/>
      <c r="C11721" s="12"/>
    </row>
    <row r="11722" spans="1:3" x14ac:dyDescent="0.35">
      <c r="A11722" s="12"/>
      <c r="B11722" s="12"/>
      <c r="C11722" s="12"/>
    </row>
    <row r="11723" spans="1:3" x14ac:dyDescent="0.35">
      <c r="A11723" s="12"/>
      <c r="B11723" s="12"/>
      <c r="C11723" s="12"/>
    </row>
    <row r="11724" spans="1:3" x14ac:dyDescent="0.35">
      <c r="A11724" s="12"/>
      <c r="B11724" s="12"/>
      <c r="C11724" s="12"/>
    </row>
    <row r="11725" spans="1:3" x14ac:dyDescent="0.35">
      <c r="A11725" s="12"/>
      <c r="B11725" s="12"/>
      <c r="C11725" s="12"/>
    </row>
    <row r="11726" spans="1:3" x14ac:dyDescent="0.35">
      <c r="A11726" s="12"/>
      <c r="B11726" s="12"/>
      <c r="C11726" s="12"/>
    </row>
    <row r="11727" spans="1:3" x14ac:dyDescent="0.35">
      <c r="A11727" s="12"/>
      <c r="B11727" s="12"/>
      <c r="C11727" s="12"/>
    </row>
    <row r="11728" spans="1:3" x14ac:dyDescent="0.35">
      <c r="A11728" s="12"/>
      <c r="B11728" s="12"/>
      <c r="C11728" s="12"/>
    </row>
    <row r="11729" spans="1:3" x14ac:dyDescent="0.35">
      <c r="A11729" s="12"/>
      <c r="B11729" s="12"/>
      <c r="C11729" s="12"/>
    </row>
    <row r="11730" spans="1:3" x14ac:dyDescent="0.35">
      <c r="A11730" s="12"/>
      <c r="B11730" s="12"/>
      <c r="C11730" s="12"/>
    </row>
    <row r="11731" spans="1:3" x14ac:dyDescent="0.35">
      <c r="A11731" s="12"/>
      <c r="B11731" s="12"/>
      <c r="C11731" s="12"/>
    </row>
    <row r="11732" spans="1:3" x14ac:dyDescent="0.35">
      <c r="A11732" s="12"/>
      <c r="B11732" s="12"/>
      <c r="C11732" s="12"/>
    </row>
    <row r="11733" spans="1:3" x14ac:dyDescent="0.35">
      <c r="A11733" s="12"/>
      <c r="B11733" s="12"/>
      <c r="C11733" s="12"/>
    </row>
    <row r="11734" spans="1:3" x14ac:dyDescent="0.35">
      <c r="A11734" s="12"/>
      <c r="B11734" s="12"/>
      <c r="C11734" s="12"/>
    </row>
    <row r="11735" spans="1:3" x14ac:dyDescent="0.35">
      <c r="A11735" s="12"/>
      <c r="B11735" s="12"/>
      <c r="C11735" s="12"/>
    </row>
    <row r="11736" spans="1:3" x14ac:dyDescent="0.35">
      <c r="A11736" s="12"/>
      <c r="B11736" s="12"/>
      <c r="C11736" s="12"/>
    </row>
    <row r="11737" spans="1:3" x14ac:dyDescent="0.35">
      <c r="A11737" s="12"/>
      <c r="B11737" s="12"/>
      <c r="C11737" s="12"/>
    </row>
    <row r="11738" spans="1:3" x14ac:dyDescent="0.35">
      <c r="A11738" s="12"/>
      <c r="B11738" s="12"/>
      <c r="C11738" s="12"/>
    </row>
    <row r="11739" spans="1:3" x14ac:dyDescent="0.35">
      <c r="A11739" s="12"/>
      <c r="B11739" s="12"/>
      <c r="C11739" s="12"/>
    </row>
    <row r="11740" spans="1:3" x14ac:dyDescent="0.35">
      <c r="A11740" s="12"/>
      <c r="B11740" s="12"/>
      <c r="C11740" s="12"/>
    </row>
    <row r="11741" spans="1:3" x14ac:dyDescent="0.35">
      <c r="A11741" s="12"/>
      <c r="B11741" s="12"/>
      <c r="C11741" s="12"/>
    </row>
    <row r="11742" spans="1:3" x14ac:dyDescent="0.35">
      <c r="A11742" s="12"/>
      <c r="B11742" s="12"/>
      <c r="C11742" s="12"/>
    </row>
    <row r="11743" spans="1:3" x14ac:dyDescent="0.35">
      <c r="A11743" s="12"/>
      <c r="B11743" s="12"/>
      <c r="C11743" s="12"/>
    </row>
    <row r="11744" spans="1:3" x14ac:dyDescent="0.35">
      <c r="A11744" s="12"/>
      <c r="B11744" s="12"/>
      <c r="C11744" s="12"/>
    </row>
    <row r="11745" spans="1:3" x14ac:dyDescent="0.35">
      <c r="A11745" s="12"/>
      <c r="B11745" s="12"/>
      <c r="C11745" s="12"/>
    </row>
    <row r="11746" spans="1:3" x14ac:dyDescent="0.35">
      <c r="A11746" s="12"/>
      <c r="B11746" s="12"/>
      <c r="C11746" s="12"/>
    </row>
    <row r="11747" spans="1:3" x14ac:dyDescent="0.35">
      <c r="A11747" s="12"/>
      <c r="B11747" s="12"/>
      <c r="C11747" s="12"/>
    </row>
    <row r="11748" spans="1:3" x14ac:dyDescent="0.35">
      <c r="A11748" s="12"/>
      <c r="B11748" s="12"/>
      <c r="C11748" s="12"/>
    </row>
    <row r="11749" spans="1:3" x14ac:dyDescent="0.35">
      <c r="A11749" s="12"/>
      <c r="B11749" s="12"/>
      <c r="C11749" s="12"/>
    </row>
    <row r="11750" spans="1:3" x14ac:dyDescent="0.35">
      <c r="A11750" s="12"/>
      <c r="B11750" s="12"/>
      <c r="C11750" s="12"/>
    </row>
    <row r="11751" spans="1:3" x14ac:dyDescent="0.35">
      <c r="A11751" s="12"/>
      <c r="B11751" s="12"/>
      <c r="C11751" s="12"/>
    </row>
    <row r="11752" spans="1:3" x14ac:dyDescent="0.35">
      <c r="A11752" s="12"/>
      <c r="B11752" s="12"/>
      <c r="C11752" s="12"/>
    </row>
    <row r="11753" spans="1:3" x14ac:dyDescent="0.35">
      <c r="A11753" s="12"/>
      <c r="B11753" s="12"/>
      <c r="C11753" s="12"/>
    </row>
    <row r="11754" spans="1:3" x14ac:dyDescent="0.35">
      <c r="A11754" s="12"/>
      <c r="B11754" s="12"/>
      <c r="C11754" s="12"/>
    </row>
    <row r="11755" spans="1:3" x14ac:dyDescent="0.35">
      <c r="A11755" s="12"/>
      <c r="B11755" s="12"/>
      <c r="C11755" s="12"/>
    </row>
    <row r="11756" spans="1:3" x14ac:dyDescent="0.35">
      <c r="A11756" s="12"/>
      <c r="B11756" s="12"/>
      <c r="C11756" s="12"/>
    </row>
    <row r="11757" spans="1:3" x14ac:dyDescent="0.35">
      <c r="A11757" s="12"/>
      <c r="B11757" s="12"/>
      <c r="C11757" s="12"/>
    </row>
    <row r="11758" spans="1:3" x14ac:dyDescent="0.35">
      <c r="A11758" s="12"/>
      <c r="B11758" s="12"/>
      <c r="C11758" s="12"/>
    </row>
    <row r="11759" spans="1:3" x14ac:dyDescent="0.35">
      <c r="A11759" s="12"/>
      <c r="B11759" s="12"/>
      <c r="C11759" s="12"/>
    </row>
    <row r="11760" spans="1:3" x14ac:dyDescent="0.35">
      <c r="A11760" s="12"/>
      <c r="B11760" s="12"/>
      <c r="C11760" s="12"/>
    </row>
    <row r="11761" spans="1:3" x14ac:dyDescent="0.35">
      <c r="A11761" s="12"/>
      <c r="B11761" s="12"/>
      <c r="C11761" s="12"/>
    </row>
    <row r="11762" spans="1:3" x14ac:dyDescent="0.35">
      <c r="A11762" s="12"/>
      <c r="B11762" s="12"/>
      <c r="C11762" s="12"/>
    </row>
    <row r="11763" spans="1:3" x14ac:dyDescent="0.35">
      <c r="A11763" s="12"/>
      <c r="B11763" s="12"/>
      <c r="C11763" s="12"/>
    </row>
    <row r="11764" spans="1:3" x14ac:dyDescent="0.35">
      <c r="A11764" s="12"/>
      <c r="B11764" s="12"/>
      <c r="C11764" s="12"/>
    </row>
    <row r="11765" spans="1:3" x14ac:dyDescent="0.35">
      <c r="A11765" s="12"/>
      <c r="B11765" s="12"/>
      <c r="C11765" s="12"/>
    </row>
    <row r="11766" spans="1:3" x14ac:dyDescent="0.35">
      <c r="A11766" s="12"/>
      <c r="B11766" s="12"/>
      <c r="C11766" s="12"/>
    </row>
    <row r="11767" spans="1:3" x14ac:dyDescent="0.35">
      <c r="A11767" s="12"/>
      <c r="B11767" s="12"/>
      <c r="C11767" s="12"/>
    </row>
    <row r="11768" spans="1:3" x14ac:dyDescent="0.35">
      <c r="A11768" s="12"/>
      <c r="B11768" s="12"/>
      <c r="C11768" s="12"/>
    </row>
    <row r="11769" spans="1:3" x14ac:dyDescent="0.35">
      <c r="A11769" s="12"/>
      <c r="B11769" s="12"/>
      <c r="C11769" s="12"/>
    </row>
    <row r="11770" spans="1:3" x14ac:dyDescent="0.35">
      <c r="A11770" s="12"/>
      <c r="B11770" s="12"/>
      <c r="C11770" s="12"/>
    </row>
    <row r="11771" spans="1:3" x14ac:dyDescent="0.35">
      <c r="A11771" s="12"/>
      <c r="B11771" s="12"/>
      <c r="C11771" s="12"/>
    </row>
    <row r="11772" spans="1:3" x14ac:dyDescent="0.35">
      <c r="A11772" s="12"/>
      <c r="B11772" s="12"/>
      <c r="C11772" s="12"/>
    </row>
    <row r="11773" spans="1:3" x14ac:dyDescent="0.35">
      <c r="A11773" s="12"/>
      <c r="B11773" s="12"/>
      <c r="C11773" s="12"/>
    </row>
    <row r="11774" spans="1:3" x14ac:dyDescent="0.35">
      <c r="A11774" s="12"/>
      <c r="B11774" s="12"/>
      <c r="C11774" s="12"/>
    </row>
    <row r="11775" spans="1:3" x14ac:dyDescent="0.35">
      <c r="A11775" s="12"/>
      <c r="B11775" s="12"/>
      <c r="C11775" s="12"/>
    </row>
    <row r="11776" spans="1:3" x14ac:dyDescent="0.35">
      <c r="A11776" s="12"/>
      <c r="B11776" s="12"/>
      <c r="C11776" s="12"/>
    </row>
    <row r="11777" spans="1:3" x14ac:dyDescent="0.35">
      <c r="A11777" s="12"/>
      <c r="B11777" s="12"/>
      <c r="C11777" s="12"/>
    </row>
    <row r="11778" spans="1:3" x14ac:dyDescent="0.35">
      <c r="A11778" s="12"/>
      <c r="B11778" s="12"/>
      <c r="C11778" s="12"/>
    </row>
    <row r="11779" spans="1:3" x14ac:dyDescent="0.35">
      <c r="A11779" s="12"/>
      <c r="B11779" s="12"/>
      <c r="C11779" s="12"/>
    </row>
    <row r="11780" spans="1:3" x14ac:dyDescent="0.35">
      <c r="A11780" s="12"/>
      <c r="B11780" s="12"/>
      <c r="C11780" s="12"/>
    </row>
    <row r="11781" spans="1:3" x14ac:dyDescent="0.35">
      <c r="A11781" s="12"/>
      <c r="B11781" s="12"/>
      <c r="C11781" s="12"/>
    </row>
    <row r="11782" spans="1:3" x14ac:dyDescent="0.35">
      <c r="A11782" s="12"/>
      <c r="B11782" s="12"/>
      <c r="C11782" s="12"/>
    </row>
    <row r="11783" spans="1:3" x14ac:dyDescent="0.35">
      <c r="A11783" s="12"/>
      <c r="B11783" s="12"/>
      <c r="C11783" s="12"/>
    </row>
    <row r="11784" spans="1:3" x14ac:dyDescent="0.35">
      <c r="A11784" s="12"/>
      <c r="B11784" s="12"/>
      <c r="C11784" s="12"/>
    </row>
    <row r="11785" spans="1:3" x14ac:dyDescent="0.35">
      <c r="A11785" s="12"/>
      <c r="B11785" s="12"/>
      <c r="C11785" s="12"/>
    </row>
    <row r="11786" spans="1:3" x14ac:dyDescent="0.35">
      <c r="A11786" s="12"/>
      <c r="B11786" s="12"/>
      <c r="C11786" s="12"/>
    </row>
    <row r="11787" spans="1:3" x14ac:dyDescent="0.35">
      <c r="A11787" s="12"/>
      <c r="B11787" s="12"/>
      <c r="C11787" s="12"/>
    </row>
    <row r="11788" spans="1:3" x14ac:dyDescent="0.35">
      <c r="A11788" s="12"/>
      <c r="B11788" s="12"/>
      <c r="C11788" s="12"/>
    </row>
    <row r="11789" spans="1:3" x14ac:dyDescent="0.35">
      <c r="A11789" s="12"/>
      <c r="B11789" s="12"/>
      <c r="C11789" s="12"/>
    </row>
    <row r="11790" spans="1:3" x14ac:dyDescent="0.35">
      <c r="A11790" s="12"/>
      <c r="B11790" s="12"/>
      <c r="C11790" s="12"/>
    </row>
    <row r="11791" spans="1:3" x14ac:dyDescent="0.35">
      <c r="A11791" s="12"/>
      <c r="B11791" s="12"/>
      <c r="C11791" s="12"/>
    </row>
    <row r="11792" spans="1:3" x14ac:dyDescent="0.35">
      <c r="A11792" s="12"/>
      <c r="B11792" s="12"/>
      <c r="C11792" s="12"/>
    </row>
    <row r="11793" spans="1:3" x14ac:dyDescent="0.35">
      <c r="A11793" s="12"/>
      <c r="B11793" s="12"/>
      <c r="C11793" s="12"/>
    </row>
    <row r="11794" spans="1:3" x14ac:dyDescent="0.35">
      <c r="A11794" s="12"/>
      <c r="B11794" s="12"/>
      <c r="C11794" s="12"/>
    </row>
    <row r="11795" spans="1:3" x14ac:dyDescent="0.35">
      <c r="A11795" s="12"/>
      <c r="B11795" s="12"/>
      <c r="C11795" s="12"/>
    </row>
    <row r="11796" spans="1:3" x14ac:dyDescent="0.35">
      <c r="A11796" s="12"/>
      <c r="B11796" s="12"/>
      <c r="C11796" s="12"/>
    </row>
    <row r="11797" spans="1:3" x14ac:dyDescent="0.35">
      <c r="A11797" s="12"/>
      <c r="B11797" s="12"/>
      <c r="C11797" s="12"/>
    </row>
    <row r="11798" spans="1:3" x14ac:dyDescent="0.35">
      <c r="A11798" s="12"/>
      <c r="B11798" s="12"/>
      <c r="C11798" s="12"/>
    </row>
    <row r="11799" spans="1:3" x14ac:dyDescent="0.35">
      <c r="A11799" s="12"/>
      <c r="B11799" s="12"/>
      <c r="C11799" s="12"/>
    </row>
    <row r="11800" spans="1:3" x14ac:dyDescent="0.35">
      <c r="A11800" s="12"/>
      <c r="B11800" s="12"/>
      <c r="C11800" s="12"/>
    </row>
    <row r="11801" spans="1:3" x14ac:dyDescent="0.35">
      <c r="A11801" s="12"/>
      <c r="B11801" s="12"/>
      <c r="C11801" s="12"/>
    </row>
    <row r="11802" spans="1:3" x14ac:dyDescent="0.35">
      <c r="A11802" s="12"/>
      <c r="B11802" s="12"/>
      <c r="C11802" s="12"/>
    </row>
    <row r="11803" spans="1:3" x14ac:dyDescent="0.35">
      <c r="A11803" s="12"/>
      <c r="B11803" s="12"/>
      <c r="C11803" s="12"/>
    </row>
    <row r="11804" spans="1:3" x14ac:dyDescent="0.35">
      <c r="A11804" s="12"/>
      <c r="B11804" s="12"/>
      <c r="C11804" s="12"/>
    </row>
    <row r="11805" spans="1:3" x14ac:dyDescent="0.35">
      <c r="A11805" s="12"/>
      <c r="B11805" s="12"/>
      <c r="C11805" s="12"/>
    </row>
    <row r="11806" spans="1:3" x14ac:dyDescent="0.35">
      <c r="A11806" s="12"/>
      <c r="B11806" s="12"/>
      <c r="C11806" s="12"/>
    </row>
    <row r="11807" spans="1:3" x14ac:dyDescent="0.35">
      <c r="A11807" s="12"/>
      <c r="B11807" s="12"/>
      <c r="C11807" s="12"/>
    </row>
    <row r="11808" spans="1:3" x14ac:dyDescent="0.35">
      <c r="A11808" s="12"/>
      <c r="B11808" s="12"/>
      <c r="C11808" s="12"/>
    </row>
    <row r="11809" spans="1:3" x14ac:dyDescent="0.35">
      <c r="A11809" s="12"/>
      <c r="B11809" s="12"/>
      <c r="C11809" s="12"/>
    </row>
    <row r="11810" spans="1:3" x14ac:dyDescent="0.35">
      <c r="A11810" s="12"/>
      <c r="B11810" s="12"/>
      <c r="C11810" s="12"/>
    </row>
    <row r="11811" spans="1:3" x14ac:dyDescent="0.35">
      <c r="A11811" s="12"/>
      <c r="B11811" s="12"/>
      <c r="C11811" s="12"/>
    </row>
    <row r="11812" spans="1:3" x14ac:dyDescent="0.35">
      <c r="A11812" s="12"/>
      <c r="B11812" s="12"/>
      <c r="C11812" s="12"/>
    </row>
    <row r="11813" spans="1:3" x14ac:dyDescent="0.35">
      <c r="A11813" s="12"/>
      <c r="B11813" s="12"/>
      <c r="C11813" s="12"/>
    </row>
    <row r="11814" spans="1:3" x14ac:dyDescent="0.35">
      <c r="A11814" s="12"/>
      <c r="B11814" s="12"/>
      <c r="C11814" s="12"/>
    </row>
    <row r="11815" spans="1:3" x14ac:dyDescent="0.35">
      <c r="A11815" s="12"/>
      <c r="B11815" s="12"/>
      <c r="C11815" s="12"/>
    </row>
    <row r="11816" spans="1:3" x14ac:dyDescent="0.35">
      <c r="A11816" s="12"/>
      <c r="B11816" s="12"/>
      <c r="C11816" s="12"/>
    </row>
    <row r="11817" spans="1:3" x14ac:dyDescent="0.35">
      <c r="A11817" s="12"/>
      <c r="B11817" s="12"/>
      <c r="C11817" s="12"/>
    </row>
    <row r="11818" spans="1:3" x14ac:dyDescent="0.35">
      <c r="A11818" s="12"/>
      <c r="B11818" s="12"/>
      <c r="C11818" s="12"/>
    </row>
    <row r="11819" spans="1:3" x14ac:dyDescent="0.35">
      <c r="A11819" s="12"/>
      <c r="B11819" s="12"/>
      <c r="C11819" s="12"/>
    </row>
    <row r="11820" spans="1:3" x14ac:dyDescent="0.35">
      <c r="A11820" s="12"/>
      <c r="B11820" s="12"/>
      <c r="C11820" s="12"/>
    </row>
    <row r="11821" spans="1:3" x14ac:dyDescent="0.35">
      <c r="A11821" s="12"/>
      <c r="B11821" s="12"/>
      <c r="C11821" s="12"/>
    </row>
    <row r="11822" spans="1:3" x14ac:dyDescent="0.35">
      <c r="A11822" s="12"/>
      <c r="B11822" s="12"/>
      <c r="C11822" s="12"/>
    </row>
    <row r="11823" spans="1:3" x14ac:dyDescent="0.35">
      <c r="A11823" s="12"/>
      <c r="B11823" s="12"/>
      <c r="C11823" s="12"/>
    </row>
    <row r="11824" spans="1:3" x14ac:dyDescent="0.35">
      <c r="A11824" s="12"/>
      <c r="B11824" s="12"/>
      <c r="C11824" s="12"/>
    </row>
    <row r="11825" spans="1:3" x14ac:dyDescent="0.35">
      <c r="A11825" s="12"/>
      <c r="B11825" s="12"/>
      <c r="C11825" s="12"/>
    </row>
    <row r="11826" spans="1:3" x14ac:dyDescent="0.35">
      <c r="A11826" s="12"/>
      <c r="B11826" s="12"/>
      <c r="C11826" s="12"/>
    </row>
    <row r="11827" spans="1:3" x14ac:dyDescent="0.35">
      <c r="A11827" s="12"/>
      <c r="B11827" s="12"/>
      <c r="C11827" s="12"/>
    </row>
    <row r="11828" spans="1:3" x14ac:dyDescent="0.35">
      <c r="A11828" s="12"/>
      <c r="B11828" s="12"/>
      <c r="C11828" s="12"/>
    </row>
    <row r="11829" spans="1:3" x14ac:dyDescent="0.35">
      <c r="A11829" s="12"/>
      <c r="B11829" s="12"/>
      <c r="C11829" s="12"/>
    </row>
    <row r="11830" spans="1:3" x14ac:dyDescent="0.35">
      <c r="A11830" s="12"/>
      <c r="B11830" s="12"/>
      <c r="C11830" s="12"/>
    </row>
    <row r="11831" spans="1:3" x14ac:dyDescent="0.35">
      <c r="A11831" s="12"/>
      <c r="B11831" s="12"/>
      <c r="C11831" s="12"/>
    </row>
    <row r="11832" spans="1:3" x14ac:dyDescent="0.35">
      <c r="A11832" s="12"/>
      <c r="B11832" s="12"/>
      <c r="C11832" s="12"/>
    </row>
    <row r="11833" spans="1:3" x14ac:dyDescent="0.35">
      <c r="A11833" s="12"/>
      <c r="B11833" s="12"/>
      <c r="C11833" s="12"/>
    </row>
    <row r="11834" spans="1:3" x14ac:dyDescent="0.35">
      <c r="A11834" s="12"/>
      <c r="B11834" s="12"/>
      <c r="C11834" s="12"/>
    </row>
    <row r="11835" spans="1:3" x14ac:dyDescent="0.35">
      <c r="A11835" s="12"/>
      <c r="B11835" s="12"/>
      <c r="C11835" s="12"/>
    </row>
    <row r="11836" spans="1:3" x14ac:dyDescent="0.35">
      <c r="A11836" s="12"/>
      <c r="B11836" s="12"/>
      <c r="C11836" s="12"/>
    </row>
    <row r="11837" spans="1:3" x14ac:dyDescent="0.35">
      <c r="A11837" s="12"/>
      <c r="B11837" s="12"/>
      <c r="C11837" s="12"/>
    </row>
    <row r="11838" spans="1:3" x14ac:dyDescent="0.35">
      <c r="A11838" s="12"/>
      <c r="B11838" s="12"/>
      <c r="C11838" s="12"/>
    </row>
    <row r="11839" spans="1:3" x14ac:dyDescent="0.35">
      <c r="A11839" s="12"/>
      <c r="B11839" s="12"/>
      <c r="C11839" s="12"/>
    </row>
    <row r="11840" spans="1:3" x14ac:dyDescent="0.35">
      <c r="A11840" s="12"/>
      <c r="B11840" s="12"/>
      <c r="C11840" s="12"/>
    </row>
    <row r="11841" spans="1:3" x14ac:dyDescent="0.35">
      <c r="A11841" s="12"/>
      <c r="B11841" s="12"/>
      <c r="C11841" s="12"/>
    </row>
    <row r="11842" spans="1:3" x14ac:dyDescent="0.35">
      <c r="A11842" s="12"/>
      <c r="B11842" s="12"/>
      <c r="C11842" s="12"/>
    </row>
    <row r="11843" spans="1:3" x14ac:dyDescent="0.35">
      <c r="A11843" s="12"/>
      <c r="B11843" s="12"/>
      <c r="C11843" s="12"/>
    </row>
    <row r="11844" spans="1:3" x14ac:dyDescent="0.35">
      <c r="A11844" s="12"/>
      <c r="B11844" s="12"/>
      <c r="C11844" s="12"/>
    </row>
    <row r="11845" spans="1:3" x14ac:dyDescent="0.35">
      <c r="A11845" s="12"/>
      <c r="B11845" s="12"/>
      <c r="C11845" s="12"/>
    </row>
    <row r="11846" spans="1:3" x14ac:dyDescent="0.35">
      <c r="A11846" s="12"/>
      <c r="B11846" s="12"/>
      <c r="C11846" s="12"/>
    </row>
    <row r="11847" spans="1:3" x14ac:dyDescent="0.35">
      <c r="A11847" s="12"/>
      <c r="B11847" s="12"/>
      <c r="C11847" s="12"/>
    </row>
    <row r="11848" spans="1:3" x14ac:dyDescent="0.35">
      <c r="A11848" s="12"/>
      <c r="B11848" s="12"/>
      <c r="C11848" s="12"/>
    </row>
    <row r="11849" spans="1:3" x14ac:dyDescent="0.35">
      <c r="A11849" s="12"/>
      <c r="B11849" s="12"/>
      <c r="C11849" s="12"/>
    </row>
    <row r="11850" spans="1:3" x14ac:dyDescent="0.35">
      <c r="A11850" s="12"/>
      <c r="B11850" s="12"/>
      <c r="C11850" s="12"/>
    </row>
    <row r="11851" spans="1:3" x14ac:dyDescent="0.35">
      <c r="A11851" s="12"/>
      <c r="B11851" s="12"/>
      <c r="C11851" s="12"/>
    </row>
    <row r="11852" spans="1:3" x14ac:dyDescent="0.35">
      <c r="A11852" s="12"/>
      <c r="B11852" s="12"/>
      <c r="C11852" s="12"/>
    </row>
    <row r="11853" spans="1:3" x14ac:dyDescent="0.35">
      <c r="A11853" s="12"/>
      <c r="B11853" s="12"/>
      <c r="C11853" s="12"/>
    </row>
    <row r="11854" spans="1:3" x14ac:dyDescent="0.35">
      <c r="A11854" s="12"/>
      <c r="B11854" s="12"/>
      <c r="C11854" s="12"/>
    </row>
    <row r="11855" spans="1:3" x14ac:dyDescent="0.35">
      <c r="A11855" s="12"/>
      <c r="B11855" s="12"/>
      <c r="C11855" s="12"/>
    </row>
    <row r="11856" spans="1:3" x14ac:dyDescent="0.35">
      <c r="A11856" s="12"/>
      <c r="B11856" s="12"/>
      <c r="C11856" s="12"/>
    </row>
    <row r="11857" spans="1:3" x14ac:dyDescent="0.35">
      <c r="A11857" s="12"/>
      <c r="B11857" s="12"/>
      <c r="C11857" s="12"/>
    </row>
    <row r="11858" spans="1:3" x14ac:dyDescent="0.35">
      <c r="A11858" s="12"/>
      <c r="B11858" s="12"/>
      <c r="C11858" s="12"/>
    </row>
    <row r="11859" spans="1:3" x14ac:dyDescent="0.35">
      <c r="A11859" s="12"/>
      <c r="B11859" s="12"/>
      <c r="C11859" s="12"/>
    </row>
    <row r="11860" spans="1:3" x14ac:dyDescent="0.35">
      <c r="A11860" s="12"/>
      <c r="B11860" s="12"/>
      <c r="C11860" s="12"/>
    </row>
    <row r="11861" spans="1:3" x14ac:dyDescent="0.35">
      <c r="A11861" s="12"/>
      <c r="B11861" s="12"/>
      <c r="C11861" s="12"/>
    </row>
    <row r="11862" spans="1:3" x14ac:dyDescent="0.35">
      <c r="A11862" s="12"/>
      <c r="B11862" s="12"/>
      <c r="C11862" s="12"/>
    </row>
    <row r="11863" spans="1:3" x14ac:dyDescent="0.35">
      <c r="A11863" s="12"/>
      <c r="B11863" s="12"/>
      <c r="C11863" s="12"/>
    </row>
    <row r="11864" spans="1:3" x14ac:dyDescent="0.35">
      <c r="A11864" s="12"/>
      <c r="B11864" s="12"/>
      <c r="C11864" s="12"/>
    </row>
    <row r="11865" spans="1:3" x14ac:dyDescent="0.35">
      <c r="A11865" s="12"/>
      <c r="B11865" s="12"/>
      <c r="C11865" s="12"/>
    </row>
    <row r="11866" spans="1:3" x14ac:dyDescent="0.35">
      <c r="A11866" s="12"/>
      <c r="B11866" s="12"/>
      <c r="C11866" s="12"/>
    </row>
    <row r="11867" spans="1:3" x14ac:dyDescent="0.35">
      <c r="A11867" s="12"/>
      <c r="B11867" s="12"/>
      <c r="C11867" s="12"/>
    </row>
    <row r="11868" spans="1:3" x14ac:dyDescent="0.35">
      <c r="A11868" s="12"/>
      <c r="B11868" s="12"/>
      <c r="C11868" s="12"/>
    </row>
    <row r="11869" spans="1:3" x14ac:dyDescent="0.35">
      <c r="A11869" s="12"/>
      <c r="B11869" s="12"/>
      <c r="C11869" s="12"/>
    </row>
    <row r="11870" spans="1:3" x14ac:dyDescent="0.35">
      <c r="A11870" s="12"/>
      <c r="B11870" s="12"/>
      <c r="C11870" s="12"/>
    </row>
    <row r="11871" spans="1:3" x14ac:dyDescent="0.35">
      <c r="A11871" s="12"/>
      <c r="B11871" s="12"/>
      <c r="C11871" s="12"/>
    </row>
    <row r="11872" spans="1:3" x14ac:dyDescent="0.35">
      <c r="A11872" s="12"/>
      <c r="B11872" s="12"/>
      <c r="C11872" s="12"/>
    </row>
    <row r="11873" spans="1:3" x14ac:dyDescent="0.35">
      <c r="A11873" s="12"/>
      <c r="B11873" s="12"/>
      <c r="C11873" s="12"/>
    </row>
    <row r="11874" spans="1:3" x14ac:dyDescent="0.35">
      <c r="A11874" s="12"/>
      <c r="B11874" s="12"/>
      <c r="C11874" s="12"/>
    </row>
    <row r="11875" spans="1:3" x14ac:dyDescent="0.35">
      <c r="A11875" s="12"/>
      <c r="B11875" s="12"/>
      <c r="C11875" s="12"/>
    </row>
    <row r="11876" spans="1:3" x14ac:dyDescent="0.35">
      <c r="A11876" s="12"/>
      <c r="B11876" s="12"/>
      <c r="C11876" s="12"/>
    </row>
    <row r="11877" spans="1:3" x14ac:dyDescent="0.35">
      <c r="A11877" s="12"/>
      <c r="B11877" s="12"/>
      <c r="C11877" s="12"/>
    </row>
    <row r="11878" spans="1:3" x14ac:dyDescent="0.35">
      <c r="A11878" s="12"/>
      <c r="B11878" s="12"/>
      <c r="C11878" s="12"/>
    </row>
    <row r="11879" spans="1:3" x14ac:dyDescent="0.35">
      <c r="A11879" s="12"/>
      <c r="B11879" s="12"/>
      <c r="C11879" s="12"/>
    </row>
    <row r="11880" spans="1:3" x14ac:dyDescent="0.35">
      <c r="A11880" s="12"/>
      <c r="B11880" s="12"/>
      <c r="C11880" s="12"/>
    </row>
    <row r="11881" spans="1:3" x14ac:dyDescent="0.35">
      <c r="A11881" s="12"/>
      <c r="B11881" s="12"/>
      <c r="C11881" s="12"/>
    </row>
    <row r="11882" spans="1:3" x14ac:dyDescent="0.35">
      <c r="A11882" s="12"/>
      <c r="B11882" s="12"/>
      <c r="C11882" s="12"/>
    </row>
    <row r="11883" spans="1:3" x14ac:dyDescent="0.35">
      <c r="A11883" s="12"/>
      <c r="B11883" s="12"/>
      <c r="C11883" s="12"/>
    </row>
    <row r="11884" spans="1:3" x14ac:dyDescent="0.35">
      <c r="A11884" s="12"/>
      <c r="B11884" s="12"/>
      <c r="C11884" s="12"/>
    </row>
    <row r="11885" spans="1:3" x14ac:dyDescent="0.35">
      <c r="A11885" s="12"/>
      <c r="B11885" s="12"/>
      <c r="C11885" s="12"/>
    </row>
    <row r="11886" spans="1:3" x14ac:dyDescent="0.35">
      <c r="A11886" s="12"/>
      <c r="B11886" s="12"/>
      <c r="C11886" s="12"/>
    </row>
    <row r="11887" spans="1:3" x14ac:dyDescent="0.35">
      <c r="A11887" s="12"/>
      <c r="B11887" s="12"/>
      <c r="C11887" s="12"/>
    </row>
    <row r="11888" spans="1:3" x14ac:dyDescent="0.35">
      <c r="A11888" s="12"/>
      <c r="B11888" s="12"/>
      <c r="C11888" s="12"/>
    </row>
    <row r="11889" spans="1:3" x14ac:dyDescent="0.35">
      <c r="A11889" s="12"/>
      <c r="B11889" s="12"/>
      <c r="C11889" s="12"/>
    </row>
    <row r="11890" spans="1:3" x14ac:dyDescent="0.35">
      <c r="A11890" s="12"/>
      <c r="B11890" s="12"/>
      <c r="C11890" s="12"/>
    </row>
    <row r="11891" spans="1:3" x14ac:dyDescent="0.35">
      <c r="A11891" s="12"/>
      <c r="B11891" s="12"/>
      <c r="C11891" s="12"/>
    </row>
    <row r="11892" spans="1:3" x14ac:dyDescent="0.35">
      <c r="A11892" s="12"/>
      <c r="B11892" s="12"/>
      <c r="C11892" s="12"/>
    </row>
    <row r="11893" spans="1:3" x14ac:dyDescent="0.35">
      <c r="A11893" s="12"/>
      <c r="B11893" s="12"/>
      <c r="C11893" s="12"/>
    </row>
    <row r="11894" spans="1:3" x14ac:dyDescent="0.35">
      <c r="A11894" s="12"/>
      <c r="B11894" s="12"/>
      <c r="C11894" s="12"/>
    </row>
    <row r="11895" spans="1:3" x14ac:dyDescent="0.35">
      <c r="A11895" s="12"/>
      <c r="B11895" s="12"/>
      <c r="C11895" s="12"/>
    </row>
    <row r="11896" spans="1:3" x14ac:dyDescent="0.35">
      <c r="A11896" s="12"/>
      <c r="B11896" s="12"/>
      <c r="C11896" s="12"/>
    </row>
    <row r="11897" spans="1:3" x14ac:dyDescent="0.35">
      <c r="A11897" s="12"/>
      <c r="B11897" s="12"/>
      <c r="C11897" s="12"/>
    </row>
    <row r="11898" spans="1:3" x14ac:dyDescent="0.35">
      <c r="A11898" s="12"/>
      <c r="B11898" s="12"/>
      <c r="C11898" s="12"/>
    </row>
    <row r="11899" spans="1:3" x14ac:dyDescent="0.35">
      <c r="A11899" s="12"/>
      <c r="B11899" s="12"/>
      <c r="C11899" s="12"/>
    </row>
    <row r="11900" spans="1:3" x14ac:dyDescent="0.35">
      <c r="A11900" s="12"/>
      <c r="B11900" s="12"/>
      <c r="C11900" s="12"/>
    </row>
    <row r="11901" spans="1:3" x14ac:dyDescent="0.35">
      <c r="A11901" s="12"/>
      <c r="B11901" s="12"/>
      <c r="C11901" s="12"/>
    </row>
    <row r="11902" spans="1:3" x14ac:dyDescent="0.35">
      <c r="A11902" s="12"/>
      <c r="B11902" s="12"/>
      <c r="C11902" s="12"/>
    </row>
    <row r="11903" spans="1:3" x14ac:dyDescent="0.35">
      <c r="A11903" s="12"/>
      <c r="B11903" s="12"/>
      <c r="C11903" s="12"/>
    </row>
    <row r="11904" spans="1:3" x14ac:dyDescent="0.35">
      <c r="A11904" s="12"/>
      <c r="B11904" s="12"/>
      <c r="C11904" s="12"/>
    </row>
    <row r="11905" spans="1:3" x14ac:dyDescent="0.35">
      <c r="A11905" s="12"/>
      <c r="B11905" s="12"/>
      <c r="C11905" s="12"/>
    </row>
    <row r="11906" spans="1:3" x14ac:dyDescent="0.35">
      <c r="A11906" s="12"/>
      <c r="B11906" s="12"/>
      <c r="C11906" s="12"/>
    </row>
    <row r="11907" spans="1:3" x14ac:dyDescent="0.35">
      <c r="A11907" s="12"/>
      <c r="B11907" s="12"/>
      <c r="C11907" s="12"/>
    </row>
    <row r="11908" spans="1:3" x14ac:dyDescent="0.35">
      <c r="A11908" s="12"/>
      <c r="B11908" s="12"/>
      <c r="C11908" s="12"/>
    </row>
    <row r="11909" spans="1:3" x14ac:dyDescent="0.35">
      <c r="A11909" s="12"/>
      <c r="B11909" s="12"/>
      <c r="C11909" s="12"/>
    </row>
    <row r="11910" spans="1:3" x14ac:dyDescent="0.35">
      <c r="A11910" s="12"/>
      <c r="B11910" s="12"/>
      <c r="C11910" s="12"/>
    </row>
    <row r="11911" spans="1:3" x14ac:dyDescent="0.35">
      <c r="A11911" s="12"/>
      <c r="B11911" s="12"/>
      <c r="C11911" s="12"/>
    </row>
    <row r="11912" spans="1:3" x14ac:dyDescent="0.35">
      <c r="A11912" s="12"/>
      <c r="B11912" s="12"/>
      <c r="C11912" s="12"/>
    </row>
    <row r="11913" spans="1:3" x14ac:dyDescent="0.35">
      <c r="A11913" s="12"/>
      <c r="B11913" s="12"/>
      <c r="C11913" s="12"/>
    </row>
    <row r="11914" spans="1:3" x14ac:dyDescent="0.35">
      <c r="A11914" s="12"/>
      <c r="B11914" s="12"/>
      <c r="C11914" s="12"/>
    </row>
    <row r="11915" spans="1:3" x14ac:dyDescent="0.35">
      <c r="A11915" s="12"/>
      <c r="B11915" s="12"/>
      <c r="C11915" s="12"/>
    </row>
    <row r="11916" spans="1:3" x14ac:dyDescent="0.35">
      <c r="A11916" s="12"/>
      <c r="B11916" s="12"/>
      <c r="C11916" s="12"/>
    </row>
    <row r="11917" spans="1:3" x14ac:dyDescent="0.35">
      <c r="A11917" s="12"/>
      <c r="B11917" s="12"/>
      <c r="C11917" s="12"/>
    </row>
    <row r="11918" spans="1:3" x14ac:dyDescent="0.35">
      <c r="A11918" s="12"/>
      <c r="B11918" s="12"/>
      <c r="C11918" s="12"/>
    </row>
    <row r="11919" spans="1:3" x14ac:dyDescent="0.35">
      <c r="A11919" s="12"/>
      <c r="B11919" s="12"/>
      <c r="C11919" s="12"/>
    </row>
    <row r="11920" spans="1:3" x14ac:dyDescent="0.35">
      <c r="A11920" s="12"/>
      <c r="B11920" s="12"/>
      <c r="C11920" s="12"/>
    </row>
    <row r="11921" spans="1:3" x14ac:dyDescent="0.35">
      <c r="A11921" s="12"/>
      <c r="B11921" s="12"/>
      <c r="C11921" s="12"/>
    </row>
    <row r="11922" spans="1:3" x14ac:dyDescent="0.35">
      <c r="A11922" s="12"/>
      <c r="B11922" s="12"/>
      <c r="C11922" s="12"/>
    </row>
    <row r="11923" spans="1:3" x14ac:dyDescent="0.35">
      <c r="A11923" s="12"/>
      <c r="B11923" s="12"/>
      <c r="C11923" s="12"/>
    </row>
    <row r="11924" spans="1:3" x14ac:dyDescent="0.35">
      <c r="A11924" s="12"/>
      <c r="B11924" s="12"/>
      <c r="C11924" s="12"/>
    </row>
    <row r="11925" spans="1:3" x14ac:dyDescent="0.35">
      <c r="A11925" s="12"/>
      <c r="B11925" s="12"/>
      <c r="C11925" s="12"/>
    </row>
    <row r="11926" spans="1:3" x14ac:dyDescent="0.35">
      <c r="A11926" s="12"/>
      <c r="B11926" s="12"/>
      <c r="C11926" s="12"/>
    </row>
    <row r="11927" spans="1:3" x14ac:dyDescent="0.35">
      <c r="A11927" s="12"/>
      <c r="B11927" s="12"/>
      <c r="C11927" s="12"/>
    </row>
    <row r="11928" spans="1:3" x14ac:dyDescent="0.35">
      <c r="A11928" s="12"/>
      <c r="B11928" s="12"/>
      <c r="C11928" s="12"/>
    </row>
    <row r="11929" spans="1:3" x14ac:dyDescent="0.35">
      <c r="A11929" s="12"/>
      <c r="B11929" s="12"/>
      <c r="C11929" s="12"/>
    </row>
    <row r="11930" spans="1:3" x14ac:dyDescent="0.35">
      <c r="A11930" s="12"/>
      <c r="B11930" s="12"/>
      <c r="C11930" s="12"/>
    </row>
    <row r="11931" spans="1:3" x14ac:dyDescent="0.35">
      <c r="A11931" s="12"/>
      <c r="B11931" s="12"/>
      <c r="C11931" s="12"/>
    </row>
    <row r="11932" spans="1:3" x14ac:dyDescent="0.35">
      <c r="A11932" s="12"/>
      <c r="B11932" s="12"/>
      <c r="C11932" s="12"/>
    </row>
    <row r="11933" spans="1:3" x14ac:dyDescent="0.35">
      <c r="A11933" s="12"/>
      <c r="B11933" s="12"/>
      <c r="C11933" s="12"/>
    </row>
    <row r="11934" spans="1:3" x14ac:dyDescent="0.35">
      <c r="A11934" s="12"/>
      <c r="B11934" s="12"/>
      <c r="C11934" s="12"/>
    </row>
    <row r="11935" spans="1:3" x14ac:dyDescent="0.35">
      <c r="A11935" s="12"/>
      <c r="B11935" s="12"/>
      <c r="C11935" s="12"/>
    </row>
    <row r="11936" spans="1:3" x14ac:dyDescent="0.35">
      <c r="A11936" s="12"/>
      <c r="B11936" s="12"/>
      <c r="C11936" s="12"/>
    </row>
    <row r="11937" spans="1:3" x14ac:dyDescent="0.35">
      <c r="A11937" s="12"/>
      <c r="B11937" s="12"/>
      <c r="C11937" s="12"/>
    </row>
    <row r="11938" spans="1:3" x14ac:dyDescent="0.35">
      <c r="A11938" s="12"/>
      <c r="B11938" s="12"/>
      <c r="C11938" s="12"/>
    </row>
    <row r="11939" spans="1:3" x14ac:dyDescent="0.35">
      <c r="A11939" s="12"/>
      <c r="B11939" s="12"/>
      <c r="C11939" s="12"/>
    </row>
    <row r="11940" spans="1:3" x14ac:dyDescent="0.35">
      <c r="A11940" s="12"/>
      <c r="B11940" s="12"/>
      <c r="C11940" s="12"/>
    </row>
    <row r="11941" spans="1:3" x14ac:dyDescent="0.35">
      <c r="A11941" s="12"/>
      <c r="B11941" s="12"/>
      <c r="C11941" s="12"/>
    </row>
    <row r="11942" spans="1:3" x14ac:dyDescent="0.35">
      <c r="A11942" s="12"/>
      <c r="B11942" s="12"/>
      <c r="C11942" s="12"/>
    </row>
    <row r="11943" spans="1:3" x14ac:dyDescent="0.35">
      <c r="A11943" s="12"/>
      <c r="B11943" s="12"/>
      <c r="C11943" s="12"/>
    </row>
    <row r="11944" spans="1:3" x14ac:dyDescent="0.35">
      <c r="A11944" s="12"/>
      <c r="B11944" s="12"/>
      <c r="C11944" s="12"/>
    </row>
    <row r="11945" spans="1:3" x14ac:dyDescent="0.35">
      <c r="A11945" s="12"/>
      <c r="B11945" s="12"/>
      <c r="C11945" s="12"/>
    </row>
    <row r="11946" spans="1:3" x14ac:dyDescent="0.35">
      <c r="A11946" s="12"/>
      <c r="B11946" s="12"/>
      <c r="C11946" s="12"/>
    </row>
    <row r="11947" spans="1:3" x14ac:dyDescent="0.35">
      <c r="A11947" s="12"/>
      <c r="B11947" s="12"/>
      <c r="C11947" s="12"/>
    </row>
    <row r="11948" spans="1:3" x14ac:dyDescent="0.35">
      <c r="A11948" s="12"/>
      <c r="B11948" s="12"/>
      <c r="C11948" s="12"/>
    </row>
    <row r="11949" spans="1:3" x14ac:dyDescent="0.35">
      <c r="A11949" s="12"/>
      <c r="B11949" s="12"/>
      <c r="C11949" s="12"/>
    </row>
    <row r="11950" spans="1:3" x14ac:dyDescent="0.35">
      <c r="A11950" s="12"/>
      <c r="B11950" s="12"/>
      <c r="C11950" s="12"/>
    </row>
    <row r="11951" spans="1:3" x14ac:dyDescent="0.35">
      <c r="A11951" s="12"/>
      <c r="B11951" s="12"/>
      <c r="C11951" s="12"/>
    </row>
    <row r="11952" spans="1:3" x14ac:dyDescent="0.35">
      <c r="A11952" s="12"/>
      <c r="B11952" s="12"/>
      <c r="C11952" s="12"/>
    </row>
    <row r="11953" spans="1:3" x14ac:dyDescent="0.35">
      <c r="A11953" s="12"/>
      <c r="B11953" s="12"/>
      <c r="C11953" s="12"/>
    </row>
    <row r="11954" spans="1:3" x14ac:dyDescent="0.35">
      <c r="A11954" s="12"/>
      <c r="B11954" s="12"/>
      <c r="C11954" s="12"/>
    </row>
    <row r="11955" spans="1:3" x14ac:dyDescent="0.35">
      <c r="A11955" s="12"/>
      <c r="B11955" s="12"/>
      <c r="C11955" s="12"/>
    </row>
    <row r="11956" spans="1:3" x14ac:dyDescent="0.35">
      <c r="A11956" s="12"/>
      <c r="B11956" s="12"/>
      <c r="C11956" s="12"/>
    </row>
    <row r="11957" spans="1:3" x14ac:dyDescent="0.35">
      <c r="A11957" s="12"/>
      <c r="B11957" s="12"/>
      <c r="C11957" s="12"/>
    </row>
    <row r="11958" spans="1:3" x14ac:dyDescent="0.35">
      <c r="A11958" s="12"/>
      <c r="B11958" s="12"/>
      <c r="C11958" s="12"/>
    </row>
    <row r="11959" spans="1:3" x14ac:dyDescent="0.35">
      <c r="A11959" s="12"/>
      <c r="B11959" s="12"/>
      <c r="C11959" s="12"/>
    </row>
    <row r="11960" spans="1:3" x14ac:dyDescent="0.35">
      <c r="A11960" s="12"/>
      <c r="B11960" s="12"/>
      <c r="C11960" s="12"/>
    </row>
    <row r="11961" spans="1:3" x14ac:dyDescent="0.35">
      <c r="A11961" s="12"/>
      <c r="B11961" s="12"/>
      <c r="C11961" s="12"/>
    </row>
    <row r="11962" spans="1:3" x14ac:dyDescent="0.35">
      <c r="A11962" s="12"/>
      <c r="B11962" s="12"/>
      <c r="C11962" s="12"/>
    </row>
    <row r="11963" spans="1:3" x14ac:dyDescent="0.35">
      <c r="A11963" s="12"/>
      <c r="B11963" s="12"/>
      <c r="C11963" s="12"/>
    </row>
    <row r="11964" spans="1:3" x14ac:dyDescent="0.35">
      <c r="A11964" s="12"/>
      <c r="B11964" s="12"/>
      <c r="C11964" s="12"/>
    </row>
    <row r="11965" spans="1:3" x14ac:dyDescent="0.35">
      <c r="A11965" s="12"/>
      <c r="B11965" s="12"/>
      <c r="C11965" s="12"/>
    </row>
    <row r="11966" spans="1:3" x14ac:dyDescent="0.35">
      <c r="A11966" s="12"/>
      <c r="B11966" s="12"/>
      <c r="C11966" s="12"/>
    </row>
    <row r="11967" spans="1:3" x14ac:dyDescent="0.35">
      <c r="A11967" s="12"/>
      <c r="B11967" s="12"/>
      <c r="C11967" s="12"/>
    </row>
    <row r="11968" spans="1:3" x14ac:dyDescent="0.35">
      <c r="A11968" s="12"/>
      <c r="B11968" s="12"/>
      <c r="C11968" s="12"/>
    </row>
    <row r="11969" spans="1:3" x14ac:dyDescent="0.35">
      <c r="A11969" s="12"/>
      <c r="B11969" s="12"/>
      <c r="C11969" s="12"/>
    </row>
    <row r="11970" spans="1:3" x14ac:dyDescent="0.35">
      <c r="A11970" s="12"/>
      <c r="B11970" s="12"/>
      <c r="C11970" s="12"/>
    </row>
    <row r="11971" spans="1:3" x14ac:dyDescent="0.35">
      <c r="A11971" s="12"/>
      <c r="B11971" s="12"/>
      <c r="C11971" s="12"/>
    </row>
    <row r="11972" spans="1:3" x14ac:dyDescent="0.35">
      <c r="A11972" s="12"/>
      <c r="B11972" s="12"/>
      <c r="C11972" s="12"/>
    </row>
    <row r="11973" spans="1:3" x14ac:dyDescent="0.35">
      <c r="A11973" s="12"/>
      <c r="B11973" s="12"/>
      <c r="C11973" s="12"/>
    </row>
    <row r="11974" spans="1:3" x14ac:dyDescent="0.35">
      <c r="A11974" s="12"/>
      <c r="B11974" s="12"/>
      <c r="C11974" s="12"/>
    </row>
    <row r="11975" spans="1:3" x14ac:dyDescent="0.35">
      <c r="A11975" s="12"/>
      <c r="B11975" s="12"/>
      <c r="C11975" s="12"/>
    </row>
    <row r="11976" spans="1:3" x14ac:dyDescent="0.35">
      <c r="A11976" s="12"/>
      <c r="B11976" s="12"/>
      <c r="C11976" s="12"/>
    </row>
    <row r="11977" spans="1:3" x14ac:dyDescent="0.35">
      <c r="A11977" s="12"/>
      <c r="B11977" s="12"/>
      <c r="C11977" s="12"/>
    </row>
    <row r="11978" spans="1:3" x14ac:dyDescent="0.35">
      <c r="A11978" s="12"/>
      <c r="B11978" s="12"/>
      <c r="C11978" s="12"/>
    </row>
    <row r="11979" spans="1:3" x14ac:dyDescent="0.35">
      <c r="A11979" s="12"/>
      <c r="B11979" s="12"/>
      <c r="C11979" s="12"/>
    </row>
    <row r="11980" spans="1:3" x14ac:dyDescent="0.35">
      <c r="A11980" s="12"/>
      <c r="B11980" s="12"/>
      <c r="C11980" s="12"/>
    </row>
    <row r="11981" spans="1:3" x14ac:dyDescent="0.35">
      <c r="A11981" s="12"/>
      <c r="B11981" s="12"/>
      <c r="C11981" s="12"/>
    </row>
    <row r="11982" spans="1:3" x14ac:dyDescent="0.35">
      <c r="A11982" s="12"/>
      <c r="B11982" s="12"/>
      <c r="C11982" s="12"/>
    </row>
    <row r="11983" spans="1:3" x14ac:dyDescent="0.35">
      <c r="A11983" s="12"/>
      <c r="B11983" s="12"/>
      <c r="C11983" s="12"/>
    </row>
    <row r="11984" spans="1:3" x14ac:dyDescent="0.35">
      <c r="A11984" s="12"/>
      <c r="B11984" s="12"/>
      <c r="C11984" s="12"/>
    </row>
    <row r="11985" spans="1:3" x14ac:dyDescent="0.35">
      <c r="A11985" s="12"/>
      <c r="B11985" s="12"/>
      <c r="C11985" s="12"/>
    </row>
    <row r="11986" spans="1:3" x14ac:dyDescent="0.35">
      <c r="A11986" s="12"/>
      <c r="B11986" s="12"/>
      <c r="C11986" s="12"/>
    </row>
    <row r="11987" spans="1:3" x14ac:dyDescent="0.35">
      <c r="A11987" s="12"/>
      <c r="B11987" s="12"/>
      <c r="C11987" s="12"/>
    </row>
    <row r="11988" spans="1:3" x14ac:dyDescent="0.35">
      <c r="A11988" s="12"/>
      <c r="B11988" s="12"/>
      <c r="C11988" s="12"/>
    </row>
    <row r="11989" spans="1:3" x14ac:dyDescent="0.35">
      <c r="A11989" s="12"/>
      <c r="B11989" s="12"/>
      <c r="C11989" s="12"/>
    </row>
    <row r="11990" spans="1:3" x14ac:dyDescent="0.35">
      <c r="A11990" s="12"/>
      <c r="B11990" s="12"/>
      <c r="C11990" s="12"/>
    </row>
    <row r="11991" spans="1:3" x14ac:dyDescent="0.35">
      <c r="A11991" s="12"/>
      <c r="B11991" s="12"/>
      <c r="C11991" s="12"/>
    </row>
    <row r="11992" spans="1:3" x14ac:dyDescent="0.35">
      <c r="A11992" s="12"/>
      <c r="B11992" s="12"/>
      <c r="C11992" s="12"/>
    </row>
    <row r="11993" spans="1:3" x14ac:dyDescent="0.35">
      <c r="A11993" s="12"/>
      <c r="B11993" s="12"/>
      <c r="C11993" s="12"/>
    </row>
    <row r="11994" spans="1:3" x14ac:dyDescent="0.35">
      <c r="A11994" s="12"/>
      <c r="B11994" s="12"/>
      <c r="C11994" s="12"/>
    </row>
    <row r="11995" spans="1:3" x14ac:dyDescent="0.35">
      <c r="A11995" s="12"/>
      <c r="B11995" s="12"/>
      <c r="C11995" s="12"/>
    </row>
    <row r="11996" spans="1:3" x14ac:dyDescent="0.35">
      <c r="A11996" s="12"/>
      <c r="B11996" s="12"/>
      <c r="C11996" s="12"/>
    </row>
    <row r="11997" spans="1:3" x14ac:dyDescent="0.35">
      <c r="A11997" s="12"/>
      <c r="B11997" s="12"/>
      <c r="C11997" s="12"/>
    </row>
    <row r="11998" spans="1:3" x14ac:dyDescent="0.35">
      <c r="A11998" s="12"/>
      <c r="B11998" s="12"/>
      <c r="C11998" s="12"/>
    </row>
    <row r="11999" spans="1:3" x14ac:dyDescent="0.35">
      <c r="A11999" s="12"/>
      <c r="B11999" s="12"/>
      <c r="C11999" s="12"/>
    </row>
    <row r="12000" spans="1:3" x14ac:dyDescent="0.35">
      <c r="A12000" s="12"/>
      <c r="B12000" s="12"/>
      <c r="C12000" s="12"/>
    </row>
    <row r="12001" spans="1:3" x14ac:dyDescent="0.35">
      <c r="A12001" s="12"/>
      <c r="B12001" s="12"/>
      <c r="C12001" s="12"/>
    </row>
    <row r="12002" spans="1:3" x14ac:dyDescent="0.35">
      <c r="A12002" s="12"/>
      <c r="B12002" s="12"/>
      <c r="C12002" s="12"/>
    </row>
    <row r="12003" spans="1:3" x14ac:dyDescent="0.35">
      <c r="A12003" s="12"/>
      <c r="B12003" s="12"/>
      <c r="C12003" s="12"/>
    </row>
    <row r="12004" spans="1:3" x14ac:dyDescent="0.35">
      <c r="A12004" s="12"/>
      <c r="B12004" s="12"/>
      <c r="C12004" s="12"/>
    </row>
    <row r="12005" spans="1:3" x14ac:dyDescent="0.35">
      <c r="A12005" s="12"/>
      <c r="B12005" s="12"/>
      <c r="C12005" s="12"/>
    </row>
    <row r="12006" spans="1:3" x14ac:dyDescent="0.35">
      <c r="A12006" s="12"/>
      <c r="B12006" s="12"/>
      <c r="C12006" s="12"/>
    </row>
    <row r="12007" spans="1:3" x14ac:dyDescent="0.35">
      <c r="A12007" s="12"/>
      <c r="B12007" s="12"/>
      <c r="C12007" s="12"/>
    </row>
    <row r="12008" spans="1:3" x14ac:dyDescent="0.35">
      <c r="A12008" s="12"/>
      <c r="B12008" s="12"/>
      <c r="C12008" s="12"/>
    </row>
    <row r="12009" spans="1:3" x14ac:dyDescent="0.35">
      <c r="A12009" s="12"/>
      <c r="B12009" s="12"/>
      <c r="C12009" s="12"/>
    </row>
    <row r="12010" spans="1:3" x14ac:dyDescent="0.35">
      <c r="A12010" s="12"/>
      <c r="B12010" s="12"/>
      <c r="C12010" s="12"/>
    </row>
    <row r="12011" spans="1:3" x14ac:dyDescent="0.35">
      <c r="A12011" s="12"/>
      <c r="B12011" s="12"/>
      <c r="C12011" s="12"/>
    </row>
    <row r="12012" spans="1:3" x14ac:dyDescent="0.35">
      <c r="A12012" s="12"/>
      <c r="B12012" s="12"/>
      <c r="C12012" s="12"/>
    </row>
    <row r="12013" spans="1:3" x14ac:dyDescent="0.35">
      <c r="A12013" s="12"/>
      <c r="B12013" s="12"/>
      <c r="C12013" s="12"/>
    </row>
    <row r="12014" spans="1:3" x14ac:dyDescent="0.35">
      <c r="A12014" s="12"/>
      <c r="B12014" s="12"/>
      <c r="C12014" s="12"/>
    </row>
    <row r="12015" spans="1:3" x14ac:dyDescent="0.35">
      <c r="A12015" s="12"/>
      <c r="B12015" s="12"/>
      <c r="C12015" s="12"/>
    </row>
    <row r="12016" spans="1:3" x14ac:dyDescent="0.35">
      <c r="A12016" s="12"/>
      <c r="B12016" s="12"/>
      <c r="C12016" s="12"/>
    </row>
    <row r="12017" spans="1:3" x14ac:dyDescent="0.35">
      <c r="A12017" s="12"/>
      <c r="B12017" s="12"/>
      <c r="C12017" s="12"/>
    </row>
    <row r="12018" spans="1:3" x14ac:dyDescent="0.35">
      <c r="A12018" s="12"/>
      <c r="B12018" s="12"/>
      <c r="C12018" s="12"/>
    </row>
    <row r="12019" spans="1:3" x14ac:dyDescent="0.35">
      <c r="A12019" s="12"/>
      <c r="B12019" s="12"/>
      <c r="C12019" s="12"/>
    </row>
    <row r="12020" spans="1:3" x14ac:dyDescent="0.35">
      <c r="A12020" s="12"/>
      <c r="B12020" s="12"/>
      <c r="C12020" s="12"/>
    </row>
    <row r="12021" spans="1:3" x14ac:dyDescent="0.35">
      <c r="A12021" s="12"/>
      <c r="B12021" s="12"/>
      <c r="C12021" s="12"/>
    </row>
    <row r="12022" spans="1:3" x14ac:dyDescent="0.35">
      <c r="A12022" s="12"/>
      <c r="B12022" s="12"/>
      <c r="C12022" s="12"/>
    </row>
    <row r="12023" spans="1:3" x14ac:dyDescent="0.35">
      <c r="A12023" s="12"/>
      <c r="B12023" s="12"/>
      <c r="C12023" s="12"/>
    </row>
    <row r="12024" spans="1:3" x14ac:dyDescent="0.35">
      <c r="A12024" s="12"/>
      <c r="B12024" s="12"/>
      <c r="C12024" s="12"/>
    </row>
    <row r="12025" spans="1:3" x14ac:dyDescent="0.35">
      <c r="A12025" s="12"/>
      <c r="B12025" s="12"/>
      <c r="C12025" s="12"/>
    </row>
    <row r="12026" spans="1:3" x14ac:dyDescent="0.35">
      <c r="A12026" s="12"/>
      <c r="B12026" s="12"/>
      <c r="C12026" s="12"/>
    </row>
    <row r="12027" spans="1:3" x14ac:dyDescent="0.35">
      <c r="A12027" s="12"/>
      <c r="B12027" s="12"/>
      <c r="C12027" s="12"/>
    </row>
    <row r="12028" spans="1:3" x14ac:dyDescent="0.35">
      <c r="A12028" s="12"/>
      <c r="B12028" s="12"/>
      <c r="C12028" s="12"/>
    </row>
    <row r="12029" spans="1:3" x14ac:dyDescent="0.35">
      <c r="A12029" s="12"/>
      <c r="B12029" s="12"/>
      <c r="C12029" s="12"/>
    </row>
    <row r="12030" spans="1:3" x14ac:dyDescent="0.35">
      <c r="A12030" s="12"/>
      <c r="B12030" s="12"/>
      <c r="C12030" s="12"/>
    </row>
    <row r="12031" spans="1:3" x14ac:dyDescent="0.35">
      <c r="A12031" s="12"/>
      <c r="B12031" s="12"/>
      <c r="C12031" s="12"/>
    </row>
    <row r="12032" spans="1:3" x14ac:dyDescent="0.35">
      <c r="A12032" s="12"/>
      <c r="B12032" s="12"/>
      <c r="C12032" s="12"/>
    </row>
    <row r="12033" spans="1:3" x14ac:dyDescent="0.35">
      <c r="A12033" s="12"/>
      <c r="B12033" s="12"/>
      <c r="C12033" s="12"/>
    </row>
    <row r="12034" spans="1:3" x14ac:dyDescent="0.35">
      <c r="A12034" s="12"/>
      <c r="B12034" s="12"/>
      <c r="C12034" s="12"/>
    </row>
    <row r="12035" spans="1:3" x14ac:dyDescent="0.35">
      <c r="A12035" s="12"/>
      <c r="B12035" s="12"/>
      <c r="C12035" s="12"/>
    </row>
    <row r="12036" spans="1:3" x14ac:dyDescent="0.35">
      <c r="A12036" s="12"/>
      <c r="B12036" s="12"/>
      <c r="C12036" s="12"/>
    </row>
    <row r="12037" spans="1:3" x14ac:dyDescent="0.35">
      <c r="A12037" s="12"/>
      <c r="B12037" s="12"/>
      <c r="C12037" s="12"/>
    </row>
    <row r="12038" spans="1:3" x14ac:dyDescent="0.35">
      <c r="A12038" s="12"/>
      <c r="B12038" s="12"/>
      <c r="C12038" s="12"/>
    </row>
    <row r="12039" spans="1:3" x14ac:dyDescent="0.35">
      <c r="A12039" s="12"/>
      <c r="B12039" s="12"/>
      <c r="C12039" s="12"/>
    </row>
    <row r="12040" spans="1:3" x14ac:dyDescent="0.35">
      <c r="A12040" s="12"/>
      <c r="B12040" s="12"/>
      <c r="C12040" s="12"/>
    </row>
    <row r="12041" spans="1:3" x14ac:dyDescent="0.35">
      <c r="A12041" s="12"/>
      <c r="B12041" s="12"/>
      <c r="C12041" s="12"/>
    </row>
    <row r="12042" spans="1:3" x14ac:dyDescent="0.35">
      <c r="A12042" s="12"/>
      <c r="B12042" s="12"/>
      <c r="C12042" s="12"/>
    </row>
    <row r="12043" spans="1:3" x14ac:dyDescent="0.35">
      <c r="A12043" s="12"/>
      <c r="B12043" s="12"/>
      <c r="C12043" s="12"/>
    </row>
    <row r="12044" spans="1:3" x14ac:dyDescent="0.35">
      <c r="A12044" s="12"/>
      <c r="B12044" s="12"/>
      <c r="C12044" s="12"/>
    </row>
    <row r="12045" spans="1:3" x14ac:dyDescent="0.35">
      <c r="A12045" s="12"/>
      <c r="B12045" s="12"/>
      <c r="C12045" s="12"/>
    </row>
    <row r="12046" spans="1:3" x14ac:dyDescent="0.35">
      <c r="A12046" s="12"/>
      <c r="B12046" s="12"/>
      <c r="C12046" s="12"/>
    </row>
    <row r="12047" spans="1:3" x14ac:dyDescent="0.35">
      <c r="A12047" s="12"/>
      <c r="B12047" s="12"/>
      <c r="C12047" s="12"/>
    </row>
    <row r="12048" spans="1:3" x14ac:dyDescent="0.35">
      <c r="A12048" s="12"/>
      <c r="B12048" s="12"/>
      <c r="C12048" s="12"/>
    </row>
    <row r="12049" spans="1:3" x14ac:dyDescent="0.35">
      <c r="A12049" s="12"/>
      <c r="B12049" s="12"/>
      <c r="C12049" s="12"/>
    </row>
    <row r="12050" spans="1:3" x14ac:dyDescent="0.35">
      <c r="A12050" s="12"/>
      <c r="B12050" s="12"/>
      <c r="C12050" s="12"/>
    </row>
    <row r="12051" spans="1:3" x14ac:dyDescent="0.35">
      <c r="A12051" s="12"/>
      <c r="B12051" s="12"/>
      <c r="C12051" s="12"/>
    </row>
    <row r="12052" spans="1:3" x14ac:dyDescent="0.35">
      <c r="A12052" s="12"/>
      <c r="B12052" s="12"/>
      <c r="C12052" s="12"/>
    </row>
    <row r="12053" spans="1:3" x14ac:dyDescent="0.35">
      <c r="A12053" s="12"/>
      <c r="B12053" s="12"/>
      <c r="C12053" s="12"/>
    </row>
    <row r="12054" spans="1:3" x14ac:dyDescent="0.35">
      <c r="A12054" s="12"/>
      <c r="B12054" s="12"/>
      <c r="C12054" s="12"/>
    </row>
    <row r="12055" spans="1:3" x14ac:dyDescent="0.35">
      <c r="A12055" s="12"/>
      <c r="B12055" s="12"/>
      <c r="C12055" s="12"/>
    </row>
    <row r="12056" spans="1:3" x14ac:dyDescent="0.35">
      <c r="A12056" s="12"/>
      <c r="B12056" s="12"/>
      <c r="C12056" s="12"/>
    </row>
    <row r="12057" spans="1:3" x14ac:dyDescent="0.35">
      <c r="A12057" s="12"/>
      <c r="B12057" s="12"/>
      <c r="C12057" s="12"/>
    </row>
    <row r="12058" spans="1:3" x14ac:dyDescent="0.35">
      <c r="A12058" s="12"/>
      <c r="B12058" s="12"/>
      <c r="C12058" s="12"/>
    </row>
    <row r="12059" spans="1:3" x14ac:dyDescent="0.35">
      <c r="A12059" s="12"/>
      <c r="B12059" s="12"/>
      <c r="C12059" s="12"/>
    </row>
    <row r="12060" spans="1:3" x14ac:dyDescent="0.35">
      <c r="A12060" s="12"/>
      <c r="B12060" s="12"/>
      <c r="C12060" s="12"/>
    </row>
    <row r="12061" spans="1:3" x14ac:dyDescent="0.35">
      <c r="A12061" s="12"/>
      <c r="B12061" s="12"/>
      <c r="C12061" s="12"/>
    </row>
    <row r="12062" spans="1:3" x14ac:dyDescent="0.35">
      <c r="A12062" s="12"/>
      <c r="B12062" s="12"/>
      <c r="C12062" s="12"/>
    </row>
    <row r="12063" spans="1:3" x14ac:dyDescent="0.35">
      <c r="A12063" s="12"/>
      <c r="B12063" s="12"/>
      <c r="C12063" s="12"/>
    </row>
    <row r="12064" spans="1:3" x14ac:dyDescent="0.35">
      <c r="A12064" s="12"/>
      <c r="B12064" s="12"/>
      <c r="C12064" s="12"/>
    </row>
    <row r="12065" spans="1:3" x14ac:dyDescent="0.35">
      <c r="A12065" s="12"/>
      <c r="B12065" s="12"/>
      <c r="C12065" s="12"/>
    </row>
    <row r="12066" spans="1:3" x14ac:dyDescent="0.35">
      <c r="A12066" s="12"/>
      <c r="B12066" s="12"/>
      <c r="C12066" s="12"/>
    </row>
    <row r="12067" spans="1:3" x14ac:dyDescent="0.35">
      <c r="A12067" s="12"/>
      <c r="B12067" s="12"/>
      <c r="C12067" s="12"/>
    </row>
    <row r="12068" spans="1:3" x14ac:dyDescent="0.35">
      <c r="A12068" s="12"/>
      <c r="B12068" s="12"/>
      <c r="C12068" s="12"/>
    </row>
    <row r="12069" spans="1:3" x14ac:dyDescent="0.35">
      <c r="A12069" s="12"/>
      <c r="B12069" s="12"/>
      <c r="C12069" s="12"/>
    </row>
    <row r="12070" spans="1:3" x14ac:dyDescent="0.35">
      <c r="A12070" s="12"/>
      <c r="B12070" s="12"/>
      <c r="C12070" s="12"/>
    </row>
    <row r="12071" spans="1:3" x14ac:dyDescent="0.35">
      <c r="A12071" s="12"/>
      <c r="B12071" s="12"/>
      <c r="C12071" s="12"/>
    </row>
    <row r="12072" spans="1:3" x14ac:dyDescent="0.35">
      <c r="A12072" s="12"/>
      <c r="B12072" s="12"/>
      <c r="C12072" s="12"/>
    </row>
    <row r="12073" spans="1:3" x14ac:dyDescent="0.35">
      <c r="A12073" s="12"/>
      <c r="B12073" s="12"/>
      <c r="C12073" s="12"/>
    </row>
    <row r="12074" spans="1:3" x14ac:dyDescent="0.35">
      <c r="A12074" s="12"/>
      <c r="B12074" s="12"/>
      <c r="C12074" s="12"/>
    </row>
    <row r="12075" spans="1:3" x14ac:dyDescent="0.35">
      <c r="A12075" s="12"/>
      <c r="B12075" s="12"/>
      <c r="C12075" s="12"/>
    </row>
    <row r="12076" spans="1:3" x14ac:dyDescent="0.35">
      <c r="A12076" s="12"/>
      <c r="B12076" s="12"/>
      <c r="C12076" s="12"/>
    </row>
    <row r="12077" spans="1:3" x14ac:dyDescent="0.35">
      <c r="A12077" s="12"/>
      <c r="B12077" s="12"/>
      <c r="C12077" s="12"/>
    </row>
    <row r="12078" spans="1:3" x14ac:dyDescent="0.35">
      <c r="A12078" s="12"/>
      <c r="B12078" s="12"/>
      <c r="C12078" s="12"/>
    </row>
    <row r="12079" spans="1:3" x14ac:dyDescent="0.35">
      <c r="A12079" s="12"/>
      <c r="B12079" s="12"/>
      <c r="C12079" s="12"/>
    </row>
    <row r="12080" spans="1:3" x14ac:dyDescent="0.35">
      <c r="A12080" s="12"/>
      <c r="B12080" s="12"/>
      <c r="C12080" s="12"/>
    </row>
    <row r="12081" spans="1:3" x14ac:dyDescent="0.35">
      <c r="A12081" s="12"/>
      <c r="B12081" s="12"/>
      <c r="C12081" s="12"/>
    </row>
    <row r="12082" spans="1:3" x14ac:dyDescent="0.35">
      <c r="A12082" s="12"/>
      <c r="B12082" s="12"/>
      <c r="C12082" s="12"/>
    </row>
    <row r="12083" spans="1:3" x14ac:dyDescent="0.35">
      <c r="A12083" s="12"/>
      <c r="B12083" s="12"/>
      <c r="C12083" s="12"/>
    </row>
    <row r="12084" spans="1:3" x14ac:dyDescent="0.35">
      <c r="A12084" s="12"/>
      <c r="B12084" s="12"/>
      <c r="C12084" s="12"/>
    </row>
    <row r="12085" spans="1:3" x14ac:dyDescent="0.35">
      <c r="A12085" s="12"/>
      <c r="B12085" s="12"/>
      <c r="C12085" s="12"/>
    </row>
    <row r="12086" spans="1:3" x14ac:dyDescent="0.35">
      <c r="A12086" s="12"/>
      <c r="B12086" s="12"/>
      <c r="C12086" s="12"/>
    </row>
    <row r="12087" spans="1:3" x14ac:dyDescent="0.35">
      <c r="A12087" s="12"/>
      <c r="B12087" s="12"/>
      <c r="C12087" s="12"/>
    </row>
    <row r="12088" spans="1:3" x14ac:dyDescent="0.35">
      <c r="A12088" s="12"/>
      <c r="B12088" s="12"/>
      <c r="C12088" s="12"/>
    </row>
    <row r="12089" spans="1:3" x14ac:dyDescent="0.35">
      <c r="A12089" s="12"/>
      <c r="B12089" s="12"/>
      <c r="C12089" s="12"/>
    </row>
    <row r="12090" spans="1:3" x14ac:dyDescent="0.35">
      <c r="A12090" s="12"/>
      <c r="B12090" s="12"/>
      <c r="C12090" s="12"/>
    </row>
    <row r="12091" spans="1:3" x14ac:dyDescent="0.35">
      <c r="A12091" s="12"/>
      <c r="B12091" s="12"/>
      <c r="C12091" s="12"/>
    </row>
    <row r="12092" spans="1:3" x14ac:dyDescent="0.35">
      <c r="A12092" s="12"/>
      <c r="B12092" s="12"/>
      <c r="C12092" s="12"/>
    </row>
    <row r="12093" spans="1:3" x14ac:dyDescent="0.35">
      <c r="A12093" s="12"/>
      <c r="B12093" s="12"/>
      <c r="C12093" s="12"/>
    </row>
    <row r="12094" spans="1:3" x14ac:dyDescent="0.35">
      <c r="A12094" s="12"/>
      <c r="B12094" s="12"/>
      <c r="C12094" s="12"/>
    </row>
    <row r="12095" spans="1:3" x14ac:dyDescent="0.35">
      <c r="A12095" s="12"/>
      <c r="B12095" s="12"/>
      <c r="C12095" s="12"/>
    </row>
    <row r="12096" spans="1:3" x14ac:dyDescent="0.35">
      <c r="A12096" s="12"/>
      <c r="B12096" s="12"/>
      <c r="C12096" s="12"/>
    </row>
    <row r="12097" spans="1:3" x14ac:dyDescent="0.35">
      <c r="A12097" s="12"/>
      <c r="B12097" s="12"/>
      <c r="C12097" s="12"/>
    </row>
    <row r="12098" spans="1:3" x14ac:dyDescent="0.35">
      <c r="A12098" s="12"/>
      <c r="B12098" s="12"/>
      <c r="C12098" s="12"/>
    </row>
    <row r="12099" spans="1:3" x14ac:dyDescent="0.35">
      <c r="A12099" s="12"/>
      <c r="B12099" s="12"/>
      <c r="C12099" s="12"/>
    </row>
    <row r="12100" spans="1:3" x14ac:dyDescent="0.35">
      <c r="A12100" s="12"/>
      <c r="B12100" s="12"/>
      <c r="C12100" s="12"/>
    </row>
    <row r="12101" spans="1:3" x14ac:dyDescent="0.35">
      <c r="A12101" s="12"/>
      <c r="B12101" s="12"/>
      <c r="C12101" s="12"/>
    </row>
    <row r="12102" spans="1:3" x14ac:dyDescent="0.35">
      <c r="A12102" s="12"/>
      <c r="B12102" s="12"/>
      <c r="C12102" s="12"/>
    </row>
    <row r="12103" spans="1:3" x14ac:dyDescent="0.35">
      <c r="A12103" s="12"/>
      <c r="B12103" s="12"/>
      <c r="C12103" s="12"/>
    </row>
    <row r="12104" spans="1:3" x14ac:dyDescent="0.35">
      <c r="A12104" s="12"/>
      <c r="B12104" s="12"/>
      <c r="C12104" s="12"/>
    </row>
    <row r="12105" spans="1:3" x14ac:dyDescent="0.35">
      <c r="A12105" s="12"/>
      <c r="B12105" s="12"/>
      <c r="C12105" s="12"/>
    </row>
    <row r="12106" spans="1:3" x14ac:dyDescent="0.35">
      <c r="A12106" s="12"/>
      <c r="B12106" s="12"/>
      <c r="C12106" s="12"/>
    </row>
    <row r="12107" spans="1:3" x14ac:dyDescent="0.35">
      <c r="A12107" s="12"/>
      <c r="B12107" s="12"/>
      <c r="C12107" s="12"/>
    </row>
    <row r="12108" spans="1:3" x14ac:dyDescent="0.35">
      <c r="A12108" s="12"/>
      <c r="B12108" s="12"/>
      <c r="C12108" s="12"/>
    </row>
    <row r="12109" spans="1:3" x14ac:dyDescent="0.35">
      <c r="A12109" s="12"/>
      <c r="B12109" s="12"/>
      <c r="C12109" s="12"/>
    </row>
    <row r="12110" spans="1:3" x14ac:dyDescent="0.35">
      <c r="A12110" s="12"/>
      <c r="B12110" s="12"/>
      <c r="C12110" s="12"/>
    </row>
    <row r="12111" spans="1:3" x14ac:dyDescent="0.35">
      <c r="A12111" s="12"/>
      <c r="B12111" s="12"/>
      <c r="C12111" s="12"/>
    </row>
    <row r="12112" spans="1:3" x14ac:dyDescent="0.35">
      <c r="A12112" s="12"/>
      <c r="B12112" s="12"/>
      <c r="C12112" s="12"/>
    </row>
    <row r="12113" spans="1:3" x14ac:dyDescent="0.35">
      <c r="A12113" s="12"/>
      <c r="B12113" s="12"/>
      <c r="C12113" s="12"/>
    </row>
    <row r="12114" spans="1:3" x14ac:dyDescent="0.35">
      <c r="A12114" s="12"/>
      <c r="B12114" s="12"/>
      <c r="C12114" s="12"/>
    </row>
    <row r="12115" spans="1:3" x14ac:dyDescent="0.35">
      <c r="A12115" s="12"/>
      <c r="B12115" s="12"/>
      <c r="C12115" s="12"/>
    </row>
    <row r="12116" spans="1:3" x14ac:dyDescent="0.35">
      <c r="A12116" s="12"/>
      <c r="B12116" s="12"/>
      <c r="C12116" s="12"/>
    </row>
    <row r="12117" spans="1:3" x14ac:dyDescent="0.35">
      <c r="A12117" s="12"/>
      <c r="B12117" s="12"/>
      <c r="C12117" s="12"/>
    </row>
    <row r="12118" spans="1:3" x14ac:dyDescent="0.35">
      <c r="A12118" s="12"/>
      <c r="B12118" s="12"/>
      <c r="C12118" s="12"/>
    </row>
    <row r="12119" spans="1:3" x14ac:dyDescent="0.35">
      <c r="A12119" s="12"/>
      <c r="B12119" s="12"/>
      <c r="C12119" s="12"/>
    </row>
    <row r="12120" spans="1:3" x14ac:dyDescent="0.35">
      <c r="A12120" s="12"/>
      <c r="B12120" s="12"/>
      <c r="C12120" s="12"/>
    </row>
    <row r="12121" spans="1:3" x14ac:dyDescent="0.35">
      <c r="A12121" s="12"/>
      <c r="B12121" s="12"/>
      <c r="C12121" s="12"/>
    </row>
    <row r="12122" spans="1:3" x14ac:dyDescent="0.35">
      <c r="A12122" s="12"/>
      <c r="B12122" s="12"/>
      <c r="C12122" s="12"/>
    </row>
    <row r="12123" spans="1:3" x14ac:dyDescent="0.35">
      <c r="A12123" s="12"/>
      <c r="B12123" s="12"/>
      <c r="C12123" s="12"/>
    </row>
    <row r="12124" spans="1:3" x14ac:dyDescent="0.35">
      <c r="A12124" s="12"/>
      <c r="B12124" s="12"/>
      <c r="C12124" s="12"/>
    </row>
    <row r="12125" spans="1:3" x14ac:dyDescent="0.35">
      <c r="A12125" s="12"/>
      <c r="B12125" s="12"/>
      <c r="C12125" s="12"/>
    </row>
    <row r="12126" spans="1:3" x14ac:dyDescent="0.35">
      <c r="A12126" s="12"/>
      <c r="B12126" s="12"/>
      <c r="C12126" s="12"/>
    </row>
    <row r="12127" spans="1:3" x14ac:dyDescent="0.35">
      <c r="A12127" s="12"/>
      <c r="B12127" s="12"/>
      <c r="C12127" s="12"/>
    </row>
    <row r="12128" spans="1:3" x14ac:dyDescent="0.35">
      <c r="A12128" s="12"/>
      <c r="B12128" s="12"/>
      <c r="C12128" s="12"/>
    </row>
    <row r="12129" spans="1:3" x14ac:dyDescent="0.35">
      <c r="A12129" s="12"/>
      <c r="B12129" s="12"/>
      <c r="C12129" s="12"/>
    </row>
    <row r="12130" spans="1:3" x14ac:dyDescent="0.35">
      <c r="A12130" s="12"/>
      <c r="B12130" s="12"/>
      <c r="C12130" s="12"/>
    </row>
    <row r="12131" spans="1:3" x14ac:dyDescent="0.35">
      <c r="A12131" s="12"/>
      <c r="B12131" s="12"/>
      <c r="C12131" s="12"/>
    </row>
    <row r="12132" spans="1:3" x14ac:dyDescent="0.35">
      <c r="A12132" s="12"/>
      <c r="B12132" s="12"/>
      <c r="C12132" s="12"/>
    </row>
    <row r="12133" spans="1:3" x14ac:dyDescent="0.35">
      <c r="A12133" s="12"/>
      <c r="B12133" s="12"/>
      <c r="C12133" s="12"/>
    </row>
    <row r="12134" spans="1:3" x14ac:dyDescent="0.35">
      <c r="A12134" s="12"/>
      <c r="B12134" s="12"/>
      <c r="C12134" s="12"/>
    </row>
    <row r="12135" spans="1:3" x14ac:dyDescent="0.35">
      <c r="A12135" s="12"/>
      <c r="B12135" s="12"/>
      <c r="C12135" s="12"/>
    </row>
    <row r="12136" spans="1:3" x14ac:dyDescent="0.35">
      <c r="A12136" s="12"/>
      <c r="B12136" s="12"/>
      <c r="C12136" s="12"/>
    </row>
    <row r="12137" spans="1:3" x14ac:dyDescent="0.35">
      <c r="A12137" s="12"/>
      <c r="B12137" s="12"/>
      <c r="C12137" s="12"/>
    </row>
    <row r="12138" spans="1:3" x14ac:dyDescent="0.35">
      <c r="A12138" s="12"/>
      <c r="B12138" s="12"/>
      <c r="C12138" s="12"/>
    </row>
    <row r="12139" spans="1:3" x14ac:dyDescent="0.35">
      <c r="A12139" s="12"/>
      <c r="B12139" s="12"/>
      <c r="C12139" s="12"/>
    </row>
    <row r="12140" spans="1:3" x14ac:dyDescent="0.35">
      <c r="A12140" s="12"/>
      <c r="B12140" s="12"/>
      <c r="C12140" s="12"/>
    </row>
    <row r="12141" spans="1:3" x14ac:dyDescent="0.35">
      <c r="A12141" s="12"/>
      <c r="B12141" s="12"/>
      <c r="C12141" s="12"/>
    </row>
    <row r="12142" spans="1:3" x14ac:dyDescent="0.35">
      <c r="A12142" s="12"/>
      <c r="B12142" s="12"/>
      <c r="C12142" s="12"/>
    </row>
    <row r="12143" spans="1:3" x14ac:dyDescent="0.35">
      <c r="A12143" s="12"/>
      <c r="B12143" s="12"/>
      <c r="C12143" s="12"/>
    </row>
    <row r="12144" spans="1:3" x14ac:dyDescent="0.35">
      <c r="A12144" s="12"/>
      <c r="B12144" s="12"/>
      <c r="C12144" s="12"/>
    </row>
    <row r="12145" spans="1:3" x14ac:dyDescent="0.35">
      <c r="A12145" s="12"/>
      <c r="B12145" s="12"/>
      <c r="C12145" s="12"/>
    </row>
    <row r="12146" spans="1:3" x14ac:dyDescent="0.35">
      <c r="A12146" s="12"/>
      <c r="B12146" s="12"/>
      <c r="C12146" s="12"/>
    </row>
    <row r="12147" spans="1:3" x14ac:dyDescent="0.35">
      <c r="A12147" s="12"/>
      <c r="B12147" s="12"/>
      <c r="C12147" s="12"/>
    </row>
    <row r="12148" spans="1:3" x14ac:dyDescent="0.35">
      <c r="A12148" s="12"/>
      <c r="B12148" s="12"/>
      <c r="C12148" s="12"/>
    </row>
    <row r="12149" spans="1:3" x14ac:dyDescent="0.35">
      <c r="A12149" s="12"/>
      <c r="B12149" s="12"/>
      <c r="C12149" s="12"/>
    </row>
    <row r="12150" spans="1:3" x14ac:dyDescent="0.35">
      <c r="A12150" s="12"/>
      <c r="B12150" s="12"/>
      <c r="C12150" s="12"/>
    </row>
    <row r="12151" spans="1:3" x14ac:dyDescent="0.35">
      <c r="A12151" s="12"/>
      <c r="B12151" s="12"/>
      <c r="C12151" s="12"/>
    </row>
    <row r="12152" spans="1:3" x14ac:dyDescent="0.35">
      <c r="A12152" s="12"/>
      <c r="B12152" s="12"/>
      <c r="C12152" s="12"/>
    </row>
    <row r="12153" spans="1:3" x14ac:dyDescent="0.35">
      <c r="A12153" s="12"/>
      <c r="B12153" s="12"/>
      <c r="C12153" s="12"/>
    </row>
    <row r="12154" spans="1:3" x14ac:dyDescent="0.35">
      <c r="A12154" s="12"/>
      <c r="B12154" s="12"/>
      <c r="C12154" s="12"/>
    </row>
    <row r="12155" spans="1:3" x14ac:dyDescent="0.35">
      <c r="A12155" s="12"/>
      <c r="B12155" s="12"/>
      <c r="C12155" s="12"/>
    </row>
    <row r="12156" spans="1:3" x14ac:dyDescent="0.35">
      <c r="A12156" s="12"/>
      <c r="B12156" s="12"/>
      <c r="C12156" s="12"/>
    </row>
    <row r="12157" spans="1:3" x14ac:dyDescent="0.35">
      <c r="A12157" s="12"/>
      <c r="B12157" s="12"/>
      <c r="C12157" s="12"/>
    </row>
    <row r="12158" spans="1:3" x14ac:dyDescent="0.35">
      <c r="A12158" s="12"/>
      <c r="B12158" s="12"/>
      <c r="C12158" s="12"/>
    </row>
    <row r="12159" spans="1:3" x14ac:dyDescent="0.35">
      <c r="A12159" s="12"/>
      <c r="B12159" s="12"/>
      <c r="C12159" s="12"/>
    </row>
    <row r="12160" spans="1:3" x14ac:dyDescent="0.35">
      <c r="A12160" s="12"/>
      <c r="B12160" s="12"/>
      <c r="C12160" s="12"/>
    </row>
    <row r="12161" spans="1:3" x14ac:dyDescent="0.35">
      <c r="A12161" s="12"/>
      <c r="B12161" s="12"/>
      <c r="C12161" s="12"/>
    </row>
    <row r="12162" spans="1:3" x14ac:dyDescent="0.35">
      <c r="A12162" s="12"/>
      <c r="B12162" s="12"/>
      <c r="C12162" s="12"/>
    </row>
    <row r="12163" spans="1:3" x14ac:dyDescent="0.35">
      <c r="A12163" s="12"/>
      <c r="B12163" s="12"/>
      <c r="C12163" s="12"/>
    </row>
    <row r="12164" spans="1:3" x14ac:dyDescent="0.35">
      <c r="A12164" s="12"/>
      <c r="B12164" s="12"/>
      <c r="C12164" s="12"/>
    </row>
    <row r="12165" spans="1:3" x14ac:dyDescent="0.35">
      <c r="A12165" s="12"/>
      <c r="B12165" s="12"/>
      <c r="C12165" s="12"/>
    </row>
    <row r="12166" spans="1:3" x14ac:dyDescent="0.35">
      <c r="A12166" s="12"/>
      <c r="B12166" s="12"/>
      <c r="C12166" s="12"/>
    </row>
    <row r="12167" spans="1:3" x14ac:dyDescent="0.35">
      <c r="A12167" s="12"/>
      <c r="B12167" s="12"/>
      <c r="C12167" s="12"/>
    </row>
    <row r="12168" spans="1:3" x14ac:dyDescent="0.35">
      <c r="A12168" s="12"/>
      <c r="B12168" s="12"/>
      <c r="C12168" s="12"/>
    </row>
    <row r="12169" spans="1:3" x14ac:dyDescent="0.35">
      <c r="A12169" s="12"/>
      <c r="B12169" s="12"/>
      <c r="C12169" s="12"/>
    </row>
    <row r="12170" spans="1:3" x14ac:dyDescent="0.35">
      <c r="A12170" s="12"/>
      <c r="B12170" s="12"/>
      <c r="C12170" s="12"/>
    </row>
    <row r="12171" spans="1:3" x14ac:dyDescent="0.35">
      <c r="A12171" s="12"/>
      <c r="B12171" s="12"/>
      <c r="C12171" s="12"/>
    </row>
    <row r="12172" spans="1:3" x14ac:dyDescent="0.35">
      <c r="A12172" s="12"/>
      <c r="B12172" s="12"/>
      <c r="C12172" s="12"/>
    </row>
    <row r="12173" spans="1:3" x14ac:dyDescent="0.35">
      <c r="A12173" s="12"/>
      <c r="B12173" s="12"/>
      <c r="C12173" s="12"/>
    </row>
    <row r="12174" spans="1:3" x14ac:dyDescent="0.35">
      <c r="A12174" s="12"/>
      <c r="B12174" s="12"/>
      <c r="C12174" s="12"/>
    </row>
    <row r="12175" spans="1:3" x14ac:dyDescent="0.35">
      <c r="A12175" s="12"/>
      <c r="B12175" s="12"/>
      <c r="C12175" s="12"/>
    </row>
    <row r="12176" spans="1:3" x14ac:dyDescent="0.35">
      <c r="A12176" s="12"/>
      <c r="B12176" s="12"/>
      <c r="C12176" s="12"/>
    </row>
    <row r="12177" spans="1:3" x14ac:dyDescent="0.35">
      <c r="A12177" s="12"/>
      <c r="B12177" s="12"/>
      <c r="C12177" s="12"/>
    </row>
    <row r="12178" spans="1:3" x14ac:dyDescent="0.35">
      <c r="A12178" s="12"/>
      <c r="B12178" s="12"/>
      <c r="C12178" s="12"/>
    </row>
    <row r="12179" spans="1:3" x14ac:dyDescent="0.35">
      <c r="A12179" s="12"/>
      <c r="B12179" s="12"/>
      <c r="C12179" s="12"/>
    </row>
    <row r="12180" spans="1:3" x14ac:dyDescent="0.35">
      <c r="A12180" s="12"/>
      <c r="B12180" s="12"/>
      <c r="C12180" s="12"/>
    </row>
    <row r="12181" spans="1:3" x14ac:dyDescent="0.35">
      <c r="A12181" s="12"/>
      <c r="B12181" s="12"/>
      <c r="C12181" s="12"/>
    </row>
    <row r="12182" spans="1:3" x14ac:dyDescent="0.35">
      <c r="A12182" s="12"/>
      <c r="B12182" s="12"/>
      <c r="C12182" s="12"/>
    </row>
    <row r="12183" spans="1:3" x14ac:dyDescent="0.35">
      <c r="A12183" s="12"/>
      <c r="B12183" s="12"/>
      <c r="C12183" s="12"/>
    </row>
    <row r="12184" spans="1:3" x14ac:dyDescent="0.35">
      <c r="A12184" s="12"/>
      <c r="B12184" s="12"/>
      <c r="C12184" s="12"/>
    </row>
    <row r="12185" spans="1:3" x14ac:dyDescent="0.35">
      <c r="A12185" s="12"/>
      <c r="B12185" s="12"/>
      <c r="C12185" s="12"/>
    </row>
    <row r="12186" spans="1:3" x14ac:dyDescent="0.35">
      <c r="A12186" s="12"/>
      <c r="B12186" s="12"/>
      <c r="C12186" s="12"/>
    </row>
    <row r="12187" spans="1:3" x14ac:dyDescent="0.35">
      <c r="A12187" s="12"/>
      <c r="B12187" s="12"/>
      <c r="C12187" s="12"/>
    </row>
    <row r="12188" spans="1:3" x14ac:dyDescent="0.35">
      <c r="A12188" s="12"/>
      <c r="B12188" s="12"/>
      <c r="C12188" s="12"/>
    </row>
    <row r="12189" spans="1:3" x14ac:dyDescent="0.35">
      <c r="A12189" s="12"/>
      <c r="B12189" s="12"/>
      <c r="C12189" s="12"/>
    </row>
    <row r="12190" spans="1:3" x14ac:dyDescent="0.35">
      <c r="A12190" s="12"/>
      <c r="B12190" s="12"/>
      <c r="C12190" s="12"/>
    </row>
    <row r="12191" spans="1:3" x14ac:dyDescent="0.35">
      <c r="A12191" s="12"/>
      <c r="B12191" s="12"/>
      <c r="C12191" s="12"/>
    </row>
    <row r="12192" spans="1:3" x14ac:dyDescent="0.35">
      <c r="A12192" s="12"/>
      <c r="B12192" s="12"/>
      <c r="C12192" s="12"/>
    </row>
    <row r="12193" spans="1:3" x14ac:dyDescent="0.35">
      <c r="A12193" s="12"/>
      <c r="B12193" s="12"/>
      <c r="C12193" s="12"/>
    </row>
    <row r="12194" spans="1:3" x14ac:dyDescent="0.35">
      <c r="A12194" s="12"/>
      <c r="B12194" s="12"/>
      <c r="C12194" s="12"/>
    </row>
    <row r="12195" spans="1:3" x14ac:dyDescent="0.35">
      <c r="A12195" s="12"/>
      <c r="B12195" s="12"/>
      <c r="C12195" s="12"/>
    </row>
    <row r="12196" spans="1:3" x14ac:dyDescent="0.35">
      <c r="A12196" s="12"/>
      <c r="B12196" s="12"/>
      <c r="C12196" s="12"/>
    </row>
    <row r="12197" spans="1:3" x14ac:dyDescent="0.35">
      <c r="A12197" s="12"/>
      <c r="B12197" s="12"/>
      <c r="C12197" s="12"/>
    </row>
    <row r="12198" spans="1:3" x14ac:dyDescent="0.35">
      <c r="A12198" s="12"/>
      <c r="B12198" s="12"/>
      <c r="C12198" s="12"/>
    </row>
    <row r="12199" spans="1:3" x14ac:dyDescent="0.35">
      <c r="A12199" s="12"/>
      <c r="B12199" s="12"/>
      <c r="C12199" s="12"/>
    </row>
    <row r="12200" spans="1:3" x14ac:dyDescent="0.35">
      <c r="A12200" s="12"/>
      <c r="B12200" s="12"/>
      <c r="C12200" s="12"/>
    </row>
    <row r="12201" spans="1:3" x14ac:dyDescent="0.35">
      <c r="A12201" s="12"/>
      <c r="B12201" s="12"/>
      <c r="C12201" s="12"/>
    </row>
    <row r="12202" spans="1:3" x14ac:dyDescent="0.35">
      <c r="A12202" s="12"/>
      <c r="B12202" s="12"/>
      <c r="C12202" s="12"/>
    </row>
    <row r="12203" spans="1:3" x14ac:dyDescent="0.35">
      <c r="A12203" s="12"/>
      <c r="B12203" s="12"/>
      <c r="C12203" s="12"/>
    </row>
    <row r="12204" spans="1:3" x14ac:dyDescent="0.35">
      <c r="A12204" s="12"/>
      <c r="B12204" s="12"/>
      <c r="C12204" s="12"/>
    </row>
    <row r="12205" spans="1:3" x14ac:dyDescent="0.35">
      <c r="A12205" s="12"/>
      <c r="B12205" s="12"/>
      <c r="C12205" s="12"/>
    </row>
    <row r="12206" spans="1:3" x14ac:dyDescent="0.35">
      <c r="A12206" s="12"/>
      <c r="B12206" s="12"/>
      <c r="C12206" s="12"/>
    </row>
    <row r="12207" spans="1:3" x14ac:dyDescent="0.35">
      <c r="A12207" s="12"/>
      <c r="B12207" s="12"/>
      <c r="C12207" s="12"/>
    </row>
    <row r="12208" spans="1:3" x14ac:dyDescent="0.35">
      <c r="A12208" s="12"/>
      <c r="B12208" s="12"/>
      <c r="C12208" s="12"/>
    </row>
    <row r="12209" spans="1:3" x14ac:dyDescent="0.35">
      <c r="A12209" s="12"/>
      <c r="B12209" s="12"/>
      <c r="C12209" s="12"/>
    </row>
    <row r="12210" spans="1:3" x14ac:dyDescent="0.35">
      <c r="A12210" s="12"/>
      <c r="B12210" s="12"/>
      <c r="C12210" s="12"/>
    </row>
    <row r="12211" spans="1:3" x14ac:dyDescent="0.35">
      <c r="A12211" s="12"/>
      <c r="B12211" s="12"/>
      <c r="C12211" s="12"/>
    </row>
    <row r="12212" spans="1:3" x14ac:dyDescent="0.35">
      <c r="A12212" s="12"/>
      <c r="B12212" s="12"/>
      <c r="C12212" s="12"/>
    </row>
    <row r="12213" spans="1:3" x14ac:dyDescent="0.35">
      <c r="A12213" s="12"/>
      <c r="B12213" s="12"/>
      <c r="C12213" s="12"/>
    </row>
    <row r="12214" spans="1:3" x14ac:dyDescent="0.35">
      <c r="A12214" s="12"/>
      <c r="B12214" s="12"/>
      <c r="C12214" s="12"/>
    </row>
    <row r="12215" spans="1:3" x14ac:dyDescent="0.35">
      <c r="A12215" s="12"/>
      <c r="B12215" s="12"/>
      <c r="C12215" s="12"/>
    </row>
    <row r="12216" spans="1:3" x14ac:dyDescent="0.35">
      <c r="A12216" s="12"/>
      <c r="B12216" s="12"/>
      <c r="C12216" s="12"/>
    </row>
    <row r="12217" spans="1:3" x14ac:dyDescent="0.35">
      <c r="A12217" s="12"/>
      <c r="B12217" s="12"/>
      <c r="C12217" s="12"/>
    </row>
    <row r="12218" spans="1:3" x14ac:dyDescent="0.35">
      <c r="A12218" s="12"/>
      <c r="B12218" s="12"/>
      <c r="C12218" s="12"/>
    </row>
    <row r="12219" spans="1:3" x14ac:dyDescent="0.35">
      <c r="A12219" s="12"/>
      <c r="B12219" s="12"/>
      <c r="C12219" s="12"/>
    </row>
    <row r="12220" spans="1:3" x14ac:dyDescent="0.35">
      <c r="A12220" s="12"/>
      <c r="B12220" s="12"/>
      <c r="C12220" s="12"/>
    </row>
    <row r="12221" spans="1:3" x14ac:dyDescent="0.35">
      <c r="A12221" s="12"/>
      <c r="B12221" s="12"/>
      <c r="C12221" s="12"/>
    </row>
    <row r="12222" spans="1:3" x14ac:dyDescent="0.35">
      <c r="A12222" s="12"/>
      <c r="B12222" s="12"/>
      <c r="C12222" s="12"/>
    </row>
    <row r="12223" spans="1:3" x14ac:dyDescent="0.35">
      <c r="A12223" s="12"/>
      <c r="B12223" s="12"/>
      <c r="C12223" s="12"/>
    </row>
    <row r="12224" spans="1:3" x14ac:dyDescent="0.35">
      <c r="A12224" s="12"/>
      <c r="B12224" s="12"/>
      <c r="C12224" s="12"/>
    </row>
    <row r="12225" spans="1:3" x14ac:dyDescent="0.35">
      <c r="A12225" s="12"/>
      <c r="B12225" s="12"/>
      <c r="C12225" s="12"/>
    </row>
    <row r="12226" spans="1:3" x14ac:dyDescent="0.35">
      <c r="A12226" s="12"/>
      <c r="B12226" s="12"/>
      <c r="C12226" s="12"/>
    </row>
    <row r="12227" spans="1:3" x14ac:dyDescent="0.35">
      <c r="A12227" s="12"/>
      <c r="B12227" s="12"/>
      <c r="C12227" s="12"/>
    </row>
    <row r="12228" spans="1:3" x14ac:dyDescent="0.35">
      <c r="A12228" s="12"/>
      <c r="B12228" s="12"/>
      <c r="C12228" s="12"/>
    </row>
    <row r="12229" spans="1:3" x14ac:dyDescent="0.35">
      <c r="A12229" s="12"/>
      <c r="B12229" s="12"/>
      <c r="C12229" s="12"/>
    </row>
    <row r="12230" spans="1:3" x14ac:dyDescent="0.35">
      <c r="A12230" s="12"/>
      <c r="B12230" s="12"/>
      <c r="C12230" s="12"/>
    </row>
    <row r="12231" spans="1:3" x14ac:dyDescent="0.35">
      <c r="A12231" s="12"/>
      <c r="B12231" s="12"/>
      <c r="C12231" s="12"/>
    </row>
    <row r="12232" spans="1:3" x14ac:dyDescent="0.35">
      <c r="A12232" s="12"/>
      <c r="B12232" s="12"/>
      <c r="C12232" s="12"/>
    </row>
    <row r="12233" spans="1:3" x14ac:dyDescent="0.35">
      <c r="A12233" s="12"/>
      <c r="B12233" s="12"/>
      <c r="C12233" s="12"/>
    </row>
    <row r="12234" spans="1:3" x14ac:dyDescent="0.35">
      <c r="A12234" s="12"/>
      <c r="B12234" s="12"/>
      <c r="C12234" s="12"/>
    </row>
    <row r="12235" spans="1:3" x14ac:dyDescent="0.35">
      <c r="A12235" s="12"/>
      <c r="B12235" s="12"/>
      <c r="C12235" s="12"/>
    </row>
    <row r="12236" spans="1:3" x14ac:dyDescent="0.35">
      <c r="A12236" s="12"/>
      <c r="B12236" s="12"/>
      <c r="C12236" s="12"/>
    </row>
    <row r="12237" spans="1:3" x14ac:dyDescent="0.35">
      <c r="A12237" s="12"/>
      <c r="B12237" s="12"/>
      <c r="C12237" s="12"/>
    </row>
    <row r="12238" spans="1:3" x14ac:dyDescent="0.35">
      <c r="A12238" s="12"/>
      <c r="B12238" s="12"/>
      <c r="C12238" s="12"/>
    </row>
    <row r="12239" spans="1:3" x14ac:dyDescent="0.35">
      <c r="A12239" s="12"/>
      <c r="B12239" s="12"/>
      <c r="C12239" s="12"/>
    </row>
    <row r="12240" spans="1:3" x14ac:dyDescent="0.35">
      <c r="A12240" s="12"/>
      <c r="B12240" s="12"/>
      <c r="C12240" s="12"/>
    </row>
    <row r="12241" spans="1:3" x14ac:dyDescent="0.35">
      <c r="A12241" s="12"/>
      <c r="B12241" s="12"/>
      <c r="C12241" s="12"/>
    </row>
    <row r="12242" spans="1:3" x14ac:dyDescent="0.35">
      <c r="A12242" s="12"/>
      <c r="B12242" s="12"/>
      <c r="C12242" s="12"/>
    </row>
    <row r="12243" spans="1:3" x14ac:dyDescent="0.35">
      <c r="A12243" s="12"/>
      <c r="B12243" s="12"/>
      <c r="C12243" s="12"/>
    </row>
    <row r="12244" spans="1:3" x14ac:dyDescent="0.35">
      <c r="A12244" s="12"/>
      <c r="B12244" s="12"/>
      <c r="C12244" s="12"/>
    </row>
    <row r="12245" spans="1:3" x14ac:dyDescent="0.35">
      <c r="A12245" s="12"/>
      <c r="B12245" s="12"/>
      <c r="C12245" s="12"/>
    </row>
    <row r="12246" spans="1:3" x14ac:dyDescent="0.35">
      <c r="A12246" s="12"/>
      <c r="B12246" s="12"/>
      <c r="C12246" s="12"/>
    </row>
    <row r="12247" spans="1:3" x14ac:dyDescent="0.35">
      <c r="A12247" s="12"/>
      <c r="B12247" s="12"/>
      <c r="C12247" s="12"/>
    </row>
    <row r="12248" spans="1:3" x14ac:dyDescent="0.35">
      <c r="A12248" s="12"/>
      <c r="B12248" s="12"/>
      <c r="C12248" s="12"/>
    </row>
    <row r="12249" spans="1:3" x14ac:dyDescent="0.35">
      <c r="A12249" s="12"/>
      <c r="B12249" s="12"/>
      <c r="C12249" s="12"/>
    </row>
    <row r="12250" spans="1:3" x14ac:dyDescent="0.35">
      <c r="A12250" s="12"/>
      <c r="B12250" s="12"/>
      <c r="C12250" s="12"/>
    </row>
    <row r="12251" spans="1:3" x14ac:dyDescent="0.35">
      <c r="A12251" s="12"/>
      <c r="B12251" s="12"/>
      <c r="C12251" s="12"/>
    </row>
    <row r="12252" spans="1:3" x14ac:dyDescent="0.35">
      <c r="A12252" s="12"/>
      <c r="B12252" s="12"/>
      <c r="C12252" s="12"/>
    </row>
    <row r="12253" spans="1:3" x14ac:dyDescent="0.35">
      <c r="A12253" s="12"/>
      <c r="B12253" s="12"/>
      <c r="C12253" s="12"/>
    </row>
    <row r="12254" spans="1:3" x14ac:dyDescent="0.35">
      <c r="A12254" s="12"/>
      <c r="B12254" s="12"/>
      <c r="C12254" s="12"/>
    </row>
    <row r="12255" spans="1:3" x14ac:dyDescent="0.35">
      <c r="A12255" s="12"/>
      <c r="B12255" s="12"/>
      <c r="C12255" s="12"/>
    </row>
    <row r="12256" spans="1:3" x14ac:dyDescent="0.35">
      <c r="A12256" s="12"/>
      <c r="B12256" s="12"/>
      <c r="C12256" s="12"/>
    </row>
    <row r="12257" spans="1:3" x14ac:dyDescent="0.35">
      <c r="A12257" s="12"/>
      <c r="B12257" s="12"/>
      <c r="C12257" s="12"/>
    </row>
    <row r="12258" spans="1:3" x14ac:dyDescent="0.35">
      <c r="A12258" s="12"/>
      <c r="B12258" s="12"/>
      <c r="C12258" s="12"/>
    </row>
    <row r="12259" spans="1:3" x14ac:dyDescent="0.35">
      <c r="A12259" s="12"/>
      <c r="B12259" s="12"/>
      <c r="C12259" s="12"/>
    </row>
    <row r="12260" spans="1:3" x14ac:dyDescent="0.35">
      <c r="A12260" s="12"/>
      <c r="B12260" s="12"/>
      <c r="C12260" s="12"/>
    </row>
    <row r="12261" spans="1:3" x14ac:dyDescent="0.35">
      <c r="A12261" s="12"/>
      <c r="B12261" s="12"/>
      <c r="C12261" s="12"/>
    </row>
    <row r="12262" spans="1:3" x14ac:dyDescent="0.35">
      <c r="A12262" s="12"/>
      <c r="B12262" s="12"/>
      <c r="C12262" s="12"/>
    </row>
    <row r="12263" spans="1:3" x14ac:dyDescent="0.35">
      <c r="A12263" s="12"/>
      <c r="B12263" s="12"/>
      <c r="C12263" s="12"/>
    </row>
    <row r="12264" spans="1:3" x14ac:dyDescent="0.35">
      <c r="A12264" s="12"/>
      <c r="B12264" s="12"/>
      <c r="C12264" s="12"/>
    </row>
    <row r="12265" spans="1:3" x14ac:dyDescent="0.35">
      <c r="A12265" s="12"/>
      <c r="B12265" s="12"/>
      <c r="C12265" s="12"/>
    </row>
    <row r="12266" spans="1:3" x14ac:dyDescent="0.35">
      <c r="A12266" s="12"/>
      <c r="B12266" s="12"/>
      <c r="C12266" s="12"/>
    </row>
    <row r="12267" spans="1:3" x14ac:dyDescent="0.35">
      <c r="A12267" s="12"/>
      <c r="B12267" s="12"/>
      <c r="C12267" s="12"/>
    </row>
    <row r="12268" spans="1:3" x14ac:dyDescent="0.35">
      <c r="A12268" s="12"/>
      <c r="B12268" s="12"/>
      <c r="C12268" s="12"/>
    </row>
    <row r="12269" spans="1:3" x14ac:dyDescent="0.35">
      <c r="A12269" s="12"/>
      <c r="B12269" s="12"/>
      <c r="C12269" s="12"/>
    </row>
    <row r="12270" spans="1:3" x14ac:dyDescent="0.35">
      <c r="A12270" s="12"/>
      <c r="B12270" s="12"/>
      <c r="C12270" s="12"/>
    </row>
    <row r="12271" spans="1:3" x14ac:dyDescent="0.35">
      <c r="A12271" s="12"/>
      <c r="B12271" s="12"/>
      <c r="C12271" s="12"/>
    </row>
    <row r="12272" spans="1:3" x14ac:dyDescent="0.35">
      <c r="A12272" s="12"/>
      <c r="B12272" s="12"/>
      <c r="C12272" s="12"/>
    </row>
    <row r="12273" spans="1:3" x14ac:dyDescent="0.35">
      <c r="A12273" s="12"/>
      <c r="B12273" s="12"/>
      <c r="C12273" s="12"/>
    </row>
    <row r="12274" spans="1:3" x14ac:dyDescent="0.35">
      <c r="A12274" s="12"/>
      <c r="B12274" s="12"/>
      <c r="C12274" s="12"/>
    </row>
    <row r="12275" spans="1:3" x14ac:dyDescent="0.35">
      <c r="A12275" s="12"/>
      <c r="B12275" s="12"/>
      <c r="C12275" s="12"/>
    </row>
    <row r="12276" spans="1:3" x14ac:dyDescent="0.35">
      <c r="A12276" s="12"/>
      <c r="B12276" s="12"/>
      <c r="C12276" s="12"/>
    </row>
    <row r="12277" spans="1:3" x14ac:dyDescent="0.35">
      <c r="A12277" s="12"/>
      <c r="B12277" s="12"/>
      <c r="C12277" s="12"/>
    </row>
    <row r="12278" spans="1:3" x14ac:dyDescent="0.35">
      <c r="A12278" s="12"/>
      <c r="B12278" s="12"/>
      <c r="C12278" s="12"/>
    </row>
    <row r="12279" spans="1:3" x14ac:dyDescent="0.35">
      <c r="A12279" s="12"/>
      <c r="B12279" s="12"/>
      <c r="C12279" s="12"/>
    </row>
    <row r="12280" spans="1:3" x14ac:dyDescent="0.35">
      <c r="A12280" s="12"/>
      <c r="B12280" s="12"/>
      <c r="C12280" s="12"/>
    </row>
    <row r="12281" spans="1:3" x14ac:dyDescent="0.35">
      <c r="A12281" s="12"/>
      <c r="B12281" s="12"/>
      <c r="C12281" s="12"/>
    </row>
    <row r="12282" spans="1:3" x14ac:dyDescent="0.35">
      <c r="A12282" s="12"/>
      <c r="B12282" s="12"/>
      <c r="C12282" s="12"/>
    </row>
    <row r="12283" spans="1:3" x14ac:dyDescent="0.35">
      <c r="A12283" s="12"/>
      <c r="B12283" s="12"/>
      <c r="C12283" s="12"/>
    </row>
    <row r="12284" spans="1:3" x14ac:dyDescent="0.35">
      <c r="A12284" s="12"/>
      <c r="B12284" s="12"/>
      <c r="C12284" s="12"/>
    </row>
    <row r="12285" spans="1:3" x14ac:dyDescent="0.35">
      <c r="A12285" s="12"/>
      <c r="B12285" s="12"/>
      <c r="C12285" s="12"/>
    </row>
    <row r="12286" spans="1:3" x14ac:dyDescent="0.35">
      <c r="A12286" s="12"/>
      <c r="B12286" s="12"/>
      <c r="C12286" s="12"/>
    </row>
    <row r="12287" spans="1:3" x14ac:dyDescent="0.35">
      <c r="A12287" s="12"/>
      <c r="B12287" s="12"/>
      <c r="C12287" s="12"/>
    </row>
    <row r="12288" spans="1:3" x14ac:dyDescent="0.35">
      <c r="A12288" s="12"/>
      <c r="B12288" s="12"/>
      <c r="C12288" s="12"/>
    </row>
    <row r="12289" spans="1:3" x14ac:dyDescent="0.35">
      <c r="A12289" s="12"/>
      <c r="B12289" s="12"/>
      <c r="C12289" s="12"/>
    </row>
    <row r="12290" spans="1:3" x14ac:dyDescent="0.35">
      <c r="A12290" s="12"/>
      <c r="B12290" s="12"/>
      <c r="C12290" s="12"/>
    </row>
    <row r="12291" spans="1:3" x14ac:dyDescent="0.35">
      <c r="A12291" s="12"/>
      <c r="B12291" s="12"/>
      <c r="C12291" s="12"/>
    </row>
    <row r="12292" spans="1:3" x14ac:dyDescent="0.35">
      <c r="A12292" s="12"/>
      <c r="B12292" s="12"/>
      <c r="C12292" s="12"/>
    </row>
    <row r="12293" spans="1:3" x14ac:dyDescent="0.35">
      <c r="A12293" s="12"/>
      <c r="B12293" s="12"/>
      <c r="C12293" s="12"/>
    </row>
    <row r="12294" spans="1:3" x14ac:dyDescent="0.35">
      <c r="A12294" s="12"/>
      <c r="B12294" s="12"/>
      <c r="C12294" s="12"/>
    </row>
    <row r="12295" spans="1:3" x14ac:dyDescent="0.35">
      <c r="A12295" s="12"/>
      <c r="B12295" s="12"/>
      <c r="C12295" s="12"/>
    </row>
    <row r="12296" spans="1:3" x14ac:dyDescent="0.35">
      <c r="A12296" s="12"/>
      <c r="B12296" s="12"/>
      <c r="C12296" s="12"/>
    </row>
    <row r="12297" spans="1:3" x14ac:dyDescent="0.35">
      <c r="A12297" s="12"/>
      <c r="B12297" s="12"/>
      <c r="C12297" s="12"/>
    </row>
    <row r="12298" spans="1:3" x14ac:dyDescent="0.35">
      <c r="A12298" s="12"/>
      <c r="B12298" s="12"/>
      <c r="C12298" s="12"/>
    </row>
    <row r="12299" spans="1:3" x14ac:dyDescent="0.35">
      <c r="A12299" s="12"/>
      <c r="B12299" s="12"/>
      <c r="C12299" s="12"/>
    </row>
    <row r="12300" spans="1:3" x14ac:dyDescent="0.35">
      <c r="A12300" s="12"/>
      <c r="B12300" s="12"/>
      <c r="C12300" s="12"/>
    </row>
    <row r="12301" spans="1:3" x14ac:dyDescent="0.35">
      <c r="A12301" s="12"/>
      <c r="B12301" s="12"/>
      <c r="C12301" s="12"/>
    </row>
    <row r="12302" spans="1:3" x14ac:dyDescent="0.35">
      <c r="A12302" s="12"/>
      <c r="B12302" s="12"/>
      <c r="C12302" s="12"/>
    </row>
    <row r="12303" spans="1:3" x14ac:dyDescent="0.35">
      <c r="A12303" s="12"/>
      <c r="B12303" s="12"/>
      <c r="C12303" s="12"/>
    </row>
    <row r="12304" spans="1:3" x14ac:dyDescent="0.35">
      <c r="A12304" s="12"/>
      <c r="B12304" s="12"/>
      <c r="C12304" s="12"/>
    </row>
    <row r="12305" spans="1:3" x14ac:dyDescent="0.35">
      <c r="A12305" s="12"/>
      <c r="B12305" s="12"/>
      <c r="C12305" s="12"/>
    </row>
    <row r="12306" spans="1:3" x14ac:dyDescent="0.35">
      <c r="A12306" s="12"/>
      <c r="B12306" s="12"/>
      <c r="C12306" s="12"/>
    </row>
    <row r="12307" spans="1:3" x14ac:dyDescent="0.35">
      <c r="A12307" s="12"/>
      <c r="B12307" s="12"/>
      <c r="C12307" s="12"/>
    </row>
    <row r="12308" spans="1:3" x14ac:dyDescent="0.35">
      <c r="A12308" s="12"/>
      <c r="B12308" s="12"/>
      <c r="C12308" s="12"/>
    </row>
    <row r="12309" spans="1:3" x14ac:dyDescent="0.35">
      <c r="A12309" s="12"/>
      <c r="B12309" s="12"/>
      <c r="C12309" s="12"/>
    </row>
    <row r="12310" spans="1:3" x14ac:dyDescent="0.35">
      <c r="A12310" s="12"/>
      <c r="B12310" s="12"/>
      <c r="C12310" s="12"/>
    </row>
    <row r="12311" spans="1:3" x14ac:dyDescent="0.35">
      <c r="A12311" s="12"/>
      <c r="B12311" s="12"/>
      <c r="C12311" s="12"/>
    </row>
    <row r="12312" spans="1:3" x14ac:dyDescent="0.35">
      <c r="A12312" s="12"/>
      <c r="B12312" s="12"/>
      <c r="C12312" s="12"/>
    </row>
    <row r="12313" spans="1:3" x14ac:dyDescent="0.35">
      <c r="A12313" s="12"/>
      <c r="B12313" s="12"/>
      <c r="C12313" s="12"/>
    </row>
    <row r="12314" spans="1:3" x14ac:dyDescent="0.35">
      <c r="A12314" s="12"/>
      <c r="B12314" s="12"/>
      <c r="C12314" s="12"/>
    </row>
    <row r="12315" spans="1:3" x14ac:dyDescent="0.35">
      <c r="A12315" s="12"/>
      <c r="B12315" s="12"/>
      <c r="C12315" s="12"/>
    </row>
    <row r="12316" spans="1:3" x14ac:dyDescent="0.35">
      <c r="A12316" s="12"/>
      <c r="B12316" s="12"/>
      <c r="C12316" s="12"/>
    </row>
    <row r="12317" spans="1:3" x14ac:dyDescent="0.35">
      <c r="A12317" s="12"/>
      <c r="B12317" s="12"/>
      <c r="C12317" s="12"/>
    </row>
    <row r="12318" spans="1:3" x14ac:dyDescent="0.35">
      <c r="A12318" s="12"/>
      <c r="B12318" s="12"/>
      <c r="C12318" s="12"/>
    </row>
    <row r="12319" spans="1:3" x14ac:dyDescent="0.35">
      <c r="A12319" s="12"/>
      <c r="B12319" s="12"/>
      <c r="C12319" s="12"/>
    </row>
    <row r="12320" spans="1:3" x14ac:dyDescent="0.35">
      <c r="A12320" s="12"/>
      <c r="B12320" s="12"/>
      <c r="C12320" s="12"/>
    </row>
    <row r="12321" spans="1:3" x14ac:dyDescent="0.35">
      <c r="A12321" s="12"/>
      <c r="B12321" s="12"/>
      <c r="C12321" s="12"/>
    </row>
    <row r="12322" spans="1:3" x14ac:dyDescent="0.35">
      <c r="A12322" s="12"/>
      <c r="B12322" s="12"/>
      <c r="C12322" s="12"/>
    </row>
    <row r="12323" spans="1:3" x14ac:dyDescent="0.35">
      <c r="A12323" s="12"/>
      <c r="B12323" s="12"/>
      <c r="C12323" s="12"/>
    </row>
    <row r="12324" spans="1:3" x14ac:dyDescent="0.35">
      <c r="A12324" s="12"/>
      <c r="B12324" s="12"/>
      <c r="C12324" s="12"/>
    </row>
    <row r="12325" spans="1:3" x14ac:dyDescent="0.35">
      <c r="A12325" s="12"/>
      <c r="B12325" s="12"/>
      <c r="C12325" s="12"/>
    </row>
    <row r="12326" spans="1:3" x14ac:dyDescent="0.35">
      <c r="A12326" s="12"/>
      <c r="B12326" s="12"/>
      <c r="C12326" s="12"/>
    </row>
    <row r="12327" spans="1:3" x14ac:dyDescent="0.35">
      <c r="A12327" s="12"/>
      <c r="B12327" s="12"/>
      <c r="C12327" s="12"/>
    </row>
    <row r="12328" spans="1:3" x14ac:dyDescent="0.35">
      <c r="A12328" s="12"/>
      <c r="B12328" s="12"/>
      <c r="C12328" s="12"/>
    </row>
    <row r="12329" spans="1:3" x14ac:dyDescent="0.35">
      <c r="A12329" s="12"/>
      <c r="B12329" s="12"/>
      <c r="C12329" s="12"/>
    </row>
    <row r="12330" spans="1:3" x14ac:dyDescent="0.35">
      <c r="A12330" s="12"/>
      <c r="B12330" s="12"/>
      <c r="C12330" s="12"/>
    </row>
    <row r="12331" spans="1:3" x14ac:dyDescent="0.35">
      <c r="A12331" s="12"/>
      <c r="B12331" s="12"/>
      <c r="C12331" s="12"/>
    </row>
    <row r="12332" spans="1:3" x14ac:dyDescent="0.35">
      <c r="A12332" s="12"/>
      <c r="B12332" s="12"/>
      <c r="C12332" s="12"/>
    </row>
    <row r="12333" spans="1:3" x14ac:dyDescent="0.35">
      <c r="A12333" s="12"/>
      <c r="B12333" s="12"/>
      <c r="C12333" s="12"/>
    </row>
    <row r="12334" spans="1:3" x14ac:dyDescent="0.35">
      <c r="A12334" s="12"/>
      <c r="B12334" s="12"/>
      <c r="C12334" s="12"/>
    </row>
    <row r="12335" spans="1:3" x14ac:dyDescent="0.35">
      <c r="A12335" s="12"/>
      <c r="B12335" s="12"/>
      <c r="C12335" s="12"/>
    </row>
    <row r="12336" spans="1:3" x14ac:dyDescent="0.35">
      <c r="A12336" s="12"/>
      <c r="B12336" s="12"/>
      <c r="C12336" s="12"/>
    </row>
    <row r="12337" spans="1:3" x14ac:dyDescent="0.35">
      <c r="A12337" s="12"/>
      <c r="B12337" s="12"/>
      <c r="C12337" s="12"/>
    </row>
    <row r="12338" spans="1:3" x14ac:dyDescent="0.35">
      <c r="A12338" s="12"/>
      <c r="B12338" s="12"/>
      <c r="C12338" s="12"/>
    </row>
    <row r="12339" spans="1:3" x14ac:dyDescent="0.35">
      <c r="A12339" s="12"/>
      <c r="B12339" s="12"/>
      <c r="C12339" s="12"/>
    </row>
    <row r="12340" spans="1:3" x14ac:dyDescent="0.35">
      <c r="A12340" s="12"/>
      <c r="B12340" s="12"/>
      <c r="C12340" s="12"/>
    </row>
    <row r="12341" spans="1:3" x14ac:dyDescent="0.35">
      <c r="A12341" s="12"/>
      <c r="B12341" s="12"/>
      <c r="C12341" s="12"/>
    </row>
    <row r="12342" spans="1:3" x14ac:dyDescent="0.35">
      <c r="A12342" s="12"/>
      <c r="B12342" s="12"/>
      <c r="C12342" s="12"/>
    </row>
    <row r="12343" spans="1:3" x14ac:dyDescent="0.35">
      <c r="A12343" s="12"/>
      <c r="B12343" s="12"/>
      <c r="C12343" s="12"/>
    </row>
    <row r="12344" spans="1:3" x14ac:dyDescent="0.35">
      <c r="A12344" s="12"/>
      <c r="B12344" s="12"/>
      <c r="C12344" s="12"/>
    </row>
    <row r="12345" spans="1:3" x14ac:dyDescent="0.35">
      <c r="A12345" s="12"/>
      <c r="B12345" s="12"/>
      <c r="C12345" s="12"/>
    </row>
    <row r="12346" spans="1:3" x14ac:dyDescent="0.35">
      <c r="A12346" s="12"/>
      <c r="B12346" s="12"/>
      <c r="C12346" s="12"/>
    </row>
    <row r="12347" spans="1:3" x14ac:dyDescent="0.35">
      <c r="A12347" s="12"/>
      <c r="B12347" s="12"/>
      <c r="C12347" s="12"/>
    </row>
    <row r="12348" spans="1:3" x14ac:dyDescent="0.35">
      <c r="A12348" s="12"/>
      <c r="B12348" s="12"/>
      <c r="C12348" s="12"/>
    </row>
    <row r="12349" spans="1:3" x14ac:dyDescent="0.35">
      <c r="A12349" s="12"/>
      <c r="B12349" s="12"/>
      <c r="C12349" s="12"/>
    </row>
    <row r="12350" spans="1:3" x14ac:dyDescent="0.35">
      <c r="A12350" s="12"/>
      <c r="B12350" s="12"/>
      <c r="C12350" s="12"/>
    </row>
    <row r="12351" spans="1:3" x14ac:dyDescent="0.35">
      <c r="A12351" s="12"/>
      <c r="B12351" s="12"/>
      <c r="C12351" s="12"/>
    </row>
    <row r="12352" spans="1:3" x14ac:dyDescent="0.35">
      <c r="A12352" s="12"/>
      <c r="B12352" s="12"/>
      <c r="C12352" s="12"/>
    </row>
    <row r="12353" spans="1:3" x14ac:dyDescent="0.35">
      <c r="A12353" s="12"/>
      <c r="B12353" s="12"/>
      <c r="C12353" s="12"/>
    </row>
    <row r="12354" spans="1:3" x14ac:dyDescent="0.35">
      <c r="A12354" s="12"/>
      <c r="B12354" s="12"/>
      <c r="C12354" s="12"/>
    </row>
    <row r="12355" spans="1:3" x14ac:dyDescent="0.35">
      <c r="A12355" s="12"/>
      <c r="B12355" s="12"/>
      <c r="C12355" s="12"/>
    </row>
    <row r="12356" spans="1:3" x14ac:dyDescent="0.35">
      <c r="A12356" s="12"/>
      <c r="B12356" s="12"/>
      <c r="C12356" s="12"/>
    </row>
    <row r="12357" spans="1:3" x14ac:dyDescent="0.35">
      <c r="A12357" s="12"/>
      <c r="B12357" s="12"/>
      <c r="C12357" s="12"/>
    </row>
    <row r="12358" spans="1:3" x14ac:dyDescent="0.35">
      <c r="A12358" s="12"/>
      <c r="B12358" s="12"/>
      <c r="C12358" s="12"/>
    </row>
    <row r="12359" spans="1:3" x14ac:dyDescent="0.35">
      <c r="A12359" s="12"/>
      <c r="B12359" s="12"/>
      <c r="C12359" s="12"/>
    </row>
    <row r="12360" spans="1:3" x14ac:dyDescent="0.35">
      <c r="A12360" s="12"/>
      <c r="B12360" s="12"/>
      <c r="C12360" s="12"/>
    </row>
    <row r="12361" spans="1:3" x14ac:dyDescent="0.35">
      <c r="A12361" s="12"/>
      <c r="B12361" s="12"/>
      <c r="C12361" s="12"/>
    </row>
    <row r="12362" spans="1:3" x14ac:dyDescent="0.35">
      <c r="A12362" s="12"/>
      <c r="B12362" s="12"/>
      <c r="C12362" s="12"/>
    </row>
    <row r="12363" spans="1:3" x14ac:dyDescent="0.35">
      <c r="A12363" s="12"/>
      <c r="B12363" s="12"/>
      <c r="C12363" s="12"/>
    </row>
    <row r="12364" spans="1:3" x14ac:dyDescent="0.35">
      <c r="A12364" s="12"/>
      <c r="B12364" s="12"/>
      <c r="C12364" s="12"/>
    </row>
    <row r="12365" spans="1:3" x14ac:dyDescent="0.35">
      <c r="A12365" s="12"/>
      <c r="B12365" s="12"/>
      <c r="C12365" s="12"/>
    </row>
    <row r="12366" spans="1:3" x14ac:dyDescent="0.35">
      <c r="A12366" s="12"/>
      <c r="B12366" s="12"/>
      <c r="C12366" s="12"/>
    </row>
    <row r="12367" spans="1:3" x14ac:dyDescent="0.35">
      <c r="A12367" s="12"/>
      <c r="B12367" s="12"/>
      <c r="C12367" s="12"/>
    </row>
    <row r="12368" spans="1:3" x14ac:dyDescent="0.35">
      <c r="A12368" s="12"/>
      <c r="B12368" s="12"/>
      <c r="C12368" s="12"/>
    </row>
    <row r="12369" spans="1:3" x14ac:dyDescent="0.35">
      <c r="A12369" s="12"/>
      <c r="B12369" s="12"/>
      <c r="C12369" s="12"/>
    </row>
    <row r="12370" spans="1:3" x14ac:dyDescent="0.35">
      <c r="A12370" s="12"/>
      <c r="B12370" s="12"/>
      <c r="C12370" s="12"/>
    </row>
    <row r="12371" spans="1:3" x14ac:dyDescent="0.35">
      <c r="A12371" s="12"/>
      <c r="B12371" s="12"/>
      <c r="C12371" s="12"/>
    </row>
    <row r="12372" spans="1:3" x14ac:dyDescent="0.35">
      <c r="A12372" s="12"/>
      <c r="B12372" s="12"/>
      <c r="C12372" s="12"/>
    </row>
    <row r="12373" spans="1:3" x14ac:dyDescent="0.35">
      <c r="A12373" s="12"/>
      <c r="B12373" s="12"/>
      <c r="C12373" s="12"/>
    </row>
    <row r="12374" spans="1:3" x14ac:dyDescent="0.35">
      <c r="A12374" s="12"/>
      <c r="B12374" s="12"/>
      <c r="C12374" s="12"/>
    </row>
    <row r="12375" spans="1:3" x14ac:dyDescent="0.35">
      <c r="A12375" s="12"/>
      <c r="B12375" s="12"/>
      <c r="C12375" s="12"/>
    </row>
    <row r="12376" spans="1:3" x14ac:dyDescent="0.35">
      <c r="A12376" s="12"/>
      <c r="B12376" s="12"/>
      <c r="C12376" s="12"/>
    </row>
    <row r="12377" spans="1:3" x14ac:dyDescent="0.35">
      <c r="A12377" s="12"/>
      <c r="B12377" s="12"/>
      <c r="C12377" s="12"/>
    </row>
    <row r="12378" spans="1:3" x14ac:dyDescent="0.35">
      <c r="A12378" s="12"/>
      <c r="B12378" s="12"/>
      <c r="C12378" s="12"/>
    </row>
    <row r="12379" spans="1:3" x14ac:dyDescent="0.35">
      <c r="A12379" s="12"/>
      <c r="B12379" s="12"/>
      <c r="C12379" s="12"/>
    </row>
    <row r="12380" spans="1:3" x14ac:dyDescent="0.35">
      <c r="A12380" s="12"/>
      <c r="B12380" s="12"/>
      <c r="C12380" s="12"/>
    </row>
    <row r="12381" spans="1:3" x14ac:dyDescent="0.35">
      <c r="A12381" s="12"/>
      <c r="B12381" s="12"/>
      <c r="C12381" s="12"/>
    </row>
    <row r="12382" spans="1:3" x14ac:dyDescent="0.35">
      <c r="A12382" s="12"/>
      <c r="B12382" s="12"/>
      <c r="C12382" s="12"/>
    </row>
    <row r="12383" spans="1:3" x14ac:dyDescent="0.35">
      <c r="A12383" s="12"/>
      <c r="B12383" s="12"/>
      <c r="C12383" s="12"/>
    </row>
    <row r="12384" spans="1:3" x14ac:dyDescent="0.35">
      <c r="A12384" s="12"/>
      <c r="B12384" s="12"/>
      <c r="C12384" s="12"/>
    </row>
    <row r="12385" spans="1:3" x14ac:dyDescent="0.35">
      <c r="A12385" s="12"/>
      <c r="B12385" s="12"/>
      <c r="C12385" s="12"/>
    </row>
    <row r="12386" spans="1:3" x14ac:dyDescent="0.35">
      <c r="A12386" s="12"/>
      <c r="B12386" s="12"/>
      <c r="C12386" s="12"/>
    </row>
    <row r="12387" spans="1:3" x14ac:dyDescent="0.35">
      <c r="A12387" s="12"/>
      <c r="B12387" s="12"/>
      <c r="C12387" s="12"/>
    </row>
    <row r="12388" spans="1:3" x14ac:dyDescent="0.35">
      <c r="A12388" s="12"/>
      <c r="B12388" s="12"/>
      <c r="C12388" s="12"/>
    </row>
    <row r="12389" spans="1:3" x14ac:dyDescent="0.35">
      <c r="A12389" s="12"/>
      <c r="B12389" s="12"/>
      <c r="C12389" s="12"/>
    </row>
    <row r="12390" spans="1:3" x14ac:dyDescent="0.35">
      <c r="A12390" s="12"/>
      <c r="B12390" s="12"/>
      <c r="C12390" s="12"/>
    </row>
    <row r="12391" spans="1:3" x14ac:dyDescent="0.35">
      <c r="A12391" s="12"/>
      <c r="B12391" s="12"/>
      <c r="C12391" s="12"/>
    </row>
    <row r="12392" spans="1:3" x14ac:dyDescent="0.35">
      <c r="A12392" s="12"/>
      <c r="B12392" s="12"/>
      <c r="C12392" s="12"/>
    </row>
    <row r="12393" spans="1:3" x14ac:dyDescent="0.35">
      <c r="A12393" s="12"/>
      <c r="B12393" s="12"/>
      <c r="C12393" s="12"/>
    </row>
    <row r="12394" spans="1:3" x14ac:dyDescent="0.35">
      <c r="A12394" s="12"/>
      <c r="B12394" s="12"/>
      <c r="C12394" s="12"/>
    </row>
    <row r="12395" spans="1:3" x14ac:dyDescent="0.35">
      <c r="A12395" s="12"/>
      <c r="B12395" s="12"/>
      <c r="C12395" s="12"/>
    </row>
    <row r="12396" spans="1:3" x14ac:dyDescent="0.35">
      <c r="A12396" s="12"/>
      <c r="B12396" s="12"/>
      <c r="C12396" s="12"/>
    </row>
    <row r="12397" spans="1:3" x14ac:dyDescent="0.35">
      <c r="A12397" s="12"/>
      <c r="B12397" s="12"/>
      <c r="C12397" s="12"/>
    </row>
    <row r="12398" spans="1:3" x14ac:dyDescent="0.35">
      <c r="A12398" s="12"/>
      <c r="B12398" s="12"/>
      <c r="C12398" s="12"/>
    </row>
    <row r="12399" spans="1:3" x14ac:dyDescent="0.35">
      <c r="A12399" s="12"/>
      <c r="B12399" s="12"/>
      <c r="C12399" s="12"/>
    </row>
    <row r="12400" spans="1:3" x14ac:dyDescent="0.35">
      <c r="A12400" s="12"/>
      <c r="B12400" s="12"/>
      <c r="C12400" s="12"/>
    </row>
    <row r="12401" spans="1:3" x14ac:dyDescent="0.35">
      <c r="A12401" s="12"/>
      <c r="B12401" s="12"/>
      <c r="C12401" s="12"/>
    </row>
    <row r="12402" spans="1:3" x14ac:dyDescent="0.35">
      <c r="A12402" s="12"/>
      <c r="B12402" s="12"/>
      <c r="C12402" s="12"/>
    </row>
    <row r="12403" spans="1:3" x14ac:dyDescent="0.35">
      <c r="A12403" s="12"/>
      <c r="B12403" s="12"/>
      <c r="C12403" s="12"/>
    </row>
    <row r="12404" spans="1:3" x14ac:dyDescent="0.35">
      <c r="A12404" s="12"/>
      <c r="B12404" s="12"/>
      <c r="C12404" s="12"/>
    </row>
    <row r="12405" spans="1:3" x14ac:dyDescent="0.35">
      <c r="A12405" s="12"/>
      <c r="B12405" s="12"/>
      <c r="C12405" s="12"/>
    </row>
    <row r="12406" spans="1:3" x14ac:dyDescent="0.35">
      <c r="A12406" s="12"/>
      <c r="B12406" s="12"/>
      <c r="C12406" s="12"/>
    </row>
    <row r="12407" spans="1:3" x14ac:dyDescent="0.35">
      <c r="A12407" s="12"/>
      <c r="B12407" s="12"/>
      <c r="C12407" s="12"/>
    </row>
    <row r="12408" spans="1:3" x14ac:dyDescent="0.35">
      <c r="A12408" s="12"/>
      <c r="B12408" s="12"/>
      <c r="C12408" s="12"/>
    </row>
    <row r="12409" spans="1:3" x14ac:dyDescent="0.35">
      <c r="A12409" s="12"/>
      <c r="B12409" s="12"/>
      <c r="C12409" s="12"/>
    </row>
    <row r="12410" spans="1:3" x14ac:dyDescent="0.35">
      <c r="A12410" s="12"/>
      <c r="B12410" s="12"/>
      <c r="C12410" s="12"/>
    </row>
    <row r="12411" spans="1:3" x14ac:dyDescent="0.35">
      <c r="A12411" s="12"/>
      <c r="B12411" s="12"/>
      <c r="C12411" s="12"/>
    </row>
    <row r="12412" spans="1:3" x14ac:dyDescent="0.35">
      <c r="A12412" s="12"/>
      <c r="B12412" s="12"/>
      <c r="C12412" s="12"/>
    </row>
    <row r="12413" spans="1:3" x14ac:dyDescent="0.35">
      <c r="A12413" s="12"/>
      <c r="B12413" s="12"/>
      <c r="C12413" s="12"/>
    </row>
    <row r="12414" spans="1:3" x14ac:dyDescent="0.35">
      <c r="A12414" s="12"/>
      <c r="B12414" s="12"/>
      <c r="C12414" s="12"/>
    </row>
    <row r="12415" spans="1:3" x14ac:dyDescent="0.35">
      <c r="A12415" s="12"/>
      <c r="B12415" s="12"/>
      <c r="C12415" s="12"/>
    </row>
    <row r="12416" spans="1:3" x14ac:dyDescent="0.35">
      <c r="A12416" s="12"/>
      <c r="B12416" s="12"/>
      <c r="C12416" s="12"/>
    </row>
    <row r="12417" spans="1:3" x14ac:dyDescent="0.35">
      <c r="A12417" s="12"/>
      <c r="B12417" s="12"/>
      <c r="C12417" s="12"/>
    </row>
    <row r="12418" spans="1:3" x14ac:dyDescent="0.35">
      <c r="A12418" s="12"/>
      <c r="B12418" s="12"/>
      <c r="C12418" s="12"/>
    </row>
    <row r="12419" spans="1:3" x14ac:dyDescent="0.35">
      <c r="A12419" s="12"/>
      <c r="B12419" s="12"/>
      <c r="C12419" s="12"/>
    </row>
    <row r="12420" spans="1:3" x14ac:dyDescent="0.35">
      <c r="A12420" s="12"/>
      <c r="B12420" s="12"/>
      <c r="C12420" s="12"/>
    </row>
    <row r="12421" spans="1:3" x14ac:dyDescent="0.35">
      <c r="A12421" s="12"/>
      <c r="B12421" s="12"/>
      <c r="C12421" s="12"/>
    </row>
    <row r="12422" spans="1:3" x14ac:dyDescent="0.35">
      <c r="A12422" s="12"/>
      <c r="B12422" s="12"/>
      <c r="C12422" s="12"/>
    </row>
    <row r="12423" spans="1:3" x14ac:dyDescent="0.35">
      <c r="A12423" s="12"/>
      <c r="B12423" s="12"/>
      <c r="C12423" s="12"/>
    </row>
    <row r="12424" spans="1:3" x14ac:dyDescent="0.35">
      <c r="A12424" s="12"/>
      <c r="B12424" s="12"/>
      <c r="C12424" s="12"/>
    </row>
    <row r="12425" spans="1:3" x14ac:dyDescent="0.35">
      <c r="A12425" s="12"/>
      <c r="B12425" s="12"/>
      <c r="C12425" s="12"/>
    </row>
    <row r="12426" spans="1:3" x14ac:dyDescent="0.35">
      <c r="A12426" s="12"/>
      <c r="B12426" s="12"/>
      <c r="C12426" s="12"/>
    </row>
    <row r="12427" spans="1:3" x14ac:dyDescent="0.35">
      <c r="A12427" s="12"/>
      <c r="B12427" s="12"/>
      <c r="C12427" s="12"/>
    </row>
    <row r="12428" spans="1:3" x14ac:dyDescent="0.35">
      <c r="A12428" s="12"/>
      <c r="B12428" s="12"/>
      <c r="C12428" s="12"/>
    </row>
    <row r="12429" spans="1:3" x14ac:dyDescent="0.35">
      <c r="A12429" s="12"/>
      <c r="B12429" s="12"/>
      <c r="C12429" s="12"/>
    </row>
    <row r="12430" spans="1:3" x14ac:dyDescent="0.35">
      <c r="A12430" s="12"/>
      <c r="B12430" s="12"/>
      <c r="C12430" s="12"/>
    </row>
    <row r="12431" spans="1:3" x14ac:dyDescent="0.35">
      <c r="A12431" s="12"/>
      <c r="B12431" s="12"/>
      <c r="C12431" s="12"/>
    </row>
    <row r="12432" spans="1:3" x14ac:dyDescent="0.35">
      <c r="A12432" s="12"/>
      <c r="B12432" s="12"/>
      <c r="C12432" s="12"/>
    </row>
    <row r="12433" spans="1:3" x14ac:dyDescent="0.35">
      <c r="A12433" s="12"/>
      <c r="B12433" s="12"/>
      <c r="C12433" s="12"/>
    </row>
    <row r="12434" spans="1:3" x14ac:dyDescent="0.35">
      <c r="A12434" s="12"/>
      <c r="B12434" s="12"/>
      <c r="C12434" s="12"/>
    </row>
    <row r="12435" spans="1:3" x14ac:dyDescent="0.35">
      <c r="A12435" s="12"/>
      <c r="B12435" s="12"/>
      <c r="C12435" s="12"/>
    </row>
    <row r="12436" spans="1:3" x14ac:dyDescent="0.35">
      <c r="A12436" s="12"/>
      <c r="B12436" s="12"/>
      <c r="C12436" s="12"/>
    </row>
    <row r="12437" spans="1:3" x14ac:dyDescent="0.35">
      <c r="A12437" s="12"/>
      <c r="B12437" s="12"/>
      <c r="C12437" s="12"/>
    </row>
    <row r="12438" spans="1:3" x14ac:dyDescent="0.35">
      <c r="A12438" s="12"/>
      <c r="B12438" s="12"/>
      <c r="C12438" s="12"/>
    </row>
    <row r="12439" spans="1:3" x14ac:dyDescent="0.35">
      <c r="A12439" s="12"/>
      <c r="B12439" s="12"/>
      <c r="C12439" s="12"/>
    </row>
    <row r="12440" spans="1:3" x14ac:dyDescent="0.35">
      <c r="A12440" s="12"/>
      <c r="B12440" s="12"/>
      <c r="C12440" s="12"/>
    </row>
    <row r="12441" spans="1:3" x14ac:dyDescent="0.35">
      <c r="A12441" s="12"/>
      <c r="B12441" s="12"/>
      <c r="C12441" s="12"/>
    </row>
    <row r="12442" spans="1:3" x14ac:dyDescent="0.35">
      <c r="A12442" s="12"/>
      <c r="B12442" s="12"/>
      <c r="C12442" s="12"/>
    </row>
    <row r="12443" spans="1:3" x14ac:dyDescent="0.35">
      <c r="A12443" s="12"/>
      <c r="B12443" s="12"/>
      <c r="C12443" s="12"/>
    </row>
    <row r="12444" spans="1:3" x14ac:dyDescent="0.35">
      <c r="A12444" s="12"/>
      <c r="B12444" s="12"/>
      <c r="C12444" s="12"/>
    </row>
    <row r="12445" spans="1:3" x14ac:dyDescent="0.35">
      <c r="A12445" s="12"/>
      <c r="B12445" s="12"/>
      <c r="C12445" s="12"/>
    </row>
    <row r="12446" spans="1:3" x14ac:dyDescent="0.35">
      <c r="A12446" s="12"/>
      <c r="B12446" s="12"/>
      <c r="C12446" s="12"/>
    </row>
    <row r="12447" spans="1:3" x14ac:dyDescent="0.35">
      <c r="A12447" s="12"/>
      <c r="B12447" s="12"/>
      <c r="C12447" s="12"/>
    </row>
    <row r="12448" spans="1:3" x14ac:dyDescent="0.35">
      <c r="A12448" s="12"/>
      <c r="B12448" s="12"/>
      <c r="C12448" s="12"/>
    </row>
    <row r="12449" spans="1:3" x14ac:dyDescent="0.35">
      <c r="A12449" s="12"/>
      <c r="B12449" s="12"/>
      <c r="C12449" s="12"/>
    </row>
    <row r="12450" spans="1:3" x14ac:dyDescent="0.35">
      <c r="A12450" s="12"/>
      <c r="B12450" s="12"/>
      <c r="C12450" s="12"/>
    </row>
    <row r="12451" spans="1:3" x14ac:dyDescent="0.35">
      <c r="A12451" s="12"/>
      <c r="B12451" s="12"/>
      <c r="C12451" s="12"/>
    </row>
    <row r="12452" spans="1:3" x14ac:dyDescent="0.35">
      <c r="A12452" s="12"/>
      <c r="B12452" s="12"/>
      <c r="C12452" s="12"/>
    </row>
    <row r="12453" spans="1:3" x14ac:dyDescent="0.35">
      <c r="A12453" s="12"/>
      <c r="B12453" s="12"/>
      <c r="C12453" s="12"/>
    </row>
    <row r="12454" spans="1:3" x14ac:dyDescent="0.35">
      <c r="A12454" s="12"/>
      <c r="B12454" s="12"/>
      <c r="C12454" s="12"/>
    </row>
    <row r="12455" spans="1:3" x14ac:dyDescent="0.35">
      <c r="A12455" s="12"/>
      <c r="B12455" s="12"/>
      <c r="C12455" s="12"/>
    </row>
    <row r="12456" spans="1:3" x14ac:dyDescent="0.35">
      <c r="A12456" s="12"/>
      <c r="B12456" s="12"/>
      <c r="C12456" s="12"/>
    </row>
    <row r="12457" spans="1:3" x14ac:dyDescent="0.35">
      <c r="A12457" s="12"/>
      <c r="B12457" s="12"/>
      <c r="C12457" s="12"/>
    </row>
    <row r="12458" spans="1:3" x14ac:dyDescent="0.35">
      <c r="A12458" s="12"/>
      <c r="B12458" s="12"/>
      <c r="C12458" s="12"/>
    </row>
    <row r="12459" spans="1:3" x14ac:dyDescent="0.35">
      <c r="A12459" s="12"/>
      <c r="B12459" s="12"/>
      <c r="C12459" s="12"/>
    </row>
    <row r="12460" spans="1:3" x14ac:dyDescent="0.35">
      <c r="A12460" s="12"/>
      <c r="B12460" s="12"/>
      <c r="C12460" s="12"/>
    </row>
    <row r="12461" spans="1:3" x14ac:dyDescent="0.35">
      <c r="A12461" s="12"/>
      <c r="B12461" s="12"/>
      <c r="C12461" s="12"/>
    </row>
    <row r="12462" spans="1:3" x14ac:dyDescent="0.35">
      <c r="A12462" s="12"/>
      <c r="B12462" s="12"/>
      <c r="C12462" s="12"/>
    </row>
    <row r="12463" spans="1:3" x14ac:dyDescent="0.35">
      <c r="A12463" s="12"/>
      <c r="B12463" s="12"/>
      <c r="C12463" s="12"/>
    </row>
    <row r="12464" spans="1:3" x14ac:dyDescent="0.35">
      <c r="A12464" s="12"/>
      <c r="B12464" s="12"/>
      <c r="C12464" s="12"/>
    </row>
    <row r="12465" spans="1:3" x14ac:dyDescent="0.35">
      <c r="A12465" s="12"/>
      <c r="B12465" s="12"/>
      <c r="C12465" s="12"/>
    </row>
    <row r="12466" spans="1:3" x14ac:dyDescent="0.35">
      <c r="A12466" s="12"/>
      <c r="B12466" s="12"/>
      <c r="C12466" s="12"/>
    </row>
    <row r="12467" spans="1:3" x14ac:dyDescent="0.35">
      <c r="A12467" s="12"/>
      <c r="B12467" s="12"/>
      <c r="C12467" s="12"/>
    </row>
    <row r="12468" spans="1:3" x14ac:dyDescent="0.35">
      <c r="A12468" s="12"/>
      <c r="B12468" s="12"/>
      <c r="C12468" s="12"/>
    </row>
    <row r="12469" spans="1:3" x14ac:dyDescent="0.35">
      <c r="A12469" s="12"/>
      <c r="B12469" s="12"/>
      <c r="C12469" s="12"/>
    </row>
    <row r="12470" spans="1:3" x14ac:dyDescent="0.35">
      <c r="A12470" s="12"/>
      <c r="B12470" s="12"/>
      <c r="C12470" s="12"/>
    </row>
    <row r="12471" spans="1:3" x14ac:dyDescent="0.35">
      <c r="A12471" s="12"/>
      <c r="B12471" s="12"/>
      <c r="C12471" s="12"/>
    </row>
    <row r="12472" spans="1:3" x14ac:dyDescent="0.35">
      <c r="A12472" s="12"/>
      <c r="B12472" s="12"/>
      <c r="C12472" s="12"/>
    </row>
    <row r="12473" spans="1:3" x14ac:dyDescent="0.35">
      <c r="A12473" s="12"/>
      <c r="B12473" s="12"/>
      <c r="C12473" s="12"/>
    </row>
    <row r="12474" spans="1:3" x14ac:dyDescent="0.35">
      <c r="A12474" s="12"/>
      <c r="B12474" s="12"/>
      <c r="C12474" s="12"/>
    </row>
    <row r="12475" spans="1:3" x14ac:dyDescent="0.35">
      <c r="A12475" s="12"/>
      <c r="B12475" s="12"/>
      <c r="C12475" s="12"/>
    </row>
    <row r="12476" spans="1:3" x14ac:dyDescent="0.35">
      <c r="A12476" s="12"/>
      <c r="B12476" s="12"/>
      <c r="C12476" s="12"/>
    </row>
    <row r="12477" spans="1:3" x14ac:dyDescent="0.35">
      <c r="A12477" s="12"/>
      <c r="B12477" s="12"/>
      <c r="C12477" s="12"/>
    </row>
    <row r="12478" spans="1:3" x14ac:dyDescent="0.35">
      <c r="A12478" s="12"/>
      <c r="B12478" s="12"/>
      <c r="C12478" s="12"/>
    </row>
    <row r="12479" spans="1:3" x14ac:dyDescent="0.35">
      <c r="A12479" s="12"/>
      <c r="B12479" s="12"/>
      <c r="C12479" s="12"/>
    </row>
    <row r="12480" spans="1:3" x14ac:dyDescent="0.35">
      <c r="A12480" s="12"/>
      <c r="B12480" s="12"/>
      <c r="C12480" s="12"/>
    </row>
    <row r="12481" spans="1:3" x14ac:dyDescent="0.35">
      <c r="A12481" s="12"/>
      <c r="B12481" s="12"/>
      <c r="C12481" s="12"/>
    </row>
    <row r="12482" spans="1:3" x14ac:dyDescent="0.35">
      <c r="A12482" s="12"/>
      <c r="B12482" s="12"/>
      <c r="C12482" s="12"/>
    </row>
    <row r="12483" spans="1:3" x14ac:dyDescent="0.35">
      <c r="A12483" s="12"/>
      <c r="B12483" s="12"/>
      <c r="C12483" s="12"/>
    </row>
    <row r="12484" spans="1:3" x14ac:dyDescent="0.35">
      <c r="A12484" s="12"/>
      <c r="B12484" s="12"/>
      <c r="C12484" s="12"/>
    </row>
    <row r="12485" spans="1:3" x14ac:dyDescent="0.35">
      <c r="A12485" s="12"/>
      <c r="B12485" s="12"/>
      <c r="C12485" s="12"/>
    </row>
    <row r="12486" spans="1:3" x14ac:dyDescent="0.35">
      <c r="A12486" s="12"/>
      <c r="B12486" s="12"/>
      <c r="C12486" s="12"/>
    </row>
    <row r="12487" spans="1:3" x14ac:dyDescent="0.35">
      <c r="A12487" s="12"/>
      <c r="B12487" s="12"/>
      <c r="C12487" s="12"/>
    </row>
    <row r="12488" spans="1:3" x14ac:dyDescent="0.35">
      <c r="A12488" s="12"/>
      <c r="B12488" s="12"/>
      <c r="C12488" s="12"/>
    </row>
    <row r="12489" spans="1:3" x14ac:dyDescent="0.35">
      <c r="A12489" s="12"/>
      <c r="B12489" s="12"/>
      <c r="C12489" s="12"/>
    </row>
    <row r="12490" spans="1:3" x14ac:dyDescent="0.35">
      <c r="A12490" s="12"/>
      <c r="B12490" s="12"/>
      <c r="C12490" s="12"/>
    </row>
    <row r="12491" spans="1:3" x14ac:dyDescent="0.35">
      <c r="A12491" s="12"/>
      <c r="B12491" s="12"/>
      <c r="C12491" s="12"/>
    </row>
    <row r="12492" spans="1:3" x14ac:dyDescent="0.35">
      <c r="A12492" s="12"/>
      <c r="B12492" s="12"/>
      <c r="C12492" s="12"/>
    </row>
    <row r="12493" spans="1:3" x14ac:dyDescent="0.35">
      <c r="A12493" s="12"/>
      <c r="B12493" s="12"/>
      <c r="C12493" s="12"/>
    </row>
    <row r="12494" spans="1:3" x14ac:dyDescent="0.35">
      <c r="A12494" s="12"/>
      <c r="B12494" s="12"/>
      <c r="C12494" s="12"/>
    </row>
    <row r="12495" spans="1:3" x14ac:dyDescent="0.35">
      <c r="A12495" s="12"/>
      <c r="B12495" s="12"/>
      <c r="C12495" s="12"/>
    </row>
    <row r="12496" spans="1:3" x14ac:dyDescent="0.35">
      <c r="A12496" s="12"/>
      <c r="B12496" s="12"/>
      <c r="C12496" s="12"/>
    </row>
    <row r="12497" spans="1:3" x14ac:dyDescent="0.35">
      <c r="A12497" s="12"/>
      <c r="B12497" s="12"/>
      <c r="C12497" s="12"/>
    </row>
    <row r="12498" spans="1:3" x14ac:dyDescent="0.35">
      <c r="A12498" s="12"/>
      <c r="B12498" s="12"/>
      <c r="C12498" s="12"/>
    </row>
    <row r="12499" spans="1:3" x14ac:dyDescent="0.35">
      <c r="A12499" s="12"/>
      <c r="B12499" s="12"/>
      <c r="C12499" s="12"/>
    </row>
    <row r="12500" spans="1:3" x14ac:dyDescent="0.35">
      <c r="A12500" s="12"/>
      <c r="B12500" s="12"/>
      <c r="C12500" s="12"/>
    </row>
    <row r="12501" spans="1:3" x14ac:dyDescent="0.35">
      <c r="A12501" s="12"/>
      <c r="B12501" s="12"/>
      <c r="C12501" s="12"/>
    </row>
    <row r="12502" spans="1:3" x14ac:dyDescent="0.35">
      <c r="A12502" s="12"/>
      <c r="B12502" s="12"/>
      <c r="C12502" s="12"/>
    </row>
    <row r="12503" spans="1:3" x14ac:dyDescent="0.35">
      <c r="A12503" s="12"/>
      <c r="B12503" s="12"/>
      <c r="C12503" s="12"/>
    </row>
    <row r="12504" spans="1:3" x14ac:dyDescent="0.35">
      <c r="A12504" s="12"/>
      <c r="B12504" s="12"/>
      <c r="C12504" s="12"/>
    </row>
    <row r="12505" spans="1:3" x14ac:dyDescent="0.35">
      <c r="A12505" s="12"/>
      <c r="B12505" s="12"/>
      <c r="C12505" s="12"/>
    </row>
    <row r="12506" spans="1:3" x14ac:dyDescent="0.35">
      <c r="A12506" s="12"/>
      <c r="B12506" s="12"/>
      <c r="C12506" s="12"/>
    </row>
    <row r="12507" spans="1:3" x14ac:dyDescent="0.35">
      <c r="A12507" s="12"/>
      <c r="B12507" s="12"/>
      <c r="C12507" s="12"/>
    </row>
    <row r="12508" spans="1:3" x14ac:dyDescent="0.35">
      <c r="A12508" s="12"/>
      <c r="B12508" s="12"/>
      <c r="C12508" s="12"/>
    </row>
    <row r="12509" spans="1:3" x14ac:dyDescent="0.35">
      <c r="A12509" s="12"/>
      <c r="B12509" s="12"/>
      <c r="C12509" s="12"/>
    </row>
    <row r="12510" spans="1:3" x14ac:dyDescent="0.35">
      <c r="A12510" s="12"/>
      <c r="B12510" s="12"/>
      <c r="C12510" s="12"/>
    </row>
    <row r="12511" spans="1:3" x14ac:dyDescent="0.35">
      <c r="A12511" s="12"/>
      <c r="B12511" s="12"/>
      <c r="C12511" s="12"/>
    </row>
    <row r="12512" spans="1:3" x14ac:dyDescent="0.35">
      <c r="A12512" s="12"/>
      <c r="B12512" s="12"/>
      <c r="C12512" s="12"/>
    </row>
    <row r="12513" spans="1:3" x14ac:dyDescent="0.35">
      <c r="A12513" s="12"/>
      <c r="B12513" s="12"/>
      <c r="C12513" s="12"/>
    </row>
    <row r="12514" spans="1:3" x14ac:dyDescent="0.35">
      <c r="A12514" s="12"/>
      <c r="B12514" s="12"/>
      <c r="C12514" s="12"/>
    </row>
    <row r="12515" spans="1:3" x14ac:dyDescent="0.35">
      <c r="A12515" s="12"/>
      <c r="B12515" s="12"/>
      <c r="C12515" s="12"/>
    </row>
    <row r="12516" spans="1:3" x14ac:dyDescent="0.35">
      <c r="A12516" s="12"/>
      <c r="B12516" s="12"/>
      <c r="C12516" s="12"/>
    </row>
    <row r="12517" spans="1:3" x14ac:dyDescent="0.35">
      <c r="A12517" s="12"/>
      <c r="B12517" s="12"/>
      <c r="C12517" s="12"/>
    </row>
    <row r="12518" spans="1:3" x14ac:dyDescent="0.35">
      <c r="A12518" s="12"/>
      <c r="B12518" s="12"/>
      <c r="C12518" s="12"/>
    </row>
    <row r="12519" spans="1:3" x14ac:dyDescent="0.35">
      <c r="A12519" s="12"/>
      <c r="B12519" s="12"/>
      <c r="C12519" s="12"/>
    </row>
    <row r="12520" spans="1:3" x14ac:dyDescent="0.35">
      <c r="A12520" s="12"/>
      <c r="B12520" s="12"/>
      <c r="C12520" s="12"/>
    </row>
    <row r="12521" spans="1:3" x14ac:dyDescent="0.35">
      <c r="A12521" s="12"/>
      <c r="B12521" s="12"/>
      <c r="C12521" s="12"/>
    </row>
    <row r="12522" spans="1:3" x14ac:dyDescent="0.35">
      <c r="A12522" s="12"/>
      <c r="B12522" s="12"/>
      <c r="C12522" s="12"/>
    </row>
    <row r="12523" spans="1:3" x14ac:dyDescent="0.35">
      <c r="A12523" s="12"/>
      <c r="B12523" s="12"/>
      <c r="C12523" s="12"/>
    </row>
    <row r="12524" spans="1:3" x14ac:dyDescent="0.35">
      <c r="A12524" s="12"/>
      <c r="B12524" s="12"/>
      <c r="C12524" s="12"/>
    </row>
    <row r="12525" spans="1:3" x14ac:dyDescent="0.35">
      <c r="A12525" s="12"/>
      <c r="B12525" s="12"/>
      <c r="C12525" s="12"/>
    </row>
    <row r="12526" spans="1:3" x14ac:dyDescent="0.35">
      <c r="A12526" s="12"/>
      <c r="B12526" s="12"/>
      <c r="C12526" s="12"/>
    </row>
    <row r="12527" spans="1:3" x14ac:dyDescent="0.35">
      <c r="A12527" s="12"/>
      <c r="B12527" s="12"/>
      <c r="C12527" s="12"/>
    </row>
    <row r="12528" spans="1:3" x14ac:dyDescent="0.35">
      <c r="A12528" s="12"/>
      <c r="B12528" s="12"/>
      <c r="C12528" s="12"/>
    </row>
    <row r="12529" spans="1:3" x14ac:dyDescent="0.35">
      <c r="A12529" s="12"/>
      <c r="B12529" s="12"/>
      <c r="C12529" s="12"/>
    </row>
    <row r="12530" spans="1:3" x14ac:dyDescent="0.35">
      <c r="A12530" s="12"/>
      <c r="B12530" s="12"/>
      <c r="C12530" s="12"/>
    </row>
    <row r="12531" spans="1:3" x14ac:dyDescent="0.35">
      <c r="A12531" s="12"/>
      <c r="B12531" s="12"/>
      <c r="C12531" s="12"/>
    </row>
    <row r="12532" spans="1:3" x14ac:dyDescent="0.35">
      <c r="A12532" s="12"/>
      <c r="B12532" s="12"/>
      <c r="C12532" s="12"/>
    </row>
    <row r="12533" spans="1:3" x14ac:dyDescent="0.35">
      <c r="A12533" s="12"/>
      <c r="B12533" s="12"/>
      <c r="C12533" s="12"/>
    </row>
    <row r="12534" spans="1:3" x14ac:dyDescent="0.35">
      <c r="A12534" s="12"/>
      <c r="B12534" s="12"/>
      <c r="C12534" s="12"/>
    </row>
    <row r="12535" spans="1:3" x14ac:dyDescent="0.35">
      <c r="A12535" s="12"/>
      <c r="B12535" s="12"/>
      <c r="C12535" s="12"/>
    </row>
    <row r="12536" spans="1:3" x14ac:dyDescent="0.35">
      <c r="A12536" s="12"/>
      <c r="B12536" s="12"/>
      <c r="C12536" s="12"/>
    </row>
    <row r="12537" spans="1:3" x14ac:dyDescent="0.35">
      <c r="A12537" s="12"/>
      <c r="B12537" s="12"/>
      <c r="C12537" s="12"/>
    </row>
    <row r="12538" spans="1:3" x14ac:dyDescent="0.35">
      <c r="A12538" s="12"/>
      <c r="B12538" s="12"/>
      <c r="C12538" s="12"/>
    </row>
    <row r="12539" spans="1:3" x14ac:dyDescent="0.35">
      <c r="A12539" s="12"/>
      <c r="B12539" s="12"/>
      <c r="C12539" s="12"/>
    </row>
    <row r="12540" spans="1:3" x14ac:dyDescent="0.35">
      <c r="A12540" s="12"/>
      <c r="B12540" s="12"/>
      <c r="C12540" s="12"/>
    </row>
    <row r="12541" spans="1:3" x14ac:dyDescent="0.35">
      <c r="A12541" s="12"/>
      <c r="B12541" s="12"/>
      <c r="C12541" s="12"/>
    </row>
    <row r="12542" spans="1:3" x14ac:dyDescent="0.35">
      <c r="A12542" s="12"/>
      <c r="B12542" s="12"/>
      <c r="C12542" s="12"/>
    </row>
    <row r="12543" spans="1:3" x14ac:dyDescent="0.35">
      <c r="A12543" s="12"/>
      <c r="B12543" s="12"/>
      <c r="C12543" s="12"/>
    </row>
    <row r="12544" spans="1:3" x14ac:dyDescent="0.35">
      <c r="A12544" s="12"/>
      <c r="B12544" s="12"/>
      <c r="C12544" s="12"/>
    </row>
    <row r="12545" spans="1:3" x14ac:dyDescent="0.35">
      <c r="A12545" s="12"/>
      <c r="B12545" s="12"/>
      <c r="C12545" s="12"/>
    </row>
    <row r="12546" spans="1:3" x14ac:dyDescent="0.35">
      <c r="A12546" s="12"/>
      <c r="B12546" s="12"/>
      <c r="C12546" s="12"/>
    </row>
    <row r="12547" spans="1:3" x14ac:dyDescent="0.35">
      <c r="A12547" s="12"/>
      <c r="B12547" s="12"/>
      <c r="C12547" s="12"/>
    </row>
    <row r="12548" spans="1:3" x14ac:dyDescent="0.35">
      <c r="A12548" s="12"/>
      <c r="B12548" s="12"/>
      <c r="C12548" s="12"/>
    </row>
    <row r="12549" spans="1:3" x14ac:dyDescent="0.35">
      <c r="A12549" s="12"/>
      <c r="B12549" s="12"/>
      <c r="C12549" s="12"/>
    </row>
    <row r="12550" spans="1:3" x14ac:dyDescent="0.35">
      <c r="A12550" s="12"/>
      <c r="B12550" s="12"/>
      <c r="C12550" s="12"/>
    </row>
    <row r="12551" spans="1:3" x14ac:dyDescent="0.35">
      <c r="A12551" s="12"/>
      <c r="B12551" s="12"/>
      <c r="C12551" s="12"/>
    </row>
    <row r="12552" spans="1:3" x14ac:dyDescent="0.35">
      <c r="A12552" s="12"/>
      <c r="B12552" s="12"/>
      <c r="C12552" s="12"/>
    </row>
    <row r="12553" spans="1:3" x14ac:dyDescent="0.35">
      <c r="A12553" s="12"/>
      <c r="B12553" s="12"/>
      <c r="C12553" s="12"/>
    </row>
    <row r="12554" spans="1:3" x14ac:dyDescent="0.35">
      <c r="A12554" s="12"/>
      <c r="B12554" s="12"/>
      <c r="C12554" s="12"/>
    </row>
    <row r="12555" spans="1:3" x14ac:dyDescent="0.35">
      <c r="A12555" s="12"/>
      <c r="B12555" s="12"/>
      <c r="C12555" s="12"/>
    </row>
    <row r="12556" spans="1:3" x14ac:dyDescent="0.35">
      <c r="A12556" s="12"/>
      <c r="B12556" s="12"/>
      <c r="C12556" s="12"/>
    </row>
    <row r="12557" spans="1:3" x14ac:dyDescent="0.35">
      <c r="A12557" s="12"/>
      <c r="B12557" s="12"/>
      <c r="C12557" s="12"/>
    </row>
    <row r="12558" spans="1:3" x14ac:dyDescent="0.35">
      <c r="A12558" s="12"/>
      <c r="B12558" s="12"/>
      <c r="C12558" s="12"/>
    </row>
    <row r="12559" spans="1:3" x14ac:dyDescent="0.35">
      <c r="A12559" s="12"/>
      <c r="B12559" s="12"/>
      <c r="C12559" s="12"/>
    </row>
    <row r="12560" spans="1:3" x14ac:dyDescent="0.35">
      <c r="A12560" s="12"/>
      <c r="B12560" s="12"/>
      <c r="C12560" s="12"/>
    </row>
    <row r="12561" spans="1:3" x14ac:dyDescent="0.35">
      <c r="A12561" s="12"/>
      <c r="B12561" s="12"/>
      <c r="C12561" s="12"/>
    </row>
    <row r="12562" spans="1:3" x14ac:dyDescent="0.35">
      <c r="A12562" s="12"/>
      <c r="B12562" s="12"/>
      <c r="C12562" s="12"/>
    </row>
    <row r="12563" spans="1:3" x14ac:dyDescent="0.35">
      <c r="A12563" s="12"/>
      <c r="B12563" s="12"/>
      <c r="C12563" s="12"/>
    </row>
    <row r="12564" spans="1:3" x14ac:dyDescent="0.35">
      <c r="A12564" s="12"/>
      <c r="B12564" s="12"/>
      <c r="C12564" s="12"/>
    </row>
    <row r="12565" spans="1:3" x14ac:dyDescent="0.35">
      <c r="A12565" s="12"/>
      <c r="B12565" s="12"/>
      <c r="C12565" s="12"/>
    </row>
    <row r="12566" spans="1:3" x14ac:dyDescent="0.35">
      <c r="A12566" s="12"/>
      <c r="B12566" s="12"/>
      <c r="C12566" s="12"/>
    </row>
    <row r="12567" spans="1:3" x14ac:dyDescent="0.35">
      <c r="A12567" s="12"/>
      <c r="B12567" s="12"/>
      <c r="C12567" s="12"/>
    </row>
    <row r="12568" spans="1:3" x14ac:dyDescent="0.35">
      <c r="A12568" s="12"/>
      <c r="B12568" s="12"/>
      <c r="C12568" s="12"/>
    </row>
    <row r="12569" spans="1:3" x14ac:dyDescent="0.35">
      <c r="A12569" s="12"/>
      <c r="B12569" s="12"/>
      <c r="C12569" s="12"/>
    </row>
    <row r="12570" spans="1:3" x14ac:dyDescent="0.35">
      <c r="A12570" s="12"/>
      <c r="B12570" s="12"/>
      <c r="C12570" s="12"/>
    </row>
    <row r="12571" spans="1:3" x14ac:dyDescent="0.35">
      <c r="A12571" s="12"/>
      <c r="B12571" s="12"/>
      <c r="C12571" s="12"/>
    </row>
    <row r="12572" spans="1:3" x14ac:dyDescent="0.35">
      <c r="A12572" s="12"/>
      <c r="B12572" s="12"/>
      <c r="C12572" s="12"/>
    </row>
    <row r="12573" spans="1:3" x14ac:dyDescent="0.35">
      <c r="A12573" s="12"/>
      <c r="B12573" s="12"/>
      <c r="C12573" s="12"/>
    </row>
    <row r="12574" spans="1:3" x14ac:dyDescent="0.35">
      <c r="A12574" s="12"/>
      <c r="B12574" s="12"/>
      <c r="C12574" s="12"/>
    </row>
    <row r="12575" spans="1:3" x14ac:dyDescent="0.35">
      <c r="A12575" s="12"/>
      <c r="B12575" s="12"/>
      <c r="C12575" s="12"/>
    </row>
    <row r="12576" spans="1:3" x14ac:dyDescent="0.35">
      <c r="A12576" s="12"/>
      <c r="B12576" s="12"/>
      <c r="C12576" s="12"/>
    </row>
    <row r="12577" spans="1:3" x14ac:dyDescent="0.35">
      <c r="A12577" s="12"/>
      <c r="B12577" s="12"/>
      <c r="C12577" s="12"/>
    </row>
    <row r="12578" spans="1:3" x14ac:dyDescent="0.35">
      <c r="A12578" s="12"/>
      <c r="B12578" s="12"/>
      <c r="C12578" s="12"/>
    </row>
    <row r="12579" spans="1:3" x14ac:dyDescent="0.35">
      <c r="A12579" s="12"/>
      <c r="B12579" s="12"/>
      <c r="C12579" s="12"/>
    </row>
    <row r="12580" spans="1:3" x14ac:dyDescent="0.35">
      <c r="A12580" s="12"/>
      <c r="B12580" s="12"/>
      <c r="C12580" s="12"/>
    </row>
    <row r="12581" spans="1:3" x14ac:dyDescent="0.35">
      <c r="A12581" s="12"/>
      <c r="B12581" s="12"/>
      <c r="C12581" s="12"/>
    </row>
    <row r="12582" spans="1:3" x14ac:dyDescent="0.35">
      <c r="A12582" s="12"/>
      <c r="B12582" s="12"/>
      <c r="C12582" s="12"/>
    </row>
    <row r="12583" spans="1:3" x14ac:dyDescent="0.35">
      <c r="A12583" s="12"/>
      <c r="B12583" s="12"/>
      <c r="C12583" s="12"/>
    </row>
    <row r="12584" spans="1:3" x14ac:dyDescent="0.35">
      <c r="A12584" s="12"/>
      <c r="B12584" s="12"/>
      <c r="C12584" s="12"/>
    </row>
    <row r="12585" spans="1:3" x14ac:dyDescent="0.35">
      <c r="A12585" s="12"/>
      <c r="B12585" s="12"/>
      <c r="C12585" s="12"/>
    </row>
    <row r="12586" spans="1:3" x14ac:dyDescent="0.35">
      <c r="A12586" s="12"/>
      <c r="B12586" s="12"/>
      <c r="C12586" s="12"/>
    </row>
    <row r="12587" spans="1:3" x14ac:dyDescent="0.35">
      <c r="A12587" s="12"/>
      <c r="B12587" s="12"/>
      <c r="C12587" s="12"/>
    </row>
    <row r="12588" spans="1:3" x14ac:dyDescent="0.35">
      <c r="A12588" s="12"/>
      <c r="B12588" s="12"/>
      <c r="C12588" s="12"/>
    </row>
    <row r="12589" spans="1:3" x14ac:dyDescent="0.35">
      <c r="A12589" s="12"/>
      <c r="B12589" s="12"/>
      <c r="C12589" s="12"/>
    </row>
    <row r="12590" spans="1:3" x14ac:dyDescent="0.35">
      <c r="A12590" s="12"/>
      <c r="B12590" s="12"/>
      <c r="C12590" s="12"/>
    </row>
    <row r="12591" spans="1:3" x14ac:dyDescent="0.35">
      <c r="A12591" s="12"/>
      <c r="B12591" s="12"/>
      <c r="C12591" s="12"/>
    </row>
    <row r="12592" spans="1:3" x14ac:dyDescent="0.35">
      <c r="A12592" s="12"/>
      <c r="B12592" s="12"/>
      <c r="C12592" s="12"/>
    </row>
    <row r="12593" spans="1:3" x14ac:dyDescent="0.35">
      <c r="A12593" s="12"/>
      <c r="B12593" s="12"/>
      <c r="C12593" s="12"/>
    </row>
    <row r="12594" spans="1:3" x14ac:dyDescent="0.35">
      <c r="A12594" s="12"/>
      <c r="B12594" s="12"/>
      <c r="C12594" s="12"/>
    </row>
    <row r="12595" spans="1:3" x14ac:dyDescent="0.35">
      <c r="A12595" s="12"/>
      <c r="B12595" s="12"/>
      <c r="C12595" s="12"/>
    </row>
    <row r="12596" spans="1:3" x14ac:dyDescent="0.35">
      <c r="A12596" s="12"/>
      <c r="B12596" s="12"/>
      <c r="C12596" s="12"/>
    </row>
    <row r="12597" spans="1:3" x14ac:dyDescent="0.35">
      <c r="A12597" s="12"/>
      <c r="B12597" s="12"/>
      <c r="C12597" s="12"/>
    </row>
    <row r="12598" spans="1:3" x14ac:dyDescent="0.35">
      <c r="A12598" s="12"/>
      <c r="B12598" s="12"/>
      <c r="C12598" s="12"/>
    </row>
    <row r="12599" spans="1:3" x14ac:dyDescent="0.35">
      <c r="A12599" s="12"/>
      <c r="B12599" s="12"/>
      <c r="C12599" s="12"/>
    </row>
    <row r="12600" spans="1:3" x14ac:dyDescent="0.35">
      <c r="A12600" s="12"/>
      <c r="B12600" s="12"/>
      <c r="C12600" s="12"/>
    </row>
    <row r="12601" spans="1:3" x14ac:dyDescent="0.35">
      <c r="A12601" s="12"/>
      <c r="B12601" s="12"/>
      <c r="C12601" s="12"/>
    </row>
    <row r="12602" spans="1:3" x14ac:dyDescent="0.35">
      <c r="A12602" s="12"/>
      <c r="B12602" s="12"/>
      <c r="C12602" s="12"/>
    </row>
    <row r="12603" spans="1:3" x14ac:dyDescent="0.35">
      <c r="A12603" s="12"/>
      <c r="B12603" s="12"/>
      <c r="C12603" s="12"/>
    </row>
    <row r="12604" spans="1:3" x14ac:dyDescent="0.35">
      <c r="A12604" s="12"/>
      <c r="B12604" s="12"/>
      <c r="C12604" s="12"/>
    </row>
    <row r="12605" spans="1:3" x14ac:dyDescent="0.35">
      <c r="A12605" s="12"/>
      <c r="B12605" s="12"/>
      <c r="C12605" s="12"/>
    </row>
    <row r="12606" spans="1:3" x14ac:dyDescent="0.35">
      <c r="A12606" s="12"/>
      <c r="B12606" s="12"/>
      <c r="C12606" s="12"/>
    </row>
    <row r="12607" spans="1:3" x14ac:dyDescent="0.35">
      <c r="A12607" s="12"/>
      <c r="B12607" s="12"/>
      <c r="C12607" s="12"/>
    </row>
    <row r="12608" spans="1:3" x14ac:dyDescent="0.35">
      <c r="A12608" s="12"/>
      <c r="B12608" s="12"/>
      <c r="C12608" s="12"/>
    </row>
    <row r="12609" spans="1:3" x14ac:dyDescent="0.35">
      <c r="A12609" s="12"/>
      <c r="B12609" s="12"/>
      <c r="C12609" s="12"/>
    </row>
    <row r="12610" spans="1:3" x14ac:dyDescent="0.35">
      <c r="A12610" s="12"/>
      <c r="B12610" s="12"/>
      <c r="C12610" s="12"/>
    </row>
    <row r="12611" spans="1:3" x14ac:dyDescent="0.35">
      <c r="A12611" s="12"/>
      <c r="B12611" s="12"/>
      <c r="C12611" s="12"/>
    </row>
    <row r="12612" spans="1:3" x14ac:dyDescent="0.35">
      <c r="A12612" s="12"/>
      <c r="B12612" s="12"/>
      <c r="C12612" s="12"/>
    </row>
    <row r="12613" spans="1:3" x14ac:dyDescent="0.35">
      <c r="A12613" s="12"/>
      <c r="B12613" s="12"/>
      <c r="C12613" s="12"/>
    </row>
    <row r="12614" spans="1:3" x14ac:dyDescent="0.35">
      <c r="A12614" s="12"/>
      <c r="B12614" s="12"/>
      <c r="C12614" s="12"/>
    </row>
    <row r="12615" spans="1:3" x14ac:dyDescent="0.35">
      <c r="A12615" s="12"/>
      <c r="B12615" s="12"/>
      <c r="C12615" s="12"/>
    </row>
    <row r="12616" spans="1:3" x14ac:dyDescent="0.35">
      <c r="A12616" s="12"/>
      <c r="B12616" s="12"/>
      <c r="C12616" s="12"/>
    </row>
    <row r="12617" spans="1:3" x14ac:dyDescent="0.35">
      <c r="A12617" s="12"/>
      <c r="B12617" s="12"/>
      <c r="C12617" s="12"/>
    </row>
    <row r="12618" spans="1:3" x14ac:dyDescent="0.35">
      <c r="A12618" s="12"/>
      <c r="B12618" s="12"/>
      <c r="C12618" s="12"/>
    </row>
    <row r="12619" spans="1:3" x14ac:dyDescent="0.35">
      <c r="A12619" s="12"/>
      <c r="B12619" s="12"/>
      <c r="C12619" s="12"/>
    </row>
    <row r="12620" spans="1:3" x14ac:dyDescent="0.35">
      <c r="A12620" s="12"/>
      <c r="B12620" s="12"/>
      <c r="C12620" s="12"/>
    </row>
    <row r="12621" spans="1:3" x14ac:dyDescent="0.35">
      <c r="A12621" s="12"/>
      <c r="B12621" s="12"/>
      <c r="C12621" s="12"/>
    </row>
    <row r="12622" spans="1:3" x14ac:dyDescent="0.35">
      <c r="A12622" s="12"/>
      <c r="B12622" s="12"/>
      <c r="C12622" s="12"/>
    </row>
    <row r="12623" spans="1:3" x14ac:dyDescent="0.35">
      <c r="A12623" s="12"/>
      <c r="B12623" s="12"/>
      <c r="C12623" s="12"/>
    </row>
    <row r="12624" spans="1:3" x14ac:dyDescent="0.35">
      <c r="A12624" s="12"/>
      <c r="B12624" s="12"/>
      <c r="C12624" s="12"/>
    </row>
    <row r="12625" spans="1:3" x14ac:dyDescent="0.35">
      <c r="A12625" s="12"/>
      <c r="B12625" s="12"/>
      <c r="C12625" s="12"/>
    </row>
    <row r="12626" spans="1:3" x14ac:dyDescent="0.35">
      <c r="A12626" s="12"/>
      <c r="B12626" s="12"/>
      <c r="C12626" s="12"/>
    </row>
    <row r="12627" spans="1:3" x14ac:dyDescent="0.35">
      <c r="A12627" s="12"/>
      <c r="B12627" s="12"/>
      <c r="C12627" s="12"/>
    </row>
    <row r="12628" spans="1:3" x14ac:dyDescent="0.35">
      <c r="A12628" s="12"/>
      <c r="B12628" s="12"/>
      <c r="C12628" s="12"/>
    </row>
    <row r="12629" spans="1:3" x14ac:dyDescent="0.35">
      <c r="A12629" s="12"/>
      <c r="B12629" s="12"/>
      <c r="C12629" s="12"/>
    </row>
    <row r="12630" spans="1:3" x14ac:dyDescent="0.35">
      <c r="A12630" s="12"/>
      <c r="B12630" s="12"/>
      <c r="C12630" s="12"/>
    </row>
    <row r="12631" spans="1:3" x14ac:dyDescent="0.35">
      <c r="A12631" s="12"/>
      <c r="B12631" s="12"/>
      <c r="C12631" s="12"/>
    </row>
    <row r="12632" spans="1:3" x14ac:dyDescent="0.35">
      <c r="A12632" s="12"/>
      <c r="B12632" s="12"/>
      <c r="C12632" s="12"/>
    </row>
    <row r="12633" spans="1:3" x14ac:dyDescent="0.35">
      <c r="A12633" s="12"/>
      <c r="B12633" s="12"/>
      <c r="C12633" s="12"/>
    </row>
    <row r="12634" spans="1:3" x14ac:dyDescent="0.35">
      <c r="A12634" s="12"/>
      <c r="B12634" s="12"/>
      <c r="C12634" s="12"/>
    </row>
    <row r="12635" spans="1:3" x14ac:dyDescent="0.35">
      <c r="A12635" s="12"/>
      <c r="B12635" s="12"/>
      <c r="C12635" s="12"/>
    </row>
    <row r="12636" spans="1:3" x14ac:dyDescent="0.35">
      <c r="A12636" s="12"/>
      <c r="B12636" s="12"/>
      <c r="C12636" s="12"/>
    </row>
    <row r="12637" spans="1:3" x14ac:dyDescent="0.35">
      <c r="A12637" s="12"/>
      <c r="B12637" s="12"/>
      <c r="C12637" s="12"/>
    </row>
    <row r="12638" spans="1:3" x14ac:dyDescent="0.35">
      <c r="A12638" s="12"/>
      <c r="B12638" s="12"/>
      <c r="C12638" s="12"/>
    </row>
    <row r="12639" spans="1:3" x14ac:dyDescent="0.35">
      <c r="A12639" s="12"/>
      <c r="B12639" s="12"/>
      <c r="C12639" s="12"/>
    </row>
    <row r="12640" spans="1:3" x14ac:dyDescent="0.35">
      <c r="A12640" s="12"/>
      <c r="B12640" s="12"/>
      <c r="C12640" s="12"/>
    </row>
    <row r="12641" spans="1:3" x14ac:dyDescent="0.35">
      <c r="A12641" s="12"/>
      <c r="B12641" s="12"/>
      <c r="C12641" s="12"/>
    </row>
    <row r="12642" spans="1:3" x14ac:dyDescent="0.35">
      <c r="A12642" s="12"/>
      <c r="B12642" s="12"/>
      <c r="C12642" s="12"/>
    </row>
    <row r="12643" spans="1:3" x14ac:dyDescent="0.35">
      <c r="A12643" s="12"/>
      <c r="B12643" s="12"/>
      <c r="C12643" s="12"/>
    </row>
    <row r="12644" spans="1:3" x14ac:dyDescent="0.35">
      <c r="A12644" s="12"/>
      <c r="B12644" s="12"/>
      <c r="C12644" s="12"/>
    </row>
    <row r="12645" spans="1:3" x14ac:dyDescent="0.35">
      <c r="A12645" s="12"/>
      <c r="B12645" s="12"/>
      <c r="C12645" s="12"/>
    </row>
    <row r="12646" spans="1:3" x14ac:dyDescent="0.35">
      <c r="A12646" s="12"/>
      <c r="B12646" s="12"/>
      <c r="C12646" s="12"/>
    </row>
    <row r="12647" spans="1:3" x14ac:dyDescent="0.35">
      <c r="A12647" s="12"/>
      <c r="B12647" s="12"/>
      <c r="C12647" s="12"/>
    </row>
    <row r="12648" spans="1:3" x14ac:dyDescent="0.35">
      <c r="A12648" s="12"/>
      <c r="B12648" s="12"/>
      <c r="C12648" s="12"/>
    </row>
    <row r="12649" spans="1:3" x14ac:dyDescent="0.35">
      <c r="A12649" s="12"/>
      <c r="B12649" s="12"/>
      <c r="C12649" s="12"/>
    </row>
    <row r="12650" spans="1:3" x14ac:dyDescent="0.35">
      <c r="A12650" s="12"/>
      <c r="B12650" s="12"/>
      <c r="C12650" s="12"/>
    </row>
    <row r="12651" spans="1:3" x14ac:dyDescent="0.35">
      <c r="A12651" s="12"/>
      <c r="B12651" s="12"/>
      <c r="C12651" s="12"/>
    </row>
    <row r="12652" spans="1:3" x14ac:dyDescent="0.35">
      <c r="A12652" s="12"/>
      <c r="B12652" s="12"/>
      <c r="C12652" s="12"/>
    </row>
    <row r="12653" spans="1:3" x14ac:dyDescent="0.35">
      <c r="A12653" s="12"/>
      <c r="B12653" s="12"/>
      <c r="C12653" s="12"/>
    </row>
    <row r="12654" spans="1:3" x14ac:dyDescent="0.35">
      <c r="A12654" s="12"/>
      <c r="B12654" s="12"/>
      <c r="C12654" s="12"/>
    </row>
    <row r="12655" spans="1:3" x14ac:dyDescent="0.35">
      <c r="A12655" s="12"/>
      <c r="B12655" s="12"/>
      <c r="C12655" s="12"/>
    </row>
    <row r="12656" spans="1:3" x14ac:dyDescent="0.35">
      <c r="A12656" s="12"/>
      <c r="B12656" s="12"/>
      <c r="C12656" s="12"/>
    </row>
    <row r="12657" spans="1:3" x14ac:dyDescent="0.35">
      <c r="A12657" s="12"/>
      <c r="B12657" s="12"/>
      <c r="C12657" s="12"/>
    </row>
    <row r="12658" spans="1:3" x14ac:dyDescent="0.35">
      <c r="A12658" s="12"/>
      <c r="B12658" s="12"/>
      <c r="C12658" s="12"/>
    </row>
    <row r="12659" spans="1:3" x14ac:dyDescent="0.35">
      <c r="A12659" s="12"/>
      <c r="B12659" s="12"/>
      <c r="C12659" s="12"/>
    </row>
    <row r="12660" spans="1:3" x14ac:dyDescent="0.35">
      <c r="A12660" s="12"/>
      <c r="B12660" s="12"/>
      <c r="C12660" s="12"/>
    </row>
    <row r="12661" spans="1:3" x14ac:dyDescent="0.35">
      <c r="A12661" s="12"/>
      <c r="B12661" s="12"/>
      <c r="C12661" s="12"/>
    </row>
    <row r="12662" spans="1:3" x14ac:dyDescent="0.35">
      <c r="A12662" s="12"/>
      <c r="B12662" s="12"/>
      <c r="C12662" s="12"/>
    </row>
    <row r="12663" spans="1:3" x14ac:dyDescent="0.35">
      <c r="A12663" s="12"/>
      <c r="B12663" s="12"/>
      <c r="C12663" s="12"/>
    </row>
    <row r="12664" spans="1:3" x14ac:dyDescent="0.35">
      <c r="A12664" s="12"/>
      <c r="B12664" s="12"/>
      <c r="C12664" s="12"/>
    </row>
    <row r="12665" spans="1:3" x14ac:dyDescent="0.35">
      <c r="A12665" s="12"/>
      <c r="B12665" s="12"/>
      <c r="C12665" s="12"/>
    </row>
    <row r="12666" spans="1:3" x14ac:dyDescent="0.35">
      <c r="A12666" s="12"/>
      <c r="B12666" s="12"/>
      <c r="C12666" s="12"/>
    </row>
    <row r="12667" spans="1:3" x14ac:dyDescent="0.35">
      <c r="A12667" s="12"/>
      <c r="B12667" s="12"/>
      <c r="C12667" s="12"/>
    </row>
    <row r="12668" spans="1:3" x14ac:dyDescent="0.35">
      <c r="A12668" s="12"/>
      <c r="B12668" s="12"/>
      <c r="C12668" s="12"/>
    </row>
    <row r="12669" spans="1:3" x14ac:dyDescent="0.35">
      <c r="A12669" s="12"/>
      <c r="B12669" s="12"/>
      <c r="C12669" s="12"/>
    </row>
    <row r="12670" spans="1:3" x14ac:dyDescent="0.35">
      <c r="A12670" s="12"/>
      <c r="B12670" s="12"/>
      <c r="C12670" s="12"/>
    </row>
    <row r="12671" spans="1:3" x14ac:dyDescent="0.35">
      <c r="A12671" s="12"/>
      <c r="B12671" s="12"/>
      <c r="C12671" s="12"/>
    </row>
    <row r="12672" spans="1:3" x14ac:dyDescent="0.35">
      <c r="A12672" s="12"/>
      <c r="B12672" s="12"/>
      <c r="C12672" s="12"/>
    </row>
    <row r="12673" spans="1:3" x14ac:dyDescent="0.35">
      <c r="A12673" s="12"/>
      <c r="B12673" s="12"/>
      <c r="C12673" s="12"/>
    </row>
    <row r="12674" spans="1:3" x14ac:dyDescent="0.35">
      <c r="A12674" s="12"/>
      <c r="B12674" s="12"/>
      <c r="C12674" s="12"/>
    </row>
    <row r="12675" spans="1:3" x14ac:dyDescent="0.35">
      <c r="A12675" s="12"/>
      <c r="B12675" s="12"/>
      <c r="C12675" s="12"/>
    </row>
    <row r="12676" spans="1:3" x14ac:dyDescent="0.35">
      <c r="A12676" s="12"/>
      <c r="B12676" s="12"/>
      <c r="C12676" s="12"/>
    </row>
    <row r="12677" spans="1:3" x14ac:dyDescent="0.35">
      <c r="A12677" s="12"/>
      <c r="B12677" s="12"/>
      <c r="C12677" s="12"/>
    </row>
    <row r="12678" spans="1:3" x14ac:dyDescent="0.35">
      <c r="A12678" s="12"/>
      <c r="B12678" s="12"/>
      <c r="C12678" s="12"/>
    </row>
    <row r="12679" spans="1:3" x14ac:dyDescent="0.35">
      <c r="A12679" s="12"/>
      <c r="B12679" s="12"/>
      <c r="C12679" s="12"/>
    </row>
    <row r="12680" spans="1:3" x14ac:dyDescent="0.35">
      <c r="A12680" s="12"/>
      <c r="B12680" s="12"/>
      <c r="C12680" s="12"/>
    </row>
    <row r="12681" spans="1:3" x14ac:dyDescent="0.35">
      <c r="A12681" s="12"/>
      <c r="B12681" s="12"/>
      <c r="C12681" s="12"/>
    </row>
    <row r="12682" spans="1:3" x14ac:dyDescent="0.35">
      <c r="A12682" s="12"/>
      <c r="B12682" s="12"/>
      <c r="C12682" s="12"/>
    </row>
    <row r="12683" spans="1:3" x14ac:dyDescent="0.35">
      <c r="A12683" s="12"/>
      <c r="B12683" s="12"/>
      <c r="C12683" s="12"/>
    </row>
    <row r="12684" spans="1:3" x14ac:dyDescent="0.35">
      <c r="A12684" s="12"/>
      <c r="B12684" s="12"/>
      <c r="C12684" s="12"/>
    </row>
    <row r="12685" spans="1:3" x14ac:dyDescent="0.35">
      <c r="A12685" s="12"/>
      <c r="B12685" s="12"/>
      <c r="C12685" s="12"/>
    </row>
    <row r="12686" spans="1:3" x14ac:dyDescent="0.35">
      <c r="A12686" s="12"/>
      <c r="B12686" s="12"/>
      <c r="C12686" s="12"/>
    </row>
    <row r="12687" spans="1:3" x14ac:dyDescent="0.35">
      <c r="A12687" s="12"/>
      <c r="B12687" s="12"/>
      <c r="C12687" s="12"/>
    </row>
    <row r="12688" spans="1:3" x14ac:dyDescent="0.35">
      <c r="A12688" s="12"/>
      <c r="B12688" s="12"/>
      <c r="C12688" s="12"/>
    </row>
    <row r="12689" spans="1:3" x14ac:dyDescent="0.35">
      <c r="A12689" s="12"/>
      <c r="B12689" s="12"/>
      <c r="C12689" s="12"/>
    </row>
    <row r="12690" spans="1:3" x14ac:dyDescent="0.35">
      <c r="A12690" s="12"/>
      <c r="B12690" s="12"/>
      <c r="C12690" s="12"/>
    </row>
    <row r="12691" spans="1:3" x14ac:dyDescent="0.35">
      <c r="A12691" s="12"/>
      <c r="B12691" s="12"/>
      <c r="C12691" s="12"/>
    </row>
    <row r="12692" spans="1:3" x14ac:dyDescent="0.35">
      <c r="A12692" s="12"/>
      <c r="B12692" s="12"/>
      <c r="C12692" s="12"/>
    </row>
    <row r="12693" spans="1:3" x14ac:dyDescent="0.35">
      <c r="A12693" s="12"/>
      <c r="B12693" s="12"/>
      <c r="C12693" s="12"/>
    </row>
    <row r="12694" spans="1:3" x14ac:dyDescent="0.35">
      <c r="A12694" s="12"/>
      <c r="B12694" s="12"/>
      <c r="C12694" s="12"/>
    </row>
    <row r="12695" spans="1:3" x14ac:dyDescent="0.35">
      <c r="A12695" s="12"/>
      <c r="B12695" s="12"/>
      <c r="C12695" s="12"/>
    </row>
    <row r="12696" spans="1:3" x14ac:dyDescent="0.35">
      <c r="A12696" s="12"/>
      <c r="B12696" s="12"/>
      <c r="C12696" s="12"/>
    </row>
    <row r="12697" spans="1:3" x14ac:dyDescent="0.35">
      <c r="A12697" s="12"/>
      <c r="B12697" s="12"/>
      <c r="C12697" s="12"/>
    </row>
    <row r="12698" spans="1:3" x14ac:dyDescent="0.35">
      <c r="A12698" s="12"/>
      <c r="B12698" s="12"/>
      <c r="C12698" s="12"/>
    </row>
    <row r="12699" spans="1:3" x14ac:dyDescent="0.35">
      <c r="A12699" s="12"/>
      <c r="B12699" s="12"/>
      <c r="C12699" s="12"/>
    </row>
    <row r="12700" spans="1:3" x14ac:dyDescent="0.35">
      <c r="A12700" s="12"/>
      <c r="B12700" s="12"/>
      <c r="C12700" s="12"/>
    </row>
    <row r="12701" spans="1:3" x14ac:dyDescent="0.35">
      <c r="A12701" s="12"/>
      <c r="B12701" s="12"/>
      <c r="C12701" s="12"/>
    </row>
    <row r="12702" spans="1:3" x14ac:dyDescent="0.35">
      <c r="A12702" s="12"/>
      <c r="B12702" s="12"/>
      <c r="C12702" s="12"/>
    </row>
    <row r="12703" spans="1:3" x14ac:dyDescent="0.35">
      <c r="A12703" s="12"/>
      <c r="B12703" s="12"/>
      <c r="C12703" s="12"/>
    </row>
    <row r="12704" spans="1:3" x14ac:dyDescent="0.35">
      <c r="A12704" s="12"/>
      <c r="B12704" s="12"/>
      <c r="C12704" s="12"/>
    </row>
    <row r="12705" spans="1:3" x14ac:dyDescent="0.35">
      <c r="A12705" s="12"/>
      <c r="B12705" s="12"/>
      <c r="C12705" s="12"/>
    </row>
    <row r="12706" spans="1:3" x14ac:dyDescent="0.35">
      <c r="A12706" s="12"/>
      <c r="B12706" s="12"/>
      <c r="C12706" s="12"/>
    </row>
    <row r="12707" spans="1:3" x14ac:dyDescent="0.35">
      <c r="A12707" s="12"/>
      <c r="B12707" s="12"/>
      <c r="C12707" s="12"/>
    </row>
    <row r="12708" spans="1:3" x14ac:dyDescent="0.35">
      <c r="A12708" s="12"/>
      <c r="B12708" s="12"/>
      <c r="C12708" s="12"/>
    </row>
    <row r="12709" spans="1:3" x14ac:dyDescent="0.35">
      <c r="A12709" s="12"/>
      <c r="B12709" s="12"/>
      <c r="C12709" s="12"/>
    </row>
    <row r="12710" spans="1:3" x14ac:dyDescent="0.35">
      <c r="A12710" s="12"/>
      <c r="B12710" s="12"/>
      <c r="C12710" s="12"/>
    </row>
    <row r="12711" spans="1:3" x14ac:dyDescent="0.35">
      <c r="A12711" s="12"/>
      <c r="B12711" s="12"/>
      <c r="C12711" s="12"/>
    </row>
    <row r="12712" spans="1:3" x14ac:dyDescent="0.35">
      <c r="A12712" s="12"/>
      <c r="B12712" s="12"/>
      <c r="C12712" s="12"/>
    </row>
    <row r="12713" spans="1:3" x14ac:dyDescent="0.35">
      <c r="A12713" s="12"/>
      <c r="B12713" s="12"/>
      <c r="C12713" s="12"/>
    </row>
    <row r="12714" spans="1:3" x14ac:dyDescent="0.35">
      <c r="A12714" s="12"/>
      <c r="B12714" s="12"/>
      <c r="C12714" s="12"/>
    </row>
    <row r="12715" spans="1:3" x14ac:dyDescent="0.35">
      <c r="A12715" s="12"/>
      <c r="B12715" s="12"/>
      <c r="C12715" s="12"/>
    </row>
    <row r="12716" spans="1:3" x14ac:dyDescent="0.35">
      <c r="A12716" s="12"/>
      <c r="B12716" s="12"/>
      <c r="C12716" s="12"/>
    </row>
    <row r="12717" spans="1:3" x14ac:dyDescent="0.35">
      <c r="A12717" s="12"/>
      <c r="B12717" s="12"/>
      <c r="C12717" s="12"/>
    </row>
    <row r="12718" spans="1:3" x14ac:dyDescent="0.35">
      <c r="A12718" s="12"/>
      <c r="B12718" s="12"/>
      <c r="C12718" s="12"/>
    </row>
    <row r="12719" spans="1:3" x14ac:dyDescent="0.35">
      <c r="A12719" s="12"/>
      <c r="B12719" s="12"/>
      <c r="C12719" s="12"/>
    </row>
    <row r="12720" spans="1:3" x14ac:dyDescent="0.35">
      <c r="A12720" s="12"/>
      <c r="B12720" s="12"/>
      <c r="C12720" s="12"/>
    </row>
    <row r="12721" spans="1:3" x14ac:dyDescent="0.35">
      <c r="A12721" s="12"/>
      <c r="B12721" s="12"/>
      <c r="C12721" s="12"/>
    </row>
    <row r="12722" spans="1:3" x14ac:dyDescent="0.35">
      <c r="A12722" s="12"/>
      <c r="B12722" s="12"/>
      <c r="C12722" s="12"/>
    </row>
    <row r="12723" spans="1:3" x14ac:dyDescent="0.35">
      <c r="A12723" s="12"/>
      <c r="B12723" s="12"/>
      <c r="C12723" s="12"/>
    </row>
    <row r="12724" spans="1:3" x14ac:dyDescent="0.35">
      <c r="A12724" s="12"/>
      <c r="B12724" s="12"/>
      <c r="C12724" s="12"/>
    </row>
    <row r="12725" spans="1:3" x14ac:dyDescent="0.35">
      <c r="A12725" s="12"/>
      <c r="B12725" s="12"/>
      <c r="C12725" s="12"/>
    </row>
    <row r="12726" spans="1:3" x14ac:dyDescent="0.35">
      <c r="A12726" s="12"/>
      <c r="B12726" s="12"/>
      <c r="C12726" s="12"/>
    </row>
    <row r="12727" spans="1:3" x14ac:dyDescent="0.35">
      <c r="A12727" s="12"/>
      <c r="B12727" s="12"/>
      <c r="C12727" s="12"/>
    </row>
    <row r="12728" spans="1:3" x14ac:dyDescent="0.35">
      <c r="A12728" s="12"/>
      <c r="B12728" s="12"/>
      <c r="C12728" s="12"/>
    </row>
    <row r="12729" spans="1:3" x14ac:dyDescent="0.35">
      <c r="A12729" s="12"/>
      <c r="B12729" s="12"/>
      <c r="C12729" s="12"/>
    </row>
    <row r="12730" spans="1:3" x14ac:dyDescent="0.35">
      <c r="A12730" s="12"/>
      <c r="B12730" s="12"/>
      <c r="C12730" s="12"/>
    </row>
    <row r="12731" spans="1:3" x14ac:dyDescent="0.35">
      <c r="A12731" s="12"/>
      <c r="B12731" s="12"/>
      <c r="C12731" s="12"/>
    </row>
    <row r="12732" spans="1:3" x14ac:dyDescent="0.35">
      <c r="A12732" s="12"/>
      <c r="B12732" s="12"/>
      <c r="C12732" s="12"/>
    </row>
    <row r="12733" spans="1:3" x14ac:dyDescent="0.35">
      <c r="A12733" s="12"/>
      <c r="B12733" s="12"/>
      <c r="C12733" s="12"/>
    </row>
    <row r="12734" spans="1:3" x14ac:dyDescent="0.35">
      <c r="A12734" s="12"/>
      <c r="B12734" s="12"/>
      <c r="C12734" s="12"/>
    </row>
    <row r="12735" spans="1:3" x14ac:dyDescent="0.35">
      <c r="A12735" s="12"/>
      <c r="B12735" s="12"/>
      <c r="C12735" s="12"/>
    </row>
    <row r="12736" spans="1:3" x14ac:dyDescent="0.35">
      <c r="A12736" s="12"/>
      <c r="B12736" s="12"/>
      <c r="C12736" s="12"/>
    </row>
    <row r="12737" spans="1:3" x14ac:dyDescent="0.35">
      <c r="A12737" s="12"/>
      <c r="B12737" s="12"/>
      <c r="C12737" s="12"/>
    </row>
    <row r="12738" spans="1:3" x14ac:dyDescent="0.35">
      <c r="A12738" s="12"/>
      <c r="B12738" s="12"/>
      <c r="C12738" s="12"/>
    </row>
    <row r="12739" spans="1:3" x14ac:dyDescent="0.35">
      <c r="A12739" s="12"/>
      <c r="B12739" s="12"/>
      <c r="C12739" s="12"/>
    </row>
    <row r="12740" spans="1:3" x14ac:dyDescent="0.35">
      <c r="A12740" s="12"/>
      <c r="B12740" s="12"/>
      <c r="C12740" s="12"/>
    </row>
    <row r="12741" spans="1:3" x14ac:dyDescent="0.35">
      <c r="A12741" s="12"/>
      <c r="B12741" s="12"/>
      <c r="C12741" s="12"/>
    </row>
    <row r="12742" spans="1:3" x14ac:dyDescent="0.35">
      <c r="A12742" s="12"/>
      <c r="B12742" s="12"/>
      <c r="C12742" s="12"/>
    </row>
    <row r="12743" spans="1:3" x14ac:dyDescent="0.35">
      <c r="A12743" s="12"/>
      <c r="B12743" s="12"/>
      <c r="C12743" s="12"/>
    </row>
    <row r="12744" spans="1:3" x14ac:dyDescent="0.35">
      <c r="A12744" s="12"/>
      <c r="B12744" s="12"/>
      <c r="C12744" s="12"/>
    </row>
    <row r="12745" spans="1:3" x14ac:dyDescent="0.35">
      <c r="A12745" s="12"/>
      <c r="B12745" s="12"/>
      <c r="C12745" s="12"/>
    </row>
    <row r="12746" spans="1:3" x14ac:dyDescent="0.35">
      <c r="A12746" s="12"/>
      <c r="B12746" s="12"/>
      <c r="C12746" s="12"/>
    </row>
    <row r="12747" spans="1:3" x14ac:dyDescent="0.35">
      <c r="A12747" s="12"/>
      <c r="B12747" s="12"/>
      <c r="C12747" s="12"/>
    </row>
    <row r="12748" spans="1:3" x14ac:dyDescent="0.35">
      <c r="A12748" s="12"/>
      <c r="B12748" s="12"/>
      <c r="C12748" s="12"/>
    </row>
    <row r="12749" spans="1:3" x14ac:dyDescent="0.35">
      <c r="A12749" s="12"/>
      <c r="B12749" s="12"/>
      <c r="C12749" s="12"/>
    </row>
    <row r="12750" spans="1:3" x14ac:dyDescent="0.35">
      <c r="A12750" s="12"/>
      <c r="B12750" s="12"/>
      <c r="C12750" s="12"/>
    </row>
    <row r="12751" spans="1:3" x14ac:dyDescent="0.35">
      <c r="A12751" s="12"/>
      <c r="B12751" s="12"/>
      <c r="C12751" s="12"/>
    </row>
    <row r="12752" spans="1:3" x14ac:dyDescent="0.35">
      <c r="A12752" s="12"/>
      <c r="B12752" s="12"/>
      <c r="C12752" s="12"/>
    </row>
    <row r="12753" spans="1:3" x14ac:dyDescent="0.35">
      <c r="A12753" s="12"/>
      <c r="B12753" s="12"/>
      <c r="C12753" s="12"/>
    </row>
    <row r="12754" spans="1:3" x14ac:dyDescent="0.35">
      <c r="A12754" s="12"/>
      <c r="B12754" s="12"/>
      <c r="C12754" s="12"/>
    </row>
    <row r="12755" spans="1:3" x14ac:dyDescent="0.35">
      <c r="A12755" s="12"/>
      <c r="B12755" s="12"/>
      <c r="C12755" s="12"/>
    </row>
    <row r="12756" spans="1:3" x14ac:dyDescent="0.35">
      <c r="A12756" s="12"/>
      <c r="B12756" s="12"/>
      <c r="C12756" s="12"/>
    </row>
    <row r="12757" spans="1:3" x14ac:dyDescent="0.35">
      <c r="A12757" s="12"/>
      <c r="B12757" s="12"/>
      <c r="C12757" s="12"/>
    </row>
    <row r="12758" spans="1:3" x14ac:dyDescent="0.35">
      <c r="A12758" s="12"/>
      <c r="B12758" s="12"/>
      <c r="C12758" s="12"/>
    </row>
    <row r="12759" spans="1:3" x14ac:dyDescent="0.35">
      <c r="A12759" s="12"/>
      <c r="B12759" s="12"/>
      <c r="C12759" s="12"/>
    </row>
    <row r="12760" spans="1:3" x14ac:dyDescent="0.35">
      <c r="A12760" s="12"/>
      <c r="B12760" s="12"/>
      <c r="C12760" s="12"/>
    </row>
    <row r="12761" spans="1:3" x14ac:dyDescent="0.35">
      <c r="A12761" s="12"/>
      <c r="B12761" s="12"/>
      <c r="C12761" s="12"/>
    </row>
    <row r="12762" spans="1:3" x14ac:dyDescent="0.35">
      <c r="A12762" s="12"/>
      <c r="B12762" s="12"/>
      <c r="C12762" s="12"/>
    </row>
    <row r="12763" spans="1:3" x14ac:dyDescent="0.35">
      <c r="A12763" s="12"/>
      <c r="B12763" s="12"/>
      <c r="C12763" s="12"/>
    </row>
    <row r="12764" spans="1:3" x14ac:dyDescent="0.35">
      <c r="A12764" s="12"/>
      <c r="B12764" s="12"/>
      <c r="C12764" s="12"/>
    </row>
    <row r="12765" spans="1:3" x14ac:dyDescent="0.35">
      <c r="A12765" s="12"/>
      <c r="B12765" s="12"/>
      <c r="C12765" s="12"/>
    </row>
    <row r="12766" spans="1:3" x14ac:dyDescent="0.35">
      <c r="A12766" s="12"/>
      <c r="B12766" s="12"/>
      <c r="C12766" s="12"/>
    </row>
    <row r="12767" spans="1:3" x14ac:dyDescent="0.35">
      <c r="A12767" s="12"/>
      <c r="B12767" s="12"/>
      <c r="C12767" s="12"/>
    </row>
    <row r="12768" spans="1:3" x14ac:dyDescent="0.35">
      <c r="A12768" s="12"/>
      <c r="B12768" s="12"/>
      <c r="C12768" s="12"/>
    </row>
    <row r="12769" spans="1:3" x14ac:dyDescent="0.35">
      <c r="A12769" s="12"/>
      <c r="B12769" s="12"/>
      <c r="C12769" s="12"/>
    </row>
    <row r="12770" spans="1:3" x14ac:dyDescent="0.35">
      <c r="A12770" s="12"/>
      <c r="B12770" s="12"/>
      <c r="C12770" s="12"/>
    </row>
    <row r="12771" spans="1:3" x14ac:dyDescent="0.35">
      <c r="A12771" s="12"/>
      <c r="B12771" s="12"/>
      <c r="C12771" s="12"/>
    </row>
    <row r="12772" spans="1:3" x14ac:dyDescent="0.35">
      <c r="A12772" s="12"/>
      <c r="B12772" s="12"/>
      <c r="C12772" s="12"/>
    </row>
    <row r="12773" spans="1:3" x14ac:dyDescent="0.35">
      <c r="A12773" s="12"/>
      <c r="B12773" s="12"/>
      <c r="C12773" s="12"/>
    </row>
    <row r="12774" spans="1:3" x14ac:dyDescent="0.35">
      <c r="A12774" s="12"/>
      <c r="B12774" s="12"/>
      <c r="C12774" s="12"/>
    </row>
    <row r="12775" spans="1:3" x14ac:dyDescent="0.35">
      <c r="A12775" s="12"/>
      <c r="B12775" s="12"/>
      <c r="C12775" s="12"/>
    </row>
    <row r="12776" spans="1:3" x14ac:dyDescent="0.35">
      <c r="A12776" s="12"/>
      <c r="B12776" s="12"/>
      <c r="C12776" s="12"/>
    </row>
    <row r="12777" spans="1:3" x14ac:dyDescent="0.35">
      <c r="A12777" s="12"/>
      <c r="B12777" s="12"/>
      <c r="C12777" s="12"/>
    </row>
    <row r="12778" spans="1:3" x14ac:dyDescent="0.35">
      <c r="A12778" s="12"/>
      <c r="B12778" s="12"/>
      <c r="C12778" s="12"/>
    </row>
    <row r="12779" spans="1:3" x14ac:dyDescent="0.35">
      <c r="A12779" s="12"/>
      <c r="B12779" s="12"/>
      <c r="C12779" s="12"/>
    </row>
    <row r="12780" spans="1:3" x14ac:dyDescent="0.35">
      <c r="A12780" s="12"/>
      <c r="B12780" s="12"/>
      <c r="C12780" s="12"/>
    </row>
    <row r="12781" spans="1:3" x14ac:dyDescent="0.35">
      <c r="A12781" s="12"/>
      <c r="B12781" s="12"/>
      <c r="C12781" s="12"/>
    </row>
    <row r="12782" spans="1:3" x14ac:dyDescent="0.35">
      <c r="A12782" s="12"/>
      <c r="B12782" s="12"/>
      <c r="C12782" s="12"/>
    </row>
    <row r="12783" spans="1:3" x14ac:dyDescent="0.35">
      <c r="A12783" s="12"/>
      <c r="B12783" s="12"/>
      <c r="C12783" s="12"/>
    </row>
    <row r="12784" spans="1:3" x14ac:dyDescent="0.35">
      <c r="A12784" s="12"/>
      <c r="B12784" s="12"/>
      <c r="C12784" s="12"/>
    </row>
    <row r="12785" spans="1:3" x14ac:dyDescent="0.35">
      <c r="A12785" s="12"/>
      <c r="B12785" s="12"/>
      <c r="C12785" s="12"/>
    </row>
    <row r="12786" spans="1:3" x14ac:dyDescent="0.35">
      <c r="A12786" s="12"/>
      <c r="B12786" s="12"/>
      <c r="C12786" s="12"/>
    </row>
    <row r="12787" spans="1:3" x14ac:dyDescent="0.35">
      <c r="A12787" s="12"/>
      <c r="B12787" s="12"/>
      <c r="C12787" s="12"/>
    </row>
    <row r="12788" spans="1:3" x14ac:dyDescent="0.35">
      <c r="A12788" s="12"/>
      <c r="B12788" s="12"/>
      <c r="C12788" s="12"/>
    </row>
    <row r="12789" spans="1:3" x14ac:dyDescent="0.35">
      <c r="A12789" s="12"/>
      <c r="B12789" s="12"/>
      <c r="C12789" s="12"/>
    </row>
    <row r="12790" spans="1:3" x14ac:dyDescent="0.35">
      <c r="A12790" s="12"/>
      <c r="B12790" s="12"/>
      <c r="C12790" s="12"/>
    </row>
    <row r="12791" spans="1:3" x14ac:dyDescent="0.35">
      <c r="A12791" s="12"/>
      <c r="B12791" s="12"/>
      <c r="C12791" s="12"/>
    </row>
    <row r="12792" spans="1:3" x14ac:dyDescent="0.35">
      <c r="A12792" s="12"/>
      <c r="B12792" s="12"/>
      <c r="C12792" s="12"/>
    </row>
    <row r="12793" spans="1:3" x14ac:dyDescent="0.35">
      <c r="A12793" s="12"/>
      <c r="B12793" s="12"/>
      <c r="C12793" s="12"/>
    </row>
    <row r="12794" spans="1:3" x14ac:dyDescent="0.35">
      <c r="A12794" s="12"/>
      <c r="B12794" s="12"/>
      <c r="C12794" s="12"/>
    </row>
    <row r="12795" spans="1:3" x14ac:dyDescent="0.35">
      <c r="A12795" s="12"/>
      <c r="B12795" s="12"/>
      <c r="C12795" s="12"/>
    </row>
    <row r="12796" spans="1:3" x14ac:dyDescent="0.35">
      <c r="A12796" s="12"/>
      <c r="B12796" s="12"/>
      <c r="C12796" s="12"/>
    </row>
    <row r="12797" spans="1:3" x14ac:dyDescent="0.35">
      <c r="A12797" s="12"/>
      <c r="B12797" s="12"/>
      <c r="C12797" s="12"/>
    </row>
    <row r="12798" spans="1:3" x14ac:dyDescent="0.35">
      <c r="A12798" s="12"/>
      <c r="B12798" s="12"/>
      <c r="C12798" s="12"/>
    </row>
    <row r="12799" spans="1:3" x14ac:dyDescent="0.35">
      <c r="A12799" s="12"/>
      <c r="B12799" s="12"/>
      <c r="C12799" s="12"/>
    </row>
    <row r="12800" spans="1:3" x14ac:dyDescent="0.35">
      <c r="A12800" s="12"/>
      <c r="B12800" s="12"/>
      <c r="C12800" s="12"/>
    </row>
    <row r="12801" spans="1:3" x14ac:dyDescent="0.35">
      <c r="A12801" s="12"/>
      <c r="B12801" s="12"/>
      <c r="C12801" s="12"/>
    </row>
    <row r="12802" spans="1:3" x14ac:dyDescent="0.35">
      <c r="A12802" s="12"/>
      <c r="B12802" s="12"/>
      <c r="C12802" s="12"/>
    </row>
    <row r="12803" spans="1:3" x14ac:dyDescent="0.35">
      <c r="A12803" s="12"/>
      <c r="B12803" s="12"/>
      <c r="C12803" s="12"/>
    </row>
    <row r="12804" spans="1:3" x14ac:dyDescent="0.35">
      <c r="A12804" s="12"/>
      <c r="B12804" s="12"/>
      <c r="C12804" s="12"/>
    </row>
    <row r="12805" spans="1:3" x14ac:dyDescent="0.35">
      <c r="A12805" s="12"/>
      <c r="B12805" s="12"/>
      <c r="C12805" s="12"/>
    </row>
    <row r="12806" spans="1:3" x14ac:dyDescent="0.35">
      <c r="A12806" s="12"/>
      <c r="B12806" s="12"/>
      <c r="C12806" s="12"/>
    </row>
    <row r="12807" spans="1:3" x14ac:dyDescent="0.35">
      <c r="A12807" s="12"/>
      <c r="B12807" s="12"/>
      <c r="C12807" s="12"/>
    </row>
    <row r="12808" spans="1:3" x14ac:dyDescent="0.35">
      <c r="A12808" s="12"/>
      <c r="B12808" s="12"/>
      <c r="C12808" s="12"/>
    </row>
    <row r="12809" spans="1:3" x14ac:dyDescent="0.35">
      <c r="A12809" s="12"/>
      <c r="B12809" s="12"/>
      <c r="C12809" s="12"/>
    </row>
    <row r="12810" spans="1:3" x14ac:dyDescent="0.35">
      <c r="A12810" s="12"/>
      <c r="B12810" s="12"/>
      <c r="C12810" s="12"/>
    </row>
    <row r="12811" spans="1:3" x14ac:dyDescent="0.35">
      <c r="A12811" s="12"/>
      <c r="B12811" s="12"/>
      <c r="C12811" s="12"/>
    </row>
    <row r="12812" spans="1:3" x14ac:dyDescent="0.35">
      <c r="A12812" s="12"/>
      <c r="B12812" s="12"/>
      <c r="C12812" s="12"/>
    </row>
    <row r="12813" spans="1:3" x14ac:dyDescent="0.35">
      <c r="A12813" s="12"/>
      <c r="B12813" s="12"/>
      <c r="C12813" s="12"/>
    </row>
    <row r="12814" spans="1:3" x14ac:dyDescent="0.35">
      <c r="A12814" s="12"/>
      <c r="B12814" s="12"/>
      <c r="C12814" s="12"/>
    </row>
    <row r="12815" spans="1:3" x14ac:dyDescent="0.35">
      <c r="A12815" s="12"/>
      <c r="B12815" s="12"/>
      <c r="C12815" s="12"/>
    </row>
    <row r="12816" spans="1:3" x14ac:dyDescent="0.35">
      <c r="A12816" s="12"/>
      <c r="B12816" s="12"/>
      <c r="C12816" s="12"/>
    </row>
    <row r="12817" spans="1:3" x14ac:dyDescent="0.35">
      <c r="A12817" s="12"/>
      <c r="B12817" s="12"/>
      <c r="C12817" s="12"/>
    </row>
    <row r="12818" spans="1:3" x14ac:dyDescent="0.35">
      <c r="A12818" s="12"/>
      <c r="B12818" s="12"/>
      <c r="C12818" s="12"/>
    </row>
    <row r="12819" spans="1:3" x14ac:dyDescent="0.35">
      <c r="A12819" s="12"/>
      <c r="B12819" s="12"/>
      <c r="C12819" s="12"/>
    </row>
    <row r="12820" spans="1:3" x14ac:dyDescent="0.35">
      <c r="A12820" s="12"/>
      <c r="B12820" s="12"/>
      <c r="C12820" s="12"/>
    </row>
    <row r="12821" spans="1:3" x14ac:dyDescent="0.35">
      <c r="A12821" s="12"/>
      <c r="B12821" s="12"/>
      <c r="C12821" s="12"/>
    </row>
    <row r="12822" spans="1:3" x14ac:dyDescent="0.35">
      <c r="A12822" s="12"/>
      <c r="B12822" s="12"/>
      <c r="C12822" s="12"/>
    </row>
    <row r="12823" spans="1:3" x14ac:dyDescent="0.35">
      <c r="A12823" s="12"/>
      <c r="B12823" s="12"/>
      <c r="C12823" s="12"/>
    </row>
    <row r="12824" spans="1:3" x14ac:dyDescent="0.35">
      <c r="A12824" s="12"/>
      <c r="B12824" s="12"/>
      <c r="C12824" s="12"/>
    </row>
    <row r="12825" spans="1:3" x14ac:dyDescent="0.35">
      <c r="A12825" s="12"/>
      <c r="B12825" s="12"/>
      <c r="C12825" s="12"/>
    </row>
    <row r="12826" spans="1:3" x14ac:dyDescent="0.35">
      <c r="A12826" s="12"/>
      <c r="B12826" s="12"/>
      <c r="C12826" s="12"/>
    </row>
    <row r="12827" spans="1:3" x14ac:dyDescent="0.35">
      <c r="A12827" s="12"/>
      <c r="B12827" s="12"/>
      <c r="C12827" s="12"/>
    </row>
    <row r="12828" spans="1:3" x14ac:dyDescent="0.35">
      <c r="A12828" s="12"/>
      <c r="B12828" s="12"/>
      <c r="C12828" s="12"/>
    </row>
    <row r="12829" spans="1:3" x14ac:dyDescent="0.35">
      <c r="A12829" s="12"/>
      <c r="B12829" s="12"/>
      <c r="C12829" s="12"/>
    </row>
    <row r="12830" spans="1:3" x14ac:dyDescent="0.35">
      <c r="A12830" s="12"/>
      <c r="B12830" s="12"/>
      <c r="C12830" s="12"/>
    </row>
    <row r="12831" spans="1:3" x14ac:dyDescent="0.35">
      <c r="A12831" s="12"/>
      <c r="B12831" s="12"/>
      <c r="C12831" s="12"/>
    </row>
    <row r="12832" spans="1:3" x14ac:dyDescent="0.35">
      <c r="A12832" s="12"/>
      <c r="B12832" s="12"/>
      <c r="C12832" s="12"/>
    </row>
    <row r="12833" spans="1:3" x14ac:dyDescent="0.35">
      <c r="A12833" s="12"/>
      <c r="B12833" s="12"/>
      <c r="C12833" s="12"/>
    </row>
    <row r="12834" spans="1:3" x14ac:dyDescent="0.35">
      <c r="A12834" s="12"/>
      <c r="B12834" s="12"/>
      <c r="C12834" s="12"/>
    </row>
    <row r="12835" spans="1:3" x14ac:dyDescent="0.35">
      <c r="A12835" s="12"/>
      <c r="B12835" s="12"/>
      <c r="C12835" s="12"/>
    </row>
    <row r="12836" spans="1:3" x14ac:dyDescent="0.35">
      <c r="A12836" s="12"/>
      <c r="B12836" s="12"/>
      <c r="C12836" s="12"/>
    </row>
    <row r="12837" spans="1:3" x14ac:dyDescent="0.35">
      <c r="A12837" s="12"/>
      <c r="B12837" s="12"/>
      <c r="C12837" s="12"/>
    </row>
    <row r="12838" spans="1:3" x14ac:dyDescent="0.35">
      <c r="A12838" s="12"/>
      <c r="B12838" s="12"/>
      <c r="C12838" s="12"/>
    </row>
    <row r="12839" spans="1:3" x14ac:dyDescent="0.35">
      <c r="A12839" s="12"/>
      <c r="B12839" s="12"/>
      <c r="C12839" s="12"/>
    </row>
    <row r="12840" spans="1:3" x14ac:dyDescent="0.35">
      <c r="A12840" s="12"/>
      <c r="B12840" s="12"/>
      <c r="C12840" s="12"/>
    </row>
    <row r="12841" spans="1:3" x14ac:dyDescent="0.35">
      <c r="A12841" s="12"/>
      <c r="B12841" s="12"/>
      <c r="C12841" s="12"/>
    </row>
    <row r="12842" spans="1:3" x14ac:dyDescent="0.35">
      <c r="A12842" s="12"/>
      <c r="B12842" s="12"/>
      <c r="C12842" s="12"/>
    </row>
    <row r="12843" spans="1:3" x14ac:dyDescent="0.35">
      <c r="A12843" s="12"/>
      <c r="B12843" s="12"/>
      <c r="C12843" s="12"/>
    </row>
    <row r="12844" spans="1:3" x14ac:dyDescent="0.35">
      <c r="A12844" s="12"/>
      <c r="B12844" s="12"/>
      <c r="C12844" s="12"/>
    </row>
    <row r="12845" spans="1:3" x14ac:dyDescent="0.35">
      <c r="A12845" s="12"/>
      <c r="B12845" s="12"/>
      <c r="C12845" s="12"/>
    </row>
    <row r="12846" spans="1:3" x14ac:dyDescent="0.35">
      <c r="A12846" s="12"/>
      <c r="B12846" s="12"/>
      <c r="C12846" s="12"/>
    </row>
    <row r="12847" spans="1:3" x14ac:dyDescent="0.35">
      <c r="A12847" s="12"/>
      <c r="B12847" s="12"/>
      <c r="C12847" s="12"/>
    </row>
    <row r="12848" spans="1:3" x14ac:dyDescent="0.35">
      <c r="A12848" s="12"/>
      <c r="B12848" s="12"/>
      <c r="C12848" s="12"/>
    </row>
    <row r="12849" spans="1:3" x14ac:dyDescent="0.35">
      <c r="A12849" s="12"/>
      <c r="B12849" s="12"/>
      <c r="C12849" s="12"/>
    </row>
    <row r="12850" spans="1:3" x14ac:dyDescent="0.35">
      <c r="A12850" s="12"/>
      <c r="B12850" s="12"/>
      <c r="C12850" s="12"/>
    </row>
    <row r="12851" spans="1:3" x14ac:dyDescent="0.35">
      <c r="A12851" s="12"/>
      <c r="B12851" s="12"/>
      <c r="C12851" s="12"/>
    </row>
    <row r="12852" spans="1:3" x14ac:dyDescent="0.35">
      <c r="A12852" s="12"/>
      <c r="B12852" s="12"/>
      <c r="C12852" s="12"/>
    </row>
    <row r="12853" spans="1:3" x14ac:dyDescent="0.35">
      <c r="A12853" s="12"/>
      <c r="B12853" s="12"/>
      <c r="C12853" s="12"/>
    </row>
    <row r="12854" spans="1:3" x14ac:dyDescent="0.35">
      <c r="A12854" s="12"/>
      <c r="B12854" s="12"/>
      <c r="C12854" s="12"/>
    </row>
    <row r="12855" spans="1:3" x14ac:dyDescent="0.35">
      <c r="A12855" s="12"/>
      <c r="B12855" s="12"/>
      <c r="C12855" s="12"/>
    </row>
    <row r="12856" spans="1:3" x14ac:dyDescent="0.35">
      <c r="A12856" s="12"/>
      <c r="B12856" s="12"/>
      <c r="C12856" s="12"/>
    </row>
    <row r="12857" spans="1:3" x14ac:dyDescent="0.35">
      <c r="A12857" s="12"/>
      <c r="B12857" s="12"/>
      <c r="C12857" s="12"/>
    </row>
    <row r="12858" spans="1:3" x14ac:dyDescent="0.35">
      <c r="A12858" s="12"/>
      <c r="B12858" s="12"/>
      <c r="C12858" s="12"/>
    </row>
    <row r="12859" spans="1:3" x14ac:dyDescent="0.35">
      <c r="A12859" s="12"/>
      <c r="B12859" s="12"/>
      <c r="C12859" s="12"/>
    </row>
    <row r="12860" spans="1:3" x14ac:dyDescent="0.35">
      <c r="A12860" s="12"/>
      <c r="B12860" s="12"/>
      <c r="C12860" s="12"/>
    </row>
    <row r="12861" spans="1:3" x14ac:dyDescent="0.35">
      <c r="A12861" s="12"/>
      <c r="B12861" s="12"/>
      <c r="C12861" s="12"/>
    </row>
    <row r="12862" spans="1:3" x14ac:dyDescent="0.35">
      <c r="A12862" s="12"/>
      <c r="B12862" s="12"/>
      <c r="C12862" s="12"/>
    </row>
    <row r="12863" spans="1:3" x14ac:dyDescent="0.35">
      <c r="A12863" s="12"/>
      <c r="B12863" s="12"/>
      <c r="C12863" s="12"/>
    </row>
    <row r="12864" spans="1:3" x14ac:dyDescent="0.35">
      <c r="A12864" s="12"/>
      <c r="B12864" s="12"/>
      <c r="C12864" s="12"/>
    </row>
    <row r="12865" spans="1:3" x14ac:dyDescent="0.35">
      <c r="A12865" s="12"/>
      <c r="B12865" s="12"/>
      <c r="C12865" s="12"/>
    </row>
    <row r="12866" spans="1:3" x14ac:dyDescent="0.35">
      <c r="A12866" s="12"/>
      <c r="B12866" s="12"/>
      <c r="C12866" s="12"/>
    </row>
    <row r="12867" spans="1:3" x14ac:dyDescent="0.35">
      <c r="A12867" s="12"/>
      <c r="B12867" s="12"/>
      <c r="C12867" s="12"/>
    </row>
    <row r="12868" spans="1:3" x14ac:dyDescent="0.35">
      <c r="A12868" s="12"/>
      <c r="B12868" s="12"/>
      <c r="C12868" s="12"/>
    </row>
    <row r="12869" spans="1:3" x14ac:dyDescent="0.35">
      <c r="A12869" s="12"/>
      <c r="B12869" s="12"/>
      <c r="C12869" s="12"/>
    </row>
    <row r="12870" spans="1:3" x14ac:dyDescent="0.35">
      <c r="A12870" s="12"/>
      <c r="B12870" s="12"/>
      <c r="C12870" s="12"/>
    </row>
    <row r="12871" spans="1:3" x14ac:dyDescent="0.35">
      <c r="A12871" s="12"/>
      <c r="B12871" s="12"/>
      <c r="C12871" s="12"/>
    </row>
    <row r="12872" spans="1:3" x14ac:dyDescent="0.35">
      <c r="A12872" s="12"/>
      <c r="B12872" s="12"/>
      <c r="C12872" s="12"/>
    </row>
    <row r="12873" spans="1:3" x14ac:dyDescent="0.35">
      <c r="A12873" s="12"/>
      <c r="B12873" s="12"/>
      <c r="C12873" s="12"/>
    </row>
    <row r="12874" spans="1:3" x14ac:dyDescent="0.35">
      <c r="A12874" s="12"/>
      <c r="B12874" s="12"/>
      <c r="C12874" s="12"/>
    </row>
    <row r="12875" spans="1:3" x14ac:dyDescent="0.35">
      <c r="A12875" s="12"/>
      <c r="B12875" s="12"/>
      <c r="C12875" s="12"/>
    </row>
    <row r="12876" spans="1:3" x14ac:dyDescent="0.35">
      <c r="A12876" s="12"/>
      <c r="B12876" s="12"/>
      <c r="C12876" s="12"/>
    </row>
    <row r="12877" spans="1:3" x14ac:dyDescent="0.35">
      <c r="A12877" s="12"/>
      <c r="B12877" s="12"/>
      <c r="C12877" s="12"/>
    </row>
    <row r="12878" spans="1:3" x14ac:dyDescent="0.35">
      <c r="A12878" s="12"/>
      <c r="B12878" s="12"/>
      <c r="C12878" s="12"/>
    </row>
    <row r="12879" spans="1:3" x14ac:dyDescent="0.35">
      <c r="A12879" s="12"/>
      <c r="B12879" s="12"/>
      <c r="C12879" s="12"/>
    </row>
    <row r="12880" spans="1:3" x14ac:dyDescent="0.35">
      <c r="A12880" s="12"/>
      <c r="B12880" s="12"/>
      <c r="C12880" s="12"/>
    </row>
    <row r="12881" spans="1:3" x14ac:dyDescent="0.35">
      <c r="A12881" s="12"/>
      <c r="B12881" s="12"/>
      <c r="C12881" s="12"/>
    </row>
    <row r="12882" spans="1:3" x14ac:dyDescent="0.35">
      <c r="A12882" s="12"/>
      <c r="B12882" s="12"/>
      <c r="C12882" s="12"/>
    </row>
    <row r="12883" spans="1:3" x14ac:dyDescent="0.35">
      <c r="A12883" s="12"/>
      <c r="B12883" s="12"/>
      <c r="C12883" s="12"/>
    </row>
    <row r="12884" spans="1:3" x14ac:dyDescent="0.35">
      <c r="A12884" s="12"/>
      <c r="B12884" s="12"/>
      <c r="C12884" s="12"/>
    </row>
    <row r="12885" spans="1:3" x14ac:dyDescent="0.35">
      <c r="A12885" s="12"/>
      <c r="B12885" s="12"/>
      <c r="C12885" s="12"/>
    </row>
    <row r="12886" spans="1:3" x14ac:dyDescent="0.35">
      <c r="A12886" s="12"/>
      <c r="B12886" s="12"/>
      <c r="C12886" s="12"/>
    </row>
    <row r="12887" spans="1:3" x14ac:dyDescent="0.35">
      <c r="A12887" s="12"/>
      <c r="B12887" s="12"/>
      <c r="C12887" s="12"/>
    </row>
    <row r="12888" spans="1:3" x14ac:dyDescent="0.35">
      <c r="A12888" s="12"/>
      <c r="B12888" s="12"/>
      <c r="C12888" s="12"/>
    </row>
    <row r="12889" spans="1:3" x14ac:dyDescent="0.35">
      <c r="A12889" s="12"/>
      <c r="B12889" s="12"/>
      <c r="C12889" s="12"/>
    </row>
    <row r="12890" spans="1:3" x14ac:dyDescent="0.35">
      <c r="A12890" s="12"/>
      <c r="B12890" s="12"/>
      <c r="C12890" s="12"/>
    </row>
    <row r="12891" spans="1:3" x14ac:dyDescent="0.35">
      <c r="A12891" s="12"/>
      <c r="B12891" s="12"/>
      <c r="C12891" s="12"/>
    </row>
    <row r="12892" spans="1:3" x14ac:dyDescent="0.35">
      <c r="A12892" s="12"/>
      <c r="B12892" s="12"/>
      <c r="C12892" s="12"/>
    </row>
    <row r="12893" spans="1:3" x14ac:dyDescent="0.35">
      <c r="A12893" s="12"/>
      <c r="B12893" s="12"/>
      <c r="C12893" s="12"/>
    </row>
    <row r="12894" spans="1:3" x14ac:dyDescent="0.35">
      <c r="A12894" s="12"/>
      <c r="B12894" s="12"/>
      <c r="C12894" s="12"/>
    </row>
    <row r="12895" spans="1:3" x14ac:dyDescent="0.35">
      <c r="A12895" s="12"/>
      <c r="B12895" s="12"/>
      <c r="C12895" s="12"/>
    </row>
    <row r="12896" spans="1:3" x14ac:dyDescent="0.35">
      <c r="A12896" s="12"/>
      <c r="B12896" s="12"/>
      <c r="C12896" s="12"/>
    </row>
    <row r="12897" spans="1:3" x14ac:dyDescent="0.35">
      <c r="A12897" s="12"/>
      <c r="B12897" s="12"/>
      <c r="C12897" s="12"/>
    </row>
    <row r="12898" spans="1:3" x14ac:dyDescent="0.35">
      <c r="A12898" s="12"/>
      <c r="B12898" s="12"/>
      <c r="C12898" s="12"/>
    </row>
    <row r="12899" spans="1:3" x14ac:dyDescent="0.35">
      <c r="A12899" s="12"/>
      <c r="B12899" s="12"/>
      <c r="C12899" s="12"/>
    </row>
    <row r="12900" spans="1:3" x14ac:dyDescent="0.35">
      <c r="A12900" s="12"/>
      <c r="B12900" s="12"/>
      <c r="C12900" s="12"/>
    </row>
    <row r="12901" spans="1:3" x14ac:dyDescent="0.35">
      <c r="A12901" s="12"/>
      <c r="B12901" s="12"/>
      <c r="C12901" s="12"/>
    </row>
    <row r="12902" spans="1:3" x14ac:dyDescent="0.35">
      <c r="A12902" s="12"/>
      <c r="B12902" s="12"/>
      <c r="C12902" s="12"/>
    </row>
    <row r="12903" spans="1:3" x14ac:dyDescent="0.35">
      <c r="A12903" s="12"/>
      <c r="B12903" s="12"/>
      <c r="C12903" s="12"/>
    </row>
    <row r="12904" spans="1:3" x14ac:dyDescent="0.35">
      <c r="A12904" s="12"/>
      <c r="B12904" s="12"/>
      <c r="C12904" s="12"/>
    </row>
    <row r="12905" spans="1:3" x14ac:dyDescent="0.35">
      <c r="A12905" s="12"/>
      <c r="B12905" s="12"/>
      <c r="C12905" s="12"/>
    </row>
    <row r="12906" spans="1:3" x14ac:dyDescent="0.35">
      <c r="A12906" s="12"/>
      <c r="B12906" s="12"/>
      <c r="C12906" s="12"/>
    </row>
    <row r="12907" spans="1:3" x14ac:dyDescent="0.35">
      <c r="A12907" s="12"/>
      <c r="B12907" s="12"/>
      <c r="C12907" s="12"/>
    </row>
    <row r="12908" spans="1:3" x14ac:dyDescent="0.35">
      <c r="A12908" s="12"/>
      <c r="B12908" s="12"/>
      <c r="C12908" s="12"/>
    </row>
    <row r="12909" spans="1:3" x14ac:dyDescent="0.35">
      <c r="A12909" s="12"/>
      <c r="B12909" s="12"/>
      <c r="C12909" s="12"/>
    </row>
    <row r="12910" spans="1:3" x14ac:dyDescent="0.35">
      <c r="A12910" s="12"/>
      <c r="B12910" s="12"/>
      <c r="C12910" s="12"/>
    </row>
    <row r="12911" spans="1:3" x14ac:dyDescent="0.35">
      <c r="A12911" s="12"/>
      <c r="B12911" s="12"/>
      <c r="C12911" s="12"/>
    </row>
    <row r="12912" spans="1:3" x14ac:dyDescent="0.35">
      <c r="A12912" s="12"/>
      <c r="B12912" s="12"/>
      <c r="C12912" s="12"/>
    </row>
    <row r="12913" spans="1:3" x14ac:dyDescent="0.35">
      <c r="A12913" s="12"/>
      <c r="B12913" s="12"/>
      <c r="C12913" s="12"/>
    </row>
    <row r="12914" spans="1:3" x14ac:dyDescent="0.35">
      <c r="A12914" s="12"/>
      <c r="B12914" s="12"/>
      <c r="C12914" s="12"/>
    </row>
    <row r="12915" spans="1:3" x14ac:dyDescent="0.35">
      <c r="A12915" s="12"/>
      <c r="B12915" s="12"/>
      <c r="C12915" s="12"/>
    </row>
    <row r="12916" spans="1:3" x14ac:dyDescent="0.35">
      <c r="A12916" s="12"/>
      <c r="B12916" s="12"/>
      <c r="C12916" s="12"/>
    </row>
    <row r="12917" spans="1:3" x14ac:dyDescent="0.35">
      <c r="A12917" s="12"/>
      <c r="B12917" s="12"/>
      <c r="C12917" s="12"/>
    </row>
    <row r="12918" spans="1:3" x14ac:dyDescent="0.35">
      <c r="A12918" s="12"/>
      <c r="B12918" s="12"/>
      <c r="C12918" s="12"/>
    </row>
    <row r="12919" spans="1:3" x14ac:dyDescent="0.35">
      <c r="A12919" s="12"/>
      <c r="B12919" s="12"/>
      <c r="C12919" s="12"/>
    </row>
    <row r="12920" spans="1:3" x14ac:dyDescent="0.35">
      <c r="A12920" s="12"/>
      <c r="B12920" s="12"/>
      <c r="C12920" s="12"/>
    </row>
    <row r="12921" spans="1:3" x14ac:dyDescent="0.35">
      <c r="A12921" s="12"/>
      <c r="B12921" s="12"/>
      <c r="C12921" s="12"/>
    </row>
    <row r="12922" spans="1:3" x14ac:dyDescent="0.35">
      <c r="A12922" s="12"/>
      <c r="B12922" s="12"/>
      <c r="C12922" s="12"/>
    </row>
    <row r="12923" spans="1:3" x14ac:dyDescent="0.35">
      <c r="A12923" s="12"/>
      <c r="B12923" s="12"/>
      <c r="C12923" s="12"/>
    </row>
    <row r="12924" spans="1:3" x14ac:dyDescent="0.35">
      <c r="A12924" s="12"/>
      <c r="B12924" s="12"/>
      <c r="C12924" s="12"/>
    </row>
    <row r="12925" spans="1:3" x14ac:dyDescent="0.35">
      <c r="A12925" s="12"/>
      <c r="B12925" s="12"/>
      <c r="C12925" s="12"/>
    </row>
    <row r="12926" spans="1:3" x14ac:dyDescent="0.35">
      <c r="A12926" s="12"/>
      <c r="B12926" s="12"/>
      <c r="C12926" s="12"/>
    </row>
    <row r="12927" spans="1:3" x14ac:dyDescent="0.35">
      <c r="A12927" s="12"/>
      <c r="B12927" s="12"/>
      <c r="C12927" s="12"/>
    </row>
    <row r="12928" spans="1:3" x14ac:dyDescent="0.35">
      <c r="A12928" s="12"/>
      <c r="B12928" s="12"/>
      <c r="C12928" s="12"/>
    </row>
    <row r="12929" spans="1:3" x14ac:dyDescent="0.35">
      <c r="A12929" s="12"/>
      <c r="B12929" s="12"/>
      <c r="C12929" s="12"/>
    </row>
    <row r="12930" spans="1:3" x14ac:dyDescent="0.35">
      <c r="A12930" s="12"/>
      <c r="B12930" s="12"/>
      <c r="C12930" s="12"/>
    </row>
    <row r="12931" spans="1:3" x14ac:dyDescent="0.35">
      <c r="A12931" s="12"/>
      <c r="B12931" s="12"/>
      <c r="C12931" s="12"/>
    </row>
    <row r="12932" spans="1:3" x14ac:dyDescent="0.35">
      <c r="A12932" s="12"/>
      <c r="B12932" s="12"/>
      <c r="C12932" s="12"/>
    </row>
    <row r="12933" spans="1:3" x14ac:dyDescent="0.35">
      <c r="A12933" s="12"/>
      <c r="B12933" s="12"/>
      <c r="C12933" s="12"/>
    </row>
    <row r="12934" spans="1:3" x14ac:dyDescent="0.35">
      <c r="A12934" s="12"/>
      <c r="B12934" s="12"/>
      <c r="C12934" s="12"/>
    </row>
    <row r="12935" spans="1:3" x14ac:dyDescent="0.35">
      <c r="A12935" s="12"/>
      <c r="B12935" s="12"/>
      <c r="C12935" s="12"/>
    </row>
    <row r="12936" spans="1:3" x14ac:dyDescent="0.35">
      <c r="A12936" s="12"/>
      <c r="B12936" s="12"/>
      <c r="C12936" s="12"/>
    </row>
    <row r="12937" spans="1:3" x14ac:dyDescent="0.35">
      <c r="A12937" s="12"/>
      <c r="B12937" s="12"/>
      <c r="C12937" s="12"/>
    </row>
    <row r="12938" spans="1:3" x14ac:dyDescent="0.35">
      <c r="A12938" s="12"/>
      <c r="B12938" s="12"/>
      <c r="C12938" s="12"/>
    </row>
    <row r="12939" spans="1:3" x14ac:dyDescent="0.35">
      <c r="A12939" s="12"/>
      <c r="B12939" s="12"/>
      <c r="C12939" s="12"/>
    </row>
    <row r="12940" spans="1:3" x14ac:dyDescent="0.35">
      <c r="A12940" s="12"/>
      <c r="B12940" s="12"/>
      <c r="C12940" s="12"/>
    </row>
    <row r="12941" spans="1:3" x14ac:dyDescent="0.35">
      <c r="A12941" s="12"/>
      <c r="B12941" s="12"/>
      <c r="C12941" s="12"/>
    </row>
    <row r="12942" spans="1:3" x14ac:dyDescent="0.35">
      <c r="A12942" s="12"/>
      <c r="B12942" s="12"/>
      <c r="C12942" s="12"/>
    </row>
    <row r="12943" spans="1:3" x14ac:dyDescent="0.35">
      <c r="A12943" s="12"/>
      <c r="B12943" s="12"/>
      <c r="C12943" s="12"/>
    </row>
    <row r="12944" spans="1:3" x14ac:dyDescent="0.35">
      <c r="A12944" s="12"/>
      <c r="B12944" s="12"/>
      <c r="C12944" s="12"/>
    </row>
    <row r="12945" spans="1:3" x14ac:dyDescent="0.35">
      <c r="A12945" s="12"/>
      <c r="B12945" s="12"/>
      <c r="C12945" s="12"/>
    </row>
    <row r="12946" spans="1:3" x14ac:dyDescent="0.35">
      <c r="A12946" s="12"/>
      <c r="B12946" s="12"/>
      <c r="C12946" s="12"/>
    </row>
    <row r="12947" spans="1:3" x14ac:dyDescent="0.35">
      <c r="A12947" s="12"/>
      <c r="B12947" s="12"/>
      <c r="C12947" s="12"/>
    </row>
    <row r="12948" spans="1:3" x14ac:dyDescent="0.35">
      <c r="A12948" s="12"/>
      <c r="B12948" s="12"/>
      <c r="C12948" s="12"/>
    </row>
    <row r="12949" spans="1:3" x14ac:dyDescent="0.35">
      <c r="A12949" s="12"/>
      <c r="B12949" s="12"/>
      <c r="C12949" s="12"/>
    </row>
    <row r="12950" spans="1:3" x14ac:dyDescent="0.35">
      <c r="A12950" s="12"/>
      <c r="B12950" s="12"/>
      <c r="C12950" s="12"/>
    </row>
    <row r="12951" spans="1:3" x14ac:dyDescent="0.35">
      <c r="A12951" s="12"/>
      <c r="B12951" s="12"/>
      <c r="C12951" s="12"/>
    </row>
    <row r="12952" spans="1:3" x14ac:dyDescent="0.35">
      <c r="A12952" s="12"/>
      <c r="B12952" s="12"/>
      <c r="C12952" s="12"/>
    </row>
    <row r="12953" spans="1:3" x14ac:dyDescent="0.35">
      <c r="A12953" s="12"/>
      <c r="B12953" s="12"/>
      <c r="C12953" s="12"/>
    </row>
    <row r="12954" spans="1:3" x14ac:dyDescent="0.35">
      <c r="A12954" s="12"/>
      <c r="B12954" s="12"/>
      <c r="C12954" s="12"/>
    </row>
    <row r="12955" spans="1:3" x14ac:dyDescent="0.35">
      <c r="A12955" s="12"/>
      <c r="B12955" s="12"/>
      <c r="C12955" s="12"/>
    </row>
    <row r="12956" spans="1:3" x14ac:dyDescent="0.35">
      <c r="A12956" s="12"/>
      <c r="B12956" s="12"/>
      <c r="C12956" s="12"/>
    </row>
    <row r="12957" spans="1:3" x14ac:dyDescent="0.35">
      <c r="A12957" s="12"/>
      <c r="B12957" s="12"/>
      <c r="C12957" s="12"/>
    </row>
    <row r="12958" spans="1:3" x14ac:dyDescent="0.35">
      <c r="A12958" s="12"/>
      <c r="B12958" s="12"/>
      <c r="C12958" s="12"/>
    </row>
    <row r="12959" spans="1:3" x14ac:dyDescent="0.35">
      <c r="A12959" s="12"/>
      <c r="B12959" s="12"/>
      <c r="C12959" s="12"/>
    </row>
    <row r="12960" spans="1:3" x14ac:dyDescent="0.35">
      <c r="A12960" s="12"/>
      <c r="B12960" s="12"/>
      <c r="C12960" s="12"/>
    </row>
    <row r="12961" spans="1:3" x14ac:dyDescent="0.35">
      <c r="A12961" s="12"/>
      <c r="B12961" s="12"/>
      <c r="C12961" s="12"/>
    </row>
    <row r="12962" spans="1:3" x14ac:dyDescent="0.35">
      <c r="A12962" s="12"/>
      <c r="B12962" s="12"/>
      <c r="C12962" s="12"/>
    </row>
    <row r="12963" spans="1:3" x14ac:dyDescent="0.35">
      <c r="A12963" s="12"/>
      <c r="B12963" s="12"/>
      <c r="C12963" s="12"/>
    </row>
    <row r="12964" spans="1:3" x14ac:dyDescent="0.35">
      <c r="A12964" s="12"/>
      <c r="B12964" s="12"/>
      <c r="C12964" s="12"/>
    </row>
    <row r="12965" spans="1:3" x14ac:dyDescent="0.35">
      <c r="A12965" s="12"/>
      <c r="B12965" s="12"/>
      <c r="C12965" s="12"/>
    </row>
    <row r="12966" spans="1:3" x14ac:dyDescent="0.35">
      <c r="A12966" s="12"/>
      <c r="B12966" s="12"/>
      <c r="C12966" s="12"/>
    </row>
    <row r="12967" spans="1:3" x14ac:dyDescent="0.35">
      <c r="A12967" s="12"/>
      <c r="B12967" s="12"/>
      <c r="C12967" s="12"/>
    </row>
    <row r="12968" spans="1:3" x14ac:dyDescent="0.35">
      <c r="A12968" s="12"/>
      <c r="B12968" s="12"/>
      <c r="C12968" s="12"/>
    </row>
    <row r="12969" spans="1:3" x14ac:dyDescent="0.35">
      <c r="A12969" s="12"/>
      <c r="B12969" s="12"/>
      <c r="C12969" s="12"/>
    </row>
    <row r="12970" spans="1:3" x14ac:dyDescent="0.35">
      <c r="A12970" s="12"/>
      <c r="B12970" s="12"/>
      <c r="C12970" s="12"/>
    </row>
    <row r="12971" spans="1:3" x14ac:dyDescent="0.35">
      <c r="A12971" s="12"/>
      <c r="B12971" s="12"/>
      <c r="C12971" s="12"/>
    </row>
    <row r="12972" spans="1:3" x14ac:dyDescent="0.35">
      <c r="A12972" s="12"/>
      <c r="B12972" s="12"/>
      <c r="C12972" s="12"/>
    </row>
    <row r="12973" spans="1:3" x14ac:dyDescent="0.35">
      <c r="A12973" s="12"/>
      <c r="B12973" s="12"/>
      <c r="C12973" s="12"/>
    </row>
    <row r="12974" spans="1:3" x14ac:dyDescent="0.35">
      <c r="A12974" s="12"/>
      <c r="B12974" s="12"/>
      <c r="C12974" s="12"/>
    </row>
    <row r="12975" spans="1:3" x14ac:dyDescent="0.35">
      <c r="A12975" s="12"/>
      <c r="B12975" s="12"/>
      <c r="C12975" s="12"/>
    </row>
    <row r="12976" spans="1:3" x14ac:dyDescent="0.35">
      <c r="A12976" s="12"/>
      <c r="B12976" s="12"/>
      <c r="C12976" s="12"/>
    </row>
    <row r="12977" spans="1:3" x14ac:dyDescent="0.35">
      <c r="A12977" s="12"/>
      <c r="B12977" s="12"/>
      <c r="C12977" s="12"/>
    </row>
    <row r="12978" spans="1:3" x14ac:dyDescent="0.35">
      <c r="A12978" s="12"/>
      <c r="B12978" s="12"/>
      <c r="C12978" s="12"/>
    </row>
    <row r="12979" spans="1:3" x14ac:dyDescent="0.35">
      <c r="A12979" s="12"/>
      <c r="B12979" s="12"/>
      <c r="C12979" s="12"/>
    </row>
    <row r="12980" spans="1:3" x14ac:dyDescent="0.35">
      <c r="A12980" s="12"/>
      <c r="B12980" s="12"/>
      <c r="C12980" s="12"/>
    </row>
    <row r="12981" spans="1:3" x14ac:dyDescent="0.35">
      <c r="A12981" s="12"/>
      <c r="B12981" s="12"/>
      <c r="C12981" s="12"/>
    </row>
    <row r="12982" spans="1:3" x14ac:dyDescent="0.35">
      <c r="A12982" s="12"/>
      <c r="B12982" s="12"/>
      <c r="C12982" s="12"/>
    </row>
    <row r="12983" spans="1:3" x14ac:dyDescent="0.35">
      <c r="A12983" s="12"/>
      <c r="B12983" s="12"/>
      <c r="C12983" s="12"/>
    </row>
    <row r="12984" spans="1:3" x14ac:dyDescent="0.35">
      <c r="A12984" s="12"/>
      <c r="B12984" s="12"/>
      <c r="C12984" s="12"/>
    </row>
    <row r="12985" spans="1:3" x14ac:dyDescent="0.35">
      <c r="A12985" s="12"/>
      <c r="B12985" s="12"/>
      <c r="C12985" s="12"/>
    </row>
    <row r="12986" spans="1:3" x14ac:dyDescent="0.35">
      <c r="A12986" s="12"/>
      <c r="B12986" s="12"/>
      <c r="C12986" s="12"/>
    </row>
    <row r="12987" spans="1:3" x14ac:dyDescent="0.35">
      <c r="A12987" s="12"/>
      <c r="B12987" s="12"/>
      <c r="C12987" s="12"/>
    </row>
    <row r="12988" spans="1:3" x14ac:dyDescent="0.35">
      <c r="A12988" s="12"/>
      <c r="B12988" s="12"/>
      <c r="C12988" s="12"/>
    </row>
    <row r="12989" spans="1:3" x14ac:dyDescent="0.35">
      <c r="A12989" s="12"/>
      <c r="B12989" s="12"/>
      <c r="C12989" s="12"/>
    </row>
    <row r="12990" spans="1:3" x14ac:dyDescent="0.35">
      <c r="A12990" s="12"/>
      <c r="B12990" s="12"/>
      <c r="C12990" s="12"/>
    </row>
    <row r="12991" spans="1:3" x14ac:dyDescent="0.35">
      <c r="A12991" s="12"/>
      <c r="B12991" s="12"/>
      <c r="C12991" s="12"/>
    </row>
    <row r="12992" spans="1:3" x14ac:dyDescent="0.35">
      <c r="A12992" s="12"/>
      <c r="B12992" s="12"/>
      <c r="C12992" s="12"/>
    </row>
    <row r="12993" spans="1:3" x14ac:dyDescent="0.35">
      <c r="A12993" s="12"/>
      <c r="B12993" s="12"/>
      <c r="C12993" s="12"/>
    </row>
    <row r="12994" spans="1:3" x14ac:dyDescent="0.35">
      <c r="A12994" s="12"/>
      <c r="B12994" s="12"/>
      <c r="C12994" s="12"/>
    </row>
    <row r="12995" spans="1:3" x14ac:dyDescent="0.35">
      <c r="A12995" s="12"/>
      <c r="B12995" s="12"/>
      <c r="C12995" s="12"/>
    </row>
    <row r="12996" spans="1:3" x14ac:dyDescent="0.35">
      <c r="A12996" s="12"/>
      <c r="B12996" s="12"/>
      <c r="C12996" s="12"/>
    </row>
    <row r="12997" spans="1:3" x14ac:dyDescent="0.35">
      <c r="A12997" s="12"/>
      <c r="B12997" s="12"/>
      <c r="C12997" s="12"/>
    </row>
    <row r="12998" spans="1:3" x14ac:dyDescent="0.35">
      <c r="A12998" s="12"/>
      <c r="B12998" s="12"/>
      <c r="C12998" s="12"/>
    </row>
    <row r="12999" spans="1:3" x14ac:dyDescent="0.35">
      <c r="A12999" s="12"/>
      <c r="B12999" s="12"/>
      <c r="C12999" s="12"/>
    </row>
    <row r="13000" spans="1:3" x14ac:dyDescent="0.35">
      <c r="A13000" s="12"/>
      <c r="B13000" s="12"/>
      <c r="C13000" s="12"/>
    </row>
    <row r="13001" spans="1:3" x14ac:dyDescent="0.35">
      <c r="A13001" s="12"/>
      <c r="B13001" s="12"/>
      <c r="C13001" s="12"/>
    </row>
    <row r="13002" spans="1:3" x14ac:dyDescent="0.35">
      <c r="A13002" s="12"/>
      <c r="B13002" s="12"/>
      <c r="C13002" s="12"/>
    </row>
    <row r="13003" spans="1:3" x14ac:dyDescent="0.35">
      <c r="A13003" s="12"/>
      <c r="B13003" s="12"/>
      <c r="C13003" s="12"/>
    </row>
    <row r="13004" spans="1:3" x14ac:dyDescent="0.35">
      <c r="A13004" s="12"/>
      <c r="B13004" s="12"/>
      <c r="C13004" s="12"/>
    </row>
    <row r="13005" spans="1:3" x14ac:dyDescent="0.35">
      <c r="A13005" s="12"/>
      <c r="B13005" s="12"/>
      <c r="C13005" s="12"/>
    </row>
    <row r="13006" spans="1:3" x14ac:dyDescent="0.35">
      <c r="A13006" s="12"/>
      <c r="B13006" s="12"/>
      <c r="C13006" s="12"/>
    </row>
    <row r="13007" spans="1:3" x14ac:dyDescent="0.35">
      <c r="A13007" s="12"/>
      <c r="B13007" s="12"/>
      <c r="C13007" s="12"/>
    </row>
    <row r="13008" spans="1:3" x14ac:dyDescent="0.35">
      <c r="A13008" s="12"/>
      <c r="B13008" s="12"/>
      <c r="C13008" s="12"/>
    </row>
    <row r="13009" spans="1:3" x14ac:dyDescent="0.35">
      <c r="A13009" s="12"/>
      <c r="B13009" s="12"/>
      <c r="C13009" s="12"/>
    </row>
    <row r="13010" spans="1:3" x14ac:dyDescent="0.35">
      <c r="A13010" s="12"/>
      <c r="B13010" s="12"/>
      <c r="C13010" s="12"/>
    </row>
    <row r="13011" spans="1:3" x14ac:dyDescent="0.35">
      <c r="A13011" s="12"/>
      <c r="B13011" s="12"/>
      <c r="C13011" s="12"/>
    </row>
    <row r="13012" spans="1:3" x14ac:dyDescent="0.35">
      <c r="A13012" s="12"/>
      <c r="B13012" s="12"/>
      <c r="C13012" s="12"/>
    </row>
    <row r="13013" spans="1:3" x14ac:dyDescent="0.35">
      <c r="A13013" s="12"/>
      <c r="B13013" s="12"/>
      <c r="C13013" s="12"/>
    </row>
    <row r="13014" spans="1:3" x14ac:dyDescent="0.35">
      <c r="A13014" s="12"/>
      <c r="B13014" s="12"/>
      <c r="C13014" s="12"/>
    </row>
    <row r="13015" spans="1:3" x14ac:dyDescent="0.35">
      <c r="A13015" s="12"/>
      <c r="B13015" s="12"/>
      <c r="C13015" s="12"/>
    </row>
    <row r="13016" spans="1:3" x14ac:dyDescent="0.35">
      <c r="A13016" s="12"/>
      <c r="B13016" s="12"/>
      <c r="C13016" s="12"/>
    </row>
    <row r="13017" spans="1:3" x14ac:dyDescent="0.35">
      <c r="A13017" s="12"/>
      <c r="B13017" s="12"/>
      <c r="C13017" s="12"/>
    </row>
    <row r="13018" spans="1:3" x14ac:dyDescent="0.35">
      <c r="A13018" s="12"/>
      <c r="B13018" s="12"/>
      <c r="C13018" s="12"/>
    </row>
    <row r="13019" spans="1:3" x14ac:dyDescent="0.35">
      <c r="A13019" s="12"/>
      <c r="B13019" s="12"/>
      <c r="C13019" s="12"/>
    </row>
    <row r="13020" spans="1:3" x14ac:dyDescent="0.35">
      <c r="A13020" s="12"/>
      <c r="B13020" s="12"/>
      <c r="C13020" s="12"/>
    </row>
    <row r="13021" spans="1:3" x14ac:dyDescent="0.35">
      <c r="A13021" s="12"/>
      <c r="B13021" s="12"/>
      <c r="C13021" s="12"/>
    </row>
    <row r="13022" spans="1:3" x14ac:dyDescent="0.35">
      <c r="A13022" s="12"/>
      <c r="B13022" s="12"/>
      <c r="C13022" s="12"/>
    </row>
    <row r="13023" spans="1:3" x14ac:dyDescent="0.35">
      <c r="A13023" s="12"/>
      <c r="B13023" s="12"/>
      <c r="C13023" s="12"/>
    </row>
    <row r="13024" spans="1:3" x14ac:dyDescent="0.35">
      <c r="A13024" s="12"/>
      <c r="B13024" s="12"/>
      <c r="C13024" s="12"/>
    </row>
    <row r="13025" spans="1:3" x14ac:dyDescent="0.35">
      <c r="A13025" s="12"/>
      <c r="B13025" s="12"/>
      <c r="C13025" s="12"/>
    </row>
    <row r="13026" spans="1:3" x14ac:dyDescent="0.35">
      <c r="A13026" s="12"/>
      <c r="B13026" s="12"/>
      <c r="C13026" s="12"/>
    </row>
    <row r="13027" spans="1:3" x14ac:dyDescent="0.35">
      <c r="A13027" s="12"/>
      <c r="B13027" s="12"/>
      <c r="C13027" s="12"/>
    </row>
    <row r="13028" spans="1:3" x14ac:dyDescent="0.35">
      <c r="A13028" s="12"/>
      <c r="B13028" s="12"/>
      <c r="C13028" s="12"/>
    </row>
    <row r="13029" spans="1:3" x14ac:dyDescent="0.35">
      <c r="A13029" s="12"/>
      <c r="B13029" s="12"/>
      <c r="C13029" s="12"/>
    </row>
    <row r="13030" spans="1:3" x14ac:dyDescent="0.35">
      <c r="A13030" s="12"/>
      <c r="B13030" s="12"/>
      <c r="C13030" s="12"/>
    </row>
    <row r="13031" spans="1:3" x14ac:dyDescent="0.35">
      <c r="A13031" s="12"/>
      <c r="B13031" s="12"/>
      <c r="C13031" s="12"/>
    </row>
    <row r="13032" spans="1:3" x14ac:dyDescent="0.35">
      <c r="A13032" s="12"/>
      <c r="B13032" s="12"/>
      <c r="C13032" s="12"/>
    </row>
    <row r="13033" spans="1:3" x14ac:dyDescent="0.35">
      <c r="A13033" s="12"/>
      <c r="B13033" s="12"/>
      <c r="C13033" s="12"/>
    </row>
    <row r="13034" spans="1:3" x14ac:dyDescent="0.35">
      <c r="A13034" s="12"/>
      <c r="B13034" s="12"/>
      <c r="C13034" s="12"/>
    </row>
    <row r="13035" spans="1:3" x14ac:dyDescent="0.35">
      <c r="A13035" s="12"/>
      <c r="B13035" s="12"/>
      <c r="C13035" s="12"/>
    </row>
    <row r="13036" spans="1:3" x14ac:dyDescent="0.35">
      <c r="A13036" s="12"/>
      <c r="B13036" s="12"/>
      <c r="C13036" s="12"/>
    </row>
    <row r="13037" spans="1:3" x14ac:dyDescent="0.35">
      <c r="A13037" s="12"/>
      <c r="B13037" s="12"/>
      <c r="C13037" s="12"/>
    </row>
    <row r="13038" spans="1:3" x14ac:dyDescent="0.35">
      <c r="A13038" s="12"/>
      <c r="B13038" s="12"/>
      <c r="C13038" s="12"/>
    </row>
    <row r="13039" spans="1:3" x14ac:dyDescent="0.35">
      <c r="A13039" s="12"/>
      <c r="B13039" s="12"/>
      <c r="C13039" s="12"/>
    </row>
    <row r="13040" spans="1:3" x14ac:dyDescent="0.35">
      <c r="A13040" s="12"/>
      <c r="B13040" s="12"/>
      <c r="C13040" s="12"/>
    </row>
    <row r="13041" spans="1:3" x14ac:dyDescent="0.35">
      <c r="A13041" s="12"/>
      <c r="B13041" s="12"/>
      <c r="C13041" s="12"/>
    </row>
    <row r="13042" spans="1:3" x14ac:dyDescent="0.35">
      <c r="A13042" s="12"/>
      <c r="B13042" s="12"/>
      <c r="C13042" s="12"/>
    </row>
    <row r="13043" spans="1:3" x14ac:dyDescent="0.35">
      <c r="A13043" s="12"/>
      <c r="B13043" s="12"/>
      <c r="C13043" s="12"/>
    </row>
    <row r="13044" spans="1:3" x14ac:dyDescent="0.35">
      <c r="A13044" s="12"/>
      <c r="B13044" s="12"/>
      <c r="C13044" s="12"/>
    </row>
    <row r="13045" spans="1:3" x14ac:dyDescent="0.35">
      <c r="A13045" s="12"/>
      <c r="B13045" s="12"/>
      <c r="C13045" s="12"/>
    </row>
    <row r="13046" spans="1:3" x14ac:dyDescent="0.35">
      <c r="A13046" s="12"/>
      <c r="B13046" s="12"/>
      <c r="C13046" s="12"/>
    </row>
    <row r="13047" spans="1:3" x14ac:dyDescent="0.35">
      <c r="A13047" s="12"/>
      <c r="B13047" s="12"/>
      <c r="C13047" s="12"/>
    </row>
    <row r="13048" spans="1:3" x14ac:dyDescent="0.35">
      <c r="A13048" s="12"/>
      <c r="B13048" s="12"/>
      <c r="C13048" s="12"/>
    </row>
    <row r="13049" spans="1:3" x14ac:dyDescent="0.35">
      <c r="A13049" s="12"/>
      <c r="B13049" s="12"/>
      <c r="C13049" s="12"/>
    </row>
    <row r="13050" spans="1:3" x14ac:dyDescent="0.35">
      <c r="A13050" s="12"/>
      <c r="B13050" s="12"/>
      <c r="C13050" s="12"/>
    </row>
    <row r="13051" spans="1:3" x14ac:dyDescent="0.35">
      <c r="A13051" s="12"/>
      <c r="B13051" s="12"/>
      <c r="C13051" s="12"/>
    </row>
    <row r="13052" spans="1:3" x14ac:dyDescent="0.35">
      <c r="A13052" s="12"/>
      <c r="B13052" s="12"/>
      <c r="C13052" s="12"/>
    </row>
    <row r="13053" spans="1:3" x14ac:dyDescent="0.35">
      <c r="A13053" s="12"/>
      <c r="B13053" s="12"/>
      <c r="C13053" s="12"/>
    </row>
    <row r="13054" spans="1:3" x14ac:dyDescent="0.35">
      <c r="A13054" s="12"/>
      <c r="B13054" s="12"/>
      <c r="C13054" s="12"/>
    </row>
    <row r="13055" spans="1:3" x14ac:dyDescent="0.35">
      <c r="A13055" s="12"/>
      <c r="B13055" s="12"/>
      <c r="C13055" s="12"/>
    </row>
    <row r="13056" spans="1:3" x14ac:dyDescent="0.35">
      <c r="A13056" s="12"/>
      <c r="B13056" s="12"/>
      <c r="C13056" s="12"/>
    </row>
    <row r="13057" spans="1:3" x14ac:dyDescent="0.35">
      <c r="A13057" s="12"/>
      <c r="B13057" s="12"/>
      <c r="C13057" s="12"/>
    </row>
    <row r="13058" spans="1:3" x14ac:dyDescent="0.35">
      <c r="A13058" s="12"/>
      <c r="B13058" s="12"/>
      <c r="C13058" s="12"/>
    </row>
    <row r="13059" spans="1:3" x14ac:dyDescent="0.35">
      <c r="A13059" s="12"/>
      <c r="B13059" s="12"/>
      <c r="C13059" s="12"/>
    </row>
    <row r="13060" spans="1:3" x14ac:dyDescent="0.35">
      <c r="A13060" s="12"/>
      <c r="B13060" s="12"/>
      <c r="C13060" s="12"/>
    </row>
    <row r="13061" spans="1:3" x14ac:dyDescent="0.35">
      <c r="A13061" s="12"/>
      <c r="B13061" s="12"/>
      <c r="C13061" s="12"/>
    </row>
    <row r="13062" spans="1:3" x14ac:dyDescent="0.35">
      <c r="A13062" s="12"/>
      <c r="B13062" s="12"/>
      <c r="C13062" s="12"/>
    </row>
    <row r="13063" spans="1:3" x14ac:dyDescent="0.35">
      <c r="A13063" s="12"/>
      <c r="B13063" s="12"/>
      <c r="C13063" s="12"/>
    </row>
    <row r="13064" spans="1:3" x14ac:dyDescent="0.35">
      <c r="A13064" s="12"/>
      <c r="B13064" s="12"/>
      <c r="C13064" s="12"/>
    </row>
    <row r="13065" spans="1:3" x14ac:dyDescent="0.35">
      <c r="A13065" s="12"/>
      <c r="B13065" s="12"/>
      <c r="C13065" s="12"/>
    </row>
    <row r="13066" spans="1:3" x14ac:dyDescent="0.35">
      <c r="A13066" s="12"/>
      <c r="B13066" s="12"/>
      <c r="C13066" s="12"/>
    </row>
    <row r="13067" spans="1:3" x14ac:dyDescent="0.35">
      <c r="A13067" s="12"/>
      <c r="B13067" s="12"/>
      <c r="C13067" s="12"/>
    </row>
    <row r="13068" spans="1:3" x14ac:dyDescent="0.35">
      <c r="A13068" s="12"/>
      <c r="B13068" s="12"/>
      <c r="C13068" s="12"/>
    </row>
    <row r="13069" spans="1:3" x14ac:dyDescent="0.35">
      <c r="A13069" s="12"/>
      <c r="B13069" s="12"/>
      <c r="C13069" s="12"/>
    </row>
    <row r="13070" spans="1:3" x14ac:dyDescent="0.35">
      <c r="A13070" s="12"/>
      <c r="B13070" s="12"/>
      <c r="C13070" s="12"/>
    </row>
    <row r="13071" spans="1:3" x14ac:dyDescent="0.35">
      <c r="A13071" s="12"/>
      <c r="B13071" s="12"/>
      <c r="C13071" s="12"/>
    </row>
    <row r="13072" spans="1:3" x14ac:dyDescent="0.35">
      <c r="A13072" s="12"/>
      <c r="B13072" s="12"/>
      <c r="C13072" s="12"/>
    </row>
    <row r="13073" spans="1:3" x14ac:dyDescent="0.35">
      <c r="A13073" s="12"/>
      <c r="B13073" s="12"/>
      <c r="C13073" s="12"/>
    </row>
    <row r="13074" spans="1:3" x14ac:dyDescent="0.35">
      <c r="A13074" s="12"/>
      <c r="B13074" s="12"/>
      <c r="C13074" s="12"/>
    </row>
    <row r="13075" spans="1:3" x14ac:dyDescent="0.35">
      <c r="A13075" s="12"/>
      <c r="B13075" s="12"/>
      <c r="C13075" s="12"/>
    </row>
    <row r="13076" spans="1:3" x14ac:dyDescent="0.35">
      <c r="A13076" s="12"/>
      <c r="B13076" s="12"/>
      <c r="C13076" s="12"/>
    </row>
    <row r="13077" spans="1:3" x14ac:dyDescent="0.35">
      <c r="A13077" s="12"/>
      <c r="B13077" s="12"/>
      <c r="C13077" s="12"/>
    </row>
    <row r="13078" spans="1:3" x14ac:dyDescent="0.35">
      <c r="A13078" s="12"/>
      <c r="B13078" s="12"/>
      <c r="C13078" s="12"/>
    </row>
    <row r="13079" spans="1:3" x14ac:dyDescent="0.35">
      <c r="A13079" s="12"/>
      <c r="B13079" s="12"/>
      <c r="C13079" s="12"/>
    </row>
    <row r="13080" spans="1:3" x14ac:dyDescent="0.35">
      <c r="A13080" s="12"/>
      <c r="B13080" s="12"/>
      <c r="C13080" s="12"/>
    </row>
    <row r="13081" spans="1:3" x14ac:dyDescent="0.35">
      <c r="A13081" s="12"/>
      <c r="B13081" s="12"/>
      <c r="C13081" s="12"/>
    </row>
    <row r="13082" spans="1:3" x14ac:dyDescent="0.35">
      <c r="A13082" s="12"/>
      <c r="B13082" s="12"/>
      <c r="C13082" s="12"/>
    </row>
    <row r="13083" spans="1:3" x14ac:dyDescent="0.35">
      <c r="A13083" s="12"/>
      <c r="B13083" s="12"/>
      <c r="C13083" s="12"/>
    </row>
    <row r="13084" spans="1:3" x14ac:dyDescent="0.35">
      <c r="A13084" s="12"/>
      <c r="B13084" s="12"/>
      <c r="C13084" s="12"/>
    </row>
    <row r="13085" spans="1:3" x14ac:dyDescent="0.35">
      <c r="A13085" s="12"/>
      <c r="B13085" s="12"/>
      <c r="C13085" s="12"/>
    </row>
    <row r="13086" spans="1:3" x14ac:dyDescent="0.35">
      <c r="A13086" s="12"/>
      <c r="B13086" s="12"/>
      <c r="C13086" s="12"/>
    </row>
    <row r="13087" spans="1:3" x14ac:dyDescent="0.35">
      <c r="A13087" s="12"/>
      <c r="B13087" s="12"/>
      <c r="C13087" s="12"/>
    </row>
    <row r="13088" spans="1:3" x14ac:dyDescent="0.35">
      <c r="A13088" s="12"/>
      <c r="B13088" s="12"/>
      <c r="C13088" s="12"/>
    </row>
    <row r="13089" spans="1:3" x14ac:dyDescent="0.35">
      <c r="A13089" s="12"/>
      <c r="B13089" s="12"/>
      <c r="C13089" s="12"/>
    </row>
    <row r="13090" spans="1:3" x14ac:dyDescent="0.35">
      <c r="A13090" s="12"/>
      <c r="B13090" s="12"/>
      <c r="C13090" s="12"/>
    </row>
    <row r="13091" spans="1:3" x14ac:dyDescent="0.35">
      <c r="A13091" s="12"/>
      <c r="B13091" s="12"/>
      <c r="C13091" s="12"/>
    </row>
    <row r="13092" spans="1:3" x14ac:dyDescent="0.35">
      <c r="A13092" s="12"/>
      <c r="B13092" s="12"/>
      <c r="C13092" s="12"/>
    </row>
    <row r="13093" spans="1:3" x14ac:dyDescent="0.35">
      <c r="A13093" s="12"/>
      <c r="B13093" s="12"/>
      <c r="C13093" s="12"/>
    </row>
    <row r="13094" spans="1:3" x14ac:dyDescent="0.35">
      <c r="A13094" s="12"/>
      <c r="B13094" s="12"/>
      <c r="C13094" s="12"/>
    </row>
    <row r="13095" spans="1:3" x14ac:dyDescent="0.35">
      <c r="A13095" s="12"/>
      <c r="B13095" s="12"/>
      <c r="C13095" s="12"/>
    </row>
    <row r="13096" spans="1:3" x14ac:dyDescent="0.35">
      <c r="A13096" s="12"/>
      <c r="B13096" s="12"/>
      <c r="C13096" s="12"/>
    </row>
    <row r="13097" spans="1:3" x14ac:dyDescent="0.35">
      <c r="A13097" s="12"/>
      <c r="B13097" s="12"/>
      <c r="C13097" s="12"/>
    </row>
    <row r="13098" spans="1:3" x14ac:dyDescent="0.35">
      <c r="A13098" s="12"/>
      <c r="B13098" s="12"/>
      <c r="C13098" s="12"/>
    </row>
    <row r="13099" spans="1:3" x14ac:dyDescent="0.35">
      <c r="A13099" s="12"/>
      <c r="B13099" s="12"/>
      <c r="C13099" s="12"/>
    </row>
    <row r="13100" spans="1:3" x14ac:dyDescent="0.35">
      <c r="A13100" s="12"/>
      <c r="B13100" s="12"/>
      <c r="C13100" s="12"/>
    </row>
    <row r="13101" spans="1:3" x14ac:dyDescent="0.35">
      <c r="A13101" s="12"/>
      <c r="B13101" s="12"/>
      <c r="C13101" s="12"/>
    </row>
    <row r="13102" spans="1:3" x14ac:dyDescent="0.35">
      <c r="A13102" s="12"/>
      <c r="B13102" s="12"/>
      <c r="C13102" s="12"/>
    </row>
    <row r="13103" spans="1:3" x14ac:dyDescent="0.35">
      <c r="A13103" s="12"/>
      <c r="B13103" s="12"/>
      <c r="C13103" s="12"/>
    </row>
    <row r="13104" spans="1:3" x14ac:dyDescent="0.35">
      <c r="A13104" s="12"/>
      <c r="B13104" s="12"/>
      <c r="C13104" s="12"/>
    </row>
    <row r="13105" spans="1:3" x14ac:dyDescent="0.35">
      <c r="A13105" s="12"/>
      <c r="B13105" s="12"/>
      <c r="C13105" s="12"/>
    </row>
    <row r="13106" spans="1:3" x14ac:dyDescent="0.35">
      <c r="A13106" s="12"/>
      <c r="B13106" s="12"/>
      <c r="C13106" s="12"/>
    </row>
    <row r="13107" spans="1:3" x14ac:dyDescent="0.35">
      <c r="A13107" s="12"/>
      <c r="B13107" s="12"/>
      <c r="C13107" s="12"/>
    </row>
    <row r="13108" spans="1:3" x14ac:dyDescent="0.35">
      <c r="A13108" s="12"/>
      <c r="B13108" s="12"/>
      <c r="C13108" s="12"/>
    </row>
    <row r="13109" spans="1:3" x14ac:dyDescent="0.35">
      <c r="A13109" s="12"/>
      <c r="B13109" s="12"/>
      <c r="C13109" s="12"/>
    </row>
    <row r="13110" spans="1:3" x14ac:dyDescent="0.35">
      <c r="A13110" s="12"/>
      <c r="B13110" s="12"/>
      <c r="C13110" s="12"/>
    </row>
    <row r="13111" spans="1:3" x14ac:dyDescent="0.35">
      <c r="A13111" s="12"/>
      <c r="B13111" s="12"/>
      <c r="C13111" s="12"/>
    </row>
    <row r="13112" spans="1:3" x14ac:dyDescent="0.35">
      <c r="A13112" s="12"/>
      <c r="B13112" s="12"/>
      <c r="C13112" s="12"/>
    </row>
    <row r="13113" spans="1:3" x14ac:dyDescent="0.35">
      <c r="A13113" s="12"/>
      <c r="B13113" s="12"/>
      <c r="C13113" s="12"/>
    </row>
    <row r="13114" spans="1:3" x14ac:dyDescent="0.35">
      <c r="A13114" s="12"/>
      <c r="B13114" s="12"/>
      <c r="C13114" s="12"/>
    </row>
    <row r="13115" spans="1:3" x14ac:dyDescent="0.35">
      <c r="A13115" s="12"/>
      <c r="B13115" s="12"/>
      <c r="C13115" s="12"/>
    </row>
    <row r="13116" spans="1:3" x14ac:dyDescent="0.35">
      <c r="A13116" s="12"/>
      <c r="B13116" s="12"/>
      <c r="C13116" s="12"/>
    </row>
    <row r="13117" spans="1:3" x14ac:dyDescent="0.35">
      <c r="A13117" s="12"/>
      <c r="B13117" s="12"/>
      <c r="C13117" s="12"/>
    </row>
    <row r="13118" spans="1:3" x14ac:dyDescent="0.35">
      <c r="A13118" s="12"/>
      <c r="B13118" s="12"/>
      <c r="C13118" s="12"/>
    </row>
    <row r="13119" spans="1:3" x14ac:dyDescent="0.35">
      <c r="A13119" s="12"/>
      <c r="B13119" s="12"/>
      <c r="C13119" s="12"/>
    </row>
    <row r="13120" spans="1:3" x14ac:dyDescent="0.35">
      <c r="A13120" s="12"/>
      <c r="B13120" s="12"/>
      <c r="C13120" s="12"/>
    </row>
    <row r="13121" spans="1:3" x14ac:dyDescent="0.35">
      <c r="A13121" s="12"/>
      <c r="B13121" s="12"/>
      <c r="C13121" s="12"/>
    </row>
    <row r="13122" spans="1:3" x14ac:dyDescent="0.35">
      <c r="A13122" s="12"/>
      <c r="B13122" s="12"/>
      <c r="C13122" s="12"/>
    </row>
    <row r="13123" spans="1:3" x14ac:dyDescent="0.35">
      <c r="A13123" s="12"/>
      <c r="B13123" s="12"/>
      <c r="C13123" s="12"/>
    </row>
    <row r="13124" spans="1:3" x14ac:dyDescent="0.35">
      <c r="A13124" s="12"/>
      <c r="B13124" s="12"/>
      <c r="C13124" s="12"/>
    </row>
    <row r="13125" spans="1:3" x14ac:dyDescent="0.35">
      <c r="A13125" s="12"/>
      <c r="B13125" s="12"/>
      <c r="C13125" s="12"/>
    </row>
    <row r="13126" spans="1:3" x14ac:dyDescent="0.35">
      <c r="A13126" s="12"/>
      <c r="B13126" s="12"/>
      <c r="C13126" s="12"/>
    </row>
    <row r="13127" spans="1:3" x14ac:dyDescent="0.35">
      <c r="A13127" s="12"/>
      <c r="B13127" s="12"/>
      <c r="C13127" s="12"/>
    </row>
    <row r="13128" spans="1:3" x14ac:dyDescent="0.35">
      <c r="A13128" s="12"/>
      <c r="B13128" s="12"/>
      <c r="C13128" s="12"/>
    </row>
    <row r="13129" spans="1:3" x14ac:dyDescent="0.35">
      <c r="A13129" s="12"/>
      <c r="B13129" s="12"/>
      <c r="C13129" s="12"/>
    </row>
    <row r="13130" spans="1:3" x14ac:dyDescent="0.35">
      <c r="A13130" s="12"/>
      <c r="B13130" s="12"/>
      <c r="C13130" s="12"/>
    </row>
    <row r="13131" spans="1:3" x14ac:dyDescent="0.35">
      <c r="A13131" s="12"/>
      <c r="B13131" s="12"/>
      <c r="C13131" s="12"/>
    </row>
    <row r="13132" spans="1:3" x14ac:dyDescent="0.35">
      <c r="A13132" s="12"/>
      <c r="B13132" s="12"/>
      <c r="C13132" s="12"/>
    </row>
    <row r="13133" spans="1:3" x14ac:dyDescent="0.35">
      <c r="A13133" s="12"/>
      <c r="B13133" s="12"/>
      <c r="C13133" s="12"/>
    </row>
    <row r="13134" spans="1:3" x14ac:dyDescent="0.35">
      <c r="A13134" s="12"/>
      <c r="B13134" s="12"/>
      <c r="C13134" s="12"/>
    </row>
    <row r="13135" spans="1:3" x14ac:dyDescent="0.35">
      <c r="A13135" s="12"/>
      <c r="B13135" s="12"/>
      <c r="C13135" s="12"/>
    </row>
    <row r="13136" spans="1:3" x14ac:dyDescent="0.35">
      <c r="A13136" s="12"/>
      <c r="B13136" s="12"/>
      <c r="C13136" s="12"/>
    </row>
    <row r="13137" spans="1:3" x14ac:dyDescent="0.35">
      <c r="A13137" s="12"/>
      <c r="B13137" s="12"/>
      <c r="C13137" s="12"/>
    </row>
    <row r="13138" spans="1:3" x14ac:dyDescent="0.35">
      <c r="A13138" s="12"/>
      <c r="B13138" s="12"/>
      <c r="C13138" s="12"/>
    </row>
    <row r="13139" spans="1:3" x14ac:dyDescent="0.35">
      <c r="A13139" s="12"/>
      <c r="B13139" s="12"/>
      <c r="C13139" s="12"/>
    </row>
    <row r="13140" spans="1:3" x14ac:dyDescent="0.35">
      <c r="A13140" s="12"/>
      <c r="B13140" s="12"/>
      <c r="C13140" s="12"/>
    </row>
    <row r="13141" spans="1:3" x14ac:dyDescent="0.35">
      <c r="A13141" s="12"/>
      <c r="B13141" s="12"/>
      <c r="C13141" s="12"/>
    </row>
    <row r="13142" spans="1:3" x14ac:dyDescent="0.35">
      <c r="A13142" s="12"/>
      <c r="B13142" s="12"/>
      <c r="C13142" s="12"/>
    </row>
    <row r="13143" spans="1:3" x14ac:dyDescent="0.35">
      <c r="A13143" s="12"/>
      <c r="B13143" s="12"/>
      <c r="C13143" s="12"/>
    </row>
    <row r="13144" spans="1:3" x14ac:dyDescent="0.35">
      <c r="A13144" s="12"/>
      <c r="B13144" s="12"/>
      <c r="C13144" s="12"/>
    </row>
    <row r="13145" spans="1:3" x14ac:dyDescent="0.35">
      <c r="A13145" s="12"/>
      <c r="B13145" s="12"/>
      <c r="C13145" s="12"/>
    </row>
    <row r="13146" spans="1:3" x14ac:dyDescent="0.35">
      <c r="A13146" s="12"/>
      <c r="B13146" s="12"/>
      <c r="C13146" s="12"/>
    </row>
    <row r="13147" spans="1:3" x14ac:dyDescent="0.35">
      <c r="A13147" s="12"/>
      <c r="B13147" s="12"/>
      <c r="C13147" s="12"/>
    </row>
    <row r="13148" spans="1:3" x14ac:dyDescent="0.35">
      <c r="A13148" s="12"/>
      <c r="B13148" s="12"/>
      <c r="C13148" s="12"/>
    </row>
    <row r="13149" spans="1:3" x14ac:dyDescent="0.35">
      <c r="A13149" s="12"/>
      <c r="B13149" s="12"/>
      <c r="C13149" s="12"/>
    </row>
    <row r="13150" spans="1:3" x14ac:dyDescent="0.35">
      <c r="A13150" s="12"/>
      <c r="B13150" s="12"/>
      <c r="C13150" s="12"/>
    </row>
    <row r="13151" spans="1:3" x14ac:dyDescent="0.35">
      <c r="A13151" s="12"/>
      <c r="B13151" s="12"/>
      <c r="C13151" s="12"/>
    </row>
    <row r="13152" spans="1:3" x14ac:dyDescent="0.35">
      <c r="A13152" s="12"/>
      <c r="B13152" s="12"/>
      <c r="C13152" s="12"/>
    </row>
    <row r="13153" spans="1:3" x14ac:dyDescent="0.35">
      <c r="A13153" s="12"/>
      <c r="B13153" s="12"/>
      <c r="C13153" s="12"/>
    </row>
    <row r="13154" spans="1:3" x14ac:dyDescent="0.35">
      <c r="A13154" s="12"/>
      <c r="B13154" s="12"/>
      <c r="C13154" s="12"/>
    </row>
    <row r="13155" spans="1:3" x14ac:dyDescent="0.35">
      <c r="A13155" s="12"/>
      <c r="B13155" s="12"/>
      <c r="C13155" s="12"/>
    </row>
    <row r="13156" spans="1:3" x14ac:dyDescent="0.35">
      <c r="A13156" s="12"/>
      <c r="B13156" s="12"/>
      <c r="C13156" s="12"/>
    </row>
    <row r="13157" spans="1:3" x14ac:dyDescent="0.35">
      <c r="A13157" s="12"/>
      <c r="B13157" s="12"/>
      <c r="C13157" s="12"/>
    </row>
    <row r="13158" spans="1:3" x14ac:dyDescent="0.35">
      <c r="A13158" s="12"/>
      <c r="B13158" s="12"/>
      <c r="C13158" s="12"/>
    </row>
    <row r="13159" spans="1:3" x14ac:dyDescent="0.35">
      <c r="A13159" s="12"/>
      <c r="B13159" s="12"/>
      <c r="C13159" s="12"/>
    </row>
    <row r="13160" spans="1:3" x14ac:dyDescent="0.35">
      <c r="A13160" s="12"/>
      <c r="B13160" s="12"/>
      <c r="C13160" s="12"/>
    </row>
    <row r="13161" spans="1:3" x14ac:dyDescent="0.35">
      <c r="A13161" s="12"/>
      <c r="B13161" s="12"/>
      <c r="C13161" s="12"/>
    </row>
    <row r="13162" spans="1:3" x14ac:dyDescent="0.35">
      <c r="A13162" s="12"/>
      <c r="B13162" s="12"/>
      <c r="C13162" s="12"/>
    </row>
    <row r="13163" spans="1:3" x14ac:dyDescent="0.35">
      <c r="A13163" s="12"/>
      <c r="B13163" s="12"/>
      <c r="C13163" s="12"/>
    </row>
    <row r="13164" spans="1:3" x14ac:dyDescent="0.35">
      <c r="A13164" s="12"/>
      <c r="B13164" s="12"/>
      <c r="C13164" s="12"/>
    </row>
    <row r="13165" spans="1:3" x14ac:dyDescent="0.35">
      <c r="A13165" s="12"/>
      <c r="B13165" s="12"/>
      <c r="C13165" s="12"/>
    </row>
    <row r="13166" spans="1:3" x14ac:dyDescent="0.35">
      <c r="A13166" s="12"/>
      <c r="B13166" s="12"/>
      <c r="C13166" s="12"/>
    </row>
    <row r="13167" spans="1:3" x14ac:dyDescent="0.35">
      <c r="A13167" s="12"/>
      <c r="B13167" s="12"/>
      <c r="C13167" s="12"/>
    </row>
    <row r="13168" spans="1:3" x14ac:dyDescent="0.35">
      <c r="A13168" s="12"/>
      <c r="B13168" s="12"/>
      <c r="C13168" s="12"/>
    </row>
    <row r="13169" spans="1:3" x14ac:dyDescent="0.35">
      <c r="A13169" s="12"/>
      <c r="B13169" s="12"/>
      <c r="C13169" s="12"/>
    </row>
    <row r="13170" spans="1:3" x14ac:dyDescent="0.35">
      <c r="A13170" s="12"/>
      <c r="B13170" s="12"/>
      <c r="C13170" s="12"/>
    </row>
    <row r="13171" spans="1:3" x14ac:dyDescent="0.35">
      <c r="A13171" s="12"/>
      <c r="B13171" s="12"/>
      <c r="C13171" s="12"/>
    </row>
    <row r="13172" spans="1:3" x14ac:dyDescent="0.35">
      <c r="A13172" s="12"/>
      <c r="B13172" s="12"/>
      <c r="C13172" s="12"/>
    </row>
    <row r="13173" spans="1:3" x14ac:dyDescent="0.35">
      <c r="A13173" s="12"/>
      <c r="B13173" s="12"/>
      <c r="C13173" s="12"/>
    </row>
    <row r="13174" spans="1:3" x14ac:dyDescent="0.35">
      <c r="A13174" s="12"/>
      <c r="B13174" s="12"/>
      <c r="C13174" s="12"/>
    </row>
    <row r="13175" spans="1:3" x14ac:dyDescent="0.35">
      <c r="A13175" s="12"/>
      <c r="B13175" s="12"/>
      <c r="C13175" s="12"/>
    </row>
    <row r="13176" spans="1:3" x14ac:dyDescent="0.35">
      <c r="A13176" s="12"/>
      <c r="B13176" s="12"/>
      <c r="C13176" s="12"/>
    </row>
    <row r="13177" spans="1:3" x14ac:dyDescent="0.35">
      <c r="A13177" s="12"/>
      <c r="B13177" s="12"/>
      <c r="C13177" s="12"/>
    </row>
    <row r="13178" spans="1:3" x14ac:dyDescent="0.35">
      <c r="A13178" s="12"/>
      <c r="B13178" s="12"/>
      <c r="C13178" s="12"/>
    </row>
    <row r="13179" spans="1:3" x14ac:dyDescent="0.35">
      <c r="A13179" s="12"/>
      <c r="B13179" s="12"/>
      <c r="C13179" s="12"/>
    </row>
    <row r="13180" spans="1:3" x14ac:dyDescent="0.35">
      <c r="A13180" s="12"/>
      <c r="B13180" s="12"/>
      <c r="C13180" s="12"/>
    </row>
    <row r="13181" spans="1:3" x14ac:dyDescent="0.35">
      <c r="A13181" s="12"/>
      <c r="B13181" s="12"/>
      <c r="C13181" s="12"/>
    </row>
    <row r="13182" spans="1:3" x14ac:dyDescent="0.35">
      <c r="A13182" s="12"/>
      <c r="B13182" s="12"/>
      <c r="C13182" s="12"/>
    </row>
    <row r="13183" spans="1:3" x14ac:dyDescent="0.35">
      <c r="A13183" s="12"/>
      <c r="B13183" s="12"/>
      <c r="C13183" s="12"/>
    </row>
    <row r="13184" spans="1:3" x14ac:dyDescent="0.35">
      <c r="A13184" s="12"/>
      <c r="B13184" s="12"/>
      <c r="C13184" s="12"/>
    </row>
    <row r="13185" spans="1:3" x14ac:dyDescent="0.35">
      <c r="A13185" s="12"/>
      <c r="B13185" s="12"/>
      <c r="C13185" s="12"/>
    </row>
    <row r="13186" spans="1:3" x14ac:dyDescent="0.35">
      <c r="A13186" s="12"/>
      <c r="B13186" s="12"/>
      <c r="C13186" s="12"/>
    </row>
    <row r="13187" spans="1:3" x14ac:dyDescent="0.35">
      <c r="A13187" s="12"/>
      <c r="B13187" s="12"/>
      <c r="C13187" s="12"/>
    </row>
    <row r="13188" spans="1:3" x14ac:dyDescent="0.35">
      <c r="A13188" s="12"/>
      <c r="B13188" s="12"/>
      <c r="C13188" s="12"/>
    </row>
    <row r="13189" spans="1:3" x14ac:dyDescent="0.35">
      <c r="A13189" s="12"/>
      <c r="B13189" s="12"/>
      <c r="C13189" s="12"/>
    </row>
    <row r="13190" spans="1:3" x14ac:dyDescent="0.35">
      <c r="A13190" s="12"/>
      <c r="B13190" s="12"/>
      <c r="C13190" s="12"/>
    </row>
    <row r="13191" spans="1:3" x14ac:dyDescent="0.35">
      <c r="A13191" s="12"/>
      <c r="B13191" s="12"/>
      <c r="C13191" s="12"/>
    </row>
    <row r="13192" spans="1:3" x14ac:dyDescent="0.35">
      <c r="A13192" s="12"/>
      <c r="B13192" s="12"/>
      <c r="C13192" s="12"/>
    </row>
    <row r="13193" spans="1:3" x14ac:dyDescent="0.35">
      <c r="A13193" s="12"/>
      <c r="B13193" s="12"/>
      <c r="C13193" s="12"/>
    </row>
    <row r="13194" spans="1:3" x14ac:dyDescent="0.35">
      <c r="A13194" s="12"/>
      <c r="B13194" s="12"/>
      <c r="C13194" s="12"/>
    </row>
    <row r="13195" spans="1:3" x14ac:dyDescent="0.35">
      <c r="A13195" s="12"/>
      <c r="B13195" s="12"/>
      <c r="C13195" s="12"/>
    </row>
    <row r="13196" spans="1:3" x14ac:dyDescent="0.35">
      <c r="A13196" s="12"/>
      <c r="B13196" s="12"/>
      <c r="C13196" s="12"/>
    </row>
    <row r="13197" spans="1:3" x14ac:dyDescent="0.35">
      <c r="A13197" s="12"/>
      <c r="B13197" s="12"/>
      <c r="C13197" s="12"/>
    </row>
    <row r="13198" spans="1:3" x14ac:dyDescent="0.35">
      <c r="A13198" s="12"/>
      <c r="B13198" s="12"/>
      <c r="C13198" s="12"/>
    </row>
    <row r="13199" spans="1:3" x14ac:dyDescent="0.35">
      <c r="A13199" s="12"/>
      <c r="B13199" s="12"/>
      <c r="C13199" s="12"/>
    </row>
    <row r="13200" spans="1:3" x14ac:dyDescent="0.35">
      <c r="A13200" s="12"/>
      <c r="B13200" s="12"/>
      <c r="C13200" s="12"/>
    </row>
    <row r="13201" spans="1:3" x14ac:dyDescent="0.35">
      <c r="A13201" s="12"/>
      <c r="B13201" s="12"/>
      <c r="C13201" s="12"/>
    </row>
    <row r="13202" spans="1:3" x14ac:dyDescent="0.35">
      <c r="A13202" s="12"/>
      <c r="B13202" s="12"/>
      <c r="C13202" s="12"/>
    </row>
    <row r="13203" spans="1:3" x14ac:dyDescent="0.35">
      <c r="A13203" s="12"/>
      <c r="B13203" s="12"/>
      <c r="C13203" s="12"/>
    </row>
    <row r="13204" spans="1:3" x14ac:dyDescent="0.35">
      <c r="A13204" s="12"/>
      <c r="B13204" s="12"/>
      <c r="C13204" s="12"/>
    </row>
    <row r="13205" spans="1:3" x14ac:dyDescent="0.35">
      <c r="A13205" s="12"/>
      <c r="B13205" s="12"/>
      <c r="C13205" s="12"/>
    </row>
    <row r="13206" spans="1:3" x14ac:dyDescent="0.35">
      <c r="A13206" s="12"/>
      <c r="B13206" s="12"/>
      <c r="C13206" s="12"/>
    </row>
    <row r="13207" spans="1:3" x14ac:dyDescent="0.35">
      <c r="A13207" s="12"/>
      <c r="B13207" s="12"/>
      <c r="C13207" s="12"/>
    </row>
    <row r="13208" spans="1:3" x14ac:dyDescent="0.35">
      <c r="A13208" s="12"/>
      <c r="B13208" s="12"/>
      <c r="C13208" s="12"/>
    </row>
    <row r="13209" spans="1:3" x14ac:dyDescent="0.35">
      <c r="A13209" s="12"/>
      <c r="B13209" s="12"/>
      <c r="C13209" s="12"/>
    </row>
    <row r="13210" spans="1:3" x14ac:dyDescent="0.35">
      <c r="A13210" s="12"/>
      <c r="B13210" s="12"/>
      <c r="C13210" s="12"/>
    </row>
    <row r="13211" spans="1:3" x14ac:dyDescent="0.35">
      <c r="A13211" s="12"/>
      <c r="B13211" s="12"/>
      <c r="C13211" s="12"/>
    </row>
    <row r="13212" spans="1:3" x14ac:dyDescent="0.35">
      <c r="A13212" s="12"/>
      <c r="B13212" s="12"/>
      <c r="C13212" s="12"/>
    </row>
    <row r="13213" spans="1:3" x14ac:dyDescent="0.35">
      <c r="A13213" s="12"/>
      <c r="B13213" s="12"/>
      <c r="C13213" s="12"/>
    </row>
    <row r="13214" spans="1:3" x14ac:dyDescent="0.35">
      <c r="A13214" s="12"/>
      <c r="B13214" s="12"/>
      <c r="C13214" s="12"/>
    </row>
    <row r="13215" spans="1:3" x14ac:dyDescent="0.35">
      <c r="A13215" s="12"/>
      <c r="B13215" s="12"/>
      <c r="C13215" s="12"/>
    </row>
    <row r="13216" spans="1:3" x14ac:dyDescent="0.35">
      <c r="A13216" s="12"/>
      <c r="B13216" s="12"/>
      <c r="C13216" s="12"/>
    </row>
    <row r="13217" spans="1:3" x14ac:dyDescent="0.35">
      <c r="A13217" s="12"/>
      <c r="B13217" s="12"/>
      <c r="C13217" s="12"/>
    </row>
    <row r="13218" spans="1:3" x14ac:dyDescent="0.35">
      <c r="A13218" s="12"/>
      <c r="B13218" s="12"/>
      <c r="C13218" s="12"/>
    </row>
    <row r="13219" spans="1:3" x14ac:dyDescent="0.35">
      <c r="A13219" s="12"/>
      <c r="B13219" s="12"/>
      <c r="C13219" s="12"/>
    </row>
    <row r="13220" spans="1:3" x14ac:dyDescent="0.35">
      <c r="A13220" s="12"/>
      <c r="B13220" s="12"/>
      <c r="C13220" s="12"/>
    </row>
    <row r="13221" spans="1:3" x14ac:dyDescent="0.35">
      <c r="A13221" s="12"/>
      <c r="B13221" s="12"/>
      <c r="C13221" s="12"/>
    </row>
    <row r="13222" spans="1:3" x14ac:dyDescent="0.35">
      <c r="A13222" s="12"/>
      <c r="B13222" s="12"/>
      <c r="C13222" s="12"/>
    </row>
    <row r="13223" spans="1:3" x14ac:dyDescent="0.35">
      <c r="A13223" s="12"/>
      <c r="B13223" s="12"/>
      <c r="C13223" s="12"/>
    </row>
    <row r="13224" spans="1:3" x14ac:dyDescent="0.35">
      <c r="A13224" s="12"/>
      <c r="B13224" s="12"/>
      <c r="C13224" s="12"/>
    </row>
    <row r="13225" spans="1:3" x14ac:dyDescent="0.35">
      <c r="A13225" s="12"/>
      <c r="B13225" s="12"/>
      <c r="C13225" s="12"/>
    </row>
    <row r="13226" spans="1:3" x14ac:dyDescent="0.35">
      <c r="A13226" s="12"/>
      <c r="B13226" s="12"/>
      <c r="C13226" s="12"/>
    </row>
    <row r="13227" spans="1:3" x14ac:dyDescent="0.35">
      <c r="A13227" s="12"/>
      <c r="B13227" s="12"/>
      <c r="C13227" s="12"/>
    </row>
    <row r="13228" spans="1:3" x14ac:dyDescent="0.35">
      <c r="A13228" s="12"/>
      <c r="B13228" s="12"/>
      <c r="C13228" s="12"/>
    </row>
    <row r="13229" spans="1:3" x14ac:dyDescent="0.35">
      <c r="A13229" s="12"/>
      <c r="B13229" s="12"/>
      <c r="C13229" s="12"/>
    </row>
    <row r="13230" spans="1:3" x14ac:dyDescent="0.35">
      <c r="A13230" s="12"/>
      <c r="B13230" s="12"/>
      <c r="C13230" s="12"/>
    </row>
    <row r="13231" spans="1:3" x14ac:dyDescent="0.35">
      <c r="A13231" s="12"/>
      <c r="B13231" s="12"/>
      <c r="C13231" s="12"/>
    </row>
    <row r="13232" spans="1:3" x14ac:dyDescent="0.35">
      <c r="A13232" s="12"/>
      <c r="B13232" s="12"/>
      <c r="C13232" s="12"/>
    </row>
    <row r="13233" spans="1:3" x14ac:dyDescent="0.35">
      <c r="A13233" s="12"/>
      <c r="B13233" s="12"/>
      <c r="C13233" s="12"/>
    </row>
    <row r="13234" spans="1:3" x14ac:dyDescent="0.35">
      <c r="A13234" s="12"/>
      <c r="B13234" s="12"/>
      <c r="C13234" s="12"/>
    </row>
    <row r="13235" spans="1:3" x14ac:dyDescent="0.35">
      <c r="A13235" s="12"/>
      <c r="B13235" s="12"/>
      <c r="C13235" s="12"/>
    </row>
    <row r="13236" spans="1:3" x14ac:dyDescent="0.35">
      <c r="A13236" s="12"/>
      <c r="B13236" s="12"/>
      <c r="C13236" s="12"/>
    </row>
    <row r="13237" spans="1:3" x14ac:dyDescent="0.35">
      <c r="A13237" s="12"/>
      <c r="B13237" s="12"/>
      <c r="C13237" s="12"/>
    </row>
    <row r="13238" spans="1:3" x14ac:dyDescent="0.35">
      <c r="A13238" s="12"/>
      <c r="B13238" s="12"/>
      <c r="C13238" s="12"/>
    </row>
    <row r="13239" spans="1:3" x14ac:dyDescent="0.35">
      <c r="A13239" s="12"/>
      <c r="B13239" s="12"/>
      <c r="C13239" s="12"/>
    </row>
    <row r="13240" spans="1:3" x14ac:dyDescent="0.35">
      <c r="A13240" s="12"/>
      <c r="B13240" s="12"/>
      <c r="C13240" s="12"/>
    </row>
    <row r="13241" spans="1:3" x14ac:dyDescent="0.35">
      <c r="A13241" s="12"/>
      <c r="B13241" s="12"/>
      <c r="C13241" s="12"/>
    </row>
    <row r="13242" spans="1:3" x14ac:dyDescent="0.35">
      <c r="A13242" s="12"/>
      <c r="B13242" s="12"/>
      <c r="C13242" s="12"/>
    </row>
    <row r="13243" spans="1:3" x14ac:dyDescent="0.35">
      <c r="A13243" s="12"/>
      <c r="B13243" s="12"/>
      <c r="C13243" s="12"/>
    </row>
    <row r="13244" spans="1:3" x14ac:dyDescent="0.35">
      <c r="A13244" s="12"/>
      <c r="B13244" s="12"/>
      <c r="C13244" s="12"/>
    </row>
    <row r="13245" spans="1:3" x14ac:dyDescent="0.35">
      <c r="A13245" s="12"/>
      <c r="B13245" s="12"/>
      <c r="C13245" s="12"/>
    </row>
    <row r="13246" spans="1:3" x14ac:dyDescent="0.35">
      <c r="A13246" s="12"/>
      <c r="B13246" s="12"/>
      <c r="C13246" s="12"/>
    </row>
    <row r="13247" spans="1:3" x14ac:dyDescent="0.35">
      <c r="A13247" s="12"/>
      <c r="B13247" s="12"/>
      <c r="C13247" s="12"/>
    </row>
    <row r="13248" spans="1:3" x14ac:dyDescent="0.35">
      <c r="A13248" s="12"/>
      <c r="B13248" s="12"/>
      <c r="C13248" s="12"/>
    </row>
    <row r="13249" spans="1:3" x14ac:dyDescent="0.35">
      <c r="A13249" s="12"/>
      <c r="B13249" s="12"/>
      <c r="C13249" s="12"/>
    </row>
    <row r="13250" spans="1:3" x14ac:dyDescent="0.35">
      <c r="A13250" s="12"/>
      <c r="B13250" s="12"/>
      <c r="C13250" s="12"/>
    </row>
    <row r="13251" spans="1:3" x14ac:dyDescent="0.35">
      <c r="A13251" s="12"/>
      <c r="B13251" s="12"/>
      <c r="C13251" s="12"/>
    </row>
    <row r="13252" spans="1:3" x14ac:dyDescent="0.35">
      <c r="A13252" s="12"/>
      <c r="B13252" s="12"/>
      <c r="C13252" s="12"/>
    </row>
    <row r="13253" spans="1:3" x14ac:dyDescent="0.35">
      <c r="A13253" s="12"/>
      <c r="B13253" s="12"/>
      <c r="C13253" s="12"/>
    </row>
    <row r="13254" spans="1:3" x14ac:dyDescent="0.35">
      <c r="A13254" s="12"/>
      <c r="B13254" s="12"/>
      <c r="C13254" s="12"/>
    </row>
    <row r="13255" spans="1:3" x14ac:dyDescent="0.35">
      <c r="A13255" s="12"/>
      <c r="B13255" s="12"/>
      <c r="C13255" s="12"/>
    </row>
    <row r="13256" spans="1:3" x14ac:dyDescent="0.35">
      <c r="A13256" s="12"/>
      <c r="B13256" s="12"/>
      <c r="C13256" s="12"/>
    </row>
    <row r="13257" spans="1:3" x14ac:dyDescent="0.35">
      <c r="A13257" s="12"/>
      <c r="B13257" s="12"/>
      <c r="C13257" s="12"/>
    </row>
    <row r="13258" spans="1:3" x14ac:dyDescent="0.35">
      <c r="A13258" s="12"/>
      <c r="B13258" s="12"/>
      <c r="C13258" s="12"/>
    </row>
    <row r="13259" spans="1:3" x14ac:dyDescent="0.35">
      <c r="A13259" s="12"/>
      <c r="B13259" s="12"/>
      <c r="C13259" s="12"/>
    </row>
    <row r="13260" spans="1:3" x14ac:dyDescent="0.35">
      <c r="A13260" s="12"/>
      <c r="B13260" s="12"/>
      <c r="C13260" s="12"/>
    </row>
    <row r="13261" spans="1:3" x14ac:dyDescent="0.35">
      <c r="A13261" s="12"/>
      <c r="B13261" s="12"/>
      <c r="C13261" s="12"/>
    </row>
    <row r="13262" spans="1:3" x14ac:dyDescent="0.35">
      <c r="A13262" s="12"/>
      <c r="B13262" s="12"/>
      <c r="C13262" s="12"/>
    </row>
    <row r="13263" spans="1:3" x14ac:dyDescent="0.35">
      <c r="A13263" s="12"/>
      <c r="B13263" s="12"/>
      <c r="C13263" s="12"/>
    </row>
    <row r="13264" spans="1:3" x14ac:dyDescent="0.35">
      <c r="A13264" s="12"/>
      <c r="B13264" s="12"/>
      <c r="C13264" s="12"/>
    </row>
    <row r="13265" spans="1:3" x14ac:dyDescent="0.35">
      <c r="A13265" s="12"/>
      <c r="B13265" s="12"/>
      <c r="C13265" s="12"/>
    </row>
    <row r="13266" spans="1:3" x14ac:dyDescent="0.35">
      <c r="A13266" s="12"/>
      <c r="B13266" s="12"/>
      <c r="C13266" s="12"/>
    </row>
    <row r="13267" spans="1:3" x14ac:dyDescent="0.35">
      <c r="A13267" s="12"/>
      <c r="B13267" s="12"/>
      <c r="C13267" s="12"/>
    </row>
    <row r="13268" spans="1:3" x14ac:dyDescent="0.35">
      <c r="A13268" s="12"/>
      <c r="B13268" s="12"/>
      <c r="C13268" s="12"/>
    </row>
    <row r="13269" spans="1:3" x14ac:dyDescent="0.35">
      <c r="A13269" s="12"/>
      <c r="B13269" s="12"/>
      <c r="C13269" s="12"/>
    </row>
    <row r="13270" spans="1:3" x14ac:dyDescent="0.35">
      <c r="A13270" s="12"/>
      <c r="B13270" s="12"/>
      <c r="C13270" s="12"/>
    </row>
    <row r="13271" spans="1:3" x14ac:dyDescent="0.35">
      <c r="A13271" s="12"/>
      <c r="B13271" s="12"/>
      <c r="C13271" s="12"/>
    </row>
    <row r="13272" spans="1:3" x14ac:dyDescent="0.35">
      <c r="A13272" s="12"/>
      <c r="B13272" s="12"/>
      <c r="C13272" s="12"/>
    </row>
    <row r="13273" spans="1:3" x14ac:dyDescent="0.35">
      <c r="A13273" s="12"/>
      <c r="B13273" s="12"/>
      <c r="C13273" s="12"/>
    </row>
    <row r="13274" spans="1:3" x14ac:dyDescent="0.35">
      <c r="A13274" s="12"/>
      <c r="B13274" s="12"/>
      <c r="C13274" s="12"/>
    </row>
    <row r="13275" spans="1:3" x14ac:dyDescent="0.35">
      <c r="A13275" s="12"/>
      <c r="B13275" s="12"/>
      <c r="C13275" s="12"/>
    </row>
    <row r="13276" spans="1:3" x14ac:dyDescent="0.35">
      <c r="A13276" s="12"/>
      <c r="B13276" s="12"/>
      <c r="C13276" s="12"/>
    </row>
    <row r="13277" spans="1:3" x14ac:dyDescent="0.35">
      <c r="A13277" s="12"/>
      <c r="B13277" s="12"/>
      <c r="C13277" s="12"/>
    </row>
    <row r="13278" spans="1:3" x14ac:dyDescent="0.35">
      <c r="A13278" s="12"/>
      <c r="B13278" s="12"/>
      <c r="C13278" s="12"/>
    </row>
    <row r="13279" spans="1:3" x14ac:dyDescent="0.35">
      <c r="A13279" s="12"/>
      <c r="B13279" s="12"/>
      <c r="C13279" s="12"/>
    </row>
    <row r="13280" spans="1:3" x14ac:dyDescent="0.35">
      <c r="A13280" s="12"/>
      <c r="B13280" s="12"/>
      <c r="C13280" s="12"/>
    </row>
    <row r="13281" spans="1:3" x14ac:dyDescent="0.35">
      <c r="A13281" s="12"/>
      <c r="B13281" s="12"/>
      <c r="C13281" s="12"/>
    </row>
    <row r="13282" spans="1:3" x14ac:dyDescent="0.35">
      <c r="A13282" s="12"/>
      <c r="B13282" s="12"/>
      <c r="C13282" s="12"/>
    </row>
    <row r="13283" spans="1:3" x14ac:dyDescent="0.35">
      <c r="A13283" s="12"/>
      <c r="B13283" s="12"/>
      <c r="C13283" s="12"/>
    </row>
    <row r="13284" spans="1:3" x14ac:dyDescent="0.35">
      <c r="A13284" s="12"/>
      <c r="B13284" s="12"/>
      <c r="C13284" s="12"/>
    </row>
    <row r="13285" spans="1:3" x14ac:dyDescent="0.35">
      <c r="A13285" s="12"/>
      <c r="B13285" s="12"/>
      <c r="C13285" s="12"/>
    </row>
    <row r="13286" spans="1:3" x14ac:dyDescent="0.35">
      <c r="A13286" s="12"/>
      <c r="B13286" s="12"/>
      <c r="C13286" s="12"/>
    </row>
    <row r="13287" spans="1:3" x14ac:dyDescent="0.35">
      <c r="A13287" s="12"/>
      <c r="B13287" s="12"/>
      <c r="C13287" s="12"/>
    </row>
    <row r="13288" spans="1:3" x14ac:dyDescent="0.35">
      <c r="A13288" s="12"/>
      <c r="B13288" s="12"/>
      <c r="C13288" s="12"/>
    </row>
    <row r="13289" spans="1:3" x14ac:dyDescent="0.35">
      <c r="A13289" s="12"/>
      <c r="B13289" s="12"/>
      <c r="C13289" s="12"/>
    </row>
    <row r="13290" spans="1:3" x14ac:dyDescent="0.35">
      <c r="A13290" s="12"/>
      <c r="B13290" s="12"/>
      <c r="C13290" s="12"/>
    </row>
    <row r="13291" spans="1:3" x14ac:dyDescent="0.35">
      <c r="A13291" s="12"/>
      <c r="B13291" s="12"/>
      <c r="C13291" s="12"/>
    </row>
    <row r="13292" spans="1:3" x14ac:dyDescent="0.35">
      <c r="A13292" s="12"/>
      <c r="B13292" s="12"/>
      <c r="C13292" s="12"/>
    </row>
    <row r="13293" spans="1:3" x14ac:dyDescent="0.35">
      <c r="A13293" s="12"/>
      <c r="B13293" s="12"/>
      <c r="C13293" s="12"/>
    </row>
    <row r="13294" spans="1:3" x14ac:dyDescent="0.35">
      <c r="A13294" s="12"/>
      <c r="B13294" s="12"/>
      <c r="C13294" s="12"/>
    </row>
    <row r="13295" spans="1:3" x14ac:dyDescent="0.35">
      <c r="A13295" s="12"/>
      <c r="B13295" s="12"/>
      <c r="C13295" s="12"/>
    </row>
    <row r="13296" spans="1:3" x14ac:dyDescent="0.35">
      <c r="A13296" s="12"/>
      <c r="B13296" s="12"/>
      <c r="C13296" s="12"/>
    </row>
    <row r="13297" spans="1:3" x14ac:dyDescent="0.35">
      <c r="A13297" s="12"/>
      <c r="B13297" s="12"/>
      <c r="C13297" s="12"/>
    </row>
    <row r="13298" spans="1:3" x14ac:dyDescent="0.35">
      <c r="A13298" s="12"/>
      <c r="B13298" s="12"/>
      <c r="C13298" s="12"/>
    </row>
    <row r="13299" spans="1:3" x14ac:dyDescent="0.35">
      <c r="A13299" s="12"/>
      <c r="B13299" s="12"/>
      <c r="C13299" s="12"/>
    </row>
    <row r="13300" spans="1:3" x14ac:dyDescent="0.35">
      <c r="A13300" s="12"/>
      <c r="B13300" s="12"/>
      <c r="C13300" s="12"/>
    </row>
    <row r="13301" spans="1:3" x14ac:dyDescent="0.35">
      <c r="A13301" s="12"/>
      <c r="B13301" s="12"/>
      <c r="C13301" s="12"/>
    </row>
    <row r="13302" spans="1:3" x14ac:dyDescent="0.35">
      <c r="A13302" s="12"/>
      <c r="B13302" s="12"/>
      <c r="C13302" s="12"/>
    </row>
    <row r="13303" spans="1:3" x14ac:dyDescent="0.35">
      <c r="A13303" s="12"/>
      <c r="B13303" s="12"/>
      <c r="C13303" s="12"/>
    </row>
    <row r="13304" spans="1:3" x14ac:dyDescent="0.35">
      <c r="A13304" s="12"/>
      <c r="B13304" s="12"/>
      <c r="C13304" s="12"/>
    </row>
    <row r="13305" spans="1:3" x14ac:dyDescent="0.35">
      <c r="A13305" s="12"/>
      <c r="B13305" s="12"/>
      <c r="C13305" s="12"/>
    </row>
    <row r="13306" spans="1:3" x14ac:dyDescent="0.35">
      <c r="A13306" s="12"/>
      <c r="B13306" s="12"/>
      <c r="C13306" s="12"/>
    </row>
    <row r="13307" spans="1:3" x14ac:dyDescent="0.35">
      <c r="A13307" s="12"/>
      <c r="B13307" s="12"/>
      <c r="C13307" s="12"/>
    </row>
    <row r="13308" spans="1:3" x14ac:dyDescent="0.35">
      <c r="A13308" s="12"/>
      <c r="B13308" s="12"/>
      <c r="C13308" s="12"/>
    </row>
    <row r="13309" spans="1:3" x14ac:dyDescent="0.35">
      <c r="A13309" s="12"/>
      <c r="B13309" s="12"/>
      <c r="C13309" s="12"/>
    </row>
    <row r="13310" spans="1:3" x14ac:dyDescent="0.35">
      <c r="A13310" s="12"/>
      <c r="B13310" s="12"/>
      <c r="C13310" s="12"/>
    </row>
    <row r="13311" spans="1:3" x14ac:dyDescent="0.35">
      <c r="A13311" s="12"/>
      <c r="B13311" s="12"/>
      <c r="C13311" s="12"/>
    </row>
    <row r="13312" spans="1:3" x14ac:dyDescent="0.35">
      <c r="A13312" s="12"/>
      <c r="B13312" s="12"/>
      <c r="C13312" s="12"/>
    </row>
    <row r="13313" spans="1:3" x14ac:dyDescent="0.35">
      <c r="A13313" s="12"/>
      <c r="B13313" s="12"/>
      <c r="C13313" s="12"/>
    </row>
    <row r="13314" spans="1:3" x14ac:dyDescent="0.35">
      <c r="A13314" s="12"/>
      <c r="B13314" s="12"/>
      <c r="C13314" s="12"/>
    </row>
    <row r="13315" spans="1:3" x14ac:dyDescent="0.35">
      <c r="A13315" s="12"/>
      <c r="B13315" s="12"/>
      <c r="C13315" s="12"/>
    </row>
    <row r="13316" spans="1:3" x14ac:dyDescent="0.35">
      <c r="A13316" s="12"/>
      <c r="B13316" s="12"/>
      <c r="C13316" s="12"/>
    </row>
    <row r="13317" spans="1:3" x14ac:dyDescent="0.35">
      <c r="A13317" s="12"/>
      <c r="B13317" s="12"/>
      <c r="C13317" s="12"/>
    </row>
    <row r="13318" spans="1:3" x14ac:dyDescent="0.35">
      <c r="A13318" s="12"/>
      <c r="B13318" s="12"/>
      <c r="C13318" s="12"/>
    </row>
    <row r="13319" spans="1:3" x14ac:dyDescent="0.35">
      <c r="A13319" s="12"/>
      <c r="B13319" s="12"/>
      <c r="C13319" s="12"/>
    </row>
    <row r="13320" spans="1:3" x14ac:dyDescent="0.35">
      <c r="A13320" s="12"/>
      <c r="B13320" s="12"/>
      <c r="C13320" s="12"/>
    </row>
    <row r="13321" spans="1:3" x14ac:dyDescent="0.35">
      <c r="A13321" s="12"/>
      <c r="B13321" s="12"/>
      <c r="C13321" s="12"/>
    </row>
    <row r="13322" spans="1:3" x14ac:dyDescent="0.35">
      <c r="A13322" s="12"/>
      <c r="B13322" s="12"/>
      <c r="C13322" s="12"/>
    </row>
    <row r="13323" spans="1:3" x14ac:dyDescent="0.35">
      <c r="A13323" s="12"/>
      <c r="B13323" s="12"/>
      <c r="C13323" s="12"/>
    </row>
    <row r="13324" spans="1:3" x14ac:dyDescent="0.35">
      <c r="A13324" s="12"/>
      <c r="B13324" s="12"/>
      <c r="C13324" s="12"/>
    </row>
    <row r="13325" spans="1:3" x14ac:dyDescent="0.35">
      <c r="A13325" s="12"/>
      <c r="B13325" s="12"/>
      <c r="C13325" s="12"/>
    </row>
    <row r="13326" spans="1:3" x14ac:dyDescent="0.35">
      <c r="A13326" s="12"/>
      <c r="B13326" s="12"/>
      <c r="C13326" s="12"/>
    </row>
    <row r="13327" spans="1:3" x14ac:dyDescent="0.35">
      <c r="A13327" s="12"/>
      <c r="B13327" s="12"/>
      <c r="C13327" s="12"/>
    </row>
    <row r="13328" spans="1:3" x14ac:dyDescent="0.35">
      <c r="A13328" s="12"/>
      <c r="B13328" s="12"/>
      <c r="C13328" s="12"/>
    </row>
    <row r="13329" spans="1:3" x14ac:dyDescent="0.35">
      <c r="A13329" s="12"/>
      <c r="B13329" s="12"/>
      <c r="C13329" s="12"/>
    </row>
    <row r="13330" spans="1:3" x14ac:dyDescent="0.35">
      <c r="A13330" s="12"/>
      <c r="B13330" s="12"/>
      <c r="C13330" s="12"/>
    </row>
    <row r="13331" spans="1:3" x14ac:dyDescent="0.35">
      <c r="A13331" s="12"/>
      <c r="B13331" s="12"/>
      <c r="C13331" s="12"/>
    </row>
    <row r="13332" spans="1:3" x14ac:dyDescent="0.35">
      <c r="A13332" s="12"/>
      <c r="B13332" s="12"/>
      <c r="C13332" s="12"/>
    </row>
    <row r="13333" spans="1:3" x14ac:dyDescent="0.35">
      <c r="A13333" s="12"/>
      <c r="B13333" s="12"/>
      <c r="C13333" s="12"/>
    </row>
    <row r="13334" spans="1:3" x14ac:dyDescent="0.35">
      <c r="A13334" s="12"/>
      <c r="B13334" s="12"/>
      <c r="C13334" s="12"/>
    </row>
    <row r="13335" spans="1:3" x14ac:dyDescent="0.35">
      <c r="A13335" s="12"/>
      <c r="B13335" s="12"/>
      <c r="C13335" s="12"/>
    </row>
    <row r="13336" spans="1:3" x14ac:dyDescent="0.35">
      <c r="A13336" s="12"/>
      <c r="B13336" s="12"/>
      <c r="C13336" s="12"/>
    </row>
    <row r="13337" spans="1:3" x14ac:dyDescent="0.35">
      <c r="A13337" s="12"/>
      <c r="B13337" s="12"/>
      <c r="C13337" s="12"/>
    </row>
    <row r="13338" spans="1:3" x14ac:dyDescent="0.35">
      <c r="A13338" s="12"/>
      <c r="B13338" s="12"/>
      <c r="C13338" s="12"/>
    </row>
    <row r="13339" spans="1:3" x14ac:dyDescent="0.35">
      <c r="A13339" s="12"/>
      <c r="B13339" s="12"/>
      <c r="C13339" s="12"/>
    </row>
    <row r="13340" spans="1:3" x14ac:dyDescent="0.35">
      <c r="A13340" s="12"/>
      <c r="B13340" s="12"/>
      <c r="C13340" s="12"/>
    </row>
    <row r="13341" spans="1:3" x14ac:dyDescent="0.35">
      <c r="A13341" s="12"/>
      <c r="B13341" s="12"/>
      <c r="C13341" s="12"/>
    </row>
    <row r="13342" spans="1:3" x14ac:dyDescent="0.35">
      <c r="A13342" s="12"/>
      <c r="B13342" s="12"/>
      <c r="C13342" s="12"/>
    </row>
    <row r="13343" spans="1:3" x14ac:dyDescent="0.35">
      <c r="A13343" s="12"/>
      <c r="B13343" s="12"/>
      <c r="C13343" s="12"/>
    </row>
    <row r="13344" spans="1:3" x14ac:dyDescent="0.35">
      <c r="A13344" s="12"/>
      <c r="B13344" s="12"/>
      <c r="C13344" s="12"/>
    </row>
    <row r="13345" spans="1:3" x14ac:dyDescent="0.35">
      <c r="A13345" s="12"/>
      <c r="B13345" s="12"/>
      <c r="C13345" s="12"/>
    </row>
    <row r="13346" spans="1:3" x14ac:dyDescent="0.35">
      <c r="A13346" s="12"/>
      <c r="B13346" s="12"/>
      <c r="C13346" s="12"/>
    </row>
    <row r="13347" spans="1:3" x14ac:dyDescent="0.35">
      <c r="A13347" s="12"/>
      <c r="B13347" s="12"/>
      <c r="C13347" s="12"/>
    </row>
    <row r="13348" spans="1:3" x14ac:dyDescent="0.35">
      <c r="A13348" s="12"/>
      <c r="B13348" s="12"/>
      <c r="C13348" s="12"/>
    </row>
    <row r="13349" spans="1:3" x14ac:dyDescent="0.35">
      <c r="A13349" s="12"/>
      <c r="B13349" s="12"/>
      <c r="C13349" s="12"/>
    </row>
    <row r="13350" spans="1:3" x14ac:dyDescent="0.35">
      <c r="A13350" s="12"/>
      <c r="B13350" s="12"/>
      <c r="C13350" s="12"/>
    </row>
    <row r="13351" spans="1:3" x14ac:dyDescent="0.35">
      <c r="A13351" s="12"/>
      <c r="B13351" s="12"/>
      <c r="C13351" s="12"/>
    </row>
    <row r="13352" spans="1:3" x14ac:dyDescent="0.35">
      <c r="A13352" s="12"/>
      <c r="B13352" s="12"/>
      <c r="C13352" s="12"/>
    </row>
    <row r="13353" spans="1:3" x14ac:dyDescent="0.35">
      <c r="A13353" s="12"/>
      <c r="B13353" s="12"/>
      <c r="C13353" s="12"/>
    </row>
    <row r="13354" spans="1:3" x14ac:dyDescent="0.35">
      <c r="A13354" s="12"/>
      <c r="B13354" s="12"/>
      <c r="C13354" s="12"/>
    </row>
    <row r="13355" spans="1:3" x14ac:dyDescent="0.35">
      <c r="A13355" s="12"/>
      <c r="B13355" s="12"/>
      <c r="C13355" s="12"/>
    </row>
    <row r="13356" spans="1:3" x14ac:dyDescent="0.35">
      <c r="A13356" s="12"/>
      <c r="B13356" s="12"/>
      <c r="C13356" s="12"/>
    </row>
    <row r="13357" spans="1:3" x14ac:dyDescent="0.35">
      <c r="A13357" s="12"/>
      <c r="B13357" s="12"/>
      <c r="C13357" s="12"/>
    </row>
    <row r="13358" spans="1:3" x14ac:dyDescent="0.35">
      <c r="A13358" s="12"/>
      <c r="B13358" s="12"/>
      <c r="C13358" s="12"/>
    </row>
    <row r="13359" spans="1:3" x14ac:dyDescent="0.35">
      <c r="A13359" s="12"/>
      <c r="B13359" s="12"/>
      <c r="C13359" s="12"/>
    </row>
    <row r="13360" spans="1:3" x14ac:dyDescent="0.35">
      <c r="A13360" s="12"/>
      <c r="B13360" s="12"/>
      <c r="C13360" s="12"/>
    </row>
    <row r="13361" spans="1:3" x14ac:dyDescent="0.35">
      <c r="A13361" s="12"/>
      <c r="B13361" s="12"/>
      <c r="C13361" s="12"/>
    </row>
    <row r="13362" spans="1:3" x14ac:dyDescent="0.35">
      <c r="A13362" s="12"/>
      <c r="B13362" s="12"/>
      <c r="C13362" s="12"/>
    </row>
    <row r="13363" spans="1:3" x14ac:dyDescent="0.35">
      <c r="A13363" s="12"/>
      <c r="B13363" s="12"/>
      <c r="C13363" s="12"/>
    </row>
    <row r="13364" spans="1:3" x14ac:dyDescent="0.35">
      <c r="A13364" s="12"/>
      <c r="B13364" s="12"/>
      <c r="C13364" s="12"/>
    </row>
    <row r="13365" spans="1:3" x14ac:dyDescent="0.35">
      <c r="A13365" s="12"/>
      <c r="B13365" s="12"/>
      <c r="C13365" s="12"/>
    </row>
    <row r="13366" spans="1:3" x14ac:dyDescent="0.35">
      <c r="A13366" s="12"/>
      <c r="B13366" s="12"/>
      <c r="C13366" s="12"/>
    </row>
    <row r="13367" spans="1:3" x14ac:dyDescent="0.35">
      <c r="A13367" s="12"/>
      <c r="B13367" s="12"/>
      <c r="C13367" s="12"/>
    </row>
    <row r="13368" spans="1:3" x14ac:dyDescent="0.35">
      <c r="A13368" s="12"/>
      <c r="B13368" s="12"/>
      <c r="C13368" s="12"/>
    </row>
    <row r="13369" spans="1:3" x14ac:dyDescent="0.35">
      <c r="A13369" s="12"/>
      <c r="B13369" s="12"/>
      <c r="C13369" s="12"/>
    </row>
    <row r="13370" spans="1:3" x14ac:dyDescent="0.35">
      <c r="A13370" s="12"/>
      <c r="B13370" s="12"/>
      <c r="C13370" s="12"/>
    </row>
    <row r="13371" spans="1:3" x14ac:dyDescent="0.35">
      <c r="A13371" s="12"/>
      <c r="B13371" s="12"/>
      <c r="C13371" s="12"/>
    </row>
    <row r="13372" spans="1:3" x14ac:dyDescent="0.35">
      <c r="A13372" s="12"/>
      <c r="B13372" s="12"/>
      <c r="C13372" s="12"/>
    </row>
    <row r="13373" spans="1:3" x14ac:dyDescent="0.35">
      <c r="A13373" s="12"/>
      <c r="B13373" s="12"/>
      <c r="C13373" s="12"/>
    </row>
    <row r="13374" spans="1:3" x14ac:dyDescent="0.35">
      <c r="A13374" s="12"/>
      <c r="B13374" s="12"/>
      <c r="C13374" s="12"/>
    </row>
    <row r="13375" spans="1:3" x14ac:dyDescent="0.35">
      <c r="A13375" s="12"/>
      <c r="B13375" s="12"/>
      <c r="C13375" s="12"/>
    </row>
    <row r="13376" spans="1:3" x14ac:dyDescent="0.35">
      <c r="A13376" s="12"/>
      <c r="B13376" s="12"/>
      <c r="C13376" s="12"/>
    </row>
    <row r="13377" spans="1:3" x14ac:dyDescent="0.35">
      <c r="A13377" s="12"/>
      <c r="B13377" s="12"/>
      <c r="C13377" s="12"/>
    </row>
    <row r="13378" spans="1:3" x14ac:dyDescent="0.35">
      <c r="A13378" s="12"/>
      <c r="B13378" s="12"/>
      <c r="C13378" s="12"/>
    </row>
    <row r="13379" spans="1:3" x14ac:dyDescent="0.35">
      <c r="A13379" s="12"/>
      <c r="B13379" s="12"/>
      <c r="C13379" s="12"/>
    </row>
    <row r="13380" spans="1:3" x14ac:dyDescent="0.35">
      <c r="A13380" s="12"/>
      <c r="B13380" s="12"/>
      <c r="C13380" s="12"/>
    </row>
    <row r="13381" spans="1:3" x14ac:dyDescent="0.35">
      <c r="A13381" s="12"/>
      <c r="B13381" s="12"/>
      <c r="C13381" s="12"/>
    </row>
    <row r="13382" spans="1:3" x14ac:dyDescent="0.35">
      <c r="A13382" s="12"/>
      <c r="B13382" s="12"/>
      <c r="C13382" s="12"/>
    </row>
    <row r="13383" spans="1:3" x14ac:dyDescent="0.35">
      <c r="A13383" s="12"/>
      <c r="B13383" s="12"/>
      <c r="C13383" s="12"/>
    </row>
    <row r="13384" spans="1:3" x14ac:dyDescent="0.35">
      <c r="A13384" s="12"/>
      <c r="B13384" s="12"/>
      <c r="C13384" s="12"/>
    </row>
    <row r="13385" spans="1:3" x14ac:dyDescent="0.35">
      <c r="A13385" s="12"/>
      <c r="B13385" s="12"/>
      <c r="C13385" s="12"/>
    </row>
    <row r="13386" spans="1:3" x14ac:dyDescent="0.35">
      <c r="A13386" s="12"/>
      <c r="B13386" s="12"/>
      <c r="C13386" s="12"/>
    </row>
    <row r="13387" spans="1:3" x14ac:dyDescent="0.35">
      <c r="A13387" s="12"/>
      <c r="B13387" s="12"/>
      <c r="C13387" s="12"/>
    </row>
    <row r="13388" spans="1:3" x14ac:dyDescent="0.35">
      <c r="A13388" s="12"/>
      <c r="B13388" s="12"/>
      <c r="C13388" s="12"/>
    </row>
    <row r="13389" spans="1:3" x14ac:dyDescent="0.35">
      <c r="A13389" s="12"/>
      <c r="B13389" s="12"/>
      <c r="C13389" s="12"/>
    </row>
    <row r="13390" spans="1:3" x14ac:dyDescent="0.35">
      <c r="A13390" s="12"/>
      <c r="B13390" s="12"/>
      <c r="C13390" s="12"/>
    </row>
    <row r="13391" spans="1:3" x14ac:dyDescent="0.35">
      <c r="A13391" s="12"/>
      <c r="B13391" s="12"/>
      <c r="C13391" s="12"/>
    </row>
    <row r="13392" spans="1:3" x14ac:dyDescent="0.35">
      <c r="A13392" s="12"/>
      <c r="B13392" s="12"/>
      <c r="C13392" s="12"/>
    </row>
    <row r="13393" spans="1:3" x14ac:dyDescent="0.35">
      <c r="A13393" s="12"/>
      <c r="B13393" s="12"/>
      <c r="C13393" s="12"/>
    </row>
    <row r="13394" spans="1:3" x14ac:dyDescent="0.35">
      <c r="A13394" s="12"/>
      <c r="B13394" s="12"/>
      <c r="C13394" s="12"/>
    </row>
    <row r="13395" spans="1:3" x14ac:dyDescent="0.35">
      <c r="A13395" s="12"/>
      <c r="B13395" s="12"/>
      <c r="C13395" s="12"/>
    </row>
    <row r="13396" spans="1:3" x14ac:dyDescent="0.35">
      <c r="A13396" s="12"/>
      <c r="B13396" s="12"/>
      <c r="C13396" s="12"/>
    </row>
    <row r="13397" spans="1:3" x14ac:dyDescent="0.35">
      <c r="A13397" s="12"/>
      <c r="B13397" s="12"/>
      <c r="C13397" s="12"/>
    </row>
    <row r="13398" spans="1:3" x14ac:dyDescent="0.35">
      <c r="A13398" s="12"/>
      <c r="B13398" s="12"/>
      <c r="C13398" s="12"/>
    </row>
    <row r="13399" spans="1:3" x14ac:dyDescent="0.35">
      <c r="A13399" s="12"/>
      <c r="B13399" s="12"/>
      <c r="C13399" s="12"/>
    </row>
    <row r="13400" spans="1:3" x14ac:dyDescent="0.35">
      <c r="A13400" s="12"/>
      <c r="B13400" s="12"/>
      <c r="C13400" s="12"/>
    </row>
    <row r="13401" spans="1:3" x14ac:dyDescent="0.35">
      <c r="A13401" s="12"/>
      <c r="B13401" s="12"/>
      <c r="C13401" s="12"/>
    </row>
    <row r="13402" spans="1:3" x14ac:dyDescent="0.35">
      <c r="A13402" s="12"/>
      <c r="B13402" s="12"/>
      <c r="C13402" s="12"/>
    </row>
    <row r="13403" spans="1:3" x14ac:dyDescent="0.35">
      <c r="A13403" s="12"/>
      <c r="B13403" s="12"/>
      <c r="C13403" s="12"/>
    </row>
    <row r="13404" spans="1:3" x14ac:dyDescent="0.35">
      <c r="A13404" s="12"/>
      <c r="B13404" s="12"/>
      <c r="C13404" s="12"/>
    </row>
    <row r="13405" spans="1:3" x14ac:dyDescent="0.35">
      <c r="A13405" s="12"/>
      <c r="B13405" s="12"/>
      <c r="C13405" s="12"/>
    </row>
    <row r="13406" spans="1:3" x14ac:dyDescent="0.35">
      <c r="A13406" s="12"/>
      <c r="B13406" s="12"/>
      <c r="C13406" s="12"/>
    </row>
    <row r="13407" spans="1:3" x14ac:dyDescent="0.35">
      <c r="A13407" s="12"/>
      <c r="B13407" s="12"/>
      <c r="C13407" s="12"/>
    </row>
    <row r="13408" spans="1:3" x14ac:dyDescent="0.35">
      <c r="A13408" s="12"/>
      <c r="B13408" s="12"/>
      <c r="C13408" s="12"/>
    </row>
    <row r="13409" spans="1:3" x14ac:dyDescent="0.35">
      <c r="A13409" s="12"/>
      <c r="B13409" s="12"/>
      <c r="C13409" s="12"/>
    </row>
    <row r="13410" spans="1:3" x14ac:dyDescent="0.35">
      <c r="A13410" s="12"/>
      <c r="B13410" s="12"/>
      <c r="C13410" s="12"/>
    </row>
    <row r="13411" spans="1:3" x14ac:dyDescent="0.35">
      <c r="A13411" s="12"/>
      <c r="B13411" s="12"/>
      <c r="C13411" s="12"/>
    </row>
    <row r="13412" spans="1:3" x14ac:dyDescent="0.35">
      <c r="A13412" s="12"/>
      <c r="B13412" s="12"/>
      <c r="C13412" s="12"/>
    </row>
    <row r="13413" spans="1:3" x14ac:dyDescent="0.35">
      <c r="A13413" s="12"/>
      <c r="B13413" s="12"/>
      <c r="C13413" s="12"/>
    </row>
    <row r="13414" spans="1:3" x14ac:dyDescent="0.35">
      <c r="A13414" s="12"/>
      <c r="B13414" s="12"/>
      <c r="C13414" s="12"/>
    </row>
    <row r="13415" spans="1:3" x14ac:dyDescent="0.35">
      <c r="A13415" s="12"/>
      <c r="B13415" s="12"/>
      <c r="C13415" s="12"/>
    </row>
    <row r="13416" spans="1:3" x14ac:dyDescent="0.35">
      <c r="A13416" s="12"/>
      <c r="B13416" s="12"/>
      <c r="C13416" s="12"/>
    </row>
    <row r="13417" spans="1:3" x14ac:dyDescent="0.35">
      <c r="A13417" s="12"/>
      <c r="B13417" s="12"/>
      <c r="C13417" s="12"/>
    </row>
    <row r="13418" spans="1:3" x14ac:dyDescent="0.35">
      <c r="A13418" s="12"/>
      <c r="B13418" s="12"/>
      <c r="C13418" s="12"/>
    </row>
    <row r="13419" spans="1:3" x14ac:dyDescent="0.35">
      <c r="A13419" s="12"/>
      <c r="B13419" s="12"/>
      <c r="C13419" s="12"/>
    </row>
    <row r="13420" spans="1:3" x14ac:dyDescent="0.35">
      <c r="A13420" s="12"/>
      <c r="B13420" s="12"/>
      <c r="C13420" s="12"/>
    </row>
    <row r="13421" spans="1:3" x14ac:dyDescent="0.35">
      <c r="A13421" s="12"/>
      <c r="B13421" s="12"/>
      <c r="C13421" s="12"/>
    </row>
    <row r="13422" spans="1:3" x14ac:dyDescent="0.35">
      <c r="A13422" s="12"/>
      <c r="B13422" s="12"/>
      <c r="C13422" s="12"/>
    </row>
    <row r="13423" spans="1:3" x14ac:dyDescent="0.35">
      <c r="A13423" s="12"/>
      <c r="B13423" s="12"/>
      <c r="C13423" s="12"/>
    </row>
    <row r="13424" spans="1:3" x14ac:dyDescent="0.35">
      <c r="A13424" s="12"/>
      <c r="B13424" s="12"/>
      <c r="C13424" s="12"/>
    </row>
    <row r="13425" spans="1:3" x14ac:dyDescent="0.35">
      <c r="A13425" s="12"/>
      <c r="B13425" s="12"/>
      <c r="C13425" s="12"/>
    </row>
    <row r="13426" spans="1:3" x14ac:dyDescent="0.35">
      <c r="A13426" s="12"/>
      <c r="B13426" s="12"/>
      <c r="C13426" s="12"/>
    </row>
    <row r="13427" spans="1:3" x14ac:dyDescent="0.35">
      <c r="A13427" s="12"/>
      <c r="B13427" s="12"/>
      <c r="C13427" s="12"/>
    </row>
    <row r="13428" spans="1:3" x14ac:dyDescent="0.35">
      <c r="A13428" s="12"/>
      <c r="B13428" s="12"/>
      <c r="C13428" s="12"/>
    </row>
    <row r="13429" spans="1:3" x14ac:dyDescent="0.35">
      <c r="A13429" s="12"/>
      <c r="B13429" s="12"/>
      <c r="C13429" s="12"/>
    </row>
    <row r="13430" spans="1:3" x14ac:dyDescent="0.35">
      <c r="A13430" s="12"/>
      <c r="B13430" s="12"/>
      <c r="C13430" s="12"/>
    </row>
    <row r="13431" spans="1:3" x14ac:dyDescent="0.35">
      <c r="A13431" s="12"/>
      <c r="B13431" s="12"/>
      <c r="C13431" s="12"/>
    </row>
    <row r="13432" spans="1:3" x14ac:dyDescent="0.35">
      <c r="A13432" s="12"/>
      <c r="B13432" s="12"/>
      <c r="C13432" s="12"/>
    </row>
    <row r="13433" spans="1:3" x14ac:dyDescent="0.35">
      <c r="A13433" s="12"/>
      <c r="B13433" s="12"/>
      <c r="C13433" s="12"/>
    </row>
    <row r="13434" spans="1:3" x14ac:dyDescent="0.35">
      <c r="A13434" s="12"/>
      <c r="B13434" s="12"/>
      <c r="C13434" s="12"/>
    </row>
    <row r="13435" spans="1:3" x14ac:dyDescent="0.35">
      <c r="A13435" s="12"/>
      <c r="B13435" s="12"/>
      <c r="C13435" s="12"/>
    </row>
    <row r="13436" spans="1:3" x14ac:dyDescent="0.35">
      <c r="A13436" s="12"/>
      <c r="B13436" s="12"/>
      <c r="C13436" s="12"/>
    </row>
    <row r="13437" spans="1:3" x14ac:dyDescent="0.35">
      <c r="A13437" s="12"/>
      <c r="B13437" s="12"/>
      <c r="C13437" s="12"/>
    </row>
    <row r="13438" spans="1:3" x14ac:dyDescent="0.35">
      <c r="A13438" s="12"/>
      <c r="B13438" s="12"/>
      <c r="C13438" s="12"/>
    </row>
    <row r="13439" spans="1:3" x14ac:dyDescent="0.35">
      <c r="A13439" s="12"/>
      <c r="B13439" s="12"/>
      <c r="C13439" s="12"/>
    </row>
    <row r="13440" spans="1:3" x14ac:dyDescent="0.35">
      <c r="A13440" s="12"/>
      <c r="B13440" s="12"/>
      <c r="C13440" s="12"/>
    </row>
    <row r="13441" spans="1:3" x14ac:dyDescent="0.35">
      <c r="A13441" s="12"/>
      <c r="B13441" s="12"/>
      <c r="C13441" s="12"/>
    </row>
    <row r="13442" spans="1:3" x14ac:dyDescent="0.35">
      <c r="A13442" s="12"/>
      <c r="B13442" s="12"/>
      <c r="C13442" s="12"/>
    </row>
    <row r="13443" spans="1:3" x14ac:dyDescent="0.35">
      <c r="A13443" s="12"/>
      <c r="B13443" s="12"/>
      <c r="C13443" s="12"/>
    </row>
    <row r="13444" spans="1:3" x14ac:dyDescent="0.35">
      <c r="A13444" s="12"/>
      <c r="B13444" s="12"/>
      <c r="C13444" s="12"/>
    </row>
    <row r="13445" spans="1:3" x14ac:dyDescent="0.35">
      <c r="A13445" s="12"/>
      <c r="B13445" s="12"/>
      <c r="C13445" s="12"/>
    </row>
    <row r="13446" spans="1:3" x14ac:dyDescent="0.35">
      <c r="A13446" s="12"/>
      <c r="B13446" s="12"/>
      <c r="C13446" s="12"/>
    </row>
    <row r="13447" spans="1:3" x14ac:dyDescent="0.35">
      <c r="A13447" s="12"/>
      <c r="B13447" s="12"/>
      <c r="C13447" s="12"/>
    </row>
    <row r="13448" spans="1:3" x14ac:dyDescent="0.35">
      <c r="A13448" s="12"/>
      <c r="B13448" s="12"/>
      <c r="C13448" s="12"/>
    </row>
    <row r="13449" spans="1:3" x14ac:dyDescent="0.35">
      <c r="A13449" s="12"/>
      <c r="B13449" s="12"/>
      <c r="C13449" s="12"/>
    </row>
    <row r="13450" spans="1:3" x14ac:dyDescent="0.35">
      <c r="A13450" s="12"/>
      <c r="B13450" s="12"/>
      <c r="C13450" s="12"/>
    </row>
    <row r="13451" spans="1:3" x14ac:dyDescent="0.35">
      <c r="A13451" s="12"/>
      <c r="B13451" s="12"/>
      <c r="C13451" s="12"/>
    </row>
    <row r="13452" spans="1:3" x14ac:dyDescent="0.35">
      <c r="A13452" s="12"/>
      <c r="B13452" s="12"/>
      <c r="C13452" s="12"/>
    </row>
    <row r="13453" spans="1:3" x14ac:dyDescent="0.35">
      <c r="A13453" s="12"/>
      <c r="B13453" s="12"/>
      <c r="C13453" s="12"/>
    </row>
    <row r="13454" spans="1:3" x14ac:dyDescent="0.35">
      <c r="A13454" s="12"/>
      <c r="B13454" s="12"/>
      <c r="C13454" s="12"/>
    </row>
    <row r="13455" spans="1:3" x14ac:dyDescent="0.35">
      <c r="A13455" s="12"/>
      <c r="B13455" s="12"/>
      <c r="C13455" s="12"/>
    </row>
    <row r="13456" spans="1:3" x14ac:dyDescent="0.35">
      <c r="A13456" s="12"/>
      <c r="B13456" s="12"/>
      <c r="C13456" s="12"/>
    </row>
    <row r="13457" spans="1:3" x14ac:dyDescent="0.35">
      <c r="A13457" s="12"/>
      <c r="B13457" s="12"/>
      <c r="C13457" s="12"/>
    </row>
    <row r="13458" spans="1:3" x14ac:dyDescent="0.35">
      <c r="A13458" s="12"/>
      <c r="B13458" s="12"/>
      <c r="C13458" s="12"/>
    </row>
    <row r="13459" spans="1:3" x14ac:dyDescent="0.35">
      <c r="A13459" s="12"/>
      <c r="B13459" s="12"/>
      <c r="C13459" s="12"/>
    </row>
    <row r="13460" spans="1:3" x14ac:dyDescent="0.35">
      <c r="A13460" s="12"/>
      <c r="B13460" s="12"/>
      <c r="C13460" s="12"/>
    </row>
    <row r="13461" spans="1:3" x14ac:dyDescent="0.35">
      <c r="A13461" s="12"/>
      <c r="B13461" s="12"/>
      <c r="C13461" s="12"/>
    </row>
    <row r="13462" spans="1:3" x14ac:dyDescent="0.35">
      <c r="A13462" s="12"/>
      <c r="B13462" s="12"/>
      <c r="C13462" s="12"/>
    </row>
    <row r="13463" spans="1:3" x14ac:dyDescent="0.35">
      <c r="A13463" s="12"/>
      <c r="B13463" s="12"/>
      <c r="C13463" s="12"/>
    </row>
    <row r="13464" spans="1:3" x14ac:dyDescent="0.35">
      <c r="A13464" s="12"/>
      <c r="B13464" s="12"/>
      <c r="C13464" s="12"/>
    </row>
    <row r="13465" spans="1:3" x14ac:dyDescent="0.35">
      <c r="A13465" s="12"/>
      <c r="B13465" s="12"/>
      <c r="C13465" s="12"/>
    </row>
    <row r="13466" spans="1:3" x14ac:dyDescent="0.35">
      <c r="A13466" s="12"/>
      <c r="B13466" s="12"/>
      <c r="C13466" s="12"/>
    </row>
    <row r="13467" spans="1:3" x14ac:dyDescent="0.35">
      <c r="A13467" s="12"/>
      <c r="B13467" s="12"/>
      <c r="C13467" s="12"/>
    </row>
    <row r="13468" spans="1:3" x14ac:dyDescent="0.35">
      <c r="A13468" s="12"/>
      <c r="B13468" s="12"/>
      <c r="C13468" s="12"/>
    </row>
    <row r="13469" spans="1:3" x14ac:dyDescent="0.35">
      <c r="A13469" s="12"/>
      <c r="B13469" s="12"/>
      <c r="C13469" s="12"/>
    </row>
    <row r="13470" spans="1:3" x14ac:dyDescent="0.35">
      <c r="A13470" s="12"/>
      <c r="B13470" s="12"/>
      <c r="C13470" s="12"/>
    </row>
    <row r="13471" spans="1:3" x14ac:dyDescent="0.35">
      <c r="A13471" s="12"/>
      <c r="B13471" s="12"/>
      <c r="C13471" s="12"/>
    </row>
    <row r="13472" spans="1:3" x14ac:dyDescent="0.35">
      <c r="A13472" s="12"/>
      <c r="B13472" s="12"/>
      <c r="C13472" s="12"/>
    </row>
    <row r="13473" spans="1:3" x14ac:dyDescent="0.35">
      <c r="A13473" s="12"/>
      <c r="B13473" s="12"/>
      <c r="C13473" s="12"/>
    </row>
    <row r="13474" spans="1:3" x14ac:dyDescent="0.35">
      <c r="A13474" s="12"/>
      <c r="B13474" s="12"/>
      <c r="C13474" s="12"/>
    </row>
    <row r="13475" spans="1:3" x14ac:dyDescent="0.35">
      <c r="A13475" s="12"/>
      <c r="B13475" s="12"/>
      <c r="C13475" s="12"/>
    </row>
    <row r="13476" spans="1:3" x14ac:dyDescent="0.35">
      <c r="A13476" s="12"/>
      <c r="B13476" s="12"/>
      <c r="C13476" s="12"/>
    </row>
    <row r="13477" spans="1:3" x14ac:dyDescent="0.35">
      <c r="A13477" s="12"/>
      <c r="B13477" s="12"/>
      <c r="C13477" s="12"/>
    </row>
    <row r="13478" spans="1:3" x14ac:dyDescent="0.35">
      <c r="A13478" s="12"/>
      <c r="B13478" s="12"/>
      <c r="C13478" s="12"/>
    </row>
    <row r="13479" spans="1:3" x14ac:dyDescent="0.35">
      <c r="A13479" s="12"/>
      <c r="B13479" s="12"/>
      <c r="C13479" s="12"/>
    </row>
    <row r="13480" spans="1:3" x14ac:dyDescent="0.35">
      <c r="A13480" s="12"/>
      <c r="B13480" s="12"/>
      <c r="C13480" s="12"/>
    </row>
    <row r="13481" spans="1:3" x14ac:dyDescent="0.35">
      <c r="A13481" s="12"/>
      <c r="B13481" s="12"/>
      <c r="C13481" s="12"/>
    </row>
    <row r="13482" spans="1:3" x14ac:dyDescent="0.35">
      <c r="A13482" s="12"/>
      <c r="B13482" s="12"/>
      <c r="C13482" s="12"/>
    </row>
    <row r="13483" spans="1:3" x14ac:dyDescent="0.35">
      <c r="A13483" s="12"/>
      <c r="B13483" s="12"/>
      <c r="C13483" s="12"/>
    </row>
    <row r="13484" spans="1:3" x14ac:dyDescent="0.35">
      <c r="A13484" s="12"/>
      <c r="B13484" s="12"/>
      <c r="C13484" s="12"/>
    </row>
    <row r="13485" spans="1:3" x14ac:dyDescent="0.35">
      <c r="A13485" s="12"/>
      <c r="B13485" s="12"/>
      <c r="C13485" s="12"/>
    </row>
    <row r="13486" spans="1:3" x14ac:dyDescent="0.35">
      <c r="A13486" s="12"/>
      <c r="B13486" s="12"/>
      <c r="C13486" s="12"/>
    </row>
    <row r="13487" spans="1:3" x14ac:dyDescent="0.35">
      <c r="A13487" s="12"/>
      <c r="B13487" s="12"/>
      <c r="C13487" s="12"/>
    </row>
    <row r="13488" spans="1:3" x14ac:dyDescent="0.35">
      <c r="A13488" s="12"/>
      <c r="B13488" s="12"/>
      <c r="C13488" s="12"/>
    </row>
    <row r="13489" spans="1:3" x14ac:dyDescent="0.35">
      <c r="A13489" s="12"/>
      <c r="B13489" s="12"/>
      <c r="C13489" s="12"/>
    </row>
    <row r="13490" spans="1:3" x14ac:dyDescent="0.35">
      <c r="A13490" s="12"/>
      <c r="B13490" s="12"/>
      <c r="C13490" s="12"/>
    </row>
    <row r="13491" spans="1:3" x14ac:dyDescent="0.35">
      <c r="A13491" s="12"/>
      <c r="B13491" s="12"/>
      <c r="C13491" s="12"/>
    </row>
    <row r="13492" spans="1:3" x14ac:dyDescent="0.35">
      <c r="A13492" s="12"/>
      <c r="B13492" s="12"/>
      <c r="C13492" s="12"/>
    </row>
    <row r="13493" spans="1:3" x14ac:dyDescent="0.35">
      <c r="A13493" s="12"/>
      <c r="B13493" s="12"/>
      <c r="C13493" s="12"/>
    </row>
    <row r="13494" spans="1:3" x14ac:dyDescent="0.35">
      <c r="A13494" s="12"/>
      <c r="B13494" s="12"/>
      <c r="C13494" s="12"/>
    </row>
    <row r="13495" spans="1:3" x14ac:dyDescent="0.35">
      <c r="A13495" s="12"/>
      <c r="B13495" s="12"/>
      <c r="C13495" s="12"/>
    </row>
    <row r="13496" spans="1:3" x14ac:dyDescent="0.35">
      <c r="A13496" s="12"/>
      <c r="B13496" s="12"/>
      <c r="C13496" s="12"/>
    </row>
    <row r="13497" spans="1:3" x14ac:dyDescent="0.35">
      <c r="A13497" s="12"/>
      <c r="B13497" s="12"/>
      <c r="C13497" s="12"/>
    </row>
    <row r="13498" spans="1:3" x14ac:dyDescent="0.35">
      <c r="A13498" s="12"/>
      <c r="B13498" s="12"/>
      <c r="C13498" s="12"/>
    </row>
    <row r="13499" spans="1:3" x14ac:dyDescent="0.35">
      <c r="A13499" s="12"/>
      <c r="B13499" s="12"/>
      <c r="C13499" s="12"/>
    </row>
    <row r="13500" spans="1:3" x14ac:dyDescent="0.35">
      <c r="A13500" s="12"/>
      <c r="B13500" s="12"/>
      <c r="C13500" s="12"/>
    </row>
    <row r="13501" spans="1:3" x14ac:dyDescent="0.35">
      <c r="A13501" s="12"/>
      <c r="B13501" s="12"/>
      <c r="C13501" s="12"/>
    </row>
    <row r="13502" spans="1:3" x14ac:dyDescent="0.35">
      <c r="A13502" s="12"/>
      <c r="B13502" s="12"/>
      <c r="C13502" s="12"/>
    </row>
    <row r="13503" spans="1:3" x14ac:dyDescent="0.35">
      <c r="A13503" s="12"/>
      <c r="B13503" s="12"/>
      <c r="C13503" s="12"/>
    </row>
    <row r="13504" spans="1:3" x14ac:dyDescent="0.35">
      <c r="A13504" s="12"/>
      <c r="B13504" s="12"/>
      <c r="C13504" s="12"/>
    </row>
    <row r="13505" spans="1:3" x14ac:dyDescent="0.35">
      <c r="A13505" s="12"/>
      <c r="B13505" s="12"/>
      <c r="C13505" s="12"/>
    </row>
    <row r="13506" spans="1:3" x14ac:dyDescent="0.35">
      <c r="A13506" s="12"/>
      <c r="B13506" s="12"/>
      <c r="C13506" s="12"/>
    </row>
    <row r="13507" spans="1:3" x14ac:dyDescent="0.35">
      <c r="A13507" s="12"/>
      <c r="B13507" s="12"/>
      <c r="C13507" s="12"/>
    </row>
    <row r="13508" spans="1:3" x14ac:dyDescent="0.35">
      <c r="A13508" s="12"/>
      <c r="B13508" s="12"/>
      <c r="C13508" s="12"/>
    </row>
    <row r="13509" spans="1:3" x14ac:dyDescent="0.35">
      <c r="A13509" s="12"/>
      <c r="B13509" s="12"/>
      <c r="C13509" s="12"/>
    </row>
    <row r="13510" spans="1:3" x14ac:dyDescent="0.35">
      <c r="A13510" s="12"/>
      <c r="B13510" s="12"/>
      <c r="C13510" s="12"/>
    </row>
    <row r="13511" spans="1:3" x14ac:dyDescent="0.35">
      <c r="A13511" s="12"/>
      <c r="B13511" s="12"/>
      <c r="C13511" s="12"/>
    </row>
    <row r="13512" spans="1:3" x14ac:dyDescent="0.35">
      <c r="A13512" s="12"/>
      <c r="B13512" s="12"/>
      <c r="C13512" s="12"/>
    </row>
    <row r="13513" spans="1:3" x14ac:dyDescent="0.35">
      <c r="A13513" s="12"/>
      <c r="B13513" s="12"/>
      <c r="C13513" s="12"/>
    </row>
    <row r="13514" spans="1:3" x14ac:dyDescent="0.35">
      <c r="A13514" s="12"/>
      <c r="B13514" s="12"/>
      <c r="C13514" s="12"/>
    </row>
    <row r="13515" spans="1:3" x14ac:dyDescent="0.35">
      <c r="A13515" s="12"/>
      <c r="B13515" s="12"/>
      <c r="C13515" s="12"/>
    </row>
    <row r="13516" spans="1:3" x14ac:dyDescent="0.35">
      <c r="A13516" s="12"/>
      <c r="B13516" s="12"/>
      <c r="C13516" s="12"/>
    </row>
    <row r="13517" spans="1:3" x14ac:dyDescent="0.35">
      <c r="A13517" s="12"/>
      <c r="B13517" s="12"/>
      <c r="C13517" s="12"/>
    </row>
    <row r="13518" spans="1:3" x14ac:dyDescent="0.35">
      <c r="A13518" s="12"/>
      <c r="B13518" s="12"/>
      <c r="C13518" s="12"/>
    </row>
    <row r="13519" spans="1:3" x14ac:dyDescent="0.35">
      <c r="A13519" s="12"/>
      <c r="B13519" s="12"/>
      <c r="C13519" s="12"/>
    </row>
    <row r="13520" spans="1:3" x14ac:dyDescent="0.35">
      <c r="A13520" s="12"/>
      <c r="B13520" s="12"/>
      <c r="C13520" s="12"/>
    </row>
    <row r="13521" spans="1:3" x14ac:dyDescent="0.35">
      <c r="A13521" s="12"/>
      <c r="B13521" s="12"/>
      <c r="C13521" s="12"/>
    </row>
    <row r="13522" spans="1:3" x14ac:dyDescent="0.35">
      <c r="A13522" s="12"/>
      <c r="B13522" s="12"/>
      <c r="C13522" s="12"/>
    </row>
    <row r="13523" spans="1:3" x14ac:dyDescent="0.35">
      <c r="A13523" s="12"/>
      <c r="B13523" s="12"/>
      <c r="C13523" s="12"/>
    </row>
    <row r="13524" spans="1:3" x14ac:dyDescent="0.35">
      <c r="A13524" s="12"/>
      <c r="B13524" s="12"/>
      <c r="C13524" s="12"/>
    </row>
    <row r="13525" spans="1:3" x14ac:dyDescent="0.35">
      <c r="A13525" s="12"/>
      <c r="B13525" s="12"/>
      <c r="C13525" s="12"/>
    </row>
    <row r="13526" spans="1:3" x14ac:dyDescent="0.35">
      <c r="A13526" s="12"/>
      <c r="B13526" s="12"/>
      <c r="C13526" s="12"/>
    </row>
    <row r="13527" spans="1:3" x14ac:dyDescent="0.35">
      <c r="A13527" s="12"/>
      <c r="B13527" s="12"/>
      <c r="C13527" s="12"/>
    </row>
    <row r="13528" spans="1:3" x14ac:dyDescent="0.35">
      <c r="A13528" s="12"/>
      <c r="B13528" s="12"/>
      <c r="C13528" s="12"/>
    </row>
    <row r="13529" spans="1:3" x14ac:dyDescent="0.35">
      <c r="A13529" s="12"/>
      <c r="B13529" s="12"/>
      <c r="C13529" s="12"/>
    </row>
    <row r="13530" spans="1:3" x14ac:dyDescent="0.35">
      <c r="A13530" s="12"/>
      <c r="B13530" s="12"/>
      <c r="C13530" s="12"/>
    </row>
    <row r="13531" spans="1:3" x14ac:dyDescent="0.35">
      <c r="A13531" s="12"/>
      <c r="B13531" s="12"/>
      <c r="C13531" s="12"/>
    </row>
    <row r="13532" spans="1:3" x14ac:dyDescent="0.35">
      <c r="A13532" s="12"/>
      <c r="B13532" s="12"/>
      <c r="C13532" s="12"/>
    </row>
    <row r="13533" spans="1:3" x14ac:dyDescent="0.35">
      <c r="A13533" s="12"/>
      <c r="B13533" s="12"/>
      <c r="C13533" s="12"/>
    </row>
    <row r="13534" spans="1:3" x14ac:dyDescent="0.35">
      <c r="A13534" s="12"/>
      <c r="B13534" s="12"/>
      <c r="C13534" s="12"/>
    </row>
    <row r="13535" spans="1:3" x14ac:dyDescent="0.35">
      <c r="A13535" s="12"/>
      <c r="B13535" s="12"/>
      <c r="C13535" s="12"/>
    </row>
    <row r="13536" spans="1:3" x14ac:dyDescent="0.35">
      <c r="A13536" s="12"/>
      <c r="B13536" s="12"/>
      <c r="C13536" s="12"/>
    </row>
    <row r="13537" spans="1:3" x14ac:dyDescent="0.35">
      <c r="A13537" s="12"/>
      <c r="B13537" s="12"/>
      <c r="C13537" s="12"/>
    </row>
    <row r="13538" spans="1:3" x14ac:dyDescent="0.35">
      <c r="A13538" s="12"/>
      <c r="B13538" s="12"/>
      <c r="C13538" s="12"/>
    </row>
    <row r="13539" spans="1:3" x14ac:dyDescent="0.35">
      <c r="A13539" s="12"/>
      <c r="B13539" s="12"/>
      <c r="C13539" s="12"/>
    </row>
    <row r="13540" spans="1:3" x14ac:dyDescent="0.35">
      <c r="A13540" s="12"/>
      <c r="B13540" s="12"/>
      <c r="C13540" s="12"/>
    </row>
    <row r="13541" spans="1:3" x14ac:dyDescent="0.35">
      <c r="A13541" s="12"/>
      <c r="B13541" s="12"/>
      <c r="C13541" s="12"/>
    </row>
    <row r="13542" spans="1:3" x14ac:dyDescent="0.35">
      <c r="A13542" s="12"/>
      <c r="B13542" s="12"/>
      <c r="C13542" s="12"/>
    </row>
    <row r="13543" spans="1:3" x14ac:dyDescent="0.35">
      <c r="A13543" s="12"/>
      <c r="B13543" s="12"/>
      <c r="C13543" s="12"/>
    </row>
    <row r="13544" spans="1:3" x14ac:dyDescent="0.35">
      <c r="A13544" s="12"/>
      <c r="B13544" s="12"/>
      <c r="C13544" s="12"/>
    </row>
    <row r="13545" spans="1:3" x14ac:dyDescent="0.35">
      <c r="A13545" s="12"/>
      <c r="B13545" s="12"/>
      <c r="C13545" s="12"/>
    </row>
    <row r="13546" spans="1:3" x14ac:dyDescent="0.35">
      <c r="A13546" s="12"/>
      <c r="B13546" s="12"/>
      <c r="C13546" s="12"/>
    </row>
    <row r="13547" spans="1:3" x14ac:dyDescent="0.35">
      <c r="A13547" s="12"/>
      <c r="B13547" s="12"/>
      <c r="C13547" s="12"/>
    </row>
    <row r="13548" spans="1:3" x14ac:dyDescent="0.35">
      <c r="A13548" s="12"/>
      <c r="B13548" s="12"/>
      <c r="C13548" s="12"/>
    </row>
    <row r="13549" spans="1:3" x14ac:dyDescent="0.35">
      <c r="A13549" s="12"/>
      <c r="B13549" s="12"/>
      <c r="C13549" s="12"/>
    </row>
    <row r="13550" spans="1:3" x14ac:dyDescent="0.35">
      <c r="A13550" s="12"/>
      <c r="B13550" s="12"/>
      <c r="C13550" s="12"/>
    </row>
    <row r="13551" spans="1:3" x14ac:dyDescent="0.35">
      <c r="A13551" s="12"/>
      <c r="B13551" s="12"/>
      <c r="C13551" s="12"/>
    </row>
    <row r="13552" spans="1:3" x14ac:dyDescent="0.35">
      <c r="A13552" s="12"/>
      <c r="B13552" s="12"/>
      <c r="C13552" s="12"/>
    </row>
    <row r="13553" spans="1:3" x14ac:dyDescent="0.35">
      <c r="A13553" s="12"/>
      <c r="B13553" s="12"/>
      <c r="C13553" s="12"/>
    </row>
    <row r="13554" spans="1:3" x14ac:dyDescent="0.35">
      <c r="A13554" s="12"/>
      <c r="B13554" s="12"/>
      <c r="C13554" s="12"/>
    </row>
    <row r="13555" spans="1:3" x14ac:dyDescent="0.35">
      <c r="A13555" s="12"/>
      <c r="B13555" s="12"/>
      <c r="C13555" s="12"/>
    </row>
    <row r="13556" spans="1:3" x14ac:dyDescent="0.35">
      <c r="A13556" s="12"/>
      <c r="B13556" s="12"/>
      <c r="C13556" s="12"/>
    </row>
    <row r="13557" spans="1:3" x14ac:dyDescent="0.35">
      <c r="A13557" s="12"/>
      <c r="B13557" s="12"/>
      <c r="C13557" s="12"/>
    </row>
    <row r="13558" spans="1:3" x14ac:dyDescent="0.35">
      <c r="A13558" s="12"/>
      <c r="B13558" s="12"/>
      <c r="C13558" s="12"/>
    </row>
    <row r="13559" spans="1:3" x14ac:dyDescent="0.35">
      <c r="A13559" s="12"/>
      <c r="B13559" s="12"/>
      <c r="C13559" s="12"/>
    </row>
    <row r="13560" spans="1:3" x14ac:dyDescent="0.35">
      <c r="A13560" s="12"/>
      <c r="B13560" s="12"/>
      <c r="C13560" s="12"/>
    </row>
    <row r="13561" spans="1:3" x14ac:dyDescent="0.35">
      <c r="A13561" s="12"/>
      <c r="B13561" s="12"/>
      <c r="C13561" s="12"/>
    </row>
    <row r="13562" spans="1:3" x14ac:dyDescent="0.35">
      <c r="A13562" s="12"/>
      <c r="B13562" s="12"/>
      <c r="C13562" s="12"/>
    </row>
    <row r="13563" spans="1:3" x14ac:dyDescent="0.35">
      <c r="A13563" s="12"/>
      <c r="B13563" s="12"/>
      <c r="C13563" s="12"/>
    </row>
    <row r="13564" spans="1:3" x14ac:dyDescent="0.35">
      <c r="A13564" s="12"/>
      <c r="B13564" s="12"/>
      <c r="C13564" s="12"/>
    </row>
    <row r="13565" spans="1:3" x14ac:dyDescent="0.35">
      <c r="A13565" s="12"/>
      <c r="B13565" s="12"/>
      <c r="C13565" s="12"/>
    </row>
    <row r="13566" spans="1:3" x14ac:dyDescent="0.35">
      <c r="A13566" s="12"/>
      <c r="B13566" s="12"/>
      <c r="C13566" s="12"/>
    </row>
    <row r="13567" spans="1:3" x14ac:dyDescent="0.35">
      <c r="A13567" s="12"/>
      <c r="B13567" s="12"/>
      <c r="C13567" s="12"/>
    </row>
    <row r="13568" spans="1:3" x14ac:dyDescent="0.35">
      <c r="A13568" s="12"/>
      <c r="B13568" s="12"/>
      <c r="C13568" s="12"/>
    </row>
    <row r="13569" spans="1:3" x14ac:dyDescent="0.35">
      <c r="A13569" s="12"/>
      <c r="B13569" s="12"/>
      <c r="C13569" s="12"/>
    </row>
    <row r="13570" spans="1:3" x14ac:dyDescent="0.35">
      <c r="A13570" s="12"/>
      <c r="B13570" s="12"/>
      <c r="C13570" s="12"/>
    </row>
    <row r="13571" spans="1:3" x14ac:dyDescent="0.35">
      <c r="A13571" s="12"/>
      <c r="B13571" s="12"/>
      <c r="C13571" s="12"/>
    </row>
    <row r="13572" spans="1:3" x14ac:dyDescent="0.35">
      <c r="A13572" s="12"/>
      <c r="B13572" s="12"/>
      <c r="C13572" s="12"/>
    </row>
    <row r="13573" spans="1:3" x14ac:dyDescent="0.35">
      <c r="A13573" s="12"/>
      <c r="B13573" s="12"/>
      <c r="C13573" s="12"/>
    </row>
    <row r="13574" spans="1:3" x14ac:dyDescent="0.35">
      <c r="A13574" s="12"/>
      <c r="B13574" s="12"/>
      <c r="C13574" s="12"/>
    </row>
    <row r="13575" spans="1:3" x14ac:dyDescent="0.35">
      <c r="A13575" s="12"/>
      <c r="B13575" s="12"/>
      <c r="C13575" s="12"/>
    </row>
    <row r="13576" spans="1:3" x14ac:dyDescent="0.35">
      <c r="A13576" s="12"/>
      <c r="B13576" s="12"/>
      <c r="C13576" s="12"/>
    </row>
    <row r="13577" spans="1:3" x14ac:dyDescent="0.35">
      <c r="A13577" s="12"/>
      <c r="B13577" s="12"/>
      <c r="C13577" s="12"/>
    </row>
    <row r="13578" spans="1:3" x14ac:dyDescent="0.35">
      <c r="A13578" s="12"/>
      <c r="B13578" s="12"/>
      <c r="C13578" s="12"/>
    </row>
    <row r="13579" spans="1:3" x14ac:dyDescent="0.35">
      <c r="A13579" s="12"/>
      <c r="B13579" s="12"/>
      <c r="C13579" s="12"/>
    </row>
    <row r="13580" spans="1:3" x14ac:dyDescent="0.35">
      <c r="A13580" s="12"/>
      <c r="B13580" s="12"/>
      <c r="C13580" s="12"/>
    </row>
    <row r="13581" spans="1:3" x14ac:dyDescent="0.35">
      <c r="A13581" s="12"/>
      <c r="B13581" s="12"/>
      <c r="C13581" s="12"/>
    </row>
    <row r="13582" spans="1:3" x14ac:dyDescent="0.35">
      <c r="A13582" s="12"/>
      <c r="B13582" s="12"/>
      <c r="C13582" s="12"/>
    </row>
    <row r="13583" spans="1:3" x14ac:dyDescent="0.35">
      <c r="A13583" s="12"/>
      <c r="B13583" s="12"/>
      <c r="C13583" s="12"/>
    </row>
    <row r="13584" spans="1:3" x14ac:dyDescent="0.35">
      <c r="A13584" s="12"/>
      <c r="B13584" s="12"/>
      <c r="C13584" s="12"/>
    </row>
    <row r="13585" spans="1:3" x14ac:dyDescent="0.35">
      <c r="A13585" s="12"/>
      <c r="B13585" s="12"/>
      <c r="C13585" s="12"/>
    </row>
    <row r="13586" spans="1:3" x14ac:dyDescent="0.35">
      <c r="A13586" s="12"/>
      <c r="B13586" s="12"/>
      <c r="C13586" s="12"/>
    </row>
    <row r="13587" spans="1:3" x14ac:dyDescent="0.35">
      <c r="A13587" s="12"/>
      <c r="B13587" s="12"/>
      <c r="C13587" s="12"/>
    </row>
    <row r="13588" spans="1:3" x14ac:dyDescent="0.35">
      <c r="A13588" s="12"/>
      <c r="B13588" s="12"/>
      <c r="C13588" s="12"/>
    </row>
    <row r="13589" spans="1:3" x14ac:dyDescent="0.35">
      <c r="A13589" s="12"/>
      <c r="B13589" s="12"/>
      <c r="C13589" s="12"/>
    </row>
    <row r="13590" spans="1:3" x14ac:dyDescent="0.35">
      <c r="A13590" s="12"/>
      <c r="B13590" s="12"/>
      <c r="C13590" s="12"/>
    </row>
    <row r="13591" spans="1:3" x14ac:dyDescent="0.35">
      <c r="A13591" s="12"/>
      <c r="B13591" s="12"/>
      <c r="C13591" s="12"/>
    </row>
    <row r="13592" spans="1:3" x14ac:dyDescent="0.35">
      <c r="A13592" s="12"/>
      <c r="B13592" s="12"/>
      <c r="C13592" s="12"/>
    </row>
    <row r="13593" spans="1:3" x14ac:dyDescent="0.35">
      <c r="A13593" s="12"/>
      <c r="B13593" s="12"/>
      <c r="C13593" s="12"/>
    </row>
    <row r="13594" spans="1:3" x14ac:dyDescent="0.35">
      <c r="A13594" s="12"/>
      <c r="B13594" s="12"/>
      <c r="C13594" s="12"/>
    </row>
    <row r="13595" spans="1:3" x14ac:dyDescent="0.35">
      <c r="A13595" s="12"/>
      <c r="B13595" s="12"/>
      <c r="C13595" s="12"/>
    </row>
    <row r="13596" spans="1:3" x14ac:dyDescent="0.35">
      <c r="A13596" s="12"/>
      <c r="B13596" s="12"/>
      <c r="C13596" s="12"/>
    </row>
    <row r="13597" spans="1:3" x14ac:dyDescent="0.35">
      <c r="A13597" s="12"/>
      <c r="B13597" s="12"/>
      <c r="C13597" s="12"/>
    </row>
    <row r="13598" spans="1:3" x14ac:dyDescent="0.35">
      <c r="A13598" s="12"/>
      <c r="B13598" s="12"/>
      <c r="C13598" s="12"/>
    </row>
    <row r="13599" spans="1:3" x14ac:dyDescent="0.35">
      <c r="A13599" s="12"/>
      <c r="B13599" s="12"/>
      <c r="C13599" s="12"/>
    </row>
    <row r="13600" spans="1:3" x14ac:dyDescent="0.35">
      <c r="A13600" s="12"/>
      <c r="B13600" s="12"/>
      <c r="C13600" s="12"/>
    </row>
    <row r="13601" spans="1:3" x14ac:dyDescent="0.35">
      <c r="A13601" s="12"/>
      <c r="B13601" s="12"/>
      <c r="C13601" s="12"/>
    </row>
    <row r="13602" spans="1:3" x14ac:dyDescent="0.35">
      <c r="A13602" s="12"/>
      <c r="B13602" s="12"/>
      <c r="C13602" s="12"/>
    </row>
    <row r="13603" spans="1:3" x14ac:dyDescent="0.35">
      <c r="A13603" s="12"/>
      <c r="B13603" s="12"/>
      <c r="C13603" s="12"/>
    </row>
    <row r="13604" spans="1:3" x14ac:dyDescent="0.35">
      <c r="A13604" s="12"/>
      <c r="B13604" s="12"/>
      <c r="C13604" s="12"/>
    </row>
    <row r="13605" spans="1:3" x14ac:dyDescent="0.35">
      <c r="A13605" s="12"/>
      <c r="B13605" s="12"/>
      <c r="C13605" s="12"/>
    </row>
    <row r="13606" spans="1:3" x14ac:dyDescent="0.35">
      <c r="A13606" s="12"/>
      <c r="B13606" s="12"/>
      <c r="C13606" s="12"/>
    </row>
    <row r="13607" spans="1:3" x14ac:dyDescent="0.35">
      <c r="A13607" s="12"/>
      <c r="B13607" s="12"/>
      <c r="C13607" s="12"/>
    </row>
    <row r="13608" spans="1:3" x14ac:dyDescent="0.35">
      <c r="A13608" s="12"/>
      <c r="B13608" s="12"/>
      <c r="C13608" s="12"/>
    </row>
    <row r="13609" spans="1:3" x14ac:dyDescent="0.35">
      <c r="A13609" s="12"/>
      <c r="B13609" s="12"/>
      <c r="C13609" s="12"/>
    </row>
    <row r="13610" spans="1:3" x14ac:dyDescent="0.35">
      <c r="A13610" s="12"/>
      <c r="B13610" s="12"/>
      <c r="C13610" s="12"/>
    </row>
    <row r="13611" spans="1:3" x14ac:dyDescent="0.35">
      <c r="A13611" s="12"/>
      <c r="B13611" s="12"/>
      <c r="C13611" s="12"/>
    </row>
    <row r="13612" spans="1:3" x14ac:dyDescent="0.35">
      <c r="A13612" s="12"/>
      <c r="B13612" s="12"/>
      <c r="C13612" s="12"/>
    </row>
    <row r="13613" spans="1:3" x14ac:dyDescent="0.35">
      <c r="A13613" s="12"/>
      <c r="B13613" s="12"/>
      <c r="C13613" s="12"/>
    </row>
    <row r="13614" spans="1:3" x14ac:dyDescent="0.35">
      <c r="A13614" s="12"/>
      <c r="B13614" s="12"/>
      <c r="C13614" s="12"/>
    </row>
    <row r="13615" spans="1:3" x14ac:dyDescent="0.35">
      <c r="A13615" s="12"/>
      <c r="B13615" s="12"/>
      <c r="C13615" s="12"/>
    </row>
    <row r="13616" spans="1:3" x14ac:dyDescent="0.35">
      <c r="A13616" s="12"/>
      <c r="B13616" s="12"/>
      <c r="C13616" s="12"/>
    </row>
    <row r="13617" spans="1:3" x14ac:dyDescent="0.35">
      <c r="A13617" s="12"/>
      <c r="B13617" s="12"/>
      <c r="C13617" s="12"/>
    </row>
    <row r="13618" spans="1:3" x14ac:dyDescent="0.35">
      <c r="A13618" s="12"/>
      <c r="B13618" s="12"/>
      <c r="C13618" s="12"/>
    </row>
    <row r="13619" spans="1:3" x14ac:dyDescent="0.35">
      <c r="A13619" s="12"/>
      <c r="B13619" s="12"/>
      <c r="C13619" s="12"/>
    </row>
    <row r="13620" spans="1:3" x14ac:dyDescent="0.35">
      <c r="A13620" s="12"/>
      <c r="B13620" s="12"/>
      <c r="C13620" s="12"/>
    </row>
    <row r="13621" spans="1:3" x14ac:dyDescent="0.35">
      <c r="A13621" s="12"/>
      <c r="B13621" s="12"/>
      <c r="C13621" s="12"/>
    </row>
    <row r="13622" spans="1:3" x14ac:dyDescent="0.35">
      <c r="A13622" s="12"/>
      <c r="B13622" s="12"/>
      <c r="C13622" s="12"/>
    </row>
    <row r="13623" spans="1:3" x14ac:dyDescent="0.35">
      <c r="A13623" s="12"/>
      <c r="B13623" s="12"/>
      <c r="C13623" s="12"/>
    </row>
    <row r="13624" spans="1:3" x14ac:dyDescent="0.35">
      <c r="A13624" s="12"/>
      <c r="B13624" s="12"/>
      <c r="C13624" s="12"/>
    </row>
    <row r="13625" spans="1:3" x14ac:dyDescent="0.35">
      <c r="A13625" s="12"/>
      <c r="B13625" s="12"/>
      <c r="C13625" s="12"/>
    </row>
    <row r="13626" spans="1:3" x14ac:dyDescent="0.35">
      <c r="A13626" s="12"/>
      <c r="B13626" s="12"/>
      <c r="C13626" s="12"/>
    </row>
    <row r="13627" spans="1:3" x14ac:dyDescent="0.35">
      <c r="A13627" s="12"/>
      <c r="B13627" s="12"/>
      <c r="C13627" s="12"/>
    </row>
    <row r="13628" spans="1:3" x14ac:dyDescent="0.35">
      <c r="A13628" s="12"/>
      <c r="B13628" s="12"/>
      <c r="C13628" s="12"/>
    </row>
    <row r="13629" spans="1:3" x14ac:dyDescent="0.35">
      <c r="A13629" s="12"/>
      <c r="B13629" s="12"/>
      <c r="C13629" s="12"/>
    </row>
    <row r="13630" spans="1:3" x14ac:dyDescent="0.35">
      <c r="A13630" s="12"/>
      <c r="B13630" s="12"/>
      <c r="C13630" s="12"/>
    </row>
    <row r="13631" spans="1:3" x14ac:dyDescent="0.35">
      <c r="A13631" s="12"/>
      <c r="B13631" s="12"/>
      <c r="C13631" s="12"/>
    </row>
    <row r="13632" spans="1:3" x14ac:dyDescent="0.35">
      <c r="A13632" s="12"/>
      <c r="B13632" s="12"/>
      <c r="C13632" s="12"/>
    </row>
    <row r="13633" spans="1:3" x14ac:dyDescent="0.35">
      <c r="A13633" s="12"/>
      <c r="B13633" s="12"/>
      <c r="C13633" s="12"/>
    </row>
    <row r="13634" spans="1:3" x14ac:dyDescent="0.35">
      <c r="A13634" s="12"/>
      <c r="B13634" s="12"/>
      <c r="C13634" s="12"/>
    </row>
    <row r="13635" spans="1:3" x14ac:dyDescent="0.35">
      <c r="A13635" s="12"/>
      <c r="B13635" s="12"/>
      <c r="C13635" s="12"/>
    </row>
    <row r="13636" spans="1:3" x14ac:dyDescent="0.35">
      <c r="A13636" s="12"/>
      <c r="B13636" s="12"/>
      <c r="C13636" s="12"/>
    </row>
    <row r="13637" spans="1:3" x14ac:dyDescent="0.35">
      <c r="A13637" s="12"/>
      <c r="B13637" s="12"/>
      <c r="C13637" s="12"/>
    </row>
    <row r="13638" spans="1:3" x14ac:dyDescent="0.35">
      <c r="A13638" s="12"/>
      <c r="B13638" s="12"/>
      <c r="C13638" s="12"/>
    </row>
    <row r="13639" spans="1:3" x14ac:dyDescent="0.35">
      <c r="A13639" s="12"/>
      <c r="B13639" s="12"/>
      <c r="C13639" s="12"/>
    </row>
    <row r="13640" spans="1:3" x14ac:dyDescent="0.35">
      <c r="A13640" s="12"/>
      <c r="B13640" s="12"/>
      <c r="C13640" s="12"/>
    </row>
    <row r="13641" spans="1:3" x14ac:dyDescent="0.35">
      <c r="A13641" s="12"/>
      <c r="B13641" s="12"/>
      <c r="C13641" s="12"/>
    </row>
    <row r="13642" spans="1:3" x14ac:dyDescent="0.35">
      <c r="A13642" s="12"/>
      <c r="B13642" s="12"/>
      <c r="C13642" s="12"/>
    </row>
    <row r="13643" spans="1:3" x14ac:dyDescent="0.35">
      <c r="A13643" s="12"/>
      <c r="B13643" s="12"/>
      <c r="C13643" s="12"/>
    </row>
    <row r="13644" spans="1:3" x14ac:dyDescent="0.35">
      <c r="A13644" s="12"/>
      <c r="B13644" s="12"/>
      <c r="C13644" s="12"/>
    </row>
    <row r="13645" spans="1:3" x14ac:dyDescent="0.35">
      <c r="A13645" s="12"/>
      <c r="B13645" s="12"/>
      <c r="C13645" s="12"/>
    </row>
    <row r="13646" spans="1:3" x14ac:dyDescent="0.35">
      <c r="A13646" s="12"/>
      <c r="B13646" s="12"/>
      <c r="C13646" s="12"/>
    </row>
    <row r="13647" spans="1:3" x14ac:dyDescent="0.35">
      <c r="A13647" s="12"/>
      <c r="B13647" s="12"/>
      <c r="C13647" s="12"/>
    </row>
    <row r="13648" spans="1:3" x14ac:dyDescent="0.35">
      <c r="A13648" s="12"/>
      <c r="B13648" s="12"/>
      <c r="C13648" s="12"/>
    </row>
    <row r="13649" spans="1:3" x14ac:dyDescent="0.35">
      <c r="A13649" s="12"/>
      <c r="B13649" s="12"/>
      <c r="C13649" s="12"/>
    </row>
    <row r="13650" spans="1:3" x14ac:dyDescent="0.35">
      <c r="A13650" s="12"/>
      <c r="B13650" s="12"/>
      <c r="C13650" s="12"/>
    </row>
    <row r="13651" spans="1:3" x14ac:dyDescent="0.35">
      <c r="A13651" s="12"/>
      <c r="B13651" s="12"/>
      <c r="C13651" s="12"/>
    </row>
    <row r="13652" spans="1:3" x14ac:dyDescent="0.35">
      <c r="A13652" s="12"/>
      <c r="B13652" s="12"/>
      <c r="C13652" s="12"/>
    </row>
    <row r="13653" spans="1:3" x14ac:dyDescent="0.35">
      <c r="A13653" s="12"/>
      <c r="B13653" s="12"/>
      <c r="C13653" s="12"/>
    </row>
    <row r="13654" spans="1:3" x14ac:dyDescent="0.35">
      <c r="A13654" s="12"/>
      <c r="B13654" s="12"/>
      <c r="C13654" s="12"/>
    </row>
    <row r="13655" spans="1:3" x14ac:dyDescent="0.35">
      <c r="A13655" s="12"/>
      <c r="B13655" s="12"/>
      <c r="C13655" s="12"/>
    </row>
    <row r="13656" spans="1:3" x14ac:dyDescent="0.35">
      <c r="A13656" s="12"/>
      <c r="B13656" s="12"/>
      <c r="C13656" s="12"/>
    </row>
    <row r="13657" spans="1:3" x14ac:dyDescent="0.35">
      <c r="A13657" s="12"/>
      <c r="B13657" s="12"/>
      <c r="C13657" s="12"/>
    </row>
    <row r="13658" spans="1:3" x14ac:dyDescent="0.35">
      <c r="A13658" s="12"/>
      <c r="B13658" s="12"/>
      <c r="C13658" s="12"/>
    </row>
    <row r="13659" spans="1:3" x14ac:dyDescent="0.35">
      <c r="A13659" s="12"/>
      <c r="B13659" s="12"/>
      <c r="C13659" s="12"/>
    </row>
    <row r="13660" spans="1:3" x14ac:dyDescent="0.35">
      <c r="A13660" s="12"/>
      <c r="B13660" s="12"/>
      <c r="C13660" s="12"/>
    </row>
    <row r="13661" spans="1:3" x14ac:dyDescent="0.35">
      <c r="A13661" s="12"/>
      <c r="B13661" s="12"/>
      <c r="C13661" s="12"/>
    </row>
    <row r="13662" spans="1:3" x14ac:dyDescent="0.35">
      <c r="A13662" s="12"/>
      <c r="B13662" s="12"/>
      <c r="C13662" s="12"/>
    </row>
    <row r="13663" spans="1:3" x14ac:dyDescent="0.35">
      <c r="A13663" s="12"/>
      <c r="B13663" s="12"/>
      <c r="C13663" s="12"/>
    </row>
    <row r="13664" spans="1:3" x14ac:dyDescent="0.35">
      <c r="A13664" s="12"/>
      <c r="B13664" s="12"/>
      <c r="C13664" s="12"/>
    </row>
    <row r="13665" spans="1:3" x14ac:dyDescent="0.35">
      <c r="A13665" s="12"/>
      <c r="B13665" s="12"/>
      <c r="C13665" s="12"/>
    </row>
    <row r="13666" spans="1:3" x14ac:dyDescent="0.35">
      <c r="A13666" s="12"/>
      <c r="B13666" s="12"/>
      <c r="C13666" s="12"/>
    </row>
    <row r="13667" spans="1:3" x14ac:dyDescent="0.35">
      <c r="A13667" s="12"/>
      <c r="B13667" s="12"/>
      <c r="C13667" s="12"/>
    </row>
    <row r="13668" spans="1:3" x14ac:dyDescent="0.35">
      <c r="A13668" s="12"/>
      <c r="B13668" s="12"/>
      <c r="C13668" s="12"/>
    </row>
    <row r="13669" spans="1:3" x14ac:dyDescent="0.35">
      <c r="A13669" s="12"/>
      <c r="B13669" s="12"/>
      <c r="C13669" s="12"/>
    </row>
    <row r="13670" spans="1:3" x14ac:dyDescent="0.35">
      <c r="A13670" s="12"/>
      <c r="B13670" s="12"/>
      <c r="C13670" s="12"/>
    </row>
    <row r="13671" spans="1:3" x14ac:dyDescent="0.35">
      <c r="A13671" s="12"/>
      <c r="B13671" s="12"/>
      <c r="C13671" s="12"/>
    </row>
    <row r="13672" spans="1:3" x14ac:dyDescent="0.35">
      <c r="A13672" s="12"/>
      <c r="B13672" s="12"/>
      <c r="C13672" s="12"/>
    </row>
    <row r="13673" spans="1:3" x14ac:dyDescent="0.35">
      <c r="A13673" s="12"/>
      <c r="B13673" s="12"/>
      <c r="C13673" s="12"/>
    </row>
    <row r="13674" spans="1:3" x14ac:dyDescent="0.35">
      <c r="A13674" s="12"/>
      <c r="B13674" s="12"/>
      <c r="C13674" s="12"/>
    </row>
    <row r="13675" spans="1:3" x14ac:dyDescent="0.35">
      <c r="A13675" s="12"/>
      <c r="B13675" s="12"/>
      <c r="C13675" s="12"/>
    </row>
    <row r="13676" spans="1:3" x14ac:dyDescent="0.35">
      <c r="A13676" s="12"/>
      <c r="B13676" s="12"/>
      <c r="C13676" s="12"/>
    </row>
    <row r="13677" spans="1:3" x14ac:dyDescent="0.35">
      <c r="A13677" s="12"/>
      <c r="B13677" s="12"/>
      <c r="C13677" s="12"/>
    </row>
    <row r="13678" spans="1:3" x14ac:dyDescent="0.35">
      <c r="A13678" s="12"/>
      <c r="B13678" s="12"/>
      <c r="C13678" s="12"/>
    </row>
    <row r="13679" spans="1:3" x14ac:dyDescent="0.35">
      <c r="A13679" s="12"/>
      <c r="B13679" s="12"/>
      <c r="C13679" s="12"/>
    </row>
    <row r="13680" spans="1:3" x14ac:dyDescent="0.35">
      <c r="A13680" s="12"/>
      <c r="B13680" s="12"/>
      <c r="C13680" s="12"/>
    </row>
    <row r="13681" spans="1:3" x14ac:dyDescent="0.35">
      <c r="A13681" s="12"/>
      <c r="B13681" s="12"/>
      <c r="C13681" s="12"/>
    </row>
    <row r="13682" spans="1:3" x14ac:dyDescent="0.35">
      <c r="A13682" s="12"/>
      <c r="B13682" s="12"/>
      <c r="C13682" s="12"/>
    </row>
    <row r="13683" spans="1:3" x14ac:dyDescent="0.35">
      <c r="A13683" s="12"/>
      <c r="B13683" s="12"/>
      <c r="C13683" s="12"/>
    </row>
    <row r="13684" spans="1:3" x14ac:dyDescent="0.35">
      <c r="A13684" s="12"/>
      <c r="B13684" s="12"/>
      <c r="C13684" s="12"/>
    </row>
    <row r="13685" spans="1:3" x14ac:dyDescent="0.35">
      <c r="A13685" s="12"/>
      <c r="B13685" s="12"/>
      <c r="C13685" s="12"/>
    </row>
    <row r="13686" spans="1:3" x14ac:dyDescent="0.35">
      <c r="A13686" s="12"/>
      <c r="B13686" s="12"/>
      <c r="C13686" s="12"/>
    </row>
    <row r="13687" spans="1:3" x14ac:dyDescent="0.35">
      <c r="A13687" s="12"/>
      <c r="B13687" s="12"/>
      <c r="C13687" s="12"/>
    </row>
    <row r="13688" spans="1:3" x14ac:dyDescent="0.35">
      <c r="A13688" s="12"/>
      <c r="B13688" s="12"/>
      <c r="C13688" s="12"/>
    </row>
    <row r="13689" spans="1:3" x14ac:dyDescent="0.35">
      <c r="A13689" s="12"/>
      <c r="B13689" s="12"/>
      <c r="C13689" s="12"/>
    </row>
    <row r="13690" spans="1:3" x14ac:dyDescent="0.35">
      <c r="A13690" s="12"/>
      <c r="B13690" s="12"/>
      <c r="C13690" s="12"/>
    </row>
    <row r="13691" spans="1:3" x14ac:dyDescent="0.35">
      <c r="A13691" s="12"/>
      <c r="B13691" s="12"/>
      <c r="C13691" s="12"/>
    </row>
    <row r="13692" spans="1:3" x14ac:dyDescent="0.35">
      <c r="A13692" s="12"/>
      <c r="B13692" s="12"/>
      <c r="C13692" s="12"/>
    </row>
    <row r="13693" spans="1:3" x14ac:dyDescent="0.35">
      <c r="A13693" s="12"/>
      <c r="B13693" s="12"/>
      <c r="C13693" s="12"/>
    </row>
    <row r="13694" spans="1:3" x14ac:dyDescent="0.35">
      <c r="A13694" s="12"/>
      <c r="B13694" s="12"/>
      <c r="C13694" s="12"/>
    </row>
    <row r="13695" spans="1:3" x14ac:dyDescent="0.35">
      <c r="A13695" s="12"/>
      <c r="B13695" s="12"/>
      <c r="C13695" s="12"/>
    </row>
    <row r="13696" spans="1:3" x14ac:dyDescent="0.35">
      <c r="A13696" s="12"/>
      <c r="B13696" s="12"/>
      <c r="C13696" s="12"/>
    </row>
    <row r="13697" spans="1:3" x14ac:dyDescent="0.35">
      <c r="A13697" s="12"/>
      <c r="B13697" s="12"/>
      <c r="C13697" s="12"/>
    </row>
    <row r="13698" spans="1:3" x14ac:dyDescent="0.35">
      <c r="A13698" s="12"/>
      <c r="B13698" s="12"/>
      <c r="C13698" s="12"/>
    </row>
    <row r="13699" spans="1:3" x14ac:dyDescent="0.35">
      <c r="A13699" s="12"/>
      <c r="B13699" s="12"/>
      <c r="C13699" s="12"/>
    </row>
    <row r="13700" spans="1:3" x14ac:dyDescent="0.35">
      <c r="A13700" s="12"/>
      <c r="B13700" s="12"/>
      <c r="C13700" s="12"/>
    </row>
    <row r="13701" spans="1:3" x14ac:dyDescent="0.35">
      <c r="A13701" s="12"/>
      <c r="B13701" s="12"/>
      <c r="C13701" s="12"/>
    </row>
    <row r="13702" spans="1:3" x14ac:dyDescent="0.35">
      <c r="A13702" s="12"/>
      <c r="B13702" s="12"/>
      <c r="C13702" s="12"/>
    </row>
    <row r="13703" spans="1:3" x14ac:dyDescent="0.35">
      <c r="A13703" s="12"/>
      <c r="B13703" s="12"/>
      <c r="C13703" s="12"/>
    </row>
    <row r="13704" spans="1:3" x14ac:dyDescent="0.35">
      <c r="A13704" s="12"/>
      <c r="B13704" s="12"/>
      <c r="C13704" s="12"/>
    </row>
    <row r="13705" spans="1:3" x14ac:dyDescent="0.35">
      <c r="A13705" s="12"/>
      <c r="B13705" s="12"/>
      <c r="C13705" s="12"/>
    </row>
    <row r="13706" spans="1:3" x14ac:dyDescent="0.35">
      <c r="A13706" s="12"/>
      <c r="B13706" s="12"/>
      <c r="C13706" s="12"/>
    </row>
    <row r="13707" spans="1:3" x14ac:dyDescent="0.35">
      <c r="A13707" s="12"/>
      <c r="B13707" s="12"/>
      <c r="C13707" s="12"/>
    </row>
    <row r="13708" spans="1:3" x14ac:dyDescent="0.35">
      <c r="A13708" s="12"/>
      <c r="B13708" s="12"/>
      <c r="C13708" s="12"/>
    </row>
    <row r="13709" spans="1:3" x14ac:dyDescent="0.35">
      <c r="A13709" s="12"/>
      <c r="B13709" s="12"/>
      <c r="C13709" s="12"/>
    </row>
    <row r="13710" spans="1:3" x14ac:dyDescent="0.35">
      <c r="A13710" s="12"/>
      <c r="B13710" s="12"/>
      <c r="C13710" s="12"/>
    </row>
    <row r="13711" spans="1:3" x14ac:dyDescent="0.35">
      <c r="A13711" s="12"/>
      <c r="B13711" s="12"/>
      <c r="C13711" s="12"/>
    </row>
    <row r="13712" spans="1:3" x14ac:dyDescent="0.35">
      <c r="A13712" s="12"/>
      <c r="B13712" s="12"/>
      <c r="C13712" s="12"/>
    </row>
    <row r="13713" spans="1:3" x14ac:dyDescent="0.35">
      <c r="A13713" s="12"/>
      <c r="B13713" s="12"/>
      <c r="C13713" s="12"/>
    </row>
    <row r="13714" spans="1:3" x14ac:dyDescent="0.35">
      <c r="A13714" s="12"/>
      <c r="B13714" s="12"/>
      <c r="C13714" s="12"/>
    </row>
    <row r="13715" spans="1:3" x14ac:dyDescent="0.35">
      <c r="A13715" s="12"/>
      <c r="B13715" s="12"/>
      <c r="C13715" s="12"/>
    </row>
    <row r="13716" spans="1:3" x14ac:dyDescent="0.35">
      <c r="A13716" s="12"/>
      <c r="B13716" s="12"/>
      <c r="C13716" s="12"/>
    </row>
    <row r="13717" spans="1:3" x14ac:dyDescent="0.35">
      <c r="A13717" s="12"/>
      <c r="B13717" s="12"/>
      <c r="C13717" s="12"/>
    </row>
    <row r="13718" spans="1:3" x14ac:dyDescent="0.35">
      <c r="A13718" s="12"/>
      <c r="B13718" s="12"/>
      <c r="C13718" s="12"/>
    </row>
    <row r="13719" spans="1:3" x14ac:dyDescent="0.35">
      <c r="A13719" s="12"/>
      <c r="B13719" s="12"/>
      <c r="C13719" s="12"/>
    </row>
    <row r="13720" spans="1:3" x14ac:dyDescent="0.35">
      <c r="A13720" s="12"/>
      <c r="B13720" s="12"/>
      <c r="C13720" s="12"/>
    </row>
    <row r="13721" spans="1:3" x14ac:dyDescent="0.35">
      <c r="A13721" s="12"/>
      <c r="B13721" s="12"/>
      <c r="C13721" s="12"/>
    </row>
    <row r="13722" spans="1:3" x14ac:dyDescent="0.35">
      <c r="A13722" s="12"/>
      <c r="B13722" s="12"/>
      <c r="C13722" s="12"/>
    </row>
    <row r="13723" spans="1:3" x14ac:dyDescent="0.35">
      <c r="A13723" s="12"/>
      <c r="B13723" s="12"/>
      <c r="C13723" s="12"/>
    </row>
    <row r="13724" spans="1:3" x14ac:dyDescent="0.35">
      <c r="A13724" s="12"/>
      <c r="B13724" s="12"/>
      <c r="C13724" s="12"/>
    </row>
    <row r="13725" spans="1:3" x14ac:dyDescent="0.35">
      <c r="A13725" s="12"/>
      <c r="B13725" s="12"/>
      <c r="C13725" s="12"/>
    </row>
    <row r="13726" spans="1:3" x14ac:dyDescent="0.35">
      <c r="A13726" s="12"/>
      <c r="B13726" s="12"/>
      <c r="C13726" s="12"/>
    </row>
    <row r="13727" spans="1:3" x14ac:dyDescent="0.35">
      <c r="A13727" s="12"/>
      <c r="B13727" s="12"/>
      <c r="C13727" s="12"/>
    </row>
    <row r="13728" spans="1:3" x14ac:dyDescent="0.35">
      <c r="A13728" s="12"/>
      <c r="B13728" s="12"/>
      <c r="C13728" s="12"/>
    </row>
    <row r="13729" spans="1:3" x14ac:dyDescent="0.35">
      <c r="A13729" s="12"/>
      <c r="B13729" s="12"/>
      <c r="C13729" s="12"/>
    </row>
    <row r="13730" spans="1:3" x14ac:dyDescent="0.35">
      <c r="A13730" s="12"/>
      <c r="B13730" s="12"/>
      <c r="C13730" s="12"/>
    </row>
    <row r="13731" spans="1:3" x14ac:dyDescent="0.35">
      <c r="A13731" s="12"/>
      <c r="B13731" s="12"/>
      <c r="C13731" s="12"/>
    </row>
    <row r="13732" spans="1:3" x14ac:dyDescent="0.35">
      <c r="A13732" s="12"/>
      <c r="B13732" s="12"/>
      <c r="C13732" s="12"/>
    </row>
    <row r="13733" spans="1:3" x14ac:dyDescent="0.35">
      <c r="A13733" s="12"/>
      <c r="B13733" s="12"/>
      <c r="C13733" s="12"/>
    </row>
    <row r="13734" spans="1:3" x14ac:dyDescent="0.35">
      <c r="A13734" s="12"/>
      <c r="B13734" s="12"/>
      <c r="C13734" s="12"/>
    </row>
    <row r="13735" spans="1:3" x14ac:dyDescent="0.35">
      <c r="A13735" s="12"/>
      <c r="B13735" s="12"/>
      <c r="C13735" s="12"/>
    </row>
    <row r="13736" spans="1:3" x14ac:dyDescent="0.35">
      <c r="A13736" s="12"/>
      <c r="B13736" s="12"/>
      <c r="C13736" s="12"/>
    </row>
    <row r="13737" spans="1:3" x14ac:dyDescent="0.35">
      <c r="A13737" s="12"/>
      <c r="B13737" s="12"/>
      <c r="C13737" s="12"/>
    </row>
    <row r="13738" spans="1:3" x14ac:dyDescent="0.35">
      <c r="A13738" s="12"/>
      <c r="B13738" s="12"/>
      <c r="C13738" s="12"/>
    </row>
    <row r="13739" spans="1:3" x14ac:dyDescent="0.35">
      <c r="A13739" s="12"/>
      <c r="B13739" s="12"/>
      <c r="C13739" s="12"/>
    </row>
    <row r="13740" spans="1:3" x14ac:dyDescent="0.35">
      <c r="A13740" s="12"/>
      <c r="B13740" s="12"/>
      <c r="C13740" s="12"/>
    </row>
    <row r="13741" spans="1:3" x14ac:dyDescent="0.35">
      <c r="A13741" s="12"/>
      <c r="B13741" s="12"/>
      <c r="C13741" s="12"/>
    </row>
    <row r="13742" spans="1:3" x14ac:dyDescent="0.35">
      <c r="A13742" s="12"/>
      <c r="B13742" s="12"/>
      <c r="C13742" s="12"/>
    </row>
    <row r="13743" spans="1:3" x14ac:dyDescent="0.35">
      <c r="A13743" s="12"/>
      <c r="B13743" s="12"/>
      <c r="C13743" s="12"/>
    </row>
    <row r="13744" spans="1:3" x14ac:dyDescent="0.35">
      <c r="A13744" s="12"/>
      <c r="B13744" s="12"/>
      <c r="C13744" s="12"/>
    </row>
    <row r="13745" spans="1:3" x14ac:dyDescent="0.35">
      <c r="A13745" s="12"/>
      <c r="B13745" s="12"/>
      <c r="C13745" s="12"/>
    </row>
    <row r="13746" spans="1:3" x14ac:dyDescent="0.35">
      <c r="A13746" s="12"/>
      <c r="B13746" s="12"/>
      <c r="C13746" s="12"/>
    </row>
    <row r="13747" spans="1:3" x14ac:dyDescent="0.35">
      <c r="A13747" s="12"/>
      <c r="B13747" s="12"/>
      <c r="C13747" s="12"/>
    </row>
    <row r="13748" spans="1:3" x14ac:dyDescent="0.35">
      <c r="A13748" s="12"/>
      <c r="B13748" s="12"/>
      <c r="C13748" s="12"/>
    </row>
    <row r="13749" spans="1:3" x14ac:dyDescent="0.35">
      <c r="A13749" s="12"/>
      <c r="B13749" s="12"/>
      <c r="C13749" s="12"/>
    </row>
    <row r="13750" spans="1:3" x14ac:dyDescent="0.35">
      <c r="A13750" s="12"/>
      <c r="B13750" s="12"/>
      <c r="C13750" s="12"/>
    </row>
    <row r="13751" spans="1:3" x14ac:dyDescent="0.35">
      <c r="A13751" s="12"/>
      <c r="B13751" s="12"/>
      <c r="C13751" s="12"/>
    </row>
    <row r="13752" spans="1:3" x14ac:dyDescent="0.35">
      <c r="A13752" s="12"/>
      <c r="B13752" s="12"/>
      <c r="C13752" s="12"/>
    </row>
    <row r="13753" spans="1:3" x14ac:dyDescent="0.35">
      <c r="A13753" s="12"/>
      <c r="B13753" s="12"/>
      <c r="C13753" s="12"/>
    </row>
    <row r="13754" spans="1:3" x14ac:dyDescent="0.35">
      <c r="A13754" s="12"/>
      <c r="B13754" s="12"/>
      <c r="C13754" s="12"/>
    </row>
    <row r="13755" spans="1:3" x14ac:dyDescent="0.35">
      <c r="A13755" s="12"/>
      <c r="B13755" s="12"/>
      <c r="C13755" s="12"/>
    </row>
    <row r="13756" spans="1:3" x14ac:dyDescent="0.35">
      <c r="A13756" s="12"/>
      <c r="B13756" s="12"/>
      <c r="C13756" s="12"/>
    </row>
    <row r="13757" spans="1:3" x14ac:dyDescent="0.35">
      <c r="A13757" s="12"/>
      <c r="B13757" s="12"/>
      <c r="C13757" s="12"/>
    </row>
    <row r="13758" spans="1:3" x14ac:dyDescent="0.35">
      <c r="A13758" s="12"/>
      <c r="B13758" s="12"/>
      <c r="C13758" s="12"/>
    </row>
    <row r="13759" spans="1:3" x14ac:dyDescent="0.35">
      <c r="A13759" s="12"/>
      <c r="B13759" s="12"/>
      <c r="C13759" s="12"/>
    </row>
    <row r="13760" spans="1:3" x14ac:dyDescent="0.35">
      <c r="A13760" s="12"/>
      <c r="B13760" s="12"/>
      <c r="C13760" s="12"/>
    </row>
    <row r="13761" spans="1:3" x14ac:dyDescent="0.35">
      <c r="A13761" s="12"/>
      <c r="B13761" s="12"/>
      <c r="C13761" s="12"/>
    </row>
    <row r="13762" spans="1:3" x14ac:dyDescent="0.35">
      <c r="A13762" s="12"/>
      <c r="B13762" s="12"/>
      <c r="C13762" s="12"/>
    </row>
    <row r="13763" spans="1:3" x14ac:dyDescent="0.35">
      <c r="A13763" s="12"/>
      <c r="B13763" s="12"/>
      <c r="C13763" s="12"/>
    </row>
    <row r="13764" spans="1:3" x14ac:dyDescent="0.35">
      <c r="A13764" s="12"/>
      <c r="B13764" s="12"/>
      <c r="C13764" s="12"/>
    </row>
    <row r="13765" spans="1:3" x14ac:dyDescent="0.35">
      <c r="A13765" s="12"/>
      <c r="B13765" s="12"/>
      <c r="C13765" s="12"/>
    </row>
    <row r="13766" spans="1:3" x14ac:dyDescent="0.35">
      <c r="A13766" s="12"/>
      <c r="B13766" s="12"/>
      <c r="C13766" s="12"/>
    </row>
    <row r="13767" spans="1:3" x14ac:dyDescent="0.35">
      <c r="A13767" s="12"/>
      <c r="B13767" s="12"/>
      <c r="C13767" s="12"/>
    </row>
    <row r="13768" spans="1:3" x14ac:dyDescent="0.35">
      <c r="A13768" s="12"/>
      <c r="B13768" s="12"/>
      <c r="C13768" s="12"/>
    </row>
    <row r="13769" spans="1:3" x14ac:dyDescent="0.35">
      <c r="A13769" s="12"/>
      <c r="B13769" s="12"/>
      <c r="C13769" s="12"/>
    </row>
    <row r="13770" spans="1:3" x14ac:dyDescent="0.35">
      <c r="A13770" s="12"/>
      <c r="B13770" s="12"/>
      <c r="C13770" s="12"/>
    </row>
    <row r="13771" spans="1:3" x14ac:dyDescent="0.35">
      <c r="A13771" s="12"/>
      <c r="B13771" s="12"/>
      <c r="C13771" s="12"/>
    </row>
    <row r="13772" spans="1:3" x14ac:dyDescent="0.35">
      <c r="A13772" s="12"/>
      <c r="B13772" s="12"/>
      <c r="C13772" s="12"/>
    </row>
    <row r="13773" spans="1:3" x14ac:dyDescent="0.35">
      <c r="A13773" s="12"/>
      <c r="B13773" s="12"/>
      <c r="C13773" s="12"/>
    </row>
    <row r="13774" spans="1:3" x14ac:dyDescent="0.35">
      <c r="A13774" s="12"/>
      <c r="B13774" s="12"/>
      <c r="C13774" s="12"/>
    </row>
    <row r="13775" spans="1:3" x14ac:dyDescent="0.35">
      <c r="A13775" s="12"/>
      <c r="B13775" s="12"/>
      <c r="C13775" s="12"/>
    </row>
    <row r="13776" spans="1:3" x14ac:dyDescent="0.35">
      <c r="A13776" s="12"/>
      <c r="B13776" s="12"/>
      <c r="C13776" s="12"/>
    </row>
    <row r="13777" spans="1:3" x14ac:dyDescent="0.35">
      <c r="A13777" s="12"/>
      <c r="B13777" s="12"/>
      <c r="C13777" s="12"/>
    </row>
    <row r="13778" spans="1:3" x14ac:dyDescent="0.35">
      <c r="A13778" s="12"/>
      <c r="B13778" s="12"/>
      <c r="C13778" s="12"/>
    </row>
    <row r="13779" spans="1:3" x14ac:dyDescent="0.35">
      <c r="A13779" s="12"/>
      <c r="B13779" s="12"/>
      <c r="C13779" s="12"/>
    </row>
    <row r="13780" spans="1:3" x14ac:dyDescent="0.35">
      <c r="A13780" s="12"/>
      <c r="B13780" s="12"/>
      <c r="C13780" s="12"/>
    </row>
    <row r="13781" spans="1:3" x14ac:dyDescent="0.35">
      <c r="A13781" s="12"/>
      <c r="B13781" s="12"/>
      <c r="C13781" s="12"/>
    </row>
    <row r="13782" spans="1:3" x14ac:dyDescent="0.35">
      <c r="A13782" s="12"/>
      <c r="B13782" s="12"/>
      <c r="C13782" s="12"/>
    </row>
    <row r="13783" spans="1:3" x14ac:dyDescent="0.35">
      <c r="A13783" s="12"/>
      <c r="B13783" s="12"/>
      <c r="C13783" s="12"/>
    </row>
    <row r="13784" spans="1:3" x14ac:dyDescent="0.35">
      <c r="A13784" s="12"/>
      <c r="B13784" s="12"/>
      <c r="C13784" s="12"/>
    </row>
    <row r="13785" spans="1:3" x14ac:dyDescent="0.35">
      <c r="A13785" s="12"/>
      <c r="B13785" s="12"/>
      <c r="C13785" s="12"/>
    </row>
    <row r="13786" spans="1:3" x14ac:dyDescent="0.35">
      <c r="A13786" s="12"/>
      <c r="B13786" s="12"/>
      <c r="C13786" s="12"/>
    </row>
    <row r="13787" spans="1:3" x14ac:dyDescent="0.35">
      <c r="A13787" s="12"/>
      <c r="B13787" s="12"/>
      <c r="C13787" s="12"/>
    </row>
    <row r="13788" spans="1:3" x14ac:dyDescent="0.35">
      <c r="A13788" s="12"/>
      <c r="B13788" s="12"/>
      <c r="C13788" s="12"/>
    </row>
    <row r="13789" spans="1:3" x14ac:dyDescent="0.35">
      <c r="A13789" s="12"/>
      <c r="B13789" s="12"/>
      <c r="C13789" s="12"/>
    </row>
    <row r="13790" spans="1:3" x14ac:dyDescent="0.35">
      <c r="A13790" s="12"/>
      <c r="B13790" s="12"/>
      <c r="C13790" s="12"/>
    </row>
    <row r="13791" spans="1:3" x14ac:dyDescent="0.35">
      <c r="A13791" s="12"/>
      <c r="B13791" s="12"/>
      <c r="C13791" s="12"/>
    </row>
    <row r="13792" spans="1:3" x14ac:dyDescent="0.35">
      <c r="A13792" s="12"/>
      <c r="B13792" s="12"/>
      <c r="C13792" s="12"/>
    </row>
    <row r="13793" spans="1:3" x14ac:dyDescent="0.35">
      <c r="A13793" s="12"/>
      <c r="B13793" s="12"/>
      <c r="C13793" s="12"/>
    </row>
    <row r="13794" spans="1:3" x14ac:dyDescent="0.35">
      <c r="A13794" s="12"/>
      <c r="B13794" s="12"/>
      <c r="C13794" s="12"/>
    </row>
    <row r="13795" spans="1:3" x14ac:dyDescent="0.35">
      <c r="A13795" s="12"/>
      <c r="B13795" s="12"/>
      <c r="C13795" s="12"/>
    </row>
    <row r="13796" spans="1:3" x14ac:dyDescent="0.35">
      <c r="A13796" s="12"/>
      <c r="B13796" s="12"/>
      <c r="C13796" s="12"/>
    </row>
    <row r="13797" spans="1:3" x14ac:dyDescent="0.35">
      <c r="A13797" s="12"/>
      <c r="B13797" s="12"/>
      <c r="C13797" s="12"/>
    </row>
    <row r="13798" spans="1:3" x14ac:dyDescent="0.35">
      <c r="A13798" s="12"/>
      <c r="B13798" s="12"/>
      <c r="C13798" s="12"/>
    </row>
    <row r="13799" spans="1:3" x14ac:dyDescent="0.35">
      <c r="A13799" s="12"/>
      <c r="B13799" s="12"/>
      <c r="C13799" s="12"/>
    </row>
    <row r="13800" spans="1:3" x14ac:dyDescent="0.35">
      <c r="A13800" s="12"/>
      <c r="B13800" s="12"/>
      <c r="C13800" s="12"/>
    </row>
    <row r="13801" spans="1:3" x14ac:dyDescent="0.35">
      <c r="A13801" s="12"/>
      <c r="B13801" s="12"/>
      <c r="C13801" s="12"/>
    </row>
    <row r="13802" spans="1:3" x14ac:dyDescent="0.35">
      <c r="A13802" s="12"/>
      <c r="B13802" s="12"/>
      <c r="C13802" s="12"/>
    </row>
    <row r="13803" spans="1:3" x14ac:dyDescent="0.35">
      <c r="A13803" s="12"/>
      <c r="B13803" s="12"/>
      <c r="C13803" s="12"/>
    </row>
    <row r="13804" spans="1:3" x14ac:dyDescent="0.35">
      <c r="A13804" s="12"/>
      <c r="B13804" s="12"/>
      <c r="C13804" s="12"/>
    </row>
    <row r="13805" spans="1:3" x14ac:dyDescent="0.35">
      <c r="A13805" s="12"/>
      <c r="B13805" s="12"/>
      <c r="C13805" s="12"/>
    </row>
    <row r="13806" spans="1:3" x14ac:dyDescent="0.35">
      <c r="A13806" s="12"/>
      <c r="B13806" s="12"/>
      <c r="C13806" s="12"/>
    </row>
    <row r="13807" spans="1:3" x14ac:dyDescent="0.35">
      <c r="A13807" s="12"/>
      <c r="B13807" s="12"/>
      <c r="C13807" s="12"/>
    </row>
    <row r="13808" spans="1:3" x14ac:dyDescent="0.35">
      <c r="A13808" s="12"/>
      <c r="B13808" s="12"/>
      <c r="C13808" s="12"/>
    </row>
    <row r="13809" spans="1:3" x14ac:dyDescent="0.35">
      <c r="A13809" s="12"/>
      <c r="B13809" s="12"/>
      <c r="C13809" s="12"/>
    </row>
    <row r="13810" spans="1:3" x14ac:dyDescent="0.35">
      <c r="A13810" s="12"/>
      <c r="B13810" s="12"/>
      <c r="C13810" s="12"/>
    </row>
    <row r="13811" spans="1:3" x14ac:dyDescent="0.35">
      <c r="A13811" s="12"/>
      <c r="B13811" s="12"/>
      <c r="C13811" s="12"/>
    </row>
    <row r="13812" spans="1:3" x14ac:dyDescent="0.35">
      <c r="A13812" s="12"/>
      <c r="B13812" s="12"/>
      <c r="C13812" s="12"/>
    </row>
    <row r="13813" spans="1:3" x14ac:dyDescent="0.35">
      <c r="A13813" s="12"/>
      <c r="B13813" s="12"/>
      <c r="C13813" s="12"/>
    </row>
    <row r="13814" spans="1:3" x14ac:dyDescent="0.35">
      <c r="A13814" s="12"/>
      <c r="B13814" s="12"/>
      <c r="C13814" s="12"/>
    </row>
    <row r="13815" spans="1:3" x14ac:dyDescent="0.35">
      <c r="A13815" s="12"/>
      <c r="B13815" s="12"/>
      <c r="C13815" s="12"/>
    </row>
    <row r="13816" spans="1:3" x14ac:dyDescent="0.35">
      <c r="A13816" s="12"/>
      <c r="B13816" s="12"/>
      <c r="C13816" s="12"/>
    </row>
    <row r="13817" spans="1:3" x14ac:dyDescent="0.35">
      <c r="A13817" s="12"/>
      <c r="B13817" s="12"/>
      <c r="C13817" s="12"/>
    </row>
    <row r="13818" spans="1:3" x14ac:dyDescent="0.35">
      <c r="A13818" s="12"/>
      <c r="B13818" s="12"/>
      <c r="C13818" s="12"/>
    </row>
    <row r="13819" spans="1:3" x14ac:dyDescent="0.35">
      <c r="A13819" s="12"/>
      <c r="B13819" s="12"/>
      <c r="C13819" s="12"/>
    </row>
    <row r="13820" spans="1:3" x14ac:dyDescent="0.35">
      <c r="A13820" s="12"/>
      <c r="B13820" s="12"/>
      <c r="C13820" s="12"/>
    </row>
    <row r="13821" spans="1:3" x14ac:dyDescent="0.35">
      <c r="A13821" s="12"/>
      <c r="B13821" s="12"/>
      <c r="C13821" s="12"/>
    </row>
    <row r="13822" spans="1:3" x14ac:dyDescent="0.35">
      <c r="A13822" s="12"/>
      <c r="B13822" s="12"/>
      <c r="C13822" s="12"/>
    </row>
    <row r="13823" spans="1:3" x14ac:dyDescent="0.35">
      <c r="A13823" s="12"/>
      <c r="B13823" s="12"/>
      <c r="C13823" s="12"/>
    </row>
    <row r="13824" spans="1:3" x14ac:dyDescent="0.35">
      <c r="A13824" s="12"/>
      <c r="B13824" s="12"/>
      <c r="C13824" s="12"/>
    </row>
    <row r="13825" spans="1:3" x14ac:dyDescent="0.35">
      <c r="A13825" s="12"/>
      <c r="B13825" s="12"/>
      <c r="C13825" s="12"/>
    </row>
    <row r="13826" spans="1:3" x14ac:dyDescent="0.35">
      <c r="A13826" s="12"/>
      <c r="B13826" s="12"/>
      <c r="C13826" s="12"/>
    </row>
    <row r="13827" spans="1:3" x14ac:dyDescent="0.35">
      <c r="A13827" s="12"/>
      <c r="B13827" s="12"/>
      <c r="C13827" s="12"/>
    </row>
    <row r="13828" spans="1:3" x14ac:dyDescent="0.35">
      <c r="A13828" s="12"/>
      <c r="B13828" s="12"/>
      <c r="C13828" s="12"/>
    </row>
    <row r="13829" spans="1:3" x14ac:dyDescent="0.35">
      <c r="A13829" s="12"/>
      <c r="B13829" s="12"/>
      <c r="C13829" s="12"/>
    </row>
    <row r="13830" spans="1:3" x14ac:dyDescent="0.35">
      <c r="A13830" s="12"/>
      <c r="B13830" s="12"/>
      <c r="C13830" s="12"/>
    </row>
    <row r="13831" spans="1:3" x14ac:dyDescent="0.35">
      <c r="A13831" s="12"/>
      <c r="B13831" s="12"/>
      <c r="C13831" s="12"/>
    </row>
    <row r="13832" spans="1:3" x14ac:dyDescent="0.35">
      <c r="A13832" s="12"/>
      <c r="B13832" s="12"/>
      <c r="C13832" s="12"/>
    </row>
    <row r="13833" spans="1:3" x14ac:dyDescent="0.35">
      <c r="A13833" s="12"/>
      <c r="B13833" s="12"/>
      <c r="C13833" s="12"/>
    </row>
    <row r="13834" spans="1:3" x14ac:dyDescent="0.35">
      <c r="A13834" s="12"/>
      <c r="B13834" s="12"/>
      <c r="C13834" s="12"/>
    </row>
    <row r="13835" spans="1:3" x14ac:dyDescent="0.35">
      <c r="A13835" s="12"/>
      <c r="B13835" s="12"/>
      <c r="C13835" s="12"/>
    </row>
    <row r="13836" spans="1:3" x14ac:dyDescent="0.35">
      <c r="A13836" s="12"/>
      <c r="B13836" s="12"/>
      <c r="C13836" s="12"/>
    </row>
    <row r="13837" spans="1:3" x14ac:dyDescent="0.35">
      <c r="A13837" s="12"/>
      <c r="B13837" s="12"/>
      <c r="C13837" s="12"/>
    </row>
    <row r="13838" spans="1:3" x14ac:dyDescent="0.35">
      <c r="A13838" s="12"/>
      <c r="B13838" s="12"/>
      <c r="C13838" s="12"/>
    </row>
    <row r="13839" spans="1:3" x14ac:dyDescent="0.35">
      <c r="A13839" s="12"/>
      <c r="B13839" s="12"/>
      <c r="C13839" s="12"/>
    </row>
    <row r="13840" spans="1:3" x14ac:dyDescent="0.35">
      <c r="A13840" s="12"/>
      <c r="B13840" s="12"/>
      <c r="C13840" s="12"/>
    </row>
    <row r="13841" spans="1:3" x14ac:dyDescent="0.35">
      <c r="A13841" s="12"/>
      <c r="B13841" s="12"/>
      <c r="C13841" s="12"/>
    </row>
    <row r="13842" spans="1:3" x14ac:dyDescent="0.35">
      <c r="A13842" s="12"/>
      <c r="B13842" s="12"/>
      <c r="C13842" s="12"/>
    </row>
    <row r="13843" spans="1:3" x14ac:dyDescent="0.35">
      <c r="A13843" s="12"/>
      <c r="B13843" s="12"/>
      <c r="C13843" s="12"/>
    </row>
    <row r="13844" spans="1:3" x14ac:dyDescent="0.35">
      <c r="A13844" s="12"/>
      <c r="B13844" s="12"/>
      <c r="C13844" s="12"/>
    </row>
    <row r="13845" spans="1:3" x14ac:dyDescent="0.35">
      <c r="A13845" s="12"/>
      <c r="B13845" s="12"/>
      <c r="C13845" s="12"/>
    </row>
    <row r="13846" spans="1:3" x14ac:dyDescent="0.35">
      <c r="A13846" s="12"/>
      <c r="B13846" s="12"/>
      <c r="C13846" s="12"/>
    </row>
    <row r="13847" spans="1:3" x14ac:dyDescent="0.35">
      <c r="A13847" s="12"/>
      <c r="B13847" s="12"/>
      <c r="C13847" s="12"/>
    </row>
    <row r="13848" spans="1:3" x14ac:dyDescent="0.35">
      <c r="A13848" s="12"/>
      <c r="B13848" s="12"/>
      <c r="C13848" s="12"/>
    </row>
    <row r="13849" spans="1:3" x14ac:dyDescent="0.35">
      <c r="A13849" s="12"/>
      <c r="B13849" s="12"/>
      <c r="C13849" s="12"/>
    </row>
    <row r="13850" spans="1:3" x14ac:dyDescent="0.35">
      <c r="A13850" s="12"/>
      <c r="B13850" s="12"/>
      <c r="C13850" s="12"/>
    </row>
    <row r="13851" spans="1:3" x14ac:dyDescent="0.35">
      <c r="A13851" s="12"/>
      <c r="B13851" s="12"/>
      <c r="C13851" s="12"/>
    </row>
    <row r="13852" spans="1:3" x14ac:dyDescent="0.35">
      <c r="A13852" s="12"/>
      <c r="B13852" s="12"/>
      <c r="C13852" s="12"/>
    </row>
    <row r="13853" spans="1:3" x14ac:dyDescent="0.35">
      <c r="A13853" s="12"/>
      <c r="B13853" s="12"/>
      <c r="C13853" s="12"/>
    </row>
    <row r="13854" spans="1:3" x14ac:dyDescent="0.35">
      <c r="A13854" s="12"/>
      <c r="B13854" s="12"/>
      <c r="C13854" s="12"/>
    </row>
    <row r="13855" spans="1:3" x14ac:dyDescent="0.35">
      <c r="A13855" s="12"/>
      <c r="B13855" s="12"/>
      <c r="C13855" s="12"/>
    </row>
    <row r="13856" spans="1:3" x14ac:dyDescent="0.35">
      <c r="A13856" s="12"/>
      <c r="B13856" s="12"/>
      <c r="C13856" s="12"/>
    </row>
    <row r="13857" spans="1:3" x14ac:dyDescent="0.35">
      <c r="A13857" s="12"/>
      <c r="B13857" s="12"/>
      <c r="C13857" s="12"/>
    </row>
    <row r="13858" spans="1:3" x14ac:dyDescent="0.35">
      <c r="A13858" s="12"/>
      <c r="B13858" s="12"/>
      <c r="C13858" s="12"/>
    </row>
    <row r="13859" spans="1:3" x14ac:dyDescent="0.35">
      <c r="A13859" s="12"/>
      <c r="B13859" s="12"/>
      <c r="C13859" s="12"/>
    </row>
    <row r="13860" spans="1:3" x14ac:dyDescent="0.35">
      <c r="A13860" s="12"/>
      <c r="B13860" s="12"/>
      <c r="C13860" s="12"/>
    </row>
    <row r="13861" spans="1:3" x14ac:dyDescent="0.35">
      <c r="A13861" s="12"/>
      <c r="B13861" s="12"/>
      <c r="C13861" s="12"/>
    </row>
    <row r="13862" spans="1:3" x14ac:dyDescent="0.35">
      <c r="A13862" s="12"/>
      <c r="B13862" s="12"/>
      <c r="C13862" s="12"/>
    </row>
    <row r="13863" spans="1:3" x14ac:dyDescent="0.35">
      <c r="A13863" s="12"/>
      <c r="B13863" s="12"/>
      <c r="C13863" s="12"/>
    </row>
    <row r="13864" spans="1:3" x14ac:dyDescent="0.35">
      <c r="A13864" s="12"/>
      <c r="B13864" s="12"/>
      <c r="C13864" s="12"/>
    </row>
    <row r="13865" spans="1:3" x14ac:dyDescent="0.35">
      <c r="A13865" s="12"/>
      <c r="B13865" s="12"/>
      <c r="C13865" s="12"/>
    </row>
    <row r="13866" spans="1:3" x14ac:dyDescent="0.35">
      <c r="A13866" s="12"/>
      <c r="B13866" s="12"/>
      <c r="C13866" s="12"/>
    </row>
    <row r="13867" spans="1:3" x14ac:dyDescent="0.35">
      <c r="A13867" s="12"/>
      <c r="B13867" s="12"/>
      <c r="C13867" s="12"/>
    </row>
    <row r="13868" spans="1:3" x14ac:dyDescent="0.35">
      <c r="A13868" s="12"/>
      <c r="B13868" s="12"/>
      <c r="C13868" s="12"/>
    </row>
    <row r="13869" spans="1:3" x14ac:dyDescent="0.35">
      <c r="A13869" s="12"/>
      <c r="B13869" s="12"/>
      <c r="C13869" s="12"/>
    </row>
    <row r="13870" spans="1:3" x14ac:dyDescent="0.35">
      <c r="A13870" s="12"/>
      <c r="B13870" s="12"/>
      <c r="C13870" s="12"/>
    </row>
    <row r="13871" spans="1:3" x14ac:dyDescent="0.35">
      <c r="A13871" s="12"/>
      <c r="B13871" s="12"/>
      <c r="C13871" s="12"/>
    </row>
    <row r="13872" spans="1:3" x14ac:dyDescent="0.35">
      <c r="A13872" s="12"/>
      <c r="B13872" s="12"/>
      <c r="C13872" s="12"/>
    </row>
    <row r="13873" spans="1:3" x14ac:dyDescent="0.35">
      <c r="A13873" s="12"/>
      <c r="B13873" s="12"/>
      <c r="C13873" s="12"/>
    </row>
    <row r="13874" spans="1:3" x14ac:dyDescent="0.35">
      <c r="A13874" s="12"/>
      <c r="B13874" s="12"/>
      <c r="C13874" s="12"/>
    </row>
    <row r="13875" spans="1:3" x14ac:dyDescent="0.35">
      <c r="A13875" s="12"/>
      <c r="B13875" s="12"/>
      <c r="C13875" s="12"/>
    </row>
    <row r="13876" spans="1:3" x14ac:dyDescent="0.35">
      <c r="A13876" s="12"/>
      <c r="B13876" s="12"/>
      <c r="C13876" s="12"/>
    </row>
    <row r="13877" spans="1:3" x14ac:dyDescent="0.35">
      <c r="A13877" s="12"/>
      <c r="B13877" s="12"/>
      <c r="C13877" s="12"/>
    </row>
    <row r="13878" spans="1:3" x14ac:dyDescent="0.35">
      <c r="A13878" s="12"/>
      <c r="B13878" s="12"/>
      <c r="C13878" s="12"/>
    </row>
    <row r="13879" spans="1:3" x14ac:dyDescent="0.35">
      <c r="A13879" s="12"/>
      <c r="B13879" s="12"/>
      <c r="C13879" s="12"/>
    </row>
    <row r="13880" spans="1:3" x14ac:dyDescent="0.35">
      <c r="A13880" s="12"/>
      <c r="B13880" s="12"/>
      <c r="C13880" s="12"/>
    </row>
    <row r="13881" spans="1:3" x14ac:dyDescent="0.35">
      <c r="A13881" s="12"/>
      <c r="B13881" s="12"/>
      <c r="C13881" s="12"/>
    </row>
    <row r="13882" spans="1:3" x14ac:dyDescent="0.35">
      <c r="A13882" s="12"/>
      <c r="B13882" s="12"/>
      <c r="C13882" s="12"/>
    </row>
    <row r="13883" spans="1:3" x14ac:dyDescent="0.35">
      <c r="A13883" s="12"/>
      <c r="B13883" s="12"/>
      <c r="C13883" s="12"/>
    </row>
    <row r="13884" spans="1:3" x14ac:dyDescent="0.35">
      <c r="A13884" s="12"/>
      <c r="B13884" s="12"/>
      <c r="C13884" s="12"/>
    </row>
    <row r="13885" spans="1:3" x14ac:dyDescent="0.35">
      <c r="A13885" s="12"/>
      <c r="B13885" s="12"/>
      <c r="C13885" s="12"/>
    </row>
    <row r="13886" spans="1:3" x14ac:dyDescent="0.35">
      <c r="A13886" s="12"/>
      <c r="B13886" s="12"/>
      <c r="C13886" s="12"/>
    </row>
    <row r="13887" spans="1:3" x14ac:dyDescent="0.35">
      <c r="A13887" s="12"/>
      <c r="B13887" s="12"/>
      <c r="C13887" s="12"/>
    </row>
    <row r="13888" spans="1:3" x14ac:dyDescent="0.35">
      <c r="A13888" s="12"/>
      <c r="B13888" s="12"/>
      <c r="C13888" s="12"/>
    </row>
    <row r="13889" spans="1:3" x14ac:dyDescent="0.35">
      <c r="A13889" s="12"/>
      <c r="B13889" s="12"/>
      <c r="C13889" s="12"/>
    </row>
    <row r="13890" spans="1:3" x14ac:dyDescent="0.35">
      <c r="A13890" s="12"/>
      <c r="B13890" s="12"/>
      <c r="C13890" s="12"/>
    </row>
    <row r="13891" spans="1:3" x14ac:dyDescent="0.35">
      <c r="A13891" s="12"/>
      <c r="B13891" s="12"/>
      <c r="C13891" s="12"/>
    </row>
    <row r="13892" spans="1:3" x14ac:dyDescent="0.35">
      <c r="A13892" s="12"/>
      <c r="B13892" s="12"/>
      <c r="C13892" s="12"/>
    </row>
    <row r="13893" spans="1:3" x14ac:dyDescent="0.35">
      <c r="A13893" s="12"/>
      <c r="B13893" s="12"/>
      <c r="C13893" s="12"/>
    </row>
    <row r="13894" spans="1:3" x14ac:dyDescent="0.35">
      <c r="A13894" s="12"/>
      <c r="B13894" s="12"/>
      <c r="C13894" s="12"/>
    </row>
    <row r="13895" spans="1:3" x14ac:dyDescent="0.35">
      <c r="A13895" s="12"/>
      <c r="B13895" s="12"/>
      <c r="C13895" s="12"/>
    </row>
    <row r="13896" spans="1:3" x14ac:dyDescent="0.35">
      <c r="A13896" s="12"/>
      <c r="B13896" s="12"/>
      <c r="C13896" s="12"/>
    </row>
    <row r="13897" spans="1:3" x14ac:dyDescent="0.35">
      <c r="A13897" s="12"/>
      <c r="B13897" s="12"/>
      <c r="C13897" s="12"/>
    </row>
    <row r="13898" spans="1:3" x14ac:dyDescent="0.35">
      <c r="A13898" s="12"/>
      <c r="B13898" s="12"/>
      <c r="C13898" s="12"/>
    </row>
    <row r="13899" spans="1:3" x14ac:dyDescent="0.35">
      <c r="A13899" s="12"/>
      <c r="B13899" s="12"/>
      <c r="C13899" s="12"/>
    </row>
    <row r="13900" spans="1:3" x14ac:dyDescent="0.35">
      <c r="A13900" s="12"/>
      <c r="B13900" s="12"/>
      <c r="C13900" s="12"/>
    </row>
    <row r="13901" spans="1:3" x14ac:dyDescent="0.35">
      <c r="A13901" s="12"/>
      <c r="B13901" s="12"/>
      <c r="C13901" s="12"/>
    </row>
    <row r="13902" spans="1:3" x14ac:dyDescent="0.35">
      <c r="A13902" s="12"/>
      <c r="B13902" s="12"/>
      <c r="C13902" s="12"/>
    </row>
    <row r="13903" spans="1:3" x14ac:dyDescent="0.35">
      <c r="A13903" s="12"/>
      <c r="B13903" s="12"/>
      <c r="C13903" s="12"/>
    </row>
    <row r="13904" spans="1:3" x14ac:dyDescent="0.35">
      <c r="A13904" s="12"/>
      <c r="B13904" s="12"/>
      <c r="C13904" s="12"/>
    </row>
    <row r="13905" spans="1:3" x14ac:dyDescent="0.35">
      <c r="A13905" s="12"/>
      <c r="B13905" s="12"/>
      <c r="C13905" s="12"/>
    </row>
    <row r="13906" spans="1:3" x14ac:dyDescent="0.35">
      <c r="A13906" s="12"/>
      <c r="B13906" s="12"/>
      <c r="C13906" s="12"/>
    </row>
    <row r="13907" spans="1:3" x14ac:dyDescent="0.35">
      <c r="A13907" s="12"/>
      <c r="B13907" s="12"/>
      <c r="C13907" s="12"/>
    </row>
    <row r="13908" spans="1:3" x14ac:dyDescent="0.35">
      <c r="A13908" s="12"/>
      <c r="B13908" s="12"/>
      <c r="C13908" s="12"/>
    </row>
    <row r="13909" spans="1:3" x14ac:dyDescent="0.35">
      <c r="A13909" s="12"/>
      <c r="B13909" s="12"/>
      <c r="C13909" s="12"/>
    </row>
    <row r="13910" spans="1:3" x14ac:dyDescent="0.35">
      <c r="A13910" s="12"/>
      <c r="B13910" s="12"/>
      <c r="C13910" s="12"/>
    </row>
    <row r="13911" spans="1:3" x14ac:dyDescent="0.35">
      <c r="A13911" s="12"/>
      <c r="B13911" s="12"/>
      <c r="C13911" s="12"/>
    </row>
    <row r="13912" spans="1:3" x14ac:dyDescent="0.35">
      <c r="A13912" s="12"/>
      <c r="B13912" s="12"/>
      <c r="C13912" s="12"/>
    </row>
    <row r="13913" spans="1:3" x14ac:dyDescent="0.35">
      <c r="A13913" s="12"/>
      <c r="B13913" s="12"/>
      <c r="C13913" s="12"/>
    </row>
    <row r="13914" spans="1:3" x14ac:dyDescent="0.35">
      <c r="A13914" s="12"/>
      <c r="B13914" s="12"/>
      <c r="C13914" s="12"/>
    </row>
    <row r="13915" spans="1:3" x14ac:dyDescent="0.35">
      <c r="A13915" s="12"/>
      <c r="B13915" s="12"/>
      <c r="C13915" s="12"/>
    </row>
    <row r="13916" spans="1:3" x14ac:dyDescent="0.35">
      <c r="A13916" s="12"/>
      <c r="B13916" s="12"/>
      <c r="C13916" s="12"/>
    </row>
    <row r="13917" spans="1:3" x14ac:dyDescent="0.35">
      <c r="A13917" s="12"/>
      <c r="B13917" s="12"/>
      <c r="C13917" s="12"/>
    </row>
    <row r="13918" spans="1:3" x14ac:dyDescent="0.35">
      <c r="A13918" s="12"/>
      <c r="B13918" s="12"/>
      <c r="C13918" s="12"/>
    </row>
    <row r="13919" spans="1:3" x14ac:dyDescent="0.35">
      <c r="A13919" s="12"/>
      <c r="B13919" s="12"/>
      <c r="C13919" s="12"/>
    </row>
    <row r="13920" spans="1:3" x14ac:dyDescent="0.35">
      <c r="A13920" s="12"/>
      <c r="B13920" s="12"/>
      <c r="C13920" s="12"/>
    </row>
    <row r="13921" spans="1:3" x14ac:dyDescent="0.35">
      <c r="A13921" s="12"/>
      <c r="B13921" s="12"/>
      <c r="C13921" s="12"/>
    </row>
    <row r="13922" spans="1:3" x14ac:dyDescent="0.35">
      <c r="A13922" s="12"/>
      <c r="B13922" s="12"/>
      <c r="C13922" s="12"/>
    </row>
    <row r="13923" spans="1:3" x14ac:dyDescent="0.35">
      <c r="A13923" s="12"/>
      <c r="B13923" s="12"/>
      <c r="C13923" s="12"/>
    </row>
    <row r="13924" spans="1:3" x14ac:dyDescent="0.35">
      <c r="A13924" s="12"/>
      <c r="B13924" s="12"/>
      <c r="C13924" s="12"/>
    </row>
    <row r="13925" spans="1:3" x14ac:dyDescent="0.35">
      <c r="A13925" s="12"/>
      <c r="B13925" s="12"/>
      <c r="C13925" s="12"/>
    </row>
    <row r="13926" spans="1:3" x14ac:dyDescent="0.35">
      <c r="A13926" s="12"/>
      <c r="B13926" s="12"/>
      <c r="C13926" s="12"/>
    </row>
    <row r="13927" spans="1:3" x14ac:dyDescent="0.35">
      <c r="A13927" s="12"/>
      <c r="B13927" s="12"/>
      <c r="C13927" s="12"/>
    </row>
    <row r="13928" spans="1:3" x14ac:dyDescent="0.35">
      <c r="A13928" s="12"/>
      <c r="B13928" s="12"/>
      <c r="C13928" s="12"/>
    </row>
    <row r="13929" spans="1:3" x14ac:dyDescent="0.35">
      <c r="A13929" s="12"/>
      <c r="B13929" s="12"/>
      <c r="C13929" s="12"/>
    </row>
    <row r="13930" spans="1:3" x14ac:dyDescent="0.35">
      <c r="A13930" s="12"/>
      <c r="B13930" s="12"/>
      <c r="C13930" s="12"/>
    </row>
    <row r="13931" spans="1:3" x14ac:dyDescent="0.35">
      <c r="A13931" s="12"/>
      <c r="B13931" s="12"/>
      <c r="C13931" s="12"/>
    </row>
    <row r="13932" spans="1:3" x14ac:dyDescent="0.35">
      <c r="A13932" s="12"/>
      <c r="B13932" s="12"/>
      <c r="C13932" s="12"/>
    </row>
    <row r="13933" spans="1:3" x14ac:dyDescent="0.35">
      <c r="A13933" s="12"/>
      <c r="B13933" s="12"/>
      <c r="C13933" s="12"/>
    </row>
    <row r="13934" spans="1:3" x14ac:dyDescent="0.35">
      <c r="A13934" s="12"/>
      <c r="B13934" s="12"/>
      <c r="C13934" s="12"/>
    </row>
    <row r="13935" spans="1:3" x14ac:dyDescent="0.35">
      <c r="A13935" s="12"/>
      <c r="B13935" s="12"/>
      <c r="C13935" s="12"/>
    </row>
    <row r="13936" spans="1:3" x14ac:dyDescent="0.35">
      <c r="A13936" s="12"/>
      <c r="B13936" s="12"/>
      <c r="C13936" s="12"/>
    </row>
    <row r="13937" spans="1:3" x14ac:dyDescent="0.35">
      <c r="A13937" s="12"/>
      <c r="B13937" s="12"/>
      <c r="C13937" s="12"/>
    </row>
    <row r="13938" spans="1:3" x14ac:dyDescent="0.35">
      <c r="A13938" s="12"/>
      <c r="B13938" s="12"/>
      <c r="C13938" s="12"/>
    </row>
    <row r="13939" spans="1:3" x14ac:dyDescent="0.35">
      <c r="A13939" s="12"/>
      <c r="B13939" s="12"/>
      <c r="C13939" s="12"/>
    </row>
    <row r="13940" spans="1:3" x14ac:dyDescent="0.35">
      <c r="A13940" s="12"/>
      <c r="B13940" s="12"/>
      <c r="C13940" s="12"/>
    </row>
    <row r="13941" spans="1:3" x14ac:dyDescent="0.35">
      <c r="A13941" s="12"/>
      <c r="B13941" s="12"/>
      <c r="C13941" s="12"/>
    </row>
    <row r="13942" spans="1:3" x14ac:dyDescent="0.35">
      <c r="A13942" s="12"/>
      <c r="B13942" s="12"/>
      <c r="C13942" s="12"/>
    </row>
    <row r="13943" spans="1:3" x14ac:dyDescent="0.35">
      <c r="A13943" s="12"/>
      <c r="B13943" s="12"/>
      <c r="C13943" s="12"/>
    </row>
    <row r="13944" spans="1:3" x14ac:dyDescent="0.35">
      <c r="A13944" s="12"/>
      <c r="B13944" s="12"/>
      <c r="C13944" s="12"/>
    </row>
    <row r="13945" spans="1:3" x14ac:dyDescent="0.35">
      <c r="A13945" s="12"/>
      <c r="B13945" s="12"/>
      <c r="C13945" s="12"/>
    </row>
    <row r="13946" spans="1:3" x14ac:dyDescent="0.35">
      <c r="A13946" s="12"/>
      <c r="B13946" s="12"/>
      <c r="C13946" s="12"/>
    </row>
    <row r="13947" spans="1:3" x14ac:dyDescent="0.35">
      <c r="A13947" s="12"/>
      <c r="B13947" s="12"/>
      <c r="C13947" s="12"/>
    </row>
    <row r="13948" spans="1:3" x14ac:dyDescent="0.35">
      <c r="A13948" s="12"/>
      <c r="B13948" s="12"/>
      <c r="C13948" s="12"/>
    </row>
    <row r="13949" spans="1:3" x14ac:dyDescent="0.35">
      <c r="A13949" s="12"/>
      <c r="B13949" s="12"/>
      <c r="C13949" s="12"/>
    </row>
    <row r="13950" spans="1:3" x14ac:dyDescent="0.35">
      <c r="A13950" s="12"/>
      <c r="B13950" s="12"/>
      <c r="C13950" s="12"/>
    </row>
    <row r="13951" spans="1:3" x14ac:dyDescent="0.35">
      <c r="A13951" s="12"/>
      <c r="B13951" s="12"/>
      <c r="C13951" s="12"/>
    </row>
    <row r="13952" spans="1:3" x14ac:dyDescent="0.35">
      <c r="A13952" s="12"/>
      <c r="B13952" s="12"/>
      <c r="C13952" s="12"/>
    </row>
    <row r="13953" spans="1:3" x14ac:dyDescent="0.35">
      <c r="A13953" s="12"/>
      <c r="B13953" s="12"/>
      <c r="C13953" s="12"/>
    </row>
    <row r="13954" spans="1:3" x14ac:dyDescent="0.35">
      <c r="A13954" s="12"/>
      <c r="B13954" s="12"/>
      <c r="C13954" s="12"/>
    </row>
    <row r="13955" spans="1:3" x14ac:dyDescent="0.35">
      <c r="A13955" s="12"/>
      <c r="B13955" s="12"/>
      <c r="C13955" s="12"/>
    </row>
    <row r="13956" spans="1:3" x14ac:dyDescent="0.35">
      <c r="A13956" s="12"/>
      <c r="B13956" s="12"/>
      <c r="C13956" s="12"/>
    </row>
    <row r="13957" spans="1:3" x14ac:dyDescent="0.35">
      <c r="A13957" s="12"/>
      <c r="B13957" s="12"/>
      <c r="C13957" s="12"/>
    </row>
    <row r="13958" spans="1:3" x14ac:dyDescent="0.35">
      <c r="A13958" s="12"/>
      <c r="B13958" s="12"/>
      <c r="C13958" s="12"/>
    </row>
    <row r="13959" spans="1:3" x14ac:dyDescent="0.35">
      <c r="A13959" s="12"/>
      <c r="B13959" s="12"/>
      <c r="C13959" s="12"/>
    </row>
    <row r="13960" spans="1:3" x14ac:dyDescent="0.35">
      <c r="A13960" s="12"/>
      <c r="B13960" s="12"/>
      <c r="C13960" s="12"/>
    </row>
    <row r="13961" spans="1:3" x14ac:dyDescent="0.35">
      <c r="A13961" s="12"/>
      <c r="B13961" s="12"/>
      <c r="C13961" s="12"/>
    </row>
    <row r="13962" spans="1:3" x14ac:dyDescent="0.35">
      <c r="A13962" s="12"/>
      <c r="B13962" s="12"/>
      <c r="C13962" s="12"/>
    </row>
    <row r="13963" spans="1:3" x14ac:dyDescent="0.35">
      <c r="A13963" s="12"/>
      <c r="B13963" s="12"/>
      <c r="C13963" s="12"/>
    </row>
    <row r="13964" spans="1:3" x14ac:dyDescent="0.35">
      <c r="A13964" s="12"/>
      <c r="B13964" s="12"/>
      <c r="C13964" s="12"/>
    </row>
    <row r="13965" spans="1:3" x14ac:dyDescent="0.35">
      <c r="A13965" s="12"/>
      <c r="B13965" s="12"/>
      <c r="C13965" s="12"/>
    </row>
    <row r="13966" spans="1:3" x14ac:dyDescent="0.35">
      <c r="A13966" s="12"/>
      <c r="B13966" s="12"/>
      <c r="C13966" s="12"/>
    </row>
    <row r="13967" spans="1:3" x14ac:dyDescent="0.35">
      <c r="A13967" s="12"/>
      <c r="B13967" s="12"/>
      <c r="C13967" s="12"/>
    </row>
    <row r="13968" spans="1:3" x14ac:dyDescent="0.35">
      <c r="A13968" s="12"/>
      <c r="B13968" s="12"/>
      <c r="C13968" s="12"/>
    </row>
    <row r="13969" spans="1:3" x14ac:dyDescent="0.35">
      <c r="A13969" s="12"/>
      <c r="B13969" s="12"/>
      <c r="C13969" s="12"/>
    </row>
    <row r="13970" spans="1:3" x14ac:dyDescent="0.35">
      <c r="A13970" s="12"/>
      <c r="B13970" s="12"/>
      <c r="C13970" s="12"/>
    </row>
    <row r="13971" spans="1:3" x14ac:dyDescent="0.35">
      <c r="A13971" s="12"/>
      <c r="B13971" s="12"/>
      <c r="C13971" s="12"/>
    </row>
    <row r="13972" spans="1:3" x14ac:dyDescent="0.35">
      <c r="A13972" s="12"/>
      <c r="B13972" s="12"/>
      <c r="C13972" s="12"/>
    </row>
    <row r="13973" spans="1:3" x14ac:dyDescent="0.35">
      <c r="A13973" s="12"/>
      <c r="B13973" s="12"/>
      <c r="C13973" s="12"/>
    </row>
    <row r="13974" spans="1:3" x14ac:dyDescent="0.35">
      <c r="A13974" s="12"/>
      <c r="B13974" s="12"/>
      <c r="C13974" s="12"/>
    </row>
    <row r="13975" spans="1:3" x14ac:dyDescent="0.35">
      <c r="A13975" s="12"/>
      <c r="B13975" s="12"/>
      <c r="C13975" s="12"/>
    </row>
    <row r="13976" spans="1:3" x14ac:dyDescent="0.35">
      <c r="A13976" s="12"/>
      <c r="B13976" s="12"/>
      <c r="C13976" s="12"/>
    </row>
    <row r="13977" spans="1:3" x14ac:dyDescent="0.35">
      <c r="A13977" s="12"/>
      <c r="B13977" s="12"/>
      <c r="C13977" s="12"/>
    </row>
    <row r="13978" spans="1:3" x14ac:dyDescent="0.35">
      <c r="A13978" s="12"/>
      <c r="B13978" s="12"/>
      <c r="C13978" s="12"/>
    </row>
    <row r="13979" spans="1:3" x14ac:dyDescent="0.35">
      <c r="A13979" s="12"/>
      <c r="B13979" s="12"/>
      <c r="C13979" s="12"/>
    </row>
    <row r="13980" spans="1:3" x14ac:dyDescent="0.35">
      <c r="A13980" s="12"/>
      <c r="B13980" s="12"/>
      <c r="C13980" s="12"/>
    </row>
    <row r="13981" spans="1:3" x14ac:dyDescent="0.35">
      <c r="A13981" s="12"/>
      <c r="B13981" s="12"/>
      <c r="C13981" s="12"/>
    </row>
    <row r="13982" spans="1:3" x14ac:dyDescent="0.35">
      <c r="A13982" s="12"/>
      <c r="B13982" s="12"/>
      <c r="C13982" s="12"/>
    </row>
    <row r="13983" spans="1:3" x14ac:dyDescent="0.35">
      <c r="A13983" s="12"/>
      <c r="B13983" s="12"/>
      <c r="C13983" s="12"/>
    </row>
    <row r="13984" spans="1:3" x14ac:dyDescent="0.35">
      <c r="A13984" s="12"/>
      <c r="B13984" s="12"/>
      <c r="C13984" s="12"/>
    </row>
    <row r="13985" spans="1:3" x14ac:dyDescent="0.35">
      <c r="A13985" s="12"/>
      <c r="B13985" s="12"/>
      <c r="C13985" s="12"/>
    </row>
    <row r="13986" spans="1:3" x14ac:dyDescent="0.35">
      <c r="A13986" s="12"/>
      <c r="B13986" s="12"/>
      <c r="C13986" s="12"/>
    </row>
    <row r="13987" spans="1:3" x14ac:dyDescent="0.35">
      <c r="A13987" s="12"/>
      <c r="B13987" s="12"/>
      <c r="C13987" s="12"/>
    </row>
    <row r="13988" spans="1:3" x14ac:dyDescent="0.35">
      <c r="A13988" s="12"/>
      <c r="B13988" s="12"/>
      <c r="C13988" s="12"/>
    </row>
    <row r="13989" spans="1:3" x14ac:dyDescent="0.35">
      <c r="A13989" s="12"/>
      <c r="B13989" s="12"/>
      <c r="C13989" s="12"/>
    </row>
    <row r="13990" spans="1:3" x14ac:dyDescent="0.35">
      <c r="A13990" s="12"/>
      <c r="B13990" s="12"/>
      <c r="C13990" s="12"/>
    </row>
    <row r="13991" spans="1:3" x14ac:dyDescent="0.35">
      <c r="A13991" s="12"/>
      <c r="B13991" s="12"/>
      <c r="C13991" s="12"/>
    </row>
    <row r="13992" spans="1:3" x14ac:dyDescent="0.35">
      <c r="A13992" s="12"/>
      <c r="B13992" s="12"/>
      <c r="C13992" s="12"/>
    </row>
    <row r="13993" spans="1:3" x14ac:dyDescent="0.35">
      <c r="A13993" s="12"/>
      <c r="B13993" s="12"/>
      <c r="C13993" s="12"/>
    </row>
    <row r="13994" spans="1:3" x14ac:dyDescent="0.35">
      <c r="A13994" s="12"/>
      <c r="B13994" s="12"/>
      <c r="C13994" s="12"/>
    </row>
    <row r="13995" spans="1:3" x14ac:dyDescent="0.35">
      <c r="A13995" s="12"/>
      <c r="B13995" s="12"/>
      <c r="C13995" s="12"/>
    </row>
    <row r="13996" spans="1:3" x14ac:dyDescent="0.35">
      <c r="A13996" s="12"/>
      <c r="B13996" s="12"/>
      <c r="C13996" s="12"/>
    </row>
    <row r="13997" spans="1:3" x14ac:dyDescent="0.35">
      <c r="A13997" s="12"/>
      <c r="B13997" s="12"/>
      <c r="C13997" s="12"/>
    </row>
    <row r="13998" spans="1:3" x14ac:dyDescent="0.35">
      <c r="A13998" s="12"/>
      <c r="B13998" s="12"/>
      <c r="C13998" s="12"/>
    </row>
    <row r="13999" spans="1:3" x14ac:dyDescent="0.35">
      <c r="A13999" s="12"/>
      <c r="B13999" s="12"/>
      <c r="C13999" s="12"/>
    </row>
    <row r="14000" spans="1:3" x14ac:dyDescent="0.35">
      <c r="A14000" s="12"/>
      <c r="B14000" s="12"/>
      <c r="C14000" s="12"/>
    </row>
    <row r="14001" spans="1:3" x14ac:dyDescent="0.35">
      <c r="A14001" s="12"/>
      <c r="B14001" s="12"/>
      <c r="C14001" s="12"/>
    </row>
    <row r="14002" spans="1:3" x14ac:dyDescent="0.35">
      <c r="A14002" s="12"/>
      <c r="B14002" s="12"/>
      <c r="C14002" s="12"/>
    </row>
    <row r="14003" spans="1:3" x14ac:dyDescent="0.35">
      <c r="A14003" s="12"/>
      <c r="B14003" s="12"/>
      <c r="C14003" s="12"/>
    </row>
    <row r="14004" spans="1:3" x14ac:dyDescent="0.35">
      <c r="A14004" s="12"/>
      <c r="B14004" s="12"/>
      <c r="C14004" s="12"/>
    </row>
    <row r="14005" spans="1:3" x14ac:dyDescent="0.35">
      <c r="A14005" s="12"/>
      <c r="B14005" s="12"/>
      <c r="C14005" s="12"/>
    </row>
    <row r="14006" spans="1:3" x14ac:dyDescent="0.35">
      <c r="A14006" s="12"/>
      <c r="B14006" s="12"/>
      <c r="C14006" s="12"/>
    </row>
    <row r="14007" spans="1:3" x14ac:dyDescent="0.35">
      <c r="A14007" s="12"/>
      <c r="B14007" s="12"/>
      <c r="C14007" s="12"/>
    </row>
    <row r="14008" spans="1:3" x14ac:dyDescent="0.35">
      <c r="A14008" s="12"/>
      <c r="B14008" s="12"/>
      <c r="C14008" s="12"/>
    </row>
    <row r="14009" spans="1:3" x14ac:dyDescent="0.35">
      <c r="A14009" s="12"/>
      <c r="B14009" s="12"/>
      <c r="C14009" s="12"/>
    </row>
    <row r="14010" spans="1:3" x14ac:dyDescent="0.35">
      <c r="A14010" s="12"/>
      <c r="B14010" s="12"/>
      <c r="C14010" s="12"/>
    </row>
    <row r="14011" spans="1:3" x14ac:dyDescent="0.35">
      <c r="A14011" s="12"/>
      <c r="B14011" s="12"/>
      <c r="C14011" s="12"/>
    </row>
    <row r="14012" spans="1:3" x14ac:dyDescent="0.35">
      <c r="A14012" s="12"/>
      <c r="B14012" s="12"/>
      <c r="C14012" s="12"/>
    </row>
    <row r="14013" spans="1:3" x14ac:dyDescent="0.35">
      <c r="A14013" s="12"/>
      <c r="B14013" s="12"/>
      <c r="C14013" s="12"/>
    </row>
    <row r="14014" spans="1:3" x14ac:dyDescent="0.35">
      <c r="A14014" s="12"/>
      <c r="B14014" s="12"/>
      <c r="C14014" s="12"/>
    </row>
    <row r="14015" spans="1:3" x14ac:dyDescent="0.35">
      <c r="A14015" s="12"/>
      <c r="B14015" s="12"/>
      <c r="C14015" s="12"/>
    </row>
    <row r="14016" spans="1:3" x14ac:dyDescent="0.35">
      <c r="A14016" s="12"/>
      <c r="B14016" s="12"/>
      <c r="C14016" s="12"/>
    </row>
    <row r="14017" spans="1:3" x14ac:dyDescent="0.35">
      <c r="A14017" s="12"/>
      <c r="B14017" s="12"/>
      <c r="C14017" s="12"/>
    </row>
    <row r="14018" spans="1:3" x14ac:dyDescent="0.35">
      <c r="A14018" s="12"/>
      <c r="B14018" s="12"/>
      <c r="C14018" s="12"/>
    </row>
    <row r="14019" spans="1:3" x14ac:dyDescent="0.35">
      <c r="A14019" s="12"/>
      <c r="B14019" s="12"/>
      <c r="C14019" s="12"/>
    </row>
    <row r="14020" spans="1:3" x14ac:dyDescent="0.35">
      <c r="A14020" s="12"/>
      <c r="B14020" s="12"/>
      <c r="C14020" s="12"/>
    </row>
    <row r="14021" spans="1:3" x14ac:dyDescent="0.35">
      <c r="A14021" s="12"/>
      <c r="B14021" s="12"/>
      <c r="C14021" s="12"/>
    </row>
    <row r="14022" spans="1:3" x14ac:dyDescent="0.35">
      <c r="A14022" s="12"/>
      <c r="B14022" s="12"/>
      <c r="C14022" s="12"/>
    </row>
    <row r="14023" spans="1:3" x14ac:dyDescent="0.35">
      <c r="A14023" s="12"/>
      <c r="B14023" s="12"/>
      <c r="C14023" s="12"/>
    </row>
    <row r="14024" spans="1:3" x14ac:dyDescent="0.35">
      <c r="A14024" s="12"/>
      <c r="B14024" s="12"/>
      <c r="C14024" s="12"/>
    </row>
    <row r="14025" spans="1:3" x14ac:dyDescent="0.35">
      <c r="A14025" s="12"/>
      <c r="B14025" s="12"/>
      <c r="C14025" s="12"/>
    </row>
    <row r="14026" spans="1:3" x14ac:dyDescent="0.35">
      <c r="A14026" s="12"/>
      <c r="B14026" s="12"/>
      <c r="C14026" s="12"/>
    </row>
    <row r="14027" spans="1:3" x14ac:dyDescent="0.35">
      <c r="A14027" s="12"/>
      <c r="B14027" s="12"/>
      <c r="C14027" s="12"/>
    </row>
    <row r="14028" spans="1:3" x14ac:dyDescent="0.35">
      <c r="A14028" s="12"/>
      <c r="B14028" s="12"/>
      <c r="C14028" s="12"/>
    </row>
    <row r="14029" spans="1:3" x14ac:dyDescent="0.35">
      <c r="A14029" s="12"/>
      <c r="B14029" s="12"/>
      <c r="C14029" s="12"/>
    </row>
    <row r="14030" spans="1:3" x14ac:dyDescent="0.35">
      <c r="A14030" s="12"/>
      <c r="B14030" s="12"/>
      <c r="C14030" s="12"/>
    </row>
    <row r="14031" spans="1:3" x14ac:dyDescent="0.35">
      <c r="A14031" s="12"/>
      <c r="B14031" s="12"/>
      <c r="C14031" s="12"/>
    </row>
    <row r="14032" spans="1:3" x14ac:dyDescent="0.35">
      <c r="A14032" s="12"/>
      <c r="B14032" s="12"/>
      <c r="C14032" s="12"/>
    </row>
    <row r="14033" spans="1:3" x14ac:dyDescent="0.35">
      <c r="A14033" s="12"/>
      <c r="B14033" s="12"/>
      <c r="C14033" s="12"/>
    </row>
    <row r="14034" spans="1:3" x14ac:dyDescent="0.35">
      <c r="A14034" s="12"/>
      <c r="B14034" s="12"/>
      <c r="C14034" s="12"/>
    </row>
    <row r="14035" spans="1:3" x14ac:dyDescent="0.35">
      <c r="A14035" s="12"/>
      <c r="B14035" s="12"/>
      <c r="C14035" s="12"/>
    </row>
    <row r="14036" spans="1:3" x14ac:dyDescent="0.35">
      <c r="A14036" s="12"/>
      <c r="B14036" s="12"/>
      <c r="C14036" s="12"/>
    </row>
    <row r="14037" spans="1:3" x14ac:dyDescent="0.35">
      <c r="A14037" s="12"/>
      <c r="B14037" s="12"/>
      <c r="C14037" s="12"/>
    </row>
    <row r="14038" spans="1:3" x14ac:dyDescent="0.35">
      <c r="A14038" s="12"/>
      <c r="B14038" s="12"/>
      <c r="C14038" s="12"/>
    </row>
    <row r="14039" spans="1:3" x14ac:dyDescent="0.35">
      <c r="A14039" s="12"/>
      <c r="B14039" s="12"/>
      <c r="C14039" s="12"/>
    </row>
    <row r="14040" spans="1:3" x14ac:dyDescent="0.35">
      <c r="A14040" s="12"/>
      <c r="B14040" s="12"/>
      <c r="C14040" s="12"/>
    </row>
    <row r="14041" spans="1:3" x14ac:dyDescent="0.35">
      <c r="A14041" s="12"/>
      <c r="B14041" s="12"/>
      <c r="C14041" s="12"/>
    </row>
    <row r="14042" spans="1:3" x14ac:dyDescent="0.35">
      <c r="A14042" s="12"/>
      <c r="B14042" s="12"/>
      <c r="C14042" s="12"/>
    </row>
    <row r="14043" spans="1:3" x14ac:dyDescent="0.35">
      <c r="A14043" s="12"/>
      <c r="B14043" s="12"/>
      <c r="C14043" s="12"/>
    </row>
    <row r="14044" spans="1:3" x14ac:dyDescent="0.35">
      <c r="A14044" s="12"/>
      <c r="B14044" s="12"/>
      <c r="C14044" s="12"/>
    </row>
    <row r="14045" spans="1:3" x14ac:dyDescent="0.35">
      <c r="A14045" s="12"/>
      <c r="B14045" s="12"/>
      <c r="C14045" s="12"/>
    </row>
    <row r="14046" spans="1:3" x14ac:dyDescent="0.35">
      <c r="A14046" s="12"/>
      <c r="B14046" s="12"/>
      <c r="C14046" s="12"/>
    </row>
    <row r="14047" spans="1:3" x14ac:dyDescent="0.35">
      <c r="A14047" s="12"/>
      <c r="B14047" s="12"/>
      <c r="C14047" s="12"/>
    </row>
    <row r="14048" spans="1:3" x14ac:dyDescent="0.35">
      <c r="A14048" s="12"/>
      <c r="B14048" s="12"/>
      <c r="C14048" s="12"/>
    </row>
    <row r="14049" spans="1:3" x14ac:dyDescent="0.35">
      <c r="A14049" s="12"/>
      <c r="B14049" s="12"/>
      <c r="C14049" s="12"/>
    </row>
    <row r="14050" spans="1:3" x14ac:dyDescent="0.35">
      <c r="A14050" s="12"/>
      <c r="B14050" s="12"/>
      <c r="C14050" s="12"/>
    </row>
    <row r="14051" spans="1:3" x14ac:dyDescent="0.35">
      <c r="A14051" s="12"/>
      <c r="B14051" s="12"/>
      <c r="C14051" s="12"/>
    </row>
    <row r="14052" spans="1:3" x14ac:dyDescent="0.35">
      <c r="A14052" s="12"/>
      <c r="B14052" s="12"/>
      <c r="C14052" s="12"/>
    </row>
    <row r="14053" spans="1:3" x14ac:dyDescent="0.35">
      <c r="A14053" s="12"/>
      <c r="B14053" s="12"/>
      <c r="C14053" s="12"/>
    </row>
    <row r="14054" spans="1:3" x14ac:dyDescent="0.35">
      <c r="A14054" s="12"/>
      <c r="B14054" s="12"/>
      <c r="C14054" s="12"/>
    </row>
    <row r="14055" spans="1:3" x14ac:dyDescent="0.35">
      <c r="A14055" s="12"/>
      <c r="B14055" s="12"/>
      <c r="C14055" s="12"/>
    </row>
    <row r="14056" spans="1:3" x14ac:dyDescent="0.35">
      <c r="A14056" s="12"/>
      <c r="B14056" s="12"/>
      <c r="C14056" s="12"/>
    </row>
    <row r="14057" spans="1:3" x14ac:dyDescent="0.35">
      <c r="A14057" s="12"/>
      <c r="B14057" s="12"/>
      <c r="C14057" s="12"/>
    </row>
    <row r="14058" spans="1:3" x14ac:dyDescent="0.35">
      <c r="A14058" s="12"/>
      <c r="B14058" s="12"/>
      <c r="C14058" s="12"/>
    </row>
    <row r="14059" spans="1:3" x14ac:dyDescent="0.35">
      <c r="A14059" s="12"/>
      <c r="B14059" s="12"/>
      <c r="C14059" s="12"/>
    </row>
    <row r="14060" spans="1:3" x14ac:dyDescent="0.35">
      <c r="A14060" s="12"/>
      <c r="B14060" s="12"/>
      <c r="C14060" s="12"/>
    </row>
    <row r="14061" spans="1:3" x14ac:dyDescent="0.35">
      <c r="A14061" s="12"/>
      <c r="B14061" s="12"/>
      <c r="C14061" s="12"/>
    </row>
    <row r="14062" spans="1:3" x14ac:dyDescent="0.35">
      <c r="A14062" s="12"/>
      <c r="B14062" s="12"/>
      <c r="C14062" s="12"/>
    </row>
    <row r="14063" spans="1:3" x14ac:dyDescent="0.35">
      <c r="A14063" s="12"/>
      <c r="B14063" s="12"/>
      <c r="C14063" s="12"/>
    </row>
    <row r="14064" spans="1:3" x14ac:dyDescent="0.35">
      <c r="A14064" s="12"/>
      <c r="B14064" s="12"/>
      <c r="C14064" s="12"/>
    </row>
    <row r="14065" spans="1:3" x14ac:dyDescent="0.35">
      <c r="A14065" s="12"/>
      <c r="B14065" s="12"/>
      <c r="C14065" s="12"/>
    </row>
    <row r="14066" spans="1:3" x14ac:dyDescent="0.35">
      <c r="A14066" s="12"/>
      <c r="B14066" s="12"/>
      <c r="C14066" s="12"/>
    </row>
    <row r="14067" spans="1:3" x14ac:dyDescent="0.35">
      <c r="A14067" s="12"/>
      <c r="B14067" s="12"/>
      <c r="C14067" s="12"/>
    </row>
    <row r="14068" spans="1:3" x14ac:dyDescent="0.35">
      <c r="A14068" s="12"/>
      <c r="B14068" s="12"/>
      <c r="C14068" s="12"/>
    </row>
    <row r="14069" spans="1:3" x14ac:dyDescent="0.35">
      <c r="A14069" s="12"/>
      <c r="B14069" s="12"/>
      <c r="C14069" s="12"/>
    </row>
    <row r="14070" spans="1:3" x14ac:dyDescent="0.35">
      <c r="A14070" s="12"/>
      <c r="B14070" s="12"/>
      <c r="C14070" s="12"/>
    </row>
    <row r="14071" spans="1:3" x14ac:dyDescent="0.35">
      <c r="A14071" s="12"/>
      <c r="B14071" s="12"/>
      <c r="C14071" s="12"/>
    </row>
    <row r="14072" spans="1:3" x14ac:dyDescent="0.35">
      <c r="A14072" s="12"/>
      <c r="B14072" s="12"/>
      <c r="C14072" s="12"/>
    </row>
    <row r="14073" spans="1:3" x14ac:dyDescent="0.35">
      <c r="A14073" s="12"/>
      <c r="B14073" s="12"/>
      <c r="C14073" s="12"/>
    </row>
    <row r="14074" spans="1:3" x14ac:dyDescent="0.35">
      <c r="A14074" s="12"/>
      <c r="B14074" s="12"/>
      <c r="C14074" s="12"/>
    </row>
    <row r="14075" spans="1:3" x14ac:dyDescent="0.35">
      <c r="A14075" s="12"/>
      <c r="B14075" s="12"/>
      <c r="C14075" s="12"/>
    </row>
    <row r="14076" spans="1:3" x14ac:dyDescent="0.35">
      <c r="A14076" s="12"/>
      <c r="B14076" s="12"/>
      <c r="C14076" s="12"/>
    </row>
    <row r="14077" spans="1:3" x14ac:dyDescent="0.35">
      <c r="A14077" s="12"/>
      <c r="B14077" s="12"/>
      <c r="C14077" s="12"/>
    </row>
    <row r="14078" spans="1:3" x14ac:dyDescent="0.35">
      <c r="A14078" s="12"/>
      <c r="B14078" s="12"/>
      <c r="C14078" s="12"/>
    </row>
    <row r="14079" spans="1:3" x14ac:dyDescent="0.35">
      <c r="A14079" s="12"/>
      <c r="B14079" s="12"/>
      <c r="C14079" s="12"/>
    </row>
    <row r="14080" spans="1:3" x14ac:dyDescent="0.35">
      <c r="A14080" s="12"/>
      <c r="B14080" s="12"/>
      <c r="C14080" s="12"/>
    </row>
    <row r="14081" spans="1:3" x14ac:dyDescent="0.35">
      <c r="A14081" s="12"/>
      <c r="B14081" s="12"/>
      <c r="C14081" s="12"/>
    </row>
    <row r="14082" spans="1:3" x14ac:dyDescent="0.35">
      <c r="A14082" s="12"/>
      <c r="B14082" s="12"/>
      <c r="C14082" s="12"/>
    </row>
    <row r="14083" spans="1:3" x14ac:dyDescent="0.35">
      <c r="A14083" s="12"/>
      <c r="B14083" s="12"/>
      <c r="C14083" s="12"/>
    </row>
    <row r="14084" spans="1:3" x14ac:dyDescent="0.35">
      <c r="A14084" s="12"/>
      <c r="B14084" s="12"/>
      <c r="C14084" s="12"/>
    </row>
    <row r="14085" spans="1:3" x14ac:dyDescent="0.35">
      <c r="A14085" s="12"/>
      <c r="B14085" s="12"/>
      <c r="C14085" s="12"/>
    </row>
    <row r="14086" spans="1:3" x14ac:dyDescent="0.35">
      <c r="A14086" s="12"/>
      <c r="B14086" s="12"/>
      <c r="C14086" s="12"/>
    </row>
    <row r="14087" spans="1:3" x14ac:dyDescent="0.35">
      <c r="A14087" s="12"/>
      <c r="B14087" s="12"/>
      <c r="C14087" s="12"/>
    </row>
    <row r="14088" spans="1:3" x14ac:dyDescent="0.35">
      <c r="A14088" s="12"/>
      <c r="B14088" s="12"/>
      <c r="C14088" s="12"/>
    </row>
    <row r="14089" spans="1:3" x14ac:dyDescent="0.35">
      <c r="A14089" s="12"/>
      <c r="B14089" s="12"/>
      <c r="C14089" s="12"/>
    </row>
    <row r="14090" spans="1:3" x14ac:dyDescent="0.35">
      <c r="A14090" s="12"/>
      <c r="B14090" s="12"/>
      <c r="C14090" s="12"/>
    </row>
    <row r="14091" spans="1:3" x14ac:dyDescent="0.35">
      <c r="A14091" s="12"/>
      <c r="B14091" s="12"/>
      <c r="C14091" s="12"/>
    </row>
    <row r="14092" spans="1:3" x14ac:dyDescent="0.35">
      <c r="A14092" s="12"/>
      <c r="B14092" s="12"/>
      <c r="C14092" s="12"/>
    </row>
    <row r="14093" spans="1:3" x14ac:dyDescent="0.35">
      <c r="A14093" s="12"/>
      <c r="B14093" s="12"/>
      <c r="C14093" s="12"/>
    </row>
    <row r="14094" spans="1:3" x14ac:dyDescent="0.35">
      <c r="A14094" s="12"/>
      <c r="B14094" s="12"/>
      <c r="C14094" s="12"/>
    </row>
    <row r="14095" spans="1:3" x14ac:dyDescent="0.35">
      <c r="A14095" s="12"/>
      <c r="B14095" s="12"/>
      <c r="C14095" s="12"/>
    </row>
    <row r="14096" spans="1:3" x14ac:dyDescent="0.35">
      <c r="A14096" s="12"/>
      <c r="B14096" s="12"/>
      <c r="C14096" s="12"/>
    </row>
    <row r="14097" spans="1:3" x14ac:dyDescent="0.35">
      <c r="A14097" s="12"/>
      <c r="B14097" s="12"/>
      <c r="C14097" s="12"/>
    </row>
    <row r="14098" spans="1:3" x14ac:dyDescent="0.35">
      <c r="A14098" s="12"/>
      <c r="B14098" s="12"/>
      <c r="C14098" s="12"/>
    </row>
    <row r="14099" spans="1:3" x14ac:dyDescent="0.35">
      <c r="A14099" s="12"/>
      <c r="B14099" s="12"/>
      <c r="C14099" s="12"/>
    </row>
    <row r="14100" spans="1:3" x14ac:dyDescent="0.35">
      <c r="A14100" s="12"/>
      <c r="B14100" s="12"/>
      <c r="C14100" s="12"/>
    </row>
    <row r="14101" spans="1:3" x14ac:dyDescent="0.35">
      <c r="A14101" s="12"/>
      <c r="B14101" s="12"/>
      <c r="C14101" s="12"/>
    </row>
    <row r="14102" spans="1:3" x14ac:dyDescent="0.35">
      <c r="A14102" s="12"/>
      <c r="B14102" s="12"/>
      <c r="C14102" s="12"/>
    </row>
    <row r="14103" spans="1:3" x14ac:dyDescent="0.35">
      <c r="A14103" s="12"/>
      <c r="B14103" s="12"/>
      <c r="C14103" s="12"/>
    </row>
    <row r="14104" spans="1:3" x14ac:dyDescent="0.35">
      <c r="A14104" s="12"/>
      <c r="B14104" s="12"/>
      <c r="C14104" s="12"/>
    </row>
    <row r="14105" spans="1:3" x14ac:dyDescent="0.35">
      <c r="A14105" s="12"/>
      <c r="B14105" s="12"/>
      <c r="C14105" s="12"/>
    </row>
    <row r="14106" spans="1:3" x14ac:dyDescent="0.35">
      <c r="A14106" s="12"/>
      <c r="B14106" s="12"/>
      <c r="C14106" s="12"/>
    </row>
    <row r="14107" spans="1:3" x14ac:dyDescent="0.35">
      <c r="A14107" s="12"/>
      <c r="B14107" s="12"/>
      <c r="C14107" s="12"/>
    </row>
    <row r="14108" spans="1:3" x14ac:dyDescent="0.35">
      <c r="A14108" s="12"/>
      <c r="B14108" s="12"/>
      <c r="C14108" s="12"/>
    </row>
    <row r="14109" spans="1:3" x14ac:dyDescent="0.35">
      <c r="A14109" s="12"/>
      <c r="B14109" s="12"/>
      <c r="C14109" s="12"/>
    </row>
    <row r="14110" spans="1:3" x14ac:dyDescent="0.35">
      <c r="A14110" s="12"/>
      <c r="B14110" s="12"/>
      <c r="C14110" s="12"/>
    </row>
    <row r="14111" spans="1:3" x14ac:dyDescent="0.35">
      <c r="A14111" s="12"/>
      <c r="B14111" s="12"/>
      <c r="C14111" s="12"/>
    </row>
    <row r="14112" spans="1:3" x14ac:dyDescent="0.35">
      <c r="A14112" s="12"/>
      <c r="B14112" s="12"/>
      <c r="C14112" s="12"/>
    </row>
    <row r="14113" spans="1:3" x14ac:dyDescent="0.35">
      <c r="A14113" s="12"/>
      <c r="B14113" s="12"/>
      <c r="C14113" s="12"/>
    </row>
    <row r="14114" spans="1:3" x14ac:dyDescent="0.35">
      <c r="A14114" s="12"/>
      <c r="B14114" s="12"/>
      <c r="C14114" s="12"/>
    </row>
    <row r="14115" spans="1:3" x14ac:dyDescent="0.35">
      <c r="A14115" s="12"/>
      <c r="B14115" s="12"/>
      <c r="C14115" s="12"/>
    </row>
    <row r="14116" spans="1:3" x14ac:dyDescent="0.35">
      <c r="A14116" s="12"/>
      <c r="B14116" s="12"/>
      <c r="C14116" s="12"/>
    </row>
    <row r="14117" spans="1:3" x14ac:dyDescent="0.35">
      <c r="A14117" s="12"/>
      <c r="B14117" s="12"/>
      <c r="C14117" s="12"/>
    </row>
    <row r="14118" spans="1:3" x14ac:dyDescent="0.35">
      <c r="A14118" s="12"/>
      <c r="B14118" s="12"/>
      <c r="C14118" s="12"/>
    </row>
    <row r="14119" spans="1:3" x14ac:dyDescent="0.35">
      <c r="A14119" s="12"/>
      <c r="B14119" s="12"/>
      <c r="C14119" s="12"/>
    </row>
    <row r="14120" spans="1:3" x14ac:dyDescent="0.35">
      <c r="A14120" s="12"/>
      <c r="B14120" s="12"/>
      <c r="C14120" s="12"/>
    </row>
    <row r="14121" spans="1:3" x14ac:dyDescent="0.35">
      <c r="A14121" s="12"/>
      <c r="B14121" s="12"/>
      <c r="C14121" s="12"/>
    </row>
    <row r="14122" spans="1:3" x14ac:dyDescent="0.35">
      <c r="A14122" s="12"/>
      <c r="B14122" s="12"/>
      <c r="C14122" s="12"/>
    </row>
    <row r="14123" spans="1:3" x14ac:dyDescent="0.35">
      <c r="A14123" s="12"/>
      <c r="B14123" s="12"/>
      <c r="C14123" s="12"/>
    </row>
    <row r="14124" spans="1:3" x14ac:dyDescent="0.35">
      <c r="A14124" s="12"/>
      <c r="B14124" s="12"/>
      <c r="C14124" s="12"/>
    </row>
    <row r="14125" spans="1:3" x14ac:dyDescent="0.35">
      <c r="A14125" s="12"/>
      <c r="B14125" s="12"/>
      <c r="C14125" s="12"/>
    </row>
    <row r="14126" spans="1:3" x14ac:dyDescent="0.35">
      <c r="A14126" s="12"/>
      <c r="B14126" s="12"/>
      <c r="C14126" s="12"/>
    </row>
    <row r="14127" spans="1:3" x14ac:dyDescent="0.35">
      <c r="A14127" s="12"/>
      <c r="B14127" s="12"/>
      <c r="C14127" s="12"/>
    </row>
    <row r="14128" spans="1:3" x14ac:dyDescent="0.35">
      <c r="A14128" s="12"/>
      <c r="B14128" s="12"/>
      <c r="C14128" s="12"/>
    </row>
    <row r="14129" spans="1:3" x14ac:dyDescent="0.35">
      <c r="A14129" s="12"/>
      <c r="B14129" s="12"/>
      <c r="C14129" s="12"/>
    </row>
    <row r="14130" spans="1:3" x14ac:dyDescent="0.35">
      <c r="A14130" s="12"/>
      <c r="B14130" s="12"/>
      <c r="C14130" s="12"/>
    </row>
    <row r="14131" spans="1:3" x14ac:dyDescent="0.35">
      <c r="A14131" s="12"/>
      <c r="B14131" s="12"/>
      <c r="C14131" s="12"/>
    </row>
    <row r="14132" spans="1:3" x14ac:dyDescent="0.35">
      <c r="A14132" s="12"/>
      <c r="B14132" s="12"/>
      <c r="C14132" s="12"/>
    </row>
    <row r="14133" spans="1:3" x14ac:dyDescent="0.35">
      <c r="A14133" s="12"/>
      <c r="B14133" s="12"/>
      <c r="C14133" s="12"/>
    </row>
    <row r="14134" spans="1:3" x14ac:dyDescent="0.35">
      <c r="A14134" s="12"/>
      <c r="B14134" s="12"/>
      <c r="C14134" s="12"/>
    </row>
    <row r="14135" spans="1:3" x14ac:dyDescent="0.35">
      <c r="A14135" s="12"/>
      <c r="B14135" s="12"/>
      <c r="C14135" s="12"/>
    </row>
    <row r="14136" spans="1:3" x14ac:dyDescent="0.35">
      <c r="A14136" s="12"/>
      <c r="B14136" s="12"/>
      <c r="C14136" s="12"/>
    </row>
    <row r="14137" spans="1:3" x14ac:dyDescent="0.35">
      <c r="A14137" s="12"/>
      <c r="B14137" s="12"/>
      <c r="C14137" s="12"/>
    </row>
    <row r="14138" spans="1:3" x14ac:dyDescent="0.35">
      <c r="A14138" s="12"/>
      <c r="B14138" s="12"/>
      <c r="C14138" s="12"/>
    </row>
    <row r="14139" spans="1:3" x14ac:dyDescent="0.35">
      <c r="A14139" s="12"/>
      <c r="B14139" s="12"/>
      <c r="C14139" s="12"/>
    </row>
    <row r="14140" spans="1:3" x14ac:dyDescent="0.35">
      <c r="A14140" s="12"/>
      <c r="B14140" s="12"/>
      <c r="C14140" s="12"/>
    </row>
    <row r="14141" spans="1:3" x14ac:dyDescent="0.35">
      <c r="A14141" s="12"/>
      <c r="B14141" s="12"/>
      <c r="C14141" s="12"/>
    </row>
    <row r="14142" spans="1:3" x14ac:dyDescent="0.35">
      <c r="A14142" s="12"/>
      <c r="B14142" s="12"/>
      <c r="C14142" s="12"/>
    </row>
    <row r="14143" spans="1:3" x14ac:dyDescent="0.35">
      <c r="A14143" s="12"/>
      <c r="B14143" s="12"/>
      <c r="C14143" s="12"/>
    </row>
    <row r="14144" spans="1:3" x14ac:dyDescent="0.35">
      <c r="A14144" s="12"/>
      <c r="B14144" s="12"/>
      <c r="C14144" s="12"/>
    </row>
    <row r="14145" spans="1:3" x14ac:dyDescent="0.35">
      <c r="A14145" s="12"/>
      <c r="B14145" s="12"/>
      <c r="C14145" s="12"/>
    </row>
    <row r="14146" spans="1:3" x14ac:dyDescent="0.35">
      <c r="A14146" s="12"/>
      <c r="B14146" s="12"/>
      <c r="C14146" s="12"/>
    </row>
    <row r="14147" spans="1:3" x14ac:dyDescent="0.35">
      <c r="A14147" s="12"/>
      <c r="B14147" s="12"/>
      <c r="C14147" s="12"/>
    </row>
    <row r="14148" spans="1:3" x14ac:dyDescent="0.35">
      <c r="A14148" s="12"/>
      <c r="B14148" s="12"/>
      <c r="C14148" s="12"/>
    </row>
    <row r="14149" spans="1:3" x14ac:dyDescent="0.35">
      <c r="A14149" s="12"/>
      <c r="B14149" s="12"/>
      <c r="C14149" s="12"/>
    </row>
    <row r="14150" spans="1:3" x14ac:dyDescent="0.35">
      <c r="A14150" s="12"/>
      <c r="B14150" s="12"/>
      <c r="C14150" s="12"/>
    </row>
    <row r="14151" spans="1:3" x14ac:dyDescent="0.35">
      <c r="A14151" s="12"/>
      <c r="B14151" s="12"/>
      <c r="C14151" s="12"/>
    </row>
    <row r="14152" spans="1:3" x14ac:dyDescent="0.35">
      <c r="A14152" s="12"/>
      <c r="B14152" s="12"/>
      <c r="C14152" s="12"/>
    </row>
    <row r="14153" spans="1:3" x14ac:dyDescent="0.35">
      <c r="A14153" s="12"/>
      <c r="B14153" s="12"/>
      <c r="C14153" s="12"/>
    </row>
    <row r="14154" spans="1:3" x14ac:dyDescent="0.35">
      <c r="A14154" s="12"/>
      <c r="B14154" s="12"/>
      <c r="C14154" s="12"/>
    </row>
    <row r="14155" spans="1:3" x14ac:dyDescent="0.35">
      <c r="A14155" s="12"/>
      <c r="B14155" s="12"/>
      <c r="C14155" s="12"/>
    </row>
    <row r="14156" spans="1:3" x14ac:dyDescent="0.35">
      <c r="A14156" s="12"/>
      <c r="B14156" s="12"/>
      <c r="C14156" s="12"/>
    </row>
    <row r="14157" spans="1:3" x14ac:dyDescent="0.35">
      <c r="A14157" s="12"/>
      <c r="B14157" s="12"/>
      <c r="C14157" s="12"/>
    </row>
    <row r="14158" spans="1:3" x14ac:dyDescent="0.35">
      <c r="A14158" s="12"/>
      <c r="B14158" s="12"/>
      <c r="C14158" s="12"/>
    </row>
    <row r="14159" spans="1:3" x14ac:dyDescent="0.35">
      <c r="A14159" s="12"/>
      <c r="B14159" s="12"/>
      <c r="C14159" s="12"/>
    </row>
    <row r="14160" spans="1:3" x14ac:dyDescent="0.35">
      <c r="A14160" s="12"/>
      <c r="B14160" s="12"/>
      <c r="C14160" s="12"/>
    </row>
    <row r="14161" spans="1:3" x14ac:dyDescent="0.35">
      <c r="A14161" s="12"/>
      <c r="B14161" s="12"/>
      <c r="C14161" s="12"/>
    </row>
    <row r="14162" spans="1:3" x14ac:dyDescent="0.35">
      <c r="A14162" s="12"/>
      <c r="B14162" s="12"/>
      <c r="C14162" s="12"/>
    </row>
    <row r="14163" spans="1:3" x14ac:dyDescent="0.35">
      <c r="A14163" s="12"/>
      <c r="B14163" s="12"/>
      <c r="C14163" s="12"/>
    </row>
    <row r="14164" spans="1:3" x14ac:dyDescent="0.35">
      <c r="A14164" s="12"/>
      <c r="B14164" s="12"/>
      <c r="C14164" s="12"/>
    </row>
    <row r="14165" spans="1:3" x14ac:dyDescent="0.35">
      <c r="A14165" s="12"/>
      <c r="B14165" s="12"/>
      <c r="C14165" s="12"/>
    </row>
    <row r="14166" spans="1:3" x14ac:dyDescent="0.35">
      <c r="A14166" s="12"/>
      <c r="B14166" s="12"/>
      <c r="C14166" s="12"/>
    </row>
    <row r="14167" spans="1:3" x14ac:dyDescent="0.35">
      <c r="A14167" s="12"/>
      <c r="B14167" s="12"/>
      <c r="C14167" s="12"/>
    </row>
    <row r="14168" spans="1:3" x14ac:dyDescent="0.35">
      <c r="A14168" s="12"/>
      <c r="B14168" s="12"/>
      <c r="C14168" s="12"/>
    </row>
    <row r="14169" spans="1:3" x14ac:dyDescent="0.35">
      <c r="A14169" s="12"/>
      <c r="B14169" s="12"/>
      <c r="C14169" s="12"/>
    </row>
    <row r="14170" spans="1:3" x14ac:dyDescent="0.35">
      <c r="A14170" s="12"/>
      <c r="B14170" s="12"/>
      <c r="C14170" s="12"/>
    </row>
    <row r="14171" spans="1:3" x14ac:dyDescent="0.35">
      <c r="A14171" s="12"/>
      <c r="B14171" s="12"/>
      <c r="C14171" s="12"/>
    </row>
    <row r="14172" spans="1:3" x14ac:dyDescent="0.35">
      <c r="A14172" s="12"/>
      <c r="B14172" s="12"/>
      <c r="C14172" s="12"/>
    </row>
    <row r="14173" spans="1:3" x14ac:dyDescent="0.35">
      <c r="A14173" s="12"/>
      <c r="B14173" s="12"/>
      <c r="C14173" s="12"/>
    </row>
    <row r="14174" spans="1:3" x14ac:dyDescent="0.35">
      <c r="A14174" s="12"/>
      <c r="B14174" s="12"/>
      <c r="C14174" s="12"/>
    </row>
    <row r="14175" spans="1:3" x14ac:dyDescent="0.35">
      <c r="A14175" s="12"/>
      <c r="B14175" s="12"/>
      <c r="C14175" s="12"/>
    </row>
    <row r="14176" spans="1:3" x14ac:dyDescent="0.35">
      <c r="A14176" s="12"/>
      <c r="B14176" s="12"/>
      <c r="C14176" s="12"/>
    </row>
    <row r="14177" spans="1:3" x14ac:dyDescent="0.35">
      <c r="A14177" s="12"/>
      <c r="B14177" s="12"/>
      <c r="C14177" s="12"/>
    </row>
    <row r="14178" spans="1:3" x14ac:dyDescent="0.35">
      <c r="A14178" s="12"/>
      <c r="B14178" s="12"/>
      <c r="C14178" s="12"/>
    </row>
    <row r="14179" spans="1:3" x14ac:dyDescent="0.35">
      <c r="A14179" s="12"/>
      <c r="B14179" s="12"/>
      <c r="C14179" s="12"/>
    </row>
    <row r="14180" spans="1:3" x14ac:dyDescent="0.35">
      <c r="A14180" s="12"/>
      <c r="B14180" s="12"/>
      <c r="C14180" s="12"/>
    </row>
    <row r="14181" spans="1:3" x14ac:dyDescent="0.35">
      <c r="A14181" s="12"/>
      <c r="B14181" s="12"/>
      <c r="C14181" s="12"/>
    </row>
    <row r="14182" spans="1:3" x14ac:dyDescent="0.35">
      <c r="A14182" s="12"/>
      <c r="B14182" s="12"/>
      <c r="C14182" s="12"/>
    </row>
    <row r="14183" spans="1:3" x14ac:dyDescent="0.35">
      <c r="A14183" s="12"/>
      <c r="B14183" s="12"/>
      <c r="C14183" s="12"/>
    </row>
    <row r="14184" spans="1:3" x14ac:dyDescent="0.35">
      <c r="A14184" s="12"/>
      <c r="B14184" s="12"/>
      <c r="C14184" s="12"/>
    </row>
    <row r="14185" spans="1:3" x14ac:dyDescent="0.35">
      <c r="A14185" s="12"/>
      <c r="B14185" s="12"/>
      <c r="C14185" s="12"/>
    </row>
    <row r="14186" spans="1:3" x14ac:dyDescent="0.35">
      <c r="A14186" s="12"/>
      <c r="B14186" s="12"/>
      <c r="C14186" s="12"/>
    </row>
    <row r="14187" spans="1:3" x14ac:dyDescent="0.35">
      <c r="A14187" s="12"/>
      <c r="B14187" s="12"/>
      <c r="C14187" s="12"/>
    </row>
    <row r="14188" spans="1:3" x14ac:dyDescent="0.35">
      <c r="A14188" s="12"/>
      <c r="B14188" s="12"/>
      <c r="C14188" s="12"/>
    </row>
    <row r="14189" spans="1:3" x14ac:dyDescent="0.35">
      <c r="A14189" s="12"/>
      <c r="B14189" s="12"/>
      <c r="C14189" s="12"/>
    </row>
    <row r="14190" spans="1:3" x14ac:dyDescent="0.35">
      <c r="A14190" s="12"/>
      <c r="B14190" s="12"/>
      <c r="C14190" s="12"/>
    </row>
    <row r="14191" spans="1:3" x14ac:dyDescent="0.35">
      <c r="A14191" s="12"/>
      <c r="B14191" s="12"/>
      <c r="C14191" s="12"/>
    </row>
    <row r="14192" spans="1:3" x14ac:dyDescent="0.35">
      <c r="A14192" s="12"/>
      <c r="B14192" s="12"/>
      <c r="C14192" s="12"/>
    </row>
    <row r="14193" spans="1:3" x14ac:dyDescent="0.35">
      <c r="A14193" s="12"/>
      <c r="B14193" s="12"/>
      <c r="C14193" s="12"/>
    </row>
    <row r="14194" spans="1:3" x14ac:dyDescent="0.35">
      <c r="A14194" s="12"/>
      <c r="B14194" s="12"/>
      <c r="C14194" s="12"/>
    </row>
    <row r="14195" spans="1:3" x14ac:dyDescent="0.35">
      <c r="A14195" s="12"/>
      <c r="B14195" s="12"/>
      <c r="C14195" s="12"/>
    </row>
    <row r="14196" spans="1:3" x14ac:dyDescent="0.35">
      <c r="A14196" s="12"/>
      <c r="B14196" s="12"/>
      <c r="C14196" s="12"/>
    </row>
    <row r="14197" spans="1:3" x14ac:dyDescent="0.35">
      <c r="A14197" s="12"/>
      <c r="B14197" s="12"/>
      <c r="C14197" s="12"/>
    </row>
    <row r="14198" spans="1:3" x14ac:dyDescent="0.35">
      <c r="A14198" s="12"/>
      <c r="B14198" s="12"/>
      <c r="C14198" s="12"/>
    </row>
    <row r="14199" spans="1:3" x14ac:dyDescent="0.35">
      <c r="A14199" s="12"/>
      <c r="B14199" s="12"/>
      <c r="C14199" s="12"/>
    </row>
    <row r="14200" spans="1:3" x14ac:dyDescent="0.35">
      <c r="A14200" s="12"/>
      <c r="B14200" s="12"/>
      <c r="C14200" s="12"/>
    </row>
    <row r="14201" spans="1:3" x14ac:dyDescent="0.35">
      <c r="A14201" s="12"/>
      <c r="B14201" s="12"/>
      <c r="C14201" s="12"/>
    </row>
    <row r="14202" spans="1:3" x14ac:dyDescent="0.35">
      <c r="A14202" s="12"/>
      <c r="B14202" s="12"/>
      <c r="C14202" s="12"/>
    </row>
    <row r="14203" spans="1:3" x14ac:dyDescent="0.35">
      <c r="A14203" s="12"/>
      <c r="B14203" s="12"/>
      <c r="C14203" s="12"/>
    </row>
    <row r="14204" spans="1:3" x14ac:dyDescent="0.35">
      <c r="A14204" s="12"/>
      <c r="B14204" s="12"/>
      <c r="C14204" s="12"/>
    </row>
    <row r="14205" spans="1:3" x14ac:dyDescent="0.35">
      <c r="A14205" s="12"/>
      <c r="B14205" s="12"/>
      <c r="C14205" s="12"/>
    </row>
    <row r="14206" spans="1:3" x14ac:dyDescent="0.35">
      <c r="A14206" s="12"/>
      <c r="B14206" s="12"/>
      <c r="C14206" s="12"/>
    </row>
    <row r="14207" spans="1:3" x14ac:dyDescent="0.35">
      <c r="A14207" s="12"/>
      <c r="B14207" s="12"/>
      <c r="C14207" s="12"/>
    </row>
    <row r="14208" spans="1:3" x14ac:dyDescent="0.35">
      <c r="A14208" s="12"/>
      <c r="B14208" s="12"/>
      <c r="C14208" s="12"/>
    </row>
    <row r="14209" spans="1:3" x14ac:dyDescent="0.35">
      <c r="A14209" s="12"/>
      <c r="B14209" s="12"/>
      <c r="C14209" s="12"/>
    </row>
    <row r="14210" spans="1:3" x14ac:dyDescent="0.35">
      <c r="A14210" s="12"/>
      <c r="B14210" s="12"/>
      <c r="C14210" s="12"/>
    </row>
    <row r="14211" spans="1:3" x14ac:dyDescent="0.35">
      <c r="A14211" s="12"/>
      <c r="B14211" s="12"/>
      <c r="C14211" s="12"/>
    </row>
    <row r="14212" spans="1:3" x14ac:dyDescent="0.35">
      <c r="A14212" s="12"/>
      <c r="B14212" s="12"/>
      <c r="C14212" s="12"/>
    </row>
    <row r="14213" spans="1:3" x14ac:dyDescent="0.35">
      <c r="A14213" s="12"/>
      <c r="B14213" s="12"/>
      <c r="C14213" s="12"/>
    </row>
    <row r="14214" spans="1:3" x14ac:dyDescent="0.35">
      <c r="A14214" s="12"/>
      <c r="B14214" s="12"/>
      <c r="C14214" s="12"/>
    </row>
    <row r="14215" spans="1:3" x14ac:dyDescent="0.35">
      <c r="A14215" s="12"/>
      <c r="B14215" s="12"/>
      <c r="C14215" s="12"/>
    </row>
    <row r="14216" spans="1:3" x14ac:dyDescent="0.35">
      <c r="A14216" s="12"/>
      <c r="B14216" s="12"/>
      <c r="C14216" s="12"/>
    </row>
    <row r="14217" spans="1:3" x14ac:dyDescent="0.35">
      <c r="A14217" s="12"/>
      <c r="B14217" s="12"/>
      <c r="C14217" s="12"/>
    </row>
    <row r="14218" spans="1:3" x14ac:dyDescent="0.35">
      <c r="A14218" s="12"/>
      <c r="B14218" s="12"/>
      <c r="C14218" s="12"/>
    </row>
    <row r="14219" spans="1:3" x14ac:dyDescent="0.35">
      <c r="A14219" s="12"/>
      <c r="B14219" s="12"/>
      <c r="C14219" s="12"/>
    </row>
    <row r="14220" spans="1:3" x14ac:dyDescent="0.35">
      <c r="A14220" s="12"/>
      <c r="B14220" s="12"/>
      <c r="C14220" s="12"/>
    </row>
    <row r="14221" spans="1:3" x14ac:dyDescent="0.35">
      <c r="A14221" s="12"/>
      <c r="B14221" s="12"/>
      <c r="C14221" s="12"/>
    </row>
    <row r="14222" spans="1:3" x14ac:dyDescent="0.35">
      <c r="A14222" s="12"/>
      <c r="B14222" s="12"/>
      <c r="C14222" s="12"/>
    </row>
    <row r="14223" spans="1:3" x14ac:dyDescent="0.35">
      <c r="A14223" s="12"/>
      <c r="B14223" s="12"/>
      <c r="C14223" s="12"/>
    </row>
    <row r="14224" spans="1:3" x14ac:dyDescent="0.35">
      <c r="A14224" s="12"/>
      <c r="B14224" s="12"/>
      <c r="C14224" s="12"/>
    </row>
    <row r="14225" spans="1:3" x14ac:dyDescent="0.35">
      <c r="A14225" s="12"/>
      <c r="B14225" s="12"/>
      <c r="C14225" s="12"/>
    </row>
    <row r="14226" spans="1:3" x14ac:dyDescent="0.35">
      <c r="A14226" s="12"/>
      <c r="B14226" s="12"/>
      <c r="C14226" s="12"/>
    </row>
    <row r="14227" spans="1:3" x14ac:dyDescent="0.35">
      <c r="A14227" s="12"/>
      <c r="B14227" s="12"/>
      <c r="C14227" s="12"/>
    </row>
    <row r="14228" spans="1:3" x14ac:dyDescent="0.35">
      <c r="A14228" s="12"/>
      <c r="B14228" s="12"/>
      <c r="C14228" s="12"/>
    </row>
    <row r="14229" spans="1:3" x14ac:dyDescent="0.35">
      <c r="A14229" s="12"/>
      <c r="B14229" s="12"/>
      <c r="C14229" s="12"/>
    </row>
    <row r="14230" spans="1:3" x14ac:dyDescent="0.35">
      <c r="A14230" s="12"/>
      <c r="B14230" s="12"/>
      <c r="C14230" s="12"/>
    </row>
    <row r="14231" spans="1:3" x14ac:dyDescent="0.35">
      <c r="A14231" s="12"/>
      <c r="B14231" s="12"/>
      <c r="C14231" s="12"/>
    </row>
    <row r="14232" spans="1:3" x14ac:dyDescent="0.35">
      <c r="A14232" s="12"/>
      <c r="B14232" s="12"/>
      <c r="C14232" s="12"/>
    </row>
    <row r="14233" spans="1:3" x14ac:dyDescent="0.35">
      <c r="A14233" s="12"/>
      <c r="B14233" s="12"/>
      <c r="C14233" s="12"/>
    </row>
    <row r="14234" spans="1:3" x14ac:dyDescent="0.35">
      <c r="A14234" s="12"/>
      <c r="B14234" s="12"/>
      <c r="C14234" s="12"/>
    </row>
    <row r="14235" spans="1:3" x14ac:dyDescent="0.35">
      <c r="A14235" s="12"/>
      <c r="B14235" s="12"/>
      <c r="C14235" s="12"/>
    </row>
    <row r="14236" spans="1:3" x14ac:dyDescent="0.35">
      <c r="A14236" s="12"/>
      <c r="B14236" s="12"/>
      <c r="C14236" s="12"/>
    </row>
    <row r="14237" spans="1:3" x14ac:dyDescent="0.35">
      <c r="A14237" s="12"/>
      <c r="B14237" s="12"/>
      <c r="C14237" s="12"/>
    </row>
    <row r="14238" spans="1:3" x14ac:dyDescent="0.35">
      <c r="A14238" s="12"/>
      <c r="B14238" s="12"/>
      <c r="C14238" s="12"/>
    </row>
    <row r="14239" spans="1:3" x14ac:dyDescent="0.35">
      <c r="A14239" s="12"/>
      <c r="B14239" s="12"/>
      <c r="C14239" s="12"/>
    </row>
    <row r="14240" spans="1:3" x14ac:dyDescent="0.35">
      <c r="A14240" s="12"/>
      <c r="B14240" s="12"/>
      <c r="C14240" s="12"/>
    </row>
    <row r="14241" spans="1:3" x14ac:dyDescent="0.35">
      <c r="A14241" s="12"/>
      <c r="B14241" s="12"/>
      <c r="C14241" s="12"/>
    </row>
    <row r="14242" spans="1:3" x14ac:dyDescent="0.35">
      <c r="A14242" s="12"/>
      <c r="B14242" s="12"/>
      <c r="C14242" s="12"/>
    </row>
    <row r="14243" spans="1:3" x14ac:dyDescent="0.35">
      <c r="A14243" s="12"/>
      <c r="B14243" s="12"/>
      <c r="C14243" s="12"/>
    </row>
    <row r="14244" spans="1:3" x14ac:dyDescent="0.35">
      <c r="A14244" s="12"/>
      <c r="B14244" s="12"/>
      <c r="C14244" s="12"/>
    </row>
    <row r="14245" spans="1:3" x14ac:dyDescent="0.35">
      <c r="A14245" s="12"/>
      <c r="B14245" s="12"/>
      <c r="C14245" s="12"/>
    </row>
    <row r="14246" spans="1:3" x14ac:dyDescent="0.35">
      <c r="A14246" s="12"/>
      <c r="B14246" s="12"/>
      <c r="C14246" s="12"/>
    </row>
    <row r="14247" spans="1:3" x14ac:dyDescent="0.35">
      <c r="A14247" s="12"/>
      <c r="B14247" s="12"/>
      <c r="C14247" s="12"/>
    </row>
    <row r="14248" spans="1:3" x14ac:dyDescent="0.35">
      <c r="A14248" s="12"/>
      <c r="B14248" s="12"/>
      <c r="C14248" s="12"/>
    </row>
    <row r="14249" spans="1:3" x14ac:dyDescent="0.35">
      <c r="A14249" s="12"/>
      <c r="B14249" s="12"/>
      <c r="C14249" s="12"/>
    </row>
    <row r="14250" spans="1:3" x14ac:dyDescent="0.35">
      <c r="A14250" s="12"/>
      <c r="B14250" s="12"/>
      <c r="C14250" s="12"/>
    </row>
    <row r="14251" spans="1:3" x14ac:dyDescent="0.35">
      <c r="A14251" s="12"/>
      <c r="B14251" s="12"/>
      <c r="C14251" s="12"/>
    </row>
    <row r="14252" spans="1:3" x14ac:dyDescent="0.35">
      <c r="A14252" s="12"/>
      <c r="B14252" s="12"/>
      <c r="C14252" s="12"/>
    </row>
    <row r="14253" spans="1:3" x14ac:dyDescent="0.35">
      <c r="A14253" s="12"/>
      <c r="B14253" s="12"/>
      <c r="C14253" s="12"/>
    </row>
    <row r="14254" spans="1:3" x14ac:dyDescent="0.35">
      <c r="A14254" s="12"/>
      <c r="B14254" s="12"/>
      <c r="C14254" s="12"/>
    </row>
    <row r="14255" spans="1:3" x14ac:dyDescent="0.35">
      <c r="A14255" s="12"/>
      <c r="B14255" s="12"/>
      <c r="C14255" s="12"/>
    </row>
    <row r="14256" spans="1:3" x14ac:dyDescent="0.35">
      <c r="A14256" s="12"/>
      <c r="B14256" s="12"/>
      <c r="C14256" s="12"/>
    </row>
    <row r="14257" spans="1:3" x14ac:dyDescent="0.35">
      <c r="A14257" s="12"/>
      <c r="B14257" s="12"/>
      <c r="C14257" s="12"/>
    </row>
    <row r="14258" spans="1:3" x14ac:dyDescent="0.35">
      <c r="A14258" s="12"/>
      <c r="B14258" s="12"/>
      <c r="C14258" s="12"/>
    </row>
    <row r="14259" spans="1:3" x14ac:dyDescent="0.35">
      <c r="A14259" s="12"/>
      <c r="B14259" s="12"/>
      <c r="C14259" s="12"/>
    </row>
    <row r="14260" spans="1:3" x14ac:dyDescent="0.35">
      <c r="A14260" s="12"/>
      <c r="B14260" s="12"/>
      <c r="C14260" s="12"/>
    </row>
    <row r="14261" spans="1:3" x14ac:dyDescent="0.35">
      <c r="A14261" s="12"/>
      <c r="B14261" s="12"/>
      <c r="C14261" s="12"/>
    </row>
    <row r="14262" spans="1:3" x14ac:dyDescent="0.35">
      <c r="A14262" s="12"/>
      <c r="B14262" s="12"/>
      <c r="C14262" s="12"/>
    </row>
    <row r="14263" spans="1:3" x14ac:dyDescent="0.35">
      <c r="A14263" s="12"/>
      <c r="B14263" s="12"/>
      <c r="C14263" s="12"/>
    </row>
    <row r="14264" spans="1:3" x14ac:dyDescent="0.35">
      <c r="A14264" s="12"/>
      <c r="B14264" s="12"/>
      <c r="C14264" s="12"/>
    </row>
    <row r="14265" spans="1:3" x14ac:dyDescent="0.35">
      <c r="A14265" s="12"/>
      <c r="B14265" s="12"/>
      <c r="C14265" s="12"/>
    </row>
    <row r="14266" spans="1:3" x14ac:dyDescent="0.35">
      <c r="A14266" s="12"/>
      <c r="B14266" s="12"/>
      <c r="C14266" s="12"/>
    </row>
    <row r="14267" spans="1:3" x14ac:dyDescent="0.35">
      <c r="A14267" s="12"/>
      <c r="B14267" s="12"/>
      <c r="C14267" s="12"/>
    </row>
    <row r="14268" spans="1:3" x14ac:dyDescent="0.35">
      <c r="A14268" s="12"/>
      <c r="B14268" s="12"/>
      <c r="C14268" s="12"/>
    </row>
    <row r="14269" spans="1:3" x14ac:dyDescent="0.35">
      <c r="A14269" s="12"/>
      <c r="B14269" s="12"/>
      <c r="C14269" s="12"/>
    </row>
    <row r="14270" spans="1:3" x14ac:dyDescent="0.35">
      <c r="A14270" s="12"/>
      <c r="B14270" s="12"/>
      <c r="C14270" s="12"/>
    </row>
    <row r="14271" spans="1:3" x14ac:dyDescent="0.35">
      <c r="A14271" s="12"/>
      <c r="B14271" s="12"/>
      <c r="C14271" s="12"/>
    </row>
    <row r="14272" spans="1:3" x14ac:dyDescent="0.35">
      <c r="A14272" s="12"/>
      <c r="B14272" s="12"/>
      <c r="C14272" s="12"/>
    </row>
    <row r="14273" spans="1:3" x14ac:dyDescent="0.35">
      <c r="A14273" s="12"/>
      <c r="B14273" s="12"/>
      <c r="C14273" s="12"/>
    </row>
    <row r="14274" spans="1:3" x14ac:dyDescent="0.35">
      <c r="A14274" s="12"/>
      <c r="B14274" s="12"/>
      <c r="C14274" s="12"/>
    </row>
    <row r="14275" spans="1:3" x14ac:dyDescent="0.35">
      <c r="A14275" s="12"/>
      <c r="B14275" s="12"/>
      <c r="C14275" s="12"/>
    </row>
    <row r="14276" spans="1:3" x14ac:dyDescent="0.35">
      <c r="A14276" s="12"/>
      <c r="B14276" s="12"/>
      <c r="C14276" s="12"/>
    </row>
    <row r="14277" spans="1:3" x14ac:dyDescent="0.35">
      <c r="A14277" s="12"/>
      <c r="B14277" s="12"/>
      <c r="C14277" s="12"/>
    </row>
    <row r="14278" spans="1:3" x14ac:dyDescent="0.35">
      <c r="A14278" s="12"/>
      <c r="B14278" s="12"/>
      <c r="C14278" s="12"/>
    </row>
    <row r="14279" spans="1:3" x14ac:dyDescent="0.35">
      <c r="A14279" s="12"/>
      <c r="B14279" s="12"/>
      <c r="C14279" s="12"/>
    </row>
    <row r="14280" spans="1:3" x14ac:dyDescent="0.35">
      <c r="A14280" s="12"/>
      <c r="B14280" s="12"/>
      <c r="C14280" s="12"/>
    </row>
    <row r="14281" spans="1:3" x14ac:dyDescent="0.35">
      <c r="A14281" s="12"/>
      <c r="B14281" s="12"/>
      <c r="C14281" s="12"/>
    </row>
    <row r="14282" spans="1:3" x14ac:dyDescent="0.35">
      <c r="A14282" s="12"/>
      <c r="B14282" s="12"/>
      <c r="C14282" s="12"/>
    </row>
    <row r="14283" spans="1:3" x14ac:dyDescent="0.35">
      <c r="A14283" s="12"/>
      <c r="B14283" s="12"/>
      <c r="C14283" s="12"/>
    </row>
    <row r="14284" spans="1:3" x14ac:dyDescent="0.35">
      <c r="A14284" s="12"/>
      <c r="B14284" s="12"/>
      <c r="C14284" s="12"/>
    </row>
    <row r="14285" spans="1:3" x14ac:dyDescent="0.35">
      <c r="A14285" s="12"/>
      <c r="B14285" s="12"/>
      <c r="C14285" s="12"/>
    </row>
    <row r="14286" spans="1:3" x14ac:dyDescent="0.35">
      <c r="A14286" s="12"/>
      <c r="B14286" s="12"/>
      <c r="C14286" s="12"/>
    </row>
    <row r="14287" spans="1:3" x14ac:dyDescent="0.35">
      <c r="A14287" s="12"/>
      <c r="B14287" s="12"/>
      <c r="C14287" s="12"/>
    </row>
    <row r="14288" spans="1:3" x14ac:dyDescent="0.35">
      <c r="A14288" s="12"/>
      <c r="B14288" s="12"/>
      <c r="C14288" s="12"/>
    </row>
    <row r="14289" spans="1:3" x14ac:dyDescent="0.35">
      <c r="A14289" s="12"/>
      <c r="B14289" s="12"/>
      <c r="C14289" s="12"/>
    </row>
    <row r="14290" spans="1:3" x14ac:dyDescent="0.35">
      <c r="A14290" s="12"/>
      <c r="B14290" s="12"/>
      <c r="C14290" s="12"/>
    </row>
    <row r="14291" spans="1:3" x14ac:dyDescent="0.35">
      <c r="A14291" s="12"/>
      <c r="B14291" s="12"/>
      <c r="C14291" s="12"/>
    </row>
    <row r="14292" spans="1:3" x14ac:dyDescent="0.35">
      <c r="A14292" s="12"/>
      <c r="B14292" s="12"/>
      <c r="C14292" s="12"/>
    </row>
    <row r="14293" spans="1:3" x14ac:dyDescent="0.35">
      <c r="A14293" s="12"/>
      <c r="B14293" s="12"/>
      <c r="C14293" s="12"/>
    </row>
    <row r="14294" spans="1:3" x14ac:dyDescent="0.35">
      <c r="A14294" s="12"/>
      <c r="B14294" s="12"/>
      <c r="C14294" s="12"/>
    </row>
    <row r="14295" spans="1:3" x14ac:dyDescent="0.35">
      <c r="A14295" s="12"/>
      <c r="B14295" s="12"/>
      <c r="C14295" s="12"/>
    </row>
    <row r="14296" spans="1:3" x14ac:dyDescent="0.35">
      <c r="A14296" s="12"/>
      <c r="B14296" s="12"/>
      <c r="C14296" s="12"/>
    </row>
    <row r="14297" spans="1:3" x14ac:dyDescent="0.35">
      <c r="A14297" s="12"/>
      <c r="B14297" s="12"/>
      <c r="C14297" s="12"/>
    </row>
    <row r="14298" spans="1:3" x14ac:dyDescent="0.35">
      <c r="A14298" s="12"/>
      <c r="B14298" s="12"/>
      <c r="C14298" s="12"/>
    </row>
    <row r="14299" spans="1:3" x14ac:dyDescent="0.35">
      <c r="A14299" s="12"/>
      <c r="B14299" s="12"/>
      <c r="C14299" s="12"/>
    </row>
    <row r="14300" spans="1:3" x14ac:dyDescent="0.35">
      <c r="A14300" s="12"/>
      <c r="B14300" s="12"/>
      <c r="C14300" s="12"/>
    </row>
    <row r="14301" spans="1:3" x14ac:dyDescent="0.35">
      <c r="A14301" s="12"/>
      <c r="B14301" s="12"/>
      <c r="C14301" s="12"/>
    </row>
    <row r="14302" spans="1:3" x14ac:dyDescent="0.35">
      <c r="A14302" s="12"/>
      <c r="B14302" s="12"/>
      <c r="C14302" s="12"/>
    </row>
    <row r="14303" spans="1:3" x14ac:dyDescent="0.35">
      <c r="A14303" s="12"/>
      <c r="B14303" s="12"/>
      <c r="C14303" s="12"/>
    </row>
    <row r="14304" spans="1:3" x14ac:dyDescent="0.35">
      <c r="A14304" s="12"/>
      <c r="B14304" s="12"/>
      <c r="C14304" s="12"/>
    </row>
    <row r="14305" spans="1:3" x14ac:dyDescent="0.35">
      <c r="A14305" s="12"/>
      <c r="B14305" s="12"/>
      <c r="C14305" s="12"/>
    </row>
    <row r="14306" spans="1:3" x14ac:dyDescent="0.35">
      <c r="A14306" s="12"/>
      <c r="B14306" s="12"/>
      <c r="C14306" s="12"/>
    </row>
    <row r="14307" spans="1:3" x14ac:dyDescent="0.35">
      <c r="A14307" s="12"/>
      <c r="B14307" s="12"/>
      <c r="C14307" s="12"/>
    </row>
    <row r="14308" spans="1:3" x14ac:dyDescent="0.35">
      <c r="A14308" s="12"/>
      <c r="B14308" s="12"/>
      <c r="C14308" s="12"/>
    </row>
    <row r="14309" spans="1:3" x14ac:dyDescent="0.35">
      <c r="A14309" s="12"/>
      <c r="B14309" s="12"/>
      <c r="C14309" s="12"/>
    </row>
    <row r="14310" spans="1:3" x14ac:dyDescent="0.35">
      <c r="A14310" s="12"/>
      <c r="B14310" s="12"/>
      <c r="C14310" s="12"/>
    </row>
    <row r="14311" spans="1:3" x14ac:dyDescent="0.35">
      <c r="A14311" s="12"/>
      <c r="B14311" s="12"/>
      <c r="C14311" s="12"/>
    </row>
    <row r="14312" spans="1:3" x14ac:dyDescent="0.35">
      <c r="A14312" s="12"/>
      <c r="B14312" s="12"/>
      <c r="C14312" s="12"/>
    </row>
    <row r="14313" spans="1:3" x14ac:dyDescent="0.35">
      <c r="A14313" s="12"/>
      <c r="B14313" s="12"/>
      <c r="C14313" s="12"/>
    </row>
    <row r="14314" spans="1:3" x14ac:dyDescent="0.35">
      <c r="A14314" s="12"/>
      <c r="B14314" s="12"/>
      <c r="C14314" s="12"/>
    </row>
    <row r="14315" spans="1:3" x14ac:dyDescent="0.35">
      <c r="A14315" s="12"/>
      <c r="B14315" s="12"/>
      <c r="C14315" s="12"/>
    </row>
    <row r="14316" spans="1:3" x14ac:dyDescent="0.35">
      <c r="A14316" s="12"/>
      <c r="B14316" s="12"/>
      <c r="C14316" s="12"/>
    </row>
    <row r="14317" spans="1:3" x14ac:dyDescent="0.35">
      <c r="A14317" s="12"/>
      <c r="B14317" s="12"/>
      <c r="C14317" s="12"/>
    </row>
    <row r="14318" spans="1:3" x14ac:dyDescent="0.35">
      <c r="A14318" s="12"/>
      <c r="B14318" s="12"/>
      <c r="C14318" s="12"/>
    </row>
    <row r="14319" spans="1:3" x14ac:dyDescent="0.35">
      <c r="A14319" s="12"/>
      <c r="B14319" s="12"/>
      <c r="C14319" s="12"/>
    </row>
    <row r="14320" spans="1:3" x14ac:dyDescent="0.35">
      <c r="A14320" s="12"/>
      <c r="B14320" s="12"/>
      <c r="C14320" s="12"/>
    </row>
    <row r="14321" spans="1:3" x14ac:dyDescent="0.35">
      <c r="A14321" s="12"/>
      <c r="B14321" s="12"/>
      <c r="C14321" s="12"/>
    </row>
    <row r="14322" spans="1:3" x14ac:dyDescent="0.35">
      <c r="A14322" s="12"/>
      <c r="B14322" s="12"/>
      <c r="C14322" s="12"/>
    </row>
    <row r="14323" spans="1:3" x14ac:dyDescent="0.35">
      <c r="A14323" s="12"/>
      <c r="B14323" s="12"/>
      <c r="C14323" s="12"/>
    </row>
    <row r="14324" spans="1:3" x14ac:dyDescent="0.35">
      <c r="A14324" s="12"/>
      <c r="B14324" s="12"/>
      <c r="C14324" s="12"/>
    </row>
    <row r="14325" spans="1:3" x14ac:dyDescent="0.35">
      <c r="A14325" s="12"/>
      <c r="B14325" s="12"/>
      <c r="C14325" s="12"/>
    </row>
    <row r="14326" spans="1:3" x14ac:dyDescent="0.35">
      <c r="A14326" s="12"/>
      <c r="B14326" s="12"/>
      <c r="C14326" s="12"/>
    </row>
    <row r="14327" spans="1:3" x14ac:dyDescent="0.35">
      <c r="A14327" s="12"/>
      <c r="B14327" s="12"/>
      <c r="C14327" s="12"/>
    </row>
    <row r="14328" spans="1:3" x14ac:dyDescent="0.35">
      <c r="A14328" s="12"/>
      <c r="B14328" s="12"/>
      <c r="C14328" s="12"/>
    </row>
    <row r="14329" spans="1:3" x14ac:dyDescent="0.35">
      <c r="A14329" s="12"/>
      <c r="B14329" s="12"/>
      <c r="C14329" s="12"/>
    </row>
    <row r="14330" spans="1:3" x14ac:dyDescent="0.35">
      <c r="A14330" s="12"/>
      <c r="B14330" s="12"/>
      <c r="C14330" s="12"/>
    </row>
    <row r="14331" spans="1:3" x14ac:dyDescent="0.35">
      <c r="A14331" s="12"/>
      <c r="B14331" s="12"/>
      <c r="C14331" s="12"/>
    </row>
    <row r="14332" spans="1:3" x14ac:dyDescent="0.35">
      <c r="A14332" s="12"/>
      <c r="B14332" s="12"/>
      <c r="C14332" s="12"/>
    </row>
    <row r="14333" spans="1:3" x14ac:dyDescent="0.35">
      <c r="A14333" s="12"/>
      <c r="B14333" s="12"/>
      <c r="C14333" s="12"/>
    </row>
    <row r="14334" spans="1:3" x14ac:dyDescent="0.35">
      <c r="A14334" s="12"/>
      <c r="B14334" s="12"/>
      <c r="C14334" s="12"/>
    </row>
    <row r="14335" spans="1:3" x14ac:dyDescent="0.35">
      <c r="A14335" s="12"/>
      <c r="B14335" s="12"/>
      <c r="C14335" s="12"/>
    </row>
    <row r="14336" spans="1:3" x14ac:dyDescent="0.35">
      <c r="A14336" s="12"/>
      <c r="B14336" s="12"/>
      <c r="C14336" s="12"/>
    </row>
    <row r="14337" spans="1:3" x14ac:dyDescent="0.35">
      <c r="A14337" s="12"/>
      <c r="B14337" s="12"/>
      <c r="C14337" s="12"/>
    </row>
    <row r="14338" spans="1:3" x14ac:dyDescent="0.35">
      <c r="A14338" s="12"/>
      <c r="B14338" s="12"/>
      <c r="C14338" s="12"/>
    </row>
    <row r="14339" spans="1:3" x14ac:dyDescent="0.35">
      <c r="A14339" s="12"/>
      <c r="B14339" s="12"/>
      <c r="C14339" s="12"/>
    </row>
    <row r="14340" spans="1:3" x14ac:dyDescent="0.35">
      <c r="A14340" s="12"/>
      <c r="B14340" s="12"/>
      <c r="C14340" s="12"/>
    </row>
    <row r="14341" spans="1:3" x14ac:dyDescent="0.35">
      <c r="A14341" s="12"/>
      <c r="B14341" s="12"/>
      <c r="C14341" s="12"/>
    </row>
    <row r="14342" spans="1:3" x14ac:dyDescent="0.35">
      <c r="A14342" s="12"/>
      <c r="B14342" s="12"/>
      <c r="C14342" s="12"/>
    </row>
    <row r="14343" spans="1:3" x14ac:dyDescent="0.35">
      <c r="A14343" s="12"/>
      <c r="B14343" s="12"/>
      <c r="C14343" s="12"/>
    </row>
    <row r="14344" spans="1:3" x14ac:dyDescent="0.35">
      <c r="A14344" s="12"/>
      <c r="B14344" s="12"/>
      <c r="C14344" s="12"/>
    </row>
    <row r="14345" spans="1:3" x14ac:dyDescent="0.35">
      <c r="A14345" s="12"/>
      <c r="B14345" s="12"/>
      <c r="C14345" s="12"/>
    </row>
    <row r="14346" spans="1:3" x14ac:dyDescent="0.35">
      <c r="A14346" s="12"/>
      <c r="B14346" s="12"/>
      <c r="C14346" s="12"/>
    </row>
    <row r="14347" spans="1:3" x14ac:dyDescent="0.35">
      <c r="A14347" s="12"/>
      <c r="B14347" s="12"/>
      <c r="C14347" s="12"/>
    </row>
    <row r="14348" spans="1:3" x14ac:dyDescent="0.35">
      <c r="A14348" s="12"/>
      <c r="B14348" s="12"/>
      <c r="C14348" s="12"/>
    </row>
    <row r="14349" spans="1:3" x14ac:dyDescent="0.35">
      <c r="A14349" s="12"/>
      <c r="B14349" s="12"/>
      <c r="C14349" s="12"/>
    </row>
    <row r="14350" spans="1:3" x14ac:dyDescent="0.35">
      <c r="A14350" s="12"/>
      <c r="B14350" s="12"/>
      <c r="C14350" s="12"/>
    </row>
    <row r="14351" spans="1:3" x14ac:dyDescent="0.35">
      <c r="A14351" s="12"/>
      <c r="B14351" s="12"/>
      <c r="C14351" s="12"/>
    </row>
    <row r="14352" spans="1:3" x14ac:dyDescent="0.35">
      <c r="A14352" s="12"/>
      <c r="B14352" s="12"/>
      <c r="C14352" s="12"/>
    </row>
    <row r="14353" spans="1:3" x14ac:dyDescent="0.35">
      <c r="A14353" s="12"/>
      <c r="B14353" s="12"/>
      <c r="C14353" s="12"/>
    </row>
    <row r="14354" spans="1:3" x14ac:dyDescent="0.35">
      <c r="A14354" s="12"/>
      <c r="B14354" s="12"/>
      <c r="C14354" s="12"/>
    </row>
    <row r="14355" spans="1:3" x14ac:dyDescent="0.35">
      <c r="A14355" s="12"/>
      <c r="B14355" s="12"/>
      <c r="C14355" s="12"/>
    </row>
    <row r="14356" spans="1:3" x14ac:dyDescent="0.35">
      <c r="A14356" s="12"/>
      <c r="B14356" s="12"/>
      <c r="C14356" s="12"/>
    </row>
    <row r="14357" spans="1:3" x14ac:dyDescent="0.35">
      <c r="A14357" s="12"/>
      <c r="B14357" s="12"/>
      <c r="C14357" s="12"/>
    </row>
    <row r="14358" spans="1:3" x14ac:dyDescent="0.35">
      <c r="A14358" s="12"/>
      <c r="B14358" s="12"/>
      <c r="C14358" s="12"/>
    </row>
    <row r="14359" spans="1:3" x14ac:dyDescent="0.35">
      <c r="A14359" s="12"/>
      <c r="B14359" s="12"/>
      <c r="C14359" s="12"/>
    </row>
    <row r="14360" spans="1:3" x14ac:dyDescent="0.35">
      <c r="A14360" s="12"/>
      <c r="B14360" s="12"/>
      <c r="C14360" s="12"/>
    </row>
    <row r="14361" spans="1:3" x14ac:dyDescent="0.35">
      <c r="A14361" s="12"/>
      <c r="B14361" s="12"/>
      <c r="C14361" s="12"/>
    </row>
    <row r="14362" spans="1:3" x14ac:dyDescent="0.35">
      <c r="A14362" s="12"/>
      <c r="B14362" s="12"/>
      <c r="C14362" s="12"/>
    </row>
    <row r="14363" spans="1:3" x14ac:dyDescent="0.35">
      <c r="A14363" s="12"/>
      <c r="B14363" s="12"/>
      <c r="C14363" s="12"/>
    </row>
    <row r="14364" spans="1:3" x14ac:dyDescent="0.35">
      <c r="A14364" s="12"/>
      <c r="B14364" s="12"/>
      <c r="C14364" s="12"/>
    </row>
    <row r="14365" spans="1:3" x14ac:dyDescent="0.35">
      <c r="A14365" s="12"/>
      <c r="B14365" s="12"/>
      <c r="C14365" s="12"/>
    </row>
    <row r="14366" spans="1:3" x14ac:dyDescent="0.35">
      <c r="A14366" s="12"/>
      <c r="B14366" s="12"/>
      <c r="C14366" s="12"/>
    </row>
    <row r="14367" spans="1:3" x14ac:dyDescent="0.35">
      <c r="A14367" s="12"/>
      <c r="B14367" s="12"/>
      <c r="C14367" s="12"/>
    </row>
    <row r="14368" spans="1:3" x14ac:dyDescent="0.35">
      <c r="A14368" s="12"/>
      <c r="B14368" s="12"/>
      <c r="C14368" s="12"/>
    </row>
    <row r="14369" spans="1:3" x14ac:dyDescent="0.35">
      <c r="A14369" s="12"/>
      <c r="B14369" s="12"/>
      <c r="C14369" s="12"/>
    </row>
    <row r="14370" spans="1:3" x14ac:dyDescent="0.35">
      <c r="A14370" s="12"/>
      <c r="B14370" s="12"/>
      <c r="C14370" s="12"/>
    </row>
    <row r="14371" spans="1:3" x14ac:dyDescent="0.35">
      <c r="A14371" s="12"/>
      <c r="B14371" s="12"/>
      <c r="C14371" s="12"/>
    </row>
    <row r="14372" spans="1:3" x14ac:dyDescent="0.35">
      <c r="A14372" s="12"/>
      <c r="B14372" s="12"/>
      <c r="C14372" s="12"/>
    </row>
    <row r="14373" spans="1:3" x14ac:dyDescent="0.35">
      <c r="A14373" s="12"/>
      <c r="B14373" s="12"/>
      <c r="C14373" s="12"/>
    </row>
    <row r="14374" spans="1:3" x14ac:dyDescent="0.35">
      <c r="A14374" s="12"/>
      <c r="B14374" s="12"/>
      <c r="C14374" s="12"/>
    </row>
    <row r="14375" spans="1:3" x14ac:dyDescent="0.35">
      <c r="A14375" s="12"/>
      <c r="B14375" s="12"/>
      <c r="C14375" s="12"/>
    </row>
    <row r="14376" spans="1:3" x14ac:dyDescent="0.35">
      <c r="A14376" s="12"/>
      <c r="B14376" s="12"/>
      <c r="C14376" s="12"/>
    </row>
    <row r="14377" spans="1:3" x14ac:dyDescent="0.35">
      <c r="A14377" s="12"/>
      <c r="B14377" s="12"/>
      <c r="C14377" s="12"/>
    </row>
    <row r="14378" spans="1:3" x14ac:dyDescent="0.35">
      <c r="A14378" s="12"/>
      <c r="B14378" s="12"/>
      <c r="C14378" s="12"/>
    </row>
    <row r="14379" spans="1:3" x14ac:dyDescent="0.35">
      <c r="A14379" s="12"/>
      <c r="B14379" s="12"/>
      <c r="C14379" s="12"/>
    </row>
    <row r="14380" spans="1:3" x14ac:dyDescent="0.35">
      <c r="A14380" s="12"/>
      <c r="B14380" s="12"/>
      <c r="C14380" s="12"/>
    </row>
    <row r="14381" spans="1:3" x14ac:dyDescent="0.35">
      <c r="A14381" s="12"/>
      <c r="B14381" s="12"/>
      <c r="C14381" s="12"/>
    </row>
    <row r="14382" spans="1:3" x14ac:dyDescent="0.35">
      <c r="A14382" s="12"/>
      <c r="B14382" s="12"/>
      <c r="C14382" s="12"/>
    </row>
    <row r="14383" spans="1:3" x14ac:dyDescent="0.35">
      <c r="A14383" s="12"/>
      <c r="B14383" s="12"/>
      <c r="C14383" s="12"/>
    </row>
    <row r="14384" spans="1:3" x14ac:dyDescent="0.35">
      <c r="A14384" s="12"/>
      <c r="B14384" s="12"/>
      <c r="C14384" s="12"/>
    </row>
    <row r="14385" spans="1:3" x14ac:dyDescent="0.35">
      <c r="A14385" s="12"/>
      <c r="B14385" s="12"/>
      <c r="C14385" s="12"/>
    </row>
    <row r="14386" spans="1:3" x14ac:dyDescent="0.35">
      <c r="A14386" s="12"/>
      <c r="B14386" s="12"/>
      <c r="C14386" s="12"/>
    </row>
    <row r="14387" spans="1:3" x14ac:dyDescent="0.35">
      <c r="A14387" s="12"/>
      <c r="B14387" s="12"/>
      <c r="C14387" s="12"/>
    </row>
    <row r="14388" spans="1:3" x14ac:dyDescent="0.35">
      <c r="A14388" s="12"/>
      <c r="B14388" s="12"/>
      <c r="C14388" s="12"/>
    </row>
    <row r="14389" spans="1:3" x14ac:dyDescent="0.35">
      <c r="A14389" s="12"/>
      <c r="B14389" s="12"/>
      <c r="C14389" s="12"/>
    </row>
    <row r="14390" spans="1:3" x14ac:dyDescent="0.35">
      <c r="A14390" s="12"/>
      <c r="B14390" s="12"/>
      <c r="C14390" s="12"/>
    </row>
    <row r="14391" spans="1:3" x14ac:dyDescent="0.35">
      <c r="A14391" s="12"/>
      <c r="B14391" s="12"/>
      <c r="C14391" s="12"/>
    </row>
    <row r="14392" spans="1:3" x14ac:dyDescent="0.35">
      <c r="A14392" s="12"/>
      <c r="B14392" s="12"/>
      <c r="C14392" s="12"/>
    </row>
    <row r="14393" spans="1:3" x14ac:dyDescent="0.35">
      <c r="A14393" s="12"/>
      <c r="B14393" s="12"/>
      <c r="C14393" s="12"/>
    </row>
    <row r="14394" spans="1:3" x14ac:dyDescent="0.35">
      <c r="A14394" s="12"/>
      <c r="B14394" s="12"/>
      <c r="C14394" s="12"/>
    </row>
    <row r="14395" spans="1:3" x14ac:dyDescent="0.35">
      <c r="A14395" s="12"/>
      <c r="B14395" s="12"/>
      <c r="C14395" s="12"/>
    </row>
    <row r="14396" spans="1:3" x14ac:dyDescent="0.35">
      <c r="A14396" s="12"/>
      <c r="B14396" s="12"/>
      <c r="C14396" s="12"/>
    </row>
    <row r="14397" spans="1:3" x14ac:dyDescent="0.35">
      <c r="A14397" s="12"/>
      <c r="B14397" s="12"/>
      <c r="C14397" s="12"/>
    </row>
    <row r="14398" spans="1:3" x14ac:dyDescent="0.35">
      <c r="A14398" s="12"/>
      <c r="B14398" s="12"/>
      <c r="C14398" s="12"/>
    </row>
    <row r="14399" spans="1:3" x14ac:dyDescent="0.35">
      <c r="A14399" s="12"/>
      <c r="B14399" s="12"/>
      <c r="C14399" s="12"/>
    </row>
    <row r="14400" spans="1:3" x14ac:dyDescent="0.35">
      <c r="A14400" s="12"/>
      <c r="B14400" s="12"/>
      <c r="C14400" s="12"/>
    </row>
    <row r="14401" spans="1:3" x14ac:dyDescent="0.35">
      <c r="A14401" s="12"/>
      <c r="B14401" s="12"/>
      <c r="C14401" s="12"/>
    </row>
    <row r="14402" spans="1:3" x14ac:dyDescent="0.35">
      <c r="A14402" s="12"/>
      <c r="B14402" s="12"/>
      <c r="C14402" s="12"/>
    </row>
    <row r="14403" spans="1:3" x14ac:dyDescent="0.35">
      <c r="A14403" s="12"/>
      <c r="B14403" s="12"/>
      <c r="C14403" s="12"/>
    </row>
    <row r="14404" spans="1:3" x14ac:dyDescent="0.35">
      <c r="A14404" s="12"/>
      <c r="B14404" s="12"/>
      <c r="C14404" s="12"/>
    </row>
    <row r="14405" spans="1:3" x14ac:dyDescent="0.35">
      <c r="A14405" s="12"/>
      <c r="B14405" s="12"/>
      <c r="C14405" s="12"/>
    </row>
    <row r="14406" spans="1:3" x14ac:dyDescent="0.35">
      <c r="A14406" s="12"/>
      <c r="B14406" s="12"/>
      <c r="C14406" s="12"/>
    </row>
    <row r="14407" spans="1:3" x14ac:dyDescent="0.35">
      <c r="A14407" s="12"/>
      <c r="B14407" s="12"/>
      <c r="C14407" s="12"/>
    </row>
    <row r="14408" spans="1:3" x14ac:dyDescent="0.35">
      <c r="A14408" s="12"/>
      <c r="B14408" s="12"/>
      <c r="C14408" s="12"/>
    </row>
    <row r="14409" spans="1:3" x14ac:dyDescent="0.35">
      <c r="A14409" s="12"/>
      <c r="B14409" s="12"/>
      <c r="C14409" s="12"/>
    </row>
    <row r="14410" spans="1:3" x14ac:dyDescent="0.35">
      <c r="A14410" s="12"/>
      <c r="B14410" s="12"/>
      <c r="C14410" s="12"/>
    </row>
    <row r="14411" spans="1:3" x14ac:dyDescent="0.35">
      <c r="A14411" s="12"/>
      <c r="B14411" s="12"/>
      <c r="C14411" s="12"/>
    </row>
    <row r="14412" spans="1:3" x14ac:dyDescent="0.35">
      <c r="A14412" s="12"/>
      <c r="B14412" s="12"/>
      <c r="C14412" s="12"/>
    </row>
    <row r="14413" spans="1:3" x14ac:dyDescent="0.35">
      <c r="A14413" s="12"/>
      <c r="B14413" s="12"/>
      <c r="C14413" s="12"/>
    </row>
    <row r="14414" spans="1:3" x14ac:dyDescent="0.35">
      <c r="A14414" s="12"/>
      <c r="B14414" s="12"/>
      <c r="C14414" s="12"/>
    </row>
    <row r="14415" spans="1:3" x14ac:dyDescent="0.35">
      <c r="A14415" s="12"/>
      <c r="B14415" s="12"/>
      <c r="C14415" s="12"/>
    </row>
    <row r="14416" spans="1:3" x14ac:dyDescent="0.35">
      <c r="A14416" s="12"/>
      <c r="B14416" s="12"/>
      <c r="C14416" s="12"/>
    </row>
    <row r="14417" spans="1:3" x14ac:dyDescent="0.35">
      <c r="A14417" s="12"/>
      <c r="B14417" s="12"/>
      <c r="C14417" s="12"/>
    </row>
    <row r="14418" spans="1:3" x14ac:dyDescent="0.35">
      <c r="A14418" s="12"/>
      <c r="B14418" s="12"/>
      <c r="C14418" s="12"/>
    </row>
    <row r="14419" spans="1:3" x14ac:dyDescent="0.35">
      <c r="A14419" s="12"/>
      <c r="B14419" s="12"/>
      <c r="C14419" s="12"/>
    </row>
    <row r="14420" spans="1:3" x14ac:dyDescent="0.35">
      <c r="A14420" s="12"/>
      <c r="B14420" s="12"/>
      <c r="C14420" s="12"/>
    </row>
    <row r="14421" spans="1:3" x14ac:dyDescent="0.35">
      <c r="A14421" s="12"/>
      <c r="B14421" s="12"/>
      <c r="C14421" s="12"/>
    </row>
    <row r="14422" spans="1:3" x14ac:dyDescent="0.35">
      <c r="A14422" s="12"/>
      <c r="B14422" s="12"/>
      <c r="C14422" s="12"/>
    </row>
    <row r="14423" spans="1:3" x14ac:dyDescent="0.35">
      <c r="A14423" s="12"/>
      <c r="B14423" s="12"/>
      <c r="C14423" s="12"/>
    </row>
    <row r="14424" spans="1:3" x14ac:dyDescent="0.35">
      <c r="A14424" s="12"/>
      <c r="B14424" s="12"/>
      <c r="C14424" s="12"/>
    </row>
    <row r="14425" spans="1:3" x14ac:dyDescent="0.35">
      <c r="A14425" s="12"/>
      <c r="B14425" s="12"/>
      <c r="C14425" s="12"/>
    </row>
    <row r="14426" spans="1:3" x14ac:dyDescent="0.35">
      <c r="A14426" s="12"/>
      <c r="B14426" s="12"/>
      <c r="C14426" s="12"/>
    </row>
    <row r="14427" spans="1:3" x14ac:dyDescent="0.35">
      <c r="A14427" s="12"/>
      <c r="B14427" s="12"/>
      <c r="C14427" s="12"/>
    </row>
    <row r="14428" spans="1:3" x14ac:dyDescent="0.35">
      <c r="A14428" s="12"/>
      <c r="B14428" s="12"/>
      <c r="C14428" s="12"/>
    </row>
    <row r="14429" spans="1:3" x14ac:dyDescent="0.35">
      <c r="A14429" s="12"/>
      <c r="B14429" s="12"/>
      <c r="C14429" s="12"/>
    </row>
    <row r="14430" spans="1:3" x14ac:dyDescent="0.35">
      <c r="A14430" s="12"/>
      <c r="B14430" s="12"/>
      <c r="C14430" s="12"/>
    </row>
    <row r="14431" spans="1:3" x14ac:dyDescent="0.35">
      <c r="A14431" s="12"/>
      <c r="B14431" s="12"/>
      <c r="C14431" s="12"/>
    </row>
    <row r="14432" spans="1:3" x14ac:dyDescent="0.35">
      <c r="A14432" s="12"/>
      <c r="B14432" s="12"/>
      <c r="C14432" s="12"/>
    </row>
    <row r="14433" spans="1:3" x14ac:dyDescent="0.35">
      <c r="A14433" s="12"/>
      <c r="B14433" s="12"/>
      <c r="C14433" s="12"/>
    </row>
    <row r="14434" spans="1:3" x14ac:dyDescent="0.35">
      <c r="A14434" s="12"/>
      <c r="B14434" s="12"/>
      <c r="C14434" s="12"/>
    </row>
    <row r="14435" spans="1:3" x14ac:dyDescent="0.35">
      <c r="A14435" s="12"/>
      <c r="B14435" s="12"/>
      <c r="C14435" s="12"/>
    </row>
    <row r="14436" spans="1:3" x14ac:dyDescent="0.35">
      <c r="A14436" s="12"/>
      <c r="B14436" s="12"/>
      <c r="C14436" s="12"/>
    </row>
    <row r="14437" spans="1:3" x14ac:dyDescent="0.35">
      <c r="A14437" s="12"/>
      <c r="B14437" s="12"/>
      <c r="C14437" s="12"/>
    </row>
    <row r="14438" spans="1:3" x14ac:dyDescent="0.35">
      <c r="A14438" s="12"/>
      <c r="B14438" s="12"/>
      <c r="C14438" s="12"/>
    </row>
    <row r="14439" spans="1:3" x14ac:dyDescent="0.35">
      <c r="A14439" s="12"/>
      <c r="B14439" s="12"/>
      <c r="C14439" s="12"/>
    </row>
    <row r="14440" spans="1:3" x14ac:dyDescent="0.35">
      <c r="A14440" s="12"/>
      <c r="B14440" s="12"/>
      <c r="C14440" s="12"/>
    </row>
    <row r="14441" spans="1:3" x14ac:dyDescent="0.35">
      <c r="A14441" s="12"/>
      <c r="B14441" s="12"/>
      <c r="C14441" s="12"/>
    </row>
    <row r="14442" spans="1:3" x14ac:dyDescent="0.35">
      <c r="A14442" s="12"/>
      <c r="B14442" s="12"/>
      <c r="C14442" s="12"/>
    </row>
    <row r="14443" spans="1:3" x14ac:dyDescent="0.35">
      <c r="A14443" s="12"/>
      <c r="B14443" s="12"/>
      <c r="C14443" s="12"/>
    </row>
    <row r="14444" spans="1:3" x14ac:dyDescent="0.35">
      <c r="A14444" s="12"/>
      <c r="B14444" s="12"/>
      <c r="C14444" s="12"/>
    </row>
    <row r="14445" spans="1:3" x14ac:dyDescent="0.35">
      <c r="A14445" s="12"/>
      <c r="B14445" s="12"/>
      <c r="C14445" s="12"/>
    </row>
    <row r="14446" spans="1:3" x14ac:dyDescent="0.35">
      <c r="A14446" s="12"/>
      <c r="B14446" s="12"/>
      <c r="C14446" s="12"/>
    </row>
    <row r="14447" spans="1:3" x14ac:dyDescent="0.35">
      <c r="A14447" s="12"/>
      <c r="B14447" s="12"/>
      <c r="C14447" s="12"/>
    </row>
    <row r="14448" spans="1:3" x14ac:dyDescent="0.35">
      <c r="A14448" s="12"/>
      <c r="B14448" s="12"/>
      <c r="C14448" s="12"/>
    </row>
    <row r="14449" spans="1:3" x14ac:dyDescent="0.35">
      <c r="A14449" s="12"/>
      <c r="B14449" s="12"/>
      <c r="C14449" s="12"/>
    </row>
    <row r="14450" spans="1:3" x14ac:dyDescent="0.35">
      <c r="A14450" s="12"/>
      <c r="B14450" s="12"/>
      <c r="C14450" s="12"/>
    </row>
    <row r="14451" spans="1:3" x14ac:dyDescent="0.35">
      <c r="A14451" s="12"/>
      <c r="B14451" s="12"/>
      <c r="C14451" s="12"/>
    </row>
    <row r="14452" spans="1:3" x14ac:dyDescent="0.35">
      <c r="A14452" s="12"/>
      <c r="B14452" s="12"/>
      <c r="C14452" s="12"/>
    </row>
    <row r="14453" spans="1:3" x14ac:dyDescent="0.35">
      <c r="A14453" s="12"/>
      <c r="B14453" s="12"/>
      <c r="C14453" s="12"/>
    </row>
    <row r="14454" spans="1:3" x14ac:dyDescent="0.35">
      <c r="A14454" s="12"/>
      <c r="B14454" s="12"/>
      <c r="C14454" s="12"/>
    </row>
    <row r="14455" spans="1:3" x14ac:dyDescent="0.35">
      <c r="A14455" s="12"/>
      <c r="B14455" s="12"/>
      <c r="C14455" s="12"/>
    </row>
    <row r="14456" spans="1:3" x14ac:dyDescent="0.35">
      <c r="A14456" s="12"/>
      <c r="B14456" s="12"/>
      <c r="C14456" s="12"/>
    </row>
    <row r="14457" spans="1:3" x14ac:dyDescent="0.35">
      <c r="A14457" s="12"/>
      <c r="B14457" s="12"/>
      <c r="C14457" s="12"/>
    </row>
    <row r="14458" spans="1:3" x14ac:dyDescent="0.35">
      <c r="A14458" s="12"/>
      <c r="B14458" s="12"/>
      <c r="C14458" s="12"/>
    </row>
    <row r="14459" spans="1:3" x14ac:dyDescent="0.35">
      <c r="A14459" s="12"/>
      <c r="B14459" s="12"/>
      <c r="C14459" s="12"/>
    </row>
    <row r="14460" spans="1:3" x14ac:dyDescent="0.35">
      <c r="A14460" s="12"/>
      <c r="B14460" s="12"/>
      <c r="C14460" s="12"/>
    </row>
    <row r="14461" spans="1:3" x14ac:dyDescent="0.35">
      <c r="A14461" s="12"/>
      <c r="B14461" s="12"/>
      <c r="C14461" s="12"/>
    </row>
    <row r="14462" spans="1:3" x14ac:dyDescent="0.35">
      <c r="A14462" s="12"/>
      <c r="B14462" s="12"/>
      <c r="C14462" s="12"/>
    </row>
    <row r="14463" spans="1:3" x14ac:dyDescent="0.35">
      <c r="A14463" s="12"/>
      <c r="B14463" s="12"/>
      <c r="C14463" s="12"/>
    </row>
    <row r="14464" spans="1:3" x14ac:dyDescent="0.35">
      <c r="A14464" s="12"/>
      <c r="B14464" s="12"/>
      <c r="C14464" s="12"/>
    </row>
    <row r="14465" spans="1:3" x14ac:dyDescent="0.35">
      <c r="A14465" s="12"/>
      <c r="B14465" s="12"/>
      <c r="C14465" s="12"/>
    </row>
    <row r="14466" spans="1:3" x14ac:dyDescent="0.35">
      <c r="A14466" s="12"/>
      <c r="B14466" s="12"/>
      <c r="C14466" s="12"/>
    </row>
    <row r="14467" spans="1:3" x14ac:dyDescent="0.35">
      <c r="A14467" s="12"/>
      <c r="B14467" s="12"/>
      <c r="C14467" s="12"/>
    </row>
    <row r="14468" spans="1:3" x14ac:dyDescent="0.35">
      <c r="A14468" s="12"/>
      <c r="B14468" s="12"/>
      <c r="C14468" s="12"/>
    </row>
    <row r="14469" spans="1:3" x14ac:dyDescent="0.35">
      <c r="A14469" s="12"/>
      <c r="B14469" s="12"/>
      <c r="C14469" s="12"/>
    </row>
    <row r="14470" spans="1:3" x14ac:dyDescent="0.35">
      <c r="A14470" s="12"/>
      <c r="B14470" s="12"/>
      <c r="C14470" s="12"/>
    </row>
    <row r="14471" spans="1:3" x14ac:dyDescent="0.35">
      <c r="A14471" s="12"/>
      <c r="B14471" s="12"/>
      <c r="C14471" s="12"/>
    </row>
    <row r="14472" spans="1:3" x14ac:dyDescent="0.35">
      <c r="A14472" s="12"/>
      <c r="B14472" s="12"/>
      <c r="C14472" s="12"/>
    </row>
    <row r="14473" spans="1:3" x14ac:dyDescent="0.35">
      <c r="A14473" s="12"/>
      <c r="B14473" s="12"/>
      <c r="C14473" s="12"/>
    </row>
    <row r="14474" spans="1:3" x14ac:dyDescent="0.35">
      <c r="A14474" s="12"/>
      <c r="B14474" s="12"/>
      <c r="C14474" s="12"/>
    </row>
    <row r="14475" spans="1:3" x14ac:dyDescent="0.35">
      <c r="A14475" s="12"/>
      <c r="B14475" s="12"/>
      <c r="C14475" s="12"/>
    </row>
    <row r="14476" spans="1:3" x14ac:dyDescent="0.35">
      <c r="A14476" s="12"/>
      <c r="B14476" s="12"/>
      <c r="C14476" s="12"/>
    </row>
    <row r="14477" spans="1:3" x14ac:dyDescent="0.35">
      <c r="A14477" s="12"/>
      <c r="B14477" s="12"/>
      <c r="C14477" s="12"/>
    </row>
    <row r="14478" spans="1:3" x14ac:dyDescent="0.35">
      <c r="A14478" s="12"/>
      <c r="B14478" s="12"/>
      <c r="C14478" s="12"/>
    </row>
    <row r="14479" spans="1:3" x14ac:dyDescent="0.35">
      <c r="A14479" s="12"/>
      <c r="B14479" s="12"/>
      <c r="C14479" s="12"/>
    </row>
    <row r="14480" spans="1:3" x14ac:dyDescent="0.35">
      <c r="A14480" s="12"/>
      <c r="B14480" s="12"/>
      <c r="C14480" s="12"/>
    </row>
    <row r="14481" spans="1:3" x14ac:dyDescent="0.35">
      <c r="A14481" s="12"/>
      <c r="B14481" s="12"/>
      <c r="C14481" s="12"/>
    </row>
    <row r="14482" spans="1:3" x14ac:dyDescent="0.35">
      <c r="A14482" s="12"/>
      <c r="B14482" s="12"/>
      <c r="C14482" s="12"/>
    </row>
    <row r="14483" spans="1:3" x14ac:dyDescent="0.35">
      <c r="A14483" s="12"/>
      <c r="B14483" s="12"/>
      <c r="C14483" s="12"/>
    </row>
    <row r="14484" spans="1:3" x14ac:dyDescent="0.35">
      <c r="A14484" s="12"/>
      <c r="B14484" s="12"/>
      <c r="C14484" s="12"/>
    </row>
    <row r="14485" spans="1:3" x14ac:dyDescent="0.35">
      <c r="A14485" s="12"/>
      <c r="B14485" s="12"/>
      <c r="C14485" s="12"/>
    </row>
    <row r="14486" spans="1:3" x14ac:dyDescent="0.35">
      <c r="A14486" s="12"/>
      <c r="B14486" s="12"/>
      <c r="C14486" s="12"/>
    </row>
    <row r="14487" spans="1:3" x14ac:dyDescent="0.35">
      <c r="A14487" s="12"/>
      <c r="B14487" s="12"/>
      <c r="C14487" s="12"/>
    </row>
    <row r="14488" spans="1:3" x14ac:dyDescent="0.35">
      <c r="A14488" s="12"/>
      <c r="B14488" s="12"/>
      <c r="C14488" s="12"/>
    </row>
    <row r="14489" spans="1:3" x14ac:dyDescent="0.35">
      <c r="A14489" s="12"/>
      <c r="B14489" s="12"/>
      <c r="C14489" s="12"/>
    </row>
    <row r="14490" spans="1:3" x14ac:dyDescent="0.35">
      <c r="A14490" s="12"/>
      <c r="B14490" s="12"/>
      <c r="C14490" s="12"/>
    </row>
    <row r="14491" spans="1:3" x14ac:dyDescent="0.35">
      <c r="A14491" s="12"/>
      <c r="B14491" s="12"/>
      <c r="C14491" s="12"/>
    </row>
    <row r="14492" spans="1:3" x14ac:dyDescent="0.35">
      <c r="A14492" s="12"/>
      <c r="B14492" s="12"/>
      <c r="C14492" s="12"/>
    </row>
    <row r="14493" spans="1:3" x14ac:dyDescent="0.35">
      <c r="A14493" s="12"/>
      <c r="B14493" s="12"/>
      <c r="C14493" s="12"/>
    </row>
    <row r="14494" spans="1:3" x14ac:dyDescent="0.35">
      <c r="A14494" s="12"/>
      <c r="B14494" s="12"/>
      <c r="C14494" s="12"/>
    </row>
    <row r="14495" spans="1:3" x14ac:dyDescent="0.35">
      <c r="A14495" s="12"/>
      <c r="B14495" s="12"/>
      <c r="C14495" s="12"/>
    </row>
    <row r="14496" spans="1:3" x14ac:dyDescent="0.35">
      <c r="A14496" s="12"/>
      <c r="B14496" s="12"/>
      <c r="C14496" s="12"/>
    </row>
    <row r="14497" spans="1:3" x14ac:dyDescent="0.35">
      <c r="A14497" s="12"/>
      <c r="B14497" s="12"/>
      <c r="C14497" s="12"/>
    </row>
    <row r="14498" spans="1:3" x14ac:dyDescent="0.35">
      <c r="A14498" s="12"/>
      <c r="B14498" s="12"/>
      <c r="C14498" s="12"/>
    </row>
    <row r="14499" spans="1:3" x14ac:dyDescent="0.35">
      <c r="A14499" s="12"/>
      <c r="B14499" s="12"/>
      <c r="C14499" s="12"/>
    </row>
    <row r="14500" spans="1:3" x14ac:dyDescent="0.35">
      <c r="A14500" s="12"/>
      <c r="B14500" s="12"/>
      <c r="C14500" s="12"/>
    </row>
    <row r="14501" spans="1:3" x14ac:dyDescent="0.35">
      <c r="A14501" s="12"/>
      <c r="B14501" s="12"/>
      <c r="C14501" s="12"/>
    </row>
    <row r="14502" spans="1:3" x14ac:dyDescent="0.35">
      <c r="A14502" s="12"/>
      <c r="B14502" s="12"/>
      <c r="C14502" s="12"/>
    </row>
    <row r="14503" spans="1:3" x14ac:dyDescent="0.35">
      <c r="A14503" s="12"/>
      <c r="B14503" s="12"/>
      <c r="C14503" s="12"/>
    </row>
    <row r="14504" spans="1:3" x14ac:dyDescent="0.35">
      <c r="A14504" s="12"/>
      <c r="B14504" s="12"/>
      <c r="C14504" s="12"/>
    </row>
    <row r="14505" spans="1:3" x14ac:dyDescent="0.35">
      <c r="A14505" s="12"/>
      <c r="B14505" s="12"/>
      <c r="C14505" s="12"/>
    </row>
    <row r="14506" spans="1:3" x14ac:dyDescent="0.35">
      <c r="A14506" s="12"/>
      <c r="B14506" s="12"/>
      <c r="C14506" s="12"/>
    </row>
    <row r="14507" spans="1:3" x14ac:dyDescent="0.35">
      <c r="A14507" s="12"/>
      <c r="B14507" s="12"/>
      <c r="C14507" s="12"/>
    </row>
    <row r="14508" spans="1:3" x14ac:dyDescent="0.35">
      <c r="A14508" s="12"/>
      <c r="B14508" s="12"/>
      <c r="C14508" s="12"/>
    </row>
    <row r="14509" spans="1:3" x14ac:dyDescent="0.35">
      <c r="A14509" s="12"/>
      <c r="B14509" s="12"/>
      <c r="C14509" s="12"/>
    </row>
    <row r="14510" spans="1:3" x14ac:dyDescent="0.35">
      <c r="A14510" s="12"/>
      <c r="B14510" s="12"/>
      <c r="C14510" s="12"/>
    </row>
    <row r="14511" spans="1:3" x14ac:dyDescent="0.35">
      <c r="A14511" s="12"/>
      <c r="B14511" s="12"/>
      <c r="C14511" s="12"/>
    </row>
    <row r="14512" spans="1:3" x14ac:dyDescent="0.35">
      <c r="A14512" s="12"/>
      <c r="B14512" s="12"/>
      <c r="C14512" s="12"/>
    </row>
    <row r="14513" spans="1:3" x14ac:dyDescent="0.35">
      <c r="A14513" s="12"/>
      <c r="B14513" s="12"/>
      <c r="C14513" s="12"/>
    </row>
    <row r="14514" spans="1:3" x14ac:dyDescent="0.35">
      <c r="A14514" s="12"/>
      <c r="B14514" s="12"/>
      <c r="C14514" s="12"/>
    </row>
    <row r="14515" spans="1:3" x14ac:dyDescent="0.35">
      <c r="A14515" s="12"/>
      <c r="B14515" s="12"/>
      <c r="C14515" s="12"/>
    </row>
    <row r="14516" spans="1:3" x14ac:dyDescent="0.35">
      <c r="A14516" s="12"/>
      <c r="B14516" s="12"/>
      <c r="C14516" s="12"/>
    </row>
    <row r="14517" spans="1:3" x14ac:dyDescent="0.35">
      <c r="A14517" s="12"/>
      <c r="B14517" s="12"/>
      <c r="C14517" s="12"/>
    </row>
    <row r="14518" spans="1:3" x14ac:dyDescent="0.35">
      <c r="A14518" s="12"/>
      <c r="B14518" s="12"/>
      <c r="C14518" s="12"/>
    </row>
    <row r="14519" spans="1:3" x14ac:dyDescent="0.35">
      <c r="A14519" s="12"/>
      <c r="B14519" s="12"/>
      <c r="C14519" s="12"/>
    </row>
    <row r="14520" spans="1:3" x14ac:dyDescent="0.35">
      <c r="A14520" s="12"/>
      <c r="B14520" s="12"/>
      <c r="C14520" s="12"/>
    </row>
    <row r="14521" spans="1:3" x14ac:dyDescent="0.35">
      <c r="A14521" s="12"/>
      <c r="B14521" s="12"/>
      <c r="C14521" s="12"/>
    </row>
    <row r="14522" spans="1:3" x14ac:dyDescent="0.35">
      <c r="A14522" s="12"/>
      <c r="B14522" s="12"/>
      <c r="C14522" s="12"/>
    </row>
    <row r="14523" spans="1:3" x14ac:dyDescent="0.35">
      <c r="A14523" s="12"/>
      <c r="B14523" s="12"/>
      <c r="C14523" s="12"/>
    </row>
    <row r="14524" spans="1:3" x14ac:dyDescent="0.35">
      <c r="A14524" s="12"/>
      <c r="B14524" s="12"/>
      <c r="C14524" s="12"/>
    </row>
    <row r="14525" spans="1:3" x14ac:dyDescent="0.35">
      <c r="A14525" s="12"/>
      <c r="B14525" s="12"/>
      <c r="C14525" s="12"/>
    </row>
    <row r="14526" spans="1:3" x14ac:dyDescent="0.35">
      <c r="A14526" s="12"/>
      <c r="B14526" s="12"/>
      <c r="C14526" s="12"/>
    </row>
    <row r="14527" spans="1:3" x14ac:dyDescent="0.35">
      <c r="A14527" s="12"/>
      <c r="B14527" s="12"/>
      <c r="C14527" s="12"/>
    </row>
    <row r="14528" spans="1:3" x14ac:dyDescent="0.35">
      <c r="A14528" s="12"/>
      <c r="B14528" s="12"/>
      <c r="C14528" s="12"/>
    </row>
    <row r="14529" spans="1:3" x14ac:dyDescent="0.35">
      <c r="A14529" s="12"/>
      <c r="B14529" s="12"/>
      <c r="C14529" s="12"/>
    </row>
    <row r="14530" spans="1:3" x14ac:dyDescent="0.35">
      <c r="A14530" s="12"/>
      <c r="B14530" s="12"/>
      <c r="C14530" s="12"/>
    </row>
    <row r="14531" spans="1:3" x14ac:dyDescent="0.35">
      <c r="A14531" s="12"/>
      <c r="B14531" s="12"/>
      <c r="C14531" s="12"/>
    </row>
    <row r="14532" spans="1:3" x14ac:dyDescent="0.35">
      <c r="A14532" s="12"/>
      <c r="B14532" s="12"/>
      <c r="C14532" s="12"/>
    </row>
    <row r="14533" spans="1:3" x14ac:dyDescent="0.35">
      <c r="A14533" s="12"/>
      <c r="B14533" s="12"/>
      <c r="C14533" s="12"/>
    </row>
    <row r="14534" spans="1:3" x14ac:dyDescent="0.35">
      <c r="A14534" s="12"/>
      <c r="B14534" s="12"/>
      <c r="C14534" s="12"/>
    </row>
    <row r="14535" spans="1:3" x14ac:dyDescent="0.35">
      <c r="A14535" s="12"/>
      <c r="B14535" s="12"/>
      <c r="C14535" s="12"/>
    </row>
    <row r="14536" spans="1:3" x14ac:dyDescent="0.35">
      <c r="A14536" s="12"/>
      <c r="B14536" s="12"/>
      <c r="C14536" s="12"/>
    </row>
    <row r="14537" spans="1:3" x14ac:dyDescent="0.35">
      <c r="A14537" s="12"/>
      <c r="B14537" s="12"/>
      <c r="C14537" s="12"/>
    </row>
    <row r="14538" spans="1:3" x14ac:dyDescent="0.35">
      <c r="A14538" s="12"/>
      <c r="B14538" s="12"/>
      <c r="C14538" s="12"/>
    </row>
    <row r="14539" spans="1:3" x14ac:dyDescent="0.35">
      <c r="A14539" s="12"/>
      <c r="B14539" s="12"/>
      <c r="C14539" s="12"/>
    </row>
    <row r="14540" spans="1:3" x14ac:dyDescent="0.35">
      <c r="A14540" s="12"/>
      <c r="B14540" s="12"/>
      <c r="C14540" s="12"/>
    </row>
    <row r="14541" spans="1:3" x14ac:dyDescent="0.35">
      <c r="A14541" s="12"/>
      <c r="B14541" s="12"/>
      <c r="C14541" s="12"/>
    </row>
    <row r="14542" spans="1:3" x14ac:dyDescent="0.35">
      <c r="A14542" s="12"/>
      <c r="B14542" s="12"/>
      <c r="C14542" s="12"/>
    </row>
    <row r="14543" spans="1:3" x14ac:dyDescent="0.35">
      <c r="A14543" s="12"/>
      <c r="B14543" s="12"/>
      <c r="C14543" s="12"/>
    </row>
    <row r="14544" spans="1:3" x14ac:dyDescent="0.35">
      <c r="A14544" s="12"/>
      <c r="B14544" s="12"/>
      <c r="C14544" s="12"/>
    </row>
    <row r="14545" spans="1:3" x14ac:dyDescent="0.35">
      <c r="A14545" s="12"/>
      <c r="B14545" s="12"/>
      <c r="C14545" s="12"/>
    </row>
    <row r="14546" spans="1:3" x14ac:dyDescent="0.35">
      <c r="A14546" s="12"/>
      <c r="B14546" s="12"/>
      <c r="C14546" s="12"/>
    </row>
    <row r="14547" spans="1:3" x14ac:dyDescent="0.35">
      <c r="A14547" s="12"/>
      <c r="B14547" s="12"/>
      <c r="C14547" s="12"/>
    </row>
    <row r="14548" spans="1:3" x14ac:dyDescent="0.35">
      <c r="A14548" s="12"/>
      <c r="B14548" s="12"/>
      <c r="C14548" s="12"/>
    </row>
    <row r="14549" spans="1:3" x14ac:dyDescent="0.35">
      <c r="A14549" s="12"/>
      <c r="B14549" s="12"/>
      <c r="C14549" s="12"/>
    </row>
    <row r="14550" spans="1:3" x14ac:dyDescent="0.35">
      <c r="A14550" s="12"/>
      <c r="B14550" s="12"/>
      <c r="C14550" s="12"/>
    </row>
    <row r="14551" spans="1:3" x14ac:dyDescent="0.35">
      <c r="A14551" s="12"/>
      <c r="B14551" s="12"/>
      <c r="C14551" s="12"/>
    </row>
    <row r="14552" spans="1:3" x14ac:dyDescent="0.35">
      <c r="A14552" s="12"/>
      <c r="B14552" s="12"/>
      <c r="C14552" s="12"/>
    </row>
    <row r="14553" spans="1:3" x14ac:dyDescent="0.35">
      <c r="A14553" s="12"/>
      <c r="B14553" s="12"/>
      <c r="C14553" s="12"/>
    </row>
    <row r="14554" spans="1:3" x14ac:dyDescent="0.35">
      <c r="A14554" s="12"/>
      <c r="B14554" s="12"/>
      <c r="C14554" s="12"/>
    </row>
    <row r="14555" spans="1:3" x14ac:dyDescent="0.35">
      <c r="A14555" s="12"/>
      <c r="B14555" s="12"/>
      <c r="C14555" s="12"/>
    </row>
    <row r="14556" spans="1:3" x14ac:dyDescent="0.35">
      <c r="A14556" s="12"/>
      <c r="B14556" s="12"/>
      <c r="C14556" s="12"/>
    </row>
    <row r="14557" spans="1:3" x14ac:dyDescent="0.35">
      <c r="A14557" s="12"/>
      <c r="B14557" s="12"/>
      <c r="C14557" s="12"/>
    </row>
    <row r="14558" spans="1:3" x14ac:dyDescent="0.35">
      <c r="A14558" s="12"/>
      <c r="B14558" s="12"/>
      <c r="C14558" s="12"/>
    </row>
    <row r="14559" spans="1:3" x14ac:dyDescent="0.35">
      <c r="A14559" s="12"/>
      <c r="B14559" s="12"/>
      <c r="C14559" s="12"/>
    </row>
    <row r="14560" spans="1:3" x14ac:dyDescent="0.35">
      <c r="A14560" s="12"/>
      <c r="B14560" s="12"/>
      <c r="C14560" s="12"/>
    </row>
    <row r="14561" spans="1:3" x14ac:dyDescent="0.35">
      <c r="A14561" s="12"/>
      <c r="B14561" s="12"/>
      <c r="C14561" s="12"/>
    </row>
    <row r="14562" spans="1:3" x14ac:dyDescent="0.35">
      <c r="A14562" s="12"/>
      <c r="B14562" s="12"/>
      <c r="C14562" s="12"/>
    </row>
    <row r="14563" spans="1:3" x14ac:dyDescent="0.35">
      <c r="A14563" s="12"/>
      <c r="B14563" s="12"/>
      <c r="C14563" s="12"/>
    </row>
    <row r="14564" spans="1:3" x14ac:dyDescent="0.35">
      <c r="A14564" s="12"/>
      <c r="B14564" s="12"/>
      <c r="C14564" s="12"/>
    </row>
    <row r="14565" spans="1:3" x14ac:dyDescent="0.35">
      <c r="A14565" s="12"/>
      <c r="B14565" s="12"/>
      <c r="C14565" s="12"/>
    </row>
    <row r="14566" spans="1:3" x14ac:dyDescent="0.35">
      <c r="A14566" s="12"/>
      <c r="B14566" s="12"/>
      <c r="C14566" s="12"/>
    </row>
    <row r="14567" spans="1:3" x14ac:dyDescent="0.35">
      <c r="A14567" s="12"/>
      <c r="B14567" s="12"/>
      <c r="C14567" s="12"/>
    </row>
    <row r="14568" spans="1:3" x14ac:dyDescent="0.35">
      <c r="A14568" s="12"/>
      <c r="B14568" s="12"/>
      <c r="C14568" s="12"/>
    </row>
    <row r="14569" spans="1:3" x14ac:dyDescent="0.35">
      <c r="A14569" s="12"/>
      <c r="B14569" s="12"/>
      <c r="C14569" s="12"/>
    </row>
    <row r="14570" spans="1:3" x14ac:dyDescent="0.35">
      <c r="A14570" s="12"/>
      <c r="B14570" s="12"/>
      <c r="C14570" s="12"/>
    </row>
    <row r="14571" spans="1:3" x14ac:dyDescent="0.35">
      <c r="A14571" s="12"/>
      <c r="B14571" s="12"/>
      <c r="C14571" s="12"/>
    </row>
    <row r="14572" spans="1:3" x14ac:dyDescent="0.35">
      <c r="A14572" s="12"/>
      <c r="B14572" s="12"/>
      <c r="C14572" s="12"/>
    </row>
    <row r="14573" spans="1:3" x14ac:dyDescent="0.35">
      <c r="A14573" s="12"/>
      <c r="B14573" s="12"/>
      <c r="C14573" s="12"/>
    </row>
    <row r="14574" spans="1:3" x14ac:dyDescent="0.35">
      <c r="A14574" s="12"/>
      <c r="B14574" s="12"/>
      <c r="C14574" s="12"/>
    </row>
    <row r="14575" spans="1:3" x14ac:dyDescent="0.35">
      <c r="A14575" s="12"/>
      <c r="B14575" s="12"/>
      <c r="C14575" s="12"/>
    </row>
    <row r="14576" spans="1:3" x14ac:dyDescent="0.35">
      <c r="A14576" s="12"/>
      <c r="B14576" s="12"/>
      <c r="C14576" s="12"/>
    </row>
    <row r="14577" spans="1:3" x14ac:dyDescent="0.35">
      <c r="A14577" s="12"/>
      <c r="B14577" s="12"/>
      <c r="C14577" s="12"/>
    </row>
    <row r="14578" spans="1:3" x14ac:dyDescent="0.35">
      <c r="A14578" s="12"/>
      <c r="B14578" s="12"/>
      <c r="C14578" s="12"/>
    </row>
    <row r="14579" spans="1:3" x14ac:dyDescent="0.35">
      <c r="A14579" s="12"/>
      <c r="B14579" s="12"/>
      <c r="C14579" s="12"/>
    </row>
    <row r="14580" spans="1:3" x14ac:dyDescent="0.35">
      <c r="A14580" s="12"/>
      <c r="B14580" s="12"/>
      <c r="C14580" s="12"/>
    </row>
    <row r="14581" spans="1:3" x14ac:dyDescent="0.35">
      <c r="A14581" s="12"/>
      <c r="B14581" s="12"/>
      <c r="C14581" s="12"/>
    </row>
    <row r="14582" spans="1:3" x14ac:dyDescent="0.35">
      <c r="A14582" s="12"/>
      <c r="B14582" s="12"/>
      <c r="C14582" s="12"/>
    </row>
    <row r="14583" spans="1:3" x14ac:dyDescent="0.35">
      <c r="A14583" s="12"/>
      <c r="B14583" s="12"/>
      <c r="C14583" s="12"/>
    </row>
    <row r="14584" spans="1:3" x14ac:dyDescent="0.35">
      <c r="A14584" s="12"/>
      <c r="B14584" s="12"/>
      <c r="C14584" s="12"/>
    </row>
    <row r="14585" spans="1:3" x14ac:dyDescent="0.35">
      <c r="A14585" s="12"/>
      <c r="B14585" s="12"/>
      <c r="C14585" s="12"/>
    </row>
    <row r="14586" spans="1:3" x14ac:dyDescent="0.35">
      <c r="A14586" s="12"/>
      <c r="B14586" s="12"/>
      <c r="C14586" s="12"/>
    </row>
    <row r="14587" spans="1:3" x14ac:dyDescent="0.35">
      <c r="A14587" s="12"/>
      <c r="B14587" s="12"/>
      <c r="C14587" s="12"/>
    </row>
    <row r="14588" spans="1:3" x14ac:dyDescent="0.35">
      <c r="A14588" s="12"/>
      <c r="B14588" s="12"/>
      <c r="C14588" s="12"/>
    </row>
    <row r="14589" spans="1:3" x14ac:dyDescent="0.35">
      <c r="A14589" s="12"/>
      <c r="B14589" s="12"/>
      <c r="C14589" s="12"/>
    </row>
    <row r="14590" spans="1:3" x14ac:dyDescent="0.35">
      <c r="A14590" s="12"/>
      <c r="B14590" s="12"/>
      <c r="C14590" s="12"/>
    </row>
    <row r="14591" spans="1:3" x14ac:dyDescent="0.35">
      <c r="A14591" s="12"/>
      <c r="B14591" s="12"/>
      <c r="C14591" s="12"/>
    </row>
    <row r="14592" spans="1:3" x14ac:dyDescent="0.35">
      <c r="A14592" s="12"/>
      <c r="B14592" s="12"/>
      <c r="C14592" s="12"/>
    </row>
    <row r="14593" spans="1:3" x14ac:dyDescent="0.35">
      <c r="A14593" s="12"/>
      <c r="B14593" s="12"/>
      <c r="C14593" s="12"/>
    </row>
    <row r="14594" spans="1:3" x14ac:dyDescent="0.35">
      <c r="A14594" s="12"/>
      <c r="B14594" s="12"/>
      <c r="C14594" s="12"/>
    </row>
    <row r="14595" spans="1:3" x14ac:dyDescent="0.35">
      <c r="A14595" s="12"/>
      <c r="B14595" s="12"/>
      <c r="C14595" s="12"/>
    </row>
    <row r="14596" spans="1:3" x14ac:dyDescent="0.35">
      <c r="A14596" s="12"/>
      <c r="B14596" s="12"/>
      <c r="C14596" s="12"/>
    </row>
    <row r="14597" spans="1:3" x14ac:dyDescent="0.35">
      <c r="A14597" s="12"/>
      <c r="B14597" s="12"/>
      <c r="C14597" s="12"/>
    </row>
    <row r="14598" spans="1:3" x14ac:dyDescent="0.35">
      <c r="A14598" s="12"/>
      <c r="B14598" s="12"/>
      <c r="C14598" s="12"/>
    </row>
    <row r="14599" spans="1:3" x14ac:dyDescent="0.35">
      <c r="A14599" s="12"/>
      <c r="B14599" s="12"/>
      <c r="C14599" s="12"/>
    </row>
    <row r="14600" spans="1:3" x14ac:dyDescent="0.35">
      <c r="A14600" s="12"/>
      <c r="B14600" s="12"/>
      <c r="C14600" s="12"/>
    </row>
    <row r="14601" spans="1:3" x14ac:dyDescent="0.35">
      <c r="A14601" s="12"/>
      <c r="B14601" s="12"/>
      <c r="C14601" s="12"/>
    </row>
    <row r="14602" spans="1:3" x14ac:dyDescent="0.35">
      <c r="A14602" s="12"/>
      <c r="B14602" s="12"/>
      <c r="C14602" s="12"/>
    </row>
    <row r="14603" spans="1:3" x14ac:dyDescent="0.35">
      <c r="A14603" s="12"/>
      <c r="B14603" s="12"/>
      <c r="C14603" s="12"/>
    </row>
    <row r="14604" spans="1:3" x14ac:dyDescent="0.35">
      <c r="A14604" s="12"/>
      <c r="B14604" s="12"/>
      <c r="C14604" s="12"/>
    </row>
    <row r="14605" spans="1:3" x14ac:dyDescent="0.35">
      <c r="A14605" s="12"/>
      <c r="B14605" s="12"/>
      <c r="C14605" s="12"/>
    </row>
    <row r="14606" spans="1:3" x14ac:dyDescent="0.35">
      <c r="A14606" s="12"/>
      <c r="B14606" s="12"/>
      <c r="C14606" s="12"/>
    </row>
    <row r="14607" spans="1:3" x14ac:dyDescent="0.35">
      <c r="A14607" s="12"/>
      <c r="B14607" s="12"/>
      <c r="C14607" s="12"/>
    </row>
    <row r="14608" spans="1:3" x14ac:dyDescent="0.35">
      <c r="A14608" s="12"/>
      <c r="B14608" s="12"/>
      <c r="C14608" s="12"/>
    </row>
    <row r="14609" spans="1:3" x14ac:dyDescent="0.35">
      <c r="A14609" s="12"/>
      <c r="B14609" s="12"/>
      <c r="C14609" s="12"/>
    </row>
    <row r="14610" spans="1:3" x14ac:dyDescent="0.35">
      <c r="A14610" s="12"/>
      <c r="B14610" s="12"/>
      <c r="C14610" s="12"/>
    </row>
    <row r="14611" spans="1:3" x14ac:dyDescent="0.35">
      <c r="A14611" s="12"/>
      <c r="B14611" s="12"/>
      <c r="C14611" s="12"/>
    </row>
    <row r="14612" spans="1:3" x14ac:dyDescent="0.35">
      <c r="A14612" s="12"/>
      <c r="B14612" s="12"/>
      <c r="C14612" s="12"/>
    </row>
    <row r="14613" spans="1:3" x14ac:dyDescent="0.35">
      <c r="A14613" s="12"/>
      <c r="B14613" s="12"/>
      <c r="C14613" s="12"/>
    </row>
    <row r="14614" spans="1:3" x14ac:dyDescent="0.35">
      <c r="A14614" s="12"/>
      <c r="B14614" s="12"/>
      <c r="C14614" s="12"/>
    </row>
    <row r="14615" spans="1:3" x14ac:dyDescent="0.35">
      <c r="A14615" s="12"/>
      <c r="B14615" s="12"/>
      <c r="C14615" s="12"/>
    </row>
    <row r="14616" spans="1:3" x14ac:dyDescent="0.35">
      <c r="A14616" s="12"/>
      <c r="B14616" s="12"/>
      <c r="C14616" s="12"/>
    </row>
    <row r="14617" spans="1:3" x14ac:dyDescent="0.35">
      <c r="A14617" s="12"/>
      <c r="B14617" s="12"/>
      <c r="C14617" s="12"/>
    </row>
    <row r="14618" spans="1:3" x14ac:dyDescent="0.35">
      <c r="A14618" s="12"/>
      <c r="B14618" s="12"/>
      <c r="C14618" s="12"/>
    </row>
    <row r="14619" spans="1:3" x14ac:dyDescent="0.35">
      <c r="A14619" s="12"/>
      <c r="B14619" s="12"/>
      <c r="C14619" s="12"/>
    </row>
    <row r="14620" spans="1:3" x14ac:dyDescent="0.35">
      <c r="A14620" s="12"/>
      <c r="B14620" s="12"/>
      <c r="C14620" s="12"/>
    </row>
    <row r="14621" spans="1:3" x14ac:dyDescent="0.35">
      <c r="A14621" s="12"/>
      <c r="B14621" s="12"/>
      <c r="C14621" s="12"/>
    </row>
    <row r="14622" spans="1:3" x14ac:dyDescent="0.35">
      <c r="A14622" s="12"/>
      <c r="B14622" s="12"/>
      <c r="C14622" s="12"/>
    </row>
    <row r="14623" spans="1:3" x14ac:dyDescent="0.35">
      <c r="A14623" s="12"/>
      <c r="B14623" s="12"/>
      <c r="C14623" s="12"/>
    </row>
    <row r="14624" spans="1:3" x14ac:dyDescent="0.35">
      <c r="A14624" s="12"/>
      <c r="B14624" s="12"/>
      <c r="C14624" s="12"/>
    </row>
    <row r="14625" spans="1:3" x14ac:dyDescent="0.35">
      <c r="A14625" s="12"/>
      <c r="B14625" s="12"/>
      <c r="C14625" s="12"/>
    </row>
    <row r="14626" spans="1:3" x14ac:dyDescent="0.35">
      <c r="A14626" s="12"/>
      <c r="B14626" s="12"/>
      <c r="C14626" s="12"/>
    </row>
    <row r="14627" spans="1:3" x14ac:dyDescent="0.35">
      <c r="A14627" s="12"/>
      <c r="B14627" s="12"/>
      <c r="C14627" s="12"/>
    </row>
    <row r="14628" spans="1:3" x14ac:dyDescent="0.35">
      <c r="A14628" s="12"/>
      <c r="B14628" s="12"/>
      <c r="C14628" s="12"/>
    </row>
    <row r="14629" spans="1:3" x14ac:dyDescent="0.35">
      <c r="A14629" s="12"/>
      <c r="B14629" s="12"/>
      <c r="C14629" s="12"/>
    </row>
    <row r="14630" spans="1:3" x14ac:dyDescent="0.35">
      <c r="A14630" s="12"/>
      <c r="B14630" s="12"/>
      <c r="C14630" s="12"/>
    </row>
    <row r="14631" spans="1:3" x14ac:dyDescent="0.35">
      <c r="A14631" s="12"/>
      <c r="B14631" s="12"/>
      <c r="C14631" s="12"/>
    </row>
    <row r="14632" spans="1:3" x14ac:dyDescent="0.35">
      <c r="A14632" s="12"/>
      <c r="B14632" s="12"/>
      <c r="C14632" s="12"/>
    </row>
    <row r="14633" spans="1:3" x14ac:dyDescent="0.35">
      <c r="A14633" s="12"/>
      <c r="B14633" s="12"/>
      <c r="C14633" s="12"/>
    </row>
    <row r="14634" spans="1:3" x14ac:dyDescent="0.35">
      <c r="A14634" s="12"/>
      <c r="B14634" s="12"/>
      <c r="C14634" s="12"/>
    </row>
    <row r="14635" spans="1:3" x14ac:dyDescent="0.35">
      <c r="A14635" s="12"/>
      <c r="B14635" s="12"/>
      <c r="C14635" s="12"/>
    </row>
    <row r="14636" spans="1:3" x14ac:dyDescent="0.35">
      <c r="A14636" s="12"/>
      <c r="B14636" s="12"/>
      <c r="C14636" s="12"/>
    </row>
    <row r="14637" spans="1:3" x14ac:dyDescent="0.35">
      <c r="A14637" s="12"/>
      <c r="B14637" s="12"/>
      <c r="C14637" s="12"/>
    </row>
    <row r="14638" spans="1:3" x14ac:dyDescent="0.35">
      <c r="A14638" s="12"/>
      <c r="B14638" s="12"/>
      <c r="C14638" s="12"/>
    </row>
    <row r="14639" spans="1:3" x14ac:dyDescent="0.35">
      <c r="A14639" s="12"/>
      <c r="B14639" s="12"/>
      <c r="C14639" s="12"/>
    </row>
    <row r="14640" spans="1:3" x14ac:dyDescent="0.35">
      <c r="A14640" s="12"/>
      <c r="B14640" s="12"/>
      <c r="C14640" s="12"/>
    </row>
    <row r="14641" spans="1:3" x14ac:dyDescent="0.35">
      <c r="A14641" s="12"/>
      <c r="B14641" s="12"/>
      <c r="C14641" s="12"/>
    </row>
    <row r="14642" spans="1:3" x14ac:dyDescent="0.35">
      <c r="A14642" s="12"/>
      <c r="B14642" s="12"/>
      <c r="C14642" s="12"/>
    </row>
    <row r="14643" spans="1:3" x14ac:dyDescent="0.35">
      <c r="A14643" s="12"/>
      <c r="B14643" s="12"/>
      <c r="C14643" s="12"/>
    </row>
    <row r="14644" spans="1:3" x14ac:dyDescent="0.35">
      <c r="A14644" s="12"/>
      <c r="B14644" s="12"/>
      <c r="C14644" s="12"/>
    </row>
    <row r="14645" spans="1:3" x14ac:dyDescent="0.35">
      <c r="A14645" s="12"/>
      <c r="B14645" s="12"/>
      <c r="C14645" s="12"/>
    </row>
    <row r="14646" spans="1:3" x14ac:dyDescent="0.35">
      <c r="A14646" s="12"/>
      <c r="B14646" s="12"/>
      <c r="C14646" s="12"/>
    </row>
    <row r="14647" spans="1:3" x14ac:dyDescent="0.35">
      <c r="A14647" s="12"/>
      <c r="B14647" s="12"/>
      <c r="C14647" s="12"/>
    </row>
    <row r="14648" spans="1:3" x14ac:dyDescent="0.35">
      <c r="A14648" s="12"/>
      <c r="B14648" s="12"/>
      <c r="C14648" s="12"/>
    </row>
    <row r="14649" spans="1:3" x14ac:dyDescent="0.35">
      <c r="A14649" s="12"/>
      <c r="B14649" s="12"/>
      <c r="C14649" s="12"/>
    </row>
    <row r="14650" spans="1:3" x14ac:dyDescent="0.35">
      <c r="A14650" s="12"/>
      <c r="B14650" s="12"/>
      <c r="C14650" s="12"/>
    </row>
    <row r="14651" spans="1:3" x14ac:dyDescent="0.35">
      <c r="A14651" s="12"/>
      <c r="B14651" s="12"/>
      <c r="C14651" s="12"/>
    </row>
    <row r="14652" spans="1:3" x14ac:dyDescent="0.35">
      <c r="A14652" s="12"/>
      <c r="B14652" s="12"/>
      <c r="C14652" s="12"/>
    </row>
    <row r="14653" spans="1:3" x14ac:dyDescent="0.35">
      <c r="A14653" s="12"/>
      <c r="B14653" s="12"/>
      <c r="C14653" s="12"/>
    </row>
    <row r="14654" spans="1:3" x14ac:dyDescent="0.35">
      <c r="A14654" s="12"/>
      <c r="B14654" s="12"/>
      <c r="C14654" s="12"/>
    </row>
    <row r="14655" spans="1:3" x14ac:dyDescent="0.35">
      <c r="A14655" s="12"/>
      <c r="B14655" s="12"/>
      <c r="C14655" s="12"/>
    </row>
    <row r="14656" spans="1:3" x14ac:dyDescent="0.35">
      <c r="A14656" s="12"/>
      <c r="B14656" s="12"/>
      <c r="C14656" s="12"/>
    </row>
    <row r="14657" spans="1:3" x14ac:dyDescent="0.35">
      <c r="A14657" s="12"/>
      <c r="B14657" s="12"/>
      <c r="C14657" s="12"/>
    </row>
    <row r="14658" spans="1:3" x14ac:dyDescent="0.35">
      <c r="A14658" s="12"/>
      <c r="B14658" s="12"/>
      <c r="C14658" s="12"/>
    </row>
    <row r="14659" spans="1:3" x14ac:dyDescent="0.35">
      <c r="A14659" s="12"/>
      <c r="B14659" s="12"/>
      <c r="C14659" s="12"/>
    </row>
    <row r="14660" spans="1:3" x14ac:dyDescent="0.35">
      <c r="A14660" s="12"/>
      <c r="B14660" s="12"/>
      <c r="C14660" s="12"/>
    </row>
    <row r="14661" spans="1:3" x14ac:dyDescent="0.35">
      <c r="A14661" s="12"/>
      <c r="B14661" s="12"/>
      <c r="C14661" s="12"/>
    </row>
    <row r="14662" spans="1:3" x14ac:dyDescent="0.35">
      <c r="A14662" s="12"/>
      <c r="B14662" s="12"/>
      <c r="C14662" s="12"/>
    </row>
    <row r="14663" spans="1:3" x14ac:dyDescent="0.35">
      <c r="A14663" s="12"/>
      <c r="B14663" s="12"/>
      <c r="C14663" s="12"/>
    </row>
    <row r="14664" spans="1:3" x14ac:dyDescent="0.35">
      <c r="A14664" s="12"/>
      <c r="B14664" s="12"/>
      <c r="C14664" s="12"/>
    </row>
    <row r="14665" spans="1:3" x14ac:dyDescent="0.35">
      <c r="A14665" s="12"/>
      <c r="B14665" s="12"/>
      <c r="C14665" s="12"/>
    </row>
    <row r="14666" spans="1:3" x14ac:dyDescent="0.35">
      <c r="A14666" s="12"/>
      <c r="B14666" s="12"/>
      <c r="C14666" s="12"/>
    </row>
    <row r="14667" spans="1:3" x14ac:dyDescent="0.35">
      <c r="A14667" s="12"/>
      <c r="B14667" s="12"/>
      <c r="C14667" s="12"/>
    </row>
    <row r="14668" spans="1:3" x14ac:dyDescent="0.35">
      <c r="A14668" s="12"/>
      <c r="B14668" s="12"/>
      <c r="C14668" s="12"/>
    </row>
    <row r="14669" spans="1:3" x14ac:dyDescent="0.35">
      <c r="A14669" s="12"/>
      <c r="B14669" s="12"/>
      <c r="C14669" s="12"/>
    </row>
    <row r="14670" spans="1:3" x14ac:dyDescent="0.35">
      <c r="A14670" s="12"/>
      <c r="B14670" s="12"/>
      <c r="C14670" s="12"/>
    </row>
    <row r="14671" spans="1:3" x14ac:dyDescent="0.35">
      <c r="A14671" s="12"/>
      <c r="B14671" s="12"/>
      <c r="C14671" s="12"/>
    </row>
    <row r="14672" spans="1:3" x14ac:dyDescent="0.35">
      <c r="A14672" s="12"/>
      <c r="B14672" s="12"/>
      <c r="C14672" s="12"/>
    </row>
    <row r="14673" spans="1:3" x14ac:dyDescent="0.35">
      <c r="A14673" s="12"/>
      <c r="B14673" s="12"/>
      <c r="C14673" s="12"/>
    </row>
    <row r="14674" spans="1:3" x14ac:dyDescent="0.35">
      <c r="A14674" s="12"/>
      <c r="B14674" s="12"/>
      <c r="C14674" s="12"/>
    </row>
    <row r="14675" spans="1:3" x14ac:dyDescent="0.35">
      <c r="A14675" s="12"/>
      <c r="B14675" s="12"/>
      <c r="C14675" s="12"/>
    </row>
    <row r="14676" spans="1:3" x14ac:dyDescent="0.35">
      <c r="A14676" s="12"/>
      <c r="B14676" s="12"/>
      <c r="C14676" s="12"/>
    </row>
    <row r="14677" spans="1:3" x14ac:dyDescent="0.35">
      <c r="A14677" s="12"/>
      <c r="B14677" s="12"/>
      <c r="C14677" s="12"/>
    </row>
    <row r="14678" spans="1:3" x14ac:dyDescent="0.35">
      <c r="A14678" s="12"/>
      <c r="B14678" s="12"/>
      <c r="C14678" s="12"/>
    </row>
    <row r="14679" spans="1:3" x14ac:dyDescent="0.35">
      <c r="A14679" s="12"/>
      <c r="B14679" s="12"/>
      <c r="C14679" s="12"/>
    </row>
    <row r="14680" spans="1:3" x14ac:dyDescent="0.35">
      <c r="A14680" s="12"/>
      <c r="B14680" s="12"/>
      <c r="C14680" s="12"/>
    </row>
    <row r="14681" spans="1:3" x14ac:dyDescent="0.35">
      <c r="A14681" s="12"/>
      <c r="B14681" s="12"/>
      <c r="C14681" s="12"/>
    </row>
    <row r="14682" spans="1:3" x14ac:dyDescent="0.35">
      <c r="A14682" s="12"/>
      <c r="B14682" s="12"/>
      <c r="C14682" s="12"/>
    </row>
    <row r="14683" spans="1:3" x14ac:dyDescent="0.35">
      <c r="A14683" s="12"/>
      <c r="B14683" s="12"/>
      <c r="C14683" s="12"/>
    </row>
    <row r="14684" spans="1:3" x14ac:dyDescent="0.35">
      <c r="A14684" s="12"/>
      <c r="B14684" s="12"/>
      <c r="C14684" s="12"/>
    </row>
    <row r="14685" spans="1:3" x14ac:dyDescent="0.35">
      <c r="A14685" s="12"/>
      <c r="B14685" s="12"/>
      <c r="C14685" s="12"/>
    </row>
    <row r="14686" spans="1:3" x14ac:dyDescent="0.35">
      <c r="A14686" s="12"/>
      <c r="B14686" s="12"/>
      <c r="C14686" s="12"/>
    </row>
    <row r="14687" spans="1:3" x14ac:dyDescent="0.35">
      <c r="A14687" s="12"/>
      <c r="B14687" s="12"/>
      <c r="C14687" s="12"/>
    </row>
    <row r="14688" spans="1:3" x14ac:dyDescent="0.35">
      <c r="A14688" s="12"/>
      <c r="B14688" s="12"/>
      <c r="C14688" s="12"/>
    </row>
    <row r="14689" spans="1:3" x14ac:dyDescent="0.35">
      <c r="A14689" s="12"/>
      <c r="B14689" s="12"/>
      <c r="C14689" s="12"/>
    </row>
    <row r="14690" spans="1:3" x14ac:dyDescent="0.35">
      <c r="A14690" s="12"/>
      <c r="B14690" s="12"/>
      <c r="C14690" s="12"/>
    </row>
    <row r="14691" spans="1:3" x14ac:dyDescent="0.35">
      <c r="A14691" s="12"/>
      <c r="B14691" s="12"/>
      <c r="C14691" s="12"/>
    </row>
    <row r="14692" spans="1:3" x14ac:dyDescent="0.35">
      <c r="A14692" s="12"/>
      <c r="B14692" s="12"/>
      <c r="C14692" s="12"/>
    </row>
    <row r="14693" spans="1:3" x14ac:dyDescent="0.35">
      <c r="A14693" s="12"/>
      <c r="B14693" s="12"/>
      <c r="C14693" s="12"/>
    </row>
    <row r="14694" spans="1:3" x14ac:dyDescent="0.35">
      <c r="A14694" s="12"/>
      <c r="B14694" s="12"/>
      <c r="C14694" s="12"/>
    </row>
    <row r="14695" spans="1:3" x14ac:dyDescent="0.35">
      <c r="A14695" s="12"/>
      <c r="B14695" s="12"/>
      <c r="C14695" s="12"/>
    </row>
    <row r="14696" spans="1:3" x14ac:dyDescent="0.35">
      <c r="A14696" s="12"/>
      <c r="B14696" s="12"/>
      <c r="C14696" s="12"/>
    </row>
    <row r="14697" spans="1:3" x14ac:dyDescent="0.35">
      <c r="A14697" s="12"/>
      <c r="B14697" s="12"/>
      <c r="C14697" s="12"/>
    </row>
    <row r="14698" spans="1:3" x14ac:dyDescent="0.35">
      <c r="A14698" s="12"/>
      <c r="B14698" s="12"/>
      <c r="C14698" s="12"/>
    </row>
    <row r="14699" spans="1:3" x14ac:dyDescent="0.35">
      <c r="A14699" s="12"/>
      <c r="B14699" s="12"/>
      <c r="C14699" s="12"/>
    </row>
    <row r="14700" spans="1:3" x14ac:dyDescent="0.35">
      <c r="A14700" s="12"/>
      <c r="B14700" s="12"/>
      <c r="C14700" s="12"/>
    </row>
    <row r="14701" spans="1:3" x14ac:dyDescent="0.35">
      <c r="A14701" s="12"/>
      <c r="B14701" s="12"/>
      <c r="C14701" s="12"/>
    </row>
    <row r="14702" spans="1:3" x14ac:dyDescent="0.35">
      <c r="A14702" s="12"/>
      <c r="B14702" s="12"/>
      <c r="C14702" s="12"/>
    </row>
    <row r="14703" spans="1:3" x14ac:dyDescent="0.35">
      <c r="A14703" s="12"/>
      <c r="B14703" s="12"/>
      <c r="C14703" s="12"/>
    </row>
    <row r="14704" spans="1:3" x14ac:dyDescent="0.35">
      <c r="A14704" s="12"/>
      <c r="B14704" s="12"/>
      <c r="C14704" s="12"/>
    </row>
    <row r="14705" spans="1:3" x14ac:dyDescent="0.35">
      <c r="A14705" s="12"/>
      <c r="B14705" s="12"/>
      <c r="C14705" s="12"/>
    </row>
    <row r="14706" spans="1:3" x14ac:dyDescent="0.35">
      <c r="A14706" s="12"/>
      <c r="B14706" s="12"/>
      <c r="C14706" s="12"/>
    </row>
    <row r="14707" spans="1:3" x14ac:dyDescent="0.35">
      <c r="A14707" s="12"/>
      <c r="B14707" s="12"/>
      <c r="C14707" s="12"/>
    </row>
    <row r="14708" spans="1:3" x14ac:dyDescent="0.35">
      <c r="A14708" s="12"/>
      <c r="B14708" s="12"/>
      <c r="C14708" s="12"/>
    </row>
    <row r="14709" spans="1:3" x14ac:dyDescent="0.35">
      <c r="A14709" s="12"/>
      <c r="B14709" s="12"/>
      <c r="C14709" s="12"/>
    </row>
    <row r="14710" spans="1:3" x14ac:dyDescent="0.35">
      <c r="A14710" s="12"/>
      <c r="B14710" s="12"/>
      <c r="C14710" s="12"/>
    </row>
    <row r="14711" spans="1:3" x14ac:dyDescent="0.35">
      <c r="A14711" s="12"/>
      <c r="B14711" s="12"/>
      <c r="C14711" s="12"/>
    </row>
    <row r="14712" spans="1:3" x14ac:dyDescent="0.35">
      <c r="A14712" s="12"/>
      <c r="B14712" s="12"/>
      <c r="C14712" s="12"/>
    </row>
    <row r="14713" spans="1:3" x14ac:dyDescent="0.35">
      <c r="A14713" s="12"/>
      <c r="B14713" s="12"/>
      <c r="C14713" s="12"/>
    </row>
    <row r="14714" spans="1:3" x14ac:dyDescent="0.35">
      <c r="A14714" s="12"/>
      <c r="B14714" s="12"/>
      <c r="C14714" s="12"/>
    </row>
    <row r="14715" spans="1:3" x14ac:dyDescent="0.35">
      <c r="A14715" s="12"/>
      <c r="B14715" s="12"/>
      <c r="C14715" s="12"/>
    </row>
    <row r="14716" spans="1:3" x14ac:dyDescent="0.35">
      <c r="A14716" s="12"/>
      <c r="B14716" s="12"/>
      <c r="C14716" s="12"/>
    </row>
    <row r="14717" spans="1:3" x14ac:dyDescent="0.35">
      <c r="A14717" s="12"/>
      <c r="B14717" s="12"/>
      <c r="C14717" s="12"/>
    </row>
    <row r="14718" spans="1:3" x14ac:dyDescent="0.35">
      <c r="A14718" s="12"/>
      <c r="B14718" s="12"/>
      <c r="C14718" s="12"/>
    </row>
    <row r="14719" spans="1:3" x14ac:dyDescent="0.35">
      <c r="A14719" s="12"/>
      <c r="B14719" s="12"/>
      <c r="C14719" s="12"/>
    </row>
    <row r="14720" spans="1:3" x14ac:dyDescent="0.35">
      <c r="A14720" s="12"/>
      <c r="B14720" s="12"/>
      <c r="C14720" s="12"/>
    </row>
    <row r="14721" spans="1:3" x14ac:dyDescent="0.35">
      <c r="A14721" s="12"/>
      <c r="B14721" s="12"/>
      <c r="C14721" s="12"/>
    </row>
    <row r="14722" spans="1:3" x14ac:dyDescent="0.35">
      <c r="A14722" s="12"/>
      <c r="B14722" s="12"/>
      <c r="C14722" s="12"/>
    </row>
    <row r="14723" spans="1:3" x14ac:dyDescent="0.35">
      <c r="A14723" s="12"/>
      <c r="B14723" s="12"/>
      <c r="C14723" s="12"/>
    </row>
    <row r="14724" spans="1:3" x14ac:dyDescent="0.35">
      <c r="A14724" s="12"/>
      <c r="B14724" s="12"/>
      <c r="C14724" s="12"/>
    </row>
    <row r="14725" spans="1:3" x14ac:dyDescent="0.35">
      <c r="A14725" s="12"/>
      <c r="B14725" s="12"/>
      <c r="C14725" s="12"/>
    </row>
    <row r="14726" spans="1:3" x14ac:dyDescent="0.35">
      <c r="A14726" s="12"/>
      <c r="B14726" s="12"/>
      <c r="C14726" s="12"/>
    </row>
    <row r="14727" spans="1:3" x14ac:dyDescent="0.35">
      <c r="A14727" s="12"/>
      <c r="B14727" s="12"/>
      <c r="C14727" s="12"/>
    </row>
    <row r="14728" spans="1:3" x14ac:dyDescent="0.35">
      <c r="A14728" s="12"/>
      <c r="B14728" s="12"/>
      <c r="C14728" s="12"/>
    </row>
    <row r="14729" spans="1:3" x14ac:dyDescent="0.35">
      <c r="A14729" s="12"/>
      <c r="B14729" s="12"/>
      <c r="C14729" s="12"/>
    </row>
    <row r="14730" spans="1:3" x14ac:dyDescent="0.35">
      <c r="A14730" s="12"/>
      <c r="B14730" s="12"/>
      <c r="C14730" s="12"/>
    </row>
    <row r="14731" spans="1:3" x14ac:dyDescent="0.35">
      <c r="A14731" s="12"/>
      <c r="B14731" s="12"/>
      <c r="C14731" s="12"/>
    </row>
    <row r="14732" spans="1:3" x14ac:dyDescent="0.35">
      <c r="A14732" s="12"/>
      <c r="B14732" s="12"/>
      <c r="C14732" s="12"/>
    </row>
    <row r="14733" spans="1:3" x14ac:dyDescent="0.35">
      <c r="A14733" s="12"/>
      <c r="B14733" s="12"/>
      <c r="C14733" s="12"/>
    </row>
    <row r="14734" spans="1:3" x14ac:dyDescent="0.35">
      <c r="A14734" s="12"/>
      <c r="B14734" s="12"/>
      <c r="C14734" s="12"/>
    </row>
    <row r="14735" spans="1:3" x14ac:dyDescent="0.35">
      <c r="A14735" s="12"/>
      <c r="B14735" s="12"/>
      <c r="C14735" s="12"/>
    </row>
    <row r="14736" spans="1:3" x14ac:dyDescent="0.35">
      <c r="A14736" s="12"/>
      <c r="B14736" s="12"/>
      <c r="C14736" s="12"/>
    </row>
    <row r="14737" spans="1:3" x14ac:dyDescent="0.35">
      <c r="A14737" s="12"/>
      <c r="B14737" s="12"/>
      <c r="C14737" s="12"/>
    </row>
    <row r="14738" spans="1:3" x14ac:dyDescent="0.35">
      <c r="A14738" s="12"/>
      <c r="B14738" s="12"/>
      <c r="C14738" s="12"/>
    </row>
    <row r="14739" spans="1:3" x14ac:dyDescent="0.35">
      <c r="A14739" s="12"/>
      <c r="B14739" s="12"/>
      <c r="C14739" s="12"/>
    </row>
    <row r="14740" spans="1:3" x14ac:dyDescent="0.35">
      <c r="A14740" s="12"/>
      <c r="B14740" s="12"/>
      <c r="C14740" s="12"/>
    </row>
    <row r="14741" spans="1:3" x14ac:dyDescent="0.35">
      <c r="A14741" s="12"/>
      <c r="B14741" s="12"/>
      <c r="C14741" s="12"/>
    </row>
    <row r="14742" spans="1:3" x14ac:dyDescent="0.35">
      <c r="A14742" s="12"/>
      <c r="B14742" s="12"/>
      <c r="C14742" s="12"/>
    </row>
    <row r="14743" spans="1:3" x14ac:dyDescent="0.35">
      <c r="A14743" s="12"/>
      <c r="B14743" s="12"/>
      <c r="C14743" s="12"/>
    </row>
    <row r="14744" spans="1:3" x14ac:dyDescent="0.35">
      <c r="A14744" s="12"/>
      <c r="B14744" s="12"/>
      <c r="C14744" s="12"/>
    </row>
    <row r="14745" spans="1:3" x14ac:dyDescent="0.35">
      <c r="A14745" s="12"/>
      <c r="B14745" s="12"/>
      <c r="C14745" s="12"/>
    </row>
    <row r="14746" spans="1:3" x14ac:dyDescent="0.35">
      <c r="A14746" s="12"/>
      <c r="B14746" s="12"/>
      <c r="C14746" s="12"/>
    </row>
    <row r="14747" spans="1:3" x14ac:dyDescent="0.35">
      <c r="A14747" s="12"/>
      <c r="B14747" s="12"/>
      <c r="C14747" s="12"/>
    </row>
    <row r="14748" spans="1:3" x14ac:dyDescent="0.35">
      <c r="A14748" s="12"/>
      <c r="B14748" s="12"/>
      <c r="C14748" s="12"/>
    </row>
    <row r="14749" spans="1:3" x14ac:dyDescent="0.35">
      <c r="A14749" s="12"/>
      <c r="B14749" s="12"/>
      <c r="C14749" s="12"/>
    </row>
    <row r="14750" spans="1:3" x14ac:dyDescent="0.35">
      <c r="A14750" s="12"/>
      <c r="B14750" s="12"/>
      <c r="C14750" s="12"/>
    </row>
    <row r="14751" spans="1:3" x14ac:dyDescent="0.35">
      <c r="A14751" s="12"/>
      <c r="B14751" s="12"/>
      <c r="C14751" s="12"/>
    </row>
    <row r="14752" spans="1:3" x14ac:dyDescent="0.35">
      <c r="A14752" s="12"/>
      <c r="B14752" s="12"/>
      <c r="C14752" s="12"/>
    </row>
    <row r="14753" spans="1:3" x14ac:dyDescent="0.35">
      <c r="A14753" s="12"/>
      <c r="B14753" s="12"/>
      <c r="C14753" s="12"/>
    </row>
    <row r="14754" spans="1:3" x14ac:dyDescent="0.35">
      <c r="A14754" s="12"/>
      <c r="B14754" s="12"/>
      <c r="C14754" s="12"/>
    </row>
    <row r="14755" spans="1:3" x14ac:dyDescent="0.35">
      <c r="A14755" s="12"/>
      <c r="B14755" s="12"/>
      <c r="C14755" s="12"/>
    </row>
    <row r="14756" spans="1:3" x14ac:dyDescent="0.35">
      <c r="A14756" s="12"/>
      <c r="B14756" s="12"/>
      <c r="C14756" s="12"/>
    </row>
    <row r="14757" spans="1:3" x14ac:dyDescent="0.35">
      <c r="A14757" s="12"/>
      <c r="B14757" s="12"/>
      <c r="C14757" s="12"/>
    </row>
    <row r="14758" spans="1:3" x14ac:dyDescent="0.35">
      <c r="A14758" s="12"/>
      <c r="B14758" s="12"/>
      <c r="C14758" s="12"/>
    </row>
    <row r="14759" spans="1:3" x14ac:dyDescent="0.35">
      <c r="A14759" s="12"/>
      <c r="B14759" s="12"/>
      <c r="C14759" s="12"/>
    </row>
    <row r="14760" spans="1:3" x14ac:dyDescent="0.35">
      <c r="A14760" s="12"/>
      <c r="B14760" s="12"/>
      <c r="C14760" s="12"/>
    </row>
    <row r="14761" spans="1:3" x14ac:dyDescent="0.35">
      <c r="A14761" s="12"/>
      <c r="B14761" s="12"/>
      <c r="C14761" s="12"/>
    </row>
    <row r="14762" spans="1:3" x14ac:dyDescent="0.35">
      <c r="A14762" s="12"/>
      <c r="B14762" s="12"/>
      <c r="C14762" s="12"/>
    </row>
    <row r="14763" spans="1:3" x14ac:dyDescent="0.35">
      <c r="A14763" s="12"/>
      <c r="B14763" s="12"/>
      <c r="C14763" s="12"/>
    </row>
    <row r="14764" spans="1:3" x14ac:dyDescent="0.35">
      <c r="A14764" s="12"/>
      <c r="B14764" s="12"/>
      <c r="C14764" s="12"/>
    </row>
    <row r="14765" spans="1:3" x14ac:dyDescent="0.35">
      <c r="A14765" s="12"/>
      <c r="B14765" s="12"/>
      <c r="C14765" s="12"/>
    </row>
    <row r="14766" spans="1:3" x14ac:dyDescent="0.35">
      <c r="A14766" s="12"/>
      <c r="B14766" s="12"/>
      <c r="C14766" s="12"/>
    </row>
    <row r="14767" spans="1:3" x14ac:dyDescent="0.35">
      <c r="A14767" s="12"/>
      <c r="B14767" s="12"/>
      <c r="C14767" s="12"/>
    </row>
    <row r="14768" spans="1:3" x14ac:dyDescent="0.35">
      <c r="A14768" s="12"/>
      <c r="B14768" s="12"/>
      <c r="C14768" s="12"/>
    </row>
    <row r="14769" spans="1:3" x14ac:dyDescent="0.35">
      <c r="A14769" s="12"/>
      <c r="B14769" s="12"/>
      <c r="C14769" s="12"/>
    </row>
    <row r="14770" spans="1:3" x14ac:dyDescent="0.35">
      <c r="A14770" s="12"/>
      <c r="B14770" s="12"/>
      <c r="C14770" s="12"/>
    </row>
    <row r="14771" spans="1:3" x14ac:dyDescent="0.35">
      <c r="A14771" s="12"/>
      <c r="B14771" s="12"/>
      <c r="C14771" s="12"/>
    </row>
    <row r="14772" spans="1:3" x14ac:dyDescent="0.35">
      <c r="A14772" s="12"/>
      <c r="B14772" s="12"/>
      <c r="C14772" s="12"/>
    </row>
    <row r="14773" spans="1:3" x14ac:dyDescent="0.35">
      <c r="A14773" s="12"/>
      <c r="B14773" s="12"/>
      <c r="C14773" s="12"/>
    </row>
    <row r="14774" spans="1:3" x14ac:dyDescent="0.35">
      <c r="A14774" s="12"/>
      <c r="B14774" s="12"/>
      <c r="C14774" s="12"/>
    </row>
    <row r="14775" spans="1:3" x14ac:dyDescent="0.35">
      <c r="A14775" s="12"/>
      <c r="B14775" s="12"/>
      <c r="C14775" s="12"/>
    </row>
    <row r="14776" spans="1:3" x14ac:dyDescent="0.35">
      <c r="A14776" s="12"/>
      <c r="B14776" s="12"/>
      <c r="C14776" s="12"/>
    </row>
    <row r="14777" spans="1:3" x14ac:dyDescent="0.35">
      <c r="A14777" s="12"/>
      <c r="B14777" s="12"/>
      <c r="C14777" s="12"/>
    </row>
    <row r="14778" spans="1:3" x14ac:dyDescent="0.35">
      <c r="A14778" s="12"/>
      <c r="B14778" s="12"/>
      <c r="C14778" s="12"/>
    </row>
    <row r="14779" spans="1:3" x14ac:dyDescent="0.35">
      <c r="A14779" s="12"/>
      <c r="B14779" s="12"/>
      <c r="C14779" s="12"/>
    </row>
    <row r="14780" spans="1:3" x14ac:dyDescent="0.35">
      <c r="A14780" s="12"/>
      <c r="B14780" s="12"/>
      <c r="C14780" s="12"/>
    </row>
    <row r="14781" spans="1:3" x14ac:dyDescent="0.35">
      <c r="A14781" s="12"/>
      <c r="B14781" s="12"/>
      <c r="C14781" s="12"/>
    </row>
    <row r="14782" spans="1:3" x14ac:dyDescent="0.35">
      <c r="A14782" s="12"/>
      <c r="B14782" s="12"/>
      <c r="C14782" s="12"/>
    </row>
    <row r="14783" spans="1:3" x14ac:dyDescent="0.35">
      <c r="A14783" s="12"/>
      <c r="B14783" s="12"/>
      <c r="C14783" s="12"/>
    </row>
    <row r="14784" spans="1:3" x14ac:dyDescent="0.35">
      <c r="A14784" s="12"/>
      <c r="B14784" s="12"/>
      <c r="C14784" s="12"/>
    </row>
    <row r="14785" spans="1:3" x14ac:dyDescent="0.35">
      <c r="A14785" s="12"/>
      <c r="B14785" s="12"/>
      <c r="C14785" s="12"/>
    </row>
    <row r="14786" spans="1:3" x14ac:dyDescent="0.35">
      <c r="A14786" s="12"/>
      <c r="B14786" s="12"/>
      <c r="C14786" s="12"/>
    </row>
    <row r="14787" spans="1:3" x14ac:dyDescent="0.35">
      <c r="A14787" s="12"/>
      <c r="B14787" s="12"/>
      <c r="C14787" s="12"/>
    </row>
    <row r="14788" spans="1:3" x14ac:dyDescent="0.35">
      <c r="A14788" s="12"/>
      <c r="B14788" s="12"/>
      <c r="C14788" s="12"/>
    </row>
    <row r="14789" spans="1:3" x14ac:dyDescent="0.35">
      <c r="A14789" s="12"/>
      <c r="B14789" s="12"/>
      <c r="C14789" s="12"/>
    </row>
    <row r="14790" spans="1:3" x14ac:dyDescent="0.35">
      <c r="A14790" s="12"/>
      <c r="B14790" s="12"/>
      <c r="C14790" s="12"/>
    </row>
    <row r="14791" spans="1:3" x14ac:dyDescent="0.35">
      <c r="A14791" s="12"/>
      <c r="B14791" s="12"/>
      <c r="C14791" s="12"/>
    </row>
    <row r="14792" spans="1:3" x14ac:dyDescent="0.35">
      <c r="A14792" s="12"/>
      <c r="B14792" s="12"/>
      <c r="C14792" s="12"/>
    </row>
    <row r="14793" spans="1:3" x14ac:dyDescent="0.35">
      <c r="A14793" s="12"/>
      <c r="B14793" s="12"/>
      <c r="C14793" s="12"/>
    </row>
    <row r="14794" spans="1:3" x14ac:dyDescent="0.35">
      <c r="A14794" s="12"/>
      <c r="B14794" s="12"/>
      <c r="C14794" s="12"/>
    </row>
    <row r="14795" spans="1:3" x14ac:dyDescent="0.35">
      <c r="A14795" s="12"/>
      <c r="B14795" s="12"/>
      <c r="C14795" s="12"/>
    </row>
    <row r="14796" spans="1:3" x14ac:dyDescent="0.35">
      <c r="A14796" s="12"/>
      <c r="B14796" s="12"/>
      <c r="C14796" s="12"/>
    </row>
    <row r="14797" spans="1:3" x14ac:dyDescent="0.35">
      <c r="A14797" s="12"/>
      <c r="B14797" s="12"/>
      <c r="C14797" s="12"/>
    </row>
    <row r="14798" spans="1:3" x14ac:dyDescent="0.35">
      <c r="A14798" s="12"/>
      <c r="B14798" s="12"/>
      <c r="C14798" s="12"/>
    </row>
    <row r="14799" spans="1:3" x14ac:dyDescent="0.35">
      <c r="A14799" s="12"/>
      <c r="B14799" s="12"/>
      <c r="C14799" s="12"/>
    </row>
    <row r="14800" spans="1:3" x14ac:dyDescent="0.35">
      <c r="A14800" s="12"/>
      <c r="B14800" s="12"/>
      <c r="C14800" s="12"/>
    </row>
    <row r="14801" spans="1:3" x14ac:dyDescent="0.35">
      <c r="A14801" s="12"/>
      <c r="B14801" s="12"/>
      <c r="C14801" s="12"/>
    </row>
    <row r="14802" spans="1:3" x14ac:dyDescent="0.35">
      <c r="A14802" s="12"/>
      <c r="B14802" s="12"/>
      <c r="C14802" s="12"/>
    </row>
    <row r="14803" spans="1:3" x14ac:dyDescent="0.35">
      <c r="A14803" s="12"/>
      <c r="B14803" s="12"/>
      <c r="C14803" s="12"/>
    </row>
    <row r="14804" spans="1:3" x14ac:dyDescent="0.35">
      <c r="A14804" s="12"/>
      <c r="B14804" s="12"/>
      <c r="C14804" s="12"/>
    </row>
    <row r="14805" spans="1:3" x14ac:dyDescent="0.35">
      <c r="A14805" s="12"/>
      <c r="B14805" s="12"/>
      <c r="C14805" s="12"/>
    </row>
    <row r="14806" spans="1:3" x14ac:dyDescent="0.35">
      <c r="A14806" s="12"/>
      <c r="B14806" s="12"/>
      <c r="C14806" s="12"/>
    </row>
    <row r="14807" spans="1:3" x14ac:dyDescent="0.35">
      <c r="A14807" s="12"/>
      <c r="B14807" s="12"/>
      <c r="C14807" s="12"/>
    </row>
    <row r="14808" spans="1:3" x14ac:dyDescent="0.35">
      <c r="A14808" s="12"/>
      <c r="B14808" s="12"/>
      <c r="C14808" s="12"/>
    </row>
    <row r="14809" spans="1:3" x14ac:dyDescent="0.35">
      <c r="A14809" s="12"/>
      <c r="B14809" s="12"/>
      <c r="C14809" s="12"/>
    </row>
    <row r="14810" spans="1:3" x14ac:dyDescent="0.35">
      <c r="A14810" s="12"/>
      <c r="B14810" s="12"/>
      <c r="C14810" s="12"/>
    </row>
    <row r="14811" spans="1:3" x14ac:dyDescent="0.35">
      <c r="A14811" s="12"/>
      <c r="B14811" s="12"/>
      <c r="C14811" s="12"/>
    </row>
    <row r="14812" spans="1:3" x14ac:dyDescent="0.35">
      <c r="A14812" s="12"/>
      <c r="B14812" s="12"/>
      <c r="C14812" s="12"/>
    </row>
    <row r="14813" spans="1:3" x14ac:dyDescent="0.35">
      <c r="A14813" s="12"/>
      <c r="B14813" s="12"/>
      <c r="C14813" s="12"/>
    </row>
    <row r="14814" spans="1:3" x14ac:dyDescent="0.35">
      <c r="A14814" s="12"/>
      <c r="B14814" s="12"/>
      <c r="C14814" s="12"/>
    </row>
    <row r="14815" spans="1:3" x14ac:dyDescent="0.35">
      <c r="A14815" s="12"/>
      <c r="B14815" s="12"/>
      <c r="C14815" s="12"/>
    </row>
    <row r="14816" spans="1:3" x14ac:dyDescent="0.35">
      <c r="A14816" s="12"/>
      <c r="B14816" s="12"/>
      <c r="C14816" s="12"/>
    </row>
    <row r="14817" spans="1:3" x14ac:dyDescent="0.35">
      <c r="A14817" s="12"/>
      <c r="B14817" s="12"/>
      <c r="C14817" s="12"/>
    </row>
    <row r="14818" spans="1:3" x14ac:dyDescent="0.35">
      <c r="A14818" s="12"/>
      <c r="B14818" s="12"/>
      <c r="C14818" s="12"/>
    </row>
    <row r="14819" spans="1:3" x14ac:dyDescent="0.35">
      <c r="A14819" s="12"/>
      <c r="B14819" s="12"/>
      <c r="C14819" s="12"/>
    </row>
    <row r="14820" spans="1:3" x14ac:dyDescent="0.35">
      <c r="A14820" s="12"/>
      <c r="B14820" s="12"/>
      <c r="C14820" s="12"/>
    </row>
    <row r="14821" spans="1:3" x14ac:dyDescent="0.35">
      <c r="A14821" s="12"/>
      <c r="B14821" s="12"/>
      <c r="C14821" s="12"/>
    </row>
    <row r="14822" spans="1:3" x14ac:dyDescent="0.35">
      <c r="A14822" s="12"/>
      <c r="B14822" s="12"/>
      <c r="C14822" s="12"/>
    </row>
    <row r="14823" spans="1:3" x14ac:dyDescent="0.35">
      <c r="A14823" s="12"/>
      <c r="B14823" s="12"/>
      <c r="C14823" s="12"/>
    </row>
    <row r="14824" spans="1:3" x14ac:dyDescent="0.35">
      <c r="A14824" s="12"/>
      <c r="B14824" s="12"/>
      <c r="C14824" s="12"/>
    </row>
    <row r="14825" spans="1:3" x14ac:dyDescent="0.35">
      <c r="A14825" s="12"/>
      <c r="B14825" s="12"/>
      <c r="C14825" s="12"/>
    </row>
    <row r="14826" spans="1:3" x14ac:dyDescent="0.35">
      <c r="A14826" s="12"/>
      <c r="B14826" s="12"/>
      <c r="C14826" s="12"/>
    </row>
    <row r="14827" spans="1:3" x14ac:dyDescent="0.35">
      <c r="A14827" s="12"/>
      <c r="B14827" s="12"/>
      <c r="C14827" s="12"/>
    </row>
    <row r="14828" spans="1:3" x14ac:dyDescent="0.35">
      <c r="A14828" s="12"/>
      <c r="B14828" s="12"/>
      <c r="C14828" s="12"/>
    </row>
    <row r="14829" spans="1:3" x14ac:dyDescent="0.35">
      <c r="A14829" s="12"/>
      <c r="B14829" s="12"/>
      <c r="C14829" s="12"/>
    </row>
    <row r="14830" spans="1:3" x14ac:dyDescent="0.35">
      <c r="A14830" s="12"/>
      <c r="B14830" s="12"/>
      <c r="C14830" s="12"/>
    </row>
    <row r="14831" spans="1:3" x14ac:dyDescent="0.35">
      <c r="A14831" s="12"/>
      <c r="B14831" s="12"/>
      <c r="C14831" s="12"/>
    </row>
    <row r="14832" spans="1:3" x14ac:dyDescent="0.35">
      <c r="A14832" s="12"/>
      <c r="B14832" s="12"/>
      <c r="C14832" s="12"/>
    </row>
    <row r="14833" spans="1:3" x14ac:dyDescent="0.35">
      <c r="A14833" s="12"/>
      <c r="B14833" s="12"/>
      <c r="C14833" s="12"/>
    </row>
    <row r="14834" spans="1:3" x14ac:dyDescent="0.35">
      <c r="A14834" s="12"/>
      <c r="B14834" s="12"/>
      <c r="C14834" s="12"/>
    </row>
    <row r="14835" spans="1:3" x14ac:dyDescent="0.35">
      <c r="A14835" s="12"/>
      <c r="B14835" s="12"/>
      <c r="C14835" s="12"/>
    </row>
    <row r="14836" spans="1:3" x14ac:dyDescent="0.35">
      <c r="A14836" s="12"/>
      <c r="B14836" s="12"/>
      <c r="C14836" s="12"/>
    </row>
    <row r="14837" spans="1:3" x14ac:dyDescent="0.35">
      <c r="A14837" s="12"/>
      <c r="B14837" s="12"/>
      <c r="C14837" s="12"/>
    </row>
    <row r="14838" spans="1:3" x14ac:dyDescent="0.35">
      <c r="A14838" s="12"/>
      <c r="B14838" s="12"/>
      <c r="C14838" s="12"/>
    </row>
    <row r="14839" spans="1:3" x14ac:dyDescent="0.35">
      <c r="A14839" s="12"/>
      <c r="B14839" s="12"/>
      <c r="C14839" s="12"/>
    </row>
    <row r="14840" spans="1:3" x14ac:dyDescent="0.35">
      <c r="A14840" s="12"/>
      <c r="B14840" s="12"/>
      <c r="C14840" s="12"/>
    </row>
    <row r="14841" spans="1:3" x14ac:dyDescent="0.35">
      <c r="A14841" s="12"/>
      <c r="B14841" s="12"/>
      <c r="C14841" s="12"/>
    </row>
    <row r="14842" spans="1:3" x14ac:dyDescent="0.35">
      <c r="A14842" s="12"/>
      <c r="B14842" s="12"/>
      <c r="C14842" s="12"/>
    </row>
    <row r="14843" spans="1:3" x14ac:dyDescent="0.35">
      <c r="A14843" s="12"/>
      <c r="B14843" s="12"/>
      <c r="C14843" s="12"/>
    </row>
    <row r="14844" spans="1:3" x14ac:dyDescent="0.35">
      <c r="A14844" s="12"/>
      <c r="B14844" s="12"/>
      <c r="C14844" s="12"/>
    </row>
    <row r="14845" spans="1:3" x14ac:dyDescent="0.35">
      <c r="A14845" s="12"/>
      <c r="B14845" s="12"/>
      <c r="C14845" s="12"/>
    </row>
    <row r="14846" spans="1:3" x14ac:dyDescent="0.35">
      <c r="A14846" s="12"/>
      <c r="B14846" s="12"/>
      <c r="C14846" s="12"/>
    </row>
    <row r="14847" spans="1:3" x14ac:dyDescent="0.35">
      <c r="A14847" s="12"/>
      <c r="B14847" s="12"/>
      <c r="C14847" s="12"/>
    </row>
    <row r="14848" spans="1:3" x14ac:dyDescent="0.35">
      <c r="A14848" s="12"/>
      <c r="B14848" s="12"/>
      <c r="C14848" s="12"/>
    </row>
    <row r="14849" spans="1:3" x14ac:dyDescent="0.35">
      <c r="A14849" s="12"/>
      <c r="B14849" s="12"/>
      <c r="C14849" s="12"/>
    </row>
    <row r="14850" spans="1:3" x14ac:dyDescent="0.35">
      <c r="A14850" s="12"/>
      <c r="B14850" s="12"/>
      <c r="C14850" s="12"/>
    </row>
    <row r="14851" spans="1:3" x14ac:dyDescent="0.35">
      <c r="A14851" s="12"/>
      <c r="B14851" s="12"/>
      <c r="C14851" s="12"/>
    </row>
    <row r="14852" spans="1:3" x14ac:dyDescent="0.35">
      <c r="A14852" s="12"/>
      <c r="B14852" s="12"/>
      <c r="C14852" s="12"/>
    </row>
    <row r="14853" spans="1:3" x14ac:dyDescent="0.35">
      <c r="A14853" s="12"/>
      <c r="B14853" s="12"/>
      <c r="C14853" s="12"/>
    </row>
    <row r="14854" spans="1:3" x14ac:dyDescent="0.35">
      <c r="A14854" s="12"/>
      <c r="B14854" s="12"/>
      <c r="C14854" s="12"/>
    </row>
    <row r="14855" spans="1:3" x14ac:dyDescent="0.35">
      <c r="A14855" s="12"/>
      <c r="B14855" s="12"/>
      <c r="C14855" s="12"/>
    </row>
    <row r="14856" spans="1:3" x14ac:dyDescent="0.35">
      <c r="A14856" s="12"/>
      <c r="B14856" s="12"/>
      <c r="C14856" s="12"/>
    </row>
    <row r="14857" spans="1:3" x14ac:dyDescent="0.35">
      <c r="A14857" s="12"/>
      <c r="B14857" s="12"/>
      <c r="C14857" s="12"/>
    </row>
    <row r="14858" spans="1:3" x14ac:dyDescent="0.35">
      <c r="A14858" s="12"/>
      <c r="B14858" s="12"/>
      <c r="C14858" s="12"/>
    </row>
    <row r="14859" spans="1:3" x14ac:dyDescent="0.35">
      <c r="A14859" s="12"/>
      <c r="B14859" s="12"/>
      <c r="C14859" s="12"/>
    </row>
    <row r="14860" spans="1:3" x14ac:dyDescent="0.35">
      <c r="A14860" s="12"/>
      <c r="B14860" s="12"/>
      <c r="C14860" s="12"/>
    </row>
    <row r="14861" spans="1:3" x14ac:dyDescent="0.35">
      <c r="A14861" s="12"/>
      <c r="B14861" s="12"/>
      <c r="C14861" s="12"/>
    </row>
    <row r="14862" spans="1:3" x14ac:dyDescent="0.35">
      <c r="A14862" s="12"/>
      <c r="B14862" s="12"/>
      <c r="C14862" s="12"/>
    </row>
    <row r="14863" spans="1:3" x14ac:dyDescent="0.35">
      <c r="A14863" s="12"/>
      <c r="B14863" s="12"/>
      <c r="C14863" s="12"/>
    </row>
    <row r="14864" spans="1:3" x14ac:dyDescent="0.35">
      <c r="A14864" s="12"/>
      <c r="B14864" s="12"/>
      <c r="C14864" s="12"/>
    </row>
    <row r="14865" spans="1:3" x14ac:dyDescent="0.35">
      <c r="A14865" s="12"/>
      <c r="B14865" s="12"/>
      <c r="C14865" s="12"/>
    </row>
    <row r="14866" spans="1:3" x14ac:dyDescent="0.35">
      <c r="A14866" s="12"/>
      <c r="B14866" s="12"/>
      <c r="C14866" s="12"/>
    </row>
    <row r="14867" spans="1:3" x14ac:dyDescent="0.35">
      <c r="A14867" s="12"/>
      <c r="B14867" s="12"/>
      <c r="C14867" s="12"/>
    </row>
    <row r="14868" spans="1:3" x14ac:dyDescent="0.35">
      <c r="A14868" s="12"/>
      <c r="B14868" s="12"/>
      <c r="C14868" s="12"/>
    </row>
    <row r="14869" spans="1:3" x14ac:dyDescent="0.35">
      <c r="A14869" s="12"/>
      <c r="B14869" s="12"/>
      <c r="C14869" s="12"/>
    </row>
    <row r="14870" spans="1:3" x14ac:dyDescent="0.35">
      <c r="A14870" s="12"/>
      <c r="B14870" s="12"/>
      <c r="C14870" s="12"/>
    </row>
    <row r="14871" spans="1:3" x14ac:dyDescent="0.35">
      <c r="A14871" s="12"/>
      <c r="B14871" s="12"/>
      <c r="C14871" s="12"/>
    </row>
    <row r="14872" spans="1:3" x14ac:dyDescent="0.35">
      <c r="A14872" s="12"/>
      <c r="B14872" s="12"/>
      <c r="C14872" s="12"/>
    </row>
    <row r="14873" spans="1:3" x14ac:dyDescent="0.35">
      <c r="A14873" s="12"/>
      <c r="B14873" s="12"/>
      <c r="C14873" s="12"/>
    </row>
    <row r="14874" spans="1:3" x14ac:dyDescent="0.35">
      <c r="A14874" s="12"/>
      <c r="B14874" s="12"/>
      <c r="C14874" s="12"/>
    </row>
    <row r="14875" spans="1:3" x14ac:dyDescent="0.35">
      <c r="A14875" s="12"/>
      <c r="B14875" s="12"/>
      <c r="C14875" s="12"/>
    </row>
    <row r="14876" spans="1:3" x14ac:dyDescent="0.35">
      <c r="A14876" s="12"/>
      <c r="B14876" s="12"/>
      <c r="C14876" s="12"/>
    </row>
    <row r="14877" spans="1:3" x14ac:dyDescent="0.35">
      <c r="A14877" s="12"/>
      <c r="B14877" s="12"/>
      <c r="C14877" s="12"/>
    </row>
    <row r="14878" spans="1:3" x14ac:dyDescent="0.35">
      <c r="A14878" s="12"/>
      <c r="B14878" s="12"/>
      <c r="C14878" s="12"/>
    </row>
    <row r="14879" spans="1:3" x14ac:dyDescent="0.35">
      <c r="A14879" s="12"/>
      <c r="B14879" s="12"/>
      <c r="C14879" s="12"/>
    </row>
    <row r="14880" spans="1:3" x14ac:dyDescent="0.35">
      <c r="A14880" s="12"/>
      <c r="B14880" s="12"/>
      <c r="C14880" s="12"/>
    </row>
    <row r="14881" spans="1:3" x14ac:dyDescent="0.35">
      <c r="A14881" s="12"/>
      <c r="B14881" s="12"/>
      <c r="C14881" s="12"/>
    </row>
    <row r="14882" spans="1:3" x14ac:dyDescent="0.35">
      <c r="A14882" s="12"/>
      <c r="B14882" s="12"/>
      <c r="C14882" s="12"/>
    </row>
    <row r="14883" spans="1:3" x14ac:dyDescent="0.35">
      <c r="A14883" s="12"/>
      <c r="B14883" s="12"/>
      <c r="C14883" s="12"/>
    </row>
    <row r="14884" spans="1:3" x14ac:dyDescent="0.35">
      <c r="A14884" s="12"/>
      <c r="B14884" s="12"/>
      <c r="C14884" s="12"/>
    </row>
    <row r="14885" spans="1:3" x14ac:dyDescent="0.35">
      <c r="A14885" s="12"/>
      <c r="B14885" s="12"/>
      <c r="C14885" s="12"/>
    </row>
    <row r="14886" spans="1:3" x14ac:dyDescent="0.35">
      <c r="A14886" s="12"/>
      <c r="B14886" s="12"/>
      <c r="C14886" s="12"/>
    </row>
    <row r="14887" spans="1:3" x14ac:dyDescent="0.35">
      <c r="A14887" s="12"/>
      <c r="B14887" s="12"/>
      <c r="C14887" s="12"/>
    </row>
    <row r="14888" spans="1:3" x14ac:dyDescent="0.35">
      <c r="A14888" s="12"/>
      <c r="B14888" s="12"/>
      <c r="C14888" s="12"/>
    </row>
    <row r="14889" spans="1:3" x14ac:dyDescent="0.35">
      <c r="A14889" s="12"/>
      <c r="B14889" s="12"/>
      <c r="C14889" s="12"/>
    </row>
    <row r="14890" spans="1:3" x14ac:dyDescent="0.35">
      <c r="A14890" s="12"/>
      <c r="B14890" s="12"/>
      <c r="C14890" s="12"/>
    </row>
    <row r="14891" spans="1:3" x14ac:dyDescent="0.35">
      <c r="A14891" s="12"/>
      <c r="B14891" s="12"/>
      <c r="C14891" s="12"/>
    </row>
    <row r="14892" spans="1:3" x14ac:dyDescent="0.35">
      <c r="A14892" s="12"/>
      <c r="B14892" s="12"/>
      <c r="C14892" s="12"/>
    </row>
    <row r="14893" spans="1:3" x14ac:dyDescent="0.35">
      <c r="A14893" s="12"/>
      <c r="B14893" s="12"/>
      <c r="C14893" s="12"/>
    </row>
    <row r="14894" spans="1:3" x14ac:dyDescent="0.35">
      <c r="A14894" s="12"/>
      <c r="B14894" s="12"/>
      <c r="C14894" s="12"/>
    </row>
    <row r="14895" spans="1:3" x14ac:dyDescent="0.35">
      <c r="A14895" s="12"/>
      <c r="B14895" s="12"/>
      <c r="C14895" s="12"/>
    </row>
    <row r="14896" spans="1:3" x14ac:dyDescent="0.35">
      <c r="A14896" s="12"/>
      <c r="B14896" s="12"/>
      <c r="C14896" s="12"/>
    </row>
    <row r="14897" spans="1:3" x14ac:dyDescent="0.35">
      <c r="A14897" s="12"/>
      <c r="B14897" s="12"/>
      <c r="C14897" s="12"/>
    </row>
    <row r="14898" spans="1:3" x14ac:dyDescent="0.35">
      <c r="A14898" s="12"/>
      <c r="B14898" s="12"/>
      <c r="C14898" s="12"/>
    </row>
    <row r="14899" spans="1:3" x14ac:dyDescent="0.35">
      <c r="A14899" s="12"/>
      <c r="B14899" s="12"/>
      <c r="C14899" s="12"/>
    </row>
    <row r="14900" spans="1:3" x14ac:dyDescent="0.35">
      <c r="A14900" s="12"/>
      <c r="B14900" s="12"/>
      <c r="C14900" s="12"/>
    </row>
    <row r="14901" spans="1:3" x14ac:dyDescent="0.35">
      <c r="A14901" s="12"/>
      <c r="B14901" s="12"/>
      <c r="C14901" s="12"/>
    </row>
    <row r="14902" spans="1:3" x14ac:dyDescent="0.35">
      <c r="A14902" s="12"/>
      <c r="B14902" s="12"/>
      <c r="C14902" s="12"/>
    </row>
    <row r="14903" spans="1:3" x14ac:dyDescent="0.35">
      <c r="A14903" s="12"/>
      <c r="B14903" s="12"/>
      <c r="C14903" s="12"/>
    </row>
    <row r="14904" spans="1:3" x14ac:dyDescent="0.35">
      <c r="A14904" s="12"/>
      <c r="B14904" s="12"/>
      <c r="C14904" s="12"/>
    </row>
    <row r="14905" spans="1:3" x14ac:dyDescent="0.35">
      <c r="A14905" s="12"/>
      <c r="B14905" s="12"/>
      <c r="C14905" s="12"/>
    </row>
    <row r="14906" spans="1:3" x14ac:dyDescent="0.35">
      <c r="A14906" s="12"/>
      <c r="B14906" s="12"/>
      <c r="C14906" s="12"/>
    </row>
    <row r="14907" spans="1:3" x14ac:dyDescent="0.35">
      <c r="A14907" s="12"/>
      <c r="B14907" s="12"/>
      <c r="C14907" s="12"/>
    </row>
    <row r="14908" spans="1:3" x14ac:dyDescent="0.35">
      <c r="A14908" s="12"/>
      <c r="B14908" s="12"/>
      <c r="C14908" s="12"/>
    </row>
    <row r="14909" spans="1:3" x14ac:dyDescent="0.35">
      <c r="A14909" s="12"/>
      <c r="B14909" s="12"/>
      <c r="C14909" s="12"/>
    </row>
    <row r="14910" spans="1:3" x14ac:dyDescent="0.35">
      <c r="A14910" s="12"/>
      <c r="B14910" s="12"/>
      <c r="C14910" s="12"/>
    </row>
    <row r="14911" spans="1:3" x14ac:dyDescent="0.35">
      <c r="A14911" s="12"/>
      <c r="B14911" s="12"/>
      <c r="C14911" s="12"/>
    </row>
    <row r="14912" spans="1:3" x14ac:dyDescent="0.35">
      <c r="A14912" s="12"/>
      <c r="B14912" s="12"/>
      <c r="C14912" s="12"/>
    </row>
    <row r="14913" spans="1:3" x14ac:dyDescent="0.35">
      <c r="A14913" s="12"/>
      <c r="B14913" s="12"/>
      <c r="C14913" s="12"/>
    </row>
    <row r="14914" spans="1:3" x14ac:dyDescent="0.35">
      <c r="A14914" s="12"/>
      <c r="B14914" s="12"/>
      <c r="C14914" s="12"/>
    </row>
    <row r="14915" spans="1:3" x14ac:dyDescent="0.35">
      <c r="A14915" s="12"/>
      <c r="B14915" s="12"/>
      <c r="C14915" s="12"/>
    </row>
    <row r="14916" spans="1:3" x14ac:dyDescent="0.35">
      <c r="A14916" s="12"/>
      <c r="B14916" s="12"/>
      <c r="C14916" s="12"/>
    </row>
    <row r="14917" spans="1:3" x14ac:dyDescent="0.35">
      <c r="A14917" s="12"/>
      <c r="B14917" s="12"/>
      <c r="C14917" s="12"/>
    </row>
    <row r="14918" spans="1:3" x14ac:dyDescent="0.35">
      <c r="A14918" s="12"/>
      <c r="B14918" s="12"/>
      <c r="C14918" s="12"/>
    </row>
    <row r="14919" spans="1:3" x14ac:dyDescent="0.35">
      <c r="A14919" s="12"/>
      <c r="B14919" s="12"/>
      <c r="C14919" s="12"/>
    </row>
    <row r="14920" spans="1:3" x14ac:dyDescent="0.35">
      <c r="A14920" s="12"/>
      <c r="B14920" s="12"/>
      <c r="C14920" s="12"/>
    </row>
    <row r="14921" spans="1:3" x14ac:dyDescent="0.35">
      <c r="A14921" s="12"/>
      <c r="B14921" s="12"/>
      <c r="C14921" s="12"/>
    </row>
    <row r="14922" spans="1:3" x14ac:dyDescent="0.35">
      <c r="A14922" s="12"/>
      <c r="B14922" s="12"/>
      <c r="C14922" s="12"/>
    </row>
    <row r="14923" spans="1:3" x14ac:dyDescent="0.35">
      <c r="A14923" s="12"/>
      <c r="B14923" s="12"/>
      <c r="C14923" s="12"/>
    </row>
    <row r="14924" spans="1:3" x14ac:dyDescent="0.35">
      <c r="A14924" s="12"/>
      <c r="B14924" s="12"/>
      <c r="C14924" s="12"/>
    </row>
    <row r="14925" spans="1:3" x14ac:dyDescent="0.35">
      <c r="A14925" s="12"/>
      <c r="B14925" s="12"/>
      <c r="C14925" s="12"/>
    </row>
    <row r="14926" spans="1:3" x14ac:dyDescent="0.35">
      <c r="A14926" s="12"/>
      <c r="B14926" s="12"/>
      <c r="C14926" s="12"/>
    </row>
    <row r="14927" spans="1:3" x14ac:dyDescent="0.35">
      <c r="A14927" s="12"/>
      <c r="B14927" s="12"/>
      <c r="C14927" s="12"/>
    </row>
    <row r="14928" spans="1:3" x14ac:dyDescent="0.35">
      <c r="A14928" s="12"/>
      <c r="B14928" s="12"/>
      <c r="C14928" s="12"/>
    </row>
    <row r="14929" spans="1:3" x14ac:dyDescent="0.35">
      <c r="A14929" s="12"/>
      <c r="B14929" s="12"/>
      <c r="C14929" s="12"/>
    </row>
    <row r="14930" spans="1:3" x14ac:dyDescent="0.35">
      <c r="A14930" s="12"/>
      <c r="B14930" s="12"/>
      <c r="C14930" s="12"/>
    </row>
    <row r="14931" spans="1:3" x14ac:dyDescent="0.35">
      <c r="A14931" s="12"/>
      <c r="B14931" s="12"/>
      <c r="C14931" s="12"/>
    </row>
    <row r="14932" spans="1:3" x14ac:dyDescent="0.35">
      <c r="A14932" s="12"/>
      <c r="B14932" s="12"/>
      <c r="C14932" s="12"/>
    </row>
    <row r="14933" spans="1:3" x14ac:dyDescent="0.35">
      <c r="A14933" s="12"/>
      <c r="B14933" s="12"/>
      <c r="C14933" s="12"/>
    </row>
    <row r="14934" spans="1:3" x14ac:dyDescent="0.35">
      <c r="A14934" s="12"/>
      <c r="B14934" s="12"/>
      <c r="C14934" s="12"/>
    </row>
    <row r="14935" spans="1:3" x14ac:dyDescent="0.35">
      <c r="A14935" s="12"/>
      <c r="B14935" s="12"/>
      <c r="C14935" s="12"/>
    </row>
    <row r="14936" spans="1:3" x14ac:dyDescent="0.35">
      <c r="A14936" s="12"/>
      <c r="B14936" s="12"/>
      <c r="C14936" s="12"/>
    </row>
    <row r="14937" spans="1:3" x14ac:dyDescent="0.35">
      <c r="A14937" s="12"/>
      <c r="B14937" s="12"/>
      <c r="C14937" s="12"/>
    </row>
    <row r="14938" spans="1:3" x14ac:dyDescent="0.35">
      <c r="A14938" s="12"/>
      <c r="B14938" s="12"/>
      <c r="C14938" s="12"/>
    </row>
    <row r="14939" spans="1:3" x14ac:dyDescent="0.35">
      <c r="A14939" s="12"/>
      <c r="B14939" s="12"/>
      <c r="C14939" s="12"/>
    </row>
    <row r="14940" spans="1:3" x14ac:dyDescent="0.35">
      <c r="A14940" s="12"/>
      <c r="B14940" s="12"/>
      <c r="C14940" s="12"/>
    </row>
    <row r="14941" spans="1:3" x14ac:dyDescent="0.35">
      <c r="A14941" s="12"/>
      <c r="B14941" s="12"/>
      <c r="C14941" s="12"/>
    </row>
    <row r="14942" spans="1:3" x14ac:dyDescent="0.35">
      <c r="A14942" s="12"/>
      <c r="B14942" s="12"/>
      <c r="C14942" s="12"/>
    </row>
    <row r="14943" spans="1:3" x14ac:dyDescent="0.35">
      <c r="A14943" s="12"/>
      <c r="B14943" s="12"/>
      <c r="C14943" s="12"/>
    </row>
    <row r="14944" spans="1:3" x14ac:dyDescent="0.35">
      <c r="A14944" s="12"/>
      <c r="B14944" s="12"/>
      <c r="C14944" s="12"/>
    </row>
    <row r="14945" spans="1:3" x14ac:dyDescent="0.35">
      <c r="A14945" s="12"/>
      <c r="B14945" s="12"/>
      <c r="C14945" s="12"/>
    </row>
    <row r="14946" spans="1:3" x14ac:dyDescent="0.35">
      <c r="A14946" s="12"/>
      <c r="B14946" s="12"/>
      <c r="C14946" s="12"/>
    </row>
    <row r="14947" spans="1:3" x14ac:dyDescent="0.35">
      <c r="A14947" s="12"/>
      <c r="B14947" s="12"/>
      <c r="C14947" s="12"/>
    </row>
    <row r="14948" spans="1:3" x14ac:dyDescent="0.35">
      <c r="A14948" s="12"/>
      <c r="B14948" s="12"/>
      <c r="C14948" s="12"/>
    </row>
    <row r="14949" spans="1:3" x14ac:dyDescent="0.35">
      <c r="A14949" s="12"/>
      <c r="B14949" s="12"/>
      <c r="C14949" s="12"/>
    </row>
    <row r="14950" spans="1:3" x14ac:dyDescent="0.35">
      <c r="A14950" s="12"/>
      <c r="B14950" s="12"/>
      <c r="C14950" s="12"/>
    </row>
    <row r="14951" spans="1:3" x14ac:dyDescent="0.35">
      <c r="A14951" s="12"/>
      <c r="B14951" s="12"/>
      <c r="C14951" s="12"/>
    </row>
    <row r="14952" spans="1:3" x14ac:dyDescent="0.35">
      <c r="A14952" s="12"/>
      <c r="B14952" s="12"/>
      <c r="C14952" s="12"/>
    </row>
    <row r="14953" spans="1:3" x14ac:dyDescent="0.35">
      <c r="A14953" s="12"/>
      <c r="B14953" s="12"/>
      <c r="C14953" s="12"/>
    </row>
    <row r="14954" spans="1:3" x14ac:dyDescent="0.35">
      <c r="A14954" s="12"/>
      <c r="B14954" s="12"/>
      <c r="C14954" s="12"/>
    </row>
    <row r="14955" spans="1:3" x14ac:dyDescent="0.35">
      <c r="A14955" s="12"/>
      <c r="B14955" s="12"/>
      <c r="C14955" s="12"/>
    </row>
    <row r="14956" spans="1:3" x14ac:dyDescent="0.35">
      <c r="A14956" s="12"/>
      <c r="B14956" s="12"/>
      <c r="C14956" s="12"/>
    </row>
    <row r="14957" spans="1:3" x14ac:dyDescent="0.35">
      <c r="A14957" s="12"/>
      <c r="B14957" s="12"/>
      <c r="C14957" s="12"/>
    </row>
    <row r="14958" spans="1:3" x14ac:dyDescent="0.35">
      <c r="A14958" s="12"/>
      <c r="B14958" s="12"/>
      <c r="C14958" s="12"/>
    </row>
    <row r="14959" spans="1:3" x14ac:dyDescent="0.35">
      <c r="A14959" s="12"/>
      <c r="B14959" s="12"/>
      <c r="C14959" s="12"/>
    </row>
    <row r="14960" spans="1:3" x14ac:dyDescent="0.35">
      <c r="A14960" s="12"/>
      <c r="B14960" s="12"/>
      <c r="C14960" s="12"/>
    </row>
    <row r="14961" spans="1:3" x14ac:dyDescent="0.35">
      <c r="A14961" s="12"/>
      <c r="B14961" s="12"/>
      <c r="C14961" s="12"/>
    </row>
    <row r="14962" spans="1:3" x14ac:dyDescent="0.35">
      <c r="A14962" s="12"/>
      <c r="B14962" s="12"/>
      <c r="C14962" s="12"/>
    </row>
    <row r="14963" spans="1:3" x14ac:dyDescent="0.35">
      <c r="A14963" s="12"/>
      <c r="B14963" s="12"/>
      <c r="C14963" s="12"/>
    </row>
    <row r="14964" spans="1:3" x14ac:dyDescent="0.35">
      <c r="A14964" s="12"/>
      <c r="B14964" s="12"/>
      <c r="C14964" s="12"/>
    </row>
    <row r="14965" spans="1:3" x14ac:dyDescent="0.35">
      <c r="A14965" s="12"/>
      <c r="B14965" s="12"/>
      <c r="C14965" s="12"/>
    </row>
    <row r="14966" spans="1:3" x14ac:dyDescent="0.35">
      <c r="A14966" s="12"/>
      <c r="B14966" s="12"/>
      <c r="C14966" s="12"/>
    </row>
    <row r="14967" spans="1:3" x14ac:dyDescent="0.35">
      <c r="A14967" s="12"/>
      <c r="B14967" s="12"/>
      <c r="C14967" s="12"/>
    </row>
    <row r="14968" spans="1:3" x14ac:dyDescent="0.35">
      <c r="A14968" s="12"/>
      <c r="B14968" s="12"/>
      <c r="C14968" s="12"/>
    </row>
    <row r="14969" spans="1:3" x14ac:dyDescent="0.35">
      <c r="A14969" s="12"/>
      <c r="B14969" s="12"/>
      <c r="C14969" s="12"/>
    </row>
    <row r="14970" spans="1:3" x14ac:dyDescent="0.35">
      <c r="A14970" s="12"/>
      <c r="B14970" s="12"/>
      <c r="C14970" s="12"/>
    </row>
    <row r="14971" spans="1:3" x14ac:dyDescent="0.35">
      <c r="A14971" s="12"/>
      <c r="B14971" s="12"/>
      <c r="C14971" s="12"/>
    </row>
    <row r="14972" spans="1:3" x14ac:dyDescent="0.35">
      <c r="A14972" s="12"/>
      <c r="B14972" s="12"/>
      <c r="C14972" s="12"/>
    </row>
    <row r="14973" spans="1:3" x14ac:dyDescent="0.35">
      <c r="A14973" s="12"/>
      <c r="B14973" s="12"/>
      <c r="C14973" s="12"/>
    </row>
    <row r="14974" spans="1:3" x14ac:dyDescent="0.35">
      <c r="A14974" s="12"/>
      <c r="B14974" s="12"/>
      <c r="C14974" s="12"/>
    </row>
    <row r="14975" spans="1:3" x14ac:dyDescent="0.35">
      <c r="A14975" s="12"/>
      <c r="B14975" s="12"/>
      <c r="C14975" s="12"/>
    </row>
    <row r="14976" spans="1:3" x14ac:dyDescent="0.35">
      <c r="A14976" s="12"/>
      <c r="B14976" s="12"/>
      <c r="C14976" s="12"/>
    </row>
    <row r="14977" spans="1:3" x14ac:dyDescent="0.35">
      <c r="A14977" s="12"/>
      <c r="B14977" s="12"/>
      <c r="C14977" s="12"/>
    </row>
    <row r="14978" spans="1:3" x14ac:dyDescent="0.35">
      <c r="A14978" s="12"/>
      <c r="B14978" s="12"/>
      <c r="C14978" s="12"/>
    </row>
    <row r="14979" spans="1:3" x14ac:dyDescent="0.35">
      <c r="A14979" s="12"/>
      <c r="B14979" s="12"/>
      <c r="C14979" s="12"/>
    </row>
    <row r="14980" spans="1:3" x14ac:dyDescent="0.35">
      <c r="A14980" s="12"/>
      <c r="B14980" s="12"/>
      <c r="C14980" s="12"/>
    </row>
    <row r="14981" spans="1:3" x14ac:dyDescent="0.35">
      <c r="A14981" s="12"/>
      <c r="B14981" s="12"/>
      <c r="C14981" s="12"/>
    </row>
    <row r="14982" spans="1:3" x14ac:dyDescent="0.35">
      <c r="A14982" s="12"/>
      <c r="B14982" s="12"/>
      <c r="C14982" s="12"/>
    </row>
    <row r="14983" spans="1:3" x14ac:dyDescent="0.35">
      <c r="A14983" s="12"/>
      <c r="B14983" s="12"/>
      <c r="C14983" s="12"/>
    </row>
    <row r="14984" spans="1:3" x14ac:dyDescent="0.35">
      <c r="A14984" s="12"/>
      <c r="B14984" s="12"/>
      <c r="C14984" s="12"/>
    </row>
    <row r="14985" spans="1:3" x14ac:dyDescent="0.35">
      <c r="A14985" s="12"/>
      <c r="B14985" s="12"/>
      <c r="C14985" s="12"/>
    </row>
    <row r="14986" spans="1:3" x14ac:dyDescent="0.35">
      <c r="A14986" s="12"/>
      <c r="B14986" s="12"/>
      <c r="C14986" s="12"/>
    </row>
    <row r="14987" spans="1:3" x14ac:dyDescent="0.35">
      <c r="A14987" s="12"/>
      <c r="B14987" s="12"/>
      <c r="C14987" s="12"/>
    </row>
    <row r="14988" spans="1:3" x14ac:dyDescent="0.35">
      <c r="A14988" s="12"/>
      <c r="B14988" s="12"/>
      <c r="C14988" s="12"/>
    </row>
    <row r="14989" spans="1:3" x14ac:dyDescent="0.35">
      <c r="A14989" s="12"/>
      <c r="B14989" s="12"/>
      <c r="C14989" s="12"/>
    </row>
    <row r="14990" spans="1:3" x14ac:dyDescent="0.35">
      <c r="A14990" s="12"/>
      <c r="B14990" s="12"/>
      <c r="C14990" s="12"/>
    </row>
    <row r="14991" spans="1:3" x14ac:dyDescent="0.35">
      <c r="A14991" s="12"/>
      <c r="B14991" s="12"/>
      <c r="C14991" s="12"/>
    </row>
    <row r="14992" spans="1:3" x14ac:dyDescent="0.35">
      <c r="A14992" s="12"/>
      <c r="B14992" s="12"/>
      <c r="C14992" s="12"/>
    </row>
    <row r="14993" spans="1:3" x14ac:dyDescent="0.35">
      <c r="A14993" s="12"/>
      <c r="B14993" s="12"/>
      <c r="C14993" s="12"/>
    </row>
    <row r="14994" spans="1:3" x14ac:dyDescent="0.35">
      <c r="A14994" s="12"/>
      <c r="B14994" s="12"/>
      <c r="C14994" s="12"/>
    </row>
    <row r="14995" spans="1:3" x14ac:dyDescent="0.35">
      <c r="A14995" s="12"/>
      <c r="B14995" s="12"/>
      <c r="C14995" s="12"/>
    </row>
    <row r="14996" spans="1:3" x14ac:dyDescent="0.35">
      <c r="A14996" s="12"/>
      <c r="B14996" s="12"/>
      <c r="C14996" s="12"/>
    </row>
    <row r="14997" spans="1:3" x14ac:dyDescent="0.35">
      <c r="A14997" s="12"/>
      <c r="B14997" s="12"/>
      <c r="C14997" s="12"/>
    </row>
    <row r="14998" spans="1:3" x14ac:dyDescent="0.35">
      <c r="A14998" s="12"/>
      <c r="B14998" s="12"/>
      <c r="C14998" s="12"/>
    </row>
    <row r="14999" spans="1:3" x14ac:dyDescent="0.35">
      <c r="A14999" s="12"/>
      <c r="B14999" s="12"/>
      <c r="C14999" s="12"/>
    </row>
    <row r="15000" spans="1:3" x14ac:dyDescent="0.35">
      <c r="A15000" s="12"/>
      <c r="B15000" s="12"/>
      <c r="C15000" s="12"/>
    </row>
    <row r="15001" spans="1:3" x14ac:dyDescent="0.35">
      <c r="A15001" s="12"/>
      <c r="B15001" s="12"/>
      <c r="C15001" s="12"/>
    </row>
    <row r="15002" spans="1:3" x14ac:dyDescent="0.35">
      <c r="A15002" s="12"/>
      <c r="B15002" s="12"/>
      <c r="C15002" s="12"/>
    </row>
    <row r="15003" spans="1:3" x14ac:dyDescent="0.35">
      <c r="A15003" s="12"/>
      <c r="B15003" s="12"/>
      <c r="C15003" s="12"/>
    </row>
    <row r="15004" spans="1:3" x14ac:dyDescent="0.35">
      <c r="A15004" s="12"/>
      <c r="B15004" s="12"/>
      <c r="C15004" s="12"/>
    </row>
    <row r="15005" spans="1:3" x14ac:dyDescent="0.35">
      <c r="A15005" s="12"/>
      <c r="B15005" s="12"/>
      <c r="C15005" s="12"/>
    </row>
    <row r="15006" spans="1:3" x14ac:dyDescent="0.35">
      <c r="A15006" s="12"/>
      <c r="B15006" s="12"/>
      <c r="C15006" s="12"/>
    </row>
    <row r="15007" spans="1:3" x14ac:dyDescent="0.35">
      <c r="A15007" s="12"/>
      <c r="B15007" s="12"/>
      <c r="C15007" s="12"/>
    </row>
    <row r="15008" spans="1:3" x14ac:dyDescent="0.35">
      <c r="A15008" s="12"/>
      <c r="B15008" s="12"/>
      <c r="C15008" s="12"/>
    </row>
    <row r="15009" spans="1:3" x14ac:dyDescent="0.35">
      <c r="A15009" s="12"/>
      <c r="B15009" s="12"/>
      <c r="C15009" s="12"/>
    </row>
    <row r="15010" spans="1:3" x14ac:dyDescent="0.35">
      <c r="A15010" s="12"/>
      <c r="B15010" s="12"/>
      <c r="C15010" s="12"/>
    </row>
    <row r="15011" spans="1:3" x14ac:dyDescent="0.35">
      <c r="A15011" s="12"/>
      <c r="B15011" s="12"/>
      <c r="C15011" s="12"/>
    </row>
    <row r="15012" spans="1:3" x14ac:dyDescent="0.35">
      <c r="A15012" s="12"/>
      <c r="B15012" s="12"/>
      <c r="C15012" s="12"/>
    </row>
    <row r="15013" spans="1:3" x14ac:dyDescent="0.35">
      <c r="A15013" s="12"/>
      <c r="B15013" s="12"/>
      <c r="C15013" s="12"/>
    </row>
    <row r="15014" spans="1:3" x14ac:dyDescent="0.35">
      <c r="A15014" s="12"/>
      <c r="B15014" s="12"/>
      <c r="C15014" s="12"/>
    </row>
    <row r="15015" spans="1:3" x14ac:dyDescent="0.35">
      <c r="A15015" s="12"/>
      <c r="B15015" s="12"/>
      <c r="C15015" s="12"/>
    </row>
    <row r="15016" spans="1:3" x14ac:dyDescent="0.35">
      <c r="A15016" s="12"/>
      <c r="B15016" s="12"/>
      <c r="C15016" s="12"/>
    </row>
    <row r="15017" spans="1:3" x14ac:dyDescent="0.35">
      <c r="A15017" s="12"/>
      <c r="B15017" s="12"/>
      <c r="C15017" s="12"/>
    </row>
    <row r="15018" spans="1:3" x14ac:dyDescent="0.35">
      <c r="A15018" s="12"/>
      <c r="B15018" s="12"/>
      <c r="C15018" s="12"/>
    </row>
    <row r="15019" spans="1:3" x14ac:dyDescent="0.35">
      <c r="A15019" s="12"/>
      <c r="B15019" s="12"/>
      <c r="C15019" s="12"/>
    </row>
    <row r="15020" spans="1:3" x14ac:dyDescent="0.35">
      <c r="A15020" s="12"/>
      <c r="B15020" s="12"/>
      <c r="C15020" s="12"/>
    </row>
    <row r="15021" spans="1:3" x14ac:dyDescent="0.35">
      <c r="A15021" s="12"/>
      <c r="B15021" s="12"/>
      <c r="C15021" s="12"/>
    </row>
    <row r="15022" spans="1:3" x14ac:dyDescent="0.35">
      <c r="A15022" s="12"/>
      <c r="B15022" s="12"/>
      <c r="C15022" s="12"/>
    </row>
    <row r="15023" spans="1:3" x14ac:dyDescent="0.35">
      <c r="A15023" s="12"/>
      <c r="B15023" s="12"/>
      <c r="C15023" s="12"/>
    </row>
    <row r="15024" spans="1:3" x14ac:dyDescent="0.35">
      <c r="A15024" s="12"/>
      <c r="B15024" s="12"/>
      <c r="C15024" s="12"/>
    </row>
    <row r="15025" spans="1:3" x14ac:dyDescent="0.35">
      <c r="A15025" s="12"/>
      <c r="B15025" s="12"/>
      <c r="C15025" s="12"/>
    </row>
    <row r="15026" spans="1:3" x14ac:dyDescent="0.35">
      <c r="A15026" s="12"/>
      <c r="B15026" s="12"/>
      <c r="C15026" s="12"/>
    </row>
    <row r="15027" spans="1:3" x14ac:dyDescent="0.35">
      <c r="A15027" s="12"/>
      <c r="B15027" s="12"/>
      <c r="C15027" s="12"/>
    </row>
    <row r="15028" spans="1:3" x14ac:dyDescent="0.35">
      <c r="A15028" s="12"/>
      <c r="B15028" s="12"/>
      <c r="C15028" s="12"/>
    </row>
    <row r="15029" spans="1:3" x14ac:dyDescent="0.35">
      <c r="A15029" s="12"/>
      <c r="B15029" s="12"/>
      <c r="C15029" s="12"/>
    </row>
    <row r="15030" spans="1:3" x14ac:dyDescent="0.35">
      <c r="A15030" s="12"/>
      <c r="B15030" s="12"/>
      <c r="C15030" s="12"/>
    </row>
    <row r="15031" spans="1:3" x14ac:dyDescent="0.35">
      <c r="A15031" s="12"/>
      <c r="B15031" s="12"/>
      <c r="C15031" s="12"/>
    </row>
    <row r="15032" spans="1:3" x14ac:dyDescent="0.35">
      <c r="A15032" s="12"/>
      <c r="B15032" s="12"/>
      <c r="C15032" s="12"/>
    </row>
    <row r="15033" spans="1:3" x14ac:dyDescent="0.35">
      <c r="A15033" s="12"/>
      <c r="B15033" s="12"/>
      <c r="C15033" s="12"/>
    </row>
    <row r="15034" spans="1:3" x14ac:dyDescent="0.35">
      <c r="A15034" s="12"/>
      <c r="B15034" s="12"/>
      <c r="C15034" s="12"/>
    </row>
    <row r="15035" spans="1:3" x14ac:dyDescent="0.35">
      <c r="A15035" s="12"/>
      <c r="B15035" s="12"/>
      <c r="C15035" s="12"/>
    </row>
    <row r="15036" spans="1:3" x14ac:dyDescent="0.35">
      <c r="A15036" s="12"/>
      <c r="B15036" s="12"/>
      <c r="C15036" s="12"/>
    </row>
    <row r="15037" spans="1:3" x14ac:dyDescent="0.35">
      <c r="A15037" s="12"/>
      <c r="B15037" s="12"/>
      <c r="C15037" s="12"/>
    </row>
    <row r="15038" spans="1:3" x14ac:dyDescent="0.35">
      <c r="A15038" s="12"/>
      <c r="B15038" s="12"/>
      <c r="C15038" s="12"/>
    </row>
    <row r="15039" spans="1:3" x14ac:dyDescent="0.35">
      <c r="A15039" s="12"/>
      <c r="B15039" s="12"/>
      <c r="C15039" s="12"/>
    </row>
    <row r="15040" spans="1:3" x14ac:dyDescent="0.35">
      <c r="A15040" s="12"/>
      <c r="B15040" s="12"/>
      <c r="C15040" s="12"/>
    </row>
    <row r="15041" spans="1:3" x14ac:dyDescent="0.35">
      <c r="A15041" s="12"/>
      <c r="B15041" s="12"/>
      <c r="C15041" s="12"/>
    </row>
    <row r="15042" spans="1:3" x14ac:dyDescent="0.35">
      <c r="A15042" s="12"/>
      <c r="B15042" s="12"/>
      <c r="C15042" s="12"/>
    </row>
    <row r="15043" spans="1:3" x14ac:dyDescent="0.35">
      <c r="A15043" s="12"/>
      <c r="B15043" s="12"/>
      <c r="C15043" s="12"/>
    </row>
    <row r="15044" spans="1:3" x14ac:dyDescent="0.35">
      <c r="A15044" s="12"/>
      <c r="B15044" s="12"/>
      <c r="C15044" s="12"/>
    </row>
    <row r="15045" spans="1:3" x14ac:dyDescent="0.35">
      <c r="A15045" s="12"/>
      <c r="B15045" s="12"/>
      <c r="C15045" s="12"/>
    </row>
    <row r="15046" spans="1:3" x14ac:dyDescent="0.35">
      <c r="A15046" s="12"/>
      <c r="B15046" s="12"/>
      <c r="C15046" s="12"/>
    </row>
    <row r="15047" spans="1:3" x14ac:dyDescent="0.35">
      <c r="A15047" s="12"/>
      <c r="B15047" s="12"/>
      <c r="C15047" s="12"/>
    </row>
    <row r="15048" spans="1:3" x14ac:dyDescent="0.35">
      <c r="A15048" s="12"/>
      <c r="B15048" s="12"/>
      <c r="C15048" s="12"/>
    </row>
    <row r="15049" spans="1:3" x14ac:dyDescent="0.35">
      <c r="A15049" s="12"/>
      <c r="B15049" s="12"/>
      <c r="C15049" s="12"/>
    </row>
    <row r="15050" spans="1:3" x14ac:dyDescent="0.35">
      <c r="A15050" s="12"/>
      <c r="B15050" s="12"/>
      <c r="C15050" s="12"/>
    </row>
    <row r="15051" spans="1:3" x14ac:dyDescent="0.35">
      <c r="A15051" s="12"/>
      <c r="B15051" s="12"/>
      <c r="C15051" s="12"/>
    </row>
    <row r="15052" spans="1:3" x14ac:dyDescent="0.35">
      <c r="A15052" s="12"/>
      <c r="B15052" s="12"/>
      <c r="C15052" s="12"/>
    </row>
    <row r="15053" spans="1:3" x14ac:dyDescent="0.35">
      <c r="A15053" s="12"/>
      <c r="B15053" s="12"/>
      <c r="C15053" s="12"/>
    </row>
    <row r="15054" spans="1:3" x14ac:dyDescent="0.35">
      <c r="A15054" s="12"/>
      <c r="B15054" s="12"/>
      <c r="C15054" s="12"/>
    </row>
    <row r="15055" spans="1:3" x14ac:dyDescent="0.35">
      <c r="A15055" s="12"/>
      <c r="B15055" s="12"/>
      <c r="C15055" s="12"/>
    </row>
    <row r="15056" spans="1:3" x14ac:dyDescent="0.35">
      <c r="A15056" s="12"/>
      <c r="B15056" s="12"/>
      <c r="C15056" s="12"/>
    </row>
    <row r="15057" spans="1:3" x14ac:dyDescent="0.35">
      <c r="A15057" s="12"/>
      <c r="B15057" s="12"/>
      <c r="C15057" s="12"/>
    </row>
    <row r="15058" spans="1:3" x14ac:dyDescent="0.35">
      <c r="A15058" s="12"/>
      <c r="B15058" s="12"/>
      <c r="C15058" s="12"/>
    </row>
    <row r="15059" spans="1:3" x14ac:dyDescent="0.35">
      <c r="A15059" s="12"/>
      <c r="B15059" s="12"/>
      <c r="C15059" s="12"/>
    </row>
    <row r="15060" spans="1:3" x14ac:dyDescent="0.35">
      <c r="A15060" s="12"/>
      <c r="B15060" s="12"/>
      <c r="C15060" s="12"/>
    </row>
    <row r="15061" spans="1:3" x14ac:dyDescent="0.35">
      <c r="A15061" s="12"/>
      <c r="B15061" s="12"/>
      <c r="C15061" s="12"/>
    </row>
    <row r="15062" spans="1:3" x14ac:dyDescent="0.35">
      <c r="A15062" s="12"/>
      <c r="B15062" s="12"/>
      <c r="C15062" s="12"/>
    </row>
    <row r="15063" spans="1:3" x14ac:dyDescent="0.35">
      <c r="A15063" s="12"/>
      <c r="B15063" s="12"/>
      <c r="C15063" s="12"/>
    </row>
    <row r="15064" spans="1:3" x14ac:dyDescent="0.35">
      <c r="A15064" s="12"/>
      <c r="B15064" s="12"/>
      <c r="C15064" s="12"/>
    </row>
    <row r="15065" spans="1:3" x14ac:dyDescent="0.35">
      <c r="A15065" s="12"/>
      <c r="B15065" s="12"/>
      <c r="C15065" s="12"/>
    </row>
    <row r="15066" spans="1:3" x14ac:dyDescent="0.35">
      <c r="A15066" s="12"/>
      <c r="B15066" s="12"/>
      <c r="C15066" s="12"/>
    </row>
    <row r="15067" spans="1:3" x14ac:dyDescent="0.35">
      <c r="A15067" s="12"/>
      <c r="B15067" s="12"/>
      <c r="C15067" s="12"/>
    </row>
    <row r="15068" spans="1:3" x14ac:dyDescent="0.35">
      <c r="A15068" s="12"/>
      <c r="B15068" s="12"/>
      <c r="C15068" s="12"/>
    </row>
    <row r="15069" spans="1:3" x14ac:dyDescent="0.35">
      <c r="A15069" s="12"/>
      <c r="B15069" s="12"/>
      <c r="C15069" s="12"/>
    </row>
    <row r="15070" spans="1:3" x14ac:dyDescent="0.35">
      <c r="A15070" s="12"/>
      <c r="B15070" s="12"/>
      <c r="C15070" s="12"/>
    </row>
    <row r="15071" spans="1:3" x14ac:dyDescent="0.35">
      <c r="A15071" s="12"/>
      <c r="B15071" s="12"/>
      <c r="C15071" s="12"/>
    </row>
    <row r="15072" spans="1:3" x14ac:dyDescent="0.35">
      <c r="A15072" s="12"/>
      <c r="B15072" s="12"/>
      <c r="C15072" s="12"/>
    </row>
    <row r="15073" spans="1:3" x14ac:dyDescent="0.35">
      <c r="A15073" s="12"/>
      <c r="B15073" s="12"/>
      <c r="C15073" s="12"/>
    </row>
    <row r="15074" spans="1:3" x14ac:dyDescent="0.35">
      <c r="A15074" s="12"/>
      <c r="B15074" s="12"/>
      <c r="C15074" s="12"/>
    </row>
    <row r="15075" spans="1:3" x14ac:dyDescent="0.35">
      <c r="A15075" s="12"/>
      <c r="B15075" s="12"/>
      <c r="C15075" s="12"/>
    </row>
    <row r="15076" spans="1:3" x14ac:dyDescent="0.35">
      <c r="A15076" s="12"/>
      <c r="B15076" s="12"/>
      <c r="C15076" s="12"/>
    </row>
    <row r="15077" spans="1:3" x14ac:dyDescent="0.35">
      <c r="A15077" s="12"/>
      <c r="B15077" s="12"/>
      <c r="C15077" s="12"/>
    </row>
    <row r="15078" spans="1:3" x14ac:dyDescent="0.35">
      <c r="A15078" s="12"/>
      <c r="B15078" s="12"/>
      <c r="C15078" s="12"/>
    </row>
    <row r="15079" spans="1:3" x14ac:dyDescent="0.35">
      <c r="A15079" s="12"/>
      <c r="B15079" s="12"/>
      <c r="C15079" s="12"/>
    </row>
    <row r="15080" spans="1:3" x14ac:dyDescent="0.35">
      <c r="A15080" s="12"/>
      <c r="B15080" s="12"/>
      <c r="C15080" s="12"/>
    </row>
    <row r="15081" spans="1:3" x14ac:dyDescent="0.35">
      <c r="A15081" s="12"/>
      <c r="B15081" s="12"/>
      <c r="C15081" s="12"/>
    </row>
    <row r="15082" spans="1:3" x14ac:dyDescent="0.35">
      <c r="A15082" s="12"/>
      <c r="B15082" s="12"/>
      <c r="C15082" s="12"/>
    </row>
    <row r="15083" spans="1:3" x14ac:dyDescent="0.35">
      <c r="A15083" s="12"/>
      <c r="B15083" s="12"/>
      <c r="C15083" s="12"/>
    </row>
    <row r="15084" spans="1:3" x14ac:dyDescent="0.35">
      <c r="A15084" s="12"/>
      <c r="B15084" s="12"/>
      <c r="C15084" s="12"/>
    </row>
    <row r="15085" spans="1:3" x14ac:dyDescent="0.35">
      <c r="A15085" s="12"/>
      <c r="B15085" s="12"/>
      <c r="C15085" s="12"/>
    </row>
    <row r="15086" spans="1:3" x14ac:dyDescent="0.35">
      <c r="A15086" s="12"/>
      <c r="B15086" s="12"/>
      <c r="C15086" s="12"/>
    </row>
    <row r="15087" spans="1:3" x14ac:dyDescent="0.35">
      <c r="A15087" s="12"/>
      <c r="B15087" s="12"/>
      <c r="C15087" s="12"/>
    </row>
    <row r="15088" spans="1:3" x14ac:dyDescent="0.35">
      <c r="A15088" s="12"/>
      <c r="B15088" s="12"/>
      <c r="C15088" s="12"/>
    </row>
    <row r="15089" spans="1:3" x14ac:dyDescent="0.35">
      <c r="A15089" s="12"/>
      <c r="B15089" s="12"/>
      <c r="C15089" s="12"/>
    </row>
    <row r="15090" spans="1:3" x14ac:dyDescent="0.35">
      <c r="A15090" s="12"/>
      <c r="B15090" s="12"/>
      <c r="C15090" s="12"/>
    </row>
    <row r="15091" spans="1:3" x14ac:dyDescent="0.35">
      <c r="A15091" s="12"/>
      <c r="B15091" s="12"/>
      <c r="C15091" s="12"/>
    </row>
    <row r="15092" spans="1:3" x14ac:dyDescent="0.35">
      <c r="A15092" s="12"/>
      <c r="B15092" s="12"/>
      <c r="C15092" s="12"/>
    </row>
    <row r="15093" spans="1:3" x14ac:dyDescent="0.35">
      <c r="A15093" s="12"/>
      <c r="B15093" s="12"/>
      <c r="C15093" s="12"/>
    </row>
    <row r="15094" spans="1:3" x14ac:dyDescent="0.35">
      <c r="A15094" s="12"/>
      <c r="B15094" s="12"/>
      <c r="C15094" s="12"/>
    </row>
    <row r="15095" spans="1:3" x14ac:dyDescent="0.35">
      <c r="A15095" s="12"/>
      <c r="B15095" s="12"/>
      <c r="C15095" s="12"/>
    </row>
    <row r="15096" spans="1:3" x14ac:dyDescent="0.35">
      <c r="A15096" s="12"/>
      <c r="B15096" s="12"/>
      <c r="C15096" s="12"/>
    </row>
    <row r="15097" spans="1:3" x14ac:dyDescent="0.35">
      <c r="A15097" s="12"/>
      <c r="B15097" s="12"/>
      <c r="C15097" s="12"/>
    </row>
    <row r="15098" spans="1:3" x14ac:dyDescent="0.35">
      <c r="A15098" s="12"/>
      <c r="B15098" s="12"/>
      <c r="C15098" s="12"/>
    </row>
    <row r="15099" spans="1:3" x14ac:dyDescent="0.35">
      <c r="A15099" s="12"/>
      <c r="B15099" s="12"/>
      <c r="C15099" s="12"/>
    </row>
    <row r="15100" spans="1:3" x14ac:dyDescent="0.35">
      <c r="A15100" s="12"/>
      <c r="B15100" s="12"/>
      <c r="C15100" s="12"/>
    </row>
    <row r="15101" spans="1:3" x14ac:dyDescent="0.35">
      <c r="A15101" s="12"/>
      <c r="B15101" s="12"/>
      <c r="C15101" s="12"/>
    </row>
    <row r="15102" spans="1:3" x14ac:dyDescent="0.35">
      <c r="A15102" s="12"/>
      <c r="B15102" s="12"/>
      <c r="C15102" s="12"/>
    </row>
    <row r="15103" spans="1:3" x14ac:dyDescent="0.35">
      <c r="A15103" s="12"/>
      <c r="B15103" s="12"/>
      <c r="C15103" s="12"/>
    </row>
    <row r="15104" spans="1:3" x14ac:dyDescent="0.35">
      <c r="A15104" s="12"/>
      <c r="B15104" s="12"/>
      <c r="C15104" s="12"/>
    </row>
    <row r="15105" spans="1:3" x14ac:dyDescent="0.35">
      <c r="A15105" s="12"/>
      <c r="B15105" s="12"/>
      <c r="C15105" s="12"/>
    </row>
    <row r="15106" spans="1:3" x14ac:dyDescent="0.35">
      <c r="A15106" s="12"/>
      <c r="B15106" s="12"/>
      <c r="C15106" s="12"/>
    </row>
    <row r="15107" spans="1:3" x14ac:dyDescent="0.35">
      <c r="A15107" s="12"/>
      <c r="B15107" s="12"/>
      <c r="C15107" s="12"/>
    </row>
    <row r="15108" spans="1:3" x14ac:dyDescent="0.35">
      <c r="A15108" s="12"/>
      <c r="B15108" s="12"/>
      <c r="C15108" s="12"/>
    </row>
    <row r="15109" spans="1:3" x14ac:dyDescent="0.35">
      <c r="A15109" s="12"/>
      <c r="B15109" s="12"/>
      <c r="C15109" s="12"/>
    </row>
    <row r="15110" spans="1:3" x14ac:dyDescent="0.35">
      <c r="A15110" s="12"/>
      <c r="B15110" s="12"/>
      <c r="C15110" s="12"/>
    </row>
    <row r="15111" spans="1:3" x14ac:dyDescent="0.35">
      <c r="A15111" s="12"/>
      <c r="B15111" s="12"/>
      <c r="C15111" s="12"/>
    </row>
    <row r="15112" spans="1:3" x14ac:dyDescent="0.35">
      <c r="A15112" s="12"/>
      <c r="B15112" s="12"/>
      <c r="C15112" s="12"/>
    </row>
    <row r="15113" spans="1:3" x14ac:dyDescent="0.35">
      <c r="A15113" s="12"/>
      <c r="B15113" s="12"/>
      <c r="C15113" s="12"/>
    </row>
    <row r="15114" spans="1:3" x14ac:dyDescent="0.35">
      <c r="A15114" s="12"/>
      <c r="B15114" s="12"/>
      <c r="C15114" s="12"/>
    </row>
    <row r="15115" spans="1:3" x14ac:dyDescent="0.35">
      <c r="A15115" s="12"/>
      <c r="B15115" s="12"/>
      <c r="C15115" s="12"/>
    </row>
    <row r="15116" spans="1:3" x14ac:dyDescent="0.35">
      <c r="A15116" s="12"/>
      <c r="B15116" s="12"/>
      <c r="C15116" s="12"/>
    </row>
    <row r="15117" spans="1:3" x14ac:dyDescent="0.35">
      <c r="A15117" s="12"/>
      <c r="B15117" s="12"/>
      <c r="C15117" s="12"/>
    </row>
    <row r="15118" spans="1:3" x14ac:dyDescent="0.35">
      <c r="A15118" s="12"/>
      <c r="B15118" s="12"/>
      <c r="C15118" s="12"/>
    </row>
    <row r="15119" spans="1:3" x14ac:dyDescent="0.35">
      <c r="A15119" s="12"/>
      <c r="B15119" s="12"/>
      <c r="C15119" s="12"/>
    </row>
    <row r="15120" spans="1:3" x14ac:dyDescent="0.35">
      <c r="A15120" s="12"/>
      <c r="B15120" s="12"/>
      <c r="C15120" s="12"/>
    </row>
    <row r="15121" spans="1:3" x14ac:dyDescent="0.35">
      <c r="A15121" s="12"/>
      <c r="B15121" s="12"/>
      <c r="C15121" s="12"/>
    </row>
    <row r="15122" spans="1:3" x14ac:dyDescent="0.35">
      <c r="A15122" s="12"/>
      <c r="B15122" s="12"/>
      <c r="C15122" s="12"/>
    </row>
    <row r="15123" spans="1:3" x14ac:dyDescent="0.35">
      <c r="A15123" s="12"/>
      <c r="B15123" s="12"/>
      <c r="C15123" s="12"/>
    </row>
    <row r="15124" spans="1:3" x14ac:dyDescent="0.35">
      <c r="A15124" s="12"/>
      <c r="B15124" s="12"/>
      <c r="C15124" s="12"/>
    </row>
    <row r="15125" spans="1:3" x14ac:dyDescent="0.35">
      <c r="A15125" s="12"/>
      <c r="B15125" s="12"/>
      <c r="C15125" s="12"/>
    </row>
    <row r="15126" spans="1:3" x14ac:dyDescent="0.35">
      <c r="A15126" s="12"/>
      <c r="B15126" s="12"/>
      <c r="C15126" s="12"/>
    </row>
    <row r="15127" spans="1:3" x14ac:dyDescent="0.35">
      <c r="A15127" s="12"/>
      <c r="B15127" s="12"/>
      <c r="C15127" s="12"/>
    </row>
    <row r="15128" spans="1:3" x14ac:dyDescent="0.35">
      <c r="A15128" s="12"/>
      <c r="B15128" s="12"/>
      <c r="C15128" s="12"/>
    </row>
    <row r="15129" spans="1:3" x14ac:dyDescent="0.35">
      <c r="A15129" s="12"/>
      <c r="B15129" s="12"/>
      <c r="C15129" s="12"/>
    </row>
    <row r="15130" spans="1:3" x14ac:dyDescent="0.35">
      <c r="A15130" s="12"/>
      <c r="B15130" s="12"/>
      <c r="C15130" s="12"/>
    </row>
    <row r="15131" spans="1:3" x14ac:dyDescent="0.35">
      <c r="A15131" s="12"/>
      <c r="B15131" s="12"/>
      <c r="C15131" s="12"/>
    </row>
    <row r="15132" spans="1:3" x14ac:dyDescent="0.35">
      <c r="A15132" s="12"/>
      <c r="B15132" s="12"/>
      <c r="C15132" s="12"/>
    </row>
    <row r="15133" spans="1:3" x14ac:dyDescent="0.35">
      <c r="A15133" s="12"/>
      <c r="B15133" s="12"/>
      <c r="C15133" s="12"/>
    </row>
    <row r="15134" spans="1:3" x14ac:dyDescent="0.35">
      <c r="A15134" s="12"/>
      <c r="B15134" s="12"/>
      <c r="C15134" s="12"/>
    </row>
    <row r="15135" spans="1:3" x14ac:dyDescent="0.35">
      <c r="A15135" s="12"/>
      <c r="B15135" s="12"/>
      <c r="C15135" s="12"/>
    </row>
    <row r="15136" spans="1:3" x14ac:dyDescent="0.35">
      <c r="A15136" s="12"/>
      <c r="B15136" s="12"/>
      <c r="C15136" s="12"/>
    </row>
    <row r="15137" spans="1:3" x14ac:dyDescent="0.35">
      <c r="A15137" s="12"/>
      <c r="B15137" s="12"/>
      <c r="C15137" s="12"/>
    </row>
    <row r="15138" spans="1:3" x14ac:dyDescent="0.35">
      <c r="A15138" s="12"/>
      <c r="B15138" s="12"/>
      <c r="C15138" s="12"/>
    </row>
    <row r="15139" spans="1:3" x14ac:dyDescent="0.35">
      <c r="A15139" s="12"/>
      <c r="B15139" s="12"/>
      <c r="C15139" s="12"/>
    </row>
    <row r="15140" spans="1:3" x14ac:dyDescent="0.35">
      <c r="A15140" s="12"/>
      <c r="B15140" s="12"/>
      <c r="C15140" s="12"/>
    </row>
    <row r="15141" spans="1:3" x14ac:dyDescent="0.35">
      <c r="A15141" s="12"/>
      <c r="B15141" s="12"/>
      <c r="C15141" s="12"/>
    </row>
    <row r="15142" spans="1:3" x14ac:dyDescent="0.35">
      <c r="A15142" s="12"/>
      <c r="B15142" s="12"/>
      <c r="C15142" s="12"/>
    </row>
    <row r="15143" spans="1:3" x14ac:dyDescent="0.35">
      <c r="A15143" s="12"/>
      <c r="B15143" s="12"/>
      <c r="C15143" s="12"/>
    </row>
    <row r="15144" spans="1:3" x14ac:dyDescent="0.35">
      <c r="A15144" s="12"/>
      <c r="B15144" s="12"/>
      <c r="C15144" s="12"/>
    </row>
    <row r="15145" spans="1:3" x14ac:dyDescent="0.35">
      <c r="A15145" s="12"/>
      <c r="B15145" s="12"/>
      <c r="C15145" s="12"/>
    </row>
    <row r="15146" spans="1:3" x14ac:dyDescent="0.35">
      <c r="A15146" s="12"/>
      <c r="B15146" s="12"/>
      <c r="C15146" s="12"/>
    </row>
    <row r="15147" spans="1:3" x14ac:dyDescent="0.35">
      <c r="A15147" s="12"/>
      <c r="B15147" s="12"/>
      <c r="C15147" s="12"/>
    </row>
    <row r="15148" spans="1:3" x14ac:dyDescent="0.35">
      <c r="A15148" s="12"/>
      <c r="B15148" s="12"/>
      <c r="C15148" s="12"/>
    </row>
    <row r="15149" spans="1:3" x14ac:dyDescent="0.35">
      <c r="A15149" s="12"/>
      <c r="B15149" s="12"/>
      <c r="C15149" s="12"/>
    </row>
    <row r="15150" spans="1:3" x14ac:dyDescent="0.35">
      <c r="A15150" s="12"/>
      <c r="B15150" s="12"/>
      <c r="C15150" s="12"/>
    </row>
    <row r="15151" spans="1:3" x14ac:dyDescent="0.35">
      <c r="A15151" s="12"/>
      <c r="B15151" s="12"/>
      <c r="C15151" s="12"/>
    </row>
    <row r="15152" spans="1:3" x14ac:dyDescent="0.35">
      <c r="A15152" s="12"/>
      <c r="B15152" s="12"/>
      <c r="C15152" s="12"/>
    </row>
    <row r="15153" spans="1:3" x14ac:dyDescent="0.35">
      <c r="A15153" s="12"/>
      <c r="B15153" s="12"/>
      <c r="C15153" s="12"/>
    </row>
    <row r="15154" spans="1:3" x14ac:dyDescent="0.35">
      <c r="A15154" s="12"/>
      <c r="B15154" s="12"/>
      <c r="C15154" s="12"/>
    </row>
    <row r="15155" spans="1:3" x14ac:dyDescent="0.35">
      <c r="A15155" s="12"/>
      <c r="B15155" s="12"/>
      <c r="C15155" s="12"/>
    </row>
    <row r="15156" spans="1:3" x14ac:dyDescent="0.35">
      <c r="A15156" s="12"/>
      <c r="B15156" s="12"/>
      <c r="C15156" s="12"/>
    </row>
    <row r="15157" spans="1:3" x14ac:dyDescent="0.35">
      <c r="A15157" s="12"/>
      <c r="B15157" s="12"/>
      <c r="C15157" s="12"/>
    </row>
    <row r="15158" spans="1:3" x14ac:dyDescent="0.35">
      <c r="A15158" s="12"/>
      <c r="B15158" s="12"/>
      <c r="C15158" s="12"/>
    </row>
    <row r="15159" spans="1:3" x14ac:dyDescent="0.35">
      <c r="A15159" s="12"/>
      <c r="B15159" s="12"/>
      <c r="C15159" s="12"/>
    </row>
    <row r="15160" spans="1:3" x14ac:dyDescent="0.35">
      <c r="A15160" s="12"/>
      <c r="B15160" s="12"/>
      <c r="C15160" s="12"/>
    </row>
    <row r="15161" spans="1:3" x14ac:dyDescent="0.35">
      <c r="A15161" s="12"/>
      <c r="B15161" s="12"/>
      <c r="C15161" s="12"/>
    </row>
    <row r="15162" spans="1:3" x14ac:dyDescent="0.35">
      <c r="A15162" s="12"/>
      <c r="B15162" s="12"/>
      <c r="C15162" s="12"/>
    </row>
    <row r="15163" spans="1:3" x14ac:dyDescent="0.35">
      <c r="A15163" s="12"/>
      <c r="B15163" s="12"/>
      <c r="C15163" s="12"/>
    </row>
    <row r="15164" spans="1:3" x14ac:dyDescent="0.35">
      <c r="A15164" s="12"/>
      <c r="B15164" s="12"/>
      <c r="C15164" s="12"/>
    </row>
    <row r="15165" spans="1:3" x14ac:dyDescent="0.35">
      <c r="A15165" s="12"/>
      <c r="B15165" s="12"/>
      <c r="C15165" s="12"/>
    </row>
    <row r="15166" spans="1:3" x14ac:dyDescent="0.35">
      <c r="A15166" s="12"/>
      <c r="B15166" s="12"/>
      <c r="C15166" s="12"/>
    </row>
    <row r="15167" spans="1:3" x14ac:dyDescent="0.35">
      <c r="A15167" s="12"/>
      <c r="B15167" s="12"/>
      <c r="C15167" s="12"/>
    </row>
    <row r="15168" spans="1:3" x14ac:dyDescent="0.35">
      <c r="A15168" s="12"/>
      <c r="B15168" s="12"/>
      <c r="C15168" s="12"/>
    </row>
    <row r="15169" spans="1:3" x14ac:dyDescent="0.35">
      <c r="A15169" s="12"/>
      <c r="B15169" s="12"/>
      <c r="C15169" s="12"/>
    </row>
    <row r="15170" spans="1:3" x14ac:dyDescent="0.35">
      <c r="A15170" s="12"/>
      <c r="B15170" s="12"/>
      <c r="C15170" s="12"/>
    </row>
    <row r="15171" spans="1:3" x14ac:dyDescent="0.35">
      <c r="A15171" s="12"/>
      <c r="B15171" s="12"/>
      <c r="C15171" s="12"/>
    </row>
    <row r="15172" spans="1:3" x14ac:dyDescent="0.35">
      <c r="A15172" s="12"/>
      <c r="B15172" s="12"/>
      <c r="C15172" s="12"/>
    </row>
    <row r="15173" spans="1:3" x14ac:dyDescent="0.35">
      <c r="A15173" s="12"/>
      <c r="B15173" s="12"/>
      <c r="C15173" s="12"/>
    </row>
    <row r="15174" spans="1:3" x14ac:dyDescent="0.35">
      <c r="A15174" s="12"/>
      <c r="B15174" s="12"/>
      <c r="C15174" s="12"/>
    </row>
    <row r="15175" spans="1:3" x14ac:dyDescent="0.35">
      <c r="A15175" s="12"/>
      <c r="B15175" s="12"/>
      <c r="C15175" s="12"/>
    </row>
    <row r="15176" spans="1:3" x14ac:dyDescent="0.35">
      <c r="A15176" s="12"/>
      <c r="B15176" s="12"/>
      <c r="C15176" s="12"/>
    </row>
    <row r="15177" spans="1:3" x14ac:dyDescent="0.35">
      <c r="A15177" s="12"/>
      <c r="B15177" s="12"/>
      <c r="C15177" s="12"/>
    </row>
    <row r="15178" spans="1:3" x14ac:dyDescent="0.35">
      <c r="A15178" s="12"/>
      <c r="B15178" s="12"/>
      <c r="C15178" s="12"/>
    </row>
    <row r="15179" spans="1:3" x14ac:dyDescent="0.35">
      <c r="A15179" s="12"/>
      <c r="B15179" s="12"/>
      <c r="C15179" s="12"/>
    </row>
    <row r="15180" spans="1:3" x14ac:dyDescent="0.35">
      <c r="A15180" s="12"/>
      <c r="B15180" s="12"/>
      <c r="C15180" s="12"/>
    </row>
    <row r="15181" spans="1:3" x14ac:dyDescent="0.35">
      <c r="A15181" s="12"/>
      <c r="B15181" s="12"/>
      <c r="C15181" s="12"/>
    </row>
    <row r="15182" spans="1:3" x14ac:dyDescent="0.35">
      <c r="A15182" s="12"/>
      <c r="B15182" s="12"/>
      <c r="C15182" s="12"/>
    </row>
    <row r="15183" spans="1:3" x14ac:dyDescent="0.35">
      <c r="A15183" s="12"/>
      <c r="B15183" s="12"/>
      <c r="C15183" s="12"/>
    </row>
    <row r="15184" spans="1:3" x14ac:dyDescent="0.35">
      <c r="A15184" s="12"/>
      <c r="B15184" s="12"/>
      <c r="C15184" s="12"/>
    </row>
    <row r="15185" spans="1:3" x14ac:dyDescent="0.35">
      <c r="A15185" s="12"/>
      <c r="B15185" s="12"/>
      <c r="C15185" s="12"/>
    </row>
    <row r="15186" spans="1:3" x14ac:dyDescent="0.35">
      <c r="A15186" s="12"/>
      <c r="B15186" s="12"/>
      <c r="C15186" s="12"/>
    </row>
    <row r="15187" spans="1:3" x14ac:dyDescent="0.35">
      <c r="A15187" s="12"/>
      <c r="B15187" s="12"/>
      <c r="C15187" s="12"/>
    </row>
    <row r="15188" spans="1:3" x14ac:dyDescent="0.35">
      <c r="A15188" s="12"/>
      <c r="B15188" s="12"/>
      <c r="C15188" s="12"/>
    </row>
    <row r="15189" spans="1:3" x14ac:dyDescent="0.35">
      <c r="A15189" s="12"/>
      <c r="B15189" s="12"/>
      <c r="C15189" s="12"/>
    </row>
    <row r="15190" spans="1:3" x14ac:dyDescent="0.35">
      <c r="A15190" s="12"/>
      <c r="B15190" s="12"/>
      <c r="C15190" s="12"/>
    </row>
    <row r="15191" spans="1:3" x14ac:dyDescent="0.35">
      <c r="A15191" s="12"/>
      <c r="B15191" s="12"/>
      <c r="C15191" s="12"/>
    </row>
    <row r="15192" spans="1:3" x14ac:dyDescent="0.35">
      <c r="A15192" s="12"/>
      <c r="B15192" s="12"/>
      <c r="C15192" s="12"/>
    </row>
    <row r="15193" spans="1:3" x14ac:dyDescent="0.35">
      <c r="A15193" s="12"/>
      <c r="B15193" s="12"/>
      <c r="C15193" s="12"/>
    </row>
    <row r="15194" spans="1:3" x14ac:dyDescent="0.35">
      <c r="A15194" s="12"/>
      <c r="B15194" s="12"/>
      <c r="C15194" s="12"/>
    </row>
    <row r="15195" spans="1:3" x14ac:dyDescent="0.35">
      <c r="A15195" s="12"/>
      <c r="B15195" s="12"/>
      <c r="C15195" s="12"/>
    </row>
    <row r="15196" spans="1:3" x14ac:dyDescent="0.35">
      <c r="A15196" s="12"/>
      <c r="B15196" s="12"/>
      <c r="C15196" s="12"/>
    </row>
    <row r="15197" spans="1:3" x14ac:dyDescent="0.35">
      <c r="A15197" s="12"/>
      <c r="B15197" s="12"/>
      <c r="C15197" s="12"/>
    </row>
    <row r="15198" spans="1:3" x14ac:dyDescent="0.35">
      <c r="A15198" s="12"/>
      <c r="B15198" s="12"/>
      <c r="C15198" s="12"/>
    </row>
    <row r="15199" spans="1:3" x14ac:dyDescent="0.35">
      <c r="A15199" s="12"/>
      <c r="B15199" s="12"/>
      <c r="C15199" s="12"/>
    </row>
    <row r="15200" spans="1:3" x14ac:dyDescent="0.35">
      <c r="A15200" s="12"/>
      <c r="B15200" s="12"/>
      <c r="C15200" s="12"/>
    </row>
    <row r="15201" spans="1:3" x14ac:dyDescent="0.35">
      <c r="A15201" s="12"/>
      <c r="B15201" s="12"/>
      <c r="C15201" s="12"/>
    </row>
    <row r="15202" spans="1:3" x14ac:dyDescent="0.35">
      <c r="A15202" s="12"/>
      <c r="B15202" s="12"/>
      <c r="C15202" s="12"/>
    </row>
    <row r="15203" spans="1:3" x14ac:dyDescent="0.35">
      <c r="A15203" s="12"/>
      <c r="B15203" s="12"/>
      <c r="C15203" s="12"/>
    </row>
    <row r="15204" spans="1:3" x14ac:dyDescent="0.35">
      <c r="A15204" s="12"/>
      <c r="B15204" s="12"/>
      <c r="C15204" s="12"/>
    </row>
    <row r="15205" spans="1:3" x14ac:dyDescent="0.35">
      <c r="A15205" s="12"/>
      <c r="B15205" s="12"/>
      <c r="C15205" s="12"/>
    </row>
    <row r="15206" spans="1:3" x14ac:dyDescent="0.35">
      <c r="A15206" s="12"/>
      <c r="B15206" s="12"/>
      <c r="C15206" s="12"/>
    </row>
    <row r="15207" spans="1:3" x14ac:dyDescent="0.35">
      <c r="A15207" s="12"/>
      <c r="B15207" s="12"/>
      <c r="C15207" s="12"/>
    </row>
    <row r="15208" spans="1:3" x14ac:dyDescent="0.35">
      <c r="A15208" s="12"/>
      <c r="B15208" s="12"/>
      <c r="C15208" s="12"/>
    </row>
    <row r="15209" spans="1:3" x14ac:dyDescent="0.35">
      <c r="A15209" s="12"/>
      <c r="B15209" s="12"/>
      <c r="C15209" s="12"/>
    </row>
    <row r="15210" spans="1:3" x14ac:dyDescent="0.35">
      <c r="A15210" s="12"/>
      <c r="B15210" s="12"/>
      <c r="C15210" s="12"/>
    </row>
    <row r="15211" spans="1:3" x14ac:dyDescent="0.35">
      <c r="A15211" s="12"/>
      <c r="B15211" s="12"/>
      <c r="C15211" s="12"/>
    </row>
    <row r="15212" spans="1:3" x14ac:dyDescent="0.35">
      <c r="A15212" s="12"/>
      <c r="B15212" s="12"/>
      <c r="C15212" s="12"/>
    </row>
    <row r="15213" spans="1:3" x14ac:dyDescent="0.35">
      <c r="A15213" s="12"/>
      <c r="B15213" s="12"/>
      <c r="C15213" s="12"/>
    </row>
    <row r="15214" spans="1:3" x14ac:dyDescent="0.35">
      <c r="A15214" s="12"/>
      <c r="B15214" s="12"/>
      <c r="C15214" s="12"/>
    </row>
    <row r="15215" spans="1:3" x14ac:dyDescent="0.35">
      <c r="A15215" s="12"/>
      <c r="B15215" s="12"/>
      <c r="C15215" s="12"/>
    </row>
    <row r="15216" spans="1:3" x14ac:dyDescent="0.35">
      <c r="A15216" s="12"/>
      <c r="B15216" s="12"/>
      <c r="C15216" s="12"/>
    </row>
    <row r="15217" spans="1:3" x14ac:dyDescent="0.35">
      <c r="A15217" s="12"/>
      <c r="B15217" s="12"/>
      <c r="C15217" s="12"/>
    </row>
    <row r="15218" spans="1:3" x14ac:dyDescent="0.35">
      <c r="A15218" s="12"/>
      <c r="B15218" s="12"/>
      <c r="C15218" s="12"/>
    </row>
    <row r="15219" spans="1:3" x14ac:dyDescent="0.35">
      <c r="A15219" s="12"/>
      <c r="B15219" s="12"/>
      <c r="C15219" s="12"/>
    </row>
    <row r="15220" spans="1:3" x14ac:dyDescent="0.35">
      <c r="A15220" s="12"/>
      <c r="B15220" s="12"/>
      <c r="C15220" s="12"/>
    </row>
    <row r="15221" spans="1:3" x14ac:dyDescent="0.35">
      <c r="A15221" s="12"/>
      <c r="B15221" s="12"/>
      <c r="C15221" s="12"/>
    </row>
    <row r="15222" spans="1:3" x14ac:dyDescent="0.35">
      <c r="A15222" s="12"/>
      <c r="B15222" s="12"/>
      <c r="C15222" s="12"/>
    </row>
    <row r="15223" spans="1:3" x14ac:dyDescent="0.35">
      <c r="A15223" s="12"/>
      <c r="B15223" s="12"/>
      <c r="C15223" s="12"/>
    </row>
    <row r="15224" spans="1:3" x14ac:dyDescent="0.35">
      <c r="A15224" s="12"/>
      <c r="B15224" s="12"/>
      <c r="C15224" s="12"/>
    </row>
    <row r="15225" spans="1:3" x14ac:dyDescent="0.35">
      <c r="A15225" s="12"/>
      <c r="B15225" s="12"/>
      <c r="C15225" s="12"/>
    </row>
    <row r="15226" spans="1:3" x14ac:dyDescent="0.35">
      <c r="A15226" s="12"/>
      <c r="B15226" s="12"/>
      <c r="C15226" s="12"/>
    </row>
    <row r="15227" spans="1:3" x14ac:dyDescent="0.35">
      <c r="A15227" s="12"/>
      <c r="B15227" s="12"/>
      <c r="C15227" s="12"/>
    </row>
    <row r="15228" spans="1:3" x14ac:dyDescent="0.35">
      <c r="A15228" s="12"/>
      <c r="B15228" s="12"/>
      <c r="C15228" s="12"/>
    </row>
    <row r="15229" spans="1:3" x14ac:dyDescent="0.35">
      <c r="A15229" s="12"/>
      <c r="B15229" s="12"/>
      <c r="C15229" s="12"/>
    </row>
    <row r="15230" spans="1:3" x14ac:dyDescent="0.35">
      <c r="A15230" s="12"/>
      <c r="B15230" s="12"/>
      <c r="C15230" s="12"/>
    </row>
    <row r="15231" spans="1:3" x14ac:dyDescent="0.35">
      <c r="A15231" s="12"/>
      <c r="B15231" s="12"/>
      <c r="C15231" s="12"/>
    </row>
    <row r="15232" spans="1:3" x14ac:dyDescent="0.35">
      <c r="A15232" s="12"/>
      <c r="B15232" s="12"/>
      <c r="C15232" s="12"/>
    </row>
    <row r="15233" spans="1:3" x14ac:dyDescent="0.35">
      <c r="A15233" s="12"/>
      <c r="B15233" s="12"/>
      <c r="C15233" s="12"/>
    </row>
    <row r="15234" spans="1:3" x14ac:dyDescent="0.35">
      <c r="A15234" s="12"/>
      <c r="B15234" s="12"/>
      <c r="C15234" s="12"/>
    </row>
    <row r="15235" spans="1:3" x14ac:dyDescent="0.35">
      <c r="A15235" s="12"/>
      <c r="B15235" s="12"/>
      <c r="C15235" s="12"/>
    </row>
    <row r="15236" spans="1:3" x14ac:dyDescent="0.35">
      <c r="A15236" s="12"/>
      <c r="B15236" s="12"/>
      <c r="C15236" s="12"/>
    </row>
    <row r="15237" spans="1:3" x14ac:dyDescent="0.35">
      <c r="A15237" s="12"/>
      <c r="B15237" s="12"/>
      <c r="C15237" s="12"/>
    </row>
    <row r="15238" spans="1:3" x14ac:dyDescent="0.35">
      <c r="A15238" s="12"/>
      <c r="B15238" s="12"/>
      <c r="C15238" s="12"/>
    </row>
    <row r="15239" spans="1:3" x14ac:dyDescent="0.35">
      <c r="A15239" s="12"/>
      <c r="B15239" s="12"/>
      <c r="C15239" s="12"/>
    </row>
    <row r="15240" spans="1:3" x14ac:dyDescent="0.35">
      <c r="A15240" s="12"/>
      <c r="B15240" s="12"/>
      <c r="C15240" s="12"/>
    </row>
    <row r="15241" spans="1:3" x14ac:dyDescent="0.35">
      <c r="A15241" s="12"/>
      <c r="B15241" s="12"/>
      <c r="C15241" s="12"/>
    </row>
    <row r="15242" spans="1:3" x14ac:dyDescent="0.35">
      <c r="A15242" s="12"/>
      <c r="B15242" s="12"/>
      <c r="C15242" s="12"/>
    </row>
    <row r="15243" spans="1:3" x14ac:dyDescent="0.35">
      <c r="A15243" s="12"/>
      <c r="B15243" s="12"/>
      <c r="C15243" s="12"/>
    </row>
    <row r="15244" spans="1:3" x14ac:dyDescent="0.35">
      <c r="A15244" s="12"/>
      <c r="B15244" s="12"/>
      <c r="C15244" s="12"/>
    </row>
    <row r="15245" spans="1:3" x14ac:dyDescent="0.35">
      <c r="A15245" s="12"/>
      <c r="B15245" s="12"/>
      <c r="C15245" s="12"/>
    </row>
    <row r="15246" spans="1:3" x14ac:dyDescent="0.35">
      <c r="A15246" s="12"/>
      <c r="B15246" s="12"/>
      <c r="C15246" s="12"/>
    </row>
    <row r="15247" spans="1:3" x14ac:dyDescent="0.35">
      <c r="A15247" s="12"/>
      <c r="B15247" s="12"/>
      <c r="C15247" s="12"/>
    </row>
    <row r="15248" spans="1:3" x14ac:dyDescent="0.35">
      <c r="A15248" s="12"/>
      <c r="B15248" s="12"/>
      <c r="C15248" s="12"/>
    </row>
    <row r="15249" spans="1:3" x14ac:dyDescent="0.35">
      <c r="A15249" s="12"/>
      <c r="B15249" s="12"/>
      <c r="C15249" s="12"/>
    </row>
    <row r="15250" spans="1:3" x14ac:dyDescent="0.35">
      <c r="A15250" s="12"/>
      <c r="B15250" s="12"/>
      <c r="C15250" s="12"/>
    </row>
    <row r="15251" spans="1:3" x14ac:dyDescent="0.35">
      <c r="A15251" s="12"/>
      <c r="B15251" s="12"/>
      <c r="C15251" s="12"/>
    </row>
    <row r="15252" spans="1:3" x14ac:dyDescent="0.35">
      <c r="A15252" s="12"/>
      <c r="B15252" s="12"/>
      <c r="C15252" s="12"/>
    </row>
    <row r="15253" spans="1:3" x14ac:dyDescent="0.35">
      <c r="A15253" s="12"/>
      <c r="B15253" s="12"/>
      <c r="C15253" s="12"/>
    </row>
    <row r="15254" spans="1:3" x14ac:dyDescent="0.35">
      <c r="A15254" s="12"/>
      <c r="B15254" s="12"/>
      <c r="C15254" s="12"/>
    </row>
    <row r="15255" spans="1:3" x14ac:dyDescent="0.35">
      <c r="A15255" s="12"/>
      <c r="B15255" s="12"/>
      <c r="C15255" s="12"/>
    </row>
    <row r="15256" spans="1:3" x14ac:dyDescent="0.35">
      <c r="A15256" s="12"/>
      <c r="B15256" s="12"/>
      <c r="C15256" s="12"/>
    </row>
    <row r="15257" spans="1:3" x14ac:dyDescent="0.35">
      <c r="A15257" s="12"/>
      <c r="B15257" s="12"/>
      <c r="C15257" s="12"/>
    </row>
    <row r="15258" spans="1:3" x14ac:dyDescent="0.35">
      <c r="A15258" s="12"/>
      <c r="B15258" s="12"/>
      <c r="C15258" s="12"/>
    </row>
    <row r="15259" spans="1:3" x14ac:dyDescent="0.35">
      <c r="A15259" s="12"/>
      <c r="B15259" s="12"/>
      <c r="C15259" s="12"/>
    </row>
    <row r="15260" spans="1:3" x14ac:dyDescent="0.35">
      <c r="A15260" s="12"/>
      <c r="B15260" s="12"/>
      <c r="C15260" s="12"/>
    </row>
    <row r="15261" spans="1:3" x14ac:dyDescent="0.35">
      <c r="A15261" s="12"/>
      <c r="B15261" s="12"/>
      <c r="C15261" s="12"/>
    </row>
    <row r="15262" spans="1:3" x14ac:dyDescent="0.35">
      <c r="A15262" s="12"/>
      <c r="B15262" s="12"/>
      <c r="C15262" s="12"/>
    </row>
    <row r="15263" spans="1:3" x14ac:dyDescent="0.35">
      <c r="A15263" s="12"/>
      <c r="B15263" s="12"/>
      <c r="C15263" s="12"/>
    </row>
    <row r="15264" spans="1:3" x14ac:dyDescent="0.35">
      <c r="A15264" s="12"/>
      <c r="B15264" s="12"/>
      <c r="C15264" s="12"/>
    </row>
    <row r="15265" spans="1:3" x14ac:dyDescent="0.35">
      <c r="A15265" s="12"/>
      <c r="B15265" s="12"/>
      <c r="C15265" s="12"/>
    </row>
    <row r="15266" spans="1:3" x14ac:dyDescent="0.35">
      <c r="A15266" s="12"/>
      <c r="B15266" s="12"/>
      <c r="C15266" s="12"/>
    </row>
    <row r="15267" spans="1:3" x14ac:dyDescent="0.35">
      <c r="A15267" s="12"/>
      <c r="B15267" s="12"/>
      <c r="C15267" s="12"/>
    </row>
    <row r="15268" spans="1:3" x14ac:dyDescent="0.35">
      <c r="A15268" s="12"/>
      <c r="B15268" s="12"/>
      <c r="C15268" s="12"/>
    </row>
    <row r="15269" spans="1:3" x14ac:dyDescent="0.35">
      <c r="A15269" s="12"/>
      <c r="B15269" s="12"/>
      <c r="C15269" s="12"/>
    </row>
    <row r="15270" spans="1:3" x14ac:dyDescent="0.35">
      <c r="A15270" s="12"/>
      <c r="B15270" s="12"/>
      <c r="C15270" s="12"/>
    </row>
    <row r="15271" spans="1:3" x14ac:dyDescent="0.35">
      <c r="A15271" s="12"/>
      <c r="B15271" s="12"/>
      <c r="C15271" s="12"/>
    </row>
    <row r="15272" spans="1:3" x14ac:dyDescent="0.35">
      <c r="A15272" s="12"/>
      <c r="B15272" s="12"/>
      <c r="C15272" s="12"/>
    </row>
    <row r="15273" spans="1:3" x14ac:dyDescent="0.35">
      <c r="A15273" s="12"/>
      <c r="B15273" s="12"/>
      <c r="C15273" s="12"/>
    </row>
    <row r="15274" spans="1:3" x14ac:dyDescent="0.35">
      <c r="A15274" s="12"/>
      <c r="B15274" s="12"/>
      <c r="C15274" s="12"/>
    </row>
    <row r="15275" spans="1:3" x14ac:dyDescent="0.35">
      <c r="A15275" s="12"/>
      <c r="B15275" s="12"/>
      <c r="C15275" s="12"/>
    </row>
    <row r="15276" spans="1:3" x14ac:dyDescent="0.35">
      <c r="A15276" s="12"/>
      <c r="B15276" s="12"/>
      <c r="C15276" s="12"/>
    </row>
    <row r="15277" spans="1:3" x14ac:dyDescent="0.35">
      <c r="A15277" s="12"/>
      <c r="B15277" s="12"/>
      <c r="C15277" s="12"/>
    </row>
    <row r="15278" spans="1:3" x14ac:dyDescent="0.35">
      <c r="A15278" s="12"/>
      <c r="B15278" s="12"/>
      <c r="C15278" s="12"/>
    </row>
    <row r="15279" spans="1:3" x14ac:dyDescent="0.35">
      <c r="A15279" s="12"/>
      <c r="B15279" s="12"/>
      <c r="C15279" s="12"/>
    </row>
    <row r="15280" spans="1:3" x14ac:dyDescent="0.35">
      <c r="A15280" s="12"/>
      <c r="B15280" s="12"/>
      <c r="C15280" s="12"/>
    </row>
    <row r="15281" spans="1:3" x14ac:dyDescent="0.35">
      <c r="A15281" s="12"/>
      <c r="B15281" s="12"/>
      <c r="C15281" s="12"/>
    </row>
    <row r="15282" spans="1:3" x14ac:dyDescent="0.35">
      <c r="A15282" s="12"/>
      <c r="B15282" s="12"/>
      <c r="C15282" s="12"/>
    </row>
    <row r="15283" spans="1:3" x14ac:dyDescent="0.35">
      <c r="A15283" s="12"/>
      <c r="B15283" s="12"/>
      <c r="C15283" s="12"/>
    </row>
    <row r="15284" spans="1:3" x14ac:dyDescent="0.35">
      <c r="A15284" s="12"/>
      <c r="B15284" s="12"/>
      <c r="C15284" s="12"/>
    </row>
    <row r="15285" spans="1:3" x14ac:dyDescent="0.35">
      <c r="A15285" s="12"/>
      <c r="B15285" s="12"/>
      <c r="C15285" s="12"/>
    </row>
    <row r="15286" spans="1:3" x14ac:dyDescent="0.35">
      <c r="A15286" s="12"/>
      <c r="B15286" s="12"/>
      <c r="C15286" s="12"/>
    </row>
    <row r="15287" spans="1:3" x14ac:dyDescent="0.35">
      <c r="A15287" s="12"/>
      <c r="B15287" s="12"/>
      <c r="C15287" s="12"/>
    </row>
    <row r="15288" spans="1:3" x14ac:dyDescent="0.35">
      <c r="A15288" s="12"/>
      <c r="B15288" s="12"/>
      <c r="C15288" s="12"/>
    </row>
    <row r="15289" spans="1:3" x14ac:dyDescent="0.35">
      <c r="A15289" s="12"/>
      <c r="B15289" s="12"/>
      <c r="C15289" s="12"/>
    </row>
    <row r="15290" spans="1:3" x14ac:dyDescent="0.35">
      <c r="A15290" s="12"/>
      <c r="B15290" s="12"/>
      <c r="C15290" s="12"/>
    </row>
    <row r="15291" spans="1:3" x14ac:dyDescent="0.35">
      <c r="A15291" s="12"/>
      <c r="B15291" s="12"/>
      <c r="C15291" s="12"/>
    </row>
    <row r="15292" spans="1:3" x14ac:dyDescent="0.35">
      <c r="A15292" s="12"/>
      <c r="B15292" s="12"/>
      <c r="C15292" s="12"/>
    </row>
    <row r="15293" spans="1:3" x14ac:dyDescent="0.35">
      <c r="A15293" s="12"/>
      <c r="B15293" s="12"/>
      <c r="C15293" s="12"/>
    </row>
    <row r="15294" spans="1:3" x14ac:dyDescent="0.35">
      <c r="A15294" s="12"/>
      <c r="B15294" s="12"/>
      <c r="C15294" s="12"/>
    </row>
    <row r="15295" spans="1:3" x14ac:dyDescent="0.35">
      <c r="A15295" s="12"/>
      <c r="B15295" s="12"/>
      <c r="C15295" s="12"/>
    </row>
    <row r="15296" spans="1:3" x14ac:dyDescent="0.35">
      <c r="A15296" s="12"/>
      <c r="B15296" s="12"/>
      <c r="C15296" s="12"/>
    </row>
    <row r="15297" spans="1:3" x14ac:dyDescent="0.35">
      <c r="A15297" s="12"/>
      <c r="B15297" s="12"/>
      <c r="C15297" s="12"/>
    </row>
    <row r="15298" spans="1:3" x14ac:dyDescent="0.35">
      <c r="A15298" s="12"/>
      <c r="B15298" s="12"/>
      <c r="C15298" s="12"/>
    </row>
    <row r="15299" spans="1:3" x14ac:dyDescent="0.35">
      <c r="A15299" s="12"/>
      <c r="B15299" s="12"/>
      <c r="C15299" s="12"/>
    </row>
    <row r="15300" spans="1:3" x14ac:dyDescent="0.35">
      <c r="A15300" s="12"/>
      <c r="B15300" s="12"/>
      <c r="C15300" s="12"/>
    </row>
    <row r="15301" spans="1:3" x14ac:dyDescent="0.35">
      <c r="A15301" s="12"/>
      <c r="B15301" s="12"/>
      <c r="C15301" s="12"/>
    </row>
    <row r="15302" spans="1:3" x14ac:dyDescent="0.35">
      <c r="A15302" s="12"/>
      <c r="B15302" s="12"/>
      <c r="C15302" s="12"/>
    </row>
    <row r="15303" spans="1:3" x14ac:dyDescent="0.35">
      <c r="A15303" s="12"/>
      <c r="B15303" s="12"/>
      <c r="C15303" s="12"/>
    </row>
    <row r="15304" spans="1:3" x14ac:dyDescent="0.35">
      <c r="A15304" s="12"/>
      <c r="B15304" s="12"/>
      <c r="C15304" s="12"/>
    </row>
    <row r="15305" spans="1:3" x14ac:dyDescent="0.35">
      <c r="A15305" s="12"/>
      <c r="B15305" s="12"/>
      <c r="C15305" s="12"/>
    </row>
    <row r="15306" spans="1:3" x14ac:dyDescent="0.35">
      <c r="A15306" s="12"/>
      <c r="B15306" s="12"/>
      <c r="C15306" s="12"/>
    </row>
    <row r="15307" spans="1:3" x14ac:dyDescent="0.35">
      <c r="A15307" s="12"/>
      <c r="B15307" s="12"/>
      <c r="C15307" s="12"/>
    </row>
    <row r="15308" spans="1:3" x14ac:dyDescent="0.35">
      <c r="A15308" s="12"/>
      <c r="B15308" s="12"/>
      <c r="C15308" s="12"/>
    </row>
    <row r="15309" spans="1:3" x14ac:dyDescent="0.35">
      <c r="A15309" s="12"/>
      <c r="B15309" s="12"/>
      <c r="C15309" s="12"/>
    </row>
    <row r="15310" spans="1:3" x14ac:dyDescent="0.35">
      <c r="A15310" s="12"/>
      <c r="B15310" s="12"/>
      <c r="C15310" s="12"/>
    </row>
    <row r="15311" spans="1:3" x14ac:dyDescent="0.35">
      <c r="A15311" s="12"/>
      <c r="B15311" s="12"/>
      <c r="C15311" s="12"/>
    </row>
    <row r="15312" spans="1:3" x14ac:dyDescent="0.35">
      <c r="A15312" s="12"/>
      <c r="B15312" s="12"/>
      <c r="C15312" s="12"/>
    </row>
    <row r="15313" spans="1:3" x14ac:dyDescent="0.35">
      <c r="A15313" s="12"/>
      <c r="B15313" s="12"/>
      <c r="C15313" s="12"/>
    </row>
    <row r="15314" spans="1:3" x14ac:dyDescent="0.35">
      <c r="A15314" s="12"/>
      <c r="B15314" s="12"/>
      <c r="C15314" s="12"/>
    </row>
    <row r="15315" spans="1:3" x14ac:dyDescent="0.35">
      <c r="A15315" s="12"/>
      <c r="B15315" s="12"/>
      <c r="C15315" s="12"/>
    </row>
    <row r="15316" spans="1:3" x14ac:dyDescent="0.35">
      <c r="A15316" s="12"/>
      <c r="B15316" s="12"/>
      <c r="C15316" s="12"/>
    </row>
    <row r="15317" spans="1:3" x14ac:dyDescent="0.35">
      <c r="A15317" s="12"/>
      <c r="B15317" s="12"/>
      <c r="C15317" s="12"/>
    </row>
    <row r="15318" spans="1:3" x14ac:dyDescent="0.35">
      <c r="A15318" s="12"/>
      <c r="B15318" s="12"/>
      <c r="C15318" s="12"/>
    </row>
    <row r="15319" spans="1:3" x14ac:dyDescent="0.35">
      <c r="A15319" s="12"/>
      <c r="B15319" s="12"/>
      <c r="C15319" s="12"/>
    </row>
    <row r="15320" spans="1:3" x14ac:dyDescent="0.35">
      <c r="A15320" s="12"/>
      <c r="B15320" s="12"/>
      <c r="C15320" s="12"/>
    </row>
    <row r="15321" spans="1:3" x14ac:dyDescent="0.35">
      <c r="A15321" s="12"/>
      <c r="B15321" s="12"/>
      <c r="C15321" s="12"/>
    </row>
    <row r="15322" spans="1:3" x14ac:dyDescent="0.35">
      <c r="A15322" s="12"/>
      <c r="B15322" s="12"/>
      <c r="C15322" s="12"/>
    </row>
    <row r="15323" spans="1:3" x14ac:dyDescent="0.35">
      <c r="A15323" s="12"/>
      <c r="B15323" s="12"/>
      <c r="C15323" s="12"/>
    </row>
    <row r="15324" spans="1:3" x14ac:dyDescent="0.35">
      <c r="A15324" s="12"/>
      <c r="B15324" s="12"/>
      <c r="C15324" s="12"/>
    </row>
    <row r="15325" spans="1:3" x14ac:dyDescent="0.35">
      <c r="A15325" s="12"/>
      <c r="B15325" s="12"/>
      <c r="C15325" s="12"/>
    </row>
    <row r="15326" spans="1:3" x14ac:dyDescent="0.35">
      <c r="A15326" s="12"/>
      <c r="B15326" s="12"/>
      <c r="C15326" s="12"/>
    </row>
    <row r="15327" spans="1:3" x14ac:dyDescent="0.35">
      <c r="A15327" s="12"/>
      <c r="B15327" s="12"/>
      <c r="C15327" s="12"/>
    </row>
    <row r="15328" spans="1:3" x14ac:dyDescent="0.35">
      <c r="A15328" s="12"/>
      <c r="B15328" s="12"/>
      <c r="C15328" s="12"/>
    </row>
    <row r="15329" spans="1:3" x14ac:dyDescent="0.35">
      <c r="A15329" s="12"/>
      <c r="B15329" s="12"/>
      <c r="C15329" s="12"/>
    </row>
    <row r="15330" spans="1:3" x14ac:dyDescent="0.35">
      <c r="A15330" s="12"/>
      <c r="B15330" s="12"/>
      <c r="C15330" s="12"/>
    </row>
    <row r="15331" spans="1:3" x14ac:dyDescent="0.35">
      <c r="A15331" s="12"/>
      <c r="B15331" s="12"/>
      <c r="C15331" s="12"/>
    </row>
    <row r="15332" spans="1:3" x14ac:dyDescent="0.35">
      <c r="A15332" s="12"/>
      <c r="B15332" s="12"/>
      <c r="C15332" s="12"/>
    </row>
    <row r="15333" spans="1:3" x14ac:dyDescent="0.35">
      <c r="A15333" s="12"/>
      <c r="B15333" s="12"/>
      <c r="C15333" s="12"/>
    </row>
    <row r="15334" spans="1:3" x14ac:dyDescent="0.35">
      <c r="A15334" s="12"/>
      <c r="B15334" s="12"/>
      <c r="C15334" s="12"/>
    </row>
    <row r="15335" spans="1:3" x14ac:dyDescent="0.35">
      <c r="A15335" s="12"/>
      <c r="B15335" s="12"/>
      <c r="C15335" s="12"/>
    </row>
    <row r="15336" spans="1:3" x14ac:dyDescent="0.35">
      <c r="A15336" s="12"/>
      <c r="B15336" s="12"/>
      <c r="C15336" s="12"/>
    </row>
    <row r="15337" spans="1:3" x14ac:dyDescent="0.35">
      <c r="A15337" s="12"/>
      <c r="B15337" s="12"/>
      <c r="C15337" s="12"/>
    </row>
    <row r="15338" spans="1:3" x14ac:dyDescent="0.35">
      <c r="A15338" s="12"/>
      <c r="B15338" s="12"/>
      <c r="C15338" s="12"/>
    </row>
    <row r="15339" spans="1:3" x14ac:dyDescent="0.35">
      <c r="A15339" s="12"/>
      <c r="B15339" s="12"/>
      <c r="C15339" s="12"/>
    </row>
    <row r="15340" spans="1:3" x14ac:dyDescent="0.35">
      <c r="A15340" s="12"/>
      <c r="B15340" s="12"/>
      <c r="C15340" s="12"/>
    </row>
    <row r="15341" spans="1:3" x14ac:dyDescent="0.35">
      <c r="A15341" s="12"/>
      <c r="B15341" s="12"/>
      <c r="C15341" s="12"/>
    </row>
    <row r="15342" spans="1:3" x14ac:dyDescent="0.35">
      <c r="A15342" s="12"/>
      <c r="B15342" s="12"/>
      <c r="C15342" s="12"/>
    </row>
    <row r="15343" spans="1:3" x14ac:dyDescent="0.35">
      <c r="A15343" s="12"/>
      <c r="B15343" s="12"/>
      <c r="C15343" s="12"/>
    </row>
    <row r="15344" spans="1:3" x14ac:dyDescent="0.35">
      <c r="A15344" s="12"/>
      <c r="B15344" s="12"/>
      <c r="C15344" s="12"/>
    </row>
    <row r="15345" spans="1:3" x14ac:dyDescent="0.35">
      <c r="A15345" s="12"/>
      <c r="B15345" s="12"/>
      <c r="C15345" s="12"/>
    </row>
    <row r="15346" spans="1:3" x14ac:dyDescent="0.35">
      <c r="A15346" s="12"/>
      <c r="B15346" s="12"/>
      <c r="C15346" s="12"/>
    </row>
    <row r="15347" spans="1:3" x14ac:dyDescent="0.35">
      <c r="A15347" s="12"/>
      <c r="B15347" s="12"/>
      <c r="C15347" s="12"/>
    </row>
    <row r="15348" spans="1:3" x14ac:dyDescent="0.35">
      <c r="A15348" s="12"/>
      <c r="B15348" s="12"/>
      <c r="C15348" s="12"/>
    </row>
    <row r="15349" spans="1:3" x14ac:dyDescent="0.35">
      <c r="A15349" s="12"/>
      <c r="B15349" s="12"/>
      <c r="C15349" s="12"/>
    </row>
    <row r="15350" spans="1:3" x14ac:dyDescent="0.35">
      <c r="A15350" s="12"/>
      <c r="B15350" s="12"/>
      <c r="C15350" s="12"/>
    </row>
    <row r="15351" spans="1:3" x14ac:dyDescent="0.35">
      <c r="A15351" s="12"/>
      <c r="B15351" s="12"/>
      <c r="C15351" s="12"/>
    </row>
    <row r="15352" spans="1:3" x14ac:dyDescent="0.35">
      <c r="A15352" s="12"/>
      <c r="B15352" s="12"/>
      <c r="C15352" s="12"/>
    </row>
    <row r="15353" spans="1:3" x14ac:dyDescent="0.35">
      <c r="A15353" s="12"/>
      <c r="B15353" s="12"/>
      <c r="C15353" s="12"/>
    </row>
    <row r="15354" spans="1:3" x14ac:dyDescent="0.35">
      <c r="A15354" s="12"/>
      <c r="B15354" s="12"/>
      <c r="C15354" s="12"/>
    </row>
    <row r="15355" spans="1:3" x14ac:dyDescent="0.35">
      <c r="A15355" s="12"/>
      <c r="B15355" s="12"/>
      <c r="C15355" s="12"/>
    </row>
    <row r="15356" spans="1:3" x14ac:dyDescent="0.35">
      <c r="A15356" s="12"/>
      <c r="B15356" s="12"/>
      <c r="C15356" s="12"/>
    </row>
    <row r="15357" spans="1:3" x14ac:dyDescent="0.35">
      <c r="A15357" s="12"/>
      <c r="B15357" s="12"/>
      <c r="C15357" s="12"/>
    </row>
    <row r="15358" spans="1:3" x14ac:dyDescent="0.35">
      <c r="A15358" s="12"/>
      <c r="B15358" s="12"/>
      <c r="C15358" s="12"/>
    </row>
    <row r="15359" spans="1:3" x14ac:dyDescent="0.35">
      <c r="A15359" s="12"/>
      <c r="B15359" s="12"/>
      <c r="C15359" s="12"/>
    </row>
    <row r="15360" spans="1:3" x14ac:dyDescent="0.35">
      <c r="A15360" s="12"/>
      <c r="B15360" s="12"/>
      <c r="C15360" s="12"/>
    </row>
    <row r="15361" spans="1:3" x14ac:dyDescent="0.35">
      <c r="A15361" s="12"/>
      <c r="B15361" s="12"/>
      <c r="C15361" s="12"/>
    </row>
    <row r="15362" spans="1:3" x14ac:dyDescent="0.35">
      <c r="A15362" s="12"/>
      <c r="B15362" s="12"/>
      <c r="C15362" s="12"/>
    </row>
    <row r="15363" spans="1:3" x14ac:dyDescent="0.35">
      <c r="A15363" s="12"/>
      <c r="B15363" s="12"/>
      <c r="C15363" s="12"/>
    </row>
    <row r="15364" spans="1:3" x14ac:dyDescent="0.35">
      <c r="A15364" s="12"/>
      <c r="B15364" s="12"/>
      <c r="C15364" s="12"/>
    </row>
    <row r="15365" spans="1:3" x14ac:dyDescent="0.35">
      <c r="A15365" s="12"/>
      <c r="B15365" s="12"/>
      <c r="C15365" s="12"/>
    </row>
    <row r="15366" spans="1:3" x14ac:dyDescent="0.35">
      <c r="A15366" s="12"/>
      <c r="B15366" s="12"/>
      <c r="C15366" s="12"/>
    </row>
    <row r="15367" spans="1:3" x14ac:dyDescent="0.35">
      <c r="A15367" s="12"/>
      <c r="B15367" s="12"/>
      <c r="C15367" s="12"/>
    </row>
    <row r="15368" spans="1:3" x14ac:dyDescent="0.35">
      <c r="A15368" s="12"/>
      <c r="B15368" s="12"/>
      <c r="C15368" s="12"/>
    </row>
    <row r="15369" spans="1:3" x14ac:dyDescent="0.35">
      <c r="A15369" s="12"/>
      <c r="B15369" s="12"/>
      <c r="C15369" s="12"/>
    </row>
    <row r="15370" spans="1:3" x14ac:dyDescent="0.35">
      <c r="A15370" s="12"/>
      <c r="B15370" s="12"/>
      <c r="C15370" s="12"/>
    </row>
    <row r="15371" spans="1:3" x14ac:dyDescent="0.35">
      <c r="A15371" s="12"/>
      <c r="B15371" s="12"/>
      <c r="C15371" s="12"/>
    </row>
    <row r="15372" spans="1:3" x14ac:dyDescent="0.35">
      <c r="A15372" s="12"/>
      <c r="B15372" s="12"/>
      <c r="C15372" s="12"/>
    </row>
    <row r="15373" spans="1:3" x14ac:dyDescent="0.35">
      <c r="A15373" s="12"/>
      <c r="B15373" s="12"/>
      <c r="C15373" s="12"/>
    </row>
    <row r="15374" spans="1:3" x14ac:dyDescent="0.35">
      <c r="A15374" s="12"/>
      <c r="B15374" s="12"/>
      <c r="C15374" s="12"/>
    </row>
    <row r="15375" spans="1:3" x14ac:dyDescent="0.35">
      <c r="A15375" s="12"/>
      <c r="B15375" s="12"/>
      <c r="C15375" s="12"/>
    </row>
    <row r="15376" spans="1:3" x14ac:dyDescent="0.35">
      <c r="A15376" s="12"/>
      <c r="B15376" s="12"/>
      <c r="C15376" s="12"/>
    </row>
    <row r="15377" spans="1:3" x14ac:dyDescent="0.35">
      <c r="A15377" s="12"/>
      <c r="B15377" s="12"/>
      <c r="C15377" s="12"/>
    </row>
    <row r="15378" spans="1:3" x14ac:dyDescent="0.35">
      <c r="A15378" s="12"/>
      <c r="B15378" s="12"/>
      <c r="C15378" s="12"/>
    </row>
    <row r="15379" spans="1:3" x14ac:dyDescent="0.35">
      <c r="A15379" s="12"/>
      <c r="B15379" s="12"/>
      <c r="C15379" s="12"/>
    </row>
    <row r="15380" spans="1:3" x14ac:dyDescent="0.35">
      <c r="A15380" s="12"/>
      <c r="B15380" s="12"/>
      <c r="C15380" s="12"/>
    </row>
    <row r="15381" spans="1:3" x14ac:dyDescent="0.35">
      <c r="A15381" s="12"/>
      <c r="B15381" s="12"/>
      <c r="C15381" s="12"/>
    </row>
    <row r="15382" spans="1:3" x14ac:dyDescent="0.35">
      <c r="A15382" s="12"/>
      <c r="B15382" s="12"/>
      <c r="C15382" s="12"/>
    </row>
    <row r="15383" spans="1:3" x14ac:dyDescent="0.35">
      <c r="A15383" s="12"/>
      <c r="B15383" s="12"/>
      <c r="C15383" s="12"/>
    </row>
    <row r="15384" spans="1:3" x14ac:dyDescent="0.35">
      <c r="A15384" s="12"/>
      <c r="B15384" s="12"/>
      <c r="C15384" s="12"/>
    </row>
    <row r="15385" spans="1:3" x14ac:dyDescent="0.35">
      <c r="A15385" s="12"/>
      <c r="B15385" s="12"/>
      <c r="C15385" s="12"/>
    </row>
    <row r="15386" spans="1:3" x14ac:dyDescent="0.35">
      <c r="A15386" s="12"/>
      <c r="B15386" s="12"/>
      <c r="C15386" s="12"/>
    </row>
    <row r="15387" spans="1:3" x14ac:dyDescent="0.35">
      <c r="A15387" s="12"/>
      <c r="B15387" s="12"/>
      <c r="C15387" s="12"/>
    </row>
    <row r="15388" spans="1:3" x14ac:dyDescent="0.35">
      <c r="A15388" s="12"/>
      <c r="B15388" s="12"/>
      <c r="C15388" s="12"/>
    </row>
    <row r="15389" spans="1:3" x14ac:dyDescent="0.35">
      <c r="A15389" s="12"/>
      <c r="B15389" s="12"/>
      <c r="C15389" s="12"/>
    </row>
    <row r="15390" spans="1:3" x14ac:dyDescent="0.35">
      <c r="A15390" s="12"/>
      <c r="B15390" s="12"/>
      <c r="C15390" s="12"/>
    </row>
    <row r="15391" spans="1:3" x14ac:dyDescent="0.35">
      <c r="A15391" s="12"/>
      <c r="B15391" s="12"/>
      <c r="C15391" s="12"/>
    </row>
    <row r="15392" spans="1:3" x14ac:dyDescent="0.35">
      <c r="A15392" s="12"/>
      <c r="B15392" s="12"/>
      <c r="C15392" s="12"/>
    </row>
    <row r="15393" spans="1:3" x14ac:dyDescent="0.35">
      <c r="A15393" s="12"/>
      <c r="B15393" s="12"/>
      <c r="C15393" s="12"/>
    </row>
    <row r="15394" spans="1:3" x14ac:dyDescent="0.35">
      <c r="A15394" s="12"/>
      <c r="B15394" s="12"/>
      <c r="C15394" s="12"/>
    </row>
    <row r="15395" spans="1:3" x14ac:dyDescent="0.35">
      <c r="A15395" s="12"/>
      <c r="B15395" s="12"/>
      <c r="C15395" s="12"/>
    </row>
    <row r="15396" spans="1:3" x14ac:dyDescent="0.35">
      <c r="A15396" s="12"/>
      <c r="B15396" s="12"/>
      <c r="C15396" s="12"/>
    </row>
    <row r="15397" spans="1:3" x14ac:dyDescent="0.35">
      <c r="A15397" s="12"/>
      <c r="B15397" s="12"/>
      <c r="C15397" s="12"/>
    </row>
    <row r="15398" spans="1:3" x14ac:dyDescent="0.35">
      <c r="A15398" s="12"/>
      <c r="B15398" s="12"/>
      <c r="C15398" s="12"/>
    </row>
    <row r="15399" spans="1:3" x14ac:dyDescent="0.35">
      <c r="A15399" s="12"/>
      <c r="B15399" s="12"/>
      <c r="C15399" s="12"/>
    </row>
    <row r="15400" spans="1:3" x14ac:dyDescent="0.35">
      <c r="A15400" s="12"/>
      <c r="B15400" s="12"/>
      <c r="C15400" s="12"/>
    </row>
    <row r="15401" spans="1:3" x14ac:dyDescent="0.35">
      <c r="A15401" s="12"/>
      <c r="B15401" s="12"/>
      <c r="C15401" s="12"/>
    </row>
    <row r="15402" spans="1:3" x14ac:dyDescent="0.35">
      <c r="A15402" s="12"/>
      <c r="B15402" s="12"/>
      <c r="C15402" s="12"/>
    </row>
    <row r="15403" spans="1:3" x14ac:dyDescent="0.35">
      <c r="A15403" s="12"/>
      <c r="B15403" s="12"/>
      <c r="C15403" s="12"/>
    </row>
    <row r="15404" spans="1:3" x14ac:dyDescent="0.35">
      <c r="A15404" s="12"/>
      <c r="B15404" s="12"/>
      <c r="C15404" s="12"/>
    </row>
    <row r="15405" spans="1:3" x14ac:dyDescent="0.35">
      <c r="A15405" s="12"/>
      <c r="B15405" s="12"/>
      <c r="C15405" s="12"/>
    </row>
    <row r="15406" spans="1:3" x14ac:dyDescent="0.35">
      <c r="A15406" s="12"/>
      <c r="B15406" s="12"/>
      <c r="C15406" s="12"/>
    </row>
    <row r="15407" spans="1:3" x14ac:dyDescent="0.35">
      <c r="A15407" s="12"/>
      <c r="B15407" s="12"/>
      <c r="C15407" s="12"/>
    </row>
    <row r="15408" spans="1:3" x14ac:dyDescent="0.35">
      <c r="A15408" s="12"/>
      <c r="B15408" s="12"/>
      <c r="C15408" s="12"/>
    </row>
    <row r="15409" spans="1:3" x14ac:dyDescent="0.35">
      <c r="A15409" s="12"/>
      <c r="B15409" s="12"/>
      <c r="C15409" s="12"/>
    </row>
    <row r="15410" spans="1:3" x14ac:dyDescent="0.35">
      <c r="A15410" s="12"/>
      <c r="B15410" s="12"/>
      <c r="C15410" s="12"/>
    </row>
    <row r="15411" spans="1:3" x14ac:dyDescent="0.35">
      <c r="A15411" s="12"/>
      <c r="B15411" s="12"/>
      <c r="C15411" s="12"/>
    </row>
    <row r="15412" spans="1:3" x14ac:dyDescent="0.35">
      <c r="A15412" s="12"/>
      <c r="B15412" s="12"/>
      <c r="C15412" s="12"/>
    </row>
    <row r="15413" spans="1:3" x14ac:dyDescent="0.35">
      <c r="A15413" s="12"/>
      <c r="B15413" s="12"/>
      <c r="C15413" s="12"/>
    </row>
    <row r="15414" spans="1:3" x14ac:dyDescent="0.35">
      <c r="A15414" s="12"/>
      <c r="B15414" s="12"/>
      <c r="C15414" s="12"/>
    </row>
    <row r="15415" spans="1:3" x14ac:dyDescent="0.35">
      <c r="A15415" s="12"/>
      <c r="B15415" s="12"/>
      <c r="C15415" s="12"/>
    </row>
    <row r="15416" spans="1:3" x14ac:dyDescent="0.35">
      <c r="A15416" s="12"/>
      <c r="B15416" s="12"/>
      <c r="C15416" s="12"/>
    </row>
    <row r="15417" spans="1:3" x14ac:dyDescent="0.35">
      <c r="A15417" s="12"/>
      <c r="B15417" s="12"/>
      <c r="C15417" s="12"/>
    </row>
    <row r="15418" spans="1:3" x14ac:dyDescent="0.35">
      <c r="A15418" s="12"/>
      <c r="B15418" s="12"/>
      <c r="C15418" s="12"/>
    </row>
    <row r="15419" spans="1:3" x14ac:dyDescent="0.35">
      <c r="A15419" s="12"/>
      <c r="B15419" s="12"/>
      <c r="C15419" s="12"/>
    </row>
    <row r="15420" spans="1:3" x14ac:dyDescent="0.35">
      <c r="A15420" s="12"/>
      <c r="B15420" s="12"/>
      <c r="C15420" s="12"/>
    </row>
    <row r="15421" spans="1:3" x14ac:dyDescent="0.35">
      <c r="A15421" s="12"/>
      <c r="B15421" s="12"/>
      <c r="C15421" s="12"/>
    </row>
    <row r="15422" spans="1:3" x14ac:dyDescent="0.35">
      <c r="A15422" s="12"/>
      <c r="B15422" s="12"/>
      <c r="C15422" s="12"/>
    </row>
    <row r="15423" spans="1:3" x14ac:dyDescent="0.35">
      <c r="A15423" s="12"/>
      <c r="B15423" s="12"/>
      <c r="C15423" s="12"/>
    </row>
    <row r="15424" spans="1:3" x14ac:dyDescent="0.35">
      <c r="A15424" s="12"/>
      <c r="B15424" s="12"/>
      <c r="C15424" s="12"/>
    </row>
    <row r="15425" spans="1:3" x14ac:dyDescent="0.35">
      <c r="A15425" s="12"/>
      <c r="B15425" s="12"/>
      <c r="C15425" s="12"/>
    </row>
    <row r="15426" spans="1:3" x14ac:dyDescent="0.35">
      <c r="A15426" s="12"/>
      <c r="B15426" s="12"/>
      <c r="C15426" s="12"/>
    </row>
    <row r="15427" spans="1:3" x14ac:dyDescent="0.35">
      <c r="A15427" s="12"/>
      <c r="B15427" s="12"/>
      <c r="C15427" s="12"/>
    </row>
    <row r="15428" spans="1:3" x14ac:dyDescent="0.35">
      <c r="A15428" s="12"/>
      <c r="B15428" s="12"/>
      <c r="C15428" s="12"/>
    </row>
    <row r="15429" spans="1:3" x14ac:dyDescent="0.35">
      <c r="A15429" s="12"/>
      <c r="B15429" s="12"/>
      <c r="C15429" s="12"/>
    </row>
    <row r="15430" spans="1:3" x14ac:dyDescent="0.35">
      <c r="A15430" s="12"/>
      <c r="B15430" s="12"/>
      <c r="C15430" s="12"/>
    </row>
    <row r="15431" spans="1:3" x14ac:dyDescent="0.35">
      <c r="A15431" s="12"/>
      <c r="B15431" s="12"/>
      <c r="C15431" s="12"/>
    </row>
    <row r="15432" spans="1:3" x14ac:dyDescent="0.35">
      <c r="A15432" s="12"/>
      <c r="B15432" s="12"/>
      <c r="C15432" s="12"/>
    </row>
    <row r="15433" spans="1:3" x14ac:dyDescent="0.35">
      <c r="A15433" s="12"/>
      <c r="B15433" s="12"/>
      <c r="C15433" s="12"/>
    </row>
    <row r="15434" spans="1:3" x14ac:dyDescent="0.35">
      <c r="A15434" s="12"/>
      <c r="B15434" s="12"/>
      <c r="C15434" s="12"/>
    </row>
    <row r="15435" spans="1:3" x14ac:dyDescent="0.35">
      <c r="A15435" s="12"/>
      <c r="B15435" s="12"/>
      <c r="C15435" s="12"/>
    </row>
    <row r="15436" spans="1:3" x14ac:dyDescent="0.35">
      <c r="A15436" s="12"/>
      <c r="B15436" s="12"/>
      <c r="C15436" s="12"/>
    </row>
    <row r="15437" spans="1:3" x14ac:dyDescent="0.35">
      <c r="A15437" s="12"/>
      <c r="B15437" s="12"/>
      <c r="C15437" s="12"/>
    </row>
    <row r="15438" spans="1:3" x14ac:dyDescent="0.35">
      <c r="A15438" s="12"/>
      <c r="B15438" s="12"/>
      <c r="C15438" s="12"/>
    </row>
    <row r="15439" spans="1:3" x14ac:dyDescent="0.35">
      <c r="A15439" s="12"/>
      <c r="B15439" s="12"/>
      <c r="C15439" s="12"/>
    </row>
    <row r="15440" spans="1:3" x14ac:dyDescent="0.35">
      <c r="A15440" s="12"/>
      <c r="B15440" s="12"/>
      <c r="C15440" s="12"/>
    </row>
    <row r="15441" spans="1:3" x14ac:dyDescent="0.35">
      <c r="A15441" s="12"/>
      <c r="B15441" s="12"/>
      <c r="C15441" s="12"/>
    </row>
    <row r="15442" spans="1:3" x14ac:dyDescent="0.35">
      <c r="A15442" s="12"/>
      <c r="B15442" s="12"/>
      <c r="C15442" s="12"/>
    </row>
    <row r="15443" spans="1:3" x14ac:dyDescent="0.35">
      <c r="A15443" s="12"/>
      <c r="B15443" s="12"/>
      <c r="C15443" s="12"/>
    </row>
    <row r="15444" spans="1:3" x14ac:dyDescent="0.35">
      <c r="A15444" s="12"/>
      <c r="B15444" s="12"/>
      <c r="C15444" s="12"/>
    </row>
    <row r="15445" spans="1:3" x14ac:dyDescent="0.35">
      <c r="A15445" s="12"/>
      <c r="B15445" s="12"/>
      <c r="C15445" s="12"/>
    </row>
    <row r="15446" spans="1:3" x14ac:dyDescent="0.35">
      <c r="A15446" s="12"/>
      <c r="B15446" s="12"/>
      <c r="C15446" s="12"/>
    </row>
    <row r="15447" spans="1:3" x14ac:dyDescent="0.35">
      <c r="A15447" s="12"/>
      <c r="B15447" s="12"/>
      <c r="C15447" s="12"/>
    </row>
    <row r="15448" spans="1:3" x14ac:dyDescent="0.35">
      <c r="A15448" s="12"/>
      <c r="B15448" s="12"/>
      <c r="C15448" s="12"/>
    </row>
    <row r="15449" spans="1:3" x14ac:dyDescent="0.35">
      <c r="A15449" s="12"/>
      <c r="B15449" s="12"/>
      <c r="C15449" s="12"/>
    </row>
    <row r="15450" spans="1:3" x14ac:dyDescent="0.35">
      <c r="A15450" s="12"/>
      <c r="B15450" s="12"/>
      <c r="C15450" s="12"/>
    </row>
    <row r="15451" spans="1:3" x14ac:dyDescent="0.35">
      <c r="A15451" s="12"/>
      <c r="B15451" s="12"/>
      <c r="C15451" s="12"/>
    </row>
    <row r="15452" spans="1:3" x14ac:dyDescent="0.35">
      <c r="A15452" s="12"/>
      <c r="B15452" s="12"/>
      <c r="C15452" s="12"/>
    </row>
    <row r="15453" spans="1:3" x14ac:dyDescent="0.35">
      <c r="A15453" s="12"/>
      <c r="B15453" s="12"/>
      <c r="C15453" s="12"/>
    </row>
    <row r="15454" spans="1:3" x14ac:dyDescent="0.35">
      <c r="A15454" s="12"/>
      <c r="B15454" s="12"/>
      <c r="C15454" s="12"/>
    </row>
    <row r="15455" spans="1:3" x14ac:dyDescent="0.35">
      <c r="A15455" s="12"/>
      <c r="B15455" s="12"/>
      <c r="C15455" s="12"/>
    </row>
    <row r="15456" spans="1:3" x14ac:dyDescent="0.35">
      <c r="A15456" s="12"/>
      <c r="B15456" s="12"/>
      <c r="C15456" s="12"/>
    </row>
    <row r="15457" spans="1:3" x14ac:dyDescent="0.35">
      <c r="A15457" s="12"/>
      <c r="B15457" s="12"/>
      <c r="C15457" s="12"/>
    </row>
    <row r="15458" spans="1:3" x14ac:dyDescent="0.35">
      <c r="A15458" s="12"/>
      <c r="B15458" s="12"/>
      <c r="C15458" s="12"/>
    </row>
    <row r="15459" spans="1:3" x14ac:dyDescent="0.35">
      <c r="A15459" s="12"/>
      <c r="B15459" s="12"/>
      <c r="C15459" s="12"/>
    </row>
    <row r="15460" spans="1:3" x14ac:dyDescent="0.35">
      <c r="A15460" s="12"/>
      <c r="B15460" s="12"/>
      <c r="C15460" s="12"/>
    </row>
    <row r="15461" spans="1:3" x14ac:dyDescent="0.35">
      <c r="A15461" s="12"/>
      <c r="B15461" s="12"/>
      <c r="C15461" s="12"/>
    </row>
    <row r="15462" spans="1:3" x14ac:dyDescent="0.35">
      <c r="A15462" s="12"/>
      <c r="B15462" s="12"/>
      <c r="C15462" s="12"/>
    </row>
    <row r="15463" spans="1:3" x14ac:dyDescent="0.35">
      <c r="A15463" s="12"/>
      <c r="B15463" s="12"/>
      <c r="C15463" s="12"/>
    </row>
    <row r="15464" spans="1:3" x14ac:dyDescent="0.35">
      <c r="A15464" s="12"/>
      <c r="B15464" s="12"/>
      <c r="C15464" s="12"/>
    </row>
    <row r="15465" spans="1:3" x14ac:dyDescent="0.35">
      <c r="A15465" s="12"/>
      <c r="B15465" s="12"/>
      <c r="C15465" s="12"/>
    </row>
    <row r="15466" spans="1:3" x14ac:dyDescent="0.35">
      <c r="A15466" s="12"/>
      <c r="B15466" s="12"/>
      <c r="C15466" s="12"/>
    </row>
    <row r="15467" spans="1:3" x14ac:dyDescent="0.35">
      <c r="A15467" s="12"/>
      <c r="B15467" s="12"/>
      <c r="C15467" s="12"/>
    </row>
    <row r="15468" spans="1:3" x14ac:dyDescent="0.35">
      <c r="A15468" s="12"/>
      <c r="B15468" s="12"/>
      <c r="C15468" s="12"/>
    </row>
    <row r="15469" spans="1:3" x14ac:dyDescent="0.35">
      <c r="A15469" s="12"/>
      <c r="B15469" s="12"/>
      <c r="C15469" s="12"/>
    </row>
    <row r="15470" spans="1:3" x14ac:dyDescent="0.35">
      <c r="A15470" s="12"/>
      <c r="B15470" s="12"/>
      <c r="C15470" s="12"/>
    </row>
    <row r="15471" spans="1:3" x14ac:dyDescent="0.35">
      <c r="A15471" s="12"/>
      <c r="B15471" s="12"/>
      <c r="C15471" s="12"/>
    </row>
    <row r="15472" spans="1:3" x14ac:dyDescent="0.35">
      <c r="A15472" s="12"/>
      <c r="B15472" s="12"/>
      <c r="C15472" s="12"/>
    </row>
    <row r="15473" spans="1:3" x14ac:dyDescent="0.35">
      <c r="A15473" s="12"/>
      <c r="B15473" s="12"/>
      <c r="C15473" s="12"/>
    </row>
    <row r="15474" spans="1:3" x14ac:dyDescent="0.35">
      <c r="A15474" s="12"/>
      <c r="B15474" s="12"/>
      <c r="C15474" s="12"/>
    </row>
    <row r="15475" spans="1:3" x14ac:dyDescent="0.35">
      <c r="A15475" s="12"/>
      <c r="B15475" s="12"/>
      <c r="C15475" s="12"/>
    </row>
    <row r="15476" spans="1:3" x14ac:dyDescent="0.35">
      <c r="A15476" s="12"/>
      <c r="B15476" s="12"/>
      <c r="C15476" s="12"/>
    </row>
    <row r="15477" spans="1:3" x14ac:dyDescent="0.35">
      <c r="A15477" s="12"/>
      <c r="B15477" s="12"/>
      <c r="C15477" s="12"/>
    </row>
    <row r="15478" spans="1:3" x14ac:dyDescent="0.35">
      <c r="A15478" s="12"/>
      <c r="B15478" s="12"/>
      <c r="C15478" s="12"/>
    </row>
    <row r="15479" spans="1:3" x14ac:dyDescent="0.35">
      <c r="A15479" s="12"/>
      <c r="B15479" s="12"/>
      <c r="C15479" s="12"/>
    </row>
    <row r="15480" spans="1:3" x14ac:dyDescent="0.35">
      <c r="A15480" s="12"/>
      <c r="B15480" s="12"/>
      <c r="C15480" s="12"/>
    </row>
    <row r="15481" spans="1:3" x14ac:dyDescent="0.35">
      <c r="A15481" s="12"/>
      <c r="B15481" s="12"/>
      <c r="C15481" s="12"/>
    </row>
    <row r="15482" spans="1:3" x14ac:dyDescent="0.35">
      <c r="A15482" s="12"/>
      <c r="B15482" s="12"/>
      <c r="C15482" s="12"/>
    </row>
    <row r="15483" spans="1:3" x14ac:dyDescent="0.35">
      <c r="A15483" s="12"/>
      <c r="B15483" s="12"/>
      <c r="C15483" s="12"/>
    </row>
    <row r="15484" spans="1:3" x14ac:dyDescent="0.35">
      <c r="A15484" s="12"/>
      <c r="B15484" s="12"/>
      <c r="C15484" s="12"/>
    </row>
    <row r="15485" spans="1:3" x14ac:dyDescent="0.35">
      <c r="A15485" s="12"/>
      <c r="B15485" s="12"/>
      <c r="C15485" s="12"/>
    </row>
    <row r="15486" spans="1:3" x14ac:dyDescent="0.35">
      <c r="A15486" s="12"/>
      <c r="B15486" s="12"/>
      <c r="C15486" s="12"/>
    </row>
    <row r="15487" spans="1:3" x14ac:dyDescent="0.35">
      <c r="A15487" s="12"/>
      <c r="B15487" s="12"/>
      <c r="C15487" s="12"/>
    </row>
    <row r="15488" spans="1:3" x14ac:dyDescent="0.35">
      <c r="A15488" s="12"/>
      <c r="B15488" s="12"/>
      <c r="C15488" s="12"/>
    </row>
    <row r="15489" spans="1:3" x14ac:dyDescent="0.35">
      <c r="A15489" s="12"/>
      <c r="B15489" s="12"/>
      <c r="C15489" s="12"/>
    </row>
    <row r="15490" spans="1:3" x14ac:dyDescent="0.35">
      <c r="A15490" s="12"/>
      <c r="B15490" s="12"/>
      <c r="C15490" s="12"/>
    </row>
    <row r="15491" spans="1:3" x14ac:dyDescent="0.35">
      <c r="A15491" s="12"/>
      <c r="B15491" s="12"/>
      <c r="C15491" s="12"/>
    </row>
    <row r="15492" spans="1:3" x14ac:dyDescent="0.35">
      <c r="A15492" s="12"/>
      <c r="B15492" s="12"/>
      <c r="C15492" s="12"/>
    </row>
    <row r="15493" spans="1:3" x14ac:dyDescent="0.35">
      <c r="A15493" s="12"/>
      <c r="B15493" s="12"/>
      <c r="C15493" s="12"/>
    </row>
    <row r="15494" spans="1:3" x14ac:dyDescent="0.35">
      <c r="A15494" s="12"/>
      <c r="B15494" s="12"/>
      <c r="C15494" s="12"/>
    </row>
    <row r="15495" spans="1:3" x14ac:dyDescent="0.35">
      <c r="A15495" s="12"/>
      <c r="B15495" s="12"/>
      <c r="C15495" s="12"/>
    </row>
    <row r="15496" spans="1:3" x14ac:dyDescent="0.35">
      <c r="A15496" s="12"/>
      <c r="B15496" s="12"/>
      <c r="C15496" s="12"/>
    </row>
    <row r="15497" spans="1:3" x14ac:dyDescent="0.35">
      <c r="A15497" s="12"/>
      <c r="B15497" s="12"/>
      <c r="C15497" s="12"/>
    </row>
    <row r="15498" spans="1:3" x14ac:dyDescent="0.35">
      <c r="A15498" s="12"/>
      <c r="B15498" s="12"/>
      <c r="C15498" s="12"/>
    </row>
    <row r="15499" spans="1:3" x14ac:dyDescent="0.35">
      <c r="A15499" s="12"/>
      <c r="B15499" s="12"/>
      <c r="C15499" s="12"/>
    </row>
    <row r="15500" spans="1:3" x14ac:dyDescent="0.35">
      <c r="A15500" s="12"/>
      <c r="B15500" s="12"/>
      <c r="C15500" s="12"/>
    </row>
    <row r="15501" spans="1:3" x14ac:dyDescent="0.35">
      <c r="A15501" s="12"/>
      <c r="B15501" s="12"/>
      <c r="C15501" s="12"/>
    </row>
    <row r="15502" spans="1:3" x14ac:dyDescent="0.35">
      <c r="A15502" s="12"/>
      <c r="B15502" s="12"/>
      <c r="C15502" s="12"/>
    </row>
    <row r="15503" spans="1:3" x14ac:dyDescent="0.35">
      <c r="A15503" s="12"/>
      <c r="B15503" s="12"/>
      <c r="C15503" s="12"/>
    </row>
    <row r="15504" spans="1:3" x14ac:dyDescent="0.35">
      <c r="A15504" s="12"/>
      <c r="B15504" s="12"/>
      <c r="C15504" s="12"/>
    </row>
    <row r="15505" spans="1:3" x14ac:dyDescent="0.35">
      <c r="A15505" s="12"/>
      <c r="B15505" s="12"/>
      <c r="C15505" s="12"/>
    </row>
    <row r="15506" spans="1:3" x14ac:dyDescent="0.35">
      <c r="A15506" s="12"/>
      <c r="B15506" s="12"/>
      <c r="C15506" s="12"/>
    </row>
    <row r="15507" spans="1:3" x14ac:dyDescent="0.35">
      <c r="A15507" s="12"/>
      <c r="B15507" s="12"/>
      <c r="C15507" s="12"/>
    </row>
    <row r="15508" spans="1:3" x14ac:dyDescent="0.35">
      <c r="A15508" s="12"/>
      <c r="B15508" s="12"/>
      <c r="C15508" s="12"/>
    </row>
    <row r="15509" spans="1:3" x14ac:dyDescent="0.35">
      <c r="A15509" s="12"/>
      <c r="B15509" s="12"/>
      <c r="C15509" s="12"/>
    </row>
    <row r="15510" spans="1:3" x14ac:dyDescent="0.35">
      <c r="A15510" s="12"/>
      <c r="B15510" s="12"/>
      <c r="C15510" s="12"/>
    </row>
    <row r="15511" spans="1:3" x14ac:dyDescent="0.35">
      <c r="A15511" s="12"/>
      <c r="B15511" s="12"/>
      <c r="C15511" s="12"/>
    </row>
    <row r="15512" spans="1:3" x14ac:dyDescent="0.35">
      <c r="A15512" s="12"/>
      <c r="B15512" s="12"/>
      <c r="C15512" s="12"/>
    </row>
    <row r="15513" spans="1:3" x14ac:dyDescent="0.35">
      <c r="A15513" s="12"/>
      <c r="B15513" s="12"/>
      <c r="C15513" s="12"/>
    </row>
    <row r="15514" spans="1:3" x14ac:dyDescent="0.35">
      <c r="A15514" s="12"/>
      <c r="B15514" s="12"/>
      <c r="C15514" s="12"/>
    </row>
    <row r="15515" spans="1:3" x14ac:dyDescent="0.35">
      <c r="A15515" s="12"/>
      <c r="B15515" s="12"/>
      <c r="C15515" s="12"/>
    </row>
    <row r="15516" spans="1:3" x14ac:dyDescent="0.35">
      <c r="A15516" s="12"/>
      <c r="B15516" s="12"/>
      <c r="C15516" s="12"/>
    </row>
    <row r="15517" spans="1:3" x14ac:dyDescent="0.35">
      <c r="A15517" s="12"/>
      <c r="B15517" s="12"/>
      <c r="C15517" s="12"/>
    </row>
    <row r="15518" spans="1:3" x14ac:dyDescent="0.35">
      <c r="A15518" s="12"/>
      <c r="B15518" s="12"/>
      <c r="C15518" s="12"/>
    </row>
    <row r="15519" spans="1:3" x14ac:dyDescent="0.35">
      <c r="A15519" s="12"/>
      <c r="B15519" s="12"/>
      <c r="C15519" s="12"/>
    </row>
    <row r="15520" spans="1:3" x14ac:dyDescent="0.35">
      <c r="A15520" s="12"/>
      <c r="B15520" s="12"/>
      <c r="C15520" s="12"/>
    </row>
    <row r="15521" spans="1:3" x14ac:dyDescent="0.35">
      <c r="A15521" s="12"/>
      <c r="B15521" s="12"/>
      <c r="C15521" s="12"/>
    </row>
    <row r="15522" spans="1:3" x14ac:dyDescent="0.35">
      <c r="A15522" s="12"/>
      <c r="B15522" s="12"/>
      <c r="C15522" s="12"/>
    </row>
    <row r="15523" spans="1:3" x14ac:dyDescent="0.35">
      <c r="A15523" s="12"/>
      <c r="B15523" s="12"/>
      <c r="C15523" s="12"/>
    </row>
    <row r="15524" spans="1:3" x14ac:dyDescent="0.35">
      <c r="A15524" s="12"/>
      <c r="B15524" s="12"/>
      <c r="C15524" s="12"/>
    </row>
    <row r="15525" spans="1:3" x14ac:dyDescent="0.35">
      <c r="A15525" s="12"/>
      <c r="B15525" s="12"/>
      <c r="C15525" s="12"/>
    </row>
    <row r="15526" spans="1:3" x14ac:dyDescent="0.35">
      <c r="A15526" s="12"/>
      <c r="B15526" s="12"/>
      <c r="C15526" s="12"/>
    </row>
    <row r="15527" spans="1:3" x14ac:dyDescent="0.35">
      <c r="A15527" s="12"/>
      <c r="B15527" s="12"/>
      <c r="C15527" s="12"/>
    </row>
    <row r="15528" spans="1:3" x14ac:dyDescent="0.35">
      <c r="A15528" s="12"/>
      <c r="B15528" s="12"/>
      <c r="C15528" s="12"/>
    </row>
    <row r="15529" spans="1:3" x14ac:dyDescent="0.35">
      <c r="A15529" s="12"/>
      <c r="B15529" s="12"/>
      <c r="C15529" s="12"/>
    </row>
    <row r="15530" spans="1:3" x14ac:dyDescent="0.35">
      <c r="A15530" s="12"/>
      <c r="B15530" s="12"/>
      <c r="C15530" s="12"/>
    </row>
    <row r="15531" spans="1:3" x14ac:dyDescent="0.35">
      <c r="A15531" s="12"/>
      <c r="B15531" s="12"/>
      <c r="C15531" s="12"/>
    </row>
    <row r="15532" spans="1:3" x14ac:dyDescent="0.35">
      <c r="A15532" s="12"/>
      <c r="B15532" s="12"/>
      <c r="C15532" s="12"/>
    </row>
    <row r="15533" spans="1:3" x14ac:dyDescent="0.35">
      <c r="A15533" s="12"/>
      <c r="B15533" s="12"/>
      <c r="C15533" s="12"/>
    </row>
    <row r="15534" spans="1:3" x14ac:dyDescent="0.35">
      <c r="A15534" s="12"/>
      <c r="B15534" s="12"/>
      <c r="C15534" s="12"/>
    </row>
    <row r="15535" spans="1:3" x14ac:dyDescent="0.35">
      <c r="A15535" s="12"/>
      <c r="B15535" s="12"/>
      <c r="C15535" s="12"/>
    </row>
    <row r="15536" spans="1:3" x14ac:dyDescent="0.35">
      <c r="A15536" s="12"/>
      <c r="B15536" s="12"/>
      <c r="C15536" s="12"/>
    </row>
    <row r="15537" spans="1:3" x14ac:dyDescent="0.35">
      <c r="A15537" s="12"/>
      <c r="B15537" s="12"/>
      <c r="C15537" s="12"/>
    </row>
    <row r="15538" spans="1:3" x14ac:dyDescent="0.35">
      <c r="A15538" s="12"/>
      <c r="B15538" s="12"/>
      <c r="C15538" s="12"/>
    </row>
    <row r="15539" spans="1:3" x14ac:dyDescent="0.35">
      <c r="A15539" s="12"/>
      <c r="B15539" s="12"/>
      <c r="C15539" s="12"/>
    </row>
    <row r="15540" spans="1:3" x14ac:dyDescent="0.35">
      <c r="A15540" s="12"/>
      <c r="B15540" s="12"/>
      <c r="C15540" s="12"/>
    </row>
    <row r="15541" spans="1:3" x14ac:dyDescent="0.35">
      <c r="A15541" s="12"/>
      <c r="B15541" s="12"/>
      <c r="C15541" s="12"/>
    </row>
    <row r="15542" spans="1:3" x14ac:dyDescent="0.35">
      <c r="A15542" s="12"/>
      <c r="B15542" s="12"/>
      <c r="C15542" s="12"/>
    </row>
    <row r="15543" spans="1:3" x14ac:dyDescent="0.35">
      <c r="A15543" s="12"/>
      <c r="B15543" s="12"/>
      <c r="C15543" s="12"/>
    </row>
    <row r="15544" spans="1:3" x14ac:dyDescent="0.35">
      <c r="A15544" s="12"/>
      <c r="B15544" s="12"/>
      <c r="C15544" s="12"/>
    </row>
    <row r="15545" spans="1:3" x14ac:dyDescent="0.35">
      <c r="A15545" s="12"/>
      <c r="B15545" s="12"/>
      <c r="C15545" s="12"/>
    </row>
    <row r="15546" spans="1:3" x14ac:dyDescent="0.35">
      <c r="A15546" s="12"/>
      <c r="B15546" s="12"/>
      <c r="C15546" s="12"/>
    </row>
    <row r="15547" spans="1:3" x14ac:dyDescent="0.35">
      <c r="A15547" s="12"/>
      <c r="B15547" s="12"/>
      <c r="C15547" s="12"/>
    </row>
    <row r="15548" spans="1:3" x14ac:dyDescent="0.35">
      <c r="A15548" s="12"/>
      <c r="B15548" s="12"/>
      <c r="C15548" s="12"/>
    </row>
    <row r="15549" spans="1:3" x14ac:dyDescent="0.35">
      <c r="A15549" s="12"/>
      <c r="B15549" s="12"/>
      <c r="C15549" s="12"/>
    </row>
    <row r="15550" spans="1:3" x14ac:dyDescent="0.35">
      <c r="A15550" s="12"/>
      <c r="B15550" s="12"/>
      <c r="C15550" s="12"/>
    </row>
    <row r="15551" spans="1:3" x14ac:dyDescent="0.35">
      <c r="A15551" s="12"/>
      <c r="B15551" s="12"/>
      <c r="C15551" s="12"/>
    </row>
    <row r="15552" spans="1:3" x14ac:dyDescent="0.35">
      <c r="A15552" s="12"/>
      <c r="B15552" s="12"/>
      <c r="C15552" s="12"/>
    </row>
    <row r="15553" spans="1:3" x14ac:dyDescent="0.35">
      <c r="A15553" s="12"/>
      <c r="B15553" s="12"/>
      <c r="C15553" s="12"/>
    </row>
    <row r="15554" spans="1:3" x14ac:dyDescent="0.35">
      <c r="A15554" s="12"/>
      <c r="B15554" s="12"/>
      <c r="C15554" s="12"/>
    </row>
    <row r="15555" spans="1:3" x14ac:dyDescent="0.35">
      <c r="A15555" s="12"/>
      <c r="B15555" s="12"/>
      <c r="C15555" s="12"/>
    </row>
    <row r="15556" spans="1:3" x14ac:dyDescent="0.35">
      <c r="A15556" s="12"/>
      <c r="B15556" s="12"/>
      <c r="C15556" s="12"/>
    </row>
    <row r="15557" spans="1:3" x14ac:dyDescent="0.35">
      <c r="A15557" s="12"/>
      <c r="B15557" s="12"/>
      <c r="C15557" s="12"/>
    </row>
    <row r="15558" spans="1:3" x14ac:dyDescent="0.35">
      <c r="A15558" s="12"/>
      <c r="B15558" s="12"/>
      <c r="C15558" s="12"/>
    </row>
    <row r="15559" spans="1:3" x14ac:dyDescent="0.35">
      <c r="A15559" s="12"/>
      <c r="B15559" s="12"/>
      <c r="C15559" s="12"/>
    </row>
    <row r="15560" spans="1:3" x14ac:dyDescent="0.35">
      <c r="A15560" s="12"/>
      <c r="B15560" s="12"/>
      <c r="C15560" s="12"/>
    </row>
    <row r="15561" spans="1:3" x14ac:dyDescent="0.35">
      <c r="A15561" s="12"/>
      <c r="B15561" s="12"/>
      <c r="C15561" s="12"/>
    </row>
    <row r="15562" spans="1:3" x14ac:dyDescent="0.35">
      <c r="A15562" s="12"/>
      <c r="B15562" s="12"/>
      <c r="C15562" s="12"/>
    </row>
    <row r="15563" spans="1:3" x14ac:dyDescent="0.35">
      <c r="A15563" s="12"/>
      <c r="B15563" s="12"/>
      <c r="C15563" s="12"/>
    </row>
    <row r="15564" spans="1:3" x14ac:dyDescent="0.35">
      <c r="A15564" s="12"/>
      <c r="B15564" s="12"/>
      <c r="C15564" s="12"/>
    </row>
    <row r="15565" spans="1:3" x14ac:dyDescent="0.35">
      <c r="A15565" s="12"/>
      <c r="B15565" s="12"/>
      <c r="C15565" s="12"/>
    </row>
    <row r="15566" spans="1:3" x14ac:dyDescent="0.35">
      <c r="A15566" s="12"/>
      <c r="B15566" s="12"/>
      <c r="C15566" s="12"/>
    </row>
    <row r="15567" spans="1:3" x14ac:dyDescent="0.35">
      <c r="A15567" s="12"/>
      <c r="B15567" s="12"/>
      <c r="C15567" s="12"/>
    </row>
    <row r="15568" spans="1:3" x14ac:dyDescent="0.35">
      <c r="A15568" s="12"/>
      <c r="B15568" s="12"/>
      <c r="C15568" s="12"/>
    </row>
    <row r="15569" spans="1:3" x14ac:dyDescent="0.35">
      <c r="A15569" s="12"/>
      <c r="B15569" s="12"/>
      <c r="C15569" s="12"/>
    </row>
    <row r="15570" spans="1:3" x14ac:dyDescent="0.35">
      <c r="A15570" s="12"/>
      <c r="B15570" s="12"/>
      <c r="C15570" s="12"/>
    </row>
    <row r="15571" spans="1:3" x14ac:dyDescent="0.35">
      <c r="A15571" s="12"/>
      <c r="B15571" s="12"/>
      <c r="C15571" s="12"/>
    </row>
    <row r="15572" spans="1:3" x14ac:dyDescent="0.35">
      <c r="A15572" s="12"/>
      <c r="B15572" s="12"/>
      <c r="C15572" s="12"/>
    </row>
    <row r="15573" spans="1:3" x14ac:dyDescent="0.35">
      <c r="A15573" s="12"/>
      <c r="B15573" s="12"/>
      <c r="C15573" s="12"/>
    </row>
    <row r="15574" spans="1:3" x14ac:dyDescent="0.35">
      <c r="A15574" s="12"/>
      <c r="B15574" s="12"/>
      <c r="C15574" s="12"/>
    </row>
    <row r="15575" spans="1:3" x14ac:dyDescent="0.35">
      <c r="A15575" s="12"/>
      <c r="B15575" s="12"/>
      <c r="C15575" s="12"/>
    </row>
    <row r="15576" spans="1:3" x14ac:dyDescent="0.35">
      <c r="A15576" s="12"/>
      <c r="B15576" s="12"/>
      <c r="C15576" s="12"/>
    </row>
    <row r="15577" spans="1:3" x14ac:dyDescent="0.35">
      <c r="A15577" s="12"/>
      <c r="B15577" s="12"/>
      <c r="C15577" s="12"/>
    </row>
    <row r="15578" spans="1:3" x14ac:dyDescent="0.35">
      <c r="A15578" s="12"/>
      <c r="B15578" s="12"/>
      <c r="C15578" s="12"/>
    </row>
    <row r="15579" spans="1:3" x14ac:dyDescent="0.35">
      <c r="A15579" s="12"/>
      <c r="B15579" s="12"/>
      <c r="C15579" s="12"/>
    </row>
    <row r="15580" spans="1:3" x14ac:dyDescent="0.35">
      <c r="A15580" s="12"/>
      <c r="B15580" s="12"/>
      <c r="C15580" s="12"/>
    </row>
    <row r="15581" spans="1:3" x14ac:dyDescent="0.35">
      <c r="A15581" s="12"/>
      <c r="B15581" s="12"/>
      <c r="C15581" s="12"/>
    </row>
    <row r="15582" spans="1:3" x14ac:dyDescent="0.35">
      <c r="A15582" s="12"/>
      <c r="B15582" s="12"/>
      <c r="C15582" s="12"/>
    </row>
    <row r="15583" spans="1:3" x14ac:dyDescent="0.35">
      <c r="A15583" s="12"/>
      <c r="B15583" s="12"/>
      <c r="C15583" s="12"/>
    </row>
    <row r="15584" spans="1:3" x14ac:dyDescent="0.35">
      <c r="A15584" s="12"/>
      <c r="B15584" s="12"/>
      <c r="C15584" s="12"/>
    </row>
    <row r="15585" spans="1:3" x14ac:dyDescent="0.35">
      <c r="A15585" s="12"/>
      <c r="B15585" s="12"/>
      <c r="C15585" s="12"/>
    </row>
    <row r="15586" spans="1:3" x14ac:dyDescent="0.35">
      <c r="A15586" s="12"/>
      <c r="B15586" s="12"/>
      <c r="C15586" s="12"/>
    </row>
    <row r="15587" spans="1:3" x14ac:dyDescent="0.35">
      <c r="A15587" s="12"/>
      <c r="B15587" s="12"/>
      <c r="C15587" s="12"/>
    </row>
    <row r="15588" spans="1:3" x14ac:dyDescent="0.35">
      <c r="A15588" s="12"/>
      <c r="B15588" s="12"/>
      <c r="C15588" s="12"/>
    </row>
    <row r="15589" spans="1:3" x14ac:dyDescent="0.35">
      <c r="A15589" s="12"/>
      <c r="B15589" s="12"/>
      <c r="C15589" s="12"/>
    </row>
    <row r="15590" spans="1:3" x14ac:dyDescent="0.35">
      <c r="A15590" s="12"/>
      <c r="B15590" s="12"/>
      <c r="C15590" s="12"/>
    </row>
    <row r="15591" spans="1:3" x14ac:dyDescent="0.35">
      <c r="A15591" s="12"/>
      <c r="B15591" s="12"/>
      <c r="C15591" s="12"/>
    </row>
    <row r="15592" spans="1:3" x14ac:dyDescent="0.35">
      <c r="A15592" s="12"/>
      <c r="B15592" s="12"/>
      <c r="C15592" s="12"/>
    </row>
    <row r="15593" spans="1:3" x14ac:dyDescent="0.35">
      <c r="A15593" s="12"/>
      <c r="B15593" s="12"/>
      <c r="C15593" s="12"/>
    </row>
    <row r="15594" spans="1:3" x14ac:dyDescent="0.35">
      <c r="A15594" s="12"/>
      <c r="B15594" s="12"/>
      <c r="C15594" s="12"/>
    </row>
    <row r="15595" spans="1:3" x14ac:dyDescent="0.35">
      <c r="A15595" s="12"/>
      <c r="B15595" s="12"/>
      <c r="C15595" s="12"/>
    </row>
    <row r="15596" spans="1:3" x14ac:dyDescent="0.35">
      <c r="A15596" s="12"/>
      <c r="B15596" s="12"/>
      <c r="C15596" s="12"/>
    </row>
    <row r="15597" spans="1:3" x14ac:dyDescent="0.35">
      <c r="A15597" s="12"/>
      <c r="B15597" s="12"/>
      <c r="C15597" s="12"/>
    </row>
    <row r="15598" spans="1:3" x14ac:dyDescent="0.35">
      <c r="A15598" s="12"/>
      <c r="B15598" s="12"/>
      <c r="C15598" s="12"/>
    </row>
    <row r="15599" spans="1:3" x14ac:dyDescent="0.35">
      <c r="A15599" s="12"/>
      <c r="B15599" s="12"/>
      <c r="C15599" s="12"/>
    </row>
    <row r="15600" spans="1:3" x14ac:dyDescent="0.35">
      <c r="A15600" s="12"/>
      <c r="B15600" s="12"/>
      <c r="C15600" s="12"/>
    </row>
    <row r="15601" spans="1:3" x14ac:dyDescent="0.35">
      <c r="A15601" s="12"/>
      <c r="B15601" s="12"/>
      <c r="C15601" s="12"/>
    </row>
    <row r="15602" spans="1:3" x14ac:dyDescent="0.35">
      <c r="A15602" s="12"/>
      <c r="B15602" s="12"/>
      <c r="C15602" s="12"/>
    </row>
    <row r="15603" spans="1:3" x14ac:dyDescent="0.35">
      <c r="A15603" s="12"/>
      <c r="B15603" s="12"/>
      <c r="C15603" s="12"/>
    </row>
    <row r="15604" spans="1:3" x14ac:dyDescent="0.35">
      <c r="A15604" s="12"/>
      <c r="B15604" s="12"/>
      <c r="C15604" s="12"/>
    </row>
    <row r="15605" spans="1:3" x14ac:dyDescent="0.35">
      <c r="A15605" s="12"/>
      <c r="B15605" s="12"/>
      <c r="C15605" s="12"/>
    </row>
    <row r="15606" spans="1:3" x14ac:dyDescent="0.35">
      <c r="A15606" s="12"/>
      <c r="B15606" s="12"/>
      <c r="C15606" s="12"/>
    </row>
    <row r="15607" spans="1:3" x14ac:dyDescent="0.35">
      <c r="A15607" s="12"/>
      <c r="B15607" s="12"/>
      <c r="C15607" s="12"/>
    </row>
    <row r="15608" spans="1:3" x14ac:dyDescent="0.35">
      <c r="A15608" s="12"/>
      <c r="B15608" s="12"/>
      <c r="C15608" s="12"/>
    </row>
    <row r="15609" spans="1:3" x14ac:dyDescent="0.35">
      <c r="A15609" s="12"/>
      <c r="B15609" s="12"/>
      <c r="C15609" s="12"/>
    </row>
    <row r="15610" spans="1:3" x14ac:dyDescent="0.35">
      <c r="A15610" s="12"/>
      <c r="B15610" s="12"/>
      <c r="C15610" s="12"/>
    </row>
    <row r="15611" spans="1:3" x14ac:dyDescent="0.35">
      <c r="A15611" s="12"/>
      <c r="B15611" s="12"/>
      <c r="C15611" s="12"/>
    </row>
    <row r="15612" spans="1:3" x14ac:dyDescent="0.35">
      <c r="A15612" s="12"/>
      <c r="B15612" s="12"/>
      <c r="C15612" s="12"/>
    </row>
    <row r="15613" spans="1:3" x14ac:dyDescent="0.35">
      <c r="A15613" s="12"/>
      <c r="B15613" s="12"/>
      <c r="C15613" s="12"/>
    </row>
    <row r="15614" spans="1:3" x14ac:dyDescent="0.35">
      <c r="A15614" s="12"/>
      <c r="B15614" s="12"/>
      <c r="C15614" s="12"/>
    </row>
    <row r="15615" spans="1:3" x14ac:dyDescent="0.35">
      <c r="A15615" s="12"/>
      <c r="B15615" s="12"/>
      <c r="C15615" s="12"/>
    </row>
    <row r="15616" spans="1:3" x14ac:dyDescent="0.35">
      <c r="A15616" s="12"/>
      <c r="B15616" s="12"/>
      <c r="C15616" s="12"/>
    </row>
    <row r="15617" spans="1:3" x14ac:dyDescent="0.35">
      <c r="A15617" s="12"/>
      <c r="B15617" s="12"/>
      <c r="C15617" s="12"/>
    </row>
    <row r="15618" spans="1:3" x14ac:dyDescent="0.35">
      <c r="A15618" s="12"/>
      <c r="B15618" s="12"/>
      <c r="C15618" s="12"/>
    </row>
    <row r="15619" spans="1:3" x14ac:dyDescent="0.35">
      <c r="A15619" s="12"/>
      <c r="B15619" s="12"/>
      <c r="C15619" s="12"/>
    </row>
    <row r="15620" spans="1:3" x14ac:dyDescent="0.35">
      <c r="A15620" s="12"/>
      <c r="B15620" s="12"/>
      <c r="C15620" s="12"/>
    </row>
    <row r="15621" spans="1:3" x14ac:dyDescent="0.35">
      <c r="A15621" s="12"/>
      <c r="B15621" s="12"/>
      <c r="C15621" s="12"/>
    </row>
    <row r="15622" spans="1:3" x14ac:dyDescent="0.35">
      <c r="A15622" s="12"/>
      <c r="B15622" s="12"/>
      <c r="C15622" s="12"/>
    </row>
    <row r="15623" spans="1:3" x14ac:dyDescent="0.35">
      <c r="A15623" s="12"/>
      <c r="B15623" s="12"/>
      <c r="C15623" s="12"/>
    </row>
    <row r="15624" spans="1:3" x14ac:dyDescent="0.35">
      <c r="A15624" s="12"/>
      <c r="B15624" s="12"/>
      <c r="C15624" s="12"/>
    </row>
    <row r="15625" spans="1:3" x14ac:dyDescent="0.35">
      <c r="A15625" s="12"/>
      <c r="B15625" s="12"/>
      <c r="C15625" s="12"/>
    </row>
    <row r="15626" spans="1:3" x14ac:dyDescent="0.35">
      <c r="A15626" s="12"/>
      <c r="B15626" s="12"/>
      <c r="C15626" s="12"/>
    </row>
    <row r="15627" spans="1:3" x14ac:dyDescent="0.35">
      <c r="A15627" s="12"/>
      <c r="B15627" s="12"/>
      <c r="C15627" s="12"/>
    </row>
    <row r="15628" spans="1:3" x14ac:dyDescent="0.35">
      <c r="A15628" s="12"/>
      <c r="B15628" s="12"/>
      <c r="C15628" s="12"/>
    </row>
    <row r="15629" spans="1:3" x14ac:dyDescent="0.35">
      <c r="A15629" s="12"/>
      <c r="B15629" s="12"/>
      <c r="C15629" s="12"/>
    </row>
    <row r="15630" spans="1:3" x14ac:dyDescent="0.35">
      <c r="A15630" s="12"/>
      <c r="B15630" s="12"/>
      <c r="C15630" s="12"/>
    </row>
    <row r="15631" spans="1:3" x14ac:dyDescent="0.35">
      <c r="A15631" s="12"/>
      <c r="B15631" s="12"/>
      <c r="C15631" s="12"/>
    </row>
    <row r="15632" spans="1:3" x14ac:dyDescent="0.35">
      <c r="A15632" s="12"/>
      <c r="B15632" s="12"/>
      <c r="C15632" s="12"/>
    </row>
    <row r="15633" spans="1:3" x14ac:dyDescent="0.35">
      <c r="A15633" s="12"/>
      <c r="B15633" s="12"/>
      <c r="C15633" s="12"/>
    </row>
    <row r="15634" spans="1:3" x14ac:dyDescent="0.35">
      <c r="A15634" s="12"/>
      <c r="B15634" s="12"/>
      <c r="C15634" s="12"/>
    </row>
    <row r="15635" spans="1:3" x14ac:dyDescent="0.35">
      <c r="A15635" s="12"/>
      <c r="B15635" s="12"/>
      <c r="C15635" s="12"/>
    </row>
    <row r="15636" spans="1:3" x14ac:dyDescent="0.35">
      <c r="A15636" s="12"/>
      <c r="B15636" s="12"/>
      <c r="C15636" s="12"/>
    </row>
    <row r="15637" spans="1:3" x14ac:dyDescent="0.35">
      <c r="A15637" s="12"/>
      <c r="B15637" s="12"/>
      <c r="C15637" s="12"/>
    </row>
    <row r="15638" spans="1:3" x14ac:dyDescent="0.35">
      <c r="A15638" s="12"/>
      <c r="B15638" s="12"/>
      <c r="C15638" s="12"/>
    </row>
    <row r="15639" spans="1:3" x14ac:dyDescent="0.35">
      <c r="A15639" s="12"/>
      <c r="B15639" s="12"/>
      <c r="C15639" s="12"/>
    </row>
    <row r="15640" spans="1:3" x14ac:dyDescent="0.35">
      <c r="A15640" s="12"/>
      <c r="B15640" s="12"/>
      <c r="C15640" s="12"/>
    </row>
    <row r="15641" spans="1:3" x14ac:dyDescent="0.35">
      <c r="A15641" s="12"/>
      <c r="B15641" s="12"/>
      <c r="C15641" s="12"/>
    </row>
    <row r="15642" spans="1:3" x14ac:dyDescent="0.35">
      <c r="A15642" s="12"/>
      <c r="B15642" s="12"/>
      <c r="C15642" s="12"/>
    </row>
    <row r="15643" spans="1:3" x14ac:dyDescent="0.35">
      <c r="A15643" s="12"/>
      <c r="B15643" s="12"/>
      <c r="C15643" s="12"/>
    </row>
    <row r="15644" spans="1:3" x14ac:dyDescent="0.35">
      <c r="A15644" s="12"/>
      <c r="B15644" s="12"/>
      <c r="C15644" s="12"/>
    </row>
    <row r="15645" spans="1:3" x14ac:dyDescent="0.35">
      <c r="A15645" s="12"/>
      <c r="B15645" s="12"/>
      <c r="C15645" s="12"/>
    </row>
    <row r="15646" spans="1:3" x14ac:dyDescent="0.35">
      <c r="A15646" s="12"/>
      <c r="B15646" s="12"/>
      <c r="C15646" s="12"/>
    </row>
    <row r="15647" spans="1:3" x14ac:dyDescent="0.35">
      <c r="A15647" s="12"/>
      <c r="B15647" s="12"/>
      <c r="C15647" s="12"/>
    </row>
    <row r="15648" spans="1:3" x14ac:dyDescent="0.35">
      <c r="A15648" s="12"/>
      <c r="B15648" s="12"/>
      <c r="C15648" s="12"/>
    </row>
    <row r="15649" spans="1:3" x14ac:dyDescent="0.35">
      <c r="A15649" s="12"/>
      <c r="B15649" s="12"/>
      <c r="C15649" s="12"/>
    </row>
    <row r="15650" spans="1:3" x14ac:dyDescent="0.35">
      <c r="A15650" s="12"/>
      <c r="B15650" s="12"/>
      <c r="C15650" s="12"/>
    </row>
    <row r="15651" spans="1:3" x14ac:dyDescent="0.35">
      <c r="A15651" s="12"/>
      <c r="B15651" s="12"/>
      <c r="C15651" s="12"/>
    </row>
    <row r="15652" spans="1:3" x14ac:dyDescent="0.35">
      <c r="A15652" s="12"/>
      <c r="B15652" s="12"/>
      <c r="C15652" s="12"/>
    </row>
    <row r="15653" spans="1:3" x14ac:dyDescent="0.35">
      <c r="A15653" s="12"/>
      <c r="B15653" s="12"/>
      <c r="C15653" s="12"/>
    </row>
    <row r="15654" spans="1:3" x14ac:dyDescent="0.35">
      <c r="A15654" s="12"/>
      <c r="B15654" s="12"/>
      <c r="C15654" s="12"/>
    </row>
    <row r="15655" spans="1:3" x14ac:dyDescent="0.35">
      <c r="A15655" s="12"/>
      <c r="B15655" s="12"/>
      <c r="C15655" s="12"/>
    </row>
    <row r="15656" spans="1:3" x14ac:dyDescent="0.35">
      <c r="A15656" s="12"/>
      <c r="B15656" s="12"/>
      <c r="C15656" s="12"/>
    </row>
    <row r="15657" spans="1:3" x14ac:dyDescent="0.35">
      <c r="A15657" s="12"/>
      <c r="B15657" s="12"/>
      <c r="C15657" s="12"/>
    </row>
    <row r="15658" spans="1:3" x14ac:dyDescent="0.35">
      <c r="A15658" s="12"/>
      <c r="B15658" s="12"/>
      <c r="C15658" s="12"/>
    </row>
    <row r="15659" spans="1:3" x14ac:dyDescent="0.35">
      <c r="A15659" s="12"/>
      <c r="B15659" s="12"/>
      <c r="C15659" s="12"/>
    </row>
    <row r="15660" spans="1:3" x14ac:dyDescent="0.35">
      <c r="A15660" s="12"/>
      <c r="B15660" s="12"/>
      <c r="C15660" s="12"/>
    </row>
    <row r="15661" spans="1:3" x14ac:dyDescent="0.35">
      <c r="A15661" s="12"/>
      <c r="B15661" s="12"/>
      <c r="C15661" s="12"/>
    </row>
    <row r="15662" spans="1:3" x14ac:dyDescent="0.35">
      <c r="A15662" s="12"/>
      <c r="B15662" s="12"/>
      <c r="C15662" s="12"/>
    </row>
    <row r="15663" spans="1:3" x14ac:dyDescent="0.35">
      <c r="A15663" s="12"/>
      <c r="B15663" s="12"/>
      <c r="C15663" s="12"/>
    </row>
    <row r="15664" spans="1:3" x14ac:dyDescent="0.35">
      <c r="A15664" s="12"/>
      <c r="B15664" s="12"/>
      <c r="C15664" s="12"/>
    </row>
    <row r="15665" spans="1:3" x14ac:dyDescent="0.35">
      <c r="A15665" s="12"/>
      <c r="B15665" s="12"/>
      <c r="C15665" s="12"/>
    </row>
    <row r="15666" spans="1:3" x14ac:dyDescent="0.35">
      <c r="A15666" s="12"/>
      <c r="B15666" s="12"/>
      <c r="C15666" s="12"/>
    </row>
    <row r="15667" spans="1:3" x14ac:dyDescent="0.35">
      <c r="A15667" s="12"/>
      <c r="B15667" s="12"/>
      <c r="C15667" s="12"/>
    </row>
    <row r="15668" spans="1:3" x14ac:dyDescent="0.35">
      <c r="A15668" s="12"/>
      <c r="B15668" s="12"/>
      <c r="C15668" s="12"/>
    </row>
    <row r="15669" spans="1:3" x14ac:dyDescent="0.35">
      <c r="A15669" s="12"/>
      <c r="B15669" s="12"/>
      <c r="C15669" s="12"/>
    </row>
    <row r="15670" spans="1:3" x14ac:dyDescent="0.35">
      <c r="A15670" s="12"/>
      <c r="B15670" s="12"/>
      <c r="C15670" s="12"/>
    </row>
    <row r="15671" spans="1:3" x14ac:dyDescent="0.35">
      <c r="A15671" s="12"/>
      <c r="B15671" s="12"/>
      <c r="C15671" s="12"/>
    </row>
    <row r="15672" spans="1:3" x14ac:dyDescent="0.35">
      <c r="A15672" s="12"/>
      <c r="B15672" s="12"/>
      <c r="C15672" s="12"/>
    </row>
    <row r="15673" spans="1:3" x14ac:dyDescent="0.35">
      <c r="A15673" s="12"/>
      <c r="B15673" s="12"/>
      <c r="C15673" s="12"/>
    </row>
    <row r="15674" spans="1:3" x14ac:dyDescent="0.35">
      <c r="A15674" s="12"/>
      <c r="B15674" s="12"/>
      <c r="C15674" s="12"/>
    </row>
    <row r="15675" spans="1:3" x14ac:dyDescent="0.35">
      <c r="A15675" s="12"/>
      <c r="B15675" s="12"/>
      <c r="C15675" s="12"/>
    </row>
    <row r="15676" spans="1:3" x14ac:dyDescent="0.35">
      <c r="A15676" s="12"/>
      <c r="B15676" s="12"/>
      <c r="C15676" s="12"/>
    </row>
    <row r="15677" spans="1:3" x14ac:dyDescent="0.35">
      <c r="A15677" s="12"/>
      <c r="B15677" s="12"/>
      <c r="C15677" s="12"/>
    </row>
    <row r="15678" spans="1:3" x14ac:dyDescent="0.35">
      <c r="A15678" s="12"/>
      <c r="B15678" s="12"/>
      <c r="C15678" s="12"/>
    </row>
    <row r="15679" spans="1:3" x14ac:dyDescent="0.35">
      <c r="A15679" s="12"/>
      <c r="B15679" s="12"/>
      <c r="C15679" s="12"/>
    </row>
    <row r="15680" spans="1:3" x14ac:dyDescent="0.35">
      <c r="A15680" s="12"/>
      <c r="B15680" s="12"/>
      <c r="C15680" s="12"/>
    </row>
    <row r="15681" spans="1:3" x14ac:dyDescent="0.35">
      <c r="A15681" s="12"/>
      <c r="B15681" s="12"/>
      <c r="C15681" s="12"/>
    </row>
    <row r="15682" spans="1:3" x14ac:dyDescent="0.35">
      <c r="A15682" s="12"/>
      <c r="B15682" s="12"/>
      <c r="C15682" s="12"/>
    </row>
    <row r="15683" spans="1:3" x14ac:dyDescent="0.35">
      <c r="A15683" s="12"/>
      <c r="B15683" s="12"/>
      <c r="C15683" s="12"/>
    </row>
    <row r="15684" spans="1:3" x14ac:dyDescent="0.35">
      <c r="A15684" s="12"/>
      <c r="B15684" s="12"/>
      <c r="C15684" s="12"/>
    </row>
    <row r="15685" spans="1:3" x14ac:dyDescent="0.35">
      <c r="A15685" s="12"/>
      <c r="B15685" s="12"/>
      <c r="C15685" s="12"/>
    </row>
    <row r="15686" spans="1:3" x14ac:dyDescent="0.35">
      <c r="A15686" s="12"/>
      <c r="B15686" s="12"/>
      <c r="C15686" s="12"/>
    </row>
    <row r="15687" spans="1:3" x14ac:dyDescent="0.35">
      <c r="A15687" s="12"/>
      <c r="B15687" s="12"/>
      <c r="C15687" s="12"/>
    </row>
    <row r="15688" spans="1:3" x14ac:dyDescent="0.35">
      <c r="A15688" s="12"/>
      <c r="B15688" s="12"/>
      <c r="C15688" s="12"/>
    </row>
    <row r="15689" spans="1:3" x14ac:dyDescent="0.35">
      <c r="A15689" s="12"/>
      <c r="B15689" s="12"/>
      <c r="C15689" s="12"/>
    </row>
    <row r="15690" spans="1:3" x14ac:dyDescent="0.35">
      <c r="A15690" s="12"/>
      <c r="B15690" s="12"/>
      <c r="C15690" s="12"/>
    </row>
    <row r="15691" spans="1:3" x14ac:dyDescent="0.35">
      <c r="A15691" s="12"/>
      <c r="B15691" s="12"/>
      <c r="C15691" s="12"/>
    </row>
    <row r="15692" spans="1:3" x14ac:dyDescent="0.35">
      <c r="A15692" s="12"/>
      <c r="B15692" s="12"/>
      <c r="C15692" s="12"/>
    </row>
    <row r="15693" spans="1:3" x14ac:dyDescent="0.35">
      <c r="A15693" s="12"/>
      <c r="B15693" s="12"/>
      <c r="C15693" s="12"/>
    </row>
    <row r="15694" spans="1:3" x14ac:dyDescent="0.35">
      <c r="A15694" s="12"/>
      <c r="B15694" s="12"/>
      <c r="C15694" s="12"/>
    </row>
    <row r="15695" spans="1:3" x14ac:dyDescent="0.35">
      <c r="A15695" s="12"/>
      <c r="B15695" s="12"/>
      <c r="C15695" s="12"/>
    </row>
    <row r="15696" spans="1:3" x14ac:dyDescent="0.35">
      <c r="A15696" s="12"/>
      <c r="B15696" s="12"/>
      <c r="C15696" s="12"/>
    </row>
    <row r="15697" spans="1:3" x14ac:dyDescent="0.35">
      <c r="A15697" s="12"/>
      <c r="B15697" s="12"/>
      <c r="C15697" s="12"/>
    </row>
    <row r="15698" spans="1:3" x14ac:dyDescent="0.35">
      <c r="A15698" s="12"/>
      <c r="B15698" s="12"/>
      <c r="C15698" s="12"/>
    </row>
    <row r="15699" spans="1:3" x14ac:dyDescent="0.35">
      <c r="A15699" s="12"/>
      <c r="B15699" s="12"/>
      <c r="C15699" s="12"/>
    </row>
    <row r="15700" spans="1:3" x14ac:dyDescent="0.35">
      <c r="A15700" s="12"/>
      <c r="B15700" s="12"/>
      <c r="C15700" s="12"/>
    </row>
    <row r="15701" spans="1:3" x14ac:dyDescent="0.35">
      <c r="A15701" s="12"/>
      <c r="B15701" s="12"/>
      <c r="C15701" s="12"/>
    </row>
    <row r="15702" spans="1:3" x14ac:dyDescent="0.35">
      <c r="A15702" s="12"/>
      <c r="B15702" s="12"/>
      <c r="C15702" s="12"/>
    </row>
    <row r="15703" spans="1:3" x14ac:dyDescent="0.35">
      <c r="A15703" s="12"/>
      <c r="B15703" s="12"/>
      <c r="C15703" s="12"/>
    </row>
    <row r="15704" spans="1:3" x14ac:dyDescent="0.35">
      <c r="A15704" s="12"/>
      <c r="B15704" s="12"/>
      <c r="C15704" s="12"/>
    </row>
    <row r="15705" spans="1:3" x14ac:dyDescent="0.35">
      <c r="A15705" s="12"/>
      <c r="B15705" s="12"/>
      <c r="C15705" s="12"/>
    </row>
    <row r="15706" spans="1:3" x14ac:dyDescent="0.35">
      <c r="A15706" s="12"/>
      <c r="B15706" s="12"/>
      <c r="C15706" s="12"/>
    </row>
    <row r="15707" spans="1:3" x14ac:dyDescent="0.35">
      <c r="A15707" s="12"/>
      <c r="B15707" s="12"/>
      <c r="C15707" s="12"/>
    </row>
    <row r="15708" spans="1:3" x14ac:dyDescent="0.35">
      <c r="A15708" s="12"/>
      <c r="B15708" s="12"/>
      <c r="C15708" s="12"/>
    </row>
    <row r="15709" spans="1:3" x14ac:dyDescent="0.35">
      <c r="A15709" s="12"/>
      <c r="B15709" s="12"/>
      <c r="C15709" s="12"/>
    </row>
    <row r="15710" spans="1:3" x14ac:dyDescent="0.35">
      <c r="A15710" s="12"/>
      <c r="B15710" s="12"/>
      <c r="C15710" s="12"/>
    </row>
    <row r="15711" spans="1:3" x14ac:dyDescent="0.35">
      <c r="A15711" s="12"/>
      <c r="B15711" s="12"/>
      <c r="C15711" s="12"/>
    </row>
    <row r="15712" spans="1:3" x14ac:dyDescent="0.35">
      <c r="A15712" s="12"/>
      <c r="B15712" s="12"/>
      <c r="C15712" s="12"/>
    </row>
    <row r="15713" spans="1:3" x14ac:dyDescent="0.35">
      <c r="A15713" s="12"/>
      <c r="B15713" s="12"/>
      <c r="C15713" s="12"/>
    </row>
    <row r="15714" spans="1:3" x14ac:dyDescent="0.35">
      <c r="A15714" s="12"/>
      <c r="B15714" s="12"/>
      <c r="C15714" s="12"/>
    </row>
    <row r="15715" spans="1:3" x14ac:dyDescent="0.35">
      <c r="A15715" s="12"/>
      <c r="B15715" s="12"/>
      <c r="C15715" s="12"/>
    </row>
    <row r="15716" spans="1:3" x14ac:dyDescent="0.35">
      <c r="A15716" s="12"/>
      <c r="B15716" s="12"/>
      <c r="C15716" s="12"/>
    </row>
    <row r="15717" spans="1:3" x14ac:dyDescent="0.35">
      <c r="A15717" s="12"/>
      <c r="B15717" s="12"/>
      <c r="C15717" s="12"/>
    </row>
    <row r="15718" spans="1:3" x14ac:dyDescent="0.35">
      <c r="A15718" s="12"/>
      <c r="B15718" s="12"/>
      <c r="C15718" s="12"/>
    </row>
    <row r="15719" spans="1:3" x14ac:dyDescent="0.35">
      <c r="A15719" s="12"/>
      <c r="B15719" s="12"/>
      <c r="C15719" s="12"/>
    </row>
    <row r="15720" spans="1:3" x14ac:dyDescent="0.35">
      <c r="A15720" s="12"/>
      <c r="B15720" s="12"/>
      <c r="C15720" s="12"/>
    </row>
    <row r="15721" spans="1:3" x14ac:dyDescent="0.35">
      <c r="A15721" s="12"/>
      <c r="B15721" s="12"/>
      <c r="C15721" s="12"/>
    </row>
    <row r="15722" spans="1:3" x14ac:dyDescent="0.35">
      <c r="A15722" s="12"/>
      <c r="B15722" s="12"/>
      <c r="C15722" s="12"/>
    </row>
    <row r="15723" spans="1:3" x14ac:dyDescent="0.35">
      <c r="A15723" s="12"/>
      <c r="B15723" s="12"/>
      <c r="C15723" s="12"/>
    </row>
    <row r="15724" spans="1:3" x14ac:dyDescent="0.35">
      <c r="A15724" s="12"/>
      <c r="B15724" s="12"/>
      <c r="C15724" s="12"/>
    </row>
    <row r="15725" spans="1:3" x14ac:dyDescent="0.35">
      <c r="A15725" s="12"/>
      <c r="B15725" s="12"/>
      <c r="C15725" s="12"/>
    </row>
    <row r="15726" spans="1:3" x14ac:dyDescent="0.35">
      <c r="A15726" s="12"/>
      <c r="B15726" s="12"/>
      <c r="C15726" s="12"/>
    </row>
    <row r="15727" spans="1:3" x14ac:dyDescent="0.35">
      <c r="A15727" s="12"/>
      <c r="B15727" s="12"/>
      <c r="C15727" s="12"/>
    </row>
    <row r="15728" spans="1:3" x14ac:dyDescent="0.35">
      <c r="A15728" s="12"/>
      <c r="B15728" s="12"/>
      <c r="C15728" s="12"/>
    </row>
    <row r="15729" spans="1:3" x14ac:dyDescent="0.35">
      <c r="A15729" s="12"/>
      <c r="B15729" s="12"/>
      <c r="C15729" s="12"/>
    </row>
    <row r="15730" spans="1:3" x14ac:dyDescent="0.35">
      <c r="A15730" s="12"/>
      <c r="B15730" s="12"/>
      <c r="C15730" s="12"/>
    </row>
    <row r="15731" spans="1:3" x14ac:dyDescent="0.35">
      <c r="A15731" s="12"/>
      <c r="B15731" s="12"/>
      <c r="C15731" s="12"/>
    </row>
    <row r="15732" spans="1:3" x14ac:dyDescent="0.35">
      <c r="A15732" s="12"/>
      <c r="B15732" s="12"/>
      <c r="C15732" s="12"/>
    </row>
    <row r="15733" spans="1:3" x14ac:dyDescent="0.35">
      <c r="A15733" s="12"/>
      <c r="B15733" s="12"/>
      <c r="C15733" s="12"/>
    </row>
    <row r="15734" spans="1:3" x14ac:dyDescent="0.35">
      <c r="A15734" s="12"/>
      <c r="B15734" s="12"/>
      <c r="C15734" s="12"/>
    </row>
    <row r="15735" spans="1:3" x14ac:dyDescent="0.35">
      <c r="A15735" s="12"/>
      <c r="B15735" s="12"/>
      <c r="C15735" s="12"/>
    </row>
    <row r="15736" spans="1:3" x14ac:dyDescent="0.35">
      <c r="A15736" s="12"/>
      <c r="B15736" s="12"/>
      <c r="C15736" s="12"/>
    </row>
    <row r="15737" spans="1:3" x14ac:dyDescent="0.35">
      <c r="A15737" s="12"/>
      <c r="B15737" s="12"/>
      <c r="C15737" s="12"/>
    </row>
    <row r="15738" spans="1:3" x14ac:dyDescent="0.35">
      <c r="A15738" s="12"/>
      <c r="B15738" s="12"/>
      <c r="C15738" s="12"/>
    </row>
    <row r="15739" spans="1:3" x14ac:dyDescent="0.35">
      <c r="A15739" s="12"/>
      <c r="B15739" s="12"/>
      <c r="C15739" s="12"/>
    </row>
    <row r="15740" spans="1:3" x14ac:dyDescent="0.35">
      <c r="A15740" s="12"/>
      <c r="B15740" s="12"/>
      <c r="C15740" s="12"/>
    </row>
    <row r="15741" spans="1:3" x14ac:dyDescent="0.35">
      <c r="A15741" s="12"/>
      <c r="B15741" s="12"/>
      <c r="C15741" s="12"/>
    </row>
    <row r="15742" spans="1:3" x14ac:dyDescent="0.35">
      <c r="A15742" s="12"/>
      <c r="B15742" s="12"/>
      <c r="C15742" s="12"/>
    </row>
    <row r="15743" spans="1:3" x14ac:dyDescent="0.35">
      <c r="A15743" s="12"/>
      <c r="B15743" s="12"/>
      <c r="C15743" s="12"/>
    </row>
    <row r="15744" spans="1:3" x14ac:dyDescent="0.35">
      <c r="A15744" s="12"/>
      <c r="B15744" s="12"/>
      <c r="C15744" s="12"/>
    </row>
    <row r="15745" spans="1:3" x14ac:dyDescent="0.35">
      <c r="A15745" s="12"/>
      <c r="B15745" s="12"/>
      <c r="C15745" s="12"/>
    </row>
    <row r="15746" spans="1:3" x14ac:dyDescent="0.35">
      <c r="A15746" s="12"/>
      <c r="B15746" s="12"/>
      <c r="C15746" s="12"/>
    </row>
    <row r="15747" spans="1:3" x14ac:dyDescent="0.35">
      <c r="A15747" s="12"/>
      <c r="B15747" s="12"/>
      <c r="C15747" s="12"/>
    </row>
    <row r="15748" spans="1:3" x14ac:dyDescent="0.35">
      <c r="A15748" s="12"/>
      <c r="B15748" s="12"/>
      <c r="C15748" s="12"/>
    </row>
    <row r="15749" spans="1:3" x14ac:dyDescent="0.35">
      <c r="A15749" s="12"/>
      <c r="B15749" s="12"/>
      <c r="C15749" s="12"/>
    </row>
    <row r="15750" spans="1:3" x14ac:dyDescent="0.35">
      <c r="A15750" s="12"/>
      <c r="B15750" s="12"/>
      <c r="C15750" s="12"/>
    </row>
    <row r="15751" spans="1:3" x14ac:dyDescent="0.35">
      <c r="A15751" s="12"/>
      <c r="B15751" s="12"/>
      <c r="C15751" s="12"/>
    </row>
    <row r="15752" spans="1:3" x14ac:dyDescent="0.35">
      <c r="A15752" s="12"/>
      <c r="B15752" s="12"/>
      <c r="C15752" s="12"/>
    </row>
    <row r="15753" spans="1:3" x14ac:dyDescent="0.35">
      <c r="A15753" s="12"/>
      <c r="B15753" s="12"/>
      <c r="C15753" s="12"/>
    </row>
    <row r="15754" spans="1:3" x14ac:dyDescent="0.35">
      <c r="A15754" s="12"/>
      <c r="B15754" s="12"/>
      <c r="C15754" s="12"/>
    </row>
    <row r="15755" spans="1:3" x14ac:dyDescent="0.35">
      <c r="A15755" s="12"/>
      <c r="B15755" s="12"/>
      <c r="C15755" s="12"/>
    </row>
    <row r="15756" spans="1:3" x14ac:dyDescent="0.35">
      <c r="A15756" s="12"/>
      <c r="B15756" s="12"/>
      <c r="C15756" s="12"/>
    </row>
    <row r="15757" spans="1:3" x14ac:dyDescent="0.35">
      <c r="A15757" s="12"/>
      <c r="B15757" s="12"/>
      <c r="C15757" s="12"/>
    </row>
    <row r="15758" spans="1:3" x14ac:dyDescent="0.35">
      <c r="A15758" s="12"/>
      <c r="B15758" s="12"/>
      <c r="C15758" s="12"/>
    </row>
    <row r="15759" spans="1:3" x14ac:dyDescent="0.35">
      <c r="A15759" s="12"/>
      <c r="B15759" s="12"/>
      <c r="C15759" s="12"/>
    </row>
    <row r="15760" spans="1:3" x14ac:dyDescent="0.35">
      <c r="A15760" s="12"/>
      <c r="B15760" s="12"/>
      <c r="C15760" s="12"/>
    </row>
    <row r="15761" spans="1:3" x14ac:dyDescent="0.35">
      <c r="A15761" s="12"/>
      <c r="B15761" s="12"/>
      <c r="C15761" s="12"/>
    </row>
    <row r="15762" spans="1:3" x14ac:dyDescent="0.35">
      <c r="A15762" s="12"/>
      <c r="B15762" s="12"/>
      <c r="C15762" s="12"/>
    </row>
    <row r="15763" spans="1:3" x14ac:dyDescent="0.35">
      <c r="A15763" s="12"/>
      <c r="B15763" s="12"/>
      <c r="C15763" s="12"/>
    </row>
    <row r="15764" spans="1:3" x14ac:dyDescent="0.35">
      <c r="A15764" s="12"/>
      <c r="B15764" s="12"/>
      <c r="C15764" s="12"/>
    </row>
    <row r="15765" spans="1:3" x14ac:dyDescent="0.35">
      <c r="A15765" s="12"/>
      <c r="B15765" s="12"/>
      <c r="C15765" s="12"/>
    </row>
    <row r="15766" spans="1:3" x14ac:dyDescent="0.35">
      <c r="A15766" s="12"/>
      <c r="B15766" s="12"/>
      <c r="C15766" s="12"/>
    </row>
    <row r="15767" spans="1:3" x14ac:dyDescent="0.35">
      <c r="A15767" s="12"/>
      <c r="B15767" s="12"/>
      <c r="C15767" s="12"/>
    </row>
    <row r="15768" spans="1:3" x14ac:dyDescent="0.35">
      <c r="A15768" s="12"/>
      <c r="B15768" s="12"/>
      <c r="C15768" s="12"/>
    </row>
    <row r="15769" spans="1:3" x14ac:dyDescent="0.35">
      <c r="A15769" s="12"/>
      <c r="B15769" s="12"/>
      <c r="C15769" s="12"/>
    </row>
    <row r="15770" spans="1:3" x14ac:dyDescent="0.35">
      <c r="A15770" s="12"/>
      <c r="B15770" s="12"/>
      <c r="C15770" s="12"/>
    </row>
    <row r="15771" spans="1:3" x14ac:dyDescent="0.35">
      <c r="A15771" s="12"/>
      <c r="B15771" s="12"/>
      <c r="C15771" s="12"/>
    </row>
    <row r="15772" spans="1:3" x14ac:dyDescent="0.35">
      <c r="A15772" s="12"/>
      <c r="B15772" s="12"/>
      <c r="C15772" s="12"/>
    </row>
    <row r="15773" spans="1:3" x14ac:dyDescent="0.35">
      <c r="A15773" s="12"/>
      <c r="B15773" s="12"/>
      <c r="C15773" s="12"/>
    </row>
    <row r="15774" spans="1:3" x14ac:dyDescent="0.35">
      <c r="A15774" s="12"/>
      <c r="B15774" s="12"/>
      <c r="C15774" s="12"/>
    </row>
    <row r="15775" spans="1:3" x14ac:dyDescent="0.35">
      <c r="A15775" s="12"/>
      <c r="B15775" s="12"/>
      <c r="C15775" s="12"/>
    </row>
    <row r="15776" spans="1:3" x14ac:dyDescent="0.35">
      <c r="A15776" s="12"/>
      <c r="B15776" s="12"/>
      <c r="C15776" s="12"/>
    </row>
    <row r="15777" spans="1:3" x14ac:dyDescent="0.35">
      <c r="A15777" s="12"/>
      <c r="B15777" s="12"/>
      <c r="C15777" s="12"/>
    </row>
    <row r="15778" spans="1:3" x14ac:dyDescent="0.35">
      <c r="A15778" s="12"/>
      <c r="B15778" s="12"/>
      <c r="C15778" s="12"/>
    </row>
    <row r="15779" spans="1:3" x14ac:dyDescent="0.35">
      <c r="A15779" s="12"/>
      <c r="B15779" s="12"/>
      <c r="C15779" s="12"/>
    </row>
    <row r="15780" spans="1:3" x14ac:dyDescent="0.35">
      <c r="A15780" s="12"/>
      <c r="B15780" s="12"/>
      <c r="C15780" s="12"/>
    </row>
    <row r="15781" spans="1:3" x14ac:dyDescent="0.35">
      <c r="A15781" s="12"/>
      <c r="B15781" s="12"/>
      <c r="C15781" s="12"/>
    </row>
    <row r="15782" spans="1:3" x14ac:dyDescent="0.35">
      <c r="A15782" s="12"/>
      <c r="B15782" s="12"/>
      <c r="C15782" s="12"/>
    </row>
    <row r="15783" spans="1:3" x14ac:dyDescent="0.35">
      <c r="A15783" s="12"/>
      <c r="B15783" s="12"/>
      <c r="C15783" s="12"/>
    </row>
    <row r="15784" spans="1:3" x14ac:dyDescent="0.35">
      <c r="A15784" s="12"/>
      <c r="B15784" s="12"/>
      <c r="C15784" s="12"/>
    </row>
    <row r="15785" spans="1:3" x14ac:dyDescent="0.35">
      <c r="A15785" s="12"/>
      <c r="B15785" s="12"/>
      <c r="C15785" s="12"/>
    </row>
    <row r="15786" spans="1:3" x14ac:dyDescent="0.35">
      <c r="A15786" s="12"/>
      <c r="B15786" s="12"/>
      <c r="C15786" s="12"/>
    </row>
    <row r="15787" spans="1:3" x14ac:dyDescent="0.35">
      <c r="A15787" s="12"/>
      <c r="B15787" s="12"/>
      <c r="C15787" s="12"/>
    </row>
    <row r="15788" spans="1:3" x14ac:dyDescent="0.35">
      <c r="A15788" s="12"/>
      <c r="B15788" s="12"/>
      <c r="C15788" s="12"/>
    </row>
    <row r="15789" spans="1:3" x14ac:dyDescent="0.35">
      <c r="A15789" s="12"/>
      <c r="B15789" s="12"/>
      <c r="C15789" s="12"/>
    </row>
    <row r="15790" spans="1:3" x14ac:dyDescent="0.35">
      <c r="A15790" s="12"/>
      <c r="B15790" s="12"/>
      <c r="C15790" s="12"/>
    </row>
    <row r="15791" spans="1:3" x14ac:dyDescent="0.35">
      <c r="A15791" s="12"/>
      <c r="B15791" s="12"/>
      <c r="C15791" s="12"/>
    </row>
    <row r="15792" spans="1:3" x14ac:dyDescent="0.35">
      <c r="A15792" s="12"/>
      <c r="B15792" s="12"/>
      <c r="C15792" s="12"/>
    </row>
    <row r="15793" spans="1:3" x14ac:dyDescent="0.35">
      <c r="A15793" s="12"/>
      <c r="B15793" s="12"/>
      <c r="C15793" s="12"/>
    </row>
    <row r="15794" spans="1:3" x14ac:dyDescent="0.35">
      <c r="A15794" s="12"/>
      <c r="B15794" s="12"/>
      <c r="C15794" s="12"/>
    </row>
    <row r="15795" spans="1:3" x14ac:dyDescent="0.35">
      <c r="A15795" s="12"/>
      <c r="B15795" s="12"/>
      <c r="C15795" s="12"/>
    </row>
    <row r="15796" spans="1:3" x14ac:dyDescent="0.35">
      <c r="A15796" s="12"/>
      <c r="B15796" s="12"/>
      <c r="C15796" s="12"/>
    </row>
    <row r="15797" spans="1:3" x14ac:dyDescent="0.35">
      <c r="A15797" s="12"/>
      <c r="B15797" s="12"/>
      <c r="C15797" s="12"/>
    </row>
    <row r="15798" spans="1:3" x14ac:dyDescent="0.35">
      <c r="A15798" s="12"/>
      <c r="B15798" s="12"/>
      <c r="C15798" s="12"/>
    </row>
    <row r="15799" spans="1:3" x14ac:dyDescent="0.35">
      <c r="A15799" s="12"/>
      <c r="B15799" s="12"/>
      <c r="C15799" s="12"/>
    </row>
    <row r="15800" spans="1:3" x14ac:dyDescent="0.35">
      <c r="A15800" s="12"/>
      <c r="B15800" s="12"/>
      <c r="C15800" s="12"/>
    </row>
    <row r="15801" spans="1:3" x14ac:dyDescent="0.35">
      <c r="A15801" s="12"/>
      <c r="B15801" s="12"/>
      <c r="C15801" s="12"/>
    </row>
    <row r="15802" spans="1:3" x14ac:dyDescent="0.35">
      <c r="A15802" s="12"/>
      <c r="B15802" s="12"/>
      <c r="C15802" s="12"/>
    </row>
    <row r="15803" spans="1:3" x14ac:dyDescent="0.35">
      <c r="A15803" s="12"/>
      <c r="B15803" s="12"/>
      <c r="C15803" s="12"/>
    </row>
    <row r="15804" spans="1:3" x14ac:dyDescent="0.35">
      <c r="A15804" s="12"/>
      <c r="B15804" s="12"/>
      <c r="C15804" s="12"/>
    </row>
    <row r="15805" spans="1:3" x14ac:dyDescent="0.35">
      <c r="A15805" s="12"/>
      <c r="B15805" s="12"/>
      <c r="C15805" s="12"/>
    </row>
    <row r="15806" spans="1:3" x14ac:dyDescent="0.35">
      <c r="A15806" s="12"/>
      <c r="B15806" s="12"/>
      <c r="C15806" s="12"/>
    </row>
    <row r="15807" spans="1:3" x14ac:dyDescent="0.35">
      <c r="A15807" s="12"/>
      <c r="B15807" s="12"/>
      <c r="C15807" s="12"/>
    </row>
    <row r="15808" spans="1:3" x14ac:dyDescent="0.35">
      <c r="A15808" s="12"/>
      <c r="B15808" s="12"/>
      <c r="C15808" s="12"/>
    </row>
    <row r="15809" spans="1:3" x14ac:dyDescent="0.35">
      <c r="A15809" s="12"/>
      <c r="B15809" s="12"/>
      <c r="C15809" s="12"/>
    </row>
    <row r="15810" spans="1:3" x14ac:dyDescent="0.35">
      <c r="A15810" s="12"/>
      <c r="B15810" s="12"/>
      <c r="C15810" s="12"/>
    </row>
    <row r="15811" spans="1:3" x14ac:dyDescent="0.35">
      <c r="A15811" s="12"/>
      <c r="B15811" s="12"/>
      <c r="C15811" s="12"/>
    </row>
    <row r="15812" spans="1:3" x14ac:dyDescent="0.35">
      <c r="A15812" s="12"/>
      <c r="B15812" s="12"/>
      <c r="C15812" s="12"/>
    </row>
    <row r="15813" spans="1:3" x14ac:dyDescent="0.35">
      <c r="A15813" s="12"/>
      <c r="B15813" s="12"/>
      <c r="C15813" s="12"/>
    </row>
    <row r="15814" spans="1:3" x14ac:dyDescent="0.35">
      <c r="A15814" s="12"/>
      <c r="B15814" s="12"/>
      <c r="C15814" s="12"/>
    </row>
    <row r="15815" spans="1:3" x14ac:dyDescent="0.35">
      <c r="A15815" s="12"/>
      <c r="B15815" s="12"/>
      <c r="C15815" s="12"/>
    </row>
    <row r="15816" spans="1:3" x14ac:dyDescent="0.35">
      <c r="A15816" s="12"/>
      <c r="B15816" s="12"/>
      <c r="C15816" s="12"/>
    </row>
    <row r="15817" spans="1:3" x14ac:dyDescent="0.35">
      <c r="A15817" s="12"/>
      <c r="B15817" s="12"/>
      <c r="C15817" s="12"/>
    </row>
    <row r="15818" spans="1:3" x14ac:dyDescent="0.35">
      <c r="A15818" s="12"/>
      <c r="B15818" s="12"/>
      <c r="C15818" s="12"/>
    </row>
    <row r="15819" spans="1:3" x14ac:dyDescent="0.35">
      <c r="A15819" s="12"/>
      <c r="B15819" s="12"/>
      <c r="C15819" s="12"/>
    </row>
    <row r="15820" spans="1:3" x14ac:dyDescent="0.35">
      <c r="A15820" s="12"/>
      <c r="B15820" s="12"/>
      <c r="C15820" s="12"/>
    </row>
    <row r="15821" spans="1:3" x14ac:dyDescent="0.35">
      <c r="A15821" s="12"/>
      <c r="B15821" s="12"/>
      <c r="C15821" s="12"/>
    </row>
    <row r="15822" spans="1:3" x14ac:dyDescent="0.35">
      <c r="A15822" s="12"/>
      <c r="B15822" s="12"/>
      <c r="C15822" s="12"/>
    </row>
    <row r="15823" spans="1:3" x14ac:dyDescent="0.35">
      <c r="A15823" s="12"/>
      <c r="B15823" s="12"/>
      <c r="C15823" s="12"/>
    </row>
    <row r="15824" spans="1:3" x14ac:dyDescent="0.35">
      <c r="A15824" s="12"/>
      <c r="B15824" s="12"/>
      <c r="C15824" s="12"/>
    </row>
    <row r="15825" spans="1:3" x14ac:dyDescent="0.35">
      <c r="A15825" s="12"/>
      <c r="B15825" s="12"/>
      <c r="C15825" s="12"/>
    </row>
    <row r="15826" spans="1:3" x14ac:dyDescent="0.35">
      <c r="A15826" s="12"/>
      <c r="B15826" s="12"/>
      <c r="C15826" s="12"/>
    </row>
    <row r="15827" spans="1:3" x14ac:dyDescent="0.35">
      <c r="A15827" s="12"/>
      <c r="B15827" s="12"/>
      <c r="C15827" s="12"/>
    </row>
    <row r="15828" spans="1:3" x14ac:dyDescent="0.35">
      <c r="A15828" s="12"/>
      <c r="B15828" s="12"/>
      <c r="C15828" s="12"/>
    </row>
    <row r="15829" spans="1:3" x14ac:dyDescent="0.35">
      <c r="A15829" s="12"/>
      <c r="B15829" s="12"/>
      <c r="C15829" s="12"/>
    </row>
    <row r="15830" spans="1:3" x14ac:dyDescent="0.35">
      <c r="A15830" s="12"/>
      <c r="B15830" s="12"/>
      <c r="C15830" s="12"/>
    </row>
    <row r="15831" spans="1:3" x14ac:dyDescent="0.35">
      <c r="A15831" s="12"/>
      <c r="B15831" s="12"/>
      <c r="C15831" s="12"/>
    </row>
    <row r="15832" spans="1:3" x14ac:dyDescent="0.35">
      <c r="A15832" s="12"/>
      <c r="B15832" s="12"/>
      <c r="C15832" s="12"/>
    </row>
    <row r="15833" spans="1:3" x14ac:dyDescent="0.35">
      <c r="A15833" s="12"/>
      <c r="B15833" s="12"/>
      <c r="C15833" s="12"/>
    </row>
    <row r="15834" spans="1:3" x14ac:dyDescent="0.35">
      <c r="A15834" s="12"/>
      <c r="B15834" s="12"/>
      <c r="C15834" s="12"/>
    </row>
    <row r="15835" spans="1:3" x14ac:dyDescent="0.35">
      <c r="A15835" s="12"/>
      <c r="B15835" s="12"/>
      <c r="C15835" s="12"/>
    </row>
    <row r="15836" spans="1:3" x14ac:dyDescent="0.35">
      <c r="A15836" s="12"/>
      <c r="B15836" s="12"/>
      <c r="C15836" s="12"/>
    </row>
    <row r="15837" spans="1:3" x14ac:dyDescent="0.35">
      <c r="A15837" s="12"/>
      <c r="B15837" s="12"/>
      <c r="C15837" s="12"/>
    </row>
    <row r="15838" spans="1:3" x14ac:dyDescent="0.35">
      <c r="A15838" s="12"/>
      <c r="B15838" s="12"/>
      <c r="C15838" s="12"/>
    </row>
    <row r="15839" spans="1:3" x14ac:dyDescent="0.35">
      <c r="A15839" s="12"/>
      <c r="B15839" s="12"/>
      <c r="C15839" s="12"/>
    </row>
    <row r="15840" spans="1:3" x14ac:dyDescent="0.35">
      <c r="A15840" s="12"/>
      <c r="B15840" s="12"/>
      <c r="C15840" s="12"/>
    </row>
    <row r="15841" spans="1:3" x14ac:dyDescent="0.35">
      <c r="A15841" s="12"/>
      <c r="B15841" s="12"/>
      <c r="C15841" s="12"/>
    </row>
    <row r="15842" spans="1:3" x14ac:dyDescent="0.35">
      <c r="A15842" s="12"/>
      <c r="B15842" s="12"/>
      <c r="C15842" s="12"/>
    </row>
    <row r="15843" spans="1:3" x14ac:dyDescent="0.35">
      <c r="A15843" s="12"/>
      <c r="B15843" s="12"/>
      <c r="C15843" s="12"/>
    </row>
    <row r="15844" spans="1:3" x14ac:dyDescent="0.35">
      <c r="A15844" s="12"/>
      <c r="B15844" s="12"/>
      <c r="C15844" s="12"/>
    </row>
    <row r="15845" spans="1:3" x14ac:dyDescent="0.35">
      <c r="A15845" s="12"/>
      <c r="B15845" s="12"/>
      <c r="C15845" s="12"/>
    </row>
    <row r="15846" spans="1:3" x14ac:dyDescent="0.35">
      <c r="A15846" s="12"/>
      <c r="B15846" s="12"/>
      <c r="C15846" s="12"/>
    </row>
    <row r="15847" spans="1:3" x14ac:dyDescent="0.35">
      <c r="A15847" s="12"/>
      <c r="B15847" s="12"/>
      <c r="C15847" s="12"/>
    </row>
    <row r="15848" spans="1:3" x14ac:dyDescent="0.35">
      <c r="A15848" s="12"/>
      <c r="B15848" s="12"/>
      <c r="C15848" s="12"/>
    </row>
    <row r="15849" spans="1:3" x14ac:dyDescent="0.35">
      <c r="A15849" s="12"/>
      <c r="B15849" s="12"/>
      <c r="C15849" s="12"/>
    </row>
    <row r="15850" spans="1:3" x14ac:dyDescent="0.35">
      <c r="A15850" s="12"/>
      <c r="B15850" s="12"/>
      <c r="C15850" s="12"/>
    </row>
    <row r="15851" spans="1:3" x14ac:dyDescent="0.35">
      <c r="A15851" s="12"/>
      <c r="B15851" s="12"/>
      <c r="C15851" s="12"/>
    </row>
    <row r="15852" spans="1:3" x14ac:dyDescent="0.35">
      <c r="A15852" s="12"/>
      <c r="B15852" s="12"/>
      <c r="C15852" s="12"/>
    </row>
    <row r="15853" spans="1:3" x14ac:dyDescent="0.35">
      <c r="A15853" s="12"/>
      <c r="B15853" s="12"/>
      <c r="C15853" s="12"/>
    </row>
    <row r="15854" spans="1:3" x14ac:dyDescent="0.35">
      <c r="A15854" s="12"/>
      <c r="B15854" s="12"/>
      <c r="C15854" s="12"/>
    </row>
    <row r="15855" spans="1:3" x14ac:dyDescent="0.35">
      <c r="A15855" s="12"/>
      <c r="B15855" s="12"/>
      <c r="C15855" s="12"/>
    </row>
    <row r="15856" spans="1:3" x14ac:dyDescent="0.35">
      <c r="A15856" s="12"/>
      <c r="B15856" s="12"/>
      <c r="C15856" s="12"/>
    </row>
    <row r="15857" spans="1:3" x14ac:dyDescent="0.35">
      <c r="A15857" s="12"/>
      <c r="B15857" s="12"/>
      <c r="C15857" s="12"/>
    </row>
    <row r="15858" spans="1:3" x14ac:dyDescent="0.35">
      <c r="A15858" s="12"/>
      <c r="B15858" s="12"/>
      <c r="C15858" s="12"/>
    </row>
    <row r="15859" spans="1:3" x14ac:dyDescent="0.35">
      <c r="A15859" s="12"/>
      <c r="B15859" s="12"/>
      <c r="C15859" s="12"/>
    </row>
    <row r="15860" spans="1:3" x14ac:dyDescent="0.35">
      <c r="A15860" s="12"/>
      <c r="B15860" s="12"/>
      <c r="C15860" s="12"/>
    </row>
    <row r="15861" spans="1:3" x14ac:dyDescent="0.35">
      <c r="A15861" s="12"/>
      <c r="B15861" s="12"/>
      <c r="C15861" s="12"/>
    </row>
    <row r="15862" spans="1:3" x14ac:dyDescent="0.35">
      <c r="A15862" s="12"/>
      <c r="B15862" s="12"/>
      <c r="C15862" s="12"/>
    </row>
    <row r="15863" spans="1:3" x14ac:dyDescent="0.35">
      <c r="A15863" s="12"/>
      <c r="B15863" s="12"/>
      <c r="C15863" s="12"/>
    </row>
    <row r="15864" spans="1:3" x14ac:dyDescent="0.35">
      <c r="A15864" s="12"/>
      <c r="B15864" s="12"/>
      <c r="C15864" s="12"/>
    </row>
    <row r="15865" spans="1:3" x14ac:dyDescent="0.35">
      <c r="A15865" s="12"/>
      <c r="B15865" s="12"/>
      <c r="C15865" s="12"/>
    </row>
    <row r="15866" spans="1:3" x14ac:dyDescent="0.35">
      <c r="A15866" s="12"/>
      <c r="B15866" s="12"/>
      <c r="C15866" s="12"/>
    </row>
    <row r="15867" spans="1:3" x14ac:dyDescent="0.35">
      <c r="A15867" s="12"/>
      <c r="B15867" s="12"/>
      <c r="C15867" s="12"/>
    </row>
    <row r="15868" spans="1:3" x14ac:dyDescent="0.35">
      <c r="A15868" s="12"/>
      <c r="B15868" s="12"/>
      <c r="C15868" s="12"/>
    </row>
    <row r="15869" spans="1:3" x14ac:dyDescent="0.35">
      <c r="A15869" s="12"/>
      <c r="B15869" s="12"/>
      <c r="C15869" s="12"/>
    </row>
    <row r="15870" spans="1:3" x14ac:dyDescent="0.35">
      <c r="A15870" s="12"/>
      <c r="B15870" s="12"/>
      <c r="C15870" s="12"/>
    </row>
    <row r="15871" spans="1:3" x14ac:dyDescent="0.35">
      <c r="A15871" s="12"/>
      <c r="B15871" s="12"/>
      <c r="C15871" s="12"/>
    </row>
    <row r="15872" spans="1:3" x14ac:dyDescent="0.35">
      <c r="A15872" s="12"/>
      <c r="B15872" s="12"/>
      <c r="C15872" s="12"/>
    </row>
    <row r="15873" spans="1:3" x14ac:dyDescent="0.35">
      <c r="A15873" s="12"/>
      <c r="B15873" s="12"/>
      <c r="C15873" s="12"/>
    </row>
    <row r="15874" spans="1:3" x14ac:dyDescent="0.35">
      <c r="A15874" s="12"/>
      <c r="B15874" s="12"/>
      <c r="C15874" s="12"/>
    </row>
    <row r="15875" spans="1:3" x14ac:dyDescent="0.35">
      <c r="A15875" s="12"/>
      <c r="B15875" s="12"/>
      <c r="C15875" s="12"/>
    </row>
    <row r="15876" spans="1:3" x14ac:dyDescent="0.35">
      <c r="A15876" s="12"/>
      <c r="B15876" s="12"/>
      <c r="C15876" s="12"/>
    </row>
    <row r="15877" spans="1:3" x14ac:dyDescent="0.35">
      <c r="A15877" s="12"/>
      <c r="B15877" s="12"/>
      <c r="C15877" s="12"/>
    </row>
    <row r="15878" spans="1:3" x14ac:dyDescent="0.35">
      <c r="A15878" s="12"/>
      <c r="B15878" s="12"/>
      <c r="C15878" s="12"/>
    </row>
    <row r="15879" spans="1:3" x14ac:dyDescent="0.35">
      <c r="A15879" s="12"/>
      <c r="B15879" s="12"/>
      <c r="C15879" s="12"/>
    </row>
    <row r="15880" spans="1:3" x14ac:dyDescent="0.35">
      <c r="A15880" s="12"/>
      <c r="B15880" s="12"/>
      <c r="C15880" s="12"/>
    </row>
    <row r="15881" spans="1:3" x14ac:dyDescent="0.35">
      <c r="A15881" s="12"/>
      <c r="B15881" s="12"/>
      <c r="C15881" s="12"/>
    </row>
    <row r="15882" spans="1:3" x14ac:dyDescent="0.35">
      <c r="A15882" s="12"/>
      <c r="B15882" s="12"/>
      <c r="C15882" s="12"/>
    </row>
    <row r="15883" spans="1:3" x14ac:dyDescent="0.35">
      <c r="A15883" s="12"/>
      <c r="B15883" s="12"/>
      <c r="C15883" s="12"/>
    </row>
    <row r="15884" spans="1:3" x14ac:dyDescent="0.35">
      <c r="A15884" s="12"/>
      <c r="B15884" s="12"/>
      <c r="C15884" s="12"/>
    </row>
    <row r="15885" spans="1:3" x14ac:dyDescent="0.35">
      <c r="A15885" s="12"/>
      <c r="B15885" s="12"/>
      <c r="C15885" s="12"/>
    </row>
    <row r="15886" spans="1:3" x14ac:dyDescent="0.35">
      <c r="A15886" s="12"/>
      <c r="B15886" s="12"/>
      <c r="C15886" s="12"/>
    </row>
    <row r="15887" spans="1:3" x14ac:dyDescent="0.35">
      <c r="A15887" s="12"/>
      <c r="B15887" s="12"/>
      <c r="C15887" s="12"/>
    </row>
    <row r="15888" spans="1:3" x14ac:dyDescent="0.35">
      <c r="A15888" s="12"/>
      <c r="B15888" s="12"/>
      <c r="C15888" s="12"/>
    </row>
    <row r="15889" spans="1:3" x14ac:dyDescent="0.35">
      <c r="A15889" s="12"/>
      <c r="B15889" s="12"/>
      <c r="C15889" s="12"/>
    </row>
    <row r="15890" spans="1:3" x14ac:dyDescent="0.35">
      <c r="A15890" s="12"/>
      <c r="B15890" s="12"/>
      <c r="C15890" s="12"/>
    </row>
    <row r="15891" spans="1:3" x14ac:dyDescent="0.35">
      <c r="A15891" s="12"/>
      <c r="B15891" s="12"/>
      <c r="C15891" s="12"/>
    </row>
    <row r="15892" spans="1:3" x14ac:dyDescent="0.35">
      <c r="A15892" s="12"/>
      <c r="B15892" s="12"/>
      <c r="C15892" s="12"/>
    </row>
    <row r="15893" spans="1:3" x14ac:dyDescent="0.35">
      <c r="A15893" s="12"/>
      <c r="B15893" s="12"/>
      <c r="C15893" s="12"/>
    </row>
    <row r="15894" spans="1:3" x14ac:dyDescent="0.35">
      <c r="A15894" s="12"/>
      <c r="B15894" s="12"/>
      <c r="C15894" s="12"/>
    </row>
    <row r="15895" spans="1:3" x14ac:dyDescent="0.35">
      <c r="A15895" s="12"/>
      <c r="B15895" s="12"/>
      <c r="C15895" s="12"/>
    </row>
    <row r="15896" spans="1:3" x14ac:dyDescent="0.35">
      <c r="A15896" s="12"/>
      <c r="B15896" s="12"/>
      <c r="C15896" s="12"/>
    </row>
    <row r="15897" spans="1:3" x14ac:dyDescent="0.35">
      <c r="A15897" s="12"/>
      <c r="B15897" s="12"/>
      <c r="C15897" s="12"/>
    </row>
    <row r="15898" spans="1:3" x14ac:dyDescent="0.35">
      <c r="A15898" s="12"/>
      <c r="B15898" s="12"/>
      <c r="C15898" s="12"/>
    </row>
    <row r="15899" spans="1:3" x14ac:dyDescent="0.35">
      <c r="A15899" s="12"/>
      <c r="B15899" s="12"/>
      <c r="C15899" s="12"/>
    </row>
    <row r="15900" spans="1:3" x14ac:dyDescent="0.35">
      <c r="A15900" s="12"/>
      <c r="B15900" s="12"/>
      <c r="C15900" s="12"/>
    </row>
    <row r="15901" spans="1:3" x14ac:dyDescent="0.35">
      <c r="A15901" s="12"/>
      <c r="B15901" s="12"/>
      <c r="C15901" s="12"/>
    </row>
    <row r="15902" spans="1:3" x14ac:dyDescent="0.35">
      <c r="A15902" s="12"/>
      <c r="B15902" s="12"/>
      <c r="C15902" s="12"/>
    </row>
    <row r="15903" spans="1:3" x14ac:dyDescent="0.35">
      <c r="A15903" s="12"/>
      <c r="B15903" s="12"/>
      <c r="C15903" s="12"/>
    </row>
    <row r="15904" spans="1:3" x14ac:dyDescent="0.35">
      <c r="A15904" s="12"/>
      <c r="B15904" s="12"/>
      <c r="C15904" s="12"/>
    </row>
    <row r="15905" spans="1:3" x14ac:dyDescent="0.35">
      <c r="A15905" s="12"/>
      <c r="B15905" s="12"/>
      <c r="C15905" s="12"/>
    </row>
    <row r="15906" spans="1:3" x14ac:dyDescent="0.35">
      <c r="A15906" s="12"/>
      <c r="B15906" s="12"/>
      <c r="C15906" s="12"/>
    </row>
    <row r="15907" spans="1:3" x14ac:dyDescent="0.35">
      <c r="A15907" s="12"/>
      <c r="B15907" s="12"/>
      <c r="C15907" s="12"/>
    </row>
    <row r="15908" spans="1:3" x14ac:dyDescent="0.35">
      <c r="A15908" s="12"/>
      <c r="B15908" s="12"/>
      <c r="C15908" s="12"/>
    </row>
    <row r="15909" spans="1:3" x14ac:dyDescent="0.35">
      <c r="A15909" s="12"/>
      <c r="B15909" s="12"/>
      <c r="C15909" s="12"/>
    </row>
    <row r="15910" spans="1:3" x14ac:dyDescent="0.35">
      <c r="A15910" s="12"/>
      <c r="B15910" s="12"/>
      <c r="C15910" s="12"/>
    </row>
    <row r="15911" spans="1:3" x14ac:dyDescent="0.35">
      <c r="A15911" s="12"/>
      <c r="B15911" s="12"/>
      <c r="C15911" s="12"/>
    </row>
    <row r="15912" spans="1:3" x14ac:dyDescent="0.35">
      <c r="A15912" s="12"/>
      <c r="B15912" s="12"/>
      <c r="C15912" s="12"/>
    </row>
    <row r="15913" spans="1:3" x14ac:dyDescent="0.35">
      <c r="A15913" s="12"/>
      <c r="B15913" s="12"/>
      <c r="C15913" s="12"/>
    </row>
    <row r="15914" spans="1:3" x14ac:dyDescent="0.35">
      <c r="A15914" s="12"/>
      <c r="B15914" s="12"/>
      <c r="C15914" s="12"/>
    </row>
    <row r="15915" spans="1:3" x14ac:dyDescent="0.35">
      <c r="A15915" s="12"/>
      <c r="B15915" s="12"/>
      <c r="C15915" s="12"/>
    </row>
    <row r="15916" spans="1:3" x14ac:dyDescent="0.35">
      <c r="A15916" s="12"/>
      <c r="B15916" s="12"/>
      <c r="C15916" s="12"/>
    </row>
    <row r="15917" spans="1:3" x14ac:dyDescent="0.35">
      <c r="A15917" s="12"/>
      <c r="B15917" s="12"/>
      <c r="C15917" s="12"/>
    </row>
    <row r="15918" spans="1:3" x14ac:dyDescent="0.35">
      <c r="A15918" s="12"/>
      <c r="B15918" s="12"/>
      <c r="C15918" s="12"/>
    </row>
    <row r="15919" spans="1:3" x14ac:dyDescent="0.35">
      <c r="A15919" s="12"/>
      <c r="B15919" s="12"/>
      <c r="C15919" s="12"/>
    </row>
    <row r="15920" spans="1:3" x14ac:dyDescent="0.35">
      <c r="A15920" s="12"/>
      <c r="B15920" s="12"/>
      <c r="C15920" s="12"/>
    </row>
    <row r="15921" spans="1:3" x14ac:dyDescent="0.35">
      <c r="A15921" s="12"/>
      <c r="B15921" s="12"/>
      <c r="C15921" s="12"/>
    </row>
    <row r="15922" spans="1:3" x14ac:dyDescent="0.35">
      <c r="A15922" s="12"/>
      <c r="B15922" s="12"/>
      <c r="C15922" s="12"/>
    </row>
    <row r="15923" spans="1:3" x14ac:dyDescent="0.35">
      <c r="A15923" s="12"/>
      <c r="B15923" s="12"/>
      <c r="C15923" s="12"/>
    </row>
    <row r="15924" spans="1:3" x14ac:dyDescent="0.35">
      <c r="A15924" s="12"/>
      <c r="B15924" s="12"/>
      <c r="C15924" s="12"/>
    </row>
    <row r="15925" spans="1:3" x14ac:dyDescent="0.35">
      <c r="A15925" s="12"/>
      <c r="B15925" s="12"/>
      <c r="C15925" s="12"/>
    </row>
    <row r="15926" spans="1:3" x14ac:dyDescent="0.35">
      <c r="A15926" s="12"/>
      <c r="B15926" s="12"/>
      <c r="C15926" s="12"/>
    </row>
    <row r="15927" spans="1:3" x14ac:dyDescent="0.35">
      <c r="A15927" s="12"/>
      <c r="B15927" s="12"/>
      <c r="C15927" s="12"/>
    </row>
    <row r="15928" spans="1:3" x14ac:dyDescent="0.35">
      <c r="A15928" s="12"/>
      <c r="B15928" s="12"/>
      <c r="C15928" s="12"/>
    </row>
    <row r="15929" spans="1:3" x14ac:dyDescent="0.35">
      <c r="A15929" s="12"/>
      <c r="B15929" s="12"/>
      <c r="C15929" s="12"/>
    </row>
    <row r="15930" spans="1:3" x14ac:dyDescent="0.35">
      <c r="A15930" s="12"/>
      <c r="B15930" s="12"/>
      <c r="C15930" s="12"/>
    </row>
    <row r="15931" spans="1:3" x14ac:dyDescent="0.35">
      <c r="A15931" s="12"/>
      <c r="B15931" s="12"/>
      <c r="C15931" s="12"/>
    </row>
    <row r="15932" spans="1:3" x14ac:dyDescent="0.35">
      <c r="A15932" s="12"/>
      <c r="B15932" s="12"/>
      <c r="C15932" s="12"/>
    </row>
    <row r="15933" spans="1:3" x14ac:dyDescent="0.35">
      <c r="A15933" s="12"/>
      <c r="B15933" s="12"/>
      <c r="C15933" s="12"/>
    </row>
    <row r="15934" spans="1:3" x14ac:dyDescent="0.35">
      <c r="A15934" s="12"/>
      <c r="B15934" s="12"/>
      <c r="C15934" s="12"/>
    </row>
    <row r="15935" spans="1:3" x14ac:dyDescent="0.35">
      <c r="A15935" s="12"/>
      <c r="B15935" s="12"/>
      <c r="C15935" s="12"/>
    </row>
    <row r="15936" spans="1:3" x14ac:dyDescent="0.35">
      <c r="A15936" s="12"/>
      <c r="B15936" s="12"/>
      <c r="C15936" s="12"/>
    </row>
    <row r="15937" spans="1:3" x14ac:dyDescent="0.35">
      <c r="A15937" s="12"/>
      <c r="B15937" s="12"/>
      <c r="C15937" s="12"/>
    </row>
    <row r="15938" spans="1:3" x14ac:dyDescent="0.35">
      <c r="A15938" s="12"/>
      <c r="B15938" s="12"/>
      <c r="C15938" s="12"/>
    </row>
    <row r="15939" spans="1:3" x14ac:dyDescent="0.35">
      <c r="A15939" s="12"/>
      <c r="B15939" s="12"/>
      <c r="C15939" s="12"/>
    </row>
    <row r="15940" spans="1:3" x14ac:dyDescent="0.35">
      <c r="A15940" s="12"/>
      <c r="B15940" s="12"/>
      <c r="C15940" s="12"/>
    </row>
    <row r="15941" spans="1:3" x14ac:dyDescent="0.35">
      <c r="A15941" s="12"/>
      <c r="B15941" s="12"/>
      <c r="C15941" s="12"/>
    </row>
    <row r="15942" spans="1:3" x14ac:dyDescent="0.35">
      <c r="A15942" s="12"/>
      <c r="B15942" s="12"/>
      <c r="C15942" s="12"/>
    </row>
    <row r="15943" spans="1:3" x14ac:dyDescent="0.35">
      <c r="A15943" s="12"/>
      <c r="B15943" s="12"/>
      <c r="C15943" s="12"/>
    </row>
    <row r="15944" spans="1:3" x14ac:dyDescent="0.35">
      <c r="A15944" s="12"/>
      <c r="B15944" s="12"/>
      <c r="C15944" s="12"/>
    </row>
    <row r="15945" spans="1:3" x14ac:dyDescent="0.35">
      <c r="A15945" s="12"/>
      <c r="B15945" s="12"/>
      <c r="C15945" s="12"/>
    </row>
    <row r="15946" spans="1:3" x14ac:dyDescent="0.35">
      <c r="A15946" s="12"/>
      <c r="B15946" s="12"/>
      <c r="C15946" s="12"/>
    </row>
    <row r="15947" spans="1:3" x14ac:dyDescent="0.35">
      <c r="A15947" s="12"/>
      <c r="B15947" s="12"/>
      <c r="C15947" s="12"/>
    </row>
    <row r="15948" spans="1:3" x14ac:dyDescent="0.35">
      <c r="A15948" s="12"/>
      <c r="B15948" s="12"/>
      <c r="C15948" s="12"/>
    </row>
    <row r="15949" spans="1:3" x14ac:dyDescent="0.35">
      <c r="A15949" s="12"/>
      <c r="B15949" s="12"/>
      <c r="C15949" s="12"/>
    </row>
    <row r="15950" spans="1:3" x14ac:dyDescent="0.35">
      <c r="A15950" s="12"/>
      <c r="B15950" s="12"/>
      <c r="C15950" s="12"/>
    </row>
    <row r="15951" spans="1:3" x14ac:dyDescent="0.35">
      <c r="A15951" s="12"/>
      <c r="B15951" s="12"/>
      <c r="C15951" s="12"/>
    </row>
    <row r="15952" spans="1:3" x14ac:dyDescent="0.35">
      <c r="A15952" s="12"/>
      <c r="B15952" s="12"/>
      <c r="C15952" s="12"/>
    </row>
    <row r="15953" spans="1:3" x14ac:dyDescent="0.35">
      <c r="A15953" s="12"/>
      <c r="B15953" s="12"/>
      <c r="C15953" s="12"/>
    </row>
    <row r="15954" spans="1:3" x14ac:dyDescent="0.35">
      <c r="A15954" s="12"/>
      <c r="B15954" s="12"/>
      <c r="C15954" s="12"/>
    </row>
    <row r="15955" spans="1:3" x14ac:dyDescent="0.35">
      <c r="A15955" s="12"/>
      <c r="B15955" s="12"/>
      <c r="C15955" s="12"/>
    </row>
    <row r="15956" spans="1:3" x14ac:dyDescent="0.35">
      <c r="A15956" s="12"/>
      <c r="B15956" s="12"/>
      <c r="C15956" s="12"/>
    </row>
    <row r="15957" spans="1:3" x14ac:dyDescent="0.35">
      <c r="A15957" s="12"/>
      <c r="B15957" s="12"/>
      <c r="C15957" s="12"/>
    </row>
    <row r="15958" spans="1:3" x14ac:dyDescent="0.35">
      <c r="A15958" s="12"/>
      <c r="B15958" s="12"/>
      <c r="C15958" s="12"/>
    </row>
    <row r="15959" spans="1:3" x14ac:dyDescent="0.35">
      <c r="A15959" s="12"/>
      <c r="B15959" s="12"/>
      <c r="C15959" s="12"/>
    </row>
    <row r="15960" spans="1:3" x14ac:dyDescent="0.35">
      <c r="A15960" s="12"/>
      <c r="B15960" s="12"/>
      <c r="C15960" s="12"/>
    </row>
    <row r="15961" spans="1:3" x14ac:dyDescent="0.35">
      <c r="A15961" s="12"/>
      <c r="B15961" s="12"/>
      <c r="C15961" s="12"/>
    </row>
    <row r="15962" spans="1:3" x14ac:dyDescent="0.35">
      <c r="A15962" s="12"/>
      <c r="B15962" s="12"/>
      <c r="C15962" s="12"/>
    </row>
    <row r="15963" spans="1:3" x14ac:dyDescent="0.35">
      <c r="A15963" s="12"/>
      <c r="B15963" s="12"/>
      <c r="C15963" s="12"/>
    </row>
    <row r="15964" spans="1:3" x14ac:dyDescent="0.35">
      <c r="A15964" s="12"/>
      <c r="B15964" s="12"/>
      <c r="C15964" s="12"/>
    </row>
    <row r="15965" spans="1:3" x14ac:dyDescent="0.35">
      <c r="A15965" s="12"/>
      <c r="B15965" s="12"/>
      <c r="C15965" s="12"/>
    </row>
    <row r="15966" spans="1:3" x14ac:dyDescent="0.35">
      <c r="A15966" s="12"/>
      <c r="B15966" s="12"/>
      <c r="C15966" s="12"/>
    </row>
    <row r="15967" spans="1:3" x14ac:dyDescent="0.35">
      <c r="A15967" s="12"/>
      <c r="B15967" s="12"/>
      <c r="C15967" s="12"/>
    </row>
    <row r="15968" spans="1:3" x14ac:dyDescent="0.35">
      <c r="A15968" s="12"/>
      <c r="B15968" s="12"/>
      <c r="C15968" s="12"/>
    </row>
    <row r="15969" spans="1:3" x14ac:dyDescent="0.35">
      <c r="A15969" s="12"/>
      <c r="B15969" s="12"/>
      <c r="C15969" s="12"/>
    </row>
    <row r="15970" spans="1:3" x14ac:dyDescent="0.35">
      <c r="A15970" s="12"/>
      <c r="B15970" s="12"/>
      <c r="C15970" s="12"/>
    </row>
    <row r="15971" spans="1:3" x14ac:dyDescent="0.35">
      <c r="A15971" s="12"/>
      <c r="B15971" s="12"/>
      <c r="C15971" s="12"/>
    </row>
    <row r="15972" spans="1:3" x14ac:dyDescent="0.35">
      <c r="A15972" s="12"/>
      <c r="B15972" s="12"/>
      <c r="C15972" s="12"/>
    </row>
    <row r="15973" spans="1:3" x14ac:dyDescent="0.35">
      <c r="A15973" s="12"/>
      <c r="B15973" s="12"/>
      <c r="C15973" s="12"/>
    </row>
    <row r="15974" spans="1:3" x14ac:dyDescent="0.35">
      <c r="A15974" s="12"/>
      <c r="B15974" s="12"/>
      <c r="C15974" s="12"/>
    </row>
    <row r="15975" spans="1:3" x14ac:dyDescent="0.35">
      <c r="A15975" s="12"/>
      <c r="B15975" s="12"/>
      <c r="C15975" s="12"/>
    </row>
    <row r="15976" spans="1:3" x14ac:dyDescent="0.35">
      <c r="A15976" s="12"/>
      <c r="B15976" s="12"/>
      <c r="C15976" s="12"/>
    </row>
    <row r="15977" spans="1:3" x14ac:dyDescent="0.35">
      <c r="A15977" s="12"/>
      <c r="B15977" s="12"/>
      <c r="C15977" s="12"/>
    </row>
    <row r="15978" spans="1:3" x14ac:dyDescent="0.35">
      <c r="A15978" s="12"/>
      <c r="B15978" s="12"/>
      <c r="C15978" s="12"/>
    </row>
    <row r="15979" spans="1:3" x14ac:dyDescent="0.35">
      <c r="A15979" s="12"/>
      <c r="B15979" s="12"/>
      <c r="C15979" s="12"/>
    </row>
    <row r="15980" spans="1:3" x14ac:dyDescent="0.35">
      <c r="A15980" s="12"/>
      <c r="B15980" s="12"/>
      <c r="C15980" s="12"/>
    </row>
    <row r="15981" spans="1:3" x14ac:dyDescent="0.35">
      <c r="A15981" s="12"/>
      <c r="B15981" s="12"/>
      <c r="C15981" s="12"/>
    </row>
    <row r="15982" spans="1:3" x14ac:dyDescent="0.35">
      <c r="A15982" s="12"/>
      <c r="B15982" s="12"/>
      <c r="C15982" s="12"/>
    </row>
    <row r="15983" spans="1:3" x14ac:dyDescent="0.35">
      <c r="A15983" s="12"/>
      <c r="B15983" s="12"/>
      <c r="C15983" s="12"/>
    </row>
    <row r="15984" spans="1:3" x14ac:dyDescent="0.35">
      <c r="A15984" s="12"/>
      <c r="B15984" s="12"/>
      <c r="C15984" s="12"/>
    </row>
    <row r="15985" spans="1:3" x14ac:dyDescent="0.35">
      <c r="A15985" s="12"/>
      <c r="B15985" s="12"/>
      <c r="C15985" s="12"/>
    </row>
    <row r="15986" spans="1:3" x14ac:dyDescent="0.35">
      <c r="A15986" s="12"/>
      <c r="B15986" s="12"/>
      <c r="C15986" s="12"/>
    </row>
    <row r="15987" spans="1:3" x14ac:dyDescent="0.35">
      <c r="A15987" s="12"/>
      <c r="B15987" s="12"/>
      <c r="C15987" s="12"/>
    </row>
    <row r="15988" spans="1:3" x14ac:dyDescent="0.35">
      <c r="A15988" s="12"/>
      <c r="B15988" s="12"/>
      <c r="C15988" s="12"/>
    </row>
    <row r="15989" spans="1:3" x14ac:dyDescent="0.35">
      <c r="A15989" s="12"/>
      <c r="B15989" s="12"/>
      <c r="C15989" s="12"/>
    </row>
    <row r="15990" spans="1:3" x14ac:dyDescent="0.35">
      <c r="A15990" s="12"/>
      <c r="B15990" s="12"/>
      <c r="C15990" s="12"/>
    </row>
    <row r="15991" spans="1:3" x14ac:dyDescent="0.35">
      <c r="A15991" s="12"/>
      <c r="B15991" s="12"/>
      <c r="C15991" s="12"/>
    </row>
    <row r="15992" spans="1:3" x14ac:dyDescent="0.35">
      <c r="A15992" s="12"/>
      <c r="B15992" s="12"/>
      <c r="C15992" s="12"/>
    </row>
    <row r="15993" spans="1:3" x14ac:dyDescent="0.35">
      <c r="A15993" s="12"/>
      <c r="B15993" s="12"/>
      <c r="C15993" s="12"/>
    </row>
    <row r="15994" spans="1:3" x14ac:dyDescent="0.35">
      <c r="A15994" s="12"/>
      <c r="B15994" s="12"/>
      <c r="C15994" s="12"/>
    </row>
    <row r="15995" spans="1:3" x14ac:dyDescent="0.35">
      <c r="A15995" s="12"/>
      <c r="B15995" s="12"/>
      <c r="C15995" s="12"/>
    </row>
    <row r="15996" spans="1:3" x14ac:dyDescent="0.35">
      <c r="A15996" s="12"/>
      <c r="B15996" s="12"/>
      <c r="C15996" s="12"/>
    </row>
    <row r="15997" spans="1:3" x14ac:dyDescent="0.35">
      <c r="A15997" s="12"/>
      <c r="B15997" s="12"/>
      <c r="C15997" s="12"/>
    </row>
    <row r="15998" spans="1:3" x14ac:dyDescent="0.35">
      <c r="A15998" s="12"/>
      <c r="B15998" s="12"/>
      <c r="C15998" s="12"/>
    </row>
    <row r="15999" spans="1:3" x14ac:dyDescent="0.35">
      <c r="A15999" s="12"/>
      <c r="B15999" s="12"/>
      <c r="C15999" s="12"/>
    </row>
    <row r="16000" spans="1:3" x14ac:dyDescent="0.35">
      <c r="A16000" s="12"/>
      <c r="B16000" s="12"/>
      <c r="C16000" s="12"/>
    </row>
    <row r="16001" spans="1:3" x14ac:dyDescent="0.35">
      <c r="A16001" s="12"/>
      <c r="B16001" s="12"/>
      <c r="C16001" s="12"/>
    </row>
    <row r="16002" spans="1:3" x14ac:dyDescent="0.35">
      <c r="A16002" s="12"/>
      <c r="B16002" s="12"/>
      <c r="C16002" s="12"/>
    </row>
    <row r="16003" spans="1:3" x14ac:dyDescent="0.35">
      <c r="A16003" s="12"/>
      <c r="B16003" s="12"/>
      <c r="C16003" s="12"/>
    </row>
    <row r="16004" spans="1:3" x14ac:dyDescent="0.35">
      <c r="A16004" s="12"/>
      <c r="B16004" s="12"/>
      <c r="C16004" s="12"/>
    </row>
    <row r="16005" spans="1:3" x14ac:dyDescent="0.35">
      <c r="A16005" s="12"/>
      <c r="B16005" s="12"/>
      <c r="C16005" s="12"/>
    </row>
    <row r="16006" spans="1:3" x14ac:dyDescent="0.35">
      <c r="A16006" s="12"/>
      <c r="B16006" s="12"/>
      <c r="C16006" s="12"/>
    </row>
    <row r="16007" spans="1:3" x14ac:dyDescent="0.35">
      <c r="A16007" s="12"/>
      <c r="B16007" s="12"/>
      <c r="C16007" s="12"/>
    </row>
    <row r="16008" spans="1:3" x14ac:dyDescent="0.35">
      <c r="A16008" s="12"/>
      <c r="B16008" s="12"/>
      <c r="C16008" s="12"/>
    </row>
    <row r="16009" spans="1:3" x14ac:dyDescent="0.35">
      <c r="A16009" s="12"/>
      <c r="B16009" s="12"/>
      <c r="C16009" s="12"/>
    </row>
    <row r="16010" spans="1:3" x14ac:dyDescent="0.35">
      <c r="A16010" s="12"/>
      <c r="B16010" s="12"/>
      <c r="C16010" s="12"/>
    </row>
    <row r="16011" spans="1:3" x14ac:dyDescent="0.35">
      <c r="A16011" s="12"/>
      <c r="B16011" s="12"/>
      <c r="C16011" s="12"/>
    </row>
    <row r="16012" spans="1:3" x14ac:dyDescent="0.35">
      <c r="A16012" s="12"/>
      <c r="B16012" s="12"/>
      <c r="C16012" s="12"/>
    </row>
    <row r="16013" spans="1:3" x14ac:dyDescent="0.35">
      <c r="A16013" s="12"/>
      <c r="B16013" s="12"/>
      <c r="C16013" s="12"/>
    </row>
    <row r="16014" spans="1:3" x14ac:dyDescent="0.35">
      <c r="A16014" s="12"/>
      <c r="B16014" s="12"/>
      <c r="C16014" s="12"/>
    </row>
    <row r="16015" spans="1:3" x14ac:dyDescent="0.35">
      <c r="A16015" s="12"/>
      <c r="B16015" s="12"/>
      <c r="C16015" s="12"/>
    </row>
    <row r="16016" spans="1:3" x14ac:dyDescent="0.35">
      <c r="A16016" s="12"/>
      <c r="B16016" s="12"/>
      <c r="C16016" s="12"/>
    </row>
    <row r="16017" spans="1:3" x14ac:dyDescent="0.35">
      <c r="A16017" s="12"/>
      <c r="B16017" s="12"/>
      <c r="C16017" s="12"/>
    </row>
    <row r="16018" spans="1:3" x14ac:dyDescent="0.35">
      <c r="A16018" s="12"/>
      <c r="B16018" s="12"/>
      <c r="C16018" s="12"/>
    </row>
    <row r="16019" spans="1:3" x14ac:dyDescent="0.35">
      <c r="A16019" s="12"/>
      <c r="B16019" s="12"/>
      <c r="C16019" s="12"/>
    </row>
    <row r="16020" spans="1:3" x14ac:dyDescent="0.35">
      <c r="A16020" s="12"/>
      <c r="B16020" s="12"/>
      <c r="C16020" s="12"/>
    </row>
    <row r="16021" spans="1:3" x14ac:dyDescent="0.35">
      <c r="A16021" s="12"/>
      <c r="B16021" s="12"/>
      <c r="C16021" s="12"/>
    </row>
    <row r="16022" spans="1:3" x14ac:dyDescent="0.35">
      <c r="A16022" s="12"/>
      <c r="B16022" s="12"/>
      <c r="C16022" s="12"/>
    </row>
    <row r="16023" spans="1:3" x14ac:dyDescent="0.35">
      <c r="A16023" s="12"/>
      <c r="B16023" s="12"/>
      <c r="C16023" s="12"/>
    </row>
    <row r="16024" spans="1:3" x14ac:dyDescent="0.35">
      <c r="A16024" s="12"/>
      <c r="B16024" s="12"/>
      <c r="C16024" s="12"/>
    </row>
    <row r="16025" spans="1:3" x14ac:dyDescent="0.35">
      <c r="A16025" s="12"/>
      <c r="B16025" s="12"/>
      <c r="C16025" s="12"/>
    </row>
    <row r="16026" spans="1:3" x14ac:dyDescent="0.35">
      <c r="A16026" s="12"/>
      <c r="B16026" s="12"/>
      <c r="C16026" s="12"/>
    </row>
    <row r="16027" spans="1:3" x14ac:dyDescent="0.35">
      <c r="A16027" s="12"/>
      <c r="B16027" s="12"/>
      <c r="C16027" s="12"/>
    </row>
    <row r="16028" spans="1:3" x14ac:dyDescent="0.35">
      <c r="A16028" s="12"/>
      <c r="B16028" s="12"/>
      <c r="C16028" s="12"/>
    </row>
    <row r="16029" spans="1:3" x14ac:dyDescent="0.35">
      <c r="A16029" s="12"/>
      <c r="B16029" s="12"/>
      <c r="C16029" s="12"/>
    </row>
    <row r="16030" spans="1:3" x14ac:dyDescent="0.35">
      <c r="A16030" s="12"/>
      <c r="B16030" s="12"/>
      <c r="C16030" s="12"/>
    </row>
    <row r="16031" spans="1:3" x14ac:dyDescent="0.35">
      <c r="A16031" s="12"/>
      <c r="B16031" s="12"/>
      <c r="C16031" s="12"/>
    </row>
    <row r="16032" spans="1:3" x14ac:dyDescent="0.35">
      <c r="A16032" s="12"/>
      <c r="B16032" s="12"/>
      <c r="C16032" s="12"/>
    </row>
    <row r="16033" spans="1:3" x14ac:dyDescent="0.35">
      <c r="A16033" s="12"/>
      <c r="B16033" s="12"/>
      <c r="C16033" s="12"/>
    </row>
    <row r="16034" spans="1:3" x14ac:dyDescent="0.35">
      <c r="A16034" s="12"/>
      <c r="B16034" s="12"/>
      <c r="C16034" s="12"/>
    </row>
    <row r="16035" spans="1:3" x14ac:dyDescent="0.35">
      <c r="A16035" s="12"/>
      <c r="B16035" s="12"/>
      <c r="C16035" s="12"/>
    </row>
    <row r="16036" spans="1:3" x14ac:dyDescent="0.35">
      <c r="A16036" s="12"/>
      <c r="B16036" s="12"/>
      <c r="C16036" s="12"/>
    </row>
    <row r="16037" spans="1:3" x14ac:dyDescent="0.35">
      <c r="A16037" s="12"/>
      <c r="B16037" s="12"/>
      <c r="C16037" s="12"/>
    </row>
    <row r="16038" spans="1:3" x14ac:dyDescent="0.35">
      <c r="A16038" s="12"/>
      <c r="B16038" s="12"/>
      <c r="C16038" s="12"/>
    </row>
    <row r="16039" spans="1:3" x14ac:dyDescent="0.35">
      <c r="A16039" s="12"/>
      <c r="B16039" s="12"/>
      <c r="C16039" s="12"/>
    </row>
    <row r="16040" spans="1:3" x14ac:dyDescent="0.35">
      <c r="A16040" s="12"/>
      <c r="B16040" s="12"/>
      <c r="C16040" s="12"/>
    </row>
    <row r="16041" spans="1:3" x14ac:dyDescent="0.35">
      <c r="A16041" s="12"/>
      <c r="B16041" s="12"/>
      <c r="C16041" s="12"/>
    </row>
    <row r="16042" spans="1:3" x14ac:dyDescent="0.35">
      <c r="A16042" s="12"/>
      <c r="B16042" s="12"/>
      <c r="C16042" s="12"/>
    </row>
    <row r="16043" spans="1:3" x14ac:dyDescent="0.35">
      <c r="A16043" s="12"/>
      <c r="B16043" s="12"/>
      <c r="C16043" s="12"/>
    </row>
    <row r="16044" spans="1:3" x14ac:dyDescent="0.35">
      <c r="A16044" s="12"/>
      <c r="B16044" s="12"/>
      <c r="C16044" s="12"/>
    </row>
    <row r="16045" spans="1:3" x14ac:dyDescent="0.35">
      <c r="A16045" s="12"/>
      <c r="B16045" s="12"/>
      <c r="C16045" s="12"/>
    </row>
    <row r="16046" spans="1:3" x14ac:dyDescent="0.35">
      <c r="A16046" s="12"/>
      <c r="B16046" s="12"/>
      <c r="C16046" s="12"/>
    </row>
    <row r="16047" spans="1:3" x14ac:dyDescent="0.35">
      <c r="A16047" s="12"/>
      <c r="B16047" s="12"/>
      <c r="C16047" s="12"/>
    </row>
    <row r="16048" spans="1:3" x14ac:dyDescent="0.35">
      <c r="A16048" s="12"/>
      <c r="B16048" s="12"/>
      <c r="C16048" s="12"/>
    </row>
    <row r="16049" spans="1:3" x14ac:dyDescent="0.35">
      <c r="A16049" s="12"/>
      <c r="B16049" s="12"/>
      <c r="C16049" s="12"/>
    </row>
    <row r="16050" spans="1:3" x14ac:dyDescent="0.35">
      <c r="A16050" s="12"/>
      <c r="B16050" s="12"/>
      <c r="C16050" s="12"/>
    </row>
    <row r="16051" spans="1:3" x14ac:dyDescent="0.35">
      <c r="A16051" s="12"/>
      <c r="B16051" s="12"/>
      <c r="C16051" s="12"/>
    </row>
    <row r="16052" spans="1:3" x14ac:dyDescent="0.35">
      <c r="A16052" s="12"/>
      <c r="B16052" s="12"/>
      <c r="C16052" s="12"/>
    </row>
    <row r="16053" spans="1:3" x14ac:dyDescent="0.35">
      <c r="A16053" s="12"/>
      <c r="B16053" s="12"/>
      <c r="C16053" s="12"/>
    </row>
    <row r="16054" spans="1:3" x14ac:dyDescent="0.35">
      <c r="A16054" s="12"/>
      <c r="B16054" s="12"/>
      <c r="C16054" s="12"/>
    </row>
    <row r="16055" spans="1:3" x14ac:dyDescent="0.35">
      <c r="A16055" s="12"/>
      <c r="B16055" s="12"/>
      <c r="C16055" s="12"/>
    </row>
    <row r="16056" spans="1:3" x14ac:dyDescent="0.35">
      <c r="A16056" s="12"/>
      <c r="B16056" s="12"/>
      <c r="C16056" s="12"/>
    </row>
    <row r="16057" spans="1:3" x14ac:dyDescent="0.35">
      <c r="A16057" s="12"/>
      <c r="B16057" s="12"/>
      <c r="C16057" s="12"/>
    </row>
    <row r="16058" spans="1:3" x14ac:dyDescent="0.35">
      <c r="A16058" s="12"/>
      <c r="B16058" s="12"/>
      <c r="C16058" s="12"/>
    </row>
    <row r="16059" spans="1:3" x14ac:dyDescent="0.35">
      <c r="A16059" s="12"/>
      <c r="B16059" s="12"/>
      <c r="C16059" s="12"/>
    </row>
    <row r="16060" spans="1:3" x14ac:dyDescent="0.35">
      <c r="A16060" s="12"/>
      <c r="B16060" s="12"/>
      <c r="C16060" s="12"/>
    </row>
    <row r="16061" spans="1:3" x14ac:dyDescent="0.35">
      <c r="A16061" s="12"/>
      <c r="B16061" s="12"/>
      <c r="C16061" s="12"/>
    </row>
    <row r="16062" spans="1:3" x14ac:dyDescent="0.35">
      <c r="A16062" s="12"/>
      <c r="B16062" s="12"/>
      <c r="C16062" s="12"/>
    </row>
    <row r="16063" spans="1:3" x14ac:dyDescent="0.35">
      <c r="A16063" s="12"/>
      <c r="B16063" s="12"/>
      <c r="C16063" s="12"/>
    </row>
    <row r="16064" spans="1:3" x14ac:dyDescent="0.35">
      <c r="A16064" s="12"/>
      <c r="B16064" s="12"/>
      <c r="C16064" s="12"/>
    </row>
    <row r="16065" spans="1:3" x14ac:dyDescent="0.35">
      <c r="A16065" s="12"/>
      <c r="B16065" s="12"/>
      <c r="C16065" s="12"/>
    </row>
    <row r="16066" spans="1:3" x14ac:dyDescent="0.35">
      <c r="A16066" s="12"/>
      <c r="B16066" s="12"/>
      <c r="C16066" s="12"/>
    </row>
    <row r="16067" spans="1:3" x14ac:dyDescent="0.35">
      <c r="A16067" s="12"/>
      <c r="B16067" s="12"/>
      <c r="C16067" s="12"/>
    </row>
    <row r="16068" spans="1:3" x14ac:dyDescent="0.35">
      <c r="A16068" s="12"/>
      <c r="B16068" s="12"/>
      <c r="C16068" s="12"/>
    </row>
    <row r="16069" spans="1:3" x14ac:dyDescent="0.35">
      <c r="A16069" s="12"/>
      <c r="B16069" s="12"/>
      <c r="C16069" s="12"/>
    </row>
    <row r="16070" spans="1:3" x14ac:dyDescent="0.35">
      <c r="A16070" s="12"/>
      <c r="B16070" s="12"/>
      <c r="C16070" s="12"/>
    </row>
    <row r="16071" spans="1:3" x14ac:dyDescent="0.35">
      <c r="A16071" s="12"/>
      <c r="B16071" s="12"/>
      <c r="C16071" s="12"/>
    </row>
    <row r="16072" spans="1:3" x14ac:dyDescent="0.35">
      <c r="A16072" s="12"/>
      <c r="B16072" s="12"/>
      <c r="C16072" s="12"/>
    </row>
    <row r="16073" spans="1:3" x14ac:dyDescent="0.35">
      <c r="A16073" s="12"/>
      <c r="B16073" s="12"/>
      <c r="C16073" s="12"/>
    </row>
    <row r="16074" spans="1:3" x14ac:dyDescent="0.35">
      <c r="A16074" s="12"/>
      <c r="B16074" s="12"/>
      <c r="C16074" s="12"/>
    </row>
    <row r="16075" spans="1:3" x14ac:dyDescent="0.35">
      <c r="A16075" s="12"/>
      <c r="B16075" s="12"/>
      <c r="C16075" s="12"/>
    </row>
    <row r="16076" spans="1:3" x14ac:dyDescent="0.35">
      <c r="A16076" s="12"/>
      <c r="B16076" s="12"/>
      <c r="C16076" s="12"/>
    </row>
    <row r="16077" spans="1:3" x14ac:dyDescent="0.35">
      <c r="A16077" s="12"/>
      <c r="B16077" s="12"/>
      <c r="C16077" s="12"/>
    </row>
    <row r="16078" spans="1:3" x14ac:dyDescent="0.35">
      <c r="A16078" s="12"/>
      <c r="B16078" s="12"/>
      <c r="C16078" s="12"/>
    </row>
    <row r="16079" spans="1:3" x14ac:dyDescent="0.35">
      <c r="A16079" s="12"/>
      <c r="B16079" s="12"/>
      <c r="C16079" s="12"/>
    </row>
    <row r="16080" spans="1:3" x14ac:dyDescent="0.35">
      <c r="A16080" s="12"/>
      <c r="B16080" s="12"/>
      <c r="C16080" s="12"/>
    </row>
    <row r="16081" spans="1:3" x14ac:dyDescent="0.35">
      <c r="A16081" s="12"/>
      <c r="B16081" s="12"/>
      <c r="C16081" s="12"/>
    </row>
    <row r="16082" spans="1:3" x14ac:dyDescent="0.35">
      <c r="A16082" s="12"/>
      <c r="B16082" s="12"/>
      <c r="C16082" s="12"/>
    </row>
    <row r="16083" spans="1:3" x14ac:dyDescent="0.35">
      <c r="A16083" s="12"/>
      <c r="B16083" s="12"/>
      <c r="C16083" s="12"/>
    </row>
    <row r="16084" spans="1:3" x14ac:dyDescent="0.35">
      <c r="A16084" s="12"/>
      <c r="B16084" s="12"/>
      <c r="C16084" s="12"/>
    </row>
    <row r="16085" spans="1:3" x14ac:dyDescent="0.35">
      <c r="A16085" s="12"/>
      <c r="B16085" s="12"/>
      <c r="C16085" s="12"/>
    </row>
    <row r="16086" spans="1:3" x14ac:dyDescent="0.35">
      <c r="A16086" s="12"/>
      <c r="B16086" s="12"/>
      <c r="C16086" s="12"/>
    </row>
    <row r="16087" spans="1:3" x14ac:dyDescent="0.35">
      <c r="A16087" s="12"/>
      <c r="B16087" s="12"/>
      <c r="C16087" s="12"/>
    </row>
    <row r="16088" spans="1:3" x14ac:dyDescent="0.35">
      <c r="A16088" s="12"/>
      <c r="B16088" s="12"/>
      <c r="C16088" s="12"/>
    </row>
    <row r="16089" spans="1:3" x14ac:dyDescent="0.35">
      <c r="A16089" s="12"/>
      <c r="B16089" s="12"/>
      <c r="C16089" s="12"/>
    </row>
    <row r="16090" spans="1:3" x14ac:dyDescent="0.35">
      <c r="A16090" s="12"/>
      <c r="B16090" s="12"/>
      <c r="C16090" s="12"/>
    </row>
    <row r="16091" spans="1:3" x14ac:dyDescent="0.35">
      <c r="A16091" s="12"/>
      <c r="B16091" s="12"/>
      <c r="C16091" s="12"/>
    </row>
    <row r="16092" spans="1:3" x14ac:dyDescent="0.35">
      <c r="A16092" s="12"/>
      <c r="B16092" s="12"/>
      <c r="C16092" s="12"/>
    </row>
    <row r="16093" spans="1:3" x14ac:dyDescent="0.35">
      <c r="A16093" s="12"/>
      <c r="B16093" s="12"/>
      <c r="C16093" s="12"/>
    </row>
    <row r="16094" spans="1:3" x14ac:dyDescent="0.35">
      <c r="A16094" s="12"/>
      <c r="B16094" s="12"/>
      <c r="C16094" s="12"/>
    </row>
    <row r="16095" spans="1:3" x14ac:dyDescent="0.35">
      <c r="A16095" s="12"/>
      <c r="B16095" s="12"/>
      <c r="C16095" s="12"/>
    </row>
    <row r="16096" spans="1:3" x14ac:dyDescent="0.35">
      <c r="A16096" s="12"/>
      <c r="B16096" s="12"/>
      <c r="C16096" s="12"/>
    </row>
    <row r="16097" spans="1:3" x14ac:dyDescent="0.35">
      <c r="A16097" s="12"/>
      <c r="B16097" s="12"/>
      <c r="C16097" s="12"/>
    </row>
    <row r="16098" spans="1:3" x14ac:dyDescent="0.35">
      <c r="A16098" s="12"/>
      <c r="B16098" s="12"/>
      <c r="C16098" s="12"/>
    </row>
    <row r="16099" spans="1:3" x14ac:dyDescent="0.35">
      <c r="A16099" s="12"/>
      <c r="B16099" s="12"/>
      <c r="C16099" s="12"/>
    </row>
    <row r="16100" spans="1:3" x14ac:dyDescent="0.35">
      <c r="A16100" s="12"/>
      <c r="B16100" s="12"/>
      <c r="C16100" s="12"/>
    </row>
    <row r="16101" spans="1:3" x14ac:dyDescent="0.35">
      <c r="A16101" s="12"/>
      <c r="B16101" s="12"/>
      <c r="C16101" s="12"/>
    </row>
    <row r="16102" spans="1:3" x14ac:dyDescent="0.35">
      <c r="A16102" s="12"/>
      <c r="B16102" s="12"/>
      <c r="C16102" s="12"/>
    </row>
    <row r="16103" spans="1:3" x14ac:dyDescent="0.35">
      <c r="A16103" s="12"/>
      <c r="B16103" s="12"/>
      <c r="C16103" s="12"/>
    </row>
    <row r="16104" spans="1:3" x14ac:dyDescent="0.35">
      <c r="A16104" s="12"/>
      <c r="B16104" s="12"/>
      <c r="C16104" s="12"/>
    </row>
    <row r="16105" spans="1:3" x14ac:dyDescent="0.35">
      <c r="A16105" s="12"/>
      <c r="B16105" s="12"/>
      <c r="C16105" s="12"/>
    </row>
    <row r="16106" spans="1:3" x14ac:dyDescent="0.35">
      <c r="A16106" s="12"/>
      <c r="B16106" s="12"/>
      <c r="C16106" s="12"/>
    </row>
    <row r="16107" spans="1:3" x14ac:dyDescent="0.35">
      <c r="A16107" s="12"/>
      <c r="B16107" s="12"/>
      <c r="C16107" s="12"/>
    </row>
    <row r="16108" spans="1:3" x14ac:dyDescent="0.35">
      <c r="A16108" s="12"/>
      <c r="B16108" s="12"/>
      <c r="C16108" s="12"/>
    </row>
    <row r="16109" spans="1:3" x14ac:dyDescent="0.35">
      <c r="A16109" s="12"/>
      <c r="B16109" s="12"/>
      <c r="C16109" s="12"/>
    </row>
    <row r="16110" spans="1:3" x14ac:dyDescent="0.35">
      <c r="A16110" s="12"/>
      <c r="B16110" s="12"/>
      <c r="C16110" s="12"/>
    </row>
    <row r="16111" spans="1:3" x14ac:dyDescent="0.35">
      <c r="A16111" s="12"/>
      <c r="B16111" s="12"/>
      <c r="C16111" s="12"/>
    </row>
    <row r="16112" spans="1:3" x14ac:dyDescent="0.35">
      <c r="A16112" s="12"/>
      <c r="B16112" s="12"/>
      <c r="C16112" s="12"/>
    </row>
    <row r="16113" spans="1:3" x14ac:dyDescent="0.35">
      <c r="A16113" s="12"/>
      <c r="B16113" s="12"/>
      <c r="C16113" s="12"/>
    </row>
    <row r="16114" spans="1:3" x14ac:dyDescent="0.35">
      <c r="A16114" s="12"/>
      <c r="B16114" s="12"/>
      <c r="C16114" s="12"/>
    </row>
    <row r="16115" spans="1:3" x14ac:dyDescent="0.35">
      <c r="A16115" s="12"/>
      <c r="B16115" s="12"/>
      <c r="C16115" s="12"/>
    </row>
    <row r="16116" spans="1:3" x14ac:dyDescent="0.35">
      <c r="A16116" s="12"/>
      <c r="B16116" s="12"/>
      <c r="C16116" s="12"/>
    </row>
    <row r="16117" spans="1:3" x14ac:dyDescent="0.35">
      <c r="A16117" s="12"/>
      <c r="B16117" s="12"/>
      <c r="C16117" s="12"/>
    </row>
    <row r="16118" spans="1:3" x14ac:dyDescent="0.35">
      <c r="A16118" s="12"/>
      <c r="B16118" s="12"/>
      <c r="C16118" s="12"/>
    </row>
    <row r="16119" spans="1:3" x14ac:dyDescent="0.35">
      <c r="A16119" s="12"/>
      <c r="B16119" s="12"/>
      <c r="C16119" s="12"/>
    </row>
    <row r="16120" spans="1:3" x14ac:dyDescent="0.35">
      <c r="A16120" s="12"/>
      <c r="B16120" s="12"/>
      <c r="C16120" s="12"/>
    </row>
    <row r="16121" spans="1:3" x14ac:dyDescent="0.35">
      <c r="A16121" s="12"/>
      <c r="B16121" s="12"/>
      <c r="C16121" s="12"/>
    </row>
    <row r="16122" spans="1:3" x14ac:dyDescent="0.35">
      <c r="A16122" s="12"/>
      <c r="B16122" s="12"/>
      <c r="C16122" s="12"/>
    </row>
    <row r="16123" spans="1:3" x14ac:dyDescent="0.35">
      <c r="A16123" s="12"/>
      <c r="B16123" s="12"/>
      <c r="C16123" s="12"/>
    </row>
    <row r="16124" spans="1:3" x14ac:dyDescent="0.35">
      <c r="A16124" s="12"/>
      <c r="B16124" s="12"/>
      <c r="C16124" s="12"/>
    </row>
    <row r="16125" spans="1:3" x14ac:dyDescent="0.35">
      <c r="A16125" s="12"/>
      <c r="B16125" s="12"/>
      <c r="C16125" s="12"/>
    </row>
    <row r="16126" spans="1:3" x14ac:dyDescent="0.35">
      <c r="A16126" s="12"/>
      <c r="B16126" s="12"/>
      <c r="C16126" s="12"/>
    </row>
    <row r="16127" spans="1:3" x14ac:dyDescent="0.35">
      <c r="A16127" s="12"/>
      <c r="B16127" s="12"/>
      <c r="C16127" s="12"/>
    </row>
    <row r="16128" spans="1:3" x14ac:dyDescent="0.35">
      <c r="A16128" s="12"/>
      <c r="B16128" s="12"/>
      <c r="C16128" s="12"/>
    </row>
    <row r="16129" spans="1:3" x14ac:dyDescent="0.35">
      <c r="A16129" s="12"/>
      <c r="B16129" s="12"/>
      <c r="C16129" s="12"/>
    </row>
    <row r="16130" spans="1:3" x14ac:dyDescent="0.35">
      <c r="A16130" s="12"/>
      <c r="B16130" s="12"/>
      <c r="C16130" s="12"/>
    </row>
    <row r="16131" spans="1:3" x14ac:dyDescent="0.35">
      <c r="A16131" s="12"/>
      <c r="B16131" s="12"/>
      <c r="C16131" s="12"/>
    </row>
    <row r="16132" spans="1:3" x14ac:dyDescent="0.35">
      <c r="A16132" s="12"/>
      <c r="B16132" s="12"/>
      <c r="C16132" s="12"/>
    </row>
    <row r="16133" spans="1:3" x14ac:dyDescent="0.35">
      <c r="A16133" s="12"/>
      <c r="B16133" s="12"/>
      <c r="C16133" s="12"/>
    </row>
    <row r="16134" spans="1:3" x14ac:dyDescent="0.35">
      <c r="A16134" s="12"/>
      <c r="B16134" s="12"/>
      <c r="C16134" s="12"/>
    </row>
    <row r="16135" spans="1:3" x14ac:dyDescent="0.35">
      <c r="A16135" s="12"/>
      <c r="B16135" s="12"/>
      <c r="C16135" s="12"/>
    </row>
    <row r="16136" spans="1:3" x14ac:dyDescent="0.35">
      <c r="A16136" s="12"/>
      <c r="B16136" s="12"/>
      <c r="C16136" s="12"/>
    </row>
    <row r="16137" spans="1:3" x14ac:dyDescent="0.35">
      <c r="A16137" s="12"/>
      <c r="B16137" s="12"/>
      <c r="C16137" s="12"/>
    </row>
    <row r="16138" spans="1:3" x14ac:dyDescent="0.35">
      <c r="A16138" s="12"/>
      <c r="B16138" s="12"/>
      <c r="C16138" s="12"/>
    </row>
    <row r="16139" spans="1:3" x14ac:dyDescent="0.35">
      <c r="A16139" s="12"/>
      <c r="B16139" s="12"/>
      <c r="C16139" s="12"/>
    </row>
    <row r="16140" spans="1:3" x14ac:dyDescent="0.35">
      <c r="A16140" s="12"/>
      <c r="B16140" s="12"/>
      <c r="C16140" s="12"/>
    </row>
    <row r="16141" spans="1:3" x14ac:dyDescent="0.35">
      <c r="A16141" s="12"/>
      <c r="B16141" s="12"/>
      <c r="C16141" s="12"/>
    </row>
    <row r="16142" spans="1:3" x14ac:dyDescent="0.35">
      <c r="A16142" s="12"/>
      <c r="B16142" s="12"/>
      <c r="C16142" s="12"/>
    </row>
    <row r="16143" spans="1:3" x14ac:dyDescent="0.35">
      <c r="A16143" s="12"/>
      <c r="B16143" s="12"/>
      <c r="C16143" s="12"/>
    </row>
    <row r="16144" spans="1:3" x14ac:dyDescent="0.35">
      <c r="A16144" s="12"/>
      <c r="B16144" s="12"/>
      <c r="C16144" s="12"/>
    </row>
    <row r="16145" spans="1:3" x14ac:dyDescent="0.35">
      <c r="A16145" s="12"/>
      <c r="B16145" s="12"/>
      <c r="C16145" s="12"/>
    </row>
    <row r="16146" spans="1:3" x14ac:dyDescent="0.35">
      <c r="A16146" s="12"/>
      <c r="B16146" s="12"/>
      <c r="C16146" s="12"/>
    </row>
    <row r="16147" spans="1:3" x14ac:dyDescent="0.35">
      <c r="A16147" s="12"/>
      <c r="B16147" s="12"/>
      <c r="C16147" s="12"/>
    </row>
    <row r="16148" spans="1:3" x14ac:dyDescent="0.35">
      <c r="A16148" s="12"/>
      <c r="B16148" s="12"/>
      <c r="C16148" s="12"/>
    </row>
    <row r="16149" spans="1:3" x14ac:dyDescent="0.35">
      <c r="A16149" s="12"/>
      <c r="B16149" s="12"/>
      <c r="C16149" s="12"/>
    </row>
    <row r="16150" spans="1:3" x14ac:dyDescent="0.35">
      <c r="A16150" s="12"/>
      <c r="B16150" s="12"/>
      <c r="C16150" s="12"/>
    </row>
    <row r="16151" spans="1:3" x14ac:dyDescent="0.35">
      <c r="A16151" s="12"/>
      <c r="B16151" s="12"/>
      <c r="C16151" s="12"/>
    </row>
    <row r="16152" spans="1:3" x14ac:dyDescent="0.35">
      <c r="A16152" s="12"/>
      <c r="B16152" s="12"/>
      <c r="C16152" s="12"/>
    </row>
    <row r="16153" spans="1:3" x14ac:dyDescent="0.35">
      <c r="A16153" s="12"/>
      <c r="B16153" s="12"/>
      <c r="C16153" s="12"/>
    </row>
    <row r="16154" spans="1:3" x14ac:dyDescent="0.35">
      <c r="A16154" s="12"/>
      <c r="B16154" s="12"/>
      <c r="C16154" s="12"/>
    </row>
    <row r="16155" spans="1:3" x14ac:dyDescent="0.35">
      <c r="A16155" s="12"/>
      <c r="B16155" s="12"/>
      <c r="C16155" s="12"/>
    </row>
    <row r="16156" spans="1:3" x14ac:dyDescent="0.35">
      <c r="A16156" s="12"/>
      <c r="B16156" s="12"/>
      <c r="C16156" s="12"/>
    </row>
    <row r="16157" spans="1:3" x14ac:dyDescent="0.35">
      <c r="A16157" s="12"/>
      <c r="B16157" s="12"/>
      <c r="C16157" s="12"/>
    </row>
    <row r="16158" spans="1:3" x14ac:dyDescent="0.35">
      <c r="A16158" s="12"/>
      <c r="B16158" s="12"/>
      <c r="C16158" s="12"/>
    </row>
    <row r="16159" spans="1:3" x14ac:dyDescent="0.35">
      <c r="A16159" s="12"/>
      <c r="B16159" s="12"/>
      <c r="C16159" s="12"/>
    </row>
    <row r="16160" spans="1:3" x14ac:dyDescent="0.35">
      <c r="A16160" s="12"/>
      <c r="B16160" s="12"/>
      <c r="C16160" s="12"/>
    </row>
    <row r="16161" spans="1:3" x14ac:dyDescent="0.35">
      <c r="A16161" s="12"/>
      <c r="B16161" s="12"/>
      <c r="C16161" s="12"/>
    </row>
    <row r="16162" spans="1:3" x14ac:dyDescent="0.35">
      <c r="A16162" s="12"/>
      <c r="B16162" s="12"/>
      <c r="C16162" s="12"/>
    </row>
    <row r="16163" spans="1:3" x14ac:dyDescent="0.35">
      <c r="A16163" s="12"/>
      <c r="B16163" s="12"/>
      <c r="C16163" s="12"/>
    </row>
    <row r="16164" spans="1:3" x14ac:dyDescent="0.35">
      <c r="A16164" s="12"/>
      <c r="B16164" s="12"/>
      <c r="C16164" s="12"/>
    </row>
    <row r="16165" spans="1:3" x14ac:dyDescent="0.35">
      <c r="A16165" s="12"/>
      <c r="B16165" s="12"/>
      <c r="C16165" s="12"/>
    </row>
    <row r="16166" spans="1:3" x14ac:dyDescent="0.35">
      <c r="A16166" s="12"/>
      <c r="B16166" s="12"/>
      <c r="C16166" s="12"/>
    </row>
    <row r="16167" spans="1:3" x14ac:dyDescent="0.35">
      <c r="A16167" s="12"/>
      <c r="B16167" s="12"/>
      <c r="C16167" s="12"/>
    </row>
    <row r="16168" spans="1:3" x14ac:dyDescent="0.35">
      <c r="A16168" s="12"/>
      <c r="B16168" s="12"/>
      <c r="C16168" s="12"/>
    </row>
    <row r="16169" spans="1:3" x14ac:dyDescent="0.35">
      <c r="A16169" s="12"/>
      <c r="B16169" s="12"/>
      <c r="C16169" s="12"/>
    </row>
    <row r="16170" spans="1:3" x14ac:dyDescent="0.35">
      <c r="A16170" s="12"/>
      <c r="B16170" s="12"/>
      <c r="C16170" s="12"/>
    </row>
    <row r="16171" spans="1:3" x14ac:dyDescent="0.35">
      <c r="A16171" s="12"/>
      <c r="B16171" s="12"/>
      <c r="C16171" s="12"/>
    </row>
    <row r="16172" spans="1:3" x14ac:dyDescent="0.35">
      <c r="A16172" s="12"/>
      <c r="B16172" s="12"/>
      <c r="C16172" s="12"/>
    </row>
    <row r="16173" spans="1:3" x14ac:dyDescent="0.35">
      <c r="A16173" s="12"/>
      <c r="B16173" s="12"/>
      <c r="C16173" s="12"/>
    </row>
    <row r="16174" spans="1:3" x14ac:dyDescent="0.35">
      <c r="A16174" s="12"/>
      <c r="B16174" s="12"/>
      <c r="C16174" s="12"/>
    </row>
    <row r="16175" spans="1:3" x14ac:dyDescent="0.35">
      <c r="A16175" s="12"/>
      <c r="B16175" s="12"/>
      <c r="C16175" s="12"/>
    </row>
    <row r="16176" spans="1:3" x14ac:dyDescent="0.35">
      <c r="A16176" s="12"/>
      <c r="B16176" s="12"/>
      <c r="C16176" s="12"/>
    </row>
    <row r="16177" spans="1:3" x14ac:dyDescent="0.35">
      <c r="A16177" s="12"/>
      <c r="B16177" s="12"/>
      <c r="C16177" s="12"/>
    </row>
    <row r="16178" spans="1:3" x14ac:dyDescent="0.35">
      <c r="A16178" s="12"/>
      <c r="B16178" s="12"/>
      <c r="C16178" s="12"/>
    </row>
    <row r="16179" spans="1:3" x14ac:dyDescent="0.35">
      <c r="A16179" s="12"/>
      <c r="B16179" s="12"/>
      <c r="C16179" s="12"/>
    </row>
    <row r="16180" spans="1:3" x14ac:dyDescent="0.35">
      <c r="A16180" s="12"/>
      <c r="B16180" s="12"/>
      <c r="C16180" s="12"/>
    </row>
    <row r="16181" spans="1:3" x14ac:dyDescent="0.35">
      <c r="A16181" s="12"/>
      <c r="B16181" s="12"/>
      <c r="C16181" s="12"/>
    </row>
    <row r="16182" spans="1:3" x14ac:dyDescent="0.35">
      <c r="A16182" s="12"/>
      <c r="B16182" s="12"/>
      <c r="C16182" s="12"/>
    </row>
    <row r="16183" spans="1:3" x14ac:dyDescent="0.35">
      <c r="A16183" s="12"/>
      <c r="B16183" s="12"/>
      <c r="C16183" s="12"/>
    </row>
    <row r="16184" spans="1:3" x14ac:dyDescent="0.35">
      <c r="A16184" s="12"/>
      <c r="B16184" s="12"/>
      <c r="C16184" s="12"/>
    </row>
    <row r="16185" spans="1:3" x14ac:dyDescent="0.35">
      <c r="A16185" s="12"/>
      <c r="B16185" s="12"/>
      <c r="C16185" s="12"/>
    </row>
    <row r="16186" spans="1:3" x14ac:dyDescent="0.35">
      <c r="A16186" s="12"/>
      <c r="B16186" s="12"/>
      <c r="C16186" s="12"/>
    </row>
    <row r="16187" spans="1:3" x14ac:dyDescent="0.35">
      <c r="A16187" s="12"/>
      <c r="B16187" s="12"/>
      <c r="C16187" s="12"/>
    </row>
    <row r="16188" spans="1:3" x14ac:dyDescent="0.35">
      <c r="A16188" s="12"/>
      <c r="B16188" s="12"/>
      <c r="C16188" s="12"/>
    </row>
    <row r="16189" spans="1:3" x14ac:dyDescent="0.35">
      <c r="A16189" s="12"/>
      <c r="B16189" s="12"/>
      <c r="C16189" s="12"/>
    </row>
    <row r="16190" spans="1:3" x14ac:dyDescent="0.35">
      <c r="A16190" s="12"/>
      <c r="B16190" s="12"/>
      <c r="C16190" s="12"/>
    </row>
    <row r="16191" spans="1:3" x14ac:dyDescent="0.35">
      <c r="A16191" s="12"/>
      <c r="B16191" s="12"/>
      <c r="C16191" s="12"/>
    </row>
    <row r="16192" spans="1:3" x14ac:dyDescent="0.35">
      <c r="A16192" s="12"/>
      <c r="B16192" s="12"/>
      <c r="C16192" s="12"/>
    </row>
    <row r="16193" spans="1:3" x14ac:dyDescent="0.35">
      <c r="A16193" s="12"/>
      <c r="B16193" s="12"/>
      <c r="C16193" s="12"/>
    </row>
    <row r="16194" spans="1:3" x14ac:dyDescent="0.35">
      <c r="A16194" s="12"/>
      <c r="B16194" s="12"/>
      <c r="C16194" s="12"/>
    </row>
    <row r="16195" spans="1:3" x14ac:dyDescent="0.35">
      <c r="A16195" s="12"/>
      <c r="B16195" s="12"/>
      <c r="C16195" s="12"/>
    </row>
    <row r="16196" spans="1:3" x14ac:dyDescent="0.35">
      <c r="A16196" s="12"/>
      <c r="B16196" s="12"/>
      <c r="C16196" s="12"/>
    </row>
    <row r="16197" spans="1:3" x14ac:dyDescent="0.35">
      <c r="A16197" s="12"/>
      <c r="B16197" s="12"/>
      <c r="C16197" s="12"/>
    </row>
    <row r="16198" spans="1:3" x14ac:dyDescent="0.35">
      <c r="A16198" s="12"/>
      <c r="B16198" s="12"/>
      <c r="C16198" s="12"/>
    </row>
    <row r="16199" spans="1:3" x14ac:dyDescent="0.35">
      <c r="A16199" s="12"/>
      <c r="B16199" s="12"/>
      <c r="C16199" s="12"/>
    </row>
    <row r="16200" spans="1:3" x14ac:dyDescent="0.35">
      <c r="A16200" s="12"/>
      <c r="B16200" s="12"/>
      <c r="C16200" s="12"/>
    </row>
    <row r="16201" spans="1:3" x14ac:dyDescent="0.35">
      <c r="A16201" s="12"/>
      <c r="B16201" s="12"/>
      <c r="C16201" s="12"/>
    </row>
    <row r="16202" spans="1:3" x14ac:dyDescent="0.35">
      <c r="A16202" s="12"/>
      <c r="B16202" s="12"/>
      <c r="C16202" s="12"/>
    </row>
    <row r="16203" spans="1:3" x14ac:dyDescent="0.35">
      <c r="A16203" s="12"/>
      <c r="B16203" s="12"/>
      <c r="C16203" s="12"/>
    </row>
    <row r="16204" spans="1:3" x14ac:dyDescent="0.35">
      <c r="A16204" s="12"/>
      <c r="B16204" s="12"/>
      <c r="C16204" s="12"/>
    </row>
    <row r="16205" spans="1:3" x14ac:dyDescent="0.35">
      <c r="A16205" s="12"/>
      <c r="B16205" s="12"/>
      <c r="C16205" s="12"/>
    </row>
    <row r="16206" spans="1:3" x14ac:dyDescent="0.35">
      <c r="A16206" s="12"/>
      <c r="B16206" s="12"/>
      <c r="C16206" s="12"/>
    </row>
    <row r="16207" spans="1:3" x14ac:dyDescent="0.35">
      <c r="A16207" s="12"/>
      <c r="B16207" s="12"/>
      <c r="C16207" s="12"/>
    </row>
    <row r="16208" spans="1:3" x14ac:dyDescent="0.35">
      <c r="A16208" s="12"/>
      <c r="B16208" s="12"/>
      <c r="C16208" s="12"/>
    </row>
    <row r="16209" spans="1:3" x14ac:dyDescent="0.35">
      <c r="A16209" s="12"/>
      <c r="B16209" s="12"/>
      <c r="C16209" s="12"/>
    </row>
    <row r="16210" spans="1:3" x14ac:dyDescent="0.35">
      <c r="A16210" s="12"/>
      <c r="B16210" s="12"/>
      <c r="C16210" s="12"/>
    </row>
    <row r="16211" spans="1:3" x14ac:dyDescent="0.35">
      <c r="A16211" s="12"/>
      <c r="B16211" s="12"/>
      <c r="C16211" s="12"/>
    </row>
    <row r="16212" spans="1:3" x14ac:dyDescent="0.35">
      <c r="A16212" s="12"/>
      <c r="B16212" s="12"/>
      <c r="C16212" s="12"/>
    </row>
    <row r="16213" spans="1:3" x14ac:dyDescent="0.35">
      <c r="A16213" s="12"/>
      <c r="B16213" s="12"/>
      <c r="C16213" s="12"/>
    </row>
    <row r="16214" spans="1:3" x14ac:dyDescent="0.35">
      <c r="A16214" s="12"/>
      <c r="B16214" s="12"/>
      <c r="C16214" s="12"/>
    </row>
    <row r="16215" spans="1:3" x14ac:dyDescent="0.35">
      <c r="A16215" s="12"/>
      <c r="B16215" s="12"/>
      <c r="C16215" s="12"/>
    </row>
    <row r="16216" spans="1:3" x14ac:dyDescent="0.35">
      <c r="A16216" s="12"/>
      <c r="B16216" s="12"/>
      <c r="C16216" s="12"/>
    </row>
    <row r="16217" spans="1:3" x14ac:dyDescent="0.35">
      <c r="A16217" s="12"/>
      <c r="B16217" s="12"/>
      <c r="C16217" s="12"/>
    </row>
    <row r="16218" spans="1:3" x14ac:dyDescent="0.35">
      <c r="A16218" s="12"/>
      <c r="B16218" s="12"/>
      <c r="C16218" s="12"/>
    </row>
    <row r="16219" spans="1:3" x14ac:dyDescent="0.35">
      <c r="A16219" s="12"/>
      <c r="B16219" s="12"/>
      <c r="C16219" s="12"/>
    </row>
    <row r="16220" spans="1:3" x14ac:dyDescent="0.35">
      <c r="A16220" s="12"/>
      <c r="B16220" s="12"/>
      <c r="C16220" s="12"/>
    </row>
    <row r="16221" spans="1:3" x14ac:dyDescent="0.35">
      <c r="A16221" s="12"/>
      <c r="B16221" s="12"/>
      <c r="C16221" s="12"/>
    </row>
    <row r="16222" spans="1:3" x14ac:dyDescent="0.35">
      <c r="A16222" s="12"/>
      <c r="B16222" s="12"/>
      <c r="C16222" s="12"/>
    </row>
    <row r="16223" spans="1:3" x14ac:dyDescent="0.35">
      <c r="A16223" s="12"/>
      <c r="B16223" s="12"/>
      <c r="C16223" s="12"/>
    </row>
    <row r="16224" spans="1:3" x14ac:dyDescent="0.35">
      <c r="A16224" s="12"/>
      <c r="B16224" s="12"/>
      <c r="C16224" s="12"/>
    </row>
    <row r="16225" spans="1:3" x14ac:dyDescent="0.35">
      <c r="A16225" s="12"/>
      <c r="B16225" s="12"/>
      <c r="C16225" s="12"/>
    </row>
    <row r="16226" spans="1:3" x14ac:dyDescent="0.35">
      <c r="A16226" s="12"/>
      <c r="B16226" s="12"/>
      <c r="C16226" s="12"/>
    </row>
    <row r="16227" spans="1:3" x14ac:dyDescent="0.35">
      <c r="A16227" s="12"/>
      <c r="B16227" s="12"/>
      <c r="C16227" s="12"/>
    </row>
    <row r="16228" spans="1:3" x14ac:dyDescent="0.35">
      <c r="A16228" s="12"/>
      <c r="B16228" s="12"/>
      <c r="C16228" s="12"/>
    </row>
    <row r="16229" spans="1:3" x14ac:dyDescent="0.35">
      <c r="A16229" s="12"/>
      <c r="B16229" s="12"/>
      <c r="C16229" s="12"/>
    </row>
    <row r="16230" spans="1:3" x14ac:dyDescent="0.35">
      <c r="A16230" s="12"/>
      <c r="B16230" s="12"/>
      <c r="C16230" s="12"/>
    </row>
    <row r="16231" spans="1:3" x14ac:dyDescent="0.35">
      <c r="A16231" s="12"/>
      <c r="B16231" s="12"/>
      <c r="C16231" s="12"/>
    </row>
    <row r="16232" spans="1:3" x14ac:dyDescent="0.35">
      <c r="A16232" s="12"/>
      <c r="B16232" s="12"/>
      <c r="C16232" s="12"/>
    </row>
    <row r="16233" spans="1:3" x14ac:dyDescent="0.35">
      <c r="A16233" s="12"/>
      <c r="B16233" s="12"/>
      <c r="C16233" s="12"/>
    </row>
    <row r="16234" spans="1:3" x14ac:dyDescent="0.35">
      <c r="A16234" s="12"/>
      <c r="B16234" s="12"/>
      <c r="C16234" s="12"/>
    </row>
    <row r="16235" spans="1:3" x14ac:dyDescent="0.35">
      <c r="A16235" s="12"/>
      <c r="B16235" s="12"/>
      <c r="C16235" s="12"/>
    </row>
    <row r="16236" spans="1:3" x14ac:dyDescent="0.35">
      <c r="A16236" s="12"/>
      <c r="B16236" s="12"/>
      <c r="C16236" s="12"/>
    </row>
    <row r="16237" spans="1:3" x14ac:dyDescent="0.35">
      <c r="A16237" s="12"/>
      <c r="B16237" s="12"/>
      <c r="C16237" s="12"/>
    </row>
    <row r="16238" spans="1:3" x14ac:dyDescent="0.35">
      <c r="A16238" s="12"/>
      <c r="B16238" s="12"/>
      <c r="C16238" s="12"/>
    </row>
    <row r="16239" spans="1:3" x14ac:dyDescent="0.35">
      <c r="A16239" s="12"/>
      <c r="B16239" s="12"/>
      <c r="C16239" s="12"/>
    </row>
    <row r="16240" spans="1:3" x14ac:dyDescent="0.35">
      <c r="A16240" s="12"/>
      <c r="B16240" s="12"/>
      <c r="C16240" s="12"/>
    </row>
    <row r="16241" spans="1:3" x14ac:dyDescent="0.35">
      <c r="A16241" s="12"/>
      <c r="B16241" s="12"/>
      <c r="C16241" s="12"/>
    </row>
    <row r="16242" spans="1:3" x14ac:dyDescent="0.35">
      <c r="A16242" s="12"/>
      <c r="B16242" s="12"/>
      <c r="C16242" s="12"/>
    </row>
    <row r="16243" spans="1:3" x14ac:dyDescent="0.35">
      <c r="A16243" s="12"/>
      <c r="B16243" s="12"/>
      <c r="C16243" s="12"/>
    </row>
    <row r="16244" spans="1:3" x14ac:dyDescent="0.35">
      <c r="A16244" s="12"/>
      <c r="B16244" s="12"/>
      <c r="C16244" s="12"/>
    </row>
    <row r="16245" spans="1:3" x14ac:dyDescent="0.35">
      <c r="A16245" s="12"/>
      <c r="B16245" s="12"/>
      <c r="C16245" s="12"/>
    </row>
    <row r="16246" spans="1:3" x14ac:dyDescent="0.35">
      <c r="A16246" s="12"/>
      <c r="B16246" s="12"/>
      <c r="C16246" s="12"/>
    </row>
    <row r="16247" spans="1:3" x14ac:dyDescent="0.35">
      <c r="A16247" s="12"/>
      <c r="B16247" s="12"/>
      <c r="C16247" s="12"/>
    </row>
    <row r="16248" spans="1:3" x14ac:dyDescent="0.35">
      <c r="A16248" s="12"/>
      <c r="B16248" s="12"/>
      <c r="C16248" s="12"/>
    </row>
    <row r="16249" spans="1:3" x14ac:dyDescent="0.35">
      <c r="A16249" s="12"/>
      <c r="B16249" s="12"/>
      <c r="C16249" s="12"/>
    </row>
    <row r="16250" spans="1:3" x14ac:dyDescent="0.35">
      <c r="A16250" s="12"/>
      <c r="B16250" s="12"/>
      <c r="C16250" s="12"/>
    </row>
    <row r="16251" spans="1:3" x14ac:dyDescent="0.35">
      <c r="A16251" s="12"/>
      <c r="B16251" s="12"/>
      <c r="C16251" s="12"/>
    </row>
    <row r="16252" spans="1:3" x14ac:dyDescent="0.35">
      <c r="A16252" s="12"/>
      <c r="B16252" s="12"/>
      <c r="C16252" s="12"/>
    </row>
    <row r="16253" spans="1:3" x14ac:dyDescent="0.35">
      <c r="A16253" s="12"/>
      <c r="B16253" s="12"/>
      <c r="C16253" s="12"/>
    </row>
    <row r="16254" spans="1:3" x14ac:dyDescent="0.35">
      <c r="A16254" s="12"/>
      <c r="B16254" s="12"/>
      <c r="C16254" s="12"/>
    </row>
    <row r="16255" spans="1:3" x14ac:dyDescent="0.35">
      <c r="A16255" s="12"/>
      <c r="B16255" s="12"/>
      <c r="C16255" s="12"/>
    </row>
    <row r="16256" spans="1:3" x14ac:dyDescent="0.35">
      <c r="A16256" s="12"/>
      <c r="B16256" s="12"/>
      <c r="C16256" s="12"/>
    </row>
    <row r="16257" spans="1:3" x14ac:dyDescent="0.35">
      <c r="A16257" s="12"/>
      <c r="B16257" s="12"/>
      <c r="C16257" s="12"/>
    </row>
    <row r="16258" spans="1:3" x14ac:dyDescent="0.35">
      <c r="A16258" s="12"/>
      <c r="B16258" s="12"/>
      <c r="C16258" s="12"/>
    </row>
    <row r="16259" spans="1:3" x14ac:dyDescent="0.35">
      <c r="A16259" s="12"/>
      <c r="B16259" s="12"/>
      <c r="C16259" s="12"/>
    </row>
    <row r="16260" spans="1:3" x14ac:dyDescent="0.35">
      <c r="A16260" s="12"/>
      <c r="B16260" s="12"/>
      <c r="C16260" s="12"/>
    </row>
    <row r="16261" spans="1:3" x14ac:dyDescent="0.35">
      <c r="A16261" s="12"/>
      <c r="B16261" s="12"/>
      <c r="C16261" s="12"/>
    </row>
    <row r="16262" spans="1:3" x14ac:dyDescent="0.35">
      <c r="A16262" s="12"/>
      <c r="B16262" s="12"/>
      <c r="C16262" s="12"/>
    </row>
    <row r="16263" spans="1:3" x14ac:dyDescent="0.35">
      <c r="A16263" s="12"/>
      <c r="B16263" s="12"/>
      <c r="C16263" s="12"/>
    </row>
    <row r="16264" spans="1:3" x14ac:dyDescent="0.35">
      <c r="A16264" s="12"/>
      <c r="B16264" s="12"/>
      <c r="C16264" s="12"/>
    </row>
    <row r="16265" spans="1:3" x14ac:dyDescent="0.35">
      <c r="A16265" s="12"/>
      <c r="B16265" s="12"/>
      <c r="C16265" s="12"/>
    </row>
    <row r="16266" spans="1:3" x14ac:dyDescent="0.35">
      <c r="A16266" s="12"/>
      <c r="B16266" s="12"/>
      <c r="C16266" s="12"/>
    </row>
    <row r="16267" spans="1:3" x14ac:dyDescent="0.35">
      <c r="A16267" s="12"/>
      <c r="B16267" s="12"/>
      <c r="C16267" s="12"/>
    </row>
    <row r="16268" spans="1:3" x14ac:dyDescent="0.35">
      <c r="A16268" s="12"/>
      <c r="B16268" s="12"/>
      <c r="C16268" s="12"/>
    </row>
    <row r="16269" spans="1:3" x14ac:dyDescent="0.35">
      <c r="A16269" s="12"/>
      <c r="B16269" s="12"/>
      <c r="C16269" s="12"/>
    </row>
    <row r="16270" spans="1:3" x14ac:dyDescent="0.35">
      <c r="A16270" s="12"/>
      <c r="B16270" s="12"/>
      <c r="C16270" s="12"/>
    </row>
    <row r="16271" spans="1:3" x14ac:dyDescent="0.35">
      <c r="A16271" s="12"/>
      <c r="B16271" s="12"/>
      <c r="C16271" s="12"/>
    </row>
    <row r="16272" spans="1:3" x14ac:dyDescent="0.35">
      <c r="A16272" s="12"/>
      <c r="B16272" s="12"/>
      <c r="C16272" s="12"/>
    </row>
    <row r="16273" spans="1:3" x14ac:dyDescent="0.35">
      <c r="A16273" s="12"/>
      <c r="B16273" s="12"/>
      <c r="C16273" s="12"/>
    </row>
    <row r="16274" spans="1:3" x14ac:dyDescent="0.35">
      <c r="A16274" s="12"/>
      <c r="B16274" s="12"/>
      <c r="C16274" s="12"/>
    </row>
    <row r="16275" spans="1:3" x14ac:dyDescent="0.35">
      <c r="A16275" s="12"/>
      <c r="B16275" s="12"/>
      <c r="C16275" s="12"/>
    </row>
    <row r="16276" spans="1:3" x14ac:dyDescent="0.35">
      <c r="A16276" s="12"/>
      <c r="B16276" s="12"/>
      <c r="C16276" s="12"/>
    </row>
    <row r="16277" spans="1:3" x14ac:dyDescent="0.35">
      <c r="A16277" s="12"/>
      <c r="B16277" s="12"/>
      <c r="C16277" s="12"/>
    </row>
    <row r="16278" spans="1:3" x14ac:dyDescent="0.35">
      <c r="A16278" s="12"/>
      <c r="B16278" s="12"/>
      <c r="C16278" s="12"/>
    </row>
    <row r="16279" spans="1:3" x14ac:dyDescent="0.35">
      <c r="A16279" s="12"/>
      <c r="B16279" s="12"/>
      <c r="C16279" s="12"/>
    </row>
    <row r="16280" spans="1:3" x14ac:dyDescent="0.35">
      <c r="A16280" s="12"/>
      <c r="B16280" s="12"/>
      <c r="C16280" s="12"/>
    </row>
    <row r="16281" spans="1:3" x14ac:dyDescent="0.35">
      <c r="A16281" s="12"/>
      <c r="B16281" s="12"/>
      <c r="C16281" s="12"/>
    </row>
    <row r="16282" spans="1:3" x14ac:dyDescent="0.35">
      <c r="A16282" s="12"/>
      <c r="B16282" s="12"/>
      <c r="C16282" s="12"/>
    </row>
    <row r="16283" spans="1:3" x14ac:dyDescent="0.35">
      <c r="A16283" s="12"/>
      <c r="B16283" s="12"/>
      <c r="C16283" s="12"/>
    </row>
    <row r="16284" spans="1:3" x14ac:dyDescent="0.35">
      <c r="A16284" s="12"/>
      <c r="B16284" s="12"/>
      <c r="C16284" s="12"/>
    </row>
    <row r="16285" spans="1:3" x14ac:dyDescent="0.35">
      <c r="A16285" s="12"/>
      <c r="B16285" s="12"/>
      <c r="C16285" s="12"/>
    </row>
    <row r="16286" spans="1:3" x14ac:dyDescent="0.35">
      <c r="A16286" s="12"/>
      <c r="B16286" s="12"/>
      <c r="C16286" s="12"/>
    </row>
    <row r="16287" spans="1:3" x14ac:dyDescent="0.35">
      <c r="A16287" s="12"/>
      <c r="B16287" s="12"/>
      <c r="C16287" s="12"/>
    </row>
    <row r="16288" spans="1:3" x14ac:dyDescent="0.35">
      <c r="A16288" s="12"/>
      <c r="B16288" s="12"/>
      <c r="C16288" s="12"/>
    </row>
    <row r="16289" spans="1:3" x14ac:dyDescent="0.35">
      <c r="A16289" s="12"/>
      <c r="B16289" s="12"/>
      <c r="C16289" s="12"/>
    </row>
    <row r="16290" spans="1:3" x14ac:dyDescent="0.35">
      <c r="A16290" s="12"/>
      <c r="B16290" s="12"/>
      <c r="C16290" s="12"/>
    </row>
    <row r="16291" spans="1:3" x14ac:dyDescent="0.35">
      <c r="A16291" s="12"/>
      <c r="B16291" s="12"/>
      <c r="C16291" s="12"/>
    </row>
    <row r="16292" spans="1:3" x14ac:dyDescent="0.35">
      <c r="A16292" s="12"/>
      <c r="B16292" s="12"/>
      <c r="C16292" s="12"/>
    </row>
    <row r="16293" spans="1:3" x14ac:dyDescent="0.35">
      <c r="A16293" s="12"/>
      <c r="B16293" s="12"/>
      <c r="C16293" s="12"/>
    </row>
    <row r="16294" spans="1:3" x14ac:dyDescent="0.35">
      <c r="A16294" s="12"/>
      <c r="B16294" s="12"/>
      <c r="C16294" s="12"/>
    </row>
    <row r="16295" spans="1:3" x14ac:dyDescent="0.35">
      <c r="A16295" s="12"/>
      <c r="B16295" s="12"/>
      <c r="C16295" s="12"/>
    </row>
    <row r="16296" spans="1:3" x14ac:dyDescent="0.35">
      <c r="A16296" s="12"/>
      <c r="B16296" s="12"/>
      <c r="C16296" s="12"/>
    </row>
    <row r="16297" spans="1:3" x14ac:dyDescent="0.35">
      <c r="A16297" s="12"/>
      <c r="B16297" s="12"/>
      <c r="C16297" s="12"/>
    </row>
    <row r="16298" spans="1:3" x14ac:dyDescent="0.35">
      <c r="A16298" s="12"/>
      <c r="B16298" s="12"/>
      <c r="C16298" s="12"/>
    </row>
    <row r="16299" spans="1:3" x14ac:dyDescent="0.35">
      <c r="A16299" s="12"/>
      <c r="B16299" s="12"/>
      <c r="C16299" s="12"/>
    </row>
    <row r="16300" spans="1:3" x14ac:dyDescent="0.35">
      <c r="A16300" s="12"/>
      <c r="B16300" s="12"/>
      <c r="C16300" s="12"/>
    </row>
    <row r="16301" spans="1:3" x14ac:dyDescent="0.35">
      <c r="A16301" s="12"/>
      <c r="B16301" s="12"/>
      <c r="C16301" s="12"/>
    </row>
    <row r="16302" spans="1:3" x14ac:dyDescent="0.35">
      <c r="A16302" s="12"/>
      <c r="B16302" s="12"/>
      <c r="C16302" s="12"/>
    </row>
    <row r="16303" spans="1:3" x14ac:dyDescent="0.35">
      <c r="A16303" s="12"/>
      <c r="B16303" s="12"/>
      <c r="C16303" s="12"/>
    </row>
    <row r="16304" spans="1:3" x14ac:dyDescent="0.35">
      <c r="A16304" s="12"/>
      <c r="B16304" s="12"/>
      <c r="C16304" s="12"/>
    </row>
    <row r="16305" spans="1:3" x14ac:dyDescent="0.35">
      <c r="A16305" s="12"/>
      <c r="B16305" s="12"/>
      <c r="C16305" s="12"/>
    </row>
    <row r="16306" spans="1:3" x14ac:dyDescent="0.35">
      <c r="A16306" s="12"/>
      <c r="B16306" s="12"/>
      <c r="C16306" s="12"/>
    </row>
    <row r="16307" spans="1:3" x14ac:dyDescent="0.35">
      <c r="A16307" s="12"/>
      <c r="B16307" s="12"/>
      <c r="C16307" s="12"/>
    </row>
    <row r="16308" spans="1:3" x14ac:dyDescent="0.35">
      <c r="A16308" s="12"/>
      <c r="B16308" s="12"/>
      <c r="C16308" s="12"/>
    </row>
    <row r="16309" spans="1:3" x14ac:dyDescent="0.35">
      <c r="A16309" s="12"/>
      <c r="B16309" s="12"/>
      <c r="C16309" s="12"/>
    </row>
    <row r="16310" spans="1:3" x14ac:dyDescent="0.35">
      <c r="A16310" s="12"/>
      <c r="B16310" s="12"/>
      <c r="C16310" s="12"/>
    </row>
    <row r="16311" spans="1:3" x14ac:dyDescent="0.35">
      <c r="A16311" s="12"/>
      <c r="B16311" s="12"/>
      <c r="C16311" s="12"/>
    </row>
    <row r="16312" spans="1:3" x14ac:dyDescent="0.35">
      <c r="A16312" s="12"/>
      <c r="B16312" s="12"/>
      <c r="C16312" s="12"/>
    </row>
    <row r="16313" spans="1:3" x14ac:dyDescent="0.35">
      <c r="A16313" s="12"/>
      <c r="B16313" s="12"/>
      <c r="C16313" s="12"/>
    </row>
    <row r="16314" spans="1:3" x14ac:dyDescent="0.35">
      <c r="A16314" s="12"/>
      <c r="B16314" s="12"/>
      <c r="C16314" s="12"/>
    </row>
    <row r="16315" spans="1:3" x14ac:dyDescent="0.35">
      <c r="A16315" s="12"/>
      <c r="B16315" s="12"/>
      <c r="C16315" s="12"/>
    </row>
    <row r="16316" spans="1:3" x14ac:dyDescent="0.35">
      <c r="A16316" s="12"/>
      <c r="B16316" s="12"/>
      <c r="C16316" s="12"/>
    </row>
    <row r="16317" spans="1:3" x14ac:dyDescent="0.35">
      <c r="A16317" s="12"/>
      <c r="B16317" s="12"/>
      <c r="C16317" s="12"/>
    </row>
    <row r="16318" spans="1:3" x14ac:dyDescent="0.35">
      <c r="A16318" s="12"/>
      <c r="B16318" s="12"/>
      <c r="C16318" s="12"/>
    </row>
    <row r="16319" spans="1:3" x14ac:dyDescent="0.35">
      <c r="A16319" s="12"/>
      <c r="B16319" s="12"/>
      <c r="C16319" s="12"/>
    </row>
    <row r="16320" spans="1:3" x14ac:dyDescent="0.35">
      <c r="A16320" s="12"/>
      <c r="B16320" s="12"/>
      <c r="C16320" s="12"/>
    </row>
    <row r="16321" spans="1:3" x14ac:dyDescent="0.35">
      <c r="A16321" s="12"/>
      <c r="B16321" s="12"/>
      <c r="C16321" s="12"/>
    </row>
    <row r="16322" spans="1:3" x14ac:dyDescent="0.35">
      <c r="A16322" s="12"/>
      <c r="B16322" s="12"/>
      <c r="C16322" s="12"/>
    </row>
    <row r="16323" spans="1:3" x14ac:dyDescent="0.35">
      <c r="A16323" s="12"/>
      <c r="B16323" s="12"/>
      <c r="C16323" s="12"/>
    </row>
    <row r="16324" spans="1:3" x14ac:dyDescent="0.35">
      <c r="A16324" s="12"/>
      <c r="B16324" s="12"/>
      <c r="C16324" s="12"/>
    </row>
    <row r="16325" spans="1:3" x14ac:dyDescent="0.35">
      <c r="A16325" s="12"/>
      <c r="B16325" s="12"/>
      <c r="C16325" s="12"/>
    </row>
    <row r="16326" spans="1:3" x14ac:dyDescent="0.35">
      <c r="A16326" s="12"/>
      <c r="B16326" s="12"/>
      <c r="C16326" s="12"/>
    </row>
    <row r="16327" spans="1:3" x14ac:dyDescent="0.35">
      <c r="A16327" s="12"/>
      <c r="B16327" s="12"/>
      <c r="C16327" s="12"/>
    </row>
    <row r="16328" spans="1:3" x14ac:dyDescent="0.35">
      <c r="A16328" s="12"/>
      <c r="B16328" s="12"/>
      <c r="C16328" s="12"/>
    </row>
    <row r="16329" spans="1:3" x14ac:dyDescent="0.35">
      <c r="A16329" s="12"/>
      <c r="B16329" s="12"/>
      <c r="C16329" s="12"/>
    </row>
    <row r="16330" spans="1:3" x14ac:dyDescent="0.35">
      <c r="A16330" s="12"/>
      <c r="B16330" s="12"/>
      <c r="C16330" s="12"/>
    </row>
    <row r="16331" spans="1:3" x14ac:dyDescent="0.35">
      <c r="A16331" s="12"/>
      <c r="B16331" s="12"/>
      <c r="C16331" s="12"/>
    </row>
    <row r="16332" spans="1:3" x14ac:dyDescent="0.35">
      <c r="A16332" s="12"/>
      <c r="B16332" s="12"/>
      <c r="C16332" s="12"/>
    </row>
    <row r="16333" spans="1:3" x14ac:dyDescent="0.35">
      <c r="A16333" s="12"/>
      <c r="B16333" s="12"/>
      <c r="C16333" s="12"/>
    </row>
    <row r="16334" spans="1:3" x14ac:dyDescent="0.35">
      <c r="A16334" s="12"/>
      <c r="B16334" s="12"/>
      <c r="C16334" s="12"/>
    </row>
    <row r="16335" spans="1:3" x14ac:dyDescent="0.35">
      <c r="A16335" s="12"/>
      <c r="B16335" s="12"/>
      <c r="C16335" s="12"/>
    </row>
    <row r="16336" spans="1:3" x14ac:dyDescent="0.35">
      <c r="A16336" s="12"/>
      <c r="B16336" s="12"/>
      <c r="C16336" s="12"/>
    </row>
    <row r="16337" spans="1:3" x14ac:dyDescent="0.35">
      <c r="A16337" s="12"/>
      <c r="B16337" s="12"/>
      <c r="C16337" s="12"/>
    </row>
    <row r="16338" spans="1:3" x14ac:dyDescent="0.35">
      <c r="A16338" s="12"/>
      <c r="B16338" s="12"/>
      <c r="C16338" s="12"/>
    </row>
    <row r="16339" spans="1:3" x14ac:dyDescent="0.35">
      <c r="A16339" s="12"/>
      <c r="B16339" s="12"/>
      <c r="C16339" s="12"/>
    </row>
    <row r="16340" spans="1:3" x14ac:dyDescent="0.35">
      <c r="A16340" s="12"/>
      <c r="B16340" s="12"/>
      <c r="C16340" s="12"/>
    </row>
    <row r="16341" spans="1:3" x14ac:dyDescent="0.35">
      <c r="A16341" s="12"/>
      <c r="B16341" s="12"/>
      <c r="C16341" s="12"/>
    </row>
    <row r="16342" spans="1:3" x14ac:dyDescent="0.35">
      <c r="A16342" s="12"/>
      <c r="B16342" s="12"/>
      <c r="C16342" s="12"/>
    </row>
    <row r="16343" spans="1:3" x14ac:dyDescent="0.35">
      <c r="A16343" s="12"/>
      <c r="B16343" s="12"/>
      <c r="C16343" s="12"/>
    </row>
    <row r="16344" spans="1:3" x14ac:dyDescent="0.35">
      <c r="A16344" s="12"/>
      <c r="B16344" s="12"/>
      <c r="C16344" s="12"/>
    </row>
    <row r="16345" spans="1:3" x14ac:dyDescent="0.35">
      <c r="A16345" s="12"/>
      <c r="B16345" s="12"/>
      <c r="C16345" s="12"/>
    </row>
    <row r="16346" spans="1:3" x14ac:dyDescent="0.35">
      <c r="A16346" s="12"/>
      <c r="B16346" s="12"/>
      <c r="C16346" s="12"/>
    </row>
    <row r="16347" spans="1:3" x14ac:dyDescent="0.35">
      <c r="A16347" s="12"/>
      <c r="B16347" s="12"/>
      <c r="C16347" s="12"/>
    </row>
    <row r="16348" spans="1:3" x14ac:dyDescent="0.35">
      <c r="A16348" s="12"/>
      <c r="B16348" s="12"/>
      <c r="C16348" s="12"/>
    </row>
    <row r="16349" spans="1:3" x14ac:dyDescent="0.35">
      <c r="A16349" s="12"/>
      <c r="B16349" s="12"/>
      <c r="C16349" s="12"/>
    </row>
    <row r="16350" spans="1:3" x14ac:dyDescent="0.35">
      <c r="A16350" s="12"/>
      <c r="B16350" s="12"/>
      <c r="C16350" s="12"/>
    </row>
    <row r="16351" spans="1:3" x14ac:dyDescent="0.35">
      <c r="A16351" s="12"/>
      <c r="B16351" s="12"/>
      <c r="C16351" s="12"/>
    </row>
    <row r="16352" spans="1:3" x14ac:dyDescent="0.35">
      <c r="A16352" s="12"/>
      <c r="B16352" s="12"/>
      <c r="C16352" s="12"/>
    </row>
    <row r="16353" spans="1:3" x14ac:dyDescent="0.35">
      <c r="A16353" s="12"/>
      <c r="B16353" s="12"/>
      <c r="C16353" s="12"/>
    </row>
    <row r="16354" spans="1:3" x14ac:dyDescent="0.35">
      <c r="A16354" s="12"/>
      <c r="B16354" s="12"/>
      <c r="C16354" s="12"/>
    </row>
    <row r="16355" spans="1:3" x14ac:dyDescent="0.35">
      <c r="A16355" s="12"/>
      <c r="B16355" s="12"/>
      <c r="C16355" s="12"/>
    </row>
    <row r="16356" spans="1:3" x14ac:dyDescent="0.35">
      <c r="A16356" s="12"/>
      <c r="B16356" s="12"/>
      <c r="C16356" s="12"/>
    </row>
    <row r="16357" spans="1:3" x14ac:dyDescent="0.35">
      <c r="A16357" s="12"/>
      <c r="B16357" s="12"/>
      <c r="C16357" s="12"/>
    </row>
    <row r="16358" spans="1:3" x14ac:dyDescent="0.35">
      <c r="A16358" s="12"/>
      <c r="B16358" s="12"/>
      <c r="C16358" s="12"/>
    </row>
    <row r="16359" spans="1:3" x14ac:dyDescent="0.35">
      <c r="A16359" s="12"/>
      <c r="B16359" s="12"/>
      <c r="C16359" s="12"/>
    </row>
    <row r="16360" spans="1:3" x14ac:dyDescent="0.35">
      <c r="A16360" s="12"/>
      <c r="B16360" s="12"/>
      <c r="C16360" s="12"/>
    </row>
    <row r="16361" spans="1:3" x14ac:dyDescent="0.35">
      <c r="A16361" s="12"/>
      <c r="B16361" s="12"/>
      <c r="C16361" s="12"/>
    </row>
    <row r="16362" spans="1:3" x14ac:dyDescent="0.35">
      <c r="A16362" s="12"/>
      <c r="B16362" s="12"/>
      <c r="C16362" s="12"/>
    </row>
    <row r="16363" spans="1:3" x14ac:dyDescent="0.35">
      <c r="A16363" s="12"/>
      <c r="B16363" s="12"/>
      <c r="C16363" s="12"/>
    </row>
    <row r="16364" spans="1:3" x14ac:dyDescent="0.35">
      <c r="A16364" s="12"/>
      <c r="B16364" s="12"/>
      <c r="C16364" s="12"/>
    </row>
    <row r="16365" spans="1:3" x14ac:dyDescent="0.35">
      <c r="A16365" s="12"/>
      <c r="B16365" s="12"/>
      <c r="C16365" s="12"/>
    </row>
    <row r="16366" spans="1:3" x14ac:dyDescent="0.35">
      <c r="A16366" s="12"/>
      <c r="B16366" s="12"/>
      <c r="C16366" s="12"/>
    </row>
    <row r="16367" spans="1:3" x14ac:dyDescent="0.35">
      <c r="A16367" s="12"/>
      <c r="B16367" s="12"/>
      <c r="C16367" s="12"/>
    </row>
    <row r="16368" spans="1:3" x14ac:dyDescent="0.35">
      <c r="A16368" s="12"/>
      <c r="B16368" s="12"/>
      <c r="C16368" s="12"/>
    </row>
    <row r="16369" spans="1:3" x14ac:dyDescent="0.35">
      <c r="A16369" s="12"/>
      <c r="B16369" s="12"/>
      <c r="C16369" s="12"/>
    </row>
    <row r="16370" spans="1:3" x14ac:dyDescent="0.35">
      <c r="A16370" s="12"/>
      <c r="B16370" s="12"/>
      <c r="C16370" s="12"/>
    </row>
    <row r="16371" spans="1:3" x14ac:dyDescent="0.35">
      <c r="A16371" s="12"/>
      <c r="B16371" s="12"/>
      <c r="C16371" s="12"/>
    </row>
    <row r="16372" spans="1:3" x14ac:dyDescent="0.35">
      <c r="A16372" s="12"/>
      <c r="B16372" s="12"/>
      <c r="C16372" s="12"/>
    </row>
    <row r="16373" spans="1:3" x14ac:dyDescent="0.35">
      <c r="A16373" s="12"/>
      <c r="B16373" s="12"/>
      <c r="C16373" s="12"/>
    </row>
    <row r="16374" spans="1:3" x14ac:dyDescent="0.35">
      <c r="A16374" s="12"/>
      <c r="B16374" s="12"/>
      <c r="C16374" s="12"/>
    </row>
    <row r="16375" spans="1:3" x14ac:dyDescent="0.35">
      <c r="A16375" s="12"/>
      <c r="B16375" s="12"/>
      <c r="C16375" s="12"/>
    </row>
    <row r="16376" spans="1:3" x14ac:dyDescent="0.35">
      <c r="A16376" s="12"/>
      <c r="B16376" s="12"/>
      <c r="C16376" s="12"/>
    </row>
    <row r="16377" spans="1:3" x14ac:dyDescent="0.35">
      <c r="A16377" s="12"/>
      <c r="B16377" s="12"/>
      <c r="C16377" s="12"/>
    </row>
    <row r="16378" spans="1:3" x14ac:dyDescent="0.35">
      <c r="A16378" s="12"/>
      <c r="B16378" s="12"/>
      <c r="C16378" s="12"/>
    </row>
    <row r="16379" spans="1:3" x14ac:dyDescent="0.35">
      <c r="A16379" s="12"/>
      <c r="B16379" s="12"/>
      <c r="C16379" s="12"/>
    </row>
    <row r="16380" spans="1:3" x14ac:dyDescent="0.35">
      <c r="A16380" s="12"/>
      <c r="B16380" s="12"/>
      <c r="C16380" s="12"/>
    </row>
    <row r="16381" spans="1:3" x14ac:dyDescent="0.35">
      <c r="A16381" s="12"/>
      <c r="B16381" s="12"/>
      <c r="C16381" s="12"/>
    </row>
    <row r="16382" spans="1:3" x14ac:dyDescent="0.35">
      <c r="A16382" s="12"/>
      <c r="B16382" s="12"/>
      <c r="C16382" s="12"/>
    </row>
    <row r="16383" spans="1:3" x14ac:dyDescent="0.35">
      <c r="A16383" s="12"/>
      <c r="B16383" s="12"/>
      <c r="C16383" s="12"/>
    </row>
    <row r="16384" spans="1:3" x14ac:dyDescent="0.35">
      <c r="A16384" s="12"/>
      <c r="B16384" s="12"/>
      <c r="C16384" s="12"/>
    </row>
    <row r="16385" spans="1:3" x14ac:dyDescent="0.35">
      <c r="A16385" s="12"/>
      <c r="B16385" s="12"/>
      <c r="C16385" s="12"/>
    </row>
    <row r="16386" spans="1:3" x14ac:dyDescent="0.35">
      <c r="A16386" s="12"/>
      <c r="B16386" s="12"/>
      <c r="C16386" s="12"/>
    </row>
    <row r="16387" spans="1:3" x14ac:dyDescent="0.35">
      <c r="A16387" s="12"/>
      <c r="B16387" s="12"/>
      <c r="C16387" s="12"/>
    </row>
    <row r="16388" spans="1:3" x14ac:dyDescent="0.35">
      <c r="A16388" s="12"/>
      <c r="B16388" s="12"/>
      <c r="C16388" s="12"/>
    </row>
    <row r="16389" spans="1:3" x14ac:dyDescent="0.35">
      <c r="A16389" s="12"/>
      <c r="B16389" s="12"/>
      <c r="C16389" s="12"/>
    </row>
    <row r="16390" spans="1:3" x14ac:dyDescent="0.35">
      <c r="A16390" s="12"/>
      <c r="B16390" s="12"/>
      <c r="C16390" s="12"/>
    </row>
    <row r="16391" spans="1:3" x14ac:dyDescent="0.35">
      <c r="A16391" s="12"/>
      <c r="B16391" s="12"/>
      <c r="C16391" s="12"/>
    </row>
    <row r="16392" spans="1:3" x14ac:dyDescent="0.35">
      <c r="A16392" s="12"/>
      <c r="B16392" s="12"/>
      <c r="C16392" s="12"/>
    </row>
    <row r="16393" spans="1:3" x14ac:dyDescent="0.35">
      <c r="A16393" s="12"/>
      <c r="B16393" s="12"/>
      <c r="C16393" s="12"/>
    </row>
    <row r="16394" spans="1:3" x14ac:dyDescent="0.35">
      <c r="A16394" s="12"/>
      <c r="B16394" s="12"/>
      <c r="C16394" s="12"/>
    </row>
    <row r="16395" spans="1:3" x14ac:dyDescent="0.35">
      <c r="A16395" s="12"/>
      <c r="B16395" s="12"/>
      <c r="C16395" s="12"/>
    </row>
    <row r="16396" spans="1:3" x14ac:dyDescent="0.35">
      <c r="A16396" s="12"/>
      <c r="B16396" s="12"/>
      <c r="C16396" s="12"/>
    </row>
    <row r="16397" spans="1:3" x14ac:dyDescent="0.35">
      <c r="A16397" s="12"/>
      <c r="B16397" s="12"/>
      <c r="C16397" s="12"/>
    </row>
    <row r="16398" spans="1:3" x14ac:dyDescent="0.35">
      <c r="A16398" s="12"/>
      <c r="B16398" s="12"/>
      <c r="C16398" s="12"/>
    </row>
    <row r="16399" spans="1:3" x14ac:dyDescent="0.35">
      <c r="A16399" s="12"/>
      <c r="B16399" s="12"/>
      <c r="C16399" s="12"/>
    </row>
    <row r="16400" spans="1:3" x14ac:dyDescent="0.35">
      <c r="A16400" s="12"/>
      <c r="B16400" s="12"/>
      <c r="C16400" s="12"/>
    </row>
    <row r="16401" spans="1:3" x14ac:dyDescent="0.35">
      <c r="A16401" s="12"/>
      <c r="B16401" s="12"/>
      <c r="C16401" s="12"/>
    </row>
    <row r="16402" spans="1:3" x14ac:dyDescent="0.35">
      <c r="A16402" s="12"/>
      <c r="B16402" s="12"/>
      <c r="C16402" s="12"/>
    </row>
    <row r="16403" spans="1:3" x14ac:dyDescent="0.35">
      <c r="A16403" s="12"/>
      <c r="B16403" s="12"/>
      <c r="C16403" s="12"/>
    </row>
    <row r="16404" spans="1:3" x14ac:dyDescent="0.35">
      <c r="A16404" s="12"/>
      <c r="B16404" s="12"/>
      <c r="C16404" s="12"/>
    </row>
    <row r="16405" spans="1:3" x14ac:dyDescent="0.35">
      <c r="A16405" s="12"/>
      <c r="B16405" s="12"/>
      <c r="C16405" s="12"/>
    </row>
    <row r="16406" spans="1:3" x14ac:dyDescent="0.35">
      <c r="A16406" s="12"/>
      <c r="B16406" s="12"/>
      <c r="C16406" s="12"/>
    </row>
    <row r="16407" spans="1:3" x14ac:dyDescent="0.35">
      <c r="A16407" s="12"/>
      <c r="B16407" s="12"/>
      <c r="C16407" s="12"/>
    </row>
    <row r="16408" spans="1:3" x14ac:dyDescent="0.35">
      <c r="A16408" s="12"/>
      <c r="B16408" s="12"/>
      <c r="C16408" s="12"/>
    </row>
    <row r="16409" spans="1:3" x14ac:dyDescent="0.35">
      <c r="A16409" s="12"/>
      <c r="B16409" s="12"/>
      <c r="C16409" s="12"/>
    </row>
    <row r="16410" spans="1:3" x14ac:dyDescent="0.35">
      <c r="A16410" s="12"/>
      <c r="B16410" s="12"/>
      <c r="C16410" s="12"/>
    </row>
    <row r="16411" spans="1:3" x14ac:dyDescent="0.35">
      <c r="A16411" s="12"/>
      <c r="B16411" s="12"/>
      <c r="C16411" s="12"/>
    </row>
    <row r="16412" spans="1:3" x14ac:dyDescent="0.35">
      <c r="A16412" s="12"/>
      <c r="B16412" s="12"/>
      <c r="C16412" s="12"/>
    </row>
    <row r="16413" spans="1:3" x14ac:dyDescent="0.35">
      <c r="A16413" s="12"/>
      <c r="B16413" s="12"/>
      <c r="C16413" s="12"/>
    </row>
    <row r="16414" spans="1:3" x14ac:dyDescent="0.35">
      <c r="A16414" s="12"/>
      <c r="B16414" s="12"/>
      <c r="C16414" s="12"/>
    </row>
    <row r="16415" spans="1:3" x14ac:dyDescent="0.35">
      <c r="A16415" s="12"/>
      <c r="B16415" s="12"/>
      <c r="C16415" s="12"/>
    </row>
    <row r="16416" spans="1:3" x14ac:dyDescent="0.35">
      <c r="A16416" s="12"/>
      <c r="B16416" s="12"/>
      <c r="C16416" s="12"/>
    </row>
    <row r="16417" spans="1:3" x14ac:dyDescent="0.35">
      <c r="A16417" s="12"/>
      <c r="B16417" s="12"/>
      <c r="C16417" s="12"/>
    </row>
    <row r="16418" spans="1:3" x14ac:dyDescent="0.35">
      <c r="A16418" s="12"/>
      <c r="B16418" s="12"/>
      <c r="C16418" s="12"/>
    </row>
    <row r="16419" spans="1:3" x14ac:dyDescent="0.35">
      <c r="A16419" s="12"/>
      <c r="B16419" s="12"/>
      <c r="C16419" s="12"/>
    </row>
    <row r="16420" spans="1:3" x14ac:dyDescent="0.35">
      <c r="A16420" s="12"/>
      <c r="B16420" s="12"/>
      <c r="C16420" s="12"/>
    </row>
    <row r="16421" spans="1:3" x14ac:dyDescent="0.35">
      <c r="A16421" s="12"/>
      <c r="B16421" s="12"/>
      <c r="C16421" s="12"/>
    </row>
    <row r="16422" spans="1:3" x14ac:dyDescent="0.35">
      <c r="A16422" s="12"/>
      <c r="B16422" s="12"/>
      <c r="C16422" s="12"/>
    </row>
    <row r="16423" spans="1:3" x14ac:dyDescent="0.35">
      <c r="A16423" s="12"/>
      <c r="B16423" s="12"/>
      <c r="C16423" s="12"/>
    </row>
    <row r="16424" spans="1:3" x14ac:dyDescent="0.35">
      <c r="A16424" s="12"/>
      <c r="B16424" s="12"/>
      <c r="C16424" s="12"/>
    </row>
    <row r="16425" spans="1:3" x14ac:dyDescent="0.35">
      <c r="A16425" s="12"/>
      <c r="B16425" s="12"/>
      <c r="C16425" s="12"/>
    </row>
    <row r="16426" spans="1:3" x14ac:dyDescent="0.35">
      <c r="A16426" s="12"/>
      <c r="B16426" s="12"/>
      <c r="C16426" s="12"/>
    </row>
    <row r="16427" spans="1:3" x14ac:dyDescent="0.35">
      <c r="A16427" s="12"/>
      <c r="B16427" s="12"/>
      <c r="C16427" s="12"/>
    </row>
    <row r="16428" spans="1:3" x14ac:dyDescent="0.35">
      <c r="A16428" s="12"/>
      <c r="B16428" s="12"/>
      <c r="C16428" s="12"/>
    </row>
    <row r="16429" spans="1:3" x14ac:dyDescent="0.35">
      <c r="A16429" s="12"/>
      <c r="B16429" s="12"/>
      <c r="C16429" s="12"/>
    </row>
    <row r="16430" spans="1:3" x14ac:dyDescent="0.35">
      <c r="A16430" s="12"/>
      <c r="B16430" s="12"/>
      <c r="C16430" s="12"/>
    </row>
    <row r="16431" spans="1:3" x14ac:dyDescent="0.35">
      <c r="A16431" s="12"/>
      <c r="B16431" s="12"/>
      <c r="C16431" s="12"/>
    </row>
    <row r="16432" spans="1:3" x14ac:dyDescent="0.35">
      <c r="A16432" s="12"/>
      <c r="B16432" s="12"/>
      <c r="C16432" s="12"/>
    </row>
    <row r="16433" spans="1:3" x14ac:dyDescent="0.35">
      <c r="A16433" s="12"/>
      <c r="B16433" s="12"/>
      <c r="C16433" s="12"/>
    </row>
    <row r="16434" spans="1:3" x14ac:dyDescent="0.35">
      <c r="A16434" s="12"/>
      <c r="B16434" s="12"/>
      <c r="C16434" s="12"/>
    </row>
    <row r="16435" spans="1:3" x14ac:dyDescent="0.35">
      <c r="A16435" s="12"/>
      <c r="B16435" s="12"/>
      <c r="C16435" s="12"/>
    </row>
    <row r="16436" spans="1:3" x14ac:dyDescent="0.35">
      <c r="A16436" s="12"/>
      <c r="B16436" s="12"/>
      <c r="C16436" s="12"/>
    </row>
    <row r="16437" spans="1:3" x14ac:dyDescent="0.35">
      <c r="A16437" s="12"/>
      <c r="B16437" s="12"/>
      <c r="C16437" s="12"/>
    </row>
    <row r="16438" spans="1:3" x14ac:dyDescent="0.35">
      <c r="A16438" s="12"/>
      <c r="B16438" s="12"/>
      <c r="C16438" s="12"/>
    </row>
    <row r="16439" spans="1:3" x14ac:dyDescent="0.35">
      <c r="A16439" s="12"/>
      <c r="B16439" s="12"/>
      <c r="C16439" s="12"/>
    </row>
    <row r="16440" spans="1:3" x14ac:dyDescent="0.35">
      <c r="A16440" s="12"/>
      <c r="B16440" s="12"/>
      <c r="C16440" s="12"/>
    </row>
    <row r="16441" spans="1:3" x14ac:dyDescent="0.35">
      <c r="A16441" s="12"/>
      <c r="B16441" s="12"/>
      <c r="C16441" s="12"/>
    </row>
    <row r="16442" spans="1:3" x14ac:dyDescent="0.35">
      <c r="A16442" s="12"/>
      <c r="B16442" s="12"/>
      <c r="C16442" s="12"/>
    </row>
    <row r="16443" spans="1:3" x14ac:dyDescent="0.35">
      <c r="A16443" s="12"/>
      <c r="B16443" s="12"/>
      <c r="C16443" s="12"/>
    </row>
    <row r="16444" spans="1:3" x14ac:dyDescent="0.35">
      <c r="A16444" s="12"/>
      <c r="B16444" s="12"/>
      <c r="C16444" s="12"/>
    </row>
    <row r="16445" spans="1:3" x14ac:dyDescent="0.35">
      <c r="A16445" s="12"/>
      <c r="B16445" s="12"/>
      <c r="C16445" s="12"/>
    </row>
    <row r="16446" spans="1:3" x14ac:dyDescent="0.35">
      <c r="A16446" s="12"/>
      <c r="B16446" s="12"/>
      <c r="C16446" s="12"/>
    </row>
    <row r="16447" spans="1:3" x14ac:dyDescent="0.35">
      <c r="A16447" s="12"/>
      <c r="B16447" s="12"/>
      <c r="C16447" s="12"/>
    </row>
    <row r="16448" spans="1:3" x14ac:dyDescent="0.35">
      <c r="A16448" s="12"/>
      <c r="B16448" s="12"/>
      <c r="C16448" s="12"/>
    </row>
    <row r="16449" spans="1:3" x14ac:dyDescent="0.35">
      <c r="A16449" s="12"/>
      <c r="B16449" s="12"/>
      <c r="C16449" s="12"/>
    </row>
    <row r="16450" spans="1:3" x14ac:dyDescent="0.35">
      <c r="A16450" s="12"/>
      <c r="B16450" s="12"/>
      <c r="C16450" s="12"/>
    </row>
    <row r="16451" spans="1:3" x14ac:dyDescent="0.35">
      <c r="A16451" s="12"/>
      <c r="B16451" s="12"/>
      <c r="C16451" s="12"/>
    </row>
    <row r="16452" spans="1:3" x14ac:dyDescent="0.35">
      <c r="A16452" s="12"/>
      <c r="B16452" s="12"/>
      <c r="C16452" s="12"/>
    </row>
    <row r="16453" spans="1:3" x14ac:dyDescent="0.35">
      <c r="A16453" s="12"/>
      <c r="B16453" s="12"/>
      <c r="C16453" s="12"/>
    </row>
    <row r="16454" spans="1:3" x14ac:dyDescent="0.35">
      <c r="A16454" s="12"/>
      <c r="B16454" s="12"/>
      <c r="C16454" s="12"/>
    </row>
    <row r="16455" spans="1:3" x14ac:dyDescent="0.35">
      <c r="A16455" s="12"/>
      <c r="B16455" s="12"/>
      <c r="C16455" s="12"/>
    </row>
    <row r="16456" spans="1:3" x14ac:dyDescent="0.35">
      <c r="A16456" s="12"/>
      <c r="B16456" s="12"/>
      <c r="C16456" s="12"/>
    </row>
    <row r="16457" spans="1:3" x14ac:dyDescent="0.35">
      <c r="A16457" s="12"/>
      <c r="B16457" s="12"/>
      <c r="C16457" s="12"/>
    </row>
    <row r="16458" spans="1:3" x14ac:dyDescent="0.35">
      <c r="A16458" s="12"/>
      <c r="B16458" s="12"/>
      <c r="C16458" s="12"/>
    </row>
    <row r="16459" spans="1:3" x14ac:dyDescent="0.35">
      <c r="A16459" s="12"/>
      <c r="B16459" s="12"/>
      <c r="C16459" s="12"/>
    </row>
    <row r="16460" spans="1:3" x14ac:dyDescent="0.35">
      <c r="A16460" s="12"/>
      <c r="B16460" s="12"/>
      <c r="C16460" s="12"/>
    </row>
    <row r="16461" spans="1:3" x14ac:dyDescent="0.35">
      <c r="A16461" s="12"/>
      <c r="B16461" s="12"/>
      <c r="C16461" s="12"/>
    </row>
    <row r="16462" spans="1:3" x14ac:dyDescent="0.35">
      <c r="A16462" s="12"/>
      <c r="B16462" s="12"/>
      <c r="C16462" s="12"/>
    </row>
    <row r="16463" spans="1:3" x14ac:dyDescent="0.35">
      <c r="A16463" s="12"/>
      <c r="B16463" s="12"/>
      <c r="C16463" s="12"/>
    </row>
    <row r="16464" spans="1:3" x14ac:dyDescent="0.35">
      <c r="A16464" s="12"/>
      <c r="B16464" s="12"/>
      <c r="C16464" s="12"/>
    </row>
    <row r="16465" spans="1:3" x14ac:dyDescent="0.35">
      <c r="A16465" s="12"/>
      <c r="B16465" s="12"/>
      <c r="C16465" s="12"/>
    </row>
    <row r="16466" spans="1:3" x14ac:dyDescent="0.35">
      <c r="A16466" s="12"/>
      <c r="B16466" s="12"/>
      <c r="C16466" s="12"/>
    </row>
    <row r="16467" spans="1:3" x14ac:dyDescent="0.35">
      <c r="A16467" s="12"/>
      <c r="B16467" s="12"/>
      <c r="C16467" s="12"/>
    </row>
    <row r="16468" spans="1:3" x14ac:dyDescent="0.35">
      <c r="A16468" s="12"/>
      <c r="B16468" s="12"/>
      <c r="C16468" s="12"/>
    </row>
    <row r="16469" spans="1:3" x14ac:dyDescent="0.35">
      <c r="A16469" s="12"/>
      <c r="B16469" s="12"/>
      <c r="C16469" s="12"/>
    </row>
    <row r="16470" spans="1:3" x14ac:dyDescent="0.35">
      <c r="A16470" s="12"/>
      <c r="B16470" s="12"/>
      <c r="C16470" s="12"/>
    </row>
    <row r="16471" spans="1:3" x14ac:dyDescent="0.35">
      <c r="A16471" s="12"/>
      <c r="B16471" s="12"/>
      <c r="C16471" s="12"/>
    </row>
    <row r="16472" spans="1:3" x14ac:dyDescent="0.35">
      <c r="A16472" s="12"/>
      <c r="B16472" s="12"/>
      <c r="C16472" s="12"/>
    </row>
    <row r="16473" spans="1:3" x14ac:dyDescent="0.35">
      <c r="A16473" s="12"/>
      <c r="B16473" s="12"/>
      <c r="C16473" s="12"/>
    </row>
    <row r="16474" spans="1:3" x14ac:dyDescent="0.35">
      <c r="A16474" s="12"/>
      <c r="B16474" s="12"/>
      <c r="C16474" s="12"/>
    </row>
    <row r="16475" spans="1:3" x14ac:dyDescent="0.35">
      <c r="A16475" s="12"/>
      <c r="B16475" s="12"/>
      <c r="C16475" s="12"/>
    </row>
    <row r="16476" spans="1:3" x14ac:dyDescent="0.35">
      <c r="A16476" s="12"/>
      <c r="B16476" s="12"/>
      <c r="C16476" s="12"/>
    </row>
    <row r="16477" spans="1:3" x14ac:dyDescent="0.35">
      <c r="A16477" s="12"/>
      <c r="B16477" s="12"/>
      <c r="C16477" s="12"/>
    </row>
    <row r="16478" spans="1:3" x14ac:dyDescent="0.35">
      <c r="A16478" s="12"/>
      <c r="B16478" s="12"/>
      <c r="C16478" s="12"/>
    </row>
    <row r="16479" spans="1:3" x14ac:dyDescent="0.35">
      <c r="A16479" s="12"/>
      <c r="B16479" s="12"/>
      <c r="C16479" s="12"/>
    </row>
    <row r="16480" spans="1:3" x14ac:dyDescent="0.35">
      <c r="A16480" s="12"/>
      <c r="B16480" s="12"/>
      <c r="C16480" s="12"/>
    </row>
    <row r="16481" spans="1:3" x14ac:dyDescent="0.35">
      <c r="A16481" s="12"/>
      <c r="B16481" s="12"/>
      <c r="C16481" s="12"/>
    </row>
    <row r="16482" spans="1:3" x14ac:dyDescent="0.35">
      <c r="A16482" s="12"/>
      <c r="B16482" s="12"/>
      <c r="C16482" s="12"/>
    </row>
    <row r="16483" spans="1:3" x14ac:dyDescent="0.35">
      <c r="A16483" s="12"/>
      <c r="B16483" s="12"/>
      <c r="C16483" s="12"/>
    </row>
    <row r="16484" spans="1:3" x14ac:dyDescent="0.35">
      <c r="A16484" s="12"/>
      <c r="B16484" s="12"/>
      <c r="C16484" s="12"/>
    </row>
    <row r="16485" spans="1:3" x14ac:dyDescent="0.35">
      <c r="A16485" s="12"/>
      <c r="B16485" s="12"/>
      <c r="C16485" s="12"/>
    </row>
    <row r="16486" spans="1:3" x14ac:dyDescent="0.35">
      <c r="A16486" s="12"/>
      <c r="B16486" s="12"/>
      <c r="C16486" s="12"/>
    </row>
    <row r="16487" spans="1:3" x14ac:dyDescent="0.35">
      <c r="A16487" s="12"/>
      <c r="B16487" s="12"/>
      <c r="C16487" s="12"/>
    </row>
    <row r="16488" spans="1:3" x14ac:dyDescent="0.35">
      <c r="A16488" s="12"/>
      <c r="B16488" s="12"/>
      <c r="C16488" s="12"/>
    </row>
    <row r="16489" spans="1:3" x14ac:dyDescent="0.35">
      <c r="A16489" s="12"/>
      <c r="B16489" s="12"/>
      <c r="C16489" s="12"/>
    </row>
    <row r="16490" spans="1:3" x14ac:dyDescent="0.35">
      <c r="A16490" s="12"/>
      <c r="B16490" s="12"/>
      <c r="C16490" s="12"/>
    </row>
    <row r="16491" spans="1:3" x14ac:dyDescent="0.35">
      <c r="A16491" s="12"/>
      <c r="B16491" s="12"/>
      <c r="C16491" s="12"/>
    </row>
    <row r="16492" spans="1:3" x14ac:dyDescent="0.35">
      <c r="A16492" s="12"/>
      <c r="B16492" s="12"/>
      <c r="C16492" s="12"/>
    </row>
    <row r="16493" spans="1:3" x14ac:dyDescent="0.35">
      <c r="A16493" s="12"/>
      <c r="B16493" s="12"/>
      <c r="C16493" s="12"/>
    </row>
    <row r="16494" spans="1:3" x14ac:dyDescent="0.35">
      <c r="A16494" s="12"/>
      <c r="B16494" s="12"/>
      <c r="C16494" s="12"/>
    </row>
    <row r="16495" spans="1:3" x14ac:dyDescent="0.35">
      <c r="A16495" s="12"/>
      <c r="B16495" s="12"/>
      <c r="C16495" s="12"/>
    </row>
    <row r="16496" spans="1:3" x14ac:dyDescent="0.35">
      <c r="A16496" s="12"/>
      <c r="B16496" s="12"/>
      <c r="C16496" s="12"/>
    </row>
    <row r="16497" spans="1:3" x14ac:dyDescent="0.35">
      <c r="A16497" s="12"/>
      <c r="B16497" s="12"/>
      <c r="C16497" s="12"/>
    </row>
    <row r="16498" spans="1:3" x14ac:dyDescent="0.35">
      <c r="A16498" s="12"/>
      <c r="B16498" s="12"/>
      <c r="C16498" s="12"/>
    </row>
    <row r="16499" spans="1:3" x14ac:dyDescent="0.35">
      <c r="A16499" s="12"/>
      <c r="B16499" s="12"/>
      <c r="C16499" s="12"/>
    </row>
    <row r="16500" spans="1:3" x14ac:dyDescent="0.35">
      <c r="A16500" s="12"/>
      <c r="B16500" s="12"/>
      <c r="C16500" s="12"/>
    </row>
    <row r="16501" spans="1:3" x14ac:dyDescent="0.35">
      <c r="A16501" s="12"/>
      <c r="B16501" s="12"/>
      <c r="C16501" s="12"/>
    </row>
    <row r="16502" spans="1:3" x14ac:dyDescent="0.35">
      <c r="A16502" s="12"/>
      <c r="B16502" s="12"/>
      <c r="C16502" s="12"/>
    </row>
    <row r="16503" spans="1:3" x14ac:dyDescent="0.35">
      <c r="A16503" s="12"/>
      <c r="B16503" s="12"/>
      <c r="C16503" s="12"/>
    </row>
    <row r="16504" spans="1:3" x14ac:dyDescent="0.35">
      <c r="A16504" s="12"/>
      <c r="B16504" s="12"/>
      <c r="C16504" s="12"/>
    </row>
    <row r="16505" spans="1:3" x14ac:dyDescent="0.35">
      <c r="A16505" s="12"/>
      <c r="B16505" s="12"/>
      <c r="C16505" s="12"/>
    </row>
    <row r="16506" spans="1:3" x14ac:dyDescent="0.35">
      <c r="A16506" s="12"/>
      <c r="B16506" s="12"/>
      <c r="C16506" s="12"/>
    </row>
    <row r="16507" spans="1:3" x14ac:dyDescent="0.35">
      <c r="A16507" s="12"/>
      <c r="B16507" s="12"/>
      <c r="C16507" s="12"/>
    </row>
    <row r="16508" spans="1:3" x14ac:dyDescent="0.35">
      <c r="A16508" s="12"/>
      <c r="B16508" s="12"/>
      <c r="C16508" s="12"/>
    </row>
    <row r="16509" spans="1:3" x14ac:dyDescent="0.35">
      <c r="A16509" s="12"/>
      <c r="B16509" s="12"/>
      <c r="C16509" s="12"/>
    </row>
    <row r="16510" spans="1:3" x14ac:dyDescent="0.35">
      <c r="A16510" s="12"/>
      <c r="B16510" s="12"/>
      <c r="C16510" s="12"/>
    </row>
    <row r="16511" spans="1:3" x14ac:dyDescent="0.35">
      <c r="A16511" s="12"/>
      <c r="B16511" s="12"/>
      <c r="C16511" s="12"/>
    </row>
    <row r="16512" spans="1:3" x14ac:dyDescent="0.35">
      <c r="A16512" s="12"/>
      <c r="B16512" s="12"/>
      <c r="C16512" s="12"/>
    </row>
    <row r="16513" spans="1:3" x14ac:dyDescent="0.35">
      <c r="A16513" s="12"/>
      <c r="B16513" s="12"/>
      <c r="C16513" s="12"/>
    </row>
    <row r="16514" spans="1:3" x14ac:dyDescent="0.35">
      <c r="A16514" s="12"/>
      <c r="B16514" s="12"/>
      <c r="C16514" s="12"/>
    </row>
    <row r="16515" spans="1:3" x14ac:dyDescent="0.35">
      <c r="A16515" s="12"/>
      <c r="B16515" s="12"/>
      <c r="C16515" s="12"/>
    </row>
    <row r="16516" spans="1:3" x14ac:dyDescent="0.35">
      <c r="A16516" s="12"/>
      <c r="B16516" s="12"/>
      <c r="C16516" s="12"/>
    </row>
    <row r="16517" spans="1:3" x14ac:dyDescent="0.35">
      <c r="A16517" s="12"/>
      <c r="B16517" s="12"/>
      <c r="C16517" s="12"/>
    </row>
    <row r="16518" spans="1:3" x14ac:dyDescent="0.35">
      <c r="A16518" s="12"/>
      <c r="B16518" s="12"/>
      <c r="C16518" s="12"/>
    </row>
    <row r="16519" spans="1:3" x14ac:dyDescent="0.35">
      <c r="A16519" s="12"/>
      <c r="B16519" s="12"/>
      <c r="C16519" s="12"/>
    </row>
    <row r="16520" spans="1:3" x14ac:dyDescent="0.35">
      <c r="A16520" s="12"/>
      <c r="B16520" s="12"/>
      <c r="C16520" s="12"/>
    </row>
    <row r="16521" spans="1:3" x14ac:dyDescent="0.35">
      <c r="A16521" s="12"/>
      <c r="B16521" s="12"/>
      <c r="C16521" s="12"/>
    </row>
    <row r="16522" spans="1:3" x14ac:dyDescent="0.35">
      <c r="A16522" s="12"/>
      <c r="B16522" s="12"/>
      <c r="C16522" s="12"/>
    </row>
    <row r="16523" spans="1:3" x14ac:dyDescent="0.35">
      <c r="A16523" s="12"/>
      <c r="B16523" s="12"/>
      <c r="C16523" s="12"/>
    </row>
    <row r="16524" spans="1:3" x14ac:dyDescent="0.35">
      <c r="A16524" s="12"/>
      <c r="B16524" s="12"/>
      <c r="C16524" s="12"/>
    </row>
    <row r="16525" spans="1:3" x14ac:dyDescent="0.35">
      <c r="A16525" s="12"/>
      <c r="B16525" s="12"/>
      <c r="C16525" s="12"/>
    </row>
    <row r="16526" spans="1:3" x14ac:dyDescent="0.35">
      <c r="A16526" s="12"/>
      <c r="B16526" s="12"/>
      <c r="C16526" s="12"/>
    </row>
    <row r="16527" spans="1:3" x14ac:dyDescent="0.35">
      <c r="A16527" s="12"/>
      <c r="B16527" s="12"/>
      <c r="C16527" s="12"/>
    </row>
    <row r="16528" spans="1:3" x14ac:dyDescent="0.35">
      <c r="A16528" s="12"/>
      <c r="B16528" s="12"/>
      <c r="C16528" s="12"/>
    </row>
    <row r="16529" spans="1:3" x14ac:dyDescent="0.35">
      <c r="A16529" s="12"/>
      <c r="B16529" s="12"/>
      <c r="C16529" s="12"/>
    </row>
    <row r="16530" spans="1:3" x14ac:dyDescent="0.35">
      <c r="A16530" s="12"/>
      <c r="B16530" s="12"/>
      <c r="C16530" s="12"/>
    </row>
    <row r="16531" spans="1:3" x14ac:dyDescent="0.35">
      <c r="A16531" s="12"/>
      <c r="B16531" s="12"/>
      <c r="C16531" s="12"/>
    </row>
    <row r="16532" spans="1:3" x14ac:dyDescent="0.35">
      <c r="A16532" s="12"/>
      <c r="B16532" s="12"/>
      <c r="C16532" s="12"/>
    </row>
    <row r="16533" spans="1:3" x14ac:dyDescent="0.35">
      <c r="A16533" s="12"/>
      <c r="B16533" s="12"/>
      <c r="C16533" s="12"/>
    </row>
    <row r="16534" spans="1:3" x14ac:dyDescent="0.35">
      <c r="A16534" s="12"/>
      <c r="B16534" s="12"/>
      <c r="C16534" s="12"/>
    </row>
    <row r="16535" spans="1:3" x14ac:dyDescent="0.35">
      <c r="A16535" s="12"/>
      <c r="B16535" s="12"/>
      <c r="C16535" s="12"/>
    </row>
    <row r="16536" spans="1:3" x14ac:dyDescent="0.35">
      <c r="A16536" s="12"/>
      <c r="B16536" s="12"/>
      <c r="C16536" s="12"/>
    </row>
    <row r="16537" spans="1:3" x14ac:dyDescent="0.35">
      <c r="A16537" s="12"/>
      <c r="B16537" s="12"/>
      <c r="C16537" s="12"/>
    </row>
    <row r="16538" spans="1:3" x14ac:dyDescent="0.35">
      <c r="A16538" s="12"/>
      <c r="B16538" s="12"/>
      <c r="C16538" s="12"/>
    </row>
    <row r="16539" spans="1:3" x14ac:dyDescent="0.35">
      <c r="A16539" s="12"/>
      <c r="B16539" s="12"/>
      <c r="C16539" s="12"/>
    </row>
    <row r="16540" spans="1:3" x14ac:dyDescent="0.35">
      <c r="A16540" s="12"/>
      <c r="B16540" s="12"/>
      <c r="C16540" s="12"/>
    </row>
    <row r="16541" spans="1:3" x14ac:dyDescent="0.35">
      <c r="A16541" s="12"/>
      <c r="B16541" s="12"/>
      <c r="C16541" s="12"/>
    </row>
    <row r="16542" spans="1:3" x14ac:dyDescent="0.35">
      <c r="A16542" s="12"/>
      <c r="B16542" s="12"/>
      <c r="C16542" s="12"/>
    </row>
    <row r="16543" spans="1:3" x14ac:dyDescent="0.35">
      <c r="A16543" s="12"/>
      <c r="B16543" s="12"/>
      <c r="C16543" s="12"/>
    </row>
    <row r="16544" spans="1:3" x14ac:dyDescent="0.35">
      <c r="A16544" s="12"/>
      <c r="B16544" s="12"/>
      <c r="C16544" s="12"/>
    </row>
    <row r="16545" spans="1:3" x14ac:dyDescent="0.35">
      <c r="A16545" s="12"/>
      <c r="B16545" s="12"/>
      <c r="C16545" s="12"/>
    </row>
    <row r="16546" spans="1:3" x14ac:dyDescent="0.35">
      <c r="A16546" s="12"/>
      <c r="B16546" s="12"/>
      <c r="C16546" s="12"/>
    </row>
    <row r="16547" spans="1:3" x14ac:dyDescent="0.35">
      <c r="A16547" s="12"/>
      <c r="B16547" s="12"/>
      <c r="C16547" s="12"/>
    </row>
    <row r="16548" spans="1:3" x14ac:dyDescent="0.35">
      <c r="A16548" s="12"/>
      <c r="B16548" s="12"/>
      <c r="C16548" s="12"/>
    </row>
    <row r="16549" spans="1:3" x14ac:dyDescent="0.35">
      <c r="A16549" s="12"/>
      <c r="B16549" s="12"/>
      <c r="C16549" s="12"/>
    </row>
    <row r="16550" spans="1:3" x14ac:dyDescent="0.35">
      <c r="A16550" s="12"/>
      <c r="B16550" s="12"/>
      <c r="C16550" s="12"/>
    </row>
    <row r="16551" spans="1:3" x14ac:dyDescent="0.35">
      <c r="A16551" s="12"/>
      <c r="B16551" s="12"/>
      <c r="C16551" s="12"/>
    </row>
    <row r="16552" spans="1:3" x14ac:dyDescent="0.35">
      <c r="A16552" s="12"/>
      <c r="B16552" s="12"/>
      <c r="C16552" s="12"/>
    </row>
    <row r="16553" spans="1:3" x14ac:dyDescent="0.35">
      <c r="A16553" s="12"/>
      <c r="B16553" s="12"/>
      <c r="C16553" s="12"/>
    </row>
    <row r="16554" spans="1:3" x14ac:dyDescent="0.35">
      <c r="A16554" s="12"/>
      <c r="B16554" s="12"/>
      <c r="C16554" s="12"/>
    </row>
    <row r="16555" spans="1:3" x14ac:dyDescent="0.35">
      <c r="A16555" s="12"/>
      <c r="B16555" s="12"/>
      <c r="C16555" s="12"/>
    </row>
    <row r="16556" spans="1:3" x14ac:dyDescent="0.35">
      <c r="A16556" s="12"/>
      <c r="B16556" s="12"/>
      <c r="C16556" s="12"/>
    </row>
    <row r="16557" spans="1:3" x14ac:dyDescent="0.35">
      <c r="A16557" s="12"/>
      <c r="B16557" s="12"/>
      <c r="C16557" s="12"/>
    </row>
    <row r="16558" spans="1:3" x14ac:dyDescent="0.35">
      <c r="A16558" s="12"/>
      <c r="B16558" s="12"/>
      <c r="C16558" s="12"/>
    </row>
    <row r="16559" spans="1:3" x14ac:dyDescent="0.35">
      <c r="A16559" s="12"/>
      <c r="B16559" s="12"/>
      <c r="C16559" s="12"/>
    </row>
    <row r="16560" spans="1:3" x14ac:dyDescent="0.35">
      <c r="A16560" s="12"/>
      <c r="B16560" s="12"/>
      <c r="C16560" s="12"/>
    </row>
    <row r="16561" spans="1:3" x14ac:dyDescent="0.35">
      <c r="A16561" s="12"/>
      <c r="B16561" s="12"/>
      <c r="C16561" s="12"/>
    </row>
    <row r="16562" spans="1:3" x14ac:dyDescent="0.35">
      <c r="A16562" s="12"/>
      <c r="B16562" s="12"/>
      <c r="C16562" s="12"/>
    </row>
    <row r="16563" spans="1:3" x14ac:dyDescent="0.35">
      <c r="A16563" s="12"/>
      <c r="B16563" s="12"/>
      <c r="C16563" s="12"/>
    </row>
    <row r="16564" spans="1:3" x14ac:dyDescent="0.35">
      <c r="A16564" s="12"/>
      <c r="B16564" s="12"/>
      <c r="C16564" s="12"/>
    </row>
    <row r="16565" spans="1:3" x14ac:dyDescent="0.35">
      <c r="A16565" s="12"/>
      <c r="B16565" s="12"/>
      <c r="C16565" s="12"/>
    </row>
    <row r="16566" spans="1:3" x14ac:dyDescent="0.35">
      <c r="A16566" s="12"/>
      <c r="B16566" s="12"/>
      <c r="C16566" s="12"/>
    </row>
    <row r="16567" spans="1:3" x14ac:dyDescent="0.35">
      <c r="A16567" s="12"/>
      <c r="B16567" s="12"/>
      <c r="C16567" s="12"/>
    </row>
    <row r="16568" spans="1:3" x14ac:dyDescent="0.35">
      <c r="A16568" s="12"/>
      <c r="B16568" s="12"/>
      <c r="C16568" s="12"/>
    </row>
    <row r="16569" spans="1:3" x14ac:dyDescent="0.35">
      <c r="A16569" s="12"/>
      <c r="B16569" s="12"/>
      <c r="C16569" s="12"/>
    </row>
    <row r="16570" spans="1:3" x14ac:dyDescent="0.35">
      <c r="A16570" s="12"/>
      <c r="B16570" s="12"/>
      <c r="C16570" s="12"/>
    </row>
    <row r="16571" spans="1:3" x14ac:dyDescent="0.35">
      <c r="A16571" s="12"/>
      <c r="B16571" s="12"/>
      <c r="C16571" s="12"/>
    </row>
    <row r="16572" spans="1:3" x14ac:dyDescent="0.35">
      <c r="A16572" s="12"/>
      <c r="B16572" s="12"/>
      <c r="C16572" s="12"/>
    </row>
    <row r="16573" spans="1:3" x14ac:dyDescent="0.35">
      <c r="A16573" s="12"/>
      <c r="B16573" s="12"/>
      <c r="C16573" s="12"/>
    </row>
    <row r="16574" spans="1:3" x14ac:dyDescent="0.35">
      <c r="A16574" s="12"/>
      <c r="B16574" s="12"/>
      <c r="C16574" s="12"/>
    </row>
    <row r="16575" spans="1:3" x14ac:dyDescent="0.35">
      <c r="A16575" s="12"/>
      <c r="B16575" s="12"/>
      <c r="C16575" s="12"/>
    </row>
    <row r="16576" spans="1:3" x14ac:dyDescent="0.35">
      <c r="A16576" s="12"/>
      <c r="B16576" s="12"/>
      <c r="C16576" s="12"/>
    </row>
    <row r="16577" spans="1:3" x14ac:dyDescent="0.35">
      <c r="A16577" s="12"/>
      <c r="B16577" s="12"/>
      <c r="C16577" s="12"/>
    </row>
    <row r="16578" spans="1:3" x14ac:dyDescent="0.35">
      <c r="A16578" s="12"/>
      <c r="B16578" s="12"/>
      <c r="C16578" s="12"/>
    </row>
    <row r="16579" spans="1:3" x14ac:dyDescent="0.35">
      <c r="A16579" s="12"/>
      <c r="B16579" s="12"/>
      <c r="C16579" s="12"/>
    </row>
    <row r="16580" spans="1:3" x14ac:dyDescent="0.35">
      <c r="A16580" s="12"/>
      <c r="B16580" s="12"/>
      <c r="C16580" s="12"/>
    </row>
    <row r="16581" spans="1:3" x14ac:dyDescent="0.35">
      <c r="A16581" s="12"/>
      <c r="B16581" s="12"/>
      <c r="C16581" s="12"/>
    </row>
    <row r="16582" spans="1:3" x14ac:dyDescent="0.35">
      <c r="A16582" s="12"/>
      <c r="B16582" s="12"/>
      <c r="C16582" s="12"/>
    </row>
    <row r="16583" spans="1:3" x14ac:dyDescent="0.35">
      <c r="A16583" s="12"/>
      <c r="B16583" s="12"/>
      <c r="C16583" s="12"/>
    </row>
    <row r="16584" spans="1:3" x14ac:dyDescent="0.35">
      <c r="A16584" s="12"/>
      <c r="B16584" s="12"/>
      <c r="C16584" s="12"/>
    </row>
    <row r="16585" spans="1:3" x14ac:dyDescent="0.35">
      <c r="A16585" s="12"/>
      <c r="B16585" s="12"/>
      <c r="C16585" s="12"/>
    </row>
    <row r="16586" spans="1:3" x14ac:dyDescent="0.35">
      <c r="A16586" s="12"/>
      <c r="B16586" s="12"/>
      <c r="C16586" s="12"/>
    </row>
    <row r="16587" spans="1:3" x14ac:dyDescent="0.35">
      <c r="A16587" s="12"/>
      <c r="B16587" s="12"/>
      <c r="C16587" s="12"/>
    </row>
    <row r="16588" spans="1:3" x14ac:dyDescent="0.35">
      <c r="A16588" s="12"/>
      <c r="B16588" s="12"/>
      <c r="C16588" s="12"/>
    </row>
    <row r="16589" spans="1:3" x14ac:dyDescent="0.35">
      <c r="A16589" s="12"/>
      <c r="B16589" s="12"/>
      <c r="C16589" s="12"/>
    </row>
    <row r="16590" spans="1:3" x14ac:dyDescent="0.35">
      <c r="A16590" s="12"/>
      <c r="B16590" s="12"/>
      <c r="C16590" s="12"/>
    </row>
    <row r="16591" spans="1:3" x14ac:dyDescent="0.35">
      <c r="A16591" s="12"/>
      <c r="B16591" s="12"/>
      <c r="C16591" s="12"/>
    </row>
    <row r="16592" spans="1:3" x14ac:dyDescent="0.35">
      <c r="A16592" s="12"/>
      <c r="B16592" s="12"/>
      <c r="C16592" s="12"/>
    </row>
    <row r="16593" spans="1:3" x14ac:dyDescent="0.35">
      <c r="A16593" s="12"/>
      <c r="B16593" s="12"/>
      <c r="C16593" s="12"/>
    </row>
    <row r="16594" spans="1:3" x14ac:dyDescent="0.35">
      <c r="A16594" s="12"/>
      <c r="B16594" s="12"/>
      <c r="C16594" s="12"/>
    </row>
    <row r="16595" spans="1:3" x14ac:dyDescent="0.35">
      <c r="A16595" s="12"/>
      <c r="B16595" s="12"/>
      <c r="C16595" s="12"/>
    </row>
    <row r="16596" spans="1:3" x14ac:dyDescent="0.35">
      <c r="A16596" s="12"/>
      <c r="B16596" s="12"/>
      <c r="C16596" s="12"/>
    </row>
    <row r="16597" spans="1:3" x14ac:dyDescent="0.35">
      <c r="A16597" s="12"/>
      <c r="B16597" s="12"/>
      <c r="C16597" s="12"/>
    </row>
    <row r="16598" spans="1:3" x14ac:dyDescent="0.35">
      <c r="A16598" s="12"/>
      <c r="B16598" s="12"/>
      <c r="C16598" s="12"/>
    </row>
    <row r="16599" spans="1:3" x14ac:dyDescent="0.35">
      <c r="A16599" s="12"/>
      <c r="B16599" s="12"/>
      <c r="C16599" s="12"/>
    </row>
    <row r="16600" spans="1:3" x14ac:dyDescent="0.35">
      <c r="A16600" s="12"/>
      <c r="B16600" s="12"/>
      <c r="C16600" s="12"/>
    </row>
    <row r="16601" spans="1:3" x14ac:dyDescent="0.35">
      <c r="A16601" s="12"/>
      <c r="B16601" s="12"/>
      <c r="C16601" s="12"/>
    </row>
    <row r="16602" spans="1:3" x14ac:dyDescent="0.35">
      <c r="A16602" s="12"/>
      <c r="B16602" s="12"/>
      <c r="C16602" s="12"/>
    </row>
    <row r="16603" spans="1:3" x14ac:dyDescent="0.35">
      <c r="A16603" s="12"/>
      <c r="B16603" s="12"/>
      <c r="C16603" s="12"/>
    </row>
    <row r="16604" spans="1:3" x14ac:dyDescent="0.35">
      <c r="A16604" s="12"/>
      <c r="B16604" s="12"/>
      <c r="C16604" s="12"/>
    </row>
    <row r="16605" spans="1:3" x14ac:dyDescent="0.35">
      <c r="A16605" s="12"/>
      <c r="B16605" s="12"/>
      <c r="C16605" s="12"/>
    </row>
    <row r="16606" spans="1:3" x14ac:dyDescent="0.35">
      <c r="A16606" s="12"/>
      <c r="B16606" s="12"/>
      <c r="C16606" s="12"/>
    </row>
    <row r="16607" spans="1:3" x14ac:dyDescent="0.35">
      <c r="A16607" s="12"/>
      <c r="B16607" s="12"/>
      <c r="C16607" s="12"/>
    </row>
    <row r="16608" spans="1:3" x14ac:dyDescent="0.35">
      <c r="A16608" s="12"/>
      <c r="B16608" s="12"/>
      <c r="C16608" s="12"/>
    </row>
    <row r="16609" spans="1:3" x14ac:dyDescent="0.35">
      <c r="A16609" s="12"/>
      <c r="B16609" s="12"/>
      <c r="C16609" s="12"/>
    </row>
    <row r="16610" spans="1:3" x14ac:dyDescent="0.35">
      <c r="A16610" s="12"/>
      <c r="B16610" s="12"/>
      <c r="C16610" s="12"/>
    </row>
    <row r="16611" spans="1:3" x14ac:dyDescent="0.35">
      <c r="A16611" s="12"/>
      <c r="B16611" s="12"/>
      <c r="C16611" s="12"/>
    </row>
    <row r="16612" spans="1:3" x14ac:dyDescent="0.35">
      <c r="A16612" s="12"/>
      <c r="B16612" s="12"/>
      <c r="C16612" s="12"/>
    </row>
    <row r="16613" spans="1:3" x14ac:dyDescent="0.35">
      <c r="A16613" s="12"/>
      <c r="B16613" s="12"/>
      <c r="C16613" s="12"/>
    </row>
    <row r="16614" spans="1:3" x14ac:dyDescent="0.35">
      <c r="A16614" s="12"/>
      <c r="B16614" s="12"/>
      <c r="C16614" s="12"/>
    </row>
    <row r="16615" spans="1:3" x14ac:dyDescent="0.35">
      <c r="A16615" s="12"/>
      <c r="B16615" s="12"/>
      <c r="C16615" s="12"/>
    </row>
    <row r="16616" spans="1:3" x14ac:dyDescent="0.35">
      <c r="A16616" s="12"/>
      <c r="B16616" s="12"/>
      <c r="C16616" s="12"/>
    </row>
    <row r="16617" spans="1:3" x14ac:dyDescent="0.35">
      <c r="A16617" s="12"/>
      <c r="B16617" s="12"/>
      <c r="C16617" s="12"/>
    </row>
    <row r="16618" spans="1:3" x14ac:dyDescent="0.35">
      <c r="A16618" s="12"/>
      <c r="B16618" s="12"/>
      <c r="C16618" s="12"/>
    </row>
    <row r="16619" spans="1:3" x14ac:dyDescent="0.35">
      <c r="A16619" s="12"/>
      <c r="B16619" s="12"/>
      <c r="C16619" s="12"/>
    </row>
    <row r="16620" spans="1:3" x14ac:dyDescent="0.35">
      <c r="A16620" s="12"/>
      <c r="B16620" s="12"/>
      <c r="C16620" s="12"/>
    </row>
    <row r="16621" spans="1:3" x14ac:dyDescent="0.35">
      <c r="A16621" s="12"/>
      <c r="B16621" s="12"/>
      <c r="C16621" s="12"/>
    </row>
    <row r="16622" spans="1:3" x14ac:dyDescent="0.35">
      <c r="A16622" s="12"/>
      <c r="B16622" s="12"/>
      <c r="C16622" s="12"/>
    </row>
    <row r="16623" spans="1:3" x14ac:dyDescent="0.35">
      <c r="A16623" s="12"/>
      <c r="B16623" s="12"/>
      <c r="C16623" s="12"/>
    </row>
    <row r="16624" spans="1:3" x14ac:dyDescent="0.35">
      <c r="A16624" s="12"/>
      <c r="B16624" s="12"/>
      <c r="C16624" s="12"/>
    </row>
    <row r="16625" spans="1:3" x14ac:dyDescent="0.35">
      <c r="A16625" s="12"/>
      <c r="B16625" s="12"/>
      <c r="C16625" s="12"/>
    </row>
    <row r="16626" spans="1:3" x14ac:dyDescent="0.35">
      <c r="A16626" s="12"/>
      <c r="B16626" s="12"/>
      <c r="C16626" s="12"/>
    </row>
    <row r="16627" spans="1:3" x14ac:dyDescent="0.35">
      <c r="A16627" s="12"/>
      <c r="B16627" s="12"/>
      <c r="C16627" s="12"/>
    </row>
    <row r="16628" spans="1:3" x14ac:dyDescent="0.35">
      <c r="A16628" s="12"/>
      <c r="B16628" s="12"/>
      <c r="C16628" s="12"/>
    </row>
    <row r="16629" spans="1:3" x14ac:dyDescent="0.35">
      <c r="A16629" s="12"/>
      <c r="B16629" s="12"/>
      <c r="C16629" s="12"/>
    </row>
    <row r="16630" spans="1:3" x14ac:dyDescent="0.35">
      <c r="A16630" s="12"/>
      <c r="B16630" s="12"/>
      <c r="C16630" s="12"/>
    </row>
    <row r="16631" spans="1:3" x14ac:dyDescent="0.35">
      <c r="A16631" s="12"/>
      <c r="B16631" s="12"/>
      <c r="C16631" s="12"/>
    </row>
    <row r="16632" spans="1:3" x14ac:dyDescent="0.35">
      <c r="A16632" s="12"/>
      <c r="B16632" s="12"/>
      <c r="C16632" s="12"/>
    </row>
    <row r="16633" spans="1:3" x14ac:dyDescent="0.35">
      <c r="A16633" s="12"/>
      <c r="B16633" s="12"/>
      <c r="C16633" s="12"/>
    </row>
    <row r="16634" spans="1:3" x14ac:dyDescent="0.35">
      <c r="A16634" s="12"/>
      <c r="B16634" s="12"/>
      <c r="C16634" s="12"/>
    </row>
    <row r="16635" spans="1:3" x14ac:dyDescent="0.35">
      <c r="A16635" s="12"/>
      <c r="B16635" s="12"/>
      <c r="C16635" s="12"/>
    </row>
    <row r="16636" spans="1:3" x14ac:dyDescent="0.35">
      <c r="A16636" s="12"/>
      <c r="B16636" s="12"/>
      <c r="C16636" s="12"/>
    </row>
    <row r="16637" spans="1:3" x14ac:dyDescent="0.35">
      <c r="A16637" s="12"/>
      <c r="B16637" s="12"/>
      <c r="C16637" s="12"/>
    </row>
    <row r="16638" spans="1:3" x14ac:dyDescent="0.35">
      <c r="A16638" s="12"/>
      <c r="B16638" s="12"/>
      <c r="C16638" s="12"/>
    </row>
    <row r="16639" spans="1:3" x14ac:dyDescent="0.35">
      <c r="A16639" s="12"/>
      <c r="B16639" s="12"/>
      <c r="C16639" s="12"/>
    </row>
    <row r="16640" spans="1:3" x14ac:dyDescent="0.35">
      <c r="A16640" s="12"/>
      <c r="B16640" s="12"/>
      <c r="C16640" s="12"/>
    </row>
    <row r="16641" spans="1:3" x14ac:dyDescent="0.35">
      <c r="A16641" s="12"/>
      <c r="B16641" s="12"/>
      <c r="C16641" s="12"/>
    </row>
    <row r="16642" spans="1:3" x14ac:dyDescent="0.35">
      <c r="A16642" s="12"/>
      <c r="B16642" s="12"/>
      <c r="C16642" s="12"/>
    </row>
    <row r="16643" spans="1:3" x14ac:dyDescent="0.35">
      <c r="A16643" s="12"/>
      <c r="B16643" s="12"/>
      <c r="C16643" s="12"/>
    </row>
    <row r="16644" spans="1:3" x14ac:dyDescent="0.35">
      <c r="A16644" s="12"/>
      <c r="B16644" s="12"/>
      <c r="C16644" s="12"/>
    </row>
    <row r="16645" spans="1:3" x14ac:dyDescent="0.35">
      <c r="A16645" s="12"/>
      <c r="B16645" s="12"/>
      <c r="C16645" s="12"/>
    </row>
    <row r="16646" spans="1:3" x14ac:dyDescent="0.35">
      <c r="A16646" s="12"/>
      <c r="B16646" s="12"/>
      <c r="C16646" s="12"/>
    </row>
    <row r="16647" spans="1:3" x14ac:dyDescent="0.35">
      <c r="A16647" s="12"/>
      <c r="B16647" s="12"/>
      <c r="C16647" s="12"/>
    </row>
    <row r="16648" spans="1:3" x14ac:dyDescent="0.35">
      <c r="A16648" s="12"/>
      <c r="B16648" s="12"/>
      <c r="C16648" s="12"/>
    </row>
    <row r="16649" spans="1:3" x14ac:dyDescent="0.35">
      <c r="A16649" s="12"/>
      <c r="B16649" s="12"/>
      <c r="C16649" s="12"/>
    </row>
    <row r="16650" spans="1:3" x14ac:dyDescent="0.35">
      <c r="A16650" s="12"/>
      <c r="B16650" s="12"/>
      <c r="C16650" s="12"/>
    </row>
    <row r="16651" spans="1:3" x14ac:dyDescent="0.35">
      <c r="A16651" s="12"/>
      <c r="B16651" s="12"/>
      <c r="C16651" s="12"/>
    </row>
    <row r="16652" spans="1:3" x14ac:dyDescent="0.35">
      <c r="A16652" s="12"/>
      <c r="B16652" s="12"/>
      <c r="C16652" s="12"/>
    </row>
    <row r="16653" spans="1:3" x14ac:dyDescent="0.35">
      <c r="A16653" s="12"/>
      <c r="B16653" s="12"/>
      <c r="C16653" s="12"/>
    </row>
    <row r="16654" spans="1:3" x14ac:dyDescent="0.35">
      <c r="A16654" s="12"/>
      <c r="B16654" s="12"/>
      <c r="C16654" s="12"/>
    </row>
    <row r="16655" spans="1:3" x14ac:dyDescent="0.35">
      <c r="A16655" s="12"/>
      <c r="B16655" s="12"/>
      <c r="C16655" s="12"/>
    </row>
    <row r="16656" spans="1:3" x14ac:dyDescent="0.35">
      <c r="A16656" s="12"/>
      <c r="B16656" s="12"/>
      <c r="C16656" s="12"/>
    </row>
    <row r="16657" spans="1:3" x14ac:dyDescent="0.35">
      <c r="A16657" s="12"/>
      <c r="B16657" s="12"/>
      <c r="C16657" s="12"/>
    </row>
    <row r="16658" spans="1:3" x14ac:dyDescent="0.35">
      <c r="A16658" s="12"/>
      <c r="B16658" s="12"/>
      <c r="C16658" s="12"/>
    </row>
    <row r="16659" spans="1:3" x14ac:dyDescent="0.35">
      <c r="A16659" s="12"/>
      <c r="B16659" s="12"/>
      <c r="C16659" s="12"/>
    </row>
    <row r="16660" spans="1:3" x14ac:dyDescent="0.35">
      <c r="A16660" s="12"/>
      <c r="B16660" s="12"/>
      <c r="C16660" s="12"/>
    </row>
    <row r="16661" spans="1:3" x14ac:dyDescent="0.35">
      <c r="A16661" s="12"/>
      <c r="B16661" s="12"/>
      <c r="C16661" s="12"/>
    </row>
    <row r="16662" spans="1:3" x14ac:dyDescent="0.35">
      <c r="A16662" s="12"/>
      <c r="B16662" s="12"/>
      <c r="C16662" s="12"/>
    </row>
    <row r="16663" spans="1:3" x14ac:dyDescent="0.35">
      <c r="A16663" s="12"/>
      <c r="B16663" s="12"/>
      <c r="C16663" s="12"/>
    </row>
    <row r="16664" spans="1:3" x14ac:dyDescent="0.35">
      <c r="A16664" s="12"/>
      <c r="B16664" s="12"/>
      <c r="C16664" s="12"/>
    </row>
    <row r="16665" spans="1:3" x14ac:dyDescent="0.35">
      <c r="A16665" s="12"/>
      <c r="B16665" s="12"/>
      <c r="C16665" s="12"/>
    </row>
    <row r="16666" spans="1:3" x14ac:dyDescent="0.35">
      <c r="A16666" s="12"/>
      <c r="B16666" s="12"/>
      <c r="C16666" s="12"/>
    </row>
    <row r="16667" spans="1:3" x14ac:dyDescent="0.35">
      <c r="A16667" s="12"/>
      <c r="B16667" s="12"/>
      <c r="C16667" s="12"/>
    </row>
    <row r="16668" spans="1:3" x14ac:dyDescent="0.35">
      <c r="A16668" s="12"/>
      <c r="B16668" s="12"/>
      <c r="C16668" s="12"/>
    </row>
    <row r="16669" spans="1:3" x14ac:dyDescent="0.35">
      <c r="A16669" s="12"/>
      <c r="B16669" s="12"/>
      <c r="C16669" s="12"/>
    </row>
    <row r="16670" spans="1:3" x14ac:dyDescent="0.35">
      <c r="A16670" s="12"/>
      <c r="B16670" s="12"/>
      <c r="C16670" s="12"/>
    </row>
    <row r="16671" spans="1:3" x14ac:dyDescent="0.35">
      <c r="A16671" s="12"/>
      <c r="B16671" s="12"/>
      <c r="C16671" s="12"/>
    </row>
    <row r="16672" spans="1:3" x14ac:dyDescent="0.35">
      <c r="A16672" s="12"/>
      <c r="B16672" s="12"/>
      <c r="C16672" s="12"/>
    </row>
    <row r="16673" spans="1:3" x14ac:dyDescent="0.35">
      <c r="A16673" s="12"/>
      <c r="B16673" s="12"/>
      <c r="C16673" s="12"/>
    </row>
    <row r="16674" spans="1:3" x14ac:dyDescent="0.35">
      <c r="A16674" s="12"/>
      <c r="B16674" s="12"/>
      <c r="C16674" s="12"/>
    </row>
    <row r="16675" spans="1:3" x14ac:dyDescent="0.35">
      <c r="A16675" s="12"/>
      <c r="B16675" s="12"/>
      <c r="C16675" s="12"/>
    </row>
    <row r="16676" spans="1:3" x14ac:dyDescent="0.35">
      <c r="A16676" s="12"/>
      <c r="B16676" s="12"/>
      <c r="C16676" s="12"/>
    </row>
    <row r="16677" spans="1:3" x14ac:dyDescent="0.35">
      <c r="A16677" s="12"/>
      <c r="B16677" s="12"/>
      <c r="C16677" s="12"/>
    </row>
    <row r="16678" spans="1:3" x14ac:dyDescent="0.35">
      <c r="A16678" s="12"/>
      <c r="B16678" s="12"/>
      <c r="C16678" s="12"/>
    </row>
    <row r="16679" spans="1:3" x14ac:dyDescent="0.35">
      <c r="A16679" s="12"/>
      <c r="B16679" s="12"/>
      <c r="C16679" s="12"/>
    </row>
    <row r="16680" spans="1:3" x14ac:dyDescent="0.35">
      <c r="A16680" s="12"/>
      <c r="B16680" s="12"/>
      <c r="C16680" s="12"/>
    </row>
    <row r="16681" spans="1:3" x14ac:dyDescent="0.35">
      <c r="A16681" s="12"/>
      <c r="B16681" s="12"/>
      <c r="C16681" s="12"/>
    </row>
    <row r="16682" spans="1:3" x14ac:dyDescent="0.35">
      <c r="A16682" s="12"/>
      <c r="B16682" s="12"/>
      <c r="C16682" s="12"/>
    </row>
    <row r="16683" spans="1:3" x14ac:dyDescent="0.35">
      <c r="A16683" s="12"/>
      <c r="B16683" s="12"/>
      <c r="C16683" s="12"/>
    </row>
    <row r="16684" spans="1:3" x14ac:dyDescent="0.35">
      <c r="A16684" s="12"/>
      <c r="B16684" s="12"/>
      <c r="C16684" s="12"/>
    </row>
    <row r="16685" spans="1:3" x14ac:dyDescent="0.35">
      <c r="A16685" s="12"/>
      <c r="B16685" s="12"/>
      <c r="C16685" s="12"/>
    </row>
    <row r="16686" spans="1:3" x14ac:dyDescent="0.35">
      <c r="A16686" s="12"/>
      <c r="B16686" s="12"/>
      <c r="C16686" s="12"/>
    </row>
    <row r="16687" spans="1:3" x14ac:dyDescent="0.35">
      <c r="A16687" s="12"/>
      <c r="B16687" s="12"/>
      <c r="C16687" s="12"/>
    </row>
    <row r="16688" spans="1:3" x14ac:dyDescent="0.35">
      <c r="A16688" s="12"/>
      <c r="B16688" s="12"/>
      <c r="C16688" s="12"/>
    </row>
    <row r="16689" spans="1:3" x14ac:dyDescent="0.35">
      <c r="A16689" s="12"/>
      <c r="B16689" s="12"/>
      <c r="C16689" s="12"/>
    </row>
    <row r="16690" spans="1:3" x14ac:dyDescent="0.35">
      <c r="A16690" s="12"/>
      <c r="B16690" s="12"/>
      <c r="C16690" s="12"/>
    </row>
    <row r="16691" spans="1:3" x14ac:dyDescent="0.35">
      <c r="A16691" s="12"/>
      <c r="B16691" s="12"/>
      <c r="C16691" s="12"/>
    </row>
    <row r="16692" spans="1:3" x14ac:dyDescent="0.35">
      <c r="A16692" s="12"/>
      <c r="B16692" s="12"/>
      <c r="C16692" s="12"/>
    </row>
    <row r="16693" spans="1:3" x14ac:dyDescent="0.35">
      <c r="A16693" s="12"/>
      <c r="B16693" s="12"/>
      <c r="C16693" s="12"/>
    </row>
    <row r="16694" spans="1:3" x14ac:dyDescent="0.35">
      <c r="A16694" s="12"/>
      <c r="B16694" s="12"/>
      <c r="C16694" s="12"/>
    </row>
    <row r="16695" spans="1:3" x14ac:dyDescent="0.35">
      <c r="A16695" s="12"/>
      <c r="B16695" s="12"/>
      <c r="C16695" s="12"/>
    </row>
    <row r="16696" spans="1:3" x14ac:dyDescent="0.35">
      <c r="A16696" s="12"/>
      <c r="B16696" s="12"/>
      <c r="C16696" s="12"/>
    </row>
    <row r="16697" spans="1:3" x14ac:dyDescent="0.35">
      <c r="A16697" s="12"/>
      <c r="B16697" s="12"/>
      <c r="C16697" s="12"/>
    </row>
    <row r="16698" spans="1:3" x14ac:dyDescent="0.35">
      <c r="A16698" s="12"/>
      <c r="B16698" s="12"/>
      <c r="C16698" s="12"/>
    </row>
    <row r="16699" spans="1:3" x14ac:dyDescent="0.35">
      <c r="A16699" s="12"/>
      <c r="B16699" s="12"/>
      <c r="C16699" s="12"/>
    </row>
    <row r="16700" spans="1:3" x14ac:dyDescent="0.35">
      <c r="A16700" s="12"/>
      <c r="B16700" s="12"/>
      <c r="C16700" s="12"/>
    </row>
    <row r="16701" spans="1:3" x14ac:dyDescent="0.35">
      <c r="A16701" s="12"/>
      <c r="B16701" s="12"/>
      <c r="C16701" s="12"/>
    </row>
    <row r="16702" spans="1:3" x14ac:dyDescent="0.35">
      <c r="A16702" s="12"/>
      <c r="B16702" s="12"/>
      <c r="C16702" s="12"/>
    </row>
    <row r="16703" spans="1:3" x14ac:dyDescent="0.35">
      <c r="A16703" s="12"/>
      <c r="B16703" s="12"/>
      <c r="C16703" s="12"/>
    </row>
    <row r="16704" spans="1:3" x14ac:dyDescent="0.35">
      <c r="A16704" s="12"/>
      <c r="B16704" s="12"/>
      <c r="C16704" s="12"/>
    </row>
    <row r="16705" spans="1:3" x14ac:dyDescent="0.35">
      <c r="A16705" s="12"/>
      <c r="B16705" s="12"/>
      <c r="C16705" s="12"/>
    </row>
    <row r="16706" spans="1:3" x14ac:dyDescent="0.35">
      <c r="A16706" s="12"/>
      <c r="B16706" s="12"/>
      <c r="C16706" s="12"/>
    </row>
    <row r="16707" spans="1:3" x14ac:dyDescent="0.35">
      <c r="A16707" s="12"/>
      <c r="B16707" s="12"/>
      <c r="C16707" s="12"/>
    </row>
    <row r="16708" spans="1:3" x14ac:dyDescent="0.35">
      <c r="A16708" s="12"/>
      <c r="B16708" s="12"/>
      <c r="C16708" s="12"/>
    </row>
    <row r="16709" spans="1:3" x14ac:dyDescent="0.35">
      <c r="A16709" s="12"/>
      <c r="B16709" s="12"/>
      <c r="C16709" s="12"/>
    </row>
    <row r="16710" spans="1:3" x14ac:dyDescent="0.35">
      <c r="A16710" s="12"/>
      <c r="B16710" s="12"/>
      <c r="C16710" s="12"/>
    </row>
    <row r="16711" spans="1:3" x14ac:dyDescent="0.35">
      <c r="A16711" s="12"/>
      <c r="B16711" s="12"/>
      <c r="C16711" s="12"/>
    </row>
    <row r="16712" spans="1:3" x14ac:dyDescent="0.35">
      <c r="A16712" s="12"/>
      <c r="B16712" s="12"/>
      <c r="C16712" s="12"/>
    </row>
    <row r="16713" spans="1:3" x14ac:dyDescent="0.35">
      <c r="A16713" s="12"/>
      <c r="B16713" s="12"/>
      <c r="C16713" s="12"/>
    </row>
    <row r="16714" spans="1:3" x14ac:dyDescent="0.35">
      <c r="A16714" s="12"/>
      <c r="B16714" s="12"/>
      <c r="C16714" s="12"/>
    </row>
    <row r="16715" spans="1:3" x14ac:dyDescent="0.35">
      <c r="A16715" s="12"/>
      <c r="B16715" s="12"/>
      <c r="C16715" s="12"/>
    </row>
    <row r="16716" spans="1:3" x14ac:dyDescent="0.35">
      <c r="A16716" s="12"/>
      <c r="B16716" s="12"/>
      <c r="C16716" s="12"/>
    </row>
    <row r="16717" spans="1:3" x14ac:dyDescent="0.35">
      <c r="A16717" s="12"/>
      <c r="B16717" s="12"/>
      <c r="C16717" s="12"/>
    </row>
    <row r="16718" spans="1:3" x14ac:dyDescent="0.35">
      <c r="A16718" s="12"/>
      <c r="B16718" s="12"/>
      <c r="C16718" s="12"/>
    </row>
    <row r="16719" spans="1:3" x14ac:dyDescent="0.35">
      <c r="A16719" s="12"/>
      <c r="B16719" s="12"/>
      <c r="C16719" s="12"/>
    </row>
    <row r="16720" spans="1:3" x14ac:dyDescent="0.35">
      <c r="A16720" s="12"/>
      <c r="B16720" s="12"/>
      <c r="C16720" s="12"/>
    </row>
    <row r="16721" spans="1:3" x14ac:dyDescent="0.35">
      <c r="A16721" s="12"/>
      <c r="B16721" s="12"/>
      <c r="C16721" s="12"/>
    </row>
    <row r="16722" spans="1:3" x14ac:dyDescent="0.35">
      <c r="A16722" s="12"/>
      <c r="B16722" s="12"/>
      <c r="C16722" s="12"/>
    </row>
    <row r="16723" spans="1:3" x14ac:dyDescent="0.35">
      <c r="A16723" s="12"/>
      <c r="B16723" s="12"/>
      <c r="C16723" s="12"/>
    </row>
    <row r="16724" spans="1:3" x14ac:dyDescent="0.35">
      <c r="A16724" s="12"/>
      <c r="B16724" s="12"/>
      <c r="C16724" s="12"/>
    </row>
    <row r="16725" spans="1:3" x14ac:dyDescent="0.35">
      <c r="A16725" s="12"/>
      <c r="B16725" s="12"/>
      <c r="C16725" s="12"/>
    </row>
    <row r="16726" spans="1:3" x14ac:dyDescent="0.35">
      <c r="A16726" s="12"/>
      <c r="B16726" s="12"/>
      <c r="C16726" s="12"/>
    </row>
    <row r="16727" spans="1:3" x14ac:dyDescent="0.35">
      <c r="A16727" s="12"/>
      <c r="B16727" s="12"/>
      <c r="C16727" s="12"/>
    </row>
    <row r="16728" spans="1:3" x14ac:dyDescent="0.35">
      <c r="A16728" s="12"/>
      <c r="B16728" s="12"/>
      <c r="C16728" s="12"/>
    </row>
    <row r="16729" spans="1:3" x14ac:dyDescent="0.35">
      <c r="A16729" s="12"/>
      <c r="B16729" s="12"/>
      <c r="C16729" s="12"/>
    </row>
    <row r="16730" spans="1:3" x14ac:dyDescent="0.35">
      <c r="A16730" s="12"/>
      <c r="B16730" s="12"/>
      <c r="C16730" s="12"/>
    </row>
    <row r="16731" spans="1:3" x14ac:dyDescent="0.35">
      <c r="A16731" s="12"/>
      <c r="B16731" s="12"/>
      <c r="C16731" s="12"/>
    </row>
    <row r="16732" spans="1:3" x14ac:dyDescent="0.35">
      <c r="A16732" s="12"/>
      <c r="B16732" s="12"/>
      <c r="C16732" s="12"/>
    </row>
    <row r="16733" spans="1:3" x14ac:dyDescent="0.35">
      <c r="A16733" s="12"/>
      <c r="B16733" s="12"/>
      <c r="C16733" s="12"/>
    </row>
    <row r="16734" spans="1:3" x14ac:dyDescent="0.35">
      <c r="A16734" s="12"/>
      <c r="B16734" s="12"/>
      <c r="C16734" s="12"/>
    </row>
    <row r="16735" spans="1:3" x14ac:dyDescent="0.35">
      <c r="A16735" s="12"/>
      <c r="B16735" s="12"/>
      <c r="C16735" s="12"/>
    </row>
    <row r="16736" spans="1:3" x14ac:dyDescent="0.35">
      <c r="A16736" s="12"/>
      <c r="B16736" s="12"/>
      <c r="C16736" s="12"/>
    </row>
    <row r="16737" spans="1:3" x14ac:dyDescent="0.35">
      <c r="A16737" s="12"/>
      <c r="B16737" s="12"/>
      <c r="C16737" s="12"/>
    </row>
    <row r="16738" spans="1:3" x14ac:dyDescent="0.35">
      <c r="A16738" s="12"/>
      <c r="B16738" s="12"/>
      <c r="C16738" s="12"/>
    </row>
    <row r="16739" spans="1:3" x14ac:dyDescent="0.35">
      <c r="A16739" s="12"/>
      <c r="B16739" s="12"/>
      <c r="C16739" s="12"/>
    </row>
    <row r="16740" spans="1:3" x14ac:dyDescent="0.35">
      <c r="A16740" s="12"/>
      <c r="B16740" s="12"/>
      <c r="C16740" s="12"/>
    </row>
    <row r="16741" spans="1:3" x14ac:dyDescent="0.35">
      <c r="A16741" s="12"/>
      <c r="B16741" s="12"/>
      <c r="C16741" s="12"/>
    </row>
    <row r="16742" spans="1:3" x14ac:dyDescent="0.35">
      <c r="A16742" s="12"/>
      <c r="B16742" s="12"/>
      <c r="C16742" s="12"/>
    </row>
    <row r="16743" spans="1:3" x14ac:dyDescent="0.35">
      <c r="A16743" s="12"/>
      <c r="B16743" s="12"/>
      <c r="C16743" s="12"/>
    </row>
    <row r="16744" spans="1:3" x14ac:dyDescent="0.35">
      <c r="A16744" s="12"/>
      <c r="B16744" s="12"/>
      <c r="C16744" s="12"/>
    </row>
    <row r="16745" spans="1:3" x14ac:dyDescent="0.35">
      <c r="A16745" s="12"/>
      <c r="B16745" s="12"/>
      <c r="C16745" s="12"/>
    </row>
    <row r="16746" spans="1:3" x14ac:dyDescent="0.35">
      <c r="A16746" s="12"/>
      <c r="B16746" s="12"/>
      <c r="C16746" s="12"/>
    </row>
    <row r="16747" spans="1:3" x14ac:dyDescent="0.35">
      <c r="A16747" s="12"/>
      <c r="B16747" s="12"/>
      <c r="C16747" s="12"/>
    </row>
    <row r="16748" spans="1:3" x14ac:dyDescent="0.35">
      <c r="A16748" s="12"/>
      <c r="B16748" s="12"/>
      <c r="C16748" s="12"/>
    </row>
    <row r="16749" spans="1:3" x14ac:dyDescent="0.35">
      <c r="A16749" s="12"/>
      <c r="B16749" s="12"/>
      <c r="C16749" s="12"/>
    </row>
    <row r="16750" spans="1:3" x14ac:dyDescent="0.35">
      <c r="A16750" s="12"/>
      <c r="B16750" s="12"/>
      <c r="C16750" s="12"/>
    </row>
    <row r="16751" spans="1:3" x14ac:dyDescent="0.35">
      <c r="A16751" s="12"/>
      <c r="B16751" s="12"/>
      <c r="C16751" s="12"/>
    </row>
    <row r="16752" spans="1:3" x14ac:dyDescent="0.35">
      <c r="A16752" s="12"/>
      <c r="B16752" s="12"/>
      <c r="C16752" s="12"/>
    </row>
    <row r="16753" spans="1:3" x14ac:dyDescent="0.35">
      <c r="A16753" s="12"/>
      <c r="B16753" s="12"/>
      <c r="C16753" s="12"/>
    </row>
    <row r="16754" spans="1:3" x14ac:dyDescent="0.35">
      <c r="A16754" s="12"/>
      <c r="B16754" s="12"/>
      <c r="C16754" s="12"/>
    </row>
    <row r="16755" spans="1:3" x14ac:dyDescent="0.35">
      <c r="A16755" s="12"/>
      <c r="B16755" s="12"/>
      <c r="C16755" s="12"/>
    </row>
    <row r="16756" spans="1:3" x14ac:dyDescent="0.35">
      <c r="A16756" s="12"/>
      <c r="B16756" s="12"/>
      <c r="C16756" s="12"/>
    </row>
    <row r="16757" spans="1:3" x14ac:dyDescent="0.35">
      <c r="A16757" s="12"/>
      <c r="B16757" s="12"/>
      <c r="C16757" s="12"/>
    </row>
    <row r="16758" spans="1:3" x14ac:dyDescent="0.35">
      <c r="A16758" s="12"/>
      <c r="B16758" s="12"/>
      <c r="C16758" s="12"/>
    </row>
    <row r="16759" spans="1:3" x14ac:dyDescent="0.35">
      <c r="A16759" s="12"/>
      <c r="B16759" s="12"/>
      <c r="C16759" s="12"/>
    </row>
    <row r="16760" spans="1:3" x14ac:dyDescent="0.35">
      <c r="A16760" s="12"/>
      <c r="B16760" s="12"/>
      <c r="C16760" s="12"/>
    </row>
    <row r="16761" spans="1:3" x14ac:dyDescent="0.35">
      <c r="A16761" s="12"/>
      <c r="B16761" s="12"/>
      <c r="C16761" s="12"/>
    </row>
    <row r="16762" spans="1:3" x14ac:dyDescent="0.35">
      <c r="A16762" s="12"/>
      <c r="B16762" s="12"/>
      <c r="C16762" s="12"/>
    </row>
    <row r="16763" spans="1:3" x14ac:dyDescent="0.35">
      <c r="A16763" s="12"/>
      <c r="B16763" s="12"/>
      <c r="C16763" s="12"/>
    </row>
    <row r="16764" spans="1:3" x14ac:dyDescent="0.35">
      <c r="A16764" s="12"/>
      <c r="B16764" s="12"/>
      <c r="C16764" s="12"/>
    </row>
    <row r="16765" spans="1:3" x14ac:dyDescent="0.35">
      <c r="A16765" s="12"/>
      <c r="B16765" s="12"/>
      <c r="C16765" s="12"/>
    </row>
    <row r="16766" spans="1:3" x14ac:dyDescent="0.35">
      <c r="A16766" s="12"/>
      <c r="B16766" s="12"/>
      <c r="C16766" s="12"/>
    </row>
    <row r="16767" spans="1:3" x14ac:dyDescent="0.35">
      <c r="A16767" s="12"/>
      <c r="B16767" s="12"/>
      <c r="C16767" s="12"/>
    </row>
    <row r="16768" spans="1:3" x14ac:dyDescent="0.35">
      <c r="A16768" s="12"/>
      <c r="B16768" s="12"/>
      <c r="C16768" s="12"/>
    </row>
    <row r="16769" spans="1:3" x14ac:dyDescent="0.35">
      <c r="A16769" s="12"/>
      <c r="B16769" s="12"/>
      <c r="C16769" s="12"/>
    </row>
    <row r="16770" spans="1:3" x14ac:dyDescent="0.35">
      <c r="A16770" s="12"/>
      <c r="B16770" s="12"/>
      <c r="C16770" s="12"/>
    </row>
    <row r="16771" spans="1:3" x14ac:dyDescent="0.35">
      <c r="A16771" s="12"/>
      <c r="B16771" s="12"/>
      <c r="C16771" s="12"/>
    </row>
    <row r="16772" spans="1:3" x14ac:dyDescent="0.35">
      <c r="A16772" s="12"/>
      <c r="B16772" s="12"/>
      <c r="C16772" s="12"/>
    </row>
    <row r="16773" spans="1:3" x14ac:dyDescent="0.35">
      <c r="A16773" s="12"/>
      <c r="B16773" s="12"/>
      <c r="C16773" s="12"/>
    </row>
    <row r="16774" spans="1:3" x14ac:dyDescent="0.35">
      <c r="A16774" s="12"/>
      <c r="B16774" s="12"/>
      <c r="C16774" s="12"/>
    </row>
    <row r="16775" spans="1:3" x14ac:dyDescent="0.35">
      <c r="A16775" s="12"/>
      <c r="B16775" s="12"/>
      <c r="C16775" s="12"/>
    </row>
    <row r="16776" spans="1:3" x14ac:dyDescent="0.35">
      <c r="A16776" s="12"/>
      <c r="B16776" s="12"/>
      <c r="C16776" s="12"/>
    </row>
    <row r="16777" spans="1:3" x14ac:dyDescent="0.35">
      <c r="A16777" s="12"/>
      <c r="B16777" s="12"/>
      <c r="C16777" s="12"/>
    </row>
    <row r="16778" spans="1:3" x14ac:dyDescent="0.35">
      <c r="A16778" s="12"/>
      <c r="B16778" s="12"/>
      <c r="C16778" s="12"/>
    </row>
    <row r="16779" spans="1:3" x14ac:dyDescent="0.35">
      <c r="A16779" s="12"/>
      <c r="B16779" s="12"/>
      <c r="C16779" s="12"/>
    </row>
    <row r="16780" spans="1:3" x14ac:dyDescent="0.35">
      <c r="A16780" s="12"/>
      <c r="B16780" s="12"/>
      <c r="C16780" s="12"/>
    </row>
    <row r="16781" spans="1:3" x14ac:dyDescent="0.35">
      <c r="A16781" s="12"/>
      <c r="B16781" s="12"/>
      <c r="C16781" s="12"/>
    </row>
    <row r="16782" spans="1:3" x14ac:dyDescent="0.35">
      <c r="A16782" s="12"/>
      <c r="B16782" s="12"/>
      <c r="C16782" s="12"/>
    </row>
    <row r="16783" spans="1:3" x14ac:dyDescent="0.35">
      <c r="A16783" s="12"/>
      <c r="B16783" s="12"/>
      <c r="C16783" s="12"/>
    </row>
    <row r="16784" spans="1:3" x14ac:dyDescent="0.35">
      <c r="A16784" s="12"/>
      <c r="B16784" s="12"/>
      <c r="C16784" s="12"/>
    </row>
    <row r="16785" spans="1:3" x14ac:dyDescent="0.35">
      <c r="A16785" s="12"/>
      <c r="B16785" s="12"/>
      <c r="C16785" s="12"/>
    </row>
    <row r="16786" spans="1:3" x14ac:dyDescent="0.35">
      <c r="A16786" s="12"/>
      <c r="B16786" s="12"/>
      <c r="C16786" s="12"/>
    </row>
    <row r="16787" spans="1:3" x14ac:dyDescent="0.35">
      <c r="A16787" s="12"/>
      <c r="B16787" s="12"/>
      <c r="C16787" s="12"/>
    </row>
    <row r="16788" spans="1:3" x14ac:dyDescent="0.35">
      <c r="A16788" s="12"/>
      <c r="B16788" s="12"/>
      <c r="C16788" s="12"/>
    </row>
    <row r="16789" spans="1:3" x14ac:dyDescent="0.35">
      <c r="A16789" s="12"/>
      <c r="B16789" s="12"/>
      <c r="C16789" s="12"/>
    </row>
    <row r="16790" spans="1:3" x14ac:dyDescent="0.35">
      <c r="A16790" s="12"/>
      <c r="B16790" s="12"/>
      <c r="C16790" s="12"/>
    </row>
    <row r="16791" spans="1:3" x14ac:dyDescent="0.35">
      <c r="A16791" s="12"/>
      <c r="B16791" s="12"/>
      <c r="C16791" s="12"/>
    </row>
    <row r="16792" spans="1:3" x14ac:dyDescent="0.35">
      <c r="A16792" s="12"/>
      <c r="B16792" s="12"/>
      <c r="C16792" s="12"/>
    </row>
    <row r="16793" spans="1:3" x14ac:dyDescent="0.35">
      <c r="A16793" s="12"/>
      <c r="B16793" s="12"/>
      <c r="C16793" s="12"/>
    </row>
    <row r="16794" spans="1:3" x14ac:dyDescent="0.35">
      <c r="A16794" s="12"/>
      <c r="B16794" s="12"/>
      <c r="C16794" s="12"/>
    </row>
    <row r="16795" spans="1:3" x14ac:dyDescent="0.35">
      <c r="A16795" s="12"/>
      <c r="B16795" s="12"/>
      <c r="C16795" s="12"/>
    </row>
    <row r="16796" spans="1:3" x14ac:dyDescent="0.35">
      <c r="A16796" s="12"/>
      <c r="B16796" s="12"/>
      <c r="C16796" s="12"/>
    </row>
    <row r="16797" spans="1:3" x14ac:dyDescent="0.35">
      <c r="A16797" s="12"/>
      <c r="B16797" s="12"/>
      <c r="C16797" s="12"/>
    </row>
    <row r="16798" spans="1:3" x14ac:dyDescent="0.35">
      <c r="A16798" s="12"/>
      <c r="B16798" s="12"/>
      <c r="C16798" s="12"/>
    </row>
    <row r="16799" spans="1:3" x14ac:dyDescent="0.35">
      <c r="A16799" s="12"/>
      <c r="B16799" s="12"/>
      <c r="C16799" s="12"/>
    </row>
    <row r="16800" spans="1:3" x14ac:dyDescent="0.35">
      <c r="A16800" s="12"/>
      <c r="B16800" s="12"/>
      <c r="C16800" s="12"/>
    </row>
    <row r="16801" spans="1:3" x14ac:dyDescent="0.35">
      <c r="A16801" s="12"/>
      <c r="B16801" s="12"/>
      <c r="C16801" s="12"/>
    </row>
    <row r="16802" spans="1:3" x14ac:dyDescent="0.35">
      <c r="A16802" s="12"/>
      <c r="B16802" s="12"/>
      <c r="C16802" s="12"/>
    </row>
    <row r="16803" spans="1:3" x14ac:dyDescent="0.35">
      <c r="A16803" s="12"/>
      <c r="B16803" s="12"/>
      <c r="C16803" s="12"/>
    </row>
    <row r="16804" spans="1:3" x14ac:dyDescent="0.35">
      <c r="A16804" s="12"/>
      <c r="B16804" s="12"/>
      <c r="C16804" s="12"/>
    </row>
    <row r="16805" spans="1:3" x14ac:dyDescent="0.35">
      <c r="A16805" s="12"/>
      <c r="B16805" s="12"/>
      <c r="C16805" s="12"/>
    </row>
    <row r="16806" spans="1:3" x14ac:dyDescent="0.35">
      <c r="A16806" s="12"/>
      <c r="B16806" s="12"/>
      <c r="C16806" s="12"/>
    </row>
    <row r="16807" spans="1:3" x14ac:dyDescent="0.35">
      <c r="A16807" s="12"/>
      <c r="B16807" s="12"/>
      <c r="C16807" s="12"/>
    </row>
    <row r="16808" spans="1:3" x14ac:dyDescent="0.35">
      <c r="A16808" s="12"/>
      <c r="B16808" s="12"/>
      <c r="C16808" s="12"/>
    </row>
    <row r="16809" spans="1:3" x14ac:dyDescent="0.35">
      <c r="A16809" s="12"/>
      <c r="B16809" s="12"/>
      <c r="C16809" s="12"/>
    </row>
    <row r="16810" spans="1:3" x14ac:dyDescent="0.35">
      <c r="A16810" s="12"/>
      <c r="B16810" s="12"/>
      <c r="C16810" s="12"/>
    </row>
    <row r="16811" spans="1:3" x14ac:dyDescent="0.35">
      <c r="A16811" s="12"/>
      <c r="B16811" s="12"/>
      <c r="C16811" s="12"/>
    </row>
    <row r="16812" spans="1:3" x14ac:dyDescent="0.35">
      <c r="A16812" s="12"/>
      <c r="B16812" s="12"/>
      <c r="C16812" s="12"/>
    </row>
    <row r="16813" spans="1:3" x14ac:dyDescent="0.35">
      <c r="A16813" s="12"/>
      <c r="B16813" s="12"/>
      <c r="C16813" s="12"/>
    </row>
    <row r="16814" spans="1:3" x14ac:dyDescent="0.35">
      <c r="A16814" s="12"/>
      <c r="B16814" s="12"/>
      <c r="C16814" s="12"/>
    </row>
    <row r="16815" spans="1:3" x14ac:dyDescent="0.35">
      <c r="A16815" s="12"/>
      <c r="B16815" s="12"/>
      <c r="C16815" s="12"/>
    </row>
    <row r="16816" spans="1:3" x14ac:dyDescent="0.35">
      <c r="A16816" s="12"/>
      <c r="B16816" s="12"/>
      <c r="C16816" s="12"/>
    </row>
    <row r="16817" spans="1:3" x14ac:dyDescent="0.35">
      <c r="A16817" s="12"/>
      <c r="B16817" s="12"/>
      <c r="C16817" s="12"/>
    </row>
    <row r="16818" spans="1:3" x14ac:dyDescent="0.35">
      <c r="A16818" s="12"/>
      <c r="B16818" s="12"/>
      <c r="C16818" s="12"/>
    </row>
    <row r="16819" spans="1:3" x14ac:dyDescent="0.35">
      <c r="A16819" s="12"/>
      <c r="B16819" s="12"/>
      <c r="C16819" s="12"/>
    </row>
    <row r="16820" spans="1:3" x14ac:dyDescent="0.35">
      <c r="A16820" s="12"/>
      <c r="B16820" s="12"/>
      <c r="C16820" s="12"/>
    </row>
    <row r="16821" spans="1:3" x14ac:dyDescent="0.35">
      <c r="A16821" s="12"/>
      <c r="B16821" s="12"/>
      <c r="C16821" s="12"/>
    </row>
    <row r="16822" spans="1:3" x14ac:dyDescent="0.35">
      <c r="A16822" s="12"/>
      <c r="B16822" s="12"/>
      <c r="C16822" s="12"/>
    </row>
    <row r="16823" spans="1:3" x14ac:dyDescent="0.35">
      <c r="A16823" s="12"/>
      <c r="B16823" s="12"/>
      <c r="C16823" s="12"/>
    </row>
    <row r="16824" spans="1:3" x14ac:dyDescent="0.35">
      <c r="A16824" s="12"/>
      <c r="B16824" s="12"/>
      <c r="C16824" s="12"/>
    </row>
    <row r="16825" spans="1:3" x14ac:dyDescent="0.35">
      <c r="A16825" s="12"/>
      <c r="B16825" s="12"/>
      <c r="C16825" s="12"/>
    </row>
    <row r="16826" spans="1:3" x14ac:dyDescent="0.35">
      <c r="A16826" s="12"/>
      <c r="B16826" s="12"/>
      <c r="C16826" s="12"/>
    </row>
    <row r="16827" spans="1:3" x14ac:dyDescent="0.35">
      <c r="A16827" s="12"/>
      <c r="B16827" s="12"/>
      <c r="C16827" s="12"/>
    </row>
    <row r="16828" spans="1:3" x14ac:dyDescent="0.35">
      <c r="A16828" s="12"/>
      <c r="B16828" s="12"/>
      <c r="C16828" s="12"/>
    </row>
    <row r="16829" spans="1:3" x14ac:dyDescent="0.35">
      <c r="A16829" s="12"/>
      <c r="B16829" s="12"/>
      <c r="C16829" s="12"/>
    </row>
    <row r="16830" spans="1:3" x14ac:dyDescent="0.35">
      <c r="A16830" s="12"/>
      <c r="B16830" s="12"/>
      <c r="C16830" s="12"/>
    </row>
    <row r="16831" spans="1:3" x14ac:dyDescent="0.35">
      <c r="A16831" s="12"/>
      <c r="B16831" s="12"/>
      <c r="C16831" s="12"/>
    </row>
    <row r="16832" spans="1:3" x14ac:dyDescent="0.35">
      <c r="A16832" s="12"/>
      <c r="B16832" s="12"/>
      <c r="C16832" s="12"/>
    </row>
    <row r="16833" spans="1:3" x14ac:dyDescent="0.35">
      <c r="A16833" s="12"/>
      <c r="B16833" s="12"/>
      <c r="C16833" s="12"/>
    </row>
    <row r="16834" spans="1:3" x14ac:dyDescent="0.35">
      <c r="A16834" s="12"/>
      <c r="B16834" s="12"/>
      <c r="C16834" s="12"/>
    </row>
    <row r="16835" spans="1:3" x14ac:dyDescent="0.35">
      <c r="A16835" s="12"/>
      <c r="B16835" s="12"/>
      <c r="C16835" s="12"/>
    </row>
    <row r="16836" spans="1:3" x14ac:dyDescent="0.35">
      <c r="A16836" s="12"/>
      <c r="B16836" s="12"/>
      <c r="C16836" s="12"/>
    </row>
    <row r="16837" spans="1:3" x14ac:dyDescent="0.35">
      <c r="A16837" s="12"/>
      <c r="B16837" s="12"/>
      <c r="C16837" s="12"/>
    </row>
    <row r="16838" spans="1:3" x14ac:dyDescent="0.35">
      <c r="A16838" s="12"/>
      <c r="B16838" s="12"/>
      <c r="C16838" s="12"/>
    </row>
    <row r="16839" spans="1:3" x14ac:dyDescent="0.35">
      <c r="A16839" s="12"/>
      <c r="B16839" s="12"/>
      <c r="C16839" s="12"/>
    </row>
    <row r="16840" spans="1:3" x14ac:dyDescent="0.35">
      <c r="A16840" s="12"/>
      <c r="B16840" s="12"/>
      <c r="C16840" s="12"/>
    </row>
    <row r="16841" spans="1:3" x14ac:dyDescent="0.35">
      <c r="A16841" s="12"/>
      <c r="B16841" s="12"/>
      <c r="C16841" s="12"/>
    </row>
    <row r="16842" spans="1:3" x14ac:dyDescent="0.35">
      <c r="A16842" s="12"/>
      <c r="B16842" s="12"/>
      <c r="C16842" s="12"/>
    </row>
    <row r="16843" spans="1:3" x14ac:dyDescent="0.35">
      <c r="A16843" s="12"/>
      <c r="B16843" s="12"/>
      <c r="C16843" s="12"/>
    </row>
    <row r="16844" spans="1:3" x14ac:dyDescent="0.35">
      <c r="A16844" s="12"/>
      <c r="B16844" s="12"/>
      <c r="C16844" s="12"/>
    </row>
    <row r="16845" spans="1:3" x14ac:dyDescent="0.35">
      <c r="A16845" s="12"/>
      <c r="B16845" s="12"/>
      <c r="C16845" s="12"/>
    </row>
    <row r="16846" spans="1:3" x14ac:dyDescent="0.35">
      <c r="A16846" s="12"/>
      <c r="B16846" s="12"/>
      <c r="C16846" s="12"/>
    </row>
    <row r="16847" spans="1:3" x14ac:dyDescent="0.35">
      <c r="A16847" s="12"/>
      <c r="B16847" s="12"/>
      <c r="C16847" s="12"/>
    </row>
    <row r="16848" spans="1:3" x14ac:dyDescent="0.35">
      <c r="A16848" s="12"/>
      <c r="B16848" s="12"/>
      <c r="C16848" s="12"/>
    </row>
    <row r="16849" spans="1:3" x14ac:dyDescent="0.35">
      <c r="A16849" s="12"/>
      <c r="B16849" s="12"/>
      <c r="C16849" s="12"/>
    </row>
    <row r="16850" spans="1:3" x14ac:dyDescent="0.35">
      <c r="A16850" s="12"/>
      <c r="B16850" s="12"/>
      <c r="C16850" s="12"/>
    </row>
    <row r="16851" spans="1:3" x14ac:dyDescent="0.35">
      <c r="A16851" s="12"/>
      <c r="B16851" s="12"/>
      <c r="C16851" s="12"/>
    </row>
    <row r="16852" spans="1:3" x14ac:dyDescent="0.35">
      <c r="A16852" s="12"/>
      <c r="B16852" s="12"/>
      <c r="C16852" s="12"/>
    </row>
    <row r="16853" spans="1:3" x14ac:dyDescent="0.35">
      <c r="A16853" s="12"/>
      <c r="B16853" s="12"/>
      <c r="C16853" s="12"/>
    </row>
    <row r="16854" spans="1:3" x14ac:dyDescent="0.35">
      <c r="A16854" s="12"/>
      <c r="B16854" s="12"/>
      <c r="C16854" s="12"/>
    </row>
    <row r="16855" spans="1:3" x14ac:dyDescent="0.35">
      <c r="A16855" s="12"/>
      <c r="B16855" s="12"/>
      <c r="C16855" s="12"/>
    </row>
    <row r="16856" spans="1:3" x14ac:dyDescent="0.35">
      <c r="A16856" s="12"/>
      <c r="B16856" s="12"/>
      <c r="C16856" s="12"/>
    </row>
    <row r="16857" spans="1:3" x14ac:dyDescent="0.35">
      <c r="A16857" s="12"/>
      <c r="B16857" s="12"/>
      <c r="C16857" s="12"/>
    </row>
    <row r="16858" spans="1:3" x14ac:dyDescent="0.35">
      <c r="A16858" s="12"/>
      <c r="B16858" s="12"/>
      <c r="C16858" s="12"/>
    </row>
    <row r="16859" spans="1:3" x14ac:dyDescent="0.35">
      <c r="A16859" s="12"/>
      <c r="B16859" s="12"/>
      <c r="C16859" s="12"/>
    </row>
    <row r="16860" spans="1:3" x14ac:dyDescent="0.35">
      <c r="A16860" s="12"/>
      <c r="B16860" s="12"/>
      <c r="C16860" s="12"/>
    </row>
    <row r="16861" spans="1:3" x14ac:dyDescent="0.35">
      <c r="A16861" s="12"/>
      <c r="B16861" s="12"/>
      <c r="C16861" s="12"/>
    </row>
    <row r="16862" spans="1:3" x14ac:dyDescent="0.35">
      <c r="A16862" s="12"/>
      <c r="B16862" s="12"/>
      <c r="C16862" s="12"/>
    </row>
    <row r="16863" spans="1:3" x14ac:dyDescent="0.35">
      <c r="A16863" s="12"/>
      <c r="B16863" s="12"/>
      <c r="C16863" s="12"/>
    </row>
    <row r="16864" spans="1:3" x14ac:dyDescent="0.35">
      <c r="A16864" s="12"/>
      <c r="B16864" s="12"/>
      <c r="C16864" s="12"/>
    </row>
    <row r="16865" spans="1:3" x14ac:dyDescent="0.35">
      <c r="A16865" s="12"/>
      <c r="B16865" s="12"/>
      <c r="C16865" s="12"/>
    </row>
    <row r="16866" spans="1:3" x14ac:dyDescent="0.35">
      <c r="A16866" s="12"/>
      <c r="B16866" s="12"/>
      <c r="C16866" s="12"/>
    </row>
    <row r="16867" spans="1:3" x14ac:dyDescent="0.35">
      <c r="A16867" s="12"/>
      <c r="B16867" s="12"/>
      <c r="C16867" s="12"/>
    </row>
    <row r="16868" spans="1:3" x14ac:dyDescent="0.35">
      <c r="A16868" s="12"/>
      <c r="B16868" s="12"/>
      <c r="C16868" s="12"/>
    </row>
    <row r="16869" spans="1:3" x14ac:dyDescent="0.35">
      <c r="A16869" s="12"/>
      <c r="B16869" s="12"/>
      <c r="C16869" s="12"/>
    </row>
    <row r="16870" spans="1:3" x14ac:dyDescent="0.35">
      <c r="A16870" s="12"/>
      <c r="B16870" s="12"/>
      <c r="C16870" s="12"/>
    </row>
    <row r="16871" spans="1:3" x14ac:dyDescent="0.35">
      <c r="A16871" s="12"/>
      <c r="B16871" s="12"/>
      <c r="C16871" s="12"/>
    </row>
    <row r="16872" spans="1:3" x14ac:dyDescent="0.35">
      <c r="A16872" s="12"/>
      <c r="B16872" s="12"/>
      <c r="C16872" s="12"/>
    </row>
    <row r="16873" spans="1:3" x14ac:dyDescent="0.35">
      <c r="A16873" s="12"/>
      <c r="B16873" s="12"/>
      <c r="C16873" s="12"/>
    </row>
    <row r="16874" spans="1:3" x14ac:dyDescent="0.35">
      <c r="A16874" s="12"/>
      <c r="B16874" s="12"/>
      <c r="C16874" s="12"/>
    </row>
    <row r="16875" spans="1:3" x14ac:dyDescent="0.35">
      <c r="A16875" s="12"/>
      <c r="B16875" s="12"/>
      <c r="C16875" s="12"/>
    </row>
    <row r="16876" spans="1:3" x14ac:dyDescent="0.35">
      <c r="A16876" s="12"/>
      <c r="B16876" s="12"/>
      <c r="C16876" s="12"/>
    </row>
    <row r="16877" spans="1:3" x14ac:dyDescent="0.35">
      <c r="A16877" s="12"/>
      <c r="B16877" s="12"/>
      <c r="C16877" s="12"/>
    </row>
    <row r="16878" spans="1:3" x14ac:dyDescent="0.35">
      <c r="A16878" s="12"/>
      <c r="B16878" s="12"/>
      <c r="C16878" s="12"/>
    </row>
    <row r="16879" spans="1:3" x14ac:dyDescent="0.35">
      <c r="A16879" s="12"/>
      <c r="B16879" s="12"/>
      <c r="C16879" s="12"/>
    </row>
    <row r="16880" spans="1:3" x14ac:dyDescent="0.35">
      <c r="A16880" s="12"/>
      <c r="B16880" s="12"/>
      <c r="C16880" s="12"/>
    </row>
    <row r="16881" spans="1:3" x14ac:dyDescent="0.35">
      <c r="A16881" s="12"/>
      <c r="B16881" s="12"/>
      <c r="C16881" s="12"/>
    </row>
    <row r="16882" spans="1:3" x14ac:dyDescent="0.35">
      <c r="A16882" s="12"/>
      <c r="B16882" s="12"/>
      <c r="C16882" s="12"/>
    </row>
    <row r="16883" spans="1:3" x14ac:dyDescent="0.35">
      <c r="A16883" s="12"/>
      <c r="B16883" s="12"/>
      <c r="C16883" s="12"/>
    </row>
    <row r="16884" spans="1:3" x14ac:dyDescent="0.35">
      <c r="A16884" s="12"/>
      <c r="B16884" s="12"/>
      <c r="C16884" s="12"/>
    </row>
    <row r="16885" spans="1:3" x14ac:dyDescent="0.35">
      <c r="A16885" s="12"/>
      <c r="B16885" s="12"/>
      <c r="C16885" s="12"/>
    </row>
    <row r="16886" spans="1:3" x14ac:dyDescent="0.35">
      <c r="A16886" s="12"/>
      <c r="B16886" s="12"/>
      <c r="C16886" s="12"/>
    </row>
    <row r="16887" spans="1:3" x14ac:dyDescent="0.35">
      <c r="A16887" s="12"/>
      <c r="B16887" s="12"/>
      <c r="C16887" s="12"/>
    </row>
    <row r="16888" spans="1:3" x14ac:dyDescent="0.35">
      <c r="A16888" s="12"/>
      <c r="B16888" s="12"/>
      <c r="C16888" s="12"/>
    </row>
    <row r="16889" spans="1:3" x14ac:dyDescent="0.35">
      <c r="A16889" s="12"/>
      <c r="B16889" s="12"/>
      <c r="C16889" s="12"/>
    </row>
    <row r="16890" spans="1:3" x14ac:dyDescent="0.35">
      <c r="A16890" s="12"/>
      <c r="B16890" s="12"/>
      <c r="C16890" s="12"/>
    </row>
    <row r="16891" spans="1:3" x14ac:dyDescent="0.35">
      <c r="A16891" s="12"/>
      <c r="B16891" s="12"/>
      <c r="C16891" s="12"/>
    </row>
    <row r="16892" spans="1:3" x14ac:dyDescent="0.35">
      <c r="A16892" s="12"/>
      <c r="B16892" s="12"/>
      <c r="C16892" s="12"/>
    </row>
    <row r="16893" spans="1:3" x14ac:dyDescent="0.35">
      <c r="A16893" s="12"/>
      <c r="B16893" s="12"/>
      <c r="C16893" s="12"/>
    </row>
    <row r="16894" spans="1:3" x14ac:dyDescent="0.35">
      <c r="A16894" s="12"/>
      <c r="B16894" s="12"/>
      <c r="C16894" s="12"/>
    </row>
    <row r="16895" spans="1:3" x14ac:dyDescent="0.35">
      <c r="A16895" s="12"/>
      <c r="B16895" s="12"/>
      <c r="C16895" s="12"/>
    </row>
    <row r="16896" spans="1:3" x14ac:dyDescent="0.35">
      <c r="A16896" s="12"/>
      <c r="B16896" s="12"/>
      <c r="C16896" s="12"/>
    </row>
    <row r="16897" spans="1:3" x14ac:dyDescent="0.35">
      <c r="A16897" s="12"/>
      <c r="B16897" s="12"/>
      <c r="C16897" s="12"/>
    </row>
    <row r="16898" spans="1:3" x14ac:dyDescent="0.35">
      <c r="A16898" s="12"/>
      <c r="B16898" s="12"/>
      <c r="C16898" s="12"/>
    </row>
    <row r="16899" spans="1:3" x14ac:dyDescent="0.35">
      <c r="A16899" s="12"/>
      <c r="B16899" s="12"/>
      <c r="C16899" s="12"/>
    </row>
    <row r="16900" spans="1:3" x14ac:dyDescent="0.35">
      <c r="A16900" s="12"/>
      <c r="B16900" s="12"/>
      <c r="C16900" s="12"/>
    </row>
    <row r="16901" spans="1:3" x14ac:dyDescent="0.35">
      <c r="A16901" s="12"/>
      <c r="B16901" s="12"/>
      <c r="C16901" s="12"/>
    </row>
    <row r="16902" spans="1:3" x14ac:dyDescent="0.35">
      <c r="A16902" s="12"/>
      <c r="B16902" s="12"/>
      <c r="C16902" s="12"/>
    </row>
    <row r="16903" spans="1:3" x14ac:dyDescent="0.35">
      <c r="A16903" s="12"/>
      <c r="B16903" s="12"/>
      <c r="C16903" s="12"/>
    </row>
    <row r="16904" spans="1:3" x14ac:dyDescent="0.35">
      <c r="A16904" s="12"/>
      <c r="B16904" s="12"/>
      <c r="C16904" s="12"/>
    </row>
    <row r="16905" spans="1:3" x14ac:dyDescent="0.35">
      <c r="A16905" s="12"/>
      <c r="B16905" s="12"/>
      <c r="C16905" s="12"/>
    </row>
    <row r="16906" spans="1:3" x14ac:dyDescent="0.35">
      <c r="A16906" s="12"/>
      <c r="B16906" s="12"/>
      <c r="C16906" s="12"/>
    </row>
    <row r="16907" spans="1:3" x14ac:dyDescent="0.35">
      <c r="A16907" s="12"/>
      <c r="B16907" s="12"/>
      <c r="C16907" s="12"/>
    </row>
    <row r="16908" spans="1:3" x14ac:dyDescent="0.35">
      <c r="A16908" s="12"/>
      <c r="B16908" s="12"/>
      <c r="C16908" s="12"/>
    </row>
    <row r="16909" spans="1:3" x14ac:dyDescent="0.35">
      <c r="A16909" s="12"/>
      <c r="B16909" s="12"/>
      <c r="C16909" s="12"/>
    </row>
    <row r="16910" spans="1:3" x14ac:dyDescent="0.35">
      <c r="A16910" s="12"/>
      <c r="B16910" s="12"/>
      <c r="C16910" s="12"/>
    </row>
    <row r="16911" spans="1:3" x14ac:dyDescent="0.35">
      <c r="A16911" s="12"/>
      <c r="B16911" s="12"/>
      <c r="C16911" s="12"/>
    </row>
    <row r="16912" spans="1:3" x14ac:dyDescent="0.35">
      <c r="A16912" s="12"/>
      <c r="B16912" s="12"/>
      <c r="C16912" s="12"/>
    </row>
    <row r="16913" spans="1:3" x14ac:dyDescent="0.35">
      <c r="A16913" s="12"/>
      <c r="B16913" s="12"/>
      <c r="C16913" s="12"/>
    </row>
    <row r="16914" spans="1:3" x14ac:dyDescent="0.35">
      <c r="A16914" s="12"/>
      <c r="B16914" s="12"/>
      <c r="C16914" s="12"/>
    </row>
    <row r="16915" spans="1:3" x14ac:dyDescent="0.35">
      <c r="A16915" s="12"/>
      <c r="B16915" s="12"/>
      <c r="C16915" s="12"/>
    </row>
    <row r="16916" spans="1:3" x14ac:dyDescent="0.35">
      <c r="A16916" s="12"/>
      <c r="B16916" s="12"/>
      <c r="C16916" s="12"/>
    </row>
    <row r="16917" spans="1:3" x14ac:dyDescent="0.35">
      <c r="A16917" s="12"/>
      <c r="B16917" s="12"/>
      <c r="C16917" s="12"/>
    </row>
    <row r="16918" spans="1:3" x14ac:dyDescent="0.35">
      <c r="A16918" s="12"/>
      <c r="B16918" s="12"/>
      <c r="C16918" s="12"/>
    </row>
    <row r="16919" spans="1:3" x14ac:dyDescent="0.35">
      <c r="A16919" s="12"/>
      <c r="B16919" s="12"/>
      <c r="C16919" s="12"/>
    </row>
    <row r="16920" spans="1:3" x14ac:dyDescent="0.35">
      <c r="A16920" s="12"/>
      <c r="B16920" s="12"/>
      <c r="C16920" s="12"/>
    </row>
    <row r="16921" spans="1:3" x14ac:dyDescent="0.35">
      <c r="A16921" s="12"/>
      <c r="B16921" s="12"/>
      <c r="C16921" s="12"/>
    </row>
    <row r="16922" spans="1:3" x14ac:dyDescent="0.35">
      <c r="A16922" s="12"/>
      <c r="B16922" s="12"/>
      <c r="C16922" s="12"/>
    </row>
    <row r="16923" spans="1:3" x14ac:dyDescent="0.35">
      <c r="A16923" s="12"/>
      <c r="B16923" s="12"/>
      <c r="C16923" s="12"/>
    </row>
    <row r="16924" spans="1:3" x14ac:dyDescent="0.35">
      <c r="A16924" s="12"/>
      <c r="B16924" s="12"/>
      <c r="C16924" s="12"/>
    </row>
    <row r="16925" spans="1:3" x14ac:dyDescent="0.35">
      <c r="A16925" s="12"/>
      <c r="B16925" s="12"/>
      <c r="C16925" s="12"/>
    </row>
    <row r="16926" spans="1:3" x14ac:dyDescent="0.35">
      <c r="A16926" s="12"/>
      <c r="B16926" s="12"/>
      <c r="C16926" s="12"/>
    </row>
    <row r="16927" spans="1:3" x14ac:dyDescent="0.35">
      <c r="A16927" s="12"/>
      <c r="B16927" s="12"/>
      <c r="C16927" s="12"/>
    </row>
    <row r="16928" spans="1:3" x14ac:dyDescent="0.35">
      <c r="A16928" s="12"/>
      <c r="B16928" s="12"/>
      <c r="C16928" s="12"/>
    </row>
    <row r="16929" spans="1:3" x14ac:dyDescent="0.35">
      <c r="A16929" s="12"/>
      <c r="B16929" s="12"/>
      <c r="C16929" s="12"/>
    </row>
    <row r="16930" spans="1:3" x14ac:dyDescent="0.35">
      <c r="A16930" s="12"/>
      <c r="B16930" s="12"/>
      <c r="C16930" s="12"/>
    </row>
    <row r="16931" spans="1:3" x14ac:dyDescent="0.35">
      <c r="A16931" s="12"/>
      <c r="B16931" s="12"/>
      <c r="C16931" s="12"/>
    </row>
    <row r="16932" spans="1:3" x14ac:dyDescent="0.35">
      <c r="A16932" s="12"/>
      <c r="B16932" s="12"/>
      <c r="C16932" s="12"/>
    </row>
    <row r="16933" spans="1:3" x14ac:dyDescent="0.35">
      <c r="A16933" s="12"/>
      <c r="B16933" s="12"/>
      <c r="C16933" s="12"/>
    </row>
    <row r="16934" spans="1:3" x14ac:dyDescent="0.35">
      <c r="A16934" s="12"/>
      <c r="B16934" s="12"/>
      <c r="C16934" s="12"/>
    </row>
    <row r="16935" spans="1:3" x14ac:dyDescent="0.35">
      <c r="A16935" s="12"/>
      <c r="B16935" s="12"/>
      <c r="C16935" s="12"/>
    </row>
    <row r="16936" spans="1:3" x14ac:dyDescent="0.35">
      <c r="A16936" s="12"/>
      <c r="B16936" s="12"/>
      <c r="C16936" s="12"/>
    </row>
    <row r="16937" spans="1:3" x14ac:dyDescent="0.35">
      <c r="A16937" s="12"/>
      <c r="B16937" s="12"/>
      <c r="C16937" s="12"/>
    </row>
    <row r="16938" spans="1:3" x14ac:dyDescent="0.35">
      <c r="A16938" s="12"/>
      <c r="B16938" s="12"/>
      <c r="C16938" s="12"/>
    </row>
    <row r="16939" spans="1:3" x14ac:dyDescent="0.35">
      <c r="A16939" s="12"/>
      <c r="B16939" s="12"/>
      <c r="C16939" s="12"/>
    </row>
    <row r="16940" spans="1:3" x14ac:dyDescent="0.35">
      <c r="A16940" s="12"/>
      <c r="B16940" s="12"/>
      <c r="C16940" s="12"/>
    </row>
    <row r="16941" spans="1:3" x14ac:dyDescent="0.35">
      <c r="A16941" s="12"/>
      <c r="B16941" s="12"/>
      <c r="C16941" s="12"/>
    </row>
    <row r="16942" spans="1:3" x14ac:dyDescent="0.35">
      <c r="A16942" s="12"/>
      <c r="B16942" s="12"/>
      <c r="C16942" s="12"/>
    </row>
    <row r="16943" spans="1:3" x14ac:dyDescent="0.35">
      <c r="A16943" s="12"/>
      <c r="B16943" s="12"/>
      <c r="C16943" s="12"/>
    </row>
    <row r="16944" spans="1:3" x14ac:dyDescent="0.35">
      <c r="A16944" s="12"/>
      <c r="B16944" s="12"/>
      <c r="C16944" s="12"/>
    </row>
    <row r="16945" spans="1:3" x14ac:dyDescent="0.35">
      <c r="A16945" s="12"/>
      <c r="B16945" s="12"/>
      <c r="C16945" s="12"/>
    </row>
    <row r="16946" spans="1:3" x14ac:dyDescent="0.35">
      <c r="A16946" s="12"/>
      <c r="B16946" s="12"/>
      <c r="C16946" s="12"/>
    </row>
    <row r="16947" spans="1:3" x14ac:dyDescent="0.35">
      <c r="A16947" s="12"/>
      <c r="B16947" s="12"/>
      <c r="C16947" s="12"/>
    </row>
    <row r="16948" spans="1:3" x14ac:dyDescent="0.35">
      <c r="A16948" s="12"/>
      <c r="B16948" s="12"/>
      <c r="C16948" s="12"/>
    </row>
    <row r="16949" spans="1:3" x14ac:dyDescent="0.35">
      <c r="A16949" s="12"/>
      <c r="B16949" s="12"/>
      <c r="C16949" s="12"/>
    </row>
    <row r="16950" spans="1:3" x14ac:dyDescent="0.35">
      <c r="A16950" s="12"/>
      <c r="B16950" s="12"/>
      <c r="C16950" s="12"/>
    </row>
    <row r="16951" spans="1:3" x14ac:dyDescent="0.35">
      <c r="A16951" s="12"/>
      <c r="B16951" s="12"/>
      <c r="C16951" s="12"/>
    </row>
    <row r="16952" spans="1:3" x14ac:dyDescent="0.35">
      <c r="A16952" s="12"/>
      <c r="B16952" s="12"/>
      <c r="C16952" s="12"/>
    </row>
    <row r="16953" spans="1:3" x14ac:dyDescent="0.35">
      <c r="A16953" s="12"/>
      <c r="B16953" s="12"/>
      <c r="C16953" s="12"/>
    </row>
    <row r="16954" spans="1:3" x14ac:dyDescent="0.35">
      <c r="A16954" s="12"/>
      <c r="B16954" s="12"/>
      <c r="C16954" s="12"/>
    </row>
    <row r="16955" spans="1:3" x14ac:dyDescent="0.35">
      <c r="A16955" s="12"/>
      <c r="B16955" s="12"/>
      <c r="C16955" s="12"/>
    </row>
    <row r="16956" spans="1:3" x14ac:dyDescent="0.35">
      <c r="A16956" s="12"/>
      <c r="B16956" s="12"/>
      <c r="C16956" s="12"/>
    </row>
    <row r="16957" spans="1:3" x14ac:dyDescent="0.35">
      <c r="A16957" s="12"/>
      <c r="B16957" s="12"/>
      <c r="C16957" s="12"/>
    </row>
    <row r="16958" spans="1:3" x14ac:dyDescent="0.35">
      <c r="A16958" s="12"/>
      <c r="B16958" s="12"/>
      <c r="C16958" s="12"/>
    </row>
    <row r="16959" spans="1:3" x14ac:dyDescent="0.35">
      <c r="A16959" s="12"/>
      <c r="B16959" s="12"/>
      <c r="C16959" s="12"/>
    </row>
    <row r="16960" spans="1:3" x14ac:dyDescent="0.35">
      <c r="A16960" s="12"/>
      <c r="B16960" s="12"/>
      <c r="C16960" s="12"/>
    </row>
    <row r="16961" spans="1:3" x14ac:dyDescent="0.35">
      <c r="A16961" s="12"/>
      <c r="B16961" s="12"/>
      <c r="C16961" s="12"/>
    </row>
    <row r="16962" spans="1:3" x14ac:dyDescent="0.35">
      <c r="A16962" s="12"/>
      <c r="B16962" s="12"/>
      <c r="C16962" s="12"/>
    </row>
    <row r="16963" spans="1:3" x14ac:dyDescent="0.35">
      <c r="A16963" s="12"/>
      <c r="B16963" s="12"/>
      <c r="C16963" s="12"/>
    </row>
    <row r="16964" spans="1:3" x14ac:dyDescent="0.35">
      <c r="A16964" s="12"/>
      <c r="B16964" s="12"/>
      <c r="C16964" s="12"/>
    </row>
    <row r="16965" spans="1:3" x14ac:dyDescent="0.35">
      <c r="A16965" s="12"/>
      <c r="B16965" s="12"/>
      <c r="C16965" s="12"/>
    </row>
    <row r="16966" spans="1:3" x14ac:dyDescent="0.35">
      <c r="A16966" s="12"/>
      <c r="B16966" s="12"/>
      <c r="C16966" s="12"/>
    </row>
    <row r="16967" spans="1:3" x14ac:dyDescent="0.35">
      <c r="A16967" s="12"/>
      <c r="B16967" s="12"/>
      <c r="C16967" s="12"/>
    </row>
    <row r="16968" spans="1:3" x14ac:dyDescent="0.35">
      <c r="A16968" s="12"/>
      <c r="B16968" s="12"/>
      <c r="C16968" s="12"/>
    </row>
    <row r="16969" spans="1:3" x14ac:dyDescent="0.35">
      <c r="A16969" s="12"/>
      <c r="B16969" s="12"/>
      <c r="C16969" s="12"/>
    </row>
    <row r="16970" spans="1:3" x14ac:dyDescent="0.35">
      <c r="A16970" s="12"/>
      <c r="B16970" s="12"/>
      <c r="C16970" s="12"/>
    </row>
    <row r="16971" spans="1:3" x14ac:dyDescent="0.35">
      <c r="A16971" s="12"/>
      <c r="B16971" s="12"/>
      <c r="C16971" s="12"/>
    </row>
    <row r="16972" spans="1:3" x14ac:dyDescent="0.35">
      <c r="A16972" s="12"/>
      <c r="B16972" s="12"/>
      <c r="C16972" s="12"/>
    </row>
    <row r="16973" spans="1:3" x14ac:dyDescent="0.35">
      <c r="A16973" s="12"/>
      <c r="B16973" s="12"/>
      <c r="C16973" s="12"/>
    </row>
    <row r="16974" spans="1:3" x14ac:dyDescent="0.35">
      <c r="A16974" s="12"/>
      <c r="B16974" s="12"/>
      <c r="C16974" s="12"/>
    </row>
    <row r="16975" spans="1:3" x14ac:dyDescent="0.35">
      <c r="A16975" s="12"/>
      <c r="B16975" s="12"/>
      <c r="C16975" s="12"/>
    </row>
    <row r="16976" spans="1:3" x14ac:dyDescent="0.35">
      <c r="A16976" s="12"/>
      <c r="B16976" s="12"/>
      <c r="C16976" s="12"/>
    </row>
    <row r="16977" spans="1:3" x14ac:dyDescent="0.35">
      <c r="A16977" s="12"/>
      <c r="B16977" s="12"/>
      <c r="C16977" s="12"/>
    </row>
    <row r="16978" spans="1:3" x14ac:dyDescent="0.35">
      <c r="A16978" s="12"/>
      <c r="B16978" s="12"/>
      <c r="C16978" s="12"/>
    </row>
    <row r="16979" spans="1:3" x14ac:dyDescent="0.35">
      <c r="A16979" s="12"/>
      <c r="B16979" s="12"/>
      <c r="C16979" s="12"/>
    </row>
    <row r="16980" spans="1:3" x14ac:dyDescent="0.35">
      <c r="A16980" s="12"/>
      <c r="B16980" s="12"/>
      <c r="C16980" s="12"/>
    </row>
    <row r="16981" spans="1:3" x14ac:dyDescent="0.35">
      <c r="A16981" s="12"/>
      <c r="B16981" s="12"/>
      <c r="C16981" s="12"/>
    </row>
    <row r="16982" spans="1:3" x14ac:dyDescent="0.35">
      <c r="A16982" s="12"/>
      <c r="B16982" s="12"/>
      <c r="C16982" s="12"/>
    </row>
    <row r="16983" spans="1:3" x14ac:dyDescent="0.35">
      <c r="A16983" s="12"/>
      <c r="B16983" s="12"/>
      <c r="C16983" s="12"/>
    </row>
    <row r="16984" spans="1:3" x14ac:dyDescent="0.35">
      <c r="A16984" s="12"/>
      <c r="B16984" s="12"/>
      <c r="C16984" s="12"/>
    </row>
    <row r="16985" spans="1:3" x14ac:dyDescent="0.35">
      <c r="A16985" s="12"/>
      <c r="B16985" s="12"/>
      <c r="C16985" s="12"/>
    </row>
    <row r="16986" spans="1:3" x14ac:dyDescent="0.35">
      <c r="A16986" s="12"/>
      <c r="B16986" s="12"/>
      <c r="C16986" s="12"/>
    </row>
    <row r="16987" spans="1:3" x14ac:dyDescent="0.35">
      <c r="A16987" s="12"/>
      <c r="B16987" s="12"/>
      <c r="C16987" s="12"/>
    </row>
    <row r="16988" spans="1:3" x14ac:dyDescent="0.35">
      <c r="A16988" s="12"/>
      <c r="B16988" s="12"/>
      <c r="C16988" s="12"/>
    </row>
    <row r="16989" spans="1:3" x14ac:dyDescent="0.35">
      <c r="A16989" s="12"/>
      <c r="B16989" s="12"/>
      <c r="C16989" s="12"/>
    </row>
    <row r="16990" spans="1:3" x14ac:dyDescent="0.35">
      <c r="A16990" s="12"/>
      <c r="B16990" s="12"/>
      <c r="C16990" s="12"/>
    </row>
    <row r="16991" spans="1:3" x14ac:dyDescent="0.35">
      <c r="A16991" s="12"/>
      <c r="B16991" s="12"/>
      <c r="C16991" s="12"/>
    </row>
    <row r="16992" spans="1:3" x14ac:dyDescent="0.35">
      <c r="A16992" s="12"/>
      <c r="B16992" s="12"/>
      <c r="C16992" s="12"/>
    </row>
    <row r="16993" spans="1:3" x14ac:dyDescent="0.35">
      <c r="A16993" s="12"/>
      <c r="B16993" s="12"/>
      <c r="C16993" s="12"/>
    </row>
    <row r="16994" spans="1:3" x14ac:dyDescent="0.35">
      <c r="A16994" s="12"/>
      <c r="B16994" s="12"/>
      <c r="C16994" s="12"/>
    </row>
    <row r="16995" spans="1:3" x14ac:dyDescent="0.35">
      <c r="A16995" s="12"/>
      <c r="B16995" s="12"/>
      <c r="C16995" s="12"/>
    </row>
    <row r="16996" spans="1:3" x14ac:dyDescent="0.35">
      <c r="A16996" s="12"/>
      <c r="B16996" s="12"/>
      <c r="C16996" s="12"/>
    </row>
    <row r="16997" spans="1:3" x14ac:dyDescent="0.35">
      <c r="A16997" s="12"/>
      <c r="B16997" s="12"/>
      <c r="C16997" s="12"/>
    </row>
    <row r="16998" spans="1:3" x14ac:dyDescent="0.35">
      <c r="A16998" s="12"/>
      <c r="B16998" s="12"/>
      <c r="C16998" s="12"/>
    </row>
    <row r="16999" spans="1:3" x14ac:dyDescent="0.35">
      <c r="A16999" s="12"/>
      <c r="B16999" s="12"/>
      <c r="C16999" s="12"/>
    </row>
    <row r="17000" spans="1:3" x14ac:dyDescent="0.35">
      <c r="A17000" s="12"/>
      <c r="B17000" s="12"/>
      <c r="C17000" s="12"/>
    </row>
    <row r="17001" spans="1:3" x14ac:dyDescent="0.35">
      <c r="A17001" s="12"/>
      <c r="B17001" s="12"/>
      <c r="C17001" s="12"/>
    </row>
    <row r="17002" spans="1:3" x14ac:dyDescent="0.35">
      <c r="A17002" s="12"/>
      <c r="B17002" s="12"/>
      <c r="C17002" s="12"/>
    </row>
    <row r="17003" spans="1:3" x14ac:dyDescent="0.35">
      <c r="A17003" s="12"/>
      <c r="B17003" s="12"/>
      <c r="C17003" s="12"/>
    </row>
    <row r="17004" spans="1:3" x14ac:dyDescent="0.35">
      <c r="A17004" s="12"/>
      <c r="B17004" s="12"/>
      <c r="C17004" s="12"/>
    </row>
    <row r="17005" spans="1:3" x14ac:dyDescent="0.35">
      <c r="A17005" s="12"/>
      <c r="B17005" s="12"/>
      <c r="C17005" s="12"/>
    </row>
    <row r="17006" spans="1:3" x14ac:dyDescent="0.35">
      <c r="A17006" s="12"/>
      <c r="B17006" s="12"/>
      <c r="C17006" s="12"/>
    </row>
    <row r="17007" spans="1:3" x14ac:dyDescent="0.35">
      <c r="A17007" s="12"/>
      <c r="B17007" s="12"/>
      <c r="C17007" s="12"/>
    </row>
    <row r="17008" spans="1:3" x14ac:dyDescent="0.35">
      <c r="A17008" s="12"/>
      <c r="B17008" s="12"/>
      <c r="C17008" s="12"/>
    </row>
    <row r="17009" spans="1:3" x14ac:dyDescent="0.35">
      <c r="A17009" s="12"/>
      <c r="B17009" s="12"/>
      <c r="C17009" s="12"/>
    </row>
    <row r="17010" spans="1:3" x14ac:dyDescent="0.35">
      <c r="A17010" s="12"/>
      <c r="B17010" s="12"/>
      <c r="C17010" s="12"/>
    </row>
    <row r="17011" spans="1:3" x14ac:dyDescent="0.35">
      <c r="A17011" s="12"/>
      <c r="B17011" s="12"/>
      <c r="C17011" s="12"/>
    </row>
    <row r="17012" spans="1:3" x14ac:dyDescent="0.35">
      <c r="A17012" s="12"/>
      <c r="B17012" s="12"/>
      <c r="C17012" s="12"/>
    </row>
    <row r="17013" spans="1:3" x14ac:dyDescent="0.35">
      <c r="A17013" s="12"/>
      <c r="B17013" s="12"/>
      <c r="C17013" s="12"/>
    </row>
    <row r="17014" spans="1:3" x14ac:dyDescent="0.35">
      <c r="A17014" s="12"/>
      <c r="B17014" s="12"/>
      <c r="C17014" s="12"/>
    </row>
    <row r="17015" spans="1:3" x14ac:dyDescent="0.35">
      <c r="A17015" s="12"/>
      <c r="B17015" s="12"/>
      <c r="C17015" s="12"/>
    </row>
    <row r="17016" spans="1:3" x14ac:dyDescent="0.35">
      <c r="A17016" s="12"/>
      <c r="B17016" s="12"/>
      <c r="C17016" s="12"/>
    </row>
    <row r="17017" spans="1:3" x14ac:dyDescent="0.35">
      <c r="A17017" s="12"/>
      <c r="B17017" s="12"/>
      <c r="C17017" s="12"/>
    </row>
    <row r="17018" spans="1:3" x14ac:dyDescent="0.35">
      <c r="A17018" s="12"/>
      <c r="B17018" s="12"/>
      <c r="C17018" s="12"/>
    </row>
    <row r="17019" spans="1:3" x14ac:dyDescent="0.35">
      <c r="A17019" s="12"/>
      <c r="B17019" s="12"/>
      <c r="C17019" s="12"/>
    </row>
    <row r="17020" spans="1:3" x14ac:dyDescent="0.35">
      <c r="A17020" s="12"/>
      <c r="B17020" s="12"/>
      <c r="C17020" s="12"/>
    </row>
    <row r="17021" spans="1:3" x14ac:dyDescent="0.35">
      <c r="A17021" s="12"/>
      <c r="B17021" s="12"/>
      <c r="C17021" s="12"/>
    </row>
    <row r="17022" spans="1:3" x14ac:dyDescent="0.35">
      <c r="A17022" s="12"/>
      <c r="B17022" s="12"/>
      <c r="C17022" s="12"/>
    </row>
    <row r="17023" spans="1:3" x14ac:dyDescent="0.35">
      <c r="A17023" s="12"/>
      <c r="B17023" s="12"/>
      <c r="C17023" s="12"/>
    </row>
    <row r="17024" spans="1:3" x14ac:dyDescent="0.35">
      <c r="A17024" s="12"/>
      <c r="B17024" s="12"/>
      <c r="C17024" s="12"/>
    </row>
    <row r="17025" spans="1:3" x14ac:dyDescent="0.35">
      <c r="A17025" s="12"/>
      <c r="B17025" s="12"/>
      <c r="C17025" s="12"/>
    </row>
    <row r="17026" spans="1:3" x14ac:dyDescent="0.35">
      <c r="A17026" s="12"/>
      <c r="B17026" s="12"/>
      <c r="C17026" s="12"/>
    </row>
    <row r="17027" spans="1:3" x14ac:dyDescent="0.35">
      <c r="A17027" s="12"/>
      <c r="B17027" s="12"/>
      <c r="C17027" s="12"/>
    </row>
    <row r="17028" spans="1:3" x14ac:dyDescent="0.35">
      <c r="A17028" s="12"/>
      <c r="B17028" s="12"/>
      <c r="C17028" s="12"/>
    </row>
    <row r="17029" spans="1:3" x14ac:dyDescent="0.35">
      <c r="A17029" s="12"/>
      <c r="B17029" s="12"/>
      <c r="C17029" s="12"/>
    </row>
    <row r="17030" spans="1:3" x14ac:dyDescent="0.35">
      <c r="A17030" s="12"/>
      <c r="B17030" s="12"/>
      <c r="C17030" s="12"/>
    </row>
    <row r="17031" spans="1:3" x14ac:dyDescent="0.35">
      <c r="A17031" s="12"/>
      <c r="B17031" s="12"/>
      <c r="C17031" s="12"/>
    </row>
    <row r="17032" spans="1:3" x14ac:dyDescent="0.35">
      <c r="A17032" s="12"/>
      <c r="B17032" s="12"/>
      <c r="C17032" s="12"/>
    </row>
    <row r="17033" spans="1:3" x14ac:dyDescent="0.35">
      <c r="A17033" s="12"/>
      <c r="B17033" s="12"/>
      <c r="C17033" s="12"/>
    </row>
    <row r="17034" spans="1:3" x14ac:dyDescent="0.35">
      <c r="A17034" s="12"/>
      <c r="B17034" s="12"/>
      <c r="C17034" s="12"/>
    </row>
    <row r="17035" spans="1:3" x14ac:dyDescent="0.35">
      <c r="A17035" s="12"/>
      <c r="B17035" s="12"/>
      <c r="C17035" s="12"/>
    </row>
    <row r="17036" spans="1:3" x14ac:dyDescent="0.35">
      <c r="A17036" s="12"/>
      <c r="B17036" s="12"/>
      <c r="C17036" s="12"/>
    </row>
    <row r="17037" spans="1:3" x14ac:dyDescent="0.35">
      <c r="A17037" s="12"/>
      <c r="B17037" s="12"/>
      <c r="C17037" s="12"/>
    </row>
    <row r="17038" spans="1:3" x14ac:dyDescent="0.35">
      <c r="A17038" s="12"/>
      <c r="B17038" s="12"/>
      <c r="C17038" s="12"/>
    </row>
    <row r="17039" spans="1:3" x14ac:dyDescent="0.35">
      <c r="A17039" s="12"/>
      <c r="B17039" s="12"/>
      <c r="C17039" s="12"/>
    </row>
    <row r="17040" spans="1:3" x14ac:dyDescent="0.35">
      <c r="A17040" s="12"/>
      <c r="B17040" s="12"/>
      <c r="C17040" s="12"/>
    </row>
    <row r="17041" spans="1:3" x14ac:dyDescent="0.35">
      <c r="A17041" s="12"/>
      <c r="B17041" s="12"/>
      <c r="C17041" s="12"/>
    </row>
    <row r="17042" spans="1:3" x14ac:dyDescent="0.35">
      <c r="A17042" s="12"/>
      <c r="B17042" s="12"/>
      <c r="C17042" s="12"/>
    </row>
    <row r="17043" spans="1:3" x14ac:dyDescent="0.35">
      <c r="A17043" s="12"/>
      <c r="B17043" s="12"/>
      <c r="C17043" s="12"/>
    </row>
    <row r="17044" spans="1:3" x14ac:dyDescent="0.35">
      <c r="A17044" s="12"/>
      <c r="B17044" s="12"/>
      <c r="C17044" s="12"/>
    </row>
    <row r="17045" spans="1:3" x14ac:dyDescent="0.35">
      <c r="A17045" s="12"/>
      <c r="B17045" s="12"/>
      <c r="C17045" s="12"/>
    </row>
    <row r="17046" spans="1:3" x14ac:dyDescent="0.35">
      <c r="A17046" s="12"/>
      <c r="B17046" s="12"/>
      <c r="C17046" s="12"/>
    </row>
    <row r="17047" spans="1:3" x14ac:dyDescent="0.35">
      <c r="A17047" s="12"/>
      <c r="B17047" s="12"/>
      <c r="C17047" s="12"/>
    </row>
    <row r="17048" spans="1:3" x14ac:dyDescent="0.35">
      <c r="A17048" s="12"/>
      <c r="B17048" s="12"/>
      <c r="C17048" s="12"/>
    </row>
    <row r="17049" spans="1:3" x14ac:dyDescent="0.35">
      <c r="A17049" s="12"/>
      <c r="B17049" s="12"/>
      <c r="C17049" s="12"/>
    </row>
    <row r="17050" spans="1:3" x14ac:dyDescent="0.35">
      <c r="A17050" s="12"/>
      <c r="B17050" s="12"/>
      <c r="C17050" s="12"/>
    </row>
    <row r="17051" spans="1:3" x14ac:dyDescent="0.35">
      <c r="A17051" s="12"/>
      <c r="B17051" s="12"/>
      <c r="C17051" s="12"/>
    </row>
    <row r="17052" spans="1:3" x14ac:dyDescent="0.35">
      <c r="A17052" s="12"/>
      <c r="B17052" s="12"/>
      <c r="C17052" s="12"/>
    </row>
    <row r="17053" spans="1:3" x14ac:dyDescent="0.35">
      <c r="A17053" s="12"/>
      <c r="B17053" s="12"/>
      <c r="C17053" s="12"/>
    </row>
    <row r="17054" spans="1:3" x14ac:dyDescent="0.35">
      <c r="A17054" s="12"/>
      <c r="B17054" s="12"/>
      <c r="C17054" s="12"/>
    </row>
    <row r="17055" spans="1:3" x14ac:dyDescent="0.35">
      <c r="A17055" s="12"/>
      <c r="B17055" s="12"/>
      <c r="C17055" s="12"/>
    </row>
    <row r="17056" spans="1:3" x14ac:dyDescent="0.35">
      <c r="A17056" s="12"/>
      <c r="B17056" s="12"/>
      <c r="C17056" s="12"/>
    </row>
    <row r="17057" spans="1:3" x14ac:dyDescent="0.35">
      <c r="A17057" s="12"/>
      <c r="B17057" s="12"/>
      <c r="C17057" s="12"/>
    </row>
    <row r="17058" spans="1:3" x14ac:dyDescent="0.35">
      <c r="A17058" s="12"/>
      <c r="B17058" s="12"/>
      <c r="C17058" s="12"/>
    </row>
    <row r="17059" spans="1:3" x14ac:dyDescent="0.35">
      <c r="A17059" s="12"/>
      <c r="B17059" s="12"/>
      <c r="C17059" s="12"/>
    </row>
    <row r="17060" spans="1:3" x14ac:dyDescent="0.35">
      <c r="A17060" s="12"/>
      <c r="B17060" s="12"/>
      <c r="C17060" s="12"/>
    </row>
    <row r="17061" spans="1:3" x14ac:dyDescent="0.35">
      <c r="A17061" s="12"/>
      <c r="B17061" s="12"/>
      <c r="C17061" s="12"/>
    </row>
    <row r="17062" spans="1:3" x14ac:dyDescent="0.35">
      <c r="A17062" s="12"/>
      <c r="B17062" s="12"/>
      <c r="C17062" s="12"/>
    </row>
    <row r="17063" spans="1:3" x14ac:dyDescent="0.35">
      <c r="A17063" s="12"/>
      <c r="B17063" s="12"/>
      <c r="C17063" s="12"/>
    </row>
    <row r="17064" spans="1:3" x14ac:dyDescent="0.35">
      <c r="A17064" s="12"/>
      <c r="B17064" s="12"/>
      <c r="C17064" s="12"/>
    </row>
    <row r="17065" spans="1:3" x14ac:dyDescent="0.35">
      <c r="A17065" s="12"/>
      <c r="B17065" s="12"/>
      <c r="C17065" s="12"/>
    </row>
    <row r="17066" spans="1:3" x14ac:dyDescent="0.35">
      <c r="A17066" s="12"/>
      <c r="B17066" s="12"/>
      <c r="C17066" s="12"/>
    </row>
    <row r="17067" spans="1:3" x14ac:dyDescent="0.35">
      <c r="A17067" s="12"/>
      <c r="B17067" s="12"/>
      <c r="C17067" s="12"/>
    </row>
    <row r="17068" spans="1:3" x14ac:dyDescent="0.35">
      <c r="A17068" s="12"/>
      <c r="B17068" s="12"/>
      <c r="C17068" s="12"/>
    </row>
    <row r="17069" spans="1:3" x14ac:dyDescent="0.35">
      <c r="A17069" s="12"/>
      <c r="B17069" s="12"/>
      <c r="C17069" s="12"/>
    </row>
    <row r="17070" spans="1:3" x14ac:dyDescent="0.35">
      <c r="A17070" s="12"/>
      <c r="B17070" s="12"/>
      <c r="C17070" s="12"/>
    </row>
    <row r="17071" spans="1:3" x14ac:dyDescent="0.35">
      <c r="A17071" s="12"/>
      <c r="B17071" s="12"/>
      <c r="C17071" s="12"/>
    </row>
    <row r="17072" spans="1:3" x14ac:dyDescent="0.35">
      <c r="A17072" s="12"/>
      <c r="B17072" s="12"/>
      <c r="C17072" s="12"/>
    </row>
    <row r="17073" spans="1:3" x14ac:dyDescent="0.35">
      <c r="A17073" s="12"/>
      <c r="B17073" s="12"/>
      <c r="C17073" s="12"/>
    </row>
    <row r="17074" spans="1:3" x14ac:dyDescent="0.35">
      <c r="A17074" s="12"/>
      <c r="B17074" s="12"/>
      <c r="C17074" s="12"/>
    </row>
    <row r="17075" spans="1:3" x14ac:dyDescent="0.35">
      <c r="A17075" s="12"/>
      <c r="B17075" s="12"/>
      <c r="C17075" s="12"/>
    </row>
    <row r="17076" spans="1:3" x14ac:dyDescent="0.35">
      <c r="A17076" s="12"/>
      <c r="B17076" s="12"/>
      <c r="C17076" s="12"/>
    </row>
    <row r="17077" spans="1:3" x14ac:dyDescent="0.35">
      <c r="A17077" s="12"/>
      <c r="B17077" s="12"/>
      <c r="C17077" s="12"/>
    </row>
    <row r="17078" spans="1:3" x14ac:dyDescent="0.35">
      <c r="A17078" s="12"/>
      <c r="B17078" s="12"/>
      <c r="C17078" s="12"/>
    </row>
    <row r="17079" spans="1:3" x14ac:dyDescent="0.35">
      <c r="A17079" s="12"/>
      <c r="B17079" s="12"/>
      <c r="C17079" s="12"/>
    </row>
    <row r="17080" spans="1:3" x14ac:dyDescent="0.35">
      <c r="A17080" s="12"/>
      <c r="B17080" s="12"/>
      <c r="C17080" s="12"/>
    </row>
    <row r="17081" spans="1:3" x14ac:dyDescent="0.35">
      <c r="A17081" s="12"/>
      <c r="B17081" s="12"/>
      <c r="C17081" s="12"/>
    </row>
    <row r="17082" spans="1:3" x14ac:dyDescent="0.35">
      <c r="A17082" s="12"/>
      <c r="B17082" s="12"/>
      <c r="C17082" s="12"/>
    </row>
    <row r="17083" spans="1:3" x14ac:dyDescent="0.35">
      <c r="A17083" s="12"/>
      <c r="B17083" s="12"/>
      <c r="C17083" s="12"/>
    </row>
    <row r="17084" spans="1:3" x14ac:dyDescent="0.35">
      <c r="A17084" s="12"/>
      <c r="B17084" s="12"/>
      <c r="C17084" s="12"/>
    </row>
    <row r="17085" spans="1:3" x14ac:dyDescent="0.35">
      <c r="A17085" s="12"/>
      <c r="B17085" s="12"/>
      <c r="C17085" s="12"/>
    </row>
    <row r="17086" spans="1:3" x14ac:dyDescent="0.35">
      <c r="A17086" s="12"/>
      <c r="B17086" s="12"/>
      <c r="C17086" s="12"/>
    </row>
    <row r="17087" spans="1:3" x14ac:dyDescent="0.35">
      <c r="A17087" s="12"/>
      <c r="B17087" s="12"/>
      <c r="C17087" s="12"/>
    </row>
    <row r="17088" spans="1:3" x14ac:dyDescent="0.35">
      <c r="A17088" s="12"/>
      <c r="B17088" s="12"/>
      <c r="C17088" s="12"/>
    </row>
    <row r="17089" spans="1:3" x14ac:dyDescent="0.35">
      <c r="A17089" s="12"/>
      <c r="B17089" s="12"/>
      <c r="C17089" s="12"/>
    </row>
    <row r="17090" spans="1:3" x14ac:dyDescent="0.35">
      <c r="A17090" s="12"/>
      <c r="B17090" s="12"/>
      <c r="C17090" s="12"/>
    </row>
    <row r="17091" spans="1:3" x14ac:dyDescent="0.35">
      <c r="A17091" s="12"/>
      <c r="B17091" s="12"/>
      <c r="C17091" s="12"/>
    </row>
    <row r="17092" spans="1:3" x14ac:dyDescent="0.35">
      <c r="A17092" s="12"/>
      <c r="B17092" s="12"/>
      <c r="C17092" s="12"/>
    </row>
    <row r="17093" spans="1:3" x14ac:dyDescent="0.35">
      <c r="A17093" s="12"/>
      <c r="B17093" s="12"/>
      <c r="C17093" s="12"/>
    </row>
    <row r="17094" spans="1:3" x14ac:dyDescent="0.35">
      <c r="A17094" s="12"/>
      <c r="B17094" s="12"/>
      <c r="C17094" s="12"/>
    </row>
    <row r="17095" spans="1:3" x14ac:dyDescent="0.35">
      <c r="A17095" s="12"/>
      <c r="B17095" s="12"/>
      <c r="C17095" s="12"/>
    </row>
    <row r="17096" spans="1:3" x14ac:dyDescent="0.35">
      <c r="A17096" s="12"/>
      <c r="B17096" s="12"/>
      <c r="C17096" s="12"/>
    </row>
    <row r="17097" spans="1:3" x14ac:dyDescent="0.35">
      <c r="A17097" s="12"/>
      <c r="B17097" s="12"/>
      <c r="C17097" s="12"/>
    </row>
    <row r="17098" spans="1:3" x14ac:dyDescent="0.35">
      <c r="A17098" s="12"/>
      <c r="B17098" s="12"/>
      <c r="C17098" s="12"/>
    </row>
    <row r="17099" spans="1:3" x14ac:dyDescent="0.35">
      <c r="A17099" s="12"/>
      <c r="B17099" s="12"/>
      <c r="C17099" s="12"/>
    </row>
    <row r="17100" spans="1:3" x14ac:dyDescent="0.35">
      <c r="A17100" s="12"/>
      <c r="B17100" s="12"/>
      <c r="C17100" s="12"/>
    </row>
    <row r="17101" spans="1:3" x14ac:dyDescent="0.35">
      <c r="A17101" s="12"/>
      <c r="B17101" s="12"/>
      <c r="C17101" s="12"/>
    </row>
    <row r="17102" spans="1:3" x14ac:dyDescent="0.35">
      <c r="A17102" s="12"/>
      <c r="B17102" s="12"/>
      <c r="C17102" s="12"/>
    </row>
    <row r="17103" spans="1:3" x14ac:dyDescent="0.35">
      <c r="A17103" s="12"/>
      <c r="B17103" s="12"/>
      <c r="C17103" s="12"/>
    </row>
    <row r="17104" spans="1:3" x14ac:dyDescent="0.35">
      <c r="A17104" s="12"/>
      <c r="B17104" s="12"/>
      <c r="C17104" s="12"/>
    </row>
    <row r="17105" spans="1:3" x14ac:dyDescent="0.35">
      <c r="A17105" s="12"/>
      <c r="B17105" s="12"/>
      <c r="C17105" s="12"/>
    </row>
    <row r="17106" spans="1:3" x14ac:dyDescent="0.35">
      <c r="A17106" s="12"/>
      <c r="B17106" s="12"/>
      <c r="C17106" s="12"/>
    </row>
    <row r="17107" spans="1:3" x14ac:dyDescent="0.35">
      <c r="A17107" s="12"/>
      <c r="B17107" s="12"/>
      <c r="C17107" s="12"/>
    </row>
    <row r="17108" spans="1:3" x14ac:dyDescent="0.35">
      <c r="A17108" s="12"/>
      <c r="B17108" s="12"/>
      <c r="C17108" s="12"/>
    </row>
    <row r="17109" spans="1:3" x14ac:dyDescent="0.35">
      <c r="A17109" s="12"/>
      <c r="B17109" s="12"/>
      <c r="C17109" s="12"/>
    </row>
    <row r="17110" spans="1:3" x14ac:dyDescent="0.35">
      <c r="A17110" s="12"/>
      <c r="B17110" s="12"/>
      <c r="C17110" s="12"/>
    </row>
    <row r="17111" spans="1:3" x14ac:dyDescent="0.35">
      <c r="A17111" s="12"/>
      <c r="B17111" s="12"/>
      <c r="C17111" s="12"/>
    </row>
    <row r="17112" spans="1:3" x14ac:dyDescent="0.35">
      <c r="A17112" s="12"/>
      <c r="B17112" s="12"/>
      <c r="C17112" s="12"/>
    </row>
    <row r="17113" spans="1:3" x14ac:dyDescent="0.35">
      <c r="A17113" s="12"/>
      <c r="B17113" s="12"/>
      <c r="C17113" s="12"/>
    </row>
    <row r="17114" spans="1:3" x14ac:dyDescent="0.35">
      <c r="A17114" s="12"/>
      <c r="B17114" s="12"/>
      <c r="C17114" s="12"/>
    </row>
    <row r="17115" spans="1:3" x14ac:dyDescent="0.35">
      <c r="A17115" s="12"/>
      <c r="B17115" s="12"/>
      <c r="C17115" s="12"/>
    </row>
    <row r="17116" spans="1:3" x14ac:dyDescent="0.35">
      <c r="A17116" s="12"/>
      <c r="B17116" s="12"/>
      <c r="C17116" s="12"/>
    </row>
    <row r="17117" spans="1:3" x14ac:dyDescent="0.35">
      <c r="A17117" s="12"/>
      <c r="B17117" s="12"/>
      <c r="C17117" s="12"/>
    </row>
    <row r="17118" spans="1:3" x14ac:dyDescent="0.35">
      <c r="A17118" s="12"/>
      <c r="B17118" s="12"/>
      <c r="C17118" s="12"/>
    </row>
    <row r="17119" spans="1:3" x14ac:dyDescent="0.35">
      <c r="A17119" s="12"/>
      <c r="B17119" s="12"/>
      <c r="C17119" s="12"/>
    </row>
    <row r="17120" spans="1:3" x14ac:dyDescent="0.35">
      <c r="A17120" s="12"/>
      <c r="B17120" s="12"/>
      <c r="C17120" s="12"/>
    </row>
    <row r="17121" spans="1:3" x14ac:dyDescent="0.35">
      <c r="A17121" s="12"/>
      <c r="B17121" s="12"/>
      <c r="C17121" s="12"/>
    </row>
    <row r="17122" spans="1:3" x14ac:dyDescent="0.35">
      <c r="A17122" s="12"/>
      <c r="B17122" s="12"/>
      <c r="C17122" s="12"/>
    </row>
    <row r="17123" spans="1:3" x14ac:dyDescent="0.35">
      <c r="A17123" s="12"/>
      <c r="B17123" s="12"/>
      <c r="C17123" s="12"/>
    </row>
    <row r="17124" spans="1:3" x14ac:dyDescent="0.35">
      <c r="A17124" s="12"/>
      <c r="B17124" s="12"/>
      <c r="C17124" s="12"/>
    </row>
    <row r="17125" spans="1:3" x14ac:dyDescent="0.35">
      <c r="A17125" s="12"/>
      <c r="B17125" s="12"/>
      <c r="C17125" s="12"/>
    </row>
    <row r="17126" spans="1:3" x14ac:dyDescent="0.35">
      <c r="A17126" s="12"/>
      <c r="B17126" s="12"/>
      <c r="C17126" s="12"/>
    </row>
    <row r="17127" spans="1:3" x14ac:dyDescent="0.35">
      <c r="A17127" s="12"/>
      <c r="B17127" s="12"/>
      <c r="C17127" s="12"/>
    </row>
    <row r="17128" spans="1:3" x14ac:dyDescent="0.35">
      <c r="A17128" s="12"/>
      <c r="B17128" s="12"/>
      <c r="C17128" s="12"/>
    </row>
    <row r="17129" spans="1:3" x14ac:dyDescent="0.35">
      <c r="A17129" s="12"/>
      <c r="B17129" s="12"/>
      <c r="C17129" s="12"/>
    </row>
    <row r="17130" spans="1:3" x14ac:dyDescent="0.35">
      <c r="A17130" s="12"/>
      <c r="B17130" s="12"/>
      <c r="C17130" s="12"/>
    </row>
    <row r="17131" spans="1:3" x14ac:dyDescent="0.35">
      <c r="A17131" s="12"/>
      <c r="B17131" s="12"/>
      <c r="C17131" s="12"/>
    </row>
    <row r="17132" spans="1:3" x14ac:dyDescent="0.35">
      <c r="A17132" s="12"/>
      <c r="B17132" s="12"/>
      <c r="C17132" s="12"/>
    </row>
    <row r="17133" spans="1:3" x14ac:dyDescent="0.35">
      <c r="A17133" s="12"/>
      <c r="B17133" s="12"/>
      <c r="C17133" s="12"/>
    </row>
    <row r="17134" spans="1:3" x14ac:dyDescent="0.35">
      <c r="A17134" s="12"/>
      <c r="B17134" s="12"/>
      <c r="C17134" s="12"/>
    </row>
    <row r="17135" spans="1:3" x14ac:dyDescent="0.35">
      <c r="A17135" s="12"/>
      <c r="B17135" s="12"/>
      <c r="C17135" s="12"/>
    </row>
    <row r="17136" spans="1:3" x14ac:dyDescent="0.35">
      <c r="A17136" s="12"/>
      <c r="B17136" s="12"/>
      <c r="C17136" s="12"/>
    </row>
    <row r="17137" spans="1:3" x14ac:dyDescent="0.35">
      <c r="A17137" s="12"/>
      <c r="B17137" s="12"/>
      <c r="C17137" s="12"/>
    </row>
    <row r="17138" spans="1:3" x14ac:dyDescent="0.35">
      <c r="A17138" s="12"/>
      <c r="B17138" s="12"/>
      <c r="C17138" s="12"/>
    </row>
    <row r="17139" spans="1:3" x14ac:dyDescent="0.35">
      <c r="A17139" s="12"/>
      <c r="B17139" s="12"/>
      <c r="C17139" s="12"/>
    </row>
    <row r="17140" spans="1:3" x14ac:dyDescent="0.35">
      <c r="A17140" s="12"/>
      <c r="B17140" s="12"/>
      <c r="C17140" s="12"/>
    </row>
    <row r="17141" spans="1:3" x14ac:dyDescent="0.35">
      <c r="A17141" s="12"/>
      <c r="B17141" s="12"/>
      <c r="C17141" s="12"/>
    </row>
    <row r="17142" spans="1:3" x14ac:dyDescent="0.35">
      <c r="A17142" s="12"/>
      <c r="B17142" s="12"/>
      <c r="C17142" s="12"/>
    </row>
    <row r="17143" spans="1:3" x14ac:dyDescent="0.35">
      <c r="A17143" s="12"/>
      <c r="B17143" s="12"/>
      <c r="C17143" s="12"/>
    </row>
    <row r="17144" spans="1:3" x14ac:dyDescent="0.35">
      <c r="A17144" s="12"/>
      <c r="B17144" s="12"/>
      <c r="C17144" s="12"/>
    </row>
    <row r="17145" spans="1:3" x14ac:dyDescent="0.35">
      <c r="A17145" s="12"/>
      <c r="B17145" s="12"/>
      <c r="C17145" s="12"/>
    </row>
    <row r="17146" spans="1:3" x14ac:dyDescent="0.35">
      <c r="A17146" s="12"/>
      <c r="B17146" s="12"/>
      <c r="C17146" s="12"/>
    </row>
    <row r="17147" spans="1:3" x14ac:dyDescent="0.35">
      <c r="A17147" s="12"/>
      <c r="B17147" s="12"/>
      <c r="C17147" s="12"/>
    </row>
    <row r="17148" spans="1:3" x14ac:dyDescent="0.35">
      <c r="A17148" s="12"/>
      <c r="B17148" s="12"/>
      <c r="C17148" s="12"/>
    </row>
    <row r="17149" spans="1:3" x14ac:dyDescent="0.35">
      <c r="A17149" s="12"/>
      <c r="B17149" s="12"/>
      <c r="C17149" s="12"/>
    </row>
    <row r="17150" spans="1:3" x14ac:dyDescent="0.35">
      <c r="A17150" s="12"/>
      <c r="B17150" s="12"/>
      <c r="C17150" s="12"/>
    </row>
    <row r="17151" spans="1:3" x14ac:dyDescent="0.35">
      <c r="A17151" s="12"/>
      <c r="B17151" s="12"/>
      <c r="C17151" s="12"/>
    </row>
    <row r="17152" spans="1:3" x14ac:dyDescent="0.35">
      <c r="A17152" s="12"/>
      <c r="B17152" s="12"/>
      <c r="C17152" s="12"/>
    </row>
    <row r="17153" spans="1:3" x14ac:dyDescent="0.35">
      <c r="A17153" s="12"/>
      <c r="B17153" s="12"/>
      <c r="C17153" s="12"/>
    </row>
    <row r="17154" spans="1:3" x14ac:dyDescent="0.35">
      <c r="A17154" s="12"/>
      <c r="B17154" s="12"/>
      <c r="C17154" s="12"/>
    </row>
    <row r="17155" spans="1:3" x14ac:dyDescent="0.35">
      <c r="A17155" s="12"/>
      <c r="B17155" s="12"/>
      <c r="C17155" s="12"/>
    </row>
    <row r="17156" spans="1:3" x14ac:dyDescent="0.35">
      <c r="A17156" s="12"/>
      <c r="B17156" s="12"/>
      <c r="C17156" s="12"/>
    </row>
    <row r="17157" spans="1:3" x14ac:dyDescent="0.35">
      <c r="A17157" s="12"/>
      <c r="B17157" s="12"/>
      <c r="C17157" s="12"/>
    </row>
    <row r="17158" spans="1:3" x14ac:dyDescent="0.35">
      <c r="A17158" s="12"/>
      <c r="B17158" s="12"/>
      <c r="C17158" s="12"/>
    </row>
    <row r="17159" spans="1:3" x14ac:dyDescent="0.35">
      <c r="A17159" s="12"/>
      <c r="B17159" s="12"/>
      <c r="C17159" s="12"/>
    </row>
    <row r="17160" spans="1:3" x14ac:dyDescent="0.35">
      <c r="A17160" s="12"/>
      <c r="B17160" s="12"/>
      <c r="C17160" s="12"/>
    </row>
    <row r="17161" spans="1:3" x14ac:dyDescent="0.35">
      <c r="A17161" s="12"/>
      <c r="B17161" s="12"/>
      <c r="C17161" s="12"/>
    </row>
    <row r="17162" spans="1:3" x14ac:dyDescent="0.35">
      <c r="A17162" s="12"/>
      <c r="B17162" s="12"/>
      <c r="C17162" s="12"/>
    </row>
    <row r="17163" spans="1:3" x14ac:dyDescent="0.35">
      <c r="A17163" s="12"/>
      <c r="B17163" s="12"/>
      <c r="C17163" s="12"/>
    </row>
    <row r="17164" spans="1:3" x14ac:dyDescent="0.35">
      <c r="A17164" s="12"/>
      <c r="B17164" s="12"/>
      <c r="C17164" s="12"/>
    </row>
    <row r="17165" spans="1:3" x14ac:dyDescent="0.35">
      <c r="A17165" s="12"/>
      <c r="B17165" s="12"/>
      <c r="C17165" s="12"/>
    </row>
    <row r="17166" spans="1:3" x14ac:dyDescent="0.35">
      <c r="A17166" s="12"/>
      <c r="B17166" s="12"/>
      <c r="C17166" s="12"/>
    </row>
    <row r="17167" spans="1:3" x14ac:dyDescent="0.35">
      <c r="A17167" s="12"/>
      <c r="B17167" s="12"/>
      <c r="C17167" s="12"/>
    </row>
    <row r="17168" spans="1:3" x14ac:dyDescent="0.35">
      <c r="A17168" s="12"/>
      <c r="B17168" s="12"/>
      <c r="C17168" s="12"/>
    </row>
    <row r="17169" spans="1:3" x14ac:dyDescent="0.35">
      <c r="A17169" s="12"/>
      <c r="B17169" s="12"/>
      <c r="C17169" s="12"/>
    </row>
    <row r="17170" spans="1:3" x14ac:dyDescent="0.35">
      <c r="A17170" s="12"/>
      <c r="B17170" s="12"/>
      <c r="C17170" s="12"/>
    </row>
    <row r="17171" spans="1:3" x14ac:dyDescent="0.35">
      <c r="A17171" s="12"/>
      <c r="B17171" s="12"/>
      <c r="C17171" s="12"/>
    </row>
    <row r="17172" spans="1:3" x14ac:dyDescent="0.35">
      <c r="A17172" s="12"/>
      <c r="B17172" s="12"/>
      <c r="C17172" s="12"/>
    </row>
    <row r="17173" spans="1:3" x14ac:dyDescent="0.35">
      <c r="A17173" s="12"/>
      <c r="B17173" s="12"/>
      <c r="C17173" s="12"/>
    </row>
    <row r="17174" spans="1:3" x14ac:dyDescent="0.35">
      <c r="A17174" s="12"/>
      <c r="B17174" s="12"/>
      <c r="C17174" s="12"/>
    </row>
    <row r="17175" spans="1:3" x14ac:dyDescent="0.35">
      <c r="A17175" s="12"/>
      <c r="B17175" s="12"/>
      <c r="C17175" s="12"/>
    </row>
    <row r="17176" spans="1:3" x14ac:dyDescent="0.35">
      <c r="A17176" s="12"/>
      <c r="B17176" s="12"/>
      <c r="C17176" s="12"/>
    </row>
    <row r="17177" spans="1:3" x14ac:dyDescent="0.35">
      <c r="A17177" s="12"/>
      <c r="B17177" s="12"/>
      <c r="C17177" s="12"/>
    </row>
    <row r="17178" spans="1:3" x14ac:dyDescent="0.35">
      <c r="A17178" s="12"/>
      <c r="B17178" s="12"/>
      <c r="C17178" s="12"/>
    </row>
    <row r="17179" spans="1:3" x14ac:dyDescent="0.35">
      <c r="A17179" s="12"/>
      <c r="B17179" s="12"/>
      <c r="C17179" s="12"/>
    </row>
    <row r="17180" spans="1:3" x14ac:dyDescent="0.35">
      <c r="A17180" s="12"/>
      <c r="B17180" s="12"/>
      <c r="C17180" s="12"/>
    </row>
    <row r="17181" spans="1:3" x14ac:dyDescent="0.35">
      <c r="A17181" s="12"/>
      <c r="B17181" s="12"/>
      <c r="C17181" s="12"/>
    </row>
    <row r="17182" spans="1:3" x14ac:dyDescent="0.35">
      <c r="A17182" s="12"/>
      <c r="B17182" s="12"/>
      <c r="C17182" s="12"/>
    </row>
    <row r="17183" spans="1:3" x14ac:dyDescent="0.35">
      <c r="A17183" s="12"/>
      <c r="B17183" s="12"/>
      <c r="C17183" s="12"/>
    </row>
    <row r="17184" spans="1:3" x14ac:dyDescent="0.35">
      <c r="A17184" s="12"/>
      <c r="B17184" s="12"/>
      <c r="C17184" s="12"/>
    </row>
    <row r="17185" spans="1:3" x14ac:dyDescent="0.35">
      <c r="A17185" s="12"/>
      <c r="B17185" s="12"/>
      <c r="C17185" s="12"/>
    </row>
    <row r="17186" spans="1:3" x14ac:dyDescent="0.35">
      <c r="A17186" s="12"/>
      <c r="B17186" s="12"/>
      <c r="C17186" s="12"/>
    </row>
    <row r="17187" spans="1:3" x14ac:dyDescent="0.35">
      <c r="A17187" s="12"/>
      <c r="B17187" s="12"/>
      <c r="C17187" s="12"/>
    </row>
    <row r="17188" spans="1:3" x14ac:dyDescent="0.35">
      <c r="A17188" s="12"/>
      <c r="B17188" s="12"/>
      <c r="C17188" s="12"/>
    </row>
    <row r="17189" spans="1:3" x14ac:dyDescent="0.35">
      <c r="A17189" s="12"/>
      <c r="B17189" s="12"/>
      <c r="C17189" s="12"/>
    </row>
    <row r="17190" spans="1:3" x14ac:dyDescent="0.35">
      <c r="A17190" s="12"/>
      <c r="B17190" s="12"/>
      <c r="C17190" s="12"/>
    </row>
    <row r="17191" spans="1:3" x14ac:dyDescent="0.35">
      <c r="A17191" s="12"/>
      <c r="B17191" s="12"/>
      <c r="C17191" s="12"/>
    </row>
    <row r="17192" spans="1:3" x14ac:dyDescent="0.35">
      <c r="A17192" s="12"/>
      <c r="B17192" s="12"/>
      <c r="C17192" s="12"/>
    </row>
    <row r="17193" spans="1:3" x14ac:dyDescent="0.35">
      <c r="A17193" s="12"/>
      <c r="B17193" s="12"/>
      <c r="C17193" s="12"/>
    </row>
    <row r="17194" spans="1:3" x14ac:dyDescent="0.35">
      <c r="A17194" s="12"/>
      <c r="B17194" s="12"/>
      <c r="C17194" s="12"/>
    </row>
    <row r="17195" spans="1:3" x14ac:dyDescent="0.35">
      <c r="A17195" s="12"/>
      <c r="B17195" s="12"/>
      <c r="C17195" s="12"/>
    </row>
    <row r="17196" spans="1:3" x14ac:dyDescent="0.35">
      <c r="A17196" s="12"/>
      <c r="B17196" s="12"/>
      <c r="C17196" s="12"/>
    </row>
    <row r="17197" spans="1:3" x14ac:dyDescent="0.35">
      <c r="A17197" s="12"/>
      <c r="B17197" s="12"/>
      <c r="C17197" s="12"/>
    </row>
    <row r="17198" spans="1:3" x14ac:dyDescent="0.35">
      <c r="A17198" s="12"/>
      <c r="B17198" s="12"/>
      <c r="C17198" s="12"/>
    </row>
    <row r="17199" spans="1:3" x14ac:dyDescent="0.35">
      <c r="A17199" s="12"/>
      <c r="B17199" s="12"/>
      <c r="C17199" s="12"/>
    </row>
    <row r="17200" spans="1:3" x14ac:dyDescent="0.35">
      <c r="A17200" s="12"/>
      <c r="B17200" s="12"/>
      <c r="C17200" s="12"/>
    </row>
    <row r="17201" spans="1:3" x14ac:dyDescent="0.35">
      <c r="A17201" s="12"/>
      <c r="B17201" s="12"/>
      <c r="C17201" s="12"/>
    </row>
    <row r="17202" spans="1:3" x14ac:dyDescent="0.35">
      <c r="A17202" s="12"/>
      <c r="B17202" s="12"/>
      <c r="C17202" s="12"/>
    </row>
    <row r="17203" spans="1:3" x14ac:dyDescent="0.35">
      <c r="A17203" s="12"/>
      <c r="B17203" s="12"/>
      <c r="C17203" s="12"/>
    </row>
    <row r="17204" spans="1:3" x14ac:dyDescent="0.35">
      <c r="A17204" s="12"/>
      <c r="B17204" s="12"/>
      <c r="C17204" s="12"/>
    </row>
    <row r="17205" spans="1:3" x14ac:dyDescent="0.35">
      <c r="A17205" s="12"/>
      <c r="B17205" s="12"/>
      <c r="C17205" s="12"/>
    </row>
    <row r="17206" spans="1:3" x14ac:dyDescent="0.35">
      <c r="A17206" s="12"/>
      <c r="B17206" s="12"/>
      <c r="C17206" s="12"/>
    </row>
    <row r="17207" spans="1:3" x14ac:dyDescent="0.35">
      <c r="A17207" s="12"/>
      <c r="B17207" s="12"/>
      <c r="C17207" s="12"/>
    </row>
    <row r="17208" spans="1:3" x14ac:dyDescent="0.35">
      <c r="A17208" s="12"/>
      <c r="B17208" s="12"/>
      <c r="C17208" s="12"/>
    </row>
    <row r="17209" spans="1:3" x14ac:dyDescent="0.35">
      <c r="A17209" s="12"/>
      <c r="B17209" s="12"/>
      <c r="C17209" s="12"/>
    </row>
    <row r="17210" spans="1:3" x14ac:dyDescent="0.35">
      <c r="A17210" s="12"/>
      <c r="B17210" s="12"/>
      <c r="C17210" s="12"/>
    </row>
    <row r="17211" spans="1:3" x14ac:dyDescent="0.35">
      <c r="A17211" s="12"/>
      <c r="B17211" s="12"/>
      <c r="C17211" s="12"/>
    </row>
    <row r="17212" spans="1:3" x14ac:dyDescent="0.35">
      <c r="A17212" s="12"/>
      <c r="B17212" s="12"/>
      <c r="C17212" s="12"/>
    </row>
    <row r="17213" spans="1:3" x14ac:dyDescent="0.35">
      <c r="A17213" s="12"/>
      <c r="B17213" s="12"/>
      <c r="C17213" s="12"/>
    </row>
    <row r="17214" spans="1:3" x14ac:dyDescent="0.35">
      <c r="A17214" s="12"/>
      <c r="B17214" s="12"/>
      <c r="C17214" s="12"/>
    </row>
    <row r="17215" spans="1:3" x14ac:dyDescent="0.35">
      <c r="A17215" s="12"/>
      <c r="B17215" s="12"/>
      <c r="C17215" s="12"/>
    </row>
    <row r="17216" spans="1:3" x14ac:dyDescent="0.35">
      <c r="A17216" s="12"/>
      <c r="B17216" s="12"/>
      <c r="C17216" s="12"/>
    </row>
    <row r="17217" spans="1:3" x14ac:dyDescent="0.35">
      <c r="A17217" s="12"/>
      <c r="B17217" s="12"/>
      <c r="C17217" s="12"/>
    </row>
    <row r="17218" spans="1:3" x14ac:dyDescent="0.35">
      <c r="A17218" s="12"/>
      <c r="B17218" s="12"/>
      <c r="C17218" s="12"/>
    </row>
    <row r="17219" spans="1:3" x14ac:dyDescent="0.35">
      <c r="A17219" s="12"/>
      <c r="B17219" s="12"/>
      <c r="C17219" s="12"/>
    </row>
    <row r="17220" spans="1:3" x14ac:dyDescent="0.35">
      <c r="A17220" s="12"/>
      <c r="B17220" s="12"/>
      <c r="C17220" s="12"/>
    </row>
    <row r="17221" spans="1:3" x14ac:dyDescent="0.35">
      <c r="A17221" s="12"/>
      <c r="B17221" s="12"/>
      <c r="C17221" s="12"/>
    </row>
    <row r="17222" spans="1:3" x14ac:dyDescent="0.35">
      <c r="A17222" s="12"/>
      <c r="B17222" s="12"/>
      <c r="C17222" s="12"/>
    </row>
    <row r="17223" spans="1:3" x14ac:dyDescent="0.35">
      <c r="A17223" s="12"/>
      <c r="B17223" s="12"/>
      <c r="C17223" s="12"/>
    </row>
    <row r="17224" spans="1:3" x14ac:dyDescent="0.35">
      <c r="A17224" s="12"/>
      <c r="B17224" s="12"/>
      <c r="C17224" s="12"/>
    </row>
    <row r="17225" spans="1:3" x14ac:dyDescent="0.35">
      <c r="A17225" s="12"/>
      <c r="B17225" s="12"/>
      <c r="C17225" s="12"/>
    </row>
    <row r="17226" spans="1:3" x14ac:dyDescent="0.35">
      <c r="A17226" s="12"/>
      <c r="B17226" s="12"/>
      <c r="C17226" s="12"/>
    </row>
    <row r="17227" spans="1:3" x14ac:dyDescent="0.35">
      <c r="A17227" s="12"/>
      <c r="B17227" s="12"/>
      <c r="C17227" s="12"/>
    </row>
    <row r="17228" spans="1:3" x14ac:dyDescent="0.35">
      <c r="A17228" s="12"/>
      <c r="B17228" s="12"/>
      <c r="C17228" s="12"/>
    </row>
    <row r="17229" spans="1:3" x14ac:dyDescent="0.35">
      <c r="A17229" s="12"/>
      <c r="B17229" s="12"/>
      <c r="C17229" s="12"/>
    </row>
    <row r="17230" spans="1:3" x14ac:dyDescent="0.35">
      <c r="A17230" s="12"/>
      <c r="B17230" s="12"/>
      <c r="C17230" s="12"/>
    </row>
    <row r="17231" spans="1:3" x14ac:dyDescent="0.35">
      <c r="A17231" s="12"/>
      <c r="B17231" s="12"/>
      <c r="C17231" s="12"/>
    </row>
    <row r="17232" spans="1:3" x14ac:dyDescent="0.35">
      <c r="A17232" s="12"/>
      <c r="B17232" s="12"/>
      <c r="C17232" s="12"/>
    </row>
    <row r="17233" spans="1:3" x14ac:dyDescent="0.35">
      <c r="A17233" s="12"/>
      <c r="B17233" s="12"/>
      <c r="C17233" s="12"/>
    </row>
    <row r="17234" spans="1:3" x14ac:dyDescent="0.35">
      <c r="A17234" s="12"/>
      <c r="B17234" s="12"/>
      <c r="C17234" s="12"/>
    </row>
    <row r="17235" spans="1:3" x14ac:dyDescent="0.35">
      <c r="A17235" s="12"/>
      <c r="B17235" s="12"/>
      <c r="C17235" s="12"/>
    </row>
    <row r="17236" spans="1:3" x14ac:dyDescent="0.35">
      <c r="A17236" s="12"/>
      <c r="B17236" s="12"/>
      <c r="C17236" s="12"/>
    </row>
    <row r="17237" spans="1:3" x14ac:dyDescent="0.35">
      <c r="A17237" s="12"/>
      <c r="B17237" s="12"/>
      <c r="C17237" s="12"/>
    </row>
    <row r="17238" spans="1:3" x14ac:dyDescent="0.35">
      <c r="A17238" s="12"/>
      <c r="B17238" s="12"/>
      <c r="C17238" s="12"/>
    </row>
    <row r="17239" spans="1:3" x14ac:dyDescent="0.35">
      <c r="A17239" s="12"/>
      <c r="B17239" s="12"/>
      <c r="C17239" s="12"/>
    </row>
    <row r="17240" spans="1:3" x14ac:dyDescent="0.35">
      <c r="A17240" s="12"/>
      <c r="B17240" s="12"/>
      <c r="C17240" s="12"/>
    </row>
    <row r="17241" spans="1:3" x14ac:dyDescent="0.35">
      <c r="A17241" s="12"/>
      <c r="B17241" s="12"/>
      <c r="C17241" s="12"/>
    </row>
    <row r="17242" spans="1:3" x14ac:dyDescent="0.35">
      <c r="A17242" s="12"/>
      <c r="B17242" s="12"/>
      <c r="C17242" s="12"/>
    </row>
    <row r="17243" spans="1:3" x14ac:dyDescent="0.35">
      <c r="A17243" s="12"/>
      <c r="B17243" s="12"/>
      <c r="C17243" s="12"/>
    </row>
    <row r="17244" spans="1:3" x14ac:dyDescent="0.35">
      <c r="A17244" s="12"/>
      <c r="B17244" s="12"/>
      <c r="C17244" s="12"/>
    </row>
    <row r="17245" spans="1:3" x14ac:dyDescent="0.35">
      <c r="A17245" s="12"/>
      <c r="B17245" s="12"/>
      <c r="C17245" s="12"/>
    </row>
    <row r="17246" spans="1:3" x14ac:dyDescent="0.35">
      <c r="A17246" s="12"/>
      <c r="B17246" s="12"/>
      <c r="C17246" s="12"/>
    </row>
    <row r="17247" spans="1:3" x14ac:dyDescent="0.35">
      <c r="A17247" s="12"/>
      <c r="B17247" s="12"/>
      <c r="C17247" s="12"/>
    </row>
    <row r="17248" spans="1:3" x14ac:dyDescent="0.35">
      <c r="A17248" s="12"/>
      <c r="B17248" s="12"/>
      <c r="C17248" s="12"/>
    </row>
    <row r="17249" spans="1:3" x14ac:dyDescent="0.35">
      <c r="A17249" s="12"/>
      <c r="B17249" s="12"/>
      <c r="C17249" s="12"/>
    </row>
    <row r="17250" spans="1:3" x14ac:dyDescent="0.35">
      <c r="A17250" s="12"/>
      <c r="B17250" s="12"/>
      <c r="C17250" s="12"/>
    </row>
    <row r="17251" spans="1:3" x14ac:dyDescent="0.35">
      <c r="A17251" s="12"/>
      <c r="B17251" s="12"/>
      <c r="C17251" s="12"/>
    </row>
    <row r="17252" spans="1:3" x14ac:dyDescent="0.35">
      <c r="A17252" s="12"/>
      <c r="B17252" s="12"/>
      <c r="C17252" s="12"/>
    </row>
    <row r="17253" spans="1:3" x14ac:dyDescent="0.35">
      <c r="A17253" s="12"/>
      <c r="B17253" s="12"/>
      <c r="C17253" s="12"/>
    </row>
    <row r="17254" spans="1:3" x14ac:dyDescent="0.35">
      <c r="A17254" s="12"/>
      <c r="B17254" s="12"/>
      <c r="C17254" s="12"/>
    </row>
    <row r="17255" spans="1:3" x14ac:dyDescent="0.35">
      <c r="A17255" s="12"/>
      <c r="B17255" s="12"/>
      <c r="C17255" s="12"/>
    </row>
    <row r="17256" spans="1:3" x14ac:dyDescent="0.35">
      <c r="A17256" s="12"/>
      <c r="B17256" s="12"/>
      <c r="C17256" s="12"/>
    </row>
    <row r="17257" spans="1:3" x14ac:dyDescent="0.35">
      <c r="A17257" s="12"/>
      <c r="B17257" s="12"/>
      <c r="C17257" s="12"/>
    </row>
    <row r="17258" spans="1:3" x14ac:dyDescent="0.35">
      <c r="A17258" s="12"/>
      <c r="B17258" s="12"/>
      <c r="C17258" s="12"/>
    </row>
    <row r="17259" spans="1:3" x14ac:dyDescent="0.35">
      <c r="A17259" s="12"/>
      <c r="B17259" s="12"/>
      <c r="C17259" s="12"/>
    </row>
    <row r="17260" spans="1:3" x14ac:dyDescent="0.35">
      <c r="A17260" s="12"/>
      <c r="B17260" s="12"/>
      <c r="C17260" s="12"/>
    </row>
    <row r="17261" spans="1:3" x14ac:dyDescent="0.35">
      <c r="A17261" s="12"/>
      <c r="B17261" s="12"/>
      <c r="C17261" s="12"/>
    </row>
    <row r="17262" spans="1:3" x14ac:dyDescent="0.35">
      <c r="A17262" s="12"/>
      <c r="B17262" s="12"/>
      <c r="C17262" s="12"/>
    </row>
    <row r="17263" spans="1:3" x14ac:dyDescent="0.35">
      <c r="A17263" s="12"/>
      <c r="B17263" s="12"/>
      <c r="C17263" s="12"/>
    </row>
    <row r="17264" spans="1:3" x14ac:dyDescent="0.35">
      <c r="A17264" s="12"/>
      <c r="B17264" s="12"/>
      <c r="C17264" s="12"/>
    </row>
    <row r="17265" spans="1:3" x14ac:dyDescent="0.35">
      <c r="A17265" s="12"/>
      <c r="B17265" s="12"/>
      <c r="C17265" s="12"/>
    </row>
    <row r="17266" spans="1:3" x14ac:dyDescent="0.35">
      <c r="A17266" s="12"/>
      <c r="B17266" s="12"/>
      <c r="C17266" s="12"/>
    </row>
    <row r="17267" spans="1:3" x14ac:dyDescent="0.35">
      <c r="A17267" s="12"/>
      <c r="B17267" s="12"/>
      <c r="C17267" s="12"/>
    </row>
    <row r="17268" spans="1:3" x14ac:dyDescent="0.35">
      <c r="A17268" s="12"/>
      <c r="B17268" s="12"/>
      <c r="C17268" s="12"/>
    </row>
    <row r="17269" spans="1:3" x14ac:dyDescent="0.35">
      <c r="A17269" s="12"/>
      <c r="B17269" s="12"/>
      <c r="C17269" s="12"/>
    </row>
    <row r="17270" spans="1:3" x14ac:dyDescent="0.35">
      <c r="A17270" s="12"/>
      <c r="B17270" s="12"/>
      <c r="C17270" s="12"/>
    </row>
    <row r="17271" spans="1:3" x14ac:dyDescent="0.35">
      <c r="A17271" s="12"/>
      <c r="B17271" s="12"/>
      <c r="C17271" s="12"/>
    </row>
    <row r="17272" spans="1:3" x14ac:dyDescent="0.35">
      <c r="A17272" s="12"/>
      <c r="B17272" s="12"/>
      <c r="C17272" s="12"/>
    </row>
    <row r="17273" spans="1:3" x14ac:dyDescent="0.35">
      <c r="A17273" s="12"/>
      <c r="B17273" s="12"/>
      <c r="C17273" s="12"/>
    </row>
    <row r="17274" spans="1:3" x14ac:dyDescent="0.35">
      <c r="A17274" s="12"/>
      <c r="B17274" s="12"/>
      <c r="C17274" s="12"/>
    </row>
    <row r="17275" spans="1:3" x14ac:dyDescent="0.35">
      <c r="A17275" s="12"/>
      <c r="B17275" s="12"/>
      <c r="C17275" s="12"/>
    </row>
    <row r="17276" spans="1:3" x14ac:dyDescent="0.35">
      <c r="A17276" s="12"/>
      <c r="B17276" s="12"/>
      <c r="C17276" s="12"/>
    </row>
    <row r="17277" spans="1:3" x14ac:dyDescent="0.35">
      <c r="A17277" s="12"/>
      <c r="B17277" s="12"/>
      <c r="C17277" s="12"/>
    </row>
    <row r="17278" spans="1:3" x14ac:dyDescent="0.35">
      <c r="A17278" s="12"/>
      <c r="B17278" s="12"/>
      <c r="C17278" s="12"/>
    </row>
    <row r="17279" spans="1:3" x14ac:dyDescent="0.35">
      <c r="A17279" s="12"/>
      <c r="B17279" s="12"/>
      <c r="C17279" s="12"/>
    </row>
    <row r="17280" spans="1:3" x14ac:dyDescent="0.35">
      <c r="A17280" s="12"/>
      <c r="B17280" s="12"/>
      <c r="C17280" s="12"/>
    </row>
    <row r="17281" spans="1:3" x14ac:dyDescent="0.35">
      <c r="A17281" s="12"/>
      <c r="B17281" s="12"/>
      <c r="C17281" s="12"/>
    </row>
    <row r="17282" spans="1:3" x14ac:dyDescent="0.35">
      <c r="A17282" s="12"/>
      <c r="B17282" s="12"/>
      <c r="C17282" s="12"/>
    </row>
    <row r="17283" spans="1:3" x14ac:dyDescent="0.35">
      <c r="A17283" s="12"/>
      <c r="B17283" s="12"/>
      <c r="C17283" s="12"/>
    </row>
    <row r="17284" spans="1:3" x14ac:dyDescent="0.35">
      <c r="A17284" s="12"/>
      <c r="B17284" s="12"/>
      <c r="C17284" s="12"/>
    </row>
    <row r="17285" spans="1:3" x14ac:dyDescent="0.35">
      <c r="A17285" s="12"/>
      <c r="B17285" s="12"/>
      <c r="C17285" s="12"/>
    </row>
    <row r="17286" spans="1:3" x14ac:dyDescent="0.35">
      <c r="A17286" s="12"/>
      <c r="B17286" s="12"/>
      <c r="C17286" s="12"/>
    </row>
    <row r="17287" spans="1:3" x14ac:dyDescent="0.35">
      <c r="A17287" s="12"/>
      <c r="B17287" s="12"/>
      <c r="C17287" s="12"/>
    </row>
    <row r="17288" spans="1:3" x14ac:dyDescent="0.35">
      <c r="A17288" s="12"/>
      <c r="B17288" s="12"/>
      <c r="C17288" s="12"/>
    </row>
    <row r="17289" spans="1:3" x14ac:dyDescent="0.35">
      <c r="A17289" s="12"/>
      <c r="B17289" s="12"/>
      <c r="C17289" s="12"/>
    </row>
    <row r="17290" spans="1:3" x14ac:dyDescent="0.35">
      <c r="A17290" s="12"/>
      <c r="B17290" s="12"/>
      <c r="C17290" s="12"/>
    </row>
    <row r="17291" spans="1:3" x14ac:dyDescent="0.35">
      <c r="A17291" s="12"/>
      <c r="B17291" s="12"/>
      <c r="C17291" s="12"/>
    </row>
    <row r="17292" spans="1:3" x14ac:dyDescent="0.35">
      <c r="A17292" s="12"/>
      <c r="B17292" s="12"/>
      <c r="C17292" s="12"/>
    </row>
    <row r="17293" spans="1:3" x14ac:dyDescent="0.35">
      <c r="A17293" s="12"/>
      <c r="B17293" s="12"/>
      <c r="C17293" s="12"/>
    </row>
    <row r="17294" spans="1:3" x14ac:dyDescent="0.35">
      <c r="A17294" s="12"/>
      <c r="B17294" s="12"/>
      <c r="C17294" s="12"/>
    </row>
    <row r="17295" spans="1:3" x14ac:dyDescent="0.35">
      <c r="A17295" s="12"/>
      <c r="B17295" s="12"/>
      <c r="C17295" s="12"/>
    </row>
    <row r="17296" spans="1:3" x14ac:dyDescent="0.35">
      <c r="A17296" s="12"/>
      <c r="B17296" s="12"/>
      <c r="C17296" s="12"/>
    </row>
    <row r="17297" spans="1:3" x14ac:dyDescent="0.35">
      <c r="A17297" s="12"/>
      <c r="B17297" s="12"/>
      <c r="C17297" s="12"/>
    </row>
    <row r="17298" spans="1:3" x14ac:dyDescent="0.35">
      <c r="A17298" s="12"/>
      <c r="B17298" s="12"/>
      <c r="C17298" s="12"/>
    </row>
    <row r="17299" spans="1:3" x14ac:dyDescent="0.35">
      <c r="A17299" s="12"/>
      <c r="B17299" s="12"/>
      <c r="C17299" s="12"/>
    </row>
    <row r="17300" spans="1:3" x14ac:dyDescent="0.35">
      <c r="A17300" s="12"/>
      <c r="B17300" s="12"/>
      <c r="C17300" s="12"/>
    </row>
    <row r="17301" spans="1:3" x14ac:dyDescent="0.35">
      <c r="A17301" s="12"/>
      <c r="B17301" s="12"/>
      <c r="C17301" s="12"/>
    </row>
    <row r="17302" spans="1:3" x14ac:dyDescent="0.35">
      <c r="A17302" s="12"/>
      <c r="B17302" s="12"/>
      <c r="C17302" s="12"/>
    </row>
    <row r="17303" spans="1:3" x14ac:dyDescent="0.35">
      <c r="A17303" s="12"/>
      <c r="B17303" s="12"/>
      <c r="C17303" s="12"/>
    </row>
    <row r="17304" spans="1:3" x14ac:dyDescent="0.35">
      <c r="A17304" s="12"/>
      <c r="B17304" s="12"/>
      <c r="C17304" s="12"/>
    </row>
    <row r="17305" spans="1:3" x14ac:dyDescent="0.35">
      <c r="A17305" s="12"/>
      <c r="B17305" s="12"/>
      <c r="C17305" s="12"/>
    </row>
    <row r="17306" spans="1:3" x14ac:dyDescent="0.35">
      <c r="A17306" s="12"/>
      <c r="B17306" s="12"/>
      <c r="C17306" s="12"/>
    </row>
    <row r="17307" spans="1:3" x14ac:dyDescent="0.35">
      <c r="A17307" s="12"/>
      <c r="B17307" s="12"/>
      <c r="C17307" s="12"/>
    </row>
    <row r="17308" spans="1:3" x14ac:dyDescent="0.35">
      <c r="A17308" s="12"/>
      <c r="B17308" s="12"/>
      <c r="C17308" s="12"/>
    </row>
    <row r="17309" spans="1:3" x14ac:dyDescent="0.35">
      <c r="A17309" s="12"/>
      <c r="B17309" s="12"/>
      <c r="C17309" s="12"/>
    </row>
    <row r="17310" spans="1:3" x14ac:dyDescent="0.35">
      <c r="A17310" s="12"/>
      <c r="B17310" s="12"/>
      <c r="C17310" s="12"/>
    </row>
    <row r="17311" spans="1:3" x14ac:dyDescent="0.35">
      <c r="A17311" s="12"/>
      <c r="B17311" s="12"/>
      <c r="C17311" s="12"/>
    </row>
    <row r="17312" spans="1:3" x14ac:dyDescent="0.35">
      <c r="A17312" s="12"/>
      <c r="B17312" s="12"/>
      <c r="C17312" s="12"/>
    </row>
    <row r="17313" spans="1:3" x14ac:dyDescent="0.35">
      <c r="A17313" s="12"/>
      <c r="B17313" s="12"/>
      <c r="C17313" s="12"/>
    </row>
    <row r="17314" spans="1:3" x14ac:dyDescent="0.35">
      <c r="A17314" s="12"/>
      <c r="B17314" s="12"/>
      <c r="C17314" s="12"/>
    </row>
    <row r="17315" spans="1:3" x14ac:dyDescent="0.35">
      <c r="A17315" s="12"/>
      <c r="B17315" s="12"/>
      <c r="C17315" s="12"/>
    </row>
    <row r="17316" spans="1:3" x14ac:dyDescent="0.35">
      <c r="A17316" s="12"/>
      <c r="B17316" s="12"/>
      <c r="C17316" s="12"/>
    </row>
    <row r="17317" spans="1:3" x14ac:dyDescent="0.35">
      <c r="A17317" s="12"/>
      <c r="B17317" s="12"/>
      <c r="C17317" s="12"/>
    </row>
    <row r="17318" spans="1:3" x14ac:dyDescent="0.35">
      <c r="A17318" s="12"/>
      <c r="B17318" s="12"/>
      <c r="C17318" s="12"/>
    </row>
    <row r="17319" spans="1:3" x14ac:dyDescent="0.35">
      <c r="A17319" s="12"/>
      <c r="B17319" s="12"/>
      <c r="C17319" s="12"/>
    </row>
    <row r="17320" spans="1:3" x14ac:dyDescent="0.35">
      <c r="A17320" s="12"/>
      <c r="B17320" s="12"/>
      <c r="C17320" s="12"/>
    </row>
    <row r="17321" spans="1:3" x14ac:dyDescent="0.35">
      <c r="A17321" s="12"/>
      <c r="B17321" s="12"/>
      <c r="C17321" s="12"/>
    </row>
    <row r="17322" spans="1:3" x14ac:dyDescent="0.35">
      <c r="A17322" s="12"/>
      <c r="B17322" s="12"/>
      <c r="C17322" s="12"/>
    </row>
    <row r="17323" spans="1:3" x14ac:dyDescent="0.35">
      <c r="A17323" s="12"/>
      <c r="B17323" s="12"/>
      <c r="C17323" s="12"/>
    </row>
    <row r="17324" spans="1:3" x14ac:dyDescent="0.35">
      <c r="A17324" s="12"/>
      <c r="B17324" s="12"/>
      <c r="C17324" s="12"/>
    </row>
    <row r="17325" spans="1:3" x14ac:dyDescent="0.35">
      <c r="A17325" s="12"/>
      <c r="B17325" s="12"/>
      <c r="C17325" s="12"/>
    </row>
    <row r="17326" spans="1:3" x14ac:dyDescent="0.35">
      <c r="A17326" s="12"/>
      <c r="B17326" s="12"/>
      <c r="C17326" s="12"/>
    </row>
    <row r="17327" spans="1:3" x14ac:dyDescent="0.35">
      <c r="A17327" s="12"/>
      <c r="B17327" s="12"/>
      <c r="C17327" s="12"/>
    </row>
    <row r="17328" spans="1:3" x14ac:dyDescent="0.35">
      <c r="A17328" s="12"/>
      <c r="B17328" s="12"/>
      <c r="C17328" s="12"/>
    </row>
    <row r="17329" spans="1:3" x14ac:dyDescent="0.35">
      <c r="A17329" s="12"/>
      <c r="B17329" s="12"/>
      <c r="C17329" s="12"/>
    </row>
    <row r="17330" spans="1:3" x14ac:dyDescent="0.35">
      <c r="A17330" s="12"/>
      <c r="B17330" s="12"/>
      <c r="C17330" s="12"/>
    </row>
    <row r="17331" spans="1:3" x14ac:dyDescent="0.35">
      <c r="A17331" s="12"/>
      <c r="B17331" s="12"/>
      <c r="C17331" s="12"/>
    </row>
    <row r="17332" spans="1:3" x14ac:dyDescent="0.35">
      <c r="A17332" s="12"/>
      <c r="B17332" s="12"/>
      <c r="C17332" s="12"/>
    </row>
    <row r="17333" spans="1:3" x14ac:dyDescent="0.35">
      <c r="A17333" s="12"/>
      <c r="B17333" s="12"/>
      <c r="C17333" s="12"/>
    </row>
    <row r="17334" spans="1:3" x14ac:dyDescent="0.35">
      <c r="A17334" s="12"/>
      <c r="B17334" s="12"/>
      <c r="C17334" s="12"/>
    </row>
    <row r="17335" spans="1:3" x14ac:dyDescent="0.35">
      <c r="A17335" s="12"/>
      <c r="B17335" s="12"/>
      <c r="C17335" s="12"/>
    </row>
    <row r="17336" spans="1:3" x14ac:dyDescent="0.35">
      <c r="A17336" s="12"/>
      <c r="B17336" s="12"/>
      <c r="C17336" s="12"/>
    </row>
    <row r="17337" spans="1:3" x14ac:dyDescent="0.35">
      <c r="A17337" s="12"/>
      <c r="B17337" s="12"/>
      <c r="C17337" s="12"/>
    </row>
    <row r="17338" spans="1:3" x14ac:dyDescent="0.35">
      <c r="A17338" s="12"/>
      <c r="B17338" s="12"/>
      <c r="C17338" s="12"/>
    </row>
    <row r="17339" spans="1:3" x14ac:dyDescent="0.35">
      <c r="A17339" s="12"/>
      <c r="B17339" s="12"/>
      <c r="C17339" s="12"/>
    </row>
    <row r="17340" spans="1:3" x14ac:dyDescent="0.35">
      <c r="A17340" s="12"/>
      <c r="B17340" s="12"/>
      <c r="C17340" s="12"/>
    </row>
    <row r="17341" spans="1:3" x14ac:dyDescent="0.35">
      <c r="A17341" s="12"/>
      <c r="B17341" s="12"/>
      <c r="C17341" s="12"/>
    </row>
    <row r="17342" spans="1:3" x14ac:dyDescent="0.35">
      <c r="A17342" s="12"/>
      <c r="B17342" s="12"/>
      <c r="C17342" s="12"/>
    </row>
    <row r="17343" spans="1:3" x14ac:dyDescent="0.35">
      <c r="A17343" s="12"/>
      <c r="B17343" s="12"/>
      <c r="C17343" s="12"/>
    </row>
    <row r="17344" spans="1:3" x14ac:dyDescent="0.35">
      <c r="A17344" s="12"/>
      <c r="B17344" s="12"/>
      <c r="C17344" s="12"/>
    </row>
    <row r="17345" spans="1:3" x14ac:dyDescent="0.35">
      <c r="A17345" s="12"/>
      <c r="B17345" s="12"/>
      <c r="C17345" s="12"/>
    </row>
    <row r="17346" spans="1:3" x14ac:dyDescent="0.35">
      <c r="A17346" s="12"/>
      <c r="B17346" s="12"/>
      <c r="C17346" s="12"/>
    </row>
    <row r="17347" spans="1:3" x14ac:dyDescent="0.35">
      <c r="A17347" s="12"/>
      <c r="B17347" s="12"/>
      <c r="C17347" s="12"/>
    </row>
    <row r="17348" spans="1:3" x14ac:dyDescent="0.35">
      <c r="A17348" s="12"/>
      <c r="B17348" s="12"/>
      <c r="C17348" s="12"/>
    </row>
    <row r="17349" spans="1:3" x14ac:dyDescent="0.35">
      <c r="A17349" s="12"/>
      <c r="B17349" s="12"/>
      <c r="C17349" s="12"/>
    </row>
    <row r="17350" spans="1:3" x14ac:dyDescent="0.35">
      <c r="A17350" s="12"/>
      <c r="B17350" s="12"/>
      <c r="C17350" s="12"/>
    </row>
    <row r="17351" spans="1:3" x14ac:dyDescent="0.35">
      <c r="A17351" s="12"/>
      <c r="B17351" s="12"/>
      <c r="C17351" s="12"/>
    </row>
    <row r="17352" spans="1:3" x14ac:dyDescent="0.35">
      <c r="A17352" s="12"/>
      <c r="B17352" s="12"/>
      <c r="C17352" s="12"/>
    </row>
    <row r="17353" spans="1:3" x14ac:dyDescent="0.35">
      <c r="A17353" s="12"/>
      <c r="B17353" s="12"/>
      <c r="C17353" s="12"/>
    </row>
    <row r="17354" spans="1:3" x14ac:dyDescent="0.35">
      <c r="A17354" s="12"/>
      <c r="B17354" s="12"/>
      <c r="C17354" s="12"/>
    </row>
    <row r="17355" spans="1:3" x14ac:dyDescent="0.35">
      <c r="A17355" s="12"/>
      <c r="B17355" s="12"/>
      <c r="C17355" s="12"/>
    </row>
    <row r="17356" spans="1:3" x14ac:dyDescent="0.35">
      <c r="A17356" s="12"/>
      <c r="B17356" s="12"/>
      <c r="C17356" s="12"/>
    </row>
    <row r="17357" spans="1:3" x14ac:dyDescent="0.35">
      <c r="A17357" s="12"/>
      <c r="B17357" s="12"/>
      <c r="C17357" s="12"/>
    </row>
    <row r="17358" spans="1:3" x14ac:dyDescent="0.35">
      <c r="A17358" s="12"/>
      <c r="B17358" s="12"/>
      <c r="C17358" s="12"/>
    </row>
    <row r="17359" spans="1:3" x14ac:dyDescent="0.35">
      <c r="A17359" s="12"/>
      <c r="B17359" s="12"/>
      <c r="C17359" s="12"/>
    </row>
    <row r="17360" spans="1:3" x14ac:dyDescent="0.35">
      <c r="A17360" s="12"/>
      <c r="B17360" s="12"/>
      <c r="C17360" s="12"/>
    </row>
    <row r="17361" spans="1:3" x14ac:dyDescent="0.35">
      <c r="A17361" s="12"/>
      <c r="B17361" s="12"/>
      <c r="C17361" s="12"/>
    </row>
    <row r="17362" spans="1:3" x14ac:dyDescent="0.35">
      <c r="A17362" s="12"/>
      <c r="B17362" s="12"/>
      <c r="C17362" s="12"/>
    </row>
    <row r="17363" spans="1:3" x14ac:dyDescent="0.35">
      <c r="A17363" s="12"/>
      <c r="B17363" s="12"/>
      <c r="C17363" s="12"/>
    </row>
    <row r="17364" spans="1:3" x14ac:dyDescent="0.35">
      <c r="A17364" s="12"/>
      <c r="B17364" s="12"/>
      <c r="C17364" s="12"/>
    </row>
    <row r="17365" spans="1:3" x14ac:dyDescent="0.35">
      <c r="A17365" s="12"/>
      <c r="B17365" s="12"/>
      <c r="C17365" s="12"/>
    </row>
    <row r="17366" spans="1:3" x14ac:dyDescent="0.35">
      <c r="A17366" s="12"/>
      <c r="B17366" s="12"/>
      <c r="C17366" s="12"/>
    </row>
    <row r="17367" spans="1:3" x14ac:dyDescent="0.35">
      <c r="A17367" s="12"/>
      <c r="B17367" s="12"/>
      <c r="C17367" s="12"/>
    </row>
    <row r="17368" spans="1:3" x14ac:dyDescent="0.35">
      <c r="A17368" s="12"/>
      <c r="B17368" s="12"/>
      <c r="C17368" s="12"/>
    </row>
    <row r="17369" spans="1:3" x14ac:dyDescent="0.35">
      <c r="A17369" s="12"/>
      <c r="B17369" s="12"/>
      <c r="C17369" s="12"/>
    </row>
    <row r="17370" spans="1:3" x14ac:dyDescent="0.35">
      <c r="A17370" s="12"/>
      <c r="B17370" s="12"/>
      <c r="C17370" s="12"/>
    </row>
    <row r="17371" spans="1:3" x14ac:dyDescent="0.35">
      <c r="A17371" s="12"/>
      <c r="B17371" s="12"/>
      <c r="C17371" s="12"/>
    </row>
    <row r="17372" spans="1:3" x14ac:dyDescent="0.35">
      <c r="A17372" s="12"/>
      <c r="B17372" s="12"/>
      <c r="C17372" s="12"/>
    </row>
    <row r="17373" spans="1:3" x14ac:dyDescent="0.35">
      <c r="A17373" s="12"/>
      <c r="B17373" s="12"/>
      <c r="C17373" s="12"/>
    </row>
    <row r="17374" spans="1:3" x14ac:dyDescent="0.35">
      <c r="A17374" s="12"/>
      <c r="B17374" s="12"/>
      <c r="C17374" s="12"/>
    </row>
    <row r="17375" spans="1:3" x14ac:dyDescent="0.35">
      <c r="A17375" s="12"/>
      <c r="B17375" s="12"/>
      <c r="C17375" s="12"/>
    </row>
    <row r="17376" spans="1:3" x14ac:dyDescent="0.35">
      <c r="A17376" s="12"/>
      <c r="B17376" s="12"/>
      <c r="C17376" s="12"/>
    </row>
    <row r="17377" spans="1:3" x14ac:dyDescent="0.35">
      <c r="A17377" s="12"/>
      <c r="B17377" s="12"/>
      <c r="C17377" s="12"/>
    </row>
    <row r="17378" spans="1:3" x14ac:dyDescent="0.35">
      <c r="A17378" s="12"/>
      <c r="B17378" s="12"/>
      <c r="C17378" s="12"/>
    </row>
    <row r="17379" spans="1:3" x14ac:dyDescent="0.35">
      <c r="A17379" s="12"/>
      <c r="B17379" s="12"/>
      <c r="C17379" s="12"/>
    </row>
    <row r="17380" spans="1:3" x14ac:dyDescent="0.35">
      <c r="A17380" s="12"/>
      <c r="B17380" s="12"/>
      <c r="C17380" s="12"/>
    </row>
    <row r="17381" spans="1:3" x14ac:dyDescent="0.35">
      <c r="A17381" s="12"/>
      <c r="B17381" s="12"/>
      <c r="C17381" s="12"/>
    </row>
    <row r="17382" spans="1:3" x14ac:dyDescent="0.35">
      <c r="A17382" s="12"/>
      <c r="B17382" s="12"/>
      <c r="C17382" s="12"/>
    </row>
    <row r="17383" spans="1:3" x14ac:dyDescent="0.35">
      <c r="A17383" s="12"/>
      <c r="B17383" s="12"/>
      <c r="C17383" s="12"/>
    </row>
    <row r="17384" spans="1:3" x14ac:dyDescent="0.35">
      <c r="A17384" s="12"/>
      <c r="B17384" s="12"/>
      <c r="C17384" s="12"/>
    </row>
    <row r="17385" spans="1:3" x14ac:dyDescent="0.35">
      <c r="A17385" s="12"/>
      <c r="B17385" s="12"/>
      <c r="C17385" s="12"/>
    </row>
    <row r="17386" spans="1:3" x14ac:dyDescent="0.35">
      <c r="A17386" s="12"/>
      <c r="B17386" s="12"/>
      <c r="C17386" s="12"/>
    </row>
    <row r="17387" spans="1:3" x14ac:dyDescent="0.35">
      <c r="A17387" s="12"/>
      <c r="B17387" s="12"/>
      <c r="C17387" s="12"/>
    </row>
    <row r="17388" spans="1:3" x14ac:dyDescent="0.35">
      <c r="A17388" s="12"/>
      <c r="B17388" s="12"/>
      <c r="C17388" s="12"/>
    </row>
    <row r="17389" spans="1:3" x14ac:dyDescent="0.35">
      <c r="A17389" s="12"/>
      <c r="B17389" s="12"/>
      <c r="C17389" s="12"/>
    </row>
    <row r="17390" spans="1:3" x14ac:dyDescent="0.35">
      <c r="A17390" s="12"/>
      <c r="B17390" s="12"/>
      <c r="C17390" s="12"/>
    </row>
    <row r="17391" spans="1:3" x14ac:dyDescent="0.35">
      <c r="A17391" s="12"/>
      <c r="B17391" s="12"/>
      <c r="C17391" s="12"/>
    </row>
    <row r="17392" spans="1:3" x14ac:dyDescent="0.35">
      <c r="A17392" s="12"/>
      <c r="B17392" s="12"/>
      <c r="C17392" s="12"/>
    </row>
    <row r="17393" spans="1:3" x14ac:dyDescent="0.35">
      <c r="A17393" s="12"/>
      <c r="B17393" s="12"/>
      <c r="C17393" s="12"/>
    </row>
    <row r="17394" spans="1:3" x14ac:dyDescent="0.35">
      <c r="A17394" s="12"/>
      <c r="B17394" s="12"/>
      <c r="C17394" s="12"/>
    </row>
    <row r="17395" spans="1:3" x14ac:dyDescent="0.35">
      <c r="A17395" s="12"/>
      <c r="B17395" s="12"/>
      <c r="C17395" s="12"/>
    </row>
    <row r="17396" spans="1:3" x14ac:dyDescent="0.35">
      <c r="A17396" s="12"/>
      <c r="B17396" s="12"/>
      <c r="C17396" s="12"/>
    </row>
    <row r="17397" spans="1:3" x14ac:dyDescent="0.35">
      <c r="A17397" s="12"/>
      <c r="B17397" s="12"/>
      <c r="C17397" s="12"/>
    </row>
    <row r="17398" spans="1:3" x14ac:dyDescent="0.35">
      <c r="A17398" s="12"/>
      <c r="B17398" s="12"/>
      <c r="C17398" s="12"/>
    </row>
    <row r="17399" spans="1:3" x14ac:dyDescent="0.35">
      <c r="A17399" s="12"/>
      <c r="B17399" s="12"/>
      <c r="C17399" s="12"/>
    </row>
    <row r="17400" spans="1:3" x14ac:dyDescent="0.35">
      <c r="A17400" s="12"/>
      <c r="B17400" s="12"/>
      <c r="C17400" s="12"/>
    </row>
    <row r="17401" spans="1:3" x14ac:dyDescent="0.35">
      <c r="A17401" s="12"/>
      <c r="B17401" s="12"/>
      <c r="C17401" s="12"/>
    </row>
    <row r="17402" spans="1:3" x14ac:dyDescent="0.35">
      <c r="A17402" s="12"/>
      <c r="B17402" s="12"/>
      <c r="C17402" s="12"/>
    </row>
    <row r="17403" spans="1:3" x14ac:dyDescent="0.35">
      <c r="A17403" s="12"/>
      <c r="B17403" s="12"/>
      <c r="C17403" s="12"/>
    </row>
    <row r="17404" spans="1:3" x14ac:dyDescent="0.35">
      <c r="A17404" s="12"/>
      <c r="B17404" s="12"/>
      <c r="C17404" s="12"/>
    </row>
    <row r="17405" spans="1:3" x14ac:dyDescent="0.35">
      <c r="A17405" s="12"/>
      <c r="B17405" s="12"/>
      <c r="C17405" s="12"/>
    </row>
    <row r="17406" spans="1:3" x14ac:dyDescent="0.35">
      <c r="A17406" s="12"/>
      <c r="B17406" s="12"/>
      <c r="C17406" s="12"/>
    </row>
    <row r="17407" spans="1:3" x14ac:dyDescent="0.35">
      <c r="A17407" s="12"/>
      <c r="B17407" s="12"/>
      <c r="C17407" s="12"/>
    </row>
    <row r="17408" spans="1:3" x14ac:dyDescent="0.35">
      <c r="A17408" s="12"/>
      <c r="B17408" s="12"/>
      <c r="C17408" s="12"/>
    </row>
    <row r="17409" spans="1:3" x14ac:dyDescent="0.35">
      <c r="A17409" s="12"/>
      <c r="B17409" s="12"/>
      <c r="C17409" s="12"/>
    </row>
    <row r="17410" spans="1:3" x14ac:dyDescent="0.35">
      <c r="A17410" s="12"/>
      <c r="B17410" s="12"/>
      <c r="C17410" s="12"/>
    </row>
    <row r="17411" spans="1:3" x14ac:dyDescent="0.35">
      <c r="A17411" s="12"/>
      <c r="B17411" s="12"/>
      <c r="C17411" s="12"/>
    </row>
    <row r="17412" spans="1:3" x14ac:dyDescent="0.35">
      <c r="A17412" s="12"/>
      <c r="B17412" s="12"/>
      <c r="C17412" s="12"/>
    </row>
    <row r="17413" spans="1:3" x14ac:dyDescent="0.35">
      <c r="A17413" s="12"/>
      <c r="B17413" s="12"/>
      <c r="C17413" s="12"/>
    </row>
    <row r="17414" spans="1:3" x14ac:dyDescent="0.35">
      <c r="A17414" s="12"/>
      <c r="B17414" s="12"/>
      <c r="C17414" s="12"/>
    </row>
    <row r="17415" spans="1:3" x14ac:dyDescent="0.35">
      <c r="A17415" s="12"/>
      <c r="B17415" s="12"/>
      <c r="C17415" s="12"/>
    </row>
    <row r="17416" spans="1:3" x14ac:dyDescent="0.35">
      <c r="A17416" s="12"/>
      <c r="B17416" s="12"/>
      <c r="C17416" s="12"/>
    </row>
    <row r="17417" spans="1:3" x14ac:dyDescent="0.35">
      <c r="A17417" s="12"/>
      <c r="B17417" s="12"/>
      <c r="C17417" s="12"/>
    </row>
    <row r="17418" spans="1:3" x14ac:dyDescent="0.35">
      <c r="A17418" s="12"/>
      <c r="B17418" s="12"/>
      <c r="C17418" s="12"/>
    </row>
    <row r="17419" spans="1:3" x14ac:dyDescent="0.35">
      <c r="A17419" s="12"/>
      <c r="B17419" s="12"/>
      <c r="C17419" s="12"/>
    </row>
    <row r="17420" spans="1:3" x14ac:dyDescent="0.35">
      <c r="A17420" s="12"/>
      <c r="B17420" s="12"/>
      <c r="C17420" s="12"/>
    </row>
    <row r="17421" spans="1:3" x14ac:dyDescent="0.35">
      <c r="A17421" s="12"/>
      <c r="B17421" s="12"/>
      <c r="C17421" s="12"/>
    </row>
    <row r="17422" spans="1:3" x14ac:dyDescent="0.35">
      <c r="A17422" s="12"/>
      <c r="B17422" s="12"/>
      <c r="C17422" s="12"/>
    </row>
    <row r="17423" spans="1:3" x14ac:dyDescent="0.35">
      <c r="A17423" s="12"/>
      <c r="B17423" s="12"/>
      <c r="C17423" s="12"/>
    </row>
    <row r="17424" spans="1:3" x14ac:dyDescent="0.35">
      <c r="A17424" s="12"/>
      <c r="B17424" s="12"/>
      <c r="C17424" s="12"/>
    </row>
    <row r="17425" spans="1:3" x14ac:dyDescent="0.35">
      <c r="A17425" s="12"/>
      <c r="B17425" s="12"/>
      <c r="C17425" s="12"/>
    </row>
    <row r="17426" spans="1:3" x14ac:dyDescent="0.35">
      <c r="A17426" s="12"/>
      <c r="B17426" s="12"/>
      <c r="C17426" s="12"/>
    </row>
    <row r="17427" spans="1:3" x14ac:dyDescent="0.35">
      <c r="A17427" s="12"/>
      <c r="B17427" s="12"/>
      <c r="C17427" s="12"/>
    </row>
    <row r="17428" spans="1:3" x14ac:dyDescent="0.35">
      <c r="A17428" s="12"/>
      <c r="B17428" s="12"/>
      <c r="C17428" s="12"/>
    </row>
    <row r="17429" spans="1:3" x14ac:dyDescent="0.35">
      <c r="A17429" s="12"/>
      <c r="B17429" s="12"/>
      <c r="C17429" s="12"/>
    </row>
    <row r="17430" spans="1:3" x14ac:dyDescent="0.35">
      <c r="A17430" s="12"/>
      <c r="B17430" s="12"/>
      <c r="C17430" s="12"/>
    </row>
    <row r="17431" spans="1:3" x14ac:dyDescent="0.35">
      <c r="A17431" s="12"/>
      <c r="B17431" s="12"/>
      <c r="C17431" s="12"/>
    </row>
    <row r="17432" spans="1:3" x14ac:dyDescent="0.35">
      <c r="A17432" s="12"/>
      <c r="B17432" s="12"/>
      <c r="C17432" s="12"/>
    </row>
    <row r="17433" spans="1:3" x14ac:dyDescent="0.35">
      <c r="A17433" s="12"/>
      <c r="B17433" s="12"/>
      <c r="C17433" s="12"/>
    </row>
    <row r="17434" spans="1:3" x14ac:dyDescent="0.35">
      <c r="A17434" s="12"/>
      <c r="B17434" s="12"/>
      <c r="C17434" s="12"/>
    </row>
    <row r="17435" spans="1:3" x14ac:dyDescent="0.35">
      <c r="A17435" s="12"/>
      <c r="B17435" s="12"/>
      <c r="C17435" s="12"/>
    </row>
    <row r="17436" spans="1:3" x14ac:dyDescent="0.35">
      <c r="A17436" s="12"/>
      <c r="B17436" s="12"/>
      <c r="C17436" s="12"/>
    </row>
    <row r="17437" spans="1:3" x14ac:dyDescent="0.35">
      <c r="A17437" s="12"/>
      <c r="B17437" s="12"/>
      <c r="C17437" s="12"/>
    </row>
    <row r="17438" spans="1:3" x14ac:dyDescent="0.35">
      <c r="A17438" s="12"/>
      <c r="B17438" s="12"/>
      <c r="C17438" s="12"/>
    </row>
    <row r="17439" spans="1:3" x14ac:dyDescent="0.35">
      <c r="A17439" s="12"/>
      <c r="B17439" s="12"/>
      <c r="C17439" s="12"/>
    </row>
    <row r="17440" spans="1:3" x14ac:dyDescent="0.35">
      <c r="A17440" s="12"/>
      <c r="B17440" s="12"/>
      <c r="C17440" s="12"/>
    </row>
    <row r="17441" spans="1:3" x14ac:dyDescent="0.35">
      <c r="A17441" s="12"/>
      <c r="B17441" s="12"/>
      <c r="C17441" s="12"/>
    </row>
    <row r="17442" spans="1:3" x14ac:dyDescent="0.35">
      <c r="A17442" s="12"/>
      <c r="B17442" s="12"/>
      <c r="C17442" s="12"/>
    </row>
    <row r="17443" spans="1:3" x14ac:dyDescent="0.35">
      <c r="A17443" s="12"/>
      <c r="B17443" s="12"/>
      <c r="C17443" s="12"/>
    </row>
    <row r="17444" spans="1:3" x14ac:dyDescent="0.35">
      <c r="A17444" s="12"/>
      <c r="B17444" s="12"/>
      <c r="C17444" s="12"/>
    </row>
    <row r="17445" spans="1:3" x14ac:dyDescent="0.35">
      <c r="A17445" s="12"/>
      <c r="B17445" s="12"/>
      <c r="C17445" s="12"/>
    </row>
    <row r="17446" spans="1:3" x14ac:dyDescent="0.35">
      <c r="A17446" s="12"/>
      <c r="B17446" s="12"/>
      <c r="C17446" s="12"/>
    </row>
    <row r="17447" spans="1:3" x14ac:dyDescent="0.35">
      <c r="A17447" s="12"/>
      <c r="B17447" s="12"/>
      <c r="C17447" s="12"/>
    </row>
    <row r="17448" spans="1:3" x14ac:dyDescent="0.35">
      <c r="A17448" s="12"/>
      <c r="B17448" s="12"/>
      <c r="C17448" s="12"/>
    </row>
    <row r="17449" spans="1:3" x14ac:dyDescent="0.35">
      <c r="A17449" s="12"/>
      <c r="B17449" s="12"/>
      <c r="C17449" s="12"/>
    </row>
    <row r="17450" spans="1:3" x14ac:dyDescent="0.35">
      <c r="A17450" s="12"/>
      <c r="B17450" s="12"/>
      <c r="C17450" s="12"/>
    </row>
    <row r="17451" spans="1:3" x14ac:dyDescent="0.35">
      <c r="A17451" s="12"/>
      <c r="B17451" s="12"/>
      <c r="C17451" s="12"/>
    </row>
    <row r="17452" spans="1:3" x14ac:dyDescent="0.35">
      <c r="A17452" s="12"/>
      <c r="B17452" s="12"/>
      <c r="C17452" s="12"/>
    </row>
    <row r="17453" spans="1:3" x14ac:dyDescent="0.35">
      <c r="A17453" s="12"/>
      <c r="B17453" s="12"/>
      <c r="C17453" s="12"/>
    </row>
    <row r="17454" spans="1:3" x14ac:dyDescent="0.35">
      <c r="A17454" s="12"/>
      <c r="B17454" s="12"/>
      <c r="C17454" s="12"/>
    </row>
    <row r="17455" spans="1:3" x14ac:dyDescent="0.35">
      <c r="A17455" s="12"/>
      <c r="B17455" s="12"/>
      <c r="C17455" s="12"/>
    </row>
    <row r="17456" spans="1:3" x14ac:dyDescent="0.35">
      <c r="A17456" s="12"/>
      <c r="B17456" s="12"/>
      <c r="C17456" s="12"/>
    </row>
    <row r="17457" spans="1:3" x14ac:dyDescent="0.35">
      <c r="A17457" s="12"/>
      <c r="B17457" s="12"/>
      <c r="C17457" s="12"/>
    </row>
    <row r="17458" spans="1:3" x14ac:dyDescent="0.35">
      <c r="A17458" s="12"/>
      <c r="B17458" s="12"/>
      <c r="C17458" s="12"/>
    </row>
    <row r="17459" spans="1:3" x14ac:dyDescent="0.35">
      <c r="A17459" s="12"/>
      <c r="B17459" s="12"/>
      <c r="C17459" s="12"/>
    </row>
    <row r="17460" spans="1:3" x14ac:dyDescent="0.35">
      <c r="A17460" s="12"/>
      <c r="B17460" s="12"/>
      <c r="C17460" s="12"/>
    </row>
    <row r="17461" spans="1:3" x14ac:dyDescent="0.35">
      <c r="A17461" s="12"/>
      <c r="B17461" s="12"/>
      <c r="C17461" s="12"/>
    </row>
    <row r="17462" spans="1:3" x14ac:dyDescent="0.35">
      <c r="A17462" s="12"/>
      <c r="B17462" s="12"/>
      <c r="C17462" s="12"/>
    </row>
    <row r="17463" spans="1:3" x14ac:dyDescent="0.35">
      <c r="A17463" s="12"/>
      <c r="B17463" s="12"/>
      <c r="C17463" s="12"/>
    </row>
    <row r="17464" spans="1:3" x14ac:dyDescent="0.35">
      <c r="A17464" s="12"/>
      <c r="B17464" s="12"/>
      <c r="C17464" s="12"/>
    </row>
    <row r="17465" spans="1:3" x14ac:dyDescent="0.35">
      <c r="A17465" s="12"/>
      <c r="B17465" s="12"/>
      <c r="C17465" s="12"/>
    </row>
    <row r="17466" spans="1:3" x14ac:dyDescent="0.35">
      <c r="A17466" s="12"/>
      <c r="B17466" s="12"/>
      <c r="C17466" s="12"/>
    </row>
    <row r="17467" spans="1:3" x14ac:dyDescent="0.35">
      <c r="A17467" s="12"/>
      <c r="B17467" s="12"/>
      <c r="C17467" s="12"/>
    </row>
    <row r="17468" spans="1:3" x14ac:dyDescent="0.35">
      <c r="A17468" s="12"/>
      <c r="B17468" s="12"/>
      <c r="C17468" s="12"/>
    </row>
    <row r="17469" spans="1:3" x14ac:dyDescent="0.35">
      <c r="A17469" s="12"/>
      <c r="B17469" s="12"/>
      <c r="C17469" s="12"/>
    </row>
    <row r="17470" spans="1:3" x14ac:dyDescent="0.35">
      <c r="A17470" s="12"/>
      <c r="B17470" s="12"/>
      <c r="C17470" s="12"/>
    </row>
    <row r="17471" spans="1:3" x14ac:dyDescent="0.35">
      <c r="A17471" s="12"/>
      <c r="B17471" s="12"/>
      <c r="C17471" s="12"/>
    </row>
    <row r="17472" spans="1:3" x14ac:dyDescent="0.35">
      <c r="A17472" s="12"/>
      <c r="B17472" s="12"/>
      <c r="C17472" s="12"/>
    </row>
    <row r="17473" spans="1:3" x14ac:dyDescent="0.35">
      <c r="A17473" s="12"/>
      <c r="B17473" s="12"/>
      <c r="C17473" s="12"/>
    </row>
    <row r="17474" spans="1:3" x14ac:dyDescent="0.35">
      <c r="A17474" s="12"/>
      <c r="B17474" s="12"/>
      <c r="C17474" s="12"/>
    </row>
    <row r="17475" spans="1:3" x14ac:dyDescent="0.35">
      <c r="A17475" s="12"/>
      <c r="B17475" s="12"/>
      <c r="C17475" s="12"/>
    </row>
    <row r="17476" spans="1:3" x14ac:dyDescent="0.35">
      <c r="A17476" s="12"/>
      <c r="B17476" s="12"/>
      <c r="C17476" s="12"/>
    </row>
    <row r="17477" spans="1:3" x14ac:dyDescent="0.35">
      <c r="A17477" s="12"/>
      <c r="B17477" s="12"/>
      <c r="C17477" s="12"/>
    </row>
    <row r="17478" spans="1:3" x14ac:dyDescent="0.35">
      <c r="A17478" s="12"/>
      <c r="B17478" s="12"/>
      <c r="C17478" s="12"/>
    </row>
    <row r="17479" spans="1:3" x14ac:dyDescent="0.35">
      <c r="A17479" s="12"/>
      <c r="B17479" s="12"/>
      <c r="C17479" s="12"/>
    </row>
    <row r="17480" spans="1:3" x14ac:dyDescent="0.35">
      <c r="A17480" s="12"/>
      <c r="B17480" s="12"/>
      <c r="C17480" s="12"/>
    </row>
    <row r="17481" spans="1:3" x14ac:dyDescent="0.35">
      <c r="A17481" s="12"/>
      <c r="B17481" s="12"/>
      <c r="C17481" s="12"/>
    </row>
    <row r="17482" spans="1:3" x14ac:dyDescent="0.35">
      <c r="A17482" s="12"/>
      <c r="B17482" s="12"/>
      <c r="C17482" s="12"/>
    </row>
    <row r="17483" spans="1:3" x14ac:dyDescent="0.35">
      <c r="A17483" s="12"/>
      <c r="B17483" s="12"/>
      <c r="C17483" s="12"/>
    </row>
    <row r="17484" spans="1:3" x14ac:dyDescent="0.35">
      <c r="A17484" s="12"/>
      <c r="B17484" s="12"/>
      <c r="C17484" s="12"/>
    </row>
    <row r="17485" spans="1:3" x14ac:dyDescent="0.35">
      <c r="A17485" s="12"/>
      <c r="B17485" s="12"/>
      <c r="C17485" s="12"/>
    </row>
    <row r="17486" spans="1:3" x14ac:dyDescent="0.35">
      <c r="A17486" s="12"/>
      <c r="B17486" s="12"/>
      <c r="C17486" s="12"/>
    </row>
    <row r="17487" spans="1:3" x14ac:dyDescent="0.35">
      <c r="A17487" s="12"/>
      <c r="B17487" s="12"/>
      <c r="C17487" s="12"/>
    </row>
    <row r="17488" spans="1:3" x14ac:dyDescent="0.35">
      <c r="A17488" s="12"/>
      <c r="B17488" s="12"/>
      <c r="C17488" s="12"/>
    </row>
    <row r="17489" spans="1:3" x14ac:dyDescent="0.35">
      <c r="A17489" s="12"/>
      <c r="B17489" s="12"/>
      <c r="C17489" s="12"/>
    </row>
    <row r="17490" spans="1:3" x14ac:dyDescent="0.35">
      <c r="A17490" s="12"/>
      <c r="B17490" s="12"/>
      <c r="C17490" s="12"/>
    </row>
    <row r="17491" spans="1:3" x14ac:dyDescent="0.35">
      <c r="A17491" s="12"/>
      <c r="B17491" s="12"/>
      <c r="C17491" s="12"/>
    </row>
    <row r="17492" spans="1:3" x14ac:dyDescent="0.35">
      <c r="A17492" s="12"/>
      <c r="B17492" s="12"/>
      <c r="C17492" s="12"/>
    </row>
    <row r="17493" spans="1:3" x14ac:dyDescent="0.35">
      <c r="A17493" s="12"/>
      <c r="B17493" s="12"/>
      <c r="C17493" s="12"/>
    </row>
    <row r="17494" spans="1:3" x14ac:dyDescent="0.35">
      <c r="A17494" s="12"/>
      <c r="B17494" s="12"/>
      <c r="C17494" s="12"/>
    </row>
    <row r="17495" spans="1:3" x14ac:dyDescent="0.35">
      <c r="A17495" s="12"/>
      <c r="B17495" s="12"/>
      <c r="C17495" s="12"/>
    </row>
    <row r="17496" spans="1:3" x14ac:dyDescent="0.35">
      <c r="A17496" s="12"/>
      <c r="B17496" s="12"/>
      <c r="C17496" s="12"/>
    </row>
    <row r="17497" spans="1:3" x14ac:dyDescent="0.35">
      <c r="A17497" s="12"/>
      <c r="B17497" s="12"/>
      <c r="C17497" s="12"/>
    </row>
    <row r="17498" spans="1:3" x14ac:dyDescent="0.35">
      <c r="A17498" s="12"/>
      <c r="B17498" s="12"/>
      <c r="C17498" s="12"/>
    </row>
    <row r="17499" spans="1:3" x14ac:dyDescent="0.35">
      <c r="A17499" s="12"/>
      <c r="B17499" s="12"/>
      <c r="C17499" s="12"/>
    </row>
    <row r="17500" spans="1:3" x14ac:dyDescent="0.35">
      <c r="A17500" s="12"/>
      <c r="B17500" s="12"/>
      <c r="C17500" s="12"/>
    </row>
    <row r="17501" spans="1:3" x14ac:dyDescent="0.35">
      <c r="A17501" s="12"/>
      <c r="B17501" s="12"/>
      <c r="C17501" s="12"/>
    </row>
    <row r="17502" spans="1:3" x14ac:dyDescent="0.35">
      <c r="A17502" s="12"/>
      <c r="B17502" s="12"/>
      <c r="C17502" s="12"/>
    </row>
    <row r="17503" spans="1:3" x14ac:dyDescent="0.35">
      <c r="A17503" s="12"/>
      <c r="B17503" s="12"/>
      <c r="C17503" s="12"/>
    </row>
    <row r="17504" spans="1:3" x14ac:dyDescent="0.35">
      <c r="A17504" s="12"/>
      <c r="B17504" s="12"/>
      <c r="C17504" s="12"/>
    </row>
    <row r="17505" spans="1:3" x14ac:dyDescent="0.35">
      <c r="A17505" s="12"/>
      <c r="B17505" s="12"/>
      <c r="C17505" s="12"/>
    </row>
    <row r="17506" spans="1:3" x14ac:dyDescent="0.35">
      <c r="A17506" s="12"/>
      <c r="B17506" s="12"/>
      <c r="C17506" s="12"/>
    </row>
    <row r="17507" spans="1:3" x14ac:dyDescent="0.35">
      <c r="A17507" s="12"/>
      <c r="B17507" s="12"/>
      <c r="C17507" s="12"/>
    </row>
    <row r="17508" spans="1:3" x14ac:dyDescent="0.35">
      <c r="A17508" s="12"/>
      <c r="B17508" s="12"/>
      <c r="C17508" s="12"/>
    </row>
    <row r="17509" spans="1:3" x14ac:dyDescent="0.35">
      <c r="A17509" s="12"/>
      <c r="B17509" s="12"/>
      <c r="C17509" s="12"/>
    </row>
    <row r="17510" spans="1:3" x14ac:dyDescent="0.35">
      <c r="A17510" s="12"/>
      <c r="B17510" s="12"/>
      <c r="C17510" s="12"/>
    </row>
    <row r="17511" spans="1:3" x14ac:dyDescent="0.35">
      <c r="A17511" s="12"/>
      <c r="B17511" s="12"/>
      <c r="C17511" s="12"/>
    </row>
    <row r="17512" spans="1:3" x14ac:dyDescent="0.35">
      <c r="A17512" s="12"/>
      <c r="B17512" s="12"/>
      <c r="C17512" s="12"/>
    </row>
    <row r="17513" spans="1:3" x14ac:dyDescent="0.35">
      <c r="A17513" s="12"/>
      <c r="B17513" s="12"/>
      <c r="C17513" s="12"/>
    </row>
    <row r="17514" spans="1:3" x14ac:dyDescent="0.35">
      <c r="A17514" s="12"/>
      <c r="B17514" s="12"/>
      <c r="C17514" s="12"/>
    </row>
    <row r="17515" spans="1:3" x14ac:dyDescent="0.35">
      <c r="A17515" s="12"/>
      <c r="B17515" s="12"/>
      <c r="C17515" s="12"/>
    </row>
    <row r="17516" spans="1:3" x14ac:dyDescent="0.35">
      <c r="A17516" s="12"/>
      <c r="B17516" s="12"/>
      <c r="C17516" s="12"/>
    </row>
    <row r="17517" spans="1:3" x14ac:dyDescent="0.35">
      <c r="A17517" s="12"/>
      <c r="B17517" s="12"/>
      <c r="C17517" s="12"/>
    </row>
    <row r="17518" spans="1:3" x14ac:dyDescent="0.35">
      <c r="A17518" s="12"/>
      <c r="B17518" s="12"/>
      <c r="C17518" s="12"/>
    </row>
    <row r="17519" spans="1:3" x14ac:dyDescent="0.35">
      <c r="A17519" s="12"/>
      <c r="B17519" s="12"/>
      <c r="C17519" s="12"/>
    </row>
    <row r="17520" spans="1:3" x14ac:dyDescent="0.35">
      <c r="A17520" s="12"/>
      <c r="B17520" s="12"/>
      <c r="C17520" s="12"/>
    </row>
    <row r="17521" spans="1:3" x14ac:dyDescent="0.35">
      <c r="A17521" s="12"/>
      <c r="B17521" s="12"/>
      <c r="C17521" s="12"/>
    </row>
    <row r="17522" spans="1:3" x14ac:dyDescent="0.35">
      <c r="A17522" s="12"/>
      <c r="B17522" s="12"/>
      <c r="C17522" s="12"/>
    </row>
    <row r="17523" spans="1:3" x14ac:dyDescent="0.35">
      <c r="A17523" s="12"/>
      <c r="B17523" s="12"/>
      <c r="C17523" s="12"/>
    </row>
    <row r="17524" spans="1:3" x14ac:dyDescent="0.35">
      <c r="A17524" s="12"/>
      <c r="B17524" s="12"/>
      <c r="C17524" s="12"/>
    </row>
    <row r="17525" spans="1:3" x14ac:dyDescent="0.35">
      <c r="A17525" s="12"/>
      <c r="B17525" s="12"/>
      <c r="C17525" s="12"/>
    </row>
    <row r="17526" spans="1:3" x14ac:dyDescent="0.35">
      <c r="A17526" s="12"/>
      <c r="B17526" s="12"/>
      <c r="C17526" s="12"/>
    </row>
    <row r="17527" spans="1:3" x14ac:dyDescent="0.35">
      <c r="A17527" s="12"/>
      <c r="B17527" s="12"/>
      <c r="C17527" s="12"/>
    </row>
    <row r="17528" spans="1:3" x14ac:dyDescent="0.35">
      <c r="A17528" s="12"/>
      <c r="B17528" s="12"/>
      <c r="C17528" s="12"/>
    </row>
    <row r="17529" spans="1:3" x14ac:dyDescent="0.35">
      <c r="A17529" s="12"/>
      <c r="B17529" s="12"/>
      <c r="C17529" s="12"/>
    </row>
    <row r="17530" spans="1:3" x14ac:dyDescent="0.35">
      <c r="A17530" s="12"/>
      <c r="B17530" s="12"/>
      <c r="C17530" s="12"/>
    </row>
    <row r="17531" spans="1:3" x14ac:dyDescent="0.35">
      <c r="A17531" s="12"/>
      <c r="B17531" s="12"/>
      <c r="C17531" s="12"/>
    </row>
    <row r="17532" spans="1:3" x14ac:dyDescent="0.35">
      <c r="A17532" s="12"/>
      <c r="B17532" s="12"/>
      <c r="C17532" s="12"/>
    </row>
    <row r="17533" spans="1:3" x14ac:dyDescent="0.35">
      <c r="A17533" s="12"/>
      <c r="B17533" s="12"/>
      <c r="C17533" s="12"/>
    </row>
    <row r="17534" spans="1:3" x14ac:dyDescent="0.35">
      <c r="A17534" s="12"/>
      <c r="B17534" s="12"/>
      <c r="C17534" s="12"/>
    </row>
    <row r="17535" spans="1:3" x14ac:dyDescent="0.35">
      <c r="A17535" s="12"/>
      <c r="B17535" s="12"/>
      <c r="C17535" s="12"/>
    </row>
    <row r="17536" spans="1:3" x14ac:dyDescent="0.35">
      <c r="A17536" s="12"/>
      <c r="B17536" s="12"/>
      <c r="C17536" s="12"/>
    </row>
    <row r="17537" spans="1:3" x14ac:dyDescent="0.35">
      <c r="A17537" s="12"/>
      <c r="B17537" s="12"/>
      <c r="C17537" s="12"/>
    </row>
    <row r="17538" spans="1:3" x14ac:dyDescent="0.35">
      <c r="A17538" s="12"/>
      <c r="B17538" s="12"/>
      <c r="C17538" s="12"/>
    </row>
    <row r="17539" spans="1:3" x14ac:dyDescent="0.35">
      <c r="A17539" s="12"/>
      <c r="B17539" s="12"/>
      <c r="C17539" s="12"/>
    </row>
    <row r="17540" spans="1:3" x14ac:dyDescent="0.35">
      <c r="A17540" s="12"/>
      <c r="B17540" s="12"/>
      <c r="C17540" s="12"/>
    </row>
    <row r="17541" spans="1:3" x14ac:dyDescent="0.35">
      <c r="A17541" s="12"/>
      <c r="B17541" s="12"/>
      <c r="C17541" s="12"/>
    </row>
    <row r="17542" spans="1:3" x14ac:dyDescent="0.35">
      <c r="A17542" s="12"/>
      <c r="B17542" s="12"/>
      <c r="C17542" s="12"/>
    </row>
    <row r="17543" spans="1:3" x14ac:dyDescent="0.35">
      <c r="A17543" s="12"/>
      <c r="B17543" s="12"/>
      <c r="C17543" s="12"/>
    </row>
    <row r="17544" spans="1:3" x14ac:dyDescent="0.35">
      <c r="A17544" s="12"/>
      <c r="B17544" s="12"/>
      <c r="C17544" s="12"/>
    </row>
    <row r="17545" spans="1:3" x14ac:dyDescent="0.35">
      <c r="A17545" s="12"/>
      <c r="B17545" s="12"/>
      <c r="C17545" s="12"/>
    </row>
    <row r="17546" spans="1:3" x14ac:dyDescent="0.35">
      <c r="A17546" s="12"/>
      <c r="B17546" s="12"/>
      <c r="C17546" s="12"/>
    </row>
    <row r="17547" spans="1:3" x14ac:dyDescent="0.35">
      <c r="A17547" s="12"/>
      <c r="B17547" s="12"/>
      <c r="C17547" s="12"/>
    </row>
    <row r="17548" spans="1:3" x14ac:dyDescent="0.35">
      <c r="A17548" s="12"/>
      <c r="B17548" s="12"/>
      <c r="C17548" s="12"/>
    </row>
    <row r="17549" spans="1:3" x14ac:dyDescent="0.35">
      <c r="A17549" s="12"/>
      <c r="B17549" s="12"/>
      <c r="C17549" s="12"/>
    </row>
    <row r="17550" spans="1:3" x14ac:dyDescent="0.35">
      <c r="A17550" s="12"/>
      <c r="B17550" s="12"/>
      <c r="C17550" s="12"/>
    </row>
    <row r="17551" spans="1:3" x14ac:dyDescent="0.35">
      <c r="A17551" s="12"/>
      <c r="B17551" s="12"/>
      <c r="C17551" s="12"/>
    </row>
    <row r="17552" spans="1:3" x14ac:dyDescent="0.35">
      <c r="A17552" s="12"/>
      <c r="B17552" s="12"/>
      <c r="C17552" s="12"/>
    </row>
    <row r="17553" spans="1:3" x14ac:dyDescent="0.35">
      <c r="A17553" s="12"/>
      <c r="B17553" s="12"/>
      <c r="C17553" s="12"/>
    </row>
    <row r="17554" spans="1:3" x14ac:dyDescent="0.35">
      <c r="A17554" s="12"/>
      <c r="B17554" s="12"/>
      <c r="C17554" s="12"/>
    </row>
    <row r="17555" spans="1:3" x14ac:dyDescent="0.35">
      <c r="A17555" s="12"/>
      <c r="B17555" s="12"/>
      <c r="C17555" s="12"/>
    </row>
    <row r="17556" spans="1:3" x14ac:dyDescent="0.35">
      <c r="A17556" s="12"/>
      <c r="B17556" s="12"/>
      <c r="C17556" s="12"/>
    </row>
    <row r="17557" spans="1:3" x14ac:dyDescent="0.35">
      <c r="A17557" s="12"/>
      <c r="B17557" s="12"/>
      <c r="C17557" s="12"/>
    </row>
    <row r="17558" spans="1:3" x14ac:dyDescent="0.35">
      <c r="A17558" s="12"/>
      <c r="B17558" s="12"/>
      <c r="C17558" s="12"/>
    </row>
    <row r="17559" spans="1:3" x14ac:dyDescent="0.35">
      <c r="A17559" s="12"/>
      <c r="B17559" s="12"/>
      <c r="C17559" s="12"/>
    </row>
    <row r="17560" spans="1:3" x14ac:dyDescent="0.35">
      <c r="A17560" s="12"/>
      <c r="B17560" s="12"/>
      <c r="C17560" s="12"/>
    </row>
    <row r="17561" spans="1:3" x14ac:dyDescent="0.35">
      <c r="A17561" s="12"/>
      <c r="B17561" s="12"/>
      <c r="C17561" s="12"/>
    </row>
    <row r="17562" spans="1:3" x14ac:dyDescent="0.35">
      <c r="A17562" s="12"/>
      <c r="B17562" s="12"/>
      <c r="C17562" s="12"/>
    </row>
    <row r="17563" spans="1:3" x14ac:dyDescent="0.35">
      <c r="A17563" s="12"/>
      <c r="B17563" s="12"/>
      <c r="C17563" s="12"/>
    </row>
    <row r="17564" spans="1:3" x14ac:dyDescent="0.35">
      <c r="A17564" s="12"/>
      <c r="B17564" s="12"/>
      <c r="C17564" s="12"/>
    </row>
    <row r="17565" spans="1:3" x14ac:dyDescent="0.35">
      <c r="A17565" s="12"/>
      <c r="B17565" s="12"/>
      <c r="C17565" s="12"/>
    </row>
    <row r="17566" spans="1:3" x14ac:dyDescent="0.35">
      <c r="A17566" s="12"/>
      <c r="B17566" s="12"/>
      <c r="C17566" s="12"/>
    </row>
    <row r="17567" spans="1:3" x14ac:dyDescent="0.35">
      <c r="A17567" s="12"/>
      <c r="B17567" s="12"/>
      <c r="C17567" s="12"/>
    </row>
    <row r="17568" spans="1:3" x14ac:dyDescent="0.35">
      <c r="A17568" s="12"/>
      <c r="B17568" s="12"/>
      <c r="C17568" s="12"/>
    </row>
    <row r="17569" spans="1:3" x14ac:dyDescent="0.35">
      <c r="A17569" s="12"/>
      <c r="B17569" s="12"/>
      <c r="C17569" s="12"/>
    </row>
    <row r="17570" spans="1:3" x14ac:dyDescent="0.35">
      <c r="A17570" s="12"/>
      <c r="B17570" s="12"/>
      <c r="C17570" s="12"/>
    </row>
    <row r="17571" spans="1:3" x14ac:dyDescent="0.35">
      <c r="A17571" s="12"/>
      <c r="B17571" s="12"/>
      <c r="C17571" s="12"/>
    </row>
    <row r="17572" spans="1:3" x14ac:dyDescent="0.35">
      <c r="A17572" s="12"/>
      <c r="B17572" s="12"/>
      <c r="C17572" s="12"/>
    </row>
    <row r="17573" spans="1:3" x14ac:dyDescent="0.35">
      <c r="A17573" s="12"/>
      <c r="B17573" s="12"/>
      <c r="C17573" s="12"/>
    </row>
    <row r="17574" spans="1:3" x14ac:dyDescent="0.35">
      <c r="A17574" s="12"/>
      <c r="B17574" s="12"/>
      <c r="C17574" s="12"/>
    </row>
    <row r="17575" spans="1:3" x14ac:dyDescent="0.35">
      <c r="A17575" s="12"/>
      <c r="B17575" s="12"/>
      <c r="C17575" s="12"/>
    </row>
    <row r="17576" spans="1:3" x14ac:dyDescent="0.35">
      <c r="A17576" s="12"/>
      <c r="B17576" s="12"/>
      <c r="C17576" s="12"/>
    </row>
    <row r="17577" spans="1:3" x14ac:dyDescent="0.35">
      <c r="A17577" s="12"/>
      <c r="B17577" s="12"/>
      <c r="C17577" s="12"/>
    </row>
    <row r="17578" spans="1:3" x14ac:dyDescent="0.35">
      <c r="A17578" s="12"/>
      <c r="B17578" s="12"/>
      <c r="C17578" s="12"/>
    </row>
    <row r="17579" spans="1:3" x14ac:dyDescent="0.35">
      <c r="A17579" s="12"/>
      <c r="B17579" s="12"/>
      <c r="C17579" s="12"/>
    </row>
    <row r="17580" spans="1:3" x14ac:dyDescent="0.35">
      <c r="A17580" s="12"/>
      <c r="B17580" s="12"/>
      <c r="C17580" s="12"/>
    </row>
    <row r="17581" spans="1:3" x14ac:dyDescent="0.35">
      <c r="A17581" s="12"/>
      <c r="B17581" s="12"/>
      <c r="C17581" s="12"/>
    </row>
    <row r="17582" spans="1:3" x14ac:dyDescent="0.35">
      <c r="A17582" s="12"/>
      <c r="B17582" s="12"/>
      <c r="C17582" s="12"/>
    </row>
    <row r="17583" spans="1:3" x14ac:dyDescent="0.35">
      <c r="A17583" s="12"/>
      <c r="B17583" s="12"/>
      <c r="C17583" s="12"/>
    </row>
    <row r="17584" spans="1:3" x14ac:dyDescent="0.35">
      <c r="A17584" s="12"/>
      <c r="B17584" s="12"/>
      <c r="C17584" s="12"/>
    </row>
    <row r="17585" spans="1:3" x14ac:dyDescent="0.35">
      <c r="A17585" s="12"/>
      <c r="B17585" s="12"/>
      <c r="C17585" s="12"/>
    </row>
    <row r="17586" spans="1:3" x14ac:dyDescent="0.35">
      <c r="A17586" s="12"/>
      <c r="B17586" s="12"/>
      <c r="C17586" s="12"/>
    </row>
    <row r="17587" spans="1:3" x14ac:dyDescent="0.35">
      <c r="A17587" s="12"/>
      <c r="B17587" s="12"/>
      <c r="C17587" s="12"/>
    </row>
    <row r="17588" spans="1:3" x14ac:dyDescent="0.35">
      <c r="A17588" s="12"/>
      <c r="B17588" s="12"/>
      <c r="C17588" s="12"/>
    </row>
    <row r="17589" spans="1:3" x14ac:dyDescent="0.35">
      <c r="A17589" s="12"/>
      <c r="B17589" s="12"/>
      <c r="C17589" s="12"/>
    </row>
    <row r="17590" spans="1:3" x14ac:dyDescent="0.35">
      <c r="A17590" s="12"/>
      <c r="B17590" s="12"/>
      <c r="C17590" s="12"/>
    </row>
    <row r="17591" spans="1:3" x14ac:dyDescent="0.35">
      <c r="A17591" s="12"/>
      <c r="B17591" s="12"/>
      <c r="C17591" s="12"/>
    </row>
    <row r="17592" spans="1:3" x14ac:dyDescent="0.35">
      <c r="A17592" s="12"/>
      <c r="B17592" s="12"/>
      <c r="C17592" s="12"/>
    </row>
    <row r="17593" spans="1:3" x14ac:dyDescent="0.35">
      <c r="A17593" s="12"/>
      <c r="B17593" s="12"/>
      <c r="C17593" s="12"/>
    </row>
    <row r="17594" spans="1:3" x14ac:dyDescent="0.35">
      <c r="A17594" s="12"/>
      <c r="B17594" s="12"/>
      <c r="C17594" s="12"/>
    </row>
    <row r="17595" spans="1:3" x14ac:dyDescent="0.35">
      <c r="A17595" s="12"/>
      <c r="B17595" s="12"/>
      <c r="C17595" s="12"/>
    </row>
    <row r="17596" spans="1:3" x14ac:dyDescent="0.35">
      <c r="A17596" s="12"/>
      <c r="B17596" s="12"/>
      <c r="C17596" s="12"/>
    </row>
    <row r="17597" spans="1:3" x14ac:dyDescent="0.35">
      <c r="A17597" s="12"/>
      <c r="B17597" s="12"/>
      <c r="C17597" s="12"/>
    </row>
    <row r="17598" spans="1:3" x14ac:dyDescent="0.35">
      <c r="A17598" s="12"/>
      <c r="B17598" s="12"/>
      <c r="C17598" s="12"/>
    </row>
    <row r="17599" spans="1:3" x14ac:dyDescent="0.35">
      <c r="A17599" s="12"/>
      <c r="B17599" s="12"/>
      <c r="C17599" s="12"/>
    </row>
    <row r="17600" spans="1:3" x14ac:dyDescent="0.35">
      <c r="A17600" s="12"/>
      <c r="B17600" s="12"/>
      <c r="C17600" s="12"/>
    </row>
    <row r="17601" spans="1:3" x14ac:dyDescent="0.35">
      <c r="A17601" s="12"/>
      <c r="B17601" s="12"/>
      <c r="C17601" s="12"/>
    </row>
    <row r="17602" spans="1:3" x14ac:dyDescent="0.35">
      <c r="A17602" s="12"/>
      <c r="B17602" s="12"/>
      <c r="C17602" s="12"/>
    </row>
    <row r="17603" spans="1:3" x14ac:dyDescent="0.35">
      <c r="A17603" s="12"/>
      <c r="B17603" s="12"/>
      <c r="C17603" s="12"/>
    </row>
    <row r="17604" spans="1:3" x14ac:dyDescent="0.35">
      <c r="A17604" s="12"/>
      <c r="B17604" s="12"/>
      <c r="C17604" s="12"/>
    </row>
    <row r="17605" spans="1:3" x14ac:dyDescent="0.35">
      <c r="A17605" s="12"/>
      <c r="B17605" s="12"/>
      <c r="C17605" s="12"/>
    </row>
    <row r="17606" spans="1:3" x14ac:dyDescent="0.35">
      <c r="A17606" s="12"/>
      <c r="B17606" s="12"/>
      <c r="C17606" s="12"/>
    </row>
    <row r="17607" spans="1:3" x14ac:dyDescent="0.35">
      <c r="A17607" s="12"/>
      <c r="B17607" s="12"/>
      <c r="C17607" s="12"/>
    </row>
    <row r="17608" spans="1:3" x14ac:dyDescent="0.35">
      <c r="A17608" s="12"/>
      <c r="B17608" s="12"/>
      <c r="C17608" s="12"/>
    </row>
    <row r="17609" spans="1:3" x14ac:dyDescent="0.35">
      <c r="A17609" s="12"/>
      <c r="B17609" s="12"/>
      <c r="C17609" s="12"/>
    </row>
    <row r="17610" spans="1:3" x14ac:dyDescent="0.35">
      <c r="A17610" s="12"/>
      <c r="B17610" s="12"/>
      <c r="C17610" s="12"/>
    </row>
    <row r="17611" spans="1:3" x14ac:dyDescent="0.35">
      <c r="A17611" s="12"/>
      <c r="B17611" s="12"/>
      <c r="C17611" s="12"/>
    </row>
    <row r="17612" spans="1:3" x14ac:dyDescent="0.35">
      <c r="A17612" s="12"/>
      <c r="B17612" s="12"/>
      <c r="C17612" s="12"/>
    </row>
    <row r="17613" spans="1:3" x14ac:dyDescent="0.35">
      <c r="A17613" s="12"/>
      <c r="B17613" s="12"/>
      <c r="C17613" s="12"/>
    </row>
    <row r="17614" spans="1:3" x14ac:dyDescent="0.35">
      <c r="A17614" s="12"/>
      <c r="B17614" s="12"/>
      <c r="C17614" s="12"/>
    </row>
    <row r="17615" spans="1:3" x14ac:dyDescent="0.35">
      <c r="A17615" s="12"/>
      <c r="B17615" s="12"/>
      <c r="C17615" s="12"/>
    </row>
    <row r="17616" spans="1:3" x14ac:dyDescent="0.35">
      <c r="A17616" s="12"/>
      <c r="B17616" s="12"/>
      <c r="C17616" s="12"/>
    </row>
    <row r="17617" spans="1:3" x14ac:dyDescent="0.35">
      <c r="A17617" s="12"/>
      <c r="B17617" s="12"/>
      <c r="C17617" s="12"/>
    </row>
    <row r="17618" spans="1:3" x14ac:dyDescent="0.35">
      <c r="A17618" s="12"/>
      <c r="B17618" s="12"/>
      <c r="C17618" s="12"/>
    </row>
    <row r="17619" spans="1:3" x14ac:dyDescent="0.35">
      <c r="A17619" s="12"/>
      <c r="B17619" s="12"/>
      <c r="C17619" s="12"/>
    </row>
    <row r="17620" spans="1:3" x14ac:dyDescent="0.35">
      <c r="A17620" s="12"/>
      <c r="B17620" s="12"/>
      <c r="C17620" s="12"/>
    </row>
    <row r="17621" spans="1:3" x14ac:dyDescent="0.35">
      <c r="A17621" s="12"/>
      <c r="B17621" s="12"/>
      <c r="C17621" s="12"/>
    </row>
    <row r="17622" spans="1:3" x14ac:dyDescent="0.35">
      <c r="A17622" s="12"/>
      <c r="B17622" s="12"/>
      <c r="C17622" s="12"/>
    </row>
    <row r="17623" spans="1:3" x14ac:dyDescent="0.35">
      <c r="A17623" s="12"/>
      <c r="B17623" s="12"/>
      <c r="C17623" s="12"/>
    </row>
    <row r="17624" spans="1:3" x14ac:dyDescent="0.35">
      <c r="A17624" s="12"/>
      <c r="B17624" s="12"/>
      <c r="C17624" s="12"/>
    </row>
    <row r="17625" spans="1:3" x14ac:dyDescent="0.35">
      <c r="A17625" s="12"/>
      <c r="B17625" s="12"/>
      <c r="C17625" s="12"/>
    </row>
    <row r="17626" spans="1:3" x14ac:dyDescent="0.35">
      <c r="A17626" s="12"/>
      <c r="B17626" s="12"/>
      <c r="C17626" s="12"/>
    </row>
    <row r="17627" spans="1:3" x14ac:dyDescent="0.35">
      <c r="A17627" s="12"/>
      <c r="B17627" s="12"/>
      <c r="C17627" s="12"/>
    </row>
    <row r="17628" spans="1:3" x14ac:dyDescent="0.35">
      <c r="A17628" s="12"/>
      <c r="B17628" s="12"/>
      <c r="C17628" s="12"/>
    </row>
    <row r="17629" spans="1:3" x14ac:dyDescent="0.35">
      <c r="A17629" s="12"/>
      <c r="B17629" s="12"/>
      <c r="C17629" s="12"/>
    </row>
    <row r="17630" spans="1:3" x14ac:dyDescent="0.35">
      <c r="A17630" s="12"/>
      <c r="B17630" s="12"/>
      <c r="C17630" s="12"/>
    </row>
    <row r="17631" spans="1:3" x14ac:dyDescent="0.35">
      <c r="A17631" s="12"/>
      <c r="B17631" s="12"/>
      <c r="C17631" s="12"/>
    </row>
    <row r="17632" spans="1:3" x14ac:dyDescent="0.35">
      <c r="A17632" s="12"/>
      <c r="B17632" s="12"/>
      <c r="C17632" s="12"/>
    </row>
    <row r="17633" spans="1:3" x14ac:dyDescent="0.35">
      <c r="A17633" s="12"/>
      <c r="B17633" s="12"/>
      <c r="C17633" s="12"/>
    </row>
    <row r="17634" spans="1:3" x14ac:dyDescent="0.35">
      <c r="A17634" s="12"/>
      <c r="B17634" s="12"/>
      <c r="C17634" s="12"/>
    </row>
    <row r="17635" spans="1:3" x14ac:dyDescent="0.35">
      <c r="A17635" s="12"/>
      <c r="B17635" s="12"/>
      <c r="C17635" s="12"/>
    </row>
    <row r="17636" spans="1:3" x14ac:dyDescent="0.35">
      <c r="A17636" s="12"/>
      <c r="B17636" s="12"/>
      <c r="C17636" s="12"/>
    </row>
    <row r="17637" spans="1:3" x14ac:dyDescent="0.35">
      <c r="A17637" s="12"/>
      <c r="B17637" s="12"/>
      <c r="C17637" s="12"/>
    </row>
    <row r="17638" spans="1:3" x14ac:dyDescent="0.35">
      <c r="A17638" s="12"/>
      <c r="B17638" s="12"/>
      <c r="C17638" s="12"/>
    </row>
    <row r="17639" spans="1:3" x14ac:dyDescent="0.35">
      <c r="A17639" s="12"/>
      <c r="B17639" s="12"/>
      <c r="C17639" s="12"/>
    </row>
    <row r="17640" spans="1:3" x14ac:dyDescent="0.35">
      <c r="A17640" s="12"/>
      <c r="B17640" s="12"/>
      <c r="C17640" s="12"/>
    </row>
    <row r="17641" spans="1:3" x14ac:dyDescent="0.35">
      <c r="A17641" s="12"/>
      <c r="B17641" s="12"/>
      <c r="C17641" s="12"/>
    </row>
    <row r="17642" spans="1:3" x14ac:dyDescent="0.35">
      <c r="A17642" s="12"/>
      <c r="B17642" s="12"/>
      <c r="C17642" s="12"/>
    </row>
    <row r="17643" spans="1:3" x14ac:dyDescent="0.35">
      <c r="A17643" s="12"/>
      <c r="B17643" s="12"/>
      <c r="C17643" s="12"/>
    </row>
    <row r="17644" spans="1:3" x14ac:dyDescent="0.35">
      <c r="A17644" s="12"/>
      <c r="B17644" s="12"/>
      <c r="C17644" s="12"/>
    </row>
    <row r="17645" spans="1:3" x14ac:dyDescent="0.35">
      <c r="A17645" s="12"/>
      <c r="B17645" s="12"/>
      <c r="C17645" s="12"/>
    </row>
    <row r="17646" spans="1:3" x14ac:dyDescent="0.35">
      <c r="A17646" s="12"/>
      <c r="B17646" s="12"/>
      <c r="C17646" s="12"/>
    </row>
    <row r="17647" spans="1:3" x14ac:dyDescent="0.35">
      <c r="A17647" s="12"/>
      <c r="B17647" s="12"/>
      <c r="C17647" s="12"/>
    </row>
    <row r="17648" spans="1:3" x14ac:dyDescent="0.35">
      <c r="A17648" s="12"/>
      <c r="B17648" s="12"/>
      <c r="C17648" s="12"/>
    </row>
    <row r="17649" spans="1:3" x14ac:dyDescent="0.35">
      <c r="A17649" s="12"/>
      <c r="B17649" s="12"/>
      <c r="C17649" s="12"/>
    </row>
    <row r="17650" spans="1:3" x14ac:dyDescent="0.35">
      <c r="A17650" s="12"/>
      <c r="B17650" s="12"/>
      <c r="C17650" s="12"/>
    </row>
    <row r="17651" spans="1:3" x14ac:dyDescent="0.35">
      <c r="A17651" s="12"/>
      <c r="B17651" s="12"/>
      <c r="C17651" s="12"/>
    </row>
    <row r="17652" spans="1:3" x14ac:dyDescent="0.35">
      <c r="A17652" s="12"/>
      <c r="B17652" s="12"/>
      <c r="C17652" s="12"/>
    </row>
    <row r="17653" spans="1:3" x14ac:dyDescent="0.35">
      <c r="A17653" s="12"/>
      <c r="B17653" s="12"/>
      <c r="C17653" s="12"/>
    </row>
    <row r="17654" spans="1:3" x14ac:dyDescent="0.35">
      <c r="A17654" s="12"/>
      <c r="B17654" s="12"/>
      <c r="C17654" s="12"/>
    </row>
    <row r="17655" spans="1:3" x14ac:dyDescent="0.35">
      <c r="A17655" s="12"/>
      <c r="B17655" s="12"/>
      <c r="C17655" s="12"/>
    </row>
    <row r="17656" spans="1:3" x14ac:dyDescent="0.35">
      <c r="A17656" s="12"/>
      <c r="B17656" s="12"/>
      <c r="C17656" s="12"/>
    </row>
    <row r="17657" spans="1:3" x14ac:dyDescent="0.35">
      <c r="A17657" s="12"/>
      <c r="B17657" s="12"/>
      <c r="C17657" s="12"/>
    </row>
    <row r="17658" spans="1:3" x14ac:dyDescent="0.35">
      <c r="A17658" s="12"/>
      <c r="B17658" s="12"/>
      <c r="C17658" s="12"/>
    </row>
    <row r="17659" spans="1:3" x14ac:dyDescent="0.35">
      <c r="A17659" s="12"/>
      <c r="B17659" s="12"/>
      <c r="C17659" s="12"/>
    </row>
    <row r="17660" spans="1:3" x14ac:dyDescent="0.35">
      <c r="A17660" s="12"/>
      <c r="B17660" s="12"/>
      <c r="C17660" s="12"/>
    </row>
    <row r="17661" spans="1:3" x14ac:dyDescent="0.35">
      <c r="A17661" s="12"/>
      <c r="B17661" s="12"/>
      <c r="C17661" s="12"/>
    </row>
    <row r="17662" spans="1:3" x14ac:dyDescent="0.35">
      <c r="A17662" s="12"/>
      <c r="B17662" s="12"/>
      <c r="C17662" s="12"/>
    </row>
    <row r="17663" spans="1:3" x14ac:dyDescent="0.35">
      <c r="A17663" s="12"/>
      <c r="B17663" s="12"/>
      <c r="C17663" s="12"/>
    </row>
    <row r="17664" spans="1:3" x14ac:dyDescent="0.35">
      <c r="A17664" s="12"/>
      <c r="B17664" s="12"/>
      <c r="C17664" s="12"/>
    </row>
    <row r="17665" spans="1:3" x14ac:dyDescent="0.35">
      <c r="A17665" s="12"/>
      <c r="B17665" s="12"/>
      <c r="C17665" s="12"/>
    </row>
    <row r="17666" spans="1:3" x14ac:dyDescent="0.35">
      <c r="A17666" s="12"/>
      <c r="B17666" s="12"/>
      <c r="C17666" s="12"/>
    </row>
    <row r="17667" spans="1:3" x14ac:dyDescent="0.35">
      <c r="A17667" s="12"/>
      <c r="B17667" s="12"/>
      <c r="C17667" s="12"/>
    </row>
    <row r="17668" spans="1:3" x14ac:dyDescent="0.35">
      <c r="A17668" s="12"/>
      <c r="B17668" s="12"/>
      <c r="C17668" s="12"/>
    </row>
    <row r="17669" spans="1:3" x14ac:dyDescent="0.35">
      <c r="A17669" s="12"/>
      <c r="B17669" s="12"/>
      <c r="C17669" s="12"/>
    </row>
    <row r="17670" spans="1:3" x14ac:dyDescent="0.35">
      <c r="A17670" s="12"/>
      <c r="B17670" s="12"/>
      <c r="C17670" s="12"/>
    </row>
    <row r="17671" spans="1:3" x14ac:dyDescent="0.35">
      <c r="A17671" s="12"/>
      <c r="B17671" s="12"/>
      <c r="C17671" s="12"/>
    </row>
    <row r="17672" spans="1:3" x14ac:dyDescent="0.35">
      <c r="A17672" s="12"/>
      <c r="B17672" s="12"/>
      <c r="C17672" s="12"/>
    </row>
    <row r="17673" spans="1:3" x14ac:dyDescent="0.35">
      <c r="A17673" s="12"/>
      <c r="B17673" s="12"/>
      <c r="C17673" s="12"/>
    </row>
    <row r="17674" spans="1:3" x14ac:dyDescent="0.35">
      <c r="A17674" s="12"/>
      <c r="B17674" s="12"/>
      <c r="C17674" s="12"/>
    </row>
    <row r="17675" spans="1:3" x14ac:dyDescent="0.35">
      <c r="A17675" s="12"/>
      <c r="B17675" s="12"/>
      <c r="C17675" s="12"/>
    </row>
    <row r="17676" spans="1:3" x14ac:dyDescent="0.35">
      <c r="A17676" s="12"/>
      <c r="B17676" s="12"/>
      <c r="C17676" s="12"/>
    </row>
    <row r="17677" spans="1:3" x14ac:dyDescent="0.35">
      <c r="A17677" s="12"/>
      <c r="B17677" s="12"/>
      <c r="C17677" s="12"/>
    </row>
    <row r="17678" spans="1:3" x14ac:dyDescent="0.35">
      <c r="A17678" s="12"/>
      <c r="B17678" s="12"/>
      <c r="C17678" s="12"/>
    </row>
    <row r="17679" spans="1:3" x14ac:dyDescent="0.35">
      <c r="A17679" s="12"/>
      <c r="B17679" s="12"/>
      <c r="C17679" s="12"/>
    </row>
    <row r="17680" spans="1:3" x14ac:dyDescent="0.35">
      <c r="A17680" s="12"/>
      <c r="B17680" s="12"/>
      <c r="C17680" s="12"/>
    </row>
    <row r="17681" spans="1:3" x14ac:dyDescent="0.35">
      <c r="A17681" s="12"/>
      <c r="B17681" s="12"/>
      <c r="C17681" s="12"/>
    </row>
    <row r="17682" spans="1:3" x14ac:dyDescent="0.35">
      <c r="A17682" s="12"/>
      <c r="B17682" s="12"/>
      <c r="C17682" s="12"/>
    </row>
    <row r="17683" spans="1:3" x14ac:dyDescent="0.35">
      <c r="A17683" s="12"/>
      <c r="B17683" s="12"/>
      <c r="C17683" s="12"/>
    </row>
    <row r="17684" spans="1:3" x14ac:dyDescent="0.35">
      <c r="A17684" s="12"/>
      <c r="B17684" s="12"/>
      <c r="C17684" s="12"/>
    </row>
    <row r="17685" spans="1:3" x14ac:dyDescent="0.35">
      <c r="A17685" s="12"/>
      <c r="B17685" s="12"/>
      <c r="C17685" s="12"/>
    </row>
    <row r="17686" spans="1:3" x14ac:dyDescent="0.35">
      <c r="A17686" s="12"/>
      <c r="B17686" s="12"/>
      <c r="C17686" s="12"/>
    </row>
    <row r="17687" spans="1:3" x14ac:dyDescent="0.35">
      <c r="A17687" s="12"/>
      <c r="B17687" s="12"/>
      <c r="C17687" s="12"/>
    </row>
    <row r="17688" spans="1:3" x14ac:dyDescent="0.35">
      <c r="A17688" s="12"/>
      <c r="B17688" s="12"/>
      <c r="C17688" s="12"/>
    </row>
    <row r="17689" spans="1:3" x14ac:dyDescent="0.35">
      <c r="A17689" s="12"/>
      <c r="B17689" s="12"/>
      <c r="C17689" s="12"/>
    </row>
    <row r="17690" spans="1:3" x14ac:dyDescent="0.35">
      <c r="A17690" s="12"/>
      <c r="B17690" s="12"/>
      <c r="C17690" s="12"/>
    </row>
    <row r="17691" spans="1:3" x14ac:dyDescent="0.35">
      <c r="A17691" s="12"/>
      <c r="B17691" s="12"/>
      <c r="C17691" s="12"/>
    </row>
    <row r="17692" spans="1:3" x14ac:dyDescent="0.35">
      <c r="A17692" s="12"/>
      <c r="B17692" s="12"/>
      <c r="C17692" s="12"/>
    </row>
    <row r="17693" spans="1:3" x14ac:dyDescent="0.35">
      <c r="A17693" s="12"/>
      <c r="B17693" s="12"/>
      <c r="C17693" s="12"/>
    </row>
    <row r="17694" spans="1:3" x14ac:dyDescent="0.35">
      <c r="A17694" s="12"/>
      <c r="B17694" s="12"/>
      <c r="C17694" s="12"/>
    </row>
    <row r="17695" spans="1:3" x14ac:dyDescent="0.35">
      <c r="A17695" s="12"/>
      <c r="B17695" s="12"/>
      <c r="C17695" s="12"/>
    </row>
    <row r="17696" spans="1:3" x14ac:dyDescent="0.35">
      <c r="A17696" s="12"/>
      <c r="B17696" s="12"/>
      <c r="C17696" s="12"/>
    </row>
    <row r="17697" spans="1:3" x14ac:dyDescent="0.35">
      <c r="A17697" s="12"/>
      <c r="B17697" s="12"/>
      <c r="C17697" s="12"/>
    </row>
    <row r="17698" spans="1:3" x14ac:dyDescent="0.35">
      <c r="A17698" s="12"/>
      <c r="B17698" s="12"/>
      <c r="C17698" s="12"/>
    </row>
    <row r="17699" spans="1:3" x14ac:dyDescent="0.35">
      <c r="A17699" s="12"/>
      <c r="B17699" s="12"/>
      <c r="C17699" s="12"/>
    </row>
    <row r="17700" spans="1:3" x14ac:dyDescent="0.35">
      <c r="A17700" s="12"/>
      <c r="B17700" s="12"/>
      <c r="C17700" s="12"/>
    </row>
    <row r="17701" spans="1:3" x14ac:dyDescent="0.35">
      <c r="A17701" s="12"/>
      <c r="B17701" s="12"/>
      <c r="C17701" s="12"/>
    </row>
    <row r="17702" spans="1:3" x14ac:dyDescent="0.35">
      <c r="A17702" s="12"/>
      <c r="B17702" s="12"/>
      <c r="C17702" s="12"/>
    </row>
    <row r="17703" spans="1:3" x14ac:dyDescent="0.35">
      <c r="A17703" s="12"/>
      <c r="B17703" s="12"/>
      <c r="C17703" s="12"/>
    </row>
    <row r="17704" spans="1:3" x14ac:dyDescent="0.35">
      <c r="A17704" s="12"/>
      <c r="B17704" s="12"/>
      <c r="C17704" s="12"/>
    </row>
    <row r="17705" spans="1:3" x14ac:dyDescent="0.35">
      <c r="A17705" s="12"/>
      <c r="B17705" s="12"/>
      <c r="C17705" s="12"/>
    </row>
    <row r="17706" spans="1:3" x14ac:dyDescent="0.35">
      <c r="A17706" s="12"/>
      <c r="B17706" s="12"/>
      <c r="C17706" s="12"/>
    </row>
    <row r="17707" spans="1:3" x14ac:dyDescent="0.35">
      <c r="A17707" s="12"/>
      <c r="B17707" s="12"/>
      <c r="C17707" s="12"/>
    </row>
    <row r="17708" spans="1:3" x14ac:dyDescent="0.35">
      <c r="A17708" s="12"/>
      <c r="B17708" s="12"/>
      <c r="C17708" s="12"/>
    </row>
    <row r="17709" spans="1:3" x14ac:dyDescent="0.35">
      <c r="A17709" s="12"/>
      <c r="B17709" s="12"/>
      <c r="C17709" s="12"/>
    </row>
    <row r="17710" spans="1:3" x14ac:dyDescent="0.35">
      <c r="A17710" s="12"/>
      <c r="B17710" s="12"/>
      <c r="C17710" s="12"/>
    </row>
    <row r="17711" spans="1:3" x14ac:dyDescent="0.35">
      <c r="A17711" s="12"/>
      <c r="B17711" s="12"/>
      <c r="C17711" s="12"/>
    </row>
    <row r="17712" spans="1:3" x14ac:dyDescent="0.35">
      <c r="A17712" s="12"/>
      <c r="B17712" s="12"/>
      <c r="C17712" s="12"/>
    </row>
    <row r="17713" spans="1:3" x14ac:dyDescent="0.35">
      <c r="A17713" s="12"/>
      <c r="B17713" s="12"/>
      <c r="C17713" s="12"/>
    </row>
    <row r="17714" spans="1:3" x14ac:dyDescent="0.35">
      <c r="A17714" s="12"/>
      <c r="B17714" s="12"/>
      <c r="C17714" s="12"/>
    </row>
    <row r="17715" spans="1:3" x14ac:dyDescent="0.35">
      <c r="A17715" s="12"/>
      <c r="B17715" s="12"/>
      <c r="C17715" s="12"/>
    </row>
    <row r="17716" spans="1:3" x14ac:dyDescent="0.35">
      <c r="A17716" s="12"/>
      <c r="B17716" s="12"/>
      <c r="C17716" s="12"/>
    </row>
    <row r="17717" spans="1:3" x14ac:dyDescent="0.35">
      <c r="A17717" s="12"/>
      <c r="B17717" s="12"/>
      <c r="C17717" s="12"/>
    </row>
    <row r="17718" spans="1:3" x14ac:dyDescent="0.35">
      <c r="A17718" s="12"/>
      <c r="B17718" s="12"/>
      <c r="C17718" s="12"/>
    </row>
    <row r="17719" spans="1:3" x14ac:dyDescent="0.35">
      <c r="A17719" s="12"/>
      <c r="B17719" s="12"/>
      <c r="C17719" s="12"/>
    </row>
    <row r="17720" spans="1:3" x14ac:dyDescent="0.35">
      <c r="A17720" s="12"/>
      <c r="B17720" s="12"/>
      <c r="C17720" s="12"/>
    </row>
    <row r="17721" spans="1:3" x14ac:dyDescent="0.35">
      <c r="A17721" s="12"/>
      <c r="B17721" s="12"/>
      <c r="C17721" s="12"/>
    </row>
    <row r="17722" spans="1:3" x14ac:dyDescent="0.35">
      <c r="A17722" s="12"/>
      <c r="B17722" s="12"/>
      <c r="C17722" s="12"/>
    </row>
    <row r="17723" spans="1:3" x14ac:dyDescent="0.35">
      <c r="A17723" s="12"/>
      <c r="B17723" s="12"/>
      <c r="C17723" s="12"/>
    </row>
    <row r="17724" spans="1:3" x14ac:dyDescent="0.35">
      <c r="A17724" s="12"/>
      <c r="B17724" s="12"/>
      <c r="C17724" s="12"/>
    </row>
    <row r="17725" spans="1:3" x14ac:dyDescent="0.35">
      <c r="A17725" s="12"/>
      <c r="B17725" s="12"/>
      <c r="C17725" s="12"/>
    </row>
    <row r="17726" spans="1:3" x14ac:dyDescent="0.35">
      <c r="A17726" s="12"/>
      <c r="B17726" s="12"/>
      <c r="C17726" s="12"/>
    </row>
    <row r="17727" spans="1:3" x14ac:dyDescent="0.35">
      <c r="A17727" s="12"/>
      <c r="B17727" s="12"/>
      <c r="C17727" s="12"/>
    </row>
    <row r="17728" spans="1:3" x14ac:dyDescent="0.35">
      <c r="A17728" s="12"/>
      <c r="B17728" s="12"/>
      <c r="C17728" s="12"/>
    </row>
    <row r="17729" spans="1:3" x14ac:dyDescent="0.35">
      <c r="A17729" s="12"/>
      <c r="B17729" s="12"/>
      <c r="C17729" s="12"/>
    </row>
    <row r="17730" spans="1:3" x14ac:dyDescent="0.35">
      <c r="A17730" s="12"/>
      <c r="B17730" s="12"/>
      <c r="C17730" s="12"/>
    </row>
    <row r="17731" spans="1:3" x14ac:dyDescent="0.35">
      <c r="A17731" s="12"/>
      <c r="B17731" s="12"/>
      <c r="C17731" s="12"/>
    </row>
    <row r="17732" spans="1:3" x14ac:dyDescent="0.35">
      <c r="A17732" s="12"/>
      <c r="B17732" s="12"/>
      <c r="C17732" s="12"/>
    </row>
    <row r="17733" spans="1:3" x14ac:dyDescent="0.35">
      <c r="A17733" s="12"/>
      <c r="B17733" s="12"/>
      <c r="C17733" s="12"/>
    </row>
    <row r="17734" spans="1:3" x14ac:dyDescent="0.35">
      <c r="A17734" s="12"/>
      <c r="B17734" s="12"/>
      <c r="C17734" s="12"/>
    </row>
    <row r="17735" spans="1:3" x14ac:dyDescent="0.35">
      <c r="A17735" s="12"/>
      <c r="B17735" s="12"/>
      <c r="C17735" s="12"/>
    </row>
    <row r="17736" spans="1:3" x14ac:dyDescent="0.35">
      <c r="A17736" s="12"/>
      <c r="B17736" s="12"/>
      <c r="C17736" s="12"/>
    </row>
    <row r="17737" spans="1:3" x14ac:dyDescent="0.35">
      <c r="A17737" s="12"/>
      <c r="B17737" s="12"/>
      <c r="C17737" s="12"/>
    </row>
    <row r="17738" spans="1:3" x14ac:dyDescent="0.35">
      <c r="A17738" s="12"/>
      <c r="B17738" s="12"/>
      <c r="C17738" s="12"/>
    </row>
    <row r="17739" spans="1:3" x14ac:dyDescent="0.35">
      <c r="A17739" s="12"/>
      <c r="B17739" s="12"/>
      <c r="C17739" s="12"/>
    </row>
    <row r="17740" spans="1:3" x14ac:dyDescent="0.35">
      <c r="A17740" s="12"/>
      <c r="B17740" s="12"/>
      <c r="C17740" s="12"/>
    </row>
    <row r="17741" spans="1:3" x14ac:dyDescent="0.35">
      <c r="A17741" s="12"/>
      <c r="B17741" s="12"/>
      <c r="C17741" s="12"/>
    </row>
    <row r="17742" spans="1:3" x14ac:dyDescent="0.35">
      <c r="A17742" s="12"/>
      <c r="B17742" s="12"/>
      <c r="C17742" s="12"/>
    </row>
    <row r="17743" spans="1:3" x14ac:dyDescent="0.35">
      <c r="A17743" s="12"/>
      <c r="B17743" s="12"/>
      <c r="C17743" s="12"/>
    </row>
    <row r="17744" spans="1:3" x14ac:dyDescent="0.35">
      <c r="A17744" s="12"/>
      <c r="B17744" s="12"/>
      <c r="C17744" s="12"/>
    </row>
    <row r="17745" spans="1:3" x14ac:dyDescent="0.35">
      <c r="A17745" s="12"/>
      <c r="B17745" s="12"/>
      <c r="C17745" s="12"/>
    </row>
    <row r="17746" spans="1:3" x14ac:dyDescent="0.35">
      <c r="A17746" s="12"/>
      <c r="B17746" s="12"/>
      <c r="C17746" s="12"/>
    </row>
    <row r="17747" spans="1:3" x14ac:dyDescent="0.35">
      <c r="A17747" s="12"/>
      <c r="B17747" s="12"/>
      <c r="C17747" s="12"/>
    </row>
    <row r="17748" spans="1:3" x14ac:dyDescent="0.35">
      <c r="A17748" s="12"/>
      <c r="B17748" s="12"/>
      <c r="C17748" s="12"/>
    </row>
    <row r="17749" spans="1:3" x14ac:dyDescent="0.35">
      <c r="A17749" s="12"/>
      <c r="B17749" s="12"/>
      <c r="C17749" s="12"/>
    </row>
    <row r="17750" spans="1:3" x14ac:dyDescent="0.35">
      <c r="A17750" s="12"/>
      <c r="B17750" s="12"/>
      <c r="C17750" s="12"/>
    </row>
    <row r="17751" spans="1:3" x14ac:dyDescent="0.35">
      <c r="A17751" s="12"/>
      <c r="B17751" s="12"/>
      <c r="C17751" s="12"/>
    </row>
    <row r="17752" spans="1:3" x14ac:dyDescent="0.35">
      <c r="A17752" s="12"/>
      <c r="B17752" s="12"/>
      <c r="C17752" s="12"/>
    </row>
    <row r="17753" spans="1:3" x14ac:dyDescent="0.35">
      <c r="A17753" s="12"/>
      <c r="B17753" s="12"/>
      <c r="C17753" s="12"/>
    </row>
    <row r="17754" spans="1:3" x14ac:dyDescent="0.35">
      <c r="A17754" s="12"/>
      <c r="B17754" s="12"/>
      <c r="C17754" s="12"/>
    </row>
    <row r="17755" spans="1:3" x14ac:dyDescent="0.35">
      <c r="A17755" s="12"/>
      <c r="B17755" s="12"/>
      <c r="C17755" s="12"/>
    </row>
    <row r="17756" spans="1:3" x14ac:dyDescent="0.35">
      <c r="A17756" s="12"/>
      <c r="B17756" s="12"/>
      <c r="C17756" s="12"/>
    </row>
    <row r="17757" spans="1:3" x14ac:dyDescent="0.35">
      <c r="A17757" s="12"/>
      <c r="B17757" s="12"/>
      <c r="C17757" s="12"/>
    </row>
    <row r="17758" spans="1:3" x14ac:dyDescent="0.35">
      <c r="A17758" s="12"/>
      <c r="B17758" s="12"/>
      <c r="C17758" s="12"/>
    </row>
    <row r="17759" spans="1:3" x14ac:dyDescent="0.35">
      <c r="A17759" s="12"/>
      <c r="B17759" s="12"/>
      <c r="C17759" s="12"/>
    </row>
    <row r="17760" spans="1:3" x14ac:dyDescent="0.35">
      <c r="A17760" s="12"/>
      <c r="B17760" s="12"/>
      <c r="C17760" s="12"/>
    </row>
    <row r="17761" spans="1:3" x14ac:dyDescent="0.35">
      <c r="A17761" s="12"/>
      <c r="B17761" s="12"/>
      <c r="C17761" s="12"/>
    </row>
    <row r="17762" spans="1:3" x14ac:dyDescent="0.35">
      <c r="A17762" s="12"/>
      <c r="B17762" s="12"/>
      <c r="C17762" s="12"/>
    </row>
    <row r="17763" spans="1:3" x14ac:dyDescent="0.35">
      <c r="A17763" s="12"/>
      <c r="B17763" s="12"/>
      <c r="C17763" s="12"/>
    </row>
    <row r="17764" spans="1:3" x14ac:dyDescent="0.35">
      <c r="A17764" s="12"/>
      <c r="B17764" s="12"/>
      <c r="C17764" s="12"/>
    </row>
    <row r="17765" spans="1:3" x14ac:dyDescent="0.35">
      <c r="A17765" s="12"/>
      <c r="B17765" s="12"/>
      <c r="C17765" s="12"/>
    </row>
    <row r="17766" spans="1:3" x14ac:dyDescent="0.35">
      <c r="A17766" s="12"/>
      <c r="B17766" s="12"/>
      <c r="C17766" s="12"/>
    </row>
    <row r="17767" spans="1:3" x14ac:dyDescent="0.35">
      <c r="A17767" s="12"/>
      <c r="B17767" s="12"/>
      <c r="C17767" s="12"/>
    </row>
    <row r="17768" spans="1:3" x14ac:dyDescent="0.35">
      <c r="A17768" s="12"/>
      <c r="B17768" s="12"/>
      <c r="C17768" s="12"/>
    </row>
    <row r="17769" spans="1:3" x14ac:dyDescent="0.35">
      <c r="A17769" s="12"/>
      <c r="B17769" s="12"/>
      <c r="C17769" s="12"/>
    </row>
    <row r="17770" spans="1:3" x14ac:dyDescent="0.35">
      <c r="A17770" s="12"/>
      <c r="B17770" s="12"/>
      <c r="C17770" s="12"/>
    </row>
    <row r="17771" spans="1:3" x14ac:dyDescent="0.35">
      <c r="A17771" s="12"/>
      <c r="B17771" s="12"/>
      <c r="C17771" s="12"/>
    </row>
    <row r="17772" spans="1:3" x14ac:dyDescent="0.35">
      <c r="A17772" s="12"/>
      <c r="B17772" s="12"/>
      <c r="C17772" s="12"/>
    </row>
    <row r="17773" spans="1:3" x14ac:dyDescent="0.35">
      <c r="A17773" s="12"/>
      <c r="B17773" s="12"/>
      <c r="C17773" s="12"/>
    </row>
    <row r="17774" spans="1:3" x14ac:dyDescent="0.35">
      <c r="A17774" s="12"/>
      <c r="B17774" s="12"/>
      <c r="C17774" s="12"/>
    </row>
    <row r="17775" spans="1:3" x14ac:dyDescent="0.35">
      <c r="A17775" s="12"/>
      <c r="B17775" s="12"/>
      <c r="C17775" s="12"/>
    </row>
    <row r="17776" spans="1:3" x14ac:dyDescent="0.35">
      <c r="A17776" s="12"/>
      <c r="B17776" s="12"/>
      <c r="C17776" s="12"/>
    </row>
    <row r="17777" spans="1:3" x14ac:dyDescent="0.35">
      <c r="A17777" s="12"/>
      <c r="B17777" s="12"/>
      <c r="C17777" s="12"/>
    </row>
    <row r="17778" spans="1:3" x14ac:dyDescent="0.35">
      <c r="A17778" s="12"/>
      <c r="B17778" s="12"/>
      <c r="C17778" s="12"/>
    </row>
    <row r="17779" spans="1:3" x14ac:dyDescent="0.35">
      <c r="A17779" s="12"/>
      <c r="B17779" s="12"/>
      <c r="C17779" s="12"/>
    </row>
    <row r="17780" spans="1:3" x14ac:dyDescent="0.35">
      <c r="A17780" s="12"/>
      <c r="B17780" s="12"/>
      <c r="C17780" s="12"/>
    </row>
    <row r="17781" spans="1:3" x14ac:dyDescent="0.35">
      <c r="A17781" s="12"/>
      <c r="B17781" s="12"/>
      <c r="C17781" s="12"/>
    </row>
    <row r="17782" spans="1:3" x14ac:dyDescent="0.35">
      <c r="A17782" s="12"/>
      <c r="B17782" s="12"/>
      <c r="C17782" s="12"/>
    </row>
    <row r="17783" spans="1:3" x14ac:dyDescent="0.35">
      <c r="A17783" s="12"/>
      <c r="B17783" s="12"/>
      <c r="C17783" s="12"/>
    </row>
    <row r="17784" spans="1:3" x14ac:dyDescent="0.35">
      <c r="A17784" s="12"/>
      <c r="B17784" s="12"/>
      <c r="C17784" s="12"/>
    </row>
    <row r="17785" spans="1:3" x14ac:dyDescent="0.35">
      <c r="A17785" s="12"/>
      <c r="B17785" s="12"/>
      <c r="C17785" s="12"/>
    </row>
    <row r="17786" spans="1:3" x14ac:dyDescent="0.35">
      <c r="A17786" s="12"/>
      <c r="B17786" s="12"/>
      <c r="C17786" s="12"/>
    </row>
    <row r="17787" spans="1:3" x14ac:dyDescent="0.35">
      <c r="A17787" s="12"/>
      <c r="B17787" s="12"/>
      <c r="C17787" s="12"/>
    </row>
    <row r="17788" spans="1:3" x14ac:dyDescent="0.35">
      <c r="A17788" s="12"/>
      <c r="B17788" s="12"/>
      <c r="C17788" s="12"/>
    </row>
    <row r="17789" spans="1:3" x14ac:dyDescent="0.35">
      <c r="A17789" s="12"/>
      <c r="B17789" s="12"/>
      <c r="C17789" s="12"/>
    </row>
    <row r="17790" spans="1:3" x14ac:dyDescent="0.35">
      <c r="A17790" s="12"/>
      <c r="B17790" s="12"/>
      <c r="C17790" s="12"/>
    </row>
    <row r="17791" spans="1:3" x14ac:dyDescent="0.35">
      <c r="A17791" s="12"/>
      <c r="B17791" s="12"/>
      <c r="C17791" s="12"/>
    </row>
    <row r="17792" spans="1:3" x14ac:dyDescent="0.35">
      <c r="A17792" s="12"/>
      <c r="B17792" s="12"/>
      <c r="C17792" s="12"/>
    </row>
    <row r="17793" spans="1:3" x14ac:dyDescent="0.35">
      <c r="A17793" s="12"/>
      <c r="B17793" s="12"/>
      <c r="C17793" s="12"/>
    </row>
    <row r="17794" spans="1:3" x14ac:dyDescent="0.35">
      <c r="A17794" s="12"/>
      <c r="B17794" s="12"/>
      <c r="C17794" s="12"/>
    </row>
    <row r="17795" spans="1:3" x14ac:dyDescent="0.35">
      <c r="A17795" s="12"/>
      <c r="B17795" s="12"/>
      <c r="C17795" s="12"/>
    </row>
    <row r="17796" spans="1:3" x14ac:dyDescent="0.35">
      <c r="A17796" s="12"/>
      <c r="B17796" s="12"/>
      <c r="C17796" s="12"/>
    </row>
    <row r="17797" spans="1:3" x14ac:dyDescent="0.35">
      <c r="A17797" s="12"/>
      <c r="B17797" s="12"/>
      <c r="C17797" s="12"/>
    </row>
    <row r="17798" spans="1:3" x14ac:dyDescent="0.35">
      <c r="A17798" s="12"/>
      <c r="B17798" s="12"/>
      <c r="C17798" s="12"/>
    </row>
    <row r="17799" spans="1:3" x14ac:dyDescent="0.35">
      <c r="A17799" s="12"/>
      <c r="B17799" s="12"/>
      <c r="C17799" s="12"/>
    </row>
    <row r="17800" spans="1:3" x14ac:dyDescent="0.35">
      <c r="A17800" s="12"/>
      <c r="B17800" s="12"/>
      <c r="C17800" s="12"/>
    </row>
    <row r="17801" spans="1:3" x14ac:dyDescent="0.35">
      <c r="A17801" s="12"/>
      <c r="B17801" s="12"/>
      <c r="C17801" s="12"/>
    </row>
    <row r="17802" spans="1:3" x14ac:dyDescent="0.35">
      <c r="A17802" s="12"/>
      <c r="B17802" s="12"/>
      <c r="C17802" s="12"/>
    </row>
    <row r="17803" spans="1:3" x14ac:dyDescent="0.35">
      <c r="A17803" s="12"/>
      <c r="B17803" s="12"/>
      <c r="C17803" s="12"/>
    </row>
    <row r="17804" spans="1:3" x14ac:dyDescent="0.35">
      <c r="A17804" s="12"/>
      <c r="B17804" s="12"/>
      <c r="C17804" s="12"/>
    </row>
    <row r="17805" spans="1:3" x14ac:dyDescent="0.35">
      <c r="A17805" s="12"/>
      <c r="B17805" s="12"/>
      <c r="C17805" s="12"/>
    </row>
    <row r="17806" spans="1:3" x14ac:dyDescent="0.35">
      <c r="A17806" s="12"/>
      <c r="B17806" s="12"/>
      <c r="C17806" s="12"/>
    </row>
    <row r="17807" spans="1:3" x14ac:dyDescent="0.35">
      <c r="A17807" s="12"/>
      <c r="B17807" s="12"/>
      <c r="C17807" s="12"/>
    </row>
    <row r="17808" spans="1:3" x14ac:dyDescent="0.35">
      <c r="A17808" s="12"/>
      <c r="B17808" s="12"/>
      <c r="C17808" s="12"/>
    </row>
    <row r="17809" spans="1:3" x14ac:dyDescent="0.35">
      <c r="A17809" s="12"/>
      <c r="B17809" s="12"/>
      <c r="C17809" s="12"/>
    </row>
    <row r="17810" spans="1:3" x14ac:dyDescent="0.35">
      <c r="A17810" s="12"/>
      <c r="B17810" s="12"/>
      <c r="C17810" s="12"/>
    </row>
    <row r="17811" spans="1:3" x14ac:dyDescent="0.35">
      <c r="A17811" s="12"/>
      <c r="B17811" s="12"/>
      <c r="C17811" s="12"/>
    </row>
    <row r="17812" spans="1:3" x14ac:dyDescent="0.35">
      <c r="A17812" s="12"/>
      <c r="B17812" s="12"/>
      <c r="C17812" s="12"/>
    </row>
    <row r="17813" spans="1:3" x14ac:dyDescent="0.35">
      <c r="A17813" s="12"/>
      <c r="B17813" s="12"/>
      <c r="C17813" s="12"/>
    </row>
    <row r="17814" spans="1:3" x14ac:dyDescent="0.35">
      <c r="A17814" s="12"/>
      <c r="B17814" s="12"/>
      <c r="C17814" s="12"/>
    </row>
    <row r="17815" spans="1:3" x14ac:dyDescent="0.35">
      <c r="A17815" s="12"/>
      <c r="B17815" s="12"/>
      <c r="C17815" s="12"/>
    </row>
    <row r="17816" spans="1:3" x14ac:dyDescent="0.35">
      <c r="A17816" s="12"/>
      <c r="B17816" s="12"/>
      <c r="C17816" s="12"/>
    </row>
    <row r="17817" spans="1:3" x14ac:dyDescent="0.35">
      <c r="A17817" s="12"/>
      <c r="B17817" s="12"/>
      <c r="C17817" s="12"/>
    </row>
    <row r="17818" spans="1:3" x14ac:dyDescent="0.35">
      <c r="A17818" s="12"/>
      <c r="B17818" s="12"/>
      <c r="C17818" s="12"/>
    </row>
    <row r="17819" spans="1:3" x14ac:dyDescent="0.35">
      <c r="A17819" s="12"/>
      <c r="B17819" s="12"/>
      <c r="C17819" s="12"/>
    </row>
    <row r="17820" spans="1:3" x14ac:dyDescent="0.35">
      <c r="A17820" s="12"/>
      <c r="B17820" s="12"/>
      <c r="C17820" s="12"/>
    </row>
    <row r="17821" spans="1:3" x14ac:dyDescent="0.35">
      <c r="A17821" s="12"/>
      <c r="B17821" s="12"/>
      <c r="C17821" s="12"/>
    </row>
    <row r="17822" spans="1:3" x14ac:dyDescent="0.35">
      <c r="A17822" s="12"/>
      <c r="B17822" s="12"/>
      <c r="C17822" s="12"/>
    </row>
    <row r="17823" spans="1:3" x14ac:dyDescent="0.35">
      <c r="A17823" s="12"/>
      <c r="B17823" s="12"/>
      <c r="C17823" s="12"/>
    </row>
    <row r="17824" spans="1:3" x14ac:dyDescent="0.35">
      <c r="A17824" s="12"/>
      <c r="B17824" s="12"/>
      <c r="C17824" s="12"/>
    </row>
    <row r="17825" spans="1:3" x14ac:dyDescent="0.35">
      <c r="A17825" s="12"/>
      <c r="B17825" s="12"/>
      <c r="C17825" s="12"/>
    </row>
    <row r="17826" spans="1:3" x14ac:dyDescent="0.35">
      <c r="A17826" s="12"/>
      <c r="B17826" s="12"/>
      <c r="C17826" s="12"/>
    </row>
    <row r="17827" spans="1:3" x14ac:dyDescent="0.35">
      <c r="A17827" s="12"/>
      <c r="B17827" s="12"/>
      <c r="C17827" s="12"/>
    </row>
    <row r="17828" spans="1:3" x14ac:dyDescent="0.35">
      <c r="A17828" s="12"/>
      <c r="B17828" s="12"/>
      <c r="C17828" s="12"/>
    </row>
    <row r="17829" spans="1:3" x14ac:dyDescent="0.35">
      <c r="A17829" s="12"/>
      <c r="B17829" s="12"/>
      <c r="C17829" s="12"/>
    </row>
    <row r="17830" spans="1:3" x14ac:dyDescent="0.35">
      <c r="A17830" s="12"/>
      <c r="B17830" s="12"/>
      <c r="C17830" s="12"/>
    </row>
    <row r="17831" spans="1:3" x14ac:dyDescent="0.35">
      <c r="A17831" s="12"/>
      <c r="B17831" s="12"/>
      <c r="C17831" s="12"/>
    </row>
    <row r="17832" spans="1:3" x14ac:dyDescent="0.35">
      <c r="A17832" s="12"/>
      <c r="B17832" s="12"/>
      <c r="C17832" s="12"/>
    </row>
    <row r="17833" spans="1:3" x14ac:dyDescent="0.35">
      <c r="A17833" s="12"/>
      <c r="B17833" s="12"/>
      <c r="C17833" s="12"/>
    </row>
    <row r="17834" spans="1:3" x14ac:dyDescent="0.35">
      <c r="A17834" s="12"/>
      <c r="B17834" s="12"/>
      <c r="C17834" s="12"/>
    </row>
    <row r="17835" spans="1:3" x14ac:dyDescent="0.35">
      <c r="A17835" s="12"/>
      <c r="B17835" s="12"/>
      <c r="C17835" s="12"/>
    </row>
    <row r="17836" spans="1:3" x14ac:dyDescent="0.35">
      <c r="A17836" s="12"/>
      <c r="B17836" s="12"/>
      <c r="C17836" s="12"/>
    </row>
    <row r="17837" spans="1:3" x14ac:dyDescent="0.35">
      <c r="A17837" s="12"/>
      <c r="B17837" s="12"/>
      <c r="C17837" s="12"/>
    </row>
    <row r="17838" spans="1:3" x14ac:dyDescent="0.35">
      <c r="A17838" s="12"/>
      <c r="B17838" s="12"/>
      <c r="C17838" s="12"/>
    </row>
    <row r="17839" spans="1:3" x14ac:dyDescent="0.35">
      <c r="A17839" s="12"/>
      <c r="B17839" s="12"/>
      <c r="C17839" s="12"/>
    </row>
    <row r="17840" spans="1:3" x14ac:dyDescent="0.35">
      <c r="A17840" s="12"/>
      <c r="B17840" s="12"/>
      <c r="C17840" s="12"/>
    </row>
    <row r="17841" spans="1:3" x14ac:dyDescent="0.35">
      <c r="A17841" s="12"/>
      <c r="B17841" s="12"/>
      <c r="C17841" s="12"/>
    </row>
    <row r="17842" spans="1:3" x14ac:dyDescent="0.35">
      <c r="A17842" s="12"/>
      <c r="B17842" s="12"/>
      <c r="C17842" s="12"/>
    </row>
    <row r="17843" spans="1:3" x14ac:dyDescent="0.35">
      <c r="A17843" s="12"/>
      <c r="B17843" s="12"/>
      <c r="C17843" s="12"/>
    </row>
    <row r="17844" spans="1:3" x14ac:dyDescent="0.35">
      <c r="A17844" s="12"/>
      <c r="B17844" s="12"/>
      <c r="C17844" s="12"/>
    </row>
    <row r="17845" spans="1:3" x14ac:dyDescent="0.35">
      <c r="A17845" s="12"/>
      <c r="B17845" s="12"/>
      <c r="C17845" s="12"/>
    </row>
    <row r="17846" spans="1:3" x14ac:dyDescent="0.35">
      <c r="A17846" s="12"/>
      <c r="B17846" s="12"/>
      <c r="C17846" s="12"/>
    </row>
    <row r="17847" spans="1:3" x14ac:dyDescent="0.35">
      <c r="A17847" s="12"/>
      <c r="B17847" s="12"/>
      <c r="C17847" s="12"/>
    </row>
    <row r="17848" spans="1:3" x14ac:dyDescent="0.35">
      <c r="A17848" s="12"/>
      <c r="B17848" s="12"/>
      <c r="C17848" s="12"/>
    </row>
    <row r="17849" spans="1:3" x14ac:dyDescent="0.35">
      <c r="A17849" s="12"/>
      <c r="B17849" s="12"/>
      <c r="C17849" s="12"/>
    </row>
    <row r="17850" spans="1:3" x14ac:dyDescent="0.35">
      <c r="A17850" s="12"/>
      <c r="B17850" s="12"/>
      <c r="C17850" s="12"/>
    </row>
    <row r="17851" spans="1:3" x14ac:dyDescent="0.35">
      <c r="A17851" s="12"/>
      <c r="B17851" s="12"/>
      <c r="C17851" s="12"/>
    </row>
    <row r="17852" spans="1:3" x14ac:dyDescent="0.35">
      <c r="A17852" s="12"/>
      <c r="B17852" s="12"/>
      <c r="C17852" s="12"/>
    </row>
    <row r="17853" spans="1:3" x14ac:dyDescent="0.35">
      <c r="A17853" s="12"/>
      <c r="B17853" s="12"/>
      <c r="C17853" s="12"/>
    </row>
    <row r="17854" spans="1:3" x14ac:dyDescent="0.35">
      <c r="A17854" s="12"/>
      <c r="B17854" s="12"/>
      <c r="C17854" s="12"/>
    </row>
    <row r="17855" spans="1:3" x14ac:dyDescent="0.35">
      <c r="A17855" s="12"/>
      <c r="B17855" s="12"/>
      <c r="C17855" s="12"/>
    </row>
    <row r="17856" spans="1:3" x14ac:dyDescent="0.35">
      <c r="A17856" s="12"/>
      <c r="B17856" s="12"/>
      <c r="C17856" s="12"/>
    </row>
    <row r="17857" spans="1:3" x14ac:dyDescent="0.35">
      <c r="A17857" s="12"/>
      <c r="B17857" s="12"/>
      <c r="C17857" s="12"/>
    </row>
    <row r="17858" spans="1:3" x14ac:dyDescent="0.35">
      <c r="A17858" s="12"/>
      <c r="B17858" s="12"/>
      <c r="C17858" s="12"/>
    </row>
    <row r="17859" spans="1:3" x14ac:dyDescent="0.35">
      <c r="A17859" s="12"/>
      <c r="B17859" s="12"/>
      <c r="C17859" s="12"/>
    </row>
    <row r="17860" spans="1:3" x14ac:dyDescent="0.35">
      <c r="A17860" s="12"/>
      <c r="B17860" s="12"/>
      <c r="C17860" s="12"/>
    </row>
    <row r="17861" spans="1:3" x14ac:dyDescent="0.35">
      <c r="A17861" s="12"/>
      <c r="B17861" s="12"/>
      <c r="C17861" s="12"/>
    </row>
    <row r="17862" spans="1:3" x14ac:dyDescent="0.35">
      <c r="A17862" s="12"/>
      <c r="B17862" s="12"/>
      <c r="C17862" s="12"/>
    </row>
    <row r="17863" spans="1:3" x14ac:dyDescent="0.35">
      <c r="A17863" s="12"/>
      <c r="B17863" s="12"/>
      <c r="C17863" s="12"/>
    </row>
    <row r="17864" spans="1:3" x14ac:dyDescent="0.35">
      <c r="A17864" s="12"/>
      <c r="B17864" s="12"/>
      <c r="C17864" s="12"/>
    </row>
    <row r="17865" spans="1:3" x14ac:dyDescent="0.35">
      <c r="A17865" s="12"/>
      <c r="B17865" s="12"/>
      <c r="C17865" s="12"/>
    </row>
    <row r="17866" spans="1:3" x14ac:dyDescent="0.35">
      <c r="A17866" s="12"/>
      <c r="B17866" s="12"/>
      <c r="C17866" s="12"/>
    </row>
    <row r="17867" spans="1:3" x14ac:dyDescent="0.35">
      <c r="A17867" s="12"/>
      <c r="B17867" s="12"/>
      <c r="C17867" s="12"/>
    </row>
    <row r="17868" spans="1:3" x14ac:dyDescent="0.35">
      <c r="A17868" s="12"/>
      <c r="B17868" s="12"/>
      <c r="C17868" s="12"/>
    </row>
    <row r="17869" spans="1:3" x14ac:dyDescent="0.35">
      <c r="A17869" s="12"/>
      <c r="B17869" s="12"/>
      <c r="C17869" s="12"/>
    </row>
    <row r="17870" spans="1:3" x14ac:dyDescent="0.35">
      <c r="A17870" s="12"/>
      <c r="B17870" s="12"/>
      <c r="C17870" s="12"/>
    </row>
    <row r="17871" spans="1:3" x14ac:dyDescent="0.35">
      <c r="A17871" s="12"/>
      <c r="B17871" s="12"/>
      <c r="C17871" s="12"/>
    </row>
    <row r="17872" spans="1:3" x14ac:dyDescent="0.35">
      <c r="A17872" s="12"/>
      <c r="B17872" s="12"/>
      <c r="C17872" s="12"/>
    </row>
    <row r="17873" spans="1:3" x14ac:dyDescent="0.35">
      <c r="A17873" s="12"/>
      <c r="B17873" s="12"/>
      <c r="C17873" s="12"/>
    </row>
    <row r="17874" spans="1:3" x14ac:dyDescent="0.35">
      <c r="A17874" s="12"/>
      <c r="B17874" s="12"/>
      <c r="C17874" s="12"/>
    </row>
    <row r="17875" spans="1:3" x14ac:dyDescent="0.35">
      <c r="A17875" s="12"/>
      <c r="B17875" s="12"/>
      <c r="C17875" s="12"/>
    </row>
    <row r="17876" spans="1:3" x14ac:dyDescent="0.35">
      <c r="A17876" s="12"/>
      <c r="B17876" s="12"/>
      <c r="C17876" s="12"/>
    </row>
    <row r="17877" spans="1:3" x14ac:dyDescent="0.35">
      <c r="A17877" s="12"/>
      <c r="B17877" s="12"/>
      <c r="C17877" s="12"/>
    </row>
    <row r="17878" spans="1:3" x14ac:dyDescent="0.35">
      <c r="A17878" s="12"/>
      <c r="B17878" s="12"/>
      <c r="C17878" s="12"/>
    </row>
    <row r="17879" spans="1:3" x14ac:dyDescent="0.35">
      <c r="A17879" s="12"/>
      <c r="B17879" s="12"/>
      <c r="C17879" s="12"/>
    </row>
    <row r="17880" spans="1:3" x14ac:dyDescent="0.35">
      <c r="A17880" s="12"/>
      <c r="B17880" s="12"/>
      <c r="C17880" s="12"/>
    </row>
    <row r="17881" spans="1:3" x14ac:dyDescent="0.35">
      <c r="A17881" s="12"/>
      <c r="B17881" s="12"/>
      <c r="C17881" s="12"/>
    </row>
    <row r="17882" spans="1:3" x14ac:dyDescent="0.35">
      <c r="A17882" s="12"/>
      <c r="B17882" s="12"/>
      <c r="C17882" s="12"/>
    </row>
    <row r="17883" spans="1:3" x14ac:dyDescent="0.35">
      <c r="A17883" s="12"/>
      <c r="B17883" s="12"/>
      <c r="C17883" s="12"/>
    </row>
    <row r="17884" spans="1:3" x14ac:dyDescent="0.35">
      <c r="A17884" s="12"/>
      <c r="B17884" s="12"/>
      <c r="C17884" s="12"/>
    </row>
    <row r="17885" spans="1:3" x14ac:dyDescent="0.35">
      <c r="A17885" s="12"/>
      <c r="B17885" s="12"/>
      <c r="C17885" s="12"/>
    </row>
    <row r="17886" spans="1:3" x14ac:dyDescent="0.35">
      <c r="A17886" s="12"/>
      <c r="B17886" s="12"/>
      <c r="C17886" s="12"/>
    </row>
    <row r="17887" spans="1:3" x14ac:dyDescent="0.35">
      <c r="A17887" s="12"/>
      <c r="B17887" s="12"/>
      <c r="C17887" s="12"/>
    </row>
    <row r="17888" spans="1:3" x14ac:dyDescent="0.35">
      <c r="A17888" s="12"/>
      <c r="B17888" s="12"/>
      <c r="C17888" s="12"/>
    </row>
    <row r="17889" spans="1:3" x14ac:dyDescent="0.35">
      <c r="A17889" s="12"/>
      <c r="B17889" s="12"/>
      <c r="C17889" s="12"/>
    </row>
    <row r="17890" spans="1:3" x14ac:dyDescent="0.35">
      <c r="A17890" s="12"/>
      <c r="B17890" s="12"/>
      <c r="C17890" s="12"/>
    </row>
    <row r="17891" spans="1:3" x14ac:dyDescent="0.35">
      <c r="A17891" s="12"/>
      <c r="B17891" s="12"/>
      <c r="C17891" s="12"/>
    </row>
    <row r="17892" spans="1:3" x14ac:dyDescent="0.35">
      <c r="A17892" s="12"/>
      <c r="B17892" s="12"/>
      <c r="C17892" s="12"/>
    </row>
    <row r="17893" spans="1:3" x14ac:dyDescent="0.35">
      <c r="A17893" s="12"/>
      <c r="B17893" s="12"/>
      <c r="C17893" s="12"/>
    </row>
    <row r="17894" spans="1:3" x14ac:dyDescent="0.35">
      <c r="A17894" s="12"/>
      <c r="B17894" s="12"/>
      <c r="C17894" s="12"/>
    </row>
    <row r="17895" spans="1:3" x14ac:dyDescent="0.35">
      <c r="A17895" s="12"/>
      <c r="B17895" s="12"/>
      <c r="C17895" s="12"/>
    </row>
    <row r="17896" spans="1:3" x14ac:dyDescent="0.35">
      <c r="A17896" s="12"/>
      <c r="B17896" s="12"/>
      <c r="C17896" s="12"/>
    </row>
    <row r="17897" spans="1:3" x14ac:dyDescent="0.35">
      <c r="A17897" s="12"/>
      <c r="B17897" s="12"/>
      <c r="C17897" s="12"/>
    </row>
    <row r="17898" spans="1:3" x14ac:dyDescent="0.35">
      <c r="A17898" s="12"/>
      <c r="B17898" s="12"/>
      <c r="C17898" s="12"/>
    </row>
    <row r="17899" spans="1:3" x14ac:dyDescent="0.35">
      <c r="A17899" s="12"/>
      <c r="B17899" s="12"/>
      <c r="C17899" s="12"/>
    </row>
    <row r="17900" spans="1:3" x14ac:dyDescent="0.35">
      <c r="A17900" s="12"/>
      <c r="B17900" s="12"/>
      <c r="C17900" s="12"/>
    </row>
    <row r="17901" spans="1:3" x14ac:dyDescent="0.35">
      <c r="A17901" s="12"/>
      <c r="B17901" s="12"/>
      <c r="C17901" s="12"/>
    </row>
    <row r="17902" spans="1:3" x14ac:dyDescent="0.35">
      <c r="A17902" s="12"/>
      <c r="B17902" s="12"/>
      <c r="C17902" s="12"/>
    </row>
    <row r="17903" spans="1:3" x14ac:dyDescent="0.35">
      <c r="A17903" s="12"/>
      <c r="B17903" s="12"/>
      <c r="C17903" s="12"/>
    </row>
    <row r="17904" spans="1:3" x14ac:dyDescent="0.35">
      <c r="A17904" s="12"/>
      <c r="B17904" s="12"/>
      <c r="C17904" s="12"/>
    </row>
    <row r="17905" spans="1:3" x14ac:dyDescent="0.35">
      <c r="A17905" s="12"/>
      <c r="B17905" s="12"/>
      <c r="C17905" s="12"/>
    </row>
    <row r="17906" spans="1:3" x14ac:dyDescent="0.35">
      <c r="A17906" s="12"/>
      <c r="B17906" s="12"/>
      <c r="C17906" s="12"/>
    </row>
    <row r="17907" spans="1:3" x14ac:dyDescent="0.35">
      <c r="A17907" s="12"/>
      <c r="B17907" s="12"/>
      <c r="C17907" s="12"/>
    </row>
    <row r="17908" spans="1:3" x14ac:dyDescent="0.35">
      <c r="A17908" s="12"/>
      <c r="B17908" s="12"/>
      <c r="C17908" s="12"/>
    </row>
    <row r="17909" spans="1:3" x14ac:dyDescent="0.35">
      <c r="A17909" s="12"/>
      <c r="B17909" s="12"/>
      <c r="C17909" s="12"/>
    </row>
    <row r="17910" spans="1:3" x14ac:dyDescent="0.35">
      <c r="A17910" s="12"/>
      <c r="B17910" s="12"/>
      <c r="C17910" s="12"/>
    </row>
    <row r="17911" spans="1:3" x14ac:dyDescent="0.35">
      <c r="A17911" s="12"/>
      <c r="B17911" s="12"/>
      <c r="C17911" s="12"/>
    </row>
    <row r="17912" spans="1:3" x14ac:dyDescent="0.35">
      <c r="A17912" s="12"/>
      <c r="B17912" s="12"/>
      <c r="C17912" s="12"/>
    </row>
    <row r="17913" spans="1:3" x14ac:dyDescent="0.35">
      <c r="A17913" s="12"/>
      <c r="B17913" s="12"/>
      <c r="C17913" s="12"/>
    </row>
    <row r="17914" spans="1:3" x14ac:dyDescent="0.35">
      <c r="A17914" s="12"/>
      <c r="B17914" s="12"/>
      <c r="C17914" s="12"/>
    </row>
    <row r="17915" spans="1:3" x14ac:dyDescent="0.35">
      <c r="A17915" s="12"/>
      <c r="B17915" s="12"/>
      <c r="C17915" s="12"/>
    </row>
    <row r="17916" spans="1:3" x14ac:dyDescent="0.35">
      <c r="A17916" s="12"/>
      <c r="B17916" s="12"/>
      <c r="C17916" s="12"/>
    </row>
    <row r="17917" spans="1:3" x14ac:dyDescent="0.35">
      <c r="A17917" s="12"/>
      <c r="B17917" s="12"/>
      <c r="C17917" s="12"/>
    </row>
    <row r="17918" spans="1:3" x14ac:dyDescent="0.35">
      <c r="A17918" s="12"/>
      <c r="B17918" s="12"/>
      <c r="C17918" s="12"/>
    </row>
    <row r="17919" spans="1:3" x14ac:dyDescent="0.35">
      <c r="A17919" s="12"/>
      <c r="B17919" s="12"/>
      <c r="C17919" s="12"/>
    </row>
    <row r="17920" spans="1:3" x14ac:dyDescent="0.35">
      <c r="A17920" s="12"/>
      <c r="B17920" s="12"/>
      <c r="C17920" s="12"/>
    </row>
    <row r="17921" spans="1:3" x14ac:dyDescent="0.35">
      <c r="A17921" s="12"/>
      <c r="B17921" s="12"/>
      <c r="C17921" s="12"/>
    </row>
    <row r="17922" spans="1:3" x14ac:dyDescent="0.35">
      <c r="A17922" s="12"/>
      <c r="B17922" s="12"/>
      <c r="C17922" s="12"/>
    </row>
    <row r="17923" spans="1:3" x14ac:dyDescent="0.35">
      <c r="A17923" s="12"/>
      <c r="B17923" s="12"/>
      <c r="C17923" s="12"/>
    </row>
    <row r="17924" spans="1:3" x14ac:dyDescent="0.35">
      <c r="A17924" s="12"/>
      <c r="B17924" s="12"/>
      <c r="C17924" s="12"/>
    </row>
    <row r="17925" spans="1:3" x14ac:dyDescent="0.35">
      <c r="A17925" s="12"/>
      <c r="B17925" s="12"/>
      <c r="C17925" s="12"/>
    </row>
    <row r="17926" spans="1:3" x14ac:dyDescent="0.35">
      <c r="A17926" s="12"/>
      <c r="B17926" s="12"/>
      <c r="C17926" s="12"/>
    </row>
    <row r="17927" spans="1:3" x14ac:dyDescent="0.35">
      <c r="A17927" s="12"/>
      <c r="B17927" s="12"/>
      <c r="C17927" s="12"/>
    </row>
    <row r="17928" spans="1:3" x14ac:dyDescent="0.35">
      <c r="A17928" s="12"/>
      <c r="B17928" s="12"/>
      <c r="C17928" s="12"/>
    </row>
    <row r="17929" spans="1:3" x14ac:dyDescent="0.35">
      <c r="A17929" s="12"/>
      <c r="B17929" s="12"/>
      <c r="C17929" s="12"/>
    </row>
    <row r="17930" spans="1:3" x14ac:dyDescent="0.35">
      <c r="A17930" s="12"/>
      <c r="B17930" s="12"/>
      <c r="C17930" s="12"/>
    </row>
    <row r="17931" spans="1:3" x14ac:dyDescent="0.35">
      <c r="A17931" s="12"/>
      <c r="B17931" s="12"/>
      <c r="C17931" s="12"/>
    </row>
    <row r="17932" spans="1:3" x14ac:dyDescent="0.35">
      <c r="A17932" s="12"/>
      <c r="B17932" s="12"/>
      <c r="C17932" s="12"/>
    </row>
    <row r="17933" spans="1:3" x14ac:dyDescent="0.35">
      <c r="A17933" s="12"/>
      <c r="B17933" s="12"/>
      <c r="C17933" s="12"/>
    </row>
    <row r="17934" spans="1:3" x14ac:dyDescent="0.35">
      <c r="A17934" s="12"/>
      <c r="B17934" s="12"/>
      <c r="C17934" s="12"/>
    </row>
    <row r="17935" spans="1:3" x14ac:dyDescent="0.35">
      <c r="A17935" s="12"/>
      <c r="B17935" s="12"/>
      <c r="C17935" s="12"/>
    </row>
    <row r="17936" spans="1:3" x14ac:dyDescent="0.35">
      <c r="A17936" s="12"/>
      <c r="B17936" s="12"/>
      <c r="C17936" s="12"/>
    </row>
    <row r="17937" spans="1:3" x14ac:dyDescent="0.35">
      <c r="A17937" s="12"/>
      <c r="B17937" s="12"/>
      <c r="C17937" s="12"/>
    </row>
    <row r="17938" spans="1:3" x14ac:dyDescent="0.35">
      <c r="A17938" s="12"/>
      <c r="B17938" s="12"/>
      <c r="C17938" s="12"/>
    </row>
    <row r="17939" spans="1:3" x14ac:dyDescent="0.35">
      <c r="A17939" s="12"/>
      <c r="B17939" s="12"/>
      <c r="C17939" s="12"/>
    </row>
    <row r="17940" spans="1:3" x14ac:dyDescent="0.35">
      <c r="A17940" s="12"/>
      <c r="B17940" s="12"/>
      <c r="C17940" s="12"/>
    </row>
    <row r="17941" spans="1:3" x14ac:dyDescent="0.35">
      <c r="A17941" s="12"/>
      <c r="B17941" s="12"/>
      <c r="C17941" s="12"/>
    </row>
    <row r="17942" spans="1:3" x14ac:dyDescent="0.35">
      <c r="A17942" s="12"/>
      <c r="B17942" s="12"/>
      <c r="C17942" s="12"/>
    </row>
    <row r="17943" spans="1:3" x14ac:dyDescent="0.35">
      <c r="A17943" s="12"/>
      <c r="B17943" s="12"/>
      <c r="C17943" s="12"/>
    </row>
    <row r="17944" spans="1:3" x14ac:dyDescent="0.35">
      <c r="A17944" s="12"/>
      <c r="B17944" s="12"/>
      <c r="C17944" s="12"/>
    </row>
    <row r="17945" spans="1:3" x14ac:dyDescent="0.35">
      <c r="A17945" s="12"/>
      <c r="B17945" s="12"/>
      <c r="C17945" s="12"/>
    </row>
    <row r="17946" spans="1:3" x14ac:dyDescent="0.35">
      <c r="A17946" s="12"/>
      <c r="B17946" s="12"/>
      <c r="C17946" s="12"/>
    </row>
    <row r="17947" spans="1:3" x14ac:dyDescent="0.35">
      <c r="A17947" s="12"/>
      <c r="B17947" s="12"/>
      <c r="C17947" s="12"/>
    </row>
    <row r="17948" spans="1:3" x14ac:dyDescent="0.35">
      <c r="A17948" s="12"/>
      <c r="B17948" s="12"/>
      <c r="C17948" s="12"/>
    </row>
    <row r="17949" spans="1:3" x14ac:dyDescent="0.35">
      <c r="A17949" s="12"/>
      <c r="B17949" s="12"/>
      <c r="C17949" s="12"/>
    </row>
    <row r="17950" spans="1:3" x14ac:dyDescent="0.35">
      <c r="A17950" s="12"/>
      <c r="B17950" s="12"/>
      <c r="C17950" s="12"/>
    </row>
    <row r="17951" spans="1:3" x14ac:dyDescent="0.35">
      <c r="A17951" s="12"/>
      <c r="B17951" s="12"/>
      <c r="C17951" s="12"/>
    </row>
    <row r="17952" spans="1:3" x14ac:dyDescent="0.35">
      <c r="A17952" s="12"/>
      <c r="B17952" s="12"/>
      <c r="C17952" s="12"/>
    </row>
    <row r="17953" spans="1:3" x14ac:dyDescent="0.35">
      <c r="A17953" s="12"/>
      <c r="B17953" s="12"/>
      <c r="C17953" s="12"/>
    </row>
    <row r="17954" spans="1:3" x14ac:dyDescent="0.35">
      <c r="A17954" s="12"/>
      <c r="B17954" s="12"/>
      <c r="C17954" s="12"/>
    </row>
    <row r="17955" spans="1:3" x14ac:dyDescent="0.35">
      <c r="A17955" s="12"/>
      <c r="B17955" s="12"/>
      <c r="C17955" s="12"/>
    </row>
    <row r="17956" spans="1:3" x14ac:dyDescent="0.35">
      <c r="A17956" s="12"/>
      <c r="B17956" s="12"/>
      <c r="C17956" s="12"/>
    </row>
    <row r="17957" spans="1:3" x14ac:dyDescent="0.35">
      <c r="A17957" s="12"/>
      <c r="B17957" s="12"/>
      <c r="C17957" s="12"/>
    </row>
    <row r="17958" spans="1:3" x14ac:dyDescent="0.35">
      <c r="A17958" s="12"/>
      <c r="B17958" s="12"/>
      <c r="C17958" s="12"/>
    </row>
    <row r="17959" spans="1:3" x14ac:dyDescent="0.35">
      <c r="A17959" s="12"/>
      <c r="B17959" s="12"/>
      <c r="C17959" s="12"/>
    </row>
    <row r="17960" spans="1:3" x14ac:dyDescent="0.35">
      <c r="A17960" s="12"/>
      <c r="B17960" s="12"/>
      <c r="C17960" s="12"/>
    </row>
    <row r="17961" spans="1:3" x14ac:dyDescent="0.35">
      <c r="A17961" s="12"/>
      <c r="B17961" s="12"/>
      <c r="C17961" s="12"/>
    </row>
    <row r="17962" spans="1:3" x14ac:dyDescent="0.35">
      <c r="A17962" s="12"/>
      <c r="B17962" s="12"/>
      <c r="C17962" s="12"/>
    </row>
    <row r="17963" spans="1:3" x14ac:dyDescent="0.35">
      <c r="A17963" s="12"/>
      <c r="B17963" s="12"/>
      <c r="C17963" s="12"/>
    </row>
    <row r="17964" spans="1:3" x14ac:dyDescent="0.35">
      <c r="A17964" s="12"/>
      <c r="B17964" s="12"/>
      <c r="C17964" s="12"/>
    </row>
    <row r="17965" spans="1:3" x14ac:dyDescent="0.35">
      <c r="A17965" s="12"/>
      <c r="B17965" s="12"/>
      <c r="C17965" s="12"/>
    </row>
    <row r="17966" spans="1:3" x14ac:dyDescent="0.35">
      <c r="A17966" s="12"/>
      <c r="B17966" s="12"/>
      <c r="C17966" s="12"/>
    </row>
    <row r="17967" spans="1:3" x14ac:dyDescent="0.35">
      <c r="A17967" s="12"/>
      <c r="B17967" s="12"/>
      <c r="C17967" s="12"/>
    </row>
    <row r="17968" spans="1:3" x14ac:dyDescent="0.35">
      <c r="A17968" s="12"/>
      <c r="B17968" s="12"/>
      <c r="C17968" s="12"/>
    </row>
    <row r="17969" spans="1:3" x14ac:dyDescent="0.35">
      <c r="A17969" s="12"/>
      <c r="B17969" s="12"/>
      <c r="C17969" s="12"/>
    </row>
    <row r="17970" spans="1:3" x14ac:dyDescent="0.35">
      <c r="A17970" s="12"/>
      <c r="B17970" s="12"/>
      <c r="C17970" s="12"/>
    </row>
    <row r="17971" spans="1:3" x14ac:dyDescent="0.35">
      <c r="A17971" s="12"/>
      <c r="B17971" s="12"/>
      <c r="C17971" s="12"/>
    </row>
    <row r="17972" spans="1:3" x14ac:dyDescent="0.35">
      <c r="A17972" s="12"/>
      <c r="B17972" s="12"/>
      <c r="C17972" s="12"/>
    </row>
    <row r="17973" spans="1:3" x14ac:dyDescent="0.35">
      <c r="A17973" s="12"/>
      <c r="B17973" s="12"/>
      <c r="C17973" s="12"/>
    </row>
    <row r="17974" spans="1:3" x14ac:dyDescent="0.35">
      <c r="A17974" s="12"/>
      <c r="B17974" s="12"/>
      <c r="C17974" s="12"/>
    </row>
    <row r="17975" spans="1:3" x14ac:dyDescent="0.35">
      <c r="A17975" s="12"/>
      <c r="B17975" s="12"/>
      <c r="C17975" s="12"/>
    </row>
    <row r="17976" spans="1:3" x14ac:dyDescent="0.35">
      <c r="A17976" s="12"/>
      <c r="B17976" s="12"/>
      <c r="C17976" s="12"/>
    </row>
    <row r="17977" spans="1:3" x14ac:dyDescent="0.35">
      <c r="A17977" s="12"/>
      <c r="B17977" s="12"/>
      <c r="C17977" s="12"/>
    </row>
    <row r="17978" spans="1:3" x14ac:dyDescent="0.35">
      <c r="A17978" s="12"/>
      <c r="B17978" s="12"/>
      <c r="C17978" s="12"/>
    </row>
    <row r="17979" spans="1:3" x14ac:dyDescent="0.35">
      <c r="A17979" s="12"/>
      <c r="B17979" s="12"/>
      <c r="C17979" s="12"/>
    </row>
    <row r="17980" spans="1:3" x14ac:dyDescent="0.35">
      <c r="A17980" s="12"/>
      <c r="B17980" s="12"/>
      <c r="C17980" s="12"/>
    </row>
    <row r="17981" spans="1:3" x14ac:dyDescent="0.35">
      <c r="A17981" s="12"/>
      <c r="B17981" s="12"/>
      <c r="C17981" s="12"/>
    </row>
    <row r="17982" spans="1:3" x14ac:dyDescent="0.35">
      <c r="A17982" s="12"/>
      <c r="B17982" s="12"/>
      <c r="C17982" s="12"/>
    </row>
    <row r="17983" spans="1:3" x14ac:dyDescent="0.35">
      <c r="A17983" s="12"/>
      <c r="B17983" s="12"/>
      <c r="C17983" s="12"/>
    </row>
    <row r="17984" spans="1:3" x14ac:dyDescent="0.35">
      <c r="A17984" s="12"/>
      <c r="B17984" s="12"/>
      <c r="C17984" s="12"/>
    </row>
    <row r="17985" spans="1:3" x14ac:dyDescent="0.35">
      <c r="A17985" s="12"/>
      <c r="B17985" s="12"/>
      <c r="C17985" s="12"/>
    </row>
    <row r="17986" spans="1:3" x14ac:dyDescent="0.35">
      <c r="A17986" s="12"/>
      <c r="B17986" s="12"/>
      <c r="C17986" s="12"/>
    </row>
    <row r="17987" spans="1:3" x14ac:dyDescent="0.35">
      <c r="A17987" s="12"/>
      <c r="B17987" s="12"/>
      <c r="C17987" s="12"/>
    </row>
    <row r="17988" spans="1:3" x14ac:dyDescent="0.35">
      <c r="A17988" s="12"/>
      <c r="B17988" s="12"/>
      <c r="C17988" s="12"/>
    </row>
    <row r="17989" spans="1:3" x14ac:dyDescent="0.35">
      <c r="A17989" s="12"/>
      <c r="B17989" s="12"/>
      <c r="C17989" s="12"/>
    </row>
    <row r="17990" spans="1:3" x14ac:dyDescent="0.35">
      <c r="A17990" s="12"/>
      <c r="B17990" s="12"/>
      <c r="C17990" s="12"/>
    </row>
    <row r="17991" spans="1:3" x14ac:dyDescent="0.35">
      <c r="A17991" s="12"/>
      <c r="B17991" s="12"/>
      <c r="C17991" s="12"/>
    </row>
    <row r="17992" spans="1:3" x14ac:dyDescent="0.35">
      <c r="A17992" s="12"/>
      <c r="B17992" s="12"/>
      <c r="C17992" s="12"/>
    </row>
    <row r="17993" spans="1:3" x14ac:dyDescent="0.35">
      <c r="A17993" s="12"/>
      <c r="B17993" s="12"/>
      <c r="C17993" s="12"/>
    </row>
    <row r="17994" spans="1:3" x14ac:dyDescent="0.35">
      <c r="A17994" s="12"/>
      <c r="B17994" s="12"/>
      <c r="C17994" s="12"/>
    </row>
    <row r="17995" spans="1:3" x14ac:dyDescent="0.35">
      <c r="A17995" s="12"/>
      <c r="B17995" s="12"/>
      <c r="C17995" s="12"/>
    </row>
    <row r="17996" spans="1:3" x14ac:dyDescent="0.35">
      <c r="A17996" s="12"/>
      <c r="B17996" s="12"/>
      <c r="C17996" s="12"/>
    </row>
    <row r="17997" spans="1:3" x14ac:dyDescent="0.35">
      <c r="A17997" s="12"/>
      <c r="B17997" s="12"/>
      <c r="C17997" s="12"/>
    </row>
    <row r="17998" spans="1:3" x14ac:dyDescent="0.35">
      <c r="A17998" s="12"/>
      <c r="B17998" s="12"/>
      <c r="C17998" s="12"/>
    </row>
    <row r="17999" spans="1:3" x14ac:dyDescent="0.35">
      <c r="A17999" s="12"/>
      <c r="B17999" s="12"/>
      <c r="C17999" s="12"/>
    </row>
    <row r="18000" spans="1:3" x14ac:dyDescent="0.35">
      <c r="A18000" s="12"/>
      <c r="B18000" s="12"/>
      <c r="C18000" s="12"/>
    </row>
    <row r="18001" spans="1:3" x14ac:dyDescent="0.35">
      <c r="A18001" s="12"/>
      <c r="B18001" s="12"/>
      <c r="C18001" s="12"/>
    </row>
    <row r="18002" spans="1:3" x14ac:dyDescent="0.35">
      <c r="A18002" s="12"/>
      <c r="B18002" s="12"/>
      <c r="C18002" s="12"/>
    </row>
    <row r="18003" spans="1:3" x14ac:dyDescent="0.35">
      <c r="A18003" s="12"/>
      <c r="B18003" s="12"/>
      <c r="C18003" s="12"/>
    </row>
    <row r="18004" spans="1:3" x14ac:dyDescent="0.35">
      <c r="A18004" s="12"/>
      <c r="B18004" s="12"/>
      <c r="C18004" s="12"/>
    </row>
    <row r="18005" spans="1:3" x14ac:dyDescent="0.35">
      <c r="A18005" s="12"/>
      <c r="B18005" s="12"/>
      <c r="C18005" s="12"/>
    </row>
    <row r="18006" spans="1:3" x14ac:dyDescent="0.35">
      <c r="A18006" s="12"/>
      <c r="B18006" s="12"/>
      <c r="C18006" s="12"/>
    </row>
    <row r="18007" spans="1:3" x14ac:dyDescent="0.35">
      <c r="A18007" s="12"/>
      <c r="B18007" s="12"/>
      <c r="C18007" s="12"/>
    </row>
    <row r="18008" spans="1:3" x14ac:dyDescent="0.35">
      <c r="A18008" s="12"/>
      <c r="B18008" s="12"/>
      <c r="C18008" s="12"/>
    </row>
    <row r="18009" spans="1:3" x14ac:dyDescent="0.35">
      <c r="A18009" s="12"/>
      <c r="B18009" s="12"/>
      <c r="C18009" s="12"/>
    </row>
    <row r="18010" spans="1:3" x14ac:dyDescent="0.35">
      <c r="A18010" s="12"/>
      <c r="B18010" s="12"/>
      <c r="C18010" s="12"/>
    </row>
    <row r="18011" spans="1:3" x14ac:dyDescent="0.35">
      <c r="A18011" s="12"/>
      <c r="B18011" s="12"/>
      <c r="C18011" s="12"/>
    </row>
    <row r="18012" spans="1:3" x14ac:dyDescent="0.35">
      <c r="A18012" s="12"/>
      <c r="B18012" s="12"/>
      <c r="C18012" s="12"/>
    </row>
    <row r="18013" spans="1:3" x14ac:dyDescent="0.35">
      <c r="A18013" s="12"/>
      <c r="B18013" s="12"/>
      <c r="C18013" s="12"/>
    </row>
    <row r="18014" spans="1:3" x14ac:dyDescent="0.35">
      <c r="A18014" s="12"/>
      <c r="B18014" s="12"/>
      <c r="C18014" s="12"/>
    </row>
    <row r="18015" spans="1:3" x14ac:dyDescent="0.35">
      <c r="A18015" s="12"/>
      <c r="B18015" s="12"/>
      <c r="C18015" s="12"/>
    </row>
    <row r="18016" spans="1:3" x14ac:dyDescent="0.35">
      <c r="A18016" s="12"/>
      <c r="B18016" s="12"/>
      <c r="C18016" s="12"/>
    </row>
    <row r="18017" spans="1:3" x14ac:dyDescent="0.35">
      <c r="A18017" s="12"/>
      <c r="B18017" s="12"/>
      <c r="C18017" s="12"/>
    </row>
    <row r="18018" spans="1:3" x14ac:dyDescent="0.35">
      <c r="A18018" s="12"/>
      <c r="B18018" s="12"/>
      <c r="C18018" s="12"/>
    </row>
    <row r="18019" spans="1:3" x14ac:dyDescent="0.35">
      <c r="A18019" s="12"/>
      <c r="B18019" s="12"/>
      <c r="C18019" s="12"/>
    </row>
    <row r="18020" spans="1:3" x14ac:dyDescent="0.35">
      <c r="A18020" s="12"/>
      <c r="B18020" s="12"/>
      <c r="C18020" s="12"/>
    </row>
    <row r="18021" spans="1:3" x14ac:dyDescent="0.35">
      <c r="A18021" s="12"/>
      <c r="B18021" s="12"/>
      <c r="C18021" s="12"/>
    </row>
    <row r="18022" spans="1:3" x14ac:dyDescent="0.35">
      <c r="A18022" s="12"/>
      <c r="B18022" s="12"/>
      <c r="C18022" s="12"/>
    </row>
    <row r="18023" spans="1:3" x14ac:dyDescent="0.35">
      <c r="A18023" s="12"/>
      <c r="B18023" s="12"/>
      <c r="C18023" s="12"/>
    </row>
    <row r="18024" spans="1:3" x14ac:dyDescent="0.35">
      <c r="A18024" s="12"/>
      <c r="B18024" s="12"/>
      <c r="C18024" s="12"/>
    </row>
    <row r="18025" spans="1:3" x14ac:dyDescent="0.35">
      <c r="A18025" s="12"/>
      <c r="B18025" s="12"/>
      <c r="C18025" s="12"/>
    </row>
    <row r="18026" spans="1:3" x14ac:dyDescent="0.35">
      <c r="A18026" s="12"/>
      <c r="B18026" s="12"/>
      <c r="C18026" s="12"/>
    </row>
    <row r="18027" spans="1:3" x14ac:dyDescent="0.35">
      <c r="A18027" s="12"/>
      <c r="B18027" s="12"/>
      <c r="C18027" s="12"/>
    </row>
    <row r="18028" spans="1:3" x14ac:dyDescent="0.35">
      <c r="A18028" s="12"/>
      <c r="B18028" s="12"/>
      <c r="C18028" s="12"/>
    </row>
    <row r="18029" spans="1:3" x14ac:dyDescent="0.35">
      <c r="A18029" s="12"/>
      <c r="B18029" s="12"/>
      <c r="C18029" s="12"/>
    </row>
    <row r="18030" spans="1:3" x14ac:dyDescent="0.35">
      <c r="A18030" s="12"/>
      <c r="B18030" s="12"/>
      <c r="C18030" s="12"/>
    </row>
    <row r="18031" spans="1:3" x14ac:dyDescent="0.35">
      <c r="A18031" s="12"/>
      <c r="B18031" s="12"/>
      <c r="C18031" s="12"/>
    </row>
    <row r="18032" spans="1:3" x14ac:dyDescent="0.35">
      <c r="A18032" s="12"/>
      <c r="B18032" s="12"/>
      <c r="C18032" s="12"/>
    </row>
    <row r="18033" spans="1:3" x14ac:dyDescent="0.35">
      <c r="A18033" s="12"/>
      <c r="B18033" s="12"/>
      <c r="C18033" s="12"/>
    </row>
    <row r="18034" spans="1:3" x14ac:dyDescent="0.35">
      <c r="A18034" s="12"/>
      <c r="B18034" s="12"/>
      <c r="C18034" s="12"/>
    </row>
    <row r="18035" spans="1:3" x14ac:dyDescent="0.35">
      <c r="A18035" s="12"/>
      <c r="B18035" s="12"/>
      <c r="C18035" s="12"/>
    </row>
    <row r="18036" spans="1:3" x14ac:dyDescent="0.35">
      <c r="A18036" s="12"/>
      <c r="B18036" s="12"/>
      <c r="C18036" s="12"/>
    </row>
    <row r="18037" spans="1:3" x14ac:dyDescent="0.35">
      <c r="A18037" s="12"/>
      <c r="B18037" s="12"/>
      <c r="C18037" s="12"/>
    </row>
    <row r="18038" spans="1:3" x14ac:dyDescent="0.35">
      <c r="A18038" s="12"/>
      <c r="B18038" s="12"/>
      <c r="C18038" s="12"/>
    </row>
    <row r="18039" spans="1:3" x14ac:dyDescent="0.35">
      <c r="A18039" s="12"/>
      <c r="B18039" s="12"/>
      <c r="C18039" s="12"/>
    </row>
    <row r="18040" spans="1:3" x14ac:dyDescent="0.35">
      <c r="A18040" s="12"/>
      <c r="B18040" s="12"/>
      <c r="C18040" s="12"/>
    </row>
    <row r="18041" spans="1:3" x14ac:dyDescent="0.35">
      <c r="A18041" s="12"/>
      <c r="B18041" s="12"/>
      <c r="C18041" s="12"/>
    </row>
    <row r="18042" spans="1:3" x14ac:dyDescent="0.35">
      <c r="A18042" s="12"/>
      <c r="B18042" s="12"/>
      <c r="C18042" s="12"/>
    </row>
    <row r="18043" spans="1:3" x14ac:dyDescent="0.35">
      <c r="A18043" s="12"/>
      <c r="B18043" s="12"/>
      <c r="C18043" s="12"/>
    </row>
    <row r="18044" spans="1:3" x14ac:dyDescent="0.35">
      <c r="A18044" s="12"/>
      <c r="B18044" s="12"/>
      <c r="C18044" s="12"/>
    </row>
    <row r="18045" spans="1:3" x14ac:dyDescent="0.35">
      <c r="A18045" s="12"/>
      <c r="B18045" s="12"/>
      <c r="C18045" s="12"/>
    </row>
    <row r="18046" spans="1:3" x14ac:dyDescent="0.35">
      <c r="A18046" s="12"/>
      <c r="B18046" s="12"/>
      <c r="C18046" s="12"/>
    </row>
    <row r="18047" spans="1:3" x14ac:dyDescent="0.35">
      <c r="A18047" s="12"/>
      <c r="B18047" s="12"/>
      <c r="C18047" s="12"/>
    </row>
    <row r="18048" spans="1:3" x14ac:dyDescent="0.35">
      <c r="A18048" s="12"/>
      <c r="B18048" s="12"/>
      <c r="C18048" s="12"/>
    </row>
    <row r="18049" spans="1:3" x14ac:dyDescent="0.35">
      <c r="A18049" s="12"/>
      <c r="B18049" s="12"/>
      <c r="C18049" s="12"/>
    </row>
    <row r="18050" spans="1:3" x14ac:dyDescent="0.35">
      <c r="A18050" s="12"/>
      <c r="B18050" s="12"/>
      <c r="C18050" s="12"/>
    </row>
    <row r="18051" spans="1:3" x14ac:dyDescent="0.35">
      <c r="A18051" s="12"/>
      <c r="B18051" s="12"/>
      <c r="C18051" s="12"/>
    </row>
    <row r="18052" spans="1:3" x14ac:dyDescent="0.35">
      <c r="A18052" s="12"/>
      <c r="B18052" s="12"/>
      <c r="C18052" s="12"/>
    </row>
    <row r="18053" spans="1:3" x14ac:dyDescent="0.35">
      <c r="A18053" s="12"/>
      <c r="B18053" s="12"/>
      <c r="C18053" s="12"/>
    </row>
    <row r="18054" spans="1:3" x14ac:dyDescent="0.35">
      <c r="A18054" s="12"/>
      <c r="B18054" s="12"/>
      <c r="C18054" s="12"/>
    </row>
    <row r="18055" spans="1:3" x14ac:dyDescent="0.35">
      <c r="A18055" s="12"/>
      <c r="B18055" s="12"/>
      <c r="C18055" s="12"/>
    </row>
    <row r="18056" spans="1:3" x14ac:dyDescent="0.35">
      <c r="A18056" s="12"/>
      <c r="B18056" s="12"/>
      <c r="C18056" s="12"/>
    </row>
    <row r="18057" spans="1:3" x14ac:dyDescent="0.35">
      <c r="A18057" s="12"/>
      <c r="B18057" s="12"/>
      <c r="C18057" s="12"/>
    </row>
    <row r="18058" spans="1:3" x14ac:dyDescent="0.35">
      <c r="A18058" s="12"/>
      <c r="B18058" s="12"/>
      <c r="C18058" s="12"/>
    </row>
    <row r="18059" spans="1:3" x14ac:dyDescent="0.35">
      <c r="A18059" s="12"/>
      <c r="B18059" s="12"/>
      <c r="C18059" s="12"/>
    </row>
    <row r="18060" spans="1:3" x14ac:dyDescent="0.35">
      <c r="A18060" s="12"/>
      <c r="B18060" s="12"/>
      <c r="C18060" s="12"/>
    </row>
    <row r="18061" spans="1:3" x14ac:dyDescent="0.35">
      <c r="A18061" s="12"/>
      <c r="B18061" s="12"/>
      <c r="C18061" s="12"/>
    </row>
    <row r="18062" spans="1:3" x14ac:dyDescent="0.35">
      <c r="A18062" s="12"/>
      <c r="B18062" s="12"/>
      <c r="C18062" s="12"/>
    </row>
    <row r="18063" spans="1:3" x14ac:dyDescent="0.35">
      <c r="A18063" s="12"/>
      <c r="B18063" s="12"/>
      <c r="C18063" s="12"/>
    </row>
    <row r="18064" spans="1:3" x14ac:dyDescent="0.35">
      <c r="A18064" s="12"/>
      <c r="B18064" s="12"/>
      <c r="C18064" s="12"/>
    </row>
    <row r="18065" spans="1:3" x14ac:dyDescent="0.35">
      <c r="A18065" s="12"/>
      <c r="B18065" s="12"/>
      <c r="C18065" s="12"/>
    </row>
    <row r="18066" spans="1:3" x14ac:dyDescent="0.35">
      <c r="A18066" s="12"/>
      <c r="B18066" s="12"/>
      <c r="C18066" s="12"/>
    </row>
    <row r="18067" spans="1:3" x14ac:dyDescent="0.35">
      <c r="A18067" s="12"/>
      <c r="B18067" s="12"/>
      <c r="C18067" s="12"/>
    </row>
    <row r="18068" spans="1:3" x14ac:dyDescent="0.35">
      <c r="A18068" s="12"/>
      <c r="B18068" s="12"/>
      <c r="C18068" s="12"/>
    </row>
    <row r="18069" spans="1:3" x14ac:dyDescent="0.35">
      <c r="A18069" s="12"/>
      <c r="B18069" s="12"/>
      <c r="C18069" s="12"/>
    </row>
    <row r="18070" spans="1:3" x14ac:dyDescent="0.35">
      <c r="A18070" s="12"/>
      <c r="B18070" s="12"/>
      <c r="C18070" s="12"/>
    </row>
    <row r="18071" spans="1:3" x14ac:dyDescent="0.35">
      <c r="A18071" s="12"/>
      <c r="B18071" s="12"/>
      <c r="C18071" s="12"/>
    </row>
    <row r="18072" spans="1:3" x14ac:dyDescent="0.35">
      <c r="A18072" s="12"/>
      <c r="B18072" s="12"/>
      <c r="C18072" s="12"/>
    </row>
    <row r="18073" spans="1:3" x14ac:dyDescent="0.35">
      <c r="A18073" s="12"/>
      <c r="B18073" s="12"/>
      <c r="C18073" s="12"/>
    </row>
    <row r="18074" spans="1:3" x14ac:dyDescent="0.35">
      <c r="A18074" s="12"/>
      <c r="B18074" s="12"/>
      <c r="C18074" s="12"/>
    </row>
    <row r="18075" spans="1:3" x14ac:dyDescent="0.35">
      <c r="A18075" s="12"/>
      <c r="B18075" s="12"/>
      <c r="C18075" s="12"/>
    </row>
    <row r="18076" spans="1:3" x14ac:dyDescent="0.35">
      <c r="A18076" s="12"/>
      <c r="B18076" s="12"/>
      <c r="C18076" s="12"/>
    </row>
    <row r="18077" spans="1:3" x14ac:dyDescent="0.35">
      <c r="A18077" s="12"/>
      <c r="B18077" s="12"/>
      <c r="C18077" s="12"/>
    </row>
    <row r="18078" spans="1:3" x14ac:dyDescent="0.35">
      <c r="A18078" s="12"/>
      <c r="B18078" s="12"/>
      <c r="C18078" s="12"/>
    </row>
    <row r="18079" spans="1:3" x14ac:dyDescent="0.35">
      <c r="A18079" s="12"/>
      <c r="B18079" s="12"/>
      <c r="C18079" s="12"/>
    </row>
    <row r="18080" spans="1:3" x14ac:dyDescent="0.35">
      <c r="A18080" s="12"/>
      <c r="B18080" s="12"/>
      <c r="C18080" s="12"/>
    </row>
    <row r="18081" spans="1:3" x14ac:dyDescent="0.35">
      <c r="A18081" s="12"/>
      <c r="B18081" s="12"/>
      <c r="C18081" s="12"/>
    </row>
    <row r="18082" spans="1:3" x14ac:dyDescent="0.35">
      <c r="A18082" s="12"/>
      <c r="B18082" s="12"/>
      <c r="C18082" s="12"/>
    </row>
    <row r="18083" spans="1:3" x14ac:dyDescent="0.35">
      <c r="A18083" s="12"/>
      <c r="B18083" s="12"/>
      <c r="C18083" s="12"/>
    </row>
    <row r="18084" spans="1:3" x14ac:dyDescent="0.35">
      <c r="A18084" s="12"/>
      <c r="B18084" s="12"/>
      <c r="C18084" s="12"/>
    </row>
    <row r="18085" spans="1:3" x14ac:dyDescent="0.35">
      <c r="A18085" s="12"/>
      <c r="B18085" s="12"/>
      <c r="C18085" s="12"/>
    </row>
    <row r="18086" spans="1:3" x14ac:dyDescent="0.35">
      <c r="A18086" s="12"/>
      <c r="B18086" s="12"/>
      <c r="C18086" s="12"/>
    </row>
    <row r="18087" spans="1:3" x14ac:dyDescent="0.35">
      <c r="A18087" s="12"/>
      <c r="B18087" s="12"/>
      <c r="C18087" s="12"/>
    </row>
    <row r="18088" spans="1:3" x14ac:dyDescent="0.35">
      <c r="A18088" s="12"/>
      <c r="B18088" s="12"/>
      <c r="C18088" s="12"/>
    </row>
    <row r="18089" spans="1:3" x14ac:dyDescent="0.35">
      <c r="A18089" s="12"/>
      <c r="B18089" s="12"/>
      <c r="C18089" s="12"/>
    </row>
    <row r="18090" spans="1:3" x14ac:dyDescent="0.35">
      <c r="A18090" s="12"/>
      <c r="B18090" s="12"/>
      <c r="C18090" s="12"/>
    </row>
    <row r="18091" spans="1:3" x14ac:dyDescent="0.35">
      <c r="A18091" s="12"/>
      <c r="B18091" s="12"/>
      <c r="C18091" s="12"/>
    </row>
    <row r="18092" spans="1:3" x14ac:dyDescent="0.35">
      <c r="A18092" s="12"/>
      <c r="B18092" s="12"/>
      <c r="C18092" s="12"/>
    </row>
    <row r="18093" spans="1:3" x14ac:dyDescent="0.35">
      <c r="A18093" s="12"/>
      <c r="B18093" s="12"/>
      <c r="C18093" s="12"/>
    </row>
    <row r="18094" spans="1:3" x14ac:dyDescent="0.35">
      <c r="A18094" s="12"/>
      <c r="B18094" s="12"/>
      <c r="C18094" s="12"/>
    </row>
    <row r="18095" spans="1:3" x14ac:dyDescent="0.35">
      <c r="A18095" s="12"/>
      <c r="B18095" s="12"/>
      <c r="C18095" s="12"/>
    </row>
    <row r="18096" spans="1:3" x14ac:dyDescent="0.35">
      <c r="A18096" s="12"/>
      <c r="B18096" s="12"/>
      <c r="C18096" s="12"/>
    </row>
    <row r="18097" spans="1:3" x14ac:dyDescent="0.35">
      <c r="A18097" s="12"/>
      <c r="B18097" s="12"/>
      <c r="C18097" s="12"/>
    </row>
    <row r="18098" spans="1:3" x14ac:dyDescent="0.35">
      <c r="A18098" s="12"/>
      <c r="B18098" s="12"/>
      <c r="C18098" s="12"/>
    </row>
    <row r="18099" spans="1:3" x14ac:dyDescent="0.35">
      <c r="A18099" s="12"/>
      <c r="B18099" s="12"/>
      <c r="C18099" s="12"/>
    </row>
    <row r="18100" spans="1:3" x14ac:dyDescent="0.35">
      <c r="A18100" s="12"/>
      <c r="B18100" s="12"/>
      <c r="C18100" s="12"/>
    </row>
    <row r="18101" spans="1:3" x14ac:dyDescent="0.35">
      <c r="A18101" s="12"/>
      <c r="B18101" s="12"/>
      <c r="C18101" s="12"/>
    </row>
    <row r="18102" spans="1:3" x14ac:dyDescent="0.35">
      <c r="A18102" s="12"/>
      <c r="B18102" s="12"/>
      <c r="C18102" s="12"/>
    </row>
    <row r="18103" spans="1:3" x14ac:dyDescent="0.35">
      <c r="A18103" s="12"/>
      <c r="B18103" s="12"/>
      <c r="C18103" s="12"/>
    </row>
    <row r="18104" spans="1:3" x14ac:dyDescent="0.35">
      <c r="A18104" s="12"/>
      <c r="B18104" s="12"/>
      <c r="C18104" s="12"/>
    </row>
    <row r="18105" spans="1:3" x14ac:dyDescent="0.35">
      <c r="A18105" s="12"/>
      <c r="B18105" s="12"/>
      <c r="C18105" s="12"/>
    </row>
    <row r="18106" spans="1:3" x14ac:dyDescent="0.35">
      <c r="A18106" s="12"/>
      <c r="B18106" s="12"/>
      <c r="C18106" s="12"/>
    </row>
    <row r="18107" spans="1:3" x14ac:dyDescent="0.35">
      <c r="A18107" s="12"/>
      <c r="B18107" s="12"/>
      <c r="C18107" s="12"/>
    </row>
    <row r="18108" spans="1:3" x14ac:dyDescent="0.35">
      <c r="A18108" s="12"/>
      <c r="B18108" s="12"/>
      <c r="C18108" s="12"/>
    </row>
    <row r="18109" spans="1:3" x14ac:dyDescent="0.35">
      <c r="A18109" s="12"/>
      <c r="B18109" s="12"/>
      <c r="C18109" s="12"/>
    </row>
    <row r="18110" spans="1:3" x14ac:dyDescent="0.35">
      <c r="A18110" s="12"/>
      <c r="B18110" s="12"/>
      <c r="C18110" s="12"/>
    </row>
    <row r="18111" spans="1:3" x14ac:dyDescent="0.35">
      <c r="A18111" s="12"/>
      <c r="B18111" s="12"/>
      <c r="C18111" s="12"/>
    </row>
    <row r="18112" spans="1:3" x14ac:dyDescent="0.35">
      <c r="A18112" s="12"/>
      <c r="B18112" s="12"/>
      <c r="C18112" s="12"/>
    </row>
    <row r="18113" spans="1:3" x14ac:dyDescent="0.35">
      <c r="A18113" s="12"/>
      <c r="B18113" s="12"/>
      <c r="C18113" s="12"/>
    </row>
    <row r="18114" spans="1:3" x14ac:dyDescent="0.35">
      <c r="A18114" s="12"/>
      <c r="B18114" s="12"/>
      <c r="C18114" s="12"/>
    </row>
    <row r="18115" spans="1:3" x14ac:dyDescent="0.35">
      <c r="A18115" s="12"/>
      <c r="B18115" s="12"/>
      <c r="C18115" s="12"/>
    </row>
    <row r="18116" spans="1:3" x14ac:dyDescent="0.35">
      <c r="A18116" s="12"/>
      <c r="B18116" s="12"/>
      <c r="C18116" s="12"/>
    </row>
    <row r="18117" spans="1:3" x14ac:dyDescent="0.35">
      <c r="A18117" s="12"/>
      <c r="B18117" s="12"/>
      <c r="C18117" s="12"/>
    </row>
    <row r="18118" spans="1:3" x14ac:dyDescent="0.35">
      <c r="A18118" s="12"/>
      <c r="B18118" s="12"/>
      <c r="C18118" s="12"/>
    </row>
    <row r="18119" spans="1:3" x14ac:dyDescent="0.35">
      <c r="A18119" s="12"/>
      <c r="B18119" s="12"/>
      <c r="C18119" s="12"/>
    </row>
    <row r="18120" spans="1:3" x14ac:dyDescent="0.35">
      <c r="A18120" s="12"/>
      <c r="B18120" s="12"/>
      <c r="C18120" s="12"/>
    </row>
    <row r="18121" spans="1:3" x14ac:dyDescent="0.35">
      <c r="A18121" s="12"/>
      <c r="B18121" s="12"/>
      <c r="C18121" s="12"/>
    </row>
    <row r="18122" spans="1:3" x14ac:dyDescent="0.35">
      <c r="A18122" s="12"/>
      <c r="B18122" s="12"/>
      <c r="C18122" s="12"/>
    </row>
    <row r="18123" spans="1:3" x14ac:dyDescent="0.35">
      <c r="A18123" s="12"/>
      <c r="B18123" s="12"/>
      <c r="C18123" s="12"/>
    </row>
    <row r="18124" spans="1:3" x14ac:dyDescent="0.35">
      <c r="A18124" s="12"/>
      <c r="B18124" s="12"/>
      <c r="C18124" s="12"/>
    </row>
    <row r="18125" spans="1:3" x14ac:dyDescent="0.35">
      <c r="A18125" s="12"/>
      <c r="B18125" s="12"/>
      <c r="C18125" s="12"/>
    </row>
    <row r="18126" spans="1:3" x14ac:dyDescent="0.35">
      <c r="A18126" s="12"/>
      <c r="B18126" s="12"/>
      <c r="C18126" s="12"/>
    </row>
    <row r="18127" spans="1:3" x14ac:dyDescent="0.35">
      <c r="A18127" s="12"/>
      <c r="B18127" s="12"/>
      <c r="C18127" s="12"/>
    </row>
    <row r="18128" spans="1:3" x14ac:dyDescent="0.35">
      <c r="A18128" s="12"/>
      <c r="B18128" s="12"/>
      <c r="C18128" s="12"/>
    </row>
    <row r="18129" spans="1:3" x14ac:dyDescent="0.35">
      <c r="A18129" s="12"/>
      <c r="B18129" s="12"/>
      <c r="C18129" s="12"/>
    </row>
    <row r="18130" spans="1:3" x14ac:dyDescent="0.35">
      <c r="A18130" s="12"/>
      <c r="B18130" s="12"/>
      <c r="C18130" s="12"/>
    </row>
    <row r="18131" spans="1:3" x14ac:dyDescent="0.35">
      <c r="A18131" s="12"/>
      <c r="B18131" s="12"/>
      <c r="C18131" s="12"/>
    </row>
    <row r="18132" spans="1:3" x14ac:dyDescent="0.35">
      <c r="A18132" s="12"/>
      <c r="B18132" s="12"/>
      <c r="C18132" s="12"/>
    </row>
    <row r="18133" spans="1:3" x14ac:dyDescent="0.35">
      <c r="A18133" s="12"/>
      <c r="B18133" s="12"/>
      <c r="C18133" s="12"/>
    </row>
    <row r="18134" spans="1:3" x14ac:dyDescent="0.35">
      <c r="A18134" s="12"/>
      <c r="B18134" s="12"/>
      <c r="C18134" s="12"/>
    </row>
    <row r="18135" spans="1:3" x14ac:dyDescent="0.35">
      <c r="A18135" s="12"/>
      <c r="B18135" s="12"/>
      <c r="C18135" s="12"/>
    </row>
    <row r="18136" spans="1:3" x14ac:dyDescent="0.35">
      <c r="A18136" s="12"/>
      <c r="B18136" s="12"/>
      <c r="C18136" s="12"/>
    </row>
    <row r="18137" spans="1:3" x14ac:dyDescent="0.35">
      <c r="A18137" s="12"/>
      <c r="B18137" s="12"/>
      <c r="C18137" s="12"/>
    </row>
    <row r="18138" spans="1:3" x14ac:dyDescent="0.35">
      <c r="A18138" s="12"/>
      <c r="B18138" s="12"/>
      <c r="C18138" s="12"/>
    </row>
    <row r="18139" spans="1:3" x14ac:dyDescent="0.35">
      <c r="A18139" s="12"/>
      <c r="B18139" s="12"/>
      <c r="C18139" s="12"/>
    </row>
    <row r="18140" spans="1:3" x14ac:dyDescent="0.35">
      <c r="A18140" s="12"/>
      <c r="B18140" s="12"/>
      <c r="C18140" s="12"/>
    </row>
    <row r="18141" spans="1:3" x14ac:dyDescent="0.35">
      <c r="A18141" s="12"/>
      <c r="B18141" s="12"/>
      <c r="C18141" s="12"/>
    </row>
    <row r="18142" spans="1:3" x14ac:dyDescent="0.35">
      <c r="A18142" s="12"/>
      <c r="B18142" s="12"/>
      <c r="C18142" s="12"/>
    </row>
    <row r="18143" spans="1:3" x14ac:dyDescent="0.35">
      <c r="A18143" s="12"/>
      <c r="B18143" s="12"/>
      <c r="C18143" s="12"/>
    </row>
    <row r="18144" spans="1:3" x14ac:dyDescent="0.35">
      <c r="A18144" s="12"/>
      <c r="B18144" s="12"/>
      <c r="C18144" s="12"/>
    </row>
    <row r="18145" spans="1:3" x14ac:dyDescent="0.35">
      <c r="A18145" s="12"/>
      <c r="B18145" s="12"/>
      <c r="C18145" s="12"/>
    </row>
    <row r="18146" spans="1:3" x14ac:dyDescent="0.35">
      <c r="A18146" s="12"/>
      <c r="B18146" s="12"/>
      <c r="C18146" s="12"/>
    </row>
    <row r="18147" spans="1:3" x14ac:dyDescent="0.35">
      <c r="A18147" s="12"/>
      <c r="B18147" s="12"/>
      <c r="C18147" s="12"/>
    </row>
    <row r="18148" spans="1:3" x14ac:dyDescent="0.35">
      <c r="A18148" s="12"/>
      <c r="B18148" s="12"/>
      <c r="C18148" s="12"/>
    </row>
    <row r="18149" spans="1:3" x14ac:dyDescent="0.35">
      <c r="A18149" s="12"/>
      <c r="B18149" s="12"/>
      <c r="C18149" s="12"/>
    </row>
    <row r="18150" spans="1:3" x14ac:dyDescent="0.35">
      <c r="A18150" s="12"/>
      <c r="B18150" s="12"/>
      <c r="C18150" s="12"/>
    </row>
    <row r="18151" spans="1:3" x14ac:dyDescent="0.35">
      <c r="A18151" s="12"/>
      <c r="B18151" s="12"/>
      <c r="C18151" s="12"/>
    </row>
    <row r="18152" spans="1:3" x14ac:dyDescent="0.35">
      <c r="A18152" s="12"/>
      <c r="B18152" s="12"/>
      <c r="C18152" s="12"/>
    </row>
    <row r="18153" spans="1:3" x14ac:dyDescent="0.35">
      <c r="A18153" s="12"/>
      <c r="B18153" s="12"/>
      <c r="C18153" s="12"/>
    </row>
    <row r="18154" spans="1:3" x14ac:dyDescent="0.35">
      <c r="A18154" s="12"/>
      <c r="B18154" s="12"/>
      <c r="C18154" s="12"/>
    </row>
    <row r="18155" spans="1:3" x14ac:dyDescent="0.35">
      <c r="A18155" s="12"/>
      <c r="B18155" s="12"/>
      <c r="C18155" s="12"/>
    </row>
    <row r="18156" spans="1:3" x14ac:dyDescent="0.35">
      <c r="A18156" s="12"/>
      <c r="B18156" s="12"/>
      <c r="C18156" s="12"/>
    </row>
    <row r="18157" spans="1:3" x14ac:dyDescent="0.35">
      <c r="A18157" s="12"/>
      <c r="B18157" s="12"/>
      <c r="C18157" s="12"/>
    </row>
    <row r="18158" spans="1:3" x14ac:dyDescent="0.35">
      <c r="A18158" s="12"/>
      <c r="B18158" s="12"/>
      <c r="C18158" s="12"/>
    </row>
    <row r="18159" spans="1:3" x14ac:dyDescent="0.35">
      <c r="A18159" s="12"/>
      <c r="B18159" s="12"/>
      <c r="C18159" s="12"/>
    </row>
    <row r="18160" spans="1:3" x14ac:dyDescent="0.35">
      <c r="A18160" s="12"/>
      <c r="B18160" s="12"/>
      <c r="C18160" s="12"/>
    </row>
    <row r="18161" spans="1:3" x14ac:dyDescent="0.35">
      <c r="A18161" s="12"/>
      <c r="B18161" s="12"/>
      <c r="C18161" s="12"/>
    </row>
    <row r="18162" spans="1:3" x14ac:dyDescent="0.35">
      <c r="A18162" s="12"/>
      <c r="B18162" s="12"/>
      <c r="C18162" s="12"/>
    </row>
    <row r="18163" spans="1:3" x14ac:dyDescent="0.35">
      <c r="A18163" s="12"/>
      <c r="B18163" s="12"/>
      <c r="C18163" s="12"/>
    </row>
    <row r="18164" spans="1:3" x14ac:dyDescent="0.35">
      <c r="A18164" s="12"/>
      <c r="B18164" s="12"/>
      <c r="C18164" s="12"/>
    </row>
    <row r="18165" spans="1:3" x14ac:dyDescent="0.35">
      <c r="A18165" s="12"/>
      <c r="B18165" s="12"/>
      <c r="C18165" s="12"/>
    </row>
    <row r="18166" spans="1:3" x14ac:dyDescent="0.35">
      <c r="A18166" s="12"/>
      <c r="B18166" s="12"/>
      <c r="C18166" s="12"/>
    </row>
    <row r="18167" spans="1:3" x14ac:dyDescent="0.35">
      <c r="A18167" s="12"/>
      <c r="B18167" s="12"/>
      <c r="C18167" s="12"/>
    </row>
    <row r="18168" spans="1:3" x14ac:dyDescent="0.35">
      <c r="A18168" s="12"/>
      <c r="B18168" s="12"/>
      <c r="C18168" s="12"/>
    </row>
    <row r="18169" spans="1:3" x14ac:dyDescent="0.35">
      <c r="A18169" s="12"/>
      <c r="B18169" s="12"/>
      <c r="C18169" s="12"/>
    </row>
    <row r="18170" spans="1:3" x14ac:dyDescent="0.35">
      <c r="A18170" s="12"/>
      <c r="B18170" s="12"/>
      <c r="C18170" s="12"/>
    </row>
    <row r="18171" spans="1:3" x14ac:dyDescent="0.35">
      <c r="A18171" s="12"/>
      <c r="B18171" s="12"/>
      <c r="C18171" s="12"/>
    </row>
    <row r="18172" spans="1:3" x14ac:dyDescent="0.35">
      <c r="A18172" s="12"/>
      <c r="B18172" s="12"/>
      <c r="C18172" s="12"/>
    </row>
    <row r="18173" spans="1:3" x14ac:dyDescent="0.35">
      <c r="A18173" s="12"/>
      <c r="B18173" s="12"/>
      <c r="C18173" s="12"/>
    </row>
    <row r="18174" spans="1:3" x14ac:dyDescent="0.35">
      <c r="A18174" s="12"/>
      <c r="B18174" s="12"/>
      <c r="C18174" s="12"/>
    </row>
    <row r="18175" spans="1:3" x14ac:dyDescent="0.35">
      <c r="A18175" s="12"/>
      <c r="B18175" s="12"/>
      <c r="C18175" s="12"/>
    </row>
    <row r="18176" spans="1:3" x14ac:dyDescent="0.35">
      <c r="A18176" s="12"/>
      <c r="B18176" s="12"/>
      <c r="C18176" s="12"/>
    </row>
    <row r="18177" spans="1:3" x14ac:dyDescent="0.35">
      <c r="A18177" s="12"/>
      <c r="B18177" s="12"/>
      <c r="C18177" s="12"/>
    </row>
    <row r="18178" spans="1:3" x14ac:dyDescent="0.35">
      <c r="A18178" s="12"/>
      <c r="B18178" s="12"/>
      <c r="C18178" s="12"/>
    </row>
    <row r="18179" spans="1:3" x14ac:dyDescent="0.35">
      <c r="A18179" s="12"/>
      <c r="B18179" s="12"/>
      <c r="C18179" s="12"/>
    </row>
    <row r="18180" spans="1:3" x14ac:dyDescent="0.35">
      <c r="A18180" s="12"/>
      <c r="B18180" s="12"/>
      <c r="C18180" s="12"/>
    </row>
    <row r="18181" spans="1:3" x14ac:dyDescent="0.35">
      <c r="A18181" s="12"/>
      <c r="B18181" s="12"/>
      <c r="C18181" s="12"/>
    </row>
    <row r="18182" spans="1:3" x14ac:dyDescent="0.35">
      <c r="A18182" s="12"/>
      <c r="B18182" s="12"/>
      <c r="C18182" s="12"/>
    </row>
    <row r="18183" spans="1:3" x14ac:dyDescent="0.35">
      <c r="A18183" s="12"/>
      <c r="B18183" s="12"/>
      <c r="C18183" s="12"/>
    </row>
    <row r="18184" spans="1:3" x14ac:dyDescent="0.35">
      <c r="A18184" s="12"/>
      <c r="B18184" s="12"/>
      <c r="C18184" s="12"/>
    </row>
    <row r="18185" spans="1:3" x14ac:dyDescent="0.35">
      <c r="A18185" s="12"/>
      <c r="B18185" s="12"/>
      <c r="C18185" s="12"/>
    </row>
    <row r="18186" spans="1:3" x14ac:dyDescent="0.35">
      <c r="A18186" s="12"/>
      <c r="B18186" s="12"/>
      <c r="C18186" s="12"/>
    </row>
    <row r="18187" spans="1:3" x14ac:dyDescent="0.35">
      <c r="A18187" s="12"/>
      <c r="B18187" s="12"/>
      <c r="C18187" s="12"/>
    </row>
    <row r="18188" spans="1:3" x14ac:dyDescent="0.35">
      <c r="A18188" s="12"/>
      <c r="B18188" s="12"/>
      <c r="C18188" s="12"/>
    </row>
    <row r="18189" spans="1:3" x14ac:dyDescent="0.35">
      <c r="A18189" s="12"/>
      <c r="B18189" s="12"/>
      <c r="C18189" s="12"/>
    </row>
    <row r="18190" spans="1:3" x14ac:dyDescent="0.35">
      <c r="A18190" s="12"/>
      <c r="B18190" s="12"/>
      <c r="C18190" s="12"/>
    </row>
    <row r="18191" spans="1:3" x14ac:dyDescent="0.35">
      <c r="A18191" s="12"/>
      <c r="B18191" s="12"/>
      <c r="C18191" s="12"/>
    </row>
    <row r="18192" spans="1:3" x14ac:dyDescent="0.35">
      <c r="A18192" s="12"/>
      <c r="B18192" s="12"/>
      <c r="C18192" s="12"/>
    </row>
    <row r="18193" spans="1:3" x14ac:dyDescent="0.35">
      <c r="A18193" s="12"/>
      <c r="B18193" s="12"/>
      <c r="C18193" s="12"/>
    </row>
    <row r="18194" spans="1:3" x14ac:dyDescent="0.35">
      <c r="A18194" s="12"/>
      <c r="B18194" s="12"/>
      <c r="C18194" s="12"/>
    </row>
    <row r="18195" spans="1:3" x14ac:dyDescent="0.35">
      <c r="A18195" s="12"/>
      <c r="B18195" s="12"/>
      <c r="C18195" s="12"/>
    </row>
    <row r="18196" spans="1:3" x14ac:dyDescent="0.35">
      <c r="A18196" s="12"/>
      <c r="B18196" s="12"/>
      <c r="C18196" s="12"/>
    </row>
    <row r="18197" spans="1:3" x14ac:dyDescent="0.35">
      <c r="A18197" s="12"/>
      <c r="B18197" s="12"/>
      <c r="C18197" s="12"/>
    </row>
    <row r="18198" spans="1:3" x14ac:dyDescent="0.35">
      <c r="A18198" s="12"/>
      <c r="B18198" s="12"/>
      <c r="C18198" s="12"/>
    </row>
    <row r="18199" spans="1:3" x14ac:dyDescent="0.35">
      <c r="A18199" s="12"/>
      <c r="B18199" s="12"/>
      <c r="C18199" s="12"/>
    </row>
    <row r="18200" spans="1:3" x14ac:dyDescent="0.35">
      <c r="A18200" s="12"/>
      <c r="B18200" s="12"/>
      <c r="C18200" s="12"/>
    </row>
    <row r="18201" spans="1:3" x14ac:dyDescent="0.35">
      <c r="A18201" s="12"/>
      <c r="B18201" s="12"/>
      <c r="C18201" s="12"/>
    </row>
    <row r="18202" spans="1:3" x14ac:dyDescent="0.35">
      <c r="A18202" s="12"/>
      <c r="B18202" s="12"/>
      <c r="C18202" s="12"/>
    </row>
    <row r="18203" spans="1:3" x14ac:dyDescent="0.35">
      <c r="A18203" s="12"/>
      <c r="B18203" s="12"/>
      <c r="C18203" s="12"/>
    </row>
    <row r="18204" spans="1:3" x14ac:dyDescent="0.35">
      <c r="A18204" s="12"/>
      <c r="B18204" s="12"/>
      <c r="C18204" s="12"/>
    </row>
    <row r="18205" spans="1:3" x14ac:dyDescent="0.35">
      <c r="A18205" s="12"/>
      <c r="B18205" s="12"/>
      <c r="C18205" s="12"/>
    </row>
    <row r="18206" spans="1:3" x14ac:dyDescent="0.35">
      <c r="A18206" s="12"/>
      <c r="B18206" s="12"/>
      <c r="C18206" s="12"/>
    </row>
    <row r="18207" spans="1:3" x14ac:dyDescent="0.35">
      <c r="A18207" s="12"/>
      <c r="B18207" s="12"/>
      <c r="C18207" s="12"/>
    </row>
    <row r="18208" spans="1:3" x14ac:dyDescent="0.35">
      <c r="A18208" s="12"/>
      <c r="B18208" s="12"/>
      <c r="C18208" s="12"/>
    </row>
    <row r="18209" spans="1:3" x14ac:dyDescent="0.35">
      <c r="A18209" s="12"/>
      <c r="B18209" s="12"/>
      <c r="C18209" s="12"/>
    </row>
    <row r="18210" spans="1:3" x14ac:dyDescent="0.35">
      <c r="A18210" s="12"/>
      <c r="B18210" s="12"/>
      <c r="C18210" s="12"/>
    </row>
    <row r="18211" spans="1:3" x14ac:dyDescent="0.35">
      <c r="A18211" s="12"/>
      <c r="B18211" s="12"/>
      <c r="C18211" s="12"/>
    </row>
    <row r="18212" spans="1:3" x14ac:dyDescent="0.35">
      <c r="A18212" s="12"/>
      <c r="B18212" s="12"/>
      <c r="C18212" s="12"/>
    </row>
    <row r="18213" spans="1:3" x14ac:dyDescent="0.35">
      <c r="A18213" s="12"/>
      <c r="B18213" s="12"/>
      <c r="C18213" s="12"/>
    </row>
    <row r="18214" spans="1:3" x14ac:dyDescent="0.35">
      <c r="A18214" s="12"/>
      <c r="B18214" s="12"/>
      <c r="C18214" s="12"/>
    </row>
    <row r="18215" spans="1:3" x14ac:dyDescent="0.35">
      <c r="A18215" s="12"/>
      <c r="B18215" s="12"/>
      <c r="C18215" s="12"/>
    </row>
    <row r="18216" spans="1:3" x14ac:dyDescent="0.35">
      <c r="A18216" s="12"/>
      <c r="B18216" s="12"/>
      <c r="C18216" s="12"/>
    </row>
    <row r="18217" spans="1:3" x14ac:dyDescent="0.35">
      <c r="A18217" s="12"/>
      <c r="B18217" s="12"/>
      <c r="C18217" s="12"/>
    </row>
    <row r="18218" spans="1:3" x14ac:dyDescent="0.35">
      <c r="A18218" s="12"/>
      <c r="B18218" s="12"/>
      <c r="C18218" s="12"/>
    </row>
    <row r="18219" spans="1:3" x14ac:dyDescent="0.35">
      <c r="A18219" s="12"/>
      <c r="B18219" s="12"/>
      <c r="C18219" s="12"/>
    </row>
    <row r="18220" spans="1:3" x14ac:dyDescent="0.35">
      <c r="A18220" s="12"/>
      <c r="B18220" s="12"/>
      <c r="C18220" s="12"/>
    </row>
    <row r="18221" spans="1:3" x14ac:dyDescent="0.35">
      <c r="A18221" s="12"/>
      <c r="B18221" s="12"/>
      <c r="C18221" s="12"/>
    </row>
    <row r="18222" spans="1:3" x14ac:dyDescent="0.35">
      <c r="A18222" s="12"/>
      <c r="B18222" s="12"/>
      <c r="C18222" s="12"/>
    </row>
    <row r="18223" spans="1:3" x14ac:dyDescent="0.35">
      <c r="A18223" s="12"/>
      <c r="B18223" s="12"/>
      <c r="C18223" s="12"/>
    </row>
    <row r="18224" spans="1:3" x14ac:dyDescent="0.35">
      <c r="A18224" s="12"/>
      <c r="B18224" s="12"/>
      <c r="C18224" s="12"/>
    </row>
    <row r="18225" spans="1:3" x14ac:dyDescent="0.35">
      <c r="A18225" s="12"/>
      <c r="B18225" s="12"/>
      <c r="C18225" s="12"/>
    </row>
    <row r="18226" spans="1:3" x14ac:dyDescent="0.35">
      <c r="A18226" s="12"/>
      <c r="B18226" s="12"/>
      <c r="C18226" s="12"/>
    </row>
    <row r="18227" spans="1:3" x14ac:dyDescent="0.35">
      <c r="A18227" s="12"/>
      <c r="B18227" s="12"/>
      <c r="C18227" s="12"/>
    </row>
    <row r="18228" spans="1:3" x14ac:dyDescent="0.35">
      <c r="A18228" s="12"/>
      <c r="B18228" s="12"/>
      <c r="C18228" s="12"/>
    </row>
    <row r="18229" spans="1:3" x14ac:dyDescent="0.35">
      <c r="A18229" s="12"/>
      <c r="B18229" s="12"/>
      <c r="C18229" s="12"/>
    </row>
    <row r="18230" spans="1:3" x14ac:dyDescent="0.35">
      <c r="A18230" s="12"/>
      <c r="B18230" s="12"/>
      <c r="C18230" s="12"/>
    </row>
    <row r="18231" spans="1:3" x14ac:dyDescent="0.35">
      <c r="A18231" s="12"/>
      <c r="B18231" s="12"/>
      <c r="C18231" s="12"/>
    </row>
    <row r="18232" spans="1:3" x14ac:dyDescent="0.35">
      <c r="A18232" s="12"/>
      <c r="B18232" s="12"/>
      <c r="C18232" s="12"/>
    </row>
    <row r="18233" spans="1:3" x14ac:dyDescent="0.35">
      <c r="A18233" s="12"/>
      <c r="B18233" s="12"/>
      <c r="C18233" s="12"/>
    </row>
    <row r="18234" spans="1:3" x14ac:dyDescent="0.35">
      <c r="A18234" s="12"/>
      <c r="B18234" s="12"/>
      <c r="C18234" s="12"/>
    </row>
    <row r="18235" spans="1:3" x14ac:dyDescent="0.35">
      <c r="A18235" s="12"/>
      <c r="B18235" s="12"/>
      <c r="C18235" s="12"/>
    </row>
    <row r="18236" spans="1:3" x14ac:dyDescent="0.35">
      <c r="A18236" s="12"/>
      <c r="B18236" s="12"/>
      <c r="C18236" s="12"/>
    </row>
    <row r="18237" spans="1:3" x14ac:dyDescent="0.35">
      <c r="A18237" s="12"/>
      <c r="B18237" s="12"/>
      <c r="C18237" s="12"/>
    </row>
    <row r="18238" spans="1:3" x14ac:dyDescent="0.35">
      <c r="A18238" s="12"/>
      <c r="B18238" s="12"/>
      <c r="C18238" s="12"/>
    </row>
    <row r="18239" spans="1:3" x14ac:dyDescent="0.35">
      <c r="A18239" s="12"/>
      <c r="B18239" s="12"/>
      <c r="C18239" s="12"/>
    </row>
    <row r="18240" spans="1:3" x14ac:dyDescent="0.35">
      <c r="A18240" s="12"/>
      <c r="B18240" s="12"/>
      <c r="C18240" s="12"/>
    </row>
    <row r="18241" spans="1:3" x14ac:dyDescent="0.35">
      <c r="A18241" s="12"/>
      <c r="B18241" s="12"/>
      <c r="C18241" s="12"/>
    </row>
    <row r="18242" spans="1:3" x14ac:dyDescent="0.35">
      <c r="A18242" s="12"/>
      <c r="B18242" s="12"/>
      <c r="C18242" s="12"/>
    </row>
    <row r="18243" spans="1:3" x14ac:dyDescent="0.35">
      <c r="A18243" s="12"/>
      <c r="B18243" s="12"/>
      <c r="C18243" s="12"/>
    </row>
    <row r="18244" spans="1:3" x14ac:dyDescent="0.35">
      <c r="A18244" s="12"/>
      <c r="B18244" s="12"/>
      <c r="C18244" s="12"/>
    </row>
    <row r="18245" spans="1:3" x14ac:dyDescent="0.35">
      <c r="A18245" s="12"/>
      <c r="B18245" s="12"/>
      <c r="C18245" s="12"/>
    </row>
    <row r="18246" spans="1:3" x14ac:dyDescent="0.35">
      <c r="A18246" s="12"/>
      <c r="B18246" s="12"/>
      <c r="C18246" s="12"/>
    </row>
    <row r="18247" spans="1:3" x14ac:dyDescent="0.35">
      <c r="A18247" s="12"/>
      <c r="B18247" s="12"/>
      <c r="C18247" s="12"/>
    </row>
    <row r="18248" spans="1:3" x14ac:dyDescent="0.35">
      <c r="A18248" s="12"/>
      <c r="B18248" s="12"/>
      <c r="C18248" s="12"/>
    </row>
    <row r="18249" spans="1:3" x14ac:dyDescent="0.35">
      <c r="A18249" s="12"/>
      <c r="B18249" s="12"/>
      <c r="C18249" s="12"/>
    </row>
    <row r="18250" spans="1:3" x14ac:dyDescent="0.35">
      <c r="A18250" s="12"/>
      <c r="B18250" s="12"/>
      <c r="C18250" s="12"/>
    </row>
    <row r="18251" spans="1:3" x14ac:dyDescent="0.35">
      <c r="A18251" s="12"/>
      <c r="B18251" s="12"/>
      <c r="C18251" s="12"/>
    </row>
    <row r="18252" spans="1:3" x14ac:dyDescent="0.35">
      <c r="A18252" s="12"/>
      <c r="B18252" s="12"/>
      <c r="C18252" s="12"/>
    </row>
    <row r="18253" spans="1:3" x14ac:dyDescent="0.35">
      <c r="A18253" s="12"/>
      <c r="B18253" s="12"/>
      <c r="C18253" s="12"/>
    </row>
    <row r="18254" spans="1:3" x14ac:dyDescent="0.35">
      <c r="A18254" s="12"/>
      <c r="B18254" s="12"/>
      <c r="C18254" s="12"/>
    </row>
    <row r="18255" spans="1:3" x14ac:dyDescent="0.35">
      <c r="A18255" s="12"/>
      <c r="B18255" s="12"/>
      <c r="C18255" s="12"/>
    </row>
    <row r="18256" spans="1:3" x14ac:dyDescent="0.35">
      <c r="A18256" s="12"/>
      <c r="B18256" s="12"/>
      <c r="C18256" s="12"/>
    </row>
    <row r="18257" spans="1:3" x14ac:dyDescent="0.35">
      <c r="A18257" s="12"/>
      <c r="B18257" s="12"/>
      <c r="C18257" s="12"/>
    </row>
    <row r="18258" spans="1:3" x14ac:dyDescent="0.35">
      <c r="A18258" s="12"/>
      <c r="B18258" s="12"/>
      <c r="C18258" s="12"/>
    </row>
    <row r="18259" spans="1:3" x14ac:dyDescent="0.35">
      <c r="A18259" s="12"/>
      <c r="B18259" s="12"/>
      <c r="C18259" s="12"/>
    </row>
    <row r="18260" spans="1:3" x14ac:dyDescent="0.35">
      <c r="A18260" s="12"/>
      <c r="B18260" s="12"/>
      <c r="C18260" s="12"/>
    </row>
    <row r="18261" spans="1:3" x14ac:dyDescent="0.35">
      <c r="A18261" s="12"/>
      <c r="B18261" s="12"/>
      <c r="C18261" s="12"/>
    </row>
    <row r="18262" spans="1:3" x14ac:dyDescent="0.35">
      <c r="A18262" s="12"/>
      <c r="B18262" s="12"/>
      <c r="C18262" s="12"/>
    </row>
    <row r="18263" spans="1:3" x14ac:dyDescent="0.35">
      <c r="A18263" s="12"/>
      <c r="B18263" s="12"/>
      <c r="C18263" s="12"/>
    </row>
    <row r="18264" spans="1:3" x14ac:dyDescent="0.35">
      <c r="A18264" s="12"/>
      <c r="B18264" s="12"/>
      <c r="C18264" s="12"/>
    </row>
    <row r="18265" spans="1:3" x14ac:dyDescent="0.35">
      <c r="A18265" s="12"/>
      <c r="B18265" s="12"/>
      <c r="C18265" s="12"/>
    </row>
    <row r="18266" spans="1:3" x14ac:dyDescent="0.35">
      <c r="A18266" s="12"/>
      <c r="B18266" s="12"/>
      <c r="C18266" s="12"/>
    </row>
    <row r="18267" spans="1:3" x14ac:dyDescent="0.35">
      <c r="A18267" s="12"/>
      <c r="B18267" s="12"/>
      <c r="C18267" s="12"/>
    </row>
    <row r="18268" spans="1:3" x14ac:dyDescent="0.35">
      <c r="A18268" s="12"/>
      <c r="B18268" s="12"/>
      <c r="C18268" s="12"/>
    </row>
    <row r="18269" spans="1:3" x14ac:dyDescent="0.35">
      <c r="A18269" s="12"/>
      <c r="B18269" s="12"/>
      <c r="C18269" s="12"/>
    </row>
    <row r="18270" spans="1:3" x14ac:dyDescent="0.35">
      <c r="A18270" s="12"/>
      <c r="B18270" s="12"/>
      <c r="C18270" s="12"/>
    </row>
    <row r="18271" spans="1:3" x14ac:dyDescent="0.35">
      <c r="A18271" s="12"/>
      <c r="B18271" s="12"/>
      <c r="C18271" s="12"/>
    </row>
    <row r="18272" spans="1:3" x14ac:dyDescent="0.35">
      <c r="A18272" s="12"/>
      <c r="B18272" s="12"/>
      <c r="C18272" s="12"/>
    </row>
    <row r="18273" spans="1:3" x14ac:dyDescent="0.35">
      <c r="A18273" s="12"/>
      <c r="B18273" s="12"/>
      <c r="C18273" s="12"/>
    </row>
    <row r="18274" spans="1:3" x14ac:dyDescent="0.35">
      <c r="A18274" s="12"/>
      <c r="B18274" s="12"/>
      <c r="C18274" s="12"/>
    </row>
    <row r="18275" spans="1:3" x14ac:dyDescent="0.35">
      <c r="A18275" s="12"/>
      <c r="B18275" s="12"/>
      <c r="C18275" s="12"/>
    </row>
    <row r="18276" spans="1:3" x14ac:dyDescent="0.35">
      <c r="A18276" s="12"/>
      <c r="B18276" s="12"/>
      <c r="C18276" s="12"/>
    </row>
    <row r="18277" spans="1:3" x14ac:dyDescent="0.35">
      <c r="A18277" s="12"/>
      <c r="B18277" s="12"/>
      <c r="C18277" s="12"/>
    </row>
    <row r="18278" spans="1:3" x14ac:dyDescent="0.35">
      <c r="A18278" s="12"/>
      <c r="B18278" s="12"/>
      <c r="C18278" s="12"/>
    </row>
    <row r="18279" spans="1:3" x14ac:dyDescent="0.35">
      <c r="A18279" s="12"/>
      <c r="B18279" s="12"/>
      <c r="C18279" s="12"/>
    </row>
    <row r="18280" spans="1:3" x14ac:dyDescent="0.35">
      <c r="A18280" s="12"/>
      <c r="B18280" s="12"/>
      <c r="C18280" s="12"/>
    </row>
    <row r="18281" spans="1:3" x14ac:dyDescent="0.35">
      <c r="A18281" s="12"/>
      <c r="B18281" s="12"/>
      <c r="C18281" s="12"/>
    </row>
    <row r="18282" spans="1:3" x14ac:dyDescent="0.35">
      <c r="A18282" s="12"/>
      <c r="B18282" s="12"/>
      <c r="C18282" s="12"/>
    </row>
    <row r="18283" spans="1:3" x14ac:dyDescent="0.35">
      <c r="A18283" s="12"/>
      <c r="B18283" s="12"/>
      <c r="C18283" s="12"/>
    </row>
    <row r="18284" spans="1:3" x14ac:dyDescent="0.35">
      <c r="A18284" s="12"/>
      <c r="B18284" s="12"/>
      <c r="C18284" s="12"/>
    </row>
    <row r="18285" spans="1:3" x14ac:dyDescent="0.35">
      <c r="A18285" s="12"/>
      <c r="B18285" s="12"/>
      <c r="C18285" s="12"/>
    </row>
    <row r="18286" spans="1:3" x14ac:dyDescent="0.35">
      <c r="A18286" s="12"/>
      <c r="B18286" s="12"/>
      <c r="C18286" s="12"/>
    </row>
    <row r="18287" spans="1:3" x14ac:dyDescent="0.35">
      <c r="A18287" s="12"/>
      <c r="B18287" s="12"/>
      <c r="C18287" s="12"/>
    </row>
    <row r="18288" spans="1:3" x14ac:dyDescent="0.35">
      <c r="A18288" s="12"/>
      <c r="B18288" s="12"/>
      <c r="C18288" s="12"/>
    </row>
    <row r="18289" spans="1:3" x14ac:dyDescent="0.35">
      <c r="A18289" s="12"/>
      <c r="B18289" s="12"/>
      <c r="C18289" s="12"/>
    </row>
    <row r="18290" spans="1:3" x14ac:dyDescent="0.35">
      <c r="A18290" s="12"/>
      <c r="B18290" s="12"/>
      <c r="C18290" s="12"/>
    </row>
    <row r="18291" spans="1:3" x14ac:dyDescent="0.35">
      <c r="A18291" s="12"/>
      <c r="B18291" s="12"/>
      <c r="C18291" s="12"/>
    </row>
    <row r="18292" spans="1:3" x14ac:dyDescent="0.35">
      <c r="A18292" s="12"/>
      <c r="B18292" s="12"/>
      <c r="C18292" s="12"/>
    </row>
    <row r="18293" spans="1:3" x14ac:dyDescent="0.35">
      <c r="A18293" s="12"/>
      <c r="B18293" s="12"/>
      <c r="C18293" s="12"/>
    </row>
    <row r="18294" spans="1:3" x14ac:dyDescent="0.35">
      <c r="A18294" s="12"/>
      <c r="B18294" s="12"/>
      <c r="C18294" s="12"/>
    </row>
    <row r="18295" spans="1:3" x14ac:dyDescent="0.35">
      <c r="A18295" s="12"/>
      <c r="B18295" s="12"/>
      <c r="C18295" s="12"/>
    </row>
    <row r="18296" spans="1:3" x14ac:dyDescent="0.35">
      <c r="A18296" s="12"/>
      <c r="B18296" s="12"/>
      <c r="C18296" s="12"/>
    </row>
    <row r="18297" spans="1:3" x14ac:dyDescent="0.35">
      <c r="A18297" s="12"/>
      <c r="B18297" s="12"/>
      <c r="C18297" s="12"/>
    </row>
    <row r="18298" spans="1:3" x14ac:dyDescent="0.35">
      <c r="A18298" s="12"/>
      <c r="B18298" s="12"/>
      <c r="C18298" s="12"/>
    </row>
    <row r="18299" spans="1:3" x14ac:dyDescent="0.35">
      <c r="A18299" s="12"/>
      <c r="B18299" s="12"/>
      <c r="C18299" s="12"/>
    </row>
    <row r="18300" spans="1:3" x14ac:dyDescent="0.35">
      <c r="A18300" s="12"/>
      <c r="B18300" s="12"/>
      <c r="C18300" s="12"/>
    </row>
    <row r="18301" spans="1:3" x14ac:dyDescent="0.35">
      <c r="A18301" s="12"/>
      <c r="B18301" s="12"/>
      <c r="C18301" s="12"/>
    </row>
    <row r="18302" spans="1:3" x14ac:dyDescent="0.35">
      <c r="A18302" s="12"/>
      <c r="B18302" s="12"/>
      <c r="C18302" s="12"/>
    </row>
    <row r="18303" spans="1:3" x14ac:dyDescent="0.35">
      <c r="A18303" s="12"/>
      <c r="B18303" s="12"/>
      <c r="C18303" s="12"/>
    </row>
    <row r="18304" spans="1:3" x14ac:dyDescent="0.35">
      <c r="A18304" s="12"/>
      <c r="B18304" s="12"/>
      <c r="C18304" s="12"/>
    </row>
    <row r="18305" spans="1:3" x14ac:dyDescent="0.35">
      <c r="A18305" s="12"/>
      <c r="B18305" s="12"/>
      <c r="C18305" s="12"/>
    </row>
    <row r="18306" spans="1:3" x14ac:dyDescent="0.35">
      <c r="A18306" s="12"/>
      <c r="B18306" s="12"/>
      <c r="C18306" s="12"/>
    </row>
    <row r="18307" spans="1:3" x14ac:dyDescent="0.35">
      <c r="A18307" s="12"/>
      <c r="B18307" s="12"/>
      <c r="C18307" s="12"/>
    </row>
    <row r="18308" spans="1:3" x14ac:dyDescent="0.35">
      <c r="A18308" s="12"/>
      <c r="B18308" s="12"/>
      <c r="C18308" s="12"/>
    </row>
    <row r="18309" spans="1:3" x14ac:dyDescent="0.35">
      <c r="A18309" s="12"/>
      <c r="B18309" s="12"/>
      <c r="C18309" s="12"/>
    </row>
    <row r="18310" spans="1:3" x14ac:dyDescent="0.35">
      <c r="A18310" s="12"/>
      <c r="B18310" s="12"/>
      <c r="C18310" s="12"/>
    </row>
    <row r="18311" spans="1:3" x14ac:dyDescent="0.35">
      <c r="A18311" s="12"/>
      <c r="B18311" s="12"/>
      <c r="C18311" s="12"/>
    </row>
    <row r="18312" spans="1:3" x14ac:dyDescent="0.35">
      <c r="A18312" s="12"/>
      <c r="B18312" s="12"/>
      <c r="C18312" s="12"/>
    </row>
    <row r="18313" spans="1:3" x14ac:dyDescent="0.35">
      <c r="A18313" s="12"/>
      <c r="B18313" s="12"/>
      <c r="C18313" s="12"/>
    </row>
    <row r="18314" spans="1:3" x14ac:dyDescent="0.35">
      <c r="A18314" s="12"/>
      <c r="B18314" s="12"/>
      <c r="C18314" s="12"/>
    </row>
    <row r="18315" spans="1:3" x14ac:dyDescent="0.35">
      <c r="A18315" s="12"/>
      <c r="B18315" s="12"/>
      <c r="C18315" s="12"/>
    </row>
    <row r="18316" spans="1:3" x14ac:dyDescent="0.35">
      <c r="A18316" s="12"/>
      <c r="B18316" s="12"/>
      <c r="C18316" s="12"/>
    </row>
    <row r="18317" spans="1:3" x14ac:dyDescent="0.35">
      <c r="A18317" s="12"/>
      <c r="B18317" s="12"/>
      <c r="C18317" s="12"/>
    </row>
    <row r="18318" spans="1:3" x14ac:dyDescent="0.35">
      <c r="A18318" s="12"/>
      <c r="B18318" s="12"/>
      <c r="C18318" s="12"/>
    </row>
    <row r="18319" spans="1:3" x14ac:dyDescent="0.35">
      <c r="A18319" s="12"/>
      <c r="B18319" s="12"/>
      <c r="C18319" s="12"/>
    </row>
    <row r="18320" spans="1:3" x14ac:dyDescent="0.35">
      <c r="A18320" s="12"/>
      <c r="B18320" s="12"/>
      <c r="C18320" s="12"/>
    </row>
    <row r="18321" spans="1:3" x14ac:dyDescent="0.35">
      <c r="A18321" s="12"/>
      <c r="B18321" s="12"/>
      <c r="C18321" s="12"/>
    </row>
    <row r="18322" spans="1:3" x14ac:dyDescent="0.35">
      <c r="A18322" s="12"/>
      <c r="B18322" s="12"/>
      <c r="C18322" s="12"/>
    </row>
    <row r="18323" spans="1:3" x14ac:dyDescent="0.35">
      <c r="A18323" s="12"/>
      <c r="B18323" s="12"/>
      <c r="C18323" s="12"/>
    </row>
    <row r="18324" spans="1:3" x14ac:dyDescent="0.35">
      <c r="A18324" s="12"/>
      <c r="B18324" s="12"/>
      <c r="C18324" s="12"/>
    </row>
    <row r="18325" spans="1:3" x14ac:dyDescent="0.35">
      <c r="A18325" s="12"/>
      <c r="B18325" s="12"/>
      <c r="C18325" s="12"/>
    </row>
    <row r="18326" spans="1:3" x14ac:dyDescent="0.35">
      <c r="A18326" s="12"/>
      <c r="B18326" s="12"/>
      <c r="C18326" s="12"/>
    </row>
    <row r="18327" spans="1:3" x14ac:dyDescent="0.35">
      <c r="A18327" s="12"/>
      <c r="B18327" s="12"/>
      <c r="C18327" s="12"/>
    </row>
    <row r="18328" spans="1:3" x14ac:dyDescent="0.35">
      <c r="A18328" s="12"/>
      <c r="B18328" s="12"/>
      <c r="C18328" s="12"/>
    </row>
    <row r="18329" spans="1:3" x14ac:dyDescent="0.35">
      <c r="A18329" s="12"/>
      <c r="B18329" s="12"/>
      <c r="C18329" s="12"/>
    </row>
    <row r="18330" spans="1:3" x14ac:dyDescent="0.35">
      <c r="A18330" s="12"/>
      <c r="B18330" s="12"/>
      <c r="C18330" s="12"/>
    </row>
    <row r="18331" spans="1:3" x14ac:dyDescent="0.35">
      <c r="A18331" s="12"/>
      <c r="B18331" s="12"/>
      <c r="C18331" s="12"/>
    </row>
    <row r="18332" spans="1:3" x14ac:dyDescent="0.35">
      <c r="A18332" s="12"/>
      <c r="B18332" s="12"/>
      <c r="C18332" s="12"/>
    </row>
    <row r="18333" spans="1:3" x14ac:dyDescent="0.35">
      <c r="A18333" s="12"/>
      <c r="B18333" s="12"/>
      <c r="C18333" s="12"/>
    </row>
    <row r="18334" spans="1:3" x14ac:dyDescent="0.35">
      <c r="A18334" s="12"/>
      <c r="B18334" s="12"/>
      <c r="C18334" s="12"/>
    </row>
    <row r="18335" spans="1:3" x14ac:dyDescent="0.35">
      <c r="A18335" s="12"/>
      <c r="B18335" s="12"/>
      <c r="C18335" s="12"/>
    </row>
    <row r="18336" spans="1:3" x14ac:dyDescent="0.35">
      <c r="A18336" s="12"/>
      <c r="B18336" s="12"/>
      <c r="C18336" s="12"/>
    </row>
    <row r="18337" spans="1:3" x14ac:dyDescent="0.35">
      <c r="A18337" s="12"/>
      <c r="B18337" s="12"/>
      <c r="C18337" s="12"/>
    </row>
    <row r="18338" spans="1:3" x14ac:dyDescent="0.35">
      <c r="A18338" s="12"/>
      <c r="B18338" s="12"/>
      <c r="C18338" s="12"/>
    </row>
    <row r="18339" spans="1:3" x14ac:dyDescent="0.35">
      <c r="A18339" s="12"/>
      <c r="B18339" s="12"/>
      <c r="C18339" s="12"/>
    </row>
    <row r="18340" spans="1:3" x14ac:dyDescent="0.35">
      <c r="A18340" s="12"/>
      <c r="B18340" s="12"/>
      <c r="C18340" s="12"/>
    </row>
    <row r="18341" spans="1:3" x14ac:dyDescent="0.35">
      <c r="A18341" s="12"/>
      <c r="B18341" s="12"/>
      <c r="C18341" s="12"/>
    </row>
    <row r="18342" spans="1:3" x14ac:dyDescent="0.35">
      <c r="A18342" s="12"/>
      <c r="B18342" s="12"/>
      <c r="C18342" s="12"/>
    </row>
    <row r="18343" spans="1:3" x14ac:dyDescent="0.35">
      <c r="A18343" s="12"/>
      <c r="B18343" s="12"/>
      <c r="C18343" s="12"/>
    </row>
    <row r="18344" spans="1:3" x14ac:dyDescent="0.35">
      <c r="A18344" s="12"/>
      <c r="B18344" s="12"/>
      <c r="C18344" s="12"/>
    </row>
    <row r="18345" spans="1:3" x14ac:dyDescent="0.35">
      <c r="A18345" s="12"/>
      <c r="B18345" s="12"/>
      <c r="C18345" s="12"/>
    </row>
    <row r="18346" spans="1:3" x14ac:dyDescent="0.35">
      <c r="A18346" s="12"/>
      <c r="B18346" s="12"/>
      <c r="C18346" s="12"/>
    </row>
    <row r="18347" spans="1:3" x14ac:dyDescent="0.35">
      <c r="A18347" s="12"/>
      <c r="B18347" s="12"/>
      <c r="C18347" s="12"/>
    </row>
    <row r="18348" spans="1:3" x14ac:dyDescent="0.35">
      <c r="A18348" s="12"/>
      <c r="B18348" s="12"/>
      <c r="C18348" s="12"/>
    </row>
    <row r="18349" spans="1:3" x14ac:dyDescent="0.35">
      <c r="A18349" s="12"/>
      <c r="B18349" s="12"/>
      <c r="C18349" s="12"/>
    </row>
    <row r="18350" spans="1:3" x14ac:dyDescent="0.35">
      <c r="A18350" s="12"/>
      <c r="B18350" s="12"/>
      <c r="C18350" s="12"/>
    </row>
    <row r="18351" spans="1:3" x14ac:dyDescent="0.35">
      <c r="A18351" s="12"/>
      <c r="B18351" s="12"/>
      <c r="C18351" s="12"/>
    </row>
    <row r="18352" spans="1:3" x14ac:dyDescent="0.35">
      <c r="A18352" s="12"/>
      <c r="B18352" s="12"/>
      <c r="C18352" s="12"/>
    </row>
    <row r="18353" spans="1:3" x14ac:dyDescent="0.35">
      <c r="A18353" s="12"/>
      <c r="B18353" s="12"/>
      <c r="C18353" s="12"/>
    </row>
    <row r="18354" spans="1:3" x14ac:dyDescent="0.35">
      <c r="A18354" s="12"/>
      <c r="B18354" s="12"/>
      <c r="C18354" s="12"/>
    </row>
    <row r="18355" spans="1:3" x14ac:dyDescent="0.35">
      <c r="A18355" s="12"/>
      <c r="B18355" s="12"/>
      <c r="C18355" s="12"/>
    </row>
    <row r="18356" spans="1:3" x14ac:dyDescent="0.35">
      <c r="A18356" s="12"/>
      <c r="B18356" s="12"/>
      <c r="C18356" s="12"/>
    </row>
    <row r="18357" spans="1:3" x14ac:dyDescent="0.35">
      <c r="A18357" s="12"/>
      <c r="B18357" s="12"/>
      <c r="C18357" s="12"/>
    </row>
    <row r="18358" spans="1:3" x14ac:dyDescent="0.35">
      <c r="A18358" s="12"/>
      <c r="B18358" s="12"/>
      <c r="C18358" s="12"/>
    </row>
    <row r="18359" spans="1:3" x14ac:dyDescent="0.35">
      <c r="A18359" s="12"/>
      <c r="B18359" s="12"/>
      <c r="C18359" s="12"/>
    </row>
    <row r="18360" spans="1:3" x14ac:dyDescent="0.35">
      <c r="A18360" s="12"/>
      <c r="B18360" s="12"/>
      <c r="C18360" s="12"/>
    </row>
    <row r="18361" spans="1:3" x14ac:dyDescent="0.35">
      <c r="A18361" s="12"/>
      <c r="B18361" s="12"/>
      <c r="C18361" s="12"/>
    </row>
    <row r="18362" spans="1:3" x14ac:dyDescent="0.35">
      <c r="A18362" s="12"/>
      <c r="B18362" s="12"/>
      <c r="C18362" s="12"/>
    </row>
    <row r="18363" spans="1:3" x14ac:dyDescent="0.35">
      <c r="A18363" s="12"/>
      <c r="B18363" s="12"/>
      <c r="C18363" s="12"/>
    </row>
    <row r="18364" spans="1:3" x14ac:dyDescent="0.35">
      <c r="A18364" s="12"/>
      <c r="B18364" s="12"/>
      <c r="C18364" s="12"/>
    </row>
    <row r="18365" spans="1:3" x14ac:dyDescent="0.35">
      <c r="A18365" s="12"/>
      <c r="B18365" s="12"/>
      <c r="C18365" s="12"/>
    </row>
    <row r="18366" spans="1:3" x14ac:dyDescent="0.35">
      <c r="A18366" s="12"/>
      <c r="B18366" s="12"/>
      <c r="C18366" s="12"/>
    </row>
    <row r="18367" spans="1:3" x14ac:dyDescent="0.35">
      <c r="A18367" s="12"/>
      <c r="B18367" s="12"/>
      <c r="C18367" s="12"/>
    </row>
    <row r="18368" spans="1:3" x14ac:dyDescent="0.35">
      <c r="A18368" s="12"/>
      <c r="B18368" s="12"/>
      <c r="C18368" s="12"/>
    </row>
    <row r="18369" spans="1:3" x14ac:dyDescent="0.35">
      <c r="A18369" s="12"/>
      <c r="B18369" s="12"/>
      <c r="C18369" s="12"/>
    </row>
    <row r="18370" spans="1:3" x14ac:dyDescent="0.35">
      <c r="A18370" s="12"/>
      <c r="B18370" s="12"/>
      <c r="C18370" s="12"/>
    </row>
    <row r="18371" spans="1:3" x14ac:dyDescent="0.35">
      <c r="A18371" s="12"/>
      <c r="B18371" s="12"/>
      <c r="C18371" s="12"/>
    </row>
    <row r="18372" spans="1:3" x14ac:dyDescent="0.35">
      <c r="A18372" s="12"/>
      <c r="B18372" s="12"/>
      <c r="C18372" s="12"/>
    </row>
    <row r="18373" spans="1:3" x14ac:dyDescent="0.35">
      <c r="A18373" s="12"/>
      <c r="B18373" s="12"/>
      <c r="C18373" s="12"/>
    </row>
    <row r="18374" spans="1:3" x14ac:dyDescent="0.35">
      <c r="A18374" s="12"/>
      <c r="B18374" s="12"/>
      <c r="C18374" s="12"/>
    </row>
    <row r="18375" spans="1:3" x14ac:dyDescent="0.35">
      <c r="A18375" s="12"/>
      <c r="B18375" s="12"/>
      <c r="C18375" s="12"/>
    </row>
    <row r="18376" spans="1:3" x14ac:dyDescent="0.35">
      <c r="A18376" s="12"/>
      <c r="B18376" s="12"/>
      <c r="C18376" s="12"/>
    </row>
    <row r="18377" spans="1:3" x14ac:dyDescent="0.35">
      <c r="A18377" s="12"/>
      <c r="B18377" s="12"/>
      <c r="C18377" s="12"/>
    </row>
    <row r="18378" spans="1:3" x14ac:dyDescent="0.35">
      <c r="A18378" s="12"/>
      <c r="B18378" s="12"/>
      <c r="C18378" s="12"/>
    </row>
    <row r="18379" spans="1:3" x14ac:dyDescent="0.35">
      <c r="A18379" s="12"/>
      <c r="B18379" s="12"/>
      <c r="C18379" s="12"/>
    </row>
    <row r="18380" spans="1:3" x14ac:dyDescent="0.35">
      <c r="A18380" s="12"/>
      <c r="B18380" s="12"/>
      <c r="C18380" s="12"/>
    </row>
    <row r="18381" spans="1:3" x14ac:dyDescent="0.35">
      <c r="A18381" s="12"/>
      <c r="B18381" s="12"/>
      <c r="C18381" s="12"/>
    </row>
    <row r="18382" spans="1:3" x14ac:dyDescent="0.35">
      <c r="A18382" s="12"/>
      <c r="B18382" s="12"/>
      <c r="C18382" s="12"/>
    </row>
    <row r="18383" spans="1:3" x14ac:dyDescent="0.35">
      <c r="A18383" s="12"/>
      <c r="B18383" s="12"/>
      <c r="C18383" s="12"/>
    </row>
    <row r="18384" spans="1:3" x14ac:dyDescent="0.35">
      <c r="A18384" s="12"/>
      <c r="B18384" s="12"/>
      <c r="C18384" s="12"/>
    </row>
    <row r="18385" spans="1:3" x14ac:dyDescent="0.35">
      <c r="A18385" s="12"/>
      <c r="B18385" s="12"/>
      <c r="C18385" s="12"/>
    </row>
    <row r="18386" spans="1:3" x14ac:dyDescent="0.35">
      <c r="A18386" s="12"/>
      <c r="B18386" s="12"/>
      <c r="C18386" s="12"/>
    </row>
    <row r="18387" spans="1:3" x14ac:dyDescent="0.35">
      <c r="A18387" s="12"/>
      <c r="B18387" s="12"/>
      <c r="C18387" s="12"/>
    </row>
    <row r="18388" spans="1:3" x14ac:dyDescent="0.35">
      <c r="A18388" s="12"/>
      <c r="B18388" s="12"/>
      <c r="C18388" s="12"/>
    </row>
    <row r="18389" spans="1:3" x14ac:dyDescent="0.35">
      <c r="A18389" s="12"/>
      <c r="B18389" s="12"/>
      <c r="C18389" s="12"/>
    </row>
    <row r="18390" spans="1:3" x14ac:dyDescent="0.35">
      <c r="A18390" s="12"/>
      <c r="B18390" s="12"/>
      <c r="C18390" s="12"/>
    </row>
    <row r="18391" spans="1:3" x14ac:dyDescent="0.35">
      <c r="A18391" s="12"/>
      <c r="B18391" s="12"/>
      <c r="C18391" s="12"/>
    </row>
    <row r="18392" spans="1:3" x14ac:dyDescent="0.35">
      <c r="A18392" s="12"/>
      <c r="B18392" s="12"/>
      <c r="C18392" s="12"/>
    </row>
    <row r="18393" spans="1:3" x14ac:dyDescent="0.35">
      <c r="A18393" s="12"/>
      <c r="B18393" s="12"/>
      <c r="C18393" s="12"/>
    </row>
    <row r="18394" spans="1:3" x14ac:dyDescent="0.35">
      <c r="A18394" s="12"/>
      <c r="B18394" s="12"/>
      <c r="C18394" s="12"/>
    </row>
    <row r="18395" spans="1:3" x14ac:dyDescent="0.35">
      <c r="A18395" s="12"/>
      <c r="B18395" s="12"/>
      <c r="C18395" s="12"/>
    </row>
    <row r="18396" spans="1:3" x14ac:dyDescent="0.35">
      <c r="A18396" s="12"/>
      <c r="B18396" s="12"/>
      <c r="C18396" s="12"/>
    </row>
    <row r="18397" spans="1:3" x14ac:dyDescent="0.35">
      <c r="A18397" s="12"/>
      <c r="B18397" s="12"/>
      <c r="C18397" s="12"/>
    </row>
    <row r="18398" spans="1:3" x14ac:dyDescent="0.35">
      <c r="A18398" s="12"/>
      <c r="B18398" s="12"/>
      <c r="C18398" s="12"/>
    </row>
    <row r="18399" spans="1:3" x14ac:dyDescent="0.35">
      <c r="A18399" s="12"/>
      <c r="B18399" s="12"/>
      <c r="C18399" s="12"/>
    </row>
    <row r="18400" spans="1:3" x14ac:dyDescent="0.35">
      <c r="A18400" s="12"/>
      <c r="B18400" s="12"/>
      <c r="C18400" s="12"/>
    </row>
    <row r="18401" spans="1:3" x14ac:dyDescent="0.35">
      <c r="A18401" s="12"/>
      <c r="B18401" s="12"/>
      <c r="C18401" s="12"/>
    </row>
    <row r="18402" spans="1:3" x14ac:dyDescent="0.35">
      <c r="A18402" s="12"/>
      <c r="B18402" s="12"/>
      <c r="C18402" s="12"/>
    </row>
    <row r="18403" spans="1:3" x14ac:dyDescent="0.35">
      <c r="A18403" s="12"/>
      <c r="B18403" s="12"/>
      <c r="C18403" s="12"/>
    </row>
    <row r="18404" spans="1:3" x14ac:dyDescent="0.35">
      <c r="A18404" s="12"/>
      <c r="B18404" s="12"/>
      <c r="C18404" s="12"/>
    </row>
    <row r="18405" spans="1:3" x14ac:dyDescent="0.35">
      <c r="A18405" s="12"/>
      <c r="B18405" s="12"/>
      <c r="C18405" s="12"/>
    </row>
    <row r="18406" spans="1:3" x14ac:dyDescent="0.35">
      <c r="A18406" s="12"/>
      <c r="B18406" s="12"/>
      <c r="C18406" s="12"/>
    </row>
    <row r="18407" spans="1:3" x14ac:dyDescent="0.35">
      <c r="A18407" s="12"/>
      <c r="B18407" s="12"/>
      <c r="C18407" s="12"/>
    </row>
    <row r="18408" spans="1:3" x14ac:dyDescent="0.35">
      <c r="A18408" s="12"/>
      <c r="B18408" s="12"/>
      <c r="C18408" s="12"/>
    </row>
    <row r="18409" spans="1:3" x14ac:dyDescent="0.35">
      <c r="A18409" s="12"/>
      <c r="B18409" s="12"/>
      <c r="C18409" s="12"/>
    </row>
    <row r="18410" spans="1:3" x14ac:dyDescent="0.35">
      <c r="A18410" s="12"/>
      <c r="B18410" s="12"/>
      <c r="C18410" s="12"/>
    </row>
    <row r="18411" spans="1:3" x14ac:dyDescent="0.35">
      <c r="A18411" s="12"/>
      <c r="B18411" s="12"/>
      <c r="C18411" s="12"/>
    </row>
    <row r="18412" spans="1:3" x14ac:dyDescent="0.35">
      <c r="A18412" s="12"/>
      <c r="B18412" s="12"/>
      <c r="C18412" s="12"/>
    </row>
    <row r="18413" spans="1:3" x14ac:dyDescent="0.35">
      <c r="A18413" s="12"/>
      <c r="B18413" s="12"/>
      <c r="C18413" s="12"/>
    </row>
    <row r="18414" spans="1:3" x14ac:dyDescent="0.35">
      <c r="A18414" s="12"/>
      <c r="B18414" s="12"/>
      <c r="C18414" s="12"/>
    </row>
    <row r="18415" spans="1:3" x14ac:dyDescent="0.35">
      <c r="A18415" s="12"/>
      <c r="B18415" s="12"/>
      <c r="C18415" s="12"/>
    </row>
    <row r="18416" spans="1:3" x14ac:dyDescent="0.35">
      <c r="A18416" s="12"/>
      <c r="B18416" s="12"/>
      <c r="C18416" s="12"/>
    </row>
    <row r="18417" spans="1:3" x14ac:dyDescent="0.35">
      <c r="A18417" s="12"/>
      <c r="B18417" s="12"/>
      <c r="C18417" s="12"/>
    </row>
    <row r="18418" spans="1:3" x14ac:dyDescent="0.35">
      <c r="A18418" s="12"/>
      <c r="B18418" s="12"/>
      <c r="C18418" s="12"/>
    </row>
    <row r="18419" spans="1:3" x14ac:dyDescent="0.35">
      <c r="A18419" s="12"/>
      <c r="B18419" s="12"/>
      <c r="C18419" s="12"/>
    </row>
    <row r="18420" spans="1:3" x14ac:dyDescent="0.35">
      <c r="A18420" s="12"/>
      <c r="B18420" s="12"/>
      <c r="C18420" s="12"/>
    </row>
    <row r="18421" spans="1:3" x14ac:dyDescent="0.35">
      <c r="A18421" s="12"/>
      <c r="B18421" s="12"/>
      <c r="C18421" s="12"/>
    </row>
    <row r="18422" spans="1:3" x14ac:dyDescent="0.35">
      <c r="A18422" s="12"/>
      <c r="B18422" s="12"/>
      <c r="C18422" s="12"/>
    </row>
    <row r="18423" spans="1:3" x14ac:dyDescent="0.35">
      <c r="A18423" s="12"/>
      <c r="B18423" s="12"/>
      <c r="C18423" s="12"/>
    </row>
    <row r="18424" spans="1:3" x14ac:dyDescent="0.35">
      <c r="A18424" s="12"/>
      <c r="B18424" s="12"/>
      <c r="C18424" s="12"/>
    </row>
    <row r="18425" spans="1:3" x14ac:dyDescent="0.35">
      <c r="A18425" s="12"/>
      <c r="B18425" s="12"/>
      <c r="C18425" s="12"/>
    </row>
    <row r="18426" spans="1:3" x14ac:dyDescent="0.35">
      <c r="A18426" s="12"/>
      <c r="B18426" s="12"/>
      <c r="C18426" s="12"/>
    </row>
    <row r="18427" spans="1:3" x14ac:dyDescent="0.35">
      <c r="A18427" s="12"/>
      <c r="B18427" s="12"/>
      <c r="C18427" s="12"/>
    </row>
    <row r="18428" spans="1:3" x14ac:dyDescent="0.35">
      <c r="A18428" s="12"/>
      <c r="B18428" s="12"/>
      <c r="C18428" s="12"/>
    </row>
    <row r="18429" spans="1:3" x14ac:dyDescent="0.35">
      <c r="A18429" s="12"/>
      <c r="B18429" s="12"/>
      <c r="C18429" s="12"/>
    </row>
    <row r="18430" spans="1:3" x14ac:dyDescent="0.35">
      <c r="A18430" s="12"/>
      <c r="B18430" s="12"/>
      <c r="C18430" s="12"/>
    </row>
    <row r="18431" spans="1:3" x14ac:dyDescent="0.35">
      <c r="A18431" s="12"/>
      <c r="B18431" s="12"/>
      <c r="C18431" s="12"/>
    </row>
    <row r="18432" spans="1:3" x14ac:dyDescent="0.35">
      <c r="A18432" s="12"/>
      <c r="B18432" s="12"/>
      <c r="C18432" s="12"/>
    </row>
    <row r="18433" spans="1:3" x14ac:dyDescent="0.35">
      <c r="A18433" s="12"/>
      <c r="B18433" s="12"/>
      <c r="C18433" s="12"/>
    </row>
    <row r="18434" spans="1:3" x14ac:dyDescent="0.35">
      <c r="A18434" s="12"/>
      <c r="B18434" s="12"/>
      <c r="C18434" s="12"/>
    </row>
    <row r="18435" spans="1:3" x14ac:dyDescent="0.35">
      <c r="A18435" s="12"/>
      <c r="B18435" s="12"/>
      <c r="C18435" s="12"/>
    </row>
    <row r="18436" spans="1:3" x14ac:dyDescent="0.35">
      <c r="A18436" s="12"/>
      <c r="B18436" s="12"/>
      <c r="C18436" s="12"/>
    </row>
    <row r="18437" spans="1:3" x14ac:dyDescent="0.35">
      <c r="A18437" s="12"/>
      <c r="B18437" s="12"/>
      <c r="C18437" s="12"/>
    </row>
    <row r="18438" spans="1:3" x14ac:dyDescent="0.35">
      <c r="A18438" s="12"/>
      <c r="B18438" s="12"/>
      <c r="C18438" s="12"/>
    </row>
    <row r="18439" spans="1:3" x14ac:dyDescent="0.35">
      <c r="A18439" s="12"/>
      <c r="B18439" s="12"/>
      <c r="C18439" s="12"/>
    </row>
    <row r="18440" spans="1:3" x14ac:dyDescent="0.35">
      <c r="A18440" s="12"/>
      <c r="B18440" s="12"/>
      <c r="C18440" s="12"/>
    </row>
    <row r="18441" spans="1:3" x14ac:dyDescent="0.35">
      <c r="A18441" s="12"/>
      <c r="B18441" s="12"/>
      <c r="C18441" s="12"/>
    </row>
    <row r="18442" spans="1:3" x14ac:dyDescent="0.35">
      <c r="A18442" s="12"/>
      <c r="B18442" s="12"/>
      <c r="C18442" s="12"/>
    </row>
    <row r="18443" spans="1:3" x14ac:dyDescent="0.35">
      <c r="A18443" s="12"/>
      <c r="B18443" s="12"/>
      <c r="C18443" s="12"/>
    </row>
    <row r="18444" spans="1:3" x14ac:dyDescent="0.35">
      <c r="A18444" s="12"/>
      <c r="B18444" s="12"/>
      <c r="C18444" s="12"/>
    </row>
    <row r="18445" spans="1:3" x14ac:dyDescent="0.35">
      <c r="A18445" s="12"/>
      <c r="B18445" s="12"/>
      <c r="C18445" s="12"/>
    </row>
    <row r="18446" spans="1:3" x14ac:dyDescent="0.35">
      <c r="A18446" s="12"/>
      <c r="B18446" s="12"/>
      <c r="C18446" s="12"/>
    </row>
    <row r="18447" spans="1:3" x14ac:dyDescent="0.35">
      <c r="A18447" s="12"/>
      <c r="B18447" s="12"/>
      <c r="C18447" s="12"/>
    </row>
    <row r="18448" spans="1:3" x14ac:dyDescent="0.35">
      <c r="A18448" s="12"/>
      <c r="B18448" s="12"/>
      <c r="C18448" s="12"/>
    </row>
    <row r="18449" spans="1:3" x14ac:dyDescent="0.35">
      <c r="A18449" s="12"/>
      <c r="B18449" s="12"/>
      <c r="C18449" s="12"/>
    </row>
    <row r="18450" spans="1:3" x14ac:dyDescent="0.35">
      <c r="A18450" s="12"/>
      <c r="B18450" s="12"/>
      <c r="C18450" s="12"/>
    </row>
    <row r="18451" spans="1:3" x14ac:dyDescent="0.35">
      <c r="A18451" s="12"/>
      <c r="B18451" s="12"/>
      <c r="C18451" s="12"/>
    </row>
    <row r="18452" spans="1:3" x14ac:dyDescent="0.35">
      <c r="A18452" s="12"/>
      <c r="B18452" s="12"/>
      <c r="C18452" s="12"/>
    </row>
    <row r="18453" spans="1:3" x14ac:dyDescent="0.35">
      <c r="A18453" s="12"/>
      <c r="B18453" s="12"/>
      <c r="C18453" s="12"/>
    </row>
    <row r="18454" spans="1:3" x14ac:dyDescent="0.35">
      <c r="A18454" s="12"/>
      <c r="B18454" s="12"/>
      <c r="C18454" s="12"/>
    </row>
    <row r="18455" spans="1:3" x14ac:dyDescent="0.35">
      <c r="A18455" s="12"/>
      <c r="B18455" s="12"/>
      <c r="C18455" s="12"/>
    </row>
    <row r="18456" spans="1:3" x14ac:dyDescent="0.35">
      <c r="A18456" s="12"/>
      <c r="B18456" s="12"/>
      <c r="C18456" s="12"/>
    </row>
    <row r="18457" spans="1:3" x14ac:dyDescent="0.35">
      <c r="A18457" s="12"/>
      <c r="B18457" s="12"/>
      <c r="C18457" s="12"/>
    </row>
    <row r="18458" spans="1:3" x14ac:dyDescent="0.35">
      <c r="A18458" s="12"/>
      <c r="B18458" s="12"/>
      <c r="C18458" s="12"/>
    </row>
    <row r="18459" spans="1:3" x14ac:dyDescent="0.35">
      <c r="A18459" s="12"/>
      <c r="B18459" s="12"/>
      <c r="C18459" s="12"/>
    </row>
    <row r="18460" spans="1:3" x14ac:dyDescent="0.35">
      <c r="A18460" s="12"/>
      <c r="B18460" s="12"/>
      <c r="C18460" s="12"/>
    </row>
    <row r="18461" spans="1:3" x14ac:dyDescent="0.35">
      <c r="A18461" s="12"/>
      <c r="B18461" s="12"/>
      <c r="C18461" s="12"/>
    </row>
    <row r="18462" spans="1:3" x14ac:dyDescent="0.35">
      <c r="A18462" s="12"/>
      <c r="B18462" s="12"/>
      <c r="C18462" s="12"/>
    </row>
    <row r="18463" spans="1:3" x14ac:dyDescent="0.35">
      <c r="A18463" s="12"/>
      <c r="B18463" s="12"/>
      <c r="C18463" s="12"/>
    </row>
    <row r="18464" spans="1:3" x14ac:dyDescent="0.35">
      <c r="A18464" s="12"/>
      <c r="B18464" s="12"/>
      <c r="C18464" s="12"/>
    </row>
    <row r="18465" spans="1:3" x14ac:dyDescent="0.35">
      <c r="A18465" s="12"/>
      <c r="B18465" s="12"/>
      <c r="C18465" s="12"/>
    </row>
    <row r="18466" spans="1:3" x14ac:dyDescent="0.35">
      <c r="A18466" s="12"/>
      <c r="B18466" s="12"/>
      <c r="C18466" s="12"/>
    </row>
    <row r="18467" spans="1:3" x14ac:dyDescent="0.35">
      <c r="A18467" s="12"/>
      <c r="B18467" s="12"/>
      <c r="C18467" s="12"/>
    </row>
    <row r="18468" spans="1:3" x14ac:dyDescent="0.35">
      <c r="A18468" s="12"/>
      <c r="B18468" s="12"/>
      <c r="C18468" s="12"/>
    </row>
    <row r="18469" spans="1:3" x14ac:dyDescent="0.35">
      <c r="A18469" s="12"/>
      <c r="B18469" s="12"/>
      <c r="C18469" s="12"/>
    </row>
    <row r="18470" spans="1:3" x14ac:dyDescent="0.35">
      <c r="A18470" s="12"/>
      <c r="B18470" s="12"/>
      <c r="C18470" s="12"/>
    </row>
    <row r="18471" spans="1:3" x14ac:dyDescent="0.35">
      <c r="A18471" s="12"/>
      <c r="B18471" s="12"/>
      <c r="C18471" s="12"/>
    </row>
    <row r="18472" spans="1:3" x14ac:dyDescent="0.35">
      <c r="A18472" s="12"/>
      <c r="B18472" s="12"/>
      <c r="C18472" s="12"/>
    </row>
    <row r="18473" spans="1:3" x14ac:dyDescent="0.35">
      <c r="A18473" s="12"/>
      <c r="B18473" s="12"/>
      <c r="C18473" s="12"/>
    </row>
    <row r="18474" spans="1:3" x14ac:dyDescent="0.35">
      <c r="A18474" s="12"/>
      <c r="B18474" s="12"/>
      <c r="C18474" s="12"/>
    </row>
    <row r="18475" spans="1:3" x14ac:dyDescent="0.35">
      <c r="A18475" s="12"/>
      <c r="B18475" s="12"/>
      <c r="C18475" s="12"/>
    </row>
    <row r="18476" spans="1:3" x14ac:dyDescent="0.35">
      <c r="A18476" s="12"/>
      <c r="B18476" s="12"/>
      <c r="C18476" s="12"/>
    </row>
    <row r="18477" spans="1:3" x14ac:dyDescent="0.35">
      <c r="A18477" s="12"/>
      <c r="B18477" s="12"/>
      <c r="C18477" s="12"/>
    </row>
    <row r="18478" spans="1:3" x14ac:dyDescent="0.35">
      <c r="A18478" s="12"/>
      <c r="B18478" s="12"/>
      <c r="C18478" s="12"/>
    </row>
    <row r="18479" spans="1:3" x14ac:dyDescent="0.35">
      <c r="A18479" s="12"/>
      <c r="B18479" s="12"/>
      <c r="C18479" s="12"/>
    </row>
    <row r="18480" spans="1:3" x14ac:dyDescent="0.35">
      <c r="A18480" s="12"/>
      <c r="B18480" s="12"/>
      <c r="C18480" s="12"/>
    </row>
    <row r="18481" spans="1:3" x14ac:dyDescent="0.35">
      <c r="A18481" s="12"/>
      <c r="B18481" s="12"/>
      <c r="C18481" s="12"/>
    </row>
    <row r="18482" spans="1:3" x14ac:dyDescent="0.35">
      <c r="A18482" s="12"/>
      <c r="B18482" s="12"/>
      <c r="C18482" s="12"/>
    </row>
    <row r="18483" spans="1:3" x14ac:dyDescent="0.35">
      <c r="A18483" s="12"/>
      <c r="B18483" s="12"/>
      <c r="C18483" s="12"/>
    </row>
    <row r="18484" spans="1:3" x14ac:dyDescent="0.35">
      <c r="A18484" s="12"/>
      <c r="B18484" s="12"/>
      <c r="C18484" s="12"/>
    </row>
    <row r="18485" spans="1:3" x14ac:dyDescent="0.35">
      <c r="A18485" s="12"/>
      <c r="B18485" s="12"/>
      <c r="C18485" s="12"/>
    </row>
    <row r="18486" spans="1:3" x14ac:dyDescent="0.35">
      <c r="A18486" s="12"/>
      <c r="B18486" s="12"/>
      <c r="C18486" s="12"/>
    </row>
    <row r="18487" spans="1:3" x14ac:dyDescent="0.35">
      <c r="A18487" s="12"/>
      <c r="B18487" s="12"/>
      <c r="C18487" s="12"/>
    </row>
    <row r="18488" spans="1:3" x14ac:dyDescent="0.35">
      <c r="A18488" s="12"/>
      <c r="B18488" s="12"/>
      <c r="C18488" s="12"/>
    </row>
    <row r="18489" spans="1:3" x14ac:dyDescent="0.35">
      <c r="A18489" s="12"/>
      <c r="B18489" s="12"/>
      <c r="C18489" s="12"/>
    </row>
    <row r="18490" spans="1:3" x14ac:dyDescent="0.35">
      <c r="A18490" s="12"/>
      <c r="B18490" s="12"/>
      <c r="C18490" s="12"/>
    </row>
    <row r="18491" spans="1:3" x14ac:dyDescent="0.35">
      <c r="A18491" s="12"/>
      <c r="B18491" s="12"/>
      <c r="C18491" s="12"/>
    </row>
    <row r="18492" spans="1:3" x14ac:dyDescent="0.35">
      <c r="A18492" s="12"/>
      <c r="B18492" s="12"/>
      <c r="C18492" s="12"/>
    </row>
    <row r="18493" spans="1:3" x14ac:dyDescent="0.35">
      <c r="A18493" s="12"/>
      <c r="B18493" s="12"/>
      <c r="C18493" s="12"/>
    </row>
    <row r="18494" spans="1:3" x14ac:dyDescent="0.35">
      <c r="A18494" s="12"/>
      <c r="B18494" s="12"/>
      <c r="C18494" s="12"/>
    </row>
    <row r="18495" spans="1:3" x14ac:dyDescent="0.35">
      <c r="A18495" s="12"/>
      <c r="B18495" s="12"/>
      <c r="C18495" s="12"/>
    </row>
    <row r="18496" spans="1:3" x14ac:dyDescent="0.35">
      <c r="A18496" s="12"/>
      <c r="B18496" s="12"/>
      <c r="C18496" s="12"/>
    </row>
    <row r="18497" spans="1:3" x14ac:dyDescent="0.35">
      <c r="A18497" s="12"/>
      <c r="B18497" s="12"/>
      <c r="C18497" s="12"/>
    </row>
    <row r="18498" spans="1:3" x14ac:dyDescent="0.35">
      <c r="A18498" s="12"/>
      <c r="B18498" s="12"/>
      <c r="C18498" s="12"/>
    </row>
    <row r="18499" spans="1:3" x14ac:dyDescent="0.35">
      <c r="A18499" s="12"/>
      <c r="B18499" s="12"/>
      <c r="C18499" s="12"/>
    </row>
    <row r="18500" spans="1:3" x14ac:dyDescent="0.35">
      <c r="A18500" s="12"/>
      <c r="B18500" s="12"/>
      <c r="C18500" s="12"/>
    </row>
    <row r="18501" spans="1:3" x14ac:dyDescent="0.35">
      <c r="A18501" s="12"/>
      <c r="B18501" s="12"/>
      <c r="C18501" s="12"/>
    </row>
    <row r="18502" spans="1:3" x14ac:dyDescent="0.35">
      <c r="A18502" s="12"/>
      <c r="B18502" s="12"/>
      <c r="C18502" s="12"/>
    </row>
    <row r="18503" spans="1:3" x14ac:dyDescent="0.35">
      <c r="A18503" s="12"/>
      <c r="B18503" s="12"/>
      <c r="C18503" s="12"/>
    </row>
    <row r="18504" spans="1:3" x14ac:dyDescent="0.35">
      <c r="A18504" s="12"/>
      <c r="B18504" s="12"/>
      <c r="C18504" s="12"/>
    </row>
    <row r="18505" spans="1:3" x14ac:dyDescent="0.35">
      <c r="A18505" s="12"/>
      <c r="B18505" s="12"/>
      <c r="C18505" s="12"/>
    </row>
    <row r="18506" spans="1:3" x14ac:dyDescent="0.35">
      <c r="A18506" s="12"/>
      <c r="B18506" s="12"/>
      <c r="C18506" s="12"/>
    </row>
    <row r="18507" spans="1:3" x14ac:dyDescent="0.35">
      <c r="A18507" s="12"/>
      <c r="B18507" s="12"/>
      <c r="C18507" s="12"/>
    </row>
    <row r="18508" spans="1:3" x14ac:dyDescent="0.35">
      <c r="A18508" s="12"/>
      <c r="B18508" s="12"/>
      <c r="C18508" s="12"/>
    </row>
    <row r="18509" spans="1:3" x14ac:dyDescent="0.35">
      <c r="A18509" s="12"/>
      <c r="B18509" s="12"/>
      <c r="C18509" s="12"/>
    </row>
    <row r="18510" spans="1:3" x14ac:dyDescent="0.35">
      <c r="A18510" s="12"/>
      <c r="B18510" s="12"/>
      <c r="C18510" s="12"/>
    </row>
    <row r="18511" spans="1:3" x14ac:dyDescent="0.35">
      <c r="A18511" s="12"/>
      <c r="B18511" s="12"/>
      <c r="C18511" s="12"/>
    </row>
    <row r="18512" spans="1:3" x14ac:dyDescent="0.35">
      <c r="A18512" s="12"/>
      <c r="B18512" s="12"/>
      <c r="C18512" s="12"/>
    </row>
    <row r="18513" spans="1:3" x14ac:dyDescent="0.35">
      <c r="A18513" s="12"/>
      <c r="B18513" s="12"/>
      <c r="C18513" s="12"/>
    </row>
    <row r="18514" spans="1:3" x14ac:dyDescent="0.35">
      <c r="A18514" s="12"/>
      <c r="B18514" s="12"/>
      <c r="C18514" s="12"/>
    </row>
    <row r="18515" spans="1:3" x14ac:dyDescent="0.35">
      <c r="A18515" s="12"/>
      <c r="B18515" s="12"/>
      <c r="C18515" s="12"/>
    </row>
    <row r="18516" spans="1:3" x14ac:dyDescent="0.35">
      <c r="A18516" s="12"/>
      <c r="B18516" s="12"/>
      <c r="C18516" s="12"/>
    </row>
    <row r="18517" spans="1:3" x14ac:dyDescent="0.35">
      <c r="A18517" s="12"/>
      <c r="B18517" s="12"/>
      <c r="C18517" s="12"/>
    </row>
    <row r="18518" spans="1:3" x14ac:dyDescent="0.35">
      <c r="A18518" s="12"/>
      <c r="B18518" s="12"/>
      <c r="C18518" s="12"/>
    </row>
    <row r="18519" spans="1:3" x14ac:dyDescent="0.35">
      <c r="A18519" s="12"/>
      <c r="B18519" s="12"/>
      <c r="C18519" s="12"/>
    </row>
    <row r="18520" spans="1:3" x14ac:dyDescent="0.35">
      <c r="A18520" s="12"/>
      <c r="B18520" s="12"/>
      <c r="C18520" s="12"/>
    </row>
    <row r="18521" spans="1:3" x14ac:dyDescent="0.35">
      <c r="A18521" s="12"/>
      <c r="B18521" s="12"/>
      <c r="C18521" s="12"/>
    </row>
    <row r="18522" spans="1:3" x14ac:dyDescent="0.35">
      <c r="A18522" s="12"/>
      <c r="B18522" s="12"/>
      <c r="C18522" s="12"/>
    </row>
    <row r="18523" spans="1:3" x14ac:dyDescent="0.35">
      <c r="A18523" s="12"/>
      <c r="B18523" s="12"/>
      <c r="C18523" s="12"/>
    </row>
    <row r="18524" spans="1:3" x14ac:dyDescent="0.35">
      <c r="A18524" s="12"/>
      <c r="B18524" s="12"/>
      <c r="C18524" s="12"/>
    </row>
    <row r="18525" spans="1:3" x14ac:dyDescent="0.35">
      <c r="A18525" s="12"/>
      <c r="B18525" s="12"/>
      <c r="C18525" s="12"/>
    </row>
    <row r="18526" spans="1:3" x14ac:dyDescent="0.35">
      <c r="A18526" s="12"/>
      <c r="B18526" s="12"/>
      <c r="C18526" s="12"/>
    </row>
    <row r="18527" spans="1:3" x14ac:dyDescent="0.35">
      <c r="A18527" s="12"/>
      <c r="B18527" s="12"/>
      <c r="C18527" s="12"/>
    </row>
    <row r="18528" spans="1:3" x14ac:dyDescent="0.35">
      <c r="A18528" s="12"/>
      <c r="B18528" s="12"/>
      <c r="C18528" s="12"/>
    </row>
    <row r="18529" spans="1:3" x14ac:dyDescent="0.35">
      <c r="A18529" s="12"/>
      <c r="B18529" s="12"/>
      <c r="C18529" s="12"/>
    </row>
    <row r="18530" spans="1:3" x14ac:dyDescent="0.35">
      <c r="A18530" s="12"/>
      <c r="B18530" s="12"/>
      <c r="C18530" s="12"/>
    </row>
    <row r="18531" spans="1:3" x14ac:dyDescent="0.35">
      <c r="A18531" s="12"/>
      <c r="B18531" s="12"/>
      <c r="C18531" s="12"/>
    </row>
    <row r="18532" spans="1:3" x14ac:dyDescent="0.35">
      <c r="A18532" s="12"/>
      <c r="B18532" s="12"/>
      <c r="C18532" s="12"/>
    </row>
    <row r="18533" spans="1:3" x14ac:dyDescent="0.35">
      <c r="A18533" s="12"/>
      <c r="B18533" s="12"/>
      <c r="C18533" s="12"/>
    </row>
    <row r="18534" spans="1:3" x14ac:dyDescent="0.35">
      <c r="A18534" s="12"/>
      <c r="B18534" s="12"/>
      <c r="C18534" s="12"/>
    </row>
    <row r="18535" spans="1:3" x14ac:dyDescent="0.35">
      <c r="A18535" s="12"/>
      <c r="B18535" s="12"/>
      <c r="C18535" s="12"/>
    </row>
    <row r="18536" spans="1:3" x14ac:dyDescent="0.35">
      <c r="A18536" s="12"/>
      <c r="B18536" s="12"/>
      <c r="C18536" s="12"/>
    </row>
    <row r="18537" spans="1:3" x14ac:dyDescent="0.35">
      <c r="A18537" s="12"/>
      <c r="B18537" s="12"/>
      <c r="C18537" s="12"/>
    </row>
    <row r="18538" spans="1:3" x14ac:dyDescent="0.35">
      <c r="A18538" s="12"/>
      <c r="B18538" s="12"/>
      <c r="C18538" s="12"/>
    </row>
    <row r="18539" spans="1:3" x14ac:dyDescent="0.35">
      <c r="A18539" s="12"/>
      <c r="B18539" s="12"/>
      <c r="C18539" s="12"/>
    </row>
    <row r="18540" spans="1:3" x14ac:dyDescent="0.35">
      <c r="A18540" s="12"/>
      <c r="B18540" s="12"/>
      <c r="C18540" s="12"/>
    </row>
    <row r="18541" spans="1:3" x14ac:dyDescent="0.35">
      <c r="A18541" s="12"/>
      <c r="B18541" s="12"/>
      <c r="C18541" s="12"/>
    </row>
    <row r="18542" spans="1:3" x14ac:dyDescent="0.35">
      <c r="A18542" s="12"/>
      <c r="B18542" s="12"/>
      <c r="C18542" s="12"/>
    </row>
    <row r="18543" spans="1:3" x14ac:dyDescent="0.35">
      <c r="A18543" s="12"/>
      <c r="B18543" s="12"/>
      <c r="C18543" s="12"/>
    </row>
    <row r="18544" spans="1:3" x14ac:dyDescent="0.35">
      <c r="A18544" s="12"/>
      <c r="B18544" s="12"/>
      <c r="C18544" s="12"/>
    </row>
    <row r="18545" spans="1:3" x14ac:dyDescent="0.35">
      <c r="A18545" s="12"/>
      <c r="B18545" s="12"/>
      <c r="C18545" s="12"/>
    </row>
    <row r="18546" spans="1:3" x14ac:dyDescent="0.35">
      <c r="A18546" s="12"/>
      <c r="B18546" s="12"/>
      <c r="C18546" s="12"/>
    </row>
    <row r="18547" spans="1:3" x14ac:dyDescent="0.35">
      <c r="A18547" s="12"/>
      <c r="B18547" s="12"/>
      <c r="C18547" s="12"/>
    </row>
    <row r="18548" spans="1:3" x14ac:dyDescent="0.35">
      <c r="A18548" s="12"/>
      <c r="B18548" s="12"/>
      <c r="C18548" s="12"/>
    </row>
    <row r="18549" spans="1:3" x14ac:dyDescent="0.35">
      <c r="A18549" s="12"/>
      <c r="B18549" s="12"/>
      <c r="C18549" s="12"/>
    </row>
    <row r="18550" spans="1:3" x14ac:dyDescent="0.35">
      <c r="A18550" s="12"/>
      <c r="B18550" s="12"/>
      <c r="C18550" s="12"/>
    </row>
    <row r="18551" spans="1:3" x14ac:dyDescent="0.35">
      <c r="A18551" s="12"/>
      <c r="B18551" s="12"/>
      <c r="C18551" s="12"/>
    </row>
    <row r="18552" spans="1:3" x14ac:dyDescent="0.35">
      <c r="A18552" s="12"/>
      <c r="B18552" s="12"/>
      <c r="C18552" s="12"/>
    </row>
    <row r="18553" spans="1:3" x14ac:dyDescent="0.35">
      <c r="A18553" s="12"/>
      <c r="B18553" s="12"/>
      <c r="C18553" s="12"/>
    </row>
    <row r="18554" spans="1:3" x14ac:dyDescent="0.35">
      <c r="A18554" s="12"/>
      <c r="B18554" s="12"/>
      <c r="C18554" s="12"/>
    </row>
    <row r="18555" spans="1:3" x14ac:dyDescent="0.35">
      <c r="A18555" s="12"/>
      <c r="B18555" s="12"/>
      <c r="C18555" s="12"/>
    </row>
    <row r="18556" spans="1:3" x14ac:dyDescent="0.35">
      <c r="A18556" s="12"/>
      <c r="B18556" s="12"/>
      <c r="C18556" s="12"/>
    </row>
    <row r="18557" spans="1:3" x14ac:dyDescent="0.35">
      <c r="A18557" s="12"/>
      <c r="B18557" s="12"/>
      <c r="C18557" s="12"/>
    </row>
    <row r="18558" spans="1:3" x14ac:dyDescent="0.35">
      <c r="A18558" s="12"/>
      <c r="B18558" s="12"/>
      <c r="C18558" s="12"/>
    </row>
    <row r="18559" spans="1:3" x14ac:dyDescent="0.35">
      <c r="A18559" s="12"/>
      <c r="B18559" s="12"/>
      <c r="C18559" s="12"/>
    </row>
    <row r="18560" spans="1:3" x14ac:dyDescent="0.35">
      <c r="A18560" s="12"/>
      <c r="B18560" s="12"/>
      <c r="C18560" s="12"/>
    </row>
    <row r="18561" spans="1:3" x14ac:dyDescent="0.35">
      <c r="A18561" s="12"/>
      <c r="B18561" s="12"/>
      <c r="C18561" s="12"/>
    </row>
    <row r="18562" spans="1:3" x14ac:dyDescent="0.35">
      <c r="A18562" s="12"/>
      <c r="B18562" s="12"/>
      <c r="C18562" s="12"/>
    </row>
    <row r="18563" spans="1:3" x14ac:dyDescent="0.35">
      <c r="A18563" s="12"/>
      <c r="B18563" s="12"/>
      <c r="C18563" s="12"/>
    </row>
    <row r="18564" spans="1:3" x14ac:dyDescent="0.35">
      <c r="A18564" s="12"/>
      <c r="B18564" s="12"/>
      <c r="C18564" s="12"/>
    </row>
    <row r="18565" spans="1:3" x14ac:dyDescent="0.35">
      <c r="A18565" s="12"/>
      <c r="B18565" s="12"/>
      <c r="C18565" s="12"/>
    </row>
    <row r="18566" spans="1:3" x14ac:dyDescent="0.35">
      <c r="A18566" s="12"/>
      <c r="B18566" s="12"/>
      <c r="C18566" s="12"/>
    </row>
    <row r="18567" spans="1:3" x14ac:dyDescent="0.35">
      <c r="A18567" s="12"/>
      <c r="B18567" s="12"/>
      <c r="C18567" s="12"/>
    </row>
    <row r="18568" spans="1:3" x14ac:dyDescent="0.35">
      <c r="A18568" s="12"/>
      <c r="B18568" s="12"/>
      <c r="C18568" s="12"/>
    </row>
    <row r="18569" spans="1:3" x14ac:dyDescent="0.35">
      <c r="A18569" s="12"/>
      <c r="B18569" s="12"/>
      <c r="C18569" s="12"/>
    </row>
    <row r="18570" spans="1:3" x14ac:dyDescent="0.35">
      <c r="A18570" s="12"/>
      <c r="B18570" s="12"/>
      <c r="C18570" s="12"/>
    </row>
    <row r="18571" spans="1:3" x14ac:dyDescent="0.35">
      <c r="A18571" s="12"/>
      <c r="B18571" s="12"/>
      <c r="C18571" s="12"/>
    </row>
    <row r="18572" spans="1:3" x14ac:dyDescent="0.35">
      <c r="A18572" s="12"/>
      <c r="B18572" s="12"/>
      <c r="C18572" s="12"/>
    </row>
    <row r="18573" spans="1:3" x14ac:dyDescent="0.35">
      <c r="A18573" s="12"/>
      <c r="B18573" s="12"/>
      <c r="C18573" s="12"/>
    </row>
    <row r="18574" spans="1:3" x14ac:dyDescent="0.35">
      <c r="A18574" s="12"/>
      <c r="B18574" s="12"/>
      <c r="C18574" s="12"/>
    </row>
    <row r="18575" spans="1:3" x14ac:dyDescent="0.35">
      <c r="A18575" s="12"/>
      <c r="B18575" s="12"/>
      <c r="C18575" s="12"/>
    </row>
    <row r="18576" spans="1:3" x14ac:dyDescent="0.35">
      <c r="A18576" s="12"/>
      <c r="B18576" s="12"/>
      <c r="C18576" s="12"/>
    </row>
    <row r="18577" spans="1:3" x14ac:dyDescent="0.35">
      <c r="A18577" s="12"/>
      <c r="B18577" s="12"/>
      <c r="C18577" s="12"/>
    </row>
    <row r="18578" spans="1:3" x14ac:dyDescent="0.35">
      <c r="A18578" s="12"/>
      <c r="B18578" s="12"/>
      <c r="C18578" s="12"/>
    </row>
    <row r="18579" spans="1:3" x14ac:dyDescent="0.35">
      <c r="A18579" s="12"/>
      <c r="B18579" s="12"/>
      <c r="C18579" s="12"/>
    </row>
    <row r="18580" spans="1:3" x14ac:dyDescent="0.35">
      <c r="A18580" s="12"/>
      <c r="B18580" s="12"/>
      <c r="C18580" s="12"/>
    </row>
    <row r="18581" spans="1:3" x14ac:dyDescent="0.35">
      <c r="A18581" s="12"/>
      <c r="B18581" s="12"/>
      <c r="C18581" s="12"/>
    </row>
    <row r="18582" spans="1:3" x14ac:dyDescent="0.35">
      <c r="A18582" s="12"/>
      <c r="B18582" s="12"/>
      <c r="C18582" s="12"/>
    </row>
    <row r="18583" spans="1:3" x14ac:dyDescent="0.35">
      <c r="A18583" s="12"/>
      <c r="B18583" s="12"/>
      <c r="C18583" s="12"/>
    </row>
    <row r="18584" spans="1:3" x14ac:dyDescent="0.35">
      <c r="A18584" s="12"/>
      <c r="B18584" s="12"/>
      <c r="C18584" s="12"/>
    </row>
    <row r="18585" spans="1:3" x14ac:dyDescent="0.35">
      <c r="A18585" s="12"/>
      <c r="B18585" s="12"/>
      <c r="C18585" s="12"/>
    </row>
    <row r="18586" spans="1:3" x14ac:dyDescent="0.35">
      <c r="A18586" s="12"/>
      <c r="B18586" s="12"/>
      <c r="C18586" s="12"/>
    </row>
    <row r="18587" spans="1:3" x14ac:dyDescent="0.35">
      <c r="A18587" s="12"/>
      <c r="B18587" s="12"/>
      <c r="C18587" s="12"/>
    </row>
    <row r="18588" spans="1:3" x14ac:dyDescent="0.35">
      <c r="A18588" s="12"/>
      <c r="B18588" s="12"/>
      <c r="C18588" s="12"/>
    </row>
    <row r="18589" spans="1:3" x14ac:dyDescent="0.35">
      <c r="A18589" s="12"/>
      <c r="B18589" s="12"/>
      <c r="C18589" s="12"/>
    </row>
    <row r="18590" spans="1:3" x14ac:dyDescent="0.35">
      <c r="A18590" s="12"/>
      <c r="B18590" s="12"/>
      <c r="C18590" s="12"/>
    </row>
    <row r="18591" spans="1:3" x14ac:dyDescent="0.35">
      <c r="A18591" s="12"/>
      <c r="B18591" s="12"/>
      <c r="C18591" s="12"/>
    </row>
    <row r="18592" spans="1:3" x14ac:dyDescent="0.35">
      <c r="A18592" s="12"/>
      <c r="B18592" s="12"/>
      <c r="C18592" s="12"/>
    </row>
    <row r="18593" spans="1:3" x14ac:dyDescent="0.35">
      <c r="A18593" s="12"/>
      <c r="B18593" s="12"/>
      <c r="C18593" s="12"/>
    </row>
    <row r="18594" spans="1:3" x14ac:dyDescent="0.35">
      <c r="A18594" s="12"/>
      <c r="B18594" s="12"/>
      <c r="C18594" s="12"/>
    </row>
    <row r="18595" spans="1:3" x14ac:dyDescent="0.35">
      <c r="A18595" s="12"/>
      <c r="B18595" s="12"/>
      <c r="C18595" s="12"/>
    </row>
    <row r="18596" spans="1:3" x14ac:dyDescent="0.35">
      <c r="A18596" s="12"/>
      <c r="B18596" s="12"/>
      <c r="C18596" s="12"/>
    </row>
    <row r="18597" spans="1:3" x14ac:dyDescent="0.35">
      <c r="A18597" s="12"/>
      <c r="B18597" s="12"/>
      <c r="C18597" s="12"/>
    </row>
    <row r="18598" spans="1:3" x14ac:dyDescent="0.35">
      <c r="A18598" s="12"/>
      <c r="B18598" s="12"/>
      <c r="C18598" s="12"/>
    </row>
    <row r="18599" spans="1:3" x14ac:dyDescent="0.35">
      <c r="A18599" s="12"/>
      <c r="B18599" s="12"/>
      <c r="C18599" s="12"/>
    </row>
    <row r="18600" spans="1:3" x14ac:dyDescent="0.35">
      <c r="A18600" s="12"/>
      <c r="B18600" s="12"/>
      <c r="C18600" s="12"/>
    </row>
    <row r="18601" spans="1:3" x14ac:dyDescent="0.35">
      <c r="A18601" s="12"/>
      <c r="B18601" s="12"/>
      <c r="C18601" s="12"/>
    </row>
    <row r="18602" spans="1:3" x14ac:dyDescent="0.35">
      <c r="A18602" s="12"/>
      <c r="B18602" s="12"/>
      <c r="C18602" s="12"/>
    </row>
    <row r="18603" spans="1:3" x14ac:dyDescent="0.35">
      <c r="A18603" s="12"/>
      <c r="B18603" s="12"/>
      <c r="C18603" s="12"/>
    </row>
    <row r="18604" spans="1:3" x14ac:dyDescent="0.35">
      <c r="A18604" s="12"/>
      <c r="B18604" s="12"/>
      <c r="C18604" s="12"/>
    </row>
    <row r="18605" spans="1:3" x14ac:dyDescent="0.35">
      <c r="A18605" s="12"/>
      <c r="B18605" s="12"/>
      <c r="C18605" s="12"/>
    </row>
    <row r="18606" spans="1:3" x14ac:dyDescent="0.35">
      <c r="A18606" s="12"/>
      <c r="B18606" s="12"/>
      <c r="C18606" s="12"/>
    </row>
    <row r="18607" spans="1:3" x14ac:dyDescent="0.35">
      <c r="A18607" s="12"/>
      <c r="B18607" s="12"/>
      <c r="C18607" s="12"/>
    </row>
    <row r="18608" spans="1:3" x14ac:dyDescent="0.35">
      <c r="A18608" s="12"/>
      <c r="B18608" s="12"/>
      <c r="C18608" s="12"/>
    </row>
    <row r="18609" spans="1:3" x14ac:dyDescent="0.35">
      <c r="A18609" s="12"/>
      <c r="B18609" s="12"/>
      <c r="C18609" s="12"/>
    </row>
    <row r="18610" spans="1:3" x14ac:dyDescent="0.35">
      <c r="A18610" s="12"/>
      <c r="B18610" s="12"/>
      <c r="C18610" s="12"/>
    </row>
    <row r="18611" spans="1:3" x14ac:dyDescent="0.35">
      <c r="A18611" s="12"/>
      <c r="B18611" s="12"/>
      <c r="C18611" s="12"/>
    </row>
    <row r="18612" spans="1:3" x14ac:dyDescent="0.35">
      <c r="A18612" s="12"/>
      <c r="B18612" s="12"/>
      <c r="C18612" s="12"/>
    </row>
    <row r="18613" spans="1:3" x14ac:dyDescent="0.35">
      <c r="A18613" s="12"/>
      <c r="B18613" s="12"/>
      <c r="C18613" s="12"/>
    </row>
    <row r="18614" spans="1:3" x14ac:dyDescent="0.35">
      <c r="A18614" s="12"/>
      <c r="B18614" s="12"/>
      <c r="C18614" s="12"/>
    </row>
    <row r="18615" spans="1:3" x14ac:dyDescent="0.35">
      <c r="A18615" s="12"/>
      <c r="B18615" s="12"/>
      <c r="C18615" s="12"/>
    </row>
    <row r="18616" spans="1:3" x14ac:dyDescent="0.35">
      <c r="A18616" s="12"/>
      <c r="B18616" s="12"/>
      <c r="C18616" s="12"/>
    </row>
    <row r="18617" spans="1:3" x14ac:dyDescent="0.35">
      <c r="A18617" s="12"/>
      <c r="B18617" s="12"/>
      <c r="C18617" s="12"/>
    </row>
    <row r="18618" spans="1:3" x14ac:dyDescent="0.35">
      <c r="A18618" s="12"/>
      <c r="B18618" s="12"/>
      <c r="C18618" s="12"/>
    </row>
    <row r="18619" spans="1:3" x14ac:dyDescent="0.35">
      <c r="A18619" s="12"/>
      <c r="B18619" s="12"/>
      <c r="C18619" s="12"/>
    </row>
    <row r="18620" spans="1:3" x14ac:dyDescent="0.35">
      <c r="A18620" s="12"/>
      <c r="B18620" s="12"/>
      <c r="C18620" s="12"/>
    </row>
    <row r="18621" spans="1:3" x14ac:dyDescent="0.35">
      <c r="A18621" s="12"/>
      <c r="B18621" s="12"/>
      <c r="C18621" s="12"/>
    </row>
    <row r="18622" spans="1:3" x14ac:dyDescent="0.35">
      <c r="A18622" s="12"/>
      <c r="B18622" s="12"/>
      <c r="C18622" s="12"/>
    </row>
    <row r="18623" spans="1:3" x14ac:dyDescent="0.35">
      <c r="A18623" s="12"/>
      <c r="B18623" s="12"/>
      <c r="C18623" s="12"/>
    </row>
    <row r="18624" spans="1:3" x14ac:dyDescent="0.35">
      <c r="A18624" s="12"/>
      <c r="B18624" s="12"/>
      <c r="C18624" s="12"/>
    </row>
    <row r="18625" spans="1:3" x14ac:dyDescent="0.35">
      <c r="A18625" s="12"/>
      <c r="B18625" s="12"/>
      <c r="C18625" s="12"/>
    </row>
    <row r="18626" spans="1:3" x14ac:dyDescent="0.35">
      <c r="A18626" s="12"/>
      <c r="B18626" s="12"/>
      <c r="C18626" s="12"/>
    </row>
    <row r="18627" spans="1:3" x14ac:dyDescent="0.35">
      <c r="A18627" s="12"/>
      <c r="B18627" s="12"/>
      <c r="C18627" s="12"/>
    </row>
    <row r="18628" spans="1:3" x14ac:dyDescent="0.35">
      <c r="A18628" s="12"/>
      <c r="B18628" s="12"/>
      <c r="C18628" s="12"/>
    </row>
    <row r="18629" spans="1:3" x14ac:dyDescent="0.35">
      <c r="A18629" s="12"/>
      <c r="B18629" s="12"/>
      <c r="C18629" s="12"/>
    </row>
    <row r="18630" spans="1:3" x14ac:dyDescent="0.35">
      <c r="A18630" s="12"/>
      <c r="B18630" s="12"/>
      <c r="C18630" s="12"/>
    </row>
    <row r="18631" spans="1:3" x14ac:dyDescent="0.35">
      <c r="A18631" s="12"/>
      <c r="B18631" s="12"/>
      <c r="C18631" s="12"/>
    </row>
    <row r="18632" spans="1:3" x14ac:dyDescent="0.35">
      <c r="A18632" s="12"/>
      <c r="B18632" s="12"/>
      <c r="C18632" s="12"/>
    </row>
    <row r="18633" spans="1:3" x14ac:dyDescent="0.35">
      <c r="A18633" s="12"/>
      <c r="B18633" s="12"/>
      <c r="C18633" s="12"/>
    </row>
    <row r="18634" spans="1:3" x14ac:dyDescent="0.35">
      <c r="A18634" s="12"/>
      <c r="B18634" s="12"/>
      <c r="C18634" s="12"/>
    </row>
    <row r="18635" spans="1:3" x14ac:dyDescent="0.35">
      <c r="A18635" s="12"/>
      <c r="B18635" s="12"/>
      <c r="C18635" s="12"/>
    </row>
    <row r="18636" spans="1:3" x14ac:dyDescent="0.35">
      <c r="A18636" s="12"/>
      <c r="B18636" s="12"/>
      <c r="C18636" s="12"/>
    </row>
    <row r="18637" spans="1:3" x14ac:dyDescent="0.35">
      <c r="A18637" s="12"/>
      <c r="B18637" s="12"/>
      <c r="C18637" s="12"/>
    </row>
    <row r="18638" spans="1:3" x14ac:dyDescent="0.35">
      <c r="A18638" s="12"/>
      <c r="B18638" s="12"/>
      <c r="C18638" s="12"/>
    </row>
    <row r="18639" spans="1:3" x14ac:dyDescent="0.35">
      <c r="A18639" s="12"/>
      <c r="B18639" s="12"/>
      <c r="C18639" s="12"/>
    </row>
    <row r="18640" spans="1:3" x14ac:dyDescent="0.35">
      <c r="A18640" s="12"/>
      <c r="B18640" s="12"/>
      <c r="C18640" s="12"/>
    </row>
    <row r="18641" spans="1:3" x14ac:dyDescent="0.35">
      <c r="A18641" s="12"/>
      <c r="B18641" s="12"/>
      <c r="C18641" s="12"/>
    </row>
    <row r="18642" spans="1:3" x14ac:dyDescent="0.35">
      <c r="A18642" s="12"/>
      <c r="B18642" s="12"/>
      <c r="C18642" s="12"/>
    </row>
    <row r="18643" spans="1:3" x14ac:dyDescent="0.35">
      <c r="A18643" s="12"/>
      <c r="B18643" s="12"/>
      <c r="C18643" s="12"/>
    </row>
    <row r="18644" spans="1:3" x14ac:dyDescent="0.35">
      <c r="A18644" s="12"/>
      <c r="B18644" s="12"/>
      <c r="C18644" s="12"/>
    </row>
    <row r="18645" spans="1:3" x14ac:dyDescent="0.35">
      <c r="A18645" s="12"/>
      <c r="B18645" s="12"/>
      <c r="C18645" s="12"/>
    </row>
    <row r="18646" spans="1:3" x14ac:dyDescent="0.35">
      <c r="A18646" s="12"/>
      <c r="B18646" s="12"/>
      <c r="C18646" s="12"/>
    </row>
    <row r="18647" spans="1:3" x14ac:dyDescent="0.35">
      <c r="A18647" s="12"/>
      <c r="B18647" s="12"/>
      <c r="C18647" s="12"/>
    </row>
    <row r="18648" spans="1:3" x14ac:dyDescent="0.35">
      <c r="A18648" s="12"/>
      <c r="B18648" s="12"/>
      <c r="C18648" s="12"/>
    </row>
    <row r="18649" spans="1:3" x14ac:dyDescent="0.35">
      <c r="A18649" s="12"/>
      <c r="B18649" s="12"/>
      <c r="C18649" s="12"/>
    </row>
    <row r="18650" spans="1:3" x14ac:dyDescent="0.35">
      <c r="A18650" s="12"/>
      <c r="B18650" s="12"/>
      <c r="C18650" s="12"/>
    </row>
    <row r="18651" spans="1:3" x14ac:dyDescent="0.35">
      <c r="A18651" s="12"/>
      <c r="B18651" s="12"/>
      <c r="C18651" s="12"/>
    </row>
    <row r="18652" spans="1:3" x14ac:dyDescent="0.35">
      <c r="A18652" s="12"/>
      <c r="B18652" s="12"/>
      <c r="C18652" s="12"/>
    </row>
    <row r="18653" spans="1:3" x14ac:dyDescent="0.35">
      <c r="A18653" s="12"/>
      <c r="B18653" s="12"/>
      <c r="C18653" s="12"/>
    </row>
    <row r="18654" spans="1:3" x14ac:dyDescent="0.35">
      <c r="A18654" s="12"/>
      <c r="B18654" s="12"/>
      <c r="C18654" s="12"/>
    </row>
    <row r="18655" spans="1:3" x14ac:dyDescent="0.35">
      <c r="A18655" s="12"/>
      <c r="B18655" s="12"/>
      <c r="C18655" s="12"/>
    </row>
    <row r="18656" spans="1:3" x14ac:dyDescent="0.35">
      <c r="A18656" s="12"/>
      <c r="B18656" s="12"/>
      <c r="C18656" s="12"/>
    </row>
    <row r="18657" spans="1:3" x14ac:dyDescent="0.35">
      <c r="A18657" s="12"/>
      <c r="B18657" s="12"/>
      <c r="C18657" s="12"/>
    </row>
    <row r="18658" spans="1:3" x14ac:dyDescent="0.35">
      <c r="A18658" s="12"/>
      <c r="B18658" s="12"/>
      <c r="C18658" s="12"/>
    </row>
    <row r="18659" spans="1:3" x14ac:dyDescent="0.35">
      <c r="A18659" s="12"/>
      <c r="B18659" s="12"/>
      <c r="C18659" s="12"/>
    </row>
    <row r="18660" spans="1:3" x14ac:dyDescent="0.35">
      <c r="A18660" s="12"/>
      <c r="B18660" s="12"/>
      <c r="C18660" s="12"/>
    </row>
    <row r="18661" spans="1:3" x14ac:dyDescent="0.35">
      <c r="A18661" s="12"/>
      <c r="B18661" s="12"/>
      <c r="C18661" s="12"/>
    </row>
    <row r="18662" spans="1:3" x14ac:dyDescent="0.35">
      <c r="A18662" s="12"/>
      <c r="B18662" s="12"/>
      <c r="C18662" s="12"/>
    </row>
    <row r="18663" spans="1:3" x14ac:dyDescent="0.35">
      <c r="A18663" s="12"/>
      <c r="B18663" s="12"/>
      <c r="C18663" s="12"/>
    </row>
    <row r="18664" spans="1:3" x14ac:dyDescent="0.35">
      <c r="A18664" s="12"/>
      <c r="B18664" s="12"/>
      <c r="C18664" s="12"/>
    </row>
    <row r="18665" spans="1:3" x14ac:dyDescent="0.35">
      <c r="A18665" s="12"/>
      <c r="B18665" s="12"/>
      <c r="C18665" s="12"/>
    </row>
    <row r="18666" spans="1:3" x14ac:dyDescent="0.35">
      <c r="A18666" s="12"/>
      <c r="B18666" s="12"/>
      <c r="C18666" s="12"/>
    </row>
    <row r="18667" spans="1:3" x14ac:dyDescent="0.35">
      <c r="A18667" s="12"/>
      <c r="B18667" s="12"/>
      <c r="C18667" s="12"/>
    </row>
    <row r="18668" spans="1:3" x14ac:dyDescent="0.35">
      <c r="A18668" s="12"/>
      <c r="B18668" s="12"/>
      <c r="C18668" s="12"/>
    </row>
    <row r="18669" spans="1:3" x14ac:dyDescent="0.35">
      <c r="A18669" s="12"/>
      <c r="B18669" s="12"/>
      <c r="C18669" s="12"/>
    </row>
    <row r="18670" spans="1:3" x14ac:dyDescent="0.35">
      <c r="A18670" s="12"/>
      <c r="B18670" s="12"/>
      <c r="C18670" s="12"/>
    </row>
    <row r="18671" spans="1:3" x14ac:dyDescent="0.35">
      <c r="A18671" s="12"/>
      <c r="B18671" s="12"/>
      <c r="C18671" s="12"/>
    </row>
    <row r="18672" spans="1:3" x14ac:dyDescent="0.35">
      <c r="A18672" s="12"/>
      <c r="B18672" s="12"/>
      <c r="C18672" s="12"/>
    </row>
    <row r="18673" spans="1:3" x14ac:dyDescent="0.35">
      <c r="A18673" s="12"/>
      <c r="B18673" s="12"/>
      <c r="C18673" s="12"/>
    </row>
    <row r="18674" spans="1:3" x14ac:dyDescent="0.35">
      <c r="A18674" s="12"/>
      <c r="B18674" s="12"/>
      <c r="C18674" s="12"/>
    </row>
    <row r="18675" spans="1:3" x14ac:dyDescent="0.35">
      <c r="A18675" s="12"/>
      <c r="B18675" s="12"/>
      <c r="C18675" s="12"/>
    </row>
    <row r="18676" spans="1:3" x14ac:dyDescent="0.35">
      <c r="A18676" s="12"/>
      <c r="B18676" s="12"/>
      <c r="C18676" s="12"/>
    </row>
    <row r="18677" spans="1:3" x14ac:dyDescent="0.35">
      <c r="A18677" s="12"/>
      <c r="B18677" s="12"/>
      <c r="C18677" s="12"/>
    </row>
    <row r="18678" spans="1:3" x14ac:dyDescent="0.35">
      <c r="A18678" s="12"/>
      <c r="B18678" s="12"/>
      <c r="C18678" s="12"/>
    </row>
    <row r="18679" spans="1:3" x14ac:dyDescent="0.35">
      <c r="A18679" s="12"/>
      <c r="B18679" s="12"/>
      <c r="C18679" s="12"/>
    </row>
    <row r="18680" spans="1:3" x14ac:dyDescent="0.35">
      <c r="A18680" s="12"/>
      <c r="B18680" s="12"/>
      <c r="C18680" s="12"/>
    </row>
    <row r="18681" spans="1:3" x14ac:dyDescent="0.35">
      <c r="A18681" s="12"/>
      <c r="B18681" s="12"/>
      <c r="C18681" s="12"/>
    </row>
    <row r="18682" spans="1:3" x14ac:dyDescent="0.35">
      <c r="A18682" s="12"/>
      <c r="B18682" s="12"/>
      <c r="C18682" s="12"/>
    </row>
    <row r="18683" spans="1:3" x14ac:dyDescent="0.35">
      <c r="A18683" s="12"/>
      <c r="B18683" s="12"/>
      <c r="C18683" s="12"/>
    </row>
    <row r="18684" spans="1:3" x14ac:dyDescent="0.35">
      <c r="A18684" s="12"/>
      <c r="B18684" s="12"/>
      <c r="C18684" s="12"/>
    </row>
    <row r="18685" spans="1:3" x14ac:dyDescent="0.35">
      <c r="A18685" s="12"/>
      <c r="B18685" s="12"/>
      <c r="C18685" s="12"/>
    </row>
    <row r="18686" spans="1:3" x14ac:dyDescent="0.35">
      <c r="A18686" s="12"/>
      <c r="B18686" s="12"/>
      <c r="C18686" s="12"/>
    </row>
    <row r="18687" spans="1:3" x14ac:dyDescent="0.35">
      <c r="A18687" s="12"/>
      <c r="B18687" s="12"/>
      <c r="C18687" s="12"/>
    </row>
    <row r="18688" spans="1:3" x14ac:dyDescent="0.35">
      <c r="A18688" s="12"/>
      <c r="B18688" s="12"/>
      <c r="C18688" s="12"/>
    </row>
    <row r="18689" spans="1:3" x14ac:dyDescent="0.35">
      <c r="A18689" s="12"/>
      <c r="B18689" s="12"/>
      <c r="C18689" s="12"/>
    </row>
    <row r="18690" spans="1:3" x14ac:dyDescent="0.35">
      <c r="A18690" s="12"/>
      <c r="B18690" s="12"/>
      <c r="C18690" s="12"/>
    </row>
    <row r="18691" spans="1:3" x14ac:dyDescent="0.35">
      <c r="A18691" s="12"/>
      <c r="B18691" s="12"/>
      <c r="C18691" s="12"/>
    </row>
    <row r="18692" spans="1:3" x14ac:dyDescent="0.35">
      <c r="A18692" s="12"/>
      <c r="B18692" s="12"/>
      <c r="C18692" s="12"/>
    </row>
    <row r="18693" spans="1:3" x14ac:dyDescent="0.35">
      <c r="A18693" s="12"/>
      <c r="B18693" s="12"/>
      <c r="C18693" s="12"/>
    </row>
    <row r="18694" spans="1:3" x14ac:dyDescent="0.35">
      <c r="A18694" s="12"/>
      <c r="B18694" s="12"/>
      <c r="C18694" s="12"/>
    </row>
    <row r="18695" spans="1:3" x14ac:dyDescent="0.35">
      <c r="A18695" s="12"/>
      <c r="B18695" s="12"/>
      <c r="C18695" s="12"/>
    </row>
    <row r="18696" spans="1:3" x14ac:dyDescent="0.35">
      <c r="A18696" s="12"/>
      <c r="B18696" s="12"/>
      <c r="C18696" s="12"/>
    </row>
    <row r="18697" spans="1:3" x14ac:dyDescent="0.35">
      <c r="A18697" s="12"/>
      <c r="B18697" s="12"/>
      <c r="C18697" s="12"/>
    </row>
    <row r="18698" spans="1:3" x14ac:dyDescent="0.35">
      <c r="A18698" s="12"/>
      <c r="B18698" s="12"/>
      <c r="C18698" s="12"/>
    </row>
    <row r="18699" spans="1:3" x14ac:dyDescent="0.35">
      <c r="A18699" s="12"/>
      <c r="B18699" s="12"/>
      <c r="C18699" s="12"/>
    </row>
    <row r="18700" spans="1:3" x14ac:dyDescent="0.35">
      <c r="A18700" s="12"/>
      <c r="B18700" s="12"/>
      <c r="C18700" s="12"/>
    </row>
    <row r="18701" spans="1:3" x14ac:dyDescent="0.35">
      <c r="A18701" s="12"/>
      <c r="B18701" s="12"/>
      <c r="C18701" s="12"/>
    </row>
    <row r="18702" spans="1:3" x14ac:dyDescent="0.35">
      <c r="A18702" s="12"/>
      <c r="B18702" s="12"/>
      <c r="C18702" s="12"/>
    </row>
    <row r="18703" spans="1:3" x14ac:dyDescent="0.35">
      <c r="A18703" s="12"/>
      <c r="B18703" s="12"/>
      <c r="C18703" s="12"/>
    </row>
    <row r="18704" spans="1:3" x14ac:dyDescent="0.35">
      <c r="A18704" s="12"/>
      <c r="B18704" s="12"/>
      <c r="C18704" s="12"/>
    </row>
    <row r="18705" spans="1:3" x14ac:dyDescent="0.35">
      <c r="A18705" s="12"/>
      <c r="B18705" s="12"/>
      <c r="C18705" s="12"/>
    </row>
    <row r="18706" spans="1:3" x14ac:dyDescent="0.35">
      <c r="A18706" s="12"/>
      <c r="B18706" s="12"/>
      <c r="C18706" s="12"/>
    </row>
    <row r="18707" spans="1:3" x14ac:dyDescent="0.35">
      <c r="A18707" s="12"/>
      <c r="B18707" s="12"/>
      <c r="C18707" s="12"/>
    </row>
    <row r="18708" spans="1:3" x14ac:dyDescent="0.35">
      <c r="A18708" s="12"/>
      <c r="B18708" s="12"/>
      <c r="C18708" s="12"/>
    </row>
    <row r="18709" spans="1:3" x14ac:dyDescent="0.35">
      <c r="A18709" s="12"/>
      <c r="B18709" s="12"/>
      <c r="C18709" s="12"/>
    </row>
    <row r="18710" spans="1:3" x14ac:dyDescent="0.35">
      <c r="A18710" s="12"/>
      <c r="B18710" s="12"/>
      <c r="C18710" s="12"/>
    </row>
    <row r="18711" spans="1:3" x14ac:dyDescent="0.35">
      <c r="A18711" s="12"/>
      <c r="B18711" s="12"/>
      <c r="C18711" s="12"/>
    </row>
    <row r="18712" spans="1:3" x14ac:dyDescent="0.35">
      <c r="A18712" s="12"/>
      <c r="B18712" s="12"/>
      <c r="C18712" s="12"/>
    </row>
    <row r="18713" spans="1:3" x14ac:dyDescent="0.35">
      <c r="A18713" s="12"/>
      <c r="B18713" s="12"/>
      <c r="C18713" s="12"/>
    </row>
    <row r="18714" spans="1:3" x14ac:dyDescent="0.35">
      <c r="A18714" s="12"/>
      <c r="B18714" s="12"/>
      <c r="C18714" s="12"/>
    </row>
    <row r="18715" spans="1:3" x14ac:dyDescent="0.35">
      <c r="A18715" s="12"/>
      <c r="B18715" s="12"/>
      <c r="C18715" s="12"/>
    </row>
    <row r="18716" spans="1:3" x14ac:dyDescent="0.35">
      <c r="A18716" s="12"/>
      <c r="B18716" s="12"/>
      <c r="C18716" s="12"/>
    </row>
    <row r="18717" spans="1:3" x14ac:dyDescent="0.35">
      <c r="A18717" s="12"/>
      <c r="B18717" s="12"/>
      <c r="C18717" s="12"/>
    </row>
    <row r="18718" spans="1:3" x14ac:dyDescent="0.35">
      <c r="A18718" s="12"/>
      <c r="B18718" s="12"/>
      <c r="C18718" s="12"/>
    </row>
    <row r="18719" spans="1:3" x14ac:dyDescent="0.35">
      <c r="A18719" s="12"/>
      <c r="B18719" s="12"/>
      <c r="C18719" s="12"/>
    </row>
    <row r="18720" spans="1:3" x14ac:dyDescent="0.35">
      <c r="A18720" s="12"/>
      <c r="B18720" s="12"/>
      <c r="C18720" s="12"/>
    </row>
    <row r="18721" spans="1:3" x14ac:dyDescent="0.35">
      <c r="A18721" s="12"/>
      <c r="B18721" s="12"/>
      <c r="C18721" s="12"/>
    </row>
    <row r="18722" spans="1:3" x14ac:dyDescent="0.35">
      <c r="A18722" s="12"/>
      <c r="B18722" s="12"/>
      <c r="C18722" s="12"/>
    </row>
    <row r="18723" spans="1:3" x14ac:dyDescent="0.35">
      <c r="A18723" s="12"/>
      <c r="B18723" s="12"/>
      <c r="C18723" s="12"/>
    </row>
    <row r="18724" spans="1:3" x14ac:dyDescent="0.35">
      <c r="A18724" s="12"/>
      <c r="B18724" s="12"/>
      <c r="C18724" s="12"/>
    </row>
    <row r="18725" spans="1:3" x14ac:dyDescent="0.35">
      <c r="A18725" s="12"/>
      <c r="B18725" s="12"/>
      <c r="C18725" s="12"/>
    </row>
    <row r="18726" spans="1:3" x14ac:dyDescent="0.35">
      <c r="A18726" s="12"/>
      <c r="B18726" s="12"/>
      <c r="C18726" s="12"/>
    </row>
    <row r="18727" spans="1:3" x14ac:dyDescent="0.35">
      <c r="A18727" s="12"/>
      <c r="B18727" s="12"/>
      <c r="C18727" s="12"/>
    </row>
    <row r="18728" spans="1:3" x14ac:dyDescent="0.35">
      <c r="A18728" s="12"/>
      <c r="B18728" s="12"/>
      <c r="C18728" s="12"/>
    </row>
    <row r="18729" spans="1:3" x14ac:dyDescent="0.35">
      <c r="A18729" s="12"/>
      <c r="B18729" s="12"/>
      <c r="C18729" s="12"/>
    </row>
    <row r="18730" spans="1:3" x14ac:dyDescent="0.35">
      <c r="A18730" s="12"/>
      <c r="B18730" s="12"/>
      <c r="C18730" s="12"/>
    </row>
    <row r="18731" spans="1:3" x14ac:dyDescent="0.35">
      <c r="A18731" s="12"/>
      <c r="B18731" s="12"/>
      <c r="C18731" s="12"/>
    </row>
    <row r="18732" spans="1:3" x14ac:dyDescent="0.35">
      <c r="A18732" s="12"/>
      <c r="B18732" s="12"/>
      <c r="C18732" s="12"/>
    </row>
    <row r="18733" spans="1:3" x14ac:dyDescent="0.35">
      <c r="A18733" s="12"/>
      <c r="B18733" s="12"/>
      <c r="C18733" s="12"/>
    </row>
    <row r="18734" spans="1:3" x14ac:dyDescent="0.35">
      <c r="A18734" s="12"/>
      <c r="B18734" s="12"/>
      <c r="C18734" s="12"/>
    </row>
    <row r="18735" spans="1:3" x14ac:dyDescent="0.35">
      <c r="A18735" s="12"/>
      <c r="B18735" s="12"/>
      <c r="C18735" s="12"/>
    </row>
    <row r="18736" spans="1:3" x14ac:dyDescent="0.35">
      <c r="A18736" s="12"/>
      <c r="B18736" s="12"/>
      <c r="C18736" s="12"/>
    </row>
    <row r="18737" spans="1:3" x14ac:dyDescent="0.35">
      <c r="A18737" s="12"/>
      <c r="B18737" s="12"/>
      <c r="C18737" s="12"/>
    </row>
    <row r="18738" spans="1:3" x14ac:dyDescent="0.35">
      <c r="A18738" s="12"/>
      <c r="B18738" s="12"/>
      <c r="C18738" s="12"/>
    </row>
    <row r="18739" spans="1:3" x14ac:dyDescent="0.35">
      <c r="A18739" s="12"/>
      <c r="B18739" s="12"/>
      <c r="C18739" s="12"/>
    </row>
    <row r="18740" spans="1:3" x14ac:dyDescent="0.35">
      <c r="A18740" s="12"/>
      <c r="B18740" s="12"/>
      <c r="C18740" s="12"/>
    </row>
    <row r="18741" spans="1:3" x14ac:dyDescent="0.35">
      <c r="A18741" s="12"/>
      <c r="B18741" s="12"/>
      <c r="C18741" s="12"/>
    </row>
    <row r="18742" spans="1:3" x14ac:dyDescent="0.35">
      <c r="A18742" s="12"/>
      <c r="B18742" s="12"/>
      <c r="C18742" s="12"/>
    </row>
    <row r="18743" spans="1:3" x14ac:dyDescent="0.35">
      <c r="A18743" s="12"/>
      <c r="B18743" s="12"/>
      <c r="C18743" s="12"/>
    </row>
    <row r="18744" spans="1:3" x14ac:dyDescent="0.35">
      <c r="A18744" s="12"/>
      <c r="B18744" s="12"/>
      <c r="C18744" s="12"/>
    </row>
    <row r="18745" spans="1:3" x14ac:dyDescent="0.35">
      <c r="A18745" s="12"/>
      <c r="B18745" s="12"/>
      <c r="C18745" s="12"/>
    </row>
    <row r="18746" spans="1:3" x14ac:dyDescent="0.35">
      <c r="A18746" s="12"/>
      <c r="B18746" s="12"/>
      <c r="C18746" s="12"/>
    </row>
    <row r="18747" spans="1:3" x14ac:dyDescent="0.35">
      <c r="A18747" s="12"/>
      <c r="B18747" s="12"/>
      <c r="C18747" s="12"/>
    </row>
    <row r="18748" spans="1:3" x14ac:dyDescent="0.35">
      <c r="A18748" s="12"/>
      <c r="B18748" s="12"/>
      <c r="C18748" s="12"/>
    </row>
    <row r="18749" spans="1:3" x14ac:dyDescent="0.35">
      <c r="A18749" s="12"/>
      <c r="B18749" s="12"/>
      <c r="C18749" s="12"/>
    </row>
    <row r="18750" spans="1:3" x14ac:dyDescent="0.35">
      <c r="A18750" s="12"/>
      <c r="B18750" s="12"/>
      <c r="C18750" s="12"/>
    </row>
    <row r="18751" spans="1:3" x14ac:dyDescent="0.35">
      <c r="A18751" s="12"/>
      <c r="B18751" s="12"/>
      <c r="C18751" s="12"/>
    </row>
    <row r="18752" spans="1:3" x14ac:dyDescent="0.35">
      <c r="A18752" s="12"/>
      <c r="B18752" s="12"/>
      <c r="C18752" s="12"/>
    </row>
    <row r="18753" spans="1:3" x14ac:dyDescent="0.35">
      <c r="A18753" s="12"/>
      <c r="B18753" s="12"/>
      <c r="C18753" s="12"/>
    </row>
    <row r="18754" spans="1:3" x14ac:dyDescent="0.35">
      <c r="A18754" s="12"/>
      <c r="B18754" s="12"/>
      <c r="C18754" s="12"/>
    </row>
    <row r="18755" spans="1:3" x14ac:dyDescent="0.35">
      <c r="A18755" s="12"/>
      <c r="B18755" s="12"/>
      <c r="C18755" s="12"/>
    </row>
    <row r="18756" spans="1:3" x14ac:dyDescent="0.35">
      <c r="A18756" s="12"/>
      <c r="B18756" s="12"/>
      <c r="C18756" s="12"/>
    </row>
    <row r="18757" spans="1:3" x14ac:dyDescent="0.35">
      <c r="A18757" s="12"/>
      <c r="B18757" s="12"/>
      <c r="C18757" s="12"/>
    </row>
    <row r="18758" spans="1:3" x14ac:dyDescent="0.35">
      <c r="A18758" s="12"/>
      <c r="B18758" s="12"/>
      <c r="C18758" s="12"/>
    </row>
    <row r="18759" spans="1:3" x14ac:dyDescent="0.35">
      <c r="A18759" s="12"/>
      <c r="B18759" s="12"/>
      <c r="C18759" s="12"/>
    </row>
    <row r="18760" spans="1:3" x14ac:dyDescent="0.35">
      <c r="A18760" s="12"/>
      <c r="B18760" s="12"/>
      <c r="C18760" s="12"/>
    </row>
    <row r="18761" spans="1:3" x14ac:dyDescent="0.35">
      <c r="A18761" s="12"/>
      <c r="B18761" s="12"/>
      <c r="C18761" s="12"/>
    </row>
    <row r="18762" spans="1:3" x14ac:dyDescent="0.35">
      <c r="A18762" s="12"/>
      <c r="B18762" s="12"/>
      <c r="C18762" s="12"/>
    </row>
    <row r="18763" spans="1:3" x14ac:dyDescent="0.35">
      <c r="A18763" s="12"/>
      <c r="B18763" s="12"/>
      <c r="C18763" s="12"/>
    </row>
    <row r="18764" spans="1:3" x14ac:dyDescent="0.35">
      <c r="A18764" s="12"/>
      <c r="B18764" s="12"/>
      <c r="C18764" s="12"/>
    </row>
    <row r="18765" spans="1:3" x14ac:dyDescent="0.35">
      <c r="A18765" s="12"/>
      <c r="B18765" s="12"/>
      <c r="C18765" s="12"/>
    </row>
    <row r="18766" spans="1:3" x14ac:dyDescent="0.35">
      <c r="A18766" s="12"/>
      <c r="B18766" s="12"/>
      <c r="C18766" s="12"/>
    </row>
    <row r="18767" spans="1:3" x14ac:dyDescent="0.35">
      <c r="A18767" s="12"/>
      <c r="B18767" s="12"/>
      <c r="C18767" s="12"/>
    </row>
    <row r="18768" spans="1:3" x14ac:dyDescent="0.35">
      <c r="A18768" s="12"/>
      <c r="B18768" s="12"/>
      <c r="C18768" s="12"/>
    </row>
    <row r="18769" spans="1:3" x14ac:dyDescent="0.35">
      <c r="A18769" s="12"/>
      <c r="B18769" s="12"/>
      <c r="C18769" s="12"/>
    </row>
    <row r="18770" spans="1:3" x14ac:dyDescent="0.35">
      <c r="A18770" s="12"/>
      <c r="B18770" s="12"/>
      <c r="C18770" s="12"/>
    </row>
    <row r="18771" spans="1:3" x14ac:dyDescent="0.35">
      <c r="A18771" s="12"/>
      <c r="B18771" s="12"/>
      <c r="C18771" s="12"/>
    </row>
    <row r="18772" spans="1:3" x14ac:dyDescent="0.35">
      <c r="A18772" s="12"/>
      <c r="B18772" s="12"/>
      <c r="C18772" s="12"/>
    </row>
    <row r="18773" spans="1:3" x14ac:dyDescent="0.35">
      <c r="A18773" s="12"/>
      <c r="B18773" s="12"/>
      <c r="C18773" s="12"/>
    </row>
    <row r="18774" spans="1:3" x14ac:dyDescent="0.35">
      <c r="A18774" s="12"/>
      <c r="B18774" s="12"/>
      <c r="C18774" s="12"/>
    </row>
    <row r="18775" spans="1:3" x14ac:dyDescent="0.35">
      <c r="A18775" s="12"/>
      <c r="B18775" s="12"/>
      <c r="C18775" s="12"/>
    </row>
    <row r="18776" spans="1:3" x14ac:dyDescent="0.35">
      <c r="A18776" s="12"/>
      <c r="B18776" s="12"/>
      <c r="C18776" s="12"/>
    </row>
    <row r="18777" spans="1:3" x14ac:dyDescent="0.35">
      <c r="A18777" s="12"/>
      <c r="B18777" s="12"/>
      <c r="C18777" s="12"/>
    </row>
    <row r="18778" spans="1:3" x14ac:dyDescent="0.35">
      <c r="A18778" s="12"/>
      <c r="B18778" s="12"/>
      <c r="C18778" s="12"/>
    </row>
    <row r="18779" spans="1:3" x14ac:dyDescent="0.35">
      <c r="A18779" s="12"/>
      <c r="B18779" s="12"/>
      <c r="C18779" s="12"/>
    </row>
    <row r="18780" spans="1:3" x14ac:dyDescent="0.35">
      <c r="A18780" s="12"/>
      <c r="B18780" s="12"/>
      <c r="C18780" s="12"/>
    </row>
    <row r="18781" spans="1:3" x14ac:dyDescent="0.35">
      <c r="A18781" s="12"/>
      <c r="B18781" s="12"/>
      <c r="C18781" s="12"/>
    </row>
    <row r="18782" spans="1:3" x14ac:dyDescent="0.35">
      <c r="A18782" s="12"/>
      <c r="B18782" s="12"/>
      <c r="C18782" s="12"/>
    </row>
    <row r="18783" spans="1:3" x14ac:dyDescent="0.35">
      <c r="A18783" s="12"/>
      <c r="B18783" s="12"/>
      <c r="C18783" s="12"/>
    </row>
    <row r="18784" spans="1:3" x14ac:dyDescent="0.35">
      <c r="A18784" s="12"/>
      <c r="B18784" s="12"/>
      <c r="C18784" s="12"/>
    </row>
    <row r="18785" spans="1:3" x14ac:dyDescent="0.35">
      <c r="A18785" s="12"/>
      <c r="B18785" s="12"/>
      <c r="C18785" s="12"/>
    </row>
    <row r="18786" spans="1:3" x14ac:dyDescent="0.35">
      <c r="A18786" s="12"/>
      <c r="B18786" s="12"/>
      <c r="C18786" s="12"/>
    </row>
    <row r="18787" spans="1:3" x14ac:dyDescent="0.35">
      <c r="A18787" s="12"/>
      <c r="B18787" s="12"/>
      <c r="C18787" s="12"/>
    </row>
    <row r="18788" spans="1:3" x14ac:dyDescent="0.35">
      <c r="A18788" s="12"/>
      <c r="B18788" s="12"/>
      <c r="C18788" s="12"/>
    </row>
    <row r="18789" spans="1:3" x14ac:dyDescent="0.35">
      <c r="A18789" s="12"/>
      <c r="B18789" s="12"/>
      <c r="C18789" s="12"/>
    </row>
    <row r="18790" spans="1:3" x14ac:dyDescent="0.35">
      <c r="A18790" s="12"/>
      <c r="B18790" s="12"/>
      <c r="C18790" s="12"/>
    </row>
    <row r="18791" spans="1:3" x14ac:dyDescent="0.35">
      <c r="A18791" s="12"/>
      <c r="B18791" s="12"/>
      <c r="C18791" s="12"/>
    </row>
    <row r="18792" spans="1:3" x14ac:dyDescent="0.35">
      <c r="A18792" s="12"/>
      <c r="B18792" s="12"/>
      <c r="C18792" s="12"/>
    </row>
    <row r="18793" spans="1:3" x14ac:dyDescent="0.35">
      <c r="A18793" s="12"/>
      <c r="B18793" s="12"/>
      <c r="C18793" s="12"/>
    </row>
    <row r="18794" spans="1:3" x14ac:dyDescent="0.35">
      <c r="A18794" s="12"/>
      <c r="B18794" s="12"/>
      <c r="C18794" s="12"/>
    </row>
    <row r="18795" spans="1:3" x14ac:dyDescent="0.35">
      <c r="A18795" s="12"/>
      <c r="B18795" s="12"/>
      <c r="C18795" s="12"/>
    </row>
    <row r="18796" spans="1:3" x14ac:dyDescent="0.35">
      <c r="A18796" s="12"/>
      <c r="B18796" s="12"/>
      <c r="C18796" s="12"/>
    </row>
    <row r="18797" spans="1:3" x14ac:dyDescent="0.35">
      <c r="A18797" s="12"/>
      <c r="B18797" s="12"/>
      <c r="C18797" s="12"/>
    </row>
    <row r="18798" spans="1:3" x14ac:dyDescent="0.35">
      <c r="A18798" s="12"/>
      <c r="B18798" s="12"/>
      <c r="C18798" s="12"/>
    </row>
    <row r="18799" spans="1:3" x14ac:dyDescent="0.35">
      <c r="A18799" s="12"/>
      <c r="B18799" s="12"/>
      <c r="C18799" s="12"/>
    </row>
    <row r="18800" spans="1:3" x14ac:dyDescent="0.35">
      <c r="A18800" s="12"/>
      <c r="B18800" s="12"/>
      <c r="C18800" s="12"/>
    </row>
    <row r="18801" spans="1:3" x14ac:dyDescent="0.35">
      <c r="A18801" s="12"/>
      <c r="B18801" s="12"/>
      <c r="C18801" s="12"/>
    </row>
    <row r="18802" spans="1:3" x14ac:dyDescent="0.35">
      <c r="A18802" s="12"/>
      <c r="B18802" s="12"/>
      <c r="C18802" s="12"/>
    </row>
    <row r="18803" spans="1:3" x14ac:dyDescent="0.35">
      <c r="A18803" s="12"/>
      <c r="B18803" s="12"/>
      <c r="C18803" s="12"/>
    </row>
    <row r="18804" spans="1:3" x14ac:dyDescent="0.35">
      <c r="A18804" s="12"/>
      <c r="B18804" s="12"/>
      <c r="C18804" s="12"/>
    </row>
    <row r="18805" spans="1:3" x14ac:dyDescent="0.35">
      <c r="A18805" s="12"/>
      <c r="B18805" s="12"/>
      <c r="C18805" s="12"/>
    </row>
    <row r="18806" spans="1:3" x14ac:dyDescent="0.35">
      <c r="A18806" s="12"/>
      <c r="B18806" s="12"/>
      <c r="C18806" s="12"/>
    </row>
    <row r="18807" spans="1:3" x14ac:dyDescent="0.35">
      <c r="A18807" s="12"/>
      <c r="B18807" s="12"/>
      <c r="C18807" s="12"/>
    </row>
    <row r="18808" spans="1:3" x14ac:dyDescent="0.35">
      <c r="A18808" s="12"/>
      <c r="B18808" s="12"/>
      <c r="C18808" s="12"/>
    </row>
    <row r="18809" spans="1:3" x14ac:dyDescent="0.35">
      <c r="A18809" s="12"/>
      <c r="B18809" s="12"/>
      <c r="C18809" s="12"/>
    </row>
    <row r="18810" spans="1:3" x14ac:dyDescent="0.35">
      <c r="A18810" s="12"/>
      <c r="B18810" s="12"/>
      <c r="C18810" s="12"/>
    </row>
    <row r="18811" spans="1:3" x14ac:dyDescent="0.35">
      <c r="A18811" s="12"/>
      <c r="B18811" s="12"/>
      <c r="C18811" s="12"/>
    </row>
    <row r="18812" spans="1:3" x14ac:dyDescent="0.35">
      <c r="A18812" s="12"/>
      <c r="B18812" s="12"/>
      <c r="C18812" s="12"/>
    </row>
    <row r="18813" spans="1:3" x14ac:dyDescent="0.35">
      <c r="A18813" s="12"/>
      <c r="B18813" s="12"/>
      <c r="C18813" s="12"/>
    </row>
    <row r="18814" spans="1:3" x14ac:dyDescent="0.35">
      <c r="A18814" s="12"/>
      <c r="B18814" s="12"/>
      <c r="C18814" s="12"/>
    </row>
    <row r="18815" spans="1:3" x14ac:dyDescent="0.35">
      <c r="A18815" s="12"/>
      <c r="B18815" s="12"/>
      <c r="C18815" s="12"/>
    </row>
    <row r="18816" spans="1:3" x14ac:dyDescent="0.35">
      <c r="A18816" s="12"/>
      <c r="B18816" s="12"/>
      <c r="C18816" s="12"/>
    </row>
    <row r="18817" spans="1:3" x14ac:dyDescent="0.35">
      <c r="A18817" s="12"/>
      <c r="B18817" s="12"/>
      <c r="C18817" s="12"/>
    </row>
    <row r="18818" spans="1:3" x14ac:dyDescent="0.35">
      <c r="A18818" s="12"/>
      <c r="B18818" s="12"/>
      <c r="C18818" s="12"/>
    </row>
    <row r="18819" spans="1:3" x14ac:dyDescent="0.35">
      <c r="A18819" s="12"/>
      <c r="B18819" s="12"/>
      <c r="C18819" s="12"/>
    </row>
    <row r="18820" spans="1:3" x14ac:dyDescent="0.35">
      <c r="A18820" s="12"/>
      <c r="B18820" s="12"/>
      <c r="C18820" s="12"/>
    </row>
    <row r="18821" spans="1:3" x14ac:dyDescent="0.35">
      <c r="A18821" s="12"/>
      <c r="B18821" s="12"/>
      <c r="C18821" s="12"/>
    </row>
    <row r="18822" spans="1:3" x14ac:dyDescent="0.35">
      <c r="A18822" s="12"/>
      <c r="B18822" s="12"/>
      <c r="C18822" s="12"/>
    </row>
    <row r="18823" spans="1:3" x14ac:dyDescent="0.35">
      <c r="A18823" s="12"/>
      <c r="B18823" s="12"/>
      <c r="C18823" s="12"/>
    </row>
    <row r="18824" spans="1:3" x14ac:dyDescent="0.35">
      <c r="A18824" s="12"/>
      <c r="B18824" s="12"/>
      <c r="C18824" s="12"/>
    </row>
    <row r="18825" spans="1:3" x14ac:dyDescent="0.35">
      <c r="A18825" s="12"/>
      <c r="B18825" s="12"/>
      <c r="C18825" s="12"/>
    </row>
    <row r="18826" spans="1:3" x14ac:dyDescent="0.35">
      <c r="A18826" s="12"/>
      <c r="B18826" s="12"/>
      <c r="C18826" s="12"/>
    </row>
    <row r="18827" spans="1:3" x14ac:dyDescent="0.35">
      <c r="A18827" s="12"/>
      <c r="B18827" s="12"/>
      <c r="C18827" s="12"/>
    </row>
    <row r="18828" spans="1:3" x14ac:dyDescent="0.35">
      <c r="A18828" s="12"/>
      <c r="B18828" s="12"/>
      <c r="C18828" s="12"/>
    </row>
    <row r="18829" spans="1:3" x14ac:dyDescent="0.35">
      <c r="A18829" s="12"/>
      <c r="B18829" s="12"/>
      <c r="C18829" s="12"/>
    </row>
    <row r="18830" spans="1:3" x14ac:dyDescent="0.35">
      <c r="A18830" s="12"/>
      <c r="B18830" s="12"/>
      <c r="C18830" s="12"/>
    </row>
    <row r="18831" spans="1:3" x14ac:dyDescent="0.35">
      <c r="A18831" s="12"/>
      <c r="B18831" s="12"/>
      <c r="C18831" s="12"/>
    </row>
    <row r="18832" spans="1:3" x14ac:dyDescent="0.35">
      <c r="A18832" s="12"/>
      <c r="B18832" s="12"/>
      <c r="C18832" s="12"/>
    </row>
    <row r="18833" spans="1:3" x14ac:dyDescent="0.35">
      <c r="A18833" s="12"/>
      <c r="B18833" s="12"/>
      <c r="C18833" s="12"/>
    </row>
    <row r="18834" spans="1:3" x14ac:dyDescent="0.35">
      <c r="A18834" s="12"/>
      <c r="B18834" s="12"/>
      <c r="C18834" s="12"/>
    </row>
    <row r="18835" spans="1:3" x14ac:dyDescent="0.35">
      <c r="A18835" s="12"/>
      <c r="B18835" s="12"/>
      <c r="C18835" s="12"/>
    </row>
    <row r="18836" spans="1:3" x14ac:dyDescent="0.35">
      <c r="A18836" s="12"/>
      <c r="B18836" s="12"/>
      <c r="C18836" s="12"/>
    </row>
    <row r="18837" spans="1:3" x14ac:dyDescent="0.35">
      <c r="A18837" s="12"/>
      <c r="B18837" s="12"/>
      <c r="C18837" s="12"/>
    </row>
    <row r="18838" spans="1:3" x14ac:dyDescent="0.35">
      <c r="A18838" s="12"/>
      <c r="B18838" s="12"/>
      <c r="C18838" s="12"/>
    </row>
    <row r="18839" spans="1:3" x14ac:dyDescent="0.35">
      <c r="A18839" s="12"/>
      <c r="B18839" s="12"/>
      <c r="C18839" s="12"/>
    </row>
    <row r="18840" spans="1:3" x14ac:dyDescent="0.35">
      <c r="A18840" s="12"/>
      <c r="B18840" s="12"/>
      <c r="C18840" s="12"/>
    </row>
    <row r="18841" spans="1:3" x14ac:dyDescent="0.35">
      <c r="A18841" s="12"/>
      <c r="B18841" s="12"/>
      <c r="C18841" s="12"/>
    </row>
    <row r="18842" spans="1:3" x14ac:dyDescent="0.35">
      <c r="A18842" s="12"/>
      <c r="B18842" s="12"/>
      <c r="C18842" s="12"/>
    </row>
    <row r="18843" spans="1:3" x14ac:dyDescent="0.35">
      <c r="A18843" s="12"/>
      <c r="B18843" s="12"/>
      <c r="C18843" s="12"/>
    </row>
    <row r="18844" spans="1:3" x14ac:dyDescent="0.35">
      <c r="A18844" s="12"/>
      <c r="B18844" s="12"/>
      <c r="C18844" s="12"/>
    </row>
    <row r="18845" spans="1:3" x14ac:dyDescent="0.35">
      <c r="A18845" s="12"/>
      <c r="B18845" s="12"/>
      <c r="C18845" s="12"/>
    </row>
    <row r="18846" spans="1:3" x14ac:dyDescent="0.35">
      <c r="A18846" s="12"/>
      <c r="B18846" s="12"/>
      <c r="C18846" s="12"/>
    </row>
    <row r="18847" spans="1:3" x14ac:dyDescent="0.35">
      <c r="A18847" s="12"/>
      <c r="B18847" s="12"/>
      <c r="C18847" s="12"/>
    </row>
    <row r="18848" spans="1:3" x14ac:dyDescent="0.35">
      <c r="A18848" s="12"/>
      <c r="B18848" s="12"/>
      <c r="C18848" s="12"/>
    </row>
    <row r="18849" spans="1:3" x14ac:dyDescent="0.35">
      <c r="A18849" s="12"/>
      <c r="B18849" s="12"/>
      <c r="C18849" s="12"/>
    </row>
    <row r="18850" spans="1:3" x14ac:dyDescent="0.35">
      <c r="A18850" s="12"/>
      <c r="B18850" s="12"/>
      <c r="C18850" s="12"/>
    </row>
    <row r="18851" spans="1:3" x14ac:dyDescent="0.35">
      <c r="A18851" s="12"/>
      <c r="B18851" s="12"/>
      <c r="C18851" s="12"/>
    </row>
    <row r="18852" spans="1:3" x14ac:dyDescent="0.35">
      <c r="A18852" s="12"/>
      <c r="B18852" s="12"/>
      <c r="C18852" s="12"/>
    </row>
    <row r="18853" spans="1:3" x14ac:dyDescent="0.35">
      <c r="A18853" s="12"/>
      <c r="B18853" s="12"/>
      <c r="C18853" s="12"/>
    </row>
    <row r="18854" spans="1:3" x14ac:dyDescent="0.35">
      <c r="A18854" s="12"/>
      <c r="B18854" s="12"/>
      <c r="C18854" s="12"/>
    </row>
    <row r="18855" spans="1:3" x14ac:dyDescent="0.35">
      <c r="A18855" s="12"/>
      <c r="B18855" s="12"/>
      <c r="C18855" s="12"/>
    </row>
    <row r="18856" spans="1:3" x14ac:dyDescent="0.35">
      <c r="A18856" s="12"/>
      <c r="B18856" s="12"/>
      <c r="C18856" s="12"/>
    </row>
    <row r="18857" spans="1:3" x14ac:dyDescent="0.35">
      <c r="A18857" s="12"/>
      <c r="B18857" s="12"/>
      <c r="C18857" s="12"/>
    </row>
    <row r="18858" spans="1:3" x14ac:dyDescent="0.35">
      <c r="A18858" s="12"/>
      <c r="B18858" s="12"/>
      <c r="C18858" s="12"/>
    </row>
    <row r="18859" spans="1:3" x14ac:dyDescent="0.35">
      <c r="A18859" s="12"/>
      <c r="B18859" s="12"/>
      <c r="C18859" s="12"/>
    </row>
    <row r="18860" spans="1:3" x14ac:dyDescent="0.35">
      <c r="A18860" s="12"/>
      <c r="B18860" s="12"/>
      <c r="C18860" s="12"/>
    </row>
    <row r="18861" spans="1:3" x14ac:dyDescent="0.35">
      <c r="A18861" s="12"/>
      <c r="B18861" s="12"/>
      <c r="C18861" s="12"/>
    </row>
    <row r="18862" spans="1:3" x14ac:dyDescent="0.35">
      <c r="A18862" s="12"/>
      <c r="B18862" s="12"/>
      <c r="C18862" s="12"/>
    </row>
    <row r="18863" spans="1:3" x14ac:dyDescent="0.35">
      <c r="A18863" s="12"/>
      <c r="B18863" s="12"/>
      <c r="C18863" s="12"/>
    </row>
    <row r="18864" spans="1:3" x14ac:dyDescent="0.35">
      <c r="A18864" s="12"/>
      <c r="B18864" s="12"/>
      <c r="C18864" s="12"/>
    </row>
    <row r="18865" spans="1:3" x14ac:dyDescent="0.35">
      <c r="A18865" s="12"/>
      <c r="B18865" s="12"/>
      <c r="C18865" s="12"/>
    </row>
    <row r="18866" spans="1:3" x14ac:dyDescent="0.35">
      <c r="A18866" s="12"/>
      <c r="B18866" s="12"/>
      <c r="C18866" s="12"/>
    </row>
    <row r="18867" spans="1:3" x14ac:dyDescent="0.35">
      <c r="A18867" s="12"/>
      <c r="B18867" s="12"/>
      <c r="C18867" s="12"/>
    </row>
    <row r="18868" spans="1:3" x14ac:dyDescent="0.35">
      <c r="A18868" s="12"/>
      <c r="B18868" s="12"/>
      <c r="C18868" s="12"/>
    </row>
    <row r="18869" spans="1:3" x14ac:dyDescent="0.35">
      <c r="A18869" s="12"/>
      <c r="B18869" s="12"/>
      <c r="C18869" s="12"/>
    </row>
    <row r="18870" spans="1:3" x14ac:dyDescent="0.35">
      <c r="A18870" s="12"/>
      <c r="B18870" s="12"/>
      <c r="C18870" s="12"/>
    </row>
    <row r="18871" spans="1:3" x14ac:dyDescent="0.35">
      <c r="A18871" s="12"/>
      <c r="B18871" s="12"/>
      <c r="C18871" s="12"/>
    </row>
    <row r="18872" spans="1:3" x14ac:dyDescent="0.35">
      <c r="A18872" s="12"/>
      <c r="B18872" s="12"/>
      <c r="C18872" s="12"/>
    </row>
    <row r="18873" spans="1:3" x14ac:dyDescent="0.35">
      <c r="A18873" s="12"/>
      <c r="B18873" s="12"/>
      <c r="C18873" s="12"/>
    </row>
    <row r="18874" spans="1:3" x14ac:dyDescent="0.35">
      <c r="A18874" s="12"/>
      <c r="B18874" s="12"/>
      <c r="C18874" s="12"/>
    </row>
    <row r="18875" spans="1:3" x14ac:dyDescent="0.35">
      <c r="A18875" s="12"/>
      <c r="B18875" s="12"/>
      <c r="C18875" s="12"/>
    </row>
    <row r="18876" spans="1:3" x14ac:dyDescent="0.35">
      <c r="A18876" s="12"/>
      <c r="B18876" s="12"/>
      <c r="C18876" s="12"/>
    </row>
    <row r="18877" spans="1:3" x14ac:dyDescent="0.35">
      <c r="A18877" s="12"/>
      <c r="B18877" s="12"/>
      <c r="C18877" s="12"/>
    </row>
    <row r="18878" spans="1:3" x14ac:dyDescent="0.35">
      <c r="A18878" s="12"/>
      <c r="B18878" s="12"/>
      <c r="C18878" s="12"/>
    </row>
    <row r="18879" spans="1:3" x14ac:dyDescent="0.35">
      <c r="A18879" s="12"/>
      <c r="B18879" s="12"/>
      <c r="C18879" s="12"/>
    </row>
    <row r="18880" spans="1:3" x14ac:dyDescent="0.35">
      <c r="A18880" s="12"/>
      <c r="B18880" s="12"/>
      <c r="C18880" s="12"/>
    </row>
    <row r="18881" spans="1:3" x14ac:dyDescent="0.35">
      <c r="A18881" s="12"/>
      <c r="B18881" s="12"/>
      <c r="C18881" s="12"/>
    </row>
    <row r="18882" spans="1:3" x14ac:dyDescent="0.35">
      <c r="A18882" s="12"/>
      <c r="B18882" s="12"/>
      <c r="C18882" s="12"/>
    </row>
    <row r="18883" spans="1:3" x14ac:dyDescent="0.35">
      <c r="A18883" s="12"/>
      <c r="B18883" s="12"/>
      <c r="C18883" s="12"/>
    </row>
    <row r="18884" spans="1:3" x14ac:dyDescent="0.35">
      <c r="A18884" s="12"/>
      <c r="B18884" s="12"/>
      <c r="C18884" s="12"/>
    </row>
    <row r="18885" spans="1:3" x14ac:dyDescent="0.35">
      <c r="A18885" s="12"/>
      <c r="B18885" s="12"/>
      <c r="C18885" s="12"/>
    </row>
    <row r="18886" spans="1:3" x14ac:dyDescent="0.35">
      <c r="A18886" s="12"/>
      <c r="B18886" s="12"/>
      <c r="C18886" s="12"/>
    </row>
    <row r="18887" spans="1:3" x14ac:dyDescent="0.35">
      <c r="A18887" s="12"/>
      <c r="B18887" s="12"/>
      <c r="C18887" s="12"/>
    </row>
    <row r="18888" spans="1:3" x14ac:dyDescent="0.35">
      <c r="A18888" s="12"/>
      <c r="B18888" s="12"/>
      <c r="C18888" s="12"/>
    </row>
    <row r="18889" spans="1:3" x14ac:dyDescent="0.35">
      <c r="A18889" s="12"/>
      <c r="B18889" s="12"/>
      <c r="C18889" s="12"/>
    </row>
    <row r="18890" spans="1:3" x14ac:dyDescent="0.35">
      <c r="A18890" s="12"/>
      <c r="B18890" s="12"/>
      <c r="C18890" s="12"/>
    </row>
    <row r="18891" spans="1:3" x14ac:dyDescent="0.35">
      <c r="A18891" s="12"/>
      <c r="B18891" s="12"/>
      <c r="C18891" s="12"/>
    </row>
    <row r="18892" spans="1:3" x14ac:dyDescent="0.35">
      <c r="A18892" s="12"/>
      <c r="B18892" s="12"/>
      <c r="C18892" s="12"/>
    </row>
    <row r="18893" spans="1:3" x14ac:dyDescent="0.35">
      <c r="A18893" s="12"/>
      <c r="B18893" s="12"/>
      <c r="C18893" s="12"/>
    </row>
    <row r="18894" spans="1:3" x14ac:dyDescent="0.35">
      <c r="A18894" s="12"/>
      <c r="B18894" s="12"/>
      <c r="C18894" s="12"/>
    </row>
    <row r="18895" spans="1:3" x14ac:dyDescent="0.35">
      <c r="A18895" s="12"/>
      <c r="B18895" s="12"/>
      <c r="C18895" s="12"/>
    </row>
    <row r="18896" spans="1:3" x14ac:dyDescent="0.35">
      <c r="A18896" s="12"/>
      <c r="B18896" s="12"/>
      <c r="C18896" s="12"/>
    </row>
    <row r="18897" spans="1:3" x14ac:dyDescent="0.35">
      <c r="A18897" s="12"/>
      <c r="B18897" s="12"/>
      <c r="C18897" s="12"/>
    </row>
    <row r="18898" spans="1:3" x14ac:dyDescent="0.35">
      <c r="A18898" s="12"/>
      <c r="B18898" s="12"/>
      <c r="C18898" s="12"/>
    </row>
    <row r="18899" spans="1:3" x14ac:dyDescent="0.35">
      <c r="A18899" s="12"/>
      <c r="B18899" s="12"/>
      <c r="C18899" s="12"/>
    </row>
    <row r="18900" spans="1:3" x14ac:dyDescent="0.35">
      <c r="A18900" s="12"/>
      <c r="B18900" s="12"/>
      <c r="C18900" s="12"/>
    </row>
    <row r="18901" spans="1:3" x14ac:dyDescent="0.35">
      <c r="A18901" s="12"/>
      <c r="B18901" s="12"/>
      <c r="C18901" s="12"/>
    </row>
    <row r="18902" spans="1:3" x14ac:dyDescent="0.35">
      <c r="A18902" s="12"/>
      <c r="B18902" s="12"/>
      <c r="C18902" s="12"/>
    </row>
    <row r="18903" spans="1:3" x14ac:dyDescent="0.35">
      <c r="A18903" s="12"/>
      <c r="B18903" s="12"/>
      <c r="C18903" s="12"/>
    </row>
    <row r="18904" spans="1:3" x14ac:dyDescent="0.35">
      <c r="A18904" s="12"/>
      <c r="B18904" s="12"/>
      <c r="C18904" s="12"/>
    </row>
    <row r="18905" spans="1:3" x14ac:dyDescent="0.35">
      <c r="A18905" s="12"/>
      <c r="B18905" s="12"/>
      <c r="C18905" s="12"/>
    </row>
    <row r="18906" spans="1:3" x14ac:dyDescent="0.35">
      <c r="A18906" s="12"/>
      <c r="B18906" s="12"/>
      <c r="C18906" s="12"/>
    </row>
    <row r="18907" spans="1:3" x14ac:dyDescent="0.35">
      <c r="A18907" s="12"/>
      <c r="B18907" s="12"/>
      <c r="C18907" s="12"/>
    </row>
    <row r="18908" spans="1:3" x14ac:dyDescent="0.35">
      <c r="A18908" s="12"/>
      <c r="B18908" s="12"/>
      <c r="C18908" s="12"/>
    </row>
    <row r="18909" spans="1:3" x14ac:dyDescent="0.35">
      <c r="A18909" s="12"/>
      <c r="B18909" s="12"/>
      <c r="C18909" s="12"/>
    </row>
    <row r="18910" spans="1:3" x14ac:dyDescent="0.35">
      <c r="A18910" s="12"/>
      <c r="B18910" s="12"/>
      <c r="C18910" s="12"/>
    </row>
    <row r="18911" spans="1:3" x14ac:dyDescent="0.35">
      <c r="A18911" s="12"/>
      <c r="B18911" s="12"/>
      <c r="C18911" s="12"/>
    </row>
    <row r="18912" spans="1:3" x14ac:dyDescent="0.35">
      <c r="A18912" s="12"/>
      <c r="B18912" s="12"/>
      <c r="C18912" s="12"/>
    </row>
    <row r="18913" spans="1:3" x14ac:dyDescent="0.35">
      <c r="A18913" s="12"/>
      <c r="B18913" s="12"/>
      <c r="C18913" s="12"/>
    </row>
    <row r="18914" spans="1:3" x14ac:dyDescent="0.35">
      <c r="A18914" s="12"/>
      <c r="B18914" s="12"/>
      <c r="C18914" s="12"/>
    </row>
    <row r="18915" spans="1:3" x14ac:dyDescent="0.35">
      <c r="A18915" s="12"/>
      <c r="B18915" s="12"/>
      <c r="C18915" s="12"/>
    </row>
    <row r="18916" spans="1:3" x14ac:dyDescent="0.35">
      <c r="A18916" s="12"/>
      <c r="B18916" s="12"/>
      <c r="C18916" s="12"/>
    </row>
    <row r="18917" spans="1:3" x14ac:dyDescent="0.35">
      <c r="A18917" s="12"/>
      <c r="B18917" s="12"/>
      <c r="C18917" s="12"/>
    </row>
    <row r="18918" spans="1:3" x14ac:dyDescent="0.35">
      <c r="A18918" s="12"/>
      <c r="B18918" s="12"/>
      <c r="C18918" s="12"/>
    </row>
    <row r="18919" spans="1:3" x14ac:dyDescent="0.35">
      <c r="A18919" s="12"/>
      <c r="B18919" s="12"/>
      <c r="C18919" s="12"/>
    </row>
    <row r="18920" spans="1:3" x14ac:dyDescent="0.35">
      <c r="A18920" s="12"/>
      <c r="B18920" s="12"/>
      <c r="C18920" s="12"/>
    </row>
    <row r="18921" spans="1:3" x14ac:dyDescent="0.35">
      <c r="A18921" s="12"/>
      <c r="B18921" s="12"/>
      <c r="C18921" s="12"/>
    </row>
    <row r="18922" spans="1:3" x14ac:dyDescent="0.35">
      <c r="A18922" s="12"/>
      <c r="B18922" s="12"/>
      <c r="C18922" s="12"/>
    </row>
    <row r="18923" spans="1:3" x14ac:dyDescent="0.35">
      <c r="A18923" s="12"/>
      <c r="B18923" s="12"/>
      <c r="C18923" s="12"/>
    </row>
    <row r="18924" spans="1:3" x14ac:dyDescent="0.35">
      <c r="A18924" s="12"/>
      <c r="B18924" s="12"/>
      <c r="C18924" s="12"/>
    </row>
    <row r="18925" spans="1:3" x14ac:dyDescent="0.35">
      <c r="A18925" s="12"/>
      <c r="B18925" s="12"/>
      <c r="C18925" s="12"/>
    </row>
    <row r="18926" spans="1:3" x14ac:dyDescent="0.35">
      <c r="A18926" s="12"/>
      <c r="B18926" s="12"/>
      <c r="C18926" s="12"/>
    </row>
    <row r="18927" spans="1:3" x14ac:dyDescent="0.35">
      <c r="A18927" s="12"/>
      <c r="B18927" s="12"/>
      <c r="C18927" s="12"/>
    </row>
    <row r="18928" spans="1:3" x14ac:dyDescent="0.35">
      <c r="A18928" s="12"/>
      <c r="B18928" s="12"/>
      <c r="C18928" s="12"/>
    </row>
    <row r="18929" spans="1:3" x14ac:dyDescent="0.35">
      <c r="A18929" s="12"/>
      <c r="B18929" s="12"/>
      <c r="C18929" s="12"/>
    </row>
    <row r="18930" spans="1:3" x14ac:dyDescent="0.35">
      <c r="A18930" s="12"/>
      <c r="B18930" s="12"/>
      <c r="C18930" s="12"/>
    </row>
    <row r="18931" spans="1:3" x14ac:dyDescent="0.35">
      <c r="A18931" s="12"/>
      <c r="B18931" s="12"/>
      <c r="C18931" s="12"/>
    </row>
    <row r="18932" spans="1:3" x14ac:dyDescent="0.35">
      <c r="A18932" s="12"/>
      <c r="B18932" s="12"/>
      <c r="C18932" s="12"/>
    </row>
    <row r="18933" spans="1:3" x14ac:dyDescent="0.35">
      <c r="A18933" s="12"/>
      <c r="B18933" s="12"/>
      <c r="C18933" s="12"/>
    </row>
    <row r="18934" spans="1:3" x14ac:dyDescent="0.35">
      <c r="A18934" s="12"/>
      <c r="B18934" s="12"/>
      <c r="C18934" s="12"/>
    </row>
    <row r="18935" spans="1:3" x14ac:dyDescent="0.35">
      <c r="A18935" s="12"/>
      <c r="B18935" s="12"/>
      <c r="C18935" s="12"/>
    </row>
    <row r="18936" spans="1:3" x14ac:dyDescent="0.35">
      <c r="A18936" s="12"/>
      <c r="B18936" s="12"/>
      <c r="C18936" s="12"/>
    </row>
    <row r="18937" spans="1:3" x14ac:dyDescent="0.35">
      <c r="A18937" s="12"/>
      <c r="B18937" s="12"/>
      <c r="C18937" s="12"/>
    </row>
    <row r="18938" spans="1:3" x14ac:dyDescent="0.35">
      <c r="A18938" s="12"/>
      <c r="B18938" s="12"/>
      <c r="C18938" s="12"/>
    </row>
    <row r="18939" spans="1:3" x14ac:dyDescent="0.35">
      <c r="A18939" s="12"/>
      <c r="B18939" s="12"/>
      <c r="C18939" s="12"/>
    </row>
    <row r="18940" spans="1:3" x14ac:dyDescent="0.35">
      <c r="A18940" s="12"/>
      <c r="B18940" s="12"/>
      <c r="C18940" s="12"/>
    </row>
    <row r="18941" spans="1:3" x14ac:dyDescent="0.35">
      <c r="A18941" s="12"/>
      <c r="B18941" s="12"/>
      <c r="C18941" s="12"/>
    </row>
    <row r="18942" spans="1:3" x14ac:dyDescent="0.35">
      <c r="A18942" s="12"/>
      <c r="B18942" s="12"/>
      <c r="C18942" s="12"/>
    </row>
    <row r="18943" spans="1:3" x14ac:dyDescent="0.35">
      <c r="A18943" s="12"/>
      <c r="B18943" s="12"/>
      <c r="C18943" s="12"/>
    </row>
    <row r="18944" spans="1:3" x14ac:dyDescent="0.35">
      <c r="A18944" s="12"/>
      <c r="B18944" s="12"/>
      <c r="C18944" s="12"/>
    </row>
    <row r="18945" spans="1:3" x14ac:dyDescent="0.35">
      <c r="A18945" s="12"/>
      <c r="B18945" s="12"/>
      <c r="C18945" s="12"/>
    </row>
    <row r="18946" spans="1:3" x14ac:dyDescent="0.35">
      <c r="A18946" s="12"/>
      <c r="B18946" s="12"/>
      <c r="C18946" s="12"/>
    </row>
    <row r="18947" spans="1:3" x14ac:dyDescent="0.35">
      <c r="A18947" s="12"/>
      <c r="B18947" s="12"/>
      <c r="C18947" s="12"/>
    </row>
    <row r="18948" spans="1:3" x14ac:dyDescent="0.35">
      <c r="A18948" s="12"/>
      <c r="B18948" s="12"/>
      <c r="C18948" s="12"/>
    </row>
    <row r="18949" spans="1:3" x14ac:dyDescent="0.35">
      <c r="A18949" s="12"/>
      <c r="B18949" s="12"/>
      <c r="C18949" s="12"/>
    </row>
    <row r="18950" spans="1:3" x14ac:dyDescent="0.35">
      <c r="A18950" s="12"/>
      <c r="B18950" s="12"/>
      <c r="C18950" s="12"/>
    </row>
    <row r="18951" spans="1:3" x14ac:dyDescent="0.35">
      <c r="A18951" s="12"/>
      <c r="B18951" s="12"/>
      <c r="C18951" s="12"/>
    </row>
    <row r="18952" spans="1:3" x14ac:dyDescent="0.35">
      <c r="A18952" s="12"/>
      <c r="B18952" s="12"/>
      <c r="C18952" s="12"/>
    </row>
    <row r="18953" spans="1:3" x14ac:dyDescent="0.35">
      <c r="A18953" s="12"/>
      <c r="B18953" s="12"/>
      <c r="C18953" s="12"/>
    </row>
    <row r="18954" spans="1:3" x14ac:dyDescent="0.35">
      <c r="A18954" s="12"/>
      <c r="B18954" s="12"/>
      <c r="C18954" s="12"/>
    </row>
    <row r="18955" spans="1:3" x14ac:dyDescent="0.35">
      <c r="A18955" s="12"/>
      <c r="B18955" s="12"/>
      <c r="C18955" s="12"/>
    </row>
    <row r="18956" spans="1:3" x14ac:dyDescent="0.35">
      <c r="A18956" s="12"/>
      <c r="B18956" s="12"/>
      <c r="C18956" s="12"/>
    </row>
    <row r="18957" spans="1:3" x14ac:dyDescent="0.35">
      <c r="A18957" s="12"/>
      <c r="B18957" s="12"/>
      <c r="C18957" s="12"/>
    </row>
    <row r="18958" spans="1:3" x14ac:dyDescent="0.35">
      <c r="A18958" s="12"/>
      <c r="B18958" s="12"/>
      <c r="C18958" s="12"/>
    </row>
    <row r="18959" spans="1:3" x14ac:dyDescent="0.35">
      <c r="A18959" s="12"/>
      <c r="B18959" s="12"/>
      <c r="C18959" s="12"/>
    </row>
    <row r="18960" spans="1:3" x14ac:dyDescent="0.35">
      <c r="A18960" s="12"/>
      <c r="B18960" s="12"/>
      <c r="C18960" s="12"/>
    </row>
    <row r="18961" spans="1:3" x14ac:dyDescent="0.35">
      <c r="A18961" s="12"/>
      <c r="B18961" s="12"/>
      <c r="C18961" s="12"/>
    </row>
    <row r="18962" spans="1:3" x14ac:dyDescent="0.35">
      <c r="A18962" s="12"/>
      <c r="B18962" s="12"/>
      <c r="C18962" s="12"/>
    </row>
    <row r="18963" spans="1:3" x14ac:dyDescent="0.35">
      <c r="A18963" s="12"/>
      <c r="B18963" s="12"/>
      <c r="C18963" s="12"/>
    </row>
    <row r="18964" spans="1:3" x14ac:dyDescent="0.35">
      <c r="A18964" s="12"/>
      <c r="B18964" s="12"/>
      <c r="C18964" s="12"/>
    </row>
    <row r="18965" spans="1:3" x14ac:dyDescent="0.35">
      <c r="A18965" s="12"/>
      <c r="B18965" s="12"/>
      <c r="C18965" s="12"/>
    </row>
    <row r="18966" spans="1:3" x14ac:dyDescent="0.35">
      <c r="A18966" s="12"/>
      <c r="B18966" s="12"/>
      <c r="C18966" s="12"/>
    </row>
    <row r="18967" spans="1:3" x14ac:dyDescent="0.35">
      <c r="A18967" s="12"/>
      <c r="B18967" s="12"/>
      <c r="C18967" s="12"/>
    </row>
    <row r="18968" spans="1:3" x14ac:dyDescent="0.35">
      <c r="A18968" s="12"/>
      <c r="B18968" s="12"/>
      <c r="C18968" s="12"/>
    </row>
    <row r="18969" spans="1:3" x14ac:dyDescent="0.35">
      <c r="A18969" s="12"/>
      <c r="B18969" s="12"/>
      <c r="C18969" s="12"/>
    </row>
    <row r="18970" spans="1:3" x14ac:dyDescent="0.35">
      <c r="A18970" s="12"/>
      <c r="B18970" s="12"/>
      <c r="C18970" s="12"/>
    </row>
    <row r="18971" spans="1:3" x14ac:dyDescent="0.35">
      <c r="A18971" s="12"/>
      <c r="B18971" s="12"/>
      <c r="C18971" s="12"/>
    </row>
    <row r="18972" spans="1:3" x14ac:dyDescent="0.35">
      <c r="A18972" s="12"/>
      <c r="B18972" s="12"/>
      <c r="C18972" s="12"/>
    </row>
    <row r="18973" spans="1:3" x14ac:dyDescent="0.35">
      <c r="A18973" s="12"/>
      <c r="B18973" s="12"/>
      <c r="C18973" s="12"/>
    </row>
    <row r="18974" spans="1:3" x14ac:dyDescent="0.35">
      <c r="A18974" s="12"/>
      <c r="B18974" s="12"/>
      <c r="C18974" s="12"/>
    </row>
    <row r="18975" spans="1:3" x14ac:dyDescent="0.35">
      <c r="A18975" s="12"/>
      <c r="B18975" s="12"/>
      <c r="C18975" s="12"/>
    </row>
    <row r="18976" spans="1:3" x14ac:dyDescent="0.35">
      <c r="A18976" s="12"/>
      <c r="B18976" s="12"/>
      <c r="C18976" s="12"/>
    </row>
    <row r="18977" spans="1:3" x14ac:dyDescent="0.35">
      <c r="A18977" s="12"/>
      <c r="B18977" s="12"/>
      <c r="C18977" s="12"/>
    </row>
    <row r="18978" spans="1:3" x14ac:dyDescent="0.35">
      <c r="A18978" s="12"/>
      <c r="B18978" s="12"/>
      <c r="C18978" s="12"/>
    </row>
    <row r="18979" spans="1:3" x14ac:dyDescent="0.35">
      <c r="A18979" s="12"/>
      <c r="B18979" s="12"/>
      <c r="C18979" s="12"/>
    </row>
    <row r="18980" spans="1:3" x14ac:dyDescent="0.35">
      <c r="A18980" s="12"/>
      <c r="B18980" s="12"/>
      <c r="C18980" s="12"/>
    </row>
    <row r="18981" spans="1:3" x14ac:dyDescent="0.35">
      <c r="A18981" s="12"/>
      <c r="B18981" s="12"/>
      <c r="C18981" s="12"/>
    </row>
    <row r="18982" spans="1:3" x14ac:dyDescent="0.35">
      <c r="A18982" s="12"/>
      <c r="B18982" s="12"/>
      <c r="C18982" s="12"/>
    </row>
    <row r="18983" spans="1:3" x14ac:dyDescent="0.35">
      <c r="A18983" s="12"/>
      <c r="B18983" s="12"/>
      <c r="C18983" s="12"/>
    </row>
    <row r="18984" spans="1:3" x14ac:dyDescent="0.35">
      <c r="A18984" s="12"/>
      <c r="B18984" s="12"/>
      <c r="C18984" s="12"/>
    </row>
    <row r="18985" spans="1:3" x14ac:dyDescent="0.35">
      <c r="A18985" s="12"/>
      <c r="B18985" s="12"/>
      <c r="C18985" s="12"/>
    </row>
    <row r="18986" spans="1:3" x14ac:dyDescent="0.35">
      <c r="A18986" s="12"/>
      <c r="B18986" s="12"/>
      <c r="C18986" s="12"/>
    </row>
    <row r="18987" spans="1:3" x14ac:dyDescent="0.35">
      <c r="A18987" s="12"/>
      <c r="B18987" s="12"/>
      <c r="C18987" s="12"/>
    </row>
    <row r="18988" spans="1:3" x14ac:dyDescent="0.35">
      <c r="A18988" s="12"/>
      <c r="B18988" s="12"/>
      <c r="C18988" s="12"/>
    </row>
    <row r="18989" spans="1:3" x14ac:dyDescent="0.35">
      <c r="A18989" s="12"/>
      <c r="B18989" s="12"/>
      <c r="C18989" s="12"/>
    </row>
    <row r="18990" spans="1:3" x14ac:dyDescent="0.35">
      <c r="A18990" s="12"/>
      <c r="B18990" s="12"/>
      <c r="C18990" s="12"/>
    </row>
    <row r="18991" spans="1:3" x14ac:dyDescent="0.35">
      <c r="A18991" s="12"/>
      <c r="B18991" s="12"/>
      <c r="C18991" s="12"/>
    </row>
    <row r="18992" spans="1:3" x14ac:dyDescent="0.35">
      <c r="A18992" s="12"/>
      <c r="B18992" s="12"/>
      <c r="C18992" s="12"/>
    </row>
    <row r="18993" spans="1:3" x14ac:dyDescent="0.35">
      <c r="A18993" s="12"/>
      <c r="B18993" s="12"/>
      <c r="C18993" s="12"/>
    </row>
    <row r="18994" spans="1:3" x14ac:dyDescent="0.35">
      <c r="A18994" s="12"/>
      <c r="B18994" s="12"/>
      <c r="C18994" s="12"/>
    </row>
    <row r="18995" spans="1:3" x14ac:dyDescent="0.35">
      <c r="A18995" s="12"/>
      <c r="B18995" s="12"/>
      <c r="C18995" s="12"/>
    </row>
    <row r="18996" spans="1:3" x14ac:dyDescent="0.35">
      <c r="A18996" s="12"/>
      <c r="B18996" s="12"/>
      <c r="C18996" s="12"/>
    </row>
    <row r="18997" spans="1:3" x14ac:dyDescent="0.35">
      <c r="A18997" s="12"/>
      <c r="B18997" s="12"/>
      <c r="C18997" s="12"/>
    </row>
    <row r="18998" spans="1:3" x14ac:dyDescent="0.35">
      <c r="A18998" s="12"/>
      <c r="B18998" s="12"/>
      <c r="C18998" s="12"/>
    </row>
    <row r="18999" spans="1:3" x14ac:dyDescent="0.35">
      <c r="A18999" s="12"/>
      <c r="B18999" s="12"/>
      <c r="C18999" s="12"/>
    </row>
    <row r="19000" spans="1:3" x14ac:dyDescent="0.35">
      <c r="A19000" s="12"/>
      <c r="B19000" s="12"/>
      <c r="C19000" s="12"/>
    </row>
    <row r="19001" spans="1:3" x14ac:dyDescent="0.35">
      <c r="A19001" s="12"/>
      <c r="B19001" s="12"/>
      <c r="C19001" s="12"/>
    </row>
    <row r="19002" spans="1:3" x14ac:dyDescent="0.35">
      <c r="A19002" s="12"/>
      <c r="B19002" s="12"/>
      <c r="C19002" s="12"/>
    </row>
    <row r="19003" spans="1:3" x14ac:dyDescent="0.35">
      <c r="A19003" s="12"/>
      <c r="B19003" s="12"/>
      <c r="C19003" s="12"/>
    </row>
    <row r="19004" spans="1:3" x14ac:dyDescent="0.35">
      <c r="A19004" s="12"/>
      <c r="B19004" s="12"/>
      <c r="C19004" s="12"/>
    </row>
    <row r="19005" spans="1:3" x14ac:dyDescent="0.35">
      <c r="A19005" s="12"/>
      <c r="B19005" s="12"/>
      <c r="C19005" s="12"/>
    </row>
    <row r="19006" spans="1:3" x14ac:dyDescent="0.35">
      <c r="A19006" s="12"/>
      <c r="B19006" s="12"/>
      <c r="C19006" s="12"/>
    </row>
    <row r="19007" spans="1:3" x14ac:dyDescent="0.35">
      <c r="A19007" s="12"/>
      <c r="B19007" s="12"/>
      <c r="C19007" s="12"/>
    </row>
    <row r="19008" spans="1:3" x14ac:dyDescent="0.35">
      <c r="A19008" s="12"/>
      <c r="B19008" s="12"/>
      <c r="C19008" s="12"/>
    </row>
    <row r="19009" spans="1:3" x14ac:dyDescent="0.35">
      <c r="A19009" s="12"/>
      <c r="B19009" s="12"/>
      <c r="C19009" s="12"/>
    </row>
    <row r="19010" spans="1:3" x14ac:dyDescent="0.35">
      <c r="A19010" s="12"/>
      <c r="B19010" s="12"/>
      <c r="C19010" s="12"/>
    </row>
    <row r="19011" spans="1:3" x14ac:dyDescent="0.35">
      <c r="A19011" s="12"/>
      <c r="B19011" s="12"/>
      <c r="C19011" s="12"/>
    </row>
    <row r="19012" spans="1:3" x14ac:dyDescent="0.35">
      <c r="A19012" s="12"/>
      <c r="B19012" s="12"/>
      <c r="C19012" s="12"/>
    </row>
    <row r="19013" spans="1:3" x14ac:dyDescent="0.35">
      <c r="A19013" s="12"/>
      <c r="B19013" s="12"/>
      <c r="C19013" s="12"/>
    </row>
    <row r="19014" spans="1:3" x14ac:dyDescent="0.35">
      <c r="A19014" s="12"/>
      <c r="B19014" s="12"/>
      <c r="C19014" s="12"/>
    </row>
    <row r="19015" spans="1:3" x14ac:dyDescent="0.35">
      <c r="A19015" s="12"/>
      <c r="B19015" s="12"/>
      <c r="C19015" s="12"/>
    </row>
    <row r="19016" spans="1:3" x14ac:dyDescent="0.35">
      <c r="A19016" s="12"/>
      <c r="B19016" s="12"/>
      <c r="C19016" s="12"/>
    </row>
    <row r="19017" spans="1:3" x14ac:dyDescent="0.35">
      <c r="A19017" s="12"/>
      <c r="B19017" s="12"/>
      <c r="C19017" s="12"/>
    </row>
    <row r="19018" spans="1:3" x14ac:dyDescent="0.35">
      <c r="A19018" s="12"/>
      <c r="B19018" s="12"/>
      <c r="C19018" s="12"/>
    </row>
    <row r="19019" spans="1:3" x14ac:dyDescent="0.35">
      <c r="A19019" s="12"/>
      <c r="B19019" s="12"/>
      <c r="C19019" s="12"/>
    </row>
    <row r="19020" spans="1:3" x14ac:dyDescent="0.35">
      <c r="A19020" s="12"/>
      <c r="B19020" s="12"/>
      <c r="C19020" s="12"/>
    </row>
    <row r="19021" spans="1:3" x14ac:dyDescent="0.35">
      <c r="A19021" s="12"/>
      <c r="B19021" s="12"/>
      <c r="C19021" s="12"/>
    </row>
    <row r="19022" spans="1:3" x14ac:dyDescent="0.35">
      <c r="A19022" s="12"/>
      <c r="B19022" s="12"/>
      <c r="C19022" s="12"/>
    </row>
    <row r="19023" spans="1:3" x14ac:dyDescent="0.35">
      <c r="A19023" s="12"/>
      <c r="B19023" s="12"/>
      <c r="C19023" s="12"/>
    </row>
    <row r="19024" spans="1:3" x14ac:dyDescent="0.35">
      <c r="A19024" s="12"/>
      <c r="B19024" s="12"/>
      <c r="C19024" s="12"/>
    </row>
    <row r="19025" spans="1:3" x14ac:dyDescent="0.35">
      <c r="A19025" s="12"/>
      <c r="B19025" s="12"/>
      <c r="C19025" s="12"/>
    </row>
    <row r="19026" spans="1:3" x14ac:dyDescent="0.35">
      <c r="A19026" s="12"/>
      <c r="B19026" s="12"/>
      <c r="C19026" s="12"/>
    </row>
    <row r="19027" spans="1:3" x14ac:dyDescent="0.35">
      <c r="A19027" s="12"/>
      <c r="B19027" s="12"/>
      <c r="C19027" s="12"/>
    </row>
    <row r="19028" spans="1:3" x14ac:dyDescent="0.35">
      <c r="A19028" s="12"/>
      <c r="B19028" s="12"/>
      <c r="C19028" s="12"/>
    </row>
    <row r="19029" spans="1:3" x14ac:dyDescent="0.35">
      <c r="A19029" s="12"/>
      <c r="B19029" s="12"/>
      <c r="C19029" s="12"/>
    </row>
    <row r="19030" spans="1:3" x14ac:dyDescent="0.35">
      <c r="A19030" s="12"/>
      <c r="B19030" s="12"/>
      <c r="C19030" s="12"/>
    </row>
    <row r="19031" spans="1:3" x14ac:dyDescent="0.35">
      <c r="A19031" s="12"/>
      <c r="B19031" s="12"/>
      <c r="C19031" s="12"/>
    </row>
    <row r="19032" spans="1:3" x14ac:dyDescent="0.35">
      <c r="A19032" s="12"/>
      <c r="B19032" s="12"/>
      <c r="C19032" s="12"/>
    </row>
    <row r="19033" spans="1:3" x14ac:dyDescent="0.35">
      <c r="A19033" s="12"/>
      <c r="B19033" s="12"/>
      <c r="C19033" s="12"/>
    </row>
    <row r="19034" spans="1:3" x14ac:dyDescent="0.35">
      <c r="A19034" s="12"/>
      <c r="B19034" s="12"/>
      <c r="C19034" s="12"/>
    </row>
    <row r="19035" spans="1:3" x14ac:dyDescent="0.35">
      <c r="A19035" s="12"/>
      <c r="B19035" s="12"/>
      <c r="C19035" s="12"/>
    </row>
    <row r="19036" spans="1:3" x14ac:dyDescent="0.35">
      <c r="A19036" s="12"/>
      <c r="B19036" s="12"/>
      <c r="C19036" s="12"/>
    </row>
    <row r="19037" spans="1:3" x14ac:dyDescent="0.35">
      <c r="A19037" s="12"/>
      <c r="B19037" s="12"/>
      <c r="C19037" s="12"/>
    </row>
    <row r="19038" spans="1:3" x14ac:dyDescent="0.35">
      <c r="A19038" s="12"/>
      <c r="B19038" s="12"/>
      <c r="C19038" s="12"/>
    </row>
    <row r="19039" spans="1:3" x14ac:dyDescent="0.35">
      <c r="A19039" s="12"/>
      <c r="B19039" s="12"/>
      <c r="C19039" s="12"/>
    </row>
    <row r="19040" spans="1:3" x14ac:dyDescent="0.35">
      <c r="A19040" s="12"/>
      <c r="B19040" s="12"/>
      <c r="C19040" s="12"/>
    </row>
    <row r="19041" spans="1:3" x14ac:dyDescent="0.35">
      <c r="A19041" s="12"/>
      <c r="B19041" s="12"/>
      <c r="C19041" s="12"/>
    </row>
    <row r="19042" spans="1:3" x14ac:dyDescent="0.35">
      <c r="A19042" s="12"/>
      <c r="B19042" s="12"/>
      <c r="C19042" s="12"/>
    </row>
    <row r="19043" spans="1:3" x14ac:dyDescent="0.35">
      <c r="A19043" s="12"/>
      <c r="B19043" s="12"/>
      <c r="C19043" s="12"/>
    </row>
    <row r="19044" spans="1:3" x14ac:dyDescent="0.35">
      <c r="A19044" s="12"/>
      <c r="B19044" s="12"/>
      <c r="C19044" s="12"/>
    </row>
    <row r="19045" spans="1:3" x14ac:dyDescent="0.35">
      <c r="A19045" s="12"/>
      <c r="B19045" s="12"/>
      <c r="C19045" s="12"/>
    </row>
    <row r="19046" spans="1:3" x14ac:dyDescent="0.35">
      <c r="A19046" s="12"/>
      <c r="B19046" s="12"/>
      <c r="C19046" s="12"/>
    </row>
    <row r="19047" spans="1:3" x14ac:dyDescent="0.35">
      <c r="A19047" s="12"/>
      <c r="B19047" s="12"/>
      <c r="C19047" s="12"/>
    </row>
    <row r="19048" spans="1:3" x14ac:dyDescent="0.35">
      <c r="A19048" s="12"/>
      <c r="B19048" s="12"/>
      <c r="C19048" s="12"/>
    </row>
    <row r="19049" spans="1:3" x14ac:dyDescent="0.35">
      <c r="A19049" s="12"/>
      <c r="B19049" s="12"/>
      <c r="C19049" s="12"/>
    </row>
    <row r="19050" spans="1:3" x14ac:dyDescent="0.35">
      <c r="A19050" s="12"/>
      <c r="B19050" s="12"/>
      <c r="C19050" s="12"/>
    </row>
    <row r="19051" spans="1:3" x14ac:dyDescent="0.35">
      <c r="A19051" s="12"/>
      <c r="B19051" s="12"/>
      <c r="C19051" s="12"/>
    </row>
    <row r="19052" spans="1:3" x14ac:dyDescent="0.35">
      <c r="A19052" s="12"/>
      <c r="B19052" s="12"/>
      <c r="C19052" s="12"/>
    </row>
    <row r="19053" spans="1:3" x14ac:dyDescent="0.35">
      <c r="A19053" s="12"/>
      <c r="B19053" s="12"/>
      <c r="C19053" s="12"/>
    </row>
    <row r="19054" spans="1:3" x14ac:dyDescent="0.35">
      <c r="A19054" s="12"/>
      <c r="B19054" s="12"/>
      <c r="C19054" s="12"/>
    </row>
    <row r="19055" spans="1:3" x14ac:dyDescent="0.35">
      <c r="A19055" s="12"/>
      <c r="B19055" s="12"/>
      <c r="C19055" s="12"/>
    </row>
    <row r="19056" spans="1:3" x14ac:dyDescent="0.35">
      <c r="A19056" s="12"/>
      <c r="B19056" s="12"/>
      <c r="C19056" s="12"/>
    </row>
    <row r="19057" spans="1:3" x14ac:dyDescent="0.35">
      <c r="A19057" s="12"/>
      <c r="B19057" s="12"/>
      <c r="C19057" s="12"/>
    </row>
    <row r="19058" spans="1:3" x14ac:dyDescent="0.35">
      <c r="A19058" s="12"/>
      <c r="B19058" s="12"/>
      <c r="C19058" s="12"/>
    </row>
    <row r="19059" spans="1:3" x14ac:dyDescent="0.35">
      <c r="A19059" s="12"/>
      <c r="B19059" s="12"/>
      <c r="C19059" s="12"/>
    </row>
    <row r="19060" spans="1:3" x14ac:dyDescent="0.35">
      <c r="A19060" s="12"/>
      <c r="B19060" s="12"/>
      <c r="C19060" s="12"/>
    </row>
    <row r="19061" spans="1:3" x14ac:dyDescent="0.35">
      <c r="A19061" s="12"/>
      <c r="B19061" s="12"/>
      <c r="C19061" s="12"/>
    </row>
    <row r="19062" spans="1:3" x14ac:dyDescent="0.35">
      <c r="A19062" s="12"/>
      <c r="B19062" s="12"/>
      <c r="C19062" s="12"/>
    </row>
    <row r="19063" spans="1:3" x14ac:dyDescent="0.35">
      <c r="A19063" s="12"/>
      <c r="B19063" s="12"/>
      <c r="C19063" s="12"/>
    </row>
    <row r="19064" spans="1:3" x14ac:dyDescent="0.35">
      <c r="A19064" s="12"/>
      <c r="B19064" s="12"/>
      <c r="C19064" s="12"/>
    </row>
    <row r="19065" spans="1:3" x14ac:dyDescent="0.35">
      <c r="A19065" s="12"/>
      <c r="B19065" s="12"/>
      <c r="C19065" s="12"/>
    </row>
    <row r="19066" spans="1:3" x14ac:dyDescent="0.35">
      <c r="A19066" s="12"/>
      <c r="B19066" s="12"/>
      <c r="C19066" s="12"/>
    </row>
    <row r="19067" spans="1:3" x14ac:dyDescent="0.35">
      <c r="A19067" s="12"/>
      <c r="B19067" s="12"/>
      <c r="C19067" s="12"/>
    </row>
    <row r="19068" spans="1:3" x14ac:dyDescent="0.35">
      <c r="A19068" s="12"/>
      <c r="B19068" s="12"/>
      <c r="C19068" s="12"/>
    </row>
    <row r="19069" spans="1:3" x14ac:dyDescent="0.35">
      <c r="A19069" s="12"/>
      <c r="B19069" s="12"/>
      <c r="C19069" s="12"/>
    </row>
    <row r="19070" spans="1:3" x14ac:dyDescent="0.35">
      <c r="A19070" s="12"/>
      <c r="B19070" s="12"/>
      <c r="C19070" s="12"/>
    </row>
    <row r="19071" spans="1:3" x14ac:dyDescent="0.35">
      <c r="A19071" s="12"/>
      <c r="B19071" s="12"/>
      <c r="C19071" s="12"/>
    </row>
    <row r="19072" spans="1:3" x14ac:dyDescent="0.35">
      <c r="A19072" s="12"/>
      <c r="B19072" s="12"/>
      <c r="C19072" s="12"/>
    </row>
    <row r="19073" spans="1:3" x14ac:dyDescent="0.35">
      <c r="A19073" s="12"/>
      <c r="B19073" s="12"/>
      <c r="C19073" s="12"/>
    </row>
    <row r="19074" spans="1:3" x14ac:dyDescent="0.35">
      <c r="A19074" s="12"/>
      <c r="B19074" s="12"/>
      <c r="C19074" s="12"/>
    </row>
    <row r="19075" spans="1:3" x14ac:dyDescent="0.35">
      <c r="A19075" s="12"/>
      <c r="B19075" s="12"/>
      <c r="C19075" s="12"/>
    </row>
    <row r="19076" spans="1:3" x14ac:dyDescent="0.35">
      <c r="A19076" s="12"/>
      <c r="B19076" s="12"/>
      <c r="C19076" s="12"/>
    </row>
    <row r="19077" spans="1:3" x14ac:dyDescent="0.35">
      <c r="A19077" s="12"/>
      <c r="B19077" s="12"/>
      <c r="C19077" s="12"/>
    </row>
    <row r="19078" spans="1:3" x14ac:dyDescent="0.35">
      <c r="A19078" s="12"/>
      <c r="B19078" s="12"/>
      <c r="C19078" s="12"/>
    </row>
    <row r="19079" spans="1:3" x14ac:dyDescent="0.35">
      <c r="A19079" s="12"/>
      <c r="B19079" s="12"/>
      <c r="C19079" s="12"/>
    </row>
    <row r="19080" spans="1:3" x14ac:dyDescent="0.35">
      <c r="A19080" s="12"/>
      <c r="B19080" s="12"/>
      <c r="C19080" s="12"/>
    </row>
    <row r="19081" spans="1:3" x14ac:dyDescent="0.35">
      <c r="A19081" s="12"/>
      <c r="B19081" s="12"/>
      <c r="C19081" s="12"/>
    </row>
    <row r="19082" spans="1:3" x14ac:dyDescent="0.35">
      <c r="A19082" s="12"/>
      <c r="B19082" s="12"/>
      <c r="C19082" s="12"/>
    </row>
    <row r="19083" spans="1:3" x14ac:dyDescent="0.35">
      <c r="A19083" s="12"/>
      <c r="B19083" s="12"/>
      <c r="C19083" s="12"/>
    </row>
    <row r="19084" spans="1:3" x14ac:dyDescent="0.35">
      <c r="A19084" s="12"/>
      <c r="B19084" s="12"/>
      <c r="C19084" s="12"/>
    </row>
    <row r="19085" spans="1:3" x14ac:dyDescent="0.35">
      <c r="A19085" s="12"/>
      <c r="B19085" s="12"/>
      <c r="C19085" s="12"/>
    </row>
    <row r="19086" spans="1:3" x14ac:dyDescent="0.35">
      <c r="A19086" s="12"/>
      <c r="B19086" s="12"/>
      <c r="C19086" s="12"/>
    </row>
    <row r="19087" spans="1:3" x14ac:dyDescent="0.35">
      <c r="A19087" s="12"/>
      <c r="B19087" s="12"/>
      <c r="C19087" s="12"/>
    </row>
    <row r="19088" spans="1:3" x14ac:dyDescent="0.35">
      <c r="A19088" s="12"/>
      <c r="B19088" s="12"/>
      <c r="C19088" s="12"/>
    </row>
    <row r="19089" spans="1:3" x14ac:dyDescent="0.35">
      <c r="A19089" s="12"/>
      <c r="B19089" s="12"/>
      <c r="C19089" s="12"/>
    </row>
    <row r="19090" spans="1:3" x14ac:dyDescent="0.35">
      <c r="A19090" s="12"/>
      <c r="B19090" s="12"/>
      <c r="C19090" s="12"/>
    </row>
    <row r="19091" spans="1:3" x14ac:dyDescent="0.35">
      <c r="A19091" s="12"/>
      <c r="B19091" s="12"/>
      <c r="C19091" s="12"/>
    </row>
    <row r="19092" spans="1:3" x14ac:dyDescent="0.35">
      <c r="A19092" s="12"/>
      <c r="B19092" s="12"/>
      <c r="C19092" s="12"/>
    </row>
    <row r="19093" spans="1:3" x14ac:dyDescent="0.35">
      <c r="A19093" s="12"/>
      <c r="B19093" s="12"/>
      <c r="C19093" s="12"/>
    </row>
    <row r="19094" spans="1:3" x14ac:dyDescent="0.35">
      <c r="A19094" s="12"/>
      <c r="B19094" s="12"/>
      <c r="C19094" s="12"/>
    </row>
    <row r="19095" spans="1:3" x14ac:dyDescent="0.35">
      <c r="A19095" s="12"/>
      <c r="B19095" s="12"/>
      <c r="C19095" s="12"/>
    </row>
    <row r="19096" spans="1:3" x14ac:dyDescent="0.35">
      <c r="A19096" s="12"/>
      <c r="B19096" s="12"/>
      <c r="C19096" s="12"/>
    </row>
    <row r="19097" spans="1:3" x14ac:dyDescent="0.35">
      <c r="A19097" s="12"/>
      <c r="B19097" s="12"/>
      <c r="C19097" s="12"/>
    </row>
    <row r="19098" spans="1:3" x14ac:dyDescent="0.35">
      <c r="A19098" s="12"/>
      <c r="B19098" s="12"/>
      <c r="C19098" s="12"/>
    </row>
    <row r="19099" spans="1:3" x14ac:dyDescent="0.35">
      <c r="A19099" s="12"/>
      <c r="B19099" s="12"/>
      <c r="C19099" s="12"/>
    </row>
    <row r="19100" spans="1:3" x14ac:dyDescent="0.35">
      <c r="A19100" s="12"/>
      <c r="B19100" s="12"/>
      <c r="C19100" s="12"/>
    </row>
    <row r="19101" spans="1:3" x14ac:dyDescent="0.35">
      <c r="A19101" s="12"/>
      <c r="B19101" s="12"/>
      <c r="C19101" s="12"/>
    </row>
    <row r="19102" spans="1:3" x14ac:dyDescent="0.35">
      <c r="A19102" s="12"/>
      <c r="B19102" s="12"/>
      <c r="C19102" s="12"/>
    </row>
    <row r="19103" spans="1:3" x14ac:dyDescent="0.35">
      <c r="A19103" s="12"/>
      <c r="B19103" s="12"/>
      <c r="C19103" s="12"/>
    </row>
    <row r="19104" spans="1:3" x14ac:dyDescent="0.35">
      <c r="A19104" s="12"/>
      <c r="B19104" s="12"/>
      <c r="C19104" s="12"/>
    </row>
    <row r="19105" spans="1:3" x14ac:dyDescent="0.35">
      <c r="A19105" s="12"/>
      <c r="B19105" s="12"/>
      <c r="C19105" s="12"/>
    </row>
    <row r="19106" spans="1:3" x14ac:dyDescent="0.35">
      <c r="A19106" s="12"/>
      <c r="B19106" s="12"/>
      <c r="C19106" s="12"/>
    </row>
    <row r="19107" spans="1:3" x14ac:dyDescent="0.35">
      <c r="A19107" s="12"/>
      <c r="B19107" s="12"/>
      <c r="C19107" s="12"/>
    </row>
    <row r="19108" spans="1:3" x14ac:dyDescent="0.35">
      <c r="A19108" s="12"/>
      <c r="B19108" s="12"/>
      <c r="C19108" s="12"/>
    </row>
    <row r="19109" spans="1:3" x14ac:dyDescent="0.35">
      <c r="A19109" s="12"/>
      <c r="B19109" s="12"/>
      <c r="C19109" s="12"/>
    </row>
    <row r="19110" spans="1:3" x14ac:dyDescent="0.35">
      <c r="A19110" s="12"/>
      <c r="B19110" s="12"/>
      <c r="C19110" s="12"/>
    </row>
    <row r="19111" spans="1:3" x14ac:dyDescent="0.35">
      <c r="A19111" s="12"/>
      <c r="B19111" s="12"/>
      <c r="C19111" s="12"/>
    </row>
    <row r="19112" spans="1:3" x14ac:dyDescent="0.35">
      <c r="A19112" s="12"/>
      <c r="B19112" s="12"/>
      <c r="C19112" s="12"/>
    </row>
    <row r="19113" spans="1:3" x14ac:dyDescent="0.35">
      <c r="A19113" s="12"/>
      <c r="B19113" s="12"/>
      <c r="C19113" s="12"/>
    </row>
    <row r="19114" spans="1:3" x14ac:dyDescent="0.35">
      <c r="A19114" s="12"/>
      <c r="B19114" s="12"/>
      <c r="C19114" s="12"/>
    </row>
    <row r="19115" spans="1:3" x14ac:dyDescent="0.35">
      <c r="A19115" s="12"/>
      <c r="B19115" s="12"/>
      <c r="C19115" s="12"/>
    </row>
    <row r="19116" spans="1:3" x14ac:dyDescent="0.35">
      <c r="A19116" s="12"/>
      <c r="B19116" s="12"/>
      <c r="C19116" s="12"/>
    </row>
    <row r="19117" spans="1:3" x14ac:dyDescent="0.35">
      <c r="A19117" s="12"/>
      <c r="B19117" s="12"/>
      <c r="C19117" s="12"/>
    </row>
    <row r="19118" spans="1:3" x14ac:dyDescent="0.35">
      <c r="A19118" s="12"/>
      <c r="B19118" s="12"/>
      <c r="C19118" s="12"/>
    </row>
    <row r="19119" spans="1:3" x14ac:dyDescent="0.35">
      <c r="A19119" s="12"/>
      <c r="B19119" s="12"/>
      <c r="C19119" s="12"/>
    </row>
    <row r="19120" spans="1:3" x14ac:dyDescent="0.35">
      <c r="A19120" s="12"/>
      <c r="B19120" s="12"/>
      <c r="C19120" s="12"/>
    </row>
    <row r="19121" spans="1:3" x14ac:dyDescent="0.35">
      <c r="A19121" s="12"/>
      <c r="B19121" s="12"/>
      <c r="C19121" s="12"/>
    </row>
    <row r="19122" spans="1:3" x14ac:dyDescent="0.35">
      <c r="A19122" s="12"/>
      <c r="B19122" s="12"/>
      <c r="C19122" s="12"/>
    </row>
    <row r="19123" spans="1:3" x14ac:dyDescent="0.35">
      <c r="A19123" s="12"/>
      <c r="B19123" s="12"/>
      <c r="C19123" s="12"/>
    </row>
    <row r="19124" spans="1:3" x14ac:dyDescent="0.35">
      <c r="A19124" s="12"/>
      <c r="B19124" s="12"/>
      <c r="C19124" s="12"/>
    </row>
    <row r="19125" spans="1:3" x14ac:dyDescent="0.35">
      <c r="A19125" s="12"/>
      <c r="B19125" s="12"/>
      <c r="C19125" s="12"/>
    </row>
    <row r="19126" spans="1:3" x14ac:dyDescent="0.35">
      <c r="A19126" s="12"/>
      <c r="B19126" s="12"/>
      <c r="C19126" s="12"/>
    </row>
    <row r="19127" spans="1:3" x14ac:dyDescent="0.35">
      <c r="A19127" s="12"/>
      <c r="B19127" s="12"/>
      <c r="C19127" s="12"/>
    </row>
    <row r="19128" spans="1:3" x14ac:dyDescent="0.35">
      <c r="A19128" s="12"/>
      <c r="B19128" s="12"/>
      <c r="C19128" s="12"/>
    </row>
    <row r="19129" spans="1:3" x14ac:dyDescent="0.35">
      <c r="A19129" s="12"/>
      <c r="B19129" s="12"/>
      <c r="C19129" s="12"/>
    </row>
    <row r="19130" spans="1:3" x14ac:dyDescent="0.35">
      <c r="A19130" s="12"/>
      <c r="B19130" s="12"/>
      <c r="C19130" s="12"/>
    </row>
    <row r="19131" spans="1:3" x14ac:dyDescent="0.35">
      <c r="A19131" s="12"/>
      <c r="B19131" s="12"/>
      <c r="C19131" s="12"/>
    </row>
    <row r="19132" spans="1:3" x14ac:dyDescent="0.35">
      <c r="A19132" s="12"/>
      <c r="B19132" s="12"/>
      <c r="C19132" s="12"/>
    </row>
    <row r="19133" spans="1:3" x14ac:dyDescent="0.35">
      <c r="A19133" s="12"/>
      <c r="B19133" s="12"/>
      <c r="C19133" s="12"/>
    </row>
    <row r="19134" spans="1:3" x14ac:dyDescent="0.35">
      <c r="A19134" s="12"/>
      <c r="B19134" s="12"/>
      <c r="C19134" s="12"/>
    </row>
    <row r="19135" spans="1:3" x14ac:dyDescent="0.35">
      <c r="A19135" s="12"/>
      <c r="B19135" s="12"/>
      <c r="C19135" s="12"/>
    </row>
    <row r="19136" spans="1:3" x14ac:dyDescent="0.35">
      <c r="A19136" s="12"/>
      <c r="B19136" s="12"/>
      <c r="C19136" s="12"/>
    </row>
    <row r="19137" spans="1:3" x14ac:dyDescent="0.35">
      <c r="A19137" s="12"/>
      <c r="B19137" s="12"/>
      <c r="C19137" s="12"/>
    </row>
    <row r="19138" spans="1:3" x14ac:dyDescent="0.35">
      <c r="A19138" s="12"/>
      <c r="B19138" s="12"/>
      <c r="C19138" s="12"/>
    </row>
    <row r="19139" spans="1:3" x14ac:dyDescent="0.35">
      <c r="A19139" s="12"/>
      <c r="B19139" s="12"/>
      <c r="C19139" s="12"/>
    </row>
    <row r="19140" spans="1:3" x14ac:dyDescent="0.35">
      <c r="A19140" s="12"/>
      <c r="B19140" s="12"/>
      <c r="C19140" s="12"/>
    </row>
    <row r="19141" spans="1:3" x14ac:dyDescent="0.35">
      <c r="A19141" s="12"/>
      <c r="B19141" s="12"/>
      <c r="C19141" s="12"/>
    </row>
    <row r="19142" spans="1:3" x14ac:dyDescent="0.35">
      <c r="A19142" s="12"/>
      <c r="B19142" s="12"/>
      <c r="C19142" s="12"/>
    </row>
    <row r="19143" spans="1:3" x14ac:dyDescent="0.35">
      <c r="A19143" s="12"/>
      <c r="B19143" s="12"/>
      <c r="C19143" s="12"/>
    </row>
    <row r="19144" spans="1:3" x14ac:dyDescent="0.35">
      <c r="A19144" s="12"/>
      <c r="B19144" s="12"/>
      <c r="C19144" s="12"/>
    </row>
    <row r="19145" spans="1:3" x14ac:dyDescent="0.35">
      <c r="A19145" s="12"/>
      <c r="B19145" s="12"/>
      <c r="C19145" s="12"/>
    </row>
    <row r="19146" spans="1:3" x14ac:dyDescent="0.35">
      <c r="A19146" s="12"/>
      <c r="B19146" s="12"/>
      <c r="C19146" s="12"/>
    </row>
    <row r="19147" spans="1:3" x14ac:dyDescent="0.35">
      <c r="A19147" s="12"/>
      <c r="B19147" s="12"/>
      <c r="C19147" s="12"/>
    </row>
    <row r="19148" spans="1:3" x14ac:dyDescent="0.35">
      <c r="A19148" s="12"/>
      <c r="B19148" s="12"/>
      <c r="C19148" s="12"/>
    </row>
    <row r="19149" spans="1:3" x14ac:dyDescent="0.35">
      <c r="A19149" s="12"/>
      <c r="B19149" s="12"/>
      <c r="C19149" s="12"/>
    </row>
    <row r="19150" spans="1:3" x14ac:dyDescent="0.35">
      <c r="A19150" s="12"/>
      <c r="B19150" s="12"/>
      <c r="C19150" s="12"/>
    </row>
    <row r="19151" spans="1:3" x14ac:dyDescent="0.35">
      <c r="A19151" s="12"/>
      <c r="B19151" s="12"/>
      <c r="C19151" s="12"/>
    </row>
    <row r="19152" spans="1:3" x14ac:dyDescent="0.35">
      <c r="A19152" s="12"/>
      <c r="B19152" s="12"/>
      <c r="C19152" s="12"/>
    </row>
    <row r="19153" spans="1:3" x14ac:dyDescent="0.35">
      <c r="A19153" s="12"/>
      <c r="B19153" s="12"/>
      <c r="C19153" s="12"/>
    </row>
    <row r="19154" spans="1:3" x14ac:dyDescent="0.35">
      <c r="A19154" s="12"/>
      <c r="B19154" s="12"/>
      <c r="C19154" s="12"/>
    </row>
    <row r="19155" spans="1:3" x14ac:dyDescent="0.35">
      <c r="A19155" s="12"/>
      <c r="B19155" s="12"/>
      <c r="C19155" s="12"/>
    </row>
    <row r="19156" spans="1:3" x14ac:dyDescent="0.35">
      <c r="A19156" s="12"/>
      <c r="B19156" s="12"/>
      <c r="C19156" s="12"/>
    </row>
    <row r="19157" spans="1:3" x14ac:dyDescent="0.35">
      <c r="A19157" s="12"/>
      <c r="B19157" s="12"/>
      <c r="C19157" s="12"/>
    </row>
    <row r="19158" spans="1:3" x14ac:dyDescent="0.35">
      <c r="A19158" s="12"/>
      <c r="B19158" s="12"/>
      <c r="C19158" s="12"/>
    </row>
    <row r="19159" spans="1:3" x14ac:dyDescent="0.35">
      <c r="A19159" s="12"/>
      <c r="B19159" s="12"/>
      <c r="C19159" s="12"/>
    </row>
    <row r="19160" spans="1:3" x14ac:dyDescent="0.35">
      <c r="A19160" s="12"/>
      <c r="B19160" s="12"/>
      <c r="C19160" s="12"/>
    </row>
    <row r="19161" spans="1:3" x14ac:dyDescent="0.35">
      <c r="A19161" s="12"/>
      <c r="B19161" s="12"/>
      <c r="C19161" s="12"/>
    </row>
    <row r="19162" spans="1:3" x14ac:dyDescent="0.35">
      <c r="A19162" s="12"/>
      <c r="B19162" s="12"/>
      <c r="C19162" s="12"/>
    </row>
    <row r="19163" spans="1:3" x14ac:dyDescent="0.35">
      <c r="A19163" s="12"/>
      <c r="B19163" s="12"/>
      <c r="C19163" s="12"/>
    </row>
    <row r="19164" spans="1:3" x14ac:dyDescent="0.35">
      <c r="A19164" s="12"/>
      <c r="B19164" s="12"/>
      <c r="C19164" s="12"/>
    </row>
    <row r="19165" spans="1:3" x14ac:dyDescent="0.35">
      <c r="A19165" s="12"/>
      <c r="B19165" s="12"/>
      <c r="C19165" s="12"/>
    </row>
    <row r="19166" spans="1:3" x14ac:dyDescent="0.35">
      <c r="A19166" s="12"/>
      <c r="B19166" s="12"/>
      <c r="C19166" s="12"/>
    </row>
    <row r="19167" spans="1:3" x14ac:dyDescent="0.35">
      <c r="A19167" s="12"/>
      <c r="B19167" s="12"/>
      <c r="C19167" s="12"/>
    </row>
    <row r="19168" spans="1:3" x14ac:dyDescent="0.35">
      <c r="A19168" s="12"/>
      <c r="B19168" s="12"/>
      <c r="C19168" s="12"/>
    </row>
    <row r="19169" spans="1:3" x14ac:dyDescent="0.35">
      <c r="A19169" s="12"/>
      <c r="B19169" s="12"/>
      <c r="C19169" s="12"/>
    </row>
    <row r="19170" spans="1:3" x14ac:dyDescent="0.35">
      <c r="A19170" s="12"/>
      <c r="B19170" s="12"/>
      <c r="C19170" s="12"/>
    </row>
    <row r="19171" spans="1:3" x14ac:dyDescent="0.35">
      <c r="A19171" s="12"/>
      <c r="B19171" s="12"/>
      <c r="C19171" s="12"/>
    </row>
    <row r="19172" spans="1:3" x14ac:dyDescent="0.35">
      <c r="A19172" s="12"/>
      <c r="B19172" s="12"/>
      <c r="C19172" s="12"/>
    </row>
    <row r="19173" spans="1:3" x14ac:dyDescent="0.35">
      <c r="A19173" s="12"/>
      <c r="B19173" s="12"/>
      <c r="C19173" s="12"/>
    </row>
    <row r="19174" spans="1:3" x14ac:dyDescent="0.35">
      <c r="A19174" s="12"/>
      <c r="B19174" s="12"/>
      <c r="C19174" s="12"/>
    </row>
    <row r="19175" spans="1:3" x14ac:dyDescent="0.35">
      <c r="A19175" s="12"/>
      <c r="B19175" s="12"/>
      <c r="C19175" s="12"/>
    </row>
    <row r="19176" spans="1:3" x14ac:dyDescent="0.35">
      <c r="A19176" s="12"/>
      <c r="B19176" s="12"/>
      <c r="C19176" s="12"/>
    </row>
    <row r="19177" spans="1:3" x14ac:dyDescent="0.35">
      <c r="A19177" s="12"/>
      <c r="B19177" s="12"/>
      <c r="C19177" s="12"/>
    </row>
    <row r="19178" spans="1:3" x14ac:dyDescent="0.35">
      <c r="A19178" s="12"/>
      <c r="B19178" s="12"/>
      <c r="C19178" s="12"/>
    </row>
    <row r="19179" spans="1:3" x14ac:dyDescent="0.35">
      <c r="A19179" s="12"/>
      <c r="B19179" s="12"/>
      <c r="C19179" s="12"/>
    </row>
    <row r="19180" spans="1:3" x14ac:dyDescent="0.35">
      <c r="A19180" s="12"/>
      <c r="B19180" s="12"/>
      <c r="C19180" s="12"/>
    </row>
    <row r="19181" spans="1:3" x14ac:dyDescent="0.35">
      <c r="A19181" s="12"/>
      <c r="B19181" s="12"/>
      <c r="C19181" s="12"/>
    </row>
    <row r="19182" spans="1:3" x14ac:dyDescent="0.35">
      <c r="A19182" s="12"/>
      <c r="B19182" s="12"/>
      <c r="C19182" s="12"/>
    </row>
    <row r="19183" spans="1:3" x14ac:dyDescent="0.35">
      <c r="A19183" s="12"/>
      <c r="B19183" s="12"/>
      <c r="C19183" s="12"/>
    </row>
    <row r="19184" spans="1:3" x14ac:dyDescent="0.35">
      <c r="A19184" s="12"/>
      <c r="B19184" s="12"/>
      <c r="C19184" s="12"/>
    </row>
    <row r="19185" spans="1:3" x14ac:dyDescent="0.35">
      <c r="A19185" s="12"/>
      <c r="B19185" s="12"/>
      <c r="C19185" s="12"/>
    </row>
    <row r="19186" spans="1:3" x14ac:dyDescent="0.35">
      <c r="A19186" s="12"/>
      <c r="B19186" s="12"/>
      <c r="C19186" s="12"/>
    </row>
    <row r="19187" spans="1:3" x14ac:dyDescent="0.35">
      <c r="A19187" s="12"/>
      <c r="B19187" s="12"/>
      <c r="C19187" s="12"/>
    </row>
    <row r="19188" spans="1:3" x14ac:dyDescent="0.35">
      <c r="A19188" s="12"/>
      <c r="B19188" s="12"/>
      <c r="C19188" s="12"/>
    </row>
    <row r="19189" spans="1:3" x14ac:dyDescent="0.35">
      <c r="A19189" s="12"/>
      <c r="B19189" s="12"/>
      <c r="C19189" s="12"/>
    </row>
    <row r="19190" spans="1:3" x14ac:dyDescent="0.35">
      <c r="A19190" s="12"/>
      <c r="B19190" s="12"/>
      <c r="C19190" s="12"/>
    </row>
    <row r="19191" spans="1:3" x14ac:dyDescent="0.35">
      <c r="A19191" s="12"/>
      <c r="B19191" s="12"/>
      <c r="C19191" s="12"/>
    </row>
    <row r="19192" spans="1:3" x14ac:dyDescent="0.35">
      <c r="A19192" s="12"/>
      <c r="B19192" s="12"/>
      <c r="C19192" s="12"/>
    </row>
    <row r="19193" spans="1:3" x14ac:dyDescent="0.35">
      <c r="A19193" s="12"/>
      <c r="B19193" s="12"/>
      <c r="C19193" s="12"/>
    </row>
    <row r="19194" spans="1:3" x14ac:dyDescent="0.35">
      <c r="A19194" s="12"/>
      <c r="B19194" s="12"/>
      <c r="C19194" s="12"/>
    </row>
    <row r="19195" spans="1:3" x14ac:dyDescent="0.35">
      <c r="A19195" s="12"/>
      <c r="B19195" s="12"/>
      <c r="C19195" s="12"/>
    </row>
    <row r="19196" spans="1:3" x14ac:dyDescent="0.35">
      <c r="A19196" s="12"/>
      <c r="B19196" s="12"/>
      <c r="C19196" s="12"/>
    </row>
    <row r="19197" spans="1:3" x14ac:dyDescent="0.35">
      <c r="A19197" s="12"/>
      <c r="B19197" s="12"/>
      <c r="C19197" s="12"/>
    </row>
    <row r="19198" spans="1:3" x14ac:dyDescent="0.35">
      <c r="A19198" s="12"/>
      <c r="B19198" s="12"/>
      <c r="C19198" s="12"/>
    </row>
    <row r="19199" spans="1:3" x14ac:dyDescent="0.35">
      <c r="A19199" s="12"/>
      <c r="B19199" s="12"/>
      <c r="C19199" s="12"/>
    </row>
    <row r="19200" spans="1:3" x14ac:dyDescent="0.35">
      <c r="A19200" s="12"/>
      <c r="B19200" s="12"/>
      <c r="C19200" s="12"/>
    </row>
    <row r="19201" spans="1:3" x14ac:dyDescent="0.35">
      <c r="A19201" s="12"/>
      <c r="B19201" s="12"/>
      <c r="C19201" s="12"/>
    </row>
    <row r="19202" spans="1:3" x14ac:dyDescent="0.35">
      <c r="A19202" s="12"/>
      <c r="B19202" s="12"/>
      <c r="C19202" s="12"/>
    </row>
    <row r="19203" spans="1:3" x14ac:dyDescent="0.35">
      <c r="A19203" s="12"/>
      <c r="B19203" s="12"/>
      <c r="C19203" s="12"/>
    </row>
    <row r="19204" spans="1:3" x14ac:dyDescent="0.35">
      <c r="A19204" s="12"/>
      <c r="B19204" s="12"/>
      <c r="C19204" s="12"/>
    </row>
    <row r="19205" spans="1:3" x14ac:dyDescent="0.35">
      <c r="A19205" s="12"/>
      <c r="B19205" s="12"/>
      <c r="C19205" s="12"/>
    </row>
    <row r="19206" spans="1:3" x14ac:dyDescent="0.35">
      <c r="A19206" s="12"/>
      <c r="B19206" s="12"/>
      <c r="C19206" s="12"/>
    </row>
    <row r="19207" spans="1:3" x14ac:dyDescent="0.35">
      <c r="A19207" s="12"/>
      <c r="B19207" s="12"/>
      <c r="C19207" s="12"/>
    </row>
    <row r="19208" spans="1:3" x14ac:dyDescent="0.35">
      <c r="A19208" s="12"/>
      <c r="B19208" s="12"/>
      <c r="C19208" s="12"/>
    </row>
    <row r="19209" spans="1:3" x14ac:dyDescent="0.35">
      <c r="A19209" s="12"/>
      <c r="B19209" s="12"/>
      <c r="C19209" s="12"/>
    </row>
    <row r="19210" spans="1:3" x14ac:dyDescent="0.35">
      <c r="A19210" s="12"/>
      <c r="B19210" s="12"/>
      <c r="C19210" s="12"/>
    </row>
    <row r="19211" spans="1:3" x14ac:dyDescent="0.35">
      <c r="A19211" s="12"/>
      <c r="B19211" s="12"/>
      <c r="C19211" s="12"/>
    </row>
    <row r="19212" spans="1:3" x14ac:dyDescent="0.35">
      <c r="A19212" s="12"/>
      <c r="B19212" s="12"/>
      <c r="C19212" s="12"/>
    </row>
    <row r="19213" spans="1:3" x14ac:dyDescent="0.35">
      <c r="A19213" s="12"/>
      <c r="B19213" s="12"/>
      <c r="C19213" s="12"/>
    </row>
    <row r="19214" spans="1:3" x14ac:dyDescent="0.35">
      <c r="A19214" s="12"/>
      <c r="B19214" s="12"/>
      <c r="C19214" s="12"/>
    </row>
    <row r="19215" spans="1:3" x14ac:dyDescent="0.35">
      <c r="A19215" s="12"/>
      <c r="B19215" s="12"/>
      <c r="C19215" s="12"/>
    </row>
    <row r="19216" spans="1:3" x14ac:dyDescent="0.35">
      <c r="A19216" s="12"/>
      <c r="B19216" s="12"/>
      <c r="C19216" s="12"/>
    </row>
    <row r="19217" spans="1:3" x14ac:dyDescent="0.35">
      <c r="A19217" s="12"/>
      <c r="B19217" s="12"/>
      <c r="C19217" s="12"/>
    </row>
    <row r="19218" spans="1:3" x14ac:dyDescent="0.35">
      <c r="A19218" s="12"/>
      <c r="B19218" s="12"/>
      <c r="C19218" s="12"/>
    </row>
    <row r="19219" spans="1:3" x14ac:dyDescent="0.35">
      <c r="A19219" s="12"/>
      <c r="B19219" s="12"/>
      <c r="C19219" s="12"/>
    </row>
    <row r="19220" spans="1:3" x14ac:dyDescent="0.35">
      <c r="A19220" s="12"/>
      <c r="B19220" s="12"/>
      <c r="C19220" s="12"/>
    </row>
    <row r="19221" spans="1:3" x14ac:dyDescent="0.35">
      <c r="A19221" s="12"/>
      <c r="B19221" s="12"/>
      <c r="C19221" s="12"/>
    </row>
    <row r="19222" spans="1:3" x14ac:dyDescent="0.35">
      <c r="A19222" s="12"/>
      <c r="B19222" s="12"/>
      <c r="C19222" s="12"/>
    </row>
    <row r="19223" spans="1:3" x14ac:dyDescent="0.35">
      <c r="A19223" s="12"/>
      <c r="B19223" s="12"/>
      <c r="C19223" s="12"/>
    </row>
    <row r="19224" spans="1:3" x14ac:dyDescent="0.35">
      <c r="A19224" s="12"/>
      <c r="B19224" s="12"/>
      <c r="C19224" s="12"/>
    </row>
    <row r="19225" spans="1:3" x14ac:dyDescent="0.35">
      <c r="A19225" s="12"/>
      <c r="B19225" s="12"/>
      <c r="C19225" s="12"/>
    </row>
    <row r="19226" spans="1:3" x14ac:dyDescent="0.35">
      <c r="A19226" s="12"/>
      <c r="B19226" s="12"/>
      <c r="C19226" s="12"/>
    </row>
    <row r="19227" spans="1:3" x14ac:dyDescent="0.35">
      <c r="A19227" s="12"/>
      <c r="B19227" s="12"/>
      <c r="C19227" s="12"/>
    </row>
    <row r="19228" spans="1:3" x14ac:dyDescent="0.35">
      <c r="A19228" s="12"/>
      <c r="B19228" s="12"/>
      <c r="C19228" s="12"/>
    </row>
    <row r="19229" spans="1:3" x14ac:dyDescent="0.35">
      <c r="A19229" s="12"/>
      <c r="B19229" s="12"/>
      <c r="C19229" s="12"/>
    </row>
    <row r="19230" spans="1:3" x14ac:dyDescent="0.35">
      <c r="A19230" s="12"/>
      <c r="B19230" s="12"/>
      <c r="C19230" s="12"/>
    </row>
    <row r="19231" spans="1:3" x14ac:dyDescent="0.35">
      <c r="A19231" s="12"/>
      <c r="B19231" s="12"/>
      <c r="C19231" s="12"/>
    </row>
    <row r="19232" spans="1:3" x14ac:dyDescent="0.35">
      <c r="A19232" s="12"/>
      <c r="B19232" s="12"/>
      <c r="C19232" s="12"/>
    </row>
    <row r="19233" spans="1:3" x14ac:dyDescent="0.35">
      <c r="A19233" s="12"/>
      <c r="B19233" s="12"/>
      <c r="C19233" s="12"/>
    </row>
    <row r="19234" spans="1:3" x14ac:dyDescent="0.35">
      <c r="A19234" s="12"/>
      <c r="B19234" s="12"/>
      <c r="C19234" s="12"/>
    </row>
    <row r="19235" spans="1:3" x14ac:dyDescent="0.35">
      <c r="A19235" s="12"/>
      <c r="B19235" s="12"/>
      <c r="C19235" s="12"/>
    </row>
    <row r="19236" spans="1:3" x14ac:dyDescent="0.35">
      <c r="A19236" s="12"/>
      <c r="B19236" s="12"/>
      <c r="C19236" s="12"/>
    </row>
    <row r="19237" spans="1:3" x14ac:dyDescent="0.35">
      <c r="A19237" s="12"/>
      <c r="B19237" s="12"/>
      <c r="C19237" s="12"/>
    </row>
    <row r="19238" spans="1:3" x14ac:dyDescent="0.35">
      <c r="A19238" s="12"/>
      <c r="B19238" s="12"/>
      <c r="C19238" s="12"/>
    </row>
    <row r="19239" spans="1:3" x14ac:dyDescent="0.35">
      <c r="A19239" s="12"/>
      <c r="B19239" s="12"/>
      <c r="C19239" s="12"/>
    </row>
    <row r="19240" spans="1:3" x14ac:dyDescent="0.35">
      <c r="A19240" s="12"/>
      <c r="B19240" s="12"/>
      <c r="C19240" s="12"/>
    </row>
    <row r="19241" spans="1:3" x14ac:dyDescent="0.35">
      <c r="A19241" s="12"/>
      <c r="B19241" s="12"/>
      <c r="C19241" s="12"/>
    </row>
    <row r="19242" spans="1:3" x14ac:dyDescent="0.35">
      <c r="A19242" s="12"/>
      <c r="B19242" s="12"/>
      <c r="C19242" s="12"/>
    </row>
    <row r="19243" spans="1:3" x14ac:dyDescent="0.35">
      <c r="A19243" s="12"/>
      <c r="B19243" s="12"/>
      <c r="C19243" s="12"/>
    </row>
    <row r="19244" spans="1:3" x14ac:dyDescent="0.35">
      <c r="A19244" s="12"/>
      <c r="B19244" s="12"/>
      <c r="C19244" s="12"/>
    </row>
    <row r="19245" spans="1:3" x14ac:dyDescent="0.35">
      <c r="A19245" s="12"/>
      <c r="B19245" s="12"/>
      <c r="C19245" s="12"/>
    </row>
    <row r="19246" spans="1:3" x14ac:dyDescent="0.35">
      <c r="A19246" s="12"/>
      <c r="B19246" s="12"/>
      <c r="C19246" s="12"/>
    </row>
    <row r="19247" spans="1:3" x14ac:dyDescent="0.35">
      <c r="A19247" s="12"/>
      <c r="B19247" s="12"/>
      <c r="C19247" s="12"/>
    </row>
    <row r="19248" spans="1:3" x14ac:dyDescent="0.35">
      <c r="A19248" s="12"/>
      <c r="B19248" s="12"/>
      <c r="C19248" s="12"/>
    </row>
    <row r="19249" spans="1:3" x14ac:dyDescent="0.35">
      <c r="A19249" s="12"/>
      <c r="B19249" s="12"/>
      <c r="C19249" s="12"/>
    </row>
    <row r="19250" spans="1:3" x14ac:dyDescent="0.35">
      <c r="A19250" s="12"/>
      <c r="B19250" s="12"/>
      <c r="C19250" s="12"/>
    </row>
    <row r="19251" spans="1:3" x14ac:dyDescent="0.35">
      <c r="A19251" s="12"/>
      <c r="B19251" s="12"/>
      <c r="C19251" s="12"/>
    </row>
    <row r="19252" spans="1:3" x14ac:dyDescent="0.35">
      <c r="A19252" s="12"/>
      <c r="B19252" s="12"/>
      <c r="C19252" s="12"/>
    </row>
    <row r="19253" spans="1:3" x14ac:dyDescent="0.35">
      <c r="A19253" s="12"/>
      <c r="B19253" s="12"/>
      <c r="C19253" s="12"/>
    </row>
    <row r="19254" spans="1:3" x14ac:dyDescent="0.35">
      <c r="A19254" s="12"/>
      <c r="B19254" s="12"/>
      <c r="C19254" s="12"/>
    </row>
    <row r="19255" spans="1:3" x14ac:dyDescent="0.35">
      <c r="A19255" s="12"/>
      <c r="B19255" s="12"/>
      <c r="C19255" s="12"/>
    </row>
    <row r="19256" spans="1:3" x14ac:dyDescent="0.35">
      <c r="A19256" s="12"/>
      <c r="B19256" s="12"/>
      <c r="C19256" s="12"/>
    </row>
    <row r="19257" spans="1:3" x14ac:dyDescent="0.35">
      <c r="A19257" s="12"/>
      <c r="B19257" s="12"/>
      <c r="C19257" s="12"/>
    </row>
    <row r="19258" spans="1:3" x14ac:dyDescent="0.35">
      <c r="A19258" s="12"/>
      <c r="B19258" s="12"/>
      <c r="C19258" s="12"/>
    </row>
    <row r="19259" spans="1:3" x14ac:dyDescent="0.35">
      <c r="A19259" s="12"/>
      <c r="B19259" s="12"/>
      <c r="C19259" s="12"/>
    </row>
    <row r="19260" spans="1:3" x14ac:dyDescent="0.35">
      <c r="A19260" s="12"/>
      <c r="B19260" s="12"/>
      <c r="C19260" s="12"/>
    </row>
    <row r="19261" spans="1:3" x14ac:dyDescent="0.35">
      <c r="A19261" s="12"/>
      <c r="B19261" s="12"/>
      <c r="C19261" s="12"/>
    </row>
    <row r="19262" spans="1:3" x14ac:dyDescent="0.35">
      <c r="A19262" s="12"/>
      <c r="B19262" s="12"/>
      <c r="C19262" s="12"/>
    </row>
    <row r="19263" spans="1:3" x14ac:dyDescent="0.35">
      <c r="A19263" s="12"/>
      <c r="B19263" s="12"/>
      <c r="C19263" s="12"/>
    </row>
    <row r="19264" spans="1:3" x14ac:dyDescent="0.35">
      <c r="A19264" s="12"/>
      <c r="B19264" s="12"/>
      <c r="C19264" s="12"/>
    </row>
    <row r="19265" spans="1:3" x14ac:dyDescent="0.35">
      <c r="A19265" s="12"/>
      <c r="B19265" s="12"/>
      <c r="C19265" s="12"/>
    </row>
    <row r="19266" spans="1:3" x14ac:dyDescent="0.35">
      <c r="A19266" s="12"/>
      <c r="B19266" s="12"/>
      <c r="C19266" s="12"/>
    </row>
    <row r="19267" spans="1:3" x14ac:dyDescent="0.35">
      <c r="A19267" s="12"/>
      <c r="B19267" s="12"/>
      <c r="C19267" s="12"/>
    </row>
    <row r="19268" spans="1:3" x14ac:dyDescent="0.35">
      <c r="A19268" s="12"/>
      <c r="B19268" s="12"/>
      <c r="C19268" s="12"/>
    </row>
    <row r="19269" spans="1:3" x14ac:dyDescent="0.35">
      <c r="A19269" s="12"/>
      <c r="B19269" s="12"/>
      <c r="C19269" s="12"/>
    </row>
    <row r="19270" spans="1:3" x14ac:dyDescent="0.35">
      <c r="A19270" s="12"/>
      <c r="B19270" s="12"/>
      <c r="C19270" s="12"/>
    </row>
    <row r="19271" spans="1:3" x14ac:dyDescent="0.35">
      <c r="A19271" s="12"/>
      <c r="B19271" s="12"/>
      <c r="C19271" s="12"/>
    </row>
    <row r="19272" spans="1:3" x14ac:dyDescent="0.35">
      <c r="A19272" s="12"/>
      <c r="B19272" s="12"/>
      <c r="C19272" s="12"/>
    </row>
    <row r="19273" spans="1:3" x14ac:dyDescent="0.35">
      <c r="A19273" s="12"/>
      <c r="B19273" s="12"/>
      <c r="C19273" s="12"/>
    </row>
    <row r="19274" spans="1:3" x14ac:dyDescent="0.35">
      <c r="A19274" s="12"/>
      <c r="B19274" s="12"/>
      <c r="C19274" s="12"/>
    </row>
    <row r="19275" spans="1:3" x14ac:dyDescent="0.35">
      <c r="A19275" s="12"/>
      <c r="B19275" s="12"/>
      <c r="C19275" s="12"/>
    </row>
    <row r="19276" spans="1:3" x14ac:dyDescent="0.35">
      <c r="A19276" s="12"/>
      <c r="B19276" s="12"/>
      <c r="C19276" s="12"/>
    </row>
    <row r="19277" spans="1:3" x14ac:dyDescent="0.35">
      <c r="A19277" s="12"/>
      <c r="B19277" s="12"/>
      <c r="C19277" s="12"/>
    </row>
    <row r="19278" spans="1:3" x14ac:dyDescent="0.35">
      <c r="A19278" s="12"/>
      <c r="B19278" s="12"/>
      <c r="C19278" s="12"/>
    </row>
    <row r="19279" spans="1:3" x14ac:dyDescent="0.35">
      <c r="A19279" s="12"/>
      <c r="B19279" s="12"/>
      <c r="C19279" s="12"/>
    </row>
    <row r="19280" spans="1:3" x14ac:dyDescent="0.35">
      <c r="A19280" s="12"/>
      <c r="B19280" s="12"/>
      <c r="C19280" s="12"/>
    </row>
    <row r="19281" spans="1:3" x14ac:dyDescent="0.35">
      <c r="A19281" s="12"/>
      <c r="B19281" s="12"/>
      <c r="C19281" s="12"/>
    </row>
    <row r="19282" spans="1:3" x14ac:dyDescent="0.35">
      <c r="A19282" s="12"/>
      <c r="B19282" s="12"/>
      <c r="C19282" s="12"/>
    </row>
    <row r="19283" spans="1:3" x14ac:dyDescent="0.35">
      <c r="A19283" s="12"/>
      <c r="B19283" s="12"/>
      <c r="C19283" s="12"/>
    </row>
    <row r="19284" spans="1:3" x14ac:dyDescent="0.35">
      <c r="A19284" s="12"/>
      <c r="B19284" s="12"/>
      <c r="C19284" s="12"/>
    </row>
    <row r="19285" spans="1:3" x14ac:dyDescent="0.35">
      <c r="A19285" s="12"/>
      <c r="B19285" s="12"/>
      <c r="C19285" s="12"/>
    </row>
    <row r="19286" spans="1:3" x14ac:dyDescent="0.35">
      <c r="A19286" s="12"/>
      <c r="B19286" s="12"/>
      <c r="C19286" s="12"/>
    </row>
    <row r="19287" spans="1:3" x14ac:dyDescent="0.35">
      <c r="A19287" s="12"/>
      <c r="B19287" s="12"/>
      <c r="C19287" s="12"/>
    </row>
    <row r="19288" spans="1:3" x14ac:dyDescent="0.35">
      <c r="A19288" s="12"/>
      <c r="B19288" s="12"/>
      <c r="C19288" s="12"/>
    </row>
    <row r="19289" spans="1:3" x14ac:dyDescent="0.35">
      <c r="A19289" s="12"/>
      <c r="B19289" s="12"/>
      <c r="C19289" s="12"/>
    </row>
    <row r="19290" spans="1:3" x14ac:dyDescent="0.35">
      <c r="A19290" s="12"/>
      <c r="B19290" s="12"/>
      <c r="C19290" s="12"/>
    </row>
    <row r="19291" spans="1:3" x14ac:dyDescent="0.35">
      <c r="A19291" s="12"/>
      <c r="B19291" s="12"/>
      <c r="C19291" s="12"/>
    </row>
    <row r="19292" spans="1:3" x14ac:dyDescent="0.35">
      <c r="A19292" s="12"/>
      <c r="B19292" s="12"/>
      <c r="C19292" s="12"/>
    </row>
    <row r="19293" spans="1:3" x14ac:dyDescent="0.35">
      <c r="A19293" s="12"/>
      <c r="B19293" s="12"/>
      <c r="C19293" s="12"/>
    </row>
    <row r="19294" spans="1:3" x14ac:dyDescent="0.35">
      <c r="A19294" s="12"/>
      <c r="B19294" s="12"/>
      <c r="C19294" s="12"/>
    </row>
    <row r="19295" spans="1:3" x14ac:dyDescent="0.35">
      <c r="A19295" s="12"/>
      <c r="B19295" s="12"/>
      <c r="C19295" s="12"/>
    </row>
    <row r="19296" spans="1:3" x14ac:dyDescent="0.35">
      <c r="A19296" s="12"/>
      <c r="B19296" s="12"/>
      <c r="C19296" s="12"/>
    </row>
    <row r="19297" spans="1:3" x14ac:dyDescent="0.35">
      <c r="A19297" s="12"/>
      <c r="B19297" s="12"/>
      <c r="C19297" s="12"/>
    </row>
    <row r="19298" spans="1:3" x14ac:dyDescent="0.35">
      <c r="A19298" s="12"/>
      <c r="B19298" s="12"/>
      <c r="C19298" s="12"/>
    </row>
    <row r="19299" spans="1:3" x14ac:dyDescent="0.35">
      <c r="A19299" s="12"/>
      <c r="B19299" s="12"/>
      <c r="C19299" s="12"/>
    </row>
    <row r="19300" spans="1:3" x14ac:dyDescent="0.35">
      <c r="A19300" s="12"/>
      <c r="B19300" s="12"/>
      <c r="C19300" s="12"/>
    </row>
    <row r="19301" spans="1:3" x14ac:dyDescent="0.35">
      <c r="A19301" s="12"/>
      <c r="B19301" s="12"/>
      <c r="C19301" s="12"/>
    </row>
    <row r="19302" spans="1:3" x14ac:dyDescent="0.35">
      <c r="A19302" s="12"/>
      <c r="B19302" s="12"/>
      <c r="C19302" s="12"/>
    </row>
    <row r="19303" spans="1:3" x14ac:dyDescent="0.35">
      <c r="A19303" s="12"/>
      <c r="B19303" s="12"/>
      <c r="C19303" s="12"/>
    </row>
    <row r="19304" spans="1:3" x14ac:dyDescent="0.35">
      <c r="A19304" s="12"/>
      <c r="B19304" s="12"/>
      <c r="C19304" s="12"/>
    </row>
    <row r="19305" spans="1:3" x14ac:dyDescent="0.35">
      <c r="A19305" s="12"/>
      <c r="B19305" s="12"/>
      <c r="C19305" s="12"/>
    </row>
    <row r="19306" spans="1:3" x14ac:dyDescent="0.35">
      <c r="A19306" s="12"/>
      <c r="B19306" s="12"/>
      <c r="C19306" s="12"/>
    </row>
    <row r="19307" spans="1:3" x14ac:dyDescent="0.35">
      <c r="A19307" s="12"/>
      <c r="B19307" s="12"/>
      <c r="C19307" s="12"/>
    </row>
    <row r="19308" spans="1:3" x14ac:dyDescent="0.35">
      <c r="A19308" s="12"/>
      <c r="B19308" s="12"/>
      <c r="C19308" s="12"/>
    </row>
    <row r="19309" spans="1:3" x14ac:dyDescent="0.35">
      <c r="A19309" s="12"/>
      <c r="B19309" s="12"/>
      <c r="C19309" s="12"/>
    </row>
    <row r="19310" spans="1:3" x14ac:dyDescent="0.35">
      <c r="A19310" s="12"/>
      <c r="B19310" s="12"/>
      <c r="C19310" s="12"/>
    </row>
    <row r="19311" spans="1:3" x14ac:dyDescent="0.35">
      <c r="A19311" s="12"/>
      <c r="B19311" s="12"/>
      <c r="C19311" s="12"/>
    </row>
    <row r="19312" spans="1:3" x14ac:dyDescent="0.35">
      <c r="A19312" s="12"/>
      <c r="B19312" s="12"/>
      <c r="C19312" s="12"/>
    </row>
    <row r="19313" spans="1:3" x14ac:dyDescent="0.35">
      <c r="A19313" s="12"/>
      <c r="B19313" s="12"/>
      <c r="C19313" s="12"/>
    </row>
    <row r="19314" spans="1:3" x14ac:dyDescent="0.35">
      <c r="A19314" s="12"/>
      <c r="B19314" s="12"/>
      <c r="C19314" s="12"/>
    </row>
    <row r="19315" spans="1:3" x14ac:dyDescent="0.35">
      <c r="A19315" s="12"/>
      <c r="B19315" s="12"/>
      <c r="C19315" s="12"/>
    </row>
    <row r="19316" spans="1:3" x14ac:dyDescent="0.35">
      <c r="A19316" s="12"/>
      <c r="B19316" s="12"/>
      <c r="C19316" s="12"/>
    </row>
    <row r="19317" spans="1:3" x14ac:dyDescent="0.35">
      <c r="A19317" s="12"/>
      <c r="B19317" s="12"/>
      <c r="C19317" s="12"/>
    </row>
    <row r="19318" spans="1:3" x14ac:dyDescent="0.35">
      <c r="A19318" s="12"/>
      <c r="B19318" s="12"/>
      <c r="C19318" s="12"/>
    </row>
    <row r="19319" spans="1:3" x14ac:dyDescent="0.35">
      <c r="A19319" s="12"/>
      <c r="B19319" s="12"/>
      <c r="C19319" s="12"/>
    </row>
    <row r="19320" spans="1:3" x14ac:dyDescent="0.35">
      <c r="A19320" s="12"/>
      <c r="B19320" s="12"/>
      <c r="C19320" s="12"/>
    </row>
    <row r="19321" spans="1:3" x14ac:dyDescent="0.35">
      <c r="A19321" s="12"/>
      <c r="B19321" s="12"/>
      <c r="C19321" s="12"/>
    </row>
    <row r="19322" spans="1:3" x14ac:dyDescent="0.35">
      <c r="A19322" s="12"/>
      <c r="B19322" s="12"/>
      <c r="C19322" s="12"/>
    </row>
    <row r="19323" spans="1:3" x14ac:dyDescent="0.35">
      <c r="A19323" s="12"/>
      <c r="B19323" s="12"/>
      <c r="C19323" s="12"/>
    </row>
    <row r="19324" spans="1:3" x14ac:dyDescent="0.35">
      <c r="A19324" s="12"/>
      <c r="B19324" s="12"/>
      <c r="C19324" s="12"/>
    </row>
    <row r="19325" spans="1:3" x14ac:dyDescent="0.35">
      <c r="A19325" s="12"/>
      <c r="B19325" s="12"/>
      <c r="C19325" s="12"/>
    </row>
    <row r="19326" spans="1:3" x14ac:dyDescent="0.35">
      <c r="A19326" s="12"/>
      <c r="B19326" s="12"/>
      <c r="C19326" s="12"/>
    </row>
    <row r="19327" spans="1:3" x14ac:dyDescent="0.35">
      <c r="A19327" s="12"/>
      <c r="B19327" s="12"/>
      <c r="C19327" s="12"/>
    </row>
    <row r="19328" spans="1:3" x14ac:dyDescent="0.35">
      <c r="A19328" s="12"/>
      <c r="B19328" s="12"/>
      <c r="C19328" s="12"/>
    </row>
    <row r="19329" spans="1:3" x14ac:dyDescent="0.35">
      <c r="A19329" s="12"/>
      <c r="B19329" s="12"/>
      <c r="C19329" s="12"/>
    </row>
    <row r="19330" spans="1:3" x14ac:dyDescent="0.35">
      <c r="A19330" s="12"/>
      <c r="B19330" s="12"/>
      <c r="C19330" s="12"/>
    </row>
    <row r="19331" spans="1:3" x14ac:dyDescent="0.35">
      <c r="A19331" s="12"/>
      <c r="B19331" s="12"/>
      <c r="C19331" s="12"/>
    </row>
    <row r="19332" spans="1:3" x14ac:dyDescent="0.35">
      <c r="A19332" s="12"/>
      <c r="B19332" s="12"/>
      <c r="C19332" s="12"/>
    </row>
    <row r="19333" spans="1:3" x14ac:dyDescent="0.35">
      <c r="A19333" s="12"/>
      <c r="B19333" s="12"/>
      <c r="C19333" s="12"/>
    </row>
    <row r="19334" spans="1:3" x14ac:dyDescent="0.35">
      <c r="A19334" s="12"/>
      <c r="B19334" s="12"/>
      <c r="C19334" s="12"/>
    </row>
    <row r="19335" spans="1:3" x14ac:dyDescent="0.35">
      <c r="A19335" s="12"/>
      <c r="B19335" s="12"/>
      <c r="C19335" s="12"/>
    </row>
    <row r="19336" spans="1:3" x14ac:dyDescent="0.35">
      <c r="A19336" s="12"/>
      <c r="B19336" s="12"/>
      <c r="C19336" s="12"/>
    </row>
    <row r="19337" spans="1:3" x14ac:dyDescent="0.35">
      <c r="A19337" s="12"/>
      <c r="B19337" s="12"/>
      <c r="C19337" s="12"/>
    </row>
    <row r="19338" spans="1:3" x14ac:dyDescent="0.35">
      <c r="A19338" s="12"/>
      <c r="B19338" s="12"/>
      <c r="C19338" s="12"/>
    </row>
    <row r="19339" spans="1:3" x14ac:dyDescent="0.35">
      <c r="A19339" s="12"/>
      <c r="B19339" s="12"/>
      <c r="C19339" s="12"/>
    </row>
    <row r="19340" spans="1:3" x14ac:dyDescent="0.35">
      <c r="A19340" s="12"/>
      <c r="B19340" s="12"/>
      <c r="C19340" s="12"/>
    </row>
    <row r="19341" spans="1:3" x14ac:dyDescent="0.35">
      <c r="A19341" s="12"/>
      <c r="B19341" s="12"/>
      <c r="C19341" s="12"/>
    </row>
    <row r="19342" spans="1:3" x14ac:dyDescent="0.35">
      <c r="A19342" s="12"/>
      <c r="B19342" s="12"/>
      <c r="C19342" s="12"/>
    </row>
    <row r="19343" spans="1:3" x14ac:dyDescent="0.35">
      <c r="A19343" s="12"/>
      <c r="B19343" s="12"/>
      <c r="C19343" s="12"/>
    </row>
    <row r="19344" spans="1:3" x14ac:dyDescent="0.35">
      <c r="A19344" s="12"/>
      <c r="B19344" s="12"/>
      <c r="C19344" s="12"/>
    </row>
    <row r="19345" spans="1:3" x14ac:dyDescent="0.35">
      <c r="A19345" s="12"/>
      <c r="B19345" s="12"/>
      <c r="C19345" s="12"/>
    </row>
    <row r="19346" spans="1:3" x14ac:dyDescent="0.35">
      <c r="A19346" s="12"/>
      <c r="B19346" s="12"/>
      <c r="C19346" s="12"/>
    </row>
    <row r="19347" spans="1:3" x14ac:dyDescent="0.35">
      <c r="A19347" s="12"/>
      <c r="B19347" s="12"/>
      <c r="C19347" s="12"/>
    </row>
    <row r="19348" spans="1:3" x14ac:dyDescent="0.35">
      <c r="A19348" s="12"/>
      <c r="B19348" s="12"/>
      <c r="C19348" s="12"/>
    </row>
    <row r="19349" spans="1:3" x14ac:dyDescent="0.35">
      <c r="A19349" s="12"/>
      <c r="B19349" s="12"/>
      <c r="C19349" s="12"/>
    </row>
    <row r="19350" spans="1:3" x14ac:dyDescent="0.35">
      <c r="A19350" s="12"/>
      <c r="B19350" s="12"/>
      <c r="C19350" s="12"/>
    </row>
    <row r="19351" spans="1:3" x14ac:dyDescent="0.35">
      <c r="A19351" s="12"/>
      <c r="B19351" s="12"/>
      <c r="C19351" s="12"/>
    </row>
    <row r="19352" spans="1:3" x14ac:dyDescent="0.35">
      <c r="A19352" s="12"/>
      <c r="B19352" s="12"/>
      <c r="C19352" s="12"/>
    </row>
    <row r="19353" spans="1:3" x14ac:dyDescent="0.35">
      <c r="A19353" s="12"/>
      <c r="B19353" s="12"/>
      <c r="C19353" s="12"/>
    </row>
    <row r="19354" spans="1:3" x14ac:dyDescent="0.35">
      <c r="A19354" s="12"/>
      <c r="B19354" s="12"/>
      <c r="C19354" s="12"/>
    </row>
    <row r="19355" spans="1:3" x14ac:dyDescent="0.35">
      <c r="A19355" s="12"/>
      <c r="B19355" s="12"/>
      <c r="C19355" s="12"/>
    </row>
    <row r="19356" spans="1:3" x14ac:dyDescent="0.35">
      <c r="A19356" s="12"/>
      <c r="B19356" s="12"/>
      <c r="C19356" s="12"/>
    </row>
    <row r="19357" spans="1:3" x14ac:dyDescent="0.35">
      <c r="A19357" s="12"/>
      <c r="B19357" s="12"/>
      <c r="C19357" s="12"/>
    </row>
    <row r="19358" spans="1:3" x14ac:dyDescent="0.35">
      <c r="A19358" s="12"/>
      <c r="B19358" s="12"/>
      <c r="C19358" s="12"/>
    </row>
    <row r="19359" spans="1:3" x14ac:dyDescent="0.35">
      <c r="A19359" s="12"/>
      <c r="B19359" s="12"/>
      <c r="C19359" s="12"/>
    </row>
    <row r="19360" spans="1:3" x14ac:dyDescent="0.35">
      <c r="A19360" s="12"/>
      <c r="B19360" s="12"/>
      <c r="C19360" s="12"/>
    </row>
    <row r="19361" spans="1:3" x14ac:dyDescent="0.35">
      <c r="A19361" s="12"/>
      <c r="B19361" s="12"/>
      <c r="C19361" s="12"/>
    </row>
    <row r="19362" spans="1:3" x14ac:dyDescent="0.35">
      <c r="A19362" s="12"/>
      <c r="B19362" s="12"/>
      <c r="C19362" s="12"/>
    </row>
    <row r="19363" spans="1:3" x14ac:dyDescent="0.35">
      <c r="A19363" s="12"/>
      <c r="B19363" s="12"/>
      <c r="C19363" s="12"/>
    </row>
    <row r="19364" spans="1:3" x14ac:dyDescent="0.35">
      <c r="A19364" s="12"/>
      <c r="B19364" s="12"/>
      <c r="C19364" s="12"/>
    </row>
    <row r="19365" spans="1:3" x14ac:dyDescent="0.35">
      <c r="A19365" s="12"/>
      <c r="B19365" s="12"/>
      <c r="C19365" s="12"/>
    </row>
    <row r="19366" spans="1:3" x14ac:dyDescent="0.35">
      <c r="A19366" s="12"/>
      <c r="B19366" s="12"/>
      <c r="C19366" s="12"/>
    </row>
    <row r="19367" spans="1:3" x14ac:dyDescent="0.35">
      <c r="A19367" s="12"/>
      <c r="B19367" s="12"/>
      <c r="C19367" s="12"/>
    </row>
    <row r="19368" spans="1:3" x14ac:dyDescent="0.35">
      <c r="A19368" s="12"/>
      <c r="B19368" s="12"/>
      <c r="C19368" s="12"/>
    </row>
    <row r="19369" spans="1:3" x14ac:dyDescent="0.35">
      <c r="A19369" s="12"/>
      <c r="B19369" s="12"/>
      <c r="C19369" s="12"/>
    </row>
    <row r="19370" spans="1:3" x14ac:dyDescent="0.35">
      <c r="A19370" s="12"/>
      <c r="B19370" s="12"/>
      <c r="C19370" s="12"/>
    </row>
    <row r="19371" spans="1:3" x14ac:dyDescent="0.35">
      <c r="A19371" s="12"/>
      <c r="B19371" s="12"/>
      <c r="C19371" s="12"/>
    </row>
    <row r="19372" spans="1:3" x14ac:dyDescent="0.35">
      <c r="A19372" s="12"/>
      <c r="B19372" s="12"/>
      <c r="C19372" s="12"/>
    </row>
    <row r="19373" spans="1:3" x14ac:dyDescent="0.35">
      <c r="A19373" s="12"/>
      <c r="B19373" s="12"/>
      <c r="C19373" s="12"/>
    </row>
    <row r="19374" spans="1:3" x14ac:dyDescent="0.35">
      <c r="A19374" s="12"/>
      <c r="B19374" s="12"/>
      <c r="C19374" s="12"/>
    </row>
    <row r="19375" spans="1:3" x14ac:dyDescent="0.35">
      <c r="A19375" s="12"/>
      <c r="B19375" s="12"/>
      <c r="C19375" s="12"/>
    </row>
    <row r="19376" spans="1:3" x14ac:dyDescent="0.35">
      <c r="A19376" s="12"/>
      <c r="B19376" s="12"/>
      <c r="C19376" s="12"/>
    </row>
    <row r="19377" spans="1:3" x14ac:dyDescent="0.35">
      <c r="A19377" s="12"/>
      <c r="B19377" s="12"/>
      <c r="C19377" s="12"/>
    </row>
    <row r="19378" spans="1:3" x14ac:dyDescent="0.35">
      <c r="A19378" s="12"/>
      <c r="B19378" s="12"/>
      <c r="C19378" s="12"/>
    </row>
    <row r="19379" spans="1:3" x14ac:dyDescent="0.35">
      <c r="A19379" s="12"/>
      <c r="B19379" s="12"/>
      <c r="C19379" s="12"/>
    </row>
    <row r="19380" spans="1:3" x14ac:dyDescent="0.35">
      <c r="A19380" s="12"/>
      <c r="B19380" s="12"/>
      <c r="C19380" s="12"/>
    </row>
    <row r="19381" spans="1:3" x14ac:dyDescent="0.35">
      <c r="A19381" s="12"/>
      <c r="B19381" s="12"/>
      <c r="C19381" s="12"/>
    </row>
    <row r="19382" spans="1:3" x14ac:dyDescent="0.35">
      <c r="A19382" s="12"/>
      <c r="B19382" s="12"/>
      <c r="C19382" s="12"/>
    </row>
    <row r="19383" spans="1:3" x14ac:dyDescent="0.35">
      <c r="A19383" s="12"/>
      <c r="B19383" s="12"/>
      <c r="C19383" s="12"/>
    </row>
    <row r="19384" spans="1:3" x14ac:dyDescent="0.35">
      <c r="A19384" s="12"/>
      <c r="B19384" s="12"/>
      <c r="C19384" s="12"/>
    </row>
    <row r="19385" spans="1:3" x14ac:dyDescent="0.35">
      <c r="A19385" s="12"/>
      <c r="B19385" s="12"/>
      <c r="C19385" s="12"/>
    </row>
    <row r="19386" spans="1:3" x14ac:dyDescent="0.35">
      <c r="A19386" s="12"/>
      <c r="B19386" s="12"/>
      <c r="C19386" s="12"/>
    </row>
    <row r="19387" spans="1:3" x14ac:dyDescent="0.35">
      <c r="A19387" s="12"/>
      <c r="B19387" s="12"/>
      <c r="C19387" s="12"/>
    </row>
    <row r="19388" spans="1:3" x14ac:dyDescent="0.35">
      <c r="A19388" s="12"/>
      <c r="B19388" s="12"/>
      <c r="C19388" s="12"/>
    </row>
    <row r="19389" spans="1:3" x14ac:dyDescent="0.35">
      <c r="A19389" s="12"/>
      <c r="B19389" s="12"/>
      <c r="C19389" s="12"/>
    </row>
    <row r="19390" spans="1:3" x14ac:dyDescent="0.35">
      <c r="A19390" s="12"/>
      <c r="B19390" s="12"/>
      <c r="C19390" s="12"/>
    </row>
    <row r="19391" spans="1:3" x14ac:dyDescent="0.35">
      <c r="A19391" s="12"/>
      <c r="B19391" s="12"/>
      <c r="C19391" s="12"/>
    </row>
    <row r="19392" spans="1:3" x14ac:dyDescent="0.35">
      <c r="A19392" s="12"/>
      <c r="B19392" s="12"/>
      <c r="C19392" s="12"/>
    </row>
    <row r="19393" spans="1:3" x14ac:dyDescent="0.35">
      <c r="A19393" s="12"/>
      <c r="B19393" s="12"/>
      <c r="C19393" s="12"/>
    </row>
    <row r="19394" spans="1:3" x14ac:dyDescent="0.35">
      <c r="A19394" s="12"/>
      <c r="B19394" s="12"/>
      <c r="C19394" s="12"/>
    </row>
    <row r="19395" spans="1:3" x14ac:dyDescent="0.35">
      <c r="A19395" s="12"/>
      <c r="B19395" s="12"/>
      <c r="C19395" s="12"/>
    </row>
    <row r="19396" spans="1:3" x14ac:dyDescent="0.35">
      <c r="A19396" s="12"/>
      <c r="B19396" s="12"/>
      <c r="C19396" s="12"/>
    </row>
    <row r="19397" spans="1:3" x14ac:dyDescent="0.35">
      <c r="A19397" s="12"/>
      <c r="B19397" s="12"/>
      <c r="C19397" s="12"/>
    </row>
    <row r="19398" spans="1:3" x14ac:dyDescent="0.35">
      <c r="A19398" s="12"/>
      <c r="B19398" s="12"/>
      <c r="C19398" s="12"/>
    </row>
    <row r="19399" spans="1:3" x14ac:dyDescent="0.35">
      <c r="A19399" s="12"/>
      <c r="B19399" s="12"/>
      <c r="C19399" s="12"/>
    </row>
    <row r="19400" spans="1:3" x14ac:dyDescent="0.35">
      <c r="A19400" s="12"/>
      <c r="B19400" s="12"/>
      <c r="C19400" s="12"/>
    </row>
    <row r="19401" spans="1:3" x14ac:dyDescent="0.35">
      <c r="A19401" s="12"/>
      <c r="B19401" s="12"/>
      <c r="C19401" s="12"/>
    </row>
    <row r="19402" spans="1:3" x14ac:dyDescent="0.35">
      <c r="A19402" s="12"/>
      <c r="B19402" s="12"/>
      <c r="C19402" s="12"/>
    </row>
    <row r="19403" spans="1:3" x14ac:dyDescent="0.35">
      <c r="A19403" s="12"/>
      <c r="B19403" s="12"/>
      <c r="C19403" s="12"/>
    </row>
    <row r="19404" spans="1:3" x14ac:dyDescent="0.35">
      <c r="A19404" s="12"/>
      <c r="B19404" s="12"/>
      <c r="C19404" s="12"/>
    </row>
    <row r="19405" spans="1:3" x14ac:dyDescent="0.35">
      <c r="A19405" s="12"/>
      <c r="B19405" s="12"/>
      <c r="C19405" s="12"/>
    </row>
    <row r="19406" spans="1:3" x14ac:dyDescent="0.35">
      <c r="A19406" s="12"/>
      <c r="B19406" s="12"/>
      <c r="C19406" s="12"/>
    </row>
    <row r="19407" spans="1:3" x14ac:dyDescent="0.35">
      <c r="A19407" s="12"/>
      <c r="B19407" s="12"/>
      <c r="C19407" s="12"/>
    </row>
    <row r="19408" spans="1:3" x14ac:dyDescent="0.35">
      <c r="A19408" s="12"/>
      <c r="B19408" s="12"/>
      <c r="C19408" s="12"/>
    </row>
    <row r="19409" spans="1:3" x14ac:dyDescent="0.35">
      <c r="A19409" s="12"/>
      <c r="B19409" s="12"/>
      <c r="C19409" s="12"/>
    </row>
    <row r="19410" spans="1:3" x14ac:dyDescent="0.35">
      <c r="A19410" s="12"/>
      <c r="B19410" s="12"/>
      <c r="C19410" s="12"/>
    </row>
    <row r="19411" spans="1:3" x14ac:dyDescent="0.35">
      <c r="A19411" s="12"/>
      <c r="B19411" s="12"/>
      <c r="C19411" s="12"/>
    </row>
    <row r="19412" spans="1:3" x14ac:dyDescent="0.35">
      <c r="A19412" s="12"/>
      <c r="B19412" s="12"/>
      <c r="C19412" s="12"/>
    </row>
    <row r="19413" spans="1:3" x14ac:dyDescent="0.35">
      <c r="A19413" s="12"/>
      <c r="B19413" s="12"/>
      <c r="C19413" s="12"/>
    </row>
    <row r="19414" spans="1:3" x14ac:dyDescent="0.35">
      <c r="A19414" s="12"/>
      <c r="B19414" s="12"/>
      <c r="C19414" s="12"/>
    </row>
    <row r="19415" spans="1:3" x14ac:dyDescent="0.35">
      <c r="A19415" s="12"/>
      <c r="B19415" s="12"/>
      <c r="C19415" s="12"/>
    </row>
    <row r="19416" spans="1:3" x14ac:dyDescent="0.35">
      <c r="A19416" s="12"/>
      <c r="B19416" s="12"/>
      <c r="C19416" s="12"/>
    </row>
    <row r="19417" spans="1:3" x14ac:dyDescent="0.35">
      <c r="A19417" s="12"/>
      <c r="B19417" s="12"/>
      <c r="C19417" s="12"/>
    </row>
    <row r="19418" spans="1:3" x14ac:dyDescent="0.35">
      <c r="A19418" s="12"/>
      <c r="B19418" s="12"/>
      <c r="C19418" s="12"/>
    </row>
    <row r="19419" spans="1:3" x14ac:dyDescent="0.35">
      <c r="A19419" s="12"/>
      <c r="B19419" s="12"/>
      <c r="C19419" s="12"/>
    </row>
    <row r="19420" spans="1:3" x14ac:dyDescent="0.35">
      <c r="A19420" s="12"/>
      <c r="B19420" s="12"/>
      <c r="C19420" s="12"/>
    </row>
    <row r="19421" spans="1:3" x14ac:dyDescent="0.35">
      <c r="A19421" s="12"/>
      <c r="B19421" s="12"/>
      <c r="C19421" s="12"/>
    </row>
    <row r="19422" spans="1:3" x14ac:dyDescent="0.35">
      <c r="A19422" s="12"/>
      <c r="B19422" s="12"/>
      <c r="C19422" s="12"/>
    </row>
    <row r="19423" spans="1:3" x14ac:dyDescent="0.35">
      <c r="A19423" s="12"/>
      <c r="B19423" s="12"/>
      <c r="C19423" s="12"/>
    </row>
    <row r="19424" spans="1:3" x14ac:dyDescent="0.35">
      <c r="A19424" s="12"/>
      <c r="B19424" s="12"/>
      <c r="C19424" s="12"/>
    </row>
    <row r="19425" spans="1:3" x14ac:dyDescent="0.35">
      <c r="A19425" s="12"/>
      <c r="B19425" s="12"/>
      <c r="C19425" s="12"/>
    </row>
    <row r="19426" spans="1:3" x14ac:dyDescent="0.35">
      <c r="A19426" s="12"/>
      <c r="B19426" s="12"/>
      <c r="C19426" s="12"/>
    </row>
    <row r="19427" spans="1:3" x14ac:dyDescent="0.35">
      <c r="A19427" s="12"/>
      <c r="B19427" s="12"/>
      <c r="C19427" s="12"/>
    </row>
    <row r="19428" spans="1:3" x14ac:dyDescent="0.35">
      <c r="A19428" s="12"/>
      <c r="B19428" s="12"/>
      <c r="C19428" s="12"/>
    </row>
    <row r="19429" spans="1:3" x14ac:dyDescent="0.35">
      <c r="A19429" s="12"/>
      <c r="B19429" s="12"/>
      <c r="C19429" s="12"/>
    </row>
    <row r="19430" spans="1:3" x14ac:dyDescent="0.35">
      <c r="A19430" s="12"/>
      <c r="B19430" s="12"/>
      <c r="C19430" s="12"/>
    </row>
    <row r="19431" spans="1:3" x14ac:dyDescent="0.35">
      <c r="A19431" s="12"/>
      <c r="B19431" s="12"/>
      <c r="C19431" s="12"/>
    </row>
    <row r="19432" spans="1:3" x14ac:dyDescent="0.35">
      <c r="A19432" s="12"/>
      <c r="B19432" s="12"/>
      <c r="C19432" s="12"/>
    </row>
    <row r="19433" spans="1:3" x14ac:dyDescent="0.35">
      <c r="A19433" s="12"/>
      <c r="B19433" s="12"/>
      <c r="C19433" s="12"/>
    </row>
    <row r="19434" spans="1:3" x14ac:dyDescent="0.35">
      <c r="A19434" s="12"/>
      <c r="B19434" s="12"/>
      <c r="C19434" s="12"/>
    </row>
    <row r="19435" spans="1:3" x14ac:dyDescent="0.35">
      <c r="A19435" s="12"/>
      <c r="B19435" s="12"/>
      <c r="C19435" s="12"/>
    </row>
    <row r="19436" spans="1:3" x14ac:dyDescent="0.35">
      <c r="A19436" s="12"/>
      <c r="B19436" s="12"/>
      <c r="C19436" s="12"/>
    </row>
    <row r="19437" spans="1:3" x14ac:dyDescent="0.35">
      <c r="A19437" s="12"/>
      <c r="B19437" s="12"/>
      <c r="C19437" s="12"/>
    </row>
    <row r="19438" spans="1:3" x14ac:dyDescent="0.35">
      <c r="A19438" s="12"/>
      <c r="B19438" s="12"/>
      <c r="C19438" s="12"/>
    </row>
    <row r="19439" spans="1:3" x14ac:dyDescent="0.35">
      <c r="A19439" s="12"/>
      <c r="B19439" s="12"/>
      <c r="C19439" s="12"/>
    </row>
    <row r="19440" spans="1:3" x14ac:dyDescent="0.35">
      <c r="A19440" s="12"/>
      <c r="B19440" s="12"/>
      <c r="C19440" s="12"/>
    </row>
    <row r="19441" spans="1:3" x14ac:dyDescent="0.35">
      <c r="A19441" s="12"/>
      <c r="B19441" s="12"/>
      <c r="C19441" s="12"/>
    </row>
    <row r="19442" spans="1:3" x14ac:dyDescent="0.35">
      <c r="A19442" s="12"/>
      <c r="B19442" s="12"/>
      <c r="C19442" s="12"/>
    </row>
    <row r="19443" spans="1:3" x14ac:dyDescent="0.35">
      <c r="A19443" s="12"/>
      <c r="B19443" s="12"/>
      <c r="C19443" s="12"/>
    </row>
    <row r="19444" spans="1:3" x14ac:dyDescent="0.35">
      <c r="A19444" s="12"/>
      <c r="B19444" s="12"/>
      <c r="C19444" s="12"/>
    </row>
    <row r="19445" spans="1:3" x14ac:dyDescent="0.35">
      <c r="A19445" s="12"/>
      <c r="B19445" s="12"/>
      <c r="C19445" s="12"/>
    </row>
    <row r="19446" spans="1:3" x14ac:dyDescent="0.35">
      <c r="A19446" s="12"/>
      <c r="B19446" s="12"/>
      <c r="C19446" s="12"/>
    </row>
    <row r="19447" spans="1:3" x14ac:dyDescent="0.35">
      <c r="A19447" s="12"/>
      <c r="B19447" s="12"/>
      <c r="C19447" s="12"/>
    </row>
    <row r="19448" spans="1:3" x14ac:dyDescent="0.35">
      <c r="A19448" s="12"/>
      <c r="B19448" s="12"/>
      <c r="C19448" s="12"/>
    </row>
    <row r="19449" spans="1:3" x14ac:dyDescent="0.35">
      <c r="A19449" s="12"/>
      <c r="B19449" s="12"/>
      <c r="C19449" s="12"/>
    </row>
    <row r="19450" spans="1:3" x14ac:dyDescent="0.35">
      <c r="A19450" s="12"/>
      <c r="B19450" s="12"/>
      <c r="C19450" s="12"/>
    </row>
    <row r="19451" spans="1:3" x14ac:dyDescent="0.35">
      <c r="A19451" s="12"/>
      <c r="B19451" s="12"/>
      <c r="C19451" s="12"/>
    </row>
    <row r="19452" spans="1:3" x14ac:dyDescent="0.35">
      <c r="A19452" s="12"/>
      <c r="B19452" s="12"/>
      <c r="C19452" s="12"/>
    </row>
    <row r="19453" spans="1:3" x14ac:dyDescent="0.35">
      <c r="A19453" s="12"/>
      <c r="B19453" s="12"/>
      <c r="C19453" s="12"/>
    </row>
    <row r="19454" spans="1:3" x14ac:dyDescent="0.35">
      <c r="A19454" s="12"/>
      <c r="B19454" s="12"/>
      <c r="C19454" s="12"/>
    </row>
    <row r="19455" spans="1:3" x14ac:dyDescent="0.35">
      <c r="A19455" s="12"/>
      <c r="B19455" s="12"/>
      <c r="C19455" s="12"/>
    </row>
    <row r="19456" spans="1:3" x14ac:dyDescent="0.35">
      <c r="A19456" s="12"/>
      <c r="B19456" s="12"/>
      <c r="C19456" s="12"/>
    </row>
    <row r="19457" spans="1:3" x14ac:dyDescent="0.35">
      <c r="A19457" s="12"/>
      <c r="B19457" s="12"/>
      <c r="C19457" s="12"/>
    </row>
    <row r="19458" spans="1:3" x14ac:dyDescent="0.35">
      <c r="A19458" s="12"/>
      <c r="B19458" s="12"/>
      <c r="C19458" s="12"/>
    </row>
    <row r="19459" spans="1:3" x14ac:dyDescent="0.35">
      <c r="A19459" s="12"/>
      <c r="B19459" s="12"/>
      <c r="C19459" s="12"/>
    </row>
    <row r="19460" spans="1:3" x14ac:dyDescent="0.35">
      <c r="A19460" s="12"/>
      <c r="B19460" s="12"/>
      <c r="C19460" s="12"/>
    </row>
    <row r="19461" spans="1:3" x14ac:dyDescent="0.35">
      <c r="A19461" s="12"/>
      <c r="B19461" s="12"/>
      <c r="C19461" s="12"/>
    </row>
    <row r="19462" spans="1:3" x14ac:dyDescent="0.35">
      <c r="A19462" s="12"/>
      <c r="B19462" s="12"/>
      <c r="C19462" s="12"/>
    </row>
    <row r="19463" spans="1:3" x14ac:dyDescent="0.35">
      <c r="A19463" s="12"/>
      <c r="B19463" s="12"/>
      <c r="C19463" s="12"/>
    </row>
    <row r="19464" spans="1:3" x14ac:dyDescent="0.35">
      <c r="A19464" s="12"/>
      <c r="B19464" s="12"/>
      <c r="C19464" s="12"/>
    </row>
    <row r="19465" spans="1:3" x14ac:dyDescent="0.35">
      <c r="A19465" s="12"/>
      <c r="B19465" s="12"/>
      <c r="C19465" s="12"/>
    </row>
    <row r="19466" spans="1:3" x14ac:dyDescent="0.35">
      <c r="A19466" s="12"/>
      <c r="B19466" s="12"/>
      <c r="C19466" s="12"/>
    </row>
    <row r="19467" spans="1:3" x14ac:dyDescent="0.35">
      <c r="A19467" s="12"/>
      <c r="B19467" s="12"/>
      <c r="C19467" s="12"/>
    </row>
    <row r="19468" spans="1:3" x14ac:dyDescent="0.35">
      <c r="A19468" s="12"/>
      <c r="B19468" s="12"/>
      <c r="C19468" s="12"/>
    </row>
    <row r="19469" spans="1:3" x14ac:dyDescent="0.35">
      <c r="A19469" s="12"/>
      <c r="B19469" s="12"/>
      <c r="C19469" s="12"/>
    </row>
    <row r="19470" spans="1:3" x14ac:dyDescent="0.35">
      <c r="A19470" s="12"/>
      <c r="B19470" s="12"/>
      <c r="C19470" s="12"/>
    </row>
    <row r="19471" spans="1:3" x14ac:dyDescent="0.35">
      <c r="A19471" s="12"/>
      <c r="B19471" s="12"/>
      <c r="C19471" s="12"/>
    </row>
    <row r="19472" spans="1:3" x14ac:dyDescent="0.35">
      <c r="A19472" s="12"/>
      <c r="B19472" s="12"/>
      <c r="C19472" s="12"/>
    </row>
    <row r="19473" spans="1:3" x14ac:dyDescent="0.35">
      <c r="A19473" s="12"/>
      <c r="B19473" s="12"/>
      <c r="C19473" s="12"/>
    </row>
    <row r="19474" spans="1:3" x14ac:dyDescent="0.35">
      <c r="A19474" s="12"/>
      <c r="B19474" s="12"/>
      <c r="C19474" s="12"/>
    </row>
    <row r="19475" spans="1:3" x14ac:dyDescent="0.35">
      <c r="A19475" s="12"/>
      <c r="B19475" s="12"/>
      <c r="C19475" s="12"/>
    </row>
    <row r="19476" spans="1:3" x14ac:dyDescent="0.35">
      <c r="A19476" s="12"/>
      <c r="B19476" s="12"/>
      <c r="C19476" s="12"/>
    </row>
    <row r="19477" spans="1:3" x14ac:dyDescent="0.35">
      <c r="A19477" s="12"/>
      <c r="B19477" s="12"/>
      <c r="C19477" s="12"/>
    </row>
    <row r="19478" spans="1:3" x14ac:dyDescent="0.35">
      <c r="A19478" s="12"/>
      <c r="B19478" s="12"/>
      <c r="C19478" s="12"/>
    </row>
    <row r="19479" spans="1:3" x14ac:dyDescent="0.35">
      <c r="A19479" s="12"/>
      <c r="B19479" s="12"/>
      <c r="C19479" s="12"/>
    </row>
    <row r="19480" spans="1:3" x14ac:dyDescent="0.35">
      <c r="A19480" s="12"/>
      <c r="B19480" s="12"/>
      <c r="C19480" s="12"/>
    </row>
    <row r="19481" spans="1:3" x14ac:dyDescent="0.35">
      <c r="A19481" s="12"/>
      <c r="B19481" s="12"/>
      <c r="C19481" s="12"/>
    </row>
    <row r="19482" spans="1:3" x14ac:dyDescent="0.35">
      <c r="A19482" s="12"/>
      <c r="B19482" s="12"/>
      <c r="C19482" s="12"/>
    </row>
    <row r="19483" spans="1:3" x14ac:dyDescent="0.35">
      <c r="A19483" s="12"/>
      <c r="B19483" s="12"/>
      <c r="C19483" s="12"/>
    </row>
    <row r="19484" spans="1:3" x14ac:dyDescent="0.35">
      <c r="A19484" s="12"/>
      <c r="B19484" s="12"/>
      <c r="C19484" s="12"/>
    </row>
    <row r="19485" spans="1:3" x14ac:dyDescent="0.35">
      <c r="A19485" s="12"/>
      <c r="B19485" s="12"/>
      <c r="C19485" s="12"/>
    </row>
    <row r="19486" spans="1:3" x14ac:dyDescent="0.35">
      <c r="A19486" s="12"/>
      <c r="B19486" s="12"/>
      <c r="C19486" s="12"/>
    </row>
    <row r="19487" spans="1:3" x14ac:dyDescent="0.35">
      <c r="A19487" s="12"/>
      <c r="B19487" s="12"/>
      <c r="C19487" s="12"/>
    </row>
    <row r="19488" spans="1:3" x14ac:dyDescent="0.35">
      <c r="A19488" s="12"/>
      <c r="B19488" s="12"/>
      <c r="C19488" s="12"/>
    </row>
    <row r="19489" spans="1:3" x14ac:dyDescent="0.35">
      <c r="A19489" s="12"/>
      <c r="B19489" s="12"/>
      <c r="C19489" s="12"/>
    </row>
    <row r="19490" spans="1:3" x14ac:dyDescent="0.35">
      <c r="A19490" s="12"/>
      <c r="B19490" s="12"/>
      <c r="C19490" s="12"/>
    </row>
    <row r="19491" spans="1:3" x14ac:dyDescent="0.35">
      <c r="A19491" s="12"/>
      <c r="B19491" s="12"/>
      <c r="C19491" s="12"/>
    </row>
    <row r="19492" spans="1:3" x14ac:dyDescent="0.35">
      <c r="A19492" s="12"/>
      <c r="B19492" s="12"/>
      <c r="C19492" s="12"/>
    </row>
    <row r="19493" spans="1:3" x14ac:dyDescent="0.35">
      <c r="A19493" s="12"/>
      <c r="B19493" s="12"/>
      <c r="C19493" s="12"/>
    </row>
    <row r="19494" spans="1:3" x14ac:dyDescent="0.35">
      <c r="A19494" s="12"/>
      <c r="B19494" s="12"/>
      <c r="C19494" s="12"/>
    </row>
    <row r="19495" spans="1:3" x14ac:dyDescent="0.35">
      <c r="A19495" s="12"/>
      <c r="B19495" s="12"/>
      <c r="C19495" s="12"/>
    </row>
    <row r="19496" spans="1:3" x14ac:dyDescent="0.35">
      <c r="A19496" s="12"/>
      <c r="B19496" s="12"/>
      <c r="C19496" s="12"/>
    </row>
    <row r="19497" spans="1:3" x14ac:dyDescent="0.35">
      <c r="A19497" s="12"/>
      <c r="B19497" s="12"/>
      <c r="C19497" s="12"/>
    </row>
    <row r="19498" spans="1:3" x14ac:dyDescent="0.35">
      <c r="A19498" s="12"/>
      <c r="B19498" s="12"/>
      <c r="C19498" s="12"/>
    </row>
    <row r="19499" spans="1:3" x14ac:dyDescent="0.35">
      <c r="A19499" s="12"/>
      <c r="B19499" s="12"/>
      <c r="C19499" s="12"/>
    </row>
    <row r="19500" spans="1:3" x14ac:dyDescent="0.35">
      <c r="A19500" s="12"/>
      <c r="B19500" s="12"/>
      <c r="C19500" s="12"/>
    </row>
    <row r="19501" spans="1:3" x14ac:dyDescent="0.35">
      <c r="A19501" s="12"/>
      <c r="B19501" s="12"/>
      <c r="C19501" s="12"/>
    </row>
    <row r="19502" spans="1:3" x14ac:dyDescent="0.35">
      <c r="A19502" s="12"/>
      <c r="B19502" s="12"/>
      <c r="C19502" s="12"/>
    </row>
    <row r="19503" spans="1:3" x14ac:dyDescent="0.35">
      <c r="A19503" s="12"/>
      <c r="B19503" s="12"/>
      <c r="C19503" s="12"/>
    </row>
    <row r="19504" spans="1:3" x14ac:dyDescent="0.35">
      <c r="A19504" s="12"/>
      <c r="B19504" s="12"/>
      <c r="C19504" s="12"/>
    </row>
    <row r="19505" spans="1:3" x14ac:dyDescent="0.35">
      <c r="A19505" s="12"/>
      <c r="B19505" s="12"/>
      <c r="C19505" s="12"/>
    </row>
    <row r="19506" spans="1:3" x14ac:dyDescent="0.35">
      <c r="A19506" s="12"/>
      <c r="B19506" s="12"/>
      <c r="C19506" s="12"/>
    </row>
    <row r="19507" spans="1:3" x14ac:dyDescent="0.35">
      <c r="A19507" s="12"/>
      <c r="B19507" s="12"/>
      <c r="C19507" s="12"/>
    </row>
    <row r="19508" spans="1:3" x14ac:dyDescent="0.35">
      <c r="A19508" s="12"/>
      <c r="B19508" s="12"/>
      <c r="C19508" s="12"/>
    </row>
    <row r="19509" spans="1:3" x14ac:dyDescent="0.35">
      <c r="A19509" s="12"/>
      <c r="B19509" s="12"/>
      <c r="C19509" s="12"/>
    </row>
    <row r="19510" spans="1:3" x14ac:dyDescent="0.35">
      <c r="A19510" s="12"/>
      <c r="B19510" s="12"/>
      <c r="C19510" s="12"/>
    </row>
    <row r="19511" spans="1:3" x14ac:dyDescent="0.35">
      <c r="A19511" s="12"/>
      <c r="B19511" s="12"/>
      <c r="C19511" s="12"/>
    </row>
    <row r="19512" spans="1:3" x14ac:dyDescent="0.35">
      <c r="A19512" s="12"/>
      <c r="B19512" s="12"/>
      <c r="C19512" s="12"/>
    </row>
    <row r="19513" spans="1:3" x14ac:dyDescent="0.35">
      <c r="A19513" s="12"/>
      <c r="B19513" s="12"/>
      <c r="C19513" s="12"/>
    </row>
    <row r="19514" spans="1:3" x14ac:dyDescent="0.35">
      <c r="A19514" s="12"/>
      <c r="B19514" s="12"/>
      <c r="C19514" s="12"/>
    </row>
    <row r="19515" spans="1:3" x14ac:dyDescent="0.35">
      <c r="A19515" s="12"/>
      <c r="B19515" s="12"/>
      <c r="C19515" s="12"/>
    </row>
    <row r="19516" spans="1:3" x14ac:dyDescent="0.35">
      <c r="A19516" s="12"/>
      <c r="B19516" s="12"/>
      <c r="C19516" s="12"/>
    </row>
    <row r="19517" spans="1:3" x14ac:dyDescent="0.35">
      <c r="A19517" s="12"/>
      <c r="B19517" s="12"/>
      <c r="C19517" s="12"/>
    </row>
    <row r="19518" spans="1:3" x14ac:dyDescent="0.35">
      <c r="A19518" s="12"/>
      <c r="B19518" s="12"/>
      <c r="C19518" s="12"/>
    </row>
    <row r="19519" spans="1:3" x14ac:dyDescent="0.35">
      <c r="A19519" s="12"/>
      <c r="B19519" s="12"/>
      <c r="C19519" s="12"/>
    </row>
    <row r="19520" spans="1:3" x14ac:dyDescent="0.35">
      <c r="A19520" s="12"/>
      <c r="B19520" s="12"/>
      <c r="C19520" s="12"/>
    </row>
    <row r="19521" spans="1:3" x14ac:dyDescent="0.35">
      <c r="A19521" s="12"/>
      <c r="B19521" s="12"/>
      <c r="C19521" s="12"/>
    </row>
    <row r="19522" spans="1:3" x14ac:dyDescent="0.35">
      <c r="A19522" s="12"/>
      <c r="B19522" s="12"/>
      <c r="C19522" s="12"/>
    </row>
    <row r="19523" spans="1:3" x14ac:dyDescent="0.35">
      <c r="A19523" s="12"/>
      <c r="B19523" s="12"/>
      <c r="C19523" s="12"/>
    </row>
    <row r="19524" spans="1:3" x14ac:dyDescent="0.35">
      <c r="A19524" s="12"/>
      <c r="B19524" s="12"/>
      <c r="C19524" s="12"/>
    </row>
    <row r="19525" spans="1:3" x14ac:dyDescent="0.35">
      <c r="A19525" s="12"/>
      <c r="B19525" s="12"/>
      <c r="C19525" s="12"/>
    </row>
    <row r="19526" spans="1:3" x14ac:dyDescent="0.35">
      <c r="A19526" s="12"/>
      <c r="B19526" s="12"/>
      <c r="C19526" s="12"/>
    </row>
    <row r="19527" spans="1:3" x14ac:dyDescent="0.35">
      <c r="A19527" s="12"/>
      <c r="B19527" s="12"/>
      <c r="C19527" s="12"/>
    </row>
    <row r="19528" spans="1:3" x14ac:dyDescent="0.35">
      <c r="A19528" s="12"/>
      <c r="B19528" s="12"/>
      <c r="C19528" s="12"/>
    </row>
    <row r="19529" spans="1:3" x14ac:dyDescent="0.35">
      <c r="A19529" s="12"/>
      <c r="B19529" s="12"/>
      <c r="C19529" s="12"/>
    </row>
    <row r="19530" spans="1:3" x14ac:dyDescent="0.35">
      <c r="A19530" s="12"/>
      <c r="B19530" s="12"/>
      <c r="C19530" s="12"/>
    </row>
    <row r="19531" spans="1:3" x14ac:dyDescent="0.35">
      <c r="A19531" s="12"/>
      <c r="B19531" s="12"/>
      <c r="C19531" s="12"/>
    </row>
    <row r="19532" spans="1:3" x14ac:dyDescent="0.35">
      <c r="A19532" s="12"/>
      <c r="B19532" s="12"/>
      <c r="C19532" s="12"/>
    </row>
    <row r="19533" spans="1:3" x14ac:dyDescent="0.35">
      <c r="A19533" s="12"/>
      <c r="B19533" s="12"/>
      <c r="C19533" s="12"/>
    </row>
    <row r="19534" spans="1:3" x14ac:dyDescent="0.35">
      <c r="A19534" s="12"/>
      <c r="B19534" s="12"/>
      <c r="C19534" s="12"/>
    </row>
    <row r="19535" spans="1:3" x14ac:dyDescent="0.35">
      <c r="A19535" s="12"/>
      <c r="B19535" s="12"/>
      <c r="C19535" s="12"/>
    </row>
    <row r="19536" spans="1:3" x14ac:dyDescent="0.35">
      <c r="A19536" s="12"/>
      <c r="B19536" s="12"/>
      <c r="C19536" s="12"/>
    </row>
    <row r="19537" spans="1:3" x14ac:dyDescent="0.35">
      <c r="A19537" s="12"/>
      <c r="B19537" s="12"/>
      <c r="C19537" s="12"/>
    </row>
    <row r="19538" spans="1:3" x14ac:dyDescent="0.35">
      <c r="A19538" s="12"/>
      <c r="B19538" s="12"/>
      <c r="C19538" s="12"/>
    </row>
    <row r="19539" spans="1:3" x14ac:dyDescent="0.35">
      <c r="A19539" s="12"/>
      <c r="B19539" s="12"/>
      <c r="C19539" s="12"/>
    </row>
    <row r="19540" spans="1:3" x14ac:dyDescent="0.35">
      <c r="A19540" s="12"/>
      <c r="B19540" s="12"/>
      <c r="C19540" s="12"/>
    </row>
    <row r="19541" spans="1:3" x14ac:dyDescent="0.35">
      <c r="A19541" s="12"/>
      <c r="B19541" s="12"/>
      <c r="C19541" s="12"/>
    </row>
    <row r="19542" spans="1:3" x14ac:dyDescent="0.35">
      <c r="A19542" s="12"/>
      <c r="B19542" s="12"/>
      <c r="C19542" s="12"/>
    </row>
    <row r="19543" spans="1:3" x14ac:dyDescent="0.35">
      <c r="A19543" s="12"/>
      <c r="B19543" s="12"/>
      <c r="C19543" s="12"/>
    </row>
    <row r="19544" spans="1:3" x14ac:dyDescent="0.35">
      <c r="A19544" s="12"/>
      <c r="B19544" s="12"/>
      <c r="C19544" s="12"/>
    </row>
    <row r="19545" spans="1:3" x14ac:dyDescent="0.35">
      <c r="A19545" s="12"/>
      <c r="B19545" s="12"/>
      <c r="C19545" s="12"/>
    </row>
    <row r="19546" spans="1:3" x14ac:dyDescent="0.35">
      <c r="A19546" s="12"/>
      <c r="B19546" s="12"/>
      <c r="C19546" s="12"/>
    </row>
    <row r="19547" spans="1:3" x14ac:dyDescent="0.35">
      <c r="A19547" s="12"/>
      <c r="B19547" s="12"/>
      <c r="C19547" s="12"/>
    </row>
    <row r="19548" spans="1:3" x14ac:dyDescent="0.35">
      <c r="A19548" s="12"/>
      <c r="B19548" s="12"/>
      <c r="C19548" s="12"/>
    </row>
    <row r="19549" spans="1:3" x14ac:dyDescent="0.35">
      <c r="A19549" s="12"/>
      <c r="B19549" s="12"/>
      <c r="C19549" s="12"/>
    </row>
    <row r="19550" spans="1:3" x14ac:dyDescent="0.35">
      <c r="A19550" s="12"/>
      <c r="B19550" s="12"/>
      <c r="C19550" s="12"/>
    </row>
    <row r="19551" spans="1:3" x14ac:dyDescent="0.35">
      <c r="A19551" s="12"/>
      <c r="B19551" s="12"/>
      <c r="C19551" s="12"/>
    </row>
    <row r="19552" spans="1:3" x14ac:dyDescent="0.35">
      <c r="A19552" s="12"/>
      <c r="B19552" s="12"/>
      <c r="C19552" s="12"/>
    </row>
    <row r="19553" spans="1:3" x14ac:dyDescent="0.35">
      <c r="A19553" s="12"/>
      <c r="B19553" s="12"/>
      <c r="C19553" s="12"/>
    </row>
    <row r="19554" spans="1:3" x14ac:dyDescent="0.35">
      <c r="A19554" s="12"/>
      <c r="B19554" s="12"/>
      <c r="C19554" s="12"/>
    </row>
    <row r="19555" spans="1:3" x14ac:dyDescent="0.35">
      <c r="A19555" s="12"/>
      <c r="B19555" s="12"/>
      <c r="C19555" s="12"/>
    </row>
    <row r="19556" spans="1:3" x14ac:dyDescent="0.35">
      <c r="A19556" s="12"/>
      <c r="B19556" s="12"/>
      <c r="C19556" s="12"/>
    </row>
    <row r="19557" spans="1:3" x14ac:dyDescent="0.35">
      <c r="A19557" s="12"/>
      <c r="B19557" s="12"/>
      <c r="C19557" s="12"/>
    </row>
    <row r="19558" spans="1:3" x14ac:dyDescent="0.35">
      <c r="A19558" s="12"/>
      <c r="B19558" s="12"/>
      <c r="C19558" s="12"/>
    </row>
    <row r="19559" spans="1:3" x14ac:dyDescent="0.35">
      <c r="A19559" s="12"/>
      <c r="B19559" s="12"/>
      <c r="C19559" s="12"/>
    </row>
    <row r="19560" spans="1:3" x14ac:dyDescent="0.35">
      <c r="A19560" s="12"/>
      <c r="B19560" s="12"/>
      <c r="C19560" s="12"/>
    </row>
    <row r="19561" spans="1:3" x14ac:dyDescent="0.35">
      <c r="A19561" s="12"/>
      <c r="B19561" s="12"/>
      <c r="C19561" s="12"/>
    </row>
    <row r="19562" spans="1:3" x14ac:dyDescent="0.35">
      <c r="A19562" s="12"/>
      <c r="B19562" s="12"/>
      <c r="C19562" s="12"/>
    </row>
    <row r="19563" spans="1:3" x14ac:dyDescent="0.35">
      <c r="A19563" s="12"/>
      <c r="B19563" s="12"/>
      <c r="C19563" s="12"/>
    </row>
    <row r="19564" spans="1:3" x14ac:dyDescent="0.35">
      <c r="A19564" s="12"/>
      <c r="B19564" s="12"/>
      <c r="C19564" s="12"/>
    </row>
    <row r="19565" spans="1:3" x14ac:dyDescent="0.35">
      <c r="A19565" s="12"/>
      <c r="B19565" s="12"/>
      <c r="C19565" s="12"/>
    </row>
    <row r="19566" spans="1:3" x14ac:dyDescent="0.35">
      <c r="A19566" s="12"/>
      <c r="B19566" s="12"/>
      <c r="C19566" s="12"/>
    </row>
    <row r="19567" spans="1:3" x14ac:dyDescent="0.35">
      <c r="A19567" s="12"/>
      <c r="B19567" s="12"/>
      <c r="C19567" s="12"/>
    </row>
    <row r="19568" spans="1:3" x14ac:dyDescent="0.35">
      <c r="A19568" s="12"/>
      <c r="B19568" s="12"/>
      <c r="C19568" s="12"/>
    </row>
    <row r="19569" spans="1:3" x14ac:dyDescent="0.35">
      <c r="A19569" s="12"/>
      <c r="B19569" s="12"/>
      <c r="C19569" s="12"/>
    </row>
    <row r="19570" spans="1:3" x14ac:dyDescent="0.35">
      <c r="A19570" s="12"/>
      <c r="B19570" s="12"/>
      <c r="C19570" s="12"/>
    </row>
    <row r="19571" spans="1:3" x14ac:dyDescent="0.35">
      <c r="A19571" s="12"/>
      <c r="B19571" s="12"/>
      <c r="C19571" s="12"/>
    </row>
    <row r="19572" spans="1:3" x14ac:dyDescent="0.35">
      <c r="A19572" s="12"/>
      <c r="B19572" s="12"/>
      <c r="C19572" s="12"/>
    </row>
    <row r="19573" spans="1:3" x14ac:dyDescent="0.35">
      <c r="A19573" s="12"/>
      <c r="B19573" s="12"/>
      <c r="C19573" s="12"/>
    </row>
    <row r="19574" spans="1:3" x14ac:dyDescent="0.35">
      <c r="A19574" s="12"/>
      <c r="B19574" s="12"/>
      <c r="C19574" s="12"/>
    </row>
    <row r="19575" spans="1:3" x14ac:dyDescent="0.35">
      <c r="A19575" s="12"/>
      <c r="B19575" s="12"/>
      <c r="C19575" s="12"/>
    </row>
    <row r="19576" spans="1:3" x14ac:dyDescent="0.35">
      <c r="A19576" s="12"/>
      <c r="B19576" s="12"/>
      <c r="C19576" s="12"/>
    </row>
    <row r="19577" spans="1:3" x14ac:dyDescent="0.35">
      <c r="A19577" s="12"/>
      <c r="B19577" s="12"/>
      <c r="C19577" s="12"/>
    </row>
    <row r="19578" spans="1:3" x14ac:dyDescent="0.35">
      <c r="A19578" s="12"/>
      <c r="B19578" s="12"/>
      <c r="C19578" s="12"/>
    </row>
    <row r="19579" spans="1:3" x14ac:dyDescent="0.35">
      <c r="A19579" s="12"/>
      <c r="B19579" s="12"/>
      <c r="C19579" s="12"/>
    </row>
    <row r="19580" spans="1:3" x14ac:dyDescent="0.35">
      <c r="A19580" s="12"/>
      <c r="B19580" s="12"/>
      <c r="C19580" s="12"/>
    </row>
    <row r="19581" spans="1:3" x14ac:dyDescent="0.35">
      <c r="A19581" s="12"/>
      <c r="B19581" s="12"/>
      <c r="C19581" s="12"/>
    </row>
    <row r="19582" spans="1:3" x14ac:dyDescent="0.35">
      <c r="A19582" s="12"/>
      <c r="B19582" s="12"/>
      <c r="C19582" s="12"/>
    </row>
    <row r="19583" spans="1:3" x14ac:dyDescent="0.35">
      <c r="A19583" s="12"/>
      <c r="B19583" s="12"/>
      <c r="C19583" s="12"/>
    </row>
    <row r="19584" spans="1:3" x14ac:dyDescent="0.35">
      <c r="A19584" s="12"/>
      <c r="B19584" s="12"/>
      <c r="C19584" s="12"/>
    </row>
    <row r="19585" spans="1:3" x14ac:dyDescent="0.35">
      <c r="A19585" s="12"/>
      <c r="B19585" s="12"/>
      <c r="C19585" s="12"/>
    </row>
    <row r="19586" spans="1:3" x14ac:dyDescent="0.35">
      <c r="A19586" s="12"/>
      <c r="B19586" s="12"/>
      <c r="C19586" s="12"/>
    </row>
    <row r="19587" spans="1:3" x14ac:dyDescent="0.35">
      <c r="A19587" s="12"/>
      <c r="B19587" s="12"/>
      <c r="C19587" s="12"/>
    </row>
    <row r="19588" spans="1:3" x14ac:dyDescent="0.35">
      <c r="A19588" s="12"/>
      <c r="B19588" s="12"/>
      <c r="C19588" s="12"/>
    </row>
    <row r="19589" spans="1:3" x14ac:dyDescent="0.35">
      <c r="A19589" s="12"/>
      <c r="B19589" s="12"/>
      <c r="C19589" s="12"/>
    </row>
    <row r="19590" spans="1:3" x14ac:dyDescent="0.35">
      <c r="A19590" s="12"/>
      <c r="B19590" s="12"/>
      <c r="C19590" s="12"/>
    </row>
    <row r="19591" spans="1:3" x14ac:dyDescent="0.35">
      <c r="A19591" s="12"/>
      <c r="B19591" s="12"/>
      <c r="C19591" s="12"/>
    </row>
    <row r="19592" spans="1:3" x14ac:dyDescent="0.35">
      <c r="A19592" s="12"/>
      <c r="B19592" s="12"/>
      <c r="C19592" s="12"/>
    </row>
    <row r="19593" spans="1:3" x14ac:dyDescent="0.35">
      <c r="A19593" s="12"/>
      <c r="B19593" s="12"/>
      <c r="C19593" s="12"/>
    </row>
    <row r="19594" spans="1:3" x14ac:dyDescent="0.35">
      <c r="A19594" s="12"/>
      <c r="B19594" s="12"/>
      <c r="C19594" s="12"/>
    </row>
    <row r="19595" spans="1:3" x14ac:dyDescent="0.35">
      <c r="A19595" s="12"/>
      <c r="B19595" s="12"/>
      <c r="C19595" s="12"/>
    </row>
    <row r="19596" spans="1:3" x14ac:dyDescent="0.35">
      <c r="A19596" s="12"/>
      <c r="B19596" s="12"/>
      <c r="C19596" s="12"/>
    </row>
    <row r="19597" spans="1:3" x14ac:dyDescent="0.35">
      <c r="A19597" s="12"/>
      <c r="B19597" s="12"/>
      <c r="C19597" s="12"/>
    </row>
    <row r="19598" spans="1:3" x14ac:dyDescent="0.35">
      <c r="A19598" s="12"/>
      <c r="B19598" s="12"/>
      <c r="C19598" s="12"/>
    </row>
    <row r="19599" spans="1:3" x14ac:dyDescent="0.35">
      <c r="A19599" s="12"/>
      <c r="B19599" s="12"/>
      <c r="C19599" s="12"/>
    </row>
    <row r="19600" spans="1:3" x14ac:dyDescent="0.35">
      <c r="A19600" s="12"/>
      <c r="B19600" s="12"/>
      <c r="C19600" s="12"/>
    </row>
    <row r="19601" spans="1:3" x14ac:dyDescent="0.35">
      <c r="A19601" s="12"/>
      <c r="B19601" s="12"/>
      <c r="C19601" s="12"/>
    </row>
    <row r="19602" spans="1:3" x14ac:dyDescent="0.35">
      <c r="A19602" s="12"/>
      <c r="B19602" s="12"/>
      <c r="C19602" s="12"/>
    </row>
    <row r="19603" spans="1:3" x14ac:dyDescent="0.35">
      <c r="A19603" s="12"/>
      <c r="B19603" s="12"/>
      <c r="C19603" s="12"/>
    </row>
    <row r="19604" spans="1:3" x14ac:dyDescent="0.35">
      <c r="A19604" s="12"/>
      <c r="B19604" s="12"/>
      <c r="C19604" s="12"/>
    </row>
    <row r="19605" spans="1:3" x14ac:dyDescent="0.35">
      <c r="A19605" s="12"/>
      <c r="B19605" s="12"/>
      <c r="C19605" s="12"/>
    </row>
    <row r="19606" spans="1:3" x14ac:dyDescent="0.35">
      <c r="A19606" s="12"/>
      <c r="B19606" s="12"/>
      <c r="C19606" s="12"/>
    </row>
    <row r="19607" spans="1:3" x14ac:dyDescent="0.35">
      <c r="A19607" s="12"/>
      <c r="B19607" s="12"/>
      <c r="C19607" s="12"/>
    </row>
    <row r="19608" spans="1:3" x14ac:dyDescent="0.35">
      <c r="A19608" s="12"/>
      <c r="B19608" s="12"/>
      <c r="C19608" s="12"/>
    </row>
    <row r="19609" spans="1:3" x14ac:dyDescent="0.35">
      <c r="A19609" s="12"/>
      <c r="B19609" s="12"/>
      <c r="C19609" s="12"/>
    </row>
    <row r="19610" spans="1:3" x14ac:dyDescent="0.35">
      <c r="A19610" s="12"/>
      <c r="B19610" s="12"/>
      <c r="C19610" s="12"/>
    </row>
    <row r="19611" spans="1:3" x14ac:dyDescent="0.35">
      <c r="A19611" s="12"/>
      <c r="B19611" s="12"/>
      <c r="C19611" s="12"/>
    </row>
    <row r="19612" spans="1:3" x14ac:dyDescent="0.35">
      <c r="A19612" s="12"/>
      <c r="B19612" s="12"/>
      <c r="C19612" s="12"/>
    </row>
    <row r="19613" spans="1:3" x14ac:dyDescent="0.35">
      <c r="A19613" s="12"/>
      <c r="B19613" s="12"/>
      <c r="C19613" s="12"/>
    </row>
    <row r="19614" spans="1:3" x14ac:dyDescent="0.35">
      <c r="A19614" s="12"/>
      <c r="B19614" s="12"/>
      <c r="C19614" s="12"/>
    </row>
    <row r="19615" spans="1:3" x14ac:dyDescent="0.35">
      <c r="A19615" s="12"/>
      <c r="B19615" s="12"/>
      <c r="C19615" s="12"/>
    </row>
    <row r="19616" spans="1:3" x14ac:dyDescent="0.35">
      <c r="A19616" s="12"/>
      <c r="B19616" s="12"/>
      <c r="C19616" s="12"/>
    </row>
    <row r="19617" spans="1:3" x14ac:dyDescent="0.35">
      <c r="A19617" s="12"/>
      <c r="B19617" s="12"/>
      <c r="C19617" s="12"/>
    </row>
    <row r="19618" spans="1:3" x14ac:dyDescent="0.35">
      <c r="A19618" s="12"/>
      <c r="B19618" s="12"/>
      <c r="C19618" s="12"/>
    </row>
    <row r="19619" spans="1:3" x14ac:dyDescent="0.35">
      <c r="A19619" s="12"/>
      <c r="B19619" s="12"/>
      <c r="C19619" s="12"/>
    </row>
    <row r="19620" spans="1:3" x14ac:dyDescent="0.35">
      <c r="A19620" s="12"/>
      <c r="B19620" s="12"/>
      <c r="C19620" s="12"/>
    </row>
    <row r="19621" spans="1:3" x14ac:dyDescent="0.35">
      <c r="A19621" s="12"/>
      <c r="B19621" s="12"/>
      <c r="C19621" s="12"/>
    </row>
    <row r="19622" spans="1:3" x14ac:dyDescent="0.35">
      <c r="A19622" s="12"/>
      <c r="B19622" s="12"/>
      <c r="C19622" s="12"/>
    </row>
    <row r="19623" spans="1:3" x14ac:dyDescent="0.35">
      <c r="A19623" s="12"/>
      <c r="B19623" s="12"/>
      <c r="C19623" s="12"/>
    </row>
    <row r="19624" spans="1:3" x14ac:dyDescent="0.35">
      <c r="A19624" s="12"/>
      <c r="B19624" s="12"/>
      <c r="C19624" s="12"/>
    </row>
    <row r="19625" spans="1:3" x14ac:dyDescent="0.35">
      <c r="A19625" s="12"/>
      <c r="B19625" s="12"/>
      <c r="C19625" s="12"/>
    </row>
    <row r="19626" spans="1:3" x14ac:dyDescent="0.35">
      <c r="A19626" s="12"/>
      <c r="B19626" s="12"/>
      <c r="C19626" s="12"/>
    </row>
    <row r="19627" spans="1:3" x14ac:dyDescent="0.35">
      <c r="A19627" s="12"/>
      <c r="B19627" s="12"/>
      <c r="C19627" s="12"/>
    </row>
    <row r="19628" spans="1:3" x14ac:dyDescent="0.35">
      <c r="A19628" s="12"/>
      <c r="B19628" s="12"/>
      <c r="C19628" s="12"/>
    </row>
    <row r="19629" spans="1:3" x14ac:dyDescent="0.35">
      <c r="A19629" s="12"/>
      <c r="B19629" s="12"/>
      <c r="C19629" s="12"/>
    </row>
    <row r="19630" spans="1:3" x14ac:dyDescent="0.35">
      <c r="A19630" s="12"/>
      <c r="B19630" s="12"/>
      <c r="C19630" s="12"/>
    </row>
    <row r="19631" spans="1:3" x14ac:dyDescent="0.35">
      <c r="A19631" s="12"/>
      <c r="B19631" s="12"/>
      <c r="C19631" s="12"/>
    </row>
    <row r="19632" spans="1:3" x14ac:dyDescent="0.35">
      <c r="A19632" s="12"/>
      <c r="B19632" s="12"/>
      <c r="C19632" s="12"/>
    </row>
    <row r="19633" spans="1:3" x14ac:dyDescent="0.35">
      <c r="A19633" s="12"/>
      <c r="B19633" s="12"/>
      <c r="C19633" s="12"/>
    </row>
    <row r="19634" spans="1:3" x14ac:dyDescent="0.35">
      <c r="A19634" s="12"/>
      <c r="B19634" s="12"/>
      <c r="C19634" s="12"/>
    </row>
    <row r="19635" spans="1:3" x14ac:dyDescent="0.35">
      <c r="A19635" s="12"/>
      <c r="B19635" s="12"/>
      <c r="C19635" s="12"/>
    </row>
    <row r="19636" spans="1:3" x14ac:dyDescent="0.35">
      <c r="A19636" s="12"/>
      <c r="B19636" s="12"/>
      <c r="C19636" s="12"/>
    </row>
    <row r="19637" spans="1:3" x14ac:dyDescent="0.35">
      <c r="A19637" s="12"/>
      <c r="B19637" s="12"/>
      <c r="C19637" s="12"/>
    </row>
    <row r="19638" spans="1:3" x14ac:dyDescent="0.35">
      <c r="A19638" s="12"/>
      <c r="B19638" s="12"/>
      <c r="C19638" s="12"/>
    </row>
    <row r="19639" spans="1:3" x14ac:dyDescent="0.35">
      <c r="A19639" s="12"/>
      <c r="B19639" s="12"/>
      <c r="C19639" s="12"/>
    </row>
    <row r="19640" spans="1:3" x14ac:dyDescent="0.35">
      <c r="A19640" s="12"/>
      <c r="B19640" s="12"/>
      <c r="C19640" s="12"/>
    </row>
    <row r="19641" spans="1:3" x14ac:dyDescent="0.35">
      <c r="A19641" s="12"/>
      <c r="B19641" s="12"/>
      <c r="C19641" s="12"/>
    </row>
    <row r="19642" spans="1:3" x14ac:dyDescent="0.35">
      <c r="A19642" s="12"/>
      <c r="B19642" s="12"/>
      <c r="C19642" s="12"/>
    </row>
    <row r="19643" spans="1:3" x14ac:dyDescent="0.35">
      <c r="A19643" s="12"/>
      <c r="B19643" s="12"/>
      <c r="C19643" s="12"/>
    </row>
    <row r="19644" spans="1:3" x14ac:dyDescent="0.35">
      <c r="A19644" s="12"/>
      <c r="B19644" s="12"/>
      <c r="C19644" s="12"/>
    </row>
    <row r="19645" spans="1:3" x14ac:dyDescent="0.35">
      <c r="A19645" s="12"/>
      <c r="B19645" s="12"/>
      <c r="C19645" s="12"/>
    </row>
    <row r="19646" spans="1:3" x14ac:dyDescent="0.35">
      <c r="A19646" s="12"/>
      <c r="B19646" s="12"/>
      <c r="C19646" s="12"/>
    </row>
    <row r="19647" spans="1:3" x14ac:dyDescent="0.35">
      <c r="A19647" s="12"/>
      <c r="B19647" s="12"/>
      <c r="C19647" s="12"/>
    </row>
    <row r="19648" spans="1:3" x14ac:dyDescent="0.35">
      <c r="A19648" s="12"/>
      <c r="B19648" s="12"/>
      <c r="C19648" s="12"/>
    </row>
    <row r="19649" spans="1:3" x14ac:dyDescent="0.35">
      <c r="A19649" s="12"/>
      <c r="B19649" s="12"/>
      <c r="C19649" s="12"/>
    </row>
    <row r="19650" spans="1:3" x14ac:dyDescent="0.35">
      <c r="A19650" s="12"/>
      <c r="B19650" s="12"/>
      <c r="C19650" s="12"/>
    </row>
    <row r="19651" spans="1:3" x14ac:dyDescent="0.35">
      <c r="A19651" s="12"/>
      <c r="B19651" s="12"/>
      <c r="C19651" s="12"/>
    </row>
    <row r="19652" spans="1:3" x14ac:dyDescent="0.35">
      <c r="A19652" s="12"/>
      <c r="B19652" s="12"/>
      <c r="C19652" s="12"/>
    </row>
    <row r="19653" spans="1:3" x14ac:dyDescent="0.35">
      <c r="A19653" s="12"/>
      <c r="B19653" s="12"/>
      <c r="C19653" s="12"/>
    </row>
    <row r="19654" spans="1:3" x14ac:dyDescent="0.35">
      <c r="A19654" s="12"/>
      <c r="B19654" s="12"/>
      <c r="C19654" s="12"/>
    </row>
    <row r="19655" spans="1:3" x14ac:dyDescent="0.35">
      <c r="A19655" s="12"/>
      <c r="B19655" s="12"/>
      <c r="C19655" s="12"/>
    </row>
    <row r="19656" spans="1:3" x14ac:dyDescent="0.35">
      <c r="A19656" s="12"/>
      <c r="B19656" s="12"/>
      <c r="C19656" s="12"/>
    </row>
    <row r="19657" spans="1:3" x14ac:dyDescent="0.35">
      <c r="A19657" s="12"/>
      <c r="B19657" s="12"/>
      <c r="C19657" s="12"/>
    </row>
    <row r="19658" spans="1:3" x14ac:dyDescent="0.35">
      <c r="A19658" s="12"/>
      <c r="B19658" s="12"/>
      <c r="C19658" s="12"/>
    </row>
    <row r="19659" spans="1:3" x14ac:dyDescent="0.35">
      <c r="A19659" s="12"/>
      <c r="B19659" s="12"/>
      <c r="C19659" s="12"/>
    </row>
    <row r="19660" spans="1:3" x14ac:dyDescent="0.35">
      <c r="A19660" s="12"/>
      <c r="B19660" s="12"/>
      <c r="C19660" s="12"/>
    </row>
    <row r="19661" spans="1:3" x14ac:dyDescent="0.35">
      <c r="A19661" s="12"/>
      <c r="B19661" s="12"/>
      <c r="C19661" s="12"/>
    </row>
    <row r="19662" spans="1:3" x14ac:dyDescent="0.35">
      <c r="A19662" s="12"/>
      <c r="B19662" s="12"/>
      <c r="C19662" s="12"/>
    </row>
    <row r="19663" spans="1:3" x14ac:dyDescent="0.35">
      <c r="A19663" s="12"/>
      <c r="B19663" s="12"/>
      <c r="C19663" s="12"/>
    </row>
    <row r="19664" spans="1:3" x14ac:dyDescent="0.35">
      <c r="A19664" s="12"/>
      <c r="B19664" s="12"/>
      <c r="C19664" s="12"/>
    </row>
    <row r="19665" spans="1:3" x14ac:dyDescent="0.35">
      <c r="A19665" s="12"/>
      <c r="B19665" s="12"/>
      <c r="C19665" s="12"/>
    </row>
    <row r="19666" spans="1:3" x14ac:dyDescent="0.35">
      <c r="A19666" s="12"/>
      <c r="B19666" s="12"/>
      <c r="C19666" s="12"/>
    </row>
    <row r="19667" spans="1:3" x14ac:dyDescent="0.35">
      <c r="A19667" s="12"/>
      <c r="B19667" s="12"/>
      <c r="C19667" s="12"/>
    </row>
    <row r="19668" spans="1:3" x14ac:dyDescent="0.35">
      <c r="A19668" s="12"/>
      <c r="B19668" s="12"/>
      <c r="C19668" s="12"/>
    </row>
    <row r="19669" spans="1:3" x14ac:dyDescent="0.35">
      <c r="A19669" s="12"/>
      <c r="B19669" s="12"/>
      <c r="C19669" s="12"/>
    </row>
    <row r="19670" spans="1:3" x14ac:dyDescent="0.35">
      <c r="A19670" s="12"/>
      <c r="B19670" s="12"/>
      <c r="C19670" s="12"/>
    </row>
    <row r="19671" spans="1:3" x14ac:dyDescent="0.35">
      <c r="A19671" s="12"/>
      <c r="B19671" s="12"/>
      <c r="C19671" s="12"/>
    </row>
    <row r="19672" spans="1:3" x14ac:dyDescent="0.35">
      <c r="A19672" s="12"/>
      <c r="B19672" s="12"/>
      <c r="C19672" s="12"/>
    </row>
    <row r="19673" spans="1:3" x14ac:dyDescent="0.35">
      <c r="A19673" s="12"/>
      <c r="B19673" s="12"/>
      <c r="C19673" s="12"/>
    </row>
    <row r="19674" spans="1:3" x14ac:dyDescent="0.35">
      <c r="A19674" s="12"/>
      <c r="B19674" s="12"/>
      <c r="C19674" s="12"/>
    </row>
    <row r="19675" spans="1:3" x14ac:dyDescent="0.35">
      <c r="A19675" s="12"/>
      <c r="B19675" s="12"/>
      <c r="C19675" s="12"/>
    </row>
    <row r="19676" spans="1:3" x14ac:dyDescent="0.35">
      <c r="A19676" s="12"/>
      <c r="B19676" s="12"/>
      <c r="C19676" s="12"/>
    </row>
    <row r="19677" spans="1:3" x14ac:dyDescent="0.35">
      <c r="A19677" s="12"/>
      <c r="B19677" s="12"/>
      <c r="C19677" s="12"/>
    </row>
    <row r="19678" spans="1:3" x14ac:dyDescent="0.35">
      <c r="A19678" s="12"/>
      <c r="B19678" s="12"/>
      <c r="C19678" s="12"/>
    </row>
    <row r="19679" spans="1:3" x14ac:dyDescent="0.35">
      <c r="A19679" s="12"/>
      <c r="B19679" s="12"/>
      <c r="C19679" s="12"/>
    </row>
    <row r="19680" spans="1:3" x14ac:dyDescent="0.35">
      <c r="A19680" s="12"/>
      <c r="B19680" s="12"/>
      <c r="C19680" s="12"/>
    </row>
    <row r="19681" spans="1:3" x14ac:dyDescent="0.35">
      <c r="A19681" s="12"/>
      <c r="B19681" s="12"/>
      <c r="C19681" s="12"/>
    </row>
    <row r="19682" spans="1:3" x14ac:dyDescent="0.35">
      <c r="A19682" s="12"/>
      <c r="B19682" s="12"/>
      <c r="C19682" s="12"/>
    </row>
    <row r="19683" spans="1:3" x14ac:dyDescent="0.35">
      <c r="A19683" s="12"/>
      <c r="B19683" s="12"/>
      <c r="C19683" s="12"/>
    </row>
    <row r="19684" spans="1:3" x14ac:dyDescent="0.35">
      <c r="A19684" s="12"/>
      <c r="B19684" s="12"/>
      <c r="C19684" s="12"/>
    </row>
    <row r="19685" spans="1:3" x14ac:dyDescent="0.35">
      <c r="A19685" s="12"/>
      <c r="B19685" s="12"/>
      <c r="C19685" s="12"/>
    </row>
    <row r="19686" spans="1:3" x14ac:dyDescent="0.35">
      <c r="A19686" s="12"/>
      <c r="B19686" s="12"/>
      <c r="C19686" s="12"/>
    </row>
    <row r="19687" spans="1:3" x14ac:dyDescent="0.35">
      <c r="A19687" s="12"/>
      <c r="B19687" s="12"/>
      <c r="C19687" s="12"/>
    </row>
    <row r="19688" spans="1:3" x14ac:dyDescent="0.35">
      <c r="A19688" s="12"/>
      <c r="B19688" s="12"/>
      <c r="C19688" s="12"/>
    </row>
    <row r="19689" spans="1:3" x14ac:dyDescent="0.35">
      <c r="A19689" s="12"/>
      <c r="B19689" s="12"/>
      <c r="C19689" s="12"/>
    </row>
    <row r="19690" spans="1:3" x14ac:dyDescent="0.35">
      <c r="A19690" s="12"/>
      <c r="B19690" s="12"/>
      <c r="C19690" s="12"/>
    </row>
    <row r="19691" spans="1:3" x14ac:dyDescent="0.35">
      <c r="A19691" s="12"/>
      <c r="B19691" s="12"/>
      <c r="C19691" s="12"/>
    </row>
    <row r="19692" spans="1:3" x14ac:dyDescent="0.35">
      <c r="A19692" s="12"/>
      <c r="B19692" s="12"/>
      <c r="C19692" s="12"/>
    </row>
    <row r="19693" spans="1:3" x14ac:dyDescent="0.35">
      <c r="A19693" s="12"/>
      <c r="B19693" s="12"/>
      <c r="C19693" s="12"/>
    </row>
    <row r="19694" spans="1:3" x14ac:dyDescent="0.35">
      <c r="A19694" s="12"/>
      <c r="B19694" s="12"/>
      <c r="C19694" s="12"/>
    </row>
    <row r="19695" spans="1:3" x14ac:dyDescent="0.35">
      <c r="A19695" s="12"/>
      <c r="B19695" s="12"/>
      <c r="C19695" s="12"/>
    </row>
    <row r="19696" spans="1:3" x14ac:dyDescent="0.35">
      <c r="A19696" s="12"/>
      <c r="B19696" s="12"/>
      <c r="C19696" s="12"/>
    </row>
    <row r="19697" spans="1:3" x14ac:dyDescent="0.35">
      <c r="A19697" s="12"/>
      <c r="B19697" s="12"/>
      <c r="C19697" s="12"/>
    </row>
    <row r="19698" spans="1:3" x14ac:dyDescent="0.35">
      <c r="A19698" s="12"/>
      <c r="B19698" s="12"/>
      <c r="C19698" s="12"/>
    </row>
    <row r="19699" spans="1:3" x14ac:dyDescent="0.35">
      <c r="A19699" s="12"/>
      <c r="B19699" s="12"/>
      <c r="C19699" s="12"/>
    </row>
    <row r="19700" spans="1:3" x14ac:dyDescent="0.35">
      <c r="A19700" s="12"/>
      <c r="B19700" s="12"/>
      <c r="C19700" s="12"/>
    </row>
    <row r="19701" spans="1:3" x14ac:dyDescent="0.35">
      <c r="A19701" s="12"/>
      <c r="B19701" s="12"/>
      <c r="C19701" s="12"/>
    </row>
    <row r="19702" spans="1:3" x14ac:dyDescent="0.35">
      <c r="A19702" s="12"/>
      <c r="B19702" s="12"/>
      <c r="C19702" s="12"/>
    </row>
    <row r="19703" spans="1:3" x14ac:dyDescent="0.35">
      <c r="A19703" s="12"/>
      <c r="B19703" s="12"/>
      <c r="C19703" s="12"/>
    </row>
    <row r="19704" spans="1:3" x14ac:dyDescent="0.35">
      <c r="A19704" s="12"/>
      <c r="B19704" s="12"/>
      <c r="C19704" s="12"/>
    </row>
    <row r="19705" spans="1:3" x14ac:dyDescent="0.35">
      <c r="A19705" s="12"/>
      <c r="B19705" s="12"/>
      <c r="C19705" s="12"/>
    </row>
    <row r="19706" spans="1:3" x14ac:dyDescent="0.35">
      <c r="A19706" s="12"/>
      <c r="B19706" s="12"/>
      <c r="C19706" s="12"/>
    </row>
    <row r="19707" spans="1:3" x14ac:dyDescent="0.35">
      <c r="A19707" s="12"/>
      <c r="B19707" s="12"/>
      <c r="C19707" s="12"/>
    </row>
    <row r="19708" spans="1:3" x14ac:dyDescent="0.35">
      <c r="A19708" s="12"/>
      <c r="B19708" s="12"/>
      <c r="C19708" s="12"/>
    </row>
    <row r="19709" spans="1:3" x14ac:dyDescent="0.35">
      <c r="A19709" s="12"/>
      <c r="B19709" s="12"/>
      <c r="C19709" s="12"/>
    </row>
    <row r="19710" spans="1:3" x14ac:dyDescent="0.35">
      <c r="A19710" s="12"/>
      <c r="B19710" s="12"/>
      <c r="C19710" s="12"/>
    </row>
    <row r="19711" spans="1:3" x14ac:dyDescent="0.35">
      <c r="A19711" s="12"/>
      <c r="B19711" s="12"/>
      <c r="C19711" s="12"/>
    </row>
    <row r="19712" spans="1:3" x14ac:dyDescent="0.35">
      <c r="A19712" s="12"/>
      <c r="B19712" s="12"/>
      <c r="C19712" s="12"/>
    </row>
    <row r="19713" spans="1:3" x14ac:dyDescent="0.35">
      <c r="A19713" s="12"/>
      <c r="B19713" s="12"/>
      <c r="C19713" s="12"/>
    </row>
    <row r="19714" spans="1:3" x14ac:dyDescent="0.35">
      <c r="A19714" s="12"/>
      <c r="B19714" s="12"/>
      <c r="C19714" s="12"/>
    </row>
    <row r="19715" spans="1:3" x14ac:dyDescent="0.35">
      <c r="A19715" s="12"/>
      <c r="B19715" s="12"/>
      <c r="C19715" s="12"/>
    </row>
    <row r="19716" spans="1:3" x14ac:dyDescent="0.35">
      <c r="A19716" s="12"/>
      <c r="B19716" s="12"/>
      <c r="C19716" s="12"/>
    </row>
    <row r="19717" spans="1:3" x14ac:dyDescent="0.35">
      <c r="A19717" s="12"/>
      <c r="B19717" s="12"/>
      <c r="C19717" s="12"/>
    </row>
    <row r="19718" spans="1:3" x14ac:dyDescent="0.35">
      <c r="A19718" s="12"/>
      <c r="B19718" s="12"/>
      <c r="C19718" s="12"/>
    </row>
    <row r="19719" spans="1:3" x14ac:dyDescent="0.35">
      <c r="A19719" s="12"/>
      <c r="B19719" s="12"/>
      <c r="C19719" s="12"/>
    </row>
    <row r="19720" spans="1:3" x14ac:dyDescent="0.35">
      <c r="A19720" s="12"/>
      <c r="B19720" s="12"/>
      <c r="C19720" s="12"/>
    </row>
    <row r="19721" spans="1:3" x14ac:dyDescent="0.35">
      <c r="A19721" s="12"/>
      <c r="B19721" s="12"/>
      <c r="C19721" s="12"/>
    </row>
    <row r="19722" spans="1:3" x14ac:dyDescent="0.35">
      <c r="A19722" s="12"/>
      <c r="B19722" s="12"/>
      <c r="C19722" s="12"/>
    </row>
    <row r="19723" spans="1:3" x14ac:dyDescent="0.35">
      <c r="A19723" s="12"/>
      <c r="B19723" s="12"/>
      <c r="C19723" s="12"/>
    </row>
    <row r="19724" spans="1:3" x14ac:dyDescent="0.35">
      <c r="A19724" s="12"/>
      <c r="B19724" s="12"/>
      <c r="C19724" s="12"/>
    </row>
    <row r="19725" spans="1:3" x14ac:dyDescent="0.35">
      <c r="A19725" s="12"/>
      <c r="B19725" s="12"/>
      <c r="C19725" s="12"/>
    </row>
    <row r="19726" spans="1:3" x14ac:dyDescent="0.35">
      <c r="A19726" s="12"/>
      <c r="B19726" s="12"/>
      <c r="C19726" s="12"/>
    </row>
    <row r="19727" spans="1:3" x14ac:dyDescent="0.35">
      <c r="A19727" s="12"/>
      <c r="B19727" s="12"/>
      <c r="C19727" s="12"/>
    </row>
    <row r="19728" spans="1:3" x14ac:dyDescent="0.35">
      <c r="A19728" s="12"/>
      <c r="B19728" s="12"/>
      <c r="C19728" s="12"/>
    </row>
    <row r="19729" spans="1:3" x14ac:dyDescent="0.35">
      <c r="A19729" s="12"/>
      <c r="B19729" s="12"/>
      <c r="C19729" s="12"/>
    </row>
    <row r="19730" spans="1:3" x14ac:dyDescent="0.35">
      <c r="A19730" s="12"/>
      <c r="B19730" s="12"/>
      <c r="C19730" s="12"/>
    </row>
    <row r="19731" spans="1:3" x14ac:dyDescent="0.35">
      <c r="A19731" s="12"/>
      <c r="B19731" s="12"/>
      <c r="C19731" s="12"/>
    </row>
    <row r="19732" spans="1:3" x14ac:dyDescent="0.35">
      <c r="A19732" s="12"/>
      <c r="B19732" s="12"/>
      <c r="C19732" s="12"/>
    </row>
    <row r="19733" spans="1:3" x14ac:dyDescent="0.35">
      <c r="A19733" s="12"/>
      <c r="B19733" s="12"/>
      <c r="C19733" s="12"/>
    </row>
    <row r="19734" spans="1:3" x14ac:dyDescent="0.35">
      <c r="A19734" s="12"/>
      <c r="B19734" s="12"/>
      <c r="C19734" s="12"/>
    </row>
    <row r="19735" spans="1:3" x14ac:dyDescent="0.35">
      <c r="A19735" s="12"/>
      <c r="B19735" s="12"/>
      <c r="C19735" s="12"/>
    </row>
    <row r="19736" spans="1:3" x14ac:dyDescent="0.35">
      <c r="A19736" s="12"/>
      <c r="B19736" s="12"/>
      <c r="C19736" s="12"/>
    </row>
    <row r="19737" spans="1:3" x14ac:dyDescent="0.35">
      <c r="A19737" s="12"/>
      <c r="B19737" s="12"/>
      <c r="C19737" s="12"/>
    </row>
    <row r="19738" spans="1:3" x14ac:dyDescent="0.35">
      <c r="A19738" s="12"/>
      <c r="B19738" s="12"/>
      <c r="C19738" s="12"/>
    </row>
    <row r="19739" spans="1:3" x14ac:dyDescent="0.35">
      <c r="A19739" s="12"/>
      <c r="B19739" s="12"/>
      <c r="C19739" s="12"/>
    </row>
    <row r="19740" spans="1:3" x14ac:dyDescent="0.35">
      <c r="A19740" s="12"/>
      <c r="B19740" s="12"/>
      <c r="C19740" s="12"/>
    </row>
    <row r="19741" spans="1:3" x14ac:dyDescent="0.35">
      <c r="A19741" s="12"/>
      <c r="B19741" s="12"/>
      <c r="C19741" s="12"/>
    </row>
    <row r="19742" spans="1:3" x14ac:dyDescent="0.35">
      <c r="A19742" s="12"/>
      <c r="B19742" s="12"/>
      <c r="C19742" s="12"/>
    </row>
    <row r="19743" spans="1:3" x14ac:dyDescent="0.35">
      <c r="A19743" s="12"/>
      <c r="B19743" s="12"/>
      <c r="C19743" s="12"/>
    </row>
    <row r="19744" spans="1:3" x14ac:dyDescent="0.35">
      <c r="A19744" s="12"/>
      <c r="B19744" s="12"/>
      <c r="C19744" s="12"/>
    </row>
    <row r="19745" spans="1:3" x14ac:dyDescent="0.35">
      <c r="A19745" s="12"/>
      <c r="B19745" s="12"/>
      <c r="C19745" s="12"/>
    </row>
    <row r="19746" spans="1:3" x14ac:dyDescent="0.35">
      <c r="A19746" s="12"/>
      <c r="B19746" s="12"/>
      <c r="C19746" s="12"/>
    </row>
    <row r="19747" spans="1:3" x14ac:dyDescent="0.35">
      <c r="A19747" s="12"/>
      <c r="B19747" s="12"/>
      <c r="C19747" s="12"/>
    </row>
    <row r="19748" spans="1:3" x14ac:dyDescent="0.35">
      <c r="A19748" s="12"/>
      <c r="B19748" s="12"/>
      <c r="C19748" s="12"/>
    </row>
    <row r="19749" spans="1:3" x14ac:dyDescent="0.35">
      <c r="A19749" s="12"/>
      <c r="B19749" s="12"/>
      <c r="C19749" s="12"/>
    </row>
    <row r="19750" spans="1:3" x14ac:dyDescent="0.35">
      <c r="A19750" s="12"/>
      <c r="B19750" s="12"/>
      <c r="C19750" s="12"/>
    </row>
    <row r="19751" spans="1:3" x14ac:dyDescent="0.35">
      <c r="A19751" s="12"/>
      <c r="B19751" s="12"/>
      <c r="C19751" s="12"/>
    </row>
    <row r="19752" spans="1:3" x14ac:dyDescent="0.35">
      <c r="A19752" s="12"/>
      <c r="B19752" s="12"/>
      <c r="C19752" s="12"/>
    </row>
    <row r="19753" spans="1:3" x14ac:dyDescent="0.35">
      <c r="A19753" s="12"/>
      <c r="B19753" s="12"/>
      <c r="C19753" s="12"/>
    </row>
    <row r="19754" spans="1:3" x14ac:dyDescent="0.35">
      <c r="A19754" s="12"/>
      <c r="B19754" s="12"/>
      <c r="C19754" s="12"/>
    </row>
    <row r="19755" spans="1:3" x14ac:dyDescent="0.35">
      <c r="A19755" s="12"/>
      <c r="B19755" s="12"/>
      <c r="C19755" s="12"/>
    </row>
    <row r="19756" spans="1:3" x14ac:dyDescent="0.35">
      <c r="A19756" s="12"/>
      <c r="B19756" s="12"/>
      <c r="C19756" s="12"/>
    </row>
    <row r="19757" spans="1:3" x14ac:dyDescent="0.35">
      <c r="A19757" s="12"/>
      <c r="B19757" s="12"/>
      <c r="C19757" s="12"/>
    </row>
    <row r="19758" spans="1:3" x14ac:dyDescent="0.35">
      <c r="A19758" s="12"/>
      <c r="B19758" s="12"/>
      <c r="C19758" s="12"/>
    </row>
    <row r="19759" spans="1:3" x14ac:dyDescent="0.35">
      <c r="A19759" s="12"/>
      <c r="B19759" s="12"/>
      <c r="C19759" s="12"/>
    </row>
    <row r="19760" spans="1:3" x14ac:dyDescent="0.35">
      <c r="A19760" s="12"/>
      <c r="B19760" s="12"/>
      <c r="C19760" s="12"/>
    </row>
    <row r="19761" spans="1:3" x14ac:dyDescent="0.35">
      <c r="A19761" s="12"/>
      <c r="B19761" s="12"/>
      <c r="C19761" s="12"/>
    </row>
    <row r="19762" spans="1:3" x14ac:dyDescent="0.35">
      <c r="A19762" s="12"/>
      <c r="B19762" s="12"/>
      <c r="C19762" s="12"/>
    </row>
    <row r="19763" spans="1:3" x14ac:dyDescent="0.35">
      <c r="A19763" s="12"/>
      <c r="B19763" s="12"/>
      <c r="C19763" s="12"/>
    </row>
    <row r="19764" spans="1:3" x14ac:dyDescent="0.35">
      <c r="A19764" s="12"/>
      <c r="B19764" s="12"/>
      <c r="C19764" s="12"/>
    </row>
    <row r="19765" spans="1:3" x14ac:dyDescent="0.35">
      <c r="A19765" s="12"/>
      <c r="B19765" s="12"/>
      <c r="C19765" s="12"/>
    </row>
    <row r="19766" spans="1:3" x14ac:dyDescent="0.35">
      <c r="A19766" s="12"/>
      <c r="B19766" s="12"/>
      <c r="C19766" s="12"/>
    </row>
    <row r="19767" spans="1:3" x14ac:dyDescent="0.35">
      <c r="A19767" s="12"/>
      <c r="B19767" s="12"/>
      <c r="C19767" s="12"/>
    </row>
    <row r="19768" spans="1:3" x14ac:dyDescent="0.35">
      <c r="A19768" s="12"/>
      <c r="B19768" s="12"/>
      <c r="C19768" s="12"/>
    </row>
    <row r="19769" spans="1:3" x14ac:dyDescent="0.35">
      <c r="A19769" s="12"/>
      <c r="B19769" s="12"/>
      <c r="C19769" s="12"/>
    </row>
    <row r="19770" spans="1:3" x14ac:dyDescent="0.35">
      <c r="A19770" s="12"/>
      <c r="B19770" s="12"/>
      <c r="C19770" s="12"/>
    </row>
    <row r="19771" spans="1:3" x14ac:dyDescent="0.35">
      <c r="A19771" s="12"/>
      <c r="B19771" s="12"/>
      <c r="C19771" s="12"/>
    </row>
    <row r="19772" spans="1:3" x14ac:dyDescent="0.35">
      <c r="A19772" s="12"/>
      <c r="B19772" s="12"/>
      <c r="C19772" s="12"/>
    </row>
    <row r="19773" spans="1:3" x14ac:dyDescent="0.35">
      <c r="A19773" s="12"/>
      <c r="B19773" s="12"/>
      <c r="C19773" s="12"/>
    </row>
    <row r="19774" spans="1:3" x14ac:dyDescent="0.35">
      <c r="A19774" s="12"/>
      <c r="B19774" s="12"/>
      <c r="C19774" s="12"/>
    </row>
    <row r="19775" spans="1:3" x14ac:dyDescent="0.35">
      <c r="A19775" s="12"/>
      <c r="B19775" s="12"/>
      <c r="C19775" s="12"/>
    </row>
    <row r="19776" spans="1:3" x14ac:dyDescent="0.35">
      <c r="A19776" s="12"/>
      <c r="B19776" s="12"/>
      <c r="C19776" s="12"/>
    </row>
    <row r="19777" spans="1:3" x14ac:dyDescent="0.35">
      <c r="A19777" s="12"/>
      <c r="B19777" s="12"/>
      <c r="C19777" s="12"/>
    </row>
    <row r="19778" spans="1:3" x14ac:dyDescent="0.35">
      <c r="A19778" s="12"/>
      <c r="B19778" s="12"/>
      <c r="C19778" s="12"/>
    </row>
    <row r="19779" spans="1:3" x14ac:dyDescent="0.35">
      <c r="A19779" s="12"/>
      <c r="B19779" s="12"/>
      <c r="C19779" s="12"/>
    </row>
    <row r="19780" spans="1:3" x14ac:dyDescent="0.35">
      <c r="A19780" s="12"/>
      <c r="B19780" s="12"/>
      <c r="C19780" s="12"/>
    </row>
    <row r="19781" spans="1:3" x14ac:dyDescent="0.35">
      <c r="A19781" s="12"/>
      <c r="B19781" s="12"/>
      <c r="C19781" s="12"/>
    </row>
    <row r="19782" spans="1:3" x14ac:dyDescent="0.35">
      <c r="A19782" s="12"/>
      <c r="B19782" s="12"/>
      <c r="C19782" s="12"/>
    </row>
    <row r="19783" spans="1:3" x14ac:dyDescent="0.35">
      <c r="A19783" s="12"/>
      <c r="B19783" s="12"/>
      <c r="C19783" s="12"/>
    </row>
    <row r="19784" spans="1:3" x14ac:dyDescent="0.35">
      <c r="A19784" s="12"/>
      <c r="B19784" s="12"/>
      <c r="C19784" s="12"/>
    </row>
    <row r="19785" spans="1:3" x14ac:dyDescent="0.35">
      <c r="A19785" s="12"/>
      <c r="B19785" s="12"/>
      <c r="C19785" s="12"/>
    </row>
    <row r="19786" spans="1:3" x14ac:dyDescent="0.35">
      <c r="A19786" s="12"/>
      <c r="B19786" s="12"/>
      <c r="C19786" s="12"/>
    </row>
    <row r="19787" spans="1:3" x14ac:dyDescent="0.35">
      <c r="A19787" s="12"/>
      <c r="B19787" s="12"/>
      <c r="C19787" s="12"/>
    </row>
    <row r="19788" spans="1:3" x14ac:dyDescent="0.35">
      <c r="A19788" s="12"/>
      <c r="B19788" s="12"/>
      <c r="C19788" s="12"/>
    </row>
    <row r="19789" spans="1:3" x14ac:dyDescent="0.35">
      <c r="A19789" s="12"/>
      <c r="B19789" s="12"/>
      <c r="C19789" s="12"/>
    </row>
    <row r="19790" spans="1:3" x14ac:dyDescent="0.35">
      <c r="A19790" s="12"/>
      <c r="B19790" s="12"/>
      <c r="C19790" s="12"/>
    </row>
    <row r="19791" spans="1:3" x14ac:dyDescent="0.35">
      <c r="A19791" s="12"/>
      <c r="B19791" s="12"/>
      <c r="C19791" s="12"/>
    </row>
    <row r="19792" spans="1:3" x14ac:dyDescent="0.35">
      <c r="A19792" s="12"/>
      <c r="B19792" s="12"/>
      <c r="C19792" s="12"/>
    </row>
    <row r="19793" spans="1:3" x14ac:dyDescent="0.35">
      <c r="A19793" s="12"/>
      <c r="B19793" s="12"/>
      <c r="C19793" s="12"/>
    </row>
    <row r="19794" spans="1:3" x14ac:dyDescent="0.35">
      <c r="A19794" s="12"/>
      <c r="B19794" s="12"/>
      <c r="C19794" s="12"/>
    </row>
    <row r="19795" spans="1:3" x14ac:dyDescent="0.35">
      <c r="A19795" s="12"/>
      <c r="B19795" s="12"/>
      <c r="C19795" s="12"/>
    </row>
    <row r="19796" spans="1:3" x14ac:dyDescent="0.35">
      <c r="A19796" s="12"/>
      <c r="B19796" s="12"/>
      <c r="C19796" s="12"/>
    </row>
    <row r="19797" spans="1:3" x14ac:dyDescent="0.35">
      <c r="A19797" s="12"/>
      <c r="B19797" s="12"/>
      <c r="C19797" s="12"/>
    </row>
    <row r="19798" spans="1:3" x14ac:dyDescent="0.35">
      <c r="A19798" s="12"/>
      <c r="B19798" s="12"/>
      <c r="C19798" s="12"/>
    </row>
    <row r="19799" spans="1:3" x14ac:dyDescent="0.35">
      <c r="A19799" s="12"/>
      <c r="B19799" s="12"/>
      <c r="C19799" s="12"/>
    </row>
    <row r="19800" spans="1:3" x14ac:dyDescent="0.35">
      <c r="A19800" s="12"/>
      <c r="B19800" s="12"/>
      <c r="C19800" s="12"/>
    </row>
    <row r="19801" spans="1:3" x14ac:dyDescent="0.35">
      <c r="A19801" s="12"/>
      <c r="B19801" s="12"/>
      <c r="C19801" s="12"/>
    </row>
    <row r="19802" spans="1:3" x14ac:dyDescent="0.35">
      <c r="A19802" s="12"/>
      <c r="B19802" s="12"/>
      <c r="C19802" s="12"/>
    </row>
    <row r="19803" spans="1:3" x14ac:dyDescent="0.35">
      <c r="A19803" s="12"/>
      <c r="B19803" s="12"/>
      <c r="C19803" s="12"/>
    </row>
    <row r="19804" spans="1:3" x14ac:dyDescent="0.35">
      <c r="A19804" s="12"/>
      <c r="B19804" s="12"/>
      <c r="C19804" s="12"/>
    </row>
    <row r="19805" spans="1:3" x14ac:dyDescent="0.35">
      <c r="A19805" s="12"/>
      <c r="B19805" s="12"/>
      <c r="C19805" s="12"/>
    </row>
    <row r="19806" spans="1:3" x14ac:dyDescent="0.35">
      <c r="A19806" s="12"/>
      <c r="B19806" s="12"/>
      <c r="C19806" s="12"/>
    </row>
    <row r="19807" spans="1:3" x14ac:dyDescent="0.35">
      <c r="A19807" s="12"/>
      <c r="B19807" s="12"/>
      <c r="C19807" s="12"/>
    </row>
    <row r="19808" spans="1:3" x14ac:dyDescent="0.35">
      <c r="A19808" s="12"/>
      <c r="B19808" s="12"/>
      <c r="C19808" s="12"/>
    </row>
    <row r="19809" spans="1:3" x14ac:dyDescent="0.35">
      <c r="A19809" s="12"/>
      <c r="B19809" s="12"/>
      <c r="C19809" s="12"/>
    </row>
    <row r="19810" spans="1:3" x14ac:dyDescent="0.35">
      <c r="A19810" s="12"/>
      <c r="B19810" s="12"/>
      <c r="C19810" s="12"/>
    </row>
    <row r="19811" spans="1:3" x14ac:dyDescent="0.35">
      <c r="A19811" s="12"/>
      <c r="B19811" s="12"/>
      <c r="C19811" s="12"/>
    </row>
    <row r="19812" spans="1:3" x14ac:dyDescent="0.35">
      <c r="A19812" s="12"/>
      <c r="B19812" s="12"/>
      <c r="C19812" s="12"/>
    </row>
    <row r="19813" spans="1:3" x14ac:dyDescent="0.35">
      <c r="A19813" s="12"/>
      <c r="B19813" s="12"/>
      <c r="C19813" s="12"/>
    </row>
    <row r="19814" spans="1:3" x14ac:dyDescent="0.35">
      <c r="A19814" s="12"/>
      <c r="B19814" s="12"/>
      <c r="C19814" s="12"/>
    </row>
    <row r="19815" spans="1:3" x14ac:dyDescent="0.35">
      <c r="A19815" s="12"/>
      <c r="B19815" s="12"/>
      <c r="C19815" s="12"/>
    </row>
    <row r="19816" spans="1:3" x14ac:dyDescent="0.35">
      <c r="A19816" s="12"/>
      <c r="B19816" s="12"/>
      <c r="C19816" s="12"/>
    </row>
    <row r="19817" spans="1:3" x14ac:dyDescent="0.35">
      <c r="A19817" s="12"/>
      <c r="B19817" s="12"/>
      <c r="C19817" s="12"/>
    </row>
    <row r="19818" spans="1:3" x14ac:dyDescent="0.35">
      <c r="A19818" s="12"/>
      <c r="B19818" s="12"/>
      <c r="C19818" s="12"/>
    </row>
    <row r="19819" spans="1:3" x14ac:dyDescent="0.35">
      <c r="A19819" s="12"/>
      <c r="B19819" s="12"/>
      <c r="C19819" s="12"/>
    </row>
    <row r="19820" spans="1:3" x14ac:dyDescent="0.35">
      <c r="A19820" s="12"/>
      <c r="B19820" s="12"/>
      <c r="C19820" s="12"/>
    </row>
    <row r="19821" spans="1:3" x14ac:dyDescent="0.35">
      <c r="A19821" s="12"/>
      <c r="B19821" s="12"/>
      <c r="C19821" s="12"/>
    </row>
    <row r="19822" spans="1:3" x14ac:dyDescent="0.35">
      <c r="A19822" s="12"/>
      <c r="B19822" s="12"/>
      <c r="C19822" s="12"/>
    </row>
    <row r="19823" spans="1:3" x14ac:dyDescent="0.35">
      <c r="A19823" s="12"/>
      <c r="B19823" s="12"/>
      <c r="C19823" s="12"/>
    </row>
    <row r="19824" spans="1:3" x14ac:dyDescent="0.35">
      <c r="A19824" s="12"/>
      <c r="B19824" s="12"/>
      <c r="C19824" s="12"/>
    </row>
    <row r="19825" spans="1:3" x14ac:dyDescent="0.35">
      <c r="A19825" s="12"/>
      <c r="B19825" s="12"/>
      <c r="C19825" s="12"/>
    </row>
    <row r="19826" spans="1:3" x14ac:dyDescent="0.35">
      <c r="A19826" s="12"/>
      <c r="B19826" s="12"/>
      <c r="C19826" s="12"/>
    </row>
    <row r="19827" spans="1:3" x14ac:dyDescent="0.35">
      <c r="A19827" s="12"/>
      <c r="B19827" s="12"/>
      <c r="C19827" s="12"/>
    </row>
    <row r="19828" spans="1:3" x14ac:dyDescent="0.35">
      <c r="A19828" s="12"/>
      <c r="B19828" s="12"/>
      <c r="C19828" s="12"/>
    </row>
    <row r="19829" spans="1:3" x14ac:dyDescent="0.35">
      <c r="A19829" s="12"/>
      <c r="B19829" s="12"/>
      <c r="C19829" s="12"/>
    </row>
    <row r="19830" spans="1:3" x14ac:dyDescent="0.35">
      <c r="A19830" s="12"/>
      <c r="B19830" s="12"/>
      <c r="C19830" s="12"/>
    </row>
    <row r="19831" spans="1:3" x14ac:dyDescent="0.35">
      <c r="A19831" s="12"/>
      <c r="B19831" s="12"/>
      <c r="C19831" s="12"/>
    </row>
    <row r="19832" spans="1:3" x14ac:dyDescent="0.35">
      <c r="A19832" s="12"/>
      <c r="B19832" s="12"/>
      <c r="C19832" s="12"/>
    </row>
    <row r="19833" spans="1:3" x14ac:dyDescent="0.35">
      <c r="A19833" s="12"/>
      <c r="B19833" s="12"/>
      <c r="C19833" s="12"/>
    </row>
    <row r="19834" spans="1:3" x14ac:dyDescent="0.35">
      <c r="A19834" s="12"/>
      <c r="B19834" s="12"/>
      <c r="C19834" s="12"/>
    </row>
    <row r="19835" spans="1:3" x14ac:dyDescent="0.35">
      <c r="A19835" s="12"/>
      <c r="B19835" s="12"/>
      <c r="C19835" s="12"/>
    </row>
    <row r="19836" spans="1:3" x14ac:dyDescent="0.35">
      <c r="A19836" s="12"/>
      <c r="B19836" s="12"/>
      <c r="C19836" s="12"/>
    </row>
    <row r="19837" spans="1:3" x14ac:dyDescent="0.35">
      <c r="A19837" s="12"/>
      <c r="B19837" s="12"/>
      <c r="C19837" s="12"/>
    </row>
    <row r="19838" spans="1:3" x14ac:dyDescent="0.35">
      <c r="A19838" s="12"/>
      <c r="B19838" s="12"/>
      <c r="C19838" s="12"/>
    </row>
    <row r="19839" spans="1:3" x14ac:dyDescent="0.35">
      <c r="A19839" s="12"/>
      <c r="B19839" s="12"/>
      <c r="C19839" s="12"/>
    </row>
    <row r="19840" spans="1:3" x14ac:dyDescent="0.35">
      <c r="A19840" s="12"/>
      <c r="B19840" s="12"/>
      <c r="C19840" s="12"/>
    </row>
    <row r="19841" spans="1:3" x14ac:dyDescent="0.35">
      <c r="A19841" s="12"/>
      <c r="B19841" s="12"/>
      <c r="C19841" s="12"/>
    </row>
    <row r="19842" spans="1:3" x14ac:dyDescent="0.35">
      <c r="A19842" s="12"/>
      <c r="B19842" s="12"/>
      <c r="C19842" s="12"/>
    </row>
    <row r="19843" spans="1:3" x14ac:dyDescent="0.35">
      <c r="A19843" s="12"/>
      <c r="B19843" s="12"/>
      <c r="C19843" s="12"/>
    </row>
    <row r="19844" spans="1:3" x14ac:dyDescent="0.35">
      <c r="A19844" s="12"/>
      <c r="B19844" s="12"/>
      <c r="C19844" s="12"/>
    </row>
    <row r="19845" spans="1:3" x14ac:dyDescent="0.35">
      <c r="A19845" s="12"/>
      <c r="B19845" s="12"/>
      <c r="C19845" s="12"/>
    </row>
    <row r="19846" spans="1:3" x14ac:dyDescent="0.35">
      <c r="A19846" s="12"/>
      <c r="B19846" s="12"/>
      <c r="C19846" s="12"/>
    </row>
    <row r="19847" spans="1:3" x14ac:dyDescent="0.35">
      <c r="A19847" s="12"/>
      <c r="B19847" s="12"/>
      <c r="C19847" s="12"/>
    </row>
    <row r="19848" spans="1:3" x14ac:dyDescent="0.35">
      <c r="A19848" s="12"/>
      <c r="B19848" s="12"/>
      <c r="C19848" s="12"/>
    </row>
    <row r="19849" spans="1:3" x14ac:dyDescent="0.35">
      <c r="A19849" s="12"/>
      <c r="B19849" s="12"/>
      <c r="C19849" s="12"/>
    </row>
    <row r="19850" spans="1:3" x14ac:dyDescent="0.35">
      <c r="A19850" s="12"/>
      <c r="B19850" s="12"/>
      <c r="C19850" s="12"/>
    </row>
    <row r="19851" spans="1:3" x14ac:dyDescent="0.35">
      <c r="A19851" s="12"/>
      <c r="B19851" s="12"/>
      <c r="C19851" s="12"/>
    </row>
    <row r="19852" spans="1:3" x14ac:dyDescent="0.35">
      <c r="A19852" s="12"/>
      <c r="B19852" s="12"/>
      <c r="C19852" s="12"/>
    </row>
    <row r="19853" spans="1:3" x14ac:dyDescent="0.35">
      <c r="A19853" s="12"/>
      <c r="B19853" s="12"/>
      <c r="C19853" s="12"/>
    </row>
    <row r="19854" spans="1:3" x14ac:dyDescent="0.35">
      <c r="A19854" s="12"/>
      <c r="B19854" s="12"/>
      <c r="C19854" s="12"/>
    </row>
    <row r="19855" spans="1:3" x14ac:dyDescent="0.35">
      <c r="A19855" s="12"/>
      <c r="B19855" s="12"/>
      <c r="C19855" s="12"/>
    </row>
    <row r="19856" spans="1:3" x14ac:dyDescent="0.35">
      <c r="A19856" s="12"/>
      <c r="B19856" s="12"/>
      <c r="C19856" s="12"/>
    </row>
    <row r="19857" spans="1:3" x14ac:dyDescent="0.35">
      <c r="A19857" s="12"/>
      <c r="B19857" s="12"/>
      <c r="C19857" s="12"/>
    </row>
    <row r="19858" spans="1:3" x14ac:dyDescent="0.35">
      <c r="A19858" s="12"/>
      <c r="B19858" s="12"/>
      <c r="C19858" s="12"/>
    </row>
    <row r="19859" spans="1:3" x14ac:dyDescent="0.35">
      <c r="A19859" s="12"/>
      <c r="B19859" s="12"/>
      <c r="C19859" s="12"/>
    </row>
    <row r="19860" spans="1:3" x14ac:dyDescent="0.35">
      <c r="A19860" s="12"/>
      <c r="B19860" s="12"/>
      <c r="C19860" s="12"/>
    </row>
    <row r="19861" spans="1:3" x14ac:dyDescent="0.35">
      <c r="A19861" s="12"/>
      <c r="B19861" s="12"/>
      <c r="C19861" s="12"/>
    </row>
    <row r="19862" spans="1:3" x14ac:dyDescent="0.35">
      <c r="A19862" s="12"/>
      <c r="B19862" s="12"/>
      <c r="C19862" s="12"/>
    </row>
    <row r="19863" spans="1:3" x14ac:dyDescent="0.35">
      <c r="A19863" s="12"/>
      <c r="B19863" s="12"/>
      <c r="C19863" s="12"/>
    </row>
    <row r="19864" spans="1:3" x14ac:dyDescent="0.35">
      <c r="A19864" s="12"/>
      <c r="B19864" s="12"/>
      <c r="C19864" s="12"/>
    </row>
    <row r="19865" spans="1:3" x14ac:dyDescent="0.35">
      <c r="A19865" s="12"/>
      <c r="B19865" s="12"/>
      <c r="C19865" s="12"/>
    </row>
    <row r="19866" spans="1:3" x14ac:dyDescent="0.35">
      <c r="A19866" s="12"/>
      <c r="B19866" s="12"/>
      <c r="C19866" s="12"/>
    </row>
    <row r="19867" spans="1:3" x14ac:dyDescent="0.35">
      <c r="A19867" s="12"/>
      <c r="B19867" s="12"/>
      <c r="C19867" s="12"/>
    </row>
    <row r="19868" spans="1:3" x14ac:dyDescent="0.35">
      <c r="A19868" s="12"/>
      <c r="B19868" s="12"/>
      <c r="C19868" s="12"/>
    </row>
    <row r="19869" spans="1:3" x14ac:dyDescent="0.35">
      <c r="A19869" s="12"/>
      <c r="B19869" s="12"/>
      <c r="C19869" s="12"/>
    </row>
    <row r="19870" spans="1:3" x14ac:dyDescent="0.35">
      <c r="A19870" s="12"/>
      <c r="B19870" s="12"/>
      <c r="C19870" s="12"/>
    </row>
    <row r="19871" spans="1:3" x14ac:dyDescent="0.35">
      <c r="A19871" s="12"/>
      <c r="B19871" s="12"/>
      <c r="C19871" s="12"/>
    </row>
    <row r="19872" spans="1:3" x14ac:dyDescent="0.35">
      <c r="A19872" s="12"/>
      <c r="B19872" s="12"/>
      <c r="C19872" s="12"/>
    </row>
    <row r="19873" spans="1:3" x14ac:dyDescent="0.35">
      <c r="A19873" s="12"/>
      <c r="B19873" s="12"/>
      <c r="C19873" s="12"/>
    </row>
    <row r="19874" spans="1:3" x14ac:dyDescent="0.35">
      <c r="A19874" s="12"/>
      <c r="B19874" s="12"/>
      <c r="C19874" s="12"/>
    </row>
    <row r="19875" spans="1:3" x14ac:dyDescent="0.35">
      <c r="A19875" s="12"/>
      <c r="B19875" s="12"/>
      <c r="C19875" s="12"/>
    </row>
    <row r="19876" spans="1:3" x14ac:dyDescent="0.35">
      <c r="A19876" s="12"/>
      <c r="B19876" s="12"/>
      <c r="C19876" s="12"/>
    </row>
    <row r="19877" spans="1:3" x14ac:dyDescent="0.35">
      <c r="A19877" s="12"/>
      <c r="B19877" s="12"/>
      <c r="C19877" s="12"/>
    </row>
    <row r="19878" spans="1:3" x14ac:dyDescent="0.35">
      <c r="A19878" s="12"/>
      <c r="B19878" s="12"/>
      <c r="C19878" s="12"/>
    </row>
    <row r="19879" spans="1:3" x14ac:dyDescent="0.35">
      <c r="A19879" s="12"/>
      <c r="B19879" s="12"/>
      <c r="C19879" s="12"/>
    </row>
    <row r="19880" spans="1:3" x14ac:dyDescent="0.35">
      <c r="A19880" s="12"/>
      <c r="B19880" s="12"/>
      <c r="C19880" s="12"/>
    </row>
    <row r="19881" spans="1:3" x14ac:dyDescent="0.35">
      <c r="A19881" s="12"/>
      <c r="B19881" s="12"/>
      <c r="C19881" s="12"/>
    </row>
    <row r="19882" spans="1:3" x14ac:dyDescent="0.35">
      <c r="A19882" s="12"/>
      <c r="B19882" s="12"/>
      <c r="C19882" s="12"/>
    </row>
    <row r="19883" spans="1:3" x14ac:dyDescent="0.35">
      <c r="A19883" s="12"/>
      <c r="B19883" s="12"/>
      <c r="C19883" s="12"/>
    </row>
    <row r="19884" spans="1:3" x14ac:dyDescent="0.35">
      <c r="A19884" s="12"/>
      <c r="B19884" s="12"/>
      <c r="C19884" s="12"/>
    </row>
    <row r="19885" spans="1:3" x14ac:dyDescent="0.35">
      <c r="A19885" s="12"/>
      <c r="B19885" s="12"/>
      <c r="C19885" s="12"/>
    </row>
    <row r="19886" spans="1:3" x14ac:dyDescent="0.35">
      <c r="A19886" s="12"/>
      <c r="B19886" s="12"/>
      <c r="C19886" s="12"/>
    </row>
    <row r="19887" spans="1:3" x14ac:dyDescent="0.35">
      <c r="A19887" s="12"/>
      <c r="B19887" s="12"/>
      <c r="C19887" s="12"/>
    </row>
    <row r="19888" spans="1:3" x14ac:dyDescent="0.35">
      <c r="A19888" s="12"/>
      <c r="B19888" s="12"/>
      <c r="C19888" s="12"/>
    </row>
    <row r="19889" spans="1:3" x14ac:dyDescent="0.35">
      <c r="A19889" s="12"/>
      <c r="B19889" s="12"/>
      <c r="C19889" s="12"/>
    </row>
    <row r="19890" spans="1:3" x14ac:dyDescent="0.35">
      <c r="A19890" s="12"/>
      <c r="B19890" s="12"/>
      <c r="C19890" s="12"/>
    </row>
    <row r="19891" spans="1:3" x14ac:dyDescent="0.35">
      <c r="A19891" s="12"/>
      <c r="B19891" s="12"/>
      <c r="C19891" s="12"/>
    </row>
    <row r="19892" spans="1:3" x14ac:dyDescent="0.35">
      <c r="A19892" s="12"/>
      <c r="B19892" s="12"/>
      <c r="C19892" s="12"/>
    </row>
    <row r="19893" spans="1:3" x14ac:dyDescent="0.35">
      <c r="A19893" s="12"/>
      <c r="B19893" s="12"/>
      <c r="C19893" s="12"/>
    </row>
    <row r="19894" spans="1:3" x14ac:dyDescent="0.35">
      <c r="A19894" s="12"/>
      <c r="B19894" s="12"/>
      <c r="C19894" s="12"/>
    </row>
    <row r="19895" spans="1:3" x14ac:dyDescent="0.35">
      <c r="A19895" s="12"/>
      <c r="B19895" s="12"/>
      <c r="C19895" s="12"/>
    </row>
    <row r="19896" spans="1:3" x14ac:dyDescent="0.35">
      <c r="A19896" s="12"/>
      <c r="B19896" s="12"/>
      <c r="C19896" s="12"/>
    </row>
    <row r="19897" spans="1:3" x14ac:dyDescent="0.35">
      <c r="A19897" s="12"/>
      <c r="B19897" s="12"/>
      <c r="C19897" s="12"/>
    </row>
    <row r="19898" spans="1:3" x14ac:dyDescent="0.35">
      <c r="A19898" s="12"/>
      <c r="B19898" s="12"/>
      <c r="C19898" s="12"/>
    </row>
    <row r="19899" spans="1:3" x14ac:dyDescent="0.35">
      <c r="A19899" s="12"/>
      <c r="B19899" s="12"/>
      <c r="C19899" s="12"/>
    </row>
    <row r="19900" spans="1:3" x14ac:dyDescent="0.35">
      <c r="A19900" s="12"/>
      <c r="B19900" s="12"/>
      <c r="C19900" s="12"/>
    </row>
    <row r="19901" spans="1:3" x14ac:dyDescent="0.35">
      <c r="A19901" s="12"/>
      <c r="B19901" s="12"/>
      <c r="C19901" s="12"/>
    </row>
    <row r="19902" spans="1:3" x14ac:dyDescent="0.35">
      <c r="A19902" s="12"/>
      <c r="B19902" s="12"/>
      <c r="C19902" s="12"/>
    </row>
    <row r="19903" spans="1:3" x14ac:dyDescent="0.35">
      <c r="A19903" s="12"/>
      <c r="B19903" s="12"/>
      <c r="C19903" s="12"/>
    </row>
    <row r="19904" spans="1:3" x14ac:dyDescent="0.35">
      <c r="A19904" s="12"/>
      <c r="B19904" s="12"/>
      <c r="C19904" s="12"/>
    </row>
    <row r="19905" spans="1:3" x14ac:dyDescent="0.35">
      <c r="A19905" s="12"/>
      <c r="B19905" s="12"/>
      <c r="C19905" s="12"/>
    </row>
    <row r="19906" spans="1:3" x14ac:dyDescent="0.35">
      <c r="A19906" s="12"/>
      <c r="B19906" s="12"/>
      <c r="C19906" s="12"/>
    </row>
    <row r="19907" spans="1:3" x14ac:dyDescent="0.35">
      <c r="A19907" s="12"/>
      <c r="B19907" s="12"/>
      <c r="C19907" s="12"/>
    </row>
    <row r="19908" spans="1:3" x14ac:dyDescent="0.35">
      <c r="A19908" s="12"/>
      <c r="B19908" s="12"/>
      <c r="C19908" s="12"/>
    </row>
    <row r="19909" spans="1:3" x14ac:dyDescent="0.35">
      <c r="A19909" s="12"/>
      <c r="B19909" s="12"/>
      <c r="C19909" s="12"/>
    </row>
    <row r="19910" spans="1:3" x14ac:dyDescent="0.35">
      <c r="A19910" s="12"/>
      <c r="B19910" s="12"/>
      <c r="C19910" s="12"/>
    </row>
    <row r="19911" spans="1:3" x14ac:dyDescent="0.35">
      <c r="A19911" s="12"/>
      <c r="B19911" s="12"/>
      <c r="C19911" s="12"/>
    </row>
    <row r="19912" spans="1:3" x14ac:dyDescent="0.35">
      <c r="A19912" s="12"/>
      <c r="B19912" s="12"/>
      <c r="C19912" s="12"/>
    </row>
    <row r="19913" spans="1:3" x14ac:dyDescent="0.35">
      <c r="A19913" s="12"/>
      <c r="B19913" s="12"/>
      <c r="C19913" s="12"/>
    </row>
    <row r="19914" spans="1:3" x14ac:dyDescent="0.35">
      <c r="A19914" s="12"/>
      <c r="B19914" s="12"/>
      <c r="C19914" s="12"/>
    </row>
    <row r="19915" spans="1:3" x14ac:dyDescent="0.35">
      <c r="A19915" s="12"/>
      <c r="B19915" s="12"/>
      <c r="C19915" s="12"/>
    </row>
    <row r="19916" spans="1:3" x14ac:dyDescent="0.35">
      <c r="A19916" s="12"/>
      <c r="B19916" s="12"/>
      <c r="C19916" s="12"/>
    </row>
    <row r="19917" spans="1:3" x14ac:dyDescent="0.35">
      <c r="A19917" s="12"/>
      <c r="B19917" s="12"/>
      <c r="C19917" s="12"/>
    </row>
    <row r="19918" spans="1:3" x14ac:dyDescent="0.35">
      <c r="A19918" s="12"/>
      <c r="B19918" s="12"/>
      <c r="C19918" s="12"/>
    </row>
    <row r="19919" spans="1:3" x14ac:dyDescent="0.35">
      <c r="A19919" s="12"/>
      <c r="B19919" s="12"/>
      <c r="C19919" s="12"/>
    </row>
    <row r="19920" spans="1:3" x14ac:dyDescent="0.35">
      <c r="A19920" s="12"/>
      <c r="B19920" s="12"/>
      <c r="C19920" s="12"/>
    </row>
    <row r="19921" spans="1:3" x14ac:dyDescent="0.35">
      <c r="A19921" s="12"/>
      <c r="B19921" s="12"/>
      <c r="C19921" s="12"/>
    </row>
    <row r="19922" spans="1:3" x14ac:dyDescent="0.35">
      <c r="A19922" s="12"/>
      <c r="B19922" s="12"/>
      <c r="C19922" s="12"/>
    </row>
    <row r="19923" spans="1:3" x14ac:dyDescent="0.35">
      <c r="A19923" s="12"/>
      <c r="B19923" s="12"/>
      <c r="C19923" s="12"/>
    </row>
    <row r="19924" spans="1:3" x14ac:dyDescent="0.35">
      <c r="A19924" s="12"/>
      <c r="B19924" s="12"/>
      <c r="C19924" s="12"/>
    </row>
    <row r="19925" spans="1:3" x14ac:dyDescent="0.35">
      <c r="A19925" s="12"/>
      <c r="B19925" s="12"/>
      <c r="C19925" s="12"/>
    </row>
    <row r="19926" spans="1:3" x14ac:dyDescent="0.35">
      <c r="A19926" s="12"/>
      <c r="B19926" s="12"/>
      <c r="C19926" s="12"/>
    </row>
    <row r="19927" spans="1:3" x14ac:dyDescent="0.35">
      <c r="A19927" s="12"/>
      <c r="B19927" s="12"/>
      <c r="C19927" s="12"/>
    </row>
    <row r="19928" spans="1:3" x14ac:dyDescent="0.35">
      <c r="A19928" s="12"/>
      <c r="B19928" s="12"/>
      <c r="C19928" s="12"/>
    </row>
    <row r="19929" spans="1:3" x14ac:dyDescent="0.35">
      <c r="A19929" s="12"/>
      <c r="B19929" s="12"/>
      <c r="C19929" s="12"/>
    </row>
    <row r="19930" spans="1:3" x14ac:dyDescent="0.35">
      <c r="A19930" s="12"/>
      <c r="B19930" s="12"/>
      <c r="C19930" s="12"/>
    </row>
    <row r="19931" spans="1:3" x14ac:dyDescent="0.35">
      <c r="A19931" s="12"/>
      <c r="B19931" s="12"/>
      <c r="C19931" s="12"/>
    </row>
    <row r="19932" spans="1:3" x14ac:dyDescent="0.35">
      <c r="A19932" s="12"/>
      <c r="B19932" s="12"/>
      <c r="C19932" s="12"/>
    </row>
    <row r="19933" spans="1:3" x14ac:dyDescent="0.35">
      <c r="A19933" s="12"/>
      <c r="B19933" s="12"/>
      <c r="C19933" s="12"/>
    </row>
    <row r="19934" spans="1:3" x14ac:dyDescent="0.35">
      <c r="A19934" s="12"/>
      <c r="B19934" s="12"/>
      <c r="C19934" s="12"/>
    </row>
    <row r="19935" spans="1:3" x14ac:dyDescent="0.35">
      <c r="A19935" s="12"/>
      <c r="B19935" s="12"/>
      <c r="C19935" s="12"/>
    </row>
    <row r="19936" spans="1:3" x14ac:dyDescent="0.35">
      <c r="A19936" s="12"/>
      <c r="B19936" s="12"/>
      <c r="C19936" s="12"/>
    </row>
    <row r="19937" spans="1:3" x14ac:dyDescent="0.35">
      <c r="A19937" s="12"/>
      <c r="B19937" s="12"/>
      <c r="C19937" s="12"/>
    </row>
    <row r="19938" spans="1:3" x14ac:dyDescent="0.35">
      <c r="A19938" s="12"/>
      <c r="B19938" s="12"/>
      <c r="C19938" s="12"/>
    </row>
    <row r="19939" spans="1:3" x14ac:dyDescent="0.35">
      <c r="A19939" s="12"/>
      <c r="B19939" s="12"/>
      <c r="C19939" s="12"/>
    </row>
    <row r="19940" spans="1:3" x14ac:dyDescent="0.35">
      <c r="A19940" s="12"/>
      <c r="B19940" s="12"/>
      <c r="C19940" s="12"/>
    </row>
    <row r="19941" spans="1:3" x14ac:dyDescent="0.35">
      <c r="A19941" s="12"/>
      <c r="B19941" s="12"/>
      <c r="C19941" s="12"/>
    </row>
    <row r="19942" spans="1:3" x14ac:dyDescent="0.35">
      <c r="A19942" s="12"/>
      <c r="B19942" s="12"/>
      <c r="C19942" s="12"/>
    </row>
    <row r="19943" spans="1:3" x14ac:dyDescent="0.35">
      <c r="A19943" s="12"/>
      <c r="B19943" s="12"/>
      <c r="C19943" s="12"/>
    </row>
    <row r="19944" spans="1:3" x14ac:dyDescent="0.35">
      <c r="A19944" s="12"/>
      <c r="B19944" s="12"/>
      <c r="C19944" s="12"/>
    </row>
    <row r="19945" spans="1:3" x14ac:dyDescent="0.35">
      <c r="A19945" s="12"/>
      <c r="B19945" s="12"/>
      <c r="C19945" s="12"/>
    </row>
    <row r="19946" spans="1:3" x14ac:dyDescent="0.35">
      <c r="A19946" s="12"/>
      <c r="B19946" s="12"/>
      <c r="C19946" s="12"/>
    </row>
    <row r="19947" spans="1:3" x14ac:dyDescent="0.35">
      <c r="A19947" s="12"/>
      <c r="B19947" s="12"/>
      <c r="C19947" s="12"/>
    </row>
    <row r="19948" spans="1:3" x14ac:dyDescent="0.35">
      <c r="A19948" s="12"/>
      <c r="B19948" s="12"/>
      <c r="C19948" s="12"/>
    </row>
    <row r="19949" spans="1:3" x14ac:dyDescent="0.35">
      <c r="A19949" s="12"/>
      <c r="B19949" s="12"/>
      <c r="C19949" s="12"/>
    </row>
    <row r="19950" spans="1:3" x14ac:dyDescent="0.35">
      <c r="A19950" s="12"/>
      <c r="B19950" s="12"/>
      <c r="C19950" s="12"/>
    </row>
    <row r="19951" spans="1:3" x14ac:dyDescent="0.35">
      <c r="A19951" s="12"/>
      <c r="B19951" s="12"/>
      <c r="C19951" s="12"/>
    </row>
    <row r="19952" spans="1:3" x14ac:dyDescent="0.35">
      <c r="A19952" s="12"/>
      <c r="B19952" s="12"/>
      <c r="C19952" s="12"/>
    </row>
    <row r="19953" spans="1:3" x14ac:dyDescent="0.35">
      <c r="A19953" s="12"/>
      <c r="B19953" s="12"/>
      <c r="C19953" s="12"/>
    </row>
    <row r="19954" spans="1:3" x14ac:dyDescent="0.35">
      <c r="A19954" s="12"/>
      <c r="B19954" s="12"/>
      <c r="C19954" s="12"/>
    </row>
    <row r="19955" spans="1:3" x14ac:dyDescent="0.35">
      <c r="A19955" s="12"/>
      <c r="B19955" s="12"/>
      <c r="C19955" s="12"/>
    </row>
    <row r="19956" spans="1:3" x14ac:dyDescent="0.35">
      <c r="A19956" s="12"/>
      <c r="B19956" s="12"/>
      <c r="C19956" s="12"/>
    </row>
    <row r="19957" spans="1:3" x14ac:dyDescent="0.35">
      <c r="A19957" s="12"/>
      <c r="B19957" s="12"/>
      <c r="C19957" s="12"/>
    </row>
    <row r="19958" spans="1:3" x14ac:dyDescent="0.35">
      <c r="A19958" s="12"/>
      <c r="B19958" s="12"/>
      <c r="C19958" s="12"/>
    </row>
    <row r="19959" spans="1:3" x14ac:dyDescent="0.35">
      <c r="A19959" s="12"/>
      <c r="B19959" s="12"/>
      <c r="C19959" s="12"/>
    </row>
    <row r="19960" spans="1:3" x14ac:dyDescent="0.35">
      <c r="A19960" s="12"/>
      <c r="B19960" s="12"/>
      <c r="C19960" s="12"/>
    </row>
    <row r="19961" spans="1:3" x14ac:dyDescent="0.35">
      <c r="A19961" s="12"/>
      <c r="B19961" s="12"/>
      <c r="C19961" s="12"/>
    </row>
    <row r="19962" spans="1:3" x14ac:dyDescent="0.35">
      <c r="A19962" s="12"/>
      <c r="B19962" s="12"/>
      <c r="C19962" s="12"/>
    </row>
    <row r="19963" spans="1:3" x14ac:dyDescent="0.35">
      <c r="A19963" s="12"/>
      <c r="B19963" s="12"/>
      <c r="C19963" s="12"/>
    </row>
    <row r="19964" spans="1:3" x14ac:dyDescent="0.35">
      <c r="A19964" s="12"/>
      <c r="B19964" s="12"/>
      <c r="C19964" s="12"/>
    </row>
    <row r="19965" spans="1:3" x14ac:dyDescent="0.35">
      <c r="A19965" s="12"/>
      <c r="B19965" s="12"/>
      <c r="C19965" s="12"/>
    </row>
    <row r="19966" spans="1:3" x14ac:dyDescent="0.35">
      <c r="A19966" s="12"/>
      <c r="B19966" s="12"/>
      <c r="C19966" s="12"/>
    </row>
    <row r="19967" spans="1:3" x14ac:dyDescent="0.35">
      <c r="A19967" s="12"/>
      <c r="B19967" s="12"/>
      <c r="C19967" s="12"/>
    </row>
    <row r="19968" spans="1:3" x14ac:dyDescent="0.35">
      <c r="A19968" s="12"/>
      <c r="B19968" s="12"/>
      <c r="C19968" s="12"/>
    </row>
    <row r="19969" spans="1:3" x14ac:dyDescent="0.35">
      <c r="A19969" s="12"/>
      <c r="B19969" s="12"/>
      <c r="C19969" s="12"/>
    </row>
    <row r="19970" spans="1:3" x14ac:dyDescent="0.35">
      <c r="A19970" s="12"/>
      <c r="B19970" s="12"/>
      <c r="C19970" s="12"/>
    </row>
    <row r="19971" spans="1:3" x14ac:dyDescent="0.35">
      <c r="A19971" s="12"/>
      <c r="B19971" s="12"/>
      <c r="C19971" s="12"/>
    </row>
    <row r="19972" spans="1:3" x14ac:dyDescent="0.35">
      <c r="A19972" s="12"/>
      <c r="B19972" s="12"/>
      <c r="C19972" s="12"/>
    </row>
    <row r="19973" spans="1:3" x14ac:dyDescent="0.35">
      <c r="A19973" s="12"/>
      <c r="B19973" s="12"/>
      <c r="C19973" s="12"/>
    </row>
    <row r="19974" spans="1:3" x14ac:dyDescent="0.35">
      <c r="A19974" s="12"/>
      <c r="B19974" s="12"/>
      <c r="C19974" s="12"/>
    </row>
    <row r="19975" spans="1:3" x14ac:dyDescent="0.35">
      <c r="A19975" s="12"/>
      <c r="B19975" s="12"/>
      <c r="C19975" s="12"/>
    </row>
    <row r="19976" spans="1:3" x14ac:dyDescent="0.35">
      <c r="A19976" s="12"/>
      <c r="B19976" s="12"/>
      <c r="C19976" s="12"/>
    </row>
    <row r="19977" spans="1:3" x14ac:dyDescent="0.35">
      <c r="A19977" s="12"/>
      <c r="B19977" s="12"/>
      <c r="C19977" s="12"/>
    </row>
    <row r="19978" spans="1:3" x14ac:dyDescent="0.35">
      <c r="A19978" s="12"/>
      <c r="B19978" s="12"/>
      <c r="C19978" s="12"/>
    </row>
    <row r="19979" spans="1:3" x14ac:dyDescent="0.35">
      <c r="A19979" s="12"/>
      <c r="B19979" s="12"/>
      <c r="C19979" s="12"/>
    </row>
    <row r="19980" spans="1:3" x14ac:dyDescent="0.35">
      <c r="A19980" s="12"/>
      <c r="B19980" s="12"/>
      <c r="C19980" s="12"/>
    </row>
    <row r="19981" spans="1:3" x14ac:dyDescent="0.35">
      <c r="A19981" s="12"/>
      <c r="B19981" s="12"/>
      <c r="C19981" s="12"/>
    </row>
    <row r="19982" spans="1:3" x14ac:dyDescent="0.35">
      <c r="A19982" s="12"/>
      <c r="B19982" s="12"/>
      <c r="C19982" s="12"/>
    </row>
    <row r="19983" spans="1:3" x14ac:dyDescent="0.35">
      <c r="A19983" s="12"/>
      <c r="B19983" s="12"/>
      <c r="C19983" s="12"/>
    </row>
    <row r="19984" spans="1:3" x14ac:dyDescent="0.35">
      <c r="A19984" s="12"/>
      <c r="B19984" s="12"/>
      <c r="C19984" s="12"/>
    </row>
    <row r="19985" spans="1:3" x14ac:dyDescent="0.35">
      <c r="A19985" s="12"/>
      <c r="B19985" s="12"/>
      <c r="C19985" s="12"/>
    </row>
    <row r="19986" spans="1:3" x14ac:dyDescent="0.35">
      <c r="A19986" s="12"/>
      <c r="B19986" s="12"/>
      <c r="C19986" s="12"/>
    </row>
    <row r="19987" spans="1:3" x14ac:dyDescent="0.35">
      <c r="A19987" s="12"/>
      <c r="B19987" s="12"/>
      <c r="C19987" s="12"/>
    </row>
    <row r="19988" spans="1:3" x14ac:dyDescent="0.35">
      <c r="A19988" s="12"/>
      <c r="B19988" s="12"/>
      <c r="C19988" s="12"/>
    </row>
    <row r="19989" spans="1:3" x14ac:dyDescent="0.35">
      <c r="A19989" s="12"/>
      <c r="B19989" s="12"/>
      <c r="C19989" s="12"/>
    </row>
    <row r="19990" spans="1:3" x14ac:dyDescent="0.35">
      <c r="A19990" s="12"/>
      <c r="B19990" s="12"/>
      <c r="C19990" s="12"/>
    </row>
    <row r="19991" spans="1:3" x14ac:dyDescent="0.35">
      <c r="A19991" s="12"/>
      <c r="B19991" s="12"/>
      <c r="C19991" s="12"/>
    </row>
    <row r="19992" spans="1:3" x14ac:dyDescent="0.35">
      <c r="A19992" s="12"/>
      <c r="B19992" s="12"/>
      <c r="C19992" s="12"/>
    </row>
    <row r="19993" spans="1:3" x14ac:dyDescent="0.35">
      <c r="A19993" s="12"/>
      <c r="B19993" s="12"/>
      <c r="C19993" s="12"/>
    </row>
    <row r="19994" spans="1:3" x14ac:dyDescent="0.35">
      <c r="A19994" s="12"/>
      <c r="B19994" s="12"/>
      <c r="C19994" s="12"/>
    </row>
    <row r="19995" spans="1:3" x14ac:dyDescent="0.35">
      <c r="A19995" s="12"/>
      <c r="B19995" s="12"/>
      <c r="C19995" s="12"/>
    </row>
    <row r="19996" spans="1:3" x14ac:dyDescent="0.35">
      <c r="A19996" s="12"/>
      <c r="B19996" s="12"/>
      <c r="C19996" s="12"/>
    </row>
    <row r="19997" spans="1:3" x14ac:dyDescent="0.35">
      <c r="A19997" s="12"/>
      <c r="B19997" s="12"/>
      <c r="C19997" s="12"/>
    </row>
    <row r="19998" spans="1:3" x14ac:dyDescent="0.35">
      <c r="A19998" s="12"/>
      <c r="B19998" s="12"/>
      <c r="C19998" s="12"/>
    </row>
    <row r="19999" spans="1:3" x14ac:dyDescent="0.35">
      <c r="A19999" s="12"/>
      <c r="B19999" s="12"/>
      <c r="C19999" s="12"/>
    </row>
    <row r="20000" spans="1:3" x14ac:dyDescent="0.35">
      <c r="A20000" s="12"/>
      <c r="B20000" s="12"/>
      <c r="C20000" s="12"/>
    </row>
    <row r="20001" spans="1:3" x14ac:dyDescent="0.35">
      <c r="A20001" s="12"/>
      <c r="B20001" s="12"/>
      <c r="C20001" s="12"/>
    </row>
    <row r="20002" spans="1:3" x14ac:dyDescent="0.35">
      <c r="A20002" s="12"/>
      <c r="B20002" s="12"/>
      <c r="C20002" s="12"/>
    </row>
    <row r="20003" spans="1:3" x14ac:dyDescent="0.35">
      <c r="A20003" s="12"/>
      <c r="B20003" s="12"/>
      <c r="C20003" s="12"/>
    </row>
    <row r="20004" spans="1:3" x14ac:dyDescent="0.35">
      <c r="A20004" s="12"/>
      <c r="B20004" s="12"/>
      <c r="C20004" s="12"/>
    </row>
    <row r="20005" spans="1:3" x14ac:dyDescent="0.35">
      <c r="A20005" s="12"/>
      <c r="B20005" s="12"/>
      <c r="C20005" s="12"/>
    </row>
    <row r="20006" spans="1:3" x14ac:dyDescent="0.35">
      <c r="A20006" s="12"/>
      <c r="B20006" s="12"/>
      <c r="C20006" s="12"/>
    </row>
    <row r="20007" spans="1:3" x14ac:dyDescent="0.35">
      <c r="A20007" s="12"/>
      <c r="B20007" s="12"/>
      <c r="C20007" s="12"/>
    </row>
    <row r="20008" spans="1:3" x14ac:dyDescent="0.35">
      <c r="A20008" s="12"/>
      <c r="B20008" s="12"/>
      <c r="C20008" s="12"/>
    </row>
    <row r="20009" spans="1:3" x14ac:dyDescent="0.35">
      <c r="A20009" s="12"/>
      <c r="B20009" s="12"/>
      <c r="C20009" s="12"/>
    </row>
    <row r="20010" spans="1:3" x14ac:dyDescent="0.35">
      <c r="A20010" s="12"/>
      <c r="B20010" s="12"/>
      <c r="C20010" s="12"/>
    </row>
    <row r="20011" spans="1:3" x14ac:dyDescent="0.35">
      <c r="A20011" s="12"/>
      <c r="B20011" s="12"/>
      <c r="C20011" s="12"/>
    </row>
    <row r="20012" spans="1:3" x14ac:dyDescent="0.35">
      <c r="A20012" s="12"/>
      <c r="B20012" s="12"/>
      <c r="C20012" s="12"/>
    </row>
    <row r="20013" spans="1:3" x14ac:dyDescent="0.35">
      <c r="A20013" s="12"/>
      <c r="B20013" s="12"/>
      <c r="C20013" s="12"/>
    </row>
    <row r="20014" spans="1:3" x14ac:dyDescent="0.35">
      <c r="A20014" s="12"/>
      <c r="B20014" s="12"/>
      <c r="C20014" s="12"/>
    </row>
    <row r="20015" spans="1:3" x14ac:dyDescent="0.35">
      <c r="A20015" s="12"/>
      <c r="B20015" s="12"/>
      <c r="C20015" s="12"/>
    </row>
    <row r="20016" spans="1:3" x14ac:dyDescent="0.35">
      <c r="A20016" s="12"/>
      <c r="B20016" s="12"/>
      <c r="C20016" s="12"/>
    </row>
    <row r="20017" spans="1:3" x14ac:dyDescent="0.35">
      <c r="A20017" s="12"/>
      <c r="B20017" s="12"/>
      <c r="C20017" s="12"/>
    </row>
    <row r="20018" spans="1:3" x14ac:dyDescent="0.35">
      <c r="A20018" s="12"/>
      <c r="B20018" s="12"/>
      <c r="C20018" s="12"/>
    </row>
    <row r="20019" spans="1:3" x14ac:dyDescent="0.35">
      <c r="A20019" s="12"/>
      <c r="B20019" s="12"/>
      <c r="C20019" s="12"/>
    </row>
    <row r="20020" spans="1:3" x14ac:dyDescent="0.35">
      <c r="A20020" s="12"/>
      <c r="B20020" s="12"/>
      <c r="C20020" s="12"/>
    </row>
    <row r="20021" spans="1:3" x14ac:dyDescent="0.35">
      <c r="A20021" s="12"/>
      <c r="B20021" s="12"/>
      <c r="C20021" s="12"/>
    </row>
    <row r="20022" spans="1:3" x14ac:dyDescent="0.35">
      <c r="A20022" s="12"/>
      <c r="B20022" s="12"/>
      <c r="C20022" s="12"/>
    </row>
    <row r="20023" spans="1:3" x14ac:dyDescent="0.35">
      <c r="A20023" s="12"/>
      <c r="B20023" s="12"/>
      <c r="C20023" s="12"/>
    </row>
    <row r="20024" spans="1:3" x14ac:dyDescent="0.35">
      <c r="A20024" s="12"/>
      <c r="B20024" s="12"/>
      <c r="C20024" s="12"/>
    </row>
    <row r="20025" spans="1:3" x14ac:dyDescent="0.35">
      <c r="A20025" s="12"/>
      <c r="B20025" s="12"/>
      <c r="C20025" s="12"/>
    </row>
    <row r="20026" spans="1:3" x14ac:dyDescent="0.35">
      <c r="A20026" s="12"/>
      <c r="B20026" s="12"/>
      <c r="C20026" s="12"/>
    </row>
    <row r="20027" spans="1:3" x14ac:dyDescent="0.35">
      <c r="A20027" s="12"/>
      <c r="B20027" s="12"/>
      <c r="C20027" s="12"/>
    </row>
    <row r="20028" spans="1:3" x14ac:dyDescent="0.35">
      <c r="A20028" s="12"/>
      <c r="B20028" s="12"/>
      <c r="C20028" s="12"/>
    </row>
    <row r="20029" spans="1:3" x14ac:dyDescent="0.35">
      <c r="A20029" s="12"/>
      <c r="B20029" s="12"/>
      <c r="C20029" s="12"/>
    </row>
    <row r="20030" spans="1:3" x14ac:dyDescent="0.35">
      <c r="A20030" s="12"/>
      <c r="B20030" s="12"/>
      <c r="C20030" s="12"/>
    </row>
    <row r="20031" spans="1:3" x14ac:dyDescent="0.35">
      <c r="A20031" s="12"/>
      <c r="B20031" s="12"/>
      <c r="C20031" s="12"/>
    </row>
    <row r="20032" spans="1:3" x14ac:dyDescent="0.35">
      <c r="A20032" s="12"/>
      <c r="B20032" s="12"/>
      <c r="C20032" s="12"/>
    </row>
    <row r="20033" spans="1:3" x14ac:dyDescent="0.35">
      <c r="A20033" s="12"/>
      <c r="B20033" s="12"/>
      <c r="C20033" s="12"/>
    </row>
    <row r="20034" spans="1:3" x14ac:dyDescent="0.35">
      <c r="A20034" s="12"/>
      <c r="B20034" s="12"/>
      <c r="C20034" s="12"/>
    </row>
    <row r="20035" spans="1:3" x14ac:dyDescent="0.35">
      <c r="A20035" s="12"/>
      <c r="B20035" s="12"/>
      <c r="C20035" s="12"/>
    </row>
    <row r="20036" spans="1:3" x14ac:dyDescent="0.35">
      <c r="A20036" s="12"/>
      <c r="B20036" s="12"/>
      <c r="C20036" s="12"/>
    </row>
    <row r="20037" spans="1:3" x14ac:dyDescent="0.35">
      <c r="A20037" s="12"/>
      <c r="B20037" s="12"/>
      <c r="C20037" s="12"/>
    </row>
    <row r="20038" spans="1:3" x14ac:dyDescent="0.35">
      <c r="A20038" s="12"/>
      <c r="B20038" s="12"/>
      <c r="C20038" s="12"/>
    </row>
    <row r="20039" spans="1:3" x14ac:dyDescent="0.35">
      <c r="A20039" s="12"/>
      <c r="B20039" s="12"/>
      <c r="C20039" s="12"/>
    </row>
    <row r="20040" spans="1:3" x14ac:dyDescent="0.35">
      <c r="A20040" s="12"/>
      <c r="B20040" s="12"/>
      <c r="C20040" s="12"/>
    </row>
    <row r="20041" spans="1:3" x14ac:dyDescent="0.35">
      <c r="A20041" s="12"/>
      <c r="B20041" s="12"/>
      <c r="C20041" s="12"/>
    </row>
    <row r="20042" spans="1:3" x14ac:dyDescent="0.35">
      <c r="A20042" s="12"/>
      <c r="B20042" s="12"/>
      <c r="C20042" s="12"/>
    </row>
    <row r="20043" spans="1:3" x14ac:dyDescent="0.35">
      <c r="A20043" s="12"/>
      <c r="B20043" s="12"/>
      <c r="C20043" s="12"/>
    </row>
    <row r="20044" spans="1:3" x14ac:dyDescent="0.35">
      <c r="A20044" s="12"/>
      <c r="B20044" s="12"/>
      <c r="C20044" s="12"/>
    </row>
    <row r="20045" spans="1:3" x14ac:dyDescent="0.35">
      <c r="A20045" s="12"/>
      <c r="B20045" s="12"/>
      <c r="C20045" s="12"/>
    </row>
    <row r="20046" spans="1:3" x14ac:dyDescent="0.35">
      <c r="A20046" s="12"/>
      <c r="B20046" s="12"/>
      <c r="C20046" s="12"/>
    </row>
    <row r="20047" spans="1:3" x14ac:dyDescent="0.35">
      <c r="A20047" s="12"/>
      <c r="B20047" s="12"/>
      <c r="C20047" s="12"/>
    </row>
    <row r="20048" spans="1:3" x14ac:dyDescent="0.35">
      <c r="A20048" s="12"/>
      <c r="B20048" s="12"/>
      <c r="C20048" s="12"/>
    </row>
    <row r="20049" spans="1:3" x14ac:dyDescent="0.35">
      <c r="A20049" s="12"/>
      <c r="B20049" s="12"/>
      <c r="C20049" s="12"/>
    </row>
    <row r="20050" spans="1:3" x14ac:dyDescent="0.35">
      <c r="A20050" s="12"/>
      <c r="B20050" s="12"/>
      <c r="C20050" s="12"/>
    </row>
    <row r="20051" spans="1:3" x14ac:dyDescent="0.35">
      <c r="A20051" s="12"/>
      <c r="B20051" s="12"/>
      <c r="C20051" s="12"/>
    </row>
    <row r="20052" spans="1:3" x14ac:dyDescent="0.35">
      <c r="A20052" s="12"/>
      <c r="B20052" s="12"/>
      <c r="C20052" s="12"/>
    </row>
    <row r="20053" spans="1:3" x14ac:dyDescent="0.35">
      <c r="A20053" s="12"/>
      <c r="B20053" s="12"/>
      <c r="C20053" s="12"/>
    </row>
    <row r="20054" spans="1:3" x14ac:dyDescent="0.35">
      <c r="A20054" s="12"/>
      <c r="B20054" s="12"/>
      <c r="C20054" s="12"/>
    </row>
    <row r="20055" spans="1:3" x14ac:dyDescent="0.35">
      <c r="A20055" s="12"/>
      <c r="B20055" s="12"/>
      <c r="C20055" s="12"/>
    </row>
    <row r="20056" spans="1:3" x14ac:dyDescent="0.35">
      <c r="A20056" s="12"/>
      <c r="B20056" s="12"/>
      <c r="C20056" s="12"/>
    </row>
    <row r="20057" spans="1:3" x14ac:dyDescent="0.35">
      <c r="A20057" s="12"/>
      <c r="B20057" s="12"/>
      <c r="C20057" s="12"/>
    </row>
    <row r="20058" spans="1:3" x14ac:dyDescent="0.35">
      <c r="A20058" s="12"/>
      <c r="B20058" s="12"/>
      <c r="C20058" s="12"/>
    </row>
    <row r="20059" spans="1:3" x14ac:dyDescent="0.35">
      <c r="A20059" s="12"/>
      <c r="B20059" s="12"/>
      <c r="C20059" s="12"/>
    </row>
    <row r="20060" spans="1:3" x14ac:dyDescent="0.35">
      <c r="A20060" s="12"/>
      <c r="B20060" s="12"/>
      <c r="C20060" s="12"/>
    </row>
    <row r="20061" spans="1:3" x14ac:dyDescent="0.35">
      <c r="A20061" s="12"/>
      <c r="B20061" s="12"/>
      <c r="C20061" s="12"/>
    </row>
    <row r="20062" spans="1:3" x14ac:dyDescent="0.35">
      <c r="A20062" s="12"/>
      <c r="B20062" s="12"/>
      <c r="C20062" s="12"/>
    </row>
    <row r="20063" spans="1:3" x14ac:dyDescent="0.35">
      <c r="A20063" s="12"/>
      <c r="B20063" s="12"/>
      <c r="C20063" s="12"/>
    </row>
    <row r="20064" spans="1:3" x14ac:dyDescent="0.35">
      <c r="A20064" s="12"/>
      <c r="B20064" s="12"/>
      <c r="C20064" s="12"/>
    </row>
    <row r="20065" spans="1:3" x14ac:dyDescent="0.35">
      <c r="A20065" s="12"/>
      <c r="B20065" s="12"/>
      <c r="C20065" s="12"/>
    </row>
    <row r="20066" spans="1:3" x14ac:dyDescent="0.35">
      <c r="A20066" s="12"/>
      <c r="B20066" s="12"/>
      <c r="C20066" s="12"/>
    </row>
    <row r="20067" spans="1:3" x14ac:dyDescent="0.35">
      <c r="A20067" s="12"/>
      <c r="B20067" s="12"/>
      <c r="C20067" s="12"/>
    </row>
    <row r="20068" spans="1:3" x14ac:dyDescent="0.35">
      <c r="A20068" s="12"/>
      <c r="B20068" s="12"/>
      <c r="C20068" s="12"/>
    </row>
    <row r="20069" spans="1:3" x14ac:dyDescent="0.35">
      <c r="A20069" s="12"/>
      <c r="B20069" s="12"/>
      <c r="C20069" s="12"/>
    </row>
    <row r="20070" spans="1:3" x14ac:dyDescent="0.35">
      <c r="A20070" s="12"/>
      <c r="B20070" s="12"/>
      <c r="C20070" s="12"/>
    </row>
    <row r="20071" spans="1:3" x14ac:dyDescent="0.35">
      <c r="A20071" s="12"/>
      <c r="B20071" s="12"/>
      <c r="C20071" s="12"/>
    </row>
    <row r="20072" spans="1:3" x14ac:dyDescent="0.35">
      <c r="A20072" s="12"/>
      <c r="B20072" s="12"/>
      <c r="C20072" s="12"/>
    </row>
    <row r="20073" spans="1:3" x14ac:dyDescent="0.35">
      <c r="A20073" s="12"/>
      <c r="B20073" s="12"/>
      <c r="C20073" s="12"/>
    </row>
    <row r="20074" spans="1:3" x14ac:dyDescent="0.35">
      <c r="A20074" s="12"/>
      <c r="B20074" s="12"/>
      <c r="C20074" s="12"/>
    </row>
    <row r="20075" spans="1:3" x14ac:dyDescent="0.35">
      <c r="A20075" s="12"/>
      <c r="B20075" s="12"/>
      <c r="C20075" s="12"/>
    </row>
    <row r="20076" spans="1:3" x14ac:dyDescent="0.35">
      <c r="A20076" s="12"/>
      <c r="B20076" s="12"/>
      <c r="C20076" s="12"/>
    </row>
    <row r="20077" spans="1:3" x14ac:dyDescent="0.35">
      <c r="A20077" s="12"/>
      <c r="B20077" s="12"/>
      <c r="C20077" s="12"/>
    </row>
    <row r="20078" spans="1:3" x14ac:dyDescent="0.35">
      <c r="A20078" s="12"/>
      <c r="B20078" s="12"/>
      <c r="C20078" s="12"/>
    </row>
    <row r="20079" spans="1:3" x14ac:dyDescent="0.35">
      <c r="A20079" s="12"/>
      <c r="B20079" s="12"/>
      <c r="C20079" s="12"/>
    </row>
    <row r="20080" spans="1:3" x14ac:dyDescent="0.35">
      <c r="A20080" s="12"/>
      <c r="B20080" s="12"/>
      <c r="C20080" s="12"/>
    </row>
    <row r="20081" spans="1:3" x14ac:dyDescent="0.35">
      <c r="A20081" s="12"/>
      <c r="B20081" s="12"/>
      <c r="C20081" s="12"/>
    </row>
    <row r="20082" spans="1:3" x14ac:dyDescent="0.35">
      <c r="A20082" s="12"/>
      <c r="B20082" s="12"/>
      <c r="C20082" s="12"/>
    </row>
    <row r="20083" spans="1:3" x14ac:dyDescent="0.35">
      <c r="A20083" s="12"/>
      <c r="B20083" s="12"/>
      <c r="C20083" s="12"/>
    </row>
    <row r="20084" spans="1:3" x14ac:dyDescent="0.35">
      <c r="A20084" s="12"/>
      <c r="B20084" s="12"/>
      <c r="C20084" s="12"/>
    </row>
    <row r="20085" spans="1:3" x14ac:dyDescent="0.35">
      <c r="A20085" s="12"/>
      <c r="B20085" s="12"/>
      <c r="C20085" s="12"/>
    </row>
    <row r="20086" spans="1:3" x14ac:dyDescent="0.35">
      <c r="A20086" s="12"/>
      <c r="B20086" s="12"/>
      <c r="C20086" s="12"/>
    </row>
    <row r="20087" spans="1:3" x14ac:dyDescent="0.35">
      <c r="A20087" s="12"/>
      <c r="B20087" s="12"/>
      <c r="C20087" s="12"/>
    </row>
    <row r="20088" spans="1:3" x14ac:dyDescent="0.35">
      <c r="A20088" s="12"/>
      <c r="B20088" s="12"/>
      <c r="C20088" s="12"/>
    </row>
    <row r="20089" spans="1:3" x14ac:dyDescent="0.35">
      <c r="A20089" s="12"/>
      <c r="B20089" s="12"/>
      <c r="C20089" s="12"/>
    </row>
    <row r="20090" spans="1:3" x14ac:dyDescent="0.35">
      <c r="A20090" s="12"/>
      <c r="B20090" s="12"/>
      <c r="C20090" s="12"/>
    </row>
    <row r="20091" spans="1:3" x14ac:dyDescent="0.35">
      <c r="A20091" s="12"/>
      <c r="B20091" s="12"/>
      <c r="C20091" s="12"/>
    </row>
    <row r="20092" spans="1:3" x14ac:dyDescent="0.35">
      <c r="A20092" s="12"/>
      <c r="B20092" s="12"/>
      <c r="C20092" s="12"/>
    </row>
    <row r="20093" spans="1:3" x14ac:dyDescent="0.35">
      <c r="A20093" s="12"/>
      <c r="B20093" s="12"/>
      <c r="C20093" s="12"/>
    </row>
    <row r="20094" spans="1:3" x14ac:dyDescent="0.35">
      <c r="A20094" s="12"/>
      <c r="B20094" s="12"/>
      <c r="C20094" s="12"/>
    </row>
    <row r="20095" spans="1:3" x14ac:dyDescent="0.35">
      <c r="A20095" s="12"/>
      <c r="B20095" s="12"/>
      <c r="C20095" s="12"/>
    </row>
    <row r="20096" spans="1:3" x14ac:dyDescent="0.35">
      <c r="A20096" s="12"/>
      <c r="B20096" s="12"/>
      <c r="C20096" s="12"/>
    </row>
    <row r="20097" spans="1:3" x14ac:dyDescent="0.35">
      <c r="A20097" s="12"/>
      <c r="B20097" s="12"/>
      <c r="C20097" s="12"/>
    </row>
    <row r="20098" spans="1:3" x14ac:dyDescent="0.35">
      <c r="A20098" s="12"/>
      <c r="B20098" s="12"/>
      <c r="C20098" s="12"/>
    </row>
    <row r="20099" spans="1:3" x14ac:dyDescent="0.35">
      <c r="A20099" s="12"/>
      <c r="B20099" s="12"/>
      <c r="C20099" s="12"/>
    </row>
    <row r="20100" spans="1:3" x14ac:dyDescent="0.35">
      <c r="A20100" s="12"/>
      <c r="B20100" s="12"/>
      <c r="C20100" s="12"/>
    </row>
    <row r="20101" spans="1:3" x14ac:dyDescent="0.35">
      <c r="A20101" s="12"/>
      <c r="B20101" s="12"/>
      <c r="C20101" s="12"/>
    </row>
    <row r="20102" spans="1:3" x14ac:dyDescent="0.35">
      <c r="A20102" s="12"/>
      <c r="B20102" s="12"/>
      <c r="C20102" s="12"/>
    </row>
    <row r="20103" spans="1:3" x14ac:dyDescent="0.35">
      <c r="A20103" s="12"/>
      <c r="B20103" s="12"/>
      <c r="C20103" s="12"/>
    </row>
    <row r="20104" spans="1:3" x14ac:dyDescent="0.35">
      <c r="A20104" s="12"/>
      <c r="B20104" s="12"/>
      <c r="C20104" s="12"/>
    </row>
    <row r="20105" spans="1:3" x14ac:dyDescent="0.35">
      <c r="A20105" s="12"/>
      <c r="B20105" s="12"/>
      <c r="C20105" s="12"/>
    </row>
    <row r="20106" spans="1:3" x14ac:dyDescent="0.35">
      <c r="A20106" s="12"/>
      <c r="B20106" s="12"/>
      <c r="C20106" s="12"/>
    </row>
    <row r="20107" spans="1:3" x14ac:dyDescent="0.35">
      <c r="A20107" s="12"/>
      <c r="B20107" s="12"/>
      <c r="C20107" s="12"/>
    </row>
    <row r="20108" spans="1:3" x14ac:dyDescent="0.35">
      <c r="A20108" s="12"/>
      <c r="B20108" s="12"/>
      <c r="C20108" s="12"/>
    </row>
    <row r="20109" spans="1:3" x14ac:dyDescent="0.35">
      <c r="A20109" s="12"/>
      <c r="B20109" s="12"/>
      <c r="C20109" s="12"/>
    </row>
    <row r="20110" spans="1:3" x14ac:dyDescent="0.35">
      <c r="A20110" s="12"/>
      <c r="B20110" s="12"/>
      <c r="C20110" s="12"/>
    </row>
    <row r="20111" spans="1:3" x14ac:dyDescent="0.35">
      <c r="A20111" s="12"/>
      <c r="B20111" s="12"/>
      <c r="C20111" s="12"/>
    </row>
    <row r="20112" spans="1:3" x14ac:dyDescent="0.35">
      <c r="A20112" s="12"/>
      <c r="B20112" s="12"/>
      <c r="C20112" s="12"/>
    </row>
    <row r="20113" spans="1:3" x14ac:dyDescent="0.35">
      <c r="A20113" s="12"/>
      <c r="B20113" s="12"/>
      <c r="C20113" s="12"/>
    </row>
    <row r="20114" spans="1:3" x14ac:dyDescent="0.35">
      <c r="A20114" s="12"/>
      <c r="B20114" s="12"/>
      <c r="C20114" s="12"/>
    </row>
    <row r="20115" spans="1:3" x14ac:dyDescent="0.35">
      <c r="A20115" s="12"/>
      <c r="B20115" s="12"/>
      <c r="C20115" s="12"/>
    </row>
    <row r="20116" spans="1:3" x14ac:dyDescent="0.35">
      <c r="A20116" s="12"/>
      <c r="B20116" s="12"/>
      <c r="C20116" s="12"/>
    </row>
    <row r="20117" spans="1:3" x14ac:dyDescent="0.35">
      <c r="A20117" s="12"/>
      <c r="B20117" s="12"/>
      <c r="C20117" s="12"/>
    </row>
    <row r="20118" spans="1:3" x14ac:dyDescent="0.35">
      <c r="A20118" s="12"/>
      <c r="B20118" s="12"/>
      <c r="C20118" s="12"/>
    </row>
    <row r="20119" spans="1:3" x14ac:dyDescent="0.35">
      <c r="A20119" s="12"/>
      <c r="B20119" s="12"/>
      <c r="C20119" s="12"/>
    </row>
    <row r="20120" spans="1:3" x14ac:dyDescent="0.35">
      <c r="A20120" s="12"/>
      <c r="B20120" s="12"/>
      <c r="C20120" s="12"/>
    </row>
    <row r="20121" spans="1:3" x14ac:dyDescent="0.35">
      <c r="A20121" s="12"/>
      <c r="B20121" s="12"/>
      <c r="C20121" s="12"/>
    </row>
    <row r="20122" spans="1:3" x14ac:dyDescent="0.35">
      <c r="A20122" s="12"/>
      <c r="B20122" s="12"/>
      <c r="C20122" s="12"/>
    </row>
    <row r="20123" spans="1:3" x14ac:dyDescent="0.35">
      <c r="A20123" s="12"/>
      <c r="B20123" s="12"/>
      <c r="C20123" s="12"/>
    </row>
    <row r="20124" spans="1:3" x14ac:dyDescent="0.35">
      <c r="A20124" s="12"/>
      <c r="B20124" s="12"/>
      <c r="C20124" s="12"/>
    </row>
    <row r="20125" spans="1:3" x14ac:dyDescent="0.35">
      <c r="A20125" s="12"/>
      <c r="B20125" s="12"/>
      <c r="C20125" s="12"/>
    </row>
    <row r="20126" spans="1:3" x14ac:dyDescent="0.35">
      <c r="A20126" s="12"/>
      <c r="B20126" s="12"/>
      <c r="C20126" s="12"/>
    </row>
    <row r="20127" spans="1:3" x14ac:dyDescent="0.35">
      <c r="A20127" s="12"/>
      <c r="B20127" s="12"/>
      <c r="C20127" s="12"/>
    </row>
    <row r="20128" spans="1:3" x14ac:dyDescent="0.35">
      <c r="A20128" s="12"/>
      <c r="B20128" s="12"/>
      <c r="C20128" s="12"/>
    </row>
    <row r="20129" spans="1:3" x14ac:dyDescent="0.35">
      <c r="A20129" s="12"/>
      <c r="B20129" s="12"/>
      <c r="C20129" s="12"/>
    </row>
    <row r="20130" spans="1:3" x14ac:dyDescent="0.35">
      <c r="A20130" s="12"/>
      <c r="B20130" s="12"/>
      <c r="C20130" s="12"/>
    </row>
    <row r="20131" spans="1:3" x14ac:dyDescent="0.35">
      <c r="A20131" s="12"/>
      <c r="B20131" s="12"/>
      <c r="C20131" s="12"/>
    </row>
    <row r="20132" spans="1:3" x14ac:dyDescent="0.35">
      <c r="A20132" s="12"/>
      <c r="B20132" s="12"/>
      <c r="C20132" s="12"/>
    </row>
    <row r="20133" spans="1:3" x14ac:dyDescent="0.35">
      <c r="A20133" s="12"/>
      <c r="B20133" s="12"/>
      <c r="C20133" s="12"/>
    </row>
    <row r="20134" spans="1:3" x14ac:dyDescent="0.35">
      <c r="A20134" s="12"/>
      <c r="B20134" s="12"/>
      <c r="C20134" s="12"/>
    </row>
    <row r="20135" spans="1:3" x14ac:dyDescent="0.35">
      <c r="A20135" s="12"/>
      <c r="B20135" s="12"/>
      <c r="C20135" s="12"/>
    </row>
    <row r="20136" spans="1:3" x14ac:dyDescent="0.35">
      <c r="A20136" s="12"/>
      <c r="B20136" s="12"/>
      <c r="C20136" s="12"/>
    </row>
    <row r="20137" spans="1:3" x14ac:dyDescent="0.35">
      <c r="A20137" s="12"/>
      <c r="B20137" s="12"/>
      <c r="C20137" s="12"/>
    </row>
    <row r="20138" spans="1:3" x14ac:dyDescent="0.35">
      <c r="A20138" s="12"/>
      <c r="B20138" s="12"/>
      <c r="C20138" s="12"/>
    </row>
    <row r="20139" spans="1:3" x14ac:dyDescent="0.35">
      <c r="A20139" s="12"/>
      <c r="B20139" s="12"/>
      <c r="C20139" s="12"/>
    </row>
    <row r="20140" spans="1:3" x14ac:dyDescent="0.35">
      <c r="A20140" s="12"/>
      <c r="B20140" s="12"/>
      <c r="C20140" s="12"/>
    </row>
    <row r="20141" spans="1:3" x14ac:dyDescent="0.35">
      <c r="A20141" s="12"/>
      <c r="B20141" s="12"/>
      <c r="C20141" s="12"/>
    </row>
    <row r="20142" spans="1:3" x14ac:dyDescent="0.35">
      <c r="A20142" s="12"/>
      <c r="B20142" s="12"/>
      <c r="C20142" s="12"/>
    </row>
    <row r="20143" spans="1:3" x14ac:dyDescent="0.35">
      <c r="A20143" s="12"/>
      <c r="B20143" s="12"/>
      <c r="C20143" s="12"/>
    </row>
    <row r="20144" spans="1:3" x14ac:dyDescent="0.35">
      <c r="A20144" s="12"/>
      <c r="B20144" s="12"/>
      <c r="C20144" s="12"/>
    </row>
    <row r="20145" spans="1:3" x14ac:dyDescent="0.35">
      <c r="A20145" s="12"/>
      <c r="B20145" s="12"/>
      <c r="C20145" s="12"/>
    </row>
    <row r="20146" spans="1:3" x14ac:dyDescent="0.35">
      <c r="A20146" s="12"/>
      <c r="B20146" s="12"/>
      <c r="C20146" s="12"/>
    </row>
    <row r="20147" spans="1:3" x14ac:dyDescent="0.35">
      <c r="A20147" s="12"/>
      <c r="B20147" s="12"/>
      <c r="C20147" s="12"/>
    </row>
    <row r="20148" spans="1:3" x14ac:dyDescent="0.35">
      <c r="A20148" s="12"/>
      <c r="B20148" s="12"/>
      <c r="C20148" s="12"/>
    </row>
    <row r="20149" spans="1:3" x14ac:dyDescent="0.35">
      <c r="A20149" s="12"/>
      <c r="B20149" s="12"/>
      <c r="C20149" s="12"/>
    </row>
    <row r="20150" spans="1:3" x14ac:dyDescent="0.35">
      <c r="A20150" s="12"/>
      <c r="B20150" s="12"/>
      <c r="C20150" s="12"/>
    </row>
    <row r="20151" spans="1:3" x14ac:dyDescent="0.35">
      <c r="A20151" s="12"/>
      <c r="B20151" s="12"/>
      <c r="C20151" s="12"/>
    </row>
    <row r="20152" spans="1:3" x14ac:dyDescent="0.35">
      <c r="A20152" s="12"/>
      <c r="B20152" s="12"/>
      <c r="C20152" s="12"/>
    </row>
    <row r="20153" spans="1:3" x14ac:dyDescent="0.35">
      <c r="A20153" s="12"/>
      <c r="B20153" s="12"/>
      <c r="C20153" s="12"/>
    </row>
    <row r="20154" spans="1:3" x14ac:dyDescent="0.35">
      <c r="A20154" s="12"/>
      <c r="B20154" s="12"/>
      <c r="C20154" s="12"/>
    </row>
    <row r="20155" spans="1:3" x14ac:dyDescent="0.35">
      <c r="A20155" s="12"/>
      <c r="B20155" s="12"/>
      <c r="C20155" s="12"/>
    </row>
    <row r="20156" spans="1:3" x14ac:dyDescent="0.35">
      <c r="A20156" s="12"/>
      <c r="B20156" s="12"/>
      <c r="C20156" s="12"/>
    </row>
    <row r="20157" spans="1:3" x14ac:dyDescent="0.35">
      <c r="A20157" s="12"/>
      <c r="B20157" s="12"/>
      <c r="C20157" s="12"/>
    </row>
    <row r="20158" spans="1:3" x14ac:dyDescent="0.35">
      <c r="A20158" s="12"/>
      <c r="B20158" s="12"/>
      <c r="C20158" s="12"/>
    </row>
    <row r="20159" spans="1:3" x14ac:dyDescent="0.35">
      <c r="A20159" s="12"/>
      <c r="B20159" s="12"/>
      <c r="C20159" s="12"/>
    </row>
    <row r="20160" spans="1:3" x14ac:dyDescent="0.35">
      <c r="A20160" s="12"/>
      <c r="B20160" s="12"/>
      <c r="C20160" s="12"/>
    </row>
    <row r="20161" spans="1:3" x14ac:dyDescent="0.35">
      <c r="A20161" s="12"/>
      <c r="B20161" s="12"/>
      <c r="C20161" s="12"/>
    </row>
    <row r="20162" spans="1:3" x14ac:dyDescent="0.35">
      <c r="A20162" s="12"/>
      <c r="B20162" s="12"/>
      <c r="C20162" s="12"/>
    </row>
    <row r="20163" spans="1:3" x14ac:dyDescent="0.35">
      <c r="A20163" s="12"/>
      <c r="B20163" s="12"/>
      <c r="C20163" s="12"/>
    </row>
    <row r="20164" spans="1:3" x14ac:dyDescent="0.35">
      <c r="A20164" s="12"/>
      <c r="B20164" s="12"/>
      <c r="C20164" s="12"/>
    </row>
    <row r="20165" spans="1:3" x14ac:dyDescent="0.35">
      <c r="A20165" s="12"/>
      <c r="B20165" s="12"/>
      <c r="C20165" s="12"/>
    </row>
    <row r="20166" spans="1:3" x14ac:dyDescent="0.35">
      <c r="A20166" s="12"/>
      <c r="B20166" s="12"/>
      <c r="C20166" s="12"/>
    </row>
    <row r="20167" spans="1:3" x14ac:dyDescent="0.35">
      <c r="A20167" s="12"/>
      <c r="B20167" s="12"/>
      <c r="C20167" s="12"/>
    </row>
    <row r="20168" spans="1:3" x14ac:dyDescent="0.35">
      <c r="A20168" s="12"/>
      <c r="B20168" s="12"/>
      <c r="C20168" s="12"/>
    </row>
    <row r="20169" spans="1:3" x14ac:dyDescent="0.35">
      <c r="A20169" s="12"/>
      <c r="B20169" s="12"/>
      <c r="C20169" s="12"/>
    </row>
    <row r="20170" spans="1:3" x14ac:dyDescent="0.35">
      <c r="A20170" s="12"/>
      <c r="B20170" s="12"/>
      <c r="C20170" s="12"/>
    </row>
    <row r="20171" spans="1:3" x14ac:dyDescent="0.35">
      <c r="A20171" s="12"/>
      <c r="B20171" s="12"/>
      <c r="C20171" s="12"/>
    </row>
    <row r="20172" spans="1:3" x14ac:dyDescent="0.35">
      <c r="A20172" s="12"/>
      <c r="B20172" s="12"/>
      <c r="C20172" s="12"/>
    </row>
    <row r="20173" spans="1:3" x14ac:dyDescent="0.35">
      <c r="A20173" s="12"/>
      <c r="B20173" s="12"/>
      <c r="C20173" s="12"/>
    </row>
    <row r="20174" spans="1:3" x14ac:dyDescent="0.35">
      <c r="A20174" s="12"/>
      <c r="B20174" s="12"/>
      <c r="C20174" s="12"/>
    </row>
    <row r="20175" spans="1:3" x14ac:dyDescent="0.35">
      <c r="A20175" s="12"/>
      <c r="B20175" s="12"/>
      <c r="C20175" s="12"/>
    </row>
    <row r="20176" spans="1:3" x14ac:dyDescent="0.35">
      <c r="A20176" s="12"/>
      <c r="B20176" s="12"/>
      <c r="C20176" s="12"/>
    </row>
    <row r="20177" spans="1:3" x14ac:dyDescent="0.35">
      <c r="A20177" s="12"/>
      <c r="B20177" s="12"/>
      <c r="C20177" s="12"/>
    </row>
    <row r="20178" spans="1:3" x14ac:dyDescent="0.35">
      <c r="A20178" s="12"/>
      <c r="B20178" s="12"/>
      <c r="C20178" s="12"/>
    </row>
    <row r="20179" spans="1:3" x14ac:dyDescent="0.35">
      <c r="A20179" s="12"/>
      <c r="B20179" s="12"/>
      <c r="C20179" s="12"/>
    </row>
    <row r="20180" spans="1:3" x14ac:dyDescent="0.35">
      <c r="A20180" s="12"/>
      <c r="B20180" s="12"/>
      <c r="C20180" s="12"/>
    </row>
    <row r="20181" spans="1:3" x14ac:dyDescent="0.35">
      <c r="A20181" s="12"/>
      <c r="B20181" s="12"/>
      <c r="C20181" s="12"/>
    </row>
    <row r="20182" spans="1:3" x14ac:dyDescent="0.35">
      <c r="A20182" s="12"/>
      <c r="B20182" s="12"/>
      <c r="C20182" s="12"/>
    </row>
    <row r="20183" spans="1:3" x14ac:dyDescent="0.35">
      <c r="A20183" s="12"/>
      <c r="B20183" s="12"/>
      <c r="C20183" s="12"/>
    </row>
    <row r="20184" spans="1:3" x14ac:dyDescent="0.35">
      <c r="A20184" s="12"/>
      <c r="B20184" s="12"/>
      <c r="C20184" s="12"/>
    </row>
    <row r="20185" spans="1:3" x14ac:dyDescent="0.35">
      <c r="A20185" s="12"/>
      <c r="B20185" s="12"/>
      <c r="C20185" s="12"/>
    </row>
    <row r="20186" spans="1:3" x14ac:dyDescent="0.35">
      <c r="A20186" s="12"/>
      <c r="B20186" s="12"/>
      <c r="C20186" s="12"/>
    </row>
    <row r="20187" spans="1:3" x14ac:dyDescent="0.35">
      <c r="A20187" s="12"/>
      <c r="B20187" s="12"/>
      <c r="C20187" s="12"/>
    </row>
    <row r="20188" spans="1:3" x14ac:dyDescent="0.35">
      <c r="A20188" s="12"/>
      <c r="B20188" s="12"/>
      <c r="C20188" s="12"/>
    </row>
    <row r="20189" spans="1:3" x14ac:dyDescent="0.35">
      <c r="A20189" s="12"/>
      <c r="B20189" s="12"/>
      <c r="C20189" s="12"/>
    </row>
    <row r="20190" spans="1:3" x14ac:dyDescent="0.35">
      <c r="A20190" s="12"/>
      <c r="B20190" s="12"/>
      <c r="C20190" s="12"/>
    </row>
    <row r="20191" spans="1:3" x14ac:dyDescent="0.35">
      <c r="A20191" s="12"/>
      <c r="B20191" s="12"/>
      <c r="C20191" s="12"/>
    </row>
    <row r="20192" spans="1:3" x14ac:dyDescent="0.35">
      <c r="A20192" s="12"/>
      <c r="B20192" s="12"/>
      <c r="C20192" s="12"/>
    </row>
    <row r="20193" spans="1:3" x14ac:dyDescent="0.35">
      <c r="A20193" s="12"/>
      <c r="B20193" s="12"/>
      <c r="C20193" s="12"/>
    </row>
    <row r="20194" spans="1:3" x14ac:dyDescent="0.35">
      <c r="A20194" s="12"/>
      <c r="B20194" s="12"/>
      <c r="C20194" s="12"/>
    </row>
    <row r="20195" spans="1:3" x14ac:dyDescent="0.35">
      <c r="A20195" s="12"/>
      <c r="B20195" s="12"/>
      <c r="C20195" s="12"/>
    </row>
    <row r="20196" spans="1:3" x14ac:dyDescent="0.35">
      <c r="A20196" s="12"/>
      <c r="B20196" s="12"/>
      <c r="C20196" s="12"/>
    </row>
    <row r="20197" spans="1:3" x14ac:dyDescent="0.35">
      <c r="A20197" s="12"/>
      <c r="B20197" s="12"/>
      <c r="C20197" s="12"/>
    </row>
    <row r="20198" spans="1:3" x14ac:dyDescent="0.35">
      <c r="A20198" s="12"/>
      <c r="B20198" s="12"/>
      <c r="C20198" s="12"/>
    </row>
    <row r="20199" spans="1:3" x14ac:dyDescent="0.35">
      <c r="A20199" s="12"/>
      <c r="B20199" s="12"/>
      <c r="C20199" s="12"/>
    </row>
    <row r="20200" spans="1:3" x14ac:dyDescent="0.35">
      <c r="A20200" s="12"/>
      <c r="B20200" s="12"/>
      <c r="C20200" s="12"/>
    </row>
    <row r="20201" spans="1:3" x14ac:dyDescent="0.35">
      <c r="A20201" s="12"/>
      <c r="B20201" s="12"/>
      <c r="C20201" s="12"/>
    </row>
    <row r="20202" spans="1:3" x14ac:dyDescent="0.35">
      <c r="A20202" s="12"/>
      <c r="B20202" s="12"/>
      <c r="C20202" s="12"/>
    </row>
    <row r="20203" spans="1:3" x14ac:dyDescent="0.35">
      <c r="A20203" s="12"/>
      <c r="B20203" s="12"/>
      <c r="C20203" s="12"/>
    </row>
    <row r="20204" spans="1:3" x14ac:dyDescent="0.35">
      <c r="A20204" s="12"/>
      <c r="B20204" s="12"/>
      <c r="C20204" s="12"/>
    </row>
    <row r="20205" spans="1:3" x14ac:dyDescent="0.35">
      <c r="A20205" s="12"/>
      <c r="B20205" s="12"/>
      <c r="C20205" s="12"/>
    </row>
    <row r="20206" spans="1:3" x14ac:dyDescent="0.35">
      <c r="A20206" s="12"/>
      <c r="B20206" s="12"/>
      <c r="C20206" s="12"/>
    </row>
    <row r="20207" spans="1:3" x14ac:dyDescent="0.35">
      <c r="A20207" s="12"/>
      <c r="B20207" s="12"/>
      <c r="C20207" s="12"/>
    </row>
    <row r="20208" spans="1:3" x14ac:dyDescent="0.35">
      <c r="A20208" s="12"/>
      <c r="B20208" s="12"/>
      <c r="C20208" s="12"/>
    </row>
    <row r="20209" spans="1:3" x14ac:dyDescent="0.35">
      <c r="A20209" s="12"/>
      <c r="B20209" s="12"/>
      <c r="C20209" s="12"/>
    </row>
    <row r="20210" spans="1:3" x14ac:dyDescent="0.35">
      <c r="A20210" s="12"/>
      <c r="B20210" s="12"/>
      <c r="C20210" s="12"/>
    </row>
    <row r="20211" spans="1:3" x14ac:dyDescent="0.35">
      <c r="A20211" s="12"/>
      <c r="B20211" s="12"/>
      <c r="C20211" s="12"/>
    </row>
    <row r="20212" spans="1:3" x14ac:dyDescent="0.35">
      <c r="A20212" s="12"/>
      <c r="B20212" s="12"/>
      <c r="C20212" s="12"/>
    </row>
    <row r="20213" spans="1:3" x14ac:dyDescent="0.35">
      <c r="A20213" s="12"/>
      <c r="B20213" s="12"/>
      <c r="C20213" s="12"/>
    </row>
    <row r="20214" spans="1:3" x14ac:dyDescent="0.35">
      <c r="A20214" s="12"/>
      <c r="B20214" s="12"/>
      <c r="C20214" s="12"/>
    </row>
    <row r="20215" spans="1:3" x14ac:dyDescent="0.35">
      <c r="A20215" s="12"/>
      <c r="B20215" s="12"/>
      <c r="C20215" s="12"/>
    </row>
    <row r="20216" spans="1:3" x14ac:dyDescent="0.35">
      <c r="A20216" s="12"/>
      <c r="B20216" s="12"/>
      <c r="C20216" s="12"/>
    </row>
    <row r="20217" spans="1:3" x14ac:dyDescent="0.35">
      <c r="A20217" s="12"/>
      <c r="B20217" s="12"/>
      <c r="C20217" s="12"/>
    </row>
    <row r="20218" spans="1:3" x14ac:dyDescent="0.35">
      <c r="A20218" s="12"/>
      <c r="B20218" s="12"/>
      <c r="C20218" s="12"/>
    </row>
    <row r="20219" spans="1:3" x14ac:dyDescent="0.35">
      <c r="A20219" s="12"/>
      <c r="B20219" s="12"/>
      <c r="C20219" s="12"/>
    </row>
    <row r="20220" spans="1:3" x14ac:dyDescent="0.35">
      <c r="A20220" s="12"/>
      <c r="B20220" s="12"/>
      <c r="C20220" s="12"/>
    </row>
    <row r="20221" spans="1:3" x14ac:dyDescent="0.35">
      <c r="A20221" s="12"/>
      <c r="B20221" s="12"/>
      <c r="C20221" s="12"/>
    </row>
    <row r="20222" spans="1:3" x14ac:dyDescent="0.35">
      <c r="A20222" s="12"/>
      <c r="B20222" s="12"/>
      <c r="C20222" s="12"/>
    </row>
    <row r="20223" spans="1:3" x14ac:dyDescent="0.35">
      <c r="A20223" s="12"/>
      <c r="B20223" s="12"/>
      <c r="C20223" s="12"/>
    </row>
    <row r="20224" spans="1:3" x14ac:dyDescent="0.35">
      <c r="A20224" s="12"/>
      <c r="B20224" s="12"/>
      <c r="C20224" s="12"/>
    </row>
    <row r="20225" spans="1:3" x14ac:dyDescent="0.35">
      <c r="A20225" s="12"/>
      <c r="B20225" s="12"/>
      <c r="C20225" s="12"/>
    </row>
    <row r="20226" spans="1:3" x14ac:dyDescent="0.35">
      <c r="A20226" s="12"/>
      <c r="B20226" s="12"/>
      <c r="C20226" s="12"/>
    </row>
    <row r="20227" spans="1:3" x14ac:dyDescent="0.35">
      <c r="A20227" s="12"/>
      <c r="B20227" s="12"/>
      <c r="C20227" s="12"/>
    </row>
    <row r="20228" spans="1:3" x14ac:dyDescent="0.35">
      <c r="A20228" s="12"/>
      <c r="B20228" s="12"/>
      <c r="C20228" s="12"/>
    </row>
    <row r="20229" spans="1:3" x14ac:dyDescent="0.35">
      <c r="A20229" s="12"/>
      <c r="B20229" s="12"/>
      <c r="C20229" s="12"/>
    </row>
    <row r="20230" spans="1:3" x14ac:dyDescent="0.35">
      <c r="A20230" s="12"/>
      <c r="B20230" s="12"/>
      <c r="C20230" s="12"/>
    </row>
    <row r="20231" spans="1:3" x14ac:dyDescent="0.35">
      <c r="A20231" s="12"/>
      <c r="B20231" s="12"/>
      <c r="C20231" s="12"/>
    </row>
    <row r="20232" spans="1:3" x14ac:dyDescent="0.35">
      <c r="A20232" s="12"/>
      <c r="B20232" s="12"/>
      <c r="C20232" s="12"/>
    </row>
    <row r="20233" spans="1:3" x14ac:dyDescent="0.35">
      <c r="A20233" s="12"/>
      <c r="B20233" s="12"/>
      <c r="C20233" s="12"/>
    </row>
    <row r="20234" spans="1:3" x14ac:dyDescent="0.35">
      <c r="A20234" s="12"/>
      <c r="B20234" s="12"/>
      <c r="C20234" s="12"/>
    </row>
    <row r="20235" spans="1:3" x14ac:dyDescent="0.35">
      <c r="A20235" s="12"/>
      <c r="B20235" s="12"/>
      <c r="C20235" s="12"/>
    </row>
    <row r="20236" spans="1:3" x14ac:dyDescent="0.35">
      <c r="A20236" s="12"/>
      <c r="B20236" s="12"/>
      <c r="C20236" s="12"/>
    </row>
    <row r="20237" spans="1:3" x14ac:dyDescent="0.35">
      <c r="A20237" s="12"/>
      <c r="B20237" s="12"/>
      <c r="C20237" s="12"/>
    </row>
    <row r="20238" spans="1:3" x14ac:dyDescent="0.35">
      <c r="A20238" s="12"/>
      <c r="B20238" s="12"/>
      <c r="C20238" s="12"/>
    </row>
    <row r="20239" spans="1:3" x14ac:dyDescent="0.35">
      <c r="A20239" s="12"/>
      <c r="B20239" s="12"/>
      <c r="C20239" s="12"/>
    </row>
    <row r="20240" spans="1:3" x14ac:dyDescent="0.35">
      <c r="A20240" s="12"/>
      <c r="B20240" s="12"/>
      <c r="C20240" s="12"/>
    </row>
    <row r="20241" spans="1:3" x14ac:dyDescent="0.35">
      <c r="A20241" s="12"/>
      <c r="B20241" s="12"/>
      <c r="C20241" s="12"/>
    </row>
    <row r="20242" spans="1:3" x14ac:dyDescent="0.35">
      <c r="A20242" s="12"/>
      <c r="B20242" s="12"/>
      <c r="C20242" s="12"/>
    </row>
    <row r="20243" spans="1:3" x14ac:dyDescent="0.35">
      <c r="A20243" s="12"/>
      <c r="B20243" s="12"/>
      <c r="C20243" s="12"/>
    </row>
    <row r="20244" spans="1:3" x14ac:dyDescent="0.35">
      <c r="A20244" s="12"/>
      <c r="B20244" s="12"/>
      <c r="C20244" s="12"/>
    </row>
    <row r="20245" spans="1:3" x14ac:dyDescent="0.35">
      <c r="A20245" s="12"/>
      <c r="B20245" s="12"/>
      <c r="C20245" s="12"/>
    </row>
    <row r="20246" spans="1:3" x14ac:dyDescent="0.35">
      <c r="A20246" s="12"/>
      <c r="B20246" s="12"/>
      <c r="C20246" s="12"/>
    </row>
    <row r="20247" spans="1:3" x14ac:dyDescent="0.35">
      <c r="A20247" s="12"/>
      <c r="B20247" s="12"/>
      <c r="C20247" s="12"/>
    </row>
    <row r="20248" spans="1:3" x14ac:dyDescent="0.35">
      <c r="A20248" s="12"/>
      <c r="B20248" s="12"/>
      <c r="C20248" s="12"/>
    </row>
    <row r="20249" spans="1:3" x14ac:dyDescent="0.35">
      <c r="A20249" s="12"/>
      <c r="B20249" s="12"/>
      <c r="C20249" s="12"/>
    </row>
    <row r="20250" spans="1:3" x14ac:dyDescent="0.35">
      <c r="A20250" s="12"/>
      <c r="B20250" s="12"/>
      <c r="C20250" s="12"/>
    </row>
    <row r="20251" spans="1:3" x14ac:dyDescent="0.35">
      <c r="A20251" s="12"/>
      <c r="B20251" s="12"/>
      <c r="C20251" s="12"/>
    </row>
    <row r="20252" spans="1:3" x14ac:dyDescent="0.35">
      <c r="A20252" s="12"/>
      <c r="B20252" s="12"/>
      <c r="C20252" s="12"/>
    </row>
    <row r="20253" spans="1:3" x14ac:dyDescent="0.35">
      <c r="A20253" s="12"/>
      <c r="B20253" s="12"/>
      <c r="C20253" s="12"/>
    </row>
    <row r="20254" spans="1:3" x14ac:dyDescent="0.35">
      <c r="A20254" s="12"/>
      <c r="B20254" s="12"/>
      <c r="C20254" s="12"/>
    </row>
    <row r="20255" spans="1:3" x14ac:dyDescent="0.35">
      <c r="A20255" s="12"/>
      <c r="B20255" s="12"/>
      <c r="C20255" s="12"/>
    </row>
    <row r="20256" spans="1:3" x14ac:dyDescent="0.35">
      <c r="A20256" s="12"/>
      <c r="B20256" s="12"/>
      <c r="C20256" s="12"/>
    </row>
    <row r="20257" spans="1:3" x14ac:dyDescent="0.35">
      <c r="A20257" s="12"/>
      <c r="B20257" s="12"/>
      <c r="C20257" s="12"/>
    </row>
    <row r="20258" spans="1:3" x14ac:dyDescent="0.35">
      <c r="A20258" s="12"/>
      <c r="B20258" s="12"/>
      <c r="C20258" s="12"/>
    </row>
    <row r="20259" spans="1:3" x14ac:dyDescent="0.35">
      <c r="A20259" s="12"/>
      <c r="B20259" s="12"/>
      <c r="C20259" s="12"/>
    </row>
    <row r="20260" spans="1:3" x14ac:dyDescent="0.35">
      <c r="A20260" s="12"/>
      <c r="B20260" s="12"/>
      <c r="C20260" s="12"/>
    </row>
    <row r="20261" spans="1:3" x14ac:dyDescent="0.35">
      <c r="A20261" s="12"/>
      <c r="B20261" s="12"/>
      <c r="C20261" s="12"/>
    </row>
    <row r="20262" spans="1:3" x14ac:dyDescent="0.35">
      <c r="A20262" s="12"/>
      <c r="B20262" s="12"/>
      <c r="C20262" s="12"/>
    </row>
    <row r="20263" spans="1:3" x14ac:dyDescent="0.35">
      <c r="A20263" s="12"/>
      <c r="B20263" s="12"/>
      <c r="C20263" s="12"/>
    </row>
    <row r="20264" spans="1:3" x14ac:dyDescent="0.35">
      <c r="A20264" s="12"/>
      <c r="B20264" s="12"/>
      <c r="C20264" s="12"/>
    </row>
    <row r="20265" spans="1:3" x14ac:dyDescent="0.35">
      <c r="A20265" s="12"/>
      <c r="B20265" s="12"/>
      <c r="C20265" s="12"/>
    </row>
    <row r="20266" spans="1:3" x14ac:dyDescent="0.35">
      <c r="A20266" s="12"/>
      <c r="B20266" s="12"/>
      <c r="C20266" s="12"/>
    </row>
    <row r="20267" spans="1:3" x14ac:dyDescent="0.35">
      <c r="A20267" s="12"/>
      <c r="B20267" s="12"/>
      <c r="C20267" s="12"/>
    </row>
    <row r="20268" spans="1:3" x14ac:dyDescent="0.35">
      <c r="A20268" s="12"/>
      <c r="B20268" s="12"/>
      <c r="C20268" s="12"/>
    </row>
    <row r="20269" spans="1:3" x14ac:dyDescent="0.35">
      <c r="A20269" s="12"/>
      <c r="B20269" s="12"/>
      <c r="C20269" s="12"/>
    </row>
    <row r="20270" spans="1:3" x14ac:dyDescent="0.35">
      <c r="A20270" s="12"/>
      <c r="B20270" s="12"/>
      <c r="C20270" s="12"/>
    </row>
    <row r="20271" spans="1:3" x14ac:dyDescent="0.35">
      <c r="A20271" s="12"/>
      <c r="B20271" s="12"/>
      <c r="C20271" s="12"/>
    </row>
    <row r="20272" spans="1:3" x14ac:dyDescent="0.35">
      <c r="A20272" s="12"/>
      <c r="B20272" s="12"/>
      <c r="C20272" s="12"/>
    </row>
    <row r="20273" spans="1:3" x14ac:dyDescent="0.35">
      <c r="A20273" s="12"/>
      <c r="B20273" s="12"/>
      <c r="C20273" s="12"/>
    </row>
    <row r="20274" spans="1:3" x14ac:dyDescent="0.35">
      <c r="A20274" s="12"/>
      <c r="B20274" s="12"/>
      <c r="C20274" s="12"/>
    </row>
    <row r="20275" spans="1:3" x14ac:dyDescent="0.35">
      <c r="A20275" s="12"/>
      <c r="B20275" s="12"/>
      <c r="C20275" s="12"/>
    </row>
    <row r="20276" spans="1:3" x14ac:dyDescent="0.35">
      <c r="A20276" s="12"/>
      <c r="B20276" s="12"/>
      <c r="C20276" s="12"/>
    </row>
    <row r="20277" spans="1:3" x14ac:dyDescent="0.35">
      <c r="A20277" s="12"/>
      <c r="B20277" s="12"/>
      <c r="C20277" s="12"/>
    </row>
    <row r="20278" spans="1:3" x14ac:dyDescent="0.35">
      <c r="A20278" s="12"/>
      <c r="B20278" s="12"/>
      <c r="C20278" s="12"/>
    </row>
    <row r="20279" spans="1:3" x14ac:dyDescent="0.35">
      <c r="A20279" s="12"/>
      <c r="B20279" s="12"/>
      <c r="C20279" s="12"/>
    </row>
    <row r="20280" spans="1:3" x14ac:dyDescent="0.35">
      <c r="A20280" s="12"/>
      <c r="B20280" s="12"/>
      <c r="C20280" s="12"/>
    </row>
    <row r="20281" spans="1:3" x14ac:dyDescent="0.35">
      <c r="A20281" s="12"/>
      <c r="B20281" s="12"/>
      <c r="C20281" s="12"/>
    </row>
    <row r="20282" spans="1:3" x14ac:dyDescent="0.35">
      <c r="A20282" s="12"/>
      <c r="B20282" s="12"/>
      <c r="C20282" s="12"/>
    </row>
    <row r="20283" spans="1:3" x14ac:dyDescent="0.35">
      <c r="A20283" s="12"/>
      <c r="B20283" s="12"/>
      <c r="C20283" s="12"/>
    </row>
    <row r="20284" spans="1:3" x14ac:dyDescent="0.35">
      <c r="A20284" s="12"/>
      <c r="B20284" s="12"/>
      <c r="C20284" s="12"/>
    </row>
    <row r="20285" spans="1:3" x14ac:dyDescent="0.35">
      <c r="A20285" s="12"/>
      <c r="B20285" s="12"/>
      <c r="C20285" s="12"/>
    </row>
    <row r="20286" spans="1:3" x14ac:dyDescent="0.35">
      <c r="A20286" s="12"/>
      <c r="B20286" s="12"/>
      <c r="C20286" s="12"/>
    </row>
    <row r="20287" spans="1:3" x14ac:dyDescent="0.35">
      <c r="A20287" s="12"/>
      <c r="B20287" s="12"/>
      <c r="C20287" s="12"/>
    </row>
    <row r="20288" spans="1:3" x14ac:dyDescent="0.35">
      <c r="A20288" s="12"/>
      <c r="B20288" s="12"/>
      <c r="C20288" s="12"/>
    </row>
    <row r="20289" spans="1:3" x14ac:dyDescent="0.35">
      <c r="A20289" s="12"/>
      <c r="B20289" s="12"/>
      <c r="C20289" s="12"/>
    </row>
    <row r="20290" spans="1:3" x14ac:dyDescent="0.35">
      <c r="A20290" s="12"/>
      <c r="B20290" s="12"/>
      <c r="C20290" s="12"/>
    </row>
    <row r="20291" spans="1:3" x14ac:dyDescent="0.35">
      <c r="A20291" s="12"/>
      <c r="B20291" s="12"/>
      <c r="C20291" s="12"/>
    </row>
    <row r="20292" spans="1:3" x14ac:dyDescent="0.35">
      <c r="A20292" s="12"/>
      <c r="B20292" s="12"/>
      <c r="C20292" s="12"/>
    </row>
    <row r="20293" spans="1:3" x14ac:dyDescent="0.35">
      <c r="A20293" s="12"/>
      <c r="B20293" s="12"/>
      <c r="C20293" s="12"/>
    </row>
    <row r="20294" spans="1:3" x14ac:dyDescent="0.35">
      <c r="A20294" s="12"/>
      <c r="B20294" s="12"/>
      <c r="C20294" s="12"/>
    </row>
    <row r="20295" spans="1:3" x14ac:dyDescent="0.35">
      <c r="A20295" s="12"/>
      <c r="B20295" s="12"/>
      <c r="C20295" s="12"/>
    </row>
    <row r="20296" spans="1:3" x14ac:dyDescent="0.35">
      <c r="A20296" s="12"/>
      <c r="B20296" s="12"/>
      <c r="C20296" s="12"/>
    </row>
    <row r="20297" spans="1:3" x14ac:dyDescent="0.35">
      <c r="A20297" s="12"/>
      <c r="B20297" s="12"/>
      <c r="C20297" s="12"/>
    </row>
    <row r="20298" spans="1:3" x14ac:dyDescent="0.35">
      <c r="A20298" s="12"/>
      <c r="B20298" s="12"/>
      <c r="C20298" s="12"/>
    </row>
    <row r="20299" spans="1:3" x14ac:dyDescent="0.35">
      <c r="A20299" s="12"/>
      <c r="B20299" s="12"/>
      <c r="C20299" s="12"/>
    </row>
    <row r="20300" spans="1:3" x14ac:dyDescent="0.35">
      <c r="A20300" s="12"/>
      <c r="B20300" s="12"/>
      <c r="C20300" s="12"/>
    </row>
    <row r="20301" spans="1:3" x14ac:dyDescent="0.35">
      <c r="A20301" s="12"/>
      <c r="B20301" s="12"/>
      <c r="C20301" s="12"/>
    </row>
    <row r="20302" spans="1:3" x14ac:dyDescent="0.35">
      <c r="A20302" s="12"/>
      <c r="B20302" s="12"/>
      <c r="C20302" s="12"/>
    </row>
    <row r="20303" spans="1:3" x14ac:dyDescent="0.35">
      <c r="A20303" s="12"/>
      <c r="B20303" s="12"/>
      <c r="C20303" s="12"/>
    </row>
    <row r="20304" spans="1:3" x14ac:dyDescent="0.35">
      <c r="A20304" s="12"/>
      <c r="B20304" s="12"/>
      <c r="C20304" s="12"/>
    </row>
    <row r="20305" spans="1:3" x14ac:dyDescent="0.35">
      <c r="A20305" s="12"/>
      <c r="B20305" s="12"/>
      <c r="C20305" s="12"/>
    </row>
    <row r="20306" spans="1:3" x14ac:dyDescent="0.35">
      <c r="A20306" s="12"/>
      <c r="B20306" s="12"/>
      <c r="C20306" s="12"/>
    </row>
    <row r="20307" spans="1:3" x14ac:dyDescent="0.35">
      <c r="A20307" s="12"/>
      <c r="B20307" s="12"/>
      <c r="C20307" s="12"/>
    </row>
    <row r="20308" spans="1:3" x14ac:dyDescent="0.35">
      <c r="A20308" s="12"/>
      <c r="B20308" s="12"/>
      <c r="C20308" s="12"/>
    </row>
    <row r="20309" spans="1:3" x14ac:dyDescent="0.35">
      <c r="A20309" s="12"/>
      <c r="B20309" s="12"/>
      <c r="C20309" s="12"/>
    </row>
    <row r="20310" spans="1:3" x14ac:dyDescent="0.35">
      <c r="A20310" s="12"/>
      <c r="B20310" s="12"/>
      <c r="C20310" s="12"/>
    </row>
    <row r="20311" spans="1:3" x14ac:dyDescent="0.35">
      <c r="A20311" s="12"/>
      <c r="B20311" s="12"/>
      <c r="C20311" s="12"/>
    </row>
    <row r="20312" spans="1:3" x14ac:dyDescent="0.35">
      <c r="A20312" s="12"/>
      <c r="B20312" s="12"/>
      <c r="C20312" s="12"/>
    </row>
    <row r="20313" spans="1:3" x14ac:dyDescent="0.35">
      <c r="A20313" s="12"/>
      <c r="B20313" s="12"/>
      <c r="C20313" s="12"/>
    </row>
    <row r="20314" spans="1:3" x14ac:dyDescent="0.35">
      <c r="A20314" s="12"/>
      <c r="B20314" s="12"/>
      <c r="C20314" s="12"/>
    </row>
    <row r="20315" spans="1:3" x14ac:dyDescent="0.35">
      <c r="A20315" s="12"/>
      <c r="B20315" s="12"/>
      <c r="C20315" s="12"/>
    </row>
    <row r="20316" spans="1:3" x14ac:dyDescent="0.35">
      <c r="A20316" s="12"/>
      <c r="B20316" s="12"/>
      <c r="C20316" s="12"/>
    </row>
    <row r="20317" spans="1:3" x14ac:dyDescent="0.35">
      <c r="A20317" s="12"/>
      <c r="B20317" s="12"/>
      <c r="C20317" s="12"/>
    </row>
    <row r="20318" spans="1:3" x14ac:dyDescent="0.35">
      <c r="A20318" s="12"/>
      <c r="B20318" s="12"/>
      <c r="C20318" s="12"/>
    </row>
    <row r="20319" spans="1:3" x14ac:dyDescent="0.35">
      <c r="A20319" s="12"/>
      <c r="B20319" s="12"/>
      <c r="C20319" s="12"/>
    </row>
    <row r="20320" spans="1:3" x14ac:dyDescent="0.35">
      <c r="A20320" s="12"/>
      <c r="B20320" s="12"/>
      <c r="C20320" s="12"/>
    </row>
    <row r="20321" spans="1:3" x14ac:dyDescent="0.35">
      <c r="A20321" s="12"/>
      <c r="B20321" s="12"/>
      <c r="C20321" s="12"/>
    </row>
    <row r="20322" spans="1:3" x14ac:dyDescent="0.35">
      <c r="A20322" s="12"/>
      <c r="B20322" s="12"/>
      <c r="C20322" s="12"/>
    </row>
    <row r="20323" spans="1:3" x14ac:dyDescent="0.35">
      <c r="A20323" s="12"/>
      <c r="B20323" s="12"/>
      <c r="C20323" s="12"/>
    </row>
    <row r="20324" spans="1:3" x14ac:dyDescent="0.35">
      <c r="A20324" s="12"/>
      <c r="B20324" s="12"/>
      <c r="C20324" s="12"/>
    </row>
    <row r="20325" spans="1:3" x14ac:dyDescent="0.35">
      <c r="A20325" s="12"/>
      <c r="B20325" s="12"/>
      <c r="C20325" s="12"/>
    </row>
    <row r="20326" spans="1:3" x14ac:dyDescent="0.35">
      <c r="A20326" s="12"/>
      <c r="B20326" s="12"/>
      <c r="C20326" s="12"/>
    </row>
    <row r="20327" spans="1:3" x14ac:dyDescent="0.35">
      <c r="A20327" s="12"/>
      <c r="B20327" s="12"/>
      <c r="C20327" s="12"/>
    </row>
    <row r="20328" spans="1:3" x14ac:dyDescent="0.35">
      <c r="A20328" s="12"/>
      <c r="B20328" s="12"/>
      <c r="C20328" s="12"/>
    </row>
    <row r="20329" spans="1:3" x14ac:dyDescent="0.35">
      <c r="A20329" s="12"/>
      <c r="B20329" s="12"/>
      <c r="C20329" s="12"/>
    </row>
    <row r="20330" spans="1:3" x14ac:dyDescent="0.35">
      <c r="A20330" s="12"/>
      <c r="B20330" s="12"/>
      <c r="C20330" s="12"/>
    </row>
    <row r="20331" spans="1:3" x14ac:dyDescent="0.35">
      <c r="A20331" s="12"/>
      <c r="B20331" s="12"/>
      <c r="C20331" s="12"/>
    </row>
    <row r="20332" spans="1:3" x14ac:dyDescent="0.35">
      <c r="A20332" s="12"/>
      <c r="B20332" s="12"/>
      <c r="C20332" s="12"/>
    </row>
    <row r="20333" spans="1:3" x14ac:dyDescent="0.35">
      <c r="A20333" s="12"/>
      <c r="B20333" s="12"/>
      <c r="C20333" s="12"/>
    </row>
    <row r="20334" spans="1:3" x14ac:dyDescent="0.35">
      <c r="A20334" s="12"/>
      <c r="B20334" s="12"/>
      <c r="C20334" s="12"/>
    </row>
    <row r="20335" spans="1:3" x14ac:dyDescent="0.35">
      <c r="A20335" s="12"/>
      <c r="B20335" s="12"/>
      <c r="C20335" s="12"/>
    </row>
    <row r="20336" spans="1:3" x14ac:dyDescent="0.35">
      <c r="A20336" s="12"/>
      <c r="B20336" s="12"/>
      <c r="C20336" s="12"/>
    </row>
    <row r="20337" spans="1:3" x14ac:dyDescent="0.35">
      <c r="A20337" s="12"/>
      <c r="B20337" s="12"/>
      <c r="C20337" s="12"/>
    </row>
    <row r="20338" spans="1:3" x14ac:dyDescent="0.35">
      <c r="A20338" s="12"/>
      <c r="B20338" s="12"/>
      <c r="C20338" s="12"/>
    </row>
    <row r="20339" spans="1:3" x14ac:dyDescent="0.35">
      <c r="A20339" s="12"/>
      <c r="B20339" s="12"/>
      <c r="C20339" s="12"/>
    </row>
    <row r="20340" spans="1:3" x14ac:dyDescent="0.35">
      <c r="A20340" s="12"/>
      <c r="B20340" s="12"/>
      <c r="C20340" s="12"/>
    </row>
    <row r="20341" spans="1:3" x14ac:dyDescent="0.35">
      <c r="A20341" s="12"/>
      <c r="B20341" s="12"/>
      <c r="C20341" s="12"/>
    </row>
    <row r="20342" spans="1:3" x14ac:dyDescent="0.35">
      <c r="A20342" s="12"/>
      <c r="B20342" s="12"/>
      <c r="C20342" s="12"/>
    </row>
    <row r="20343" spans="1:3" x14ac:dyDescent="0.35">
      <c r="A20343" s="12"/>
      <c r="B20343" s="12"/>
      <c r="C20343" s="12"/>
    </row>
    <row r="20344" spans="1:3" x14ac:dyDescent="0.35">
      <c r="A20344" s="12"/>
      <c r="B20344" s="12"/>
      <c r="C20344" s="12"/>
    </row>
    <row r="20345" spans="1:3" x14ac:dyDescent="0.35">
      <c r="A20345" s="12"/>
      <c r="B20345" s="12"/>
      <c r="C20345" s="12"/>
    </row>
    <row r="20346" spans="1:3" x14ac:dyDescent="0.35">
      <c r="A20346" s="12"/>
      <c r="B20346" s="12"/>
      <c r="C20346" s="12"/>
    </row>
    <row r="20347" spans="1:3" x14ac:dyDescent="0.35">
      <c r="A20347" s="12"/>
      <c r="B20347" s="12"/>
      <c r="C20347" s="12"/>
    </row>
    <row r="20348" spans="1:3" x14ac:dyDescent="0.35">
      <c r="A20348" s="12"/>
      <c r="B20348" s="12"/>
      <c r="C20348" s="12"/>
    </row>
    <row r="20349" spans="1:3" x14ac:dyDescent="0.35">
      <c r="A20349" s="12"/>
      <c r="B20349" s="12"/>
      <c r="C20349" s="12"/>
    </row>
    <row r="20350" spans="1:3" x14ac:dyDescent="0.35">
      <c r="A20350" s="12"/>
      <c r="B20350" s="12"/>
      <c r="C20350" s="12"/>
    </row>
    <row r="20351" spans="1:3" x14ac:dyDescent="0.35">
      <c r="A20351" s="12"/>
      <c r="B20351" s="12"/>
      <c r="C20351" s="12"/>
    </row>
    <row r="20352" spans="1:3" x14ac:dyDescent="0.35">
      <c r="A20352" s="12"/>
      <c r="B20352" s="12"/>
      <c r="C20352" s="12"/>
    </row>
    <row r="20353" spans="1:3" x14ac:dyDescent="0.35">
      <c r="A20353" s="12"/>
      <c r="B20353" s="12"/>
      <c r="C20353" s="12"/>
    </row>
    <row r="20354" spans="1:3" x14ac:dyDescent="0.35">
      <c r="A20354" s="12"/>
      <c r="B20354" s="12"/>
      <c r="C20354" s="12"/>
    </row>
    <row r="20355" spans="1:3" x14ac:dyDescent="0.35">
      <c r="A20355" s="12"/>
      <c r="B20355" s="12"/>
      <c r="C20355" s="12"/>
    </row>
    <row r="20356" spans="1:3" x14ac:dyDescent="0.35">
      <c r="A20356" s="12"/>
      <c r="B20356" s="12"/>
      <c r="C20356" s="12"/>
    </row>
    <row r="20357" spans="1:3" x14ac:dyDescent="0.35">
      <c r="A20357" s="12"/>
      <c r="B20357" s="12"/>
      <c r="C20357" s="12"/>
    </row>
    <row r="20358" spans="1:3" x14ac:dyDescent="0.35">
      <c r="A20358" s="12"/>
      <c r="B20358" s="12"/>
      <c r="C20358" s="12"/>
    </row>
    <row r="20359" spans="1:3" x14ac:dyDescent="0.35">
      <c r="A20359" s="12"/>
      <c r="B20359" s="12"/>
      <c r="C20359" s="12"/>
    </row>
    <row r="20360" spans="1:3" x14ac:dyDescent="0.35">
      <c r="A20360" s="12"/>
      <c r="B20360" s="12"/>
      <c r="C20360" s="12"/>
    </row>
    <row r="20361" spans="1:3" x14ac:dyDescent="0.35">
      <c r="A20361" s="12"/>
      <c r="B20361" s="12"/>
      <c r="C20361" s="12"/>
    </row>
    <row r="20362" spans="1:3" x14ac:dyDescent="0.35">
      <c r="A20362" s="12"/>
      <c r="B20362" s="12"/>
      <c r="C20362" s="12"/>
    </row>
    <row r="20363" spans="1:3" x14ac:dyDescent="0.35">
      <c r="A20363" s="12"/>
      <c r="B20363" s="12"/>
      <c r="C20363" s="12"/>
    </row>
    <row r="20364" spans="1:3" x14ac:dyDescent="0.35">
      <c r="A20364" s="12"/>
      <c r="B20364" s="12"/>
      <c r="C20364" s="12"/>
    </row>
    <row r="20365" spans="1:3" x14ac:dyDescent="0.35">
      <c r="A20365" s="12"/>
      <c r="B20365" s="12"/>
      <c r="C20365" s="12"/>
    </row>
    <row r="20366" spans="1:3" x14ac:dyDescent="0.35">
      <c r="A20366" s="12"/>
      <c r="B20366" s="12"/>
      <c r="C20366" s="12"/>
    </row>
    <row r="20367" spans="1:3" x14ac:dyDescent="0.35">
      <c r="A20367" s="12"/>
      <c r="B20367" s="12"/>
      <c r="C20367" s="12"/>
    </row>
    <row r="20368" spans="1:3" x14ac:dyDescent="0.35">
      <c r="A20368" s="12"/>
      <c r="B20368" s="12"/>
      <c r="C20368" s="12"/>
    </row>
    <row r="20369" spans="1:3" x14ac:dyDescent="0.35">
      <c r="A20369" s="12"/>
      <c r="B20369" s="12"/>
      <c r="C20369" s="12"/>
    </row>
    <row r="20370" spans="1:3" x14ac:dyDescent="0.35">
      <c r="A20370" s="12"/>
      <c r="B20370" s="12"/>
      <c r="C20370" s="12"/>
    </row>
    <row r="20371" spans="1:3" x14ac:dyDescent="0.35">
      <c r="A20371" s="12"/>
      <c r="B20371" s="12"/>
      <c r="C20371" s="12"/>
    </row>
    <row r="20372" spans="1:3" x14ac:dyDescent="0.35">
      <c r="A20372" s="12"/>
      <c r="B20372" s="12"/>
      <c r="C20372" s="12"/>
    </row>
    <row r="20373" spans="1:3" x14ac:dyDescent="0.35">
      <c r="A20373" s="12"/>
      <c r="B20373" s="12"/>
      <c r="C20373" s="12"/>
    </row>
    <row r="20374" spans="1:3" x14ac:dyDescent="0.35">
      <c r="A20374" s="12"/>
      <c r="B20374" s="12"/>
      <c r="C20374" s="12"/>
    </row>
    <row r="20375" spans="1:3" x14ac:dyDescent="0.35">
      <c r="A20375" s="12"/>
      <c r="B20375" s="12"/>
      <c r="C20375" s="12"/>
    </row>
    <row r="20376" spans="1:3" x14ac:dyDescent="0.35">
      <c r="A20376" s="12"/>
      <c r="B20376" s="12"/>
      <c r="C20376" s="12"/>
    </row>
    <row r="20377" spans="1:3" x14ac:dyDescent="0.35">
      <c r="A20377" s="12"/>
      <c r="B20377" s="12"/>
      <c r="C20377" s="12"/>
    </row>
    <row r="20378" spans="1:3" x14ac:dyDescent="0.35">
      <c r="A20378" s="12"/>
      <c r="B20378" s="12"/>
      <c r="C20378" s="12"/>
    </row>
    <row r="20379" spans="1:3" x14ac:dyDescent="0.35">
      <c r="A20379" s="12"/>
      <c r="B20379" s="12"/>
      <c r="C20379" s="12"/>
    </row>
    <row r="20380" spans="1:3" x14ac:dyDescent="0.35">
      <c r="A20380" s="12"/>
      <c r="B20380" s="12"/>
      <c r="C20380" s="12"/>
    </row>
    <row r="20381" spans="1:3" x14ac:dyDescent="0.35">
      <c r="A20381" s="12"/>
      <c r="B20381" s="12"/>
      <c r="C20381" s="12"/>
    </row>
    <row r="20382" spans="1:3" x14ac:dyDescent="0.35">
      <c r="A20382" s="12"/>
      <c r="B20382" s="12"/>
      <c r="C20382" s="12"/>
    </row>
    <row r="20383" spans="1:3" x14ac:dyDescent="0.35">
      <c r="A20383" s="12"/>
      <c r="B20383" s="12"/>
      <c r="C20383" s="12"/>
    </row>
    <row r="20384" spans="1:3" x14ac:dyDescent="0.35">
      <c r="A20384" s="12"/>
      <c r="B20384" s="12"/>
      <c r="C20384" s="12"/>
    </row>
    <row r="20385" spans="1:3" x14ac:dyDescent="0.35">
      <c r="A20385" s="12"/>
      <c r="B20385" s="12"/>
      <c r="C20385" s="12"/>
    </row>
    <row r="20386" spans="1:3" x14ac:dyDescent="0.35">
      <c r="A20386" s="12"/>
      <c r="B20386" s="12"/>
      <c r="C20386" s="12"/>
    </row>
    <row r="20387" spans="1:3" x14ac:dyDescent="0.35">
      <c r="A20387" s="12"/>
      <c r="B20387" s="12"/>
      <c r="C20387" s="12"/>
    </row>
    <row r="20388" spans="1:3" x14ac:dyDescent="0.35">
      <c r="A20388" s="12"/>
      <c r="B20388" s="12"/>
      <c r="C20388" s="12"/>
    </row>
    <row r="20389" spans="1:3" x14ac:dyDescent="0.35">
      <c r="A20389" s="12"/>
      <c r="B20389" s="12"/>
      <c r="C20389" s="12"/>
    </row>
    <row r="20390" spans="1:3" x14ac:dyDescent="0.35">
      <c r="A20390" s="12"/>
      <c r="B20390" s="12"/>
      <c r="C20390" s="12"/>
    </row>
    <row r="20391" spans="1:3" x14ac:dyDescent="0.35">
      <c r="A20391" s="12"/>
      <c r="B20391" s="12"/>
      <c r="C20391" s="12"/>
    </row>
    <row r="20392" spans="1:3" x14ac:dyDescent="0.35">
      <c r="A20392" s="12"/>
      <c r="B20392" s="12"/>
      <c r="C20392" s="12"/>
    </row>
    <row r="20393" spans="1:3" x14ac:dyDescent="0.35">
      <c r="A20393" s="12"/>
      <c r="B20393" s="12"/>
      <c r="C20393" s="12"/>
    </row>
    <row r="20394" spans="1:3" x14ac:dyDescent="0.35">
      <c r="A20394" s="12"/>
      <c r="B20394" s="12"/>
      <c r="C20394" s="12"/>
    </row>
    <row r="20395" spans="1:3" x14ac:dyDescent="0.35">
      <c r="A20395" s="12"/>
      <c r="B20395" s="12"/>
      <c r="C20395" s="12"/>
    </row>
    <row r="20396" spans="1:3" x14ac:dyDescent="0.35">
      <c r="A20396" s="12"/>
      <c r="B20396" s="12"/>
      <c r="C20396" s="12"/>
    </row>
    <row r="20397" spans="1:3" x14ac:dyDescent="0.35">
      <c r="A20397" s="12"/>
      <c r="B20397" s="12"/>
      <c r="C20397" s="12"/>
    </row>
    <row r="20398" spans="1:3" x14ac:dyDescent="0.35">
      <c r="A20398" s="12"/>
      <c r="B20398" s="12"/>
      <c r="C20398" s="12"/>
    </row>
    <row r="20399" spans="1:3" x14ac:dyDescent="0.35">
      <c r="A20399" s="12"/>
      <c r="B20399" s="12"/>
      <c r="C20399" s="12"/>
    </row>
    <row r="20400" spans="1:3" x14ac:dyDescent="0.35">
      <c r="A20400" s="12"/>
      <c r="B20400" s="12"/>
      <c r="C20400" s="12"/>
    </row>
    <row r="20401" spans="1:3" x14ac:dyDescent="0.35">
      <c r="A20401" s="12"/>
      <c r="B20401" s="12"/>
      <c r="C20401" s="12"/>
    </row>
    <row r="20402" spans="1:3" x14ac:dyDescent="0.35">
      <c r="A20402" s="12"/>
      <c r="B20402" s="12"/>
      <c r="C20402" s="12"/>
    </row>
    <row r="20403" spans="1:3" x14ac:dyDescent="0.35">
      <c r="A20403" s="12"/>
      <c r="B20403" s="12"/>
      <c r="C20403" s="12"/>
    </row>
    <row r="20404" spans="1:3" x14ac:dyDescent="0.35">
      <c r="A20404" s="12"/>
      <c r="B20404" s="12"/>
      <c r="C20404" s="12"/>
    </row>
    <row r="20405" spans="1:3" x14ac:dyDescent="0.35">
      <c r="A20405" s="12"/>
      <c r="B20405" s="12"/>
      <c r="C20405" s="12"/>
    </row>
    <row r="20406" spans="1:3" x14ac:dyDescent="0.35">
      <c r="A20406" s="12"/>
      <c r="B20406" s="12"/>
      <c r="C20406" s="12"/>
    </row>
    <row r="20407" spans="1:3" x14ac:dyDescent="0.35">
      <c r="A20407" s="12"/>
      <c r="B20407" s="12"/>
      <c r="C20407" s="12"/>
    </row>
    <row r="20408" spans="1:3" x14ac:dyDescent="0.35">
      <c r="A20408" s="12"/>
      <c r="B20408" s="12"/>
      <c r="C20408" s="12"/>
    </row>
    <row r="20409" spans="1:3" x14ac:dyDescent="0.35">
      <c r="A20409" s="12"/>
      <c r="B20409" s="12"/>
      <c r="C20409" s="12"/>
    </row>
    <row r="20410" spans="1:3" x14ac:dyDescent="0.35">
      <c r="A20410" s="12"/>
      <c r="B20410" s="12"/>
      <c r="C20410" s="12"/>
    </row>
    <row r="20411" spans="1:3" x14ac:dyDescent="0.35">
      <c r="A20411" s="12"/>
      <c r="B20411" s="12"/>
      <c r="C20411" s="12"/>
    </row>
    <row r="20412" spans="1:3" x14ac:dyDescent="0.35">
      <c r="A20412" s="12"/>
      <c r="B20412" s="12"/>
      <c r="C20412" s="12"/>
    </row>
    <row r="20413" spans="1:3" x14ac:dyDescent="0.35">
      <c r="A20413" s="12"/>
      <c r="B20413" s="12"/>
      <c r="C20413" s="12"/>
    </row>
    <row r="20414" spans="1:3" x14ac:dyDescent="0.35">
      <c r="A20414" s="12"/>
      <c r="B20414" s="12"/>
      <c r="C20414" s="12"/>
    </row>
    <row r="20415" spans="1:3" x14ac:dyDescent="0.35">
      <c r="A20415" s="12"/>
      <c r="B20415" s="12"/>
      <c r="C20415" s="12"/>
    </row>
    <row r="20416" spans="1:3" x14ac:dyDescent="0.35">
      <c r="A20416" s="12"/>
      <c r="B20416" s="12"/>
      <c r="C20416" s="12"/>
    </row>
    <row r="20417" spans="1:3" x14ac:dyDescent="0.35">
      <c r="A20417" s="12"/>
      <c r="B20417" s="12"/>
      <c r="C20417" s="12"/>
    </row>
    <row r="20418" spans="1:3" x14ac:dyDescent="0.35">
      <c r="A20418" s="12"/>
      <c r="B20418" s="12"/>
      <c r="C20418" s="12"/>
    </row>
    <row r="20419" spans="1:3" x14ac:dyDescent="0.35">
      <c r="A20419" s="12"/>
      <c r="B20419" s="12"/>
      <c r="C20419" s="12"/>
    </row>
    <row r="20420" spans="1:3" x14ac:dyDescent="0.35">
      <c r="A20420" s="12"/>
      <c r="B20420" s="12"/>
      <c r="C20420" s="12"/>
    </row>
    <row r="20421" spans="1:3" x14ac:dyDescent="0.35">
      <c r="A20421" s="12"/>
      <c r="B20421" s="12"/>
      <c r="C20421" s="12"/>
    </row>
    <row r="20422" spans="1:3" x14ac:dyDescent="0.35">
      <c r="A20422" s="12"/>
      <c r="B20422" s="12"/>
      <c r="C20422" s="12"/>
    </row>
    <row r="20423" spans="1:3" x14ac:dyDescent="0.35">
      <c r="A20423" s="12"/>
      <c r="B20423" s="12"/>
      <c r="C20423" s="12"/>
    </row>
    <row r="20424" spans="1:3" x14ac:dyDescent="0.35">
      <c r="A20424" s="12"/>
      <c r="B20424" s="12"/>
      <c r="C20424" s="12"/>
    </row>
    <row r="20425" spans="1:3" x14ac:dyDescent="0.35">
      <c r="A20425" s="12"/>
      <c r="B20425" s="12"/>
      <c r="C20425" s="12"/>
    </row>
    <row r="20426" spans="1:3" x14ac:dyDescent="0.35">
      <c r="A20426" s="12"/>
      <c r="B20426" s="12"/>
      <c r="C20426" s="12"/>
    </row>
    <row r="20427" spans="1:3" x14ac:dyDescent="0.35">
      <c r="A20427" s="12"/>
      <c r="B20427" s="12"/>
      <c r="C20427" s="12"/>
    </row>
    <row r="20428" spans="1:3" x14ac:dyDescent="0.35">
      <c r="A20428" s="12"/>
      <c r="B20428" s="12"/>
      <c r="C20428" s="12"/>
    </row>
    <row r="20429" spans="1:3" x14ac:dyDescent="0.35">
      <c r="A20429" s="12"/>
      <c r="B20429" s="12"/>
      <c r="C20429" s="12"/>
    </row>
    <row r="20430" spans="1:3" x14ac:dyDescent="0.35">
      <c r="A20430" s="12"/>
      <c r="B20430" s="12"/>
      <c r="C20430" s="12"/>
    </row>
    <row r="20431" spans="1:3" x14ac:dyDescent="0.35">
      <c r="A20431" s="12"/>
      <c r="B20431" s="12"/>
      <c r="C20431" s="12"/>
    </row>
    <row r="20432" spans="1:3" x14ac:dyDescent="0.35">
      <c r="A20432" s="12"/>
      <c r="B20432" s="12"/>
      <c r="C20432" s="12"/>
    </row>
    <row r="20433" spans="1:3" x14ac:dyDescent="0.35">
      <c r="A20433" s="12"/>
      <c r="B20433" s="12"/>
      <c r="C20433" s="12"/>
    </row>
    <row r="20434" spans="1:3" x14ac:dyDescent="0.35">
      <c r="A20434" s="12"/>
      <c r="B20434" s="12"/>
      <c r="C20434" s="12"/>
    </row>
    <row r="20435" spans="1:3" x14ac:dyDescent="0.35">
      <c r="A20435" s="12"/>
      <c r="B20435" s="12"/>
      <c r="C20435" s="12"/>
    </row>
    <row r="20436" spans="1:3" x14ac:dyDescent="0.35">
      <c r="A20436" s="12"/>
      <c r="B20436" s="12"/>
      <c r="C20436" s="12"/>
    </row>
    <row r="20437" spans="1:3" x14ac:dyDescent="0.35">
      <c r="A20437" s="12"/>
      <c r="B20437" s="12"/>
      <c r="C20437" s="12"/>
    </row>
    <row r="20438" spans="1:3" x14ac:dyDescent="0.35">
      <c r="A20438" s="12"/>
      <c r="B20438" s="12"/>
      <c r="C20438" s="12"/>
    </row>
    <row r="20439" spans="1:3" x14ac:dyDescent="0.35">
      <c r="A20439" s="12"/>
      <c r="B20439" s="12"/>
      <c r="C20439" s="12"/>
    </row>
    <row r="20440" spans="1:3" x14ac:dyDescent="0.35">
      <c r="A20440" s="12"/>
      <c r="B20440" s="12"/>
      <c r="C20440" s="12"/>
    </row>
    <row r="20441" spans="1:3" x14ac:dyDescent="0.35">
      <c r="A20441" s="12"/>
      <c r="B20441" s="12"/>
      <c r="C20441" s="12"/>
    </row>
    <row r="20442" spans="1:3" x14ac:dyDescent="0.35">
      <c r="A20442" s="12"/>
      <c r="B20442" s="12"/>
      <c r="C20442" s="12"/>
    </row>
    <row r="20443" spans="1:3" x14ac:dyDescent="0.35">
      <c r="A20443" s="12"/>
      <c r="B20443" s="12"/>
      <c r="C20443" s="12"/>
    </row>
    <row r="20444" spans="1:3" x14ac:dyDescent="0.35">
      <c r="A20444" s="12"/>
      <c r="B20444" s="12"/>
      <c r="C20444" s="12"/>
    </row>
    <row r="20445" spans="1:3" x14ac:dyDescent="0.35">
      <c r="A20445" s="12"/>
      <c r="B20445" s="12"/>
      <c r="C20445" s="12"/>
    </row>
    <row r="20446" spans="1:3" x14ac:dyDescent="0.35">
      <c r="A20446" s="12"/>
      <c r="B20446" s="12"/>
      <c r="C20446" s="12"/>
    </row>
    <row r="20447" spans="1:3" x14ac:dyDescent="0.35">
      <c r="A20447" s="12"/>
      <c r="B20447" s="12"/>
      <c r="C20447" s="12"/>
    </row>
    <row r="20448" spans="1:3" x14ac:dyDescent="0.35">
      <c r="A20448" s="12"/>
      <c r="B20448" s="12"/>
      <c r="C20448" s="12"/>
    </row>
    <row r="20449" spans="1:3" x14ac:dyDescent="0.35">
      <c r="A20449" s="12"/>
      <c r="B20449" s="12"/>
      <c r="C20449" s="12"/>
    </row>
    <row r="20450" spans="1:3" x14ac:dyDescent="0.35">
      <c r="A20450" s="12"/>
      <c r="B20450" s="12"/>
      <c r="C20450" s="12"/>
    </row>
    <row r="20451" spans="1:3" x14ac:dyDescent="0.35">
      <c r="A20451" s="12"/>
      <c r="B20451" s="12"/>
      <c r="C20451" s="12"/>
    </row>
    <row r="20452" spans="1:3" x14ac:dyDescent="0.35">
      <c r="A20452" s="12"/>
      <c r="B20452" s="12"/>
      <c r="C20452" s="12"/>
    </row>
    <row r="20453" spans="1:3" x14ac:dyDescent="0.35">
      <c r="A20453" s="12"/>
      <c r="B20453" s="12"/>
      <c r="C20453" s="12"/>
    </row>
    <row r="20454" spans="1:3" x14ac:dyDescent="0.35">
      <c r="A20454" s="12"/>
      <c r="B20454" s="12"/>
      <c r="C20454" s="12"/>
    </row>
    <row r="20455" spans="1:3" x14ac:dyDescent="0.35">
      <c r="A20455" s="12"/>
      <c r="B20455" s="12"/>
      <c r="C20455" s="12"/>
    </row>
    <row r="20456" spans="1:3" x14ac:dyDescent="0.35">
      <c r="A20456" s="12"/>
      <c r="B20456" s="12"/>
      <c r="C20456" s="12"/>
    </row>
    <row r="20457" spans="1:3" x14ac:dyDescent="0.35">
      <c r="A20457" s="12"/>
      <c r="B20457" s="12"/>
      <c r="C20457" s="12"/>
    </row>
    <row r="20458" spans="1:3" x14ac:dyDescent="0.35">
      <c r="A20458" s="12"/>
      <c r="B20458" s="12"/>
      <c r="C20458" s="12"/>
    </row>
    <row r="20459" spans="1:3" x14ac:dyDescent="0.35">
      <c r="A20459" s="12"/>
      <c r="B20459" s="12"/>
      <c r="C20459" s="12"/>
    </row>
    <row r="20460" spans="1:3" x14ac:dyDescent="0.35">
      <c r="A20460" s="12"/>
      <c r="B20460" s="12"/>
      <c r="C20460" s="12"/>
    </row>
    <row r="20461" spans="1:3" x14ac:dyDescent="0.35">
      <c r="A20461" s="12"/>
      <c r="B20461" s="12"/>
      <c r="C20461" s="12"/>
    </row>
    <row r="20462" spans="1:3" x14ac:dyDescent="0.35">
      <c r="A20462" s="12"/>
      <c r="B20462" s="12"/>
      <c r="C20462" s="12"/>
    </row>
    <row r="20463" spans="1:3" x14ac:dyDescent="0.35">
      <c r="A20463" s="12"/>
      <c r="B20463" s="12"/>
      <c r="C20463" s="12"/>
    </row>
    <row r="20464" spans="1:3" x14ac:dyDescent="0.35">
      <c r="A20464" s="12"/>
      <c r="B20464" s="12"/>
      <c r="C20464" s="12"/>
    </row>
    <row r="20465" spans="1:3" x14ac:dyDescent="0.35">
      <c r="A20465" s="12"/>
      <c r="B20465" s="12"/>
      <c r="C20465" s="12"/>
    </row>
    <row r="20466" spans="1:3" x14ac:dyDescent="0.35">
      <c r="A20466" s="12"/>
      <c r="B20466" s="12"/>
      <c r="C20466" s="12"/>
    </row>
    <row r="20467" spans="1:3" x14ac:dyDescent="0.35">
      <c r="A20467" s="12"/>
      <c r="B20467" s="12"/>
      <c r="C20467" s="12"/>
    </row>
    <row r="20468" spans="1:3" x14ac:dyDescent="0.35">
      <c r="A20468" s="12"/>
      <c r="B20468" s="12"/>
      <c r="C20468" s="12"/>
    </row>
    <row r="20469" spans="1:3" x14ac:dyDescent="0.35">
      <c r="A20469" s="12"/>
      <c r="B20469" s="12"/>
      <c r="C20469" s="12"/>
    </row>
    <row r="20470" spans="1:3" x14ac:dyDescent="0.35">
      <c r="A20470" s="12"/>
      <c r="B20470" s="12"/>
      <c r="C20470" s="12"/>
    </row>
    <row r="20471" spans="1:3" x14ac:dyDescent="0.35">
      <c r="A20471" s="12"/>
      <c r="B20471" s="12"/>
      <c r="C20471" s="12"/>
    </row>
    <row r="20472" spans="1:3" x14ac:dyDescent="0.35">
      <c r="A20472" s="12"/>
      <c r="B20472" s="12"/>
      <c r="C20472" s="12"/>
    </row>
    <row r="20473" spans="1:3" x14ac:dyDescent="0.35">
      <c r="A20473" s="12"/>
      <c r="B20473" s="12"/>
      <c r="C20473" s="12"/>
    </row>
    <row r="20474" spans="1:3" x14ac:dyDescent="0.35">
      <c r="A20474" s="12"/>
      <c r="B20474" s="12"/>
      <c r="C20474" s="12"/>
    </row>
    <row r="20475" spans="1:3" x14ac:dyDescent="0.35">
      <c r="A20475" s="12"/>
      <c r="B20475" s="12"/>
      <c r="C20475" s="12"/>
    </row>
    <row r="20476" spans="1:3" x14ac:dyDescent="0.35">
      <c r="A20476" s="12"/>
      <c r="B20476" s="12"/>
      <c r="C20476" s="12"/>
    </row>
    <row r="20477" spans="1:3" x14ac:dyDescent="0.35">
      <c r="A20477" s="12"/>
      <c r="B20477" s="12"/>
      <c r="C20477" s="12"/>
    </row>
    <row r="20478" spans="1:3" x14ac:dyDescent="0.35">
      <c r="A20478" s="12"/>
      <c r="B20478" s="12"/>
      <c r="C20478" s="12"/>
    </row>
    <row r="20479" spans="1:3" x14ac:dyDescent="0.35">
      <c r="A20479" s="12"/>
      <c r="B20479" s="12"/>
      <c r="C20479" s="12"/>
    </row>
    <row r="20480" spans="1:3" x14ac:dyDescent="0.35">
      <c r="A20480" s="12"/>
      <c r="B20480" s="12"/>
      <c r="C20480" s="12"/>
    </row>
    <row r="20481" spans="1:3" x14ac:dyDescent="0.35">
      <c r="A20481" s="12"/>
      <c r="B20481" s="12"/>
      <c r="C20481" s="12"/>
    </row>
    <row r="20482" spans="1:3" x14ac:dyDescent="0.35">
      <c r="A20482" s="12"/>
      <c r="B20482" s="12"/>
      <c r="C20482" s="12"/>
    </row>
    <row r="20483" spans="1:3" x14ac:dyDescent="0.35">
      <c r="A20483" s="12"/>
      <c r="B20483" s="12"/>
      <c r="C20483" s="12"/>
    </row>
    <row r="20484" spans="1:3" x14ac:dyDescent="0.35">
      <c r="A20484" s="12"/>
      <c r="B20484" s="12"/>
      <c r="C20484" s="12"/>
    </row>
    <row r="20485" spans="1:3" x14ac:dyDescent="0.35">
      <c r="A20485" s="12"/>
      <c r="B20485" s="12"/>
      <c r="C20485" s="12"/>
    </row>
    <row r="20486" spans="1:3" x14ac:dyDescent="0.35">
      <c r="A20486" s="12"/>
      <c r="B20486" s="12"/>
      <c r="C20486" s="12"/>
    </row>
    <row r="20487" spans="1:3" x14ac:dyDescent="0.35">
      <c r="A20487" s="12"/>
      <c r="B20487" s="12"/>
      <c r="C20487" s="12"/>
    </row>
    <row r="20488" spans="1:3" x14ac:dyDescent="0.35">
      <c r="A20488" s="12"/>
      <c r="B20488" s="12"/>
      <c r="C20488" s="12"/>
    </row>
    <row r="20489" spans="1:3" x14ac:dyDescent="0.35">
      <c r="A20489" s="12"/>
      <c r="B20489" s="12"/>
      <c r="C20489" s="12"/>
    </row>
    <row r="20490" spans="1:3" x14ac:dyDescent="0.35">
      <c r="A20490" s="12"/>
      <c r="B20490" s="12"/>
      <c r="C20490" s="12"/>
    </row>
    <row r="20491" spans="1:3" x14ac:dyDescent="0.35">
      <c r="A20491" s="12"/>
      <c r="B20491" s="12"/>
      <c r="C20491" s="12"/>
    </row>
    <row r="20492" spans="1:3" x14ac:dyDescent="0.35">
      <c r="A20492" s="12"/>
      <c r="B20492" s="12"/>
      <c r="C20492" s="12"/>
    </row>
    <row r="20493" spans="1:3" x14ac:dyDescent="0.35">
      <c r="A20493" s="12"/>
      <c r="B20493" s="12"/>
      <c r="C20493" s="12"/>
    </row>
    <row r="20494" spans="1:3" x14ac:dyDescent="0.35">
      <c r="A20494" s="12"/>
      <c r="B20494" s="12"/>
      <c r="C20494" s="12"/>
    </row>
    <row r="20495" spans="1:3" x14ac:dyDescent="0.35">
      <c r="A20495" s="12"/>
      <c r="B20495" s="12"/>
      <c r="C20495" s="12"/>
    </row>
    <row r="20496" spans="1:3" x14ac:dyDescent="0.35">
      <c r="A20496" s="12"/>
      <c r="B20496" s="12"/>
      <c r="C20496" s="12"/>
    </row>
    <row r="20497" spans="1:3" x14ac:dyDescent="0.35">
      <c r="A20497" s="12"/>
      <c r="B20497" s="12"/>
      <c r="C20497" s="12"/>
    </row>
    <row r="20498" spans="1:3" x14ac:dyDescent="0.35">
      <c r="A20498" s="12"/>
      <c r="B20498" s="12"/>
      <c r="C20498" s="12"/>
    </row>
    <row r="20499" spans="1:3" x14ac:dyDescent="0.35">
      <c r="A20499" s="12"/>
      <c r="B20499" s="12"/>
      <c r="C20499" s="12"/>
    </row>
    <row r="20500" spans="1:3" x14ac:dyDescent="0.35">
      <c r="A20500" s="12"/>
      <c r="B20500" s="12"/>
      <c r="C20500" s="12"/>
    </row>
    <row r="20501" spans="1:3" x14ac:dyDescent="0.35">
      <c r="A20501" s="12"/>
      <c r="B20501" s="12"/>
      <c r="C20501" s="12"/>
    </row>
    <row r="20502" spans="1:3" x14ac:dyDescent="0.35">
      <c r="A20502" s="12"/>
      <c r="B20502" s="12"/>
      <c r="C20502" s="12"/>
    </row>
    <row r="20503" spans="1:3" x14ac:dyDescent="0.35">
      <c r="A20503" s="12"/>
      <c r="B20503" s="12"/>
      <c r="C20503" s="12"/>
    </row>
    <row r="20504" spans="1:3" x14ac:dyDescent="0.35">
      <c r="A20504" s="12"/>
      <c r="B20504" s="12"/>
      <c r="C20504" s="12"/>
    </row>
    <row r="20505" spans="1:3" x14ac:dyDescent="0.35">
      <c r="A20505" s="12"/>
      <c r="B20505" s="12"/>
      <c r="C20505" s="12"/>
    </row>
    <row r="20506" spans="1:3" x14ac:dyDescent="0.35">
      <c r="A20506" s="12"/>
      <c r="B20506" s="12"/>
      <c r="C20506" s="12"/>
    </row>
    <row r="20507" spans="1:3" x14ac:dyDescent="0.35">
      <c r="A20507" s="12"/>
      <c r="B20507" s="12"/>
      <c r="C20507" s="12"/>
    </row>
    <row r="20508" spans="1:3" x14ac:dyDescent="0.35">
      <c r="A20508" s="12"/>
      <c r="B20508" s="12"/>
      <c r="C20508" s="12"/>
    </row>
    <row r="20509" spans="1:3" x14ac:dyDescent="0.35">
      <c r="A20509" s="12"/>
      <c r="B20509" s="12"/>
      <c r="C20509" s="12"/>
    </row>
    <row r="20510" spans="1:3" x14ac:dyDescent="0.35">
      <c r="A20510" s="12"/>
      <c r="B20510" s="12"/>
      <c r="C20510" s="12"/>
    </row>
    <row r="20511" spans="1:3" x14ac:dyDescent="0.35">
      <c r="A20511" s="12"/>
      <c r="B20511" s="12"/>
      <c r="C20511" s="12"/>
    </row>
    <row r="20512" spans="1:3" x14ac:dyDescent="0.35">
      <c r="A20512" s="12"/>
      <c r="B20512" s="12"/>
      <c r="C20512" s="12"/>
    </row>
    <row r="20513" spans="1:3" x14ac:dyDescent="0.35">
      <c r="A20513" s="12"/>
      <c r="B20513" s="12"/>
      <c r="C20513" s="12"/>
    </row>
    <row r="20514" spans="1:3" x14ac:dyDescent="0.35">
      <c r="A20514" s="12"/>
      <c r="B20514" s="12"/>
      <c r="C20514" s="12"/>
    </row>
    <row r="20515" spans="1:3" x14ac:dyDescent="0.35">
      <c r="A20515" s="12"/>
      <c r="B20515" s="12"/>
      <c r="C20515" s="12"/>
    </row>
    <row r="20516" spans="1:3" x14ac:dyDescent="0.35">
      <c r="A20516" s="12"/>
      <c r="B20516" s="12"/>
      <c r="C20516" s="12"/>
    </row>
    <row r="20517" spans="1:3" x14ac:dyDescent="0.35">
      <c r="A20517" s="12"/>
      <c r="B20517" s="12"/>
      <c r="C20517" s="12"/>
    </row>
    <row r="20518" spans="1:3" x14ac:dyDescent="0.35">
      <c r="A20518" s="12"/>
      <c r="B20518" s="12"/>
      <c r="C20518" s="12"/>
    </row>
    <row r="20519" spans="1:3" x14ac:dyDescent="0.35">
      <c r="A20519" s="12"/>
      <c r="B20519" s="12"/>
      <c r="C20519" s="12"/>
    </row>
    <row r="20520" spans="1:3" x14ac:dyDescent="0.35">
      <c r="A20520" s="12"/>
      <c r="B20520" s="12"/>
      <c r="C20520" s="12"/>
    </row>
    <row r="20521" spans="1:3" x14ac:dyDescent="0.35">
      <c r="A20521" s="12"/>
      <c r="B20521" s="12"/>
      <c r="C20521" s="12"/>
    </row>
    <row r="20522" spans="1:3" x14ac:dyDescent="0.35">
      <c r="A20522" s="12"/>
      <c r="B20522" s="12"/>
      <c r="C20522" s="12"/>
    </row>
    <row r="20523" spans="1:3" x14ac:dyDescent="0.35">
      <c r="A20523" s="12"/>
      <c r="B20523" s="12"/>
      <c r="C20523" s="12"/>
    </row>
    <row r="20524" spans="1:3" x14ac:dyDescent="0.35">
      <c r="A20524" s="12"/>
      <c r="B20524" s="12"/>
      <c r="C20524" s="12"/>
    </row>
    <row r="20525" spans="1:3" x14ac:dyDescent="0.35">
      <c r="A20525" s="12"/>
      <c r="B20525" s="12"/>
      <c r="C20525" s="12"/>
    </row>
    <row r="20526" spans="1:3" x14ac:dyDescent="0.35">
      <c r="A20526" s="12"/>
      <c r="B20526" s="12"/>
      <c r="C20526" s="12"/>
    </row>
    <row r="20527" spans="1:3" x14ac:dyDescent="0.35">
      <c r="A20527" s="12"/>
      <c r="B20527" s="12"/>
      <c r="C20527" s="12"/>
    </row>
    <row r="20528" spans="1:3" x14ac:dyDescent="0.35">
      <c r="A20528" s="12"/>
      <c r="B20528" s="12"/>
      <c r="C20528" s="12"/>
    </row>
    <row r="20529" spans="1:3" x14ac:dyDescent="0.35">
      <c r="A20529" s="12"/>
      <c r="B20529" s="12"/>
      <c r="C20529" s="12"/>
    </row>
    <row r="20530" spans="1:3" x14ac:dyDescent="0.35">
      <c r="A20530" s="12"/>
      <c r="B20530" s="12"/>
      <c r="C20530" s="12"/>
    </row>
    <row r="20531" spans="1:3" x14ac:dyDescent="0.35">
      <c r="A20531" s="12"/>
      <c r="B20531" s="12"/>
      <c r="C20531" s="12"/>
    </row>
    <row r="20532" spans="1:3" x14ac:dyDescent="0.35">
      <c r="A20532" s="12"/>
      <c r="B20532" s="12"/>
      <c r="C20532" s="12"/>
    </row>
    <row r="20533" spans="1:3" x14ac:dyDescent="0.35">
      <c r="A20533" s="12"/>
      <c r="B20533" s="12"/>
      <c r="C20533" s="12"/>
    </row>
    <row r="20534" spans="1:3" x14ac:dyDescent="0.35">
      <c r="A20534" s="12"/>
      <c r="B20534" s="12"/>
      <c r="C20534" s="12"/>
    </row>
    <row r="20535" spans="1:3" x14ac:dyDescent="0.35">
      <c r="A20535" s="12"/>
      <c r="B20535" s="12"/>
      <c r="C20535" s="12"/>
    </row>
    <row r="20536" spans="1:3" x14ac:dyDescent="0.35">
      <c r="A20536" s="12"/>
      <c r="B20536" s="12"/>
      <c r="C20536" s="12"/>
    </row>
    <row r="20537" spans="1:3" x14ac:dyDescent="0.35">
      <c r="A20537" s="12"/>
      <c r="B20537" s="12"/>
      <c r="C20537" s="12"/>
    </row>
    <row r="20538" spans="1:3" x14ac:dyDescent="0.35">
      <c r="A20538" s="12"/>
      <c r="B20538" s="12"/>
      <c r="C20538" s="12"/>
    </row>
    <row r="20539" spans="1:3" x14ac:dyDescent="0.35">
      <c r="A20539" s="12"/>
      <c r="B20539" s="12"/>
      <c r="C20539" s="12"/>
    </row>
    <row r="20540" spans="1:3" x14ac:dyDescent="0.35">
      <c r="A20540" s="12"/>
      <c r="B20540" s="12"/>
      <c r="C20540" s="12"/>
    </row>
    <row r="20541" spans="1:3" x14ac:dyDescent="0.35">
      <c r="A20541" s="12"/>
      <c r="B20541" s="12"/>
      <c r="C20541" s="12"/>
    </row>
    <row r="20542" spans="1:3" x14ac:dyDescent="0.35">
      <c r="A20542" s="12"/>
      <c r="B20542" s="12"/>
      <c r="C20542" s="12"/>
    </row>
    <row r="20543" spans="1:3" x14ac:dyDescent="0.35">
      <c r="A20543" s="12"/>
      <c r="B20543" s="12"/>
      <c r="C20543" s="12"/>
    </row>
    <row r="20544" spans="1:3" x14ac:dyDescent="0.35">
      <c r="A20544" s="12"/>
      <c r="B20544" s="12"/>
      <c r="C20544" s="12"/>
    </row>
    <row r="20545" spans="1:3" x14ac:dyDescent="0.35">
      <c r="A20545" s="12"/>
      <c r="B20545" s="12"/>
      <c r="C20545" s="12"/>
    </row>
    <row r="20546" spans="1:3" x14ac:dyDescent="0.35">
      <c r="A20546" s="12"/>
      <c r="B20546" s="12"/>
      <c r="C20546" s="12"/>
    </row>
    <row r="20547" spans="1:3" x14ac:dyDescent="0.35">
      <c r="A20547" s="12"/>
      <c r="B20547" s="12"/>
      <c r="C20547" s="12"/>
    </row>
    <row r="20548" spans="1:3" x14ac:dyDescent="0.35">
      <c r="A20548" s="12"/>
      <c r="B20548" s="12"/>
      <c r="C20548" s="12"/>
    </row>
    <row r="20549" spans="1:3" x14ac:dyDescent="0.35">
      <c r="A20549" s="12"/>
      <c r="B20549" s="12"/>
      <c r="C20549" s="12"/>
    </row>
    <row r="20550" spans="1:3" x14ac:dyDescent="0.35">
      <c r="A20550" s="12"/>
      <c r="B20550" s="12"/>
      <c r="C20550" s="12"/>
    </row>
    <row r="20551" spans="1:3" x14ac:dyDescent="0.35">
      <c r="A20551" s="12"/>
      <c r="B20551" s="12"/>
      <c r="C20551" s="12"/>
    </row>
    <row r="20552" spans="1:3" x14ac:dyDescent="0.35">
      <c r="A20552" s="12"/>
      <c r="B20552" s="12"/>
      <c r="C20552" s="12"/>
    </row>
    <row r="20553" spans="1:3" x14ac:dyDescent="0.35">
      <c r="A20553" s="12"/>
      <c r="B20553" s="12"/>
      <c r="C20553" s="12"/>
    </row>
    <row r="20554" spans="1:3" x14ac:dyDescent="0.35">
      <c r="A20554" s="12"/>
      <c r="B20554" s="12"/>
      <c r="C20554" s="12"/>
    </row>
    <row r="20555" spans="1:3" x14ac:dyDescent="0.35">
      <c r="A20555" s="12"/>
      <c r="B20555" s="12"/>
      <c r="C20555" s="12"/>
    </row>
    <row r="20556" spans="1:3" x14ac:dyDescent="0.35">
      <c r="A20556" s="12"/>
      <c r="B20556" s="12"/>
      <c r="C20556" s="12"/>
    </row>
    <row r="20557" spans="1:3" x14ac:dyDescent="0.35">
      <c r="A20557" s="12"/>
      <c r="B20557" s="12"/>
      <c r="C20557" s="12"/>
    </row>
    <row r="20558" spans="1:3" x14ac:dyDescent="0.35">
      <c r="A20558" s="12"/>
      <c r="B20558" s="12"/>
      <c r="C20558" s="12"/>
    </row>
    <row r="20559" spans="1:3" x14ac:dyDescent="0.35">
      <c r="A20559" s="12"/>
      <c r="B20559" s="12"/>
      <c r="C20559" s="12"/>
    </row>
    <row r="20560" spans="1:3" x14ac:dyDescent="0.35">
      <c r="A20560" s="12"/>
      <c r="B20560" s="12"/>
      <c r="C20560" s="12"/>
    </row>
    <row r="20561" spans="1:3" x14ac:dyDescent="0.35">
      <c r="A20561" s="12"/>
      <c r="B20561" s="12"/>
      <c r="C20561" s="12"/>
    </row>
    <row r="20562" spans="1:3" x14ac:dyDescent="0.35">
      <c r="A20562" s="12"/>
      <c r="B20562" s="12"/>
      <c r="C20562" s="12"/>
    </row>
    <row r="20563" spans="1:3" x14ac:dyDescent="0.35">
      <c r="A20563" s="12"/>
      <c r="B20563" s="12"/>
      <c r="C20563" s="12"/>
    </row>
    <row r="20564" spans="1:3" x14ac:dyDescent="0.35">
      <c r="A20564" s="12"/>
      <c r="B20564" s="12"/>
      <c r="C20564" s="12"/>
    </row>
    <row r="20565" spans="1:3" x14ac:dyDescent="0.35">
      <c r="A20565" s="12"/>
      <c r="B20565" s="12"/>
      <c r="C20565" s="12"/>
    </row>
    <row r="20566" spans="1:3" x14ac:dyDescent="0.35">
      <c r="A20566" s="12"/>
      <c r="B20566" s="12"/>
      <c r="C20566" s="12"/>
    </row>
    <row r="20567" spans="1:3" x14ac:dyDescent="0.35">
      <c r="A20567" s="12"/>
      <c r="B20567" s="12"/>
      <c r="C20567" s="12"/>
    </row>
    <row r="20568" spans="1:3" x14ac:dyDescent="0.35">
      <c r="A20568" s="12"/>
      <c r="B20568" s="12"/>
      <c r="C20568" s="12"/>
    </row>
    <row r="20569" spans="1:3" x14ac:dyDescent="0.35">
      <c r="A20569" s="12"/>
      <c r="B20569" s="12"/>
      <c r="C20569" s="12"/>
    </row>
    <row r="20570" spans="1:3" x14ac:dyDescent="0.35">
      <c r="A20570" s="12"/>
      <c r="B20570" s="12"/>
      <c r="C20570" s="12"/>
    </row>
    <row r="20571" spans="1:3" x14ac:dyDescent="0.35">
      <c r="A20571" s="12"/>
      <c r="B20571" s="12"/>
      <c r="C20571" s="12"/>
    </row>
    <row r="20572" spans="1:3" x14ac:dyDescent="0.35">
      <c r="A20572" s="12"/>
      <c r="B20572" s="12"/>
      <c r="C20572" s="12"/>
    </row>
    <row r="20573" spans="1:3" x14ac:dyDescent="0.35">
      <c r="A20573" s="12"/>
      <c r="B20573" s="12"/>
      <c r="C20573" s="12"/>
    </row>
    <row r="20574" spans="1:3" x14ac:dyDescent="0.35">
      <c r="A20574" s="12"/>
      <c r="B20574" s="12"/>
      <c r="C20574" s="12"/>
    </row>
    <row r="20575" spans="1:3" x14ac:dyDescent="0.35">
      <c r="A20575" s="12"/>
      <c r="B20575" s="12"/>
      <c r="C20575" s="12"/>
    </row>
    <row r="20576" spans="1:3" x14ac:dyDescent="0.35">
      <c r="A20576" s="12"/>
      <c r="B20576" s="12"/>
      <c r="C20576" s="12"/>
    </row>
    <row r="20577" spans="1:3" x14ac:dyDescent="0.35">
      <c r="A20577" s="12"/>
      <c r="B20577" s="12"/>
      <c r="C20577" s="12"/>
    </row>
    <row r="20578" spans="1:3" x14ac:dyDescent="0.35">
      <c r="A20578" s="12"/>
      <c r="B20578" s="12"/>
      <c r="C20578" s="12"/>
    </row>
    <row r="20579" spans="1:3" x14ac:dyDescent="0.35">
      <c r="A20579" s="12"/>
      <c r="B20579" s="12"/>
      <c r="C20579" s="12"/>
    </row>
    <row r="20580" spans="1:3" x14ac:dyDescent="0.35">
      <c r="A20580" s="12"/>
      <c r="B20580" s="12"/>
      <c r="C20580" s="12"/>
    </row>
    <row r="20581" spans="1:3" x14ac:dyDescent="0.35">
      <c r="A20581" s="12"/>
      <c r="B20581" s="12"/>
      <c r="C20581" s="12"/>
    </row>
    <row r="20582" spans="1:3" x14ac:dyDescent="0.35">
      <c r="A20582" s="12"/>
      <c r="B20582" s="12"/>
      <c r="C20582" s="12"/>
    </row>
    <row r="20583" spans="1:3" x14ac:dyDescent="0.35">
      <c r="A20583" s="12"/>
      <c r="B20583" s="12"/>
      <c r="C20583" s="12"/>
    </row>
    <row r="20584" spans="1:3" x14ac:dyDescent="0.35">
      <c r="A20584" s="12"/>
      <c r="B20584" s="12"/>
      <c r="C20584" s="12"/>
    </row>
    <row r="20585" spans="1:3" x14ac:dyDescent="0.35">
      <c r="A20585" s="12"/>
      <c r="B20585" s="12"/>
      <c r="C20585" s="12"/>
    </row>
    <row r="20586" spans="1:3" x14ac:dyDescent="0.35">
      <c r="A20586" s="12"/>
      <c r="B20586" s="12"/>
      <c r="C20586" s="12"/>
    </row>
    <row r="20587" spans="1:3" x14ac:dyDescent="0.35">
      <c r="A20587" s="12"/>
      <c r="B20587" s="12"/>
      <c r="C20587" s="12"/>
    </row>
    <row r="20588" spans="1:3" x14ac:dyDescent="0.35">
      <c r="A20588" s="12"/>
      <c r="B20588" s="12"/>
      <c r="C20588" s="12"/>
    </row>
    <row r="20589" spans="1:3" x14ac:dyDescent="0.35">
      <c r="A20589" s="12"/>
      <c r="B20589" s="12"/>
      <c r="C20589" s="12"/>
    </row>
    <row r="20590" spans="1:3" x14ac:dyDescent="0.35">
      <c r="A20590" s="12"/>
      <c r="B20590" s="12"/>
      <c r="C20590" s="12"/>
    </row>
    <row r="20591" spans="1:3" x14ac:dyDescent="0.35">
      <c r="A20591" s="12"/>
      <c r="B20591" s="12"/>
      <c r="C20591" s="12"/>
    </row>
    <row r="20592" spans="1:3" x14ac:dyDescent="0.35">
      <c r="A20592" s="12"/>
      <c r="B20592" s="12"/>
      <c r="C20592" s="12"/>
    </row>
    <row r="20593" spans="1:3" x14ac:dyDescent="0.35">
      <c r="A20593" s="12"/>
      <c r="B20593" s="12"/>
      <c r="C20593" s="12"/>
    </row>
    <row r="20594" spans="1:3" x14ac:dyDescent="0.35">
      <c r="A20594" s="12"/>
      <c r="B20594" s="12"/>
      <c r="C20594" s="12"/>
    </row>
    <row r="20595" spans="1:3" x14ac:dyDescent="0.35">
      <c r="A20595" s="12"/>
      <c r="B20595" s="12"/>
      <c r="C20595" s="12"/>
    </row>
    <row r="20596" spans="1:3" x14ac:dyDescent="0.35">
      <c r="A20596" s="12"/>
      <c r="B20596" s="12"/>
      <c r="C20596" s="12"/>
    </row>
    <row r="20597" spans="1:3" x14ac:dyDescent="0.35">
      <c r="A20597" s="12"/>
      <c r="B20597" s="12"/>
      <c r="C20597" s="12"/>
    </row>
    <row r="20598" spans="1:3" x14ac:dyDescent="0.35">
      <c r="A20598" s="12"/>
      <c r="B20598" s="12"/>
      <c r="C20598" s="12"/>
    </row>
    <row r="20599" spans="1:3" x14ac:dyDescent="0.35">
      <c r="A20599" s="12"/>
      <c r="B20599" s="12"/>
      <c r="C20599" s="12"/>
    </row>
    <row r="20600" spans="1:3" x14ac:dyDescent="0.35">
      <c r="A20600" s="12"/>
      <c r="B20600" s="12"/>
      <c r="C20600" s="12"/>
    </row>
    <row r="20601" spans="1:3" x14ac:dyDescent="0.35">
      <c r="A20601" s="12"/>
      <c r="B20601" s="12"/>
      <c r="C20601" s="12"/>
    </row>
    <row r="20602" spans="1:3" x14ac:dyDescent="0.35">
      <c r="A20602" s="12"/>
      <c r="B20602" s="12"/>
      <c r="C20602" s="12"/>
    </row>
    <row r="20603" spans="1:3" x14ac:dyDescent="0.35">
      <c r="A20603" s="12"/>
      <c r="B20603" s="12"/>
      <c r="C20603" s="12"/>
    </row>
    <row r="20604" spans="1:3" x14ac:dyDescent="0.35">
      <c r="A20604" s="12"/>
      <c r="B20604" s="12"/>
      <c r="C20604" s="12"/>
    </row>
    <row r="20605" spans="1:3" x14ac:dyDescent="0.35">
      <c r="A20605" s="12"/>
      <c r="B20605" s="12"/>
      <c r="C20605" s="12"/>
    </row>
    <row r="20606" spans="1:3" x14ac:dyDescent="0.35">
      <c r="A20606" s="12"/>
      <c r="B20606" s="12"/>
      <c r="C20606" s="12"/>
    </row>
    <row r="20607" spans="1:3" x14ac:dyDescent="0.35">
      <c r="A20607" s="12"/>
      <c r="B20607" s="12"/>
      <c r="C20607" s="12"/>
    </row>
    <row r="20608" spans="1:3" x14ac:dyDescent="0.35">
      <c r="A20608" s="12"/>
      <c r="B20608" s="12"/>
      <c r="C20608" s="12"/>
    </row>
    <row r="20609" spans="1:3" x14ac:dyDescent="0.35">
      <c r="A20609" s="12"/>
      <c r="B20609" s="12"/>
      <c r="C20609" s="12"/>
    </row>
    <row r="20610" spans="1:3" x14ac:dyDescent="0.35">
      <c r="A20610" s="12"/>
      <c r="B20610" s="12"/>
      <c r="C20610" s="12"/>
    </row>
    <row r="20611" spans="1:3" x14ac:dyDescent="0.35">
      <c r="A20611" s="12"/>
      <c r="B20611" s="12"/>
      <c r="C20611" s="12"/>
    </row>
    <row r="20612" spans="1:3" x14ac:dyDescent="0.35">
      <c r="A20612" s="12"/>
      <c r="B20612" s="12"/>
      <c r="C20612" s="12"/>
    </row>
    <row r="20613" spans="1:3" x14ac:dyDescent="0.35">
      <c r="A20613" s="12"/>
      <c r="B20613" s="12"/>
      <c r="C20613" s="12"/>
    </row>
    <row r="20614" spans="1:3" x14ac:dyDescent="0.35">
      <c r="A20614" s="12"/>
      <c r="B20614" s="12"/>
      <c r="C20614" s="12"/>
    </row>
    <row r="20615" spans="1:3" x14ac:dyDescent="0.35">
      <c r="A20615" s="12"/>
      <c r="B20615" s="12"/>
      <c r="C20615" s="12"/>
    </row>
    <row r="20616" spans="1:3" x14ac:dyDescent="0.35">
      <c r="A20616" s="12"/>
      <c r="B20616" s="12"/>
      <c r="C20616" s="12"/>
    </row>
    <row r="20617" spans="1:3" x14ac:dyDescent="0.35">
      <c r="A20617" s="12"/>
      <c r="B20617" s="12"/>
      <c r="C20617" s="12"/>
    </row>
    <row r="20618" spans="1:3" x14ac:dyDescent="0.35">
      <c r="A20618" s="12"/>
      <c r="B20618" s="12"/>
      <c r="C20618" s="12"/>
    </row>
    <row r="20619" spans="1:3" x14ac:dyDescent="0.35">
      <c r="A20619" s="12"/>
      <c r="B20619" s="12"/>
      <c r="C20619" s="12"/>
    </row>
    <row r="20620" spans="1:3" x14ac:dyDescent="0.35">
      <c r="A20620" s="12"/>
      <c r="B20620" s="12"/>
      <c r="C20620" s="12"/>
    </row>
    <row r="20621" spans="1:3" x14ac:dyDescent="0.35">
      <c r="A20621" s="12"/>
      <c r="B20621" s="12"/>
      <c r="C20621" s="12"/>
    </row>
    <row r="20622" spans="1:3" x14ac:dyDescent="0.35">
      <c r="A20622" s="12"/>
      <c r="B20622" s="12"/>
      <c r="C20622" s="12"/>
    </row>
    <row r="20623" spans="1:3" x14ac:dyDescent="0.35">
      <c r="A20623" s="12"/>
      <c r="B20623" s="12"/>
      <c r="C20623" s="12"/>
    </row>
    <row r="20624" spans="1:3" x14ac:dyDescent="0.35">
      <c r="A20624" s="12"/>
      <c r="B20624" s="12"/>
      <c r="C20624" s="12"/>
    </row>
    <row r="20625" spans="1:3" x14ac:dyDescent="0.35">
      <c r="A20625" s="12"/>
      <c r="B20625" s="12"/>
      <c r="C20625" s="12"/>
    </row>
    <row r="20626" spans="1:3" x14ac:dyDescent="0.35">
      <c r="A20626" s="12"/>
      <c r="B20626" s="12"/>
      <c r="C20626" s="12"/>
    </row>
    <row r="20627" spans="1:3" x14ac:dyDescent="0.35">
      <c r="A20627" s="12"/>
      <c r="B20627" s="12"/>
      <c r="C20627" s="12"/>
    </row>
    <row r="20628" spans="1:3" x14ac:dyDescent="0.35">
      <c r="A20628" s="12"/>
      <c r="B20628" s="12"/>
      <c r="C20628" s="12"/>
    </row>
    <row r="20629" spans="1:3" x14ac:dyDescent="0.35">
      <c r="A20629" s="12"/>
      <c r="B20629" s="12"/>
      <c r="C20629" s="12"/>
    </row>
    <row r="20630" spans="1:3" x14ac:dyDescent="0.35">
      <c r="A20630" s="12"/>
      <c r="B20630" s="12"/>
      <c r="C20630" s="12"/>
    </row>
    <row r="20631" spans="1:3" x14ac:dyDescent="0.35">
      <c r="A20631" s="12"/>
      <c r="B20631" s="12"/>
      <c r="C20631" s="12"/>
    </row>
    <row r="20632" spans="1:3" x14ac:dyDescent="0.35">
      <c r="A20632" s="12"/>
      <c r="B20632" s="12"/>
      <c r="C20632" s="12"/>
    </row>
    <row r="20633" spans="1:3" x14ac:dyDescent="0.35">
      <c r="A20633" s="12"/>
      <c r="B20633" s="12"/>
      <c r="C20633" s="12"/>
    </row>
    <row r="20634" spans="1:3" x14ac:dyDescent="0.35">
      <c r="A20634" s="12"/>
      <c r="B20634" s="12"/>
      <c r="C20634" s="12"/>
    </row>
    <row r="20635" spans="1:3" x14ac:dyDescent="0.35">
      <c r="A20635" s="12"/>
      <c r="B20635" s="12"/>
      <c r="C20635" s="12"/>
    </row>
    <row r="20636" spans="1:3" x14ac:dyDescent="0.35">
      <c r="A20636" s="12"/>
      <c r="B20636" s="12"/>
      <c r="C20636" s="12"/>
    </row>
    <row r="20637" spans="1:3" x14ac:dyDescent="0.35">
      <c r="A20637" s="12"/>
      <c r="B20637" s="12"/>
      <c r="C20637" s="12"/>
    </row>
    <row r="20638" spans="1:3" x14ac:dyDescent="0.35">
      <c r="A20638" s="12"/>
      <c r="B20638" s="12"/>
      <c r="C20638" s="12"/>
    </row>
    <row r="20639" spans="1:3" x14ac:dyDescent="0.35">
      <c r="A20639" s="12"/>
      <c r="B20639" s="12"/>
      <c r="C20639" s="12"/>
    </row>
    <row r="20640" spans="1:3" x14ac:dyDescent="0.35">
      <c r="A20640" s="12"/>
      <c r="B20640" s="12"/>
      <c r="C20640" s="12"/>
    </row>
    <row r="20641" spans="1:3" x14ac:dyDescent="0.35">
      <c r="A20641" s="12"/>
      <c r="B20641" s="12"/>
      <c r="C20641" s="12"/>
    </row>
    <row r="20642" spans="1:3" x14ac:dyDescent="0.35">
      <c r="A20642" s="12"/>
      <c r="B20642" s="12"/>
      <c r="C20642" s="12"/>
    </row>
    <row r="20643" spans="1:3" x14ac:dyDescent="0.35">
      <c r="A20643" s="12"/>
      <c r="B20643" s="12"/>
      <c r="C20643" s="12"/>
    </row>
    <row r="20644" spans="1:3" x14ac:dyDescent="0.35">
      <c r="A20644" s="12"/>
      <c r="B20644" s="12"/>
      <c r="C20644" s="12"/>
    </row>
    <row r="20645" spans="1:3" x14ac:dyDescent="0.35">
      <c r="A20645" s="12"/>
      <c r="B20645" s="12"/>
      <c r="C20645" s="12"/>
    </row>
    <row r="20646" spans="1:3" x14ac:dyDescent="0.35">
      <c r="A20646" s="12"/>
      <c r="B20646" s="12"/>
      <c r="C20646" s="12"/>
    </row>
    <row r="20647" spans="1:3" x14ac:dyDescent="0.35">
      <c r="A20647" s="12"/>
      <c r="B20647" s="12"/>
      <c r="C20647" s="12"/>
    </row>
    <row r="20648" spans="1:3" x14ac:dyDescent="0.35">
      <c r="A20648" s="12"/>
      <c r="B20648" s="12"/>
      <c r="C20648" s="12"/>
    </row>
    <row r="20649" spans="1:3" x14ac:dyDescent="0.35">
      <c r="A20649" s="12"/>
      <c r="B20649" s="12"/>
      <c r="C20649" s="12"/>
    </row>
    <row r="20650" spans="1:3" x14ac:dyDescent="0.35">
      <c r="A20650" s="12"/>
      <c r="B20650" s="12"/>
      <c r="C20650" s="12"/>
    </row>
    <row r="20651" spans="1:3" x14ac:dyDescent="0.35">
      <c r="A20651" s="12"/>
      <c r="B20651" s="12"/>
      <c r="C20651" s="12"/>
    </row>
    <row r="20652" spans="1:3" x14ac:dyDescent="0.35">
      <c r="A20652" s="12"/>
      <c r="B20652" s="12"/>
      <c r="C20652" s="12"/>
    </row>
    <row r="20653" spans="1:3" x14ac:dyDescent="0.35">
      <c r="A20653" s="12"/>
      <c r="B20653" s="12"/>
      <c r="C20653" s="12"/>
    </row>
    <row r="20654" spans="1:3" x14ac:dyDescent="0.35">
      <c r="A20654" s="12"/>
      <c r="B20654" s="12"/>
      <c r="C20654" s="12"/>
    </row>
    <row r="20655" spans="1:3" x14ac:dyDescent="0.35">
      <c r="A20655" s="12"/>
      <c r="B20655" s="12"/>
      <c r="C20655" s="12"/>
    </row>
    <row r="20656" spans="1:3" x14ac:dyDescent="0.35">
      <c r="A20656" s="12"/>
      <c r="B20656" s="12"/>
      <c r="C20656" s="12"/>
    </row>
    <row r="20657" spans="1:3" x14ac:dyDescent="0.35">
      <c r="A20657" s="12"/>
      <c r="B20657" s="12"/>
      <c r="C20657" s="12"/>
    </row>
    <row r="20658" spans="1:3" x14ac:dyDescent="0.35">
      <c r="A20658" s="12"/>
      <c r="B20658" s="12"/>
      <c r="C20658" s="12"/>
    </row>
    <row r="20659" spans="1:3" x14ac:dyDescent="0.35">
      <c r="A20659" s="12"/>
      <c r="B20659" s="12"/>
      <c r="C20659" s="12"/>
    </row>
    <row r="20660" spans="1:3" x14ac:dyDescent="0.35">
      <c r="A20660" s="12"/>
      <c r="B20660" s="12"/>
      <c r="C20660" s="12"/>
    </row>
    <row r="20661" spans="1:3" x14ac:dyDescent="0.35">
      <c r="A20661" s="12"/>
      <c r="B20661" s="12"/>
      <c r="C20661" s="12"/>
    </row>
    <row r="20662" spans="1:3" x14ac:dyDescent="0.35">
      <c r="A20662" s="12"/>
      <c r="B20662" s="12"/>
      <c r="C20662" s="12"/>
    </row>
    <row r="20663" spans="1:3" x14ac:dyDescent="0.35">
      <c r="A20663" s="12"/>
      <c r="B20663" s="12"/>
      <c r="C20663" s="12"/>
    </row>
    <row r="20664" spans="1:3" x14ac:dyDescent="0.35">
      <c r="A20664" s="12"/>
      <c r="B20664" s="12"/>
      <c r="C20664" s="12"/>
    </row>
    <row r="20665" spans="1:3" x14ac:dyDescent="0.35">
      <c r="A20665" s="12"/>
      <c r="B20665" s="12"/>
      <c r="C20665" s="12"/>
    </row>
    <row r="20666" spans="1:3" x14ac:dyDescent="0.35">
      <c r="A20666" s="12"/>
      <c r="B20666" s="12"/>
      <c r="C20666" s="12"/>
    </row>
    <row r="20667" spans="1:3" x14ac:dyDescent="0.35">
      <c r="A20667" s="12"/>
      <c r="B20667" s="12"/>
      <c r="C20667" s="12"/>
    </row>
    <row r="20668" spans="1:3" x14ac:dyDescent="0.35">
      <c r="A20668" s="12"/>
      <c r="B20668" s="12"/>
      <c r="C20668" s="12"/>
    </row>
    <row r="20669" spans="1:3" x14ac:dyDescent="0.35">
      <c r="A20669" s="12"/>
      <c r="B20669" s="12"/>
      <c r="C20669" s="12"/>
    </row>
    <row r="20670" spans="1:3" x14ac:dyDescent="0.35">
      <c r="A20670" s="12"/>
      <c r="B20670" s="12"/>
      <c r="C20670" s="12"/>
    </row>
    <row r="20671" spans="1:3" x14ac:dyDescent="0.35">
      <c r="A20671" s="12"/>
      <c r="B20671" s="12"/>
      <c r="C20671" s="12"/>
    </row>
    <row r="20672" spans="1:3" x14ac:dyDescent="0.35">
      <c r="A20672" s="12"/>
      <c r="B20672" s="12"/>
      <c r="C20672" s="12"/>
    </row>
    <row r="20673" spans="1:3" x14ac:dyDescent="0.35">
      <c r="A20673" s="12"/>
      <c r="B20673" s="12"/>
      <c r="C20673" s="12"/>
    </row>
    <row r="20674" spans="1:3" x14ac:dyDescent="0.35">
      <c r="A20674" s="12"/>
      <c r="B20674" s="12"/>
      <c r="C20674" s="12"/>
    </row>
    <row r="20675" spans="1:3" x14ac:dyDescent="0.35">
      <c r="A20675" s="12"/>
      <c r="B20675" s="12"/>
      <c r="C20675" s="12"/>
    </row>
    <row r="20676" spans="1:3" x14ac:dyDescent="0.35">
      <c r="A20676" s="12"/>
      <c r="B20676" s="12"/>
      <c r="C20676" s="12"/>
    </row>
    <row r="20677" spans="1:3" x14ac:dyDescent="0.35">
      <c r="A20677" s="12"/>
      <c r="B20677" s="12"/>
      <c r="C20677" s="12"/>
    </row>
    <row r="20678" spans="1:3" x14ac:dyDescent="0.35">
      <c r="A20678" s="12"/>
      <c r="B20678" s="12"/>
      <c r="C20678" s="12"/>
    </row>
    <row r="20679" spans="1:3" x14ac:dyDescent="0.35">
      <c r="A20679" s="12"/>
      <c r="B20679" s="12"/>
      <c r="C20679" s="12"/>
    </row>
    <row r="20680" spans="1:3" x14ac:dyDescent="0.35">
      <c r="A20680" s="12"/>
      <c r="B20680" s="12"/>
      <c r="C20680" s="12"/>
    </row>
    <row r="20681" spans="1:3" x14ac:dyDescent="0.35">
      <c r="A20681" s="12"/>
      <c r="B20681" s="12"/>
      <c r="C20681" s="12"/>
    </row>
    <row r="20682" spans="1:3" x14ac:dyDescent="0.35">
      <c r="A20682" s="12"/>
      <c r="B20682" s="12"/>
      <c r="C20682" s="12"/>
    </row>
    <row r="20683" spans="1:3" x14ac:dyDescent="0.35">
      <c r="A20683" s="12"/>
      <c r="B20683" s="12"/>
      <c r="C20683" s="12"/>
    </row>
    <row r="20684" spans="1:3" x14ac:dyDescent="0.35">
      <c r="A20684" s="12"/>
      <c r="B20684" s="12"/>
      <c r="C20684" s="12"/>
    </row>
    <row r="20685" spans="1:3" x14ac:dyDescent="0.35">
      <c r="A20685" s="12"/>
      <c r="B20685" s="12"/>
      <c r="C20685" s="12"/>
    </row>
    <row r="20686" spans="1:3" x14ac:dyDescent="0.35">
      <c r="A20686" s="12"/>
      <c r="B20686" s="12"/>
      <c r="C20686" s="12"/>
    </row>
    <row r="20687" spans="1:3" x14ac:dyDescent="0.35">
      <c r="A20687" s="12"/>
      <c r="B20687" s="12"/>
      <c r="C20687" s="12"/>
    </row>
    <row r="20688" spans="1:3" x14ac:dyDescent="0.35">
      <c r="A20688" s="12"/>
      <c r="B20688" s="12"/>
      <c r="C20688" s="12"/>
    </row>
    <row r="20689" spans="1:3" x14ac:dyDescent="0.35">
      <c r="A20689" s="12"/>
      <c r="B20689" s="12"/>
      <c r="C20689" s="12"/>
    </row>
    <row r="20690" spans="1:3" x14ac:dyDescent="0.35">
      <c r="A20690" s="12"/>
      <c r="B20690" s="12"/>
      <c r="C20690" s="12"/>
    </row>
    <row r="20691" spans="1:3" x14ac:dyDescent="0.35">
      <c r="A20691" s="12"/>
      <c r="B20691" s="12"/>
      <c r="C20691" s="12"/>
    </row>
    <row r="20692" spans="1:3" x14ac:dyDescent="0.35">
      <c r="A20692" s="12"/>
      <c r="B20692" s="12"/>
      <c r="C20692" s="12"/>
    </row>
    <row r="20693" spans="1:3" x14ac:dyDescent="0.35">
      <c r="A20693" s="12"/>
      <c r="B20693" s="12"/>
      <c r="C20693" s="12"/>
    </row>
    <row r="20694" spans="1:3" x14ac:dyDescent="0.35">
      <c r="A20694" s="12"/>
      <c r="B20694" s="12"/>
      <c r="C20694" s="12"/>
    </row>
    <row r="20695" spans="1:3" x14ac:dyDescent="0.35">
      <c r="A20695" s="12"/>
      <c r="B20695" s="12"/>
      <c r="C20695" s="12"/>
    </row>
    <row r="20696" spans="1:3" x14ac:dyDescent="0.35">
      <c r="A20696" s="12"/>
      <c r="B20696" s="12"/>
      <c r="C20696" s="12"/>
    </row>
    <row r="20697" spans="1:3" x14ac:dyDescent="0.35">
      <c r="A20697" s="12"/>
      <c r="B20697" s="12"/>
      <c r="C20697" s="12"/>
    </row>
    <row r="20698" spans="1:3" x14ac:dyDescent="0.35">
      <c r="A20698" s="12"/>
      <c r="B20698" s="12"/>
      <c r="C20698" s="12"/>
    </row>
    <row r="20699" spans="1:3" x14ac:dyDescent="0.35">
      <c r="A20699" s="12"/>
      <c r="B20699" s="12"/>
      <c r="C20699" s="12"/>
    </row>
    <row r="20700" spans="1:3" x14ac:dyDescent="0.35">
      <c r="A20700" s="12"/>
      <c r="B20700" s="12"/>
      <c r="C20700" s="12"/>
    </row>
    <row r="20701" spans="1:3" x14ac:dyDescent="0.35">
      <c r="A20701" s="12"/>
      <c r="B20701" s="12"/>
      <c r="C20701" s="12"/>
    </row>
    <row r="20702" spans="1:3" x14ac:dyDescent="0.35">
      <c r="A20702" s="12"/>
      <c r="B20702" s="12"/>
      <c r="C20702" s="12"/>
    </row>
    <row r="20703" spans="1:3" x14ac:dyDescent="0.35">
      <c r="A20703" s="12"/>
      <c r="B20703" s="12"/>
      <c r="C20703" s="12"/>
    </row>
    <row r="20704" spans="1:3" x14ac:dyDescent="0.35">
      <c r="A20704" s="12"/>
      <c r="B20704" s="12"/>
      <c r="C20704" s="12"/>
    </row>
    <row r="20705" spans="1:3" x14ac:dyDescent="0.35">
      <c r="A20705" s="12"/>
      <c r="B20705" s="12"/>
      <c r="C20705" s="12"/>
    </row>
    <row r="20706" spans="1:3" x14ac:dyDescent="0.35">
      <c r="A20706" s="12"/>
      <c r="B20706" s="12"/>
      <c r="C20706" s="12"/>
    </row>
    <row r="20707" spans="1:3" x14ac:dyDescent="0.35">
      <c r="A20707" s="12"/>
      <c r="B20707" s="12"/>
      <c r="C20707" s="12"/>
    </row>
    <row r="20708" spans="1:3" x14ac:dyDescent="0.35">
      <c r="A20708" s="12"/>
      <c r="B20708" s="12"/>
      <c r="C20708" s="12"/>
    </row>
    <row r="20709" spans="1:3" x14ac:dyDescent="0.35">
      <c r="A20709" s="12"/>
      <c r="B20709" s="12"/>
      <c r="C20709" s="12"/>
    </row>
    <row r="20710" spans="1:3" x14ac:dyDescent="0.35">
      <c r="A20710" s="12"/>
      <c r="B20710" s="12"/>
      <c r="C20710" s="12"/>
    </row>
    <row r="20711" spans="1:3" x14ac:dyDescent="0.35">
      <c r="A20711" s="12"/>
      <c r="B20711" s="12"/>
      <c r="C20711" s="12"/>
    </row>
    <row r="20712" spans="1:3" x14ac:dyDescent="0.35">
      <c r="A20712" s="12"/>
      <c r="B20712" s="12"/>
      <c r="C20712" s="12"/>
    </row>
    <row r="20713" spans="1:3" x14ac:dyDescent="0.35">
      <c r="A20713" s="12"/>
      <c r="B20713" s="12"/>
      <c r="C20713" s="12"/>
    </row>
    <row r="20714" spans="1:3" x14ac:dyDescent="0.35">
      <c r="A20714" s="12"/>
      <c r="B20714" s="12"/>
      <c r="C20714" s="12"/>
    </row>
    <row r="20715" spans="1:3" x14ac:dyDescent="0.35">
      <c r="A20715" s="12"/>
      <c r="B20715" s="12"/>
      <c r="C20715" s="12"/>
    </row>
    <row r="20716" spans="1:3" x14ac:dyDescent="0.35">
      <c r="A20716" s="12"/>
      <c r="B20716" s="12"/>
      <c r="C20716" s="12"/>
    </row>
    <row r="20717" spans="1:3" x14ac:dyDescent="0.35">
      <c r="A20717" s="12"/>
      <c r="B20717" s="12"/>
      <c r="C20717" s="12"/>
    </row>
    <row r="20718" spans="1:3" x14ac:dyDescent="0.35">
      <c r="A20718" s="12"/>
      <c r="B20718" s="12"/>
      <c r="C20718" s="12"/>
    </row>
    <row r="20719" spans="1:3" x14ac:dyDescent="0.35">
      <c r="A20719" s="12"/>
      <c r="B20719" s="12"/>
      <c r="C20719" s="12"/>
    </row>
    <row r="20720" spans="1:3" x14ac:dyDescent="0.35">
      <c r="A20720" s="12"/>
      <c r="B20720" s="12"/>
      <c r="C20720" s="12"/>
    </row>
    <row r="20721" spans="1:3" x14ac:dyDescent="0.35">
      <c r="A20721" s="12"/>
      <c r="B20721" s="12"/>
      <c r="C20721" s="12"/>
    </row>
    <row r="20722" spans="1:3" x14ac:dyDescent="0.35">
      <c r="A20722" s="12"/>
      <c r="B20722" s="12"/>
      <c r="C20722" s="12"/>
    </row>
    <row r="20723" spans="1:3" x14ac:dyDescent="0.35">
      <c r="A20723" s="12"/>
      <c r="B20723" s="12"/>
      <c r="C20723" s="12"/>
    </row>
    <row r="20724" spans="1:3" x14ac:dyDescent="0.35">
      <c r="A20724" s="12"/>
      <c r="B20724" s="12"/>
      <c r="C20724" s="12"/>
    </row>
    <row r="20725" spans="1:3" x14ac:dyDescent="0.35">
      <c r="A20725" s="12"/>
      <c r="B20725" s="12"/>
      <c r="C20725" s="12"/>
    </row>
    <row r="20726" spans="1:3" x14ac:dyDescent="0.35">
      <c r="A20726" s="12"/>
      <c r="B20726" s="12"/>
      <c r="C20726" s="12"/>
    </row>
    <row r="20727" spans="1:3" x14ac:dyDescent="0.35">
      <c r="A20727" s="12"/>
      <c r="B20727" s="12"/>
      <c r="C20727" s="12"/>
    </row>
    <row r="20728" spans="1:3" x14ac:dyDescent="0.35">
      <c r="A20728" s="12"/>
      <c r="B20728" s="12"/>
      <c r="C20728" s="12"/>
    </row>
    <row r="20729" spans="1:3" x14ac:dyDescent="0.35">
      <c r="A20729" s="12"/>
      <c r="B20729" s="12"/>
      <c r="C20729" s="12"/>
    </row>
    <row r="20730" spans="1:3" x14ac:dyDescent="0.35">
      <c r="A20730" s="12"/>
      <c r="B20730" s="12"/>
      <c r="C20730" s="12"/>
    </row>
    <row r="20731" spans="1:3" x14ac:dyDescent="0.35">
      <c r="A20731" s="12"/>
      <c r="B20731" s="12"/>
      <c r="C20731" s="12"/>
    </row>
    <row r="20732" spans="1:3" x14ac:dyDescent="0.35">
      <c r="A20732" s="12"/>
      <c r="B20732" s="12"/>
      <c r="C20732" s="12"/>
    </row>
    <row r="20733" spans="1:3" x14ac:dyDescent="0.35">
      <c r="A20733" s="12"/>
      <c r="B20733" s="12"/>
      <c r="C20733" s="12"/>
    </row>
    <row r="20734" spans="1:3" x14ac:dyDescent="0.35">
      <c r="A20734" s="12"/>
      <c r="B20734" s="12"/>
      <c r="C20734" s="12"/>
    </row>
    <row r="20735" spans="1:3" x14ac:dyDescent="0.35">
      <c r="A20735" s="12"/>
      <c r="B20735" s="12"/>
      <c r="C20735" s="12"/>
    </row>
    <row r="20736" spans="1:3" x14ac:dyDescent="0.35">
      <c r="A20736" s="12"/>
      <c r="B20736" s="12"/>
      <c r="C20736" s="12"/>
    </row>
    <row r="20737" spans="1:3" x14ac:dyDescent="0.35">
      <c r="A20737" s="12"/>
      <c r="B20737" s="12"/>
      <c r="C20737" s="12"/>
    </row>
    <row r="20738" spans="1:3" x14ac:dyDescent="0.35">
      <c r="A20738" s="12"/>
      <c r="B20738" s="12"/>
      <c r="C20738" s="12"/>
    </row>
    <row r="20739" spans="1:3" x14ac:dyDescent="0.35">
      <c r="A20739" s="12"/>
      <c r="B20739" s="12"/>
      <c r="C20739" s="12"/>
    </row>
    <row r="20740" spans="1:3" x14ac:dyDescent="0.35">
      <c r="A20740" s="12"/>
      <c r="B20740" s="12"/>
      <c r="C20740" s="12"/>
    </row>
    <row r="20741" spans="1:3" x14ac:dyDescent="0.35">
      <c r="A20741" s="12"/>
      <c r="B20741" s="12"/>
      <c r="C20741" s="12"/>
    </row>
    <row r="20742" spans="1:3" x14ac:dyDescent="0.35">
      <c r="A20742" s="12"/>
      <c r="B20742" s="12"/>
      <c r="C20742" s="12"/>
    </row>
    <row r="20743" spans="1:3" x14ac:dyDescent="0.35">
      <c r="A20743" s="12"/>
      <c r="B20743" s="12"/>
      <c r="C20743" s="12"/>
    </row>
    <row r="20744" spans="1:3" x14ac:dyDescent="0.35">
      <c r="A20744" s="12"/>
      <c r="B20744" s="12"/>
      <c r="C20744" s="12"/>
    </row>
    <row r="20745" spans="1:3" x14ac:dyDescent="0.35">
      <c r="A20745" s="12"/>
      <c r="B20745" s="12"/>
      <c r="C20745" s="12"/>
    </row>
    <row r="20746" spans="1:3" x14ac:dyDescent="0.35">
      <c r="A20746" s="12"/>
      <c r="B20746" s="12"/>
      <c r="C20746" s="12"/>
    </row>
    <row r="20747" spans="1:3" x14ac:dyDescent="0.35">
      <c r="A20747" s="12"/>
      <c r="B20747" s="12"/>
      <c r="C20747" s="12"/>
    </row>
    <row r="20748" spans="1:3" x14ac:dyDescent="0.35">
      <c r="A20748" s="12"/>
      <c r="B20748" s="12"/>
      <c r="C20748" s="12"/>
    </row>
    <row r="20749" spans="1:3" x14ac:dyDescent="0.35">
      <c r="A20749" s="12"/>
      <c r="B20749" s="12"/>
      <c r="C20749" s="12"/>
    </row>
    <row r="20750" spans="1:3" x14ac:dyDescent="0.35">
      <c r="A20750" s="12"/>
      <c r="B20750" s="12"/>
      <c r="C20750" s="12"/>
    </row>
    <row r="20751" spans="1:3" x14ac:dyDescent="0.35">
      <c r="A20751" s="12"/>
      <c r="B20751" s="12"/>
      <c r="C20751" s="12"/>
    </row>
    <row r="20752" spans="1:3" x14ac:dyDescent="0.35">
      <c r="A20752" s="12"/>
      <c r="B20752" s="12"/>
      <c r="C20752" s="12"/>
    </row>
    <row r="20753" spans="1:3" x14ac:dyDescent="0.35">
      <c r="A20753" s="12"/>
      <c r="B20753" s="12"/>
      <c r="C20753" s="12"/>
    </row>
    <row r="20754" spans="1:3" x14ac:dyDescent="0.35">
      <c r="A20754" s="12"/>
      <c r="B20754" s="12"/>
      <c r="C20754" s="12"/>
    </row>
    <row r="20755" spans="1:3" x14ac:dyDescent="0.35">
      <c r="A20755" s="12"/>
      <c r="B20755" s="12"/>
      <c r="C20755" s="12"/>
    </row>
    <row r="20756" spans="1:3" x14ac:dyDescent="0.35">
      <c r="A20756" s="12"/>
      <c r="B20756" s="12"/>
      <c r="C20756" s="12"/>
    </row>
    <row r="20757" spans="1:3" x14ac:dyDescent="0.35">
      <c r="A20757" s="12"/>
      <c r="B20757" s="12"/>
      <c r="C20757" s="12"/>
    </row>
    <row r="20758" spans="1:3" x14ac:dyDescent="0.35">
      <c r="A20758" s="12"/>
      <c r="B20758" s="12"/>
      <c r="C20758" s="12"/>
    </row>
    <row r="20759" spans="1:3" x14ac:dyDescent="0.35">
      <c r="A20759" s="12"/>
      <c r="B20759" s="12"/>
      <c r="C20759" s="12"/>
    </row>
    <row r="20760" spans="1:3" x14ac:dyDescent="0.35">
      <c r="A20760" s="12"/>
      <c r="B20760" s="12"/>
      <c r="C20760" s="12"/>
    </row>
    <row r="20761" spans="1:3" x14ac:dyDescent="0.35">
      <c r="A20761" s="12"/>
      <c r="B20761" s="12"/>
      <c r="C20761" s="12"/>
    </row>
    <row r="20762" spans="1:3" x14ac:dyDescent="0.35">
      <c r="A20762" s="12"/>
      <c r="B20762" s="12"/>
      <c r="C20762" s="12"/>
    </row>
    <row r="20763" spans="1:3" x14ac:dyDescent="0.35">
      <c r="A20763" s="12"/>
      <c r="B20763" s="12"/>
      <c r="C20763" s="12"/>
    </row>
    <row r="20764" spans="1:3" x14ac:dyDescent="0.35">
      <c r="A20764" s="12"/>
      <c r="B20764" s="12"/>
      <c r="C20764" s="12"/>
    </row>
    <row r="20765" spans="1:3" x14ac:dyDescent="0.35">
      <c r="A20765" s="12"/>
      <c r="B20765" s="12"/>
      <c r="C20765" s="12"/>
    </row>
    <row r="20766" spans="1:3" x14ac:dyDescent="0.35">
      <c r="A20766" s="12"/>
      <c r="B20766" s="12"/>
      <c r="C20766" s="12"/>
    </row>
    <row r="20767" spans="1:3" x14ac:dyDescent="0.35">
      <c r="A20767" s="12"/>
      <c r="B20767" s="12"/>
      <c r="C20767" s="12"/>
    </row>
    <row r="20768" spans="1:3" x14ac:dyDescent="0.35">
      <c r="A20768" s="12"/>
      <c r="B20768" s="12"/>
      <c r="C20768" s="12"/>
    </row>
    <row r="20769" spans="1:3" x14ac:dyDescent="0.35">
      <c r="A20769" s="12"/>
      <c r="B20769" s="12"/>
      <c r="C20769" s="12"/>
    </row>
    <row r="20770" spans="1:3" x14ac:dyDescent="0.35">
      <c r="A20770" s="12"/>
      <c r="B20770" s="12"/>
      <c r="C20770" s="12"/>
    </row>
    <row r="20771" spans="1:3" x14ac:dyDescent="0.35">
      <c r="A20771" s="12"/>
      <c r="B20771" s="12"/>
      <c r="C20771" s="12"/>
    </row>
    <row r="20772" spans="1:3" x14ac:dyDescent="0.35">
      <c r="A20772" s="12"/>
      <c r="B20772" s="12"/>
      <c r="C20772" s="12"/>
    </row>
    <row r="20773" spans="1:3" x14ac:dyDescent="0.35">
      <c r="A20773" s="12"/>
      <c r="B20773" s="12"/>
      <c r="C20773" s="12"/>
    </row>
    <row r="20774" spans="1:3" x14ac:dyDescent="0.35">
      <c r="A20774" s="12"/>
      <c r="B20774" s="12"/>
      <c r="C20774" s="12"/>
    </row>
    <row r="20775" spans="1:3" x14ac:dyDescent="0.35">
      <c r="A20775" s="12"/>
      <c r="B20775" s="12"/>
      <c r="C20775" s="12"/>
    </row>
    <row r="20776" spans="1:3" x14ac:dyDescent="0.35">
      <c r="A20776" s="12"/>
      <c r="B20776" s="12"/>
      <c r="C20776" s="12"/>
    </row>
    <row r="20777" spans="1:3" x14ac:dyDescent="0.35">
      <c r="A20777" s="12"/>
      <c r="B20777" s="12"/>
      <c r="C20777" s="12"/>
    </row>
    <row r="20778" spans="1:3" x14ac:dyDescent="0.35">
      <c r="A20778" s="12"/>
      <c r="B20778" s="12"/>
      <c r="C20778" s="12"/>
    </row>
    <row r="20779" spans="1:3" x14ac:dyDescent="0.35">
      <c r="A20779" s="12"/>
      <c r="B20779" s="12"/>
      <c r="C20779" s="12"/>
    </row>
    <row r="20780" spans="1:3" x14ac:dyDescent="0.35">
      <c r="A20780" s="12"/>
      <c r="B20780" s="12"/>
      <c r="C20780" s="12"/>
    </row>
    <row r="20781" spans="1:3" x14ac:dyDescent="0.35">
      <c r="A20781" s="12"/>
      <c r="B20781" s="12"/>
      <c r="C20781" s="12"/>
    </row>
    <row r="20782" spans="1:3" x14ac:dyDescent="0.35">
      <c r="A20782" s="12"/>
      <c r="B20782" s="12"/>
      <c r="C20782" s="12"/>
    </row>
    <row r="20783" spans="1:3" x14ac:dyDescent="0.35">
      <c r="A20783" s="12"/>
      <c r="B20783" s="12"/>
      <c r="C20783" s="12"/>
    </row>
    <row r="20784" spans="1:3" x14ac:dyDescent="0.35">
      <c r="A20784" s="12"/>
      <c r="B20784" s="12"/>
      <c r="C20784" s="12"/>
    </row>
    <row r="20785" spans="1:3" x14ac:dyDescent="0.35">
      <c r="A20785" s="12"/>
      <c r="B20785" s="12"/>
      <c r="C20785" s="12"/>
    </row>
    <row r="20786" spans="1:3" x14ac:dyDescent="0.35">
      <c r="A20786" s="12"/>
      <c r="B20786" s="12"/>
      <c r="C20786" s="12"/>
    </row>
    <row r="20787" spans="1:3" x14ac:dyDescent="0.35">
      <c r="A20787" s="12"/>
      <c r="B20787" s="12"/>
      <c r="C20787" s="12"/>
    </row>
    <row r="20788" spans="1:3" x14ac:dyDescent="0.35">
      <c r="A20788" s="12"/>
      <c r="B20788" s="12"/>
      <c r="C20788" s="12"/>
    </row>
    <row r="20789" spans="1:3" x14ac:dyDescent="0.35">
      <c r="A20789" s="12"/>
      <c r="B20789" s="12"/>
      <c r="C20789" s="12"/>
    </row>
    <row r="20790" spans="1:3" x14ac:dyDescent="0.35">
      <c r="A20790" s="12"/>
      <c r="B20790" s="12"/>
      <c r="C20790" s="12"/>
    </row>
    <row r="20791" spans="1:3" x14ac:dyDescent="0.35">
      <c r="A20791" s="12"/>
      <c r="B20791" s="12"/>
      <c r="C20791" s="12"/>
    </row>
    <row r="20792" spans="1:3" x14ac:dyDescent="0.35">
      <c r="A20792" s="12"/>
      <c r="B20792" s="12"/>
      <c r="C20792" s="12"/>
    </row>
    <row r="20793" spans="1:3" x14ac:dyDescent="0.35">
      <c r="A20793" s="12"/>
      <c r="B20793" s="12"/>
      <c r="C20793" s="12"/>
    </row>
    <row r="20794" spans="1:3" x14ac:dyDescent="0.35">
      <c r="A20794" s="12"/>
      <c r="B20794" s="12"/>
      <c r="C20794" s="12"/>
    </row>
    <row r="20795" spans="1:3" x14ac:dyDescent="0.35">
      <c r="A20795" s="12"/>
      <c r="B20795" s="12"/>
      <c r="C20795" s="12"/>
    </row>
    <row r="20796" spans="1:3" x14ac:dyDescent="0.35">
      <c r="A20796" s="12"/>
      <c r="B20796" s="12"/>
      <c r="C20796" s="12"/>
    </row>
    <row r="20797" spans="1:3" x14ac:dyDescent="0.35">
      <c r="A20797" s="12"/>
      <c r="B20797" s="12"/>
      <c r="C20797" s="12"/>
    </row>
    <row r="20798" spans="1:3" x14ac:dyDescent="0.35">
      <c r="A20798" s="12"/>
      <c r="B20798" s="12"/>
      <c r="C20798" s="12"/>
    </row>
    <row r="20799" spans="1:3" x14ac:dyDescent="0.35">
      <c r="A20799" s="12"/>
      <c r="B20799" s="12"/>
      <c r="C20799" s="12"/>
    </row>
    <row r="20800" spans="1:3" x14ac:dyDescent="0.35">
      <c r="A20800" s="12"/>
      <c r="B20800" s="12"/>
      <c r="C20800" s="12"/>
    </row>
    <row r="20801" spans="1:3" x14ac:dyDescent="0.35">
      <c r="A20801" s="12"/>
      <c r="B20801" s="12"/>
      <c r="C20801" s="12"/>
    </row>
    <row r="20802" spans="1:3" x14ac:dyDescent="0.35">
      <c r="A20802" s="12"/>
      <c r="B20802" s="12"/>
      <c r="C20802" s="12"/>
    </row>
    <row r="20803" spans="1:3" x14ac:dyDescent="0.35">
      <c r="A20803" s="12"/>
      <c r="B20803" s="12"/>
      <c r="C20803" s="12"/>
    </row>
    <row r="20804" spans="1:3" x14ac:dyDescent="0.35">
      <c r="A20804" s="12"/>
      <c r="B20804" s="12"/>
      <c r="C20804" s="12"/>
    </row>
    <row r="20805" spans="1:3" x14ac:dyDescent="0.35">
      <c r="A20805" s="12"/>
      <c r="B20805" s="12"/>
      <c r="C20805" s="12"/>
    </row>
    <row r="20806" spans="1:3" x14ac:dyDescent="0.35">
      <c r="A20806" s="12"/>
      <c r="B20806" s="12"/>
      <c r="C20806" s="12"/>
    </row>
    <row r="20807" spans="1:3" x14ac:dyDescent="0.35">
      <c r="A20807" s="12"/>
      <c r="B20807" s="12"/>
      <c r="C20807" s="12"/>
    </row>
    <row r="20808" spans="1:3" x14ac:dyDescent="0.35">
      <c r="A20808" s="12"/>
      <c r="B20808" s="12"/>
      <c r="C20808" s="12"/>
    </row>
    <row r="20809" spans="1:3" x14ac:dyDescent="0.35">
      <c r="A20809" s="12"/>
      <c r="B20809" s="12"/>
      <c r="C20809" s="12"/>
    </row>
    <row r="20810" spans="1:3" x14ac:dyDescent="0.35">
      <c r="A20810" s="12"/>
      <c r="B20810" s="12"/>
      <c r="C20810" s="12"/>
    </row>
    <row r="20811" spans="1:3" x14ac:dyDescent="0.35">
      <c r="A20811" s="12"/>
      <c r="B20811" s="12"/>
      <c r="C20811" s="12"/>
    </row>
    <row r="20812" spans="1:3" x14ac:dyDescent="0.35">
      <c r="A20812" s="12"/>
      <c r="B20812" s="12"/>
      <c r="C20812" s="12"/>
    </row>
    <row r="20813" spans="1:3" x14ac:dyDescent="0.35">
      <c r="A20813" s="12"/>
      <c r="B20813" s="12"/>
      <c r="C20813" s="12"/>
    </row>
    <row r="20814" spans="1:3" x14ac:dyDescent="0.35">
      <c r="A20814" s="12"/>
      <c r="B20814" s="12"/>
      <c r="C20814" s="12"/>
    </row>
    <row r="20815" spans="1:3" x14ac:dyDescent="0.35">
      <c r="A20815" s="12"/>
      <c r="B20815" s="12"/>
      <c r="C20815" s="12"/>
    </row>
    <row r="20816" spans="1:3" x14ac:dyDescent="0.35">
      <c r="A20816" s="12"/>
      <c r="B20816" s="12"/>
      <c r="C20816" s="12"/>
    </row>
    <row r="20817" spans="1:3" x14ac:dyDescent="0.35">
      <c r="A20817" s="12"/>
      <c r="B20817" s="12"/>
      <c r="C20817" s="12"/>
    </row>
    <row r="20818" spans="1:3" x14ac:dyDescent="0.35">
      <c r="A20818" s="12"/>
      <c r="B20818" s="12"/>
      <c r="C20818" s="12"/>
    </row>
    <row r="20819" spans="1:3" x14ac:dyDescent="0.35">
      <c r="A20819" s="12"/>
      <c r="B20819" s="12"/>
      <c r="C20819" s="12"/>
    </row>
    <row r="20820" spans="1:3" x14ac:dyDescent="0.35">
      <c r="A20820" s="12"/>
      <c r="B20820" s="12"/>
      <c r="C20820" s="12"/>
    </row>
    <row r="20821" spans="1:3" x14ac:dyDescent="0.35">
      <c r="A20821" s="12"/>
      <c r="B20821" s="12"/>
      <c r="C20821" s="12"/>
    </row>
    <row r="20822" spans="1:3" x14ac:dyDescent="0.35">
      <c r="A20822" s="12"/>
      <c r="B20822" s="12"/>
      <c r="C20822" s="12"/>
    </row>
    <row r="20823" spans="1:3" x14ac:dyDescent="0.35">
      <c r="A20823" s="12"/>
      <c r="B20823" s="12"/>
      <c r="C20823" s="12"/>
    </row>
    <row r="20824" spans="1:3" x14ac:dyDescent="0.35">
      <c r="A20824" s="12"/>
      <c r="B20824" s="12"/>
      <c r="C20824" s="12"/>
    </row>
    <row r="20825" spans="1:3" x14ac:dyDescent="0.35">
      <c r="A20825" s="12"/>
      <c r="B20825" s="12"/>
      <c r="C20825" s="12"/>
    </row>
    <row r="20826" spans="1:3" x14ac:dyDescent="0.35">
      <c r="A20826" s="12"/>
      <c r="B20826" s="12"/>
      <c r="C20826" s="12"/>
    </row>
    <row r="20827" spans="1:3" x14ac:dyDescent="0.35">
      <c r="A20827" s="12"/>
      <c r="B20827" s="12"/>
      <c r="C20827" s="12"/>
    </row>
    <row r="20828" spans="1:3" x14ac:dyDescent="0.35">
      <c r="A20828" s="12"/>
      <c r="B20828" s="12"/>
      <c r="C20828" s="12"/>
    </row>
    <row r="20829" spans="1:3" x14ac:dyDescent="0.35">
      <c r="A20829" s="12"/>
      <c r="B20829" s="12"/>
      <c r="C20829" s="12"/>
    </row>
    <row r="20830" spans="1:3" x14ac:dyDescent="0.35">
      <c r="A20830" s="12"/>
      <c r="B20830" s="12"/>
      <c r="C20830" s="12"/>
    </row>
    <row r="20831" spans="1:3" x14ac:dyDescent="0.35">
      <c r="A20831" s="12"/>
      <c r="B20831" s="12"/>
      <c r="C20831" s="12"/>
    </row>
    <row r="20832" spans="1:3" x14ac:dyDescent="0.35">
      <c r="A20832" s="12"/>
      <c r="B20832" s="12"/>
      <c r="C20832" s="12"/>
    </row>
    <row r="20833" spans="1:3" x14ac:dyDescent="0.35">
      <c r="A20833" s="12"/>
      <c r="B20833" s="12"/>
      <c r="C20833" s="12"/>
    </row>
    <row r="20834" spans="1:3" x14ac:dyDescent="0.35">
      <c r="A20834" s="12"/>
      <c r="B20834" s="12"/>
      <c r="C20834" s="12"/>
    </row>
    <row r="20835" spans="1:3" x14ac:dyDescent="0.35">
      <c r="A20835" s="12"/>
      <c r="B20835" s="12"/>
      <c r="C20835" s="12"/>
    </row>
    <row r="20836" spans="1:3" x14ac:dyDescent="0.35">
      <c r="A20836" s="12"/>
      <c r="B20836" s="12"/>
      <c r="C20836" s="12"/>
    </row>
    <row r="20837" spans="1:3" x14ac:dyDescent="0.35">
      <c r="A20837" s="12"/>
      <c r="B20837" s="12"/>
      <c r="C20837" s="12"/>
    </row>
    <row r="20838" spans="1:3" x14ac:dyDescent="0.35">
      <c r="A20838" s="12"/>
      <c r="B20838" s="12"/>
      <c r="C20838" s="12"/>
    </row>
    <row r="20839" spans="1:3" x14ac:dyDescent="0.35">
      <c r="A20839" s="12"/>
      <c r="B20839" s="12"/>
      <c r="C20839" s="12"/>
    </row>
    <row r="20840" spans="1:3" x14ac:dyDescent="0.35">
      <c r="A20840" s="12"/>
      <c r="B20840" s="12"/>
      <c r="C20840" s="12"/>
    </row>
    <row r="20841" spans="1:3" x14ac:dyDescent="0.35">
      <c r="A20841" s="12"/>
      <c r="B20841" s="12"/>
      <c r="C20841" s="12"/>
    </row>
    <row r="20842" spans="1:3" x14ac:dyDescent="0.35">
      <c r="A20842" s="12"/>
      <c r="B20842" s="12"/>
      <c r="C20842" s="12"/>
    </row>
    <row r="20843" spans="1:3" x14ac:dyDescent="0.35">
      <c r="A20843" s="12"/>
      <c r="B20843" s="12"/>
      <c r="C20843" s="12"/>
    </row>
    <row r="20844" spans="1:3" x14ac:dyDescent="0.35">
      <c r="A20844" s="12"/>
      <c r="B20844" s="12"/>
      <c r="C20844" s="12"/>
    </row>
    <row r="20845" spans="1:3" x14ac:dyDescent="0.35">
      <c r="A20845" s="12"/>
      <c r="B20845" s="12"/>
      <c r="C20845" s="12"/>
    </row>
    <row r="20846" spans="1:3" x14ac:dyDescent="0.35">
      <c r="A20846" s="12"/>
      <c r="B20846" s="12"/>
      <c r="C20846" s="12"/>
    </row>
    <row r="20847" spans="1:3" x14ac:dyDescent="0.35">
      <c r="A20847" s="12"/>
      <c r="B20847" s="12"/>
      <c r="C20847" s="12"/>
    </row>
    <row r="20848" spans="1:3" x14ac:dyDescent="0.35">
      <c r="A20848" s="12"/>
      <c r="B20848" s="12"/>
      <c r="C20848" s="12"/>
    </row>
    <row r="20849" spans="1:3" x14ac:dyDescent="0.35">
      <c r="A20849" s="12"/>
      <c r="B20849" s="12"/>
      <c r="C20849" s="12"/>
    </row>
    <row r="20850" spans="1:3" x14ac:dyDescent="0.35">
      <c r="A20850" s="12"/>
      <c r="B20850" s="12"/>
      <c r="C20850" s="12"/>
    </row>
    <row r="20851" spans="1:3" x14ac:dyDescent="0.35">
      <c r="A20851" s="12"/>
      <c r="B20851" s="12"/>
      <c r="C20851" s="12"/>
    </row>
    <row r="20852" spans="1:3" x14ac:dyDescent="0.35">
      <c r="A20852" s="12"/>
      <c r="B20852" s="12"/>
      <c r="C20852" s="12"/>
    </row>
    <row r="20853" spans="1:3" x14ac:dyDescent="0.35">
      <c r="A20853" s="12"/>
      <c r="B20853" s="12"/>
      <c r="C20853" s="12"/>
    </row>
    <row r="20854" spans="1:3" x14ac:dyDescent="0.35">
      <c r="A20854" s="12"/>
      <c r="B20854" s="12"/>
      <c r="C20854" s="12"/>
    </row>
    <row r="20855" spans="1:3" x14ac:dyDescent="0.35">
      <c r="A20855" s="12"/>
      <c r="B20855" s="12"/>
      <c r="C20855" s="12"/>
    </row>
    <row r="20856" spans="1:3" x14ac:dyDescent="0.35">
      <c r="A20856" s="12"/>
      <c r="B20856" s="12"/>
      <c r="C20856" s="12"/>
    </row>
    <row r="20857" spans="1:3" x14ac:dyDescent="0.35">
      <c r="A20857" s="12"/>
      <c r="B20857" s="12"/>
      <c r="C20857" s="12"/>
    </row>
    <row r="20858" spans="1:3" x14ac:dyDescent="0.35">
      <c r="A20858" s="12"/>
      <c r="B20858" s="12"/>
      <c r="C20858" s="12"/>
    </row>
    <row r="20859" spans="1:3" x14ac:dyDescent="0.35">
      <c r="A20859" s="12"/>
      <c r="B20859" s="12"/>
      <c r="C20859" s="12"/>
    </row>
    <row r="20860" spans="1:3" x14ac:dyDescent="0.35">
      <c r="A20860" s="12"/>
      <c r="B20860" s="12"/>
      <c r="C20860" s="12"/>
    </row>
    <row r="20861" spans="1:3" x14ac:dyDescent="0.35">
      <c r="A20861" s="12"/>
      <c r="B20861" s="12"/>
      <c r="C20861" s="12"/>
    </row>
    <row r="20862" spans="1:3" x14ac:dyDescent="0.35">
      <c r="A20862" s="12"/>
      <c r="B20862" s="12"/>
      <c r="C20862" s="12"/>
    </row>
    <row r="20863" spans="1:3" x14ac:dyDescent="0.35">
      <c r="A20863" s="12"/>
      <c r="B20863" s="12"/>
      <c r="C20863" s="12"/>
    </row>
    <row r="20864" spans="1:3" x14ac:dyDescent="0.35">
      <c r="A20864" s="12"/>
      <c r="B20864" s="12"/>
      <c r="C20864" s="12"/>
    </row>
    <row r="20865" spans="1:3" x14ac:dyDescent="0.35">
      <c r="A20865" s="12"/>
      <c r="B20865" s="12"/>
      <c r="C20865" s="12"/>
    </row>
    <row r="20866" spans="1:3" x14ac:dyDescent="0.35">
      <c r="A20866" s="12"/>
      <c r="B20866" s="12"/>
      <c r="C20866" s="12"/>
    </row>
    <row r="20867" spans="1:3" x14ac:dyDescent="0.35">
      <c r="A20867" s="12"/>
      <c r="B20867" s="12"/>
      <c r="C20867" s="12"/>
    </row>
    <row r="20868" spans="1:3" x14ac:dyDescent="0.35">
      <c r="A20868" s="12"/>
      <c r="B20868" s="12"/>
      <c r="C20868" s="12"/>
    </row>
    <row r="20869" spans="1:3" x14ac:dyDescent="0.35">
      <c r="A20869" s="12"/>
      <c r="B20869" s="12"/>
      <c r="C20869" s="12"/>
    </row>
    <row r="20870" spans="1:3" x14ac:dyDescent="0.35">
      <c r="A20870" s="12"/>
      <c r="B20870" s="12"/>
      <c r="C20870" s="12"/>
    </row>
    <row r="20871" spans="1:3" x14ac:dyDescent="0.35">
      <c r="A20871" s="12"/>
      <c r="B20871" s="12"/>
      <c r="C20871" s="12"/>
    </row>
    <row r="20872" spans="1:3" x14ac:dyDescent="0.35">
      <c r="A20872" s="12"/>
      <c r="B20872" s="12"/>
      <c r="C20872" s="12"/>
    </row>
    <row r="20873" spans="1:3" x14ac:dyDescent="0.35">
      <c r="A20873" s="12"/>
      <c r="B20873" s="12"/>
      <c r="C20873" s="12"/>
    </row>
    <row r="20874" spans="1:3" x14ac:dyDescent="0.35">
      <c r="A20874" s="12"/>
      <c r="B20874" s="12"/>
      <c r="C20874" s="12"/>
    </row>
    <row r="20875" spans="1:3" x14ac:dyDescent="0.35">
      <c r="A20875" s="12"/>
      <c r="B20875" s="12"/>
      <c r="C20875" s="12"/>
    </row>
    <row r="20876" spans="1:3" x14ac:dyDescent="0.35">
      <c r="A20876" s="12"/>
      <c r="B20876" s="12"/>
      <c r="C20876" s="12"/>
    </row>
    <row r="20877" spans="1:3" x14ac:dyDescent="0.35">
      <c r="A20877" s="12"/>
      <c r="B20877" s="12"/>
      <c r="C20877" s="12"/>
    </row>
    <row r="20878" spans="1:3" x14ac:dyDescent="0.35">
      <c r="A20878" s="12"/>
      <c r="B20878" s="12"/>
      <c r="C20878" s="12"/>
    </row>
    <row r="20879" spans="1:3" x14ac:dyDescent="0.35">
      <c r="A20879" s="12"/>
      <c r="B20879" s="12"/>
      <c r="C20879" s="12"/>
    </row>
    <row r="20880" spans="1:3" x14ac:dyDescent="0.35">
      <c r="A20880" s="12"/>
      <c r="B20880" s="12"/>
      <c r="C20880" s="12"/>
    </row>
    <row r="20881" spans="1:3" x14ac:dyDescent="0.35">
      <c r="A20881" s="12"/>
      <c r="B20881" s="12"/>
      <c r="C20881" s="12"/>
    </row>
    <row r="20882" spans="1:3" x14ac:dyDescent="0.35">
      <c r="A20882" s="12"/>
      <c r="B20882" s="12"/>
      <c r="C20882" s="12"/>
    </row>
    <row r="20883" spans="1:3" x14ac:dyDescent="0.35">
      <c r="A20883" s="12"/>
      <c r="B20883" s="12"/>
      <c r="C20883" s="12"/>
    </row>
    <row r="20884" spans="1:3" x14ac:dyDescent="0.35">
      <c r="A20884" s="12"/>
      <c r="B20884" s="12"/>
      <c r="C20884" s="12"/>
    </row>
    <row r="20885" spans="1:3" x14ac:dyDescent="0.35">
      <c r="A20885" s="12"/>
      <c r="B20885" s="12"/>
      <c r="C20885" s="12"/>
    </row>
    <row r="20886" spans="1:3" x14ac:dyDescent="0.35">
      <c r="A20886" s="12"/>
      <c r="B20886" s="12"/>
      <c r="C20886" s="12"/>
    </row>
    <row r="20887" spans="1:3" x14ac:dyDescent="0.35">
      <c r="A20887" s="12"/>
      <c r="B20887" s="12"/>
      <c r="C20887" s="12"/>
    </row>
    <row r="20888" spans="1:3" x14ac:dyDescent="0.35">
      <c r="A20888" s="12"/>
      <c r="B20888" s="12"/>
      <c r="C20888" s="12"/>
    </row>
    <row r="20889" spans="1:3" x14ac:dyDescent="0.35">
      <c r="A20889" s="12"/>
      <c r="B20889" s="12"/>
      <c r="C20889" s="12"/>
    </row>
    <row r="20890" spans="1:3" x14ac:dyDescent="0.35">
      <c r="A20890" s="12"/>
      <c r="B20890" s="12"/>
      <c r="C20890" s="12"/>
    </row>
    <row r="20891" spans="1:3" x14ac:dyDescent="0.35">
      <c r="A20891" s="12"/>
      <c r="B20891" s="12"/>
      <c r="C20891" s="12"/>
    </row>
    <row r="20892" spans="1:3" x14ac:dyDescent="0.35">
      <c r="A20892" s="12"/>
      <c r="B20892" s="12"/>
      <c r="C20892" s="12"/>
    </row>
    <row r="20893" spans="1:3" x14ac:dyDescent="0.35">
      <c r="A20893" s="12"/>
      <c r="B20893" s="12"/>
      <c r="C20893" s="12"/>
    </row>
    <row r="20894" spans="1:3" x14ac:dyDescent="0.35">
      <c r="A20894" s="12"/>
      <c r="B20894" s="12"/>
      <c r="C20894" s="12"/>
    </row>
    <row r="20895" spans="1:3" x14ac:dyDescent="0.35">
      <c r="A20895" s="12"/>
      <c r="B20895" s="12"/>
      <c r="C20895" s="12"/>
    </row>
    <row r="20896" spans="1:3" x14ac:dyDescent="0.35">
      <c r="A20896" s="12"/>
      <c r="B20896" s="12"/>
      <c r="C20896" s="12"/>
    </row>
    <row r="20897" spans="1:3" x14ac:dyDescent="0.35">
      <c r="A20897" s="12"/>
      <c r="B20897" s="12"/>
      <c r="C20897" s="12"/>
    </row>
    <row r="20898" spans="1:3" x14ac:dyDescent="0.35">
      <c r="A20898" s="12"/>
      <c r="B20898" s="12"/>
      <c r="C20898" s="12"/>
    </row>
    <row r="20899" spans="1:3" x14ac:dyDescent="0.35">
      <c r="A20899" s="12"/>
      <c r="B20899" s="12"/>
      <c r="C20899" s="12"/>
    </row>
    <row r="20900" spans="1:3" x14ac:dyDescent="0.35">
      <c r="A20900" s="12"/>
      <c r="B20900" s="12"/>
      <c r="C20900" s="12"/>
    </row>
    <row r="20901" spans="1:3" x14ac:dyDescent="0.35">
      <c r="A20901" s="12"/>
      <c r="B20901" s="12"/>
      <c r="C20901" s="12"/>
    </row>
    <row r="20902" spans="1:3" x14ac:dyDescent="0.35">
      <c r="A20902" s="12"/>
      <c r="B20902" s="12"/>
      <c r="C20902" s="12"/>
    </row>
    <row r="20903" spans="1:3" x14ac:dyDescent="0.35">
      <c r="A20903" s="12"/>
      <c r="B20903" s="12"/>
      <c r="C20903" s="12"/>
    </row>
    <row r="20904" spans="1:3" x14ac:dyDescent="0.35">
      <c r="A20904" s="12"/>
      <c r="B20904" s="12"/>
      <c r="C20904" s="12"/>
    </row>
    <row r="20905" spans="1:3" x14ac:dyDescent="0.35">
      <c r="A20905" s="12"/>
      <c r="B20905" s="12"/>
      <c r="C20905" s="12"/>
    </row>
    <row r="20906" spans="1:3" x14ac:dyDescent="0.35">
      <c r="A20906" s="12"/>
      <c r="B20906" s="12"/>
      <c r="C20906" s="12"/>
    </row>
    <row r="20907" spans="1:3" x14ac:dyDescent="0.35">
      <c r="A20907" s="12"/>
      <c r="B20907" s="12"/>
      <c r="C20907" s="12"/>
    </row>
    <row r="20908" spans="1:3" x14ac:dyDescent="0.35">
      <c r="A20908" s="12"/>
      <c r="B20908" s="12"/>
      <c r="C20908" s="12"/>
    </row>
    <row r="20909" spans="1:3" x14ac:dyDescent="0.35">
      <c r="A20909" s="12"/>
      <c r="B20909" s="12"/>
      <c r="C20909" s="12"/>
    </row>
    <row r="20910" spans="1:3" x14ac:dyDescent="0.35">
      <c r="A20910" s="12"/>
      <c r="B20910" s="12"/>
      <c r="C20910" s="12"/>
    </row>
    <row r="20911" spans="1:3" x14ac:dyDescent="0.35">
      <c r="A20911" s="12"/>
      <c r="B20911" s="12"/>
      <c r="C20911" s="12"/>
    </row>
    <row r="20912" spans="1:3" x14ac:dyDescent="0.35">
      <c r="A20912" s="12"/>
      <c r="B20912" s="12"/>
      <c r="C20912" s="12"/>
    </row>
    <row r="20913" spans="1:3" x14ac:dyDescent="0.35">
      <c r="A20913" s="12"/>
      <c r="B20913" s="12"/>
      <c r="C20913" s="12"/>
    </row>
    <row r="20914" spans="1:3" x14ac:dyDescent="0.35">
      <c r="A20914" s="12"/>
      <c r="B20914" s="12"/>
      <c r="C20914" s="12"/>
    </row>
    <row r="20915" spans="1:3" x14ac:dyDescent="0.35">
      <c r="A20915" s="12"/>
      <c r="B20915" s="12"/>
      <c r="C20915" s="12"/>
    </row>
    <row r="20916" spans="1:3" x14ac:dyDescent="0.35">
      <c r="A20916" s="12"/>
      <c r="B20916" s="12"/>
      <c r="C20916" s="12"/>
    </row>
    <row r="20917" spans="1:3" x14ac:dyDescent="0.35">
      <c r="A20917" s="12"/>
      <c r="B20917" s="12"/>
      <c r="C20917" s="12"/>
    </row>
    <row r="20918" spans="1:3" x14ac:dyDescent="0.35">
      <c r="A20918" s="12"/>
      <c r="B20918" s="12"/>
      <c r="C20918" s="12"/>
    </row>
    <row r="20919" spans="1:3" x14ac:dyDescent="0.35">
      <c r="A20919" s="12"/>
      <c r="B20919" s="12"/>
      <c r="C20919" s="12"/>
    </row>
    <row r="20920" spans="1:3" x14ac:dyDescent="0.35">
      <c r="A20920" s="12"/>
      <c r="B20920" s="12"/>
      <c r="C20920" s="12"/>
    </row>
    <row r="20921" spans="1:3" x14ac:dyDescent="0.35">
      <c r="A20921" s="12"/>
      <c r="B20921" s="12"/>
      <c r="C20921" s="12"/>
    </row>
    <row r="20922" spans="1:3" x14ac:dyDescent="0.35">
      <c r="A20922" s="12"/>
      <c r="B20922" s="12"/>
      <c r="C20922" s="12"/>
    </row>
    <row r="20923" spans="1:3" x14ac:dyDescent="0.35">
      <c r="A20923" s="12"/>
      <c r="B20923" s="12"/>
      <c r="C20923" s="12"/>
    </row>
    <row r="20924" spans="1:3" x14ac:dyDescent="0.35">
      <c r="A20924" s="12"/>
      <c r="B20924" s="12"/>
      <c r="C20924" s="12"/>
    </row>
    <row r="20925" spans="1:3" x14ac:dyDescent="0.35">
      <c r="A20925" s="12"/>
      <c r="B20925" s="12"/>
      <c r="C20925" s="12"/>
    </row>
    <row r="20926" spans="1:3" x14ac:dyDescent="0.35">
      <c r="A20926" s="12"/>
      <c r="B20926" s="12"/>
      <c r="C20926" s="12"/>
    </row>
    <row r="20927" spans="1:3" x14ac:dyDescent="0.35">
      <c r="A20927" s="12"/>
      <c r="B20927" s="12"/>
      <c r="C20927" s="12"/>
    </row>
    <row r="20928" spans="1:3" x14ac:dyDescent="0.35">
      <c r="A20928" s="12"/>
      <c r="B20928" s="12"/>
      <c r="C20928" s="12"/>
    </row>
    <row r="20929" spans="1:3" x14ac:dyDescent="0.35">
      <c r="A20929" s="12"/>
      <c r="B20929" s="12"/>
      <c r="C20929" s="12"/>
    </row>
    <row r="20930" spans="1:3" x14ac:dyDescent="0.35">
      <c r="A20930" s="12"/>
      <c r="B20930" s="12"/>
      <c r="C20930" s="12"/>
    </row>
    <row r="20931" spans="1:3" x14ac:dyDescent="0.35">
      <c r="A20931" s="12"/>
      <c r="B20931" s="12"/>
      <c r="C20931" s="12"/>
    </row>
    <row r="20932" spans="1:3" x14ac:dyDescent="0.35">
      <c r="A20932" s="12"/>
      <c r="B20932" s="12"/>
      <c r="C20932" s="12"/>
    </row>
    <row r="20933" spans="1:3" x14ac:dyDescent="0.35">
      <c r="A20933" s="12"/>
      <c r="B20933" s="12"/>
      <c r="C20933" s="12"/>
    </row>
    <row r="20934" spans="1:3" x14ac:dyDescent="0.35">
      <c r="A20934" s="12"/>
      <c r="B20934" s="12"/>
      <c r="C20934" s="12"/>
    </row>
    <row r="20935" spans="1:3" x14ac:dyDescent="0.35">
      <c r="A20935" s="12"/>
      <c r="B20935" s="12"/>
      <c r="C20935" s="12"/>
    </row>
    <row r="20936" spans="1:3" x14ac:dyDescent="0.35">
      <c r="A20936" s="12"/>
      <c r="B20936" s="12"/>
      <c r="C20936" s="12"/>
    </row>
    <row r="20937" spans="1:3" x14ac:dyDescent="0.35">
      <c r="A20937" s="12"/>
      <c r="B20937" s="12"/>
      <c r="C20937" s="12"/>
    </row>
    <row r="20938" spans="1:3" x14ac:dyDescent="0.35">
      <c r="A20938" s="12"/>
      <c r="B20938" s="12"/>
      <c r="C20938" s="12"/>
    </row>
    <row r="20939" spans="1:3" x14ac:dyDescent="0.35">
      <c r="A20939" s="12"/>
      <c r="B20939" s="12"/>
      <c r="C20939" s="12"/>
    </row>
    <row r="20940" spans="1:3" x14ac:dyDescent="0.35">
      <c r="A20940" s="12"/>
      <c r="B20940" s="12"/>
      <c r="C20940" s="12"/>
    </row>
    <row r="20941" spans="1:3" x14ac:dyDescent="0.35">
      <c r="A20941" s="12"/>
      <c r="B20941" s="12"/>
      <c r="C20941" s="12"/>
    </row>
    <row r="20942" spans="1:3" x14ac:dyDescent="0.35">
      <c r="A20942" s="12"/>
      <c r="B20942" s="12"/>
      <c r="C20942" s="12"/>
    </row>
    <row r="20943" spans="1:3" x14ac:dyDescent="0.35">
      <c r="A20943" s="12"/>
      <c r="B20943" s="12"/>
      <c r="C20943" s="12"/>
    </row>
    <row r="20944" spans="1:3" x14ac:dyDescent="0.35">
      <c r="A20944" s="12"/>
      <c r="B20944" s="12"/>
      <c r="C20944" s="12"/>
    </row>
    <row r="20945" spans="1:3" x14ac:dyDescent="0.35">
      <c r="A20945" s="12"/>
      <c r="B20945" s="12"/>
      <c r="C20945" s="12"/>
    </row>
    <row r="20946" spans="1:3" x14ac:dyDescent="0.35">
      <c r="A20946" s="12"/>
      <c r="B20946" s="12"/>
      <c r="C20946" s="12"/>
    </row>
    <row r="20947" spans="1:3" x14ac:dyDescent="0.35">
      <c r="A20947" s="12"/>
      <c r="B20947" s="12"/>
      <c r="C20947" s="12"/>
    </row>
    <row r="20948" spans="1:3" x14ac:dyDescent="0.35">
      <c r="A20948" s="12"/>
      <c r="B20948" s="12"/>
      <c r="C20948" s="12"/>
    </row>
    <row r="20949" spans="1:3" x14ac:dyDescent="0.35">
      <c r="A20949" s="12"/>
      <c r="B20949" s="12"/>
      <c r="C20949" s="12"/>
    </row>
    <row r="20950" spans="1:3" x14ac:dyDescent="0.35">
      <c r="A20950" s="12"/>
      <c r="B20950" s="12"/>
      <c r="C20950" s="12"/>
    </row>
    <row r="20951" spans="1:3" x14ac:dyDescent="0.35">
      <c r="A20951" s="12"/>
      <c r="B20951" s="12"/>
      <c r="C20951" s="12"/>
    </row>
    <row r="20952" spans="1:3" x14ac:dyDescent="0.35">
      <c r="A20952" s="12"/>
      <c r="B20952" s="12"/>
      <c r="C20952" s="12"/>
    </row>
    <row r="20953" spans="1:3" x14ac:dyDescent="0.35">
      <c r="A20953" s="12"/>
      <c r="B20953" s="12"/>
      <c r="C20953" s="12"/>
    </row>
    <row r="20954" spans="1:3" x14ac:dyDescent="0.35">
      <c r="A20954" s="12"/>
      <c r="B20954" s="12"/>
      <c r="C20954" s="12"/>
    </row>
    <row r="20955" spans="1:3" x14ac:dyDescent="0.35">
      <c r="A20955" s="12"/>
      <c r="B20955" s="12"/>
      <c r="C20955" s="12"/>
    </row>
    <row r="20956" spans="1:3" x14ac:dyDescent="0.35">
      <c r="A20956" s="12"/>
      <c r="B20956" s="12"/>
      <c r="C20956" s="12"/>
    </row>
    <row r="20957" spans="1:3" x14ac:dyDescent="0.35">
      <c r="A20957" s="12"/>
      <c r="B20957" s="12"/>
      <c r="C20957" s="12"/>
    </row>
    <row r="20958" spans="1:3" x14ac:dyDescent="0.35">
      <c r="A20958" s="12"/>
      <c r="B20958" s="12"/>
      <c r="C20958" s="12"/>
    </row>
    <row r="20959" spans="1:3" x14ac:dyDescent="0.35">
      <c r="A20959" s="12"/>
      <c r="B20959" s="12"/>
      <c r="C20959" s="12"/>
    </row>
    <row r="20960" spans="1:3" x14ac:dyDescent="0.35">
      <c r="A20960" s="12"/>
      <c r="B20960" s="12"/>
      <c r="C20960" s="12"/>
    </row>
    <row r="20961" spans="1:3" x14ac:dyDescent="0.35">
      <c r="A20961" s="12"/>
      <c r="B20961" s="12"/>
      <c r="C20961" s="12"/>
    </row>
    <row r="20962" spans="1:3" x14ac:dyDescent="0.35">
      <c r="A20962" s="12"/>
      <c r="B20962" s="12"/>
      <c r="C20962" s="12"/>
    </row>
    <row r="20963" spans="1:3" x14ac:dyDescent="0.35">
      <c r="A20963" s="12"/>
      <c r="B20963" s="12"/>
      <c r="C20963" s="12"/>
    </row>
    <row r="20964" spans="1:3" x14ac:dyDescent="0.35">
      <c r="A20964" s="12"/>
      <c r="B20964" s="12"/>
      <c r="C20964" s="12"/>
    </row>
    <row r="20965" spans="1:3" x14ac:dyDescent="0.35">
      <c r="A20965" s="12"/>
      <c r="B20965" s="12"/>
      <c r="C20965" s="12"/>
    </row>
    <row r="20966" spans="1:3" x14ac:dyDescent="0.35">
      <c r="A20966" s="12"/>
      <c r="B20966" s="12"/>
      <c r="C20966" s="12"/>
    </row>
    <row r="20967" spans="1:3" x14ac:dyDescent="0.35">
      <c r="A20967" s="12"/>
      <c r="B20967" s="12"/>
      <c r="C20967" s="12"/>
    </row>
    <row r="20968" spans="1:3" x14ac:dyDescent="0.35">
      <c r="A20968" s="12"/>
      <c r="B20968" s="12"/>
      <c r="C20968" s="12"/>
    </row>
    <row r="20969" spans="1:3" x14ac:dyDescent="0.35">
      <c r="A20969" s="12"/>
      <c r="B20969" s="12"/>
      <c r="C20969" s="12"/>
    </row>
    <row r="20970" spans="1:3" x14ac:dyDescent="0.35">
      <c r="A20970" s="12"/>
      <c r="B20970" s="12"/>
      <c r="C20970" s="12"/>
    </row>
    <row r="20971" spans="1:3" x14ac:dyDescent="0.35">
      <c r="A20971" s="12"/>
      <c r="B20971" s="12"/>
      <c r="C20971" s="12"/>
    </row>
    <row r="20972" spans="1:3" x14ac:dyDescent="0.35">
      <c r="A20972" s="12"/>
      <c r="B20972" s="12"/>
      <c r="C20972" s="12"/>
    </row>
    <row r="20973" spans="1:3" x14ac:dyDescent="0.35">
      <c r="A20973" s="12"/>
      <c r="B20973" s="12"/>
      <c r="C20973" s="12"/>
    </row>
    <row r="20974" spans="1:3" x14ac:dyDescent="0.35">
      <c r="A20974" s="12"/>
      <c r="B20974" s="12"/>
      <c r="C20974" s="12"/>
    </row>
    <row r="20975" spans="1:3" x14ac:dyDescent="0.35">
      <c r="A20975" s="12"/>
      <c r="B20975" s="12"/>
      <c r="C20975" s="12"/>
    </row>
    <row r="20976" spans="1:3" x14ac:dyDescent="0.35">
      <c r="A20976" s="12"/>
      <c r="B20976" s="12"/>
      <c r="C20976" s="12"/>
    </row>
    <row r="20977" spans="1:3" x14ac:dyDescent="0.35">
      <c r="A20977" s="12"/>
      <c r="B20977" s="12"/>
      <c r="C20977" s="12"/>
    </row>
    <row r="20978" spans="1:3" x14ac:dyDescent="0.35">
      <c r="A20978" s="12"/>
      <c r="B20978" s="12"/>
      <c r="C20978" s="12"/>
    </row>
    <row r="20979" spans="1:3" x14ac:dyDescent="0.35">
      <c r="A20979" s="12"/>
      <c r="B20979" s="12"/>
      <c r="C20979" s="12"/>
    </row>
    <row r="20980" spans="1:3" x14ac:dyDescent="0.35">
      <c r="A20980" s="12"/>
      <c r="B20980" s="12"/>
      <c r="C20980" s="12"/>
    </row>
    <row r="20981" spans="1:3" x14ac:dyDescent="0.35">
      <c r="A20981" s="12"/>
      <c r="B20981" s="12"/>
      <c r="C20981" s="12"/>
    </row>
    <row r="20982" spans="1:3" x14ac:dyDescent="0.35">
      <c r="A20982" s="12"/>
      <c r="B20982" s="12"/>
      <c r="C20982" s="12"/>
    </row>
    <row r="20983" spans="1:3" x14ac:dyDescent="0.35">
      <c r="A20983" s="12"/>
      <c r="B20983" s="12"/>
      <c r="C20983" s="12"/>
    </row>
    <row r="20984" spans="1:3" x14ac:dyDescent="0.35">
      <c r="A20984" s="12"/>
      <c r="B20984" s="12"/>
      <c r="C20984" s="12"/>
    </row>
    <row r="20985" spans="1:3" x14ac:dyDescent="0.35">
      <c r="A20985" s="12"/>
      <c r="B20985" s="12"/>
      <c r="C20985" s="12"/>
    </row>
    <row r="20986" spans="1:3" x14ac:dyDescent="0.35">
      <c r="A20986" s="12"/>
      <c r="B20986" s="12"/>
      <c r="C20986" s="12"/>
    </row>
    <row r="20987" spans="1:3" x14ac:dyDescent="0.35">
      <c r="A20987" s="12"/>
      <c r="B20987" s="12"/>
      <c r="C20987" s="12"/>
    </row>
    <row r="20988" spans="1:3" x14ac:dyDescent="0.35">
      <c r="A20988" s="12"/>
      <c r="B20988" s="12"/>
      <c r="C20988" s="12"/>
    </row>
    <row r="20989" spans="1:3" x14ac:dyDescent="0.35">
      <c r="A20989" s="12"/>
      <c r="B20989" s="12"/>
      <c r="C20989" s="12"/>
    </row>
    <row r="20990" spans="1:3" x14ac:dyDescent="0.35">
      <c r="A20990" s="12"/>
      <c r="B20990" s="12"/>
      <c r="C20990" s="12"/>
    </row>
    <row r="20991" spans="1:3" x14ac:dyDescent="0.35">
      <c r="A20991" s="12"/>
      <c r="B20991" s="12"/>
      <c r="C20991" s="12"/>
    </row>
    <row r="20992" spans="1:3" x14ac:dyDescent="0.35">
      <c r="A20992" s="12"/>
      <c r="B20992" s="12"/>
      <c r="C20992" s="12"/>
    </row>
    <row r="20993" spans="1:3" x14ac:dyDescent="0.35">
      <c r="A20993" s="12"/>
      <c r="B20993" s="12"/>
      <c r="C20993" s="12"/>
    </row>
    <row r="20994" spans="1:3" x14ac:dyDescent="0.35">
      <c r="A20994" s="12"/>
      <c r="B20994" s="12"/>
      <c r="C20994" s="12"/>
    </row>
    <row r="20995" spans="1:3" x14ac:dyDescent="0.35">
      <c r="A20995" s="12"/>
      <c r="B20995" s="12"/>
      <c r="C20995" s="12"/>
    </row>
    <row r="20996" spans="1:3" x14ac:dyDescent="0.35">
      <c r="A20996" s="12"/>
      <c r="B20996" s="12"/>
      <c r="C20996" s="12"/>
    </row>
    <row r="20997" spans="1:3" x14ac:dyDescent="0.35">
      <c r="A20997" s="12"/>
      <c r="B20997" s="12"/>
      <c r="C20997" s="12"/>
    </row>
    <row r="20998" spans="1:3" x14ac:dyDescent="0.35">
      <c r="A20998" s="12"/>
      <c r="B20998" s="12"/>
      <c r="C20998" s="12"/>
    </row>
    <row r="20999" spans="1:3" x14ac:dyDescent="0.35">
      <c r="A20999" s="12"/>
      <c r="B20999" s="12"/>
      <c r="C20999" s="12"/>
    </row>
    <row r="21000" spans="1:3" x14ac:dyDescent="0.35">
      <c r="A21000" s="12"/>
      <c r="B21000" s="12"/>
      <c r="C21000" s="12"/>
    </row>
    <row r="21001" spans="1:3" x14ac:dyDescent="0.35">
      <c r="A21001" s="12"/>
      <c r="B21001" s="12"/>
      <c r="C21001" s="12"/>
    </row>
    <row r="21002" spans="1:3" x14ac:dyDescent="0.35">
      <c r="A21002" s="12"/>
      <c r="B21002" s="12"/>
      <c r="C21002" s="12"/>
    </row>
    <row r="21003" spans="1:3" x14ac:dyDescent="0.35">
      <c r="A21003" s="12"/>
      <c r="B21003" s="12"/>
      <c r="C21003" s="12"/>
    </row>
    <row r="21004" spans="1:3" x14ac:dyDescent="0.35">
      <c r="A21004" s="12"/>
      <c r="B21004" s="12"/>
      <c r="C21004" s="12"/>
    </row>
    <row r="21005" spans="1:3" x14ac:dyDescent="0.35">
      <c r="A21005" s="12"/>
      <c r="B21005" s="12"/>
      <c r="C21005" s="12"/>
    </row>
    <row r="21006" spans="1:3" x14ac:dyDescent="0.35">
      <c r="A21006" s="12"/>
      <c r="B21006" s="12"/>
      <c r="C21006" s="12"/>
    </row>
    <row r="21007" spans="1:3" x14ac:dyDescent="0.35">
      <c r="A21007" s="12"/>
      <c r="B21007" s="12"/>
      <c r="C21007" s="12"/>
    </row>
    <row r="21008" spans="1:3" x14ac:dyDescent="0.35">
      <c r="A21008" s="12"/>
      <c r="B21008" s="12"/>
      <c r="C21008" s="12"/>
    </row>
    <row r="21009" spans="1:3" x14ac:dyDescent="0.35">
      <c r="A21009" s="12"/>
      <c r="B21009" s="12"/>
      <c r="C21009" s="12"/>
    </row>
    <row r="21010" spans="1:3" x14ac:dyDescent="0.35">
      <c r="A21010" s="12"/>
      <c r="B21010" s="12"/>
      <c r="C21010" s="12"/>
    </row>
    <row r="21011" spans="1:3" x14ac:dyDescent="0.35">
      <c r="A21011" s="12"/>
      <c r="B21011" s="12"/>
      <c r="C21011" s="12"/>
    </row>
    <row r="21012" spans="1:3" x14ac:dyDescent="0.35">
      <c r="A21012" s="12"/>
      <c r="B21012" s="12"/>
      <c r="C21012" s="12"/>
    </row>
    <row r="21013" spans="1:3" x14ac:dyDescent="0.35">
      <c r="A21013" s="12"/>
      <c r="B21013" s="12"/>
      <c r="C21013" s="12"/>
    </row>
    <row r="21014" spans="1:3" x14ac:dyDescent="0.35">
      <c r="A21014" s="12"/>
      <c r="B21014" s="12"/>
      <c r="C21014" s="12"/>
    </row>
    <row r="21015" spans="1:3" x14ac:dyDescent="0.35">
      <c r="A21015" s="12"/>
      <c r="B21015" s="12"/>
      <c r="C21015" s="12"/>
    </row>
    <row r="21016" spans="1:3" x14ac:dyDescent="0.35">
      <c r="A21016" s="12"/>
      <c r="B21016" s="12"/>
      <c r="C21016" s="12"/>
    </row>
    <row r="21017" spans="1:3" x14ac:dyDescent="0.35">
      <c r="A21017" s="12"/>
      <c r="B21017" s="12"/>
      <c r="C21017" s="12"/>
    </row>
    <row r="21018" spans="1:3" x14ac:dyDescent="0.35">
      <c r="A21018" s="12"/>
      <c r="B21018" s="12"/>
      <c r="C21018" s="12"/>
    </row>
    <row r="21019" spans="1:3" x14ac:dyDescent="0.35">
      <c r="A21019" s="12"/>
      <c r="B21019" s="12"/>
      <c r="C21019" s="12"/>
    </row>
    <row r="21020" spans="1:3" x14ac:dyDescent="0.35">
      <c r="A21020" s="12"/>
      <c r="B21020" s="12"/>
      <c r="C21020" s="12"/>
    </row>
    <row r="21021" spans="1:3" x14ac:dyDescent="0.35">
      <c r="A21021" s="12"/>
      <c r="B21021" s="12"/>
      <c r="C21021" s="12"/>
    </row>
    <row r="21022" spans="1:3" x14ac:dyDescent="0.35">
      <c r="A21022" s="12"/>
      <c r="B21022" s="12"/>
      <c r="C21022" s="12"/>
    </row>
    <row r="21023" spans="1:3" x14ac:dyDescent="0.35">
      <c r="A21023" s="12"/>
      <c r="B21023" s="12"/>
      <c r="C21023" s="12"/>
    </row>
    <row r="21024" spans="1:3" x14ac:dyDescent="0.35">
      <c r="A21024" s="12"/>
      <c r="B21024" s="12"/>
      <c r="C21024" s="12"/>
    </row>
    <row r="21025" spans="1:3" x14ac:dyDescent="0.35">
      <c r="A21025" s="12"/>
      <c r="B21025" s="12"/>
      <c r="C21025" s="12"/>
    </row>
    <row r="21026" spans="1:3" x14ac:dyDescent="0.35">
      <c r="A21026" s="12"/>
      <c r="B21026" s="12"/>
      <c r="C21026" s="12"/>
    </row>
    <row r="21027" spans="1:3" x14ac:dyDescent="0.35">
      <c r="A21027" s="12"/>
      <c r="B21027" s="12"/>
      <c r="C21027" s="12"/>
    </row>
    <row r="21028" spans="1:3" x14ac:dyDescent="0.35">
      <c r="A21028" s="12"/>
      <c r="B21028" s="12"/>
      <c r="C21028" s="12"/>
    </row>
    <row r="21029" spans="1:3" x14ac:dyDescent="0.35">
      <c r="A21029" s="12"/>
      <c r="B21029" s="12"/>
      <c r="C21029" s="12"/>
    </row>
    <row r="21030" spans="1:3" x14ac:dyDescent="0.35">
      <c r="A21030" s="12"/>
      <c r="B21030" s="12"/>
      <c r="C21030" s="12"/>
    </row>
    <row r="21031" spans="1:3" x14ac:dyDescent="0.35">
      <c r="A21031" s="12"/>
      <c r="B21031" s="12"/>
      <c r="C21031" s="12"/>
    </row>
    <row r="21032" spans="1:3" x14ac:dyDescent="0.35">
      <c r="A21032" s="12"/>
      <c r="B21032" s="12"/>
      <c r="C21032" s="12"/>
    </row>
    <row r="21033" spans="1:3" x14ac:dyDescent="0.35">
      <c r="A21033" s="12"/>
      <c r="B21033" s="12"/>
      <c r="C21033" s="12"/>
    </row>
    <row r="21034" spans="1:3" x14ac:dyDescent="0.35">
      <c r="A21034" s="12"/>
      <c r="B21034" s="12"/>
      <c r="C21034" s="12"/>
    </row>
    <row r="21035" spans="1:3" x14ac:dyDescent="0.35">
      <c r="A21035" s="12"/>
      <c r="B21035" s="12"/>
      <c r="C21035" s="12"/>
    </row>
    <row r="21036" spans="1:3" x14ac:dyDescent="0.35">
      <c r="A21036" s="12"/>
      <c r="B21036" s="12"/>
      <c r="C21036" s="12"/>
    </row>
    <row r="21037" spans="1:3" x14ac:dyDescent="0.35">
      <c r="A21037" s="12"/>
      <c r="B21037" s="12"/>
      <c r="C21037" s="12"/>
    </row>
    <row r="21038" spans="1:3" x14ac:dyDescent="0.35">
      <c r="A21038" s="12"/>
      <c r="B21038" s="12"/>
      <c r="C21038" s="12"/>
    </row>
    <row r="21039" spans="1:3" x14ac:dyDescent="0.35">
      <c r="A21039" s="12"/>
      <c r="B21039" s="12"/>
      <c r="C21039" s="12"/>
    </row>
    <row r="21040" spans="1:3" x14ac:dyDescent="0.35">
      <c r="A21040" s="12"/>
      <c r="B21040" s="12"/>
      <c r="C21040" s="12"/>
    </row>
    <row r="21041" spans="1:3" x14ac:dyDescent="0.35">
      <c r="A21041" s="12"/>
      <c r="B21041" s="12"/>
      <c r="C21041" s="12"/>
    </row>
    <row r="21042" spans="1:3" x14ac:dyDescent="0.35">
      <c r="A21042" s="12"/>
      <c r="B21042" s="12"/>
      <c r="C21042" s="12"/>
    </row>
    <row r="21043" spans="1:3" x14ac:dyDescent="0.35">
      <c r="A21043" s="12"/>
      <c r="B21043" s="12"/>
      <c r="C21043" s="12"/>
    </row>
    <row r="21044" spans="1:3" x14ac:dyDescent="0.35">
      <c r="A21044" s="12"/>
      <c r="B21044" s="12"/>
      <c r="C21044" s="12"/>
    </row>
    <row r="21045" spans="1:3" x14ac:dyDescent="0.35">
      <c r="A21045" s="12"/>
      <c r="B21045" s="12"/>
      <c r="C21045" s="12"/>
    </row>
    <row r="21046" spans="1:3" x14ac:dyDescent="0.35">
      <c r="A21046" s="12"/>
      <c r="B21046" s="12"/>
      <c r="C21046" s="12"/>
    </row>
    <row r="21047" spans="1:3" x14ac:dyDescent="0.35">
      <c r="A21047" s="12"/>
      <c r="B21047" s="12"/>
      <c r="C21047" s="12"/>
    </row>
    <row r="21048" spans="1:3" x14ac:dyDescent="0.35">
      <c r="A21048" s="12"/>
      <c r="B21048" s="12"/>
      <c r="C21048" s="12"/>
    </row>
    <row r="21049" spans="1:3" x14ac:dyDescent="0.35">
      <c r="A21049" s="12"/>
      <c r="B21049" s="12"/>
      <c r="C21049" s="12"/>
    </row>
    <row r="21050" spans="1:3" x14ac:dyDescent="0.35">
      <c r="A21050" s="12"/>
      <c r="B21050" s="12"/>
      <c r="C21050" s="12"/>
    </row>
    <row r="21051" spans="1:3" x14ac:dyDescent="0.35">
      <c r="A21051" s="12"/>
      <c r="B21051" s="12"/>
      <c r="C21051" s="12"/>
    </row>
    <row r="21052" spans="1:3" x14ac:dyDescent="0.35">
      <c r="A21052" s="12"/>
      <c r="B21052" s="12"/>
      <c r="C21052" s="12"/>
    </row>
    <row r="21053" spans="1:3" x14ac:dyDescent="0.35">
      <c r="A21053" s="12"/>
      <c r="B21053" s="12"/>
      <c r="C21053" s="12"/>
    </row>
    <row r="21054" spans="1:3" x14ac:dyDescent="0.35">
      <c r="A21054" s="12"/>
      <c r="B21054" s="12"/>
      <c r="C21054" s="12"/>
    </row>
    <row r="21055" spans="1:3" x14ac:dyDescent="0.35">
      <c r="A21055" s="12"/>
      <c r="B21055" s="12"/>
      <c r="C21055" s="12"/>
    </row>
    <row r="21056" spans="1:3" x14ac:dyDescent="0.35">
      <c r="A21056" s="12"/>
      <c r="B21056" s="12"/>
      <c r="C21056" s="12"/>
    </row>
    <row r="21057" spans="1:3" x14ac:dyDescent="0.35">
      <c r="A21057" s="12"/>
      <c r="B21057" s="12"/>
      <c r="C21057" s="12"/>
    </row>
    <row r="21058" spans="1:3" x14ac:dyDescent="0.35">
      <c r="A21058" s="12"/>
      <c r="B21058" s="12"/>
      <c r="C21058" s="12"/>
    </row>
    <row r="21059" spans="1:3" x14ac:dyDescent="0.35">
      <c r="A21059" s="12"/>
      <c r="B21059" s="12"/>
      <c r="C21059" s="12"/>
    </row>
    <row r="21060" spans="1:3" x14ac:dyDescent="0.35">
      <c r="A21060" s="12"/>
      <c r="B21060" s="12"/>
      <c r="C21060" s="12"/>
    </row>
    <row r="21061" spans="1:3" x14ac:dyDescent="0.35">
      <c r="A21061" s="12"/>
      <c r="B21061" s="12"/>
      <c r="C21061" s="12"/>
    </row>
    <row r="21062" spans="1:3" x14ac:dyDescent="0.35">
      <c r="A21062" s="12"/>
      <c r="B21062" s="12"/>
      <c r="C21062" s="12"/>
    </row>
    <row r="21063" spans="1:3" x14ac:dyDescent="0.35">
      <c r="A21063" s="12"/>
      <c r="B21063" s="12"/>
      <c r="C21063" s="12"/>
    </row>
    <row r="21064" spans="1:3" x14ac:dyDescent="0.35">
      <c r="A21064" s="12"/>
      <c r="B21064" s="12"/>
      <c r="C21064" s="12"/>
    </row>
    <row r="21065" spans="1:3" x14ac:dyDescent="0.35">
      <c r="A21065" s="12"/>
      <c r="B21065" s="12"/>
      <c r="C21065" s="12"/>
    </row>
    <row r="21066" spans="1:3" x14ac:dyDescent="0.35">
      <c r="A21066" s="12"/>
      <c r="B21066" s="12"/>
      <c r="C21066" s="12"/>
    </row>
    <row r="21067" spans="1:3" x14ac:dyDescent="0.35">
      <c r="A21067" s="12"/>
      <c r="B21067" s="12"/>
      <c r="C21067" s="12"/>
    </row>
    <row r="21068" spans="1:3" x14ac:dyDescent="0.35">
      <c r="A21068" s="12"/>
      <c r="B21068" s="12"/>
      <c r="C21068" s="12"/>
    </row>
    <row r="21069" spans="1:3" x14ac:dyDescent="0.35">
      <c r="A21069" s="12"/>
      <c r="B21069" s="12"/>
      <c r="C21069" s="12"/>
    </row>
    <row r="21070" spans="1:3" x14ac:dyDescent="0.35">
      <c r="A21070" s="12"/>
      <c r="B21070" s="12"/>
      <c r="C21070" s="12"/>
    </row>
    <row r="21071" spans="1:3" x14ac:dyDescent="0.35">
      <c r="A21071" s="12"/>
      <c r="B21071" s="12"/>
      <c r="C21071" s="12"/>
    </row>
    <row r="21072" spans="1:3" x14ac:dyDescent="0.35">
      <c r="A21072" s="12"/>
      <c r="B21072" s="12"/>
      <c r="C21072" s="12"/>
    </row>
    <row r="21073" spans="1:3" x14ac:dyDescent="0.35">
      <c r="A21073" s="12"/>
      <c r="B21073" s="12"/>
      <c r="C21073" s="12"/>
    </row>
    <row r="21074" spans="1:3" x14ac:dyDescent="0.35">
      <c r="A21074" s="12"/>
      <c r="B21074" s="12"/>
      <c r="C21074" s="12"/>
    </row>
    <row r="21075" spans="1:3" x14ac:dyDescent="0.35">
      <c r="A21075" s="12"/>
      <c r="B21075" s="12"/>
      <c r="C21075" s="12"/>
    </row>
    <row r="21076" spans="1:3" x14ac:dyDescent="0.35">
      <c r="A21076" s="12"/>
      <c r="B21076" s="12"/>
      <c r="C21076" s="12"/>
    </row>
    <row r="21077" spans="1:3" x14ac:dyDescent="0.35">
      <c r="A21077" s="12"/>
      <c r="B21077" s="12"/>
      <c r="C21077" s="12"/>
    </row>
    <row r="21078" spans="1:3" x14ac:dyDescent="0.35">
      <c r="A21078" s="12"/>
      <c r="B21078" s="12"/>
      <c r="C21078" s="12"/>
    </row>
    <row r="21079" spans="1:3" x14ac:dyDescent="0.35">
      <c r="A21079" s="12"/>
      <c r="B21079" s="12"/>
      <c r="C21079" s="12"/>
    </row>
    <row r="21080" spans="1:3" x14ac:dyDescent="0.35">
      <c r="A21080" s="12"/>
      <c r="B21080" s="12"/>
      <c r="C21080" s="12"/>
    </row>
    <row r="21081" spans="1:3" x14ac:dyDescent="0.35">
      <c r="A21081" s="12"/>
      <c r="B21081" s="12"/>
      <c r="C21081" s="12"/>
    </row>
    <row r="21082" spans="1:3" x14ac:dyDescent="0.35">
      <c r="A21082" s="12"/>
      <c r="B21082" s="12"/>
      <c r="C21082" s="12"/>
    </row>
    <row r="21083" spans="1:3" x14ac:dyDescent="0.35">
      <c r="A21083" s="12"/>
      <c r="B21083" s="12"/>
      <c r="C21083" s="12"/>
    </row>
    <row r="21084" spans="1:3" x14ac:dyDescent="0.35">
      <c r="A21084" s="12"/>
      <c r="B21084" s="12"/>
      <c r="C21084" s="12"/>
    </row>
    <row r="21085" spans="1:3" x14ac:dyDescent="0.35">
      <c r="A21085" s="12"/>
      <c r="B21085" s="12"/>
      <c r="C21085" s="12"/>
    </row>
    <row r="21086" spans="1:3" x14ac:dyDescent="0.35">
      <c r="A21086" s="12"/>
      <c r="B21086" s="12"/>
      <c r="C21086" s="12"/>
    </row>
    <row r="21087" spans="1:3" x14ac:dyDescent="0.35">
      <c r="A21087" s="12"/>
      <c r="B21087" s="12"/>
      <c r="C21087" s="12"/>
    </row>
    <row r="21088" spans="1:3" x14ac:dyDescent="0.35">
      <c r="A21088" s="12"/>
      <c r="B21088" s="12"/>
      <c r="C21088" s="12"/>
    </row>
    <row r="21089" spans="1:3" x14ac:dyDescent="0.35">
      <c r="A21089" s="12"/>
      <c r="B21089" s="12"/>
      <c r="C21089" s="12"/>
    </row>
    <row r="21090" spans="1:3" x14ac:dyDescent="0.35">
      <c r="A21090" s="12"/>
      <c r="B21090" s="12"/>
      <c r="C21090" s="12"/>
    </row>
    <row r="21091" spans="1:3" x14ac:dyDescent="0.35">
      <c r="A21091" s="12"/>
      <c r="B21091" s="12"/>
      <c r="C21091" s="12"/>
    </row>
    <row r="21092" spans="1:3" x14ac:dyDescent="0.35">
      <c r="A21092" s="12"/>
      <c r="B21092" s="12"/>
      <c r="C21092" s="12"/>
    </row>
    <row r="21093" spans="1:3" x14ac:dyDescent="0.35">
      <c r="A21093" s="12"/>
      <c r="B21093" s="12"/>
      <c r="C21093" s="12"/>
    </row>
    <row r="21094" spans="1:3" x14ac:dyDescent="0.35">
      <c r="A21094" s="12"/>
      <c r="B21094" s="12"/>
      <c r="C21094" s="12"/>
    </row>
    <row r="21095" spans="1:3" x14ac:dyDescent="0.35">
      <c r="A21095" s="12"/>
      <c r="B21095" s="12"/>
      <c r="C21095" s="12"/>
    </row>
    <row r="21096" spans="1:3" x14ac:dyDescent="0.35">
      <c r="A21096" s="12"/>
      <c r="B21096" s="12"/>
      <c r="C21096" s="12"/>
    </row>
    <row r="21097" spans="1:3" x14ac:dyDescent="0.35">
      <c r="A21097" s="12"/>
      <c r="B21097" s="12"/>
      <c r="C21097" s="12"/>
    </row>
    <row r="21098" spans="1:3" x14ac:dyDescent="0.35">
      <c r="A21098" s="12"/>
      <c r="B21098" s="12"/>
      <c r="C21098" s="12"/>
    </row>
    <row r="21099" spans="1:3" x14ac:dyDescent="0.35">
      <c r="A21099" s="12"/>
      <c r="B21099" s="12"/>
      <c r="C21099" s="12"/>
    </row>
    <row r="21100" spans="1:3" x14ac:dyDescent="0.35">
      <c r="A21100" s="12"/>
      <c r="B21100" s="12"/>
      <c r="C21100" s="12"/>
    </row>
    <row r="21101" spans="1:3" x14ac:dyDescent="0.35">
      <c r="A21101" s="12"/>
      <c r="B21101" s="12"/>
      <c r="C21101" s="12"/>
    </row>
    <row r="21102" spans="1:3" x14ac:dyDescent="0.35">
      <c r="A21102" s="12"/>
      <c r="B21102" s="12"/>
      <c r="C21102" s="12"/>
    </row>
    <row r="21103" spans="1:3" x14ac:dyDescent="0.35">
      <c r="A21103" s="12"/>
      <c r="B21103" s="12"/>
      <c r="C21103" s="12"/>
    </row>
    <row r="21104" spans="1:3" x14ac:dyDescent="0.35">
      <c r="A21104" s="12"/>
      <c r="B21104" s="12"/>
      <c r="C21104" s="12"/>
    </row>
    <row r="21105" spans="1:3" x14ac:dyDescent="0.35">
      <c r="A21105" s="12"/>
      <c r="B21105" s="12"/>
      <c r="C21105" s="12"/>
    </row>
    <row r="21106" spans="1:3" x14ac:dyDescent="0.35">
      <c r="A21106" s="12"/>
      <c r="B21106" s="12"/>
      <c r="C21106" s="12"/>
    </row>
    <row r="21107" spans="1:3" x14ac:dyDescent="0.35">
      <c r="A21107" s="12"/>
      <c r="B21107" s="12"/>
      <c r="C21107" s="12"/>
    </row>
    <row r="21108" spans="1:3" x14ac:dyDescent="0.35">
      <c r="A21108" s="12"/>
      <c r="B21108" s="12"/>
      <c r="C21108" s="12"/>
    </row>
    <row r="21109" spans="1:3" x14ac:dyDescent="0.35">
      <c r="A21109" s="12"/>
      <c r="B21109" s="12"/>
      <c r="C21109" s="12"/>
    </row>
    <row r="21110" spans="1:3" x14ac:dyDescent="0.35">
      <c r="A21110" s="12"/>
      <c r="B21110" s="12"/>
      <c r="C21110" s="12"/>
    </row>
    <row r="21111" spans="1:3" x14ac:dyDescent="0.35">
      <c r="A21111" s="12"/>
      <c r="B21111" s="12"/>
      <c r="C21111" s="12"/>
    </row>
    <row r="21112" spans="1:3" x14ac:dyDescent="0.35">
      <c r="A21112" s="12"/>
      <c r="B21112" s="12"/>
      <c r="C21112" s="12"/>
    </row>
    <row r="21113" spans="1:3" x14ac:dyDescent="0.35">
      <c r="A21113" s="12"/>
      <c r="B21113" s="12"/>
      <c r="C21113" s="12"/>
    </row>
    <row r="21114" spans="1:3" x14ac:dyDescent="0.35">
      <c r="A21114" s="12"/>
      <c r="B21114" s="12"/>
      <c r="C21114" s="12"/>
    </row>
    <row r="21115" spans="1:3" x14ac:dyDescent="0.35">
      <c r="A21115" s="12"/>
      <c r="B21115" s="12"/>
      <c r="C21115" s="12"/>
    </row>
    <row r="21116" spans="1:3" x14ac:dyDescent="0.35">
      <c r="A21116" s="12"/>
      <c r="B21116" s="12"/>
      <c r="C21116" s="12"/>
    </row>
    <row r="21117" spans="1:3" x14ac:dyDescent="0.35">
      <c r="A21117" s="12"/>
      <c r="B21117" s="12"/>
      <c r="C21117" s="12"/>
    </row>
    <row r="21118" spans="1:3" x14ac:dyDescent="0.35">
      <c r="A21118" s="12"/>
      <c r="B21118" s="12"/>
      <c r="C21118" s="12"/>
    </row>
    <row r="21119" spans="1:3" x14ac:dyDescent="0.35">
      <c r="A21119" s="12"/>
      <c r="B21119" s="12"/>
      <c r="C21119" s="12"/>
    </row>
    <row r="21120" spans="1:3" x14ac:dyDescent="0.35">
      <c r="A21120" s="12"/>
      <c r="B21120" s="12"/>
      <c r="C21120" s="12"/>
    </row>
    <row r="21121" spans="1:3" x14ac:dyDescent="0.35">
      <c r="A21121" s="12"/>
      <c r="B21121" s="12"/>
      <c r="C21121" s="12"/>
    </row>
    <row r="21122" spans="1:3" x14ac:dyDescent="0.35">
      <c r="A21122" s="12"/>
      <c r="B21122" s="12"/>
      <c r="C21122" s="12"/>
    </row>
    <row r="21123" spans="1:3" x14ac:dyDescent="0.35">
      <c r="A21123" s="12"/>
      <c r="B21123" s="12"/>
      <c r="C21123" s="12"/>
    </row>
    <row r="21124" spans="1:3" x14ac:dyDescent="0.35">
      <c r="A21124" s="12"/>
      <c r="B21124" s="12"/>
      <c r="C21124" s="12"/>
    </row>
    <row r="21125" spans="1:3" x14ac:dyDescent="0.35">
      <c r="A21125" s="12"/>
      <c r="B21125" s="12"/>
      <c r="C21125" s="12"/>
    </row>
    <row r="21126" spans="1:3" x14ac:dyDescent="0.35">
      <c r="A21126" s="12"/>
      <c r="B21126" s="12"/>
      <c r="C21126" s="12"/>
    </row>
    <row r="21127" spans="1:3" x14ac:dyDescent="0.35">
      <c r="A21127" s="12"/>
      <c r="B21127" s="12"/>
      <c r="C21127" s="12"/>
    </row>
    <row r="21128" spans="1:3" x14ac:dyDescent="0.35">
      <c r="A21128" s="12"/>
      <c r="B21128" s="12"/>
      <c r="C21128" s="12"/>
    </row>
    <row r="21129" spans="1:3" x14ac:dyDescent="0.35">
      <c r="A21129" s="12"/>
      <c r="B21129" s="12"/>
      <c r="C21129" s="12"/>
    </row>
    <row r="21130" spans="1:3" x14ac:dyDescent="0.35">
      <c r="A21130" s="12"/>
      <c r="B21130" s="12"/>
      <c r="C21130" s="12"/>
    </row>
    <row r="21131" spans="1:3" x14ac:dyDescent="0.35">
      <c r="A21131" s="12"/>
      <c r="B21131" s="12"/>
      <c r="C21131" s="12"/>
    </row>
    <row r="21132" spans="1:3" x14ac:dyDescent="0.35">
      <c r="A21132" s="12"/>
      <c r="B21132" s="12"/>
      <c r="C21132" s="12"/>
    </row>
    <row r="21133" spans="1:3" x14ac:dyDescent="0.35">
      <c r="A21133" s="12"/>
      <c r="B21133" s="12"/>
      <c r="C21133" s="12"/>
    </row>
    <row r="21134" spans="1:3" x14ac:dyDescent="0.35">
      <c r="A21134" s="12"/>
      <c r="B21134" s="12"/>
      <c r="C21134" s="12"/>
    </row>
    <row r="21135" spans="1:3" x14ac:dyDescent="0.35">
      <c r="A21135" s="12"/>
      <c r="B21135" s="12"/>
      <c r="C21135" s="12"/>
    </row>
    <row r="21136" spans="1:3" x14ac:dyDescent="0.35">
      <c r="A21136" s="12"/>
      <c r="B21136" s="12"/>
      <c r="C21136" s="12"/>
    </row>
    <row r="21137" spans="1:3" x14ac:dyDescent="0.35">
      <c r="A21137" s="12"/>
      <c r="B21137" s="12"/>
      <c r="C21137" s="12"/>
    </row>
    <row r="21138" spans="1:3" x14ac:dyDescent="0.35">
      <c r="A21138" s="12"/>
      <c r="B21138" s="12"/>
      <c r="C21138" s="12"/>
    </row>
    <row r="21139" spans="1:3" x14ac:dyDescent="0.35">
      <c r="A21139" s="12"/>
      <c r="B21139" s="12"/>
      <c r="C21139" s="12"/>
    </row>
    <row r="21140" spans="1:3" x14ac:dyDescent="0.35">
      <c r="A21140" s="12"/>
      <c r="B21140" s="12"/>
      <c r="C21140" s="12"/>
    </row>
    <row r="21141" spans="1:3" x14ac:dyDescent="0.35">
      <c r="A21141" s="12"/>
      <c r="B21141" s="12"/>
      <c r="C21141" s="12"/>
    </row>
    <row r="21142" spans="1:3" x14ac:dyDescent="0.35">
      <c r="A21142" s="12"/>
      <c r="B21142" s="12"/>
      <c r="C21142" s="12"/>
    </row>
    <row r="21143" spans="1:3" x14ac:dyDescent="0.35">
      <c r="A21143" s="12"/>
      <c r="B21143" s="12"/>
      <c r="C21143" s="12"/>
    </row>
    <row r="21144" spans="1:3" x14ac:dyDescent="0.35">
      <c r="A21144" s="12"/>
      <c r="B21144" s="12"/>
      <c r="C21144" s="12"/>
    </row>
    <row r="21145" spans="1:3" x14ac:dyDescent="0.35">
      <c r="A21145" s="12"/>
      <c r="B21145" s="12"/>
      <c r="C21145" s="12"/>
    </row>
    <row r="21146" spans="1:3" x14ac:dyDescent="0.35">
      <c r="A21146" s="12"/>
      <c r="B21146" s="12"/>
      <c r="C21146" s="12"/>
    </row>
    <row r="21147" spans="1:3" x14ac:dyDescent="0.35">
      <c r="A21147" s="12"/>
      <c r="B21147" s="12"/>
      <c r="C21147" s="12"/>
    </row>
    <row r="21148" spans="1:3" x14ac:dyDescent="0.35">
      <c r="A21148" s="12"/>
      <c r="B21148" s="12"/>
      <c r="C21148" s="12"/>
    </row>
    <row r="21149" spans="1:3" x14ac:dyDescent="0.35">
      <c r="A21149" s="12"/>
      <c r="B21149" s="12"/>
      <c r="C21149" s="12"/>
    </row>
    <row r="21150" spans="1:3" x14ac:dyDescent="0.35">
      <c r="A21150" s="12"/>
      <c r="B21150" s="12"/>
      <c r="C21150" s="12"/>
    </row>
    <row r="21151" spans="1:3" x14ac:dyDescent="0.35">
      <c r="A21151" s="12"/>
      <c r="B21151" s="12"/>
      <c r="C21151" s="12"/>
    </row>
    <row r="21152" spans="1:3" x14ac:dyDescent="0.35">
      <c r="A21152" s="12"/>
      <c r="B21152" s="12"/>
      <c r="C21152" s="12"/>
    </row>
    <row r="21153" spans="1:3" x14ac:dyDescent="0.35">
      <c r="A21153" s="12"/>
      <c r="B21153" s="12"/>
      <c r="C21153" s="12"/>
    </row>
    <row r="21154" spans="1:3" x14ac:dyDescent="0.35">
      <c r="A21154" s="12"/>
      <c r="B21154" s="12"/>
      <c r="C21154" s="12"/>
    </row>
    <row r="21155" spans="1:3" x14ac:dyDescent="0.35">
      <c r="A21155" s="12"/>
      <c r="B21155" s="12"/>
      <c r="C21155" s="12"/>
    </row>
    <row r="21156" spans="1:3" x14ac:dyDescent="0.35">
      <c r="A21156" s="12"/>
      <c r="B21156" s="12"/>
      <c r="C21156" s="12"/>
    </row>
    <row r="21157" spans="1:3" x14ac:dyDescent="0.35">
      <c r="A21157" s="12"/>
      <c r="B21157" s="12"/>
      <c r="C21157" s="12"/>
    </row>
    <row r="21158" spans="1:3" x14ac:dyDescent="0.35">
      <c r="A21158" s="12"/>
      <c r="B21158" s="12"/>
      <c r="C21158" s="12"/>
    </row>
    <row r="21159" spans="1:3" x14ac:dyDescent="0.35">
      <c r="A21159" s="12"/>
      <c r="B21159" s="12"/>
      <c r="C21159" s="12"/>
    </row>
    <row r="21160" spans="1:3" x14ac:dyDescent="0.35">
      <c r="A21160" s="12"/>
      <c r="B21160" s="12"/>
      <c r="C21160" s="12"/>
    </row>
    <row r="21161" spans="1:3" x14ac:dyDescent="0.35">
      <c r="A21161" s="12"/>
      <c r="B21161" s="12"/>
      <c r="C21161" s="12"/>
    </row>
    <row r="21162" spans="1:3" x14ac:dyDescent="0.35">
      <c r="A21162" s="12"/>
      <c r="B21162" s="12"/>
      <c r="C21162" s="12"/>
    </row>
    <row r="21163" spans="1:3" x14ac:dyDescent="0.35">
      <c r="A21163" s="12"/>
      <c r="B21163" s="12"/>
      <c r="C21163" s="12"/>
    </row>
    <row r="21164" spans="1:3" x14ac:dyDescent="0.35">
      <c r="A21164" s="12"/>
      <c r="B21164" s="12"/>
      <c r="C21164" s="12"/>
    </row>
    <row r="21165" spans="1:3" x14ac:dyDescent="0.35">
      <c r="A21165" s="12"/>
      <c r="B21165" s="12"/>
      <c r="C21165" s="12"/>
    </row>
    <row r="21166" spans="1:3" x14ac:dyDescent="0.35">
      <c r="A21166" s="12"/>
      <c r="B21166" s="12"/>
      <c r="C21166" s="12"/>
    </row>
    <row r="21167" spans="1:3" x14ac:dyDescent="0.35">
      <c r="A21167" s="12"/>
      <c r="B21167" s="12"/>
      <c r="C21167" s="12"/>
    </row>
    <row r="21168" spans="1:3" x14ac:dyDescent="0.35">
      <c r="A21168" s="12"/>
      <c r="B21168" s="12"/>
      <c r="C21168" s="12"/>
    </row>
    <row r="21169" spans="1:3" x14ac:dyDescent="0.35">
      <c r="A21169" s="12"/>
      <c r="B21169" s="12"/>
      <c r="C21169" s="12"/>
    </row>
    <row r="21170" spans="1:3" x14ac:dyDescent="0.35">
      <c r="A21170" s="12"/>
      <c r="B21170" s="12"/>
      <c r="C21170" s="12"/>
    </row>
    <row r="21171" spans="1:3" x14ac:dyDescent="0.35">
      <c r="A21171" s="12"/>
      <c r="B21171" s="12"/>
      <c r="C21171" s="12"/>
    </row>
    <row r="21172" spans="1:3" x14ac:dyDescent="0.35">
      <c r="A21172" s="12"/>
      <c r="B21172" s="12"/>
      <c r="C21172" s="12"/>
    </row>
    <row r="21173" spans="1:3" x14ac:dyDescent="0.35">
      <c r="A21173" s="12"/>
      <c r="B21173" s="12"/>
      <c r="C21173" s="12"/>
    </row>
    <row r="21174" spans="1:3" x14ac:dyDescent="0.35">
      <c r="A21174" s="12"/>
      <c r="B21174" s="12"/>
      <c r="C21174" s="12"/>
    </row>
    <row r="21175" spans="1:3" x14ac:dyDescent="0.35">
      <c r="A21175" s="12"/>
      <c r="B21175" s="12"/>
      <c r="C21175" s="12"/>
    </row>
    <row r="21176" spans="1:3" x14ac:dyDescent="0.35">
      <c r="A21176" s="12"/>
      <c r="B21176" s="12"/>
      <c r="C21176" s="12"/>
    </row>
    <row r="21177" spans="1:3" x14ac:dyDescent="0.35">
      <c r="A21177" s="12"/>
      <c r="B21177" s="12"/>
      <c r="C21177" s="12"/>
    </row>
    <row r="21178" spans="1:3" x14ac:dyDescent="0.35">
      <c r="A21178" s="12"/>
      <c r="B21178" s="12"/>
      <c r="C21178" s="12"/>
    </row>
    <row r="21179" spans="1:3" x14ac:dyDescent="0.35">
      <c r="A21179" s="12"/>
      <c r="B21179" s="12"/>
      <c r="C21179" s="12"/>
    </row>
    <row r="21180" spans="1:3" x14ac:dyDescent="0.35">
      <c r="A21180" s="12"/>
      <c r="B21180" s="12"/>
      <c r="C21180" s="12"/>
    </row>
    <row r="21181" spans="1:3" x14ac:dyDescent="0.35">
      <c r="A21181" s="12"/>
      <c r="B21181" s="12"/>
      <c r="C21181" s="12"/>
    </row>
    <row r="21182" spans="1:3" x14ac:dyDescent="0.35">
      <c r="A21182" s="12"/>
      <c r="B21182" s="12"/>
      <c r="C21182" s="12"/>
    </row>
    <row r="21183" spans="1:3" x14ac:dyDescent="0.35">
      <c r="A21183" s="12"/>
      <c r="B21183" s="12"/>
      <c r="C21183" s="12"/>
    </row>
    <row r="21184" spans="1:3" x14ac:dyDescent="0.35">
      <c r="A21184" s="12"/>
      <c r="B21184" s="12"/>
      <c r="C21184" s="12"/>
    </row>
    <row r="21185" spans="1:3" x14ac:dyDescent="0.35">
      <c r="A21185" s="12"/>
      <c r="B21185" s="12"/>
      <c r="C21185" s="12"/>
    </row>
    <row r="21186" spans="1:3" x14ac:dyDescent="0.35">
      <c r="A21186" s="12"/>
      <c r="B21186" s="12"/>
      <c r="C21186" s="12"/>
    </row>
    <row r="21187" spans="1:3" x14ac:dyDescent="0.35">
      <c r="A21187" s="12"/>
      <c r="B21187" s="12"/>
      <c r="C21187" s="12"/>
    </row>
    <row r="21188" spans="1:3" x14ac:dyDescent="0.35">
      <c r="A21188" s="12"/>
      <c r="B21188" s="12"/>
      <c r="C21188" s="12"/>
    </row>
    <row r="21189" spans="1:3" x14ac:dyDescent="0.35">
      <c r="A21189" s="12"/>
      <c r="B21189" s="12"/>
      <c r="C21189" s="12"/>
    </row>
    <row r="21190" spans="1:3" x14ac:dyDescent="0.35">
      <c r="A21190" s="12"/>
      <c r="B21190" s="12"/>
      <c r="C21190" s="12"/>
    </row>
    <row r="21191" spans="1:3" x14ac:dyDescent="0.35">
      <c r="A21191" s="12"/>
      <c r="B21191" s="12"/>
      <c r="C21191" s="12"/>
    </row>
    <row r="21192" spans="1:3" x14ac:dyDescent="0.35">
      <c r="A21192" s="12"/>
      <c r="B21192" s="12"/>
      <c r="C21192" s="12"/>
    </row>
    <row r="21193" spans="1:3" x14ac:dyDescent="0.35">
      <c r="A21193" s="12"/>
      <c r="B21193" s="12"/>
      <c r="C21193" s="12"/>
    </row>
    <row r="21194" spans="1:3" x14ac:dyDescent="0.35">
      <c r="A21194" s="12"/>
      <c r="B21194" s="12"/>
      <c r="C21194" s="12"/>
    </row>
    <row r="21195" spans="1:3" x14ac:dyDescent="0.35">
      <c r="A21195" s="12"/>
      <c r="B21195" s="12"/>
      <c r="C21195" s="12"/>
    </row>
    <row r="21196" spans="1:3" x14ac:dyDescent="0.35">
      <c r="A21196" s="12"/>
      <c r="B21196" s="12"/>
      <c r="C21196" s="12"/>
    </row>
    <row r="21197" spans="1:3" x14ac:dyDescent="0.35">
      <c r="A21197" s="12"/>
      <c r="B21197" s="12"/>
      <c r="C21197" s="12"/>
    </row>
    <row r="21198" spans="1:3" x14ac:dyDescent="0.35">
      <c r="A21198" s="12"/>
      <c r="B21198" s="12"/>
      <c r="C21198" s="12"/>
    </row>
    <row r="21199" spans="1:3" x14ac:dyDescent="0.35">
      <c r="A21199" s="12"/>
      <c r="B21199" s="12"/>
      <c r="C21199" s="12"/>
    </row>
    <row r="21200" spans="1:3" x14ac:dyDescent="0.35">
      <c r="A21200" s="12"/>
      <c r="B21200" s="12"/>
      <c r="C21200" s="12"/>
    </row>
    <row r="21201" spans="1:3" x14ac:dyDescent="0.35">
      <c r="A21201" s="12"/>
      <c r="B21201" s="12"/>
      <c r="C21201" s="12"/>
    </row>
    <row r="21202" spans="1:3" x14ac:dyDescent="0.35">
      <c r="A21202" s="12"/>
      <c r="B21202" s="12"/>
      <c r="C21202" s="12"/>
    </row>
    <row r="21203" spans="1:3" x14ac:dyDescent="0.35">
      <c r="A21203" s="12"/>
      <c r="B21203" s="12"/>
      <c r="C21203" s="12"/>
    </row>
    <row r="21204" spans="1:3" x14ac:dyDescent="0.35">
      <c r="A21204" s="12"/>
      <c r="B21204" s="12"/>
      <c r="C21204" s="12"/>
    </row>
    <row r="21205" spans="1:3" x14ac:dyDescent="0.35">
      <c r="A21205" s="12"/>
      <c r="B21205" s="12"/>
      <c r="C21205" s="12"/>
    </row>
    <row r="21206" spans="1:3" x14ac:dyDescent="0.35">
      <c r="A21206" s="12"/>
      <c r="B21206" s="12"/>
      <c r="C21206" s="12"/>
    </row>
    <row r="21207" spans="1:3" x14ac:dyDescent="0.35">
      <c r="A21207" s="12"/>
      <c r="B21207" s="12"/>
      <c r="C21207" s="12"/>
    </row>
    <row r="21208" spans="1:3" x14ac:dyDescent="0.35">
      <c r="A21208" s="12"/>
      <c r="B21208" s="12"/>
      <c r="C21208" s="12"/>
    </row>
    <row r="21209" spans="1:3" x14ac:dyDescent="0.35">
      <c r="A21209" s="12"/>
      <c r="B21209" s="12"/>
      <c r="C21209" s="12"/>
    </row>
    <row r="21210" spans="1:3" x14ac:dyDescent="0.35">
      <c r="A21210" s="12"/>
      <c r="B21210" s="12"/>
      <c r="C21210" s="12"/>
    </row>
    <row r="21211" spans="1:3" x14ac:dyDescent="0.35">
      <c r="A21211" s="12"/>
      <c r="B21211" s="12"/>
      <c r="C21211" s="12"/>
    </row>
    <row r="21212" spans="1:3" x14ac:dyDescent="0.35">
      <c r="A21212" s="12"/>
      <c r="B21212" s="12"/>
      <c r="C21212" s="12"/>
    </row>
    <row r="21213" spans="1:3" x14ac:dyDescent="0.35">
      <c r="A21213" s="12"/>
      <c r="B21213" s="12"/>
      <c r="C21213" s="12"/>
    </row>
    <row r="21214" spans="1:3" x14ac:dyDescent="0.35">
      <c r="A21214" s="12"/>
      <c r="B21214" s="12"/>
      <c r="C21214" s="12"/>
    </row>
    <row r="21215" spans="1:3" x14ac:dyDescent="0.35">
      <c r="A21215" s="12"/>
      <c r="B21215" s="12"/>
      <c r="C21215" s="12"/>
    </row>
    <row r="21216" spans="1:3" x14ac:dyDescent="0.35">
      <c r="A21216" s="12"/>
      <c r="B21216" s="12"/>
      <c r="C21216" s="12"/>
    </row>
    <row r="21217" spans="1:3" x14ac:dyDescent="0.35">
      <c r="A21217" s="12"/>
      <c r="B21217" s="12"/>
      <c r="C21217" s="12"/>
    </row>
    <row r="21218" spans="1:3" x14ac:dyDescent="0.35">
      <c r="A21218" s="12"/>
      <c r="B21218" s="12"/>
      <c r="C21218" s="12"/>
    </row>
    <row r="21219" spans="1:3" x14ac:dyDescent="0.35">
      <c r="A21219" s="12"/>
      <c r="B21219" s="12"/>
      <c r="C21219" s="12"/>
    </row>
    <row r="21220" spans="1:3" x14ac:dyDescent="0.35">
      <c r="A21220" s="12"/>
      <c r="B21220" s="12"/>
      <c r="C21220" s="12"/>
    </row>
    <row r="21221" spans="1:3" x14ac:dyDescent="0.35">
      <c r="A21221" s="12"/>
      <c r="B21221" s="12"/>
      <c r="C21221" s="12"/>
    </row>
    <row r="21222" spans="1:3" x14ac:dyDescent="0.35">
      <c r="A21222" s="12"/>
      <c r="B21222" s="12"/>
      <c r="C21222" s="12"/>
    </row>
    <row r="21223" spans="1:3" x14ac:dyDescent="0.35">
      <c r="A21223" s="12"/>
      <c r="B21223" s="12"/>
      <c r="C21223" s="12"/>
    </row>
    <row r="21224" spans="1:3" x14ac:dyDescent="0.35">
      <c r="A21224" s="12"/>
      <c r="B21224" s="12"/>
      <c r="C21224" s="12"/>
    </row>
    <row r="21225" spans="1:3" x14ac:dyDescent="0.35">
      <c r="A21225" s="12"/>
      <c r="B21225" s="12"/>
      <c r="C21225" s="12"/>
    </row>
    <row r="21226" spans="1:3" x14ac:dyDescent="0.35">
      <c r="A21226" s="12"/>
      <c r="B21226" s="12"/>
      <c r="C21226" s="12"/>
    </row>
    <row r="21227" spans="1:3" x14ac:dyDescent="0.35">
      <c r="A21227" s="12"/>
      <c r="B21227" s="12"/>
      <c r="C21227" s="12"/>
    </row>
    <row r="21228" spans="1:3" x14ac:dyDescent="0.35">
      <c r="A21228" s="12"/>
      <c r="B21228" s="12"/>
      <c r="C21228" s="12"/>
    </row>
    <row r="21229" spans="1:3" x14ac:dyDescent="0.35">
      <c r="A21229" s="12"/>
      <c r="B21229" s="12"/>
      <c r="C21229" s="12"/>
    </row>
    <row r="21230" spans="1:3" x14ac:dyDescent="0.35">
      <c r="A21230" s="12"/>
      <c r="B21230" s="12"/>
      <c r="C21230" s="12"/>
    </row>
    <row r="21231" spans="1:3" x14ac:dyDescent="0.35">
      <c r="A21231" s="12"/>
      <c r="B21231" s="12"/>
      <c r="C21231" s="12"/>
    </row>
    <row r="21232" spans="1:3" x14ac:dyDescent="0.35">
      <c r="A21232" s="12"/>
      <c r="B21232" s="12"/>
      <c r="C21232" s="12"/>
    </row>
    <row r="21233" spans="1:3" x14ac:dyDescent="0.35">
      <c r="A21233" s="12"/>
      <c r="B21233" s="12"/>
      <c r="C21233" s="12"/>
    </row>
    <row r="21234" spans="1:3" x14ac:dyDescent="0.35">
      <c r="A21234" s="12"/>
      <c r="B21234" s="12"/>
      <c r="C21234" s="12"/>
    </row>
    <row r="21235" spans="1:3" x14ac:dyDescent="0.35">
      <c r="A21235" s="12"/>
      <c r="B21235" s="12"/>
      <c r="C21235" s="12"/>
    </row>
    <row r="21236" spans="1:3" x14ac:dyDescent="0.35">
      <c r="A21236" s="12"/>
      <c r="B21236" s="12"/>
      <c r="C21236" s="12"/>
    </row>
    <row r="21237" spans="1:3" x14ac:dyDescent="0.35">
      <c r="A21237" s="12"/>
      <c r="B21237" s="12"/>
      <c r="C21237" s="12"/>
    </row>
    <row r="21238" spans="1:3" x14ac:dyDescent="0.35">
      <c r="A21238" s="12"/>
      <c r="B21238" s="12"/>
      <c r="C21238" s="12"/>
    </row>
    <row r="21239" spans="1:3" x14ac:dyDescent="0.35">
      <c r="A21239" s="12"/>
      <c r="B21239" s="12"/>
      <c r="C21239" s="12"/>
    </row>
    <row r="21240" spans="1:3" x14ac:dyDescent="0.35">
      <c r="A21240" s="12"/>
      <c r="B21240" s="12"/>
      <c r="C21240" s="12"/>
    </row>
    <row r="21241" spans="1:3" x14ac:dyDescent="0.35">
      <c r="A21241" s="12"/>
      <c r="B21241" s="12"/>
      <c r="C21241" s="12"/>
    </row>
    <row r="21242" spans="1:3" x14ac:dyDescent="0.35">
      <c r="A21242" s="12"/>
      <c r="B21242" s="12"/>
      <c r="C21242" s="12"/>
    </row>
    <row r="21243" spans="1:3" x14ac:dyDescent="0.35">
      <c r="A21243" s="12"/>
      <c r="B21243" s="12"/>
      <c r="C21243" s="12"/>
    </row>
    <row r="21244" spans="1:3" x14ac:dyDescent="0.35">
      <c r="A21244" s="12"/>
      <c r="B21244" s="12"/>
      <c r="C21244" s="12"/>
    </row>
    <row r="21245" spans="1:3" x14ac:dyDescent="0.35">
      <c r="A21245" s="12"/>
      <c r="B21245" s="12"/>
      <c r="C21245" s="12"/>
    </row>
    <row r="21246" spans="1:3" x14ac:dyDescent="0.35">
      <c r="A21246" s="12"/>
      <c r="B21246" s="12"/>
      <c r="C21246" s="12"/>
    </row>
    <row r="21247" spans="1:3" x14ac:dyDescent="0.35">
      <c r="A21247" s="12"/>
      <c r="B21247" s="12"/>
      <c r="C21247" s="12"/>
    </row>
    <row r="21248" spans="1:3" x14ac:dyDescent="0.35">
      <c r="A21248" s="12"/>
      <c r="B21248" s="12"/>
      <c r="C21248" s="12"/>
    </row>
    <row r="21249" spans="1:3" x14ac:dyDescent="0.35">
      <c r="A21249" s="12"/>
      <c r="B21249" s="12"/>
      <c r="C21249" s="12"/>
    </row>
    <row r="21250" spans="1:3" x14ac:dyDescent="0.35">
      <c r="A21250" s="12"/>
      <c r="B21250" s="12"/>
      <c r="C21250" s="12"/>
    </row>
    <row r="21251" spans="1:3" x14ac:dyDescent="0.35">
      <c r="A21251" s="12"/>
      <c r="B21251" s="12"/>
      <c r="C21251" s="12"/>
    </row>
    <row r="21252" spans="1:3" x14ac:dyDescent="0.35">
      <c r="A21252" s="12"/>
      <c r="B21252" s="12"/>
      <c r="C21252" s="12"/>
    </row>
    <row r="21253" spans="1:3" x14ac:dyDescent="0.35">
      <c r="A21253" s="12"/>
      <c r="B21253" s="12"/>
      <c r="C21253" s="12"/>
    </row>
    <row r="21254" spans="1:3" x14ac:dyDescent="0.35">
      <c r="A21254" s="12"/>
      <c r="B21254" s="12"/>
      <c r="C21254" s="12"/>
    </row>
    <row r="21255" spans="1:3" x14ac:dyDescent="0.35">
      <c r="A21255" s="12"/>
      <c r="B21255" s="12"/>
      <c r="C21255" s="12"/>
    </row>
    <row r="21256" spans="1:3" x14ac:dyDescent="0.35">
      <c r="A21256" s="12"/>
      <c r="B21256" s="12"/>
      <c r="C21256" s="12"/>
    </row>
    <row r="21257" spans="1:3" x14ac:dyDescent="0.35">
      <c r="A21257" s="12"/>
      <c r="B21257" s="12"/>
      <c r="C21257" s="12"/>
    </row>
    <row r="21258" spans="1:3" x14ac:dyDescent="0.35">
      <c r="A21258" s="12"/>
      <c r="B21258" s="12"/>
      <c r="C21258" s="12"/>
    </row>
    <row r="21259" spans="1:3" x14ac:dyDescent="0.35">
      <c r="A21259" s="12"/>
      <c r="B21259" s="12"/>
      <c r="C21259" s="12"/>
    </row>
    <row r="21260" spans="1:3" x14ac:dyDescent="0.35">
      <c r="A21260" s="12"/>
      <c r="B21260" s="12"/>
      <c r="C21260" s="12"/>
    </row>
    <row r="21261" spans="1:3" x14ac:dyDescent="0.35">
      <c r="A21261" s="12"/>
      <c r="B21261" s="12"/>
      <c r="C21261" s="12"/>
    </row>
    <row r="21262" spans="1:3" x14ac:dyDescent="0.35">
      <c r="A21262" s="12"/>
      <c r="B21262" s="12"/>
      <c r="C21262" s="12"/>
    </row>
    <row r="21263" spans="1:3" x14ac:dyDescent="0.35">
      <c r="A21263" s="12"/>
      <c r="B21263" s="12"/>
      <c r="C21263" s="12"/>
    </row>
    <row r="21264" spans="1:3" x14ac:dyDescent="0.35">
      <c r="A21264" s="12"/>
      <c r="B21264" s="12"/>
      <c r="C21264" s="12"/>
    </row>
    <row r="21265" spans="1:3" x14ac:dyDescent="0.35">
      <c r="A21265" s="12"/>
      <c r="B21265" s="12"/>
      <c r="C21265" s="12"/>
    </row>
    <row r="21266" spans="1:3" x14ac:dyDescent="0.35">
      <c r="A21266" s="12"/>
      <c r="B21266" s="12"/>
      <c r="C21266" s="12"/>
    </row>
    <row r="21267" spans="1:3" x14ac:dyDescent="0.35">
      <c r="A21267" s="12"/>
      <c r="B21267" s="12"/>
      <c r="C21267" s="12"/>
    </row>
    <row r="21268" spans="1:3" x14ac:dyDescent="0.35">
      <c r="A21268" s="12"/>
      <c r="B21268" s="12"/>
      <c r="C21268" s="12"/>
    </row>
    <row r="21269" spans="1:3" x14ac:dyDescent="0.35">
      <c r="A21269" s="12"/>
      <c r="B21269" s="12"/>
      <c r="C21269" s="12"/>
    </row>
    <row r="21270" spans="1:3" x14ac:dyDescent="0.35">
      <c r="A21270" s="12"/>
      <c r="B21270" s="12"/>
      <c r="C21270" s="12"/>
    </row>
    <row r="21271" spans="1:3" x14ac:dyDescent="0.35">
      <c r="A21271" s="12"/>
      <c r="B21271" s="12"/>
      <c r="C21271" s="12"/>
    </row>
    <row r="21272" spans="1:3" x14ac:dyDescent="0.35">
      <c r="A21272" s="12"/>
      <c r="B21272" s="12"/>
      <c r="C21272" s="12"/>
    </row>
    <row r="21273" spans="1:3" x14ac:dyDescent="0.35">
      <c r="A21273" s="12"/>
      <c r="B21273" s="12"/>
      <c r="C21273" s="12"/>
    </row>
    <row r="21274" spans="1:3" x14ac:dyDescent="0.35">
      <c r="A21274" s="12"/>
      <c r="B21274" s="12"/>
      <c r="C21274" s="12"/>
    </row>
    <row r="21275" spans="1:3" x14ac:dyDescent="0.35">
      <c r="A21275" s="12"/>
      <c r="B21275" s="12"/>
      <c r="C21275" s="12"/>
    </row>
    <row r="21276" spans="1:3" x14ac:dyDescent="0.35">
      <c r="A21276" s="12"/>
      <c r="B21276" s="12"/>
      <c r="C21276" s="12"/>
    </row>
    <row r="21277" spans="1:3" x14ac:dyDescent="0.35">
      <c r="A21277" s="12"/>
      <c r="B21277" s="12"/>
      <c r="C21277" s="12"/>
    </row>
    <row r="21278" spans="1:3" x14ac:dyDescent="0.35">
      <c r="A21278" s="12"/>
      <c r="B21278" s="12"/>
      <c r="C21278" s="12"/>
    </row>
    <row r="21279" spans="1:3" x14ac:dyDescent="0.35">
      <c r="A21279" s="12"/>
      <c r="B21279" s="12"/>
      <c r="C21279" s="12"/>
    </row>
    <row r="21280" spans="1:3" x14ac:dyDescent="0.35">
      <c r="A21280" s="12"/>
      <c r="B21280" s="12"/>
      <c r="C21280" s="12"/>
    </row>
    <row r="21281" spans="1:3" x14ac:dyDescent="0.35">
      <c r="A21281" s="12"/>
      <c r="B21281" s="12"/>
      <c r="C21281" s="12"/>
    </row>
    <row r="21282" spans="1:3" x14ac:dyDescent="0.35">
      <c r="A21282" s="12"/>
      <c r="B21282" s="12"/>
      <c r="C21282" s="12"/>
    </row>
    <row r="21283" spans="1:3" x14ac:dyDescent="0.35">
      <c r="A21283" s="12"/>
      <c r="B21283" s="12"/>
      <c r="C21283" s="12"/>
    </row>
    <row r="21284" spans="1:3" x14ac:dyDescent="0.35">
      <c r="A21284" s="12"/>
      <c r="B21284" s="12"/>
      <c r="C21284" s="12"/>
    </row>
    <row r="21285" spans="1:3" x14ac:dyDescent="0.35">
      <c r="A21285" s="12"/>
      <c r="B21285" s="12"/>
      <c r="C21285" s="12"/>
    </row>
    <row r="21286" spans="1:3" x14ac:dyDescent="0.35">
      <c r="A21286" s="12"/>
      <c r="B21286" s="12"/>
      <c r="C21286" s="12"/>
    </row>
    <row r="21287" spans="1:3" x14ac:dyDescent="0.35">
      <c r="A21287" s="12"/>
      <c r="B21287" s="12"/>
      <c r="C21287" s="12"/>
    </row>
    <row r="21288" spans="1:3" x14ac:dyDescent="0.35">
      <c r="A21288" s="12"/>
      <c r="B21288" s="12"/>
      <c r="C21288" s="12"/>
    </row>
    <row r="21289" spans="1:3" x14ac:dyDescent="0.35">
      <c r="A21289" s="12"/>
      <c r="B21289" s="12"/>
      <c r="C21289" s="12"/>
    </row>
    <row r="21290" spans="1:3" x14ac:dyDescent="0.35">
      <c r="A21290" s="12"/>
      <c r="B21290" s="12"/>
      <c r="C21290" s="12"/>
    </row>
    <row r="21291" spans="1:3" x14ac:dyDescent="0.35">
      <c r="A21291" s="12"/>
      <c r="B21291" s="12"/>
      <c r="C21291" s="12"/>
    </row>
    <row r="21292" spans="1:3" x14ac:dyDescent="0.35">
      <c r="A21292" s="12"/>
      <c r="B21292" s="12"/>
      <c r="C21292" s="12"/>
    </row>
    <row r="21293" spans="1:3" x14ac:dyDescent="0.35">
      <c r="A21293" s="12"/>
      <c r="B21293" s="12"/>
      <c r="C21293" s="12"/>
    </row>
    <row r="21294" spans="1:3" x14ac:dyDescent="0.35">
      <c r="A21294" s="12"/>
      <c r="B21294" s="12"/>
      <c r="C21294" s="12"/>
    </row>
    <row r="21295" spans="1:3" x14ac:dyDescent="0.35">
      <c r="A21295" s="12"/>
      <c r="B21295" s="12"/>
      <c r="C21295" s="12"/>
    </row>
    <row r="21296" spans="1:3" x14ac:dyDescent="0.35">
      <c r="A21296" s="12"/>
      <c r="B21296" s="12"/>
      <c r="C21296" s="12"/>
    </row>
    <row r="21297" spans="1:3" x14ac:dyDescent="0.35">
      <c r="A21297" s="12"/>
      <c r="B21297" s="12"/>
      <c r="C21297" s="12"/>
    </row>
    <row r="21298" spans="1:3" x14ac:dyDescent="0.35">
      <c r="A21298" s="12"/>
      <c r="B21298" s="12"/>
      <c r="C21298" s="12"/>
    </row>
    <row r="21299" spans="1:3" x14ac:dyDescent="0.35">
      <c r="A21299" s="12"/>
      <c r="B21299" s="12"/>
      <c r="C21299" s="12"/>
    </row>
    <row r="21300" spans="1:3" x14ac:dyDescent="0.35">
      <c r="A21300" s="12"/>
      <c r="B21300" s="12"/>
      <c r="C21300" s="12"/>
    </row>
    <row r="21301" spans="1:3" x14ac:dyDescent="0.35">
      <c r="A21301" s="12"/>
      <c r="B21301" s="12"/>
      <c r="C21301" s="12"/>
    </row>
    <row r="21302" spans="1:3" x14ac:dyDescent="0.35">
      <c r="A21302" s="12"/>
      <c r="B21302" s="12"/>
      <c r="C21302" s="12"/>
    </row>
    <row r="21303" spans="1:3" x14ac:dyDescent="0.35">
      <c r="A21303" s="12"/>
      <c r="B21303" s="12"/>
      <c r="C21303" s="12"/>
    </row>
    <row r="21304" spans="1:3" x14ac:dyDescent="0.35">
      <c r="A21304" s="12"/>
      <c r="B21304" s="12"/>
      <c r="C21304" s="12"/>
    </row>
    <row r="21305" spans="1:3" x14ac:dyDescent="0.35">
      <c r="A21305" s="12"/>
      <c r="B21305" s="12"/>
      <c r="C21305" s="12"/>
    </row>
    <row r="21306" spans="1:3" x14ac:dyDescent="0.35">
      <c r="A21306" s="12"/>
      <c r="B21306" s="12"/>
      <c r="C21306" s="12"/>
    </row>
    <row r="21307" spans="1:3" x14ac:dyDescent="0.35">
      <c r="A21307" s="12"/>
      <c r="B21307" s="12"/>
      <c r="C21307" s="12"/>
    </row>
    <row r="21308" spans="1:3" x14ac:dyDescent="0.35">
      <c r="A21308" s="12"/>
      <c r="B21308" s="12"/>
      <c r="C21308" s="12"/>
    </row>
    <row r="21309" spans="1:3" x14ac:dyDescent="0.35">
      <c r="A21309" s="12"/>
      <c r="B21309" s="12"/>
      <c r="C21309" s="12"/>
    </row>
    <row r="21310" spans="1:3" x14ac:dyDescent="0.35">
      <c r="A21310" s="12"/>
      <c r="B21310" s="12"/>
      <c r="C21310" s="12"/>
    </row>
    <row r="21311" spans="1:3" x14ac:dyDescent="0.35">
      <c r="A21311" s="12"/>
      <c r="B21311" s="12"/>
      <c r="C21311" s="12"/>
    </row>
    <row r="21312" spans="1:3" x14ac:dyDescent="0.35">
      <c r="A21312" s="12"/>
      <c r="B21312" s="12"/>
      <c r="C21312" s="12"/>
    </row>
    <row r="21313" spans="1:3" x14ac:dyDescent="0.35">
      <c r="A21313" s="12"/>
      <c r="B21313" s="12"/>
      <c r="C21313" s="12"/>
    </row>
    <row r="21314" spans="1:3" x14ac:dyDescent="0.35">
      <c r="A21314" s="12"/>
      <c r="B21314" s="12"/>
      <c r="C21314" s="12"/>
    </row>
    <row r="21315" spans="1:3" x14ac:dyDescent="0.35">
      <c r="A21315" s="12"/>
      <c r="B21315" s="12"/>
      <c r="C21315" s="12"/>
    </row>
    <row r="21316" spans="1:3" x14ac:dyDescent="0.35">
      <c r="A21316" s="12"/>
      <c r="B21316" s="12"/>
      <c r="C21316" s="12"/>
    </row>
    <row r="21317" spans="1:3" x14ac:dyDescent="0.35">
      <c r="A21317" s="12"/>
      <c r="B21317" s="12"/>
      <c r="C21317" s="12"/>
    </row>
    <row r="21318" spans="1:3" x14ac:dyDescent="0.35">
      <c r="A21318" s="12"/>
      <c r="B21318" s="12"/>
      <c r="C21318" s="12"/>
    </row>
    <row r="21319" spans="1:3" x14ac:dyDescent="0.35">
      <c r="A21319" s="12"/>
      <c r="B21319" s="12"/>
      <c r="C21319" s="12"/>
    </row>
    <row r="21320" spans="1:3" x14ac:dyDescent="0.35">
      <c r="A21320" s="12"/>
      <c r="B21320" s="12"/>
      <c r="C21320" s="12"/>
    </row>
    <row r="21321" spans="1:3" x14ac:dyDescent="0.35">
      <c r="A21321" s="12"/>
      <c r="B21321" s="12"/>
      <c r="C21321" s="12"/>
    </row>
    <row r="21322" spans="1:3" x14ac:dyDescent="0.35">
      <c r="A21322" s="12"/>
      <c r="B21322" s="12"/>
      <c r="C21322" s="12"/>
    </row>
    <row r="21323" spans="1:3" x14ac:dyDescent="0.35">
      <c r="A21323" s="12"/>
      <c r="B21323" s="12"/>
      <c r="C21323" s="12"/>
    </row>
    <row r="21324" spans="1:3" x14ac:dyDescent="0.35">
      <c r="A21324" s="12"/>
      <c r="B21324" s="12"/>
      <c r="C21324" s="12"/>
    </row>
    <row r="21325" spans="1:3" x14ac:dyDescent="0.35">
      <c r="A21325" s="12"/>
      <c r="B21325" s="12"/>
      <c r="C21325" s="12"/>
    </row>
    <row r="21326" spans="1:3" x14ac:dyDescent="0.35">
      <c r="A21326" s="12"/>
      <c r="B21326" s="12"/>
      <c r="C21326" s="12"/>
    </row>
    <row r="21327" spans="1:3" x14ac:dyDescent="0.35">
      <c r="A21327" s="12"/>
      <c r="B21327" s="12"/>
      <c r="C21327" s="12"/>
    </row>
    <row r="21328" spans="1:3" x14ac:dyDescent="0.35">
      <c r="A21328" s="12"/>
      <c r="B21328" s="12"/>
      <c r="C21328" s="12"/>
    </row>
    <row r="21329" spans="1:3" x14ac:dyDescent="0.35">
      <c r="A21329" s="12"/>
      <c r="B21329" s="12"/>
      <c r="C21329" s="12"/>
    </row>
    <row r="21330" spans="1:3" x14ac:dyDescent="0.35">
      <c r="A21330" s="12"/>
      <c r="B21330" s="12"/>
      <c r="C21330" s="12"/>
    </row>
    <row r="21331" spans="1:3" x14ac:dyDescent="0.35">
      <c r="A21331" s="12"/>
      <c r="B21331" s="12"/>
      <c r="C21331" s="12"/>
    </row>
    <row r="21332" spans="1:3" x14ac:dyDescent="0.35">
      <c r="A21332" s="12"/>
      <c r="B21332" s="12"/>
      <c r="C21332" s="12"/>
    </row>
    <row r="21333" spans="1:3" x14ac:dyDescent="0.35">
      <c r="A21333" s="12"/>
      <c r="B21333" s="12"/>
      <c r="C21333" s="12"/>
    </row>
    <row r="21334" spans="1:3" x14ac:dyDescent="0.35">
      <c r="A21334" s="12"/>
      <c r="B21334" s="12"/>
      <c r="C21334" s="12"/>
    </row>
    <row r="21335" spans="1:3" x14ac:dyDescent="0.35">
      <c r="A21335" s="12"/>
      <c r="B21335" s="12"/>
      <c r="C21335" s="12"/>
    </row>
    <row r="21336" spans="1:3" x14ac:dyDescent="0.35">
      <c r="A21336" s="12"/>
      <c r="B21336" s="12"/>
      <c r="C21336" s="12"/>
    </row>
    <row r="21337" spans="1:3" x14ac:dyDescent="0.35">
      <c r="A21337" s="12"/>
      <c r="B21337" s="12"/>
      <c r="C21337" s="12"/>
    </row>
    <row r="21338" spans="1:3" x14ac:dyDescent="0.35">
      <c r="A21338" s="12"/>
      <c r="B21338" s="12"/>
      <c r="C21338" s="12"/>
    </row>
    <row r="21339" spans="1:3" x14ac:dyDescent="0.35">
      <c r="A21339" s="12"/>
      <c r="B21339" s="12"/>
      <c r="C21339" s="12"/>
    </row>
    <row r="21340" spans="1:3" x14ac:dyDescent="0.35">
      <c r="A21340" s="12"/>
      <c r="B21340" s="12"/>
      <c r="C21340" s="12"/>
    </row>
    <row r="21341" spans="1:3" x14ac:dyDescent="0.35">
      <c r="A21341" s="12"/>
      <c r="B21341" s="12"/>
      <c r="C21341" s="12"/>
    </row>
    <row r="21342" spans="1:3" x14ac:dyDescent="0.35">
      <c r="A21342" s="12"/>
      <c r="B21342" s="12"/>
      <c r="C21342" s="12"/>
    </row>
    <row r="21343" spans="1:3" x14ac:dyDescent="0.35">
      <c r="A21343" s="12"/>
      <c r="B21343" s="12"/>
      <c r="C21343" s="12"/>
    </row>
    <row r="21344" spans="1:3" x14ac:dyDescent="0.35">
      <c r="A21344" s="12"/>
      <c r="B21344" s="12"/>
      <c r="C21344" s="12"/>
    </row>
    <row r="21345" spans="1:3" x14ac:dyDescent="0.35">
      <c r="A21345" s="12"/>
      <c r="B21345" s="12"/>
      <c r="C21345" s="12"/>
    </row>
    <row r="21346" spans="1:3" x14ac:dyDescent="0.35">
      <c r="A21346" s="12"/>
      <c r="B21346" s="12"/>
      <c r="C21346" s="12"/>
    </row>
    <row r="21347" spans="1:3" x14ac:dyDescent="0.35">
      <c r="A21347" s="12"/>
      <c r="B21347" s="12"/>
      <c r="C21347" s="12"/>
    </row>
    <row r="21348" spans="1:3" x14ac:dyDescent="0.35">
      <c r="A21348" s="12"/>
      <c r="B21348" s="12"/>
      <c r="C21348" s="12"/>
    </row>
    <row r="21349" spans="1:3" x14ac:dyDescent="0.35">
      <c r="A21349" s="12"/>
      <c r="B21349" s="12"/>
      <c r="C21349" s="12"/>
    </row>
    <row r="21350" spans="1:3" x14ac:dyDescent="0.35">
      <c r="A21350" s="12"/>
      <c r="B21350" s="12"/>
      <c r="C21350" s="12"/>
    </row>
    <row r="21351" spans="1:3" x14ac:dyDescent="0.35">
      <c r="A21351" s="12"/>
      <c r="B21351" s="12"/>
      <c r="C21351" s="12"/>
    </row>
    <row r="21352" spans="1:3" x14ac:dyDescent="0.35">
      <c r="A21352" s="12"/>
      <c r="B21352" s="12"/>
      <c r="C21352" s="12"/>
    </row>
    <row r="21353" spans="1:3" x14ac:dyDescent="0.35">
      <c r="A21353" s="12"/>
      <c r="B21353" s="12"/>
      <c r="C21353" s="12"/>
    </row>
    <row r="21354" spans="1:3" x14ac:dyDescent="0.35">
      <c r="A21354" s="12"/>
      <c r="B21354" s="12"/>
      <c r="C21354" s="12"/>
    </row>
    <row r="21355" spans="1:3" x14ac:dyDescent="0.35">
      <c r="A21355" s="12"/>
      <c r="B21355" s="12"/>
      <c r="C21355" s="12"/>
    </row>
    <row r="21356" spans="1:3" x14ac:dyDescent="0.35">
      <c r="A21356" s="12"/>
      <c r="B21356" s="12"/>
      <c r="C21356" s="12"/>
    </row>
    <row r="21357" spans="1:3" x14ac:dyDescent="0.35">
      <c r="A21357" s="12"/>
      <c r="B21357" s="12"/>
      <c r="C21357" s="12"/>
    </row>
    <row r="21358" spans="1:3" x14ac:dyDescent="0.35">
      <c r="A21358" s="12"/>
      <c r="B21358" s="12"/>
      <c r="C21358" s="12"/>
    </row>
    <row r="21359" spans="1:3" x14ac:dyDescent="0.35">
      <c r="A21359" s="12"/>
      <c r="B21359" s="12"/>
      <c r="C21359" s="12"/>
    </row>
    <row r="21360" spans="1:3" x14ac:dyDescent="0.35">
      <c r="A21360" s="12"/>
      <c r="B21360" s="12"/>
      <c r="C21360" s="12"/>
    </row>
    <row r="21361" spans="1:3" x14ac:dyDescent="0.35">
      <c r="A21361" s="12"/>
      <c r="B21361" s="12"/>
      <c r="C21361" s="12"/>
    </row>
    <row r="21362" spans="1:3" x14ac:dyDescent="0.35">
      <c r="A21362" s="12"/>
      <c r="B21362" s="12"/>
      <c r="C21362" s="12"/>
    </row>
    <row r="21363" spans="1:3" x14ac:dyDescent="0.35">
      <c r="A21363" s="12"/>
      <c r="B21363" s="12"/>
      <c r="C21363" s="12"/>
    </row>
    <row r="21364" spans="1:3" x14ac:dyDescent="0.35">
      <c r="A21364" s="12"/>
      <c r="B21364" s="12"/>
      <c r="C21364" s="12"/>
    </row>
    <row r="21365" spans="1:3" x14ac:dyDescent="0.35">
      <c r="A21365" s="12"/>
      <c r="B21365" s="12"/>
      <c r="C21365" s="12"/>
    </row>
    <row r="21366" spans="1:3" x14ac:dyDescent="0.35">
      <c r="A21366" s="12"/>
      <c r="B21366" s="12"/>
      <c r="C21366" s="12"/>
    </row>
    <row r="21367" spans="1:3" x14ac:dyDescent="0.35">
      <c r="A21367" s="12"/>
      <c r="B21367" s="12"/>
      <c r="C21367" s="12"/>
    </row>
    <row r="21368" spans="1:3" x14ac:dyDescent="0.35">
      <c r="A21368" s="12"/>
      <c r="B21368" s="12"/>
      <c r="C21368" s="12"/>
    </row>
    <row r="21369" spans="1:3" x14ac:dyDescent="0.35">
      <c r="A21369" s="12"/>
      <c r="B21369" s="12"/>
      <c r="C21369" s="12"/>
    </row>
    <row r="21370" spans="1:3" x14ac:dyDescent="0.35">
      <c r="A21370" s="12"/>
      <c r="B21370" s="12"/>
      <c r="C21370" s="12"/>
    </row>
    <row r="21371" spans="1:3" x14ac:dyDescent="0.35">
      <c r="A21371" s="12"/>
      <c r="B21371" s="12"/>
      <c r="C21371" s="12"/>
    </row>
    <row r="21372" spans="1:3" x14ac:dyDescent="0.35">
      <c r="A21372" s="12"/>
      <c r="B21372" s="12"/>
      <c r="C21372" s="12"/>
    </row>
    <row r="21373" spans="1:3" x14ac:dyDescent="0.35">
      <c r="A21373" s="12"/>
      <c r="B21373" s="12"/>
      <c r="C21373" s="12"/>
    </row>
    <row r="21374" spans="1:3" x14ac:dyDescent="0.35">
      <c r="A21374" s="12"/>
      <c r="B21374" s="12"/>
      <c r="C21374" s="12"/>
    </row>
    <row r="21375" spans="1:3" x14ac:dyDescent="0.35">
      <c r="A21375" s="12"/>
      <c r="B21375" s="12"/>
      <c r="C21375" s="12"/>
    </row>
    <row r="21376" spans="1:3" x14ac:dyDescent="0.35">
      <c r="A21376" s="12"/>
      <c r="B21376" s="12"/>
      <c r="C21376" s="12"/>
    </row>
    <row r="21377" spans="1:3" x14ac:dyDescent="0.35">
      <c r="A21377" s="12"/>
      <c r="B21377" s="12"/>
      <c r="C21377" s="12"/>
    </row>
    <row r="21378" spans="1:3" x14ac:dyDescent="0.35">
      <c r="A21378" s="12"/>
      <c r="B21378" s="12"/>
      <c r="C21378" s="12"/>
    </row>
    <row r="21379" spans="1:3" x14ac:dyDescent="0.35">
      <c r="A21379" s="12"/>
      <c r="B21379" s="12"/>
      <c r="C21379" s="12"/>
    </row>
    <row r="21380" spans="1:3" x14ac:dyDescent="0.35">
      <c r="A21380" s="12"/>
      <c r="B21380" s="12"/>
      <c r="C21380" s="12"/>
    </row>
    <row r="21381" spans="1:3" x14ac:dyDescent="0.35">
      <c r="A21381" s="12"/>
      <c r="B21381" s="12"/>
      <c r="C21381" s="12"/>
    </row>
    <row r="21382" spans="1:3" x14ac:dyDescent="0.35">
      <c r="A21382" s="12"/>
      <c r="B21382" s="12"/>
      <c r="C21382" s="12"/>
    </row>
    <row r="21383" spans="1:3" x14ac:dyDescent="0.35">
      <c r="A21383" s="12"/>
      <c r="B21383" s="12"/>
      <c r="C21383" s="12"/>
    </row>
    <row r="21384" spans="1:3" x14ac:dyDescent="0.35">
      <c r="A21384" s="12"/>
      <c r="B21384" s="12"/>
      <c r="C21384" s="12"/>
    </row>
    <row r="21385" spans="1:3" x14ac:dyDescent="0.35">
      <c r="A21385" s="12"/>
      <c r="B21385" s="12"/>
      <c r="C21385" s="12"/>
    </row>
    <row r="21386" spans="1:3" x14ac:dyDescent="0.35">
      <c r="A21386" s="12"/>
      <c r="B21386" s="12"/>
      <c r="C21386" s="12"/>
    </row>
    <row r="21387" spans="1:3" x14ac:dyDescent="0.35">
      <c r="A21387" s="12"/>
      <c r="B21387" s="12"/>
      <c r="C21387" s="12"/>
    </row>
    <row r="21388" spans="1:3" x14ac:dyDescent="0.35">
      <c r="A21388" s="12"/>
      <c r="B21388" s="12"/>
      <c r="C21388" s="12"/>
    </row>
    <row r="21389" spans="1:3" x14ac:dyDescent="0.35">
      <c r="A21389" s="12"/>
      <c r="B21389" s="12"/>
      <c r="C21389" s="12"/>
    </row>
    <row r="21390" spans="1:3" x14ac:dyDescent="0.35">
      <c r="A21390" s="12"/>
      <c r="B21390" s="12"/>
      <c r="C21390" s="12"/>
    </row>
    <row r="21391" spans="1:3" x14ac:dyDescent="0.35">
      <c r="A21391" s="12"/>
      <c r="B21391" s="12"/>
      <c r="C21391" s="12"/>
    </row>
    <row r="21392" spans="1:3" x14ac:dyDescent="0.35">
      <c r="A21392" s="12"/>
      <c r="B21392" s="12"/>
      <c r="C21392" s="12"/>
    </row>
    <row r="21393" spans="1:3" x14ac:dyDescent="0.35">
      <c r="A21393" s="12"/>
      <c r="B21393" s="12"/>
      <c r="C21393" s="12"/>
    </row>
    <row r="21394" spans="1:3" x14ac:dyDescent="0.35">
      <c r="A21394" s="12"/>
      <c r="B21394" s="12"/>
      <c r="C21394" s="12"/>
    </row>
    <row r="21395" spans="1:3" x14ac:dyDescent="0.35">
      <c r="A21395" s="12"/>
      <c r="B21395" s="12"/>
      <c r="C21395" s="12"/>
    </row>
    <row r="21396" spans="1:3" x14ac:dyDescent="0.35">
      <c r="A21396" s="12"/>
      <c r="B21396" s="12"/>
      <c r="C21396" s="12"/>
    </row>
    <row r="21397" spans="1:3" x14ac:dyDescent="0.35">
      <c r="A21397" s="12"/>
      <c r="B21397" s="12"/>
      <c r="C21397" s="12"/>
    </row>
    <row r="21398" spans="1:3" x14ac:dyDescent="0.35">
      <c r="A21398" s="12"/>
      <c r="B21398" s="12"/>
      <c r="C21398" s="12"/>
    </row>
    <row r="21399" spans="1:3" x14ac:dyDescent="0.35">
      <c r="A21399" s="12"/>
      <c r="B21399" s="12"/>
      <c r="C21399" s="12"/>
    </row>
    <row r="21400" spans="1:3" x14ac:dyDescent="0.35">
      <c r="A21400" s="12"/>
      <c r="B21400" s="12"/>
      <c r="C21400" s="12"/>
    </row>
    <row r="21401" spans="1:3" x14ac:dyDescent="0.35">
      <c r="A21401" s="12"/>
      <c r="B21401" s="12"/>
      <c r="C21401" s="12"/>
    </row>
    <row r="21402" spans="1:3" x14ac:dyDescent="0.35">
      <c r="A21402" s="12"/>
      <c r="B21402" s="12"/>
      <c r="C21402" s="12"/>
    </row>
    <row r="21403" spans="1:3" x14ac:dyDescent="0.35">
      <c r="A21403" s="12"/>
      <c r="B21403" s="12"/>
      <c r="C21403" s="12"/>
    </row>
    <row r="21404" spans="1:3" x14ac:dyDescent="0.35">
      <c r="A21404" s="12"/>
      <c r="B21404" s="12"/>
      <c r="C21404" s="12"/>
    </row>
    <row r="21405" spans="1:3" x14ac:dyDescent="0.35">
      <c r="A21405" s="12"/>
      <c r="B21405" s="12"/>
      <c r="C21405" s="12"/>
    </row>
    <row r="21406" spans="1:3" x14ac:dyDescent="0.35">
      <c r="A21406" s="12"/>
      <c r="B21406" s="12"/>
      <c r="C21406" s="12"/>
    </row>
    <row r="21407" spans="1:3" x14ac:dyDescent="0.35">
      <c r="A21407" s="12"/>
      <c r="B21407" s="12"/>
      <c r="C21407" s="12"/>
    </row>
    <row r="21408" spans="1:3" x14ac:dyDescent="0.35">
      <c r="A21408" s="12"/>
      <c r="B21408" s="12"/>
      <c r="C21408" s="12"/>
    </row>
    <row r="21409" spans="1:3" x14ac:dyDescent="0.35">
      <c r="A21409" s="12"/>
      <c r="B21409" s="12"/>
      <c r="C21409" s="12"/>
    </row>
    <row r="21410" spans="1:3" x14ac:dyDescent="0.35">
      <c r="A21410" s="12"/>
      <c r="B21410" s="12"/>
      <c r="C21410" s="12"/>
    </row>
    <row r="21411" spans="1:3" x14ac:dyDescent="0.35">
      <c r="A21411" s="12"/>
      <c r="B21411" s="12"/>
      <c r="C21411" s="12"/>
    </row>
    <row r="21412" spans="1:3" x14ac:dyDescent="0.35">
      <c r="A21412" s="12"/>
      <c r="B21412" s="12"/>
      <c r="C21412" s="12"/>
    </row>
    <row r="21413" spans="1:3" x14ac:dyDescent="0.35">
      <c r="A21413" s="12"/>
      <c r="B21413" s="12"/>
      <c r="C21413" s="12"/>
    </row>
    <row r="21414" spans="1:3" x14ac:dyDescent="0.35">
      <c r="A21414" s="12"/>
      <c r="B21414" s="12"/>
      <c r="C21414" s="12"/>
    </row>
    <row r="21415" spans="1:3" x14ac:dyDescent="0.35">
      <c r="A21415" s="12"/>
      <c r="B21415" s="12"/>
      <c r="C21415" s="12"/>
    </row>
    <row r="21416" spans="1:3" x14ac:dyDescent="0.35">
      <c r="A21416" s="12"/>
      <c r="B21416" s="12"/>
      <c r="C21416" s="12"/>
    </row>
    <row r="21417" spans="1:3" x14ac:dyDescent="0.35">
      <c r="A21417" s="12"/>
      <c r="B21417" s="12"/>
      <c r="C21417" s="12"/>
    </row>
    <row r="21418" spans="1:3" x14ac:dyDescent="0.35">
      <c r="A21418" s="12"/>
      <c r="B21418" s="12"/>
      <c r="C21418" s="12"/>
    </row>
    <row r="21419" spans="1:3" x14ac:dyDescent="0.35">
      <c r="A21419" s="12"/>
      <c r="B21419" s="12"/>
      <c r="C21419" s="12"/>
    </row>
    <row r="21420" spans="1:3" x14ac:dyDescent="0.35">
      <c r="A21420" s="12"/>
      <c r="B21420" s="12"/>
      <c r="C21420" s="12"/>
    </row>
    <row r="21421" spans="1:3" x14ac:dyDescent="0.35">
      <c r="A21421" s="12"/>
      <c r="B21421" s="12"/>
      <c r="C21421" s="12"/>
    </row>
    <row r="21422" spans="1:3" x14ac:dyDescent="0.35">
      <c r="A21422" s="12"/>
      <c r="B21422" s="12"/>
      <c r="C21422" s="12"/>
    </row>
    <row r="21423" spans="1:3" x14ac:dyDescent="0.35">
      <c r="A21423" s="12"/>
      <c r="B21423" s="12"/>
      <c r="C21423" s="12"/>
    </row>
    <row r="21424" spans="1:3" x14ac:dyDescent="0.35">
      <c r="A21424" s="12"/>
      <c r="B21424" s="12"/>
      <c r="C21424" s="12"/>
    </row>
    <row r="21425" spans="1:3" x14ac:dyDescent="0.35">
      <c r="A21425" s="12"/>
      <c r="B21425" s="12"/>
      <c r="C21425" s="12"/>
    </row>
    <row r="21426" spans="1:3" x14ac:dyDescent="0.35">
      <c r="A21426" s="12"/>
      <c r="B21426" s="12"/>
      <c r="C21426" s="12"/>
    </row>
    <row r="21427" spans="1:3" x14ac:dyDescent="0.35">
      <c r="A21427" s="12"/>
      <c r="B21427" s="12"/>
      <c r="C21427" s="12"/>
    </row>
    <row r="21428" spans="1:3" x14ac:dyDescent="0.35">
      <c r="A21428" s="12"/>
      <c r="B21428" s="12"/>
      <c r="C21428" s="12"/>
    </row>
    <row r="21429" spans="1:3" x14ac:dyDescent="0.35">
      <c r="A21429" s="12"/>
      <c r="B21429" s="12"/>
      <c r="C21429" s="12"/>
    </row>
    <row r="21430" spans="1:3" x14ac:dyDescent="0.35">
      <c r="A21430" s="12"/>
      <c r="B21430" s="12"/>
      <c r="C21430" s="12"/>
    </row>
    <row r="21431" spans="1:3" x14ac:dyDescent="0.35">
      <c r="A21431" s="12"/>
      <c r="B21431" s="12"/>
      <c r="C21431" s="12"/>
    </row>
    <row r="21432" spans="1:3" x14ac:dyDescent="0.35">
      <c r="A21432" s="12"/>
      <c r="B21432" s="12"/>
      <c r="C21432" s="12"/>
    </row>
    <row r="21433" spans="1:3" x14ac:dyDescent="0.35">
      <c r="A21433" s="12"/>
      <c r="B21433" s="12"/>
      <c r="C21433" s="12"/>
    </row>
    <row r="21434" spans="1:3" x14ac:dyDescent="0.35">
      <c r="A21434" s="12"/>
      <c r="B21434" s="12"/>
      <c r="C21434" s="12"/>
    </row>
    <row r="21435" spans="1:3" x14ac:dyDescent="0.35">
      <c r="A21435" s="12"/>
      <c r="B21435" s="12"/>
      <c r="C21435" s="12"/>
    </row>
    <row r="21436" spans="1:3" x14ac:dyDescent="0.35">
      <c r="A21436" s="12"/>
      <c r="B21436" s="12"/>
      <c r="C21436" s="12"/>
    </row>
    <row r="21437" spans="1:3" x14ac:dyDescent="0.35">
      <c r="A21437" s="12"/>
      <c r="B21437" s="12"/>
      <c r="C21437" s="12"/>
    </row>
    <row r="21438" spans="1:3" x14ac:dyDescent="0.35">
      <c r="A21438" s="12"/>
      <c r="B21438" s="12"/>
      <c r="C21438" s="12"/>
    </row>
    <row r="21439" spans="1:3" x14ac:dyDescent="0.35">
      <c r="A21439" s="12"/>
      <c r="B21439" s="12"/>
      <c r="C21439" s="12"/>
    </row>
    <row r="21440" spans="1:3" x14ac:dyDescent="0.35">
      <c r="A21440" s="12"/>
      <c r="B21440" s="12"/>
      <c r="C21440" s="12"/>
    </row>
    <row r="21441" spans="1:3" x14ac:dyDescent="0.35">
      <c r="A21441" s="12"/>
      <c r="B21441" s="12"/>
      <c r="C21441" s="12"/>
    </row>
    <row r="21442" spans="1:3" x14ac:dyDescent="0.35">
      <c r="A21442" s="12"/>
      <c r="B21442" s="12"/>
      <c r="C21442" s="12"/>
    </row>
    <row r="21443" spans="1:3" x14ac:dyDescent="0.35">
      <c r="A21443" s="12"/>
      <c r="B21443" s="12"/>
      <c r="C21443" s="12"/>
    </row>
    <row r="21444" spans="1:3" x14ac:dyDescent="0.35">
      <c r="A21444" s="12"/>
      <c r="B21444" s="12"/>
      <c r="C21444" s="12"/>
    </row>
    <row r="21445" spans="1:3" x14ac:dyDescent="0.35">
      <c r="A21445" s="12"/>
      <c r="B21445" s="12"/>
      <c r="C21445" s="12"/>
    </row>
    <row r="21446" spans="1:3" x14ac:dyDescent="0.35">
      <c r="A21446" s="12"/>
      <c r="B21446" s="12"/>
      <c r="C21446" s="12"/>
    </row>
    <row r="21447" spans="1:3" x14ac:dyDescent="0.35">
      <c r="A21447" s="12"/>
      <c r="B21447" s="12"/>
      <c r="C21447" s="12"/>
    </row>
    <row r="21448" spans="1:3" x14ac:dyDescent="0.35">
      <c r="A21448" s="12"/>
      <c r="B21448" s="12"/>
      <c r="C21448" s="12"/>
    </row>
    <row r="21449" spans="1:3" x14ac:dyDescent="0.35">
      <c r="A21449" s="12"/>
      <c r="B21449" s="12"/>
      <c r="C21449" s="12"/>
    </row>
    <row r="21450" spans="1:3" x14ac:dyDescent="0.35">
      <c r="A21450" s="12"/>
      <c r="B21450" s="12"/>
      <c r="C21450" s="12"/>
    </row>
    <row r="21451" spans="1:3" x14ac:dyDescent="0.35">
      <c r="A21451" s="12"/>
      <c r="B21451" s="12"/>
      <c r="C21451" s="12"/>
    </row>
    <row r="21452" spans="1:3" x14ac:dyDescent="0.35">
      <c r="A21452" s="12"/>
      <c r="B21452" s="12"/>
      <c r="C21452" s="12"/>
    </row>
    <row r="21453" spans="1:3" x14ac:dyDescent="0.35">
      <c r="A21453" s="12"/>
      <c r="B21453" s="12"/>
      <c r="C21453" s="12"/>
    </row>
    <row r="21454" spans="1:3" x14ac:dyDescent="0.35">
      <c r="A21454" s="12"/>
      <c r="B21454" s="12"/>
      <c r="C21454" s="12"/>
    </row>
    <row r="21455" spans="1:3" x14ac:dyDescent="0.35">
      <c r="A21455" s="12"/>
      <c r="B21455" s="12"/>
      <c r="C21455" s="12"/>
    </row>
    <row r="21456" spans="1:3" x14ac:dyDescent="0.35">
      <c r="A21456" s="12"/>
      <c r="B21456" s="12"/>
      <c r="C21456" s="12"/>
    </row>
    <row r="21457" spans="1:3" x14ac:dyDescent="0.35">
      <c r="A21457" s="12"/>
      <c r="B21457" s="12"/>
      <c r="C21457" s="12"/>
    </row>
    <row r="21458" spans="1:3" x14ac:dyDescent="0.35">
      <c r="A21458" s="12"/>
      <c r="B21458" s="12"/>
      <c r="C21458" s="12"/>
    </row>
    <row r="21459" spans="1:3" x14ac:dyDescent="0.35">
      <c r="A21459" s="12"/>
      <c r="B21459" s="12"/>
      <c r="C21459" s="12"/>
    </row>
    <row r="21460" spans="1:3" x14ac:dyDescent="0.35">
      <c r="A21460" s="12"/>
      <c r="B21460" s="12"/>
      <c r="C21460" s="12"/>
    </row>
    <row r="21461" spans="1:3" x14ac:dyDescent="0.35">
      <c r="A21461" s="12"/>
      <c r="B21461" s="12"/>
      <c r="C21461" s="12"/>
    </row>
    <row r="21462" spans="1:3" x14ac:dyDescent="0.35">
      <c r="A21462" s="12"/>
      <c r="B21462" s="12"/>
      <c r="C21462" s="12"/>
    </row>
    <row r="21463" spans="1:3" x14ac:dyDescent="0.35">
      <c r="A21463" s="12"/>
      <c r="B21463" s="12"/>
      <c r="C21463" s="12"/>
    </row>
    <row r="21464" spans="1:3" x14ac:dyDescent="0.35">
      <c r="A21464" s="12"/>
      <c r="B21464" s="12"/>
      <c r="C21464" s="12"/>
    </row>
    <row r="21465" spans="1:3" x14ac:dyDescent="0.35">
      <c r="A21465" s="12"/>
      <c r="B21465" s="12"/>
      <c r="C21465" s="12"/>
    </row>
    <row r="21466" spans="1:3" x14ac:dyDescent="0.35">
      <c r="A21466" s="12"/>
      <c r="B21466" s="12"/>
      <c r="C21466" s="12"/>
    </row>
    <row r="21467" spans="1:3" x14ac:dyDescent="0.35">
      <c r="A21467" s="12"/>
      <c r="B21467" s="12"/>
      <c r="C21467" s="12"/>
    </row>
    <row r="21468" spans="1:3" x14ac:dyDescent="0.35">
      <c r="A21468" s="12"/>
      <c r="B21468" s="12"/>
      <c r="C21468" s="12"/>
    </row>
    <row r="21469" spans="1:3" x14ac:dyDescent="0.35">
      <c r="A21469" s="12"/>
      <c r="B21469" s="12"/>
      <c r="C21469" s="12"/>
    </row>
    <row r="21470" spans="1:3" x14ac:dyDescent="0.35">
      <c r="A21470" s="12"/>
      <c r="B21470" s="12"/>
      <c r="C21470" s="12"/>
    </row>
    <row r="21471" spans="1:3" x14ac:dyDescent="0.35">
      <c r="A21471" s="12"/>
      <c r="B21471" s="12"/>
      <c r="C21471" s="12"/>
    </row>
    <row r="21472" spans="1:3" x14ac:dyDescent="0.35">
      <c r="A21472" s="12"/>
      <c r="B21472" s="12"/>
      <c r="C21472" s="12"/>
    </row>
    <row r="21473" spans="1:3" x14ac:dyDescent="0.35">
      <c r="A21473" s="12"/>
      <c r="B21473" s="12"/>
      <c r="C21473" s="12"/>
    </row>
    <row r="21474" spans="1:3" x14ac:dyDescent="0.35">
      <c r="A21474" s="12"/>
      <c r="B21474" s="12"/>
      <c r="C21474" s="12"/>
    </row>
    <row r="21475" spans="1:3" x14ac:dyDescent="0.35">
      <c r="A21475" s="12"/>
      <c r="B21475" s="12"/>
      <c r="C21475" s="12"/>
    </row>
    <row r="21476" spans="1:3" x14ac:dyDescent="0.35">
      <c r="A21476" s="12"/>
      <c r="B21476" s="12"/>
      <c r="C21476" s="12"/>
    </row>
    <row r="21477" spans="1:3" x14ac:dyDescent="0.35">
      <c r="A21477" s="12"/>
      <c r="B21477" s="12"/>
      <c r="C21477" s="12"/>
    </row>
    <row r="21478" spans="1:3" x14ac:dyDescent="0.35">
      <c r="A21478" s="12"/>
      <c r="B21478" s="12"/>
      <c r="C21478" s="12"/>
    </row>
    <row r="21479" spans="1:3" x14ac:dyDescent="0.35">
      <c r="A21479" s="12"/>
      <c r="B21479" s="12"/>
      <c r="C21479" s="12"/>
    </row>
    <row r="21480" spans="1:3" x14ac:dyDescent="0.35">
      <c r="A21480" s="12"/>
      <c r="B21480" s="12"/>
      <c r="C21480" s="12"/>
    </row>
    <row r="21481" spans="1:3" x14ac:dyDescent="0.35">
      <c r="A21481" s="12"/>
      <c r="B21481" s="12"/>
      <c r="C21481" s="12"/>
    </row>
    <row r="21482" spans="1:3" x14ac:dyDescent="0.35">
      <c r="A21482" s="12"/>
      <c r="B21482" s="12"/>
      <c r="C21482" s="12"/>
    </row>
    <row r="21483" spans="1:3" x14ac:dyDescent="0.35">
      <c r="A21483" s="12"/>
      <c r="B21483" s="12"/>
      <c r="C21483" s="12"/>
    </row>
    <row r="21484" spans="1:3" x14ac:dyDescent="0.35">
      <c r="A21484" s="12"/>
      <c r="B21484" s="12"/>
      <c r="C21484" s="12"/>
    </row>
    <row r="21485" spans="1:3" x14ac:dyDescent="0.35">
      <c r="A21485" s="12"/>
      <c r="B21485" s="12"/>
      <c r="C21485" s="12"/>
    </row>
    <row r="21486" spans="1:3" x14ac:dyDescent="0.35">
      <c r="A21486" s="12"/>
      <c r="B21486" s="12"/>
      <c r="C21486" s="12"/>
    </row>
    <row r="21487" spans="1:3" x14ac:dyDescent="0.35">
      <c r="A21487" s="12"/>
      <c r="B21487" s="12"/>
      <c r="C21487" s="12"/>
    </row>
    <row r="21488" spans="1:3" x14ac:dyDescent="0.35">
      <c r="A21488" s="12"/>
      <c r="B21488" s="12"/>
      <c r="C21488" s="12"/>
    </row>
    <row r="21489" spans="1:3" x14ac:dyDescent="0.35">
      <c r="A21489" s="12"/>
      <c r="B21489" s="12"/>
      <c r="C21489" s="12"/>
    </row>
    <row r="21490" spans="1:3" x14ac:dyDescent="0.35">
      <c r="A21490" s="12"/>
      <c r="B21490" s="12"/>
      <c r="C21490" s="12"/>
    </row>
    <row r="21491" spans="1:3" x14ac:dyDescent="0.35">
      <c r="A21491" s="12"/>
      <c r="B21491" s="12"/>
      <c r="C21491" s="12"/>
    </row>
    <row r="21492" spans="1:3" x14ac:dyDescent="0.35">
      <c r="A21492" s="12"/>
      <c r="B21492" s="12"/>
      <c r="C21492" s="12"/>
    </row>
    <row r="21493" spans="1:3" x14ac:dyDescent="0.35">
      <c r="A21493" s="12"/>
      <c r="B21493" s="12"/>
      <c r="C21493" s="12"/>
    </row>
    <row r="21494" spans="1:3" x14ac:dyDescent="0.35">
      <c r="A21494" s="12"/>
      <c r="B21494" s="12"/>
      <c r="C21494" s="12"/>
    </row>
    <row r="21495" spans="1:3" x14ac:dyDescent="0.35">
      <c r="A21495" s="12"/>
      <c r="B21495" s="12"/>
      <c r="C21495" s="12"/>
    </row>
    <row r="21496" spans="1:3" x14ac:dyDescent="0.35">
      <c r="A21496" s="12"/>
      <c r="B21496" s="12"/>
      <c r="C21496" s="12"/>
    </row>
    <row r="21497" spans="1:3" x14ac:dyDescent="0.35">
      <c r="A21497" s="12"/>
      <c r="B21497" s="12"/>
      <c r="C21497" s="12"/>
    </row>
    <row r="21498" spans="1:3" x14ac:dyDescent="0.35">
      <c r="A21498" s="12"/>
      <c r="B21498" s="12"/>
      <c r="C21498" s="12"/>
    </row>
    <row r="21499" spans="1:3" x14ac:dyDescent="0.35">
      <c r="A21499" s="12"/>
      <c r="B21499" s="12"/>
      <c r="C21499" s="12"/>
    </row>
    <row r="21500" spans="1:3" x14ac:dyDescent="0.35">
      <c r="A21500" s="12"/>
      <c r="B21500" s="12"/>
      <c r="C21500" s="12"/>
    </row>
    <row r="21501" spans="1:3" x14ac:dyDescent="0.35">
      <c r="A21501" s="12"/>
      <c r="B21501" s="12"/>
      <c r="C21501" s="12"/>
    </row>
    <row r="21502" spans="1:3" x14ac:dyDescent="0.35">
      <c r="A21502" s="12"/>
      <c r="B21502" s="12"/>
      <c r="C21502" s="12"/>
    </row>
    <row r="21503" spans="1:3" x14ac:dyDescent="0.35">
      <c r="A21503" s="12"/>
      <c r="B21503" s="12"/>
      <c r="C21503" s="12"/>
    </row>
    <row r="21504" spans="1:3" x14ac:dyDescent="0.35">
      <c r="A21504" s="12"/>
      <c r="B21504" s="12"/>
      <c r="C21504" s="12"/>
    </row>
    <row r="21505" spans="1:3" x14ac:dyDescent="0.35">
      <c r="A21505" s="12"/>
      <c r="B21505" s="12"/>
      <c r="C21505" s="12"/>
    </row>
    <row r="21506" spans="1:3" x14ac:dyDescent="0.35">
      <c r="A21506" s="12"/>
      <c r="B21506" s="12"/>
      <c r="C21506" s="12"/>
    </row>
    <row r="21507" spans="1:3" x14ac:dyDescent="0.35">
      <c r="A21507" s="12"/>
      <c r="B21507" s="12"/>
      <c r="C21507" s="12"/>
    </row>
    <row r="21508" spans="1:3" x14ac:dyDescent="0.35">
      <c r="A21508" s="12"/>
      <c r="B21508" s="12"/>
      <c r="C21508" s="12"/>
    </row>
    <row r="21509" spans="1:3" x14ac:dyDescent="0.35">
      <c r="A21509" s="12"/>
      <c r="B21509" s="12"/>
      <c r="C21509" s="12"/>
    </row>
    <row r="21510" spans="1:3" x14ac:dyDescent="0.35">
      <c r="A21510" s="12"/>
      <c r="B21510" s="12"/>
      <c r="C21510" s="12"/>
    </row>
    <row r="21511" spans="1:3" x14ac:dyDescent="0.35">
      <c r="A21511" s="12"/>
      <c r="B21511" s="12"/>
      <c r="C21511" s="12"/>
    </row>
    <row r="21512" spans="1:3" x14ac:dyDescent="0.35">
      <c r="A21512" s="12"/>
      <c r="B21512" s="12"/>
      <c r="C21512" s="12"/>
    </row>
    <row r="21513" spans="1:3" x14ac:dyDescent="0.35">
      <c r="A21513" s="12"/>
      <c r="B21513" s="12"/>
      <c r="C21513" s="12"/>
    </row>
    <row r="21514" spans="1:3" x14ac:dyDescent="0.35">
      <c r="A21514" s="12"/>
      <c r="B21514" s="12"/>
      <c r="C21514" s="12"/>
    </row>
    <row r="21515" spans="1:3" x14ac:dyDescent="0.35">
      <c r="A21515" s="12"/>
      <c r="B21515" s="12"/>
      <c r="C21515" s="12"/>
    </row>
    <row r="21516" spans="1:3" x14ac:dyDescent="0.35">
      <c r="A21516" s="12"/>
      <c r="B21516" s="12"/>
      <c r="C21516" s="12"/>
    </row>
    <row r="21517" spans="1:3" x14ac:dyDescent="0.35">
      <c r="A21517" s="12"/>
      <c r="B21517" s="12"/>
      <c r="C21517" s="12"/>
    </row>
    <row r="21518" spans="1:3" x14ac:dyDescent="0.35">
      <c r="A21518" s="12"/>
      <c r="B21518" s="12"/>
      <c r="C21518" s="12"/>
    </row>
    <row r="21519" spans="1:3" x14ac:dyDescent="0.35">
      <c r="A21519" s="12"/>
      <c r="B21519" s="12"/>
      <c r="C21519" s="12"/>
    </row>
    <row r="21520" spans="1:3" x14ac:dyDescent="0.35">
      <c r="A21520" s="12"/>
      <c r="B21520" s="12"/>
      <c r="C21520" s="12"/>
    </row>
    <row r="21521" spans="1:3" x14ac:dyDescent="0.35">
      <c r="A21521" s="12"/>
      <c r="B21521" s="12"/>
      <c r="C21521" s="12"/>
    </row>
    <row r="21522" spans="1:3" x14ac:dyDescent="0.35">
      <c r="A21522" s="12"/>
      <c r="B21522" s="12"/>
      <c r="C21522" s="12"/>
    </row>
    <row r="21523" spans="1:3" x14ac:dyDescent="0.35">
      <c r="A21523" s="12"/>
      <c r="B21523" s="12"/>
      <c r="C21523" s="12"/>
    </row>
    <row r="21524" spans="1:3" x14ac:dyDescent="0.35">
      <c r="A21524" s="12"/>
      <c r="B21524" s="12"/>
      <c r="C21524" s="12"/>
    </row>
    <row r="21525" spans="1:3" x14ac:dyDescent="0.35">
      <c r="A21525" s="12"/>
      <c r="B21525" s="12"/>
      <c r="C21525" s="12"/>
    </row>
    <row r="21526" spans="1:3" x14ac:dyDescent="0.35">
      <c r="A21526" s="12"/>
      <c r="B21526" s="12"/>
      <c r="C21526" s="12"/>
    </row>
    <row r="21527" spans="1:3" x14ac:dyDescent="0.35">
      <c r="A21527" s="12"/>
      <c r="B21527" s="12"/>
      <c r="C21527" s="12"/>
    </row>
    <row r="21528" spans="1:3" x14ac:dyDescent="0.35">
      <c r="A21528" s="12"/>
      <c r="B21528" s="12"/>
      <c r="C21528" s="12"/>
    </row>
    <row r="21529" spans="1:3" x14ac:dyDescent="0.35">
      <c r="A21529" s="12"/>
      <c r="B21529" s="12"/>
      <c r="C21529" s="12"/>
    </row>
    <row r="21530" spans="1:3" x14ac:dyDescent="0.35">
      <c r="A21530" s="12"/>
      <c r="B21530" s="12"/>
      <c r="C21530" s="12"/>
    </row>
    <row r="21531" spans="1:3" x14ac:dyDescent="0.35">
      <c r="A21531" s="12"/>
      <c r="B21531" s="12"/>
      <c r="C21531" s="12"/>
    </row>
    <row r="21532" spans="1:3" x14ac:dyDescent="0.35">
      <c r="A21532" s="12"/>
      <c r="B21532" s="12"/>
      <c r="C21532" s="12"/>
    </row>
    <row r="21533" spans="1:3" x14ac:dyDescent="0.35">
      <c r="A21533" s="12"/>
      <c r="B21533" s="12"/>
      <c r="C21533" s="12"/>
    </row>
    <row r="21534" spans="1:3" x14ac:dyDescent="0.35">
      <c r="A21534" s="12"/>
      <c r="B21534" s="12"/>
      <c r="C21534" s="12"/>
    </row>
    <row r="21535" spans="1:3" x14ac:dyDescent="0.35">
      <c r="A21535" s="12"/>
      <c r="B21535" s="12"/>
      <c r="C21535" s="12"/>
    </row>
    <row r="21536" spans="1:3" x14ac:dyDescent="0.35">
      <c r="A21536" s="12"/>
      <c r="B21536" s="12"/>
      <c r="C21536" s="12"/>
    </row>
    <row r="21537" spans="1:3" x14ac:dyDescent="0.35">
      <c r="A21537" s="12"/>
      <c r="B21537" s="12"/>
      <c r="C21537" s="12"/>
    </row>
    <row r="21538" spans="1:3" x14ac:dyDescent="0.35">
      <c r="A21538" s="12"/>
      <c r="B21538" s="12"/>
      <c r="C21538" s="12"/>
    </row>
    <row r="21539" spans="1:3" x14ac:dyDescent="0.35">
      <c r="A21539" s="12"/>
      <c r="B21539" s="12"/>
      <c r="C21539" s="12"/>
    </row>
    <row r="21540" spans="1:3" x14ac:dyDescent="0.35">
      <c r="A21540" s="12"/>
      <c r="B21540" s="12"/>
      <c r="C21540" s="12"/>
    </row>
    <row r="21541" spans="1:3" x14ac:dyDescent="0.35">
      <c r="A21541" s="12"/>
      <c r="B21541" s="12"/>
      <c r="C21541" s="12"/>
    </row>
    <row r="21542" spans="1:3" x14ac:dyDescent="0.35">
      <c r="A21542" s="12"/>
      <c r="B21542" s="12"/>
      <c r="C21542" s="12"/>
    </row>
    <row r="21543" spans="1:3" x14ac:dyDescent="0.35">
      <c r="A21543" s="12"/>
      <c r="B21543" s="12"/>
      <c r="C21543" s="12"/>
    </row>
    <row r="21544" spans="1:3" x14ac:dyDescent="0.35">
      <c r="A21544" s="12"/>
      <c r="B21544" s="12"/>
      <c r="C21544" s="12"/>
    </row>
    <row r="21545" spans="1:3" x14ac:dyDescent="0.35">
      <c r="A21545" s="12"/>
      <c r="B21545" s="12"/>
      <c r="C21545" s="12"/>
    </row>
    <row r="21546" spans="1:3" x14ac:dyDescent="0.35">
      <c r="A21546" s="12"/>
      <c r="B21546" s="12"/>
      <c r="C21546" s="12"/>
    </row>
    <row r="21547" spans="1:3" x14ac:dyDescent="0.35">
      <c r="A21547" s="12"/>
      <c r="B21547" s="12"/>
      <c r="C21547" s="12"/>
    </row>
    <row r="21548" spans="1:3" x14ac:dyDescent="0.35">
      <c r="A21548" s="12"/>
      <c r="B21548" s="12"/>
      <c r="C21548" s="12"/>
    </row>
    <row r="21549" spans="1:3" x14ac:dyDescent="0.35">
      <c r="A21549" s="12"/>
      <c r="B21549" s="12"/>
      <c r="C21549" s="12"/>
    </row>
    <row r="21550" spans="1:3" x14ac:dyDescent="0.35">
      <c r="A21550" s="12"/>
      <c r="B21550" s="12"/>
      <c r="C21550" s="12"/>
    </row>
    <row r="21551" spans="1:3" x14ac:dyDescent="0.35">
      <c r="A21551" s="12"/>
      <c r="B21551" s="12"/>
      <c r="C21551" s="12"/>
    </row>
    <row r="21552" spans="1:3" x14ac:dyDescent="0.35">
      <c r="A21552" s="12"/>
      <c r="B21552" s="12"/>
      <c r="C21552" s="12"/>
    </row>
    <row r="21553" spans="1:3" x14ac:dyDescent="0.35">
      <c r="A21553" s="12"/>
      <c r="B21553" s="12"/>
      <c r="C21553" s="12"/>
    </row>
    <row r="21554" spans="1:3" x14ac:dyDescent="0.35">
      <c r="A21554" s="12"/>
      <c r="B21554" s="12"/>
      <c r="C21554" s="12"/>
    </row>
    <row r="21555" spans="1:3" x14ac:dyDescent="0.35">
      <c r="A21555" s="12"/>
      <c r="B21555" s="12"/>
      <c r="C21555" s="12"/>
    </row>
    <row r="21556" spans="1:3" x14ac:dyDescent="0.35">
      <c r="A21556" s="12"/>
      <c r="B21556" s="12"/>
      <c r="C21556" s="12"/>
    </row>
    <row r="21557" spans="1:3" x14ac:dyDescent="0.35">
      <c r="A21557" s="12"/>
      <c r="B21557" s="12"/>
      <c r="C21557" s="12"/>
    </row>
    <row r="21558" spans="1:3" x14ac:dyDescent="0.35">
      <c r="A21558" s="12"/>
      <c r="B21558" s="12"/>
      <c r="C21558" s="12"/>
    </row>
    <row r="21559" spans="1:3" x14ac:dyDescent="0.35">
      <c r="A21559" s="12"/>
      <c r="B21559" s="12"/>
      <c r="C21559" s="12"/>
    </row>
    <row r="21560" spans="1:3" x14ac:dyDescent="0.35">
      <c r="A21560" s="12"/>
      <c r="B21560" s="12"/>
      <c r="C21560" s="12"/>
    </row>
    <row r="21561" spans="1:3" x14ac:dyDescent="0.35">
      <c r="A21561" s="12"/>
      <c r="B21561" s="12"/>
      <c r="C21561" s="12"/>
    </row>
    <row r="21562" spans="1:3" x14ac:dyDescent="0.35">
      <c r="A21562" s="12"/>
      <c r="B21562" s="12"/>
      <c r="C21562" s="12"/>
    </row>
    <row r="21563" spans="1:3" x14ac:dyDescent="0.35">
      <c r="A21563" s="12"/>
      <c r="B21563" s="12"/>
      <c r="C21563" s="12"/>
    </row>
    <row r="21564" spans="1:3" x14ac:dyDescent="0.35">
      <c r="A21564" s="12"/>
      <c r="B21564" s="12"/>
      <c r="C21564" s="12"/>
    </row>
    <row r="21565" spans="1:3" x14ac:dyDescent="0.35">
      <c r="A21565" s="12"/>
      <c r="B21565" s="12"/>
      <c r="C21565" s="12"/>
    </row>
    <row r="21566" spans="1:3" x14ac:dyDescent="0.35">
      <c r="A21566" s="12"/>
      <c r="B21566" s="12"/>
      <c r="C21566" s="12"/>
    </row>
    <row r="21567" spans="1:3" x14ac:dyDescent="0.35">
      <c r="A21567" s="12"/>
      <c r="B21567" s="12"/>
      <c r="C21567" s="12"/>
    </row>
    <row r="21568" spans="1:3" x14ac:dyDescent="0.35">
      <c r="A21568" s="12"/>
      <c r="B21568" s="12"/>
      <c r="C21568" s="12"/>
    </row>
    <row r="21569" spans="1:3" x14ac:dyDescent="0.35">
      <c r="A21569" s="12"/>
      <c r="B21569" s="12"/>
      <c r="C21569" s="12"/>
    </row>
    <row r="21570" spans="1:3" x14ac:dyDescent="0.35">
      <c r="A21570" s="12"/>
      <c r="B21570" s="12"/>
      <c r="C21570" s="12"/>
    </row>
    <row r="21571" spans="1:3" x14ac:dyDescent="0.35">
      <c r="A21571" s="12"/>
      <c r="B21571" s="12"/>
      <c r="C21571" s="12"/>
    </row>
    <row r="21572" spans="1:3" x14ac:dyDescent="0.35">
      <c r="A21572" s="12"/>
      <c r="B21572" s="12"/>
      <c r="C21572" s="12"/>
    </row>
    <row r="21573" spans="1:3" x14ac:dyDescent="0.35">
      <c r="A21573" s="12"/>
      <c r="B21573" s="12"/>
      <c r="C21573" s="12"/>
    </row>
    <row r="21574" spans="1:3" x14ac:dyDescent="0.35">
      <c r="A21574" s="12"/>
      <c r="B21574" s="12"/>
      <c r="C21574" s="12"/>
    </row>
    <row r="21575" spans="1:3" x14ac:dyDescent="0.35">
      <c r="A21575" s="12"/>
      <c r="B21575" s="12"/>
      <c r="C21575" s="12"/>
    </row>
    <row r="21576" spans="1:3" x14ac:dyDescent="0.35">
      <c r="A21576" s="12"/>
      <c r="B21576" s="12"/>
      <c r="C21576" s="12"/>
    </row>
    <row r="21577" spans="1:3" x14ac:dyDescent="0.35">
      <c r="A21577" s="12"/>
      <c r="B21577" s="12"/>
      <c r="C21577" s="12"/>
    </row>
    <row r="21578" spans="1:3" x14ac:dyDescent="0.35">
      <c r="A21578" s="12"/>
      <c r="B21578" s="12"/>
      <c r="C21578" s="12"/>
    </row>
    <row r="21579" spans="1:3" x14ac:dyDescent="0.35">
      <c r="A21579" s="12"/>
      <c r="B21579" s="12"/>
      <c r="C21579" s="12"/>
    </row>
    <row r="21580" spans="1:3" x14ac:dyDescent="0.35">
      <c r="A21580" s="12"/>
      <c r="B21580" s="12"/>
      <c r="C21580" s="12"/>
    </row>
    <row r="21581" spans="1:3" x14ac:dyDescent="0.35">
      <c r="A21581" s="12"/>
      <c r="B21581" s="12"/>
      <c r="C21581" s="12"/>
    </row>
    <row r="21582" spans="1:3" x14ac:dyDescent="0.35">
      <c r="A21582" s="12"/>
      <c r="B21582" s="12"/>
      <c r="C21582" s="12"/>
    </row>
    <row r="21583" spans="1:3" x14ac:dyDescent="0.35">
      <c r="A21583" s="12"/>
      <c r="B21583" s="12"/>
      <c r="C21583" s="12"/>
    </row>
    <row r="21584" spans="1:3" x14ac:dyDescent="0.35">
      <c r="A21584" s="12"/>
      <c r="B21584" s="12"/>
      <c r="C21584" s="12"/>
    </row>
    <row r="21585" spans="1:3" x14ac:dyDescent="0.35">
      <c r="A21585" s="12"/>
      <c r="B21585" s="12"/>
      <c r="C21585" s="12"/>
    </row>
    <row r="21586" spans="1:3" x14ac:dyDescent="0.35">
      <c r="A21586" s="12"/>
      <c r="B21586" s="12"/>
      <c r="C21586" s="12"/>
    </row>
    <row r="21587" spans="1:3" x14ac:dyDescent="0.35">
      <c r="A21587" s="12"/>
      <c r="B21587" s="12"/>
      <c r="C21587" s="12"/>
    </row>
    <row r="21588" spans="1:3" x14ac:dyDescent="0.35">
      <c r="A21588" s="12"/>
      <c r="B21588" s="12"/>
      <c r="C21588" s="12"/>
    </row>
    <row r="21589" spans="1:3" x14ac:dyDescent="0.35">
      <c r="A21589" s="12"/>
      <c r="B21589" s="12"/>
      <c r="C21589" s="12"/>
    </row>
    <row r="21590" spans="1:3" x14ac:dyDescent="0.35">
      <c r="A21590" s="12"/>
      <c r="B21590" s="12"/>
      <c r="C21590" s="12"/>
    </row>
    <row r="21591" spans="1:3" x14ac:dyDescent="0.35">
      <c r="A21591" s="12"/>
      <c r="B21591" s="12"/>
      <c r="C21591" s="12"/>
    </row>
    <row r="21592" spans="1:3" x14ac:dyDescent="0.35">
      <c r="A21592" s="12"/>
      <c r="B21592" s="12"/>
      <c r="C21592" s="12"/>
    </row>
    <row r="21593" spans="1:3" x14ac:dyDescent="0.35">
      <c r="A21593" s="12"/>
      <c r="B21593" s="12"/>
      <c r="C21593" s="12"/>
    </row>
    <row r="21594" spans="1:3" x14ac:dyDescent="0.35">
      <c r="A21594" s="12"/>
      <c r="B21594" s="12"/>
      <c r="C21594" s="12"/>
    </row>
    <row r="21595" spans="1:3" x14ac:dyDescent="0.35">
      <c r="A21595" s="12"/>
      <c r="B21595" s="12"/>
      <c r="C21595" s="12"/>
    </row>
    <row r="21596" spans="1:3" x14ac:dyDescent="0.35">
      <c r="A21596" s="12"/>
      <c r="B21596" s="12"/>
      <c r="C21596" s="12"/>
    </row>
    <row r="21597" spans="1:3" x14ac:dyDescent="0.35">
      <c r="A21597" s="12"/>
      <c r="B21597" s="12"/>
      <c r="C21597" s="12"/>
    </row>
    <row r="21598" spans="1:3" x14ac:dyDescent="0.35">
      <c r="A21598" s="12"/>
      <c r="B21598" s="12"/>
      <c r="C21598" s="12"/>
    </row>
    <row r="21599" spans="1:3" x14ac:dyDescent="0.35">
      <c r="A21599" s="12"/>
      <c r="B21599" s="12"/>
      <c r="C21599" s="12"/>
    </row>
    <row r="21600" spans="1:3" x14ac:dyDescent="0.35">
      <c r="A21600" s="12"/>
      <c r="B21600" s="12"/>
      <c r="C21600" s="12"/>
    </row>
    <row r="21601" spans="1:3" x14ac:dyDescent="0.35">
      <c r="A21601" s="12"/>
      <c r="B21601" s="12"/>
      <c r="C21601" s="12"/>
    </row>
    <row r="21602" spans="1:3" x14ac:dyDescent="0.35">
      <c r="A21602" s="12"/>
      <c r="B21602" s="12"/>
      <c r="C21602" s="12"/>
    </row>
    <row r="21603" spans="1:3" x14ac:dyDescent="0.35">
      <c r="A21603" s="12"/>
      <c r="B21603" s="12"/>
      <c r="C21603" s="12"/>
    </row>
    <row r="21604" spans="1:3" x14ac:dyDescent="0.35">
      <c r="A21604" s="12"/>
      <c r="B21604" s="12"/>
      <c r="C21604" s="12"/>
    </row>
    <row r="21605" spans="1:3" x14ac:dyDescent="0.35">
      <c r="A21605" s="12"/>
      <c r="B21605" s="12"/>
      <c r="C21605" s="12"/>
    </row>
    <row r="21606" spans="1:3" x14ac:dyDescent="0.35">
      <c r="A21606" s="12"/>
      <c r="B21606" s="12"/>
      <c r="C21606" s="12"/>
    </row>
    <row r="21607" spans="1:3" x14ac:dyDescent="0.35">
      <c r="A21607" s="12"/>
      <c r="B21607" s="12"/>
      <c r="C21607" s="12"/>
    </row>
    <row r="21608" spans="1:3" x14ac:dyDescent="0.35">
      <c r="A21608" s="12"/>
      <c r="B21608" s="12"/>
      <c r="C21608" s="12"/>
    </row>
    <row r="21609" spans="1:3" x14ac:dyDescent="0.35">
      <c r="A21609" s="12"/>
      <c r="B21609" s="12"/>
      <c r="C21609" s="12"/>
    </row>
    <row r="21610" spans="1:3" x14ac:dyDescent="0.35">
      <c r="A21610" s="12"/>
      <c r="B21610" s="12"/>
      <c r="C21610" s="12"/>
    </row>
    <row r="21611" spans="1:3" x14ac:dyDescent="0.35">
      <c r="A21611" s="12"/>
      <c r="B21611" s="12"/>
      <c r="C21611" s="12"/>
    </row>
    <row r="21612" spans="1:3" x14ac:dyDescent="0.35">
      <c r="A21612" s="12"/>
      <c r="B21612" s="12"/>
      <c r="C21612" s="12"/>
    </row>
    <row r="21613" spans="1:3" x14ac:dyDescent="0.35">
      <c r="A21613" s="12"/>
      <c r="B21613" s="12"/>
      <c r="C21613" s="12"/>
    </row>
    <row r="21614" spans="1:3" x14ac:dyDescent="0.35">
      <c r="A21614" s="12"/>
      <c r="B21614" s="12"/>
      <c r="C21614" s="12"/>
    </row>
    <row r="21615" spans="1:3" x14ac:dyDescent="0.35">
      <c r="A21615" s="12"/>
      <c r="B21615" s="12"/>
      <c r="C21615" s="12"/>
    </row>
    <row r="21616" spans="1:3" x14ac:dyDescent="0.35">
      <c r="A21616" s="12"/>
      <c r="B21616" s="12"/>
      <c r="C21616" s="12"/>
    </row>
    <row r="21617" spans="1:3" x14ac:dyDescent="0.35">
      <c r="A21617" s="12"/>
      <c r="B21617" s="12"/>
      <c r="C21617" s="12"/>
    </row>
    <row r="21618" spans="1:3" x14ac:dyDescent="0.35">
      <c r="A21618" s="12"/>
      <c r="B21618" s="12"/>
      <c r="C21618" s="12"/>
    </row>
    <row r="21619" spans="1:3" x14ac:dyDescent="0.35">
      <c r="A21619" s="12"/>
      <c r="B21619" s="12"/>
      <c r="C21619" s="12"/>
    </row>
    <row r="21620" spans="1:3" x14ac:dyDescent="0.35">
      <c r="A21620" s="12"/>
      <c r="B21620" s="12"/>
      <c r="C21620" s="12"/>
    </row>
    <row r="21621" spans="1:3" x14ac:dyDescent="0.35">
      <c r="A21621" s="12"/>
      <c r="B21621" s="12"/>
      <c r="C21621" s="12"/>
    </row>
    <row r="21622" spans="1:3" x14ac:dyDescent="0.35">
      <c r="A21622" s="12"/>
      <c r="B21622" s="12"/>
      <c r="C21622" s="12"/>
    </row>
    <row r="21623" spans="1:3" x14ac:dyDescent="0.35">
      <c r="A21623" s="12"/>
      <c r="B21623" s="12"/>
      <c r="C21623" s="12"/>
    </row>
    <row r="21624" spans="1:3" x14ac:dyDescent="0.35">
      <c r="A21624" s="12"/>
      <c r="B21624" s="12"/>
      <c r="C21624" s="12"/>
    </row>
    <row r="21625" spans="1:3" x14ac:dyDescent="0.35">
      <c r="A21625" s="12"/>
      <c r="B21625" s="12"/>
      <c r="C21625" s="12"/>
    </row>
    <row r="21626" spans="1:3" x14ac:dyDescent="0.35">
      <c r="A21626" s="12"/>
      <c r="B21626" s="12"/>
      <c r="C21626" s="12"/>
    </row>
    <row r="21627" spans="1:3" x14ac:dyDescent="0.35">
      <c r="A21627" s="12"/>
      <c r="B21627" s="12"/>
      <c r="C21627" s="12"/>
    </row>
    <row r="21628" spans="1:3" x14ac:dyDescent="0.35">
      <c r="A21628" s="12"/>
      <c r="B21628" s="12"/>
      <c r="C21628" s="12"/>
    </row>
    <row r="21629" spans="1:3" x14ac:dyDescent="0.35">
      <c r="A21629" s="12"/>
      <c r="B21629" s="12"/>
      <c r="C21629" s="12"/>
    </row>
    <row r="21630" spans="1:3" x14ac:dyDescent="0.35">
      <c r="A21630" s="12"/>
      <c r="B21630" s="12"/>
      <c r="C21630" s="12"/>
    </row>
    <row r="21631" spans="1:3" x14ac:dyDescent="0.35">
      <c r="A21631" s="12"/>
      <c r="B21631" s="12"/>
      <c r="C21631" s="12"/>
    </row>
    <row r="21632" spans="1:3" x14ac:dyDescent="0.35">
      <c r="A21632" s="12"/>
      <c r="B21632" s="12"/>
      <c r="C21632" s="12"/>
    </row>
    <row r="21633" spans="1:3" x14ac:dyDescent="0.35">
      <c r="A21633" s="12"/>
      <c r="B21633" s="12"/>
      <c r="C21633" s="12"/>
    </row>
    <row r="21634" spans="1:3" x14ac:dyDescent="0.35">
      <c r="A21634" s="12"/>
      <c r="B21634" s="12"/>
      <c r="C21634" s="12"/>
    </row>
    <row r="21635" spans="1:3" x14ac:dyDescent="0.35">
      <c r="A21635" s="12"/>
      <c r="B21635" s="12"/>
      <c r="C21635" s="12"/>
    </row>
    <row r="21636" spans="1:3" x14ac:dyDescent="0.35">
      <c r="A21636" s="12"/>
      <c r="B21636" s="12"/>
      <c r="C21636" s="12"/>
    </row>
    <row r="21637" spans="1:3" x14ac:dyDescent="0.35">
      <c r="A21637" s="12"/>
      <c r="B21637" s="12"/>
      <c r="C21637" s="12"/>
    </row>
    <row r="21638" spans="1:3" x14ac:dyDescent="0.35">
      <c r="A21638" s="12"/>
      <c r="B21638" s="12"/>
      <c r="C21638" s="12"/>
    </row>
    <row r="21639" spans="1:3" x14ac:dyDescent="0.35">
      <c r="A21639" s="12"/>
      <c r="B21639" s="12"/>
      <c r="C21639" s="12"/>
    </row>
    <row r="21640" spans="1:3" x14ac:dyDescent="0.35">
      <c r="A21640" s="12"/>
      <c r="B21640" s="12"/>
      <c r="C21640" s="12"/>
    </row>
    <row r="21641" spans="1:3" x14ac:dyDescent="0.35">
      <c r="A21641" s="12"/>
      <c r="B21641" s="12"/>
      <c r="C21641" s="12"/>
    </row>
    <row r="21642" spans="1:3" x14ac:dyDescent="0.35">
      <c r="A21642" s="12"/>
      <c r="B21642" s="12"/>
      <c r="C21642" s="12"/>
    </row>
    <row r="21643" spans="1:3" x14ac:dyDescent="0.35">
      <c r="A21643" s="12"/>
      <c r="B21643" s="12"/>
      <c r="C21643" s="12"/>
    </row>
    <row r="21644" spans="1:3" x14ac:dyDescent="0.35">
      <c r="A21644" s="12"/>
      <c r="B21644" s="12"/>
      <c r="C21644" s="12"/>
    </row>
    <row r="21645" spans="1:3" x14ac:dyDescent="0.35">
      <c r="A21645" s="12"/>
      <c r="B21645" s="12"/>
      <c r="C21645" s="12"/>
    </row>
    <row r="21646" spans="1:3" x14ac:dyDescent="0.35">
      <c r="A21646" s="12"/>
      <c r="B21646" s="12"/>
      <c r="C21646" s="12"/>
    </row>
    <row r="21647" spans="1:3" x14ac:dyDescent="0.35">
      <c r="A21647" s="12"/>
      <c r="B21647" s="12"/>
      <c r="C21647" s="12"/>
    </row>
    <row r="21648" spans="1:3" x14ac:dyDescent="0.35">
      <c r="A21648" s="12"/>
      <c r="B21648" s="12"/>
      <c r="C21648" s="12"/>
    </row>
    <row r="21649" spans="1:3" x14ac:dyDescent="0.35">
      <c r="A21649" s="12"/>
      <c r="B21649" s="12"/>
      <c r="C21649" s="12"/>
    </row>
    <row r="21650" spans="1:3" x14ac:dyDescent="0.35">
      <c r="A21650" s="12"/>
      <c r="B21650" s="12"/>
      <c r="C21650" s="12"/>
    </row>
    <row r="21651" spans="1:3" x14ac:dyDescent="0.35">
      <c r="A21651" s="12"/>
      <c r="B21651" s="12"/>
      <c r="C21651" s="12"/>
    </row>
    <row r="21652" spans="1:3" x14ac:dyDescent="0.35">
      <c r="A21652" s="12"/>
      <c r="B21652" s="12"/>
      <c r="C21652" s="12"/>
    </row>
    <row r="21653" spans="1:3" x14ac:dyDescent="0.35">
      <c r="A21653" s="12"/>
      <c r="B21653" s="12"/>
      <c r="C21653" s="12"/>
    </row>
    <row r="21654" spans="1:3" x14ac:dyDescent="0.35">
      <c r="A21654" s="12"/>
      <c r="B21654" s="12"/>
      <c r="C21654" s="12"/>
    </row>
    <row r="21655" spans="1:3" x14ac:dyDescent="0.35">
      <c r="A21655" s="12"/>
      <c r="B21655" s="12"/>
      <c r="C21655" s="12"/>
    </row>
    <row r="21656" spans="1:3" x14ac:dyDescent="0.35">
      <c r="A21656" s="12"/>
      <c r="B21656" s="12"/>
      <c r="C21656" s="12"/>
    </row>
    <row r="21657" spans="1:3" x14ac:dyDescent="0.35">
      <c r="A21657" s="12"/>
      <c r="B21657" s="12"/>
      <c r="C21657" s="12"/>
    </row>
    <row r="21658" spans="1:3" x14ac:dyDescent="0.35">
      <c r="A21658" s="12"/>
      <c r="B21658" s="12"/>
      <c r="C21658" s="12"/>
    </row>
    <row r="21659" spans="1:3" x14ac:dyDescent="0.35">
      <c r="A21659" s="12"/>
      <c r="B21659" s="12"/>
      <c r="C21659" s="12"/>
    </row>
    <row r="21660" spans="1:3" x14ac:dyDescent="0.35">
      <c r="A21660" s="12"/>
      <c r="B21660" s="12"/>
      <c r="C21660" s="12"/>
    </row>
    <row r="21661" spans="1:3" x14ac:dyDescent="0.35">
      <c r="A21661" s="12"/>
      <c r="B21661" s="12"/>
      <c r="C21661" s="12"/>
    </row>
    <row r="21662" spans="1:3" x14ac:dyDescent="0.35">
      <c r="A21662" s="12"/>
      <c r="B21662" s="12"/>
      <c r="C21662" s="12"/>
    </row>
    <row r="21663" spans="1:3" x14ac:dyDescent="0.35">
      <c r="A21663" s="12"/>
      <c r="B21663" s="12"/>
      <c r="C21663" s="12"/>
    </row>
    <row r="21664" spans="1:3" x14ac:dyDescent="0.35">
      <c r="A21664" s="12"/>
      <c r="B21664" s="12"/>
      <c r="C21664" s="12"/>
    </row>
    <row r="21665" spans="1:3" x14ac:dyDescent="0.35">
      <c r="A21665" s="12"/>
      <c r="B21665" s="12"/>
      <c r="C21665" s="12"/>
    </row>
    <row r="21666" spans="1:3" x14ac:dyDescent="0.35">
      <c r="A21666" s="12"/>
      <c r="B21666" s="12"/>
      <c r="C21666" s="12"/>
    </row>
    <row r="21667" spans="1:3" x14ac:dyDescent="0.35">
      <c r="A21667" s="12"/>
      <c r="B21667" s="12"/>
      <c r="C21667" s="12"/>
    </row>
    <row r="21668" spans="1:3" x14ac:dyDescent="0.35">
      <c r="A21668" s="12"/>
      <c r="B21668" s="12"/>
      <c r="C21668" s="12"/>
    </row>
    <row r="21669" spans="1:3" x14ac:dyDescent="0.35">
      <c r="A21669" s="12"/>
      <c r="B21669" s="12"/>
      <c r="C21669" s="12"/>
    </row>
    <row r="21670" spans="1:3" x14ac:dyDescent="0.35">
      <c r="A21670" s="12"/>
      <c r="B21670" s="12"/>
      <c r="C21670" s="12"/>
    </row>
    <row r="21671" spans="1:3" x14ac:dyDescent="0.35">
      <c r="A21671" s="12"/>
      <c r="B21671" s="12"/>
      <c r="C21671" s="12"/>
    </row>
    <row r="21672" spans="1:3" x14ac:dyDescent="0.35">
      <c r="A21672" s="12"/>
      <c r="B21672" s="12"/>
      <c r="C21672" s="12"/>
    </row>
    <row r="21673" spans="1:3" x14ac:dyDescent="0.35">
      <c r="A21673" s="12"/>
      <c r="B21673" s="12"/>
      <c r="C21673" s="12"/>
    </row>
    <row r="21674" spans="1:3" x14ac:dyDescent="0.35">
      <c r="A21674" s="12"/>
      <c r="B21674" s="12"/>
      <c r="C21674" s="12"/>
    </row>
    <row r="21675" spans="1:3" x14ac:dyDescent="0.35">
      <c r="A21675" s="12"/>
      <c r="B21675" s="12"/>
      <c r="C21675" s="12"/>
    </row>
    <row r="21676" spans="1:3" x14ac:dyDescent="0.35">
      <c r="A21676" s="12"/>
      <c r="B21676" s="12"/>
      <c r="C21676" s="12"/>
    </row>
    <row r="21677" spans="1:3" x14ac:dyDescent="0.35">
      <c r="A21677" s="12"/>
      <c r="B21677" s="12"/>
      <c r="C21677" s="12"/>
    </row>
    <row r="21678" spans="1:3" x14ac:dyDescent="0.35">
      <c r="A21678" s="12"/>
      <c r="B21678" s="12"/>
      <c r="C21678" s="12"/>
    </row>
    <row r="21679" spans="1:3" x14ac:dyDescent="0.35">
      <c r="A21679" s="12"/>
      <c r="B21679" s="12"/>
      <c r="C21679" s="12"/>
    </row>
    <row r="21680" spans="1:3" x14ac:dyDescent="0.35">
      <c r="A21680" s="12"/>
      <c r="B21680" s="12"/>
      <c r="C21680" s="12"/>
    </row>
    <row r="21681" spans="1:3" x14ac:dyDescent="0.35">
      <c r="A21681" s="12"/>
      <c r="B21681" s="12"/>
      <c r="C21681" s="12"/>
    </row>
    <row r="21682" spans="1:3" x14ac:dyDescent="0.35">
      <c r="A21682" s="12"/>
      <c r="B21682" s="12"/>
      <c r="C21682" s="12"/>
    </row>
    <row r="21683" spans="1:3" x14ac:dyDescent="0.35">
      <c r="A21683" s="12"/>
      <c r="B21683" s="12"/>
      <c r="C21683" s="12"/>
    </row>
    <row r="21684" spans="1:3" x14ac:dyDescent="0.35">
      <c r="A21684" s="12"/>
      <c r="B21684" s="12"/>
      <c r="C21684" s="12"/>
    </row>
    <row r="21685" spans="1:3" x14ac:dyDescent="0.35">
      <c r="A21685" s="12"/>
      <c r="B21685" s="12"/>
      <c r="C21685" s="12"/>
    </row>
    <row r="21686" spans="1:3" x14ac:dyDescent="0.35">
      <c r="A21686" s="12"/>
      <c r="B21686" s="12"/>
      <c r="C21686" s="12"/>
    </row>
    <row r="21687" spans="1:3" x14ac:dyDescent="0.35">
      <c r="A21687" s="12"/>
      <c r="B21687" s="12"/>
      <c r="C21687" s="12"/>
    </row>
    <row r="21688" spans="1:3" x14ac:dyDescent="0.35">
      <c r="A21688" s="12"/>
      <c r="B21688" s="12"/>
      <c r="C21688" s="12"/>
    </row>
    <row r="21689" spans="1:3" x14ac:dyDescent="0.35">
      <c r="A21689" s="12"/>
      <c r="B21689" s="12"/>
      <c r="C21689" s="12"/>
    </row>
    <row r="21690" spans="1:3" x14ac:dyDescent="0.35">
      <c r="A21690" s="12"/>
      <c r="B21690" s="12"/>
      <c r="C21690" s="12"/>
    </row>
    <row r="21691" spans="1:3" x14ac:dyDescent="0.35">
      <c r="A21691" s="12"/>
      <c r="B21691" s="12"/>
      <c r="C21691" s="12"/>
    </row>
    <row r="21692" spans="1:3" x14ac:dyDescent="0.35">
      <c r="A21692" s="12"/>
      <c r="B21692" s="12"/>
      <c r="C21692" s="12"/>
    </row>
    <row r="21693" spans="1:3" x14ac:dyDescent="0.35">
      <c r="A21693" s="12"/>
      <c r="B21693" s="12"/>
      <c r="C21693" s="12"/>
    </row>
    <row r="21694" spans="1:3" x14ac:dyDescent="0.35">
      <c r="A21694" s="12"/>
      <c r="B21694" s="12"/>
      <c r="C21694" s="12"/>
    </row>
    <row r="21695" spans="1:3" x14ac:dyDescent="0.35">
      <c r="A21695" s="12"/>
      <c r="B21695" s="12"/>
      <c r="C21695" s="12"/>
    </row>
    <row r="21696" spans="1:3" x14ac:dyDescent="0.35">
      <c r="A21696" s="12"/>
      <c r="B21696" s="12"/>
      <c r="C21696" s="12"/>
    </row>
    <row r="21697" spans="1:3" x14ac:dyDescent="0.35">
      <c r="A21697" s="12"/>
      <c r="B21697" s="12"/>
      <c r="C21697" s="12"/>
    </row>
    <row r="21698" spans="1:3" x14ac:dyDescent="0.35">
      <c r="A21698" s="12"/>
      <c r="B21698" s="12"/>
      <c r="C21698" s="12"/>
    </row>
    <row r="21699" spans="1:3" x14ac:dyDescent="0.35">
      <c r="A21699" s="12"/>
      <c r="B21699" s="12"/>
      <c r="C21699" s="12"/>
    </row>
    <row r="21700" spans="1:3" x14ac:dyDescent="0.35">
      <c r="A21700" s="12"/>
      <c r="B21700" s="12"/>
      <c r="C21700" s="12"/>
    </row>
    <row r="21701" spans="1:3" x14ac:dyDescent="0.35">
      <c r="A21701" s="12"/>
      <c r="B21701" s="12"/>
      <c r="C21701" s="12"/>
    </row>
    <row r="21702" spans="1:3" x14ac:dyDescent="0.35">
      <c r="A21702" s="12"/>
      <c r="B21702" s="12"/>
      <c r="C21702" s="12"/>
    </row>
    <row r="21703" spans="1:3" x14ac:dyDescent="0.35">
      <c r="A21703" s="12"/>
      <c r="B21703" s="12"/>
      <c r="C21703" s="12"/>
    </row>
    <row r="21704" spans="1:3" x14ac:dyDescent="0.35">
      <c r="A21704" s="12"/>
      <c r="B21704" s="12"/>
      <c r="C21704" s="12"/>
    </row>
    <row r="21705" spans="1:3" x14ac:dyDescent="0.35">
      <c r="A21705" s="12"/>
      <c r="B21705" s="12"/>
      <c r="C21705" s="12"/>
    </row>
    <row r="21706" spans="1:3" x14ac:dyDescent="0.35">
      <c r="A21706" s="12"/>
      <c r="B21706" s="12"/>
      <c r="C21706" s="12"/>
    </row>
    <row r="21707" spans="1:3" x14ac:dyDescent="0.35">
      <c r="A21707" s="12"/>
      <c r="B21707" s="12"/>
      <c r="C21707" s="12"/>
    </row>
    <row r="21708" spans="1:3" x14ac:dyDescent="0.35">
      <c r="A21708" s="12"/>
      <c r="B21708" s="12"/>
      <c r="C21708" s="12"/>
    </row>
    <row r="21709" spans="1:3" x14ac:dyDescent="0.35">
      <c r="A21709" s="12"/>
      <c r="B21709" s="12"/>
      <c r="C21709" s="12"/>
    </row>
    <row r="21710" spans="1:3" x14ac:dyDescent="0.35">
      <c r="A21710" s="12"/>
      <c r="B21710" s="12"/>
      <c r="C21710" s="12"/>
    </row>
    <row r="21711" spans="1:3" x14ac:dyDescent="0.35">
      <c r="A21711" s="12"/>
      <c r="B21711" s="12"/>
      <c r="C21711" s="12"/>
    </row>
    <row r="21712" spans="1:3" x14ac:dyDescent="0.35">
      <c r="A21712" s="12"/>
      <c r="B21712" s="12"/>
      <c r="C21712" s="12"/>
    </row>
    <row r="21713" spans="1:3" x14ac:dyDescent="0.35">
      <c r="A21713" s="12"/>
      <c r="B21713" s="12"/>
      <c r="C21713" s="12"/>
    </row>
    <row r="21714" spans="1:3" x14ac:dyDescent="0.35">
      <c r="A21714" s="12"/>
      <c r="B21714" s="12"/>
      <c r="C21714" s="12"/>
    </row>
    <row r="21715" spans="1:3" x14ac:dyDescent="0.35">
      <c r="A21715" s="12"/>
      <c r="B21715" s="12"/>
      <c r="C21715" s="12"/>
    </row>
    <row r="21716" spans="1:3" x14ac:dyDescent="0.35">
      <c r="A21716" s="12"/>
      <c r="B21716" s="12"/>
      <c r="C21716" s="12"/>
    </row>
    <row r="21717" spans="1:3" x14ac:dyDescent="0.35">
      <c r="A21717" s="12"/>
      <c r="B21717" s="12"/>
      <c r="C21717" s="12"/>
    </row>
    <row r="21718" spans="1:3" x14ac:dyDescent="0.35">
      <c r="A21718" s="12"/>
      <c r="B21718" s="12"/>
      <c r="C21718" s="12"/>
    </row>
    <row r="21719" spans="1:3" x14ac:dyDescent="0.35">
      <c r="A21719" s="12"/>
      <c r="B21719" s="12"/>
      <c r="C21719" s="12"/>
    </row>
    <row r="21720" spans="1:3" x14ac:dyDescent="0.35">
      <c r="A21720" s="12"/>
      <c r="B21720" s="12"/>
      <c r="C21720" s="12"/>
    </row>
    <row r="21721" spans="1:3" x14ac:dyDescent="0.35">
      <c r="A21721" s="12"/>
      <c r="B21721" s="12"/>
      <c r="C21721" s="12"/>
    </row>
    <row r="21722" spans="1:3" x14ac:dyDescent="0.35">
      <c r="A21722" s="12"/>
      <c r="B21722" s="12"/>
      <c r="C21722" s="12"/>
    </row>
    <row r="21723" spans="1:3" x14ac:dyDescent="0.35">
      <c r="A21723" s="12"/>
      <c r="B21723" s="12"/>
      <c r="C21723" s="12"/>
    </row>
    <row r="21724" spans="1:3" x14ac:dyDescent="0.35">
      <c r="A21724" s="12"/>
      <c r="B21724" s="12"/>
      <c r="C21724" s="12"/>
    </row>
    <row r="21725" spans="1:3" x14ac:dyDescent="0.35">
      <c r="A21725" s="12"/>
      <c r="B21725" s="12"/>
      <c r="C21725" s="12"/>
    </row>
    <row r="21726" spans="1:3" x14ac:dyDescent="0.35">
      <c r="A21726" s="12"/>
      <c r="B21726" s="12"/>
      <c r="C21726" s="12"/>
    </row>
    <row r="21727" spans="1:3" x14ac:dyDescent="0.35">
      <c r="A21727" s="12"/>
      <c r="B21727" s="12"/>
      <c r="C21727" s="12"/>
    </row>
    <row r="21728" spans="1:3" x14ac:dyDescent="0.35">
      <c r="A21728" s="12"/>
      <c r="B21728" s="12"/>
      <c r="C21728" s="12"/>
    </row>
    <row r="21729" spans="1:3" x14ac:dyDescent="0.35">
      <c r="A21729" s="12"/>
      <c r="B21729" s="12"/>
      <c r="C21729" s="12"/>
    </row>
    <row r="21730" spans="1:3" x14ac:dyDescent="0.35">
      <c r="A21730" s="12"/>
      <c r="B21730" s="12"/>
      <c r="C21730" s="12"/>
    </row>
    <row r="21731" spans="1:3" x14ac:dyDescent="0.35">
      <c r="A21731" s="12"/>
      <c r="B21731" s="12"/>
      <c r="C21731" s="12"/>
    </row>
    <row r="21732" spans="1:3" x14ac:dyDescent="0.35">
      <c r="A21732" s="12"/>
      <c r="B21732" s="12"/>
      <c r="C21732" s="12"/>
    </row>
    <row r="21733" spans="1:3" x14ac:dyDescent="0.35">
      <c r="A21733" s="12"/>
      <c r="B21733" s="12"/>
      <c r="C21733" s="12"/>
    </row>
    <row r="21734" spans="1:3" x14ac:dyDescent="0.35">
      <c r="A21734" s="12"/>
      <c r="B21734" s="12"/>
      <c r="C21734" s="12"/>
    </row>
    <row r="21735" spans="1:3" x14ac:dyDescent="0.35">
      <c r="A21735" s="12"/>
      <c r="B21735" s="12"/>
      <c r="C21735" s="12"/>
    </row>
    <row r="21736" spans="1:3" x14ac:dyDescent="0.35">
      <c r="A21736" s="12"/>
      <c r="B21736" s="12"/>
      <c r="C21736" s="12"/>
    </row>
    <row r="21737" spans="1:3" x14ac:dyDescent="0.35">
      <c r="A21737" s="12"/>
      <c r="B21737" s="12"/>
      <c r="C21737" s="12"/>
    </row>
    <row r="21738" spans="1:3" x14ac:dyDescent="0.35">
      <c r="A21738" s="12"/>
      <c r="B21738" s="12"/>
      <c r="C21738" s="12"/>
    </row>
    <row r="21739" spans="1:3" x14ac:dyDescent="0.35">
      <c r="A21739" s="12"/>
      <c r="B21739" s="12"/>
      <c r="C21739" s="12"/>
    </row>
    <row r="21740" spans="1:3" x14ac:dyDescent="0.35">
      <c r="A21740" s="12"/>
      <c r="B21740" s="12"/>
      <c r="C21740" s="12"/>
    </row>
    <row r="21741" spans="1:3" x14ac:dyDescent="0.35">
      <c r="A21741" s="12"/>
      <c r="B21741" s="12"/>
      <c r="C21741" s="12"/>
    </row>
    <row r="21742" spans="1:3" x14ac:dyDescent="0.35">
      <c r="A21742" s="12"/>
      <c r="B21742" s="12"/>
      <c r="C21742" s="12"/>
    </row>
    <row r="21743" spans="1:3" x14ac:dyDescent="0.35">
      <c r="A21743" s="12"/>
      <c r="B21743" s="12"/>
      <c r="C21743" s="12"/>
    </row>
    <row r="21744" spans="1:3" x14ac:dyDescent="0.35">
      <c r="A21744" s="12"/>
      <c r="B21744" s="12"/>
      <c r="C21744" s="12"/>
    </row>
    <row r="21745" spans="1:3" x14ac:dyDescent="0.35">
      <c r="A21745" s="12"/>
      <c r="B21745" s="12"/>
      <c r="C21745" s="12"/>
    </row>
    <row r="21746" spans="1:3" x14ac:dyDescent="0.35">
      <c r="A21746" s="12"/>
      <c r="B21746" s="12"/>
      <c r="C21746" s="12"/>
    </row>
    <row r="21747" spans="1:3" x14ac:dyDescent="0.35">
      <c r="A21747" s="12"/>
      <c r="B21747" s="12"/>
      <c r="C21747" s="12"/>
    </row>
    <row r="21748" spans="1:3" x14ac:dyDescent="0.35">
      <c r="A21748" s="12"/>
      <c r="B21748" s="12"/>
      <c r="C21748" s="12"/>
    </row>
    <row r="21749" spans="1:3" x14ac:dyDescent="0.35">
      <c r="A21749" s="12"/>
      <c r="B21749" s="12"/>
      <c r="C21749" s="12"/>
    </row>
    <row r="21750" spans="1:3" x14ac:dyDescent="0.35">
      <c r="A21750" s="12"/>
      <c r="B21750" s="12"/>
      <c r="C21750" s="12"/>
    </row>
    <row r="21751" spans="1:3" x14ac:dyDescent="0.35">
      <c r="A21751" s="12"/>
      <c r="B21751" s="12"/>
      <c r="C21751" s="12"/>
    </row>
    <row r="21752" spans="1:3" x14ac:dyDescent="0.35">
      <c r="A21752" s="12"/>
      <c r="B21752" s="12"/>
      <c r="C21752" s="12"/>
    </row>
    <row r="21753" spans="1:3" x14ac:dyDescent="0.35">
      <c r="A21753" s="12"/>
      <c r="B21753" s="12"/>
      <c r="C21753" s="12"/>
    </row>
    <row r="21754" spans="1:3" x14ac:dyDescent="0.35">
      <c r="A21754" s="12"/>
      <c r="B21754" s="12"/>
      <c r="C21754" s="12"/>
    </row>
    <row r="21755" spans="1:3" x14ac:dyDescent="0.35">
      <c r="A21755" s="12"/>
      <c r="B21755" s="12"/>
      <c r="C21755" s="12"/>
    </row>
    <row r="21756" spans="1:3" x14ac:dyDescent="0.35">
      <c r="A21756" s="12"/>
      <c r="B21756" s="12"/>
      <c r="C21756" s="12"/>
    </row>
    <row r="21757" spans="1:3" x14ac:dyDescent="0.35">
      <c r="A21757" s="12"/>
      <c r="B21757" s="12"/>
      <c r="C21757" s="12"/>
    </row>
    <row r="21758" spans="1:3" x14ac:dyDescent="0.35">
      <c r="A21758" s="12"/>
      <c r="B21758" s="12"/>
      <c r="C21758" s="12"/>
    </row>
    <row r="21759" spans="1:3" x14ac:dyDescent="0.35">
      <c r="A21759" s="12"/>
      <c r="B21759" s="12"/>
      <c r="C21759" s="12"/>
    </row>
    <row r="21760" spans="1:3" x14ac:dyDescent="0.35">
      <c r="A21760" s="12"/>
      <c r="B21760" s="12"/>
      <c r="C21760" s="12"/>
    </row>
    <row r="21761" spans="1:3" x14ac:dyDescent="0.35">
      <c r="A21761" s="12"/>
      <c r="B21761" s="12"/>
      <c r="C21761" s="12"/>
    </row>
    <row r="21762" spans="1:3" x14ac:dyDescent="0.35">
      <c r="A21762" s="12"/>
      <c r="B21762" s="12"/>
      <c r="C21762" s="12"/>
    </row>
    <row r="21763" spans="1:3" x14ac:dyDescent="0.35">
      <c r="A21763" s="12"/>
      <c r="B21763" s="12"/>
      <c r="C21763" s="12"/>
    </row>
    <row r="21764" spans="1:3" x14ac:dyDescent="0.35">
      <c r="A21764" s="12"/>
      <c r="B21764" s="12"/>
      <c r="C21764" s="12"/>
    </row>
    <row r="21765" spans="1:3" x14ac:dyDescent="0.35">
      <c r="A21765" s="12"/>
      <c r="B21765" s="12"/>
      <c r="C21765" s="12"/>
    </row>
    <row r="21766" spans="1:3" x14ac:dyDescent="0.35">
      <c r="A21766" s="12"/>
      <c r="B21766" s="12"/>
      <c r="C21766" s="12"/>
    </row>
    <row r="21767" spans="1:3" x14ac:dyDescent="0.35">
      <c r="A21767" s="12"/>
      <c r="B21767" s="12"/>
      <c r="C21767" s="12"/>
    </row>
    <row r="21768" spans="1:3" x14ac:dyDescent="0.35">
      <c r="A21768" s="12"/>
      <c r="B21768" s="12"/>
      <c r="C21768" s="12"/>
    </row>
    <row r="21769" spans="1:3" x14ac:dyDescent="0.35">
      <c r="A21769" s="12"/>
      <c r="B21769" s="12"/>
      <c r="C21769" s="12"/>
    </row>
    <row r="21770" spans="1:3" x14ac:dyDescent="0.35">
      <c r="A21770" s="12"/>
      <c r="B21770" s="12"/>
      <c r="C21770" s="12"/>
    </row>
    <row r="21771" spans="1:3" x14ac:dyDescent="0.35">
      <c r="A21771" s="12"/>
      <c r="B21771" s="12"/>
      <c r="C21771" s="12"/>
    </row>
    <row r="21772" spans="1:3" x14ac:dyDescent="0.35">
      <c r="A21772" s="12"/>
      <c r="B21772" s="12"/>
      <c r="C21772" s="12"/>
    </row>
    <row r="21773" spans="1:3" x14ac:dyDescent="0.35">
      <c r="A21773" s="12"/>
      <c r="B21773" s="12"/>
      <c r="C21773" s="12"/>
    </row>
    <row r="21774" spans="1:3" x14ac:dyDescent="0.35">
      <c r="A21774" s="12"/>
      <c r="B21774" s="12"/>
      <c r="C21774" s="12"/>
    </row>
    <row r="21775" spans="1:3" x14ac:dyDescent="0.35">
      <c r="A21775" s="12"/>
      <c r="B21775" s="12"/>
      <c r="C21775" s="12"/>
    </row>
    <row r="21776" spans="1:3" x14ac:dyDescent="0.35">
      <c r="A21776" s="12"/>
      <c r="B21776" s="12"/>
      <c r="C21776" s="12"/>
    </row>
    <row r="21777" spans="1:3" x14ac:dyDescent="0.35">
      <c r="A21777" s="12"/>
      <c r="B21777" s="12"/>
      <c r="C21777" s="12"/>
    </row>
    <row r="21778" spans="1:3" x14ac:dyDescent="0.35">
      <c r="A21778" s="12"/>
      <c r="B21778" s="12"/>
      <c r="C21778" s="12"/>
    </row>
    <row r="21779" spans="1:3" x14ac:dyDescent="0.35">
      <c r="A21779" s="12"/>
      <c r="B21779" s="12"/>
      <c r="C21779" s="12"/>
    </row>
    <row r="21780" spans="1:3" x14ac:dyDescent="0.35">
      <c r="A21780" s="12"/>
      <c r="B21780" s="12"/>
      <c r="C21780" s="12"/>
    </row>
    <row r="21781" spans="1:3" x14ac:dyDescent="0.35">
      <c r="A21781" s="12"/>
      <c r="B21781" s="12"/>
      <c r="C21781" s="12"/>
    </row>
    <row r="21782" spans="1:3" x14ac:dyDescent="0.35">
      <c r="A21782" s="12"/>
      <c r="B21782" s="12"/>
      <c r="C21782" s="12"/>
    </row>
    <row r="21783" spans="1:3" x14ac:dyDescent="0.35">
      <c r="A21783" s="12"/>
      <c r="B21783" s="12"/>
      <c r="C21783" s="12"/>
    </row>
    <row r="21784" spans="1:3" x14ac:dyDescent="0.35">
      <c r="A21784" s="12"/>
      <c r="B21784" s="12"/>
      <c r="C21784" s="12"/>
    </row>
    <row r="21785" spans="1:3" x14ac:dyDescent="0.35">
      <c r="A21785" s="12"/>
      <c r="B21785" s="12"/>
      <c r="C21785" s="12"/>
    </row>
    <row r="21786" spans="1:3" x14ac:dyDescent="0.35">
      <c r="A21786" s="12"/>
      <c r="B21786" s="12"/>
      <c r="C21786" s="12"/>
    </row>
    <row r="21787" spans="1:3" x14ac:dyDescent="0.35">
      <c r="A21787" s="12"/>
      <c r="B21787" s="12"/>
      <c r="C21787" s="12"/>
    </row>
    <row r="21788" spans="1:3" x14ac:dyDescent="0.35">
      <c r="A21788" s="12"/>
      <c r="B21788" s="12"/>
      <c r="C21788" s="12"/>
    </row>
    <row r="21789" spans="1:3" x14ac:dyDescent="0.35">
      <c r="A21789" s="12"/>
      <c r="B21789" s="12"/>
      <c r="C21789" s="12"/>
    </row>
    <row r="21790" spans="1:3" x14ac:dyDescent="0.35">
      <c r="A21790" s="12"/>
      <c r="B21790" s="12"/>
      <c r="C21790" s="12"/>
    </row>
    <row r="21791" spans="1:3" x14ac:dyDescent="0.35">
      <c r="A21791" s="12"/>
      <c r="B21791" s="12"/>
      <c r="C21791" s="12"/>
    </row>
    <row r="21792" spans="1:3" x14ac:dyDescent="0.35">
      <c r="A21792" s="12"/>
      <c r="B21792" s="12"/>
      <c r="C21792" s="12"/>
    </row>
    <row r="21793" spans="1:3" x14ac:dyDescent="0.35">
      <c r="A21793" s="12"/>
      <c r="B21793" s="12"/>
      <c r="C21793" s="12"/>
    </row>
    <row r="21794" spans="1:3" x14ac:dyDescent="0.35">
      <c r="A21794" s="12"/>
      <c r="B21794" s="12"/>
      <c r="C21794" s="12"/>
    </row>
    <row r="21795" spans="1:3" x14ac:dyDescent="0.35">
      <c r="A21795" s="12"/>
      <c r="B21795" s="12"/>
      <c r="C21795" s="12"/>
    </row>
    <row r="21796" spans="1:3" x14ac:dyDescent="0.35">
      <c r="A21796" s="12"/>
      <c r="B21796" s="12"/>
      <c r="C21796" s="12"/>
    </row>
    <row r="21797" spans="1:3" x14ac:dyDescent="0.35">
      <c r="A21797" s="12"/>
      <c r="B21797" s="12"/>
      <c r="C21797" s="12"/>
    </row>
    <row r="21798" spans="1:3" x14ac:dyDescent="0.35">
      <c r="A21798" s="12"/>
      <c r="B21798" s="12"/>
      <c r="C21798" s="12"/>
    </row>
    <row r="21799" spans="1:3" x14ac:dyDescent="0.35">
      <c r="A21799" s="12"/>
      <c r="B21799" s="12"/>
      <c r="C21799" s="12"/>
    </row>
    <row r="21800" spans="1:3" x14ac:dyDescent="0.35">
      <c r="A21800" s="12"/>
      <c r="B21800" s="12"/>
      <c r="C21800" s="12"/>
    </row>
    <row r="21801" spans="1:3" x14ac:dyDescent="0.35">
      <c r="A21801" s="12"/>
      <c r="B21801" s="12"/>
      <c r="C21801" s="12"/>
    </row>
    <row r="21802" spans="1:3" x14ac:dyDescent="0.35">
      <c r="A21802" s="12"/>
      <c r="B21802" s="12"/>
      <c r="C21802" s="12"/>
    </row>
    <row r="21803" spans="1:3" x14ac:dyDescent="0.35">
      <c r="A21803" s="12"/>
      <c r="B21803" s="12"/>
      <c r="C21803" s="12"/>
    </row>
    <row r="21804" spans="1:3" x14ac:dyDescent="0.35">
      <c r="A21804" s="12"/>
      <c r="B21804" s="12"/>
      <c r="C21804" s="12"/>
    </row>
    <row r="21805" spans="1:3" x14ac:dyDescent="0.35">
      <c r="A21805" s="12"/>
      <c r="B21805" s="12"/>
      <c r="C21805" s="12"/>
    </row>
    <row r="21806" spans="1:3" x14ac:dyDescent="0.35">
      <c r="A21806" s="12"/>
      <c r="B21806" s="12"/>
      <c r="C21806" s="12"/>
    </row>
    <row r="21807" spans="1:3" x14ac:dyDescent="0.35">
      <c r="A21807" s="12"/>
      <c r="B21807" s="12"/>
      <c r="C21807" s="12"/>
    </row>
    <row r="21808" spans="1:3" x14ac:dyDescent="0.35">
      <c r="A21808" s="12"/>
      <c r="B21808" s="12"/>
      <c r="C21808" s="12"/>
    </row>
    <row r="21809" spans="1:3" x14ac:dyDescent="0.35">
      <c r="A21809" s="12"/>
      <c r="B21809" s="12"/>
      <c r="C21809" s="12"/>
    </row>
    <row r="21810" spans="1:3" x14ac:dyDescent="0.35">
      <c r="A21810" s="12"/>
      <c r="B21810" s="12"/>
      <c r="C21810" s="12"/>
    </row>
    <row r="21811" spans="1:3" x14ac:dyDescent="0.35">
      <c r="A21811" s="12"/>
      <c r="B21811" s="12"/>
      <c r="C21811" s="12"/>
    </row>
    <row r="21812" spans="1:3" x14ac:dyDescent="0.35">
      <c r="A21812" s="12"/>
      <c r="B21812" s="12"/>
      <c r="C21812" s="12"/>
    </row>
    <row r="21813" spans="1:3" x14ac:dyDescent="0.35">
      <c r="A21813" s="12"/>
      <c r="B21813" s="12"/>
      <c r="C21813" s="12"/>
    </row>
    <row r="21814" spans="1:3" x14ac:dyDescent="0.35">
      <c r="A21814" s="12"/>
      <c r="B21814" s="12"/>
      <c r="C21814" s="12"/>
    </row>
    <row r="21815" spans="1:3" x14ac:dyDescent="0.35">
      <c r="A21815" s="12"/>
      <c r="B21815" s="12"/>
      <c r="C21815" s="12"/>
    </row>
    <row r="21816" spans="1:3" x14ac:dyDescent="0.35">
      <c r="A21816" s="12"/>
      <c r="B21816" s="12"/>
      <c r="C21816" s="12"/>
    </row>
    <row r="21817" spans="1:3" x14ac:dyDescent="0.35">
      <c r="A21817" s="12"/>
      <c r="B21817" s="12"/>
      <c r="C21817" s="12"/>
    </row>
    <row r="21818" spans="1:3" x14ac:dyDescent="0.35">
      <c r="A21818" s="12"/>
      <c r="B21818" s="12"/>
      <c r="C21818" s="12"/>
    </row>
    <row r="21819" spans="1:3" x14ac:dyDescent="0.35">
      <c r="A21819" s="12"/>
      <c r="B21819" s="12"/>
      <c r="C21819" s="12"/>
    </row>
    <row r="21820" spans="1:3" x14ac:dyDescent="0.35">
      <c r="A21820" s="12"/>
      <c r="B21820" s="12"/>
      <c r="C21820" s="12"/>
    </row>
    <row r="21821" spans="1:3" x14ac:dyDescent="0.35">
      <c r="A21821" s="12"/>
      <c r="B21821" s="12"/>
      <c r="C21821" s="12"/>
    </row>
    <row r="21822" spans="1:3" x14ac:dyDescent="0.35">
      <c r="A21822" s="12"/>
      <c r="B21822" s="12"/>
      <c r="C21822" s="12"/>
    </row>
    <row r="21823" spans="1:3" x14ac:dyDescent="0.35">
      <c r="A21823" s="12"/>
      <c r="B21823" s="12"/>
      <c r="C21823" s="12"/>
    </row>
    <row r="21824" spans="1:3" x14ac:dyDescent="0.35">
      <c r="A21824" s="12"/>
      <c r="B21824" s="12"/>
      <c r="C21824" s="12"/>
    </row>
    <row r="21825" spans="1:3" x14ac:dyDescent="0.35">
      <c r="A21825" s="12"/>
      <c r="B21825" s="12"/>
      <c r="C21825" s="12"/>
    </row>
    <row r="21826" spans="1:3" x14ac:dyDescent="0.35">
      <c r="A21826" s="12"/>
      <c r="B21826" s="12"/>
      <c r="C21826" s="12"/>
    </row>
    <row r="21827" spans="1:3" x14ac:dyDescent="0.35">
      <c r="A21827" s="12"/>
      <c r="B21827" s="12"/>
      <c r="C21827" s="12"/>
    </row>
    <row r="21828" spans="1:3" x14ac:dyDescent="0.35">
      <c r="A21828" s="12"/>
      <c r="B21828" s="12"/>
      <c r="C21828" s="12"/>
    </row>
    <row r="21829" spans="1:3" x14ac:dyDescent="0.35">
      <c r="A21829" s="12"/>
      <c r="B21829" s="12"/>
      <c r="C21829" s="12"/>
    </row>
    <row r="21830" spans="1:3" x14ac:dyDescent="0.35">
      <c r="A21830" s="12"/>
      <c r="B21830" s="12"/>
      <c r="C21830" s="12"/>
    </row>
    <row r="21831" spans="1:3" x14ac:dyDescent="0.35">
      <c r="A21831" s="12"/>
      <c r="B21831" s="12"/>
      <c r="C21831" s="12"/>
    </row>
    <row r="21832" spans="1:3" x14ac:dyDescent="0.35">
      <c r="A21832" s="12"/>
      <c r="B21832" s="12"/>
      <c r="C21832" s="12"/>
    </row>
    <row r="21833" spans="1:3" x14ac:dyDescent="0.35">
      <c r="A21833" s="12"/>
      <c r="B21833" s="12"/>
      <c r="C21833" s="12"/>
    </row>
    <row r="21834" spans="1:3" x14ac:dyDescent="0.35">
      <c r="A21834" s="12"/>
      <c r="B21834" s="12"/>
      <c r="C21834" s="12"/>
    </row>
    <row r="21835" spans="1:3" x14ac:dyDescent="0.35">
      <c r="A21835" s="12"/>
      <c r="B21835" s="12"/>
      <c r="C21835" s="12"/>
    </row>
    <row r="21836" spans="1:3" x14ac:dyDescent="0.35">
      <c r="A21836" s="12"/>
      <c r="B21836" s="12"/>
      <c r="C21836" s="12"/>
    </row>
    <row r="21837" spans="1:3" x14ac:dyDescent="0.35">
      <c r="A21837" s="12"/>
      <c r="B21837" s="12"/>
      <c r="C21837" s="12"/>
    </row>
    <row r="21838" spans="1:3" x14ac:dyDescent="0.35">
      <c r="A21838" s="12"/>
      <c r="B21838" s="12"/>
      <c r="C21838" s="12"/>
    </row>
    <row r="21839" spans="1:3" x14ac:dyDescent="0.35">
      <c r="A21839" s="12"/>
      <c r="B21839" s="12"/>
      <c r="C21839" s="12"/>
    </row>
    <row r="21840" spans="1:3" x14ac:dyDescent="0.35">
      <c r="A21840" s="12"/>
      <c r="B21840" s="12"/>
      <c r="C21840" s="12"/>
    </row>
    <row r="21841" spans="1:3" x14ac:dyDescent="0.35">
      <c r="A21841" s="12"/>
      <c r="B21841" s="12"/>
      <c r="C21841" s="12"/>
    </row>
    <row r="21842" spans="1:3" x14ac:dyDescent="0.35">
      <c r="A21842" s="12"/>
      <c r="B21842" s="12"/>
      <c r="C21842" s="12"/>
    </row>
    <row r="21843" spans="1:3" x14ac:dyDescent="0.35">
      <c r="A21843" s="12"/>
      <c r="B21843" s="12"/>
      <c r="C21843" s="12"/>
    </row>
    <row r="21844" spans="1:3" x14ac:dyDescent="0.35">
      <c r="A21844" s="12"/>
      <c r="B21844" s="12"/>
      <c r="C21844" s="12"/>
    </row>
    <row r="21845" spans="1:3" x14ac:dyDescent="0.35">
      <c r="A21845" s="12"/>
      <c r="B21845" s="12"/>
      <c r="C21845" s="12"/>
    </row>
    <row r="21846" spans="1:3" x14ac:dyDescent="0.35">
      <c r="A21846" s="12"/>
      <c r="B21846" s="12"/>
      <c r="C21846" s="12"/>
    </row>
    <row r="21847" spans="1:3" x14ac:dyDescent="0.35">
      <c r="A21847" s="12"/>
      <c r="B21847" s="12"/>
      <c r="C21847" s="12"/>
    </row>
    <row r="21848" spans="1:3" x14ac:dyDescent="0.35">
      <c r="A21848" s="12"/>
      <c r="B21848" s="12"/>
      <c r="C21848" s="12"/>
    </row>
    <row r="21849" spans="1:3" x14ac:dyDescent="0.35">
      <c r="A21849" s="12"/>
      <c r="B21849" s="12"/>
      <c r="C21849" s="12"/>
    </row>
    <row r="21850" spans="1:3" x14ac:dyDescent="0.35">
      <c r="A21850" s="12"/>
      <c r="B21850" s="12"/>
      <c r="C21850" s="12"/>
    </row>
    <row r="21851" spans="1:3" x14ac:dyDescent="0.35">
      <c r="A21851" s="12"/>
      <c r="B21851" s="12"/>
      <c r="C21851" s="12"/>
    </row>
    <row r="21852" spans="1:3" x14ac:dyDescent="0.35">
      <c r="A21852" s="12"/>
      <c r="B21852" s="12"/>
      <c r="C21852" s="12"/>
    </row>
    <row r="21853" spans="1:3" x14ac:dyDescent="0.35">
      <c r="A21853" s="12"/>
      <c r="B21853" s="12"/>
      <c r="C21853" s="12"/>
    </row>
    <row r="21854" spans="1:3" x14ac:dyDescent="0.35">
      <c r="A21854" s="12"/>
      <c r="B21854" s="12"/>
      <c r="C21854" s="12"/>
    </row>
    <row r="21855" spans="1:3" x14ac:dyDescent="0.35">
      <c r="A21855" s="12"/>
      <c r="B21855" s="12"/>
      <c r="C21855" s="12"/>
    </row>
    <row r="21856" spans="1:3" x14ac:dyDescent="0.35">
      <c r="A21856" s="12"/>
      <c r="B21856" s="12"/>
      <c r="C21856" s="12"/>
    </row>
    <row r="21857" spans="1:3" x14ac:dyDescent="0.35">
      <c r="A21857" s="12"/>
      <c r="B21857" s="12"/>
      <c r="C21857" s="12"/>
    </row>
    <row r="21858" spans="1:3" x14ac:dyDescent="0.35">
      <c r="A21858" s="12"/>
      <c r="B21858" s="12"/>
      <c r="C21858" s="12"/>
    </row>
    <row r="21859" spans="1:3" x14ac:dyDescent="0.35">
      <c r="A21859" s="12"/>
      <c r="B21859" s="12"/>
      <c r="C21859" s="12"/>
    </row>
    <row r="21860" spans="1:3" x14ac:dyDescent="0.35">
      <c r="A21860" s="12"/>
      <c r="B21860" s="12"/>
      <c r="C21860" s="12"/>
    </row>
    <row r="21861" spans="1:3" x14ac:dyDescent="0.35">
      <c r="A21861" s="12"/>
      <c r="B21861" s="12"/>
      <c r="C21861" s="12"/>
    </row>
    <row r="21862" spans="1:3" x14ac:dyDescent="0.35">
      <c r="A21862" s="12"/>
      <c r="B21862" s="12"/>
      <c r="C21862" s="12"/>
    </row>
    <row r="21863" spans="1:3" x14ac:dyDescent="0.35">
      <c r="A21863" s="12"/>
      <c r="B21863" s="12"/>
      <c r="C21863" s="12"/>
    </row>
    <row r="21864" spans="1:3" x14ac:dyDescent="0.35">
      <c r="A21864" s="12"/>
      <c r="B21864" s="12"/>
      <c r="C21864" s="12"/>
    </row>
    <row r="21865" spans="1:3" x14ac:dyDescent="0.35">
      <c r="A21865" s="12"/>
      <c r="B21865" s="12"/>
      <c r="C21865" s="12"/>
    </row>
    <row r="21866" spans="1:3" x14ac:dyDescent="0.35">
      <c r="A21866" s="12"/>
      <c r="B21866" s="12"/>
      <c r="C21866" s="12"/>
    </row>
    <row r="21867" spans="1:3" x14ac:dyDescent="0.35">
      <c r="A21867" s="12"/>
      <c r="B21867" s="12"/>
      <c r="C21867" s="12"/>
    </row>
    <row r="21868" spans="1:3" x14ac:dyDescent="0.35">
      <c r="A21868" s="12"/>
      <c r="B21868" s="12"/>
      <c r="C21868" s="12"/>
    </row>
    <row r="21869" spans="1:3" x14ac:dyDescent="0.35">
      <c r="A21869" s="12"/>
      <c r="B21869" s="12"/>
      <c r="C21869" s="12"/>
    </row>
    <row r="21870" spans="1:3" x14ac:dyDescent="0.35">
      <c r="A21870" s="12"/>
      <c r="B21870" s="12"/>
      <c r="C21870" s="12"/>
    </row>
    <row r="21871" spans="1:3" x14ac:dyDescent="0.35">
      <c r="A21871" s="12"/>
      <c r="B21871" s="12"/>
      <c r="C21871" s="12"/>
    </row>
    <row r="21872" spans="1:3" x14ac:dyDescent="0.35">
      <c r="A21872" s="12"/>
      <c r="B21872" s="12"/>
      <c r="C21872" s="12"/>
    </row>
    <row r="21873" spans="1:3" x14ac:dyDescent="0.35">
      <c r="A21873" s="12"/>
      <c r="B21873" s="12"/>
      <c r="C21873" s="12"/>
    </row>
    <row r="21874" spans="1:3" x14ac:dyDescent="0.35">
      <c r="A21874" s="12"/>
      <c r="B21874" s="12"/>
      <c r="C21874" s="12"/>
    </row>
    <row r="21875" spans="1:3" x14ac:dyDescent="0.35">
      <c r="A21875" s="12"/>
      <c r="B21875" s="12"/>
      <c r="C21875" s="12"/>
    </row>
    <row r="21876" spans="1:3" x14ac:dyDescent="0.35">
      <c r="A21876" s="12"/>
      <c r="B21876" s="12"/>
      <c r="C21876" s="12"/>
    </row>
    <row r="21877" spans="1:3" x14ac:dyDescent="0.35">
      <c r="A21877" s="12"/>
      <c r="B21877" s="12"/>
      <c r="C21877" s="12"/>
    </row>
    <row r="21878" spans="1:3" x14ac:dyDescent="0.35">
      <c r="A21878" s="12"/>
      <c r="B21878" s="12"/>
      <c r="C21878" s="12"/>
    </row>
    <row r="21879" spans="1:3" x14ac:dyDescent="0.35">
      <c r="A21879" s="12"/>
      <c r="B21879" s="12"/>
      <c r="C21879" s="12"/>
    </row>
    <row r="21880" spans="1:3" x14ac:dyDescent="0.35">
      <c r="A21880" s="12"/>
      <c r="B21880" s="12"/>
      <c r="C21880" s="12"/>
    </row>
    <row r="21881" spans="1:3" x14ac:dyDescent="0.35">
      <c r="A21881" s="12"/>
      <c r="B21881" s="12"/>
      <c r="C21881" s="12"/>
    </row>
    <row r="21882" spans="1:3" x14ac:dyDescent="0.35">
      <c r="A21882" s="12"/>
      <c r="B21882" s="12"/>
      <c r="C21882" s="12"/>
    </row>
    <row r="21883" spans="1:3" x14ac:dyDescent="0.35">
      <c r="A21883" s="12"/>
      <c r="B21883" s="12"/>
      <c r="C21883" s="12"/>
    </row>
    <row r="21884" spans="1:3" x14ac:dyDescent="0.35">
      <c r="A21884" s="12"/>
      <c r="B21884" s="12"/>
      <c r="C21884" s="12"/>
    </row>
    <row r="21885" spans="1:3" x14ac:dyDescent="0.35">
      <c r="A21885" s="12"/>
      <c r="B21885" s="12"/>
      <c r="C21885" s="12"/>
    </row>
    <row r="21886" spans="1:3" x14ac:dyDescent="0.35">
      <c r="A21886" s="12"/>
      <c r="B21886" s="12"/>
      <c r="C21886" s="12"/>
    </row>
    <row r="21887" spans="1:3" x14ac:dyDescent="0.35">
      <c r="A21887" s="12"/>
      <c r="B21887" s="12"/>
      <c r="C21887" s="12"/>
    </row>
    <row r="21888" spans="1:3" x14ac:dyDescent="0.35">
      <c r="A21888" s="12"/>
      <c r="B21888" s="12"/>
      <c r="C21888" s="12"/>
    </row>
    <row r="21889" spans="1:3" x14ac:dyDescent="0.35">
      <c r="A21889" s="12"/>
      <c r="B21889" s="12"/>
      <c r="C21889" s="12"/>
    </row>
    <row r="21890" spans="1:3" x14ac:dyDescent="0.35">
      <c r="A21890" s="12"/>
      <c r="B21890" s="12"/>
      <c r="C21890" s="12"/>
    </row>
    <row r="21891" spans="1:3" x14ac:dyDescent="0.35">
      <c r="A21891" s="12"/>
      <c r="B21891" s="12"/>
      <c r="C21891" s="12"/>
    </row>
    <row r="21892" spans="1:3" x14ac:dyDescent="0.35">
      <c r="A21892" s="12"/>
      <c r="B21892" s="12"/>
      <c r="C21892" s="12"/>
    </row>
    <row r="21893" spans="1:3" x14ac:dyDescent="0.35">
      <c r="A21893" s="12"/>
      <c r="B21893" s="12"/>
      <c r="C21893" s="12"/>
    </row>
    <row r="21894" spans="1:3" x14ac:dyDescent="0.35">
      <c r="A21894" s="12"/>
      <c r="B21894" s="12"/>
      <c r="C21894" s="12"/>
    </row>
    <row r="21895" spans="1:3" x14ac:dyDescent="0.35">
      <c r="A21895" s="12"/>
      <c r="B21895" s="12"/>
      <c r="C21895" s="12"/>
    </row>
    <row r="21896" spans="1:3" x14ac:dyDescent="0.35">
      <c r="A21896" s="12"/>
      <c r="B21896" s="12"/>
      <c r="C21896" s="12"/>
    </row>
    <row r="21897" spans="1:3" x14ac:dyDescent="0.35">
      <c r="A21897" s="12"/>
      <c r="B21897" s="12"/>
      <c r="C21897" s="12"/>
    </row>
    <row r="21898" spans="1:3" x14ac:dyDescent="0.35">
      <c r="A21898" s="12"/>
      <c r="B21898" s="12"/>
      <c r="C21898" s="12"/>
    </row>
    <row r="21899" spans="1:3" x14ac:dyDescent="0.35">
      <c r="A21899" s="12"/>
      <c r="B21899" s="12"/>
      <c r="C21899" s="12"/>
    </row>
    <row r="21900" spans="1:3" x14ac:dyDescent="0.35">
      <c r="A21900" s="12"/>
      <c r="B21900" s="12"/>
      <c r="C21900" s="12"/>
    </row>
    <row r="21901" spans="1:3" x14ac:dyDescent="0.35">
      <c r="A21901" s="12"/>
      <c r="B21901" s="12"/>
      <c r="C21901" s="12"/>
    </row>
    <row r="21902" spans="1:3" x14ac:dyDescent="0.35">
      <c r="A21902" s="12"/>
      <c r="B21902" s="12"/>
      <c r="C21902" s="12"/>
    </row>
    <row r="21903" spans="1:3" x14ac:dyDescent="0.35">
      <c r="A21903" s="12"/>
      <c r="B21903" s="12"/>
      <c r="C21903" s="12"/>
    </row>
    <row r="21904" spans="1:3" x14ac:dyDescent="0.35">
      <c r="A21904" s="12"/>
      <c r="B21904" s="12"/>
      <c r="C21904" s="12"/>
    </row>
    <row r="21905" spans="1:3" x14ac:dyDescent="0.35">
      <c r="A21905" s="12"/>
      <c r="B21905" s="12"/>
      <c r="C21905" s="12"/>
    </row>
    <row r="21906" spans="1:3" x14ac:dyDescent="0.35">
      <c r="A21906" s="12"/>
      <c r="B21906" s="12"/>
      <c r="C21906" s="12"/>
    </row>
    <row r="21907" spans="1:3" x14ac:dyDescent="0.35">
      <c r="A21907" s="12"/>
      <c r="B21907" s="12"/>
      <c r="C21907" s="12"/>
    </row>
    <row r="21908" spans="1:3" x14ac:dyDescent="0.35">
      <c r="A21908" s="12"/>
      <c r="B21908" s="12"/>
      <c r="C21908" s="12"/>
    </row>
    <row r="21909" spans="1:3" x14ac:dyDescent="0.35">
      <c r="A21909" s="12"/>
      <c r="B21909" s="12"/>
      <c r="C21909" s="12"/>
    </row>
    <row r="21910" spans="1:3" x14ac:dyDescent="0.35">
      <c r="A21910" s="12"/>
      <c r="B21910" s="12"/>
      <c r="C21910" s="12"/>
    </row>
    <row r="21911" spans="1:3" x14ac:dyDescent="0.35">
      <c r="A21911" s="12"/>
      <c r="B21911" s="12"/>
      <c r="C21911" s="12"/>
    </row>
    <row r="21912" spans="1:3" x14ac:dyDescent="0.35">
      <c r="A21912" s="12"/>
      <c r="B21912" s="12"/>
      <c r="C21912" s="12"/>
    </row>
    <row r="21913" spans="1:3" x14ac:dyDescent="0.35">
      <c r="A21913" s="12"/>
      <c r="B21913" s="12"/>
      <c r="C21913" s="12"/>
    </row>
    <row r="21914" spans="1:3" x14ac:dyDescent="0.35">
      <c r="A21914" s="12"/>
      <c r="B21914" s="12"/>
      <c r="C21914" s="12"/>
    </row>
    <row r="21915" spans="1:3" x14ac:dyDescent="0.35">
      <c r="A21915" s="12"/>
      <c r="B21915" s="12"/>
      <c r="C21915" s="12"/>
    </row>
    <row r="21916" spans="1:3" x14ac:dyDescent="0.35">
      <c r="A21916" s="12"/>
      <c r="B21916" s="12"/>
      <c r="C21916" s="12"/>
    </row>
    <row r="21917" spans="1:3" x14ac:dyDescent="0.35">
      <c r="A21917" s="12"/>
      <c r="B21917" s="12"/>
      <c r="C21917" s="12"/>
    </row>
    <row r="21918" spans="1:3" x14ac:dyDescent="0.35">
      <c r="A21918" s="12"/>
      <c r="B21918" s="12"/>
      <c r="C21918" s="12"/>
    </row>
    <row r="21919" spans="1:3" x14ac:dyDescent="0.35">
      <c r="A21919" s="12"/>
      <c r="B21919" s="12"/>
      <c r="C21919" s="12"/>
    </row>
    <row r="21920" spans="1:3" x14ac:dyDescent="0.35">
      <c r="A21920" s="12"/>
      <c r="B21920" s="12"/>
      <c r="C21920" s="12"/>
    </row>
    <row r="21921" spans="1:3" x14ac:dyDescent="0.35">
      <c r="A21921" s="12"/>
      <c r="B21921" s="12"/>
      <c r="C21921" s="12"/>
    </row>
    <row r="21922" spans="1:3" x14ac:dyDescent="0.35">
      <c r="A21922" s="12"/>
      <c r="B21922" s="12"/>
      <c r="C21922" s="12"/>
    </row>
    <row r="21923" spans="1:3" x14ac:dyDescent="0.35">
      <c r="A21923" s="12"/>
      <c r="B21923" s="12"/>
      <c r="C21923" s="12"/>
    </row>
    <row r="21924" spans="1:3" x14ac:dyDescent="0.35">
      <c r="A21924" s="12"/>
      <c r="B21924" s="12"/>
      <c r="C21924" s="12"/>
    </row>
    <row r="21925" spans="1:3" x14ac:dyDescent="0.35">
      <c r="A21925" s="12"/>
      <c r="B21925" s="12"/>
      <c r="C21925" s="12"/>
    </row>
    <row r="21926" spans="1:3" x14ac:dyDescent="0.35">
      <c r="A21926" s="12"/>
      <c r="B21926" s="12"/>
      <c r="C21926" s="12"/>
    </row>
    <row r="21927" spans="1:3" x14ac:dyDescent="0.35">
      <c r="A21927" s="12"/>
      <c r="B21927" s="12"/>
      <c r="C21927" s="12"/>
    </row>
    <row r="21928" spans="1:3" x14ac:dyDescent="0.35">
      <c r="A21928" s="12"/>
      <c r="B21928" s="12"/>
      <c r="C21928" s="12"/>
    </row>
    <row r="21929" spans="1:3" x14ac:dyDescent="0.35">
      <c r="A21929" s="12"/>
      <c r="B21929" s="12"/>
      <c r="C21929" s="12"/>
    </row>
    <row r="21930" spans="1:3" x14ac:dyDescent="0.35">
      <c r="A21930" s="12"/>
      <c r="B21930" s="12"/>
      <c r="C21930" s="12"/>
    </row>
    <row r="21931" spans="1:3" x14ac:dyDescent="0.35">
      <c r="A21931" s="12"/>
      <c r="B21931" s="12"/>
      <c r="C21931" s="12"/>
    </row>
    <row r="21932" spans="1:3" x14ac:dyDescent="0.35">
      <c r="A21932" s="12"/>
      <c r="B21932" s="12"/>
      <c r="C21932" s="12"/>
    </row>
    <row r="21933" spans="1:3" x14ac:dyDescent="0.35">
      <c r="A21933" s="12"/>
      <c r="B21933" s="12"/>
      <c r="C21933" s="12"/>
    </row>
    <row r="21934" spans="1:3" x14ac:dyDescent="0.35">
      <c r="A21934" s="12"/>
      <c r="B21934" s="12"/>
      <c r="C21934" s="12"/>
    </row>
    <row r="21935" spans="1:3" x14ac:dyDescent="0.35">
      <c r="A21935" s="12"/>
      <c r="B21935" s="12"/>
      <c r="C21935" s="12"/>
    </row>
    <row r="21936" spans="1:3" x14ac:dyDescent="0.35">
      <c r="A21936" s="12"/>
      <c r="B21936" s="12"/>
      <c r="C21936" s="12"/>
    </row>
    <row r="21937" spans="1:3" x14ac:dyDescent="0.35">
      <c r="A21937" s="12"/>
      <c r="B21937" s="12"/>
      <c r="C21937" s="12"/>
    </row>
    <row r="21938" spans="1:3" x14ac:dyDescent="0.35">
      <c r="A21938" s="12"/>
      <c r="B21938" s="12"/>
      <c r="C21938" s="12"/>
    </row>
    <row r="21939" spans="1:3" x14ac:dyDescent="0.35">
      <c r="A21939" s="12"/>
      <c r="B21939" s="12"/>
      <c r="C21939" s="12"/>
    </row>
    <row r="21940" spans="1:3" x14ac:dyDescent="0.35">
      <c r="A21940" s="12"/>
      <c r="B21940" s="12"/>
      <c r="C21940" s="12"/>
    </row>
    <row r="21941" spans="1:3" x14ac:dyDescent="0.35">
      <c r="A21941" s="12"/>
      <c r="B21941" s="12"/>
      <c r="C21941" s="12"/>
    </row>
    <row r="21942" spans="1:3" x14ac:dyDescent="0.35">
      <c r="A21942" s="12"/>
      <c r="B21942" s="12"/>
      <c r="C21942" s="12"/>
    </row>
    <row r="21943" spans="1:3" x14ac:dyDescent="0.35">
      <c r="A21943" s="12"/>
      <c r="B21943" s="12"/>
      <c r="C21943" s="12"/>
    </row>
    <row r="21944" spans="1:3" x14ac:dyDescent="0.35">
      <c r="A21944" s="12"/>
      <c r="B21944" s="12"/>
      <c r="C21944" s="12"/>
    </row>
    <row r="21945" spans="1:3" x14ac:dyDescent="0.35">
      <c r="A21945" s="12"/>
      <c r="B21945" s="12"/>
      <c r="C21945" s="12"/>
    </row>
    <row r="21946" spans="1:3" x14ac:dyDescent="0.35">
      <c r="A21946" s="12"/>
      <c r="B21946" s="12"/>
      <c r="C21946" s="12"/>
    </row>
    <row r="21947" spans="1:3" x14ac:dyDescent="0.35">
      <c r="A21947" s="12"/>
      <c r="B21947" s="12"/>
      <c r="C21947" s="12"/>
    </row>
    <row r="21948" spans="1:3" x14ac:dyDescent="0.35">
      <c r="A21948" s="12"/>
      <c r="B21948" s="12"/>
      <c r="C21948" s="12"/>
    </row>
    <row r="21949" spans="1:3" x14ac:dyDescent="0.35">
      <c r="A21949" s="12"/>
      <c r="B21949" s="12"/>
      <c r="C21949" s="12"/>
    </row>
    <row r="21950" spans="1:3" x14ac:dyDescent="0.35">
      <c r="A21950" s="12"/>
      <c r="B21950" s="12"/>
      <c r="C21950" s="12"/>
    </row>
    <row r="21951" spans="1:3" x14ac:dyDescent="0.35">
      <c r="A21951" s="12"/>
      <c r="B21951" s="12"/>
      <c r="C21951" s="12"/>
    </row>
    <row r="21952" spans="1:3" x14ac:dyDescent="0.35">
      <c r="A21952" s="12"/>
      <c r="B21952" s="12"/>
      <c r="C21952" s="12"/>
    </row>
    <row r="21953" spans="1:3" x14ac:dyDescent="0.35">
      <c r="A21953" s="12"/>
      <c r="B21953" s="12"/>
      <c r="C21953" s="12"/>
    </row>
    <row r="21954" spans="1:3" x14ac:dyDescent="0.35">
      <c r="A21954" s="12"/>
      <c r="B21954" s="12"/>
      <c r="C21954" s="12"/>
    </row>
    <row r="21955" spans="1:3" x14ac:dyDescent="0.35">
      <c r="A21955" s="12"/>
      <c r="B21955" s="12"/>
      <c r="C21955" s="12"/>
    </row>
    <row r="21956" spans="1:3" x14ac:dyDescent="0.35">
      <c r="A21956" s="12"/>
      <c r="B21956" s="12"/>
      <c r="C21956" s="12"/>
    </row>
    <row r="21957" spans="1:3" x14ac:dyDescent="0.35">
      <c r="A21957" s="12"/>
      <c r="B21957" s="12"/>
      <c r="C21957" s="12"/>
    </row>
    <row r="21958" spans="1:3" x14ac:dyDescent="0.35">
      <c r="A21958" s="12"/>
      <c r="B21958" s="12"/>
      <c r="C21958" s="12"/>
    </row>
    <row r="21959" spans="1:3" x14ac:dyDescent="0.35">
      <c r="A21959" s="12"/>
      <c r="B21959" s="12"/>
      <c r="C21959" s="12"/>
    </row>
    <row r="21960" spans="1:3" x14ac:dyDescent="0.35">
      <c r="A21960" s="12"/>
      <c r="B21960" s="12"/>
      <c r="C21960" s="12"/>
    </row>
    <row r="21961" spans="1:3" x14ac:dyDescent="0.35">
      <c r="A21961" s="12"/>
      <c r="B21961" s="12"/>
      <c r="C21961" s="12"/>
    </row>
    <row r="21962" spans="1:3" x14ac:dyDescent="0.35">
      <c r="A21962" s="12"/>
      <c r="B21962" s="12"/>
      <c r="C21962" s="12"/>
    </row>
    <row r="21963" spans="1:3" x14ac:dyDescent="0.35">
      <c r="A21963" s="12"/>
      <c r="B21963" s="12"/>
      <c r="C21963" s="12"/>
    </row>
    <row r="21964" spans="1:3" x14ac:dyDescent="0.35">
      <c r="A21964" s="12"/>
      <c r="B21964" s="12"/>
      <c r="C21964" s="12"/>
    </row>
    <row r="21965" spans="1:3" x14ac:dyDescent="0.35">
      <c r="A21965" s="12"/>
      <c r="B21965" s="12"/>
      <c r="C21965" s="12"/>
    </row>
    <row r="21966" spans="1:3" x14ac:dyDescent="0.35">
      <c r="A21966" s="12"/>
      <c r="B21966" s="12"/>
      <c r="C21966" s="12"/>
    </row>
    <row r="21967" spans="1:3" x14ac:dyDescent="0.35">
      <c r="A21967" s="12"/>
      <c r="B21967" s="12"/>
      <c r="C21967" s="12"/>
    </row>
    <row r="21968" spans="1:3" x14ac:dyDescent="0.35">
      <c r="A21968" s="12"/>
      <c r="B21968" s="12"/>
      <c r="C21968" s="12"/>
    </row>
    <row r="21969" spans="1:3" x14ac:dyDescent="0.35">
      <c r="A21969" s="12"/>
      <c r="B21969" s="12"/>
      <c r="C21969" s="12"/>
    </row>
    <row r="21970" spans="1:3" x14ac:dyDescent="0.35">
      <c r="A21970" s="12"/>
      <c r="B21970" s="12"/>
      <c r="C21970" s="12"/>
    </row>
    <row r="21971" spans="1:3" x14ac:dyDescent="0.35">
      <c r="A21971" s="12"/>
      <c r="B21971" s="12"/>
      <c r="C21971" s="12"/>
    </row>
    <row r="21972" spans="1:3" x14ac:dyDescent="0.35">
      <c r="A21972" s="12"/>
      <c r="B21972" s="12"/>
      <c r="C21972" s="12"/>
    </row>
    <row r="21973" spans="1:3" x14ac:dyDescent="0.35">
      <c r="A21973" s="12"/>
      <c r="B21973" s="12"/>
      <c r="C21973" s="12"/>
    </row>
    <row r="21974" spans="1:3" x14ac:dyDescent="0.35">
      <c r="A21974" s="12"/>
      <c r="B21974" s="12"/>
      <c r="C21974" s="12"/>
    </row>
    <row r="21975" spans="1:3" x14ac:dyDescent="0.35">
      <c r="A21975" s="12"/>
      <c r="B21975" s="12"/>
      <c r="C21975" s="12"/>
    </row>
    <row r="21976" spans="1:3" x14ac:dyDescent="0.35">
      <c r="A21976" s="12"/>
      <c r="B21976" s="12"/>
      <c r="C21976" s="12"/>
    </row>
    <row r="21977" spans="1:3" x14ac:dyDescent="0.35">
      <c r="A21977" s="12"/>
      <c r="B21977" s="12"/>
      <c r="C21977" s="12"/>
    </row>
    <row r="21978" spans="1:3" x14ac:dyDescent="0.35">
      <c r="A21978" s="12"/>
      <c r="B21978" s="12"/>
      <c r="C21978" s="12"/>
    </row>
    <row r="21979" spans="1:3" x14ac:dyDescent="0.35">
      <c r="A21979" s="12"/>
      <c r="B21979" s="12"/>
      <c r="C21979" s="12"/>
    </row>
    <row r="21980" spans="1:3" x14ac:dyDescent="0.35">
      <c r="A21980" s="12"/>
      <c r="B21980" s="12"/>
      <c r="C21980" s="12"/>
    </row>
    <row r="21981" spans="1:3" x14ac:dyDescent="0.35">
      <c r="A21981" s="12"/>
      <c r="B21981" s="12"/>
      <c r="C21981" s="12"/>
    </row>
    <row r="21982" spans="1:3" x14ac:dyDescent="0.35">
      <c r="A21982" s="12"/>
      <c r="B21982" s="12"/>
      <c r="C21982" s="12"/>
    </row>
    <row r="21983" spans="1:3" x14ac:dyDescent="0.35">
      <c r="A21983" s="12"/>
      <c r="B21983" s="12"/>
      <c r="C21983" s="12"/>
    </row>
    <row r="21984" spans="1:3" x14ac:dyDescent="0.35">
      <c r="A21984" s="12"/>
      <c r="B21984" s="12"/>
      <c r="C21984" s="12"/>
    </row>
    <row r="21985" spans="1:3" x14ac:dyDescent="0.35">
      <c r="A21985" s="12"/>
      <c r="B21985" s="12"/>
      <c r="C21985" s="12"/>
    </row>
    <row r="21986" spans="1:3" x14ac:dyDescent="0.35">
      <c r="A21986" s="12"/>
      <c r="B21986" s="12"/>
      <c r="C21986" s="12"/>
    </row>
    <row r="21987" spans="1:3" x14ac:dyDescent="0.35">
      <c r="A21987" s="12"/>
      <c r="B21987" s="12"/>
      <c r="C21987" s="12"/>
    </row>
    <row r="21988" spans="1:3" x14ac:dyDescent="0.35">
      <c r="A21988" s="12"/>
      <c r="B21988" s="12"/>
      <c r="C21988" s="12"/>
    </row>
    <row r="21989" spans="1:3" x14ac:dyDescent="0.35">
      <c r="A21989" s="12"/>
      <c r="B21989" s="12"/>
      <c r="C21989" s="12"/>
    </row>
    <row r="21990" spans="1:3" x14ac:dyDescent="0.35">
      <c r="A21990" s="12"/>
      <c r="B21990" s="12"/>
      <c r="C21990" s="12"/>
    </row>
    <row r="21991" spans="1:3" x14ac:dyDescent="0.35">
      <c r="A21991" s="12"/>
      <c r="B21991" s="12"/>
      <c r="C21991" s="12"/>
    </row>
    <row r="21992" spans="1:3" x14ac:dyDescent="0.35">
      <c r="A21992" s="12"/>
      <c r="B21992" s="12"/>
      <c r="C21992" s="12"/>
    </row>
    <row r="21993" spans="1:3" x14ac:dyDescent="0.35">
      <c r="A21993" s="12"/>
      <c r="B21993" s="12"/>
      <c r="C21993" s="12"/>
    </row>
    <row r="21994" spans="1:3" x14ac:dyDescent="0.35">
      <c r="A21994" s="12"/>
      <c r="B21994" s="12"/>
      <c r="C21994" s="12"/>
    </row>
    <row r="21995" spans="1:3" x14ac:dyDescent="0.35">
      <c r="A21995" s="12"/>
      <c r="B21995" s="12"/>
      <c r="C21995" s="12"/>
    </row>
    <row r="21996" spans="1:3" x14ac:dyDescent="0.35">
      <c r="A21996" s="12"/>
      <c r="B21996" s="12"/>
      <c r="C21996" s="12"/>
    </row>
    <row r="21997" spans="1:3" x14ac:dyDescent="0.35">
      <c r="A21997" s="12"/>
      <c r="B21997" s="12"/>
      <c r="C21997" s="12"/>
    </row>
    <row r="21998" spans="1:3" x14ac:dyDescent="0.35">
      <c r="A21998" s="12"/>
      <c r="B21998" s="12"/>
      <c r="C21998" s="12"/>
    </row>
    <row r="21999" spans="1:3" x14ac:dyDescent="0.35">
      <c r="A21999" s="12"/>
      <c r="B21999" s="12"/>
      <c r="C21999" s="12"/>
    </row>
    <row r="22000" spans="1:3" x14ac:dyDescent="0.35">
      <c r="A22000" s="12"/>
      <c r="B22000" s="12"/>
      <c r="C22000" s="12"/>
    </row>
    <row r="22001" spans="1:3" x14ac:dyDescent="0.35">
      <c r="A22001" s="12"/>
      <c r="B22001" s="12"/>
      <c r="C22001" s="12"/>
    </row>
    <row r="22002" spans="1:3" x14ac:dyDescent="0.35">
      <c r="A22002" s="12"/>
      <c r="B22002" s="12"/>
      <c r="C22002" s="12"/>
    </row>
    <row r="22003" spans="1:3" x14ac:dyDescent="0.35">
      <c r="A22003" s="12"/>
      <c r="B22003" s="12"/>
      <c r="C22003" s="12"/>
    </row>
    <row r="22004" spans="1:3" x14ac:dyDescent="0.35">
      <c r="A22004" s="12"/>
      <c r="B22004" s="12"/>
      <c r="C22004" s="12"/>
    </row>
    <row r="22005" spans="1:3" x14ac:dyDescent="0.35">
      <c r="A22005" s="12"/>
      <c r="B22005" s="12"/>
      <c r="C22005" s="12"/>
    </row>
    <row r="22006" spans="1:3" x14ac:dyDescent="0.35">
      <c r="A22006" s="12"/>
      <c r="B22006" s="12"/>
      <c r="C22006" s="12"/>
    </row>
    <row r="22007" spans="1:3" x14ac:dyDescent="0.35">
      <c r="A22007" s="12"/>
      <c r="B22007" s="12"/>
      <c r="C22007" s="12"/>
    </row>
    <row r="22008" spans="1:3" x14ac:dyDescent="0.35">
      <c r="A22008" s="12"/>
      <c r="B22008" s="12"/>
      <c r="C22008" s="12"/>
    </row>
    <row r="22009" spans="1:3" x14ac:dyDescent="0.35">
      <c r="A22009" s="12"/>
      <c r="B22009" s="12"/>
      <c r="C22009" s="12"/>
    </row>
    <row r="22010" spans="1:3" x14ac:dyDescent="0.35">
      <c r="A22010" s="12"/>
      <c r="B22010" s="12"/>
      <c r="C22010" s="12"/>
    </row>
    <row r="22011" spans="1:3" x14ac:dyDescent="0.35">
      <c r="A22011" s="12"/>
      <c r="B22011" s="12"/>
      <c r="C22011" s="12"/>
    </row>
    <row r="22012" spans="1:3" x14ac:dyDescent="0.35">
      <c r="A22012" s="12"/>
      <c r="B22012" s="12"/>
      <c r="C22012" s="12"/>
    </row>
    <row r="22013" spans="1:3" x14ac:dyDescent="0.35">
      <c r="A22013" s="12"/>
      <c r="B22013" s="12"/>
      <c r="C22013" s="12"/>
    </row>
    <row r="22014" spans="1:3" x14ac:dyDescent="0.35">
      <c r="A22014" s="12"/>
      <c r="B22014" s="12"/>
      <c r="C22014" s="12"/>
    </row>
    <row r="22015" spans="1:3" x14ac:dyDescent="0.35">
      <c r="A22015" s="12"/>
      <c r="B22015" s="12"/>
      <c r="C22015" s="12"/>
    </row>
    <row r="22016" spans="1:3" x14ac:dyDescent="0.35">
      <c r="A22016" s="12"/>
      <c r="B22016" s="12"/>
      <c r="C22016" s="12"/>
    </row>
    <row r="22017" spans="1:3" x14ac:dyDescent="0.35">
      <c r="A22017" s="12"/>
      <c r="B22017" s="12"/>
      <c r="C22017" s="12"/>
    </row>
    <row r="22018" spans="1:3" x14ac:dyDescent="0.35">
      <c r="A22018" s="12"/>
      <c r="B22018" s="12"/>
      <c r="C22018" s="12"/>
    </row>
    <row r="22019" spans="1:3" x14ac:dyDescent="0.35">
      <c r="A22019" s="12"/>
      <c r="B22019" s="12"/>
      <c r="C22019" s="12"/>
    </row>
    <row r="22020" spans="1:3" x14ac:dyDescent="0.35">
      <c r="A22020" s="12"/>
      <c r="B22020" s="12"/>
      <c r="C22020" s="12"/>
    </row>
    <row r="22021" spans="1:3" x14ac:dyDescent="0.35">
      <c r="A22021" s="12"/>
      <c r="B22021" s="12"/>
      <c r="C22021" s="12"/>
    </row>
    <row r="22022" spans="1:3" x14ac:dyDescent="0.35">
      <c r="A22022" s="12"/>
      <c r="B22022" s="12"/>
      <c r="C22022" s="12"/>
    </row>
    <row r="22023" spans="1:3" x14ac:dyDescent="0.35">
      <c r="A22023" s="12"/>
      <c r="B22023" s="12"/>
      <c r="C22023" s="12"/>
    </row>
    <row r="22024" spans="1:3" x14ac:dyDescent="0.35">
      <c r="A22024" s="12"/>
      <c r="B22024" s="12"/>
      <c r="C22024" s="12"/>
    </row>
    <row r="22025" spans="1:3" x14ac:dyDescent="0.35">
      <c r="A22025" s="12"/>
      <c r="B22025" s="12"/>
      <c r="C22025" s="12"/>
    </row>
    <row r="22026" spans="1:3" x14ac:dyDescent="0.35">
      <c r="A22026" s="12"/>
      <c r="B22026" s="12"/>
      <c r="C22026" s="12"/>
    </row>
    <row r="22027" spans="1:3" x14ac:dyDescent="0.35">
      <c r="A22027" s="12"/>
      <c r="B22027" s="12"/>
      <c r="C22027" s="12"/>
    </row>
    <row r="22028" spans="1:3" x14ac:dyDescent="0.35">
      <c r="A22028" s="12"/>
      <c r="B22028" s="12"/>
      <c r="C22028" s="12"/>
    </row>
    <row r="22029" spans="1:3" x14ac:dyDescent="0.35">
      <c r="A22029" s="12"/>
      <c r="B22029" s="12"/>
      <c r="C22029" s="12"/>
    </row>
    <row r="22030" spans="1:3" x14ac:dyDescent="0.35">
      <c r="A22030" s="12"/>
      <c r="B22030" s="12"/>
      <c r="C22030" s="12"/>
    </row>
    <row r="22031" spans="1:3" x14ac:dyDescent="0.35">
      <c r="A22031" s="12"/>
      <c r="B22031" s="12"/>
      <c r="C22031" s="12"/>
    </row>
    <row r="22032" spans="1:3" x14ac:dyDescent="0.35">
      <c r="A22032" s="12"/>
      <c r="B22032" s="12"/>
      <c r="C22032" s="12"/>
    </row>
    <row r="22033" spans="1:3" x14ac:dyDescent="0.35">
      <c r="A22033" s="12"/>
      <c r="B22033" s="12"/>
      <c r="C22033" s="12"/>
    </row>
    <row r="22034" spans="1:3" x14ac:dyDescent="0.35">
      <c r="A22034" s="12"/>
      <c r="B22034" s="12"/>
      <c r="C22034" s="12"/>
    </row>
    <row r="22035" spans="1:3" x14ac:dyDescent="0.35">
      <c r="A22035" s="12"/>
      <c r="B22035" s="12"/>
      <c r="C22035" s="12"/>
    </row>
    <row r="22036" spans="1:3" x14ac:dyDescent="0.35">
      <c r="A22036" s="12"/>
      <c r="B22036" s="12"/>
      <c r="C22036" s="12"/>
    </row>
    <row r="22037" spans="1:3" x14ac:dyDescent="0.35">
      <c r="A22037" s="12"/>
      <c r="B22037" s="12"/>
      <c r="C22037" s="12"/>
    </row>
    <row r="22038" spans="1:3" x14ac:dyDescent="0.35">
      <c r="A22038" s="12"/>
      <c r="B22038" s="12"/>
      <c r="C22038" s="12"/>
    </row>
    <row r="22039" spans="1:3" x14ac:dyDescent="0.35">
      <c r="A22039" s="12"/>
      <c r="B22039" s="12"/>
      <c r="C22039" s="12"/>
    </row>
    <row r="22040" spans="1:3" x14ac:dyDescent="0.35">
      <c r="A22040" s="12"/>
      <c r="B22040" s="12"/>
      <c r="C22040" s="12"/>
    </row>
    <row r="22041" spans="1:3" x14ac:dyDescent="0.35">
      <c r="A22041" s="12"/>
      <c r="B22041" s="12"/>
      <c r="C22041" s="12"/>
    </row>
    <row r="22042" spans="1:3" x14ac:dyDescent="0.35">
      <c r="A22042" s="12"/>
      <c r="B22042" s="12"/>
      <c r="C22042" s="12"/>
    </row>
    <row r="22043" spans="1:3" x14ac:dyDescent="0.35">
      <c r="A22043" s="12"/>
      <c r="B22043" s="12"/>
      <c r="C22043" s="12"/>
    </row>
    <row r="22044" spans="1:3" x14ac:dyDescent="0.35">
      <c r="A22044" s="12"/>
      <c r="B22044" s="12"/>
      <c r="C22044" s="12"/>
    </row>
    <row r="22045" spans="1:3" x14ac:dyDescent="0.35">
      <c r="A22045" s="12"/>
      <c r="B22045" s="12"/>
      <c r="C22045" s="12"/>
    </row>
    <row r="22046" spans="1:3" x14ac:dyDescent="0.35">
      <c r="A22046" s="12"/>
      <c r="B22046" s="12"/>
      <c r="C22046" s="12"/>
    </row>
    <row r="22047" spans="1:3" x14ac:dyDescent="0.35">
      <c r="A22047" s="12"/>
      <c r="B22047" s="12"/>
      <c r="C22047" s="12"/>
    </row>
    <row r="22048" spans="1:3" x14ac:dyDescent="0.35">
      <c r="A22048" s="12"/>
      <c r="B22048" s="12"/>
      <c r="C22048" s="12"/>
    </row>
    <row r="22049" spans="1:3" x14ac:dyDescent="0.35">
      <c r="A22049" s="12"/>
      <c r="B22049" s="12"/>
      <c r="C22049" s="12"/>
    </row>
    <row r="22050" spans="1:3" x14ac:dyDescent="0.35">
      <c r="A22050" s="12"/>
      <c r="B22050" s="12"/>
      <c r="C22050" s="12"/>
    </row>
    <row r="22051" spans="1:3" x14ac:dyDescent="0.35">
      <c r="A22051" s="12"/>
      <c r="B22051" s="12"/>
      <c r="C22051" s="12"/>
    </row>
    <row r="22052" spans="1:3" x14ac:dyDescent="0.35">
      <c r="A22052" s="12"/>
      <c r="B22052" s="12"/>
      <c r="C22052" s="12"/>
    </row>
    <row r="22053" spans="1:3" x14ac:dyDescent="0.35">
      <c r="A22053" s="12"/>
      <c r="B22053" s="12"/>
      <c r="C22053" s="12"/>
    </row>
    <row r="22054" spans="1:3" x14ac:dyDescent="0.35">
      <c r="A22054" s="12"/>
      <c r="B22054" s="12"/>
      <c r="C22054" s="12"/>
    </row>
    <row r="22055" spans="1:3" x14ac:dyDescent="0.35">
      <c r="A22055" s="12"/>
      <c r="B22055" s="12"/>
      <c r="C22055" s="12"/>
    </row>
    <row r="22056" spans="1:3" x14ac:dyDescent="0.35">
      <c r="A22056" s="12"/>
      <c r="B22056" s="12"/>
      <c r="C22056" s="12"/>
    </row>
    <row r="22057" spans="1:3" x14ac:dyDescent="0.35">
      <c r="A22057" s="12"/>
      <c r="B22057" s="12"/>
      <c r="C22057" s="12"/>
    </row>
    <row r="22058" spans="1:3" x14ac:dyDescent="0.35">
      <c r="A22058" s="12"/>
      <c r="B22058" s="12"/>
      <c r="C22058" s="12"/>
    </row>
    <row r="22059" spans="1:3" x14ac:dyDescent="0.35">
      <c r="A22059" s="12"/>
      <c r="B22059" s="12"/>
      <c r="C22059" s="12"/>
    </row>
    <row r="22060" spans="1:3" x14ac:dyDescent="0.35">
      <c r="A22060" s="12"/>
      <c r="B22060" s="12"/>
      <c r="C22060" s="12"/>
    </row>
    <row r="22061" spans="1:3" x14ac:dyDescent="0.35">
      <c r="A22061" s="12"/>
      <c r="B22061" s="12"/>
      <c r="C22061" s="12"/>
    </row>
    <row r="22062" spans="1:3" x14ac:dyDescent="0.35">
      <c r="A22062" s="12"/>
      <c r="B22062" s="12"/>
      <c r="C22062" s="12"/>
    </row>
    <row r="22063" spans="1:3" x14ac:dyDescent="0.35">
      <c r="A22063" s="12"/>
      <c r="B22063" s="12"/>
      <c r="C22063" s="12"/>
    </row>
    <row r="22064" spans="1:3" x14ac:dyDescent="0.35">
      <c r="A22064" s="12"/>
      <c r="B22064" s="12"/>
      <c r="C22064" s="12"/>
    </row>
    <row r="22065" spans="1:3" x14ac:dyDescent="0.35">
      <c r="A22065" s="12"/>
      <c r="B22065" s="12"/>
      <c r="C22065" s="12"/>
    </row>
    <row r="22066" spans="1:3" x14ac:dyDescent="0.35">
      <c r="A22066" s="12"/>
      <c r="B22066" s="12"/>
      <c r="C22066" s="12"/>
    </row>
    <row r="22067" spans="1:3" x14ac:dyDescent="0.35">
      <c r="A22067" s="12"/>
      <c r="B22067" s="12"/>
      <c r="C22067" s="12"/>
    </row>
    <row r="22068" spans="1:3" x14ac:dyDescent="0.35">
      <c r="A22068" s="12"/>
      <c r="B22068" s="12"/>
      <c r="C22068" s="12"/>
    </row>
    <row r="22069" spans="1:3" x14ac:dyDescent="0.35">
      <c r="A22069" s="12"/>
      <c r="B22069" s="12"/>
      <c r="C22069" s="12"/>
    </row>
    <row r="22070" spans="1:3" x14ac:dyDescent="0.35">
      <c r="A22070" s="12"/>
      <c r="B22070" s="12"/>
      <c r="C22070" s="12"/>
    </row>
    <row r="22071" spans="1:3" x14ac:dyDescent="0.35">
      <c r="A22071" s="12"/>
      <c r="B22071" s="12"/>
      <c r="C22071" s="12"/>
    </row>
    <row r="22072" spans="1:3" x14ac:dyDescent="0.35">
      <c r="A22072" s="12"/>
      <c r="B22072" s="12"/>
      <c r="C22072" s="12"/>
    </row>
    <row r="22073" spans="1:3" x14ac:dyDescent="0.35">
      <c r="A22073" s="12"/>
      <c r="B22073" s="12"/>
      <c r="C22073" s="12"/>
    </row>
    <row r="22074" spans="1:3" x14ac:dyDescent="0.35">
      <c r="A22074" s="12"/>
      <c r="B22074" s="12"/>
      <c r="C22074" s="12"/>
    </row>
    <row r="22075" spans="1:3" x14ac:dyDescent="0.35">
      <c r="A22075" s="12"/>
      <c r="B22075" s="12"/>
      <c r="C22075" s="12"/>
    </row>
    <row r="22076" spans="1:3" x14ac:dyDescent="0.35">
      <c r="A22076" s="12"/>
      <c r="B22076" s="12"/>
      <c r="C22076" s="12"/>
    </row>
    <row r="22077" spans="1:3" x14ac:dyDescent="0.35">
      <c r="A22077" s="12"/>
      <c r="B22077" s="12"/>
      <c r="C22077" s="12"/>
    </row>
    <row r="22078" spans="1:3" x14ac:dyDescent="0.35">
      <c r="A22078" s="12"/>
      <c r="B22078" s="12"/>
      <c r="C22078" s="12"/>
    </row>
    <row r="22079" spans="1:3" x14ac:dyDescent="0.35">
      <c r="A22079" s="12"/>
      <c r="B22079" s="12"/>
      <c r="C22079" s="12"/>
    </row>
    <row r="22080" spans="1:3" x14ac:dyDescent="0.35">
      <c r="A22080" s="12"/>
      <c r="B22080" s="12"/>
      <c r="C22080" s="12"/>
    </row>
    <row r="22081" spans="1:3" x14ac:dyDescent="0.35">
      <c r="A22081" s="12"/>
      <c r="B22081" s="12"/>
      <c r="C22081" s="12"/>
    </row>
    <row r="22082" spans="1:3" x14ac:dyDescent="0.35">
      <c r="A22082" s="12"/>
      <c r="B22082" s="12"/>
      <c r="C22082" s="12"/>
    </row>
    <row r="22083" spans="1:3" x14ac:dyDescent="0.35">
      <c r="A22083" s="12"/>
      <c r="B22083" s="12"/>
      <c r="C22083" s="12"/>
    </row>
    <row r="22084" spans="1:3" x14ac:dyDescent="0.35">
      <c r="A22084" s="12"/>
      <c r="B22084" s="12"/>
      <c r="C22084" s="12"/>
    </row>
    <row r="22085" spans="1:3" x14ac:dyDescent="0.35">
      <c r="A22085" s="12"/>
      <c r="B22085" s="12"/>
      <c r="C22085" s="12"/>
    </row>
    <row r="22086" spans="1:3" x14ac:dyDescent="0.35">
      <c r="A22086" s="12"/>
      <c r="B22086" s="12"/>
      <c r="C22086" s="12"/>
    </row>
    <row r="22087" spans="1:3" x14ac:dyDescent="0.35">
      <c r="A22087" s="12"/>
      <c r="B22087" s="12"/>
      <c r="C22087" s="12"/>
    </row>
    <row r="22088" spans="1:3" x14ac:dyDescent="0.35">
      <c r="A22088" s="12"/>
      <c r="B22088" s="12"/>
      <c r="C22088" s="12"/>
    </row>
    <row r="22089" spans="1:3" x14ac:dyDescent="0.35">
      <c r="A22089" s="12"/>
      <c r="B22089" s="12"/>
      <c r="C22089" s="12"/>
    </row>
    <row r="22090" spans="1:3" x14ac:dyDescent="0.35">
      <c r="A22090" s="12"/>
      <c r="B22090" s="12"/>
      <c r="C22090" s="12"/>
    </row>
    <row r="22091" spans="1:3" x14ac:dyDescent="0.35">
      <c r="A22091" s="12"/>
      <c r="B22091" s="12"/>
      <c r="C22091" s="12"/>
    </row>
    <row r="22092" spans="1:3" x14ac:dyDescent="0.35">
      <c r="A22092" s="12"/>
      <c r="B22092" s="12"/>
      <c r="C22092" s="12"/>
    </row>
    <row r="22093" spans="1:3" x14ac:dyDescent="0.35">
      <c r="A22093" s="12"/>
      <c r="B22093" s="12"/>
      <c r="C22093" s="12"/>
    </row>
    <row r="22094" spans="1:3" x14ac:dyDescent="0.35">
      <c r="A22094" s="12"/>
      <c r="B22094" s="12"/>
      <c r="C22094" s="12"/>
    </row>
    <row r="22095" spans="1:3" x14ac:dyDescent="0.35">
      <c r="A22095" s="12"/>
      <c r="B22095" s="12"/>
      <c r="C22095" s="12"/>
    </row>
    <row r="22096" spans="1:3" x14ac:dyDescent="0.35">
      <c r="A22096" s="12"/>
      <c r="B22096" s="12"/>
      <c r="C22096" s="12"/>
    </row>
    <row r="22097" spans="1:3" x14ac:dyDescent="0.35">
      <c r="A22097" s="12"/>
      <c r="B22097" s="12"/>
      <c r="C22097" s="12"/>
    </row>
    <row r="22098" spans="1:3" x14ac:dyDescent="0.35">
      <c r="A22098" s="12"/>
      <c r="B22098" s="12"/>
      <c r="C22098" s="12"/>
    </row>
    <row r="22099" spans="1:3" x14ac:dyDescent="0.35">
      <c r="A22099" s="12"/>
      <c r="B22099" s="12"/>
      <c r="C22099" s="12"/>
    </row>
    <row r="22100" spans="1:3" x14ac:dyDescent="0.35">
      <c r="A22100" s="12"/>
      <c r="B22100" s="12"/>
      <c r="C22100" s="12"/>
    </row>
    <row r="22101" spans="1:3" x14ac:dyDescent="0.35">
      <c r="A22101" s="12"/>
      <c r="B22101" s="12"/>
      <c r="C22101" s="12"/>
    </row>
    <row r="22102" spans="1:3" x14ac:dyDescent="0.35">
      <c r="A22102" s="12"/>
      <c r="B22102" s="12"/>
      <c r="C22102" s="12"/>
    </row>
    <row r="22103" spans="1:3" x14ac:dyDescent="0.35">
      <c r="A22103" s="12"/>
      <c r="B22103" s="12"/>
      <c r="C22103" s="12"/>
    </row>
    <row r="22104" spans="1:3" x14ac:dyDescent="0.35">
      <c r="A22104" s="12"/>
      <c r="B22104" s="12"/>
      <c r="C22104" s="12"/>
    </row>
    <row r="22105" spans="1:3" x14ac:dyDescent="0.35">
      <c r="A22105" s="12"/>
      <c r="B22105" s="12"/>
      <c r="C22105" s="12"/>
    </row>
    <row r="22106" spans="1:3" x14ac:dyDescent="0.35">
      <c r="A22106" s="12"/>
      <c r="B22106" s="12"/>
      <c r="C22106" s="12"/>
    </row>
    <row r="22107" spans="1:3" x14ac:dyDescent="0.35">
      <c r="A22107" s="12"/>
      <c r="B22107" s="12"/>
      <c r="C22107" s="12"/>
    </row>
    <row r="22108" spans="1:3" x14ac:dyDescent="0.35">
      <c r="A22108" s="12"/>
      <c r="B22108" s="12"/>
      <c r="C22108" s="12"/>
    </row>
    <row r="22109" spans="1:3" x14ac:dyDescent="0.35">
      <c r="A22109" s="12"/>
      <c r="B22109" s="12"/>
      <c r="C22109" s="12"/>
    </row>
    <row r="22110" spans="1:3" x14ac:dyDescent="0.35">
      <c r="A22110" s="12"/>
      <c r="B22110" s="12"/>
      <c r="C22110" s="12"/>
    </row>
    <row r="22111" spans="1:3" x14ac:dyDescent="0.35">
      <c r="A22111" s="12"/>
      <c r="B22111" s="12"/>
      <c r="C22111" s="12"/>
    </row>
    <row r="22112" spans="1:3" x14ac:dyDescent="0.35">
      <c r="A22112" s="12"/>
      <c r="B22112" s="12"/>
      <c r="C22112" s="12"/>
    </row>
    <row r="22113" spans="1:3" x14ac:dyDescent="0.35">
      <c r="A22113" s="12"/>
      <c r="B22113" s="12"/>
      <c r="C22113" s="12"/>
    </row>
    <row r="22114" spans="1:3" x14ac:dyDescent="0.35">
      <c r="A22114" s="12"/>
      <c r="B22114" s="12"/>
      <c r="C22114" s="12"/>
    </row>
    <row r="22115" spans="1:3" x14ac:dyDescent="0.35">
      <c r="A22115" s="12"/>
      <c r="B22115" s="12"/>
      <c r="C22115" s="12"/>
    </row>
    <row r="22116" spans="1:3" x14ac:dyDescent="0.35">
      <c r="A22116" s="12"/>
      <c r="B22116" s="12"/>
      <c r="C22116" s="12"/>
    </row>
    <row r="22117" spans="1:3" x14ac:dyDescent="0.35">
      <c r="A22117" s="12"/>
      <c r="B22117" s="12"/>
      <c r="C22117" s="12"/>
    </row>
    <row r="22118" spans="1:3" x14ac:dyDescent="0.35">
      <c r="A22118" s="12"/>
      <c r="B22118" s="12"/>
      <c r="C22118" s="12"/>
    </row>
    <row r="22119" spans="1:3" x14ac:dyDescent="0.35">
      <c r="A22119" s="12"/>
      <c r="B22119" s="12"/>
      <c r="C22119" s="12"/>
    </row>
    <row r="22120" spans="1:3" x14ac:dyDescent="0.35">
      <c r="A22120" s="12"/>
      <c r="B22120" s="12"/>
      <c r="C22120" s="12"/>
    </row>
    <row r="22121" spans="1:3" x14ac:dyDescent="0.35">
      <c r="A22121" s="12"/>
      <c r="B22121" s="12"/>
      <c r="C22121" s="12"/>
    </row>
    <row r="22122" spans="1:3" x14ac:dyDescent="0.35">
      <c r="A22122" s="12"/>
      <c r="B22122" s="12"/>
      <c r="C22122" s="12"/>
    </row>
    <row r="22123" spans="1:3" x14ac:dyDescent="0.35">
      <c r="A22123" s="12"/>
      <c r="B22123" s="12"/>
      <c r="C22123" s="12"/>
    </row>
    <row r="22124" spans="1:3" x14ac:dyDescent="0.35">
      <c r="A22124" s="12"/>
      <c r="B22124" s="12"/>
      <c r="C22124" s="12"/>
    </row>
    <row r="22125" spans="1:3" x14ac:dyDescent="0.35">
      <c r="A22125" s="12"/>
      <c r="B22125" s="12"/>
      <c r="C22125" s="12"/>
    </row>
    <row r="22126" spans="1:3" x14ac:dyDescent="0.35">
      <c r="A22126" s="12"/>
      <c r="B22126" s="12"/>
      <c r="C22126" s="12"/>
    </row>
    <row r="22127" spans="1:3" x14ac:dyDescent="0.35">
      <c r="A22127" s="12"/>
      <c r="B22127" s="12"/>
      <c r="C22127" s="12"/>
    </row>
    <row r="22128" spans="1:3" x14ac:dyDescent="0.35">
      <c r="A22128" s="12"/>
      <c r="B22128" s="12"/>
      <c r="C22128" s="12"/>
    </row>
    <row r="22129" spans="1:3" x14ac:dyDescent="0.35">
      <c r="A22129" s="12"/>
      <c r="B22129" s="12"/>
      <c r="C22129" s="12"/>
    </row>
    <row r="22130" spans="1:3" x14ac:dyDescent="0.35">
      <c r="A22130" s="12"/>
      <c r="B22130" s="12"/>
      <c r="C22130" s="12"/>
    </row>
    <row r="22131" spans="1:3" x14ac:dyDescent="0.35">
      <c r="A22131" s="12"/>
      <c r="B22131" s="12"/>
      <c r="C22131" s="12"/>
    </row>
    <row r="22132" spans="1:3" x14ac:dyDescent="0.35">
      <c r="A22132" s="12"/>
      <c r="B22132" s="12"/>
      <c r="C22132" s="12"/>
    </row>
    <row r="22133" spans="1:3" x14ac:dyDescent="0.35">
      <c r="A22133" s="12"/>
      <c r="B22133" s="12"/>
      <c r="C22133" s="12"/>
    </row>
    <row r="22134" spans="1:3" x14ac:dyDescent="0.35">
      <c r="A22134" s="12"/>
      <c r="B22134" s="12"/>
      <c r="C22134" s="12"/>
    </row>
    <row r="22135" spans="1:3" x14ac:dyDescent="0.35">
      <c r="A22135" s="12"/>
      <c r="B22135" s="12"/>
      <c r="C22135" s="12"/>
    </row>
    <row r="22136" spans="1:3" x14ac:dyDescent="0.35">
      <c r="A22136" s="12"/>
      <c r="B22136" s="12"/>
      <c r="C22136" s="12"/>
    </row>
    <row r="22137" spans="1:3" x14ac:dyDescent="0.35">
      <c r="A22137" s="12"/>
      <c r="B22137" s="12"/>
      <c r="C22137" s="12"/>
    </row>
    <row r="22138" spans="1:3" x14ac:dyDescent="0.35">
      <c r="A22138" s="12"/>
      <c r="B22138" s="12"/>
      <c r="C22138" s="12"/>
    </row>
    <row r="22139" spans="1:3" x14ac:dyDescent="0.35">
      <c r="A22139" s="12"/>
      <c r="B22139" s="12"/>
      <c r="C22139" s="12"/>
    </row>
    <row r="22140" spans="1:3" x14ac:dyDescent="0.35">
      <c r="A22140" s="12"/>
      <c r="B22140" s="12"/>
      <c r="C22140" s="12"/>
    </row>
    <row r="22141" spans="1:3" x14ac:dyDescent="0.35">
      <c r="A22141" s="12"/>
      <c r="B22141" s="12"/>
      <c r="C22141" s="12"/>
    </row>
    <row r="22142" spans="1:3" x14ac:dyDescent="0.35">
      <c r="A22142" s="12"/>
      <c r="B22142" s="12"/>
      <c r="C22142" s="12"/>
    </row>
    <row r="22143" spans="1:3" x14ac:dyDescent="0.35">
      <c r="A22143" s="12"/>
      <c r="B22143" s="12"/>
      <c r="C22143" s="12"/>
    </row>
    <row r="22144" spans="1:3" x14ac:dyDescent="0.35">
      <c r="A22144" s="12"/>
      <c r="B22144" s="12"/>
      <c r="C22144" s="12"/>
    </row>
    <row r="22145" spans="1:3" x14ac:dyDescent="0.35">
      <c r="A22145" s="12"/>
      <c r="B22145" s="12"/>
      <c r="C22145" s="12"/>
    </row>
    <row r="22146" spans="1:3" x14ac:dyDescent="0.35">
      <c r="A22146" s="12"/>
      <c r="B22146" s="12"/>
      <c r="C22146" s="12"/>
    </row>
    <row r="22147" spans="1:3" x14ac:dyDescent="0.35">
      <c r="A22147" s="12"/>
      <c r="B22147" s="12"/>
      <c r="C22147" s="12"/>
    </row>
    <row r="22148" spans="1:3" x14ac:dyDescent="0.35">
      <c r="A22148" s="12"/>
      <c r="B22148" s="12"/>
      <c r="C22148" s="12"/>
    </row>
    <row r="22149" spans="1:3" x14ac:dyDescent="0.35">
      <c r="A22149" s="12"/>
      <c r="B22149" s="12"/>
      <c r="C22149" s="12"/>
    </row>
    <row r="22150" spans="1:3" x14ac:dyDescent="0.35">
      <c r="A22150" s="12"/>
      <c r="B22150" s="12"/>
      <c r="C22150" s="12"/>
    </row>
    <row r="22151" spans="1:3" x14ac:dyDescent="0.35">
      <c r="A22151" s="12"/>
      <c r="B22151" s="12"/>
      <c r="C22151" s="12"/>
    </row>
    <row r="22152" spans="1:3" x14ac:dyDescent="0.35">
      <c r="A22152" s="12"/>
      <c r="B22152" s="12"/>
      <c r="C22152" s="12"/>
    </row>
    <row r="22153" spans="1:3" x14ac:dyDescent="0.35">
      <c r="A22153" s="12"/>
      <c r="B22153" s="12"/>
      <c r="C22153" s="12"/>
    </row>
    <row r="22154" spans="1:3" x14ac:dyDescent="0.35">
      <c r="A22154" s="12"/>
      <c r="B22154" s="12"/>
      <c r="C22154" s="12"/>
    </row>
    <row r="22155" spans="1:3" x14ac:dyDescent="0.35">
      <c r="A22155" s="12"/>
      <c r="B22155" s="12"/>
      <c r="C22155" s="12"/>
    </row>
    <row r="22156" spans="1:3" x14ac:dyDescent="0.35">
      <c r="A22156" s="12"/>
      <c r="B22156" s="12"/>
      <c r="C22156" s="12"/>
    </row>
    <row r="22157" spans="1:3" x14ac:dyDescent="0.35">
      <c r="A22157" s="12"/>
      <c r="B22157" s="12"/>
      <c r="C22157" s="12"/>
    </row>
    <row r="22158" spans="1:3" x14ac:dyDescent="0.35">
      <c r="A22158" s="12"/>
      <c r="B22158" s="12"/>
      <c r="C22158" s="12"/>
    </row>
    <row r="22159" spans="1:3" x14ac:dyDescent="0.35">
      <c r="A22159" s="12"/>
      <c r="B22159" s="12"/>
      <c r="C22159" s="12"/>
    </row>
    <row r="22160" spans="1:3" x14ac:dyDescent="0.35">
      <c r="A22160" s="12"/>
      <c r="B22160" s="12"/>
      <c r="C22160" s="12"/>
    </row>
    <row r="22161" spans="1:3" x14ac:dyDescent="0.35">
      <c r="A22161" s="12"/>
      <c r="B22161" s="12"/>
      <c r="C22161" s="12"/>
    </row>
    <row r="22162" spans="1:3" x14ac:dyDescent="0.35">
      <c r="A22162" s="12"/>
      <c r="B22162" s="12"/>
      <c r="C22162" s="12"/>
    </row>
    <row r="22163" spans="1:3" x14ac:dyDescent="0.35">
      <c r="A22163" s="12"/>
      <c r="B22163" s="12"/>
      <c r="C22163" s="12"/>
    </row>
    <row r="22164" spans="1:3" x14ac:dyDescent="0.35">
      <c r="A22164" s="12"/>
      <c r="B22164" s="12"/>
      <c r="C22164" s="12"/>
    </row>
    <row r="22165" spans="1:3" x14ac:dyDescent="0.35">
      <c r="A22165" s="12"/>
      <c r="B22165" s="12"/>
      <c r="C22165" s="12"/>
    </row>
    <row r="22166" spans="1:3" x14ac:dyDescent="0.35">
      <c r="A22166" s="12"/>
      <c r="B22166" s="12"/>
      <c r="C22166" s="12"/>
    </row>
    <row r="22167" spans="1:3" x14ac:dyDescent="0.35">
      <c r="A22167" s="12"/>
      <c r="B22167" s="12"/>
      <c r="C22167" s="12"/>
    </row>
    <row r="22168" spans="1:3" x14ac:dyDescent="0.35">
      <c r="A22168" s="12"/>
      <c r="B22168" s="12"/>
      <c r="C22168" s="12"/>
    </row>
    <row r="22169" spans="1:3" x14ac:dyDescent="0.35">
      <c r="A22169" s="12"/>
      <c r="B22169" s="12"/>
      <c r="C22169" s="12"/>
    </row>
    <row r="22170" spans="1:3" x14ac:dyDescent="0.35">
      <c r="A22170" s="12"/>
      <c r="B22170" s="12"/>
      <c r="C22170" s="12"/>
    </row>
    <row r="22171" spans="1:3" x14ac:dyDescent="0.35">
      <c r="A22171" s="12"/>
      <c r="B22171" s="12"/>
      <c r="C22171" s="12"/>
    </row>
    <row r="22172" spans="1:3" x14ac:dyDescent="0.35">
      <c r="A22172" s="12"/>
      <c r="B22172" s="12"/>
      <c r="C22172" s="12"/>
    </row>
    <row r="22173" spans="1:3" x14ac:dyDescent="0.35">
      <c r="A22173" s="12"/>
      <c r="B22173" s="12"/>
      <c r="C22173" s="12"/>
    </row>
    <row r="22174" spans="1:3" x14ac:dyDescent="0.35">
      <c r="A22174" s="12"/>
      <c r="B22174" s="12"/>
      <c r="C22174" s="12"/>
    </row>
    <row r="22175" spans="1:3" x14ac:dyDescent="0.35">
      <c r="A22175" s="12"/>
      <c r="B22175" s="12"/>
      <c r="C22175" s="12"/>
    </row>
    <row r="22176" spans="1:3" x14ac:dyDescent="0.35">
      <c r="A22176" s="12"/>
      <c r="B22176" s="12"/>
      <c r="C22176" s="12"/>
    </row>
    <row r="22177" spans="1:3" x14ac:dyDescent="0.35">
      <c r="A22177" s="12"/>
      <c r="B22177" s="12"/>
      <c r="C22177" s="12"/>
    </row>
    <row r="22178" spans="1:3" x14ac:dyDescent="0.35">
      <c r="A22178" s="12"/>
      <c r="B22178" s="12"/>
      <c r="C22178" s="12"/>
    </row>
    <row r="22179" spans="1:3" x14ac:dyDescent="0.35">
      <c r="A22179" s="12"/>
      <c r="B22179" s="12"/>
      <c r="C22179" s="12"/>
    </row>
    <row r="22180" spans="1:3" x14ac:dyDescent="0.35">
      <c r="A22180" s="12"/>
      <c r="B22180" s="12"/>
      <c r="C22180" s="12"/>
    </row>
    <row r="22181" spans="1:3" x14ac:dyDescent="0.35">
      <c r="A22181" s="12"/>
      <c r="B22181" s="12"/>
      <c r="C22181" s="12"/>
    </row>
    <row r="22182" spans="1:3" x14ac:dyDescent="0.35">
      <c r="A22182" s="12"/>
      <c r="B22182" s="12"/>
      <c r="C22182" s="12"/>
    </row>
    <row r="22183" spans="1:3" x14ac:dyDescent="0.35">
      <c r="A22183" s="12"/>
      <c r="B22183" s="12"/>
      <c r="C22183" s="12"/>
    </row>
    <row r="22184" spans="1:3" x14ac:dyDescent="0.35">
      <c r="A22184" s="12"/>
      <c r="B22184" s="12"/>
      <c r="C22184" s="12"/>
    </row>
    <row r="22185" spans="1:3" x14ac:dyDescent="0.35">
      <c r="A22185" s="12"/>
      <c r="B22185" s="12"/>
      <c r="C22185" s="12"/>
    </row>
    <row r="22186" spans="1:3" x14ac:dyDescent="0.35">
      <c r="A22186" s="12"/>
      <c r="B22186" s="12"/>
      <c r="C22186" s="12"/>
    </row>
    <row r="22187" spans="1:3" x14ac:dyDescent="0.35">
      <c r="A22187" s="12"/>
      <c r="B22187" s="12"/>
      <c r="C22187" s="12"/>
    </row>
    <row r="22188" spans="1:3" x14ac:dyDescent="0.35">
      <c r="A22188" s="12"/>
      <c r="B22188" s="12"/>
      <c r="C22188" s="12"/>
    </row>
    <row r="22189" spans="1:3" x14ac:dyDescent="0.35">
      <c r="A22189" s="12"/>
      <c r="B22189" s="12"/>
      <c r="C22189" s="12"/>
    </row>
    <row r="22190" spans="1:3" x14ac:dyDescent="0.35">
      <c r="A22190" s="12"/>
      <c r="B22190" s="12"/>
      <c r="C22190" s="12"/>
    </row>
    <row r="22191" spans="1:3" x14ac:dyDescent="0.35">
      <c r="A22191" s="12"/>
      <c r="B22191" s="12"/>
      <c r="C22191" s="12"/>
    </row>
    <row r="22192" spans="1:3" x14ac:dyDescent="0.35">
      <c r="A22192" s="12"/>
      <c r="B22192" s="12"/>
      <c r="C22192" s="12"/>
    </row>
    <row r="22193" spans="1:3" x14ac:dyDescent="0.35">
      <c r="A22193" s="12"/>
      <c r="B22193" s="12"/>
      <c r="C22193" s="12"/>
    </row>
    <row r="22194" spans="1:3" x14ac:dyDescent="0.35">
      <c r="A22194" s="12"/>
      <c r="B22194" s="12"/>
      <c r="C22194" s="12"/>
    </row>
    <row r="22195" spans="1:3" x14ac:dyDescent="0.35">
      <c r="A22195" s="12"/>
      <c r="B22195" s="12"/>
      <c r="C22195" s="12"/>
    </row>
    <row r="22196" spans="1:3" x14ac:dyDescent="0.35">
      <c r="A22196" s="12"/>
      <c r="B22196" s="12"/>
      <c r="C22196" s="12"/>
    </row>
    <row r="22197" spans="1:3" x14ac:dyDescent="0.35">
      <c r="A22197" s="12"/>
      <c r="B22197" s="12"/>
      <c r="C22197" s="12"/>
    </row>
    <row r="22198" spans="1:3" x14ac:dyDescent="0.35">
      <c r="A22198" s="12"/>
      <c r="B22198" s="12"/>
      <c r="C22198" s="12"/>
    </row>
    <row r="22199" spans="1:3" x14ac:dyDescent="0.35">
      <c r="A22199" s="12"/>
      <c r="B22199" s="12"/>
      <c r="C22199" s="12"/>
    </row>
    <row r="22200" spans="1:3" x14ac:dyDescent="0.35">
      <c r="A22200" s="12"/>
      <c r="B22200" s="12"/>
      <c r="C22200" s="12"/>
    </row>
    <row r="22201" spans="1:3" x14ac:dyDescent="0.35">
      <c r="A22201" s="12"/>
      <c r="B22201" s="12"/>
      <c r="C22201" s="12"/>
    </row>
    <row r="22202" spans="1:3" x14ac:dyDescent="0.35">
      <c r="A22202" s="12"/>
      <c r="B22202" s="12"/>
      <c r="C22202" s="12"/>
    </row>
    <row r="22203" spans="1:3" x14ac:dyDescent="0.35">
      <c r="A22203" s="12"/>
      <c r="B22203" s="12"/>
      <c r="C22203" s="12"/>
    </row>
    <row r="22204" spans="1:3" x14ac:dyDescent="0.35">
      <c r="A22204" s="12"/>
      <c r="B22204" s="12"/>
      <c r="C22204" s="12"/>
    </row>
    <row r="22205" spans="1:3" x14ac:dyDescent="0.35">
      <c r="A22205" s="12"/>
      <c r="B22205" s="12"/>
      <c r="C22205" s="12"/>
    </row>
    <row r="22206" spans="1:3" x14ac:dyDescent="0.35">
      <c r="A22206" s="12"/>
      <c r="B22206" s="12"/>
      <c r="C22206" s="12"/>
    </row>
    <row r="22207" spans="1:3" x14ac:dyDescent="0.35">
      <c r="A22207" s="12"/>
      <c r="B22207" s="12"/>
      <c r="C22207" s="12"/>
    </row>
    <row r="22208" spans="1:3" x14ac:dyDescent="0.35">
      <c r="A22208" s="12"/>
      <c r="B22208" s="12"/>
      <c r="C22208" s="12"/>
    </row>
    <row r="22209" spans="1:3" x14ac:dyDescent="0.35">
      <c r="A22209" s="12"/>
      <c r="B22209" s="12"/>
      <c r="C22209" s="12"/>
    </row>
    <row r="22210" spans="1:3" x14ac:dyDescent="0.35">
      <c r="A22210" s="12"/>
      <c r="B22210" s="12"/>
      <c r="C22210" s="12"/>
    </row>
    <row r="22211" spans="1:3" x14ac:dyDescent="0.35">
      <c r="A22211" s="12"/>
      <c r="B22211" s="12"/>
      <c r="C22211" s="12"/>
    </row>
    <row r="22212" spans="1:3" x14ac:dyDescent="0.35">
      <c r="A22212" s="12"/>
      <c r="B22212" s="12"/>
      <c r="C22212" s="12"/>
    </row>
    <row r="22213" spans="1:3" x14ac:dyDescent="0.35">
      <c r="A22213" s="12"/>
      <c r="B22213" s="12"/>
      <c r="C22213" s="12"/>
    </row>
    <row r="22214" spans="1:3" x14ac:dyDescent="0.35">
      <c r="A22214" s="12"/>
      <c r="B22214" s="12"/>
      <c r="C22214" s="12"/>
    </row>
    <row r="22215" spans="1:3" x14ac:dyDescent="0.35">
      <c r="A22215" s="12"/>
      <c r="B22215" s="12"/>
      <c r="C22215" s="12"/>
    </row>
    <row r="22216" spans="1:3" x14ac:dyDescent="0.35">
      <c r="A22216" s="12"/>
      <c r="B22216" s="12"/>
      <c r="C22216" s="12"/>
    </row>
    <row r="22217" spans="1:3" x14ac:dyDescent="0.35">
      <c r="A22217" s="12"/>
      <c r="B22217" s="12"/>
      <c r="C22217" s="12"/>
    </row>
    <row r="22218" spans="1:3" x14ac:dyDescent="0.35">
      <c r="A22218" s="12"/>
      <c r="B22218" s="12"/>
      <c r="C22218" s="12"/>
    </row>
    <row r="22219" spans="1:3" x14ac:dyDescent="0.35">
      <c r="A22219" s="12"/>
      <c r="B22219" s="12"/>
      <c r="C22219" s="12"/>
    </row>
    <row r="22220" spans="1:3" x14ac:dyDescent="0.35">
      <c r="A22220" s="12"/>
      <c r="B22220" s="12"/>
      <c r="C22220" s="12"/>
    </row>
    <row r="22221" spans="1:3" x14ac:dyDescent="0.35">
      <c r="A22221" s="12"/>
      <c r="B22221" s="12"/>
      <c r="C22221" s="12"/>
    </row>
    <row r="22222" spans="1:3" x14ac:dyDescent="0.35">
      <c r="A22222" s="12"/>
      <c r="B22222" s="12"/>
      <c r="C22222" s="12"/>
    </row>
    <row r="22223" spans="1:3" x14ac:dyDescent="0.35">
      <c r="A22223" s="12"/>
      <c r="B22223" s="12"/>
      <c r="C22223" s="12"/>
    </row>
    <row r="22224" spans="1:3" x14ac:dyDescent="0.35">
      <c r="A22224" s="12"/>
      <c r="B22224" s="12"/>
      <c r="C22224" s="12"/>
    </row>
    <row r="22225" spans="1:3" x14ac:dyDescent="0.35">
      <c r="A22225" s="12"/>
      <c r="B22225" s="12"/>
      <c r="C22225" s="12"/>
    </row>
    <row r="22226" spans="1:3" x14ac:dyDescent="0.35">
      <c r="A22226" s="12"/>
      <c r="B22226" s="12"/>
      <c r="C22226" s="12"/>
    </row>
    <row r="22227" spans="1:3" x14ac:dyDescent="0.35">
      <c r="A22227" s="12"/>
      <c r="B22227" s="12"/>
      <c r="C22227" s="12"/>
    </row>
    <row r="22228" spans="1:3" x14ac:dyDescent="0.35">
      <c r="A22228" s="12"/>
      <c r="B22228" s="12"/>
      <c r="C22228" s="12"/>
    </row>
    <row r="22229" spans="1:3" x14ac:dyDescent="0.35">
      <c r="A22229" s="12"/>
      <c r="B22229" s="12"/>
      <c r="C22229" s="12"/>
    </row>
    <row r="22230" spans="1:3" x14ac:dyDescent="0.35">
      <c r="A22230" s="12"/>
      <c r="B22230" s="12"/>
      <c r="C22230" s="12"/>
    </row>
    <row r="22231" spans="1:3" x14ac:dyDescent="0.35">
      <c r="A22231" s="12"/>
      <c r="B22231" s="12"/>
      <c r="C22231" s="12"/>
    </row>
    <row r="22232" spans="1:3" x14ac:dyDescent="0.35">
      <c r="A22232" s="12"/>
      <c r="B22232" s="12"/>
      <c r="C22232" s="12"/>
    </row>
    <row r="22233" spans="1:3" x14ac:dyDescent="0.35">
      <c r="A22233" s="12"/>
      <c r="B22233" s="12"/>
      <c r="C22233" s="12"/>
    </row>
    <row r="22234" spans="1:3" x14ac:dyDescent="0.35">
      <c r="A22234" s="12"/>
      <c r="B22234" s="12"/>
      <c r="C22234" s="12"/>
    </row>
    <row r="22235" spans="1:3" x14ac:dyDescent="0.35">
      <c r="A22235" s="12"/>
      <c r="B22235" s="12"/>
      <c r="C22235" s="12"/>
    </row>
    <row r="22236" spans="1:3" x14ac:dyDescent="0.35">
      <c r="A22236" s="12"/>
      <c r="B22236" s="12"/>
      <c r="C22236" s="12"/>
    </row>
    <row r="22237" spans="1:3" x14ac:dyDescent="0.35">
      <c r="A22237" s="12"/>
      <c r="B22237" s="12"/>
      <c r="C22237" s="12"/>
    </row>
    <row r="22238" spans="1:3" x14ac:dyDescent="0.35">
      <c r="A22238" s="12"/>
      <c r="B22238" s="12"/>
      <c r="C22238" s="12"/>
    </row>
    <row r="22239" spans="1:3" x14ac:dyDescent="0.35">
      <c r="A22239" s="12"/>
      <c r="B22239" s="12"/>
      <c r="C22239" s="12"/>
    </row>
    <row r="22240" spans="1:3" x14ac:dyDescent="0.35">
      <c r="A22240" s="12"/>
      <c r="B22240" s="12"/>
      <c r="C22240" s="12"/>
    </row>
    <row r="22241" spans="1:3" x14ac:dyDescent="0.35">
      <c r="A22241" s="12"/>
      <c r="B22241" s="12"/>
      <c r="C22241" s="12"/>
    </row>
    <row r="22242" spans="1:3" x14ac:dyDescent="0.35">
      <c r="A22242" s="12"/>
      <c r="B22242" s="12"/>
      <c r="C22242" s="12"/>
    </row>
    <row r="22243" spans="1:3" x14ac:dyDescent="0.35">
      <c r="A22243" s="12"/>
      <c r="B22243" s="12"/>
      <c r="C22243" s="12"/>
    </row>
    <row r="22244" spans="1:3" x14ac:dyDescent="0.35">
      <c r="A22244" s="12"/>
      <c r="B22244" s="12"/>
      <c r="C22244" s="12"/>
    </row>
    <row r="22245" spans="1:3" x14ac:dyDescent="0.35">
      <c r="A22245" s="12"/>
      <c r="B22245" s="12"/>
      <c r="C22245" s="12"/>
    </row>
    <row r="22246" spans="1:3" x14ac:dyDescent="0.35">
      <c r="A22246" s="12"/>
      <c r="B22246" s="12"/>
      <c r="C22246" s="12"/>
    </row>
    <row r="22247" spans="1:3" x14ac:dyDescent="0.35">
      <c r="A22247" s="12"/>
      <c r="B22247" s="12"/>
      <c r="C22247" s="12"/>
    </row>
    <row r="22248" spans="1:3" x14ac:dyDescent="0.35">
      <c r="A22248" s="12"/>
      <c r="B22248" s="12"/>
      <c r="C22248" s="12"/>
    </row>
    <row r="22249" spans="1:3" x14ac:dyDescent="0.35">
      <c r="A22249" s="12"/>
      <c r="B22249" s="12"/>
      <c r="C22249" s="12"/>
    </row>
    <row r="22250" spans="1:3" x14ac:dyDescent="0.35">
      <c r="A22250" s="12"/>
      <c r="B22250" s="12"/>
      <c r="C22250" s="12"/>
    </row>
    <row r="22251" spans="1:3" x14ac:dyDescent="0.35">
      <c r="A22251" s="12"/>
      <c r="B22251" s="12"/>
      <c r="C22251" s="12"/>
    </row>
    <row r="22252" spans="1:3" x14ac:dyDescent="0.35">
      <c r="A22252" s="12"/>
      <c r="B22252" s="12"/>
      <c r="C22252" s="12"/>
    </row>
    <row r="22253" spans="1:3" x14ac:dyDescent="0.35">
      <c r="A22253" s="12"/>
      <c r="B22253" s="12"/>
      <c r="C22253" s="12"/>
    </row>
    <row r="22254" spans="1:3" x14ac:dyDescent="0.35">
      <c r="A22254" s="12"/>
      <c r="B22254" s="12"/>
      <c r="C22254" s="12"/>
    </row>
    <row r="22255" spans="1:3" x14ac:dyDescent="0.35">
      <c r="A22255" s="12"/>
      <c r="B22255" s="12"/>
      <c r="C22255" s="12"/>
    </row>
    <row r="22256" spans="1:3" x14ac:dyDescent="0.35">
      <c r="A22256" s="12"/>
      <c r="B22256" s="12"/>
      <c r="C22256" s="12"/>
    </row>
    <row r="22257" spans="1:3" x14ac:dyDescent="0.35">
      <c r="A22257" s="12"/>
      <c r="B22257" s="12"/>
      <c r="C22257" s="12"/>
    </row>
    <row r="22258" spans="1:3" x14ac:dyDescent="0.35">
      <c r="A22258" s="12"/>
      <c r="B22258" s="12"/>
      <c r="C22258" s="12"/>
    </row>
    <row r="22259" spans="1:3" x14ac:dyDescent="0.35">
      <c r="A22259" s="12"/>
      <c r="B22259" s="12"/>
      <c r="C22259" s="12"/>
    </row>
    <row r="22260" spans="1:3" x14ac:dyDescent="0.35">
      <c r="A22260" s="12"/>
      <c r="B22260" s="12"/>
      <c r="C22260" s="12"/>
    </row>
    <row r="22261" spans="1:3" x14ac:dyDescent="0.35">
      <c r="A22261" s="12"/>
      <c r="B22261" s="12"/>
      <c r="C22261" s="12"/>
    </row>
    <row r="22262" spans="1:3" x14ac:dyDescent="0.35">
      <c r="A22262" s="12"/>
      <c r="B22262" s="12"/>
      <c r="C22262" s="12"/>
    </row>
    <row r="22263" spans="1:3" x14ac:dyDescent="0.35">
      <c r="A22263" s="12"/>
      <c r="B22263" s="12"/>
      <c r="C22263" s="12"/>
    </row>
    <row r="22264" spans="1:3" x14ac:dyDescent="0.35">
      <c r="A22264" s="12"/>
      <c r="B22264" s="12"/>
      <c r="C22264" s="12"/>
    </row>
    <row r="22265" spans="1:3" x14ac:dyDescent="0.35">
      <c r="A22265" s="12"/>
      <c r="B22265" s="12"/>
      <c r="C22265" s="12"/>
    </row>
    <row r="22266" spans="1:3" x14ac:dyDescent="0.35">
      <c r="A22266" s="12"/>
      <c r="B22266" s="12"/>
      <c r="C22266" s="12"/>
    </row>
    <row r="22267" spans="1:3" x14ac:dyDescent="0.35">
      <c r="A22267" s="12"/>
      <c r="B22267" s="12"/>
      <c r="C22267" s="12"/>
    </row>
    <row r="22268" spans="1:3" x14ac:dyDescent="0.35">
      <c r="A22268" s="12"/>
      <c r="B22268" s="12"/>
      <c r="C22268" s="12"/>
    </row>
    <row r="22269" spans="1:3" x14ac:dyDescent="0.35">
      <c r="A22269" s="12"/>
      <c r="B22269" s="12"/>
      <c r="C22269" s="12"/>
    </row>
    <row r="22270" spans="1:3" x14ac:dyDescent="0.35">
      <c r="A22270" s="12"/>
      <c r="B22270" s="12"/>
      <c r="C22270" s="12"/>
    </row>
    <row r="22271" spans="1:3" x14ac:dyDescent="0.35">
      <c r="A22271" s="12"/>
      <c r="B22271" s="12"/>
      <c r="C22271" s="12"/>
    </row>
    <row r="22272" spans="1:3" x14ac:dyDescent="0.35">
      <c r="A22272" s="12"/>
      <c r="B22272" s="12"/>
      <c r="C22272" s="12"/>
    </row>
    <row r="22273" spans="1:3" x14ac:dyDescent="0.35">
      <c r="A22273" s="12"/>
      <c r="B22273" s="12"/>
      <c r="C22273" s="12"/>
    </row>
    <row r="22274" spans="1:3" x14ac:dyDescent="0.35">
      <c r="A22274" s="12"/>
      <c r="B22274" s="12"/>
      <c r="C22274" s="12"/>
    </row>
    <row r="22275" spans="1:3" x14ac:dyDescent="0.35">
      <c r="A22275" s="12"/>
      <c r="B22275" s="12"/>
      <c r="C22275" s="12"/>
    </row>
    <row r="22276" spans="1:3" x14ac:dyDescent="0.35">
      <c r="A22276" s="12"/>
      <c r="B22276" s="12"/>
      <c r="C22276" s="12"/>
    </row>
    <row r="22277" spans="1:3" x14ac:dyDescent="0.35">
      <c r="A22277" s="12"/>
      <c r="B22277" s="12"/>
      <c r="C22277" s="12"/>
    </row>
    <row r="22278" spans="1:3" x14ac:dyDescent="0.35">
      <c r="A22278" s="12"/>
      <c r="B22278" s="12"/>
      <c r="C22278" s="12"/>
    </row>
    <row r="22279" spans="1:3" x14ac:dyDescent="0.35">
      <c r="A22279" s="12"/>
      <c r="B22279" s="12"/>
      <c r="C22279" s="12"/>
    </row>
    <row r="22280" spans="1:3" x14ac:dyDescent="0.35">
      <c r="A22280" s="12"/>
      <c r="B22280" s="12"/>
      <c r="C22280" s="12"/>
    </row>
    <row r="22281" spans="1:3" x14ac:dyDescent="0.35">
      <c r="A22281" s="12"/>
      <c r="B22281" s="12"/>
      <c r="C22281" s="12"/>
    </row>
    <row r="22282" spans="1:3" x14ac:dyDescent="0.35">
      <c r="A22282" s="12"/>
      <c r="B22282" s="12"/>
      <c r="C22282" s="12"/>
    </row>
    <row r="22283" spans="1:3" x14ac:dyDescent="0.35">
      <c r="A22283" s="12"/>
      <c r="B22283" s="12"/>
      <c r="C22283" s="12"/>
    </row>
    <row r="22284" spans="1:3" x14ac:dyDescent="0.35">
      <c r="A22284" s="12"/>
      <c r="B22284" s="12"/>
      <c r="C22284" s="12"/>
    </row>
    <row r="22285" spans="1:3" x14ac:dyDescent="0.35">
      <c r="A22285" s="12"/>
      <c r="B22285" s="12"/>
      <c r="C22285" s="12"/>
    </row>
    <row r="22286" spans="1:3" x14ac:dyDescent="0.35">
      <c r="A22286" s="12"/>
      <c r="B22286" s="12"/>
      <c r="C22286" s="12"/>
    </row>
    <row r="22287" spans="1:3" x14ac:dyDescent="0.35">
      <c r="A22287" s="12"/>
      <c r="B22287" s="12"/>
      <c r="C22287" s="12"/>
    </row>
    <row r="22288" spans="1:3" x14ac:dyDescent="0.35">
      <c r="A22288" s="12"/>
      <c r="B22288" s="12"/>
      <c r="C22288" s="12"/>
    </row>
    <row r="22289" spans="1:3" x14ac:dyDescent="0.35">
      <c r="A22289" s="12"/>
      <c r="B22289" s="12"/>
      <c r="C22289" s="12"/>
    </row>
    <row r="22290" spans="1:3" x14ac:dyDescent="0.35">
      <c r="A22290" s="12"/>
      <c r="B22290" s="12"/>
      <c r="C22290" s="12"/>
    </row>
    <row r="22291" spans="1:3" x14ac:dyDescent="0.35">
      <c r="A22291" s="12"/>
      <c r="B22291" s="12"/>
      <c r="C22291" s="12"/>
    </row>
    <row r="22292" spans="1:3" x14ac:dyDescent="0.35">
      <c r="A22292" s="12"/>
      <c r="B22292" s="12"/>
      <c r="C22292" s="12"/>
    </row>
    <row r="22293" spans="1:3" x14ac:dyDescent="0.35">
      <c r="A22293" s="12"/>
      <c r="B22293" s="12"/>
      <c r="C22293" s="12"/>
    </row>
    <row r="22294" spans="1:3" x14ac:dyDescent="0.35">
      <c r="A22294" s="12"/>
      <c r="B22294" s="12"/>
      <c r="C22294" s="12"/>
    </row>
    <row r="22295" spans="1:3" x14ac:dyDescent="0.35">
      <c r="A22295" s="12"/>
      <c r="B22295" s="12"/>
      <c r="C22295" s="12"/>
    </row>
    <row r="22296" spans="1:3" x14ac:dyDescent="0.35">
      <c r="A22296" s="12"/>
      <c r="B22296" s="12"/>
      <c r="C22296" s="12"/>
    </row>
    <row r="22297" spans="1:3" x14ac:dyDescent="0.35">
      <c r="A22297" s="12"/>
      <c r="B22297" s="12"/>
      <c r="C22297" s="12"/>
    </row>
    <row r="22298" spans="1:3" x14ac:dyDescent="0.35">
      <c r="A22298" s="12"/>
      <c r="B22298" s="12"/>
      <c r="C22298" s="12"/>
    </row>
    <row r="22299" spans="1:3" x14ac:dyDescent="0.35">
      <c r="A22299" s="12"/>
      <c r="B22299" s="12"/>
      <c r="C22299" s="12"/>
    </row>
    <row r="22300" spans="1:3" x14ac:dyDescent="0.35">
      <c r="A22300" s="12"/>
      <c r="B22300" s="12"/>
      <c r="C22300" s="12"/>
    </row>
    <row r="22301" spans="1:3" x14ac:dyDescent="0.35">
      <c r="A22301" s="12"/>
      <c r="B22301" s="12"/>
      <c r="C22301" s="12"/>
    </row>
    <row r="22302" spans="1:3" x14ac:dyDescent="0.35">
      <c r="A22302" s="12"/>
      <c r="B22302" s="12"/>
      <c r="C22302" s="12"/>
    </row>
    <row r="22303" spans="1:3" x14ac:dyDescent="0.35">
      <c r="A22303" s="12"/>
      <c r="B22303" s="12"/>
      <c r="C22303" s="12"/>
    </row>
    <row r="22304" spans="1:3" x14ac:dyDescent="0.35">
      <c r="A22304" s="12"/>
      <c r="B22304" s="12"/>
      <c r="C22304" s="12"/>
    </row>
    <row r="22305" spans="1:3" x14ac:dyDescent="0.35">
      <c r="A22305" s="12"/>
      <c r="B22305" s="12"/>
      <c r="C22305" s="12"/>
    </row>
    <row r="22306" spans="1:3" x14ac:dyDescent="0.35">
      <c r="A22306" s="12"/>
      <c r="B22306" s="12"/>
      <c r="C22306" s="12"/>
    </row>
    <row r="22307" spans="1:3" x14ac:dyDescent="0.35">
      <c r="A22307" s="12"/>
      <c r="B22307" s="12"/>
      <c r="C22307" s="12"/>
    </row>
    <row r="22308" spans="1:3" x14ac:dyDescent="0.35">
      <c r="A22308" s="12"/>
      <c r="B22308" s="12"/>
      <c r="C22308" s="12"/>
    </row>
    <row r="22309" spans="1:3" x14ac:dyDescent="0.35">
      <c r="A22309" s="12"/>
      <c r="B22309" s="12"/>
      <c r="C22309" s="12"/>
    </row>
    <row r="22310" spans="1:3" x14ac:dyDescent="0.35">
      <c r="A22310" s="12"/>
      <c r="B22310" s="12"/>
      <c r="C22310" s="12"/>
    </row>
    <row r="22311" spans="1:3" x14ac:dyDescent="0.35">
      <c r="A22311" s="12"/>
      <c r="B22311" s="12"/>
      <c r="C22311" s="12"/>
    </row>
    <row r="22312" spans="1:3" x14ac:dyDescent="0.35">
      <c r="A22312" s="12"/>
      <c r="B22312" s="12"/>
      <c r="C22312" s="12"/>
    </row>
    <row r="22313" spans="1:3" x14ac:dyDescent="0.35">
      <c r="A22313" s="12"/>
      <c r="B22313" s="12"/>
      <c r="C22313" s="12"/>
    </row>
    <row r="22314" spans="1:3" x14ac:dyDescent="0.35">
      <c r="A22314" s="12"/>
      <c r="B22314" s="12"/>
      <c r="C22314" s="12"/>
    </row>
    <row r="22315" spans="1:3" x14ac:dyDescent="0.35">
      <c r="A22315" s="12"/>
      <c r="B22315" s="12"/>
      <c r="C22315" s="12"/>
    </row>
    <row r="22316" spans="1:3" x14ac:dyDescent="0.35">
      <c r="A22316" s="12"/>
      <c r="B22316" s="12"/>
      <c r="C22316" s="12"/>
    </row>
    <row r="22317" spans="1:3" x14ac:dyDescent="0.35">
      <c r="A22317" s="12"/>
      <c r="B22317" s="12"/>
      <c r="C22317" s="12"/>
    </row>
    <row r="22318" spans="1:3" x14ac:dyDescent="0.35">
      <c r="A22318" s="12"/>
      <c r="B22318" s="12"/>
      <c r="C22318" s="12"/>
    </row>
    <row r="22319" spans="1:3" x14ac:dyDescent="0.35">
      <c r="A22319" s="12"/>
      <c r="B22319" s="12"/>
      <c r="C22319" s="12"/>
    </row>
    <row r="22320" spans="1:3" x14ac:dyDescent="0.35">
      <c r="A22320" s="12"/>
      <c r="B22320" s="12"/>
      <c r="C22320" s="12"/>
    </row>
    <row r="22321" spans="1:3" x14ac:dyDescent="0.35">
      <c r="A22321" s="12"/>
      <c r="B22321" s="12"/>
      <c r="C22321" s="12"/>
    </row>
    <row r="22322" spans="1:3" x14ac:dyDescent="0.35">
      <c r="A22322" s="12"/>
      <c r="B22322" s="12"/>
      <c r="C22322" s="12"/>
    </row>
    <row r="22323" spans="1:3" x14ac:dyDescent="0.35">
      <c r="A22323" s="12"/>
      <c r="B22323" s="12"/>
      <c r="C22323" s="12"/>
    </row>
    <row r="22324" spans="1:3" x14ac:dyDescent="0.35">
      <c r="A22324" s="12"/>
      <c r="B22324" s="12"/>
      <c r="C22324" s="12"/>
    </row>
    <row r="22325" spans="1:3" x14ac:dyDescent="0.35">
      <c r="A22325" s="12"/>
      <c r="B22325" s="12"/>
      <c r="C22325" s="12"/>
    </row>
    <row r="22326" spans="1:3" x14ac:dyDescent="0.35">
      <c r="A22326" s="12"/>
      <c r="B22326" s="12"/>
      <c r="C22326" s="12"/>
    </row>
    <row r="22327" spans="1:3" x14ac:dyDescent="0.35">
      <c r="A22327" s="12"/>
      <c r="B22327" s="12"/>
      <c r="C22327" s="12"/>
    </row>
    <row r="22328" spans="1:3" x14ac:dyDescent="0.35">
      <c r="A22328" s="12"/>
      <c r="B22328" s="12"/>
      <c r="C22328" s="12"/>
    </row>
    <row r="22329" spans="1:3" x14ac:dyDescent="0.35">
      <c r="A22329" s="12"/>
      <c r="B22329" s="12"/>
      <c r="C22329" s="12"/>
    </row>
    <row r="22330" spans="1:3" x14ac:dyDescent="0.35">
      <c r="A22330" s="12"/>
      <c r="B22330" s="12"/>
      <c r="C22330" s="12"/>
    </row>
    <row r="22331" spans="1:3" x14ac:dyDescent="0.35">
      <c r="A22331" s="12"/>
      <c r="B22331" s="12"/>
      <c r="C22331" s="12"/>
    </row>
    <row r="22332" spans="1:3" x14ac:dyDescent="0.35">
      <c r="A22332" s="12"/>
      <c r="B22332" s="12"/>
      <c r="C22332" s="12"/>
    </row>
    <row r="22333" spans="1:3" x14ac:dyDescent="0.35">
      <c r="A22333" s="12"/>
      <c r="B22333" s="12"/>
      <c r="C22333" s="12"/>
    </row>
    <row r="22334" spans="1:3" x14ac:dyDescent="0.35">
      <c r="A22334" s="12"/>
      <c r="B22334" s="12"/>
      <c r="C22334" s="12"/>
    </row>
    <row r="22335" spans="1:3" x14ac:dyDescent="0.35">
      <c r="A22335" s="12"/>
      <c r="B22335" s="12"/>
      <c r="C22335" s="12"/>
    </row>
    <row r="22336" spans="1:3" x14ac:dyDescent="0.35">
      <c r="A22336" s="12"/>
      <c r="B22336" s="12"/>
      <c r="C22336" s="12"/>
    </row>
    <row r="22337" spans="1:3" x14ac:dyDescent="0.35">
      <c r="A22337" s="12"/>
      <c r="B22337" s="12"/>
      <c r="C22337" s="12"/>
    </row>
    <row r="22338" spans="1:3" x14ac:dyDescent="0.35">
      <c r="A22338" s="12"/>
      <c r="B22338" s="12"/>
      <c r="C22338" s="12"/>
    </row>
    <row r="22339" spans="1:3" x14ac:dyDescent="0.35">
      <c r="A22339" s="12"/>
      <c r="B22339" s="12"/>
      <c r="C22339" s="12"/>
    </row>
    <row r="22340" spans="1:3" x14ac:dyDescent="0.35">
      <c r="A22340" s="12"/>
      <c r="B22340" s="12"/>
      <c r="C22340" s="12"/>
    </row>
    <row r="22341" spans="1:3" x14ac:dyDescent="0.35">
      <c r="A22341" s="12"/>
      <c r="B22341" s="12"/>
      <c r="C22341" s="12"/>
    </row>
    <row r="22342" spans="1:3" x14ac:dyDescent="0.35">
      <c r="A22342" s="12"/>
      <c r="B22342" s="12"/>
      <c r="C22342" s="12"/>
    </row>
    <row r="22343" spans="1:3" x14ac:dyDescent="0.35">
      <c r="A22343" s="12"/>
      <c r="B22343" s="12"/>
      <c r="C22343" s="12"/>
    </row>
    <row r="22344" spans="1:3" x14ac:dyDescent="0.35">
      <c r="A22344" s="12"/>
      <c r="B22344" s="12"/>
      <c r="C22344" s="12"/>
    </row>
    <row r="22345" spans="1:3" x14ac:dyDescent="0.35">
      <c r="A22345" s="12"/>
      <c r="B22345" s="12"/>
      <c r="C22345" s="12"/>
    </row>
    <row r="22346" spans="1:3" x14ac:dyDescent="0.35">
      <c r="A22346" s="12"/>
      <c r="B22346" s="12"/>
      <c r="C22346" s="12"/>
    </row>
    <row r="22347" spans="1:3" x14ac:dyDescent="0.35">
      <c r="A22347" s="12"/>
      <c r="B22347" s="12"/>
      <c r="C22347" s="12"/>
    </row>
    <row r="22348" spans="1:3" x14ac:dyDescent="0.35">
      <c r="A22348" s="12"/>
      <c r="B22348" s="12"/>
      <c r="C22348" s="12"/>
    </row>
    <row r="22349" spans="1:3" x14ac:dyDescent="0.35">
      <c r="A22349" s="12"/>
      <c r="B22349" s="12"/>
      <c r="C22349" s="12"/>
    </row>
    <row r="22350" spans="1:3" x14ac:dyDescent="0.35">
      <c r="A22350" s="12"/>
      <c r="B22350" s="12"/>
      <c r="C22350" s="12"/>
    </row>
    <row r="22351" spans="1:3" x14ac:dyDescent="0.35">
      <c r="A22351" s="12"/>
      <c r="B22351" s="12"/>
      <c r="C22351" s="12"/>
    </row>
    <row r="22352" spans="1:3" x14ac:dyDescent="0.35">
      <c r="A22352" s="12"/>
      <c r="B22352" s="12"/>
      <c r="C22352" s="12"/>
    </row>
    <row r="22353" spans="1:3" x14ac:dyDescent="0.35">
      <c r="A22353" s="12"/>
      <c r="B22353" s="12"/>
      <c r="C22353" s="12"/>
    </row>
    <row r="22354" spans="1:3" x14ac:dyDescent="0.35">
      <c r="A22354" s="12"/>
      <c r="B22354" s="12"/>
      <c r="C22354" s="12"/>
    </row>
    <row r="22355" spans="1:3" x14ac:dyDescent="0.35">
      <c r="A22355" s="12"/>
      <c r="B22355" s="12"/>
      <c r="C22355" s="12"/>
    </row>
    <row r="22356" spans="1:3" x14ac:dyDescent="0.35">
      <c r="A22356" s="12"/>
      <c r="B22356" s="12"/>
      <c r="C22356" s="12"/>
    </row>
    <row r="22357" spans="1:3" x14ac:dyDescent="0.35">
      <c r="A22357" s="12"/>
      <c r="B22357" s="12"/>
      <c r="C22357" s="12"/>
    </row>
    <row r="22358" spans="1:3" x14ac:dyDescent="0.35">
      <c r="A22358" s="12"/>
      <c r="B22358" s="12"/>
      <c r="C22358" s="12"/>
    </row>
    <row r="22359" spans="1:3" x14ac:dyDescent="0.35">
      <c r="A22359" s="12"/>
      <c r="B22359" s="12"/>
      <c r="C22359" s="12"/>
    </row>
    <row r="22360" spans="1:3" x14ac:dyDescent="0.35">
      <c r="A22360" s="12"/>
      <c r="B22360" s="12"/>
      <c r="C22360" s="12"/>
    </row>
    <row r="22361" spans="1:3" x14ac:dyDescent="0.35">
      <c r="A22361" s="12"/>
      <c r="B22361" s="12"/>
      <c r="C22361" s="12"/>
    </row>
    <row r="22362" spans="1:3" x14ac:dyDescent="0.35">
      <c r="A22362" s="12"/>
      <c r="B22362" s="12"/>
      <c r="C22362" s="12"/>
    </row>
    <row r="22363" spans="1:3" x14ac:dyDescent="0.35">
      <c r="A22363" s="12"/>
      <c r="B22363" s="12"/>
      <c r="C22363" s="12"/>
    </row>
    <row r="22364" spans="1:3" x14ac:dyDescent="0.35">
      <c r="A22364" s="12"/>
      <c r="B22364" s="12"/>
      <c r="C22364" s="12"/>
    </row>
    <row r="22365" spans="1:3" x14ac:dyDescent="0.35">
      <c r="A22365" s="12"/>
      <c r="B22365" s="12"/>
      <c r="C22365" s="12"/>
    </row>
    <row r="22366" spans="1:3" x14ac:dyDescent="0.35">
      <c r="A22366" s="12"/>
      <c r="B22366" s="12"/>
      <c r="C22366" s="12"/>
    </row>
    <row r="22367" spans="1:3" x14ac:dyDescent="0.35">
      <c r="A22367" s="12"/>
      <c r="B22367" s="12"/>
      <c r="C22367" s="12"/>
    </row>
    <row r="22368" spans="1:3" x14ac:dyDescent="0.35">
      <c r="A22368" s="12"/>
      <c r="B22368" s="12"/>
      <c r="C22368" s="12"/>
    </row>
    <row r="22369" spans="1:3" x14ac:dyDescent="0.35">
      <c r="A22369" s="12"/>
      <c r="B22369" s="12"/>
      <c r="C22369" s="12"/>
    </row>
    <row r="22370" spans="1:3" x14ac:dyDescent="0.35">
      <c r="A22370" s="12"/>
      <c r="B22370" s="12"/>
      <c r="C22370" s="12"/>
    </row>
    <row r="22371" spans="1:3" x14ac:dyDescent="0.35">
      <c r="A22371" s="12"/>
      <c r="B22371" s="12"/>
      <c r="C22371" s="12"/>
    </row>
    <row r="22372" spans="1:3" x14ac:dyDescent="0.35">
      <c r="A22372" s="12"/>
      <c r="B22372" s="12"/>
      <c r="C22372" s="12"/>
    </row>
    <row r="22373" spans="1:3" x14ac:dyDescent="0.35">
      <c r="A22373" s="12"/>
      <c r="B22373" s="12"/>
      <c r="C22373" s="12"/>
    </row>
    <row r="22374" spans="1:3" x14ac:dyDescent="0.35">
      <c r="A22374" s="12"/>
      <c r="B22374" s="12"/>
      <c r="C22374" s="12"/>
    </row>
    <row r="22375" spans="1:3" x14ac:dyDescent="0.35">
      <c r="A22375" s="12"/>
      <c r="B22375" s="12"/>
      <c r="C22375" s="12"/>
    </row>
    <row r="22376" spans="1:3" x14ac:dyDescent="0.35">
      <c r="A22376" s="12"/>
      <c r="B22376" s="12"/>
      <c r="C22376" s="12"/>
    </row>
    <row r="22377" spans="1:3" x14ac:dyDescent="0.35">
      <c r="A22377" s="12"/>
      <c r="B22377" s="12"/>
      <c r="C22377" s="12"/>
    </row>
    <row r="22378" spans="1:3" x14ac:dyDescent="0.35">
      <c r="A22378" s="12"/>
      <c r="B22378" s="12"/>
      <c r="C22378" s="12"/>
    </row>
    <row r="22379" spans="1:3" x14ac:dyDescent="0.35">
      <c r="A22379" s="12"/>
      <c r="B22379" s="12"/>
      <c r="C22379" s="12"/>
    </row>
    <row r="22380" spans="1:3" x14ac:dyDescent="0.35">
      <c r="A22380" s="12"/>
      <c r="B22380" s="12"/>
      <c r="C22380" s="12"/>
    </row>
    <row r="22381" spans="1:3" x14ac:dyDescent="0.35">
      <c r="A22381" s="12"/>
      <c r="B22381" s="12"/>
      <c r="C22381" s="12"/>
    </row>
    <row r="22382" spans="1:3" x14ac:dyDescent="0.35">
      <c r="A22382" s="12"/>
      <c r="B22382" s="12"/>
      <c r="C22382" s="12"/>
    </row>
    <row r="22383" spans="1:3" x14ac:dyDescent="0.35">
      <c r="A22383" s="12"/>
      <c r="B22383" s="12"/>
      <c r="C22383" s="12"/>
    </row>
    <row r="22384" spans="1:3" x14ac:dyDescent="0.35">
      <c r="A22384" s="12"/>
      <c r="B22384" s="12"/>
      <c r="C22384" s="12"/>
    </row>
    <row r="22385" spans="1:3" x14ac:dyDescent="0.35">
      <c r="A22385" s="12"/>
      <c r="B22385" s="12"/>
      <c r="C22385" s="12"/>
    </row>
    <row r="22386" spans="1:3" x14ac:dyDescent="0.35">
      <c r="A22386" s="12"/>
      <c r="B22386" s="12"/>
      <c r="C22386" s="12"/>
    </row>
    <row r="22387" spans="1:3" x14ac:dyDescent="0.35">
      <c r="A22387" s="12"/>
      <c r="B22387" s="12"/>
      <c r="C22387" s="12"/>
    </row>
    <row r="22388" spans="1:3" x14ac:dyDescent="0.35">
      <c r="A22388" s="12"/>
      <c r="B22388" s="12"/>
      <c r="C22388" s="12"/>
    </row>
    <row r="22389" spans="1:3" x14ac:dyDescent="0.35">
      <c r="A22389" s="12"/>
      <c r="B22389" s="12"/>
      <c r="C22389" s="12"/>
    </row>
    <row r="22390" spans="1:3" x14ac:dyDescent="0.35">
      <c r="A22390" s="12"/>
      <c r="B22390" s="12"/>
      <c r="C22390" s="12"/>
    </row>
    <row r="22391" spans="1:3" x14ac:dyDescent="0.35">
      <c r="A22391" s="12"/>
      <c r="B22391" s="12"/>
      <c r="C22391" s="12"/>
    </row>
    <row r="22392" spans="1:3" x14ac:dyDescent="0.35">
      <c r="A22392" s="12"/>
      <c r="B22392" s="12"/>
      <c r="C22392" s="12"/>
    </row>
    <row r="22393" spans="1:3" x14ac:dyDescent="0.35">
      <c r="A22393" s="12"/>
      <c r="B22393" s="12"/>
      <c r="C22393" s="12"/>
    </row>
    <row r="22394" spans="1:3" x14ac:dyDescent="0.35">
      <c r="A22394" s="12"/>
      <c r="B22394" s="12"/>
      <c r="C22394" s="12"/>
    </row>
    <row r="22395" spans="1:3" x14ac:dyDescent="0.35">
      <c r="A22395" s="12"/>
      <c r="B22395" s="12"/>
      <c r="C22395" s="12"/>
    </row>
    <row r="22396" spans="1:3" x14ac:dyDescent="0.35">
      <c r="A22396" s="12"/>
      <c r="B22396" s="12"/>
      <c r="C22396" s="12"/>
    </row>
    <row r="22397" spans="1:3" x14ac:dyDescent="0.35">
      <c r="A22397" s="12"/>
      <c r="B22397" s="12"/>
      <c r="C22397" s="12"/>
    </row>
    <row r="22398" spans="1:3" x14ac:dyDescent="0.35">
      <c r="A22398" s="12"/>
      <c r="B22398" s="12"/>
      <c r="C22398" s="12"/>
    </row>
    <row r="22399" spans="1:3" x14ac:dyDescent="0.35">
      <c r="A22399" s="12"/>
      <c r="B22399" s="12"/>
      <c r="C22399" s="12"/>
    </row>
    <row r="22400" spans="1:3" x14ac:dyDescent="0.35">
      <c r="A22400" s="12"/>
      <c r="B22400" s="12"/>
      <c r="C22400" s="12"/>
    </row>
    <row r="22401" spans="1:3" x14ac:dyDescent="0.35">
      <c r="A22401" s="12"/>
      <c r="B22401" s="12"/>
      <c r="C22401" s="12"/>
    </row>
    <row r="22402" spans="1:3" x14ac:dyDescent="0.35">
      <c r="A22402" s="12"/>
      <c r="B22402" s="12"/>
      <c r="C22402" s="12"/>
    </row>
    <row r="22403" spans="1:3" x14ac:dyDescent="0.35">
      <c r="A22403" s="12"/>
      <c r="B22403" s="12"/>
      <c r="C22403" s="12"/>
    </row>
    <row r="22404" spans="1:3" x14ac:dyDescent="0.35">
      <c r="A22404" s="12"/>
      <c r="B22404" s="12"/>
      <c r="C22404" s="12"/>
    </row>
    <row r="22405" spans="1:3" x14ac:dyDescent="0.35">
      <c r="A22405" s="12"/>
      <c r="B22405" s="12"/>
      <c r="C22405" s="12"/>
    </row>
    <row r="22406" spans="1:3" x14ac:dyDescent="0.35">
      <c r="A22406" s="12"/>
      <c r="B22406" s="12"/>
      <c r="C22406" s="12"/>
    </row>
    <row r="22407" spans="1:3" x14ac:dyDescent="0.35">
      <c r="A22407" s="12"/>
      <c r="B22407" s="12"/>
      <c r="C22407" s="12"/>
    </row>
    <row r="22408" spans="1:3" x14ac:dyDescent="0.35">
      <c r="A22408" s="12"/>
      <c r="B22408" s="12"/>
      <c r="C22408" s="12"/>
    </row>
    <row r="22409" spans="1:3" x14ac:dyDescent="0.35">
      <c r="A22409" s="12"/>
      <c r="B22409" s="12"/>
      <c r="C22409" s="12"/>
    </row>
    <row r="22410" spans="1:3" x14ac:dyDescent="0.35">
      <c r="A22410" s="12"/>
      <c r="B22410" s="12"/>
      <c r="C22410" s="12"/>
    </row>
    <row r="22411" spans="1:3" x14ac:dyDescent="0.35">
      <c r="A22411" s="12"/>
      <c r="B22411" s="12"/>
      <c r="C22411" s="12"/>
    </row>
    <row r="22412" spans="1:3" x14ac:dyDescent="0.35">
      <c r="A22412" s="12"/>
      <c r="B22412" s="12"/>
      <c r="C22412" s="12"/>
    </row>
    <row r="22413" spans="1:3" x14ac:dyDescent="0.35">
      <c r="A22413" s="12"/>
      <c r="B22413" s="12"/>
      <c r="C22413" s="12"/>
    </row>
    <row r="22414" spans="1:3" x14ac:dyDescent="0.35">
      <c r="A22414" s="12"/>
      <c r="B22414" s="12"/>
      <c r="C22414" s="12"/>
    </row>
    <row r="22415" spans="1:3" x14ac:dyDescent="0.35">
      <c r="A22415" s="12"/>
      <c r="B22415" s="12"/>
      <c r="C22415" s="12"/>
    </row>
    <row r="22416" spans="1:3" x14ac:dyDescent="0.35">
      <c r="A22416" s="12"/>
      <c r="B22416" s="12"/>
      <c r="C22416" s="12"/>
    </row>
    <row r="22417" spans="1:3" x14ac:dyDescent="0.35">
      <c r="A22417" s="12"/>
      <c r="B22417" s="12"/>
      <c r="C22417" s="12"/>
    </row>
    <row r="22418" spans="1:3" x14ac:dyDescent="0.35">
      <c r="A22418" s="12"/>
      <c r="B22418" s="12"/>
      <c r="C22418" s="12"/>
    </row>
    <row r="22419" spans="1:3" x14ac:dyDescent="0.35">
      <c r="A22419" s="12"/>
      <c r="B22419" s="12"/>
      <c r="C22419" s="12"/>
    </row>
    <row r="22420" spans="1:3" x14ac:dyDescent="0.35">
      <c r="A22420" s="12"/>
      <c r="B22420" s="12"/>
      <c r="C22420" s="12"/>
    </row>
    <row r="22421" spans="1:3" x14ac:dyDescent="0.35">
      <c r="A22421" s="12"/>
      <c r="B22421" s="12"/>
      <c r="C22421" s="12"/>
    </row>
    <row r="22422" spans="1:3" x14ac:dyDescent="0.35">
      <c r="A22422" s="12"/>
      <c r="B22422" s="12"/>
      <c r="C22422" s="12"/>
    </row>
    <row r="22423" spans="1:3" x14ac:dyDescent="0.35">
      <c r="A22423" s="12"/>
      <c r="B22423" s="12"/>
      <c r="C22423" s="12"/>
    </row>
    <row r="22424" spans="1:3" x14ac:dyDescent="0.35">
      <c r="A22424" s="12"/>
      <c r="B22424" s="12"/>
      <c r="C22424" s="12"/>
    </row>
    <row r="22425" spans="1:3" x14ac:dyDescent="0.35">
      <c r="A22425" s="12"/>
      <c r="B22425" s="12"/>
      <c r="C22425" s="12"/>
    </row>
    <row r="22426" spans="1:3" x14ac:dyDescent="0.35">
      <c r="A22426" s="12"/>
      <c r="B22426" s="12"/>
      <c r="C22426" s="12"/>
    </row>
    <row r="22427" spans="1:3" x14ac:dyDescent="0.35">
      <c r="A22427" s="12"/>
      <c r="B22427" s="12"/>
      <c r="C22427" s="12"/>
    </row>
    <row r="22428" spans="1:3" x14ac:dyDescent="0.35">
      <c r="A22428" s="12"/>
      <c r="B22428" s="12"/>
      <c r="C22428" s="12"/>
    </row>
    <row r="22429" spans="1:3" x14ac:dyDescent="0.35">
      <c r="A22429" s="12"/>
      <c r="B22429" s="12"/>
      <c r="C22429" s="12"/>
    </row>
    <row r="22430" spans="1:3" x14ac:dyDescent="0.35">
      <c r="A22430" s="12"/>
      <c r="B22430" s="12"/>
      <c r="C22430" s="12"/>
    </row>
    <row r="22431" spans="1:3" x14ac:dyDescent="0.35">
      <c r="A22431" s="12"/>
      <c r="B22431" s="12"/>
      <c r="C22431" s="12"/>
    </row>
    <row r="22432" spans="1:3" x14ac:dyDescent="0.35">
      <c r="A22432" s="12"/>
      <c r="B22432" s="12"/>
      <c r="C22432" s="12"/>
    </row>
    <row r="22433" spans="1:3" x14ac:dyDescent="0.35">
      <c r="A22433" s="12"/>
      <c r="B22433" s="12"/>
      <c r="C22433" s="12"/>
    </row>
    <row r="22434" spans="1:3" x14ac:dyDescent="0.35">
      <c r="A22434" s="12"/>
      <c r="B22434" s="12"/>
      <c r="C22434" s="12"/>
    </row>
    <row r="22435" spans="1:3" x14ac:dyDescent="0.35">
      <c r="A22435" s="12"/>
      <c r="B22435" s="12"/>
      <c r="C22435" s="12"/>
    </row>
    <row r="22436" spans="1:3" x14ac:dyDescent="0.35">
      <c r="A22436" s="12"/>
      <c r="B22436" s="12"/>
      <c r="C22436" s="12"/>
    </row>
    <row r="22437" spans="1:3" x14ac:dyDescent="0.35">
      <c r="A22437" s="12"/>
      <c r="B22437" s="12"/>
      <c r="C22437" s="12"/>
    </row>
    <row r="22438" spans="1:3" x14ac:dyDescent="0.35">
      <c r="A22438" s="12"/>
      <c r="B22438" s="12"/>
      <c r="C22438" s="12"/>
    </row>
    <row r="22439" spans="1:3" x14ac:dyDescent="0.35">
      <c r="A22439" s="12"/>
      <c r="B22439" s="12"/>
      <c r="C22439" s="12"/>
    </row>
    <row r="22440" spans="1:3" x14ac:dyDescent="0.35">
      <c r="A22440" s="12"/>
      <c r="B22440" s="12"/>
      <c r="C22440" s="12"/>
    </row>
    <row r="22441" spans="1:3" x14ac:dyDescent="0.35">
      <c r="A22441" s="12"/>
      <c r="B22441" s="12"/>
      <c r="C22441" s="12"/>
    </row>
    <row r="22442" spans="1:3" x14ac:dyDescent="0.35">
      <c r="A22442" s="12"/>
      <c r="B22442" s="12"/>
      <c r="C22442" s="12"/>
    </row>
    <row r="22443" spans="1:3" x14ac:dyDescent="0.35">
      <c r="A22443" s="12"/>
      <c r="B22443" s="12"/>
      <c r="C22443" s="12"/>
    </row>
    <row r="22444" spans="1:3" x14ac:dyDescent="0.35">
      <c r="A22444" s="12"/>
      <c r="B22444" s="12"/>
      <c r="C22444" s="12"/>
    </row>
    <row r="22445" spans="1:3" x14ac:dyDescent="0.35">
      <c r="A22445" s="12"/>
      <c r="B22445" s="12"/>
      <c r="C22445" s="12"/>
    </row>
    <row r="22446" spans="1:3" x14ac:dyDescent="0.35">
      <c r="A22446" s="12"/>
      <c r="B22446" s="12"/>
      <c r="C22446" s="12"/>
    </row>
    <row r="22447" spans="1:3" x14ac:dyDescent="0.35">
      <c r="A22447" s="12"/>
      <c r="B22447" s="12"/>
      <c r="C22447" s="12"/>
    </row>
    <row r="22448" spans="1:3" x14ac:dyDescent="0.35">
      <c r="A22448" s="12"/>
      <c r="B22448" s="12"/>
      <c r="C22448" s="12"/>
    </row>
    <row r="22449" spans="1:3" x14ac:dyDescent="0.35">
      <c r="A22449" s="12"/>
      <c r="B22449" s="12"/>
      <c r="C22449" s="12"/>
    </row>
    <row r="22450" spans="1:3" x14ac:dyDescent="0.35">
      <c r="A22450" s="12"/>
      <c r="B22450" s="12"/>
      <c r="C22450" s="12"/>
    </row>
    <row r="22451" spans="1:3" x14ac:dyDescent="0.35">
      <c r="A22451" s="12"/>
      <c r="B22451" s="12"/>
      <c r="C22451" s="12"/>
    </row>
    <row r="22452" spans="1:3" x14ac:dyDescent="0.35">
      <c r="A22452" s="12"/>
      <c r="B22452" s="12"/>
      <c r="C22452" s="12"/>
    </row>
    <row r="22453" spans="1:3" x14ac:dyDescent="0.35">
      <c r="A22453" s="12"/>
      <c r="B22453" s="12"/>
      <c r="C22453" s="12"/>
    </row>
    <row r="22454" spans="1:3" x14ac:dyDescent="0.35">
      <c r="A22454" s="12"/>
      <c r="B22454" s="12"/>
      <c r="C22454" s="12"/>
    </row>
    <row r="22455" spans="1:3" x14ac:dyDescent="0.35">
      <c r="A22455" s="12"/>
      <c r="B22455" s="12"/>
      <c r="C22455" s="12"/>
    </row>
    <row r="22456" spans="1:3" x14ac:dyDescent="0.35">
      <c r="A22456" s="12"/>
      <c r="B22456" s="12"/>
      <c r="C22456" s="12"/>
    </row>
    <row r="22457" spans="1:3" x14ac:dyDescent="0.35">
      <c r="A22457" s="12"/>
      <c r="B22457" s="12"/>
      <c r="C22457" s="12"/>
    </row>
    <row r="22458" spans="1:3" x14ac:dyDescent="0.35">
      <c r="A22458" s="12"/>
      <c r="B22458" s="12"/>
      <c r="C22458" s="12"/>
    </row>
    <row r="22459" spans="1:3" x14ac:dyDescent="0.35">
      <c r="A22459" s="12"/>
      <c r="B22459" s="12"/>
      <c r="C22459" s="12"/>
    </row>
    <row r="22460" spans="1:3" x14ac:dyDescent="0.35">
      <c r="A22460" s="12"/>
      <c r="B22460" s="12"/>
      <c r="C22460" s="12"/>
    </row>
    <row r="22461" spans="1:3" x14ac:dyDescent="0.35">
      <c r="A22461" s="12"/>
      <c r="B22461" s="12"/>
      <c r="C22461" s="12"/>
    </row>
    <row r="22462" spans="1:3" x14ac:dyDescent="0.35">
      <c r="A22462" s="12"/>
      <c r="B22462" s="12"/>
      <c r="C22462" s="12"/>
    </row>
    <row r="22463" spans="1:3" x14ac:dyDescent="0.35">
      <c r="A22463" s="12"/>
      <c r="B22463" s="12"/>
      <c r="C22463" s="12"/>
    </row>
    <row r="22464" spans="1:3" x14ac:dyDescent="0.35">
      <c r="A22464" s="12"/>
      <c r="B22464" s="12"/>
      <c r="C22464" s="12"/>
    </row>
    <row r="22465" spans="1:3" x14ac:dyDescent="0.35">
      <c r="A22465" s="12"/>
      <c r="B22465" s="12"/>
      <c r="C22465" s="12"/>
    </row>
    <row r="22466" spans="1:3" x14ac:dyDescent="0.35">
      <c r="A22466" s="12"/>
      <c r="B22466" s="12"/>
      <c r="C22466" s="12"/>
    </row>
    <row r="22467" spans="1:3" x14ac:dyDescent="0.35">
      <c r="A22467" s="12"/>
      <c r="B22467" s="12"/>
      <c r="C22467" s="12"/>
    </row>
    <row r="22468" spans="1:3" x14ac:dyDescent="0.35">
      <c r="A22468" s="12"/>
      <c r="B22468" s="12"/>
      <c r="C22468" s="12"/>
    </row>
    <row r="22469" spans="1:3" x14ac:dyDescent="0.35">
      <c r="A22469" s="12"/>
      <c r="B22469" s="12"/>
      <c r="C22469" s="12"/>
    </row>
    <row r="22470" spans="1:3" x14ac:dyDescent="0.35">
      <c r="A22470" s="12"/>
      <c r="B22470" s="12"/>
      <c r="C22470" s="12"/>
    </row>
    <row r="22471" spans="1:3" x14ac:dyDescent="0.35">
      <c r="A22471" s="12"/>
      <c r="B22471" s="12"/>
      <c r="C22471" s="12"/>
    </row>
    <row r="22472" spans="1:3" x14ac:dyDescent="0.35">
      <c r="A22472" s="12"/>
      <c r="B22472" s="12"/>
      <c r="C22472" s="12"/>
    </row>
    <row r="22473" spans="1:3" x14ac:dyDescent="0.35">
      <c r="A22473" s="12"/>
      <c r="B22473" s="12"/>
      <c r="C22473" s="12"/>
    </row>
    <row r="22474" spans="1:3" x14ac:dyDescent="0.35">
      <c r="A22474" s="12"/>
      <c r="B22474" s="12"/>
      <c r="C22474" s="12"/>
    </row>
    <row r="22475" spans="1:3" x14ac:dyDescent="0.35">
      <c r="A22475" s="12"/>
      <c r="B22475" s="12"/>
      <c r="C22475" s="12"/>
    </row>
    <row r="22476" spans="1:3" x14ac:dyDescent="0.35">
      <c r="A22476" s="12"/>
      <c r="B22476" s="12"/>
      <c r="C22476" s="12"/>
    </row>
    <row r="22477" spans="1:3" x14ac:dyDescent="0.35">
      <c r="A22477" s="12"/>
      <c r="B22477" s="12"/>
      <c r="C22477" s="12"/>
    </row>
    <row r="22478" spans="1:3" x14ac:dyDescent="0.35">
      <c r="A22478" s="12"/>
      <c r="B22478" s="12"/>
      <c r="C22478" s="12"/>
    </row>
    <row r="22479" spans="1:3" x14ac:dyDescent="0.35">
      <c r="A22479" s="12"/>
      <c r="B22479" s="12"/>
      <c r="C22479" s="12"/>
    </row>
    <row r="22480" spans="1:3" x14ac:dyDescent="0.35">
      <c r="A22480" s="12"/>
      <c r="B22480" s="12"/>
      <c r="C22480" s="12"/>
    </row>
    <row r="22481" spans="1:3" x14ac:dyDescent="0.35">
      <c r="A22481" s="12"/>
      <c r="B22481" s="12"/>
      <c r="C22481" s="12"/>
    </row>
    <row r="22482" spans="1:3" x14ac:dyDescent="0.35">
      <c r="A22482" s="12"/>
      <c r="B22482" s="12"/>
      <c r="C22482" s="12"/>
    </row>
    <row r="22483" spans="1:3" x14ac:dyDescent="0.35">
      <c r="A22483" s="12"/>
      <c r="B22483" s="12"/>
      <c r="C22483" s="12"/>
    </row>
    <row r="22484" spans="1:3" x14ac:dyDescent="0.35">
      <c r="A22484" s="12"/>
      <c r="B22484" s="12"/>
      <c r="C22484" s="12"/>
    </row>
    <row r="22485" spans="1:3" x14ac:dyDescent="0.35">
      <c r="A22485" s="12"/>
      <c r="B22485" s="12"/>
      <c r="C22485" s="12"/>
    </row>
    <row r="22486" spans="1:3" x14ac:dyDescent="0.35">
      <c r="A22486" s="12"/>
      <c r="B22486" s="12"/>
      <c r="C22486" s="12"/>
    </row>
    <row r="22487" spans="1:3" x14ac:dyDescent="0.35">
      <c r="A22487" s="12"/>
      <c r="B22487" s="12"/>
      <c r="C22487" s="12"/>
    </row>
    <row r="22488" spans="1:3" x14ac:dyDescent="0.35">
      <c r="A22488" s="12"/>
      <c r="B22488" s="12"/>
      <c r="C22488" s="12"/>
    </row>
    <row r="22489" spans="1:3" x14ac:dyDescent="0.35">
      <c r="A22489" s="12"/>
      <c r="B22489" s="12"/>
      <c r="C22489" s="12"/>
    </row>
    <row r="22490" spans="1:3" x14ac:dyDescent="0.35">
      <c r="A22490" s="12"/>
      <c r="B22490" s="12"/>
      <c r="C22490" s="12"/>
    </row>
    <row r="22491" spans="1:3" x14ac:dyDescent="0.35">
      <c r="A22491" s="12"/>
      <c r="B22491" s="12"/>
      <c r="C22491" s="12"/>
    </row>
    <row r="22492" spans="1:3" x14ac:dyDescent="0.35">
      <c r="A22492" s="12"/>
      <c r="B22492" s="12"/>
      <c r="C22492" s="12"/>
    </row>
    <row r="22493" spans="1:3" x14ac:dyDescent="0.35">
      <c r="A22493" s="12"/>
      <c r="B22493" s="12"/>
      <c r="C22493" s="12"/>
    </row>
    <row r="22494" spans="1:3" x14ac:dyDescent="0.35">
      <c r="A22494" s="12"/>
      <c r="B22494" s="12"/>
      <c r="C22494" s="12"/>
    </row>
    <row r="22495" spans="1:3" x14ac:dyDescent="0.35">
      <c r="A22495" s="12"/>
      <c r="B22495" s="12"/>
      <c r="C22495" s="12"/>
    </row>
    <row r="22496" spans="1:3" x14ac:dyDescent="0.35">
      <c r="A22496" s="12"/>
      <c r="B22496" s="12"/>
      <c r="C22496" s="12"/>
    </row>
    <row r="22497" spans="1:3" x14ac:dyDescent="0.35">
      <c r="A22497" s="12"/>
      <c r="B22497" s="12"/>
      <c r="C22497" s="12"/>
    </row>
    <row r="22498" spans="1:3" x14ac:dyDescent="0.35">
      <c r="A22498" s="12"/>
      <c r="B22498" s="12"/>
      <c r="C22498" s="12"/>
    </row>
    <row r="22499" spans="1:3" x14ac:dyDescent="0.35">
      <c r="A22499" s="12"/>
      <c r="B22499" s="12"/>
      <c r="C22499" s="12"/>
    </row>
    <row r="22500" spans="1:3" x14ac:dyDescent="0.35">
      <c r="A22500" s="12"/>
      <c r="B22500" s="12"/>
      <c r="C22500" s="12"/>
    </row>
    <row r="22501" spans="1:3" x14ac:dyDescent="0.35">
      <c r="A22501" s="12"/>
      <c r="B22501" s="12"/>
      <c r="C22501" s="12"/>
    </row>
    <row r="22502" spans="1:3" x14ac:dyDescent="0.35">
      <c r="A22502" s="12"/>
      <c r="B22502" s="12"/>
      <c r="C22502" s="12"/>
    </row>
    <row r="22503" spans="1:3" x14ac:dyDescent="0.35">
      <c r="A22503" s="12"/>
      <c r="B22503" s="12"/>
      <c r="C22503" s="12"/>
    </row>
    <row r="22504" spans="1:3" x14ac:dyDescent="0.35">
      <c r="A22504" s="12"/>
      <c r="B22504" s="12"/>
      <c r="C22504" s="12"/>
    </row>
    <row r="22505" spans="1:3" x14ac:dyDescent="0.35">
      <c r="A22505" s="12"/>
      <c r="B22505" s="12"/>
      <c r="C22505" s="12"/>
    </row>
    <row r="22506" spans="1:3" x14ac:dyDescent="0.35">
      <c r="A22506" s="12"/>
      <c r="B22506" s="12"/>
      <c r="C22506" s="12"/>
    </row>
    <row r="22507" spans="1:3" x14ac:dyDescent="0.35">
      <c r="A22507" s="12"/>
      <c r="B22507" s="12"/>
      <c r="C22507" s="12"/>
    </row>
    <row r="22508" spans="1:3" x14ac:dyDescent="0.35">
      <c r="A22508" s="12"/>
      <c r="B22508" s="12"/>
      <c r="C22508" s="12"/>
    </row>
    <row r="22509" spans="1:3" x14ac:dyDescent="0.35">
      <c r="A22509" s="12"/>
      <c r="B22509" s="12"/>
      <c r="C22509" s="12"/>
    </row>
    <row r="22510" spans="1:3" x14ac:dyDescent="0.35">
      <c r="A22510" s="12"/>
      <c r="B22510" s="12"/>
      <c r="C22510" s="12"/>
    </row>
    <row r="22511" spans="1:3" x14ac:dyDescent="0.35">
      <c r="A22511" s="12"/>
      <c r="B22511" s="12"/>
      <c r="C22511" s="12"/>
    </row>
    <row r="22512" spans="1:3" x14ac:dyDescent="0.35">
      <c r="A22512" s="12"/>
      <c r="B22512" s="12"/>
      <c r="C22512" s="12"/>
    </row>
    <row r="22513" spans="1:3" x14ac:dyDescent="0.35">
      <c r="A22513" s="12"/>
      <c r="B22513" s="12"/>
      <c r="C22513" s="12"/>
    </row>
    <row r="22514" spans="1:3" x14ac:dyDescent="0.35">
      <c r="A22514" s="12"/>
      <c r="B22514" s="12"/>
      <c r="C22514" s="12"/>
    </row>
    <row r="22515" spans="1:3" x14ac:dyDescent="0.35">
      <c r="A22515" s="12"/>
      <c r="B22515" s="12"/>
      <c r="C22515" s="12"/>
    </row>
    <row r="22516" spans="1:3" x14ac:dyDescent="0.35">
      <c r="A22516" s="12"/>
      <c r="B22516" s="12"/>
      <c r="C22516" s="12"/>
    </row>
    <row r="22517" spans="1:3" x14ac:dyDescent="0.35">
      <c r="A22517" s="12"/>
      <c r="B22517" s="12"/>
      <c r="C22517" s="12"/>
    </row>
    <row r="22518" spans="1:3" x14ac:dyDescent="0.35">
      <c r="A22518" s="12"/>
      <c r="B22518" s="12"/>
      <c r="C22518" s="12"/>
    </row>
    <row r="22519" spans="1:3" x14ac:dyDescent="0.35">
      <c r="A22519" s="12"/>
      <c r="B22519" s="12"/>
      <c r="C22519" s="12"/>
    </row>
    <row r="22520" spans="1:3" x14ac:dyDescent="0.35">
      <c r="A22520" s="12"/>
      <c r="B22520" s="12"/>
      <c r="C22520" s="12"/>
    </row>
    <row r="22521" spans="1:3" x14ac:dyDescent="0.35">
      <c r="A22521" s="12"/>
      <c r="B22521" s="12"/>
      <c r="C22521" s="12"/>
    </row>
    <row r="22522" spans="1:3" x14ac:dyDescent="0.35">
      <c r="A22522" s="12"/>
      <c r="B22522" s="12"/>
      <c r="C22522" s="12"/>
    </row>
    <row r="22523" spans="1:3" x14ac:dyDescent="0.35">
      <c r="A22523" s="12"/>
      <c r="B22523" s="12"/>
      <c r="C22523" s="12"/>
    </row>
    <row r="22524" spans="1:3" x14ac:dyDescent="0.35">
      <c r="A22524" s="12"/>
      <c r="B22524" s="12"/>
      <c r="C22524" s="12"/>
    </row>
    <row r="22525" spans="1:3" x14ac:dyDescent="0.35">
      <c r="A22525" s="12"/>
      <c r="B22525" s="12"/>
      <c r="C22525" s="12"/>
    </row>
    <row r="22526" spans="1:3" x14ac:dyDescent="0.35">
      <c r="A22526" s="12"/>
      <c r="B22526" s="12"/>
      <c r="C22526" s="12"/>
    </row>
    <row r="22527" spans="1:3" x14ac:dyDescent="0.35">
      <c r="A22527" s="12"/>
      <c r="B22527" s="12"/>
      <c r="C22527" s="12"/>
    </row>
    <row r="22528" spans="1:3" x14ac:dyDescent="0.35">
      <c r="A22528" s="12"/>
      <c r="B22528" s="12"/>
      <c r="C22528" s="12"/>
    </row>
    <row r="22529" spans="1:3" x14ac:dyDescent="0.35">
      <c r="A22529" s="12"/>
      <c r="B22529" s="12"/>
      <c r="C22529" s="12"/>
    </row>
    <row r="22530" spans="1:3" x14ac:dyDescent="0.35">
      <c r="A22530" s="12"/>
      <c r="B22530" s="12"/>
      <c r="C22530" s="12"/>
    </row>
    <row r="22531" spans="1:3" x14ac:dyDescent="0.35">
      <c r="A22531" s="12"/>
      <c r="B22531" s="12"/>
      <c r="C22531" s="12"/>
    </row>
    <row r="22532" spans="1:3" x14ac:dyDescent="0.35">
      <c r="A22532" s="12"/>
      <c r="B22532" s="12"/>
      <c r="C22532" s="12"/>
    </row>
    <row r="22533" spans="1:3" x14ac:dyDescent="0.35">
      <c r="A22533" s="12"/>
      <c r="B22533" s="12"/>
      <c r="C22533" s="12"/>
    </row>
    <row r="22534" spans="1:3" x14ac:dyDescent="0.35">
      <c r="A22534" s="12"/>
      <c r="B22534" s="12"/>
      <c r="C22534" s="12"/>
    </row>
    <row r="22535" spans="1:3" x14ac:dyDescent="0.35">
      <c r="A22535" s="12"/>
      <c r="B22535" s="12"/>
      <c r="C22535" s="12"/>
    </row>
    <row r="22536" spans="1:3" x14ac:dyDescent="0.35">
      <c r="A22536" s="12"/>
      <c r="B22536" s="12"/>
      <c r="C22536" s="12"/>
    </row>
    <row r="22537" spans="1:3" x14ac:dyDescent="0.35">
      <c r="A22537" s="12"/>
      <c r="B22537" s="12"/>
      <c r="C22537" s="12"/>
    </row>
    <row r="22538" spans="1:3" x14ac:dyDescent="0.35">
      <c r="A22538" s="12"/>
      <c r="B22538" s="12"/>
      <c r="C22538" s="12"/>
    </row>
    <row r="22539" spans="1:3" x14ac:dyDescent="0.35">
      <c r="A22539" s="12"/>
      <c r="B22539" s="12"/>
      <c r="C22539" s="12"/>
    </row>
    <row r="22540" spans="1:3" x14ac:dyDescent="0.35">
      <c r="A22540" s="12"/>
      <c r="B22540" s="12"/>
      <c r="C22540" s="12"/>
    </row>
    <row r="22541" spans="1:3" x14ac:dyDescent="0.35">
      <c r="A22541" s="12"/>
      <c r="B22541" s="12"/>
      <c r="C22541" s="12"/>
    </row>
    <row r="22542" spans="1:3" x14ac:dyDescent="0.35">
      <c r="A22542" s="12"/>
      <c r="B22542" s="12"/>
      <c r="C22542" s="12"/>
    </row>
    <row r="22543" spans="1:3" x14ac:dyDescent="0.35">
      <c r="A22543" s="12"/>
      <c r="B22543" s="12"/>
      <c r="C22543" s="12"/>
    </row>
    <row r="22544" spans="1:3" x14ac:dyDescent="0.35">
      <c r="A22544" s="12"/>
      <c r="B22544" s="12"/>
      <c r="C22544" s="12"/>
    </row>
    <row r="22545" spans="1:3" x14ac:dyDescent="0.35">
      <c r="A22545" s="12"/>
      <c r="B22545" s="12"/>
      <c r="C22545" s="12"/>
    </row>
    <row r="22546" spans="1:3" x14ac:dyDescent="0.35">
      <c r="A22546" s="12"/>
      <c r="B22546" s="12"/>
      <c r="C22546" s="12"/>
    </row>
    <row r="22547" spans="1:3" x14ac:dyDescent="0.35">
      <c r="A22547" s="12"/>
      <c r="B22547" s="12"/>
      <c r="C22547" s="12"/>
    </row>
    <row r="22548" spans="1:3" x14ac:dyDescent="0.35">
      <c r="A22548" s="12"/>
      <c r="B22548" s="12"/>
      <c r="C22548" s="12"/>
    </row>
    <row r="22549" spans="1:3" x14ac:dyDescent="0.35">
      <c r="A22549" s="12"/>
      <c r="B22549" s="12"/>
      <c r="C22549" s="12"/>
    </row>
    <row r="22550" spans="1:3" x14ac:dyDescent="0.35">
      <c r="A22550" s="12"/>
      <c r="B22550" s="12"/>
      <c r="C22550" s="12"/>
    </row>
    <row r="22551" spans="1:3" x14ac:dyDescent="0.35">
      <c r="A22551" s="12"/>
      <c r="B22551" s="12"/>
      <c r="C22551" s="12"/>
    </row>
    <row r="22552" spans="1:3" x14ac:dyDescent="0.35">
      <c r="A22552" s="12"/>
      <c r="B22552" s="12"/>
      <c r="C22552" s="12"/>
    </row>
    <row r="22553" spans="1:3" x14ac:dyDescent="0.35">
      <c r="A22553" s="12"/>
      <c r="B22553" s="12"/>
      <c r="C22553" s="12"/>
    </row>
    <row r="22554" spans="1:3" x14ac:dyDescent="0.35">
      <c r="A22554" s="12"/>
      <c r="B22554" s="12"/>
      <c r="C22554" s="12"/>
    </row>
    <row r="22555" spans="1:3" x14ac:dyDescent="0.35">
      <c r="A22555" s="12"/>
      <c r="B22555" s="12"/>
      <c r="C22555" s="12"/>
    </row>
    <row r="22556" spans="1:3" x14ac:dyDescent="0.35">
      <c r="A22556" s="12"/>
      <c r="B22556" s="12"/>
      <c r="C22556" s="12"/>
    </row>
    <row r="22557" spans="1:3" x14ac:dyDescent="0.35">
      <c r="A22557" s="12"/>
      <c r="B22557" s="12"/>
      <c r="C22557" s="12"/>
    </row>
    <row r="22558" spans="1:3" x14ac:dyDescent="0.35">
      <c r="A22558" s="12"/>
      <c r="B22558" s="12"/>
      <c r="C22558" s="12"/>
    </row>
    <row r="22559" spans="1:3" x14ac:dyDescent="0.35">
      <c r="A22559" s="12"/>
      <c r="B22559" s="12"/>
      <c r="C22559" s="12"/>
    </row>
    <row r="22560" spans="1:3" x14ac:dyDescent="0.35">
      <c r="A22560" s="12"/>
      <c r="B22560" s="12"/>
      <c r="C22560" s="12"/>
    </row>
    <row r="22561" spans="1:3" x14ac:dyDescent="0.35">
      <c r="A22561" s="12"/>
      <c r="B22561" s="12"/>
      <c r="C22561" s="12"/>
    </row>
    <row r="22562" spans="1:3" x14ac:dyDescent="0.35">
      <c r="A22562" s="12"/>
      <c r="B22562" s="12"/>
      <c r="C22562" s="12"/>
    </row>
    <row r="22563" spans="1:3" x14ac:dyDescent="0.35">
      <c r="A22563" s="12"/>
      <c r="B22563" s="12"/>
      <c r="C22563" s="12"/>
    </row>
    <row r="22564" spans="1:3" x14ac:dyDescent="0.35">
      <c r="A22564" s="12"/>
      <c r="B22564" s="12"/>
      <c r="C22564" s="12"/>
    </row>
    <row r="22565" spans="1:3" x14ac:dyDescent="0.35">
      <c r="A22565" s="12"/>
      <c r="B22565" s="12"/>
      <c r="C22565" s="12"/>
    </row>
    <row r="22566" spans="1:3" x14ac:dyDescent="0.35">
      <c r="A22566" s="12"/>
      <c r="B22566" s="12"/>
      <c r="C22566" s="12"/>
    </row>
    <row r="22567" spans="1:3" x14ac:dyDescent="0.35">
      <c r="A22567" s="12"/>
      <c r="B22567" s="12"/>
      <c r="C22567" s="12"/>
    </row>
    <row r="22568" spans="1:3" x14ac:dyDescent="0.35">
      <c r="A22568" s="12"/>
      <c r="B22568" s="12"/>
      <c r="C22568" s="12"/>
    </row>
    <row r="22569" spans="1:3" x14ac:dyDescent="0.35">
      <c r="A22569" s="12"/>
      <c r="B22569" s="12"/>
      <c r="C22569" s="12"/>
    </row>
    <row r="22570" spans="1:3" x14ac:dyDescent="0.35">
      <c r="A22570" s="12"/>
      <c r="B22570" s="12"/>
      <c r="C22570" s="12"/>
    </row>
    <row r="22571" spans="1:3" x14ac:dyDescent="0.35">
      <c r="A22571" s="12"/>
      <c r="B22571" s="12"/>
      <c r="C22571" s="12"/>
    </row>
    <row r="22572" spans="1:3" x14ac:dyDescent="0.35">
      <c r="A22572" s="12"/>
      <c r="B22572" s="12"/>
      <c r="C22572" s="12"/>
    </row>
    <row r="22573" spans="1:3" x14ac:dyDescent="0.35">
      <c r="A22573" s="12"/>
      <c r="B22573" s="12"/>
      <c r="C22573" s="12"/>
    </row>
    <row r="22574" spans="1:3" x14ac:dyDescent="0.35">
      <c r="A22574" s="12"/>
      <c r="B22574" s="12"/>
      <c r="C22574" s="12"/>
    </row>
    <row r="22575" spans="1:3" x14ac:dyDescent="0.35">
      <c r="A22575" s="12"/>
      <c r="B22575" s="12"/>
      <c r="C22575" s="12"/>
    </row>
    <row r="22576" spans="1:3" x14ac:dyDescent="0.35">
      <c r="A22576" s="12"/>
      <c r="B22576" s="12"/>
      <c r="C22576" s="12"/>
    </row>
    <row r="22577" spans="1:3" x14ac:dyDescent="0.35">
      <c r="A22577" s="12"/>
      <c r="B22577" s="12"/>
      <c r="C22577" s="12"/>
    </row>
    <row r="22578" spans="1:3" x14ac:dyDescent="0.35">
      <c r="A22578" s="12"/>
      <c r="B22578" s="12"/>
      <c r="C22578" s="12"/>
    </row>
    <row r="22579" spans="1:3" x14ac:dyDescent="0.35">
      <c r="A22579" s="12"/>
      <c r="B22579" s="12"/>
      <c r="C22579" s="12"/>
    </row>
    <row r="22580" spans="1:3" x14ac:dyDescent="0.35">
      <c r="A22580" s="12"/>
      <c r="B22580" s="12"/>
      <c r="C22580" s="12"/>
    </row>
    <row r="22581" spans="1:3" x14ac:dyDescent="0.35">
      <c r="A22581" s="12"/>
      <c r="B22581" s="12"/>
      <c r="C22581" s="12"/>
    </row>
    <row r="22582" spans="1:3" x14ac:dyDescent="0.35">
      <c r="A22582" s="12"/>
      <c r="B22582" s="12"/>
      <c r="C22582" s="12"/>
    </row>
    <row r="22583" spans="1:3" x14ac:dyDescent="0.35">
      <c r="A22583" s="12"/>
      <c r="B22583" s="12"/>
      <c r="C22583" s="12"/>
    </row>
    <row r="22584" spans="1:3" x14ac:dyDescent="0.35">
      <c r="A22584" s="12"/>
      <c r="B22584" s="12"/>
      <c r="C22584" s="12"/>
    </row>
    <row r="22585" spans="1:3" x14ac:dyDescent="0.35">
      <c r="A22585" s="12"/>
      <c r="B22585" s="12"/>
      <c r="C22585" s="12"/>
    </row>
    <row r="22586" spans="1:3" x14ac:dyDescent="0.35">
      <c r="A22586" s="12"/>
      <c r="B22586" s="12"/>
      <c r="C22586" s="12"/>
    </row>
    <row r="22587" spans="1:3" x14ac:dyDescent="0.35">
      <c r="A22587" s="12"/>
      <c r="B22587" s="12"/>
      <c r="C22587" s="12"/>
    </row>
    <row r="22588" spans="1:3" x14ac:dyDescent="0.35">
      <c r="A22588" s="12"/>
      <c r="B22588" s="12"/>
      <c r="C22588" s="12"/>
    </row>
    <row r="22589" spans="1:3" x14ac:dyDescent="0.35">
      <c r="A22589" s="12"/>
      <c r="B22589" s="12"/>
      <c r="C22589" s="12"/>
    </row>
    <row r="22590" spans="1:3" x14ac:dyDescent="0.35">
      <c r="A22590" s="12"/>
      <c r="B22590" s="12"/>
      <c r="C22590" s="12"/>
    </row>
    <row r="22591" spans="1:3" x14ac:dyDescent="0.35">
      <c r="A22591" s="12"/>
      <c r="B22591" s="12"/>
      <c r="C22591" s="12"/>
    </row>
    <row r="22592" spans="1:3" x14ac:dyDescent="0.35">
      <c r="A22592" s="12"/>
      <c r="B22592" s="12"/>
      <c r="C22592" s="12"/>
    </row>
    <row r="22593" spans="1:3" x14ac:dyDescent="0.35">
      <c r="A22593" s="12"/>
      <c r="B22593" s="12"/>
      <c r="C22593" s="12"/>
    </row>
    <row r="22594" spans="1:3" x14ac:dyDescent="0.35">
      <c r="A22594" s="12"/>
      <c r="B22594" s="12"/>
      <c r="C22594" s="12"/>
    </row>
    <row r="22595" spans="1:3" x14ac:dyDescent="0.35">
      <c r="A22595" s="12"/>
      <c r="B22595" s="12"/>
      <c r="C22595" s="12"/>
    </row>
    <row r="22596" spans="1:3" x14ac:dyDescent="0.35">
      <c r="A22596" s="12"/>
      <c r="B22596" s="12"/>
      <c r="C22596" s="12"/>
    </row>
    <row r="22597" spans="1:3" x14ac:dyDescent="0.35">
      <c r="A22597" s="12"/>
      <c r="B22597" s="12"/>
      <c r="C22597" s="12"/>
    </row>
    <row r="22598" spans="1:3" x14ac:dyDescent="0.35">
      <c r="A22598" s="12"/>
      <c r="B22598" s="12"/>
      <c r="C22598" s="12"/>
    </row>
    <row r="22599" spans="1:3" x14ac:dyDescent="0.35">
      <c r="A22599" s="12"/>
      <c r="B22599" s="12"/>
      <c r="C22599" s="12"/>
    </row>
    <row r="22600" spans="1:3" x14ac:dyDescent="0.35">
      <c r="A22600" s="12"/>
      <c r="B22600" s="12"/>
      <c r="C22600" s="12"/>
    </row>
    <row r="22601" spans="1:3" x14ac:dyDescent="0.35">
      <c r="A22601" s="12"/>
      <c r="B22601" s="12"/>
      <c r="C22601" s="12"/>
    </row>
    <row r="22602" spans="1:3" x14ac:dyDescent="0.35">
      <c r="A22602" s="12"/>
      <c r="B22602" s="12"/>
      <c r="C22602" s="12"/>
    </row>
    <row r="22603" spans="1:3" x14ac:dyDescent="0.35">
      <c r="A22603" s="12"/>
      <c r="B22603" s="12"/>
      <c r="C22603" s="12"/>
    </row>
    <row r="22604" spans="1:3" x14ac:dyDescent="0.35">
      <c r="A22604" s="12"/>
      <c r="B22604" s="12"/>
      <c r="C22604" s="12"/>
    </row>
    <row r="22605" spans="1:3" x14ac:dyDescent="0.35">
      <c r="A22605" s="12"/>
      <c r="B22605" s="12"/>
      <c r="C22605" s="12"/>
    </row>
    <row r="22606" spans="1:3" x14ac:dyDescent="0.35">
      <c r="A22606" s="12"/>
      <c r="B22606" s="12"/>
      <c r="C22606" s="12"/>
    </row>
    <row r="22607" spans="1:3" x14ac:dyDescent="0.35">
      <c r="A22607" s="12"/>
      <c r="B22607" s="12"/>
      <c r="C22607" s="12"/>
    </row>
    <row r="22608" spans="1:3" x14ac:dyDescent="0.35">
      <c r="A22608" s="12"/>
      <c r="B22608" s="12"/>
      <c r="C22608" s="12"/>
    </row>
    <row r="22609" spans="1:3" x14ac:dyDescent="0.35">
      <c r="A22609" s="12"/>
      <c r="B22609" s="12"/>
      <c r="C22609" s="12"/>
    </row>
    <row r="22610" spans="1:3" x14ac:dyDescent="0.35">
      <c r="A22610" s="12"/>
      <c r="B22610" s="12"/>
      <c r="C22610" s="12"/>
    </row>
    <row r="22611" spans="1:3" x14ac:dyDescent="0.35">
      <c r="A22611" s="12"/>
      <c r="B22611" s="12"/>
      <c r="C22611" s="12"/>
    </row>
    <row r="22612" spans="1:3" x14ac:dyDescent="0.35">
      <c r="A22612" s="12"/>
      <c r="B22612" s="12"/>
      <c r="C22612" s="12"/>
    </row>
    <row r="22613" spans="1:3" x14ac:dyDescent="0.35">
      <c r="A22613" s="12"/>
      <c r="B22613" s="12"/>
      <c r="C22613" s="12"/>
    </row>
    <row r="22614" spans="1:3" x14ac:dyDescent="0.35">
      <c r="A22614" s="12"/>
      <c r="B22614" s="12"/>
      <c r="C22614" s="12"/>
    </row>
    <row r="22615" spans="1:3" x14ac:dyDescent="0.35">
      <c r="A22615" s="12"/>
      <c r="B22615" s="12"/>
      <c r="C22615" s="12"/>
    </row>
    <row r="22616" spans="1:3" x14ac:dyDescent="0.35">
      <c r="A22616" s="12"/>
      <c r="B22616" s="12"/>
      <c r="C22616" s="12"/>
    </row>
    <row r="22617" spans="1:3" x14ac:dyDescent="0.35">
      <c r="A22617" s="12"/>
      <c r="B22617" s="12"/>
      <c r="C22617" s="12"/>
    </row>
    <row r="22618" spans="1:3" x14ac:dyDescent="0.35">
      <c r="A22618" s="12"/>
      <c r="B22618" s="12"/>
      <c r="C22618" s="12"/>
    </row>
    <row r="22619" spans="1:3" x14ac:dyDescent="0.35">
      <c r="A22619" s="12"/>
      <c r="B22619" s="12"/>
      <c r="C22619" s="12"/>
    </row>
    <row r="22620" spans="1:3" x14ac:dyDescent="0.35">
      <c r="A22620" s="12"/>
      <c r="B22620" s="12"/>
      <c r="C22620" s="12"/>
    </row>
    <row r="22621" spans="1:3" x14ac:dyDescent="0.35">
      <c r="A22621" s="12"/>
      <c r="B22621" s="12"/>
      <c r="C22621" s="12"/>
    </row>
    <row r="22622" spans="1:3" x14ac:dyDescent="0.35">
      <c r="A22622" s="12"/>
      <c r="B22622" s="12"/>
      <c r="C22622" s="12"/>
    </row>
    <row r="22623" spans="1:3" x14ac:dyDescent="0.35">
      <c r="A22623" s="12"/>
      <c r="B22623" s="12"/>
      <c r="C22623" s="12"/>
    </row>
    <row r="22624" spans="1:3" x14ac:dyDescent="0.35">
      <c r="A22624" s="12"/>
      <c r="B22624" s="12"/>
      <c r="C22624" s="12"/>
    </row>
    <row r="22625" spans="1:3" x14ac:dyDescent="0.35">
      <c r="A22625" s="12"/>
      <c r="B22625" s="12"/>
      <c r="C22625" s="12"/>
    </row>
    <row r="22626" spans="1:3" x14ac:dyDescent="0.35">
      <c r="A22626" s="12"/>
      <c r="B22626" s="12"/>
      <c r="C22626" s="12"/>
    </row>
    <row r="22627" spans="1:3" x14ac:dyDescent="0.35">
      <c r="A22627" s="12"/>
      <c r="B22627" s="12"/>
      <c r="C22627" s="12"/>
    </row>
    <row r="22628" spans="1:3" x14ac:dyDescent="0.35">
      <c r="A22628" s="12"/>
      <c r="B22628" s="12"/>
      <c r="C22628" s="12"/>
    </row>
    <row r="22629" spans="1:3" x14ac:dyDescent="0.35">
      <c r="A22629" s="12"/>
      <c r="B22629" s="12"/>
      <c r="C22629" s="12"/>
    </row>
    <row r="22630" spans="1:3" x14ac:dyDescent="0.35">
      <c r="A22630" s="12"/>
      <c r="B22630" s="12"/>
      <c r="C22630" s="12"/>
    </row>
    <row r="22631" spans="1:3" x14ac:dyDescent="0.35">
      <c r="A22631" s="12"/>
      <c r="B22631" s="12"/>
      <c r="C22631" s="12"/>
    </row>
    <row r="22632" spans="1:3" x14ac:dyDescent="0.35">
      <c r="A22632" s="12"/>
      <c r="B22632" s="12"/>
      <c r="C22632" s="12"/>
    </row>
    <row r="22633" spans="1:3" x14ac:dyDescent="0.35">
      <c r="A22633" s="12"/>
      <c r="B22633" s="12"/>
      <c r="C22633" s="12"/>
    </row>
    <row r="22634" spans="1:3" x14ac:dyDescent="0.35">
      <c r="A22634" s="12"/>
      <c r="B22634" s="12"/>
      <c r="C22634" s="12"/>
    </row>
    <row r="22635" spans="1:3" x14ac:dyDescent="0.35">
      <c r="A22635" s="12"/>
      <c r="B22635" s="12"/>
      <c r="C22635" s="12"/>
    </row>
    <row r="22636" spans="1:3" x14ac:dyDescent="0.35">
      <c r="A22636" s="12"/>
      <c r="B22636" s="12"/>
      <c r="C22636" s="12"/>
    </row>
    <row r="22637" spans="1:3" x14ac:dyDescent="0.35">
      <c r="A22637" s="12"/>
      <c r="B22637" s="12"/>
      <c r="C22637" s="12"/>
    </row>
    <row r="22638" spans="1:3" x14ac:dyDescent="0.35">
      <c r="A22638" s="12"/>
      <c r="B22638" s="12"/>
      <c r="C22638" s="12"/>
    </row>
    <row r="22639" spans="1:3" x14ac:dyDescent="0.35">
      <c r="A22639" s="12"/>
      <c r="B22639" s="12"/>
      <c r="C22639" s="12"/>
    </row>
    <row r="22640" spans="1:3" x14ac:dyDescent="0.35">
      <c r="A22640" s="12"/>
      <c r="B22640" s="12"/>
      <c r="C22640" s="12"/>
    </row>
    <row r="22641" spans="1:3" x14ac:dyDescent="0.35">
      <c r="A22641" s="12"/>
      <c r="B22641" s="12"/>
      <c r="C22641" s="12"/>
    </row>
    <row r="22642" spans="1:3" x14ac:dyDescent="0.35">
      <c r="A22642" s="12"/>
      <c r="B22642" s="12"/>
      <c r="C22642" s="12"/>
    </row>
    <row r="22643" spans="1:3" x14ac:dyDescent="0.35">
      <c r="A22643" s="12"/>
      <c r="B22643" s="12"/>
      <c r="C22643" s="12"/>
    </row>
    <row r="22644" spans="1:3" x14ac:dyDescent="0.35">
      <c r="A22644" s="12"/>
      <c r="B22644" s="12"/>
      <c r="C22644" s="12"/>
    </row>
    <row r="22645" spans="1:3" x14ac:dyDescent="0.35">
      <c r="A22645" s="12"/>
      <c r="B22645" s="12"/>
      <c r="C22645" s="12"/>
    </row>
    <row r="22646" spans="1:3" x14ac:dyDescent="0.35">
      <c r="A22646" s="12"/>
      <c r="B22646" s="12"/>
      <c r="C22646" s="12"/>
    </row>
    <row r="22647" spans="1:3" x14ac:dyDescent="0.35">
      <c r="A22647" s="12"/>
      <c r="B22647" s="12"/>
      <c r="C22647" s="12"/>
    </row>
    <row r="22648" spans="1:3" x14ac:dyDescent="0.35">
      <c r="A22648" s="12"/>
      <c r="B22648" s="12"/>
      <c r="C22648" s="12"/>
    </row>
    <row r="22649" spans="1:3" x14ac:dyDescent="0.35">
      <c r="A22649" s="12"/>
      <c r="B22649" s="12"/>
      <c r="C22649" s="12"/>
    </row>
    <row r="22650" spans="1:3" x14ac:dyDescent="0.35">
      <c r="A22650" s="12"/>
      <c r="B22650" s="12"/>
      <c r="C22650" s="12"/>
    </row>
    <row r="22651" spans="1:3" x14ac:dyDescent="0.35">
      <c r="A22651" s="12"/>
      <c r="B22651" s="12"/>
      <c r="C22651" s="12"/>
    </row>
    <row r="22652" spans="1:3" x14ac:dyDescent="0.35">
      <c r="A22652" s="12"/>
      <c r="B22652" s="12"/>
      <c r="C22652" s="12"/>
    </row>
    <row r="22653" spans="1:3" x14ac:dyDescent="0.35">
      <c r="A22653" s="12"/>
      <c r="B22653" s="12"/>
      <c r="C22653" s="12"/>
    </row>
    <row r="22654" spans="1:3" x14ac:dyDescent="0.35">
      <c r="A22654" s="12"/>
      <c r="B22654" s="12"/>
      <c r="C22654" s="12"/>
    </row>
    <row r="22655" spans="1:3" x14ac:dyDescent="0.35">
      <c r="A22655" s="12"/>
      <c r="B22655" s="12"/>
      <c r="C22655" s="12"/>
    </row>
    <row r="22656" spans="1:3" x14ac:dyDescent="0.35">
      <c r="A22656" s="12"/>
      <c r="B22656" s="12"/>
      <c r="C22656" s="12"/>
    </row>
    <row r="22657" spans="1:3" x14ac:dyDescent="0.35">
      <c r="A22657" s="12"/>
      <c r="B22657" s="12"/>
      <c r="C22657" s="12"/>
    </row>
    <row r="22658" spans="1:3" x14ac:dyDescent="0.35">
      <c r="A22658" s="12"/>
      <c r="B22658" s="12"/>
      <c r="C22658" s="12"/>
    </row>
    <row r="22659" spans="1:3" x14ac:dyDescent="0.35">
      <c r="A22659" s="12"/>
      <c r="B22659" s="12"/>
      <c r="C22659" s="12"/>
    </row>
    <row r="22660" spans="1:3" x14ac:dyDescent="0.35">
      <c r="A22660" s="12"/>
      <c r="B22660" s="12"/>
      <c r="C22660" s="12"/>
    </row>
    <row r="22661" spans="1:3" x14ac:dyDescent="0.35">
      <c r="A22661" s="12"/>
      <c r="B22661" s="12"/>
      <c r="C22661" s="12"/>
    </row>
    <row r="22662" spans="1:3" x14ac:dyDescent="0.35">
      <c r="A22662" s="12"/>
      <c r="B22662" s="12"/>
      <c r="C22662" s="12"/>
    </row>
    <row r="22663" spans="1:3" x14ac:dyDescent="0.35">
      <c r="A22663" s="12"/>
      <c r="B22663" s="12"/>
      <c r="C22663" s="12"/>
    </row>
    <row r="22664" spans="1:3" x14ac:dyDescent="0.35">
      <c r="A22664" s="12"/>
      <c r="B22664" s="12"/>
      <c r="C22664" s="12"/>
    </row>
    <row r="22665" spans="1:3" x14ac:dyDescent="0.35">
      <c r="A22665" s="12"/>
      <c r="B22665" s="12"/>
      <c r="C22665" s="12"/>
    </row>
    <row r="22666" spans="1:3" x14ac:dyDescent="0.35">
      <c r="A22666" s="12"/>
      <c r="B22666" s="12"/>
      <c r="C22666" s="12"/>
    </row>
    <row r="22667" spans="1:3" x14ac:dyDescent="0.35">
      <c r="A22667" s="12"/>
      <c r="B22667" s="12"/>
      <c r="C22667" s="12"/>
    </row>
    <row r="22668" spans="1:3" x14ac:dyDescent="0.35">
      <c r="A22668" s="12"/>
      <c r="B22668" s="12"/>
      <c r="C22668" s="12"/>
    </row>
    <row r="22669" spans="1:3" x14ac:dyDescent="0.35">
      <c r="A22669" s="12"/>
      <c r="B22669" s="12"/>
      <c r="C22669" s="12"/>
    </row>
    <row r="22670" spans="1:3" x14ac:dyDescent="0.35">
      <c r="A22670" s="12"/>
      <c r="B22670" s="12"/>
      <c r="C22670" s="12"/>
    </row>
    <row r="22671" spans="1:3" x14ac:dyDescent="0.35">
      <c r="A22671" s="12"/>
      <c r="B22671" s="12"/>
      <c r="C22671" s="12"/>
    </row>
    <row r="22672" spans="1:3" x14ac:dyDescent="0.35">
      <c r="A22672" s="12"/>
      <c r="B22672" s="12"/>
      <c r="C22672" s="12"/>
    </row>
    <row r="22673" spans="1:3" x14ac:dyDescent="0.35">
      <c r="A22673" s="12"/>
      <c r="B22673" s="12"/>
      <c r="C22673" s="12"/>
    </row>
    <row r="22674" spans="1:3" x14ac:dyDescent="0.35">
      <c r="A22674" s="12"/>
      <c r="B22674" s="12"/>
      <c r="C22674" s="12"/>
    </row>
    <row r="22675" spans="1:3" x14ac:dyDescent="0.35">
      <c r="A22675" s="12"/>
      <c r="B22675" s="12"/>
      <c r="C22675" s="12"/>
    </row>
    <row r="22676" spans="1:3" x14ac:dyDescent="0.35">
      <c r="A22676" s="12"/>
      <c r="B22676" s="12"/>
      <c r="C22676" s="12"/>
    </row>
    <row r="22677" spans="1:3" x14ac:dyDescent="0.35">
      <c r="A22677" s="12"/>
      <c r="B22677" s="12"/>
      <c r="C22677" s="12"/>
    </row>
    <row r="22678" spans="1:3" x14ac:dyDescent="0.35">
      <c r="A22678" s="12"/>
      <c r="B22678" s="12"/>
      <c r="C22678" s="12"/>
    </row>
    <row r="22679" spans="1:3" x14ac:dyDescent="0.35">
      <c r="A22679" s="12"/>
      <c r="B22679" s="12"/>
      <c r="C22679" s="12"/>
    </row>
    <row r="22680" spans="1:3" x14ac:dyDescent="0.35">
      <c r="A22680" s="12"/>
      <c r="B22680" s="12"/>
      <c r="C22680" s="12"/>
    </row>
    <row r="22681" spans="1:3" x14ac:dyDescent="0.35">
      <c r="A22681" s="12"/>
      <c r="B22681" s="12"/>
      <c r="C22681" s="12"/>
    </row>
    <row r="22682" spans="1:3" x14ac:dyDescent="0.35">
      <c r="A22682" s="12"/>
      <c r="B22682" s="12"/>
      <c r="C22682" s="12"/>
    </row>
    <row r="22683" spans="1:3" x14ac:dyDescent="0.35">
      <c r="A22683" s="12"/>
      <c r="B22683" s="12"/>
      <c r="C22683" s="12"/>
    </row>
    <row r="22684" spans="1:3" x14ac:dyDescent="0.35">
      <c r="A22684" s="12"/>
      <c r="B22684" s="12"/>
      <c r="C22684" s="12"/>
    </row>
    <row r="22685" spans="1:3" x14ac:dyDescent="0.35">
      <c r="A22685" s="12"/>
      <c r="B22685" s="12"/>
      <c r="C22685" s="12"/>
    </row>
    <row r="22686" spans="1:3" x14ac:dyDescent="0.35">
      <c r="A22686" s="12"/>
      <c r="B22686" s="12"/>
      <c r="C22686" s="12"/>
    </row>
    <row r="22687" spans="1:3" x14ac:dyDescent="0.35">
      <c r="A22687" s="12"/>
      <c r="B22687" s="12"/>
      <c r="C22687" s="12"/>
    </row>
    <row r="22688" spans="1:3" x14ac:dyDescent="0.35">
      <c r="A22688" s="12"/>
      <c r="B22688" s="12"/>
      <c r="C22688" s="12"/>
    </row>
    <row r="22689" spans="1:3" x14ac:dyDescent="0.35">
      <c r="A22689" s="12"/>
      <c r="B22689" s="12"/>
      <c r="C22689" s="12"/>
    </row>
    <row r="22690" spans="1:3" x14ac:dyDescent="0.35">
      <c r="A22690" s="12"/>
      <c r="B22690" s="12"/>
      <c r="C22690" s="12"/>
    </row>
    <row r="22691" spans="1:3" x14ac:dyDescent="0.35">
      <c r="A22691" s="12"/>
      <c r="B22691" s="12"/>
      <c r="C22691" s="12"/>
    </row>
    <row r="22692" spans="1:3" x14ac:dyDescent="0.35">
      <c r="A22692" s="12"/>
      <c r="B22692" s="12"/>
      <c r="C22692" s="12"/>
    </row>
    <row r="22693" spans="1:3" x14ac:dyDescent="0.35">
      <c r="A22693" s="12"/>
      <c r="B22693" s="12"/>
      <c r="C22693" s="12"/>
    </row>
    <row r="22694" spans="1:3" x14ac:dyDescent="0.35">
      <c r="A22694" s="12"/>
      <c r="B22694" s="12"/>
      <c r="C22694" s="12"/>
    </row>
    <row r="22695" spans="1:3" x14ac:dyDescent="0.35">
      <c r="A22695" s="12"/>
      <c r="B22695" s="12"/>
      <c r="C22695" s="12"/>
    </row>
    <row r="22696" spans="1:3" x14ac:dyDescent="0.35">
      <c r="A22696" s="12"/>
      <c r="B22696" s="12"/>
      <c r="C22696" s="12"/>
    </row>
    <row r="22697" spans="1:3" x14ac:dyDescent="0.35">
      <c r="A22697" s="12"/>
      <c r="B22697" s="12"/>
      <c r="C22697" s="12"/>
    </row>
    <row r="22698" spans="1:3" x14ac:dyDescent="0.35">
      <c r="A22698" s="12"/>
      <c r="B22698" s="12"/>
      <c r="C22698" s="12"/>
    </row>
    <row r="22699" spans="1:3" x14ac:dyDescent="0.35">
      <c r="A22699" s="12"/>
      <c r="B22699" s="12"/>
      <c r="C22699" s="12"/>
    </row>
    <row r="22700" spans="1:3" x14ac:dyDescent="0.35">
      <c r="A22700" s="12"/>
      <c r="B22700" s="12"/>
      <c r="C22700" s="12"/>
    </row>
    <row r="22701" spans="1:3" x14ac:dyDescent="0.35">
      <c r="A22701" s="12"/>
      <c r="B22701" s="12"/>
      <c r="C22701" s="12"/>
    </row>
    <row r="22702" spans="1:3" x14ac:dyDescent="0.35">
      <c r="A22702" s="12"/>
      <c r="B22702" s="12"/>
      <c r="C22702" s="12"/>
    </row>
    <row r="22703" spans="1:3" x14ac:dyDescent="0.35">
      <c r="A22703" s="12"/>
      <c r="B22703" s="12"/>
      <c r="C22703" s="12"/>
    </row>
    <row r="22704" spans="1:3" x14ac:dyDescent="0.35">
      <c r="A22704" s="12"/>
      <c r="B22704" s="12"/>
      <c r="C22704" s="12"/>
    </row>
    <row r="22705" spans="1:3" x14ac:dyDescent="0.35">
      <c r="A22705" s="12"/>
      <c r="B22705" s="12"/>
      <c r="C22705" s="12"/>
    </row>
    <row r="22706" spans="1:3" x14ac:dyDescent="0.35">
      <c r="A22706" s="12"/>
      <c r="B22706" s="12"/>
      <c r="C22706" s="12"/>
    </row>
    <row r="22707" spans="1:3" x14ac:dyDescent="0.35">
      <c r="A22707" s="12"/>
      <c r="B22707" s="12"/>
      <c r="C22707" s="12"/>
    </row>
    <row r="22708" spans="1:3" x14ac:dyDescent="0.35">
      <c r="A22708" s="12"/>
      <c r="B22708" s="12"/>
      <c r="C22708" s="12"/>
    </row>
    <row r="22709" spans="1:3" x14ac:dyDescent="0.35">
      <c r="A22709" s="12"/>
      <c r="B22709" s="12"/>
      <c r="C22709" s="12"/>
    </row>
    <row r="22710" spans="1:3" x14ac:dyDescent="0.35">
      <c r="A22710" s="12"/>
      <c r="B22710" s="12"/>
      <c r="C22710" s="12"/>
    </row>
    <row r="22711" spans="1:3" x14ac:dyDescent="0.35">
      <c r="A22711" s="12"/>
      <c r="B22711" s="12"/>
      <c r="C22711" s="12"/>
    </row>
    <row r="22712" spans="1:3" x14ac:dyDescent="0.35">
      <c r="A22712" s="12"/>
      <c r="B22712" s="12"/>
      <c r="C22712" s="12"/>
    </row>
    <row r="22713" spans="1:3" x14ac:dyDescent="0.35">
      <c r="A22713" s="12"/>
      <c r="B22713" s="12"/>
      <c r="C22713" s="12"/>
    </row>
    <row r="22714" spans="1:3" x14ac:dyDescent="0.35">
      <c r="A22714" s="12"/>
      <c r="B22714" s="12"/>
      <c r="C22714" s="12"/>
    </row>
    <row r="22715" spans="1:3" x14ac:dyDescent="0.35">
      <c r="A22715" s="12"/>
      <c r="B22715" s="12"/>
      <c r="C22715" s="12"/>
    </row>
    <row r="22716" spans="1:3" x14ac:dyDescent="0.35">
      <c r="A22716" s="12"/>
      <c r="B22716" s="12"/>
      <c r="C22716" s="12"/>
    </row>
    <row r="22717" spans="1:3" x14ac:dyDescent="0.35">
      <c r="A22717" s="12"/>
      <c r="B22717" s="12"/>
      <c r="C22717" s="12"/>
    </row>
    <row r="22718" spans="1:3" x14ac:dyDescent="0.35">
      <c r="A22718" s="12"/>
      <c r="B22718" s="12"/>
      <c r="C22718" s="12"/>
    </row>
    <row r="22719" spans="1:3" x14ac:dyDescent="0.35">
      <c r="A22719" s="12"/>
      <c r="B22719" s="12"/>
      <c r="C22719" s="12"/>
    </row>
    <row r="22720" spans="1:3" x14ac:dyDescent="0.35">
      <c r="A22720" s="12"/>
      <c r="B22720" s="12"/>
      <c r="C22720" s="12"/>
    </row>
    <row r="22721" spans="1:3" x14ac:dyDescent="0.35">
      <c r="A22721" s="12"/>
      <c r="B22721" s="12"/>
      <c r="C22721" s="12"/>
    </row>
    <row r="22722" spans="1:3" x14ac:dyDescent="0.35">
      <c r="A22722" s="12"/>
      <c r="B22722" s="12"/>
      <c r="C22722" s="12"/>
    </row>
    <row r="22723" spans="1:3" x14ac:dyDescent="0.35">
      <c r="A22723" s="12"/>
      <c r="B22723" s="12"/>
      <c r="C22723" s="12"/>
    </row>
    <row r="22724" spans="1:3" x14ac:dyDescent="0.35">
      <c r="A22724" s="12"/>
      <c r="B22724" s="12"/>
      <c r="C22724" s="12"/>
    </row>
    <row r="22725" spans="1:3" x14ac:dyDescent="0.35">
      <c r="A22725" s="12"/>
      <c r="B22725" s="12"/>
      <c r="C22725" s="12"/>
    </row>
    <row r="22726" spans="1:3" x14ac:dyDescent="0.35">
      <c r="A22726" s="12"/>
      <c r="B22726" s="12"/>
      <c r="C22726" s="12"/>
    </row>
    <row r="22727" spans="1:3" x14ac:dyDescent="0.35">
      <c r="A22727" s="12"/>
      <c r="B22727" s="12"/>
      <c r="C22727" s="12"/>
    </row>
    <row r="22728" spans="1:3" x14ac:dyDescent="0.35">
      <c r="A22728" s="12"/>
      <c r="B22728" s="12"/>
      <c r="C22728" s="12"/>
    </row>
    <row r="22729" spans="1:3" x14ac:dyDescent="0.35">
      <c r="A22729" s="12"/>
      <c r="B22729" s="12"/>
      <c r="C22729" s="12"/>
    </row>
    <row r="22730" spans="1:3" x14ac:dyDescent="0.35">
      <c r="A22730" s="12"/>
      <c r="B22730" s="12"/>
      <c r="C22730" s="12"/>
    </row>
    <row r="22731" spans="1:3" x14ac:dyDescent="0.35">
      <c r="A22731" s="12"/>
      <c r="B22731" s="12"/>
      <c r="C22731" s="12"/>
    </row>
    <row r="22732" spans="1:3" x14ac:dyDescent="0.35">
      <c r="A22732" s="12"/>
      <c r="B22732" s="12"/>
      <c r="C22732" s="12"/>
    </row>
    <row r="22733" spans="1:3" x14ac:dyDescent="0.35">
      <c r="A22733" s="12"/>
      <c r="B22733" s="12"/>
      <c r="C22733" s="12"/>
    </row>
    <row r="22734" spans="1:3" x14ac:dyDescent="0.35">
      <c r="A22734" s="12"/>
      <c r="B22734" s="12"/>
      <c r="C22734" s="12"/>
    </row>
    <row r="22735" spans="1:3" x14ac:dyDescent="0.35">
      <c r="A22735" s="12"/>
      <c r="B22735" s="12"/>
      <c r="C22735" s="12"/>
    </row>
    <row r="22736" spans="1:3" x14ac:dyDescent="0.35">
      <c r="A22736" s="12"/>
      <c r="B22736" s="12"/>
      <c r="C22736" s="12"/>
    </row>
    <row r="22737" spans="1:3" x14ac:dyDescent="0.35">
      <c r="A22737" s="12"/>
      <c r="B22737" s="12"/>
      <c r="C22737" s="12"/>
    </row>
    <row r="22738" spans="1:3" x14ac:dyDescent="0.35">
      <c r="A22738" s="12"/>
      <c r="B22738" s="12"/>
      <c r="C22738" s="12"/>
    </row>
    <row r="22739" spans="1:3" x14ac:dyDescent="0.35">
      <c r="A22739" s="12"/>
      <c r="B22739" s="12"/>
      <c r="C22739" s="12"/>
    </row>
    <row r="22740" spans="1:3" x14ac:dyDescent="0.35">
      <c r="A22740" s="12"/>
      <c r="B22740" s="12"/>
      <c r="C22740" s="12"/>
    </row>
    <row r="22741" spans="1:3" x14ac:dyDescent="0.35">
      <c r="A22741" s="12"/>
      <c r="B22741" s="12"/>
      <c r="C22741" s="12"/>
    </row>
    <row r="22742" spans="1:3" x14ac:dyDescent="0.35">
      <c r="A22742" s="12"/>
      <c r="B22742" s="12"/>
      <c r="C22742" s="12"/>
    </row>
    <row r="22743" spans="1:3" x14ac:dyDescent="0.35">
      <c r="A22743" s="12"/>
      <c r="B22743" s="12"/>
      <c r="C22743" s="12"/>
    </row>
    <row r="22744" spans="1:3" x14ac:dyDescent="0.35">
      <c r="A22744" s="12"/>
      <c r="B22744" s="12"/>
      <c r="C22744" s="12"/>
    </row>
    <row r="22745" spans="1:3" x14ac:dyDescent="0.35">
      <c r="A22745" s="12"/>
      <c r="B22745" s="12"/>
      <c r="C22745" s="12"/>
    </row>
    <row r="22746" spans="1:3" x14ac:dyDescent="0.35">
      <c r="A22746" s="12"/>
      <c r="B22746" s="12"/>
      <c r="C22746" s="12"/>
    </row>
    <row r="22747" spans="1:3" x14ac:dyDescent="0.35">
      <c r="A22747" s="12"/>
      <c r="B22747" s="12"/>
      <c r="C22747" s="12"/>
    </row>
    <row r="22748" spans="1:3" x14ac:dyDescent="0.35">
      <c r="A22748" s="12"/>
      <c r="B22748" s="12"/>
      <c r="C22748" s="12"/>
    </row>
    <row r="22749" spans="1:3" x14ac:dyDescent="0.35">
      <c r="A22749" s="12"/>
      <c r="B22749" s="12"/>
      <c r="C22749" s="12"/>
    </row>
    <row r="22750" spans="1:3" x14ac:dyDescent="0.35">
      <c r="A22750" s="12"/>
      <c r="B22750" s="12"/>
      <c r="C22750" s="12"/>
    </row>
    <row r="22751" spans="1:3" x14ac:dyDescent="0.35">
      <c r="A22751" s="12"/>
      <c r="B22751" s="12"/>
      <c r="C22751" s="12"/>
    </row>
    <row r="22752" spans="1:3" x14ac:dyDescent="0.35">
      <c r="A22752" s="12"/>
      <c r="B22752" s="12"/>
      <c r="C22752" s="12"/>
    </row>
    <row r="22753" spans="1:3" x14ac:dyDescent="0.35">
      <c r="A22753" s="12"/>
      <c r="B22753" s="12"/>
      <c r="C22753" s="12"/>
    </row>
    <row r="22754" spans="1:3" x14ac:dyDescent="0.35">
      <c r="A22754" s="12"/>
      <c r="B22754" s="12"/>
      <c r="C22754" s="12"/>
    </row>
    <row r="22755" spans="1:3" x14ac:dyDescent="0.35">
      <c r="A22755" s="12"/>
      <c r="B22755" s="12"/>
      <c r="C22755" s="12"/>
    </row>
    <row r="22756" spans="1:3" x14ac:dyDescent="0.35">
      <c r="A22756" s="12"/>
      <c r="B22756" s="12"/>
      <c r="C22756" s="12"/>
    </row>
    <row r="22757" spans="1:3" x14ac:dyDescent="0.35">
      <c r="A22757" s="12"/>
      <c r="B22757" s="12"/>
      <c r="C22757" s="12"/>
    </row>
    <row r="22758" spans="1:3" x14ac:dyDescent="0.35">
      <c r="A22758" s="12"/>
      <c r="B22758" s="12"/>
      <c r="C22758" s="12"/>
    </row>
    <row r="22759" spans="1:3" x14ac:dyDescent="0.35">
      <c r="A22759" s="12"/>
      <c r="B22759" s="12"/>
      <c r="C22759" s="12"/>
    </row>
    <row r="22760" spans="1:3" x14ac:dyDescent="0.35">
      <c r="A22760" s="12"/>
      <c r="B22760" s="12"/>
      <c r="C22760" s="12"/>
    </row>
    <row r="22761" spans="1:3" x14ac:dyDescent="0.35">
      <c r="A22761" s="12"/>
      <c r="B22761" s="12"/>
      <c r="C22761" s="12"/>
    </row>
    <row r="22762" spans="1:3" x14ac:dyDescent="0.35">
      <c r="A22762" s="12"/>
      <c r="B22762" s="12"/>
      <c r="C22762" s="12"/>
    </row>
    <row r="22763" spans="1:3" x14ac:dyDescent="0.35">
      <c r="A22763" s="12"/>
      <c r="B22763" s="12"/>
      <c r="C22763" s="12"/>
    </row>
    <row r="22764" spans="1:3" x14ac:dyDescent="0.35">
      <c r="A22764" s="12"/>
      <c r="B22764" s="12"/>
      <c r="C22764" s="12"/>
    </row>
    <row r="22765" spans="1:3" x14ac:dyDescent="0.35">
      <c r="A22765" s="12"/>
      <c r="B22765" s="12"/>
      <c r="C22765" s="12"/>
    </row>
    <row r="22766" spans="1:3" x14ac:dyDescent="0.35">
      <c r="A22766" s="12"/>
      <c r="B22766" s="12"/>
      <c r="C22766" s="12"/>
    </row>
    <row r="22767" spans="1:3" x14ac:dyDescent="0.35">
      <c r="A22767" s="12"/>
      <c r="B22767" s="12"/>
      <c r="C22767" s="12"/>
    </row>
    <row r="22768" spans="1:3" x14ac:dyDescent="0.35">
      <c r="A22768" s="12"/>
      <c r="B22768" s="12"/>
      <c r="C22768" s="12"/>
    </row>
    <row r="22769" spans="1:3" x14ac:dyDescent="0.35">
      <c r="A22769" s="12"/>
      <c r="B22769" s="12"/>
      <c r="C22769" s="12"/>
    </row>
    <row r="22770" spans="1:3" x14ac:dyDescent="0.35">
      <c r="A22770" s="12"/>
      <c r="B22770" s="12"/>
      <c r="C22770" s="12"/>
    </row>
    <row r="22771" spans="1:3" x14ac:dyDescent="0.35">
      <c r="A22771" s="12"/>
      <c r="B22771" s="12"/>
      <c r="C22771" s="12"/>
    </row>
    <row r="22772" spans="1:3" x14ac:dyDescent="0.35">
      <c r="A22772" s="12"/>
      <c r="B22772" s="12"/>
      <c r="C22772" s="12"/>
    </row>
    <row r="22773" spans="1:3" x14ac:dyDescent="0.35">
      <c r="A22773" s="12"/>
      <c r="B22773" s="12"/>
      <c r="C22773" s="12"/>
    </row>
    <row r="22774" spans="1:3" x14ac:dyDescent="0.35">
      <c r="A22774" s="12"/>
      <c r="B22774" s="12"/>
      <c r="C22774" s="12"/>
    </row>
    <row r="22775" spans="1:3" x14ac:dyDescent="0.35">
      <c r="A22775" s="12"/>
      <c r="B22775" s="12"/>
      <c r="C22775" s="12"/>
    </row>
    <row r="22776" spans="1:3" x14ac:dyDescent="0.35">
      <c r="A22776" s="12"/>
      <c r="B22776" s="12"/>
      <c r="C22776" s="12"/>
    </row>
    <row r="22777" spans="1:3" x14ac:dyDescent="0.35">
      <c r="A22777" s="12"/>
      <c r="B22777" s="12"/>
      <c r="C22777" s="12"/>
    </row>
    <row r="22778" spans="1:3" x14ac:dyDescent="0.35">
      <c r="A22778" s="12"/>
      <c r="B22778" s="12"/>
      <c r="C22778" s="12"/>
    </row>
    <row r="22779" spans="1:3" x14ac:dyDescent="0.35">
      <c r="A22779" s="12"/>
      <c r="B22779" s="12"/>
      <c r="C22779" s="12"/>
    </row>
    <row r="22780" spans="1:3" x14ac:dyDescent="0.35">
      <c r="A22780" s="12"/>
      <c r="B22780" s="12"/>
      <c r="C22780" s="12"/>
    </row>
    <row r="22781" spans="1:3" x14ac:dyDescent="0.35">
      <c r="A22781" s="12"/>
      <c r="B22781" s="12"/>
      <c r="C22781" s="12"/>
    </row>
    <row r="22782" spans="1:3" x14ac:dyDescent="0.35">
      <c r="A22782" s="12"/>
      <c r="B22782" s="12"/>
      <c r="C22782" s="12"/>
    </row>
    <row r="22783" spans="1:3" x14ac:dyDescent="0.35">
      <c r="A22783" s="12"/>
      <c r="B22783" s="12"/>
      <c r="C22783" s="12"/>
    </row>
    <row r="22784" spans="1:3" x14ac:dyDescent="0.35">
      <c r="A22784" s="12"/>
      <c r="B22784" s="12"/>
      <c r="C22784" s="12"/>
    </row>
    <row r="22785" spans="1:3" x14ac:dyDescent="0.35">
      <c r="A22785" s="12"/>
      <c r="B22785" s="12"/>
      <c r="C22785" s="12"/>
    </row>
    <row r="22786" spans="1:3" x14ac:dyDescent="0.35">
      <c r="A22786" s="12"/>
      <c r="B22786" s="12"/>
      <c r="C22786" s="12"/>
    </row>
    <row r="22787" spans="1:3" x14ac:dyDescent="0.35">
      <c r="A22787" s="12"/>
      <c r="B22787" s="12"/>
      <c r="C22787" s="12"/>
    </row>
    <row r="22788" spans="1:3" x14ac:dyDescent="0.35">
      <c r="A22788" s="12"/>
      <c r="B22788" s="12"/>
      <c r="C22788" s="12"/>
    </row>
    <row r="22789" spans="1:3" x14ac:dyDescent="0.35">
      <c r="A22789" s="12"/>
      <c r="B22789" s="12"/>
      <c r="C22789" s="12"/>
    </row>
    <row r="22790" spans="1:3" x14ac:dyDescent="0.35">
      <c r="A22790" s="12"/>
      <c r="B22790" s="12"/>
      <c r="C22790" s="12"/>
    </row>
    <row r="22791" spans="1:3" x14ac:dyDescent="0.35">
      <c r="A22791" s="12"/>
      <c r="B22791" s="12"/>
      <c r="C22791" s="12"/>
    </row>
    <row r="22792" spans="1:3" x14ac:dyDescent="0.35">
      <c r="A22792" s="12"/>
      <c r="B22792" s="12"/>
      <c r="C22792" s="12"/>
    </row>
    <row r="22793" spans="1:3" x14ac:dyDescent="0.35">
      <c r="A22793" s="12"/>
      <c r="B22793" s="12"/>
      <c r="C22793" s="12"/>
    </row>
    <row r="22794" spans="1:3" x14ac:dyDescent="0.35">
      <c r="A22794" s="12"/>
      <c r="B22794" s="12"/>
      <c r="C22794" s="12"/>
    </row>
    <row r="22795" spans="1:3" x14ac:dyDescent="0.35">
      <c r="A22795" s="12"/>
      <c r="B22795" s="12"/>
      <c r="C22795" s="12"/>
    </row>
    <row r="22796" spans="1:3" x14ac:dyDescent="0.35">
      <c r="A22796" s="12"/>
      <c r="B22796" s="12"/>
      <c r="C22796" s="12"/>
    </row>
    <row r="22797" spans="1:3" x14ac:dyDescent="0.35">
      <c r="A22797" s="12"/>
      <c r="B22797" s="12"/>
      <c r="C22797" s="12"/>
    </row>
    <row r="22798" spans="1:3" x14ac:dyDescent="0.35">
      <c r="A22798" s="12"/>
      <c r="B22798" s="12"/>
      <c r="C22798" s="12"/>
    </row>
    <row r="22799" spans="1:3" x14ac:dyDescent="0.35">
      <c r="A22799" s="12"/>
      <c r="B22799" s="12"/>
      <c r="C22799" s="12"/>
    </row>
    <row r="22800" spans="1:3" x14ac:dyDescent="0.35">
      <c r="A22800" s="12"/>
      <c r="B22800" s="12"/>
      <c r="C22800" s="12"/>
    </row>
    <row r="22801" spans="1:3" x14ac:dyDescent="0.35">
      <c r="A22801" s="12"/>
      <c r="B22801" s="12"/>
      <c r="C22801" s="12"/>
    </row>
    <row r="22802" spans="1:3" x14ac:dyDescent="0.35">
      <c r="A22802" s="12"/>
      <c r="B22802" s="12"/>
      <c r="C22802" s="12"/>
    </row>
    <row r="22803" spans="1:3" x14ac:dyDescent="0.35">
      <c r="A22803" s="12"/>
      <c r="B22803" s="12"/>
      <c r="C22803" s="12"/>
    </row>
    <row r="22804" spans="1:3" x14ac:dyDescent="0.35">
      <c r="A22804" s="12"/>
      <c r="B22804" s="12"/>
      <c r="C22804" s="12"/>
    </row>
    <row r="22805" spans="1:3" x14ac:dyDescent="0.35">
      <c r="A22805" s="12"/>
      <c r="B22805" s="12"/>
      <c r="C22805" s="12"/>
    </row>
    <row r="22806" spans="1:3" x14ac:dyDescent="0.35">
      <c r="A22806" s="12"/>
      <c r="B22806" s="12"/>
      <c r="C22806" s="12"/>
    </row>
    <row r="22807" spans="1:3" x14ac:dyDescent="0.35">
      <c r="A22807" s="12"/>
      <c r="B22807" s="12"/>
      <c r="C22807" s="12"/>
    </row>
    <row r="22808" spans="1:3" x14ac:dyDescent="0.35">
      <c r="A22808" s="12"/>
      <c r="B22808" s="12"/>
      <c r="C22808" s="12"/>
    </row>
    <row r="22809" spans="1:3" x14ac:dyDescent="0.35">
      <c r="A22809" s="12"/>
      <c r="B22809" s="12"/>
      <c r="C22809" s="12"/>
    </row>
    <row r="22810" spans="1:3" x14ac:dyDescent="0.35">
      <c r="A22810" s="12"/>
      <c r="B22810" s="12"/>
      <c r="C22810" s="12"/>
    </row>
    <row r="22811" spans="1:3" x14ac:dyDescent="0.35">
      <c r="A22811" s="12"/>
      <c r="B22811" s="12"/>
      <c r="C22811" s="12"/>
    </row>
    <row r="22812" spans="1:3" x14ac:dyDescent="0.35">
      <c r="A22812" s="12"/>
      <c r="B22812" s="12"/>
      <c r="C22812" s="12"/>
    </row>
    <row r="22813" spans="1:3" x14ac:dyDescent="0.35">
      <c r="A22813" s="12"/>
      <c r="B22813" s="12"/>
      <c r="C22813" s="12"/>
    </row>
    <row r="22814" spans="1:3" x14ac:dyDescent="0.35">
      <c r="A22814" s="12"/>
      <c r="B22814" s="12"/>
      <c r="C22814" s="12"/>
    </row>
    <row r="22815" spans="1:3" x14ac:dyDescent="0.35">
      <c r="A22815" s="12"/>
      <c r="B22815" s="12"/>
      <c r="C22815" s="12"/>
    </row>
    <row r="22816" spans="1:3" x14ac:dyDescent="0.35">
      <c r="A22816" s="12"/>
      <c r="B22816" s="12"/>
      <c r="C22816" s="12"/>
    </row>
    <row r="22817" spans="1:3" x14ac:dyDescent="0.35">
      <c r="A22817" s="12"/>
      <c r="B22817" s="12"/>
      <c r="C22817" s="12"/>
    </row>
    <row r="22818" spans="1:3" x14ac:dyDescent="0.35">
      <c r="A22818" s="12"/>
      <c r="B22818" s="12"/>
      <c r="C22818" s="12"/>
    </row>
    <row r="22819" spans="1:3" x14ac:dyDescent="0.35">
      <c r="A22819" s="12"/>
      <c r="B22819" s="12"/>
      <c r="C22819" s="12"/>
    </row>
    <row r="22820" spans="1:3" x14ac:dyDescent="0.35">
      <c r="A22820" s="12"/>
      <c r="B22820" s="12"/>
      <c r="C22820" s="12"/>
    </row>
    <row r="22821" spans="1:3" x14ac:dyDescent="0.35">
      <c r="A22821" s="12"/>
      <c r="B22821" s="12"/>
      <c r="C22821" s="12"/>
    </row>
    <row r="22822" spans="1:3" x14ac:dyDescent="0.35">
      <c r="A22822" s="12"/>
      <c r="B22822" s="12"/>
      <c r="C22822" s="12"/>
    </row>
    <row r="22823" spans="1:3" x14ac:dyDescent="0.35">
      <c r="A22823" s="12"/>
      <c r="B22823" s="12"/>
      <c r="C22823" s="12"/>
    </row>
    <row r="22824" spans="1:3" x14ac:dyDescent="0.35">
      <c r="A22824" s="12"/>
      <c r="B22824" s="12"/>
      <c r="C22824" s="12"/>
    </row>
    <row r="22825" spans="1:3" x14ac:dyDescent="0.35">
      <c r="A22825" s="12"/>
      <c r="B22825" s="12"/>
      <c r="C22825" s="12"/>
    </row>
    <row r="22826" spans="1:3" x14ac:dyDescent="0.35">
      <c r="A22826" s="12"/>
      <c r="B22826" s="12"/>
      <c r="C22826" s="12"/>
    </row>
    <row r="22827" spans="1:3" x14ac:dyDescent="0.35">
      <c r="A22827" s="12"/>
      <c r="B22827" s="12"/>
      <c r="C22827" s="12"/>
    </row>
    <row r="22828" spans="1:3" x14ac:dyDescent="0.35">
      <c r="A22828" s="12"/>
      <c r="B22828" s="12"/>
      <c r="C22828" s="12"/>
    </row>
    <row r="22829" spans="1:3" x14ac:dyDescent="0.35">
      <c r="A22829" s="12"/>
      <c r="B22829" s="12"/>
      <c r="C22829" s="12"/>
    </row>
    <row r="22830" spans="1:3" x14ac:dyDescent="0.35">
      <c r="A22830" s="12"/>
      <c r="B22830" s="12"/>
      <c r="C22830" s="12"/>
    </row>
    <row r="22831" spans="1:3" x14ac:dyDescent="0.35">
      <c r="A22831" s="12"/>
      <c r="B22831" s="12"/>
      <c r="C22831" s="12"/>
    </row>
    <row r="22832" spans="1:3" x14ac:dyDescent="0.35">
      <c r="A22832" s="12"/>
      <c r="B22832" s="12"/>
      <c r="C22832" s="12"/>
    </row>
    <row r="22833" spans="1:3" x14ac:dyDescent="0.35">
      <c r="A22833" s="12"/>
      <c r="B22833" s="12"/>
      <c r="C22833" s="12"/>
    </row>
    <row r="22834" spans="1:3" x14ac:dyDescent="0.35">
      <c r="A22834" s="12"/>
      <c r="B22834" s="12"/>
      <c r="C22834" s="12"/>
    </row>
    <row r="22835" spans="1:3" x14ac:dyDescent="0.35">
      <c r="A22835" s="12"/>
      <c r="B22835" s="12"/>
      <c r="C22835" s="12"/>
    </row>
    <row r="22836" spans="1:3" x14ac:dyDescent="0.35">
      <c r="A22836" s="12"/>
      <c r="B22836" s="12"/>
      <c r="C22836" s="12"/>
    </row>
    <row r="22837" spans="1:3" x14ac:dyDescent="0.35">
      <c r="A22837" s="12"/>
      <c r="B22837" s="12"/>
      <c r="C22837" s="12"/>
    </row>
    <row r="22838" spans="1:3" x14ac:dyDescent="0.35">
      <c r="A22838" s="12"/>
      <c r="B22838" s="12"/>
      <c r="C22838" s="12"/>
    </row>
    <row r="22839" spans="1:3" x14ac:dyDescent="0.35">
      <c r="A22839" s="12"/>
      <c r="B22839" s="12"/>
      <c r="C22839" s="12"/>
    </row>
    <row r="22840" spans="1:3" x14ac:dyDescent="0.35">
      <c r="A22840" s="12"/>
      <c r="B22840" s="12"/>
      <c r="C22840" s="12"/>
    </row>
    <row r="22841" spans="1:3" x14ac:dyDescent="0.35">
      <c r="A22841" s="12"/>
      <c r="B22841" s="12"/>
      <c r="C22841" s="12"/>
    </row>
    <row r="22842" spans="1:3" x14ac:dyDescent="0.35">
      <c r="A22842" s="12"/>
      <c r="B22842" s="12"/>
      <c r="C22842" s="12"/>
    </row>
    <row r="22843" spans="1:3" x14ac:dyDescent="0.35">
      <c r="A22843" s="12"/>
      <c r="B22843" s="12"/>
      <c r="C22843" s="12"/>
    </row>
    <row r="22844" spans="1:3" x14ac:dyDescent="0.35">
      <c r="A22844" s="12"/>
      <c r="B22844" s="12"/>
      <c r="C22844" s="12"/>
    </row>
    <row r="22845" spans="1:3" x14ac:dyDescent="0.35">
      <c r="A22845" s="12"/>
      <c r="B22845" s="12"/>
      <c r="C22845" s="12"/>
    </row>
    <row r="22846" spans="1:3" x14ac:dyDescent="0.35">
      <c r="A22846" s="12"/>
      <c r="B22846" s="12"/>
      <c r="C22846" s="12"/>
    </row>
    <row r="22847" spans="1:3" x14ac:dyDescent="0.35">
      <c r="A22847" s="12"/>
      <c r="B22847" s="12"/>
      <c r="C22847" s="12"/>
    </row>
    <row r="22848" spans="1:3" x14ac:dyDescent="0.35">
      <c r="A22848" s="12"/>
      <c r="B22848" s="12"/>
      <c r="C22848" s="12"/>
    </row>
    <row r="22849" spans="1:3" x14ac:dyDescent="0.35">
      <c r="A22849" s="12"/>
      <c r="B22849" s="12"/>
      <c r="C22849" s="12"/>
    </row>
    <row r="22850" spans="1:3" x14ac:dyDescent="0.35">
      <c r="A22850" s="12"/>
      <c r="B22850" s="12"/>
      <c r="C22850" s="12"/>
    </row>
    <row r="22851" spans="1:3" x14ac:dyDescent="0.35">
      <c r="A22851" s="12"/>
      <c r="B22851" s="12"/>
      <c r="C22851" s="12"/>
    </row>
    <row r="22852" spans="1:3" x14ac:dyDescent="0.35">
      <c r="A22852" s="12"/>
      <c r="B22852" s="12"/>
      <c r="C22852" s="12"/>
    </row>
    <row r="22853" spans="1:3" x14ac:dyDescent="0.35">
      <c r="A22853" s="12"/>
      <c r="B22853" s="12"/>
      <c r="C22853" s="12"/>
    </row>
    <row r="22854" spans="1:3" x14ac:dyDescent="0.35">
      <c r="A22854" s="12"/>
      <c r="B22854" s="12"/>
      <c r="C22854" s="12"/>
    </row>
    <row r="22855" spans="1:3" x14ac:dyDescent="0.35">
      <c r="A22855" s="12"/>
      <c r="B22855" s="12"/>
      <c r="C22855" s="12"/>
    </row>
    <row r="22856" spans="1:3" x14ac:dyDescent="0.35">
      <c r="A22856" s="12"/>
      <c r="B22856" s="12"/>
      <c r="C22856" s="12"/>
    </row>
    <row r="22857" spans="1:3" x14ac:dyDescent="0.35">
      <c r="A22857" s="12"/>
      <c r="B22857" s="12"/>
      <c r="C22857" s="12"/>
    </row>
    <row r="22858" spans="1:3" x14ac:dyDescent="0.35">
      <c r="A22858" s="12"/>
      <c r="B22858" s="12"/>
      <c r="C22858" s="12"/>
    </row>
    <row r="22859" spans="1:3" x14ac:dyDescent="0.35">
      <c r="A22859" s="12"/>
      <c r="B22859" s="12"/>
      <c r="C22859" s="12"/>
    </row>
    <row r="22860" spans="1:3" x14ac:dyDescent="0.35">
      <c r="A22860" s="12"/>
      <c r="B22860" s="12"/>
      <c r="C22860" s="12"/>
    </row>
    <row r="22861" spans="1:3" x14ac:dyDescent="0.35">
      <c r="A22861" s="12"/>
      <c r="B22861" s="12"/>
      <c r="C22861" s="12"/>
    </row>
    <row r="22862" spans="1:3" x14ac:dyDescent="0.35">
      <c r="A22862" s="12"/>
      <c r="B22862" s="12"/>
      <c r="C22862" s="12"/>
    </row>
    <row r="22863" spans="1:3" x14ac:dyDescent="0.35">
      <c r="A22863" s="12"/>
      <c r="B22863" s="12"/>
      <c r="C22863" s="12"/>
    </row>
    <row r="22864" spans="1:3" x14ac:dyDescent="0.35">
      <c r="A22864" s="12"/>
      <c r="B22864" s="12"/>
      <c r="C22864" s="12"/>
    </row>
    <row r="22865" spans="1:3" x14ac:dyDescent="0.35">
      <c r="A22865" s="12"/>
      <c r="B22865" s="12"/>
      <c r="C22865" s="12"/>
    </row>
    <row r="22866" spans="1:3" x14ac:dyDescent="0.35">
      <c r="A22866" s="12"/>
      <c r="B22866" s="12"/>
      <c r="C22866" s="12"/>
    </row>
    <row r="22867" spans="1:3" x14ac:dyDescent="0.35">
      <c r="A22867" s="12"/>
      <c r="B22867" s="12"/>
      <c r="C22867" s="12"/>
    </row>
    <row r="22868" spans="1:3" x14ac:dyDescent="0.35">
      <c r="A22868" s="12"/>
      <c r="B22868" s="12"/>
      <c r="C22868" s="12"/>
    </row>
    <row r="22869" spans="1:3" x14ac:dyDescent="0.35">
      <c r="A22869" s="12"/>
      <c r="B22869" s="12"/>
      <c r="C22869" s="12"/>
    </row>
    <row r="22870" spans="1:3" x14ac:dyDescent="0.35">
      <c r="A22870" s="12"/>
      <c r="B22870" s="12"/>
      <c r="C22870" s="12"/>
    </row>
    <row r="22871" spans="1:3" x14ac:dyDescent="0.35">
      <c r="A22871" s="12"/>
      <c r="B22871" s="12"/>
      <c r="C22871" s="12"/>
    </row>
    <row r="22872" spans="1:3" x14ac:dyDescent="0.35">
      <c r="A22872" s="12"/>
      <c r="B22872" s="12"/>
      <c r="C22872" s="12"/>
    </row>
    <row r="22873" spans="1:3" x14ac:dyDescent="0.35">
      <c r="A22873" s="12"/>
      <c r="B22873" s="12"/>
      <c r="C22873" s="12"/>
    </row>
    <row r="22874" spans="1:3" x14ac:dyDescent="0.35">
      <c r="A22874" s="12"/>
      <c r="B22874" s="12"/>
      <c r="C22874" s="12"/>
    </row>
    <row r="22875" spans="1:3" x14ac:dyDescent="0.35">
      <c r="A22875" s="12"/>
      <c r="B22875" s="12"/>
      <c r="C22875" s="12"/>
    </row>
    <row r="22876" spans="1:3" x14ac:dyDescent="0.35">
      <c r="A22876" s="12"/>
      <c r="B22876" s="12"/>
      <c r="C22876" s="12"/>
    </row>
    <row r="22877" spans="1:3" x14ac:dyDescent="0.35">
      <c r="A22877" s="12"/>
      <c r="B22877" s="12"/>
      <c r="C22877" s="12"/>
    </row>
    <row r="22878" spans="1:3" x14ac:dyDescent="0.35">
      <c r="A22878" s="12"/>
      <c r="B22878" s="12"/>
      <c r="C22878" s="12"/>
    </row>
    <row r="22879" spans="1:3" x14ac:dyDescent="0.35">
      <c r="A22879" s="12"/>
      <c r="B22879" s="12"/>
      <c r="C22879" s="12"/>
    </row>
    <row r="22880" spans="1:3" x14ac:dyDescent="0.35">
      <c r="A22880" s="12"/>
      <c r="B22880" s="12"/>
      <c r="C22880" s="12"/>
    </row>
    <row r="22881" spans="1:3" x14ac:dyDescent="0.35">
      <c r="A22881" s="12"/>
      <c r="B22881" s="12"/>
      <c r="C22881" s="12"/>
    </row>
    <row r="22882" spans="1:3" x14ac:dyDescent="0.35">
      <c r="A22882" s="12"/>
      <c r="B22882" s="12"/>
      <c r="C22882" s="12"/>
    </row>
    <row r="22883" spans="1:3" x14ac:dyDescent="0.35">
      <c r="A22883" s="12"/>
      <c r="B22883" s="12"/>
      <c r="C22883" s="12"/>
    </row>
    <row r="22884" spans="1:3" x14ac:dyDescent="0.35">
      <c r="A22884" s="12"/>
      <c r="B22884" s="12"/>
      <c r="C22884" s="12"/>
    </row>
    <row r="22885" spans="1:3" x14ac:dyDescent="0.35">
      <c r="A22885" s="12"/>
      <c r="B22885" s="12"/>
      <c r="C22885" s="12"/>
    </row>
    <row r="22886" spans="1:3" x14ac:dyDescent="0.35">
      <c r="A22886" s="12"/>
      <c r="B22886" s="12"/>
      <c r="C22886" s="12"/>
    </row>
    <row r="22887" spans="1:3" x14ac:dyDescent="0.35">
      <c r="A22887" s="12"/>
      <c r="B22887" s="12"/>
      <c r="C22887" s="12"/>
    </row>
    <row r="22888" spans="1:3" x14ac:dyDescent="0.35">
      <c r="A22888" s="12"/>
      <c r="B22888" s="12"/>
      <c r="C22888" s="12"/>
    </row>
    <row r="22889" spans="1:3" x14ac:dyDescent="0.35">
      <c r="A22889" s="12"/>
      <c r="B22889" s="12"/>
      <c r="C22889" s="12"/>
    </row>
    <row r="22890" spans="1:3" x14ac:dyDescent="0.35">
      <c r="A22890" s="12"/>
      <c r="B22890" s="12"/>
      <c r="C22890" s="12"/>
    </row>
    <row r="22891" spans="1:3" x14ac:dyDescent="0.35">
      <c r="A22891" s="12"/>
      <c r="B22891" s="12"/>
      <c r="C22891" s="12"/>
    </row>
    <row r="22892" spans="1:3" x14ac:dyDescent="0.35">
      <c r="A22892" s="12"/>
      <c r="B22892" s="12"/>
      <c r="C22892" s="12"/>
    </row>
    <row r="22893" spans="1:3" x14ac:dyDescent="0.35">
      <c r="A22893" s="12"/>
      <c r="B22893" s="12"/>
      <c r="C22893" s="12"/>
    </row>
    <row r="22894" spans="1:3" x14ac:dyDescent="0.35">
      <c r="A22894" s="12"/>
      <c r="B22894" s="12"/>
      <c r="C22894" s="12"/>
    </row>
    <row r="22895" spans="1:3" x14ac:dyDescent="0.35">
      <c r="A22895" s="12"/>
      <c r="B22895" s="12"/>
      <c r="C22895" s="12"/>
    </row>
    <row r="22896" spans="1:3" x14ac:dyDescent="0.35">
      <c r="A22896" s="12"/>
      <c r="B22896" s="12"/>
      <c r="C22896" s="12"/>
    </row>
    <row r="22897" spans="1:3" x14ac:dyDescent="0.35">
      <c r="A22897" s="12"/>
      <c r="B22897" s="12"/>
      <c r="C22897" s="12"/>
    </row>
    <row r="22898" spans="1:3" x14ac:dyDescent="0.35">
      <c r="A22898" s="12"/>
      <c r="B22898" s="12"/>
      <c r="C22898" s="12"/>
    </row>
    <row r="22899" spans="1:3" x14ac:dyDescent="0.35">
      <c r="A22899" s="12"/>
      <c r="B22899" s="12"/>
      <c r="C22899" s="12"/>
    </row>
    <row r="22900" spans="1:3" x14ac:dyDescent="0.35">
      <c r="A22900" s="12"/>
      <c r="B22900" s="12"/>
      <c r="C22900" s="12"/>
    </row>
    <row r="22901" spans="1:3" x14ac:dyDescent="0.35">
      <c r="A22901" s="12"/>
      <c r="B22901" s="12"/>
      <c r="C22901" s="12"/>
    </row>
    <row r="22902" spans="1:3" x14ac:dyDescent="0.35">
      <c r="A22902" s="12"/>
      <c r="B22902" s="12"/>
      <c r="C22902" s="12"/>
    </row>
    <row r="22903" spans="1:3" x14ac:dyDescent="0.35">
      <c r="A22903" s="12"/>
      <c r="B22903" s="12"/>
      <c r="C22903" s="12"/>
    </row>
    <row r="22904" spans="1:3" x14ac:dyDescent="0.35">
      <c r="A22904" s="12"/>
      <c r="B22904" s="12"/>
      <c r="C22904" s="12"/>
    </row>
    <row r="22905" spans="1:3" x14ac:dyDescent="0.35">
      <c r="A22905" s="12"/>
      <c r="B22905" s="12"/>
      <c r="C22905" s="12"/>
    </row>
    <row r="22906" spans="1:3" x14ac:dyDescent="0.35">
      <c r="A22906" s="12"/>
      <c r="B22906" s="12"/>
      <c r="C22906" s="12"/>
    </row>
    <row r="22907" spans="1:3" x14ac:dyDescent="0.35">
      <c r="A22907" s="12"/>
      <c r="B22907" s="12"/>
      <c r="C22907" s="12"/>
    </row>
    <row r="22908" spans="1:3" x14ac:dyDescent="0.35">
      <c r="A22908" s="12"/>
      <c r="B22908" s="12"/>
      <c r="C22908" s="12"/>
    </row>
    <row r="22909" spans="1:3" x14ac:dyDescent="0.35">
      <c r="A22909" s="12"/>
      <c r="B22909" s="12"/>
      <c r="C22909" s="12"/>
    </row>
    <row r="22910" spans="1:3" x14ac:dyDescent="0.35">
      <c r="A22910" s="12"/>
      <c r="B22910" s="12"/>
      <c r="C22910" s="12"/>
    </row>
    <row r="22911" spans="1:3" x14ac:dyDescent="0.35">
      <c r="A22911" s="12"/>
      <c r="B22911" s="12"/>
      <c r="C22911" s="12"/>
    </row>
    <row r="22912" spans="1:3" x14ac:dyDescent="0.35">
      <c r="A22912" s="12"/>
      <c r="B22912" s="12"/>
      <c r="C22912" s="12"/>
    </row>
    <row r="22913" spans="1:3" x14ac:dyDescent="0.35">
      <c r="A22913" s="12"/>
      <c r="B22913" s="12"/>
      <c r="C22913" s="12"/>
    </row>
    <row r="22914" spans="1:3" x14ac:dyDescent="0.35">
      <c r="A22914" s="12"/>
      <c r="B22914" s="12"/>
      <c r="C22914" s="12"/>
    </row>
    <row r="22915" spans="1:3" x14ac:dyDescent="0.35">
      <c r="A22915" s="12"/>
      <c r="B22915" s="12"/>
      <c r="C22915" s="12"/>
    </row>
    <row r="22916" spans="1:3" x14ac:dyDescent="0.35">
      <c r="A22916" s="12"/>
      <c r="B22916" s="12"/>
      <c r="C22916" s="12"/>
    </row>
    <row r="22917" spans="1:3" x14ac:dyDescent="0.35">
      <c r="A22917" s="12"/>
      <c r="B22917" s="12"/>
      <c r="C22917" s="12"/>
    </row>
    <row r="22918" spans="1:3" x14ac:dyDescent="0.35">
      <c r="A22918" s="12"/>
      <c r="B22918" s="12"/>
      <c r="C22918" s="12"/>
    </row>
    <row r="22919" spans="1:3" x14ac:dyDescent="0.35">
      <c r="A22919" s="12"/>
      <c r="B22919" s="12"/>
      <c r="C22919" s="12"/>
    </row>
    <row r="22920" spans="1:3" x14ac:dyDescent="0.35">
      <c r="A22920" s="12"/>
      <c r="B22920" s="12"/>
      <c r="C22920" s="12"/>
    </row>
    <row r="22921" spans="1:3" x14ac:dyDescent="0.35">
      <c r="A22921" s="12"/>
      <c r="B22921" s="12"/>
      <c r="C22921" s="12"/>
    </row>
    <row r="22922" spans="1:3" x14ac:dyDescent="0.35">
      <c r="A22922" s="12"/>
      <c r="B22922" s="12"/>
      <c r="C22922" s="12"/>
    </row>
    <row r="22923" spans="1:3" x14ac:dyDescent="0.35">
      <c r="A22923" s="12"/>
      <c r="B22923" s="12"/>
      <c r="C22923" s="12"/>
    </row>
    <row r="22924" spans="1:3" x14ac:dyDescent="0.35">
      <c r="A22924" s="12"/>
      <c r="B22924" s="12"/>
      <c r="C22924" s="12"/>
    </row>
    <row r="22925" spans="1:3" x14ac:dyDescent="0.35">
      <c r="A22925" s="12"/>
      <c r="B22925" s="12"/>
      <c r="C22925" s="12"/>
    </row>
    <row r="22926" spans="1:3" x14ac:dyDescent="0.35">
      <c r="A22926" s="12"/>
      <c r="B22926" s="12"/>
      <c r="C22926" s="12"/>
    </row>
    <row r="22927" spans="1:3" x14ac:dyDescent="0.35">
      <c r="A22927" s="12"/>
      <c r="B22927" s="12"/>
      <c r="C22927" s="12"/>
    </row>
    <row r="22928" spans="1:3" x14ac:dyDescent="0.35">
      <c r="A22928" s="12"/>
      <c r="B22928" s="12"/>
      <c r="C22928" s="12"/>
    </row>
    <row r="22929" spans="1:3" x14ac:dyDescent="0.35">
      <c r="A22929" s="12"/>
      <c r="B22929" s="12"/>
      <c r="C22929" s="12"/>
    </row>
    <row r="22930" spans="1:3" x14ac:dyDescent="0.35">
      <c r="A22930" s="12"/>
      <c r="B22930" s="12"/>
      <c r="C22930" s="12"/>
    </row>
    <row r="22931" spans="1:3" x14ac:dyDescent="0.35">
      <c r="A22931" s="12"/>
      <c r="B22931" s="12"/>
      <c r="C22931" s="12"/>
    </row>
    <row r="22932" spans="1:3" x14ac:dyDescent="0.35">
      <c r="A22932" s="12"/>
      <c r="B22932" s="12"/>
      <c r="C22932" s="12"/>
    </row>
    <row r="22933" spans="1:3" x14ac:dyDescent="0.35">
      <c r="A22933" s="12"/>
      <c r="B22933" s="12"/>
      <c r="C22933" s="12"/>
    </row>
    <row r="22934" spans="1:3" x14ac:dyDescent="0.35">
      <c r="A22934" s="12"/>
      <c r="B22934" s="12"/>
      <c r="C22934" s="12"/>
    </row>
    <row r="22935" spans="1:3" x14ac:dyDescent="0.35">
      <c r="A22935" s="12"/>
      <c r="B22935" s="12"/>
      <c r="C22935" s="12"/>
    </row>
    <row r="22936" spans="1:3" x14ac:dyDescent="0.35">
      <c r="A22936" s="12"/>
      <c r="B22936" s="12"/>
      <c r="C22936" s="12"/>
    </row>
    <row r="22937" spans="1:3" x14ac:dyDescent="0.35">
      <c r="A22937" s="12"/>
      <c r="B22937" s="12"/>
      <c r="C22937" s="12"/>
    </row>
    <row r="22938" spans="1:3" x14ac:dyDescent="0.35">
      <c r="A22938" s="12"/>
      <c r="B22938" s="12"/>
      <c r="C22938" s="12"/>
    </row>
    <row r="22939" spans="1:3" x14ac:dyDescent="0.35">
      <c r="A22939" s="12"/>
      <c r="B22939" s="12"/>
      <c r="C22939" s="12"/>
    </row>
    <row r="22940" spans="1:3" x14ac:dyDescent="0.35">
      <c r="A22940" s="12"/>
      <c r="B22940" s="12"/>
      <c r="C22940" s="12"/>
    </row>
    <row r="22941" spans="1:3" x14ac:dyDescent="0.35">
      <c r="A22941" s="12"/>
      <c r="B22941" s="12"/>
      <c r="C22941" s="12"/>
    </row>
    <row r="22942" spans="1:3" x14ac:dyDescent="0.35">
      <c r="A22942" s="12"/>
      <c r="B22942" s="12"/>
      <c r="C22942" s="12"/>
    </row>
    <row r="22943" spans="1:3" x14ac:dyDescent="0.35">
      <c r="A22943" s="12"/>
      <c r="B22943" s="12"/>
      <c r="C22943" s="12"/>
    </row>
    <row r="22944" spans="1:3" x14ac:dyDescent="0.35">
      <c r="A22944" s="12"/>
      <c r="B22944" s="12"/>
      <c r="C22944" s="12"/>
    </row>
    <row r="22945" spans="1:3" x14ac:dyDescent="0.35">
      <c r="A22945" s="12"/>
      <c r="B22945" s="12"/>
      <c r="C22945" s="12"/>
    </row>
    <row r="22946" spans="1:3" x14ac:dyDescent="0.35">
      <c r="A22946" s="12"/>
      <c r="B22946" s="12"/>
      <c r="C22946" s="12"/>
    </row>
    <row r="22947" spans="1:3" x14ac:dyDescent="0.35">
      <c r="A22947" s="12"/>
      <c r="B22947" s="12"/>
      <c r="C22947" s="12"/>
    </row>
    <row r="22948" spans="1:3" x14ac:dyDescent="0.35">
      <c r="A22948" s="12"/>
      <c r="B22948" s="12"/>
      <c r="C22948" s="12"/>
    </row>
    <row r="22949" spans="1:3" x14ac:dyDescent="0.35">
      <c r="A22949" s="12"/>
      <c r="B22949" s="12"/>
      <c r="C22949" s="12"/>
    </row>
    <row r="22950" spans="1:3" x14ac:dyDescent="0.35">
      <c r="A22950" s="12"/>
      <c r="B22950" s="12"/>
      <c r="C22950" s="12"/>
    </row>
    <row r="22951" spans="1:3" x14ac:dyDescent="0.35">
      <c r="A22951" s="12"/>
      <c r="B22951" s="12"/>
      <c r="C22951" s="12"/>
    </row>
    <row r="22952" spans="1:3" x14ac:dyDescent="0.35">
      <c r="A22952" s="12"/>
      <c r="B22952" s="12"/>
      <c r="C22952" s="12"/>
    </row>
    <row r="22953" spans="1:3" x14ac:dyDescent="0.35">
      <c r="A22953" s="12"/>
      <c r="B22953" s="12"/>
      <c r="C22953" s="12"/>
    </row>
    <row r="22954" spans="1:3" x14ac:dyDescent="0.35">
      <c r="A22954" s="12"/>
      <c r="B22954" s="12"/>
      <c r="C22954" s="12"/>
    </row>
    <row r="22955" spans="1:3" x14ac:dyDescent="0.35">
      <c r="A22955" s="12"/>
      <c r="B22955" s="12"/>
      <c r="C22955" s="12"/>
    </row>
    <row r="22956" spans="1:3" x14ac:dyDescent="0.35">
      <c r="A22956" s="12"/>
      <c r="B22956" s="12"/>
      <c r="C22956" s="12"/>
    </row>
    <row r="22957" spans="1:3" x14ac:dyDescent="0.35">
      <c r="A22957" s="12"/>
      <c r="B22957" s="12"/>
      <c r="C22957" s="12"/>
    </row>
    <row r="22958" spans="1:3" x14ac:dyDescent="0.35">
      <c r="A22958" s="12"/>
      <c r="B22958" s="12"/>
      <c r="C22958" s="12"/>
    </row>
    <row r="22959" spans="1:3" x14ac:dyDescent="0.35">
      <c r="A22959" s="12"/>
      <c r="B22959" s="12"/>
      <c r="C22959" s="12"/>
    </row>
    <row r="22960" spans="1:3" x14ac:dyDescent="0.35">
      <c r="A22960" s="12"/>
      <c r="B22960" s="12"/>
      <c r="C22960" s="12"/>
    </row>
    <row r="22961" spans="1:3" x14ac:dyDescent="0.35">
      <c r="A22961" s="12"/>
      <c r="B22961" s="12"/>
      <c r="C22961" s="12"/>
    </row>
    <row r="22962" spans="1:3" x14ac:dyDescent="0.35">
      <c r="A22962" s="12"/>
      <c r="B22962" s="12"/>
      <c r="C22962" s="12"/>
    </row>
    <row r="22963" spans="1:3" x14ac:dyDescent="0.35">
      <c r="A22963" s="12"/>
      <c r="B22963" s="12"/>
      <c r="C22963" s="12"/>
    </row>
    <row r="22964" spans="1:3" x14ac:dyDescent="0.35">
      <c r="A22964" s="12"/>
      <c r="B22964" s="12"/>
      <c r="C22964" s="12"/>
    </row>
    <row r="22965" spans="1:3" x14ac:dyDescent="0.35">
      <c r="A22965" s="12"/>
      <c r="B22965" s="12"/>
      <c r="C22965" s="12"/>
    </row>
    <row r="22966" spans="1:3" x14ac:dyDescent="0.35">
      <c r="A22966" s="12"/>
      <c r="B22966" s="12"/>
      <c r="C22966" s="12"/>
    </row>
    <row r="22967" spans="1:3" x14ac:dyDescent="0.35">
      <c r="A22967" s="12"/>
      <c r="B22967" s="12"/>
      <c r="C22967" s="12"/>
    </row>
    <row r="22968" spans="1:3" x14ac:dyDescent="0.35">
      <c r="A22968" s="12"/>
      <c r="B22968" s="12"/>
      <c r="C22968" s="12"/>
    </row>
    <row r="22969" spans="1:3" x14ac:dyDescent="0.35">
      <c r="A22969" s="12"/>
      <c r="B22969" s="12"/>
      <c r="C22969" s="12"/>
    </row>
    <row r="22970" spans="1:3" x14ac:dyDescent="0.35">
      <c r="A22970" s="12"/>
      <c r="B22970" s="12"/>
      <c r="C22970" s="12"/>
    </row>
    <row r="22971" spans="1:3" x14ac:dyDescent="0.35">
      <c r="A22971" s="12"/>
      <c r="B22971" s="12"/>
      <c r="C22971" s="12"/>
    </row>
    <row r="22972" spans="1:3" x14ac:dyDescent="0.35">
      <c r="A22972" s="12"/>
      <c r="B22972" s="12"/>
      <c r="C22972" s="12"/>
    </row>
    <row r="22973" spans="1:3" x14ac:dyDescent="0.35">
      <c r="A22973" s="12"/>
      <c r="B22973" s="12"/>
      <c r="C22973" s="12"/>
    </row>
    <row r="22974" spans="1:3" x14ac:dyDescent="0.35">
      <c r="A22974" s="12"/>
      <c r="B22974" s="12"/>
      <c r="C22974" s="12"/>
    </row>
    <row r="22975" spans="1:3" x14ac:dyDescent="0.35">
      <c r="A22975" s="12"/>
      <c r="B22975" s="12"/>
      <c r="C22975" s="12"/>
    </row>
    <row r="22976" spans="1:3" x14ac:dyDescent="0.35">
      <c r="A22976" s="12"/>
      <c r="B22976" s="12"/>
      <c r="C22976" s="12"/>
    </row>
    <row r="22977" spans="1:3" x14ac:dyDescent="0.35">
      <c r="A22977" s="12"/>
      <c r="B22977" s="12"/>
      <c r="C22977" s="12"/>
    </row>
    <row r="22978" spans="1:3" x14ac:dyDescent="0.35">
      <c r="A22978" s="12"/>
      <c r="B22978" s="12"/>
      <c r="C22978" s="12"/>
    </row>
    <row r="22979" spans="1:3" x14ac:dyDescent="0.35">
      <c r="A22979" s="12"/>
      <c r="B22979" s="12"/>
      <c r="C22979" s="12"/>
    </row>
    <row r="22980" spans="1:3" x14ac:dyDescent="0.35">
      <c r="A22980" s="12"/>
      <c r="B22980" s="12"/>
      <c r="C22980" s="12"/>
    </row>
    <row r="22981" spans="1:3" x14ac:dyDescent="0.35">
      <c r="A22981" s="12"/>
      <c r="B22981" s="12"/>
      <c r="C22981" s="12"/>
    </row>
    <row r="22982" spans="1:3" x14ac:dyDescent="0.35">
      <c r="A22982" s="12"/>
      <c r="B22982" s="12"/>
      <c r="C22982" s="12"/>
    </row>
    <row r="22983" spans="1:3" x14ac:dyDescent="0.35">
      <c r="A22983" s="12"/>
      <c r="B22983" s="12"/>
      <c r="C22983" s="12"/>
    </row>
    <row r="22984" spans="1:3" x14ac:dyDescent="0.35">
      <c r="A22984" s="12"/>
      <c r="B22984" s="12"/>
      <c r="C22984" s="12"/>
    </row>
    <row r="22985" spans="1:3" x14ac:dyDescent="0.35">
      <c r="A22985" s="12"/>
      <c r="B22985" s="12"/>
      <c r="C22985" s="12"/>
    </row>
    <row r="22986" spans="1:3" x14ac:dyDescent="0.35">
      <c r="A22986" s="12"/>
      <c r="B22986" s="12"/>
      <c r="C22986" s="12"/>
    </row>
    <row r="22987" spans="1:3" x14ac:dyDescent="0.35">
      <c r="A22987" s="12"/>
      <c r="B22987" s="12"/>
      <c r="C22987" s="12"/>
    </row>
    <row r="22988" spans="1:3" x14ac:dyDescent="0.35">
      <c r="A22988" s="12"/>
      <c r="B22988" s="12"/>
      <c r="C22988" s="12"/>
    </row>
    <row r="22989" spans="1:3" x14ac:dyDescent="0.35">
      <c r="A22989" s="12"/>
      <c r="B22989" s="12"/>
      <c r="C22989" s="12"/>
    </row>
    <row r="22990" spans="1:3" x14ac:dyDescent="0.35">
      <c r="A22990" s="12"/>
      <c r="B22990" s="12"/>
      <c r="C22990" s="12"/>
    </row>
    <row r="22991" spans="1:3" x14ac:dyDescent="0.35">
      <c r="A22991" s="12"/>
      <c r="B22991" s="12"/>
      <c r="C22991" s="12"/>
    </row>
    <row r="22992" spans="1:3" x14ac:dyDescent="0.35">
      <c r="A22992" s="12"/>
      <c r="B22992" s="12"/>
      <c r="C22992" s="12"/>
    </row>
    <row r="22993" spans="1:3" x14ac:dyDescent="0.35">
      <c r="A22993" s="12"/>
      <c r="B22993" s="12"/>
      <c r="C22993" s="12"/>
    </row>
    <row r="22994" spans="1:3" x14ac:dyDescent="0.35">
      <c r="A22994" s="12"/>
      <c r="B22994" s="12"/>
      <c r="C22994" s="12"/>
    </row>
    <row r="22995" spans="1:3" x14ac:dyDescent="0.35">
      <c r="A22995" s="12"/>
      <c r="B22995" s="12"/>
      <c r="C22995" s="12"/>
    </row>
    <row r="22996" spans="1:3" x14ac:dyDescent="0.35">
      <c r="A22996" s="12"/>
      <c r="B22996" s="12"/>
      <c r="C22996" s="12"/>
    </row>
    <row r="22997" spans="1:3" x14ac:dyDescent="0.35">
      <c r="A22997" s="12"/>
      <c r="B22997" s="12"/>
      <c r="C22997" s="12"/>
    </row>
    <row r="22998" spans="1:3" x14ac:dyDescent="0.35">
      <c r="A22998" s="12"/>
      <c r="B22998" s="12"/>
      <c r="C22998" s="12"/>
    </row>
    <row r="22999" spans="1:3" x14ac:dyDescent="0.35">
      <c r="A22999" s="12"/>
      <c r="B22999" s="12"/>
      <c r="C22999" s="12"/>
    </row>
    <row r="23000" spans="1:3" x14ac:dyDescent="0.35">
      <c r="A23000" s="12"/>
      <c r="B23000" s="12"/>
      <c r="C23000" s="12"/>
    </row>
    <row r="23001" spans="1:3" x14ac:dyDescent="0.35">
      <c r="A23001" s="12"/>
      <c r="B23001" s="12"/>
      <c r="C23001" s="12"/>
    </row>
    <row r="23002" spans="1:3" x14ac:dyDescent="0.35">
      <c r="A23002" s="12"/>
      <c r="B23002" s="12"/>
      <c r="C23002" s="12"/>
    </row>
    <row r="23003" spans="1:3" x14ac:dyDescent="0.35">
      <c r="A23003" s="12"/>
      <c r="B23003" s="12"/>
      <c r="C23003" s="12"/>
    </row>
    <row r="23004" spans="1:3" x14ac:dyDescent="0.35">
      <c r="A23004" s="12"/>
      <c r="B23004" s="12"/>
      <c r="C23004" s="12"/>
    </row>
    <row r="23005" spans="1:3" x14ac:dyDescent="0.35">
      <c r="A23005" s="12"/>
      <c r="B23005" s="12"/>
      <c r="C23005" s="12"/>
    </row>
    <row r="23006" spans="1:3" x14ac:dyDescent="0.35">
      <c r="A23006" s="12"/>
      <c r="B23006" s="12"/>
      <c r="C23006" s="12"/>
    </row>
    <row r="23007" spans="1:3" x14ac:dyDescent="0.35">
      <c r="A23007" s="12"/>
      <c r="B23007" s="12"/>
      <c r="C23007" s="12"/>
    </row>
    <row r="23008" spans="1:3" x14ac:dyDescent="0.35">
      <c r="A23008" s="12"/>
      <c r="B23008" s="12"/>
      <c r="C23008" s="12"/>
    </row>
    <row r="23009" spans="1:3" x14ac:dyDescent="0.35">
      <c r="A23009" s="12"/>
      <c r="B23009" s="12"/>
      <c r="C23009" s="12"/>
    </row>
    <row r="23010" spans="1:3" x14ac:dyDescent="0.35">
      <c r="A23010" s="12"/>
      <c r="B23010" s="12"/>
      <c r="C23010" s="12"/>
    </row>
    <row r="23011" spans="1:3" x14ac:dyDescent="0.35">
      <c r="A23011" s="12"/>
      <c r="B23011" s="12"/>
      <c r="C23011" s="12"/>
    </row>
    <row r="23012" spans="1:3" x14ac:dyDescent="0.35">
      <c r="A23012" s="12"/>
      <c r="B23012" s="12"/>
      <c r="C23012" s="12"/>
    </row>
    <row r="23013" spans="1:3" x14ac:dyDescent="0.35">
      <c r="A23013" s="12"/>
      <c r="B23013" s="12"/>
      <c r="C23013" s="12"/>
    </row>
    <row r="23014" spans="1:3" x14ac:dyDescent="0.35">
      <c r="A23014" s="12"/>
      <c r="B23014" s="12"/>
      <c r="C23014" s="12"/>
    </row>
    <row r="23015" spans="1:3" x14ac:dyDescent="0.35">
      <c r="A23015" s="12"/>
      <c r="B23015" s="12"/>
      <c r="C23015" s="12"/>
    </row>
    <row r="23016" spans="1:3" x14ac:dyDescent="0.35">
      <c r="A23016" s="12"/>
      <c r="B23016" s="12"/>
      <c r="C23016" s="12"/>
    </row>
    <row r="23017" spans="1:3" x14ac:dyDescent="0.35">
      <c r="A23017" s="12"/>
      <c r="B23017" s="12"/>
      <c r="C23017" s="12"/>
    </row>
    <row r="23018" spans="1:3" x14ac:dyDescent="0.35">
      <c r="A23018" s="12"/>
      <c r="B23018" s="12"/>
      <c r="C23018" s="12"/>
    </row>
    <row r="23019" spans="1:3" x14ac:dyDescent="0.35">
      <c r="A23019" s="12"/>
      <c r="B23019" s="12"/>
      <c r="C23019" s="12"/>
    </row>
    <row r="23020" spans="1:3" x14ac:dyDescent="0.35">
      <c r="A23020" s="12"/>
      <c r="B23020" s="12"/>
      <c r="C23020" s="12"/>
    </row>
    <row r="23021" spans="1:3" x14ac:dyDescent="0.35">
      <c r="A23021" s="12"/>
      <c r="B23021" s="12"/>
      <c r="C23021" s="12"/>
    </row>
    <row r="23022" spans="1:3" x14ac:dyDescent="0.35">
      <c r="A23022" s="12"/>
      <c r="B23022" s="12"/>
      <c r="C23022" s="12"/>
    </row>
    <row r="23023" spans="1:3" x14ac:dyDescent="0.35">
      <c r="A23023" s="12"/>
      <c r="B23023" s="12"/>
      <c r="C23023" s="12"/>
    </row>
    <row r="23024" spans="1:3" x14ac:dyDescent="0.35">
      <c r="A23024" s="12"/>
      <c r="B23024" s="12"/>
      <c r="C23024" s="12"/>
    </row>
    <row r="23025" spans="1:3" x14ac:dyDescent="0.35">
      <c r="A23025" s="12"/>
      <c r="B23025" s="12"/>
      <c r="C23025" s="12"/>
    </row>
    <row r="23026" spans="1:3" x14ac:dyDescent="0.35">
      <c r="A23026" s="12"/>
      <c r="B23026" s="12"/>
      <c r="C23026" s="12"/>
    </row>
    <row r="23027" spans="1:3" x14ac:dyDescent="0.35">
      <c r="A23027" s="12"/>
      <c r="B23027" s="12"/>
      <c r="C23027" s="12"/>
    </row>
    <row r="23028" spans="1:3" x14ac:dyDescent="0.35">
      <c r="A23028" s="12"/>
      <c r="B23028" s="12"/>
      <c r="C23028" s="12"/>
    </row>
    <row r="23029" spans="1:3" x14ac:dyDescent="0.35">
      <c r="A23029" s="12"/>
      <c r="B23029" s="12"/>
      <c r="C23029" s="12"/>
    </row>
    <row r="23030" spans="1:3" x14ac:dyDescent="0.35">
      <c r="A23030" s="12"/>
      <c r="B23030" s="12"/>
      <c r="C23030" s="12"/>
    </row>
    <row r="23031" spans="1:3" x14ac:dyDescent="0.35">
      <c r="A23031" s="12"/>
      <c r="B23031" s="12"/>
      <c r="C23031" s="12"/>
    </row>
    <row r="23032" spans="1:3" x14ac:dyDescent="0.35">
      <c r="A23032" s="12"/>
      <c r="B23032" s="12"/>
      <c r="C23032" s="12"/>
    </row>
    <row r="23033" spans="1:3" x14ac:dyDescent="0.35">
      <c r="A23033" s="12"/>
      <c r="B23033" s="12"/>
      <c r="C23033" s="12"/>
    </row>
    <row r="23034" spans="1:3" x14ac:dyDescent="0.35">
      <c r="A23034" s="12"/>
      <c r="B23034" s="12"/>
      <c r="C23034" s="12"/>
    </row>
    <row r="23035" spans="1:3" x14ac:dyDescent="0.35">
      <c r="A23035" s="12"/>
      <c r="B23035" s="12"/>
      <c r="C23035" s="12"/>
    </row>
    <row r="23036" spans="1:3" x14ac:dyDescent="0.35">
      <c r="A23036" s="12"/>
      <c r="B23036" s="12"/>
      <c r="C23036" s="12"/>
    </row>
    <row r="23037" spans="1:3" x14ac:dyDescent="0.35">
      <c r="A23037" s="12"/>
      <c r="B23037" s="12"/>
      <c r="C23037" s="12"/>
    </row>
    <row r="23038" spans="1:3" x14ac:dyDescent="0.35">
      <c r="A23038" s="12"/>
      <c r="B23038" s="12"/>
      <c r="C23038" s="12"/>
    </row>
    <row r="23039" spans="1:3" x14ac:dyDescent="0.35">
      <c r="A23039" s="12"/>
      <c r="B23039" s="12"/>
      <c r="C23039" s="12"/>
    </row>
    <row r="23040" spans="1:3" x14ac:dyDescent="0.35">
      <c r="A23040" s="12"/>
      <c r="B23040" s="12"/>
      <c r="C23040" s="12"/>
    </row>
    <row r="23041" spans="1:3" x14ac:dyDescent="0.35">
      <c r="A23041" s="12"/>
      <c r="B23041" s="12"/>
      <c r="C23041" s="12"/>
    </row>
    <row r="23042" spans="1:3" x14ac:dyDescent="0.35">
      <c r="A23042" s="12"/>
      <c r="B23042" s="12"/>
      <c r="C23042" s="12"/>
    </row>
    <row r="23043" spans="1:3" x14ac:dyDescent="0.35">
      <c r="A23043" s="12"/>
      <c r="B23043" s="12"/>
      <c r="C23043" s="12"/>
    </row>
    <row r="23044" spans="1:3" x14ac:dyDescent="0.35">
      <c r="A23044" s="12"/>
      <c r="B23044" s="12"/>
      <c r="C23044" s="12"/>
    </row>
    <row r="23045" spans="1:3" x14ac:dyDescent="0.35">
      <c r="A23045" s="12"/>
      <c r="B23045" s="12"/>
      <c r="C23045" s="12"/>
    </row>
    <row r="23046" spans="1:3" x14ac:dyDescent="0.35">
      <c r="A23046" s="12"/>
      <c r="B23046" s="12"/>
      <c r="C23046" s="12"/>
    </row>
    <row r="23047" spans="1:3" x14ac:dyDescent="0.35">
      <c r="A23047" s="12"/>
      <c r="B23047" s="12"/>
      <c r="C23047" s="12"/>
    </row>
    <row r="23048" spans="1:3" x14ac:dyDescent="0.35">
      <c r="A23048" s="12"/>
      <c r="B23048" s="12"/>
      <c r="C23048" s="12"/>
    </row>
    <row r="23049" spans="1:3" x14ac:dyDescent="0.35">
      <c r="A23049" s="12"/>
      <c r="B23049" s="12"/>
      <c r="C23049" s="12"/>
    </row>
    <row r="23050" spans="1:3" x14ac:dyDescent="0.35">
      <c r="A23050" s="12"/>
      <c r="B23050" s="12"/>
      <c r="C23050" s="12"/>
    </row>
    <row r="23051" spans="1:3" x14ac:dyDescent="0.35">
      <c r="A23051" s="12"/>
      <c r="B23051" s="12"/>
      <c r="C23051" s="12"/>
    </row>
    <row r="23052" spans="1:3" x14ac:dyDescent="0.35">
      <c r="A23052" s="12"/>
      <c r="B23052" s="12"/>
      <c r="C23052" s="12"/>
    </row>
    <row r="23053" spans="1:3" x14ac:dyDescent="0.35">
      <c r="A23053" s="12"/>
      <c r="B23053" s="12"/>
      <c r="C23053" s="12"/>
    </row>
    <row r="23054" spans="1:3" x14ac:dyDescent="0.35">
      <c r="A23054" s="12"/>
      <c r="B23054" s="12"/>
      <c r="C23054" s="12"/>
    </row>
    <row r="23055" spans="1:3" x14ac:dyDescent="0.35">
      <c r="A23055" s="12"/>
      <c r="B23055" s="12"/>
      <c r="C23055" s="12"/>
    </row>
    <row r="23056" spans="1:3" x14ac:dyDescent="0.35">
      <c r="A23056" s="12"/>
      <c r="B23056" s="12"/>
      <c r="C23056" s="12"/>
    </row>
    <row r="23057" spans="1:3" x14ac:dyDescent="0.35">
      <c r="A23057" s="12"/>
      <c r="B23057" s="12"/>
      <c r="C23057" s="12"/>
    </row>
    <row r="23058" spans="1:3" x14ac:dyDescent="0.35">
      <c r="A23058" s="12"/>
      <c r="B23058" s="12"/>
      <c r="C23058" s="12"/>
    </row>
    <row r="23059" spans="1:3" x14ac:dyDescent="0.35">
      <c r="A23059" s="12"/>
      <c r="B23059" s="12"/>
      <c r="C23059" s="12"/>
    </row>
    <row r="23060" spans="1:3" x14ac:dyDescent="0.35">
      <c r="A23060" s="12"/>
      <c r="B23060" s="12"/>
      <c r="C23060" s="12"/>
    </row>
    <row r="23061" spans="1:3" x14ac:dyDescent="0.35">
      <c r="A23061" s="12"/>
      <c r="B23061" s="12"/>
      <c r="C23061" s="12"/>
    </row>
    <row r="23062" spans="1:3" x14ac:dyDescent="0.35">
      <c r="A23062" s="12"/>
      <c r="B23062" s="12"/>
      <c r="C23062" s="12"/>
    </row>
    <row r="23063" spans="1:3" x14ac:dyDescent="0.35">
      <c r="A23063" s="12"/>
      <c r="B23063" s="12"/>
      <c r="C23063" s="12"/>
    </row>
    <row r="23064" spans="1:3" x14ac:dyDescent="0.35">
      <c r="A23064" s="12"/>
      <c r="B23064" s="12"/>
      <c r="C23064" s="12"/>
    </row>
    <row r="23065" spans="1:3" x14ac:dyDescent="0.35">
      <c r="A23065" s="12"/>
      <c r="B23065" s="12"/>
      <c r="C23065" s="12"/>
    </row>
    <row r="23066" spans="1:3" x14ac:dyDescent="0.35">
      <c r="A23066" s="12"/>
      <c r="B23066" s="12"/>
      <c r="C23066" s="12"/>
    </row>
    <row r="23067" spans="1:3" x14ac:dyDescent="0.35">
      <c r="A23067" s="12"/>
      <c r="B23067" s="12"/>
      <c r="C23067" s="12"/>
    </row>
    <row r="23068" spans="1:3" x14ac:dyDescent="0.35">
      <c r="A23068" s="12"/>
      <c r="B23068" s="12"/>
      <c r="C23068" s="12"/>
    </row>
    <row r="23069" spans="1:3" x14ac:dyDescent="0.35">
      <c r="A23069" s="12"/>
      <c r="B23069" s="12"/>
      <c r="C23069" s="12"/>
    </row>
    <row r="23070" spans="1:3" x14ac:dyDescent="0.35">
      <c r="A23070" s="12"/>
      <c r="B23070" s="12"/>
      <c r="C23070" s="12"/>
    </row>
    <row r="23071" spans="1:3" x14ac:dyDescent="0.35">
      <c r="A23071" s="12"/>
      <c r="B23071" s="12"/>
      <c r="C23071" s="12"/>
    </row>
    <row r="23072" spans="1:3" x14ac:dyDescent="0.35">
      <c r="A23072" s="12"/>
      <c r="B23072" s="12"/>
      <c r="C23072" s="12"/>
    </row>
    <row r="23073" spans="1:3" x14ac:dyDescent="0.35">
      <c r="A23073" s="12"/>
      <c r="B23073" s="12"/>
      <c r="C23073" s="12"/>
    </row>
    <row r="23074" spans="1:3" x14ac:dyDescent="0.35">
      <c r="A23074" s="12"/>
      <c r="B23074" s="12"/>
      <c r="C23074" s="12"/>
    </row>
    <row r="23075" spans="1:3" x14ac:dyDescent="0.35">
      <c r="A23075" s="12"/>
      <c r="B23075" s="12"/>
      <c r="C23075" s="12"/>
    </row>
    <row r="23076" spans="1:3" x14ac:dyDescent="0.35">
      <c r="A23076" s="12"/>
      <c r="B23076" s="12"/>
      <c r="C23076" s="12"/>
    </row>
    <row r="23077" spans="1:3" x14ac:dyDescent="0.35">
      <c r="A23077" s="12"/>
      <c r="B23077" s="12"/>
      <c r="C23077" s="12"/>
    </row>
    <row r="23078" spans="1:3" x14ac:dyDescent="0.35">
      <c r="A23078" s="12"/>
      <c r="B23078" s="12"/>
      <c r="C23078" s="12"/>
    </row>
    <row r="23079" spans="1:3" x14ac:dyDescent="0.35">
      <c r="A23079" s="12"/>
      <c r="B23079" s="12"/>
      <c r="C23079" s="12"/>
    </row>
    <row r="23080" spans="1:3" x14ac:dyDescent="0.35">
      <c r="A23080" s="12"/>
      <c r="B23080" s="12"/>
      <c r="C23080" s="12"/>
    </row>
    <row r="23081" spans="1:3" x14ac:dyDescent="0.35">
      <c r="A23081" s="12"/>
      <c r="B23081" s="12"/>
      <c r="C23081" s="12"/>
    </row>
    <row r="23082" spans="1:3" x14ac:dyDescent="0.35">
      <c r="A23082" s="12"/>
      <c r="B23082" s="12"/>
      <c r="C23082" s="12"/>
    </row>
    <row r="23083" spans="1:3" x14ac:dyDescent="0.35">
      <c r="A23083" s="12"/>
      <c r="B23083" s="12"/>
      <c r="C23083" s="12"/>
    </row>
    <row r="23084" spans="1:3" x14ac:dyDescent="0.35">
      <c r="A23084" s="12"/>
      <c r="B23084" s="12"/>
      <c r="C23084" s="12"/>
    </row>
    <row r="23085" spans="1:3" x14ac:dyDescent="0.35">
      <c r="A23085" s="12"/>
      <c r="B23085" s="12"/>
      <c r="C23085" s="12"/>
    </row>
    <row r="23086" spans="1:3" x14ac:dyDescent="0.35">
      <c r="A23086" s="12"/>
      <c r="B23086" s="12"/>
      <c r="C23086" s="12"/>
    </row>
    <row r="23087" spans="1:3" x14ac:dyDescent="0.35">
      <c r="A23087" s="12"/>
      <c r="B23087" s="12"/>
      <c r="C23087" s="12"/>
    </row>
    <row r="23088" spans="1:3" x14ac:dyDescent="0.35">
      <c r="A23088" s="12"/>
      <c r="B23088" s="12"/>
      <c r="C23088" s="12"/>
    </row>
    <row r="23089" spans="1:3" x14ac:dyDescent="0.35">
      <c r="A23089" s="12"/>
      <c r="B23089" s="12"/>
      <c r="C23089" s="12"/>
    </row>
    <row r="23090" spans="1:3" x14ac:dyDescent="0.35">
      <c r="A23090" s="12"/>
      <c r="B23090" s="12"/>
      <c r="C23090" s="12"/>
    </row>
    <row r="23091" spans="1:3" x14ac:dyDescent="0.35">
      <c r="A23091" s="12"/>
      <c r="B23091" s="12"/>
      <c r="C23091" s="12"/>
    </row>
    <row r="23092" spans="1:3" x14ac:dyDescent="0.35">
      <c r="A23092" s="12"/>
      <c r="B23092" s="12"/>
      <c r="C23092" s="12"/>
    </row>
    <row r="23093" spans="1:3" x14ac:dyDescent="0.35">
      <c r="A23093" s="12"/>
      <c r="B23093" s="12"/>
      <c r="C23093" s="12"/>
    </row>
    <row r="23094" spans="1:3" x14ac:dyDescent="0.35">
      <c r="A23094" s="12"/>
      <c r="B23094" s="12"/>
      <c r="C23094" s="12"/>
    </row>
    <row r="23095" spans="1:3" x14ac:dyDescent="0.35">
      <c r="A23095" s="12"/>
      <c r="B23095" s="12"/>
      <c r="C23095" s="12"/>
    </row>
    <row r="23096" spans="1:3" x14ac:dyDescent="0.35">
      <c r="A23096" s="12"/>
      <c r="B23096" s="12"/>
      <c r="C23096" s="12"/>
    </row>
    <row r="23097" spans="1:3" x14ac:dyDescent="0.35">
      <c r="A23097" s="12"/>
      <c r="B23097" s="12"/>
      <c r="C23097" s="12"/>
    </row>
    <row r="23098" spans="1:3" x14ac:dyDescent="0.35">
      <c r="A23098" s="12"/>
      <c r="B23098" s="12"/>
      <c r="C23098" s="12"/>
    </row>
    <row r="23099" spans="1:3" x14ac:dyDescent="0.35">
      <c r="A23099" s="12"/>
      <c r="B23099" s="12"/>
      <c r="C23099" s="12"/>
    </row>
    <row r="23100" spans="1:3" x14ac:dyDescent="0.35">
      <c r="A23100" s="12"/>
      <c r="B23100" s="12"/>
      <c r="C23100" s="12"/>
    </row>
    <row r="23101" spans="1:3" x14ac:dyDescent="0.35">
      <c r="A23101" s="12"/>
      <c r="B23101" s="12"/>
      <c r="C23101" s="12"/>
    </row>
    <row r="23102" spans="1:3" x14ac:dyDescent="0.35">
      <c r="A23102" s="12"/>
      <c r="B23102" s="12"/>
      <c r="C23102" s="12"/>
    </row>
    <row r="23103" spans="1:3" x14ac:dyDescent="0.35">
      <c r="A23103" s="12"/>
      <c r="B23103" s="12"/>
      <c r="C23103" s="12"/>
    </row>
    <row r="23104" spans="1:3" x14ac:dyDescent="0.35">
      <c r="A23104" s="12"/>
      <c r="B23104" s="12"/>
      <c r="C23104" s="12"/>
    </row>
    <row r="23105" spans="1:3" x14ac:dyDescent="0.35">
      <c r="A23105" s="12"/>
      <c r="B23105" s="12"/>
      <c r="C23105" s="12"/>
    </row>
    <row r="23106" spans="1:3" x14ac:dyDescent="0.35">
      <c r="A23106" s="12"/>
      <c r="B23106" s="12"/>
      <c r="C23106" s="12"/>
    </row>
    <row r="23107" spans="1:3" x14ac:dyDescent="0.35">
      <c r="A23107" s="12"/>
      <c r="B23107" s="12"/>
      <c r="C23107" s="12"/>
    </row>
    <row r="23108" spans="1:3" x14ac:dyDescent="0.35">
      <c r="A23108" s="12"/>
      <c r="B23108" s="12"/>
      <c r="C23108" s="12"/>
    </row>
    <row r="23109" spans="1:3" x14ac:dyDescent="0.35">
      <c r="A23109" s="12"/>
      <c r="B23109" s="12"/>
      <c r="C23109" s="12"/>
    </row>
    <row r="23110" spans="1:3" x14ac:dyDescent="0.35">
      <c r="A23110" s="12"/>
      <c r="B23110" s="12"/>
      <c r="C23110" s="12"/>
    </row>
    <row r="23111" spans="1:3" x14ac:dyDescent="0.35">
      <c r="A23111" s="12"/>
      <c r="B23111" s="12"/>
      <c r="C23111" s="12"/>
    </row>
    <row r="23112" spans="1:3" x14ac:dyDescent="0.35">
      <c r="A23112" s="12"/>
      <c r="B23112" s="12"/>
      <c r="C23112" s="12"/>
    </row>
    <row r="23113" spans="1:3" x14ac:dyDescent="0.35">
      <c r="A23113" s="12"/>
      <c r="B23113" s="12"/>
      <c r="C23113" s="12"/>
    </row>
    <row r="23114" spans="1:3" x14ac:dyDescent="0.35">
      <c r="A23114" s="12"/>
      <c r="B23114" s="12"/>
      <c r="C23114" s="12"/>
    </row>
    <row r="23115" spans="1:3" x14ac:dyDescent="0.35">
      <c r="A23115" s="12"/>
      <c r="B23115" s="12"/>
      <c r="C23115" s="12"/>
    </row>
    <row r="23116" spans="1:3" x14ac:dyDescent="0.35">
      <c r="A23116" s="12"/>
      <c r="B23116" s="12"/>
      <c r="C23116" s="12"/>
    </row>
    <row r="23117" spans="1:3" x14ac:dyDescent="0.35">
      <c r="A23117" s="12"/>
      <c r="B23117" s="12"/>
      <c r="C23117" s="12"/>
    </row>
    <row r="23118" spans="1:3" x14ac:dyDescent="0.35">
      <c r="A23118" s="12"/>
      <c r="B23118" s="12"/>
      <c r="C23118" s="12"/>
    </row>
    <row r="23119" spans="1:3" x14ac:dyDescent="0.35">
      <c r="A23119" s="12"/>
      <c r="B23119" s="12"/>
      <c r="C23119" s="12"/>
    </row>
    <row r="23120" spans="1:3" x14ac:dyDescent="0.35">
      <c r="A23120" s="12"/>
      <c r="B23120" s="12"/>
      <c r="C23120" s="12"/>
    </row>
    <row r="23121" spans="1:3" x14ac:dyDescent="0.35">
      <c r="A23121" s="12"/>
      <c r="B23121" s="12"/>
      <c r="C23121" s="12"/>
    </row>
    <row r="23122" spans="1:3" x14ac:dyDescent="0.35">
      <c r="A23122" s="12"/>
      <c r="B23122" s="12"/>
      <c r="C23122" s="12"/>
    </row>
    <row r="23123" spans="1:3" x14ac:dyDescent="0.35">
      <c r="A23123" s="12"/>
      <c r="B23123" s="12"/>
      <c r="C23123" s="12"/>
    </row>
    <row r="23124" spans="1:3" x14ac:dyDescent="0.35">
      <c r="A23124" s="12"/>
      <c r="B23124" s="12"/>
      <c r="C23124" s="12"/>
    </row>
    <row r="23125" spans="1:3" x14ac:dyDescent="0.35">
      <c r="A23125" s="12"/>
      <c r="B23125" s="12"/>
      <c r="C23125" s="12"/>
    </row>
    <row r="23126" spans="1:3" x14ac:dyDescent="0.35">
      <c r="A23126" s="12"/>
      <c r="B23126" s="12"/>
      <c r="C23126" s="12"/>
    </row>
    <row r="23127" spans="1:3" x14ac:dyDescent="0.35">
      <c r="A23127" s="12"/>
      <c r="B23127" s="12"/>
      <c r="C23127" s="12"/>
    </row>
    <row r="23128" spans="1:3" x14ac:dyDescent="0.35">
      <c r="A23128" s="12"/>
      <c r="B23128" s="12"/>
      <c r="C23128" s="12"/>
    </row>
    <row r="23129" spans="1:3" x14ac:dyDescent="0.35">
      <c r="A23129" s="12"/>
      <c r="B23129" s="12"/>
      <c r="C23129" s="12"/>
    </row>
    <row r="23130" spans="1:3" x14ac:dyDescent="0.35">
      <c r="A23130" s="12"/>
      <c r="B23130" s="12"/>
      <c r="C23130" s="12"/>
    </row>
    <row r="23131" spans="1:3" x14ac:dyDescent="0.35">
      <c r="A23131" s="12"/>
      <c r="B23131" s="12"/>
      <c r="C23131" s="12"/>
    </row>
    <row r="23132" spans="1:3" x14ac:dyDescent="0.35">
      <c r="A23132" s="12"/>
      <c r="B23132" s="12"/>
      <c r="C23132" s="12"/>
    </row>
    <row r="23133" spans="1:3" x14ac:dyDescent="0.35">
      <c r="A23133" s="12"/>
      <c r="B23133" s="12"/>
      <c r="C23133" s="12"/>
    </row>
    <row r="23134" spans="1:3" x14ac:dyDescent="0.35">
      <c r="A23134" s="12"/>
      <c r="B23134" s="12"/>
      <c r="C23134" s="12"/>
    </row>
    <row r="23135" spans="1:3" x14ac:dyDescent="0.35">
      <c r="A23135" s="12"/>
      <c r="B23135" s="12"/>
      <c r="C23135" s="12"/>
    </row>
    <row r="23136" spans="1:3" x14ac:dyDescent="0.35">
      <c r="A23136" s="12"/>
      <c r="B23136" s="12"/>
      <c r="C23136" s="12"/>
    </row>
    <row r="23137" spans="1:3" x14ac:dyDescent="0.35">
      <c r="A23137" s="12"/>
      <c r="B23137" s="12"/>
      <c r="C23137" s="12"/>
    </row>
    <row r="23138" spans="1:3" x14ac:dyDescent="0.35">
      <c r="A23138" s="12"/>
      <c r="B23138" s="12"/>
      <c r="C23138" s="12"/>
    </row>
    <row r="23139" spans="1:3" x14ac:dyDescent="0.35">
      <c r="A23139" s="12"/>
      <c r="B23139" s="12"/>
      <c r="C23139" s="12"/>
    </row>
    <row r="23140" spans="1:3" x14ac:dyDescent="0.35">
      <c r="A23140" s="12"/>
      <c r="B23140" s="12"/>
      <c r="C23140" s="12"/>
    </row>
    <row r="23141" spans="1:3" x14ac:dyDescent="0.35">
      <c r="A23141" s="12"/>
      <c r="B23141" s="12"/>
      <c r="C23141" s="12"/>
    </row>
    <row r="23142" spans="1:3" x14ac:dyDescent="0.35">
      <c r="A23142" s="12"/>
      <c r="B23142" s="12"/>
      <c r="C23142" s="12"/>
    </row>
    <row r="23143" spans="1:3" x14ac:dyDescent="0.35">
      <c r="A23143" s="12"/>
      <c r="B23143" s="12"/>
      <c r="C23143" s="12"/>
    </row>
    <row r="23144" spans="1:3" x14ac:dyDescent="0.35">
      <c r="A23144" s="12"/>
      <c r="B23144" s="12"/>
      <c r="C23144" s="12"/>
    </row>
    <row r="23145" spans="1:3" x14ac:dyDescent="0.35">
      <c r="A23145" s="12"/>
      <c r="B23145" s="12"/>
      <c r="C23145" s="12"/>
    </row>
    <row r="23146" spans="1:3" x14ac:dyDescent="0.35">
      <c r="A23146" s="12"/>
      <c r="B23146" s="12"/>
      <c r="C23146" s="12"/>
    </row>
    <row r="23147" spans="1:3" x14ac:dyDescent="0.35">
      <c r="A23147" s="12"/>
      <c r="B23147" s="12"/>
      <c r="C23147" s="12"/>
    </row>
    <row r="23148" spans="1:3" x14ac:dyDescent="0.35">
      <c r="A23148" s="12"/>
      <c r="B23148" s="12"/>
      <c r="C23148" s="12"/>
    </row>
    <row r="23149" spans="1:3" x14ac:dyDescent="0.35">
      <c r="A23149" s="12"/>
      <c r="B23149" s="12"/>
      <c r="C23149" s="12"/>
    </row>
    <row r="23150" spans="1:3" x14ac:dyDescent="0.35">
      <c r="A23150" s="12"/>
      <c r="B23150" s="12"/>
      <c r="C23150" s="12"/>
    </row>
    <row r="23151" spans="1:3" x14ac:dyDescent="0.35">
      <c r="A23151" s="12"/>
      <c r="B23151" s="12"/>
      <c r="C23151" s="12"/>
    </row>
    <row r="23152" spans="1:3" x14ac:dyDescent="0.35">
      <c r="A23152" s="12"/>
      <c r="B23152" s="12"/>
      <c r="C23152" s="12"/>
    </row>
    <row r="23153" spans="1:3" x14ac:dyDescent="0.35">
      <c r="A23153" s="12"/>
      <c r="B23153" s="12"/>
      <c r="C23153" s="12"/>
    </row>
    <row r="23154" spans="1:3" x14ac:dyDescent="0.35">
      <c r="A23154" s="12"/>
      <c r="B23154" s="12"/>
      <c r="C23154" s="12"/>
    </row>
    <row r="23155" spans="1:3" x14ac:dyDescent="0.35">
      <c r="A23155" s="12"/>
      <c r="B23155" s="12"/>
      <c r="C23155" s="12"/>
    </row>
    <row r="23156" spans="1:3" x14ac:dyDescent="0.35">
      <c r="A23156" s="12"/>
      <c r="B23156" s="12"/>
      <c r="C23156" s="12"/>
    </row>
    <row r="23157" spans="1:3" x14ac:dyDescent="0.35">
      <c r="A23157" s="12"/>
      <c r="B23157" s="12"/>
      <c r="C23157" s="12"/>
    </row>
    <row r="23158" spans="1:3" x14ac:dyDescent="0.35">
      <c r="A23158" s="12"/>
      <c r="B23158" s="12"/>
      <c r="C23158" s="12"/>
    </row>
    <row r="23159" spans="1:3" x14ac:dyDescent="0.35">
      <c r="A23159" s="12"/>
      <c r="B23159" s="12"/>
      <c r="C23159" s="12"/>
    </row>
    <row r="23160" spans="1:3" x14ac:dyDescent="0.35">
      <c r="A23160" s="12"/>
      <c r="B23160" s="12"/>
      <c r="C23160" s="12"/>
    </row>
    <row r="23161" spans="1:3" x14ac:dyDescent="0.35">
      <c r="A23161" s="12"/>
      <c r="B23161" s="12"/>
      <c r="C23161" s="12"/>
    </row>
    <row r="23162" spans="1:3" x14ac:dyDescent="0.35">
      <c r="A23162" s="12"/>
      <c r="B23162" s="12"/>
      <c r="C23162" s="12"/>
    </row>
    <row r="23163" spans="1:3" x14ac:dyDescent="0.35">
      <c r="A23163" s="12"/>
      <c r="B23163" s="12"/>
      <c r="C23163" s="12"/>
    </row>
    <row r="23164" spans="1:3" x14ac:dyDescent="0.35">
      <c r="A23164" s="12"/>
      <c r="B23164" s="12"/>
      <c r="C23164" s="12"/>
    </row>
    <row r="23165" spans="1:3" x14ac:dyDescent="0.35">
      <c r="A23165" s="12"/>
      <c r="B23165" s="12"/>
      <c r="C23165" s="12"/>
    </row>
    <row r="23166" spans="1:3" x14ac:dyDescent="0.35">
      <c r="A23166" s="12"/>
      <c r="B23166" s="12"/>
      <c r="C23166" s="12"/>
    </row>
    <row r="23167" spans="1:3" x14ac:dyDescent="0.35">
      <c r="A23167" s="12"/>
      <c r="B23167" s="12"/>
      <c r="C23167" s="12"/>
    </row>
    <row r="23168" spans="1:3" x14ac:dyDescent="0.35">
      <c r="A23168" s="12"/>
      <c r="B23168" s="12"/>
      <c r="C23168" s="12"/>
    </row>
    <row r="23169" spans="1:3" x14ac:dyDescent="0.35">
      <c r="A23169" s="12"/>
      <c r="B23169" s="12"/>
      <c r="C23169" s="12"/>
    </row>
    <row r="23170" spans="1:3" x14ac:dyDescent="0.35">
      <c r="A23170" s="12"/>
      <c r="B23170" s="12"/>
      <c r="C23170" s="12"/>
    </row>
    <row r="23171" spans="1:3" x14ac:dyDescent="0.35">
      <c r="A23171" s="12"/>
      <c r="B23171" s="12"/>
      <c r="C23171" s="12"/>
    </row>
    <row r="23172" spans="1:3" x14ac:dyDescent="0.35">
      <c r="A23172" s="12"/>
      <c r="B23172" s="12"/>
      <c r="C23172" s="12"/>
    </row>
    <row r="23173" spans="1:3" x14ac:dyDescent="0.35">
      <c r="A23173" s="12"/>
      <c r="B23173" s="12"/>
      <c r="C23173" s="12"/>
    </row>
    <row r="23174" spans="1:3" x14ac:dyDescent="0.35">
      <c r="A23174" s="12"/>
      <c r="B23174" s="12"/>
      <c r="C23174" s="12"/>
    </row>
    <row r="23175" spans="1:3" x14ac:dyDescent="0.35">
      <c r="A23175" s="12"/>
      <c r="B23175" s="12"/>
      <c r="C23175" s="12"/>
    </row>
    <row r="23176" spans="1:3" x14ac:dyDescent="0.35">
      <c r="A23176" s="12"/>
      <c r="B23176" s="12"/>
      <c r="C23176" s="12"/>
    </row>
    <row r="23177" spans="1:3" x14ac:dyDescent="0.35">
      <c r="A23177" s="12"/>
      <c r="B23177" s="12"/>
      <c r="C23177" s="12"/>
    </row>
    <row r="23178" spans="1:3" x14ac:dyDescent="0.35">
      <c r="A23178" s="12"/>
      <c r="B23178" s="12"/>
      <c r="C23178" s="12"/>
    </row>
    <row r="23179" spans="1:3" x14ac:dyDescent="0.35">
      <c r="A23179" s="12"/>
      <c r="B23179" s="12"/>
      <c r="C23179" s="12"/>
    </row>
    <row r="23180" spans="1:3" x14ac:dyDescent="0.35">
      <c r="A23180" s="12"/>
      <c r="B23180" s="12"/>
      <c r="C23180" s="12"/>
    </row>
    <row r="23181" spans="1:3" x14ac:dyDescent="0.35">
      <c r="A23181" s="12"/>
      <c r="B23181" s="12"/>
      <c r="C23181" s="12"/>
    </row>
    <row r="23182" spans="1:3" x14ac:dyDescent="0.35">
      <c r="A23182" s="12"/>
      <c r="B23182" s="12"/>
      <c r="C23182" s="12"/>
    </row>
    <row r="23183" spans="1:3" x14ac:dyDescent="0.35">
      <c r="A23183" s="12"/>
      <c r="B23183" s="12"/>
      <c r="C23183" s="12"/>
    </row>
    <row r="23184" spans="1:3" x14ac:dyDescent="0.35">
      <c r="A23184" s="12"/>
      <c r="B23184" s="12"/>
      <c r="C23184" s="12"/>
    </row>
    <row r="23185" spans="1:3" x14ac:dyDescent="0.35">
      <c r="A23185" s="12"/>
      <c r="B23185" s="12"/>
      <c r="C23185" s="12"/>
    </row>
    <row r="23186" spans="1:3" x14ac:dyDescent="0.35">
      <c r="A23186" s="12"/>
      <c r="B23186" s="12"/>
      <c r="C23186" s="12"/>
    </row>
    <row r="23187" spans="1:3" x14ac:dyDescent="0.35">
      <c r="A23187" s="12"/>
      <c r="B23187" s="12"/>
      <c r="C23187" s="12"/>
    </row>
    <row r="23188" spans="1:3" x14ac:dyDescent="0.35">
      <c r="A23188" s="12"/>
      <c r="B23188" s="12"/>
      <c r="C23188" s="12"/>
    </row>
    <row r="23189" spans="1:3" x14ac:dyDescent="0.35">
      <c r="A23189" s="12"/>
      <c r="B23189" s="12"/>
      <c r="C23189" s="12"/>
    </row>
    <row r="23190" spans="1:3" x14ac:dyDescent="0.35">
      <c r="A23190" s="12"/>
      <c r="B23190" s="12"/>
      <c r="C23190" s="12"/>
    </row>
    <row r="23191" spans="1:3" x14ac:dyDescent="0.35">
      <c r="A23191" s="12"/>
      <c r="B23191" s="12"/>
      <c r="C23191" s="12"/>
    </row>
    <row r="23192" spans="1:3" x14ac:dyDescent="0.35">
      <c r="A23192" s="12"/>
      <c r="B23192" s="12"/>
      <c r="C23192" s="12"/>
    </row>
    <row r="23193" spans="1:3" x14ac:dyDescent="0.35">
      <c r="A23193" s="12"/>
      <c r="B23193" s="12"/>
      <c r="C23193" s="12"/>
    </row>
    <row r="23194" spans="1:3" x14ac:dyDescent="0.35">
      <c r="A23194" s="12"/>
      <c r="B23194" s="12"/>
      <c r="C23194" s="12"/>
    </row>
    <row r="23195" spans="1:3" x14ac:dyDescent="0.35">
      <c r="A23195" s="12"/>
      <c r="B23195" s="12"/>
      <c r="C23195" s="12"/>
    </row>
    <row r="23196" spans="1:3" x14ac:dyDescent="0.35">
      <c r="A23196" s="12"/>
      <c r="B23196" s="12"/>
      <c r="C23196" s="12"/>
    </row>
    <row r="23197" spans="1:3" x14ac:dyDescent="0.35">
      <c r="A23197" s="12"/>
      <c r="B23197" s="12"/>
      <c r="C23197" s="12"/>
    </row>
    <row r="23198" spans="1:3" x14ac:dyDescent="0.35">
      <c r="A23198" s="12"/>
      <c r="B23198" s="12"/>
      <c r="C23198" s="12"/>
    </row>
    <row r="23199" spans="1:3" x14ac:dyDescent="0.35">
      <c r="A23199" s="12"/>
      <c r="B23199" s="12"/>
      <c r="C23199" s="12"/>
    </row>
    <row r="23200" spans="1:3" x14ac:dyDescent="0.35">
      <c r="A23200" s="12"/>
      <c r="B23200" s="12"/>
      <c r="C23200" s="12"/>
    </row>
    <row r="23201" spans="1:3" x14ac:dyDescent="0.35">
      <c r="A23201" s="12"/>
      <c r="B23201" s="12"/>
      <c r="C23201" s="12"/>
    </row>
    <row r="23202" spans="1:3" x14ac:dyDescent="0.35">
      <c r="A23202" s="12"/>
      <c r="B23202" s="12"/>
      <c r="C23202" s="12"/>
    </row>
    <row r="23203" spans="1:3" x14ac:dyDescent="0.35">
      <c r="A23203" s="12"/>
      <c r="B23203" s="12"/>
      <c r="C23203" s="12"/>
    </row>
    <row r="23204" spans="1:3" x14ac:dyDescent="0.35">
      <c r="A23204" s="12"/>
      <c r="B23204" s="12"/>
      <c r="C23204" s="12"/>
    </row>
    <row r="23205" spans="1:3" x14ac:dyDescent="0.35">
      <c r="A23205" s="12"/>
      <c r="B23205" s="12"/>
      <c r="C23205" s="12"/>
    </row>
    <row r="23206" spans="1:3" x14ac:dyDescent="0.35">
      <c r="A23206" s="12"/>
      <c r="B23206" s="12"/>
      <c r="C23206" s="12"/>
    </row>
    <row r="23207" spans="1:3" x14ac:dyDescent="0.35">
      <c r="A23207" s="12"/>
      <c r="B23207" s="12"/>
      <c r="C23207" s="12"/>
    </row>
    <row r="23208" spans="1:3" x14ac:dyDescent="0.35">
      <c r="A23208" s="12"/>
      <c r="B23208" s="12"/>
      <c r="C23208" s="12"/>
    </row>
    <row r="23209" spans="1:3" x14ac:dyDescent="0.35">
      <c r="A23209" s="12"/>
      <c r="B23209" s="12"/>
      <c r="C23209" s="12"/>
    </row>
    <row r="23210" spans="1:3" x14ac:dyDescent="0.35">
      <c r="A23210" s="12"/>
      <c r="B23210" s="12"/>
      <c r="C23210" s="12"/>
    </row>
    <row r="23211" spans="1:3" x14ac:dyDescent="0.35">
      <c r="A23211" s="12"/>
      <c r="B23211" s="12"/>
      <c r="C23211" s="12"/>
    </row>
    <row r="23212" spans="1:3" x14ac:dyDescent="0.35">
      <c r="A23212" s="12"/>
      <c r="B23212" s="12"/>
      <c r="C23212" s="12"/>
    </row>
    <row r="23213" spans="1:3" x14ac:dyDescent="0.35">
      <c r="A23213" s="12"/>
      <c r="B23213" s="12"/>
      <c r="C23213" s="12"/>
    </row>
    <row r="23214" spans="1:3" x14ac:dyDescent="0.35">
      <c r="A23214" s="12"/>
      <c r="B23214" s="12"/>
      <c r="C23214" s="12"/>
    </row>
    <row r="23215" spans="1:3" x14ac:dyDescent="0.35">
      <c r="A23215" s="12"/>
      <c r="B23215" s="12"/>
      <c r="C23215" s="12"/>
    </row>
    <row r="23216" spans="1:3" x14ac:dyDescent="0.35">
      <c r="A23216" s="12"/>
      <c r="B23216" s="12"/>
      <c r="C23216" s="12"/>
    </row>
    <row r="23217" spans="1:3" x14ac:dyDescent="0.35">
      <c r="A23217" s="12"/>
      <c r="B23217" s="12"/>
      <c r="C23217" s="12"/>
    </row>
    <row r="23218" spans="1:3" x14ac:dyDescent="0.35">
      <c r="A23218" s="12"/>
      <c r="B23218" s="12"/>
      <c r="C23218" s="12"/>
    </row>
    <row r="23219" spans="1:3" x14ac:dyDescent="0.35">
      <c r="A23219" s="12"/>
      <c r="B23219" s="12"/>
      <c r="C23219" s="12"/>
    </row>
    <row r="23220" spans="1:3" x14ac:dyDescent="0.35">
      <c r="A23220" s="12"/>
      <c r="B23220" s="12"/>
      <c r="C23220" s="12"/>
    </row>
    <row r="23221" spans="1:3" x14ac:dyDescent="0.35">
      <c r="A23221" s="12"/>
      <c r="B23221" s="12"/>
      <c r="C23221" s="12"/>
    </row>
    <row r="23222" spans="1:3" x14ac:dyDescent="0.35">
      <c r="A23222" s="12"/>
      <c r="B23222" s="12"/>
      <c r="C23222" s="12"/>
    </row>
    <row r="23223" spans="1:3" x14ac:dyDescent="0.35">
      <c r="A23223" s="12"/>
      <c r="B23223" s="12"/>
      <c r="C23223" s="12"/>
    </row>
    <row r="23224" spans="1:3" x14ac:dyDescent="0.35">
      <c r="A23224" s="12"/>
      <c r="B23224" s="12"/>
      <c r="C23224" s="12"/>
    </row>
    <row r="23225" spans="1:3" x14ac:dyDescent="0.35">
      <c r="A23225" s="12"/>
      <c r="B23225" s="12"/>
      <c r="C23225" s="12"/>
    </row>
    <row r="23226" spans="1:3" x14ac:dyDescent="0.35">
      <c r="A23226" s="12"/>
      <c r="B23226" s="12"/>
      <c r="C23226" s="12"/>
    </row>
    <row r="23227" spans="1:3" x14ac:dyDescent="0.35">
      <c r="A23227" s="12"/>
      <c r="B23227" s="12"/>
      <c r="C23227" s="12"/>
    </row>
    <row r="23228" spans="1:3" x14ac:dyDescent="0.35">
      <c r="A23228" s="12"/>
      <c r="B23228" s="12"/>
      <c r="C23228" s="12"/>
    </row>
    <row r="23229" spans="1:3" x14ac:dyDescent="0.35">
      <c r="A23229" s="12"/>
      <c r="B23229" s="12"/>
      <c r="C23229" s="12"/>
    </row>
    <row r="23230" spans="1:3" x14ac:dyDescent="0.35">
      <c r="A23230" s="12"/>
      <c r="B23230" s="12"/>
      <c r="C23230" s="12"/>
    </row>
    <row r="23231" spans="1:3" x14ac:dyDescent="0.35">
      <c r="A23231" s="12"/>
      <c r="B23231" s="12"/>
      <c r="C23231" s="12"/>
    </row>
    <row r="23232" spans="1:3" x14ac:dyDescent="0.35">
      <c r="A23232" s="12"/>
      <c r="B23232" s="12"/>
      <c r="C23232" s="12"/>
    </row>
    <row r="23233" spans="1:3" x14ac:dyDescent="0.35">
      <c r="A23233" s="12"/>
      <c r="B23233" s="12"/>
      <c r="C23233" s="12"/>
    </row>
    <row r="23234" spans="1:3" x14ac:dyDescent="0.35">
      <c r="A23234" s="12"/>
      <c r="B23234" s="12"/>
      <c r="C23234" s="12"/>
    </row>
    <row r="23235" spans="1:3" x14ac:dyDescent="0.35">
      <c r="A23235" s="12"/>
      <c r="B23235" s="12"/>
      <c r="C23235" s="12"/>
    </row>
    <row r="23236" spans="1:3" x14ac:dyDescent="0.35">
      <c r="A23236" s="12"/>
      <c r="B23236" s="12"/>
      <c r="C23236" s="12"/>
    </row>
    <row r="23237" spans="1:3" x14ac:dyDescent="0.35">
      <c r="A23237" s="12"/>
      <c r="B23237" s="12"/>
      <c r="C23237" s="12"/>
    </row>
    <row r="23238" spans="1:3" x14ac:dyDescent="0.35">
      <c r="A23238" s="12"/>
      <c r="B23238" s="12"/>
      <c r="C23238" s="12"/>
    </row>
    <row r="23239" spans="1:3" x14ac:dyDescent="0.35">
      <c r="A23239" s="12"/>
      <c r="B23239" s="12"/>
      <c r="C23239" s="12"/>
    </row>
    <row r="23240" spans="1:3" x14ac:dyDescent="0.35">
      <c r="A23240" s="12"/>
      <c r="B23240" s="12"/>
      <c r="C23240" s="12"/>
    </row>
    <row r="23241" spans="1:3" x14ac:dyDescent="0.35">
      <c r="A23241" s="12"/>
      <c r="B23241" s="12"/>
      <c r="C23241" s="12"/>
    </row>
    <row r="23242" spans="1:3" x14ac:dyDescent="0.35">
      <c r="A23242" s="12"/>
      <c r="B23242" s="12"/>
      <c r="C23242" s="12"/>
    </row>
    <row r="23243" spans="1:3" x14ac:dyDescent="0.35">
      <c r="A23243" s="12"/>
      <c r="B23243" s="12"/>
      <c r="C23243" s="12"/>
    </row>
    <row r="23244" spans="1:3" x14ac:dyDescent="0.35">
      <c r="A23244" s="12"/>
      <c r="B23244" s="12"/>
      <c r="C23244" s="12"/>
    </row>
    <row r="23245" spans="1:3" x14ac:dyDescent="0.35">
      <c r="A23245" s="12"/>
      <c r="B23245" s="12"/>
      <c r="C23245" s="12"/>
    </row>
    <row r="23246" spans="1:3" x14ac:dyDescent="0.35">
      <c r="A23246" s="12"/>
      <c r="B23246" s="12"/>
      <c r="C23246" s="12"/>
    </row>
    <row r="23247" spans="1:3" x14ac:dyDescent="0.35">
      <c r="A23247" s="12"/>
      <c r="B23247" s="12"/>
      <c r="C23247" s="12"/>
    </row>
    <row r="23248" spans="1:3" x14ac:dyDescent="0.35">
      <c r="A23248" s="12"/>
      <c r="B23248" s="12"/>
      <c r="C23248" s="12"/>
    </row>
    <row r="23249" spans="1:3" x14ac:dyDescent="0.35">
      <c r="A23249" s="12"/>
      <c r="B23249" s="12"/>
      <c r="C23249" s="12"/>
    </row>
    <row r="23250" spans="1:3" x14ac:dyDescent="0.35">
      <c r="A23250" s="12"/>
      <c r="B23250" s="12"/>
      <c r="C23250" s="12"/>
    </row>
    <row r="23251" spans="1:3" x14ac:dyDescent="0.35">
      <c r="A23251" s="12"/>
      <c r="B23251" s="12"/>
      <c r="C23251" s="12"/>
    </row>
    <row r="23252" spans="1:3" x14ac:dyDescent="0.35">
      <c r="A23252" s="12"/>
      <c r="B23252" s="12"/>
      <c r="C23252" s="12"/>
    </row>
    <row r="23253" spans="1:3" x14ac:dyDescent="0.35">
      <c r="A23253" s="12"/>
      <c r="B23253" s="12"/>
      <c r="C23253" s="12"/>
    </row>
    <row r="23254" spans="1:3" x14ac:dyDescent="0.35">
      <c r="A23254" s="12"/>
      <c r="B23254" s="12"/>
      <c r="C23254" s="12"/>
    </row>
    <row r="23255" spans="1:3" x14ac:dyDescent="0.35">
      <c r="A23255" s="12"/>
      <c r="B23255" s="12"/>
      <c r="C23255" s="12"/>
    </row>
    <row r="23256" spans="1:3" x14ac:dyDescent="0.35">
      <c r="A23256" s="12"/>
      <c r="B23256" s="12"/>
      <c r="C23256" s="12"/>
    </row>
    <row r="23257" spans="1:3" x14ac:dyDescent="0.35">
      <c r="A23257" s="12"/>
      <c r="B23257" s="12"/>
      <c r="C23257" s="12"/>
    </row>
    <row r="23258" spans="1:3" x14ac:dyDescent="0.35">
      <c r="A23258" s="12"/>
      <c r="B23258" s="12"/>
      <c r="C23258" s="12"/>
    </row>
    <row r="23259" spans="1:3" x14ac:dyDescent="0.35">
      <c r="A23259" s="12"/>
      <c r="B23259" s="12"/>
      <c r="C23259" s="12"/>
    </row>
    <row r="23260" spans="1:3" x14ac:dyDescent="0.35">
      <c r="A23260" s="12"/>
      <c r="B23260" s="12"/>
      <c r="C23260" s="12"/>
    </row>
    <row r="23261" spans="1:3" x14ac:dyDescent="0.35">
      <c r="A23261" s="12"/>
      <c r="B23261" s="12"/>
      <c r="C23261" s="12"/>
    </row>
    <row r="23262" spans="1:3" x14ac:dyDescent="0.35">
      <c r="A23262" s="12"/>
      <c r="B23262" s="12"/>
      <c r="C23262" s="12"/>
    </row>
    <row r="23263" spans="1:3" x14ac:dyDescent="0.35">
      <c r="A23263" s="12"/>
      <c r="B23263" s="12"/>
      <c r="C23263" s="12"/>
    </row>
    <row r="23264" spans="1:3" x14ac:dyDescent="0.35">
      <c r="A23264" s="12"/>
      <c r="B23264" s="12"/>
      <c r="C23264" s="12"/>
    </row>
    <row r="23265" spans="1:3" x14ac:dyDescent="0.35">
      <c r="A23265" s="12"/>
      <c r="B23265" s="12"/>
      <c r="C23265" s="12"/>
    </row>
    <row r="23266" spans="1:3" x14ac:dyDescent="0.35">
      <c r="A23266" s="12"/>
      <c r="B23266" s="12"/>
      <c r="C23266" s="12"/>
    </row>
    <row r="23267" spans="1:3" x14ac:dyDescent="0.35">
      <c r="A23267" s="12"/>
      <c r="B23267" s="12"/>
      <c r="C23267" s="12"/>
    </row>
    <row r="23268" spans="1:3" x14ac:dyDescent="0.35">
      <c r="A23268" s="12"/>
      <c r="B23268" s="12"/>
      <c r="C23268" s="12"/>
    </row>
    <row r="23269" spans="1:3" x14ac:dyDescent="0.35">
      <c r="A23269" s="12"/>
      <c r="B23269" s="12"/>
      <c r="C23269" s="12"/>
    </row>
    <row r="23270" spans="1:3" x14ac:dyDescent="0.35">
      <c r="A23270" s="12"/>
      <c r="B23270" s="12"/>
      <c r="C23270" s="12"/>
    </row>
    <row r="23271" spans="1:3" x14ac:dyDescent="0.35">
      <c r="A23271" s="12"/>
      <c r="B23271" s="12"/>
      <c r="C23271" s="12"/>
    </row>
    <row r="23272" spans="1:3" x14ac:dyDescent="0.35">
      <c r="A23272" s="12"/>
      <c r="B23272" s="12"/>
      <c r="C23272" s="12"/>
    </row>
    <row r="23273" spans="1:3" x14ac:dyDescent="0.35">
      <c r="A23273" s="12"/>
      <c r="B23273" s="12"/>
      <c r="C23273" s="12"/>
    </row>
    <row r="23274" spans="1:3" x14ac:dyDescent="0.35">
      <c r="A23274" s="12"/>
      <c r="B23274" s="12"/>
      <c r="C23274" s="12"/>
    </row>
    <row r="23275" spans="1:3" x14ac:dyDescent="0.35">
      <c r="A23275" s="12"/>
      <c r="B23275" s="12"/>
      <c r="C23275" s="12"/>
    </row>
    <row r="23276" spans="1:3" x14ac:dyDescent="0.35">
      <c r="A23276" s="12"/>
      <c r="B23276" s="12"/>
      <c r="C23276" s="12"/>
    </row>
    <row r="23277" spans="1:3" x14ac:dyDescent="0.35">
      <c r="A23277" s="12"/>
      <c r="B23277" s="12"/>
      <c r="C23277" s="12"/>
    </row>
    <row r="23278" spans="1:3" x14ac:dyDescent="0.35">
      <c r="A23278" s="12"/>
      <c r="B23278" s="12"/>
      <c r="C23278" s="12"/>
    </row>
    <row r="23279" spans="1:3" x14ac:dyDescent="0.35">
      <c r="A23279" s="12"/>
      <c r="B23279" s="12"/>
      <c r="C23279" s="12"/>
    </row>
    <row r="23280" spans="1:3" x14ac:dyDescent="0.35">
      <c r="A23280" s="12"/>
      <c r="B23280" s="12"/>
      <c r="C23280" s="12"/>
    </row>
    <row r="23281" spans="1:3" x14ac:dyDescent="0.35">
      <c r="A23281" s="12"/>
      <c r="B23281" s="12"/>
      <c r="C23281" s="12"/>
    </row>
    <row r="23282" spans="1:3" x14ac:dyDescent="0.35">
      <c r="A23282" s="12"/>
      <c r="B23282" s="12"/>
      <c r="C23282" s="12"/>
    </row>
    <row r="23283" spans="1:3" x14ac:dyDescent="0.35">
      <c r="A23283" s="12"/>
      <c r="B23283" s="12"/>
      <c r="C23283" s="12"/>
    </row>
    <row r="23284" spans="1:3" x14ac:dyDescent="0.35">
      <c r="A23284" s="12"/>
      <c r="B23284" s="12"/>
      <c r="C23284" s="12"/>
    </row>
    <row r="23285" spans="1:3" x14ac:dyDescent="0.35">
      <c r="A23285" s="12"/>
      <c r="B23285" s="12"/>
      <c r="C23285" s="12"/>
    </row>
    <row r="23286" spans="1:3" x14ac:dyDescent="0.35">
      <c r="A23286" s="12"/>
      <c r="B23286" s="12"/>
      <c r="C23286" s="12"/>
    </row>
    <row r="23287" spans="1:3" x14ac:dyDescent="0.35">
      <c r="A23287" s="12"/>
      <c r="B23287" s="12"/>
      <c r="C23287" s="12"/>
    </row>
    <row r="23288" spans="1:3" x14ac:dyDescent="0.35">
      <c r="A23288" s="12"/>
      <c r="B23288" s="12"/>
      <c r="C23288" s="12"/>
    </row>
    <row r="23289" spans="1:3" x14ac:dyDescent="0.35">
      <c r="A23289" s="12"/>
      <c r="B23289" s="12"/>
      <c r="C23289" s="12"/>
    </row>
    <row r="23290" spans="1:3" x14ac:dyDescent="0.35">
      <c r="A23290" s="12"/>
      <c r="B23290" s="12"/>
      <c r="C23290" s="12"/>
    </row>
    <row r="23291" spans="1:3" x14ac:dyDescent="0.35">
      <c r="A23291" s="12"/>
      <c r="B23291" s="12"/>
      <c r="C23291" s="12"/>
    </row>
    <row r="23292" spans="1:3" x14ac:dyDescent="0.35">
      <c r="A23292" s="12"/>
      <c r="B23292" s="12"/>
      <c r="C23292" s="12"/>
    </row>
    <row r="23293" spans="1:3" x14ac:dyDescent="0.35">
      <c r="A23293" s="12"/>
      <c r="B23293" s="12"/>
      <c r="C23293" s="12"/>
    </row>
    <row r="23294" spans="1:3" x14ac:dyDescent="0.35">
      <c r="A23294" s="12"/>
      <c r="B23294" s="12"/>
      <c r="C23294" s="12"/>
    </row>
    <row r="23295" spans="1:3" x14ac:dyDescent="0.35">
      <c r="A23295" s="12"/>
      <c r="B23295" s="12"/>
      <c r="C23295" s="12"/>
    </row>
    <row r="23296" spans="1:3" x14ac:dyDescent="0.35">
      <c r="A23296" s="12"/>
      <c r="B23296" s="12"/>
      <c r="C23296" s="12"/>
    </row>
    <row r="23297" spans="1:3" x14ac:dyDescent="0.35">
      <c r="A23297" s="12"/>
      <c r="B23297" s="12"/>
      <c r="C23297" s="12"/>
    </row>
    <row r="23298" spans="1:3" x14ac:dyDescent="0.35">
      <c r="A23298" s="12"/>
      <c r="B23298" s="12"/>
      <c r="C23298" s="12"/>
    </row>
    <row r="23299" spans="1:3" x14ac:dyDescent="0.35">
      <c r="A23299" s="12"/>
      <c r="B23299" s="12"/>
      <c r="C23299" s="12"/>
    </row>
    <row r="23300" spans="1:3" x14ac:dyDescent="0.35">
      <c r="A23300" s="12"/>
      <c r="B23300" s="12"/>
      <c r="C23300" s="12"/>
    </row>
    <row r="23301" spans="1:3" x14ac:dyDescent="0.35">
      <c r="A23301" s="12"/>
      <c r="B23301" s="12"/>
      <c r="C23301" s="12"/>
    </row>
    <row r="23302" spans="1:3" x14ac:dyDescent="0.35">
      <c r="A23302" s="12"/>
      <c r="B23302" s="12"/>
      <c r="C23302" s="12"/>
    </row>
    <row r="23303" spans="1:3" x14ac:dyDescent="0.35">
      <c r="A23303" s="12"/>
      <c r="B23303" s="12"/>
      <c r="C23303" s="12"/>
    </row>
    <row r="23304" spans="1:3" x14ac:dyDescent="0.35">
      <c r="A23304" s="12"/>
      <c r="B23304" s="12"/>
      <c r="C23304" s="12"/>
    </row>
    <row r="23305" spans="1:3" x14ac:dyDescent="0.35">
      <c r="A23305" s="12"/>
      <c r="B23305" s="12"/>
      <c r="C23305" s="12"/>
    </row>
    <row r="23306" spans="1:3" x14ac:dyDescent="0.35">
      <c r="A23306" s="12"/>
      <c r="B23306" s="12"/>
      <c r="C23306" s="12"/>
    </row>
    <row r="23307" spans="1:3" x14ac:dyDescent="0.35">
      <c r="A23307" s="12"/>
      <c r="B23307" s="12"/>
      <c r="C23307" s="12"/>
    </row>
    <row r="23308" spans="1:3" x14ac:dyDescent="0.35">
      <c r="A23308" s="12"/>
      <c r="B23308" s="12"/>
      <c r="C23308" s="12"/>
    </row>
    <row r="23309" spans="1:3" x14ac:dyDescent="0.35">
      <c r="A23309" s="12"/>
      <c r="B23309" s="12"/>
      <c r="C23309" s="12"/>
    </row>
    <row r="23310" spans="1:3" x14ac:dyDescent="0.35">
      <c r="A23310" s="12"/>
      <c r="B23310" s="12"/>
      <c r="C23310" s="12"/>
    </row>
    <row r="23311" spans="1:3" x14ac:dyDescent="0.35">
      <c r="A23311" s="12"/>
      <c r="B23311" s="12"/>
      <c r="C23311" s="12"/>
    </row>
    <row r="23312" spans="1:3" x14ac:dyDescent="0.35">
      <c r="A23312" s="12"/>
      <c r="B23312" s="12"/>
      <c r="C23312" s="12"/>
    </row>
    <row r="23313" spans="1:3" x14ac:dyDescent="0.35">
      <c r="A23313" s="12"/>
      <c r="B23313" s="12"/>
      <c r="C23313" s="12"/>
    </row>
    <row r="23314" spans="1:3" x14ac:dyDescent="0.35">
      <c r="A23314" s="12"/>
      <c r="B23314" s="12"/>
      <c r="C23314" s="12"/>
    </row>
    <row r="23315" spans="1:3" x14ac:dyDescent="0.35">
      <c r="A23315" s="12"/>
      <c r="B23315" s="12"/>
      <c r="C23315" s="12"/>
    </row>
    <row r="23316" spans="1:3" x14ac:dyDescent="0.35">
      <c r="A23316" s="12"/>
      <c r="B23316" s="12"/>
      <c r="C23316" s="12"/>
    </row>
    <row r="23317" spans="1:3" x14ac:dyDescent="0.35">
      <c r="A23317" s="12"/>
      <c r="B23317" s="12"/>
      <c r="C23317" s="12"/>
    </row>
    <row r="23318" spans="1:3" x14ac:dyDescent="0.35">
      <c r="A23318" s="12"/>
      <c r="B23318" s="12"/>
      <c r="C23318" s="12"/>
    </row>
    <row r="23319" spans="1:3" x14ac:dyDescent="0.35">
      <c r="A23319" s="12"/>
      <c r="B23319" s="12"/>
      <c r="C23319" s="12"/>
    </row>
    <row r="23320" spans="1:3" x14ac:dyDescent="0.35">
      <c r="A23320" s="12"/>
      <c r="B23320" s="12"/>
      <c r="C23320" s="12"/>
    </row>
    <row r="23321" spans="1:3" x14ac:dyDescent="0.35">
      <c r="A23321" s="12"/>
      <c r="B23321" s="12"/>
      <c r="C23321" s="12"/>
    </row>
    <row r="23322" spans="1:3" x14ac:dyDescent="0.35">
      <c r="A23322" s="12"/>
      <c r="B23322" s="12"/>
      <c r="C23322" s="12"/>
    </row>
    <row r="23323" spans="1:3" x14ac:dyDescent="0.35">
      <c r="A23323" s="12"/>
      <c r="B23323" s="12"/>
      <c r="C23323" s="12"/>
    </row>
    <row r="23324" spans="1:3" x14ac:dyDescent="0.35">
      <c r="A23324" s="12"/>
      <c r="B23324" s="12"/>
      <c r="C23324" s="12"/>
    </row>
    <row r="23325" spans="1:3" x14ac:dyDescent="0.35">
      <c r="A23325" s="12"/>
      <c r="B23325" s="12"/>
      <c r="C23325" s="12"/>
    </row>
    <row r="23326" spans="1:3" x14ac:dyDescent="0.35">
      <c r="A23326" s="12"/>
      <c r="B23326" s="12"/>
      <c r="C23326" s="12"/>
    </row>
    <row r="23327" spans="1:3" x14ac:dyDescent="0.35">
      <c r="A23327" s="12"/>
      <c r="B23327" s="12"/>
      <c r="C23327" s="12"/>
    </row>
    <row r="23328" spans="1:3" x14ac:dyDescent="0.35">
      <c r="A23328" s="12"/>
      <c r="B23328" s="12"/>
      <c r="C23328" s="12"/>
    </row>
    <row r="23329" spans="1:3" x14ac:dyDescent="0.35">
      <c r="A23329" s="12"/>
      <c r="B23329" s="12"/>
      <c r="C23329" s="12"/>
    </row>
    <row r="23330" spans="1:3" x14ac:dyDescent="0.35">
      <c r="A23330" s="12"/>
      <c r="B23330" s="12"/>
      <c r="C23330" s="12"/>
    </row>
    <row r="23331" spans="1:3" x14ac:dyDescent="0.35">
      <c r="A23331" s="12"/>
      <c r="B23331" s="12"/>
      <c r="C23331" s="12"/>
    </row>
    <row r="23332" spans="1:3" x14ac:dyDescent="0.35">
      <c r="A23332" s="12"/>
      <c r="B23332" s="12"/>
      <c r="C23332" s="12"/>
    </row>
    <row r="23333" spans="1:3" x14ac:dyDescent="0.35">
      <c r="A23333" s="12"/>
      <c r="B23333" s="12"/>
      <c r="C23333" s="12"/>
    </row>
    <row r="23334" spans="1:3" x14ac:dyDescent="0.35">
      <c r="A23334" s="12"/>
      <c r="B23334" s="12"/>
      <c r="C23334" s="12"/>
    </row>
    <row r="23335" spans="1:3" x14ac:dyDescent="0.35">
      <c r="A23335" s="12"/>
      <c r="B23335" s="12"/>
      <c r="C23335" s="12"/>
    </row>
    <row r="23336" spans="1:3" x14ac:dyDescent="0.35">
      <c r="A23336" s="12"/>
      <c r="B23336" s="12"/>
      <c r="C23336" s="12"/>
    </row>
    <row r="23337" spans="1:3" x14ac:dyDescent="0.35">
      <c r="A23337" s="12"/>
      <c r="B23337" s="12"/>
      <c r="C23337" s="12"/>
    </row>
    <row r="23338" spans="1:3" x14ac:dyDescent="0.35">
      <c r="A23338" s="12"/>
      <c r="B23338" s="12"/>
      <c r="C23338" s="12"/>
    </row>
    <row r="23339" spans="1:3" x14ac:dyDescent="0.35">
      <c r="A23339" s="12"/>
      <c r="B23339" s="12"/>
      <c r="C23339" s="12"/>
    </row>
    <row r="23340" spans="1:3" x14ac:dyDescent="0.35">
      <c r="A23340" s="12"/>
      <c r="B23340" s="12"/>
      <c r="C23340" s="12"/>
    </row>
    <row r="23341" spans="1:3" x14ac:dyDescent="0.35">
      <c r="A23341" s="12"/>
      <c r="B23341" s="12"/>
      <c r="C23341" s="12"/>
    </row>
    <row r="23342" spans="1:3" x14ac:dyDescent="0.35">
      <c r="A23342" s="12"/>
      <c r="B23342" s="12"/>
      <c r="C23342" s="12"/>
    </row>
    <row r="23343" spans="1:3" x14ac:dyDescent="0.35">
      <c r="A23343" s="12"/>
      <c r="B23343" s="12"/>
      <c r="C23343" s="12"/>
    </row>
    <row r="23344" spans="1:3" x14ac:dyDescent="0.35">
      <c r="A23344" s="12"/>
      <c r="B23344" s="12"/>
      <c r="C23344" s="12"/>
    </row>
    <row r="23345" spans="1:3" x14ac:dyDescent="0.35">
      <c r="A23345" s="12"/>
      <c r="B23345" s="12"/>
      <c r="C23345" s="12"/>
    </row>
    <row r="23346" spans="1:3" x14ac:dyDescent="0.35">
      <c r="A23346" s="12"/>
      <c r="B23346" s="12"/>
      <c r="C23346" s="12"/>
    </row>
    <row r="23347" spans="1:3" x14ac:dyDescent="0.35">
      <c r="A23347" s="12"/>
      <c r="B23347" s="12"/>
      <c r="C23347" s="12"/>
    </row>
    <row r="23348" spans="1:3" x14ac:dyDescent="0.35">
      <c r="A23348" s="12"/>
      <c r="B23348" s="12"/>
      <c r="C23348" s="12"/>
    </row>
    <row r="23349" spans="1:3" x14ac:dyDescent="0.35">
      <c r="A23349" s="12"/>
      <c r="B23349" s="12"/>
      <c r="C23349" s="12"/>
    </row>
    <row r="23350" spans="1:3" x14ac:dyDescent="0.35">
      <c r="A23350" s="12"/>
      <c r="B23350" s="12"/>
      <c r="C23350" s="12"/>
    </row>
    <row r="23351" spans="1:3" x14ac:dyDescent="0.35">
      <c r="A23351" s="12"/>
      <c r="B23351" s="12"/>
      <c r="C23351" s="12"/>
    </row>
    <row r="23352" spans="1:3" x14ac:dyDescent="0.35">
      <c r="A23352" s="12"/>
      <c r="B23352" s="12"/>
      <c r="C23352" s="12"/>
    </row>
    <row r="23353" spans="1:3" x14ac:dyDescent="0.35">
      <c r="A23353" s="12"/>
      <c r="B23353" s="12"/>
      <c r="C23353" s="12"/>
    </row>
    <row r="23354" spans="1:3" x14ac:dyDescent="0.35">
      <c r="A23354" s="12"/>
      <c r="B23354" s="12"/>
      <c r="C23354" s="12"/>
    </row>
    <row r="23355" spans="1:3" x14ac:dyDescent="0.35">
      <c r="A23355" s="12"/>
      <c r="B23355" s="12"/>
      <c r="C23355" s="12"/>
    </row>
    <row r="23356" spans="1:3" x14ac:dyDescent="0.35">
      <c r="A23356" s="12"/>
      <c r="B23356" s="12"/>
      <c r="C23356" s="12"/>
    </row>
    <row r="23357" spans="1:3" x14ac:dyDescent="0.35">
      <c r="A23357" s="12"/>
      <c r="B23357" s="12"/>
      <c r="C23357" s="12"/>
    </row>
    <row r="23358" spans="1:3" x14ac:dyDescent="0.35">
      <c r="A23358" s="12"/>
      <c r="B23358" s="12"/>
      <c r="C23358" s="12"/>
    </row>
    <row r="23359" spans="1:3" x14ac:dyDescent="0.35">
      <c r="A23359" s="12"/>
      <c r="B23359" s="12"/>
      <c r="C23359" s="12"/>
    </row>
    <row r="23360" spans="1:3" x14ac:dyDescent="0.35">
      <c r="A23360" s="12"/>
      <c r="B23360" s="12"/>
      <c r="C23360" s="12"/>
    </row>
    <row r="23361" spans="1:3" x14ac:dyDescent="0.35">
      <c r="A23361" s="12"/>
      <c r="B23361" s="12"/>
      <c r="C23361" s="12"/>
    </row>
    <row r="23362" spans="1:3" x14ac:dyDescent="0.35">
      <c r="A23362" s="12"/>
      <c r="B23362" s="12"/>
      <c r="C23362" s="12"/>
    </row>
    <row r="23363" spans="1:3" x14ac:dyDescent="0.35">
      <c r="A23363" s="12"/>
      <c r="B23363" s="12"/>
      <c r="C23363" s="12"/>
    </row>
    <row r="23364" spans="1:3" x14ac:dyDescent="0.35">
      <c r="A23364" s="12"/>
      <c r="B23364" s="12"/>
      <c r="C23364" s="12"/>
    </row>
    <row r="23365" spans="1:3" x14ac:dyDescent="0.35">
      <c r="A23365" s="12"/>
      <c r="B23365" s="12"/>
      <c r="C23365" s="12"/>
    </row>
    <row r="23366" spans="1:3" x14ac:dyDescent="0.35">
      <c r="A23366" s="12"/>
      <c r="B23366" s="12"/>
      <c r="C23366" s="12"/>
    </row>
    <row r="23367" spans="1:3" x14ac:dyDescent="0.35">
      <c r="A23367" s="12"/>
      <c r="B23367" s="12"/>
      <c r="C23367" s="12"/>
    </row>
    <row r="23368" spans="1:3" x14ac:dyDescent="0.35">
      <c r="A23368" s="12"/>
      <c r="B23368" s="12"/>
      <c r="C23368" s="12"/>
    </row>
    <row r="23369" spans="1:3" x14ac:dyDescent="0.35">
      <c r="A23369" s="12"/>
      <c r="B23369" s="12"/>
      <c r="C23369" s="12"/>
    </row>
    <row r="23370" spans="1:3" x14ac:dyDescent="0.35">
      <c r="A23370" s="12"/>
      <c r="B23370" s="12"/>
      <c r="C23370" s="12"/>
    </row>
    <row r="23371" spans="1:3" x14ac:dyDescent="0.35">
      <c r="A23371" s="12"/>
      <c r="B23371" s="12"/>
      <c r="C23371" s="12"/>
    </row>
    <row r="23372" spans="1:3" x14ac:dyDescent="0.35">
      <c r="A23372" s="12"/>
      <c r="B23372" s="12"/>
      <c r="C23372" s="12"/>
    </row>
    <row r="23373" spans="1:3" x14ac:dyDescent="0.35">
      <c r="A23373" s="12"/>
      <c r="B23373" s="12"/>
      <c r="C23373" s="12"/>
    </row>
    <row r="23374" spans="1:3" x14ac:dyDescent="0.35">
      <c r="A23374" s="12"/>
      <c r="B23374" s="12"/>
      <c r="C23374" s="12"/>
    </row>
    <row r="23375" spans="1:3" x14ac:dyDescent="0.35">
      <c r="A23375" s="12"/>
      <c r="B23375" s="12"/>
      <c r="C23375" s="12"/>
    </row>
    <row r="23376" spans="1:3" x14ac:dyDescent="0.35">
      <c r="A23376" s="12"/>
      <c r="B23376" s="12"/>
      <c r="C23376" s="12"/>
    </row>
    <row r="23377" spans="1:3" x14ac:dyDescent="0.35">
      <c r="A23377" s="12"/>
      <c r="B23377" s="12"/>
      <c r="C23377" s="12"/>
    </row>
    <row r="23378" spans="1:3" x14ac:dyDescent="0.35">
      <c r="A23378" s="12"/>
      <c r="B23378" s="12"/>
      <c r="C23378" s="12"/>
    </row>
    <row r="23379" spans="1:3" x14ac:dyDescent="0.35">
      <c r="A23379" s="12"/>
      <c r="B23379" s="12"/>
      <c r="C23379" s="12"/>
    </row>
    <row r="23380" spans="1:3" x14ac:dyDescent="0.35">
      <c r="A23380" s="12"/>
      <c r="B23380" s="12"/>
      <c r="C23380" s="12"/>
    </row>
    <row r="23381" spans="1:3" x14ac:dyDescent="0.35">
      <c r="A23381" s="12"/>
      <c r="B23381" s="12"/>
      <c r="C23381" s="12"/>
    </row>
    <row r="23382" spans="1:3" x14ac:dyDescent="0.35">
      <c r="A23382" s="12"/>
      <c r="B23382" s="12"/>
      <c r="C23382" s="12"/>
    </row>
    <row r="23383" spans="1:3" x14ac:dyDescent="0.35">
      <c r="A23383" s="12"/>
      <c r="B23383" s="12"/>
      <c r="C23383" s="12"/>
    </row>
    <row r="23384" spans="1:3" x14ac:dyDescent="0.35">
      <c r="A23384" s="12"/>
      <c r="B23384" s="12"/>
      <c r="C23384" s="12"/>
    </row>
    <row r="23385" spans="1:3" x14ac:dyDescent="0.35">
      <c r="A23385" s="12"/>
      <c r="B23385" s="12"/>
      <c r="C23385" s="12"/>
    </row>
    <row r="23386" spans="1:3" x14ac:dyDescent="0.35">
      <c r="A23386" s="12"/>
      <c r="B23386" s="12"/>
      <c r="C23386" s="12"/>
    </row>
    <row r="23387" spans="1:3" x14ac:dyDescent="0.35">
      <c r="A23387" s="12"/>
      <c r="B23387" s="12"/>
      <c r="C23387" s="12"/>
    </row>
    <row r="23388" spans="1:3" x14ac:dyDescent="0.35">
      <c r="A23388" s="12"/>
      <c r="B23388" s="12"/>
      <c r="C23388" s="12"/>
    </row>
    <row r="23389" spans="1:3" x14ac:dyDescent="0.35">
      <c r="A23389" s="12"/>
      <c r="B23389" s="12"/>
      <c r="C23389" s="12"/>
    </row>
    <row r="23390" spans="1:3" x14ac:dyDescent="0.35">
      <c r="A23390" s="12"/>
      <c r="B23390" s="12"/>
      <c r="C23390" s="12"/>
    </row>
    <row r="23391" spans="1:3" x14ac:dyDescent="0.35">
      <c r="A23391" s="12"/>
      <c r="B23391" s="12"/>
      <c r="C23391" s="12"/>
    </row>
    <row r="23392" spans="1:3" x14ac:dyDescent="0.35">
      <c r="A23392" s="12"/>
      <c r="B23392" s="12"/>
      <c r="C23392" s="12"/>
    </row>
    <row r="23393" spans="1:3" x14ac:dyDescent="0.35">
      <c r="A23393" s="12"/>
      <c r="B23393" s="12"/>
      <c r="C23393" s="12"/>
    </row>
    <row r="23394" spans="1:3" x14ac:dyDescent="0.35">
      <c r="A23394" s="12"/>
      <c r="B23394" s="12"/>
      <c r="C23394" s="12"/>
    </row>
    <row r="23395" spans="1:3" x14ac:dyDescent="0.35">
      <c r="A23395" s="12"/>
      <c r="B23395" s="12"/>
      <c r="C23395" s="12"/>
    </row>
    <row r="23396" spans="1:3" x14ac:dyDescent="0.35">
      <c r="A23396" s="12"/>
      <c r="B23396" s="12"/>
      <c r="C23396" s="12"/>
    </row>
    <row r="23397" spans="1:3" x14ac:dyDescent="0.35">
      <c r="A23397" s="12"/>
      <c r="B23397" s="12"/>
      <c r="C23397" s="12"/>
    </row>
    <row r="23398" spans="1:3" x14ac:dyDescent="0.35">
      <c r="A23398" s="12"/>
      <c r="B23398" s="12"/>
      <c r="C23398" s="12"/>
    </row>
    <row r="23399" spans="1:3" x14ac:dyDescent="0.35">
      <c r="A23399" s="12"/>
      <c r="B23399" s="12"/>
      <c r="C23399" s="12"/>
    </row>
    <row r="23400" spans="1:3" x14ac:dyDescent="0.35">
      <c r="A23400" s="12"/>
      <c r="B23400" s="12"/>
      <c r="C23400" s="12"/>
    </row>
    <row r="23401" spans="1:3" x14ac:dyDescent="0.35">
      <c r="A23401" s="12"/>
      <c r="B23401" s="12"/>
      <c r="C23401" s="12"/>
    </row>
    <row r="23402" spans="1:3" x14ac:dyDescent="0.35">
      <c r="A23402" s="12"/>
      <c r="B23402" s="12"/>
      <c r="C23402" s="12"/>
    </row>
    <row r="23403" spans="1:3" x14ac:dyDescent="0.35">
      <c r="A23403" s="12"/>
      <c r="B23403" s="12"/>
      <c r="C23403" s="12"/>
    </row>
    <row r="23404" spans="1:3" x14ac:dyDescent="0.35">
      <c r="A23404" s="12"/>
      <c r="B23404" s="12"/>
      <c r="C23404" s="12"/>
    </row>
    <row r="23405" spans="1:3" x14ac:dyDescent="0.35">
      <c r="A23405" s="12"/>
      <c r="B23405" s="12"/>
      <c r="C23405" s="12"/>
    </row>
    <row r="23406" spans="1:3" x14ac:dyDescent="0.35">
      <c r="A23406" s="12"/>
      <c r="B23406" s="12"/>
      <c r="C23406" s="12"/>
    </row>
    <row r="23407" spans="1:3" x14ac:dyDescent="0.35">
      <c r="A23407" s="12"/>
      <c r="B23407" s="12"/>
      <c r="C23407" s="12"/>
    </row>
    <row r="23408" spans="1:3" x14ac:dyDescent="0.35">
      <c r="A23408" s="12"/>
      <c r="B23408" s="12"/>
      <c r="C23408" s="12"/>
    </row>
    <row r="23409" spans="1:3" x14ac:dyDescent="0.35">
      <c r="A23409" s="12"/>
      <c r="B23409" s="12"/>
      <c r="C23409" s="12"/>
    </row>
    <row r="23410" spans="1:3" x14ac:dyDescent="0.35">
      <c r="A23410" s="12"/>
      <c r="B23410" s="12"/>
      <c r="C23410" s="12"/>
    </row>
    <row r="23411" spans="1:3" x14ac:dyDescent="0.35">
      <c r="A23411" s="12"/>
      <c r="B23411" s="12"/>
      <c r="C23411" s="12"/>
    </row>
    <row r="23412" spans="1:3" x14ac:dyDescent="0.35">
      <c r="A23412" s="12"/>
      <c r="B23412" s="12"/>
      <c r="C23412" s="12"/>
    </row>
    <row r="23413" spans="1:3" x14ac:dyDescent="0.35">
      <c r="A23413" s="12"/>
      <c r="B23413" s="12"/>
      <c r="C23413" s="12"/>
    </row>
    <row r="23414" spans="1:3" x14ac:dyDescent="0.35">
      <c r="A23414" s="12"/>
      <c r="B23414" s="12"/>
      <c r="C23414" s="12"/>
    </row>
    <row r="23415" spans="1:3" x14ac:dyDescent="0.35">
      <c r="A23415" s="12"/>
      <c r="B23415" s="12"/>
      <c r="C23415" s="12"/>
    </row>
    <row r="23416" spans="1:3" x14ac:dyDescent="0.35">
      <c r="A23416" s="12"/>
      <c r="B23416" s="12"/>
      <c r="C23416" s="12"/>
    </row>
    <row r="23417" spans="1:3" x14ac:dyDescent="0.35">
      <c r="A23417" s="12"/>
      <c r="B23417" s="12"/>
      <c r="C23417" s="12"/>
    </row>
    <row r="23418" spans="1:3" x14ac:dyDescent="0.35">
      <c r="A23418" s="12"/>
      <c r="B23418" s="12"/>
      <c r="C23418" s="12"/>
    </row>
    <row r="23419" spans="1:3" x14ac:dyDescent="0.35">
      <c r="A23419" s="12"/>
      <c r="B23419" s="12"/>
      <c r="C23419" s="12"/>
    </row>
    <row r="23420" spans="1:3" x14ac:dyDescent="0.35">
      <c r="A23420" s="12"/>
      <c r="B23420" s="12"/>
      <c r="C23420" s="12"/>
    </row>
    <row r="23421" spans="1:3" x14ac:dyDescent="0.35">
      <c r="A23421" s="12"/>
      <c r="B23421" s="12"/>
      <c r="C23421" s="12"/>
    </row>
    <row r="23422" spans="1:3" x14ac:dyDescent="0.35">
      <c r="A23422" s="12"/>
      <c r="B23422" s="12"/>
      <c r="C23422" s="12"/>
    </row>
    <row r="23423" spans="1:3" x14ac:dyDescent="0.35">
      <c r="A23423" s="12"/>
      <c r="B23423" s="12"/>
      <c r="C23423" s="12"/>
    </row>
    <row r="23424" spans="1:3" x14ac:dyDescent="0.35">
      <c r="A23424" s="12"/>
      <c r="B23424" s="12"/>
      <c r="C23424" s="12"/>
    </row>
    <row r="23425" spans="1:3" x14ac:dyDescent="0.35">
      <c r="A23425" s="12"/>
      <c r="B23425" s="12"/>
      <c r="C23425" s="12"/>
    </row>
    <row r="23426" spans="1:3" x14ac:dyDescent="0.35">
      <c r="A23426" s="12"/>
      <c r="B23426" s="12"/>
      <c r="C23426" s="12"/>
    </row>
    <row r="23427" spans="1:3" x14ac:dyDescent="0.35">
      <c r="A23427" s="12"/>
      <c r="B23427" s="12"/>
      <c r="C23427" s="12"/>
    </row>
    <row r="23428" spans="1:3" x14ac:dyDescent="0.35">
      <c r="A23428" s="12"/>
      <c r="B23428" s="12"/>
      <c r="C23428" s="12"/>
    </row>
    <row r="23429" spans="1:3" x14ac:dyDescent="0.35">
      <c r="A23429" s="12"/>
      <c r="B23429" s="12"/>
      <c r="C23429" s="12"/>
    </row>
    <row r="23430" spans="1:3" x14ac:dyDescent="0.35">
      <c r="A23430" s="12"/>
      <c r="B23430" s="12"/>
      <c r="C23430" s="12"/>
    </row>
    <row r="23431" spans="1:3" x14ac:dyDescent="0.35">
      <c r="A23431" s="12"/>
      <c r="B23431" s="12"/>
      <c r="C23431" s="12"/>
    </row>
    <row r="23432" spans="1:3" x14ac:dyDescent="0.35">
      <c r="A23432" s="12"/>
      <c r="B23432" s="12"/>
      <c r="C23432" s="12"/>
    </row>
    <row r="23433" spans="1:3" x14ac:dyDescent="0.35">
      <c r="A23433" s="12"/>
      <c r="B23433" s="12"/>
      <c r="C23433" s="12"/>
    </row>
    <row r="23434" spans="1:3" x14ac:dyDescent="0.35">
      <c r="A23434" s="12"/>
      <c r="B23434" s="12"/>
      <c r="C23434" s="12"/>
    </row>
    <row r="23435" spans="1:3" x14ac:dyDescent="0.35">
      <c r="A23435" s="12"/>
      <c r="B23435" s="12"/>
      <c r="C23435" s="12"/>
    </row>
    <row r="23436" spans="1:3" x14ac:dyDescent="0.35">
      <c r="A23436" s="12"/>
      <c r="B23436" s="12"/>
      <c r="C23436" s="12"/>
    </row>
    <row r="23437" spans="1:3" x14ac:dyDescent="0.35">
      <c r="A23437" s="12"/>
      <c r="B23437" s="12"/>
      <c r="C23437" s="12"/>
    </row>
    <row r="23438" spans="1:3" x14ac:dyDescent="0.35">
      <c r="A23438" s="12"/>
      <c r="B23438" s="12"/>
      <c r="C23438" s="12"/>
    </row>
    <row r="23439" spans="1:3" x14ac:dyDescent="0.35">
      <c r="A23439" s="12"/>
      <c r="B23439" s="12"/>
      <c r="C23439" s="12"/>
    </row>
    <row r="23440" spans="1:3" x14ac:dyDescent="0.35">
      <c r="A23440" s="12"/>
      <c r="B23440" s="12"/>
      <c r="C23440" s="12"/>
    </row>
    <row r="23441" spans="1:3" x14ac:dyDescent="0.35">
      <c r="A23441" s="12"/>
      <c r="B23441" s="12"/>
      <c r="C23441" s="12"/>
    </row>
    <row r="23442" spans="1:3" x14ac:dyDescent="0.35">
      <c r="A23442" s="12"/>
      <c r="B23442" s="12"/>
      <c r="C23442" s="12"/>
    </row>
    <row r="23443" spans="1:3" x14ac:dyDescent="0.35">
      <c r="A23443" s="12"/>
      <c r="B23443" s="12"/>
      <c r="C23443" s="12"/>
    </row>
    <row r="23444" spans="1:3" x14ac:dyDescent="0.35">
      <c r="A23444" s="12"/>
      <c r="B23444" s="12"/>
      <c r="C23444" s="12"/>
    </row>
    <row r="23445" spans="1:3" x14ac:dyDescent="0.35">
      <c r="A23445" s="12"/>
      <c r="B23445" s="12"/>
      <c r="C23445" s="12"/>
    </row>
    <row r="23446" spans="1:3" x14ac:dyDescent="0.35">
      <c r="A23446" s="12"/>
      <c r="B23446" s="12"/>
      <c r="C23446" s="12"/>
    </row>
    <row r="23447" spans="1:3" x14ac:dyDescent="0.35">
      <c r="A23447" s="12"/>
      <c r="B23447" s="12"/>
      <c r="C23447" s="12"/>
    </row>
    <row r="23448" spans="1:3" x14ac:dyDescent="0.35">
      <c r="A23448" s="12"/>
      <c r="B23448" s="12"/>
      <c r="C23448" s="12"/>
    </row>
    <row r="23449" spans="1:3" x14ac:dyDescent="0.35">
      <c r="A23449" s="12"/>
      <c r="B23449" s="12"/>
      <c r="C23449" s="12"/>
    </row>
    <row r="23450" spans="1:3" x14ac:dyDescent="0.35">
      <c r="A23450" s="12"/>
      <c r="B23450" s="12"/>
      <c r="C23450" s="12"/>
    </row>
    <row r="23451" spans="1:3" x14ac:dyDescent="0.35">
      <c r="A23451" s="12"/>
      <c r="B23451" s="12"/>
      <c r="C23451" s="12"/>
    </row>
    <row r="23452" spans="1:3" x14ac:dyDescent="0.35">
      <c r="A23452" s="12"/>
      <c r="B23452" s="12"/>
      <c r="C23452" s="12"/>
    </row>
    <row r="23453" spans="1:3" x14ac:dyDescent="0.35">
      <c r="A23453" s="12"/>
      <c r="B23453" s="12"/>
      <c r="C23453" s="12"/>
    </row>
    <row r="23454" spans="1:3" x14ac:dyDescent="0.35">
      <c r="A23454" s="12"/>
      <c r="B23454" s="12"/>
      <c r="C23454" s="12"/>
    </row>
    <row r="23455" spans="1:3" x14ac:dyDescent="0.35">
      <c r="A23455" s="12"/>
      <c r="B23455" s="12"/>
      <c r="C23455" s="12"/>
    </row>
    <row r="23456" spans="1:3" x14ac:dyDescent="0.35">
      <c r="A23456" s="12"/>
      <c r="B23456" s="12"/>
      <c r="C23456" s="12"/>
    </row>
    <row r="23457" spans="1:3" x14ac:dyDescent="0.35">
      <c r="A23457" s="12"/>
      <c r="B23457" s="12"/>
      <c r="C23457" s="12"/>
    </row>
    <row r="23458" spans="1:3" x14ac:dyDescent="0.35">
      <c r="A23458" s="12"/>
      <c r="B23458" s="12"/>
      <c r="C23458" s="12"/>
    </row>
    <row r="23459" spans="1:3" x14ac:dyDescent="0.35">
      <c r="A23459" s="12"/>
      <c r="B23459" s="12"/>
      <c r="C23459" s="12"/>
    </row>
    <row r="23460" spans="1:3" x14ac:dyDescent="0.35">
      <c r="A23460" s="12"/>
      <c r="B23460" s="12"/>
      <c r="C23460" s="12"/>
    </row>
    <row r="23461" spans="1:3" x14ac:dyDescent="0.35">
      <c r="A23461" s="12"/>
      <c r="B23461" s="12"/>
      <c r="C23461" s="12"/>
    </row>
    <row r="23462" spans="1:3" x14ac:dyDescent="0.35">
      <c r="A23462" s="12"/>
      <c r="B23462" s="12"/>
      <c r="C23462" s="12"/>
    </row>
    <row r="23463" spans="1:3" x14ac:dyDescent="0.35">
      <c r="A23463" s="12"/>
      <c r="B23463" s="12"/>
      <c r="C23463" s="12"/>
    </row>
    <row r="23464" spans="1:3" x14ac:dyDescent="0.35">
      <c r="A23464" s="12"/>
      <c r="B23464" s="12"/>
      <c r="C23464" s="12"/>
    </row>
    <row r="23465" spans="1:3" x14ac:dyDescent="0.35">
      <c r="A23465" s="12"/>
      <c r="B23465" s="12"/>
      <c r="C23465" s="12"/>
    </row>
    <row r="23466" spans="1:3" x14ac:dyDescent="0.35">
      <c r="A23466" s="12"/>
      <c r="B23466" s="12"/>
      <c r="C23466" s="12"/>
    </row>
    <row r="23467" spans="1:3" x14ac:dyDescent="0.35">
      <c r="A23467" s="12"/>
      <c r="B23467" s="12"/>
      <c r="C23467" s="12"/>
    </row>
    <row r="23468" spans="1:3" x14ac:dyDescent="0.35">
      <c r="A23468" s="12"/>
      <c r="B23468" s="12"/>
      <c r="C23468" s="12"/>
    </row>
    <row r="23469" spans="1:3" x14ac:dyDescent="0.35">
      <c r="A23469" s="12"/>
      <c r="B23469" s="12"/>
      <c r="C23469" s="12"/>
    </row>
    <row r="23470" spans="1:3" x14ac:dyDescent="0.35">
      <c r="A23470" s="12"/>
      <c r="B23470" s="12"/>
      <c r="C23470" s="12"/>
    </row>
    <row r="23471" spans="1:3" x14ac:dyDescent="0.35">
      <c r="A23471" s="12"/>
      <c r="B23471" s="12"/>
      <c r="C23471" s="12"/>
    </row>
    <row r="23472" spans="1:3" x14ac:dyDescent="0.35">
      <c r="A23472" s="12"/>
      <c r="B23472" s="12"/>
      <c r="C23472" s="12"/>
    </row>
    <row r="23473" spans="1:3" x14ac:dyDescent="0.35">
      <c r="A23473" s="12"/>
      <c r="B23473" s="12"/>
      <c r="C23473" s="12"/>
    </row>
    <row r="23474" spans="1:3" x14ac:dyDescent="0.35">
      <c r="A23474" s="12"/>
      <c r="B23474" s="12"/>
      <c r="C23474" s="12"/>
    </row>
    <row r="23475" spans="1:3" x14ac:dyDescent="0.35">
      <c r="A23475" s="12"/>
      <c r="B23475" s="12"/>
      <c r="C23475" s="12"/>
    </row>
    <row r="23476" spans="1:3" x14ac:dyDescent="0.35">
      <c r="A23476" s="12"/>
      <c r="B23476" s="12"/>
      <c r="C23476" s="12"/>
    </row>
    <row r="23477" spans="1:3" x14ac:dyDescent="0.35">
      <c r="A23477" s="12"/>
      <c r="B23477" s="12"/>
      <c r="C23477" s="12"/>
    </row>
    <row r="23478" spans="1:3" x14ac:dyDescent="0.35">
      <c r="A23478" s="12"/>
      <c r="B23478" s="12"/>
      <c r="C23478" s="12"/>
    </row>
    <row r="23479" spans="1:3" x14ac:dyDescent="0.35">
      <c r="A23479" s="12"/>
      <c r="B23479" s="12"/>
      <c r="C23479" s="12"/>
    </row>
    <row r="23480" spans="1:3" x14ac:dyDescent="0.35">
      <c r="A23480" s="12"/>
      <c r="B23480" s="12"/>
      <c r="C23480" s="12"/>
    </row>
    <row r="23481" spans="1:3" x14ac:dyDescent="0.35">
      <c r="A23481" s="12"/>
      <c r="B23481" s="12"/>
      <c r="C23481" s="12"/>
    </row>
    <row r="23482" spans="1:3" x14ac:dyDescent="0.35">
      <c r="A23482" s="12"/>
      <c r="B23482" s="12"/>
      <c r="C23482" s="12"/>
    </row>
    <row r="23483" spans="1:3" x14ac:dyDescent="0.35">
      <c r="A23483" s="12"/>
      <c r="B23483" s="12"/>
      <c r="C23483" s="12"/>
    </row>
    <row r="23484" spans="1:3" x14ac:dyDescent="0.35">
      <c r="A23484" s="12"/>
      <c r="B23484" s="12"/>
      <c r="C23484" s="12"/>
    </row>
    <row r="23485" spans="1:3" x14ac:dyDescent="0.35">
      <c r="A23485" s="12"/>
      <c r="B23485" s="12"/>
      <c r="C23485" s="12"/>
    </row>
    <row r="23486" spans="1:3" x14ac:dyDescent="0.35">
      <c r="A23486" s="12"/>
      <c r="B23486" s="12"/>
      <c r="C23486" s="12"/>
    </row>
    <row r="23487" spans="1:3" x14ac:dyDescent="0.35">
      <c r="A23487" s="12"/>
      <c r="B23487" s="12"/>
      <c r="C23487" s="12"/>
    </row>
    <row r="23488" spans="1:3" x14ac:dyDescent="0.35">
      <c r="A23488" s="12"/>
      <c r="B23488" s="12"/>
      <c r="C23488" s="12"/>
    </row>
    <row r="23489" spans="1:3" x14ac:dyDescent="0.35">
      <c r="A23489" s="12"/>
      <c r="B23489" s="12"/>
      <c r="C23489" s="12"/>
    </row>
    <row r="23490" spans="1:3" x14ac:dyDescent="0.35">
      <c r="A23490" s="12"/>
      <c r="B23490" s="12"/>
      <c r="C23490" s="12"/>
    </row>
    <row r="23491" spans="1:3" x14ac:dyDescent="0.35">
      <c r="A23491" s="12"/>
      <c r="B23491" s="12"/>
      <c r="C23491" s="12"/>
    </row>
    <row r="23492" spans="1:3" x14ac:dyDescent="0.35">
      <c r="A23492" s="12"/>
      <c r="B23492" s="12"/>
      <c r="C23492" s="12"/>
    </row>
    <row r="23493" spans="1:3" x14ac:dyDescent="0.35">
      <c r="A23493" s="12"/>
      <c r="B23493" s="12"/>
      <c r="C23493" s="12"/>
    </row>
    <row r="23494" spans="1:3" x14ac:dyDescent="0.35">
      <c r="A23494" s="12"/>
      <c r="B23494" s="12"/>
      <c r="C23494" s="12"/>
    </row>
    <row r="23495" spans="1:3" x14ac:dyDescent="0.35">
      <c r="A23495" s="12"/>
      <c r="B23495" s="12"/>
      <c r="C23495" s="12"/>
    </row>
    <row r="23496" spans="1:3" x14ac:dyDescent="0.35">
      <c r="A23496" s="12"/>
      <c r="B23496" s="12"/>
      <c r="C23496" s="12"/>
    </row>
    <row r="23497" spans="1:3" x14ac:dyDescent="0.35">
      <c r="A23497" s="12"/>
      <c r="B23497" s="12"/>
      <c r="C23497" s="12"/>
    </row>
    <row r="23498" spans="1:3" x14ac:dyDescent="0.35">
      <c r="A23498" s="12"/>
      <c r="B23498" s="12"/>
      <c r="C23498" s="12"/>
    </row>
    <row r="23499" spans="1:3" x14ac:dyDescent="0.35">
      <c r="A23499" s="12"/>
      <c r="B23499" s="12"/>
      <c r="C23499" s="12"/>
    </row>
    <row r="23500" spans="1:3" x14ac:dyDescent="0.35">
      <c r="A23500" s="12"/>
      <c r="B23500" s="12"/>
      <c r="C23500" s="12"/>
    </row>
    <row r="23501" spans="1:3" x14ac:dyDescent="0.35">
      <c r="A23501" s="12"/>
      <c r="B23501" s="12"/>
      <c r="C23501" s="12"/>
    </row>
    <row r="23502" spans="1:3" x14ac:dyDescent="0.35">
      <c r="A23502" s="12"/>
      <c r="B23502" s="12"/>
      <c r="C23502" s="12"/>
    </row>
    <row r="23503" spans="1:3" x14ac:dyDescent="0.35">
      <c r="A23503" s="12"/>
      <c r="B23503" s="12"/>
      <c r="C23503" s="12"/>
    </row>
    <row r="23504" spans="1:3" x14ac:dyDescent="0.35">
      <c r="A23504" s="12"/>
      <c r="B23504" s="12"/>
      <c r="C23504" s="12"/>
    </row>
    <row r="23505" spans="1:3" x14ac:dyDescent="0.35">
      <c r="A23505" s="12"/>
      <c r="B23505" s="12"/>
      <c r="C23505" s="12"/>
    </row>
    <row r="23506" spans="1:3" x14ac:dyDescent="0.35">
      <c r="A23506" s="12"/>
      <c r="B23506" s="12"/>
      <c r="C23506" s="12"/>
    </row>
    <row r="23507" spans="1:3" x14ac:dyDescent="0.35">
      <c r="A23507" s="12"/>
      <c r="B23507" s="12"/>
      <c r="C23507" s="12"/>
    </row>
    <row r="23508" spans="1:3" x14ac:dyDescent="0.35">
      <c r="A23508" s="12"/>
      <c r="B23508" s="12"/>
      <c r="C23508" s="12"/>
    </row>
    <row r="23509" spans="1:3" x14ac:dyDescent="0.35">
      <c r="A23509" s="12"/>
      <c r="B23509" s="12"/>
      <c r="C23509" s="12"/>
    </row>
    <row r="23510" spans="1:3" x14ac:dyDescent="0.35">
      <c r="A23510" s="12"/>
      <c r="B23510" s="12"/>
      <c r="C23510" s="12"/>
    </row>
    <row r="23511" spans="1:3" x14ac:dyDescent="0.35">
      <c r="A23511" s="12"/>
      <c r="B23511" s="12"/>
      <c r="C23511" s="12"/>
    </row>
    <row r="23512" spans="1:3" x14ac:dyDescent="0.35">
      <c r="A23512" s="12"/>
      <c r="B23512" s="12"/>
      <c r="C23512" s="12"/>
    </row>
    <row r="23513" spans="1:3" x14ac:dyDescent="0.35">
      <c r="A23513" s="12"/>
      <c r="B23513" s="12"/>
      <c r="C23513" s="12"/>
    </row>
    <row r="23514" spans="1:3" x14ac:dyDescent="0.35">
      <c r="A23514" s="12"/>
      <c r="B23514" s="12"/>
      <c r="C23514" s="12"/>
    </row>
    <row r="23515" spans="1:3" x14ac:dyDescent="0.35">
      <c r="A23515" s="12"/>
      <c r="B23515" s="12"/>
      <c r="C23515" s="12"/>
    </row>
    <row r="23516" spans="1:3" x14ac:dyDescent="0.35">
      <c r="A23516" s="12"/>
      <c r="B23516" s="12"/>
      <c r="C23516" s="12"/>
    </row>
    <row r="23517" spans="1:3" x14ac:dyDescent="0.35">
      <c r="A23517" s="12"/>
      <c r="B23517" s="12"/>
      <c r="C23517" s="12"/>
    </row>
    <row r="23518" spans="1:3" x14ac:dyDescent="0.35">
      <c r="A23518" s="12"/>
      <c r="B23518" s="12"/>
      <c r="C23518" s="12"/>
    </row>
    <row r="23519" spans="1:3" x14ac:dyDescent="0.35">
      <c r="A23519" s="12"/>
      <c r="B23519" s="12"/>
      <c r="C23519" s="12"/>
    </row>
    <row r="23520" spans="1:3" x14ac:dyDescent="0.35">
      <c r="A23520" s="12"/>
      <c r="B23520" s="12"/>
      <c r="C23520" s="12"/>
    </row>
    <row r="23521" spans="1:3" x14ac:dyDescent="0.35">
      <c r="A23521" s="12"/>
      <c r="B23521" s="12"/>
      <c r="C23521" s="12"/>
    </row>
    <row r="23522" spans="1:3" x14ac:dyDescent="0.35">
      <c r="A23522" s="12"/>
      <c r="B23522" s="12"/>
      <c r="C23522" s="12"/>
    </row>
    <row r="23523" spans="1:3" x14ac:dyDescent="0.35">
      <c r="A23523" s="12"/>
      <c r="B23523" s="12"/>
      <c r="C23523" s="12"/>
    </row>
    <row r="23524" spans="1:3" x14ac:dyDescent="0.35">
      <c r="A23524" s="12"/>
      <c r="B23524" s="12"/>
      <c r="C23524" s="12"/>
    </row>
    <row r="23525" spans="1:3" x14ac:dyDescent="0.35">
      <c r="A23525" s="12"/>
      <c r="B23525" s="12"/>
      <c r="C23525" s="12"/>
    </row>
    <row r="23526" spans="1:3" x14ac:dyDescent="0.35">
      <c r="A23526" s="12"/>
      <c r="B23526" s="12"/>
      <c r="C23526" s="12"/>
    </row>
    <row r="23527" spans="1:3" x14ac:dyDescent="0.35">
      <c r="A23527" s="12"/>
      <c r="B23527" s="12"/>
      <c r="C23527" s="12"/>
    </row>
    <row r="23528" spans="1:3" x14ac:dyDescent="0.35">
      <c r="A23528" s="12"/>
      <c r="B23528" s="12"/>
      <c r="C23528" s="12"/>
    </row>
    <row r="23529" spans="1:3" x14ac:dyDescent="0.35">
      <c r="A23529" s="12"/>
      <c r="B23529" s="12"/>
      <c r="C23529" s="12"/>
    </row>
    <row r="23530" spans="1:3" x14ac:dyDescent="0.35">
      <c r="A23530" s="12"/>
      <c r="B23530" s="12"/>
      <c r="C23530" s="12"/>
    </row>
    <row r="23531" spans="1:3" x14ac:dyDescent="0.35">
      <c r="A23531" s="12"/>
      <c r="B23531" s="12"/>
      <c r="C23531" s="12"/>
    </row>
    <row r="23532" spans="1:3" x14ac:dyDescent="0.35">
      <c r="A23532" s="12"/>
      <c r="B23532" s="12"/>
      <c r="C23532" s="12"/>
    </row>
    <row r="23533" spans="1:3" x14ac:dyDescent="0.35">
      <c r="A23533" s="12"/>
      <c r="B23533" s="12"/>
      <c r="C23533" s="12"/>
    </row>
    <row r="23534" spans="1:3" x14ac:dyDescent="0.35">
      <c r="A23534" s="12"/>
      <c r="B23534" s="12"/>
      <c r="C23534" s="12"/>
    </row>
    <row r="23535" spans="1:3" x14ac:dyDescent="0.35">
      <c r="A23535" s="12"/>
      <c r="B23535" s="12"/>
      <c r="C23535" s="12"/>
    </row>
    <row r="23536" spans="1:3" x14ac:dyDescent="0.35">
      <c r="A23536" s="12"/>
      <c r="B23536" s="12"/>
      <c r="C23536" s="12"/>
    </row>
    <row r="23537" spans="1:3" x14ac:dyDescent="0.35">
      <c r="A23537" s="12"/>
      <c r="B23537" s="12"/>
      <c r="C23537" s="12"/>
    </row>
    <row r="23538" spans="1:3" x14ac:dyDescent="0.35">
      <c r="A23538" s="12"/>
      <c r="B23538" s="12"/>
      <c r="C23538" s="12"/>
    </row>
    <row r="23539" spans="1:3" x14ac:dyDescent="0.35">
      <c r="A23539" s="12"/>
      <c r="B23539" s="12"/>
      <c r="C23539" s="12"/>
    </row>
    <row r="23540" spans="1:3" x14ac:dyDescent="0.35">
      <c r="A23540" s="12"/>
      <c r="B23540" s="12"/>
      <c r="C23540" s="12"/>
    </row>
    <row r="23541" spans="1:3" x14ac:dyDescent="0.35">
      <c r="A23541" s="12"/>
      <c r="B23541" s="12"/>
      <c r="C23541" s="12"/>
    </row>
    <row r="23542" spans="1:3" x14ac:dyDescent="0.35">
      <c r="A23542" s="12"/>
      <c r="B23542" s="12"/>
      <c r="C23542" s="12"/>
    </row>
    <row r="23543" spans="1:3" x14ac:dyDescent="0.35">
      <c r="A23543" s="12"/>
      <c r="B23543" s="12"/>
      <c r="C23543" s="12"/>
    </row>
    <row r="23544" spans="1:3" x14ac:dyDescent="0.35">
      <c r="A23544" s="12"/>
      <c r="B23544" s="12"/>
      <c r="C23544" s="12"/>
    </row>
    <row r="23545" spans="1:3" x14ac:dyDescent="0.35">
      <c r="A23545" s="12"/>
      <c r="B23545" s="12"/>
      <c r="C23545" s="12"/>
    </row>
    <row r="23546" spans="1:3" x14ac:dyDescent="0.35">
      <c r="A23546" s="12"/>
      <c r="B23546" s="12"/>
      <c r="C23546" s="12"/>
    </row>
    <row r="23547" spans="1:3" x14ac:dyDescent="0.35">
      <c r="A23547" s="12"/>
      <c r="B23547" s="12"/>
      <c r="C23547" s="12"/>
    </row>
    <row r="23548" spans="1:3" x14ac:dyDescent="0.35">
      <c r="A23548" s="12"/>
      <c r="B23548" s="12"/>
      <c r="C23548" s="12"/>
    </row>
    <row r="23549" spans="1:3" x14ac:dyDescent="0.35">
      <c r="A23549" s="12"/>
      <c r="B23549" s="12"/>
      <c r="C23549" s="12"/>
    </row>
    <row r="23550" spans="1:3" x14ac:dyDescent="0.35">
      <c r="A23550" s="12"/>
      <c r="B23550" s="12"/>
      <c r="C23550" s="12"/>
    </row>
    <row r="23551" spans="1:3" x14ac:dyDescent="0.35">
      <c r="A23551" s="12"/>
      <c r="B23551" s="12"/>
      <c r="C23551" s="12"/>
    </row>
    <row r="23552" spans="1:3" x14ac:dyDescent="0.35">
      <c r="A23552" s="12"/>
      <c r="B23552" s="12"/>
      <c r="C23552" s="12"/>
    </row>
    <row r="23553" spans="1:3" x14ac:dyDescent="0.35">
      <c r="A23553" s="12"/>
      <c r="B23553" s="12"/>
      <c r="C23553" s="12"/>
    </row>
    <row r="23554" spans="1:3" x14ac:dyDescent="0.35">
      <c r="A23554" s="12"/>
      <c r="B23554" s="12"/>
      <c r="C23554" s="12"/>
    </row>
    <row r="23555" spans="1:3" x14ac:dyDescent="0.35">
      <c r="A23555" s="12"/>
      <c r="B23555" s="12"/>
      <c r="C23555" s="12"/>
    </row>
    <row r="23556" spans="1:3" x14ac:dyDescent="0.35">
      <c r="A23556" s="12"/>
      <c r="B23556" s="12"/>
      <c r="C23556" s="12"/>
    </row>
    <row r="23557" spans="1:3" x14ac:dyDescent="0.35">
      <c r="A23557" s="12"/>
      <c r="B23557" s="12"/>
      <c r="C23557" s="12"/>
    </row>
    <row r="23558" spans="1:3" x14ac:dyDescent="0.35">
      <c r="A23558" s="12"/>
      <c r="B23558" s="12"/>
      <c r="C23558" s="12"/>
    </row>
    <row r="23559" spans="1:3" x14ac:dyDescent="0.35">
      <c r="A23559" s="12"/>
      <c r="B23559" s="12"/>
      <c r="C23559" s="12"/>
    </row>
    <row r="23560" spans="1:3" x14ac:dyDescent="0.35">
      <c r="A23560" s="12"/>
      <c r="B23560" s="12"/>
      <c r="C23560" s="12"/>
    </row>
    <row r="23561" spans="1:3" x14ac:dyDescent="0.35">
      <c r="A23561" s="12"/>
      <c r="B23561" s="12"/>
      <c r="C23561" s="12"/>
    </row>
    <row r="23562" spans="1:3" x14ac:dyDescent="0.35">
      <c r="A23562" s="12"/>
      <c r="B23562" s="12"/>
      <c r="C23562" s="12"/>
    </row>
    <row r="23563" spans="1:3" x14ac:dyDescent="0.35">
      <c r="A23563" s="12"/>
      <c r="B23563" s="12"/>
      <c r="C23563" s="12"/>
    </row>
    <row r="23564" spans="1:3" x14ac:dyDescent="0.35">
      <c r="A23564" s="12"/>
      <c r="B23564" s="12"/>
      <c r="C23564" s="12"/>
    </row>
    <row r="23565" spans="1:3" x14ac:dyDescent="0.35">
      <c r="A23565" s="12"/>
      <c r="B23565" s="12"/>
      <c r="C23565" s="12"/>
    </row>
    <row r="23566" spans="1:3" x14ac:dyDescent="0.35">
      <c r="A23566" s="12"/>
      <c r="B23566" s="12"/>
      <c r="C23566" s="12"/>
    </row>
    <row r="23567" spans="1:3" x14ac:dyDescent="0.35">
      <c r="A23567" s="12"/>
      <c r="B23567" s="12"/>
      <c r="C23567" s="12"/>
    </row>
    <row r="23568" spans="1:3" x14ac:dyDescent="0.35">
      <c r="A23568" s="12"/>
      <c r="B23568" s="12"/>
      <c r="C23568" s="12"/>
    </row>
    <row r="23569" spans="1:3" x14ac:dyDescent="0.35">
      <c r="A23569" s="12"/>
      <c r="B23569" s="12"/>
      <c r="C23569" s="12"/>
    </row>
    <row r="23570" spans="1:3" x14ac:dyDescent="0.35">
      <c r="A23570" s="12"/>
      <c r="B23570" s="12"/>
      <c r="C23570" s="12"/>
    </row>
    <row r="23571" spans="1:3" x14ac:dyDescent="0.35">
      <c r="A23571" s="12"/>
      <c r="B23571" s="12"/>
      <c r="C23571" s="12"/>
    </row>
    <row r="23572" spans="1:3" x14ac:dyDescent="0.35">
      <c r="A23572" s="12"/>
      <c r="B23572" s="12"/>
      <c r="C23572" s="12"/>
    </row>
    <row r="23573" spans="1:3" x14ac:dyDescent="0.35">
      <c r="A23573" s="12"/>
      <c r="B23573" s="12"/>
      <c r="C23573" s="12"/>
    </row>
    <row r="23574" spans="1:3" x14ac:dyDescent="0.35">
      <c r="A23574" s="12"/>
      <c r="B23574" s="12"/>
      <c r="C23574" s="12"/>
    </row>
    <row r="23575" spans="1:3" x14ac:dyDescent="0.35">
      <c r="A23575" s="12"/>
      <c r="B23575" s="12"/>
      <c r="C23575" s="12"/>
    </row>
    <row r="23576" spans="1:3" x14ac:dyDescent="0.35">
      <c r="A23576" s="12"/>
      <c r="B23576" s="12"/>
      <c r="C23576" s="12"/>
    </row>
    <row r="23577" spans="1:3" x14ac:dyDescent="0.35">
      <c r="A23577" s="12"/>
      <c r="B23577" s="12"/>
      <c r="C23577" s="12"/>
    </row>
    <row r="23578" spans="1:3" x14ac:dyDescent="0.35">
      <c r="A23578" s="12"/>
      <c r="B23578" s="12"/>
      <c r="C23578" s="12"/>
    </row>
    <row r="23579" spans="1:3" x14ac:dyDescent="0.35">
      <c r="A23579" s="12"/>
      <c r="B23579" s="12"/>
      <c r="C23579" s="12"/>
    </row>
    <row r="23580" spans="1:3" x14ac:dyDescent="0.35">
      <c r="A23580" s="12"/>
      <c r="B23580" s="12"/>
      <c r="C23580" s="12"/>
    </row>
    <row r="23581" spans="1:3" x14ac:dyDescent="0.35">
      <c r="A23581" s="12"/>
      <c r="B23581" s="12"/>
      <c r="C23581" s="12"/>
    </row>
    <row r="23582" spans="1:3" x14ac:dyDescent="0.35">
      <c r="A23582" s="12"/>
      <c r="B23582" s="12"/>
      <c r="C23582" s="12"/>
    </row>
    <row r="23583" spans="1:3" x14ac:dyDescent="0.35">
      <c r="A23583" s="12"/>
      <c r="B23583" s="12"/>
      <c r="C23583" s="12"/>
    </row>
    <row r="23584" spans="1:3" x14ac:dyDescent="0.35">
      <c r="A23584" s="12"/>
      <c r="B23584" s="12"/>
      <c r="C23584" s="12"/>
    </row>
    <row r="23585" spans="1:3" x14ac:dyDescent="0.35">
      <c r="A23585" s="12"/>
      <c r="B23585" s="12"/>
      <c r="C23585" s="12"/>
    </row>
    <row r="23586" spans="1:3" x14ac:dyDescent="0.35">
      <c r="A23586" s="12"/>
      <c r="B23586" s="12"/>
      <c r="C23586" s="12"/>
    </row>
    <row r="23587" spans="1:3" x14ac:dyDescent="0.35">
      <c r="A23587" s="12"/>
      <c r="B23587" s="12"/>
      <c r="C23587" s="12"/>
    </row>
    <row r="23588" spans="1:3" x14ac:dyDescent="0.35">
      <c r="A23588" s="12"/>
      <c r="B23588" s="12"/>
      <c r="C23588" s="12"/>
    </row>
    <row r="23589" spans="1:3" x14ac:dyDescent="0.35">
      <c r="A23589" s="12"/>
      <c r="B23589" s="12"/>
      <c r="C23589" s="12"/>
    </row>
    <row r="23590" spans="1:3" x14ac:dyDescent="0.35">
      <c r="A23590" s="12"/>
      <c r="B23590" s="12"/>
      <c r="C23590" s="12"/>
    </row>
    <row r="23591" spans="1:3" x14ac:dyDescent="0.35">
      <c r="A23591" s="12"/>
      <c r="B23591" s="12"/>
      <c r="C23591" s="12"/>
    </row>
    <row r="23592" spans="1:3" x14ac:dyDescent="0.35">
      <c r="A23592" s="12"/>
      <c r="B23592" s="12"/>
      <c r="C23592" s="12"/>
    </row>
    <row r="23593" spans="1:3" x14ac:dyDescent="0.35">
      <c r="A23593" s="12"/>
      <c r="B23593" s="12"/>
      <c r="C23593" s="12"/>
    </row>
    <row r="23594" spans="1:3" x14ac:dyDescent="0.35">
      <c r="A23594" s="12"/>
      <c r="B23594" s="12"/>
      <c r="C23594" s="12"/>
    </row>
    <row r="23595" spans="1:3" x14ac:dyDescent="0.35">
      <c r="A23595" s="12"/>
      <c r="B23595" s="12"/>
      <c r="C23595" s="12"/>
    </row>
    <row r="23596" spans="1:3" x14ac:dyDescent="0.35">
      <c r="A23596" s="12"/>
      <c r="B23596" s="12"/>
      <c r="C23596" s="12"/>
    </row>
    <row r="23597" spans="1:3" x14ac:dyDescent="0.35">
      <c r="A23597" s="12"/>
      <c r="B23597" s="12"/>
      <c r="C23597" s="12"/>
    </row>
    <row r="23598" spans="1:3" x14ac:dyDescent="0.35">
      <c r="A23598" s="12"/>
      <c r="B23598" s="12"/>
      <c r="C23598" s="12"/>
    </row>
    <row r="23599" spans="1:3" x14ac:dyDescent="0.35">
      <c r="A23599" s="12"/>
      <c r="B23599" s="12"/>
      <c r="C23599" s="12"/>
    </row>
    <row r="23600" spans="1:3" x14ac:dyDescent="0.35">
      <c r="A23600" s="12"/>
      <c r="B23600" s="12"/>
      <c r="C23600" s="12"/>
    </row>
    <row r="23601" spans="1:3" x14ac:dyDescent="0.35">
      <c r="A23601" s="12"/>
      <c r="B23601" s="12"/>
      <c r="C23601" s="12"/>
    </row>
    <row r="23602" spans="1:3" x14ac:dyDescent="0.35">
      <c r="A23602" s="12"/>
      <c r="B23602" s="12"/>
      <c r="C23602" s="12"/>
    </row>
    <row r="23603" spans="1:3" x14ac:dyDescent="0.35">
      <c r="A23603" s="12"/>
      <c r="B23603" s="12"/>
      <c r="C23603" s="12"/>
    </row>
    <row r="23604" spans="1:3" x14ac:dyDescent="0.35">
      <c r="A23604" s="12"/>
      <c r="B23604" s="12"/>
      <c r="C23604" s="12"/>
    </row>
    <row r="23605" spans="1:3" x14ac:dyDescent="0.35">
      <c r="A23605" s="12"/>
      <c r="B23605" s="12"/>
      <c r="C23605" s="12"/>
    </row>
    <row r="23606" spans="1:3" x14ac:dyDescent="0.35">
      <c r="A23606" s="12"/>
      <c r="B23606" s="12"/>
      <c r="C23606" s="12"/>
    </row>
    <row r="23607" spans="1:3" x14ac:dyDescent="0.35">
      <c r="A23607" s="12"/>
      <c r="B23607" s="12"/>
      <c r="C23607" s="12"/>
    </row>
    <row r="23608" spans="1:3" x14ac:dyDescent="0.35">
      <c r="A23608" s="12"/>
      <c r="B23608" s="12"/>
      <c r="C23608" s="12"/>
    </row>
    <row r="23609" spans="1:3" x14ac:dyDescent="0.35">
      <c r="A23609" s="12"/>
      <c r="B23609" s="12"/>
      <c r="C23609" s="12"/>
    </row>
    <row r="23610" spans="1:3" x14ac:dyDescent="0.35">
      <c r="A23610" s="12"/>
      <c r="B23610" s="12"/>
      <c r="C23610" s="12"/>
    </row>
    <row r="23611" spans="1:3" x14ac:dyDescent="0.35">
      <c r="A23611" s="12"/>
      <c r="B23611" s="12"/>
      <c r="C23611" s="12"/>
    </row>
    <row r="23612" spans="1:3" x14ac:dyDescent="0.35">
      <c r="A23612" s="12"/>
      <c r="B23612" s="12"/>
      <c r="C23612" s="12"/>
    </row>
    <row r="23613" spans="1:3" x14ac:dyDescent="0.35">
      <c r="A23613" s="12"/>
      <c r="B23613" s="12"/>
      <c r="C23613" s="12"/>
    </row>
    <row r="23614" spans="1:3" x14ac:dyDescent="0.35">
      <c r="A23614" s="12"/>
      <c r="B23614" s="12"/>
      <c r="C23614" s="12"/>
    </row>
    <row r="23615" spans="1:3" x14ac:dyDescent="0.35">
      <c r="A23615" s="12"/>
      <c r="B23615" s="12"/>
      <c r="C23615" s="12"/>
    </row>
    <row r="23616" spans="1:3" x14ac:dyDescent="0.35">
      <c r="A23616" s="12"/>
      <c r="B23616" s="12"/>
      <c r="C23616" s="12"/>
    </row>
    <row r="23617" spans="1:3" x14ac:dyDescent="0.35">
      <c r="A23617" s="12"/>
      <c r="B23617" s="12"/>
      <c r="C23617" s="12"/>
    </row>
    <row r="23618" spans="1:3" x14ac:dyDescent="0.35">
      <c r="A23618" s="12"/>
      <c r="B23618" s="12"/>
      <c r="C23618" s="12"/>
    </row>
    <row r="23619" spans="1:3" x14ac:dyDescent="0.35">
      <c r="A23619" s="12"/>
      <c r="B23619" s="12"/>
      <c r="C23619" s="12"/>
    </row>
    <row r="23620" spans="1:3" x14ac:dyDescent="0.35">
      <c r="A23620" s="12"/>
      <c r="B23620" s="12"/>
      <c r="C23620" s="12"/>
    </row>
    <row r="23621" spans="1:3" x14ac:dyDescent="0.35">
      <c r="A23621" s="12"/>
      <c r="B23621" s="12"/>
      <c r="C23621" s="12"/>
    </row>
    <row r="23622" spans="1:3" x14ac:dyDescent="0.35">
      <c r="A23622" s="12"/>
      <c r="B23622" s="12"/>
      <c r="C23622" s="12"/>
    </row>
    <row r="23623" spans="1:3" x14ac:dyDescent="0.35">
      <c r="A23623" s="12"/>
      <c r="B23623" s="12"/>
      <c r="C23623" s="12"/>
    </row>
    <row r="23624" spans="1:3" x14ac:dyDescent="0.35">
      <c r="A23624" s="12"/>
      <c r="B23624" s="12"/>
      <c r="C23624" s="12"/>
    </row>
    <row r="23625" spans="1:3" x14ac:dyDescent="0.35">
      <c r="A23625" s="12"/>
      <c r="B23625" s="12"/>
      <c r="C23625" s="12"/>
    </row>
    <row r="23626" spans="1:3" x14ac:dyDescent="0.35">
      <c r="A23626" s="12"/>
      <c r="B23626" s="12"/>
      <c r="C23626" s="12"/>
    </row>
    <row r="23627" spans="1:3" x14ac:dyDescent="0.35">
      <c r="A23627" s="12"/>
      <c r="B23627" s="12"/>
      <c r="C23627" s="12"/>
    </row>
    <row r="23628" spans="1:3" x14ac:dyDescent="0.35">
      <c r="A23628" s="12"/>
      <c r="B23628" s="12"/>
      <c r="C23628" s="12"/>
    </row>
    <row r="23629" spans="1:3" x14ac:dyDescent="0.35">
      <c r="A23629" s="12"/>
      <c r="B23629" s="12"/>
      <c r="C23629" s="12"/>
    </row>
    <row r="23630" spans="1:3" x14ac:dyDescent="0.35">
      <c r="A23630" s="12"/>
      <c r="B23630" s="12"/>
      <c r="C23630" s="12"/>
    </row>
    <row r="23631" spans="1:3" x14ac:dyDescent="0.35">
      <c r="A23631" s="12"/>
      <c r="B23631" s="12"/>
      <c r="C23631" s="12"/>
    </row>
    <row r="23632" spans="1:3" x14ac:dyDescent="0.35">
      <c r="A23632" s="12"/>
      <c r="B23632" s="12"/>
      <c r="C23632" s="12"/>
    </row>
    <row r="23633" spans="1:3" x14ac:dyDescent="0.35">
      <c r="A23633" s="12"/>
      <c r="B23633" s="12"/>
      <c r="C23633" s="12"/>
    </row>
    <row r="23634" spans="1:3" x14ac:dyDescent="0.35">
      <c r="A23634" s="12"/>
      <c r="B23634" s="12"/>
      <c r="C23634" s="12"/>
    </row>
    <row r="23635" spans="1:3" x14ac:dyDescent="0.35">
      <c r="A23635" s="12"/>
      <c r="B23635" s="12"/>
      <c r="C23635" s="12"/>
    </row>
    <row r="23636" spans="1:3" x14ac:dyDescent="0.35">
      <c r="A23636" s="12"/>
      <c r="B23636" s="12"/>
      <c r="C23636" s="12"/>
    </row>
    <row r="23637" spans="1:3" x14ac:dyDescent="0.35">
      <c r="A23637" s="12"/>
      <c r="B23637" s="12"/>
      <c r="C23637" s="12"/>
    </row>
    <row r="23638" spans="1:3" x14ac:dyDescent="0.35">
      <c r="A23638" s="12"/>
      <c r="B23638" s="12"/>
      <c r="C23638" s="12"/>
    </row>
    <row r="23639" spans="1:3" x14ac:dyDescent="0.35">
      <c r="A23639" s="12"/>
      <c r="B23639" s="12"/>
      <c r="C23639" s="12"/>
    </row>
    <row r="23640" spans="1:3" x14ac:dyDescent="0.35">
      <c r="A23640" s="12"/>
      <c r="B23640" s="12"/>
      <c r="C23640" s="12"/>
    </row>
    <row r="23641" spans="1:3" x14ac:dyDescent="0.35">
      <c r="A23641" s="12"/>
      <c r="B23641" s="12"/>
      <c r="C23641" s="12"/>
    </row>
    <row r="23642" spans="1:3" x14ac:dyDescent="0.35">
      <c r="A23642" s="12"/>
      <c r="B23642" s="12"/>
      <c r="C23642" s="12"/>
    </row>
    <row r="23643" spans="1:3" x14ac:dyDescent="0.35">
      <c r="A23643" s="12"/>
      <c r="B23643" s="12"/>
      <c r="C23643" s="12"/>
    </row>
    <row r="23644" spans="1:3" x14ac:dyDescent="0.35">
      <c r="A23644" s="12"/>
      <c r="B23644" s="12"/>
      <c r="C23644" s="12"/>
    </row>
    <row r="23645" spans="1:3" x14ac:dyDescent="0.35">
      <c r="A23645" s="12"/>
      <c r="B23645" s="12"/>
      <c r="C23645" s="12"/>
    </row>
    <row r="23646" spans="1:3" x14ac:dyDescent="0.35">
      <c r="A23646" s="12"/>
      <c r="B23646" s="12"/>
      <c r="C23646" s="12"/>
    </row>
    <row r="23647" spans="1:3" x14ac:dyDescent="0.35">
      <c r="A23647" s="12"/>
      <c r="B23647" s="12"/>
      <c r="C23647" s="12"/>
    </row>
    <row r="23648" spans="1:3" x14ac:dyDescent="0.35">
      <c r="A23648" s="12"/>
      <c r="B23648" s="12"/>
      <c r="C23648" s="12"/>
    </row>
    <row r="23649" spans="1:3" x14ac:dyDescent="0.35">
      <c r="A23649" s="12"/>
      <c r="B23649" s="12"/>
      <c r="C23649" s="12"/>
    </row>
    <row r="23650" spans="1:3" x14ac:dyDescent="0.35">
      <c r="A23650" s="12"/>
      <c r="B23650" s="12"/>
      <c r="C23650" s="12"/>
    </row>
    <row r="23651" spans="1:3" x14ac:dyDescent="0.35">
      <c r="A23651" s="12"/>
      <c r="B23651" s="12"/>
      <c r="C23651" s="12"/>
    </row>
    <row r="23652" spans="1:3" x14ac:dyDescent="0.35">
      <c r="A23652" s="12"/>
      <c r="B23652" s="12"/>
      <c r="C23652" s="12"/>
    </row>
    <row r="23653" spans="1:3" x14ac:dyDescent="0.35">
      <c r="A23653" s="12"/>
      <c r="B23653" s="12"/>
      <c r="C23653" s="12"/>
    </row>
    <row r="23654" spans="1:3" x14ac:dyDescent="0.35">
      <c r="A23654" s="12"/>
      <c r="B23654" s="12"/>
      <c r="C23654" s="12"/>
    </row>
    <row r="23655" spans="1:3" x14ac:dyDescent="0.35">
      <c r="A23655" s="12"/>
      <c r="B23655" s="12"/>
      <c r="C23655" s="12"/>
    </row>
    <row r="23656" spans="1:3" x14ac:dyDescent="0.35">
      <c r="A23656" s="12"/>
      <c r="B23656" s="12"/>
      <c r="C23656" s="12"/>
    </row>
    <row r="23657" spans="1:3" x14ac:dyDescent="0.35">
      <c r="A23657" s="12"/>
      <c r="B23657" s="12"/>
      <c r="C23657" s="12"/>
    </row>
    <row r="23658" spans="1:3" x14ac:dyDescent="0.35">
      <c r="A23658" s="12"/>
      <c r="B23658" s="12"/>
      <c r="C23658" s="12"/>
    </row>
    <row r="23659" spans="1:3" x14ac:dyDescent="0.35">
      <c r="A23659" s="12"/>
      <c r="B23659" s="12"/>
      <c r="C23659" s="12"/>
    </row>
    <row r="23660" spans="1:3" x14ac:dyDescent="0.35">
      <c r="A23660" s="12"/>
      <c r="B23660" s="12"/>
      <c r="C23660" s="12"/>
    </row>
    <row r="23661" spans="1:3" x14ac:dyDescent="0.35">
      <c r="A23661" s="12"/>
      <c r="B23661" s="12"/>
      <c r="C23661" s="12"/>
    </row>
    <row r="23662" spans="1:3" x14ac:dyDescent="0.35">
      <c r="A23662" s="12"/>
      <c r="B23662" s="12"/>
      <c r="C23662" s="12"/>
    </row>
    <row r="23663" spans="1:3" x14ac:dyDescent="0.35">
      <c r="A23663" s="12"/>
      <c r="B23663" s="12"/>
      <c r="C23663" s="12"/>
    </row>
    <row r="23664" spans="1:3" x14ac:dyDescent="0.35">
      <c r="A23664" s="12"/>
      <c r="B23664" s="12"/>
      <c r="C23664" s="12"/>
    </row>
    <row r="23665" spans="1:3" x14ac:dyDescent="0.35">
      <c r="A23665" s="12"/>
      <c r="B23665" s="12"/>
      <c r="C23665" s="12"/>
    </row>
    <row r="23666" spans="1:3" x14ac:dyDescent="0.35">
      <c r="A23666" s="12"/>
      <c r="B23666" s="12"/>
      <c r="C23666" s="12"/>
    </row>
    <row r="23667" spans="1:3" x14ac:dyDescent="0.35">
      <c r="A23667" s="12"/>
      <c r="B23667" s="12"/>
      <c r="C23667" s="12"/>
    </row>
    <row r="23668" spans="1:3" x14ac:dyDescent="0.35">
      <c r="A23668" s="12"/>
      <c r="B23668" s="12"/>
      <c r="C23668" s="12"/>
    </row>
    <row r="23669" spans="1:3" x14ac:dyDescent="0.35">
      <c r="A23669" s="12"/>
      <c r="B23669" s="12"/>
      <c r="C23669" s="12"/>
    </row>
    <row r="23670" spans="1:3" x14ac:dyDescent="0.35">
      <c r="A23670" s="12"/>
      <c r="B23670" s="12"/>
      <c r="C23670" s="12"/>
    </row>
    <row r="23671" spans="1:3" x14ac:dyDescent="0.35">
      <c r="A23671" s="12"/>
      <c r="B23671" s="12"/>
      <c r="C23671" s="12"/>
    </row>
    <row r="23672" spans="1:3" x14ac:dyDescent="0.35">
      <c r="A23672" s="12"/>
      <c r="B23672" s="12"/>
      <c r="C23672" s="12"/>
    </row>
    <row r="23673" spans="1:3" x14ac:dyDescent="0.35">
      <c r="A23673" s="12"/>
      <c r="B23673" s="12"/>
      <c r="C23673" s="12"/>
    </row>
    <row r="23674" spans="1:3" x14ac:dyDescent="0.35">
      <c r="A23674" s="12"/>
      <c r="B23674" s="12"/>
      <c r="C23674" s="12"/>
    </row>
    <row r="23675" spans="1:3" x14ac:dyDescent="0.35">
      <c r="A23675" s="12"/>
      <c r="B23675" s="12"/>
      <c r="C23675" s="12"/>
    </row>
    <row r="23676" spans="1:3" x14ac:dyDescent="0.35">
      <c r="A23676" s="12"/>
      <c r="B23676" s="12"/>
      <c r="C23676" s="12"/>
    </row>
    <row r="23677" spans="1:3" x14ac:dyDescent="0.35">
      <c r="A23677" s="12"/>
      <c r="B23677" s="12"/>
      <c r="C23677" s="12"/>
    </row>
    <row r="23678" spans="1:3" x14ac:dyDescent="0.35">
      <c r="A23678" s="12"/>
      <c r="B23678" s="12"/>
      <c r="C23678" s="12"/>
    </row>
    <row r="23679" spans="1:3" x14ac:dyDescent="0.35">
      <c r="A23679" s="12"/>
      <c r="B23679" s="12"/>
      <c r="C23679" s="12"/>
    </row>
    <row r="23680" spans="1:3" x14ac:dyDescent="0.35">
      <c r="A23680" s="12"/>
      <c r="B23680" s="12"/>
      <c r="C23680" s="12"/>
    </row>
    <row r="23681" spans="1:3" x14ac:dyDescent="0.35">
      <c r="A23681" s="12"/>
      <c r="B23681" s="12"/>
      <c r="C23681" s="12"/>
    </row>
    <row r="23682" spans="1:3" x14ac:dyDescent="0.35">
      <c r="A23682" s="12"/>
      <c r="B23682" s="12"/>
      <c r="C23682" s="12"/>
    </row>
    <row r="23683" spans="1:3" x14ac:dyDescent="0.35">
      <c r="A23683" s="12"/>
      <c r="B23683" s="12"/>
      <c r="C23683" s="12"/>
    </row>
    <row r="23684" spans="1:3" x14ac:dyDescent="0.35">
      <c r="A23684" s="12"/>
      <c r="B23684" s="12"/>
      <c r="C23684" s="12"/>
    </row>
    <row r="23685" spans="1:3" x14ac:dyDescent="0.35">
      <c r="A23685" s="12"/>
      <c r="B23685" s="12"/>
      <c r="C23685" s="12"/>
    </row>
    <row r="23686" spans="1:3" x14ac:dyDescent="0.35">
      <c r="A23686" s="12"/>
      <c r="B23686" s="12"/>
      <c r="C23686" s="12"/>
    </row>
    <row r="23687" spans="1:3" x14ac:dyDescent="0.35">
      <c r="A23687" s="12"/>
      <c r="B23687" s="12"/>
      <c r="C23687" s="12"/>
    </row>
    <row r="23688" spans="1:3" x14ac:dyDescent="0.35">
      <c r="A23688" s="12"/>
      <c r="B23688" s="12"/>
      <c r="C23688" s="12"/>
    </row>
    <row r="23689" spans="1:3" x14ac:dyDescent="0.35">
      <c r="A23689" s="12"/>
      <c r="B23689" s="12"/>
      <c r="C23689" s="12"/>
    </row>
    <row r="23690" spans="1:3" x14ac:dyDescent="0.35">
      <c r="A23690" s="12"/>
      <c r="B23690" s="12"/>
      <c r="C23690" s="12"/>
    </row>
    <row r="23691" spans="1:3" x14ac:dyDescent="0.35">
      <c r="A23691" s="12"/>
      <c r="B23691" s="12"/>
      <c r="C23691" s="12"/>
    </row>
    <row r="23692" spans="1:3" x14ac:dyDescent="0.35">
      <c r="A23692" s="12"/>
      <c r="B23692" s="12"/>
      <c r="C23692" s="12"/>
    </row>
    <row r="23693" spans="1:3" x14ac:dyDescent="0.35">
      <c r="A23693" s="12"/>
      <c r="B23693" s="12"/>
      <c r="C23693" s="12"/>
    </row>
    <row r="23694" spans="1:3" x14ac:dyDescent="0.35">
      <c r="A23694" s="12"/>
      <c r="B23694" s="12"/>
      <c r="C23694" s="12"/>
    </row>
    <row r="23695" spans="1:3" x14ac:dyDescent="0.35">
      <c r="A23695" s="12"/>
      <c r="B23695" s="12"/>
      <c r="C23695" s="12"/>
    </row>
    <row r="23696" spans="1:3" x14ac:dyDescent="0.35">
      <c r="A23696" s="12"/>
      <c r="B23696" s="12"/>
      <c r="C23696" s="12"/>
    </row>
    <row r="23697" spans="1:3" x14ac:dyDescent="0.35">
      <c r="A23697" s="12"/>
      <c r="B23697" s="12"/>
      <c r="C23697" s="12"/>
    </row>
    <row r="23698" spans="1:3" x14ac:dyDescent="0.35">
      <c r="A23698" s="12"/>
      <c r="B23698" s="12"/>
      <c r="C23698" s="12"/>
    </row>
    <row r="23699" spans="1:3" x14ac:dyDescent="0.35">
      <c r="A23699" s="12"/>
      <c r="B23699" s="12"/>
      <c r="C23699" s="12"/>
    </row>
    <row r="23700" spans="1:3" x14ac:dyDescent="0.35">
      <c r="A23700" s="12"/>
      <c r="B23700" s="12"/>
      <c r="C23700" s="12"/>
    </row>
    <row r="23701" spans="1:3" x14ac:dyDescent="0.35">
      <c r="A23701" s="12"/>
      <c r="B23701" s="12"/>
      <c r="C23701" s="12"/>
    </row>
    <row r="23702" spans="1:3" x14ac:dyDescent="0.35">
      <c r="A23702" s="12"/>
      <c r="B23702" s="12"/>
      <c r="C23702" s="12"/>
    </row>
    <row r="23703" spans="1:3" x14ac:dyDescent="0.35">
      <c r="A23703" s="12"/>
      <c r="B23703" s="12"/>
      <c r="C23703" s="12"/>
    </row>
    <row r="23704" spans="1:3" x14ac:dyDescent="0.35">
      <c r="A23704" s="12"/>
      <c r="B23704" s="12"/>
      <c r="C23704" s="12"/>
    </row>
    <row r="23705" spans="1:3" x14ac:dyDescent="0.35">
      <c r="A23705" s="12"/>
      <c r="B23705" s="12"/>
      <c r="C23705" s="12"/>
    </row>
    <row r="23706" spans="1:3" x14ac:dyDescent="0.35">
      <c r="A23706" s="12"/>
      <c r="B23706" s="12"/>
      <c r="C23706" s="12"/>
    </row>
    <row r="23707" spans="1:3" x14ac:dyDescent="0.35">
      <c r="A23707" s="12"/>
      <c r="B23707" s="12"/>
      <c r="C23707" s="12"/>
    </row>
    <row r="23708" spans="1:3" x14ac:dyDescent="0.35">
      <c r="A23708" s="12"/>
      <c r="B23708" s="12"/>
      <c r="C23708" s="12"/>
    </row>
    <row r="23709" spans="1:3" x14ac:dyDescent="0.35">
      <c r="A23709" s="12"/>
      <c r="B23709" s="12"/>
      <c r="C23709" s="12"/>
    </row>
    <row r="23710" spans="1:3" x14ac:dyDescent="0.35">
      <c r="A23710" s="12"/>
      <c r="B23710" s="12"/>
      <c r="C23710" s="12"/>
    </row>
    <row r="23711" spans="1:3" x14ac:dyDescent="0.35">
      <c r="A23711" s="12"/>
      <c r="B23711" s="12"/>
      <c r="C23711" s="12"/>
    </row>
    <row r="23712" spans="1:3" x14ac:dyDescent="0.35">
      <c r="A23712" s="12"/>
      <c r="B23712" s="12"/>
      <c r="C23712" s="12"/>
    </row>
    <row r="23713" spans="1:3" x14ac:dyDescent="0.35">
      <c r="A23713" s="12"/>
      <c r="B23713" s="12"/>
      <c r="C23713" s="12"/>
    </row>
    <row r="23714" spans="1:3" x14ac:dyDescent="0.35">
      <c r="A23714" s="12"/>
      <c r="B23714" s="12"/>
      <c r="C23714" s="12"/>
    </row>
    <row r="23715" spans="1:3" x14ac:dyDescent="0.35">
      <c r="A23715" s="12"/>
      <c r="B23715" s="12"/>
      <c r="C23715" s="12"/>
    </row>
    <row r="23716" spans="1:3" x14ac:dyDescent="0.35">
      <c r="A23716" s="12"/>
      <c r="B23716" s="12"/>
      <c r="C23716" s="12"/>
    </row>
    <row r="23717" spans="1:3" x14ac:dyDescent="0.35">
      <c r="A23717" s="12"/>
      <c r="B23717" s="12"/>
      <c r="C23717" s="12"/>
    </row>
    <row r="23718" spans="1:3" x14ac:dyDescent="0.35">
      <c r="A23718" s="12"/>
      <c r="B23718" s="12"/>
      <c r="C23718" s="12"/>
    </row>
    <row r="23719" spans="1:3" x14ac:dyDescent="0.35">
      <c r="A23719" s="12"/>
      <c r="B23719" s="12"/>
      <c r="C23719" s="12"/>
    </row>
    <row r="23720" spans="1:3" x14ac:dyDescent="0.35">
      <c r="A23720" s="12"/>
      <c r="B23720" s="12"/>
      <c r="C23720" s="12"/>
    </row>
    <row r="23721" spans="1:3" x14ac:dyDescent="0.35">
      <c r="A23721" s="12"/>
      <c r="B23721" s="12"/>
      <c r="C23721" s="12"/>
    </row>
    <row r="23722" spans="1:3" x14ac:dyDescent="0.35">
      <c r="A23722" s="12"/>
      <c r="B23722" s="12"/>
      <c r="C23722" s="12"/>
    </row>
    <row r="23723" spans="1:3" x14ac:dyDescent="0.35">
      <c r="A23723" s="12"/>
      <c r="B23723" s="12"/>
      <c r="C23723" s="12"/>
    </row>
    <row r="23724" spans="1:3" x14ac:dyDescent="0.35">
      <c r="A23724" s="12"/>
      <c r="B23724" s="12"/>
      <c r="C23724" s="12"/>
    </row>
    <row r="23725" spans="1:3" x14ac:dyDescent="0.35">
      <c r="A23725" s="12"/>
      <c r="B23725" s="12"/>
      <c r="C23725" s="12"/>
    </row>
    <row r="23726" spans="1:3" x14ac:dyDescent="0.35">
      <c r="A23726" s="12"/>
      <c r="B23726" s="12"/>
      <c r="C23726" s="12"/>
    </row>
    <row r="23727" spans="1:3" x14ac:dyDescent="0.35">
      <c r="A23727" s="12"/>
      <c r="B23727" s="12"/>
      <c r="C23727" s="12"/>
    </row>
    <row r="23728" spans="1:3" x14ac:dyDescent="0.35">
      <c r="A23728" s="12"/>
      <c r="B23728" s="12"/>
      <c r="C23728" s="12"/>
    </row>
    <row r="23729" spans="1:3" x14ac:dyDescent="0.35">
      <c r="A23729" s="12"/>
      <c r="B23729" s="12"/>
      <c r="C23729" s="12"/>
    </row>
    <row r="23730" spans="1:3" x14ac:dyDescent="0.35">
      <c r="A23730" s="12"/>
      <c r="B23730" s="12"/>
      <c r="C23730" s="12"/>
    </row>
    <row r="23731" spans="1:3" x14ac:dyDescent="0.35">
      <c r="A23731" s="12"/>
      <c r="B23731" s="12"/>
      <c r="C23731" s="12"/>
    </row>
    <row r="23732" spans="1:3" x14ac:dyDescent="0.35">
      <c r="A23732" s="12"/>
      <c r="B23732" s="12"/>
      <c r="C23732" s="12"/>
    </row>
    <row r="23733" spans="1:3" x14ac:dyDescent="0.35">
      <c r="A23733" s="12"/>
      <c r="B23733" s="12"/>
      <c r="C23733" s="12"/>
    </row>
    <row r="23734" spans="1:3" x14ac:dyDescent="0.35">
      <c r="A23734" s="12"/>
      <c r="B23734" s="12"/>
      <c r="C23734" s="12"/>
    </row>
    <row r="23735" spans="1:3" x14ac:dyDescent="0.35">
      <c r="A23735" s="12"/>
      <c r="B23735" s="12"/>
      <c r="C23735" s="12"/>
    </row>
    <row r="23736" spans="1:3" x14ac:dyDescent="0.35">
      <c r="A23736" s="12"/>
      <c r="B23736" s="12"/>
      <c r="C23736" s="12"/>
    </row>
    <row r="23737" spans="1:3" x14ac:dyDescent="0.35">
      <c r="A23737" s="12"/>
      <c r="B23737" s="12"/>
      <c r="C23737" s="12"/>
    </row>
    <row r="23738" spans="1:3" x14ac:dyDescent="0.35">
      <c r="A23738" s="12"/>
      <c r="B23738" s="12"/>
      <c r="C23738" s="12"/>
    </row>
    <row r="23739" spans="1:3" x14ac:dyDescent="0.35">
      <c r="A23739" s="12"/>
      <c r="B23739" s="12"/>
      <c r="C23739" s="12"/>
    </row>
    <row r="23740" spans="1:3" x14ac:dyDescent="0.35">
      <c r="A23740" s="12"/>
      <c r="B23740" s="12"/>
      <c r="C23740" s="12"/>
    </row>
    <row r="23741" spans="1:3" x14ac:dyDescent="0.35">
      <c r="A23741" s="12"/>
      <c r="B23741" s="12"/>
      <c r="C23741" s="12"/>
    </row>
    <row r="23742" spans="1:3" x14ac:dyDescent="0.35">
      <c r="A23742" s="12"/>
      <c r="B23742" s="12"/>
      <c r="C23742" s="12"/>
    </row>
    <row r="23743" spans="1:3" x14ac:dyDescent="0.35">
      <c r="A23743" s="12"/>
      <c r="B23743" s="12"/>
      <c r="C23743" s="12"/>
    </row>
    <row r="23744" spans="1:3" x14ac:dyDescent="0.35">
      <c r="A23744" s="12"/>
      <c r="B23744" s="12"/>
      <c r="C23744" s="12"/>
    </row>
    <row r="23745" spans="1:3" x14ac:dyDescent="0.35">
      <c r="A23745" s="12"/>
      <c r="B23745" s="12"/>
      <c r="C23745" s="12"/>
    </row>
    <row r="23746" spans="1:3" x14ac:dyDescent="0.35">
      <c r="A23746" s="12"/>
      <c r="B23746" s="12"/>
      <c r="C23746" s="12"/>
    </row>
    <row r="23747" spans="1:3" x14ac:dyDescent="0.35">
      <c r="A23747" s="12"/>
      <c r="B23747" s="12"/>
      <c r="C23747" s="12"/>
    </row>
    <row r="23748" spans="1:3" x14ac:dyDescent="0.35">
      <c r="A23748" s="12"/>
      <c r="B23748" s="12"/>
      <c r="C23748" s="12"/>
    </row>
    <row r="23749" spans="1:3" x14ac:dyDescent="0.35">
      <c r="A23749" s="12"/>
      <c r="B23749" s="12"/>
      <c r="C23749" s="12"/>
    </row>
    <row r="23750" spans="1:3" x14ac:dyDescent="0.35">
      <c r="A23750" s="12"/>
      <c r="B23750" s="12"/>
      <c r="C23750" s="12"/>
    </row>
    <row r="23751" spans="1:3" x14ac:dyDescent="0.35">
      <c r="A23751" s="12"/>
      <c r="B23751" s="12"/>
      <c r="C23751" s="12"/>
    </row>
    <row r="23752" spans="1:3" x14ac:dyDescent="0.35">
      <c r="A23752" s="12"/>
      <c r="B23752" s="12"/>
      <c r="C23752" s="12"/>
    </row>
    <row r="23753" spans="1:3" x14ac:dyDescent="0.35">
      <c r="A23753" s="12"/>
      <c r="B23753" s="12"/>
      <c r="C23753" s="12"/>
    </row>
    <row r="23754" spans="1:3" x14ac:dyDescent="0.35">
      <c r="A23754" s="12"/>
      <c r="B23754" s="12"/>
      <c r="C23754" s="12"/>
    </row>
    <row r="23755" spans="1:3" x14ac:dyDescent="0.35">
      <c r="A23755" s="12"/>
      <c r="B23755" s="12"/>
      <c r="C23755" s="12"/>
    </row>
    <row r="23756" spans="1:3" x14ac:dyDescent="0.35">
      <c r="A23756" s="12"/>
      <c r="B23756" s="12"/>
      <c r="C23756" s="12"/>
    </row>
    <row r="23757" spans="1:3" x14ac:dyDescent="0.35">
      <c r="A23757" s="12"/>
      <c r="B23757" s="12"/>
      <c r="C23757" s="12"/>
    </row>
    <row r="23758" spans="1:3" x14ac:dyDescent="0.35">
      <c r="A23758" s="12"/>
      <c r="B23758" s="12"/>
      <c r="C23758" s="12"/>
    </row>
    <row r="23759" spans="1:3" x14ac:dyDescent="0.35">
      <c r="A23759" s="12"/>
      <c r="B23759" s="12"/>
      <c r="C23759" s="12"/>
    </row>
    <row r="23760" spans="1:3" x14ac:dyDescent="0.35">
      <c r="A23760" s="12"/>
      <c r="B23760" s="12"/>
      <c r="C23760" s="12"/>
    </row>
    <row r="23761" spans="1:3" x14ac:dyDescent="0.35">
      <c r="A23761" s="12"/>
      <c r="B23761" s="12"/>
      <c r="C23761" s="12"/>
    </row>
    <row r="23762" spans="1:3" x14ac:dyDescent="0.35">
      <c r="A23762" s="12"/>
      <c r="B23762" s="12"/>
      <c r="C23762" s="12"/>
    </row>
    <row r="23763" spans="1:3" x14ac:dyDescent="0.35">
      <c r="A23763" s="12"/>
      <c r="B23763" s="12"/>
      <c r="C23763" s="12"/>
    </row>
    <row r="23764" spans="1:3" x14ac:dyDescent="0.35">
      <c r="A23764" s="12"/>
      <c r="B23764" s="12"/>
      <c r="C23764" s="12"/>
    </row>
    <row r="23765" spans="1:3" x14ac:dyDescent="0.35">
      <c r="A23765" s="12"/>
      <c r="B23765" s="12"/>
      <c r="C23765" s="12"/>
    </row>
    <row r="23766" spans="1:3" x14ac:dyDescent="0.35">
      <c r="A23766" s="12"/>
      <c r="B23766" s="12"/>
      <c r="C23766" s="12"/>
    </row>
    <row r="23767" spans="1:3" x14ac:dyDescent="0.35">
      <c r="A23767" s="12"/>
      <c r="B23767" s="12"/>
      <c r="C23767" s="12"/>
    </row>
    <row r="23768" spans="1:3" x14ac:dyDescent="0.35">
      <c r="A23768" s="12"/>
      <c r="B23768" s="12"/>
      <c r="C23768" s="12"/>
    </row>
    <row r="23769" spans="1:3" x14ac:dyDescent="0.35">
      <c r="A23769" s="12"/>
      <c r="B23769" s="12"/>
      <c r="C23769" s="12"/>
    </row>
    <row r="23770" spans="1:3" x14ac:dyDescent="0.35">
      <c r="A23770" s="12"/>
      <c r="B23770" s="12"/>
      <c r="C23770" s="12"/>
    </row>
    <row r="23771" spans="1:3" x14ac:dyDescent="0.35">
      <c r="A23771" s="12"/>
      <c r="B23771" s="12"/>
      <c r="C23771" s="12"/>
    </row>
    <row r="23772" spans="1:3" x14ac:dyDescent="0.35">
      <c r="A23772" s="12"/>
      <c r="B23772" s="12"/>
      <c r="C23772" s="12"/>
    </row>
    <row r="23773" spans="1:3" x14ac:dyDescent="0.35">
      <c r="A23773" s="12"/>
      <c r="B23773" s="12"/>
      <c r="C23773" s="12"/>
    </row>
    <row r="23774" spans="1:3" x14ac:dyDescent="0.35">
      <c r="A23774" s="12"/>
      <c r="B23774" s="12"/>
      <c r="C23774" s="12"/>
    </row>
    <row r="23775" spans="1:3" x14ac:dyDescent="0.35">
      <c r="A23775" s="12"/>
      <c r="B23775" s="12"/>
      <c r="C23775" s="12"/>
    </row>
    <row r="23776" spans="1:3" x14ac:dyDescent="0.35">
      <c r="A23776" s="12"/>
      <c r="B23776" s="12"/>
      <c r="C23776" s="12"/>
    </row>
    <row r="23777" spans="1:3" x14ac:dyDescent="0.35">
      <c r="A23777" s="12"/>
      <c r="B23777" s="12"/>
      <c r="C23777" s="12"/>
    </row>
    <row r="23778" spans="1:3" x14ac:dyDescent="0.35">
      <c r="A23778" s="12"/>
      <c r="B23778" s="12"/>
      <c r="C23778" s="12"/>
    </row>
    <row r="23779" spans="1:3" x14ac:dyDescent="0.35">
      <c r="A23779" s="12"/>
      <c r="B23779" s="12"/>
      <c r="C23779" s="12"/>
    </row>
    <row r="23780" spans="1:3" x14ac:dyDescent="0.35">
      <c r="A23780" s="12"/>
      <c r="B23780" s="12"/>
      <c r="C23780" s="12"/>
    </row>
    <row r="23781" spans="1:3" x14ac:dyDescent="0.35">
      <c r="A23781" s="12"/>
      <c r="B23781" s="12"/>
      <c r="C23781" s="12"/>
    </row>
    <row r="23782" spans="1:3" x14ac:dyDescent="0.35">
      <c r="A23782" s="12"/>
      <c r="B23782" s="12"/>
      <c r="C23782" s="12"/>
    </row>
    <row r="23783" spans="1:3" x14ac:dyDescent="0.35">
      <c r="A23783" s="12"/>
      <c r="B23783" s="12"/>
      <c r="C23783" s="12"/>
    </row>
    <row r="23784" spans="1:3" x14ac:dyDescent="0.35">
      <c r="A23784" s="12"/>
      <c r="B23784" s="12"/>
      <c r="C23784" s="12"/>
    </row>
    <row r="23785" spans="1:3" x14ac:dyDescent="0.35">
      <c r="A23785" s="12"/>
      <c r="B23785" s="12"/>
      <c r="C23785" s="12"/>
    </row>
    <row r="23786" spans="1:3" x14ac:dyDescent="0.35">
      <c r="A23786" s="12"/>
      <c r="B23786" s="12"/>
      <c r="C23786" s="12"/>
    </row>
    <row r="23787" spans="1:3" x14ac:dyDescent="0.35">
      <c r="A23787" s="12"/>
      <c r="B23787" s="12"/>
      <c r="C23787" s="12"/>
    </row>
    <row r="23788" spans="1:3" x14ac:dyDescent="0.35">
      <c r="A23788" s="12"/>
      <c r="B23788" s="12"/>
      <c r="C23788" s="12"/>
    </row>
    <row r="23789" spans="1:3" x14ac:dyDescent="0.35">
      <c r="A23789" s="12"/>
      <c r="B23789" s="12"/>
      <c r="C23789" s="12"/>
    </row>
    <row r="23790" spans="1:3" x14ac:dyDescent="0.35">
      <c r="A23790" s="12"/>
      <c r="B23790" s="12"/>
      <c r="C23790" s="12"/>
    </row>
    <row r="23791" spans="1:3" x14ac:dyDescent="0.35">
      <c r="A23791" s="12"/>
      <c r="B23791" s="12"/>
      <c r="C23791" s="12"/>
    </row>
    <row r="23792" spans="1:3" x14ac:dyDescent="0.35">
      <c r="A23792" s="12"/>
      <c r="B23792" s="12"/>
      <c r="C23792" s="12"/>
    </row>
    <row r="23793" spans="1:3" x14ac:dyDescent="0.35">
      <c r="A23793" s="12"/>
      <c r="B23793" s="12"/>
      <c r="C23793" s="12"/>
    </row>
    <row r="23794" spans="1:3" x14ac:dyDescent="0.35">
      <c r="A23794" s="12"/>
      <c r="B23794" s="12"/>
      <c r="C23794" s="12"/>
    </row>
    <row r="23795" spans="1:3" x14ac:dyDescent="0.35">
      <c r="A23795" s="12"/>
      <c r="B23795" s="12"/>
      <c r="C23795" s="12"/>
    </row>
    <row r="23796" spans="1:3" x14ac:dyDescent="0.35">
      <c r="A23796" s="12"/>
      <c r="B23796" s="12"/>
      <c r="C23796" s="12"/>
    </row>
    <row r="23797" spans="1:3" x14ac:dyDescent="0.35">
      <c r="A23797" s="12"/>
      <c r="B23797" s="12"/>
      <c r="C23797" s="12"/>
    </row>
    <row r="23798" spans="1:3" x14ac:dyDescent="0.35">
      <c r="A23798" s="12"/>
      <c r="B23798" s="12"/>
      <c r="C23798" s="12"/>
    </row>
    <row r="23799" spans="1:3" x14ac:dyDescent="0.35">
      <c r="A23799" s="12"/>
      <c r="B23799" s="12"/>
      <c r="C23799" s="12"/>
    </row>
    <row r="23800" spans="1:3" x14ac:dyDescent="0.35">
      <c r="A23800" s="12"/>
      <c r="B23800" s="12"/>
      <c r="C23800" s="12"/>
    </row>
    <row r="23801" spans="1:3" x14ac:dyDescent="0.35">
      <c r="A23801" s="12"/>
      <c r="B23801" s="12"/>
      <c r="C23801" s="12"/>
    </row>
    <row r="23802" spans="1:3" x14ac:dyDescent="0.35">
      <c r="A23802" s="12"/>
      <c r="B23802" s="12"/>
      <c r="C23802" s="12"/>
    </row>
    <row r="23803" spans="1:3" x14ac:dyDescent="0.35">
      <c r="A23803" s="12"/>
      <c r="B23803" s="12"/>
      <c r="C23803" s="12"/>
    </row>
    <row r="23804" spans="1:3" x14ac:dyDescent="0.35">
      <c r="A23804" s="12"/>
      <c r="B23804" s="12"/>
      <c r="C23804" s="12"/>
    </row>
    <row r="23805" spans="1:3" x14ac:dyDescent="0.35">
      <c r="A23805" s="12"/>
      <c r="B23805" s="12"/>
      <c r="C23805" s="12"/>
    </row>
    <row r="23806" spans="1:3" x14ac:dyDescent="0.35">
      <c r="A23806" s="12"/>
      <c r="B23806" s="12"/>
      <c r="C23806" s="12"/>
    </row>
    <row r="23807" spans="1:3" x14ac:dyDescent="0.35">
      <c r="A23807" s="12"/>
      <c r="B23807" s="12"/>
      <c r="C23807" s="12"/>
    </row>
    <row r="23808" spans="1:3" x14ac:dyDescent="0.35">
      <c r="A23808" s="12"/>
      <c r="B23808" s="12"/>
      <c r="C23808" s="12"/>
    </row>
    <row r="23809" spans="1:3" x14ac:dyDescent="0.35">
      <c r="A23809" s="12"/>
      <c r="B23809" s="12"/>
      <c r="C23809" s="12"/>
    </row>
    <row r="23810" spans="1:3" x14ac:dyDescent="0.35">
      <c r="A23810" s="12"/>
      <c r="B23810" s="12"/>
      <c r="C23810" s="12"/>
    </row>
    <row r="23811" spans="1:3" x14ac:dyDescent="0.35">
      <c r="A23811" s="12"/>
      <c r="B23811" s="12"/>
      <c r="C23811" s="12"/>
    </row>
    <row r="23812" spans="1:3" x14ac:dyDescent="0.35">
      <c r="A23812" s="12"/>
      <c r="B23812" s="12"/>
      <c r="C23812" s="12"/>
    </row>
    <row r="23813" spans="1:3" x14ac:dyDescent="0.35">
      <c r="A23813" s="12"/>
      <c r="B23813" s="12"/>
      <c r="C23813" s="12"/>
    </row>
    <row r="23814" spans="1:3" x14ac:dyDescent="0.35">
      <c r="A23814" s="12"/>
      <c r="B23814" s="12"/>
      <c r="C23814" s="12"/>
    </row>
    <row r="23815" spans="1:3" x14ac:dyDescent="0.35">
      <c r="A23815" s="12"/>
      <c r="B23815" s="12"/>
      <c r="C23815" s="12"/>
    </row>
    <row r="23816" spans="1:3" x14ac:dyDescent="0.35">
      <c r="A23816" s="12"/>
      <c r="B23816" s="12"/>
      <c r="C23816" s="12"/>
    </row>
    <row r="23817" spans="1:3" x14ac:dyDescent="0.35">
      <c r="A23817" s="12"/>
      <c r="B23817" s="12"/>
      <c r="C23817" s="12"/>
    </row>
    <row r="23818" spans="1:3" x14ac:dyDescent="0.35">
      <c r="A23818" s="12"/>
      <c r="B23818" s="12"/>
      <c r="C23818" s="12"/>
    </row>
    <row r="23819" spans="1:3" x14ac:dyDescent="0.35">
      <c r="A23819" s="12"/>
      <c r="B23819" s="12"/>
      <c r="C23819" s="12"/>
    </row>
    <row r="23820" spans="1:3" x14ac:dyDescent="0.35">
      <c r="A23820" s="12"/>
      <c r="B23820" s="12"/>
      <c r="C23820" s="12"/>
    </row>
    <row r="23821" spans="1:3" x14ac:dyDescent="0.35">
      <c r="A23821" s="12"/>
      <c r="B23821" s="12"/>
      <c r="C23821" s="12"/>
    </row>
    <row r="23822" spans="1:3" x14ac:dyDescent="0.35">
      <c r="A23822" s="12"/>
      <c r="B23822" s="12"/>
      <c r="C23822" s="12"/>
    </row>
    <row r="23823" spans="1:3" x14ac:dyDescent="0.35">
      <c r="A23823" s="12"/>
      <c r="B23823" s="12"/>
      <c r="C23823" s="12"/>
    </row>
    <row r="23824" spans="1:3" x14ac:dyDescent="0.35">
      <c r="A23824" s="12"/>
      <c r="B23824" s="12"/>
      <c r="C23824" s="12"/>
    </row>
    <row r="23825" spans="1:3" x14ac:dyDescent="0.35">
      <c r="A23825" s="12"/>
      <c r="B23825" s="12"/>
      <c r="C23825" s="12"/>
    </row>
    <row r="23826" spans="1:3" x14ac:dyDescent="0.35">
      <c r="A23826" s="12"/>
      <c r="B23826" s="12"/>
      <c r="C23826" s="12"/>
    </row>
    <row r="23827" spans="1:3" x14ac:dyDescent="0.35">
      <c r="A23827" s="12"/>
      <c r="B23827" s="12"/>
      <c r="C23827" s="12"/>
    </row>
    <row r="23828" spans="1:3" x14ac:dyDescent="0.35">
      <c r="A23828" s="12"/>
      <c r="B23828" s="12"/>
      <c r="C23828" s="12"/>
    </row>
    <row r="23829" spans="1:3" x14ac:dyDescent="0.35">
      <c r="A23829" s="12"/>
      <c r="B23829" s="12"/>
      <c r="C23829" s="12"/>
    </row>
    <row r="23830" spans="1:3" x14ac:dyDescent="0.35">
      <c r="A23830" s="12"/>
      <c r="B23830" s="12"/>
      <c r="C23830" s="12"/>
    </row>
    <row r="23831" spans="1:3" x14ac:dyDescent="0.35">
      <c r="A23831" s="12"/>
      <c r="B23831" s="12"/>
      <c r="C23831" s="12"/>
    </row>
    <row r="23832" spans="1:3" x14ac:dyDescent="0.35">
      <c r="A23832" s="12"/>
      <c r="B23832" s="12"/>
      <c r="C23832" s="12"/>
    </row>
    <row r="23833" spans="1:3" x14ac:dyDescent="0.35">
      <c r="A23833" s="12"/>
      <c r="B23833" s="12"/>
      <c r="C23833" s="12"/>
    </row>
    <row r="23834" spans="1:3" x14ac:dyDescent="0.35">
      <c r="A23834" s="12"/>
      <c r="B23834" s="12"/>
      <c r="C23834" s="12"/>
    </row>
    <row r="23835" spans="1:3" x14ac:dyDescent="0.35">
      <c r="A23835" s="12"/>
      <c r="B23835" s="12"/>
      <c r="C23835" s="12"/>
    </row>
    <row r="23836" spans="1:3" x14ac:dyDescent="0.35">
      <c r="A23836" s="12"/>
      <c r="B23836" s="12"/>
      <c r="C23836" s="12"/>
    </row>
    <row r="23837" spans="1:3" x14ac:dyDescent="0.35">
      <c r="A23837" s="12"/>
      <c r="B23837" s="12"/>
      <c r="C23837" s="12"/>
    </row>
    <row r="23838" spans="1:3" x14ac:dyDescent="0.35">
      <c r="A23838" s="12"/>
      <c r="B23838" s="12"/>
      <c r="C23838" s="12"/>
    </row>
    <row r="23839" spans="1:3" x14ac:dyDescent="0.35">
      <c r="A23839" s="12"/>
      <c r="B23839" s="12"/>
      <c r="C23839" s="12"/>
    </row>
    <row r="23840" spans="1:3" x14ac:dyDescent="0.35">
      <c r="A23840" s="12"/>
      <c r="B23840" s="12"/>
      <c r="C23840" s="12"/>
    </row>
    <row r="23841" spans="1:3" x14ac:dyDescent="0.35">
      <c r="A23841" s="12"/>
      <c r="B23841" s="12"/>
      <c r="C23841" s="12"/>
    </row>
    <row r="23842" spans="1:3" x14ac:dyDescent="0.35">
      <c r="A23842" s="12"/>
      <c r="B23842" s="12"/>
      <c r="C23842" s="12"/>
    </row>
    <row r="23843" spans="1:3" x14ac:dyDescent="0.35">
      <c r="A23843" s="12"/>
      <c r="B23843" s="12"/>
      <c r="C23843" s="12"/>
    </row>
    <row r="23844" spans="1:3" x14ac:dyDescent="0.35">
      <c r="A23844" s="12"/>
      <c r="B23844" s="12"/>
      <c r="C23844" s="12"/>
    </row>
    <row r="23845" spans="1:3" x14ac:dyDescent="0.35">
      <c r="A23845" s="12"/>
      <c r="B23845" s="12"/>
      <c r="C23845" s="12"/>
    </row>
    <row r="23846" spans="1:3" x14ac:dyDescent="0.35">
      <c r="A23846" s="12"/>
      <c r="B23846" s="12"/>
      <c r="C23846" s="12"/>
    </row>
    <row r="23847" spans="1:3" x14ac:dyDescent="0.35">
      <c r="A23847" s="12"/>
      <c r="B23847" s="12"/>
      <c r="C23847" s="12"/>
    </row>
    <row r="23848" spans="1:3" x14ac:dyDescent="0.35">
      <c r="A23848" s="12"/>
      <c r="B23848" s="12"/>
      <c r="C23848" s="12"/>
    </row>
    <row r="23849" spans="1:3" x14ac:dyDescent="0.35">
      <c r="A23849" s="12"/>
      <c r="B23849" s="12"/>
      <c r="C23849" s="12"/>
    </row>
    <row r="23850" spans="1:3" x14ac:dyDescent="0.35">
      <c r="A23850" s="12"/>
      <c r="B23850" s="12"/>
      <c r="C23850" s="12"/>
    </row>
    <row r="23851" spans="1:3" x14ac:dyDescent="0.35">
      <c r="A23851" s="12"/>
      <c r="B23851" s="12"/>
      <c r="C23851" s="12"/>
    </row>
    <row r="23852" spans="1:3" x14ac:dyDescent="0.35">
      <c r="A23852" s="12"/>
      <c r="B23852" s="12"/>
      <c r="C23852" s="12"/>
    </row>
    <row r="23853" spans="1:3" x14ac:dyDescent="0.35">
      <c r="A23853" s="12"/>
      <c r="B23853" s="12"/>
      <c r="C23853" s="12"/>
    </row>
    <row r="23854" spans="1:3" x14ac:dyDescent="0.35">
      <c r="A23854" s="12"/>
      <c r="B23854" s="12"/>
      <c r="C23854" s="12"/>
    </row>
    <row r="23855" spans="1:3" x14ac:dyDescent="0.35">
      <c r="A23855" s="12"/>
      <c r="B23855" s="12"/>
      <c r="C23855" s="12"/>
    </row>
    <row r="23856" spans="1:3" x14ac:dyDescent="0.35">
      <c r="A23856" s="12"/>
      <c r="B23856" s="12"/>
      <c r="C23856" s="12"/>
    </row>
    <row r="23857" spans="1:3" x14ac:dyDescent="0.35">
      <c r="A23857" s="12"/>
      <c r="B23857" s="12"/>
      <c r="C23857" s="12"/>
    </row>
    <row r="23858" spans="1:3" x14ac:dyDescent="0.35">
      <c r="A23858" s="12"/>
      <c r="B23858" s="12"/>
      <c r="C23858" s="12"/>
    </row>
    <row r="23859" spans="1:3" x14ac:dyDescent="0.35">
      <c r="A23859" s="12"/>
      <c r="B23859" s="12"/>
      <c r="C23859" s="12"/>
    </row>
    <row r="23860" spans="1:3" x14ac:dyDescent="0.35">
      <c r="A23860" s="12"/>
      <c r="B23860" s="12"/>
      <c r="C23860" s="12"/>
    </row>
    <row r="23861" spans="1:3" x14ac:dyDescent="0.35">
      <c r="A23861" s="12"/>
      <c r="B23861" s="12"/>
      <c r="C23861" s="12"/>
    </row>
    <row r="23862" spans="1:3" x14ac:dyDescent="0.35">
      <c r="A23862" s="12"/>
      <c r="B23862" s="12"/>
      <c r="C23862" s="12"/>
    </row>
    <row r="23863" spans="1:3" x14ac:dyDescent="0.35">
      <c r="A23863" s="12"/>
      <c r="B23863" s="12"/>
      <c r="C23863" s="12"/>
    </row>
    <row r="23864" spans="1:3" x14ac:dyDescent="0.35">
      <c r="A23864" s="12"/>
      <c r="B23864" s="12"/>
      <c r="C23864" s="12"/>
    </row>
    <row r="23865" spans="1:3" x14ac:dyDescent="0.35">
      <c r="A23865" s="12"/>
      <c r="B23865" s="12"/>
      <c r="C23865" s="12"/>
    </row>
    <row r="23866" spans="1:3" x14ac:dyDescent="0.35">
      <c r="A23866" s="12"/>
      <c r="B23866" s="12"/>
      <c r="C23866" s="12"/>
    </row>
    <row r="23867" spans="1:3" x14ac:dyDescent="0.35">
      <c r="A23867" s="12"/>
      <c r="B23867" s="12"/>
      <c r="C23867" s="12"/>
    </row>
    <row r="23868" spans="1:3" x14ac:dyDescent="0.35">
      <c r="A23868" s="12"/>
      <c r="B23868" s="12"/>
      <c r="C23868" s="12"/>
    </row>
    <row r="23869" spans="1:3" x14ac:dyDescent="0.35">
      <c r="A23869" s="12"/>
      <c r="B23869" s="12"/>
      <c r="C23869" s="12"/>
    </row>
    <row r="23870" spans="1:3" x14ac:dyDescent="0.35">
      <c r="A23870" s="12"/>
      <c r="B23870" s="12"/>
      <c r="C23870" s="12"/>
    </row>
    <row r="23871" spans="1:3" x14ac:dyDescent="0.35">
      <c r="A23871" s="12"/>
      <c r="B23871" s="12"/>
      <c r="C23871" s="12"/>
    </row>
    <row r="23872" spans="1:3" x14ac:dyDescent="0.35">
      <c r="A23872" s="12"/>
      <c r="B23872" s="12"/>
      <c r="C23872" s="12"/>
    </row>
    <row r="23873" spans="1:3" x14ac:dyDescent="0.35">
      <c r="A23873" s="12"/>
      <c r="B23873" s="12"/>
      <c r="C23873" s="12"/>
    </row>
    <row r="23874" spans="1:3" x14ac:dyDescent="0.35">
      <c r="A23874" s="12"/>
      <c r="B23874" s="12"/>
      <c r="C23874" s="12"/>
    </row>
    <row r="23875" spans="1:3" x14ac:dyDescent="0.35">
      <c r="A23875" s="12"/>
      <c r="B23875" s="12"/>
      <c r="C23875" s="12"/>
    </row>
    <row r="23876" spans="1:3" x14ac:dyDescent="0.35">
      <c r="A23876" s="12"/>
      <c r="B23876" s="12"/>
      <c r="C23876" s="12"/>
    </row>
    <row r="23877" spans="1:3" x14ac:dyDescent="0.35">
      <c r="A23877" s="12"/>
      <c r="B23877" s="12"/>
      <c r="C23877" s="12"/>
    </row>
    <row r="23878" spans="1:3" x14ac:dyDescent="0.35">
      <c r="A23878" s="12"/>
      <c r="B23878" s="12"/>
      <c r="C23878" s="12"/>
    </row>
    <row r="23879" spans="1:3" x14ac:dyDescent="0.35">
      <c r="A23879" s="12"/>
      <c r="B23879" s="12"/>
      <c r="C23879" s="12"/>
    </row>
    <row r="23880" spans="1:3" x14ac:dyDescent="0.35">
      <c r="A23880" s="12"/>
      <c r="B23880" s="12"/>
      <c r="C23880" s="12"/>
    </row>
    <row r="23881" spans="1:3" x14ac:dyDescent="0.35">
      <c r="A23881" s="12"/>
      <c r="B23881" s="12"/>
      <c r="C23881" s="12"/>
    </row>
    <row r="23882" spans="1:3" x14ac:dyDescent="0.35">
      <c r="A23882" s="12"/>
      <c r="B23882" s="12"/>
      <c r="C23882" s="12"/>
    </row>
    <row r="23883" spans="1:3" x14ac:dyDescent="0.35">
      <c r="A23883" s="12"/>
      <c r="B23883" s="12"/>
      <c r="C23883" s="12"/>
    </row>
    <row r="23884" spans="1:3" x14ac:dyDescent="0.35">
      <c r="A23884" s="12"/>
      <c r="B23884" s="12"/>
      <c r="C23884" s="12"/>
    </row>
    <row r="23885" spans="1:3" x14ac:dyDescent="0.35">
      <c r="A23885" s="12"/>
      <c r="B23885" s="12"/>
      <c r="C23885" s="12"/>
    </row>
    <row r="23886" spans="1:3" x14ac:dyDescent="0.35">
      <c r="A23886" s="12"/>
      <c r="B23886" s="12"/>
      <c r="C23886" s="12"/>
    </row>
    <row r="23887" spans="1:3" x14ac:dyDescent="0.35">
      <c r="A23887" s="12"/>
      <c r="B23887" s="12"/>
      <c r="C23887" s="12"/>
    </row>
    <row r="23888" spans="1:3" x14ac:dyDescent="0.35">
      <c r="A23888" s="12"/>
      <c r="B23888" s="12"/>
      <c r="C23888" s="12"/>
    </row>
    <row r="23889" spans="1:3" x14ac:dyDescent="0.35">
      <c r="A23889" s="12"/>
      <c r="B23889" s="12"/>
      <c r="C23889" s="12"/>
    </row>
    <row r="23890" spans="1:3" x14ac:dyDescent="0.35">
      <c r="A23890" s="12"/>
      <c r="B23890" s="12"/>
      <c r="C23890" s="12"/>
    </row>
    <row r="23891" spans="1:3" x14ac:dyDescent="0.35">
      <c r="A23891" s="12"/>
      <c r="B23891" s="12"/>
      <c r="C23891" s="12"/>
    </row>
    <row r="23892" spans="1:3" x14ac:dyDescent="0.35">
      <c r="A23892" s="12"/>
      <c r="B23892" s="12"/>
      <c r="C23892" s="12"/>
    </row>
    <row r="23893" spans="1:3" x14ac:dyDescent="0.35">
      <c r="A23893" s="12"/>
      <c r="B23893" s="12"/>
      <c r="C23893" s="12"/>
    </row>
    <row r="23894" spans="1:3" x14ac:dyDescent="0.35">
      <c r="A23894" s="12"/>
      <c r="B23894" s="12"/>
      <c r="C23894" s="12"/>
    </row>
    <row r="23895" spans="1:3" x14ac:dyDescent="0.35">
      <c r="A23895" s="12"/>
      <c r="B23895" s="12"/>
      <c r="C23895" s="12"/>
    </row>
    <row r="23896" spans="1:3" x14ac:dyDescent="0.35">
      <c r="A23896" s="12"/>
      <c r="B23896" s="12"/>
      <c r="C23896" s="12"/>
    </row>
    <row r="23897" spans="1:3" x14ac:dyDescent="0.35">
      <c r="A23897" s="12"/>
      <c r="B23897" s="12"/>
      <c r="C23897" s="12"/>
    </row>
    <row r="23898" spans="1:3" x14ac:dyDescent="0.35">
      <c r="A23898" s="12"/>
      <c r="B23898" s="12"/>
      <c r="C23898" s="12"/>
    </row>
    <row r="23899" spans="1:3" x14ac:dyDescent="0.35">
      <c r="A23899" s="12"/>
      <c r="B23899" s="12"/>
      <c r="C23899" s="12"/>
    </row>
    <row r="23900" spans="1:3" x14ac:dyDescent="0.35">
      <c r="A23900" s="12"/>
      <c r="B23900" s="12"/>
      <c r="C23900" s="12"/>
    </row>
    <row r="23901" spans="1:3" x14ac:dyDescent="0.35">
      <c r="A23901" s="12"/>
      <c r="B23901" s="12"/>
      <c r="C23901" s="12"/>
    </row>
    <row r="23902" spans="1:3" x14ac:dyDescent="0.35">
      <c r="A23902" s="12"/>
      <c r="B23902" s="12"/>
      <c r="C23902" s="12"/>
    </row>
    <row r="23903" spans="1:3" x14ac:dyDescent="0.35">
      <c r="A23903" s="12"/>
      <c r="B23903" s="12"/>
      <c r="C23903" s="12"/>
    </row>
    <row r="23904" spans="1:3" x14ac:dyDescent="0.35">
      <c r="A23904" s="12"/>
      <c r="B23904" s="12"/>
      <c r="C23904" s="12"/>
    </row>
    <row r="23905" spans="1:3" x14ac:dyDescent="0.35">
      <c r="A23905" s="12"/>
      <c r="B23905" s="12"/>
      <c r="C23905" s="12"/>
    </row>
    <row r="23906" spans="1:3" x14ac:dyDescent="0.35">
      <c r="A23906" s="12"/>
      <c r="B23906" s="12"/>
      <c r="C23906" s="12"/>
    </row>
    <row r="23907" spans="1:3" x14ac:dyDescent="0.35">
      <c r="A23907" s="12"/>
      <c r="B23907" s="12"/>
      <c r="C23907" s="12"/>
    </row>
    <row r="23908" spans="1:3" x14ac:dyDescent="0.35">
      <c r="A23908" s="12"/>
      <c r="B23908" s="12"/>
      <c r="C23908" s="12"/>
    </row>
    <row r="23909" spans="1:3" x14ac:dyDescent="0.35">
      <c r="A23909" s="12"/>
      <c r="B23909" s="12"/>
      <c r="C23909" s="12"/>
    </row>
    <row r="23910" spans="1:3" x14ac:dyDescent="0.35">
      <c r="A23910" s="12"/>
      <c r="B23910" s="12"/>
      <c r="C23910" s="12"/>
    </row>
    <row r="23911" spans="1:3" x14ac:dyDescent="0.35">
      <c r="A23911" s="12"/>
      <c r="B23911" s="12"/>
      <c r="C23911" s="12"/>
    </row>
    <row r="23912" spans="1:3" x14ac:dyDescent="0.35">
      <c r="A23912" s="12"/>
      <c r="B23912" s="12"/>
      <c r="C23912" s="12"/>
    </row>
    <row r="23913" spans="1:3" x14ac:dyDescent="0.35">
      <c r="A23913" s="12"/>
      <c r="B23913" s="12"/>
      <c r="C23913" s="12"/>
    </row>
    <row r="23914" spans="1:3" x14ac:dyDescent="0.35">
      <c r="A23914" s="12"/>
      <c r="B23914" s="12"/>
      <c r="C23914" s="12"/>
    </row>
    <row r="23915" spans="1:3" x14ac:dyDescent="0.35">
      <c r="A23915" s="12"/>
      <c r="B23915" s="12"/>
      <c r="C23915" s="12"/>
    </row>
    <row r="23916" spans="1:3" x14ac:dyDescent="0.35">
      <c r="A23916" s="12"/>
      <c r="B23916" s="12"/>
      <c r="C23916" s="12"/>
    </row>
    <row r="23917" spans="1:3" x14ac:dyDescent="0.35">
      <c r="A23917" s="12"/>
      <c r="B23917" s="12"/>
      <c r="C23917" s="12"/>
    </row>
    <row r="23918" spans="1:3" x14ac:dyDescent="0.35">
      <c r="A23918" s="12"/>
      <c r="B23918" s="12"/>
      <c r="C23918" s="12"/>
    </row>
    <row r="23919" spans="1:3" x14ac:dyDescent="0.35">
      <c r="A23919" s="12"/>
      <c r="B23919" s="12"/>
      <c r="C23919" s="12"/>
    </row>
    <row r="23920" spans="1:3" x14ac:dyDescent="0.35">
      <c r="A23920" s="12"/>
      <c r="B23920" s="12"/>
      <c r="C23920" s="12"/>
    </row>
    <row r="23921" spans="1:3" x14ac:dyDescent="0.35">
      <c r="A23921" s="12"/>
      <c r="B23921" s="12"/>
      <c r="C23921" s="12"/>
    </row>
    <row r="23922" spans="1:3" x14ac:dyDescent="0.35">
      <c r="A23922" s="12"/>
      <c r="B23922" s="12"/>
      <c r="C23922" s="12"/>
    </row>
    <row r="23923" spans="1:3" x14ac:dyDescent="0.35">
      <c r="A23923" s="12"/>
      <c r="B23923" s="12"/>
      <c r="C23923" s="12"/>
    </row>
    <row r="23924" spans="1:3" x14ac:dyDescent="0.35">
      <c r="A23924" s="12"/>
      <c r="B23924" s="12"/>
      <c r="C23924" s="12"/>
    </row>
    <row r="23925" spans="1:3" x14ac:dyDescent="0.35">
      <c r="A23925" s="12"/>
      <c r="B23925" s="12"/>
      <c r="C23925" s="12"/>
    </row>
    <row r="23926" spans="1:3" x14ac:dyDescent="0.35">
      <c r="A23926" s="12"/>
      <c r="B23926" s="12"/>
      <c r="C23926" s="12"/>
    </row>
    <row r="23927" spans="1:3" x14ac:dyDescent="0.35">
      <c r="A23927" s="12"/>
      <c r="B23927" s="12"/>
      <c r="C23927" s="12"/>
    </row>
    <row r="23928" spans="1:3" x14ac:dyDescent="0.35">
      <c r="A23928" s="12"/>
      <c r="B23928" s="12"/>
      <c r="C23928" s="12"/>
    </row>
    <row r="23929" spans="1:3" x14ac:dyDescent="0.35">
      <c r="A23929" s="12"/>
      <c r="B23929" s="12"/>
      <c r="C23929" s="12"/>
    </row>
    <row r="23930" spans="1:3" x14ac:dyDescent="0.35">
      <c r="A23930" s="12"/>
      <c r="B23930" s="12"/>
      <c r="C23930" s="12"/>
    </row>
    <row r="23931" spans="1:3" x14ac:dyDescent="0.35">
      <c r="A23931" s="12"/>
      <c r="B23931" s="12"/>
      <c r="C23931" s="12"/>
    </row>
    <row r="23932" spans="1:3" x14ac:dyDescent="0.35">
      <c r="A23932" s="12"/>
      <c r="B23932" s="12"/>
      <c r="C23932" s="12"/>
    </row>
    <row r="23933" spans="1:3" x14ac:dyDescent="0.35">
      <c r="A23933" s="12"/>
      <c r="B23933" s="12"/>
      <c r="C23933" s="12"/>
    </row>
    <row r="23934" spans="1:3" x14ac:dyDescent="0.35">
      <c r="A23934" s="12"/>
      <c r="B23934" s="12"/>
      <c r="C23934" s="12"/>
    </row>
    <row r="23935" spans="1:3" x14ac:dyDescent="0.35">
      <c r="A23935" s="12"/>
      <c r="B23935" s="12"/>
      <c r="C23935" s="12"/>
    </row>
    <row r="23936" spans="1:3" x14ac:dyDescent="0.35">
      <c r="A23936" s="12"/>
      <c r="B23936" s="12"/>
      <c r="C23936" s="12"/>
    </row>
    <row r="23937" spans="1:3" x14ac:dyDescent="0.35">
      <c r="A23937" s="12"/>
      <c r="B23937" s="12"/>
      <c r="C23937" s="12"/>
    </row>
    <row r="23938" spans="1:3" x14ac:dyDescent="0.35">
      <c r="A23938" s="12"/>
      <c r="B23938" s="12"/>
      <c r="C23938" s="12"/>
    </row>
    <row r="23939" spans="1:3" x14ac:dyDescent="0.35">
      <c r="A23939" s="12"/>
      <c r="B23939" s="12"/>
      <c r="C23939" s="12"/>
    </row>
    <row r="23940" spans="1:3" x14ac:dyDescent="0.35">
      <c r="A23940" s="12"/>
      <c r="B23940" s="12"/>
      <c r="C23940" s="12"/>
    </row>
    <row r="23941" spans="1:3" x14ac:dyDescent="0.35">
      <c r="A23941" s="12"/>
      <c r="B23941" s="12"/>
      <c r="C23941" s="12"/>
    </row>
    <row r="23942" spans="1:3" x14ac:dyDescent="0.35">
      <c r="A23942" s="12"/>
      <c r="B23942" s="12"/>
      <c r="C23942" s="12"/>
    </row>
    <row r="23943" spans="1:3" x14ac:dyDescent="0.35">
      <c r="A23943" s="12"/>
      <c r="B23943" s="12"/>
      <c r="C23943" s="12"/>
    </row>
    <row r="23944" spans="1:3" x14ac:dyDescent="0.35">
      <c r="A23944" s="12"/>
      <c r="B23944" s="12"/>
      <c r="C23944" s="12"/>
    </row>
    <row r="23945" spans="1:3" x14ac:dyDescent="0.35">
      <c r="A23945" s="12"/>
      <c r="B23945" s="12"/>
      <c r="C23945" s="12"/>
    </row>
    <row r="23946" spans="1:3" x14ac:dyDescent="0.35">
      <c r="A23946" s="12"/>
      <c r="B23946" s="12"/>
      <c r="C23946" s="12"/>
    </row>
    <row r="23947" spans="1:3" x14ac:dyDescent="0.35">
      <c r="A23947" s="12"/>
      <c r="B23947" s="12"/>
      <c r="C23947" s="12"/>
    </row>
    <row r="23948" spans="1:3" x14ac:dyDescent="0.35">
      <c r="A23948" s="12"/>
      <c r="B23948" s="12"/>
      <c r="C23948" s="12"/>
    </row>
    <row r="23949" spans="1:3" x14ac:dyDescent="0.35">
      <c r="A23949" s="12"/>
      <c r="B23949" s="12"/>
      <c r="C23949" s="12"/>
    </row>
    <row r="23950" spans="1:3" x14ac:dyDescent="0.35">
      <c r="A23950" s="12"/>
      <c r="B23950" s="12"/>
      <c r="C23950" s="12"/>
    </row>
    <row r="23951" spans="1:3" x14ac:dyDescent="0.35">
      <c r="A23951" s="12"/>
      <c r="B23951" s="12"/>
      <c r="C23951" s="12"/>
    </row>
    <row r="23952" spans="1:3" x14ac:dyDescent="0.35">
      <c r="A23952" s="12"/>
      <c r="B23952" s="12"/>
      <c r="C23952" s="12"/>
    </row>
    <row r="23953" spans="1:3" x14ac:dyDescent="0.35">
      <c r="A23953" s="12"/>
      <c r="B23953" s="12"/>
      <c r="C23953" s="12"/>
    </row>
    <row r="23954" spans="1:3" x14ac:dyDescent="0.35">
      <c r="A23954" s="12"/>
      <c r="B23954" s="12"/>
      <c r="C23954" s="12"/>
    </row>
    <row r="23955" spans="1:3" x14ac:dyDescent="0.35">
      <c r="A23955" s="12"/>
      <c r="B23955" s="12"/>
      <c r="C23955" s="12"/>
    </row>
    <row r="23956" spans="1:3" x14ac:dyDescent="0.35">
      <c r="A23956" s="12"/>
      <c r="B23956" s="12"/>
      <c r="C23956" s="12"/>
    </row>
    <row r="23957" spans="1:3" x14ac:dyDescent="0.35">
      <c r="A23957" s="12"/>
      <c r="B23957" s="12"/>
      <c r="C23957" s="12"/>
    </row>
    <row r="23958" spans="1:3" x14ac:dyDescent="0.35">
      <c r="A23958" s="12"/>
      <c r="B23958" s="12"/>
      <c r="C23958" s="12"/>
    </row>
    <row r="23959" spans="1:3" x14ac:dyDescent="0.35">
      <c r="A23959" s="12"/>
      <c r="B23959" s="12"/>
      <c r="C23959" s="12"/>
    </row>
    <row r="23960" spans="1:3" x14ac:dyDescent="0.35">
      <c r="A23960" s="12"/>
      <c r="B23960" s="12"/>
      <c r="C23960" s="12"/>
    </row>
    <row r="23961" spans="1:3" x14ac:dyDescent="0.35">
      <c r="A23961" s="12"/>
      <c r="B23961" s="12"/>
      <c r="C23961" s="12"/>
    </row>
    <row r="23962" spans="1:3" x14ac:dyDescent="0.35">
      <c r="A23962" s="12"/>
      <c r="B23962" s="12"/>
      <c r="C23962" s="12"/>
    </row>
    <row r="23963" spans="1:3" x14ac:dyDescent="0.35">
      <c r="A23963" s="12"/>
      <c r="B23963" s="12"/>
      <c r="C23963" s="12"/>
    </row>
    <row r="23964" spans="1:3" x14ac:dyDescent="0.35">
      <c r="A23964" s="12"/>
      <c r="B23964" s="12"/>
      <c r="C23964" s="12"/>
    </row>
    <row r="23965" spans="1:3" x14ac:dyDescent="0.35">
      <c r="A23965" s="12"/>
      <c r="B23965" s="12"/>
      <c r="C23965" s="12"/>
    </row>
    <row r="23966" spans="1:3" x14ac:dyDescent="0.35">
      <c r="A23966" s="12"/>
      <c r="B23966" s="12"/>
      <c r="C23966" s="12"/>
    </row>
    <row r="23967" spans="1:3" x14ac:dyDescent="0.35">
      <c r="A23967" s="12"/>
      <c r="B23967" s="12"/>
      <c r="C23967" s="12"/>
    </row>
    <row r="23968" spans="1:3" x14ac:dyDescent="0.35">
      <c r="A23968" s="12"/>
      <c r="B23968" s="12"/>
      <c r="C23968" s="12"/>
    </row>
    <row r="23969" spans="1:3" x14ac:dyDescent="0.35">
      <c r="A23969" s="12"/>
      <c r="B23969" s="12"/>
      <c r="C23969" s="12"/>
    </row>
    <row r="23970" spans="1:3" x14ac:dyDescent="0.35">
      <c r="A23970" s="12"/>
      <c r="B23970" s="12"/>
      <c r="C23970" s="12"/>
    </row>
    <row r="23971" spans="1:3" x14ac:dyDescent="0.35">
      <c r="A23971" s="12"/>
      <c r="B23971" s="12"/>
      <c r="C23971" s="12"/>
    </row>
    <row r="23972" spans="1:3" x14ac:dyDescent="0.35">
      <c r="A23972" s="12"/>
      <c r="B23972" s="12"/>
      <c r="C23972" s="12"/>
    </row>
    <row r="23973" spans="1:3" x14ac:dyDescent="0.35">
      <c r="A23973" s="12"/>
      <c r="B23973" s="12"/>
      <c r="C23973" s="12"/>
    </row>
    <row r="23974" spans="1:3" x14ac:dyDescent="0.35">
      <c r="A23974" s="12"/>
      <c r="B23974" s="12"/>
      <c r="C23974" s="12"/>
    </row>
    <row r="23975" spans="1:3" x14ac:dyDescent="0.35">
      <c r="A23975" s="12"/>
      <c r="B23975" s="12"/>
      <c r="C23975" s="12"/>
    </row>
    <row r="23976" spans="1:3" x14ac:dyDescent="0.35">
      <c r="A23976" s="12"/>
      <c r="B23976" s="12"/>
      <c r="C23976" s="12"/>
    </row>
    <row r="23977" spans="1:3" x14ac:dyDescent="0.35">
      <c r="A23977" s="12"/>
      <c r="B23977" s="12"/>
      <c r="C23977" s="12"/>
    </row>
    <row r="23978" spans="1:3" x14ac:dyDescent="0.35">
      <c r="A23978" s="12"/>
      <c r="B23978" s="12"/>
      <c r="C23978" s="12"/>
    </row>
    <row r="23979" spans="1:3" x14ac:dyDescent="0.35">
      <c r="A23979" s="12"/>
      <c r="B23979" s="12"/>
      <c r="C23979" s="12"/>
    </row>
    <row r="23980" spans="1:3" x14ac:dyDescent="0.35">
      <c r="A23980" s="12"/>
      <c r="B23980" s="12"/>
      <c r="C23980" s="12"/>
    </row>
    <row r="23981" spans="1:3" x14ac:dyDescent="0.35">
      <c r="A23981" s="12"/>
      <c r="B23981" s="12"/>
      <c r="C23981" s="12"/>
    </row>
    <row r="23982" spans="1:3" x14ac:dyDescent="0.35">
      <c r="A23982" s="12"/>
      <c r="B23982" s="12"/>
      <c r="C23982" s="12"/>
    </row>
    <row r="23983" spans="1:3" x14ac:dyDescent="0.35">
      <c r="A23983" s="12"/>
      <c r="B23983" s="12"/>
      <c r="C23983" s="12"/>
    </row>
    <row r="23984" spans="1:3" x14ac:dyDescent="0.35">
      <c r="A23984" s="12"/>
      <c r="B23984" s="12"/>
      <c r="C23984" s="12"/>
    </row>
    <row r="23985" spans="1:3" x14ac:dyDescent="0.35">
      <c r="A23985" s="12"/>
      <c r="B23985" s="12"/>
      <c r="C23985" s="12"/>
    </row>
    <row r="23986" spans="1:3" x14ac:dyDescent="0.35">
      <c r="A23986" s="12"/>
      <c r="B23986" s="12"/>
      <c r="C23986" s="12"/>
    </row>
    <row r="23987" spans="1:3" x14ac:dyDescent="0.35">
      <c r="A23987" s="12"/>
      <c r="B23987" s="12"/>
      <c r="C23987" s="12"/>
    </row>
    <row r="23988" spans="1:3" x14ac:dyDescent="0.35">
      <c r="A23988" s="12"/>
      <c r="B23988" s="12"/>
      <c r="C23988" s="12"/>
    </row>
    <row r="23989" spans="1:3" x14ac:dyDescent="0.35">
      <c r="A23989" s="12"/>
      <c r="B23989" s="12"/>
      <c r="C23989" s="12"/>
    </row>
    <row r="23990" spans="1:3" x14ac:dyDescent="0.35">
      <c r="A23990" s="12"/>
      <c r="B23990" s="12"/>
      <c r="C23990" s="12"/>
    </row>
    <row r="23991" spans="1:3" x14ac:dyDescent="0.35">
      <c r="A23991" s="12"/>
      <c r="B23991" s="12"/>
      <c r="C23991" s="12"/>
    </row>
    <row r="23992" spans="1:3" x14ac:dyDescent="0.35">
      <c r="A23992" s="12"/>
      <c r="B23992" s="12"/>
      <c r="C23992" s="12"/>
    </row>
    <row r="23993" spans="1:3" x14ac:dyDescent="0.35">
      <c r="A23993" s="12"/>
      <c r="B23993" s="12"/>
      <c r="C23993" s="12"/>
    </row>
    <row r="23994" spans="1:3" x14ac:dyDescent="0.35">
      <c r="A23994" s="12"/>
      <c r="B23994" s="12"/>
      <c r="C23994" s="12"/>
    </row>
    <row r="23995" spans="1:3" x14ac:dyDescent="0.35">
      <c r="A23995" s="12"/>
      <c r="B23995" s="12"/>
      <c r="C23995" s="12"/>
    </row>
    <row r="23996" spans="1:3" x14ac:dyDescent="0.35">
      <c r="A23996" s="12"/>
      <c r="B23996" s="12"/>
      <c r="C23996" s="12"/>
    </row>
    <row r="23997" spans="1:3" x14ac:dyDescent="0.35">
      <c r="A23997" s="12"/>
      <c r="B23997" s="12"/>
      <c r="C23997" s="12"/>
    </row>
    <row r="23998" spans="1:3" x14ac:dyDescent="0.35">
      <c r="A23998" s="12"/>
      <c r="B23998" s="12"/>
      <c r="C23998" s="12"/>
    </row>
    <row r="23999" spans="1:3" x14ac:dyDescent="0.35">
      <c r="A23999" s="12"/>
      <c r="B23999" s="12"/>
      <c r="C23999" s="12"/>
    </row>
    <row r="24000" spans="1:3" x14ac:dyDescent="0.35">
      <c r="A24000" s="12"/>
      <c r="B24000" s="12"/>
      <c r="C24000" s="12"/>
    </row>
    <row r="24001" spans="1:3" x14ac:dyDescent="0.35">
      <c r="A24001" s="12"/>
      <c r="B24001" s="12"/>
      <c r="C24001" s="12"/>
    </row>
    <row r="24002" spans="1:3" x14ac:dyDescent="0.35">
      <c r="A24002" s="12"/>
      <c r="B24002" s="12"/>
      <c r="C24002" s="12"/>
    </row>
    <row r="24003" spans="1:3" x14ac:dyDescent="0.35">
      <c r="A24003" s="12"/>
      <c r="B24003" s="12"/>
      <c r="C24003" s="12"/>
    </row>
    <row r="24004" spans="1:3" x14ac:dyDescent="0.35">
      <c r="A24004" s="12"/>
      <c r="B24004" s="12"/>
      <c r="C24004" s="12"/>
    </row>
    <row r="24005" spans="1:3" x14ac:dyDescent="0.35">
      <c r="A24005" s="12"/>
      <c r="B24005" s="12"/>
      <c r="C24005" s="12"/>
    </row>
    <row r="24006" spans="1:3" x14ac:dyDescent="0.35">
      <c r="A24006" s="12"/>
      <c r="B24006" s="12"/>
      <c r="C24006" s="12"/>
    </row>
    <row r="24007" spans="1:3" x14ac:dyDescent="0.35">
      <c r="A24007" s="12"/>
      <c r="B24007" s="12"/>
      <c r="C24007" s="12"/>
    </row>
    <row r="24008" spans="1:3" x14ac:dyDescent="0.35">
      <c r="A24008" s="12"/>
      <c r="B24008" s="12"/>
      <c r="C24008" s="12"/>
    </row>
    <row r="24009" spans="1:3" x14ac:dyDescent="0.35">
      <c r="A24009" s="12"/>
      <c r="B24009" s="12"/>
      <c r="C24009" s="12"/>
    </row>
    <row r="24010" spans="1:3" x14ac:dyDescent="0.35">
      <c r="A24010" s="12"/>
      <c r="B24010" s="12"/>
      <c r="C24010" s="12"/>
    </row>
    <row r="24011" spans="1:3" x14ac:dyDescent="0.35">
      <c r="A24011" s="12"/>
      <c r="B24011" s="12"/>
      <c r="C24011" s="12"/>
    </row>
    <row r="24012" spans="1:3" x14ac:dyDescent="0.35">
      <c r="A24012" s="12"/>
      <c r="B24012" s="12"/>
      <c r="C24012" s="12"/>
    </row>
    <row r="24013" spans="1:3" x14ac:dyDescent="0.35">
      <c r="A24013" s="12"/>
      <c r="B24013" s="12"/>
      <c r="C24013" s="12"/>
    </row>
    <row r="24014" spans="1:3" x14ac:dyDescent="0.35">
      <c r="A24014" s="12"/>
      <c r="B24014" s="12"/>
      <c r="C24014" s="12"/>
    </row>
    <row r="24015" spans="1:3" x14ac:dyDescent="0.35">
      <c r="A24015" s="12"/>
      <c r="B24015" s="12"/>
      <c r="C24015" s="12"/>
    </row>
    <row r="24016" spans="1:3" x14ac:dyDescent="0.35">
      <c r="A24016" s="12"/>
      <c r="B24016" s="12"/>
      <c r="C24016" s="12"/>
    </row>
    <row r="24017" spans="1:3" x14ac:dyDescent="0.35">
      <c r="A24017" s="12"/>
      <c r="B24017" s="12"/>
      <c r="C24017" s="12"/>
    </row>
    <row r="24018" spans="1:3" x14ac:dyDescent="0.35">
      <c r="A24018" s="12"/>
      <c r="B24018" s="12"/>
      <c r="C24018" s="12"/>
    </row>
    <row r="24019" spans="1:3" x14ac:dyDescent="0.35">
      <c r="A24019" s="12"/>
      <c r="B24019" s="12"/>
      <c r="C24019" s="12"/>
    </row>
    <row r="24020" spans="1:3" x14ac:dyDescent="0.35">
      <c r="A24020" s="12"/>
      <c r="B24020" s="12"/>
      <c r="C24020" s="12"/>
    </row>
    <row r="24021" spans="1:3" x14ac:dyDescent="0.35">
      <c r="A24021" s="12"/>
      <c r="B24021" s="12"/>
      <c r="C24021" s="12"/>
    </row>
    <row r="24022" spans="1:3" x14ac:dyDescent="0.35">
      <c r="A24022" s="12"/>
      <c r="B24022" s="12"/>
      <c r="C24022" s="12"/>
    </row>
    <row r="24023" spans="1:3" x14ac:dyDescent="0.35">
      <c r="A24023" s="12"/>
      <c r="B24023" s="12"/>
      <c r="C24023" s="12"/>
    </row>
    <row r="24024" spans="1:3" x14ac:dyDescent="0.35">
      <c r="A24024" s="12"/>
      <c r="B24024" s="12"/>
      <c r="C24024" s="12"/>
    </row>
    <row r="24025" spans="1:3" x14ac:dyDescent="0.35">
      <c r="A24025" s="12"/>
      <c r="B24025" s="12"/>
      <c r="C24025" s="12"/>
    </row>
    <row r="24026" spans="1:3" x14ac:dyDescent="0.35">
      <c r="A24026" s="12"/>
      <c r="B24026" s="12"/>
      <c r="C24026" s="12"/>
    </row>
    <row r="24027" spans="1:3" x14ac:dyDescent="0.35">
      <c r="A24027" s="12"/>
      <c r="B24027" s="12"/>
      <c r="C24027" s="12"/>
    </row>
    <row r="24028" spans="1:3" x14ac:dyDescent="0.35">
      <c r="A24028" s="12"/>
      <c r="B24028" s="12"/>
      <c r="C24028" s="12"/>
    </row>
    <row r="24029" spans="1:3" x14ac:dyDescent="0.35">
      <c r="A24029" s="12"/>
      <c r="B24029" s="12"/>
      <c r="C24029" s="12"/>
    </row>
    <row r="24030" spans="1:3" x14ac:dyDescent="0.35">
      <c r="A24030" s="12"/>
      <c r="B24030" s="12"/>
      <c r="C24030" s="12"/>
    </row>
    <row r="24031" spans="1:3" x14ac:dyDescent="0.35">
      <c r="A24031" s="12"/>
      <c r="B24031" s="12"/>
      <c r="C24031" s="12"/>
    </row>
    <row r="24032" spans="1:3" x14ac:dyDescent="0.35">
      <c r="A24032" s="12"/>
      <c r="B24032" s="12"/>
      <c r="C24032" s="12"/>
    </row>
    <row r="24033" spans="1:3" x14ac:dyDescent="0.35">
      <c r="A24033" s="12"/>
      <c r="B24033" s="12"/>
      <c r="C24033" s="12"/>
    </row>
    <row r="24034" spans="1:3" x14ac:dyDescent="0.35">
      <c r="A24034" s="12"/>
      <c r="B24034" s="12"/>
      <c r="C24034" s="12"/>
    </row>
    <row r="24035" spans="1:3" x14ac:dyDescent="0.35">
      <c r="A24035" s="12"/>
      <c r="B24035" s="12"/>
      <c r="C24035" s="12"/>
    </row>
    <row r="24036" spans="1:3" x14ac:dyDescent="0.35">
      <c r="A24036" s="12"/>
      <c r="B24036" s="12"/>
      <c r="C24036" s="12"/>
    </row>
    <row r="24037" spans="1:3" x14ac:dyDescent="0.35">
      <c r="A24037" s="12"/>
      <c r="B24037" s="12"/>
      <c r="C24037" s="12"/>
    </row>
    <row r="24038" spans="1:3" x14ac:dyDescent="0.35">
      <c r="A24038" s="12"/>
      <c r="B24038" s="12"/>
      <c r="C24038" s="12"/>
    </row>
    <row r="24039" spans="1:3" x14ac:dyDescent="0.35">
      <c r="A24039" s="12"/>
      <c r="B24039" s="12"/>
      <c r="C24039" s="12"/>
    </row>
    <row r="24040" spans="1:3" x14ac:dyDescent="0.35">
      <c r="A24040" s="12"/>
      <c r="B24040" s="12"/>
      <c r="C24040" s="12"/>
    </row>
    <row r="24041" spans="1:3" x14ac:dyDescent="0.35">
      <c r="A24041" s="12"/>
      <c r="B24041" s="12"/>
      <c r="C24041" s="12"/>
    </row>
    <row r="24042" spans="1:3" x14ac:dyDescent="0.35">
      <c r="A24042" s="12"/>
      <c r="B24042" s="12"/>
      <c r="C24042" s="12"/>
    </row>
    <row r="24043" spans="1:3" x14ac:dyDescent="0.35">
      <c r="A24043" s="12"/>
      <c r="B24043" s="12"/>
      <c r="C24043" s="12"/>
    </row>
    <row r="24044" spans="1:3" x14ac:dyDescent="0.35">
      <c r="A24044" s="12"/>
      <c r="B24044" s="12"/>
      <c r="C24044" s="12"/>
    </row>
    <row r="24045" spans="1:3" x14ac:dyDescent="0.35">
      <c r="A24045" s="12"/>
      <c r="B24045" s="12"/>
      <c r="C24045" s="12"/>
    </row>
    <row r="24046" spans="1:3" x14ac:dyDescent="0.35">
      <c r="A24046" s="12"/>
      <c r="B24046" s="12"/>
      <c r="C24046" s="12"/>
    </row>
    <row r="24047" spans="1:3" x14ac:dyDescent="0.35">
      <c r="A24047" s="12"/>
      <c r="B24047" s="12"/>
      <c r="C24047" s="12"/>
    </row>
    <row r="24048" spans="1:3" x14ac:dyDescent="0.35">
      <c r="A24048" s="12"/>
      <c r="B24048" s="12"/>
      <c r="C24048" s="12"/>
    </row>
    <row r="24049" spans="1:3" x14ac:dyDescent="0.35">
      <c r="A24049" s="12"/>
      <c r="B24049" s="12"/>
      <c r="C24049" s="12"/>
    </row>
    <row r="24050" spans="1:3" x14ac:dyDescent="0.35">
      <c r="A24050" s="12"/>
      <c r="B24050" s="12"/>
      <c r="C24050" s="12"/>
    </row>
    <row r="24051" spans="1:3" x14ac:dyDescent="0.35">
      <c r="A24051" s="12"/>
      <c r="B24051" s="12"/>
      <c r="C24051" s="12"/>
    </row>
    <row r="24052" spans="1:3" x14ac:dyDescent="0.35">
      <c r="A24052" s="12"/>
      <c r="B24052" s="12"/>
      <c r="C24052" s="12"/>
    </row>
    <row r="24053" spans="1:3" x14ac:dyDescent="0.35">
      <c r="A24053" s="12"/>
      <c r="B24053" s="12"/>
      <c r="C24053" s="12"/>
    </row>
    <row r="24054" spans="1:3" x14ac:dyDescent="0.35">
      <c r="A24054" s="12"/>
      <c r="B24054" s="12"/>
      <c r="C24054" s="12"/>
    </row>
    <row r="24055" spans="1:3" x14ac:dyDescent="0.35">
      <c r="A24055" s="12"/>
      <c r="B24055" s="12"/>
      <c r="C24055" s="12"/>
    </row>
    <row r="24056" spans="1:3" x14ac:dyDescent="0.35">
      <c r="A24056" s="12"/>
      <c r="B24056" s="12"/>
      <c r="C24056" s="12"/>
    </row>
    <row r="24057" spans="1:3" x14ac:dyDescent="0.35">
      <c r="A24057" s="12"/>
      <c r="B24057" s="12"/>
      <c r="C24057" s="12"/>
    </row>
    <row r="24058" spans="1:3" x14ac:dyDescent="0.35">
      <c r="A24058" s="12"/>
      <c r="B24058" s="12"/>
      <c r="C24058" s="12"/>
    </row>
    <row r="24059" spans="1:3" x14ac:dyDescent="0.35">
      <c r="A24059" s="12"/>
      <c r="B24059" s="12"/>
      <c r="C24059" s="12"/>
    </row>
    <row r="24060" spans="1:3" x14ac:dyDescent="0.35">
      <c r="A24060" s="12"/>
      <c r="B24060" s="12"/>
      <c r="C24060" s="12"/>
    </row>
    <row r="24061" spans="1:3" x14ac:dyDescent="0.35">
      <c r="A24061" s="12"/>
      <c r="B24061" s="12"/>
      <c r="C24061" s="12"/>
    </row>
    <row r="24062" spans="1:3" x14ac:dyDescent="0.35">
      <c r="A24062" s="12"/>
      <c r="B24062" s="12"/>
      <c r="C24062" s="12"/>
    </row>
    <row r="24063" spans="1:3" x14ac:dyDescent="0.35">
      <c r="A24063" s="12"/>
      <c r="B24063" s="12"/>
      <c r="C24063" s="12"/>
    </row>
    <row r="24064" spans="1:3" x14ac:dyDescent="0.35">
      <c r="A24064" s="12"/>
      <c r="B24064" s="12"/>
      <c r="C24064" s="12"/>
    </row>
    <row r="24065" spans="1:3" x14ac:dyDescent="0.35">
      <c r="A24065" s="12"/>
      <c r="B24065" s="12"/>
      <c r="C24065" s="12"/>
    </row>
    <row r="24066" spans="1:3" x14ac:dyDescent="0.35">
      <c r="A24066" s="12"/>
      <c r="B24066" s="12"/>
      <c r="C24066" s="12"/>
    </row>
    <row r="24067" spans="1:3" x14ac:dyDescent="0.35">
      <c r="A24067" s="12"/>
      <c r="B24067" s="12"/>
      <c r="C24067" s="12"/>
    </row>
    <row r="24068" spans="1:3" x14ac:dyDescent="0.35">
      <c r="A24068" s="12"/>
      <c r="B24068" s="12"/>
      <c r="C24068" s="12"/>
    </row>
    <row r="24069" spans="1:3" x14ac:dyDescent="0.35">
      <c r="A24069" s="12"/>
      <c r="B24069" s="12"/>
      <c r="C24069" s="12"/>
    </row>
    <row r="24070" spans="1:3" x14ac:dyDescent="0.35">
      <c r="A24070" s="12"/>
      <c r="B24070" s="12"/>
      <c r="C24070" s="12"/>
    </row>
    <row r="24071" spans="1:3" x14ac:dyDescent="0.35">
      <c r="A24071" s="12"/>
      <c r="B24071" s="12"/>
      <c r="C24071" s="12"/>
    </row>
    <row r="24072" spans="1:3" x14ac:dyDescent="0.35">
      <c r="A24072" s="12"/>
      <c r="B24072" s="12"/>
      <c r="C24072" s="12"/>
    </row>
    <row r="24073" spans="1:3" x14ac:dyDescent="0.35">
      <c r="A24073" s="12"/>
      <c r="B24073" s="12"/>
      <c r="C24073" s="12"/>
    </row>
    <row r="24074" spans="1:3" x14ac:dyDescent="0.35">
      <c r="A24074" s="12"/>
      <c r="B24074" s="12"/>
      <c r="C24074" s="12"/>
    </row>
    <row r="24075" spans="1:3" x14ac:dyDescent="0.35">
      <c r="A24075" s="12"/>
      <c r="B24075" s="12"/>
      <c r="C24075" s="12"/>
    </row>
    <row r="24076" spans="1:3" x14ac:dyDescent="0.35">
      <c r="A24076" s="12"/>
      <c r="B24076" s="12"/>
      <c r="C24076" s="12"/>
    </row>
    <row r="24077" spans="1:3" x14ac:dyDescent="0.35">
      <c r="A24077" s="12"/>
      <c r="B24077" s="12"/>
      <c r="C24077" s="12"/>
    </row>
    <row r="24078" spans="1:3" x14ac:dyDescent="0.35">
      <c r="A24078" s="12"/>
      <c r="B24078" s="12"/>
      <c r="C24078" s="12"/>
    </row>
    <row r="24079" spans="1:3" x14ac:dyDescent="0.35">
      <c r="A24079" s="12"/>
      <c r="B24079" s="12"/>
      <c r="C24079" s="12"/>
    </row>
    <row r="24080" spans="1:3" x14ac:dyDescent="0.35">
      <c r="A24080" s="12"/>
      <c r="B24080" s="12"/>
      <c r="C24080" s="12"/>
    </row>
    <row r="24081" spans="1:3" x14ac:dyDescent="0.35">
      <c r="A24081" s="12"/>
      <c r="B24081" s="12"/>
      <c r="C24081" s="12"/>
    </row>
    <row r="24082" spans="1:3" x14ac:dyDescent="0.35">
      <c r="A24082" s="12"/>
      <c r="B24082" s="12"/>
      <c r="C24082" s="12"/>
    </row>
    <row r="24083" spans="1:3" x14ac:dyDescent="0.35">
      <c r="A24083" s="12"/>
      <c r="B24083" s="12"/>
      <c r="C24083" s="12"/>
    </row>
    <row r="24084" spans="1:3" x14ac:dyDescent="0.35">
      <c r="A24084" s="12"/>
      <c r="B24084" s="12"/>
      <c r="C24084" s="12"/>
    </row>
    <row r="24085" spans="1:3" x14ac:dyDescent="0.35">
      <c r="A24085" s="12"/>
      <c r="B24085" s="12"/>
      <c r="C24085" s="12"/>
    </row>
    <row r="24086" spans="1:3" x14ac:dyDescent="0.35">
      <c r="A24086" s="12"/>
      <c r="B24086" s="12"/>
      <c r="C24086" s="12"/>
    </row>
    <row r="24087" spans="1:3" x14ac:dyDescent="0.35">
      <c r="A24087" s="12"/>
      <c r="B24087" s="12"/>
      <c r="C24087" s="12"/>
    </row>
    <row r="24088" spans="1:3" x14ac:dyDescent="0.35">
      <c r="A24088" s="12"/>
      <c r="B24088" s="12"/>
      <c r="C24088" s="12"/>
    </row>
    <row r="24089" spans="1:3" x14ac:dyDescent="0.35">
      <c r="A24089" s="12"/>
      <c r="B24089" s="12"/>
      <c r="C24089" s="12"/>
    </row>
    <row r="24090" spans="1:3" x14ac:dyDescent="0.35">
      <c r="A24090" s="12"/>
      <c r="B24090" s="12"/>
      <c r="C24090" s="12"/>
    </row>
    <row r="24091" spans="1:3" x14ac:dyDescent="0.35">
      <c r="A24091" s="12"/>
      <c r="B24091" s="12"/>
      <c r="C24091" s="12"/>
    </row>
    <row r="24092" spans="1:3" x14ac:dyDescent="0.35">
      <c r="A24092" s="12"/>
      <c r="B24092" s="12"/>
      <c r="C24092" s="12"/>
    </row>
    <row r="24093" spans="1:3" x14ac:dyDescent="0.35">
      <c r="A24093" s="12"/>
      <c r="B24093" s="12"/>
      <c r="C24093" s="12"/>
    </row>
    <row r="24094" spans="1:3" x14ac:dyDescent="0.35">
      <c r="A24094" s="12"/>
      <c r="B24094" s="12"/>
      <c r="C24094" s="12"/>
    </row>
    <row r="24095" spans="1:3" x14ac:dyDescent="0.35">
      <c r="A24095" s="12"/>
      <c r="B24095" s="12"/>
      <c r="C24095" s="12"/>
    </row>
    <row r="24096" spans="1:3" x14ac:dyDescent="0.35">
      <c r="A24096" s="12"/>
      <c r="B24096" s="12"/>
      <c r="C24096" s="12"/>
    </row>
    <row r="24097" spans="1:3" x14ac:dyDescent="0.35">
      <c r="A24097" s="12"/>
      <c r="B24097" s="12"/>
      <c r="C24097" s="12"/>
    </row>
    <row r="24098" spans="1:3" x14ac:dyDescent="0.35">
      <c r="A24098" s="12"/>
      <c r="B24098" s="12"/>
      <c r="C24098" s="12"/>
    </row>
    <row r="24099" spans="1:3" x14ac:dyDescent="0.35">
      <c r="A24099" s="12"/>
      <c r="B24099" s="12"/>
      <c r="C24099" s="12"/>
    </row>
    <row r="24100" spans="1:3" x14ac:dyDescent="0.35">
      <c r="A24100" s="12"/>
      <c r="B24100" s="12"/>
      <c r="C24100" s="12"/>
    </row>
    <row r="24101" spans="1:3" x14ac:dyDescent="0.35">
      <c r="A24101" s="12"/>
      <c r="B24101" s="12"/>
      <c r="C24101" s="12"/>
    </row>
    <row r="24102" spans="1:3" x14ac:dyDescent="0.35">
      <c r="A24102" s="12"/>
      <c r="B24102" s="12"/>
      <c r="C24102" s="12"/>
    </row>
    <row r="24103" spans="1:3" x14ac:dyDescent="0.35">
      <c r="A24103" s="12"/>
      <c r="B24103" s="12"/>
      <c r="C24103" s="12"/>
    </row>
    <row r="24104" spans="1:3" x14ac:dyDescent="0.35">
      <c r="A24104" s="12"/>
      <c r="B24104" s="12"/>
      <c r="C24104" s="12"/>
    </row>
    <row r="24105" spans="1:3" x14ac:dyDescent="0.35">
      <c r="A24105" s="12"/>
      <c r="B24105" s="12"/>
      <c r="C24105" s="12"/>
    </row>
    <row r="24106" spans="1:3" x14ac:dyDescent="0.35">
      <c r="A24106" s="12"/>
      <c r="B24106" s="12"/>
      <c r="C24106" s="12"/>
    </row>
    <row r="24107" spans="1:3" x14ac:dyDescent="0.35">
      <c r="A24107" s="12"/>
      <c r="B24107" s="12"/>
      <c r="C24107" s="12"/>
    </row>
    <row r="24108" spans="1:3" x14ac:dyDescent="0.35">
      <c r="A24108" s="12"/>
      <c r="B24108" s="12"/>
      <c r="C24108" s="12"/>
    </row>
    <row r="24109" spans="1:3" x14ac:dyDescent="0.35">
      <c r="A24109" s="12"/>
      <c r="B24109" s="12"/>
      <c r="C24109" s="12"/>
    </row>
    <row r="24110" spans="1:3" x14ac:dyDescent="0.35">
      <c r="A24110" s="12"/>
      <c r="B24110" s="12"/>
      <c r="C24110" s="12"/>
    </row>
    <row r="24111" spans="1:3" x14ac:dyDescent="0.35">
      <c r="A24111" s="12"/>
      <c r="B24111" s="12"/>
      <c r="C24111" s="12"/>
    </row>
    <row r="24112" spans="1:3" x14ac:dyDescent="0.35">
      <c r="A24112" s="12"/>
      <c r="B24112" s="12"/>
      <c r="C24112" s="12"/>
    </row>
    <row r="24113" spans="1:3" x14ac:dyDescent="0.35">
      <c r="A24113" s="12"/>
      <c r="B24113" s="12"/>
      <c r="C24113" s="12"/>
    </row>
    <row r="24114" spans="1:3" x14ac:dyDescent="0.35">
      <c r="A24114" s="12"/>
      <c r="B24114" s="12"/>
      <c r="C24114" s="12"/>
    </row>
    <row r="24115" spans="1:3" x14ac:dyDescent="0.35">
      <c r="A24115" s="12"/>
      <c r="B24115" s="12"/>
      <c r="C24115" s="12"/>
    </row>
    <row r="24116" spans="1:3" x14ac:dyDescent="0.35">
      <c r="A24116" s="12"/>
      <c r="B24116" s="12"/>
      <c r="C24116" s="12"/>
    </row>
    <row r="24117" spans="1:3" x14ac:dyDescent="0.35">
      <c r="A24117" s="12"/>
      <c r="B24117" s="12"/>
      <c r="C24117" s="12"/>
    </row>
    <row r="24118" spans="1:3" x14ac:dyDescent="0.35">
      <c r="A24118" s="12"/>
      <c r="B24118" s="12"/>
      <c r="C24118" s="12"/>
    </row>
    <row r="24119" spans="1:3" x14ac:dyDescent="0.35">
      <c r="A24119" s="12"/>
      <c r="B24119" s="12"/>
      <c r="C24119" s="12"/>
    </row>
    <row r="24120" spans="1:3" x14ac:dyDescent="0.35">
      <c r="A24120" s="12"/>
      <c r="B24120" s="12"/>
      <c r="C24120" s="12"/>
    </row>
    <row r="24121" spans="1:3" x14ac:dyDescent="0.35">
      <c r="A24121" s="12"/>
      <c r="B24121" s="12"/>
      <c r="C24121" s="12"/>
    </row>
    <row r="24122" spans="1:3" x14ac:dyDescent="0.35">
      <c r="A24122" s="12"/>
      <c r="B24122" s="12"/>
      <c r="C24122" s="12"/>
    </row>
    <row r="24123" spans="1:3" x14ac:dyDescent="0.35">
      <c r="A24123" s="12"/>
      <c r="B24123" s="12"/>
      <c r="C24123" s="12"/>
    </row>
    <row r="24124" spans="1:3" x14ac:dyDescent="0.35">
      <c r="A24124" s="12"/>
      <c r="B24124" s="12"/>
      <c r="C24124" s="12"/>
    </row>
    <row r="24125" spans="1:3" x14ac:dyDescent="0.35">
      <c r="A24125" s="12"/>
      <c r="B24125" s="12"/>
      <c r="C24125" s="12"/>
    </row>
    <row r="24126" spans="1:3" x14ac:dyDescent="0.35">
      <c r="A24126" s="12"/>
      <c r="B24126" s="12"/>
      <c r="C24126" s="12"/>
    </row>
    <row r="24127" spans="1:3" x14ac:dyDescent="0.35">
      <c r="A24127" s="12"/>
      <c r="B24127" s="12"/>
      <c r="C24127" s="12"/>
    </row>
    <row r="24128" spans="1:3" x14ac:dyDescent="0.35">
      <c r="A24128" s="12"/>
      <c r="B24128" s="12"/>
      <c r="C24128" s="12"/>
    </row>
    <row r="24129" spans="1:3" x14ac:dyDescent="0.35">
      <c r="A24129" s="12"/>
      <c r="B24129" s="12"/>
      <c r="C24129" s="12"/>
    </row>
    <row r="24130" spans="1:3" x14ac:dyDescent="0.35">
      <c r="A24130" s="12"/>
      <c r="B24130" s="12"/>
      <c r="C24130" s="12"/>
    </row>
    <row r="24131" spans="1:3" x14ac:dyDescent="0.35">
      <c r="A24131" s="12"/>
      <c r="B24131" s="12"/>
      <c r="C24131" s="12"/>
    </row>
    <row r="24132" spans="1:3" x14ac:dyDescent="0.35">
      <c r="A24132" s="12"/>
      <c r="B24132" s="12"/>
      <c r="C24132" s="12"/>
    </row>
    <row r="24133" spans="1:3" x14ac:dyDescent="0.35">
      <c r="A24133" s="12"/>
      <c r="B24133" s="12"/>
      <c r="C24133" s="12"/>
    </row>
    <row r="24134" spans="1:3" x14ac:dyDescent="0.35">
      <c r="A24134" s="12"/>
      <c r="B24134" s="12"/>
      <c r="C24134" s="12"/>
    </row>
    <row r="24135" spans="1:3" x14ac:dyDescent="0.35">
      <c r="A24135" s="12"/>
      <c r="B24135" s="12"/>
      <c r="C24135" s="12"/>
    </row>
    <row r="24136" spans="1:3" x14ac:dyDescent="0.35">
      <c r="A24136" s="12"/>
      <c r="B24136" s="12"/>
      <c r="C24136" s="12"/>
    </row>
    <row r="24137" spans="1:3" x14ac:dyDescent="0.35">
      <c r="A24137" s="12"/>
      <c r="B24137" s="12"/>
      <c r="C24137" s="12"/>
    </row>
    <row r="24138" spans="1:3" x14ac:dyDescent="0.35">
      <c r="A24138" s="12"/>
      <c r="B24138" s="12"/>
      <c r="C24138" s="12"/>
    </row>
    <row r="24139" spans="1:3" x14ac:dyDescent="0.35">
      <c r="A24139" s="12"/>
      <c r="B24139" s="12"/>
      <c r="C24139" s="12"/>
    </row>
    <row r="24140" spans="1:3" x14ac:dyDescent="0.35">
      <c r="A24140" s="12"/>
      <c r="B24140" s="12"/>
      <c r="C24140" s="12"/>
    </row>
    <row r="24141" spans="1:3" x14ac:dyDescent="0.35">
      <c r="A24141" s="12"/>
      <c r="B24141" s="12"/>
      <c r="C24141" s="12"/>
    </row>
    <row r="24142" spans="1:3" x14ac:dyDescent="0.35">
      <c r="A24142" s="12"/>
      <c r="B24142" s="12"/>
      <c r="C24142" s="12"/>
    </row>
    <row r="24143" spans="1:3" x14ac:dyDescent="0.35">
      <c r="A24143" s="12"/>
      <c r="B24143" s="12"/>
      <c r="C24143" s="12"/>
    </row>
    <row r="24144" spans="1:3" x14ac:dyDescent="0.35">
      <c r="A24144" s="12"/>
      <c r="B24144" s="12"/>
      <c r="C24144" s="12"/>
    </row>
    <row r="24145" spans="1:3" x14ac:dyDescent="0.35">
      <c r="A24145" s="12"/>
      <c r="B24145" s="12"/>
      <c r="C24145" s="12"/>
    </row>
    <row r="24146" spans="1:3" x14ac:dyDescent="0.35">
      <c r="A24146" s="12"/>
      <c r="B24146" s="12"/>
      <c r="C24146" s="12"/>
    </row>
    <row r="24147" spans="1:3" x14ac:dyDescent="0.35">
      <c r="A24147" s="12"/>
      <c r="B24147" s="12"/>
      <c r="C24147" s="12"/>
    </row>
    <row r="24148" spans="1:3" x14ac:dyDescent="0.35">
      <c r="A24148" s="12"/>
      <c r="B24148" s="12"/>
      <c r="C24148" s="12"/>
    </row>
    <row r="24149" spans="1:3" x14ac:dyDescent="0.35">
      <c r="A24149" s="12"/>
      <c r="B24149" s="12"/>
      <c r="C24149" s="12"/>
    </row>
    <row r="24150" spans="1:3" x14ac:dyDescent="0.35">
      <c r="A24150" s="12"/>
      <c r="B24150" s="12"/>
      <c r="C24150" s="12"/>
    </row>
    <row r="24151" spans="1:3" x14ac:dyDescent="0.35">
      <c r="A24151" s="12"/>
      <c r="B24151" s="12"/>
      <c r="C24151" s="12"/>
    </row>
    <row r="24152" spans="1:3" x14ac:dyDescent="0.35">
      <c r="A24152" s="12"/>
      <c r="B24152" s="12"/>
      <c r="C24152" s="12"/>
    </row>
    <row r="24153" spans="1:3" x14ac:dyDescent="0.35">
      <c r="A24153" s="12"/>
      <c r="B24153" s="12"/>
      <c r="C24153" s="12"/>
    </row>
    <row r="24154" spans="1:3" x14ac:dyDescent="0.35">
      <c r="A24154" s="12"/>
      <c r="B24154" s="12"/>
      <c r="C24154" s="12"/>
    </row>
    <row r="24155" spans="1:3" x14ac:dyDescent="0.35">
      <c r="A24155" s="12"/>
      <c r="B24155" s="12"/>
      <c r="C24155" s="12"/>
    </row>
    <row r="24156" spans="1:3" x14ac:dyDescent="0.35">
      <c r="A24156" s="12"/>
      <c r="B24156" s="12"/>
      <c r="C24156" s="12"/>
    </row>
    <row r="24157" spans="1:3" x14ac:dyDescent="0.35">
      <c r="A24157" s="12"/>
      <c r="B24157" s="12"/>
      <c r="C24157" s="12"/>
    </row>
    <row r="24158" spans="1:3" x14ac:dyDescent="0.35">
      <c r="A24158" s="12"/>
      <c r="B24158" s="12"/>
      <c r="C24158" s="12"/>
    </row>
    <row r="24159" spans="1:3" x14ac:dyDescent="0.35">
      <c r="A24159" s="12"/>
      <c r="B24159" s="12"/>
      <c r="C24159" s="12"/>
    </row>
    <row r="24160" spans="1:3" x14ac:dyDescent="0.35">
      <c r="A24160" s="12"/>
      <c r="B24160" s="12"/>
      <c r="C24160" s="12"/>
    </row>
    <row r="24161" spans="1:3" x14ac:dyDescent="0.35">
      <c r="A24161" s="12"/>
      <c r="B24161" s="12"/>
      <c r="C24161" s="12"/>
    </row>
    <row r="24162" spans="1:3" x14ac:dyDescent="0.35">
      <c r="A24162" s="12"/>
      <c r="B24162" s="12"/>
      <c r="C24162" s="12"/>
    </row>
    <row r="24163" spans="1:3" x14ac:dyDescent="0.35">
      <c r="A24163" s="12"/>
      <c r="B24163" s="12"/>
      <c r="C24163" s="12"/>
    </row>
    <row r="24164" spans="1:3" x14ac:dyDescent="0.35">
      <c r="A24164" s="12"/>
      <c r="B24164" s="12"/>
      <c r="C24164" s="12"/>
    </row>
    <row r="24165" spans="1:3" x14ac:dyDescent="0.35">
      <c r="A24165" s="12"/>
      <c r="B24165" s="12"/>
      <c r="C24165" s="12"/>
    </row>
    <row r="24166" spans="1:3" x14ac:dyDescent="0.35">
      <c r="A24166" s="12"/>
      <c r="B24166" s="12"/>
      <c r="C24166" s="12"/>
    </row>
    <row r="24167" spans="1:3" x14ac:dyDescent="0.35">
      <c r="A24167" s="12"/>
      <c r="B24167" s="12"/>
      <c r="C24167" s="12"/>
    </row>
    <row r="24168" spans="1:3" x14ac:dyDescent="0.35">
      <c r="A24168" s="12"/>
      <c r="B24168" s="12"/>
      <c r="C24168" s="12"/>
    </row>
    <row r="24169" spans="1:3" x14ac:dyDescent="0.35">
      <c r="A24169" s="12"/>
      <c r="B24169" s="12"/>
      <c r="C24169" s="12"/>
    </row>
    <row r="24170" spans="1:3" x14ac:dyDescent="0.35">
      <c r="A24170" s="12"/>
      <c r="B24170" s="12"/>
      <c r="C24170" s="12"/>
    </row>
    <row r="24171" spans="1:3" x14ac:dyDescent="0.35">
      <c r="A24171" s="12"/>
      <c r="B24171" s="12"/>
      <c r="C24171" s="12"/>
    </row>
    <row r="24172" spans="1:3" x14ac:dyDescent="0.35">
      <c r="A24172" s="12"/>
      <c r="B24172" s="12"/>
      <c r="C24172" s="12"/>
    </row>
    <row r="24173" spans="1:3" x14ac:dyDescent="0.35">
      <c r="A24173" s="12"/>
      <c r="B24173" s="12"/>
      <c r="C24173" s="12"/>
    </row>
    <row r="24174" spans="1:3" x14ac:dyDescent="0.35">
      <c r="A24174" s="12"/>
      <c r="B24174" s="12"/>
      <c r="C24174" s="12"/>
    </row>
    <row r="24175" spans="1:3" x14ac:dyDescent="0.35">
      <c r="A24175" s="12"/>
      <c r="B24175" s="12"/>
      <c r="C24175" s="12"/>
    </row>
    <row r="24176" spans="1:3" x14ac:dyDescent="0.35">
      <c r="A24176" s="12"/>
      <c r="B24176" s="12"/>
      <c r="C24176" s="12"/>
    </row>
    <row r="24177" spans="1:3" x14ac:dyDescent="0.35">
      <c r="A24177" s="12"/>
      <c r="B24177" s="12"/>
      <c r="C24177" s="12"/>
    </row>
    <row r="24178" spans="1:3" x14ac:dyDescent="0.35">
      <c r="A24178" s="12"/>
      <c r="B24178" s="12"/>
      <c r="C24178" s="12"/>
    </row>
    <row r="24179" spans="1:3" x14ac:dyDescent="0.35">
      <c r="A24179" s="12"/>
      <c r="B24179" s="12"/>
      <c r="C24179" s="12"/>
    </row>
    <row r="24180" spans="1:3" x14ac:dyDescent="0.35">
      <c r="A24180" s="12"/>
      <c r="B24180" s="12"/>
      <c r="C24180" s="12"/>
    </row>
    <row r="24181" spans="1:3" x14ac:dyDescent="0.35">
      <c r="A24181" s="12"/>
      <c r="B24181" s="12"/>
      <c r="C24181" s="12"/>
    </row>
    <row r="24182" spans="1:3" x14ac:dyDescent="0.35">
      <c r="A24182" s="12"/>
      <c r="B24182" s="12"/>
      <c r="C24182" s="12"/>
    </row>
    <row r="24183" spans="1:3" x14ac:dyDescent="0.35">
      <c r="A24183" s="12"/>
      <c r="B24183" s="12"/>
      <c r="C24183" s="12"/>
    </row>
    <row r="24184" spans="1:3" x14ac:dyDescent="0.35">
      <c r="A24184" s="12"/>
      <c r="B24184" s="12"/>
      <c r="C24184" s="12"/>
    </row>
    <row r="24185" spans="1:3" x14ac:dyDescent="0.35">
      <c r="A24185" s="12"/>
      <c r="B24185" s="12"/>
      <c r="C24185" s="12"/>
    </row>
    <row r="24186" spans="1:3" x14ac:dyDescent="0.35">
      <c r="A24186" s="12"/>
      <c r="B24186" s="12"/>
      <c r="C24186" s="12"/>
    </row>
    <row r="24187" spans="1:3" x14ac:dyDescent="0.35">
      <c r="A24187" s="12"/>
      <c r="B24187" s="12"/>
      <c r="C24187" s="12"/>
    </row>
    <row r="24188" spans="1:3" x14ac:dyDescent="0.35">
      <c r="A24188" s="12"/>
      <c r="B24188" s="12"/>
      <c r="C24188" s="12"/>
    </row>
    <row r="24189" spans="1:3" x14ac:dyDescent="0.35">
      <c r="A24189" s="12"/>
      <c r="B24189" s="12"/>
      <c r="C24189" s="12"/>
    </row>
    <row r="24190" spans="1:3" x14ac:dyDescent="0.35">
      <c r="A24190" s="12"/>
      <c r="B24190" s="12"/>
      <c r="C24190" s="12"/>
    </row>
    <row r="24191" spans="1:3" x14ac:dyDescent="0.35">
      <c r="A24191" s="12"/>
      <c r="B24191" s="12"/>
      <c r="C24191" s="12"/>
    </row>
    <row r="24192" spans="1:3" x14ac:dyDescent="0.35">
      <c r="A24192" s="12"/>
      <c r="B24192" s="12"/>
      <c r="C24192" s="12"/>
    </row>
    <row r="24193" spans="1:3" x14ac:dyDescent="0.35">
      <c r="A24193" s="12"/>
      <c r="B24193" s="12"/>
      <c r="C24193" s="12"/>
    </row>
    <row r="24194" spans="1:3" x14ac:dyDescent="0.35">
      <c r="A24194" s="12"/>
      <c r="B24194" s="12"/>
      <c r="C24194" s="12"/>
    </row>
    <row r="24195" spans="1:3" x14ac:dyDescent="0.35">
      <c r="A24195" s="12"/>
      <c r="B24195" s="12"/>
      <c r="C24195" s="12"/>
    </row>
    <row r="24196" spans="1:3" x14ac:dyDescent="0.35">
      <c r="A24196" s="12"/>
      <c r="B24196" s="12"/>
      <c r="C24196" s="12"/>
    </row>
    <row r="24197" spans="1:3" x14ac:dyDescent="0.35">
      <c r="A24197" s="12"/>
      <c r="B24197" s="12"/>
      <c r="C24197" s="12"/>
    </row>
    <row r="24198" spans="1:3" x14ac:dyDescent="0.35">
      <c r="A24198" s="12"/>
      <c r="B24198" s="12"/>
      <c r="C24198" s="12"/>
    </row>
    <row r="24199" spans="1:3" x14ac:dyDescent="0.35">
      <c r="A24199" s="12"/>
      <c r="B24199" s="12"/>
      <c r="C24199" s="12"/>
    </row>
    <row r="24200" spans="1:3" x14ac:dyDescent="0.35">
      <c r="A24200" s="12"/>
      <c r="B24200" s="12"/>
      <c r="C24200" s="12"/>
    </row>
    <row r="24201" spans="1:3" x14ac:dyDescent="0.35">
      <c r="A24201" s="12"/>
      <c r="B24201" s="12"/>
      <c r="C24201" s="12"/>
    </row>
    <row r="24202" spans="1:3" x14ac:dyDescent="0.35">
      <c r="A24202" s="12"/>
      <c r="B24202" s="12"/>
      <c r="C24202" s="12"/>
    </row>
    <row r="24203" spans="1:3" x14ac:dyDescent="0.35">
      <c r="A24203" s="12"/>
      <c r="B24203" s="12"/>
      <c r="C24203" s="12"/>
    </row>
    <row r="24204" spans="1:3" x14ac:dyDescent="0.35">
      <c r="A24204" s="12"/>
      <c r="B24204" s="12"/>
      <c r="C24204" s="12"/>
    </row>
    <row r="24205" spans="1:3" x14ac:dyDescent="0.35">
      <c r="A24205" s="12"/>
      <c r="B24205" s="12"/>
      <c r="C24205" s="12"/>
    </row>
    <row r="24206" spans="1:3" x14ac:dyDescent="0.35">
      <c r="A24206" s="12"/>
      <c r="B24206" s="12"/>
      <c r="C24206" s="12"/>
    </row>
    <row r="24207" spans="1:3" x14ac:dyDescent="0.35">
      <c r="A24207" s="12"/>
      <c r="B24207" s="12"/>
      <c r="C24207" s="12"/>
    </row>
    <row r="24208" spans="1:3" x14ac:dyDescent="0.35">
      <c r="A24208" s="12"/>
      <c r="B24208" s="12"/>
      <c r="C24208" s="12"/>
    </row>
    <row r="24209" spans="1:3" x14ac:dyDescent="0.35">
      <c r="A24209" s="12"/>
      <c r="B24209" s="12"/>
      <c r="C24209" s="12"/>
    </row>
    <row r="24210" spans="1:3" x14ac:dyDescent="0.35">
      <c r="A24210" s="12"/>
      <c r="B24210" s="12"/>
      <c r="C24210" s="12"/>
    </row>
    <row r="24211" spans="1:3" x14ac:dyDescent="0.35">
      <c r="A24211" s="12"/>
      <c r="B24211" s="12"/>
      <c r="C24211" s="12"/>
    </row>
    <row r="24212" spans="1:3" x14ac:dyDescent="0.35">
      <c r="A24212" s="12"/>
      <c r="B24212" s="12"/>
      <c r="C24212" s="12"/>
    </row>
    <row r="24213" spans="1:3" x14ac:dyDescent="0.35">
      <c r="A24213" s="12"/>
      <c r="B24213" s="12"/>
      <c r="C24213" s="12"/>
    </row>
    <row r="24214" spans="1:3" x14ac:dyDescent="0.35">
      <c r="A24214" s="12"/>
      <c r="B24214" s="12"/>
      <c r="C24214" s="12"/>
    </row>
    <row r="24215" spans="1:3" x14ac:dyDescent="0.35">
      <c r="A24215" s="12"/>
      <c r="B24215" s="12"/>
      <c r="C24215" s="12"/>
    </row>
    <row r="24216" spans="1:3" x14ac:dyDescent="0.35">
      <c r="A24216" s="12"/>
      <c r="B24216" s="12"/>
      <c r="C24216" s="12"/>
    </row>
    <row r="24217" spans="1:3" x14ac:dyDescent="0.35">
      <c r="A24217" s="12"/>
      <c r="B24217" s="12"/>
      <c r="C24217" s="12"/>
    </row>
    <row r="24218" spans="1:3" x14ac:dyDescent="0.35">
      <c r="A24218" s="12"/>
      <c r="B24218" s="12"/>
      <c r="C24218" s="12"/>
    </row>
    <row r="24219" spans="1:3" x14ac:dyDescent="0.35">
      <c r="A24219" s="12"/>
      <c r="B24219" s="12"/>
      <c r="C24219" s="12"/>
    </row>
    <row r="24220" spans="1:3" x14ac:dyDescent="0.35">
      <c r="A24220" s="12"/>
      <c r="B24220" s="12"/>
      <c r="C24220" s="12"/>
    </row>
    <row r="24221" spans="1:3" x14ac:dyDescent="0.35">
      <c r="A24221" s="12"/>
      <c r="B24221" s="12"/>
      <c r="C24221" s="12"/>
    </row>
    <row r="24222" spans="1:3" x14ac:dyDescent="0.35">
      <c r="A24222" s="12"/>
      <c r="B24222" s="12"/>
      <c r="C24222" s="12"/>
    </row>
    <row r="24223" spans="1:3" x14ac:dyDescent="0.35">
      <c r="A24223" s="12"/>
      <c r="B24223" s="12"/>
      <c r="C24223" s="12"/>
    </row>
    <row r="24224" spans="1:3" x14ac:dyDescent="0.35">
      <c r="A24224" s="12"/>
      <c r="B24224" s="12"/>
      <c r="C24224" s="12"/>
    </row>
    <row r="24225" spans="1:3" x14ac:dyDescent="0.35">
      <c r="A24225" s="12"/>
      <c r="B24225" s="12"/>
      <c r="C24225" s="12"/>
    </row>
    <row r="24226" spans="1:3" x14ac:dyDescent="0.35">
      <c r="A24226" s="12"/>
      <c r="B24226" s="12"/>
      <c r="C24226" s="12"/>
    </row>
    <row r="24227" spans="1:3" x14ac:dyDescent="0.35">
      <c r="A24227" s="12"/>
      <c r="B24227" s="12"/>
      <c r="C24227" s="12"/>
    </row>
    <row r="24228" spans="1:3" x14ac:dyDescent="0.35">
      <c r="A24228" s="12"/>
      <c r="B24228" s="12"/>
      <c r="C24228" s="12"/>
    </row>
    <row r="24229" spans="1:3" x14ac:dyDescent="0.35">
      <c r="A24229" s="12"/>
      <c r="B24229" s="12"/>
      <c r="C24229" s="12"/>
    </row>
    <row r="24230" spans="1:3" x14ac:dyDescent="0.35">
      <c r="A24230" s="12"/>
      <c r="B24230" s="12"/>
      <c r="C24230" s="12"/>
    </row>
    <row r="24231" spans="1:3" x14ac:dyDescent="0.35">
      <c r="A24231" s="12"/>
      <c r="B24231" s="12"/>
      <c r="C24231" s="12"/>
    </row>
    <row r="24232" spans="1:3" x14ac:dyDescent="0.35">
      <c r="A24232" s="12"/>
      <c r="B24232" s="12"/>
      <c r="C24232" s="12"/>
    </row>
    <row r="24233" spans="1:3" x14ac:dyDescent="0.35">
      <c r="A24233" s="12"/>
      <c r="B24233" s="12"/>
      <c r="C24233" s="12"/>
    </row>
    <row r="24234" spans="1:3" x14ac:dyDescent="0.35">
      <c r="A24234" s="12"/>
      <c r="B24234" s="12"/>
      <c r="C24234" s="12"/>
    </row>
    <row r="24235" spans="1:3" x14ac:dyDescent="0.35">
      <c r="A24235" s="12"/>
      <c r="B24235" s="12"/>
      <c r="C24235" s="12"/>
    </row>
    <row r="24236" spans="1:3" x14ac:dyDescent="0.35">
      <c r="A24236" s="12"/>
      <c r="B24236" s="12"/>
      <c r="C24236" s="12"/>
    </row>
    <row r="24237" spans="1:3" x14ac:dyDescent="0.35">
      <c r="A24237" s="12"/>
      <c r="B24237" s="12"/>
      <c r="C24237" s="12"/>
    </row>
    <row r="24238" spans="1:3" x14ac:dyDescent="0.35">
      <c r="A24238" s="12"/>
      <c r="B24238" s="12"/>
      <c r="C24238" s="12"/>
    </row>
    <row r="24239" spans="1:3" x14ac:dyDescent="0.35">
      <c r="A24239" s="12"/>
      <c r="B24239" s="12"/>
      <c r="C24239" s="12"/>
    </row>
    <row r="24240" spans="1:3" x14ac:dyDescent="0.35">
      <c r="A24240" s="12"/>
      <c r="B24240" s="12"/>
      <c r="C24240" s="12"/>
    </row>
    <row r="24241" spans="1:3" x14ac:dyDescent="0.35">
      <c r="A24241" s="12"/>
      <c r="B24241" s="12"/>
      <c r="C24241" s="12"/>
    </row>
    <row r="24242" spans="1:3" x14ac:dyDescent="0.35">
      <c r="A24242" s="12"/>
      <c r="B24242" s="12"/>
      <c r="C24242" s="12"/>
    </row>
    <row r="24243" spans="1:3" x14ac:dyDescent="0.35">
      <c r="A24243" s="12"/>
      <c r="B24243" s="12"/>
      <c r="C24243" s="12"/>
    </row>
    <row r="24244" spans="1:3" x14ac:dyDescent="0.35">
      <c r="A24244" s="12"/>
      <c r="B24244" s="12"/>
      <c r="C24244" s="12"/>
    </row>
    <row r="24245" spans="1:3" x14ac:dyDescent="0.35">
      <c r="A24245" s="12"/>
      <c r="B24245" s="12"/>
      <c r="C24245" s="12"/>
    </row>
    <row r="24246" spans="1:3" x14ac:dyDescent="0.35">
      <c r="A24246" s="12"/>
      <c r="B24246" s="12"/>
      <c r="C24246" s="12"/>
    </row>
    <row r="24247" spans="1:3" x14ac:dyDescent="0.35">
      <c r="A24247" s="12"/>
      <c r="B24247" s="12"/>
      <c r="C24247" s="12"/>
    </row>
    <row r="24248" spans="1:3" x14ac:dyDescent="0.35">
      <c r="A24248" s="12"/>
      <c r="B24248" s="12"/>
      <c r="C24248" s="12"/>
    </row>
    <row r="24249" spans="1:3" x14ac:dyDescent="0.35">
      <c r="A24249" s="12"/>
      <c r="B24249" s="12"/>
      <c r="C24249" s="12"/>
    </row>
    <row r="24250" spans="1:3" x14ac:dyDescent="0.35">
      <c r="A24250" s="12"/>
      <c r="B24250" s="12"/>
      <c r="C24250" s="12"/>
    </row>
    <row r="24251" spans="1:3" x14ac:dyDescent="0.35">
      <c r="A24251" s="12"/>
      <c r="B24251" s="12"/>
      <c r="C24251" s="12"/>
    </row>
    <row r="24252" spans="1:3" x14ac:dyDescent="0.35">
      <c r="A24252" s="12"/>
      <c r="B24252" s="12"/>
      <c r="C24252" s="12"/>
    </row>
    <row r="24253" spans="1:3" x14ac:dyDescent="0.35">
      <c r="A24253" s="12"/>
      <c r="B24253" s="12"/>
      <c r="C24253" s="12"/>
    </row>
    <row r="24254" spans="1:3" x14ac:dyDescent="0.35">
      <c r="A24254" s="12"/>
      <c r="B24254" s="12"/>
      <c r="C24254" s="12"/>
    </row>
    <row r="24255" spans="1:3" x14ac:dyDescent="0.35">
      <c r="A24255" s="12"/>
      <c r="B24255" s="12"/>
      <c r="C24255" s="12"/>
    </row>
    <row r="24256" spans="1:3" x14ac:dyDescent="0.35">
      <c r="A24256" s="12"/>
      <c r="B24256" s="12"/>
      <c r="C24256" s="12"/>
    </row>
    <row r="24257" spans="1:3" x14ac:dyDescent="0.35">
      <c r="A24257" s="12"/>
      <c r="B24257" s="12"/>
      <c r="C24257" s="12"/>
    </row>
    <row r="24258" spans="1:3" x14ac:dyDescent="0.35">
      <c r="A24258" s="12"/>
      <c r="B24258" s="12"/>
      <c r="C24258" s="12"/>
    </row>
    <row r="24259" spans="1:3" x14ac:dyDescent="0.35">
      <c r="A24259" s="12"/>
      <c r="B24259" s="12"/>
      <c r="C24259" s="12"/>
    </row>
    <row r="24260" spans="1:3" x14ac:dyDescent="0.35">
      <c r="A24260" s="12"/>
      <c r="B24260" s="12"/>
      <c r="C24260" s="12"/>
    </row>
    <row r="24261" spans="1:3" x14ac:dyDescent="0.35">
      <c r="A24261" s="12"/>
      <c r="B24261" s="12"/>
      <c r="C24261" s="12"/>
    </row>
    <row r="24262" spans="1:3" x14ac:dyDescent="0.35">
      <c r="A24262" s="12"/>
      <c r="B24262" s="12"/>
      <c r="C24262" s="12"/>
    </row>
    <row r="24263" spans="1:3" x14ac:dyDescent="0.35">
      <c r="A24263" s="12"/>
      <c r="B24263" s="12"/>
      <c r="C24263" s="12"/>
    </row>
    <row r="24264" spans="1:3" x14ac:dyDescent="0.35">
      <c r="A24264" s="12"/>
      <c r="B24264" s="12"/>
      <c r="C24264" s="12"/>
    </row>
    <row r="24265" spans="1:3" x14ac:dyDescent="0.35">
      <c r="A24265" s="12"/>
      <c r="B24265" s="12"/>
      <c r="C24265" s="12"/>
    </row>
    <row r="24266" spans="1:3" x14ac:dyDescent="0.35">
      <c r="A24266" s="12"/>
      <c r="B24266" s="12"/>
      <c r="C24266" s="12"/>
    </row>
    <row r="24267" spans="1:3" x14ac:dyDescent="0.35">
      <c r="A24267" s="12"/>
      <c r="B24267" s="12"/>
      <c r="C24267" s="12"/>
    </row>
    <row r="24268" spans="1:3" x14ac:dyDescent="0.35">
      <c r="A24268" s="12"/>
      <c r="B24268" s="12"/>
      <c r="C24268" s="12"/>
    </row>
    <row r="24269" spans="1:3" x14ac:dyDescent="0.35">
      <c r="A24269" s="12"/>
      <c r="B24269" s="12"/>
      <c r="C24269" s="12"/>
    </row>
    <row r="24270" spans="1:3" x14ac:dyDescent="0.35">
      <c r="A24270" s="12"/>
      <c r="B24270" s="12"/>
      <c r="C24270" s="12"/>
    </row>
    <row r="24271" spans="1:3" x14ac:dyDescent="0.35">
      <c r="A24271" s="12"/>
      <c r="B24271" s="12"/>
      <c r="C24271" s="12"/>
    </row>
    <row r="24272" spans="1:3" x14ac:dyDescent="0.35">
      <c r="A24272" s="12"/>
      <c r="B24272" s="12"/>
      <c r="C24272" s="12"/>
    </row>
    <row r="24273" spans="1:3" x14ac:dyDescent="0.35">
      <c r="A24273" s="12"/>
      <c r="B24273" s="12"/>
      <c r="C24273" s="12"/>
    </row>
    <row r="24274" spans="1:3" x14ac:dyDescent="0.35">
      <c r="A24274" s="12"/>
      <c r="B24274" s="12"/>
      <c r="C24274" s="12"/>
    </row>
    <row r="24275" spans="1:3" x14ac:dyDescent="0.35">
      <c r="A24275" s="12"/>
      <c r="B24275" s="12"/>
      <c r="C24275" s="12"/>
    </row>
    <row r="24276" spans="1:3" x14ac:dyDescent="0.35">
      <c r="A24276" s="12"/>
      <c r="B24276" s="12"/>
      <c r="C24276" s="12"/>
    </row>
    <row r="24277" spans="1:3" x14ac:dyDescent="0.35">
      <c r="A24277" s="12"/>
      <c r="B24277" s="12"/>
      <c r="C24277" s="12"/>
    </row>
    <row r="24278" spans="1:3" x14ac:dyDescent="0.35">
      <c r="A24278" s="12"/>
      <c r="B24278" s="12"/>
      <c r="C24278" s="12"/>
    </row>
    <row r="24279" spans="1:3" x14ac:dyDescent="0.35">
      <c r="A24279" s="12"/>
      <c r="B24279" s="12"/>
      <c r="C24279" s="12"/>
    </row>
    <row r="24280" spans="1:3" x14ac:dyDescent="0.35">
      <c r="A24280" s="12"/>
      <c r="B24280" s="12"/>
      <c r="C24280" s="12"/>
    </row>
    <row r="24281" spans="1:3" x14ac:dyDescent="0.35">
      <c r="A24281" s="12"/>
      <c r="B24281" s="12"/>
      <c r="C24281" s="12"/>
    </row>
    <row r="24282" spans="1:3" x14ac:dyDescent="0.35">
      <c r="A24282" s="12"/>
      <c r="B24282" s="12"/>
      <c r="C24282" s="12"/>
    </row>
    <row r="24283" spans="1:3" x14ac:dyDescent="0.35">
      <c r="A24283" s="12"/>
      <c r="B24283" s="12"/>
      <c r="C24283" s="12"/>
    </row>
    <row r="24284" spans="1:3" x14ac:dyDescent="0.35">
      <c r="A24284" s="12"/>
      <c r="B24284" s="12"/>
      <c r="C24284" s="12"/>
    </row>
    <row r="24285" spans="1:3" x14ac:dyDescent="0.35">
      <c r="A24285" s="12"/>
      <c r="B24285" s="12"/>
      <c r="C24285" s="12"/>
    </row>
    <row r="24286" spans="1:3" x14ac:dyDescent="0.35">
      <c r="A24286" s="12"/>
      <c r="B24286" s="12"/>
      <c r="C24286" s="12"/>
    </row>
    <row r="24287" spans="1:3" x14ac:dyDescent="0.35">
      <c r="A24287" s="12"/>
      <c r="B24287" s="12"/>
      <c r="C24287" s="12"/>
    </row>
    <row r="24288" spans="1:3" x14ac:dyDescent="0.35">
      <c r="A24288" s="12"/>
      <c r="B24288" s="12"/>
      <c r="C24288" s="12"/>
    </row>
    <row r="24289" spans="1:3" x14ac:dyDescent="0.35">
      <c r="A24289" s="12"/>
      <c r="B24289" s="12"/>
      <c r="C24289" s="12"/>
    </row>
    <row r="24290" spans="1:3" x14ac:dyDescent="0.35">
      <c r="A24290" s="12"/>
      <c r="B24290" s="12"/>
      <c r="C24290" s="12"/>
    </row>
    <row r="24291" spans="1:3" x14ac:dyDescent="0.35">
      <c r="A24291" s="12"/>
      <c r="B24291" s="12"/>
      <c r="C24291" s="12"/>
    </row>
    <row r="24292" spans="1:3" x14ac:dyDescent="0.35">
      <c r="A24292" s="12"/>
      <c r="B24292" s="12"/>
      <c r="C24292" s="12"/>
    </row>
    <row r="24293" spans="1:3" x14ac:dyDescent="0.35">
      <c r="A24293" s="12"/>
      <c r="B24293" s="12"/>
      <c r="C24293" s="12"/>
    </row>
    <row r="24294" spans="1:3" x14ac:dyDescent="0.35">
      <c r="A24294" s="12"/>
      <c r="B24294" s="12"/>
      <c r="C24294" s="12"/>
    </row>
    <row r="24295" spans="1:3" x14ac:dyDescent="0.35">
      <c r="A24295" s="12"/>
      <c r="B24295" s="12"/>
      <c r="C24295" s="12"/>
    </row>
    <row r="24296" spans="1:3" x14ac:dyDescent="0.35">
      <c r="A24296" s="12"/>
      <c r="B24296" s="12"/>
      <c r="C24296" s="12"/>
    </row>
    <row r="24297" spans="1:3" x14ac:dyDescent="0.35">
      <c r="A24297" s="12"/>
      <c r="B24297" s="12"/>
      <c r="C24297" s="12"/>
    </row>
    <row r="24298" spans="1:3" x14ac:dyDescent="0.35">
      <c r="A24298" s="12"/>
      <c r="B24298" s="12"/>
      <c r="C24298" s="12"/>
    </row>
    <row r="24299" spans="1:3" x14ac:dyDescent="0.35">
      <c r="A24299" s="12"/>
      <c r="B24299" s="12"/>
      <c r="C24299" s="12"/>
    </row>
    <row r="24300" spans="1:3" x14ac:dyDescent="0.35">
      <c r="A24300" s="12"/>
      <c r="B24300" s="12"/>
      <c r="C24300" s="12"/>
    </row>
    <row r="24301" spans="1:3" x14ac:dyDescent="0.35">
      <c r="A24301" s="12"/>
      <c r="B24301" s="12"/>
      <c r="C24301" s="12"/>
    </row>
    <row r="24302" spans="1:3" x14ac:dyDescent="0.35">
      <c r="A24302" s="12"/>
      <c r="B24302" s="12"/>
      <c r="C24302" s="12"/>
    </row>
    <row r="24303" spans="1:3" x14ac:dyDescent="0.35">
      <c r="A24303" s="12"/>
      <c r="B24303" s="12"/>
      <c r="C24303" s="12"/>
    </row>
    <row r="24304" spans="1:3" x14ac:dyDescent="0.35">
      <c r="A24304" s="12"/>
      <c r="B24304" s="12"/>
      <c r="C24304" s="12"/>
    </row>
    <row r="24305" spans="1:3" x14ac:dyDescent="0.35">
      <c r="A24305" s="12"/>
      <c r="B24305" s="12"/>
      <c r="C24305" s="12"/>
    </row>
    <row r="24306" spans="1:3" x14ac:dyDescent="0.35">
      <c r="A24306" s="12"/>
      <c r="B24306" s="12"/>
      <c r="C24306" s="12"/>
    </row>
    <row r="24307" spans="1:3" x14ac:dyDescent="0.35">
      <c r="A24307" s="12"/>
      <c r="B24307" s="12"/>
      <c r="C24307" s="12"/>
    </row>
    <row r="24308" spans="1:3" x14ac:dyDescent="0.35">
      <c r="A24308" s="12"/>
      <c r="B24308" s="12"/>
      <c r="C24308" s="12"/>
    </row>
    <row r="24309" spans="1:3" x14ac:dyDescent="0.35">
      <c r="A24309" s="12"/>
      <c r="B24309" s="12"/>
      <c r="C24309" s="12"/>
    </row>
    <row r="24310" spans="1:3" x14ac:dyDescent="0.35">
      <c r="A24310" s="12"/>
      <c r="B24310" s="12"/>
      <c r="C24310" s="12"/>
    </row>
    <row r="24311" spans="1:3" x14ac:dyDescent="0.35">
      <c r="A24311" s="12"/>
      <c r="B24311" s="12"/>
      <c r="C24311" s="12"/>
    </row>
    <row r="24312" spans="1:3" x14ac:dyDescent="0.35">
      <c r="A24312" s="12"/>
      <c r="B24312" s="12"/>
      <c r="C24312" s="12"/>
    </row>
    <row r="24313" spans="1:3" x14ac:dyDescent="0.35">
      <c r="A24313" s="12"/>
      <c r="B24313" s="12"/>
      <c r="C24313" s="12"/>
    </row>
    <row r="24314" spans="1:3" x14ac:dyDescent="0.35">
      <c r="A24314" s="12"/>
      <c r="B24314" s="12"/>
      <c r="C24314" s="12"/>
    </row>
    <row r="24315" spans="1:3" x14ac:dyDescent="0.35">
      <c r="A24315" s="12"/>
      <c r="B24315" s="12"/>
      <c r="C24315" s="12"/>
    </row>
    <row r="24316" spans="1:3" x14ac:dyDescent="0.35">
      <c r="A24316" s="12"/>
      <c r="B24316" s="12"/>
      <c r="C24316" s="12"/>
    </row>
    <row r="24317" spans="1:3" x14ac:dyDescent="0.35">
      <c r="A24317" s="12"/>
      <c r="B24317" s="12"/>
      <c r="C24317" s="12"/>
    </row>
    <row r="24318" spans="1:3" x14ac:dyDescent="0.35">
      <c r="A24318" s="12"/>
      <c r="B24318" s="12"/>
      <c r="C24318" s="12"/>
    </row>
    <row r="24319" spans="1:3" x14ac:dyDescent="0.35">
      <c r="A24319" s="12"/>
      <c r="B24319" s="12"/>
      <c r="C24319" s="12"/>
    </row>
    <row r="24320" spans="1:3" x14ac:dyDescent="0.35">
      <c r="A24320" s="12"/>
      <c r="B24320" s="12"/>
      <c r="C24320" s="12"/>
    </row>
    <row r="24321" spans="1:3" x14ac:dyDescent="0.35">
      <c r="A24321" s="12"/>
      <c r="B24321" s="12"/>
      <c r="C24321" s="12"/>
    </row>
    <row r="24322" spans="1:3" x14ac:dyDescent="0.35">
      <c r="A24322" s="12"/>
      <c r="B24322" s="12"/>
      <c r="C24322" s="12"/>
    </row>
    <row r="24323" spans="1:3" x14ac:dyDescent="0.35">
      <c r="A24323" s="12"/>
      <c r="B24323" s="12"/>
      <c r="C24323" s="12"/>
    </row>
    <row r="24324" spans="1:3" x14ac:dyDescent="0.35">
      <c r="A24324" s="12"/>
      <c r="B24324" s="12"/>
      <c r="C24324" s="12"/>
    </row>
    <row r="24325" spans="1:3" x14ac:dyDescent="0.35">
      <c r="A24325" s="12"/>
      <c r="B24325" s="12"/>
      <c r="C24325" s="12"/>
    </row>
    <row r="24326" spans="1:3" x14ac:dyDescent="0.35">
      <c r="A24326" s="12"/>
      <c r="B24326" s="12"/>
      <c r="C24326" s="12"/>
    </row>
    <row r="24327" spans="1:3" x14ac:dyDescent="0.35">
      <c r="A24327" s="12"/>
      <c r="B24327" s="12"/>
      <c r="C24327" s="12"/>
    </row>
    <row r="24328" spans="1:3" x14ac:dyDescent="0.35">
      <c r="A24328" s="12"/>
      <c r="B24328" s="12"/>
      <c r="C24328" s="12"/>
    </row>
    <row r="24329" spans="1:3" x14ac:dyDescent="0.35">
      <c r="A24329" s="12"/>
      <c r="B24329" s="12"/>
      <c r="C24329" s="12"/>
    </row>
    <row r="24330" spans="1:3" x14ac:dyDescent="0.35">
      <c r="A24330" s="12"/>
      <c r="B24330" s="12"/>
      <c r="C24330" s="12"/>
    </row>
    <row r="24331" spans="1:3" x14ac:dyDescent="0.35">
      <c r="A24331" s="12"/>
      <c r="B24331" s="12"/>
      <c r="C24331" s="12"/>
    </row>
    <row r="24332" spans="1:3" x14ac:dyDescent="0.35">
      <c r="A24332" s="12"/>
      <c r="B24332" s="12"/>
      <c r="C24332" s="12"/>
    </row>
    <row r="24333" spans="1:3" x14ac:dyDescent="0.35">
      <c r="A24333" s="12"/>
      <c r="B24333" s="12"/>
      <c r="C24333" s="12"/>
    </row>
    <row r="24334" spans="1:3" x14ac:dyDescent="0.35">
      <c r="A24334" s="12"/>
      <c r="B24334" s="12"/>
      <c r="C24334" s="12"/>
    </row>
    <row r="24335" spans="1:3" x14ac:dyDescent="0.35">
      <c r="A24335" s="12"/>
      <c r="B24335" s="12"/>
      <c r="C24335" s="12"/>
    </row>
    <row r="24336" spans="1:3" x14ac:dyDescent="0.35">
      <c r="A24336" s="12"/>
      <c r="B24336" s="12"/>
      <c r="C24336" s="12"/>
    </row>
    <row r="24337" spans="1:3" x14ac:dyDescent="0.35">
      <c r="A24337" s="12"/>
      <c r="B24337" s="12"/>
      <c r="C24337" s="12"/>
    </row>
    <row r="24338" spans="1:3" x14ac:dyDescent="0.35">
      <c r="A24338" s="12"/>
      <c r="B24338" s="12"/>
      <c r="C24338" s="12"/>
    </row>
    <row r="24339" spans="1:3" x14ac:dyDescent="0.35">
      <c r="A24339" s="12"/>
      <c r="B24339" s="12"/>
      <c r="C24339" s="12"/>
    </row>
    <row r="24340" spans="1:3" x14ac:dyDescent="0.35">
      <c r="A24340" s="12"/>
      <c r="B24340" s="12"/>
      <c r="C24340" s="12"/>
    </row>
    <row r="24341" spans="1:3" x14ac:dyDescent="0.35">
      <c r="A24341" s="12"/>
      <c r="B24341" s="12"/>
      <c r="C24341" s="12"/>
    </row>
    <row r="24342" spans="1:3" x14ac:dyDescent="0.35">
      <c r="A24342" s="12"/>
      <c r="B24342" s="12"/>
      <c r="C24342" s="12"/>
    </row>
    <row r="24343" spans="1:3" x14ac:dyDescent="0.35">
      <c r="A24343" s="12"/>
      <c r="B24343" s="12"/>
      <c r="C24343" s="12"/>
    </row>
    <row r="24344" spans="1:3" x14ac:dyDescent="0.35">
      <c r="A24344" s="12"/>
      <c r="B24344" s="12"/>
      <c r="C24344" s="12"/>
    </row>
    <row r="24345" spans="1:3" x14ac:dyDescent="0.35">
      <c r="A24345" s="12"/>
      <c r="B24345" s="12"/>
      <c r="C24345" s="12"/>
    </row>
    <row r="24346" spans="1:3" x14ac:dyDescent="0.35">
      <c r="A24346" s="12"/>
      <c r="B24346" s="12"/>
      <c r="C24346" s="12"/>
    </row>
    <row r="24347" spans="1:3" x14ac:dyDescent="0.35">
      <c r="A24347" s="12"/>
      <c r="B24347" s="12"/>
      <c r="C24347" s="12"/>
    </row>
    <row r="24348" spans="1:3" x14ac:dyDescent="0.35">
      <c r="A24348" s="12"/>
      <c r="B24348" s="12"/>
      <c r="C24348" s="12"/>
    </row>
    <row r="24349" spans="1:3" x14ac:dyDescent="0.35">
      <c r="A24349" s="12"/>
      <c r="B24349" s="12"/>
      <c r="C24349" s="12"/>
    </row>
    <row r="24350" spans="1:3" x14ac:dyDescent="0.35">
      <c r="A24350" s="12"/>
      <c r="B24350" s="12"/>
      <c r="C24350" s="12"/>
    </row>
    <row r="24351" spans="1:3" x14ac:dyDescent="0.35">
      <c r="A24351" s="12"/>
      <c r="B24351" s="12"/>
      <c r="C24351" s="12"/>
    </row>
    <row r="24352" spans="1:3" x14ac:dyDescent="0.35">
      <c r="A24352" s="12"/>
      <c r="B24352" s="12"/>
      <c r="C24352" s="12"/>
    </row>
    <row r="24353" spans="1:3" x14ac:dyDescent="0.35">
      <c r="A24353" s="12"/>
      <c r="B24353" s="12"/>
      <c r="C24353" s="12"/>
    </row>
    <row r="24354" spans="1:3" x14ac:dyDescent="0.35">
      <c r="A24354" s="12"/>
      <c r="B24354" s="12"/>
      <c r="C24354" s="12"/>
    </row>
    <row r="24355" spans="1:3" x14ac:dyDescent="0.35">
      <c r="A24355" s="12"/>
      <c r="B24355" s="12"/>
      <c r="C24355" s="12"/>
    </row>
    <row r="24356" spans="1:3" x14ac:dyDescent="0.35">
      <c r="A24356" s="12"/>
      <c r="B24356" s="12"/>
      <c r="C24356" s="12"/>
    </row>
    <row r="24357" spans="1:3" x14ac:dyDescent="0.35">
      <c r="A24357" s="12"/>
      <c r="B24357" s="12"/>
      <c r="C24357" s="12"/>
    </row>
    <row r="24358" spans="1:3" x14ac:dyDescent="0.35">
      <c r="A24358" s="12"/>
      <c r="B24358" s="12"/>
      <c r="C24358" s="12"/>
    </row>
    <row r="24359" spans="1:3" x14ac:dyDescent="0.35">
      <c r="A24359" s="12"/>
      <c r="B24359" s="12"/>
      <c r="C24359" s="12"/>
    </row>
    <row r="24360" spans="1:3" x14ac:dyDescent="0.35">
      <c r="A24360" s="12"/>
      <c r="B24360" s="12"/>
      <c r="C24360" s="12"/>
    </row>
    <row r="24361" spans="1:3" x14ac:dyDescent="0.35">
      <c r="A24361" s="12"/>
      <c r="B24361" s="12"/>
      <c r="C24361" s="12"/>
    </row>
    <row r="24362" spans="1:3" x14ac:dyDescent="0.35">
      <c r="A24362" s="12"/>
      <c r="B24362" s="12"/>
      <c r="C24362" s="12"/>
    </row>
    <row r="24363" spans="1:3" x14ac:dyDescent="0.35">
      <c r="A24363" s="12"/>
      <c r="B24363" s="12"/>
      <c r="C24363" s="12"/>
    </row>
    <row r="24364" spans="1:3" x14ac:dyDescent="0.35">
      <c r="A24364" s="12"/>
      <c r="B24364" s="12"/>
      <c r="C24364" s="12"/>
    </row>
    <row r="24365" spans="1:3" x14ac:dyDescent="0.35">
      <c r="A24365" s="12"/>
      <c r="B24365" s="12"/>
      <c r="C24365" s="12"/>
    </row>
    <row r="24366" spans="1:3" x14ac:dyDescent="0.35">
      <c r="A24366" s="12"/>
      <c r="B24366" s="12"/>
      <c r="C24366" s="12"/>
    </row>
    <row r="24367" spans="1:3" x14ac:dyDescent="0.35">
      <c r="A24367" s="12"/>
      <c r="B24367" s="12"/>
      <c r="C24367" s="12"/>
    </row>
    <row r="24368" spans="1:3" x14ac:dyDescent="0.35">
      <c r="A24368" s="12"/>
      <c r="B24368" s="12"/>
      <c r="C24368" s="12"/>
    </row>
    <row r="24369" spans="1:3" x14ac:dyDescent="0.35">
      <c r="A24369" s="12"/>
      <c r="B24369" s="12"/>
      <c r="C24369" s="12"/>
    </row>
    <row r="24370" spans="1:3" x14ac:dyDescent="0.35">
      <c r="A24370" s="12"/>
      <c r="B24370" s="12"/>
      <c r="C24370" s="12"/>
    </row>
    <row r="24371" spans="1:3" x14ac:dyDescent="0.35">
      <c r="A24371" s="12"/>
      <c r="B24371" s="12"/>
      <c r="C24371" s="12"/>
    </row>
    <row r="24372" spans="1:3" x14ac:dyDescent="0.35">
      <c r="A24372" s="12"/>
      <c r="B24372" s="12"/>
      <c r="C24372" s="12"/>
    </row>
    <row r="24373" spans="1:3" x14ac:dyDescent="0.35">
      <c r="A24373" s="12"/>
      <c r="B24373" s="12"/>
      <c r="C24373" s="12"/>
    </row>
    <row r="24374" spans="1:3" x14ac:dyDescent="0.35">
      <c r="A24374" s="12"/>
      <c r="B24374" s="12"/>
      <c r="C24374" s="12"/>
    </row>
    <row r="24375" spans="1:3" x14ac:dyDescent="0.35">
      <c r="A24375" s="12"/>
      <c r="B24375" s="12"/>
      <c r="C24375" s="12"/>
    </row>
    <row r="24376" spans="1:3" x14ac:dyDescent="0.35">
      <c r="A24376" s="12"/>
      <c r="B24376" s="12"/>
      <c r="C24376" s="12"/>
    </row>
    <row r="24377" spans="1:3" x14ac:dyDescent="0.35">
      <c r="A24377" s="12"/>
      <c r="B24377" s="12"/>
      <c r="C24377" s="12"/>
    </row>
    <row r="24378" spans="1:3" x14ac:dyDescent="0.35">
      <c r="A24378" s="12"/>
      <c r="B24378" s="12"/>
      <c r="C24378" s="12"/>
    </row>
    <row r="24379" spans="1:3" x14ac:dyDescent="0.35">
      <c r="A24379" s="12"/>
      <c r="B24379" s="12"/>
      <c r="C24379" s="12"/>
    </row>
    <row r="24380" spans="1:3" x14ac:dyDescent="0.35">
      <c r="A24380" s="12"/>
      <c r="B24380" s="12"/>
      <c r="C24380" s="12"/>
    </row>
    <row r="24381" spans="1:3" x14ac:dyDescent="0.35">
      <c r="A24381" s="12"/>
      <c r="B24381" s="12"/>
      <c r="C24381" s="12"/>
    </row>
    <row r="24382" spans="1:3" x14ac:dyDescent="0.35">
      <c r="A24382" s="12"/>
      <c r="B24382" s="12"/>
      <c r="C24382" s="12"/>
    </row>
    <row r="24383" spans="1:3" x14ac:dyDescent="0.35">
      <c r="A24383" s="12"/>
      <c r="B24383" s="12"/>
      <c r="C24383" s="12"/>
    </row>
    <row r="24384" spans="1:3" x14ac:dyDescent="0.35">
      <c r="A24384" s="12"/>
      <c r="B24384" s="12"/>
      <c r="C24384" s="12"/>
    </row>
    <row r="24385" spans="1:3" x14ac:dyDescent="0.35">
      <c r="A24385" s="12"/>
      <c r="B24385" s="12"/>
      <c r="C24385" s="12"/>
    </row>
    <row r="24386" spans="1:3" x14ac:dyDescent="0.35">
      <c r="A24386" s="12"/>
      <c r="B24386" s="12"/>
      <c r="C24386" s="12"/>
    </row>
    <row r="24387" spans="1:3" x14ac:dyDescent="0.35">
      <c r="A24387" s="12"/>
      <c r="B24387" s="12"/>
      <c r="C24387" s="12"/>
    </row>
    <row r="24388" spans="1:3" x14ac:dyDescent="0.35">
      <c r="A24388" s="12"/>
      <c r="B24388" s="12"/>
      <c r="C24388" s="12"/>
    </row>
    <row r="24389" spans="1:3" x14ac:dyDescent="0.35">
      <c r="A24389" s="12"/>
      <c r="B24389" s="12"/>
      <c r="C24389" s="12"/>
    </row>
    <row r="24390" spans="1:3" x14ac:dyDescent="0.35">
      <c r="A24390" s="12"/>
      <c r="B24390" s="12"/>
      <c r="C24390" s="12"/>
    </row>
    <row r="24391" spans="1:3" x14ac:dyDescent="0.35">
      <c r="A24391" s="12"/>
      <c r="B24391" s="12"/>
      <c r="C24391" s="12"/>
    </row>
    <row r="24392" spans="1:3" x14ac:dyDescent="0.35">
      <c r="A24392" s="12"/>
      <c r="B24392" s="12"/>
      <c r="C24392" s="12"/>
    </row>
    <row r="24393" spans="1:3" x14ac:dyDescent="0.35">
      <c r="A24393" s="12"/>
      <c r="B24393" s="12"/>
      <c r="C24393" s="12"/>
    </row>
    <row r="24394" spans="1:3" x14ac:dyDescent="0.35">
      <c r="A24394" s="12"/>
      <c r="B24394" s="12"/>
      <c r="C24394" s="12"/>
    </row>
    <row r="24395" spans="1:3" x14ac:dyDescent="0.35">
      <c r="A24395" s="12"/>
      <c r="B24395" s="12"/>
      <c r="C24395" s="12"/>
    </row>
    <row r="24396" spans="1:3" x14ac:dyDescent="0.35">
      <c r="A24396" s="12"/>
      <c r="B24396" s="12"/>
      <c r="C24396" s="12"/>
    </row>
    <row r="24397" spans="1:3" x14ac:dyDescent="0.35">
      <c r="A24397" s="12"/>
      <c r="B24397" s="12"/>
      <c r="C24397" s="12"/>
    </row>
    <row r="24398" spans="1:3" x14ac:dyDescent="0.35">
      <c r="A24398" s="12"/>
      <c r="B24398" s="12"/>
      <c r="C24398" s="12"/>
    </row>
    <row r="24399" spans="1:3" x14ac:dyDescent="0.35">
      <c r="A24399" s="12"/>
      <c r="B24399" s="12"/>
      <c r="C24399" s="12"/>
    </row>
    <row r="24400" spans="1:3" x14ac:dyDescent="0.35">
      <c r="A24400" s="12"/>
      <c r="B24400" s="12"/>
      <c r="C24400" s="12"/>
    </row>
    <row r="24401" spans="1:3" x14ac:dyDescent="0.35">
      <c r="A24401" s="12"/>
      <c r="B24401" s="12"/>
      <c r="C24401" s="12"/>
    </row>
    <row r="24402" spans="1:3" x14ac:dyDescent="0.35">
      <c r="A24402" s="12"/>
      <c r="B24402" s="12"/>
      <c r="C24402" s="12"/>
    </row>
    <row r="24403" spans="1:3" x14ac:dyDescent="0.35">
      <c r="A24403" s="12"/>
      <c r="B24403" s="12"/>
      <c r="C24403" s="12"/>
    </row>
    <row r="24404" spans="1:3" x14ac:dyDescent="0.35">
      <c r="A24404" s="12"/>
      <c r="B24404" s="12"/>
      <c r="C24404" s="12"/>
    </row>
    <row r="24405" spans="1:3" x14ac:dyDescent="0.35">
      <c r="A24405" s="12"/>
      <c r="B24405" s="12"/>
      <c r="C24405" s="12"/>
    </row>
    <row r="24406" spans="1:3" x14ac:dyDescent="0.35">
      <c r="A24406" s="12"/>
      <c r="B24406" s="12"/>
      <c r="C24406" s="12"/>
    </row>
    <row r="24407" spans="1:3" x14ac:dyDescent="0.35">
      <c r="A24407" s="12"/>
      <c r="B24407" s="12"/>
      <c r="C24407" s="12"/>
    </row>
    <row r="24408" spans="1:3" x14ac:dyDescent="0.35">
      <c r="A24408" s="12"/>
      <c r="B24408" s="12"/>
      <c r="C24408" s="12"/>
    </row>
    <row r="24409" spans="1:3" x14ac:dyDescent="0.35">
      <c r="A24409" s="12"/>
      <c r="B24409" s="12"/>
      <c r="C24409" s="12"/>
    </row>
    <row r="24410" spans="1:3" x14ac:dyDescent="0.35">
      <c r="A24410" s="12"/>
      <c r="B24410" s="12"/>
      <c r="C24410" s="12"/>
    </row>
    <row r="24411" spans="1:3" x14ac:dyDescent="0.35">
      <c r="A24411" s="12"/>
      <c r="B24411" s="12"/>
      <c r="C24411" s="12"/>
    </row>
    <row r="24412" spans="1:3" x14ac:dyDescent="0.35">
      <c r="A24412" s="12"/>
      <c r="B24412" s="12"/>
      <c r="C24412" s="12"/>
    </row>
    <row r="24413" spans="1:3" x14ac:dyDescent="0.35">
      <c r="A24413" s="12"/>
      <c r="B24413" s="12"/>
      <c r="C24413" s="12"/>
    </row>
    <row r="24414" spans="1:3" x14ac:dyDescent="0.35">
      <c r="A24414" s="12"/>
      <c r="B24414" s="12"/>
      <c r="C24414" s="12"/>
    </row>
    <row r="24415" spans="1:3" x14ac:dyDescent="0.35">
      <c r="A24415" s="12"/>
      <c r="B24415" s="12"/>
      <c r="C24415" s="12"/>
    </row>
    <row r="24416" spans="1:3" x14ac:dyDescent="0.35">
      <c r="A24416" s="12"/>
      <c r="B24416" s="12"/>
      <c r="C24416" s="12"/>
    </row>
    <row r="24417" spans="1:3" x14ac:dyDescent="0.35">
      <c r="A24417" s="12"/>
      <c r="B24417" s="12"/>
      <c r="C24417" s="12"/>
    </row>
    <row r="24418" spans="1:3" x14ac:dyDescent="0.35">
      <c r="A24418" s="12"/>
      <c r="B24418" s="12"/>
      <c r="C24418" s="12"/>
    </row>
    <row r="24419" spans="1:3" x14ac:dyDescent="0.35">
      <c r="A24419" s="12"/>
      <c r="B24419" s="12"/>
      <c r="C24419" s="12"/>
    </row>
    <row r="24420" spans="1:3" x14ac:dyDescent="0.35">
      <c r="A24420" s="12"/>
      <c r="B24420" s="12"/>
      <c r="C24420" s="12"/>
    </row>
    <row r="24421" spans="1:3" x14ac:dyDescent="0.35">
      <c r="A24421" s="12"/>
      <c r="B24421" s="12"/>
      <c r="C24421" s="12"/>
    </row>
    <row r="24422" spans="1:3" x14ac:dyDescent="0.35">
      <c r="A24422" s="12"/>
      <c r="B24422" s="12"/>
      <c r="C24422" s="12"/>
    </row>
    <row r="24423" spans="1:3" x14ac:dyDescent="0.35">
      <c r="A24423" s="12"/>
      <c r="B24423" s="12"/>
      <c r="C24423" s="12"/>
    </row>
    <row r="24424" spans="1:3" x14ac:dyDescent="0.35">
      <c r="A24424" s="12"/>
      <c r="B24424" s="12"/>
      <c r="C24424" s="12"/>
    </row>
    <row r="24425" spans="1:3" x14ac:dyDescent="0.35">
      <c r="A24425" s="12"/>
      <c r="B24425" s="12"/>
      <c r="C24425" s="12"/>
    </row>
    <row r="24426" spans="1:3" x14ac:dyDescent="0.35">
      <c r="A24426" s="12"/>
      <c r="B24426" s="12"/>
      <c r="C24426" s="12"/>
    </row>
    <row r="24427" spans="1:3" x14ac:dyDescent="0.35">
      <c r="A24427" s="12"/>
      <c r="B24427" s="12"/>
      <c r="C24427" s="12"/>
    </row>
    <row r="24428" spans="1:3" x14ac:dyDescent="0.35">
      <c r="A24428" s="12"/>
      <c r="B24428" s="12"/>
      <c r="C24428" s="12"/>
    </row>
    <row r="24429" spans="1:3" x14ac:dyDescent="0.35">
      <c r="A24429" s="12"/>
      <c r="B24429" s="12"/>
      <c r="C24429" s="12"/>
    </row>
    <row r="24430" spans="1:3" x14ac:dyDescent="0.35">
      <c r="A24430" s="12"/>
      <c r="B24430" s="12"/>
      <c r="C24430" s="12"/>
    </row>
    <row r="24431" spans="1:3" x14ac:dyDescent="0.35">
      <c r="A24431" s="12"/>
      <c r="B24431" s="12"/>
      <c r="C24431" s="12"/>
    </row>
    <row r="24432" spans="1:3" x14ac:dyDescent="0.35">
      <c r="A24432" s="12"/>
      <c r="B24432" s="12"/>
      <c r="C24432" s="12"/>
    </row>
    <row r="24433" spans="1:3" x14ac:dyDescent="0.35">
      <c r="A24433" s="12"/>
      <c r="B24433" s="12"/>
      <c r="C24433" s="12"/>
    </row>
    <row r="24434" spans="1:3" x14ac:dyDescent="0.35">
      <c r="A24434" s="12"/>
      <c r="B24434" s="12"/>
      <c r="C24434" s="12"/>
    </row>
    <row r="24435" spans="1:3" x14ac:dyDescent="0.35">
      <c r="A24435" s="12"/>
      <c r="B24435" s="12"/>
      <c r="C24435" s="12"/>
    </row>
    <row r="24436" spans="1:3" x14ac:dyDescent="0.35">
      <c r="A24436" s="12"/>
      <c r="B24436" s="12"/>
      <c r="C24436" s="12"/>
    </row>
    <row r="24437" spans="1:3" x14ac:dyDescent="0.35">
      <c r="A24437" s="12"/>
      <c r="B24437" s="12"/>
      <c r="C24437" s="12"/>
    </row>
    <row r="24438" spans="1:3" x14ac:dyDescent="0.35">
      <c r="A24438" s="12"/>
      <c r="B24438" s="12"/>
      <c r="C24438" s="12"/>
    </row>
    <row r="24439" spans="1:3" x14ac:dyDescent="0.35">
      <c r="A24439" s="12"/>
      <c r="B24439" s="12"/>
      <c r="C24439" s="12"/>
    </row>
    <row r="24440" spans="1:3" x14ac:dyDescent="0.35">
      <c r="A24440" s="12"/>
      <c r="B24440" s="12"/>
      <c r="C24440" s="12"/>
    </row>
    <row r="24441" spans="1:3" x14ac:dyDescent="0.35">
      <c r="A24441" s="12"/>
      <c r="B24441" s="12"/>
      <c r="C24441" s="12"/>
    </row>
    <row r="24442" spans="1:3" x14ac:dyDescent="0.35">
      <c r="A24442" s="12"/>
      <c r="B24442" s="12"/>
      <c r="C24442" s="12"/>
    </row>
    <row r="24443" spans="1:3" x14ac:dyDescent="0.35">
      <c r="A24443" s="12"/>
      <c r="B24443" s="12"/>
      <c r="C24443" s="12"/>
    </row>
    <row r="24444" spans="1:3" x14ac:dyDescent="0.35">
      <c r="A24444" s="12"/>
      <c r="B24444" s="12"/>
      <c r="C24444" s="12"/>
    </row>
    <row r="24445" spans="1:3" x14ac:dyDescent="0.35">
      <c r="A24445" s="12"/>
      <c r="B24445" s="12"/>
      <c r="C24445" s="12"/>
    </row>
    <row r="24446" spans="1:3" x14ac:dyDescent="0.35">
      <c r="A24446" s="12"/>
      <c r="B24446" s="12"/>
      <c r="C24446" s="12"/>
    </row>
    <row r="24447" spans="1:3" x14ac:dyDescent="0.35">
      <c r="A24447" s="12"/>
      <c r="B24447" s="12"/>
      <c r="C24447" s="12"/>
    </row>
    <row r="24448" spans="1:3" x14ac:dyDescent="0.35">
      <c r="A24448" s="12"/>
      <c r="B24448" s="12"/>
      <c r="C24448" s="12"/>
    </row>
    <row r="24449" spans="1:3" x14ac:dyDescent="0.35">
      <c r="A24449" s="12"/>
      <c r="B24449" s="12"/>
      <c r="C24449" s="12"/>
    </row>
    <row r="24450" spans="1:3" x14ac:dyDescent="0.35">
      <c r="A24450" s="12"/>
      <c r="B24450" s="12"/>
      <c r="C24450" s="12"/>
    </row>
    <row r="24451" spans="1:3" x14ac:dyDescent="0.35">
      <c r="A24451" s="12"/>
      <c r="B24451" s="12"/>
      <c r="C24451" s="12"/>
    </row>
    <row r="24452" spans="1:3" x14ac:dyDescent="0.35">
      <c r="A24452" s="12"/>
      <c r="B24452" s="12"/>
      <c r="C24452" s="12"/>
    </row>
    <row r="24453" spans="1:3" x14ac:dyDescent="0.35">
      <c r="A24453" s="12"/>
      <c r="B24453" s="12"/>
      <c r="C24453" s="12"/>
    </row>
    <row r="24454" spans="1:3" x14ac:dyDescent="0.35">
      <c r="A24454" s="12"/>
      <c r="B24454" s="12"/>
      <c r="C24454" s="12"/>
    </row>
    <row r="24455" spans="1:3" x14ac:dyDescent="0.35">
      <c r="A24455" s="12"/>
      <c r="B24455" s="12"/>
      <c r="C24455" s="12"/>
    </row>
    <row r="24456" spans="1:3" x14ac:dyDescent="0.35">
      <c r="A24456" s="12"/>
      <c r="B24456" s="12"/>
      <c r="C24456" s="12"/>
    </row>
    <row r="24457" spans="1:3" x14ac:dyDescent="0.35">
      <c r="A24457" s="12"/>
      <c r="B24457" s="12"/>
      <c r="C24457" s="12"/>
    </row>
    <row r="24458" spans="1:3" x14ac:dyDescent="0.35">
      <c r="A24458" s="12"/>
      <c r="B24458" s="12"/>
      <c r="C24458" s="12"/>
    </row>
    <row r="24459" spans="1:3" x14ac:dyDescent="0.35">
      <c r="A24459" s="12"/>
      <c r="B24459" s="12"/>
      <c r="C24459" s="12"/>
    </row>
    <row r="24460" spans="1:3" x14ac:dyDescent="0.35">
      <c r="A24460" s="12"/>
      <c r="B24460" s="12"/>
      <c r="C24460" s="12"/>
    </row>
    <row r="24461" spans="1:3" x14ac:dyDescent="0.35">
      <c r="A24461" s="12"/>
      <c r="B24461" s="12"/>
      <c r="C24461" s="12"/>
    </row>
    <row r="24462" spans="1:3" x14ac:dyDescent="0.35">
      <c r="A24462" s="12"/>
      <c r="B24462" s="12"/>
      <c r="C24462" s="12"/>
    </row>
    <row r="24463" spans="1:3" x14ac:dyDescent="0.35">
      <c r="A24463" s="12"/>
      <c r="B24463" s="12"/>
      <c r="C24463" s="12"/>
    </row>
    <row r="24464" spans="1:3" x14ac:dyDescent="0.35">
      <c r="A24464" s="12"/>
      <c r="B24464" s="12"/>
      <c r="C24464" s="12"/>
    </row>
    <row r="24465" spans="1:3" x14ac:dyDescent="0.35">
      <c r="A24465" s="12"/>
      <c r="B24465" s="12"/>
      <c r="C24465" s="12"/>
    </row>
    <row r="24466" spans="1:3" x14ac:dyDescent="0.35">
      <c r="A24466" s="12"/>
      <c r="B24466" s="12"/>
      <c r="C24466" s="12"/>
    </row>
    <row r="24467" spans="1:3" x14ac:dyDescent="0.35">
      <c r="A24467" s="12"/>
      <c r="B24467" s="12"/>
      <c r="C24467" s="12"/>
    </row>
    <row r="24468" spans="1:3" x14ac:dyDescent="0.35">
      <c r="A24468" s="12"/>
      <c r="B24468" s="12"/>
      <c r="C24468" s="12"/>
    </row>
    <row r="24469" spans="1:3" x14ac:dyDescent="0.35">
      <c r="A24469" s="12"/>
      <c r="B24469" s="12"/>
      <c r="C24469" s="12"/>
    </row>
    <row r="24470" spans="1:3" x14ac:dyDescent="0.35">
      <c r="A24470" s="12"/>
      <c r="B24470" s="12"/>
      <c r="C24470" s="12"/>
    </row>
    <row r="24471" spans="1:3" x14ac:dyDescent="0.35">
      <c r="A24471" s="12"/>
      <c r="B24471" s="12"/>
      <c r="C24471" s="12"/>
    </row>
    <row r="24472" spans="1:3" x14ac:dyDescent="0.35">
      <c r="A24472" s="12"/>
      <c r="B24472" s="12"/>
      <c r="C24472" s="12"/>
    </row>
    <row r="24473" spans="1:3" x14ac:dyDescent="0.35">
      <c r="A24473" s="12"/>
      <c r="B24473" s="12"/>
      <c r="C24473" s="12"/>
    </row>
    <row r="24474" spans="1:3" x14ac:dyDescent="0.35">
      <c r="A24474" s="12"/>
      <c r="B24474" s="12"/>
      <c r="C24474" s="12"/>
    </row>
    <row r="24475" spans="1:3" x14ac:dyDescent="0.35">
      <c r="A24475" s="12"/>
      <c r="B24475" s="12"/>
      <c r="C24475" s="12"/>
    </row>
    <row r="24476" spans="1:3" x14ac:dyDescent="0.35">
      <c r="A24476" s="12"/>
      <c r="B24476" s="12"/>
      <c r="C24476" s="12"/>
    </row>
    <row r="24477" spans="1:3" x14ac:dyDescent="0.35">
      <c r="A24477" s="12"/>
      <c r="B24477" s="12"/>
      <c r="C24477" s="12"/>
    </row>
    <row r="24478" spans="1:3" x14ac:dyDescent="0.35">
      <c r="A24478" s="12"/>
      <c r="B24478" s="12"/>
      <c r="C24478" s="12"/>
    </row>
    <row r="24479" spans="1:3" x14ac:dyDescent="0.35">
      <c r="A24479" s="12"/>
      <c r="B24479" s="12"/>
      <c r="C24479" s="12"/>
    </row>
    <row r="24480" spans="1:3" x14ac:dyDescent="0.35">
      <c r="A24480" s="12"/>
      <c r="B24480" s="12"/>
      <c r="C24480" s="12"/>
    </row>
    <row r="24481" spans="1:3" x14ac:dyDescent="0.35">
      <c r="A24481" s="12"/>
      <c r="B24481" s="12"/>
      <c r="C24481" s="12"/>
    </row>
    <row r="24482" spans="1:3" x14ac:dyDescent="0.35">
      <c r="A24482" s="12"/>
      <c r="B24482" s="12"/>
      <c r="C24482" s="12"/>
    </row>
    <row r="24483" spans="1:3" x14ac:dyDescent="0.35">
      <c r="A24483" s="12"/>
      <c r="B24483" s="12"/>
      <c r="C24483" s="12"/>
    </row>
    <row r="24484" spans="1:3" x14ac:dyDescent="0.35">
      <c r="A24484" s="12"/>
      <c r="B24484" s="12"/>
      <c r="C24484" s="12"/>
    </row>
    <row r="24485" spans="1:3" x14ac:dyDescent="0.35">
      <c r="A24485" s="12"/>
      <c r="B24485" s="12"/>
      <c r="C24485" s="12"/>
    </row>
    <row r="24486" spans="1:3" x14ac:dyDescent="0.35">
      <c r="A24486" s="12"/>
      <c r="B24486" s="12"/>
      <c r="C24486" s="12"/>
    </row>
    <row r="24487" spans="1:3" x14ac:dyDescent="0.35">
      <c r="A24487" s="12"/>
      <c r="B24487" s="12"/>
      <c r="C24487" s="12"/>
    </row>
    <row r="24488" spans="1:3" x14ac:dyDescent="0.35">
      <c r="A24488" s="12"/>
      <c r="B24488" s="12"/>
      <c r="C24488" s="12"/>
    </row>
    <row r="24489" spans="1:3" x14ac:dyDescent="0.35">
      <c r="A24489" s="12"/>
      <c r="B24489" s="12"/>
      <c r="C24489" s="12"/>
    </row>
    <row r="24490" spans="1:3" x14ac:dyDescent="0.35">
      <c r="A24490" s="12"/>
      <c r="B24490" s="12"/>
      <c r="C24490" s="12"/>
    </row>
    <row r="24491" spans="1:3" x14ac:dyDescent="0.35">
      <c r="A24491" s="12"/>
      <c r="B24491" s="12"/>
      <c r="C24491" s="12"/>
    </row>
    <row r="24492" spans="1:3" x14ac:dyDescent="0.35">
      <c r="A24492" s="12"/>
      <c r="B24492" s="12"/>
      <c r="C24492" s="12"/>
    </row>
    <row r="24493" spans="1:3" x14ac:dyDescent="0.35">
      <c r="A24493" s="12"/>
      <c r="B24493" s="12"/>
      <c r="C24493" s="12"/>
    </row>
    <row r="24494" spans="1:3" x14ac:dyDescent="0.35">
      <c r="A24494" s="12"/>
      <c r="B24494" s="12"/>
      <c r="C24494" s="12"/>
    </row>
    <row r="24495" spans="1:3" x14ac:dyDescent="0.35">
      <c r="A24495" s="12"/>
      <c r="B24495" s="12"/>
      <c r="C24495" s="12"/>
    </row>
    <row r="24496" spans="1:3" x14ac:dyDescent="0.35">
      <c r="A24496" s="12"/>
      <c r="B24496" s="12"/>
      <c r="C24496" s="12"/>
    </row>
    <row r="24497" spans="1:3" x14ac:dyDescent="0.35">
      <c r="A24497" s="12"/>
      <c r="B24497" s="12"/>
      <c r="C24497" s="12"/>
    </row>
    <row r="24498" spans="1:3" x14ac:dyDescent="0.35">
      <c r="A24498" s="12"/>
      <c r="B24498" s="12"/>
      <c r="C24498" s="12"/>
    </row>
    <row r="24499" spans="1:3" x14ac:dyDescent="0.35">
      <c r="A24499" s="12"/>
      <c r="B24499" s="12"/>
      <c r="C24499" s="12"/>
    </row>
    <row r="24500" spans="1:3" x14ac:dyDescent="0.35">
      <c r="A24500" s="12"/>
      <c r="B24500" s="12"/>
      <c r="C24500" s="12"/>
    </row>
    <row r="24501" spans="1:3" x14ac:dyDescent="0.35">
      <c r="A24501" s="12"/>
      <c r="B24501" s="12"/>
      <c r="C24501" s="12"/>
    </row>
    <row r="24502" spans="1:3" x14ac:dyDescent="0.35">
      <c r="A24502" s="12"/>
      <c r="B24502" s="12"/>
      <c r="C24502" s="12"/>
    </row>
    <row r="24503" spans="1:3" x14ac:dyDescent="0.35">
      <c r="A24503" s="12"/>
      <c r="B24503" s="12"/>
      <c r="C24503" s="12"/>
    </row>
    <row r="24504" spans="1:3" x14ac:dyDescent="0.35">
      <c r="A24504" s="12"/>
      <c r="B24504" s="12"/>
      <c r="C24504" s="12"/>
    </row>
    <row r="24505" spans="1:3" x14ac:dyDescent="0.35">
      <c r="A24505" s="12"/>
      <c r="B24505" s="12"/>
      <c r="C24505" s="12"/>
    </row>
    <row r="24506" spans="1:3" x14ac:dyDescent="0.35">
      <c r="A24506" s="12"/>
      <c r="B24506" s="12"/>
      <c r="C24506" s="12"/>
    </row>
    <row r="24507" spans="1:3" x14ac:dyDescent="0.35">
      <c r="A24507" s="12"/>
      <c r="B24507" s="12"/>
      <c r="C24507" s="12"/>
    </row>
    <row r="24508" spans="1:3" x14ac:dyDescent="0.35">
      <c r="A24508" s="12"/>
      <c r="B24508" s="12"/>
      <c r="C24508" s="12"/>
    </row>
    <row r="24509" spans="1:3" x14ac:dyDescent="0.35">
      <c r="A24509" s="12"/>
      <c r="B24509" s="12"/>
      <c r="C24509" s="12"/>
    </row>
    <row r="24510" spans="1:3" x14ac:dyDescent="0.35">
      <c r="A24510" s="12"/>
      <c r="B24510" s="12"/>
      <c r="C24510" s="12"/>
    </row>
    <row r="24511" spans="1:3" x14ac:dyDescent="0.35">
      <c r="A24511" s="12"/>
      <c r="B24511" s="12"/>
      <c r="C24511" s="12"/>
    </row>
    <row r="24512" spans="1:3" x14ac:dyDescent="0.35">
      <c r="A24512" s="12"/>
      <c r="B24512" s="12"/>
      <c r="C24512" s="12"/>
    </row>
    <row r="24513" spans="1:3" x14ac:dyDescent="0.35">
      <c r="A24513" s="12"/>
      <c r="B24513" s="12"/>
      <c r="C24513" s="12"/>
    </row>
    <row r="24514" spans="1:3" x14ac:dyDescent="0.35">
      <c r="A24514" s="12"/>
      <c r="B24514" s="12"/>
      <c r="C24514" s="12"/>
    </row>
    <row r="24515" spans="1:3" x14ac:dyDescent="0.35">
      <c r="A24515" s="12"/>
      <c r="B24515" s="12"/>
      <c r="C24515" s="12"/>
    </row>
    <row r="24516" spans="1:3" x14ac:dyDescent="0.35">
      <c r="A24516" s="12"/>
      <c r="B24516" s="12"/>
      <c r="C24516" s="12"/>
    </row>
    <row r="24517" spans="1:3" x14ac:dyDescent="0.35">
      <c r="A24517" s="12"/>
      <c r="B24517" s="12"/>
      <c r="C24517" s="12"/>
    </row>
    <row r="24518" spans="1:3" x14ac:dyDescent="0.35">
      <c r="A24518" s="12"/>
      <c r="B24518" s="12"/>
      <c r="C24518" s="12"/>
    </row>
    <row r="24519" spans="1:3" x14ac:dyDescent="0.35">
      <c r="A24519" s="12"/>
      <c r="B24519" s="12"/>
      <c r="C24519" s="12"/>
    </row>
    <row r="24520" spans="1:3" x14ac:dyDescent="0.35">
      <c r="A24520" s="12"/>
      <c r="B24520" s="12"/>
      <c r="C24520" s="12"/>
    </row>
    <row r="24521" spans="1:3" x14ac:dyDescent="0.35">
      <c r="A24521" s="12"/>
      <c r="B24521" s="12"/>
      <c r="C24521" s="12"/>
    </row>
    <row r="24522" spans="1:3" x14ac:dyDescent="0.35">
      <c r="A24522" s="12"/>
      <c r="B24522" s="12"/>
      <c r="C24522" s="12"/>
    </row>
    <row r="24523" spans="1:3" x14ac:dyDescent="0.35">
      <c r="A24523" s="12"/>
      <c r="B24523" s="12"/>
      <c r="C24523" s="12"/>
    </row>
    <row r="24524" spans="1:3" x14ac:dyDescent="0.35">
      <c r="A24524" s="12"/>
      <c r="B24524" s="12"/>
      <c r="C24524" s="12"/>
    </row>
    <row r="24525" spans="1:3" x14ac:dyDescent="0.35">
      <c r="A24525" s="12"/>
      <c r="B24525" s="12"/>
      <c r="C24525" s="12"/>
    </row>
    <row r="24526" spans="1:3" x14ac:dyDescent="0.35">
      <c r="A24526" s="12"/>
      <c r="B24526" s="12"/>
      <c r="C24526" s="12"/>
    </row>
    <row r="24527" spans="1:3" x14ac:dyDescent="0.35">
      <c r="A24527" s="12"/>
      <c r="B24527" s="12"/>
      <c r="C24527" s="12"/>
    </row>
    <row r="24528" spans="1:3" x14ac:dyDescent="0.35">
      <c r="A24528" s="12"/>
      <c r="B24528" s="12"/>
      <c r="C24528" s="12"/>
    </row>
    <row r="24529" spans="1:3" x14ac:dyDescent="0.35">
      <c r="A24529" s="12"/>
      <c r="B24529" s="12"/>
      <c r="C24529" s="12"/>
    </row>
    <row r="24530" spans="1:3" x14ac:dyDescent="0.35">
      <c r="A24530" s="12"/>
      <c r="B24530" s="12"/>
      <c r="C24530" s="12"/>
    </row>
    <row r="24531" spans="1:3" x14ac:dyDescent="0.35">
      <c r="A24531" s="12"/>
      <c r="B24531" s="12"/>
      <c r="C24531" s="12"/>
    </row>
    <row r="24532" spans="1:3" x14ac:dyDescent="0.35">
      <c r="A24532" s="12"/>
      <c r="B24532" s="12"/>
      <c r="C24532" s="12"/>
    </row>
    <row r="24533" spans="1:3" x14ac:dyDescent="0.35">
      <c r="A24533" s="12"/>
      <c r="B24533" s="12"/>
      <c r="C24533" s="12"/>
    </row>
    <row r="24534" spans="1:3" x14ac:dyDescent="0.35">
      <c r="A24534" s="12"/>
      <c r="B24534" s="12"/>
      <c r="C24534" s="12"/>
    </row>
    <row r="24535" spans="1:3" x14ac:dyDescent="0.35">
      <c r="A24535" s="12"/>
      <c r="B24535" s="12"/>
      <c r="C24535" s="12"/>
    </row>
    <row r="24536" spans="1:3" x14ac:dyDescent="0.35">
      <c r="A24536" s="12"/>
      <c r="B24536" s="12"/>
      <c r="C24536" s="12"/>
    </row>
    <row r="24537" spans="1:3" x14ac:dyDescent="0.35">
      <c r="A24537" s="12"/>
      <c r="B24537" s="12"/>
      <c r="C24537" s="12"/>
    </row>
    <row r="24538" spans="1:3" x14ac:dyDescent="0.35">
      <c r="A24538" s="12"/>
      <c r="B24538" s="12"/>
      <c r="C24538" s="12"/>
    </row>
    <row r="24539" spans="1:3" x14ac:dyDescent="0.35">
      <c r="A24539" s="12"/>
      <c r="B24539" s="12"/>
      <c r="C24539" s="12"/>
    </row>
    <row r="24540" spans="1:3" x14ac:dyDescent="0.35">
      <c r="A24540" s="12"/>
      <c r="B24540" s="12"/>
      <c r="C24540" s="12"/>
    </row>
    <row r="24541" spans="1:3" x14ac:dyDescent="0.35">
      <c r="A24541" s="12"/>
      <c r="B24541" s="12"/>
      <c r="C24541" s="12"/>
    </row>
    <row r="24542" spans="1:3" x14ac:dyDescent="0.35">
      <c r="A24542" s="12"/>
      <c r="B24542" s="12"/>
      <c r="C24542" s="12"/>
    </row>
    <row r="24543" spans="1:3" x14ac:dyDescent="0.35">
      <c r="A24543" s="12"/>
      <c r="B24543" s="12"/>
      <c r="C24543" s="12"/>
    </row>
    <row r="24544" spans="1:3" x14ac:dyDescent="0.35">
      <c r="A24544" s="12"/>
      <c r="B24544" s="12"/>
      <c r="C24544" s="12"/>
    </row>
    <row r="24545" spans="1:3" x14ac:dyDescent="0.35">
      <c r="A24545" s="12"/>
      <c r="B24545" s="12"/>
      <c r="C24545" s="12"/>
    </row>
    <row r="24546" spans="1:3" x14ac:dyDescent="0.35">
      <c r="A24546" s="12"/>
      <c r="B24546" s="12"/>
      <c r="C24546" s="12"/>
    </row>
    <row r="24547" spans="1:3" x14ac:dyDescent="0.35">
      <c r="A24547" s="12"/>
      <c r="B24547" s="12"/>
      <c r="C24547" s="12"/>
    </row>
    <row r="24548" spans="1:3" x14ac:dyDescent="0.35">
      <c r="A24548" s="12"/>
      <c r="B24548" s="12"/>
      <c r="C24548" s="12"/>
    </row>
    <row r="24549" spans="1:3" x14ac:dyDescent="0.35">
      <c r="A24549" s="12"/>
      <c r="B24549" s="12"/>
      <c r="C24549" s="12"/>
    </row>
    <row r="24550" spans="1:3" x14ac:dyDescent="0.35">
      <c r="A24550" s="12"/>
      <c r="B24550" s="12"/>
      <c r="C24550" s="12"/>
    </row>
    <row r="24551" spans="1:3" x14ac:dyDescent="0.35">
      <c r="A24551" s="12"/>
      <c r="B24551" s="12"/>
      <c r="C24551" s="12"/>
    </row>
    <row r="24552" spans="1:3" x14ac:dyDescent="0.35">
      <c r="A24552" s="12"/>
      <c r="B24552" s="12"/>
      <c r="C24552" s="12"/>
    </row>
    <row r="24553" spans="1:3" x14ac:dyDescent="0.35">
      <c r="A24553" s="12"/>
      <c r="B24553" s="12"/>
      <c r="C24553" s="12"/>
    </row>
    <row r="24554" spans="1:3" x14ac:dyDescent="0.35">
      <c r="A24554" s="12"/>
      <c r="B24554" s="12"/>
      <c r="C24554" s="12"/>
    </row>
    <row r="24555" spans="1:3" x14ac:dyDescent="0.35">
      <c r="A24555" s="12"/>
      <c r="B24555" s="12"/>
      <c r="C24555" s="12"/>
    </row>
    <row r="24556" spans="1:3" x14ac:dyDescent="0.35">
      <c r="A24556" s="12"/>
      <c r="B24556" s="12"/>
      <c r="C24556" s="12"/>
    </row>
    <row r="24557" spans="1:3" x14ac:dyDescent="0.35">
      <c r="A24557" s="12"/>
      <c r="B24557" s="12"/>
      <c r="C24557" s="12"/>
    </row>
    <row r="24558" spans="1:3" x14ac:dyDescent="0.35">
      <c r="A24558" s="12"/>
      <c r="B24558" s="12"/>
      <c r="C24558" s="12"/>
    </row>
    <row r="24559" spans="1:3" x14ac:dyDescent="0.35">
      <c r="A24559" s="12"/>
      <c r="B24559" s="12"/>
      <c r="C24559" s="12"/>
    </row>
    <row r="24560" spans="1:3" x14ac:dyDescent="0.35">
      <c r="A24560" s="12"/>
      <c r="B24560" s="12"/>
      <c r="C24560" s="12"/>
    </row>
    <row r="24561" spans="1:3" x14ac:dyDescent="0.35">
      <c r="A24561" s="12"/>
      <c r="B24561" s="12"/>
      <c r="C24561" s="12"/>
    </row>
    <row r="24562" spans="1:3" x14ac:dyDescent="0.35">
      <c r="A24562" s="12"/>
      <c r="B24562" s="12"/>
      <c r="C24562" s="12"/>
    </row>
    <row r="24563" spans="1:3" x14ac:dyDescent="0.35">
      <c r="A24563" s="12"/>
      <c r="B24563" s="12"/>
      <c r="C24563" s="12"/>
    </row>
    <row r="24564" spans="1:3" x14ac:dyDescent="0.35">
      <c r="A24564" s="12"/>
      <c r="B24564" s="12"/>
      <c r="C24564" s="12"/>
    </row>
    <row r="24565" spans="1:3" x14ac:dyDescent="0.35">
      <c r="A24565" s="12"/>
      <c r="B24565" s="12"/>
      <c r="C24565" s="12"/>
    </row>
    <row r="24566" spans="1:3" x14ac:dyDescent="0.35">
      <c r="A24566" s="12"/>
      <c r="B24566" s="12"/>
      <c r="C24566" s="12"/>
    </row>
    <row r="24567" spans="1:3" x14ac:dyDescent="0.35">
      <c r="A24567" s="12"/>
      <c r="B24567" s="12"/>
      <c r="C24567" s="12"/>
    </row>
    <row r="24568" spans="1:3" x14ac:dyDescent="0.35">
      <c r="A24568" s="12"/>
      <c r="B24568" s="12"/>
      <c r="C24568" s="12"/>
    </row>
    <row r="24569" spans="1:3" x14ac:dyDescent="0.35">
      <c r="A24569" s="12"/>
      <c r="B24569" s="12"/>
      <c r="C24569" s="12"/>
    </row>
    <row r="24570" spans="1:3" x14ac:dyDescent="0.35">
      <c r="A24570" s="12"/>
      <c r="B24570" s="12"/>
      <c r="C24570" s="12"/>
    </row>
    <row r="24571" spans="1:3" x14ac:dyDescent="0.35">
      <c r="A24571" s="12"/>
      <c r="B24571" s="12"/>
      <c r="C24571" s="12"/>
    </row>
    <row r="24572" spans="1:3" x14ac:dyDescent="0.35">
      <c r="A24572" s="12"/>
      <c r="B24572" s="12"/>
      <c r="C24572" s="12"/>
    </row>
    <row r="24573" spans="1:3" x14ac:dyDescent="0.35">
      <c r="A24573" s="12"/>
      <c r="B24573" s="12"/>
      <c r="C24573" s="12"/>
    </row>
    <row r="24574" spans="1:3" x14ac:dyDescent="0.35">
      <c r="A24574" s="12"/>
      <c r="B24574" s="12"/>
      <c r="C24574" s="12"/>
    </row>
    <row r="24575" spans="1:3" x14ac:dyDescent="0.35">
      <c r="A24575" s="12"/>
      <c r="B24575" s="12"/>
      <c r="C24575" s="12"/>
    </row>
    <row r="24576" spans="1:3" x14ac:dyDescent="0.35">
      <c r="A24576" s="12"/>
      <c r="B24576" s="12"/>
      <c r="C24576" s="12"/>
    </row>
    <row r="24577" spans="1:3" x14ac:dyDescent="0.35">
      <c r="A24577" s="12"/>
      <c r="B24577" s="12"/>
      <c r="C24577" s="12"/>
    </row>
    <row r="24578" spans="1:3" x14ac:dyDescent="0.35">
      <c r="A24578" s="12"/>
      <c r="B24578" s="12"/>
      <c r="C24578" s="12"/>
    </row>
    <row r="24579" spans="1:3" x14ac:dyDescent="0.35">
      <c r="A24579" s="12"/>
      <c r="B24579" s="12"/>
      <c r="C24579" s="12"/>
    </row>
    <row r="24580" spans="1:3" x14ac:dyDescent="0.35">
      <c r="A24580" s="12"/>
      <c r="B24580" s="12"/>
      <c r="C24580" s="12"/>
    </row>
    <row r="24581" spans="1:3" x14ac:dyDescent="0.35">
      <c r="A24581" s="12"/>
      <c r="B24581" s="12"/>
      <c r="C24581" s="12"/>
    </row>
    <row r="24582" spans="1:3" x14ac:dyDescent="0.35">
      <c r="A24582" s="12"/>
      <c r="B24582" s="12"/>
      <c r="C24582" s="12"/>
    </row>
    <row r="24583" spans="1:3" x14ac:dyDescent="0.35">
      <c r="A24583" s="12"/>
      <c r="B24583" s="12"/>
      <c r="C24583" s="12"/>
    </row>
    <row r="24584" spans="1:3" x14ac:dyDescent="0.35">
      <c r="A24584" s="12"/>
      <c r="B24584" s="12"/>
      <c r="C24584" s="12"/>
    </row>
    <row r="24585" spans="1:3" x14ac:dyDescent="0.35">
      <c r="A24585" s="12"/>
      <c r="B24585" s="12"/>
      <c r="C24585" s="12"/>
    </row>
    <row r="24586" spans="1:3" x14ac:dyDescent="0.35">
      <c r="A24586" s="12"/>
      <c r="B24586" s="12"/>
      <c r="C24586" s="12"/>
    </row>
    <row r="24587" spans="1:3" x14ac:dyDescent="0.35">
      <c r="A24587" s="12"/>
      <c r="B24587" s="12"/>
      <c r="C24587" s="12"/>
    </row>
    <row r="24588" spans="1:3" x14ac:dyDescent="0.35">
      <c r="A24588" s="12"/>
      <c r="B24588" s="12"/>
      <c r="C24588" s="12"/>
    </row>
    <row r="24589" spans="1:3" x14ac:dyDescent="0.35">
      <c r="A24589" s="12"/>
      <c r="B24589" s="12"/>
      <c r="C24589" s="12"/>
    </row>
    <row r="24590" spans="1:3" x14ac:dyDescent="0.35">
      <c r="A24590" s="12"/>
      <c r="B24590" s="12"/>
      <c r="C24590" s="12"/>
    </row>
    <row r="24591" spans="1:3" x14ac:dyDescent="0.35">
      <c r="A24591" s="12"/>
      <c r="B24591" s="12"/>
      <c r="C24591" s="12"/>
    </row>
    <row r="24592" spans="1:3" x14ac:dyDescent="0.35">
      <c r="A24592" s="12"/>
      <c r="B24592" s="12"/>
      <c r="C24592" s="12"/>
    </row>
    <row r="24593" spans="1:3" x14ac:dyDescent="0.35">
      <c r="A24593" s="12"/>
      <c r="B24593" s="12"/>
      <c r="C24593" s="12"/>
    </row>
    <row r="24594" spans="1:3" x14ac:dyDescent="0.35">
      <c r="A24594" s="12"/>
      <c r="B24594" s="12"/>
      <c r="C24594" s="12"/>
    </row>
    <row r="24595" spans="1:3" x14ac:dyDescent="0.35">
      <c r="A24595" s="12"/>
      <c r="B24595" s="12"/>
      <c r="C24595" s="12"/>
    </row>
    <row r="24596" spans="1:3" x14ac:dyDescent="0.35">
      <c r="A24596" s="12"/>
      <c r="B24596" s="12"/>
      <c r="C24596" s="12"/>
    </row>
    <row r="24597" spans="1:3" x14ac:dyDescent="0.35">
      <c r="A24597" s="12"/>
      <c r="B24597" s="12"/>
      <c r="C24597" s="12"/>
    </row>
    <row r="24598" spans="1:3" x14ac:dyDescent="0.35">
      <c r="A24598" s="12"/>
      <c r="B24598" s="12"/>
      <c r="C24598" s="12"/>
    </row>
    <row r="24599" spans="1:3" x14ac:dyDescent="0.35">
      <c r="A24599" s="12"/>
      <c r="B24599" s="12"/>
      <c r="C24599" s="12"/>
    </row>
    <row r="24600" spans="1:3" x14ac:dyDescent="0.35">
      <c r="A24600" s="12"/>
      <c r="B24600" s="12"/>
      <c r="C24600" s="12"/>
    </row>
    <row r="24601" spans="1:3" x14ac:dyDescent="0.35">
      <c r="A24601" s="12"/>
      <c r="B24601" s="12"/>
      <c r="C24601" s="12"/>
    </row>
    <row r="24602" spans="1:3" x14ac:dyDescent="0.35">
      <c r="A24602" s="12"/>
      <c r="B24602" s="12"/>
      <c r="C24602" s="12"/>
    </row>
    <row r="24603" spans="1:3" x14ac:dyDescent="0.35">
      <c r="A24603" s="12"/>
      <c r="B24603" s="12"/>
      <c r="C24603" s="12"/>
    </row>
    <row r="24604" spans="1:3" x14ac:dyDescent="0.35">
      <c r="A24604" s="12"/>
      <c r="B24604" s="12"/>
      <c r="C24604" s="12"/>
    </row>
    <row r="24605" spans="1:3" x14ac:dyDescent="0.35">
      <c r="A24605" s="12"/>
      <c r="B24605" s="12"/>
      <c r="C24605" s="12"/>
    </row>
    <row r="24606" spans="1:3" x14ac:dyDescent="0.35">
      <c r="A24606" s="12"/>
      <c r="B24606" s="12"/>
      <c r="C24606" s="12"/>
    </row>
    <row r="24607" spans="1:3" x14ac:dyDescent="0.35">
      <c r="A24607" s="12"/>
      <c r="B24607" s="12"/>
      <c r="C24607" s="12"/>
    </row>
    <row r="24608" spans="1:3" x14ac:dyDescent="0.35">
      <c r="A24608" s="12"/>
      <c r="B24608" s="12"/>
      <c r="C24608" s="12"/>
    </row>
    <row r="24609" spans="1:3" x14ac:dyDescent="0.35">
      <c r="A24609" s="12"/>
      <c r="B24609" s="12"/>
      <c r="C24609" s="12"/>
    </row>
    <row r="24610" spans="1:3" x14ac:dyDescent="0.35">
      <c r="A24610" s="12"/>
      <c r="B24610" s="12"/>
      <c r="C24610" s="12"/>
    </row>
    <row r="24611" spans="1:3" x14ac:dyDescent="0.35">
      <c r="A24611" s="12"/>
      <c r="B24611" s="12"/>
      <c r="C24611" s="12"/>
    </row>
    <row r="24612" spans="1:3" x14ac:dyDescent="0.35">
      <c r="A24612" s="12"/>
      <c r="B24612" s="12"/>
      <c r="C24612" s="12"/>
    </row>
    <row r="24613" spans="1:3" x14ac:dyDescent="0.35">
      <c r="A24613" s="12"/>
      <c r="B24613" s="12"/>
      <c r="C24613" s="12"/>
    </row>
    <row r="24614" spans="1:3" x14ac:dyDescent="0.35">
      <c r="A24614" s="12"/>
      <c r="B24614" s="12"/>
      <c r="C24614" s="12"/>
    </row>
    <row r="24615" spans="1:3" x14ac:dyDescent="0.35">
      <c r="A24615" s="12"/>
      <c r="B24615" s="12"/>
      <c r="C24615" s="12"/>
    </row>
    <row r="24616" spans="1:3" x14ac:dyDescent="0.35">
      <c r="A24616" s="12"/>
      <c r="B24616" s="12"/>
      <c r="C24616" s="12"/>
    </row>
    <row r="24617" spans="1:3" x14ac:dyDescent="0.35">
      <c r="A24617" s="12"/>
      <c r="B24617" s="12"/>
      <c r="C24617" s="12"/>
    </row>
    <row r="24618" spans="1:3" x14ac:dyDescent="0.35">
      <c r="A24618" s="12"/>
      <c r="B24618" s="12"/>
      <c r="C24618" s="12"/>
    </row>
    <row r="24619" spans="1:3" x14ac:dyDescent="0.35">
      <c r="A24619" s="12"/>
      <c r="B24619" s="12"/>
      <c r="C24619" s="12"/>
    </row>
    <row r="24620" spans="1:3" x14ac:dyDescent="0.35">
      <c r="A24620" s="12"/>
      <c r="B24620" s="12"/>
      <c r="C24620" s="12"/>
    </row>
    <row r="24621" spans="1:3" x14ac:dyDescent="0.35">
      <c r="A24621" s="12"/>
      <c r="B24621" s="12"/>
      <c r="C24621" s="12"/>
    </row>
    <row r="24622" spans="1:3" x14ac:dyDescent="0.35">
      <c r="A24622" s="12"/>
      <c r="B24622" s="12"/>
      <c r="C24622" s="12"/>
    </row>
    <row r="24623" spans="1:3" x14ac:dyDescent="0.35">
      <c r="A24623" s="12"/>
      <c r="B24623" s="12"/>
      <c r="C24623" s="12"/>
    </row>
    <row r="24624" spans="1:3" x14ac:dyDescent="0.35">
      <c r="A24624" s="12"/>
      <c r="B24624" s="12"/>
      <c r="C24624" s="12"/>
    </row>
    <row r="24625" spans="1:3" x14ac:dyDescent="0.35">
      <c r="A24625" s="12"/>
      <c r="B24625" s="12"/>
      <c r="C24625" s="12"/>
    </row>
    <row r="24626" spans="1:3" x14ac:dyDescent="0.35">
      <c r="A24626" s="12"/>
      <c r="B24626" s="12"/>
      <c r="C24626" s="12"/>
    </row>
    <row r="24627" spans="1:3" x14ac:dyDescent="0.35">
      <c r="A24627" s="12"/>
      <c r="B24627" s="12"/>
      <c r="C24627" s="12"/>
    </row>
    <row r="24628" spans="1:3" x14ac:dyDescent="0.35">
      <c r="A24628" s="12"/>
      <c r="B24628" s="12"/>
      <c r="C24628" s="12"/>
    </row>
    <row r="24629" spans="1:3" x14ac:dyDescent="0.35">
      <c r="A24629" s="12"/>
      <c r="B24629" s="12"/>
      <c r="C24629" s="12"/>
    </row>
    <row r="24630" spans="1:3" x14ac:dyDescent="0.35">
      <c r="A24630" s="12"/>
      <c r="B24630" s="12"/>
      <c r="C24630" s="12"/>
    </row>
    <row r="24631" spans="1:3" x14ac:dyDescent="0.35">
      <c r="A24631" s="12"/>
      <c r="B24631" s="12"/>
      <c r="C24631" s="12"/>
    </row>
    <row r="24632" spans="1:3" x14ac:dyDescent="0.35">
      <c r="A24632" s="12"/>
      <c r="B24632" s="12"/>
      <c r="C24632" s="12"/>
    </row>
    <row r="24633" spans="1:3" x14ac:dyDescent="0.35">
      <c r="A24633" s="12"/>
      <c r="B24633" s="12"/>
      <c r="C24633" s="12"/>
    </row>
    <row r="24634" spans="1:3" x14ac:dyDescent="0.35">
      <c r="A24634" s="12"/>
      <c r="B24634" s="12"/>
      <c r="C24634" s="12"/>
    </row>
    <row r="24635" spans="1:3" x14ac:dyDescent="0.35">
      <c r="A24635" s="12"/>
      <c r="B24635" s="12"/>
      <c r="C24635" s="12"/>
    </row>
    <row r="24636" spans="1:3" x14ac:dyDescent="0.35">
      <c r="A24636" s="12"/>
      <c r="B24636" s="12"/>
      <c r="C24636" s="12"/>
    </row>
    <row r="24637" spans="1:3" x14ac:dyDescent="0.35">
      <c r="A24637" s="12"/>
      <c r="B24637" s="12"/>
      <c r="C24637" s="12"/>
    </row>
    <row r="24638" spans="1:3" x14ac:dyDescent="0.35">
      <c r="A24638" s="12"/>
      <c r="B24638" s="12"/>
      <c r="C24638" s="12"/>
    </row>
    <row r="24639" spans="1:3" x14ac:dyDescent="0.35">
      <c r="A24639" s="12"/>
      <c r="B24639" s="12"/>
      <c r="C24639" s="12"/>
    </row>
    <row r="24640" spans="1:3" x14ac:dyDescent="0.35">
      <c r="A24640" s="12"/>
      <c r="B24640" s="12"/>
      <c r="C24640" s="12"/>
    </row>
    <row r="24641" spans="1:3" x14ac:dyDescent="0.35">
      <c r="A24641" s="12"/>
      <c r="B24641" s="12"/>
      <c r="C24641" s="12"/>
    </row>
    <row r="24642" spans="1:3" x14ac:dyDescent="0.35">
      <c r="A24642" s="12"/>
      <c r="B24642" s="12"/>
      <c r="C24642" s="12"/>
    </row>
    <row r="24643" spans="1:3" x14ac:dyDescent="0.35">
      <c r="A24643" s="12"/>
      <c r="B24643" s="12"/>
      <c r="C24643" s="12"/>
    </row>
    <row r="24644" spans="1:3" x14ac:dyDescent="0.35">
      <c r="A24644" s="12"/>
      <c r="B24644" s="12"/>
      <c r="C24644" s="12"/>
    </row>
    <row r="24645" spans="1:3" x14ac:dyDescent="0.35">
      <c r="A24645" s="12"/>
      <c r="B24645" s="12"/>
      <c r="C24645" s="12"/>
    </row>
    <row r="24646" spans="1:3" x14ac:dyDescent="0.35">
      <c r="A24646" s="12"/>
      <c r="B24646" s="12"/>
      <c r="C24646" s="12"/>
    </row>
    <row r="24647" spans="1:3" x14ac:dyDescent="0.35">
      <c r="A24647" s="12"/>
      <c r="B24647" s="12"/>
      <c r="C24647" s="12"/>
    </row>
    <row r="24648" spans="1:3" x14ac:dyDescent="0.35">
      <c r="A24648" s="12"/>
      <c r="B24648" s="12"/>
      <c r="C24648" s="12"/>
    </row>
    <row r="24649" spans="1:3" x14ac:dyDescent="0.35">
      <c r="A24649" s="12"/>
      <c r="B24649" s="12"/>
      <c r="C24649" s="12"/>
    </row>
    <row r="24650" spans="1:3" x14ac:dyDescent="0.35">
      <c r="A24650" s="12"/>
      <c r="B24650" s="12"/>
      <c r="C24650" s="12"/>
    </row>
    <row r="24651" spans="1:3" x14ac:dyDescent="0.35">
      <c r="A24651" s="12"/>
      <c r="B24651" s="12"/>
      <c r="C24651" s="12"/>
    </row>
    <row r="24652" spans="1:3" x14ac:dyDescent="0.35">
      <c r="A24652" s="12"/>
      <c r="B24652" s="12"/>
      <c r="C24652" s="12"/>
    </row>
    <row r="24653" spans="1:3" x14ac:dyDescent="0.35">
      <c r="A24653" s="12"/>
      <c r="B24653" s="12"/>
      <c r="C24653" s="12"/>
    </row>
    <row r="24654" spans="1:3" x14ac:dyDescent="0.35">
      <c r="A24654" s="12"/>
      <c r="B24654" s="12"/>
      <c r="C24654" s="12"/>
    </row>
    <row r="24655" spans="1:3" x14ac:dyDescent="0.35">
      <c r="A24655" s="12"/>
      <c r="B24655" s="12"/>
      <c r="C24655" s="12"/>
    </row>
    <row r="24656" spans="1:3" x14ac:dyDescent="0.35">
      <c r="A24656" s="12"/>
      <c r="B24656" s="12"/>
      <c r="C24656" s="12"/>
    </row>
    <row r="24657" spans="1:3" x14ac:dyDescent="0.35">
      <c r="A24657" s="12"/>
      <c r="B24657" s="12"/>
      <c r="C24657" s="12"/>
    </row>
    <row r="24658" spans="1:3" x14ac:dyDescent="0.35">
      <c r="A24658" s="12"/>
      <c r="B24658" s="12"/>
      <c r="C24658" s="12"/>
    </row>
    <row r="24659" spans="1:3" x14ac:dyDescent="0.35">
      <c r="A24659" s="12"/>
      <c r="B24659" s="12"/>
      <c r="C24659" s="12"/>
    </row>
    <row r="24660" spans="1:3" x14ac:dyDescent="0.35">
      <c r="A24660" s="12"/>
      <c r="B24660" s="12"/>
      <c r="C24660" s="12"/>
    </row>
    <row r="24661" spans="1:3" x14ac:dyDescent="0.35">
      <c r="A24661" s="12"/>
      <c r="B24661" s="12"/>
      <c r="C24661" s="12"/>
    </row>
    <row r="24662" spans="1:3" x14ac:dyDescent="0.35">
      <c r="A24662" s="12"/>
      <c r="B24662" s="12"/>
      <c r="C24662" s="12"/>
    </row>
    <row r="24663" spans="1:3" x14ac:dyDescent="0.35">
      <c r="A24663" s="12"/>
      <c r="B24663" s="12"/>
      <c r="C24663" s="12"/>
    </row>
    <row r="24664" spans="1:3" x14ac:dyDescent="0.35">
      <c r="A24664" s="12"/>
      <c r="B24664" s="12"/>
      <c r="C24664" s="12"/>
    </row>
    <row r="24665" spans="1:3" x14ac:dyDescent="0.35">
      <c r="A24665" s="12"/>
      <c r="B24665" s="12"/>
      <c r="C24665" s="12"/>
    </row>
    <row r="24666" spans="1:3" x14ac:dyDescent="0.35">
      <c r="A24666" s="12"/>
      <c r="B24666" s="12"/>
      <c r="C24666" s="12"/>
    </row>
    <row r="24667" spans="1:3" x14ac:dyDescent="0.35">
      <c r="A24667" s="12"/>
      <c r="B24667" s="12"/>
      <c r="C24667" s="12"/>
    </row>
    <row r="24668" spans="1:3" x14ac:dyDescent="0.35">
      <c r="A24668" s="12"/>
      <c r="B24668" s="12"/>
      <c r="C24668" s="12"/>
    </row>
    <row r="24669" spans="1:3" x14ac:dyDescent="0.35">
      <c r="A24669" s="12"/>
      <c r="B24669" s="12"/>
      <c r="C24669" s="12"/>
    </row>
    <row r="24670" spans="1:3" x14ac:dyDescent="0.35">
      <c r="A24670" s="12"/>
      <c r="B24670" s="12"/>
      <c r="C24670" s="12"/>
    </row>
    <row r="24671" spans="1:3" x14ac:dyDescent="0.35">
      <c r="A24671" s="12"/>
      <c r="B24671" s="12"/>
      <c r="C24671" s="12"/>
    </row>
    <row r="24672" spans="1:3" x14ac:dyDescent="0.35">
      <c r="A24672" s="12"/>
      <c r="B24672" s="12"/>
      <c r="C24672" s="12"/>
    </row>
    <row r="24673" spans="1:3" x14ac:dyDescent="0.35">
      <c r="A24673" s="12"/>
      <c r="B24673" s="12"/>
      <c r="C24673" s="12"/>
    </row>
    <row r="24674" spans="1:3" x14ac:dyDescent="0.35">
      <c r="A24674" s="12"/>
      <c r="B24674" s="12"/>
      <c r="C24674" s="12"/>
    </row>
    <row r="24675" spans="1:3" x14ac:dyDescent="0.35">
      <c r="A24675" s="12"/>
      <c r="B24675" s="12"/>
      <c r="C24675" s="12"/>
    </row>
    <row r="24676" spans="1:3" x14ac:dyDescent="0.35">
      <c r="A24676" s="12"/>
      <c r="B24676" s="12"/>
      <c r="C24676" s="12"/>
    </row>
    <row r="24677" spans="1:3" x14ac:dyDescent="0.35">
      <c r="A24677" s="12"/>
      <c r="B24677" s="12"/>
      <c r="C24677" s="12"/>
    </row>
    <row r="24678" spans="1:3" x14ac:dyDescent="0.35">
      <c r="A24678" s="12"/>
      <c r="B24678" s="12"/>
      <c r="C24678" s="12"/>
    </row>
    <row r="24679" spans="1:3" x14ac:dyDescent="0.35">
      <c r="A24679" s="12"/>
      <c r="B24679" s="12"/>
      <c r="C24679" s="12"/>
    </row>
    <row r="24680" spans="1:3" x14ac:dyDescent="0.35">
      <c r="A24680" s="12"/>
      <c r="B24680" s="12"/>
      <c r="C24680" s="12"/>
    </row>
    <row r="24681" spans="1:3" x14ac:dyDescent="0.35">
      <c r="A24681" s="12"/>
      <c r="B24681" s="12"/>
      <c r="C24681" s="12"/>
    </row>
    <row r="24682" spans="1:3" x14ac:dyDescent="0.35">
      <c r="A24682" s="12"/>
      <c r="B24682" s="12"/>
      <c r="C24682" s="12"/>
    </row>
    <row r="24683" spans="1:3" x14ac:dyDescent="0.35">
      <c r="A24683" s="12"/>
      <c r="B24683" s="12"/>
      <c r="C24683" s="12"/>
    </row>
    <row r="24684" spans="1:3" x14ac:dyDescent="0.35">
      <c r="A24684" s="12"/>
      <c r="B24684" s="12"/>
      <c r="C24684" s="12"/>
    </row>
    <row r="24685" spans="1:3" x14ac:dyDescent="0.35">
      <c r="A24685" s="12"/>
      <c r="B24685" s="12"/>
      <c r="C24685" s="12"/>
    </row>
    <row r="24686" spans="1:3" x14ac:dyDescent="0.35">
      <c r="A24686" s="12"/>
      <c r="B24686" s="12"/>
      <c r="C24686" s="12"/>
    </row>
    <row r="24687" spans="1:3" x14ac:dyDescent="0.35">
      <c r="A24687" s="12"/>
      <c r="B24687" s="12"/>
      <c r="C24687" s="12"/>
    </row>
    <row r="24688" spans="1:3" x14ac:dyDescent="0.35">
      <c r="A24688" s="12"/>
      <c r="B24688" s="12"/>
      <c r="C24688" s="12"/>
    </row>
    <row r="24689" spans="1:3" x14ac:dyDescent="0.35">
      <c r="A24689" s="12"/>
      <c r="B24689" s="12"/>
      <c r="C24689" s="12"/>
    </row>
    <row r="24690" spans="1:3" x14ac:dyDescent="0.35">
      <c r="A24690" s="12"/>
      <c r="B24690" s="12"/>
      <c r="C24690" s="12"/>
    </row>
    <row r="24691" spans="1:3" x14ac:dyDescent="0.35">
      <c r="A24691" s="12"/>
      <c r="B24691" s="12"/>
      <c r="C24691" s="12"/>
    </row>
    <row r="24692" spans="1:3" x14ac:dyDescent="0.35">
      <c r="A24692" s="12"/>
      <c r="B24692" s="12"/>
      <c r="C24692" s="12"/>
    </row>
    <row r="24693" spans="1:3" x14ac:dyDescent="0.35">
      <c r="A24693" s="12"/>
      <c r="B24693" s="12"/>
      <c r="C24693" s="12"/>
    </row>
    <row r="24694" spans="1:3" x14ac:dyDescent="0.35">
      <c r="A24694" s="12"/>
      <c r="B24694" s="12"/>
      <c r="C24694" s="12"/>
    </row>
    <row r="24695" spans="1:3" x14ac:dyDescent="0.35">
      <c r="A24695" s="12"/>
      <c r="B24695" s="12"/>
      <c r="C24695" s="12"/>
    </row>
    <row r="24696" spans="1:3" x14ac:dyDescent="0.35">
      <c r="A24696" s="12"/>
      <c r="B24696" s="12"/>
      <c r="C24696" s="12"/>
    </row>
    <row r="24697" spans="1:3" x14ac:dyDescent="0.35">
      <c r="A24697" s="12"/>
      <c r="B24697" s="12"/>
      <c r="C24697" s="12"/>
    </row>
    <row r="24698" spans="1:3" x14ac:dyDescent="0.35">
      <c r="A24698" s="12"/>
      <c r="B24698" s="12"/>
      <c r="C24698" s="12"/>
    </row>
    <row r="24699" spans="1:3" x14ac:dyDescent="0.35">
      <c r="A24699" s="12"/>
      <c r="B24699" s="12"/>
      <c r="C24699" s="12"/>
    </row>
    <row r="24700" spans="1:3" x14ac:dyDescent="0.35">
      <c r="A24700" s="12"/>
      <c r="B24700" s="12"/>
      <c r="C24700" s="12"/>
    </row>
    <row r="24701" spans="1:3" x14ac:dyDescent="0.35">
      <c r="A24701" s="12"/>
      <c r="B24701" s="12"/>
      <c r="C24701" s="12"/>
    </row>
    <row r="24702" spans="1:3" x14ac:dyDescent="0.35">
      <c r="A24702" s="12"/>
      <c r="B24702" s="12"/>
      <c r="C24702" s="12"/>
    </row>
    <row r="24703" spans="1:3" x14ac:dyDescent="0.35">
      <c r="A24703" s="12"/>
      <c r="B24703" s="12"/>
      <c r="C24703" s="12"/>
    </row>
    <row r="24704" spans="1:3" x14ac:dyDescent="0.35">
      <c r="A24704" s="12"/>
      <c r="B24704" s="12"/>
      <c r="C24704" s="12"/>
    </row>
    <row r="24705" spans="1:3" x14ac:dyDescent="0.35">
      <c r="A24705" s="12"/>
      <c r="B24705" s="12"/>
      <c r="C24705" s="12"/>
    </row>
    <row r="24706" spans="1:3" x14ac:dyDescent="0.35">
      <c r="A24706" s="12"/>
      <c r="B24706" s="12"/>
      <c r="C24706" s="12"/>
    </row>
    <row r="24707" spans="1:3" x14ac:dyDescent="0.35">
      <c r="A24707" s="12"/>
      <c r="B24707" s="12"/>
      <c r="C24707" s="12"/>
    </row>
    <row r="24708" spans="1:3" x14ac:dyDescent="0.35">
      <c r="A24708" s="12"/>
      <c r="B24708" s="12"/>
      <c r="C24708" s="12"/>
    </row>
    <row r="24709" spans="1:3" x14ac:dyDescent="0.35">
      <c r="A24709" s="12"/>
      <c r="B24709" s="12"/>
      <c r="C24709" s="12"/>
    </row>
    <row r="24710" spans="1:3" x14ac:dyDescent="0.35">
      <c r="A24710" s="12"/>
      <c r="B24710" s="12"/>
      <c r="C24710" s="12"/>
    </row>
    <row r="24711" spans="1:3" x14ac:dyDescent="0.35">
      <c r="A24711" s="12"/>
      <c r="B24711" s="12"/>
      <c r="C24711" s="12"/>
    </row>
    <row r="24712" spans="1:3" x14ac:dyDescent="0.35">
      <c r="A24712" s="12"/>
      <c r="B24712" s="12"/>
      <c r="C24712" s="12"/>
    </row>
    <row r="24713" spans="1:3" x14ac:dyDescent="0.35">
      <c r="A24713" s="12"/>
      <c r="B24713" s="12"/>
      <c r="C24713" s="12"/>
    </row>
    <row r="24714" spans="1:3" x14ac:dyDescent="0.35">
      <c r="A24714" s="12"/>
      <c r="B24714" s="12"/>
      <c r="C24714" s="12"/>
    </row>
    <row r="24715" spans="1:3" x14ac:dyDescent="0.35">
      <c r="A24715" s="12"/>
      <c r="B24715" s="12"/>
      <c r="C24715" s="12"/>
    </row>
    <row r="24716" spans="1:3" x14ac:dyDescent="0.35">
      <c r="A24716" s="12"/>
      <c r="B24716" s="12"/>
      <c r="C24716" s="12"/>
    </row>
    <row r="24717" spans="1:3" x14ac:dyDescent="0.35">
      <c r="A24717" s="12"/>
      <c r="B24717" s="12"/>
      <c r="C24717" s="12"/>
    </row>
    <row r="24718" spans="1:3" x14ac:dyDescent="0.35">
      <c r="A24718" s="12"/>
      <c r="B24718" s="12"/>
      <c r="C24718" s="12"/>
    </row>
    <row r="24719" spans="1:3" x14ac:dyDescent="0.35">
      <c r="A24719" s="12"/>
      <c r="B24719" s="12"/>
      <c r="C24719" s="12"/>
    </row>
    <row r="24720" spans="1:3" x14ac:dyDescent="0.35">
      <c r="A24720" s="12"/>
      <c r="B24720" s="12"/>
      <c r="C24720" s="12"/>
    </row>
    <row r="24721" spans="1:3" x14ac:dyDescent="0.35">
      <c r="A24721" s="12"/>
      <c r="B24721" s="12"/>
      <c r="C24721" s="12"/>
    </row>
    <row r="24722" spans="1:3" x14ac:dyDescent="0.35">
      <c r="A24722" s="12"/>
      <c r="B24722" s="12"/>
      <c r="C24722" s="12"/>
    </row>
    <row r="24723" spans="1:3" x14ac:dyDescent="0.35">
      <c r="A24723" s="12"/>
      <c r="B24723" s="12"/>
      <c r="C24723" s="12"/>
    </row>
    <row r="24724" spans="1:3" x14ac:dyDescent="0.35">
      <c r="A24724" s="12"/>
      <c r="B24724" s="12"/>
      <c r="C24724" s="12"/>
    </row>
    <row r="24725" spans="1:3" x14ac:dyDescent="0.35">
      <c r="A24725" s="12"/>
      <c r="B24725" s="12"/>
      <c r="C24725" s="12"/>
    </row>
    <row r="24726" spans="1:3" x14ac:dyDescent="0.35">
      <c r="A24726" s="12"/>
      <c r="B24726" s="12"/>
      <c r="C24726" s="12"/>
    </row>
    <row r="24727" spans="1:3" x14ac:dyDescent="0.35">
      <c r="A24727" s="12"/>
      <c r="B24727" s="12"/>
      <c r="C24727" s="12"/>
    </row>
    <row r="24728" spans="1:3" x14ac:dyDescent="0.35">
      <c r="A24728" s="12"/>
      <c r="B24728" s="12"/>
      <c r="C24728" s="12"/>
    </row>
    <row r="24729" spans="1:3" x14ac:dyDescent="0.35">
      <c r="A24729" s="12"/>
      <c r="B24729" s="12"/>
      <c r="C24729" s="12"/>
    </row>
    <row r="24730" spans="1:3" x14ac:dyDescent="0.35">
      <c r="A24730" s="12"/>
      <c r="B24730" s="12"/>
      <c r="C24730" s="12"/>
    </row>
    <row r="24731" spans="1:3" x14ac:dyDescent="0.35">
      <c r="A24731" s="12"/>
      <c r="B24731" s="12"/>
      <c r="C24731" s="12"/>
    </row>
    <row r="24732" spans="1:3" x14ac:dyDescent="0.35">
      <c r="A24732" s="12"/>
      <c r="B24732" s="12"/>
      <c r="C24732" s="12"/>
    </row>
    <row r="24733" spans="1:3" x14ac:dyDescent="0.35">
      <c r="A24733" s="12"/>
      <c r="B24733" s="12"/>
      <c r="C24733" s="12"/>
    </row>
    <row r="24734" spans="1:3" x14ac:dyDescent="0.35">
      <c r="A24734" s="12"/>
      <c r="B24734" s="12"/>
      <c r="C24734" s="12"/>
    </row>
    <row r="24735" spans="1:3" x14ac:dyDescent="0.35">
      <c r="A24735" s="12"/>
      <c r="B24735" s="12"/>
      <c r="C24735" s="12"/>
    </row>
    <row r="24736" spans="1:3" x14ac:dyDescent="0.35">
      <c r="A24736" s="12"/>
      <c r="B24736" s="12"/>
      <c r="C24736" s="12"/>
    </row>
    <row r="24737" spans="1:3" x14ac:dyDescent="0.35">
      <c r="A24737" s="12"/>
      <c r="B24737" s="12"/>
      <c r="C24737" s="12"/>
    </row>
    <row r="24738" spans="1:3" x14ac:dyDescent="0.35">
      <c r="A24738" s="12"/>
      <c r="B24738" s="12"/>
      <c r="C24738" s="12"/>
    </row>
    <row r="24739" spans="1:3" x14ac:dyDescent="0.35">
      <c r="A24739" s="12"/>
      <c r="B24739" s="12"/>
      <c r="C24739" s="12"/>
    </row>
    <row r="24740" spans="1:3" x14ac:dyDescent="0.35">
      <c r="A24740" s="12"/>
      <c r="B24740" s="12"/>
      <c r="C24740" s="12"/>
    </row>
    <row r="24741" spans="1:3" x14ac:dyDescent="0.35">
      <c r="A24741" s="12"/>
      <c r="B24741" s="12"/>
      <c r="C24741" s="12"/>
    </row>
    <row r="24742" spans="1:3" x14ac:dyDescent="0.35">
      <c r="A24742" s="12"/>
      <c r="B24742" s="12"/>
      <c r="C24742" s="12"/>
    </row>
    <row r="24743" spans="1:3" x14ac:dyDescent="0.35">
      <c r="A24743" s="12"/>
      <c r="B24743" s="12"/>
      <c r="C24743" s="12"/>
    </row>
    <row r="24744" spans="1:3" x14ac:dyDescent="0.35">
      <c r="A24744" s="12"/>
      <c r="B24744" s="12"/>
      <c r="C24744" s="12"/>
    </row>
    <row r="24745" spans="1:3" x14ac:dyDescent="0.35">
      <c r="A24745" s="12"/>
      <c r="B24745" s="12"/>
      <c r="C24745" s="12"/>
    </row>
    <row r="24746" spans="1:3" x14ac:dyDescent="0.35">
      <c r="A24746" s="12"/>
      <c r="B24746" s="12"/>
      <c r="C24746" s="12"/>
    </row>
    <row r="24747" spans="1:3" x14ac:dyDescent="0.35">
      <c r="A24747" s="12"/>
      <c r="B24747" s="12"/>
      <c r="C24747" s="12"/>
    </row>
    <row r="24748" spans="1:3" x14ac:dyDescent="0.35">
      <c r="A24748" s="12"/>
      <c r="B24748" s="12"/>
      <c r="C24748" s="12"/>
    </row>
    <row r="24749" spans="1:3" x14ac:dyDescent="0.35">
      <c r="A24749" s="12"/>
      <c r="B24749" s="12"/>
      <c r="C24749" s="12"/>
    </row>
    <row r="24750" spans="1:3" x14ac:dyDescent="0.35">
      <c r="A24750" s="12"/>
      <c r="B24750" s="12"/>
      <c r="C24750" s="12"/>
    </row>
    <row r="24751" spans="1:3" x14ac:dyDescent="0.35">
      <c r="A24751" s="12"/>
      <c r="B24751" s="12"/>
      <c r="C24751" s="12"/>
    </row>
    <row r="24752" spans="1:3" x14ac:dyDescent="0.35">
      <c r="A24752" s="12"/>
      <c r="B24752" s="12"/>
      <c r="C24752" s="12"/>
    </row>
    <row r="24753" spans="1:3" x14ac:dyDescent="0.35">
      <c r="A24753" s="12"/>
      <c r="B24753" s="12"/>
      <c r="C24753" s="12"/>
    </row>
    <row r="24754" spans="1:3" x14ac:dyDescent="0.35">
      <c r="A24754" s="12"/>
      <c r="B24754" s="12"/>
      <c r="C24754" s="12"/>
    </row>
    <row r="24755" spans="1:3" x14ac:dyDescent="0.35">
      <c r="A24755" s="12"/>
      <c r="B24755" s="12"/>
      <c r="C24755" s="12"/>
    </row>
    <row r="24756" spans="1:3" x14ac:dyDescent="0.35">
      <c r="A24756" s="12"/>
      <c r="B24756" s="12"/>
      <c r="C24756" s="12"/>
    </row>
    <row r="24757" spans="1:3" x14ac:dyDescent="0.35">
      <c r="A24757" s="12"/>
      <c r="B24757" s="12"/>
      <c r="C24757" s="12"/>
    </row>
    <row r="24758" spans="1:3" x14ac:dyDescent="0.35">
      <c r="A24758" s="12"/>
      <c r="B24758" s="12"/>
      <c r="C24758" s="12"/>
    </row>
    <row r="24759" spans="1:3" x14ac:dyDescent="0.35">
      <c r="A24759" s="12"/>
      <c r="B24759" s="12"/>
      <c r="C24759" s="12"/>
    </row>
    <row r="24760" spans="1:3" x14ac:dyDescent="0.35">
      <c r="A24760" s="12"/>
      <c r="B24760" s="12"/>
      <c r="C24760" s="12"/>
    </row>
    <row r="24761" spans="1:3" x14ac:dyDescent="0.35">
      <c r="A24761" s="12"/>
      <c r="B24761" s="12"/>
      <c r="C24761" s="12"/>
    </row>
    <row r="24762" spans="1:3" x14ac:dyDescent="0.35">
      <c r="A24762" s="12"/>
      <c r="B24762" s="12"/>
      <c r="C24762" s="12"/>
    </row>
    <row r="24763" spans="1:3" x14ac:dyDescent="0.35">
      <c r="A24763" s="12"/>
      <c r="B24763" s="12"/>
      <c r="C24763" s="12"/>
    </row>
    <row r="24764" spans="1:3" x14ac:dyDescent="0.35">
      <c r="A24764" s="12"/>
      <c r="B24764" s="12"/>
      <c r="C24764" s="12"/>
    </row>
    <row r="24765" spans="1:3" x14ac:dyDescent="0.35">
      <c r="A24765" s="12"/>
      <c r="B24765" s="12"/>
      <c r="C24765" s="12"/>
    </row>
    <row r="24766" spans="1:3" x14ac:dyDescent="0.35">
      <c r="A24766" s="12"/>
      <c r="B24766" s="12"/>
      <c r="C24766" s="12"/>
    </row>
    <row r="24767" spans="1:3" x14ac:dyDescent="0.35">
      <c r="A24767" s="12"/>
      <c r="B24767" s="12"/>
      <c r="C24767" s="12"/>
    </row>
    <row r="24768" spans="1:3" x14ac:dyDescent="0.35">
      <c r="A24768" s="12"/>
      <c r="B24768" s="12"/>
      <c r="C24768" s="12"/>
    </row>
    <row r="24769" spans="1:3" x14ac:dyDescent="0.35">
      <c r="A24769" s="12"/>
      <c r="B24769" s="12"/>
      <c r="C24769" s="12"/>
    </row>
    <row r="24770" spans="1:3" x14ac:dyDescent="0.35">
      <c r="A24770" s="12"/>
      <c r="B24770" s="12"/>
      <c r="C24770" s="12"/>
    </row>
    <row r="24771" spans="1:3" x14ac:dyDescent="0.35">
      <c r="A24771" s="12"/>
      <c r="B24771" s="12"/>
      <c r="C24771" s="12"/>
    </row>
    <row r="24772" spans="1:3" x14ac:dyDescent="0.35">
      <c r="A24772" s="12"/>
      <c r="B24772" s="12"/>
      <c r="C24772" s="12"/>
    </row>
    <row r="24773" spans="1:3" x14ac:dyDescent="0.35">
      <c r="A24773" s="12"/>
      <c r="B24773" s="12"/>
      <c r="C24773" s="12"/>
    </row>
    <row r="24774" spans="1:3" x14ac:dyDescent="0.35">
      <c r="A24774" s="12"/>
      <c r="B24774" s="12"/>
      <c r="C24774" s="12"/>
    </row>
    <row r="24775" spans="1:3" x14ac:dyDescent="0.35">
      <c r="A24775" s="12"/>
      <c r="B24775" s="12"/>
      <c r="C24775" s="12"/>
    </row>
    <row r="24776" spans="1:3" x14ac:dyDescent="0.35">
      <c r="A24776" s="12"/>
      <c r="B24776" s="12"/>
      <c r="C24776" s="12"/>
    </row>
    <row r="24777" spans="1:3" x14ac:dyDescent="0.35">
      <c r="A24777" s="12"/>
      <c r="B24777" s="12"/>
      <c r="C24777" s="12"/>
    </row>
    <row r="24778" spans="1:3" x14ac:dyDescent="0.35">
      <c r="A24778" s="12"/>
      <c r="B24778" s="12"/>
      <c r="C24778" s="12"/>
    </row>
    <row r="24779" spans="1:3" x14ac:dyDescent="0.35">
      <c r="A24779" s="12"/>
      <c r="B24779" s="12"/>
      <c r="C24779" s="12"/>
    </row>
    <row r="24780" spans="1:3" x14ac:dyDescent="0.35">
      <c r="A24780" s="12"/>
      <c r="B24780" s="12"/>
      <c r="C24780" s="12"/>
    </row>
    <row r="24781" spans="1:3" x14ac:dyDescent="0.35">
      <c r="A24781" s="12"/>
      <c r="B24781" s="12"/>
      <c r="C24781" s="12"/>
    </row>
    <row r="24782" spans="1:3" x14ac:dyDescent="0.35">
      <c r="A24782" s="12"/>
      <c r="B24782" s="12"/>
      <c r="C24782" s="12"/>
    </row>
    <row r="24783" spans="1:3" x14ac:dyDescent="0.35">
      <c r="A24783" s="12"/>
      <c r="B24783" s="12"/>
      <c r="C24783" s="12"/>
    </row>
    <row r="24784" spans="1:3" x14ac:dyDescent="0.35">
      <c r="A24784" s="12"/>
      <c r="B24784" s="12"/>
      <c r="C24784" s="12"/>
    </row>
    <row r="24785" spans="1:3" x14ac:dyDescent="0.35">
      <c r="A24785" s="12"/>
      <c r="B24785" s="12"/>
      <c r="C24785" s="12"/>
    </row>
    <row r="24786" spans="1:3" x14ac:dyDescent="0.35">
      <c r="A24786" s="12"/>
      <c r="B24786" s="12"/>
      <c r="C24786" s="12"/>
    </row>
    <row r="24787" spans="1:3" x14ac:dyDescent="0.35">
      <c r="A24787" s="12"/>
      <c r="B24787" s="12"/>
      <c r="C24787" s="12"/>
    </row>
    <row r="24788" spans="1:3" x14ac:dyDescent="0.35">
      <c r="A24788" s="12"/>
      <c r="B24788" s="12"/>
      <c r="C24788" s="12"/>
    </row>
    <row r="24789" spans="1:3" x14ac:dyDescent="0.35">
      <c r="A24789" s="12"/>
      <c r="B24789" s="12"/>
      <c r="C24789" s="12"/>
    </row>
    <row r="24790" spans="1:3" x14ac:dyDescent="0.35">
      <c r="A24790" s="12"/>
      <c r="B24790" s="12"/>
      <c r="C24790" s="12"/>
    </row>
    <row r="24791" spans="1:3" x14ac:dyDescent="0.35">
      <c r="A24791" s="12"/>
      <c r="B24791" s="12"/>
      <c r="C24791" s="12"/>
    </row>
    <row r="24792" spans="1:3" x14ac:dyDescent="0.35">
      <c r="A24792" s="12"/>
      <c r="B24792" s="12"/>
      <c r="C24792" s="12"/>
    </row>
    <row r="24793" spans="1:3" x14ac:dyDescent="0.35">
      <c r="A24793" s="12"/>
      <c r="B24793" s="12"/>
      <c r="C24793" s="12"/>
    </row>
    <row r="24794" spans="1:3" x14ac:dyDescent="0.35">
      <c r="A24794" s="12"/>
      <c r="B24794" s="12"/>
      <c r="C24794" s="12"/>
    </row>
    <row r="24795" spans="1:3" x14ac:dyDescent="0.35">
      <c r="A24795" s="12"/>
      <c r="B24795" s="12"/>
      <c r="C24795" s="12"/>
    </row>
    <row r="24796" spans="1:3" x14ac:dyDescent="0.35">
      <c r="A24796" s="12"/>
      <c r="B24796" s="12"/>
      <c r="C24796" s="12"/>
    </row>
    <row r="24797" spans="1:3" x14ac:dyDescent="0.35">
      <c r="A24797" s="12"/>
      <c r="B24797" s="12"/>
      <c r="C24797" s="12"/>
    </row>
    <row r="24798" spans="1:3" x14ac:dyDescent="0.35">
      <c r="A24798" s="12"/>
      <c r="B24798" s="12"/>
      <c r="C24798" s="12"/>
    </row>
    <row r="24799" spans="1:3" x14ac:dyDescent="0.35">
      <c r="A24799" s="12"/>
      <c r="B24799" s="12"/>
      <c r="C24799" s="12"/>
    </row>
    <row r="24800" spans="1:3" x14ac:dyDescent="0.35">
      <c r="A24800" s="12"/>
      <c r="B24800" s="12"/>
      <c r="C24800" s="12"/>
    </row>
    <row r="24801" spans="1:3" x14ac:dyDescent="0.35">
      <c r="A24801" s="12"/>
      <c r="B24801" s="12"/>
      <c r="C24801" s="12"/>
    </row>
    <row r="24802" spans="1:3" x14ac:dyDescent="0.35">
      <c r="A24802" s="12"/>
      <c r="B24802" s="12"/>
      <c r="C24802" s="12"/>
    </row>
    <row r="24803" spans="1:3" x14ac:dyDescent="0.35">
      <c r="A24803" s="12"/>
      <c r="B24803" s="12"/>
      <c r="C24803" s="12"/>
    </row>
    <row r="24804" spans="1:3" x14ac:dyDescent="0.35">
      <c r="A24804" s="12"/>
      <c r="B24804" s="12"/>
      <c r="C24804" s="12"/>
    </row>
    <row r="24805" spans="1:3" x14ac:dyDescent="0.35">
      <c r="A24805" s="12"/>
      <c r="B24805" s="12"/>
      <c r="C24805" s="12"/>
    </row>
    <row r="24806" spans="1:3" x14ac:dyDescent="0.35">
      <c r="A24806" s="12"/>
      <c r="B24806" s="12"/>
      <c r="C24806" s="12"/>
    </row>
    <row r="24807" spans="1:3" x14ac:dyDescent="0.35">
      <c r="A24807" s="12"/>
      <c r="B24807" s="12"/>
      <c r="C24807" s="12"/>
    </row>
    <row r="24808" spans="1:3" x14ac:dyDescent="0.35">
      <c r="A24808" s="12"/>
      <c r="B24808" s="12"/>
      <c r="C24808" s="12"/>
    </row>
    <row r="24809" spans="1:3" x14ac:dyDescent="0.35">
      <c r="A24809" s="12"/>
      <c r="B24809" s="12"/>
      <c r="C24809" s="12"/>
    </row>
    <row r="24810" spans="1:3" x14ac:dyDescent="0.35">
      <c r="A24810" s="12"/>
      <c r="B24810" s="12"/>
      <c r="C24810" s="12"/>
    </row>
    <row r="24811" spans="1:3" x14ac:dyDescent="0.35">
      <c r="A24811" s="12"/>
      <c r="B24811" s="12"/>
      <c r="C24811" s="12"/>
    </row>
    <row r="24812" spans="1:3" x14ac:dyDescent="0.35">
      <c r="A24812" s="12"/>
      <c r="B24812" s="12"/>
      <c r="C24812" s="12"/>
    </row>
    <row r="24813" spans="1:3" x14ac:dyDescent="0.35">
      <c r="A24813" s="12"/>
      <c r="B24813" s="12"/>
      <c r="C24813" s="12"/>
    </row>
    <row r="24814" spans="1:3" x14ac:dyDescent="0.35">
      <c r="A24814" s="12"/>
      <c r="B24814" s="12"/>
      <c r="C24814" s="12"/>
    </row>
    <row r="24815" spans="1:3" x14ac:dyDescent="0.35">
      <c r="A24815" s="12"/>
      <c r="B24815" s="12"/>
      <c r="C24815" s="12"/>
    </row>
    <row r="24816" spans="1:3" x14ac:dyDescent="0.35">
      <c r="A24816" s="12"/>
      <c r="B24816" s="12"/>
      <c r="C24816" s="12"/>
    </row>
    <row r="24817" spans="1:3" x14ac:dyDescent="0.35">
      <c r="A24817" s="12"/>
      <c r="B24817" s="12"/>
      <c r="C24817" s="12"/>
    </row>
    <row r="24818" spans="1:3" x14ac:dyDescent="0.35">
      <c r="A24818" s="12"/>
      <c r="B24818" s="12"/>
      <c r="C24818" s="12"/>
    </row>
    <row r="24819" spans="1:3" x14ac:dyDescent="0.35">
      <c r="A24819" s="12"/>
      <c r="B24819" s="12"/>
      <c r="C24819" s="12"/>
    </row>
    <row r="24820" spans="1:3" x14ac:dyDescent="0.35">
      <c r="A24820" s="12"/>
      <c r="B24820" s="12"/>
      <c r="C24820" s="12"/>
    </row>
    <row r="24821" spans="1:3" x14ac:dyDescent="0.35">
      <c r="A24821" s="12"/>
      <c r="B24821" s="12"/>
      <c r="C24821" s="12"/>
    </row>
    <row r="24822" spans="1:3" x14ac:dyDescent="0.35">
      <c r="A24822" s="12"/>
      <c r="B24822" s="12"/>
      <c r="C24822" s="12"/>
    </row>
    <row r="24823" spans="1:3" x14ac:dyDescent="0.35">
      <c r="A24823" s="12"/>
      <c r="B24823" s="12"/>
      <c r="C24823" s="12"/>
    </row>
    <row r="24824" spans="1:3" x14ac:dyDescent="0.35">
      <c r="A24824" s="12"/>
      <c r="B24824" s="12"/>
      <c r="C24824" s="12"/>
    </row>
    <row r="24825" spans="1:3" x14ac:dyDescent="0.35">
      <c r="A24825" s="12"/>
      <c r="B24825" s="12"/>
      <c r="C24825" s="12"/>
    </row>
    <row r="24826" spans="1:3" x14ac:dyDescent="0.35">
      <c r="A24826" s="12"/>
      <c r="B24826" s="12"/>
      <c r="C24826" s="12"/>
    </row>
    <row r="24827" spans="1:3" x14ac:dyDescent="0.35">
      <c r="A24827" s="12"/>
      <c r="B24827" s="12"/>
      <c r="C24827" s="12"/>
    </row>
    <row r="24828" spans="1:3" x14ac:dyDescent="0.35">
      <c r="A24828" s="12"/>
      <c r="B24828" s="12"/>
      <c r="C24828" s="12"/>
    </row>
    <row r="24829" spans="1:3" x14ac:dyDescent="0.35">
      <c r="A24829" s="12"/>
      <c r="B24829" s="12"/>
      <c r="C24829" s="12"/>
    </row>
    <row r="24830" spans="1:3" x14ac:dyDescent="0.35">
      <c r="A24830" s="12"/>
      <c r="B24830" s="12"/>
      <c r="C24830" s="12"/>
    </row>
    <row r="24831" spans="1:3" x14ac:dyDescent="0.35">
      <c r="A24831" s="12"/>
      <c r="B24831" s="12"/>
      <c r="C24831" s="12"/>
    </row>
    <row r="24832" spans="1:3" x14ac:dyDescent="0.35">
      <c r="A24832" s="12"/>
      <c r="B24832" s="12"/>
      <c r="C24832" s="12"/>
    </row>
    <row r="24833" spans="1:3" x14ac:dyDescent="0.35">
      <c r="A24833" s="12"/>
      <c r="B24833" s="12"/>
      <c r="C24833" s="12"/>
    </row>
    <row r="24834" spans="1:3" x14ac:dyDescent="0.35">
      <c r="A24834" s="12"/>
      <c r="B24834" s="12"/>
      <c r="C24834" s="12"/>
    </row>
    <row r="24835" spans="1:3" x14ac:dyDescent="0.35">
      <c r="A24835" s="12"/>
      <c r="B24835" s="12"/>
      <c r="C24835" s="12"/>
    </row>
    <row r="24836" spans="1:3" x14ac:dyDescent="0.35">
      <c r="A24836" s="12"/>
      <c r="B24836" s="12"/>
      <c r="C24836" s="12"/>
    </row>
    <row r="24837" spans="1:3" x14ac:dyDescent="0.35">
      <c r="A24837" s="12"/>
      <c r="B24837" s="12"/>
      <c r="C24837" s="12"/>
    </row>
    <row r="24838" spans="1:3" x14ac:dyDescent="0.35">
      <c r="A24838" s="12"/>
      <c r="B24838" s="12"/>
      <c r="C24838" s="12"/>
    </row>
    <row r="24839" spans="1:3" x14ac:dyDescent="0.35">
      <c r="A24839" s="12"/>
      <c r="B24839" s="12"/>
      <c r="C24839" s="12"/>
    </row>
    <row r="24840" spans="1:3" x14ac:dyDescent="0.35">
      <c r="A24840" s="12"/>
      <c r="B24840" s="12"/>
      <c r="C24840" s="12"/>
    </row>
    <row r="24841" spans="1:3" x14ac:dyDescent="0.35">
      <c r="A24841" s="12"/>
      <c r="B24841" s="12"/>
      <c r="C24841" s="12"/>
    </row>
    <row r="24842" spans="1:3" x14ac:dyDescent="0.35">
      <c r="A24842" s="12"/>
      <c r="B24842" s="12"/>
      <c r="C24842" s="12"/>
    </row>
    <row r="24843" spans="1:3" x14ac:dyDescent="0.35">
      <c r="A24843" s="12"/>
      <c r="B24843" s="12"/>
      <c r="C24843" s="12"/>
    </row>
    <row r="24844" spans="1:3" x14ac:dyDescent="0.35">
      <c r="A24844" s="12"/>
      <c r="B24844" s="12"/>
      <c r="C24844" s="12"/>
    </row>
    <row r="24845" spans="1:3" x14ac:dyDescent="0.35">
      <c r="A24845" s="12"/>
      <c r="B24845" s="12"/>
      <c r="C24845" s="12"/>
    </row>
    <row r="24846" spans="1:3" x14ac:dyDescent="0.35">
      <c r="A24846" s="12"/>
      <c r="B24846" s="12"/>
      <c r="C24846" s="12"/>
    </row>
    <row r="24847" spans="1:3" x14ac:dyDescent="0.35">
      <c r="A24847" s="12"/>
      <c r="B24847" s="12"/>
      <c r="C24847" s="12"/>
    </row>
    <row r="24848" spans="1:3" x14ac:dyDescent="0.35">
      <c r="A24848" s="12"/>
      <c r="B24848" s="12"/>
      <c r="C24848" s="12"/>
    </row>
    <row r="24849" spans="1:3" x14ac:dyDescent="0.35">
      <c r="A24849" s="12"/>
      <c r="B24849" s="12"/>
      <c r="C24849" s="12"/>
    </row>
    <row r="24850" spans="1:3" x14ac:dyDescent="0.35">
      <c r="A24850" s="12"/>
      <c r="B24850" s="12"/>
      <c r="C24850" s="12"/>
    </row>
    <row r="24851" spans="1:3" x14ac:dyDescent="0.35">
      <c r="A24851" s="12"/>
      <c r="B24851" s="12"/>
      <c r="C24851" s="12"/>
    </row>
    <row r="24852" spans="1:3" x14ac:dyDescent="0.35">
      <c r="A24852" s="12"/>
      <c r="B24852" s="12"/>
      <c r="C24852" s="12"/>
    </row>
    <row r="24853" spans="1:3" x14ac:dyDescent="0.35">
      <c r="A24853" s="12"/>
      <c r="B24853" s="12"/>
      <c r="C24853" s="12"/>
    </row>
    <row r="24854" spans="1:3" x14ac:dyDescent="0.35">
      <c r="A24854" s="12"/>
      <c r="B24854" s="12"/>
      <c r="C24854" s="12"/>
    </row>
    <row r="24855" spans="1:3" x14ac:dyDescent="0.35">
      <c r="A24855" s="12"/>
      <c r="B24855" s="12"/>
      <c r="C24855" s="12"/>
    </row>
    <row r="24856" spans="1:3" x14ac:dyDescent="0.35">
      <c r="A24856" s="12"/>
      <c r="B24856" s="12"/>
      <c r="C24856" s="12"/>
    </row>
    <row r="24857" spans="1:3" x14ac:dyDescent="0.35">
      <c r="A24857" s="12"/>
      <c r="B24857" s="12"/>
      <c r="C24857" s="12"/>
    </row>
    <row r="24858" spans="1:3" x14ac:dyDescent="0.35">
      <c r="A24858" s="12"/>
      <c r="B24858" s="12"/>
      <c r="C24858" s="12"/>
    </row>
    <row r="24859" spans="1:3" x14ac:dyDescent="0.35">
      <c r="A24859" s="12"/>
      <c r="B24859" s="12"/>
      <c r="C24859" s="12"/>
    </row>
    <row r="24860" spans="1:3" x14ac:dyDescent="0.35">
      <c r="A24860" s="12"/>
      <c r="B24860" s="12"/>
      <c r="C24860" s="12"/>
    </row>
    <row r="24861" spans="1:3" x14ac:dyDescent="0.35">
      <c r="A24861" s="12"/>
      <c r="B24861" s="12"/>
      <c r="C24861" s="12"/>
    </row>
    <row r="24862" spans="1:3" x14ac:dyDescent="0.35">
      <c r="A24862" s="12"/>
      <c r="B24862" s="12"/>
      <c r="C24862" s="12"/>
    </row>
    <row r="24863" spans="1:3" x14ac:dyDescent="0.35">
      <c r="A24863" s="12"/>
      <c r="B24863" s="12"/>
      <c r="C24863" s="12"/>
    </row>
    <row r="24864" spans="1:3" x14ac:dyDescent="0.35">
      <c r="A24864" s="12"/>
      <c r="B24864" s="12"/>
      <c r="C24864" s="12"/>
    </row>
    <row r="24865" spans="1:3" x14ac:dyDescent="0.35">
      <c r="A24865" s="12"/>
      <c r="B24865" s="12"/>
      <c r="C24865" s="12"/>
    </row>
    <row r="24866" spans="1:3" x14ac:dyDescent="0.35">
      <c r="A24866" s="12"/>
      <c r="B24866" s="12"/>
      <c r="C24866" s="12"/>
    </row>
    <row r="24867" spans="1:3" x14ac:dyDescent="0.35">
      <c r="A24867" s="12"/>
      <c r="B24867" s="12"/>
      <c r="C24867" s="12"/>
    </row>
    <row r="24868" spans="1:3" x14ac:dyDescent="0.35">
      <c r="A24868" s="12"/>
      <c r="B24868" s="12"/>
      <c r="C24868" s="12"/>
    </row>
    <row r="24869" spans="1:3" x14ac:dyDescent="0.35">
      <c r="A24869" s="12"/>
      <c r="B24869" s="12"/>
      <c r="C24869" s="12"/>
    </row>
    <row r="24870" spans="1:3" x14ac:dyDescent="0.35">
      <c r="A24870" s="12"/>
      <c r="B24870" s="12"/>
      <c r="C24870" s="12"/>
    </row>
    <row r="24871" spans="1:3" x14ac:dyDescent="0.35">
      <c r="A24871" s="12"/>
      <c r="B24871" s="12"/>
      <c r="C24871" s="12"/>
    </row>
    <row r="24872" spans="1:3" x14ac:dyDescent="0.35">
      <c r="A24872" s="12"/>
      <c r="B24872" s="12"/>
      <c r="C24872" s="12"/>
    </row>
    <row r="24873" spans="1:3" x14ac:dyDescent="0.35">
      <c r="A24873" s="12"/>
      <c r="B24873" s="12"/>
      <c r="C24873" s="12"/>
    </row>
    <row r="24874" spans="1:3" x14ac:dyDescent="0.35">
      <c r="A24874" s="12"/>
      <c r="B24874" s="12"/>
      <c r="C24874" s="12"/>
    </row>
    <row r="24875" spans="1:3" x14ac:dyDescent="0.35">
      <c r="A24875" s="12"/>
      <c r="B24875" s="12"/>
      <c r="C24875" s="12"/>
    </row>
    <row r="24876" spans="1:3" x14ac:dyDescent="0.35">
      <c r="A24876" s="12"/>
      <c r="B24876" s="12"/>
      <c r="C24876" s="12"/>
    </row>
    <row r="24877" spans="1:3" x14ac:dyDescent="0.35">
      <c r="A24877" s="12"/>
      <c r="B24877" s="12"/>
      <c r="C24877" s="12"/>
    </row>
    <row r="24878" spans="1:3" x14ac:dyDescent="0.35">
      <c r="A24878" s="12"/>
      <c r="B24878" s="12"/>
      <c r="C24878" s="12"/>
    </row>
    <row r="24879" spans="1:3" x14ac:dyDescent="0.35">
      <c r="A24879" s="12"/>
      <c r="B24879" s="12"/>
      <c r="C24879" s="12"/>
    </row>
    <row r="24880" spans="1:3" x14ac:dyDescent="0.35">
      <c r="A24880" s="12"/>
      <c r="B24880" s="12"/>
      <c r="C24880" s="12"/>
    </row>
    <row r="24881" spans="1:3" x14ac:dyDescent="0.35">
      <c r="A24881" s="12"/>
      <c r="B24881" s="12"/>
      <c r="C24881" s="12"/>
    </row>
    <row r="24882" spans="1:3" x14ac:dyDescent="0.35">
      <c r="A24882" s="12"/>
      <c r="B24882" s="12"/>
      <c r="C24882" s="12"/>
    </row>
    <row r="24883" spans="1:3" x14ac:dyDescent="0.35">
      <c r="A24883" s="12"/>
      <c r="B24883" s="12"/>
      <c r="C24883" s="12"/>
    </row>
    <row r="24884" spans="1:3" x14ac:dyDescent="0.35">
      <c r="A24884" s="12"/>
      <c r="B24884" s="12"/>
      <c r="C24884" s="12"/>
    </row>
    <row r="24885" spans="1:3" x14ac:dyDescent="0.35">
      <c r="A24885" s="12"/>
      <c r="B24885" s="12"/>
      <c r="C24885" s="12"/>
    </row>
    <row r="24886" spans="1:3" x14ac:dyDescent="0.35">
      <c r="A24886" s="12"/>
      <c r="B24886" s="12"/>
      <c r="C24886" s="12"/>
    </row>
    <row r="24887" spans="1:3" x14ac:dyDescent="0.35">
      <c r="A24887" s="12"/>
      <c r="B24887" s="12"/>
      <c r="C24887" s="12"/>
    </row>
    <row r="24888" spans="1:3" x14ac:dyDescent="0.35">
      <c r="A24888" s="12"/>
      <c r="B24888" s="12"/>
      <c r="C24888" s="12"/>
    </row>
    <row r="24889" spans="1:3" x14ac:dyDescent="0.35">
      <c r="A24889" s="12"/>
      <c r="B24889" s="12"/>
      <c r="C24889" s="12"/>
    </row>
    <row r="24890" spans="1:3" x14ac:dyDescent="0.35">
      <c r="A24890" s="12"/>
      <c r="B24890" s="12"/>
      <c r="C24890" s="12"/>
    </row>
    <row r="24891" spans="1:3" x14ac:dyDescent="0.35">
      <c r="A24891" s="12"/>
      <c r="B24891" s="12"/>
      <c r="C24891" s="12"/>
    </row>
    <row r="24892" spans="1:3" x14ac:dyDescent="0.35">
      <c r="A24892" s="12"/>
      <c r="B24892" s="12"/>
      <c r="C24892" s="12"/>
    </row>
    <row r="24893" spans="1:3" x14ac:dyDescent="0.35">
      <c r="A24893" s="12"/>
      <c r="B24893" s="12"/>
      <c r="C24893" s="12"/>
    </row>
    <row r="24894" spans="1:3" x14ac:dyDescent="0.35">
      <c r="A24894" s="12"/>
      <c r="B24894" s="12"/>
      <c r="C24894" s="12"/>
    </row>
    <row r="24895" spans="1:3" x14ac:dyDescent="0.35">
      <c r="A24895" s="12"/>
      <c r="B24895" s="12"/>
      <c r="C24895" s="12"/>
    </row>
    <row r="24896" spans="1:3" x14ac:dyDescent="0.35">
      <c r="A24896" s="12"/>
      <c r="B24896" s="12"/>
      <c r="C24896" s="12"/>
    </row>
    <row r="24897" spans="1:3" x14ac:dyDescent="0.35">
      <c r="A24897" s="12"/>
      <c r="B24897" s="12"/>
      <c r="C24897" s="12"/>
    </row>
    <row r="24898" spans="1:3" x14ac:dyDescent="0.35">
      <c r="A24898" s="12"/>
      <c r="B24898" s="12"/>
      <c r="C24898" s="12"/>
    </row>
    <row r="24899" spans="1:3" x14ac:dyDescent="0.35">
      <c r="A24899" s="12"/>
      <c r="B24899" s="12"/>
      <c r="C24899" s="12"/>
    </row>
    <row r="24900" spans="1:3" x14ac:dyDescent="0.35">
      <c r="A24900" s="12"/>
      <c r="B24900" s="12"/>
      <c r="C24900" s="12"/>
    </row>
    <row r="24901" spans="1:3" x14ac:dyDescent="0.35">
      <c r="A24901" s="12"/>
      <c r="B24901" s="12"/>
      <c r="C24901" s="12"/>
    </row>
    <row r="24902" spans="1:3" x14ac:dyDescent="0.35">
      <c r="A24902" s="12"/>
      <c r="B24902" s="12"/>
      <c r="C24902" s="12"/>
    </row>
    <row r="24903" spans="1:3" x14ac:dyDescent="0.35">
      <c r="A24903" s="12"/>
      <c r="B24903" s="12"/>
      <c r="C24903" s="12"/>
    </row>
    <row r="24904" spans="1:3" x14ac:dyDescent="0.35">
      <c r="A24904" s="12"/>
      <c r="B24904" s="12"/>
      <c r="C24904" s="12"/>
    </row>
    <row r="24905" spans="1:3" x14ac:dyDescent="0.35">
      <c r="A24905" s="12"/>
      <c r="B24905" s="12"/>
      <c r="C24905" s="12"/>
    </row>
    <row r="24906" spans="1:3" x14ac:dyDescent="0.35">
      <c r="A24906" s="12"/>
      <c r="B24906" s="12"/>
      <c r="C24906" s="12"/>
    </row>
    <row r="24907" spans="1:3" x14ac:dyDescent="0.35">
      <c r="A24907" s="12"/>
      <c r="B24907" s="12"/>
      <c r="C24907" s="12"/>
    </row>
    <row r="24908" spans="1:3" x14ac:dyDescent="0.35">
      <c r="A24908" s="12"/>
      <c r="B24908" s="12"/>
      <c r="C24908" s="12"/>
    </row>
    <row r="24909" spans="1:3" x14ac:dyDescent="0.35">
      <c r="A24909" s="12"/>
      <c r="B24909" s="12"/>
      <c r="C24909" s="12"/>
    </row>
    <row r="24910" spans="1:3" x14ac:dyDescent="0.35">
      <c r="A24910" s="12"/>
      <c r="B24910" s="12"/>
      <c r="C24910" s="12"/>
    </row>
    <row r="24911" spans="1:3" x14ac:dyDescent="0.35">
      <c r="A24911" s="12"/>
      <c r="B24911" s="12"/>
      <c r="C24911" s="12"/>
    </row>
    <row r="24912" spans="1:3" x14ac:dyDescent="0.35">
      <c r="A24912" s="12"/>
      <c r="B24912" s="12"/>
      <c r="C24912" s="12"/>
    </row>
    <row r="24913" spans="1:3" x14ac:dyDescent="0.35">
      <c r="A24913" s="12"/>
      <c r="B24913" s="12"/>
      <c r="C24913" s="12"/>
    </row>
    <row r="24914" spans="1:3" x14ac:dyDescent="0.35">
      <c r="A24914" s="12"/>
      <c r="B24914" s="12"/>
      <c r="C24914" s="12"/>
    </row>
    <row r="24915" spans="1:3" x14ac:dyDescent="0.35">
      <c r="A24915" s="12"/>
      <c r="B24915" s="12"/>
      <c r="C24915" s="12"/>
    </row>
    <row r="24916" spans="1:3" x14ac:dyDescent="0.35">
      <c r="A24916" s="12"/>
      <c r="B24916" s="12"/>
      <c r="C24916" s="12"/>
    </row>
    <row r="24917" spans="1:3" x14ac:dyDescent="0.35">
      <c r="A24917" s="12"/>
      <c r="B24917" s="12"/>
      <c r="C24917" s="12"/>
    </row>
    <row r="24918" spans="1:3" x14ac:dyDescent="0.35">
      <c r="A24918" s="12"/>
      <c r="B24918" s="12"/>
      <c r="C24918" s="12"/>
    </row>
    <row r="24919" spans="1:3" x14ac:dyDescent="0.35">
      <c r="A24919" s="12"/>
      <c r="B24919" s="12"/>
      <c r="C24919" s="12"/>
    </row>
    <row r="24920" spans="1:3" x14ac:dyDescent="0.35">
      <c r="A24920" s="12"/>
      <c r="B24920" s="12"/>
      <c r="C24920" s="12"/>
    </row>
    <row r="24921" spans="1:3" x14ac:dyDescent="0.35">
      <c r="A24921" s="12"/>
      <c r="B24921" s="12"/>
      <c r="C24921" s="12"/>
    </row>
    <row r="24922" spans="1:3" x14ac:dyDescent="0.35">
      <c r="A24922" s="12"/>
      <c r="B24922" s="12"/>
      <c r="C24922" s="12"/>
    </row>
    <row r="24923" spans="1:3" x14ac:dyDescent="0.35">
      <c r="A24923" s="12"/>
      <c r="B24923" s="12"/>
      <c r="C24923" s="12"/>
    </row>
    <row r="24924" spans="1:3" x14ac:dyDescent="0.35">
      <c r="A24924" s="12"/>
      <c r="B24924" s="12"/>
      <c r="C24924" s="12"/>
    </row>
    <row r="24925" spans="1:3" x14ac:dyDescent="0.35">
      <c r="A24925" s="12"/>
      <c r="B24925" s="12"/>
      <c r="C24925" s="12"/>
    </row>
    <row r="24926" spans="1:3" x14ac:dyDescent="0.35">
      <c r="A24926" s="12"/>
      <c r="B24926" s="12"/>
      <c r="C24926" s="12"/>
    </row>
    <row r="24927" spans="1:3" x14ac:dyDescent="0.35">
      <c r="A24927" s="12"/>
      <c r="B24927" s="12"/>
      <c r="C24927" s="12"/>
    </row>
    <row r="24928" spans="1:3" x14ac:dyDescent="0.35">
      <c r="A24928" s="12"/>
      <c r="B24928" s="12"/>
      <c r="C24928" s="12"/>
    </row>
    <row r="24929" spans="1:3" x14ac:dyDescent="0.35">
      <c r="A24929" s="12"/>
      <c r="B24929" s="12"/>
      <c r="C24929" s="12"/>
    </row>
    <row r="24930" spans="1:3" x14ac:dyDescent="0.35">
      <c r="A24930" s="12"/>
      <c r="B24930" s="12"/>
      <c r="C24930" s="12"/>
    </row>
    <row r="24931" spans="1:3" x14ac:dyDescent="0.35">
      <c r="A24931" s="12"/>
      <c r="B24931" s="12"/>
      <c r="C24931" s="12"/>
    </row>
    <row r="24932" spans="1:3" x14ac:dyDescent="0.35">
      <c r="A24932" s="12"/>
      <c r="B24932" s="12"/>
      <c r="C24932" s="12"/>
    </row>
    <row r="24933" spans="1:3" x14ac:dyDescent="0.35">
      <c r="A24933" s="12"/>
      <c r="B24933" s="12"/>
      <c r="C24933" s="12"/>
    </row>
    <row r="24934" spans="1:3" x14ac:dyDescent="0.35">
      <c r="A24934" s="12"/>
      <c r="B24934" s="12"/>
      <c r="C24934" s="12"/>
    </row>
    <row r="24935" spans="1:3" x14ac:dyDescent="0.35">
      <c r="A24935" s="12"/>
      <c r="B24935" s="12"/>
      <c r="C24935" s="12"/>
    </row>
    <row r="24936" spans="1:3" x14ac:dyDescent="0.35">
      <c r="A24936" s="12"/>
      <c r="B24936" s="12"/>
      <c r="C24936" s="12"/>
    </row>
    <row r="24937" spans="1:3" x14ac:dyDescent="0.35">
      <c r="A24937" s="12"/>
      <c r="B24937" s="12"/>
      <c r="C24937" s="12"/>
    </row>
    <row r="24938" spans="1:3" x14ac:dyDescent="0.35">
      <c r="A24938" s="12"/>
      <c r="B24938" s="12"/>
      <c r="C24938" s="12"/>
    </row>
    <row r="24939" spans="1:3" x14ac:dyDescent="0.35">
      <c r="A24939" s="12"/>
      <c r="B24939" s="12"/>
      <c r="C24939" s="12"/>
    </row>
    <row r="24940" spans="1:3" x14ac:dyDescent="0.35">
      <c r="A24940" s="12"/>
      <c r="B24940" s="12"/>
      <c r="C24940" s="12"/>
    </row>
    <row r="24941" spans="1:3" x14ac:dyDescent="0.35">
      <c r="A24941" s="12"/>
      <c r="B24941" s="12"/>
      <c r="C24941" s="12"/>
    </row>
    <row r="24942" spans="1:3" x14ac:dyDescent="0.35">
      <c r="A24942" s="12"/>
      <c r="B24942" s="12"/>
      <c r="C24942" s="12"/>
    </row>
    <row r="24943" spans="1:3" x14ac:dyDescent="0.35">
      <c r="A24943" s="12"/>
      <c r="B24943" s="12"/>
      <c r="C24943" s="12"/>
    </row>
    <row r="24944" spans="1:3" x14ac:dyDescent="0.35">
      <c r="A24944" s="12"/>
      <c r="B24944" s="12"/>
      <c r="C24944" s="12"/>
    </row>
    <row r="24945" spans="1:3" x14ac:dyDescent="0.35">
      <c r="A24945" s="12"/>
      <c r="B24945" s="12"/>
      <c r="C24945" s="12"/>
    </row>
    <row r="24946" spans="1:3" x14ac:dyDescent="0.35">
      <c r="A24946" s="12"/>
      <c r="B24946" s="12"/>
      <c r="C24946" s="12"/>
    </row>
    <row r="24947" spans="1:3" x14ac:dyDescent="0.35">
      <c r="A24947" s="12"/>
      <c r="B24947" s="12"/>
      <c r="C24947" s="12"/>
    </row>
    <row r="24948" spans="1:3" x14ac:dyDescent="0.35">
      <c r="A24948" s="12"/>
      <c r="B24948" s="12"/>
      <c r="C24948" s="12"/>
    </row>
    <row r="24949" spans="1:3" x14ac:dyDescent="0.35">
      <c r="A24949" s="12"/>
      <c r="B24949" s="12"/>
      <c r="C24949" s="12"/>
    </row>
    <row r="24950" spans="1:3" x14ac:dyDescent="0.35">
      <c r="A24950" s="12"/>
      <c r="B24950" s="12"/>
      <c r="C24950" s="12"/>
    </row>
    <row r="24951" spans="1:3" x14ac:dyDescent="0.35">
      <c r="A24951" s="12"/>
      <c r="B24951" s="12"/>
      <c r="C24951" s="12"/>
    </row>
    <row r="24952" spans="1:3" x14ac:dyDescent="0.35">
      <c r="A24952" s="12"/>
      <c r="B24952" s="12"/>
      <c r="C24952" s="12"/>
    </row>
    <row r="24953" spans="1:3" x14ac:dyDescent="0.35">
      <c r="A24953" s="12"/>
      <c r="B24953" s="12"/>
      <c r="C24953" s="12"/>
    </row>
    <row r="24954" spans="1:3" x14ac:dyDescent="0.35">
      <c r="A24954" s="12"/>
      <c r="B24954" s="12"/>
      <c r="C24954" s="12"/>
    </row>
    <row r="24955" spans="1:3" x14ac:dyDescent="0.35">
      <c r="A24955" s="12"/>
      <c r="B24955" s="12"/>
      <c r="C24955" s="12"/>
    </row>
    <row r="24956" spans="1:3" x14ac:dyDescent="0.35">
      <c r="A24956" s="12"/>
      <c r="B24956" s="12"/>
      <c r="C24956" s="12"/>
    </row>
    <row r="24957" spans="1:3" x14ac:dyDescent="0.35">
      <c r="A24957" s="12"/>
      <c r="B24957" s="12"/>
      <c r="C24957" s="12"/>
    </row>
    <row r="24958" spans="1:3" x14ac:dyDescent="0.35">
      <c r="A24958" s="12"/>
      <c r="B24958" s="12"/>
      <c r="C24958" s="12"/>
    </row>
    <row r="24959" spans="1:3" x14ac:dyDescent="0.35">
      <c r="A24959" s="12"/>
      <c r="B24959" s="12"/>
      <c r="C24959" s="12"/>
    </row>
    <row r="24960" spans="1:3" x14ac:dyDescent="0.35">
      <c r="A24960" s="12"/>
      <c r="B24960" s="12"/>
      <c r="C24960" s="12"/>
    </row>
    <row r="24961" spans="1:3" x14ac:dyDescent="0.35">
      <c r="A24961" s="12"/>
      <c r="B24961" s="12"/>
      <c r="C24961" s="12"/>
    </row>
    <row r="24962" spans="1:3" x14ac:dyDescent="0.35">
      <c r="A24962" s="12"/>
      <c r="B24962" s="12"/>
      <c r="C24962" s="12"/>
    </row>
    <row r="24963" spans="1:3" x14ac:dyDescent="0.35">
      <c r="A24963" s="12"/>
      <c r="B24963" s="12"/>
      <c r="C24963" s="12"/>
    </row>
    <row r="24964" spans="1:3" x14ac:dyDescent="0.35">
      <c r="A24964" s="12"/>
      <c r="B24964" s="12"/>
      <c r="C24964" s="12"/>
    </row>
    <row r="24965" spans="1:3" x14ac:dyDescent="0.35">
      <c r="A24965" s="12"/>
      <c r="B24965" s="12"/>
      <c r="C24965" s="12"/>
    </row>
    <row r="24966" spans="1:3" x14ac:dyDescent="0.35">
      <c r="A24966" s="12"/>
      <c r="B24966" s="12"/>
      <c r="C24966" s="12"/>
    </row>
    <row r="24967" spans="1:3" x14ac:dyDescent="0.35">
      <c r="A24967" s="12"/>
      <c r="B24967" s="12"/>
      <c r="C24967" s="12"/>
    </row>
    <row r="24968" spans="1:3" x14ac:dyDescent="0.35">
      <c r="A24968" s="12"/>
      <c r="B24968" s="12"/>
      <c r="C24968" s="12"/>
    </row>
    <row r="24969" spans="1:3" x14ac:dyDescent="0.35">
      <c r="A24969" s="12"/>
      <c r="B24969" s="12"/>
      <c r="C24969" s="12"/>
    </row>
    <row r="24970" spans="1:3" x14ac:dyDescent="0.35">
      <c r="A24970" s="12"/>
      <c r="B24970" s="12"/>
      <c r="C24970" s="12"/>
    </row>
    <row r="24971" spans="1:3" x14ac:dyDescent="0.35">
      <c r="A24971" s="12"/>
      <c r="B24971" s="12"/>
      <c r="C24971" s="12"/>
    </row>
    <row r="24972" spans="1:3" x14ac:dyDescent="0.35">
      <c r="A24972" s="12"/>
      <c r="B24972" s="12"/>
      <c r="C24972" s="12"/>
    </row>
    <row r="24973" spans="1:3" x14ac:dyDescent="0.35">
      <c r="A24973" s="12"/>
      <c r="B24973" s="12"/>
      <c r="C24973" s="12"/>
    </row>
    <row r="24974" spans="1:3" x14ac:dyDescent="0.35">
      <c r="A24974" s="12"/>
      <c r="B24974" s="12"/>
      <c r="C24974" s="12"/>
    </row>
    <row r="24975" spans="1:3" x14ac:dyDescent="0.35">
      <c r="A24975" s="12"/>
      <c r="B24975" s="12"/>
      <c r="C24975" s="12"/>
    </row>
    <row r="24976" spans="1:3" x14ac:dyDescent="0.35">
      <c r="A24976" s="12"/>
      <c r="B24976" s="12"/>
      <c r="C24976" s="12"/>
    </row>
    <row r="24977" spans="1:3" x14ac:dyDescent="0.35">
      <c r="A24977" s="12"/>
      <c r="B24977" s="12"/>
      <c r="C24977" s="12"/>
    </row>
    <row r="24978" spans="1:3" x14ac:dyDescent="0.35">
      <c r="A24978" s="12"/>
      <c r="B24978" s="12"/>
      <c r="C24978" s="12"/>
    </row>
    <row r="24979" spans="1:3" x14ac:dyDescent="0.35">
      <c r="A24979" s="12"/>
      <c r="B24979" s="12"/>
      <c r="C24979" s="12"/>
    </row>
    <row r="24980" spans="1:3" x14ac:dyDescent="0.35">
      <c r="A24980" s="12"/>
      <c r="B24980" s="12"/>
      <c r="C24980" s="12"/>
    </row>
    <row r="24981" spans="1:3" x14ac:dyDescent="0.35">
      <c r="A24981" s="12"/>
      <c r="B24981" s="12"/>
      <c r="C24981" s="12"/>
    </row>
    <row r="24982" spans="1:3" x14ac:dyDescent="0.35">
      <c r="A24982" s="12"/>
      <c r="B24982" s="12"/>
      <c r="C24982" s="12"/>
    </row>
    <row r="24983" spans="1:3" x14ac:dyDescent="0.35">
      <c r="A24983" s="12"/>
      <c r="B24983" s="12"/>
      <c r="C24983" s="12"/>
    </row>
    <row r="24984" spans="1:3" x14ac:dyDescent="0.35">
      <c r="A24984" s="12"/>
      <c r="B24984" s="12"/>
      <c r="C24984" s="12"/>
    </row>
    <row r="24985" spans="1:3" x14ac:dyDescent="0.35">
      <c r="A24985" s="12"/>
      <c r="B24985" s="12"/>
      <c r="C24985" s="12"/>
    </row>
    <row r="24986" spans="1:3" x14ac:dyDescent="0.35">
      <c r="A24986" s="12"/>
      <c r="B24986" s="12"/>
      <c r="C24986" s="12"/>
    </row>
    <row r="24987" spans="1:3" x14ac:dyDescent="0.35">
      <c r="A24987" s="12"/>
      <c r="B24987" s="12"/>
      <c r="C24987" s="12"/>
    </row>
    <row r="24988" spans="1:3" x14ac:dyDescent="0.35">
      <c r="A24988" s="12"/>
      <c r="B24988" s="12"/>
      <c r="C24988" s="12"/>
    </row>
    <row r="24989" spans="1:3" x14ac:dyDescent="0.35">
      <c r="A24989" s="12"/>
      <c r="B24989" s="12"/>
      <c r="C24989" s="12"/>
    </row>
    <row r="24990" spans="1:3" x14ac:dyDescent="0.35">
      <c r="A24990" s="12"/>
      <c r="B24990" s="12"/>
      <c r="C24990" s="12"/>
    </row>
    <row r="24991" spans="1:3" x14ac:dyDescent="0.35">
      <c r="A24991" s="12"/>
      <c r="B24991" s="12"/>
      <c r="C24991" s="12"/>
    </row>
    <row r="24992" spans="1:3" x14ac:dyDescent="0.35">
      <c r="A24992" s="12"/>
      <c r="B24992" s="12"/>
      <c r="C24992" s="12"/>
    </row>
    <row r="24993" spans="1:3" x14ac:dyDescent="0.35">
      <c r="A24993" s="12"/>
      <c r="B24993" s="12"/>
      <c r="C24993" s="12"/>
    </row>
    <row r="24994" spans="1:3" x14ac:dyDescent="0.35">
      <c r="A24994" s="12"/>
      <c r="B24994" s="12"/>
      <c r="C24994" s="12"/>
    </row>
    <row r="24995" spans="1:3" x14ac:dyDescent="0.35">
      <c r="A24995" s="12"/>
      <c r="B24995" s="12"/>
      <c r="C24995" s="12"/>
    </row>
    <row r="24996" spans="1:3" x14ac:dyDescent="0.35">
      <c r="A24996" s="12"/>
      <c r="B24996" s="12"/>
      <c r="C24996" s="12"/>
    </row>
    <row r="24997" spans="1:3" x14ac:dyDescent="0.35">
      <c r="A24997" s="12"/>
      <c r="B24997" s="12"/>
      <c r="C24997" s="12"/>
    </row>
    <row r="24998" spans="1:3" x14ac:dyDescent="0.35">
      <c r="A24998" s="12"/>
      <c r="B24998" s="12"/>
      <c r="C24998" s="12"/>
    </row>
    <row r="24999" spans="1:3" x14ac:dyDescent="0.35">
      <c r="A24999" s="12"/>
      <c r="B24999" s="12"/>
      <c r="C24999" s="12"/>
    </row>
    <row r="25000" spans="1:3" x14ac:dyDescent="0.35">
      <c r="A25000" s="12"/>
      <c r="B25000" s="12"/>
      <c r="C25000" s="12"/>
    </row>
    <row r="25001" spans="1:3" x14ac:dyDescent="0.35">
      <c r="A25001" s="12"/>
      <c r="B25001" s="12"/>
      <c r="C25001" s="12"/>
    </row>
    <row r="25002" spans="1:3" x14ac:dyDescent="0.35">
      <c r="A25002" s="12"/>
      <c r="B25002" s="12"/>
      <c r="C25002" s="12"/>
    </row>
    <row r="25003" spans="1:3" x14ac:dyDescent="0.35">
      <c r="A25003" s="12"/>
      <c r="B25003" s="12"/>
      <c r="C25003" s="12"/>
    </row>
    <row r="25004" spans="1:3" x14ac:dyDescent="0.35">
      <c r="A25004" s="12"/>
      <c r="B25004" s="12"/>
      <c r="C25004" s="12"/>
    </row>
    <row r="25005" spans="1:3" x14ac:dyDescent="0.35">
      <c r="A25005" s="12"/>
      <c r="B25005" s="12"/>
      <c r="C25005" s="12"/>
    </row>
    <row r="25006" spans="1:3" x14ac:dyDescent="0.35">
      <c r="A25006" s="12"/>
      <c r="B25006" s="12"/>
      <c r="C25006" s="12"/>
    </row>
    <row r="25007" spans="1:3" x14ac:dyDescent="0.35">
      <c r="A25007" s="12"/>
      <c r="B25007" s="12"/>
      <c r="C25007" s="12"/>
    </row>
    <row r="25008" spans="1:3" x14ac:dyDescent="0.35">
      <c r="A25008" s="12"/>
      <c r="B25008" s="12"/>
      <c r="C25008" s="12"/>
    </row>
    <row r="25009" spans="1:3" x14ac:dyDescent="0.35">
      <c r="A25009" s="12"/>
      <c r="B25009" s="12"/>
      <c r="C25009" s="12"/>
    </row>
    <row r="25010" spans="1:3" x14ac:dyDescent="0.35">
      <c r="A25010" s="12"/>
      <c r="B25010" s="12"/>
      <c r="C25010" s="12"/>
    </row>
    <row r="25011" spans="1:3" x14ac:dyDescent="0.35">
      <c r="A25011" s="12"/>
      <c r="B25011" s="12"/>
      <c r="C25011" s="12"/>
    </row>
    <row r="25012" spans="1:3" x14ac:dyDescent="0.35">
      <c r="A25012" s="12"/>
      <c r="B25012" s="12"/>
      <c r="C25012" s="12"/>
    </row>
    <row r="25013" spans="1:3" x14ac:dyDescent="0.35">
      <c r="A25013" s="12"/>
      <c r="B25013" s="12"/>
      <c r="C25013" s="12"/>
    </row>
    <row r="25014" spans="1:3" x14ac:dyDescent="0.35">
      <c r="A25014" s="12"/>
      <c r="B25014" s="12"/>
      <c r="C25014" s="12"/>
    </row>
    <row r="25015" spans="1:3" x14ac:dyDescent="0.35">
      <c r="A25015" s="12"/>
      <c r="B25015" s="12"/>
      <c r="C25015" s="12"/>
    </row>
    <row r="25016" spans="1:3" x14ac:dyDescent="0.35">
      <c r="A25016" s="12"/>
      <c r="B25016" s="12"/>
      <c r="C25016" s="12"/>
    </row>
    <row r="25017" spans="1:3" x14ac:dyDescent="0.35">
      <c r="A25017" s="12"/>
      <c r="B25017" s="12"/>
      <c r="C25017" s="12"/>
    </row>
    <row r="25018" spans="1:3" x14ac:dyDescent="0.35">
      <c r="A25018" s="12"/>
      <c r="B25018" s="12"/>
      <c r="C25018" s="12"/>
    </row>
    <row r="25019" spans="1:3" x14ac:dyDescent="0.35">
      <c r="A25019" s="12"/>
      <c r="B25019" s="12"/>
      <c r="C25019" s="12"/>
    </row>
    <row r="25020" spans="1:3" x14ac:dyDescent="0.35">
      <c r="A25020" s="12"/>
      <c r="B25020" s="12"/>
      <c r="C25020" s="12"/>
    </row>
    <row r="25021" spans="1:3" x14ac:dyDescent="0.35">
      <c r="A25021" s="12"/>
      <c r="B25021" s="12"/>
      <c r="C25021" s="12"/>
    </row>
    <row r="25022" spans="1:3" x14ac:dyDescent="0.35">
      <c r="A25022" s="12"/>
      <c r="B25022" s="12"/>
      <c r="C25022" s="12"/>
    </row>
    <row r="25023" spans="1:3" x14ac:dyDescent="0.35">
      <c r="A25023" s="12"/>
      <c r="B25023" s="12"/>
      <c r="C25023" s="12"/>
    </row>
    <row r="25024" spans="1:3" x14ac:dyDescent="0.35">
      <c r="A25024" s="12"/>
      <c r="B25024" s="12"/>
      <c r="C25024" s="12"/>
    </row>
    <row r="25025" spans="1:3" x14ac:dyDescent="0.35">
      <c r="A25025" s="12"/>
      <c r="B25025" s="12"/>
      <c r="C25025" s="12"/>
    </row>
    <row r="25026" spans="1:3" x14ac:dyDescent="0.35">
      <c r="A25026" s="12"/>
      <c r="B25026" s="12"/>
      <c r="C25026" s="12"/>
    </row>
    <row r="25027" spans="1:3" x14ac:dyDescent="0.35">
      <c r="A25027" s="12"/>
      <c r="B25027" s="12"/>
      <c r="C25027" s="12"/>
    </row>
    <row r="25028" spans="1:3" x14ac:dyDescent="0.35">
      <c r="A25028" s="12"/>
      <c r="B25028" s="12"/>
      <c r="C25028" s="12"/>
    </row>
    <row r="25029" spans="1:3" x14ac:dyDescent="0.35">
      <c r="A25029" s="12"/>
      <c r="B25029" s="12"/>
      <c r="C25029" s="12"/>
    </row>
    <row r="25030" spans="1:3" x14ac:dyDescent="0.35">
      <c r="A25030" s="12"/>
      <c r="B25030" s="12"/>
      <c r="C25030" s="12"/>
    </row>
    <row r="25031" spans="1:3" x14ac:dyDescent="0.35">
      <c r="A25031" s="12"/>
      <c r="B25031" s="12"/>
      <c r="C25031" s="12"/>
    </row>
    <row r="25032" spans="1:3" x14ac:dyDescent="0.35">
      <c r="A25032" s="12"/>
      <c r="B25032" s="12"/>
      <c r="C25032" s="12"/>
    </row>
    <row r="25033" spans="1:3" x14ac:dyDescent="0.35">
      <c r="A25033" s="12"/>
      <c r="B25033" s="12"/>
      <c r="C25033" s="12"/>
    </row>
    <row r="25034" spans="1:3" x14ac:dyDescent="0.35">
      <c r="A25034" s="12"/>
      <c r="B25034" s="12"/>
      <c r="C25034" s="12"/>
    </row>
    <row r="25035" spans="1:3" x14ac:dyDescent="0.35">
      <c r="A25035" s="12"/>
      <c r="B25035" s="12"/>
      <c r="C25035" s="12"/>
    </row>
    <row r="25036" spans="1:3" x14ac:dyDescent="0.35">
      <c r="A25036" s="12"/>
      <c r="B25036" s="12"/>
      <c r="C25036" s="12"/>
    </row>
    <row r="25037" spans="1:3" x14ac:dyDescent="0.35">
      <c r="A25037" s="12"/>
      <c r="B25037" s="12"/>
      <c r="C25037" s="12"/>
    </row>
    <row r="25038" spans="1:3" x14ac:dyDescent="0.35">
      <c r="A25038" s="12"/>
      <c r="B25038" s="12"/>
      <c r="C25038" s="12"/>
    </row>
    <row r="25039" spans="1:3" x14ac:dyDescent="0.35">
      <c r="A25039" s="12"/>
      <c r="B25039" s="12"/>
      <c r="C25039" s="12"/>
    </row>
    <row r="25040" spans="1:3" x14ac:dyDescent="0.35">
      <c r="A25040" s="12"/>
      <c r="B25040" s="12"/>
      <c r="C25040" s="12"/>
    </row>
    <row r="25041" spans="1:3" x14ac:dyDescent="0.35">
      <c r="A25041" s="12"/>
      <c r="B25041" s="12"/>
      <c r="C25041" s="12"/>
    </row>
    <row r="25042" spans="1:3" x14ac:dyDescent="0.35">
      <c r="A25042" s="12"/>
      <c r="B25042" s="12"/>
      <c r="C25042" s="12"/>
    </row>
    <row r="25043" spans="1:3" x14ac:dyDescent="0.35">
      <c r="A25043" s="12"/>
      <c r="B25043" s="12"/>
      <c r="C25043" s="12"/>
    </row>
    <row r="25044" spans="1:3" x14ac:dyDescent="0.35">
      <c r="A25044" s="12"/>
      <c r="B25044" s="12"/>
      <c r="C25044" s="12"/>
    </row>
    <row r="25045" spans="1:3" x14ac:dyDescent="0.35">
      <c r="A25045" s="12"/>
      <c r="B25045" s="12"/>
      <c r="C25045" s="12"/>
    </row>
    <row r="25046" spans="1:3" x14ac:dyDescent="0.35">
      <c r="A25046" s="12"/>
      <c r="B25046" s="12"/>
      <c r="C25046" s="12"/>
    </row>
    <row r="25047" spans="1:3" x14ac:dyDescent="0.35">
      <c r="A25047" s="12"/>
      <c r="B25047" s="12"/>
      <c r="C25047" s="12"/>
    </row>
    <row r="25048" spans="1:3" x14ac:dyDescent="0.35">
      <c r="A25048" s="12"/>
      <c r="B25048" s="12"/>
      <c r="C25048" s="12"/>
    </row>
    <row r="25049" spans="1:3" x14ac:dyDescent="0.35">
      <c r="A25049" s="12"/>
      <c r="B25049" s="12"/>
      <c r="C25049" s="12"/>
    </row>
    <row r="25050" spans="1:3" x14ac:dyDescent="0.35">
      <c r="A25050" s="12"/>
      <c r="B25050" s="12"/>
      <c r="C25050" s="12"/>
    </row>
    <row r="25051" spans="1:3" x14ac:dyDescent="0.35">
      <c r="A25051" s="12"/>
      <c r="B25051" s="12"/>
      <c r="C25051" s="12"/>
    </row>
    <row r="25052" spans="1:3" x14ac:dyDescent="0.35">
      <c r="A25052" s="12"/>
      <c r="B25052" s="12"/>
      <c r="C25052" s="12"/>
    </row>
    <row r="25053" spans="1:3" x14ac:dyDescent="0.35">
      <c r="A25053" s="12"/>
      <c r="B25053" s="12"/>
      <c r="C25053" s="12"/>
    </row>
    <row r="25054" spans="1:3" x14ac:dyDescent="0.35">
      <c r="A25054" s="12"/>
      <c r="B25054" s="12"/>
      <c r="C25054" s="12"/>
    </row>
    <row r="25055" spans="1:3" x14ac:dyDescent="0.35">
      <c r="A25055" s="12"/>
      <c r="B25055" s="12"/>
      <c r="C25055" s="12"/>
    </row>
    <row r="25056" spans="1:3" x14ac:dyDescent="0.35">
      <c r="A25056" s="12"/>
      <c r="B25056" s="12"/>
      <c r="C25056" s="12"/>
    </row>
    <row r="25057" spans="1:3" x14ac:dyDescent="0.35">
      <c r="A25057" s="12"/>
      <c r="B25057" s="12"/>
      <c r="C25057" s="12"/>
    </row>
    <row r="25058" spans="1:3" x14ac:dyDescent="0.35">
      <c r="A25058" s="12"/>
      <c r="B25058" s="12"/>
      <c r="C25058" s="12"/>
    </row>
    <row r="25059" spans="1:3" x14ac:dyDescent="0.35">
      <c r="A25059" s="12"/>
      <c r="B25059" s="12"/>
      <c r="C25059" s="12"/>
    </row>
    <row r="25060" spans="1:3" x14ac:dyDescent="0.35">
      <c r="A25060" s="12"/>
      <c r="B25060" s="12"/>
      <c r="C25060" s="12"/>
    </row>
    <row r="25061" spans="1:3" x14ac:dyDescent="0.35">
      <c r="A25061" s="12"/>
      <c r="B25061" s="12"/>
      <c r="C25061" s="12"/>
    </row>
    <row r="25062" spans="1:3" x14ac:dyDescent="0.35">
      <c r="A25062" s="12"/>
      <c r="B25062" s="12"/>
      <c r="C25062" s="12"/>
    </row>
    <row r="25063" spans="1:3" x14ac:dyDescent="0.35">
      <c r="A25063" s="12"/>
      <c r="B25063" s="12"/>
      <c r="C25063" s="12"/>
    </row>
    <row r="25064" spans="1:3" x14ac:dyDescent="0.35">
      <c r="A25064" s="12"/>
      <c r="B25064" s="12"/>
      <c r="C25064" s="12"/>
    </row>
    <row r="25065" spans="1:3" x14ac:dyDescent="0.35">
      <c r="A25065" s="12"/>
      <c r="B25065" s="12"/>
      <c r="C25065" s="12"/>
    </row>
    <row r="25066" spans="1:3" x14ac:dyDescent="0.35">
      <c r="A25066" s="12"/>
      <c r="B25066" s="12"/>
      <c r="C25066" s="12"/>
    </row>
    <row r="25067" spans="1:3" x14ac:dyDescent="0.35">
      <c r="A25067" s="12"/>
      <c r="B25067" s="12"/>
      <c r="C25067" s="12"/>
    </row>
    <row r="25068" spans="1:3" x14ac:dyDescent="0.35">
      <c r="A25068" s="12"/>
      <c r="B25068" s="12"/>
      <c r="C25068" s="12"/>
    </row>
    <row r="25069" spans="1:3" x14ac:dyDescent="0.35">
      <c r="A25069" s="12"/>
      <c r="B25069" s="12"/>
      <c r="C25069" s="12"/>
    </row>
    <row r="25070" spans="1:3" x14ac:dyDescent="0.35">
      <c r="A25070" s="12"/>
      <c r="B25070" s="12"/>
      <c r="C25070" s="12"/>
    </row>
    <row r="25071" spans="1:3" x14ac:dyDescent="0.35">
      <c r="A25071" s="12"/>
      <c r="B25071" s="12"/>
      <c r="C25071" s="12"/>
    </row>
    <row r="25072" spans="1:3" x14ac:dyDescent="0.35">
      <c r="A25072" s="12"/>
      <c r="B25072" s="12"/>
      <c r="C25072" s="12"/>
    </row>
    <row r="25073" spans="1:3" x14ac:dyDescent="0.35">
      <c r="A25073" s="12"/>
      <c r="B25073" s="12"/>
      <c r="C25073" s="12"/>
    </row>
    <row r="25074" spans="1:3" x14ac:dyDescent="0.35">
      <c r="A25074" s="12"/>
      <c r="B25074" s="12"/>
      <c r="C25074" s="12"/>
    </row>
    <row r="25075" spans="1:3" x14ac:dyDescent="0.35">
      <c r="A25075" s="12"/>
      <c r="B25075" s="12"/>
      <c r="C25075" s="12"/>
    </row>
    <row r="25076" spans="1:3" x14ac:dyDescent="0.35">
      <c r="A25076" s="12"/>
      <c r="B25076" s="12"/>
      <c r="C25076" s="12"/>
    </row>
    <row r="25077" spans="1:3" x14ac:dyDescent="0.35">
      <c r="A25077" s="12"/>
      <c r="B25077" s="12"/>
      <c r="C25077" s="12"/>
    </row>
    <row r="25078" spans="1:3" x14ac:dyDescent="0.35">
      <c r="A25078" s="12"/>
      <c r="B25078" s="12"/>
      <c r="C25078" s="12"/>
    </row>
    <row r="25079" spans="1:3" x14ac:dyDescent="0.35">
      <c r="A25079" s="12"/>
      <c r="B25079" s="12"/>
      <c r="C25079" s="12"/>
    </row>
    <row r="25080" spans="1:3" x14ac:dyDescent="0.35">
      <c r="A25080" s="12"/>
      <c r="B25080" s="12"/>
      <c r="C25080" s="12"/>
    </row>
    <row r="25081" spans="1:3" x14ac:dyDescent="0.35">
      <c r="A25081" s="12"/>
      <c r="B25081" s="12"/>
      <c r="C25081" s="12"/>
    </row>
    <row r="25082" spans="1:3" x14ac:dyDescent="0.35">
      <c r="A25082" s="12"/>
      <c r="B25082" s="12"/>
      <c r="C25082" s="12"/>
    </row>
    <row r="25083" spans="1:3" x14ac:dyDescent="0.35">
      <c r="A25083" s="12"/>
      <c r="B25083" s="12"/>
      <c r="C25083" s="12"/>
    </row>
    <row r="25084" spans="1:3" x14ac:dyDescent="0.35">
      <c r="A25084" s="12"/>
      <c r="B25084" s="12"/>
      <c r="C25084" s="12"/>
    </row>
    <row r="25085" spans="1:3" x14ac:dyDescent="0.35">
      <c r="A25085" s="12"/>
      <c r="B25085" s="12"/>
      <c r="C25085" s="12"/>
    </row>
    <row r="25086" spans="1:3" x14ac:dyDescent="0.35">
      <c r="A25086" s="12"/>
      <c r="B25086" s="12"/>
      <c r="C25086" s="12"/>
    </row>
    <row r="25087" spans="1:3" x14ac:dyDescent="0.35">
      <c r="A25087" s="12"/>
      <c r="B25087" s="12"/>
      <c r="C25087" s="12"/>
    </row>
    <row r="25088" spans="1:3" x14ac:dyDescent="0.35">
      <c r="A25088" s="12"/>
      <c r="B25088" s="12"/>
      <c r="C25088" s="12"/>
    </row>
    <row r="25089" spans="1:3" x14ac:dyDescent="0.35">
      <c r="A25089" s="12"/>
      <c r="B25089" s="12"/>
      <c r="C25089" s="12"/>
    </row>
    <row r="25090" spans="1:3" x14ac:dyDescent="0.35">
      <c r="A25090" s="12"/>
      <c r="B25090" s="12"/>
      <c r="C25090" s="12"/>
    </row>
    <row r="25091" spans="1:3" x14ac:dyDescent="0.35">
      <c r="A25091" s="12"/>
      <c r="B25091" s="12"/>
      <c r="C25091" s="12"/>
    </row>
    <row r="25092" spans="1:3" x14ac:dyDescent="0.35">
      <c r="A25092" s="12"/>
      <c r="B25092" s="12"/>
      <c r="C25092" s="12"/>
    </row>
    <row r="25093" spans="1:3" x14ac:dyDescent="0.35">
      <c r="A25093" s="12"/>
      <c r="B25093" s="12"/>
      <c r="C25093" s="12"/>
    </row>
    <row r="25094" spans="1:3" x14ac:dyDescent="0.35">
      <c r="A25094" s="12"/>
      <c r="B25094" s="12"/>
      <c r="C25094" s="12"/>
    </row>
    <row r="25095" spans="1:3" x14ac:dyDescent="0.35">
      <c r="A25095" s="12"/>
      <c r="B25095" s="12"/>
      <c r="C25095" s="12"/>
    </row>
    <row r="25096" spans="1:3" x14ac:dyDescent="0.35">
      <c r="A25096" s="12"/>
      <c r="B25096" s="12"/>
      <c r="C25096" s="12"/>
    </row>
    <row r="25097" spans="1:3" x14ac:dyDescent="0.35">
      <c r="A25097" s="12"/>
      <c r="B25097" s="12"/>
      <c r="C25097" s="12"/>
    </row>
    <row r="25098" spans="1:3" x14ac:dyDescent="0.35">
      <c r="A25098" s="12"/>
      <c r="B25098" s="12"/>
      <c r="C25098" s="12"/>
    </row>
    <row r="25099" spans="1:3" x14ac:dyDescent="0.35">
      <c r="A25099" s="12"/>
      <c r="B25099" s="12"/>
      <c r="C25099" s="12"/>
    </row>
    <row r="25100" spans="1:3" x14ac:dyDescent="0.35">
      <c r="A25100" s="12"/>
      <c r="B25100" s="12"/>
      <c r="C25100" s="12"/>
    </row>
    <row r="25101" spans="1:3" x14ac:dyDescent="0.35">
      <c r="A25101" s="12"/>
      <c r="B25101" s="12"/>
      <c r="C25101" s="12"/>
    </row>
    <row r="25102" spans="1:3" x14ac:dyDescent="0.35">
      <c r="A25102" s="12"/>
      <c r="B25102" s="12"/>
      <c r="C25102" s="12"/>
    </row>
    <row r="25103" spans="1:3" x14ac:dyDescent="0.35">
      <c r="A25103" s="12"/>
      <c r="B25103" s="12"/>
      <c r="C25103" s="12"/>
    </row>
    <row r="25104" spans="1:3" x14ac:dyDescent="0.35">
      <c r="A25104" s="12"/>
      <c r="B25104" s="12"/>
      <c r="C25104" s="12"/>
    </row>
    <row r="25105" spans="1:3" x14ac:dyDescent="0.35">
      <c r="A25105" s="12"/>
      <c r="B25105" s="12"/>
      <c r="C25105" s="12"/>
    </row>
    <row r="25106" spans="1:3" x14ac:dyDescent="0.35">
      <c r="A25106" s="12"/>
      <c r="B25106" s="12"/>
      <c r="C25106" s="12"/>
    </row>
    <row r="25107" spans="1:3" x14ac:dyDescent="0.35">
      <c r="A25107" s="12"/>
      <c r="B25107" s="12"/>
      <c r="C25107" s="12"/>
    </row>
    <row r="25108" spans="1:3" x14ac:dyDescent="0.35">
      <c r="A25108" s="12"/>
      <c r="B25108" s="12"/>
      <c r="C25108" s="12"/>
    </row>
    <row r="25109" spans="1:3" x14ac:dyDescent="0.35">
      <c r="A25109" s="12"/>
      <c r="B25109" s="12"/>
      <c r="C25109" s="12"/>
    </row>
    <row r="25110" spans="1:3" x14ac:dyDescent="0.35">
      <c r="A25110" s="12"/>
      <c r="B25110" s="12"/>
      <c r="C25110" s="12"/>
    </row>
    <row r="25111" spans="1:3" x14ac:dyDescent="0.35">
      <c r="A25111" s="12"/>
      <c r="B25111" s="12"/>
      <c r="C25111" s="12"/>
    </row>
    <row r="25112" spans="1:3" x14ac:dyDescent="0.35">
      <c r="A25112" s="12"/>
      <c r="B25112" s="12"/>
      <c r="C25112" s="12"/>
    </row>
    <row r="25113" spans="1:3" x14ac:dyDescent="0.35">
      <c r="A25113" s="12"/>
      <c r="B25113" s="12"/>
      <c r="C25113" s="12"/>
    </row>
    <row r="25114" spans="1:3" x14ac:dyDescent="0.35">
      <c r="A25114" s="12"/>
      <c r="B25114" s="12"/>
      <c r="C25114" s="12"/>
    </row>
    <row r="25115" spans="1:3" x14ac:dyDescent="0.35">
      <c r="A25115" s="12"/>
      <c r="B25115" s="12"/>
      <c r="C25115" s="12"/>
    </row>
    <row r="25116" spans="1:3" x14ac:dyDescent="0.35">
      <c r="A25116" s="12"/>
      <c r="B25116" s="12"/>
      <c r="C25116" s="12"/>
    </row>
    <row r="25117" spans="1:3" x14ac:dyDescent="0.35">
      <c r="A25117" s="12"/>
      <c r="B25117" s="12"/>
      <c r="C25117" s="12"/>
    </row>
    <row r="25118" spans="1:3" x14ac:dyDescent="0.35">
      <c r="A25118" s="12"/>
      <c r="B25118" s="12"/>
      <c r="C25118" s="12"/>
    </row>
    <row r="25119" spans="1:3" x14ac:dyDescent="0.35">
      <c r="A25119" s="12"/>
      <c r="B25119" s="12"/>
      <c r="C25119" s="12"/>
    </row>
    <row r="25120" spans="1:3" x14ac:dyDescent="0.35">
      <c r="A25120" s="12"/>
      <c r="B25120" s="12"/>
      <c r="C25120" s="12"/>
    </row>
    <row r="25121" spans="1:3" x14ac:dyDescent="0.35">
      <c r="A25121" s="12"/>
      <c r="B25121" s="12"/>
      <c r="C25121" s="12"/>
    </row>
    <row r="25122" spans="1:3" x14ac:dyDescent="0.35">
      <c r="A25122" s="12"/>
      <c r="B25122" s="12"/>
      <c r="C25122" s="12"/>
    </row>
    <row r="25123" spans="1:3" x14ac:dyDescent="0.35">
      <c r="A25123" s="12"/>
      <c r="B25123" s="12"/>
      <c r="C25123" s="12"/>
    </row>
    <row r="25124" spans="1:3" x14ac:dyDescent="0.35">
      <c r="A25124" s="12"/>
      <c r="B25124" s="12"/>
      <c r="C25124" s="12"/>
    </row>
    <row r="25125" spans="1:3" x14ac:dyDescent="0.35">
      <c r="A25125" s="12"/>
      <c r="B25125" s="12"/>
      <c r="C25125" s="12"/>
    </row>
    <row r="25126" spans="1:3" x14ac:dyDescent="0.35">
      <c r="A25126" s="12"/>
      <c r="B25126" s="12"/>
      <c r="C25126" s="12"/>
    </row>
    <row r="25127" spans="1:3" x14ac:dyDescent="0.35">
      <c r="A25127" s="12"/>
      <c r="B25127" s="12"/>
      <c r="C25127" s="12"/>
    </row>
    <row r="25128" spans="1:3" x14ac:dyDescent="0.35">
      <c r="A25128" s="12"/>
      <c r="B25128" s="12"/>
      <c r="C25128" s="12"/>
    </row>
    <row r="25129" spans="1:3" x14ac:dyDescent="0.35">
      <c r="A25129" s="12"/>
      <c r="B25129" s="12"/>
      <c r="C25129" s="12"/>
    </row>
    <row r="25130" spans="1:3" x14ac:dyDescent="0.35">
      <c r="A25130" s="12"/>
      <c r="B25130" s="12"/>
      <c r="C25130" s="12"/>
    </row>
    <row r="25131" spans="1:3" x14ac:dyDescent="0.35">
      <c r="A25131" s="12"/>
      <c r="B25131" s="12"/>
      <c r="C25131" s="12"/>
    </row>
    <row r="25132" spans="1:3" x14ac:dyDescent="0.35">
      <c r="A25132" s="12"/>
      <c r="B25132" s="12"/>
      <c r="C25132" s="12"/>
    </row>
    <row r="25133" spans="1:3" x14ac:dyDescent="0.35">
      <c r="A25133" s="12"/>
      <c r="B25133" s="12"/>
      <c r="C25133" s="12"/>
    </row>
    <row r="25134" spans="1:3" x14ac:dyDescent="0.35">
      <c r="A25134" s="12"/>
      <c r="B25134" s="12"/>
      <c r="C25134" s="12"/>
    </row>
    <row r="25135" spans="1:3" x14ac:dyDescent="0.35">
      <c r="A25135" s="12"/>
      <c r="B25135" s="12"/>
      <c r="C25135" s="12"/>
    </row>
    <row r="25136" spans="1:3" x14ac:dyDescent="0.35">
      <c r="A25136" s="12"/>
      <c r="B25136" s="12"/>
      <c r="C25136" s="12"/>
    </row>
    <row r="25137" spans="1:3" x14ac:dyDescent="0.35">
      <c r="A25137" s="12"/>
      <c r="B25137" s="12"/>
      <c r="C25137" s="12"/>
    </row>
    <row r="25138" spans="1:3" x14ac:dyDescent="0.35">
      <c r="A25138" s="12"/>
      <c r="B25138" s="12"/>
      <c r="C25138" s="12"/>
    </row>
    <row r="25139" spans="1:3" x14ac:dyDescent="0.35">
      <c r="A25139" s="12"/>
      <c r="B25139" s="12"/>
      <c r="C25139" s="12"/>
    </row>
    <row r="25140" spans="1:3" x14ac:dyDescent="0.35">
      <c r="A25140" s="12"/>
      <c r="B25140" s="12"/>
      <c r="C25140" s="12"/>
    </row>
    <row r="25141" spans="1:3" x14ac:dyDescent="0.35">
      <c r="A25141" s="12"/>
      <c r="B25141" s="12"/>
      <c r="C25141" s="12"/>
    </row>
    <row r="25142" spans="1:3" x14ac:dyDescent="0.35">
      <c r="A25142" s="12"/>
      <c r="B25142" s="12"/>
      <c r="C25142" s="12"/>
    </row>
    <row r="25143" spans="1:3" x14ac:dyDescent="0.35">
      <c r="A25143" s="12"/>
      <c r="B25143" s="12"/>
      <c r="C25143" s="12"/>
    </row>
    <row r="25144" spans="1:3" x14ac:dyDescent="0.35">
      <c r="A25144" s="12"/>
      <c r="B25144" s="12"/>
      <c r="C25144" s="12"/>
    </row>
    <row r="25145" spans="1:3" x14ac:dyDescent="0.35">
      <c r="A25145" s="12"/>
      <c r="B25145" s="12"/>
      <c r="C25145" s="12"/>
    </row>
    <row r="25146" spans="1:3" x14ac:dyDescent="0.35">
      <c r="A25146" s="12"/>
      <c r="B25146" s="12"/>
      <c r="C25146" s="12"/>
    </row>
    <row r="25147" spans="1:3" x14ac:dyDescent="0.35">
      <c r="A25147" s="12"/>
      <c r="B25147" s="12"/>
      <c r="C25147" s="12"/>
    </row>
    <row r="25148" spans="1:3" x14ac:dyDescent="0.35">
      <c r="A25148" s="12"/>
      <c r="B25148" s="12"/>
      <c r="C25148" s="12"/>
    </row>
    <row r="25149" spans="1:3" x14ac:dyDescent="0.35">
      <c r="A25149" s="12"/>
      <c r="B25149" s="12"/>
      <c r="C25149" s="12"/>
    </row>
    <row r="25150" spans="1:3" x14ac:dyDescent="0.35">
      <c r="A25150" s="12"/>
      <c r="B25150" s="12"/>
      <c r="C25150" s="12"/>
    </row>
    <row r="25151" spans="1:3" x14ac:dyDescent="0.35">
      <c r="A25151" s="12"/>
      <c r="B25151" s="12"/>
      <c r="C25151" s="12"/>
    </row>
    <row r="25152" spans="1:3" x14ac:dyDescent="0.35">
      <c r="A25152" s="12"/>
      <c r="B25152" s="12"/>
      <c r="C25152" s="12"/>
    </row>
    <row r="25153" spans="1:3" x14ac:dyDescent="0.35">
      <c r="A25153" s="12"/>
      <c r="B25153" s="12"/>
      <c r="C25153" s="12"/>
    </row>
    <row r="25154" spans="1:3" x14ac:dyDescent="0.35">
      <c r="A25154" s="12"/>
      <c r="B25154" s="12"/>
      <c r="C25154" s="12"/>
    </row>
    <row r="25155" spans="1:3" x14ac:dyDescent="0.35">
      <c r="A25155" s="12"/>
      <c r="B25155" s="12"/>
      <c r="C25155" s="12"/>
    </row>
    <row r="25156" spans="1:3" x14ac:dyDescent="0.35">
      <c r="A25156" s="12"/>
      <c r="B25156" s="12"/>
      <c r="C25156" s="12"/>
    </row>
    <row r="25157" spans="1:3" x14ac:dyDescent="0.35">
      <c r="A25157" s="12"/>
      <c r="B25157" s="12"/>
      <c r="C25157" s="12"/>
    </row>
    <row r="25158" spans="1:3" x14ac:dyDescent="0.35">
      <c r="A25158" s="12"/>
      <c r="B25158" s="12"/>
      <c r="C25158" s="12"/>
    </row>
    <row r="25159" spans="1:3" x14ac:dyDescent="0.35">
      <c r="A25159" s="12"/>
      <c r="B25159" s="12"/>
      <c r="C25159" s="12"/>
    </row>
    <row r="25160" spans="1:3" x14ac:dyDescent="0.35">
      <c r="A25160" s="12"/>
      <c r="B25160" s="12"/>
      <c r="C25160" s="12"/>
    </row>
    <row r="25161" spans="1:3" x14ac:dyDescent="0.35">
      <c r="A25161" s="12"/>
      <c r="B25161" s="12"/>
      <c r="C25161" s="12"/>
    </row>
    <row r="25162" spans="1:3" x14ac:dyDescent="0.35">
      <c r="A25162" s="12"/>
      <c r="B25162" s="12"/>
      <c r="C25162" s="12"/>
    </row>
    <row r="25163" spans="1:3" x14ac:dyDescent="0.35">
      <c r="A25163" s="12"/>
      <c r="B25163" s="12"/>
      <c r="C25163" s="12"/>
    </row>
    <row r="25164" spans="1:3" x14ac:dyDescent="0.35">
      <c r="A25164" s="12"/>
      <c r="B25164" s="12"/>
      <c r="C25164" s="12"/>
    </row>
    <row r="25165" spans="1:3" x14ac:dyDescent="0.35">
      <c r="A25165" s="12"/>
      <c r="B25165" s="12"/>
      <c r="C25165" s="12"/>
    </row>
    <row r="25166" spans="1:3" x14ac:dyDescent="0.35">
      <c r="A25166" s="12"/>
      <c r="B25166" s="12"/>
      <c r="C25166" s="12"/>
    </row>
    <row r="25167" spans="1:3" x14ac:dyDescent="0.35">
      <c r="A25167" s="12"/>
      <c r="B25167" s="12"/>
      <c r="C25167" s="12"/>
    </row>
    <row r="25168" spans="1:3" x14ac:dyDescent="0.35">
      <c r="A25168" s="12"/>
      <c r="B25168" s="12"/>
      <c r="C25168" s="12"/>
    </row>
    <row r="25169" spans="1:3" x14ac:dyDescent="0.35">
      <c r="A25169" s="12"/>
      <c r="B25169" s="12"/>
      <c r="C25169" s="12"/>
    </row>
    <row r="25170" spans="1:3" x14ac:dyDescent="0.35">
      <c r="A25170" s="12"/>
      <c r="B25170" s="12"/>
      <c r="C25170" s="12"/>
    </row>
    <row r="25171" spans="1:3" x14ac:dyDescent="0.35">
      <c r="A25171" s="12"/>
      <c r="B25171" s="12"/>
      <c r="C25171" s="12"/>
    </row>
    <row r="25172" spans="1:3" x14ac:dyDescent="0.35">
      <c r="A25172" s="12"/>
      <c r="B25172" s="12"/>
      <c r="C25172" s="12"/>
    </row>
    <row r="25173" spans="1:3" x14ac:dyDescent="0.35">
      <c r="A25173" s="12"/>
      <c r="B25173" s="12"/>
      <c r="C25173" s="12"/>
    </row>
    <row r="25174" spans="1:3" x14ac:dyDescent="0.35">
      <c r="A25174" s="12"/>
      <c r="B25174" s="12"/>
      <c r="C25174" s="12"/>
    </row>
    <row r="25175" spans="1:3" x14ac:dyDescent="0.35">
      <c r="A25175" s="12"/>
      <c r="B25175" s="12"/>
      <c r="C25175" s="12"/>
    </row>
    <row r="25176" spans="1:3" x14ac:dyDescent="0.35">
      <c r="A25176" s="12"/>
      <c r="B25176" s="12"/>
      <c r="C25176" s="12"/>
    </row>
    <row r="25177" spans="1:3" x14ac:dyDescent="0.35">
      <c r="A25177" s="12"/>
      <c r="B25177" s="12"/>
      <c r="C25177" s="12"/>
    </row>
    <row r="25178" spans="1:3" x14ac:dyDescent="0.35">
      <c r="A25178" s="12"/>
      <c r="B25178" s="12"/>
      <c r="C25178" s="12"/>
    </row>
    <row r="25179" spans="1:3" x14ac:dyDescent="0.35">
      <c r="A25179" s="12"/>
      <c r="B25179" s="12"/>
      <c r="C25179" s="12"/>
    </row>
    <row r="25180" spans="1:3" x14ac:dyDescent="0.35">
      <c r="A25180" s="12"/>
      <c r="B25180" s="12"/>
      <c r="C25180" s="12"/>
    </row>
    <row r="25181" spans="1:3" x14ac:dyDescent="0.35">
      <c r="A25181" s="12"/>
      <c r="B25181" s="12"/>
      <c r="C25181" s="12"/>
    </row>
    <row r="25182" spans="1:3" x14ac:dyDescent="0.35">
      <c r="A25182" s="12"/>
      <c r="B25182" s="12"/>
      <c r="C25182" s="12"/>
    </row>
    <row r="25183" spans="1:3" x14ac:dyDescent="0.35">
      <c r="A25183" s="12"/>
      <c r="B25183" s="12"/>
      <c r="C25183" s="12"/>
    </row>
    <row r="25184" spans="1:3" x14ac:dyDescent="0.35">
      <c r="A25184" s="12"/>
      <c r="B25184" s="12"/>
      <c r="C25184" s="12"/>
    </row>
    <row r="25185" spans="1:3" x14ac:dyDescent="0.35">
      <c r="A25185" s="12"/>
      <c r="B25185" s="12"/>
      <c r="C25185" s="12"/>
    </row>
    <row r="25186" spans="1:3" x14ac:dyDescent="0.35">
      <c r="A25186" s="12"/>
      <c r="B25186" s="12"/>
      <c r="C25186" s="12"/>
    </row>
    <row r="25187" spans="1:3" x14ac:dyDescent="0.35">
      <c r="A25187" s="12"/>
      <c r="B25187" s="12"/>
      <c r="C25187" s="12"/>
    </row>
    <row r="25188" spans="1:3" x14ac:dyDescent="0.35">
      <c r="A25188" s="12"/>
      <c r="B25188" s="12"/>
      <c r="C25188" s="12"/>
    </row>
    <row r="25189" spans="1:3" x14ac:dyDescent="0.35">
      <c r="A25189" s="12"/>
      <c r="B25189" s="12"/>
      <c r="C25189" s="12"/>
    </row>
    <row r="25190" spans="1:3" x14ac:dyDescent="0.35">
      <c r="A25190" s="12"/>
      <c r="B25190" s="12"/>
      <c r="C25190" s="12"/>
    </row>
    <row r="25191" spans="1:3" x14ac:dyDescent="0.35">
      <c r="A25191" s="12"/>
      <c r="B25191" s="12"/>
      <c r="C25191" s="12"/>
    </row>
    <row r="25192" spans="1:3" x14ac:dyDescent="0.35">
      <c r="A25192" s="12"/>
      <c r="B25192" s="12"/>
      <c r="C25192" s="12"/>
    </row>
    <row r="25193" spans="1:3" x14ac:dyDescent="0.35">
      <c r="A25193" s="12"/>
      <c r="B25193" s="12"/>
      <c r="C25193" s="12"/>
    </row>
    <row r="25194" spans="1:3" x14ac:dyDescent="0.35">
      <c r="A25194" s="12"/>
      <c r="B25194" s="12"/>
      <c r="C25194" s="12"/>
    </row>
    <row r="25195" spans="1:3" x14ac:dyDescent="0.35">
      <c r="A25195" s="12"/>
      <c r="B25195" s="12"/>
      <c r="C25195" s="12"/>
    </row>
    <row r="25196" spans="1:3" x14ac:dyDescent="0.35">
      <c r="A25196" s="12"/>
      <c r="B25196" s="12"/>
      <c r="C25196" s="12"/>
    </row>
    <row r="25197" spans="1:3" x14ac:dyDescent="0.35">
      <c r="A25197" s="12"/>
      <c r="B25197" s="12"/>
      <c r="C25197" s="12"/>
    </row>
    <row r="25198" spans="1:3" x14ac:dyDescent="0.35">
      <c r="A25198" s="12"/>
      <c r="B25198" s="12"/>
      <c r="C25198" s="12"/>
    </row>
    <row r="25199" spans="1:3" x14ac:dyDescent="0.35">
      <c r="A25199" s="12"/>
      <c r="B25199" s="12"/>
      <c r="C25199" s="12"/>
    </row>
    <row r="25200" spans="1:3" x14ac:dyDescent="0.35">
      <c r="A25200" s="12"/>
      <c r="B25200" s="12"/>
      <c r="C25200" s="12"/>
    </row>
    <row r="25201" spans="1:3" x14ac:dyDescent="0.35">
      <c r="A25201" s="12"/>
      <c r="B25201" s="12"/>
      <c r="C25201" s="12"/>
    </row>
    <row r="25202" spans="1:3" x14ac:dyDescent="0.35">
      <c r="A25202" s="12"/>
      <c r="B25202" s="12"/>
      <c r="C25202" s="12"/>
    </row>
    <row r="25203" spans="1:3" x14ac:dyDescent="0.35">
      <c r="A25203" s="12"/>
      <c r="B25203" s="12"/>
      <c r="C25203" s="12"/>
    </row>
    <row r="25204" spans="1:3" x14ac:dyDescent="0.35">
      <c r="A25204" s="12"/>
      <c r="B25204" s="12"/>
      <c r="C25204" s="12"/>
    </row>
    <row r="25205" spans="1:3" x14ac:dyDescent="0.35">
      <c r="A25205" s="12"/>
      <c r="B25205" s="12"/>
      <c r="C25205" s="12"/>
    </row>
    <row r="25206" spans="1:3" x14ac:dyDescent="0.35">
      <c r="A25206" s="12"/>
      <c r="B25206" s="12"/>
      <c r="C25206" s="12"/>
    </row>
    <row r="25207" spans="1:3" x14ac:dyDescent="0.35">
      <c r="A25207" s="12"/>
      <c r="B25207" s="12"/>
      <c r="C25207" s="12"/>
    </row>
    <row r="25208" spans="1:3" x14ac:dyDescent="0.35">
      <c r="A25208" s="12"/>
      <c r="B25208" s="12"/>
      <c r="C25208" s="12"/>
    </row>
    <row r="25209" spans="1:3" x14ac:dyDescent="0.35">
      <c r="A25209" s="12"/>
      <c r="B25209" s="12"/>
      <c r="C25209" s="12"/>
    </row>
    <row r="25210" spans="1:3" x14ac:dyDescent="0.35">
      <c r="A25210" s="12"/>
      <c r="B25210" s="12"/>
      <c r="C25210" s="12"/>
    </row>
    <row r="25211" spans="1:3" x14ac:dyDescent="0.35">
      <c r="A25211" s="12"/>
      <c r="B25211" s="12"/>
      <c r="C25211" s="12"/>
    </row>
    <row r="25212" spans="1:3" x14ac:dyDescent="0.35">
      <c r="A25212" s="12"/>
      <c r="B25212" s="12"/>
      <c r="C25212" s="12"/>
    </row>
    <row r="25213" spans="1:3" x14ac:dyDescent="0.35">
      <c r="A25213" s="12"/>
      <c r="B25213" s="12"/>
      <c r="C25213" s="12"/>
    </row>
    <row r="25214" spans="1:3" x14ac:dyDescent="0.35">
      <c r="A25214" s="12"/>
      <c r="B25214" s="12"/>
      <c r="C25214" s="12"/>
    </row>
    <row r="25215" spans="1:3" x14ac:dyDescent="0.35">
      <c r="A25215" s="12"/>
      <c r="B25215" s="12"/>
      <c r="C25215" s="12"/>
    </row>
    <row r="25216" spans="1:3" x14ac:dyDescent="0.35">
      <c r="A25216" s="12"/>
      <c r="B25216" s="12"/>
      <c r="C25216" s="12"/>
    </row>
    <row r="25217" spans="1:3" x14ac:dyDescent="0.35">
      <c r="A25217" s="12"/>
      <c r="B25217" s="12"/>
      <c r="C25217" s="12"/>
    </row>
    <row r="25218" spans="1:3" x14ac:dyDescent="0.35">
      <c r="A25218" s="12"/>
      <c r="B25218" s="12"/>
      <c r="C25218" s="12"/>
    </row>
    <row r="25219" spans="1:3" x14ac:dyDescent="0.35">
      <c r="A25219" s="12"/>
      <c r="B25219" s="12"/>
      <c r="C25219" s="12"/>
    </row>
    <row r="25220" spans="1:3" x14ac:dyDescent="0.35">
      <c r="A25220" s="12"/>
      <c r="B25220" s="12"/>
      <c r="C25220" s="12"/>
    </row>
    <row r="25221" spans="1:3" x14ac:dyDescent="0.35">
      <c r="A25221" s="12"/>
      <c r="B25221" s="12"/>
      <c r="C25221" s="12"/>
    </row>
    <row r="25222" spans="1:3" x14ac:dyDescent="0.35">
      <c r="A25222" s="12"/>
      <c r="B25222" s="12"/>
      <c r="C25222" s="12"/>
    </row>
    <row r="25223" spans="1:3" x14ac:dyDescent="0.35">
      <c r="A25223" s="12"/>
      <c r="B25223" s="12"/>
      <c r="C25223" s="12"/>
    </row>
    <row r="25224" spans="1:3" x14ac:dyDescent="0.35">
      <c r="A25224" s="12"/>
      <c r="B25224" s="12"/>
      <c r="C25224" s="12"/>
    </row>
    <row r="25225" spans="1:3" x14ac:dyDescent="0.35">
      <c r="A25225" s="12"/>
      <c r="B25225" s="12"/>
      <c r="C25225" s="12"/>
    </row>
    <row r="25226" spans="1:3" x14ac:dyDescent="0.35">
      <c r="A25226" s="12"/>
      <c r="B25226" s="12"/>
      <c r="C25226" s="12"/>
    </row>
    <row r="25227" spans="1:3" x14ac:dyDescent="0.35">
      <c r="A25227" s="12"/>
      <c r="B25227" s="12"/>
      <c r="C25227" s="12"/>
    </row>
    <row r="25228" spans="1:3" x14ac:dyDescent="0.35">
      <c r="A25228" s="12"/>
      <c r="B25228" s="12"/>
      <c r="C25228" s="12"/>
    </row>
    <row r="25229" spans="1:3" x14ac:dyDescent="0.35">
      <c r="A25229" s="12"/>
      <c r="B25229" s="12"/>
      <c r="C25229" s="12"/>
    </row>
    <row r="25230" spans="1:3" x14ac:dyDescent="0.35">
      <c r="A25230" s="12"/>
      <c r="B25230" s="12"/>
      <c r="C25230" s="12"/>
    </row>
    <row r="25231" spans="1:3" x14ac:dyDescent="0.35">
      <c r="A25231" s="12"/>
      <c r="B25231" s="12"/>
      <c r="C25231" s="12"/>
    </row>
    <row r="25232" spans="1:3" x14ac:dyDescent="0.35">
      <c r="A25232" s="12"/>
      <c r="B25232" s="12"/>
      <c r="C25232" s="12"/>
    </row>
    <row r="25233" spans="1:3" x14ac:dyDescent="0.35">
      <c r="A25233" s="12"/>
      <c r="B25233" s="12"/>
      <c r="C25233" s="12"/>
    </row>
    <row r="25234" spans="1:3" x14ac:dyDescent="0.35">
      <c r="A25234" s="12"/>
      <c r="B25234" s="12"/>
      <c r="C25234" s="12"/>
    </row>
    <row r="25235" spans="1:3" x14ac:dyDescent="0.35">
      <c r="A25235" s="12"/>
      <c r="B25235" s="12"/>
      <c r="C25235" s="12"/>
    </row>
    <row r="25236" spans="1:3" x14ac:dyDescent="0.35">
      <c r="A25236" s="12"/>
      <c r="B25236" s="12"/>
      <c r="C25236" s="12"/>
    </row>
    <row r="25237" spans="1:3" x14ac:dyDescent="0.35">
      <c r="A25237" s="12"/>
      <c r="B25237" s="12"/>
      <c r="C25237" s="12"/>
    </row>
    <row r="25238" spans="1:3" x14ac:dyDescent="0.35">
      <c r="A25238" s="12"/>
      <c r="B25238" s="12"/>
      <c r="C25238" s="12"/>
    </row>
    <row r="25239" spans="1:3" x14ac:dyDescent="0.35">
      <c r="A25239" s="12"/>
      <c r="B25239" s="12"/>
      <c r="C25239" s="12"/>
    </row>
    <row r="25240" spans="1:3" x14ac:dyDescent="0.35">
      <c r="A25240" s="12"/>
      <c r="B25240" s="12"/>
      <c r="C25240" s="12"/>
    </row>
    <row r="25241" spans="1:3" x14ac:dyDescent="0.35">
      <c r="A25241" s="12"/>
      <c r="B25241" s="12"/>
      <c r="C25241" s="12"/>
    </row>
    <row r="25242" spans="1:3" x14ac:dyDescent="0.35">
      <c r="A25242" s="12"/>
      <c r="B25242" s="12"/>
      <c r="C25242" s="12"/>
    </row>
    <row r="25243" spans="1:3" x14ac:dyDescent="0.35">
      <c r="A25243" s="12"/>
      <c r="B25243" s="12"/>
      <c r="C25243" s="12"/>
    </row>
    <row r="25244" spans="1:3" x14ac:dyDescent="0.35">
      <c r="A25244" s="12"/>
      <c r="B25244" s="12"/>
      <c r="C25244" s="12"/>
    </row>
    <row r="25245" spans="1:3" x14ac:dyDescent="0.35">
      <c r="A25245" s="12"/>
      <c r="B25245" s="12"/>
      <c r="C25245" s="12"/>
    </row>
    <row r="25246" spans="1:3" x14ac:dyDescent="0.35">
      <c r="A25246" s="12"/>
      <c r="B25246" s="12"/>
      <c r="C25246" s="12"/>
    </row>
    <row r="25247" spans="1:3" x14ac:dyDescent="0.35">
      <c r="A25247" s="12"/>
      <c r="B25247" s="12"/>
      <c r="C25247" s="12"/>
    </row>
    <row r="25248" spans="1:3" x14ac:dyDescent="0.35">
      <c r="A25248" s="12"/>
      <c r="B25248" s="12"/>
      <c r="C25248" s="12"/>
    </row>
    <row r="25249" spans="1:3" x14ac:dyDescent="0.35">
      <c r="A25249" s="12"/>
      <c r="B25249" s="12"/>
      <c r="C25249" s="12"/>
    </row>
    <row r="25250" spans="1:3" x14ac:dyDescent="0.35">
      <c r="A25250" s="12"/>
      <c r="B25250" s="12"/>
      <c r="C25250" s="12"/>
    </row>
    <row r="25251" spans="1:3" x14ac:dyDescent="0.35">
      <c r="A25251" s="12"/>
      <c r="B25251" s="12"/>
      <c r="C25251" s="12"/>
    </row>
    <row r="25252" spans="1:3" x14ac:dyDescent="0.35">
      <c r="A25252" s="12"/>
      <c r="B25252" s="12"/>
      <c r="C25252" s="12"/>
    </row>
    <row r="25253" spans="1:3" x14ac:dyDescent="0.35">
      <c r="A25253" s="12"/>
      <c r="B25253" s="12"/>
      <c r="C25253" s="12"/>
    </row>
    <row r="25254" spans="1:3" x14ac:dyDescent="0.35">
      <c r="A25254" s="12"/>
      <c r="B25254" s="12"/>
      <c r="C25254" s="12"/>
    </row>
    <row r="25255" spans="1:3" x14ac:dyDescent="0.35">
      <c r="A25255" s="12"/>
      <c r="B25255" s="12"/>
      <c r="C25255" s="12"/>
    </row>
    <row r="25256" spans="1:3" x14ac:dyDescent="0.35">
      <c r="A25256" s="12"/>
      <c r="B25256" s="12"/>
      <c r="C25256" s="12"/>
    </row>
    <row r="25257" spans="1:3" x14ac:dyDescent="0.35">
      <c r="A25257" s="12"/>
      <c r="B25257" s="12"/>
      <c r="C25257" s="12"/>
    </row>
    <row r="25258" spans="1:3" x14ac:dyDescent="0.35">
      <c r="A25258" s="12"/>
      <c r="B25258" s="12"/>
      <c r="C25258" s="12"/>
    </row>
    <row r="25259" spans="1:3" x14ac:dyDescent="0.35">
      <c r="A25259" s="12"/>
      <c r="B25259" s="12"/>
      <c r="C25259" s="12"/>
    </row>
    <row r="25260" spans="1:3" x14ac:dyDescent="0.35">
      <c r="A25260" s="12"/>
      <c r="B25260" s="12"/>
      <c r="C25260" s="12"/>
    </row>
    <row r="25261" spans="1:3" x14ac:dyDescent="0.35">
      <c r="A25261" s="12"/>
      <c r="B25261" s="12"/>
      <c r="C25261" s="12"/>
    </row>
    <row r="25262" spans="1:3" x14ac:dyDescent="0.35">
      <c r="A25262" s="12"/>
      <c r="B25262" s="12"/>
      <c r="C25262" s="12"/>
    </row>
    <row r="25263" spans="1:3" x14ac:dyDescent="0.35">
      <c r="A25263" s="12"/>
      <c r="B25263" s="12"/>
      <c r="C25263" s="12"/>
    </row>
    <row r="25264" spans="1:3" x14ac:dyDescent="0.35">
      <c r="A25264" s="12"/>
      <c r="B25264" s="12"/>
      <c r="C25264" s="12"/>
    </row>
    <row r="25265" spans="1:3" x14ac:dyDescent="0.35">
      <c r="A25265" s="12"/>
      <c r="B25265" s="12"/>
      <c r="C25265" s="12"/>
    </row>
    <row r="25266" spans="1:3" x14ac:dyDescent="0.35">
      <c r="A25266" s="12"/>
      <c r="B25266" s="12"/>
      <c r="C25266" s="12"/>
    </row>
    <row r="25267" spans="1:3" x14ac:dyDescent="0.35">
      <c r="A25267" s="12"/>
      <c r="B25267" s="12"/>
      <c r="C25267" s="12"/>
    </row>
    <row r="25268" spans="1:3" x14ac:dyDescent="0.35">
      <c r="A25268" s="12"/>
      <c r="B25268" s="12"/>
      <c r="C25268" s="12"/>
    </row>
    <row r="25269" spans="1:3" x14ac:dyDescent="0.35">
      <c r="A25269" s="12"/>
      <c r="B25269" s="12"/>
      <c r="C25269" s="12"/>
    </row>
    <row r="25270" spans="1:3" x14ac:dyDescent="0.35">
      <c r="A25270" s="12"/>
      <c r="B25270" s="12"/>
      <c r="C25270" s="12"/>
    </row>
    <row r="25271" spans="1:3" x14ac:dyDescent="0.35">
      <c r="A25271" s="12"/>
      <c r="B25271" s="12"/>
      <c r="C25271" s="12"/>
    </row>
    <row r="25272" spans="1:3" x14ac:dyDescent="0.35">
      <c r="A25272" s="12"/>
      <c r="B25272" s="12"/>
      <c r="C25272" s="12"/>
    </row>
    <row r="25273" spans="1:3" x14ac:dyDescent="0.35">
      <c r="A25273" s="12"/>
      <c r="B25273" s="12"/>
      <c r="C25273" s="12"/>
    </row>
    <row r="25274" spans="1:3" x14ac:dyDescent="0.35">
      <c r="A25274" s="12"/>
      <c r="B25274" s="12"/>
      <c r="C25274" s="12"/>
    </row>
    <row r="25275" spans="1:3" x14ac:dyDescent="0.35">
      <c r="A25275" s="12"/>
      <c r="B25275" s="12"/>
      <c r="C25275" s="12"/>
    </row>
    <row r="25276" spans="1:3" x14ac:dyDescent="0.35">
      <c r="A25276" s="12"/>
      <c r="B25276" s="12"/>
      <c r="C25276" s="12"/>
    </row>
    <row r="25277" spans="1:3" x14ac:dyDescent="0.35">
      <c r="A25277" s="12"/>
      <c r="B25277" s="12"/>
      <c r="C25277" s="12"/>
    </row>
    <row r="25278" spans="1:3" x14ac:dyDescent="0.35">
      <c r="A25278" s="12"/>
      <c r="B25278" s="12"/>
      <c r="C25278" s="12"/>
    </row>
    <row r="25279" spans="1:3" x14ac:dyDescent="0.35">
      <c r="A25279" s="12"/>
      <c r="B25279" s="12"/>
      <c r="C25279" s="12"/>
    </row>
    <row r="25280" spans="1:3" x14ac:dyDescent="0.35">
      <c r="A25280" s="12"/>
      <c r="B25280" s="12"/>
      <c r="C25280" s="12"/>
    </row>
    <row r="25281" spans="1:3" x14ac:dyDescent="0.35">
      <c r="A25281" s="12"/>
      <c r="B25281" s="12"/>
      <c r="C25281" s="12"/>
    </row>
    <row r="25282" spans="1:3" x14ac:dyDescent="0.35">
      <c r="A25282" s="12"/>
      <c r="B25282" s="12"/>
      <c r="C25282" s="12"/>
    </row>
    <row r="25283" spans="1:3" x14ac:dyDescent="0.35">
      <c r="A25283" s="12"/>
      <c r="B25283" s="12"/>
      <c r="C25283" s="12"/>
    </row>
    <row r="25284" spans="1:3" x14ac:dyDescent="0.35">
      <c r="A25284" s="12"/>
      <c r="B25284" s="12"/>
      <c r="C25284" s="12"/>
    </row>
    <row r="25285" spans="1:3" x14ac:dyDescent="0.35">
      <c r="A25285" s="12"/>
      <c r="B25285" s="12"/>
      <c r="C25285" s="12"/>
    </row>
    <row r="25286" spans="1:3" x14ac:dyDescent="0.35">
      <c r="A25286" s="12"/>
      <c r="B25286" s="12"/>
      <c r="C25286" s="12"/>
    </row>
    <row r="25287" spans="1:3" x14ac:dyDescent="0.35">
      <c r="A25287" s="12"/>
      <c r="B25287" s="12"/>
      <c r="C25287" s="12"/>
    </row>
    <row r="25288" spans="1:3" x14ac:dyDescent="0.35">
      <c r="A25288" s="12"/>
      <c r="B25288" s="12"/>
      <c r="C25288" s="12"/>
    </row>
    <row r="25289" spans="1:3" x14ac:dyDescent="0.35">
      <c r="A25289" s="12"/>
      <c r="B25289" s="12"/>
      <c r="C25289" s="12"/>
    </row>
    <row r="25290" spans="1:3" x14ac:dyDescent="0.35">
      <c r="A25290" s="12"/>
      <c r="B25290" s="12"/>
      <c r="C25290" s="12"/>
    </row>
    <row r="25291" spans="1:3" x14ac:dyDescent="0.35">
      <c r="A25291" s="12"/>
      <c r="B25291" s="12"/>
      <c r="C25291" s="12"/>
    </row>
    <row r="25292" spans="1:3" x14ac:dyDescent="0.35">
      <c r="A25292" s="12"/>
      <c r="B25292" s="12"/>
      <c r="C25292" s="12"/>
    </row>
    <row r="25293" spans="1:3" x14ac:dyDescent="0.35">
      <c r="A25293" s="12"/>
      <c r="B25293" s="12"/>
      <c r="C25293" s="12"/>
    </row>
    <row r="25294" spans="1:3" x14ac:dyDescent="0.35">
      <c r="A25294" s="12"/>
      <c r="B25294" s="12"/>
      <c r="C25294" s="12"/>
    </row>
    <row r="25295" spans="1:3" x14ac:dyDescent="0.35">
      <c r="A25295" s="12"/>
      <c r="B25295" s="12"/>
      <c r="C25295" s="12"/>
    </row>
    <row r="25296" spans="1:3" x14ac:dyDescent="0.35">
      <c r="A25296" s="12"/>
      <c r="B25296" s="12"/>
      <c r="C25296" s="12"/>
    </row>
    <row r="25297" spans="1:3" x14ac:dyDescent="0.35">
      <c r="A25297" s="12"/>
      <c r="B25297" s="12"/>
      <c r="C25297" s="12"/>
    </row>
    <row r="25298" spans="1:3" x14ac:dyDescent="0.35">
      <c r="A25298" s="12"/>
      <c r="B25298" s="12"/>
      <c r="C25298" s="12"/>
    </row>
    <row r="25299" spans="1:3" x14ac:dyDescent="0.35">
      <c r="A25299" s="12"/>
      <c r="B25299" s="12"/>
      <c r="C25299" s="12"/>
    </row>
    <row r="25300" spans="1:3" x14ac:dyDescent="0.35">
      <c r="A25300" s="12"/>
      <c r="B25300" s="12"/>
      <c r="C25300" s="12"/>
    </row>
    <row r="25301" spans="1:3" x14ac:dyDescent="0.35">
      <c r="A25301" s="12"/>
      <c r="B25301" s="12"/>
      <c r="C25301" s="12"/>
    </row>
    <row r="25302" spans="1:3" x14ac:dyDescent="0.35">
      <c r="A25302" s="12"/>
      <c r="B25302" s="12"/>
      <c r="C25302" s="12"/>
    </row>
    <row r="25303" spans="1:3" x14ac:dyDescent="0.35">
      <c r="A25303" s="12"/>
      <c r="B25303" s="12"/>
      <c r="C25303" s="12"/>
    </row>
    <row r="25304" spans="1:3" x14ac:dyDescent="0.35">
      <c r="A25304" s="12"/>
      <c r="B25304" s="12"/>
      <c r="C25304" s="12"/>
    </row>
    <row r="25305" spans="1:3" x14ac:dyDescent="0.35">
      <c r="A25305" s="12"/>
      <c r="B25305" s="12"/>
      <c r="C25305" s="12"/>
    </row>
    <row r="25306" spans="1:3" x14ac:dyDescent="0.35">
      <c r="A25306" s="12"/>
      <c r="B25306" s="12"/>
      <c r="C25306" s="12"/>
    </row>
    <row r="25307" spans="1:3" x14ac:dyDescent="0.35">
      <c r="A25307" s="12"/>
      <c r="B25307" s="12"/>
      <c r="C25307" s="12"/>
    </row>
    <row r="25308" spans="1:3" x14ac:dyDescent="0.35">
      <c r="A25308" s="12"/>
      <c r="B25308" s="12"/>
      <c r="C25308" s="12"/>
    </row>
    <row r="25309" spans="1:3" x14ac:dyDescent="0.35">
      <c r="A25309" s="12"/>
      <c r="B25309" s="12"/>
      <c r="C25309" s="12"/>
    </row>
    <row r="25310" spans="1:3" x14ac:dyDescent="0.35">
      <c r="A25310" s="12"/>
      <c r="B25310" s="12"/>
      <c r="C25310" s="12"/>
    </row>
    <row r="25311" spans="1:3" x14ac:dyDescent="0.35">
      <c r="A25311" s="12"/>
      <c r="B25311" s="12"/>
      <c r="C25311" s="12"/>
    </row>
    <row r="25312" spans="1:3" x14ac:dyDescent="0.35">
      <c r="A25312" s="12"/>
      <c r="B25312" s="12"/>
      <c r="C25312" s="12"/>
    </row>
    <row r="25313" spans="1:3" x14ac:dyDescent="0.35">
      <c r="A25313" s="12"/>
      <c r="B25313" s="12"/>
      <c r="C25313" s="12"/>
    </row>
    <row r="25314" spans="1:3" x14ac:dyDescent="0.35">
      <c r="A25314" s="12"/>
      <c r="B25314" s="12"/>
      <c r="C25314" s="12"/>
    </row>
    <row r="25315" spans="1:3" x14ac:dyDescent="0.35">
      <c r="A25315" s="12"/>
      <c r="B25315" s="12"/>
      <c r="C25315" s="12"/>
    </row>
    <row r="25316" spans="1:3" x14ac:dyDescent="0.35">
      <c r="A25316" s="12"/>
      <c r="B25316" s="12"/>
      <c r="C25316" s="12"/>
    </row>
    <row r="25317" spans="1:3" x14ac:dyDescent="0.35">
      <c r="A25317" s="12"/>
      <c r="B25317" s="12"/>
      <c r="C25317" s="12"/>
    </row>
    <row r="25318" spans="1:3" x14ac:dyDescent="0.35">
      <c r="A25318" s="12"/>
      <c r="B25318" s="12"/>
      <c r="C25318" s="12"/>
    </row>
    <row r="25319" spans="1:3" x14ac:dyDescent="0.35">
      <c r="A25319" s="12"/>
      <c r="B25319" s="12"/>
      <c r="C25319" s="12"/>
    </row>
    <row r="25320" spans="1:3" x14ac:dyDescent="0.35">
      <c r="A25320" s="12"/>
      <c r="B25320" s="12"/>
      <c r="C25320" s="12"/>
    </row>
    <row r="25321" spans="1:3" x14ac:dyDescent="0.35">
      <c r="A25321" s="12"/>
      <c r="B25321" s="12"/>
      <c r="C25321" s="12"/>
    </row>
    <row r="25322" spans="1:3" x14ac:dyDescent="0.35">
      <c r="A25322" s="12"/>
      <c r="B25322" s="12"/>
      <c r="C25322" s="12"/>
    </row>
    <row r="25323" spans="1:3" x14ac:dyDescent="0.35">
      <c r="A25323" s="12"/>
      <c r="B25323" s="12"/>
      <c r="C25323" s="12"/>
    </row>
    <row r="25324" spans="1:3" x14ac:dyDescent="0.35">
      <c r="A25324" s="12"/>
      <c r="B25324" s="12"/>
      <c r="C25324" s="12"/>
    </row>
    <row r="25325" spans="1:3" x14ac:dyDescent="0.35">
      <c r="A25325" s="12"/>
      <c r="B25325" s="12"/>
      <c r="C25325" s="12"/>
    </row>
    <row r="25326" spans="1:3" x14ac:dyDescent="0.35">
      <c r="A25326" s="12"/>
      <c r="B25326" s="12"/>
      <c r="C25326" s="12"/>
    </row>
    <row r="25327" spans="1:3" x14ac:dyDescent="0.35">
      <c r="A25327" s="12"/>
      <c r="B25327" s="12"/>
      <c r="C25327" s="12"/>
    </row>
    <row r="25328" spans="1:3" x14ac:dyDescent="0.35">
      <c r="A25328" s="12"/>
      <c r="B25328" s="12"/>
      <c r="C25328" s="12"/>
    </row>
    <row r="25329" spans="1:3" x14ac:dyDescent="0.35">
      <c r="A25329" s="12"/>
      <c r="B25329" s="12"/>
      <c r="C25329" s="12"/>
    </row>
    <row r="25330" spans="1:3" x14ac:dyDescent="0.35">
      <c r="A25330" s="12"/>
      <c r="B25330" s="12"/>
      <c r="C25330" s="12"/>
    </row>
    <row r="25331" spans="1:3" x14ac:dyDescent="0.35">
      <c r="A25331" s="12"/>
      <c r="B25331" s="12"/>
      <c r="C25331" s="12"/>
    </row>
    <row r="25332" spans="1:3" x14ac:dyDescent="0.35">
      <c r="A25332" s="12"/>
      <c r="B25332" s="12"/>
      <c r="C25332" s="12"/>
    </row>
    <row r="25333" spans="1:3" x14ac:dyDescent="0.35">
      <c r="A25333" s="12"/>
      <c r="B25333" s="12"/>
      <c r="C25333" s="12"/>
    </row>
    <row r="25334" spans="1:3" x14ac:dyDescent="0.35">
      <c r="A25334" s="12"/>
      <c r="B25334" s="12"/>
      <c r="C25334" s="12"/>
    </row>
    <row r="25335" spans="1:3" x14ac:dyDescent="0.35">
      <c r="A25335" s="12"/>
      <c r="B25335" s="12"/>
      <c r="C25335" s="12"/>
    </row>
    <row r="25336" spans="1:3" x14ac:dyDescent="0.35">
      <c r="A25336" s="12"/>
      <c r="B25336" s="12"/>
      <c r="C25336" s="12"/>
    </row>
    <row r="25337" spans="1:3" x14ac:dyDescent="0.35">
      <c r="A25337" s="12"/>
      <c r="B25337" s="12"/>
      <c r="C25337" s="12"/>
    </row>
    <row r="25338" spans="1:3" x14ac:dyDescent="0.35">
      <c r="A25338" s="12"/>
      <c r="B25338" s="12"/>
      <c r="C25338" s="12"/>
    </row>
    <row r="25339" spans="1:3" x14ac:dyDescent="0.35">
      <c r="A25339" s="12"/>
      <c r="B25339" s="12"/>
      <c r="C25339" s="12"/>
    </row>
    <row r="25340" spans="1:3" x14ac:dyDescent="0.35">
      <c r="A25340" s="12"/>
      <c r="B25340" s="12"/>
      <c r="C25340" s="12"/>
    </row>
    <row r="25341" spans="1:3" x14ac:dyDescent="0.35">
      <c r="A25341" s="12"/>
      <c r="B25341" s="12"/>
      <c r="C25341" s="12"/>
    </row>
    <row r="25342" spans="1:3" x14ac:dyDescent="0.35">
      <c r="A25342" s="12"/>
      <c r="B25342" s="12"/>
      <c r="C25342" s="12"/>
    </row>
    <row r="25343" spans="1:3" x14ac:dyDescent="0.35">
      <c r="A25343" s="12"/>
      <c r="B25343" s="12"/>
      <c r="C25343" s="12"/>
    </row>
    <row r="25344" spans="1:3" x14ac:dyDescent="0.35">
      <c r="A25344" s="12"/>
      <c r="B25344" s="12"/>
      <c r="C25344" s="12"/>
    </row>
    <row r="25345" spans="1:3" x14ac:dyDescent="0.35">
      <c r="A25345" s="12"/>
      <c r="B25345" s="12"/>
      <c r="C25345" s="12"/>
    </row>
    <row r="25346" spans="1:3" x14ac:dyDescent="0.35">
      <c r="A25346" s="12"/>
      <c r="B25346" s="12"/>
      <c r="C25346" s="12"/>
    </row>
    <row r="25347" spans="1:3" x14ac:dyDescent="0.35">
      <c r="A25347" s="12"/>
      <c r="B25347" s="12"/>
      <c r="C25347" s="12"/>
    </row>
    <row r="25348" spans="1:3" x14ac:dyDescent="0.35">
      <c r="A25348" s="12"/>
      <c r="B25348" s="12"/>
      <c r="C25348" s="12"/>
    </row>
    <row r="25349" spans="1:3" x14ac:dyDescent="0.35">
      <c r="A25349" s="12"/>
      <c r="B25349" s="12"/>
      <c r="C25349" s="12"/>
    </row>
    <row r="25350" spans="1:3" x14ac:dyDescent="0.35">
      <c r="A25350" s="12"/>
      <c r="B25350" s="12"/>
      <c r="C25350" s="12"/>
    </row>
    <row r="25351" spans="1:3" x14ac:dyDescent="0.35">
      <c r="A25351" s="12"/>
      <c r="B25351" s="12"/>
      <c r="C25351" s="12"/>
    </row>
    <row r="25352" spans="1:3" x14ac:dyDescent="0.35">
      <c r="A25352" s="12"/>
      <c r="B25352" s="12"/>
      <c r="C25352" s="12"/>
    </row>
    <row r="25353" spans="1:3" x14ac:dyDescent="0.35">
      <c r="A25353" s="12"/>
      <c r="B25353" s="12"/>
      <c r="C25353" s="12"/>
    </row>
    <row r="25354" spans="1:3" x14ac:dyDescent="0.35">
      <c r="A25354" s="12"/>
      <c r="B25354" s="12"/>
      <c r="C25354" s="12"/>
    </row>
    <row r="25355" spans="1:3" x14ac:dyDescent="0.35">
      <c r="A25355" s="12"/>
      <c r="B25355" s="12"/>
      <c r="C25355" s="12"/>
    </row>
    <row r="25356" spans="1:3" x14ac:dyDescent="0.35">
      <c r="A25356" s="12"/>
      <c r="B25356" s="12"/>
      <c r="C25356" s="12"/>
    </row>
    <row r="25357" spans="1:3" x14ac:dyDescent="0.35">
      <c r="A25357" s="12"/>
      <c r="B25357" s="12"/>
      <c r="C25357" s="12"/>
    </row>
    <row r="25358" spans="1:3" x14ac:dyDescent="0.35">
      <c r="A25358" s="12"/>
      <c r="B25358" s="12"/>
      <c r="C25358" s="12"/>
    </row>
    <row r="25359" spans="1:3" x14ac:dyDescent="0.35">
      <c r="A25359" s="12"/>
      <c r="B25359" s="12"/>
      <c r="C25359" s="12"/>
    </row>
    <row r="25360" spans="1:3" x14ac:dyDescent="0.35">
      <c r="A25360" s="12"/>
      <c r="B25360" s="12"/>
      <c r="C25360" s="12"/>
    </row>
    <row r="25361" spans="1:3" x14ac:dyDescent="0.35">
      <c r="A25361" s="12"/>
      <c r="B25361" s="12"/>
      <c r="C25361" s="12"/>
    </row>
    <row r="25362" spans="1:3" x14ac:dyDescent="0.35">
      <c r="A25362" s="12"/>
      <c r="B25362" s="12"/>
      <c r="C25362" s="12"/>
    </row>
    <row r="25363" spans="1:3" x14ac:dyDescent="0.35">
      <c r="A25363" s="12"/>
      <c r="B25363" s="12"/>
      <c r="C25363" s="12"/>
    </row>
    <row r="25364" spans="1:3" x14ac:dyDescent="0.35">
      <c r="A25364" s="12"/>
      <c r="B25364" s="12"/>
      <c r="C25364" s="12"/>
    </row>
    <row r="25365" spans="1:3" x14ac:dyDescent="0.35">
      <c r="A25365" s="12"/>
      <c r="B25365" s="12"/>
      <c r="C25365" s="12"/>
    </row>
    <row r="25366" spans="1:3" x14ac:dyDescent="0.35">
      <c r="A25366" s="12"/>
      <c r="B25366" s="12"/>
      <c r="C25366" s="12"/>
    </row>
    <row r="25367" spans="1:3" x14ac:dyDescent="0.35">
      <c r="A25367" s="12"/>
      <c r="B25367" s="12"/>
      <c r="C25367" s="12"/>
    </row>
    <row r="25368" spans="1:3" x14ac:dyDescent="0.35">
      <c r="A25368" s="12"/>
      <c r="B25368" s="12"/>
      <c r="C25368" s="12"/>
    </row>
    <row r="25369" spans="1:3" x14ac:dyDescent="0.35">
      <c r="A25369" s="12"/>
      <c r="B25369" s="12"/>
      <c r="C25369" s="12"/>
    </row>
    <row r="25370" spans="1:3" x14ac:dyDescent="0.35">
      <c r="A25370" s="12"/>
      <c r="B25370" s="12"/>
      <c r="C25370" s="12"/>
    </row>
    <row r="25371" spans="1:3" x14ac:dyDescent="0.35">
      <c r="A25371" s="12"/>
      <c r="B25371" s="12"/>
      <c r="C25371" s="12"/>
    </row>
    <row r="25372" spans="1:3" x14ac:dyDescent="0.35">
      <c r="A25372" s="12"/>
      <c r="B25372" s="12"/>
      <c r="C25372" s="12"/>
    </row>
    <row r="25373" spans="1:3" x14ac:dyDescent="0.35">
      <c r="A25373" s="12"/>
      <c r="B25373" s="12"/>
      <c r="C25373" s="12"/>
    </row>
    <row r="25374" spans="1:3" x14ac:dyDescent="0.35">
      <c r="A25374" s="12"/>
      <c r="B25374" s="12"/>
      <c r="C25374" s="12"/>
    </row>
    <row r="25375" spans="1:3" x14ac:dyDescent="0.35">
      <c r="A25375" s="12"/>
      <c r="B25375" s="12"/>
      <c r="C25375" s="12"/>
    </row>
    <row r="25376" spans="1:3" x14ac:dyDescent="0.35">
      <c r="A25376" s="12"/>
      <c r="B25376" s="12"/>
      <c r="C25376" s="12"/>
    </row>
    <row r="25377" spans="1:3" x14ac:dyDescent="0.35">
      <c r="A25377" s="12"/>
      <c r="B25377" s="12"/>
      <c r="C25377" s="12"/>
    </row>
    <row r="25378" spans="1:3" x14ac:dyDescent="0.35">
      <c r="A25378" s="12"/>
      <c r="B25378" s="12"/>
      <c r="C25378" s="12"/>
    </row>
    <row r="25379" spans="1:3" x14ac:dyDescent="0.35">
      <c r="A25379" s="12"/>
      <c r="B25379" s="12"/>
      <c r="C25379" s="12"/>
    </row>
    <row r="25380" spans="1:3" x14ac:dyDescent="0.35">
      <c r="A25380" s="12"/>
      <c r="B25380" s="12"/>
      <c r="C25380" s="12"/>
    </row>
    <row r="25381" spans="1:3" x14ac:dyDescent="0.35">
      <c r="A25381" s="12"/>
      <c r="B25381" s="12"/>
      <c r="C25381" s="12"/>
    </row>
    <row r="25382" spans="1:3" x14ac:dyDescent="0.35">
      <c r="A25382" s="12"/>
      <c r="B25382" s="12"/>
      <c r="C25382" s="12"/>
    </row>
    <row r="25383" spans="1:3" x14ac:dyDescent="0.35">
      <c r="A25383" s="12"/>
      <c r="B25383" s="12"/>
      <c r="C25383" s="12"/>
    </row>
    <row r="25384" spans="1:3" x14ac:dyDescent="0.35">
      <c r="A25384" s="12"/>
      <c r="B25384" s="12"/>
      <c r="C25384" s="12"/>
    </row>
    <row r="25385" spans="1:3" x14ac:dyDescent="0.35">
      <c r="A25385" s="12"/>
      <c r="B25385" s="12"/>
      <c r="C25385" s="12"/>
    </row>
    <row r="25386" spans="1:3" x14ac:dyDescent="0.35">
      <c r="A25386" s="12"/>
      <c r="B25386" s="12"/>
      <c r="C25386" s="12"/>
    </row>
    <row r="25387" spans="1:3" x14ac:dyDescent="0.35">
      <c r="A25387" s="12"/>
      <c r="B25387" s="12"/>
      <c r="C25387" s="12"/>
    </row>
    <row r="25388" spans="1:3" x14ac:dyDescent="0.35">
      <c r="A25388" s="12"/>
      <c r="B25388" s="12"/>
      <c r="C25388" s="12"/>
    </row>
    <row r="25389" spans="1:3" x14ac:dyDescent="0.35">
      <c r="A25389" s="12"/>
      <c r="B25389" s="12"/>
      <c r="C25389" s="12"/>
    </row>
    <row r="25390" spans="1:3" x14ac:dyDescent="0.35">
      <c r="A25390" s="12"/>
      <c r="B25390" s="12"/>
      <c r="C25390" s="12"/>
    </row>
    <row r="25391" spans="1:3" x14ac:dyDescent="0.35">
      <c r="A25391" s="12"/>
      <c r="B25391" s="12"/>
      <c r="C25391" s="12"/>
    </row>
    <row r="25392" spans="1:3" x14ac:dyDescent="0.35">
      <c r="A25392" s="12"/>
      <c r="B25392" s="12"/>
      <c r="C25392" s="12"/>
    </row>
    <row r="25393" spans="1:3" x14ac:dyDescent="0.35">
      <c r="A25393" s="12"/>
      <c r="B25393" s="12"/>
      <c r="C25393" s="12"/>
    </row>
    <row r="25394" spans="1:3" x14ac:dyDescent="0.35">
      <c r="A25394" s="12"/>
      <c r="B25394" s="12"/>
      <c r="C25394" s="12"/>
    </row>
    <row r="25395" spans="1:3" x14ac:dyDescent="0.35">
      <c r="A25395" s="12"/>
      <c r="B25395" s="12"/>
      <c r="C25395" s="12"/>
    </row>
    <row r="25396" spans="1:3" x14ac:dyDescent="0.35">
      <c r="A25396" s="12"/>
      <c r="B25396" s="12"/>
      <c r="C25396" s="12"/>
    </row>
    <row r="25397" spans="1:3" x14ac:dyDescent="0.35">
      <c r="A25397" s="12"/>
      <c r="B25397" s="12"/>
      <c r="C25397" s="12"/>
    </row>
    <row r="25398" spans="1:3" x14ac:dyDescent="0.35">
      <c r="A25398" s="12"/>
      <c r="B25398" s="12"/>
      <c r="C25398" s="12"/>
    </row>
    <row r="25399" spans="1:3" x14ac:dyDescent="0.35">
      <c r="A25399" s="12"/>
      <c r="B25399" s="12"/>
      <c r="C25399" s="12"/>
    </row>
    <row r="25400" spans="1:3" x14ac:dyDescent="0.35">
      <c r="A25400" s="12"/>
      <c r="B25400" s="12"/>
      <c r="C25400" s="12"/>
    </row>
    <row r="25401" spans="1:3" x14ac:dyDescent="0.35">
      <c r="A25401" s="12"/>
      <c r="B25401" s="12"/>
      <c r="C25401" s="12"/>
    </row>
    <row r="25402" spans="1:3" x14ac:dyDescent="0.35">
      <c r="A25402" s="12"/>
      <c r="B25402" s="12"/>
      <c r="C25402" s="12"/>
    </row>
    <row r="25403" spans="1:3" x14ac:dyDescent="0.35">
      <c r="A25403" s="12"/>
      <c r="B25403" s="12"/>
      <c r="C25403" s="12"/>
    </row>
    <row r="25404" spans="1:3" x14ac:dyDescent="0.35">
      <c r="A25404" s="12"/>
      <c r="B25404" s="12"/>
      <c r="C25404" s="12"/>
    </row>
    <row r="25405" spans="1:3" x14ac:dyDescent="0.35">
      <c r="A25405" s="12"/>
      <c r="B25405" s="12"/>
      <c r="C25405" s="12"/>
    </row>
    <row r="25406" spans="1:3" x14ac:dyDescent="0.35">
      <c r="A25406" s="12"/>
      <c r="B25406" s="12"/>
      <c r="C25406" s="12"/>
    </row>
    <row r="25407" spans="1:3" x14ac:dyDescent="0.35">
      <c r="A25407" s="12"/>
      <c r="B25407" s="12"/>
      <c r="C25407" s="12"/>
    </row>
    <row r="25408" spans="1:3" x14ac:dyDescent="0.35">
      <c r="A25408" s="12"/>
      <c r="B25408" s="12"/>
      <c r="C25408" s="12"/>
    </row>
    <row r="25409" spans="1:3" x14ac:dyDescent="0.35">
      <c r="A25409" s="12"/>
      <c r="B25409" s="12"/>
      <c r="C25409" s="12"/>
    </row>
    <row r="25410" spans="1:3" x14ac:dyDescent="0.35">
      <c r="A25410" s="12"/>
      <c r="B25410" s="12"/>
      <c r="C25410" s="12"/>
    </row>
    <row r="25411" spans="1:3" x14ac:dyDescent="0.35">
      <c r="A25411" s="12"/>
      <c r="B25411" s="12"/>
      <c r="C25411" s="12"/>
    </row>
    <row r="25412" spans="1:3" x14ac:dyDescent="0.35">
      <c r="A25412" s="12"/>
      <c r="B25412" s="12"/>
      <c r="C25412" s="12"/>
    </row>
    <row r="25413" spans="1:3" x14ac:dyDescent="0.35">
      <c r="A25413" s="12"/>
      <c r="B25413" s="12"/>
      <c r="C25413" s="12"/>
    </row>
    <row r="25414" spans="1:3" x14ac:dyDescent="0.35">
      <c r="A25414" s="12"/>
      <c r="B25414" s="12"/>
      <c r="C25414" s="12"/>
    </row>
    <row r="25415" spans="1:3" x14ac:dyDescent="0.35">
      <c r="A25415" s="12"/>
      <c r="B25415" s="12"/>
      <c r="C25415" s="12"/>
    </row>
    <row r="25416" spans="1:3" x14ac:dyDescent="0.35">
      <c r="A25416" s="12"/>
      <c r="B25416" s="12"/>
      <c r="C25416" s="12"/>
    </row>
    <row r="25417" spans="1:3" x14ac:dyDescent="0.35">
      <c r="A25417" s="12"/>
      <c r="B25417" s="12"/>
      <c r="C25417" s="12"/>
    </row>
    <row r="25418" spans="1:3" x14ac:dyDescent="0.35">
      <c r="A25418" s="12"/>
      <c r="B25418" s="12"/>
      <c r="C25418" s="12"/>
    </row>
    <row r="25419" spans="1:3" x14ac:dyDescent="0.35">
      <c r="A25419" s="12"/>
      <c r="B25419" s="12"/>
      <c r="C25419" s="12"/>
    </row>
    <row r="25420" spans="1:3" x14ac:dyDescent="0.35">
      <c r="A25420" s="12"/>
      <c r="B25420" s="12"/>
      <c r="C25420" s="12"/>
    </row>
    <row r="25421" spans="1:3" x14ac:dyDescent="0.35">
      <c r="A25421" s="12"/>
      <c r="B25421" s="12"/>
      <c r="C25421" s="12"/>
    </row>
    <row r="25422" spans="1:3" x14ac:dyDescent="0.35">
      <c r="A25422" s="12"/>
      <c r="B25422" s="12"/>
      <c r="C25422" s="12"/>
    </row>
    <row r="25423" spans="1:3" x14ac:dyDescent="0.35">
      <c r="A25423" s="12"/>
      <c r="B25423" s="12"/>
      <c r="C25423" s="12"/>
    </row>
    <row r="25424" spans="1:3" x14ac:dyDescent="0.35">
      <c r="A25424" s="12"/>
      <c r="B25424" s="12"/>
      <c r="C25424" s="12"/>
    </row>
    <row r="25425" spans="1:3" x14ac:dyDescent="0.35">
      <c r="A25425" s="12"/>
      <c r="B25425" s="12"/>
      <c r="C25425" s="12"/>
    </row>
    <row r="25426" spans="1:3" x14ac:dyDescent="0.35">
      <c r="A25426" s="12"/>
      <c r="B25426" s="12"/>
      <c r="C25426" s="12"/>
    </row>
    <row r="25427" spans="1:3" x14ac:dyDescent="0.35">
      <c r="A25427" s="12"/>
      <c r="B25427" s="12"/>
      <c r="C25427" s="12"/>
    </row>
    <row r="25428" spans="1:3" x14ac:dyDescent="0.35">
      <c r="A25428" s="12"/>
      <c r="B25428" s="12"/>
      <c r="C25428" s="12"/>
    </row>
    <row r="25429" spans="1:3" x14ac:dyDescent="0.35">
      <c r="A25429" s="12"/>
      <c r="B25429" s="12"/>
      <c r="C25429" s="12"/>
    </row>
    <row r="25430" spans="1:3" x14ac:dyDescent="0.35">
      <c r="A25430" s="12"/>
      <c r="B25430" s="12"/>
      <c r="C25430" s="12"/>
    </row>
    <row r="25431" spans="1:3" x14ac:dyDescent="0.35">
      <c r="A25431" s="12"/>
      <c r="B25431" s="12"/>
      <c r="C25431" s="12"/>
    </row>
    <row r="25432" spans="1:3" x14ac:dyDescent="0.35">
      <c r="A25432" s="12"/>
      <c r="B25432" s="12"/>
      <c r="C25432" s="12"/>
    </row>
    <row r="25433" spans="1:3" x14ac:dyDescent="0.35">
      <c r="A25433" s="12"/>
      <c r="B25433" s="12"/>
      <c r="C25433" s="12"/>
    </row>
    <row r="25434" spans="1:3" x14ac:dyDescent="0.35">
      <c r="A25434" s="12"/>
      <c r="B25434" s="12"/>
      <c r="C25434" s="12"/>
    </row>
    <row r="25435" spans="1:3" x14ac:dyDescent="0.35">
      <c r="A25435" s="12"/>
      <c r="B25435" s="12"/>
      <c r="C25435" s="12"/>
    </row>
    <row r="25436" spans="1:3" x14ac:dyDescent="0.35">
      <c r="A25436" s="12"/>
      <c r="B25436" s="12"/>
      <c r="C25436" s="12"/>
    </row>
    <row r="25437" spans="1:3" x14ac:dyDescent="0.35">
      <c r="A25437" s="12"/>
      <c r="B25437" s="12"/>
      <c r="C25437" s="12"/>
    </row>
    <row r="25438" spans="1:3" x14ac:dyDescent="0.35">
      <c r="A25438" s="12"/>
      <c r="B25438" s="12"/>
      <c r="C25438" s="12"/>
    </row>
    <row r="25439" spans="1:3" x14ac:dyDescent="0.35">
      <c r="A25439" s="12"/>
      <c r="B25439" s="12"/>
      <c r="C25439" s="12"/>
    </row>
    <row r="25440" spans="1:3" x14ac:dyDescent="0.35">
      <c r="A25440" s="12"/>
      <c r="B25440" s="12"/>
      <c r="C25440" s="12"/>
    </row>
    <row r="25441" spans="1:3" x14ac:dyDescent="0.35">
      <c r="A25441" s="12"/>
      <c r="B25441" s="12"/>
      <c r="C25441" s="12"/>
    </row>
    <row r="25442" spans="1:3" x14ac:dyDescent="0.35">
      <c r="A25442" s="12"/>
      <c r="B25442" s="12"/>
      <c r="C25442" s="12"/>
    </row>
    <row r="25443" spans="1:3" x14ac:dyDescent="0.35">
      <c r="A25443" s="12"/>
      <c r="B25443" s="12"/>
      <c r="C25443" s="12"/>
    </row>
    <row r="25444" spans="1:3" x14ac:dyDescent="0.35">
      <c r="A25444" s="12"/>
      <c r="B25444" s="12"/>
      <c r="C25444" s="12"/>
    </row>
    <row r="25445" spans="1:3" x14ac:dyDescent="0.35">
      <c r="A25445" s="12"/>
      <c r="B25445" s="12"/>
      <c r="C25445" s="12"/>
    </row>
    <row r="25446" spans="1:3" x14ac:dyDescent="0.35">
      <c r="A25446" s="12"/>
      <c r="B25446" s="12"/>
      <c r="C25446" s="12"/>
    </row>
    <row r="25447" spans="1:3" x14ac:dyDescent="0.35">
      <c r="A25447" s="12"/>
      <c r="B25447" s="12"/>
      <c r="C25447" s="12"/>
    </row>
    <row r="25448" spans="1:3" x14ac:dyDescent="0.35">
      <c r="A25448" s="12"/>
      <c r="B25448" s="12"/>
      <c r="C25448" s="12"/>
    </row>
    <row r="25449" spans="1:3" x14ac:dyDescent="0.35">
      <c r="A25449" s="12"/>
      <c r="B25449" s="12"/>
      <c r="C25449" s="12"/>
    </row>
    <row r="25450" spans="1:3" x14ac:dyDescent="0.35">
      <c r="A25450" s="12"/>
      <c r="B25450" s="12"/>
      <c r="C25450" s="12"/>
    </row>
    <row r="25451" spans="1:3" x14ac:dyDescent="0.35">
      <c r="A25451" s="12"/>
      <c r="B25451" s="12"/>
      <c r="C25451" s="12"/>
    </row>
    <row r="25452" spans="1:3" x14ac:dyDescent="0.35">
      <c r="A25452" s="12"/>
      <c r="B25452" s="12"/>
      <c r="C25452" s="12"/>
    </row>
    <row r="25453" spans="1:3" x14ac:dyDescent="0.35">
      <c r="A25453" s="12"/>
      <c r="B25453" s="12"/>
      <c r="C25453" s="12"/>
    </row>
    <row r="25454" spans="1:3" x14ac:dyDescent="0.35">
      <c r="A25454" s="12"/>
      <c r="B25454" s="12"/>
      <c r="C25454" s="12"/>
    </row>
    <row r="25455" spans="1:3" x14ac:dyDescent="0.35">
      <c r="A25455" s="12"/>
      <c r="B25455" s="12"/>
      <c r="C25455" s="12"/>
    </row>
    <row r="25456" spans="1:3" x14ac:dyDescent="0.35">
      <c r="A25456" s="12"/>
      <c r="B25456" s="12"/>
      <c r="C25456" s="12"/>
    </row>
    <row r="25457" spans="1:3" x14ac:dyDescent="0.35">
      <c r="A25457" s="12"/>
      <c r="B25457" s="12"/>
      <c r="C25457" s="12"/>
    </row>
    <row r="25458" spans="1:3" x14ac:dyDescent="0.35">
      <c r="A25458" s="12"/>
      <c r="B25458" s="12"/>
      <c r="C25458" s="12"/>
    </row>
    <row r="25459" spans="1:3" x14ac:dyDescent="0.35">
      <c r="A25459" s="12"/>
      <c r="B25459" s="12"/>
      <c r="C25459" s="12"/>
    </row>
    <row r="25460" spans="1:3" x14ac:dyDescent="0.35">
      <c r="A25460" s="12"/>
      <c r="B25460" s="12"/>
      <c r="C25460" s="12"/>
    </row>
    <row r="25461" spans="1:3" x14ac:dyDescent="0.35">
      <c r="A25461" s="12"/>
      <c r="B25461" s="12"/>
      <c r="C25461" s="12"/>
    </row>
    <row r="25462" spans="1:3" x14ac:dyDescent="0.35">
      <c r="A25462" s="12"/>
      <c r="B25462" s="12"/>
      <c r="C25462" s="12"/>
    </row>
    <row r="25463" spans="1:3" x14ac:dyDescent="0.35">
      <c r="A25463" s="12"/>
      <c r="B25463" s="12"/>
      <c r="C25463" s="12"/>
    </row>
    <row r="25464" spans="1:3" x14ac:dyDescent="0.35">
      <c r="A25464" s="12"/>
      <c r="B25464" s="12"/>
      <c r="C25464" s="12"/>
    </row>
    <row r="25465" spans="1:3" x14ac:dyDescent="0.35">
      <c r="A25465" s="12"/>
      <c r="B25465" s="12"/>
      <c r="C25465" s="12"/>
    </row>
    <row r="25466" spans="1:3" x14ac:dyDescent="0.35">
      <c r="A25466" s="12"/>
      <c r="B25466" s="12"/>
      <c r="C25466" s="12"/>
    </row>
    <row r="25467" spans="1:3" x14ac:dyDescent="0.35">
      <c r="A25467" s="12"/>
      <c r="B25467" s="12"/>
      <c r="C25467" s="12"/>
    </row>
    <row r="25468" spans="1:3" x14ac:dyDescent="0.35">
      <c r="A25468" s="12"/>
      <c r="B25468" s="12"/>
      <c r="C25468" s="12"/>
    </row>
    <row r="25469" spans="1:3" x14ac:dyDescent="0.35">
      <c r="A25469" s="12"/>
      <c r="B25469" s="12"/>
      <c r="C25469" s="12"/>
    </row>
    <row r="25470" spans="1:3" x14ac:dyDescent="0.35">
      <c r="A25470" s="12"/>
      <c r="B25470" s="12"/>
      <c r="C25470" s="12"/>
    </row>
    <row r="25471" spans="1:3" x14ac:dyDescent="0.35">
      <c r="A25471" s="12"/>
      <c r="B25471" s="12"/>
      <c r="C25471" s="12"/>
    </row>
    <row r="25472" spans="1:3" x14ac:dyDescent="0.35">
      <c r="A25472" s="12"/>
      <c r="B25472" s="12"/>
      <c r="C25472" s="12"/>
    </row>
    <row r="25473" spans="1:3" x14ac:dyDescent="0.35">
      <c r="A25473" s="12"/>
      <c r="B25473" s="12"/>
      <c r="C25473" s="12"/>
    </row>
    <row r="25474" spans="1:3" x14ac:dyDescent="0.35">
      <c r="A25474" s="12"/>
      <c r="B25474" s="12"/>
      <c r="C25474" s="12"/>
    </row>
    <row r="25475" spans="1:3" x14ac:dyDescent="0.35">
      <c r="A25475" s="12"/>
      <c r="B25475" s="12"/>
      <c r="C25475" s="12"/>
    </row>
    <row r="25476" spans="1:3" x14ac:dyDescent="0.35">
      <c r="A25476" s="12"/>
      <c r="B25476" s="12"/>
      <c r="C25476" s="12"/>
    </row>
    <row r="25477" spans="1:3" x14ac:dyDescent="0.35">
      <c r="A25477" s="12"/>
      <c r="B25477" s="12"/>
      <c r="C25477" s="12"/>
    </row>
    <row r="25478" spans="1:3" x14ac:dyDescent="0.35">
      <c r="A25478" s="12"/>
      <c r="B25478" s="12"/>
      <c r="C25478" s="12"/>
    </row>
    <row r="25479" spans="1:3" x14ac:dyDescent="0.35">
      <c r="A25479" s="12"/>
      <c r="B25479" s="12"/>
      <c r="C25479" s="12"/>
    </row>
    <row r="25480" spans="1:3" x14ac:dyDescent="0.35">
      <c r="A25480" s="12"/>
      <c r="B25480" s="12"/>
      <c r="C25480" s="12"/>
    </row>
    <row r="25481" spans="1:3" x14ac:dyDescent="0.35">
      <c r="A25481" s="12"/>
      <c r="B25481" s="12"/>
      <c r="C25481" s="12"/>
    </row>
    <row r="25482" spans="1:3" x14ac:dyDescent="0.35">
      <c r="A25482" s="12"/>
      <c r="B25482" s="12"/>
      <c r="C25482" s="12"/>
    </row>
    <row r="25483" spans="1:3" x14ac:dyDescent="0.35">
      <c r="A25483" s="12"/>
      <c r="B25483" s="12"/>
      <c r="C25483" s="12"/>
    </row>
    <row r="25484" spans="1:3" x14ac:dyDescent="0.35">
      <c r="A25484" s="12"/>
      <c r="B25484" s="12"/>
      <c r="C25484" s="12"/>
    </row>
    <row r="25485" spans="1:3" x14ac:dyDescent="0.35">
      <c r="A25485" s="12"/>
      <c r="B25485" s="12"/>
      <c r="C25485" s="12"/>
    </row>
    <row r="25486" spans="1:3" x14ac:dyDescent="0.35">
      <c r="A25486" s="12"/>
      <c r="B25486" s="12"/>
      <c r="C25486" s="12"/>
    </row>
    <row r="25487" spans="1:3" x14ac:dyDescent="0.35">
      <c r="A25487" s="12"/>
      <c r="B25487" s="12"/>
      <c r="C25487" s="12"/>
    </row>
    <row r="25488" spans="1:3" x14ac:dyDescent="0.35">
      <c r="A25488" s="12"/>
      <c r="B25488" s="12"/>
      <c r="C25488" s="12"/>
    </row>
    <row r="25489" spans="1:3" x14ac:dyDescent="0.35">
      <c r="A25489" s="12"/>
      <c r="B25489" s="12"/>
      <c r="C25489" s="12"/>
    </row>
    <row r="25490" spans="1:3" x14ac:dyDescent="0.35">
      <c r="A25490" s="12"/>
      <c r="B25490" s="12"/>
      <c r="C25490" s="12"/>
    </row>
    <row r="25491" spans="1:3" x14ac:dyDescent="0.35">
      <c r="A25491" s="12"/>
      <c r="B25491" s="12"/>
      <c r="C25491" s="12"/>
    </row>
    <row r="25492" spans="1:3" x14ac:dyDescent="0.35">
      <c r="A25492" s="12"/>
      <c r="B25492" s="12"/>
      <c r="C25492" s="12"/>
    </row>
    <row r="25493" spans="1:3" x14ac:dyDescent="0.35">
      <c r="A25493" s="12"/>
      <c r="B25493" s="12"/>
      <c r="C25493" s="12"/>
    </row>
    <row r="25494" spans="1:3" x14ac:dyDescent="0.35">
      <c r="A25494" s="12"/>
      <c r="B25494" s="12"/>
      <c r="C25494" s="12"/>
    </row>
    <row r="25495" spans="1:3" x14ac:dyDescent="0.35">
      <c r="A25495" s="12"/>
      <c r="B25495" s="12"/>
      <c r="C25495" s="12"/>
    </row>
    <row r="25496" spans="1:3" x14ac:dyDescent="0.35">
      <c r="A25496" s="12"/>
      <c r="B25496" s="12"/>
      <c r="C25496" s="12"/>
    </row>
    <row r="25497" spans="1:3" x14ac:dyDescent="0.35">
      <c r="A25497" s="12"/>
      <c r="B25497" s="12"/>
      <c r="C25497" s="12"/>
    </row>
    <row r="25498" spans="1:3" x14ac:dyDescent="0.35">
      <c r="A25498" s="12"/>
      <c r="B25498" s="12"/>
      <c r="C25498" s="12"/>
    </row>
    <row r="25499" spans="1:3" x14ac:dyDescent="0.35">
      <c r="A25499" s="12"/>
      <c r="B25499" s="12"/>
      <c r="C25499" s="12"/>
    </row>
    <row r="25500" spans="1:3" x14ac:dyDescent="0.35">
      <c r="A25500" s="12"/>
      <c r="B25500" s="12"/>
      <c r="C25500" s="12"/>
    </row>
    <row r="25501" spans="1:3" x14ac:dyDescent="0.35">
      <c r="A25501" s="12"/>
      <c r="B25501" s="12"/>
      <c r="C25501" s="12"/>
    </row>
    <row r="25502" spans="1:3" x14ac:dyDescent="0.35">
      <c r="A25502" s="12"/>
      <c r="B25502" s="12"/>
      <c r="C25502" s="12"/>
    </row>
    <row r="25503" spans="1:3" x14ac:dyDescent="0.35">
      <c r="A25503" s="12"/>
      <c r="B25503" s="12"/>
      <c r="C25503" s="12"/>
    </row>
    <row r="25504" spans="1:3" x14ac:dyDescent="0.35">
      <c r="A25504" s="12"/>
      <c r="B25504" s="12"/>
      <c r="C25504" s="12"/>
    </row>
    <row r="25505" spans="1:3" x14ac:dyDescent="0.35">
      <c r="A25505" s="12"/>
      <c r="B25505" s="12"/>
      <c r="C25505" s="12"/>
    </row>
    <row r="25506" spans="1:3" x14ac:dyDescent="0.35">
      <c r="A25506" s="12"/>
      <c r="B25506" s="12"/>
      <c r="C25506" s="12"/>
    </row>
    <row r="25507" spans="1:3" x14ac:dyDescent="0.35">
      <c r="A25507" s="12"/>
      <c r="B25507" s="12"/>
      <c r="C25507" s="12"/>
    </row>
    <row r="25508" spans="1:3" x14ac:dyDescent="0.35">
      <c r="A25508" s="12"/>
      <c r="B25508" s="12"/>
      <c r="C25508" s="12"/>
    </row>
    <row r="25509" spans="1:3" x14ac:dyDescent="0.35">
      <c r="A25509" s="12"/>
      <c r="B25509" s="12"/>
      <c r="C25509" s="12"/>
    </row>
    <row r="25510" spans="1:3" x14ac:dyDescent="0.35">
      <c r="A25510" s="12"/>
      <c r="B25510" s="12"/>
      <c r="C25510" s="12"/>
    </row>
    <row r="25511" spans="1:3" x14ac:dyDescent="0.35">
      <c r="A25511" s="12"/>
      <c r="B25511" s="12"/>
      <c r="C25511" s="12"/>
    </row>
    <row r="25512" spans="1:3" x14ac:dyDescent="0.35">
      <c r="A25512" s="12"/>
      <c r="B25512" s="12"/>
      <c r="C25512" s="12"/>
    </row>
    <row r="25513" spans="1:3" x14ac:dyDescent="0.35">
      <c r="A25513" s="12"/>
      <c r="B25513" s="12"/>
      <c r="C25513" s="12"/>
    </row>
    <row r="25514" spans="1:3" x14ac:dyDescent="0.35">
      <c r="A25514" s="12"/>
      <c r="B25514" s="12"/>
      <c r="C25514" s="12"/>
    </row>
    <row r="25515" spans="1:3" x14ac:dyDescent="0.35">
      <c r="A25515" s="12"/>
      <c r="B25515" s="12"/>
      <c r="C25515" s="12"/>
    </row>
    <row r="25516" spans="1:3" x14ac:dyDescent="0.35">
      <c r="A25516" s="12"/>
      <c r="B25516" s="12"/>
      <c r="C25516" s="12"/>
    </row>
    <row r="25517" spans="1:3" x14ac:dyDescent="0.35">
      <c r="A25517" s="12"/>
      <c r="B25517" s="12"/>
      <c r="C25517" s="12"/>
    </row>
    <row r="25518" spans="1:3" x14ac:dyDescent="0.35">
      <c r="A25518" s="12"/>
      <c r="B25518" s="12"/>
      <c r="C25518" s="12"/>
    </row>
    <row r="25519" spans="1:3" x14ac:dyDescent="0.35">
      <c r="A25519" s="12"/>
      <c r="B25519" s="12"/>
      <c r="C25519" s="12"/>
    </row>
    <row r="25520" spans="1:3" x14ac:dyDescent="0.35">
      <c r="A25520" s="12"/>
      <c r="B25520" s="12"/>
      <c r="C25520" s="12"/>
    </row>
    <row r="25521" spans="1:3" x14ac:dyDescent="0.35">
      <c r="A25521" s="12"/>
      <c r="B25521" s="12"/>
      <c r="C25521" s="12"/>
    </row>
    <row r="25522" spans="1:3" x14ac:dyDescent="0.35">
      <c r="A25522" s="12"/>
      <c r="B25522" s="12"/>
      <c r="C25522" s="12"/>
    </row>
    <row r="25523" spans="1:3" x14ac:dyDescent="0.35">
      <c r="A25523" s="12"/>
      <c r="B25523" s="12"/>
      <c r="C25523" s="12"/>
    </row>
    <row r="25524" spans="1:3" x14ac:dyDescent="0.35">
      <c r="A25524" s="12"/>
      <c r="B25524" s="12"/>
      <c r="C25524" s="12"/>
    </row>
    <row r="25525" spans="1:3" x14ac:dyDescent="0.35">
      <c r="A25525" s="12"/>
      <c r="B25525" s="12"/>
      <c r="C25525" s="12"/>
    </row>
    <row r="25526" spans="1:3" x14ac:dyDescent="0.35">
      <c r="A25526" s="12"/>
      <c r="B25526" s="12"/>
      <c r="C25526" s="12"/>
    </row>
    <row r="25527" spans="1:3" x14ac:dyDescent="0.35">
      <c r="A25527" s="12"/>
      <c r="B25527" s="12"/>
      <c r="C25527" s="12"/>
    </row>
    <row r="25528" spans="1:3" x14ac:dyDescent="0.35">
      <c r="A25528" s="12"/>
      <c r="B25528" s="12"/>
      <c r="C25528" s="12"/>
    </row>
    <row r="25529" spans="1:3" x14ac:dyDescent="0.35">
      <c r="A25529" s="12"/>
      <c r="B25529" s="12"/>
      <c r="C25529" s="12"/>
    </row>
    <row r="25530" spans="1:3" x14ac:dyDescent="0.35">
      <c r="A25530" s="12"/>
      <c r="B25530" s="12"/>
      <c r="C25530" s="12"/>
    </row>
    <row r="25531" spans="1:3" x14ac:dyDescent="0.35">
      <c r="A25531" s="12"/>
      <c r="B25531" s="12"/>
      <c r="C25531" s="12"/>
    </row>
    <row r="25532" spans="1:3" x14ac:dyDescent="0.35">
      <c r="A25532" s="12"/>
      <c r="B25532" s="12"/>
      <c r="C25532" s="12"/>
    </row>
    <row r="25533" spans="1:3" x14ac:dyDescent="0.35">
      <c r="A25533" s="12"/>
      <c r="B25533" s="12"/>
      <c r="C25533" s="12"/>
    </row>
    <row r="25534" spans="1:3" x14ac:dyDescent="0.35">
      <c r="A25534" s="12"/>
      <c r="B25534" s="12"/>
      <c r="C25534" s="12"/>
    </row>
    <row r="25535" spans="1:3" x14ac:dyDescent="0.35">
      <c r="A25535" s="12"/>
      <c r="B25535" s="12"/>
      <c r="C25535" s="12"/>
    </row>
    <row r="25536" spans="1:3" x14ac:dyDescent="0.35">
      <c r="A25536" s="12"/>
      <c r="B25536" s="12"/>
      <c r="C25536" s="12"/>
    </row>
    <row r="25537" spans="1:3" x14ac:dyDescent="0.35">
      <c r="A25537" s="12"/>
      <c r="B25537" s="12"/>
      <c r="C25537" s="12"/>
    </row>
    <row r="25538" spans="1:3" x14ac:dyDescent="0.35">
      <c r="A25538" s="12"/>
      <c r="B25538" s="12"/>
      <c r="C25538" s="12"/>
    </row>
    <row r="25539" spans="1:3" x14ac:dyDescent="0.35">
      <c r="A25539" s="12"/>
      <c r="B25539" s="12"/>
      <c r="C25539" s="12"/>
    </row>
    <row r="25540" spans="1:3" x14ac:dyDescent="0.35">
      <c r="A25540" s="12"/>
      <c r="B25540" s="12"/>
      <c r="C25540" s="12"/>
    </row>
    <row r="25541" spans="1:3" x14ac:dyDescent="0.35">
      <c r="A25541" s="12"/>
      <c r="B25541" s="12"/>
      <c r="C25541" s="12"/>
    </row>
    <row r="25542" spans="1:3" x14ac:dyDescent="0.35">
      <c r="A25542" s="12"/>
      <c r="B25542" s="12"/>
      <c r="C25542" s="12"/>
    </row>
    <row r="25543" spans="1:3" x14ac:dyDescent="0.35">
      <c r="A25543" s="12"/>
      <c r="B25543" s="12"/>
      <c r="C25543" s="12"/>
    </row>
    <row r="25544" spans="1:3" x14ac:dyDescent="0.35">
      <c r="A25544" s="12"/>
      <c r="B25544" s="12"/>
      <c r="C25544" s="12"/>
    </row>
    <row r="25545" spans="1:3" x14ac:dyDescent="0.35">
      <c r="A25545" s="12"/>
      <c r="B25545" s="12"/>
      <c r="C25545" s="12"/>
    </row>
    <row r="25546" spans="1:3" x14ac:dyDescent="0.35">
      <c r="A25546" s="12"/>
      <c r="B25546" s="12"/>
      <c r="C25546" s="12"/>
    </row>
    <row r="25547" spans="1:3" x14ac:dyDescent="0.35">
      <c r="A25547" s="12"/>
      <c r="B25547" s="12"/>
      <c r="C25547" s="12"/>
    </row>
    <row r="25548" spans="1:3" x14ac:dyDescent="0.35">
      <c r="A25548" s="12"/>
      <c r="B25548" s="12"/>
      <c r="C25548" s="12"/>
    </row>
    <row r="25549" spans="1:3" x14ac:dyDescent="0.35">
      <c r="A25549" s="12"/>
      <c r="B25549" s="12"/>
      <c r="C25549" s="12"/>
    </row>
    <row r="25550" spans="1:3" x14ac:dyDescent="0.35">
      <c r="A25550" s="12"/>
      <c r="B25550" s="12"/>
      <c r="C25550" s="12"/>
    </row>
    <row r="25551" spans="1:3" x14ac:dyDescent="0.35">
      <c r="A25551" s="12"/>
      <c r="B25551" s="12"/>
      <c r="C25551" s="12"/>
    </row>
    <row r="25552" spans="1:3" x14ac:dyDescent="0.35">
      <c r="A25552" s="12"/>
      <c r="B25552" s="12"/>
      <c r="C25552" s="12"/>
    </row>
    <row r="25553" spans="1:3" x14ac:dyDescent="0.35">
      <c r="A25553" s="12"/>
      <c r="B25553" s="12"/>
      <c r="C25553" s="12"/>
    </row>
    <row r="25554" spans="1:3" x14ac:dyDescent="0.35">
      <c r="A25554" s="12"/>
      <c r="B25554" s="12"/>
      <c r="C25554" s="12"/>
    </row>
    <row r="25555" spans="1:3" x14ac:dyDescent="0.35">
      <c r="A25555" s="12"/>
      <c r="B25555" s="12"/>
      <c r="C25555" s="12"/>
    </row>
    <row r="25556" spans="1:3" x14ac:dyDescent="0.35">
      <c r="A25556" s="12"/>
      <c r="B25556" s="12"/>
      <c r="C25556" s="12"/>
    </row>
    <row r="25557" spans="1:3" x14ac:dyDescent="0.35">
      <c r="A25557" s="12"/>
      <c r="B25557" s="12"/>
      <c r="C25557" s="12"/>
    </row>
    <row r="25558" spans="1:3" x14ac:dyDescent="0.35">
      <c r="A25558" s="12"/>
      <c r="B25558" s="12"/>
      <c r="C25558" s="12"/>
    </row>
    <row r="25559" spans="1:3" x14ac:dyDescent="0.35">
      <c r="A25559" s="12"/>
      <c r="B25559" s="12"/>
      <c r="C25559" s="12"/>
    </row>
    <row r="25560" spans="1:3" x14ac:dyDescent="0.35">
      <c r="A25560" s="12"/>
      <c r="B25560" s="12"/>
      <c r="C25560" s="12"/>
    </row>
    <row r="25561" spans="1:3" x14ac:dyDescent="0.35">
      <c r="A25561" s="12"/>
      <c r="B25561" s="12"/>
      <c r="C25561" s="12"/>
    </row>
    <row r="25562" spans="1:3" x14ac:dyDescent="0.35">
      <c r="A25562" s="12"/>
      <c r="B25562" s="12"/>
      <c r="C25562" s="12"/>
    </row>
    <row r="25563" spans="1:3" x14ac:dyDescent="0.35">
      <c r="A25563" s="12"/>
      <c r="B25563" s="12"/>
      <c r="C25563" s="12"/>
    </row>
    <row r="25564" spans="1:3" x14ac:dyDescent="0.35">
      <c r="A25564" s="12"/>
      <c r="B25564" s="12"/>
      <c r="C25564" s="12"/>
    </row>
    <row r="25565" spans="1:3" x14ac:dyDescent="0.35">
      <c r="A25565" s="12"/>
      <c r="B25565" s="12"/>
      <c r="C25565" s="12"/>
    </row>
    <row r="25566" spans="1:3" x14ac:dyDescent="0.35">
      <c r="A25566" s="12"/>
      <c r="B25566" s="12"/>
      <c r="C25566" s="12"/>
    </row>
    <row r="25567" spans="1:3" x14ac:dyDescent="0.35">
      <c r="A25567" s="12"/>
      <c r="B25567" s="12"/>
      <c r="C25567" s="12"/>
    </row>
    <row r="25568" spans="1:3" x14ac:dyDescent="0.35">
      <c r="A25568" s="12"/>
      <c r="B25568" s="12"/>
      <c r="C25568" s="12"/>
    </row>
    <row r="25569" spans="1:3" x14ac:dyDescent="0.35">
      <c r="A25569" s="12"/>
      <c r="B25569" s="12"/>
      <c r="C25569" s="12"/>
    </row>
    <row r="25570" spans="1:3" x14ac:dyDescent="0.35">
      <c r="A25570" s="12"/>
      <c r="B25570" s="12"/>
      <c r="C25570" s="12"/>
    </row>
    <row r="25571" spans="1:3" x14ac:dyDescent="0.35">
      <c r="A25571" s="12"/>
      <c r="B25571" s="12"/>
      <c r="C25571" s="12"/>
    </row>
    <row r="25572" spans="1:3" x14ac:dyDescent="0.35">
      <c r="A25572" s="12"/>
      <c r="B25572" s="12"/>
      <c r="C25572" s="12"/>
    </row>
    <row r="25573" spans="1:3" x14ac:dyDescent="0.35">
      <c r="A25573" s="12"/>
      <c r="B25573" s="12"/>
      <c r="C25573" s="12"/>
    </row>
    <row r="25574" spans="1:3" x14ac:dyDescent="0.35">
      <c r="A25574" s="12"/>
      <c r="B25574" s="12"/>
      <c r="C25574" s="12"/>
    </row>
    <row r="25575" spans="1:3" x14ac:dyDescent="0.35">
      <c r="A25575" s="12"/>
      <c r="B25575" s="12"/>
      <c r="C25575" s="12"/>
    </row>
    <row r="25576" spans="1:3" x14ac:dyDescent="0.35">
      <c r="A25576" s="12"/>
      <c r="B25576" s="12"/>
      <c r="C25576" s="12"/>
    </row>
    <row r="25577" spans="1:3" x14ac:dyDescent="0.35">
      <c r="A25577" s="12"/>
      <c r="B25577" s="12"/>
      <c r="C25577" s="12"/>
    </row>
    <row r="25578" spans="1:3" x14ac:dyDescent="0.35">
      <c r="A25578" s="12"/>
      <c r="B25578" s="12"/>
      <c r="C25578" s="12"/>
    </row>
    <row r="25579" spans="1:3" x14ac:dyDescent="0.35">
      <c r="A25579" s="12"/>
      <c r="B25579" s="12"/>
      <c r="C25579" s="12"/>
    </row>
    <row r="25580" spans="1:3" x14ac:dyDescent="0.35">
      <c r="A25580" s="12"/>
      <c r="B25580" s="12"/>
      <c r="C25580" s="12"/>
    </row>
    <row r="25581" spans="1:3" x14ac:dyDescent="0.35">
      <c r="A25581" s="12"/>
      <c r="B25581" s="12"/>
      <c r="C25581" s="12"/>
    </row>
    <row r="25582" spans="1:3" x14ac:dyDescent="0.35">
      <c r="A25582" s="12"/>
      <c r="B25582" s="12"/>
      <c r="C25582" s="12"/>
    </row>
    <row r="25583" spans="1:3" x14ac:dyDescent="0.35">
      <c r="A25583" s="12"/>
      <c r="B25583" s="12"/>
      <c r="C25583" s="12"/>
    </row>
    <row r="25584" spans="1:3" x14ac:dyDescent="0.35">
      <c r="A25584" s="12"/>
      <c r="B25584" s="12"/>
      <c r="C25584" s="12"/>
    </row>
    <row r="25585" spans="1:3" x14ac:dyDescent="0.35">
      <c r="A25585" s="12"/>
      <c r="B25585" s="12"/>
      <c r="C25585" s="12"/>
    </row>
    <row r="25586" spans="1:3" x14ac:dyDescent="0.35">
      <c r="A25586" s="12"/>
      <c r="B25586" s="12"/>
      <c r="C25586" s="12"/>
    </row>
    <row r="25587" spans="1:3" x14ac:dyDescent="0.35">
      <c r="A25587" s="12"/>
      <c r="B25587" s="12"/>
      <c r="C25587" s="12"/>
    </row>
    <row r="25588" spans="1:3" x14ac:dyDescent="0.35">
      <c r="A25588" s="12"/>
      <c r="B25588" s="12"/>
      <c r="C25588" s="12"/>
    </row>
    <row r="25589" spans="1:3" x14ac:dyDescent="0.35">
      <c r="A25589" s="12"/>
      <c r="B25589" s="12"/>
      <c r="C25589" s="12"/>
    </row>
    <row r="25590" spans="1:3" x14ac:dyDescent="0.35">
      <c r="A25590" s="12"/>
      <c r="B25590" s="12"/>
      <c r="C25590" s="12"/>
    </row>
    <row r="25591" spans="1:3" x14ac:dyDescent="0.35">
      <c r="A25591" s="12"/>
      <c r="B25591" s="12"/>
      <c r="C25591" s="12"/>
    </row>
    <row r="25592" spans="1:3" x14ac:dyDescent="0.35">
      <c r="A25592" s="12"/>
      <c r="B25592" s="12"/>
      <c r="C25592" s="12"/>
    </row>
    <row r="25593" spans="1:3" x14ac:dyDescent="0.35">
      <c r="A25593" s="12"/>
      <c r="B25593" s="12"/>
      <c r="C25593" s="12"/>
    </row>
    <row r="25594" spans="1:3" x14ac:dyDescent="0.35">
      <c r="A25594" s="12"/>
      <c r="B25594" s="12"/>
      <c r="C25594" s="12"/>
    </row>
    <row r="25595" spans="1:3" x14ac:dyDescent="0.35">
      <c r="A25595" s="12"/>
      <c r="B25595" s="12"/>
      <c r="C25595" s="12"/>
    </row>
    <row r="25596" spans="1:3" x14ac:dyDescent="0.35">
      <c r="A25596" s="12"/>
      <c r="B25596" s="12"/>
      <c r="C25596" s="12"/>
    </row>
    <row r="25597" spans="1:3" x14ac:dyDescent="0.35">
      <c r="A25597" s="12"/>
      <c r="B25597" s="12"/>
      <c r="C25597" s="12"/>
    </row>
    <row r="25598" spans="1:3" x14ac:dyDescent="0.35">
      <c r="A25598" s="12"/>
      <c r="B25598" s="12"/>
      <c r="C25598" s="12"/>
    </row>
    <row r="25599" spans="1:3" x14ac:dyDescent="0.35">
      <c r="A25599" s="12"/>
      <c r="B25599" s="12"/>
      <c r="C25599" s="12"/>
    </row>
    <row r="25600" spans="1:3" x14ac:dyDescent="0.35">
      <c r="A25600" s="12"/>
      <c r="B25600" s="12"/>
      <c r="C25600" s="12"/>
    </row>
    <row r="25601" spans="1:3" x14ac:dyDescent="0.35">
      <c r="A25601" s="12"/>
      <c r="B25601" s="12"/>
      <c r="C25601" s="12"/>
    </row>
    <row r="25602" spans="1:3" x14ac:dyDescent="0.35">
      <c r="A25602" s="12"/>
      <c r="B25602" s="12"/>
      <c r="C25602" s="12"/>
    </row>
    <row r="25603" spans="1:3" x14ac:dyDescent="0.35">
      <c r="A25603" s="12"/>
      <c r="B25603" s="12"/>
      <c r="C25603" s="12"/>
    </row>
    <row r="25604" spans="1:3" x14ac:dyDescent="0.35">
      <c r="A25604" s="12"/>
      <c r="B25604" s="12"/>
      <c r="C25604" s="12"/>
    </row>
    <row r="25605" spans="1:3" x14ac:dyDescent="0.35">
      <c r="A25605" s="12"/>
      <c r="B25605" s="12"/>
      <c r="C25605" s="12"/>
    </row>
    <row r="25606" spans="1:3" x14ac:dyDescent="0.35">
      <c r="A25606" s="12"/>
      <c r="B25606" s="12"/>
      <c r="C25606" s="12"/>
    </row>
    <row r="25607" spans="1:3" x14ac:dyDescent="0.35">
      <c r="A25607" s="12"/>
      <c r="B25607" s="12"/>
      <c r="C25607" s="12"/>
    </row>
    <row r="25608" spans="1:3" x14ac:dyDescent="0.35">
      <c r="A25608" s="12"/>
      <c r="B25608" s="12"/>
      <c r="C25608" s="12"/>
    </row>
    <row r="25609" spans="1:3" x14ac:dyDescent="0.35">
      <c r="A25609" s="12"/>
      <c r="B25609" s="12"/>
      <c r="C25609" s="12"/>
    </row>
    <row r="25610" spans="1:3" x14ac:dyDescent="0.35">
      <c r="A25610" s="12"/>
      <c r="B25610" s="12"/>
      <c r="C25610" s="12"/>
    </row>
    <row r="25611" spans="1:3" x14ac:dyDescent="0.35">
      <c r="A25611" s="12"/>
      <c r="B25611" s="12"/>
      <c r="C25611" s="12"/>
    </row>
    <row r="25612" spans="1:3" x14ac:dyDescent="0.35">
      <c r="A25612" s="12"/>
      <c r="B25612" s="12"/>
      <c r="C25612" s="12"/>
    </row>
    <row r="25613" spans="1:3" x14ac:dyDescent="0.35">
      <c r="A25613" s="12"/>
      <c r="B25613" s="12"/>
      <c r="C25613" s="12"/>
    </row>
    <row r="25614" spans="1:3" x14ac:dyDescent="0.35">
      <c r="A25614" s="12"/>
      <c r="B25614" s="12"/>
      <c r="C25614" s="12"/>
    </row>
    <row r="25615" spans="1:3" x14ac:dyDescent="0.35">
      <c r="A25615" s="12"/>
      <c r="B25615" s="12"/>
      <c r="C25615" s="12"/>
    </row>
    <row r="25616" spans="1:3" x14ac:dyDescent="0.35">
      <c r="A25616" s="12"/>
      <c r="B25616" s="12"/>
      <c r="C25616" s="12"/>
    </row>
    <row r="25617" spans="1:3" x14ac:dyDescent="0.35">
      <c r="A25617" s="12"/>
      <c r="B25617" s="12"/>
      <c r="C25617" s="12"/>
    </row>
    <row r="25618" spans="1:3" x14ac:dyDescent="0.35">
      <c r="A25618" s="12"/>
      <c r="B25618" s="12"/>
      <c r="C25618" s="12"/>
    </row>
    <row r="25619" spans="1:3" x14ac:dyDescent="0.35">
      <c r="A25619" s="12"/>
      <c r="B25619" s="12"/>
      <c r="C25619" s="12"/>
    </row>
    <row r="25620" spans="1:3" x14ac:dyDescent="0.35">
      <c r="A25620" s="12"/>
      <c r="B25620" s="12"/>
      <c r="C25620" s="12"/>
    </row>
    <row r="25621" spans="1:3" x14ac:dyDescent="0.35">
      <c r="A25621" s="12"/>
      <c r="B25621" s="12"/>
      <c r="C25621" s="12"/>
    </row>
    <row r="25622" spans="1:3" x14ac:dyDescent="0.35">
      <c r="A25622" s="12"/>
      <c r="B25622" s="12"/>
      <c r="C25622" s="12"/>
    </row>
    <row r="25623" spans="1:3" x14ac:dyDescent="0.35">
      <c r="A25623" s="12"/>
      <c r="B25623" s="12"/>
      <c r="C25623" s="12"/>
    </row>
    <row r="25624" spans="1:3" x14ac:dyDescent="0.35">
      <c r="A25624" s="12"/>
      <c r="B25624" s="12"/>
      <c r="C25624" s="12"/>
    </row>
    <row r="25625" spans="1:3" x14ac:dyDescent="0.35">
      <c r="A25625" s="12"/>
      <c r="B25625" s="12"/>
      <c r="C25625" s="12"/>
    </row>
    <row r="25626" spans="1:3" x14ac:dyDescent="0.35">
      <c r="A25626" s="12"/>
      <c r="B25626" s="12"/>
      <c r="C25626" s="12"/>
    </row>
    <row r="25627" spans="1:3" x14ac:dyDescent="0.35">
      <c r="A25627" s="12"/>
      <c r="B25627" s="12"/>
      <c r="C25627" s="12"/>
    </row>
    <row r="25628" spans="1:3" x14ac:dyDescent="0.35">
      <c r="A25628" s="12"/>
      <c r="B25628" s="12"/>
      <c r="C25628" s="12"/>
    </row>
    <row r="25629" spans="1:3" x14ac:dyDescent="0.35">
      <c r="A25629" s="12"/>
      <c r="B25629" s="12"/>
      <c r="C25629" s="12"/>
    </row>
    <row r="25630" spans="1:3" x14ac:dyDescent="0.35">
      <c r="A25630" s="12"/>
      <c r="B25630" s="12"/>
      <c r="C25630" s="12"/>
    </row>
    <row r="25631" spans="1:3" x14ac:dyDescent="0.35">
      <c r="A25631" s="12"/>
      <c r="B25631" s="12"/>
      <c r="C25631" s="12"/>
    </row>
    <row r="25632" spans="1:3" x14ac:dyDescent="0.35">
      <c r="A25632" s="12"/>
      <c r="B25632" s="12"/>
      <c r="C25632" s="12"/>
    </row>
    <row r="25633" spans="1:3" x14ac:dyDescent="0.35">
      <c r="A25633" s="12"/>
      <c r="B25633" s="12"/>
      <c r="C25633" s="12"/>
    </row>
    <row r="25634" spans="1:3" x14ac:dyDescent="0.35">
      <c r="A25634" s="12"/>
      <c r="B25634" s="12"/>
      <c r="C25634" s="12"/>
    </row>
    <row r="25635" spans="1:3" x14ac:dyDescent="0.35">
      <c r="A25635" s="12"/>
      <c r="B25635" s="12"/>
      <c r="C25635" s="12"/>
    </row>
    <row r="25636" spans="1:3" x14ac:dyDescent="0.35">
      <c r="A25636" s="12"/>
      <c r="B25636" s="12"/>
      <c r="C25636" s="12"/>
    </row>
    <row r="25637" spans="1:3" x14ac:dyDescent="0.35">
      <c r="A25637" s="12"/>
      <c r="B25637" s="12"/>
      <c r="C25637" s="12"/>
    </row>
    <row r="25638" spans="1:3" x14ac:dyDescent="0.35">
      <c r="A25638" s="12"/>
      <c r="B25638" s="12"/>
      <c r="C25638" s="12"/>
    </row>
    <row r="25639" spans="1:3" x14ac:dyDescent="0.35">
      <c r="A25639" s="12"/>
      <c r="B25639" s="12"/>
      <c r="C25639" s="12"/>
    </row>
    <row r="25640" spans="1:3" x14ac:dyDescent="0.35">
      <c r="A25640" s="12"/>
      <c r="B25640" s="12"/>
      <c r="C25640" s="12"/>
    </row>
    <row r="25641" spans="1:3" x14ac:dyDescent="0.35">
      <c r="A25641" s="12"/>
      <c r="B25641" s="12"/>
      <c r="C25641" s="12"/>
    </row>
    <row r="25642" spans="1:3" x14ac:dyDescent="0.35">
      <c r="A25642" s="12"/>
      <c r="B25642" s="12"/>
      <c r="C25642" s="12"/>
    </row>
    <row r="25643" spans="1:3" x14ac:dyDescent="0.35">
      <c r="A25643" s="12"/>
      <c r="B25643" s="12"/>
      <c r="C25643" s="12"/>
    </row>
    <row r="25644" spans="1:3" x14ac:dyDescent="0.35">
      <c r="A25644" s="12"/>
      <c r="B25644" s="12"/>
      <c r="C25644" s="12"/>
    </row>
    <row r="25645" spans="1:3" x14ac:dyDescent="0.35">
      <c r="A25645" s="12"/>
      <c r="B25645" s="12"/>
      <c r="C25645" s="12"/>
    </row>
    <row r="25646" spans="1:3" x14ac:dyDescent="0.35">
      <c r="A25646" s="12"/>
      <c r="B25646" s="12"/>
      <c r="C25646" s="12"/>
    </row>
    <row r="25647" spans="1:3" x14ac:dyDescent="0.35">
      <c r="A25647" s="12"/>
      <c r="B25647" s="12"/>
      <c r="C25647" s="12"/>
    </row>
    <row r="25648" spans="1:3" x14ac:dyDescent="0.35">
      <c r="A25648" s="12"/>
      <c r="B25648" s="12"/>
      <c r="C25648" s="12"/>
    </row>
    <row r="25649" spans="1:3" x14ac:dyDescent="0.35">
      <c r="A25649" s="12"/>
      <c r="B25649" s="12"/>
      <c r="C25649" s="12"/>
    </row>
    <row r="25650" spans="1:3" x14ac:dyDescent="0.35">
      <c r="A25650" s="12"/>
      <c r="B25650" s="12"/>
      <c r="C25650" s="12"/>
    </row>
    <row r="25651" spans="1:3" x14ac:dyDescent="0.35">
      <c r="A25651" s="12"/>
      <c r="B25651" s="12"/>
      <c r="C25651" s="12"/>
    </row>
    <row r="25652" spans="1:3" x14ac:dyDescent="0.35">
      <c r="A25652" s="12"/>
      <c r="B25652" s="12"/>
      <c r="C25652" s="12"/>
    </row>
    <row r="25653" spans="1:3" x14ac:dyDescent="0.35">
      <c r="A25653" s="12"/>
      <c r="B25653" s="12"/>
      <c r="C25653" s="12"/>
    </row>
    <row r="25654" spans="1:3" x14ac:dyDescent="0.35">
      <c r="A25654" s="12"/>
      <c r="B25654" s="12"/>
      <c r="C25654" s="12"/>
    </row>
    <row r="25655" spans="1:3" x14ac:dyDescent="0.35">
      <c r="A25655" s="12"/>
      <c r="B25655" s="12"/>
      <c r="C25655" s="12"/>
    </row>
    <row r="25656" spans="1:3" x14ac:dyDescent="0.35">
      <c r="A25656" s="12"/>
      <c r="B25656" s="12"/>
      <c r="C25656" s="12"/>
    </row>
    <row r="25657" spans="1:3" x14ac:dyDescent="0.35">
      <c r="A25657" s="12"/>
      <c r="B25657" s="12"/>
      <c r="C25657" s="12"/>
    </row>
    <row r="25658" spans="1:3" x14ac:dyDescent="0.35">
      <c r="A25658" s="12"/>
      <c r="B25658" s="12"/>
      <c r="C25658" s="12"/>
    </row>
    <row r="25659" spans="1:3" x14ac:dyDescent="0.35">
      <c r="A25659" s="12"/>
      <c r="B25659" s="12"/>
      <c r="C25659" s="12"/>
    </row>
    <row r="25660" spans="1:3" x14ac:dyDescent="0.35">
      <c r="A25660" s="12"/>
      <c r="B25660" s="12"/>
      <c r="C25660" s="12"/>
    </row>
    <row r="25661" spans="1:3" x14ac:dyDescent="0.35">
      <c r="A25661" s="12"/>
      <c r="B25661" s="12"/>
      <c r="C25661" s="12"/>
    </row>
    <row r="25662" spans="1:3" x14ac:dyDescent="0.35">
      <c r="A25662" s="12"/>
      <c r="B25662" s="12"/>
      <c r="C25662" s="12"/>
    </row>
    <row r="25663" spans="1:3" x14ac:dyDescent="0.35">
      <c r="A25663" s="12"/>
      <c r="B25663" s="12"/>
      <c r="C25663" s="12"/>
    </row>
    <row r="25664" spans="1:3" x14ac:dyDescent="0.35">
      <c r="A25664" s="12"/>
      <c r="B25664" s="12"/>
      <c r="C25664" s="12"/>
    </row>
    <row r="25665" spans="1:3" x14ac:dyDescent="0.35">
      <c r="A25665" s="12"/>
      <c r="B25665" s="12"/>
      <c r="C25665" s="12"/>
    </row>
    <row r="25666" spans="1:3" x14ac:dyDescent="0.35">
      <c r="A25666" s="12"/>
      <c r="B25666" s="12"/>
      <c r="C25666" s="12"/>
    </row>
    <row r="25667" spans="1:3" x14ac:dyDescent="0.35">
      <c r="A25667" s="12"/>
      <c r="B25667" s="12"/>
      <c r="C25667" s="12"/>
    </row>
    <row r="25668" spans="1:3" x14ac:dyDescent="0.35">
      <c r="A25668" s="12"/>
      <c r="B25668" s="12"/>
      <c r="C25668" s="12"/>
    </row>
    <row r="25669" spans="1:3" x14ac:dyDescent="0.35">
      <c r="A25669" s="12"/>
      <c r="B25669" s="12"/>
      <c r="C25669" s="12"/>
    </row>
    <row r="25670" spans="1:3" x14ac:dyDescent="0.35">
      <c r="A25670" s="12"/>
      <c r="B25670" s="12"/>
      <c r="C25670" s="12"/>
    </row>
    <row r="25671" spans="1:3" x14ac:dyDescent="0.35">
      <c r="A25671" s="12"/>
      <c r="B25671" s="12"/>
      <c r="C25671" s="12"/>
    </row>
    <row r="25672" spans="1:3" x14ac:dyDescent="0.35">
      <c r="A25672" s="12"/>
      <c r="B25672" s="12"/>
      <c r="C25672" s="12"/>
    </row>
    <row r="25673" spans="1:3" x14ac:dyDescent="0.35">
      <c r="A25673" s="12"/>
      <c r="B25673" s="12"/>
      <c r="C25673" s="12"/>
    </row>
    <row r="25674" spans="1:3" x14ac:dyDescent="0.35">
      <c r="A25674" s="12"/>
      <c r="B25674" s="12"/>
      <c r="C25674" s="12"/>
    </row>
    <row r="25675" spans="1:3" x14ac:dyDescent="0.35">
      <c r="A25675" s="12"/>
      <c r="B25675" s="12"/>
      <c r="C25675" s="12"/>
    </row>
    <row r="25676" spans="1:3" x14ac:dyDescent="0.35">
      <c r="A25676" s="12"/>
      <c r="B25676" s="12"/>
      <c r="C25676" s="12"/>
    </row>
    <row r="25677" spans="1:3" x14ac:dyDescent="0.35">
      <c r="A25677" s="12"/>
      <c r="B25677" s="12"/>
      <c r="C25677" s="12"/>
    </row>
    <row r="25678" spans="1:3" x14ac:dyDescent="0.35">
      <c r="A25678" s="12"/>
      <c r="B25678" s="12"/>
      <c r="C25678" s="12"/>
    </row>
    <row r="25679" spans="1:3" x14ac:dyDescent="0.35">
      <c r="A25679" s="12"/>
      <c r="B25679" s="12"/>
      <c r="C25679" s="12"/>
    </row>
    <row r="25680" spans="1:3" x14ac:dyDescent="0.35">
      <c r="A25680" s="12"/>
      <c r="B25680" s="12"/>
      <c r="C25680" s="12"/>
    </row>
    <row r="25681" spans="1:3" x14ac:dyDescent="0.35">
      <c r="A25681" s="12"/>
      <c r="B25681" s="12"/>
      <c r="C25681" s="12"/>
    </row>
    <row r="25682" spans="1:3" x14ac:dyDescent="0.35">
      <c r="A25682" s="12"/>
      <c r="B25682" s="12"/>
      <c r="C25682" s="12"/>
    </row>
    <row r="25683" spans="1:3" x14ac:dyDescent="0.35">
      <c r="A25683" s="12"/>
      <c r="B25683" s="12"/>
      <c r="C25683" s="12"/>
    </row>
    <row r="25684" spans="1:3" x14ac:dyDescent="0.35">
      <c r="A25684" s="12"/>
      <c r="B25684" s="12"/>
      <c r="C25684" s="12"/>
    </row>
    <row r="25685" spans="1:3" x14ac:dyDescent="0.35">
      <c r="A25685" s="12"/>
      <c r="B25685" s="12"/>
      <c r="C25685" s="12"/>
    </row>
    <row r="25686" spans="1:3" x14ac:dyDescent="0.35">
      <c r="A25686" s="12"/>
      <c r="B25686" s="12"/>
      <c r="C25686" s="12"/>
    </row>
    <row r="25687" spans="1:3" x14ac:dyDescent="0.35">
      <c r="A25687" s="12"/>
      <c r="B25687" s="12"/>
      <c r="C25687" s="12"/>
    </row>
    <row r="25688" spans="1:3" x14ac:dyDescent="0.35">
      <c r="A25688" s="12"/>
      <c r="B25688" s="12"/>
      <c r="C25688" s="12"/>
    </row>
    <row r="25689" spans="1:3" x14ac:dyDescent="0.35">
      <c r="A25689" s="12"/>
      <c r="B25689" s="12"/>
      <c r="C25689" s="12"/>
    </row>
    <row r="25690" spans="1:3" x14ac:dyDescent="0.35">
      <c r="A25690" s="12"/>
      <c r="B25690" s="12"/>
      <c r="C25690" s="12"/>
    </row>
    <row r="25691" spans="1:3" x14ac:dyDescent="0.35">
      <c r="A25691" s="12"/>
      <c r="B25691" s="12"/>
      <c r="C25691" s="12"/>
    </row>
    <row r="25692" spans="1:3" x14ac:dyDescent="0.35">
      <c r="A25692" s="12"/>
      <c r="B25692" s="12"/>
      <c r="C25692" s="12"/>
    </row>
    <row r="25693" spans="1:3" x14ac:dyDescent="0.35">
      <c r="A25693" s="12"/>
      <c r="B25693" s="12"/>
      <c r="C25693" s="12"/>
    </row>
    <row r="25694" spans="1:3" x14ac:dyDescent="0.35">
      <c r="A25694" s="12"/>
      <c r="B25694" s="12"/>
      <c r="C25694" s="12"/>
    </row>
    <row r="25695" spans="1:3" x14ac:dyDescent="0.35">
      <c r="A25695" s="12"/>
      <c r="B25695" s="12"/>
      <c r="C25695" s="12"/>
    </row>
    <row r="25696" spans="1:3" x14ac:dyDescent="0.35">
      <c r="A25696" s="12"/>
      <c r="B25696" s="12"/>
      <c r="C25696" s="12"/>
    </row>
    <row r="25697" spans="1:3" x14ac:dyDescent="0.35">
      <c r="A25697" s="12"/>
      <c r="B25697" s="12"/>
      <c r="C25697" s="12"/>
    </row>
    <row r="25698" spans="1:3" x14ac:dyDescent="0.35">
      <c r="A25698" s="12"/>
      <c r="B25698" s="12"/>
      <c r="C25698" s="12"/>
    </row>
    <row r="25699" spans="1:3" x14ac:dyDescent="0.35">
      <c r="A25699" s="12"/>
      <c r="B25699" s="12"/>
      <c r="C25699" s="12"/>
    </row>
    <row r="25700" spans="1:3" x14ac:dyDescent="0.35">
      <c r="A25700" s="12"/>
      <c r="B25700" s="12"/>
      <c r="C25700" s="12"/>
    </row>
    <row r="25701" spans="1:3" x14ac:dyDescent="0.35">
      <c r="A25701" s="12"/>
      <c r="B25701" s="12"/>
      <c r="C25701" s="12"/>
    </row>
    <row r="25702" spans="1:3" x14ac:dyDescent="0.35">
      <c r="A25702" s="12"/>
      <c r="B25702" s="12"/>
      <c r="C25702" s="12"/>
    </row>
    <row r="25703" spans="1:3" x14ac:dyDescent="0.35">
      <c r="A25703" s="12"/>
      <c r="B25703" s="12"/>
      <c r="C25703" s="12"/>
    </row>
    <row r="25704" spans="1:3" x14ac:dyDescent="0.35">
      <c r="A25704" s="12"/>
      <c r="B25704" s="12"/>
      <c r="C25704" s="12"/>
    </row>
    <row r="25705" spans="1:3" x14ac:dyDescent="0.35">
      <c r="A25705" s="12"/>
      <c r="B25705" s="12"/>
      <c r="C25705" s="12"/>
    </row>
    <row r="25706" spans="1:3" x14ac:dyDescent="0.35">
      <c r="A25706" s="12"/>
      <c r="B25706" s="12"/>
      <c r="C25706" s="12"/>
    </row>
    <row r="25707" spans="1:3" x14ac:dyDescent="0.35">
      <c r="A25707" s="12"/>
      <c r="B25707" s="12"/>
      <c r="C25707" s="12"/>
    </row>
    <row r="25708" spans="1:3" x14ac:dyDescent="0.35">
      <c r="A25708" s="12"/>
      <c r="B25708" s="12"/>
      <c r="C25708" s="12"/>
    </row>
    <row r="25709" spans="1:3" x14ac:dyDescent="0.35">
      <c r="A25709" s="12"/>
      <c r="B25709" s="12"/>
      <c r="C25709" s="12"/>
    </row>
    <row r="25710" spans="1:3" x14ac:dyDescent="0.35">
      <c r="A25710" s="12"/>
      <c r="B25710" s="12"/>
      <c r="C25710" s="12"/>
    </row>
    <row r="25711" spans="1:3" x14ac:dyDescent="0.35">
      <c r="A25711" s="12"/>
      <c r="B25711" s="12"/>
      <c r="C25711" s="12"/>
    </row>
    <row r="25712" spans="1:3" x14ac:dyDescent="0.35">
      <c r="A25712" s="12"/>
      <c r="B25712" s="12"/>
      <c r="C25712" s="12"/>
    </row>
    <row r="25713" spans="1:3" x14ac:dyDescent="0.35">
      <c r="A25713" s="12"/>
      <c r="B25713" s="12"/>
      <c r="C25713" s="12"/>
    </row>
    <row r="25714" spans="1:3" x14ac:dyDescent="0.35">
      <c r="A25714" s="12"/>
      <c r="B25714" s="12"/>
      <c r="C25714" s="12"/>
    </row>
    <row r="25715" spans="1:3" x14ac:dyDescent="0.35">
      <c r="A25715" s="12"/>
      <c r="B25715" s="12"/>
      <c r="C25715" s="12"/>
    </row>
    <row r="25716" spans="1:3" x14ac:dyDescent="0.35">
      <c r="A25716" s="12"/>
      <c r="B25716" s="12"/>
      <c r="C25716" s="12"/>
    </row>
    <row r="25717" spans="1:3" x14ac:dyDescent="0.35">
      <c r="A25717" s="12"/>
      <c r="B25717" s="12"/>
      <c r="C25717" s="12"/>
    </row>
    <row r="25718" spans="1:3" x14ac:dyDescent="0.35">
      <c r="A25718" s="12"/>
      <c r="B25718" s="12"/>
      <c r="C25718" s="12"/>
    </row>
    <row r="25719" spans="1:3" x14ac:dyDescent="0.35">
      <c r="A25719" s="12"/>
      <c r="B25719" s="12"/>
      <c r="C25719" s="12"/>
    </row>
    <row r="25720" spans="1:3" x14ac:dyDescent="0.35">
      <c r="A25720" s="12"/>
      <c r="B25720" s="12"/>
      <c r="C25720" s="12"/>
    </row>
    <row r="25721" spans="1:3" x14ac:dyDescent="0.35">
      <c r="A25721" s="12"/>
      <c r="B25721" s="12"/>
      <c r="C25721" s="12"/>
    </row>
    <row r="25722" spans="1:3" x14ac:dyDescent="0.35">
      <c r="A25722" s="12"/>
      <c r="B25722" s="12"/>
      <c r="C25722" s="12"/>
    </row>
    <row r="25723" spans="1:3" x14ac:dyDescent="0.35">
      <c r="A25723" s="12"/>
      <c r="B25723" s="12"/>
      <c r="C25723" s="12"/>
    </row>
    <row r="25724" spans="1:3" x14ac:dyDescent="0.35">
      <c r="A25724" s="12"/>
      <c r="B25724" s="12"/>
      <c r="C25724" s="12"/>
    </row>
    <row r="25725" spans="1:3" x14ac:dyDescent="0.35">
      <c r="A25725" s="12"/>
      <c r="B25725" s="12"/>
      <c r="C25725" s="12"/>
    </row>
    <row r="25726" spans="1:3" x14ac:dyDescent="0.35">
      <c r="A25726" s="12"/>
      <c r="B25726" s="12"/>
      <c r="C25726" s="12"/>
    </row>
    <row r="25727" spans="1:3" x14ac:dyDescent="0.35">
      <c r="A25727" s="12"/>
      <c r="B25727" s="12"/>
      <c r="C25727" s="12"/>
    </row>
    <row r="25728" spans="1:3" x14ac:dyDescent="0.35">
      <c r="A25728" s="12"/>
      <c r="B25728" s="12"/>
      <c r="C25728" s="12"/>
    </row>
    <row r="25729" spans="1:3" x14ac:dyDescent="0.35">
      <c r="A25729" s="12"/>
      <c r="B25729" s="12"/>
      <c r="C25729" s="12"/>
    </row>
    <row r="25730" spans="1:3" x14ac:dyDescent="0.35">
      <c r="A25730" s="12"/>
      <c r="B25730" s="12"/>
      <c r="C25730" s="12"/>
    </row>
    <row r="25731" spans="1:3" x14ac:dyDescent="0.35">
      <c r="A25731" s="12"/>
      <c r="B25731" s="12"/>
      <c r="C25731" s="12"/>
    </row>
    <row r="25732" spans="1:3" x14ac:dyDescent="0.35">
      <c r="A25732" s="12"/>
      <c r="B25732" s="12"/>
      <c r="C25732" s="12"/>
    </row>
    <row r="25733" spans="1:3" x14ac:dyDescent="0.35">
      <c r="A25733" s="12"/>
      <c r="B25733" s="12"/>
      <c r="C25733" s="12"/>
    </row>
    <row r="25734" spans="1:3" x14ac:dyDescent="0.35">
      <c r="A25734" s="12"/>
      <c r="B25734" s="12"/>
      <c r="C25734" s="12"/>
    </row>
    <row r="25735" spans="1:3" x14ac:dyDescent="0.35">
      <c r="A25735" s="12"/>
      <c r="B25735" s="12"/>
      <c r="C25735" s="12"/>
    </row>
    <row r="25736" spans="1:3" x14ac:dyDescent="0.35">
      <c r="A25736" s="12"/>
      <c r="B25736" s="12"/>
      <c r="C25736" s="12"/>
    </row>
    <row r="25737" spans="1:3" x14ac:dyDescent="0.35">
      <c r="A25737" s="12"/>
      <c r="B25737" s="12"/>
      <c r="C25737" s="12"/>
    </row>
    <row r="25738" spans="1:3" x14ac:dyDescent="0.35">
      <c r="A25738" s="12"/>
      <c r="B25738" s="12"/>
      <c r="C25738" s="12"/>
    </row>
    <row r="25739" spans="1:3" x14ac:dyDescent="0.35">
      <c r="A25739" s="12"/>
      <c r="B25739" s="12"/>
      <c r="C25739" s="12"/>
    </row>
    <row r="25740" spans="1:3" x14ac:dyDescent="0.35">
      <c r="A25740" s="12"/>
      <c r="B25740" s="12"/>
      <c r="C25740" s="12"/>
    </row>
    <row r="25741" spans="1:3" x14ac:dyDescent="0.35">
      <c r="A25741" s="12"/>
      <c r="B25741" s="12"/>
      <c r="C25741" s="12"/>
    </row>
    <row r="25742" spans="1:3" x14ac:dyDescent="0.35">
      <c r="A25742" s="12"/>
      <c r="B25742" s="12"/>
      <c r="C25742" s="12"/>
    </row>
    <row r="25743" spans="1:3" x14ac:dyDescent="0.35">
      <c r="A25743" s="12"/>
      <c r="B25743" s="12"/>
      <c r="C25743" s="12"/>
    </row>
    <row r="25744" spans="1:3" x14ac:dyDescent="0.35">
      <c r="A25744" s="12"/>
      <c r="B25744" s="12"/>
      <c r="C25744" s="12"/>
    </row>
    <row r="25745" spans="1:3" x14ac:dyDescent="0.35">
      <c r="A25745" s="12"/>
      <c r="B25745" s="12"/>
      <c r="C25745" s="12"/>
    </row>
    <row r="25746" spans="1:3" x14ac:dyDescent="0.35">
      <c r="A25746" s="12"/>
      <c r="B25746" s="12"/>
      <c r="C25746" s="12"/>
    </row>
    <row r="25747" spans="1:3" x14ac:dyDescent="0.35">
      <c r="A25747" s="12"/>
      <c r="B25747" s="12"/>
      <c r="C25747" s="12"/>
    </row>
    <row r="25748" spans="1:3" x14ac:dyDescent="0.35">
      <c r="A25748" s="12"/>
      <c r="B25748" s="12"/>
      <c r="C25748" s="12"/>
    </row>
    <row r="25749" spans="1:3" x14ac:dyDescent="0.35">
      <c r="A25749" s="12"/>
      <c r="B25749" s="12"/>
      <c r="C25749" s="12"/>
    </row>
    <row r="25750" spans="1:3" x14ac:dyDescent="0.35">
      <c r="A25750" s="12"/>
      <c r="B25750" s="12"/>
      <c r="C25750" s="12"/>
    </row>
    <row r="25751" spans="1:3" x14ac:dyDescent="0.35">
      <c r="A25751" s="12"/>
      <c r="B25751" s="12"/>
      <c r="C25751" s="12"/>
    </row>
    <row r="25752" spans="1:3" x14ac:dyDescent="0.35">
      <c r="A25752" s="12"/>
      <c r="B25752" s="12"/>
      <c r="C25752" s="12"/>
    </row>
    <row r="25753" spans="1:3" x14ac:dyDescent="0.35">
      <c r="A25753" s="12"/>
      <c r="B25753" s="12"/>
      <c r="C25753" s="12"/>
    </row>
    <row r="25754" spans="1:3" x14ac:dyDescent="0.35">
      <c r="A25754" s="12"/>
      <c r="B25754" s="12"/>
      <c r="C25754" s="12"/>
    </row>
    <row r="25755" spans="1:3" x14ac:dyDescent="0.35">
      <c r="A25755" s="12"/>
      <c r="B25755" s="12"/>
      <c r="C25755" s="12"/>
    </row>
    <row r="25756" spans="1:3" x14ac:dyDescent="0.35">
      <c r="A25756" s="12"/>
      <c r="B25756" s="12"/>
      <c r="C25756" s="12"/>
    </row>
    <row r="25757" spans="1:3" x14ac:dyDescent="0.35">
      <c r="A25757" s="12"/>
      <c r="B25757" s="12"/>
      <c r="C25757" s="12"/>
    </row>
    <row r="25758" spans="1:3" x14ac:dyDescent="0.35">
      <c r="A25758" s="12"/>
      <c r="B25758" s="12"/>
      <c r="C25758" s="12"/>
    </row>
    <row r="25759" spans="1:3" x14ac:dyDescent="0.35">
      <c r="A25759" s="12"/>
      <c r="B25759" s="12"/>
      <c r="C25759" s="12"/>
    </row>
    <row r="25760" spans="1:3" x14ac:dyDescent="0.35">
      <c r="A25760" s="12"/>
      <c r="B25760" s="12"/>
      <c r="C25760" s="12"/>
    </row>
    <row r="25761" spans="1:3" x14ac:dyDescent="0.35">
      <c r="A25761" s="12"/>
      <c r="B25761" s="12"/>
      <c r="C25761" s="12"/>
    </row>
    <row r="25762" spans="1:3" x14ac:dyDescent="0.35">
      <c r="A25762" s="12"/>
      <c r="B25762" s="12"/>
      <c r="C25762" s="12"/>
    </row>
    <row r="25763" spans="1:3" x14ac:dyDescent="0.35">
      <c r="A25763" s="12"/>
      <c r="B25763" s="12"/>
      <c r="C25763" s="12"/>
    </row>
    <row r="25764" spans="1:3" x14ac:dyDescent="0.35">
      <c r="A25764" s="12"/>
      <c r="B25764" s="12"/>
      <c r="C25764" s="12"/>
    </row>
    <row r="25765" spans="1:3" x14ac:dyDescent="0.35">
      <c r="A25765" s="12"/>
      <c r="B25765" s="12"/>
      <c r="C25765" s="12"/>
    </row>
    <row r="25766" spans="1:3" x14ac:dyDescent="0.35">
      <c r="A25766" s="12"/>
      <c r="B25766" s="12"/>
      <c r="C25766" s="12"/>
    </row>
    <row r="25767" spans="1:3" x14ac:dyDescent="0.35">
      <c r="A25767" s="12"/>
      <c r="B25767" s="12"/>
      <c r="C25767" s="12"/>
    </row>
    <row r="25768" spans="1:3" x14ac:dyDescent="0.35">
      <c r="A25768" s="12"/>
      <c r="B25768" s="12"/>
      <c r="C25768" s="12"/>
    </row>
    <row r="25769" spans="1:3" x14ac:dyDescent="0.35">
      <c r="A25769" s="12"/>
      <c r="B25769" s="12"/>
      <c r="C25769" s="12"/>
    </row>
    <row r="25770" spans="1:3" x14ac:dyDescent="0.35">
      <c r="A25770" s="12"/>
      <c r="B25770" s="12"/>
      <c r="C25770" s="12"/>
    </row>
    <row r="25771" spans="1:3" x14ac:dyDescent="0.35">
      <c r="A25771" s="12"/>
      <c r="B25771" s="12"/>
      <c r="C25771" s="12"/>
    </row>
    <row r="25772" spans="1:3" x14ac:dyDescent="0.35">
      <c r="A25772" s="12"/>
      <c r="B25772" s="12"/>
      <c r="C25772" s="12"/>
    </row>
    <row r="25773" spans="1:3" x14ac:dyDescent="0.35">
      <c r="A25773" s="12"/>
      <c r="B25773" s="12"/>
      <c r="C25773" s="12"/>
    </row>
    <row r="25774" spans="1:3" x14ac:dyDescent="0.35">
      <c r="A25774" s="12"/>
      <c r="B25774" s="12"/>
      <c r="C25774" s="12"/>
    </row>
    <row r="25775" spans="1:3" x14ac:dyDescent="0.35">
      <c r="A25775" s="12"/>
      <c r="B25775" s="12"/>
      <c r="C25775" s="12"/>
    </row>
    <row r="25776" spans="1:3" x14ac:dyDescent="0.35">
      <c r="A25776" s="12"/>
      <c r="B25776" s="12"/>
      <c r="C25776" s="12"/>
    </row>
    <row r="25777" spans="1:3" x14ac:dyDescent="0.35">
      <c r="A25777" s="12"/>
      <c r="B25777" s="12"/>
      <c r="C25777" s="12"/>
    </row>
    <row r="25778" spans="1:3" x14ac:dyDescent="0.35">
      <c r="A25778" s="12"/>
      <c r="B25778" s="12"/>
      <c r="C25778" s="12"/>
    </row>
    <row r="25779" spans="1:3" x14ac:dyDescent="0.35">
      <c r="A25779" s="12"/>
      <c r="B25779" s="12"/>
      <c r="C25779" s="12"/>
    </row>
    <row r="25780" spans="1:3" x14ac:dyDescent="0.35">
      <c r="A25780" s="12"/>
      <c r="B25780" s="12"/>
      <c r="C25780" s="12"/>
    </row>
    <row r="25781" spans="1:3" x14ac:dyDescent="0.35">
      <c r="A25781" s="12"/>
      <c r="B25781" s="12"/>
      <c r="C25781" s="12"/>
    </row>
    <row r="25782" spans="1:3" x14ac:dyDescent="0.35">
      <c r="A25782" s="12"/>
      <c r="B25782" s="12"/>
      <c r="C25782" s="12"/>
    </row>
    <row r="25783" spans="1:3" x14ac:dyDescent="0.35">
      <c r="A25783" s="12"/>
      <c r="B25783" s="12"/>
      <c r="C25783" s="12"/>
    </row>
    <row r="25784" spans="1:3" x14ac:dyDescent="0.35">
      <c r="A25784" s="12"/>
      <c r="B25784" s="12"/>
      <c r="C25784" s="12"/>
    </row>
    <row r="25785" spans="1:3" x14ac:dyDescent="0.35">
      <c r="A25785" s="12"/>
      <c r="B25785" s="12"/>
      <c r="C25785" s="12"/>
    </row>
    <row r="25786" spans="1:3" x14ac:dyDescent="0.35">
      <c r="A25786" s="12"/>
      <c r="B25786" s="12"/>
      <c r="C25786" s="12"/>
    </row>
    <row r="25787" spans="1:3" x14ac:dyDescent="0.35">
      <c r="A25787" s="12"/>
      <c r="B25787" s="12"/>
      <c r="C25787" s="12"/>
    </row>
    <row r="25788" spans="1:3" x14ac:dyDescent="0.35">
      <c r="A25788" s="12"/>
      <c r="B25788" s="12"/>
      <c r="C25788" s="12"/>
    </row>
    <row r="25789" spans="1:3" x14ac:dyDescent="0.35">
      <c r="A25789" s="12"/>
      <c r="B25789" s="12"/>
      <c r="C25789" s="12"/>
    </row>
    <row r="25790" spans="1:3" x14ac:dyDescent="0.35">
      <c r="A25790" s="12"/>
      <c r="B25790" s="12"/>
      <c r="C25790" s="12"/>
    </row>
    <row r="25791" spans="1:3" x14ac:dyDescent="0.35">
      <c r="A25791" s="12"/>
      <c r="B25791" s="12"/>
      <c r="C25791" s="12"/>
    </row>
    <row r="25792" spans="1:3" x14ac:dyDescent="0.35">
      <c r="A25792" s="12"/>
      <c r="B25792" s="12"/>
      <c r="C25792" s="12"/>
    </row>
    <row r="25793" spans="1:3" x14ac:dyDescent="0.35">
      <c r="A25793" s="12"/>
      <c r="B25793" s="12"/>
      <c r="C25793" s="12"/>
    </row>
    <row r="25794" spans="1:3" x14ac:dyDescent="0.35">
      <c r="A25794" s="12"/>
      <c r="B25794" s="12"/>
      <c r="C25794" s="12"/>
    </row>
    <row r="25795" spans="1:3" x14ac:dyDescent="0.35">
      <c r="A25795" s="12"/>
      <c r="B25795" s="12"/>
      <c r="C25795" s="12"/>
    </row>
    <row r="25796" spans="1:3" x14ac:dyDescent="0.35">
      <c r="A25796" s="12"/>
      <c r="B25796" s="12"/>
      <c r="C25796" s="12"/>
    </row>
    <row r="25797" spans="1:3" x14ac:dyDescent="0.35">
      <c r="A25797" s="12"/>
      <c r="B25797" s="12"/>
      <c r="C25797" s="12"/>
    </row>
    <row r="25798" spans="1:3" x14ac:dyDescent="0.35">
      <c r="A25798" s="12"/>
      <c r="B25798" s="12"/>
      <c r="C25798" s="12"/>
    </row>
    <row r="25799" spans="1:3" x14ac:dyDescent="0.35">
      <c r="A25799" s="12"/>
      <c r="B25799" s="12"/>
      <c r="C25799" s="12"/>
    </row>
    <row r="25800" spans="1:3" x14ac:dyDescent="0.35">
      <c r="A25800" s="12"/>
      <c r="B25800" s="12"/>
      <c r="C25800" s="12"/>
    </row>
    <row r="25801" spans="1:3" x14ac:dyDescent="0.35">
      <c r="A25801" s="12"/>
      <c r="B25801" s="12"/>
      <c r="C25801" s="12"/>
    </row>
    <row r="25802" spans="1:3" x14ac:dyDescent="0.35">
      <c r="A25802" s="12"/>
      <c r="B25802" s="12"/>
      <c r="C25802" s="12"/>
    </row>
    <row r="25803" spans="1:3" x14ac:dyDescent="0.35">
      <c r="A25803" s="12"/>
      <c r="B25803" s="12"/>
      <c r="C25803" s="12"/>
    </row>
    <row r="25804" spans="1:3" x14ac:dyDescent="0.35">
      <c r="A25804" s="12"/>
      <c r="B25804" s="12"/>
      <c r="C25804" s="12"/>
    </row>
    <row r="25805" spans="1:3" x14ac:dyDescent="0.35">
      <c r="A25805" s="12"/>
      <c r="B25805" s="12"/>
      <c r="C25805" s="12"/>
    </row>
    <row r="25806" spans="1:3" x14ac:dyDescent="0.35">
      <c r="A25806" s="12"/>
      <c r="B25806" s="12"/>
      <c r="C25806" s="12"/>
    </row>
    <row r="25807" spans="1:3" x14ac:dyDescent="0.35">
      <c r="A25807" s="12"/>
      <c r="B25807" s="12"/>
      <c r="C25807" s="12"/>
    </row>
    <row r="25808" spans="1:3" x14ac:dyDescent="0.35">
      <c r="A25808" s="12"/>
      <c r="B25808" s="12"/>
      <c r="C25808" s="12"/>
    </row>
    <row r="25809" spans="1:3" x14ac:dyDescent="0.35">
      <c r="A25809" s="12"/>
      <c r="B25809" s="12"/>
      <c r="C25809" s="12"/>
    </row>
    <row r="25810" spans="1:3" x14ac:dyDescent="0.35">
      <c r="A25810" s="12"/>
      <c r="B25810" s="12"/>
      <c r="C25810" s="12"/>
    </row>
    <row r="25811" spans="1:3" x14ac:dyDescent="0.35">
      <c r="A25811" s="12"/>
      <c r="B25811" s="12"/>
      <c r="C25811" s="12"/>
    </row>
    <row r="25812" spans="1:3" x14ac:dyDescent="0.35">
      <c r="A25812" s="12"/>
      <c r="B25812" s="12"/>
      <c r="C25812" s="12"/>
    </row>
    <row r="25813" spans="1:3" x14ac:dyDescent="0.35">
      <c r="A25813" s="12"/>
      <c r="B25813" s="12"/>
      <c r="C25813" s="12"/>
    </row>
    <row r="25814" spans="1:3" x14ac:dyDescent="0.35">
      <c r="A25814" s="12"/>
      <c r="B25814" s="12"/>
      <c r="C25814" s="12"/>
    </row>
    <row r="25815" spans="1:3" x14ac:dyDescent="0.35">
      <c r="A25815" s="12"/>
      <c r="B25815" s="12"/>
      <c r="C25815" s="12"/>
    </row>
    <row r="25816" spans="1:3" x14ac:dyDescent="0.35">
      <c r="A25816" s="12"/>
      <c r="B25816" s="12"/>
      <c r="C25816" s="12"/>
    </row>
    <row r="25817" spans="1:3" x14ac:dyDescent="0.35">
      <c r="A25817" s="12"/>
      <c r="B25817" s="12"/>
      <c r="C25817" s="12"/>
    </row>
    <row r="25818" spans="1:3" x14ac:dyDescent="0.35">
      <c r="A25818" s="12"/>
      <c r="B25818" s="12"/>
      <c r="C25818" s="12"/>
    </row>
    <row r="25819" spans="1:3" x14ac:dyDescent="0.35">
      <c r="A25819" s="12"/>
      <c r="B25819" s="12"/>
      <c r="C25819" s="12"/>
    </row>
    <row r="25820" spans="1:3" x14ac:dyDescent="0.35">
      <c r="A25820" s="12"/>
      <c r="B25820" s="12"/>
      <c r="C25820" s="12"/>
    </row>
    <row r="25821" spans="1:3" x14ac:dyDescent="0.35">
      <c r="A25821" s="12"/>
      <c r="B25821" s="12"/>
      <c r="C25821" s="12"/>
    </row>
    <row r="25822" spans="1:3" x14ac:dyDescent="0.35">
      <c r="A25822" s="12"/>
      <c r="B25822" s="12"/>
      <c r="C25822" s="12"/>
    </row>
    <row r="25823" spans="1:3" x14ac:dyDescent="0.35">
      <c r="A25823" s="12"/>
      <c r="B25823" s="12"/>
      <c r="C25823" s="12"/>
    </row>
    <row r="25824" spans="1:3" x14ac:dyDescent="0.35">
      <c r="A25824" s="12"/>
      <c r="B25824" s="12"/>
      <c r="C25824" s="12"/>
    </row>
    <row r="25825" spans="1:3" x14ac:dyDescent="0.35">
      <c r="A25825" s="12"/>
      <c r="B25825" s="12"/>
      <c r="C25825" s="12"/>
    </row>
    <row r="25826" spans="1:3" x14ac:dyDescent="0.35">
      <c r="A25826" s="12"/>
      <c r="B25826" s="12"/>
      <c r="C25826" s="12"/>
    </row>
    <row r="25827" spans="1:3" x14ac:dyDescent="0.35">
      <c r="A25827" s="12"/>
      <c r="B25827" s="12"/>
      <c r="C25827" s="12"/>
    </row>
    <row r="25828" spans="1:3" x14ac:dyDescent="0.35">
      <c r="A25828" s="12"/>
      <c r="B25828" s="12"/>
      <c r="C25828" s="12"/>
    </row>
    <row r="25829" spans="1:3" x14ac:dyDescent="0.35">
      <c r="A25829" s="12"/>
      <c r="B25829" s="12"/>
      <c r="C25829" s="12"/>
    </row>
    <row r="25830" spans="1:3" x14ac:dyDescent="0.35">
      <c r="A25830" s="12"/>
      <c r="B25830" s="12"/>
      <c r="C25830" s="12"/>
    </row>
    <row r="25831" spans="1:3" x14ac:dyDescent="0.35">
      <c r="A25831" s="12"/>
      <c r="B25831" s="12"/>
      <c r="C25831" s="12"/>
    </row>
    <row r="25832" spans="1:3" x14ac:dyDescent="0.35">
      <c r="A25832" s="12"/>
      <c r="B25832" s="12"/>
      <c r="C25832" s="12"/>
    </row>
    <row r="25833" spans="1:3" x14ac:dyDescent="0.35">
      <c r="A25833" s="12"/>
      <c r="B25833" s="12"/>
      <c r="C25833" s="12"/>
    </row>
    <row r="25834" spans="1:3" x14ac:dyDescent="0.35">
      <c r="A25834" s="12"/>
      <c r="B25834" s="12"/>
      <c r="C25834" s="12"/>
    </row>
    <row r="25835" spans="1:3" x14ac:dyDescent="0.35">
      <c r="A25835" s="12"/>
      <c r="B25835" s="12"/>
      <c r="C25835" s="12"/>
    </row>
    <row r="25836" spans="1:3" x14ac:dyDescent="0.35">
      <c r="A25836" s="12"/>
      <c r="B25836" s="12"/>
      <c r="C25836" s="12"/>
    </row>
    <row r="25837" spans="1:3" x14ac:dyDescent="0.35">
      <c r="A25837" s="12"/>
      <c r="B25837" s="12"/>
      <c r="C25837" s="12"/>
    </row>
    <row r="25838" spans="1:3" x14ac:dyDescent="0.35">
      <c r="A25838" s="12"/>
      <c r="B25838" s="12"/>
      <c r="C25838" s="12"/>
    </row>
    <row r="25839" spans="1:3" x14ac:dyDescent="0.35">
      <c r="A25839" s="12"/>
      <c r="B25839" s="12"/>
      <c r="C25839" s="12"/>
    </row>
    <row r="25840" spans="1:3" x14ac:dyDescent="0.35">
      <c r="A25840" s="12"/>
      <c r="B25840" s="12"/>
      <c r="C25840" s="12"/>
    </row>
    <row r="25841" spans="1:3" x14ac:dyDescent="0.35">
      <c r="A25841" s="12"/>
      <c r="B25841" s="12"/>
      <c r="C25841" s="12"/>
    </row>
    <row r="25842" spans="1:3" x14ac:dyDescent="0.35">
      <c r="A25842" s="12"/>
      <c r="B25842" s="12"/>
      <c r="C25842" s="12"/>
    </row>
    <row r="25843" spans="1:3" x14ac:dyDescent="0.35">
      <c r="A25843" s="12"/>
      <c r="B25843" s="12"/>
      <c r="C25843" s="12"/>
    </row>
    <row r="25844" spans="1:3" x14ac:dyDescent="0.35">
      <c r="A25844" s="12"/>
      <c r="B25844" s="12"/>
      <c r="C25844" s="12"/>
    </row>
    <row r="25845" spans="1:3" x14ac:dyDescent="0.35">
      <c r="A25845" s="12"/>
      <c r="B25845" s="12"/>
      <c r="C25845" s="12"/>
    </row>
    <row r="25846" spans="1:3" x14ac:dyDescent="0.35">
      <c r="A25846" s="12"/>
      <c r="B25846" s="12"/>
      <c r="C25846" s="12"/>
    </row>
    <row r="25847" spans="1:3" x14ac:dyDescent="0.35">
      <c r="A25847" s="12"/>
      <c r="B25847" s="12"/>
      <c r="C25847" s="12"/>
    </row>
    <row r="25848" spans="1:3" x14ac:dyDescent="0.35">
      <c r="A25848" s="12"/>
      <c r="B25848" s="12"/>
      <c r="C25848" s="12"/>
    </row>
    <row r="25849" spans="1:3" x14ac:dyDescent="0.35">
      <c r="A25849" s="12"/>
      <c r="B25849" s="12"/>
      <c r="C25849" s="12"/>
    </row>
    <row r="25850" spans="1:3" x14ac:dyDescent="0.35">
      <c r="A25850" s="12"/>
      <c r="B25850" s="12"/>
      <c r="C25850" s="12"/>
    </row>
    <row r="25851" spans="1:3" x14ac:dyDescent="0.35">
      <c r="A25851" s="12"/>
      <c r="B25851" s="12"/>
      <c r="C25851" s="12"/>
    </row>
    <row r="25852" spans="1:3" x14ac:dyDescent="0.35">
      <c r="A25852" s="12"/>
      <c r="B25852" s="12"/>
      <c r="C25852" s="12"/>
    </row>
    <row r="25853" spans="1:3" x14ac:dyDescent="0.35">
      <c r="A25853" s="12"/>
      <c r="B25853" s="12"/>
      <c r="C25853" s="12"/>
    </row>
    <row r="25854" spans="1:3" x14ac:dyDescent="0.35">
      <c r="A25854" s="12"/>
      <c r="B25854" s="12"/>
      <c r="C25854" s="12"/>
    </row>
    <row r="25855" spans="1:3" x14ac:dyDescent="0.35">
      <c r="A25855" s="12"/>
      <c r="B25855" s="12"/>
      <c r="C25855" s="12"/>
    </row>
    <row r="25856" spans="1:3" x14ac:dyDescent="0.35">
      <c r="A25856" s="12"/>
      <c r="B25856" s="12"/>
      <c r="C25856" s="12"/>
    </row>
    <row r="25857" spans="1:3" x14ac:dyDescent="0.35">
      <c r="A25857" s="12"/>
      <c r="B25857" s="12"/>
      <c r="C25857" s="12"/>
    </row>
    <row r="25858" spans="1:3" x14ac:dyDescent="0.35">
      <c r="A25858" s="12"/>
      <c r="B25858" s="12"/>
      <c r="C25858" s="12"/>
    </row>
    <row r="25859" spans="1:3" x14ac:dyDescent="0.35">
      <c r="A25859" s="12"/>
      <c r="B25859" s="12"/>
      <c r="C25859" s="12"/>
    </row>
    <row r="25860" spans="1:3" x14ac:dyDescent="0.35">
      <c r="A25860" s="12"/>
      <c r="B25860" s="12"/>
      <c r="C25860" s="12"/>
    </row>
    <row r="25861" spans="1:3" x14ac:dyDescent="0.35">
      <c r="A25861" s="12"/>
      <c r="B25861" s="12"/>
      <c r="C25861" s="12"/>
    </row>
    <row r="25862" spans="1:3" x14ac:dyDescent="0.35">
      <c r="A25862" s="12"/>
      <c r="B25862" s="12"/>
      <c r="C25862" s="12"/>
    </row>
    <row r="25863" spans="1:3" x14ac:dyDescent="0.35">
      <c r="A25863" s="12"/>
      <c r="B25863" s="12"/>
      <c r="C25863" s="12"/>
    </row>
    <row r="25864" spans="1:3" x14ac:dyDescent="0.35">
      <c r="A25864" s="12"/>
      <c r="B25864" s="12"/>
      <c r="C25864" s="12"/>
    </row>
    <row r="25865" spans="1:3" x14ac:dyDescent="0.35">
      <c r="A25865" s="12"/>
      <c r="B25865" s="12"/>
      <c r="C25865" s="12"/>
    </row>
    <row r="25866" spans="1:3" x14ac:dyDescent="0.35">
      <c r="A25866" s="12"/>
      <c r="B25866" s="12"/>
      <c r="C25866" s="12"/>
    </row>
    <row r="25867" spans="1:3" x14ac:dyDescent="0.35">
      <c r="A25867" s="12"/>
      <c r="B25867" s="12"/>
      <c r="C25867" s="12"/>
    </row>
    <row r="25868" spans="1:3" x14ac:dyDescent="0.35">
      <c r="A25868" s="12"/>
      <c r="B25868" s="12"/>
      <c r="C25868" s="12"/>
    </row>
    <row r="25869" spans="1:3" x14ac:dyDescent="0.35">
      <c r="A25869" s="12"/>
      <c r="B25869" s="12"/>
      <c r="C25869" s="12"/>
    </row>
    <row r="25870" spans="1:3" x14ac:dyDescent="0.35">
      <c r="A25870" s="12"/>
      <c r="B25870" s="12"/>
      <c r="C25870" s="12"/>
    </row>
    <row r="25871" spans="1:3" x14ac:dyDescent="0.35">
      <c r="A25871" s="12"/>
      <c r="B25871" s="12"/>
      <c r="C25871" s="12"/>
    </row>
    <row r="25872" spans="1:3" x14ac:dyDescent="0.35">
      <c r="A25872" s="12"/>
      <c r="B25872" s="12"/>
      <c r="C25872" s="12"/>
    </row>
    <row r="25873" spans="1:3" x14ac:dyDescent="0.35">
      <c r="A25873" s="12"/>
      <c r="B25873" s="12"/>
      <c r="C25873" s="12"/>
    </row>
    <row r="25874" spans="1:3" x14ac:dyDescent="0.35">
      <c r="A25874" s="12"/>
      <c r="B25874" s="12"/>
      <c r="C25874" s="12"/>
    </row>
    <row r="25875" spans="1:3" x14ac:dyDescent="0.35">
      <c r="A25875" s="12"/>
      <c r="B25875" s="12"/>
      <c r="C25875" s="12"/>
    </row>
    <row r="25876" spans="1:3" x14ac:dyDescent="0.35">
      <c r="A25876" s="12"/>
      <c r="B25876" s="12"/>
      <c r="C25876" s="12"/>
    </row>
    <row r="25877" spans="1:3" x14ac:dyDescent="0.35">
      <c r="A25877" s="12"/>
      <c r="B25877" s="12"/>
      <c r="C25877" s="12"/>
    </row>
    <row r="25878" spans="1:3" x14ac:dyDescent="0.35">
      <c r="A25878" s="12"/>
      <c r="B25878" s="12"/>
      <c r="C25878" s="12"/>
    </row>
    <row r="25879" spans="1:3" x14ac:dyDescent="0.35">
      <c r="A25879" s="12"/>
      <c r="B25879" s="12"/>
      <c r="C25879" s="12"/>
    </row>
    <row r="25880" spans="1:3" x14ac:dyDescent="0.35">
      <c r="A25880" s="12"/>
      <c r="B25880" s="12"/>
      <c r="C25880" s="12"/>
    </row>
    <row r="25881" spans="1:3" x14ac:dyDescent="0.35">
      <c r="A25881" s="12"/>
      <c r="B25881" s="12"/>
      <c r="C25881" s="12"/>
    </row>
    <row r="25882" spans="1:3" x14ac:dyDescent="0.35">
      <c r="A25882" s="12"/>
      <c r="B25882" s="12"/>
      <c r="C25882" s="12"/>
    </row>
    <row r="25883" spans="1:3" x14ac:dyDescent="0.35">
      <c r="A25883" s="12"/>
      <c r="B25883" s="12"/>
      <c r="C25883" s="12"/>
    </row>
    <row r="25884" spans="1:3" x14ac:dyDescent="0.35">
      <c r="A25884" s="12"/>
      <c r="B25884" s="12"/>
      <c r="C25884" s="12"/>
    </row>
    <row r="25885" spans="1:3" x14ac:dyDescent="0.35">
      <c r="A25885" s="12"/>
      <c r="B25885" s="12"/>
      <c r="C25885" s="12"/>
    </row>
    <row r="25886" spans="1:3" x14ac:dyDescent="0.35">
      <c r="A25886" s="12"/>
      <c r="B25886" s="12"/>
      <c r="C25886" s="12"/>
    </row>
    <row r="25887" spans="1:3" x14ac:dyDescent="0.35">
      <c r="A25887" s="12"/>
      <c r="B25887" s="12"/>
      <c r="C25887" s="12"/>
    </row>
    <row r="25888" spans="1:3" x14ac:dyDescent="0.35">
      <c r="A25888" s="12"/>
      <c r="B25888" s="12"/>
      <c r="C25888" s="12"/>
    </row>
    <row r="25889" spans="1:3" x14ac:dyDescent="0.35">
      <c r="A25889" s="12"/>
      <c r="B25889" s="12"/>
      <c r="C25889" s="12"/>
    </row>
    <row r="25890" spans="1:3" x14ac:dyDescent="0.35">
      <c r="A25890" s="12"/>
      <c r="B25890" s="12"/>
      <c r="C25890" s="12"/>
    </row>
    <row r="25891" spans="1:3" x14ac:dyDescent="0.35">
      <c r="A25891" s="12"/>
      <c r="B25891" s="12"/>
      <c r="C25891" s="12"/>
    </row>
    <row r="25892" spans="1:3" x14ac:dyDescent="0.35">
      <c r="A25892" s="12"/>
      <c r="B25892" s="12"/>
      <c r="C25892" s="12"/>
    </row>
    <row r="25893" spans="1:3" x14ac:dyDescent="0.35">
      <c r="A25893" s="12"/>
      <c r="B25893" s="12"/>
      <c r="C25893" s="12"/>
    </row>
    <row r="25894" spans="1:3" x14ac:dyDescent="0.35">
      <c r="A25894" s="12"/>
      <c r="B25894" s="12"/>
      <c r="C25894" s="12"/>
    </row>
    <row r="25895" spans="1:3" x14ac:dyDescent="0.35">
      <c r="A25895" s="12"/>
      <c r="B25895" s="12"/>
      <c r="C25895" s="12"/>
    </row>
    <row r="25896" spans="1:3" x14ac:dyDescent="0.35">
      <c r="A25896" s="12"/>
      <c r="B25896" s="12"/>
      <c r="C25896" s="12"/>
    </row>
    <row r="25897" spans="1:3" x14ac:dyDescent="0.35">
      <c r="A25897" s="12"/>
      <c r="B25897" s="12"/>
      <c r="C25897" s="12"/>
    </row>
    <row r="25898" spans="1:3" x14ac:dyDescent="0.35">
      <c r="A25898" s="12"/>
      <c r="B25898" s="12"/>
      <c r="C25898" s="12"/>
    </row>
    <row r="25899" spans="1:3" x14ac:dyDescent="0.35">
      <c r="A25899" s="12"/>
      <c r="B25899" s="12"/>
      <c r="C25899" s="12"/>
    </row>
    <row r="25900" spans="1:3" x14ac:dyDescent="0.35">
      <c r="A25900" s="12"/>
      <c r="B25900" s="12"/>
      <c r="C25900" s="12"/>
    </row>
    <row r="25901" spans="1:3" x14ac:dyDescent="0.35">
      <c r="A25901" s="12"/>
      <c r="B25901" s="12"/>
      <c r="C25901" s="12"/>
    </row>
    <row r="25902" spans="1:3" x14ac:dyDescent="0.35">
      <c r="A25902" s="12"/>
      <c r="B25902" s="12"/>
      <c r="C25902" s="12"/>
    </row>
    <row r="25903" spans="1:3" x14ac:dyDescent="0.35">
      <c r="A25903" s="12"/>
      <c r="B25903" s="12"/>
      <c r="C25903" s="12"/>
    </row>
    <row r="25904" spans="1:3" x14ac:dyDescent="0.35">
      <c r="A25904" s="12"/>
      <c r="B25904" s="12"/>
      <c r="C25904" s="12"/>
    </row>
    <row r="25905" spans="1:3" x14ac:dyDescent="0.35">
      <c r="A25905" s="12"/>
      <c r="B25905" s="12"/>
      <c r="C25905" s="12"/>
    </row>
    <row r="25906" spans="1:3" x14ac:dyDescent="0.35">
      <c r="A25906" s="12"/>
      <c r="B25906" s="12"/>
      <c r="C25906" s="12"/>
    </row>
    <row r="25907" spans="1:3" x14ac:dyDescent="0.35">
      <c r="A25907" s="12"/>
      <c r="B25907" s="12"/>
      <c r="C25907" s="12"/>
    </row>
    <row r="25908" spans="1:3" x14ac:dyDescent="0.35">
      <c r="A25908" s="12"/>
      <c r="B25908" s="12"/>
      <c r="C25908" s="12"/>
    </row>
    <row r="25909" spans="1:3" x14ac:dyDescent="0.35">
      <c r="A25909" s="12"/>
      <c r="B25909" s="12"/>
      <c r="C25909" s="12"/>
    </row>
    <row r="25910" spans="1:3" x14ac:dyDescent="0.35">
      <c r="A25910" s="12"/>
      <c r="B25910" s="12"/>
      <c r="C25910" s="12"/>
    </row>
    <row r="25911" spans="1:3" x14ac:dyDescent="0.35">
      <c r="A25911" s="12"/>
      <c r="B25911" s="12"/>
      <c r="C25911" s="12"/>
    </row>
    <row r="25912" spans="1:3" x14ac:dyDescent="0.35">
      <c r="A25912" s="12"/>
      <c r="B25912" s="12"/>
      <c r="C25912" s="12"/>
    </row>
    <row r="25913" spans="1:3" x14ac:dyDescent="0.35">
      <c r="A25913" s="12"/>
      <c r="B25913" s="12"/>
      <c r="C25913" s="12"/>
    </row>
    <row r="25914" spans="1:3" x14ac:dyDescent="0.35">
      <c r="A25914" s="12"/>
      <c r="B25914" s="12"/>
      <c r="C25914" s="12"/>
    </row>
    <row r="25915" spans="1:3" x14ac:dyDescent="0.35">
      <c r="A25915" s="12"/>
      <c r="B25915" s="12"/>
      <c r="C25915" s="12"/>
    </row>
    <row r="25916" spans="1:3" x14ac:dyDescent="0.35">
      <c r="A25916" s="12"/>
      <c r="B25916" s="12"/>
      <c r="C25916" s="12"/>
    </row>
    <row r="25917" spans="1:3" x14ac:dyDescent="0.35">
      <c r="A25917" s="12"/>
      <c r="B25917" s="12"/>
      <c r="C25917" s="12"/>
    </row>
    <row r="25918" spans="1:3" x14ac:dyDescent="0.35">
      <c r="A25918" s="12"/>
      <c r="B25918" s="12"/>
      <c r="C25918" s="12"/>
    </row>
    <row r="25919" spans="1:3" x14ac:dyDescent="0.35">
      <c r="A25919" s="12"/>
      <c r="B25919" s="12"/>
      <c r="C25919" s="12"/>
    </row>
    <row r="25920" spans="1:3" x14ac:dyDescent="0.35">
      <c r="A25920" s="12"/>
      <c r="B25920" s="12"/>
      <c r="C25920" s="12"/>
    </row>
    <row r="25921" spans="1:3" x14ac:dyDescent="0.35">
      <c r="A25921" s="12"/>
      <c r="B25921" s="12"/>
      <c r="C25921" s="12"/>
    </row>
    <row r="25922" spans="1:3" x14ac:dyDescent="0.35">
      <c r="A25922" s="12"/>
      <c r="B25922" s="12"/>
      <c r="C25922" s="12"/>
    </row>
    <row r="25923" spans="1:3" x14ac:dyDescent="0.35">
      <c r="A25923" s="12"/>
      <c r="B25923" s="12"/>
      <c r="C25923" s="12"/>
    </row>
    <row r="25924" spans="1:3" x14ac:dyDescent="0.35">
      <c r="A25924" s="12"/>
      <c r="B25924" s="12"/>
      <c r="C25924" s="12"/>
    </row>
    <row r="25925" spans="1:3" x14ac:dyDescent="0.35">
      <c r="A25925" s="12"/>
      <c r="B25925" s="12"/>
      <c r="C25925" s="12"/>
    </row>
    <row r="25926" spans="1:3" x14ac:dyDescent="0.35">
      <c r="A25926" s="12"/>
      <c r="B25926" s="12"/>
      <c r="C25926" s="12"/>
    </row>
    <row r="25927" spans="1:3" x14ac:dyDescent="0.35">
      <c r="A25927" s="12"/>
      <c r="B25927" s="12"/>
      <c r="C25927" s="12"/>
    </row>
    <row r="25928" spans="1:3" x14ac:dyDescent="0.35">
      <c r="A25928" s="12"/>
      <c r="B25928" s="12"/>
      <c r="C25928" s="12"/>
    </row>
    <row r="25929" spans="1:3" x14ac:dyDescent="0.35">
      <c r="A25929" s="12"/>
      <c r="B25929" s="12"/>
      <c r="C25929" s="12"/>
    </row>
    <row r="25930" spans="1:3" x14ac:dyDescent="0.35">
      <c r="A25930" s="12"/>
      <c r="B25930" s="12"/>
      <c r="C25930" s="12"/>
    </row>
    <row r="25931" spans="1:3" x14ac:dyDescent="0.35">
      <c r="A25931" s="12"/>
      <c r="B25931" s="12"/>
      <c r="C25931" s="12"/>
    </row>
    <row r="25932" spans="1:3" x14ac:dyDescent="0.35">
      <c r="A25932" s="12"/>
      <c r="B25932" s="12"/>
      <c r="C25932" s="12"/>
    </row>
    <row r="25933" spans="1:3" x14ac:dyDescent="0.35">
      <c r="A25933" s="12"/>
      <c r="B25933" s="12"/>
      <c r="C25933" s="12"/>
    </row>
    <row r="25934" spans="1:3" x14ac:dyDescent="0.35">
      <c r="A25934" s="12"/>
      <c r="B25934" s="12"/>
      <c r="C25934" s="12"/>
    </row>
    <row r="25935" spans="1:3" x14ac:dyDescent="0.35">
      <c r="A25935" s="12"/>
      <c r="B25935" s="12"/>
      <c r="C25935" s="12"/>
    </row>
    <row r="25936" spans="1:3" x14ac:dyDescent="0.35">
      <c r="A25936" s="12"/>
      <c r="B25936" s="12"/>
      <c r="C25936" s="12"/>
    </row>
    <row r="25937" spans="1:3" x14ac:dyDescent="0.35">
      <c r="A25937" s="12"/>
      <c r="B25937" s="12"/>
      <c r="C25937" s="12"/>
    </row>
    <row r="25938" spans="1:3" x14ac:dyDescent="0.35">
      <c r="A25938" s="12"/>
      <c r="B25938" s="12"/>
      <c r="C25938" s="12"/>
    </row>
    <row r="25939" spans="1:3" x14ac:dyDescent="0.35">
      <c r="A25939" s="12"/>
      <c r="B25939" s="12"/>
      <c r="C25939" s="12"/>
    </row>
    <row r="25940" spans="1:3" x14ac:dyDescent="0.35">
      <c r="A25940" s="12"/>
      <c r="B25940" s="12"/>
      <c r="C25940" s="12"/>
    </row>
    <row r="25941" spans="1:3" x14ac:dyDescent="0.35">
      <c r="A25941" s="12"/>
      <c r="B25941" s="12"/>
      <c r="C25941" s="12"/>
    </row>
    <row r="25942" spans="1:3" x14ac:dyDescent="0.35">
      <c r="A25942" s="12"/>
      <c r="B25942" s="12"/>
      <c r="C25942" s="12"/>
    </row>
    <row r="25943" spans="1:3" x14ac:dyDescent="0.35">
      <c r="A25943" s="12"/>
      <c r="B25943" s="12"/>
      <c r="C25943" s="12"/>
    </row>
    <row r="25944" spans="1:3" x14ac:dyDescent="0.35">
      <c r="A25944" s="12"/>
      <c r="B25944" s="12"/>
      <c r="C25944" s="12"/>
    </row>
    <row r="25945" spans="1:3" x14ac:dyDescent="0.35">
      <c r="A25945" s="12"/>
      <c r="B25945" s="12"/>
      <c r="C25945" s="12"/>
    </row>
    <row r="25946" spans="1:3" x14ac:dyDescent="0.35">
      <c r="A25946" s="12"/>
      <c r="B25946" s="12"/>
      <c r="C25946" s="12"/>
    </row>
    <row r="25947" spans="1:3" x14ac:dyDescent="0.35">
      <c r="A25947" s="12"/>
      <c r="B25947" s="12"/>
      <c r="C25947" s="12"/>
    </row>
    <row r="25948" spans="1:3" x14ac:dyDescent="0.35">
      <c r="A25948" s="12"/>
      <c r="B25948" s="12"/>
      <c r="C25948" s="12"/>
    </row>
    <row r="25949" spans="1:3" x14ac:dyDescent="0.35">
      <c r="A25949" s="12"/>
      <c r="B25949" s="12"/>
      <c r="C25949" s="12"/>
    </row>
    <row r="25950" spans="1:3" x14ac:dyDescent="0.35">
      <c r="A25950" s="12"/>
      <c r="B25950" s="12"/>
      <c r="C25950" s="12"/>
    </row>
    <row r="25951" spans="1:3" x14ac:dyDescent="0.35">
      <c r="A25951" s="12"/>
      <c r="B25951" s="12"/>
      <c r="C25951" s="12"/>
    </row>
    <row r="25952" spans="1:3" x14ac:dyDescent="0.35">
      <c r="A25952" s="12"/>
      <c r="B25952" s="12"/>
      <c r="C25952" s="12"/>
    </row>
    <row r="25953" spans="1:3" x14ac:dyDescent="0.35">
      <c r="A25953" s="12"/>
      <c r="B25953" s="12"/>
      <c r="C25953" s="12"/>
    </row>
    <row r="25954" spans="1:3" x14ac:dyDescent="0.35">
      <c r="A25954" s="12"/>
      <c r="B25954" s="12"/>
      <c r="C25954" s="12"/>
    </row>
    <row r="25955" spans="1:3" x14ac:dyDescent="0.35">
      <c r="A25955" s="12"/>
      <c r="B25955" s="12"/>
      <c r="C25955" s="12"/>
    </row>
    <row r="25956" spans="1:3" x14ac:dyDescent="0.35">
      <c r="A25956" s="12"/>
      <c r="B25956" s="12"/>
      <c r="C25956" s="12"/>
    </row>
    <row r="25957" spans="1:3" x14ac:dyDescent="0.35">
      <c r="A25957" s="12"/>
      <c r="B25957" s="12"/>
      <c r="C25957" s="12"/>
    </row>
    <row r="25958" spans="1:3" x14ac:dyDescent="0.35">
      <c r="A25958" s="12"/>
      <c r="B25958" s="12"/>
      <c r="C25958" s="12"/>
    </row>
    <row r="25959" spans="1:3" x14ac:dyDescent="0.35">
      <c r="A25959" s="12"/>
      <c r="B25959" s="12"/>
      <c r="C25959" s="12"/>
    </row>
    <row r="25960" spans="1:3" x14ac:dyDescent="0.35">
      <c r="A25960" s="12"/>
      <c r="B25960" s="12"/>
      <c r="C25960" s="12"/>
    </row>
    <row r="25961" spans="1:3" x14ac:dyDescent="0.35">
      <c r="A25961" s="12"/>
      <c r="B25961" s="12"/>
      <c r="C25961" s="12"/>
    </row>
    <row r="25962" spans="1:3" x14ac:dyDescent="0.35">
      <c r="A25962" s="12"/>
      <c r="B25962" s="12"/>
      <c r="C25962" s="12"/>
    </row>
    <row r="25963" spans="1:3" x14ac:dyDescent="0.35">
      <c r="A25963" s="12"/>
      <c r="B25963" s="12"/>
      <c r="C25963" s="12"/>
    </row>
    <row r="25964" spans="1:3" x14ac:dyDescent="0.35">
      <c r="A25964" s="12"/>
      <c r="B25964" s="12"/>
      <c r="C25964" s="12"/>
    </row>
    <row r="25965" spans="1:3" x14ac:dyDescent="0.35">
      <c r="A25965" s="12"/>
      <c r="B25965" s="12"/>
      <c r="C25965" s="12"/>
    </row>
    <row r="25966" spans="1:3" x14ac:dyDescent="0.35">
      <c r="A25966" s="12"/>
      <c r="B25966" s="12"/>
      <c r="C25966" s="12"/>
    </row>
    <row r="25967" spans="1:3" x14ac:dyDescent="0.35">
      <c r="A25967" s="12"/>
      <c r="B25967" s="12"/>
      <c r="C25967" s="12"/>
    </row>
    <row r="25968" spans="1:3" x14ac:dyDescent="0.35">
      <c r="A25968" s="12"/>
      <c r="B25968" s="12"/>
      <c r="C25968" s="12"/>
    </row>
    <row r="25969" spans="1:3" x14ac:dyDescent="0.35">
      <c r="A25969" s="12"/>
      <c r="B25969" s="12"/>
      <c r="C25969" s="12"/>
    </row>
    <row r="25970" spans="1:3" x14ac:dyDescent="0.35">
      <c r="A25970" s="12"/>
      <c r="B25970" s="12"/>
      <c r="C25970" s="12"/>
    </row>
    <row r="25971" spans="1:3" x14ac:dyDescent="0.35">
      <c r="A25971" s="12"/>
      <c r="B25971" s="12"/>
      <c r="C25971" s="12"/>
    </row>
    <row r="25972" spans="1:3" x14ac:dyDescent="0.35">
      <c r="A25972" s="12"/>
      <c r="B25972" s="12"/>
      <c r="C25972" s="12"/>
    </row>
    <row r="25973" spans="1:3" x14ac:dyDescent="0.35">
      <c r="A25973" s="12"/>
      <c r="B25973" s="12"/>
      <c r="C25973" s="12"/>
    </row>
    <row r="25974" spans="1:3" x14ac:dyDescent="0.35">
      <c r="A25974" s="12"/>
      <c r="B25974" s="12"/>
      <c r="C25974" s="12"/>
    </row>
    <row r="25975" spans="1:3" x14ac:dyDescent="0.35">
      <c r="A25975" s="12"/>
      <c r="B25975" s="12"/>
      <c r="C25975" s="12"/>
    </row>
    <row r="25976" spans="1:3" x14ac:dyDescent="0.35">
      <c r="A25976" s="12"/>
      <c r="B25976" s="12"/>
      <c r="C25976" s="12"/>
    </row>
    <row r="25977" spans="1:3" x14ac:dyDescent="0.35">
      <c r="A25977" s="12"/>
      <c r="B25977" s="12"/>
      <c r="C25977" s="12"/>
    </row>
    <row r="25978" spans="1:3" x14ac:dyDescent="0.35">
      <c r="A25978" s="12"/>
      <c r="B25978" s="12"/>
      <c r="C25978" s="12"/>
    </row>
    <row r="25979" spans="1:3" x14ac:dyDescent="0.35">
      <c r="A25979" s="12"/>
      <c r="B25979" s="12"/>
      <c r="C25979" s="12"/>
    </row>
    <row r="25980" spans="1:3" x14ac:dyDescent="0.35">
      <c r="A25980" s="12"/>
      <c r="B25980" s="12"/>
      <c r="C25980" s="12"/>
    </row>
    <row r="25981" spans="1:3" x14ac:dyDescent="0.35">
      <c r="A25981" s="12"/>
      <c r="B25981" s="12"/>
      <c r="C25981" s="12"/>
    </row>
    <row r="25982" spans="1:3" x14ac:dyDescent="0.35">
      <c r="A25982" s="12"/>
      <c r="B25982" s="12"/>
      <c r="C25982" s="12"/>
    </row>
    <row r="25983" spans="1:3" x14ac:dyDescent="0.35">
      <c r="A25983" s="12"/>
      <c r="B25983" s="12"/>
      <c r="C25983" s="12"/>
    </row>
    <row r="25984" spans="1:3" x14ac:dyDescent="0.35">
      <c r="A25984" s="12"/>
      <c r="B25984" s="12"/>
      <c r="C25984" s="12"/>
    </row>
    <row r="25985" spans="1:3" x14ac:dyDescent="0.35">
      <c r="A25985" s="12"/>
      <c r="B25985" s="12"/>
      <c r="C25985" s="12"/>
    </row>
    <row r="25986" spans="1:3" x14ac:dyDescent="0.35">
      <c r="A25986" s="12"/>
      <c r="B25986" s="12"/>
      <c r="C25986" s="12"/>
    </row>
    <row r="25987" spans="1:3" x14ac:dyDescent="0.35">
      <c r="A25987" s="12"/>
      <c r="B25987" s="12"/>
      <c r="C25987" s="12"/>
    </row>
    <row r="25988" spans="1:3" x14ac:dyDescent="0.35">
      <c r="A25988" s="12"/>
      <c r="B25988" s="12"/>
      <c r="C25988" s="12"/>
    </row>
    <row r="25989" spans="1:3" x14ac:dyDescent="0.35">
      <c r="A25989" s="12"/>
      <c r="B25989" s="12"/>
      <c r="C25989" s="12"/>
    </row>
    <row r="25990" spans="1:3" x14ac:dyDescent="0.35">
      <c r="A25990" s="12"/>
      <c r="B25990" s="12"/>
      <c r="C25990" s="12"/>
    </row>
    <row r="25991" spans="1:3" x14ac:dyDescent="0.35">
      <c r="A25991" s="12"/>
      <c r="B25991" s="12"/>
      <c r="C25991" s="12"/>
    </row>
    <row r="25992" spans="1:3" x14ac:dyDescent="0.35">
      <c r="A25992" s="12"/>
      <c r="B25992" s="12"/>
      <c r="C25992" s="12"/>
    </row>
    <row r="25993" spans="1:3" x14ac:dyDescent="0.35">
      <c r="A25993" s="12"/>
      <c r="B25993" s="12"/>
      <c r="C25993" s="12"/>
    </row>
    <row r="25994" spans="1:3" x14ac:dyDescent="0.35">
      <c r="A25994" s="12"/>
      <c r="B25994" s="12"/>
      <c r="C25994" s="12"/>
    </row>
    <row r="25995" spans="1:3" x14ac:dyDescent="0.35">
      <c r="A25995" s="12"/>
      <c r="B25995" s="12"/>
      <c r="C25995" s="12"/>
    </row>
    <row r="25996" spans="1:3" x14ac:dyDescent="0.35">
      <c r="A25996" s="12"/>
      <c r="B25996" s="12"/>
      <c r="C25996" s="12"/>
    </row>
    <row r="25997" spans="1:3" x14ac:dyDescent="0.35">
      <c r="A25997" s="12"/>
      <c r="B25997" s="12"/>
      <c r="C25997" s="12"/>
    </row>
    <row r="25998" spans="1:3" x14ac:dyDescent="0.35">
      <c r="A25998" s="12"/>
      <c r="B25998" s="12"/>
      <c r="C25998" s="12"/>
    </row>
    <row r="25999" spans="1:3" x14ac:dyDescent="0.35">
      <c r="A25999" s="12"/>
      <c r="B25999" s="12"/>
      <c r="C25999" s="12"/>
    </row>
    <row r="26000" spans="1:3" x14ac:dyDescent="0.35">
      <c r="A26000" s="12"/>
      <c r="B26000" s="12"/>
      <c r="C26000" s="12"/>
    </row>
    <row r="26001" spans="1:3" x14ac:dyDescent="0.35">
      <c r="A26001" s="12"/>
      <c r="B26001" s="12"/>
      <c r="C26001" s="12"/>
    </row>
    <row r="26002" spans="1:3" x14ac:dyDescent="0.35">
      <c r="A26002" s="12"/>
      <c r="B26002" s="12"/>
      <c r="C26002" s="12"/>
    </row>
    <row r="26003" spans="1:3" x14ac:dyDescent="0.35">
      <c r="A26003" s="12"/>
      <c r="B26003" s="12"/>
      <c r="C26003" s="12"/>
    </row>
    <row r="26004" spans="1:3" x14ac:dyDescent="0.35">
      <c r="A26004" s="12"/>
      <c r="B26004" s="12"/>
      <c r="C26004" s="12"/>
    </row>
    <row r="26005" spans="1:3" x14ac:dyDescent="0.35">
      <c r="A26005" s="12"/>
      <c r="B26005" s="12"/>
      <c r="C26005" s="12"/>
    </row>
    <row r="26006" spans="1:3" x14ac:dyDescent="0.35">
      <c r="A26006" s="12"/>
      <c r="B26006" s="12"/>
      <c r="C26006" s="12"/>
    </row>
    <row r="26007" spans="1:3" x14ac:dyDescent="0.35">
      <c r="A26007" s="12"/>
      <c r="B26007" s="12"/>
      <c r="C26007" s="12"/>
    </row>
    <row r="26008" spans="1:3" x14ac:dyDescent="0.35">
      <c r="A26008" s="12"/>
      <c r="B26008" s="12"/>
      <c r="C26008" s="12"/>
    </row>
    <row r="26009" spans="1:3" x14ac:dyDescent="0.35">
      <c r="A26009" s="12"/>
      <c r="B26009" s="12"/>
      <c r="C26009" s="12"/>
    </row>
    <row r="26010" spans="1:3" x14ac:dyDescent="0.35">
      <c r="A26010" s="12"/>
      <c r="B26010" s="12"/>
      <c r="C26010" s="12"/>
    </row>
    <row r="26011" spans="1:3" x14ac:dyDescent="0.35">
      <c r="A26011" s="12"/>
      <c r="B26011" s="12"/>
      <c r="C26011" s="12"/>
    </row>
    <row r="26012" spans="1:3" x14ac:dyDescent="0.35">
      <c r="A26012" s="12"/>
      <c r="B26012" s="12"/>
      <c r="C26012" s="12"/>
    </row>
    <row r="26013" spans="1:3" x14ac:dyDescent="0.35">
      <c r="A26013" s="12"/>
      <c r="B26013" s="12"/>
      <c r="C26013" s="12"/>
    </row>
    <row r="26014" spans="1:3" x14ac:dyDescent="0.35">
      <c r="A26014" s="12"/>
      <c r="B26014" s="12"/>
      <c r="C26014" s="12"/>
    </row>
    <row r="26015" spans="1:3" x14ac:dyDescent="0.35">
      <c r="A26015" s="12"/>
      <c r="B26015" s="12"/>
      <c r="C26015" s="12"/>
    </row>
    <row r="26016" spans="1:3" x14ac:dyDescent="0.35">
      <c r="A26016" s="12"/>
      <c r="B26016" s="12"/>
      <c r="C26016" s="12"/>
    </row>
    <row r="26017" spans="1:3" x14ac:dyDescent="0.35">
      <c r="A26017" s="12"/>
      <c r="B26017" s="12"/>
      <c r="C26017" s="12"/>
    </row>
    <row r="26018" spans="1:3" x14ac:dyDescent="0.35">
      <c r="A26018" s="12"/>
      <c r="B26018" s="12"/>
      <c r="C26018" s="12"/>
    </row>
    <row r="26019" spans="1:3" x14ac:dyDescent="0.35">
      <c r="A26019" s="12"/>
      <c r="B26019" s="12"/>
      <c r="C26019" s="12"/>
    </row>
    <row r="26020" spans="1:3" x14ac:dyDescent="0.35">
      <c r="A26020" s="12"/>
      <c r="B26020" s="12"/>
      <c r="C26020" s="12"/>
    </row>
    <row r="26021" spans="1:3" x14ac:dyDescent="0.35">
      <c r="A26021" s="12"/>
      <c r="B26021" s="12"/>
      <c r="C26021" s="12"/>
    </row>
    <row r="26022" spans="1:3" x14ac:dyDescent="0.35">
      <c r="A26022" s="12"/>
      <c r="B26022" s="12"/>
      <c r="C26022" s="12"/>
    </row>
    <row r="26023" spans="1:3" x14ac:dyDescent="0.35">
      <c r="A26023" s="12"/>
      <c r="B26023" s="12"/>
      <c r="C26023" s="12"/>
    </row>
    <row r="26024" spans="1:3" x14ac:dyDescent="0.35">
      <c r="A26024" s="12"/>
      <c r="B26024" s="12"/>
      <c r="C26024" s="12"/>
    </row>
    <row r="26025" spans="1:3" x14ac:dyDescent="0.35">
      <c r="A26025" s="12"/>
      <c r="B26025" s="12"/>
      <c r="C26025" s="12"/>
    </row>
    <row r="26026" spans="1:3" x14ac:dyDescent="0.35">
      <c r="A26026" s="12"/>
      <c r="B26026" s="12"/>
      <c r="C26026" s="12"/>
    </row>
    <row r="26027" spans="1:3" x14ac:dyDescent="0.35">
      <c r="A26027" s="12"/>
      <c r="B26027" s="12"/>
      <c r="C26027" s="12"/>
    </row>
    <row r="26028" spans="1:3" x14ac:dyDescent="0.35">
      <c r="A26028" s="12"/>
      <c r="B26028" s="12"/>
      <c r="C26028" s="12"/>
    </row>
    <row r="26029" spans="1:3" x14ac:dyDescent="0.35">
      <c r="A26029" s="12"/>
      <c r="B26029" s="12"/>
      <c r="C26029" s="12"/>
    </row>
    <row r="26030" spans="1:3" x14ac:dyDescent="0.35">
      <c r="A26030" s="12"/>
      <c r="B26030" s="12"/>
      <c r="C26030" s="12"/>
    </row>
    <row r="26031" spans="1:3" x14ac:dyDescent="0.35">
      <c r="A26031" s="12"/>
      <c r="B26031" s="12"/>
      <c r="C26031" s="12"/>
    </row>
    <row r="26032" spans="1:3" x14ac:dyDescent="0.35">
      <c r="A26032" s="12"/>
      <c r="B26032" s="12"/>
      <c r="C26032" s="12"/>
    </row>
    <row r="26033" spans="1:3" x14ac:dyDescent="0.35">
      <c r="A26033" s="12"/>
      <c r="B26033" s="12"/>
      <c r="C26033" s="12"/>
    </row>
    <row r="26034" spans="1:3" x14ac:dyDescent="0.35">
      <c r="A26034" s="12"/>
      <c r="B26034" s="12"/>
      <c r="C26034" s="12"/>
    </row>
    <row r="26035" spans="1:3" x14ac:dyDescent="0.35">
      <c r="A26035" s="12"/>
      <c r="B26035" s="12"/>
      <c r="C26035" s="12"/>
    </row>
    <row r="26036" spans="1:3" x14ac:dyDescent="0.35">
      <c r="A26036" s="12"/>
      <c r="B26036" s="12"/>
      <c r="C26036" s="12"/>
    </row>
    <row r="26037" spans="1:3" x14ac:dyDescent="0.35">
      <c r="A26037" s="12"/>
      <c r="B26037" s="12"/>
      <c r="C26037" s="12"/>
    </row>
    <row r="26038" spans="1:3" x14ac:dyDescent="0.35">
      <c r="A26038" s="12"/>
      <c r="B26038" s="12"/>
      <c r="C26038" s="12"/>
    </row>
    <row r="26039" spans="1:3" x14ac:dyDescent="0.35">
      <c r="A26039" s="12"/>
      <c r="B26039" s="12"/>
      <c r="C26039" s="12"/>
    </row>
    <row r="26040" spans="1:3" x14ac:dyDescent="0.35">
      <c r="A26040" s="12"/>
      <c r="B26040" s="12"/>
      <c r="C26040" s="12"/>
    </row>
    <row r="26041" spans="1:3" x14ac:dyDescent="0.35">
      <c r="A26041" s="12"/>
      <c r="B26041" s="12"/>
      <c r="C26041" s="12"/>
    </row>
    <row r="26042" spans="1:3" x14ac:dyDescent="0.35">
      <c r="A26042" s="12"/>
      <c r="B26042" s="12"/>
      <c r="C26042" s="12"/>
    </row>
    <row r="26043" spans="1:3" x14ac:dyDescent="0.35">
      <c r="A26043" s="12"/>
      <c r="B26043" s="12"/>
      <c r="C26043" s="12"/>
    </row>
    <row r="26044" spans="1:3" x14ac:dyDescent="0.35">
      <c r="A26044" s="12"/>
      <c r="B26044" s="12"/>
      <c r="C26044" s="12"/>
    </row>
    <row r="26045" spans="1:3" x14ac:dyDescent="0.35">
      <c r="A26045" s="12"/>
      <c r="B26045" s="12"/>
      <c r="C26045" s="12"/>
    </row>
    <row r="26046" spans="1:3" x14ac:dyDescent="0.35">
      <c r="A26046" s="12"/>
      <c r="B26046" s="12"/>
      <c r="C26046" s="12"/>
    </row>
    <row r="26047" spans="1:3" x14ac:dyDescent="0.35">
      <c r="A26047" s="12"/>
      <c r="B26047" s="12"/>
      <c r="C26047" s="12"/>
    </row>
    <row r="26048" spans="1:3" x14ac:dyDescent="0.35">
      <c r="A26048" s="12"/>
      <c r="B26048" s="12"/>
      <c r="C26048" s="12"/>
    </row>
    <row r="26049" spans="1:3" x14ac:dyDescent="0.35">
      <c r="A26049" s="12"/>
      <c r="B26049" s="12"/>
      <c r="C26049" s="12"/>
    </row>
    <row r="26050" spans="1:3" x14ac:dyDescent="0.35">
      <c r="A26050" s="12"/>
      <c r="B26050" s="12"/>
      <c r="C26050" s="12"/>
    </row>
    <row r="26051" spans="1:3" x14ac:dyDescent="0.35">
      <c r="A26051" s="12"/>
      <c r="B26051" s="12"/>
      <c r="C26051" s="12"/>
    </row>
    <row r="26052" spans="1:3" x14ac:dyDescent="0.35">
      <c r="A26052" s="12"/>
      <c r="B26052" s="12"/>
      <c r="C26052" s="12"/>
    </row>
    <row r="26053" spans="1:3" x14ac:dyDescent="0.35">
      <c r="A26053" s="12"/>
      <c r="B26053" s="12"/>
      <c r="C26053" s="12"/>
    </row>
    <row r="26054" spans="1:3" x14ac:dyDescent="0.35">
      <c r="A26054" s="12"/>
      <c r="B26054" s="12"/>
      <c r="C26054" s="12"/>
    </row>
    <row r="26055" spans="1:3" x14ac:dyDescent="0.35">
      <c r="A26055" s="12"/>
      <c r="B26055" s="12"/>
      <c r="C26055" s="12"/>
    </row>
    <row r="26056" spans="1:3" x14ac:dyDescent="0.35">
      <c r="A26056" s="12"/>
      <c r="B26056" s="12"/>
      <c r="C26056" s="12"/>
    </row>
    <row r="26057" spans="1:3" x14ac:dyDescent="0.35">
      <c r="A26057" s="12"/>
      <c r="B26057" s="12"/>
      <c r="C26057" s="12"/>
    </row>
    <row r="26058" spans="1:3" x14ac:dyDescent="0.35">
      <c r="A26058" s="12"/>
      <c r="B26058" s="12"/>
      <c r="C26058" s="12"/>
    </row>
    <row r="26059" spans="1:3" x14ac:dyDescent="0.35">
      <c r="A26059" s="12"/>
      <c r="B26059" s="12"/>
      <c r="C26059" s="12"/>
    </row>
    <row r="26060" spans="1:3" x14ac:dyDescent="0.35">
      <c r="A26060" s="12"/>
      <c r="B26060" s="12"/>
      <c r="C26060" s="12"/>
    </row>
    <row r="26061" spans="1:3" x14ac:dyDescent="0.35">
      <c r="A26061" s="12"/>
      <c r="B26061" s="12"/>
      <c r="C26061" s="12"/>
    </row>
    <row r="26062" spans="1:3" x14ac:dyDescent="0.35">
      <c r="A26062" s="12"/>
      <c r="B26062" s="12"/>
      <c r="C26062" s="12"/>
    </row>
    <row r="26063" spans="1:3" x14ac:dyDescent="0.35">
      <c r="A26063" s="12"/>
      <c r="B26063" s="12"/>
      <c r="C26063" s="12"/>
    </row>
    <row r="26064" spans="1:3" x14ac:dyDescent="0.35">
      <c r="A26064" s="12"/>
      <c r="B26064" s="12"/>
      <c r="C26064" s="12"/>
    </row>
    <row r="26065" spans="1:3" x14ac:dyDescent="0.35">
      <c r="A26065" s="12"/>
      <c r="B26065" s="12"/>
      <c r="C26065" s="12"/>
    </row>
    <row r="26066" spans="1:3" x14ac:dyDescent="0.35">
      <c r="A26066" s="12"/>
      <c r="B26066" s="12"/>
      <c r="C26066" s="12"/>
    </row>
    <row r="26067" spans="1:3" x14ac:dyDescent="0.35">
      <c r="A26067" s="12"/>
      <c r="B26067" s="12"/>
      <c r="C26067" s="12"/>
    </row>
    <row r="26068" spans="1:3" x14ac:dyDescent="0.35">
      <c r="A26068" s="12"/>
      <c r="B26068" s="12"/>
      <c r="C26068" s="12"/>
    </row>
    <row r="26069" spans="1:3" x14ac:dyDescent="0.35">
      <c r="A26069" s="12"/>
      <c r="B26069" s="12"/>
      <c r="C26069" s="12"/>
    </row>
    <row r="26070" spans="1:3" x14ac:dyDescent="0.35">
      <c r="A26070" s="12"/>
      <c r="B26070" s="12"/>
      <c r="C26070" s="12"/>
    </row>
    <row r="26071" spans="1:3" x14ac:dyDescent="0.35">
      <c r="A26071" s="12"/>
      <c r="B26071" s="12"/>
      <c r="C26071" s="12"/>
    </row>
    <row r="26072" spans="1:3" x14ac:dyDescent="0.35">
      <c r="A26072" s="12"/>
      <c r="B26072" s="12"/>
      <c r="C26072" s="12"/>
    </row>
    <row r="26073" spans="1:3" x14ac:dyDescent="0.35">
      <c r="A26073" s="12"/>
      <c r="B26073" s="12"/>
      <c r="C26073" s="12"/>
    </row>
    <row r="26074" spans="1:3" x14ac:dyDescent="0.35">
      <c r="A26074" s="12"/>
      <c r="B26074" s="12"/>
      <c r="C26074" s="12"/>
    </row>
    <row r="26075" spans="1:3" x14ac:dyDescent="0.35">
      <c r="A26075" s="12"/>
      <c r="B26075" s="12"/>
      <c r="C26075" s="12"/>
    </row>
    <row r="26076" spans="1:3" x14ac:dyDescent="0.35">
      <c r="A26076" s="12"/>
      <c r="B26076" s="12"/>
      <c r="C26076" s="12"/>
    </row>
    <row r="26077" spans="1:3" x14ac:dyDescent="0.35">
      <c r="A26077" s="12"/>
      <c r="B26077" s="12"/>
      <c r="C26077" s="12"/>
    </row>
    <row r="26078" spans="1:3" x14ac:dyDescent="0.35">
      <c r="A26078" s="12"/>
      <c r="B26078" s="12"/>
      <c r="C26078" s="12"/>
    </row>
    <row r="26079" spans="1:3" x14ac:dyDescent="0.35">
      <c r="A26079" s="12"/>
      <c r="B26079" s="12"/>
      <c r="C26079" s="12"/>
    </row>
    <row r="26080" spans="1:3" x14ac:dyDescent="0.35">
      <c r="A26080" s="12"/>
      <c r="B26080" s="12"/>
      <c r="C26080" s="12"/>
    </row>
    <row r="26081" spans="1:3" x14ac:dyDescent="0.35">
      <c r="A26081" s="12"/>
      <c r="B26081" s="12"/>
      <c r="C26081" s="12"/>
    </row>
    <row r="26082" spans="1:3" x14ac:dyDescent="0.35">
      <c r="A26082" s="12"/>
      <c r="B26082" s="12"/>
      <c r="C26082" s="12"/>
    </row>
    <row r="26083" spans="1:3" x14ac:dyDescent="0.35">
      <c r="A26083" s="12"/>
      <c r="B26083" s="12"/>
      <c r="C26083" s="12"/>
    </row>
    <row r="26084" spans="1:3" x14ac:dyDescent="0.35">
      <c r="A26084" s="12"/>
      <c r="B26084" s="12"/>
      <c r="C26084" s="12"/>
    </row>
    <row r="26085" spans="1:3" x14ac:dyDescent="0.35">
      <c r="A26085" s="12"/>
      <c r="B26085" s="12"/>
      <c r="C26085" s="12"/>
    </row>
    <row r="26086" spans="1:3" x14ac:dyDescent="0.35">
      <c r="A26086" s="12"/>
      <c r="B26086" s="12"/>
      <c r="C26086" s="12"/>
    </row>
    <row r="26087" spans="1:3" x14ac:dyDescent="0.35">
      <c r="A26087" s="12"/>
      <c r="B26087" s="12"/>
      <c r="C26087" s="12"/>
    </row>
    <row r="26088" spans="1:3" x14ac:dyDescent="0.35">
      <c r="A26088" s="12"/>
      <c r="B26088" s="12"/>
      <c r="C26088" s="12"/>
    </row>
    <row r="26089" spans="1:3" x14ac:dyDescent="0.35">
      <c r="A26089" s="12"/>
      <c r="B26089" s="12"/>
      <c r="C26089" s="12"/>
    </row>
    <row r="26090" spans="1:3" x14ac:dyDescent="0.35">
      <c r="A26090" s="12"/>
      <c r="B26090" s="12"/>
      <c r="C26090" s="12"/>
    </row>
    <row r="26091" spans="1:3" x14ac:dyDescent="0.35">
      <c r="A26091" s="12"/>
      <c r="B26091" s="12"/>
      <c r="C26091" s="12"/>
    </row>
    <row r="26092" spans="1:3" x14ac:dyDescent="0.35">
      <c r="A26092" s="12"/>
      <c r="B26092" s="12"/>
      <c r="C26092" s="12"/>
    </row>
    <row r="26093" spans="1:3" x14ac:dyDescent="0.35">
      <c r="A26093" s="12"/>
      <c r="B26093" s="12"/>
      <c r="C26093" s="12"/>
    </row>
    <row r="26094" spans="1:3" x14ac:dyDescent="0.35">
      <c r="A26094" s="12"/>
      <c r="B26094" s="12"/>
      <c r="C26094" s="12"/>
    </row>
    <row r="26095" spans="1:3" x14ac:dyDescent="0.35">
      <c r="A26095" s="12"/>
      <c r="B26095" s="12"/>
      <c r="C26095" s="12"/>
    </row>
    <row r="26096" spans="1:3" x14ac:dyDescent="0.35">
      <c r="A26096" s="12"/>
      <c r="B26096" s="12"/>
      <c r="C26096" s="12"/>
    </row>
    <row r="26097" spans="1:3" x14ac:dyDescent="0.35">
      <c r="A26097" s="12"/>
      <c r="B26097" s="12"/>
      <c r="C26097" s="12"/>
    </row>
    <row r="26098" spans="1:3" x14ac:dyDescent="0.35">
      <c r="A26098" s="12"/>
      <c r="B26098" s="12"/>
      <c r="C26098" s="12"/>
    </row>
    <row r="26099" spans="1:3" x14ac:dyDescent="0.35">
      <c r="A26099" s="12"/>
      <c r="B26099" s="12"/>
      <c r="C26099" s="12"/>
    </row>
    <row r="26100" spans="1:3" x14ac:dyDescent="0.35">
      <c r="A26100" s="12"/>
      <c r="B26100" s="12"/>
      <c r="C26100" s="12"/>
    </row>
    <row r="26101" spans="1:3" x14ac:dyDescent="0.35">
      <c r="A26101" s="12"/>
      <c r="B26101" s="12"/>
      <c r="C26101" s="12"/>
    </row>
    <row r="26102" spans="1:3" x14ac:dyDescent="0.35">
      <c r="A26102" s="12"/>
      <c r="B26102" s="12"/>
      <c r="C26102" s="12"/>
    </row>
    <row r="26103" spans="1:3" x14ac:dyDescent="0.35">
      <c r="A26103" s="12"/>
      <c r="B26103" s="12"/>
      <c r="C26103" s="12"/>
    </row>
    <row r="26104" spans="1:3" x14ac:dyDescent="0.35">
      <c r="A26104" s="12"/>
      <c r="B26104" s="12"/>
      <c r="C26104" s="12"/>
    </row>
    <row r="26105" spans="1:3" x14ac:dyDescent="0.35">
      <c r="A26105" s="12"/>
      <c r="B26105" s="12"/>
      <c r="C26105" s="12"/>
    </row>
    <row r="26106" spans="1:3" x14ac:dyDescent="0.35">
      <c r="A26106" s="12"/>
      <c r="B26106" s="12"/>
      <c r="C26106" s="12"/>
    </row>
    <row r="26107" spans="1:3" x14ac:dyDescent="0.35">
      <c r="A26107" s="12"/>
      <c r="B26107" s="12"/>
      <c r="C26107" s="12"/>
    </row>
    <row r="26108" spans="1:3" x14ac:dyDescent="0.35">
      <c r="A26108" s="12"/>
      <c r="B26108" s="12"/>
      <c r="C26108" s="12"/>
    </row>
    <row r="26109" spans="1:3" x14ac:dyDescent="0.35">
      <c r="A26109" s="12"/>
      <c r="B26109" s="12"/>
      <c r="C26109" s="12"/>
    </row>
    <row r="26110" spans="1:3" x14ac:dyDescent="0.35">
      <c r="A26110" s="12"/>
      <c r="B26110" s="12"/>
      <c r="C26110" s="12"/>
    </row>
    <row r="26111" spans="1:3" x14ac:dyDescent="0.35">
      <c r="A26111" s="12"/>
      <c r="B26111" s="12"/>
      <c r="C26111" s="12"/>
    </row>
    <row r="26112" spans="1:3" x14ac:dyDescent="0.35">
      <c r="A26112" s="12"/>
      <c r="B26112" s="12"/>
      <c r="C26112" s="12"/>
    </row>
    <row r="26113" spans="1:3" x14ac:dyDescent="0.35">
      <c r="A26113" s="12"/>
      <c r="B26113" s="12"/>
      <c r="C26113" s="12"/>
    </row>
    <row r="26114" spans="1:3" x14ac:dyDescent="0.35">
      <c r="A26114" s="12"/>
      <c r="B26114" s="12"/>
      <c r="C26114" s="12"/>
    </row>
    <row r="26115" spans="1:3" x14ac:dyDescent="0.35">
      <c r="A26115" s="12"/>
      <c r="B26115" s="12"/>
      <c r="C26115" s="12"/>
    </row>
    <row r="26116" spans="1:3" x14ac:dyDescent="0.35">
      <c r="A26116" s="12"/>
      <c r="B26116" s="12"/>
      <c r="C26116" s="12"/>
    </row>
    <row r="26117" spans="1:3" x14ac:dyDescent="0.35">
      <c r="A26117" s="12"/>
      <c r="B26117" s="12"/>
      <c r="C26117" s="12"/>
    </row>
    <row r="26118" spans="1:3" x14ac:dyDescent="0.35">
      <c r="A26118" s="12"/>
      <c r="B26118" s="12"/>
      <c r="C26118" s="12"/>
    </row>
    <row r="26119" spans="1:3" x14ac:dyDescent="0.35">
      <c r="A26119" s="12"/>
      <c r="B26119" s="12"/>
      <c r="C26119" s="12"/>
    </row>
    <row r="26120" spans="1:3" x14ac:dyDescent="0.35">
      <c r="A26120" s="12"/>
      <c r="B26120" s="12"/>
      <c r="C26120" s="12"/>
    </row>
    <row r="26121" spans="1:3" x14ac:dyDescent="0.35">
      <c r="A26121" s="12"/>
      <c r="B26121" s="12"/>
      <c r="C26121" s="12"/>
    </row>
    <row r="26122" spans="1:3" x14ac:dyDescent="0.35">
      <c r="A26122" s="12"/>
      <c r="B26122" s="12"/>
      <c r="C26122" s="12"/>
    </row>
    <row r="26123" spans="1:3" x14ac:dyDescent="0.35">
      <c r="A26123" s="12"/>
      <c r="B26123" s="12"/>
      <c r="C26123" s="12"/>
    </row>
    <row r="26124" spans="1:3" x14ac:dyDescent="0.35">
      <c r="A26124" s="12"/>
      <c r="B26124" s="12"/>
      <c r="C26124" s="12"/>
    </row>
    <row r="26125" spans="1:3" x14ac:dyDescent="0.35">
      <c r="A26125" s="12"/>
      <c r="B26125" s="12"/>
      <c r="C26125" s="12"/>
    </row>
    <row r="26126" spans="1:3" x14ac:dyDescent="0.35">
      <c r="A26126" s="12"/>
      <c r="B26126" s="12"/>
      <c r="C26126" s="12"/>
    </row>
    <row r="26127" spans="1:3" x14ac:dyDescent="0.35">
      <c r="A26127" s="12"/>
      <c r="B26127" s="12"/>
      <c r="C26127" s="12"/>
    </row>
    <row r="26128" spans="1:3" x14ac:dyDescent="0.35">
      <c r="A26128" s="12"/>
      <c r="B26128" s="12"/>
      <c r="C26128" s="12"/>
    </row>
    <row r="26129" spans="1:3" x14ac:dyDescent="0.35">
      <c r="A26129" s="12"/>
      <c r="B26129" s="12"/>
      <c r="C26129" s="12"/>
    </row>
    <row r="26130" spans="1:3" x14ac:dyDescent="0.35">
      <c r="A26130" s="12"/>
      <c r="B26130" s="12"/>
      <c r="C26130" s="12"/>
    </row>
    <row r="26131" spans="1:3" x14ac:dyDescent="0.35">
      <c r="A26131" s="12"/>
      <c r="B26131" s="12"/>
      <c r="C26131" s="12"/>
    </row>
    <row r="26132" spans="1:3" x14ac:dyDescent="0.35">
      <c r="A26132" s="12"/>
      <c r="B26132" s="12"/>
      <c r="C26132" s="12"/>
    </row>
    <row r="26133" spans="1:3" x14ac:dyDescent="0.35">
      <c r="A26133" s="12"/>
      <c r="B26133" s="12"/>
      <c r="C26133" s="12"/>
    </row>
    <row r="26134" spans="1:3" x14ac:dyDescent="0.35">
      <c r="A26134" s="12"/>
      <c r="B26134" s="12"/>
      <c r="C26134" s="12"/>
    </row>
    <row r="26135" spans="1:3" x14ac:dyDescent="0.35">
      <c r="A26135" s="12"/>
      <c r="B26135" s="12"/>
      <c r="C26135" s="12"/>
    </row>
    <row r="26136" spans="1:3" x14ac:dyDescent="0.35">
      <c r="A26136" s="12"/>
      <c r="B26136" s="12"/>
      <c r="C26136" s="12"/>
    </row>
    <row r="26137" spans="1:3" x14ac:dyDescent="0.35">
      <c r="A26137" s="12"/>
      <c r="B26137" s="12"/>
      <c r="C26137" s="12"/>
    </row>
    <row r="26138" spans="1:3" x14ac:dyDescent="0.35">
      <c r="A26138" s="12"/>
      <c r="B26138" s="12"/>
      <c r="C26138" s="12"/>
    </row>
    <row r="26139" spans="1:3" x14ac:dyDescent="0.35">
      <c r="A26139" s="12"/>
      <c r="B26139" s="12"/>
      <c r="C26139" s="12"/>
    </row>
    <row r="26140" spans="1:3" x14ac:dyDescent="0.35">
      <c r="A26140" s="12"/>
      <c r="B26140" s="12"/>
      <c r="C26140" s="12"/>
    </row>
    <row r="26141" spans="1:3" x14ac:dyDescent="0.35">
      <c r="A26141" s="12"/>
      <c r="B26141" s="12"/>
      <c r="C26141" s="12"/>
    </row>
    <row r="26142" spans="1:3" x14ac:dyDescent="0.35">
      <c r="A26142" s="12"/>
      <c r="B26142" s="12"/>
      <c r="C26142" s="12"/>
    </row>
    <row r="26143" spans="1:3" x14ac:dyDescent="0.35">
      <c r="A26143" s="12"/>
      <c r="B26143" s="12"/>
      <c r="C26143" s="12"/>
    </row>
    <row r="26144" spans="1:3" x14ac:dyDescent="0.35">
      <c r="A26144" s="12"/>
      <c r="B26144" s="12"/>
      <c r="C26144" s="12"/>
    </row>
    <row r="26145" spans="1:3" x14ac:dyDescent="0.35">
      <c r="A26145" s="12"/>
      <c r="B26145" s="12"/>
      <c r="C26145" s="12"/>
    </row>
    <row r="26146" spans="1:3" x14ac:dyDescent="0.35">
      <c r="A26146" s="12"/>
      <c r="B26146" s="12"/>
      <c r="C26146" s="12"/>
    </row>
    <row r="26147" spans="1:3" x14ac:dyDescent="0.35">
      <c r="A26147" s="12"/>
      <c r="B26147" s="12"/>
      <c r="C26147" s="12"/>
    </row>
    <row r="26148" spans="1:3" x14ac:dyDescent="0.35">
      <c r="A26148" s="12"/>
      <c r="B26148" s="12"/>
      <c r="C26148" s="12"/>
    </row>
    <row r="26149" spans="1:3" x14ac:dyDescent="0.35">
      <c r="A26149" s="12"/>
      <c r="B26149" s="12"/>
      <c r="C26149" s="12"/>
    </row>
    <row r="26150" spans="1:3" x14ac:dyDescent="0.35">
      <c r="A26150" s="12"/>
      <c r="B26150" s="12"/>
      <c r="C26150" s="12"/>
    </row>
    <row r="26151" spans="1:3" x14ac:dyDescent="0.35">
      <c r="A26151" s="12"/>
      <c r="B26151" s="12"/>
      <c r="C26151" s="12"/>
    </row>
    <row r="26152" spans="1:3" x14ac:dyDescent="0.35">
      <c r="A26152" s="12"/>
      <c r="B26152" s="12"/>
      <c r="C26152" s="12"/>
    </row>
    <row r="26153" spans="1:3" x14ac:dyDescent="0.35">
      <c r="A26153" s="12"/>
      <c r="B26153" s="12"/>
      <c r="C26153" s="12"/>
    </row>
    <row r="26154" spans="1:3" x14ac:dyDescent="0.35">
      <c r="A26154" s="12"/>
      <c r="B26154" s="12"/>
      <c r="C26154" s="12"/>
    </row>
    <row r="26155" spans="1:3" x14ac:dyDescent="0.35">
      <c r="A26155" s="12"/>
      <c r="B26155" s="12"/>
      <c r="C26155" s="12"/>
    </row>
    <row r="26156" spans="1:3" x14ac:dyDescent="0.35">
      <c r="A26156" s="12"/>
      <c r="B26156" s="12"/>
      <c r="C26156" s="12"/>
    </row>
    <row r="26157" spans="1:3" x14ac:dyDescent="0.35">
      <c r="A26157" s="12"/>
      <c r="B26157" s="12"/>
      <c r="C26157" s="12"/>
    </row>
    <row r="26158" spans="1:3" x14ac:dyDescent="0.35">
      <c r="A26158" s="12"/>
      <c r="B26158" s="12"/>
      <c r="C26158" s="12"/>
    </row>
    <row r="26159" spans="1:3" x14ac:dyDescent="0.35">
      <c r="A26159" s="12"/>
      <c r="B26159" s="12"/>
      <c r="C26159" s="12"/>
    </row>
    <row r="26160" spans="1:3" x14ac:dyDescent="0.35">
      <c r="A26160" s="12"/>
      <c r="B26160" s="12"/>
      <c r="C26160" s="12"/>
    </row>
    <row r="26161" spans="1:3" x14ac:dyDescent="0.35">
      <c r="A26161" s="12"/>
      <c r="B26161" s="12"/>
      <c r="C26161" s="12"/>
    </row>
    <row r="26162" spans="1:3" x14ac:dyDescent="0.35">
      <c r="A26162" s="12"/>
      <c r="B26162" s="12"/>
      <c r="C26162" s="12"/>
    </row>
    <row r="26163" spans="1:3" x14ac:dyDescent="0.35">
      <c r="A26163" s="12"/>
      <c r="B26163" s="12"/>
      <c r="C26163" s="12"/>
    </row>
    <row r="26164" spans="1:3" x14ac:dyDescent="0.35">
      <c r="A26164" s="12"/>
      <c r="B26164" s="12"/>
      <c r="C26164" s="12"/>
    </row>
    <row r="26165" spans="1:3" x14ac:dyDescent="0.35">
      <c r="A26165" s="12"/>
      <c r="B26165" s="12"/>
      <c r="C26165" s="12"/>
    </row>
    <row r="26166" spans="1:3" x14ac:dyDescent="0.35">
      <c r="A26166" s="12"/>
      <c r="B26166" s="12"/>
      <c r="C26166" s="12"/>
    </row>
    <row r="26167" spans="1:3" x14ac:dyDescent="0.35">
      <c r="A26167" s="12"/>
      <c r="B26167" s="12"/>
      <c r="C26167" s="12"/>
    </row>
    <row r="26168" spans="1:3" x14ac:dyDescent="0.35">
      <c r="A26168" s="12"/>
      <c r="B26168" s="12"/>
      <c r="C26168" s="12"/>
    </row>
    <row r="26169" spans="1:3" x14ac:dyDescent="0.35">
      <c r="A26169" s="12"/>
      <c r="B26169" s="12"/>
      <c r="C26169" s="12"/>
    </row>
    <row r="26170" spans="1:3" x14ac:dyDescent="0.35">
      <c r="A26170" s="12"/>
      <c r="B26170" s="12"/>
      <c r="C26170" s="12"/>
    </row>
    <row r="26171" spans="1:3" x14ac:dyDescent="0.35">
      <c r="A26171" s="12"/>
      <c r="B26171" s="12"/>
      <c r="C26171" s="12"/>
    </row>
    <row r="26172" spans="1:3" x14ac:dyDescent="0.35">
      <c r="A26172" s="12"/>
      <c r="B26172" s="12"/>
      <c r="C26172" s="12"/>
    </row>
    <row r="26173" spans="1:3" x14ac:dyDescent="0.35">
      <c r="A26173" s="12"/>
      <c r="B26173" s="12"/>
      <c r="C26173" s="12"/>
    </row>
    <row r="26174" spans="1:3" x14ac:dyDescent="0.35">
      <c r="A26174" s="12"/>
      <c r="B26174" s="12"/>
      <c r="C26174" s="12"/>
    </row>
    <row r="26175" spans="1:3" x14ac:dyDescent="0.35">
      <c r="A26175" s="12"/>
      <c r="B26175" s="12"/>
      <c r="C26175" s="12"/>
    </row>
    <row r="26176" spans="1:3" x14ac:dyDescent="0.35">
      <c r="A26176" s="12"/>
      <c r="B26176" s="12"/>
      <c r="C26176" s="12"/>
    </row>
    <row r="26177" spans="1:3" x14ac:dyDescent="0.35">
      <c r="A26177" s="12"/>
      <c r="B26177" s="12"/>
      <c r="C26177" s="12"/>
    </row>
    <row r="26178" spans="1:3" x14ac:dyDescent="0.35">
      <c r="A26178" s="12"/>
      <c r="B26178" s="12"/>
      <c r="C26178" s="12"/>
    </row>
    <row r="26179" spans="1:3" x14ac:dyDescent="0.35">
      <c r="A26179" s="12"/>
      <c r="B26179" s="12"/>
      <c r="C26179" s="12"/>
    </row>
    <row r="26180" spans="1:3" x14ac:dyDescent="0.35">
      <c r="A26180" s="12"/>
      <c r="B26180" s="12"/>
      <c r="C26180" s="12"/>
    </row>
    <row r="26181" spans="1:3" x14ac:dyDescent="0.35">
      <c r="A26181" s="12"/>
      <c r="B26181" s="12"/>
      <c r="C26181" s="12"/>
    </row>
    <row r="26182" spans="1:3" x14ac:dyDescent="0.35">
      <c r="A26182" s="12"/>
      <c r="B26182" s="12"/>
      <c r="C26182" s="12"/>
    </row>
    <row r="26183" spans="1:3" x14ac:dyDescent="0.35">
      <c r="A26183" s="12"/>
      <c r="B26183" s="12"/>
      <c r="C26183" s="12"/>
    </row>
    <row r="26184" spans="1:3" x14ac:dyDescent="0.35">
      <c r="A26184" s="12"/>
      <c r="B26184" s="12"/>
      <c r="C26184" s="12"/>
    </row>
    <row r="26185" spans="1:3" x14ac:dyDescent="0.35">
      <c r="A26185" s="12"/>
      <c r="B26185" s="12"/>
      <c r="C26185" s="12"/>
    </row>
    <row r="26186" spans="1:3" x14ac:dyDescent="0.35">
      <c r="A26186" s="12"/>
      <c r="B26186" s="12"/>
      <c r="C26186" s="12"/>
    </row>
    <row r="26187" spans="1:3" x14ac:dyDescent="0.35">
      <c r="A26187" s="12"/>
      <c r="B26187" s="12"/>
      <c r="C26187" s="12"/>
    </row>
    <row r="26188" spans="1:3" x14ac:dyDescent="0.35">
      <c r="A26188" s="12"/>
      <c r="B26188" s="12"/>
      <c r="C26188" s="12"/>
    </row>
    <row r="26189" spans="1:3" x14ac:dyDescent="0.35">
      <c r="A26189" s="12"/>
      <c r="B26189" s="12"/>
      <c r="C26189" s="12"/>
    </row>
    <row r="26190" spans="1:3" x14ac:dyDescent="0.35">
      <c r="A26190" s="12"/>
      <c r="B26190" s="12"/>
      <c r="C26190" s="12"/>
    </row>
    <row r="26191" spans="1:3" x14ac:dyDescent="0.35">
      <c r="A26191" s="12"/>
      <c r="B26191" s="12"/>
      <c r="C26191" s="12"/>
    </row>
    <row r="26192" spans="1:3" x14ac:dyDescent="0.35">
      <c r="A26192" s="12"/>
      <c r="B26192" s="12"/>
      <c r="C26192" s="12"/>
    </row>
    <row r="26193" spans="1:3" x14ac:dyDescent="0.35">
      <c r="A26193" s="12"/>
      <c r="B26193" s="12"/>
      <c r="C26193" s="12"/>
    </row>
    <row r="26194" spans="1:3" x14ac:dyDescent="0.35">
      <c r="A26194" s="12"/>
      <c r="B26194" s="12"/>
      <c r="C26194" s="12"/>
    </row>
    <row r="26195" spans="1:3" x14ac:dyDescent="0.35">
      <c r="A26195" s="12"/>
      <c r="B26195" s="12"/>
      <c r="C26195" s="12"/>
    </row>
    <row r="26196" spans="1:3" x14ac:dyDescent="0.35">
      <c r="A26196" s="12"/>
      <c r="B26196" s="12"/>
      <c r="C26196" s="12"/>
    </row>
    <row r="26197" spans="1:3" x14ac:dyDescent="0.35">
      <c r="A26197" s="12"/>
      <c r="B26197" s="12"/>
      <c r="C26197" s="12"/>
    </row>
    <row r="26198" spans="1:3" x14ac:dyDescent="0.35">
      <c r="A26198" s="12"/>
      <c r="B26198" s="12"/>
      <c r="C26198" s="12"/>
    </row>
    <row r="26199" spans="1:3" x14ac:dyDescent="0.35">
      <c r="A26199" s="12"/>
      <c r="B26199" s="12"/>
      <c r="C26199" s="12"/>
    </row>
    <row r="26200" spans="1:3" x14ac:dyDescent="0.35">
      <c r="A26200" s="12"/>
      <c r="B26200" s="12"/>
      <c r="C26200" s="12"/>
    </row>
    <row r="26201" spans="1:3" x14ac:dyDescent="0.35">
      <c r="A26201" s="12"/>
      <c r="B26201" s="12"/>
      <c r="C26201" s="12"/>
    </row>
    <row r="26202" spans="1:3" x14ac:dyDescent="0.35">
      <c r="A26202" s="12"/>
      <c r="B26202" s="12"/>
      <c r="C26202" s="12"/>
    </row>
    <row r="26203" spans="1:3" x14ac:dyDescent="0.35">
      <c r="A26203" s="12"/>
      <c r="B26203" s="12"/>
      <c r="C26203" s="12"/>
    </row>
    <row r="26204" spans="1:3" x14ac:dyDescent="0.35">
      <c r="A26204" s="12"/>
      <c r="B26204" s="12"/>
      <c r="C26204" s="12"/>
    </row>
    <row r="26205" spans="1:3" x14ac:dyDescent="0.35">
      <c r="A26205" s="12"/>
      <c r="B26205" s="12"/>
      <c r="C26205" s="12"/>
    </row>
    <row r="26206" spans="1:3" x14ac:dyDescent="0.35">
      <c r="A26206" s="12"/>
      <c r="B26206" s="12"/>
      <c r="C26206" s="12"/>
    </row>
    <row r="26207" spans="1:3" x14ac:dyDescent="0.35">
      <c r="A26207" s="12"/>
      <c r="B26207" s="12"/>
      <c r="C26207" s="12"/>
    </row>
    <row r="26208" spans="1:3" x14ac:dyDescent="0.35">
      <c r="A26208" s="12"/>
      <c r="B26208" s="12"/>
      <c r="C26208" s="12"/>
    </row>
    <row r="26209" spans="1:3" x14ac:dyDescent="0.35">
      <c r="A26209" s="12"/>
      <c r="B26209" s="12"/>
      <c r="C26209" s="12"/>
    </row>
    <row r="26210" spans="1:3" x14ac:dyDescent="0.35">
      <c r="A26210" s="12"/>
      <c r="B26210" s="12"/>
      <c r="C26210" s="12"/>
    </row>
    <row r="26211" spans="1:3" x14ac:dyDescent="0.35">
      <c r="A26211" s="12"/>
      <c r="B26211" s="12"/>
      <c r="C26211" s="12"/>
    </row>
    <row r="26212" spans="1:3" x14ac:dyDescent="0.35">
      <c r="A26212" s="12"/>
      <c r="B26212" s="12"/>
      <c r="C26212" s="12"/>
    </row>
    <row r="26213" spans="1:3" x14ac:dyDescent="0.35">
      <c r="A26213" s="12"/>
      <c r="B26213" s="12"/>
      <c r="C26213" s="12"/>
    </row>
    <row r="26214" spans="1:3" x14ac:dyDescent="0.35">
      <c r="A26214" s="12"/>
      <c r="B26214" s="12"/>
      <c r="C26214" s="12"/>
    </row>
    <row r="26215" spans="1:3" x14ac:dyDescent="0.35">
      <c r="A26215" s="12"/>
      <c r="B26215" s="12"/>
      <c r="C26215" s="12"/>
    </row>
    <row r="26216" spans="1:3" x14ac:dyDescent="0.35">
      <c r="A26216" s="12"/>
      <c r="B26216" s="12"/>
      <c r="C26216" s="12"/>
    </row>
    <row r="26217" spans="1:3" x14ac:dyDescent="0.35">
      <c r="A26217" s="12"/>
      <c r="B26217" s="12"/>
      <c r="C26217" s="12"/>
    </row>
    <row r="26218" spans="1:3" x14ac:dyDescent="0.35">
      <c r="A26218" s="12"/>
      <c r="B26218" s="12"/>
      <c r="C26218" s="12"/>
    </row>
    <row r="26219" spans="1:3" x14ac:dyDescent="0.35">
      <c r="A26219" s="12"/>
      <c r="B26219" s="12"/>
      <c r="C26219" s="12"/>
    </row>
    <row r="26220" spans="1:3" x14ac:dyDescent="0.35">
      <c r="A26220" s="12"/>
      <c r="B26220" s="12"/>
      <c r="C26220" s="12"/>
    </row>
    <row r="26221" spans="1:3" x14ac:dyDescent="0.35">
      <c r="A26221" s="12"/>
      <c r="B26221" s="12"/>
      <c r="C26221" s="12"/>
    </row>
    <row r="26222" spans="1:3" x14ac:dyDescent="0.35">
      <c r="A26222" s="12"/>
      <c r="B26222" s="12"/>
      <c r="C26222" s="12"/>
    </row>
    <row r="26223" spans="1:3" x14ac:dyDescent="0.35">
      <c r="A26223" s="12"/>
      <c r="B26223" s="12"/>
      <c r="C26223" s="12"/>
    </row>
    <row r="26224" spans="1:3" x14ac:dyDescent="0.35">
      <c r="A26224" s="12"/>
      <c r="B26224" s="12"/>
      <c r="C26224" s="12"/>
    </row>
    <row r="26225" spans="1:3" x14ac:dyDescent="0.35">
      <c r="A26225" s="12"/>
      <c r="B26225" s="12"/>
      <c r="C26225" s="12"/>
    </row>
    <row r="26226" spans="1:3" x14ac:dyDescent="0.35">
      <c r="A26226" s="12"/>
      <c r="B26226" s="12"/>
      <c r="C26226" s="12"/>
    </row>
    <row r="26227" spans="1:3" x14ac:dyDescent="0.35">
      <c r="A26227" s="12"/>
      <c r="B26227" s="12"/>
      <c r="C26227" s="12"/>
    </row>
    <row r="26228" spans="1:3" x14ac:dyDescent="0.35">
      <c r="A26228" s="12"/>
      <c r="B26228" s="12"/>
      <c r="C26228" s="12"/>
    </row>
    <row r="26229" spans="1:3" x14ac:dyDescent="0.35">
      <c r="A26229" s="12"/>
      <c r="B26229" s="12"/>
      <c r="C26229" s="12"/>
    </row>
    <row r="26230" spans="1:3" x14ac:dyDescent="0.35">
      <c r="A26230" s="12"/>
      <c r="B26230" s="12"/>
      <c r="C26230" s="12"/>
    </row>
    <row r="26231" spans="1:3" x14ac:dyDescent="0.35">
      <c r="A26231" s="12"/>
      <c r="B26231" s="12"/>
      <c r="C26231" s="12"/>
    </row>
    <row r="26232" spans="1:3" x14ac:dyDescent="0.35">
      <c r="A26232" s="12"/>
      <c r="B26232" s="12"/>
      <c r="C26232" s="12"/>
    </row>
    <row r="26233" spans="1:3" x14ac:dyDescent="0.35">
      <c r="A26233" s="12"/>
      <c r="B26233" s="12"/>
      <c r="C26233" s="12"/>
    </row>
    <row r="26234" spans="1:3" x14ac:dyDescent="0.35">
      <c r="A26234" s="12"/>
      <c r="B26234" s="12"/>
      <c r="C26234" s="12"/>
    </row>
    <row r="26235" spans="1:3" x14ac:dyDescent="0.35">
      <c r="A26235" s="12"/>
      <c r="B26235" s="12"/>
      <c r="C26235" s="12"/>
    </row>
    <row r="26236" spans="1:3" x14ac:dyDescent="0.35">
      <c r="A26236" s="12"/>
      <c r="B26236" s="12"/>
      <c r="C26236" s="12"/>
    </row>
    <row r="26237" spans="1:3" x14ac:dyDescent="0.35">
      <c r="A26237" s="12"/>
      <c r="B26237" s="12"/>
      <c r="C26237" s="12"/>
    </row>
    <row r="26238" spans="1:3" x14ac:dyDescent="0.35">
      <c r="A26238" s="12"/>
      <c r="B26238" s="12"/>
      <c r="C26238" s="12"/>
    </row>
    <row r="26239" spans="1:3" x14ac:dyDescent="0.35">
      <c r="A26239" s="12"/>
      <c r="B26239" s="12"/>
      <c r="C26239" s="12"/>
    </row>
    <row r="26240" spans="1:3" x14ac:dyDescent="0.35">
      <c r="A26240" s="12"/>
      <c r="B26240" s="12"/>
      <c r="C26240" s="12"/>
    </row>
    <row r="26241" spans="1:3" x14ac:dyDescent="0.35">
      <c r="A26241" s="12"/>
      <c r="B26241" s="12"/>
      <c r="C26241" s="12"/>
    </row>
    <row r="26242" spans="1:3" x14ac:dyDescent="0.35">
      <c r="A26242" s="12"/>
      <c r="B26242" s="12"/>
      <c r="C26242" s="12"/>
    </row>
    <row r="26243" spans="1:3" x14ac:dyDescent="0.35">
      <c r="A26243" s="12"/>
      <c r="B26243" s="12"/>
      <c r="C26243" s="12"/>
    </row>
    <row r="26244" spans="1:3" x14ac:dyDescent="0.35">
      <c r="A26244" s="12"/>
      <c r="B26244" s="12"/>
      <c r="C26244" s="12"/>
    </row>
    <row r="26245" spans="1:3" x14ac:dyDescent="0.35">
      <c r="A26245" s="12"/>
      <c r="B26245" s="12"/>
      <c r="C26245" s="12"/>
    </row>
    <row r="26246" spans="1:3" x14ac:dyDescent="0.35">
      <c r="A26246" s="12"/>
      <c r="B26246" s="12"/>
      <c r="C26246" s="12"/>
    </row>
    <row r="26247" spans="1:3" x14ac:dyDescent="0.35">
      <c r="A26247" s="12"/>
      <c r="B26247" s="12"/>
      <c r="C26247" s="12"/>
    </row>
    <row r="26248" spans="1:3" x14ac:dyDescent="0.35">
      <c r="A26248" s="12"/>
      <c r="B26248" s="12"/>
      <c r="C26248" s="12"/>
    </row>
    <row r="26249" spans="1:3" x14ac:dyDescent="0.35">
      <c r="A26249" s="12"/>
      <c r="B26249" s="12"/>
      <c r="C26249" s="12"/>
    </row>
    <row r="26250" spans="1:3" x14ac:dyDescent="0.35">
      <c r="A26250" s="12"/>
      <c r="B26250" s="12"/>
      <c r="C26250" s="12"/>
    </row>
    <row r="26251" spans="1:3" x14ac:dyDescent="0.35">
      <c r="A26251" s="12"/>
      <c r="B26251" s="12"/>
      <c r="C26251" s="12"/>
    </row>
    <row r="26252" spans="1:3" x14ac:dyDescent="0.35">
      <c r="A26252" s="12"/>
      <c r="B26252" s="12"/>
      <c r="C26252" s="12"/>
    </row>
    <row r="26253" spans="1:3" x14ac:dyDescent="0.35">
      <c r="A26253" s="12"/>
      <c r="B26253" s="12"/>
      <c r="C26253" s="12"/>
    </row>
    <row r="26254" spans="1:3" x14ac:dyDescent="0.35">
      <c r="A26254" s="12"/>
      <c r="B26254" s="12"/>
      <c r="C26254" s="12"/>
    </row>
    <row r="26255" spans="1:3" x14ac:dyDescent="0.35">
      <c r="A26255" s="12"/>
      <c r="B26255" s="12"/>
      <c r="C26255" s="12"/>
    </row>
    <row r="26256" spans="1:3" x14ac:dyDescent="0.35">
      <c r="A26256" s="12"/>
      <c r="B26256" s="12"/>
      <c r="C26256" s="12"/>
    </row>
    <row r="26257" spans="1:3" x14ac:dyDescent="0.35">
      <c r="A26257" s="12"/>
      <c r="B26257" s="12"/>
      <c r="C26257" s="12"/>
    </row>
    <row r="26258" spans="1:3" x14ac:dyDescent="0.35">
      <c r="A26258" s="12"/>
      <c r="B26258" s="12"/>
      <c r="C26258" s="12"/>
    </row>
    <row r="26259" spans="1:3" x14ac:dyDescent="0.35">
      <c r="A26259" s="12"/>
      <c r="B26259" s="12"/>
      <c r="C26259" s="12"/>
    </row>
    <row r="26260" spans="1:3" x14ac:dyDescent="0.35">
      <c r="A26260" s="12"/>
      <c r="B26260" s="12"/>
      <c r="C26260" s="12"/>
    </row>
    <row r="26261" spans="1:3" x14ac:dyDescent="0.35">
      <c r="A26261" s="12"/>
      <c r="B26261" s="12"/>
      <c r="C26261" s="12"/>
    </row>
    <row r="26262" spans="1:3" x14ac:dyDescent="0.35">
      <c r="A26262" s="12"/>
      <c r="B26262" s="12"/>
      <c r="C26262" s="12"/>
    </row>
    <row r="26263" spans="1:3" x14ac:dyDescent="0.35">
      <c r="A26263" s="12"/>
      <c r="B26263" s="12"/>
      <c r="C26263" s="12"/>
    </row>
    <row r="26264" spans="1:3" x14ac:dyDescent="0.35">
      <c r="A26264" s="12"/>
      <c r="B26264" s="12"/>
      <c r="C26264" s="12"/>
    </row>
    <row r="26265" spans="1:3" x14ac:dyDescent="0.35">
      <c r="A26265" s="12"/>
      <c r="B26265" s="12"/>
      <c r="C26265" s="12"/>
    </row>
    <row r="26266" spans="1:3" x14ac:dyDescent="0.35">
      <c r="A26266" s="12"/>
      <c r="B26266" s="12"/>
      <c r="C26266" s="12"/>
    </row>
    <row r="26267" spans="1:3" x14ac:dyDescent="0.35">
      <c r="A26267" s="12"/>
      <c r="B26267" s="12"/>
      <c r="C26267" s="12"/>
    </row>
    <row r="26268" spans="1:3" x14ac:dyDescent="0.35">
      <c r="A26268" s="12"/>
      <c r="B26268" s="12"/>
      <c r="C26268" s="12"/>
    </row>
    <row r="26269" spans="1:3" x14ac:dyDescent="0.35">
      <c r="A26269" s="12"/>
      <c r="B26269" s="12"/>
      <c r="C26269" s="12"/>
    </row>
    <row r="26270" spans="1:3" x14ac:dyDescent="0.35">
      <c r="A26270" s="12"/>
      <c r="B26270" s="12"/>
      <c r="C26270" s="12"/>
    </row>
    <row r="26271" spans="1:3" x14ac:dyDescent="0.35">
      <c r="A26271" s="12"/>
      <c r="B26271" s="12"/>
      <c r="C26271" s="12"/>
    </row>
    <row r="26272" spans="1:3" x14ac:dyDescent="0.35">
      <c r="A26272" s="12"/>
      <c r="B26272" s="12"/>
      <c r="C26272" s="12"/>
    </row>
    <row r="26273" spans="1:3" x14ac:dyDescent="0.35">
      <c r="A26273" s="12"/>
      <c r="B26273" s="12"/>
      <c r="C26273" s="12"/>
    </row>
    <row r="26274" spans="1:3" x14ac:dyDescent="0.35">
      <c r="A26274" s="12"/>
      <c r="B26274" s="12"/>
      <c r="C26274" s="12"/>
    </row>
    <row r="26275" spans="1:3" x14ac:dyDescent="0.35">
      <c r="A26275" s="12"/>
      <c r="B26275" s="12"/>
      <c r="C26275" s="12"/>
    </row>
    <row r="26276" spans="1:3" x14ac:dyDescent="0.35">
      <c r="A26276" s="12"/>
      <c r="B26276" s="12"/>
      <c r="C26276" s="12"/>
    </row>
    <row r="26277" spans="1:3" x14ac:dyDescent="0.35">
      <c r="A26277" s="12"/>
      <c r="B26277" s="12"/>
      <c r="C26277" s="12"/>
    </row>
    <row r="26278" spans="1:3" x14ac:dyDescent="0.35">
      <c r="A26278" s="12"/>
      <c r="B26278" s="12"/>
      <c r="C26278" s="12"/>
    </row>
    <row r="26279" spans="1:3" x14ac:dyDescent="0.35">
      <c r="A26279" s="12"/>
      <c r="B26279" s="12"/>
      <c r="C26279" s="12"/>
    </row>
    <row r="26280" spans="1:3" x14ac:dyDescent="0.35">
      <c r="A26280" s="12"/>
      <c r="B26280" s="12"/>
      <c r="C26280" s="12"/>
    </row>
    <row r="26281" spans="1:3" x14ac:dyDescent="0.35">
      <c r="A26281" s="12"/>
      <c r="B26281" s="12"/>
      <c r="C26281" s="12"/>
    </row>
    <row r="26282" spans="1:3" x14ac:dyDescent="0.35">
      <c r="A26282" s="12"/>
      <c r="B26282" s="12"/>
      <c r="C26282" s="12"/>
    </row>
    <row r="26283" spans="1:3" x14ac:dyDescent="0.35">
      <c r="A26283" s="12"/>
      <c r="B26283" s="12"/>
      <c r="C26283" s="12"/>
    </row>
    <row r="26284" spans="1:3" x14ac:dyDescent="0.35">
      <c r="A26284" s="12"/>
      <c r="B26284" s="12"/>
      <c r="C26284" s="12"/>
    </row>
    <row r="26285" spans="1:3" x14ac:dyDescent="0.35">
      <c r="A26285" s="12"/>
      <c r="B26285" s="12"/>
      <c r="C26285" s="12"/>
    </row>
    <row r="26286" spans="1:3" x14ac:dyDescent="0.35">
      <c r="A26286" s="12"/>
      <c r="B26286" s="12"/>
      <c r="C26286" s="12"/>
    </row>
    <row r="26287" spans="1:3" x14ac:dyDescent="0.35">
      <c r="A26287" s="12"/>
      <c r="B26287" s="12"/>
      <c r="C26287" s="12"/>
    </row>
    <row r="26288" spans="1:3" x14ac:dyDescent="0.35">
      <c r="A26288" s="12"/>
      <c r="B26288" s="12"/>
      <c r="C26288" s="12"/>
    </row>
    <row r="26289" spans="1:3" x14ac:dyDescent="0.35">
      <c r="A26289" s="12"/>
      <c r="B26289" s="12"/>
      <c r="C26289" s="12"/>
    </row>
    <row r="26290" spans="1:3" x14ac:dyDescent="0.35">
      <c r="A26290" s="12"/>
      <c r="B26290" s="12"/>
      <c r="C26290" s="12"/>
    </row>
    <row r="26291" spans="1:3" x14ac:dyDescent="0.35">
      <c r="A26291" s="12"/>
      <c r="B26291" s="12"/>
      <c r="C26291" s="12"/>
    </row>
    <row r="26292" spans="1:3" x14ac:dyDescent="0.35">
      <c r="A26292" s="12"/>
      <c r="B26292" s="12"/>
      <c r="C26292" s="12"/>
    </row>
    <row r="26293" spans="1:3" x14ac:dyDescent="0.35">
      <c r="A26293" s="12"/>
      <c r="B26293" s="12"/>
      <c r="C26293" s="12"/>
    </row>
    <row r="26294" spans="1:3" x14ac:dyDescent="0.35">
      <c r="A26294" s="12"/>
      <c r="B26294" s="12"/>
      <c r="C26294" s="12"/>
    </row>
    <row r="26295" spans="1:3" x14ac:dyDescent="0.35">
      <c r="A26295" s="12"/>
      <c r="B26295" s="12"/>
      <c r="C26295" s="12"/>
    </row>
    <row r="26296" spans="1:3" x14ac:dyDescent="0.35">
      <c r="A26296" s="12"/>
      <c r="B26296" s="12"/>
      <c r="C26296" s="12"/>
    </row>
    <row r="26297" spans="1:3" x14ac:dyDescent="0.35">
      <c r="A26297" s="12"/>
      <c r="B26297" s="12"/>
      <c r="C26297" s="12"/>
    </row>
    <row r="26298" spans="1:3" x14ac:dyDescent="0.35">
      <c r="A26298" s="12"/>
      <c r="B26298" s="12"/>
      <c r="C26298" s="12"/>
    </row>
    <row r="26299" spans="1:3" x14ac:dyDescent="0.35">
      <c r="A26299" s="12"/>
      <c r="B26299" s="12"/>
      <c r="C26299" s="12"/>
    </row>
    <row r="26300" spans="1:3" x14ac:dyDescent="0.35">
      <c r="A26300" s="12"/>
      <c r="B26300" s="12"/>
      <c r="C26300" s="12"/>
    </row>
    <row r="26301" spans="1:3" x14ac:dyDescent="0.35">
      <c r="A26301" s="12"/>
      <c r="B26301" s="12"/>
      <c r="C26301" s="12"/>
    </row>
    <row r="26302" spans="1:3" x14ac:dyDescent="0.35">
      <c r="A26302" s="12"/>
      <c r="B26302" s="12"/>
      <c r="C26302" s="12"/>
    </row>
    <row r="26303" spans="1:3" x14ac:dyDescent="0.35">
      <c r="A26303" s="12"/>
      <c r="B26303" s="12"/>
      <c r="C26303" s="12"/>
    </row>
    <row r="26304" spans="1:3" x14ac:dyDescent="0.35">
      <c r="A26304" s="12"/>
      <c r="B26304" s="12"/>
      <c r="C26304" s="12"/>
    </row>
    <row r="26305" spans="1:3" x14ac:dyDescent="0.35">
      <c r="A26305" s="12"/>
      <c r="B26305" s="12"/>
      <c r="C26305" s="12"/>
    </row>
    <row r="26306" spans="1:3" x14ac:dyDescent="0.35">
      <c r="A26306" s="12"/>
      <c r="B26306" s="12"/>
      <c r="C26306" s="12"/>
    </row>
    <row r="26307" spans="1:3" x14ac:dyDescent="0.35">
      <c r="A26307" s="12"/>
      <c r="B26307" s="12"/>
      <c r="C26307" s="12"/>
    </row>
    <row r="26308" spans="1:3" x14ac:dyDescent="0.35">
      <c r="A26308" s="12"/>
      <c r="B26308" s="12"/>
      <c r="C26308" s="12"/>
    </row>
    <row r="26309" spans="1:3" x14ac:dyDescent="0.35">
      <c r="A26309" s="12"/>
      <c r="B26309" s="12"/>
      <c r="C26309" s="12"/>
    </row>
    <row r="26310" spans="1:3" x14ac:dyDescent="0.35">
      <c r="A26310" s="12"/>
      <c r="B26310" s="12"/>
      <c r="C26310" s="12"/>
    </row>
    <row r="26311" spans="1:3" x14ac:dyDescent="0.35">
      <c r="A26311" s="12"/>
      <c r="B26311" s="12"/>
      <c r="C26311" s="12"/>
    </row>
    <row r="26312" spans="1:3" x14ac:dyDescent="0.35">
      <c r="A26312" s="12"/>
      <c r="B26312" s="12"/>
      <c r="C26312" s="12"/>
    </row>
    <row r="26313" spans="1:3" x14ac:dyDescent="0.35">
      <c r="A26313" s="12"/>
      <c r="B26313" s="12"/>
      <c r="C26313" s="12"/>
    </row>
    <row r="26314" spans="1:3" x14ac:dyDescent="0.35">
      <c r="A26314" s="12"/>
      <c r="B26314" s="12"/>
      <c r="C26314" s="12"/>
    </row>
    <row r="26315" spans="1:3" x14ac:dyDescent="0.35">
      <c r="A26315" s="12"/>
      <c r="B26315" s="12"/>
      <c r="C26315" s="12"/>
    </row>
    <row r="26316" spans="1:3" x14ac:dyDescent="0.35">
      <c r="A26316" s="12"/>
      <c r="B26316" s="12"/>
      <c r="C26316" s="12"/>
    </row>
    <row r="26317" spans="1:3" x14ac:dyDescent="0.35">
      <c r="A26317" s="12"/>
      <c r="B26317" s="12"/>
      <c r="C26317" s="12"/>
    </row>
    <row r="26318" spans="1:3" x14ac:dyDescent="0.35">
      <c r="A26318" s="12"/>
      <c r="B26318" s="12"/>
      <c r="C26318" s="12"/>
    </row>
    <row r="26319" spans="1:3" x14ac:dyDescent="0.35">
      <c r="A26319" s="12"/>
      <c r="B26319" s="12"/>
      <c r="C26319" s="12"/>
    </row>
    <row r="26320" spans="1:3" x14ac:dyDescent="0.35">
      <c r="A26320" s="12"/>
      <c r="B26320" s="12"/>
      <c r="C26320" s="12"/>
    </row>
    <row r="26321" spans="1:3" x14ac:dyDescent="0.35">
      <c r="A26321" s="12"/>
      <c r="B26321" s="12"/>
      <c r="C26321" s="12"/>
    </row>
    <row r="26322" spans="1:3" x14ac:dyDescent="0.35">
      <c r="A26322" s="12"/>
      <c r="B26322" s="12"/>
      <c r="C26322" s="12"/>
    </row>
    <row r="26323" spans="1:3" x14ac:dyDescent="0.35">
      <c r="A26323" s="12"/>
      <c r="B26323" s="12"/>
      <c r="C26323" s="12"/>
    </row>
    <row r="26324" spans="1:3" x14ac:dyDescent="0.35">
      <c r="A26324" s="12"/>
      <c r="B26324" s="12"/>
      <c r="C26324" s="12"/>
    </row>
    <row r="26325" spans="1:3" x14ac:dyDescent="0.35">
      <c r="A26325" s="12"/>
      <c r="B26325" s="12"/>
      <c r="C26325" s="12"/>
    </row>
    <row r="26326" spans="1:3" x14ac:dyDescent="0.35">
      <c r="A26326" s="12"/>
      <c r="B26326" s="12"/>
      <c r="C26326" s="12"/>
    </row>
    <row r="26327" spans="1:3" x14ac:dyDescent="0.35">
      <c r="A26327" s="12"/>
      <c r="B26327" s="12"/>
      <c r="C26327" s="12"/>
    </row>
    <row r="26328" spans="1:3" x14ac:dyDescent="0.35">
      <c r="A26328" s="12"/>
      <c r="B26328" s="12"/>
      <c r="C26328" s="12"/>
    </row>
    <row r="26329" spans="1:3" x14ac:dyDescent="0.35">
      <c r="A26329" s="12"/>
      <c r="B26329" s="12"/>
      <c r="C26329" s="12"/>
    </row>
    <row r="26330" spans="1:3" x14ac:dyDescent="0.35">
      <c r="A26330" s="12"/>
      <c r="B26330" s="12"/>
      <c r="C26330" s="12"/>
    </row>
    <row r="26331" spans="1:3" x14ac:dyDescent="0.35">
      <c r="A26331" s="12"/>
      <c r="B26331" s="12"/>
      <c r="C26331" s="12"/>
    </row>
    <row r="26332" spans="1:3" x14ac:dyDescent="0.35">
      <c r="A26332" s="12"/>
      <c r="B26332" s="12"/>
      <c r="C26332" s="12"/>
    </row>
    <row r="26333" spans="1:3" x14ac:dyDescent="0.35">
      <c r="A26333" s="12"/>
      <c r="B26333" s="12"/>
      <c r="C26333" s="12"/>
    </row>
    <row r="26334" spans="1:3" x14ac:dyDescent="0.35">
      <c r="A26334" s="12"/>
      <c r="B26334" s="12"/>
      <c r="C26334" s="12"/>
    </row>
    <row r="26335" spans="1:3" x14ac:dyDescent="0.35">
      <c r="A26335" s="12"/>
      <c r="B26335" s="12"/>
      <c r="C26335" s="12"/>
    </row>
    <row r="26336" spans="1:3" x14ac:dyDescent="0.35">
      <c r="A26336" s="12"/>
      <c r="B26336" s="12"/>
      <c r="C26336" s="12"/>
    </row>
    <row r="26337" spans="1:3" x14ac:dyDescent="0.35">
      <c r="A26337" s="12"/>
      <c r="B26337" s="12"/>
      <c r="C26337" s="12"/>
    </row>
    <row r="26338" spans="1:3" x14ac:dyDescent="0.35">
      <c r="A26338" s="12"/>
      <c r="B26338" s="12"/>
      <c r="C26338" s="12"/>
    </row>
    <row r="26339" spans="1:3" x14ac:dyDescent="0.35">
      <c r="A26339" s="12"/>
      <c r="B26339" s="12"/>
      <c r="C26339" s="12"/>
    </row>
    <row r="26340" spans="1:3" x14ac:dyDescent="0.35">
      <c r="A26340" s="12"/>
      <c r="B26340" s="12"/>
      <c r="C26340" s="12"/>
    </row>
    <row r="26341" spans="1:3" x14ac:dyDescent="0.35">
      <c r="A26341" s="12"/>
      <c r="B26341" s="12"/>
      <c r="C26341" s="12"/>
    </row>
    <row r="26342" spans="1:3" x14ac:dyDescent="0.35">
      <c r="A26342" s="12"/>
      <c r="B26342" s="12"/>
      <c r="C26342" s="12"/>
    </row>
    <row r="26343" spans="1:3" x14ac:dyDescent="0.35">
      <c r="A26343" s="12"/>
      <c r="B26343" s="12"/>
      <c r="C26343" s="12"/>
    </row>
    <row r="26344" spans="1:3" x14ac:dyDescent="0.35">
      <c r="A26344" s="12"/>
      <c r="B26344" s="12"/>
      <c r="C26344" s="12"/>
    </row>
    <row r="26345" spans="1:3" x14ac:dyDescent="0.35">
      <c r="A26345" s="12"/>
      <c r="B26345" s="12"/>
      <c r="C26345" s="12"/>
    </row>
    <row r="26346" spans="1:3" x14ac:dyDescent="0.35">
      <c r="A26346" s="12"/>
      <c r="B26346" s="12"/>
      <c r="C26346" s="12"/>
    </row>
    <row r="26347" spans="1:3" x14ac:dyDescent="0.35">
      <c r="A26347" s="12"/>
      <c r="B26347" s="12"/>
      <c r="C26347" s="12"/>
    </row>
    <row r="26348" spans="1:3" x14ac:dyDescent="0.35">
      <c r="A26348" s="12"/>
      <c r="B26348" s="12"/>
      <c r="C26348" s="12"/>
    </row>
    <row r="26349" spans="1:3" x14ac:dyDescent="0.35">
      <c r="A26349" s="12"/>
      <c r="B26349" s="12"/>
      <c r="C26349" s="12"/>
    </row>
    <row r="26350" spans="1:3" x14ac:dyDescent="0.35">
      <c r="A26350" s="12"/>
      <c r="B26350" s="12"/>
      <c r="C26350" s="12"/>
    </row>
    <row r="26351" spans="1:3" x14ac:dyDescent="0.35">
      <c r="A26351" s="12"/>
      <c r="B26351" s="12"/>
      <c r="C26351" s="12"/>
    </row>
    <row r="26352" spans="1:3" x14ac:dyDescent="0.35">
      <c r="A26352" s="12"/>
      <c r="B26352" s="12"/>
      <c r="C26352" s="12"/>
    </row>
    <row r="26353" spans="1:3" x14ac:dyDescent="0.35">
      <c r="A26353" s="12"/>
      <c r="B26353" s="12"/>
      <c r="C26353" s="12"/>
    </row>
    <row r="26354" spans="1:3" x14ac:dyDescent="0.35">
      <c r="A26354" s="12"/>
      <c r="B26354" s="12"/>
      <c r="C26354" s="12"/>
    </row>
    <row r="26355" spans="1:3" x14ac:dyDescent="0.35">
      <c r="A26355" s="12"/>
      <c r="B26355" s="12"/>
      <c r="C26355" s="12"/>
    </row>
    <row r="26356" spans="1:3" x14ac:dyDescent="0.35">
      <c r="A26356" s="12"/>
      <c r="B26356" s="12"/>
      <c r="C26356" s="12"/>
    </row>
    <row r="26357" spans="1:3" x14ac:dyDescent="0.35">
      <c r="A26357" s="12"/>
      <c r="B26357" s="12"/>
      <c r="C26357" s="12"/>
    </row>
    <row r="26358" spans="1:3" x14ac:dyDescent="0.35">
      <c r="A26358" s="12"/>
      <c r="B26358" s="12"/>
      <c r="C26358" s="12"/>
    </row>
    <row r="26359" spans="1:3" x14ac:dyDescent="0.35">
      <c r="A26359" s="12"/>
      <c r="B26359" s="12"/>
      <c r="C26359" s="12"/>
    </row>
    <row r="26360" spans="1:3" x14ac:dyDescent="0.35">
      <c r="A26360" s="12"/>
      <c r="B26360" s="12"/>
      <c r="C26360" s="12"/>
    </row>
    <row r="26361" spans="1:3" x14ac:dyDescent="0.35">
      <c r="A26361" s="12"/>
      <c r="B26361" s="12"/>
      <c r="C26361" s="12"/>
    </row>
    <row r="26362" spans="1:3" x14ac:dyDescent="0.35">
      <c r="A26362" s="12"/>
      <c r="B26362" s="12"/>
      <c r="C26362" s="12"/>
    </row>
    <row r="26363" spans="1:3" x14ac:dyDescent="0.35">
      <c r="A26363" s="12"/>
      <c r="B26363" s="12"/>
      <c r="C26363" s="12"/>
    </row>
    <row r="26364" spans="1:3" x14ac:dyDescent="0.35">
      <c r="A26364" s="12"/>
      <c r="B26364" s="12"/>
      <c r="C26364" s="12"/>
    </row>
    <row r="26365" spans="1:3" x14ac:dyDescent="0.35">
      <c r="A26365" s="12"/>
      <c r="B26365" s="12"/>
      <c r="C26365" s="12"/>
    </row>
    <row r="26366" spans="1:3" x14ac:dyDescent="0.35">
      <c r="A26366" s="12"/>
      <c r="B26366" s="12"/>
      <c r="C26366" s="12"/>
    </row>
    <row r="26367" spans="1:3" x14ac:dyDescent="0.35">
      <c r="A26367" s="12"/>
      <c r="B26367" s="12"/>
      <c r="C26367" s="12"/>
    </row>
    <row r="26368" spans="1:3" x14ac:dyDescent="0.35">
      <c r="A26368" s="12"/>
      <c r="B26368" s="12"/>
      <c r="C26368" s="12"/>
    </row>
    <row r="26369" spans="1:3" x14ac:dyDescent="0.35">
      <c r="A26369" s="12"/>
      <c r="B26369" s="12"/>
      <c r="C26369" s="12"/>
    </row>
    <row r="26370" spans="1:3" x14ac:dyDescent="0.35">
      <c r="A26370" s="12"/>
      <c r="B26370" s="12"/>
      <c r="C26370" s="12"/>
    </row>
    <row r="26371" spans="1:3" x14ac:dyDescent="0.35">
      <c r="A26371" s="12"/>
      <c r="B26371" s="12"/>
      <c r="C26371" s="12"/>
    </row>
    <row r="26372" spans="1:3" x14ac:dyDescent="0.35">
      <c r="A26372" s="12"/>
      <c r="B26372" s="12"/>
      <c r="C26372" s="12"/>
    </row>
    <row r="26373" spans="1:3" x14ac:dyDescent="0.35">
      <c r="A26373" s="12"/>
      <c r="B26373" s="12"/>
      <c r="C26373" s="12"/>
    </row>
    <row r="26374" spans="1:3" x14ac:dyDescent="0.35">
      <c r="A26374" s="12"/>
      <c r="B26374" s="12"/>
      <c r="C26374" s="12"/>
    </row>
    <row r="26375" spans="1:3" x14ac:dyDescent="0.35">
      <c r="A26375" s="12"/>
      <c r="B26375" s="12"/>
      <c r="C26375" s="12"/>
    </row>
    <row r="26376" spans="1:3" x14ac:dyDescent="0.35">
      <c r="A26376" s="12"/>
      <c r="B26376" s="12"/>
      <c r="C26376" s="12"/>
    </row>
    <row r="26377" spans="1:3" x14ac:dyDescent="0.35">
      <c r="A26377" s="12"/>
      <c r="B26377" s="12"/>
      <c r="C26377" s="12"/>
    </row>
    <row r="26378" spans="1:3" x14ac:dyDescent="0.35">
      <c r="A26378" s="12"/>
      <c r="B26378" s="12"/>
      <c r="C26378" s="12"/>
    </row>
    <row r="26379" spans="1:3" x14ac:dyDescent="0.35">
      <c r="A26379" s="12"/>
      <c r="B26379" s="12"/>
      <c r="C26379" s="12"/>
    </row>
    <row r="26380" spans="1:3" x14ac:dyDescent="0.35">
      <c r="A26380" s="12"/>
      <c r="B26380" s="12"/>
      <c r="C26380" s="12"/>
    </row>
    <row r="26381" spans="1:3" x14ac:dyDescent="0.35">
      <c r="A26381" s="12"/>
      <c r="B26381" s="12"/>
      <c r="C26381" s="12"/>
    </row>
    <row r="26382" spans="1:3" x14ac:dyDescent="0.35">
      <c r="A26382" s="12"/>
      <c r="B26382" s="12"/>
      <c r="C26382" s="12"/>
    </row>
    <row r="26383" spans="1:3" x14ac:dyDescent="0.35">
      <c r="A26383" s="12"/>
      <c r="B26383" s="12"/>
      <c r="C26383" s="12"/>
    </row>
    <row r="26384" spans="1:3" x14ac:dyDescent="0.35">
      <c r="A26384" s="12"/>
      <c r="B26384" s="12"/>
      <c r="C26384" s="12"/>
    </row>
    <row r="26385" spans="1:3" x14ac:dyDescent="0.35">
      <c r="A26385" s="12"/>
      <c r="B26385" s="12"/>
      <c r="C26385" s="12"/>
    </row>
    <row r="26386" spans="1:3" x14ac:dyDescent="0.35">
      <c r="A26386" s="12"/>
      <c r="B26386" s="12"/>
      <c r="C26386" s="12"/>
    </row>
    <row r="26387" spans="1:3" x14ac:dyDescent="0.35">
      <c r="A26387" s="12"/>
      <c r="B26387" s="12"/>
      <c r="C26387" s="12"/>
    </row>
    <row r="26388" spans="1:3" x14ac:dyDescent="0.35">
      <c r="A26388" s="12"/>
      <c r="B26388" s="12"/>
      <c r="C26388" s="12"/>
    </row>
    <row r="26389" spans="1:3" x14ac:dyDescent="0.35">
      <c r="A26389" s="12"/>
      <c r="B26389" s="12"/>
      <c r="C26389" s="12"/>
    </row>
    <row r="26390" spans="1:3" x14ac:dyDescent="0.35">
      <c r="A26390" s="12"/>
      <c r="B26390" s="12"/>
      <c r="C26390" s="12"/>
    </row>
    <row r="26391" spans="1:3" x14ac:dyDescent="0.35">
      <c r="A26391" s="12"/>
      <c r="B26391" s="12"/>
      <c r="C26391" s="12"/>
    </row>
    <row r="26392" spans="1:3" x14ac:dyDescent="0.35">
      <c r="A26392" s="12"/>
      <c r="B26392" s="12"/>
      <c r="C26392" s="12"/>
    </row>
    <row r="26393" spans="1:3" x14ac:dyDescent="0.35">
      <c r="A26393" s="12"/>
      <c r="B26393" s="12"/>
      <c r="C26393" s="12"/>
    </row>
    <row r="26394" spans="1:3" x14ac:dyDescent="0.35">
      <c r="A26394" s="12"/>
      <c r="B26394" s="12"/>
      <c r="C26394" s="12"/>
    </row>
    <row r="26395" spans="1:3" x14ac:dyDescent="0.35">
      <c r="A26395" s="12"/>
      <c r="B26395" s="12"/>
      <c r="C26395" s="12"/>
    </row>
    <row r="26396" spans="1:3" x14ac:dyDescent="0.35">
      <c r="A26396" s="12"/>
      <c r="B26396" s="12"/>
      <c r="C26396" s="12"/>
    </row>
    <row r="26397" spans="1:3" x14ac:dyDescent="0.35">
      <c r="A26397" s="12"/>
      <c r="B26397" s="12"/>
      <c r="C26397" s="12"/>
    </row>
    <row r="26398" spans="1:3" x14ac:dyDescent="0.35">
      <c r="A26398" s="12"/>
      <c r="B26398" s="12"/>
      <c r="C26398" s="12"/>
    </row>
    <row r="26399" spans="1:3" x14ac:dyDescent="0.35">
      <c r="A26399" s="12"/>
      <c r="B26399" s="12"/>
      <c r="C26399" s="12"/>
    </row>
    <row r="26400" spans="1:3" x14ac:dyDescent="0.35">
      <c r="A26400" s="12"/>
      <c r="B26400" s="12"/>
      <c r="C26400" s="12"/>
    </row>
    <row r="26401" spans="1:3" x14ac:dyDescent="0.35">
      <c r="A26401" s="12"/>
      <c r="B26401" s="12"/>
      <c r="C26401" s="12"/>
    </row>
    <row r="26402" spans="1:3" x14ac:dyDescent="0.35">
      <c r="A26402" s="12"/>
      <c r="B26402" s="12"/>
      <c r="C26402" s="12"/>
    </row>
    <row r="26403" spans="1:3" x14ac:dyDescent="0.35">
      <c r="A26403" s="12"/>
      <c r="B26403" s="12"/>
      <c r="C26403" s="12"/>
    </row>
    <row r="26404" spans="1:3" x14ac:dyDescent="0.35">
      <c r="A26404" s="12"/>
      <c r="B26404" s="12"/>
      <c r="C26404" s="12"/>
    </row>
    <row r="26405" spans="1:3" x14ac:dyDescent="0.35">
      <c r="A26405" s="12"/>
      <c r="B26405" s="12"/>
      <c r="C26405" s="12"/>
    </row>
    <row r="26406" spans="1:3" x14ac:dyDescent="0.35">
      <c r="A26406" s="12"/>
      <c r="B26406" s="12"/>
      <c r="C26406" s="12"/>
    </row>
    <row r="26407" spans="1:3" x14ac:dyDescent="0.35">
      <c r="A26407" s="12"/>
      <c r="B26407" s="12"/>
      <c r="C26407" s="12"/>
    </row>
    <row r="26408" spans="1:3" x14ac:dyDescent="0.35">
      <c r="A26408" s="12"/>
      <c r="B26408" s="12"/>
      <c r="C26408" s="12"/>
    </row>
    <row r="26409" spans="1:3" x14ac:dyDescent="0.35">
      <c r="A26409" s="12"/>
      <c r="B26409" s="12"/>
      <c r="C26409" s="12"/>
    </row>
    <row r="26410" spans="1:3" x14ac:dyDescent="0.35">
      <c r="A26410" s="12"/>
      <c r="B26410" s="12"/>
      <c r="C26410" s="12"/>
    </row>
    <row r="26411" spans="1:3" x14ac:dyDescent="0.35">
      <c r="A26411" s="12"/>
      <c r="B26411" s="12"/>
      <c r="C26411" s="12"/>
    </row>
    <row r="26412" spans="1:3" x14ac:dyDescent="0.35">
      <c r="A26412" s="12"/>
      <c r="B26412" s="12"/>
      <c r="C26412" s="12"/>
    </row>
    <row r="26413" spans="1:3" x14ac:dyDescent="0.35">
      <c r="A26413" s="12"/>
      <c r="B26413" s="12"/>
      <c r="C26413" s="12"/>
    </row>
    <row r="26414" spans="1:3" x14ac:dyDescent="0.35">
      <c r="A26414" s="12"/>
      <c r="B26414" s="12"/>
      <c r="C26414" s="12"/>
    </row>
    <row r="26415" spans="1:3" x14ac:dyDescent="0.35">
      <c r="A26415" s="12"/>
      <c r="B26415" s="12"/>
      <c r="C26415" s="12"/>
    </row>
    <row r="26416" spans="1:3" x14ac:dyDescent="0.35">
      <c r="A26416" s="12"/>
      <c r="B26416" s="12"/>
      <c r="C26416" s="12"/>
    </row>
    <row r="26417" spans="1:3" x14ac:dyDescent="0.35">
      <c r="A26417" s="12"/>
      <c r="B26417" s="12"/>
      <c r="C26417" s="12"/>
    </row>
    <row r="26418" spans="1:3" x14ac:dyDescent="0.35">
      <c r="A26418" s="12"/>
      <c r="B26418" s="12"/>
      <c r="C26418" s="12"/>
    </row>
    <row r="26419" spans="1:3" x14ac:dyDescent="0.35">
      <c r="A26419" s="12"/>
      <c r="B26419" s="12"/>
      <c r="C26419" s="12"/>
    </row>
    <row r="26420" spans="1:3" x14ac:dyDescent="0.35">
      <c r="A26420" s="12"/>
      <c r="B26420" s="12"/>
      <c r="C26420" s="12"/>
    </row>
    <row r="26421" spans="1:3" x14ac:dyDescent="0.35">
      <c r="A26421" s="12"/>
      <c r="B26421" s="12"/>
      <c r="C26421" s="12"/>
    </row>
    <row r="26422" spans="1:3" x14ac:dyDescent="0.35">
      <c r="A26422" s="12"/>
      <c r="B26422" s="12"/>
      <c r="C26422" s="12"/>
    </row>
    <row r="26423" spans="1:3" x14ac:dyDescent="0.35">
      <c r="A26423" s="12"/>
      <c r="B26423" s="12"/>
      <c r="C26423" s="12"/>
    </row>
    <row r="26424" spans="1:3" x14ac:dyDescent="0.35">
      <c r="A26424" s="12"/>
      <c r="B26424" s="12"/>
      <c r="C26424" s="12"/>
    </row>
    <row r="26425" spans="1:3" x14ac:dyDescent="0.35">
      <c r="A26425" s="12"/>
      <c r="B26425" s="12"/>
      <c r="C26425" s="12"/>
    </row>
    <row r="26426" spans="1:3" x14ac:dyDescent="0.35">
      <c r="A26426" s="12"/>
      <c r="B26426" s="12"/>
      <c r="C26426" s="12"/>
    </row>
    <row r="26427" spans="1:3" x14ac:dyDescent="0.35">
      <c r="A26427" s="12"/>
      <c r="B26427" s="12"/>
      <c r="C26427" s="12"/>
    </row>
    <row r="26428" spans="1:3" x14ac:dyDescent="0.35">
      <c r="A26428" s="12"/>
      <c r="B26428" s="12"/>
      <c r="C26428" s="12"/>
    </row>
    <row r="26429" spans="1:3" x14ac:dyDescent="0.35">
      <c r="A26429" s="12"/>
      <c r="B26429" s="12"/>
      <c r="C26429" s="12"/>
    </row>
    <row r="26430" spans="1:3" x14ac:dyDescent="0.35">
      <c r="A26430" s="12"/>
      <c r="B26430" s="12"/>
      <c r="C26430" s="12"/>
    </row>
    <row r="26431" spans="1:3" x14ac:dyDescent="0.35">
      <c r="A26431" s="12"/>
      <c r="B26431" s="12"/>
      <c r="C26431" s="12"/>
    </row>
    <row r="26432" spans="1:3" x14ac:dyDescent="0.35">
      <c r="A26432" s="12"/>
      <c r="B26432" s="12"/>
      <c r="C26432" s="12"/>
    </row>
    <row r="26433" spans="1:3" x14ac:dyDescent="0.35">
      <c r="A26433" s="12"/>
      <c r="B26433" s="12"/>
      <c r="C26433" s="12"/>
    </row>
    <row r="26434" spans="1:3" x14ac:dyDescent="0.35">
      <c r="A26434" s="12"/>
      <c r="B26434" s="12"/>
      <c r="C26434" s="12"/>
    </row>
    <row r="26435" spans="1:3" x14ac:dyDescent="0.35">
      <c r="A26435" s="12"/>
      <c r="B26435" s="12"/>
      <c r="C26435" s="12"/>
    </row>
    <row r="26436" spans="1:3" x14ac:dyDescent="0.35">
      <c r="A26436" s="12"/>
      <c r="B26436" s="12"/>
      <c r="C26436" s="12"/>
    </row>
    <row r="26437" spans="1:3" x14ac:dyDescent="0.35">
      <c r="A26437" s="12"/>
      <c r="B26437" s="12"/>
      <c r="C26437" s="12"/>
    </row>
    <row r="26438" spans="1:3" x14ac:dyDescent="0.35">
      <c r="A26438" s="12"/>
      <c r="B26438" s="12"/>
      <c r="C26438" s="12"/>
    </row>
    <row r="26439" spans="1:3" x14ac:dyDescent="0.35">
      <c r="A26439" s="12"/>
      <c r="B26439" s="12"/>
      <c r="C26439" s="12"/>
    </row>
    <row r="26440" spans="1:3" x14ac:dyDescent="0.35">
      <c r="A26440" s="12"/>
      <c r="B26440" s="12"/>
      <c r="C26440" s="12"/>
    </row>
    <row r="26441" spans="1:3" x14ac:dyDescent="0.35">
      <c r="A26441" s="12"/>
      <c r="B26441" s="12"/>
      <c r="C26441" s="12"/>
    </row>
    <row r="26442" spans="1:3" x14ac:dyDescent="0.35">
      <c r="A26442" s="12"/>
      <c r="B26442" s="12"/>
      <c r="C26442" s="12"/>
    </row>
    <row r="26443" spans="1:3" x14ac:dyDescent="0.35">
      <c r="A26443" s="12"/>
      <c r="B26443" s="12"/>
      <c r="C26443" s="12"/>
    </row>
    <row r="26444" spans="1:3" x14ac:dyDescent="0.35">
      <c r="A26444" s="12"/>
      <c r="B26444" s="12"/>
      <c r="C26444" s="12"/>
    </row>
    <row r="26445" spans="1:3" x14ac:dyDescent="0.35">
      <c r="A26445" s="12"/>
      <c r="B26445" s="12"/>
      <c r="C26445" s="12"/>
    </row>
    <row r="26446" spans="1:3" x14ac:dyDescent="0.35">
      <c r="A26446" s="12"/>
      <c r="B26446" s="12"/>
      <c r="C26446" s="12"/>
    </row>
    <row r="26447" spans="1:3" x14ac:dyDescent="0.35">
      <c r="A26447" s="12"/>
      <c r="B26447" s="12"/>
      <c r="C26447" s="12"/>
    </row>
    <row r="26448" spans="1:3" x14ac:dyDescent="0.35">
      <c r="A26448" s="12"/>
      <c r="B26448" s="12"/>
      <c r="C26448" s="12"/>
    </row>
    <row r="26449" spans="1:3" x14ac:dyDescent="0.35">
      <c r="A26449" s="12"/>
      <c r="B26449" s="12"/>
      <c r="C26449" s="12"/>
    </row>
    <row r="26450" spans="1:3" x14ac:dyDescent="0.35">
      <c r="A26450" s="12"/>
      <c r="B26450" s="12"/>
      <c r="C26450" s="12"/>
    </row>
    <row r="26451" spans="1:3" x14ac:dyDescent="0.35">
      <c r="A26451" s="12"/>
      <c r="B26451" s="12"/>
      <c r="C26451" s="12"/>
    </row>
    <row r="26452" spans="1:3" x14ac:dyDescent="0.35">
      <c r="A26452" s="12"/>
      <c r="B26452" s="12"/>
      <c r="C26452" s="12"/>
    </row>
    <row r="26453" spans="1:3" x14ac:dyDescent="0.35">
      <c r="A26453" s="12"/>
      <c r="B26453" s="12"/>
      <c r="C26453" s="12"/>
    </row>
    <row r="26454" spans="1:3" x14ac:dyDescent="0.35">
      <c r="A26454" s="12"/>
      <c r="B26454" s="12"/>
      <c r="C26454" s="12"/>
    </row>
    <row r="26455" spans="1:3" x14ac:dyDescent="0.35">
      <c r="A26455" s="12"/>
      <c r="B26455" s="12"/>
      <c r="C26455" s="12"/>
    </row>
    <row r="26456" spans="1:3" x14ac:dyDescent="0.35">
      <c r="A26456" s="12"/>
      <c r="B26456" s="12"/>
      <c r="C26456" s="12"/>
    </row>
    <row r="26457" spans="1:3" x14ac:dyDescent="0.35">
      <c r="A26457" s="12"/>
      <c r="B26457" s="12"/>
      <c r="C26457" s="12"/>
    </row>
    <row r="26458" spans="1:3" x14ac:dyDescent="0.35">
      <c r="A26458" s="12"/>
      <c r="B26458" s="12"/>
      <c r="C26458" s="12"/>
    </row>
    <row r="26459" spans="1:3" x14ac:dyDescent="0.35">
      <c r="A26459" s="12"/>
      <c r="B26459" s="12"/>
      <c r="C26459" s="12"/>
    </row>
    <row r="26460" spans="1:3" x14ac:dyDescent="0.35">
      <c r="A26460" s="12"/>
      <c r="B26460" s="12"/>
      <c r="C26460" s="12"/>
    </row>
    <row r="26461" spans="1:3" x14ac:dyDescent="0.35">
      <c r="A26461" s="12"/>
      <c r="B26461" s="12"/>
      <c r="C26461" s="12"/>
    </row>
    <row r="26462" spans="1:3" x14ac:dyDescent="0.35">
      <c r="A26462" s="12"/>
      <c r="B26462" s="12"/>
      <c r="C26462" s="12"/>
    </row>
    <row r="26463" spans="1:3" x14ac:dyDescent="0.35">
      <c r="A26463" s="12"/>
      <c r="B26463" s="12"/>
      <c r="C26463" s="12"/>
    </row>
    <row r="26464" spans="1:3" x14ac:dyDescent="0.35">
      <c r="A26464" s="12"/>
      <c r="B26464" s="12"/>
      <c r="C26464" s="12"/>
    </row>
    <row r="26465" spans="1:3" x14ac:dyDescent="0.35">
      <c r="A26465" s="12"/>
      <c r="B26465" s="12"/>
      <c r="C26465" s="12"/>
    </row>
    <row r="26466" spans="1:3" x14ac:dyDescent="0.35">
      <c r="A26466" s="12"/>
      <c r="B26466" s="12"/>
      <c r="C26466" s="12"/>
    </row>
    <row r="26467" spans="1:3" x14ac:dyDescent="0.35">
      <c r="A26467" s="12"/>
      <c r="B26467" s="12"/>
      <c r="C26467" s="12"/>
    </row>
    <row r="26468" spans="1:3" x14ac:dyDescent="0.35">
      <c r="A26468" s="12"/>
      <c r="B26468" s="12"/>
      <c r="C26468" s="12"/>
    </row>
    <row r="26469" spans="1:3" x14ac:dyDescent="0.35">
      <c r="A26469" s="12"/>
      <c r="B26469" s="12"/>
      <c r="C26469" s="12"/>
    </row>
    <row r="26470" spans="1:3" x14ac:dyDescent="0.35">
      <c r="A26470" s="12"/>
      <c r="B26470" s="12"/>
      <c r="C26470" s="12"/>
    </row>
    <row r="26471" spans="1:3" x14ac:dyDescent="0.35">
      <c r="A26471" s="12"/>
      <c r="B26471" s="12"/>
      <c r="C26471" s="12"/>
    </row>
    <row r="26472" spans="1:3" x14ac:dyDescent="0.35">
      <c r="A26472" s="12"/>
      <c r="B26472" s="12"/>
      <c r="C26472" s="12"/>
    </row>
    <row r="26473" spans="1:3" x14ac:dyDescent="0.35">
      <c r="A26473" s="12"/>
      <c r="B26473" s="12"/>
      <c r="C26473" s="12"/>
    </row>
    <row r="26474" spans="1:3" x14ac:dyDescent="0.35">
      <c r="A26474" s="12"/>
      <c r="B26474" s="12"/>
      <c r="C26474" s="12"/>
    </row>
    <row r="26475" spans="1:3" x14ac:dyDescent="0.35">
      <c r="A26475" s="12"/>
      <c r="B26475" s="12"/>
      <c r="C26475" s="12"/>
    </row>
    <row r="26476" spans="1:3" x14ac:dyDescent="0.35">
      <c r="A26476" s="12"/>
      <c r="B26476" s="12"/>
      <c r="C26476" s="12"/>
    </row>
    <row r="26477" spans="1:3" x14ac:dyDescent="0.35">
      <c r="A26477" s="12"/>
      <c r="B26477" s="12"/>
      <c r="C26477" s="12"/>
    </row>
    <row r="26478" spans="1:3" x14ac:dyDescent="0.35">
      <c r="A26478" s="12"/>
      <c r="B26478" s="12"/>
      <c r="C26478" s="12"/>
    </row>
    <row r="26479" spans="1:3" x14ac:dyDescent="0.35">
      <c r="A26479" s="12"/>
      <c r="B26479" s="12"/>
      <c r="C26479" s="12"/>
    </row>
    <row r="26480" spans="1:3" x14ac:dyDescent="0.35">
      <c r="A26480" s="12"/>
      <c r="B26480" s="12"/>
      <c r="C26480" s="12"/>
    </row>
    <row r="26481" spans="1:3" x14ac:dyDescent="0.35">
      <c r="A26481" s="12"/>
      <c r="B26481" s="12"/>
      <c r="C26481" s="12"/>
    </row>
    <row r="26482" spans="1:3" x14ac:dyDescent="0.35">
      <c r="A26482" s="12"/>
      <c r="B26482" s="12"/>
      <c r="C26482" s="12"/>
    </row>
    <row r="26483" spans="1:3" x14ac:dyDescent="0.35">
      <c r="A26483" s="12"/>
      <c r="B26483" s="12"/>
      <c r="C26483" s="12"/>
    </row>
    <row r="26484" spans="1:3" x14ac:dyDescent="0.35">
      <c r="A26484" s="12"/>
      <c r="B26484" s="12"/>
      <c r="C26484" s="12"/>
    </row>
    <row r="26485" spans="1:3" x14ac:dyDescent="0.35">
      <c r="A26485" s="12"/>
      <c r="B26485" s="12"/>
      <c r="C26485" s="12"/>
    </row>
    <row r="26486" spans="1:3" x14ac:dyDescent="0.35">
      <c r="A26486" s="12"/>
      <c r="B26486" s="12"/>
      <c r="C26486" s="12"/>
    </row>
    <row r="26487" spans="1:3" x14ac:dyDescent="0.35">
      <c r="A26487" s="12"/>
      <c r="B26487" s="12"/>
      <c r="C26487" s="12"/>
    </row>
    <row r="26488" spans="1:3" x14ac:dyDescent="0.35">
      <c r="A26488" s="12"/>
      <c r="B26488" s="12"/>
      <c r="C26488" s="12"/>
    </row>
    <row r="26489" spans="1:3" x14ac:dyDescent="0.35">
      <c r="A26489" s="12"/>
      <c r="B26489" s="12"/>
      <c r="C26489" s="12"/>
    </row>
    <row r="26490" spans="1:3" x14ac:dyDescent="0.35">
      <c r="A26490" s="12"/>
      <c r="B26490" s="12"/>
      <c r="C26490" s="12"/>
    </row>
    <row r="26491" spans="1:3" x14ac:dyDescent="0.35">
      <c r="A26491" s="12"/>
      <c r="B26491" s="12"/>
      <c r="C26491" s="12"/>
    </row>
    <row r="26492" spans="1:3" x14ac:dyDescent="0.35">
      <c r="A26492" s="12"/>
      <c r="B26492" s="12"/>
      <c r="C26492" s="12"/>
    </row>
    <row r="26493" spans="1:3" x14ac:dyDescent="0.35">
      <c r="A26493" s="12"/>
      <c r="B26493" s="12"/>
      <c r="C26493" s="12"/>
    </row>
    <row r="26494" spans="1:3" x14ac:dyDescent="0.35">
      <c r="A26494" s="12"/>
      <c r="B26494" s="12"/>
      <c r="C26494" s="12"/>
    </row>
    <row r="26495" spans="1:3" x14ac:dyDescent="0.35">
      <c r="A26495" s="12"/>
      <c r="B26495" s="12"/>
      <c r="C26495" s="12"/>
    </row>
    <row r="26496" spans="1:3" x14ac:dyDescent="0.35">
      <c r="A26496" s="12"/>
      <c r="B26496" s="12"/>
      <c r="C26496" s="12"/>
    </row>
    <row r="26497" spans="1:3" x14ac:dyDescent="0.35">
      <c r="A26497" s="12"/>
      <c r="B26497" s="12"/>
      <c r="C26497" s="12"/>
    </row>
    <row r="26498" spans="1:3" x14ac:dyDescent="0.35">
      <c r="A26498" s="12"/>
      <c r="B26498" s="12"/>
      <c r="C26498" s="12"/>
    </row>
    <row r="26499" spans="1:3" x14ac:dyDescent="0.35">
      <c r="A26499" s="12"/>
      <c r="B26499" s="12"/>
      <c r="C26499" s="12"/>
    </row>
    <row r="26500" spans="1:3" x14ac:dyDescent="0.35">
      <c r="A26500" s="12"/>
      <c r="B26500" s="12"/>
      <c r="C26500" s="12"/>
    </row>
    <row r="26501" spans="1:3" x14ac:dyDescent="0.35">
      <c r="A26501" s="12"/>
      <c r="B26501" s="12"/>
      <c r="C26501" s="12"/>
    </row>
    <row r="26502" spans="1:3" x14ac:dyDescent="0.35">
      <c r="A26502" s="12"/>
      <c r="B26502" s="12"/>
      <c r="C26502" s="12"/>
    </row>
    <row r="26503" spans="1:3" x14ac:dyDescent="0.35">
      <c r="A26503" s="12"/>
      <c r="B26503" s="12"/>
      <c r="C26503" s="12"/>
    </row>
    <row r="26504" spans="1:3" x14ac:dyDescent="0.35">
      <c r="A26504" s="12"/>
      <c r="B26504" s="12"/>
      <c r="C26504" s="12"/>
    </row>
    <row r="26505" spans="1:3" x14ac:dyDescent="0.35">
      <c r="A26505" s="12"/>
      <c r="B26505" s="12"/>
      <c r="C26505" s="12"/>
    </row>
    <row r="26506" spans="1:3" x14ac:dyDescent="0.35">
      <c r="A26506" s="12"/>
      <c r="B26506" s="12"/>
      <c r="C26506" s="12"/>
    </row>
    <row r="26507" spans="1:3" x14ac:dyDescent="0.35">
      <c r="A26507" s="12"/>
      <c r="B26507" s="12"/>
      <c r="C26507" s="12"/>
    </row>
    <row r="26508" spans="1:3" x14ac:dyDescent="0.35">
      <c r="A26508" s="12"/>
      <c r="B26508" s="12"/>
      <c r="C26508" s="12"/>
    </row>
    <row r="26509" spans="1:3" x14ac:dyDescent="0.35">
      <c r="A26509" s="12"/>
      <c r="B26509" s="12"/>
      <c r="C26509" s="12"/>
    </row>
    <row r="26510" spans="1:3" x14ac:dyDescent="0.35">
      <c r="A26510" s="12"/>
      <c r="B26510" s="12"/>
      <c r="C26510" s="12"/>
    </row>
    <row r="26511" spans="1:3" x14ac:dyDescent="0.35">
      <c r="A26511" s="12"/>
      <c r="B26511" s="12"/>
      <c r="C26511" s="12"/>
    </row>
    <row r="26512" spans="1:3" x14ac:dyDescent="0.35">
      <c r="A26512" s="12"/>
      <c r="B26512" s="12"/>
      <c r="C26512" s="12"/>
    </row>
    <row r="26513" spans="1:3" x14ac:dyDescent="0.35">
      <c r="A26513" s="12"/>
      <c r="B26513" s="12"/>
      <c r="C26513" s="12"/>
    </row>
    <row r="26514" spans="1:3" x14ac:dyDescent="0.35">
      <c r="A26514" s="12"/>
      <c r="B26514" s="12"/>
      <c r="C26514" s="12"/>
    </row>
    <row r="26515" spans="1:3" x14ac:dyDescent="0.35">
      <c r="A26515" s="12"/>
      <c r="B26515" s="12"/>
      <c r="C26515" s="12"/>
    </row>
    <row r="26516" spans="1:3" x14ac:dyDescent="0.35">
      <c r="A26516" s="12"/>
      <c r="B26516" s="12"/>
      <c r="C26516" s="12"/>
    </row>
    <row r="26517" spans="1:3" x14ac:dyDescent="0.35">
      <c r="A26517" s="12"/>
      <c r="B26517" s="12"/>
      <c r="C26517" s="12"/>
    </row>
    <row r="26518" spans="1:3" x14ac:dyDescent="0.35">
      <c r="A26518" s="12"/>
      <c r="B26518" s="12"/>
      <c r="C26518" s="12"/>
    </row>
    <row r="26519" spans="1:3" x14ac:dyDescent="0.35">
      <c r="A26519" s="12"/>
      <c r="B26519" s="12"/>
      <c r="C26519" s="12"/>
    </row>
    <row r="26520" spans="1:3" x14ac:dyDescent="0.35">
      <c r="A26520" s="12"/>
      <c r="B26520" s="12"/>
      <c r="C26520" s="12"/>
    </row>
    <row r="26521" spans="1:3" x14ac:dyDescent="0.35">
      <c r="A26521" s="12"/>
      <c r="B26521" s="12"/>
      <c r="C26521" s="12"/>
    </row>
    <row r="26522" spans="1:3" x14ac:dyDescent="0.35">
      <c r="A26522" s="12"/>
      <c r="B26522" s="12"/>
      <c r="C26522" s="12"/>
    </row>
    <row r="26523" spans="1:3" x14ac:dyDescent="0.35">
      <c r="A26523" s="12"/>
      <c r="B26523" s="12"/>
      <c r="C26523" s="12"/>
    </row>
    <row r="26524" spans="1:3" x14ac:dyDescent="0.35">
      <c r="A26524" s="12"/>
      <c r="B26524" s="12"/>
      <c r="C26524" s="12"/>
    </row>
    <row r="26525" spans="1:3" x14ac:dyDescent="0.35">
      <c r="A26525" s="12"/>
      <c r="B26525" s="12"/>
      <c r="C26525" s="12"/>
    </row>
    <row r="26526" spans="1:3" x14ac:dyDescent="0.35">
      <c r="A26526" s="12"/>
      <c r="B26526" s="12"/>
      <c r="C26526" s="12"/>
    </row>
    <row r="26527" spans="1:3" x14ac:dyDescent="0.35">
      <c r="A26527" s="12"/>
      <c r="B26527" s="12"/>
      <c r="C26527" s="12"/>
    </row>
    <row r="26528" spans="1:3" x14ac:dyDescent="0.35">
      <c r="A26528" s="12"/>
      <c r="B26528" s="12"/>
      <c r="C26528" s="12"/>
    </row>
    <row r="26529" spans="1:3" x14ac:dyDescent="0.35">
      <c r="A26529" s="12"/>
      <c r="B26529" s="12"/>
      <c r="C26529" s="12"/>
    </row>
    <row r="26530" spans="1:3" x14ac:dyDescent="0.35">
      <c r="A26530" s="12"/>
      <c r="B26530" s="12"/>
      <c r="C26530" s="12"/>
    </row>
    <row r="26531" spans="1:3" x14ac:dyDescent="0.35">
      <c r="A26531" s="12"/>
      <c r="B26531" s="12"/>
      <c r="C26531" s="12"/>
    </row>
    <row r="26532" spans="1:3" x14ac:dyDescent="0.35">
      <c r="A26532" s="12"/>
      <c r="B26532" s="12"/>
      <c r="C26532" s="12"/>
    </row>
    <row r="26533" spans="1:3" x14ac:dyDescent="0.35">
      <c r="A26533" s="12"/>
      <c r="B26533" s="12"/>
      <c r="C26533" s="12"/>
    </row>
    <row r="26534" spans="1:3" x14ac:dyDescent="0.35">
      <c r="A26534" s="12"/>
      <c r="B26534" s="12"/>
      <c r="C26534" s="12"/>
    </row>
    <row r="26535" spans="1:3" x14ac:dyDescent="0.35">
      <c r="A26535" s="12"/>
      <c r="B26535" s="12"/>
      <c r="C26535" s="12"/>
    </row>
    <row r="26536" spans="1:3" x14ac:dyDescent="0.35">
      <c r="A26536" s="12"/>
      <c r="B26536" s="12"/>
      <c r="C26536" s="12"/>
    </row>
    <row r="26537" spans="1:3" x14ac:dyDescent="0.35">
      <c r="A26537" s="12"/>
      <c r="B26537" s="12"/>
      <c r="C26537" s="12"/>
    </row>
    <row r="26538" spans="1:3" x14ac:dyDescent="0.35">
      <c r="A26538" s="12"/>
      <c r="B26538" s="12"/>
      <c r="C26538" s="12"/>
    </row>
    <row r="26539" spans="1:3" x14ac:dyDescent="0.35">
      <c r="A26539" s="12"/>
      <c r="B26539" s="12"/>
      <c r="C26539" s="12"/>
    </row>
    <row r="26540" spans="1:3" x14ac:dyDescent="0.35">
      <c r="A26540" s="12"/>
      <c r="B26540" s="12"/>
      <c r="C26540" s="12"/>
    </row>
    <row r="26541" spans="1:3" x14ac:dyDescent="0.35">
      <c r="A26541" s="12"/>
      <c r="B26541" s="12"/>
      <c r="C26541" s="12"/>
    </row>
    <row r="26542" spans="1:3" x14ac:dyDescent="0.35">
      <c r="A26542" s="12"/>
      <c r="B26542" s="12"/>
      <c r="C26542" s="12"/>
    </row>
    <row r="26543" spans="1:3" x14ac:dyDescent="0.35">
      <c r="A26543" s="12"/>
      <c r="B26543" s="12"/>
      <c r="C26543" s="12"/>
    </row>
    <row r="26544" spans="1:3" x14ac:dyDescent="0.35">
      <c r="A26544" s="12"/>
      <c r="B26544" s="12"/>
      <c r="C26544" s="12"/>
    </row>
    <row r="26545" spans="1:3" x14ac:dyDescent="0.35">
      <c r="A26545" s="12"/>
      <c r="B26545" s="12"/>
      <c r="C26545" s="12"/>
    </row>
    <row r="26546" spans="1:3" x14ac:dyDescent="0.35">
      <c r="A26546" s="12"/>
      <c r="B26546" s="12"/>
      <c r="C26546" s="12"/>
    </row>
    <row r="26547" spans="1:3" x14ac:dyDescent="0.35">
      <c r="A26547" s="12"/>
      <c r="B26547" s="12"/>
      <c r="C26547" s="12"/>
    </row>
    <row r="26548" spans="1:3" x14ac:dyDescent="0.35">
      <c r="A26548" s="12"/>
      <c r="B26548" s="12"/>
      <c r="C26548" s="12"/>
    </row>
    <row r="26549" spans="1:3" x14ac:dyDescent="0.35">
      <c r="A26549" s="12"/>
      <c r="B26549" s="12"/>
      <c r="C26549" s="12"/>
    </row>
    <row r="26550" spans="1:3" x14ac:dyDescent="0.35">
      <c r="A26550" s="12"/>
      <c r="B26550" s="12"/>
      <c r="C26550" s="12"/>
    </row>
    <row r="26551" spans="1:3" x14ac:dyDescent="0.35">
      <c r="A26551" s="12"/>
      <c r="B26551" s="12"/>
      <c r="C26551" s="12"/>
    </row>
    <row r="26552" spans="1:3" x14ac:dyDescent="0.35">
      <c r="A26552" s="12"/>
      <c r="B26552" s="12"/>
      <c r="C26552" s="12"/>
    </row>
    <row r="26553" spans="1:3" x14ac:dyDescent="0.35">
      <c r="A26553" s="12"/>
      <c r="B26553" s="12"/>
      <c r="C26553" s="12"/>
    </row>
    <row r="26554" spans="1:3" x14ac:dyDescent="0.35">
      <c r="A26554" s="12"/>
      <c r="B26554" s="12"/>
      <c r="C26554" s="12"/>
    </row>
    <row r="26555" spans="1:3" x14ac:dyDescent="0.35">
      <c r="A26555" s="12"/>
      <c r="B26555" s="12"/>
      <c r="C26555" s="12"/>
    </row>
    <row r="26556" spans="1:3" x14ac:dyDescent="0.35">
      <c r="A26556" s="12"/>
      <c r="B26556" s="12"/>
      <c r="C26556" s="12"/>
    </row>
    <row r="26557" spans="1:3" x14ac:dyDescent="0.35">
      <c r="A26557" s="12"/>
      <c r="B26557" s="12"/>
      <c r="C26557" s="12"/>
    </row>
    <row r="26558" spans="1:3" x14ac:dyDescent="0.35">
      <c r="A26558" s="12"/>
      <c r="B26558" s="12"/>
      <c r="C26558" s="12"/>
    </row>
    <row r="26559" spans="1:3" x14ac:dyDescent="0.35">
      <c r="A26559" s="12"/>
      <c r="B26559" s="12"/>
      <c r="C26559" s="12"/>
    </row>
    <row r="26560" spans="1:3" x14ac:dyDescent="0.35">
      <c r="A26560" s="12"/>
      <c r="B26560" s="12"/>
      <c r="C26560" s="12"/>
    </row>
    <row r="26561" spans="1:3" x14ac:dyDescent="0.35">
      <c r="A26561" s="12"/>
      <c r="B26561" s="12"/>
      <c r="C26561" s="12"/>
    </row>
    <row r="26562" spans="1:3" x14ac:dyDescent="0.35">
      <c r="A26562" s="12"/>
      <c r="B26562" s="12"/>
      <c r="C26562" s="12"/>
    </row>
    <row r="26563" spans="1:3" x14ac:dyDescent="0.35">
      <c r="A26563" s="12"/>
      <c r="B26563" s="12"/>
      <c r="C26563" s="12"/>
    </row>
    <row r="26564" spans="1:3" x14ac:dyDescent="0.35">
      <c r="A26564" s="12"/>
      <c r="B26564" s="12"/>
      <c r="C26564" s="12"/>
    </row>
    <row r="26565" spans="1:3" x14ac:dyDescent="0.35">
      <c r="A26565" s="12"/>
      <c r="B26565" s="12"/>
      <c r="C26565" s="12"/>
    </row>
    <row r="26566" spans="1:3" x14ac:dyDescent="0.35">
      <c r="A26566" s="12"/>
      <c r="B26566" s="12"/>
      <c r="C26566" s="12"/>
    </row>
    <row r="26567" spans="1:3" x14ac:dyDescent="0.35">
      <c r="A26567" s="12"/>
      <c r="B26567" s="12"/>
      <c r="C26567" s="12"/>
    </row>
    <row r="26568" spans="1:3" x14ac:dyDescent="0.35">
      <c r="A26568" s="12"/>
      <c r="B26568" s="12"/>
      <c r="C26568" s="12"/>
    </row>
    <row r="26569" spans="1:3" x14ac:dyDescent="0.35">
      <c r="A26569" s="12"/>
      <c r="B26569" s="12"/>
      <c r="C26569" s="12"/>
    </row>
    <row r="26570" spans="1:3" x14ac:dyDescent="0.35">
      <c r="A26570" s="12"/>
      <c r="B26570" s="12"/>
      <c r="C26570" s="12"/>
    </row>
    <row r="26571" spans="1:3" x14ac:dyDescent="0.35">
      <c r="A26571" s="12"/>
      <c r="B26571" s="12"/>
      <c r="C26571" s="12"/>
    </row>
    <row r="26572" spans="1:3" x14ac:dyDescent="0.35">
      <c r="A26572" s="12"/>
      <c r="B26572" s="12"/>
      <c r="C26572" s="12"/>
    </row>
    <row r="26573" spans="1:3" x14ac:dyDescent="0.35">
      <c r="A26573" s="12"/>
      <c r="B26573" s="12"/>
      <c r="C26573" s="12"/>
    </row>
    <row r="26574" spans="1:3" x14ac:dyDescent="0.35">
      <c r="A26574" s="12"/>
      <c r="B26574" s="12"/>
      <c r="C26574" s="12"/>
    </row>
    <row r="26575" spans="1:3" x14ac:dyDescent="0.35">
      <c r="A26575" s="12"/>
      <c r="B26575" s="12"/>
      <c r="C26575" s="12"/>
    </row>
    <row r="26576" spans="1:3" x14ac:dyDescent="0.35">
      <c r="A26576" s="12"/>
      <c r="B26576" s="12"/>
      <c r="C26576" s="12"/>
    </row>
    <row r="26577" spans="1:3" x14ac:dyDescent="0.35">
      <c r="A26577" s="12"/>
      <c r="B26577" s="12"/>
      <c r="C26577" s="12"/>
    </row>
    <row r="26578" spans="1:3" x14ac:dyDescent="0.35">
      <c r="A26578" s="12"/>
      <c r="B26578" s="12"/>
      <c r="C26578" s="12"/>
    </row>
    <row r="26579" spans="1:3" x14ac:dyDescent="0.35">
      <c r="A26579" s="12"/>
      <c r="B26579" s="12"/>
      <c r="C26579" s="12"/>
    </row>
    <row r="26580" spans="1:3" x14ac:dyDescent="0.35">
      <c r="A26580" s="12"/>
      <c r="B26580" s="12"/>
      <c r="C26580" s="12"/>
    </row>
    <row r="26581" spans="1:3" x14ac:dyDescent="0.35">
      <c r="A26581" s="12"/>
      <c r="B26581" s="12"/>
      <c r="C26581" s="12"/>
    </row>
    <row r="26582" spans="1:3" x14ac:dyDescent="0.35">
      <c r="A26582" s="12"/>
      <c r="B26582" s="12"/>
      <c r="C26582" s="12"/>
    </row>
    <row r="26583" spans="1:3" x14ac:dyDescent="0.35">
      <c r="A26583" s="12"/>
      <c r="B26583" s="12"/>
      <c r="C26583" s="12"/>
    </row>
    <row r="26584" spans="1:3" x14ac:dyDescent="0.35">
      <c r="A26584" s="12"/>
      <c r="B26584" s="12"/>
      <c r="C26584" s="12"/>
    </row>
    <row r="26585" spans="1:3" x14ac:dyDescent="0.35">
      <c r="A26585" s="12"/>
      <c r="B26585" s="12"/>
      <c r="C26585" s="12"/>
    </row>
    <row r="26586" spans="1:3" x14ac:dyDescent="0.35">
      <c r="A26586" s="12"/>
      <c r="B26586" s="12"/>
      <c r="C26586" s="12"/>
    </row>
    <row r="26587" spans="1:3" x14ac:dyDescent="0.35">
      <c r="A26587" s="12"/>
      <c r="B26587" s="12"/>
      <c r="C26587" s="12"/>
    </row>
    <row r="26588" spans="1:3" x14ac:dyDescent="0.35">
      <c r="A26588" s="12"/>
      <c r="B26588" s="12"/>
      <c r="C26588" s="12"/>
    </row>
    <row r="26589" spans="1:3" x14ac:dyDescent="0.35">
      <c r="A26589" s="12"/>
      <c r="B26589" s="12"/>
      <c r="C26589" s="12"/>
    </row>
    <row r="26590" spans="1:3" x14ac:dyDescent="0.35">
      <c r="A26590" s="12"/>
      <c r="B26590" s="12"/>
      <c r="C26590" s="12"/>
    </row>
    <row r="26591" spans="1:3" x14ac:dyDescent="0.35">
      <c r="A26591" s="12"/>
      <c r="B26591" s="12"/>
      <c r="C26591" s="12"/>
    </row>
    <row r="26592" spans="1:3" x14ac:dyDescent="0.35">
      <c r="A26592" s="12"/>
      <c r="B26592" s="12"/>
      <c r="C26592" s="12"/>
    </row>
    <row r="26593" spans="1:3" x14ac:dyDescent="0.35">
      <c r="A26593" s="12"/>
      <c r="B26593" s="12"/>
      <c r="C26593" s="12"/>
    </row>
    <row r="26594" spans="1:3" x14ac:dyDescent="0.35">
      <c r="A26594" s="12"/>
      <c r="B26594" s="12"/>
      <c r="C26594" s="12"/>
    </row>
    <row r="26595" spans="1:3" x14ac:dyDescent="0.35">
      <c r="A26595" s="12"/>
      <c r="B26595" s="12"/>
      <c r="C26595" s="12"/>
    </row>
    <row r="26596" spans="1:3" x14ac:dyDescent="0.35">
      <c r="A26596" s="12"/>
      <c r="B26596" s="12"/>
      <c r="C26596" s="12"/>
    </row>
    <row r="26597" spans="1:3" x14ac:dyDescent="0.35">
      <c r="A26597" s="12"/>
      <c r="B26597" s="12"/>
      <c r="C26597" s="12"/>
    </row>
    <row r="26598" spans="1:3" x14ac:dyDescent="0.35">
      <c r="A26598" s="12"/>
      <c r="B26598" s="12"/>
      <c r="C26598" s="12"/>
    </row>
    <row r="26599" spans="1:3" x14ac:dyDescent="0.35">
      <c r="A26599" s="12"/>
      <c r="B26599" s="12"/>
      <c r="C26599" s="12"/>
    </row>
    <row r="26600" spans="1:3" x14ac:dyDescent="0.35">
      <c r="A26600" s="12"/>
      <c r="B26600" s="12"/>
      <c r="C26600" s="12"/>
    </row>
    <row r="26601" spans="1:3" x14ac:dyDescent="0.35">
      <c r="A26601" s="12"/>
      <c r="B26601" s="12"/>
      <c r="C26601" s="12"/>
    </row>
    <row r="26602" spans="1:3" x14ac:dyDescent="0.35">
      <c r="A26602" s="12"/>
      <c r="B26602" s="12"/>
      <c r="C26602" s="12"/>
    </row>
    <row r="26603" spans="1:3" x14ac:dyDescent="0.35">
      <c r="A26603" s="12"/>
      <c r="B26603" s="12"/>
      <c r="C26603" s="12"/>
    </row>
    <row r="26604" spans="1:3" x14ac:dyDescent="0.35">
      <c r="A26604" s="12"/>
      <c r="B26604" s="12"/>
      <c r="C26604" s="12"/>
    </row>
    <row r="26605" spans="1:3" x14ac:dyDescent="0.35">
      <c r="A26605" s="12"/>
      <c r="B26605" s="12"/>
      <c r="C26605" s="12"/>
    </row>
    <row r="26606" spans="1:3" x14ac:dyDescent="0.35">
      <c r="A26606" s="12"/>
      <c r="B26606" s="12"/>
      <c r="C26606" s="12"/>
    </row>
    <row r="26607" spans="1:3" x14ac:dyDescent="0.35">
      <c r="A26607" s="12"/>
      <c r="B26607" s="12"/>
      <c r="C26607" s="12"/>
    </row>
    <row r="26608" spans="1:3" x14ac:dyDescent="0.35">
      <c r="A26608" s="12"/>
      <c r="B26608" s="12"/>
      <c r="C26608" s="12"/>
    </row>
    <row r="26609" spans="1:3" x14ac:dyDescent="0.35">
      <c r="A26609" s="12"/>
      <c r="B26609" s="12"/>
      <c r="C26609" s="12"/>
    </row>
    <row r="26610" spans="1:3" x14ac:dyDescent="0.35">
      <c r="A26610" s="12"/>
      <c r="B26610" s="12"/>
      <c r="C26610" s="12"/>
    </row>
    <row r="26611" spans="1:3" x14ac:dyDescent="0.35">
      <c r="A26611" s="12"/>
      <c r="B26611" s="12"/>
      <c r="C26611" s="12"/>
    </row>
    <row r="26612" spans="1:3" x14ac:dyDescent="0.35">
      <c r="A26612" s="12"/>
      <c r="B26612" s="12"/>
      <c r="C26612" s="12"/>
    </row>
    <row r="26613" spans="1:3" x14ac:dyDescent="0.35">
      <c r="A26613" s="12"/>
      <c r="B26613" s="12"/>
      <c r="C26613" s="12"/>
    </row>
    <row r="26614" spans="1:3" x14ac:dyDescent="0.35">
      <c r="A26614" s="12"/>
      <c r="B26614" s="12"/>
      <c r="C26614" s="12"/>
    </row>
    <row r="26615" spans="1:3" x14ac:dyDescent="0.35">
      <c r="A26615" s="12"/>
      <c r="B26615" s="12"/>
      <c r="C26615" s="12"/>
    </row>
    <row r="26616" spans="1:3" x14ac:dyDescent="0.35">
      <c r="A26616" s="12"/>
      <c r="B26616" s="12"/>
      <c r="C26616" s="12"/>
    </row>
    <row r="26617" spans="1:3" x14ac:dyDescent="0.35">
      <c r="A26617" s="12"/>
      <c r="B26617" s="12"/>
      <c r="C26617" s="12"/>
    </row>
    <row r="26618" spans="1:3" x14ac:dyDescent="0.35">
      <c r="A26618" s="12"/>
      <c r="B26618" s="12"/>
      <c r="C26618" s="12"/>
    </row>
    <row r="26619" spans="1:3" x14ac:dyDescent="0.35">
      <c r="A26619" s="12"/>
      <c r="B26619" s="12"/>
      <c r="C26619" s="12"/>
    </row>
    <row r="26620" spans="1:3" x14ac:dyDescent="0.35">
      <c r="A26620" s="12"/>
      <c r="B26620" s="12"/>
      <c r="C26620" s="12"/>
    </row>
    <row r="26621" spans="1:3" x14ac:dyDescent="0.35">
      <c r="A26621" s="12"/>
      <c r="B26621" s="12"/>
      <c r="C26621" s="12"/>
    </row>
    <row r="26622" spans="1:3" x14ac:dyDescent="0.35">
      <c r="A26622" s="12"/>
      <c r="B26622" s="12"/>
      <c r="C26622" s="12"/>
    </row>
    <row r="26623" spans="1:3" x14ac:dyDescent="0.35">
      <c r="A26623" s="12"/>
      <c r="B26623" s="12"/>
      <c r="C26623" s="12"/>
    </row>
    <row r="26624" spans="1:3" x14ac:dyDescent="0.35">
      <c r="A26624" s="12"/>
      <c r="B26624" s="12"/>
      <c r="C26624" s="12"/>
    </row>
    <row r="26625" spans="1:3" x14ac:dyDescent="0.35">
      <c r="A26625" s="12"/>
      <c r="B26625" s="12"/>
      <c r="C26625" s="12"/>
    </row>
    <row r="26626" spans="1:3" x14ac:dyDescent="0.35">
      <c r="A26626" s="12"/>
      <c r="B26626" s="12"/>
      <c r="C26626" s="12"/>
    </row>
    <row r="26627" spans="1:3" x14ac:dyDescent="0.35">
      <c r="A26627" s="12"/>
      <c r="B26627" s="12"/>
      <c r="C26627" s="12"/>
    </row>
    <row r="26628" spans="1:3" x14ac:dyDescent="0.35">
      <c r="A26628" s="12"/>
      <c r="B26628" s="12"/>
      <c r="C26628" s="12"/>
    </row>
    <row r="26629" spans="1:3" x14ac:dyDescent="0.35">
      <c r="A26629" s="12"/>
      <c r="B26629" s="12"/>
      <c r="C26629" s="12"/>
    </row>
    <row r="26630" spans="1:3" x14ac:dyDescent="0.35">
      <c r="A26630" s="12"/>
      <c r="B26630" s="12"/>
      <c r="C26630" s="12"/>
    </row>
    <row r="26631" spans="1:3" x14ac:dyDescent="0.35">
      <c r="A26631" s="12"/>
      <c r="B26631" s="12"/>
      <c r="C26631" s="12"/>
    </row>
    <row r="26632" spans="1:3" x14ac:dyDescent="0.35">
      <c r="A26632" s="12"/>
      <c r="B26632" s="12"/>
      <c r="C26632" s="12"/>
    </row>
    <row r="26633" spans="1:3" x14ac:dyDescent="0.35">
      <c r="A26633" s="12"/>
      <c r="B26633" s="12"/>
      <c r="C26633" s="12"/>
    </row>
    <row r="26634" spans="1:3" x14ac:dyDescent="0.35">
      <c r="A26634" s="12"/>
      <c r="B26634" s="12"/>
      <c r="C26634" s="12"/>
    </row>
    <row r="26635" spans="1:3" x14ac:dyDescent="0.35">
      <c r="A26635" s="12"/>
      <c r="B26635" s="12"/>
      <c r="C26635" s="12"/>
    </row>
    <row r="26636" spans="1:3" x14ac:dyDescent="0.35">
      <c r="A26636" s="12"/>
      <c r="B26636" s="12"/>
      <c r="C26636" s="12"/>
    </row>
    <row r="26637" spans="1:3" x14ac:dyDescent="0.35">
      <c r="A26637" s="12"/>
      <c r="B26637" s="12"/>
      <c r="C26637" s="12"/>
    </row>
    <row r="26638" spans="1:3" x14ac:dyDescent="0.35">
      <c r="A26638" s="12"/>
      <c r="B26638" s="12"/>
      <c r="C26638" s="12"/>
    </row>
    <row r="26639" spans="1:3" x14ac:dyDescent="0.35">
      <c r="A26639" s="12"/>
      <c r="B26639" s="12"/>
      <c r="C26639" s="12"/>
    </row>
    <row r="26640" spans="1:3" x14ac:dyDescent="0.35">
      <c r="A26640" s="12"/>
      <c r="B26640" s="12"/>
      <c r="C26640" s="12"/>
    </row>
    <row r="26641" spans="1:3" x14ac:dyDescent="0.35">
      <c r="A26641" s="12"/>
      <c r="B26641" s="12"/>
      <c r="C26641" s="12"/>
    </row>
    <row r="26642" spans="1:3" x14ac:dyDescent="0.35">
      <c r="A26642" s="12"/>
      <c r="B26642" s="12"/>
      <c r="C26642" s="12"/>
    </row>
    <row r="26643" spans="1:3" x14ac:dyDescent="0.35">
      <c r="A26643" s="12"/>
      <c r="B26643" s="12"/>
      <c r="C26643" s="12"/>
    </row>
    <row r="26644" spans="1:3" x14ac:dyDescent="0.35">
      <c r="A26644" s="12"/>
      <c r="B26644" s="12"/>
      <c r="C26644" s="12"/>
    </row>
    <row r="26645" spans="1:3" x14ac:dyDescent="0.35">
      <c r="A26645" s="12"/>
      <c r="B26645" s="12"/>
      <c r="C26645" s="12"/>
    </row>
    <row r="26646" spans="1:3" x14ac:dyDescent="0.35">
      <c r="A26646" s="12"/>
      <c r="B26646" s="12"/>
      <c r="C26646" s="12"/>
    </row>
    <row r="26647" spans="1:3" x14ac:dyDescent="0.35">
      <c r="A26647" s="12"/>
      <c r="B26647" s="12"/>
      <c r="C26647" s="12"/>
    </row>
    <row r="26648" spans="1:3" x14ac:dyDescent="0.35">
      <c r="A26648" s="12"/>
      <c r="B26648" s="12"/>
      <c r="C26648" s="12"/>
    </row>
    <row r="26649" spans="1:3" x14ac:dyDescent="0.35">
      <c r="A26649" s="12"/>
      <c r="B26649" s="12"/>
      <c r="C26649" s="12"/>
    </row>
    <row r="26650" spans="1:3" x14ac:dyDescent="0.35">
      <c r="A26650" s="12"/>
      <c r="B26650" s="12"/>
      <c r="C26650" s="12"/>
    </row>
    <row r="26651" spans="1:3" x14ac:dyDescent="0.35">
      <c r="A26651" s="12"/>
      <c r="B26651" s="12"/>
      <c r="C26651" s="12"/>
    </row>
    <row r="26652" spans="1:3" x14ac:dyDescent="0.35">
      <c r="A26652" s="12"/>
      <c r="B26652" s="12"/>
      <c r="C26652" s="12"/>
    </row>
    <row r="26653" spans="1:3" x14ac:dyDescent="0.35">
      <c r="A26653" s="12"/>
      <c r="B26653" s="12"/>
      <c r="C26653" s="12"/>
    </row>
    <row r="26654" spans="1:3" x14ac:dyDescent="0.35">
      <c r="A26654" s="12"/>
      <c r="B26654" s="12"/>
      <c r="C26654" s="12"/>
    </row>
    <row r="26655" spans="1:3" x14ac:dyDescent="0.35">
      <c r="A26655" s="12"/>
      <c r="B26655" s="12"/>
      <c r="C26655" s="12"/>
    </row>
    <row r="26656" spans="1:3" x14ac:dyDescent="0.35">
      <c r="A26656" s="12"/>
      <c r="B26656" s="12"/>
      <c r="C26656" s="12"/>
    </row>
    <row r="26657" spans="1:3" x14ac:dyDescent="0.35">
      <c r="A26657" s="12"/>
      <c r="B26657" s="12"/>
      <c r="C26657" s="12"/>
    </row>
    <row r="26658" spans="1:3" x14ac:dyDescent="0.35">
      <c r="A26658" s="12"/>
      <c r="B26658" s="12"/>
      <c r="C26658" s="12"/>
    </row>
    <row r="26659" spans="1:3" x14ac:dyDescent="0.35">
      <c r="A26659" s="12"/>
      <c r="B26659" s="12"/>
      <c r="C26659" s="12"/>
    </row>
    <row r="26660" spans="1:3" x14ac:dyDescent="0.35">
      <c r="A26660" s="12"/>
      <c r="B26660" s="12"/>
      <c r="C26660" s="12"/>
    </row>
    <row r="26661" spans="1:3" x14ac:dyDescent="0.35">
      <c r="A26661" s="12"/>
      <c r="B26661" s="12"/>
      <c r="C26661" s="12"/>
    </row>
    <row r="26662" spans="1:3" x14ac:dyDescent="0.35">
      <c r="A26662" s="12"/>
      <c r="B26662" s="12"/>
      <c r="C26662" s="12"/>
    </row>
    <row r="26663" spans="1:3" x14ac:dyDescent="0.35">
      <c r="A26663" s="12"/>
      <c r="B26663" s="12"/>
      <c r="C26663" s="12"/>
    </row>
    <row r="26664" spans="1:3" x14ac:dyDescent="0.35">
      <c r="A26664" s="12"/>
      <c r="B26664" s="12"/>
      <c r="C26664" s="12"/>
    </row>
    <row r="26665" spans="1:3" x14ac:dyDescent="0.35">
      <c r="A26665" s="12"/>
      <c r="B26665" s="12"/>
      <c r="C26665" s="12"/>
    </row>
    <row r="26666" spans="1:3" x14ac:dyDescent="0.35">
      <c r="A26666" s="12"/>
      <c r="B26666" s="12"/>
      <c r="C26666" s="12"/>
    </row>
    <row r="26667" spans="1:3" x14ac:dyDescent="0.35">
      <c r="A26667" s="12"/>
      <c r="B26667" s="12"/>
      <c r="C26667" s="12"/>
    </row>
    <row r="26668" spans="1:3" x14ac:dyDescent="0.35">
      <c r="A26668" s="12"/>
      <c r="B26668" s="12"/>
      <c r="C26668" s="12"/>
    </row>
    <row r="26669" spans="1:3" x14ac:dyDescent="0.35">
      <c r="A26669" s="12"/>
      <c r="B26669" s="12"/>
      <c r="C26669" s="12"/>
    </row>
    <row r="26670" spans="1:3" x14ac:dyDescent="0.35">
      <c r="A26670" s="12"/>
      <c r="B26670" s="12"/>
      <c r="C26670" s="12"/>
    </row>
    <row r="26671" spans="1:3" x14ac:dyDescent="0.35">
      <c r="A26671" s="12"/>
      <c r="B26671" s="12"/>
      <c r="C26671" s="12"/>
    </row>
    <row r="26672" spans="1:3" x14ac:dyDescent="0.35">
      <c r="A26672" s="12"/>
      <c r="B26672" s="12"/>
      <c r="C26672" s="12"/>
    </row>
    <row r="26673" spans="1:3" x14ac:dyDescent="0.35">
      <c r="A26673" s="12"/>
      <c r="B26673" s="12"/>
      <c r="C26673" s="12"/>
    </row>
    <row r="26674" spans="1:3" x14ac:dyDescent="0.35">
      <c r="A26674" s="12"/>
      <c r="B26674" s="12"/>
      <c r="C26674" s="12"/>
    </row>
    <row r="26675" spans="1:3" x14ac:dyDescent="0.35">
      <c r="A26675" s="12"/>
      <c r="B26675" s="12"/>
      <c r="C26675" s="12"/>
    </row>
    <row r="26676" spans="1:3" x14ac:dyDescent="0.35">
      <c r="A26676" s="12"/>
      <c r="B26676" s="12"/>
      <c r="C26676" s="12"/>
    </row>
    <row r="26677" spans="1:3" x14ac:dyDescent="0.35">
      <c r="A26677" s="12"/>
      <c r="B26677" s="12"/>
      <c r="C26677" s="12"/>
    </row>
    <row r="26678" spans="1:3" x14ac:dyDescent="0.35">
      <c r="A26678" s="12"/>
      <c r="B26678" s="12"/>
      <c r="C26678" s="12"/>
    </row>
    <row r="26679" spans="1:3" x14ac:dyDescent="0.35">
      <c r="A26679" s="12"/>
      <c r="B26679" s="12"/>
      <c r="C26679" s="12"/>
    </row>
    <row r="26680" spans="1:3" x14ac:dyDescent="0.35">
      <c r="A26680" s="12"/>
      <c r="B26680" s="12"/>
      <c r="C26680" s="12"/>
    </row>
    <row r="26681" spans="1:3" x14ac:dyDescent="0.35">
      <c r="A26681" s="12"/>
      <c r="B26681" s="12"/>
      <c r="C26681" s="12"/>
    </row>
    <row r="26682" spans="1:3" x14ac:dyDescent="0.35">
      <c r="A26682" s="12"/>
      <c r="B26682" s="12"/>
      <c r="C26682" s="12"/>
    </row>
    <row r="26683" spans="1:3" x14ac:dyDescent="0.35">
      <c r="A26683" s="12"/>
      <c r="B26683" s="12"/>
      <c r="C26683" s="12"/>
    </row>
    <row r="26684" spans="1:3" x14ac:dyDescent="0.35">
      <c r="A26684" s="12"/>
      <c r="B26684" s="12"/>
      <c r="C26684" s="12"/>
    </row>
    <row r="26685" spans="1:3" x14ac:dyDescent="0.35">
      <c r="A26685" s="12"/>
      <c r="B26685" s="12"/>
      <c r="C26685" s="12"/>
    </row>
    <row r="26686" spans="1:3" x14ac:dyDescent="0.35">
      <c r="A26686" s="12"/>
      <c r="B26686" s="12"/>
      <c r="C26686" s="12"/>
    </row>
    <row r="26687" spans="1:3" x14ac:dyDescent="0.35">
      <c r="A26687" s="12"/>
      <c r="B26687" s="12"/>
      <c r="C26687" s="12"/>
    </row>
    <row r="26688" spans="1:3" x14ac:dyDescent="0.35">
      <c r="A26688" s="12"/>
      <c r="B26688" s="12"/>
      <c r="C26688" s="12"/>
    </row>
    <row r="26689" spans="1:3" x14ac:dyDescent="0.35">
      <c r="A26689" s="12"/>
      <c r="B26689" s="12"/>
      <c r="C26689" s="12"/>
    </row>
    <row r="26690" spans="1:3" x14ac:dyDescent="0.35">
      <c r="A26690" s="12"/>
      <c r="B26690" s="12"/>
      <c r="C26690" s="12"/>
    </row>
    <row r="26691" spans="1:3" x14ac:dyDescent="0.35">
      <c r="A26691" s="12"/>
      <c r="B26691" s="12"/>
      <c r="C26691" s="12"/>
    </row>
    <row r="26692" spans="1:3" x14ac:dyDescent="0.35">
      <c r="A26692" s="12"/>
      <c r="B26692" s="12"/>
      <c r="C26692" s="12"/>
    </row>
    <row r="26693" spans="1:3" x14ac:dyDescent="0.35">
      <c r="A26693" s="12"/>
      <c r="B26693" s="12"/>
      <c r="C26693" s="12"/>
    </row>
    <row r="26694" spans="1:3" x14ac:dyDescent="0.35">
      <c r="A26694" s="12"/>
      <c r="B26694" s="12"/>
      <c r="C26694" s="12"/>
    </row>
    <row r="26695" spans="1:3" x14ac:dyDescent="0.35">
      <c r="A26695" s="12"/>
      <c r="B26695" s="12"/>
      <c r="C26695" s="12"/>
    </row>
    <row r="26696" spans="1:3" x14ac:dyDescent="0.35">
      <c r="A26696" s="12"/>
      <c r="B26696" s="12"/>
      <c r="C26696" s="12"/>
    </row>
    <row r="26697" spans="1:3" x14ac:dyDescent="0.35">
      <c r="A26697" s="12"/>
      <c r="B26697" s="12"/>
      <c r="C26697" s="12"/>
    </row>
    <row r="26698" spans="1:3" x14ac:dyDescent="0.35">
      <c r="A26698" s="12"/>
      <c r="B26698" s="12"/>
      <c r="C26698" s="12"/>
    </row>
    <row r="26699" spans="1:3" x14ac:dyDescent="0.35">
      <c r="A26699" s="12"/>
      <c r="B26699" s="12"/>
      <c r="C26699" s="12"/>
    </row>
    <row r="26700" spans="1:3" x14ac:dyDescent="0.35">
      <c r="A26700" s="12"/>
      <c r="B26700" s="12"/>
      <c r="C26700" s="12"/>
    </row>
    <row r="26701" spans="1:3" x14ac:dyDescent="0.35">
      <c r="A26701" s="12"/>
      <c r="B26701" s="12"/>
      <c r="C26701" s="12"/>
    </row>
    <row r="26702" spans="1:3" x14ac:dyDescent="0.35">
      <c r="A26702" s="12"/>
      <c r="B26702" s="12"/>
      <c r="C26702" s="12"/>
    </row>
    <row r="26703" spans="1:3" x14ac:dyDescent="0.35">
      <c r="A26703" s="12"/>
      <c r="B26703" s="12"/>
      <c r="C26703" s="12"/>
    </row>
    <row r="26704" spans="1:3" x14ac:dyDescent="0.35">
      <c r="A26704" s="12"/>
      <c r="B26704" s="12"/>
      <c r="C26704" s="12"/>
    </row>
    <row r="26705" spans="1:3" x14ac:dyDescent="0.35">
      <c r="A26705" s="12"/>
      <c r="B26705" s="12"/>
      <c r="C26705" s="12"/>
    </row>
    <row r="26706" spans="1:3" x14ac:dyDescent="0.35">
      <c r="A26706" s="12"/>
      <c r="B26706" s="12"/>
      <c r="C26706" s="12"/>
    </row>
    <row r="26707" spans="1:3" x14ac:dyDescent="0.35">
      <c r="A26707" s="12"/>
      <c r="B26707" s="12"/>
      <c r="C26707" s="12"/>
    </row>
    <row r="26708" spans="1:3" x14ac:dyDescent="0.35">
      <c r="A26708" s="12"/>
      <c r="B26708" s="12"/>
      <c r="C26708" s="12"/>
    </row>
    <row r="26709" spans="1:3" x14ac:dyDescent="0.35">
      <c r="A26709" s="12"/>
      <c r="B26709" s="12"/>
      <c r="C26709" s="12"/>
    </row>
    <row r="26710" spans="1:3" x14ac:dyDescent="0.35">
      <c r="A26710" s="12"/>
      <c r="B26710" s="12"/>
      <c r="C26710" s="12"/>
    </row>
    <row r="26711" spans="1:3" x14ac:dyDescent="0.35">
      <c r="A26711" s="12"/>
      <c r="B26711" s="12"/>
      <c r="C26711" s="12"/>
    </row>
    <row r="26712" spans="1:3" x14ac:dyDescent="0.35">
      <c r="A26712" s="12"/>
      <c r="B26712" s="12"/>
      <c r="C26712" s="12"/>
    </row>
    <row r="26713" spans="1:3" x14ac:dyDescent="0.35">
      <c r="A26713" s="12"/>
      <c r="B26713" s="12"/>
      <c r="C26713" s="12"/>
    </row>
    <row r="26714" spans="1:3" x14ac:dyDescent="0.35">
      <c r="A26714" s="12"/>
      <c r="B26714" s="12"/>
      <c r="C26714" s="12"/>
    </row>
    <row r="26715" spans="1:3" x14ac:dyDescent="0.35">
      <c r="A26715" s="12"/>
      <c r="B26715" s="12"/>
      <c r="C26715" s="12"/>
    </row>
    <row r="26716" spans="1:3" x14ac:dyDescent="0.35">
      <c r="A26716" s="12"/>
      <c r="B26716" s="12"/>
      <c r="C26716" s="12"/>
    </row>
    <row r="26717" spans="1:3" x14ac:dyDescent="0.35">
      <c r="A26717" s="12"/>
      <c r="B26717" s="12"/>
      <c r="C26717" s="12"/>
    </row>
    <row r="26718" spans="1:3" x14ac:dyDescent="0.35">
      <c r="A26718" s="12"/>
      <c r="B26718" s="12"/>
      <c r="C26718" s="12"/>
    </row>
    <row r="26719" spans="1:3" x14ac:dyDescent="0.35">
      <c r="A26719" s="12"/>
      <c r="B26719" s="12"/>
      <c r="C26719" s="12"/>
    </row>
    <row r="26720" spans="1:3" x14ac:dyDescent="0.35">
      <c r="A26720" s="12"/>
      <c r="B26720" s="12"/>
      <c r="C26720" s="12"/>
    </row>
    <row r="26721" spans="1:3" x14ac:dyDescent="0.35">
      <c r="A26721" s="12"/>
      <c r="B26721" s="12"/>
      <c r="C26721" s="12"/>
    </row>
    <row r="26722" spans="1:3" x14ac:dyDescent="0.35">
      <c r="A26722" s="12"/>
      <c r="B26722" s="12"/>
      <c r="C26722" s="12"/>
    </row>
    <row r="26723" spans="1:3" x14ac:dyDescent="0.35">
      <c r="A26723" s="12"/>
      <c r="B26723" s="12"/>
      <c r="C26723" s="12"/>
    </row>
    <row r="26724" spans="1:3" x14ac:dyDescent="0.35">
      <c r="A26724" s="12"/>
      <c r="B26724" s="12"/>
      <c r="C26724" s="12"/>
    </row>
    <row r="26725" spans="1:3" x14ac:dyDescent="0.35">
      <c r="A26725" s="12"/>
      <c r="B26725" s="12"/>
      <c r="C26725" s="12"/>
    </row>
    <row r="26726" spans="1:3" x14ac:dyDescent="0.35">
      <c r="A26726" s="12"/>
      <c r="B26726" s="12"/>
      <c r="C26726" s="12"/>
    </row>
    <row r="26727" spans="1:3" x14ac:dyDescent="0.35">
      <c r="A26727" s="12"/>
      <c r="B26727" s="12"/>
      <c r="C26727" s="12"/>
    </row>
    <row r="26728" spans="1:3" x14ac:dyDescent="0.35">
      <c r="A26728" s="12"/>
      <c r="B26728" s="12"/>
      <c r="C26728" s="12"/>
    </row>
    <row r="26729" spans="1:3" x14ac:dyDescent="0.35">
      <c r="A26729" s="12"/>
      <c r="B26729" s="12"/>
      <c r="C26729" s="12"/>
    </row>
    <row r="26730" spans="1:3" x14ac:dyDescent="0.35">
      <c r="A26730" s="12"/>
      <c r="B26730" s="12"/>
      <c r="C26730" s="12"/>
    </row>
    <row r="26731" spans="1:3" x14ac:dyDescent="0.35">
      <c r="A26731" s="12"/>
      <c r="B26731" s="12"/>
      <c r="C26731" s="12"/>
    </row>
    <row r="26732" spans="1:3" x14ac:dyDescent="0.35">
      <c r="A26732" s="12"/>
      <c r="B26732" s="12"/>
      <c r="C26732" s="12"/>
    </row>
    <row r="26733" spans="1:3" x14ac:dyDescent="0.35">
      <c r="A26733" s="12"/>
      <c r="B26733" s="12"/>
      <c r="C26733" s="12"/>
    </row>
    <row r="26734" spans="1:3" x14ac:dyDescent="0.35">
      <c r="A26734" s="12"/>
      <c r="B26734" s="12"/>
      <c r="C26734" s="12"/>
    </row>
    <row r="26735" spans="1:3" x14ac:dyDescent="0.35">
      <c r="A26735" s="12"/>
      <c r="B26735" s="12"/>
      <c r="C26735" s="12"/>
    </row>
    <row r="26736" spans="1:3" x14ac:dyDescent="0.35">
      <c r="A26736" s="12"/>
      <c r="B26736" s="12"/>
      <c r="C26736" s="12"/>
    </row>
    <row r="26737" spans="1:3" x14ac:dyDescent="0.35">
      <c r="A26737" s="12"/>
      <c r="B26737" s="12"/>
      <c r="C26737" s="12"/>
    </row>
    <row r="26738" spans="1:3" x14ac:dyDescent="0.35">
      <c r="A26738" s="12"/>
      <c r="B26738" s="12"/>
      <c r="C26738" s="12"/>
    </row>
    <row r="26739" spans="1:3" x14ac:dyDescent="0.35">
      <c r="A26739" s="12"/>
      <c r="B26739" s="12"/>
      <c r="C26739" s="12"/>
    </row>
    <row r="26740" spans="1:3" x14ac:dyDescent="0.35">
      <c r="A26740" s="12"/>
      <c r="B26740" s="12"/>
      <c r="C26740" s="12"/>
    </row>
    <row r="26741" spans="1:3" x14ac:dyDescent="0.35">
      <c r="A26741" s="12"/>
      <c r="B26741" s="12"/>
      <c r="C26741" s="12"/>
    </row>
    <row r="26742" spans="1:3" x14ac:dyDescent="0.35">
      <c r="A26742" s="12"/>
      <c r="B26742" s="12"/>
      <c r="C26742" s="12"/>
    </row>
    <row r="26743" spans="1:3" x14ac:dyDescent="0.35">
      <c r="A26743" s="12"/>
      <c r="B26743" s="12"/>
      <c r="C26743" s="12"/>
    </row>
    <row r="26744" spans="1:3" x14ac:dyDescent="0.35">
      <c r="A26744" s="12"/>
      <c r="B26744" s="12"/>
      <c r="C26744" s="12"/>
    </row>
    <row r="26745" spans="1:3" x14ac:dyDescent="0.35">
      <c r="A26745" s="12"/>
      <c r="B26745" s="12"/>
      <c r="C26745" s="12"/>
    </row>
    <row r="26746" spans="1:3" x14ac:dyDescent="0.35">
      <c r="A26746" s="12"/>
      <c r="B26746" s="12"/>
      <c r="C26746" s="12"/>
    </row>
    <row r="26747" spans="1:3" x14ac:dyDescent="0.35">
      <c r="A26747" s="12"/>
      <c r="B26747" s="12"/>
      <c r="C26747" s="12"/>
    </row>
    <row r="26748" spans="1:3" x14ac:dyDescent="0.35">
      <c r="A26748" s="12"/>
      <c r="B26748" s="12"/>
      <c r="C26748" s="12"/>
    </row>
    <row r="26749" spans="1:3" x14ac:dyDescent="0.35">
      <c r="A26749" s="12"/>
      <c r="B26749" s="12"/>
      <c r="C26749" s="12"/>
    </row>
    <row r="26750" spans="1:3" x14ac:dyDescent="0.35">
      <c r="A26750" s="12"/>
      <c r="B26750" s="12"/>
      <c r="C26750" s="12"/>
    </row>
    <row r="26751" spans="1:3" x14ac:dyDescent="0.35">
      <c r="A26751" s="12"/>
      <c r="B26751" s="12"/>
      <c r="C26751" s="12"/>
    </row>
    <row r="26752" spans="1:3" x14ac:dyDescent="0.35">
      <c r="A26752" s="12"/>
      <c r="B26752" s="12"/>
      <c r="C26752" s="12"/>
    </row>
    <row r="26753" spans="1:3" x14ac:dyDescent="0.35">
      <c r="A26753" s="12"/>
      <c r="B26753" s="12"/>
      <c r="C26753" s="12"/>
    </row>
    <row r="26754" spans="1:3" x14ac:dyDescent="0.35">
      <c r="A26754" s="12"/>
      <c r="B26754" s="12"/>
      <c r="C26754" s="12"/>
    </row>
    <row r="26755" spans="1:3" x14ac:dyDescent="0.35">
      <c r="A26755" s="12"/>
      <c r="B26755" s="12"/>
      <c r="C26755" s="12"/>
    </row>
    <row r="26756" spans="1:3" x14ac:dyDescent="0.35">
      <c r="A26756" s="12"/>
      <c r="B26756" s="12"/>
      <c r="C26756" s="12"/>
    </row>
    <row r="26757" spans="1:3" x14ac:dyDescent="0.35">
      <c r="A26757" s="12"/>
      <c r="B26757" s="12"/>
      <c r="C26757" s="12"/>
    </row>
    <row r="26758" spans="1:3" x14ac:dyDescent="0.35">
      <c r="A26758" s="12"/>
      <c r="B26758" s="12"/>
      <c r="C26758" s="12"/>
    </row>
    <row r="26759" spans="1:3" x14ac:dyDescent="0.35">
      <c r="A26759" s="12"/>
      <c r="B26759" s="12"/>
      <c r="C26759" s="12"/>
    </row>
    <row r="26760" spans="1:3" x14ac:dyDescent="0.35">
      <c r="A26760" s="12"/>
      <c r="B26760" s="12"/>
      <c r="C26760" s="12"/>
    </row>
    <row r="26761" spans="1:3" x14ac:dyDescent="0.35">
      <c r="A26761" s="12"/>
      <c r="B26761" s="12"/>
      <c r="C26761" s="12"/>
    </row>
    <row r="26762" spans="1:3" x14ac:dyDescent="0.35">
      <c r="A26762" s="12"/>
      <c r="B26762" s="12"/>
      <c r="C26762" s="12"/>
    </row>
    <row r="26763" spans="1:3" x14ac:dyDescent="0.35">
      <c r="A26763" s="12"/>
      <c r="B26763" s="12"/>
      <c r="C26763" s="12"/>
    </row>
    <row r="26764" spans="1:3" x14ac:dyDescent="0.35">
      <c r="A26764" s="12"/>
      <c r="B26764" s="12"/>
      <c r="C26764" s="12"/>
    </row>
    <row r="26765" spans="1:3" x14ac:dyDescent="0.35">
      <c r="A26765" s="12"/>
      <c r="B26765" s="12"/>
      <c r="C26765" s="12"/>
    </row>
    <row r="26766" spans="1:3" x14ac:dyDescent="0.35">
      <c r="A26766" s="12"/>
      <c r="B26766" s="12"/>
      <c r="C26766" s="12"/>
    </row>
    <row r="26767" spans="1:3" x14ac:dyDescent="0.35">
      <c r="A26767" s="12"/>
      <c r="B26767" s="12"/>
      <c r="C26767" s="12"/>
    </row>
    <row r="26768" spans="1:3" x14ac:dyDescent="0.35">
      <c r="A26768" s="12"/>
      <c r="B26768" s="12"/>
      <c r="C26768" s="12"/>
    </row>
    <row r="26769" spans="1:3" x14ac:dyDescent="0.35">
      <c r="A26769" s="12"/>
      <c r="B26769" s="12"/>
      <c r="C26769" s="12"/>
    </row>
    <row r="26770" spans="1:3" x14ac:dyDescent="0.35">
      <c r="A26770" s="12"/>
      <c r="B26770" s="12"/>
      <c r="C26770" s="12"/>
    </row>
    <row r="26771" spans="1:3" x14ac:dyDescent="0.35">
      <c r="A26771" s="12"/>
      <c r="B26771" s="12"/>
      <c r="C26771" s="12"/>
    </row>
    <row r="26772" spans="1:3" x14ac:dyDescent="0.35">
      <c r="A26772" s="12"/>
      <c r="B26772" s="12"/>
      <c r="C26772" s="12"/>
    </row>
    <row r="26773" spans="1:3" x14ac:dyDescent="0.35">
      <c r="A26773" s="12"/>
      <c r="B26773" s="12"/>
      <c r="C26773" s="12"/>
    </row>
    <row r="26774" spans="1:3" x14ac:dyDescent="0.35">
      <c r="A26774" s="12"/>
      <c r="B26774" s="12"/>
      <c r="C26774" s="12"/>
    </row>
    <row r="26775" spans="1:3" x14ac:dyDescent="0.35">
      <c r="A26775" s="12"/>
      <c r="B26775" s="12"/>
      <c r="C26775" s="12"/>
    </row>
    <row r="26776" spans="1:3" x14ac:dyDescent="0.35">
      <c r="A26776" s="12"/>
      <c r="B26776" s="12"/>
      <c r="C26776" s="12"/>
    </row>
    <row r="26777" spans="1:3" x14ac:dyDescent="0.35">
      <c r="A26777" s="12"/>
      <c r="B26777" s="12"/>
      <c r="C26777" s="12"/>
    </row>
    <row r="26778" spans="1:3" x14ac:dyDescent="0.35">
      <c r="A26778" s="12"/>
      <c r="B26778" s="12"/>
      <c r="C26778" s="12"/>
    </row>
    <row r="26779" spans="1:3" x14ac:dyDescent="0.35">
      <c r="A26779" s="12"/>
      <c r="B26779" s="12"/>
      <c r="C26779" s="12"/>
    </row>
    <row r="26780" spans="1:3" x14ac:dyDescent="0.35">
      <c r="A26780" s="12"/>
      <c r="B26780" s="12"/>
      <c r="C26780" s="12"/>
    </row>
    <row r="26781" spans="1:3" x14ac:dyDescent="0.35">
      <c r="A26781" s="12"/>
      <c r="B26781" s="12"/>
      <c r="C26781" s="12"/>
    </row>
    <row r="26782" spans="1:3" x14ac:dyDescent="0.35">
      <c r="A26782" s="12"/>
      <c r="B26782" s="12"/>
      <c r="C26782" s="12"/>
    </row>
    <row r="26783" spans="1:3" x14ac:dyDescent="0.35">
      <c r="A26783" s="12"/>
      <c r="B26783" s="12"/>
      <c r="C26783" s="12"/>
    </row>
    <row r="26784" spans="1:3" x14ac:dyDescent="0.35">
      <c r="A26784" s="12"/>
      <c r="B26784" s="12"/>
      <c r="C26784" s="12"/>
    </row>
    <row r="26785" spans="1:3" x14ac:dyDescent="0.35">
      <c r="A26785" s="12"/>
      <c r="B26785" s="12"/>
      <c r="C26785" s="12"/>
    </row>
    <row r="26786" spans="1:3" x14ac:dyDescent="0.35">
      <c r="A26786" s="12"/>
      <c r="B26786" s="12"/>
      <c r="C26786" s="12"/>
    </row>
    <row r="26787" spans="1:3" x14ac:dyDescent="0.35">
      <c r="A26787" s="12"/>
      <c r="B26787" s="12"/>
      <c r="C26787" s="12"/>
    </row>
    <row r="26788" spans="1:3" x14ac:dyDescent="0.35">
      <c r="A26788" s="12"/>
      <c r="B26788" s="12"/>
      <c r="C26788" s="12"/>
    </row>
    <row r="26789" spans="1:3" x14ac:dyDescent="0.35">
      <c r="A26789" s="12"/>
      <c r="B26789" s="12"/>
      <c r="C26789" s="12"/>
    </row>
    <row r="26790" spans="1:3" x14ac:dyDescent="0.35">
      <c r="A26790" s="12"/>
      <c r="B26790" s="12"/>
      <c r="C26790" s="12"/>
    </row>
    <row r="26791" spans="1:3" x14ac:dyDescent="0.35">
      <c r="A26791" s="12"/>
      <c r="B26791" s="12"/>
      <c r="C26791" s="12"/>
    </row>
    <row r="26792" spans="1:3" x14ac:dyDescent="0.35">
      <c r="A26792" s="12"/>
      <c r="B26792" s="12"/>
      <c r="C26792" s="12"/>
    </row>
    <row r="26793" spans="1:3" x14ac:dyDescent="0.35">
      <c r="A26793" s="12"/>
      <c r="B26793" s="12"/>
      <c r="C26793" s="12"/>
    </row>
    <row r="26794" spans="1:3" x14ac:dyDescent="0.35">
      <c r="A26794" s="12"/>
      <c r="B26794" s="12"/>
      <c r="C26794" s="12"/>
    </row>
    <row r="26795" spans="1:3" x14ac:dyDescent="0.35">
      <c r="A26795" s="12"/>
      <c r="B26795" s="12"/>
      <c r="C26795" s="12"/>
    </row>
    <row r="26796" spans="1:3" x14ac:dyDescent="0.35">
      <c r="A26796" s="12"/>
      <c r="B26796" s="12"/>
      <c r="C26796" s="12"/>
    </row>
    <row r="26797" spans="1:3" x14ac:dyDescent="0.35">
      <c r="A26797" s="12"/>
      <c r="B26797" s="12"/>
      <c r="C26797" s="12"/>
    </row>
    <row r="26798" spans="1:3" x14ac:dyDescent="0.35">
      <c r="A26798" s="12"/>
      <c r="B26798" s="12"/>
      <c r="C26798" s="12"/>
    </row>
    <row r="26799" spans="1:3" x14ac:dyDescent="0.35">
      <c r="A26799" s="12"/>
      <c r="B26799" s="12"/>
      <c r="C26799" s="12"/>
    </row>
    <row r="26800" spans="1:3" x14ac:dyDescent="0.35">
      <c r="A26800" s="12"/>
      <c r="B26800" s="12"/>
      <c r="C26800" s="12"/>
    </row>
    <row r="26801" spans="1:3" x14ac:dyDescent="0.35">
      <c r="A26801" s="12"/>
      <c r="B26801" s="12"/>
      <c r="C26801" s="12"/>
    </row>
    <row r="26802" spans="1:3" x14ac:dyDescent="0.35">
      <c r="A26802" s="12"/>
      <c r="B26802" s="12"/>
      <c r="C26802" s="12"/>
    </row>
    <row r="26803" spans="1:3" x14ac:dyDescent="0.35">
      <c r="A26803" s="12"/>
      <c r="B26803" s="12"/>
      <c r="C26803" s="12"/>
    </row>
    <row r="26804" spans="1:3" x14ac:dyDescent="0.35">
      <c r="A26804" s="12"/>
      <c r="B26804" s="12"/>
      <c r="C26804" s="12"/>
    </row>
    <row r="26805" spans="1:3" x14ac:dyDescent="0.35">
      <c r="A26805" s="12"/>
      <c r="B26805" s="12"/>
      <c r="C26805" s="12"/>
    </row>
    <row r="26806" spans="1:3" x14ac:dyDescent="0.35">
      <c r="A26806" s="12"/>
      <c r="B26806" s="12"/>
      <c r="C26806" s="12"/>
    </row>
    <row r="26807" spans="1:3" x14ac:dyDescent="0.35">
      <c r="A26807" s="12"/>
      <c r="B26807" s="12"/>
      <c r="C26807" s="12"/>
    </row>
    <row r="26808" spans="1:3" x14ac:dyDescent="0.35">
      <c r="A26808" s="12"/>
      <c r="B26808" s="12"/>
      <c r="C26808" s="12"/>
    </row>
    <row r="26809" spans="1:3" x14ac:dyDescent="0.35">
      <c r="A26809" s="12"/>
      <c r="B26809" s="12"/>
      <c r="C26809" s="12"/>
    </row>
    <row r="26810" spans="1:3" x14ac:dyDescent="0.35">
      <c r="A26810" s="12"/>
      <c r="B26810" s="12"/>
      <c r="C26810" s="12"/>
    </row>
    <row r="26811" spans="1:3" x14ac:dyDescent="0.35">
      <c r="A26811" s="12"/>
      <c r="B26811" s="12"/>
      <c r="C26811" s="12"/>
    </row>
    <row r="26812" spans="1:3" x14ac:dyDescent="0.35">
      <c r="A26812" s="12"/>
      <c r="B26812" s="12"/>
      <c r="C26812" s="12"/>
    </row>
    <row r="26813" spans="1:3" x14ac:dyDescent="0.35">
      <c r="A26813" s="12"/>
      <c r="B26813" s="12"/>
      <c r="C26813" s="12"/>
    </row>
    <row r="26814" spans="1:3" x14ac:dyDescent="0.35">
      <c r="A26814" s="12"/>
      <c r="B26814" s="12"/>
      <c r="C26814" s="12"/>
    </row>
    <row r="26815" spans="1:3" x14ac:dyDescent="0.35">
      <c r="A26815" s="12"/>
      <c r="B26815" s="12"/>
      <c r="C26815" s="12"/>
    </row>
    <row r="26816" spans="1:3" x14ac:dyDescent="0.35">
      <c r="A26816" s="12"/>
      <c r="B26816" s="12"/>
      <c r="C26816" s="12"/>
    </row>
    <row r="26817" spans="1:3" x14ac:dyDescent="0.35">
      <c r="A26817" s="12"/>
      <c r="B26817" s="12"/>
      <c r="C26817" s="12"/>
    </row>
    <row r="26818" spans="1:3" x14ac:dyDescent="0.35">
      <c r="A26818" s="12"/>
      <c r="B26818" s="12"/>
      <c r="C26818" s="12"/>
    </row>
    <row r="26819" spans="1:3" x14ac:dyDescent="0.35">
      <c r="A26819" s="12"/>
      <c r="B26819" s="12"/>
      <c r="C26819" s="12"/>
    </row>
    <row r="26820" spans="1:3" x14ac:dyDescent="0.35">
      <c r="A26820" s="12"/>
      <c r="B26820" s="12"/>
      <c r="C26820" s="12"/>
    </row>
    <row r="26821" spans="1:3" x14ac:dyDescent="0.35">
      <c r="A26821" s="12"/>
      <c r="B26821" s="12"/>
      <c r="C26821" s="12"/>
    </row>
    <row r="26822" spans="1:3" x14ac:dyDescent="0.35">
      <c r="A26822" s="12"/>
      <c r="B26822" s="12"/>
      <c r="C26822" s="12"/>
    </row>
    <row r="26823" spans="1:3" x14ac:dyDescent="0.35">
      <c r="A26823" s="12"/>
      <c r="B26823" s="12"/>
      <c r="C26823" s="12"/>
    </row>
    <row r="26824" spans="1:3" x14ac:dyDescent="0.35">
      <c r="A26824" s="12"/>
      <c r="B26824" s="12"/>
      <c r="C26824" s="12"/>
    </row>
    <row r="26825" spans="1:3" x14ac:dyDescent="0.35">
      <c r="A26825" s="12"/>
      <c r="B26825" s="12"/>
      <c r="C26825" s="12"/>
    </row>
    <row r="26826" spans="1:3" x14ac:dyDescent="0.35">
      <c r="A26826" s="12"/>
      <c r="B26826" s="12"/>
      <c r="C26826" s="12"/>
    </row>
    <row r="26827" spans="1:3" x14ac:dyDescent="0.35">
      <c r="A26827" s="12"/>
      <c r="B26827" s="12"/>
      <c r="C26827" s="12"/>
    </row>
    <row r="26828" spans="1:3" x14ac:dyDescent="0.35">
      <c r="A26828" s="12"/>
      <c r="B26828" s="12"/>
      <c r="C26828" s="12"/>
    </row>
    <row r="26829" spans="1:3" x14ac:dyDescent="0.35">
      <c r="A26829" s="12"/>
      <c r="B26829" s="12"/>
      <c r="C26829" s="12"/>
    </row>
    <row r="26830" spans="1:3" x14ac:dyDescent="0.35">
      <c r="A26830" s="12"/>
      <c r="B26830" s="12"/>
      <c r="C26830" s="12"/>
    </row>
    <row r="26831" spans="1:3" x14ac:dyDescent="0.35">
      <c r="A26831" s="12"/>
      <c r="B26831" s="12"/>
      <c r="C26831" s="12"/>
    </row>
    <row r="26832" spans="1:3" x14ac:dyDescent="0.35">
      <c r="A26832" s="12"/>
      <c r="B26832" s="12"/>
      <c r="C26832" s="12"/>
    </row>
    <row r="26833" spans="1:3" x14ac:dyDescent="0.35">
      <c r="A26833" s="12"/>
      <c r="B26833" s="12"/>
      <c r="C26833" s="12"/>
    </row>
    <row r="26834" spans="1:3" x14ac:dyDescent="0.35">
      <c r="A26834" s="12"/>
      <c r="B26834" s="12"/>
      <c r="C26834" s="12"/>
    </row>
    <row r="26835" spans="1:3" x14ac:dyDescent="0.35">
      <c r="A26835" s="12"/>
      <c r="B26835" s="12"/>
      <c r="C26835" s="12"/>
    </row>
    <row r="26836" spans="1:3" x14ac:dyDescent="0.35">
      <c r="A26836" s="12"/>
      <c r="B26836" s="12"/>
      <c r="C26836" s="12"/>
    </row>
    <row r="26837" spans="1:3" x14ac:dyDescent="0.35">
      <c r="A26837" s="12"/>
      <c r="B26837" s="12"/>
      <c r="C26837" s="12"/>
    </row>
    <row r="26838" spans="1:3" x14ac:dyDescent="0.35">
      <c r="A26838" s="12"/>
      <c r="B26838" s="12"/>
      <c r="C26838" s="12"/>
    </row>
    <row r="26839" spans="1:3" x14ac:dyDescent="0.35">
      <c r="A26839" s="12"/>
      <c r="B26839" s="12"/>
      <c r="C26839" s="12"/>
    </row>
    <row r="26840" spans="1:3" x14ac:dyDescent="0.35">
      <c r="A26840" s="12"/>
      <c r="B26840" s="12"/>
      <c r="C26840" s="12"/>
    </row>
    <row r="26841" spans="1:3" x14ac:dyDescent="0.35">
      <c r="A26841" s="12"/>
      <c r="B26841" s="12"/>
      <c r="C26841" s="12"/>
    </row>
    <row r="26842" spans="1:3" x14ac:dyDescent="0.35">
      <c r="A26842" s="12"/>
      <c r="B26842" s="12"/>
      <c r="C26842" s="12"/>
    </row>
    <row r="26843" spans="1:3" x14ac:dyDescent="0.35">
      <c r="A26843" s="12"/>
      <c r="B26843" s="12"/>
      <c r="C26843" s="12"/>
    </row>
    <row r="26844" spans="1:3" x14ac:dyDescent="0.35">
      <c r="A26844" s="12"/>
      <c r="B26844" s="12"/>
      <c r="C26844" s="12"/>
    </row>
    <row r="26845" spans="1:3" x14ac:dyDescent="0.35">
      <c r="A26845" s="12"/>
      <c r="B26845" s="12"/>
      <c r="C26845" s="12"/>
    </row>
    <row r="26846" spans="1:3" x14ac:dyDescent="0.35">
      <c r="A26846" s="12"/>
      <c r="B26846" s="12"/>
      <c r="C26846" s="12"/>
    </row>
    <row r="26847" spans="1:3" x14ac:dyDescent="0.35">
      <c r="A26847" s="12"/>
      <c r="B26847" s="12"/>
      <c r="C26847" s="12"/>
    </row>
    <row r="26848" spans="1:3" x14ac:dyDescent="0.35">
      <c r="A26848" s="12"/>
      <c r="B26848" s="12"/>
      <c r="C26848" s="12"/>
    </row>
    <row r="26849" spans="1:3" x14ac:dyDescent="0.35">
      <c r="A26849" s="12"/>
      <c r="B26849" s="12"/>
      <c r="C26849" s="12"/>
    </row>
    <row r="26850" spans="1:3" x14ac:dyDescent="0.35">
      <c r="A26850" s="12"/>
      <c r="B26850" s="12"/>
      <c r="C26850" s="12"/>
    </row>
    <row r="26851" spans="1:3" x14ac:dyDescent="0.35">
      <c r="A26851" s="12"/>
      <c r="B26851" s="12"/>
      <c r="C26851" s="12"/>
    </row>
    <row r="26852" spans="1:3" x14ac:dyDescent="0.35">
      <c r="A26852" s="12"/>
      <c r="B26852" s="12"/>
      <c r="C26852" s="12"/>
    </row>
    <row r="26853" spans="1:3" x14ac:dyDescent="0.35">
      <c r="A26853" s="12"/>
      <c r="B26853" s="12"/>
      <c r="C26853" s="12"/>
    </row>
    <row r="26854" spans="1:3" x14ac:dyDescent="0.35">
      <c r="A26854" s="12"/>
      <c r="B26854" s="12"/>
      <c r="C26854" s="12"/>
    </row>
    <row r="26855" spans="1:3" x14ac:dyDescent="0.35">
      <c r="A26855" s="12"/>
      <c r="B26855" s="12"/>
      <c r="C26855" s="12"/>
    </row>
    <row r="26856" spans="1:3" x14ac:dyDescent="0.35">
      <c r="A26856" s="12"/>
      <c r="B26856" s="12"/>
      <c r="C26856" s="12"/>
    </row>
    <row r="26857" spans="1:3" x14ac:dyDescent="0.35">
      <c r="A26857" s="12"/>
      <c r="B26857" s="12"/>
      <c r="C26857" s="12"/>
    </row>
    <row r="26858" spans="1:3" x14ac:dyDescent="0.35">
      <c r="A26858" s="12"/>
      <c r="B26858" s="12"/>
      <c r="C26858" s="12"/>
    </row>
    <row r="26859" spans="1:3" x14ac:dyDescent="0.35">
      <c r="A26859" s="12"/>
      <c r="B26859" s="12"/>
      <c r="C26859" s="12"/>
    </row>
    <row r="26860" spans="1:3" x14ac:dyDescent="0.35">
      <c r="A26860" s="12"/>
      <c r="B26860" s="12"/>
      <c r="C26860" s="12"/>
    </row>
    <row r="26861" spans="1:3" x14ac:dyDescent="0.35">
      <c r="A26861" s="12"/>
      <c r="B26861" s="12"/>
      <c r="C26861" s="12"/>
    </row>
    <row r="26862" spans="1:3" x14ac:dyDescent="0.35">
      <c r="A26862" s="12"/>
      <c r="B26862" s="12"/>
      <c r="C26862" s="12"/>
    </row>
    <row r="26863" spans="1:3" x14ac:dyDescent="0.35">
      <c r="A26863" s="12"/>
      <c r="B26863" s="12"/>
      <c r="C26863" s="12"/>
    </row>
    <row r="26864" spans="1:3" x14ac:dyDescent="0.35">
      <c r="A26864" s="12"/>
      <c r="B26864" s="12"/>
      <c r="C26864" s="12"/>
    </row>
    <row r="26865" spans="1:3" x14ac:dyDescent="0.35">
      <c r="A26865" s="12"/>
      <c r="B26865" s="12"/>
      <c r="C26865" s="12"/>
    </row>
    <row r="26866" spans="1:3" x14ac:dyDescent="0.35">
      <c r="A26866" s="12"/>
      <c r="B26866" s="12"/>
      <c r="C26866" s="12"/>
    </row>
    <row r="26867" spans="1:3" x14ac:dyDescent="0.35">
      <c r="A26867" s="12"/>
      <c r="B26867" s="12"/>
      <c r="C26867" s="12"/>
    </row>
    <row r="26868" spans="1:3" x14ac:dyDescent="0.35">
      <c r="A26868" s="12"/>
      <c r="B26868" s="12"/>
      <c r="C26868" s="12"/>
    </row>
    <row r="26869" spans="1:3" x14ac:dyDescent="0.35">
      <c r="A26869" s="12"/>
      <c r="B26869" s="12"/>
      <c r="C26869" s="12"/>
    </row>
    <row r="26870" spans="1:3" x14ac:dyDescent="0.35">
      <c r="A26870" s="12"/>
      <c r="B26870" s="12"/>
      <c r="C26870" s="12"/>
    </row>
    <row r="26871" spans="1:3" x14ac:dyDescent="0.35">
      <c r="A26871" s="12"/>
      <c r="B26871" s="12"/>
      <c r="C26871" s="12"/>
    </row>
    <row r="26872" spans="1:3" x14ac:dyDescent="0.35">
      <c r="A26872" s="12"/>
      <c r="B26872" s="12"/>
      <c r="C26872" s="12"/>
    </row>
    <row r="26873" spans="1:3" x14ac:dyDescent="0.35">
      <c r="A26873" s="12"/>
      <c r="B26873" s="12"/>
      <c r="C26873" s="12"/>
    </row>
    <row r="26874" spans="1:3" x14ac:dyDescent="0.35">
      <c r="A26874" s="12"/>
      <c r="B26874" s="12"/>
      <c r="C26874" s="12"/>
    </row>
    <row r="26875" spans="1:3" x14ac:dyDescent="0.35">
      <c r="A26875" s="12"/>
      <c r="B26875" s="12"/>
      <c r="C26875" s="12"/>
    </row>
    <row r="26876" spans="1:3" x14ac:dyDescent="0.35">
      <c r="A26876" s="12"/>
      <c r="B26876" s="12"/>
      <c r="C26876" s="12"/>
    </row>
    <row r="26877" spans="1:3" x14ac:dyDescent="0.35">
      <c r="A26877" s="12"/>
      <c r="B26877" s="12"/>
      <c r="C26877" s="12"/>
    </row>
    <row r="26878" spans="1:3" x14ac:dyDescent="0.35">
      <c r="A26878" s="12"/>
      <c r="B26878" s="12"/>
      <c r="C26878" s="12"/>
    </row>
    <row r="26879" spans="1:3" x14ac:dyDescent="0.35">
      <c r="A26879" s="12"/>
      <c r="B26879" s="12"/>
      <c r="C26879" s="12"/>
    </row>
    <row r="26880" spans="1:3" x14ac:dyDescent="0.35">
      <c r="A26880" s="12"/>
      <c r="B26880" s="12"/>
      <c r="C26880" s="12"/>
    </row>
    <row r="26881" spans="1:3" x14ac:dyDescent="0.35">
      <c r="A26881" s="12"/>
      <c r="B26881" s="12"/>
      <c r="C26881" s="12"/>
    </row>
    <row r="26882" spans="1:3" x14ac:dyDescent="0.35">
      <c r="A26882" s="12"/>
      <c r="B26882" s="12"/>
      <c r="C26882" s="12"/>
    </row>
    <row r="26883" spans="1:3" x14ac:dyDescent="0.35">
      <c r="A26883" s="12"/>
      <c r="B26883" s="12"/>
      <c r="C26883" s="12"/>
    </row>
    <row r="26884" spans="1:3" x14ac:dyDescent="0.35">
      <c r="A26884" s="12"/>
      <c r="B26884" s="12"/>
      <c r="C26884" s="12"/>
    </row>
    <row r="26885" spans="1:3" x14ac:dyDescent="0.35">
      <c r="A26885" s="12"/>
      <c r="B26885" s="12"/>
      <c r="C26885" s="12"/>
    </row>
    <row r="26886" spans="1:3" x14ac:dyDescent="0.35">
      <c r="A26886" s="12"/>
      <c r="B26886" s="12"/>
      <c r="C26886" s="12"/>
    </row>
    <row r="26887" spans="1:3" x14ac:dyDescent="0.35">
      <c r="A26887" s="12"/>
      <c r="B26887" s="12"/>
      <c r="C26887" s="12"/>
    </row>
    <row r="26888" spans="1:3" x14ac:dyDescent="0.35">
      <c r="A26888" s="12"/>
      <c r="B26888" s="12"/>
      <c r="C26888" s="12"/>
    </row>
    <row r="26889" spans="1:3" x14ac:dyDescent="0.35">
      <c r="A26889" s="12"/>
      <c r="B26889" s="12"/>
      <c r="C26889" s="12"/>
    </row>
    <row r="26890" spans="1:3" x14ac:dyDescent="0.35">
      <c r="A26890" s="12"/>
      <c r="B26890" s="12"/>
      <c r="C26890" s="12"/>
    </row>
    <row r="26891" spans="1:3" x14ac:dyDescent="0.35">
      <c r="A26891" s="12"/>
      <c r="B26891" s="12"/>
      <c r="C26891" s="12"/>
    </row>
    <row r="26892" spans="1:3" x14ac:dyDescent="0.35">
      <c r="A26892" s="12"/>
      <c r="B26892" s="12"/>
      <c r="C26892" s="12"/>
    </row>
    <row r="26893" spans="1:3" x14ac:dyDescent="0.35">
      <c r="A26893" s="12"/>
      <c r="B26893" s="12"/>
      <c r="C26893" s="12"/>
    </row>
    <row r="26894" spans="1:3" x14ac:dyDescent="0.35">
      <c r="A26894" s="12"/>
      <c r="B26894" s="12"/>
      <c r="C26894" s="12"/>
    </row>
    <row r="26895" spans="1:3" x14ac:dyDescent="0.35">
      <c r="A26895" s="12"/>
      <c r="B26895" s="12"/>
      <c r="C26895" s="12"/>
    </row>
    <row r="26896" spans="1:3" x14ac:dyDescent="0.35">
      <c r="A26896" s="12"/>
      <c r="B26896" s="12"/>
      <c r="C26896" s="12"/>
    </row>
    <row r="26897" spans="1:3" x14ac:dyDescent="0.35">
      <c r="A26897" s="12"/>
      <c r="B26897" s="12"/>
      <c r="C26897" s="12"/>
    </row>
    <row r="26898" spans="1:3" x14ac:dyDescent="0.35">
      <c r="A26898" s="12"/>
      <c r="B26898" s="12"/>
      <c r="C26898" s="12"/>
    </row>
    <row r="26899" spans="1:3" x14ac:dyDescent="0.35">
      <c r="A26899" s="12"/>
      <c r="B26899" s="12"/>
      <c r="C26899" s="12"/>
    </row>
    <row r="26900" spans="1:3" x14ac:dyDescent="0.35">
      <c r="A26900" s="12"/>
      <c r="B26900" s="12"/>
      <c r="C26900" s="12"/>
    </row>
    <row r="26901" spans="1:3" x14ac:dyDescent="0.35">
      <c r="A26901" s="12"/>
      <c r="B26901" s="12"/>
      <c r="C26901" s="12"/>
    </row>
    <row r="26902" spans="1:3" x14ac:dyDescent="0.35">
      <c r="A26902" s="12"/>
      <c r="B26902" s="12"/>
      <c r="C26902" s="12"/>
    </row>
    <row r="26903" spans="1:3" x14ac:dyDescent="0.35">
      <c r="A26903" s="12"/>
      <c r="B26903" s="12"/>
      <c r="C26903" s="12"/>
    </row>
    <row r="26904" spans="1:3" x14ac:dyDescent="0.35">
      <c r="A26904" s="12"/>
      <c r="B26904" s="12"/>
      <c r="C26904" s="12"/>
    </row>
    <row r="26905" spans="1:3" x14ac:dyDescent="0.35">
      <c r="A26905" s="12"/>
      <c r="B26905" s="12"/>
      <c r="C26905" s="12"/>
    </row>
    <row r="26906" spans="1:3" x14ac:dyDescent="0.35">
      <c r="A26906" s="12"/>
      <c r="B26906" s="12"/>
      <c r="C26906" s="12"/>
    </row>
    <row r="26907" spans="1:3" x14ac:dyDescent="0.35">
      <c r="A26907" s="12"/>
      <c r="B26907" s="12"/>
      <c r="C26907" s="12"/>
    </row>
    <row r="26908" spans="1:3" x14ac:dyDescent="0.35">
      <c r="A26908" s="12"/>
      <c r="B26908" s="12"/>
      <c r="C26908" s="12"/>
    </row>
    <row r="26909" spans="1:3" x14ac:dyDescent="0.35">
      <c r="A26909" s="12"/>
      <c r="B26909" s="12"/>
      <c r="C26909" s="12"/>
    </row>
    <row r="26910" spans="1:3" x14ac:dyDescent="0.35">
      <c r="A26910" s="12"/>
      <c r="B26910" s="12"/>
      <c r="C26910" s="12"/>
    </row>
    <row r="26911" spans="1:3" x14ac:dyDescent="0.35">
      <c r="A26911" s="12"/>
      <c r="B26911" s="12"/>
      <c r="C26911" s="12"/>
    </row>
    <row r="26912" spans="1:3" x14ac:dyDescent="0.35">
      <c r="A26912" s="12"/>
      <c r="B26912" s="12"/>
      <c r="C26912" s="12"/>
    </row>
    <row r="26913" spans="1:3" x14ac:dyDescent="0.35">
      <c r="A26913" s="12"/>
      <c r="B26913" s="12"/>
      <c r="C26913" s="12"/>
    </row>
    <row r="26914" spans="1:3" x14ac:dyDescent="0.35">
      <c r="A26914" s="12"/>
      <c r="B26914" s="12"/>
      <c r="C26914" s="12"/>
    </row>
    <row r="26915" spans="1:3" x14ac:dyDescent="0.35">
      <c r="A26915" s="12"/>
      <c r="B26915" s="12"/>
      <c r="C26915" s="12"/>
    </row>
    <row r="26916" spans="1:3" x14ac:dyDescent="0.35">
      <c r="A26916" s="12"/>
      <c r="B26916" s="12"/>
      <c r="C26916" s="12"/>
    </row>
    <row r="26917" spans="1:3" x14ac:dyDescent="0.35">
      <c r="A26917" s="12"/>
      <c r="B26917" s="12"/>
      <c r="C26917" s="12"/>
    </row>
    <row r="26918" spans="1:3" x14ac:dyDescent="0.35">
      <c r="A26918" s="12"/>
      <c r="B26918" s="12"/>
      <c r="C26918" s="12"/>
    </row>
    <row r="26919" spans="1:3" x14ac:dyDescent="0.35">
      <c r="A26919" s="12"/>
      <c r="B26919" s="12"/>
      <c r="C26919" s="12"/>
    </row>
    <row r="26920" spans="1:3" x14ac:dyDescent="0.35">
      <c r="A26920" s="12"/>
      <c r="B26920" s="12"/>
      <c r="C26920" s="12"/>
    </row>
    <row r="26921" spans="1:3" x14ac:dyDescent="0.35">
      <c r="A26921" s="12"/>
      <c r="B26921" s="12"/>
      <c r="C26921" s="12"/>
    </row>
    <row r="26922" spans="1:3" x14ac:dyDescent="0.35">
      <c r="A26922" s="12"/>
      <c r="B26922" s="12"/>
      <c r="C26922" s="12"/>
    </row>
    <row r="26923" spans="1:3" x14ac:dyDescent="0.35">
      <c r="A26923" s="12"/>
      <c r="B26923" s="12"/>
      <c r="C26923" s="12"/>
    </row>
    <row r="26924" spans="1:3" x14ac:dyDescent="0.35">
      <c r="A26924" s="12"/>
      <c r="B26924" s="12"/>
      <c r="C26924" s="12"/>
    </row>
    <row r="26925" spans="1:3" x14ac:dyDescent="0.35">
      <c r="A26925" s="12"/>
      <c r="B26925" s="12"/>
      <c r="C26925" s="12"/>
    </row>
    <row r="26926" spans="1:3" x14ac:dyDescent="0.35">
      <c r="A26926" s="12"/>
      <c r="B26926" s="12"/>
      <c r="C26926" s="12"/>
    </row>
    <row r="26927" spans="1:3" x14ac:dyDescent="0.35">
      <c r="A26927" s="12"/>
      <c r="B26927" s="12"/>
      <c r="C26927" s="12"/>
    </row>
    <row r="26928" spans="1:3" x14ac:dyDescent="0.35">
      <c r="A26928" s="12"/>
      <c r="B26928" s="12"/>
      <c r="C26928" s="12"/>
    </row>
    <row r="26929" spans="1:3" x14ac:dyDescent="0.35">
      <c r="A26929" s="12"/>
      <c r="B26929" s="12"/>
      <c r="C26929" s="12"/>
    </row>
    <row r="26930" spans="1:3" x14ac:dyDescent="0.35">
      <c r="A26930" s="12"/>
      <c r="B26930" s="12"/>
      <c r="C26930" s="12"/>
    </row>
    <row r="26931" spans="1:3" x14ac:dyDescent="0.35">
      <c r="A26931" s="12"/>
      <c r="B26931" s="12"/>
      <c r="C26931" s="12"/>
    </row>
    <row r="26932" spans="1:3" x14ac:dyDescent="0.35">
      <c r="A26932" s="12"/>
      <c r="B26932" s="12"/>
      <c r="C26932" s="12"/>
    </row>
    <row r="26933" spans="1:3" x14ac:dyDescent="0.35">
      <c r="A26933" s="12"/>
      <c r="B26933" s="12"/>
      <c r="C26933" s="12"/>
    </row>
    <row r="26934" spans="1:3" x14ac:dyDescent="0.35">
      <c r="A26934" s="12"/>
      <c r="B26934" s="12"/>
      <c r="C26934" s="12"/>
    </row>
    <row r="26935" spans="1:3" x14ac:dyDescent="0.35">
      <c r="A26935" s="12"/>
      <c r="B26935" s="12"/>
      <c r="C26935" s="12"/>
    </row>
    <row r="26936" spans="1:3" x14ac:dyDescent="0.35">
      <c r="A26936" s="12"/>
      <c r="B26936" s="12"/>
      <c r="C26936" s="12"/>
    </row>
    <row r="26937" spans="1:3" x14ac:dyDescent="0.35">
      <c r="A26937" s="12"/>
      <c r="B26937" s="12"/>
      <c r="C26937" s="12"/>
    </row>
    <row r="26938" spans="1:3" x14ac:dyDescent="0.35">
      <c r="A26938" s="12"/>
      <c r="B26938" s="12"/>
      <c r="C26938" s="12"/>
    </row>
    <row r="26939" spans="1:3" x14ac:dyDescent="0.35">
      <c r="A26939" s="12"/>
      <c r="B26939" s="12"/>
      <c r="C26939" s="12"/>
    </row>
    <row r="26940" spans="1:3" x14ac:dyDescent="0.35">
      <c r="A26940" s="12"/>
      <c r="B26940" s="12"/>
      <c r="C26940" s="12"/>
    </row>
    <row r="26941" spans="1:3" x14ac:dyDescent="0.35">
      <c r="A26941" s="12"/>
      <c r="B26941" s="12"/>
      <c r="C26941" s="12"/>
    </row>
    <row r="26942" spans="1:3" x14ac:dyDescent="0.35">
      <c r="A26942" s="12"/>
      <c r="B26942" s="12"/>
      <c r="C26942" s="12"/>
    </row>
    <row r="26943" spans="1:3" x14ac:dyDescent="0.35">
      <c r="A26943" s="12"/>
      <c r="B26943" s="12"/>
      <c r="C26943" s="12"/>
    </row>
    <row r="26944" spans="1:3" x14ac:dyDescent="0.35">
      <c r="A26944" s="12"/>
      <c r="B26944" s="12"/>
      <c r="C26944" s="12"/>
    </row>
    <row r="26945" spans="1:3" x14ac:dyDescent="0.35">
      <c r="A26945" s="12"/>
      <c r="B26945" s="12"/>
      <c r="C26945" s="12"/>
    </row>
    <row r="26946" spans="1:3" x14ac:dyDescent="0.35">
      <c r="A26946" s="12"/>
      <c r="B26946" s="12"/>
      <c r="C26946" s="12"/>
    </row>
    <row r="26947" spans="1:3" x14ac:dyDescent="0.35">
      <c r="A26947" s="12"/>
      <c r="B26947" s="12"/>
      <c r="C26947" s="12"/>
    </row>
    <row r="26948" spans="1:3" x14ac:dyDescent="0.35">
      <c r="A26948" s="12"/>
      <c r="B26948" s="12"/>
      <c r="C26948" s="12"/>
    </row>
    <row r="26949" spans="1:3" x14ac:dyDescent="0.35">
      <c r="A26949" s="12"/>
      <c r="B26949" s="12"/>
      <c r="C26949" s="12"/>
    </row>
    <row r="26950" spans="1:3" x14ac:dyDescent="0.35">
      <c r="A26950" s="12"/>
      <c r="B26950" s="12"/>
      <c r="C26950" s="12"/>
    </row>
    <row r="26951" spans="1:3" x14ac:dyDescent="0.35">
      <c r="A26951" s="12"/>
      <c r="B26951" s="12"/>
      <c r="C26951" s="12"/>
    </row>
    <row r="26952" spans="1:3" x14ac:dyDescent="0.35">
      <c r="A26952" s="12"/>
      <c r="B26952" s="12"/>
      <c r="C26952" s="12"/>
    </row>
    <row r="26953" spans="1:3" x14ac:dyDescent="0.35">
      <c r="A26953" s="12"/>
      <c r="B26953" s="12"/>
      <c r="C26953" s="12"/>
    </row>
    <row r="26954" spans="1:3" x14ac:dyDescent="0.35">
      <c r="A26954" s="12"/>
      <c r="B26954" s="12"/>
      <c r="C26954" s="12"/>
    </row>
    <row r="26955" spans="1:3" x14ac:dyDescent="0.35">
      <c r="A26955" s="12"/>
      <c r="B26955" s="12"/>
      <c r="C26955" s="12"/>
    </row>
    <row r="26956" spans="1:3" x14ac:dyDescent="0.35">
      <c r="A26956" s="12"/>
      <c r="B26956" s="12"/>
      <c r="C26956" s="12"/>
    </row>
    <row r="26957" spans="1:3" x14ac:dyDescent="0.35">
      <c r="A26957" s="12"/>
      <c r="B26957" s="12"/>
      <c r="C26957" s="12"/>
    </row>
    <row r="26958" spans="1:3" x14ac:dyDescent="0.35">
      <c r="A26958" s="12"/>
      <c r="B26958" s="12"/>
      <c r="C26958" s="12"/>
    </row>
    <row r="26959" spans="1:3" x14ac:dyDescent="0.35">
      <c r="A26959" s="12"/>
      <c r="B26959" s="12"/>
      <c r="C26959" s="12"/>
    </row>
    <row r="26960" spans="1:3" x14ac:dyDescent="0.35">
      <c r="A26960" s="12"/>
      <c r="B26960" s="12"/>
      <c r="C26960" s="12"/>
    </row>
    <row r="26961" spans="1:3" x14ac:dyDescent="0.35">
      <c r="A26961" s="12"/>
      <c r="B26961" s="12"/>
      <c r="C26961" s="12"/>
    </row>
    <row r="26962" spans="1:3" x14ac:dyDescent="0.35">
      <c r="A26962" s="12"/>
      <c r="B26962" s="12"/>
      <c r="C26962" s="12"/>
    </row>
    <row r="26963" spans="1:3" x14ac:dyDescent="0.35">
      <c r="A26963" s="12"/>
      <c r="B26963" s="12"/>
      <c r="C26963" s="12"/>
    </row>
    <row r="26964" spans="1:3" x14ac:dyDescent="0.35">
      <c r="A26964" s="12"/>
      <c r="B26964" s="12"/>
      <c r="C26964" s="12"/>
    </row>
    <row r="26965" spans="1:3" x14ac:dyDescent="0.35">
      <c r="A26965" s="12"/>
      <c r="B26965" s="12"/>
      <c r="C26965" s="12"/>
    </row>
    <row r="26966" spans="1:3" x14ac:dyDescent="0.35">
      <c r="A26966" s="12"/>
      <c r="B26966" s="12"/>
      <c r="C26966" s="12"/>
    </row>
    <row r="26967" spans="1:3" x14ac:dyDescent="0.35">
      <c r="A26967" s="12"/>
      <c r="B26967" s="12"/>
      <c r="C26967" s="12"/>
    </row>
    <row r="26968" spans="1:3" x14ac:dyDescent="0.35">
      <c r="A26968" s="12"/>
      <c r="B26968" s="12"/>
      <c r="C26968" s="12"/>
    </row>
    <row r="26969" spans="1:3" x14ac:dyDescent="0.35">
      <c r="A26969" s="12"/>
      <c r="B26969" s="12"/>
      <c r="C26969" s="12"/>
    </row>
    <row r="26970" spans="1:3" x14ac:dyDescent="0.35">
      <c r="A26970" s="12"/>
      <c r="B26970" s="12"/>
      <c r="C26970" s="12"/>
    </row>
    <row r="26971" spans="1:3" x14ac:dyDescent="0.35">
      <c r="A26971" s="12"/>
      <c r="B26971" s="12"/>
      <c r="C26971" s="12"/>
    </row>
    <row r="26972" spans="1:3" x14ac:dyDescent="0.35">
      <c r="A26972" s="12"/>
      <c r="B26972" s="12"/>
      <c r="C26972" s="12"/>
    </row>
    <row r="26973" spans="1:3" x14ac:dyDescent="0.35">
      <c r="A26973" s="12"/>
      <c r="B26973" s="12"/>
      <c r="C26973" s="12"/>
    </row>
    <row r="26974" spans="1:3" x14ac:dyDescent="0.35">
      <c r="A26974" s="12"/>
      <c r="B26974" s="12"/>
      <c r="C26974" s="12"/>
    </row>
    <row r="26975" spans="1:3" x14ac:dyDescent="0.35">
      <c r="A26975" s="12"/>
      <c r="B26975" s="12"/>
      <c r="C26975" s="12"/>
    </row>
    <row r="26976" spans="1:3" x14ac:dyDescent="0.35">
      <c r="A26976" s="12"/>
      <c r="B26976" s="12"/>
      <c r="C26976" s="12"/>
    </row>
    <row r="26977" spans="1:3" x14ac:dyDescent="0.35">
      <c r="A26977" s="12"/>
      <c r="B26977" s="12"/>
      <c r="C26977" s="12"/>
    </row>
    <row r="26978" spans="1:3" x14ac:dyDescent="0.35">
      <c r="A26978" s="12"/>
      <c r="B26978" s="12"/>
      <c r="C26978" s="12"/>
    </row>
    <row r="26979" spans="1:3" x14ac:dyDescent="0.35">
      <c r="A26979" s="12"/>
      <c r="B26979" s="12"/>
      <c r="C26979" s="12"/>
    </row>
    <row r="26980" spans="1:3" x14ac:dyDescent="0.35">
      <c r="A26980" s="12"/>
      <c r="B26980" s="12"/>
      <c r="C26980" s="12"/>
    </row>
    <row r="26981" spans="1:3" x14ac:dyDescent="0.35">
      <c r="A26981" s="12"/>
      <c r="B26981" s="12"/>
      <c r="C26981" s="12"/>
    </row>
    <row r="26982" spans="1:3" x14ac:dyDescent="0.35">
      <c r="A26982" s="12"/>
      <c r="B26982" s="12"/>
      <c r="C26982" s="12"/>
    </row>
    <row r="26983" spans="1:3" x14ac:dyDescent="0.35">
      <c r="A26983" s="12"/>
      <c r="B26983" s="12"/>
      <c r="C26983" s="12"/>
    </row>
    <row r="26984" spans="1:3" x14ac:dyDescent="0.35">
      <c r="A26984" s="12"/>
      <c r="B26984" s="12"/>
      <c r="C26984" s="12"/>
    </row>
    <row r="26985" spans="1:3" x14ac:dyDescent="0.35">
      <c r="A26985" s="12"/>
      <c r="B26985" s="12"/>
      <c r="C26985" s="12"/>
    </row>
    <row r="26986" spans="1:3" x14ac:dyDescent="0.35">
      <c r="A26986" s="12"/>
      <c r="B26986" s="12"/>
      <c r="C26986" s="12"/>
    </row>
    <row r="26987" spans="1:3" x14ac:dyDescent="0.35">
      <c r="A26987" s="12"/>
      <c r="B26987" s="12"/>
      <c r="C26987" s="12"/>
    </row>
    <row r="26988" spans="1:3" x14ac:dyDescent="0.35">
      <c r="A26988" s="12"/>
      <c r="B26988" s="12"/>
      <c r="C26988" s="12"/>
    </row>
    <row r="26989" spans="1:3" x14ac:dyDescent="0.35">
      <c r="A26989" s="12"/>
      <c r="B26989" s="12"/>
      <c r="C26989" s="12"/>
    </row>
    <row r="26990" spans="1:3" x14ac:dyDescent="0.35">
      <c r="A26990" s="12"/>
      <c r="B26990" s="12"/>
      <c r="C26990" s="12"/>
    </row>
    <row r="26991" spans="1:3" x14ac:dyDescent="0.35">
      <c r="A26991" s="12"/>
      <c r="B26991" s="12"/>
      <c r="C26991" s="12"/>
    </row>
    <row r="26992" spans="1:3" x14ac:dyDescent="0.35">
      <c r="A26992" s="12"/>
      <c r="B26992" s="12"/>
      <c r="C26992" s="12"/>
    </row>
    <row r="26993" spans="1:3" x14ac:dyDescent="0.35">
      <c r="A26993" s="12"/>
      <c r="B26993" s="12"/>
      <c r="C26993" s="12"/>
    </row>
    <row r="26994" spans="1:3" x14ac:dyDescent="0.35">
      <c r="A26994" s="12"/>
      <c r="B26994" s="12"/>
      <c r="C26994" s="12"/>
    </row>
    <row r="26995" spans="1:3" x14ac:dyDescent="0.35">
      <c r="A26995" s="12"/>
      <c r="B26995" s="12"/>
      <c r="C26995" s="12"/>
    </row>
    <row r="26996" spans="1:3" x14ac:dyDescent="0.35">
      <c r="A26996" s="12"/>
      <c r="B26996" s="12"/>
      <c r="C26996" s="12"/>
    </row>
    <row r="26997" spans="1:3" x14ac:dyDescent="0.35">
      <c r="A26997" s="12"/>
      <c r="B26997" s="12"/>
      <c r="C26997" s="12"/>
    </row>
    <row r="26998" spans="1:3" x14ac:dyDescent="0.35">
      <c r="A26998" s="12"/>
      <c r="B26998" s="12"/>
      <c r="C26998" s="12"/>
    </row>
    <row r="26999" spans="1:3" x14ac:dyDescent="0.35">
      <c r="A26999" s="12"/>
      <c r="B26999" s="12"/>
      <c r="C26999" s="12"/>
    </row>
    <row r="27000" spans="1:3" x14ac:dyDescent="0.35">
      <c r="A27000" s="12"/>
      <c r="B27000" s="12"/>
      <c r="C27000" s="12"/>
    </row>
    <row r="27001" spans="1:3" x14ac:dyDescent="0.35">
      <c r="A27001" s="12"/>
      <c r="B27001" s="12"/>
      <c r="C27001" s="12"/>
    </row>
    <row r="27002" spans="1:3" x14ac:dyDescent="0.35">
      <c r="A27002" s="12"/>
      <c r="B27002" s="12"/>
      <c r="C27002" s="12"/>
    </row>
    <row r="27003" spans="1:3" x14ac:dyDescent="0.35">
      <c r="A27003" s="12"/>
      <c r="B27003" s="12"/>
      <c r="C27003" s="12"/>
    </row>
    <row r="27004" spans="1:3" x14ac:dyDescent="0.35">
      <c r="A27004" s="12"/>
      <c r="B27004" s="12"/>
      <c r="C27004" s="12"/>
    </row>
    <row r="27005" spans="1:3" x14ac:dyDescent="0.35">
      <c r="A27005" s="12"/>
      <c r="B27005" s="12"/>
      <c r="C27005" s="12"/>
    </row>
    <row r="27006" spans="1:3" x14ac:dyDescent="0.35">
      <c r="A27006" s="12"/>
      <c r="B27006" s="12"/>
      <c r="C27006" s="12"/>
    </row>
    <row r="27007" spans="1:3" x14ac:dyDescent="0.35">
      <c r="A27007" s="12"/>
      <c r="B27007" s="12"/>
      <c r="C27007" s="12"/>
    </row>
    <row r="27008" spans="1:3" x14ac:dyDescent="0.35">
      <c r="A27008" s="12"/>
      <c r="B27008" s="12"/>
      <c r="C27008" s="12"/>
    </row>
    <row r="27009" spans="1:3" x14ac:dyDescent="0.35">
      <c r="A27009" s="12"/>
      <c r="B27009" s="12"/>
      <c r="C27009" s="12"/>
    </row>
    <row r="27010" spans="1:3" x14ac:dyDescent="0.35">
      <c r="A27010" s="12"/>
      <c r="B27010" s="12"/>
      <c r="C27010" s="12"/>
    </row>
    <row r="27011" spans="1:3" x14ac:dyDescent="0.35">
      <c r="A27011" s="12"/>
      <c r="B27011" s="12"/>
      <c r="C27011" s="12"/>
    </row>
    <row r="27012" spans="1:3" x14ac:dyDescent="0.35">
      <c r="A27012" s="12"/>
      <c r="B27012" s="12"/>
      <c r="C27012" s="12"/>
    </row>
    <row r="27013" spans="1:3" x14ac:dyDescent="0.35">
      <c r="A27013" s="12"/>
      <c r="B27013" s="12"/>
      <c r="C27013" s="12"/>
    </row>
    <row r="27014" spans="1:3" x14ac:dyDescent="0.35">
      <c r="A27014" s="12"/>
      <c r="B27014" s="12"/>
      <c r="C27014" s="12"/>
    </row>
    <row r="27015" spans="1:3" x14ac:dyDescent="0.35">
      <c r="A27015" s="12"/>
      <c r="B27015" s="12"/>
      <c r="C27015" s="12"/>
    </row>
    <row r="27016" spans="1:3" x14ac:dyDescent="0.35">
      <c r="A27016" s="12"/>
      <c r="B27016" s="12"/>
      <c r="C27016" s="12"/>
    </row>
    <row r="27017" spans="1:3" x14ac:dyDescent="0.35">
      <c r="A27017" s="12"/>
      <c r="B27017" s="12"/>
      <c r="C27017" s="12"/>
    </row>
    <row r="27018" spans="1:3" x14ac:dyDescent="0.35">
      <c r="A27018" s="12"/>
      <c r="B27018" s="12"/>
      <c r="C27018" s="12"/>
    </row>
    <row r="27019" spans="1:3" x14ac:dyDescent="0.35">
      <c r="A27019" s="12"/>
      <c r="B27019" s="12"/>
      <c r="C27019" s="12"/>
    </row>
    <row r="27020" spans="1:3" x14ac:dyDescent="0.35">
      <c r="A27020" s="12"/>
      <c r="B27020" s="12"/>
      <c r="C27020" s="12"/>
    </row>
    <row r="27021" spans="1:3" x14ac:dyDescent="0.35">
      <c r="A27021" s="12"/>
      <c r="B27021" s="12"/>
      <c r="C27021" s="12"/>
    </row>
    <row r="27022" spans="1:3" x14ac:dyDescent="0.35">
      <c r="A27022" s="12"/>
      <c r="B27022" s="12"/>
      <c r="C27022" s="12"/>
    </row>
    <row r="27023" spans="1:3" x14ac:dyDescent="0.35">
      <c r="A27023" s="12"/>
      <c r="B27023" s="12"/>
      <c r="C27023" s="12"/>
    </row>
    <row r="27024" spans="1:3" x14ac:dyDescent="0.35">
      <c r="A27024" s="12"/>
      <c r="B27024" s="12"/>
      <c r="C27024" s="12"/>
    </row>
    <row r="27025" spans="1:3" x14ac:dyDescent="0.35">
      <c r="A27025" s="12"/>
      <c r="B27025" s="12"/>
      <c r="C27025" s="12"/>
    </row>
    <row r="27026" spans="1:3" x14ac:dyDescent="0.35">
      <c r="A27026" s="12"/>
      <c r="B27026" s="12"/>
      <c r="C27026" s="12"/>
    </row>
    <row r="27027" spans="1:3" x14ac:dyDescent="0.35">
      <c r="A27027" s="12"/>
      <c r="B27027" s="12"/>
      <c r="C27027" s="12"/>
    </row>
    <row r="27028" spans="1:3" x14ac:dyDescent="0.35">
      <c r="A27028" s="12"/>
      <c r="B27028" s="12"/>
      <c r="C27028" s="12"/>
    </row>
    <row r="27029" spans="1:3" x14ac:dyDescent="0.35">
      <c r="A27029" s="12"/>
      <c r="B27029" s="12"/>
      <c r="C27029" s="12"/>
    </row>
    <row r="27030" spans="1:3" x14ac:dyDescent="0.35">
      <c r="A27030" s="12"/>
      <c r="B27030" s="12"/>
      <c r="C27030" s="12"/>
    </row>
    <row r="27031" spans="1:3" x14ac:dyDescent="0.35">
      <c r="A27031" s="12"/>
      <c r="B27031" s="12"/>
      <c r="C27031" s="12"/>
    </row>
    <row r="27032" spans="1:3" x14ac:dyDescent="0.35">
      <c r="A27032" s="12"/>
      <c r="B27032" s="12"/>
      <c r="C27032" s="12"/>
    </row>
    <row r="27033" spans="1:3" x14ac:dyDescent="0.35">
      <c r="A27033" s="12"/>
      <c r="B27033" s="12"/>
      <c r="C27033" s="12"/>
    </row>
    <row r="27034" spans="1:3" x14ac:dyDescent="0.35">
      <c r="A27034" s="12"/>
      <c r="B27034" s="12"/>
      <c r="C27034" s="12"/>
    </row>
    <row r="27035" spans="1:3" x14ac:dyDescent="0.35">
      <c r="A27035" s="12"/>
      <c r="B27035" s="12"/>
      <c r="C27035" s="12"/>
    </row>
    <row r="27036" spans="1:3" x14ac:dyDescent="0.35">
      <c r="A27036" s="12"/>
      <c r="B27036" s="12"/>
      <c r="C27036" s="12"/>
    </row>
    <row r="27037" spans="1:3" x14ac:dyDescent="0.35">
      <c r="A27037" s="12"/>
      <c r="B27037" s="12"/>
      <c r="C27037" s="12"/>
    </row>
    <row r="27038" spans="1:3" x14ac:dyDescent="0.35">
      <c r="A27038" s="12"/>
      <c r="B27038" s="12"/>
      <c r="C27038" s="12"/>
    </row>
    <row r="27039" spans="1:3" x14ac:dyDescent="0.35">
      <c r="A27039" s="12"/>
      <c r="B27039" s="12"/>
      <c r="C27039" s="12"/>
    </row>
    <row r="27040" spans="1:3" x14ac:dyDescent="0.35">
      <c r="A27040" s="12"/>
      <c r="B27040" s="12"/>
      <c r="C27040" s="12"/>
    </row>
    <row r="27041" spans="1:3" x14ac:dyDescent="0.35">
      <c r="A27041" s="12"/>
      <c r="B27041" s="12"/>
      <c r="C27041" s="12"/>
    </row>
    <row r="27042" spans="1:3" x14ac:dyDescent="0.35">
      <c r="A27042" s="12"/>
      <c r="B27042" s="12"/>
      <c r="C27042" s="12"/>
    </row>
    <row r="27043" spans="1:3" x14ac:dyDescent="0.35">
      <c r="A27043" s="12"/>
      <c r="B27043" s="12"/>
      <c r="C27043" s="12"/>
    </row>
    <row r="27044" spans="1:3" x14ac:dyDescent="0.35">
      <c r="A27044" s="12"/>
      <c r="B27044" s="12"/>
      <c r="C27044" s="12"/>
    </row>
    <row r="27045" spans="1:3" x14ac:dyDescent="0.35">
      <c r="A27045" s="12"/>
      <c r="B27045" s="12"/>
      <c r="C27045" s="12"/>
    </row>
    <row r="27046" spans="1:3" x14ac:dyDescent="0.35">
      <c r="A27046" s="12"/>
      <c r="B27046" s="12"/>
      <c r="C27046" s="12"/>
    </row>
    <row r="27047" spans="1:3" x14ac:dyDescent="0.35">
      <c r="A27047" s="12"/>
      <c r="B27047" s="12"/>
      <c r="C27047" s="12"/>
    </row>
    <row r="27048" spans="1:3" x14ac:dyDescent="0.35">
      <c r="A27048" s="12"/>
      <c r="B27048" s="12"/>
      <c r="C27048" s="12"/>
    </row>
    <row r="27049" spans="1:3" x14ac:dyDescent="0.35">
      <c r="A27049" s="12"/>
      <c r="B27049" s="12"/>
      <c r="C27049" s="12"/>
    </row>
    <row r="27050" spans="1:3" x14ac:dyDescent="0.35">
      <c r="A27050" s="12"/>
      <c r="B27050" s="12"/>
      <c r="C27050" s="12"/>
    </row>
    <row r="27051" spans="1:3" x14ac:dyDescent="0.35">
      <c r="A27051" s="12"/>
      <c r="B27051" s="12"/>
      <c r="C27051" s="12"/>
    </row>
    <row r="27052" spans="1:3" x14ac:dyDescent="0.35">
      <c r="A27052" s="12"/>
      <c r="B27052" s="12"/>
      <c r="C27052" s="12"/>
    </row>
    <row r="27053" spans="1:3" x14ac:dyDescent="0.35">
      <c r="A27053" s="12"/>
      <c r="B27053" s="12"/>
      <c r="C27053" s="12"/>
    </row>
    <row r="27054" spans="1:3" x14ac:dyDescent="0.35">
      <c r="A27054" s="12"/>
      <c r="B27054" s="12"/>
      <c r="C27054" s="12"/>
    </row>
    <row r="27055" spans="1:3" x14ac:dyDescent="0.35">
      <c r="A27055" s="12"/>
      <c r="B27055" s="12"/>
      <c r="C27055" s="12"/>
    </row>
    <row r="27056" spans="1:3" x14ac:dyDescent="0.35">
      <c r="A27056" s="12"/>
      <c r="B27056" s="12"/>
      <c r="C27056" s="12"/>
    </row>
    <row r="27057" spans="1:3" x14ac:dyDescent="0.35">
      <c r="A27057" s="12"/>
      <c r="B27057" s="12"/>
      <c r="C27057" s="12"/>
    </row>
    <row r="27058" spans="1:3" x14ac:dyDescent="0.35">
      <c r="A27058" s="12"/>
      <c r="B27058" s="12"/>
      <c r="C27058" s="12"/>
    </row>
    <row r="27059" spans="1:3" x14ac:dyDescent="0.35">
      <c r="A27059" s="12"/>
      <c r="B27059" s="12"/>
      <c r="C27059" s="12"/>
    </row>
    <row r="27060" spans="1:3" x14ac:dyDescent="0.35">
      <c r="A27060" s="12"/>
      <c r="B27060" s="12"/>
      <c r="C27060" s="12"/>
    </row>
    <row r="27061" spans="1:3" x14ac:dyDescent="0.35">
      <c r="A27061" s="12"/>
      <c r="B27061" s="12"/>
      <c r="C27061" s="12"/>
    </row>
    <row r="27062" spans="1:3" x14ac:dyDescent="0.35">
      <c r="A27062" s="12"/>
      <c r="B27062" s="12"/>
      <c r="C27062" s="12"/>
    </row>
    <row r="27063" spans="1:3" x14ac:dyDescent="0.35">
      <c r="A27063" s="12"/>
      <c r="B27063" s="12"/>
      <c r="C27063" s="12"/>
    </row>
    <row r="27064" spans="1:3" x14ac:dyDescent="0.35">
      <c r="A27064" s="12"/>
      <c r="B27064" s="12"/>
      <c r="C27064" s="12"/>
    </row>
    <row r="27065" spans="1:3" x14ac:dyDescent="0.35">
      <c r="A27065" s="12"/>
      <c r="B27065" s="12"/>
      <c r="C27065" s="12"/>
    </row>
    <row r="27066" spans="1:3" x14ac:dyDescent="0.35">
      <c r="A27066" s="12"/>
      <c r="B27066" s="12"/>
      <c r="C27066" s="12"/>
    </row>
    <row r="27067" spans="1:3" x14ac:dyDescent="0.35">
      <c r="A27067" s="12"/>
      <c r="B27067" s="12"/>
      <c r="C27067" s="12"/>
    </row>
    <row r="27068" spans="1:3" x14ac:dyDescent="0.35">
      <c r="A27068" s="12"/>
      <c r="B27068" s="12"/>
      <c r="C27068" s="12"/>
    </row>
    <row r="27069" spans="1:3" x14ac:dyDescent="0.35">
      <c r="A27069" s="12"/>
      <c r="B27069" s="12"/>
      <c r="C27069" s="12"/>
    </row>
    <row r="27070" spans="1:3" x14ac:dyDescent="0.35">
      <c r="A27070" s="12"/>
      <c r="B27070" s="12"/>
      <c r="C27070" s="12"/>
    </row>
    <row r="27071" spans="1:3" x14ac:dyDescent="0.35">
      <c r="A27071" s="12"/>
      <c r="B27071" s="12"/>
      <c r="C27071" s="12"/>
    </row>
    <row r="27072" spans="1:3" x14ac:dyDescent="0.35">
      <c r="A27072" s="12"/>
      <c r="B27072" s="12"/>
      <c r="C27072" s="12"/>
    </row>
    <row r="27073" spans="1:3" x14ac:dyDescent="0.35">
      <c r="A27073" s="12"/>
      <c r="B27073" s="12"/>
      <c r="C27073" s="12"/>
    </row>
    <row r="27074" spans="1:3" x14ac:dyDescent="0.35">
      <c r="A27074" s="12"/>
      <c r="B27074" s="12"/>
      <c r="C27074" s="12"/>
    </row>
    <row r="27075" spans="1:3" x14ac:dyDescent="0.35">
      <c r="A27075" s="12"/>
      <c r="B27075" s="12"/>
      <c r="C27075" s="12"/>
    </row>
    <row r="27076" spans="1:3" x14ac:dyDescent="0.35">
      <c r="A27076" s="12"/>
      <c r="B27076" s="12"/>
      <c r="C27076" s="12"/>
    </row>
    <row r="27077" spans="1:3" x14ac:dyDescent="0.35">
      <c r="A27077" s="12"/>
      <c r="B27077" s="12"/>
      <c r="C27077" s="12"/>
    </row>
    <row r="27078" spans="1:3" x14ac:dyDescent="0.35">
      <c r="A27078" s="12"/>
      <c r="B27078" s="12"/>
      <c r="C27078" s="12"/>
    </row>
    <row r="27079" spans="1:3" x14ac:dyDescent="0.35">
      <c r="A27079" s="12"/>
      <c r="B27079" s="12"/>
      <c r="C27079" s="12"/>
    </row>
    <row r="27080" spans="1:3" x14ac:dyDescent="0.35">
      <c r="A27080" s="12"/>
      <c r="B27080" s="12"/>
      <c r="C27080" s="12"/>
    </row>
    <row r="27081" spans="1:3" x14ac:dyDescent="0.35">
      <c r="A27081" s="12"/>
      <c r="B27081" s="12"/>
      <c r="C27081" s="12"/>
    </row>
    <row r="27082" spans="1:3" x14ac:dyDescent="0.35">
      <c r="A27082" s="12"/>
      <c r="B27082" s="12"/>
      <c r="C27082" s="12"/>
    </row>
    <row r="27083" spans="1:3" x14ac:dyDescent="0.35">
      <c r="A27083" s="12"/>
      <c r="B27083" s="12"/>
      <c r="C27083" s="12"/>
    </row>
    <row r="27084" spans="1:3" x14ac:dyDescent="0.35">
      <c r="A27084" s="12"/>
      <c r="B27084" s="12"/>
      <c r="C27084" s="12"/>
    </row>
    <row r="27085" spans="1:3" x14ac:dyDescent="0.35">
      <c r="A27085" s="12"/>
      <c r="B27085" s="12"/>
      <c r="C27085" s="12"/>
    </row>
    <row r="27086" spans="1:3" x14ac:dyDescent="0.35">
      <c r="A27086" s="12"/>
      <c r="B27086" s="12"/>
      <c r="C27086" s="12"/>
    </row>
    <row r="27087" spans="1:3" x14ac:dyDescent="0.35">
      <c r="A27087" s="12"/>
      <c r="B27087" s="12"/>
      <c r="C27087" s="12"/>
    </row>
    <row r="27088" spans="1:3" x14ac:dyDescent="0.35">
      <c r="A27088" s="12"/>
      <c r="B27088" s="12"/>
      <c r="C27088" s="12"/>
    </row>
    <row r="27089" spans="1:3" x14ac:dyDescent="0.35">
      <c r="A27089" s="12"/>
      <c r="B27089" s="12"/>
      <c r="C27089" s="12"/>
    </row>
    <row r="27090" spans="1:3" x14ac:dyDescent="0.35">
      <c r="A27090" s="12"/>
      <c r="B27090" s="12"/>
      <c r="C27090" s="12"/>
    </row>
    <row r="27091" spans="1:3" x14ac:dyDescent="0.35">
      <c r="A27091" s="12"/>
      <c r="B27091" s="12"/>
      <c r="C27091" s="12"/>
    </row>
    <row r="27092" spans="1:3" x14ac:dyDescent="0.35">
      <c r="A27092" s="12"/>
      <c r="B27092" s="12"/>
      <c r="C27092" s="12"/>
    </row>
    <row r="27093" spans="1:3" x14ac:dyDescent="0.35">
      <c r="A27093" s="12"/>
      <c r="B27093" s="12"/>
      <c r="C27093" s="12"/>
    </row>
    <row r="27094" spans="1:3" x14ac:dyDescent="0.35">
      <c r="A27094" s="12"/>
      <c r="B27094" s="12"/>
      <c r="C27094" s="12"/>
    </row>
    <row r="27095" spans="1:3" x14ac:dyDescent="0.35">
      <c r="A27095" s="12"/>
      <c r="B27095" s="12"/>
      <c r="C27095" s="12"/>
    </row>
    <row r="27096" spans="1:3" x14ac:dyDescent="0.35">
      <c r="A27096" s="12"/>
      <c r="B27096" s="12"/>
      <c r="C27096" s="12"/>
    </row>
    <row r="27097" spans="1:3" x14ac:dyDescent="0.35">
      <c r="A27097" s="12"/>
      <c r="B27097" s="12"/>
      <c r="C27097" s="12"/>
    </row>
    <row r="27098" spans="1:3" x14ac:dyDescent="0.35">
      <c r="A27098" s="12"/>
      <c r="B27098" s="12"/>
      <c r="C27098" s="12"/>
    </row>
    <row r="27099" spans="1:3" x14ac:dyDescent="0.35">
      <c r="A27099" s="12"/>
      <c r="B27099" s="12"/>
      <c r="C27099" s="12"/>
    </row>
    <row r="27100" spans="1:3" x14ac:dyDescent="0.35">
      <c r="A27100" s="12"/>
      <c r="B27100" s="12"/>
      <c r="C27100" s="12"/>
    </row>
    <row r="27101" spans="1:3" x14ac:dyDescent="0.35">
      <c r="A27101" s="12"/>
      <c r="B27101" s="12"/>
      <c r="C27101" s="12"/>
    </row>
    <row r="27102" spans="1:3" x14ac:dyDescent="0.35">
      <c r="A27102" s="12"/>
      <c r="B27102" s="12"/>
      <c r="C27102" s="12"/>
    </row>
    <row r="27103" spans="1:3" x14ac:dyDescent="0.35">
      <c r="A27103" s="12"/>
      <c r="B27103" s="12"/>
      <c r="C27103" s="12"/>
    </row>
    <row r="27104" spans="1:3" x14ac:dyDescent="0.35">
      <c r="A27104" s="12"/>
      <c r="B27104" s="12"/>
      <c r="C27104" s="12"/>
    </row>
    <row r="27105" spans="1:3" x14ac:dyDescent="0.35">
      <c r="A27105" s="12"/>
      <c r="B27105" s="12"/>
      <c r="C27105" s="12"/>
    </row>
    <row r="27106" spans="1:3" x14ac:dyDescent="0.35">
      <c r="A27106" s="12"/>
      <c r="B27106" s="12"/>
      <c r="C27106" s="12"/>
    </row>
    <row r="27107" spans="1:3" x14ac:dyDescent="0.35">
      <c r="A27107" s="12"/>
      <c r="B27107" s="12"/>
      <c r="C27107" s="12"/>
    </row>
    <row r="27108" spans="1:3" x14ac:dyDescent="0.35">
      <c r="A27108" s="12"/>
      <c r="B27108" s="12"/>
      <c r="C27108" s="12"/>
    </row>
    <row r="27109" spans="1:3" x14ac:dyDescent="0.35">
      <c r="A27109" s="12"/>
      <c r="B27109" s="12"/>
      <c r="C27109" s="12"/>
    </row>
    <row r="27110" spans="1:3" x14ac:dyDescent="0.35">
      <c r="A27110" s="12"/>
      <c r="B27110" s="12"/>
      <c r="C27110" s="12"/>
    </row>
    <row r="27111" spans="1:3" x14ac:dyDescent="0.35">
      <c r="A27111" s="12"/>
      <c r="B27111" s="12"/>
      <c r="C27111" s="12"/>
    </row>
    <row r="27112" spans="1:3" x14ac:dyDescent="0.35">
      <c r="A27112" s="12"/>
      <c r="B27112" s="12"/>
      <c r="C27112" s="12"/>
    </row>
    <row r="27113" spans="1:3" x14ac:dyDescent="0.35">
      <c r="A27113" s="12"/>
      <c r="B27113" s="12"/>
      <c r="C27113" s="12"/>
    </row>
    <row r="27114" spans="1:3" x14ac:dyDescent="0.35">
      <c r="A27114" s="12"/>
      <c r="B27114" s="12"/>
      <c r="C27114" s="12"/>
    </row>
    <row r="27115" spans="1:3" x14ac:dyDescent="0.35">
      <c r="A27115" s="12"/>
      <c r="B27115" s="12"/>
      <c r="C27115" s="12"/>
    </row>
    <row r="27116" spans="1:3" x14ac:dyDescent="0.35">
      <c r="A27116" s="12"/>
      <c r="B27116" s="12"/>
      <c r="C27116" s="12"/>
    </row>
    <row r="27117" spans="1:3" x14ac:dyDescent="0.35">
      <c r="A27117" s="12"/>
      <c r="B27117" s="12"/>
      <c r="C27117" s="12"/>
    </row>
    <row r="27118" spans="1:3" x14ac:dyDescent="0.35">
      <c r="A27118" s="12"/>
      <c r="B27118" s="12"/>
      <c r="C27118" s="12"/>
    </row>
    <row r="27119" spans="1:3" x14ac:dyDescent="0.35">
      <c r="A27119" s="12"/>
      <c r="B27119" s="12"/>
      <c r="C27119" s="12"/>
    </row>
    <row r="27120" spans="1:3" x14ac:dyDescent="0.35">
      <c r="A27120" s="12"/>
      <c r="B27120" s="12"/>
      <c r="C27120" s="12"/>
    </row>
    <row r="27121" spans="1:3" x14ac:dyDescent="0.35">
      <c r="A27121" s="12"/>
      <c r="B27121" s="12"/>
      <c r="C27121" s="12"/>
    </row>
    <row r="27122" spans="1:3" x14ac:dyDescent="0.35">
      <c r="A27122" s="12"/>
      <c r="B27122" s="12"/>
      <c r="C27122" s="12"/>
    </row>
    <row r="27123" spans="1:3" x14ac:dyDescent="0.35">
      <c r="A27123" s="12"/>
      <c r="B27123" s="12"/>
      <c r="C27123" s="12"/>
    </row>
    <row r="27124" spans="1:3" x14ac:dyDescent="0.35">
      <c r="A27124" s="12"/>
      <c r="B27124" s="12"/>
      <c r="C27124" s="12"/>
    </row>
    <row r="27125" spans="1:3" x14ac:dyDescent="0.35">
      <c r="A27125" s="12"/>
      <c r="B27125" s="12"/>
      <c r="C27125" s="12"/>
    </row>
    <row r="27126" spans="1:3" x14ac:dyDescent="0.35">
      <c r="A27126" s="12"/>
      <c r="B27126" s="12"/>
      <c r="C27126" s="12"/>
    </row>
    <row r="27127" spans="1:3" x14ac:dyDescent="0.35">
      <c r="A27127" s="12"/>
      <c r="B27127" s="12"/>
      <c r="C27127" s="12"/>
    </row>
    <row r="27128" spans="1:3" x14ac:dyDescent="0.35">
      <c r="A27128" s="12"/>
      <c r="B27128" s="12"/>
      <c r="C27128" s="12"/>
    </row>
    <row r="27129" spans="1:3" x14ac:dyDescent="0.35">
      <c r="A27129" s="12"/>
      <c r="B27129" s="12"/>
      <c r="C27129" s="12"/>
    </row>
    <row r="27130" spans="1:3" x14ac:dyDescent="0.35">
      <c r="A27130" s="12"/>
      <c r="B27130" s="12"/>
      <c r="C27130" s="12"/>
    </row>
    <row r="27131" spans="1:3" x14ac:dyDescent="0.35">
      <c r="A27131" s="12"/>
      <c r="B27131" s="12"/>
      <c r="C27131" s="12"/>
    </row>
    <row r="27132" spans="1:3" x14ac:dyDescent="0.35">
      <c r="A27132" s="12"/>
      <c r="B27132" s="12"/>
      <c r="C27132" s="12"/>
    </row>
    <row r="27133" spans="1:3" x14ac:dyDescent="0.35">
      <c r="A27133" s="12"/>
      <c r="B27133" s="12"/>
      <c r="C27133" s="12"/>
    </row>
    <row r="27134" spans="1:3" x14ac:dyDescent="0.35">
      <c r="A27134" s="12"/>
      <c r="B27134" s="12"/>
      <c r="C27134" s="12"/>
    </row>
    <row r="27135" spans="1:3" x14ac:dyDescent="0.35">
      <c r="A27135" s="12"/>
      <c r="B27135" s="12"/>
      <c r="C27135" s="12"/>
    </row>
    <row r="27136" spans="1:3" x14ac:dyDescent="0.35">
      <c r="A27136" s="12"/>
      <c r="B27136" s="12"/>
      <c r="C27136" s="12"/>
    </row>
    <row r="27137" spans="1:3" x14ac:dyDescent="0.35">
      <c r="A27137" s="12"/>
      <c r="B27137" s="12"/>
      <c r="C27137" s="12"/>
    </row>
    <row r="27138" spans="1:3" x14ac:dyDescent="0.35">
      <c r="A27138" s="12"/>
      <c r="B27138" s="12"/>
      <c r="C27138" s="12"/>
    </row>
    <row r="27139" spans="1:3" x14ac:dyDescent="0.35">
      <c r="A27139" s="12"/>
      <c r="B27139" s="12"/>
      <c r="C27139" s="12"/>
    </row>
    <row r="27140" spans="1:3" x14ac:dyDescent="0.35">
      <c r="A27140" s="12"/>
      <c r="B27140" s="12"/>
      <c r="C27140" s="12"/>
    </row>
    <row r="27141" spans="1:3" x14ac:dyDescent="0.35">
      <c r="A27141" s="12"/>
      <c r="B27141" s="12"/>
      <c r="C27141" s="12"/>
    </row>
    <row r="27142" spans="1:3" x14ac:dyDescent="0.35">
      <c r="A27142" s="12"/>
      <c r="B27142" s="12"/>
      <c r="C27142" s="12"/>
    </row>
    <row r="27143" spans="1:3" x14ac:dyDescent="0.35">
      <c r="A27143" s="12"/>
      <c r="B27143" s="12"/>
      <c r="C27143" s="12"/>
    </row>
    <row r="27144" spans="1:3" x14ac:dyDescent="0.35">
      <c r="A27144" s="12"/>
      <c r="B27144" s="12"/>
      <c r="C27144" s="12"/>
    </row>
    <row r="27145" spans="1:3" x14ac:dyDescent="0.35">
      <c r="A27145" s="12"/>
      <c r="B27145" s="12"/>
      <c r="C27145" s="12"/>
    </row>
    <row r="27146" spans="1:3" x14ac:dyDescent="0.35">
      <c r="A27146" s="12"/>
      <c r="B27146" s="12"/>
      <c r="C27146" s="12"/>
    </row>
    <row r="27147" spans="1:3" x14ac:dyDescent="0.35">
      <c r="A27147" s="12"/>
      <c r="B27147" s="12"/>
      <c r="C27147" s="12"/>
    </row>
    <row r="27148" spans="1:3" x14ac:dyDescent="0.35">
      <c r="A27148" s="12"/>
      <c r="B27148" s="12"/>
      <c r="C27148" s="12"/>
    </row>
    <row r="27149" spans="1:3" x14ac:dyDescent="0.35">
      <c r="A27149" s="12"/>
      <c r="B27149" s="12"/>
      <c r="C27149" s="12"/>
    </row>
    <row r="27150" spans="1:3" x14ac:dyDescent="0.35">
      <c r="A27150" s="12"/>
      <c r="B27150" s="12"/>
      <c r="C27150" s="12"/>
    </row>
    <row r="27151" spans="1:3" x14ac:dyDescent="0.35">
      <c r="A27151" s="12"/>
      <c r="B27151" s="12"/>
      <c r="C27151" s="12"/>
    </row>
    <row r="27152" spans="1:3" x14ac:dyDescent="0.35">
      <c r="A27152" s="12"/>
      <c r="B27152" s="12"/>
      <c r="C27152" s="12"/>
    </row>
    <row r="27153" spans="1:3" x14ac:dyDescent="0.35">
      <c r="A27153" s="12"/>
      <c r="B27153" s="12"/>
      <c r="C27153" s="12"/>
    </row>
    <row r="27154" spans="1:3" x14ac:dyDescent="0.35">
      <c r="A27154" s="12"/>
      <c r="B27154" s="12"/>
      <c r="C27154" s="12"/>
    </row>
    <row r="27155" spans="1:3" x14ac:dyDescent="0.35">
      <c r="A27155" s="12"/>
      <c r="B27155" s="12"/>
      <c r="C27155" s="12"/>
    </row>
    <row r="27156" spans="1:3" x14ac:dyDescent="0.35">
      <c r="A27156" s="12"/>
      <c r="B27156" s="12"/>
      <c r="C27156" s="12"/>
    </row>
    <row r="27157" spans="1:3" x14ac:dyDescent="0.35">
      <c r="A27157" s="12"/>
      <c r="B27157" s="12"/>
      <c r="C27157" s="12"/>
    </row>
    <row r="27158" spans="1:3" x14ac:dyDescent="0.35">
      <c r="A27158" s="12"/>
      <c r="B27158" s="12"/>
      <c r="C27158" s="12"/>
    </row>
    <row r="27159" spans="1:3" x14ac:dyDescent="0.35">
      <c r="A27159" s="12"/>
      <c r="B27159" s="12"/>
      <c r="C27159" s="12"/>
    </row>
    <row r="27160" spans="1:3" x14ac:dyDescent="0.35">
      <c r="A27160" s="12"/>
      <c r="B27160" s="12"/>
      <c r="C27160" s="12"/>
    </row>
    <row r="27161" spans="1:3" x14ac:dyDescent="0.35">
      <c r="A27161" s="12"/>
      <c r="B27161" s="12"/>
      <c r="C27161" s="12"/>
    </row>
    <row r="27162" spans="1:3" x14ac:dyDescent="0.35">
      <c r="A27162" s="12"/>
      <c r="B27162" s="12"/>
      <c r="C27162" s="12"/>
    </row>
    <row r="27163" spans="1:3" x14ac:dyDescent="0.35">
      <c r="A27163" s="12"/>
      <c r="B27163" s="12"/>
      <c r="C27163" s="12"/>
    </row>
    <row r="27164" spans="1:3" x14ac:dyDescent="0.35">
      <c r="A27164" s="12"/>
      <c r="B27164" s="12"/>
      <c r="C27164" s="12"/>
    </row>
    <row r="27165" spans="1:3" x14ac:dyDescent="0.35">
      <c r="A27165" s="12"/>
      <c r="B27165" s="12"/>
      <c r="C27165" s="12"/>
    </row>
    <row r="27166" spans="1:3" x14ac:dyDescent="0.35">
      <c r="A27166" s="12"/>
      <c r="B27166" s="12"/>
      <c r="C27166" s="12"/>
    </row>
    <row r="27167" spans="1:3" x14ac:dyDescent="0.35">
      <c r="A27167" s="12"/>
      <c r="B27167" s="12"/>
      <c r="C27167" s="12"/>
    </row>
    <row r="27168" spans="1:3" x14ac:dyDescent="0.35">
      <c r="A27168" s="12"/>
      <c r="B27168" s="12"/>
      <c r="C27168" s="12"/>
    </row>
    <row r="27169" spans="1:3" x14ac:dyDescent="0.35">
      <c r="A27169" s="12"/>
      <c r="B27169" s="12"/>
      <c r="C27169" s="12"/>
    </row>
    <row r="27170" spans="1:3" x14ac:dyDescent="0.35">
      <c r="A27170" s="12"/>
      <c r="B27170" s="12"/>
      <c r="C27170" s="12"/>
    </row>
    <row r="27171" spans="1:3" x14ac:dyDescent="0.35">
      <c r="A27171" s="12"/>
      <c r="B27171" s="12"/>
      <c r="C27171" s="12"/>
    </row>
    <row r="27172" spans="1:3" x14ac:dyDescent="0.35">
      <c r="A27172" s="12"/>
      <c r="B27172" s="12"/>
      <c r="C27172" s="12"/>
    </row>
    <row r="27173" spans="1:3" x14ac:dyDescent="0.35">
      <c r="A27173" s="12"/>
      <c r="B27173" s="12"/>
      <c r="C27173" s="12"/>
    </row>
    <row r="27174" spans="1:3" x14ac:dyDescent="0.35">
      <c r="A27174" s="12"/>
      <c r="B27174" s="12"/>
      <c r="C27174" s="12"/>
    </row>
    <row r="27175" spans="1:3" x14ac:dyDescent="0.35">
      <c r="A27175" s="12"/>
      <c r="B27175" s="12"/>
      <c r="C27175" s="12"/>
    </row>
    <row r="27176" spans="1:3" x14ac:dyDescent="0.35">
      <c r="A27176" s="12"/>
      <c r="B27176" s="12"/>
      <c r="C27176" s="12"/>
    </row>
    <row r="27177" spans="1:3" x14ac:dyDescent="0.35">
      <c r="A27177" s="12"/>
      <c r="B27177" s="12"/>
      <c r="C27177" s="12"/>
    </row>
    <row r="27178" spans="1:3" x14ac:dyDescent="0.35">
      <c r="A27178" s="12"/>
      <c r="B27178" s="12"/>
      <c r="C27178" s="12"/>
    </row>
    <row r="27179" spans="1:3" x14ac:dyDescent="0.35">
      <c r="A27179" s="12"/>
      <c r="B27179" s="12"/>
      <c r="C27179" s="12"/>
    </row>
    <row r="27180" spans="1:3" x14ac:dyDescent="0.35">
      <c r="A27180" s="12"/>
      <c r="B27180" s="12"/>
      <c r="C27180" s="12"/>
    </row>
    <row r="27181" spans="1:3" x14ac:dyDescent="0.35">
      <c r="A27181" s="12"/>
      <c r="B27181" s="12"/>
      <c r="C27181" s="12"/>
    </row>
    <row r="27182" spans="1:3" x14ac:dyDescent="0.35">
      <c r="A27182" s="12"/>
      <c r="B27182" s="12"/>
      <c r="C27182" s="12"/>
    </row>
    <row r="27183" spans="1:3" x14ac:dyDescent="0.35">
      <c r="A27183" s="12"/>
      <c r="B27183" s="12"/>
      <c r="C27183" s="12"/>
    </row>
    <row r="27184" spans="1:3" x14ac:dyDescent="0.35">
      <c r="A27184" s="12"/>
      <c r="B27184" s="12"/>
      <c r="C27184" s="12"/>
    </row>
    <row r="27185" spans="1:3" x14ac:dyDescent="0.35">
      <c r="A27185" s="12"/>
      <c r="B27185" s="12"/>
      <c r="C27185" s="12"/>
    </row>
    <row r="27186" spans="1:3" x14ac:dyDescent="0.35">
      <c r="A27186" s="12"/>
      <c r="B27186" s="12"/>
      <c r="C27186" s="12"/>
    </row>
    <row r="27187" spans="1:3" x14ac:dyDescent="0.35">
      <c r="A27187" s="12"/>
      <c r="B27187" s="12"/>
      <c r="C27187" s="12"/>
    </row>
    <row r="27188" spans="1:3" x14ac:dyDescent="0.35">
      <c r="A27188" s="12"/>
      <c r="B27188" s="12"/>
      <c r="C27188" s="12"/>
    </row>
    <row r="27189" spans="1:3" x14ac:dyDescent="0.35">
      <c r="A27189" s="12"/>
      <c r="B27189" s="12"/>
      <c r="C27189" s="12"/>
    </row>
    <row r="27190" spans="1:3" x14ac:dyDescent="0.35">
      <c r="A27190" s="12"/>
      <c r="B27190" s="12"/>
      <c r="C27190" s="12"/>
    </row>
    <row r="27191" spans="1:3" x14ac:dyDescent="0.35">
      <c r="A27191" s="12"/>
      <c r="B27191" s="12"/>
      <c r="C27191" s="12"/>
    </row>
    <row r="27192" spans="1:3" x14ac:dyDescent="0.35">
      <c r="A27192" s="12"/>
      <c r="B27192" s="12"/>
      <c r="C27192" s="12"/>
    </row>
    <row r="27193" spans="1:3" x14ac:dyDescent="0.35">
      <c r="A27193" s="12"/>
      <c r="B27193" s="12"/>
      <c r="C27193" s="12"/>
    </row>
    <row r="27194" spans="1:3" x14ac:dyDescent="0.35">
      <c r="A27194" s="12"/>
      <c r="B27194" s="12"/>
      <c r="C27194" s="12"/>
    </row>
    <row r="27195" spans="1:3" x14ac:dyDescent="0.35">
      <c r="A27195" s="12"/>
      <c r="B27195" s="12"/>
      <c r="C27195" s="12"/>
    </row>
    <row r="27196" spans="1:3" x14ac:dyDescent="0.35">
      <c r="A27196" s="12"/>
      <c r="B27196" s="12"/>
      <c r="C27196" s="12"/>
    </row>
    <row r="27197" spans="1:3" x14ac:dyDescent="0.35">
      <c r="A27197" s="12"/>
      <c r="B27197" s="12"/>
      <c r="C27197" s="12"/>
    </row>
    <row r="27198" spans="1:3" x14ac:dyDescent="0.35">
      <c r="A27198" s="12"/>
      <c r="B27198" s="12"/>
      <c r="C27198" s="12"/>
    </row>
    <row r="27199" spans="1:3" x14ac:dyDescent="0.35">
      <c r="A27199" s="12"/>
      <c r="B27199" s="12"/>
      <c r="C27199" s="12"/>
    </row>
    <row r="27200" spans="1:3" x14ac:dyDescent="0.35">
      <c r="A27200" s="12"/>
      <c r="B27200" s="12"/>
      <c r="C27200" s="12"/>
    </row>
    <row r="27201" spans="1:3" x14ac:dyDescent="0.35">
      <c r="A27201" s="12"/>
      <c r="B27201" s="12"/>
      <c r="C27201" s="12"/>
    </row>
    <row r="27202" spans="1:3" x14ac:dyDescent="0.35">
      <c r="A27202" s="12"/>
      <c r="B27202" s="12"/>
      <c r="C27202" s="12"/>
    </row>
    <row r="27203" spans="1:3" x14ac:dyDescent="0.35">
      <c r="A27203" s="12"/>
      <c r="B27203" s="12"/>
      <c r="C27203" s="12"/>
    </row>
    <row r="27204" spans="1:3" x14ac:dyDescent="0.35">
      <c r="A27204" s="12"/>
      <c r="B27204" s="12"/>
      <c r="C27204" s="12"/>
    </row>
    <row r="27205" spans="1:3" x14ac:dyDescent="0.35">
      <c r="A27205" s="12"/>
      <c r="B27205" s="12"/>
      <c r="C27205" s="12"/>
    </row>
    <row r="27206" spans="1:3" x14ac:dyDescent="0.35">
      <c r="A27206" s="12"/>
      <c r="B27206" s="12"/>
      <c r="C27206" s="12"/>
    </row>
    <row r="27207" spans="1:3" x14ac:dyDescent="0.35">
      <c r="A27207" s="12"/>
      <c r="B27207" s="12"/>
      <c r="C27207" s="12"/>
    </row>
    <row r="27208" spans="1:3" x14ac:dyDescent="0.35">
      <c r="A27208" s="12"/>
      <c r="B27208" s="12"/>
      <c r="C27208" s="12"/>
    </row>
    <row r="27209" spans="1:3" x14ac:dyDescent="0.35">
      <c r="A27209" s="12"/>
      <c r="B27209" s="12"/>
      <c r="C27209" s="12"/>
    </row>
    <row r="27210" spans="1:3" x14ac:dyDescent="0.35">
      <c r="A27210" s="12"/>
      <c r="B27210" s="12"/>
      <c r="C27210" s="12"/>
    </row>
    <row r="27211" spans="1:3" x14ac:dyDescent="0.35">
      <c r="A27211" s="12"/>
      <c r="B27211" s="12"/>
      <c r="C27211" s="12"/>
    </row>
    <row r="27212" spans="1:3" x14ac:dyDescent="0.35">
      <c r="A27212" s="12"/>
      <c r="B27212" s="12"/>
      <c r="C27212" s="12"/>
    </row>
    <row r="27213" spans="1:3" x14ac:dyDescent="0.35">
      <c r="A27213" s="12"/>
      <c r="B27213" s="12"/>
      <c r="C27213" s="12"/>
    </row>
    <row r="27214" spans="1:3" x14ac:dyDescent="0.35">
      <c r="A27214" s="12"/>
      <c r="B27214" s="12"/>
      <c r="C27214" s="12"/>
    </row>
    <row r="27215" spans="1:3" x14ac:dyDescent="0.35">
      <c r="A27215" s="12"/>
      <c r="B27215" s="12"/>
      <c r="C27215" s="12"/>
    </row>
    <row r="27216" spans="1:3" x14ac:dyDescent="0.35">
      <c r="A27216" s="12"/>
      <c r="B27216" s="12"/>
      <c r="C27216" s="12"/>
    </row>
    <row r="27217" spans="1:3" x14ac:dyDescent="0.35">
      <c r="A27217" s="12"/>
      <c r="B27217" s="12"/>
      <c r="C27217" s="12"/>
    </row>
    <row r="27218" spans="1:3" x14ac:dyDescent="0.35">
      <c r="A27218" s="12"/>
      <c r="B27218" s="12"/>
      <c r="C27218" s="12"/>
    </row>
    <row r="27219" spans="1:3" x14ac:dyDescent="0.35">
      <c r="A27219" s="12"/>
      <c r="B27219" s="12"/>
      <c r="C27219" s="12"/>
    </row>
    <row r="27220" spans="1:3" x14ac:dyDescent="0.35">
      <c r="A27220" s="12"/>
      <c r="B27220" s="12"/>
      <c r="C27220" s="12"/>
    </row>
    <row r="27221" spans="1:3" x14ac:dyDescent="0.35">
      <c r="A27221" s="12"/>
      <c r="B27221" s="12"/>
      <c r="C27221" s="12"/>
    </row>
    <row r="27222" spans="1:3" x14ac:dyDescent="0.35">
      <c r="A27222" s="12"/>
      <c r="B27222" s="12"/>
      <c r="C27222" s="12"/>
    </row>
    <row r="27223" spans="1:3" x14ac:dyDescent="0.35">
      <c r="A27223" s="12"/>
      <c r="B27223" s="12"/>
      <c r="C27223" s="12"/>
    </row>
    <row r="27224" spans="1:3" x14ac:dyDescent="0.35">
      <c r="A27224" s="12"/>
      <c r="B27224" s="12"/>
      <c r="C27224" s="12"/>
    </row>
    <row r="27225" spans="1:3" x14ac:dyDescent="0.35">
      <c r="A27225" s="12"/>
      <c r="B27225" s="12"/>
      <c r="C27225" s="12"/>
    </row>
    <row r="27226" spans="1:3" x14ac:dyDescent="0.35">
      <c r="A27226" s="12"/>
      <c r="B27226" s="12"/>
      <c r="C27226" s="12"/>
    </row>
    <row r="27227" spans="1:3" x14ac:dyDescent="0.35">
      <c r="A27227" s="12"/>
      <c r="B27227" s="12"/>
      <c r="C27227" s="12"/>
    </row>
    <row r="27228" spans="1:3" x14ac:dyDescent="0.35">
      <c r="A27228" s="12"/>
      <c r="B27228" s="12"/>
      <c r="C27228" s="12"/>
    </row>
    <row r="27229" spans="1:3" x14ac:dyDescent="0.35">
      <c r="A27229" s="12"/>
      <c r="B27229" s="12"/>
      <c r="C27229" s="12"/>
    </row>
    <row r="27230" spans="1:3" x14ac:dyDescent="0.35">
      <c r="A27230" s="12"/>
      <c r="B27230" s="12"/>
      <c r="C27230" s="12"/>
    </row>
    <row r="27231" spans="1:3" x14ac:dyDescent="0.35">
      <c r="A27231" s="12"/>
      <c r="B27231" s="12"/>
      <c r="C27231" s="12"/>
    </row>
    <row r="27232" spans="1:3" x14ac:dyDescent="0.35">
      <c r="A27232" s="12"/>
      <c r="B27232" s="12"/>
      <c r="C27232" s="12"/>
    </row>
    <row r="27233" spans="1:3" x14ac:dyDescent="0.35">
      <c r="A27233" s="12"/>
      <c r="B27233" s="12"/>
      <c r="C27233" s="12"/>
    </row>
    <row r="27234" spans="1:3" x14ac:dyDescent="0.35">
      <c r="A27234" s="12"/>
      <c r="B27234" s="12"/>
      <c r="C27234" s="12"/>
    </row>
    <row r="27235" spans="1:3" x14ac:dyDescent="0.35">
      <c r="A27235" s="12"/>
      <c r="B27235" s="12"/>
      <c r="C27235" s="12"/>
    </row>
    <row r="27236" spans="1:3" x14ac:dyDescent="0.35">
      <c r="A27236" s="12"/>
      <c r="B27236" s="12"/>
      <c r="C27236" s="12"/>
    </row>
    <row r="27237" spans="1:3" x14ac:dyDescent="0.35">
      <c r="A27237" s="12"/>
      <c r="B27237" s="12"/>
      <c r="C27237" s="12"/>
    </row>
    <row r="27238" spans="1:3" x14ac:dyDescent="0.35">
      <c r="A27238" s="12"/>
      <c r="B27238" s="12"/>
      <c r="C27238" s="12"/>
    </row>
    <row r="27239" spans="1:3" x14ac:dyDescent="0.35">
      <c r="A27239" s="12"/>
      <c r="B27239" s="12"/>
      <c r="C27239" s="12"/>
    </row>
    <row r="27240" spans="1:3" x14ac:dyDescent="0.35">
      <c r="A27240" s="12"/>
      <c r="B27240" s="12"/>
      <c r="C27240" s="12"/>
    </row>
    <row r="27241" spans="1:3" x14ac:dyDescent="0.35">
      <c r="A27241" s="12"/>
      <c r="B27241" s="12"/>
      <c r="C27241" s="12"/>
    </row>
    <row r="27242" spans="1:3" x14ac:dyDescent="0.35">
      <c r="A27242" s="12"/>
      <c r="B27242" s="12"/>
      <c r="C27242" s="12"/>
    </row>
    <row r="27243" spans="1:3" x14ac:dyDescent="0.35">
      <c r="A27243" s="12"/>
      <c r="B27243" s="12"/>
      <c r="C27243" s="12"/>
    </row>
    <row r="27244" spans="1:3" x14ac:dyDescent="0.35">
      <c r="A27244" s="12"/>
      <c r="B27244" s="12"/>
      <c r="C27244" s="12"/>
    </row>
    <row r="27245" spans="1:3" x14ac:dyDescent="0.35">
      <c r="A27245" s="12"/>
      <c r="B27245" s="12"/>
      <c r="C27245" s="12"/>
    </row>
    <row r="27246" spans="1:3" x14ac:dyDescent="0.35">
      <c r="A27246" s="12"/>
      <c r="B27246" s="12"/>
      <c r="C27246" s="12"/>
    </row>
    <row r="27247" spans="1:3" x14ac:dyDescent="0.35">
      <c r="A27247" s="12"/>
      <c r="B27247" s="12"/>
      <c r="C27247" s="12"/>
    </row>
    <row r="27248" spans="1:3" x14ac:dyDescent="0.35">
      <c r="A27248" s="12"/>
      <c r="B27248" s="12"/>
      <c r="C27248" s="12"/>
    </row>
    <row r="27249" spans="1:3" x14ac:dyDescent="0.35">
      <c r="A27249" s="12"/>
      <c r="B27249" s="12"/>
      <c r="C27249" s="12"/>
    </row>
    <row r="27250" spans="1:3" x14ac:dyDescent="0.35">
      <c r="A27250" s="12"/>
      <c r="B27250" s="12"/>
      <c r="C27250" s="12"/>
    </row>
    <row r="27251" spans="1:3" x14ac:dyDescent="0.35">
      <c r="A27251" s="12"/>
      <c r="B27251" s="12"/>
      <c r="C27251" s="12"/>
    </row>
    <row r="27252" spans="1:3" x14ac:dyDescent="0.35">
      <c r="A27252" s="12"/>
      <c r="B27252" s="12"/>
      <c r="C27252" s="12"/>
    </row>
    <row r="27253" spans="1:3" x14ac:dyDescent="0.35">
      <c r="A27253" s="12"/>
      <c r="B27253" s="12"/>
      <c r="C27253" s="12"/>
    </row>
    <row r="27254" spans="1:3" x14ac:dyDescent="0.35">
      <c r="A27254" s="12"/>
      <c r="B27254" s="12"/>
      <c r="C27254" s="12"/>
    </row>
    <row r="27255" spans="1:3" x14ac:dyDescent="0.35">
      <c r="A27255" s="12"/>
      <c r="B27255" s="12"/>
      <c r="C27255" s="12"/>
    </row>
    <row r="27256" spans="1:3" x14ac:dyDescent="0.35">
      <c r="A27256" s="12"/>
      <c r="B27256" s="12"/>
      <c r="C27256" s="12"/>
    </row>
    <row r="27257" spans="1:3" x14ac:dyDescent="0.35">
      <c r="A27257" s="12"/>
      <c r="B27257" s="12"/>
      <c r="C27257" s="12"/>
    </row>
    <row r="27258" spans="1:3" x14ac:dyDescent="0.35">
      <c r="A27258" s="12"/>
      <c r="B27258" s="12"/>
      <c r="C27258" s="12"/>
    </row>
    <row r="27259" spans="1:3" x14ac:dyDescent="0.35">
      <c r="A27259" s="12"/>
      <c r="B27259" s="12"/>
      <c r="C27259" s="12"/>
    </row>
    <row r="27260" spans="1:3" x14ac:dyDescent="0.35">
      <c r="A27260" s="12"/>
      <c r="B27260" s="12"/>
      <c r="C27260" s="12"/>
    </row>
    <row r="27261" spans="1:3" x14ac:dyDescent="0.35">
      <c r="A27261" s="12"/>
      <c r="B27261" s="12"/>
      <c r="C27261" s="12"/>
    </row>
    <row r="27262" spans="1:3" x14ac:dyDescent="0.35">
      <c r="A27262" s="12"/>
      <c r="B27262" s="12"/>
      <c r="C27262" s="12"/>
    </row>
    <row r="27263" spans="1:3" x14ac:dyDescent="0.35">
      <c r="A27263" s="12"/>
      <c r="B27263" s="12"/>
      <c r="C27263" s="12"/>
    </row>
    <row r="27264" spans="1:3" x14ac:dyDescent="0.35">
      <c r="A27264" s="12"/>
      <c r="B27264" s="12"/>
      <c r="C27264" s="12"/>
    </row>
    <row r="27265" spans="1:3" x14ac:dyDescent="0.35">
      <c r="A27265" s="12"/>
      <c r="B27265" s="12"/>
      <c r="C27265" s="12"/>
    </row>
    <row r="27266" spans="1:3" x14ac:dyDescent="0.35">
      <c r="A27266" s="12"/>
      <c r="B27266" s="12"/>
      <c r="C27266" s="12"/>
    </row>
    <row r="27267" spans="1:3" x14ac:dyDescent="0.35">
      <c r="A27267" s="12"/>
      <c r="B27267" s="12"/>
      <c r="C27267" s="12"/>
    </row>
    <row r="27268" spans="1:3" x14ac:dyDescent="0.35">
      <c r="A27268" s="12"/>
      <c r="B27268" s="12"/>
      <c r="C27268" s="12"/>
    </row>
    <row r="27269" spans="1:3" x14ac:dyDescent="0.35">
      <c r="A27269" s="12"/>
      <c r="B27269" s="12"/>
      <c r="C27269" s="12"/>
    </row>
    <row r="27270" spans="1:3" x14ac:dyDescent="0.35">
      <c r="A27270" s="12"/>
      <c r="B27270" s="12"/>
      <c r="C27270" s="12"/>
    </row>
    <row r="27271" spans="1:3" x14ac:dyDescent="0.35">
      <c r="A27271" s="12"/>
      <c r="B27271" s="12"/>
      <c r="C27271" s="12"/>
    </row>
    <row r="27272" spans="1:3" x14ac:dyDescent="0.35">
      <c r="A27272" s="12"/>
      <c r="B27272" s="12"/>
      <c r="C27272" s="12"/>
    </row>
    <row r="27273" spans="1:3" x14ac:dyDescent="0.35">
      <c r="A27273" s="12"/>
      <c r="B27273" s="12"/>
      <c r="C27273" s="12"/>
    </row>
    <row r="27274" spans="1:3" x14ac:dyDescent="0.35">
      <c r="A27274" s="12"/>
      <c r="B27274" s="12"/>
      <c r="C27274" s="12"/>
    </row>
    <row r="27275" spans="1:3" x14ac:dyDescent="0.35">
      <c r="A27275" s="12"/>
      <c r="B27275" s="12"/>
      <c r="C27275" s="12"/>
    </row>
    <row r="27276" spans="1:3" x14ac:dyDescent="0.35">
      <c r="A27276" s="12"/>
      <c r="B27276" s="12"/>
      <c r="C27276" s="12"/>
    </row>
    <row r="27277" spans="1:3" x14ac:dyDescent="0.35">
      <c r="A27277" s="12"/>
      <c r="B27277" s="12"/>
      <c r="C27277" s="12"/>
    </row>
    <row r="27278" spans="1:3" x14ac:dyDescent="0.35">
      <c r="A27278" s="12"/>
      <c r="B27278" s="12"/>
      <c r="C27278" s="12"/>
    </row>
    <row r="27279" spans="1:3" x14ac:dyDescent="0.35">
      <c r="A27279" s="12"/>
      <c r="B27279" s="12"/>
      <c r="C27279" s="12"/>
    </row>
    <row r="27280" spans="1:3" x14ac:dyDescent="0.35">
      <c r="A27280" s="12"/>
      <c r="B27280" s="12"/>
      <c r="C27280" s="12"/>
    </row>
    <row r="27281" spans="1:3" x14ac:dyDescent="0.35">
      <c r="A27281" s="12"/>
      <c r="B27281" s="12"/>
      <c r="C27281" s="12"/>
    </row>
    <row r="27282" spans="1:3" x14ac:dyDescent="0.35">
      <c r="A27282" s="12"/>
      <c r="B27282" s="12"/>
      <c r="C27282" s="12"/>
    </row>
    <row r="27283" spans="1:3" x14ac:dyDescent="0.35">
      <c r="A27283" s="12"/>
      <c r="B27283" s="12"/>
      <c r="C27283" s="12"/>
    </row>
    <row r="27284" spans="1:3" x14ac:dyDescent="0.35">
      <c r="A27284" s="12"/>
      <c r="B27284" s="12"/>
      <c r="C27284" s="12"/>
    </row>
    <row r="27285" spans="1:3" x14ac:dyDescent="0.35">
      <c r="A27285" s="12"/>
      <c r="B27285" s="12"/>
      <c r="C27285" s="12"/>
    </row>
    <row r="27286" spans="1:3" x14ac:dyDescent="0.35">
      <c r="A27286" s="12"/>
      <c r="B27286" s="12"/>
      <c r="C27286" s="12"/>
    </row>
    <row r="27287" spans="1:3" x14ac:dyDescent="0.35">
      <c r="A27287" s="12"/>
      <c r="B27287" s="12"/>
      <c r="C27287" s="12"/>
    </row>
    <row r="27288" spans="1:3" x14ac:dyDescent="0.35">
      <c r="A27288" s="12"/>
      <c r="B27288" s="12"/>
      <c r="C27288" s="12"/>
    </row>
    <row r="27289" spans="1:3" x14ac:dyDescent="0.35">
      <c r="A27289" s="12"/>
      <c r="B27289" s="12"/>
      <c r="C27289" s="12"/>
    </row>
    <row r="27290" spans="1:3" x14ac:dyDescent="0.35">
      <c r="A27290" s="12"/>
      <c r="B27290" s="12"/>
      <c r="C27290" s="12"/>
    </row>
    <row r="27291" spans="1:3" x14ac:dyDescent="0.35">
      <c r="A27291" s="12"/>
      <c r="B27291" s="12"/>
      <c r="C27291" s="12"/>
    </row>
    <row r="27292" spans="1:3" x14ac:dyDescent="0.35">
      <c r="A27292" s="12"/>
      <c r="B27292" s="12"/>
      <c r="C27292" s="12"/>
    </row>
    <row r="27293" spans="1:3" x14ac:dyDescent="0.35">
      <c r="A27293" s="12"/>
      <c r="B27293" s="12"/>
      <c r="C27293" s="12"/>
    </row>
    <row r="27294" spans="1:3" x14ac:dyDescent="0.35">
      <c r="A27294" s="12"/>
      <c r="B27294" s="12"/>
      <c r="C27294" s="12"/>
    </row>
    <row r="27295" spans="1:3" x14ac:dyDescent="0.35">
      <c r="A27295" s="12"/>
      <c r="B27295" s="12"/>
      <c r="C27295" s="12"/>
    </row>
    <row r="27296" spans="1:3" x14ac:dyDescent="0.35">
      <c r="A27296" s="12"/>
      <c r="B27296" s="12"/>
      <c r="C27296" s="12"/>
    </row>
    <row r="27297" spans="1:3" x14ac:dyDescent="0.35">
      <c r="A27297" s="12"/>
      <c r="B27297" s="12"/>
      <c r="C27297" s="12"/>
    </row>
    <row r="27298" spans="1:3" x14ac:dyDescent="0.35">
      <c r="A27298" s="12"/>
      <c r="B27298" s="12"/>
      <c r="C27298" s="12"/>
    </row>
    <row r="27299" spans="1:3" x14ac:dyDescent="0.35">
      <c r="A27299" s="12"/>
      <c r="B27299" s="12"/>
      <c r="C27299" s="12"/>
    </row>
    <row r="27300" spans="1:3" x14ac:dyDescent="0.35">
      <c r="A27300" s="12"/>
      <c r="B27300" s="12"/>
      <c r="C27300" s="12"/>
    </row>
    <row r="27301" spans="1:3" x14ac:dyDescent="0.35">
      <c r="A27301" s="12"/>
      <c r="B27301" s="12"/>
      <c r="C27301" s="12"/>
    </row>
    <row r="27302" spans="1:3" x14ac:dyDescent="0.35">
      <c r="A27302" s="12"/>
      <c r="B27302" s="12"/>
      <c r="C27302" s="12"/>
    </row>
    <row r="27303" spans="1:3" x14ac:dyDescent="0.35">
      <c r="A27303" s="12"/>
      <c r="B27303" s="12"/>
      <c r="C27303" s="12"/>
    </row>
    <row r="27304" spans="1:3" x14ac:dyDescent="0.35">
      <c r="A27304" s="12"/>
      <c r="B27304" s="12"/>
      <c r="C27304" s="12"/>
    </row>
    <row r="27305" spans="1:3" x14ac:dyDescent="0.35">
      <c r="A27305" s="12"/>
      <c r="B27305" s="12"/>
      <c r="C27305" s="12"/>
    </row>
    <row r="27306" spans="1:3" x14ac:dyDescent="0.35">
      <c r="A27306" s="12"/>
      <c r="B27306" s="12"/>
      <c r="C27306" s="12"/>
    </row>
    <row r="27307" spans="1:3" x14ac:dyDescent="0.35">
      <c r="A27307" s="12"/>
      <c r="B27307" s="12"/>
      <c r="C27307" s="12"/>
    </row>
    <row r="27308" spans="1:3" x14ac:dyDescent="0.35">
      <c r="A27308" s="12"/>
      <c r="B27308" s="12"/>
      <c r="C27308" s="12"/>
    </row>
    <row r="27309" spans="1:3" x14ac:dyDescent="0.35">
      <c r="A27309" s="12"/>
      <c r="B27309" s="12"/>
      <c r="C27309" s="12"/>
    </row>
    <row r="27310" spans="1:3" x14ac:dyDescent="0.35">
      <c r="A27310" s="12"/>
      <c r="B27310" s="12"/>
      <c r="C27310" s="12"/>
    </row>
    <row r="27311" spans="1:3" x14ac:dyDescent="0.35">
      <c r="A27311" s="12"/>
      <c r="B27311" s="12"/>
      <c r="C27311" s="12"/>
    </row>
    <row r="27312" spans="1:3" x14ac:dyDescent="0.35">
      <c r="A27312" s="12"/>
      <c r="B27312" s="12"/>
      <c r="C27312" s="12"/>
    </row>
    <row r="27313" spans="1:3" x14ac:dyDescent="0.35">
      <c r="A27313" s="12"/>
      <c r="B27313" s="12"/>
      <c r="C27313" s="12"/>
    </row>
    <row r="27314" spans="1:3" x14ac:dyDescent="0.35">
      <c r="A27314" s="12"/>
      <c r="B27314" s="12"/>
      <c r="C27314" s="12"/>
    </row>
    <row r="27315" spans="1:3" x14ac:dyDescent="0.35">
      <c r="A27315" s="12"/>
      <c r="B27315" s="12"/>
      <c r="C27315" s="12"/>
    </row>
    <row r="27316" spans="1:3" x14ac:dyDescent="0.35">
      <c r="A27316" s="12"/>
      <c r="B27316" s="12"/>
      <c r="C27316" s="12"/>
    </row>
    <row r="27317" spans="1:3" x14ac:dyDescent="0.35">
      <c r="A27317" s="12"/>
      <c r="B27317" s="12"/>
      <c r="C27317" s="12"/>
    </row>
    <row r="27318" spans="1:3" x14ac:dyDescent="0.35">
      <c r="A27318" s="12"/>
      <c r="B27318" s="12"/>
      <c r="C27318" s="12"/>
    </row>
    <row r="27319" spans="1:3" x14ac:dyDescent="0.35">
      <c r="A27319" s="12"/>
      <c r="B27319" s="12"/>
      <c r="C27319" s="12"/>
    </row>
    <row r="27320" spans="1:3" x14ac:dyDescent="0.35">
      <c r="A27320" s="12"/>
      <c r="B27320" s="12"/>
      <c r="C27320" s="12"/>
    </row>
    <row r="27321" spans="1:3" x14ac:dyDescent="0.35">
      <c r="A27321" s="12"/>
      <c r="B27321" s="12"/>
      <c r="C27321" s="12"/>
    </row>
    <row r="27322" spans="1:3" x14ac:dyDescent="0.35">
      <c r="A27322" s="12"/>
      <c r="B27322" s="12"/>
      <c r="C27322" s="12"/>
    </row>
    <row r="27323" spans="1:3" x14ac:dyDescent="0.35">
      <c r="A27323" s="12"/>
      <c r="B27323" s="12"/>
      <c r="C27323" s="12"/>
    </row>
    <row r="27324" spans="1:3" x14ac:dyDescent="0.35">
      <c r="A27324" s="12"/>
      <c r="B27324" s="12"/>
      <c r="C27324" s="12"/>
    </row>
    <row r="27325" spans="1:3" x14ac:dyDescent="0.35">
      <c r="A27325" s="12"/>
      <c r="B27325" s="12"/>
      <c r="C27325" s="12"/>
    </row>
    <row r="27326" spans="1:3" x14ac:dyDescent="0.35">
      <c r="A27326" s="12"/>
      <c r="B27326" s="12"/>
      <c r="C27326" s="12"/>
    </row>
    <row r="27327" spans="1:3" x14ac:dyDescent="0.35">
      <c r="A27327" s="12"/>
      <c r="B27327" s="12"/>
      <c r="C27327" s="12"/>
    </row>
    <row r="27328" spans="1:3" x14ac:dyDescent="0.35">
      <c r="A27328" s="12"/>
      <c r="B27328" s="12"/>
      <c r="C27328" s="12"/>
    </row>
    <row r="27329" spans="1:3" x14ac:dyDescent="0.35">
      <c r="A27329" s="12"/>
      <c r="B27329" s="12"/>
      <c r="C27329" s="12"/>
    </row>
    <row r="27330" spans="1:3" x14ac:dyDescent="0.35">
      <c r="A27330" s="12"/>
      <c r="B27330" s="12"/>
      <c r="C27330" s="12"/>
    </row>
    <row r="27331" spans="1:3" x14ac:dyDescent="0.35">
      <c r="A27331" s="12"/>
      <c r="B27331" s="12"/>
      <c r="C27331" s="12"/>
    </row>
    <row r="27332" spans="1:3" x14ac:dyDescent="0.35">
      <c r="A27332" s="12"/>
      <c r="B27332" s="12"/>
      <c r="C27332" s="12"/>
    </row>
    <row r="27333" spans="1:3" x14ac:dyDescent="0.35">
      <c r="A27333" s="12"/>
      <c r="B27333" s="12"/>
      <c r="C27333" s="12"/>
    </row>
    <row r="27334" spans="1:3" x14ac:dyDescent="0.35">
      <c r="A27334" s="12"/>
      <c r="B27334" s="12"/>
      <c r="C27334" s="12"/>
    </row>
    <row r="27335" spans="1:3" x14ac:dyDescent="0.35">
      <c r="A27335" s="12"/>
      <c r="B27335" s="12"/>
      <c r="C27335" s="12"/>
    </row>
    <row r="27336" spans="1:3" x14ac:dyDescent="0.35">
      <c r="A27336" s="12"/>
      <c r="B27336" s="12"/>
      <c r="C27336" s="12"/>
    </row>
    <row r="27337" spans="1:3" x14ac:dyDescent="0.35">
      <c r="A27337" s="12"/>
      <c r="B27337" s="12"/>
      <c r="C27337" s="12"/>
    </row>
    <row r="27338" spans="1:3" x14ac:dyDescent="0.35">
      <c r="A27338" s="12"/>
      <c r="B27338" s="12"/>
      <c r="C27338" s="12"/>
    </row>
    <row r="27339" spans="1:3" x14ac:dyDescent="0.35">
      <c r="A27339" s="12"/>
      <c r="B27339" s="12"/>
      <c r="C27339" s="12"/>
    </row>
    <row r="27340" spans="1:3" x14ac:dyDescent="0.35">
      <c r="A27340" s="12"/>
      <c r="B27340" s="12"/>
      <c r="C27340" s="12"/>
    </row>
    <row r="27341" spans="1:3" x14ac:dyDescent="0.35">
      <c r="A27341" s="12"/>
      <c r="B27341" s="12"/>
      <c r="C27341" s="12"/>
    </row>
    <row r="27342" spans="1:3" x14ac:dyDescent="0.35">
      <c r="A27342" s="12"/>
      <c r="B27342" s="12"/>
      <c r="C27342" s="12"/>
    </row>
    <row r="27343" spans="1:3" x14ac:dyDescent="0.35">
      <c r="A27343" s="12"/>
      <c r="B27343" s="12"/>
      <c r="C27343" s="12"/>
    </row>
    <row r="27344" spans="1:3" x14ac:dyDescent="0.35">
      <c r="A27344" s="12"/>
      <c r="B27344" s="12"/>
      <c r="C27344" s="12"/>
    </row>
    <row r="27345" spans="1:3" x14ac:dyDescent="0.35">
      <c r="A27345" s="12"/>
      <c r="B27345" s="12"/>
      <c r="C27345" s="12"/>
    </row>
    <row r="27346" spans="1:3" x14ac:dyDescent="0.35">
      <c r="A27346" s="12"/>
      <c r="B27346" s="12"/>
      <c r="C27346" s="12"/>
    </row>
    <row r="27347" spans="1:3" x14ac:dyDescent="0.35">
      <c r="A27347" s="12"/>
      <c r="B27347" s="12"/>
      <c r="C27347" s="12"/>
    </row>
    <row r="27348" spans="1:3" x14ac:dyDescent="0.35">
      <c r="A27348" s="12"/>
      <c r="B27348" s="12"/>
      <c r="C27348" s="12"/>
    </row>
    <row r="27349" spans="1:3" x14ac:dyDescent="0.35">
      <c r="A27349" s="12"/>
      <c r="B27349" s="12"/>
      <c r="C27349" s="12"/>
    </row>
    <row r="27350" spans="1:3" x14ac:dyDescent="0.35">
      <c r="A27350" s="12"/>
      <c r="B27350" s="12"/>
      <c r="C27350" s="12"/>
    </row>
    <row r="27351" spans="1:3" x14ac:dyDescent="0.35">
      <c r="A27351" s="12"/>
      <c r="B27351" s="12"/>
      <c r="C27351" s="12"/>
    </row>
    <row r="27352" spans="1:3" x14ac:dyDescent="0.35">
      <c r="A27352" s="12"/>
      <c r="B27352" s="12"/>
      <c r="C27352" s="12"/>
    </row>
    <row r="27353" spans="1:3" x14ac:dyDescent="0.35">
      <c r="A27353" s="12"/>
      <c r="B27353" s="12"/>
      <c r="C27353" s="12"/>
    </row>
    <row r="27354" spans="1:3" x14ac:dyDescent="0.35">
      <c r="A27354" s="12"/>
      <c r="B27354" s="12"/>
      <c r="C27354" s="12"/>
    </row>
    <row r="27355" spans="1:3" x14ac:dyDescent="0.35">
      <c r="A27355" s="12"/>
      <c r="B27355" s="12"/>
      <c r="C27355" s="12"/>
    </row>
    <row r="27356" spans="1:3" x14ac:dyDescent="0.35">
      <c r="A27356" s="12"/>
      <c r="B27356" s="12"/>
      <c r="C27356" s="12"/>
    </row>
    <row r="27357" spans="1:3" x14ac:dyDescent="0.35">
      <c r="A27357" s="12"/>
      <c r="B27357" s="12"/>
      <c r="C27357" s="12"/>
    </row>
    <row r="27358" spans="1:3" x14ac:dyDescent="0.35">
      <c r="A27358" s="12"/>
      <c r="B27358" s="12"/>
      <c r="C27358" s="12"/>
    </row>
    <row r="27359" spans="1:3" x14ac:dyDescent="0.35">
      <c r="A27359" s="12"/>
      <c r="B27359" s="12"/>
      <c r="C27359" s="12"/>
    </row>
    <row r="27360" spans="1:3" x14ac:dyDescent="0.35">
      <c r="A27360" s="12"/>
      <c r="B27360" s="12"/>
      <c r="C27360" s="12"/>
    </row>
    <row r="27361" spans="1:3" x14ac:dyDescent="0.35">
      <c r="A27361" s="12"/>
      <c r="B27361" s="12"/>
      <c r="C27361" s="12"/>
    </row>
    <row r="27362" spans="1:3" x14ac:dyDescent="0.35">
      <c r="A27362" s="12"/>
      <c r="B27362" s="12"/>
      <c r="C27362" s="12"/>
    </row>
    <row r="27363" spans="1:3" x14ac:dyDescent="0.35">
      <c r="A27363" s="12"/>
      <c r="B27363" s="12"/>
      <c r="C27363" s="12"/>
    </row>
    <row r="27364" spans="1:3" x14ac:dyDescent="0.35">
      <c r="A27364" s="12"/>
      <c r="B27364" s="12"/>
      <c r="C27364" s="12"/>
    </row>
    <row r="27365" spans="1:3" x14ac:dyDescent="0.35">
      <c r="A27365" s="12"/>
      <c r="B27365" s="12"/>
      <c r="C27365" s="12"/>
    </row>
    <row r="27366" spans="1:3" x14ac:dyDescent="0.35">
      <c r="A27366" s="12"/>
      <c r="B27366" s="12"/>
      <c r="C27366" s="12"/>
    </row>
    <row r="27367" spans="1:3" x14ac:dyDescent="0.35">
      <c r="A27367" s="12"/>
      <c r="B27367" s="12"/>
      <c r="C27367" s="12"/>
    </row>
    <row r="27368" spans="1:3" x14ac:dyDescent="0.35">
      <c r="A27368" s="12"/>
      <c r="B27368" s="12"/>
      <c r="C27368" s="12"/>
    </row>
    <row r="27369" spans="1:3" x14ac:dyDescent="0.35">
      <c r="A27369" s="12"/>
      <c r="B27369" s="12"/>
      <c r="C27369" s="12"/>
    </row>
    <row r="27370" spans="1:3" x14ac:dyDescent="0.35">
      <c r="A27370" s="12"/>
      <c r="B27370" s="12"/>
      <c r="C27370" s="12"/>
    </row>
    <row r="27371" spans="1:3" x14ac:dyDescent="0.35">
      <c r="A27371" s="12"/>
      <c r="B27371" s="12"/>
      <c r="C27371" s="12"/>
    </row>
    <row r="27372" spans="1:3" x14ac:dyDescent="0.35">
      <c r="A27372" s="12"/>
      <c r="B27372" s="12"/>
      <c r="C27372" s="12"/>
    </row>
    <row r="27373" spans="1:3" x14ac:dyDescent="0.35">
      <c r="A27373" s="12"/>
      <c r="B27373" s="12"/>
      <c r="C27373" s="12"/>
    </row>
    <row r="27374" spans="1:3" x14ac:dyDescent="0.35">
      <c r="A27374" s="12"/>
      <c r="B27374" s="12"/>
      <c r="C27374" s="12"/>
    </row>
    <row r="27375" spans="1:3" x14ac:dyDescent="0.35">
      <c r="A27375" s="12"/>
      <c r="B27375" s="12"/>
      <c r="C27375" s="12"/>
    </row>
    <row r="27376" spans="1:3" x14ac:dyDescent="0.35">
      <c r="A27376" s="12"/>
      <c r="B27376" s="12"/>
      <c r="C27376" s="12"/>
    </row>
    <row r="27377" spans="1:3" x14ac:dyDescent="0.35">
      <c r="A27377" s="12"/>
      <c r="B27377" s="12"/>
      <c r="C27377" s="12"/>
    </row>
    <row r="27378" spans="1:3" x14ac:dyDescent="0.35">
      <c r="A27378" s="12"/>
      <c r="B27378" s="12"/>
      <c r="C27378" s="12"/>
    </row>
    <row r="27379" spans="1:3" x14ac:dyDescent="0.35">
      <c r="A27379" s="12"/>
      <c r="B27379" s="12"/>
      <c r="C27379" s="12"/>
    </row>
    <row r="27380" spans="1:3" x14ac:dyDescent="0.35">
      <c r="A27380" s="12"/>
      <c r="B27380" s="12"/>
      <c r="C27380" s="12"/>
    </row>
    <row r="27381" spans="1:3" x14ac:dyDescent="0.35">
      <c r="A27381" s="12"/>
      <c r="B27381" s="12"/>
      <c r="C27381" s="12"/>
    </row>
    <row r="27382" spans="1:3" x14ac:dyDescent="0.35">
      <c r="A27382" s="12"/>
      <c r="B27382" s="12"/>
      <c r="C27382" s="12"/>
    </row>
    <row r="27383" spans="1:3" x14ac:dyDescent="0.35">
      <c r="A27383" s="12"/>
      <c r="B27383" s="12"/>
      <c r="C27383" s="12"/>
    </row>
    <row r="27384" spans="1:3" x14ac:dyDescent="0.35">
      <c r="A27384" s="12"/>
      <c r="B27384" s="12"/>
      <c r="C27384" s="12"/>
    </row>
    <row r="27385" spans="1:3" x14ac:dyDescent="0.35">
      <c r="A27385" s="12"/>
      <c r="B27385" s="12"/>
      <c r="C27385" s="12"/>
    </row>
    <row r="27386" spans="1:3" x14ac:dyDescent="0.35">
      <c r="A27386" s="12"/>
      <c r="B27386" s="12"/>
      <c r="C27386" s="12"/>
    </row>
    <row r="27387" spans="1:3" x14ac:dyDescent="0.35">
      <c r="A27387" s="12"/>
      <c r="B27387" s="12"/>
      <c r="C27387" s="12"/>
    </row>
    <row r="27388" spans="1:3" x14ac:dyDescent="0.35">
      <c r="A27388" s="12"/>
      <c r="B27388" s="12"/>
      <c r="C27388" s="12"/>
    </row>
    <row r="27389" spans="1:3" x14ac:dyDescent="0.35">
      <c r="A27389" s="12"/>
      <c r="B27389" s="12"/>
      <c r="C27389" s="12"/>
    </row>
    <row r="27390" spans="1:3" x14ac:dyDescent="0.35">
      <c r="A27390" s="12"/>
      <c r="B27390" s="12"/>
      <c r="C27390" s="12"/>
    </row>
    <row r="27391" spans="1:3" x14ac:dyDescent="0.35">
      <c r="A27391" s="12"/>
      <c r="B27391" s="12"/>
      <c r="C27391" s="12"/>
    </row>
    <row r="27392" spans="1:3" x14ac:dyDescent="0.35">
      <c r="A27392" s="12"/>
      <c r="B27392" s="12"/>
      <c r="C27392" s="12"/>
    </row>
    <row r="27393" spans="1:3" x14ac:dyDescent="0.35">
      <c r="A27393" s="12"/>
      <c r="B27393" s="12"/>
      <c r="C27393" s="12"/>
    </row>
    <row r="27394" spans="1:3" x14ac:dyDescent="0.35">
      <c r="A27394" s="12"/>
      <c r="B27394" s="12"/>
      <c r="C27394" s="12"/>
    </row>
    <row r="27395" spans="1:3" x14ac:dyDescent="0.35">
      <c r="A27395" s="12"/>
      <c r="B27395" s="12"/>
      <c r="C27395" s="12"/>
    </row>
    <row r="27396" spans="1:3" x14ac:dyDescent="0.35">
      <c r="A27396" s="12"/>
      <c r="B27396" s="12"/>
      <c r="C27396" s="12"/>
    </row>
    <row r="27397" spans="1:3" x14ac:dyDescent="0.35">
      <c r="A27397" s="12"/>
      <c r="B27397" s="12"/>
      <c r="C27397" s="12"/>
    </row>
    <row r="27398" spans="1:3" x14ac:dyDescent="0.35">
      <c r="A27398" s="12"/>
      <c r="B27398" s="12"/>
      <c r="C27398" s="12"/>
    </row>
    <row r="27399" spans="1:3" x14ac:dyDescent="0.35">
      <c r="A27399" s="12"/>
      <c r="B27399" s="12"/>
      <c r="C27399" s="12"/>
    </row>
    <row r="27400" spans="1:3" x14ac:dyDescent="0.35">
      <c r="A27400" s="12"/>
      <c r="B27400" s="12"/>
      <c r="C27400" s="12"/>
    </row>
    <row r="27401" spans="1:3" x14ac:dyDescent="0.35">
      <c r="A27401" s="12"/>
      <c r="B27401" s="12"/>
      <c r="C27401" s="12"/>
    </row>
    <row r="27402" spans="1:3" x14ac:dyDescent="0.35">
      <c r="A27402" s="12"/>
      <c r="B27402" s="12"/>
      <c r="C27402" s="12"/>
    </row>
    <row r="27403" spans="1:3" x14ac:dyDescent="0.35">
      <c r="A27403" s="12"/>
      <c r="B27403" s="12"/>
      <c r="C27403" s="12"/>
    </row>
    <row r="27404" spans="1:3" x14ac:dyDescent="0.35">
      <c r="A27404" s="12"/>
      <c r="B27404" s="12"/>
      <c r="C27404" s="12"/>
    </row>
    <row r="27405" spans="1:3" x14ac:dyDescent="0.35">
      <c r="A27405" s="12"/>
      <c r="B27405" s="12"/>
      <c r="C27405" s="12"/>
    </row>
    <row r="27406" spans="1:3" x14ac:dyDescent="0.35">
      <c r="A27406" s="12"/>
      <c r="B27406" s="12"/>
      <c r="C27406" s="12"/>
    </row>
    <row r="27407" spans="1:3" x14ac:dyDescent="0.35">
      <c r="A27407" s="12"/>
      <c r="B27407" s="12"/>
      <c r="C27407" s="12"/>
    </row>
    <row r="27408" spans="1:3" x14ac:dyDescent="0.35">
      <c r="A27408" s="12"/>
      <c r="B27408" s="12"/>
      <c r="C27408" s="12"/>
    </row>
    <row r="27409" spans="1:3" x14ac:dyDescent="0.35">
      <c r="A27409" s="12"/>
      <c r="B27409" s="12"/>
      <c r="C27409" s="12"/>
    </row>
    <row r="27410" spans="1:3" x14ac:dyDescent="0.35">
      <c r="A27410" s="12"/>
      <c r="B27410" s="12"/>
      <c r="C27410" s="12"/>
    </row>
    <row r="27411" spans="1:3" x14ac:dyDescent="0.35">
      <c r="A27411" s="12"/>
      <c r="B27411" s="12"/>
      <c r="C27411" s="12"/>
    </row>
    <row r="27412" spans="1:3" x14ac:dyDescent="0.35">
      <c r="A27412" s="12"/>
      <c r="B27412" s="12"/>
      <c r="C27412" s="12"/>
    </row>
    <row r="27413" spans="1:3" x14ac:dyDescent="0.35">
      <c r="A27413" s="12"/>
      <c r="B27413" s="12"/>
      <c r="C27413" s="12"/>
    </row>
    <row r="27414" spans="1:3" x14ac:dyDescent="0.35">
      <c r="A27414" s="12"/>
      <c r="B27414" s="12"/>
      <c r="C27414" s="12"/>
    </row>
    <row r="27415" spans="1:3" x14ac:dyDescent="0.35">
      <c r="A27415" s="12"/>
      <c r="B27415" s="12"/>
      <c r="C27415" s="12"/>
    </row>
    <row r="27416" spans="1:3" x14ac:dyDescent="0.35">
      <c r="A27416" s="12"/>
      <c r="B27416" s="12"/>
      <c r="C27416" s="12"/>
    </row>
    <row r="27417" spans="1:3" x14ac:dyDescent="0.35">
      <c r="A27417" s="12"/>
      <c r="B27417" s="12"/>
      <c r="C27417" s="12"/>
    </row>
    <row r="27418" spans="1:3" x14ac:dyDescent="0.35">
      <c r="A27418" s="12"/>
      <c r="B27418" s="12"/>
      <c r="C27418" s="12"/>
    </row>
    <row r="27419" spans="1:3" x14ac:dyDescent="0.35">
      <c r="A27419" s="12"/>
      <c r="B27419" s="12"/>
      <c r="C27419" s="12"/>
    </row>
    <row r="27420" spans="1:3" x14ac:dyDescent="0.35">
      <c r="A27420" s="12"/>
      <c r="B27420" s="12"/>
      <c r="C27420" s="12"/>
    </row>
    <row r="27421" spans="1:3" x14ac:dyDescent="0.35">
      <c r="A27421" s="12"/>
      <c r="B27421" s="12"/>
      <c r="C27421" s="12"/>
    </row>
    <row r="27422" spans="1:3" x14ac:dyDescent="0.35">
      <c r="A27422" s="12"/>
      <c r="B27422" s="12"/>
      <c r="C27422" s="12"/>
    </row>
    <row r="27423" spans="1:3" x14ac:dyDescent="0.35">
      <c r="A27423" s="12"/>
      <c r="B27423" s="12"/>
      <c r="C27423" s="12"/>
    </row>
    <row r="27424" spans="1:3" x14ac:dyDescent="0.35">
      <c r="A27424" s="12"/>
      <c r="B27424" s="12"/>
      <c r="C27424" s="12"/>
    </row>
    <row r="27425" spans="1:3" x14ac:dyDescent="0.35">
      <c r="A27425" s="12"/>
      <c r="B27425" s="12"/>
      <c r="C27425" s="12"/>
    </row>
    <row r="27426" spans="1:3" x14ac:dyDescent="0.35">
      <c r="A27426" s="12"/>
      <c r="B27426" s="12"/>
      <c r="C27426" s="12"/>
    </row>
    <row r="27427" spans="1:3" x14ac:dyDescent="0.35">
      <c r="A27427" s="12"/>
      <c r="B27427" s="12"/>
      <c r="C27427" s="12"/>
    </row>
    <row r="27428" spans="1:3" x14ac:dyDescent="0.35">
      <c r="A27428" s="12"/>
      <c r="B27428" s="12"/>
      <c r="C27428" s="12"/>
    </row>
    <row r="27429" spans="1:3" x14ac:dyDescent="0.35">
      <c r="A27429" s="12"/>
      <c r="B27429" s="12"/>
      <c r="C27429" s="12"/>
    </row>
    <row r="27430" spans="1:3" x14ac:dyDescent="0.35">
      <c r="A27430" s="12"/>
      <c r="B27430" s="12"/>
      <c r="C27430" s="12"/>
    </row>
    <row r="27431" spans="1:3" x14ac:dyDescent="0.35">
      <c r="A27431" s="12"/>
      <c r="B27431" s="12"/>
      <c r="C27431" s="12"/>
    </row>
    <row r="27432" spans="1:3" x14ac:dyDescent="0.35">
      <c r="A27432" s="12"/>
      <c r="B27432" s="12"/>
      <c r="C27432" s="12"/>
    </row>
    <row r="27433" spans="1:3" x14ac:dyDescent="0.35">
      <c r="A27433" s="12"/>
      <c r="B27433" s="12"/>
      <c r="C27433" s="12"/>
    </row>
    <row r="27434" spans="1:3" x14ac:dyDescent="0.35">
      <c r="A27434" s="12"/>
      <c r="B27434" s="12"/>
      <c r="C27434" s="12"/>
    </row>
    <row r="27435" spans="1:3" x14ac:dyDescent="0.35">
      <c r="A27435" s="12"/>
      <c r="B27435" s="12"/>
      <c r="C27435" s="12"/>
    </row>
    <row r="27436" spans="1:3" x14ac:dyDescent="0.35">
      <c r="A27436" s="12"/>
      <c r="B27436" s="12"/>
      <c r="C27436" s="12"/>
    </row>
    <row r="27437" spans="1:3" x14ac:dyDescent="0.35">
      <c r="A27437" s="12"/>
      <c r="B27437" s="12"/>
      <c r="C27437" s="12"/>
    </row>
    <row r="27438" spans="1:3" x14ac:dyDescent="0.35">
      <c r="A27438" s="12"/>
      <c r="B27438" s="12"/>
      <c r="C27438" s="12"/>
    </row>
    <row r="27439" spans="1:3" x14ac:dyDescent="0.35">
      <c r="A27439" s="12"/>
      <c r="B27439" s="12"/>
      <c r="C27439" s="12"/>
    </row>
    <row r="27440" spans="1:3" x14ac:dyDescent="0.35">
      <c r="A27440" s="12"/>
      <c r="B27440" s="12"/>
      <c r="C27440" s="12"/>
    </row>
    <row r="27441" spans="1:3" x14ac:dyDescent="0.35">
      <c r="A27441" s="12"/>
      <c r="B27441" s="12"/>
      <c r="C27441" s="12"/>
    </row>
    <row r="27442" spans="1:3" x14ac:dyDescent="0.35">
      <c r="A27442" s="12"/>
      <c r="B27442" s="12"/>
      <c r="C27442" s="12"/>
    </row>
    <row r="27443" spans="1:3" x14ac:dyDescent="0.35">
      <c r="A27443" s="12"/>
      <c r="B27443" s="12"/>
      <c r="C27443" s="12"/>
    </row>
    <row r="27444" spans="1:3" x14ac:dyDescent="0.35">
      <c r="A27444" s="12"/>
      <c r="B27444" s="12"/>
      <c r="C27444" s="12"/>
    </row>
    <row r="27445" spans="1:3" x14ac:dyDescent="0.35">
      <c r="A27445" s="12"/>
      <c r="B27445" s="12"/>
      <c r="C27445" s="12"/>
    </row>
    <row r="27446" spans="1:3" x14ac:dyDescent="0.35">
      <c r="A27446" s="12"/>
      <c r="B27446" s="12"/>
      <c r="C27446" s="12"/>
    </row>
    <row r="27447" spans="1:3" x14ac:dyDescent="0.35">
      <c r="A27447" s="12"/>
      <c r="B27447" s="12"/>
      <c r="C27447" s="12"/>
    </row>
    <row r="27448" spans="1:3" x14ac:dyDescent="0.35">
      <c r="A27448" s="12"/>
      <c r="B27448" s="12"/>
      <c r="C27448" s="12"/>
    </row>
    <row r="27449" spans="1:3" x14ac:dyDescent="0.35">
      <c r="A27449" s="12"/>
      <c r="B27449" s="12"/>
      <c r="C27449" s="12"/>
    </row>
    <row r="27450" spans="1:3" x14ac:dyDescent="0.35">
      <c r="A27450" s="12"/>
      <c r="B27450" s="12"/>
      <c r="C27450" s="12"/>
    </row>
    <row r="27451" spans="1:3" x14ac:dyDescent="0.35">
      <c r="A27451" s="12"/>
      <c r="B27451" s="12"/>
      <c r="C27451" s="12"/>
    </row>
    <row r="27452" spans="1:3" x14ac:dyDescent="0.35">
      <c r="A27452" s="12"/>
      <c r="B27452" s="12"/>
      <c r="C27452" s="12"/>
    </row>
    <row r="27453" spans="1:3" x14ac:dyDescent="0.35">
      <c r="A27453" s="12"/>
      <c r="B27453" s="12"/>
      <c r="C27453" s="12"/>
    </row>
    <row r="27454" spans="1:3" x14ac:dyDescent="0.35">
      <c r="A27454" s="12"/>
      <c r="B27454" s="12"/>
      <c r="C27454" s="12"/>
    </row>
    <row r="27455" spans="1:3" x14ac:dyDescent="0.35">
      <c r="A27455" s="12"/>
      <c r="B27455" s="12"/>
      <c r="C27455" s="12"/>
    </row>
    <row r="27456" spans="1:3" x14ac:dyDescent="0.35">
      <c r="A27456" s="12"/>
      <c r="B27456" s="12"/>
      <c r="C27456" s="12"/>
    </row>
    <row r="27457" spans="1:3" x14ac:dyDescent="0.35">
      <c r="A27457" s="12"/>
      <c r="B27457" s="12"/>
      <c r="C27457" s="12"/>
    </row>
    <row r="27458" spans="1:3" x14ac:dyDescent="0.35">
      <c r="A27458" s="12"/>
      <c r="B27458" s="12"/>
      <c r="C27458" s="12"/>
    </row>
    <row r="27459" spans="1:3" x14ac:dyDescent="0.35">
      <c r="A27459" s="12"/>
      <c r="B27459" s="12"/>
      <c r="C27459" s="12"/>
    </row>
    <row r="27460" spans="1:3" x14ac:dyDescent="0.35">
      <c r="A27460" s="12"/>
      <c r="B27460" s="12"/>
      <c r="C27460" s="12"/>
    </row>
    <row r="27461" spans="1:3" x14ac:dyDescent="0.35">
      <c r="A27461" s="12"/>
      <c r="B27461" s="12"/>
      <c r="C27461" s="12"/>
    </row>
    <row r="27462" spans="1:3" x14ac:dyDescent="0.35">
      <c r="A27462" s="12"/>
      <c r="B27462" s="12"/>
      <c r="C27462" s="12"/>
    </row>
    <row r="27463" spans="1:3" x14ac:dyDescent="0.35">
      <c r="A27463" s="12"/>
      <c r="B27463" s="12"/>
      <c r="C27463" s="12"/>
    </row>
    <row r="27464" spans="1:3" x14ac:dyDescent="0.35">
      <c r="A27464" s="12"/>
      <c r="B27464" s="12"/>
      <c r="C27464" s="12"/>
    </row>
    <row r="27465" spans="1:3" x14ac:dyDescent="0.35">
      <c r="A27465" s="12"/>
      <c r="B27465" s="12"/>
      <c r="C27465" s="12"/>
    </row>
    <row r="27466" spans="1:3" x14ac:dyDescent="0.35">
      <c r="A27466" s="12"/>
      <c r="B27466" s="12"/>
      <c r="C27466" s="12"/>
    </row>
    <row r="27467" spans="1:3" x14ac:dyDescent="0.35">
      <c r="A27467" s="12"/>
      <c r="B27467" s="12"/>
      <c r="C27467" s="12"/>
    </row>
    <row r="27468" spans="1:3" x14ac:dyDescent="0.35">
      <c r="A27468" s="12"/>
      <c r="B27468" s="12"/>
      <c r="C27468" s="12"/>
    </row>
    <row r="27469" spans="1:3" x14ac:dyDescent="0.35">
      <c r="A27469" s="12"/>
      <c r="B27469" s="12"/>
      <c r="C27469" s="12"/>
    </row>
    <row r="27470" spans="1:3" x14ac:dyDescent="0.35">
      <c r="A27470" s="12"/>
      <c r="B27470" s="12"/>
      <c r="C27470" s="12"/>
    </row>
    <row r="27471" spans="1:3" x14ac:dyDescent="0.35">
      <c r="A27471" s="12"/>
      <c r="B27471" s="12"/>
      <c r="C27471" s="12"/>
    </row>
    <row r="27472" spans="1:3" x14ac:dyDescent="0.35">
      <c r="A27472" s="12"/>
      <c r="B27472" s="12"/>
      <c r="C27472" s="12"/>
    </row>
    <row r="27473" spans="1:3" x14ac:dyDescent="0.35">
      <c r="A27473" s="12"/>
      <c r="B27473" s="12"/>
      <c r="C27473" s="12"/>
    </row>
    <row r="27474" spans="1:3" x14ac:dyDescent="0.35">
      <c r="A27474" s="12"/>
      <c r="B27474" s="12"/>
      <c r="C27474" s="12"/>
    </row>
    <row r="27475" spans="1:3" x14ac:dyDescent="0.35">
      <c r="A27475" s="12"/>
      <c r="B27475" s="12"/>
      <c r="C27475" s="12"/>
    </row>
    <row r="27476" spans="1:3" x14ac:dyDescent="0.35">
      <c r="A27476" s="12"/>
      <c r="B27476" s="12"/>
      <c r="C27476" s="12"/>
    </row>
    <row r="27477" spans="1:3" x14ac:dyDescent="0.35">
      <c r="A27477" s="12"/>
      <c r="B27477" s="12"/>
      <c r="C27477" s="12"/>
    </row>
    <row r="27478" spans="1:3" x14ac:dyDescent="0.35">
      <c r="A27478" s="12"/>
      <c r="B27478" s="12"/>
      <c r="C27478" s="12"/>
    </row>
    <row r="27479" spans="1:3" x14ac:dyDescent="0.35">
      <c r="A27479" s="12"/>
      <c r="B27479" s="12"/>
      <c r="C27479" s="12"/>
    </row>
    <row r="27480" spans="1:3" x14ac:dyDescent="0.35">
      <c r="A27480" s="12"/>
      <c r="B27480" s="12"/>
      <c r="C27480" s="12"/>
    </row>
    <row r="27481" spans="1:3" x14ac:dyDescent="0.35">
      <c r="A27481" s="12"/>
      <c r="B27481" s="12"/>
      <c r="C27481" s="12"/>
    </row>
    <row r="27482" spans="1:3" x14ac:dyDescent="0.35">
      <c r="A27482" s="12"/>
      <c r="B27482" s="12"/>
      <c r="C27482" s="12"/>
    </row>
    <row r="27483" spans="1:3" x14ac:dyDescent="0.35">
      <c r="A27483" s="12"/>
      <c r="B27483" s="12"/>
      <c r="C27483" s="12"/>
    </row>
    <row r="27484" spans="1:3" x14ac:dyDescent="0.35">
      <c r="A27484" s="12"/>
      <c r="B27484" s="12"/>
      <c r="C27484" s="12"/>
    </row>
    <row r="27485" spans="1:3" x14ac:dyDescent="0.35">
      <c r="A27485" s="12"/>
      <c r="B27485" s="12"/>
      <c r="C27485" s="12"/>
    </row>
    <row r="27486" spans="1:3" x14ac:dyDescent="0.35">
      <c r="A27486" s="12"/>
      <c r="B27486" s="12"/>
      <c r="C27486" s="12"/>
    </row>
    <row r="27487" spans="1:3" x14ac:dyDescent="0.35">
      <c r="A27487" s="12"/>
      <c r="B27487" s="12"/>
      <c r="C27487" s="12"/>
    </row>
    <row r="27488" spans="1:3" x14ac:dyDescent="0.35">
      <c r="A27488" s="12"/>
      <c r="B27488" s="12"/>
      <c r="C27488" s="12"/>
    </row>
    <row r="27489" spans="1:3" x14ac:dyDescent="0.35">
      <c r="A27489" s="12"/>
      <c r="B27489" s="12"/>
      <c r="C27489" s="12"/>
    </row>
    <row r="27490" spans="1:3" x14ac:dyDescent="0.35">
      <c r="A27490" s="12"/>
      <c r="B27490" s="12"/>
      <c r="C27490" s="12"/>
    </row>
    <row r="27491" spans="1:3" x14ac:dyDescent="0.35">
      <c r="A27491" s="12"/>
      <c r="B27491" s="12"/>
      <c r="C27491" s="12"/>
    </row>
    <row r="27492" spans="1:3" x14ac:dyDescent="0.35">
      <c r="A27492" s="12"/>
      <c r="B27492" s="12"/>
      <c r="C27492" s="12"/>
    </row>
    <row r="27493" spans="1:3" x14ac:dyDescent="0.35">
      <c r="A27493" s="12"/>
      <c r="B27493" s="12"/>
      <c r="C27493" s="12"/>
    </row>
    <row r="27494" spans="1:3" x14ac:dyDescent="0.35">
      <c r="A27494" s="12"/>
      <c r="B27494" s="12"/>
      <c r="C27494" s="12"/>
    </row>
    <row r="27495" spans="1:3" x14ac:dyDescent="0.35">
      <c r="A27495" s="12"/>
      <c r="B27495" s="12"/>
      <c r="C27495" s="12"/>
    </row>
    <row r="27496" spans="1:3" x14ac:dyDescent="0.35">
      <c r="A27496" s="12"/>
      <c r="B27496" s="12"/>
      <c r="C27496" s="12"/>
    </row>
    <row r="27497" spans="1:3" x14ac:dyDescent="0.35">
      <c r="A27497" s="12"/>
      <c r="B27497" s="12"/>
      <c r="C27497" s="12"/>
    </row>
    <row r="27498" spans="1:3" x14ac:dyDescent="0.35">
      <c r="A27498" s="12"/>
      <c r="B27498" s="12"/>
      <c r="C27498" s="12"/>
    </row>
    <row r="27499" spans="1:3" x14ac:dyDescent="0.35">
      <c r="A27499" s="12"/>
      <c r="B27499" s="12"/>
      <c r="C27499" s="12"/>
    </row>
    <row r="27500" spans="1:3" x14ac:dyDescent="0.35">
      <c r="A27500" s="12"/>
      <c r="B27500" s="12"/>
      <c r="C27500" s="12"/>
    </row>
    <row r="27501" spans="1:3" x14ac:dyDescent="0.35">
      <c r="A27501" s="12"/>
      <c r="B27501" s="12"/>
      <c r="C27501" s="12"/>
    </row>
    <row r="27502" spans="1:3" x14ac:dyDescent="0.35">
      <c r="A27502" s="12"/>
      <c r="B27502" s="12"/>
      <c r="C27502" s="12"/>
    </row>
    <row r="27503" spans="1:3" x14ac:dyDescent="0.35">
      <c r="A27503" s="12"/>
      <c r="B27503" s="12"/>
      <c r="C27503" s="12"/>
    </row>
    <row r="27504" spans="1:3" x14ac:dyDescent="0.35">
      <c r="A27504" s="12"/>
      <c r="B27504" s="12"/>
      <c r="C27504" s="12"/>
    </row>
    <row r="27505" spans="1:3" x14ac:dyDescent="0.35">
      <c r="A27505" s="12"/>
      <c r="B27505" s="12"/>
      <c r="C27505" s="12"/>
    </row>
    <row r="27506" spans="1:3" x14ac:dyDescent="0.35">
      <c r="A27506" s="12"/>
      <c r="B27506" s="12"/>
      <c r="C27506" s="12"/>
    </row>
    <row r="27507" spans="1:3" x14ac:dyDescent="0.35">
      <c r="A27507" s="12"/>
      <c r="B27507" s="12"/>
      <c r="C27507" s="12"/>
    </row>
    <row r="27508" spans="1:3" x14ac:dyDescent="0.35">
      <c r="A27508" s="12"/>
      <c r="B27508" s="12"/>
      <c r="C27508" s="12"/>
    </row>
    <row r="27509" spans="1:3" x14ac:dyDescent="0.35">
      <c r="A27509" s="12"/>
      <c r="B27509" s="12"/>
      <c r="C27509" s="12"/>
    </row>
    <row r="27510" spans="1:3" x14ac:dyDescent="0.35">
      <c r="A27510" s="12"/>
      <c r="B27510" s="12"/>
      <c r="C27510" s="12"/>
    </row>
    <row r="27511" spans="1:3" x14ac:dyDescent="0.35">
      <c r="A27511" s="12"/>
      <c r="B27511" s="12"/>
      <c r="C27511" s="12"/>
    </row>
    <row r="27512" spans="1:3" x14ac:dyDescent="0.35">
      <c r="A27512" s="12"/>
      <c r="B27512" s="12"/>
      <c r="C27512" s="12"/>
    </row>
    <row r="27513" spans="1:3" x14ac:dyDescent="0.35">
      <c r="A27513" s="12"/>
      <c r="B27513" s="12"/>
      <c r="C27513" s="12"/>
    </row>
    <row r="27514" spans="1:3" x14ac:dyDescent="0.35">
      <c r="A27514" s="12"/>
      <c r="B27514" s="12"/>
      <c r="C27514" s="12"/>
    </row>
    <row r="27515" spans="1:3" x14ac:dyDescent="0.35">
      <c r="A27515" s="12"/>
      <c r="B27515" s="12"/>
      <c r="C27515" s="12"/>
    </row>
    <row r="27516" spans="1:3" x14ac:dyDescent="0.35">
      <c r="A27516" s="12"/>
      <c r="B27516" s="12"/>
      <c r="C27516" s="12"/>
    </row>
    <row r="27517" spans="1:3" x14ac:dyDescent="0.35">
      <c r="A27517" s="12"/>
      <c r="B27517" s="12"/>
      <c r="C27517" s="12"/>
    </row>
    <row r="27518" spans="1:3" x14ac:dyDescent="0.35">
      <c r="A27518" s="12"/>
      <c r="B27518" s="12"/>
      <c r="C27518" s="12"/>
    </row>
    <row r="27519" spans="1:3" x14ac:dyDescent="0.35">
      <c r="A27519" s="12"/>
      <c r="B27519" s="12"/>
      <c r="C27519" s="12"/>
    </row>
    <row r="27520" spans="1:3" x14ac:dyDescent="0.35">
      <c r="A27520" s="12"/>
      <c r="B27520" s="12"/>
      <c r="C27520" s="12"/>
    </row>
    <row r="27521" spans="1:3" x14ac:dyDescent="0.35">
      <c r="A27521" s="12"/>
      <c r="B27521" s="12"/>
      <c r="C27521" s="12"/>
    </row>
    <row r="27522" spans="1:3" x14ac:dyDescent="0.35">
      <c r="A27522" s="12"/>
      <c r="B27522" s="12"/>
      <c r="C27522" s="12"/>
    </row>
    <row r="27523" spans="1:3" x14ac:dyDescent="0.35">
      <c r="A27523" s="12"/>
      <c r="B27523" s="12"/>
      <c r="C27523" s="12"/>
    </row>
    <row r="27524" spans="1:3" x14ac:dyDescent="0.35">
      <c r="A27524" s="12"/>
      <c r="B27524" s="12"/>
      <c r="C27524" s="12"/>
    </row>
    <row r="27525" spans="1:3" x14ac:dyDescent="0.35">
      <c r="A27525" s="12"/>
      <c r="B27525" s="12"/>
      <c r="C27525" s="12"/>
    </row>
    <row r="27526" spans="1:3" x14ac:dyDescent="0.35">
      <c r="A27526" s="12"/>
      <c r="B27526" s="12"/>
      <c r="C27526" s="12"/>
    </row>
    <row r="27527" spans="1:3" x14ac:dyDescent="0.35">
      <c r="A27527" s="12"/>
      <c r="B27527" s="12"/>
      <c r="C27527" s="12"/>
    </row>
    <row r="27528" spans="1:3" x14ac:dyDescent="0.35">
      <c r="A27528" s="12"/>
      <c r="B27528" s="12"/>
      <c r="C27528" s="12"/>
    </row>
    <row r="27529" spans="1:3" x14ac:dyDescent="0.35">
      <c r="A27529" s="12"/>
      <c r="B27529" s="12"/>
      <c r="C27529" s="12"/>
    </row>
    <row r="27530" spans="1:3" x14ac:dyDescent="0.35">
      <c r="A27530" s="12"/>
      <c r="B27530" s="12"/>
      <c r="C27530" s="12"/>
    </row>
    <row r="27531" spans="1:3" x14ac:dyDescent="0.35">
      <c r="A27531" s="12"/>
      <c r="B27531" s="12"/>
      <c r="C27531" s="12"/>
    </row>
    <row r="27532" spans="1:3" x14ac:dyDescent="0.35">
      <c r="A27532" s="12"/>
      <c r="B27532" s="12"/>
      <c r="C27532" s="12"/>
    </row>
    <row r="27533" spans="1:3" x14ac:dyDescent="0.35">
      <c r="A27533" s="12"/>
      <c r="B27533" s="12"/>
      <c r="C27533" s="12"/>
    </row>
    <row r="27534" spans="1:3" x14ac:dyDescent="0.35">
      <c r="A27534" s="12"/>
      <c r="B27534" s="12"/>
      <c r="C27534" s="12"/>
    </row>
    <row r="27535" spans="1:3" x14ac:dyDescent="0.35">
      <c r="A27535" s="12"/>
      <c r="B27535" s="12"/>
      <c r="C27535" s="12"/>
    </row>
    <row r="27536" spans="1:3" x14ac:dyDescent="0.35">
      <c r="A27536" s="12"/>
      <c r="B27536" s="12"/>
      <c r="C27536" s="12"/>
    </row>
    <row r="27537" spans="1:3" x14ac:dyDescent="0.35">
      <c r="A27537" s="12"/>
      <c r="B27537" s="12"/>
      <c r="C27537" s="12"/>
    </row>
    <row r="27538" spans="1:3" x14ac:dyDescent="0.35">
      <c r="A27538" s="12"/>
      <c r="B27538" s="12"/>
      <c r="C27538" s="12"/>
    </row>
    <row r="27539" spans="1:3" x14ac:dyDescent="0.35">
      <c r="A27539" s="12"/>
      <c r="B27539" s="12"/>
      <c r="C27539" s="12"/>
    </row>
    <row r="27540" spans="1:3" x14ac:dyDescent="0.35">
      <c r="A27540" s="12"/>
      <c r="B27540" s="12"/>
      <c r="C27540" s="12"/>
    </row>
    <row r="27541" spans="1:3" x14ac:dyDescent="0.35">
      <c r="A27541" s="12"/>
      <c r="B27541" s="12"/>
      <c r="C27541" s="12"/>
    </row>
    <row r="27542" spans="1:3" x14ac:dyDescent="0.35">
      <c r="A27542" s="12"/>
      <c r="B27542" s="12"/>
      <c r="C27542" s="12"/>
    </row>
    <row r="27543" spans="1:3" x14ac:dyDescent="0.35">
      <c r="A27543" s="12"/>
      <c r="B27543" s="12"/>
      <c r="C27543" s="12"/>
    </row>
    <row r="27544" spans="1:3" x14ac:dyDescent="0.35">
      <c r="A27544" s="12"/>
      <c r="B27544" s="12"/>
      <c r="C27544" s="12"/>
    </row>
    <row r="27545" spans="1:3" x14ac:dyDescent="0.35">
      <c r="A27545" s="12"/>
      <c r="B27545" s="12"/>
      <c r="C27545" s="12"/>
    </row>
    <row r="27546" spans="1:3" x14ac:dyDescent="0.35">
      <c r="A27546" s="12"/>
      <c r="B27546" s="12"/>
      <c r="C27546" s="12"/>
    </row>
    <row r="27547" spans="1:3" x14ac:dyDescent="0.35">
      <c r="A27547" s="12"/>
      <c r="B27547" s="12"/>
      <c r="C27547" s="12"/>
    </row>
    <row r="27548" spans="1:3" x14ac:dyDescent="0.35">
      <c r="A27548" s="12"/>
      <c r="B27548" s="12"/>
      <c r="C27548" s="12"/>
    </row>
    <row r="27549" spans="1:3" x14ac:dyDescent="0.35">
      <c r="A27549" s="12"/>
      <c r="B27549" s="12"/>
      <c r="C27549" s="12"/>
    </row>
    <row r="27550" spans="1:3" x14ac:dyDescent="0.35">
      <c r="A27550" s="12"/>
      <c r="B27550" s="12"/>
      <c r="C27550" s="12"/>
    </row>
    <row r="27551" spans="1:3" x14ac:dyDescent="0.35">
      <c r="A27551" s="12"/>
      <c r="B27551" s="12"/>
      <c r="C27551" s="12"/>
    </row>
    <row r="27552" spans="1:3" x14ac:dyDescent="0.35">
      <c r="A27552" s="12"/>
      <c r="B27552" s="12"/>
      <c r="C27552" s="12"/>
    </row>
    <row r="27553" spans="1:3" x14ac:dyDescent="0.35">
      <c r="A27553" s="12"/>
      <c r="B27553" s="12"/>
      <c r="C27553" s="12"/>
    </row>
    <row r="27554" spans="1:3" x14ac:dyDescent="0.35">
      <c r="A27554" s="12"/>
      <c r="B27554" s="12"/>
      <c r="C27554" s="12"/>
    </row>
    <row r="27555" spans="1:3" x14ac:dyDescent="0.35">
      <c r="A27555" s="12"/>
      <c r="B27555" s="12"/>
      <c r="C27555" s="12"/>
    </row>
    <row r="27556" spans="1:3" x14ac:dyDescent="0.35">
      <c r="A27556" s="12"/>
      <c r="B27556" s="12"/>
      <c r="C27556" s="12"/>
    </row>
    <row r="27557" spans="1:3" x14ac:dyDescent="0.35">
      <c r="A27557" s="12"/>
      <c r="B27557" s="12"/>
      <c r="C27557" s="12"/>
    </row>
    <row r="27558" spans="1:3" x14ac:dyDescent="0.35">
      <c r="A27558" s="12"/>
      <c r="B27558" s="12"/>
      <c r="C27558" s="12"/>
    </row>
    <row r="27559" spans="1:3" x14ac:dyDescent="0.35">
      <c r="A27559" s="12"/>
      <c r="B27559" s="12"/>
      <c r="C27559" s="12"/>
    </row>
    <row r="27560" spans="1:3" x14ac:dyDescent="0.35">
      <c r="A27560" s="12"/>
      <c r="B27560" s="12"/>
      <c r="C27560" s="12"/>
    </row>
    <row r="27561" spans="1:3" x14ac:dyDescent="0.35">
      <c r="A27561" s="12"/>
      <c r="B27561" s="12"/>
      <c r="C27561" s="12"/>
    </row>
    <row r="27562" spans="1:3" x14ac:dyDescent="0.35">
      <c r="A27562" s="12"/>
      <c r="B27562" s="12"/>
      <c r="C27562" s="12"/>
    </row>
    <row r="27563" spans="1:3" x14ac:dyDescent="0.35">
      <c r="A27563" s="12"/>
      <c r="B27563" s="12"/>
      <c r="C27563" s="12"/>
    </row>
    <row r="27564" spans="1:3" x14ac:dyDescent="0.35">
      <c r="A27564" s="12"/>
      <c r="B27564" s="12"/>
      <c r="C27564" s="12"/>
    </row>
    <row r="27565" spans="1:3" x14ac:dyDescent="0.35">
      <c r="A27565" s="12"/>
      <c r="B27565" s="12"/>
      <c r="C27565" s="12"/>
    </row>
    <row r="27566" spans="1:3" x14ac:dyDescent="0.35">
      <c r="A27566" s="12"/>
      <c r="B27566" s="12"/>
      <c r="C27566" s="12"/>
    </row>
    <row r="27567" spans="1:3" x14ac:dyDescent="0.35">
      <c r="A27567" s="12"/>
      <c r="B27567" s="12"/>
      <c r="C27567" s="12"/>
    </row>
    <row r="27568" spans="1:3" x14ac:dyDescent="0.35">
      <c r="A27568" s="12"/>
      <c r="B27568" s="12"/>
      <c r="C27568" s="12"/>
    </row>
    <row r="27569" spans="1:3" x14ac:dyDescent="0.35">
      <c r="A27569" s="12"/>
      <c r="B27569" s="12"/>
      <c r="C27569" s="12"/>
    </row>
    <row r="27570" spans="1:3" x14ac:dyDescent="0.35">
      <c r="A27570" s="12"/>
      <c r="B27570" s="12"/>
      <c r="C27570" s="12"/>
    </row>
    <row r="27571" spans="1:3" x14ac:dyDescent="0.35">
      <c r="A27571" s="12"/>
      <c r="B27571" s="12"/>
      <c r="C27571" s="12"/>
    </row>
    <row r="27572" spans="1:3" x14ac:dyDescent="0.35">
      <c r="A27572" s="12"/>
      <c r="B27572" s="12"/>
      <c r="C27572" s="12"/>
    </row>
    <row r="27573" spans="1:3" x14ac:dyDescent="0.35">
      <c r="A27573" s="12"/>
      <c r="B27573" s="12"/>
      <c r="C27573" s="12"/>
    </row>
    <row r="27574" spans="1:3" x14ac:dyDescent="0.35">
      <c r="A27574" s="12"/>
      <c r="B27574" s="12"/>
      <c r="C27574" s="12"/>
    </row>
    <row r="27575" spans="1:3" x14ac:dyDescent="0.35">
      <c r="A27575" s="12"/>
      <c r="B27575" s="12"/>
      <c r="C27575" s="12"/>
    </row>
    <row r="27576" spans="1:3" x14ac:dyDescent="0.35">
      <c r="A27576" s="12"/>
      <c r="B27576" s="12"/>
      <c r="C27576" s="12"/>
    </row>
    <row r="27577" spans="1:3" x14ac:dyDescent="0.35">
      <c r="A27577" s="12"/>
      <c r="B27577" s="12"/>
      <c r="C27577" s="12"/>
    </row>
    <row r="27578" spans="1:3" x14ac:dyDescent="0.35">
      <c r="A27578" s="12"/>
      <c r="B27578" s="12"/>
      <c r="C27578" s="12"/>
    </row>
    <row r="27579" spans="1:3" x14ac:dyDescent="0.35">
      <c r="A27579" s="12"/>
      <c r="B27579" s="12"/>
      <c r="C27579" s="12"/>
    </row>
    <row r="27580" spans="1:3" x14ac:dyDescent="0.35">
      <c r="A27580" s="12"/>
      <c r="B27580" s="12"/>
      <c r="C27580" s="12"/>
    </row>
    <row r="27581" spans="1:3" x14ac:dyDescent="0.35">
      <c r="A27581" s="12"/>
      <c r="B27581" s="12"/>
      <c r="C27581" s="12"/>
    </row>
    <row r="27582" spans="1:3" x14ac:dyDescent="0.35">
      <c r="A27582" s="12"/>
      <c r="B27582" s="12"/>
      <c r="C27582" s="12"/>
    </row>
    <row r="27583" spans="1:3" x14ac:dyDescent="0.35">
      <c r="A27583" s="12"/>
      <c r="B27583" s="12"/>
      <c r="C27583" s="12"/>
    </row>
    <row r="27584" spans="1:3" x14ac:dyDescent="0.35">
      <c r="A27584" s="12"/>
      <c r="B27584" s="12"/>
      <c r="C27584" s="12"/>
    </row>
    <row r="27585" spans="1:3" x14ac:dyDescent="0.35">
      <c r="A27585" s="12"/>
      <c r="B27585" s="12"/>
      <c r="C27585" s="12"/>
    </row>
    <row r="27586" spans="1:3" x14ac:dyDescent="0.35">
      <c r="A27586" s="12"/>
      <c r="B27586" s="12"/>
      <c r="C27586" s="12"/>
    </row>
    <row r="27587" spans="1:3" x14ac:dyDescent="0.35">
      <c r="A27587" s="12"/>
      <c r="B27587" s="12"/>
      <c r="C27587" s="12"/>
    </row>
    <row r="27588" spans="1:3" x14ac:dyDescent="0.35">
      <c r="A27588" s="12"/>
      <c r="B27588" s="12"/>
      <c r="C27588" s="12"/>
    </row>
    <row r="27589" spans="1:3" x14ac:dyDescent="0.35">
      <c r="A27589" s="12"/>
      <c r="B27589" s="12"/>
      <c r="C27589" s="12"/>
    </row>
    <row r="27590" spans="1:3" x14ac:dyDescent="0.35">
      <c r="A27590" s="12"/>
      <c r="B27590" s="12"/>
      <c r="C27590" s="12"/>
    </row>
    <row r="27591" spans="1:3" x14ac:dyDescent="0.35">
      <c r="A27591" s="12"/>
      <c r="B27591" s="12"/>
      <c r="C27591" s="12"/>
    </row>
    <row r="27592" spans="1:3" x14ac:dyDescent="0.35">
      <c r="A27592" s="12"/>
      <c r="B27592" s="12"/>
      <c r="C27592" s="12"/>
    </row>
    <row r="27593" spans="1:3" x14ac:dyDescent="0.35">
      <c r="A27593" s="12"/>
      <c r="B27593" s="12"/>
      <c r="C27593" s="12"/>
    </row>
    <row r="27594" spans="1:3" x14ac:dyDescent="0.35">
      <c r="A27594" s="12"/>
      <c r="B27594" s="12"/>
      <c r="C27594" s="12"/>
    </row>
    <row r="27595" spans="1:3" x14ac:dyDescent="0.35">
      <c r="A27595" s="12"/>
      <c r="B27595" s="12"/>
      <c r="C27595" s="12"/>
    </row>
    <row r="27596" spans="1:3" x14ac:dyDescent="0.35">
      <c r="A27596" s="12"/>
      <c r="B27596" s="12"/>
      <c r="C27596" s="12"/>
    </row>
    <row r="27597" spans="1:3" x14ac:dyDescent="0.35">
      <c r="A27597" s="12"/>
      <c r="B27597" s="12"/>
      <c r="C27597" s="12"/>
    </row>
    <row r="27598" spans="1:3" x14ac:dyDescent="0.35">
      <c r="A27598" s="12"/>
      <c r="B27598" s="12"/>
      <c r="C27598" s="12"/>
    </row>
    <row r="27599" spans="1:3" x14ac:dyDescent="0.35">
      <c r="A27599" s="12"/>
      <c r="B27599" s="12"/>
      <c r="C27599" s="12"/>
    </row>
    <row r="27600" spans="1:3" x14ac:dyDescent="0.35">
      <c r="A27600" s="12"/>
      <c r="B27600" s="12"/>
      <c r="C27600" s="12"/>
    </row>
    <row r="27601" spans="1:3" x14ac:dyDescent="0.35">
      <c r="A27601" s="12"/>
      <c r="B27601" s="12"/>
      <c r="C27601" s="12"/>
    </row>
    <row r="27602" spans="1:3" x14ac:dyDescent="0.35">
      <c r="A27602" s="12"/>
      <c r="B27602" s="12"/>
      <c r="C27602" s="12"/>
    </row>
    <row r="27603" spans="1:3" x14ac:dyDescent="0.35">
      <c r="A27603" s="12"/>
      <c r="B27603" s="12"/>
      <c r="C27603" s="12"/>
    </row>
    <row r="27604" spans="1:3" x14ac:dyDescent="0.35">
      <c r="A27604" s="12"/>
      <c r="B27604" s="12"/>
      <c r="C27604" s="12"/>
    </row>
    <row r="27605" spans="1:3" x14ac:dyDescent="0.35">
      <c r="A27605" s="12"/>
      <c r="B27605" s="12"/>
      <c r="C27605" s="12"/>
    </row>
    <row r="27606" spans="1:3" x14ac:dyDescent="0.35">
      <c r="A27606" s="12"/>
      <c r="B27606" s="12"/>
      <c r="C27606" s="12"/>
    </row>
    <row r="27607" spans="1:3" x14ac:dyDescent="0.35">
      <c r="A27607" s="12"/>
      <c r="B27607" s="12"/>
      <c r="C27607" s="12"/>
    </row>
    <row r="27608" spans="1:3" x14ac:dyDescent="0.35">
      <c r="A27608" s="12"/>
      <c r="B27608" s="12"/>
      <c r="C27608" s="12"/>
    </row>
    <row r="27609" spans="1:3" x14ac:dyDescent="0.35">
      <c r="A27609" s="12"/>
      <c r="B27609" s="12"/>
      <c r="C27609" s="12"/>
    </row>
    <row r="27610" spans="1:3" x14ac:dyDescent="0.35">
      <c r="A27610" s="12"/>
      <c r="B27610" s="12"/>
      <c r="C27610" s="12"/>
    </row>
    <row r="27611" spans="1:3" x14ac:dyDescent="0.35">
      <c r="A27611" s="12"/>
      <c r="B27611" s="12"/>
      <c r="C27611" s="12"/>
    </row>
    <row r="27612" spans="1:3" x14ac:dyDescent="0.35">
      <c r="A27612" s="12"/>
      <c r="B27612" s="12"/>
      <c r="C27612" s="12"/>
    </row>
    <row r="27613" spans="1:3" x14ac:dyDescent="0.35">
      <c r="A27613" s="12"/>
      <c r="B27613" s="12"/>
      <c r="C27613" s="12"/>
    </row>
    <row r="27614" spans="1:3" x14ac:dyDescent="0.35">
      <c r="A27614" s="12"/>
      <c r="B27614" s="12"/>
      <c r="C27614" s="12"/>
    </row>
    <row r="27615" spans="1:3" x14ac:dyDescent="0.35">
      <c r="A27615" s="12"/>
      <c r="B27615" s="12"/>
      <c r="C27615" s="12"/>
    </row>
    <row r="27616" spans="1:3" x14ac:dyDescent="0.35">
      <c r="A27616" s="12"/>
      <c r="B27616" s="12"/>
      <c r="C27616" s="12"/>
    </row>
    <row r="27617" spans="1:3" x14ac:dyDescent="0.35">
      <c r="A27617" s="12"/>
      <c r="B27617" s="12"/>
      <c r="C27617" s="12"/>
    </row>
    <row r="27618" spans="1:3" x14ac:dyDescent="0.35">
      <c r="A27618" s="12"/>
      <c r="B27618" s="12"/>
      <c r="C27618" s="12"/>
    </row>
    <row r="27619" spans="1:3" x14ac:dyDescent="0.35">
      <c r="A27619" s="12"/>
      <c r="B27619" s="12"/>
      <c r="C27619" s="12"/>
    </row>
    <row r="27620" spans="1:3" x14ac:dyDescent="0.35">
      <c r="A27620" s="12"/>
      <c r="B27620" s="12"/>
      <c r="C27620" s="12"/>
    </row>
    <row r="27621" spans="1:3" x14ac:dyDescent="0.35">
      <c r="A27621" s="12"/>
      <c r="B27621" s="12"/>
      <c r="C27621" s="12"/>
    </row>
    <row r="27622" spans="1:3" x14ac:dyDescent="0.35">
      <c r="A27622" s="12"/>
      <c r="B27622" s="12"/>
      <c r="C27622" s="12"/>
    </row>
    <row r="27623" spans="1:3" x14ac:dyDescent="0.35">
      <c r="A27623" s="12"/>
      <c r="B27623" s="12"/>
      <c r="C27623" s="12"/>
    </row>
    <row r="27624" spans="1:3" x14ac:dyDescent="0.35">
      <c r="A27624" s="12"/>
      <c r="B27624" s="12"/>
      <c r="C27624" s="12"/>
    </row>
    <row r="27625" spans="1:3" x14ac:dyDescent="0.35">
      <c r="A27625" s="12"/>
      <c r="B27625" s="12"/>
      <c r="C27625" s="12"/>
    </row>
    <row r="27626" spans="1:3" x14ac:dyDescent="0.35">
      <c r="A27626" s="12"/>
      <c r="B27626" s="12"/>
      <c r="C27626" s="12"/>
    </row>
    <row r="27627" spans="1:3" x14ac:dyDescent="0.35">
      <c r="A27627" s="12"/>
      <c r="B27627" s="12"/>
      <c r="C27627" s="12"/>
    </row>
    <row r="27628" spans="1:3" x14ac:dyDescent="0.35">
      <c r="A27628" s="12"/>
      <c r="B27628" s="12"/>
      <c r="C27628" s="12"/>
    </row>
    <row r="27629" spans="1:3" x14ac:dyDescent="0.35">
      <c r="A27629" s="12"/>
      <c r="B27629" s="12"/>
      <c r="C27629" s="12"/>
    </row>
    <row r="27630" spans="1:3" x14ac:dyDescent="0.35">
      <c r="A27630" s="12"/>
      <c r="B27630" s="12"/>
      <c r="C27630" s="12"/>
    </row>
    <row r="27631" spans="1:3" x14ac:dyDescent="0.35">
      <c r="A27631" s="12"/>
      <c r="B27631" s="12"/>
      <c r="C27631" s="12"/>
    </row>
    <row r="27632" spans="1:3" x14ac:dyDescent="0.35">
      <c r="A27632" s="12"/>
      <c r="B27632" s="12"/>
      <c r="C27632" s="12"/>
    </row>
    <row r="27633" spans="1:3" x14ac:dyDescent="0.35">
      <c r="A27633" s="12"/>
      <c r="B27633" s="12"/>
      <c r="C27633" s="12"/>
    </row>
    <row r="27634" spans="1:3" x14ac:dyDescent="0.35">
      <c r="A27634" s="12"/>
      <c r="B27634" s="12"/>
      <c r="C27634" s="12"/>
    </row>
    <row r="27635" spans="1:3" x14ac:dyDescent="0.35">
      <c r="A27635" s="12"/>
      <c r="B27635" s="12"/>
      <c r="C27635" s="12"/>
    </row>
    <row r="27636" spans="1:3" x14ac:dyDescent="0.35">
      <c r="A27636" s="12"/>
      <c r="B27636" s="12"/>
      <c r="C27636" s="12"/>
    </row>
    <row r="27637" spans="1:3" x14ac:dyDescent="0.35">
      <c r="A27637" s="12"/>
      <c r="B27637" s="12"/>
      <c r="C27637" s="12"/>
    </row>
    <row r="27638" spans="1:3" x14ac:dyDescent="0.35">
      <c r="A27638" s="12"/>
      <c r="B27638" s="12"/>
      <c r="C27638" s="12"/>
    </row>
    <row r="27639" spans="1:3" x14ac:dyDescent="0.35">
      <c r="A27639" s="12"/>
      <c r="B27639" s="12"/>
      <c r="C27639" s="12"/>
    </row>
    <row r="27640" spans="1:3" x14ac:dyDescent="0.35">
      <c r="A27640" s="12"/>
      <c r="B27640" s="12"/>
      <c r="C27640" s="12"/>
    </row>
    <row r="27641" spans="1:3" x14ac:dyDescent="0.35">
      <c r="A27641" s="12"/>
      <c r="B27641" s="12"/>
      <c r="C27641" s="12"/>
    </row>
    <row r="27642" spans="1:3" x14ac:dyDescent="0.35">
      <c r="A27642" s="12"/>
      <c r="B27642" s="12"/>
      <c r="C27642" s="12"/>
    </row>
    <row r="27643" spans="1:3" x14ac:dyDescent="0.35">
      <c r="A27643" s="12"/>
      <c r="B27643" s="12"/>
      <c r="C27643" s="12"/>
    </row>
    <row r="27644" spans="1:3" x14ac:dyDescent="0.35">
      <c r="A27644" s="12"/>
      <c r="B27644" s="12"/>
      <c r="C27644" s="12"/>
    </row>
    <row r="27645" spans="1:3" x14ac:dyDescent="0.35">
      <c r="A27645" s="12"/>
      <c r="B27645" s="12"/>
      <c r="C27645" s="12"/>
    </row>
    <row r="27646" spans="1:3" x14ac:dyDescent="0.35">
      <c r="A27646" s="12"/>
      <c r="B27646" s="12"/>
      <c r="C27646" s="12"/>
    </row>
    <row r="27647" spans="1:3" x14ac:dyDescent="0.35">
      <c r="A27647" s="12"/>
      <c r="B27647" s="12"/>
      <c r="C27647" s="12"/>
    </row>
    <row r="27648" spans="1:3" x14ac:dyDescent="0.35">
      <c r="A27648" s="12"/>
      <c r="B27648" s="12"/>
      <c r="C27648" s="12"/>
    </row>
    <row r="27649" spans="1:3" x14ac:dyDescent="0.35">
      <c r="A27649" s="12"/>
      <c r="B27649" s="12"/>
      <c r="C27649" s="12"/>
    </row>
    <row r="27650" spans="1:3" x14ac:dyDescent="0.35">
      <c r="A27650" s="12"/>
      <c r="B27650" s="12"/>
      <c r="C27650" s="12"/>
    </row>
    <row r="27651" spans="1:3" x14ac:dyDescent="0.35">
      <c r="A27651" s="12"/>
      <c r="B27651" s="12"/>
      <c r="C27651" s="12"/>
    </row>
    <row r="27652" spans="1:3" x14ac:dyDescent="0.35">
      <c r="A27652" s="12"/>
      <c r="B27652" s="12"/>
      <c r="C27652" s="12"/>
    </row>
    <row r="27653" spans="1:3" x14ac:dyDescent="0.35">
      <c r="A27653" s="12"/>
      <c r="B27653" s="12"/>
      <c r="C27653" s="12"/>
    </row>
    <row r="27654" spans="1:3" x14ac:dyDescent="0.35">
      <c r="A27654" s="12"/>
      <c r="B27654" s="12"/>
      <c r="C27654" s="12"/>
    </row>
    <row r="27655" spans="1:3" x14ac:dyDescent="0.35">
      <c r="A27655" s="12"/>
      <c r="B27655" s="12"/>
      <c r="C27655" s="12"/>
    </row>
    <row r="27656" spans="1:3" x14ac:dyDescent="0.35">
      <c r="A27656" s="12"/>
      <c r="B27656" s="12"/>
      <c r="C27656" s="12"/>
    </row>
    <row r="27657" spans="1:3" x14ac:dyDescent="0.35">
      <c r="A27657" s="12"/>
      <c r="B27657" s="12"/>
      <c r="C27657" s="12"/>
    </row>
    <row r="27658" spans="1:3" x14ac:dyDescent="0.35">
      <c r="A27658" s="12"/>
      <c r="B27658" s="12"/>
      <c r="C27658" s="12"/>
    </row>
    <row r="27659" spans="1:3" x14ac:dyDescent="0.35">
      <c r="A27659" s="12"/>
      <c r="B27659" s="12"/>
      <c r="C27659" s="12"/>
    </row>
    <row r="27660" spans="1:3" x14ac:dyDescent="0.35">
      <c r="A27660" s="12"/>
      <c r="B27660" s="12"/>
      <c r="C27660" s="12"/>
    </row>
    <row r="27661" spans="1:3" x14ac:dyDescent="0.35">
      <c r="A27661" s="12"/>
      <c r="B27661" s="12"/>
      <c r="C27661" s="12"/>
    </row>
    <row r="27662" spans="1:3" x14ac:dyDescent="0.35">
      <c r="A27662" s="12"/>
      <c r="B27662" s="12"/>
      <c r="C27662" s="12"/>
    </row>
    <row r="27663" spans="1:3" x14ac:dyDescent="0.35">
      <c r="A27663" s="12"/>
      <c r="B27663" s="12"/>
      <c r="C27663" s="12"/>
    </row>
    <row r="27664" spans="1:3" x14ac:dyDescent="0.35">
      <c r="A27664" s="12"/>
      <c r="B27664" s="12"/>
      <c r="C27664" s="12"/>
    </row>
    <row r="27665" spans="1:3" x14ac:dyDescent="0.35">
      <c r="A27665" s="12"/>
      <c r="B27665" s="12"/>
      <c r="C27665" s="12"/>
    </row>
    <row r="27666" spans="1:3" x14ac:dyDescent="0.35">
      <c r="A27666" s="12"/>
      <c r="B27666" s="12"/>
      <c r="C27666" s="12"/>
    </row>
    <row r="27667" spans="1:3" x14ac:dyDescent="0.35">
      <c r="A27667" s="12"/>
      <c r="B27667" s="12"/>
      <c r="C27667" s="12"/>
    </row>
    <row r="27668" spans="1:3" x14ac:dyDescent="0.35">
      <c r="A27668" s="12"/>
      <c r="B27668" s="12"/>
      <c r="C27668" s="12"/>
    </row>
    <row r="27669" spans="1:3" x14ac:dyDescent="0.35">
      <c r="A27669" s="12"/>
      <c r="B27669" s="12"/>
      <c r="C27669" s="12"/>
    </row>
    <row r="27670" spans="1:3" x14ac:dyDescent="0.35">
      <c r="A27670" s="12"/>
      <c r="B27670" s="12"/>
      <c r="C27670" s="12"/>
    </row>
    <row r="27671" spans="1:3" x14ac:dyDescent="0.35">
      <c r="A27671" s="12"/>
      <c r="B27671" s="12"/>
      <c r="C27671" s="12"/>
    </row>
    <row r="27672" spans="1:3" x14ac:dyDescent="0.35">
      <c r="A27672" s="12"/>
      <c r="B27672" s="12"/>
      <c r="C27672" s="12"/>
    </row>
    <row r="27673" spans="1:3" x14ac:dyDescent="0.35">
      <c r="A27673" s="12"/>
      <c r="B27673" s="12"/>
      <c r="C27673" s="12"/>
    </row>
    <row r="27674" spans="1:3" x14ac:dyDescent="0.35">
      <c r="A27674" s="12"/>
      <c r="B27674" s="12"/>
      <c r="C27674" s="12"/>
    </row>
    <row r="27675" spans="1:3" x14ac:dyDescent="0.35">
      <c r="A27675" s="12"/>
      <c r="B27675" s="12"/>
      <c r="C27675" s="12"/>
    </row>
    <row r="27676" spans="1:3" x14ac:dyDescent="0.35">
      <c r="A27676" s="12"/>
      <c r="B27676" s="12"/>
      <c r="C27676" s="12"/>
    </row>
    <row r="27677" spans="1:3" x14ac:dyDescent="0.35">
      <c r="A27677" s="12"/>
      <c r="B27677" s="12"/>
      <c r="C27677" s="12"/>
    </row>
    <row r="27678" spans="1:3" x14ac:dyDescent="0.35">
      <c r="A27678" s="12"/>
      <c r="B27678" s="12"/>
      <c r="C27678" s="12"/>
    </row>
    <row r="27679" spans="1:3" x14ac:dyDescent="0.35">
      <c r="A27679" s="12"/>
      <c r="B27679" s="12"/>
      <c r="C27679" s="12"/>
    </row>
    <row r="27680" spans="1:3" x14ac:dyDescent="0.35">
      <c r="A27680" s="12"/>
      <c r="B27680" s="12"/>
      <c r="C27680" s="12"/>
    </row>
    <row r="27681" spans="1:3" x14ac:dyDescent="0.35">
      <c r="A27681" s="12"/>
      <c r="B27681" s="12"/>
      <c r="C27681" s="12"/>
    </row>
    <row r="27682" spans="1:3" x14ac:dyDescent="0.35">
      <c r="A27682" s="12"/>
      <c r="B27682" s="12"/>
      <c r="C27682" s="12"/>
    </row>
    <row r="27683" spans="1:3" x14ac:dyDescent="0.35">
      <c r="A27683" s="12"/>
      <c r="B27683" s="12"/>
      <c r="C27683" s="12"/>
    </row>
    <row r="27684" spans="1:3" x14ac:dyDescent="0.35">
      <c r="A27684" s="12"/>
      <c r="B27684" s="12"/>
      <c r="C27684" s="12"/>
    </row>
    <row r="27685" spans="1:3" x14ac:dyDescent="0.35">
      <c r="A27685" s="12"/>
      <c r="B27685" s="12"/>
      <c r="C27685" s="12"/>
    </row>
    <row r="27686" spans="1:3" x14ac:dyDescent="0.35">
      <c r="A27686" s="12"/>
      <c r="B27686" s="12"/>
      <c r="C27686" s="12"/>
    </row>
    <row r="27687" spans="1:3" x14ac:dyDescent="0.35">
      <c r="A27687" s="12"/>
      <c r="B27687" s="12"/>
      <c r="C27687" s="12"/>
    </row>
    <row r="27688" spans="1:3" x14ac:dyDescent="0.35">
      <c r="A27688" s="12"/>
      <c r="B27688" s="12"/>
      <c r="C27688" s="12"/>
    </row>
    <row r="27689" spans="1:3" x14ac:dyDescent="0.35">
      <c r="A27689" s="12"/>
      <c r="B27689" s="12"/>
      <c r="C27689" s="12"/>
    </row>
    <row r="27690" spans="1:3" x14ac:dyDescent="0.35">
      <c r="A27690" s="12"/>
      <c r="B27690" s="12"/>
      <c r="C27690" s="12"/>
    </row>
    <row r="27691" spans="1:3" x14ac:dyDescent="0.35">
      <c r="A27691" s="12"/>
      <c r="B27691" s="12"/>
      <c r="C27691" s="12"/>
    </row>
    <row r="27692" spans="1:3" x14ac:dyDescent="0.35">
      <c r="A27692" s="12"/>
      <c r="B27692" s="12"/>
      <c r="C27692" s="12"/>
    </row>
    <row r="27693" spans="1:3" x14ac:dyDescent="0.35">
      <c r="A27693" s="12"/>
      <c r="B27693" s="12"/>
      <c r="C27693" s="12"/>
    </row>
    <row r="27694" spans="1:3" x14ac:dyDescent="0.35">
      <c r="A27694" s="12"/>
      <c r="B27694" s="12"/>
      <c r="C27694" s="12"/>
    </row>
    <row r="27695" spans="1:3" x14ac:dyDescent="0.35">
      <c r="A27695" s="12"/>
      <c r="B27695" s="12"/>
      <c r="C27695" s="12"/>
    </row>
    <row r="27696" spans="1:3" x14ac:dyDescent="0.35">
      <c r="A27696" s="12"/>
      <c r="B27696" s="12"/>
      <c r="C27696" s="12"/>
    </row>
    <row r="27697" spans="1:3" x14ac:dyDescent="0.35">
      <c r="A27697" s="12"/>
      <c r="B27697" s="12"/>
      <c r="C27697" s="12"/>
    </row>
    <row r="27698" spans="1:3" x14ac:dyDescent="0.35">
      <c r="A27698" s="12"/>
      <c r="B27698" s="12"/>
      <c r="C27698" s="12"/>
    </row>
    <row r="27699" spans="1:3" x14ac:dyDescent="0.35">
      <c r="A27699" s="12"/>
      <c r="B27699" s="12"/>
      <c r="C27699" s="12"/>
    </row>
    <row r="27700" spans="1:3" x14ac:dyDescent="0.35">
      <c r="A27700" s="12"/>
      <c r="B27700" s="12"/>
      <c r="C27700" s="12"/>
    </row>
    <row r="27701" spans="1:3" x14ac:dyDescent="0.35">
      <c r="A27701" s="12"/>
      <c r="B27701" s="12"/>
      <c r="C27701" s="12"/>
    </row>
    <row r="27702" spans="1:3" x14ac:dyDescent="0.35">
      <c r="A27702" s="12"/>
      <c r="B27702" s="12"/>
      <c r="C27702" s="12"/>
    </row>
    <row r="27703" spans="1:3" x14ac:dyDescent="0.35">
      <c r="A27703" s="12"/>
      <c r="B27703" s="12"/>
      <c r="C27703" s="12"/>
    </row>
    <row r="27704" spans="1:3" x14ac:dyDescent="0.35">
      <c r="A27704" s="12"/>
      <c r="B27704" s="12"/>
      <c r="C27704" s="12"/>
    </row>
    <row r="27705" spans="1:3" x14ac:dyDescent="0.35">
      <c r="A27705" s="12"/>
      <c r="B27705" s="12"/>
      <c r="C27705" s="12"/>
    </row>
    <row r="27706" spans="1:3" x14ac:dyDescent="0.35">
      <c r="A27706" s="12"/>
      <c r="B27706" s="12"/>
      <c r="C27706" s="12"/>
    </row>
    <row r="27707" spans="1:3" x14ac:dyDescent="0.35">
      <c r="A27707" s="12"/>
      <c r="B27707" s="12"/>
      <c r="C27707" s="12"/>
    </row>
    <row r="27708" spans="1:3" x14ac:dyDescent="0.35">
      <c r="A27708" s="12"/>
      <c r="B27708" s="12"/>
      <c r="C27708" s="12"/>
    </row>
    <row r="27709" spans="1:3" x14ac:dyDescent="0.35">
      <c r="A27709" s="12"/>
      <c r="B27709" s="12"/>
      <c r="C27709" s="12"/>
    </row>
    <row r="27710" spans="1:3" x14ac:dyDescent="0.35">
      <c r="A27710" s="12"/>
      <c r="B27710" s="12"/>
      <c r="C27710" s="12"/>
    </row>
    <row r="27711" spans="1:3" x14ac:dyDescent="0.35">
      <c r="A27711" s="12"/>
      <c r="B27711" s="12"/>
      <c r="C27711" s="12"/>
    </row>
    <row r="27712" spans="1:3" x14ac:dyDescent="0.35">
      <c r="A27712" s="12"/>
      <c r="B27712" s="12"/>
      <c r="C27712" s="12"/>
    </row>
    <row r="27713" spans="1:3" x14ac:dyDescent="0.35">
      <c r="A27713" s="12"/>
      <c r="B27713" s="12"/>
      <c r="C27713" s="12"/>
    </row>
    <row r="27714" spans="1:3" x14ac:dyDescent="0.35">
      <c r="A27714" s="12"/>
      <c r="B27714" s="12"/>
      <c r="C27714" s="12"/>
    </row>
    <row r="27715" spans="1:3" x14ac:dyDescent="0.35">
      <c r="A27715" s="12"/>
      <c r="B27715" s="12"/>
      <c r="C27715" s="12"/>
    </row>
    <row r="27716" spans="1:3" x14ac:dyDescent="0.35">
      <c r="A27716" s="12"/>
      <c r="B27716" s="12"/>
      <c r="C27716" s="12"/>
    </row>
    <row r="27717" spans="1:3" x14ac:dyDescent="0.35">
      <c r="A27717" s="12"/>
      <c r="B27717" s="12"/>
      <c r="C27717" s="12"/>
    </row>
    <row r="27718" spans="1:3" x14ac:dyDescent="0.35">
      <c r="A27718" s="12"/>
      <c r="B27718" s="12"/>
      <c r="C27718" s="12"/>
    </row>
    <row r="27719" spans="1:3" x14ac:dyDescent="0.35">
      <c r="A27719" s="12"/>
      <c r="B27719" s="12"/>
      <c r="C27719" s="12"/>
    </row>
    <row r="27720" spans="1:3" x14ac:dyDescent="0.35">
      <c r="A27720" s="12"/>
      <c r="B27720" s="12"/>
      <c r="C27720" s="12"/>
    </row>
    <row r="27721" spans="1:3" x14ac:dyDescent="0.35">
      <c r="A27721" s="12"/>
      <c r="B27721" s="12"/>
      <c r="C27721" s="12"/>
    </row>
    <row r="27722" spans="1:3" x14ac:dyDescent="0.35">
      <c r="A27722" s="12"/>
      <c r="B27722" s="12"/>
      <c r="C27722" s="12"/>
    </row>
    <row r="27723" spans="1:3" x14ac:dyDescent="0.35">
      <c r="A27723" s="12"/>
      <c r="B27723" s="12"/>
      <c r="C27723" s="12"/>
    </row>
    <row r="27724" spans="1:3" x14ac:dyDescent="0.35">
      <c r="A27724" s="12"/>
      <c r="B27724" s="12"/>
      <c r="C27724" s="12"/>
    </row>
    <row r="27725" spans="1:3" x14ac:dyDescent="0.35">
      <c r="A27725" s="12"/>
      <c r="B27725" s="12"/>
      <c r="C27725" s="12"/>
    </row>
    <row r="27726" spans="1:3" x14ac:dyDescent="0.35">
      <c r="A27726" s="12"/>
      <c r="B27726" s="12"/>
      <c r="C27726" s="12"/>
    </row>
    <row r="27727" spans="1:3" x14ac:dyDescent="0.35">
      <c r="A27727" s="12"/>
      <c r="B27727" s="12"/>
      <c r="C27727" s="12"/>
    </row>
    <row r="27728" spans="1:3" x14ac:dyDescent="0.35">
      <c r="A27728" s="12"/>
      <c r="B27728" s="12"/>
      <c r="C27728" s="12"/>
    </row>
    <row r="27729" spans="1:3" x14ac:dyDescent="0.35">
      <c r="A27729" s="12"/>
      <c r="B27729" s="12"/>
      <c r="C27729" s="12"/>
    </row>
    <row r="27730" spans="1:3" x14ac:dyDescent="0.35">
      <c r="A27730" s="12"/>
      <c r="B27730" s="12"/>
      <c r="C27730" s="12"/>
    </row>
    <row r="27731" spans="1:3" x14ac:dyDescent="0.35">
      <c r="A27731" s="12"/>
      <c r="B27731" s="12"/>
      <c r="C27731" s="12"/>
    </row>
    <row r="27732" spans="1:3" x14ac:dyDescent="0.35">
      <c r="A27732" s="12"/>
      <c r="B27732" s="12"/>
      <c r="C27732" s="12"/>
    </row>
    <row r="27733" spans="1:3" x14ac:dyDescent="0.35">
      <c r="A27733" s="12"/>
      <c r="B27733" s="12"/>
      <c r="C27733" s="12"/>
    </row>
    <row r="27734" spans="1:3" x14ac:dyDescent="0.35">
      <c r="A27734" s="12"/>
      <c r="B27734" s="12"/>
      <c r="C27734" s="12"/>
    </row>
    <row r="27735" spans="1:3" x14ac:dyDescent="0.35">
      <c r="A27735" s="12"/>
      <c r="B27735" s="12"/>
      <c r="C27735" s="12"/>
    </row>
    <row r="27736" spans="1:3" x14ac:dyDescent="0.35">
      <c r="A27736" s="12"/>
      <c r="B27736" s="12"/>
      <c r="C27736" s="12"/>
    </row>
    <row r="27737" spans="1:3" x14ac:dyDescent="0.35">
      <c r="A27737" s="12"/>
      <c r="B27737" s="12"/>
      <c r="C27737" s="12"/>
    </row>
    <row r="27738" spans="1:3" x14ac:dyDescent="0.35">
      <c r="A27738" s="12"/>
      <c r="B27738" s="12"/>
      <c r="C27738" s="12"/>
    </row>
    <row r="27739" spans="1:3" x14ac:dyDescent="0.35">
      <c r="A27739" s="12"/>
      <c r="B27739" s="12"/>
      <c r="C27739" s="12"/>
    </row>
    <row r="27740" spans="1:3" x14ac:dyDescent="0.35">
      <c r="A27740" s="12"/>
      <c r="B27740" s="12"/>
      <c r="C27740" s="12"/>
    </row>
    <row r="27741" spans="1:3" x14ac:dyDescent="0.35">
      <c r="A27741" s="12"/>
      <c r="B27741" s="12"/>
      <c r="C27741" s="12"/>
    </row>
    <row r="27742" spans="1:3" x14ac:dyDescent="0.35">
      <c r="A27742" s="12"/>
      <c r="B27742" s="12"/>
      <c r="C27742" s="12"/>
    </row>
    <row r="27743" spans="1:3" x14ac:dyDescent="0.35">
      <c r="A27743" s="12"/>
      <c r="B27743" s="12"/>
      <c r="C27743" s="12"/>
    </row>
    <row r="27744" spans="1:3" x14ac:dyDescent="0.35">
      <c r="A27744" s="12"/>
      <c r="B27744" s="12"/>
      <c r="C27744" s="12"/>
    </row>
    <row r="27745" spans="1:3" x14ac:dyDescent="0.35">
      <c r="A27745" s="12"/>
      <c r="B27745" s="12"/>
      <c r="C27745" s="12"/>
    </row>
    <row r="27746" spans="1:3" x14ac:dyDescent="0.35">
      <c r="A27746" s="12"/>
      <c r="B27746" s="12"/>
      <c r="C27746" s="12"/>
    </row>
    <row r="27747" spans="1:3" x14ac:dyDescent="0.35">
      <c r="A27747" s="12"/>
      <c r="B27747" s="12"/>
      <c r="C27747" s="12"/>
    </row>
    <row r="27748" spans="1:3" x14ac:dyDescent="0.35">
      <c r="A27748" s="12"/>
      <c r="B27748" s="12"/>
      <c r="C27748" s="12"/>
    </row>
    <row r="27749" spans="1:3" x14ac:dyDescent="0.35">
      <c r="A27749" s="12"/>
      <c r="B27749" s="12"/>
      <c r="C27749" s="12"/>
    </row>
    <row r="27750" spans="1:3" x14ac:dyDescent="0.35">
      <c r="A27750" s="12"/>
      <c r="B27750" s="12"/>
      <c r="C27750" s="12"/>
    </row>
    <row r="27751" spans="1:3" x14ac:dyDescent="0.35">
      <c r="A27751" s="12"/>
      <c r="B27751" s="12"/>
      <c r="C27751" s="12"/>
    </row>
    <row r="27752" spans="1:3" x14ac:dyDescent="0.35">
      <c r="A27752" s="12"/>
      <c r="B27752" s="12"/>
      <c r="C27752" s="12"/>
    </row>
    <row r="27753" spans="1:3" x14ac:dyDescent="0.35">
      <c r="A27753" s="12"/>
      <c r="B27753" s="12"/>
      <c r="C27753" s="12"/>
    </row>
    <row r="27754" spans="1:3" x14ac:dyDescent="0.35">
      <c r="A27754" s="12"/>
      <c r="B27754" s="12"/>
      <c r="C27754" s="12"/>
    </row>
    <row r="27755" spans="1:3" x14ac:dyDescent="0.35">
      <c r="A27755" s="12"/>
      <c r="B27755" s="12"/>
      <c r="C27755" s="12"/>
    </row>
    <row r="27756" spans="1:3" x14ac:dyDescent="0.35">
      <c r="A27756" s="12"/>
      <c r="B27756" s="12"/>
      <c r="C27756" s="12"/>
    </row>
    <row r="27757" spans="1:3" x14ac:dyDescent="0.35">
      <c r="A27757" s="12"/>
      <c r="B27757" s="12"/>
      <c r="C27757" s="12"/>
    </row>
    <row r="27758" spans="1:3" x14ac:dyDescent="0.35">
      <c r="A27758" s="12"/>
      <c r="B27758" s="12"/>
      <c r="C27758" s="12"/>
    </row>
    <row r="27759" spans="1:3" x14ac:dyDescent="0.35">
      <c r="A27759" s="12"/>
      <c r="B27759" s="12"/>
      <c r="C27759" s="12"/>
    </row>
    <row r="27760" spans="1:3" x14ac:dyDescent="0.35">
      <c r="A27760" s="12"/>
      <c r="B27760" s="12"/>
      <c r="C27760" s="12"/>
    </row>
    <row r="27761" spans="1:3" x14ac:dyDescent="0.35">
      <c r="A27761" s="12"/>
      <c r="B27761" s="12"/>
      <c r="C27761" s="12"/>
    </row>
    <row r="27762" spans="1:3" x14ac:dyDescent="0.35">
      <c r="A27762" s="12"/>
      <c r="B27762" s="12"/>
      <c r="C27762" s="12"/>
    </row>
    <row r="27763" spans="1:3" x14ac:dyDescent="0.35">
      <c r="A27763" s="12"/>
      <c r="B27763" s="12"/>
      <c r="C27763" s="12"/>
    </row>
    <row r="27764" spans="1:3" x14ac:dyDescent="0.35">
      <c r="A27764" s="12"/>
      <c r="B27764" s="12"/>
      <c r="C27764" s="12"/>
    </row>
    <row r="27765" spans="1:3" x14ac:dyDescent="0.35">
      <c r="A27765" s="12"/>
      <c r="B27765" s="12"/>
      <c r="C27765" s="12"/>
    </row>
    <row r="27766" spans="1:3" x14ac:dyDescent="0.35">
      <c r="A27766" s="12"/>
      <c r="B27766" s="12"/>
      <c r="C27766" s="12"/>
    </row>
    <row r="27767" spans="1:3" x14ac:dyDescent="0.35">
      <c r="A27767" s="12"/>
      <c r="B27767" s="12"/>
      <c r="C27767" s="12"/>
    </row>
    <row r="27768" spans="1:3" x14ac:dyDescent="0.35">
      <c r="A27768" s="12"/>
      <c r="B27768" s="12"/>
      <c r="C27768" s="12"/>
    </row>
    <row r="27769" spans="1:3" x14ac:dyDescent="0.35">
      <c r="A27769" s="12"/>
      <c r="B27769" s="12"/>
      <c r="C27769" s="12"/>
    </row>
    <row r="27770" spans="1:3" x14ac:dyDescent="0.35">
      <c r="A27770" s="12"/>
      <c r="B27770" s="12"/>
      <c r="C27770" s="12"/>
    </row>
    <row r="27771" spans="1:3" x14ac:dyDescent="0.35">
      <c r="A27771" s="12"/>
      <c r="B27771" s="12"/>
      <c r="C27771" s="12"/>
    </row>
    <row r="27772" spans="1:3" x14ac:dyDescent="0.35">
      <c r="A27772" s="12"/>
      <c r="B27772" s="12"/>
      <c r="C27772" s="12"/>
    </row>
    <row r="27773" spans="1:3" x14ac:dyDescent="0.35">
      <c r="A27773" s="12"/>
      <c r="B27773" s="12"/>
      <c r="C27773" s="12"/>
    </row>
    <row r="27774" spans="1:3" x14ac:dyDescent="0.35">
      <c r="A27774" s="12"/>
      <c r="B27774" s="12"/>
      <c r="C27774" s="12"/>
    </row>
    <row r="27775" spans="1:3" x14ac:dyDescent="0.35">
      <c r="A27775" s="12"/>
      <c r="B27775" s="12"/>
      <c r="C27775" s="12"/>
    </row>
    <row r="27776" spans="1:3" x14ac:dyDescent="0.35">
      <c r="A27776" s="12"/>
      <c r="B27776" s="12"/>
      <c r="C27776" s="12"/>
    </row>
    <row r="27777" spans="1:3" x14ac:dyDescent="0.35">
      <c r="A27777" s="12"/>
      <c r="B27777" s="12"/>
      <c r="C27777" s="12"/>
    </row>
    <row r="27778" spans="1:3" x14ac:dyDescent="0.35">
      <c r="A27778" s="12"/>
      <c r="B27778" s="12"/>
      <c r="C27778" s="12"/>
    </row>
    <row r="27779" spans="1:3" x14ac:dyDescent="0.35">
      <c r="A27779" s="12"/>
      <c r="B27779" s="12"/>
      <c r="C27779" s="12"/>
    </row>
    <row r="27780" spans="1:3" x14ac:dyDescent="0.35">
      <c r="A27780" s="12"/>
      <c r="B27780" s="12"/>
      <c r="C27780" s="12"/>
    </row>
    <row r="27781" spans="1:3" x14ac:dyDescent="0.35">
      <c r="A27781" s="12"/>
      <c r="B27781" s="12"/>
      <c r="C27781" s="12"/>
    </row>
    <row r="27782" spans="1:3" x14ac:dyDescent="0.35">
      <c r="A27782" s="12"/>
      <c r="B27782" s="12"/>
      <c r="C27782" s="12"/>
    </row>
    <row r="27783" spans="1:3" x14ac:dyDescent="0.35">
      <c r="A27783" s="12"/>
      <c r="B27783" s="12"/>
      <c r="C27783" s="12"/>
    </row>
    <row r="27784" spans="1:3" x14ac:dyDescent="0.35">
      <c r="A27784" s="12"/>
      <c r="B27784" s="12"/>
      <c r="C27784" s="12"/>
    </row>
    <row r="27785" spans="1:3" x14ac:dyDescent="0.35">
      <c r="A27785" s="12"/>
      <c r="B27785" s="12"/>
      <c r="C27785" s="12"/>
    </row>
    <row r="27786" spans="1:3" x14ac:dyDescent="0.35">
      <c r="A27786" s="12"/>
      <c r="B27786" s="12"/>
      <c r="C27786" s="12"/>
    </row>
    <row r="27787" spans="1:3" x14ac:dyDescent="0.35">
      <c r="A27787" s="12"/>
      <c r="B27787" s="12"/>
      <c r="C27787" s="12"/>
    </row>
    <row r="27788" spans="1:3" x14ac:dyDescent="0.35">
      <c r="A27788" s="12"/>
      <c r="B27788" s="12"/>
      <c r="C27788" s="12"/>
    </row>
    <row r="27789" spans="1:3" x14ac:dyDescent="0.35">
      <c r="A27789" s="12"/>
      <c r="B27789" s="12"/>
      <c r="C27789" s="12"/>
    </row>
    <row r="27790" spans="1:3" x14ac:dyDescent="0.35">
      <c r="A27790" s="12"/>
      <c r="B27790" s="12"/>
      <c r="C27790" s="12"/>
    </row>
    <row r="27791" spans="1:3" x14ac:dyDescent="0.35">
      <c r="A27791" s="12"/>
      <c r="B27791" s="12"/>
      <c r="C27791" s="12"/>
    </row>
    <row r="27792" spans="1:3" x14ac:dyDescent="0.35">
      <c r="A27792" s="12"/>
      <c r="B27792" s="12"/>
      <c r="C27792" s="12"/>
    </row>
    <row r="27793" spans="1:3" x14ac:dyDescent="0.35">
      <c r="A27793" s="12"/>
      <c r="B27793" s="12"/>
      <c r="C27793" s="12"/>
    </row>
    <row r="27794" spans="1:3" x14ac:dyDescent="0.35">
      <c r="A27794" s="12"/>
      <c r="B27794" s="12"/>
      <c r="C27794" s="12"/>
    </row>
    <row r="27795" spans="1:3" x14ac:dyDescent="0.35">
      <c r="A27795" s="12"/>
      <c r="B27795" s="12"/>
      <c r="C27795" s="12"/>
    </row>
    <row r="27796" spans="1:3" x14ac:dyDescent="0.35">
      <c r="A27796" s="12"/>
      <c r="B27796" s="12"/>
      <c r="C27796" s="12"/>
    </row>
    <row r="27797" spans="1:3" x14ac:dyDescent="0.35">
      <c r="A27797" s="12"/>
      <c r="B27797" s="12"/>
      <c r="C27797" s="12"/>
    </row>
    <row r="27798" spans="1:3" x14ac:dyDescent="0.35">
      <c r="A27798" s="12"/>
      <c r="B27798" s="12"/>
      <c r="C27798" s="12"/>
    </row>
    <row r="27799" spans="1:3" x14ac:dyDescent="0.35">
      <c r="A27799" s="12"/>
      <c r="B27799" s="12"/>
      <c r="C27799" s="12"/>
    </row>
    <row r="27800" spans="1:3" x14ac:dyDescent="0.35">
      <c r="A27800" s="12"/>
      <c r="B27800" s="12"/>
      <c r="C27800" s="12"/>
    </row>
    <row r="27801" spans="1:3" x14ac:dyDescent="0.35">
      <c r="A27801" s="12"/>
      <c r="B27801" s="12"/>
      <c r="C27801" s="12"/>
    </row>
    <row r="27802" spans="1:3" x14ac:dyDescent="0.35">
      <c r="A27802" s="12"/>
      <c r="B27802" s="12"/>
      <c r="C27802" s="12"/>
    </row>
    <row r="27803" spans="1:3" x14ac:dyDescent="0.35">
      <c r="A27803" s="12"/>
      <c r="B27803" s="12"/>
      <c r="C27803" s="12"/>
    </row>
    <row r="27804" spans="1:3" x14ac:dyDescent="0.35">
      <c r="A27804" s="12"/>
      <c r="B27804" s="12"/>
      <c r="C27804" s="12"/>
    </row>
    <row r="27805" spans="1:3" x14ac:dyDescent="0.35">
      <c r="A27805" s="12"/>
      <c r="B27805" s="12"/>
      <c r="C27805" s="12"/>
    </row>
    <row r="27806" spans="1:3" x14ac:dyDescent="0.35">
      <c r="A27806" s="12"/>
      <c r="B27806" s="12"/>
      <c r="C27806" s="12"/>
    </row>
    <row r="27807" spans="1:3" x14ac:dyDescent="0.35">
      <c r="A27807" s="12"/>
      <c r="B27807" s="12"/>
      <c r="C27807" s="12"/>
    </row>
    <row r="27808" spans="1:3" x14ac:dyDescent="0.35">
      <c r="A27808" s="12"/>
      <c r="B27808" s="12"/>
      <c r="C27808" s="12"/>
    </row>
    <row r="27809" spans="1:3" x14ac:dyDescent="0.35">
      <c r="A27809" s="12"/>
      <c r="B27809" s="12"/>
      <c r="C27809" s="12"/>
    </row>
    <row r="27810" spans="1:3" x14ac:dyDescent="0.35">
      <c r="A27810" s="12"/>
      <c r="B27810" s="12"/>
      <c r="C27810" s="12"/>
    </row>
    <row r="27811" spans="1:3" x14ac:dyDescent="0.35">
      <c r="A27811" s="12"/>
      <c r="B27811" s="12"/>
      <c r="C27811" s="12"/>
    </row>
    <row r="27812" spans="1:3" x14ac:dyDescent="0.35">
      <c r="A27812" s="12"/>
      <c r="B27812" s="12"/>
      <c r="C27812" s="12"/>
    </row>
    <row r="27813" spans="1:3" x14ac:dyDescent="0.35">
      <c r="A27813" s="12"/>
      <c r="B27813" s="12"/>
      <c r="C27813" s="12"/>
    </row>
    <row r="27814" spans="1:3" x14ac:dyDescent="0.35">
      <c r="A27814" s="12"/>
      <c r="B27814" s="12"/>
      <c r="C27814" s="12"/>
    </row>
    <row r="27815" spans="1:3" x14ac:dyDescent="0.35">
      <c r="A27815" s="12"/>
      <c r="B27815" s="12"/>
      <c r="C27815" s="12"/>
    </row>
    <row r="27816" spans="1:3" x14ac:dyDescent="0.35">
      <c r="A27816" s="12"/>
      <c r="B27816" s="12"/>
      <c r="C27816" s="12"/>
    </row>
    <row r="27817" spans="1:3" x14ac:dyDescent="0.35">
      <c r="A27817" s="12"/>
      <c r="B27817" s="12"/>
      <c r="C27817" s="12"/>
    </row>
    <row r="27818" spans="1:3" x14ac:dyDescent="0.35">
      <c r="A27818" s="12"/>
      <c r="B27818" s="12"/>
      <c r="C27818" s="12"/>
    </row>
    <row r="27819" spans="1:3" x14ac:dyDescent="0.35">
      <c r="A27819" s="12"/>
      <c r="B27819" s="12"/>
      <c r="C27819" s="12"/>
    </row>
    <row r="27820" spans="1:3" x14ac:dyDescent="0.35">
      <c r="A27820" s="12"/>
      <c r="B27820" s="12"/>
      <c r="C27820" s="12"/>
    </row>
    <row r="27821" spans="1:3" x14ac:dyDescent="0.35">
      <c r="A27821" s="12"/>
      <c r="B27821" s="12"/>
      <c r="C27821" s="12"/>
    </row>
    <row r="27822" spans="1:3" x14ac:dyDescent="0.35">
      <c r="A27822" s="12"/>
      <c r="B27822" s="12"/>
      <c r="C27822" s="12"/>
    </row>
    <row r="27823" spans="1:3" x14ac:dyDescent="0.35">
      <c r="A27823" s="12"/>
      <c r="B27823" s="12"/>
      <c r="C27823" s="12"/>
    </row>
    <row r="27824" spans="1:3" x14ac:dyDescent="0.35">
      <c r="A27824" s="12"/>
      <c r="B27824" s="12"/>
      <c r="C27824" s="12"/>
    </row>
    <row r="27825" spans="1:3" x14ac:dyDescent="0.35">
      <c r="A27825" s="12"/>
      <c r="B27825" s="12"/>
      <c r="C27825" s="12"/>
    </row>
    <row r="27826" spans="1:3" x14ac:dyDescent="0.35">
      <c r="A27826" s="12"/>
      <c r="B27826" s="12"/>
      <c r="C27826" s="12"/>
    </row>
    <row r="27827" spans="1:3" x14ac:dyDescent="0.35">
      <c r="A27827" s="12"/>
      <c r="B27827" s="12"/>
      <c r="C27827" s="12"/>
    </row>
    <row r="27828" spans="1:3" x14ac:dyDescent="0.35">
      <c r="A27828" s="12"/>
      <c r="B27828" s="12"/>
      <c r="C27828" s="12"/>
    </row>
    <row r="27829" spans="1:3" x14ac:dyDescent="0.35">
      <c r="A27829" s="12"/>
      <c r="B27829" s="12"/>
      <c r="C27829" s="12"/>
    </row>
    <row r="27830" spans="1:3" x14ac:dyDescent="0.35">
      <c r="A27830" s="12"/>
      <c r="B27830" s="12"/>
      <c r="C27830" s="12"/>
    </row>
    <row r="27831" spans="1:3" x14ac:dyDescent="0.35">
      <c r="A27831" s="12"/>
      <c r="B27831" s="12"/>
      <c r="C27831" s="12"/>
    </row>
    <row r="27832" spans="1:3" x14ac:dyDescent="0.35">
      <c r="A27832" s="12"/>
      <c r="B27832" s="12"/>
      <c r="C27832" s="12"/>
    </row>
    <row r="27833" spans="1:3" x14ac:dyDescent="0.35">
      <c r="A27833" s="12"/>
      <c r="B27833" s="12"/>
      <c r="C27833" s="12"/>
    </row>
    <row r="27834" spans="1:3" x14ac:dyDescent="0.35">
      <c r="A27834" s="12"/>
      <c r="B27834" s="12"/>
      <c r="C27834" s="12"/>
    </row>
    <row r="27835" spans="1:3" x14ac:dyDescent="0.35">
      <c r="A27835" s="12"/>
      <c r="B27835" s="12"/>
      <c r="C27835" s="12"/>
    </row>
    <row r="27836" spans="1:3" x14ac:dyDescent="0.35">
      <c r="A27836" s="12"/>
      <c r="B27836" s="12"/>
      <c r="C27836" s="12"/>
    </row>
    <row r="27837" spans="1:3" x14ac:dyDescent="0.35">
      <c r="A27837" s="12"/>
      <c r="B27837" s="12"/>
      <c r="C27837" s="12"/>
    </row>
    <row r="27838" spans="1:3" x14ac:dyDescent="0.35">
      <c r="A27838" s="12"/>
      <c r="B27838" s="12"/>
      <c r="C27838" s="12"/>
    </row>
    <row r="27839" spans="1:3" x14ac:dyDescent="0.35">
      <c r="A27839" s="12"/>
      <c r="B27839" s="12"/>
      <c r="C27839" s="12"/>
    </row>
    <row r="27840" spans="1:3" x14ac:dyDescent="0.35">
      <c r="A27840" s="12"/>
      <c r="B27840" s="12"/>
      <c r="C27840" s="12"/>
    </row>
    <row r="27841" spans="1:3" x14ac:dyDescent="0.35">
      <c r="A27841" s="12"/>
      <c r="B27841" s="12"/>
      <c r="C27841" s="12"/>
    </row>
    <row r="27842" spans="1:3" x14ac:dyDescent="0.35">
      <c r="A27842" s="12"/>
      <c r="B27842" s="12"/>
      <c r="C27842" s="12"/>
    </row>
    <row r="27843" spans="1:3" x14ac:dyDescent="0.35">
      <c r="A27843" s="12"/>
      <c r="B27843" s="12"/>
      <c r="C27843" s="12"/>
    </row>
    <row r="27844" spans="1:3" x14ac:dyDescent="0.35">
      <c r="A27844" s="12"/>
      <c r="B27844" s="12"/>
      <c r="C27844" s="12"/>
    </row>
    <row r="27845" spans="1:3" x14ac:dyDescent="0.35">
      <c r="A27845" s="12"/>
      <c r="B27845" s="12"/>
      <c r="C27845" s="12"/>
    </row>
    <row r="27846" spans="1:3" x14ac:dyDescent="0.35">
      <c r="A27846" s="12"/>
      <c r="B27846" s="12"/>
      <c r="C27846" s="12"/>
    </row>
    <row r="27847" spans="1:3" x14ac:dyDescent="0.35">
      <c r="A27847" s="12"/>
      <c r="B27847" s="12"/>
      <c r="C27847" s="12"/>
    </row>
    <row r="27848" spans="1:3" x14ac:dyDescent="0.35">
      <c r="A27848" s="12"/>
      <c r="B27848" s="12"/>
      <c r="C27848" s="12"/>
    </row>
    <row r="27849" spans="1:3" x14ac:dyDescent="0.35">
      <c r="A27849" s="12"/>
      <c r="B27849" s="12"/>
      <c r="C27849" s="12"/>
    </row>
    <row r="27850" spans="1:3" x14ac:dyDescent="0.35">
      <c r="A27850" s="12"/>
      <c r="B27850" s="12"/>
      <c r="C27850" s="12"/>
    </row>
    <row r="27851" spans="1:3" x14ac:dyDescent="0.35">
      <c r="A27851" s="12"/>
      <c r="B27851" s="12"/>
      <c r="C27851" s="12"/>
    </row>
    <row r="27852" spans="1:3" x14ac:dyDescent="0.35">
      <c r="A27852" s="12"/>
      <c r="B27852" s="12"/>
      <c r="C27852" s="12"/>
    </row>
    <row r="27853" spans="1:3" x14ac:dyDescent="0.35">
      <c r="A27853" s="12"/>
      <c r="B27853" s="12"/>
      <c r="C27853" s="12"/>
    </row>
    <row r="27854" spans="1:3" x14ac:dyDescent="0.35">
      <c r="A27854" s="12"/>
      <c r="B27854" s="12"/>
      <c r="C27854" s="12"/>
    </row>
    <row r="27855" spans="1:3" x14ac:dyDescent="0.35">
      <c r="A27855" s="12"/>
      <c r="B27855" s="12"/>
      <c r="C27855" s="12"/>
    </row>
    <row r="27856" spans="1:3" x14ac:dyDescent="0.35">
      <c r="A27856" s="12"/>
      <c r="B27856" s="12"/>
      <c r="C27856" s="12"/>
    </row>
    <row r="27857" spans="1:3" x14ac:dyDescent="0.35">
      <c r="A27857" s="12"/>
      <c r="B27857" s="12"/>
      <c r="C27857" s="12"/>
    </row>
    <row r="27858" spans="1:3" x14ac:dyDescent="0.35">
      <c r="A27858" s="12"/>
      <c r="B27858" s="12"/>
      <c r="C27858" s="12"/>
    </row>
    <row r="27859" spans="1:3" x14ac:dyDescent="0.35">
      <c r="A27859" s="12"/>
      <c r="B27859" s="12"/>
      <c r="C27859" s="12"/>
    </row>
    <row r="27860" spans="1:3" x14ac:dyDescent="0.35">
      <c r="A27860" s="12"/>
      <c r="B27860" s="12"/>
      <c r="C27860" s="12"/>
    </row>
    <row r="27861" spans="1:3" x14ac:dyDescent="0.35">
      <c r="A27861" s="12"/>
      <c r="B27861" s="12"/>
      <c r="C27861" s="12"/>
    </row>
    <row r="27862" spans="1:3" x14ac:dyDescent="0.35">
      <c r="A27862" s="12"/>
      <c r="B27862" s="12"/>
      <c r="C27862" s="12"/>
    </row>
    <row r="27863" spans="1:3" x14ac:dyDescent="0.35">
      <c r="A27863" s="12"/>
      <c r="B27863" s="12"/>
      <c r="C27863" s="12"/>
    </row>
    <row r="27864" spans="1:3" x14ac:dyDescent="0.35">
      <c r="A27864" s="12"/>
      <c r="B27864" s="12"/>
      <c r="C27864" s="12"/>
    </row>
    <row r="27865" spans="1:3" x14ac:dyDescent="0.35">
      <c r="A27865" s="12"/>
      <c r="B27865" s="12"/>
      <c r="C27865" s="12"/>
    </row>
    <row r="27866" spans="1:3" x14ac:dyDescent="0.35">
      <c r="A27866" s="12"/>
      <c r="B27866" s="12"/>
      <c r="C27866" s="12"/>
    </row>
    <row r="27867" spans="1:3" x14ac:dyDescent="0.35">
      <c r="A27867" s="12"/>
      <c r="B27867" s="12"/>
      <c r="C27867" s="12"/>
    </row>
    <row r="27868" spans="1:3" x14ac:dyDescent="0.35">
      <c r="A27868" s="12"/>
      <c r="B27868" s="12"/>
      <c r="C27868" s="12"/>
    </row>
    <row r="27869" spans="1:3" x14ac:dyDescent="0.35">
      <c r="A27869" s="12"/>
      <c r="B27869" s="12"/>
      <c r="C27869" s="12"/>
    </row>
    <row r="27870" spans="1:3" x14ac:dyDescent="0.35">
      <c r="A27870" s="12"/>
      <c r="B27870" s="12"/>
      <c r="C27870" s="12"/>
    </row>
    <row r="27871" spans="1:3" x14ac:dyDescent="0.35">
      <c r="A27871" s="12"/>
      <c r="B27871" s="12"/>
      <c r="C27871" s="12"/>
    </row>
    <row r="27872" spans="1:3" x14ac:dyDescent="0.35">
      <c r="A27872" s="12"/>
      <c r="B27872" s="12"/>
      <c r="C27872" s="12"/>
    </row>
    <row r="27873" spans="1:3" x14ac:dyDescent="0.35">
      <c r="A27873" s="12"/>
      <c r="B27873" s="12"/>
      <c r="C27873" s="12"/>
    </row>
    <row r="27874" spans="1:3" x14ac:dyDescent="0.35">
      <c r="A27874" s="12"/>
      <c r="B27874" s="12"/>
      <c r="C27874" s="12"/>
    </row>
    <row r="27875" spans="1:3" x14ac:dyDescent="0.35">
      <c r="A27875" s="12"/>
      <c r="B27875" s="12"/>
      <c r="C27875" s="12"/>
    </row>
    <row r="27876" spans="1:3" x14ac:dyDescent="0.35">
      <c r="A27876" s="12"/>
      <c r="B27876" s="12"/>
      <c r="C27876" s="12"/>
    </row>
    <row r="27877" spans="1:3" x14ac:dyDescent="0.35">
      <c r="A27877" s="12"/>
      <c r="B27877" s="12"/>
      <c r="C27877" s="12"/>
    </row>
    <row r="27878" spans="1:3" x14ac:dyDescent="0.35">
      <c r="A27878" s="12"/>
      <c r="B27878" s="12"/>
      <c r="C27878" s="12"/>
    </row>
    <row r="27879" spans="1:3" x14ac:dyDescent="0.35">
      <c r="A27879" s="12"/>
      <c r="B27879" s="12"/>
      <c r="C27879" s="12"/>
    </row>
    <row r="27880" spans="1:3" x14ac:dyDescent="0.35">
      <c r="A27880" s="12"/>
      <c r="B27880" s="12"/>
      <c r="C27880" s="12"/>
    </row>
    <row r="27881" spans="1:3" x14ac:dyDescent="0.35">
      <c r="A27881" s="12"/>
      <c r="B27881" s="12"/>
      <c r="C27881" s="12"/>
    </row>
    <row r="27882" spans="1:3" x14ac:dyDescent="0.35">
      <c r="A27882" s="12"/>
      <c r="B27882" s="12"/>
      <c r="C27882" s="12"/>
    </row>
    <row r="27883" spans="1:3" x14ac:dyDescent="0.35">
      <c r="A27883" s="12"/>
      <c r="B27883" s="12"/>
      <c r="C27883" s="12"/>
    </row>
    <row r="27884" spans="1:3" x14ac:dyDescent="0.35">
      <c r="A27884" s="12"/>
      <c r="B27884" s="12"/>
      <c r="C27884" s="12"/>
    </row>
    <row r="27885" spans="1:3" x14ac:dyDescent="0.35">
      <c r="A27885" s="12"/>
      <c r="B27885" s="12"/>
      <c r="C27885" s="12"/>
    </row>
    <row r="27886" spans="1:3" x14ac:dyDescent="0.35">
      <c r="A27886" s="12"/>
      <c r="B27886" s="12"/>
      <c r="C27886" s="12"/>
    </row>
    <row r="27887" spans="1:3" x14ac:dyDescent="0.35">
      <c r="A27887" s="12"/>
      <c r="B27887" s="12"/>
      <c r="C27887" s="12"/>
    </row>
    <row r="27888" spans="1:3" x14ac:dyDescent="0.35">
      <c r="A27888" s="12"/>
      <c r="B27888" s="12"/>
      <c r="C27888" s="12"/>
    </row>
    <row r="27889" spans="1:3" x14ac:dyDescent="0.35">
      <c r="A27889" s="12"/>
      <c r="B27889" s="12"/>
      <c r="C27889" s="12"/>
    </row>
    <row r="27890" spans="1:3" x14ac:dyDescent="0.35">
      <c r="A27890" s="12"/>
      <c r="B27890" s="12"/>
      <c r="C27890" s="12"/>
    </row>
    <row r="27891" spans="1:3" x14ac:dyDescent="0.35">
      <c r="A27891" s="12"/>
      <c r="B27891" s="12"/>
      <c r="C27891" s="12"/>
    </row>
    <row r="27892" spans="1:3" x14ac:dyDescent="0.35">
      <c r="A27892" s="12"/>
      <c r="B27892" s="12"/>
      <c r="C27892" s="12"/>
    </row>
    <row r="27893" spans="1:3" x14ac:dyDescent="0.35">
      <c r="A27893" s="12"/>
      <c r="B27893" s="12"/>
      <c r="C27893" s="12"/>
    </row>
    <row r="27894" spans="1:3" x14ac:dyDescent="0.35">
      <c r="A27894" s="12"/>
      <c r="B27894" s="12"/>
      <c r="C27894" s="12"/>
    </row>
    <row r="27895" spans="1:3" x14ac:dyDescent="0.35">
      <c r="A27895" s="12"/>
      <c r="B27895" s="12"/>
      <c r="C27895" s="12"/>
    </row>
    <row r="27896" spans="1:3" x14ac:dyDescent="0.35">
      <c r="A27896" s="12"/>
      <c r="B27896" s="12"/>
      <c r="C27896" s="12"/>
    </row>
    <row r="27897" spans="1:3" x14ac:dyDescent="0.35">
      <c r="A27897" s="12"/>
      <c r="B27897" s="12"/>
      <c r="C27897" s="12"/>
    </row>
    <row r="27898" spans="1:3" x14ac:dyDescent="0.35">
      <c r="A27898" s="12"/>
      <c r="B27898" s="12"/>
      <c r="C27898" s="12"/>
    </row>
    <row r="27899" spans="1:3" x14ac:dyDescent="0.35">
      <c r="A27899" s="12"/>
      <c r="B27899" s="12"/>
      <c r="C27899" s="12"/>
    </row>
    <row r="27900" spans="1:3" x14ac:dyDescent="0.35">
      <c r="A27900" s="12"/>
      <c r="B27900" s="12"/>
      <c r="C27900" s="12"/>
    </row>
    <row r="27901" spans="1:3" x14ac:dyDescent="0.35">
      <c r="A27901" s="12"/>
      <c r="B27901" s="12"/>
      <c r="C27901" s="12"/>
    </row>
    <row r="27902" spans="1:3" x14ac:dyDescent="0.35">
      <c r="A27902" s="12"/>
      <c r="B27902" s="12"/>
      <c r="C27902" s="12"/>
    </row>
    <row r="27903" spans="1:3" x14ac:dyDescent="0.35">
      <c r="A27903" s="12"/>
      <c r="B27903" s="12"/>
      <c r="C27903" s="12"/>
    </row>
    <row r="27904" spans="1:3" x14ac:dyDescent="0.35">
      <c r="A27904" s="12"/>
      <c r="B27904" s="12"/>
      <c r="C27904" s="12"/>
    </row>
    <row r="27905" spans="1:3" x14ac:dyDescent="0.35">
      <c r="A27905" s="12"/>
      <c r="B27905" s="12"/>
      <c r="C27905" s="12"/>
    </row>
    <row r="27906" spans="1:3" x14ac:dyDescent="0.35">
      <c r="A27906" s="12"/>
      <c r="B27906" s="12"/>
      <c r="C27906" s="12"/>
    </row>
    <row r="27907" spans="1:3" x14ac:dyDescent="0.35">
      <c r="A27907" s="12"/>
      <c r="B27907" s="12"/>
      <c r="C27907" s="12"/>
    </row>
    <row r="27908" spans="1:3" x14ac:dyDescent="0.35">
      <c r="A27908" s="12"/>
      <c r="B27908" s="12"/>
      <c r="C27908" s="12"/>
    </row>
    <row r="27909" spans="1:3" x14ac:dyDescent="0.35">
      <c r="A27909" s="12"/>
      <c r="B27909" s="12"/>
      <c r="C27909" s="12"/>
    </row>
    <row r="27910" spans="1:3" x14ac:dyDescent="0.35">
      <c r="A27910" s="12"/>
      <c r="B27910" s="12"/>
      <c r="C27910" s="12"/>
    </row>
    <row r="27911" spans="1:3" x14ac:dyDescent="0.35">
      <c r="A27911" s="12"/>
      <c r="B27911" s="12"/>
      <c r="C27911" s="12"/>
    </row>
    <row r="27912" spans="1:3" x14ac:dyDescent="0.35">
      <c r="A27912" s="12"/>
      <c r="B27912" s="12"/>
      <c r="C27912" s="12"/>
    </row>
    <row r="27913" spans="1:3" x14ac:dyDescent="0.35">
      <c r="A27913" s="12"/>
      <c r="B27913" s="12"/>
      <c r="C27913" s="12"/>
    </row>
    <row r="27914" spans="1:3" x14ac:dyDescent="0.35">
      <c r="A27914" s="12"/>
      <c r="B27914" s="12"/>
      <c r="C27914" s="12"/>
    </row>
    <row r="27915" spans="1:3" x14ac:dyDescent="0.35">
      <c r="A27915" s="12"/>
      <c r="B27915" s="12"/>
      <c r="C27915" s="12"/>
    </row>
    <row r="27916" spans="1:3" x14ac:dyDescent="0.35">
      <c r="A27916" s="12"/>
      <c r="B27916" s="12"/>
      <c r="C27916" s="12"/>
    </row>
    <row r="27917" spans="1:3" x14ac:dyDescent="0.35">
      <c r="A27917" s="12"/>
      <c r="B27917" s="12"/>
      <c r="C27917" s="12"/>
    </row>
    <row r="27918" spans="1:3" x14ac:dyDescent="0.35">
      <c r="A27918" s="12"/>
      <c r="B27918" s="12"/>
      <c r="C27918" s="12"/>
    </row>
    <row r="27919" spans="1:3" x14ac:dyDescent="0.35">
      <c r="A27919" s="12"/>
      <c r="B27919" s="12"/>
      <c r="C27919" s="12"/>
    </row>
    <row r="27920" spans="1:3" x14ac:dyDescent="0.35">
      <c r="A27920" s="12"/>
      <c r="B27920" s="12"/>
      <c r="C27920" s="12"/>
    </row>
    <row r="27921" spans="1:3" x14ac:dyDescent="0.35">
      <c r="A27921" s="12"/>
      <c r="B27921" s="12"/>
      <c r="C27921" s="12"/>
    </row>
    <row r="27922" spans="1:3" x14ac:dyDescent="0.35">
      <c r="A27922" s="12"/>
      <c r="B27922" s="12"/>
      <c r="C27922" s="12"/>
    </row>
    <row r="27923" spans="1:3" x14ac:dyDescent="0.35">
      <c r="A27923" s="12"/>
      <c r="B27923" s="12"/>
      <c r="C27923" s="12"/>
    </row>
    <row r="27924" spans="1:3" x14ac:dyDescent="0.35">
      <c r="A27924" s="12"/>
      <c r="B27924" s="12"/>
      <c r="C27924" s="12"/>
    </row>
    <row r="27925" spans="1:3" x14ac:dyDescent="0.35">
      <c r="A27925" s="12"/>
      <c r="B27925" s="12"/>
      <c r="C27925" s="12"/>
    </row>
    <row r="27926" spans="1:3" x14ac:dyDescent="0.35">
      <c r="A27926" s="12"/>
      <c r="B27926" s="12"/>
      <c r="C27926" s="12"/>
    </row>
    <row r="27927" spans="1:3" x14ac:dyDescent="0.35">
      <c r="A27927" s="12"/>
      <c r="B27927" s="12"/>
      <c r="C27927" s="12"/>
    </row>
    <row r="27928" spans="1:3" x14ac:dyDescent="0.35">
      <c r="A27928" s="12"/>
      <c r="B27928" s="12"/>
      <c r="C27928" s="12"/>
    </row>
    <row r="27929" spans="1:3" x14ac:dyDescent="0.35">
      <c r="A27929" s="12"/>
      <c r="B27929" s="12"/>
      <c r="C27929" s="12"/>
    </row>
    <row r="27930" spans="1:3" x14ac:dyDescent="0.35">
      <c r="A27930" s="12"/>
      <c r="B27930" s="12"/>
      <c r="C27930" s="12"/>
    </row>
    <row r="27931" spans="1:3" x14ac:dyDescent="0.35">
      <c r="A27931" s="12"/>
      <c r="B27931" s="12"/>
      <c r="C27931" s="12"/>
    </row>
    <row r="27932" spans="1:3" x14ac:dyDescent="0.35">
      <c r="A27932" s="12"/>
      <c r="B27932" s="12"/>
      <c r="C27932" s="12"/>
    </row>
    <row r="27933" spans="1:3" x14ac:dyDescent="0.35">
      <c r="A27933" s="12"/>
      <c r="B27933" s="12"/>
      <c r="C27933" s="12"/>
    </row>
    <row r="27934" spans="1:3" x14ac:dyDescent="0.35">
      <c r="A27934" s="12"/>
      <c r="B27934" s="12"/>
      <c r="C27934" s="12"/>
    </row>
    <row r="27935" spans="1:3" x14ac:dyDescent="0.35">
      <c r="A27935" s="12"/>
      <c r="B27935" s="12"/>
      <c r="C27935" s="12"/>
    </row>
    <row r="27936" spans="1:3" x14ac:dyDescent="0.35">
      <c r="A27936" s="12"/>
      <c r="B27936" s="12"/>
      <c r="C27936" s="12"/>
    </row>
    <row r="27937" spans="1:3" x14ac:dyDescent="0.35">
      <c r="A27937" s="12"/>
      <c r="B27937" s="12"/>
      <c r="C27937" s="12"/>
    </row>
    <row r="27938" spans="1:3" x14ac:dyDescent="0.35">
      <c r="A27938" s="12"/>
      <c r="B27938" s="12"/>
      <c r="C27938" s="12"/>
    </row>
    <row r="27939" spans="1:3" x14ac:dyDescent="0.35">
      <c r="A27939" s="12"/>
      <c r="B27939" s="12"/>
      <c r="C27939" s="12"/>
    </row>
    <row r="27940" spans="1:3" x14ac:dyDescent="0.35">
      <c r="A27940" s="12"/>
      <c r="B27940" s="12"/>
      <c r="C27940" s="12"/>
    </row>
    <row r="27941" spans="1:3" x14ac:dyDescent="0.35">
      <c r="A27941" s="12"/>
      <c r="B27941" s="12"/>
      <c r="C27941" s="12"/>
    </row>
    <row r="27942" spans="1:3" x14ac:dyDescent="0.35">
      <c r="A27942" s="12"/>
      <c r="B27942" s="12"/>
      <c r="C27942" s="12"/>
    </row>
    <row r="27943" spans="1:3" x14ac:dyDescent="0.35">
      <c r="A27943" s="12"/>
      <c r="B27943" s="12"/>
      <c r="C27943" s="12"/>
    </row>
    <row r="27944" spans="1:3" x14ac:dyDescent="0.35">
      <c r="A27944" s="12"/>
      <c r="B27944" s="12"/>
      <c r="C27944" s="12"/>
    </row>
    <row r="27945" spans="1:3" x14ac:dyDescent="0.35">
      <c r="A27945" s="12"/>
      <c r="B27945" s="12"/>
      <c r="C27945" s="12"/>
    </row>
    <row r="27946" spans="1:3" x14ac:dyDescent="0.35">
      <c r="A27946" s="12"/>
      <c r="B27946" s="12"/>
      <c r="C27946" s="12"/>
    </row>
    <row r="27947" spans="1:3" x14ac:dyDescent="0.35">
      <c r="A27947" s="12"/>
      <c r="B27947" s="12"/>
      <c r="C27947" s="12"/>
    </row>
    <row r="27948" spans="1:3" x14ac:dyDescent="0.35">
      <c r="A27948" s="12"/>
      <c r="B27948" s="12"/>
      <c r="C27948" s="12"/>
    </row>
    <row r="27949" spans="1:3" x14ac:dyDescent="0.35">
      <c r="A27949" s="12"/>
      <c r="B27949" s="12"/>
      <c r="C27949" s="12"/>
    </row>
    <row r="27950" spans="1:3" x14ac:dyDescent="0.35">
      <c r="A27950" s="12"/>
      <c r="B27950" s="12"/>
      <c r="C27950" s="12"/>
    </row>
    <row r="27951" spans="1:3" x14ac:dyDescent="0.35">
      <c r="A27951" s="12"/>
      <c r="B27951" s="12"/>
      <c r="C27951" s="12"/>
    </row>
    <row r="27952" spans="1:3" x14ac:dyDescent="0.35">
      <c r="A27952" s="12"/>
      <c r="B27952" s="12"/>
      <c r="C27952" s="12"/>
    </row>
    <row r="27953" spans="1:3" x14ac:dyDescent="0.35">
      <c r="A27953" s="12"/>
      <c r="B27953" s="12"/>
      <c r="C27953" s="12"/>
    </row>
    <row r="27954" spans="1:3" x14ac:dyDescent="0.35">
      <c r="A27954" s="12"/>
      <c r="B27954" s="12"/>
      <c r="C27954" s="12"/>
    </row>
    <row r="27955" spans="1:3" x14ac:dyDescent="0.35">
      <c r="A27955" s="12"/>
      <c r="B27955" s="12"/>
      <c r="C27955" s="12"/>
    </row>
    <row r="27956" spans="1:3" x14ac:dyDescent="0.35">
      <c r="A27956" s="12"/>
      <c r="B27956" s="12"/>
      <c r="C27956" s="12"/>
    </row>
    <row r="27957" spans="1:3" x14ac:dyDescent="0.35">
      <c r="A27957" s="12"/>
      <c r="B27957" s="12"/>
      <c r="C27957" s="12"/>
    </row>
    <row r="27958" spans="1:3" x14ac:dyDescent="0.35">
      <c r="A27958" s="12"/>
      <c r="B27958" s="12"/>
      <c r="C27958" s="12"/>
    </row>
    <row r="27959" spans="1:3" x14ac:dyDescent="0.35">
      <c r="A27959" s="12"/>
      <c r="B27959" s="12"/>
      <c r="C27959" s="12"/>
    </row>
    <row r="27960" spans="1:3" x14ac:dyDescent="0.35">
      <c r="A27960" s="12"/>
      <c r="B27960" s="12"/>
      <c r="C27960" s="12"/>
    </row>
    <row r="27961" spans="1:3" x14ac:dyDescent="0.35">
      <c r="A27961" s="12"/>
      <c r="B27961" s="12"/>
      <c r="C27961" s="12"/>
    </row>
    <row r="27962" spans="1:3" x14ac:dyDescent="0.35">
      <c r="A27962" s="12"/>
      <c r="B27962" s="12"/>
      <c r="C27962" s="12"/>
    </row>
    <row r="27963" spans="1:3" x14ac:dyDescent="0.35">
      <c r="A27963" s="12"/>
      <c r="B27963" s="12"/>
      <c r="C27963" s="12"/>
    </row>
    <row r="27964" spans="1:3" x14ac:dyDescent="0.35">
      <c r="A27964" s="12"/>
      <c r="B27964" s="12"/>
      <c r="C27964" s="12"/>
    </row>
    <row r="27965" spans="1:3" x14ac:dyDescent="0.35">
      <c r="A27965" s="12"/>
      <c r="B27965" s="12"/>
      <c r="C27965" s="12"/>
    </row>
    <row r="27966" spans="1:3" x14ac:dyDescent="0.35">
      <c r="A27966" s="12"/>
      <c r="B27966" s="12"/>
      <c r="C27966" s="12"/>
    </row>
    <row r="27967" spans="1:3" x14ac:dyDescent="0.35">
      <c r="A27967" s="12"/>
      <c r="B27967" s="12"/>
      <c r="C27967" s="12"/>
    </row>
    <row r="27968" spans="1:3" x14ac:dyDescent="0.35">
      <c r="A27968" s="12"/>
      <c r="B27968" s="12"/>
      <c r="C27968" s="12"/>
    </row>
    <row r="27969" spans="1:3" x14ac:dyDescent="0.35">
      <c r="A27969" s="12"/>
      <c r="B27969" s="12"/>
      <c r="C27969" s="12"/>
    </row>
    <row r="27970" spans="1:3" x14ac:dyDescent="0.35">
      <c r="A27970" s="12"/>
      <c r="B27970" s="12"/>
      <c r="C27970" s="12"/>
    </row>
    <row r="27971" spans="1:3" x14ac:dyDescent="0.35">
      <c r="A27971" s="12"/>
      <c r="B27971" s="12"/>
      <c r="C27971" s="12"/>
    </row>
    <row r="27972" spans="1:3" x14ac:dyDescent="0.35">
      <c r="A27972" s="12"/>
      <c r="B27972" s="12"/>
      <c r="C27972" s="12"/>
    </row>
    <row r="27973" spans="1:3" x14ac:dyDescent="0.35">
      <c r="A27973" s="12"/>
      <c r="B27973" s="12"/>
      <c r="C27973" s="12"/>
    </row>
    <row r="27974" spans="1:3" x14ac:dyDescent="0.35">
      <c r="A27974" s="12"/>
      <c r="B27974" s="12"/>
      <c r="C27974" s="12"/>
    </row>
    <row r="27975" spans="1:3" x14ac:dyDescent="0.35">
      <c r="A27975" s="12"/>
      <c r="B27975" s="12"/>
      <c r="C27975" s="12"/>
    </row>
    <row r="27976" spans="1:3" x14ac:dyDescent="0.35">
      <c r="A27976" s="12"/>
      <c r="B27976" s="12"/>
      <c r="C27976" s="12"/>
    </row>
    <row r="27977" spans="1:3" x14ac:dyDescent="0.35">
      <c r="A27977" s="12"/>
      <c r="B27977" s="12"/>
      <c r="C27977" s="12"/>
    </row>
    <row r="27978" spans="1:3" x14ac:dyDescent="0.35">
      <c r="A27978" s="12"/>
      <c r="B27978" s="12"/>
      <c r="C27978" s="12"/>
    </row>
    <row r="27979" spans="1:3" x14ac:dyDescent="0.35">
      <c r="A27979" s="12"/>
      <c r="B27979" s="12"/>
      <c r="C27979" s="12"/>
    </row>
    <row r="27980" spans="1:3" x14ac:dyDescent="0.35">
      <c r="A27980" s="12"/>
      <c r="B27980" s="12"/>
      <c r="C27980" s="12"/>
    </row>
    <row r="27981" spans="1:3" x14ac:dyDescent="0.35">
      <c r="A27981" s="12"/>
      <c r="B27981" s="12"/>
      <c r="C27981" s="12"/>
    </row>
    <row r="27982" spans="1:3" x14ac:dyDescent="0.35">
      <c r="A27982" s="12"/>
      <c r="B27982" s="12"/>
      <c r="C27982" s="12"/>
    </row>
    <row r="27983" spans="1:3" x14ac:dyDescent="0.35">
      <c r="A27983" s="12"/>
      <c r="B27983" s="12"/>
      <c r="C27983" s="12"/>
    </row>
    <row r="27984" spans="1:3" x14ac:dyDescent="0.35">
      <c r="A27984" s="12"/>
      <c r="B27984" s="12"/>
      <c r="C27984" s="12"/>
    </row>
    <row r="27985" spans="1:3" x14ac:dyDescent="0.35">
      <c r="A27985" s="12"/>
      <c r="B27985" s="12"/>
      <c r="C27985" s="12"/>
    </row>
    <row r="27986" spans="1:3" x14ac:dyDescent="0.35">
      <c r="A27986" s="12"/>
      <c r="B27986" s="12"/>
      <c r="C27986" s="12"/>
    </row>
    <row r="27987" spans="1:3" x14ac:dyDescent="0.35">
      <c r="A27987" s="12"/>
      <c r="B27987" s="12"/>
      <c r="C27987" s="12"/>
    </row>
    <row r="27988" spans="1:3" x14ac:dyDescent="0.35">
      <c r="A27988" s="12"/>
      <c r="B27988" s="12"/>
      <c r="C27988" s="12"/>
    </row>
    <row r="27989" spans="1:3" x14ac:dyDescent="0.35">
      <c r="A27989" s="12"/>
      <c r="B27989" s="12"/>
      <c r="C27989" s="12"/>
    </row>
    <row r="27990" spans="1:3" x14ac:dyDescent="0.35">
      <c r="A27990" s="12"/>
      <c r="B27990" s="12"/>
      <c r="C27990" s="12"/>
    </row>
    <row r="27991" spans="1:3" x14ac:dyDescent="0.35">
      <c r="A27991" s="12"/>
      <c r="B27991" s="12"/>
      <c r="C27991" s="12"/>
    </row>
    <row r="27992" spans="1:3" x14ac:dyDescent="0.35">
      <c r="A27992" s="12"/>
      <c r="B27992" s="12"/>
      <c r="C27992" s="12"/>
    </row>
    <row r="27993" spans="1:3" x14ac:dyDescent="0.35">
      <c r="A27993" s="12"/>
      <c r="B27993" s="12"/>
      <c r="C27993" s="12"/>
    </row>
    <row r="27994" spans="1:3" x14ac:dyDescent="0.35">
      <c r="A27994" s="12"/>
      <c r="B27994" s="12"/>
      <c r="C27994" s="12"/>
    </row>
    <row r="27995" spans="1:3" x14ac:dyDescent="0.35">
      <c r="A27995" s="12"/>
      <c r="B27995" s="12"/>
      <c r="C27995" s="12"/>
    </row>
    <row r="27996" spans="1:3" x14ac:dyDescent="0.35">
      <c r="A27996" s="12"/>
      <c r="B27996" s="12"/>
      <c r="C27996" s="12"/>
    </row>
    <row r="27997" spans="1:3" x14ac:dyDescent="0.35">
      <c r="A27997" s="12"/>
      <c r="B27997" s="12"/>
      <c r="C27997" s="12"/>
    </row>
    <row r="27998" spans="1:3" x14ac:dyDescent="0.35">
      <c r="A27998" s="12"/>
      <c r="B27998" s="12"/>
      <c r="C27998" s="12"/>
    </row>
    <row r="27999" spans="1:3" x14ac:dyDescent="0.35">
      <c r="A27999" s="12"/>
      <c r="B27999" s="12"/>
      <c r="C27999" s="12"/>
    </row>
    <row r="28000" spans="1:3" x14ac:dyDescent="0.35">
      <c r="A28000" s="12"/>
      <c r="B28000" s="12"/>
      <c r="C28000" s="12"/>
    </row>
    <row r="28001" spans="1:3" x14ac:dyDescent="0.35">
      <c r="A28001" s="12"/>
      <c r="B28001" s="12"/>
      <c r="C28001" s="12"/>
    </row>
    <row r="28002" spans="1:3" x14ac:dyDescent="0.35">
      <c r="A28002" s="12"/>
      <c r="B28002" s="12"/>
      <c r="C28002" s="12"/>
    </row>
    <row r="28003" spans="1:3" x14ac:dyDescent="0.35">
      <c r="A28003" s="12"/>
      <c r="B28003" s="12"/>
      <c r="C28003" s="12"/>
    </row>
    <row r="28004" spans="1:3" x14ac:dyDescent="0.35">
      <c r="A28004" s="12"/>
      <c r="B28004" s="12"/>
      <c r="C28004" s="12"/>
    </row>
    <row r="28005" spans="1:3" x14ac:dyDescent="0.35">
      <c r="A28005" s="12"/>
      <c r="B28005" s="12"/>
      <c r="C28005" s="12"/>
    </row>
    <row r="28006" spans="1:3" x14ac:dyDescent="0.35">
      <c r="A28006" s="12"/>
      <c r="B28006" s="12"/>
      <c r="C28006" s="12"/>
    </row>
    <row r="28007" spans="1:3" x14ac:dyDescent="0.35">
      <c r="A28007" s="12"/>
      <c r="B28007" s="12"/>
      <c r="C28007" s="12"/>
    </row>
    <row r="28008" spans="1:3" x14ac:dyDescent="0.35">
      <c r="A28008" s="12"/>
      <c r="B28008" s="12"/>
      <c r="C28008" s="12"/>
    </row>
    <row r="28009" spans="1:3" x14ac:dyDescent="0.35">
      <c r="A28009" s="12"/>
      <c r="B28009" s="12"/>
      <c r="C28009" s="12"/>
    </row>
    <row r="28010" spans="1:3" x14ac:dyDescent="0.35">
      <c r="A28010" s="12"/>
      <c r="B28010" s="12"/>
      <c r="C28010" s="12"/>
    </row>
    <row r="28011" spans="1:3" x14ac:dyDescent="0.35">
      <c r="A28011" s="12"/>
      <c r="B28011" s="12"/>
      <c r="C28011" s="12"/>
    </row>
    <row r="28012" spans="1:3" x14ac:dyDescent="0.35">
      <c r="A28012" s="12"/>
      <c r="B28012" s="12"/>
      <c r="C28012" s="12"/>
    </row>
    <row r="28013" spans="1:3" x14ac:dyDescent="0.35">
      <c r="A28013" s="12"/>
      <c r="B28013" s="12"/>
      <c r="C28013" s="12"/>
    </row>
    <row r="28014" spans="1:3" x14ac:dyDescent="0.35">
      <c r="A28014" s="12"/>
      <c r="B28014" s="12"/>
      <c r="C28014" s="12"/>
    </row>
    <row r="28015" spans="1:3" x14ac:dyDescent="0.35">
      <c r="A28015" s="12"/>
      <c r="B28015" s="12"/>
      <c r="C28015" s="12"/>
    </row>
    <row r="28016" spans="1:3" x14ac:dyDescent="0.35">
      <c r="A28016" s="12"/>
      <c r="B28016" s="12"/>
      <c r="C28016" s="12"/>
    </row>
    <row r="28017" spans="1:3" x14ac:dyDescent="0.35">
      <c r="A28017" s="12"/>
      <c r="B28017" s="12"/>
      <c r="C28017" s="12"/>
    </row>
    <row r="28018" spans="1:3" x14ac:dyDescent="0.35">
      <c r="A28018" s="12"/>
      <c r="B28018" s="12"/>
      <c r="C28018" s="12"/>
    </row>
    <row r="28019" spans="1:3" x14ac:dyDescent="0.35">
      <c r="A28019" s="12"/>
      <c r="B28019" s="12"/>
      <c r="C28019" s="12"/>
    </row>
    <row r="28020" spans="1:3" x14ac:dyDescent="0.35">
      <c r="A28020" s="12"/>
      <c r="B28020" s="12"/>
      <c r="C28020" s="12"/>
    </row>
    <row r="28021" spans="1:3" x14ac:dyDescent="0.35">
      <c r="A28021" s="12"/>
      <c r="B28021" s="12"/>
      <c r="C28021" s="12"/>
    </row>
    <row r="28022" spans="1:3" x14ac:dyDescent="0.35">
      <c r="A28022" s="12"/>
      <c r="B28022" s="12"/>
      <c r="C28022" s="12"/>
    </row>
    <row r="28023" spans="1:3" x14ac:dyDescent="0.35">
      <c r="A28023" s="12"/>
      <c r="B28023" s="12"/>
      <c r="C28023" s="12"/>
    </row>
    <row r="28024" spans="1:3" x14ac:dyDescent="0.35">
      <c r="A28024" s="12"/>
      <c r="B28024" s="12"/>
      <c r="C28024" s="12"/>
    </row>
    <row r="28025" spans="1:3" x14ac:dyDescent="0.35">
      <c r="A28025" s="12"/>
      <c r="B28025" s="12"/>
      <c r="C28025" s="12"/>
    </row>
    <row r="28026" spans="1:3" x14ac:dyDescent="0.35">
      <c r="A28026" s="12"/>
      <c r="B28026" s="12"/>
      <c r="C28026" s="12"/>
    </row>
    <row r="28027" spans="1:3" x14ac:dyDescent="0.35">
      <c r="A28027" s="12"/>
      <c r="B28027" s="12"/>
      <c r="C28027" s="12"/>
    </row>
    <row r="28028" spans="1:3" x14ac:dyDescent="0.35">
      <c r="A28028" s="12"/>
      <c r="B28028" s="12"/>
      <c r="C28028" s="12"/>
    </row>
    <row r="28029" spans="1:3" x14ac:dyDescent="0.35">
      <c r="A28029" s="12"/>
      <c r="B28029" s="12"/>
      <c r="C28029" s="12"/>
    </row>
    <row r="28030" spans="1:3" x14ac:dyDescent="0.35">
      <c r="A28030" s="12"/>
      <c r="B28030" s="12"/>
      <c r="C28030" s="12"/>
    </row>
    <row r="28031" spans="1:3" x14ac:dyDescent="0.35">
      <c r="A28031" s="12"/>
      <c r="B28031" s="12"/>
      <c r="C28031" s="12"/>
    </row>
    <row r="28032" spans="1:3" x14ac:dyDescent="0.35">
      <c r="A28032" s="12"/>
      <c r="B28032" s="12"/>
      <c r="C28032" s="12"/>
    </row>
    <row r="28033" spans="1:3" x14ac:dyDescent="0.35">
      <c r="A28033" s="12"/>
      <c r="B28033" s="12"/>
      <c r="C28033" s="12"/>
    </row>
    <row r="28034" spans="1:3" x14ac:dyDescent="0.35">
      <c r="A28034" s="12"/>
      <c r="B28034" s="12"/>
      <c r="C28034" s="12"/>
    </row>
    <row r="28035" spans="1:3" x14ac:dyDescent="0.35">
      <c r="A28035" s="12"/>
      <c r="B28035" s="12"/>
      <c r="C28035" s="12"/>
    </row>
    <row r="28036" spans="1:3" x14ac:dyDescent="0.35">
      <c r="A28036" s="12"/>
      <c r="B28036" s="12"/>
      <c r="C28036" s="12"/>
    </row>
    <row r="28037" spans="1:3" x14ac:dyDescent="0.35">
      <c r="A28037" s="12"/>
      <c r="B28037" s="12"/>
      <c r="C28037" s="12"/>
    </row>
    <row r="28038" spans="1:3" x14ac:dyDescent="0.35">
      <c r="A28038" s="12"/>
      <c r="B28038" s="12"/>
      <c r="C28038" s="12"/>
    </row>
    <row r="28039" spans="1:3" x14ac:dyDescent="0.35">
      <c r="A28039" s="12"/>
      <c r="B28039" s="12"/>
      <c r="C28039" s="12"/>
    </row>
    <row r="28040" spans="1:3" x14ac:dyDescent="0.35">
      <c r="A28040" s="12"/>
      <c r="B28040" s="12"/>
      <c r="C28040" s="12"/>
    </row>
    <row r="28041" spans="1:3" x14ac:dyDescent="0.35">
      <c r="A28041" s="12"/>
      <c r="B28041" s="12"/>
      <c r="C28041" s="12"/>
    </row>
    <row r="28042" spans="1:3" x14ac:dyDescent="0.35">
      <c r="A28042" s="12"/>
      <c r="B28042" s="12"/>
      <c r="C28042" s="12"/>
    </row>
    <row r="28043" spans="1:3" x14ac:dyDescent="0.35">
      <c r="A28043" s="12"/>
      <c r="B28043" s="12"/>
      <c r="C28043" s="12"/>
    </row>
    <row r="28044" spans="1:3" x14ac:dyDescent="0.35">
      <c r="A28044" s="12"/>
      <c r="B28044" s="12"/>
      <c r="C28044" s="12"/>
    </row>
    <row r="28045" spans="1:3" x14ac:dyDescent="0.35">
      <c r="A28045" s="12"/>
      <c r="B28045" s="12"/>
      <c r="C28045" s="12"/>
    </row>
    <row r="28046" spans="1:3" x14ac:dyDescent="0.35">
      <c r="A28046" s="12"/>
      <c r="B28046" s="12"/>
      <c r="C28046" s="12"/>
    </row>
    <row r="28047" spans="1:3" x14ac:dyDescent="0.35">
      <c r="A28047" s="12"/>
      <c r="B28047" s="12"/>
      <c r="C28047" s="12"/>
    </row>
    <row r="28048" spans="1:3" x14ac:dyDescent="0.35">
      <c r="A28048" s="12"/>
      <c r="B28048" s="12"/>
      <c r="C28048" s="12"/>
    </row>
    <row r="28049" spans="1:3" x14ac:dyDescent="0.35">
      <c r="A28049" s="12"/>
      <c r="B28049" s="12"/>
      <c r="C28049" s="12"/>
    </row>
    <row r="28050" spans="1:3" x14ac:dyDescent="0.35">
      <c r="A28050" s="12"/>
      <c r="B28050" s="12"/>
      <c r="C28050" s="12"/>
    </row>
    <row r="28051" spans="1:3" x14ac:dyDescent="0.35">
      <c r="A28051" s="12"/>
      <c r="B28051" s="12"/>
      <c r="C28051" s="12"/>
    </row>
    <row r="28052" spans="1:3" x14ac:dyDescent="0.35">
      <c r="A28052" s="12"/>
      <c r="B28052" s="12"/>
      <c r="C28052" s="12"/>
    </row>
    <row r="28053" spans="1:3" x14ac:dyDescent="0.35">
      <c r="A28053" s="12"/>
      <c r="B28053" s="12"/>
      <c r="C28053" s="12"/>
    </row>
    <row r="28054" spans="1:3" x14ac:dyDescent="0.35">
      <c r="A28054" s="12"/>
      <c r="B28054" s="12"/>
      <c r="C28054" s="12"/>
    </row>
    <row r="28055" spans="1:3" x14ac:dyDescent="0.35">
      <c r="A28055" s="12"/>
      <c r="B28055" s="12"/>
      <c r="C28055" s="12"/>
    </row>
    <row r="28056" spans="1:3" x14ac:dyDescent="0.35">
      <c r="A28056" s="12"/>
      <c r="B28056" s="12"/>
      <c r="C28056" s="12"/>
    </row>
    <row r="28057" spans="1:3" x14ac:dyDescent="0.35">
      <c r="A28057" s="12"/>
      <c r="B28057" s="12"/>
      <c r="C28057" s="12"/>
    </row>
    <row r="28058" spans="1:3" x14ac:dyDescent="0.35">
      <c r="A28058" s="12"/>
      <c r="B28058" s="12"/>
      <c r="C28058" s="12"/>
    </row>
    <row r="28059" spans="1:3" x14ac:dyDescent="0.35">
      <c r="A28059" s="12"/>
      <c r="B28059" s="12"/>
      <c r="C28059" s="12"/>
    </row>
    <row r="28060" spans="1:3" x14ac:dyDescent="0.35">
      <c r="A28060" s="12"/>
      <c r="B28060" s="12"/>
      <c r="C28060" s="12"/>
    </row>
    <row r="28061" spans="1:3" x14ac:dyDescent="0.35">
      <c r="A28061" s="12"/>
      <c r="B28061" s="12"/>
      <c r="C28061" s="12"/>
    </row>
    <row r="28062" spans="1:3" x14ac:dyDescent="0.35">
      <c r="A28062" s="12"/>
      <c r="B28062" s="12"/>
      <c r="C28062" s="12"/>
    </row>
    <row r="28063" spans="1:3" x14ac:dyDescent="0.35">
      <c r="A28063" s="12"/>
      <c r="B28063" s="12"/>
      <c r="C28063" s="12"/>
    </row>
    <row r="28064" spans="1:3" x14ac:dyDescent="0.35">
      <c r="A28064" s="12"/>
      <c r="B28064" s="12"/>
      <c r="C28064" s="12"/>
    </row>
    <row r="28065" spans="1:3" x14ac:dyDescent="0.35">
      <c r="A28065" s="12"/>
      <c r="B28065" s="12"/>
      <c r="C28065" s="12"/>
    </row>
    <row r="28066" spans="1:3" x14ac:dyDescent="0.35">
      <c r="A28066" s="12"/>
      <c r="B28066" s="12"/>
      <c r="C28066" s="12"/>
    </row>
    <row r="28067" spans="1:3" x14ac:dyDescent="0.35">
      <c r="A28067" s="12"/>
      <c r="B28067" s="12"/>
      <c r="C28067" s="12"/>
    </row>
    <row r="28068" spans="1:3" x14ac:dyDescent="0.35">
      <c r="A28068" s="12"/>
      <c r="B28068" s="12"/>
      <c r="C28068" s="12"/>
    </row>
    <row r="28069" spans="1:3" x14ac:dyDescent="0.35">
      <c r="A28069" s="12"/>
      <c r="B28069" s="12"/>
      <c r="C28069" s="12"/>
    </row>
    <row r="28070" spans="1:3" x14ac:dyDescent="0.35">
      <c r="A28070" s="12"/>
      <c r="B28070" s="12"/>
      <c r="C28070" s="12"/>
    </row>
    <row r="28071" spans="1:3" x14ac:dyDescent="0.35">
      <c r="A28071" s="12"/>
      <c r="B28071" s="12"/>
      <c r="C28071" s="12"/>
    </row>
    <row r="28072" spans="1:3" x14ac:dyDescent="0.35">
      <c r="A28072" s="12"/>
      <c r="B28072" s="12"/>
      <c r="C28072" s="12"/>
    </row>
    <row r="28073" spans="1:3" x14ac:dyDescent="0.35">
      <c r="A28073" s="12"/>
      <c r="B28073" s="12"/>
      <c r="C28073" s="12"/>
    </row>
    <row r="28074" spans="1:3" x14ac:dyDescent="0.35">
      <c r="A28074" s="12"/>
      <c r="B28074" s="12"/>
      <c r="C28074" s="12"/>
    </row>
    <row r="28075" spans="1:3" x14ac:dyDescent="0.35">
      <c r="A28075" s="12"/>
      <c r="B28075" s="12"/>
      <c r="C28075" s="12"/>
    </row>
    <row r="28076" spans="1:3" x14ac:dyDescent="0.35">
      <c r="A28076" s="12"/>
      <c r="B28076" s="12"/>
      <c r="C28076" s="12"/>
    </row>
    <row r="28077" spans="1:3" x14ac:dyDescent="0.35">
      <c r="A28077" s="12"/>
      <c r="B28077" s="12"/>
      <c r="C28077" s="12"/>
    </row>
    <row r="28078" spans="1:3" x14ac:dyDescent="0.35">
      <c r="A28078" s="12"/>
      <c r="B28078" s="12"/>
      <c r="C28078" s="12"/>
    </row>
    <row r="28079" spans="1:3" x14ac:dyDescent="0.35">
      <c r="A28079" s="12"/>
      <c r="B28079" s="12"/>
      <c r="C28079" s="12"/>
    </row>
    <row r="28080" spans="1:3" x14ac:dyDescent="0.35">
      <c r="A28080" s="12"/>
      <c r="B28080" s="12"/>
      <c r="C28080" s="12"/>
    </row>
    <row r="28081" spans="1:3" x14ac:dyDescent="0.35">
      <c r="A28081" s="12"/>
      <c r="B28081" s="12"/>
      <c r="C28081" s="12"/>
    </row>
    <row r="28082" spans="1:3" x14ac:dyDescent="0.35">
      <c r="A28082" s="12"/>
      <c r="B28082" s="12"/>
      <c r="C28082" s="12"/>
    </row>
    <row r="28083" spans="1:3" x14ac:dyDescent="0.35">
      <c r="A28083" s="12"/>
      <c r="B28083" s="12"/>
      <c r="C28083" s="12"/>
    </row>
    <row r="28084" spans="1:3" x14ac:dyDescent="0.35">
      <c r="A28084" s="12"/>
      <c r="B28084" s="12"/>
      <c r="C28084" s="12"/>
    </row>
    <row r="28085" spans="1:3" x14ac:dyDescent="0.35">
      <c r="A28085" s="12"/>
      <c r="B28085" s="12"/>
      <c r="C28085" s="12"/>
    </row>
    <row r="28086" spans="1:3" x14ac:dyDescent="0.35">
      <c r="A28086" s="12"/>
      <c r="B28086" s="12"/>
      <c r="C28086" s="12"/>
    </row>
    <row r="28087" spans="1:3" x14ac:dyDescent="0.35">
      <c r="A28087" s="12"/>
      <c r="B28087" s="12"/>
      <c r="C28087" s="12"/>
    </row>
    <row r="28088" spans="1:3" x14ac:dyDescent="0.35">
      <c r="A28088" s="12"/>
      <c r="B28088" s="12"/>
      <c r="C28088" s="12"/>
    </row>
    <row r="28089" spans="1:3" x14ac:dyDescent="0.35">
      <c r="A28089" s="12"/>
      <c r="B28089" s="12"/>
      <c r="C28089" s="12"/>
    </row>
    <row r="28090" spans="1:3" x14ac:dyDescent="0.35">
      <c r="A28090" s="12"/>
      <c r="B28090" s="12"/>
      <c r="C28090" s="12"/>
    </row>
    <row r="28091" spans="1:3" x14ac:dyDescent="0.35">
      <c r="A28091" s="12"/>
      <c r="B28091" s="12"/>
      <c r="C28091" s="12"/>
    </row>
    <row r="28092" spans="1:3" x14ac:dyDescent="0.35">
      <c r="A28092" s="12"/>
      <c r="B28092" s="12"/>
      <c r="C28092" s="12"/>
    </row>
    <row r="28093" spans="1:3" x14ac:dyDescent="0.35">
      <c r="A28093" s="12"/>
      <c r="B28093" s="12"/>
      <c r="C28093" s="12"/>
    </row>
    <row r="28094" spans="1:3" x14ac:dyDescent="0.35">
      <c r="A28094" s="12"/>
      <c r="B28094" s="12"/>
      <c r="C28094" s="12"/>
    </row>
    <row r="28095" spans="1:3" x14ac:dyDescent="0.35">
      <c r="A28095" s="12"/>
      <c r="B28095" s="12"/>
      <c r="C28095" s="12"/>
    </row>
    <row r="28096" spans="1:3" x14ac:dyDescent="0.35">
      <c r="A28096" s="12"/>
      <c r="B28096" s="12"/>
      <c r="C28096" s="12"/>
    </row>
    <row r="28097" spans="1:3" x14ac:dyDescent="0.35">
      <c r="A28097" s="12"/>
      <c r="B28097" s="12"/>
      <c r="C28097" s="12"/>
    </row>
    <row r="28098" spans="1:3" x14ac:dyDescent="0.35">
      <c r="A28098" s="12"/>
      <c r="B28098" s="12"/>
      <c r="C28098" s="12"/>
    </row>
    <row r="28099" spans="1:3" x14ac:dyDescent="0.35">
      <c r="A28099" s="12"/>
      <c r="B28099" s="12"/>
      <c r="C28099" s="12"/>
    </row>
    <row r="28100" spans="1:3" x14ac:dyDescent="0.35">
      <c r="A28100" s="12"/>
      <c r="B28100" s="12"/>
      <c r="C28100" s="12"/>
    </row>
    <row r="28101" spans="1:3" x14ac:dyDescent="0.35">
      <c r="A28101" s="12"/>
      <c r="B28101" s="12"/>
      <c r="C28101" s="12"/>
    </row>
    <row r="28102" spans="1:3" x14ac:dyDescent="0.35">
      <c r="A28102" s="12"/>
      <c r="B28102" s="12"/>
      <c r="C28102" s="12"/>
    </row>
    <row r="28103" spans="1:3" x14ac:dyDescent="0.35">
      <c r="A28103" s="12"/>
      <c r="B28103" s="12"/>
      <c r="C28103" s="12"/>
    </row>
    <row r="28104" spans="1:3" x14ac:dyDescent="0.35">
      <c r="A28104" s="12"/>
      <c r="B28104" s="12"/>
      <c r="C28104" s="12"/>
    </row>
    <row r="28105" spans="1:3" x14ac:dyDescent="0.35">
      <c r="A28105" s="12"/>
      <c r="B28105" s="12"/>
      <c r="C28105" s="12"/>
    </row>
    <row r="28106" spans="1:3" x14ac:dyDescent="0.35">
      <c r="A28106" s="12"/>
      <c r="B28106" s="12"/>
      <c r="C28106" s="12"/>
    </row>
    <row r="28107" spans="1:3" x14ac:dyDescent="0.35">
      <c r="A28107" s="12"/>
      <c r="B28107" s="12"/>
      <c r="C28107" s="12"/>
    </row>
    <row r="28108" spans="1:3" x14ac:dyDescent="0.35">
      <c r="A28108" s="12"/>
      <c r="B28108" s="12"/>
      <c r="C28108" s="12"/>
    </row>
    <row r="28109" spans="1:3" x14ac:dyDescent="0.35">
      <c r="A28109" s="12"/>
      <c r="B28109" s="12"/>
      <c r="C28109" s="12"/>
    </row>
    <row r="28110" spans="1:3" x14ac:dyDescent="0.35">
      <c r="A28110" s="12"/>
      <c r="B28110" s="12"/>
      <c r="C28110" s="12"/>
    </row>
    <row r="28111" spans="1:3" x14ac:dyDescent="0.35">
      <c r="A28111" s="12"/>
      <c r="B28111" s="12"/>
      <c r="C28111" s="12"/>
    </row>
    <row r="28112" spans="1:3" x14ac:dyDescent="0.35">
      <c r="A28112" s="12"/>
      <c r="B28112" s="12"/>
      <c r="C28112" s="12"/>
    </row>
    <row r="28113" spans="1:3" x14ac:dyDescent="0.35">
      <c r="A28113" s="12"/>
      <c r="B28113" s="12"/>
      <c r="C28113" s="12"/>
    </row>
    <row r="28114" spans="1:3" x14ac:dyDescent="0.35">
      <c r="A28114" s="12"/>
      <c r="B28114" s="12"/>
      <c r="C28114" s="12"/>
    </row>
    <row r="28115" spans="1:3" x14ac:dyDescent="0.35">
      <c r="A28115" s="12"/>
      <c r="B28115" s="12"/>
      <c r="C28115" s="12"/>
    </row>
    <row r="28116" spans="1:3" x14ac:dyDescent="0.35">
      <c r="A28116" s="12"/>
      <c r="B28116" s="12"/>
      <c r="C28116" s="12"/>
    </row>
    <row r="28117" spans="1:3" x14ac:dyDescent="0.35">
      <c r="A28117" s="12"/>
      <c r="B28117" s="12"/>
      <c r="C28117" s="12"/>
    </row>
    <row r="28118" spans="1:3" x14ac:dyDescent="0.35">
      <c r="A28118" s="12"/>
      <c r="B28118" s="12"/>
      <c r="C28118" s="12"/>
    </row>
    <row r="28119" spans="1:3" x14ac:dyDescent="0.35">
      <c r="A28119" s="12"/>
      <c r="B28119" s="12"/>
      <c r="C28119" s="12"/>
    </row>
    <row r="28120" spans="1:3" x14ac:dyDescent="0.35">
      <c r="A28120" s="12"/>
      <c r="B28120" s="12"/>
      <c r="C28120" s="12"/>
    </row>
    <row r="28121" spans="1:3" x14ac:dyDescent="0.35">
      <c r="A28121" s="12"/>
      <c r="B28121" s="12"/>
      <c r="C28121" s="12"/>
    </row>
    <row r="28122" spans="1:3" x14ac:dyDescent="0.35">
      <c r="A28122" s="12"/>
      <c r="B28122" s="12"/>
      <c r="C28122" s="12"/>
    </row>
    <row r="28123" spans="1:3" x14ac:dyDescent="0.35">
      <c r="A28123" s="12"/>
      <c r="B28123" s="12"/>
      <c r="C28123" s="12"/>
    </row>
    <row r="28124" spans="1:3" x14ac:dyDescent="0.35">
      <c r="A28124" s="12"/>
      <c r="B28124" s="12"/>
      <c r="C28124" s="12"/>
    </row>
    <row r="28125" spans="1:3" x14ac:dyDescent="0.35">
      <c r="A28125" s="12"/>
      <c r="B28125" s="12"/>
      <c r="C28125" s="12"/>
    </row>
    <row r="28126" spans="1:3" x14ac:dyDescent="0.35">
      <c r="A28126" s="12"/>
      <c r="B28126" s="12"/>
      <c r="C28126" s="12"/>
    </row>
    <row r="28127" spans="1:3" x14ac:dyDescent="0.35">
      <c r="A28127" s="12"/>
      <c r="B28127" s="12"/>
      <c r="C28127" s="12"/>
    </row>
    <row r="28128" spans="1:3" x14ac:dyDescent="0.35">
      <c r="A28128" s="12"/>
      <c r="B28128" s="12"/>
      <c r="C28128" s="12"/>
    </row>
    <row r="28129" spans="1:3" x14ac:dyDescent="0.35">
      <c r="A28129" s="12"/>
      <c r="B28129" s="12"/>
      <c r="C28129" s="12"/>
    </row>
    <row r="28130" spans="1:3" x14ac:dyDescent="0.35">
      <c r="A28130" s="12"/>
      <c r="B28130" s="12"/>
      <c r="C28130" s="12"/>
    </row>
    <row r="28131" spans="1:3" x14ac:dyDescent="0.35">
      <c r="A28131" s="12"/>
      <c r="B28131" s="12"/>
      <c r="C28131" s="12"/>
    </row>
    <row r="28132" spans="1:3" x14ac:dyDescent="0.35">
      <c r="A28132" s="12"/>
      <c r="B28132" s="12"/>
      <c r="C28132" s="12"/>
    </row>
    <row r="28133" spans="1:3" x14ac:dyDescent="0.35">
      <c r="A28133" s="12"/>
      <c r="B28133" s="12"/>
      <c r="C28133" s="12"/>
    </row>
    <row r="28134" spans="1:3" x14ac:dyDescent="0.35">
      <c r="A28134" s="12"/>
      <c r="B28134" s="12"/>
      <c r="C28134" s="12"/>
    </row>
    <row r="28135" spans="1:3" x14ac:dyDescent="0.35">
      <c r="A28135" s="12"/>
      <c r="B28135" s="12"/>
      <c r="C28135" s="12"/>
    </row>
    <row r="28136" spans="1:3" x14ac:dyDescent="0.35">
      <c r="A28136" s="12"/>
      <c r="B28136" s="12"/>
      <c r="C28136" s="12"/>
    </row>
    <row r="28137" spans="1:3" x14ac:dyDescent="0.35">
      <c r="A28137" s="12"/>
      <c r="B28137" s="12"/>
      <c r="C28137" s="12"/>
    </row>
    <row r="28138" spans="1:3" x14ac:dyDescent="0.35">
      <c r="A28138" s="12"/>
      <c r="B28138" s="12"/>
      <c r="C28138" s="12"/>
    </row>
    <row r="28139" spans="1:3" x14ac:dyDescent="0.35">
      <c r="A28139" s="12"/>
      <c r="B28139" s="12"/>
      <c r="C28139" s="12"/>
    </row>
    <row r="28140" spans="1:3" x14ac:dyDescent="0.35">
      <c r="A28140" s="12"/>
      <c r="B28140" s="12"/>
      <c r="C28140" s="12"/>
    </row>
    <row r="28141" spans="1:3" x14ac:dyDescent="0.35">
      <c r="A28141" s="12"/>
      <c r="B28141" s="12"/>
      <c r="C28141" s="12"/>
    </row>
    <row r="28142" spans="1:3" x14ac:dyDescent="0.35">
      <c r="A28142" s="12"/>
      <c r="B28142" s="12"/>
      <c r="C28142" s="12"/>
    </row>
    <row r="28143" spans="1:3" x14ac:dyDescent="0.35">
      <c r="A28143" s="12"/>
      <c r="B28143" s="12"/>
      <c r="C28143" s="12"/>
    </row>
    <row r="28144" spans="1:3" x14ac:dyDescent="0.35">
      <c r="A28144" s="12"/>
      <c r="B28144" s="12"/>
      <c r="C28144" s="12"/>
    </row>
    <row r="28145" spans="1:3" x14ac:dyDescent="0.35">
      <c r="A28145" s="12"/>
      <c r="B28145" s="12"/>
      <c r="C28145" s="12"/>
    </row>
    <row r="28146" spans="1:3" x14ac:dyDescent="0.35">
      <c r="A28146" s="12"/>
      <c r="B28146" s="12"/>
      <c r="C28146" s="12"/>
    </row>
    <row r="28147" spans="1:3" x14ac:dyDescent="0.35">
      <c r="A28147" s="12"/>
      <c r="B28147" s="12"/>
      <c r="C28147" s="12"/>
    </row>
    <row r="28148" spans="1:3" x14ac:dyDescent="0.35">
      <c r="A28148" s="12"/>
      <c r="B28148" s="12"/>
      <c r="C28148" s="12"/>
    </row>
    <row r="28149" spans="1:3" x14ac:dyDescent="0.35">
      <c r="A28149" s="12"/>
      <c r="B28149" s="12"/>
      <c r="C28149" s="12"/>
    </row>
    <row r="28150" spans="1:3" x14ac:dyDescent="0.35">
      <c r="A28150" s="12"/>
      <c r="B28150" s="12"/>
      <c r="C28150" s="12"/>
    </row>
    <row r="28151" spans="1:3" x14ac:dyDescent="0.35">
      <c r="A28151" s="12"/>
      <c r="B28151" s="12"/>
      <c r="C28151" s="12"/>
    </row>
    <row r="28152" spans="1:3" x14ac:dyDescent="0.35">
      <c r="A28152" s="12"/>
      <c r="B28152" s="12"/>
      <c r="C28152" s="12"/>
    </row>
    <row r="28153" spans="1:3" x14ac:dyDescent="0.35">
      <c r="A28153" s="12"/>
      <c r="B28153" s="12"/>
      <c r="C28153" s="12"/>
    </row>
    <row r="28154" spans="1:3" x14ac:dyDescent="0.35">
      <c r="A28154" s="12"/>
      <c r="B28154" s="12"/>
      <c r="C28154" s="12"/>
    </row>
    <row r="28155" spans="1:3" x14ac:dyDescent="0.35">
      <c r="A28155" s="12"/>
      <c r="B28155" s="12"/>
      <c r="C28155" s="12"/>
    </row>
    <row r="28156" spans="1:3" x14ac:dyDescent="0.35">
      <c r="A28156" s="12"/>
      <c r="B28156" s="12"/>
      <c r="C28156" s="12"/>
    </row>
    <row r="28157" spans="1:3" x14ac:dyDescent="0.35">
      <c r="A28157" s="12"/>
      <c r="B28157" s="12"/>
      <c r="C28157" s="12"/>
    </row>
    <row r="28158" spans="1:3" x14ac:dyDescent="0.35">
      <c r="A28158" s="12"/>
      <c r="B28158" s="12"/>
      <c r="C28158" s="12"/>
    </row>
    <row r="28159" spans="1:3" x14ac:dyDescent="0.35">
      <c r="A28159" s="12"/>
      <c r="B28159" s="12"/>
      <c r="C28159" s="12"/>
    </row>
    <row r="28160" spans="1:3" x14ac:dyDescent="0.35">
      <c r="A28160" s="12"/>
      <c r="B28160" s="12"/>
      <c r="C28160" s="12"/>
    </row>
    <row r="28161" spans="1:3" x14ac:dyDescent="0.35">
      <c r="A28161" s="12"/>
      <c r="B28161" s="12"/>
      <c r="C28161" s="12"/>
    </row>
    <row r="28162" spans="1:3" x14ac:dyDescent="0.35">
      <c r="A28162" s="12"/>
      <c r="B28162" s="12"/>
      <c r="C28162" s="12"/>
    </row>
    <row r="28163" spans="1:3" x14ac:dyDescent="0.35">
      <c r="A28163" s="12"/>
      <c r="B28163" s="12"/>
      <c r="C28163" s="12"/>
    </row>
    <row r="28164" spans="1:3" x14ac:dyDescent="0.35">
      <c r="A28164" s="12"/>
      <c r="B28164" s="12"/>
      <c r="C28164" s="12"/>
    </row>
    <row r="28165" spans="1:3" x14ac:dyDescent="0.35">
      <c r="A28165" s="12"/>
      <c r="B28165" s="12"/>
      <c r="C28165" s="12"/>
    </row>
    <row r="28166" spans="1:3" x14ac:dyDescent="0.35">
      <c r="A28166" s="12"/>
      <c r="B28166" s="12"/>
      <c r="C28166" s="12"/>
    </row>
    <row r="28167" spans="1:3" x14ac:dyDescent="0.35">
      <c r="A28167" s="12"/>
      <c r="B28167" s="12"/>
      <c r="C28167" s="12"/>
    </row>
    <row r="28168" spans="1:3" x14ac:dyDescent="0.35">
      <c r="A28168" s="12"/>
      <c r="B28168" s="12"/>
      <c r="C28168" s="12"/>
    </row>
    <row r="28169" spans="1:3" x14ac:dyDescent="0.35">
      <c r="A28169" s="12"/>
      <c r="B28169" s="12"/>
      <c r="C28169" s="12"/>
    </row>
    <row r="28170" spans="1:3" x14ac:dyDescent="0.35">
      <c r="A28170" s="12"/>
      <c r="B28170" s="12"/>
      <c r="C28170" s="12"/>
    </row>
    <row r="28171" spans="1:3" x14ac:dyDescent="0.35">
      <c r="A28171" s="12"/>
      <c r="B28171" s="12"/>
      <c r="C28171" s="12"/>
    </row>
    <row r="28172" spans="1:3" x14ac:dyDescent="0.35">
      <c r="A28172" s="12"/>
      <c r="B28172" s="12"/>
      <c r="C28172" s="12"/>
    </row>
    <row r="28173" spans="1:3" x14ac:dyDescent="0.35">
      <c r="A28173" s="12"/>
      <c r="B28173" s="12"/>
      <c r="C28173" s="12"/>
    </row>
    <row r="28174" spans="1:3" x14ac:dyDescent="0.35">
      <c r="A28174" s="12"/>
      <c r="B28174" s="12"/>
      <c r="C28174" s="12"/>
    </row>
    <row r="28175" spans="1:3" x14ac:dyDescent="0.35">
      <c r="A28175" s="12"/>
      <c r="B28175" s="12"/>
      <c r="C28175" s="12"/>
    </row>
    <row r="28176" spans="1:3" x14ac:dyDescent="0.35">
      <c r="A28176" s="12"/>
      <c r="B28176" s="12"/>
      <c r="C28176" s="12"/>
    </row>
    <row r="28177" spans="1:3" x14ac:dyDescent="0.35">
      <c r="A28177" s="12"/>
      <c r="B28177" s="12"/>
      <c r="C28177" s="12"/>
    </row>
    <row r="28178" spans="1:3" x14ac:dyDescent="0.35">
      <c r="A28178" s="12"/>
      <c r="B28178" s="12"/>
      <c r="C28178" s="12"/>
    </row>
    <row r="28179" spans="1:3" x14ac:dyDescent="0.35">
      <c r="A28179" s="12"/>
      <c r="B28179" s="12"/>
      <c r="C28179" s="12"/>
    </row>
    <row r="28180" spans="1:3" x14ac:dyDescent="0.35">
      <c r="A28180" s="12"/>
      <c r="B28180" s="12"/>
      <c r="C28180" s="12"/>
    </row>
    <row r="28181" spans="1:3" x14ac:dyDescent="0.35">
      <c r="A28181" s="12"/>
      <c r="B28181" s="12"/>
      <c r="C28181" s="12"/>
    </row>
    <row r="28182" spans="1:3" x14ac:dyDescent="0.35">
      <c r="A28182" s="12"/>
      <c r="B28182" s="12"/>
      <c r="C28182" s="12"/>
    </row>
    <row r="28183" spans="1:3" x14ac:dyDescent="0.35">
      <c r="A28183" s="12"/>
      <c r="B28183" s="12"/>
      <c r="C28183" s="12"/>
    </row>
    <row r="28184" spans="1:3" x14ac:dyDescent="0.35">
      <c r="A28184" s="12"/>
      <c r="B28184" s="12"/>
      <c r="C28184" s="12"/>
    </row>
    <row r="28185" spans="1:3" x14ac:dyDescent="0.35">
      <c r="A28185" s="12"/>
      <c r="B28185" s="12"/>
      <c r="C28185" s="12"/>
    </row>
    <row r="28186" spans="1:3" x14ac:dyDescent="0.35">
      <c r="A28186" s="12"/>
      <c r="B28186" s="12"/>
      <c r="C28186" s="12"/>
    </row>
    <row r="28187" spans="1:3" x14ac:dyDescent="0.35">
      <c r="A28187" s="12"/>
      <c r="B28187" s="12"/>
      <c r="C28187" s="12"/>
    </row>
    <row r="28188" spans="1:3" x14ac:dyDescent="0.35">
      <c r="A28188" s="12"/>
      <c r="B28188" s="12"/>
      <c r="C28188" s="12"/>
    </row>
    <row r="28189" spans="1:3" x14ac:dyDescent="0.35">
      <c r="A28189" s="12"/>
      <c r="B28189" s="12"/>
      <c r="C28189" s="12"/>
    </row>
    <row r="28190" spans="1:3" x14ac:dyDescent="0.35">
      <c r="A28190" s="12"/>
      <c r="B28190" s="12"/>
      <c r="C28190" s="12"/>
    </row>
    <row r="28191" spans="1:3" x14ac:dyDescent="0.35">
      <c r="A28191" s="12"/>
      <c r="B28191" s="12"/>
      <c r="C28191" s="12"/>
    </row>
    <row r="28192" spans="1:3" x14ac:dyDescent="0.35">
      <c r="A28192" s="12"/>
      <c r="B28192" s="12"/>
      <c r="C28192" s="12"/>
    </row>
    <row r="28193" spans="1:3" x14ac:dyDescent="0.35">
      <c r="A28193" s="12"/>
      <c r="B28193" s="12"/>
      <c r="C28193" s="12"/>
    </row>
    <row r="28194" spans="1:3" x14ac:dyDescent="0.35">
      <c r="A28194" s="12"/>
      <c r="B28194" s="12"/>
      <c r="C28194" s="12"/>
    </row>
    <row r="28195" spans="1:3" x14ac:dyDescent="0.35">
      <c r="A28195" s="12"/>
      <c r="B28195" s="12"/>
      <c r="C28195" s="12"/>
    </row>
    <row r="28196" spans="1:3" x14ac:dyDescent="0.35">
      <c r="A28196" s="12"/>
      <c r="B28196" s="12"/>
      <c r="C28196" s="12"/>
    </row>
    <row r="28197" spans="1:3" x14ac:dyDescent="0.35">
      <c r="A28197" s="12"/>
      <c r="B28197" s="12"/>
      <c r="C28197" s="12"/>
    </row>
    <row r="28198" spans="1:3" x14ac:dyDescent="0.35">
      <c r="A28198" s="12"/>
      <c r="B28198" s="12"/>
      <c r="C28198" s="12"/>
    </row>
    <row r="28199" spans="1:3" x14ac:dyDescent="0.35">
      <c r="A28199" s="12"/>
      <c r="B28199" s="12"/>
      <c r="C28199" s="12"/>
    </row>
    <row r="28200" spans="1:3" x14ac:dyDescent="0.35">
      <c r="A28200" s="12"/>
      <c r="B28200" s="12"/>
      <c r="C28200" s="12"/>
    </row>
    <row r="28201" spans="1:3" x14ac:dyDescent="0.35">
      <c r="A28201" s="12"/>
      <c r="B28201" s="12"/>
      <c r="C28201" s="12"/>
    </row>
    <row r="28202" spans="1:3" x14ac:dyDescent="0.35">
      <c r="A28202" s="12"/>
      <c r="B28202" s="12"/>
      <c r="C28202" s="12"/>
    </row>
    <row r="28203" spans="1:3" x14ac:dyDescent="0.35">
      <c r="A28203" s="12"/>
      <c r="B28203" s="12"/>
      <c r="C28203" s="12"/>
    </row>
    <row r="28204" spans="1:3" x14ac:dyDescent="0.35">
      <c r="A28204" s="12"/>
      <c r="B28204" s="12"/>
      <c r="C28204" s="12"/>
    </row>
    <row r="28205" spans="1:3" x14ac:dyDescent="0.35">
      <c r="A28205" s="12"/>
      <c r="B28205" s="12"/>
      <c r="C28205" s="12"/>
    </row>
    <row r="28206" spans="1:3" x14ac:dyDescent="0.35">
      <c r="A28206" s="12"/>
      <c r="B28206" s="12"/>
      <c r="C28206" s="12"/>
    </row>
    <row r="28207" spans="1:3" x14ac:dyDescent="0.35">
      <c r="A28207" s="12"/>
      <c r="B28207" s="12"/>
      <c r="C28207" s="12"/>
    </row>
    <row r="28208" spans="1:3" x14ac:dyDescent="0.35">
      <c r="A28208" s="12"/>
      <c r="B28208" s="12"/>
      <c r="C28208" s="12"/>
    </row>
    <row r="28209" spans="1:3" x14ac:dyDescent="0.35">
      <c r="A28209" s="12"/>
      <c r="B28209" s="12"/>
      <c r="C28209" s="12"/>
    </row>
    <row r="28210" spans="1:3" x14ac:dyDescent="0.35">
      <c r="A28210" s="12"/>
      <c r="B28210" s="12"/>
      <c r="C28210" s="12"/>
    </row>
    <row r="28211" spans="1:3" x14ac:dyDescent="0.35">
      <c r="A28211" s="12"/>
      <c r="B28211" s="12"/>
      <c r="C28211" s="12"/>
    </row>
    <row r="28212" spans="1:3" x14ac:dyDescent="0.35">
      <c r="A28212" s="12"/>
      <c r="B28212" s="12"/>
      <c r="C28212" s="12"/>
    </row>
    <row r="28213" spans="1:3" x14ac:dyDescent="0.35">
      <c r="A28213" s="12"/>
      <c r="B28213" s="12"/>
      <c r="C28213" s="12"/>
    </row>
    <row r="28214" spans="1:3" x14ac:dyDescent="0.35">
      <c r="A28214" s="12"/>
      <c r="B28214" s="12"/>
      <c r="C28214" s="12"/>
    </row>
    <row r="28215" spans="1:3" x14ac:dyDescent="0.35">
      <c r="A28215" s="12"/>
      <c r="B28215" s="12"/>
      <c r="C28215" s="12"/>
    </row>
    <row r="28216" spans="1:3" x14ac:dyDescent="0.35">
      <c r="A28216" s="12"/>
      <c r="B28216" s="12"/>
      <c r="C28216" s="12"/>
    </row>
    <row r="28217" spans="1:3" x14ac:dyDescent="0.35">
      <c r="A28217" s="12"/>
      <c r="B28217" s="12"/>
      <c r="C28217" s="12"/>
    </row>
    <row r="28218" spans="1:3" x14ac:dyDescent="0.35">
      <c r="A28218" s="12"/>
      <c r="B28218" s="12"/>
      <c r="C28218" s="12"/>
    </row>
    <row r="28219" spans="1:3" x14ac:dyDescent="0.35">
      <c r="A28219" s="12"/>
      <c r="B28219" s="12"/>
      <c r="C28219" s="12"/>
    </row>
    <row r="28220" spans="1:3" x14ac:dyDescent="0.35">
      <c r="A28220" s="12"/>
      <c r="B28220" s="12"/>
      <c r="C28220" s="12"/>
    </row>
    <row r="28221" spans="1:3" x14ac:dyDescent="0.35">
      <c r="A28221" s="12"/>
      <c r="B28221" s="12"/>
      <c r="C28221" s="12"/>
    </row>
    <row r="28222" spans="1:3" x14ac:dyDescent="0.35">
      <c r="A28222" s="12"/>
      <c r="B28222" s="12"/>
      <c r="C28222" s="12"/>
    </row>
    <row r="28223" spans="1:3" x14ac:dyDescent="0.35">
      <c r="A28223" s="12"/>
      <c r="B28223" s="12"/>
      <c r="C28223" s="12"/>
    </row>
    <row r="28224" spans="1:3" x14ac:dyDescent="0.35">
      <c r="A28224" s="12"/>
      <c r="B28224" s="12"/>
      <c r="C28224" s="12"/>
    </row>
    <row r="28225" spans="1:3" x14ac:dyDescent="0.35">
      <c r="A28225" s="12"/>
      <c r="B28225" s="12"/>
      <c r="C28225" s="12"/>
    </row>
    <row r="28226" spans="1:3" x14ac:dyDescent="0.35">
      <c r="A28226" s="12"/>
      <c r="B28226" s="12"/>
      <c r="C28226" s="12"/>
    </row>
    <row r="28227" spans="1:3" x14ac:dyDescent="0.35">
      <c r="A28227" s="12"/>
      <c r="B28227" s="12"/>
      <c r="C28227" s="12"/>
    </row>
    <row r="28228" spans="1:3" x14ac:dyDescent="0.35">
      <c r="A28228" s="12"/>
      <c r="B28228" s="12"/>
      <c r="C28228" s="12"/>
    </row>
    <row r="28229" spans="1:3" x14ac:dyDescent="0.35">
      <c r="A28229" s="12"/>
      <c r="B28229" s="12"/>
      <c r="C28229" s="12"/>
    </row>
    <row r="28230" spans="1:3" x14ac:dyDescent="0.35">
      <c r="A28230" s="12"/>
      <c r="B28230" s="12"/>
      <c r="C28230" s="12"/>
    </row>
    <row r="28231" spans="1:3" x14ac:dyDescent="0.35">
      <c r="A28231" s="12"/>
      <c r="B28231" s="12"/>
      <c r="C28231" s="12"/>
    </row>
    <row r="28232" spans="1:3" x14ac:dyDescent="0.35">
      <c r="A28232" s="12"/>
      <c r="B28232" s="12"/>
      <c r="C28232" s="12"/>
    </row>
    <row r="28233" spans="1:3" x14ac:dyDescent="0.35">
      <c r="A28233" s="12"/>
      <c r="B28233" s="12"/>
      <c r="C28233" s="12"/>
    </row>
    <row r="28234" spans="1:3" x14ac:dyDescent="0.35">
      <c r="A28234" s="12"/>
      <c r="B28234" s="12"/>
      <c r="C28234" s="12"/>
    </row>
    <row r="28235" spans="1:3" x14ac:dyDescent="0.35">
      <c r="A28235" s="12"/>
      <c r="B28235" s="12"/>
      <c r="C28235" s="12"/>
    </row>
    <row r="28236" spans="1:3" x14ac:dyDescent="0.35">
      <c r="A28236" s="12"/>
      <c r="B28236" s="12"/>
      <c r="C28236" s="12"/>
    </row>
    <row r="28237" spans="1:3" x14ac:dyDescent="0.35">
      <c r="A28237" s="12"/>
      <c r="B28237" s="12"/>
      <c r="C28237" s="12"/>
    </row>
    <row r="28238" spans="1:3" x14ac:dyDescent="0.35">
      <c r="A28238" s="12"/>
      <c r="B28238" s="12"/>
      <c r="C28238" s="12"/>
    </row>
    <row r="28239" spans="1:3" x14ac:dyDescent="0.35">
      <c r="A28239" s="12"/>
      <c r="B28239" s="12"/>
      <c r="C28239" s="12"/>
    </row>
    <row r="28240" spans="1:3" x14ac:dyDescent="0.35">
      <c r="A28240" s="12"/>
      <c r="B28240" s="12"/>
      <c r="C28240" s="12"/>
    </row>
    <row r="28241" spans="1:3" x14ac:dyDescent="0.35">
      <c r="A28241" s="12"/>
      <c r="B28241" s="12"/>
      <c r="C28241" s="12"/>
    </row>
    <row r="28242" spans="1:3" x14ac:dyDescent="0.35">
      <c r="A28242" s="12"/>
      <c r="B28242" s="12"/>
      <c r="C28242" s="12"/>
    </row>
    <row r="28243" spans="1:3" x14ac:dyDescent="0.35">
      <c r="A28243" s="12"/>
      <c r="B28243" s="12"/>
      <c r="C28243" s="12"/>
    </row>
    <row r="28244" spans="1:3" x14ac:dyDescent="0.35">
      <c r="A28244" s="12"/>
      <c r="B28244" s="12"/>
      <c r="C28244" s="12"/>
    </row>
    <row r="28245" spans="1:3" x14ac:dyDescent="0.35">
      <c r="A28245" s="12"/>
      <c r="B28245" s="12"/>
      <c r="C28245" s="12"/>
    </row>
    <row r="28246" spans="1:3" x14ac:dyDescent="0.35">
      <c r="A28246" s="12"/>
      <c r="B28246" s="12"/>
      <c r="C28246" s="12"/>
    </row>
    <row r="28247" spans="1:3" x14ac:dyDescent="0.35">
      <c r="A28247" s="12"/>
      <c r="B28247" s="12"/>
      <c r="C28247" s="12"/>
    </row>
    <row r="28248" spans="1:3" x14ac:dyDescent="0.35">
      <c r="A28248" s="12"/>
      <c r="B28248" s="12"/>
      <c r="C28248" s="12"/>
    </row>
    <row r="28249" spans="1:3" x14ac:dyDescent="0.35">
      <c r="A28249" s="12"/>
      <c r="B28249" s="12"/>
      <c r="C28249" s="12"/>
    </row>
    <row r="28250" spans="1:3" x14ac:dyDescent="0.35">
      <c r="A28250" s="12"/>
      <c r="B28250" s="12"/>
      <c r="C28250" s="12"/>
    </row>
    <row r="28251" spans="1:3" x14ac:dyDescent="0.35">
      <c r="A28251" s="12"/>
      <c r="B28251" s="12"/>
      <c r="C28251" s="12"/>
    </row>
    <row r="28252" spans="1:3" x14ac:dyDescent="0.35">
      <c r="A28252" s="12"/>
      <c r="B28252" s="12"/>
      <c r="C28252" s="12"/>
    </row>
    <row r="28253" spans="1:3" x14ac:dyDescent="0.35">
      <c r="A28253" s="12"/>
      <c r="B28253" s="12"/>
      <c r="C28253" s="12"/>
    </row>
    <row r="28254" spans="1:3" x14ac:dyDescent="0.35">
      <c r="A28254" s="12"/>
      <c r="B28254" s="12"/>
      <c r="C28254" s="12"/>
    </row>
    <row r="28255" spans="1:3" x14ac:dyDescent="0.35">
      <c r="A28255" s="12"/>
      <c r="B28255" s="12"/>
      <c r="C28255" s="12"/>
    </row>
    <row r="28256" spans="1:3" x14ac:dyDescent="0.35">
      <c r="A28256" s="12"/>
      <c r="B28256" s="12"/>
      <c r="C28256" s="12"/>
    </row>
    <row r="28257" spans="1:3" x14ac:dyDescent="0.35">
      <c r="A28257" s="12"/>
      <c r="B28257" s="12"/>
      <c r="C28257" s="12"/>
    </row>
    <row r="28258" spans="1:3" x14ac:dyDescent="0.35">
      <c r="A28258" s="12"/>
      <c r="B28258" s="12"/>
      <c r="C28258" s="12"/>
    </row>
    <row r="28259" spans="1:3" x14ac:dyDescent="0.35">
      <c r="A28259" s="12"/>
      <c r="B28259" s="12"/>
      <c r="C28259" s="12"/>
    </row>
    <row r="28260" spans="1:3" x14ac:dyDescent="0.35">
      <c r="A28260" s="12"/>
      <c r="B28260" s="12"/>
      <c r="C28260" s="12"/>
    </row>
    <row r="28261" spans="1:3" x14ac:dyDescent="0.35">
      <c r="A28261" s="12"/>
      <c r="B28261" s="12"/>
      <c r="C28261" s="12"/>
    </row>
    <row r="28262" spans="1:3" x14ac:dyDescent="0.35">
      <c r="A28262" s="12"/>
      <c r="B28262" s="12"/>
      <c r="C28262" s="12"/>
    </row>
    <row r="28263" spans="1:3" x14ac:dyDescent="0.35">
      <c r="A28263" s="12"/>
      <c r="B28263" s="12"/>
      <c r="C28263" s="12"/>
    </row>
    <row r="28264" spans="1:3" x14ac:dyDescent="0.35">
      <c r="A28264" s="12"/>
      <c r="B28264" s="12"/>
      <c r="C28264" s="12"/>
    </row>
    <row r="28265" spans="1:3" x14ac:dyDescent="0.35">
      <c r="A28265" s="12"/>
      <c r="B28265" s="12"/>
      <c r="C28265" s="12"/>
    </row>
    <row r="28266" spans="1:3" x14ac:dyDescent="0.35">
      <c r="A28266" s="12"/>
      <c r="B28266" s="12"/>
      <c r="C28266" s="12"/>
    </row>
    <row r="28267" spans="1:3" x14ac:dyDescent="0.35">
      <c r="A28267" s="12"/>
      <c r="B28267" s="12"/>
      <c r="C28267" s="12"/>
    </row>
    <row r="28268" spans="1:3" x14ac:dyDescent="0.35">
      <c r="A28268" s="12"/>
      <c r="B28268" s="12"/>
      <c r="C28268" s="12"/>
    </row>
    <row r="28269" spans="1:3" x14ac:dyDescent="0.35">
      <c r="A28269" s="12"/>
      <c r="B28269" s="12"/>
      <c r="C28269" s="12"/>
    </row>
    <row r="28270" spans="1:3" x14ac:dyDescent="0.35">
      <c r="A28270" s="12"/>
      <c r="B28270" s="12"/>
      <c r="C28270" s="12"/>
    </row>
    <row r="28271" spans="1:3" x14ac:dyDescent="0.35">
      <c r="A28271" s="12"/>
      <c r="B28271" s="12"/>
      <c r="C28271" s="12"/>
    </row>
    <row r="28272" spans="1:3" x14ac:dyDescent="0.35">
      <c r="A28272" s="12"/>
      <c r="B28272" s="12"/>
      <c r="C28272" s="12"/>
    </row>
    <row r="28273" spans="1:3" x14ac:dyDescent="0.35">
      <c r="A28273" s="12"/>
      <c r="B28273" s="12"/>
      <c r="C28273" s="12"/>
    </row>
    <row r="28274" spans="1:3" x14ac:dyDescent="0.35">
      <c r="A28274" s="12"/>
      <c r="B28274" s="12"/>
      <c r="C28274" s="12"/>
    </row>
    <row r="28275" spans="1:3" x14ac:dyDescent="0.35">
      <c r="A28275" s="12"/>
      <c r="B28275" s="12"/>
      <c r="C28275" s="12"/>
    </row>
    <row r="28276" spans="1:3" x14ac:dyDescent="0.35">
      <c r="A28276" s="12"/>
      <c r="B28276" s="12"/>
      <c r="C28276" s="12"/>
    </row>
    <row r="28277" spans="1:3" x14ac:dyDescent="0.35">
      <c r="A28277" s="12"/>
      <c r="B28277" s="12"/>
      <c r="C28277" s="12"/>
    </row>
    <row r="28278" spans="1:3" x14ac:dyDescent="0.35">
      <c r="A28278" s="12"/>
      <c r="B28278" s="12"/>
      <c r="C28278" s="12"/>
    </row>
    <row r="28279" spans="1:3" x14ac:dyDescent="0.35">
      <c r="A28279" s="12"/>
      <c r="B28279" s="12"/>
      <c r="C28279" s="12"/>
    </row>
    <row r="28280" spans="1:3" x14ac:dyDescent="0.35">
      <c r="A28280" s="12"/>
      <c r="B28280" s="12"/>
      <c r="C28280" s="12"/>
    </row>
    <row r="28281" spans="1:3" x14ac:dyDescent="0.35">
      <c r="A28281" s="12"/>
      <c r="B28281" s="12"/>
      <c r="C28281" s="12"/>
    </row>
    <row r="28282" spans="1:3" x14ac:dyDescent="0.35">
      <c r="A28282" s="12"/>
      <c r="B28282" s="12"/>
      <c r="C28282" s="12"/>
    </row>
    <row r="28283" spans="1:3" x14ac:dyDescent="0.35">
      <c r="A28283" s="12"/>
      <c r="B28283" s="12"/>
      <c r="C28283" s="12"/>
    </row>
    <row r="28284" spans="1:3" x14ac:dyDescent="0.35">
      <c r="A28284" s="12"/>
      <c r="B28284" s="12"/>
      <c r="C28284" s="12"/>
    </row>
    <row r="28285" spans="1:3" x14ac:dyDescent="0.35">
      <c r="A28285" s="12"/>
      <c r="B28285" s="12"/>
      <c r="C28285" s="12"/>
    </row>
    <row r="28286" spans="1:3" x14ac:dyDescent="0.35">
      <c r="A28286" s="12"/>
      <c r="B28286" s="12"/>
      <c r="C28286" s="12"/>
    </row>
    <row r="28287" spans="1:3" x14ac:dyDescent="0.35">
      <c r="A28287" s="12"/>
      <c r="B28287" s="12"/>
      <c r="C28287" s="12"/>
    </row>
    <row r="28288" spans="1:3" x14ac:dyDescent="0.35">
      <c r="A28288" s="12"/>
      <c r="B28288" s="12"/>
      <c r="C28288" s="12"/>
    </row>
    <row r="28289" spans="1:3" x14ac:dyDescent="0.35">
      <c r="A28289" s="12"/>
      <c r="B28289" s="12"/>
      <c r="C28289" s="12"/>
    </row>
    <row r="28290" spans="1:3" x14ac:dyDescent="0.35">
      <c r="A28290" s="12"/>
      <c r="B28290" s="12"/>
      <c r="C28290" s="12"/>
    </row>
    <row r="28291" spans="1:3" x14ac:dyDescent="0.35">
      <c r="A28291" s="12"/>
      <c r="B28291" s="12"/>
      <c r="C28291" s="12"/>
    </row>
    <row r="28292" spans="1:3" x14ac:dyDescent="0.35">
      <c r="A28292" s="12"/>
      <c r="B28292" s="12"/>
      <c r="C28292" s="12"/>
    </row>
    <row r="28293" spans="1:3" x14ac:dyDescent="0.35">
      <c r="A28293" s="12"/>
      <c r="B28293" s="12"/>
      <c r="C28293" s="12"/>
    </row>
    <row r="28294" spans="1:3" x14ac:dyDescent="0.35">
      <c r="A28294" s="12"/>
      <c r="B28294" s="12"/>
      <c r="C28294" s="12"/>
    </row>
    <row r="28295" spans="1:3" x14ac:dyDescent="0.35">
      <c r="A28295" s="12"/>
      <c r="B28295" s="12"/>
      <c r="C28295" s="12"/>
    </row>
    <row r="28296" spans="1:3" x14ac:dyDescent="0.35">
      <c r="A28296" s="12"/>
      <c r="B28296" s="12"/>
      <c r="C28296" s="12"/>
    </row>
    <row r="28297" spans="1:3" x14ac:dyDescent="0.35">
      <c r="A28297" s="12"/>
      <c r="B28297" s="12"/>
      <c r="C28297" s="12"/>
    </row>
    <row r="28298" spans="1:3" x14ac:dyDescent="0.35">
      <c r="A28298" s="12"/>
      <c r="B28298" s="12"/>
      <c r="C28298" s="12"/>
    </row>
    <row r="28299" spans="1:3" x14ac:dyDescent="0.35">
      <c r="A28299" s="12"/>
      <c r="B28299" s="12"/>
      <c r="C28299" s="12"/>
    </row>
    <row r="28300" spans="1:3" x14ac:dyDescent="0.35">
      <c r="A28300" s="12"/>
      <c r="B28300" s="12"/>
      <c r="C28300" s="12"/>
    </row>
    <row r="28301" spans="1:3" x14ac:dyDescent="0.35">
      <c r="A28301" s="12"/>
      <c r="B28301" s="12"/>
      <c r="C28301" s="12"/>
    </row>
    <row r="28302" spans="1:3" x14ac:dyDescent="0.35">
      <c r="A28302" s="12"/>
      <c r="B28302" s="12"/>
      <c r="C28302" s="12"/>
    </row>
    <row r="28303" spans="1:3" x14ac:dyDescent="0.35">
      <c r="A28303" s="12"/>
      <c r="B28303" s="12"/>
      <c r="C28303" s="12"/>
    </row>
    <row r="28304" spans="1:3" x14ac:dyDescent="0.35">
      <c r="A28304" s="12"/>
      <c r="B28304" s="12"/>
      <c r="C28304" s="12"/>
    </row>
    <row r="28305" spans="1:3" x14ac:dyDescent="0.35">
      <c r="A28305" s="12"/>
      <c r="B28305" s="12"/>
      <c r="C28305" s="12"/>
    </row>
    <row r="28306" spans="1:3" x14ac:dyDescent="0.35">
      <c r="A28306" s="12"/>
      <c r="B28306" s="12"/>
      <c r="C28306" s="12"/>
    </row>
    <row r="28307" spans="1:3" x14ac:dyDescent="0.35">
      <c r="A28307" s="12"/>
      <c r="B28307" s="12"/>
      <c r="C28307" s="12"/>
    </row>
    <row r="28308" spans="1:3" x14ac:dyDescent="0.35">
      <c r="A28308" s="12"/>
      <c r="B28308" s="12"/>
      <c r="C28308" s="12"/>
    </row>
    <row r="28309" spans="1:3" x14ac:dyDescent="0.35">
      <c r="A28309" s="12"/>
      <c r="B28309" s="12"/>
      <c r="C28309" s="12"/>
    </row>
    <row r="28310" spans="1:3" x14ac:dyDescent="0.35">
      <c r="A28310" s="12"/>
      <c r="B28310" s="12"/>
      <c r="C28310" s="12"/>
    </row>
    <row r="28311" spans="1:3" x14ac:dyDescent="0.35">
      <c r="A28311" s="12"/>
      <c r="B28311" s="12"/>
      <c r="C28311" s="12"/>
    </row>
    <row r="28312" spans="1:3" x14ac:dyDescent="0.35">
      <c r="A28312" s="12"/>
      <c r="B28312" s="12"/>
      <c r="C28312" s="12"/>
    </row>
    <row r="28313" spans="1:3" x14ac:dyDescent="0.35">
      <c r="A28313" s="12"/>
      <c r="B28313" s="12"/>
      <c r="C28313" s="12"/>
    </row>
    <row r="28314" spans="1:3" x14ac:dyDescent="0.35">
      <c r="A28314" s="12"/>
      <c r="B28314" s="12"/>
      <c r="C28314" s="12"/>
    </row>
    <row r="28315" spans="1:3" x14ac:dyDescent="0.35">
      <c r="A28315" s="12"/>
      <c r="B28315" s="12"/>
      <c r="C28315" s="12"/>
    </row>
    <row r="28316" spans="1:3" x14ac:dyDescent="0.35">
      <c r="A28316" s="12"/>
      <c r="B28316" s="12"/>
      <c r="C28316" s="12"/>
    </row>
    <row r="28317" spans="1:3" x14ac:dyDescent="0.35">
      <c r="A28317" s="12"/>
      <c r="B28317" s="12"/>
      <c r="C28317" s="12"/>
    </row>
    <row r="28318" spans="1:3" x14ac:dyDescent="0.35">
      <c r="A28318" s="12"/>
      <c r="B28318" s="12"/>
      <c r="C28318" s="12"/>
    </row>
    <row r="28319" spans="1:3" x14ac:dyDescent="0.35">
      <c r="A28319" s="12"/>
      <c r="B28319" s="12"/>
      <c r="C28319" s="12"/>
    </row>
    <row r="28320" spans="1:3" x14ac:dyDescent="0.35">
      <c r="A28320" s="12"/>
      <c r="B28320" s="12"/>
      <c r="C28320" s="12"/>
    </row>
    <row r="28321" spans="1:3" x14ac:dyDescent="0.35">
      <c r="A28321" s="12"/>
      <c r="B28321" s="12"/>
      <c r="C28321" s="12"/>
    </row>
    <row r="28322" spans="1:3" x14ac:dyDescent="0.35">
      <c r="A28322" s="12"/>
      <c r="B28322" s="12"/>
      <c r="C28322" s="12"/>
    </row>
    <row r="28323" spans="1:3" x14ac:dyDescent="0.35">
      <c r="A28323" s="12"/>
      <c r="B28323" s="12"/>
      <c r="C28323" s="12"/>
    </row>
    <row r="28324" spans="1:3" x14ac:dyDescent="0.35">
      <c r="A28324" s="12"/>
      <c r="B28324" s="12"/>
      <c r="C28324" s="12"/>
    </row>
    <row r="28325" spans="1:3" x14ac:dyDescent="0.35">
      <c r="A28325" s="12"/>
      <c r="B28325" s="12"/>
      <c r="C28325" s="12"/>
    </row>
    <row r="28326" spans="1:3" x14ac:dyDescent="0.35">
      <c r="A28326" s="12"/>
      <c r="B28326" s="12"/>
      <c r="C28326" s="12"/>
    </row>
    <row r="28327" spans="1:3" x14ac:dyDescent="0.35">
      <c r="A28327" s="12"/>
      <c r="B28327" s="12"/>
      <c r="C28327" s="12"/>
    </row>
    <row r="28328" spans="1:3" x14ac:dyDescent="0.35">
      <c r="A28328" s="12"/>
      <c r="B28328" s="12"/>
      <c r="C28328" s="12"/>
    </row>
    <row r="28329" spans="1:3" x14ac:dyDescent="0.35">
      <c r="A28329" s="12"/>
      <c r="B28329" s="12"/>
      <c r="C28329" s="12"/>
    </row>
    <row r="28330" spans="1:3" x14ac:dyDescent="0.35">
      <c r="A28330" s="12"/>
      <c r="B28330" s="12"/>
      <c r="C28330" s="12"/>
    </row>
    <row r="28331" spans="1:3" x14ac:dyDescent="0.35">
      <c r="A28331" s="12"/>
      <c r="B28331" s="12"/>
      <c r="C28331" s="12"/>
    </row>
    <row r="28332" spans="1:3" x14ac:dyDescent="0.35">
      <c r="A28332" s="12"/>
      <c r="B28332" s="12"/>
      <c r="C28332" s="12"/>
    </row>
    <row r="28333" spans="1:3" x14ac:dyDescent="0.35">
      <c r="A28333" s="12"/>
      <c r="B28333" s="12"/>
      <c r="C28333" s="12"/>
    </row>
    <row r="28334" spans="1:3" x14ac:dyDescent="0.35">
      <c r="A28334" s="12"/>
      <c r="B28334" s="12"/>
      <c r="C28334" s="12"/>
    </row>
    <row r="28335" spans="1:3" x14ac:dyDescent="0.35">
      <c r="A28335" s="12"/>
      <c r="B28335" s="12"/>
      <c r="C28335" s="12"/>
    </row>
    <row r="28336" spans="1:3" x14ac:dyDescent="0.35">
      <c r="A28336" s="12"/>
      <c r="B28336" s="12"/>
      <c r="C28336" s="12"/>
    </row>
    <row r="28337" spans="1:3" x14ac:dyDescent="0.35">
      <c r="A28337" s="12"/>
      <c r="B28337" s="12"/>
      <c r="C28337" s="12"/>
    </row>
    <row r="28338" spans="1:3" x14ac:dyDescent="0.35">
      <c r="A28338" s="12"/>
      <c r="B28338" s="12"/>
      <c r="C28338" s="12"/>
    </row>
    <row r="28339" spans="1:3" x14ac:dyDescent="0.35">
      <c r="A28339" s="12"/>
      <c r="B28339" s="12"/>
      <c r="C28339" s="12"/>
    </row>
    <row r="28340" spans="1:3" x14ac:dyDescent="0.35">
      <c r="A28340" s="12"/>
      <c r="B28340" s="12"/>
      <c r="C28340" s="12"/>
    </row>
    <row r="28341" spans="1:3" x14ac:dyDescent="0.35">
      <c r="A28341" s="12"/>
      <c r="B28341" s="12"/>
      <c r="C28341" s="12"/>
    </row>
    <row r="28342" spans="1:3" x14ac:dyDescent="0.35">
      <c r="A28342" s="12"/>
      <c r="B28342" s="12"/>
      <c r="C28342" s="12"/>
    </row>
    <row r="28343" spans="1:3" x14ac:dyDescent="0.35">
      <c r="A28343" s="12"/>
      <c r="B28343" s="12"/>
      <c r="C28343" s="12"/>
    </row>
    <row r="28344" spans="1:3" x14ac:dyDescent="0.35">
      <c r="A28344" s="12"/>
      <c r="B28344" s="12"/>
      <c r="C28344" s="12"/>
    </row>
    <row r="28345" spans="1:3" x14ac:dyDescent="0.35">
      <c r="A28345" s="12"/>
      <c r="B28345" s="12"/>
      <c r="C28345" s="12"/>
    </row>
    <row r="28346" spans="1:3" x14ac:dyDescent="0.35">
      <c r="A28346" s="12"/>
      <c r="B28346" s="12"/>
      <c r="C28346" s="12"/>
    </row>
    <row r="28347" spans="1:3" x14ac:dyDescent="0.35">
      <c r="A28347" s="12"/>
      <c r="B28347" s="12"/>
      <c r="C28347" s="12"/>
    </row>
    <row r="28348" spans="1:3" x14ac:dyDescent="0.35">
      <c r="A28348" s="12"/>
      <c r="B28348" s="12"/>
      <c r="C28348" s="12"/>
    </row>
    <row r="28349" spans="1:3" x14ac:dyDescent="0.35">
      <c r="A28349" s="12"/>
      <c r="B28349" s="12"/>
      <c r="C28349" s="12"/>
    </row>
    <row r="28350" spans="1:3" x14ac:dyDescent="0.35">
      <c r="A28350" s="12"/>
      <c r="B28350" s="12"/>
      <c r="C28350" s="12"/>
    </row>
    <row r="28351" spans="1:3" x14ac:dyDescent="0.35">
      <c r="A28351" s="12"/>
      <c r="B28351" s="12"/>
      <c r="C28351" s="12"/>
    </row>
    <row r="28352" spans="1:3" x14ac:dyDescent="0.35">
      <c r="A28352" s="12"/>
      <c r="B28352" s="12"/>
      <c r="C28352" s="12"/>
    </row>
    <row r="28353" spans="1:3" x14ac:dyDescent="0.35">
      <c r="A28353" s="12"/>
      <c r="B28353" s="12"/>
      <c r="C28353" s="12"/>
    </row>
    <row r="28354" spans="1:3" x14ac:dyDescent="0.35">
      <c r="A28354" s="12"/>
      <c r="B28354" s="12"/>
      <c r="C28354" s="12"/>
    </row>
    <row r="28355" spans="1:3" x14ac:dyDescent="0.35">
      <c r="A28355" s="12"/>
      <c r="B28355" s="12"/>
      <c r="C28355" s="12"/>
    </row>
    <row r="28356" spans="1:3" x14ac:dyDescent="0.35">
      <c r="A28356" s="12"/>
      <c r="B28356" s="12"/>
      <c r="C28356" s="12"/>
    </row>
    <row r="28357" spans="1:3" x14ac:dyDescent="0.35">
      <c r="A28357" s="12"/>
      <c r="B28357" s="12"/>
      <c r="C28357" s="12"/>
    </row>
    <row r="28358" spans="1:3" x14ac:dyDescent="0.35">
      <c r="A28358" s="12"/>
      <c r="B28358" s="12"/>
      <c r="C28358" s="12"/>
    </row>
    <row r="28359" spans="1:3" x14ac:dyDescent="0.35">
      <c r="A28359" s="12"/>
      <c r="B28359" s="12"/>
      <c r="C28359" s="12"/>
    </row>
    <row r="28360" spans="1:3" x14ac:dyDescent="0.35">
      <c r="A28360" s="12"/>
      <c r="B28360" s="12"/>
      <c r="C28360" s="12"/>
    </row>
    <row r="28361" spans="1:3" x14ac:dyDescent="0.35">
      <c r="A28361" s="12"/>
      <c r="B28361" s="12"/>
      <c r="C28361" s="12"/>
    </row>
    <row r="28362" spans="1:3" x14ac:dyDescent="0.35">
      <c r="A28362" s="12"/>
      <c r="B28362" s="12"/>
      <c r="C28362" s="12"/>
    </row>
    <row r="28363" spans="1:3" x14ac:dyDescent="0.35">
      <c r="A28363" s="12"/>
      <c r="B28363" s="12"/>
      <c r="C28363" s="12"/>
    </row>
    <row r="28364" spans="1:3" x14ac:dyDescent="0.35">
      <c r="A28364" s="12"/>
      <c r="B28364" s="12"/>
      <c r="C28364" s="12"/>
    </row>
    <row r="28365" spans="1:3" x14ac:dyDescent="0.35">
      <c r="A28365" s="12"/>
      <c r="B28365" s="12"/>
      <c r="C28365" s="12"/>
    </row>
    <row r="28366" spans="1:3" x14ac:dyDescent="0.35">
      <c r="A28366" s="12"/>
      <c r="B28366" s="12"/>
      <c r="C28366" s="12"/>
    </row>
    <row r="28367" spans="1:3" x14ac:dyDescent="0.35">
      <c r="A28367" s="12"/>
      <c r="B28367" s="12"/>
      <c r="C28367" s="12"/>
    </row>
    <row r="28368" spans="1:3" x14ac:dyDescent="0.35">
      <c r="A28368" s="12"/>
      <c r="B28368" s="12"/>
      <c r="C28368" s="12"/>
    </row>
    <row r="28369" spans="1:3" x14ac:dyDescent="0.35">
      <c r="A28369" s="12"/>
      <c r="B28369" s="12"/>
      <c r="C28369" s="12"/>
    </row>
    <row r="28370" spans="1:3" x14ac:dyDescent="0.35">
      <c r="A28370" s="12"/>
      <c r="B28370" s="12"/>
      <c r="C28370" s="12"/>
    </row>
    <row r="28371" spans="1:3" x14ac:dyDescent="0.35">
      <c r="A28371" s="12"/>
      <c r="B28371" s="12"/>
      <c r="C28371" s="12"/>
    </row>
    <row r="28372" spans="1:3" x14ac:dyDescent="0.35">
      <c r="A28372" s="12"/>
      <c r="B28372" s="12"/>
      <c r="C28372" s="12"/>
    </row>
    <row r="28373" spans="1:3" x14ac:dyDescent="0.35">
      <c r="A28373" s="12"/>
      <c r="B28373" s="12"/>
      <c r="C28373" s="12"/>
    </row>
    <row r="28374" spans="1:3" x14ac:dyDescent="0.35">
      <c r="A28374" s="12"/>
      <c r="B28374" s="12"/>
      <c r="C28374" s="12"/>
    </row>
    <row r="28375" spans="1:3" x14ac:dyDescent="0.35">
      <c r="A28375" s="12"/>
      <c r="B28375" s="12"/>
      <c r="C28375" s="12"/>
    </row>
    <row r="28376" spans="1:3" x14ac:dyDescent="0.35">
      <c r="A28376" s="12"/>
      <c r="B28376" s="12"/>
      <c r="C28376" s="12"/>
    </row>
    <row r="28377" spans="1:3" x14ac:dyDescent="0.35">
      <c r="A28377" s="12"/>
      <c r="B28377" s="12"/>
      <c r="C28377" s="12"/>
    </row>
    <row r="28378" spans="1:3" x14ac:dyDescent="0.35">
      <c r="A28378" s="12"/>
      <c r="B28378" s="12"/>
      <c r="C28378" s="12"/>
    </row>
    <row r="28379" spans="1:3" x14ac:dyDescent="0.35">
      <c r="A28379" s="12"/>
      <c r="B28379" s="12"/>
      <c r="C28379" s="12"/>
    </row>
    <row r="28380" spans="1:3" x14ac:dyDescent="0.35">
      <c r="A28380" s="12"/>
      <c r="B28380" s="12"/>
      <c r="C28380" s="12"/>
    </row>
    <row r="28381" spans="1:3" x14ac:dyDescent="0.35">
      <c r="A28381" s="12"/>
      <c r="B28381" s="12"/>
      <c r="C28381" s="12"/>
    </row>
    <row r="28382" spans="1:3" x14ac:dyDescent="0.35">
      <c r="A28382" s="12"/>
      <c r="B28382" s="12"/>
      <c r="C28382" s="12"/>
    </row>
    <row r="28383" spans="1:3" x14ac:dyDescent="0.35">
      <c r="A28383" s="12"/>
      <c r="B28383" s="12"/>
      <c r="C28383" s="12"/>
    </row>
    <row r="28384" spans="1:3" x14ac:dyDescent="0.35">
      <c r="A28384" s="12"/>
      <c r="B28384" s="12"/>
      <c r="C28384" s="12"/>
    </row>
    <row r="28385" spans="1:3" x14ac:dyDescent="0.35">
      <c r="A28385" s="12"/>
      <c r="B28385" s="12"/>
      <c r="C28385" s="12"/>
    </row>
    <row r="28386" spans="1:3" x14ac:dyDescent="0.35">
      <c r="A28386" s="12"/>
      <c r="B28386" s="12"/>
      <c r="C28386" s="12"/>
    </row>
    <row r="28387" spans="1:3" x14ac:dyDescent="0.35">
      <c r="A28387" s="12"/>
      <c r="B28387" s="12"/>
      <c r="C28387" s="12"/>
    </row>
    <row r="28388" spans="1:3" x14ac:dyDescent="0.35">
      <c r="A28388" s="12"/>
      <c r="B28388" s="12"/>
      <c r="C28388" s="12"/>
    </row>
    <row r="28389" spans="1:3" x14ac:dyDescent="0.35">
      <c r="A28389" s="12"/>
      <c r="B28389" s="12"/>
      <c r="C28389" s="12"/>
    </row>
    <row r="28390" spans="1:3" x14ac:dyDescent="0.35">
      <c r="A28390" s="12"/>
      <c r="B28390" s="12"/>
      <c r="C28390" s="12"/>
    </row>
    <row r="28391" spans="1:3" x14ac:dyDescent="0.35">
      <c r="A28391" s="12"/>
      <c r="B28391" s="12"/>
      <c r="C28391" s="12"/>
    </row>
    <row r="28392" spans="1:3" x14ac:dyDescent="0.35">
      <c r="A28392" s="12"/>
      <c r="B28392" s="12"/>
      <c r="C28392" s="12"/>
    </row>
    <row r="28393" spans="1:3" x14ac:dyDescent="0.35">
      <c r="A28393" s="12"/>
      <c r="B28393" s="12"/>
      <c r="C28393" s="12"/>
    </row>
    <row r="28394" spans="1:3" x14ac:dyDescent="0.35">
      <c r="A28394" s="12"/>
      <c r="B28394" s="12"/>
      <c r="C28394" s="12"/>
    </row>
    <row r="28395" spans="1:3" x14ac:dyDescent="0.35">
      <c r="A28395" s="12"/>
      <c r="B28395" s="12"/>
      <c r="C28395" s="12"/>
    </row>
    <row r="28396" spans="1:3" x14ac:dyDescent="0.35">
      <c r="A28396" s="12"/>
      <c r="B28396" s="12"/>
      <c r="C28396" s="12"/>
    </row>
    <row r="28397" spans="1:3" x14ac:dyDescent="0.35">
      <c r="A28397" s="12"/>
      <c r="B28397" s="12"/>
      <c r="C28397" s="12"/>
    </row>
    <row r="28398" spans="1:3" x14ac:dyDescent="0.35">
      <c r="A28398" s="12"/>
      <c r="B28398" s="12"/>
      <c r="C28398" s="12"/>
    </row>
    <row r="28399" spans="1:3" x14ac:dyDescent="0.35">
      <c r="A28399" s="12"/>
      <c r="B28399" s="12"/>
      <c r="C28399" s="12"/>
    </row>
    <row r="28400" spans="1:3" x14ac:dyDescent="0.35">
      <c r="A28400" s="12"/>
      <c r="B28400" s="12"/>
      <c r="C28400" s="12"/>
    </row>
    <row r="28401" spans="1:3" x14ac:dyDescent="0.35">
      <c r="A28401" s="12"/>
      <c r="B28401" s="12"/>
      <c r="C28401" s="12"/>
    </row>
    <row r="28402" spans="1:3" x14ac:dyDescent="0.35">
      <c r="A28402" s="12"/>
      <c r="B28402" s="12"/>
      <c r="C28402" s="12"/>
    </row>
    <row r="28403" spans="1:3" x14ac:dyDescent="0.35">
      <c r="A28403" s="12"/>
      <c r="B28403" s="12"/>
      <c r="C28403" s="12"/>
    </row>
    <row r="28404" spans="1:3" x14ac:dyDescent="0.35">
      <c r="A28404" s="12"/>
      <c r="B28404" s="12"/>
      <c r="C28404" s="12"/>
    </row>
    <row r="28405" spans="1:3" x14ac:dyDescent="0.35">
      <c r="A28405" s="12"/>
      <c r="B28405" s="12"/>
      <c r="C28405" s="12"/>
    </row>
    <row r="28406" spans="1:3" x14ac:dyDescent="0.35">
      <c r="A28406" s="12"/>
      <c r="B28406" s="12"/>
      <c r="C28406" s="12"/>
    </row>
    <row r="28407" spans="1:3" x14ac:dyDescent="0.35">
      <c r="A28407" s="12"/>
      <c r="B28407" s="12"/>
      <c r="C28407" s="12"/>
    </row>
    <row r="28408" spans="1:3" x14ac:dyDescent="0.35">
      <c r="A28408" s="12"/>
      <c r="B28408" s="12"/>
      <c r="C28408" s="12"/>
    </row>
    <row r="28409" spans="1:3" x14ac:dyDescent="0.35">
      <c r="A28409" s="12"/>
      <c r="B28409" s="12"/>
      <c r="C28409" s="12"/>
    </row>
    <row r="28410" spans="1:3" x14ac:dyDescent="0.35">
      <c r="A28410" s="12"/>
      <c r="B28410" s="12"/>
      <c r="C28410" s="12"/>
    </row>
    <row r="28411" spans="1:3" x14ac:dyDescent="0.35">
      <c r="A28411" s="12"/>
      <c r="B28411" s="12"/>
      <c r="C28411" s="12"/>
    </row>
    <row r="28412" spans="1:3" x14ac:dyDescent="0.35">
      <c r="A28412" s="12"/>
      <c r="B28412" s="12"/>
      <c r="C28412" s="12"/>
    </row>
    <row r="28413" spans="1:3" x14ac:dyDescent="0.35">
      <c r="A28413" s="12"/>
      <c r="B28413" s="12"/>
      <c r="C28413" s="12"/>
    </row>
    <row r="28414" spans="1:3" x14ac:dyDescent="0.35">
      <c r="A28414" s="12"/>
      <c r="B28414" s="12"/>
      <c r="C28414" s="12"/>
    </row>
    <row r="28415" spans="1:3" x14ac:dyDescent="0.35">
      <c r="A28415" s="12"/>
      <c r="B28415" s="12"/>
      <c r="C28415" s="12"/>
    </row>
    <row r="28416" spans="1:3" x14ac:dyDescent="0.35">
      <c r="A28416" s="12"/>
      <c r="B28416" s="12"/>
      <c r="C28416" s="12"/>
    </row>
    <row r="28417" spans="1:3" x14ac:dyDescent="0.35">
      <c r="A28417" s="12"/>
      <c r="B28417" s="12"/>
      <c r="C28417" s="12"/>
    </row>
    <row r="28418" spans="1:3" x14ac:dyDescent="0.35">
      <c r="A28418" s="12"/>
      <c r="B28418" s="12"/>
      <c r="C28418" s="12"/>
    </row>
    <row r="28419" spans="1:3" x14ac:dyDescent="0.35">
      <c r="A28419" s="12"/>
      <c r="B28419" s="12"/>
      <c r="C28419" s="12"/>
    </row>
    <row r="28420" spans="1:3" x14ac:dyDescent="0.35">
      <c r="A28420" s="12"/>
      <c r="B28420" s="12"/>
      <c r="C28420" s="12"/>
    </row>
    <row r="28421" spans="1:3" x14ac:dyDescent="0.35">
      <c r="A28421" s="12"/>
      <c r="B28421" s="12"/>
      <c r="C28421" s="12"/>
    </row>
    <row r="28422" spans="1:3" x14ac:dyDescent="0.35">
      <c r="A28422" s="12"/>
      <c r="B28422" s="12"/>
      <c r="C28422" s="12"/>
    </row>
    <row r="28423" spans="1:3" x14ac:dyDescent="0.35">
      <c r="A28423" s="12"/>
      <c r="B28423" s="12"/>
      <c r="C28423" s="12"/>
    </row>
    <row r="28424" spans="1:3" x14ac:dyDescent="0.35">
      <c r="A28424" s="12"/>
      <c r="B28424" s="12"/>
      <c r="C28424" s="12"/>
    </row>
    <row r="28425" spans="1:3" x14ac:dyDescent="0.35">
      <c r="A28425" s="12"/>
      <c r="B28425" s="12"/>
      <c r="C28425" s="12"/>
    </row>
    <row r="28426" spans="1:3" x14ac:dyDescent="0.35">
      <c r="A28426" s="12"/>
      <c r="B28426" s="12"/>
      <c r="C28426" s="12"/>
    </row>
    <row r="28427" spans="1:3" x14ac:dyDescent="0.35">
      <c r="A28427" s="12"/>
      <c r="B28427" s="12"/>
      <c r="C28427" s="12"/>
    </row>
    <row r="28428" spans="1:3" x14ac:dyDescent="0.35">
      <c r="A28428" s="12"/>
      <c r="B28428" s="12"/>
      <c r="C28428" s="12"/>
    </row>
    <row r="28429" spans="1:3" x14ac:dyDescent="0.35">
      <c r="A28429" s="12"/>
      <c r="B28429" s="12"/>
      <c r="C28429" s="12"/>
    </row>
    <row r="28430" spans="1:3" x14ac:dyDescent="0.35">
      <c r="A28430" s="12"/>
      <c r="B28430" s="12"/>
      <c r="C28430" s="12"/>
    </row>
    <row r="28431" spans="1:3" x14ac:dyDescent="0.35">
      <c r="A28431" s="12"/>
      <c r="B28431" s="12"/>
      <c r="C28431" s="12"/>
    </row>
    <row r="28432" spans="1:3" x14ac:dyDescent="0.35">
      <c r="A28432" s="12"/>
      <c r="B28432" s="12"/>
      <c r="C28432" s="12"/>
    </row>
    <row r="28433" spans="1:3" x14ac:dyDescent="0.35">
      <c r="A28433" s="12"/>
      <c r="B28433" s="12"/>
      <c r="C28433" s="12"/>
    </row>
    <row r="28434" spans="1:3" x14ac:dyDescent="0.35">
      <c r="A28434" s="12"/>
      <c r="B28434" s="12"/>
      <c r="C28434" s="12"/>
    </row>
    <row r="28435" spans="1:3" x14ac:dyDescent="0.35">
      <c r="A28435" s="12"/>
      <c r="B28435" s="12"/>
      <c r="C28435" s="12"/>
    </row>
    <row r="28436" spans="1:3" x14ac:dyDescent="0.35">
      <c r="A28436" s="12"/>
      <c r="B28436" s="12"/>
      <c r="C28436" s="12"/>
    </row>
    <row r="28437" spans="1:3" x14ac:dyDescent="0.35">
      <c r="A28437" s="12"/>
      <c r="B28437" s="12"/>
      <c r="C28437" s="12"/>
    </row>
    <row r="28438" spans="1:3" x14ac:dyDescent="0.35">
      <c r="A28438" s="12"/>
      <c r="B28438" s="12"/>
      <c r="C28438" s="12"/>
    </row>
    <row r="28439" spans="1:3" x14ac:dyDescent="0.35">
      <c r="A28439" s="12"/>
      <c r="B28439" s="12"/>
      <c r="C28439" s="12"/>
    </row>
    <row r="28440" spans="1:3" x14ac:dyDescent="0.35">
      <c r="A28440" s="12"/>
      <c r="B28440" s="12"/>
      <c r="C28440" s="12"/>
    </row>
    <row r="28441" spans="1:3" x14ac:dyDescent="0.35">
      <c r="A28441" s="12"/>
      <c r="B28441" s="12"/>
      <c r="C28441" s="12"/>
    </row>
    <row r="28442" spans="1:3" x14ac:dyDescent="0.35">
      <c r="A28442" s="12"/>
      <c r="B28442" s="12"/>
      <c r="C28442" s="12"/>
    </row>
    <row r="28443" spans="1:3" x14ac:dyDescent="0.35">
      <c r="A28443" s="12"/>
      <c r="B28443" s="12"/>
      <c r="C28443" s="12"/>
    </row>
    <row r="28444" spans="1:3" x14ac:dyDescent="0.35">
      <c r="A28444" s="12"/>
      <c r="B28444" s="12"/>
      <c r="C28444" s="12"/>
    </row>
    <row r="28445" spans="1:3" x14ac:dyDescent="0.35">
      <c r="A28445" s="12"/>
      <c r="B28445" s="12"/>
      <c r="C28445" s="12"/>
    </row>
    <row r="28446" spans="1:3" x14ac:dyDescent="0.35">
      <c r="A28446" s="12"/>
      <c r="B28446" s="12"/>
      <c r="C28446" s="12"/>
    </row>
    <row r="28447" spans="1:3" x14ac:dyDescent="0.35">
      <c r="A28447" s="12"/>
      <c r="B28447" s="12"/>
      <c r="C28447" s="12"/>
    </row>
    <row r="28448" spans="1:3" x14ac:dyDescent="0.35">
      <c r="A28448" s="12"/>
      <c r="B28448" s="12"/>
      <c r="C28448" s="12"/>
    </row>
    <row r="28449" spans="1:3" x14ac:dyDescent="0.35">
      <c r="A28449" s="12"/>
      <c r="B28449" s="12"/>
      <c r="C28449" s="12"/>
    </row>
    <row r="28450" spans="1:3" x14ac:dyDescent="0.35">
      <c r="A28450" s="12"/>
      <c r="B28450" s="12"/>
      <c r="C28450" s="12"/>
    </row>
    <row r="28451" spans="1:3" x14ac:dyDescent="0.35">
      <c r="A28451" s="12"/>
      <c r="B28451" s="12"/>
      <c r="C28451" s="12"/>
    </row>
    <row r="28452" spans="1:3" x14ac:dyDescent="0.35">
      <c r="A28452" s="12"/>
      <c r="B28452" s="12"/>
      <c r="C28452" s="12"/>
    </row>
    <row r="28453" spans="1:3" x14ac:dyDescent="0.35">
      <c r="A28453" s="12"/>
      <c r="B28453" s="12"/>
      <c r="C28453" s="12"/>
    </row>
    <row r="28454" spans="1:3" x14ac:dyDescent="0.35">
      <c r="A28454" s="12"/>
      <c r="B28454" s="12"/>
      <c r="C28454" s="12"/>
    </row>
    <row r="28455" spans="1:3" x14ac:dyDescent="0.35">
      <c r="A28455" s="12"/>
      <c r="B28455" s="12"/>
      <c r="C28455" s="12"/>
    </row>
    <row r="28456" spans="1:3" x14ac:dyDescent="0.35">
      <c r="A28456" s="12"/>
      <c r="B28456" s="12"/>
      <c r="C28456" s="12"/>
    </row>
    <row r="28457" spans="1:3" x14ac:dyDescent="0.35">
      <c r="A28457" s="12"/>
      <c r="B28457" s="12"/>
      <c r="C28457" s="12"/>
    </row>
    <row r="28458" spans="1:3" x14ac:dyDescent="0.35">
      <c r="A28458" s="12"/>
      <c r="B28458" s="12"/>
      <c r="C28458" s="12"/>
    </row>
    <row r="28459" spans="1:3" x14ac:dyDescent="0.35">
      <c r="A28459" s="12"/>
      <c r="B28459" s="12"/>
      <c r="C28459" s="12"/>
    </row>
    <row r="28460" spans="1:3" x14ac:dyDescent="0.35">
      <c r="A28460" s="12"/>
      <c r="B28460" s="12"/>
      <c r="C28460" s="12"/>
    </row>
    <row r="28461" spans="1:3" x14ac:dyDescent="0.35">
      <c r="A28461" s="12"/>
      <c r="B28461" s="12"/>
      <c r="C28461" s="12"/>
    </row>
    <row r="28462" spans="1:3" x14ac:dyDescent="0.35">
      <c r="A28462" s="12"/>
      <c r="B28462" s="12"/>
      <c r="C28462" s="12"/>
    </row>
    <row r="28463" spans="1:3" x14ac:dyDescent="0.35">
      <c r="A28463" s="12"/>
      <c r="B28463" s="12"/>
      <c r="C28463" s="12"/>
    </row>
    <row r="28464" spans="1:3" x14ac:dyDescent="0.35">
      <c r="A28464" s="12"/>
      <c r="B28464" s="12"/>
      <c r="C28464" s="12"/>
    </row>
    <row r="28465" spans="1:3" x14ac:dyDescent="0.35">
      <c r="A28465" s="12"/>
      <c r="B28465" s="12"/>
      <c r="C28465" s="12"/>
    </row>
    <row r="28466" spans="1:3" x14ac:dyDescent="0.35">
      <c r="A28466" s="12"/>
      <c r="B28466" s="12"/>
      <c r="C28466" s="12"/>
    </row>
    <row r="28467" spans="1:3" x14ac:dyDescent="0.35">
      <c r="A28467" s="12"/>
      <c r="B28467" s="12"/>
      <c r="C28467" s="12"/>
    </row>
    <row r="28468" spans="1:3" x14ac:dyDescent="0.35">
      <c r="A28468" s="12"/>
      <c r="B28468" s="12"/>
      <c r="C28468" s="12"/>
    </row>
    <row r="28469" spans="1:3" x14ac:dyDescent="0.35">
      <c r="A28469" s="12"/>
      <c r="B28469" s="12"/>
      <c r="C28469" s="12"/>
    </row>
    <row r="28470" spans="1:3" x14ac:dyDescent="0.35">
      <c r="A28470" s="12"/>
      <c r="B28470" s="12"/>
      <c r="C28470" s="12"/>
    </row>
    <row r="28471" spans="1:3" x14ac:dyDescent="0.35">
      <c r="A28471" s="12"/>
      <c r="B28471" s="12"/>
      <c r="C28471" s="12"/>
    </row>
    <row r="28472" spans="1:3" x14ac:dyDescent="0.35">
      <c r="A28472" s="12"/>
      <c r="B28472" s="12"/>
      <c r="C28472" s="12"/>
    </row>
    <row r="28473" spans="1:3" x14ac:dyDescent="0.35">
      <c r="A28473" s="12"/>
      <c r="B28473" s="12"/>
      <c r="C28473" s="12"/>
    </row>
    <row r="28474" spans="1:3" x14ac:dyDescent="0.35">
      <c r="A28474" s="12"/>
      <c r="B28474" s="12"/>
      <c r="C28474" s="12"/>
    </row>
    <row r="28475" spans="1:3" x14ac:dyDescent="0.35">
      <c r="A28475" s="12"/>
      <c r="B28475" s="12"/>
      <c r="C28475" s="12"/>
    </row>
    <row r="28476" spans="1:3" x14ac:dyDescent="0.35">
      <c r="A28476" s="12"/>
      <c r="B28476" s="12"/>
      <c r="C28476" s="12"/>
    </row>
    <row r="28477" spans="1:3" x14ac:dyDescent="0.35">
      <c r="A28477" s="12"/>
      <c r="B28477" s="12"/>
      <c r="C28477" s="12"/>
    </row>
    <row r="28478" spans="1:3" x14ac:dyDescent="0.35">
      <c r="A28478" s="12"/>
      <c r="B28478" s="12"/>
      <c r="C28478" s="12"/>
    </row>
    <row r="28479" spans="1:3" x14ac:dyDescent="0.35">
      <c r="A28479" s="12"/>
      <c r="B28479" s="12"/>
      <c r="C28479" s="12"/>
    </row>
    <row r="28480" spans="1:3" x14ac:dyDescent="0.35">
      <c r="A28480" s="12"/>
      <c r="B28480" s="12"/>
      <c r="C28480" s="12"/>
    </row>
    <row r="28481" spans="1:3" x14ac:dyDescent="0.35">
      <c r="A28481" s="12"/>
      <c r="B28481" s="12"/>
      <c r="C28481" s="12"/>
    </row>
    <row r="28482" spans="1:3" x14ac:dyDescent="0.35">
      <c r="A28482" s="12"/>
      <c r="B28482" s="12"/>
      <c r="C28482" s="12"/>
    </row>
    <row r="28483" spans="1:3" x14ac:dyDescent="0.35">
      <c r="A28483" s="12"/>
      <c r="B28483" s="12"/>
      <c r="C28483" s="12"/>
    </row>
    <row r="28484" spans="1:3" x14ac:dyDescent="0.35">
      <c r="A28484" s="12"/>
      <c r="B28484" s="12"/>
      <c r="C28484" s="12"/>
    </row>
    <row r="28485" spans="1:3" x14ac:dyDescent="0.35">
      <c r="A28485" s="12"/>
      <c r="B28485" s="12"/>
      <c r="C28485" s="12"/>
    </row>
    <row r="28486" spans="1:3" x14ac:dyDescent="0.35">
      <c r="A28486" s="12"/>
      <c r="B28486" s="12"/>
      <c r="C28486" s="12"/>
    </row>
    <row r="28487" spans="1:3" x14ac:dyDescent="0.35">
      <c r="A28487" s="12"/>
      <c r="B28487" s="12"/>
      <c r="C28487" s="12"/>
    </row>
    <row r="28488" spans="1:3" x14ac:dyDescent="0.35">
      <c r="A28488" s="12"/>
      <c r="B28488" s="12"/>
      <c r="C28488" s="12"/>
    </row>
    <row r="28489" spans="1:3" x14ac:dyDescent="0.35">
      <c r="A28489" s="12"/>
      <c r="B28489" s="12"/>
      <c r="C28489" s="12"/>
    </row>
    <row r="28490" spans="1:3" x14ac:dyDescent="0.35">
      <c r="A28490" s="12"/>
      <c r="B28490" s="12"/>
      <c r="C28490" s="12"/>
    </row>
    <row r="28491" spans="1:3" x14ac:dyDescent="0.35">
      <c r="A28491" s="12"/>
      <c r="B28491" s="12"/>
      <c r="C28491" s="12"/>
    </row>
    <row r="28492" spans="1:3" x14ac:dyDescent="0.35">
      <c r="A28492" s="12"/>
      <c r="B28492" s="12"/>
      <c r="C28492" s="12"/>
    </row>
    <row r="28493" spans="1:3" x14ac:dyDescent="0.35">
      <c r="A28493" s="12"/>
      <c r="B28493" s="12"/>
      <c r="C28493" s="12"/>
    </row>
    <row r="28494" spans="1:3" x14ac:dyDescent="0.35">
      <c r="A28494" s="12"/>
      <c r="B28494" s="12"/>
      <c r="C28494" s="12"/>
    </row>
    <row r="28495" spans="1:3" x14ac:dyDescent="0.35">
      <c r="A28495" s="12"/>
      <c r="B28495" s="12"/>
      <c r="C28495" s="12"/>
    </row>
    <row r="28496" spans="1:3" x14ac:dyDescent="0.35">
      <c r="A28496" s="12"/>
      <c r="B28496" s="12"/>
      <c r="C28496" s="12"/>
    </row>
    <row r="28497" spans="1:3" x14ac:dyDescent="0.35">
      <c r="A28497" s="12"/>
      <c r="B28497" s="12"/>
      <c r="C28497" s="12"/>
    </row>
    <row r="28498" spans="1:3" x14ac:dyDescent="0.35">
      <c r="A28498" s="12"/>
      <c r="B28498" s="12"/>
      <c r="C28498" s="12"/>
    </row>
    <row r="28499" spans="1:3" x14ac:dyDescent="0.35">
      <c r="A28499" s="12"/>
      <c r="B28499" s="12"/>
      <c r="C28499" s="12"/>
    </row>
    <row r="28500" spans="1:3" x14ac:dyDescent="0.35">
      <c r="A28500" s="12"/>
      <c r="B28500" s="12"/>
      <c r="C28500" s="12"/>
    </row>
    <row r="28501" spans="1:3" x14ac:dyDescent="0.35">
      <c r="A28501" s="12"/>
      <c r="B28501" s="12"/>
      <c r="C28501" s="12"/>
    </row>
    <row r="28502" spans="1:3" x14ac:dyDescent="0.35">
      <c r="A28502" s="12"/>
      <c r="B28502" s="12"/>
      <c r="C28502" s="12"/>
    </row>
    <row r="28503" spans="1:3" x14ac:dyDescent="0.35">
      <c r="A28503" s="12"/>
      <c r="B28503" s="12"/>
      <c r="C28503" s="12"/>
    </row>
    <row r="28504" spans="1:3" x14ac:dyDescent="0.35">
      <c r="A28504" s="12"/>
      <c r="B28504" s="12"/>
      <c r="C28504" s="12"/>
    </row>
    <row r="28505" spans="1:3" x14ac:dyDescent="0.35">
      <c r="A28505" s="12"/>
      <c r="B28505" s="12"/>
      <c r="C28505" s="12"/>
    </row>
    <row r="28506" spans="1:3" x14ac:dyDescent="0.35">
      <c r="A28506" s="12"/>
      <c r="B28506" s="12"/>
      <c r="C28506" s="12"/>
    </row>
    <row r="28507" spans="1:3" x14ac:dyDescent="0.35">
      <c r="A28507" s="12"/>
      <c r="B28507" s="12"/>
      <c r="C28507" s="12"/>
    </row>
    <row r="28508" spans="1:3" x14ac:dyDescent="0.35">
      <c r="A28508" s="12"/>
      <c r="B28508" s="12"/>
      <c r="C28508" s="12"/>
    </row>
    <row r="28509" spans="1:3" x14ac:dyDescent="0.35">
      <c r="A28509" s="12"/>
      <c r="B28509" s="12"/>
      <c r="C28509" s="12"/>
    </row>
    <row r="28510" spans="1:3" x14ac:dyDescent="0.35">
      <c r="A28510" s="12"/>
      <c r="B28510" s="12"/>
      <c r="C28510" s="12"/>
    </row>
    <row r="28511" spans="1:3" x14ac:dyDescent="0.35">
      <c r="A28511" s="12"/>
      <c r="B28511" s="12"/>
      <c r="C28511" s="12"/>
    </row>
    <row r="28512" spans="1:3" x14ac:dyDescent="0.35">
      <c r="A28512" s="12"/>
      <c r="B28512" s="12"/>
      <c r="C28512" s="12"/>
    </row>
    <row r="28513" spans="1:3" x14ac:dyDescent="0.35">
      <c r="A28513" s="12"/>
      <c r="B28513" s="12"/>
      <c r="C28513" s="12"/>
    </row>
    <row r="28514" spans="1:3" x14ac:dyDescent="0.35">
      <c r="A28514" s="12"/>
      <c r="B28514" s="12"/>
      <c r="C28514" s="12"/>
    </row>
    <row r="28515" spans="1:3" x14ac:dyDescent="0.35">
      <c r="A28515" s="12"/>
      <c r="B28515" s="12"/>
      <c r="C28515" s="12"/>
    </row>
    <row r="28516" spans="1:3" x14ac:dyDescent="0.35">
      <c r="A28516" s="12"/>
      <c r="B28516" s="12"/>
      <c r="C28516" s="12"/>
    </row>
    <row r="28517" spans="1:3" x14ac:dyDescent="0.35">
      <c r="A28517" s="12"/>
      <c r="B28517" s="12"/>
      <c r="C28517" s="12"/>
    </row>
    <row r="28518" spans="1:3" x14ac:dyDescent="0.35">
      <c r="A28518" s="12"/>
      <c r="B28518" s="12"/>
      <c r="C28518" s="12"/>
    </row>
    <row r="28519" spans="1:3" x14ac:dyDescent="0.35">
      <c r="A28519" s="12"/>
      <c r="B28519" s="12"/>
      <c r="C28519" s="12"/>
    </row>
    <row r="28520" spans="1:3" x14ac:dyDescent="0.35">
      <c r="A28520" s="12"/>
      <c r="B28520" s="12"/>
      <c r="C28520" s="12"/>
    </row>
    <row r="28521" spans="1:3" x14ac:dyDescent="0.35">
      <c r="A28521" s="12"/>
      <c r="B28521" s="12"/>
      <c r="C28521" s="12"/>
    </row>
    <row r="28522" spans="1:3" x14ac:dyDescent="0.35">
      <c r="A28522" s="12"/>
      <c r="B28522" s="12"/>
      <c r="C28522" s="12"/>
    </row>
    <row r="28523" spans="1:3" x14ac:dyDescent="0.35">
      <c r="A28523" s="12"/>
      <c r="B28523" s="12"/>
      <c r="C28523" s="12"/>
    </row>
    <row r="28524" spans="1:3" x14ac:dyDescent="0.35">
      <c r="A28524" s="12"/>
      <c r="B28524" s="12"/>
      <c r="C28524" s="12"/>
    </row>
    <row r="28525" spans="1:3" x14ac:dyDescent="0.35">
      <c r="A28525" s="12"/>
      <c r="B28525" s="12"/>
      <c r="C28525" s="12"/>
    </row>
    <row r="28526" spans="1:3" x14ac:dyDescent="0.35">
      <c r="A28526" s="12"/>
      <c r="B28526" s="12"/>
      <c r="C28526" s="12"/>
    </row>
    <row r="28527" spans="1:3" x14ac:dyDescent="0.35">
      <c r="A28527" s="12"/>
      <c r="B28527" s="12"/>
      <c r="C28527" s="12"/>
    </row>
    <row r="28528" spans="1:3" x14ac:dyDescent="0.35">
      <c r="A28528" s="12"/>
      <c r="B28528" s="12"/>
      <c r="C28528" s="12"/>
    </row>
    <row r="28529" spans="1:3" x14ac:dyDescent="0.35">
      <c r="A28529" s="12"/>
      <c r="B28529" s="12"/>
      <c r="C28529" s="12"/>
    </row>
    <row r="28530" spans="1:3" x14ac:dyDescent="0.35">
      <c r="A28530" s="12"/>
      <c r="B28530" s="12"/>
      <c r="C28530" s="12"/>
    </row>
    <row r="28531" spans="1:3" x14ac:dyDescent="0.35">
      <c r="A28531" s="12"/>
      <c r="B28531" s="12"/>
      <c r="C28531" s="12"/>
    </row>
    <row r="28532" spans="1:3" x14ac:dyDescent="0.35">
      <c r="A28532" s="12"/>
      <c r="B28532" s="12"/>
      <c r="C28532" s="12"/>
    </row>
    <row r="28533" spans="1:3" x14ac:dyDescent="0.35">
      <c r="A28533" s="12"/>
      <c r="B28533" s="12"/>
      <c r="C28533" s="12"/>
    </row>
    <row r="28534" spans="1:3" x14ac:dyDescent="0.35">
      <c r="A28534" s="12"/>
      <c r="B28534" s="12"/>
      <c r="C28534" s="12"/>
    </row>
    <row r="28535" spans="1:3" x14ac:dyDescent="0.35">
      <c r="A28535" s="12"/>
      <c r="B28535" s="12"/>
      <c r="C28535" s="12"/>
    </row>
    <row r="28536" spans="1:3" x14ac:dyDescent="0.35">
      <c r="A28536" s="12"/>
      <c r="B28536" s="12"/>
      <c r="C28536" s="12"/>
    </row>
    <row r="28537" spans="1:3" x14ac:dyDescent="0.35">
      <c r="A28537" s="12"/>
      <c r="B28537" s="12"/>
      <c r="C28537" s="12"/>
    </row>
    <row r="28538" spans="1:3" x14ac:dyDescent="0.35">
      <c r="A28538" s="12"/>
      <c r="B28538" s="12"/>
      <c r="C28538" s="12"/>
    </row>
    <row r="28539" spans="1:3" x14ac:dyDescent="0.35">
      <c r="A28539" s="12"/>
      <c r="B28539" s="12"/>
      <c r="C28539" s="12"/>
    </row>
    <row r="28540" spans="1:3" x14ac:dyDescent="0.35">
      <c r="A28540" s="12"/>
      <c r="B28540" s="12"/>
      <c r="C28540" s="12"/>
    </row>
    <row r="28541" spans="1:3" x14ac:dyDescent="0.35">
      <c r="A28541" s="12"/>
      <c r="B28541" s="12"/>
      <c r="C28541" s="12"/>
    </row>
    <row r="28542" spans="1:3" x14ac:dyDescent="0.35">
      <c r="A28542" s="12"/>
      <c r="B28542" s="12"/>
      <c r="C28542" s="12"/>
    </row>
    <row r="28543" spans="1:3" x14ac:dyDescent="0.35">
      <c r="A28543" s="12"/>
      <c r="B28543" s="12"/>
      <c r="C28543" s="12"/>
    </row>
    <row r="28544" spans="1:3" x14ac:dyDescent="0.35">
      <c r="A28544" s="12"/>
      <c r="B28544" s="12"/>
      <c r="C28544" s="12"/>
    </row>
    <row r="28545" spans="1:3" x14ac:dyDescent="0.35">
      <c r="A28545" s="12"/>
      <c r="B28545" s="12"/>
      <c r="C28545" s="12"/>
    </row>
    <row r="28546" spans="1:3" x14ac:dyDescent="0.35">
      <c r="A28546" s="12"/>
      <c r="B28546" s="12"/>
      <c r="C28546" s="12"/>
    </row>
    <row r="28547" spans="1:3" x14ac:dyDescent="0.35">
      <c r="A28547" s="12"/>
      <c r="B28547" s="12"/>
      <c r="C28547" s="12"/>
    </row>
    <row r="28548" spans="1:3" x14ac:dyDescent="0.35">
      <c r="A28548" s="12"/>
      <c r="B28548" s="12"/>
      <c r="C28548" s="12"/>
    </row>
    <row r="28549" spans="1:3" x14ac:dyDescent="0.35">
      <c r="A28549" s="12"/>
      <c r="B28549" s="12"/>
      <c r="C28549" s="12"/>
    </row>
    <row r="28550" spans="1:3" x14ac:dyDescent="0.35">
      <c r="A28550" s="12"/>
      <c r="B28550" s="12"/>
      <c r="C28550" s="12"/>
    </row>
    <row r="28551" spans="1:3" x14ac:dyDescent="0.35">
      <c r="A28551" s="12"/>
      <c r="B28551" s="12"/>
      <c r="C28551" s="12"/>
    </row>
    <row r="28552" spans="1:3" x14ac:dyDescent="0.35">
      <c r="A28552" s="12"/>
      <c r="B28552" s="12"/>
      <c r="C28552" s="12"/>
    </row>
    <row r="28553" spans="1:3" x14ac:dyDescent="0.35">
      <c r="A28553" s="12"/>
      <c r="B28553" s="12"/>
      <c r="C28553" s="12"/>
    </row>
    <row r="28554" spans="1:3" x14ac:dyDescent="0.35">
      <c r="A28554" s="12"/>
      <c r="B28554" s="12"/>
      <c r="C28554" s="12"/>
    </row>
    <row r="28555" spans="1:3" x14ac:dyDescent="0.35">
      <c r="A28555" s="12"/>
      <c r="B28555" s="12"/>
      <c r="C28555" s="12"/>
    </row>
    <row r="28556" spans="1:3" x14ac:dyDescent="0.35">
      <c r="A28556" s="12"/>
      <c r="B28556" s="12"/>
      <c r="C28556" s="12"/>
    </row>
    <row r="28557" spans="1:3" x14ac:dyDescent="0.35">
      <c r="A28557" s="12"/>
      <c r="B28557" s="12"/>
      <c r="C28557" s="12"/>
    </row>
    <row r="28558" spans="1:3" x14ac:dyDescent="0.35">
      <c r="A28558" s="12"/>
      <c r="B28558" s="12"/>
      <c r="C28558" s="12"/>
    </row>
    <row r="28559" spans="1:3" x14ac:dyDescent="0.35">
      <c r="A28559" s="12"/>
      <c r="B28559" s="12"/>
      <c r="C28559" s="12"/>
    </row>
    <row r="28560" spans="1:3" x14ac:dyDescent="0.35">
      <c r="A28560" s="12"/>
      <c r="B28560" s="12"/>
      <c r="C28560" s="12"/>
    </row>
    <row r="28561" spans="1:3" x14ac:dyDescent="0.35">
      <c r="A28561" s="12"/>
      <c r="B28561" s="12"/>
      <c r="C28561" s="12"/>
    </row>
    <row r="28562" spans="1:3" x14ac:dyDescent="0.35">
      <c r="A28562" s="12"/>
      <c r="B28562" s="12"/>
      <c r="C28562" s="12"/>
    </row>
    <row r="28563" spans="1:3" x14ac:dyDescent="0.35">
      <c r="A28563" s="12"/>
      <c r="B28563" s="12"/>
      <c r="C28563" s="12"/>
    </row>
    <row r="28564" spans="1:3" x14ac:dyDescent="0.35">
      <c r="A28564" s="12"/>
      <c r="B28564" s="12"/>
      <c r="C28564" s="12"/>
    </row>
    <row r="28565" spans="1:3" x14ac:dyDescent="0.35">
      <c r="A28565" s="12"/>
      <c r="B28565" s="12"/>
      <c r="C28565" s="12"/>
    </row>
    <row r="28566" spans="1:3" x14ac:dyDescent="0.35">
      <c r="A28566" s="12"/>
      <c r="B28566" s="12"/>
      <c r="C28566" s="12"/>
    </row>
    <row r="28567" spans="1:3" x14ac:dyDescent="0.35">
      <c r="A28567" s="12"/>
      <c r="B28567" s="12"/>
      <c r="C28567" s="12"/>
    </row>
    <row r="28568" spans="1:3" x14ac:dyDescent="0.35">
      <c r="A28568" s="12"/>
      <c r="B28568" s="12"/>
      <c r="C28568" s="12"/>
    </row>
    <row r="28569" spans="1:3" x14ac:dyDescent="0.35">
      <c r="A28569" s="12"/>
      <c r="B28569" s="12"/>
      <c r="C28569" s="12"/>
    </row>
    <row r="28570" spans="1:3" x14ac:dyDescent="0.35">
      <c r="A28570" s="12"/>
      <c r="B28570" s="12"/>
      <c r="C28570" s="12"/>
    </row>
    <row r="28571" spans="1:3" x14ac:dyDescent="0.35">
      <c r="A28571" s="12"/>
      <c r="B28571" s="12"/>
      <c r="C28571" s="12"/>
    </row>
    <row r="28572" spans="1:3" x14ac:dyDescent="0.35">
      <c r="A28572" s="12"/>
      <c r="B28572" s="12"/>
      <c r="C28572" s="12"/>
    </row>
    <row r="28573" spans="1:3" x14ac:dyDescent="0.35">
      <c r="A28573" s="12"/>
      <c r="B28573" s="12"/>
      <c r="C28573" s="12"/>
    </row>
    <row r="28574" spans="1:3" x14ac:dyDescent="0.35">
      <c r="A28574" s="12"/>
      <c r="B28574" s="12"/>
      <c r="C28574" s="12"/>
    </row>
    <row r="28575" spans="1:3" x14ac:dyDescent="0.35">
      <c r="A28575" s="12"/>
      <c r="B28575" s="12"/>
      <c r="C28575" s="12"/>
    </row>
    <row r="28576" spans="1:3" x14ac:dyDescent="0.35">
      <c r="A28576" s="12"/>
      <c r="B28576" s="12"/>
      <c r="C28576" s="12"/>
    </row>
    <row r="28577" spans="1:3" x14ac:dyDescent="0.35">
      <c r="A28577" s="12"/>
      <c r="B28577" s="12"/>
      <c r="C28577" s="12"/>
    </row>
    <row r="28578" spans="1:3" x14ac:dyDescent="0.35">
      <c r="A28578" s="12"/>
      <c r="B28578" s="12"/>
      <c r="C28578" s="12"/>
    </row>
    <row r="28579" spans="1:3" x14ac:dyDescent="0.35">
      <c r="A28579" s="12"/>
      <c r="B28579" s="12"/>
      <c r="C28579" s="12"/>
    </row>
    <row r="28580" spans="1:3" x14ac:dyDescent="0.35">
      <c r="A28580" s="12"/>
      <c r="B28580" s="12"/>
      <c r="C28580" s="12"/>
    </row>
    <row r="28581" spans="1:3" x14ac:dyDescent="0.35">
      <c r="A28581" s="12"/>
      <c r="B28581" s="12"/>
      <c r="C28581" s="12"/>
    </row>
    <row r="28582" spans="1:3" x14ac:dyDescent="0.35">
      <c r="A28582" s="12"/>
      <c r="B28582" s="12"/>
      <c r="C28582" s="12"/>
    </row>
    <row r="28583" spans="1:3" x14ac:dyDescent="0.35">
      <c r="A28583" s="12"/>
      <c r="B28583" s="12"/>
      <c r="C28583" s="12"/>
    </row>
    <row r="28584" spans="1:3" x14ac:dyDescent="0.35">
      <c r="A28584" s="12"/>
      <c r="B28584" s="12"/>
      <c r="C28584" s="12"/>
    </row>
    <row r="28585" spans="1:3" x14ac:dyDescent="0.35">
      <c r="A28585" s="12"/>
      <c r="B28585" s="12"/>
      <c r="C28585" s="12"/>
    </row>
    <row r="28586" spans="1:3" x14ac:dyDescent="0.35">
      <c r="A28586" s="12"/>
      <c r="B28586" s="12"/>
      <c r="C28586" s="12"/>
    </row>
    <row r="28587" spans="1:3" x14ac:dyDescent="0.35">
      <c r="A28587" s="12"/>
      <c r="B28587" s="12"/>
      <c r="C28587" s="12"/>
    </row>
    <row r="28588" spans="1:3" x14ac:dyDescent="0.35">
      <c r="A28588" s="12"/>
      <c r="B28588" s="12"/>
      <c r="C28588" s="12"/>
    </row>
    <row r="28589" spans="1:3" x14ac:dyDescent="0.35">
      <c r="A28589" s="12"/>
      <c r="B28589" s="12"/>
      <c r="C28589" s="12"/>
    </row>
    <row r="28590" spans="1:3" x14ac:dyDescent="0.35">
      <c r="A28590" s="12"/>
      <c r="B28590" s="12"/>
      <c r="C28590" s="12"/>
    </row>
    <row r="28591" spans="1:3" x14ac:dyDescent="0.35">
      <c r="A28591" s="12"/>
      <c r="B28591" s="12"/>
      <c r="C28591" s="12"/>
    </row>
    <row r="28592" spans="1:3" x14ac:dyDescent="0.35">
      <c r="A28592" s="12"/>
      <c r="B28592" s="12"/>
      <c r="C28592" s="12"/>
    </row>
    <row r="28593" spans="1:3" x14ac:dyDescent="0.35">
      <c r="A28593" s="12"/>
      <c r="B28593" s="12"/>
      <c r="C28593" s="12"/>
    </row>
    <row r="28594" spans="1:3" x14ac:dyDescent="0.35">
      <c r="A28594" s="12"/>
      <c r="B28594" s="12"/>
      <c r="C28594" s="12"/>
    </row>
    <row r="28595" spans="1:3" x14ac:dyDescent="0.35">
      <c r="A28595" s="12"/>
      <c r="B28595" s="12"/>
      <c r="C28595" s="12"/>
    </row>
    <row r="28596" spans="1:3" x14ac:dyDescent="0.35">
      <c r="A28596" s="12"/>
      <c r="B28596" s="12"/>
      <c r="C28596" s="12"/>
    </row>
    <row r="28597" spans="1:3" x14ac:dyDescent="0.35">
      <c r="A28597" s="12"/>
      <c r="B28597" s="12"/>
      <c r="C28597" s="12"/>
    </row>
    <row r="28598" spans="1:3" x14ac:dyDescent="0.35">
      <c r="A28598" s="12"/>
      <c r="B28598" s="12"/>
      <c r="C28598" s="12"/>
    </row>
    <row r="28599" spans="1:3" x14ac:dyDescent="0.35">
      <c r="A28599" s="12"/>
      <c r="B28599" s="12"/>
      <c r="C28599" s="12"/>
    </row>
    <row r="28600" spans="1:3" x14ac:dyDescent="0.35">
      <c r="A28600" s="12"/>
      <c r="B28600" s="12"/>
      <c r="C28600" s="12"/>
    </row>
    <row r="28601" spans="1:3" x14ac:dyDescent="0.35">
      <c r="A28601" s="12"/>
      <c r="B28601" s="12"/>
      <c r="C28601" s="12"/>
    </row>
    <row r="28602" spans="1:3" x14ac:dyDescent="0.35">
      <c r="A28602" s="12"/>
      <c r="B28602" s="12"/>
      <c r="C28602" s="12"/>
    </row>
    <row r="28603" spans="1:3" x14ac:dyDescent="0.35">
      <c r="A28603" s="12"/>
      <c r="B28603" s="12"/>
      <c r="C28603" s="12"/>
    </row>
    <row r="28604" spans="1:3" x14ac:dyDescent="0.35">
      <c r="A28604" s="12"/>
      <c r="B28604" s="12"/>
      <c r="C28604" s="12"/>
    </row>
    <row r="28605" spans="1:3" x14ac:dyDescent="0.35">
      <c r="A28605" s="12"/>
      <c r="B28605" s="12"/>
      <c r="C28605" s="12"/>
    </row>
    <row r="28606" spans="1:3" x14ac:dyDescent="0.35">
      <c r="A28606" s="12"/>
      <c r="B28606" s="12"/>
      <c r="C28606" s="12"/>
    </row>
    <row r="28607" spans="1:3" x14ac:dyDescent="0.35">
      <c r="A28607" s="12"/>
      <c r="B28607" s="12"/>
      <c r="C28607" s="12"/>
    </row>
    <row r="28608" spans="1:3" x14ac:dyDescent="0.35">
      <c r="A28608" s="12"/>
      <c r="B28608" s="12"/>
      <c r="C28608" s="12"/>
    </row>
    <row r="28609" spans="1:3" x14ac:dyDescent="0.35">
      <c r="A28609" s="12"/>
      <c r="B28609" s="12"/>
      <c r="C28609" s="12"/>
    </row>
    <row r="28610" spans="1:3" x14ac:dyDescent="0.35">
      <c r="A28610" s="12"/>
      <c r="B28610" s="12"/>
      <c r="C28610" s="12"/>
    </row>
    <row r="28611" spans="1:3" x14ac:dyDescent="0.35">
      <c r="A28611" s="12"/>
      <c r="B28611" s="12"/>
      <c r="C28611" s="12"/>
    </row>
    <row r="28612" spans="1:3" x14ac:dyDescent="0.35">
      <c r="A28612" s="12"/>
      <c r="B28612" s="12"/>
      <c r="C28612" s="12"/>
    </row>
    <row r="28613" spans="1:3" x14ac:dyDescent="0.35">
      <c r="A28613" s="12"/>
      <c r="B28613" s="12"/>
      <c r="C28613" s="12"/>
    </row>
    <row r="28614" spans="1:3" x14ac:dyDescent="0.35">
      <c r="A28614" s="12"/>
      <c r="B28614" s="12"/>
      <c r="C28614" s="12"/>
    </row>
    <row r="28615" spans="1:3" x14ac:dyDescent="0.35">
      <c r="A28615" s="12"/>
      <c r="B28615" s="12"/>
      <c r="C28615" s="12"/>
    </row>
    <row r="28616" spans="1:3" x14ac:dyDescent="0.35">
      <c r="A28616" s="12"/>
      <c r="B28616" s="12"/>
      <c r="C28616" s="12"/>
    </row>
    <row r="28617" spans="1:3" x14ac:dyDescent="0.35">
      <c r="A28617" s="12"/>
      <c r="B28617" s="12"/>
      <c r="C28617" s="12"/>
    </row>
    <row r="28618" spans="1:3" x14ac:dyDescent="0.35">
      <c r="A28618" s="12"/>
      <c r="B28618" s="12"/>
      <c r="C28618" s="12"/>
    </row>
    <row r="28619" spans="1:3" x14ac:dyDescent="0.35">
      <c r="A28619" s="12"/>
      <c r="B28619" s="12"/>
      <c r="C28619" s="12"/>
    </row>
    <row r="28620" spans="1:3" x14ac:dyDescent="0.35">
      <c r="A28620" s="12"/>
      <c r="B28620" s="12"/>
      <c r="C28620" s="12"/>
    </row>
    <row r="28621" spans="1:3" x14ac:dyDescent="0.35">
      <c r="A28621" s="12"/>
      <c r="B28621" s="12"/>
      <c r="C28621" s="12"/>
    </row>
    <row r="28622" spans="1:3" x14ac:dyDescent="0.35">
      <c r="A28622" s="12"/>
      <c r="B28622" s="12"/>
      <c r="C28622" s="12"/>
    </row>
    <row r="28623" spans="1:3" x14ac:dyDescent="0.35">
      <c r="A28623" s="12"/>
      <c r="B28623" s="12"/>
      <c r="C28623" s="12"/>
    </row>
    <row r="28624" spans="1:3" x14ac:dyDescent="0.35">
      <c r="A28624" s="12"/>
      <c r="B28624" s="12"/>
      <c r="C28624" s="12"/>
    </row>
    <row r="28625" spans="1:3" x14ac:dyDescent="0.35">
      <c r="A28625" s="12"/>
      <c r="B28625" s="12"/>
      <c r="C28625" s="12"/>
    </row>
    <row r="28626" spans="1:3" x14ac:dyDescent="0.35">
      <c r="A28626" s="12"/>
      <c r="B28626" s="12"/>
      <c r="C28626" s="12"/>
    </row>
    <row r="28627" spans="1:3" x14ac:dyDescent="0.35">
      <c r="A28627" s="12"/>
      <c r="B28627" s="12"/>
      <c r="C28627" s="12"/>
    </row>
    <row r="28628" spans="1:3" x14ac:dyDescent="0.35">
      <c r="A28628" s="12"/>
      <c r="B28628" s="12"/>
      <c r="C28628" s="12"/>
    </row>
    <row r="28629" spans="1:3" x14ac:dyDescent="0.35">
      <c r="A28629" s="12"/>
      <c r="B28629" s="12"/>
      <c r="C28629" s="12"/>
    </row>
    <row r="28630" spans="1:3" x14ac:dyDescent="0.35">
      <c r="A28630" s="12"/>
      <c r="B28630" s="12"/>
      <c r="C28630" s="12"/>
    </row>
    <row r="28631" spans="1:3" x14ac:dyDescent="0.35">
      <c r="A28631" s="12"/>
      <c r="B28631" s="12"/>
      <c r="C28631" s="12"/>
    </row>
    <row r="28632" spans="1:3" x14ac:dyDescent="0.35">
      <c r="A28632" s="12"/>
      <c r="B28632" s="12"/>
      <c r="C28632" s="12"/>
    </row>
    <row r="28633" spans="1:3" x14ac:dyDescent="0.35">
      <c r="A28633" s="12"/>
      <c r="B28633" s="12"/>
      <c r="C28633" s="12"/>
    </row>
    <row r="28634" spans="1:3" x14ac:dyDescent="0.35">
      <c r="A28634" s="12"/>
      <c r="B28634" s="12"/>
      <c r="C28634" s="12"/>
    </row>
    <row r="28635" spans="1:3" x14ac:dyDescent="0.35">
      <c r="A28635" s="12"/>
      <c r="B28635" s="12"/>
      <c r="C28635" s="12"/>
    </row>
    <row r="28636" spans="1:3" x14ac:dyDescent="0.35">
      <c r="A28636" s="12"/>
      <c r="B28636" s="12"/>
      <c r="C28636" s="12"/>
    </row>
    <row r="28637" spans="1:3" x14ac:dyDescent="0.35">
      <c r="A28637" s="12"/>
      <c r="B28637" s="12"/>
      <c r="C28637" s="12"/>
    </row>
    <row r="28638" spans="1:3" x14ac:dyDescent="0.35">
      <c r="A28638" s="12"/>
      <c r="B28638" s="12"/>
      <c r="C28638" s="12"/>
    </row>
    <row r="28639" spans="1:3" x14ac:dyDescent="0.35">
      <c r="A28639" s="12"/>
      <c r="B28639" s="12"/>
      <c r="C28639" s="12"/>
    </row>
    <row r="28640" spans="1:3" x14ac:dyDescent="0.35">
      <c r="A28640" s="12"/>
      <c r="B28640" s="12"/>
      <c r="C28640" s="12"/>
    </row>
    <row r="28641" spans="1:3" x14ac:dyDescent="0.35">
      <c r="A28641" s="12"/>
      <c r="B28641" s="12"/>
      <c r="C28641" s="12"/>
    </row>
    <row r="28642" spans="1:3" x14ac:dyDescent="0.35">
      <c r="A28642" s="12"/>
      <c r="B28642" s="12"/>
      <c r="C28642" s="12"/>
    </row>
    <row r="28643" spans="1:3" x14ac:dyDescent="0.35">
      <c r="A28643" s="12"/>
      <c r="B28643" s="12"/>
      <c r="C28643" s="12"/>
    </row>
    <row r="28644" spans="1:3" x14ac:dyDescent="0.35">
      <c r="A28644" s="12"/>
      <c r="B28644" s="12"/>
      <c r="C28644" s="12"/>
    </row>
    <row r="28645" spans="1:3" x14ac:dyDescent="0.35">
      <c r="A28645" s="12"/>
      <c r="B28645" s="12"/>
      <c r="C28645" s="12"/>
    </row>
    <row r="28646" spans="1:3" x14ac:dyDescent="0.35">
      <c r="A28646" s="12"/>
      <c r="B28646" s="12"/>
      <c r="C28646" s="12"/>
    </row>
    <row r="28647" spans="1:3" x14ac:dyDescent="0.35">
      <c r="A28647" s="12"/>
      <c r="B28647" s="12"/>
      <c r="C28647" s="12"/>
    </row>
    <row r="28648" spans="1:3" x14ac:dyDescent="0.35">
      <c r="A28648" s="12"/>
      <c r="B28648" s="12"/>
      <c r="C28648" s="12"/>
    </row>
    <row r="28649" spans="1:3" x14ac:dyDescent="0.35">
      <c r="A28649" s="12"/>
      <c r="B28649" s="12"/>
      <c r="C28649" s="12"/>
    </row>
    <row r="28650" spans="1:3" x14ac:dyDescent="0.35">
      <c r="A28650" s="12"/>
      <c r="B28650" s="12"/>
      <c r="C28650" s="12"/>
    </row>
    <row r="28651" spans="1:3" x14ac:dyDescent="0.35">
      <c r="A28651" s="12"/>
      <c r="B28651" s="12"/>
      <c r="C28651" s="12"/>
    </row>
    <row r="28652" spans="1:3" x14ac:dyDescent="0.35">
      <c r="A28652" s="12"/>
      <c r="B28652" s="12"/>
      <c r="C28652" s="12"/>
    </row>
    <row r="28653" spans="1:3" x14ac:dyDescent="0.35">
      <c r="A28653" s="12"/>
      <c r="B28653" s="12"/>
      <c r="C28653" s="12"/>
    </row>
    <row r="28654" spans="1:3" x14ac:dyDescent="0.35">
      <c r="A28654" s="12"/>
      <c r="B28654" s="12"/>
      <c r="C28654" s="12"/>
    </row>
    <row r="28655" spans="1:3" x14ac:dyDescent="0.35">
      <c r="A28655" s="12"/>
      <c r="B28655" s="12"/>
      <c r="C28655" s="12"/>
    </row>
    <row r="28656" spans="1:3" x14ac:dyDescent="0.35">
      <c r="A28656" s="12"/>
      <c r="B28656" s="12"/>
      <c r="C28656" s="12"/>
    </row>
    <row r="28657" spans="1:3" x14ac:dyDescent="0.35">
      <c r="A28657" s="12"/>
      <c r="B28657" s="12"/>
      <c r="C28657" s="12"/>
    </row>
    <row r="28658" spans="1:3" x14ac:dyDescent="0.35">
      <c r="A28658" s="12"/>
      <c r="B28658" s="12"/>
      <c r="C28658" s="12"/>
    </row>
    <row r="28659" spans="1:3" x14ac:dyDescent="0.35">
      <c r="A28659" s="12"/>
      <c r="B28659" s="12"/>
      <c r="C28659" s="12"/>
    </row>
    <row r="28660" spans="1:3" x14ac:dyDescent="0.35">
      <c r="A28660" s="12"/>
      <c r="B28660" s="12"/>
      <c r="C28660" s="12"/>
    </row>
    <row r="28661" spans="1:3" x14ac:dyDescent="0.35">
      <c r="A28661" s="12"/>
      <c r="B28661" s="12"/>
      <c r="C28661" s="12"/>
    </row>
    <row r="28662" spans="1:3" x14ac:dyDescent="0.35">
      <c r="A28662" s="12"/>
      <c r="B28662" s="12"/>
      <c r="C28662" s="12"/>
    </row>
    <row r="28663" spans="1:3" x14ac:dyDescent="0.35">
      <c r="A28663" s="12"/>
      <c r="B28663" s="12"/>
      <c r="C28663" s="12"/>
    </row>
    <row r="28664" spans="1:3" x14ac:dyDescent="0.35">
      <c r="A28664" s="12"/>
      <c r="B28664" s="12"/>
      <c r="C28664" s="12"/>
    </row>
    <row r="28665" spans="1:3" x14ac:dyDescent="0.35">
      <c r="A28665" s="12"/>
      <c r="B28665" s="12"/>
      <c r="C28665" s="12"/>
    </row>
    <row r="28666" spans="1:3" x14ac:dyDescent="0.35">
      <c r="A28666" s="12"/>
      <c r="B28666" s="12"/>
      <c r="C28666" s="12"/>
    </row>
    <row r="28667" spans="1:3" x14ac:dyDescent="0.35">
      <c r="A28667" s="12"/>
      <c r="B28667" s="12"/>
      <c r="C28667" s="12"/>
    </row>
    <row r="28668" spans="1:3" x14ac:dyDescent="0.35">
      <c r="A28668" s="12"/>
      <c r="B28668" s="12"/>
      <c r="C28668" s="12"/>
    </row>
    <row r="28669" spans="1:3" x14ac:dyDescent="0.35">
      <c r="A28669" s="12"/>
      <c r="B28669" s="12"/>
      <c r="C28669" s="12"/>
    </row>
    <row r="28670" spans="1:3" x14ac:dyDescent="0.35">
      <c r="A28670" s="12"/>
      <c r="B28670" s="12"/>
      <c r="C28670" s="12"/>
    </row>
    <row r="28671" spans="1:3" x14ac:dyDescent="0.35">
      <c r="A28671" s="12"/>
      <c r="B28671" s="12"/>
      <c r="C28671" s="12"/>
    </row>
    <row r="28672" spans="1:3" x14ac:dyDescent="0.35">
      <c r="A28672" s="12"/>
      <c r="B28672" s="12"/>
      <c r="C28672" s="12"/>
    </row>
    <row r="28673" spans="1:3" x14ac:dyDescent="0.35">
      <c r="A28673" s="12"/>
      <c r="B28673" s="12"/>
      <c r="C28673" s="12"/>
    </row>
    <row r="28674" spans="1:3" x14ac:dyDescent="0.35">
      <c r="A28674" s="12"/>
      <c r="B28674" s="12"/>
      <c r="C28674" s="12"/>
    </row>
    <row r="28675" spans="1:3" x14ac:dyDescent="0.35">
      <c r="A28675" s="12"/>
      <c r="B28675" s="12"/>
      <c r="C28675" s="12"/>
    </row>
    <row r="28676" spans="1:3" x14ac:dyDescent="0.35">
      <c r="A28676" s="12"/>
      <c r="B28676" s="12"/>
      <c r="C28676" s="12"/>
    </row>
    <row r="28677" spans="1:3" x14ac:dyDescent="0.35">
      <c r="A28677" s="12"/>
      <c r="B28677" s="12"/>
      <c r="C28677" s="12"/>
    </row>
    <row r="28678" spans="1:3" x14ac:dyDescent="0.35">
      <c r="A28678" s="12"/>
      <c r="B28678" s="12"/>
      <c r="C28678" s="12"/>
    </row>
    <row r="28679" spans="1:3" x14ac:dyDescent="0.35">
      <c r="A28679" s="12"/>
      <c r="B28679" s="12"/>
      <c r="C28679" s="12"/>
    </row>
    <row r="28680" spans="1:3" x14ac:dyDescent="0.35">
      <c r="A28680" s="12"/>
      <c r="B28680" s="12"/>
      <c r="C28680" s="12"/>
    </row>
    <row r="28681" spans="1:3" x14ac:dyDescent="0.35">
      <c r="A28681" s="12"/>
      <c r="B28681" s="12"/>
      <c r="C28681" s="12"/>
    </row>
    <row r="28682" spans="1:3" x14ac:dyDescent="0.35">
      <c r="A28682" s="12"/>
      <c r="B28682" s="12"/>
      <c r="C28682" s="12"/>
    </row>
    <row r="28683" spans="1:3" x14ac:dyDescent="0.35">
      <c r="A28683" s="12"/>
      <c r="B28683" s="12"/>
      <c r="C28683" s="12"/>
    </row>
    <row r="28684" spans="1:3" x14ac:dyDescent="0.35">
      <c r="A28684" s="12"/>
      <c r="B28684" s="12"/>
      <c r="C28684" s="12"/>
    </row>
    <row r="28685" spans="1:3" x14ac:dyDescent="0.35">
      <c r="A28685" s="12"/>
      <c r="B28685" s="12"/>
      <c r="C28685" s="12"/>
    </row>
    <row r="28686" spans="1:3" x14ac:dyDescent="0.35">
      <c r="A28686" s="12"/>
      <c r="B28686" s="12"/>
      <c r="C28686" s="12"/>
    </row>
    <row r="28687" spans="1:3" x14ac:dyDescent="0.35">
      <c r="A28687" s="12"/>
      <c r="B28687" s="12"/>
      <c r="C28687" s="12"/>
    </row>
    <row r="28688" spans="1:3" x14ac:dyDescent="0.35">
      <c r="A28688" s="12"/>
      <c r="B28688" s="12"/>
      <c r="C28688" s="12"/>
    </row>
    <row r="28689" spans="1:3" x14ac:dyDescent="0.35">
      <c r="A28689" s="12"/>
      <c r="B28689" s="12"/>
      <c r="C28689" s="12"/>
    </row>
    <row r="28690" spans="1:3" x14ac:dyDescent="0.35">
      <c r="A28690" s="12"/>
      <c r="B28690" s="12"/>
      <c r="C28690" s="12"/>
    </row>
    <row r="28691" spans="1:3" x14ac:dyDescent="0.35">
      <c r="A28691" s="12"/>
      <c r="B28691" s="12"/>
      <c r="C28691" s="12"/>
    </row>
    <row r="28692" spans="1:3" x14ac:dyDescent="0.35">
      <c r="A28692" s="12"/>
      <c r="B28692" s="12"/>
      <c r="C28692" s="12"/>
    </row>
    <row r="28693" spans="1:3" x14ac:dyDescent="0.35">
      <c r="A28693" s="12"/>
      <c r="B28693" s="12"/>
      <c r="C28693" s="12"/>
    </row>
    <row r="28694" spans="1:3" x14ac:dyDescent="0.35">
      <c r="A28694" s="12"/>
      <c r="B28694" s="12"/>
      <c r="C28694" s="12"/>
    </row>
    <row r="28695" spans="1:3" x14ac:dyDescent="0.35">
      <c r="A28695" s="12"/>
      <c r="B28695" s="12"/>
      <c r="C28695" s="12"/>
    </row>
    <row r="28696" spans="1:3" x14ac:dyDescent="0.35">
      <c r="A28696" s="12"/>
      <c r="B28696" s="12"/>
      <c r="C28696" s="12"/>
    </row>
    <row r="28697" spans="1:3" x14ac:dyDescent="0.35">
      <c r="A28697" s="12"/>
      <c r="B28697" s="12"/>
      <c r="C28697" s="12"/>
    </row>
    <row r="28698" spans="1:3" x14ac:dyDescent="0.35">
      <c r="A28698" s="12"/>
      <c r="B28698" s="12"/>
      <c r="C28698" s="12"/>
    </row>
    <row r="28699" spans="1:3" x14ac:dyDescent="0.35">
      <c r="A28699" s="12"/>
      <c r="B28699" s="12"/>
      <c r="C28699" s="12"/>
    </row>
    <row r="28700" spans="1:3" x14ac:dyDescent="0.35">
      <c r="A28700" s="12"/>
      <c r="B28700" s="12"/>
      <c r="C28700" s="12"/>
    </row>
    <row r="28701" spans="1:3" x14ac:dyDescent="0.35">
      <c r="A28701" s="12"/>
      <c r="B28701" s="12"/>
      <c r="C28701" s="12"/>
    </row>
    <row r="28702" spans="1:3" x14ac:dyDescent="0.35">
      <c r="A28702" s="12"/>
      <c r="B28702" s="12"/>
      <c r="C28702" s="12"/>
    </row>
    <row r="28703" spans="1:3" x14ac:dyDescent="0.35">
      <c r="A28703" s="12"/>
      <c r="B28703" s="12"/>
      <c r="C28703" s="12"/>
    </row>
    <row r="28704" spans="1:3" x14ac:dyDescent="0.35">
      <c r="A28704" s="12"/>
      <c r="B28704" s="12"/>
      <c r="C28704" s="12"/>
    </row>
    <row r="28705" spans="1:3" x14ac:dyDescent="0.35">
      <c r="A28705" s="12"/>
      <c r="B28705" s="12"/>
      <c r="C28705" s="12"/>
    </row>
    <row r="28706" spans="1:3" x14ac:dyDescent="0.35">
      <c r="A28706" s="12"/>
      <c r="B28706" s="12"/>
      <c r="C28706" s="12"/>
    </row>
    <row r="28707" spans="1:3" x14ac:dyDescent="0.35">
      <c r="A28707" s="12"/>
      <c r="B28707" s="12"/>
      <c r="C28707" s="12"/>
    </row>
    <row r="28708" spans="1:3" x14ac:dyDescent="0.35">
      <c r="A28708" s="12"/>
      <c r="B28708" s="12"/>
      <c r="C28708" s="12"/>
    </row>
    <row r="28709" spans="1:3" x14ac:dyDescent="0.35">
      <c r="A28709" s="12"/>
      <c r="B28709" s="12"/>
      <c r="C28709" s="12"/>
    </row>
    <row r="28710" spans="1:3" x14ac:dyDescent="0.35">
      <c r="A28710" s="12"/>
      <c r="B28710" s="12"/>
      <c r="C28710" s="12"/>
    </row>
    <row r="28711" spans="1:3" x14ac:dyDescent="0.35">
      <c r="A28711" s="12"/>
      <c r="B28711" s="12"/>
      <c r="C28711" s="12"/>
    </row>
    <row r="28712" spans="1:3" x14ac:dyDescent="0.35">
      <c r="A28712" s="12"/>
      <c r="B28712" s="12"/>
      <c r="C28712" s="12"/>
    </row>
    <row r="28713" spans="1:3" x14ac:dyDescent="0.35">
      <c r="A28713" s="12"/>
      <c r="B28713" s="12"/>
      <c r="C28713" s="12"/>
    </row>
    <row r="28714" spans="1:3" x14ac:dyDescent="0.35">
      <c r="A28714" s="12"/>
      <c r="B28714" s="12"/>
      <c r="C28714" s="12"/>
    </row>
    <row r="28715" spans="1:3" x14ac:dyDescent="0.35">
      <c r="A28715" s="12"/>
      <c r="B28715" s="12"/>
      <c r="C28715" s="12"/>
    </row>
    <row r="28716" spans="1:3" x14ac:dyDescent="0.35">
      <c r="A28716" s="12"/>
      <c r="B28716" s="12"/>
      <c r="C28716" s="12"/>
    </row>
    <row r="28717" spans="1:3" x14ac:dyDescent="0.35">
      <c r="A28717" s="12"/>
      <c r="B28717" s="12"/>
      <c r="C28717" s="12"/>
    </row>
    <row r="28718" spans="1:3" x14ac:dyDescent="0.35">
      <c r="A28718" s="12"/>
      <c r="B28718" s="12"/>
      <c r="C28718" s="12"/>
    </row>
    <row r="28719" spans="1:3" x14ac:dyDescent="0.35">
      <c r="A28719" s="12"/>
      <c r="B28719" s="12"/>
      <c r="C28719" s="12"/>
    </row>
    <row r="28720" spans="1:3" x14ac:dyDescent="0.35">
      <c r="A28720" s="12"/>
      <c r="B28720" s="12"/>
      <c r="C28720" s="12"/>
    </row>
    <row r="28721" spans="1:3" x14ac:dyDescent="0.35">
      <c r="A28721" s="12"/>
      <c r="B28721" s="12"/>
      <c r="C28721" s="12"/>
    </row>
    <row r="28722" spans="1:3" x14ac:dyDescent="0.35">
      <c r="A28722" s="12"/>
      <c r="B28722" s="12"/>
      <c r="C28722" s="12"/>
    </row>
    <row r="28723" spans="1:3" x14ac:dyDescent="0.35">
      <c r="A28723" s="12"/>
      <c r="B28723" s="12"/>
      <c r="C28723" s="12"/>
    </row>
    <row r="28724" spans="1:3" x14ac:dyDescent="0.35">
      <c r="A28724" s="12"/>
      <c r="B28724" s="12"/>
      <c r="C28724" s="12"/>
    </row>
    <row r="28725" spans="1:3" x14ac:dyDescent="0.35">
      <c r="A28725" s="12"/>
      <c r="B28725" s="12"/>
      <c r="C28725" s="12"/>
    </row>
    <row r="28726" spans="1:3" x14ac:dyDescent="0.35">
      <c r="A28726" s="12"/>
      <c r="B28726" s="12"/>
      <c r="C28726" s="12"/>
    </row>
    <row r="28727" spans="1:3" x14ac:dyDescent="0.35">
      <c r="A28727" s="12"/>
      <c r="B28727" s="12"/>
      <c r="C28727" s="12"/>
    </row>
    <row r="28728" spans="1:3" x14ac:dyDescent="0.35">
      <c r="A28728" s="12"/>
      <c r="B28728" s="12"/>
      <c r="C28728" s="12"/>
    </row>
    <row r="28729" spans="1:3" x14ac:dyDescent="0.35">
      <c r="A28729" s="12"/>
      <c r="B28729" s="12"/>
      <c r="C28729" s="12"/>
    </row>
    <row r="28730" spans="1:3" x14ac:dyDescent="0.35">
      <c r="A28730" s="12"/>
      <c r="B28730" s="12"/>
      <c r="C28730" s="12"/>
    </row>
    <row r="28731" spans="1:3" x14ac:dyDescent="0.35">
      <c r="A28731" s="12"/>
      <c r="B28731" s="12"/>
      <c r="C28731" s="12"/>
    </row>
    <row r="28732" spans="1:3" x14ac:dyDescent="0.35">
      <c r="A28732" s="12"/>
      <c r="B28732" s="12"/>
      <c r="C28732" s="12"/>
    </row>
    <row r="28733" spans="1:3" x14ac:dyDescent="0.35">
      <c r="A28733" s="12"/>
      <c r="B28733" s="12"/>
      <c r="C28733" s="12"/>
    </row>
    <row r="28734" spans="1:3" x14ac:dyDescent="0.35">
      <c r="A28734" s="12"/>
      <c r="B28734" s="12"/>
      <c r="C28734" s="12"/>
    </row>
    <row r="28735" spans="1:3" x14ac:dyDescent="0.35">
      <c r="A28735" s="12"/>
      <c r="B28735" s="12"/>
      <c r="C28735" s="12"/>
    </row>
    <row r="28736" spans="1:3" x14ac:dyDescent="0.35">
      <c r="A28736" s="12"/>
      <c r="B28736" s="12"/>
      <c r="C28736" s="12"/>
    </row>
    <row r="28737" spans="1:3" x14ac:dyDescent="0.35">
      <c r="A28737" s="12"/>
      <c r="B28737" s="12"/>
      <c r="C28737" s="12"/>
    </row>
    <row r="28738" spans="1:3" x14ac:dyDescent="0.35">
      <c r="A28738" s="12"/>
      <c r="B28738" s="12"/>
      <c r="C28738" s="12"/>
    </row>
    <row r="28739" spans="1:3" x14ac:dyDescent="0.35">
      <c r="A28739" s="12"/>
      <c r="B28739" s="12"/>
      <c r="C28739" s="12"/>
    </row>
    <row r="28740" spans="1:3" x14ac:dyDescent="0.35">
      <c r="A28740" s="12"/>
      <c r="B28740" s="12"/>
      <c r="C28740" s="12"/>
    </row>
    <row r="28741" spans="1:3" x14ac:dyDescent="0.35">
      <c r="A28741" s="12"/>
      <c r="B28741" s="12"/>
      <c r="C28741" s="12"/>
    </row>
    <row r="28742" spans="1:3" x14ac:dyDescent="0.35">
      <c r="A28742" s="12"/>
      <c r="B28742" s="12"/>
      <c r="C28742" s="12"/>
    </row>
    <row r="28743" spans="1:3" x14ac:dyDescent="0.35">
      <c r="A28743" s="12"/>
      <c r="B28743" s="12"/>
      <c r="C28743" s="12"/>
    </row>
    <row r="28744" spans="1:3" x14ac:dyDescent="0.35">
      <c r="A28744" s="12"/>
      <c r="B28744" s="12"/>
      <c r="C28744" s="12"/>
    </row>
    <row r="28745" spans="1:3" x14ac:dyDescent="0.35">
      <c r="A28745" s="12"/>
      <c r="B28745" s="12"/>
      <c r="C28745" s="12"/>
    </row>
    <row r="28746" spans="1:3" x14ac:dyDescent="0.35">
      <c r="A28746" s="12"/>
      <c r="B28746" s="12"/>
      <c r="C28746" s="12"/>
    </row>
    <row r="28747" spans="1:3" x14ac:dyDescent="0.35">
      <c r="A28747" s="12"/>
      <c r="B28747" s="12"/>
      <c r="C28747" s="12"/>
    </row>
    <row r="28748" spans="1:3" x14ac:dyDescent="0.35">
      <c r="A28748" s="12"/>
      <c r="B28748" s="12"/>
      <c r="C28748" s="12"/>
    </row>
    <row r="28749" spans="1:3" x14ac:dyDescent="0.35">
      <c r="A28749" s="12"/>
      <c r="B28749" s="12"/>
      <c r="C28749" s="12"/>
    </row>
    <row r="28750" spans="1:3" x14ac:dyDescent="0.35">
      <c r="A28750" s="12"/>
      <c r="B28750" s="12"/>
      <c r="C28750" s="12"/>
    </row>
    <row r="28751" spans="1:3" x14ac:dyDescent="0.35">
      <c r="A28751" s="12"/>
      <c r="B28751" s="12"/>
      <c r="C28751" s="12"/>
    </row>
    <row r="28752" spans="1:3" x14ac:dyDescent="0.35">
      <c r="A28752" s="12"/>
      <c r="B28752" s="12"/>
      <c r="C28752" s="12"/>
    </row>
    <row r="28753" spans="1:3" x14ac:dyDescent="0.35">
      <c r="A28753" s="12"/>
      <c r="B28753" s="12"/>
      <c r="C28753" s="12"/>
    </row>
    <row r="28754" spans="1:3" x14ac:dyDescent="0.35">
      <c r="A28754" s="12"/>
      <c r="B28754" s="12"/>
      <c r="C28754" s="12"/>
    </row>
    <row r="28755" spans="1:3" x14ac:dyDescent="0.35">
      <c r="A28755" s="12"/>
      <c r="B28755" s="12"/>
      <c r="C28755" s="12"/>
    </row>
    <row r="28756" spans="1:3" x14ac:dyDescent="0.35">
      <c r="A28756" s="12"/>
      <c r="B28756" s="12"/>
      <c r="C28756" s="12"/>
    </row>
    <row r="28757" spans="1:3" x14ac:dyDescent="0.35">
      <c r="A28757" s="12"/>
      <c r="B28757" s="12"/>
      <c r="C28757" s="12"/>
    </row>
    <row r="28758" spans="1:3" x14ac:dyDescent="0.35">
      <c r="A28758" s="12"/>
      <c r="B28758" s="12"/>
      <c r="C28758" s="12"/>
    </row>
    <row r="28759" spans="1:3" x14ac:dyDescent="0.35">
      <c r="A28759" s="12"/>
      <c r="B28759" s="12"/>
      <c r="C28759" s="12"/>
    </row>
    <row r="28760" spans="1:3" x14ac:dyDescent="0.35">
      <c r="A28760" s="12"/>
      <c r="B28760" s="12"/>
      <c r="C28760" s="12"/>
    </row>
    <row r="28761" spans="1:3" x14ac:dyDescent="0.35">
      <c r="A28761" s="12"/>
      <c r="B28761" s="12"/>
      <c r="C28761" s="12"/>
    </row>
    <row r="28762" spans="1:3" x14ac:dyDescent="0.35">
      <c r="A28762" s="12"/>
      <c r="B28762" s="12"/>
      <c r="C28762" s="12"/>
    </row>
    <row r="28763" spans="1:3" x14ac:dyDescent="0.35">
      <c r="A28763" s="12"/>
      <c r="B28763" s="12"/>
      <c r="C28763" s="12"/>
    </row>
    <row r="28764" spans="1:3" x14ac:dyDescent="0.35">
      <c r="A28764" s="12"/>
      <c r="B28764" s="12"/>
      <c r="C28764" s="12"/>
    </row>
    <row r="28765" spans="1:3" x14ac:dyDescent="0.35">
      <c r="A28765" s="12"/>
      <c r="B28765" s="12"/>
      <c r="C28765" s="12"/>
    </row>
    <row r="28766" spans="1:3" x14ac:dyDescent="0.35">
      <c r="A28766" s="12"/>
      <c r="B28766" s="12"/>
      <c r="C28766" s="12"/>
    </row>
    <row r="28767" spans="1:3" x14ac:dyDescent="0.35">
      <c r="A28767" s="12"/>
      <c r="B28767" s="12"/>
      <c r="C28767" s="12"/>
    </row>
    <row r="28768" spans="1:3" x14ac:dyDescent="0.35">
      <c r="A28768" s="12"/>
      <c r="B28768" s="12"/>
      <c r="C28768" s="12"/>
    </row>
    <row r="28769" spans="1:3" x14ac:dyDescent="0.35">
      <c r="A28769" s="12"/>
      <c r="B28769" s="12"/>
      <c r="C28769" s="12"/>
    </row>
    <row r="28770" spans="1:3" x14ac:dyDescent="0.35">
      <c r="A28770" s="12"/>
      <c r="B28770" s="12"/>
      <c r="C28770" s="12"/>
    </row>
    <row r="28771" spans="1:3" x14ac:dyDescent="0.35">
      <c r="A28771" s="12"/>
      <c r="B28771" s="12"/>
      <c r="C28771" s="12"/>
    </row>
    <row r="28772" spans="1:3" x14ac:dyDescent="0.35">
      <c r="A28772" s="12"/>
      <c r="B28772" s="12"/>
      <c r="C28772" s="12"/>
    </row>
    <row r="28773" spans="1:3" x14ac:dyDescent="0.35">
      <c r="A28773" s="12"/>
      <c r="B28773" s="12"/>
      <c r="C28773" s="12"/>
    </row>
    <row r="28774" spans="1:3" x14ac:dyDescent="0.35">
      <c r="A28774" s="12"/>
      <c r="B28774" s="12"/>
      <c r="C28774" s="12"/>
    </row>
    <row r="28775" spans="1:3" x14ac:dyDescent="0.35">
      <c r="A28775" s="12"/>
      <c r="B28775" s="12"/>
      <c r="C28775" s="12"/>
    </row>
    <row r="28776" spans="1:3" x14ac:dyDescent="0.35">
      <c r="A28776" s="12"/>
      <c r="B28776" s="12"/>
      <c r="C28776" s="12"/>
    </row>
    <row r="28777" spans="1:3" x14ac:dyDescent="0.35">
      <c r="A28777" s="12"/>
      <c r="B28777" s="12"/>
      <c r="C28777" s="12"/>
    </row>
    <row r="28778" spans="1:3" x14ac:dyDescent="0.35">
      <c r="A28778" s="12"/>
      <c r="B28778" s="12"/>
      <c r="C28778" s="12"/>
    </row>
    <row r="28779" spans="1:3" x14ac:dyDescent="0.35">
      <c r="A28779" s="12"/>
      <c r="B28779" s="12"/>
      <c r="C28779" s="12"/>
    </row>
    <row r="28780" spans="1:3" x14ac:dyDescent="0.35">
      <c r="A28780" s="12"/>
      <c r="B28780" s="12"/>
      <c r="C28780" s="12"/>
    </row>
    <row r="28781" spans="1:3" x14ac:dyDescent="0.35">
      <c r="A28781" s="12"/>
      <c r="B28781" s="12"/>
      <c r="C28781" s="12"/>
    </row>
    <row r="28782" spans="1:3" x14ac:dyDescent="0.35">
      <c r="A28782" s="12"/>
      <c r="B28782" s="12"/>
      <c r="C28782" s="12"/>
    </row>
    <row r="28783" spans="1:3" x14ac:dyDescent="0.35">
      <c r="A28783" s="12"/>
      <c r="B28783" s="12"/>
      <c r="C28783" s="12"/>
    </row>
    <row r="28784" spans="1:3" x14ac:dyDescent="0.35">
      <c r="A28784" s="12"/>
      <c r="B28784" s="12"/>
      <c r="C28784" s="12"/>
    </row>
    <row r="28785" spans="1:3" x14ac:dyDescent="0.35">
      <c r="A28785" s="12"/>
      <c r="B28785" s="12"/>
      <c r="C28785" s="12"/>
    </row>
    <row r="28786" spans="1:3" x14ac:dyDescent="0.35">
      <c r="A28786" s="12"/>
      <c r="B28786" s="12"/>
      <c r="C28786" s="12"/>
    </row>
    <row r="28787" spans="1:3" x14ac:dyDescent="0.35">
      <c r="A28787" s="12"/>
      <c r="B28787" s="12"/>
      <c r="C28787" s="12"/>
    </row>
    <row r="28788" spans="1:3" x14ac:dyDescent="0.35">
      <c r="A28788" s="12"/>
      <c r="B28788" s="12"/>
      <c r="C28788" s="12"/>
    </row>
    <row r="28789" spans="1:3" x14ac:dyDescent="0.35">
      <c r="A28789" s="12"/>
      <c r="B28789" s="12"/>
      <c r="C28789" s="12"/>
    </row>
    <row r="28790" spans="1:3" x14ac:dyDescent="0.35">
      <c r="A28790" s="12"/>
      <c r="B28790" s="12"/>
      <c r="C28790" s="12"/>
    </row>
    <row r="28791" spans="1:3" x14ac:dyDescent="0.35">
      <c r="A28791" s="12"/>
      <c r="B28791" s="12"/>
      <c r="C28791" s="12"/>
    </row>
    <row r="28792" spans="1:3" x14ac:dyDescent="0.35">
      <c r="A28792" s="12"/>
      <c r="B28792" s="12"/>
      <c r="C28792" s="12"/>
    </row>
    <row r="28793" spans="1:3" x14ac:dyDescent="0.35">
      <c r="A28793" s="12"/>
      <c r="B28793" s="12"/>
      <c r="C28793" s="12"/>
    </row>
    <row r="28794" spans="1:3" x14ac:dyDescent="0.35">
      <c r="A28794" s="12"/>
      <c r="B28794" s="12"/>
      <c r="C28794" s="12"/>
    </row>
    <row r="28795" spans="1:3" x14ac:dyDescent="0.35">
      <c r="A28795" s="12"/>
      <c r="B28795" s="12"/>
      <c r="C28795" s="12"/>
    </row>
    <row r="28796" spans="1:3" x14ac:dyDescent="0.35">
      <c r="A28796" s="12"/>
      <c r="B28796" s="12"/>
      <c r="C28796" s="12"/>
    </row>
    <row r="28797" spans="1:3" x14ac:dyDescent="0.35">
      <c r="A28797" s="12"/>
      <c r="B28797" s="12"/>
      <c r="C28797" s="12"/>
    </row>
    <row r="28798" spans="1:3" x14ac:dyDescent="0.35">
      <c r="A28798" s="12"/>
      <c r="B28798" s="12"/>
      <c r="C28798" s="12"/>
    </row>
    <row r="28799" spans="1:3" x14ac:dyDescent="0.35">
      <c r="A28799" s="12"/>
      <c r="B28799" s="12"/>
      <c r="C28799" s="12"/>
    </row>
    <row r="28800" spans="1:3" x14ac:dyDescent="0.35">
      <c r="A28800" s="12"/>
      <c r="B28800" s="12"/>
      <c r="C28800" s="12"/>
    </row>
    <row r="28801" spans="1:3" x14ac:dyDescent="0.35">
      <c r="A28801" s="12"/>
      <c r="B28801" s="12"/>
      <c r="C28801" s="12"/>
    </row>
    <row r="28802" spans="1:3" x14ac:dyDescent="0.35">
      <c r="A28802" s="12"/>
      <c r="B28802" s="12"/>
      <c r="C28802" s="12"/>
    </row>
    <row r="28803" spans="1:3" x14ac:dyDescent="0.35">
      <c r="A28803" s="12"/>
      <c r="B28803" s="12"/>
      <c r="C28803" s="12"/>
    </row>
    <row r="28804" spans="1:3" x14ac:dyDescent="0.35">
      <c r="A28804" s="12"/>
      <c r="B28804" s="12"/>
      <c r="C28804" s="12"/>
    </row>
    <row r="28805" spans="1:3" x14ac:dyDescent="0.35">
      <c r="A28805" s="12"/>
      <c r="B28805" s="12"/>
      <c r="C28805" s="12"/>
    </row>
    <row r="28806" spans="1:3" x14ac:dyDescent="0.35">
      <c r="A28806" s="12"/>
      <c r="B28806" s="12"/>
      <c r="C28806" s="12"/>
    </row>
    <row r="28807" spans="1:3" x14ac:dyDescent="0.35">
      <c r="A28807" s="12"/>
      <c r="B28807" s="12"/>
      <c r="C28807" s="12"/>
    </row>
    <row r="28808" spans="1:3" x14ac:dyDescent="0.35">
      <c r="A28808" s="12"/>
      <c r="B28808" s="12"/>
      <c r="C28808" s="12"/>
    </row>
    <row r="28809" spans="1:3" x14ac:dyDescent="0.35">
      <c r="A28809" s="12"/>
      <c r="B28809" s="12"/>
      <c r="C28809" s="12"/>
    </row>
    <row r="28810" spans="1:3" x14ac:dyDescent="0.35">
      <c r="A28810" s="12"/>
      <c r="B28810" s="12"/>
      <c r="C28810" s="12"/>
    </row>
    <row r="28811" spans="1:3" x14ac:dyDescent="0.35">
      <c r="A28811" s="12"/>
      <c r="B28811" s="12"/>
      <c r="C28811" s="12"/>
    </row>
    <row r="28812" spans="1:3" x14ac:dyDescent="0.35">
      <c r="A28812" s="12"/>
      <c r="B28812" s="12"/>
      <c r="C28812" s="12"/>
    </row>
    <row r="28813" spans="1:3" x14ac:dyDescent="0.35">
      <c r="A28813" s="12"/>
      <c r="B28813" s="12"/>
      <c r="C28813" s="12"/>
    </row>
    <row r="28814" spans="1:3" x14ac:dyDescent="0.35">
      <c r="A28814" s="12"/>
      <c r="B28814" s="12"/>
      <c r="C28814" s="12"/>
    </row>
    <row r="28815" spans="1:3" x14ac:dyDescent="0.35">
      <c r="A28815" s="12"/>
      <c r="B28815" s="12"/>
      <c r="C28815" s="12"/>
    </row>
    <row r="28816" spans="1:3" x14ac:dyDescent="0.35">
      <c r="A28816" s="12"/>
      <c r="B28816" s="12"/>
      <c r="C28816" s="12"/>
    </row>
    <row r="28817" spans="1:3" x14ac:dyDescent="0.35">
      <c r="A28817" s="12"/>
      <c r="B28817" s="12"/>
      <c r="C28817" s="12"/>
    </row>
    <row r="28818" spans="1:3" x14ac:dyDescent="0.35">
      <c r="A28818" s="12"/>
      <c r="B28818" s="12"/>
      <c r="C28818" s="12"/>
    </row>
    <row r="28819" spans="1:3" x14ac:dyDescent="0.35">
      <c r="A28819" s="12"/>
      <c r="B28819" s="12"/>
      <c r="C28819" s="12"/>
    </row>
    <row r="28820" spans="1:3" x14ac:dyDescent="0.35">
      <c r="A28820" s="12"/>
      <c r="B28820" s="12"/>
      <c r="C28820" s="12"/>
    </row>
    <row r="28821" spans="1:3" x14ac:dyDescent="0.35">
      <c r="A28821" s="12"/>
      <c r="B28821" s="12"/>
      <c r="C28821" s="12"/>
    </row>
    <row r="28822" spans="1:3" x14ac:dyDescent="0.35">
      <c r="A28822" s="12"/>
      <c r="B28822" s="12"/>
      <c r="C28822" s="12"/>
    </row>
    <row r="28823" spans="1:3" x14ac:dyDescent="0.35">
      <c r="A28823" s="12"/>
      <c r="B28823" s="12"/>
      <c r="C28823" s="12"/>
    </row>
    <row r="28824" spans="1:3" x14ac:dyDescent="0.35">
      <c r="A28824" s="12"/>
      <c r="B28824" s="12"/>
      <c r="C28824" s="12"/>
    </row>
    <row r="28825" spans="1:3" x14ac:dyDescent="0.35">
      <c r="A28825" s="12"/>
      <c r="B28825" s="12"/>
      <c r="C28825" s="12"/>
    </row>
    <row r="28826" spans="1:3" x14ac:dyDescent="0.35">
      <c r="A28826" s="12"/>
      <c r="B28826" s="12"/>
      <c r="C28826" s="12"/>
    </row>
    <row r="28827" spans="1:3" x14ac:dyDescent="0.35">
      <c r="A28827" s="12"/>
      <c r="B28827" s="12"/>
      <c r="C28827" s="12"/>
    </row>
    <row r="28828" spans="1:3" x14ac:dyDescent="0.35">
      <c r="A28828" s="12"/>
      <c r="B28828" s="12"/>
      <c r="C28828" s="12"/>
    </row>
    <row r="28829" spans="1:3" x14ac:dyDescent="0.35">
      <c r="A28829" s="12"/>
      <c r="B28829" s="12"/>
      <c r="C28829" s="12"/>
    </row>
    <row r="28830" spans="1:3" x14ac:dyDescent="0.35">
      <c r="A28830" s="12"/>
      <c r="B28830" s="12"/>
      <c r="C28830" s="12"/>
    </row>
    <row r="28831" spans="1:3" x14ac:dyDescent="0.35">
      <c r="A28831" s="12"/>
      <c r="B28831" s="12"/>
      <c r="C28831" s="12"/>
    </row>
    <row r="28832" spans="1:3" x14ac:dyDescent="0.35">
      <c r="A28832" s="12"/>
      <c r="B28832" s="12"/>
      <c r="C28832" s="12"/>
    </row>
    <row r="28833" spans="1:3" x14ac:dyDescent="0.35">
      <c r="A28833" s="12"/>
      <c r="B28833" s="12"/>
      <c r="C28833" s="12"/>
    </row>
    <row r="28834" spans="1:3" x14ac:dyDescent="0.35">
      <c r="A28834" s="12"/>
      <c r="B28834" s="12"/>
      <c r="C28834" s="12"/>
    </row>
    <row r="28835" spans="1:3" x14ac:dyDescent="0.35">
      <c r="A28835" s="12"/>
      <c r="B28835" s="12"/>
      <c r="C28835" s="12"/>
    </row>
    <row r="28836" spans="1:3" x14ac:dyDescent="0.35">
      <c r="A28836" s="12"/>
      <c r="B28836" s="12"/>
      <c r="C28836" s="12"/>
    </row>
    <row r="28837" spans="1:3" x14ac:dyDescent="0.35">
      <c r="A28837" s="12"/>
      <c r="B28837" s="12"/>
      <c r="C28837" s="12"/>
    </row>
    <row r="28838" spans="1:3" x14ac:dyDescent="0.35">
      <c r="A28838" s="12"/>
      <c r="B28838" s="12"/>
      <c r="C28838" s="12"/>
    </row>
    <row r="28839" spans="1:3" x14ac:dyDescent="0.35">
      <c r="A28839" s="12"/>
      <c r="B28839" s="12"/>
      <c r="C28839" s="12"/>
    </row>
    <row r="28840" spans="1:3" x14ac:dyDescent="0.35">
      <c r="A28840" s="12"/>
      <c r="B28840" s="12"/>
      <c r="C28840" s="12"/>
    </row>
    <row r="28841" spans="1:3" x14ac:dyDescent="0.35">
      <c r="A28841" s="12"/>
      <c r="B28841" s="12"/>
      <c r="C28841" s="12"/>
    </row>
    <row r="28842" spans="1:3" x14ac:dyDescent="0.35">
      <c r="A28842" s="12"/>
      <c r="B28842" s="12"/>
      <c r="C28842" s="12"/>
    </row>
    <row r="28843" spans="1:3" x14ac:dyDescent="0.35">
      <c r="A28843" s="12"/>
      <c r="B28843" s="12"/>
      <c r="C28843" s="12"/>
    </row>
    <row r="28844" spans="1:3" x14ac:dyDescent="0.35">
      <c r="A28844" s="12"/>
      <c r="B28844" s="12"/>
      <c r="C28844" s="12"/>
    </row>
    <row r="28845" spans="1:3" x14ac:dyDescent="0.35">
      <c r="A28845" s="12"/>
      <c r="B28845" s="12"/>
      <c r="C28845" s="12"/>
    </row>
    <row r="28846" spans="1:3" x14ac:dyDescent="0.35">
      <c r="A28846" s="12"/>
      <c r="B28846" s="12"/>
      <c r="C28846" s="12"/>
    </row>
    <row r="28847" spans="1:3" x14ac:dyDescent="0.35">
      <c r="A28847" s="12"/>
      <c r="B28847" s="12"/>
      <c r="C28847" s="12"/>
    </row>
    <row r="28848" spans="1:3" x14ac:dyDescent="0.35">
      <c r="A28848" s="12"/>
      <c r="B28848" s="12"/>
      <c r="C28848" s="12"/>
    </row>
    <row r="28849" spans="1:3" x14ac:dyDescent="0.35">
      <c r="A28849" s="12"/>
      <c r="B28849" s="12"/>
      <c r="C28849" s="12"/>
    </row>
    <row r="28850" spans="1:3" x14ac:dyDescent="0.35">
      <c r="A28850" s="12"/>
      <c r="B28850" s="12"/>
      <c r="C28850" s="12"/>
    </row>
    <row r="28851" spans="1:3" x14ac:dyDescent="0.35">
      <c r="A28851" s="12"/>
      <c r="B28851" s="12"/>
      <c r="C28851" s="12"/>
    </row>
    <row r="28852" spans="1:3" x14ac:dyDescent="0.35">
      <c r="A28852" s="12"/>
      <c r="B28852" s="12"/>
      <c r="C28852" s="12"/>
    </row>
    <row r="28853" spans="1:3" x14ac:dyDescent="0.35">
      <c r="A28853" s="12"/>
      <c r="B28853" s="12"/>
      <c r="C28853" s="12"/>
    </row>
    <row r="28854" spans="1:3" x14ac:dyDescent="0.35">
      <c r="A28854" s="12"/>
      <c r="B28854" s="12"/>
      <c r="C28854" s="12"/>
    </row>
    <row r="28855" spans="1:3" x14ac:dyDescent="0.35">
      <c r="A28855" s="12"/>
      <c r="B28855" s="12"/>
      <c r="C28855" s="12"/>
    </row>
    <row r="28856" spans="1:3" x14ac:dyDescent="0.35">
      <c r="A28856" s="12"/>
      <c r="B28856" s="12"/>
      <c r="C28856" s="12"/>
    </row>
    <row r="28857" spans="1:3" x14ac:dyDescent="0.35">
      <c r="A28857" s="12"/>
      <c r="B28857" s="12"/>
      <c r="C28857" s="12"/>
    </row>
    <row r="28858" spans="1:3" x14ac:dyDescent="0.35">
      <c r="A28858" s="12"/>
      <c r="B28858" s="12"/>
      <c r="C28858" s="12"/>
    </row>
    <row r="28859" spans="1:3" x14ac:dyDescent="0.35">
      <c r="A28859" s="12"/>
      <c r="B28859" s="12"/>
      <c r="C28859" s="12"/>
    </row>
    <row r="28860" spans="1:3" x14ac:dyDescent="0.35">
      <c r="A28860" s="12"/>
      <c r="B28860" s="12"/>
      <c r="C28860" s="12"/>
    </row>
    <row r="28861" spans="1:3" x14ac:dyDescent="0.35">
      <c r="A28861" s="12"/>
      <c r="B28861" s="12"/>
      <c r="C28861" s="12"/>
    </row>
    <row r="28862" spans="1:3" x14ac:dyDescent="0.35">
      <c r="A28862" s="12"/>
      <c r="B28862" s="12"/>
      <c r="C28862" s="12"/>
    </row>
    <row r="28863" spans="1:3" x14ac:dyDescent="0.35">
      <c r="A28863" s="12"/>
      <c r="B28863" s="12"/>
      <c r="C28863" s="12"/>
    </row>
    <row r="28864" spans="1:3" x14ac:dyDescent="0.35">
      <c r="A28864" s="12"/>
      <c r="B28864" s="12"/>
      <c r="C28864" s="12"/>
    </row>
    <row r="28865" spans="1:3" x14ac:dyDescent="0.35">
      <c r="A28865" s="12"/>
      <c r="B28865" s="12"/>
      <c r="C28865" s="12"/>
    </row>
    <row r="28866" spans="1:3" x14ac:dyDescent="0.35">
      <c r="A28866" s="12"/>
      <c r="B28866" s="12"/>
      <c r="C28866" s="12"/>
    </row>
    <row r="28867" spans="1:3" x14ac:dyDescent="0.35">
      <c r="A28867" s="12"/>
      <c r="B28867" s="12"/>
      <c r="C28867" s="12"/>
    </row>
    <row r="28868" spans="1:3" x14ac:dyDescent="0.35">
      <c r="A28868" s="12"/>
      <c r="B28868" s="12"/>
      <c r="C28868" s="12"/>
    </row>
    <row r="28869" spans="1:3" x14ac:dyDescent="0.35">
      <c r="A28869" s="12"/>
      <c r="B28869" s="12"/>
      <c r="C28869" s="12"/>
    </row>
    <row r="28870" spans="1:3" x14ac:dyDescent="0.35">
      <c r="A28870" s="12"/>
      <c r="B28870" s="12"/>
      <c r="C28870" s="12"/>
    </row>
    <row r="28871" spans="1:3" x14ac:dyDescent="0.35">
      <c r="A28871" s="12"/>
      <c r="B28871" s="12"/>
      <c r="C28871" s="12"/>
    </row>
    <row r="28872" spans="1:3" x14ac:dyDescent="0.35">
      <c r="A28872" s="12"/>
      <c r="B28872" s="12"/>
      <c r="C28872" s="12"/>
    </row>
    <row r="28873" spans="1:3" x14ac:dyDescent="0.35">
      <c r="A28873" s="12"/>
      <c r="B28873" s="12"/>
      <c r="C28873" s="12"/>
    </row>
    <row r="28874" spans="1:3" x14ac:dyDescent="0.35">
      <c r="A28874" s="12"/>
      <c r="B28874" s="12"/>
      <c r="C28874" s="12"/>
    </row>
    <row r="28875" spans="1:3" x14ac:dyDescent="0.35">
      <c r="A28875" s="12"/>
      <c r="B28875" s="12"/>
      <c r="C28875" s="12"/>
    </row>
    <row r="28876" spans="1:3" x14ac:dyDescent="0.35">
      <c r="A28876" s="12"/>
      <c r="B28876" s="12"/>
      <c r="C28876" s="12"/>
    </row>
    <row r="28877" spans="1:3" x14ac:dyDescent="0.35">
      <c r="A28877" s="12"/>
      <c r="B28877" s="12"/>
      <c r="C28877" s="12"/>
    </row>
    <row r="28878" spans="1:3" x14ac:dyDescent="0.35">
      <c r="A28878" s="12"/>
      <c r="B28878" s="12"/>
      <c r="C28878" s="12"/>
    </row>
    <row r="28879" spans="1:3" x14ac:dyDescent="0.35">
      <c r="A28879" s="12"/>
      <c r="B28879" s="12"/>
      <c r="C28879" s="12"/>
    </row>
    <row r="28880" spans="1:3" x14ac:dyDescent="0.35">
      <c r="A28880" s="12"/>
      <c r="B28880" s="12"/>
      <c r="C28880" s="12"/>
    </row>
    <row r="28881" spans="1:3" x14ac:dyDescent="0.35">
      <c r="A28881" s="12"/>
      <c r="B28881" s="12"/>
      <c r="C28881" s="12"/>
    </row>
    <row r="28882" spans="1:3" x14ac:dyDescent="0.35">
      <c r="A28882" s="12"/>
      <c r="B28882" s="12"/>
      <c r="C28882" s="12"/>
    </row>
    <row r="28883" spans="1:3" x14ac:dyDescent="0.35">
      <c r="A28883" s="12"/>
      <c r="B28883" s="12"/>
      <c r="C28883" s="12"/>
    </row>
    <row r="28884" spans="1:3" x14ac:dyDescent="0.35">
      <c r="A28884" s="12"/>
      <c r="B28884" s="12"/>
      <c r="C28884" s="12"/>
    </row>
    <row r="28885" spans="1:3" x14ac:dyDescent="0.35">
      <c r="A28885" s="12"/>
      <c r="B28885" s="12"/>
      <c r="C28885" s="12"/>
    </row>
    <row r="28886" spans="1:3" x14ac:dyDescent="0.35">
      <c r="A28886" s="12"/>
      <c r="B28886" s="12"/>
      <c r="C28886" s="12"/>
    </row>
    <row r="28887" spans="1:3" x14ac:dyDescent="0.35">
      <c r="A28887" s="12"/>
      <c r="B28887" s="12"/>
      <c r="C28887" s="12"/>
    </row>
    <row r="28888" spans="1:3" x14ac:dyDescent="0.35">
      <c r="A28888" s="12"/>
      <c r="B28888" s="12"/>
      <c r="C28888" s="12"/>
    </row>
    <row r="28889" spans="1:3" x14ac:dyDescent="0.35">
      <c r="A28889" s="12"/>
      <c r="B28889" s="12"/>
      <c r="C28889" s="12"/>
    </row>
    <row r="28890" spans="1:3" x14ac:dyDescent="0.35">
      <c r="A28890" s="12"/>
      <c r="B28890" s="12"/>
      <c r="C28890" s="12"/>
    </row>
    <row r="28891" spans="1:3" x14ac:dyDescent="0.35">
      <c r="A28891" s="12"/>
      <c r="B28891" s="12"/>
      <c r="C28891" s="12"/>
    </row>
    <row r="28892" spans="1:3" x14ac:dyDescent="0.35">
      <c r="A28892" s="12"/>
      <c r="B28892" s="12"/>
      <c r="C28892" s="12"/>
    </row>
    <row r="28893" spans="1:3" x14ac:dyDescent="0.35">
      <c r="A28893" s="12"/>
      <c r="B28893" s="12"/>
      <c r="C28893" s="12"/>
    </row>
    <row r="28894" spans="1:3" x14ac:dyDescent="0.35">
      <c r="A28894" s="12"/>
      <c r="B28894" s="12"/>
      <c r="C28894" s="12"/>
    </row>
    <row r="28895" spans="1:3" x14ac:dyDescent="0.35">
      <c r="A28895" s="12"/>
      <c r="B28895" s="12"/>
      <c r="C28895" s="12"/>
    </row>
    <row r="28896" spans="1:3" x14ac:dyDescent="0.35">
      <c r="A28896" s="12"/>
      <c r="B28896" s="12"/>
      <c r="C28896" s="12"/>
    </row>
    <row r="28897" spans="1:3" x14ac:dyDescent="0.35">
      <c r="A28897" s="12"/>
      <c r="B28897" s="12"/>
      <c r="C28897" s="12"/>
    </row>
    <row r="28898" spans="1:3" x14ac:dyDescent="0.35">
      <c r="A28898" s="12"/>
      <c r="B28898" s="12"/>
      <c r="C28898" s="12"/>
    </row>
    <row r="28899" spans="1:3" x14ac:dyDescent="0.35">
      <c r="A28899" s="12"/>
      <c r="B28899" s="12"/>
      <c r="C28899" s="12"/>
    </row>
    <row r="28900" spans="1:3" x14ac:dyDescent="0.35">
      <c r="A28900" s="12"/>
      <c r="B28900" s="12"/>
      <c r="C28900" s="12"/>
    </row>
    <row r="28901" spans="1:3" x14ac:dyDescent="0.35">
      <c r="A28901" s="12"/>
      <c r="B28901" s="12"/>
      <c r="C28901" s="12"/>
    </row>
    <row r="28902" spans="1:3" x14ac:dyDescent="0.35">
      <c r="A28902" s="12"/>
      <c r="B28902" s="12"/>
      <c r="C28902" s="12"/>
    </row>
    <row r="28903" spans="1:3" x14ac:dyDescent="0.35">
      <c r="A28903" s="12"/>
      <c r="B28903" s="12"/>
      <c r="C28903" s="12"/>
    </row>
    <row r="28904" spans="1:3" x14ac:dyDescent="0.35">
      <c r="A28904" s="12"/>
      <c r="B28904" s="12"/>
      <c r="C28904" s="12"/>
    </row>
    <row r="28905" spans="1:3" x14ac:dyDescent="0.35">
      <c r="A28905" s="12"/>
      <c r="B28905" s="12"/>
      <c r="C28905" s="12"/>
    </row>
    <row r="28906" spans="1:3" x14ac:dyDescent="0.35">
      <c r="A28906" s="12"/>
      <c r="B28906" s="12"/>
      <c r="C28906" s="12"/>
    </row>
    <row r="28907" spans="1:3" x14ac:dyDescent="0.35">
      <c r="A28907" s="12"/>
      <c r="B28907" s="12"/>
      <c r="C28907" s="12"/>
    </row>
    <row r="28908" spans="1:3" x14ac:dyDescent="0.35">
      <c r="A28908" s="12"/>
      <c r="B28908" s="12"/>
      <c r="C28908" s="12"/>
    </row>
    <row r="28909" spans="1:3" x14ac:dyDescent="0.35">
      <c r="A28909" s="12"/>
      <c r="B28909" s="12"/>
      <c r="C28909" s="12"/>
    </row>
    <row r="28910" spans="1:3" x14ac:dyDescent="0.35">
      <c r="A28910" s="12"/>
      <c r="B28910" s="12"/>
      <c r="C28910" s="12"/>
    </row>
    <row r="28911" spans="1:3" x14ac:dyDescent="0.35">
      <c r="A28911" s="12"/>
      <c r="B28911" s="12"/>
      <c r="C28911" s="12"/>
    </row>
    <row r="28912" spans="1:3" x14ac:dyDescent="0.35">
      <c r="A28912" s="12"/>
      <c r="B28912" s="12"/>
      <c r="C28912" s="12"/>
    </row>
    <row r="28913" spans="1:3" x14ac:dyDescent="0.35">
      <c r="A28913" s="12"/>
      <c r="B28913" s="12"/>
      <c r="C28913" s="12"/>
    </row>
    <row r="28914" spans="1:3" x14ac:dyDescent="0.35">
      <c r="A28914" s="12"/>
      <c r="B28914" s="12"/>
      <c r="C28914" s="12"/>
    </row>
    <row r="28915" spans="1:3" x14ac:dyDescent="0.35">
      <c r="A28915" s="12"/>
      <c r="B28915" s="12"/>
      <c r="C28915" s="12"/>
    </row>
    <row r="28916" spans="1:3" x14ac:dyDescent="0.35">
      <c r="A28916" s="12"/>
      <c r="B28916" s="12"/>
      <c r="C28916" s="12"/>
    </row>
    <row r="28917" spans="1:3" x14ac:dyDescent="0.35">
      <c r="A28917" s="12"/>
      <c r="B28917" s="12"/>
      <c r="C28917" s="12"/>
    </row>
    <row r="28918" spans="1:3" x14ac:dyDescent="0.35">
      <c r="A28918" s="12"/>
      <c r="B28918" s="12"/>
      <c r="C28918" s="12"/>
    </row>
    <row r="28919" spans="1:3" x14ac:dyDescent="0.35">
      <c r="A28919" s="12"/>
      <c r="B28919" s="12"/>
      <c r="C28919" s="12"/>
    </row>
    <row r="28920" spans="1:3" x14ac:dyDescent="0.35">
      <c r="A28920" s="12"/>
      <c r="B28920" s="12"/>
      <c r="C28920" s="12"/>
    </row>
    <row r="28921" spans="1:3" x14ac:dyDescent="0.35">
      <c r="A28921" s="12"/>
      <c r="B28921" s="12"/>
      <c r="C28921" s="12"/>
    </row>
    <row r="28922" spans="1:3" x14ac:dyDescent="0.35">
      <c r="A28922" s="12"/>
      <c r="B28922" s="12"/>
      <c r="C28922" s="12"/>
    </row>
    <row r="28923" spans="1:3" x14ac:dyDescent="0.35">
      <c r="A28923" s="12"/>
      <c r="B28923" s="12"/>
      <c r="C28923" s="12"/>
    </row>
    <row r="28924" spans="1:3" x14ac:dyDescent="0.35">
      <c r="A28924" s="12"/>
      <c r="B28924" s="12"/>
      <c r="C28924" s="12"/>
    </row>
    <row r="28925" spans="1:3" x14ac:dyDescent="0.35">
      <c r="A28925" s="12"/>
      <c r="B28925" s="12"/>
      <c r="C28925" s="12"/>
    </row>
    <row r="28926" spans="1:3" x14ac:dyDescent="0.35">
      <c r="A28926" s="12"/>
      <c r="B28926" s="12"/>
      <c r="C28926" s="12"/>
    </row>
    <row r="28927" spans="1:3" x14ac:dyDescent="0.35">
      <c r="A28927" s="12"/>
      <c r="B28927" s="12"/>
      <c r="C28927" s="12"/>
    </row>
    <row r="28928" spans="1:3" x14ac:dyDescent="0.35">
      <c r="A28928" s="12"/>
      <c r="B28928" s="12"/>
      <c r="C28928" s="12"/>
    </row>
    <row r="28929" spans="1:3" x14ac:dyDescent="0.35">
      <c r="A28929" s="12"/>
      <c r="B28929" s="12"/>
      <c r="C28929" s="12"/>
    </row>
    <row r="28930" spans="1:3" x14ac:dyDescent="0.35">
      <c r="A28930" s="12"/>
      <c r="B28930" s="12"/>
      <c r="C28930" s="12"/>
    </row>
    <row r="28931" spans="1:3" x14ac:dyDescent="0.35">
      <c r="A28931" s="12"/>
      <c r="B28931" s="12"/>
      <c r="C28931" s="12"/>
    </row>
    <row r="28932" spans="1:3" x14ac:dyDescent="0.35">
      <c r="A28932" s="12"/>
      <c r="B28932" s="12"/>
      <c r="C28932" s="12"/>
    </row>
    <row r="28933" spans="1:3" x14ac:dyDescent="0.35">
      <c r="A28933" s="12"/>
      <c r="B28933" s="12"/>
      <c r="C28933" s="12"/>
    </row>
    <row r="28934" spans="1:3" x14ac:dyDescent="0.35">
      <c r="A28934" s="12"/>
      <c r="B28934" s="12"/>
      <c r="C28934" s="12"/>
    </row>
    <row r="28935" spans="1:3" x14ac:dyDescent="0.35">
      <c r="A28935" s="12"/>
      <c r="B28935" s="12"/>
      <c r="C28935" s="12"/>
    </row>
    <row r="28936" spans="1:3" x14ac:dyDescent="0.35">
      <c r="A28936" s="12"/>
      <c r="B28936" s="12"/>
      <c r="C28936" s="12"/>
    </row>
    <row r="28937" spans="1:3" x14ac:dyDescent="0.35">
      <c r="A28937" s="12"/>
      <c r="B28937" s="12"/>
      <c r="C28937" s="12"/>
    </row>
    <row r="28938" spans="1:3" x14ac:dyDescent="0.35">
      <c r="A28938" s="12"/>
      <c r="B28938" s="12"/>
      <c r="C28938" s="12"/>
    </row>
    <row r="28939" spans="1:3" x14ac:dyDescent="0.35">
      <c r="A28939" s="12"/>
      <c r="B28939" s="12"/>
      <c r="C28939" s="12"/>
    </row>
    <row r="28940" spans="1:3" x14ac:dyDescent="0.35">
      <c r="A28940" s="12"/>
      <c r="B28940" s="12"/>
      <c r="C28940" s="12"/>
    </row>
    <row r="28941" spans="1:3" x14ac:dyDescent="0.35">
      <c r="A28941" s="12"/>
      <c r="B28941" s="12"/>
      <c r="C28941" s="12"/>
    </row>
    <row r="28942" spans="1:3" x14ac:dyDescent="0.35">
      <c r="A28942" s="12"/>
      <c r="B28942" s="12"/>
      <c r="C28942" s="12"/>
    </row>
    <row r="28943" spans="1:3" x14ac:dyDescent="0.35">
      <c r="A28943" s="12"/>
      <c r="B28943" s="12"/>
      <c r="C28943" s="12"/>
    </row>
    <row r="28944" spans="1:3" x14ac:dyDescent="0.35">
      <c r="A28944" s="12"/>
      <c r="B28944" s="12"/>
      <c r="C28944" s="12"/>
    </row>
    <row r="28945" spans="1:3" x14ac:dyDescent="0.35">
      <c r="A28945" s="12"/>
      <c r="B28945" s="12"/>
      <c r="C28945" s="12"/>
    </row>
    <row r="28946" spans="1:3" x14ac:dyDescent="0.35">
      <c r="A28946" s="12"/>
      <c r="B28946" s="12"/>
      <c r="C28946" s="12"/>
    </row>
    <row r="28947" spans="1:3" x14ac:dyDescent="0.35">
      <c r="A28947" s="12"/>
      <c r="B28947" s="12"/>
      <c r="C28947" s="12"/>
    </row>
    <row r="28948" spans="1:3" x14ac:dyDescent="0.35">
      <c r="A28948" s="12"/>
      <c r="B28948" s="12"/>
      <c r="C28948" s="12"/>
    </row>
    <row r="28949" spans="1:3" x14ac:dyDescent="0.35">
      <c r="A28949" s="12"/>
      <c r="B28949" s="12"/>
      <c r="C28949" s="12"/>
    </row>
    <row r="28950" spans="1:3" x14ac:dyDescent="0.35">
      <c r="A28950" s="12"/>
      <c r="B28950" s="12"/>
      <c r="C28950" s="12"/>
    </row>
    <row r="28951" spans="1:3" x14ac:dyDescent="0.35">
      <c r="A28951" s="12"/>
      <c r="B28951" s="12"/>
      <c r="C28951" s="12"/>
    </row>
    <row r="28952" spans="1:3" x14ac:dyDescent="0.35">
      <c r="A28952" s="12"/>
      <c r="B28952" s="12"/>
      <c r="C28952" s="12"/>
    </row>
    <row r="28953" spans="1:3" x14ac:dyDescent="0.35">
      <c r="A28953" s="12"/>
      <c r="B28953" s="12"/>
      <c r="C28953" s="12"/>
    </row>
    <row r="28954" spans="1:3" x14ac:dyDescent="0.35">
      <c r="A28954" s="12"/>
      <c r="B28954" s="12"/>
      <c r="C28954" s="12"/>
    </row>
    <row r="28955" spans="1:3" x14ac:dyDescent="0.35">
      <c r="A28955" s="12"/>
      <c r="B28955" s="12"/>
      <c r="C28955" s="12"/>
    </row>
    <row r="28956" spans="1:3" x14ac:dyDescent="0.35">
      <c r="A28956" s="12"/>
      <c r="B28956" s="12"/>
      <c r="C28956" s="12"/>
    </row>
    <row r="28957" spans="1:3" x14ac:dyDescent="0.35">
      <c r="A28957" s="12"/>
      <c r="B28957" s="12"/>
      <c r="C28957" s="12"/>
    </row>
    <row r="28958" spans="1:3" x14ac:dyDescent="0.35">
      <c r="A28958" s="12"/>
      <c r="B28958" s="12"/>
      <c r="C28958" s="12"/>
    </row>
    <row r="28959" spans="1:3" x14ac:dyDescent="0.35">
      <c r="A28959" s="12"/>
      <c r="B28959" s="12"/>
      <c r="C28959" s="12"/>
    </row>
    <row r="28960" spans="1:3" x14ac:dyDescent="0.35">
      <c r="A28960" s="12"/>
      <c r="B28960" s="12"/>
      <c r="C28960" s="12"/>
    </row>
    <row r="28961" spans="1:3" x14ac:dyDescent="0.35">
      <c r="A28961" s="12"/>
      <c r="B28961" s="12"/>
      <c r="C28961" s="12"/>
    </row>
    <row r="28962" spans="1:3" x14ac:dyDescent="0.35">
      <c r="A28962" s="12"/>
      <c r="B28962" s="12"/>
      <c r="C28962" s="12"/>
    </row>
    <row r="28963" spans="1:3" x14ac:dyDescent="0.35">
      <c r="A28963" s="12"/>
      <c r="B28963" s="12"/>
      <c r="C28963" s="12"/>
    </row>
    <row r="28964" spans="1:3" x14ac:dyDescent="0.35">
      <c r="A28964" s="12"/>
      <c r="B28964" s="12"/>
      <c r="C28964" s="12"/>
    </row>
    <row r="28965" spans="1:3" x14ac:dyDescent="0.35">
      <c r="A28965" s="12"/>
      <c r="B28965" s="12"/>
      <c r="C28965" s="12"/>
    </row>
    <row r="28966" spans="1:3" x14ac:dyDescent="0.35">
      <c r="A28966" s="12"/>
      <c r="B28966" s="12"/>
      <c r="C28966" s="12"/>
    </row>
    <row r="28967" spans="1:3" x14ac:dyDescent="0.35">
      <c r="A28967" s="12"/>
      <c r="B28967" s="12"/>
      <c r="C28967" s="12"/>
    </row>
    <row r="28968" spans="1:3" x14ac:dyDescent="0.35">
      <c r="A28968" s="12"/>
      <c r="B28968" s="12"/>
      <c r="C28968" s="12"/>
    </row>
    <row r="28969" spans="1:3" x14ac:dyDescent="0.35">
      <c r="A28969" s="12"/>
      <c r="B28969" s="12"/>
      <c r="C28969" s="12"/>
    </row>
    <row r="28970" spans="1:3" x14ac:dyDescent="0.35">
      <c r="A28970" s="12"/>
      <c r="B28970" s="12"/>
      <c r="C28970" s="12"/>
    </row>
    <row r="28971" spans="1:3" x14ac:dyDescent="0.35">
      <c r="A28971" s="12"/>
      <c r="B28971" s="12"/>
      <c r="C28971" s="12"/>
    </row>
    <row r="28972" spans="1:3" x14ac:dyDescent="0.35">
      <c r="A28972" s="12"/>
      <c r="B28972" s="12"/>
      <c r="C28972" s="12"/>
    </row>
    <row r="28973" spans="1:3" x14ac:dyDescent="0.35">
      <c r="A28973" s="12"/>
      <c r="B28973" s="12"/>
      <c r="C28973" s="12"/>
    </row>
    <row r="28974" spans="1:3" x14ac:dyDescent="0.35">
      <c r="A28974" s="12"/>
      <c r="B28974" s="12"/>
      <c r="C28974" s="12"/>
    </row>
    <row r="28975" spans="1:3" x14ac:dyDescent="0.35">
      <c r="A28975" s="12"/>
      <c r="B28975" s="12"/>
      <c r="C28975" s="12"/>
    </row>
    <row r="28976" spans="1:3" x14ac:dyDescent="0.35">
      <c r="A28976" s="12"/>
      <c r="B28976" s="12"/>
      <c r="C28976" s="12"/>
    </row>
    <row r="28977" spans="1:3" x14ac:dyDescent="0.35">
      <c r="A28977" s="12"/>
      <c r="B28977" s="12"/>
      <c r="C28977" s="12"/>
    </row>
    <row r="28978" spans="1:3" x14ac:dyDescent="0.35">
      <c r="A28978" s="12"/>
      <c r="B28978" s="12"/>
      <c r="C28978" s="12"/>
    </row>
    <row r="28979" spans="1:3" x14ac:dyDescent="0.35">
      <c r="A28979" s="12"/>
      <c r="B28979" s="12"/>
      <c r="C28979" s="12"/>
    </row>
    <row r="28980" spans="1:3" x14ac:dyDescent="0.35">
      <c r="A28980" s="12"/>
      <c r="B28980" s="12"/>
      <c r="C28980" s="12"/>
    </row>
    <row r="28981" spans="1:3" x14ac:dyDescent="0.35">
      <c r="A28981" s="12"/>
      <c r="B28981" s="12"/>
      <c r="C28981" s="12"/>
    </row>
    <row r="28982" spans="1:3" x14ac:dyDescent="0.35">
      <c r="A28982" s="12"/>
      <c r="B28982" s="12"/>
      <c r="C28982" s="12"/>
    </row>
    <row r="28983" spans="1:3" x14ac:dyDescent="0.35">
      <c r="A28983" s="12"/>
      <c r="B28983" s="12"/>
      <c r="C28983" s="12"/>
    </row>
    <row r="28984" spans="1:3" x14ac:dyDescent="0.35">
      <c r="A28984" s="12"/>
      <c r="B28984" s="12"/>
      <c r="C28984" s="12"/>
    </row>
    <row r="28985" spans="1:3" x14ac:dyDescent="0.35">
      <c r="A28985" s="12"/>
      <c r="B28985" s="12"/>
      <c r="C28985" s="12"/>
    </row>
    <row r="28986" spans="1:3" x14ac:dyDescent="0.35">
      <c r="A28986" s="12"/>
      <c r="B28986" s="12"/>
      <c r="C28986" s="12"/>
    </row>
    <row r="28987" spans="1:3" x14ac:dyDescent="0.35">
      <c r="A28987" s="12"/>
      <c r="B28987" s="12"/>
      <c r="C28987" s="12"/>
    </row>
    <row r="28988" spans="1:3" x14ac:dyDescent="0.35">
      <c r="A28988" s="12"/>
      <c r="B28988" s="12"/>
      <c r="C28988" s="12"/>
    </row>
    <row r="28989" spans="1:3" x14ac:dyDescent="0.35">
      <c r="A28989" s="12"/>
      <c r="B28989" s="12"/>
      <c r="C28989" s="12"/>
    </row>
    <row r="28990" spans="1:3" x14ac:dyDescent="0.35">
      <c r="A28990" s="12"/>
      <c r="B28990" s="12"/>
      <c r="C28990" s="12"/>
    </row>
    <row r="28991" spans="1:3" x14ac:dyDescent="0.35">
      <c r="A28991" s="12"/>
      <c r="B28991" s="12"/>
      <c r="C28991" s="12"/>
    </row>
    <row r="28992" spans="1:3" x14ac:dyDescent="0.35">
      <c r="A28992" s="12"/>
      <c r="B28992" s="12"/>
      <c r="C28992" s="12"/>
    </row>
    <row r="28993" spans="1:3" x14ac:dyDescent="0.35">
      <c r="A28993" s="12"/>
      <c r="B28993" s="12"/>
      <c r="C28993" s="12"/>
    </row>
    <row r="28994" spans="1:3" x14ac:dyDescent="0.35">
      <c r="A28994" s="12"/>
      <c r="B28994" s="12"/>
      <c r="C28994" s="12"/>
    </row>
    <row r="28995" spans="1:3" x14ac:dyDescent="0.35">
      <c r="A28995" s="12"/>
      <c r="B28995" s="12"/>
      <c r="C28995" s="12"/>
    </row>
    <row r="28996" spans="1:3" x14ac:dyDescent="0.35">
      <c r="A28996" s="12"/>
      <c r="B28996" s="12"/>
      <c r="C28996" s="12"/>
    </row>
    <row r="28997" spans="1:3" x14ac:dyDescent="0.35">
      <c r="A28997" s="12"/>
      <c r="B28997" s="12"/>
      <c r="C28997" s="12"/>
    </row>
    <row r="28998" spans="1:3" x14ac:dyDescent="0.35">
      <c r="A28998" s="12"/>
      <c r="B28998" s="12"/>
      <c r="C28998" s="12"/>
    </row>
    <row r="28999" spans="1:3" x14ac:dyDescent="0.35">
      <c r="A28999" s="12"/>
      <c r="B28999" s="12"/>
      <c r="C28999" s="12"/>
    </row>
    <row r="29000" spans="1:3" x14ac:dyDescent="0.35">
      <c r="A29000" s="12"/>
      <c r="B29000" s="12"/>
      <c r="C29000" s="12"/>
    </row>
    <row r="29001" spans="1:3" x14ac:dyDescent="0.35">
      <c r="A29001" s="12"/>
      <c r="B29001" s="12"/>
      <c r="C29001" s="12"/>
    </row>
    <row r="29002" spans="1:3" x14ac:dyDescent="0.35">
      <c r="A29002" s="12"/>
      <c r="B29002" s="12"/>
      <c r="C29002" s="12"/>
    </row>
    <row r="29003" spans="1:3" x14ac:dyDescent="0.35">
      <c r="A29003" s="12"/>
      <c r="B29003" s="12"/>
      <c r="C29003" s="12"/>
    </row>
    <row r="29004" spans="1:3" x14ac:dyDescent="0.35">
      <c r="A29004" s="12"/>
      <c r="B29004" s="12"/>
      <c r="C29004" s="12"/>
    </row>
    <row r="29005" spans="1:3" x14ac:dyDescent="0.35">
      <c r="A29005" s="12"/>
      <c r="B29005" s="12"/>
      <c r="C29005" s="12"/>
    </row>
    <row r="29006" spans="1:3" x14ac:dyDescent="0.35">
      <c r="A29006" s="12"/>
      <c r="B29006" s="12"/>
      <c r="C29006" s="12"/>
    </row>
    <row r="29007" spans="1:3" x14ac:dyDescent="0.35">
      <c r="A29007" s="12"/>
      <c r="B29007" s="12"/>
      <c r="C29007" s="12"/>
    </row>
    <row r="29008" spans="1:3" x14ac:dyDescent="0.35">
      <c r="A29008" s="12"/>
      <c r="B29008" s="12"/>
      <c r="C29008" s="12"/>
    </row>
    <row r="29009" spans="1:3" x14ac:dyDescent="0.35">
      <c r="A29009" s="12"/>
      <c r="B29009" s="12"/>
      <c r="C29009" s="12"/>
    </row>
    <row r="29010" spans="1:3" x14ac:dyDescent="0.35">
      <c r="A29010" s="12"/>
      <c r="B29010" s="12"/>
      <c r="C29010" s="12"/>
    </row>
    <row r="29011" spans="1:3" x14ac:dyDescent="0.35">
      <c r="A29011" s="12"/>
      <c r="B29011" s="12"/>
      <c r="C29011" s="12"/>
    </row>
    <row r="29012" spans="1:3" x14ac:dyDescent="0.35">
      <c r="A29012" s="12"/>
      <c r="B29012" s="12"/>
      <c r="C29012" s="12"/>
    </row>
    <row r="29013" spans="1:3" x14ac:dyDescent="0.35">
      <c r="A29013" s="12"/>
      <c r="B29013" s="12"/>
      <c r="C29013" s="12"/>
    </row>
    <row r="29014" spans="1:3" x14ac:dyDescent="0.35">
      <c r="A29014" s="12"/>
      <c r="B29014" s="12"/>
      <c r="C29014" s="12"/>
    </row>
    <row r="29015" spans="1:3" x14ac:dyDescent="0.35">
      <c r="A29015" s="12"/>
      <c r="B29015" s="12"/>
      <c r="C29015" s="12"/>
    </row>
    <row r="29016" spans="1:3" x14ac:dyDescent="0.35">
      <c r="A29016" s="12"/>
      <c r="B29016" s="12"/>
      <c r="C29016" s="12"/>
    </row>
    <row r="29017" spans="1:3" x14ac:dyDescent="0.35">
      <c r="A29017" s="12"/>
      <c r="B29017" s="12"/>
      <c r="C29017" s="12"/>
    </row>
    <row r="29018" spans="1:3" x14ac:dyDescent="0.35">
      <c r="A29018" s="12"/>
      <c r="B29018" s="12"/>
      <c r="C29018" s="12"/>
    </row>
    <row r="29019" spans="1:3" x14ac:dyDescent="0.35">
      <c r="A29019" s="12"/>
      <c r="B29019" s="12"/>
      <c r="C29019" s="12"/>
    </row>
    <row r="29020" spans="1:3" x14ac:dyDescent="0.35">
      <c r="A29020" s="12"/>
      <c r="B29020" s="12"/>
      <c r="C29020" s="12"/>
    </row>
    <row r="29021" spans="1:3" x14ac:dyDescent="0.35">
      <c r="A29021" s="12"/>
      <c r="B29021" s="12"/>
      <c r="C29021" s="12"/>
    </row>
    <row r="29022" spans="1:3" x14ac:dyDescent="0.35">
      <c r="A29022" s="12"/>
      <c r="B29022" s="12"/>
      <c r="C29022" s="12"/>
    </row>
    <row r="29023" spans="1:3" x14ac:dyDescent="0.35">
      <c r="A29023" s="12"/>
      <c r="B29023" s="12"/>
      <c r="C29023" s="12"/>
    </row>
    <row r="29024" spans="1:3" x14ac:dyDescent="0.35">
      <c r="A29024" s="12"/>
      <c r="B29024" s="12"/>
      <c r="C29024" s="12"/>
    </row>
    <row r="29025" spans="1:3" x14ac:dyDescent="0.35">
      <c r="A29025" s="12"/>
      <c r="B29025" s="12"/>
      <c r="C29025" s="12"/>
    </row>
    <row r="29026" spans="1:3" x14ac:dyDescent="0.35">
      <c r="A29026" s="12"/>
      <c r="B29026" s="12"/>
      <c r="C29026" s="12"/>
    </row>
    <row r="29027" spans="1:3" x14ac:dyDescent="0.35">
      <c r="A29027" s="12"/>
      <c r="B29027" s="12"/>
      <c r="C29027" s="12"/>
    </row>
    <row r="29028" spans="1:3" x14ac:dyDescent="0.35">
      <c r="A29028" s="12"/>
      <c r="B29028" s="12"/>
      <c r="C29028" s="12"/>
    </row>
    <row r="29029" spans="1:3" x14ac:dyDescent="0.35">
      <c r="A29029" s="12"/>
      <c r="B29029" s="12"/>
      <c r="C29029" s="12"/>
    </row>
    <row r="29030" spans="1:3" x14ac:dyDescent="0.35">
      <c r="A29030" s="12"/>
      <c r="B29030" s="12"/>
      <c r="C29030" s="12"/>
    </row>
    <row r="29031" spans="1:3" x14ac:dyDescent="0.35">
      <c r="A29031" s="12"/>
      <c r="B29031" s="12"/>
      <c r="C29031" s="12"/>
    </row>
    <row r="29032" spans="1:3" x14ac:dyDescent="0.35">
      <c r="A29032" s="12"/>
      <c r="B29032" s="12"/>
      <c r="C29032" s="12"/>
    </row>
    <row r="29033" spans="1:3" x14ac:dyDescent="0.35">
      <c r="A29033" s="12"/>
      <c r="B29033" s="12"/>
      <c r="C29033" s="12"/>
    </row>
    <row r="29034" spans="1:3" x14ac:dyDescent="0.35">
      <c r="A29034" s="12"/>
      <c r="B29034" s="12"/>
      <c r="C29034" s="12"/>
    </row>
    <row r="29035" spans="1:3" x14ac:dyDescent="0.35">
      <c r="A29035" s="12"/>
      <c r="B29035" s="12"/>
      <c r="C29035" s="12"/>
    </row>
    <row r="29036" spans="1:3" x14ac:dyDescent="0.35">
      <c r="A29036" s="12"/>
      <c r="B29036" s="12"/>
      <c r="C29036" s="12"/>
    </row>
    <row r="29037" spans="1:3" x14ac:dyDescent="0.35">
      <c r="A29037" s="12"/>
      <c r="B29037" s="12"/>
      <c r="C29037" s="12"/>
    </row>
    <row r="29038" spans="1:3" x14ac:dyDescent="0.35">
      <c r="A29038" s="12"/>
      <c r="B29038" s="12"/>
      <c r="C29038" s="12"/>
    </row>
    <row r="29039" spans="1:3" x14ac:dyDescent="0.35">
      <c r="A29039" s="12"/>
      <c r="B29039" s="12"/>
      <c r="C29039" s="12"/>
    </row>
    <row r="29040" spans="1:3" x14ac:dyDescent="0.35">
      <c r="A29040" s="12"/>
      <c r="B29040" s="12"/>
      <c r="C29040" s="12"/>
    </row>
    <row r="29041" spans="1:3" x14ac:dyDescent="0.35">
      <c r="A29041" s="12"/>
      <c r="B29041" s="12"/>
      <c r="C29041" s="12"/>
    </row>
    <row r="29042" spans="1:3" x14ac:dyDescent="0.35">
      <c r="A29042" s="12"/>
      <c r="B29042" s="12"/>
      <c r="C29042" s="12"/>
    </row>
    <row r="29043" spans="1:3" x14ac:dyDescent="0.35">
      <c r="A29043" s="12"/>
      <c r="B29043" s="12"/>
      <c r="C29043" s="12"/>
    </row>
    <row r="29044" spans="1:3" x14ac:dyDescent="0.35">
      <c r="A29044" s="12"/>
      <c r="B29044" s="12"/>
      <c r="C29044" s="12"/>
    </row>
    <row r="29045" spans="1:3" x14ac:dyDescent="0.35">
      <c r="A29045" s="12"/>
      <c r="B29045" s="12"/>
      <c r="C29045" s="12"/>
    </row>
    <row r="29046" spans="1:3" x14ac:dyDescent="0.35">
      <c r="A29046" s="12"/>
      <c r="B29046" s="12"/>
      <c r="C29046" s="12"/>
    </row>
    <row r="29047" spans="1:3" x14ac:dyDescent="0.35">
      <c r="A29047" s="12"/>
      <c r="B29047" s="12"/>
      <c r="C29047" s="12"/>
    </row>
    <row r="29048" spans="1:3" x14ac:dyDescent="0.35">
      <c r="A29048" s="12"/>
      <c r="B29048" s="12"/>
      <c r="C29048" s="12"/>
    </row>
    <row r="29049" spans="1:3" x14ac:dyDescent="0.35">
      <c r="A29049" s="12"/>
      <c r="B29049" s="12"/>
      <c r="C29049" s="12"/>
    </row>
    <row r="29050" spans="1:3" x14ac:dyDescent="0.35">
      <c r="A29050" s="12"/>
      <c r="B29050" s="12"/>
      <c r="C29050" s="12"/>
    </row>
    <row r="29051" spans="1:3" x14ac:dyDescent="0.35">
      <c r="A29051" s="12"/>
      <c r="B29051" s="12"/>
      <c r="C29051" s="12"/>
    </row>
    <row r="29052" spans="1:3" x14ac:dyDescent="0.35">
      <c r="A29052" s="12"/>
      <c r="B29052" s="12"/>
      <c r="C29052" s="12"/>
    </row>
    <row r="29053" spans="1:3" x14ac:dyDescent="0.35">
      <c r="A29053" s="12"/>
      <c r="B29053" s="12"/>
      <c r="C29053" s="12"/>
    </row>
    <row r="29054" spans="1:3" x14ac:dyDescent="0.35">
      <c r="A29054" s="12"/>
      <c r="B29054" s="12"/>
      <c r="C29054" s="12"/>
    </row>
    <row r="29055" spans="1:3" x14ac:dyDescent="0.35">
      <c r="A29055" s="12"/>
      <c r="B29055" s="12"/>
      <c r="C29055" s="12"/>
    </row>
    <row r="29056" spans="1:3" x14ac:dyDescent="0.35">
      <c r="A29056" s="12"/>
      <c r="B29056" s="12"/>
      <c r="C29056" s="12"/>
    </row>
    <row r="29057" spans="1:3" x14ac:dyDescent="0.35">
      <c r="A29057" s="12"/>
      <c r="B29057" s="12"/>
      <c r="C29057" s="12"/>
    </row>
    <row r="29058" spans="1:3" x14ac:dyDescent="0.35">
      <c r="A29058" s="12"/>
      <c r="B29058" s="12"/>
      <c r="C29058" s="12"/>
    </row>
    <row r="29059" spans="1:3" x14ac:dyDescent="0.35">
      <c r="A29059" s="12"/>
      <c r="B29059" s="12"/>
      <c r="C29059" s="12"/>
    </row>
    <row r="29060" spans="1:3" x14ac:dyDescent="0.35">
      <c r="A29060" s="12"/>
      <c r="B29060" s="12"/>
      <c r="C29060" s="12"/>
    </row>
    <row r="29061" spans="1:3" x14ac:dyDescent="0.35">
      <c r="A29061" s="12"/>
      <c r="B29061" s="12"/>
      <c r="C29061" s="12"/>
    </row>
    <row r="29062" spans="1:3" x14ac:dyDescent="0.35">
      <c r="A29062" s="12"/>
      <c r="B29062" s="12"/>
      <c r="C29062" s="12"/>
    </row>
    <row r="29063" spans="1:3" x14ac:dyDescent="0.35">
      <c r="A29063" s="12"/>
      <c r="B29063" s="12"/>
      <c r="C29063" s="12"/>
    </row>
    <row r="29064" spans="1:3" x14ac:dyDescent="0.35">
      <c r="A29064" s="12"/>
      <c r="B29064" s="12"/>
      <c r="C29064" s="12"/>
    </row>
    <row r="29065" spans="1:3" x14ac:dyDescent="0.35">
      <c r="A29065" s="12"/>
      <c r="B29065" s="12"/>
      <c r="C29065" s="12"/>
    </row>
    <row r="29066" spans="1:3" x14ac:dyDescent="0.35">
      <c r="A29066" s="12"/>
      <c r="B29066" s="12"/>
      <c r="C29066" s="12"/>
    </row>
    <row r="29067" spans="1:3" x14ac:dyDescent="0.35">
      <c r="A29067" s="12"/>
      <c r="B29067" s="12"/>
      <c r="C29067" s="12"/>
    </row>
    <row r="29068" spans="1:3" x14ac:dyDescent="0.35">
      <c r="A29068" s="12"/>
      <c r="B29068" s="12"/>
      <c r="C29068" s="12"/>
    </row>
    <row r="29069" spans="1:3" x14ac:dyDescent="0.35">
      <c r="A29069" s="12"/>
      <c r="B29069" s="12"/>
      <c r="C29069" s="12"/>
    </row>
    <row r="29070" spans="1:3" x14ac:dyDescent="0.35">
      <c r="A29070" s="12"/>
      <c r="B29070" s="12"/>
      <c r="C29070" s="12"/>
    </row>
    <row r="29071" spans="1:3" x14ac:dyDescent="0.35">
      <c r="A29071" s="12"/>
      <c r="B29071" s="12"/>
      <c r="C29071" s="12"/>
    </row>
    <row r="29072" spans="1:3" x14ac:dyDescent="0.35">
      <c r="A29072" s="12"/>
      <c r="B29072" s="12"/>
      <c r="C29072" s="12"/>
    </row>
    <row r="29073" spans="1:3" x14ac:dyDescent="0.35">
      <c r="A29073" s="12"/>
      <c r="B29073" s="12"/>
      <c r="C29073" s="12"/>
    </row>
    <row r="29074" spans="1:3" x14ac:dyDescent="0.35">
      <c r="A29074" s="12"/>
      <c r="B29074" s="12"/>
      <c r="C29074" s="12"/>
    </row>
    <row r="29075" spans="1:3" x14ac:dyDescent="0.35">
      <c r="A29075" s="12"/>
      <c r="B29075" s="12"/>
      <c r="C29075" s="12"/>
    </row>
    <row r="29076" spans="1:3" x14ac:dyDescent="0.35">
      <c r="A29076" s="12"/>
      <c r="B29076" s="12"/>
      <c r="C29076" s="12"/>
    </row>
    <row r="29077" spans="1:3" x14ac:dyDescent="0.35">
      <c r="A29077" s="12"/>
      <c r="B29077" s="12"/>
      <c r="C29077" s="12"/>
    </row>
    <row r="29078" spans="1:3" x14ac:dyDescent="0.35">
      <c r="A29078" s="12"/>
      <c r="B29078" s="12"/>
      <c r="C29078" s="12"/>
    </row>
    <row r="29079" spans="1:3" x14ac:dyDescent="0.35">
      <c r="A29079" s="12"/>
      <c r="B29079" s="12"/>
      <c r="C29079" s="12"/>
    </row>
    <row r="29080" spans="1:3" x14ac:dyDescent="0.35">
      <c r="A29080" s="12"/>
      <c r="B29080" s="12"/>
      <c r="C29080" s="12"/>
    </row>
    <row r="29081" spans="1:3" x14ac:dyDescent="0.35">
      <c r="A29081" s="12"/>
      <c r="B29081" s="12"/>
      <c r="C29081" s="12"/>
    </row>
    <row r="29082" spans="1:3" x14ac:dyDescent="0.35">
      <c r="A29082" s="12"/>
      <c r="B29082" s="12"/>
      <c r="C29082" s="12"/>
    </row>
    <row r="29083" spans="1:3" x14ac:dyDescent="0.35">
      <c r="A29083" s="12"/>
      <c r="B29083" s="12"/>
      <c r="C29083" s="12"/>
    </row>
    <row r="29084" spans="1:3" x14ac:dyDescent="0.35">
      <c r="A29084" s="12"/>
      <c r="B29084" s="12"/>
      <c r="C29084" s="12"/>
    </row>
    <row r="29085" spans="1:3" x14ac:dyDescent="0.35">
      <c r="A29085" s="12"/>
      <c r="B29085" s="12"/>
      <c r="C29085" s="12"/>
    </row>
    <row r="29086" spans="1:3" x14ac:dyDescent="0.35">
      <c r="A29086" s="12"/>
      <c r="B29086" s="12"/>
      <c r="C29086" s="12"/>
    </row>
    <row r="29087" spans="1:3" x14ac:dyDescent="0.35">
      <c r="A29087" s="12"/>
      <c r="B29087" s="12"/>
      <c r="C29087" s="12"/>
    </row>
    <row r="29088" spans="1:3" x14ac:dyDescent="0.35">
      <c r="A29088" s="12"/>
      <c r="B29088" s="12"/>
      <c r="C29088" s="12"/>
    </row>
    <row r="29089" spans="1:3" x14ac:dyDescent="0.35">
      <c r="A29089" s="12"/>
      <c r="B29089" s="12"/>
      <c r="C29089" s="12"/>
    </row>
    <row r="29090" spans="1:3" x14ac:dyDescent="0.35">
      <c r="A29090" s="12"/>
      <c r="B29090" s="12"/>
      <c r="C29090" s="12"/>
    </row>
    <row r="29091" spans="1:3" x14ac:dyDescent="0.35">
      <c r="A29091" s="12"/>
      <c r="B29091" s="12"/>
      <c r="C29091" s="12"/>
    </row>
    <row r="29092" spans="1:3" x14ac:dyDescent="0.35">
      <c r="A29092" s="12"/>
      <c r="B29092" s="12"/>
      <c r="C29092" s="12"/>
    </row>
    <row r="29093" spans="1:3" x14ac:dyDescent="0.35">
      <c r="A29093" s="12"/>
      <c r="B29093" s="12"/>
      <c r="C29093" s="12"/>
    </row>
    <row r="29094" spans="1:3" x14ac:dyDescent="0.35">
      <c r="A29094" s="12"/>
      <c r="B29094" s="12"/>
      <c r="C29094" s="12"/>
    </row>
    <row r="29095" spans="1:3" x14ac:dyDescent="0.35">
      <c r="A29095" s="12"/>
      <c r="B29095" s="12"/>
      <c r="C29095" s="12"/>
    </row>
    <row r="29096" spans="1:3" x14ac:dyDescent="0.35">
      <c r="A29096" s="12"/>
      <c r="B29096" s="12"/>
      <c r="C29096" s="12"/>
    </row>
    <row r="29097" spans="1:3" x14ac:dyDescent="0.35">
      <c r="A29097" s="12"/>
      <c r="B29097" s="12"/>
      <c r="C29097" s="12"/>
    </row>
    <row r="29098" spans="1:3" x14ac:dyDescent="0.35">
      <c r="A29098" s="12"/>
      <c r="B29098" s="12"/>
      <c r="C29098" s="12"/>
    </row>
    <row r="29099" spans="1:3" x14ac:dyDescent="0.35">
      <c r="A29099" s="12"/>
      <c r="B29099" s="12"/>
      <c r="C29099" s="12"/>
    </row>
    <row r="29100" spans="1:3" x14ac:dyDescent="0.35">
      <c r="A29100" s="12"/>
      <c r="B29100" s="12"/>
      <c r="C29100" s="12"/>
    </row>
    <row r="29101" spans="1:3" x14ac:dyDescent="0.35">
      <c r="A29101" s="12"/>
      <c r="B29101" s="12"/>
      <c r="C29101" s="12"/>
    </row>
    <row r="29102" spans="1:3" x14ac:dyDescent="0.35">
      <c r="A29102" s="12"/>
      <c r="B29102" s="12"/>
      <c r="C29102" s="12"/>
    </row>
    <row r="29103" spans="1:3" x14ac:dyDescent="0.35">
      <c r="A29103" s="12"/>
      <c r="B29103" s="12"/>
      <c r="C29103" s="12"/>
    </row>
    <row r="29104" spans="1:3" x14ac:dyDescent="0.35">
      <c r="A29104" s="12"/>
      <c r="B29104" s="12"/>
      <c r="C29104" s="12"/>
    </row>
    <row r="29105" spans="1:3" x14ac:dyDescent="0.35">
      <c r="A29105" s="12"/>
      <c r="B29105" s="12"/>
      <c r="C29105" s="12"/>
    </row>
    <row r="29106" spans="1:3" x14ac:dyDescent="0.35">
      <c r="A29106" s="12"/>
      <c r="B29106" s="12"/>
      <c r="C29106" s="12"/>
    </row>
    <row r="29107" spans="1:3" x14ac:dyDescent="0.35">
      <c r="A29107" s="12"/>
      <c r="B29107" s="12"/>
      <c r="C29107" s="12"/>
    </row>
    <row r="29108" spans="1:3" x14ac:dyDescent="0.35">
      <c r="A29108" s="12"/>
      <c r="B29108" s="12"/>
      <c r="C29108" s="12"/>
    </row>
    <row r="29109" spans="1:3" x14ac:dyDescent="0.35">
      <c r="A29109" s="12"/>
      <c r="B29109" s="12"/>
      <c r="C29109" s="12"/>
    </row>
    <row r="29110" spans="1:3" x14ac:dyDescent="0.35">
      <c r="A29110" s="12"/>
      <c r="B29110" s="12"/>
      <c r="C29110" s="12"/>
    </row>
    <row r="29111" spans="1:3" x14ac:dyDescent="0.35">
      <c r="A29111" s="12"/>
      <c r="B29111" s="12"/>
      <c r="C29111" s="12"/>
    </row>
    <row r="29112" spans="1:3" x14ac:dyDescent="0.35">
      <c r="A29112" s="12"/>
      <c r="B29112" s="12"/>
      <c r="C29112" s="12"/>
    </row>
    <row r="29113" spans="1:3" x14ac:dyDescent="0.35">
      <c r="A29113" s="12"/>
      <c r="B29113" s="12"/>
      <c r="C29113" s="12"/>
    </row>
    <row r="29114" spans="1:3" x14ac:dyDescent="0.35">
      <c r="A29114" s="12"/>
      <c r="B29114" s="12"/>
      <c r="C29114" s="12"/>
    </row>
    <row r="29115" spans="1:3" x14ac:dyDescent="0.35">
      <c r="A29115" s="12"/>
      <c r="B29115" s="12"/>
      <c r="C29115" s="12"/>
    </row>
    <row r="29116" spans="1:3" x14ac:dyDescent="0.35">
      <c r="A29116" s="12"/>
      <c r="B29116" s="12"/>
      <c r="C29116" s="12"/>
    </row>
    <row r="29117" spans="1:3" x14ac:dyDescent="0.35">
      <c r="A29117" s="12"/>
      <c r="B29117" s="12"/>
      <c r="C29117" s="12"/>
    </row>
    <row r="29118" spans="1:3" x14ac:dyDescent="0.35">
      <c r="A29118" s="12"/>
      <c r="B29118" s="12"/>
      <c r="C29118" s="12"/>
    </row>
    <row r="29119" spans="1:3" x14ac:dyDescent="0.35">
      <c r="A29119" s="12"/>
      <c r="B29119" s="12"/>
      <c r="C29119" s="12"/>
    </row>
    <row r="29120" spans="1:3" x14ac:dyDescent="0.35">
      <c r="A29120" s="12"/>
      <c r="B29120" s="12"/>
      <c r="C29120" s="12"/>
    </row>
    <row r="29121" spans="1:3" x14ac:dyDescent="0.35">
      <c r="A29121" s="12"/>
      <c r="B29121" s="12"/>
      <c r="C29121" s="12"/>
    </row>
    <row r="29122" spans="1:3" x14ac:dyDescent="0.35">
      <c r="A29122" s="12"/>
      <c r="B29122" s="12"/>
      <c r="C29122" s="12"/>
    </row>
    <row r="29123" spans="1:3" x14ac:dyDescent="0.35">
      <c r="A29123" s="12"/>
      <c r="B29123" s="12"/>
      <c r="C29123" s="12"/>
    </row>
    <row r="29124" spans="1:3" x14ac:dyDescent="0.35">
      <c r="A29124" s="12"/>
      <c r="B29124" s="12"/>
      <c r="C29124" s="12"/>
    </row>
    <row r="29125" spans="1:3" x14ac:dyDescent="0.35">
      <c r="A29125" s="12"/>
      <c r="B29125" s="12"/>
      <c r="C29125" s="12"/>
    </row>
    <row r="29126" spans="1:3" x14ac:dyDescent="0.35">
      <c r="A29126" s="12"/>
      <c r="B29126" s="12"/>
      <c r="C29126" s="12"/>
    </row>
    <row r="29127" spans="1:3" x14ac:dyDescent="0.35">
      <c r="A29127" s="12"/>
      <c r="B29127" s="12"/>
      <c r="C29127" s="12"/>
    </row>
    <row r="29128" spans="1:3" x14ac:dyDescent="0.35">
      <c r="A29128" s="12"/>
      <c r="B29128" s="12"/>
      <c r="C29128" s="12"/>
    </row>
    <row r="29129" spans="1:3" x14ac:dyDescent="0.35">
      <c r="A29129" s="12"/>
      <c r="B29129" s="12"/>
      <c r="C29129" s="12"/>
    </row>
    <row r="29130" spans="1:3" x14ac:dyDescent="0.35">
      <c r="A29130" s="12"/>
      <c r="B29130" s="12"/>
      <c r="C29130" s="12"/>
    </row>
    <row r="29131" spans="1:3" x14ac:dyDescent="0.35">
      <c r="A29131" s="12"/>
      <c r="B29131" s="12"/>
      <c r="C29131" s="12"/>
    </row>
    <row r="29132" spans="1:3" x14ac:dyDescent="0.35">
      <c r="A29132" s="12"/>
      <c r="B29132" s="12"/>
      <c r="C29132" s="12"/>
    </row>
    <row r="29133" spans="1:3" x14ac:dyDescent="0.35">
      <c r="A29133" s="12"/>
      <c r="B29133" s="12"/>
      <c r="C29133" s="12"/>
    </row>
    <row r="29134" spans="1:3" x14ac:dyDescent="0.35">
      <c r="A29134" s="12"/>
      <c r="B29134" s="12"/>
      <c r="C29134" s="12"/>
    </row>
    <row r="29135" spans="1:3" x14ac:dyDescent="0.35">
      <c r="A29135" s="12"/>
      <c r="B29135" s="12"/>
      <c r="C29135" s="12"/>
    </row>
    <row r="29136" spans="1:3" x14ac:dyDescent="0.35">
      <c r="A29136" s="12"/>
      <c r="B29136" s="12"/>
      <c r="C29136" s="12"/>
    </row>
    <row r="29137" spans="1:3" x14ac:dyDescent="0.35">
      <c r="A29137" s="12"/>
      <c r="B29137" s="12"/>
      <c r="C29137" s="12"/>
    </row>
    <row r="29138" spans="1:3" x14ac:dyDescent="0.35">
      <c r="A29138" s="12"/>
      <c r="B29138" s="12"/>
      <c r="C29138" s="12"/>
    </row>
    <row r="29139" spans="1:3" x14ac:dyDescent="0.35">
      <c r="A29139" s="12"/>
      <c r="B29139" s="12"/>
      <c r="C29139" s="12"/>
    </row>
    <row r="29140" spans="1:3" x14ac:dyDescent="0.35">
      <c r="A29140" s="12"/>
      <c r="B29140" s="12"/>
      <c r="C29140" s="12"/>
    </row>
    <row r="29141" spans="1:3" x14ac:dyDescent="0.35">
      <c r="A29141" s="12"/>
      <c r="B29141" s="12"/>
      <c r="C29141" s="12"/>
    </row>
    <row r="29142" spans="1:3" x14ac:dyDescent="0.35">
      <c r="A29142" s="12"/>
      <c r="B29142" s="12"/>
      <c r="C29142" s="12"/>
    </row>
    <row r="29143" spans="1:3" x14ac:dyDescent="0.35">
      <c r="A29143" s="12"/>
      <c r="B29143" s="12"/>
      <c r="C29143" s="12"/>
    </row>
    <row r="29144" spans="1:3" x14ac:dyDescent="0.35">
      <c r="A29144" s="12"/>
      <c r="B29144" s="12"/>
      <c r="C29144" s="12"/>
    </row>
    <row r="29145" spans="1:3" x14ac:dyDescent="0.35">
      <c r="A29145" s="12"/>
      <c r="B29145" s="12"/>
      <c r="C29145" s="12"/>
    </row>
    <row r="29146" spans="1:3" x14ac:dyDescent="0.35">
      <c r="A29146" s="12"/>
      <c r="B29146" s="12"/>
      <c r="C29146" s="12"/>
    </row>
    <row r="29147" spans="1:3" x14ac:dyDescent="0.35">
      <c r="A29147" s="12"/>
      <c r="B29147" s="12"/>
      <c r="C29147" s="12"/>
    </row>
    <row r="29148" spans="1:3" x14ac:dyDescent="0.35">
      <c r="A29148" s="12"/>
      <c r="B29148" s="12"/>
      <c r="C29148" s="12"/>
    </row>
    <row r="29149" spans="1:3" x14ac:dyDescent="0.35">
      <c r="A29149" s="12"/>
      <c r="B29149" s="12"/>
      <c r="C29149" s="12"/>
    </row>
    <row r="29150" spans="1:3" x14ac:dyDescent="0.35">
      <c r="A29150" s="12"/>
      <c r="B29150" s="12"/>
      <c r="C29150" s="12"/>
    </row>
    <row r="29151" spans="1:3" x14ac:dyDescent="0.35">
      <c r="A29151" s="12"/>
      <c r="B29151" s="12"/>
      <c r="C29151" s="12"/>
    </row>
    <row r="29152" spans="1:3" x14ac:dyDescent="0.35">
      <c r="A29152" s="12"/>
      <c r="B29152" s="12"/>
      <c r="C29152" s="12"/>
    </row>
    <row r="29153" spans="1:3" x14ac:dyDescent="0.35">
      <c r="A29153" s="12"/>
      <c r="B29153" s="12"/>
      <c r="C29153" s="12"/>
    </row>
    <row r="29154" spans="1:3" x14ac:dyDescent="0.35">
      <c r="A29154" s="12"/>
      <c r="B29154" s="12"/>
      <c r="C29154" s="12"/>
    </row>
    <row r="29155" spans="1:3" x14ac:dyDescent="0.35">
      <c r="A29155" s="12"/>
      <c r="B29155" s="12"/>
      <c r="C29155" s="12"/>
    </row>
    <row r="29156" spans="1:3" x14ac:dyDescent="0.35">
      <c r="A29156" s="12"/>
      <c r="B29156" s="12"/>
      <c r="C29156" s="12"/>
    </row>
    <row r="29157" spans="1:3" x14ac:dyDescent="0.35">
      <c r="A29157" s="12"/>
      <c r="B29157" s="12"/>
      <c r="C29157" s="12"/>
    </row>
    <row r="29158" spans="1:3" x14ac:dyDescent="0.35">
      <c r="A29158" s="12"/>
      <c r="B29158" s="12"/>
      <c r="C29158" s="12"/>
    </row>
    <row r="29159" spans="1:3" x14ac:dyDescent="0.35">
      <c r="A29159" s="12"/>
      <c r="B29159" s="12"/>
      <c r="C29159" s="12"/>
    </row>
    <row r="29160" spans="1:3" x14ac:dyDescent="0.35">
      <c r="A29160" s="12"/>
      <c r="B29160" s="12"/>
      <c r="C29160" s="12"/>
    </row>
    <row r="29161" spans="1:3" x14ac:dyDescent="0.35">
      <c r="A29161" s="12"/>
      <c r="B29161" s="12"/>
      <c r="C29161" s="12"/>
    </row>
    <row r="29162" spans="1:3" x14ac:dyDescent="0.35">
      <c r="A29162" s="12"/>
      <c r="B29162" s="12"/>
      <c r="C29162" s="12"/>
    </row>
    <row r="29163" spans="1:3" x14ac:dyDescent="0.35">
      <c r="A29163" s="12"/>
      <c r="B29163" s="12"/>
      <c r="C29163" s="12"/>
    </row>
    <row r="29164" spans="1:3" x14ac:dyDescent="0.35">
      <c r="A29164" s="12"/>
      <c r="B29164" s="12"/>
      <c r="C29164" s="12"/>
    </row>
    <row r="29165" spans="1:3" x14ac:dyDescent="0.35">
      <c r="A29165" s="12"/>
      <c r="B29165" s="12"/>
      <c r="C29165" s="12"/>
    </row>
    <row r="29166" spans="1:3" x14ac:dyDescent="0.35">
      <c r="A29166" s="12"/>
      <c r="B29166" s="12"/>
      <c r="C29166" s="12"/>
    </row>
    <row r="29167" spans="1:3" x14ac:dyDescent="0.35">
      <c r="A29167" s="12"/>
      <c r="B29167" s="12"/>
      <c r="C29167" s="12"/>
    </row>
    <row r="29168" spans="1:3" x14ac:dyDescent="0.35">
      <c r="A29168" s="12"/>
      <c r="B29168" s="12"/>
      <c r="C29168" s="12"/>
    </row>
    <row r="29169" spans="1:3" x14ac:dyDescent="0.35">
      <c r="A29169" s="12"/>
      <c r="B29169" s="12"/>
      <c r="C29169" s="12"/>
    </row>
    <row r="29170" spans="1:3" x14ac:dyDescent="0.35">
      <c r="A29170" s="12"/>
      <c r="B29170" s="12"/>
      <c r="C29170" s="12"/>
    </row>
    <row r="29171" spans="1:3" x14ac:dyDescent="0.35">
      <c r="A29171" s="12"/>
      <c r="B29171" s="12"/>
      <c r="C29171" s="12"/>
    </row>
    <row r="29172" spans="1:3" x14ac:dyDescent="0.35">
      <c r="A29172" s="12"/>
      <c r="B29172" s="12"/>
      <c r="C29172" s="12"/>
    </row>
    <row r="29173" spans="1:3" x14ac:dyDescent="0.35">
      <c r="A29173" s="12"/>
      <c r="B29173" s="12"/>
      <c r="C29173" s="12"/>
    </row>
    <row r="29174" spans="1:3" x14ac:dyDescent="0.35">
      <c r="A29174" s="12"/>
      <c r="B29174" s="12"/>
      <c r="C29174" s="12"/>
    </row>
    <row r="29175" spans="1:3" x14ac:dyDescent="0.35">
      <c r="A29175" s="12"/>
      <c r="B29175" s="12"/>
      <c r="C29175" s="12"/>
    </row>
    <row r="29176" spans="1:3" x14ac:dyDescent="0.35">
      <c r="A29176" s="12"/>
      <c r="B29176" s="12"/>
      <c r="C29176" s="12"/>
    </row>
    <row r="29177" spans="1:3" x14ac:dyDescent="0.35">
      <c r="A29177" s="12"/>
      <c r="B29177" s="12"/>
      <c r="C29177" s="12"/>
    </row>
    <row r="29178" spans="1:3" x14ac:dyDescent="0.35">
      <c r="A29178" s="12"/>
      <c r="B29178" s="12"/>
      <c r="C29178" s="12"/>
    </row>
    <row r="29179" spans="1:3" x14ac:dyDescent="0.35">
      <c r="A29179" s="12"/>
      <c r="B29179" s="12"/>
      <c r="C29179" s="12"/>
    </row>
    <row r="29180" spans="1:3" x14ac:dyDescent="0.35">
      <c r="A29180" s="12"/>
      <c r="B29180" s="12"/>
      <c r="C29180" s="12"/>
    </row>
    <row r="29181" spans="1:3" x14ac:dyDescent="0.35">
      <c r="A29181" s="12"/>
      <c r="B29181" s="12"/>
      <c r="C29181" s="12"/>
    </row>
    <row r="29182" spans="1:3" x14ac:dyDescent="0.35">
      <c r="A29182" s="12"/>
      <c r="B29182" s="12"/>
      <c r="C29182" s="12"/>
    </row>
    <row r="29183" spans="1:3" x14ac:dyDescent="0.35">
      <c r="A29183" s="12"/>
      <c r="B29183" s="12"/>
      <c r="C29183" s="12"/>
    </row>
    <row r="29184" spans="1:3" x14ac:dyDescent="0.35">
      <c r="A29184" s="12"/>
      <c r="B29184" s="12"/>
      <c r="C29184" s="12"/>
    </row>
    <row r="29185" spans="1:3" x14ac:dyDescent="0.35">
      <c r="A29185" s="12"/>
      <c r="B29185" s="12"/>
      <c r="C29185" s="12"/>
    </row>
    <row r="29186" spans="1:3" x14ac:dyDescent="0.35">
      <c r="A29186" s="12"/>
      <c r="B29186" s="12"/>
      <c r="C29186" s="12"/>
    </row>
    <row r="29187" spans="1:3" x14ac:dyDescent="0.35">
      <c r="A29187" s="12"/>
      <c r="B29187" s="12"/>
      <c r="C29187" s="12"/>
    </row>
    <row r="29188" spans="1:3" x14ac:dyDescent="0.35">
      <c r="A29188" s="12"/>
      <c r="B29188" s="12"/>
      <c r="C29188" s="12"/>
    </row>
    <row r="29189" spans="1:3" x14ac:dyDescent="0.35">
      <c r="A29189" s="12"/>
      <c r="B29189" s="12"/>
      <c r="C29189" s="12"/>
    </row>
    <row r="29190" spans="1:3" x14ac:dyDescent="0.35">
      <c r="A29190" s="12"/>
      <c r="B29190" s="12"/>
      <c r="C29190" s="12"/>
    </row>
    <row r="29191" spans="1:3" x14ac:dyDescent="0.35">
      <c r="A29191" s="12"/>
      <c r="B29191" s="12"/>
      <c r="C29191" s="12"/>
    </row>
    <row r="29192" spans="1:3" x14ac:dyDescent="0.35">
      <c r="A29192" s="12"/>
      <c r="B29192" s="12"/>
      <c r="C29192" s="12"/>
    </row>
    <row r="29193" spans="1:3" x14ac:dyDescent="0.35">
      <c r="A29193" s="12"/>
      <c r="B29193" s="12"/>
      <c r="C29193" s="12"/>
    </row>
    <row r="29194" spans="1:3" x14ac:dyDescent="0.35">
      <c r="A29194" s="12"/>
      <c r="B29194" s="12"/>
      <c r="C29194" s="12"/>
    </row>
    <row r="29195" spans="1:3" x14ac:dyDescent="0.35">
      <c r="A29195" s="12"/>
      <c r="B29195" s="12"/>
      <c r="C29195" s="12"/>
    </row>
    <row r="29196" spans="1:3" x14ac:dyDescent="0.35">
      <c r="A29196" s="12"/>
      <c r="B29196" s="12"/>
      <c r="C29196" s="12"/>
    </row>
    <row r="29197" spans="1:3" x14ac:dyDescent="0.35">
      <c r="A29197" s="12"/>
      <c r="B29197" s="12"/>
      <c r="C29197" s="12"/>
    </row>
    <row r="29198" spans="1:3" x14ac:dyDescent="0.35">
      <c r="A29198" s="12"/>
      <c r="B29198" s="12"/>
      <c r="C29198" s="12"/>
    </row>
    <row r="29199" spans="1:3" x14ac:dyDescent="0.35">
      <c r="A29199" s="12"/>
      <c r="B29199" s="12"/>
      <c r="C29199" s="12"/>
    </row>
    <row r="29200" spans="1:3" x14ac:dyDescent="0.35">
      <c r="A29200" s="12"/>
      <c r="B29200" s="12"/>
      <c r="C29200" s="12"/>
    </row>
    <row r="29201" spans="1:3" x14ac:dyDescent="0.35">
      <c r="A29201" s="12"/>
      <c r="B29201" s="12"/>
      <c r="C29201" s="12"/>
    </row>
    <row r="29202" spans="1:3" x14ac:dyDescent="0.35">
      <c r="A29202" s="12"/>
      <c r="B29202" s="12"/>
      <c r="C29202" s="12"/>
    </row>
    <row r="29203" spans="1:3" x14ac:dyDescent="0.35">
      <c r="A29203" s="12"/>
      <c r="B29203" s="12"/>
      <c r="C29203" s="12"/>
    </row>
    <row r="29204" spans="1:3" x14ac:dyDescent="0.35">
      <c r="A29204" s="12"/>
      <c r="B29204" s="12"/>
      <c r="C29204" s="12"/>
    </row>
    <row r="29205" spans="1:3" x14ac:dyDescent="0.35">
      <c r="A29205" s="12"/>
      <c r="B29205" s="12"/>
      <c r="C29205" s="12"/>
    </row>
    <row r="29206" spans="1:3" x14ac:dyDescent="0.35">
      <c r="A29206" s="12"/>
      <c r="B29206" s="12"/>
      <c r="C29206" s="12"/>
    </row>
    <row r="29207" spans="1:3" x14ac:dyDescent="0.35">
      <c r="A29207" s="12"/>
      <c r="B29207" s="12"/>
      <c r="C29207" s="12"/>
    </row>
    <row r="29208" spans="1:3" x14ac:dyDescent="0.35">
      <c r="A29208" s="12"/>
      <c r="B29208" s="12"/>
      <c r="C29208" s="12"/>
    </row>
    <row r="29209" spans="1:3" x14ac:dyDescent="0.35">
      <c r="A29209" s="12"/>
      <c r="B29209" s="12"/>
      <c r="C29209" s="12"/>
    </row>
    <row r="29210" spans="1:3" x14ac:dyDescent="0.35">
      <c r="A29210" s="12"/>
      <c r="B29210" s="12"/>
      <c r="C29210" s="12"/>
    </row>
    <row r="29211" spans="1:3" x14ac:dyDescent="0.35">
      <c r="A29211" s="12"/>
      <c r="B29211" s="12"/>
      <c r="C29211" s="12"/>
    </row>
    <row r="29212" spans="1:3" x14ac:dyDescent="0.35">
      <c r="A29212" s="12"/>
      <c r="B29212" s="12"/>
      <c r="C29212" s="12"/>
    </row>
    <row r="29213" spans="1:3" x14ac:dyDescent="0.35">
      <c r="A29213" s="12"/>
      <c r="B29213" s="12"/>
      <c r="C29213" s="12"/>
    </row>
    <row r="29214" spans="1:3" x14ac:dyDescent="0.35">
      <c r="A29214" s="12"/>
      <c r="B29214" s="12"/>
      <c r="C29214" s="12"/>
    </row>
    <row r="29215" spans="1:3" x14ac:dyDescent="0.35">
      <c r="A29215" s="12"/>
      <c r="B29215" s="12"/>
      <c r="C29215" s="12"/>
    </row>
    <row r="29216" spans="1:3" x14ac:dyDescent="0.35">
      <c r="A29216" s="12"/>
      <c r="B29216" s="12"/>
      <c r="C29216" s="12"/>
    </row>
    <row r="29217" spans="1:3" x14ac:dyDescent="0.35">
      <c r="A29217" s="12"/>
      <c r="B29217" s="12"/>
      <c r="C29217" s="12"/>
    </row>
    <row r="29218" spans="1:3" x14ac:dyDescent="0.35">
      <c r="A29218" s="12"/>
      <c r="B29218" s="12"/>
      <c r="C29218" s="12"/>
    </row>
    <row r="29219" spans="1:3" x14ac:dyDescent="0.35">
      <c r="A29219" s="12"/>
      <c r="B29219" s="12"/>
      <c r="C29219" s="12"/>
    </row>
    <row r="29220" spans="1:3" x14ac:dyDescent="0.35">
      <c r="A29220" s="12"/>
      <c r="B29220" s="12"/>
      <c r="C29220" s="12"/>
    </row>
    <row r="29221" spans="1:3" x14ac:dyDescent="0.35">
      <c r="A29221" s="12"/>
      <c r="B29221" s="12"/>
      <c r="C29221" s="12"/>
    </row>
    <row r="29222" spans="1:3" x14ac:dyDescent="0.35">
      <c r="A29222" s="12"/>
      <c r="B29222" s="12"/>
      <c r="C29222" s="12"/>
    </row>
    <row r="29223" spans="1:3" x14ac:dyDescent="0.35">
      <c r="A29223" s="12"/>
      <c r="B29223" s="12"/>
      <c r="C29223" s="12"/>
    </row>
    <row r="29224" spans="1:3" x14ac:dyDescent="0.35">
      <c r="A29224" s="12"/>
      <c r="B29224" s="12"/>
      <c r="C29224" s="12"/>
    </row>
    <row r="29225" spans="1:3" x14ac:dyDescent="0.35">
      <c r="A29225" s="12"/>
      <c r="B29225" s="12"/>
      <c r="C29225" s="12"/>
    </row>
    <row r="29226" spans="1:3" x14ac:dyDescent="0.35">
      <c r="A29226" s="12"/>
      <c r="B29226" s="12"/>
      <c r="C29226" s="12"/>
    </row>
    <row r="29227" spans="1:3" x14ac:dyDescent="0.35">
      <c r="A29227" s="12"/>
      <c r="B29227" s="12"/>
      <c r="C29227" s="12"/>
    </row>
    <row r="29228" spans="1:3" x14ac:dyDescent="0.35">
      <c r="A29228" s="12"/>
      <c r="B29228" s="12"/>
      <c r="C29228" s="12"/>
    </row>
    <row r="29229" spans="1:3" x14ac:dyDescent="0.35">
      <c r="A29229" s="12"/>
      <c r="B29229" s="12"/>
      <c r="C29229" s="12"/>
    </row>
    <row r="29230" spans="1:3" x14ac:dyDescent="0.35">
      <c r="A29230" s="12"/>
      <c r="B29230" s="12"/>
      <c r="C29230" s="12"/>
    </row>
    <row r="29231" spans="1:3" x14ac:dyDescent="0.35">
      <c r="A29231" s="12"/>
      <c r="B29231" s="12"/>
      <c r="C29231" s="12"/>
    </row>
    <row r="29232" spans="1:3" x14ac:dyDescent="0.35">
      <c r="A29232" s="12"/>
      <c r="B29232" s="12"/>
      <c r="C29232" s="12"/>
    </row>
    <row r="29233" spans="1:3" x14ac:dyDescent="0.35">
      <c r="A29233" s="12"/>
      <c r="B29233" s="12"/>
      <c r="C29233" s="12"/>
    </row>
    <row r="29234" spans="1:3" x14ac:dyDescent="0.35">
      <c r="A29234" s="12"/>
      <c r="B29234" s="12"/>
      <c r="C29234" s="12"/>
    </row>
    <row r="29235" spans="1:3" x14ac:dyDescent="0.35">
      <c r="A29235" s="12"/>
      <c r="B29235" s="12"/>
      <c r="C29235" s="12"/>
    </row>
    <row r="29236" spans="1:3" x14ac:dyDescent="0.35">
      <c r="A29236" s="12"/>
      <c r="B29236" s="12"/>
      <c r="C29236" s="12"/>
    </row>
    <row r="29237" spans="1:3" x14ac:dyDescent="0.35">
      <c r="A29237" s="12"/>
      <c r="B29237" s="12"/>
      <c r="C29237" s="12"/>
    </row>
    <row r="29238" spans="1:3" x14ac:dyDescent="0.35">
      <c r="A29238" s="12"/>
      <c r="B29238" s="12"/>
      <c r="C29238" s="12"/>
    </row>
    <row r="29239" spans="1:3" x14ac:dyDescent="0.35">
      <c r="A29239" s="12"/>
      <c r="B29239" s="12"/>
      <c r="C29239" s="12"/>
    </row>
    <row r="29240" spans="1:3" x14ac:dyDescent="0.35">
      <c r="A29240" s="12"/>
      <c r="B29240" s="12"/>
      <c r="C29240" s="12"/>
    </row>
    <row r="29241" spans="1:3" x14ac:dyDescent="0.35">
      <c r="A29241" s="12"/>
      <c r="B29241" s="12"/>
      <c r="C29241" s="12"/>
    </row>
    <row r="29242" spans="1:3" x14ac:dyDescent="0.35">
      <c r="A29242" s="12"/>
      <c r="B29242" s="12"/>
      <c r="C29242" s="12"/>
    </row>
    <row r="29243" spans="1:3" x14ac:dyDescent="0.35">
      <c r="A29243" s="12"/>
      <c r="B29243" s="12"/>
      <c r="C29243" s="12"/>
    </row>
    <row r="29244" spans="1:3" x14ac:dyDescent="0.35">
      <c r="A29244" s="12"/>
      <c r="B29244" s="12"/>
      <c r="C29244" s="12"/>
    </row>
    <row r="29245" spans="1:3" x14ac:dyDescent="0.35">
      <c r="A29245" s="12"/>
      <c r="B29245" s="12"/>
      <c r="C29245" s="12"/>
    </row>
    <row r="29246" spans="1:3" x14ac:dyDescent="0.35">
      <c r="A29246" s="12"/>
      <c r="B29246" s="12"/>
      <c r="C29246" s="12"/>
    </row>
    <row r="29247" spans="1:3" x14ac:dyDescent="0.35">
      <c r="A29247" s="12"/>
      <c r="B29247" s="12"/>
      <c r="C29247" s="12"/>
    </row>
    <row r="29248" spans="1:3" x14ac:dyDescent="0.35">
      <c r="A29248" s="12"/>
      <c r="B29248" s="12"/>
      <c r="C29248" s="12"/>
    </row>
    <row r="29249" spans="1:3" x14ac:dyDescent="0.35">
      <c r="A29249" s="12"/>
      <c r="B29249" s="12"/>
      <c r="C29249" s="12"/>
    </row>
    <row r="29250" spans="1:3" x14ac:dyDescent="0.35">
      <c r="A29250" s="12"/>
      <c r="B29250" s="12"/>
      <c r="C29250" s="12"/>
    </row>
    <row r="29251" spans="1:3" x14ac:dyDescent="0.35">
      <c r="A29251" s="12"/>
      <c r="B29251" s="12"/>
      <c r="C29251" s="12"/>
    </row>
    <row r="29252" spans="1:3" x14ac:dyDescent="0.35">
      <c r="A29252" s="12"/>
      <c r="B29252" s="12"/>
      <c r="C29252" s="12"/>
    </row>
    <row r="29253" spans="1:3" x14ac:dyDescent="0.35">
      <c r="A29253" s="12"/>
      <c r="B29253" s="12"/>
      <c r="C29253" s="12"/>
    </row>
    <row r="29254" spans="1:3" x14ac:dyDescent="0.35">
      <c r="A29254" s="12"/>
      <c r="B29254" s="12"/>
      <c r="C29254" s="12"/>
    </row>
    <row r="29255" spans="1:3" x14ac:dyDescent="0.35">
      <c r="A29255" s="12"/>
      <c r="B29255" s="12"/>
      <c r="C29255" s="12"/>
    </row>
    <row r="29256" spans="1:3" x14ac:dyDescent="0.35">
      <c r="A29256" s="12"/>
      <c r="B29256" s="12"/>
      <c r="C29256" s="12"/>
    </row>
    <row r="29257" spans="1:3" x14ac:dyDescent="0.35">
      <c r="A29257" s="12"/>
      <c r="B29257" s="12"/>
      <c r="C29257" s="12"/>
    </row>
    <row r="29258" spans="1:3" x14ac:dyDescent="0.35">
      <c r="A29258" s="12"/>
      <c r="B29258" s="12"/>
      <c r="C29258" s="12"/>
    </row>
    <row r="29259" spans="1:3" x14ac:dyDescent="0.35">
      <c r="A29259" s="12"/>
      <c r="B29259" s="12"/>
      <c r="C29259" s="12"/>
    </row>
    <row r="29260" spans="1:3" x14ac:dyDescent="0.35">
      <c r="A29260" s="12"/>
      <c r="B29260" s="12"/>
      <c r="C29260" s="12"/>
    </row>
    <row r="29261" spans="1:3" x14ac:dyDescent="0.35">
      <c r="A29261" s="12"/>
      <c r="B29261" s="12"/>
      <c r="C29261" s="12"/>
    </row>
    <row r="29262" spans="1:3" x14ac:dyDescent="0.35">
      <c r="A29262" s="12"/>
      <c r="B29262" s="12"/>
      <c r="C29262" s="12"/>
    </row>
    <row r="29263" spans="1:3" x14ac:dyDescent="0.35">
      <c r="A29263" s="12"/>
      <c r="B29263" s="12"/>
      <c r="C29263" s="12"/>
    </row>
    <row r="29264" spans="1:3" x14ac:dyDescent="0.35">
      <c r="A29264" s="12"/>
      <c r="B29264" s="12"/>
      <c r="C29264" s="12"/>
    </row>
    <row r="29265" spans="1:3" x14ac:dyDescent="0.35">
      <c r="A29265" s="12"/>
      <c r="B29265" s="12"/>
      <c r="C29265" s="12"/>
    </row>
    <row r="29266" spans="1:3" x14ac:dyDescent="0.35">
      <c r="A29266" s="12"/>
      <c r="B29266" s="12"/>
      <c r="C29266" s="12"/>
    </row>
    <row r="29267" spans="1:3" x14ac:dyDescent="0.35">
      <c r="A29267" s="12"/>
      <c r="B29267" s="12"/>
      <c r="C29267" s="12"/>
    </row>
    <row r="29268" spans="1:3" x14ac:dyDescent="0.35">
      <c r="A29268" s="12"/>
      <c r="B29268" s="12"/>
      <c r="C29268" s="12"/>
    </row>
    <row r="29269" spans="1:3" x14ac:dyDescent="0.35">
      <c r="A29269" s="12"/>
      <c r="B29269" s="12"/>
      <c r="C29269" s="12"/>
    </row>
    <row r="29270" spans="1:3" x14ac:dyDescent="0.35">
      <c r="A29270" s="12"/>
      <c r="B29270" s="12"/>
      <c r="C29270" s="12"/>
    </row>
    <row r="29271" spans="1:3" x14ac:dyDescent="0.35">
      <c r="A29271" s="12"/>
      <c r="B29271" s="12"/>
      <c r="C29271" s="12"/>
    </row>
    <row r="29272" spans="1:3" x14ac:dyDescent="0.35">
      <c r="A29272" s="12"/>
      <c r="B29272" s="12"/>
      <c r="C29272" s="12"/>
    </row>
    <row r="29273" spans="1:3" x14ac:dyDescent="0.35">
      <c r="A29273" s="12"/>
      <c r="B29273" s="12"/>
      <c r="C29273" s="12"/>
    </row>
    <row r="29274" spans="1:3" x14ac:dyDescent="0.35">
      <c r="A29274" s="12"/>
      <c r="B29274" s="12"/>
      <c r="C29274" s="12"/>
    </row>
    <row r="29275" spans="1:3" x14ac:dyDescent="0.35">
      <c r="A29275" s="12"/>
      <c r="B29275" s="12"/>
      <c r="C29275" s="12"/>
    </row>
    <row r="29276" spans="1:3" x14ac:dyDescent="0.35">
      <c r="A29276" s="12"/>
      <c r="B29276" s="12"/>
      <c r="C29276" s="12"/>
    </row>
    <row r="29277" spans="1:3" x14ac:dyDescent="0.35">
      <c r="A29277" s="12"/>
      <c r="B29277" s="12"/>
      <c r="C29277" s="12"/>
    </row>
    <row r="29278" spans="1:3" x14ac:dyDescent="0.35">
      <c r="A29278" s="12"/>
      <c r="B29278" s="12"/>
      <c r="C29278" s="12"/>
    </row>
    <row r="29279" spans="1:3" x14ac:dyDescent="0.35">
      <c r="A29279" s="12"/>
      <c r="B29279" s="12"/>
      <c r="C29279" s="12"/>
    </row>
    <row r="29280" spans="1:3" x14ac:dyDescent="0.35">
      <c r="A29280" s="12"/>
      <c r="B29280" s="12"/>
      <c r="C29280" s="12"/>
    </row>
    <row r="29281" spans="1:3" x14ac:dyDescent="0.35">
      <c r="A29281" s="12"/>
      <c r="B29281" s="12"/>
      <c r="C29281" s="12"/>
    </row>
    <row r="29282" spans="1:3" x14ac:dyDescent="0.35">
      <c r="A29282" s="12"/>
      <c r="B29282" s="12"/>
      <c r="C29282" s="12"/>
    </row>
    <row r="29283" spans="1:3" x14ac:dyDescent="0.35">
      <c r="A29283" s="12"/>
      <c r="B29283" s="12"/>
      <c r="C29283" s="12"/>
    </row>
    <row r="29284" spans="1:3" x14ac:dyDescent="0.35">
      <c r="A29284" s="12"/>
      <c r="B29284" s="12"/>
      <c r="C29284" s="12"/>
    </row>
    <row r="29285" spans="1:3" x14ac:dyDescent="0.35">
      <c r="A29285" s="12"/>
      <c r="B29285" s="12"/>
      <c r="C29285" s="12"/>
    </row>
    <row r="29286" spans="1:3" x14ac:dyDescent="0.35">
      <c r="A29286" s="12"/>
      <c r="B29286" s="12"/>
      <c r="C29286" s="12"/>
    </row>
    <row r="29287" spans="1:3" x14ac:dyDescent="0.35">
      <c r="A29287" s="12"/>
      <c r="B29287" s="12"/>
      <c r="C29287" s="12"/>
    </row>
    <row r="29288" spans="1:3" x14ac:dyDescent="0.35">
      <c r="A29288" s="12"/>
      <c r="B29288" s="12"/>
      <c r="C29288" s="12"/>
    </row>
    <row r="29289" spans="1:3" x14ac:dyDescent="0.35">
      <c r="A29289" s="12"/>
      <c r="B29289" s="12"/>
      <c r="C29289" s="12"/>
    </row>
    <row r="29290" spans="1:3" x14ac:dyDescent="0.35">
      <c r="A29290" s="12"/>
      <c r="B29290" s="12"/>
      <c r="C29290" s="12"/>
    </row>
    <row r="29291" spans="1:3" x14ac:dyDescent="0.35">
      <c r="A29291" s="12"/>
      <c r="B29291" s="12"/>
      <c r="C29291" s="12"/>
    </row>
    <row r="29292" spans="1:3" x14ac:dyDescent="0.35">
      <c r="A29292" s="12"/>
      <c r="B29292" s="12"/>
      <c r="C29292" s="12"/>
    </row>
    <row r="29293" spans="1:3" x14ac:dyDescent="0.35">
      <c r="A29293" s="12"/>
      <c r="B29293" s="12"/>
      <c r="C29293" s="12"/>
    </row>
    <row r="29294" spans="1:3" x14ac:dyDescent="0.35">
      <c r="A29294" s="12"/>
      <c r="B29294" s="12"/>
      <c r="C29294" s="12"/>
    </row>
    <row r="29295" spans="1:3" x14ac:dyDescent="0.35">
      <c r="A29295" s="12"/>
      <c r="B29295" s="12"/>
      <c r="C29295" s="12"/>
    </row>
    <row r="29296" spans="1:3" x14ac:dyDescent="0.35">
      <c r="A29296" s="12"/>
      <c r="B29296" s="12"/>
      <c r="C29296" s="12"/>
    </row>
    <row r="29297" spans="1:3" x14ac:dyDescent="0.35">
      <c r="A29297" s="12"/>
      <c r="B29297" s="12"/>
      <c r="C29297" s="12"/>
    </row>
    <row r="29298" spans="1:3" x14ac:dyDescent="0.35">
      <c r="A29298" s="12"/>
      <c r="B29298" s="12"/>
      <c r="C29298" s="12"/>
    </row>
    <row r="29299" spans="1:3" x14ac:dyDescent="0.35">
      <c r="A29299" s="12"/>
      <c r="B29299" s="12"/>
      <c r="C29299" s="12"/>
    </row>
    <row r="29300" spans="1:3" x14ac:dyDescent="0.35">
      <c r="A29300" s="12"/>
      <c r="B29300" s="12"/>
      <c r="C29300" s="12"/>
    </row>
    <row r="29301" spans="1:3" x14ac:dyDescent="0.35">
      <c r="A29301" s="12"/>
      <c r="B29301" s="12"/>
      <c r="C29301" s="12"/>
    </row>
    <row r="29302" spans="1:3" x14ac:dyDescent="0.35">
      <c r="A29302" s="12"/>
      <c r="B29302" s="12"/>
      <c r="C29302" s="12"/>
    </row>
    <row r="29303" spans="1:3" x14ac:dyDescent="0.35">
      <c r="A29303" s="12"/>
      <c r="B29303" s="12"/>
      <c r="C29303" s="12"/>
    </row>
    <row r="29304" spans="1:3" x14ac:dyDescent="0.35">
      <c r="A29304" s="12"/>
      <c r="B29304" s="12"/>
      <c r="C29304" s="12"/>
    </row>
    <row r="29305" spans="1:3" x14ac:dyDescent="0.35">
      <c r="A29305" s="12"/>
      <c r="B29305" s="12"/>
      <c r="C29305" s="12"/>
    </row>
    <row r="29306" spans="1:3" x14ac:dyDescent="0.35">
      <c r="A29306" s="12"/>
      <c r="B29306" s="12"/>
      <c r="C29306" s="12"/>
    </row>
    <row r="29307" spans="1:3" x14ac:dyDescent="0.35">
      <c r="A29307" s="12"/>
      <c r="B29307" s="12"/>
      <c r="C29307" s="12"/>
    </row>
    <row r="29308" spans="1:3" x14ac:dyDescent="0.35">
      <c r="A29308" s="12"/>
      <c r="B29308" s="12"/>
      <c r="C29308" s="12"/>
    </row>
    <row r="29309" spans="1:3" x14ac:dyDescent="0.35">
      <c r="A29309" s="12"/>
      <c r="B29309" s="12"/>
      <c r="C29309" s="12"/>
    </row>
    <row r="29310" spans="1:3" x14ac:dyDescent="0.35">
      <c r="A29310" s="12"/>
      <c r="B29310" s="12"/>
      <c r="C29310" s="12"/>
    </row>
    <row r="29311" spans="1:3" x14ac:dyDescent="0.35">
      <c r="A29311" s="12"/>
      <c r="B29311" s="12"/>
      <c r="C29311" s="12"/>
    </row>
    <row r="29312" spans="1:3" x14ac:dyDescent="0.35">
      <c r="A29312" s="12"/>
      <c r="B29312" s="12"/>
      <c r="C29312" s="12"/>
    </row>
    <row r="29313" spans="1:3" x14ac:dyDescent="0.35">
      <c r="A29313" s="12"/>
      <c r="B29313" s="12"/>
      <c r="C29313" s="12"/>
    </row>
    <row r="29314" spans="1:3" x14ac:dyDescent="0.35">
      <c r="A29314" s="12"/>
      <c r="B29314" s="12"/>
      <c r="C29314" s="12"/>
    </row>
    <row r="29315" spans="1:3" x14ac:dyDescent="0.35">
      <c r="A29315" s="12"/>
      <c r="B29315" s="12"/>
      <c r="C29315" s="12"/>
    </row>
    <row r="29316" spans="1:3" x14ac:dyDescent="0.35">
      <c r="A29316" s="12"/>
      <c r="B29316" s="12"/>
      <c r="C29316" s="12"/>
    </row>
    <row r="29317" spans="1:3" x14ac:dyDescent="0.35">
      <c r="A29317" s="12"/>
      <c r="B29317" s="12"/>
      <c r="C29317" s="12"/>
    </row>
    <row r="29318" spans="1:3" x14ac:dyDescent="0.35">
      <c r="A29318" s="12"/>
      <c r="B29318" s="12"/>
      <c r="C29318" s="12"/>
    </row>
    <row r="29319" spans="1:3" x14ac:dyDescent="0.35">
      <c r="A29319" s="12"/>
      <c r="B29319" s="12"/>
      <c r="C29319" s="12"/>
    </row>
    <row r="29320" spans="1:3" x14ac:dyDescent="0.35">
      <c r="A29320" s="12"/>
      <c r="B29320" s="12"/>
      <c r="C29320" s="12"/>
    </row>
    <row r="29321" spans="1:3" x14ac:dyDescent="0.35">
      <c r="A29321" s="12"/>
      <c r="B29321" s="12"/>
      <c r="C29321" s="12"/>
    </row>
    <row r="29322" spans="1:3" x14ac:dyDescent="0.35">
      <c r="A29322" s="12"/>
      <c r="B29322" s="12"/>
      <c r="C29322" s="12"/>
    </row>
    <row r="29323" spans="1:3" x14ac:dyDescent="0.35">
      <c r="A29323" s="12"/>
      <c r="B29323" s="12"/>
      <c r="C29323" s="12"/>
    </row>
    <row r="29324" spans="1:3" x14ac:dyDescent="0.35">
      <c r="A29324" s="12"/>
      <c r="B29324" s="12"/>
      <c r="C29324" s="12"/>
    </row>
    <row r="29325" spans="1:3" x14ac:dyDescent="0.35">
      <c r="A29325" s="12"/>
      <c r="B29325" s="12"/>
      <c r="C29325" s="12"/>
    </row>
    <row r="29326" spans="1:3" x14ac:dyDescent="0.35">
      <c r="A29326" s="12"/>
      <c r="B29326" s="12"/>
      <c r="C29326" s="12"/>
    </row>
    <row r="29327" spans="1:3" x14ac:dyDescent="0.35">
      <c r="A29327" s="12"/>
      <c r="B29327" s="12"/>
      <c r="C29327" s="12"/>
    </row>
    <row r="29328" spans="1:3" x14ac:dyDescent="0.35">
      <c r="A29328" s="12"/>
      <c r="B29328" s="12"/>
      <c r="C29328" s="12"/>
    </row>
    <row r="29329" spans="1:3" x14ac:dyDescent="0.35">
      <c r="A29329" s="12"/>
      <c r="B29329" s="12"/>
      <c r="C29329" s="12"/>
    </row>
    <row r="29330" spans="1:3" x14ac:dyDescent="0.35">
      <c r="A29330" s="12"/>
      <c r="B29330" s="12"/>
      <c r="C29330" s="12"/>
    </row>
    <row r="29331" spans="1:3" x14ac:dyDescent="0.35">
      <c r="A29331" s="12"/>
      <c r="B29331" s="12"/>
      <c r="C29331" s="12"/>
    </row>
    <row r="29332" spans="1:3" x14ac:dyDescent="0.35">
      <c r="A29332" s="12"/>
      <c r="B29332" s="12"/>
      <c r="C29332" s="12"/>
    </row>
    <row r="29333" spans="1:3" x14ac:dyDescent="0.35">
      <c r="A29333" s="12"/>
      <c r="B29333" s="12"/>
      <c r="C29333" s="12"/>
    </row>
    <row r="29334" spans="1:3" x14ac:dyDescent="0.35">
      <c r="A29334" s="12"/>
      <c r="B29334" s="12"/>
      <c r="C29334" s="12"/>
    </row>
    <row r="29335" spans="1:3" x14ac:dyDescent="0.35">
      <c r="A29335" s="12"/>
      <c r="B29335" s="12"/>
      <c r="C29335" s="12"/>
    </row>
    <row r="29336" spans="1:3" x14ac:dyDescent="0.35">
      <c r="A29336" s="12"/>
      <c r="B29336" s="12"/>
      <c r="C29336" s="12"/>
    </row>
    <row r="29337" spans="1:3" x14ac:dyDescent="0.35">
      <c r="A29337" s="12"/>
      <c r="B29337" s="12"/>
      <c r="C29337" s="12"/>
    </row>
    <row r="29338" spans="1:3" x14ac:dyDescent="0.35">
      <c r="A29338" s="12"/>
      <c r="B29338" s="12"/>
      <c r="C29338" s="12"/>
    </row>
    <row r="29339" spans="1:3" x14ac:dyDescent="0.35">
      <c r="A29339" s="12"/>
      <c r="B29339" s="12"/>
      <c r="C29339" s="12"/>
    </row>
    <row r="29340" spans="1:3" x14ac:dyDescent="0.35">
      <c r="A29340" s="12"/>
      <c r="B29340" s="12"/>
      <c r="C29340" s="12"/>
    </row>
    <row r="29341" spans="1:3" x14ac:dyDescent="0.35">
      <c r="A29341" s="12"/>
      <c r="B29341" s="12"/>
      <c r="C29341" s="12"/>
    </row>
    <row r="29342" spans="1:3" x14ac:dyDescent="0.35">
      <c r="A29342" s="12"/>
      <c r="B29342" s="12"/>
      <c r="C29342" s="12"/>
    </row>
    <row r="29343" spans="1:3" x14ac:dyDescent="0.35">
      <c r="A29343" s="12"/>
      <c r="B29343" s="12"/>
      <c r="C29343" s="12"/>
    </row>
    <row r="29344" spans="1:3" x14ac:dyDescent="0.35">
      <c r="A29344" s="12"/>
      <c r="B29344" s="12"/>
      <c r="C29344" s="12"/>
    </row>
    <row r="29345" spans="1:3" x14ac:dyDescent="0.35">
      <c r="A29345" s="12"/>
      <c r="B29345" s="12"/>
      <c r="C29345" s="12"/>
    </row>
    <row r="29346" spans="1:3" x14ac:dyDescent="0.35">
      <c r="A29346" s="12"/>
      <c r="B29346" s="12"/>
      <c r="C29346" s="12"/>
    </row>
    <row r="29347" spans="1:3" x14ac:dyDescent="0.35">
      <c r="A29347" s="12"/>
      <c r="B29347" s="12"/>
      <c r="C29347" s="12"/>
    </row>
    <row r="29348" spans="1:3" x14ac:dyDescent="0.35">
      <c r="A29348" s="12"/>
      <c r="B29348" s="12"/>
      <c r="C29348" s="12"/>
    </row>
    <row r="29349" spans="1:3" x14ac:dyDescent="0.35">
      <c r="A29349" s="12"/>
      <c r="B29349" s="12"/>
      <c r="C29349" s="12"/>
    </row>
    <row r="29350" spans="1:3" x14ac:dyDescent="0.35">
      <c r="A29350" s="12"/>
      <c r="B29350" s="12"/>
      <c r="C29350" s="12"/>
    </row>
    <row r="29351" spans="1:3" x14ac:dyDescent="0.35">
      <c r="A29351" s="12"/>
      <c r="B29351" s="12"/>
      <c r="C29351" s="12"/>
    </row>
    <row r="29352" spans="1:3" x14ac:dyDescent="0.35">
      <c r="A29352" s="12"/>
      <c r="B29352" s="12"/>
      <c r="C29352" s="12"/>
    </row>
    <row r="29353" spans="1:3" x14ac:dyDescent="0.35">
      <c r="A29353" s="12"/>
      <c r="B29353" s="12"/>
      <c r="C29353" s="12"/>
    </row>
    <row r="29354" spans="1:3" x14ac:dyDescent="0.35">
      <c r="A29354" s="12"/>
      <c r="B29354" s="12"/>
      <c r="C29354" s="12"/>
    </row>
    <row r="29355" spans="1:3" x14ac:dyDescent="0.35">
      <c r="A29355" s="12"/>
      <c r="B29355" s="12"/>
      <c r="C29355" s="12"/>
    </row>
    <row r="29356" spans="1:3" x14ac:dyDescent="0.35">
      <c r="A29356" s="12"/>
      <c r="B29356" s="12"/>
      <c r="C29356" s="12"/>
    </row>
    <row r="29357" spans="1:3" x14ac:dyDescent="0.35">
      <c r="A29357" s="12"/>
      <c r="B29357" s="12"/>
      <c r="C29357" s="12"/>
    </row>
    <row r="29358" spans="1:3" x14ac:dyDescent="0.35">
      <c r="A29358" s="12"/>
      <c r="B29358" s="12"/>
      <c r="C29358" s="12"/>
    </row>
    <row r="29359" spans="1:3" x14ac:dyDescent="0.35">
      <c r="A29359" s="12"/>
      <c r="B29359" s="12"/>
      <c r="C29359" s="12"/>
    </row>
    <row r="29360" spans="1:3" x14ac:dyDescent="0.35">
      <c r="A29360" s="12"/>
      <c r="B29360" s="12"/>
      <c r="C29360" s="12"/>
    </row>
    <row r="29361" spans="1:3" x14ac:dyDescent="0.35">
      <c r="A29361" s="12"/>
      <c r="B29361" s="12"/>
      <c r="C29361" s="12"/>
    </row>
    <row r="29362" spans="1:3" x14ac:dyDescent="0.35">
      <c r="A29362" s="12"/>
      <c r="B29362" s="12"/>
      <c r="C29362" s="12"/>
    </row>
    <row r="29363" spans="1:3" x14ac:dyDescent="0.35">
      <c r="A29363" s="12"/>
      <c r="B29363" s="12"/>
      <c r="C29363" s="12"/>
    </row>
    <row r="29364" spans="1:3" x14ac:dyDescent="0.35">
      <c r="A29364" s="12"/>
      <c r="B29364" s="12"/>
      <c r="C29364" s="12"/>
    </row>
    <row r="29365" spans="1:3" x14ac:dyDescent="0.35">
      <c r="A29365" s="12"/>
      <c r="B29365" s="12"/>
      <c r="C29365" s="12"/>
    </row>
    <row r="29366" spans="1:3" x14ac:dyDescent="0.35">
      <c r="A29366" s="12"/>
      <c r="B29366" s="12"/>
      <c r="C29366" s="12"/>
    </row>
    <row r="29367" spans="1:3" x14ac:dyDescent="0.35">
      <c r="A29367" s="12"/>
      <c r="B29367" s="12"/>
      <c r="C29367" s="12"/>
    </row>
    <row r="29368" spans="1:3" x14ac:dyDescent="0.35">
      <c r="A29368" s="12"/>
      <c r="B29368" s="12"/>
      <c r="C29368" s="12"/>
    </row>
    <row r="29369" spans="1:3" x14ac:dyDescent="0.35">
      <c r="A29369" s="12"/>
      <c r="B29369" s="12"/>
      <c r="C29369" s="12"/>
    </row>
    <row r="29370" spans="1:3" x14ac:dyDescent="0.35">
      <c r="A29370" s="12"/>
      <c r="B29370" s="12"/>
      <c r="C29370" s="12"/>
    </row>
    <row r="29371" spans="1:3" x14ac:dyDescent="0.35">
      <c r="A29371" s="12"/>
      <c r="B29371" s="12"/>
      <c r="C29371" s="12"/>
    </row>
    <row r="29372" spans="1:3" x14ac:dyDescent="0.35">
      <c r="A29372" s="12"/>
      <c r="B29372" s="12"/>
      <c r="C29372" s="12"/>
    </row>
    <row r="29373" spans="1:3" x14ac:dyDescent="0.35">
      <c r="A29373" s="12"/>
      <c r="B29373" s="12"/>
      <c r="C29373" s="12"/>
    </row>
    <row r="29374" spans="1:3" x14ac:dyDescent="0.35">
      <c r="A29374" s="12"/>
      <c r="B29374" s="12"/>
      <c r="C29374" s="12"/>
    </row>
    <row r="29375" spans="1:3" x14ac:dyDescent="0.35">
      <c r="A29375" s="12"/>
      <c r="B29375" s="12"/>
      <c r="C29375" s="12"/>
    </row>
    <row r="29376" spans="1:3" x14ac:dyDescent="0.35">
      <c r="A29376" s="12"/>
      <c r="B29376" s="12"/>
      <c r="C29376" s="12"/>
    </row>
    <row r="29377" spans="1:3" x14ac:dyDescent="0.35">
      <c r="A29377" s="12"/>
      <c r="B29377" s="12"/>
      <c r="C29377" s="12"/>
    </row>
    <row r="29378" spans="1:3" x14ac:dyDescent="0.35">
      <c r="A29378" s="12"/>
      <c r="B29378" s="12"/>
      <c r="C29378" s="12"/>
    </row>
    <row r="29379" spans="1:3" x14ac:dyDescent="0.35">
      <c r="A29379" s="12"/>
      <c r="B29379" s="12"/>
      <c r="C29379" s="12"/>
    </row>
    <row r="29380" spans="1:3" x14ac:dyDescent="0.35">
      <c r="A29380" s="12"/>
      <c r="B29380" s="12"/>
      <c r="C29380" s="12"/>
    </row>
    <row r="29381" spans="1:3" x14ac:dyDescent="0.35">
      <c r="A29381" s="12"/>
      <c r="B29381" s="12"/>
      <c r="C29381" s="12"/>
    </row>
    <row r="29382" spans="1:3" x14ac:dyDescent="0.35">
      <c r="A29382" s="12"/>
      <c r="B29382" s="12"/>
      <c r="C29382" s="12"/>
    </row>
    <row r="29383" spans="1:3" x14ac:dyDescent="0.35">
      <c r="A29383" s="12"/>
      <c r="B29383" s="12"/>
      <c r="C29383" s="12"/>
    </row>
    <row r="29384" spans="1:3" x14ac:dyDescent="0.35">
      <c r="A29384" s="12"/>
      <c r="B29384" s="12"/>
      <c r="C29384" s="12"/>
    </row>
    <row r="29385" spans="1:3" x14ac:dyDescent="0.35">
      <c r="A29385" s="12"/>
      <c r="B29385" s="12"/>
      <c r="C29385" s="12"/>
    </row>
    <row r="29386" spans="1:3" x14ac:dyDescent="0.35">
      <c r="A29386" s="12"/>
      <c r="B29386" s="12"/>
      <c r="C29386" s="12"/>
    </row>
    <row r="29387" spans="1:3" x14ac:dyDescent="0.35">
      <c r="A29387" s="12"/>
      <c r="B29387" s="12"/>
      <c r="C29387" s="12"/>
    </row>
    <row r="29388" spans="1:3" x14ac:dyDescent="0.35">
      <c r="A29388" s="12"/>
      <c r="B29388" s="12"/>
      <c r="C29388" s="12"/>
    </row>
    <row r="29389" spans="1:3" x14ac:dyDescent="0.35">
      <c r="A29389" s="12"/>
      <c r="B29389" s="12"/>
      <c r="C29389" s="12"/>
    </row>
    <row r="29390" spans="1:3" x14ac:dyDescent="0.35">
      <c r="A29390" s="12"/>
      <c r="B29390" s="12"/>
      <c r="C29390" s="12"/>
    </row>
    <row r="29391" spans="1:3" x14ac:dyDescent="0.35">
      <c r="A29391" s="12"/>
      <c r="B29391" s="12"/>
      <c r="C29391" s="12"/>
    </row>
    <row r="29392" spans="1:3" x14ac:dyDescent="0.35">
      <c r="A29392" s="12"/>
      <c r="B29392" s="12"/>
      <c r="C29392" s="12"/>
    </row>
    <row r="29393" spans="1:3" x14ac:dyDescent="0.35">
      <c r="A29393" s="12"/>
      <c r="B29393" s="12"/>
      <c r="C29393" s="12"/>
    </row>
    <row r="29394" spans="1:3" x14ac:dyDescent="0.35">
      <c r="A29394" s="12"/>
      <c r="B29394" s="12"/>
      <c r="C29394" s="12"/>
    </row>
    <row r="29395" spans="1:3" x14ac:dyDescent="0.35">
      <c r="A29395" s="12"/>
      <c r="B29395" s="12"/>
      <c r="C29395" s="12"/>
    </row>
    <row r="29396" spans="1:3" x14ac:dyDescent="0.35">
      <c r="A29396" s="12"/>
      <c r="B29396" s="12"/>
      <c r="C29396" s="12"/>
    </row>
    <row r="29397" spans="1:3" x14ac:dyDescent="0.35">
      <c r="A29397" s="12"/>
      <c r="B29397" s="12"/>
      <c r="C29397" s="12"/>
    </row>
    <row r="29398" spans="1:3" x14ac:dyDescent="0.35">
      <c r="A29398" s="12"/>
      <c r="B29398" s="12"/>
      <c r="C29398" s="12"/>
    </row>
    <row r="29399" spans="1:3" x14ac:dyDescent="0.35">
      <c r="A29399" s="12"/>
      <c r="B29399" s="12"/>
      <c r="C29399" s="12"/>
    </row>
    <row r="29400" spans="1:3" x14ac:dyDescent="0.35">
      <c r="A29400" s="12"/>
      <c r="B29400" s="12"/>
      <c r="C29400" s="12"/>
    </row>
    <row r="29401" spans="1:3" x14ac:dyDescent="0.35">
      <c r="A29401" s="12"/>
      <c r="B29401" s="12"/>
      <c r="C29401" s="12"/>
    </row>
    <row r="29402" spans="1:3" x14ac:dyDescent="0.35">
      <c r="A29402" s="12"/>
      <c r="B29402" s="12"/>
      <c r="C29402" s="12"/>
    </row>
    <row r="29403" spans="1:3" x14ac:dyDescent="0.35">
      <c r="A29403" s="12"/>
      <c r="B29403" s="12"/>
      <c r="C29403" s="12"/>
    </row>
    <row r="29404" spans="1:3" x14ac:dyDescent="0.35">
      <c r="A29404" s="12"/>
      <c r="B29404" s="12"/>
      <c r="C29404" s="12"/>
    </row>
    <row r="29405" spans="1:3" x14ac:dyDescent="0.35">
      <c r="A29405" s="12"/>
      <c r="B29405" s="12"/>
      <c r="C29405" s="12"/>
    </row>
    <row r="29406" spans="1:3" x14ac:dyDescent="0.35">
      <c r="A29406" s="12"/>
      <c r="B29406" s="12"/>
      <c r="C29406" s="12"/>
    </row>
    <row r="29407" spans="1:3" x14ac:dyDescent="0.35">
      <c r="A29407" s="12"/>
      <c r="B29407" s="12"/>
      <c r="C29407" s="12"/>
    </row>
    <row r="29408" spans="1:3" x14ac:dyDescent="0.35">
      <c r="A29408" s="12"/>
      <c r="B29408" s="12"/>
      <c r="C29408" s="12"/>
    </row>
    <row r="29409" spans="1:3" x14ac:dyDescent="0.35">
      <c r="A29409" s="12"/>
      <c r="B29409" s="12"/>
      <c r="C29409" s="12"/>
    </row>
    <row r="29410" spans="1:3" x14ac:dyDescent="0.35">
      <c r="A29410" s="12"/>
      <c r="B29410" s="12"/>
      <c r="C29410" s="12"/>
    </row>
    <row r="29411" spans="1:3" x14ac:dyDescent="0.35">
      <c r="A29411" s="12"/>
      <c r="B29411" s="12"/>
      <c r="C29411" s="12"/>
    </row>
    <row r="29412" spans="1:3" x14ac:dyDescent="0.35">
      <c r="A29412" s="12"/>
      <c r="B29412" s="12"/>
      <c r="C29412" s="12"/>
    </row>
    <row r="29413" spans="1:3" x14ac:dyDescent="0.35">
      <c r="A29413" s="12"/>
      <c r="B29413" s="12"/>
      <c r="C29413" s="12"/>
    </row>
    <row r="29414" spans="1:3" x14ac:dyDescent="0.35">
      <c r="A29414" s="12"/>
      <c r="B29414" s="12"/>
      <c r="C29414" s="12"/>
    </row>
    <row r="29415" spans="1:3" x14ac:dyDescent="0.35">
      <c r="A29415" s="12"/>
      <c r="B29415" s="12"/>
      <c r="C29415" s="12"/>
    </row>
    <row r="29416" spans="1:3" x14ac:dyDescent="0.35">
      <c r="A29416" s="12"/>
      <c r="B29416" s="12"/>
      <c r="C29416" s="12"/>
    </row>
    <row r="29417" spans="1:3" x14ac:dyDescent="0.35">
      <c r="A29417" s="12"/>
      <c r="B29417" s="12"/>
      <c r="C29417" s="12"/>
    </row>
    <row r="29418" spans="1:3" x14ac:dyDescent="0.35">
      <c r="A29418" s="12"/>
      <c r="B29418" s="12"/>
      <c r="C29418" s="12"/>
    </row>
    <row r="29419" spans="1:3" x14ac:dyDescent="0.35">
      <c r="A29419" s="12"/>
      <c r="B29419" s="12"/>
      <c r="C29419" s="12"/>
    </row>
    <row r="29420" spans="1:3" x14ac:dyDescent="0.35">
      <c r="A29420" s="12"/>
      <c r="B29420" s="12"/>
      <c r="C29420" s="12"/>
    </row>
    <row r="29421" spans="1:3" x14ac:dyDescent="0.35">
      <c r="A29421" s="12"/>
      <c r="B29421" s="12"/>
      <c r="C29421" s="12"/>
    </row>
    <row r="29422" spans="1:3" x14ac:dyDescent="0.35">
      <c r="A29422" s="12"/>
      <c r="B29422" s="12"/>
      <c r="C29422" s="12"/>
    </row>
    <row r="29423" spans="1:3" x14ac:dyDescent="0.35">
      <c r="A29423" s="12"/>
      <c r="B29423" s="12"/>
      <c r="C29423" s="12"/>
    </row>
    <row r="29424" spans="1:3" x14ac:dyDescent="0.35">
      <c r="A29424" s="12"/>
      <c r="B29424" s="12"/>
      <c r="C29424" s="12"/>
    </row>
    <row r="29425" spans="1:3" x14ac:dyDescent="0.35">
      <c r="A29425" s="12"/>
      <c r="B29425" s="12"/>
      <c r="C29425" s="12"/>
    </row>
    <row r="29426" spans="1:3" x14ac:dyDescent="0.35">
      <c r="A29426" s="12"/>
      <c r="B29426" s="12"/>
      <c r="C29426" s="12"/>
    </row>
    <row r="29427" spans="1:3" x14ac:dyDescent="0.35">
      <c r="A29427" s="12"/>
      <c r="B29427" s="12"/>
      <c r="C29427" s="12"/>
    </row>
    <row r="29428" spans="1:3" x14ac:dyDescent="0.35">
      <c r="A29428" s="12"/>
      <c r="B29428" s="12"/>
      <c r="C29428" s="12"/>
    </row>
    <row r="29429" spans="1:3" x14ac:dyDescent="0.35">
      <c r="A29429" s="12"/>
      <c r="B29429" s="12"/>
      <c r="C29429" s="12"/>
    </row>
    <row r="29430" spans="1:3" x14ac:dyDescent="0.35">
      <c r="A29430" s="12"/>
      <c r="B29430" s="12"/>
      <c r="C29430" s="12"/>
    </row>
    <row r="29431" spans="1:3" x14ac:dyDescent="0.35">
      <c r="A29431" s="12"/>
      <c r="B29431" s="12"/>
      <c r="C29431" s="12"/>
    </row>
    <row r="29432" spans="1:3" x14ac:dyDescent="0.35">
      <c r="A29432" s="12"/>
      <c r="B29432" s="12"/>
      <c r="C29432" s="12"/>
    </row>
    <row r="29433" spans="1:3" x14ac:dyDescent="0.35">
      <c r="A29433" s="12"/>
      <c r="B29433" s="12"/>
      <c r="C29433" s="12"/>
    </row>
    <row r="29434" spans="1:3" x14ac:dyDescent="0.35">
      <c r="A29434" s="12"/>
      <c r="B29434" s="12"/>
      <c r="C29434" s="12"/>
    </row>
    <row r="29435" spans="1:3" x14ac:dyDescent="0.35">
      <c r="A29435" s="12"/>
      <c r="B29435" s="12"/>
      <c r="C29435" s="12"/>
    </row>
    <row r="29436" spans="1:3" x14ac:dyDescent="0.35">
      <c r="A29436" s="12"/>
      <c r="B29436" s="12"/>
      <c r="C29436" s="12"/>
    </row>
    <row r="29437" spans="1:3" x14ac:dyDescent="0.35">
      <c r="A29437" s="12"/>
      <c r="B29437" s="12"/>
      <c r="C29437" s="12"/>
    </row>
    <row r="29438" spans="1:3" x14ac:dyDescent="0.35">
      <c r="A29438" s="12"/>
      <c r="B29438" s="12"/>
      <c r="C29438" s="12"/>
    </row>
    <row r="29439" spans="1:3" x14ac:dyDescent="0.35">
      <c r="A29439" s="12"/>
      <c r="B29439" s="12"/>
      <c r="C29439" s="12"/>
    </row>
    <row r="29440" spans="1:3" x14ac:dyDescent="0.35">
      <c r="A29440" s="12"/>
      <c r="B29440" s="12"/>
      <c r="C29440" s="12"/>
    </row>
    <row r="29441" spans="1:3" x14ac:dyDescent="0.35">
      <c r="A29441" s="12"/>
      <c r="B29441" s="12"/>
      <c r="C29441" s="12"/>
    </row>
    <row r="29442" spans="1:3" x14ac:dyDescent="0.35">
      <c r="A29442" s="12"/>
      <c r="B29442" s="12"/>
      <c r="C29442" s="12"/>
    </row>
    <row r="29443" spans="1:3" x14ac:dyDescent="0.35">
      <c r="A29443" s="12"/>
      <c r="B29443" s="12"/>
      <c r="C29443" s="12"/>
    </row>
    <row r="29444" spans="1:3" x14ac:dyDescent="0.35">
      <c r="A29444" s="12"/>
      <c r="B29444" s="12"/>
      <c r="C29444" s="12"/>
    </row>
    <row r="29445" spans="1:3" x14ac:dyDescent="0.35">
      <c r="A29445" s="12"/>
      <c r="B29445" s="12"/>
      <c r="C29445" s="12"/>
    </row>
    <row r="29446" spans="1:3" x14ac:dyDescent="0.35">
      <c r="A29446" s="12"/>
      <c r="B29446" s="12"/>
      <c r="C29446" s="12"/>
    </row>
    <row r="29447" spans="1:3" x14ac:dyDescent="0.35">
      <c r="A29447" s="12"/>
      <c r="B29447" s="12"/>
      <c r="C29447" s="12"/>
    </row>
    <row r="29448" spans="1:3" x14ac:dyDescent="0.35">
      <c r="A29448" s="12"/>
      <c r="B29448" s="12"/>
      <c r="C29448" s="12"/>
    </row>
    <row r="29449" spans="1:3" x14ac:dyDescent="0.35">
      <c r="A29449" s="12"/>
      <c r="B29449" s="12"/>
      <c r="C29449" s="12"/>
    </row>
    <row r="29450" spans="1:3" x14ac:dyDescent="0.35">
      <c r="A29450" s="12"/>
      <c r="B29450" s="12"/>
      <c r="C29450" s="12"/>
    </row>
    <row r="29451" spans="1:3" x14ac:dyDescent="0.35">
      <c r="A29451" s="12"/>
      <c r="B29451" s="12"/>
      <c r="C29451" s="12"/>
    </row>
    <row r="29452" spans="1:3" x14ac:dyDescent="0.35">
      <c r="A29452" s="12"/>
      <c r="B29452" s="12"/>
      <c r="C29452" s="12"/>
    </row>
    <row r="29453" spans="1:3" x14ac:dyDescent="0.35">
      <c r="A29453" s="12"/>
      <c r="B29453" s="12"/>
      <c r="C29453" s="12"/>
    </row>
    <row r="29454" spans="1:3" x14ac:dyDescent="0.35">
      <c r="A29454" s="12"/>
      <c r="B29454" s="12"/>
      <c r="C29454" s="12"/>
    </row>
    <row r="29455" spans="1:3" x14ac:dyDescent="0.35">
      <c r="A29455" s="12"/>
      <c r="B29455" s="12"/>
      <c r="C29455" s="12"/>
    </row>
    <row r="29456" spans="1:3" x14ac:dyDescent="0.35">
      <c r="A29456" s="12"/>
      <c r="B29456" s="12"/>
      <c r="C29456" s="12"/>
    </row>
    <row r="29457" spans="1:3" x14ac:dyDescent="0.35">
      <c r="A29457" s="12"/>
      <c r="B29457" s="12"/>
      <c r="C29457" s="12"/>
    </row>
    <row r="29458" spans="1:3" x14ac:dyDescent="0.35">
      <c r="A29458" s="12"/>
      <c r="B29458" s="12"/>
      <c r="C29458" s="12"/>
    </row>
    <row r="29459" spans="1:3" x14ac:dyDescent="0.35">
      <c r="A29459" s="12"/>
      <c r="B29459" s="12"/>
      <c r="C29459" s="12"/>
    </row>
    <row r="29460" spans="1:3" x14ac:dyDescent="0.35">
      <c r="A29460" s="12"/>
      <c r="B29460" s="12"/>
      <c r="C29460" s="12"/>
    </row>
    <row r="29461" spans="1:3" x14ac:dyDescent="0.35">
      <c r="A29461" s="12"/>
      <c r="B29461" s="12"/>
      <c r="C29461" s="12"/>
    </row>
    <row r="29462" spans="1:3" x14ac:dyDescent="0.35">
      <c r="A29462" s="12"/>
      <c r="B29462" s="12"/>
      <c r="C29462" s="12"/>
    </row>
    <row r="29463" spans="1:3" x14ac:dyDescent="0.35">
      <c r="A29463" s="12"/>
      <c r="B29463" s="12"/>
      <c r="C29463" s="12"/>
    </row>
    <row r="29464" spans="1:3" x14ac:dyDescent="0.35">
      <c r="A29464" s="12"/>
      <c r="B29464" s="12"/>
      <c r="C29464" s="12"/>
    </row>
    <row r="29465" spans="1:3" x14ac:dyDescent="0.35">
      <c r="A29465" s="12"/>
      <c r="B29465" s="12"/>
      <c r="C29465" s="12"/>
    </row>
    <row r="29466" spans="1:3" x14ac:dyDescent="0.35">
      <c r="A29466" s="12"/>
      <c r="B29466" s="12"/>
      <c r="C29466" s="12"/>
    </row>
    <row r="29467" spans="1:3" x14ac:dyDescent="0.35">
      <c r="A29467" s="12"/>
      <c r="B29467" s="12"/>
      <c r="C29467" s="12"/>
    </row>
    <row r="29468" spans="1:3" x14ac:dyDescent="0.35">
      <c r="A29468" s="12"/>
      <c r="B29468" s="12"/>
      <c r="C29468" s="12"/>
    </row>
    <row r="29469" spans="1:3" x14ac:dyDescent="0.35">
      <c r="A29469" s="12"/>
      <c r="B29469" s="12"/>
      <c r="C29469" s="12"/>
    </row>
    <row r="29470" spans="1:3" x14ac:dyDescent="0.35">
      <c r="A29470" s="12"/>
      <c r="B29470" s="12"/>
      <c r="C29470" s="12"/>
    </row>
    <row r="29471" spans="1:3" x14ac:dyDescent="0.35">
      <c r="A29471" s="12"/>
      <c r="B29471" s="12"/>
      <c r="C29471" s="12"/>
    </row>
    <row r="29472" spans="1:3" x14ac:dyDescent="0.35">
      <c r="A29472" s="12"/>
      <c r="B29472" s="12"/>
      <c r="C29472" s="12"/>
    </row>
    <row r="29473" spans="1:3" x14ac:dyDescent="0.35">
      <c r="A29473" s="12"/>
      <c r="B29473" s="12"/>
      <c r="C29473" s="12"/>
    </row>
    <row r="29474" spans="1:3" x14ac:dyDescent="0.35">
      <c r="A29474" s="12"/>
      <c r="B29474" s="12"/>
      <c r="C29474" s="12"/>
    </row>
    <row r="29475" spans="1:3" x14ac:dyDescent="0.35">
      <c r="A29475" s="12"/>
      <c r="B29475" s="12"/>
      <c r="C29475" s="12"/>
    </row>
    <row r="29476" spans="1:3" x14ac:dyDescent="0.35">
      <c r="A29476" s="12"/>
      <c r="B29476" s="12"/>
      <c r="C29476" s="12"/>
    </row>
    <row r="29477" spans="1:3" x14ac:dyDescent="0.35">
      <c r="A29477" s="12"/>
      <c r="B29477" s="12"/>
      <c r="C29477" s="12"/>
    </row>
    <row r="29478" spans="1:3" x14ac:dyDescent="0.35">
      <c r="A29478" s="12"/>
      <c r="B29478" s="12"/>
      <c r="C29478" s="12"/>
    </row>
    <row r="29479" spans="1:3" x14ac:dyDescent="0.35">
      <c r="A29479" s="12"/>
      <c r="B29479" s="12"/>
      <c r="C29479" s="12"/>
    </row>
    <row r="29480" spans="1:3" x14ac:dyDescent="0.35">
      <c r="A29480" s="12"/>
      <c r="B29480" s="12"/>
      <c r="C29480" s="12"/>
    </row>
    <row r="29481" spans="1:3" x14ac:dyDescent="0.35">
      <c r="A29481" s="12"/>
      <c r="B29481" s="12"/>
      <c r="C29481" s="12"/>
    </row>
    <row r="29482" spans="1:3" x14ac:dyDescent="0.35">
      <c r="A29482" s="12"/>
      <c r="B29482" s="12"/>
      <c r="C29482" s="12"/>
    </row>
    <row r="29483" spans="1:3" x14ac:dyDescent="0.35">
      <c r="A29483" s="12"/>
      <c r="B29483" s="12"/>
      <c r="C29483" s="12"/>
    </row>
    <row r="29484" spans="1:3" x14ac:dyDescent="0.35">
      <c r="A29484" s="12"/>
      <c r="B29484" s="12"/>
      <c r="C29484" s="12"/>
    </row>
    <row r="29485" spans="1:3" x14ac:dyDescent="0.35">
      <c r="A29485" s="12"/>
      <c r="B29485" s="12"/>
      <c r="C29485" s="12"/>
    </row>
    <row r="29486" spans="1:3" x14ac:dyDescent="0.35">
      <c r="A29486" s="12"/>
      <c r="B29486" s="12"/>
      <c r="C29486" s="12"/>
    </row>
    <row r="29487" spans="1:3" x14ac:dyDescent="0.35">
      <c r="A29487" s="12"/>
      <c r="B29487" s="12"/>
      <c r="C29487" s="12"/>
    </row>
    <row r="29488" spans="1:3" x14ac:dyDescent="0.35">
      <c r="A29488" s="12"/>
      <c r="B29488" s="12"/>
      <c r="C29488" s="12"/>
    </row>
    <row r="29489" spans="1:3" x14ac:dyDescent="0.35">
      <c r="A29489" s="12"/>
      <c r="B29489" s="12"/>
      <c r="C29489" s="12"/>
    </row>
    <row r="29490" spans="1:3" x14ac:dyDescent="0.35">
      <c r="A29490" s="12"/>
      <c r="B29490" s="12"/>
      <c r="C29490" s="12"/>
    </row>
    <row r="29491" spans="1:3" x14ac:dyDescent="0.35">
      <c r="A29491" s="12"/>
      <c r="B29491" s="12"/>
      <c r="C29491" s="12"/>
    </row>
    <row r="29492" spans="1:3" x14ac:dyDescent="0.35">
      <c r="A29492" s="12"/>
      <c r="B29492" s="12"/>
      <c r="C29492" s="12"/>
    </row>
    <row r="29493" spans="1:3" x14ac:dyDescent="0.35">
      <c r="A29493" s="12"/>
      <c r="B29493" s="12"/>
      <c r="C29493" s="12"/>
    </row>
    <row r="29494" spans="1:3" x14ac:dyDescent="0.35">
      <c r="A29494" s="12"/>
      <c r="B29494" s="12"/>
      <c r="C29494" s="12"/>
    </row>
    <row r="29495" spans="1:3" x14ac:dyDescent="0.35">
      <c r="A29495" s="12"/>
      <c r="B29495" s="12"/>
      <c r="C29495" s="12"/>
    </row>
    <row r="29496" spans="1:3" x14ac:dyDescent="0.35">
      <c r="A29496" s="12"/>
      <c r="B29496" s="12"/>
      <c r="C29496" s="12"/>
    </row>
    <row r="29497" spans="1:3" x14ac:dyDescent="0.35">
      <c r="A29497" s="12"/>
      <c r="B29497" s="12"/>
      <c r="C29497" s="12"/>
    </row>
    <row r="29498" spans="1:3" x14ac:dyDescent="0.35">
      <c r="A29498" s="12"/>
      <c r="B29498" s="12"/>
      <c r="C29498" s="12"/>
    </row>
    <row r="29499" spans="1:3" x14ac:dyDescent="0.35">
      <c r="A29499" s="12"/>
      <c r="B29499" s="12"/>
      <c r="C29499" s="12"/>
    </row>
    <row r="29500" spans="1:3" x14ac:dyDescent="0.35">
      <c r="A29500" s="12"/>
      <c r="B29500" s="12"/>
      <c r="C29500" s="12"/>
    </row>
    <row r="29501" spans="1:3" x14ac:dyDescent="0.35">
      <c r="A29501" s="12"/>
      <c r="B29501" s="12"/>
      <c r="C29501" s="12"/>
    </row>
    <row r="29502" spans="1:3" x14ac:dyDescent="0.35">
      <c r="A29502" s="12"/>
      <c r="B29502" s="12"/>
      <c r="C29502" s="12"/>
    </row>
    <row r="29503" spans="1:3" x14ac:dyDescent="0.35">
      <c r="A29503" s="12"/>
      <c r="B29503" s="12"/>
      <c r="C29503" s="12"/>
    </row>
    <row r="29504" spans="1:3" x14ac:dyDescent="0.35">
      <c r="A29504" s="12"/>
      <c r="B29504" s="12"/>
      <c r="C29504" s="12"/>
    </row>
    <row r="29505" spans="1:3" x14ac:dyDescent="0.35">
      <c r="A29505" s="12"/>
      <c r="B29505" s="12"/>
      <c r="C29505" s="12"/>
    </row>
    <row r="29506" spans="1:3" x14ac:dyDescent="0.35">
      <c r="A29506" s="12"/>
      <c r="B29506" s="12"/>
      <c r="C29506" s="12"/>
    </row>
    <row r="29507" spans="1:3" x14ac:dyDescent="0.35">
      <c r="A29507" s="12"/>
      <c r="B29507" s="12"/>
      <c r="C29507" s="12"/>
    </row>
    <row r="29508" spans="1:3" x14ac:dyDescent="0.35">
      <c r="A29508" s="12"/>
      <c r="B29508" s="12"/>
      <c r="C29508" s="12"/>
    </row>
    <row r="29509" spans="1:3" x14ac:dyDescent="0.35">
      <c r="A29509" s="12"/>
      <c r="B29509" s="12"/>
      <c r="C29509" s="12"/>
    </row>
    <row r="29510" spans="1:3" x14ac:dyDescent="0.35">
      <c r="A29510" s="12"/>
      <c r="B29510" s="12"/>
      <c r="C29510" s="12"/>
    </row>
    <row r="29511" spans="1:3" x14ac:dyDescent="0.35">
      <c r="A29511" s="12"/>
      <c r="B29511" s="12"/>
      <c r="C29511" s="12"/>
    </row>
    <row r="29512" spans="1:3" x14ac:dyDescent="0.35">
      <c r="A29512" s="12"/>
      <c r="B29512" s="12"/>
      <c r="C29512" s="12"/>
    </row>
    <row r="29513" spans="1:3" x14ac:dyDescent="0.35">
      <c r="A29513" s="12"/>
      <c r="B29513" s="12"/>
      <c r="C29513" s="12"/>
    </row>
    <row r="29514" spans="1:3" x14ac:dyDescent="0.35">
      <c r="A29514" s="12"/>
      <c r="B29514" s="12"/>
      <c r="C29514" s="12"/>
    </row>
    <row r="29515" spans="1:3" x14ac:dyDescent="0.35">
      <c r="A29515" s="12"/>
      <c r="B29515" s="12"/>
      <c r="C29515" s="12"/>
    </row>
    <row r="29516" spans="1:3" x14ac:dyDescent="0.35">
      <c r="A29516" s="12"/>
      <c r="B29516" s="12"/>
      <c r="C29516" s="12"/>
    </row>
    <row r="29517" spans="1:3" x14ac:dyDescent="0.35">
      <c r="A29517" s="12"/>
      <c r="B29517" s="12"/>
      <c r="C29517" s="12"/>
    </row>
    <row r="29518" spans="1:3" x14ac:dyDescent="0.35">
      <c r="A29518" s="12"/>
      <c r="B29518" s="12"/>
      <c r="C29518" s="12"/>
    </row>
    <row r="29519" spans="1:3" x14ac:dyDescent="0.35">
      <c r="A29519" s="12"/>
      <c r="B29519" s="12"/>
      <c r="C29519" s="12"/>
    </row>
    <row r="29520" spans="1:3" x14ac:dyDescent="0.35">
      <c r="A29520" s="12"/>
      <c r="B29520" s="12"/>
      <c r="C29520" s="12"/>
    </row>
    <row r="29521" spans="1:3" x14ac:dyDescent="0.35">
      <c r="A29521" s="12"/>
      <c r="B29521" s="12"/>
      <c r="C29521" s="12"/>
    </row>
    <row r="29522" spans="1:3" x14ac:dyDescent="0.35">
      <c r="A29522" s="12"/>
      <c r="B29522" s="12"/>
      <c r="C29522" s="12"/>
    </row>
    <row r="29523" spans="1:3" x14ac:dyDescent="0.35">
      <c r="A29523" s="12"/>
      <c r="B29523" s="12"/>
      <c r="C29523" s="12"/>
    </row>
    <row r="29524" spans="1:3" x14ac:dyDescent="0.35">
      <c r="A29524" s="12"/>
      <c r="B29524" s="12"/>
      <c r="C29524" s="12"/>
    </row>
    <row r="29525" spans="1:3" x14ac:dyDescent="0.35">
      <c r="A29525" s="12"/>
      <c r="B29525" s="12"/>
      <c r="C29525" s="12"/>
    </row>
    <row r="29526" spans="1:3" x14ac:dyDescent="0.35">
      <c r="A29526" s="12"/>
      <c r="B29526" s="12"/>
      <c r="C29526" s="12"/>
    </row>
    <row r="29527" spans="1:3" x14ac:dyDescent="0.35">
      <c r="A29527" s="12"/>
      <c r="B29527" s="12"/>
      <c r="C29527" s="12"/>
    </row>
    <row r="29528" spans="1:3" x14ac:dyDescent="0.35">
      <c r="A29528" s="12"/>
      <c r="B29528" s="12"/>
      <c r="C29528" s="12"/>
    </row>
    <row r="29529" spans="1:3" x14ac:dyDescent="0.35">
      <c r="A29529" s="12"/>
      <c r="B29529" s="12"/>
      <c r="C29529" s="12"/>
    </row>
    <row r="29530" spans="1:3" x14ac:dyDescent="0.35">
      <c r="A29530" s="12"/>
      <c r="B29530" s="12"/>
      <c r="C29530" s="12"/>
    </row>
    <row r="29531" spans="1:3" x14ac:dyDescent="0.35">
      <c r="A29531" s="12"/>
      <c r="B29531" s="12"/>
      <c r="C29531" s="12"/>
    </row>
    <row r="29532" spans="1:3" x14ac:dyDescent="0.35">
      <c r="A29532" s="12"/>
      <c r="B29532" s="12"/>
      <c r="C29532" s="12"/>
    </row>
    <row r="29533" spans="1:3" x14ac:dyDescent="0.35">
      <c r="A29533" s="12"/>
      <c r="B29533" s="12"/>
      <c r="C29533" s="12"/>
    </row>
    <row r="29534" spans="1:3" x14ac:dyDescent="0.35">
      <c r="A29534" s="12"/>
      <c r="B29534" s="12"/>
      <c r="C29534" s="12"/>
    </row>
    <row r="29535" spans="1:3" x14ac:dyDescent="0.35">
      <c r="A29535" s="12"/>
      <c r="B29535" s="12"/>
      <c r="C29535" s="12"/>
    </row>
    <row r="29536" spans="1:3" x14ac:dyDescent="0.35">
      <c r="A29536" s="12"/>
      <c r="B29536" s="12"/>
      <c r="C29536" s="12"/>
    </row>
    <row r="29537" spans="1:3" x14ac:dyDescent="0.35">
      <c r="A29537" s="12"/>
      <c r="B29537" s="12"/>
      <c r="C29537" s="12"/>
    </row>
    <row r="29538" spans="1:3" x14ac:dyDescent="0.35">
      <c r="A29538" s="12"/>
      <c r="B29538" s="12"/>
      <c r="C29538" s="12"/>
    </row>
    <row r="29539" spans="1:3" x14ac:dyDescent="0.35">
      <c r="A29539" s="12"/>
      <c r="B29539" s="12"/>
      <c r="C29539" s="12"/>
    </row>
    <row r="29540" spans="1:3" x14ac:dyDescent="0.35">
      <c r="A29540" s="12"/>
      <c r="B29540" s="12"/>
      <c r="C29540" s="12"/>
    </row>
    <row r="29541" spans="1:3" x14ac:dyDescent="0.35">
      <c r="A29541" s="12"/>
      <c r="B29541" s="12"/>
      <c r="C29541" s="12"/>
    </row>
    <row r="29542" spans="1:3" x14ac:dyDescent="0.35">
      <c r="A29542" s="12"/>
      <c r="B29542" s="12"/>
      <c r="C29542" s="12"/>
    </row>
    <row r="29543" spans="1:3" x14ac:dyDescent="0.35">
      <c r="A29543" s="12"/>
      <c r="B29543" s="12"/>
      <c r="C29543" s="12"/>
    </row>
    <row r="29544" spans="1:3" x14ac:dyDescent="0.35">
      <c r="A29544" s="12"/>
      <c r="B29544" s="12"/>
      <c r="C29544" s="12"/>
    </row>
    <row r="29545" spans="1:3" x14ac:dyDescent="0.35">
      <c r="A29545" s="12"/>
      <c r="B29545" s="12"/>
      <c r="C29545" s="12"/>
    </row>
    <row r="29546" spans="1:3" x14ac:dyDescent="0.35">
      <c r="A29546" s="12"/>
      <c r="B29546" s="12"/>
      <c r="C29546" s="12"/>
    </row>
    <row r="29547" spans="1:3" x14ac:dyDescent="0.35">
      <c r="A29547" s="12"/>
      <c r="B29547" s="12"/>
      <c r="C29547" s="12"/>
    </row>
    <row r="29548" spans="1:3" x14ac:dyDescent="0.35">
      <c r="A29548" s="12"/>
      <c r="B29548" s="12"/>
      <c r="C29548" s="12"/>
    </row>
    <row r="29549" spans="1:3" x14ac:dyDescent="0.35">
      <c r="A29549" s="12"/>
      <c r="B29549" s="12"/>
      <c r="C29549" s="12"/>
    </row>
    <row r="29550" spans="1:3" x14ac:dyDescent="0.35">
      <c r="A29550" s="12"/>
      <c r="B29550" s="12"/>
      <c r="C29550" s="12"/>
    </row>
    <row r="29551" spans="1:3" x14ac:dyDescent="0.35">
      <c r="A29551" s="12"/>
      <c r="B29551" s="12"/>
      <c r="C29551" s="12"/>
    </row>
    <row r="29552" spans="1:3" x14ac:dyDescent="0.35">
      <c r="A29552" s="12"/>
      <c r="B29552" s="12"/>
      <c r="C29552" s="12"/>
    </row>
    <row r="29553" spans="1:3" x14ac:dyDescent="0.35">
      <c r="A29553" s="12"/>
      <c r="B29553" s="12"/>
      <c r="C29553" s="12"/>
    </row>
    <row r="29554" spans="1:3" x14ac:dyDescent="0.35">
      <c r="A29554" s="12"/>
      <c r="B29554" s="12"/>
      <c r="C29554" s="12"/>
    </row>
    <row r="29555" spans="1:3" x14ac:dyDescent="0.35">
      <c r="A29555" s="12"/>
      <c r="B29555" s="12"/>
      <c r="C29555" s="12"/>
    </row>
    <row r="29556" spans="1:3" x14ac:dyDescent="0.35">
      <c r="A29556" s="12"/>
      <c r="B29556" s="12"/>
      <c r="C29556" s="12"/>
    </row>
    <row r="29557" spans="1:3" x14ac:dyDescent="0.35">
      <c r="A29557" s="12"/>
      <c r="B29557" s="12"/>
      <c r="C29557" s="12"/>
    </row>
    <row r="29558" spans="1:3" x14ac:dyDescent="0.35">
      <c r="A29558" s="12"/>
      <c r="B29558" s="12"/>
      <c r="C29558" s="12"/>
    </row>
    <row r="29559" spans="1:3" x14ac:dyDescent="0.35">
      <c r="A29559" s="12"/>
      <c r="B29559" s="12"/>
      <c r="C29559" s="12"/>
    </row>
    <row r="29560" spans="1:3" x14ac:dyDescent="0.35">
      <c r="A29560" s="12"/>
      <c r="B29560" s="12"/>
      <c r="C29560" s="12"/>
    </row>
    <row r="29561" spans="1:3" x14ac:dyDescent="0.35">
      <c r="A29561" s="12"/>
      <c r="B29561" s="12"/>
      <c r="C29561" s="12"/>
    </row>
    <row r="29562" spans="1:3" x14ac:dyDescent="0.35">
      <c r="A29562" s="12"/>
      <c r="B29562" s="12"/>
      <c r="C29562" s="12"/>
    </row>
    <row r="29563" spans="1:3" x14ac:dyDescent="0.35">
      <c r="A29563" s="12"/>
      <c r="B29563" s="12"/>
      <c r="C29563" s="12"/>
    </row>
    <row r="29564" spans="1:3" x14ac:dyDescent="0.35">
      <c r="A29564" s="12"/>
      <c r="B29564" s="12"/>
      <c r="C29564" s="12"/>
    </row>
    <row r="29565" spans="1:3" x14ac:dyDescent="0.35">
      <c r="A29565" s="12"/>
      <c r="B29565" s="12"/>
      <c r="C29565" s="12"/>
    </row>
    <row r="29566" spans="1:3" x14ac:dyDescent="0.35">
      <c r="A29566" s="12"/>
      <c r="B29566" s="12"/>
      <c r="C29566" s="12"/>
    </row>
    <row r="29567" spans="1:3" x14ac:dyDescent="0.35">
      <c r="A29567" s="12"/>
      <c r="B29567" s="12"/>
      <c r="C29567" s="12"/>
    </row>
    <row r="29568" spans="1:3" x14ac:dyDescent="0.35">
      <c r="A29568" s="12"/>
      <c r="B29568" s="12"/>
      <c r="C29568" s="12"/>
    </row>
    <row r="29569" spans="1:3" x14ac:dyDescent="0.35">
      <c r="A29569" s="12"/>
      <c r="B29569" s="12"/>
      <c r="C29569" s="12"/>
    </row>
    <row r="29570" spans="1:3" x14ac:dyDescent="0.35">
      <c r="A29570" s="12"/>
      <c r="B29570" s="12"/>
      <c r="C29570" s="12"/>
    </row>
    <row r="29571" spans="1:3" x14ac:dyDescent="0.35">
      <c r="A29571" s="12"/>
      <c r="B29571" s="12"/>
      <c r="C29571" s="12"/>
    </row>
    <row r="29572" spans="1:3" x14ac:dyDescent="0.35">
      <c r="A29572" s="12"/>
      <c r="B29572" s="12"/>
      <c r="C29572" s="12"/>
    </row>
    <row r="29573" spans="1:3" x14ac:dyDescent="0.35">
      <c r="A29573" s="12"/>
      <c r="B29573" s="12"/>
      <c r="C29573" s="12"/>
    </row>
    <row r="29574" spans="1:3" x14ac:dyDescent="0.35">
      <c r="A29574" s="12"/>
      <c r="B29574" s="12"/>
      <c r="C29574" s="12"/>
    </row>
    <row r="29575" spans="1:3" x14ac:dyDescent="0.35">
      <c r="A29575" s="12"/>
      <c r="B29575" s="12"/>
      <c r="C29575" s="12"/>
    </row>
    <row r="29576" spans="1:3" x14ac:dyDescent="0.35">
      <c r="A29576" s="12"/>
      <c r="B29576" s="12"/>
      <c r="C29576" s="12"/>
    </row>
    <row r="29577" spans="1:3" x14ac:dyDescent="0.35">
      <c r="A29577" s="12"/>
      <c r="B29577" s="12"/>
      <c r="C29577" s="12"/>
    </row>
    <row r="29578" spans="1:3" x14ac:dyDescent="0.35">
      <c r="A29578" s="12"/>
      <c r="B29578" s="12"/>
      <c r="C29578" s="12"/>
    </row>
    <row r="29579" spans="1:3" x14ac:dyDescent="0.35">
      <c r="A29579" s="12"/>
      <c r="B29579" s="12"/>
      <c r="C29579" s="12"/>
    </row>
    <row r="29580" spans="1:3" x14ac:dyDescent="0.35">
      <c r="A29580" s="12"/>
      <c r="B29580" s="12"/>
      <c r="C29580" s="12"/>
    </row>
    <row r="29581" spans="1:3" x14ac:dyDescent="0.35">
      <c r="A29581" s="12"/>
      <c r="B29581" s="12"/>
      <c r="C29581" s="12"/>
    </row>
    <row r="29582" spans="1:3" x14ac:dyDescent="0.35">
      <c r="A29582" s="12"/>
      <c r="B29582" s="12"/>
      <c r="C29582" s="12"/>
    </row>
    <row r="29583" spans="1:3" x14ac:dyDescent="0.35">
      <c r="A29583" s="12"/>
      <c r="B29583" s="12"/>
      <c r="C29583" s="12"/>
    </row>
    <row r="29584" spans="1:3" x14ac:dyDescent="0.35">
      <c r="A29584" s="12"/>
      <c r="B29584" s="12"/>
      <c r="C29584" s="12"/>
    </row>
    <row r="29585" spans="1:3" x14ac:dyDescent="0.35">
      <c r="A29585" s="12"/>
      <c r="B29585" s="12"/>
      <c r="C29585" s="12"/>
    </row>
    <row r="29586" spans="1:3" x14ac:dyDescent="0.35">
      <c r="A29586" s="12"/>
      <c r="B29586" s="12"/>
      <c r="C29586" s="12"/>
    </row>
    <row r="29587" spans="1:3" x14ac:dyDescent="0.35">
      <c r="A29587" s="12"/>
      <c r="B29587" s="12"/>
      <c r="C29587" s="12"/>
    </row>
    <row r="29588" spans="1:3" x14ac:dyDescent="0.35">
      <c r="A29588" s="12"/>
      <c r="B29588" s="12"/>
      <c r="C29588" s="12"/>
    </row>
    <row r="29589" spans="1:3" x14ac:dyDescent="0.35">
      <c r="A29589" s="12"/>
      <c r="B29589" s="12"/>
      <c r="C29589" s="12"/>
    </row>
    <row r="29590" spans="1:3" x14ac:dyDescent="0.35">
      <c r="A29590" s="12"/>
      <c r="B29590" s="12"/>
      <c r="C29590" s="12"/>
    </row>
    <row r="29591" spans="1:3" x14ac:dyDescent="0.35">
      <c r="A29591" s="12"/>
      <c r="B29591" s="12"/>
      <c r="C29591" s="12"/>
    </row>
    <row r="29592" spans="1:3" x14ac:dyDescent="0.35">
      <c r="A29592" s="12"/>
      <c r="B29592" s="12"/>
      <c r="C29592" s="12"/>
    </row>
    <row r="29593" spans="1:3" x14ac:dyDescent="0.35">
      <c r="A29593" s="12"/>
      <c r="B29593" s="12"/>
      <c r="C29593" s="12"/>
    </row>
    <row r="29594" spans="1:3" x14ac:dyDescent="0.35">
      <c r="A29594" s="12"/>
      <c r="B29594" s="12"/>
      <c r="C29594" s="12"/>
    </row>
    <row r="29595" spans="1:3" x14ac:dyDescent="0.35">
      <c r="A29595" s="12"/>
      <c r="B29595" s="12"/>
      <c r="C29595" s="12"/>
    </row>
    <row r="29596" spans="1:3" x14ac:dyDescent="0.35">
      <c r="A29596" s="12"/>
      <c r="B29596" s="12"/>
      <c r="C29596" s="12"/>
    </row>
    <row r="29597" spans="1:3" x14ac:dyDescent="0.35">
      <c r="A29597" s="12"/>
      <c r="B29597" s="12"/>
      <c r="C29597" s="12"/>
    </row>
    <row r="29598" spans="1:3" x14ac:dyDescent="0.35">
      <c r="A29598" s="12"/>
      <c r="B29598" s="12"/>
      <c r="C29598" s="12"/>
    </row>
    <row r="29599" spans="1:3" x14ac:dyDescent="0.35">
      <c r="A29599" s="12"/>
      <c r="B29599" s="12"/>
      <c r="C29599" s="12"/>
    </row>
    <row r="29600" spans="1:3" x14ac:dyDescent="0.35">
      <c r="A29600" s="12"/>
      <c r="B29600" s="12"/>
      <c r="C29600" s="12"/>
    </row>
    <row r="29601" spans="1:3" x14ac:dyDescent="0.35">
      <c r="A29601" s="12"/>
      <c r="B29601" s="12"/>
      <c r="C29601" s="12"/>
    </row>
    <row r="29602" spans="1:3" x14ac:dyDescent="0.35">
      <c r="A29602" s="12"/>
      <c r="B29602" s="12"/>
      <c r="C29602" s="12"/>
    </row>
    <row r="29603" spans="1:3" x14ac:dyDescent="0.35">
      <c r="A29603" s="12"/>
      <c r="B29603" s="12"/>
      <c r="C29603" s="12"/>
    </row>
    <row r="29604" spans="1:3" x14ac:dyDescent="0.35">
      <c r="A29604" s="12"/>
      <c r="B29604" s="12"/>
      <c r="C29604" s="12"/>
    </row>
    <row r="29605" spans="1:3" x14ac:dyDescent="0.35">
      <c r="A29605" s="12"/>
      <c r="B29605" s="12"/>
      <c r="C29605" s="12"/>
    </row>
    <row r="29606" spans="1:3" x14ac:dyDescent="0.35">
      <c r="A29606" s="12"/>
      <c r="B29606" s="12"/>
      <c r="C29606" s="12"/>
    </row>
    <row r="29607" spans="1:3" x14ac:dyDescent="0.35">
      <c r="A29607" s="12"/>
      <c r="B29607" s="12"/>
      <c r="C29607" s="12"/>
    </row>
    <row r="29608" spans="1:3" x14ac:dyDescent="0.35">
      <c r="A29608" s="12"/>
      <c r="B29608" s="12"/>
      <c r="C29608" s="12"/>
    </row>
    <row r="29609" spans="1:3" x14ac:dyDescent="0.35">
      <c r="A29609" s="12"/>
      <c r="B29609" s="12"/>
      <c r="C29609" s="12"/>
    </row>
    <row r="29610" spans="1:3" x14ac:dyDescent="0.35">
      <c r="A29610" s="12"/>
      <c r="B29610" s="12"/>
      <c r="C29610" s="12"/>
    </row>
    <row r="29611" spans="1:3" x14ac:dyDescent="0.35">
      <c r="A29611" s="12"/>
      <c r="B29611" s="12"/>
      <c r="C29611" s="12"/>
    </row>
    <row r="29612" spans="1:3" x14ac:dyDescent="0.35">
      <c r="A29612" s="12"/>
      <c r="B29612" s="12"/>
      <c r="C29612" s="12"/>
    </row>
    <row r="29613" spans="1:3" x14ac:dyDescent="0.35">
      <c r="A29613" s="12"/>
      <c r="B29613" s="12"/>
      <c r="C29613" s="12"/>
    </row>
    <row r="29614" spans="1:3" x14ac:dyDescent="0.35">
      <c r="A29614" s="12"/>
      <c r="B29614" s="12"/>
      <c r="C29614" s="12"/>
    </row>
    <row r="29615" spans="1:3" x14ac:dyDescent="0.35">
      <c r="A29615" s="12"/>
      <c r="B29615" s="12"/>
      <c r="C29615" s="12"/>
    </row>
    <row r="29616" spans="1:3" x14ac:dyDescent="0.35">
      <c r="A29616" s="12"/>
      <c r="B29616" s="12"/>
      <c r="C29616" s="12"/>
    </row>
    <row r="29617" spans="1:3" x14ac:dyDescent="0.35">
      <c r="A29617" s="12"/>
      <c r="B29617" s="12"/>
      <c r="C29617" s="12"/>
    </row>
    <row r="29618" spans="1:3" x14ac:dyDescent="0.35">
      <c r="A29618" s="12"/>
      <c r="B29618" s="12"/>
      <c r="C29618" s="12"/>
    </row>
    <row r="29619" spans="1:3" x14ac:dyDescent="0.35">
      <c r="A29619" s="12"/>
      <c r="B29619" s="12"/>
      <c r="C29619" s="12"/>
    </row>
    <row r="29620" spans="1:3" x14ac:dyDescent="0.35">
      <c r="A29620" s="12"/>
      <c r="B29620" s="12"/>
      <c r="C29620" s="12"/>
    </row>
    <row r="29621" spans="1:3" x14ac:dyDescent="0.35">
      <c r="A29621" s="12"/>
      <c r="B29621" s="12"/>
      <c r="C29621" s="12"/>
    </row>
    <row r="29622" spans="1:3" x14ac:dyDescent="0.35">
      <c r="A29622" s="12"/>
      <c r="B29622" s="12"/>
      <c r="C29622" s="12"/>
    </row>
    <row r="29623" spans="1:3" x14ac:dyDescent="0.35">
      <c r="A29623" s="12"/>
      <c r="B29623" s="12"/>
      <c r="C29623" s="12"/>
    </row>
    <row r="29624" spans="1:3" x14ac:dyDescent="0.35">
      <c r="A29624" s="12"/>
      <c r="B29624" s="12"/>
      <c r="C29624" s="12"/>
    </row>
    <row r="29625" spans="1:3" x14ac:dyDescent="0.35">
      <c r="A29625" s="12"/>
      <c r="B29625" s="12"/>
      <c r="C29625" s="12"/>
    </row>
    <row r="29626" spans="1:3" x14ac:dyDescent="0.35">
      <c r="A29626" s="12"/>
      <c r="B29626" s="12"/>
      <c r="C29626" s="12"/>
    </row>
    <row r="29627" spans="1:3" x14ac:dyDescent="0.35">
      <c r="A29627" s="12"/>
      <c r="B29627" s="12"/>
      <c r="C29627" s="12"/>
    </row>
    <row r="29628" spans="1:3" x14ac:dyDescent="0.35">
      <c r="A29628" s="12"/>
      <c r="B29628" s="12"/>
      <c r="C29628" s="12"/>
    </row>
    <row r="29629" spans="1:3" x14ac:dyDescent="0.35">
      <c r="A29629" s="12"/>
      <c r="B29629" s="12"/>
      <c r="C29629" s="12"/>
    </row>
    <row r="29630" spans="1:3" x14ac:dyDescent="0.35">
      <c r="A29630" s="12"/>
      <c r="B29630" s="12"/>
      <c r="C29630" s="12"/>
    </row>
    <row r="29631" spans="1:3" x14ac:dyDescent="0.35">
      <c r="A29631" s="12"/>
      <c r="B29631" s="12"/>
      <c r="C29631" s="12"/>
    </row>
    <row r="29632" spans="1:3" x14ac:dyDescent="0.35">
      <c r="A29632" s="12"/>
      <c r="B29632" s="12"/>
      <c r="C29632" s="12"/>
    </row>
    <row r="29633" spans="1:3" x14ac:dyDescent="0.35">
      <c r="A29633" s="12"/>
      <c r="B29633" s="12"/>
      <c r="C29633" s="12"/>
    </row>
    <row r="29634" spans="1:3" x14ac:dyDescent="0.35">
      <c r="A29634" s="12"/>
      <c r="B29634" s="12"/>
      <c r="C29634" s="12"/>
    </row>
    <row r="29635" spans="1:3" x14ac:dyDescent="0.35">
      <c r="A29635" s="12"/>
      <c r="B29635" s="12"/>
      <c r="C29635" s="12"/>
    </row>
    <row r="29636" spans="1:3" x14ac:dyDescent="0.35">
      <c r="A29636" s="12"/>
      <c r="B29636" s="12"/>
      <c r="C29636" s="12"/>
    </row>
    <row r="29637" spans="1:3" x14ac:dyDescent="0.35">
      <c r="A29637" s="12"/>
      <c r="B29637" s="12"/>
      <c r="C29637" s="12"/>
    </row>
    <row r="29638" spans="1:3" x14ac:dyDescent="0.35">
      <c r="A29638" s="12"/>
      <c r="B29638" s="12"/>
      <c r="C29638" s="12"/>
    </row>
    <row r="29639" spans="1:3" x14ac:dyDescent="0.35">
      <c r="A29639" s="12"/>
      <c r="B29639" s="12"/>
      <c r="C29639" s="12"/>
    </row>
    <row r="29640" spans="1:3" x14ac:dyDescent="0.35">
      <c r="A29640" s="12"/>
      <c r="B29640" s="12"/>
      <c r="C29640" s="12"/>
    </row>
    <row r="29641" spans="1:3" x14ac:dyDescent="0.35">
      <c r="A29641" s="12"/>
      <c r="B29641" s="12"/>
      <c r="C29641" s="12"/>
    </row>
    <row r="29642" spans="1:3" x14ac:dyDescent="0.35">
      <c r="A29642" s="12"/>
      <c r="B29642" s="12"/>
      <c r="C29642" s="12"/>
    </row>
    <row r="29643" spans="1:3" x14ac:dyDescent="0.35">
      <c r="A29643" s="12"/>
      <c r="B29643" s="12"/>
      <c r="C29643" s="12"/>
    </row>
    <row r="29644" spans="1:3" x14ac:dyDescent="0.35">
      <c r="A29644" s="12"/>
      <c r="B29644" s="12"/>
      <c r="C29644" s="12"/>
    </row>
    <row r="29645" spans="1:3" x14ac:dyDescent="0.35">
      <c r="A29645" s="12"/>
      <c r="B29645" s="12"/>
      <c r="C29645" s="12"/>
    </row>
    <row r="29646" spans="1:3" x14ac:dyDescent="0.35">
      <c r="A29646" s="12"/>
      <c r="B29646" s="12"/>
      <c r="C29646" s="12"/>
    </row>
    <row r="29647" spans="1:3" x14ac:dyDescent="0.35">
      <c r="A29647" s="12"/>
      <c r="B29647" s="12"/>
      <c r="C29647" s="12"/>
    </row>
    <row r="29648" spans="1:3" x14ac:dyDescent="0.35">
      <c r="A29648" s="12"/>
      <c r="B29648" s="12"/>
      <c r="C29648" s="12"/>
    </row>
    <row r="29649" spans="1:3" x14ac:dyDescent="0.35">
      <c r="A29649" s="12"/>
      <c r="B29649" s="12"/>
      <c r="C29649" s="12"/>
    </row>
    <row r="29650" spans="1:3" x14ac:dyDescent="0.35">
      <c r="A29650" s="12"/>
      <c r="B29650" s="12"/>
      <c r="C29650" s="12"/>
    </row>
    <row r="29651" spans="1:3" x14ac:dyDescent="0.35">
      <c r="A29651" s="12"/>
      <c r="B29651" s="12"/>
      <c r="C29651" s="12"/>
    </row>
    <row r="29652" spans="1:3" x14ac:dyDescent="0.35">
      <c r="A29652" s="12"/>
      <c r="B29652" s="12"/>
      <c r="C29652" s="12"/>
    </row>
    <row r="29653" spans="1:3" x14ac:dyDescent="0.35">
      <c r="A29653" s="12"/>
      <c r="B29653" s="12"/>
      <c r="C29653" s="12"/>
    </row>
    <row r="29654" spans="1:3" x14ac:dyDescent="0.35">
      <c r="A29654" s="12"/>
      <c r="B29654" s="12"/>
      <c r="C29654" s="12"/>
    </row>
    <row r="29655" spans="1:3" x14ac:dyDescent="0.35">
      <c r="A29655" s="12"/>
      <c r="B29655" s="12"/>
      <c r="C29655" s="12"/>
    </row>
    <row r="29656" spans="1:3" x14ac:dyDescent="0.35">
      <c r="A29656" s="12"/>
      <c r="B29656" s="12"/>
      <c r="C29656" s="12"/>
    </row>
    <row r="29657" spans="1:3" x14ac:dyDescent="0.35">
      <c r="A29657" s="12"/>
      <c r="B29657" s="12"/>
      <c r="C29657" s="12"/>
    </row>
    <row r="29658" spans="1:3" x14ac:dyDescent="0.35">
      <c r="A29658" s="12"/>
      <c r="B29658" s="12"/>
      <c r="C29658" s="12"/>
    </row>
    <row r="29659" spans="1:3" x14ac:dyDescent="0.35">
      <c r="A29659" s="12"/>
      <c r="B29659" s="12"/>
      <c r="C29659" s="12"/>
    </row>
    <row r="29660" spans="1:3" x14ac:dyDescent="0.35">
      <c r="A29660" s="12"/>
      <c r="B29660" s="12"/>
      <c r="C29660" s="12"/>
    </row>
    <row r="29661" spans="1:3" x14ac:dyDescent="0.35">
      <c r="A29661" s="12"/>
      <c r="B29661" s="12"/>
      <c r="C29661" s="12"/>
    </row>
    <row r="29662" spans="1:3" x14ac:dyDescent="0.35">
      <c r="A29662" s="12"/>
      <c r="B29662" s="12"/>
      <c r="C29662" s="12"/>
    </row>
    <row r="29663" spans="1:3" x14ac:dyDescent="0.35">
      <c r="A29663" s="12"/>
      <c r="B29663" s="12"/>
      <c r="C29663" s="12"/>
    </row>
    <row r="29664" spans="1:3" x14ac:dyDescent="0.35">
      <c r="A29664" s="12"/>
      <c r="B29664" s="12"/>
      <c r="C29664" s="12"/>
    </row>
    <row r="29665" spans="1:3" x14ac:dyDescent="0.35">
      <c r="A29665" s="12"/>
      <c r="B29665" s="12"/>
      <c r="C29665" s="12"/>
    </row>
    <row r="29666" spans="1:3" x14ac:dyDescent="0.35">
      <c r="A29666" s="12"/>
      <c r="B29666" s="12"/>
      <c r="C29666" s="12"/>
    </row>
    <row r="29667" spans="1:3" x14ac:dyDescent="0.35">
      <c r="A29667" s="12"/>
      <c r="B29667" s="12"/>
      <c r="C29667" s="12"/>
    </row>
    <row r="29668" spans="1:3" x14ac:dyDescent="0.35">
      <c r="A29668" s="12"/>
      <c r="B29668" s="12"/>
      <c r="C29668" s="12"/>
    </row>
    <row r="29669" spans="1:3" x14ac:dyDescent="0.35">
      <c r="A29669" s="12"/>
      <c r="B29669" s="12"/>
      <c r="C29669" s="12"/>
    </row>
    <row r="29670" spans="1:3" x14ac:dyDescent="0.35">
      <c r="A29670" s="12"/>
      <c r="B29670" s="12"/>
      <c r="C29670" s="12"/>
    </row>
    <row r="29671" spans="1:3" x14ac:dyDescent="0.35">
      <c r="A29671" s="12"/>
      <c r="B29671" s="12"/>
      <c r="C29671" s="12"/>
    </row>
    <row r="29672" spans="1:3" x14ac:dyDescent="0.35">
      <c r="A29672" s="12"/>
      <c r="B29672" s="12"/>
      <c r="C29672" s="12"/>
    </row>
    <row r="29673" spans="1:3" x14ac:dyDescent="0.35">
      <c r="A29673" s="12"/>
      <c r="B29673" s="12"/>
      <c r="C29673" s="12"/>
    </row>
    <row r="29674" spans="1:3" x14ac:dyDescent="0.35">
      <c r="A29674" s="12"/>
      <c r="B29674" s="12"/>
      <c r="C29674" s="12"/>
    </row>
    <row r="29675" spans="1:3" x14ac:dyDescent="0.35">
      <c r="A29675" s="12"/>
      <c r="B29675" s="12"/>
      <c r="C29675" s="12"/>
    </row>
    <row r="29676" spans="1:3" x14ac:dyDescent="0.35">
      <c r="A29676" s="12"/>
      <c r="B29676" s="12"/>
      <c r="C29676" s="12"/>
    </row>
    <row r="29677" spans="1:3" x14ac:dyDescent="0.35">
      <c r="A29677" s="12"/>
      <c r="B29677" s="12"/>
      <c r="C29677" s="12"/>
    </row>
    <row r="29678" spans="1:3" x14ac:dyDescent="0.35">
      <c r="A29678" s="12"/>
      <c r="B29678" s="12"/>
      <c r="C29678" s="12"/>
    </row>
    <row r="29679" spans="1:3" x14ac:dyDescent="0.35">
      <c r="A29679" s="12"/>
      <c r="B29679" s="12"/>
      <c r="C29679" s="12"/>
    </row>
    <row r="29680" spans="1:3" x14ac:dyDescent="0.35">
      <c r="A29680" s="12"/>
      <c r="B29680" s="12"/>
      <c r="C29680" s="12"/>
    </row>
    <row r="29681" spans="1:3" x14ac:dyDescent="0.35">
      <c r="A29681" s="12"/>
      <c r="B29681" s="12"/>
      <c r="C29681" s="12"/>
    </row>
    <row r="29682" spans="1:3" x14ac:dyDescent="0.35">
      <c r="A29682" s="12"/>
      <c r="B29682" s="12"/>
      <c r="C29682" s="12"/>
    </row>
    <row r="29683" spans="1:3" x14ac:dyDescent="0.35">
      <c r="A29683" s="12"/>
      <c r="B29683" s="12"/>
      <c r="C29683" s="12"/>
    </row>
    <row r="29684" spans="1:3" x14ac:dyDescent="0.35">
      <c r="A29684" s="12"/>
      <c r="B29684" s="12"/>
      <c r="C29684" s="12"/>
    </row>
    <row r="29685" spans="1:3" x14ac:dyDescent="0.35">
      <c r="A29685" s="12"/>
      <c r="B29685" s="12"/>
      <c r="C29685" s="12"/>
    </row>
    <row r="29686" spans="1:3" x14ac:dyDescent="0.35">
      <c r="A29686" s="12"/>
      <c r="B29686" s="12"/>
      <c r="C29686" s="12"/>
    </row>
    <row r="29687" spans="1:3" x14ac:dyDescent="0.35">
      <c r="A29687" s="12"/>
      <c r="B29687" s="12"/>
      <c r="C29687" s="12"/>
    </row>
    <row r="29688" spans="1:3" x14ac:dyDescent="0.35">
      <c r="A29688" s="12"/>
      <c r="B29688" s="12"/>
      <c r="C29688" s="12"/>
    </row>
    <row r="29689" spans="1:3" x14ac:dyDescent="0.35">
      <c r="A29689" s="12"/>
      <c r="B29689" s="12"/>
      <c r="C29689" s="12"/>
    </row>
    <row r="29690" spans="1:3" x14ac:dyDescent="0.35">
      <c r="A29690" s="12"/>
      <c r="B29690" s="12"/>
      <c r="C29690" s="12"/>
    </row>
    <row r="29691" spans="1:3" x14ac:dyDescent="0.35">
      <c r="A29691" s="12"/>
      <c r="B29691" s="12"/>
      <c r="C29691" s="12"/>
    </row>
    <row r="29692" spans="1:3" x14ac:dyDescent="0.35">
      <c r="A29692" s="12"/>
      <c r="B29692" s="12"/>
      <c r="C29692" s="12"/>
    </row>
    <row r="29693" spans="1:3" x14ac:dyDescent="0.35">
      <c r="A29693" s="12"/>
      <c r="B29693" s="12"/>
      <c r="C29693" s="12"/>
    </row>
    <row r="29694" spans="1:3" x14ac:dyDescent="0.35">
      <c r="A29694" s="12"/>
      <c r="B29694" s="12"/>
      <c r="C29694" s="12"/>
    </row>
    <row r="29695" spans="1:3" x14ac:dyDescent="0.35">
      <c r="A29695" s="12"/>
      <c r="B29695" s="12"/>
      <c r="C29695" s="12"/>
    </row>
    <row r="29696" spans="1:3" x14ac:dyDescent="0.35">
      <c r="A29696" s="12"/>
      <c r="B29696" s="12"/>
      <c r="C29696" s="12"/>
    </row>
    <row r="29697" spans="1:3" x14ac:dyDescent="0.35">
      <c r="A29697" s="12"/>
      <c r="B29697" s="12"/>
      <c r="C29697" s="12"/>
    </row>
    <row r="29698" spans="1:3" x14ac:dyDescent="0.35">
      <c r="A29698" s="12"/>
      <c r="B29698" s="12"/>
      <c r="C29698" s="12"/>
    </row>
    <row r="29699" spans="1:3" x14ac:dyDescent="0.35">
      <c r="A29699" s="12"/>
      <c r="B29699" s="12"/>
      <c r="C29699" s="12"/>
    </row>
    <row r="29700" spans="1:3" x14ac:dyDescent="0.35">
      <c r="A29700" s="12"/>
      <c r="B29700" s="12"/>
      <c r="C29700" s="12"/>
    </row>
    <row r="29701" spans="1:3" x14ac:dyDescent="0.35">
      <c r="A29701" s="12"/>
      <c r="B29701" s="12"/>
      <c r="C29701" s="12"/>
    </row>
    <row r="29702" spans="1:3" x14ac:dyDescent="0.35">
      <c r="A29702" s="12"/>
      <c r="B29702" s="12"/>
      <c r="C29702" s="12"/>
    </row>
    <row r="29703" spans="1:3" x14ac:dyDescent="0.35">
      <c r="A29703" s="12"/>
      <c r="B29703" s="12"/>
      <c r="C29703" s="12"/>
    </row>
    <row r="29704" spans="1:3" x14ac:dyDescent="0.35">
      <c r="A29704" s="12"/>
      <c r="B29704" s="12"/>
      <c r="C29704" s="12"/>
    </row>
    <row r="29705" spans="1:3" x14ac:dyDescent="0.35">
      <c r="A29705" s="12"/>
      <c r="B29705" s="12"/>
      <c r="C29705" s="12"/>
    </row>
    <row r="29706" spans="1:3" x14ac:dyDescent="0.35">
      <c r="A29706" s="12"/>
      <c r="B29706" s="12"/>
      <c r="C29706" s="12"/>
    </row>
    <row r="29707" spans="1:3" x14ac:dyDescent="0.35">
      <c r="A29707" s="12"/>
      <c r="B29707" s="12"/>
      <c r="C29707" s="12"/>
    </row>
    <row r="29708" spans="1:3" x14ac:dyDescent="0.35">
      <c r="A29708" s="12"/>
      <c r="B29708" s="12"/>
      <c r="C29708" s="12"/>
    </row>
    <row r="29709" spans="1:3" x14ac:dyDescent="0.35">
      <c r="A29709" s="12"/>
      <c r="B29709" s="12"/>
      <c r="C29709" s="12"/>
    </row>
    <row r="29710" spans="1:3" x14ac:dyDescent="0.35">
      <c r="A29710" s="12"/>
      <c r="B29710" s="12"/>
      <c r="C29710" s="12"/>
    </row>
    <row r="29711" spans="1:3" x14ac:dyDescent="0.35">
      <c r="A29711" s="12"/>
      <c r="B29711" s="12"/>
      <c r="C29711" s="12"/>
    </row>
    <row r="29712" spans="1:3" x14ac:dyDescent="0.35">
      <c r="A29712" s="12"/>
      <c r="B29712" s="12"/>
      <c r="C29712" s="12"/>
    </row>
    <row r="29713" spans="1:3" x14ac:dyDescent="0.35">
      <c r="A29713" s="12"/>
      <c r="B29713" s="12"/>
      <c r="C29713" s="12"/>
    </row>
    <row r="29714" spans="1:3" x14ac:dyDescent="0.35">
      <c r="A29714" s="12"/>
      <c r="B29714" s="12"/>
      <c r="C29714" s="12"/>
    </row>
    <row r="29715" spans="1:3" x14ac:dyDescent="0.35">
      <c r="A29715" s="12"/>
      <c r="B29715" s="12"/>
      <c r="C29715" s="12"/>
    </row>
    <row r="29716" spans="1:3" x14ac:dyDescent="0.35">
      <c r="A29716" s="12"/>
      <c r="B29716" s="12"/>
      <c r="C29716" s="12"/>
    </row>
    <row r="29717" spans="1:3" x14ac:dyDescent="0.35">
      <c r="A29717" s="12"/>
      <c r="B29717" s="12"/>
      <c r="C29717" s="12"/>
    </row>
    <row r="29718" spans="1:3" x14ac:dyDescent="0.35">
      <c r="A29718" s="12"/>
      <c r="B29718" s="12"/>
      <c r="C29718" s="12"/>
    </row>
    <row r="29719" spans="1:3" x14ac:dyDescent="0.35">
      <c r="A29719" s="12"/>
      <c r="B29719" s="12"/>
      <c r="C29719" s="12"/>
    </row>
    <row r="29720" spans="1:3" x14ac:dyDescent="0.35">
      <c r="A29720" s="12"/>
      <c r="B29720" s="12"/>
      <c r="C29720" s="12"/>
    </row>
    <row r="29721" spans="1:3" x14ac:dyDescent="0.35">
      <c r="A29721" s="12"/>
      <c r="B29721" s="12"/>
      <c r="C29721" s="12"/>
    </row>
    <row r="29722" spans="1:3" x14ac:dyDescent="0.35">
      <c r="A29722" s="12"/>
      <c r="B29722" s="12"/>
      <c r="C29722" s="12"/>
    </row>
    <row r="29723" spans="1:3" x14ac:dyDescent="0.35">
      <c r="A29723" s="12"/>
      <c r="B29723" s="12"/>
      <c r="C29723" s="12"/>
    </row>
    <row r="29724" spans="1:3" x14ac:dyDescent="0.35">
      <c r="A29724" s="12"/>
      <c r="B29724" s="12"/>
      <c r="C29724" s="12"/>
    </row>
    <row r="29725" spans="1:3" x14ac:dyDescent="0.35">
      <c r="A29725" s="12"/>
      <c r="B29725" s="12"/>
      <c r="C29725" s="12"/>
    </row>
    <row r="29726" spans="1:3" x14ac:dyDescent="0.35">
      <c r="A29726" s="12"/>
      <c r="B29726" s="12"/>
      <c r="C29726" s="12"/>
    </row>
    <row r="29727" spans="1:3" x14ac:dyDescent="0.35">
      <c r="A29727" s="12"/>
      <c r="B29727" s="12"/>
      <c r="C29727" s="12"/>
    </row>
    <row r="29728" spans="1:3" x14ac:dyDescent="0.35">
      <c r="A29728" s="12"/>
      <c r="B29728" s="12"/>
      <c r="C29728" s="12"/>
    </row>
    <row r="29729" spans="1:3" x14ac:dyDescent="0.35">
      <c r="A29729" s="12"/>
      <c r="B29729" s="12"/>
      <c r="C29729" s="12"/>
    </row>
    <row r="29730" spans="1:3" x14ac:dyDescent="0.35">
      <c r="A29730" s="12"/>
      <c r="B29730" s="12"/>
      <c r="C29730" s="12"/>
    </row>
    <row r="29731" spans="1:3" x14ac:dyDescent="0.35">
      <c r="A29731" s="12"/>
      <c r="B29731" s="12"/>
      <c r="C29731" s="12"/>
    </row>
    <row r="29732" spans="1:3" x14ac:dyDescent="0.35">
      <c r="A29732" s="12"/>
      <c r="B29732" s="12"/>
      <c r="C29732" s="12"/>
    </row>
    <row r="29733" spans="1:3" x14ac:dyDescent="0.35">
      <c r="A29733" s="12"/>
      <c r="B29733" s="12"/>
      <c r="C29733" s="12"/>
    </row>
    <row r="29734" spans="1:3" x14ac:dyDescent="0.35">
      <c r="A29734" s="12"/>
      <c r="B29734" s="12"/>
      <c r="C29734" s="12"/>
    </row>
    <row r="29735" spans="1:3" x14ac:dyDescent="0.35">
      <c r="A29735" s="12"/>
      <c r="B29735" s="12"/>
      <c r="C29735" s="12"/>
    </row>
    <row r="29736" spans="1:3" x14ac:dyDescent="0.35">
      <c r="A29736" s="12"/>
      <c r="B29736" s="12"/>
      <c r="C29736" s="12"/>
    </row>
    <row r="29737" spans="1:3" x14ac:dyDescent="0.35">
      <c r="A29737" s="12"/>
      <c r="B29737" s="12"/>
      <c r="C29737" s="12"/>
    </row>
    <row r="29738" spans="1:3" x14ac:dyDescent="0.35">
      <c r="A29738" s="12"/>
      <c r="B29738" s="12"/>
      <c r="C29738" s="12"/>
    </row>
    <row r="29739" spans="1:3" x14ac:dyDescent="0.35">
      <c r="A29739" s="12"/>
      <c r="B29739" s="12"/>
      <c r="C29739" s="12"/>
    </row>
    <row r="29740" spans="1:3" x14ac:dyDescent="0.35">
      <c r="A29740" s="12"/>
      <c r="B29740" s="12"/>
      <c r="C29740" s="12"/>
    </row>
    <row r="29741" spans="1:3" x14ac:dyDescent="0.35">
      <c r="A29741" s="12"/>
      <c r="B29741" s="12"/>
      <c r="C29741" s="12"/>
    </row>
    <row r="29742" spans="1:3" x14ac:dyDescent="0.35">
      <c r="A29742" s="12"/>
      <c r="B29742" s="12"/>
      <c r="C29742" s="12"/>
    </row>
    <row r="29743" spans="1:3" x14ac:dyDescent="0.35">
      <c r="A29743" s="12"/>
      <c r="B29743" s="12"/>
      <c r="C29743" s="12"/>
    </row>
    <row r="29744" spans="1:3" x14ac:dyDescent="0.35">
      <c r="A29744" s="12"/>
      <c r="B29744" s="12"/>
      <c r="C29744" s="12"/>
    </row>
    <row r="29745" spans="1:3" x14ac:dyDescent="0.35">
      <c r="A29745" s="12"/>
      <c r="B29745" s="12"/>
      <c r="C29745" s="12"/>
    </row>
    <row r="29746" spans="1:3" x14ac:dyDescent="0.35">
      <c r="A29746" s="12"/>
      <c r="B29746" s="12"/>
      <c r="C29746" s="12"/>
    </row>
    <row r="29747" spans="1:3" x14ac:dyDescent="0.35">
      <c r="A29747" s="12"/>
      <c r="B29747" s="12"/>
      <c r="C29747" s="12"/>
    </row>
    <row r="29748" spans="1:3" x14ac:dyDescent="0.35">
      <c r="A29748" s="12"/>
      <c r="B29748" s="12"/>
      <c r="C29748" s="12"/>
    </row>
    <row r="29749" spans="1:3" x14ac:dyDescent="0.35">
      <c r="A29749" s="12"/>
      <c r="B29749" s="12"/>
      <c r="C29749" s="12"/>
    </row>
    <row r="29750" spans="1:3" x14ac:dyDescent="0.35">
      <c r="A29750" s="12"/>
      <c r="B29750" s="12"/>
      <c r="C29750" s="12"/>
    </row>
    <row r="29751" spans="1:3" x14ac:dyDescent="0.35">
      <c r="A29751" s="12"/>
      <c r="B29751" s="12"/>
      <c r="C29751" s="12"/>
    </row>
    <row r="29752" spans="1:3" x14ac:dyDescent="0.35">
      <c r="A29752" s="12"/>
      <c r="B29752" s="12"/>
      <c r="C29752" s="12"/>
    </row>
    <row r="29753" spans="1:3" x14ac:dyDescent="0.35">
      <c r="A29753" s="12"/>
      <c r="B29753" s="12"/>
      <c r="C29753" s="12"/>
    </row>
    <row r="29754" spans="1:3" x14ac:dyDescent="0.35">
      <c r="A29754" s="12"/>
      <c r="B29754" s="12"/>
      <c r="C29754" s="12"/>
    </row>
    <row r="29755" spans="1:3" x14ac:dyDescent="0.35">
      <c r="A29755" s="12"/>
      <c r="B29755" s="12"/>
      <c r="C29755" s="12"/>
    </row>
    <row r="29756" spans="1:3" x14ac:dyDescent="0.35">
      <c r="A29756" s="12"/>
      <c r="B29756" s="12"/>
      <c r="C29756" s="12"/>
    </row>
    <row r="29757" spans="1:3" x14ac:dyDescent="0.35">
      <c r="A29757" s="12"/>
      <c r="B29757" s="12"/>
      <c r="C29757" s="12"/>
    </row>
    <row r="29758" spans="1:3" x14ac:dyDescent="0.35">
      <c r="A29758" s="12"/>
      <c r="B29758" s="12"/>
      <c r="C29758" s="12"/>
    </row>
    <row r="29759" spans="1:3" x14ac:dyDescent="0.35">
      <c r="A29759" s="12"/>
      <c r="B29759" s="12"/>
      <c r="C29759" s="12"/>
    </row>
    <row r="29760" spans="1:3" x14ac:dyDescent="0.35">
      <c r="A29760" s="12"/>
      <c r="B29760" s="12"/>
      <c r="C29760" s="12"/>
    </row>
    <row r="29761" spans="1:3" x14ac:dyDescent="0.35">
      <c r="A29761" s="12"/>
      <c r="B29761" s="12"/>
      <c r="C29761" s="12"/>
    </row>
    <row r="29762" spans="1:3" x14ac:dyDescent="0.35">
      <c r="A29762" s="12"/>
      <c r="B29762" s="12"/>
      <c r="C29762" s="12"/>
    </row>
    <row r="29763" spans="1:3" x14ac:dyDescent="0.35">
      <c r="A29763" s="12"/>
      <c r="B29763" s="12"/>
      <c r="C29763" s="12"/>
    </row>
    <row r="29764" spans="1:3" x14ac:dyDescent="0.35">
      <c r="A29764" s="12"/>
      <c r="B29764" s="12"/>
      <c r="C29764" s="12"/>
    </row>
    <row r="29765" spans="1:3" x14ac:dyDescent="0.35">
      <c r="A29765" s="12"/>
      <c r="B29765" s="12"/>
      <c r="C29765" s="12"/>
    </row>
    <row r="29766" spans="1:3" x14ac:dyDescent="0.35">
      <c r="A29766" s="12"/>
      <c r="B29766" s="12"/>
      <c r="C29766" s="12"/>
    </row>
    <row r="29767" spans="1:3" x14ac:dyDescent="0.35">
      <c r="A29767" s="12"/>
      <c r="B29767" s="12"/>
      <c r="C29767" s="12"/>
    </row>
    <row r="29768" spans="1:3" x14ac:dyDescent="0.35">
      <c r="A29768" s="12"/>
      <c r="B29768" s="12"/>
      <c r="C29768" s="12"/>
    </row>
    <row r="29769" spans="1:3" x14ac:dyDescent="0.35">
      <c r="A29769" s="12"/>
      <c r="B29769" s="12"/>
      <c r="C29769" s="12"/>
    </row>
    <row r="29770" spans="1:3" x14ac:dyDescent="0.35">
      <c r="A29770" s="12"/>
      <c r="B29770" s="12"/>
      <c r="C29770" s="12"/>
    </row>
    <row r="29771" spans="1:3" x14ac:dyDescent="0.35">
      <c r="A29771" s="12"/>
      <c r="B29771" s="12"/>
      <c r="C29771" s="12"/>
    </row>
    <row r="29772" spans="1:3" x14ac:dyDescent="0.35">
      <c r="A29772" s="12"/>
      <c r="B29772" s="12"/>
      <c r="C29772" s="12"/>
    </row>
    <row r="29773" spans="1:3" x14ac:dyDescent="0.35">
      <c r="A29773" s="12"/>
      <c r="B29773" s="12"/>
      <c r="C29773" s="12"/>
    </row>
    <row r="29774" spans="1:3" x14ac:dyDescent="0.35">
      <c r="A29774" s="12"/>
      <c r="B29774" s="12"/>
      <c r="C29774" s="12"/>
    </row>
    <row r="29775" spans="1:3" x14ac:dyDescent="0.35">
      <c r="A29775" s="12"/>
      <c r="B29775" s="12"/>
      <c r="C29775" s="12"/>
    </row>
    <row r="29776" spans="1:3" x14ac:dyDescent="0.35">
      <c r="A29776" s="12"/>
      <c r="B29776" s="12"/>
      <c r="C29776" s="12"/>
    </row>
    <row r="29777" spans="1:3" x14ac:dyDescent="0.35">
      <c r="A29777" s="12"/>
      <c r="B29777" s="12"/>
      <c r="C29777" s="12"/>
    </row>
    <row r="29778" spans="1:3" x14ac:dyDescent="0.35">
      <c r="A29778" s="12"/>
      <c r="B29778" s="12"/>
      <c r="C29778" s="12"/>
    </row>
    <row r="29779" spans="1:3" x14ac:dyDescent="0.35">
      <c r="A29779" s="12"/>
      <c r="B29779" s="12"/>
      <c r="C29779" s="12"/>
    </row>
    <row r="29780" spans="1:3" x14ac:dyDescent="0.35">
      <c r="A29780" s="12"/>
      <c r="B29780" s="12"/>
      <c r="C29780" s="12"/>
    </row>
    <row r="29781" spans="1:3" x14ac:dyDescent="0.35">
      <c r="A29781" s="12"/>
      <c r="B29781" s="12"/>
      <c r="C29781" s="12"/>
    </row>
    <row r="29782" spans="1:3" x14ac:dyDescent="0.35">
      <c r="A29782" s="12"/>
      <c r="B29782" s="12"/>
      <c r="C29782" s="12"/>
    </row>
    <row r="29783" spans="1:3" x14ac:dyDescent="0.35">
      <c r="A29783" s="12"/>
      <c r="B29783" s="12"/>
      <c r="C29783" s="12"/>
    </row>
    <row r="29784" spans="1:3" x14ac:dyDescent="0.35">
      <c r="A29784" s="12"/>
      <c r="B29784" s="12"/>
      <c r="C29784" s="12"/>
    </row>
    <row r="29785" spans="1:3" x14ac:dyDescent="0.35">
      <c r="A29785" s="12"/>
      <c r="B29785" s="12"/>
      <c r="C29785" s="12"/>
    </row>
    <row r="29786" spans="1:3" x14ac:dyDescent="0.35">
      <c r="A29786" s="12"/>
      <c r="B29786" s="12"/>
      <c r="C29786" s="12"/>
    </row>
    <row r="29787" spans="1:3" x14ac:dyDescent="0.35">
      <c r="A29787" s="12"/>
      <c r="B29787" s="12"/>
      <c r="C29787" s="12"/>
    </row>
    <row r="29788" spans="1:3" x14ac:dyDescent="0.35">
      <c r="A29788" s="12"/>
      <c r="B29788" s="12"/>
      <c r="C29788" s="12"/>
    </row>
    <row r="29789" spans="1:3" x14ac:dyDescent="0.35">
      <c r="A29789" s="12"/>
      <c r="B29789" s="12"/>
      <c r="C29789" s="12"/>
    </row>
    <row r="29790" spans="1:3" x14ac:dyDescent="0.35">
      <c r="A29790" s="12"/>
      <c r="B29790" s="12"/>
      <c r="C29790" s="12"/>
    </row>
    <row r="29791" spans="1:3" x14ac:dyDescent="0.35">
      <c r="A29791" s="12"/>
      <c r="B29791" s="12"/>
      <c r="C29791" s="12"/>
    </row>
    <row r="29792" spans="1:3" x14ac:dyDescent="0.35">
      <c r="A29792" s="12"/>
      <c r="B29792" s="12"/>
      <c r="C29792" s="12"/>
    </row>
    <row r="29793" spans="1:3" x14ac:dyDescent="0.35">
      <c r="A29793" s="12"/>
      <c r="B29793" s="12"/>
      <c r="C29793" s="12"/>
    </row>
    <row r="29794" spans="1:3" x14ac:dyDescent="0.35">
      <c r="A29794" s="12"/>
      <c r="B29794" s="12"/>
      <c r="C29794" s="12"/>
    </row>
    <row r="29795" spans="1:3" x14ac:dyDescent="0.35">
      <c r="A29795" s="12"/>
      <c r="B29795" s="12"/>
      <c r="C29795" s="12"/>
    </row>
    <row r="29796" spans="1:3" x14ac:dyDescent="0.35">
      <c r="A29796" s="12"/>
      <c r="B29796" s="12"/>
      <c r="C29796" s="12"/>
    </row>
    <row r="29797" spans="1:3" x14ac:dyDescent="0.35">
      <c r="A29797" s="12"/>
      <c r="B29797" s="12"/>
      <c r="C29797" s="12"/>
    </row>
    <row r="29798" spans="1:3" x14ac:dyDescent="0.35">
      <c r="A29798" s="12"/>
      <c r="B29798" s="12"/>
      <c r="C29798" s="12"/>
    </row>
    <row r="29799" spans="1:3" x14ac:dyDescent="0.35">
      <c r="A29799" s="12"/>
      <c r="B29799" s="12"/>
      <c r="C29799" s="12"/>
    </row>
    <row r="29800" spans="1:3" x14ac:dyDescent="0.35">
      <c r="A29800" s="12"/>
      <c r="B29800" s="12"/>
      <c r="C29800" s="12"/>
    </row>
    <row r="29801" spans="1:3" x14ac:dyDescent="0.35">
      <c r="A29801" s="12"/>
      <c r="B29801" s="12"/>
      <c r="C29801" s="12"/>
    </row>
    <row r="29802" spans="1:3" x14ac:dyDescent="0.35">
      <c r="A29802" s="12"/>
      <c r="B29802" s="12"/>
      <c r="C29802" s="12"/>
    </row>
    <row r="29803" spans="1:3" x14ac:dyDescent="0.35">
      <c r="A29803" s="12"/>
      <c r="B29803" s="12"/>
      <c r="C29803" s="12"/>
    </row>
    <row r="29804" spans="1:3" x14ac:dyDescent="0.35">
      <c r="A29804" s="12"/>
      <c r="B29804" s="12"/>
      <c r="C29804" s="12"/>
    </row>
    <row r="29805" spans="1:3" x14ac:dyDescent="0.35">
      <c r="A29805" s="12"/>
      <c r="B29805" s="12"/>
      <c r="C29805" s="12"/>
    </row>
    <row r="29806" spans="1:3" x14ac:dyDescent="0.35">
      <c r="A29806" s="12"/>
      <c r="B29806" s="12"/>
      <c r="C29806" s="12"/>
    </row>
    <row r="29807" spans="1:3" x14ac:dyDescent="0.35">
      <c r="A29807" s="12"/>
      <c r="B29807" s="12"/>
      <c r="C29807" s="12"/>
    </row>
    <row r="29808" spans="1:3" x14ac:dyDescent="0.35">
      <c r="A29808" s="12"/>
      <c r="B29808" s="12"/>
      <c r="C29808" s="12"/>
    </row>
    <row r="29809" spans="1:3" x14ac:dyDescent="0.35">
      <c r="A29809" s="12"/>
      <c r="B29809" s="12"/>
      <c r="C29809" s="12"/>
    </row>
    <row r="29810" spans="1:3" x14ac:dyDescent="0.35">
      <c r="A29810" s="12"/>
      <c r="B29810" s="12"/>
      <c r="C29810" s="12"/>
    </row>
    <row r="29811" spans="1:3" x14ac:dyDescent="0.35">
      <c r="A29811" s="12"/>
      <c r="B29811" s="12"/>
      <c r="C29811" s="12"/>
    </row>
    <row r="29812" spans="1:3" x14ac:dyDescent="0.35">
      <c r="A29812" s="12"/>
      <c r="B29812" s="12"/>
      <c r="C29812" s="12"/>
    </row>
    <row r="29813" spans="1:3" x14ac:dyDescent="0.35">
      <c r="A29813" s="12"/>
      <c r="B29813" s="12"/>
      <c r="C29813" s="12"/>
    </row>
    <row r="29814" spans="1:3" x14ac:dyDescent="0.35">
      <c r="A29814" s="12"/>
      <c r="B29814" s="12"/>
      <c r="C29814" s="12"/>
    </row>
    <row r="29815" spans="1:3" x14ac:dyDescent="0.35">
      <c r="A29815" s="12"/>
      <c r="B29815" s="12"/>
      <c r="C29815" s="12"/>
    </row>
    <row r="29816" spans="1:3" x14ac:dyDescent="0.35">
      <c r="A29816" s="12"/>
      <c r="B29816" s="12"/>
      <c r="C29816" s="12"/>
    </row>
    <row r="29817" spans="1:3" x14ac:dyDescent="0.35">
      <c r="A29817" s="12"/>
      <c r="B29817" s="12"/>
      <c r="C29817" s="12"/>
    </row>
    <row r="29818" spans="1:3" x14ac:dyDescent="0.35">
      <c r="A29818" s="12"/>
      <c r="B29818" s="12"/>
      <c r="C29818" s="12"/>
    </row>
    <row r="29819" spans="1:3" x14ac:dyDescent="0.35">
      <c r="A29819" s="12"/>
      <c r="B29819" s="12"/>
      <c r="C29819" s="12"/>
    </row>
    <row r="29820" spans="1:3" x14ac:dyDescent="0.35">
      <c r="A29820" s="12"/>
      <c r="B29820" s="12"/>
      <c r="C29820" s="12"/>
    </row>
    <row r="29821" spans="1:3" x14ac:dyDescent="0.35">
      <c r="A29821" s="12"/>
      <c r="B29821" s="12"/>
      <c r="C29821" s="12"/>
    </row>
    <row r="29822" spans="1:3" x14ac:dyDescent="0.35">
      <c r="A29822" s="12"/>
      <c r="B29822" s="12"/>
      <c r="C29822" s="12"/>
    </row>
    <row r="29823" spans="1:3" x14ac:dyDescent="0.35">
      <c r="A29823" s="12"/>
      <c r="B29823" s="12"/>
      <c r="C29823" s="12"/>
    </row>
    <row r="29824" spans="1:3" x14ac:dyDescent="0.35">
      <c r="A29824" s="12"/>
      <c r="B29824" s="12"/>
      <c r="C29824" s="12"/>
    </row>
    <row r="29825" spans="1:3" x14ac:dyDescent="0.35">
      <c r="A29825" s="12"/>
      <c r="B29825" s="12"/>
      <c r="C29825" s="12"/>
    </row>
    <row r="29826" spans="1:3" x14ac:dyDescent="0.35">
      <c r="A29826" s="12"/>
      <c r="B29826" s="12"/>
      <c r="C29826" s="12"/>
    </row>
    <row r="29827" spans="1:3" x14ac:dyDescent="0.35">
      <c r="A29827" s="12"/>
      <c r="B29827" s="12"/>
      <c r="C29827" s="12"/>
    </row>
    <row r="29828" spans="1:3" x14ac:dyDescent="0.35">
      <c r="A29828" s="12"/>
      <c r="B29828" s="12"/>
      <c r="C29828" s="12"/>
    </row>
    <row r="29829" spans="1:3" x14ac:dyDescent="0.35">
      <c r="A29829" s="12"/>
      <c r="B29829" s="12"/>
      <c r="C29829" s="12"/>
    </row>
    <row r="29830" spans="1:3" x14ac:dyDescent="0.35">
      <c r="A29830" s="12"/>
      <c r="B29830" s="12"/>
      <c r="C29830" s="12"/>
    </row>
    <row r="29831" spans="1:3" x14ac:dyDescent="0.35">
      <c r="A29831" s="12"/>
      <c r="B29831" s="12"/>
      <c r="C29831" s="12"/>
    </row>
    <row r="29832" spans="1:3" x14ac:dyDescent="0.35">
      <c r="A29832" s="12"/>
      <c r="B29832" s="12"/>
      <c r="C29832" s="12"/>
    </row>
    <row r="29833" spans="1:3" x14ac:dyDescent="0.35">
      <c r="A29833" s="12"/>
      <c r="B29833" s="12"/>
      <c r="C29833" s="12"/>
    </row>
    <row r="29834" spans="1:3" x14ac:dyDescent="0.35">
      <c r="A29834" s="12"/>
      <c r="B29834" s="12"/>
      <c r="C29834" s="12"/>
    </row>
    <row r="29835" spans="1:3" x14ac:dyDescent="0.35">
      <c r="A29835" s="12"/>
      <c r="B29835" s="12"/>
      <c r="C29835" s="12"/>
    </row>
    <row r="29836" spans="1:3" x14ac:dyDescent="0.35">
      <c r="A29836" s="12"/>
      <c r="B29836" s="12"/>
      <c r="C29836" s="12"/>
    </row>
    <row r="29837" spans="1:3" x14ac:dyDescent="0.35">
      <c r="A29837" s="12"/>
      <c r="B29837" s="12"/>
      <c r="C29837" s="12"/>
    </row>
    <row r="29838" spans="1:3" x14ac:dyDescent="0.35">
      <c r="A29838" s="12"/>
      <c r="B29838" s="12"/>
      <c r="C29838" s="12"/>
    </row>
    <row r="29839" spans="1:3" x14ac:dyDescent="0.35">
      <c r="A29839" s="12"/>
      <c r="B29839" s="12"/>
      <c r="C29839" s="12"/>
    </row>
    <row r="29840" spans="1:3" x14ac:dyDescent="0.35">
      <c r="A29840" s="12"/>
      <c r="B29840" s="12"/>
      <c r="C29840" s="12"/>
    </row>
    <row r="29841" spans="1:3" x14ac:dyDescent="0.35">
      <c r="A29841" s="12"/>
      <c r="B29841" s="12"/>
      <c r="C29841" s="12"/>
    </row>
    <row r="29842" spans="1:3" x14ac:dyDescent="0.35">
      <c r="A29842" s="12"/>
      <c r="B29842" s="12"/>
      <c r="C29842" s="12"/>
    </row>
    <row r="29843" spans="1:3" x14ac:dyDescent="0.35">
      <c r="A29843" s="12"/>
      <c r="B29843" s="12"/>
      <c r="C29843" s="12"/>
    </row>
    <row r="29844" spans="1:3" x14ac:dyDescent="0.35">
      <c r="A29844" s="12"/>
      <c r="B29844" s="12"/>
      <c r="C29844" s="12"/>
    </row>
    <row r="29845" spans="1:3" x14ac:dyDescent="0.35">
      <c r="A29845" s="12"/>
      <c r="B29845" s="12"/>
      <c r="C29845" s="12"/>
    </row>
    <row r="29846" spans="1:3" x14ac:dyDescent="0.35">
      <c r="A29846" s="12"/>
      <c r="B29846" s="12"/>
      <c r="C29846" s="12"/>
    </row>
    <row r="29847" spans="1:3" x14ac:dyDescent="0.35">
      <c r="A29847" s="12"/>
      <c r="B29847" s="12"/>
      <c r="C29847" s="12"/>
    </row>
    <row r="29848" spans="1:3" x14ac:dyDescent="0.35">
      <c r="A29848" s="12"/>
      <c r="B29848" s="12"/>
      <c r="C29848" s="12"/>
    </row>
    <row r="29849" spans="1:3" x14ac:dyDescent="0.35">
      <c r="A29849" s="12"/>
      <c r="B29849" s="12"/>
      <c r="C29849" s="12"/>
    </row>
    <row r="29850" spans="1:3" x14ac:dyDescent="0.35">
      <c r="A29850" s="12"/>
      <c r="B29850" s="12"/>
      <c r="C29850" s="12"/>
    </row>
    <row r="29851" spans="1:3" x14ac:dyDescent="0.35">
      <c r="A29851" s="12"/>
      <c r="B29851" s="12"/>
      <c r="C29851" s="12"/>
    </row>
    <row r="29852" spans="1:3" x14ac:dyDescent="0.35">
      <c r="A29852" s="12"/>
      <c r="B29852" s="12"/>
      <c r="C29852" s="12"/>
    </row>
    <row r="29853" spans="1:3" x14ac:dyDescent="0.35">
      <c r="A29853" s="12"/>
      <c r="B29853" s="12"/>
      <c r="C29853" s="12"/>
    </row>
    <row r="29854" spans="1:3" x14ac:dyDescent="0.35">
      <c r="A29854" s="12"/>
      <c r="B29854" s="12"/>
      <c r="C29854" s="12"/>
    </row>
    <row r="29855" spans="1:3" x14ac:dyDescent="0.35">
      <c r="A29855" s="12"/>
      <c r="B29855" s="12"/>
      <c r="C29855" s="12"/>
    </row>
    <row r="29856" spans="1:3" x14ac:dyDescent="0.35">
      <c r="A29856" s="12"/>
      <c r="B29856" s="12"/>
      <c r="C29856" s="12"/>
    </row>
    <row r="29857" spans="1:3" x14ac:dyDescent="0.35">
      <c r="A29857" s="12"/>
      <c r="B29857" s="12"/>
      <c r="C29857" s="12"/>
    </row>
    <row r="29858" spans="1:3" x14ac:dyDescent="0.35">
      <c r="A29858" s="12"/>
      <c r="B29858" s="12"/>
      <c r="C29858" s="12"/>
    </row>
    <row r="29859" spans="1:3" x14ac:dyDescent="0.35">
      <c r="A29859" s="12"/>
      <c r="B29859" s="12"/>
      <c r="C29859" s="12"/>
    </row>
    <row r="29860" spans="1:3" x14ac:dyDescent="0.35">
      <c r="A29860" s="12"/>
      <c r="B29860" s="12"/>
      <c r="C29860" s="12"/>
    </row>
    <row r="29861" spans="1:3" x14ac:dyDescent="0.35">
      <c r="A29861" s="12"/>
      <c r="B29861" s="12"/>
      <c r="C29861" s="12"/>
    </row>
    <row r="29862" spans="1:3" x14ac:dyDescent="0.35">
      <c r="A29862" s="12"/>
      <c r="B29862" s="12"/>
      <c r="C29862" s="12"/>
    </row>
    <row r="29863" spans="1:3" x14ac:dyDescent="0.35">
      <c r="A29863" s="12"/>
      <c r="B29863" s="12"/>
      <c r="C29863" s="12"/>
    </row>
    <row r="29864" spans="1:3" x14ac:dyDescent="0.35">
      <c r="A29864" s="12"/>
      <c r="B29864" s="12"/>
      <c r="C29864" s="12"/>
    </row>
    <row r="29865" spans="1:3" x14ac:dyDescent="0.35">
      <c r="A29865" s="12"/>
      <c r="B29865" s="12"/>
      <c r="C29865" s="12"/>
    </row>
    <row r="29866" spans="1:3" x14ac:dyDescent="0.35">
      <c r="A29866" s="12"/>
      <c r="B29866" s="12"/>
      <c r="C29866" s="12"/>
    </row>
    <row r="29867" spans="1:3" x14ac:dyDescent="0.35">
      <c r="A29867" s="12"/>
      <c r="B29867" s="12"/>
      <c r="C29867" s="12"/>
    </row>
    <row r="29868" spans="1:3" x14ac:dyDescent="0.35">
      <c r="A29868" s="12"/>
      <c r="B29868" s="12"/>
      <c r="C29868" s="12"/>
    </row>
    <row r="29869" spans="1:3" x14ac:dyDescent="0.35">
      <c r="A29869" s="12"/>
      <c r="B29869" s="12"/>
      <c r="C29869" s="12"/>
    </row>
    <row r="29870" spans="1:3" x14ac:dyDescent="0.35">
      <c r="A29870" s="12"/>
      <c r="B29870" s="12"/>
      <c r="C29870" s="12"/>
    </row>
    <row r="29871" spans="1:3" x14ac:dyDescent="0.35">
      <c r="A29871" s="12"/>
      <c r="B29871" s="12"/>
      <c r="C29871" s="12"/>
    </row>
    <row r="29872" spans="1:3" x14ac:dyDescent="0.35">
      <c r="A29872" s="12"/>
      <c r="B29872" s="12"/>
      <c r="C29872" s="12"/>
    </row>
    <row r="29873" spans="1:3" x14ac:dyDescent="0.35">
      <c r="A29873" s="12"/>
      <c r="B29873" s="12"/>
      <c r="C29873" s="12"/>
    </row>
    <row r="29874" spans="1:3" x14ac:dyDescent="0.35">
      <c r="A29874" s="12"/>
      <c r="B29874" s="12"/>
      <c r="C29874" s="12"/>
    </row>
    <row r="29875" spans="1:3" x14ac:dyDescent="0.35">
      <c r="A29875" s="12"/>
      <c r="B29875" s="12"/>
      <c r="C29875" s="12"/>
    </row>
    <row r="29876" spans="1:3" x14ac:dyDescent="0.35">
      <c r="A29876" s="12"/>
      <c r="B29876" s="12"/>
      <c r="C29876" s="12"/>
    </row>
    <row r="29877" spans="1:3" x14ac:dyDescent="0.35">
      <c r="A29877" s="12"/>
      <c r="B29877" s="12"/>
      <c r="C29877" s="12"/>
    </row>
    <row r="29878" spans="1:3" x14ac:dyDescent="0.35">
      <c r="A29878" s="12"/>
      <c r="B29878" s="12"/>
      <c r="C29878" s="12"/>
    </row>
    <row r="29879" spans="1:3" x14ac:dyDescent="0.35">
      <c r="A29879" s="12"/>
      <c r="B29879" s="12"/>
      <c r="C29879" s="12"/>
    </row>
    <row r="29880" spans="1:3" x14ac:dyDescent="0.35">
      <c r="A29880" s="12"/>
      <c r="B29880" s="12"/>
      <c r="C29880" s="12"/>
    </row>
    <row r="29881" spans="1:3" x14ac:dyDescent="0.35">
      <c r="A29881" s="12"/>
      <c r="B29881" s="12"/>
      <c r="C29881" s="12"/>
    </row>
    <row r="29882" spans="1:3" x14ac:dyDescent="0.35">
      <c r="A29882" s="12"/>
      <c r="B29882" s="12"/>
      <c r="C29882" s="12"/>
    </row>
    <row r="29883" spans="1:3" x14ac:dyDescent="0.35">
      <c r="A29883" s="12"/>
      <c r="B29883" s="12"/>
      <c r="C29883" s="12"/>
    </row>
    <row r="29884" spans="1:3" x14ac:dyDescent="0.35">
      <c r="A29884" s="12"/>
      <c r="B29884" s="12"/>
      <c r="C29884" s="12"/>
    </row>
    <row r="29885" spans="1:3" x14ac:dyDescent="0.35">
      <c r="A29885" s="12"/>
      <c r="B29885" s="12"/>
      <c r="C29885" s="12"/>
    </row>
    <row r="29886" spans="1:3" x14ac:dyDescent="0.35">
      <c r="A29886" s="12"/>
      <c r="B29886" s="12"/>
      <c r="C29886" s="12"/>
    </row>
    <row r="29887" spans="1:3" x14ac:dyDescent="0.35">
      <c r="A29887" s="12"/>
      <c r="B29887" s="12"/>
      <c r="C29887" s="12"/>
    </row>
    <row r="29888" spans="1:3" x14ac:dyDescent="0.35">
      <c r="A29888" s="12"/>
      <c r="B29888" s="12"/>
      <c r="C29888" s="12"/>
    </row>
    <row r="29889" spans="1:3" x14ac:dyDescent="0.35">
      <c r="A29889" s="12"/>
      <c r="B29889" s="12"/>
      <c r="C29889" s="12"/>
    </row>
    <row r="29890" spans="1:3" x14ac:dyDescent="0.35">
      <c r="A29890" s="12"/>
      <c r="B29890" s="12"/>
      <c r="C29890" s="12"/>
    </row>
    <row r="29891" spans="1:3" x14ac:dyDescent="0.35">
      <c r="A29891" s="12"/>
      <c r="B29891" s="12"/>
      <c r="C29891" s="12"/>
    </row>
    <row r="29892" spans="1:3" x14ac:dyDescent="0.35">
      <c r="A29892" s="12"/>
      <c r="B29892" s="12"/>
      <c r="C29892" s="12"/>
    </row>
    <row r="29893" spans="1:3" x14ac:dyDescent="0.35">
      <c r="A29893" s="12"/>
      <c r="B29893" s="12"/>
      <c r="C29893" s="12"/>
    </row>
    <row r="29894" spans="1:3" x14ac:dyDescent="0.35">
      <c r="A29894" s="12"/>
      <c r="B29894" s="12"/>
      <c r="C29894" s="12"/>
    </row>
    <row r="29895" spans="1:3" x14ac:dyDescent="0.35">
      <c r="A29895" s="12"/>
      <c r="B29895" s="12"/>
      <c r="C29895" s="12"/>
    </row>
    <row r="29896" spans="1:3" x14ac:dyDescent="0.35">
      <c r="A29896" s="12"/>
      <c r="B29896" s="12"/>
      <c r="C29896" s="12"/>
    </row>
    <row r="29897" spans="1:3" x14ac:dyDescent="0.35">
      <c r="A29897" s="12"/>
      <c r="B29897" s="12"/>
      <c r="C29897" s="12"/>
    </row>
    <row r="29898" spans="1:3" x14ac:dyDescent="0.35">
      <c r="A29898" s="12"/>
      <c r="B29898" s="12"/>
      <c r="C29898" s="12"/>
    </row>
    <row r="29899" spans="1:3" x14ac:dyDescent="0.35">
      <c r="A29899" s="12"/>
      <c r="B29899" s="12"/>
      <c r="C29899" s="12"/>
    </row>
    <row r="29900" spans="1:3" x14ac:dyDescent="0.35">
      <c r="A29900" s="12"/>
      <c r="B29900" s="12"/>
      <c r="C29900" s="12"/>
    </row>
    <row r="29901" spans="1:3" x14ac:dyDescent="0.35">
      <c r="A29901" s="12"/>
      <c r="B29901" s="12"/>
      <c r="C29901" s="12"/>
    </row>
    <row r="29902" spans="1:3" x14ac:dyDescent="0.35">
      <c r="A29902" s="12"/>
      <c r="B29902" s="12"/>
      <c r="C29902" s="12"/>
    </row>
    <row r="29903" spans="1:3" x14ac:dyDescent="0.35">
      <c r="A29903" s="12"/>
      <c r="B29903" s="12"/>
      <c r="C29903" s="12"/>
    </row>
    <row r="29904" spans="1:3" x14ac:dyDescent="0.35">
      <c r="A29904" s="12"/>
      <c r="B29904" s="12"/>
      <c r="C29904" s="12"/>
    </row>
    <row r="29905" spans="1:3" x14ac:dyDescent="0.35">
      <c r="A29905" s="12"/>
      <c r="B29905" s="12"/>
      <c r="C29905" s="12"/>
    </row>
    <row r="29906" spans="1:3" x14ac:dyDescent="0.35">
      <c r="A29906" s="12"/>
      <c r="B29906" s="12"/>
      <c r="C29906" s="12"/>
    </row>
    <row r="29907" spans="1:3" x14ac:dyDescent="0.35">
      <c r="A29907" s="12"/>
      <c r="B29907" s="12"/>
      <c r="C29907" s="12"/>
    </row>
    <row r="29908" spans="1:3" x14ac:dyDescent="0.35">
      <c r="A29908" s="12"/>
      <c r="B29908" s="12"/>
      <c r="C29908" s="12"/>
    </row>
    <row r="29909" spans="1:3" x14ac:dyDescent="0.35">
      <c r="A29909" s="12"/>
      <c r="B29909" s="12"/>
      <c r="C29909" s="12"/>
    </row>
    <row r="29910" spans="1:3" x14ac:dyDescent="0.35">
      <c r="A29910" s="12"/>
      <c r="B29910" s="12"/>
      <c r="C29910" s="12"/>
    </row>
    <row r="29911" spans="1:3" x14ac:dyDescent="0.35">
      <c r="A29911" s="12"/>
      <c r="B29911" s="12"/>
      <c r="C29911" s="12"/>
    </row>
    <row r="29912" spans="1:3" x14ac:dyDescent="0.35">
      <c r="A29912" s="12"/>
      <c r="B29912" s="12"/>
      <c r="C29912" s="12"/>
    </row>
    <row r="29913" spans="1:3" x14ac:dyDescent="0.35">
      <c r="A29913" s="12"/>
      <c r="B29913" s="12"/>
      <c r="C29913" s="12"/>
    </row>
    <row r="29914" spans="1:3" x14ac:dyDescent="0.35">
      <c r="A29914" s="12"/>
      <c r="B29914" s="12"/>
      <c r="C29914" s="12"/>
    </row>
    <row r="29915" spans="1:3" x14ac:dyDescent="0.35">
      <c r="A29915" s="12"/>
      <c r="B29915" s="12"/>
      <c r="C29915" s="12"/>
    </row>
    <row r="29916" spans="1:3" x14ac:dyDescent="0.35">
      <c r="A29916" s="12"/>
      <c r="B29916" s="12"/>
      <c r="C29916" s="12"/>
    </row>
    <row r="29917" spans="1:3" x14ac:dyDescent="0.35">
      <c r="A29917" s="12"/>
      <c r="B29917" s="12"/>
      <c r="C29917" s="12"/>
    </row>
    <row r="29918" spans="1:3" x14ac:dyDescent="0.35">
      <c r="A29918" s="12"/>
      <c r="B29918" s="12"/>
      <c r="C29918" s="12"/>
    </row>
    <row r="29919" spans="1:3" x14ac:dyDescent="0.35">
      <c r="A29919" s="12"/>
      <c r="B29919" s="12"/>
      <c r="C29919" s="12"/>
    </row>
    <row r="29920" spans="1:3" x14ac:dyDescent="0.35">
      <c r="A29920" s="12"/>
      <c r="B29920" s="12"/>
      <c r="C29920" s="12"/>
    </row>
    <row r="29921" spans="1:3" x14ac:dyDescent="0.35">
      <c r="A29921" s="12"/>
      <c r="B29921" s="12"/>
      <c r="C29921" s="12"/>
    </row>
    <row r="29922" spans="1:3" x14ac:dyDescent="0.35">
      <c r="A29922" s="12"/>
      <c r="B29922" s="12"/>
      <c r="C29922" s="12"/>
    </row>
    <row r="29923" spans="1:3" x14ac:dyDescent="0.35">
      <c r="A29923" s="12"/>
      <c r="B29923" s="12"/>
      <c r="C29923" s="12"/>
    </row>
    <row r="29924" spans="1:3" x14ac:dyDescent="0.35">
      <c r="A29924" s="12"/>
      <c r="B29924" s="12"/>
      <c r="C29924" s="12"/>
    </row>
    <row r="29925" spans="1:3" x14ac:dyDescent="0.35">
      <c r="A29925" s="12"/>
      <c r="B29925" s="12"/>
      <c r="C29925" s="12"/>
    </row>
    <row r="29926" spans="1:3" x14ac:dyDescent="0.35">
      <c r="A29926" s="12"/>
      <c r="B29926" s="12"/>
      <c r="C29926" s="12"/>
    </row>
    <row r="29927" spans="1:3" x14ac:dyDescent="0.35">
      <c r="A29927" s="12"/>
      <c r="B29927" s="12"/>
      <c r="C29927" s="12"/>
    </row>
    <row r="29928" spans="1:3" x14ac:dyDescent="0.35">
      <c r="A29928" s="12"/>
      <c r="B29928" s="12"/>
      <c r="C29928" s="12"/>
    </row>
    <row r="29929" spans="1:3" x14ac:dyDescent="0.35">
      <c r="A29929" s="12"/>
      <c r="B29929" s="12"/>
      <c r="C29929" s="12"/>
    </row>
    <row r="29930" spans="1:3" x14ac:dyDescent="0.35">
      <c r="A29930" s="12"/>
      <c r="B29930" s="12"/>
      <c r="C29930" s="12"/>
    </row>
    <row r="29931" spans="1:3" x14ac:dyDescent="0.35">
      <c r="A29931" s="12"/>
      <c r="B29931" s="12"/>
      <c r="C29931" s="12"/>
    </row>
    <row r="29932" spans="1:3" x14ac:dyDescent="0.35">
      <c r="A29932" s="12"/>
      <c r="B29932" s="12"/>
      <c r="C29932" s="12"/>
    </row>
    <row r="29933" spans="1:3" x14ac:dyDescent="0.35">
      <c r="A29933" s="12"/>
      <c r="B29933" s="12"/>
      <c r="C29933" s="12"/>
    </row>
    <row r="29934" spans="1:3" x14ac:dyDescent="0.35">
      <c r="A29934" s="12"/>
      <c r="B29934" s="12"/>
      <c r="C29934" s="12"/>
    </row>
    <row r="29935" spans="1:3" x14ac:dyDescent="0.35">
      <c r="A29935" s="12"/>
      <c r="B29935" s="12"/>
      <c r="C29935" s="12"/>
    </row>
    <row r="29936" spans="1:3" x14ac:dyDescent="0.35">
      <c r="A29936" s="12"/>
      <c r="B29936" s="12"/>
      <c r="C29936" s="12"/>
    </row>
    <row r="29937" spans="1:3" x14ac:dyDescent="0.35">
      <c r="A29937" s="12"/>
      <c r="B29937" s="12"/>
      <c r="C29937" s="12"/>
    </row>
    <row r="29938" spans="1:3" x14ac:dyDescent="0.35">
      <c r="A29938" s="12"/>
      <c r="B29938" s="12"/>
      <c r="C29938" s="12"/>
    </row>
    <row r="29939" spans="1:3" x14ac:dyDescent="0.35">
      <c r="A29939" s="12"/>
      <c r="B29939" s="12"/>
      <c r="C29939" s="12"/>
    </row>
    <row r="29940" spans="1:3" x14ac:dyDescent="0.35">
      <c r="A29940" s="12"/>
      <c r="B29940" s="12"/>
      <c r="C29940" s="12"/>
    </row>
    <row r="29941" spans="1:3" x14ac:dyDescent="0.35">
      <c r="A29941" s="12"/>
      <c r="B29941" s="12"/>
      <c r="C29941" s="12"/>
    </row>
    <row r="29942" spans="1:3" x14ac:dyDescent="0.35">
      <c r="A29942" s="12"/>
      <c r="B29942" s="12"/>
      <c r="C29942" s="12"/>
    </row>
    <row r="29943" spans="1:3" x14ac:dyDescent="0.35">
      <c r="A29943" s="12"/>
      <c r="B29943" s="12"/>
      <c r="C29943" s="12"/>
    </row>
    <row r="29944" spans="1:3" x14ac:dyDescent="0.35">
      <c r="A29944" s="12"/>
      <c r="B29944" s="12"/>
      <c r="C29944" s="12"/>
    </row>
    <row r="29945" spans="1:3" x14ac:dyDescent="0.35">
      <c r="A29945" s="12"/>
      <c r="B29945" s="12"/>
      <c r="C29945" s="12"/>
    </row>
    <row r="29946" spans="1:3" x14ac:dyDescent="0.35">
      <c r="A29946" s="12"/>
      <c r="B29946" s="12"/>
      <c r="C29946" s="12"/>
    </row>
    <row r="29947" spans="1:3" x14ac:dyDescent="0.35">
      <c r="A29947" s="12"/>
      <c r="B29947" s="12"/>
      <c r="C29947" s="12"/>
    </row>
    <row r="29948" spans="1:3" x14ac:dyDescent="0.35">
      <c r="A29948" s="12"/>
      <c r="B29948" s="12"/>
      <c r="C29948" s="12"/>
    </row>
    <row r="29949" spans="1:3" x14ac:dyDescent="0.35">
      <c r="A29949" s="12"/>
      <c r="B29949" s="12"/>
      <c r="C29949" s="12"/>
    </row>
    <row r="29950" spans="1:3" x14ac:dyDescent="0.35">
      <c r="A29950" s="12"/>
      <c r="B29950" s="12"/>
      <c r="C29950" s="12"/>
    </row>
    <row r="29951" spans="1:3" x14ac:dyDescent="0.35">
      <c r="A29951" s="12"/>
      <c r="B29951" s="12"/>
      <c r="C29951" s="12"/>
    </row>
    <row r="29952" spans="1:3" x14ac:dyDescent="0.35">
      <c r="A29952" s="12"/>
      <c r="B29952" s="12"/>
      <c r="C29952" s="12"/>
    </row>
    <row r="29953" spans="1:3" x14ac:dyDescent="0.35">
      <c r="A29953" s="12"/>
      <c r="B29953" s="12"/>
      <c r="C29953" s="12"/>
    </row>
    <row r="29954" spans="1:3" x14ac:dyDescent="0.35">
      <c r="A29954" s="12"/>
      <c r="B29954" s="12"/>
      <c r="C29954" s="12"/>
    </row>
    <row r="29955" spans="1:3" x14ac:dyDescent="0.35">
      <c r="A29955" s="12"/>
      <c r="B29955" s="12"/>
      <c r="C29955" s="12"/>
    </row>
    <row r="29956" spans="1:3" x14ac:dyDescent="0.35">
      <c r="A29956" s="12"/>
      <c r="B29956" s="12"/>
      <c r="C29956" s="12"/>
    </row>
    <row r="29957" spans="1:3" x14ac:dyDescent="0.35">
      <c r="A29957" s="12"/>
      <c r="B29957" s="12"/>
      <c r="C29957" s="12"/>
    </row>
    <row r="29958" spans="1:3" x14ac:dyDescent="0.35">
      <c r="A29958" s="12"/>
      <c r="B29958" s="12"/>
      <c r="C29958" s="12"/>
    </row>
    <row r="29959" spans="1:3" x14ac:dyDescent="0.35">
      <c r="A29959" s="12"/>
      <c r="B29959" s="12"/>
      <c r="C29959" s="12"/>
    </row>
    <row r="29960" spans="1:3" x14ac:dyDescent="0.35">
      <c r="A29960" s="12"/>
      <c r="B29960" s="12"/>
      <c r="C29960" s="12"/>
    </row>
    <row r="29961" spans="1:3" x14ac:dyDescent="0.35">
      <c r="A29961" s="12"/>
      <c r="B29961" s="12"/>
      <c r="C29961" s="12"/>
    </row>
    <row r="29962" spans="1:3" x14ac:dyDescent="0.35">
      <c r="A29962" s="12"/>
      <c r="B29962" s="12"/>
      <c r="C29962" s="12"/>
    </row>
    <row r="29963" spans="1:3" x14ac:dyDescent="0.35">
      <c r="A29963" s="12"/>
      <c r="B29963" s="12"/>
      <c r="C29963" s="12"/>
    </row>
    <row r="29964" spans="1:3" x14ac:dyDescent="0.35">
      <c r="A29964" s="12"/>
      <c r="B29964" s="12"/>
      <c r="C29964" s="12"/>
    </row>
    <row r="29965" spans="1:3" x14ac:dyDescent="0.35">
      <c r="A29965" s="12"/>
      <c r="B29965" s="12"/>
      <c r="C29965" s="12"/>
    </row>
    <row r="29966" spans="1:3" x14ac:dyDescent="0.35">
      <c r="A29966" s="12"/>
      <c r="B29966" s="12"/>
      <c r="C29966" s="12"/>
    </row>
    <row r="29967" spans="1:3" x14ac:dyDescent="0.35">
      <c r="A29967" s="12"/>
      <c r="B29967" s="12"/>
      <c r="C29967" s="12"/>
    </row>
    <row r="29968" spans="1:3" x14ac:dyDescent="0.35">
      <c r="A29968" s="12"/>
      <c r="B29968" s="12"/>
      <c r="C29968" s="12"/>
    </row>
    <row r="29969" spans="1:3" x14ac:dyDescent="0.35">
      <c r="A29969" s="12"/>
      <c r="B29969" s="12"/>
      <c r="C29969" s="12"/>
    </row>
    <row r="29970" spans="1:3" x14ac:dyDescent="0.35">
      <c r="A29970" s="12"/>
      <c r="B29970" s="12"/>
      <c r="C29970" s="12"/>
    </row>
    <row r="29971" spans="1:3" x14ac:dyDescent="0.35">
      <c r="A29971" s="12"/>
      <c r="B29971" s="12"/>
      <c r="C29971" s="12"/>
    </row>
    <row r="29972" spans="1:3" x14ac:dyDescent="0.35">
      <c r="A29972" s="12"/>
      <c r="B29972" s="12"/>
      <c r="C29972" s="12"/>
    </row>
    <row r="29973" spans="1:3" x14ac:dyDescent="0.35">
      <c r="A29973" s="12"/>
      <c r="B29973" s="12"/>
      <c r="C29973" s="12"/>
    </row>
    <row r="29974" spans="1:3" x14ac:dyDescent="0.35">
      <c r="A29974" s="12"/>
      <c r="B29974" s="12"/>
      <c r="C29974" s="12"/>
    </row>
    <row r="29975" spans="1:3" x14ac:dyDescent="0.35">
      <c r="A29975" s="12"/>
      <c r="B29975" s="12"/>
      <c r="C29975" s="12"/>
    </row>
    <row r="29976" spans="1:3" x14ac:dyDescent="0.35">
      <c r="A29976" s="12"/>
      <c r="B29976" s="12"/>
      <c r="C29976" s="12"/>
    </row>
    <row r="29977" spans="1:3" x14ac:dyDescent="0.35">
      <c r="A29977" s="12"/>
      <c r="B29977" s="12"/>
      <c r="C29977" s="12"/>
    </row>
    <row r="29978" spans="1:3" x14ac:dyDescent="0.35">
      <c r="A29978" s="12"/>
      <c r="B29978" s="12"/>
      <c r="C29978" s="12"/>
    </row>
    <row r="29979" spans="1:3" x14ac:dyDescent="0.35">
      <c r="A29979" s="12"/>
      <c r="B29979" s="12"/>
      <c r="C29979" s="12"/>
    </row>
    <row r="29980" spans="1:3" x14ac:dyDescent="0.35">
      <c r="A29980" s="12"/>
      <c r="B29980" s="12"/>
      <c r="C29980" s="12"/>
    </row>
    <row r="29981" spans="1:3" x14ac:dyDescent="0.35">
      <c r="A29981" s="12"/>
      <c r="B29981" s="12"/>
      <c r="C29981" s="12"/>
    </row>
    <row r="29982" spans="1:3" x14ac:dyDescent="0.35">
      <c r="A29982" s="12"/>
      <c r="B29982" s="12"/>
      <c r="C29982" s="12"/>
    </row>
    <row r="29983" spans="1:3" x14ac:dyDescent="0.35">
      <c r="A29983" s="12"/>
      <c r="B29983" s="12"/>
      <c r="C29983" s="12"/>
    </row>
    <row r="29984" spans="1:3" x14ac:dyDescent="0.35">
      <c r="A29984" s="12"/>
      <c r="B29984" s="12"/>
      <c r="C29984" s="12"/>
    </row>
    <row r="29985" spans="1:3" x14ac:dyDescent="0.35">
      <c r="A29985" s="12"/>
      <c r="B29985" s="12"/>
      <c r="C29985" s="12"/>
    </row>
    <row r="29986" spans="1:3" x14ac:dyDescent="0.35">
      <c r="A29986" s="12"/>
      <c r="B29986" s="12"/>
      <c r="C29986" s="12"/>
    </row>
    <row r="29987" spans="1:3" x14ac:dyDescent="0.35">
      <c r="A29987" s="12"/>
      <c r="B29987" s="12"/>
      <c r="C29987" s="12"/>
    </row>
    <row r="29988" spans="1:3" x14ac:dyDescent="0.35">
      <c r="A29988" s="12"/>
      <c r="B29988" s="12"/>
      <c r="C29988" s="12"/>
    </row>
    <row r="29989" spans="1:3" x14ac:dyDescent="0.35">
      <c r="A29989" s="12"/>
      <c r="B29989" s="12"/>
      <c r="C29989" s="12"/>
    </row>
    <row r="29990" spans="1:3" x14ac:dyDescent="0.35">
      <c r="A29990" s="12"/>
      <c r="B29990" s="12"/>
      <c r="C29990" s="12"/>
    </row>
    <row r="29991" spans="1:3" x14ac:dyDescent="0.35">
      <c r="A29991" s="12"/>
      <c r="B29991" s="12"/>
      <c r="C29991" s="12"/>
    </row>
    <row r="29992" spans="1:3" x14ac:dyDescent="0.35">
      <c r="A29992" s="12"/>
      <c r="B29992" s="12"/>
      <c r="C29992" s="12"/>
    </row>
    <row r="29993" spans="1:3" x14ac:dyDescent="0.35">
      <c r="A29993" s="12"/>
      <c r="B29993" s="12"/>
      <c r="C29993" s="12"/>
    </row>
    <row r="29994" spans="1:3" x14ac:dyDescent="0.35">
      <c r="A29994" s="12"/>
      <c r="B29994" s="12"/>
      <c r="C29994" s="12"/>
    </row>
    <row r="29995" spans="1:3" x14ac:dyDescent="0.35">
      <c r="A29995" s="12"/>
      <c r="B29995" s="12"/>
      <c r="C29995" s="12"/>
    </row>
    <row r="29996" spans="1:3" x14ac:dyDescent="0.35">
      <c r="A29996" s="12"/>
      <c r="B29996" s="12"/>
      <c r="C29996" s="12"/>
    </row>
    <row r="29997" spans="1:3" x14ac:dyDescent="0.35">
      <c r="A29997" s="12"/>
      <c r="B29997" s="12"/>
      <c r="C29997" s="12"/>
    </row>
    <row r="29998" spans="1:3" x14ac:dyDescent="0.35">
      <c r="A29998" s="12"/>
      <c r="B29998" s="12"/>
      <c r="C29998" s="12"/>
    </row>
    <row r="29999" spans="1:3" x14ac:dyDescent="0.35">
      <c r="A29999" s="12"/>
      <c r="B29999" s="12"/>
      <c r="C29999" s="12"/>
    </row>
    <row r="30000" spans="1:3" x14ac:dyDescent="0.35">
      <c r="A30000" s="12"/>
      <c r="B30000" s="12"/>
      <c r="C30000" s="12"/>
    </row>
    <row r="30001" spans="1:3" x14ac:dyDescent="0.35">
      <c r="A30001" s="12"/>
      <c r="B30001" s="12"/>
      <c r="C30001" s="12"/>
    </row>
    <row r="30002" spans="1:3" x14ac:dyDescent="0.35">
      <c r="A30002" s="12"/>
      <c r="B30002" s="12"/>
      <c r="C30002" s="12"/>
    </row>
    <row r="30003" spans="1:3" x14ac:dyDescent="0.35">
      <c r="A30003" s="12"/>
      <c r="B30003" s="12"/>
      <c r="C30003" s="12"/>
    </row>
    <row r="30004" spans="1:3" x14ac:dyDescent="0.35">
      <c r="A30004" s="12"/>
      <c r="B30004" s="12"/>
      <c r="C30004" s="12"/>
    </row>
    <row r="30005" spans="1:3" x14ac:dyDescent="0.35">
      <c r="A30005" s="12"/>
      <c r="B30005" s="12"/>
      <c r="C30005" s="12"/>
    </row>
    <row r="30006" spans="1:3" x14ac:dyDescent="0.35">
      <c r="A30006" s="12"/>
      <c r="B30006" s="12"/>
      <c r="C30006" s="12"/>
    </row>
    <row r="30007" spans="1:3" x14ac:dyDescent="0.35">
      <c r="A30007" s="12"/>
      <c r="B30007" s="12"/>
      <c r="C30007" s="12"/>
    </row>
    <row r="30008" spans="1:3" x14ac:dyDescent="0.35">
      <c r="A30008" s="12"/>
      <c r="B30008" s="12"/>
      <c r="C30008" s="12"/>
    </row>
    <row r="30009" spans="1:3" x14ac:dyDescent="0.35">
      <c r="A30009" s="12"/>
      <c r="B30009" s="12"/>
      <c r="C30009" s="12"/>
    </row>
    <row r="30010" spans="1:3" x14ac:dyDescent="0.35">
      <c r="A30010" s="12"/>
      <c r="B30010" s="12"/>
      <c r="C30010" s="12"/>
    </row>
    <row r="30011" spans="1:3" x14ac:dyDescent="0.35">
      <c r="A30011" s="12"/>
      <c r="B30011" s="12"/>
      <c r="C30011" s="12"/>
    </row>
    <row r="30012" spans="1:3" x14ac:dyDescent="0.35">
      <c r="A30012" s="12"/>
      <c r="B30012" s="12"/>
      <c r="C30012" s="12"/>
    </row>
    <row r="30013" spans="1:3" x14ac:dyDescent="0.35">
      <c r="A30013" s="12"/>
      <c r="B30013" s="12"/>
      <c r="C30013" s="12"/>
    </row>
    <row r="30014" spans="1:3" x14ac:dyDescent="0.35">
      <c r="A30014" s="12"/>
      <c r="B30014" s="12"/>
      <c r="C30014" s="12"/>
    </row>
    <row r="30015" spans="1:3" x14ac:dyDescent="0.35">
      <c r="A30015" s="12"/>
      <c r="B30015" s="12"/>
      <c r="C30015" s="12"/>
    </row>
    <row r="30016" spans="1:3" x14ac:dyDescent="0.35">
      <c r="A30016" s="12"/>
      <c r="B30016" s="12"/>
      <c r="C30016" s="12"/>
    </row>
    <row r="30017" spans="1:3" x14ac:dyDescent="0.35">
      <c r="A30017" s="12"/>
      <c r="B30017" s="12"/>
      <c r="C30017" s="12"/>
    </row>
    <row r="30018" spans="1:3" x14ac:dyDescent="0.35">
      <c r="A30018" s="12"/>
      <c r="B30018" s="12"/>
      <c r="C30018" s="12"/>
    </row>
    <row r="30019" spans="1:3" x14ac:dyDescent="0.35">
      <c r="A30019" s="12"/>
      <c r="B30019" s="12"/>
      <c r="C30019" s="12"/>
    </row>
    <row r="30020" spans="1:3" x14ac:dyDescent="0.35">
      <c r="A30020" s="12"/>
      <c r="B30020" s="12"/>
      <c r="C30020" s="12"/>
    </row>
    <row r="30021" spans="1:3" x14ac:dyDescent="0.35">
      <c r="A30021" s="12"/>
      <c r="B30021" s="12"/>
      <c r="C30021" s="12"/>
    </row>
    <row r="30022" spans="1:3" x14ac:dyDescent="0.35">
      <c r="A30022" s="12"/>
      <c r="B30022" s="12"/>
      <c r="C30022" s="12"/>
    </row>
    <row r="30023" spans="1:3" x14ac:dyDescent="0.35">
      <c r="A30023" s="12"/>
      <c r="B30023" s="12"/>
      <c r="C30023" s="12"/>
    </row>
    <row r="30024" spans="1:3" x14ac:dyDescent="0.35">
      <c r="A30024" s="12"/>
      <c r="B30024" s="12"/>
      <c r="C30024" s="12"/>
    </row>
    <row r="30025" spans="1:3" x14ac:dyDescent="0.35">
      <c r="A30025" s="12"/>
      <c r="B30025" s="12"/>
      <c r="C30025" s="12"/>
    </row>
    <row r="30026" spans="1:3" x14ac:dyDescent="0.35">
      <c r="A30026" s="12"/>
      <c r="B30026" s="12"/>
      <c r="C30026" s="12"/>
    </row>
    <row r="30027" spans="1:3" x14ac:dyDescent="0.35">
      <c r="A30027" s="12"/>
      <c r="B30027" s="12"/>
      <c r="C30027" s="12"/>
    </row>
    <row r="30028" spans="1:3" x14ac:dyDescent="0.35">
      <c r="A30028" s="12"/>
      <c r="B30028" s="12"/>
      <c r="C30028" s="12"/>
    </row>
    <row r="30029" spans="1:3" x14ac:dyDescent="0.35">
      <c r="A30029" s="12"/>
      <c r="B30029" s="12"/>
      <c r="C30029" s="12"/>
    </row>
    <row r="30030" spans="1:3" x14ac:dyDescent="0.35">
      <c r="A30030" s="12"/>
      <c r="B30030" s="12"/>
      <c r="C30030" s="12"/>
    </row>
    <row r="30031" spans="1:3" x14ac:dyDescent="0.35">
      <c r="A30031" s="12"/>
      <c r="B30031" s="12"/>
      <c r="C30031" s="12"/>
    </row>
    <row r="30032" spans="1:3" x14ac:dyDescent="0.35">
      <c r="A30032" s="12"/>
      <c r="B30032" s="12"/>
      <c r="C30032" s="12"/>
    </row>
    <row r="30033" spans="1:3" x14ac:dyDescent="0.35">
      <c r="A30033" s="12"/>
      <c r="B30033" s="12"/>
      <c r="C30033" s="12"/>
    </row>
    <row r="30034" spans="1:3" x14ac:dyDescent="0.35">
      <c r="A30034" s="12"/>
      <c r="B30034" s="12"/>
      <c r="C30034" s="12"/>
    </row>
    <row r="30035" spans="1:3" x14ac:dyDescent="0.35">
      <c r="A30035" s="12"/>
      <c r="B30035" s="12"/>
      <c r="C30035" s="12"/>
    </row>
    <row r="30036" spans="1:3" x14ac:dyDescent="0.35">
      <c r="A30036" s="12"/>
      <c r="B30036" s="12"/>
      <c r="C30036" s="12"/>
    </row>
    <row r="30037" spans="1:3" x14ac:dyDescent="0.35">
      <c r="A30037" s="12"/>
      <c r="B30037" s="12"/>
      <c r="C30037" s="12"/>
    </row>
    <row r="30038" spans="1:3" x14ac:dyDescent="0.35">
      <c r="A30038" s="12"/>
      <c r="B30038" s="12"/>
      <c r="C30038" s="12"/>
    </row>
    <row r="30039" spans="1:3" x14ac:dyDescent="0.35">
      <c r="A30039" s="12"/>
      <c r="B30039" s="12"/>
      <c r="C30039" s="12"/>
    </row>
    <row r="30040" spans="1:3" x14ac:dyDescent="0.35">
      <c r="A30040" s="12"/>
      <c r="B30040" s="12"/>
      <c r="C30040" s="12"/>
    </row>
    <row r="30041" spans="1:3" x14ac:dyDescent="0.35">
      <c r="A30041" s="12"/>
      <c r="B30041" s="12"/>
      <c r="C30041" s="12"/>
    </row>
    <row r="30042" spans="1:3" x14ac:dyDescent="0.35">
      <c r="A30042" s="12"/>
      <c r="B30042" s="12"/>
      <c r="C30042" s="12"/>
    </row>
    <row r="30043" spans="1:3" x14ac:dyDescent="0.35">
      <c r="A30043" s="12"/>
      <c r="B30043" s="12"/>
      <c r="C30043" s="12"/>
    </row>
    <row r="30044" spans="1:3" x14ac:dyDescent="0.35">
      <c r="A30044" s="12"/>
      <c r="B30044" s="12"/>
      <c r="C30044" s="12"/>
    </row>
    <row r="30045" spans="1:3" x14ac:dyDescent="0.35">
      <c r="A30045" s="12"/>
      <c r="B30045" s="12"/>
      <c r="C30045" s="12"/>
    </row>
    <row r="30046" spans="1:3" x14ac:dyDescent="0.35">
      <c r="A30046" s="12"/>
      <c r="B30046" s="12"/>
      <c r="C30046" s="12"/>
    </row>
    <row r="30047" spans="1:3" x14ac:dyDescent="0.35">
      <c r="A30047" s="12"/>
      <c r="B30047" s="12"/>
      <c r="C30047" s="12"/>
    </row>
    <row r="30048" spans="1:3" x14ac:dyDescent="0.35">
      <c r="A30048" s="12"/>
      <c r="B30048" s="12"/>
      <c r="C30048" s="12"/>
    </row>
    <row r="30049" spans="1:3" x14ac:dyDescent="0.35">
      <c r="A30049" s="12"/>
      <c r="B30049" s="12"/>
      <c r="C30049" s="12"/>
    </row>
    <row r="30050" spans="1:3" x14ac:dyDescent="0.35">
      <c r="A30050" s="12"/>
      <c r="B30050" s="12"/>
      <c r="C30050" s="12"/>
    </row>
    <row r="30051" spans="1:3" x14ac:dyDescent="0.35">
      <c r="A30051" s="12"/>
      <c r="B30051" s="12"/>
      <c r="C30051" s="12"/>
    </row>
    <row r="30052" spans="1:3" x14ac:dyDescent="0.35">
      <c r="A30052" s="12"/>
      <c r="B30052" s="12"/>
      <c r="C30052" s="12"/>
    </row>
    <row r="30053" spans="1:3" x14ac:dyDescent="0.35">
      <c r="A30053" s="12"/>
      <c r="B30053" s="12"/>
      <c r="C30053" s="12"/>
    </row>
    <row r="30054" spans="1:3" x14ac:dyDescent="0.35">
      <c r="A30054" s="12"/>
      <c r="B30054" s="12"/>
      <c r="C30054" s="12"/>
    </row>
    <row r="30055" spans="1:3" x14ac:dyDescent="0.35">
      <c r="A30055" s="12"/>
      <c r="B30055" s="12"/>
      <c r="C30055" s="12"/>
    </row>
    <row r="30056" spans="1:3" x14ac:dyDescent="0.35">
      <c r="A30056" s="12"/>
      <c r="B30056" s="12"/>
      <c r="C30056" s="12"/>
    </row>
    <row r="30057" spans="1:3" x14ac:dyDescent="0.35">
      <c r="A30057" s="12"/>
      <c r="B30057" s="12"/>
      <c r="C30057" s="12"/>
    </row>
    <row r="30058" spans="1:3" x14ac:dyDescent="0.35">
      <c r="A30058" s="12"/>
      <c r="B30058" s="12"/>
      <c r="C30058" s="12"/>
    </row>
    <row r="30059" spans="1:3" x14ac:dyDescent="0.35">
      <c r="A30059" s="12"/>
      <c r="B30059" s="12"/>
      <c r="C30059" s="12"/>
    </row>
    <row r="30060" spans="1:3" x14ac:dyDescent="0.35">
      <c r="A30060" s="12"/>
      <c r="B30060" s="12"/>
      <c r="C30060" s="12"/>
    </row>
    <row r="30061" spans="1:3" x14ac:dyDescent="0.35">
      <c r="A30061" s="12"/>
      <c r="B30061" s="12"/>
      <c r="C30061" s="12"/>
    </row>
    <row r="30062" spans="1:3" x14ac:dyDescent="0.35">
      <c r="A30062" s="12"/>
      <c r="B30062" s="12"/>
      <c r="C30062" s="12"/>
    </row>
    <row r="30063" spans="1:3" x14ac:dyDescent="0.35">
      <c r="A30063" s="12"/>
      <c r="B30063" s="12"/>
      <c r="C30063" s="12"/>
    </row>
    <row r="30064" spans="1:3" x14ac:dyDescent="0.35">
      <c r="A30064" s="12"/>
      <c r="B30064" s="12"/>
      <c r="C30064" s="12"/>
    </row>
    <row r="30065" spans="1:3" x14ac:dyDescent="0.35">
      <c r="A30065" s="12"/>
      <c r="B30065" s="12"/>
      <c r="C30065" s="12"/>
    </row>
    <row r="30066" spans="1:3" x14ac:dyDescent="0.35">
      <c r="A30066" s="12"/>
      <c r="B30066" s="12"/>
      <c r="C30066" s="12"/>
    </row>
    <row r="30067" spans="1:3" x14ac:dyDescent="0.35">
      <c r="A30067" s="12"/>
      <c r="B30067" s="12"/>
      <c r="C30067" s="12"/>
    </row>
    <row r="30068" spans="1:3" x14ac:dyDescent="0.35">
      <c r="A30068" s="12"/>
      <c r="B30068" s="12"/>
      <c r="C30068" s="12"/>
    </row>
    <row r="30069" spans="1:3" x14ac:dyDescent="0.35">
      <c r="A30069" s="12"/>
      <c r="B30069" s="12"/>
      <c r="C30069" s="12"/>
    </row>
    <row r="30070" spans="1:3" x14ac:dyDescent="0.35">
      <c r="A30070" s="12"/>
      <c r="B30070" s="12"/>
      <c r="C30070" s="12"/>
    </row>
    <row r="30071" spans="1:3" x14ac:dyDescent="0.35">
      <c r="A30071" s="12"/>
      <c r="B30071" s="12"/>
      <c r="C30071" s="12"/>
    </row>
    <row r="30072" spans="1:3" x14ac:dyDescent="0.35">
      <c r="A30072" s="12"/>
      <c r="B30072" s="12"/>
      <c r="C30072" s="12"/>
    </row>
    <row r="30073" spans="1:3" x14ac:dyDescent="0.35">
      <c r="A30073" s="12"/>
      <c r="B30073" s="12"/>
      <c r="C30073" s="12"/>
    </row>
    <row r="30074" spans="1:3" x14ac:dyDescent="0.35">
      <c r="A30074" s="12"/>
      <c r="B30074" s="12"/>
      <c r="C30074" s="12"/>
    </row>
    <row r="30075" spans="1:3" x14ac:dyDescent="0.35">
      <c r="A30075" s="12"/>
      <c r="B30075" s="12"/>
      <c r="C30075" s="12"/>
    </row>
    <row r="30076" spans="1:3" x14ac:dyDescent="0.35">
      <c r="A30076" s="12"/>
      <c r="B30076" s="12"/>
      <c r="C30076" s="12"/>
    </row>
    <row r="30077" spans="1:3" x14ac:dyDescent="0.35">
      <c r="A30077" s="12"/>
      <c r="B30077" s="12"/>
      <c r="C30077" s="12"/>
    </row>
    <row r="30078" spans="1:3" x14ac:dyDescent="0.35">
      <c r="A30078" s="12"/>
      <c r="B30078" s="12"/>
      <c r="C30078" s="12"/>
    </row>
    <row r="30079" spans="1:3" x14ac:dyDescent="0.35">
      <c r="A30079" s="12"/>
      <c r="B30079" s="12"/>
      <c r="C30079" s="12"/>
    </row>
    <row r="30080" spans="1:3" x14ac:dyDescent="0.35">
      <c r="A30080" s="12"/>
      <c r="B30080" s="12"/>
      <c r="C30080" s="12"/>
    </row>
    <row r="30081" spans="1:3" x14ac:dyDescent="0.35">
      <c r="A30081" s="12"/>
      <c r="B30081" s="12"/>
      <c r="C30081" s="12"/>
    </row>
    <row r="30082" spans="1:3" x14ac:dyDescent="0.35">
      <c r="A30082" s="12"/>
      <c r="B30082" s="12"/>
      <c r="C30082" s="12"/>
    </row>
    <row r="30083" spans="1:3" x14ac:dyDescent="0.35">
      <c r="A30083" s="12"/>
      <c r="B30083" s="12"/>
      <c r="C30083" s="12"/>
    </row>
    <row r="30084" spans="1:3" x14ac:dyDescent="0.35">
      <c r="A30084" s="12"/>
      <c r="B30084" s="12"/>
      <c r="C30084" s="12"/>
    </row>
    <row r="30085" spans="1:3" x14ac:dyDescent="0.35">
      <c r="A30085" s="12"/>
      <c r="B30085" s="12"/>
      <c r="C30085" s="12"/>
    </row>
    <row r="30086" spans="1:3" x14ac:dyDescent="0.35">
      <c r="A30086" s="12"/>
      <c r="B30086" s="12"/>
      <c r="C30086" s="12"/>
    </row>
    <row r="30087" spans="1:3" x14ac:dyDescent="0.35">
      <c r="A30087" s="12"/>
      <c r="B30087" s="12"/>
      <c r="C30087" s="12"/>
    </row>
    <row r="30088" spans="1:3" x14ac:dyDescent="0.35">
      <c r="A30088" s="12"/>
      <c r="B30088" s="12"/>
      <c r="C30088" s="12"/>
    </row>
    <row r="30089" spans="1:3" x14ac:dyDescent="0.35">
      <c r="A30089" s="12"/>
      <c r="B30089" s="12"/>
      <c r="C30089" s="12"/>
    </row>
    <row r="30090" spans="1:3" x14ac:dyDescent="0.35">
      <c r="A30090" s="12"/>
      <c r="B30090" s="12"/>
      <c r="C30090" s="12"/>
    </row>
    <row r="30091" spans="1:3" x14ac:dyDescent="0.35">
      <c r="A30091" s="12"/>
      <c r="B30091" s="12"/>
      <c r="C30091" s="12"/>
    </row>
    <row r="30092" spans="1:3" x14ac:dyDescent="0.35">
      <c r="A30092" s="12"/>
      <c r="B30092" s="12"/>
      <c r="C30092" s="12"/>
    </row>
    <row r="30093" spans="1:3" x14ac:dyDescent="0.35">
      <c r="A30093" s="12"/>
      <c r="B30093" s="12"/>
      <c r="C30093" s="12"/>
    </row>
    <row r="30094" spans="1:3" x14ac:dyDescent="0.35">
      <c r="A30094" s="12"/>
      <c r="B30094" s="12"/>
      <c r="C30094" s="12"/>
    </row>
    <row r="30095" spans="1:3" x14ac:dyDescent="0.35">
      <c r="A30095" s="12"/>
      <c r="B30095" s="12"/>
      <c r="C30095" s="12"/>
    </row>
    <row r="30096" spans="1:3" x14ac:dyDescent="0.35">
      <c r="A30096" s="12"/>
      <c r="B30096" s="12"/>
      <c r="C30096" s="12"/>
    </row>
    <row r="30097" spans="1:3" x14ac:dyDescent="0.35">
      <c r="A30097" s="12"/>
      <c r="B30097" s="12"/>
      <c r="C30097" s="12"/>
    </row>
    <row r="30098" spans="1:3" x14ac:dyDescent="0.35">
      <c r="A30098" s="12"/>
      <c r="B30098" s="12"/>
      <c r="C30098" s="12"/>
    </row>
    <row r="30099" spans="1:3" x14ac:dyDescent="0.35">
      <c r="A30099" s="12"/>
      <c r="B30099" s="12"/>
      <c r="C30099" s="12"/>
    </row>
    <row r="30100" spans="1:3" x14ac:dyDescent="0.35">
      <c r="A30100" s="12"/>
      <c r="B30100" s="12"/>
      <c r="C30100" s="12"/>
    </row>
    <row r="30101" spans="1:3" x14ac:dyDescent="0.35">
      <c r="A30101" s="12"/>
      <c r="B30101" s="12"/>
      <c r="C30101" s="12"/>
    </row>
    <row r="30102" spans="1:3" x14ac:dyDescent="0.35">
      <c r="A30102" s="12"/>
      <c r="B30102" s="12"/>
      <c r="C30102" s="12"/>
    </row>
    <row r="30103" spans="1:3" x14ac:dyDescent="0.35">
      <c r="A30103" s="12"/>
      <c r="B30103" s="12"/>
      <c r="C30103" s="12"/>
    </row>
    <row r="30104" spans="1:3" x14ac:dyDescent="0.35">
      <c r="A30104" s="12"/>
      <c r="B30104" s="12"/>
      <c r="C30104" s="12"/>
    </row>
    <row r="30105" spans="1:3" x14ac:dyDescent="0.35">
      <c r="A30105" s="12"/>
      <c r="B30105" s="12"/>
      <c r="C30105" s="12"/>
    </row>
    <row r="30106" spans="1:3" x14ac:dyDescent="0.35">
      <c r="A30106" s="12"/>
      <c r="B30106" s="12"/>
      <c r="C30106" s="12"/>
    </row>
    <row r="30107" spans="1:3" x14ac:dyDescent="0.35">
      <c r="A30107" s="12"/>
      <c r="B30107" s="12"/>
      <c r="C30107" s="12"/>
    </row>
    <row r="30108" spans="1:3" x14ac:dyDescent="0.35">
      <c r="A30108" s="12"/>
      <c r="B30108" s="12"/>
      <c r="C30108" s="12"/>
    </row>
    <row r="30109" spans="1:3" x14ac:dyDescent="0.35">
      <c r="A30109" s="12"/>
      <c r="B30109" s="12"/>
      <c r="C30109" s="12"/>
    </row>
    <row r="30110" spans="1:3" x14ac:dyDescent="0.35">
      <c r="A30110" s="12"/>
      <c r="B30110" s="12"/>
      <c r="C30110" s="12"/>
    </row>
    <row r="30111" spans="1:3" x14ac:dyDescent="0.35">
      <c r="A30111" s="12"/>
      <c r="B30111" s="12"/>
      <c r="C30111" s="12"/>
    </row>
    <row r="30112" spans="1:3" x14ac:dyDescent="0.35">
      <c r="A30112" s="12"/>
      <c r="B30112" s="12"/>
      <c r="C30112" s="12"/>
    </row>
    <row r="30113" spans="1:3" x14ac:dyDescent="0.35">
      <c r="A30113" s="12"/>
      <c r="B30113" s="12"/>
      <c r="C30113" s="12"/>
    </row>
    <row r="30114" spans="1:3" x14ac:dyDescent="0.35">
      <c r="A30114" s="12"/>
      <c r="B30114" s="12"/>
      <c r="C30114" s="12"/>
    </row>
    <row r="30115" spans="1:3" x14ac:dyDescent="0.35">
      <c r="A30115" s="12"/>
      <c r="B30115" s="12"/>
      <c r="C30115" s="12"/>
    </row>
    <row r="30116" spans="1:3" x14ac:dyDescent="0.35">
      <c r="A30116" s="12"/>
      <c r="B30116" s="12"/>
      <c r="C30116" s="12"/>
    </row>
    <row r="30117" spans="1:3" x14ac:dyDescent="0.35">
      <c r="A30117" s="12"/>
      <c r="B30117" s="12"/>
      <c r="C30117" s="12"/>
    </row>
    <row r="30118" spans="1:3" x14ac:dyDescent="0.35">
      <c r="A30118" s="12"/>
      <c r="B30118" s="12"/>
      <c r="C30118" s="12"/>
    </row>
    <row r="30119" spans="1:3" x14ac:dyDescent="0.35">
      <c r="A30119" s="12"/>
      <c r="B30119" s="12"/>
      <c r="C30119" s="12"/>
    </row>
    <row r="30120" spans="1:3" x14ac:dyDescent="0.35">
      <c r="A30120" s="12"/>
      <c r="B30120" s="12"/>
      <c r="C30120" s="12"/>
    </row>
    <row r="30121" spans="1:3" x14ac:dyDescent="0.35">
      <c r="A30121" s="12"/>
      <c r="B30121" s="12"/>
      <c r="C30121" s="12"/>
    </row>
    <row r="30122" spans="1:3" x14ac:dyDescent="0.35">
      <c r="A30122" s="12"/>
      <c r="B30122" s="12"/>
      <c r="C30122" s="12"/>
    </row>
    <row r="30123" spans="1:3" x14ac:dyDescent="0.35">
      <c r="A30123" s="12"/>
      <c r="B30123" s="12"/>
      <c r="C30123" s="12"/>
    </row>
    <row r="30124" spans="1:3" x14ac:dyDescent="0.35">
      <c r="A30124" s="12"/>
      <c r="B30124" s="12"/>
      <c r="C30124" s="12"/>
    </row>
    <row r="30125" spans="1:3" x14ac:dyDescent="0.35">
      <c r="A30125" s="12"/>
      <c r="B30125" s="12"/>
      <c r="C30125" s="12"/>
    </row>
    <row r="30126" spans="1:3" x14ac:dyDescent="0.35">
      <c r="A30126" s="12"/>
      <c r="B30126" s="12"/>
      <c r="C30126" s="12"/>
    </row>
    <row r="30127" spans="1:3" x14ac:dyDescent="0.35">
      <c r="A30127" s="12"/>
      <c r="B30127" s="12"/>
      <c r="C30127" s="12"/>
    </row>
    <row r="30128" spans="1:3" x14ac:dyDescent="0.35">
      <c r="A30128" s="12"/>
      <c r="B30128" s="12"/>
      <c r="C30128" s="12"/>
    </row>
    <row r="30129" spans="1:3" x14ac:dyDescent="0.35">
      <c r="A30129" s="12"/>
      <c r="B30129" s="12"/>
      <c r="C30129" s="12"/>
    </row>
    <row r="30130" spans="1:3" x14ac:dyDescent="0.35">
      <c r="A30130" s="12"/>
      <c r="B30130" s="12"/>
      <c r="C30130" s="12"/>
    </row>
    <row r="30131" spans="1:3" x14ac:dyDescent="0.35">
      <c r="A30131" s="12"/>
      <c r="B30131" s="12"/>
      <c r="C30131" s="12"/>
    </row>
    <row r="30132" spans="1:3" x14ac:dyDescent="0.35">
      <c r="A30132" s="12"/>
      <c r="B30132" s="12"/>
      <c r="C30132" s="12"/>
    </row>
    <row r="30133" spans="1:3" x14ac:dyDescent="0.35">
      <c r="A30133" s="12"/>
      <c r="B30133" s="12"/>
      <c r="C30133" s="12"/>
    </row>
    <row r="30134" spans="1:3" x14ac:dyDescent="0.35">
      <c r="A30134" s="12"/>
      <c r="B30134" s="12"/>
      <c r="C30134" s="12"/>
    </row>
    <row r="30135" spans="1:3" x14ac:dyDescent="0.35">
      <c r="A30135" s="12"/>
      <c r="B30135" s="12"/>
      <c r="C30135" s="12"/>
    </row>
    <row r="30136" spans="1:3" x14ac:dyDescent="0.35">
      <c r="A30136" s="12"/>
      <c r="B30136" s="12"/>
      <c r="C30136" s="12"/>
    </row>
    <row r="30137" spans="1:3" x14ac:dyDescent="0.35">
      <c r="A30137" s="12"/>
      <c r="B30137" s="12"/>
      <c r="C30137" s="12"/>
    </row>
    <row r="30138" spans="1:3" x14ac:dyDescent="0.35">
      <c r="A30138" s="12"/>
      <c r="B30138" s="12"/>
      <c r="C30138" s="12"/>
    </row>
    <row r="30139" spans="1:3" x14ac:dyDescent="0.35">
      <c r="A30139" s="12"/>
      <c r="B30139" s="12"/>
      <c r="C30139" s="12"/>
    </row>
    <row r="30140" spans="1:3" x14ac:dyDescent="0.35">
      <c r="A30140" s="12"/>
      <c r="B30140" s="12"/>
      <c r="C30140" s="12"/>
    </row>
    <row r="30141" spans="1:3" x14ac:dyDescent="0.35">
      <c r="A30141" s="12"/>
      <c r="B30141" s="12"/>
      <c r="C30141" s="12"/>
    </row>
    <row r="30142" spans="1:3" x14ac:dyDescent="0.35">
      <c r="A30142" s="12"/>
      <c r="B30142" s="12"/>
      <c r="C30142" s="12"/>
    </row>
    <row r="30143" spans="1:3" x14ac:dyDescent="0.35">
      <c r="A30143" s="12"/>
      <c r="B30143" s="12"/>
      <c r="C30143" s="12"/>
    </row>
    <row r="30144" spans="1:3" x14ac:dyDescent="0.35">
      <c r="A30144" s="12"/>
      <c r="B30144" s="12"/>
      <c r="C30144" s="12"/>
    </row>
    <row r="30145" spans="1:3" x14ac:dyDescent="0.35">
      <c r="A30145" s="12"/>
      <c r="B30145" s="12"/>
      <c r="C30145" s="12"/>
    </row>
    <row r="30146" spans="1:3" x14ac:dyDescent="0.35">
      <c r="A30146" s="12"/>
      <c r="B30146" s="12"/>
      <c r="C30146" s="12"/>
    </row>
    <row r="30147" spans="1:3" x14ac:dyDescent="0.35">
      <c r="A30147" s="12"/>
      <c r="B30147" s="12"/>
      <c r="C30147" s="12"/>
    </row>
    <row r="30148" spans="1:3" x14ac:dyDescent="0.35">
      <c r="A30148" s="12"/>
      <c r="B30148" s="12"/>
      <c r="C30148" s="12"/>
    </row>
    <row r="30149" spans="1:3" x14ac:dyDescent="0.35">
      <c r="A30149" s="12"/>
      <c r="B30149" s="12"/>
      <c r="C30149" s="12"/>
    </row>
    <row r="30150" spans="1:3" x14ac:dyDescent="0.35">
      <c r="A30150" s="12"/>
      <c r="B30150" s="12"/>
      <c r="C30150" s="12"/>
    </row>
    <row r="30151" spans="1:3" x14ac:dyDescent="0.35">
      <c r="A30151" s="12"/>
      <c r="B30151" s="12"/>
      <c r="C30151" s="12"/>
    </row>
    <row r="30152" spans="1:3" x14ac:dyDescent="0.35">
      <c r="A30152" s="12"/>
      <c r="B30152" s="12"/>
      <c r="C30152" s="12"/>
    </row>
    <row r="30153" spans="1:3" x14ac:dyDescent="0.35">
      <c r="A30153" s="12"/>
      <c r="B30153" s="12"/>
      <c r="C30153" s="12"/>
    </row>
    <row r="30154" spans="1:3" x14ac:dyDescent="0.35">
      <c r="A30154" s="12"/>
      <c r="B30154" s="12"/>
      <c r="C30154" s="12"/>
    </row>
    <row r="30155" spans="1:3" x14ac:dyDescent="0.35">
      <c r="A30155" s="12"/>
      <c r="B30155" s="12"/>
      <c r="C30155" s="12"/>
    </row>
    <row r="30156" spans="1:3" x14ac:dyDescent="0.35">
      <c r="A30156" s="12"/>
      <c r="B30156" s="12"/>
      <c r="C30156" s="12"/>
    </row>
    <row r="30157" spans="1:3" x14ac:dyDescent="0.35">
      <c r="A30157" s="12"/>
      <c r="B30157" s="12"/>
      <c r="C30157" s="12"/>
    </row>
    <row r="30158" spans="1:3" x14ac:dyDescent="0.35">
      <c r="A30158" s="12"/>
      <c r="B30158" s="12"/>
      <c r="C30158" s="12"/>
    </row>
    <row r="30159" spans="1:3" x14ac:dyDescent="0.35">
      <c r="A30159" s="12"/>
      <c r="B30159" s="12"/>
      <c r="C30159" s="12"/>
    </row>
    <row r="30160" spans="1:3" x14ac:dyDescent="0.35">
      <c r="A30160" s="12"/>
      <c r="B30160" s="12"/>
      <c r="C30160" s="12"/>
    </row>
    <row r="30161" spans="1:3" x14ac:dyDescent="0.35">
      <c r="A30161" s="12"/>
      <c r="B30161" s="12"/>
      <c r="C30161" s="12"/>
    </row>
    <row r="30162" spans="1:3" x14ac:dyDescent="0.35">
      <c r="A30162" s="12"/>
      <c r="B30162" s="12"/>
      <c r="C30162" s="12"/>
    </row>
    <row r="30163" spans="1:3" x14ac:dyDescent="0.35">
      <c r="A30163" s="12"/>
      <c r="B30163" s="12"/>
      <c r="C30163" s="12"/>
    </row>
    <row r="30164" spans="1:3" x14ac:dyDescent="0.35">
      <c r="A30164" s="12"/>
      <c r="B30164" s="12"/>
      <c r="C30164" s="12"/>
    </row>
    <row r="30165" spans="1:3" x14ac:dyDescent="0.35">
      <c r="A30165" s="12"/>
      <c r="B30165" s="12"/>
      <c r="C30165" s="12"/>
    </row>
    <row r="30166" spans="1:3" x14ac:dyDescent="0.35">
      <c r="A30166" s="12"/>
      <c r="B30166" s="12"/>
      <c r="C30166" s="12"/>
    </row>
    <row r="30167" spans="1:3" x14ac:dyDescent="0.35">
      <c r="A30167" s="12"/>
      <c r="B30167" s="12"/>
      <c r="C30167" s="12"/>
    </row>
    <row r="30168" spans="1:3" x14ac:dyDescent="0.35">
      <c r="A30168" s="12"/>
      <c r="B30168" s="12"/>
      <c r="C30168" s="12"/>
    </row>
    <row r="30169" spans="1:3" x14ac:dyDescent="0.35">
      <c r="A30169" s="12"/>
      <c r="B30169" s="12"/>
      <c r="C30169" s="12"/>
    </row>
    <row r="30170" spans="1:3" x14ac:dyDescent="0.35">
      <c r="A30170" s="12"/>
      <c r="B30170" s="12"/>
      <c r="C30170" s="12"/>
    </row>
    <row r="30171" spans="1:3" x14ac:dyDescent="0.35">
      <c r="A30171" s="12"/>
      <c r="B30171" s="12"/>
      <c r="C30171" s="12"/>
    </row>
    <row r="30172" spans="1:3" x14ac:dyDescent="0.35">
      <c r="A30172" s="12"/>
      <c r="B30172" s="12"/>
      <c r="C30172" s="12"/>
    </row>
    <row r="30173" spans="1:3" x14ac:dyDescent="0.35">
      <c r="A30173" s="12"/>
      <c r="B30173" s="12"/>
      <c r="C30173" s="12"/>
    </row>
    <row r="30174" spans="1:3" x14ac:dyDescent="0.35">
      <c r="A30174" s="12"/>
      <c r="B30174" s="12"/>
      <c r="C30174" s="12"/>
    </row>
    <row r="30175" spans="1:3" x14ac:dyDescent="0.35">
      <c r="A30175" s="12"/>
      <c r="B30175" s="12"/>
      <c r="C30175" s="12"/>
    </row>
    <row r="30176" spans="1:3" x14ac:dyDescent="0.35">
      <c r="A30176" s="12"/>
      <c r="B30176" s="12"/>
      <c r="C30176" s="12"/>
    </row>
    <row r="30177" spans="1:3" x14ac:dyDescent="0.35">
      <c r="A30177" s="12"/>
      <c r="B30177" s="12"/>
      <c r="C30177" s="12"/>
    </row>
    <row r="30178" spans="1:3" x14ac:dyDescent="0.35">
      <c r="A30178" s="12"/>
      <c r="B30178" s="12"/>
      <c r="C30178" s="12"/>
    </row>
    <row r="30179" spans="1:3" x14ac:dyDescent="0.35">
      <c r="A30179" s="12"/>
      <c r="B30179" s="12"/>
      <c r="C30179" s="12"/>
    </row>
    <row r="30180" spans="1:3" x14ac:dyDescent="0.35">
      <c r="A30180" s="12"/>
      <c r="B30180" s="12"/>
      <c r="C30180" s="12"/>
    </row>
    <row r="30181" spans="1:3" x14ac:dyDescent="0.35">
      <c r="A30181" s="12"/>
      <c r="B30181" s="12"/>
      <c r="C30181" s="12"/>
    </row>
    <row r="30182" spans="1:3" x14ac:dyDescent="0.35">
      <c r="A30182" s="12"/>
      <c r="B30182" s="12"/>
      <c r="C30182" s="12"/>
    </row>
    <row r="30183" spans="1:3" x14ac:dyDescent="0.35">
      <c r="A30183" s="12"/>
      <c r="B30183" s="12"/>
      <c r="C30183" s="12"/>
    </row>
    <row r="30184" spans="1:3" x14ac:dyDescent="0.35">
      <c r="A30184" s="12"/>
      <c r="B30184" s="12"/>
      <c r="C30184" s="12"/>
    </row>
    <row r="30185" spans="1:3" x14ac:dyDescent="0.35">
      <c r="A30185" s="12"/>
      <c r="B30185" s="12"/>
      <c r="C30185" s="12"/>
    </row>
    <row r="30186" spans="1:3" x14ac:dyDescent="0.35">
      <c r="A30186" s="12"/>
      <c r="B30186" s="12"/>
      <c r="C30186" s="12"/>
    </row>
    <row r="30187" spans="1:3" x14ac:dyDescent="0.35">
      <c r="A30187" s="12"/>
      <c r="B30187" s="12"/>
      <c r="C30187" s="12"/>
    </row>
    <row r="30188" spans="1:3" x14ac:dyDescent="0.35">
      <c r="A30188" s="12"/>
      <c r="B30188" s="12"/>
      <c r="C30188" s="12"/>
    </row>
    <row r="30189" spans="1:3" x14ac:dyDescent="0.35">
      <c r="A30189" s="12"/>
      <c r="B30189" s="12"/>
      <c r="C30189" s="12"/>
    </row>
    <row r="30190" spans="1:3" x14ac:dyDescent="0.35">
      <c r="A30190" s="12"/>
      <c r="B30190" s="12"/>
      <c r="C30190" s="12"/>
    </row>
    <row r="30191" spans="1:3" x14ac:dyDescent="0.35">
      <c r="A30191" s="12"/>
      <c r="B30191" s="12"/>
      <c r="C30191" s="12"/>
    </row>
    <row r="30192" spans="1:3" x14ac:dyDescent="0.35">
      <c r="A30192" s="12"/>
      <c r="B30192" s="12"/>
      <c r="C30192" s="12"/>
    </row>
    <row r="30193" spans="1:3" x14ac:dyDescent="0.35">
      <c r="A30193" s="12"/>
      <c r="B30193" s="12"/>
      <c r="C30193" s="12"/>
    </row>
    <row r="30194" spans="1:3" x14ac:dyDescent="0.35">
      <c r="A30194" s="12"/>
      <c r="B30194" s="12"/>
      <c r="C30194" s="12"/>
    </row>
    <row r="30195" spans="1:3" x14ac:dyDescent="0.35">
      <c r="A30195" s="12"/>
      <c r="B30195" s="12"/>
      <c r="C30195" s="12"/>
    </row>
    <row r="30196" spans="1:3" x14ac:dyDescent="0.35">
      <c r="A30196" s="12"/>
      <c r="B30196" s="12"/>
      <c r="C30196" s="12"/>
    </row>
    <row r="30197" spans="1:3" x14ac:dyDescent="0.35">
      <c r="A30197" s="12"/>
      <c r="B30197" s="12"/>
      <c r="C30197" s="12"/>
    </row>
    <row r="30198" spans="1:3" x14ac:dyDescent="0.35">
      <c r="A30198" s="12"/>
      <c r="B30198" s="12"/>
      <c r="C30198" s="12"/>
    </row>
    <row r="30199" spans="1:3" x14ac:dyDescent="0.35">
      <c r="A30199" s="12"/>
      <c r="B30199" s="12"/>
      <c r="C30199" s="12"/>
    </row>
    <row r="30200" spans="1:3" x14ac:dyDescent="0.35">
      <c r="A30200" s="12"/>
      <c r="B30200" s="12"/>
      <c r="C30200" s="12"/>
    </row>
    <row r="30201" spans="1:3" x14ac:dyDescent="0.35">
      <c r="A30201" s="12"/>
      <c r="B30201" s="12"/>
      <c r="C30201" s="12"/>
    </row>
    <row r="30202" spans="1:3" x14ac:dyDescent="0.35">
      <c r="A30202" s="12"/>
      <c r="B30202" s="12"/>
      <c r="C30202" s="12"/>
    </row>
    <row r="30203" spans="1:3" x14ac:dyDescent="0.35">
      <c r="A30203" s="12"/>
      <c r="B30203" s="12"/>
      <c r="C30203" s="12"/>
    </row>
    <row r="30204" spans="1:3" x14ac:dyDescent="0.35">
      <c r="A30204" s="12"/>
      <c r="B30204" s="12"/>
      <c r="C30204" s="12"/>
    </row>
    <row r="30205" spans="1:3" x14ac:dyDescent="0.35">
      <c r="A30205" s="12"/>
      <c r="B30205" s="12"/>
      <c r="C30205" s="12"/>
    </row>
    <row r="30206" spans="1:3" x14ac:dyDescent="0.35">
      <c r="A30206" s="12"/>
      <c r="B30206" s="12"/>
      <c r="C30206" s="12"/>
    </row>
    <row r="30207" spans="1:3" x14ac:dyDescent="0.35">
      <c r="A30207" s="12"/>
      <c r="B30207" s="12"/>
      <c r="C30207" s="12"/>
    </row>
    <row r="30208" spans="1:3" x14ac:dyDescent="0.35">
      <c r="A30208" s="12"/>
      <c r="B30208" s="12"/>
      <c r="C30208" s="12"/>
    </row>
    <row r="30209" spans="1:3" x14ac:dyDescent="0.35">
      <c r="A30209" s="12"/>
      <c r="B30209" s="12"/>
      <c r="C30209" s="12"/>
    </row>
    <row r="30210" spans="1:3" x14ac:dyDescent="0.35">
      <c r="A30210" s="12"/>
      <c r="B30210" s="12"/>
      <c r="C30210" s="12"/>
    </row>
    <row r="30211" spans="1:3" x14ac:dyDescent="0.35">
      <c r="A30211" s="12"/>
      <c r="B30211" s="12"/>
      <c r="C30211" s="12"/>
    </row>
    <row r="30212" spans="1:3" x14ac:dyDescent="0.35">
      <c r="A30212" s="12"/>
      <c r="B30212" s="12"/>
      <c r="C30212" s="12"/>
    </row>
    <row r="30213" spans="1:3" x14ac:dyDescent="0.35">
      <c r="A30213" s="12"/>
      <c r="B30213" s="12"/>
      <c r="C30213" s="12"/>
    </row>
    <row r="30214" spans="1:3" x14ac:dyDescent="0.35">
      <c r="A30214" s="12"/>
      <c r="B30214" s="12"/>
      <c r="C30214" s="12"/>
    </row>
    <row r="30215" spans="1:3" x14ac:dyDescent="0.35">
      <c r="A30215" s="12"/>
      <c r="B30215" s="12"/>
      <c r="C30215" s="12"/>
    </row>
    <row r="30216" spans="1:3" x14ac:dyDescent="0.35">
      <c r="A30216" s="12"/>
      <c r="B30216" s="12"/>
      <c r="C30216" s="12"/>
    </row>
    <row r="30217" spans="1:3" x14ac:dyDescent="0.35">
      <c r="A30217" s="12"/>
      <c r="B30217" s="12"/>
      <c r="C30217" s="12"/>
    </row>
    <row r="30218" spans="1:3" x14ac:dyDescent="0.35">
      <c r="A30218" s="12"/>
      <c r="B30218" s="12"/>
      <c r="C30218" s="12"/>
    </row>
    <row r="30219" spans="1:3" x14ac:dyDescent="0.35">
      <c r="A30219" s="12"/>
      <c r="B30219" s="12"/>
      <c r="C30219" s="12"/>
    </row>
    <row r="30220" spans="1:3" x14ac:dyDescent="0.35">
      <c r="A30220" s="12"/>
      <c r="B30220" s="12"/>
      <c r="C30220" s="12"/>
    </row>
    <row r="30221" spans="1:3" x14ac:dyDescent="0.35">
      <c r="A30221" s="12"/>
      <c r="B30221" s="12"/>
      <c r="C30221" s="12"/>
    </row>
    <row r="30222" spans="1:3" x14ac:dyDescent="0.35">
      <c r="A30222" s="12"/>
      <c r="B30222" s="12"/>
      <c r="C30222" s="12"/>
    </row>
    <row r="30223" spans="1:3" x14ac:dyDescent="0.35">
      <c r="A30223" s="12"/>
      <c r="B30223" s="12"/>
      <c r="C30223" s="12"/>
    </row>
    <row r="30224" spans="1:3" x14ac:dyDescent="0.35">
      <c r="A30224" s="12"/>
      <c r="B30224" s="12"/>
      <c r="C30224" s="12"/>
    </row>
    <row r="30225" spans="1:3" x14ac:dyDescent="0.35">
      <c r="A30225" s="12"/>
      <c r="B30225" s="12"/>
      <c r="C30225" s="12"/>
    </row>
    <row r="30226" spans="1:3" x14ac:dyDescent="0.35">
      <c r="A30226" s="12"/>
      <c r="B30226" s="12"/>
      <c r="C30226" s="12"/>
    </row>
    <row r="30227" spans="1:3" x14ac:dyDescent="0.35">
      <c r="A30227" s="12"/>
      <c r="B30227" s="12"/>
      <c r="C30227" s="12"/>
    </row>
    <row r="30228" spans="1:3" x14ac:dyDescent="0.35">
      <c r="A30228" s="12"/>
      <c r="B30228" s="12"/>
      <c r="C30228" s="12"/>
    </row>
    <row r="30229" spans="1:3" x14ac:dyDescent="0.35">
      <c r="A30229" s="12"/>
      <c r="B30229" s="12"/>
      <c r="C30229" s="12"/>
    </row>
    <row r="30230" spans="1:3" x14ac:dyDescent="0.35">
      <c r="A30230" s="12"/>
      <c r="B30230" s="12"/>
      <c r="C30230" s="12"/>
    </row>
    <row r="30231" spans="1:3" x14ac:dyDescent="0.35">
      <c r="A30231" s="12"/>
      <c r="B30231" s="12"/>
      <c r="C30231" s="12"/>
    </row>
    <row r="30232" spans="1:3" x14ac:dyDescent="0.35">
      <c r="A30232" s="12"/>
      <c r="B30232" s="12"/>
      <c r="C30232" s="12"/>
    </row>
    <row r="30233" spans="1:3" x14ac:dyDescent="0.35">
      <c r="A30233" s="12"/>
      <c r="B30233" s="12"/>
      <c r="C30233" s="12"/>
    </row>
    <row r="30234" spans="1:3" x14ac:dyDescent="0.35">
      <c r="A30234" s="12"/>
      <c r="B30234" s="12"/>
      <c r="C30234" s="12"/>
    </row>
    <row r="30235" spans="1:3" x14ac:dyDescent="0.35">
      <c r="A30235" s="12"/>
      <c r="B30235" s="12"/>
      <c r="C30235" s="12"/>
    </row>
    <row r="30236" spans="1:3" x14ac:dyDescent="0.35">
      <c r="A30236" s="12"/>
      <c r="B30236" s="12"/>
      <c r="C30236" s="12"/>
    </row>
    <row r="30237" spans="1:3" x14ac:dyDescent="0.35">
      <c r="A30237" s="12"/>
      <c r="B30237" s="12"/>
      <c r="C30237" s="12"/>
    </row>
    <row r="30238" spans="1:3" x14ac:dyDescent="0.35">
      <c r="A30238" s="12"/>
      <c r="B30238" s="12"/>
      <c r="C30238" s="12"/>
    </row>
    <row r="30239" spans="1:3" x14ac:dyDescent="0.35">
      <c r="A30239" s="12"/>
      <c r="B30239" s="12"/>
      <c r="C30239" s="12"/>
    </row>
    <row r="30240" spans="1:3" x14ac:dyDescent="0.35">
      <c r="A30240" s="12"/>
      <c r="B30240" s="12"/>
      <c r="C30240" s="12"/>
    </row>
    <row r="30241" spans="1:3" x14ac:dyDescent="0.35">
      <c r="A30241" s="12"/>
      <c r="B30241" s="12"/>
      <c r="C30241" s="12"/>
    </row>
    <row r="30242" spans="1:3" x14ac:dyDescent="0.35">
      <c r="A30242" s="12"/>
      <c r="B30242" s="12"/>
      <c r="C30242" s="12"/>
    </row>
    <row r="30243" spans="1:3" x14ac:dyDescent="0.35">
      <c r="A30243" s="12"/>
      <c r="B30243" s="12"/>
      <c r="C30243" s="12"/>
    </row>
    <row r="30244" spans="1:3" x14ac:dyDescent="0.35">
      <c r="A30244" s="12"/>
      <c r="B30244" s="12"/>
      <c r="C30244" s="12"/>
    </row>
    <row r="30245" spans="1:3" x14ac:dyDescent="0.35">
      <c r="A30245" s="12"/>
      <c r="B30245" s="12"/>
      <c r="C30245" s="12"/>
    </row>
    <row r="30246" spans="1:3" x14ac:dyDescent="0.35">
      <c r="A30246" s="12"/>
      <c r="B30246" s="12"/>
      <c r="C30246" s="12"/>
    </row>
    <row r="30247" spans="1:3" x14ac:dyDescent="0.35">
      <c r="A30247" s="12"/>
      <c r="B30247" s="12"/>
      <c r="C30247" s="12"/>
    </row>
    <row r="30248" spans="1:3" x14ac:dyDescent="0.35">
      <c r="A30248" s="12"/>
      <c r="B30248" s="12"/>
      <c r="C30248" s="12"/>
    </row>
    <row r="30249" spans="1:3" x14ac:dyDescent="0.35">
      <c r="A30249" s="12"/>
      <c r="B30249" s="12"/>
      <c r="C30249" s="12"/>
    </row>
    <row r="30250" spans="1:3" x14ac:dyDescent="0.35">
      <c r="A30250" s="12"/>
      <c r="B30250" s="12"/>
      <c r="C30250" s="12"/>
    </row>
    <row r="30251" spans="1:3" x14ac:dyDescent="0.35">
      <c r="A30251" s="12"/>
      <c r="B30251" s="12"/>
      <c r="C30251" s="12"/>
    </row>
    <row r="30252" spans="1:3" x14ac:dyDescent="0.35">
      <c r="A30252" s="12"/>
      <c r="B30252" s="12"/>
      <c r="C30252" s="12"/>
    </row>
    <row r="30253" spans="1:3" x14ac:dyDescent="0.35">
      <c r="A30253" s="12"/>
      <c r="B30253" s="12"/>
      <c r="C30253" s="12"/>
    </row>
    <row r="30254" spans="1:3" x14ac:dyDescent="0.35">
      <c r="A30254" s="12"/>
      <c r="B30254" s="12"/>
      <c r="C30254" s="12"/>
    </row>
    <row r="30255" spans="1:3" x14ac:dyDescent="0.35">
      <c r="A30255" s="12"/>
      <c r="B30255" s="12"/>
      <c r="C30255" s="12"/>
    </row>
    <row r="30256" spans="1:3" x14ac:dyDescent="0.35">
      <c r="A30256" s="12"/>
      <c r="B30256" s="12"/>
      <c r="C30256" s="12"/>
    </row>
    <row r="30257" spans="1:3" x14ac:dyDescent="0.35">
      <c r="A30257" s="12"/>
      <c r="B30257" s="12"/>
      <c r="C30257" s="12"/>
    </row>
    <row r="30258" spans="1:3" x14ac:dyDescent="0.35">
      <c r="A30258" s="12"/>
      <c r="B30258" s="12"/>
      <c r="C30258" s="12"/>
    </row>
    <row r="30259" spans="1:3" x14ac:dyDescent="0.35">
      <c r="A30259" s="12"/>
      <c r="B30259" s="12"/>
      <c r="C30259" s="12"/>
    </row>
    <row r="30260" spans="1:3" x14ac:dyDescent="0.35">
      <c r="A30260" s="12"/>
      <c r="B30260" s="12"/>
      <c r="C30260" s="12"/>
    </row>
    <row r="30261" spans="1:3" x14ac:dyDescent="0.35">
      <c r="A30261" s="12"/>
      <c r="B30261" s="12"/>
      <c r="C30261" s="12"/>
    </row>
    <row r="30262" spans="1:3" x14ac:dyDescent="0.35">
      <c r="A30262" s="12"/>
      <c r="B30262" s="12"/>
      <c r="C30262" s="12"/>
    </row>
    <row r="30263" spans="1:3" x14ac:dyDescent="0.35">
      <c r="A30263" s="12"/>
      <c r="B30263" s="12"/>
      <c r="C30263" s="12"/>
    </row>
    <row r="30264" spans="1:3" x14ac:dyDescent="0.35">
      <c r="A30264" s="12"/>
      <c r="B30264" s="12"/>
      <c r="C30264" s="12"/>
    </row>
    <row r="30265" spans="1:3" x14ac:dyDescent="0.35">
      <c r="A30265" s="12"/>
      <c r="B30265" s="12"/>
      <c r="C30265" s="12"/>
    </row>
    <row r="30266" spans="1:3" x14ac:dyDescent="0.35">
      <c r="A30266" s="12"/>
      <c r="B30266" s="12"/>
      <c r="C30266" s="12"/>
    </row>
    <row r="30267" spans="1:3" x14ac:dyDescent="0.35">
      <c r="A30267" s="12"/>
      <c r="B30267" s="12"/>
      <c r="C30267" s="12"/>
    </row>
    <row r="30268" spans="1:3" x14ac:dyDescent="0.35">
      <c r="A30268" s="12"/>
      <c r="B30268" s="12"/>
      <c r="C30268" s="12"/>
    </row>
    <row r="30269" spans="1:3" x14ac:dyDescent="0.35">
      <c r="A30269" s="12"/>
      <c r="B30269" s="12"/>
      <c r="C30269" s="12"/>
    </row>
    <row r="30270" spans="1:3" x14ac:dyDescent="0.35">
      <c r="A30270" s="12"/>
      <c r="B30270" s="12"/>
      <c r="C30270" s="12"/>
    </row>
    <row r="30271" spans="1:3" x14ac:dyDescent="0.35">
      <c r="A30271" s="12"/>
      <c r="B30271" s="12"/>
      <c r="C30271" s="12"/>
    </row>
    <row r="30272" spans="1:3" x14ac:dyDescent="0.35">
      <c r="A30272" s="12"/>
      <c r="B30272" s="12"/>
      <c r="C30272" s="12"/>
    </row>
    <row r="30273" spans="1:3" x14ac:dyDescent="0.35">
      <c r="A30273" s="12"/>
      <c r="B30273" s="12"/>
      <c r="C30273" s="12"/>
    </row>
    <row r="30274" spans="1:3" x14ac:dyDescent="0.35">
      <c r="A30274" s="12"/>
      <c r="B30274" s="12"/>
      <c r="C30274" s="12"/>
    </row>
    <row r="30275" spans="1:3" x14ac:dyDescent="0.35">
      <c r="A30275" s="12"/>
      <c r="B30275" s="12"/>
      <c r="C30275" s="12"/>
    </row>
    <row r="30276" spans="1:3" x14ac:dyDescent="0.35">
      <c r="A30276" s="12"/>
      <c r="B30276" s="12"/>
      <c r="C30276" s="12"/>
    </row>
    <row r="30277" spans="1:3" x14ac:dyDescent="0.35">
      <c r="A30277" s="12"/>
      <c r="B30277" s="12"/>
      <c r="C30277" s="12"/>
    </row>
    <row r="30278" spans="1:3" x14ac:dyDescent="0.35">
      <c r="A30278" s="12"/>
      <c r="B30278" s="12"/>
      <c r="C30278" s="12"/>
    </row>
    <row r="30279" spans="1:3" x14ac:dyDescent="0.35">
      <c r="A30279" s="12"/>
      <c r="B30279" s="12"/>
      <c r="C30279" s="12"/>
    </row>
    <row r="30280" spans="1:3" x14ac:dyDescent="0.35">
      <c r="A30280" s="12"/>
      <c r="B30280" s="12"/>
      <c r="C30280" s="12"/>
    </row>
    <row r="30281" spans="1:3" x14ac:dyDescent="0.35">
      <c r="A30281" s="12"/>
      <c r="B30281" s="12"/>
      <c r="C30281" s="12"/>
    </row>
    <row r="30282" spans="1:3" x14ac:dyDescent="0.35">
      <c r="A30282" s="12"/>
      <c r="B30282" s="12"/>
      <c r="C30282" s="12"/>
    </row>
    <row r="30283" spans="1:3" x14ac:dyDescent="0.35">
      <c r="A30283" s="12"/>
      <c r="B30283" s="12"/>
      <c r="C30283" s="12"/>
    </row>
    <row r="30284" spans="1:3" x14ac:dyDescent="0.35">
      <c r="A30284" s="12"/>
      <c r="B30284" s="12"/>
      <c r="C30284" s="12"/>
    </row>
    <row r="30285" spans="1:3" x14ac:dyDescent="0.35">
      <c r="A30285" s="12"/>
      <c r="B30285" s="12"/>
      <c r="C30285" s="12"/>
    </row>
    <row r="30286" spans="1:3" x14ac:dyDescent="0.35">
      <c r="A30286" s="12"/>
      <c r="B30286" s="12"/>
      <c r="C30286" s="12"/>
    </row>
    <row r="30287" spans="1:3" x14ac:dyDescent="0.35">
      <c r="A30287" s="12"/>
      <c r="B30287" s="12"/>
      <c r="C30287" s="12"/>
    </row>
    <row r="30288" spans="1:3" x14ac:dyDescent="0.35">
      <c r="A30288" s="12"/>
      <c r="B30288" s="12"/>
      <c r="C30288" s="12"/>
    </row>
    <row r="30289" spans="1:3" x14ac:dyDescent="0.35">
      <c r="A30289" s="12"/>
      <c r="B30289" s="12"/>
      <c r="C30289" s="12"/>
    </row>
    <row r="30290" spans="1:3" x14ac:dyDescent="0.35">
      <c r="A30290" s="12"/>
      <c r="B30290" s="12"/>
      <c r="C30290" s="12"/>
    </row>
    <row r="30291" spans="1:3" x14ac:dyDescent="0.35">
      <c r="A30291" s="12"/>
      <c r="B30291" s="12"/>
      <c r="C30291" s="12"/>
    </row>
    <row r="30292" spans="1:3" x14ac:dyDescent="0.35">
      <c r="A30292" s="12"/>
      <c r="B30292" s="12"/>
      <c r="C30292" s="12"/>
    </row>
    <row r="30293" spans="1:3" x14ac:dyDescent="0.35">
      <c r="A30293" s="12"/>
      <c r="B30293" s="12"/>
      <c r="C30293" s="12"/>
    </row>
    <row r="30294" spans="1:3" x14ac:dyDescent="0.35">
      <c r="A30294" s="12"/>
      <c r="B30294" s="12"/>
      <c r="C30294" s="12"/>
    </row>
    <row r="30295" spans="1:3" x14ac:dyDescent="0.35">
      <c r="A30295" s="12"/>
      <c r="B30295" s="12"/>
      <c r="C30295" s="12"/>
    </row>
    <row r="30296" spans="1:3" x14ac:dyDescent="0.35">
      <c r="A30296" s="12"/>
      <c r="B30296" s="12"/>
      <c r="C30296" s="12"/>
    </row>
    <row r="30297" spans="1:3" x14ac:dyDescent="0.35">
      <c r="A30297" s="12"/>
      <c r="B30297" s="12"/>
      <c r="C30297" s="12"/>
    </row>
    <row r="30298" spans="1:3" x14ac:dyDescent="0.35">
      <c r="A30298" s="12"/>
      <c r="B30298" s="12"/>
      <c r="C30298" s="12"/>
    </row>
    <row r="30299" spans="1:3" x14ac:dyDescent="0.35">
      <c r="A30299" s="12"/>
      <c r="B30299" s="12"/>
      <c r="C30299" s="12"/>
    </row>
    <row r="30300" spans="1:3" x14ac:dyDescent="0.35">
      <c r="A30300" s="12"/>
      <c r="B30300" s="12"/>
      <c r="C30300" s="12"/>
    </row>
    <row r="30301" spans="1:3" x14ac:dyDescent="0.35">
      <c r="A30301" s="12"/>
      <c r="B30301" s="12"/>
      <c r="C30301" s="12"/>
    </row>
    <row r="30302" spans="1:3" x14ac:dyDescent="0.35">
      <c r="A30302" s="12"/>
      <c r="B30302" s="12"/>
      <c r="C30302" s="12"/>
    </row>
    <row r="30303" spans="1:3" x14ac:dyDescent="0.35">
      <c r="A30303" s="12"/>
      <c r="B30303" s="12"/>
      <c r="C30303" s="12"/>
    </row>
    <row r="30304" spans="1:3" x14ac:dyDescent="0.35">
      <c r="A30304" s="12"/>
      <c r="B30304" s="12"/>
      <c r="C30304" s="12"/>
    </row>
    <row r="30305" spans="1:3" x14ac:dyDescent="0.35">
      <c r="A30305" s="12"/>
      <c r="B30305" s="12"/>
      <c r="C30305" s="12"/>
    </row>
    <row r="30306" spans="1:3" x14ac:dyDescent="0.35">
      <c r="A30306" s="12"/>
      <c r="B30306" s="12"/>
      <c r="C30306" s="12"/>
    </row>
    <row r="30307" spans="1:3" x14ac:dyDescent="0.35">
      <c r="A30307" s="12"/>
      <c r="B30307" s="12"/>
      <c r="C30307" s="12"/>
    </row>
    <row r="30308" spans="1:3" x14ac:dyDescent="0.35">
      <c r="A30308" s="12"/>
      <c r="B30308" s="12"/>
      <c r="C30308" s="12"/>
    </row>
    <row r="30309" spans="1:3" x14ac:dyDescent="0.35">
      <c r="A30309" s="12"/>
      <c r="B30309" s="12"/>
      <c r="C30309" s="12"/>
    </row>
    <row r="30310" spans="1:3" x14ac:dyDescent="0.35">
      <c r="A30310" s="12"/>
      <c r="B30310" s="12"/>
      <c r="C30310" s="12"/>
    </row>
    <row r="30311" spans="1:3" x14ac:dyDescent="0.35">
      <c r="A30311" s="12"/>
      <c r="B30311" s="12"/>
      <c r="C30311" s="12"/>
    </row>
    <row r="30312" spans="1:3" x14ac:dyDescent="0.35">
      <c r="A30312" s="12"/>
      <c r="B30312" s="12"/>
      <c r="C30312" s="12"/>
    </row>
    <row r="30313" spans="1:3" x14ac:dyDescent="0.35">
      <c r="A30313" s="12"/>
      <c r="B30313" s="12"/>
      <c r="C30313" s="12"/>
    </row>
    <row r="30314" spans="1:3" x14ac:dyDescent="0.35">
      <c r="A30314" s="12"/>
      <c r="B30314" s="12"/>
      <c r="C30314" s="12"/>
    </row>
    <row r="30315" spans="1:3" x14ac:dyDescent="0.35">
      <c r="A30315" s="12"/>
      <c r="B30315" s="12"/>
      <c r="C30315" s="12"/>
    </row>
    <row r="30316" spans="1:3" x14ac:dyDescent="0.35">
      <c r="A30316" s="12"/>
      <c r="B30316" s="12"/>
      <c r="C30316" s="12"/>
    </row>
    <row r="30317" spans="1:3" x14ac:dyDescent="0.35">
      <c r="A30317" s="12"/>
      <c r="B30317" s="12"/>
      <c r="C30317" s="12"/>
    </row>
    <row r="30318" spans="1:3" x14ac:dyDescent="0.35">
      <c r="A30318" s="12"/>
      <c r="B30318" s="12"/>
      <c r="C30318" s="12"/>
    </row>
    <row r="30319" spans="1:3" x14ac:dyDescent="0.35">
      <c r="A30319" s="12"/>
      <c r="B30319" s="12"/>
      <c r="C30319" s="12"/>
    </row>
    <row r="30320" spans="1:3" x14ac:dyDescent="0.35">
      <c r="A30320" s="12"/>
      <c r="B30320" s="12"/>
      <c r="C30320" s="12"/>
    </row>
    <row r="30321" spans="1:3" x14ac:dyDescent="0.35">
      <c r="A30321" s="12"/>
      <c r="B30321" s="12"/>
      <c r="C30321" s="12"/>
    </row>
    <row r="30322" spans="1:3" x14ac:dyDescent="0.35">
      <c r="A30322" s="12"/>
      <c r="B30322" s="12"/>
      <c r="C30322" s="12"/>
    </row>
    <row r="30323" spans="1:3" x14ac:dyDescent="0.35">
      <c r="A30323" s="12"/>
      <c r="B30323" s="12"/>
      <c r="C30323" s="12"/>
    </row>
    <row r="30324" spans="1:3" x14ac:dyDescent="0.35">
      <c r="A30324" s="12"/>
      <c r="B30324" s="12"/>
      <c r="C30324" s="12"/>
    </row>
    <row r="30325" spans="1:3" x14ac:dyDescent="0.35">
      <c r="A30325" s="12"/>
      <c r="B30325" s="12"/>
      <c r="C30325" s="12"/>
    </row>
    <row r="30326" spans="1:3" x14ac:dyDescent="0.35">
      <c r="A30326" s="12"/>
      <c r="B30326" s="12"/>
      <c r="C30326" s="12"/>
    </row>
    <row r="30327" spans="1:3" x14ac:dyDescent="0.35">
      <c r="A30327" s="12"/>
      <c r="B30327" s="12"/>
      <c r="C30327" s="12"/>
    </row>
    <row r="30328" spans="1:3" x14ac:dyDescent="0.35">
      <c r="A30328" s="12"/>
      <c r="B30328" s="12"/>
      <c r="C30328" s="12"/>
    </row>
    <row r="30329" spans="1:3" x14ac:dyDescent="0.35">
      <c r="A30329" s="12"/>
      <c r="B30329" s="12"/>
      <c r="C30329" s="12"/>
    </row>
    <row r="30330" spans="1:3" x14ac:dyDescent="0.35">
      <c r="A30330" s="12"/>
      <c r="B30330" s="12"/>
      <c r="C30330" s="12"/>
    </row>
    <row r="30331" spans="1:3" x14ac:dyDescent="0.35">
      <c r="A30331" s="12"/>
      <c r="B30331" s="12"/>
      <c r="C30331" s="12"/>
    </row>
    <row r="30332" spans="1:3" x14ac:dyDescent="0.35">
      <c r="A30332" s="12"/>
      <c r="B30332" s="12"/>
      <c r="C30332" s="12"/>
    </row>
    <row r="30333" spans="1:3" x14ac:dyDescent="0.35">
      <c r="A30333" s="12"/>
      <c r="B30333" s="12"/>
      <c r="C30333" s="12"/>
    </row>
    <row r="30334" spans="1:3" x14ac:dyDescent="0.35">
      <c r="A30334" s="12"/>
      <c r="B30334" s="12"/>
      <c r="C30334" s="12"/>
    </row>
    <row r="30335" spans="1:3" x14ac:dyDescent="0.35">
      <c r="A30335" s="12"/>
      <c r="B30335" s="12"/>
      <c r="C30335" s="12"/>
    </row>
    <row r="30336" spans="1:3" x14ac:dyDescent="0.35">
      <c r="A30336" s="12"/>
      <c r="B30336" s="12"/>
      <c r="C30336" s="12"/>
    </row>
    <row r="30337" spans="1:3" x14ac:dyDescent="0.35">
      <c r="A30337" s="12"/>
      <c r="B30337" s="12"/>
      <c r="C30337" s="12"/>
    </row>
    <row r="30338" spans="1:3" x14ac:dyDescent="0.35">
      <c r="A30338" s="12"/>
      <c r="B30338" s="12"/>
      <c r="C30338" s="12"/>
    </row>
    <row r="30339" spans="1:3" x14ac:dyDescent="0.35">
      <c r="A30339" s="12"/>
      <c r="B30339" s="12"/>
      <c r="C30339" s="12"/>
    </row>
    <row r="30340" spans="1:3" x14ac:dyDescent="0.35">
      <c r="A30340" s="12"/>
      <c r="B30340" s="12"/>
      <c r="C30340" s="12"/>
    </row>
    <row r="30341" spans="1:3" x14ac:dyDescent="0.35">
      <c r="A30341" s="12"/>
      <c r="B30341" s="12"/>
      <c r="C30341" s="12"/>
    </row>
    <row r="30342" spans="1:3" x14ac:dyDescent="0.35">
      <c r="A30342" s="12"/>
      <c r="B30342" s="12"/>
      <c r="C30342" s="12"/>
    </row>
    <row r="30343" spans="1:3" x14ac:dyDescent="0.35">
      <c r="A30343" s="12"/>
      <c r="B30343" s="12"/>
      <c r="C30343" s="12"/>
    </row>
    <row r="30344" spans="1:3" x14ac:dyDescent="0.35">
      <c r="A30344" s="12"/>
      <c r="B30344" s="12"/>
      <c r="C30344" s="12"/>
    </row>
    <row r="30345" spans="1:3" x14ac:dyDescent="0.35">
      <c r="A30345" s="12"/>
      <c r="B30345" s="12"/>
      <c r="C30345" s="12"/>
    </row>
    <row r="30346" spans="1:3" x14ac:dyDescent="0.35">
      <c r="A30346" s="12"/>
      <c r="B30346" s="12"/>
      <c r="C30346" s="12"/>
    </row>
    <row r="30347" spans="1:3" x14ac:dyDescent="0.35">
      <c r="A30347" s="12"/>
      <c r="B30347" s="12"/>
      <c r="C30347" s="12"/>
    </row>
    <row r="30348" spans="1:3" x14ac:dyDescent="0.35">
      <c r="A30348" s="12"/>
      <c r="B30348" s="12"/>
      <c r="C30348" s="12"/>
    </row>
    <row r="30349" spans="1:3" x14ac:dyDescent="0.35">
      <c r="A30349" s="12"/>
      <c r="B30349" s="12"/>
      <c r="C30349" s="12"/>
    </row>
    <row r="30350" spans="1:3" x14ac:dyDescent="0.35">
      <c r="A30350" s="12"/>
      <c r="B30350" s="12"/>
      <c r="C30350" s="12"/>
    </row>
    <row r="30351" spans="1:3" x14ac:dyDescent="0.35">
      <c r="A30351" s="12"/>
      <c r="B30351" s="12"/>
      <c r="C30351" s="12"/>
    </row>
    <row r="30352" spans="1:3" x14ac:dyDescent="0.35">
      <c r="A30352" s="12"/>
      <c r="B30352" s="12"/>
      <c r="C30352" s="12"/>
    </row>
    <row r="30353" spans="1:3" x14ac:dyDescent="0.35">
      <c r="A30353" s="12"/>
      <c r="B30353" s="12"/>
      <c r="C30353" s="12"/>
    </row>
    <row r="30354" spans="1:3" x14ac:dyDescent="0.35">
      <c r="A30354" s="12"/>
      <c r="B30354" s="12"/>
      <c r="C30354" s="12"/>
    </row>
    <row r="30355" spans="1:3" x14ac:dyDescent="0.35">
      <c r="A30355" s="12"/>
      <c r="B30355" s="12"/>
      <c r="C30355" s="12"/>
    </row>
    <row r="30356" spans="1:3" x14ac:dyDescent="0.35">
      <c r="A30356" s="12"/>
      <c r="B30356" s="12"/>
      <c r="C30356" s="12"/>
    </row>
    <row r="30357" spans="1:3" x14ac:dyDescent="0.35">
      <c r="A30357" s="12"/>
      <c r="B30357" s="12"/>
      <c r="C30357" s="12"/>
    </row>
    <row r="30358" spans="1:3" x14ac:dyDescent="0.35">
      <c r="A30358" s="12"/>
      <c r="B30358" s="12"/>
      <c r="C30358" s="12"/>
    </row>
    <row r="30359" spans="1:3" x14ac:dyDescent="0.35">
      <c r="A30359" s="12"/>
      <c r="B30359" s="12"/>
      <c r="C30359" s="12"/>
    </row>
    <row r="30360" spans="1:3" x14ac:dyDescent="0.35">
      <c r="A30360" s="12"/>
      <c r="B30360" s="12"/>
      <c r="C30360" s="12"/>
    </row>
    <row r="30361" spans="1:3" x14ac:dyDescent="0.35">
      <c r="A30361" s="12"/>
      <c r="B30361" s="12"/>
      <c r="C30361" s="12"/>
    </row>
    <row r="30362" spans="1:3" x14ac:dyDescent="0.35">
      <c r="A30362" s="12"/>
      <c r="B30362" s="12"/>
      <c r="C30362" s="12"/>
    </row>
    <row r="30363" spans="1:3" x14ac:dyDescent="0.35">
      <c r="A30363" s="12"/>
      <c r="B30363" s="12"/>
      <c r="C30363" s="12"/>
    </row>
    <row r="30364" spans="1:3" x14ac:dyDescent="0.35">
      <c r="A30364" s="12"/>
      <c r="B30364" s="12"/>
      <c r="C30364" s="12"/>
    </row>
    <row r="30365" spans="1:3" x14ac:dyDescent="0.35">
      <c r="A30365" s="12"/>
      <c r="B30365" s="12"/>
      <c r="C30365" s="12"/>
    </row>
    <row r="30366" spans="1:3" x14ac:dyDescent="0.35">
      <c r="A30366" s="12"/>
      <c r="B30366" s="12"/>
      <c r="C30366" s="12"/>
    </row>
    <row r="30367" spans="1:3" x14ac:dyDescent="0.35">
      <c r="A30367" s="12"/>
      <c r="B30367" s="12"/>
      <c r="C30367" s="12"/>
    </row>
    <row r="30368" spans="1:3" x14ac:dyDescent="0.35">
      <c r="A30368" s="12"/>
      <c r="B30368" s="12"/>
      <c r="C30368" s="12"/>
    </row>
    <row r="30369" spans="1:3" x14ac:dyDescent="0.35">
      <c r="A30369" s="12"/>
      <c r="B30369" s="12"/>
      <c r="C30369" s="12"/>
    </row>
    <row r="30370" spans="1:3" x14ac:dyDescent="0.35">
      <c r="A30370" s="12"/>
      <c r="B30370" s="12"/>
      <c r="C30370" s="12"/>
    </row>
    <row r="30371" spans="1:3" x14ac:dyDescent="0.35">
      <c r="A30371" s="12"/>
      <c r="B30371" s="12"/>
      <c r="C30371" s="12"/>
    </row>
    <row r="30372" spans="1:3" x14ac:dyDescent="0.35">
      <c r="A30372" s="12"/>
      <c r="B30372" s="12"/>
      <c r="C30372" s="12"/>
    </row>
    <row r="30373" spans="1:3" x14ac:dyDescent="0.35">
      <c r="A30373" s="12"/>
      <c r="B30373" s="12"/>
      <c r="C30373" s="12"/>
    </row>
    <row r="30374" spans="1:3" x14ac:dyDescent="0.35">
      <c r="A30374" s="12"/>
      <c r="B30374" s="12"/>
      <c r="C30374" s="12"/>
    </row>
    <row r="30375" spans="1:3" x14ac:dyDescent="0.35">
      <c r="A30375" s="12"/>
      <c r="B30375" s="12"/>
      <c r="C30375" s="12"/>
    </row>
    <row r="30376" spans="1:3" x14ac:dyDescent="0.35">
      <c r="A30376" s="12"/>
      <c r="B30376" s="12"/>
      <c r="C30376" s="12"/>
    </row>
    <row r="30377" spans="1:3" x14ac:dyDescent="0.35">
      <c r="A30377" s="12"/>
      <c r="B30377" s="12"/>
      <c r="C30377" s="12"/>
    </row>
    <row r="30378" spans="1:3" x14ac:dyDescent="0.35">
      <c r="A30378" s="12"/>
      <c r="B30378" s="12"/>
      <c r="C30378" s="12"/>
    </row>
    <row r="30379" spans="1:3" x14ac:dyDescent="0.35">
      <c r="A30379" s="12"/>
      <c r="B30379" s="12"/>
      <c r="C30379" s="12"/>
    </row>
    <row r="30380" spans="1:3" x14ac:dyDescent="0.35">
      <c r="A30380" s="12"/>
      <c r="B30380" s="12"/>
      <c r="C30380" s="12"/>
    </row>
    <row r="30381" spans="1:3" x14ac:dyDescent="0.35">
      <c r="A30381" s="12"/>
      <c r="B30381" s="12"/>
      <c r="C30381" s="12"/>
    </row>
    <row r="30382" spans="1:3" x14ac:dyDescent="0.35">
      <c r="A30382" s="12"/>
      <c r="B30382" s="12"/>
      <c r="C30382" s="12"/>
    </row>
    <row r="30383" spans="1:3" x14ac:dyDescent="0.35">
      <c r="A30383" s="12"/>
      <c r="B30383" s="12"/>
      <c r="C30383" s="12"/>
    </row>
    <row r="30384" spans="1:3" x14ac:dyDescent="0.35">
      <c r="A30384" s="12"/>
      <c r="B30384" s="12"/>
      <c r="C30384" s="12"/>
    </row>
    <row r="30385" spans="1:3" x14ac:dyDescent="0.35">
      <c r="A30385" s="12"/>
      <c r="B30385" s="12"/>
      <c r="C30385" s="12"/>
    </row>
    <row r="30386" spans="1:3" x14ac:dyDescent="0.35">
      <c r="A30386" s="12"/>
      <c r="B30386" s="12"/>
      <c r="C30386" s="12"/>
    </row>
    <row r="30387" spans="1:3" x14ac:dyDescent="0.35">
      <c r="A30387" s="12"/>
      <c r="B30387" s="12"/>
      <c r="C30387" s="12"/>
    </row>
    <row r="30388" spans="1:3" x14ac:dyDescent="0.35">
      <c r="A30388" s="12"/>
      <c r="B30388" s="12"/>
      <c r="C30388" s="12"/>
    </row>
    <row r="30389" spans="1:3" x14ac:dyDescent="0.35">
      <c r="A30389" s="12"/>
      <c r="B30389" s="12"/>
      <c r="C30389" s="12"/>
    </row>
    <row r="30390" spans="1:3" x14ac:dyDescent="0.35">
      <c r="A30390" s="12"/>
      <c r="B30390" s="12"/>
      <c r="C30390" s="12"/>
    </row>
    <row r="30391" spans="1:3" x14ac:dyDescent="0.35">
      <c r="A30391" s="12"/>
      <c r="B30391" s="12"/>
      <c r="C30391" s="12"/>
    </row>
    <row r="30392" spans="1:3" x14ac:dyDescent="0.35">
      <c r="A30392" s="12"/>
      <c r="B30392" s="12"/>
      <c r="C30392" s="12"/>
    </row>
    <row r="30393" spans="1:3" x14ac:dyDescent="0.35">
      <c r="A30393" s="12"/>
      <c r="B30393" s="12"/>
      <c r="C30393" s="12"/>
    </row>
    <row r="30394" spans="1:3" x14ac:dyDescent="0.35">
      <c r="A30394" s="12"/>
      <c r="B30394" s="12"/>
      <c r="C30394" s="12"/>
    </row>
    <row r="30395" spans="1:3" x14ac:dyDescent="0.35">
      <c r="A30395" s="12"/>
      <c r="B30395" s="12"/>
      <c r="C30395" s="12"/>
    </row>
    <row r="30396" spans="1:3" x14ac:dyDescent="0.35">
      <c r="A30396" s="12"/>
      <c r="B30396" s="12"/>
      <c r="C30396" s="12"/>
    </row>
    <row r="30397" spans="1:3" x14ac:dyDescent="0.35">
      <c r="A30397" s="12"/>
      <c r="B30397" s="12"/>
      <c r="C30397" s="12"/>
    </row>
    <row r="30398" spans="1:3" x14ac:dyDescent="0.35">
      <c r="A30398" s="12"/>
      <c r="B30398" s="12"/>
      <c r="C30398" s="12"/>
    </row>
    <row r="30399" spans="1:3" x14ac:dyDescent="0.35">
      <c r="A30399" s="12"/>
      <c r="B30399" s="12"/>
      <c r="C30399" s="12"/>
    </row>
    <row r="30400" spans="1:3" x14ac:dyDescent="0.35">
      <c r="A30400" s="12"/>
      <c r="B30400" s="12"/>
      <c r="C30400" s="12"/>
    </row>
    <row r="30401" spans="1:3" x14ac:dyDescent="0.35">
      <c r="A30401" s="12"/>
      <c r="B30401" s="12"/>
      <c r="C30401" s="12"/>
    </row>
    <row r="30402" spans="1:3" x14ac:dyDescent="0.35">
      <c r="A30402" s="12"/>
      <c r="B30402" s="12"/>
      <c r="C30402" s="12"/>
    </row>
    <row r="30403" spans="1:3" x14ac:dyDescent="0.35">
      <c r="A30403" s="12"/>
      <c r="B30403" s="12"/>
      <c r="C30403" s="12"/>
    </row>
    <row r="30404" spans="1:3" x14ac:dyDescent="0.35">
      <c r="A30404" s="12"/>
      <c r="B30404" s="12"/>
      <c r="C30404" s="12"/>
    </row>
    <row r="30405" spans="1:3" x14ac:dyDescent="0.35">
      <c r="A30405" s="12"/>
      <c r="B30405" s="12"/>
      <c r="C30405" s="12"/>
    </row>
    <row r="30406" spans="1:3" x14ac:dyDescent="0.35">
      <c r="A30406" s="12"/>
      <c r="B30406" s="12"/>
      <c r="C30406" s="12"/>
    </row>
    <row r="30407" spans="1:3" x14ac:dyDescent="0.35">
      <c r="A30407" s="12"/>
      <c r="B30407" s="12"/>
      <c r="C30407" s="12"/>
    </row>
    <row r="30408" spans="1:3" x14ac:dyDescent="0.35">
      <c r="A30408" s="12"/>
      <c r="B30408" s="12"/>
      <c r="C30408" s="12"/>
    </row>
    <row r="30409" spans="1:3" x14ac:dyDescent="0.35">
      <c r="A30409" s="12"/>
      <c r="B30409" s="12"/>
      <c r="C30409" s="12"/>
    </row>
    <row r="30410" spans="1:3" x14ac:dyDescent="0.35">
      <c r="A30410" s="12"/>
      <c r="B30410" s="12"/>
      <c r="C30410" s="12"/>
    </row>
    <row r="30411" spans="1:3" x14ac:dyDescent="0.35">
      <c r="A30411" s="12"/>
      <c r="B30411" s="12"/>
      <c r="C30411" s="12"/>
    </row>
    <row r="30412" spans="1:3" x14ac:dyDescent="0.35">
      <c r="A30412" s="12"/>
      <c r="B30412" s="12"/>
      <c r="C30412" s="12"/>
    </row>
    <row r="30413" spans="1:3" x14ac:dyDescent="0.35">
      <c r="A30413" s="12"/>
      <c r="B30413" s="12"/>
      <c r="C30413" s="12"/>
    </row>
    <row r="30414" spans="1:3" x14ac:dyDescent="0.35">
      <c r="A30414" s="12"/>
      <c r="B30414" s="12"/>
      <c r="C30414" s="12"/>
    </row>
    <row r="30415" spans="1:3" x14ac:dyDescent="0.35">
      <c r="A30415" s="12"/>
      <c r="B30415" s="12"/>
      <c r="C30415" s="12"/>
    </row>
    <row r="30416" spans="1:3" x14ac:dyDescent="0.35">
      <c r="A30416" s="12"/>
      <c r="B30416" s="12"/>
      <c r="C30416" s="12"/>
    </row>
    <row r="30417" spans="1:3" x14ac:dyDescent="0.35">
      <c r="A30417" s="12"/>
      <c r="B30417" s="12"/>
      <c r="C30417" s="12"/>
    </row>
    <row r="30418" spans="1:3" x14ac:dyDescent="0.35">
      <c r="A30418" s="12"/>
      <c r="B30418" s="12"/>
      <c r="C30418" s="12"/>
    </row>
    <row r="30419" spans="1:3" x14ac:dyDescent="0.35">
      <c r="A30419" s="12"/>
      <c r="B30419" s="12"/>
      <c r="C30419" s="12"/>
    </row>
    <row r="30420" spans="1:3" x14ac:dyDescent="0.35">
      <c r="A30420" s="12"/>
      <c r="B30420" s="12"/>
      <c r="C30420" s="12"/>
    </row>
    <row r="30421" spans="1:3" x14ac:dyDescent="0.35">
      <c r="A30421" s="12"/>
      <c r="B30421" s="12"/>
      <c r="C30421" s="12"/>
    </row>
    <row r="30422" spans="1:3" x14ac:dyDescent="0.35">
      <c r="A30422" s="12"/>
      <c r="B30422" s="12"/>
      <c r="C30422" s="12"/>
    </row>
    <row r="30423" spans="1:3" x14ac:dyDescent="0.35">
      <c r="A30423" s="12"/>
      <c r="B30423" s="12"/>
      <c r="C30423" s="12"/>
    </row>
    <row r="30424" spans="1:3" x14ac:dyDescent="0.35">
      <c r="A30424" s="12"/>
      <c r="B30424" s="12"/>
      <c r="C30424" s="12"/>
    </row>
    <row r="30425" spans="1:3" x14ac:dyDescent="0.35">
      <c r="A30425" s="12"/>
      <c r="B30425" s="12"/>
      <c r="C30425" s="12"/>
    </row>
    <row r="30426" spans="1:3" x14ac:dyDescent="0.35">
      <c r="A30426" s="12"/>
      <c r="B30426" s="12"/>
      <c r="C30426" s="12"/>
    </row>
    <row r="30427" spans="1:3" x14ac:dyDescent="0.35">
      <c r="A30427" s="12"/>
      <c r="B30427" s="12"/>
      <c r="C30427" s="12"/>
    </row>
    <row r="30428" spans="1:3" x14ac:dyDescent="0.35">
      <c r="A30428" s="12"/>
      <c r="B30428" s="12"/>
      <c r="C30428" s="12"/>
    </row>
    <row r="30429" spans="1:3" x14ac:dyDescent="0.35">
      <c r="A30429" s="12"/>
      <c r="B30429" s="12"/>
      <c r="C30429" s="12"/>
    </row>
    <row r="30430" spans="1:3" x14ac:dyDescent="0.35">
      <c r="A30430" s="12"/>
      <c r="B30430" s="12"/>
      <c r="C30430" s="12"/>
    </row>
    <row r="30431" spans="1:3" x14ac:dyDescent="0.35">
      <c r="A30431" s="12"/>
      <c r="B30431" s="12"/>
      <c r="C30431" s="12"/>
    </row>
    <row r="30432" spans="1:3" x14ac:dyDescent="0.35">
      <c r="A30432" s="12"/>
      <c r="B30432" s="12"/>
      <c r="C30432" s="12"/>
    </row>
    <row r="30433" spans="1:3" x14ac:dyDescent="0.35">
      <c r="A30433" s="12"/>
      <c r="B30433" s="12"/>
      <c r="C30433" s="12"/>
    </row>
    <row r="30434" spans="1:3" x14ac:dyDescent="0.35">
      <c r="A30434" s="12"/>
      <c r="B30434" s="12"/>
      <c r="C30434" s="12"/>
    </row>
    <row r="30435" spans="1:3" x14ac:dyDescent="0.35">
      <c r="A30435" s="12"/>
      <c r="B30435" s="12"/>
      <c r="C30435" s="12"/>
    </row>
    <row r="30436" spans="1:3" x14ac:dyDescent="0.35">
      <c r="A30436" s="12"/>
      <c r="B30436" s="12"/>
      <c r="C30436" s="12"/>
    </row>
    <row r="30437" spans="1:3" x14ac:dyDescent="0.35">
      <c r="A30437" s="12"/>
      <c r="B30437" s="12"/>
      <c r="C30437" s="12"/>
    </row>
    <row r="30438" spans="1:3" x14ac:dyDescent="0.35">
      <c r="A30438" s="12"/>
      <c r="B30438" s="12"/>
      <c r="C30438" s="12"/>
    </row>
    <row r="30439" spans="1:3" x14ac:dyDescent="0.35">
      <c r="A30439" s="12"/>
      <c r="B30439" s="12"/>
      <c r="C30439" s="12"/>
    </row>
    <row r="30440" spans="1:3" x14ac:dyDescent="0.35">
      <c r="A30440" s="12"/>
      <c r="B30440" s="12"/>
      <c r="C30440" s="12"/>
    </row>
    <row r="30441" spans="1:3" x14ac:dyDescent="0.35">
      <c r="A30441" s="12"/>
      <c r="B30441" s="12"/>
      <c r="C30441" s="12"/>
    </row>
    <row r="30442" spans="1:3" x14ac:dyDescent="0.35">
      <c r="A30442" s="12"/>
      <c r="B30442" s="12"/>
      <c r="C30442" s="12"/>
    </row>
    <row r="30443" spans="1:3" x14ac:dyDescent="0.35">
      <c r="A30443" s="12"/>
      <c r="B30443" s="12"/>
      <c r="C30443" s="12"/>
    </row>
    <row r="30444" spans="1:3" x14ac:dyDescent="0.35">
      <c r="A30444" s="12"/>
      <c r="B30444" s="12"/>
      <c r="C30444" s="12"/>
    </row>
    <row r="30445" spans="1:3" x14ac:dyDescent="0.35">
      <c r="A30445" s="12"/>
      <c r="B30445" s="12"/>
      <c r="C30445" s="12"/>
    </row>
    <row r="30446" spans="1:3" x14ac:dyDescent="0.35">
      <c r="A30446" s="12"/>
      <c r="B30446" s="12"/>
      <c r="C30446" s="12"/>
    </row>
    <row r="30447" spans="1:3" x14ac:dyDescent="0.35">
      <c r="A30447" s="12"/>
      <c r="B30447" s="12"/>
      <c r="C30447" s="12"/>
    </row>
    <row r="30448" spans="1:3" x14ac:dyDescent="0.35">
      <c r="A30448" s="12"/>
      <c r="B30448" s="12"/>
      <c r="C30448" s="12"/>
    </row>
    <row r="30449" spans="1:3" x14ac:dyDescent="0.35">
      <c r="A30449" s="12"/>
      <c r="B30449" s="12"/>
      <c r="C30449" s="12"/>
    </row>
    <row r="30450" spans="1:3" x14ac:dyDescent="0.35">
      <c r="A30450" s="12"/>
      <c r="B30450" s="12"/>
      <c r="C30450" s="12"/>
    </row>
    <row r="30451" spans="1:3" x14ac:dyDescent="0.35">
      <c r="A30451" s="12"/>
      <c r="B30451" s="12"/>
      <c r="C30451" s="12"/>
    </row>
    <row r="30452" spans="1:3" x14ac:dyDescent="0.35">
      <c r="A30452" s="12"/>
      <c r="B30452" s="12"/>
      <c r="C30452" s="12"/>
    </row>
    <row r="30453" spans="1:3" x14ac:dyDescent="0.35">
      <c r="A30453" s="12"/>
      <c r="B30453" s="12"/>
      <c r="C30453" s="12"/>
    </row>
    <row r="30454" spans="1:3" x14ac:dyDescent="0.35">
      <c r="A30454" s="12"/>
      <c r="B30454" s="12"/>
      <c r="C30454" s="12"/>
    </row>
    <row r="30455" spans="1:3" x14ac:dyDescent="0.35">
      <c r="A30455" s="12"/>
      <c r="B30455" s="12"/>
      <c r="C30455" s="12"/>
    </row>
    <row r="30456" spans="1:3" x14ac:dyDescent="0.35">
      <c r="A30456" s="12"/>
      <c r="B30456" s="12"/>
      <c r="C30456" s="12"/>
    </row>
    <row r="30457" spans="1:3" x14ac:dyDescent="0.35">
      <c r="A30457" s="12"/>
      <c r="B30457" s="12"/>
      <c r="C30457" s="12"/>
    </row>
    <row r="30458" spans="1:3" x14ac:dyDescent="0.35">
      <c r="A30458" s="12"/>
      <c r="B30458" s="12"/>
      <c r="C30458" s="12"/>
    </row>
    <row r="30459" spans="1:3" x14ac:dyDescent="0.35">
      <c r="A30459" s="12"/>
      <c r="B30459" s="12"/>
      <c r="C30459" s="12"/>
    </row>
    <row r="30460" spans="1:3" x14ac:dyDescent="0.35">
      <c r="A30460" s="12"/>
      <c r="B30460" s="12"/>
      <c r="C30460" s="12"/>
    </row>
    <row r="30461" spans="1:3" x14ac:dyDescent="0.35">
      <c r="A30461" s="12"/>
      <c r="B30461" s="12"/>
      <c r="C30461" s="12"/>
    </row>
    <row r="30462" spans="1:3" x14ac:dyDescent="0.35">
      <c r="A30462" s="12"/>
      <c r="B30462" s="12"/>
      <c r="C30462" s="12"/>
    </row>
    <row r="30463" spans="1:3" x14ac:dyDescent="0.35">
      <c r="A30463" s="12"/>
      <c r="B30463" s="12"/>
      <c r="C30463" s="12"/>
    </row>
    <row r="30464" spans="1:3" x14ac:dyDescent="0.35">
      <c r="A30464" s="12"/>
      <c r="B30464" s="12"/>
      <c r="C30464" s="12"/>
    </row>
    <row r="30465" spans="1:3" x14ac:dyDescent="0.35">
      <c r="A30465" s="12"/>
      <c r="B30465" s="12"/>
      <c r="C30465" s="12"/>
    </row>
    <row r="30466" spans="1:3" x14ac:dyDescent="0.35">
      <c r="A30466" s="12"/>
      <c r="B30466" s="12"/>
      <c r="C30466" s="12"/>
    </row>
    <row r="30467" spans="1:3" x14ac:dyDescent="0.35">
      <c r="A30467" s="12"/>
      <c r="B30467" s="12"/>
      <c r="C30467" s="12"/>
    </row>
    <row r="30468" spans="1:3" x14ac:dyDescent="0.35">
      <c r="A30468" s="12"/>
      <c r="B30468" s="12"/>
      <c r="C30468" s="12"/>
    </row>
    <row r="30469" spans="1:3" x14ac:dyDescent="0.35">
      <c r="A30469" s="12"/>
      <c r="B30469" s="12"/>
      <c r="C30469" s="12"/>
    </row>
    <row r="30470" spans="1:3" x14ac:dyDescent="0.35">
      <c r="A30470" s="12"/>
      <c r="B30470" s="12"/>
      <c r="C30470" s="12"/>
    </row>
    <row r="30471" spans="1:3" x14ac:dyDescent="0.35">
      <c r="A30471" s="12"/>
      <c r="B30471" s="12"/>
      <c r="C30471" s="12"/>
    </row>
    <row r="30472" spans="1:3" x14ac:dyDescent="0.35">
      <c r="A30472" s="12"/>
      <c r="B30472" s="12"/>
      <c r="C30472" s="12"/>
    </row>
    <row r="30473" spans="1:3" x14ac:dyDescent="0.35">
      <c r="A30473" s="12"/>
      <c r="B30473" s="12"/>
      <c r="C30473" s="12"/>
    </row>
    <row r="30474" spans="1:3" x14ac:dyDescent="0.35">
      <c r="A30474" s="12"/>
      <c r="B30474" s="12"/>
      <c r="C30474" s="12"/>
    </row>
    <row r="30475" spans="1:3" x14ac:dyDescent="0.35">
      <c r="A30475" s="12"/>
      <c r="B30475" s="12"/>
      <c r="C30475" s="12"/>
    </row>
    <row r="30476" spans="1:3" x14ac:dyDescent="0.35">
      <c r="A30476" s="12"/>
      <c r="B30476" s="12"/>
      <c r="C30476" s="12"/>
    </row>
    <row r="30477" spans="1:3" x14ac:dyDescent="0.35">
      <c r="A30477" s="12"/>
      <c r="B30477" s="12"/>
      <c r="C30477" s="12"/>
    </row>
    <row r="30478" spans="1:3" x14ac:dyDescent="0.35">
      <c r="A30478" s="12"/>
      <c r="B30478" s="12"/>
      <c r="C30478" s="12"/>
    </row>
    <row r="30479" spans="1:3" x14ac:dyDescent="0.35">
      <c r="A30479" s="12"/>
      <c r="B30479" s="12"/>
      <c r="C30479" s="12"/>
    </row>
    <row r="30480" spans="1:3" x14ac:dyDescent="0.35">
      <c r="A30480" s="12"/>
      <c r="B30480" s="12"/>
      <c r="C30480" s="12"/>
    </row>
    <row r="30481" spans="1:3" x14ac:dyDescent="0.35">
      <c r="A30481" s="12"/>
      <c r="B30481" s="12"/>
      <c r="C30481" s="12"/>
    </row>
    <row r="30482" spans="1:3" x14ac:dyDescent="0.35">
      <c r="A30482" s="12"/>
      <c r="B30482" s="12"/>
      <c r="C30482" s="12"/>
    </row>
    <row r="30483" spans="1:3" x14ac:dyDescent="0.35">
      <c r="A30483" s="12"/>
      <c r="B30483" s="12"/>
      <c r="C30483" s="12"/>
    </row>
    <row r="30484" spans="1:3" x14ac:dyDescent="0.35">
      <c r="A30484" s="12"/>
      <c r="B30484" s="12"/>
      <c r="C30484" s="12"/>
    </row>
    <row r="30485" spans="1:3" x14ac:dyDescent="0.35">
      <c r="A30485" s="12"/>
      <c r="B30485" s="12"/>
      <c r="C30485" s="12"/>
    </row>
    <row r="30486" spans="1:3" x14ac:dyDescent="0.35">
      <c r="A30486" s="12"/>
      <c r="B30486" s="12"/>
      <c r="C30486" s="12"/>
    </row>
    <row r="30487" spans="1:3" x14ac:dyDescent="0.35">
      <c r="A30487" s="12"/>
      <c r="B30487" s="12"/>
      <c r="C30487" s="12"/>
    </row>
    <row r="30488" spans="1:3" x14ac:dyDescent="0.35">
      <c r="A30488" s="12"/>
      <c r="B30488" s="12"/>
      <c r="C30488" s="12"/>
    </row>
    <row r="30489" spans="1:3" x14ac:dyDescent="0.35">
      <c r="A30489" s="12"/>
      <c r="B30489" s="12"/>
      <c r="C30489" s="12"/>
    </row>
    <row r="30490" spans="1:3" x14ac:dyDescent="0.35">
      <c r="A30490" s="12"/>
      <c r="B30490" s="12"/>
      <c r="C30490" s="12"/>
    </row>
    <row r="30491" spans="1:3" x14ac:dyDescent="0.35">
      <c r="A30491" s="12"/>
      <c r="B30491" s="12"/>
      <c r="C30491" s="12"/>
    </row>
    <row r="30492" spans="1:3" x14ac:dyDescent="0.35">
      <c r="A30492" s="12"/>
      <c r="B30492" s="12"/>
      <c r="C30492" s="12"/>
    </row>
    <row r="30493" spans="1:3" x14ac:dyDescent="0.35">
      <c r="A30493" s="12"/>
      <c r="B30493" s="12"/>
      <c r="C30493" s="12"/>
    </row>
    <row r="30494" spans="1:3" x14ac:dyDescent="0.35">
      <c r="A30494" s="12"/>
      <c r="B30494" s="12"/>
      <c r="C30494" s="12"/>
    </row>
    <row r="30495" spans="1:3" x14ac:dyDescent="0.35">
      <c r="A30495" s="12"/>
      <c r="B30495" s="12"/>
      <c r="C30495" s="12"/>
    </row>
    <row r="30496" spans="1:3" x14ac:dyDescent="0.35">
      <c r="A30496" s="12"/>
      <c r="B30496" s="12"/>
      <c r="C30496" s="12"/>
    </row>
    <row r="30497" spans="1:3" x14ac:dyDescent="0.35">
      <c r="A30497" s="12"/>
      <c r="B30497" s="12"/>
      <c r="C30497" s="12"/>
    </row>
    <row r="30498" spans="1:3" x14ac:dyDescent="0.35">
      <c r="A30498" s="12"/>
      <c r="B30498" s="12"/>
      <c r="C30498" s="12"/>
    </row>
    <row r="30499" spans="1:3" x14ac:dyDescent="0.35">
      <c r="A30499" s="12"/>
      <c r="B30499" s="12"/>
      <c r="C30499" s="12"/>
    </row>
    <row r="30500" spans="1:3" x14ac:dyDescent="0.35">
      <c r="A30500" s="12"/>
      <c r="B30500" s="12"/>
      <c r="C30500" s="12"/>
    </row>
    <row r="30501" spans="1:3" x14ac:dyDescent="0.35">
      <c r="A30501" s="12"/>
      <c r="B30501" s="12"/>
      <c r="C30501" s="12"/>
    </row>
    <row r="30502" spans="1:3" x14ac:dyDescent="0.35">
      <c r="A30502" s="12"/>
      <c r="B30502" s="12"/>
      <c r="C30502" s="12"/>
    </row>
    <row r="30503" spans="1:3" x14ac:dyDescent="0.35">
      <c r="A30503" s="12"/>
      <c r="B30503" s="12"/>
      <c r="C30503" s="12"/>
    </row>
    <row r="30504" spans="1:3" x14ac:dyDescent="0.35">
      <c r="A30504" s="12"/>
      <c r="B30504" s="12"/>
      <c r="C30504" s="12"/>
    </row>
    <row r="30505" spans="1:3" x14ac:dyDescent="0.35">
      <c r="A30505" s="12"/>
      <c r="B30505" s="12"/>
      <c r="C30505" s="12"/>
    </row>
    <row r="30506" spans="1:3" x14ac:dyDescent="0.35">
      <c r="A30506" s="12"/>
      <c r="B30506" s="12"/>
      <c r="C30506" s="12"/>
    </row>
    <row r="30507" spans="1:3" x14ac:dyDescent="0.35">
      <c r="A30507" s="12"/>
      <c r="B30507" s="12"/>
      <c r="C30507" s="12"/>
    </row>
    <row r="30508" spans="1:3" x14ac:dyDescent="0.35">
      <c r="A30508" s="12"/>
      <c r="B30508" s="12"/>
      <c r="C30508" s="12"/>
    </row>
    <row r="30509" spans="1:3" x14ac:dyDescent="0.35">
      <c r="A30509" s="12"/>
      <c r="B30509" s="12"/>
      <c r="C30509" s="12"/>
    </row>
    <row r="30510" spans="1:3" x14ac:dyDescent="0.35">
      <c r="A30510" s="12"/>
      <c r="B30510" s="12"/>
      <c r="C30510" s="12"/>
    </row>
    <row r="30511" spans="1:3" x14ac:dyDescent="0.35">
      <c r="A30511" s="12"/>
      <c r="B30511" s="12"/>
      <c r="C30511" s="12"/>
    </row>
    <row r="30512" spans="1:3" x14ac:dyDescent="0.35">
      <c r="A30512" s="12"/>
      <c r="B30512" s="12"/>
      <c r="C30512" s="12"/>
    </row>
    <row r="30513" spans="1:3" x14ac:dyDescent="0.35">
      <c r="A30513" s="12"/>
      <c r="B30513" s="12"/>
      <c r="C30513" s="12"/>
    </row>
    <row r="30514" spans="1:3" x14ac:dyDescent="0.35">
      <c r="A30514" s="12"/>
      <c r="B30514" s="12"/>
      <c r="C30514" s="12"/>
    </row>
    <row r="30515" spans="1:3" x14ac:dyDescent="0.35">
      <c r="A30515" s="12"/>
      <c r="B30515" s="12"/>
      <c r="C30515" s="12"/>
    </row>
    <row r="30516" spans="1:3" x14ac:dyDescent="0.35">
      <c r="A30516" s="12"/>
      <c r="B30516" s="12"/>
      <c r="C30516" s="12"/>
    </row>
    <row r="30517" spans="1:3" x14ac:dyDescent="0.35">
      <c r="A30517" s="12"/>
      <c r="B30517" s="12"/>
      <c r="C30517" s="12"/>
    </row>
    <row r="30518" spans="1:3" x14ac:dyDescent="0.35">
      <c r="A30518" s="12"/>
      <c r="B30518" s="12"/>
      <c r="C30518" s="12"/>
    </row>
    <row r="30519" spans="1:3" x14ac:dyDescent="0.35">
      <c r="A30519" s="12"/>
      <c r="B30519" s="12"/>
      <c r="C30519" s="12"/>
    </row>
    <row r="30520" spans="1:3" x14ac:dyDescent="0.35">
      <c r="A30520" s="12"/>
      <c r="B30520" s="12"/>
      <c r="C30520" s="12"/>
    </row>
    <row r="30521" spans="1:3" x14ac:dyDescent="0.35">
      <c r="A30521" s="12"/>
      <c r="B30521" s="12"/>
      <c r="C30521" s="12"/>
    </row>
    <row r="30522" spans="1:3" x14ac:dyDescent="0.35">
      <c r="A30522" s="12"/>
      <c r="B30522" s="12"/>
      <c r="C30522" s="12"/>
    </row>
    <row r="30523" spans="1:3" x14ac:dyDescent="0.35">
      <c r="A30523" s="12"/>
      <c r="B30523" s="12"/>
      <c r="C30523" s="12"/>
    </row>
    <row r="30524" spans="1:3" x14ac:dyDescent="0.35">
      <c r="A30524" s="12"/>
      <c r="B30524" s="12"/>
      <c r="C30524" s="12"/>
    </row>
    <row r="30525" spans="1:3" x14ac:dyDescent="0.35">
      <c r="A30525" s="12"/>
      <c r="B30525" s="12"/>
      <c r="C30525" s="12"/>
    </row>
    <row r="30526" spans="1:3" x14ac:dyDescent="0.35">
      <c r="A30526" s="12"/>
      <c r="B30526" s="12"/>
      <c r="C30526" s="12"/>
    </row>
    <row r="30527" spans="1:3" x14ac:dyDescent="0.35">
      <c r="A30527" s="12"/>
      <c r="B30527" s="12"/>
      <c r="C30527" s="12"/>
    </row>
    <row r="30528" spans="1:3" x14ac:dyDescent="0.35">
      <c r="A30528" s="12"/>
      <c r="B30528" s="12"/>
      <c r="C30528" s="12"/>
    </row>
    <row r="30529" spans="1:3" x14ac:dyDescent="0.35">
      <c r="A30529" s="12"/>
      <c r="B30529" s="12"/>
      <c r="C30529" s="12"/>
    </row>
    <row r="30530" spans="1:3" x14ac:dyDescent="0.35">
      <c r="A30530" s="12"/>
      <c r="B30530" s="12"/>
      <c r="C30530" s="12"/>
    </row>
    <row r="30531" spans="1:3" x14ac:dyDescent="0.35">
      <c r="A30531" s="12"/>
      <c r="B30531" s="12"/>
      <c r="C30531" s="12"/>
    </row>
    <row r="30532" spans="1:3" x14ac:dyDescent="0.35">
      <c r="A30532" s="12"/>
      <c r="B30532" s="12"/>
      <c r="C30532" s="12"/>
    </row>
    <row r="30533" spans="1:3" x14ac:dyDescent="0.35">
      <c r="A30533" s="12"/>
      <c r="B30533" s="12"/>
      <c r="C30533" s="12"/>
    </row>
    <row r="30534" spans="1:3" x14ac:dyDescent="0.35">
      <c r="A30534" s="12"/>
      <c r="B30534" s="12"/>
      <c r="C30534" s="12"/>
    </row>
    <row r="30535" spans="1:3" x14ac:dyDescent="0.35">
      <c r="A30535" s="12"/>
      <c r="B30535" s="12"/>
      <c r="C30535" s="12"/>
    </row>
    <row r="30536" spans="1:3" x14ac:dyDescent="0.35">
      <c r="A30536" s="12"/>
      <c r="B30536" s="12"/>
      <c r="C30536" s="12"/>
    </row>
    <row r="30537" spans="1:3" x14ac:dyDescent="0.35">
      <c r="A30537" s="12"/>
      <c r="B30537" s="12"/>
      <c r="C30537" s="12"/>
    </row>
    <row r="30538" spans="1:3" x14ac:dyDescent="0.35">
      <c r="A30538" s="12"/>
      <c r="B30538" s="12"/>
      <c r="C30538" s="12"/>
    </row>
    <row r="30539" spans="1:3" x14ac:dyDescent="0.35">
      <c r="A30539" s="12"/>
      <c r="B30539" s="12"/>
      <c r="C30539" s="12"/>
    </row>
    <row r="30540" spans="1:3" x14ac:dyDescent="0.35">
      <c r="A30540" s="12"/>
      <c r="B30540" s="12"/>
      <c r="C30540" s="12"/>
    </row>
    <row r="30541" spans="1:3" x14ac:dyDescent="0.35">
      <c r="A30541" s="12"/>
      <c r="B30541" s="12"/>
      <c r="C30541" s="12"/>
    </row>
    <row r="30542" spans="1:3" x14ac:dyDescent="0.35">
      <c r="A30542" s="12"/>
      <c r="B30542" s="12"/>
      <c r="C30542" s="12"/>
    </row>
    <row r="30543" spans="1:3" x14ac:dyDescent="0.35">
      <c r="A30543" s="12"/>
      <c r="B30543" s="12"/>
      <c r="C30543" s="12"/>
    </row>
    <row r="30544" spans="1:3" x14ac:dyDescent="0.35">
      <c r="A30544" s="12"/>
      <c r="B30544" s="12"/>
      <c r="C30544" s="12"/>
    </row>
    <row r="30545" spans="1:3" x14ac:dyDescent="0.35">
      <c r="A30545" s="12"/>
      <c r="B30545" s="12"/>
      <c r="C30545" s="12"/>
    </row>
    <row r="30546" spans="1:3" x14ac:dyDescent="0.35">
      <c r="A30546" s="12"/>
      <c r="B30546" s="12"/>
      <c r="C30546" s="12"/>
    </row>
    <row r="30547" spans="1:3" x14ac:dyDescent="0.35">
      <c r="A30547" s="12"/>
      <c r="B30547" s="12"/>
      <c r="C30547" s="12"/>
    </row>
    <row r="30548" spans="1:3" x14ac:dyDescent="0.35">
      <c r="A30548" s="12"/>
      <c r="B30548" s="12"/>
      <c r="C30548" s="12"/>
    </row>
    <row r="30549" spans="1:3" x14ac:dyDescent="0.35">
      <c r="A30549" s="12"/>
      <c r="B30549" s="12"/>
      <c r="C30549" s="12"/>
    </row>
    <row r="30550" spans="1:3" x14ac:dyDescent="0.35">
      <c r="A30550" s="12"/>
      <c r="B30550" s="12"/>
      <c r="C30550" s="12"/>
    </row>
    <row r="30551" spans="1:3" x14ac:dyDescent="0.35">
      <c r="A30551" s="12"/>
      <c r="B30551" s="12"/>
      <c r="C30551" s="12"/>
    </row>
    <row r="30552" spans="1:3" x14ac:dyDescent="0.35">
      <c r="A30552" s="12"/>
      <c r="B30552" s="12"/>
      <c r="C30552" s="12"/>
    </row>
    <row r="30553" spans="1:3" x14ac:dyDescent="0.35">
      <c r="A30553" s="12"/>
      <c r="B30553" s="12"/>
      <c r="C30553" s="12"/>
    </row>
    <row r="30554" spans="1:3" x14ac:dyDescent="0.35">
      <c r="A30554" s="12"/>
      <c r="B30554" s="12"/>
      <c r="C30554" s="12"/>
    </row>
    <row r="30555" spans="1:3" x14ac:dyDescent="0.35">
      <c r="A30555" s="12"/>
      <c r="B30555" s="12"/>
      <c r="C30555" s="12"/>
    </row>
    <row r="30556" spans="1:3" x14ac:dyDescent="0.35">
      <c r="A30556" s="12"/>
      <c r="B30556" s="12"/>
      <c r="C30556" s="12"/>
    </row>
    <row r="30557" spans="1:3" x14ac:dyDescent="0.35">
      <c r="A30557" s="12"/>
      <c r="B30557" s="12"/>
      <c r="C30557" s="12"/>
    </row>
    <row r="30558" spans="1:3" x14ac:dyDescent="0.35">
      <c r="A30558" s="12"/>
      <c r="B30558" s="12"/>
      <c r="C30558" s="12"/>
    </row>
    <row r="30559" spans="1:3" x14ac:dyDescent="0.35">
      <c r="A30559" s="12"/>
      <c r="B30559" s="12"/>
      <c r="C30559" s="12"/>
    </row>
    <row r="30560" spans="1:3" x14ac:dyDescent="0.35">
      <c r="A30560" s="12"/>
      <c r="B30560" s="12"/>
      <c r="C30560" s="12"/>
    </row>
    <row r="30561" spans="1:3" x14ac:dyDescent="0.35">
      <c r="A30561" s="12"/>
      <c r="B30561" s="12"/>
      <c r="C30561" s="12"/>
    </row>
    <row r="30562" spans="1:3" x14ac:dyDescent="0.35">
      <c r="A30562" s="12"/>
      <c r="B30562" s="12"/>
      <c r="C30562" s="12"/>
    </row>
    <row r="30563" spans="1:3" x14ac:dyDescent="0.35">
      <c r="A30563" s="12"/>
      <c r="B30563" s="12"/>
      <c r="C30563" s="12"/>
    </row>
    <row r="30564" spans="1:3" x14ac:dyDescent="0.35">
      <c r="A30564" s="12"/>
      <c r="B30564" s="12"/>
      <c r="C30564" s="12"/>
    </row>
    <row r="30565" spans="1:3" x14ac:dyDescent="0.35">
      <c r="A30565" s="12"/>
      <c r="B30565" s="12"/>
      <c r="C30565" s="12"/>
    </row>
    <row r="30566" spans="1:3" x14ac:dyDescent="0.35">
      <c r="A30566" s="12"/>
      <c r="B30566" s="12"/>
      <c r="C30566" s="12"/>
    </row>
    <row r="30567" spans="1:3" x14ac:dyDescent="0.35">
      <c r="A30567" s="12"/>
      <c r="B30567" s="12"/>
      <c r="C30567" s="12"/>
    </row>
    <row r="30568" spans="1:3" x14ac:dyDescent="0.35">
      <c r="A30568" s="12"/>
      <c r="B30568" s="12"/>
      <c r="C30568" s="12"/>
    </row>
    <row r="30569" spans="1:3" x14ac:dyDescent="0.35">
      <c r="A30569" s="12"/>
      <c r="B30569" s="12"/>
      <c r="C30569" s="12"/>
    </row>
    <row r="30570" spans="1:3" x14ac:dyDescent="0.35">
      <c r="A30570" s="12"/>
      <c r="B30570" s="12"/>
      <c r="C30570" s="12"/>
    </row>
    <row r="30571" spans="1:3" x14ac:dyDescent="0.35">
      <c r="A30571" s="12"/>
      <c r="B30571" s="12"/>
      <c r="C30571" s="12"/>
    </row>
    <row r="30572" spans="1:3" x14ac:dyDescent="0.35">
      <c r="A30572" s="12"/>
      <c r="B30572" s="12"/>
      <c r="C30572" s="12"/>
    </row>
    <row r="30573" spans="1:3" x14ac:dyDescent="0.35">
      <c r="A30573" s="12"/>
      <c r="B30573" s="12"/>
      <c r="C30573" s="12"/>
    </row>
    <row r="30574" spans="1:3" x14ac:dyDescent="0.35">
      <c r="A30574" s="12"/>
      <c r="B30574" s="12"/>
      <c r="C30574" s="12"/>
    </row>
    <row r="30575" spans="1:3" x14ac:dyDescent="0.35">
      <c r="A30575" s="12"/>
      <c r="B30575" s="12"/>
      <c r="C30575" s="12"/>
    </row>
    <row r="30576" spans="1:3" x14ac:dyDescent="0.35">
      <c r="A30576" s="12"/>
      <c r="B30576" s="12"/>
      <c r="C30576" s="12"/>
    </row>
    <row r="30577" spans="1:3" x14ac:dyDescent="0.35">
      <c r="A30577" s="12"/>
      <c r="B30577" s="12"/>
      <c r="C30577" s="12"/>
    </row>
    <row r="30578" spans="1:3" x14ac:dyDescent="0.35">
      <c r="A30578" s="12"/>
      <c r="B30578" s="12"/>
      <c r="C30578" s="12"/>
    </row>
    <row r="30579" spans="1:3" x14ac:dyDescent="0.35">
      <c r="A30579" s="12"/>
      <c r="B30579" s="12"/>
      <c r="C30579" s="12"/>
    </row>
    <row r="30580" spans="1:3" x14ac:dyDescent="0.35">
      <c r="A30580" s="12"/>
      <c r="B30580" s="12"/>
      <c r="C30580" s="12"/>
    </row>
    <row r="30581" spans="1:3" x14ac:dyDescent="0.35">
      <c r="A30581" s="12"/>
      <c r="B30581" s="12"/>
      <c r="C30581" s="12"/>
    </row>
    <row r="30582" spans="1:3" x14ac:dyDescent="0.35">
      <c r="A30582" s="12"/>
      <c r="B30582" s="12"/>
      <c r="C30582" s="12"/>
    </row>
    <row r="30583" spans="1:3" x14ac:dyDescent="0.35">
      <c r="A30583" s="12"/>
      <c r="B30583" s="12"/>
      <c r="C30583" s="12"/>
    </row>
    <row r="30584" spans="1:3" x14ac:dyDescent="0.35">
      <c r="A30584" s="12"/>
      <c r="B30584" s="12"/>
      <c r="C30584" s="12"/>
    </row>
    <row r="30585" spans="1:3" x14ac:dyDescent="0.35">
      <c r="A30585" s="12"/>
      <c r="B30585" s="12"/>
      <c r="C30585" s="12"/>
    </row>
    <row r="30586" spans="1:3" x14ac:dyDescent="0.35">
      <c r="A30586" s="12"/>
      <c r="B30586" s="12"/>
      <c r="C30586" s="12"/>
    </row>
    <row r="30587" spans="1:3" x14ac:dyDescent="0.35">
      <c r="A30587" s="12"/>
      <c r="B30587" s="12"/>
      <c r="C30587" s="12"/>
    </row>
    <row r="30588" spans="1:3" x14ac:dyDescent="0.35">
      <c r="A30588" s="12"/>
      <c r="B30588" s="12"/>
      <c r="C30588" s="12"/>
    </row>
    <row r="30589" spans="1:3" x14ac:dyDescent="0.35">
      <c r="A30589" s="12"/>
      <c r="B30589" s="12"/>
      <c r="C30589" s="12"/>
    </row>
    <row r="30590" spans="1:3" x14ac:dyDescent="0.35">
      <c r="A30590" s="12"/>
      <c r="B30590" s="12"/>
      <c r="C30590" s="12"/>
    </row>
    <row r="30591" spans="1:3" x14ac:dyDescent="0.35">
      <c r="A30591" s="12"/>
      <c r="B30591" s="12"/>
      <c r="C30591" s="12"/>
    </row>
    <row r="30592" spans="1:3" x14ac:dyDescent="0.35">
      <c r="A30592" s="12"/>
      <c r="B30592" s="12"/>
      <c r="C30592" s="12"/>
    </row>
    <row r="30593" spans="1:3" x14ac:dyDescent="0.35">
      <c r="A30593" s="12"/>
      <c r="B30593" s="12"/>
      <c r="C30593" s="12"/>
    </row>
    <row r="30594" spans="1:3" x14ac:dyDescent="0.35">
      <c r="A30594" s="12"/>
      <c r="B30594" s="12"/>
      <c r="C30594" s="12"/>
    </row>
    <row r="30595" spans="1:3" x14ac:dyDescent="0.35">
      <c r="A30595" s="12"/>
      <c r="B30595" s="12"/>
      <c r="C30595" s="12"/>
    </row>
    <row r="30596" spans="1:3" x14ac:dyDescent="0.35">
      <c r="A30596" s="12"/>
      <c r="B30596" s="12"/>
      <c r="C30596" s="12"/>
    </row>
    <row r="30597" spans="1:3" x14ac:dyDescent="0.35">
      <c r="A30597" s="12"/>
      <c r="B30597" s="12"/>
      <c r="C30597" s="12"/>
    </row>
    <row r="30598" spans="1:3" x14ac:dyDescent="0.35">
      <c r="A30598" s="12"/>
      <c r="B30598" s="12"/>
      <c r="C30598" s="12"/>
    </row>
    <row r="30599" spans="1:3" x14ac:dyDescent="0.35">
      <c r="A30599" s="12"/>
      <c r="B30599" s="12"/>
      <c r="C30599" s="12"/>
    </row>
    <row r="30600" spans="1:3" x14ac:dyDescent="0.35">
      <c r="A30600" s="12"/>
      <c r="B30600" s="12"/>
      <c r="C30600" s="12"/>
    </row>
    <row r="30601" spans="1:3" x14ac:dyDescent="0.35">
      <c r="A30601" s="12"/>
      <c r="B30601" s="12"/>
      <c r="C30601" s="12"/>
    </row>
    <row r="30602" spans="1:3" x14ac:dyDescent="0.35">
      <c r="A30602" s="12"/>
      <c r="B30602" s="12"/>
      <c r="C30602" s="12"/>
    </row>
    <row r="30603" spans="1:3" x14ac:dyDescent="0.35">
      <c r="A30603" s="12"/>
      <c r="B30603" s="12"/>
      <c r="C30603" s="12"/>
    </row>
    <row r="30604" spans="1:3" x14ac:dyDescent="0.35">
      <c r="A30604" s="12"/>
      <c r="B30604" s="12"/>
      <c r="C30604" s="12"/>
    </row>
    <row r="30605" spans="1:3" x14ac:dyDescent="0.35">
      <c r="A30605" s="12"/>
      <c r="B30605" s="12"/>
      <c r="C30605" s="12"/>
    </row>
    <row r="30606" spans="1:3" x14ac:dyDescent="0.35">
      <c r="A30606" s="12"/>
      <c r="B30606" s="12"/>
      <c r="C30606" s="12"/>
    </row>
    <row r="30607" spans="1:3" x14ac:dyDescent="0.35">
      <c r="A30607" s="12"/>
      <c r="B30607" s="12"/>
      <c r="C30607" s="12"/>
    </row>
    <row r="30608" spans="1:3" x14ac:dyDescent="0.35">
      <c r="A30608" s="12"/>
      <c r="B30608" s="12"/>
      <c r="C30608" s="12"/>
    </row>
    <row r="30609" spans="1:3" x14ac:dyDescent="0.35">
      <c r="A30609" s="12"/>
      <c r="B30609" s="12"/>
      <c r="C30609" s="12"/>
    </row>
    <row r="30610" spans="1:3" x14ac:dyDescent="0.35">
      <c r="A30610" s="12"/>
      <c r="B30610" s="12"/>
      <c r="C30610" s="12"/>
    </row>
    <row r="30611" spans="1:3" x14ac:dyDescent="0.35">
      <c r="A30611" s="12"/>
      <c r="B30611" s="12"/>
      <c r="C30611" s="12"/>
    </row>
    <row r="30612" spans="1:3" x14ac:dyDescent="0.35">
      <c r="A30612" s="12"/>
      <c r="B30612" s="12"/>
      <c r="C30612" s="12"/>
    </row>
    <row r="30613" spans="1:3" x14ac:dyDescent="0.35">
      <c r="A30613" s="12"/>
      <c r="B30613" s="12"/>
      <c r="C30613" s="12"/>
    </row>
    <row r="30614" spans="1:3" x14ac:dyDescent="0.35">
      <c r="A30614" s="12"/>
      <c r="B30614" s="12"/>
      <c r="C30614" s="12"/>
    </row>
    <row r="30615" spans="1:3" x14ac:dyDescent="0.35">
      <c r="A30615" s="12"/>
      <c r="B30615" s="12"/>
      <c r="C30615" s="12"/>
    </row>
    <row r="30616" spans="1:3" x14ac:dyDescent="0.35">
      <c r="A30616" s="12"/>
      <c r="B30616" s="12"/>
      <c r="C30616" s="12"/>
    </row>
    <row r="30617" spans="1:3" x14ac:dyDescent="0.35">
      <c r="A30617" s="12"/>
      <c r="B30617" s="12"/>
      <c r="C30617" s="12"/>
    </row>
    <row r="30618" spans="1:3" x14ac:dyDescent="0.35">
      <c r="A30618" s="12"/>
      <c r="B30618" s="12"/>
      <c r="C30618" s="12"/>
    </row>
    <row r="30619" spans="1:3" x14ac:dyDescent="0.35">
      <c r="A30619" s="12"/>
      <c r="B30619" s="12"/>
      <c r="C30619" s="12"/>
    </row>
    <row r="30620" spans="1:3" x14ac:dyDescent="0.35">
      <c r="A30620" s="12"/>
      <c r="B30620" s="12"/>
      <c r="C30620" s="12"/>
    </row>
    <row r="30621" spans="1:3" x14ac:dyDescent="0.35">
      <c r="A30621" s="12"/>
      <c r="B30621" s="12"/>
      <c r="C30621" s="12"/>
    </row>
    <row r="30622" spans="1:3" x14ac:dyDescent="0.35">
      <c r="A30622" s="12"/>
      <c r="B30622" s="12"/>
      <c r="C30622" s="12"/>
    </row>
    <row r="30623" spans="1:3" x14ac:dyDescent="0.35">
      <c r="A30623" s="12"/>
      <c r="B30623" s="12"/>
      <c r="C30623" s="12"/>
    </row>
    <row r="30624" spans="1:3" x14ac:dyDescent="0.35">
      <c r="A30624" s="12"/>
      <c r="B30624" s="12"/>
      <c r="C30624" s="12"/>
    </row>
    <row r="30625" spans="1:3" x14ac:dyDescent="0.35">
      <c r="A30625" s="12"/>
      <c r="B30625" s="12"/>
      <c r="C30625" s="12"/>
    </row>
    <row r="30626" spans="1:3" x14ac:dyDescent="0.35">
      <c r="A30626" s="12"/>
      <c r="B30626" s="12"/>
      <c r="C30626" s="12"/>
    </row>
    <row r="30627" spans="1:3" x14ac:dyDescent="0.35">
      <c r="A30627" s="12"/>
      <c r="B30627" s="12"/>
      <c r="C30627" s="12"/>
    </row>
    <row r="30628" spans="1:3" x14ac:dyDescent="0.35">
      <c r="A30628" s="12"/>
      <c r="B30628" s="12"/>
      <c r="C30628" s="12"/>
    </row>
    <row r="30629" spans="1:3" x14ac:dyDescent="0.35">
      <c r="A30629" s="12"/>
      <c r="B30629" s="12"/>
      <c r="C30629" s="12"/>
    </row>
    <row r="30630" spans="1:3" x14ac:dyDescent="0.35">
      <c r="A30630" s="12"/>
      <c r="B30630" s="12"/>
      <c r="C30630" s="12"/>
    </row>
    <row r="30631" spans="1:3" x14ac:dyDescent="0.35">
      <c r="A30631" s="12"/>
      <c r="B30631" s="12"/>
      <c r="C30631" s="12"/>
    </row>
    <row r="30632" spans="1:3" x14ac:dyDescent="0.35">
      <c r="A30632" s="12"/>
      <c r="B30632" s="12"/>
      <c r="C30632" s="12"/>
    </row>
    <row r="30633" spans="1:3" x14ac:dyDescent="0.35">
      <c r="A30633" s="12"/>
      <c r="B30633" s="12"/>
      <c r="C30633" s="12"/>
    </row>
    <row r="30634" spans="1:3" x14ac:dyDescent="0.35">
      <c r="A30634" s="12"/>
      <c r="B30634" s="12"/>
      <c r="C30634" s="12"/>
    </row>
    <row r="30635" spans="1:3" x14ac:dyDescent="0.35">
      <c r="A30635" s="12"/>
      <c r="B30635" s="12"/>
      <c r="C30635" s="12"/>
    </row>
    <row r="30636" spans="1:3" x14ac:dyDescent="0.35">
      <c r="A30636" s="12"/>
      <c r="B30636" s="12"/>
      <c r="C30636" s="12"/>
    </row>
    <row r="30637" spans="1:3" x14ac:dyDescent="0.35">
      <c r="A30637" s="12"/>
      <c r="B30637" s="12"/>
      <c r="C30637" s="12"/>
    </row>
    <row r="30638" spans="1:3" x14ac:dyDescent="0.35">
      <c r="A30638" s="12"/>
      <c r="B30638" s="12"/>
      <c r="C30638" s="12"/>
    </row>
    <row r="30639" spans="1:3" x14ac:dyDescent="0.35">
      <c r="A30639" s="12"/>
      <c r="B30639" s="12"/>
      <c r="C30639" s="12"/>
    </row>
    <row r="30640" spans="1:3" x14ac:dyDescent="0.35">
      <c r="A30640" s="12"/>
      <c r="B30640" s="12"/>
      <c r="C30640" s="12"/>
    </row>
    <row r="30641" spans="1:3" x14ac:dyDescent="0.35">
      <c r="A30641" s="12"/>
      <c r="B30641" s="12"/>
      <c r="C30641" s="12"/>
    </row>
    <row r="30642" spans="1:3" x14ac:dyDescent="0.35">
      <c r="A30642" s="12"/>
      <c r="B30642" s="12"/>
      <c r="C30642" s="12"/>
    </row>
    <row r="30643" spans="1:3" x14ac:dyDescent="0.35">
      <c r="A30643" s="12"/>
      <c r="B30643" s="12"/>
      <c r="C30643" s="12"/>
    </row>
    <row r="30644" spans="1:3" x14ac:dyDescent="0.35">
      <c r="A30644" s="12"/>
      <c r="B30644" s="12"/>
      <c r="C30644" s="12"/>
    </row>
    <row r="30645" spans="1:3" x14ac:dyDescent="0.35">
      <c r="A30645" s="12"/>
      <c r="B30645" s="12"/>
      <c r="C30645" s="12"/>
    </row>
    <row r="30646" spans="1:3" x14ac:dyDescent="0.35">
      <c r="A30646" s="12"/>
      <c r="B30646" s="12"/>
      <c r="C30646" s="12"/>
    </row>
    <row r="30647" spans="1:3" x14ac:dyDescent="0.35">
      <c r="A30647" s="12"/>
      <c r="B30647" s="12"/>
      <c r="C30647" s="12"/>
    </row>
    <row r="30648" spans="1:3" x14ac:dyDescent="0.35">
      <c r="A30648" s="12"/>
      <c r="B30648" s="12"/>
      <c r="C30648" s="12"/>
    </row>
    <row r="30649" spans="1:3" x14ac:dyDescent="0.35">
      <c r="A30649" s="12"/>
      <c r="B30649" s="12"/>
      <c r="C30649" s="12"/>
    </row>
    <row r="30650" spans="1:3" x14ac:dyDescent="0.35">
      <c r="A30650" s="12"/>
      <c r="B30650" s="12"/>
      <c r="C30650" s="12"/>
    </row>
    <row r="30651" spans="1:3" x14ac:dyDescent="0.35">
      <c r="A30651" s="12"/>
      <c r="B30651" s="12"/>
      <c r="C30651" s="12"/>
    </row>
    <row r="30652" spans="1:3" x14ac:dyDescent="0.35">
      <c r="A30652" s="12"/>
      <c r="B30652" s="12"/>
      <c r="C30652" s="12"/>
    </row>
    <row r="30653" spans="1:3" x14ac:dyDescent="0.35">
      <c r="A30653" s="12"/>
      <c r="B30653" s="12"/>
      <c r="C30653" s="12"/>
    </row>
    <row r="30654" spans="1:3" x14ac:dyDescent="0.35">
      <c r="A30654" s="12"/>
      <c r="B30654" s="12"/>
      <c r="C30654" s="12"/>
    </row>
    <row r="30655" spans="1:3" x14ac:dyDescent="0.35">
      <c r="A30655" s="12"/>
      <c r="B30655" s="12"/>
      <c r="C30655" s="12"/>
    </row>
    <row r="30656" spans="1:3" x14ac:dyDescent="0.35">
      <c r="A30656" s="12"/>
      <c r="B30656" s="12"/>
      <c r="C30656" s="12"/>
    </row>
    <row r="30657" spans="1:3" x14ac:dyDescent="0.35">
      <c r="A30657" s="12"/>
      <c r="B30657" s="12"/>
      <c r="C30657" s="12"/>
    </row>
    <row r="30658" spans="1:3" x14ac:dyDescent="0.35">
      <c r="A30658" s="12"/>
      <c r="B30658" s="12"/>
      <c r="C30658" s="12"/>
    </row>
    <row r="30659" spans="1:3" x14ac:dyDescent="0.35">
      <c r="A30659" s="12"/>
      <c r="B30659" s="12"/>
      <c r="C30659" s="12"/>
    </row>
    <row r="30660" spans="1:3" x14ac:dyDescent="0.35">
      <c r="A30660" s="12"/>
      <c r="B30660" s="12"/>
      <c r="C30660" s="12"/>
    </row>
    <row r="30661" spans="1:3" x14ac:dyDescent="0.35">
      <c r="A30661" s="12"/>
      <c r="B30661" s="12"/>
      <c r="C30661" s="12"/>
    </row>
    <row r="30662" spans="1:3" x14ac:dyDescent="0.35">
      <c r="A30662" s="12"/>
      <c r="B30662" s="12"/>
      <c r="C30662" s="12"/>
    </row>
    <row r="30663" spans="1:3" x14ac:dyDescent="0.35">
      <c r="A30663" s="12"/>
      <c r="B30663" s="12"/>
      <c r="C30663" s="12"/>
    </row>
    <row r="30664" spans="1:3" x14ac:dyDescent="0.35">
      <c r="A30664" s="12"/>
      <c r="B30664" s="12"/>
      <c r="C30664" s="12"/>
    </row>
    <row r="30665" spans="1:3" x14ac:dyDescent="0.35">
      <c r="A30665" s="12"/>
      <c r="B30665" s="12"/>
      <c r="C30665" s="12"/>
    </row>
    <row r="30666" spans="1:3" x14ac:dyDescent="0.35">
      <c r="A30666" s="12"/>
      <c r="B30666" s="12"/>
      <c r="C30666" s="12"/>
    </row>
    <row r="30667" spans="1:3" x14ac:dyDescent="0.35">
      <c r="A30667" s="12"/>
      <c r="B30667" s="12"/>
      <c r="C30667" s="12"/>
    </row>
    <row r="30668" spans="1:3" x14ac:dyDescent="0.35">
      <c r="A30668" s="12"/>
      <c r="B30668" s="12"/>
      <c r="C30668" s="12"/>
    </row>
    <row r="30669" spans="1:3" x14ac:dyDescent="0.35">
      <c r="A30669" s="12"/>
      <c r="B30669" s="12"/>
      <c r="C30669" s="12"/>
    </row>
    <row r="30670" spans="1:3" x14ac:dyDescent="0.35">
      <c r="A30670" s="12"/>
      <c r="B30670" s="12"/>
      <c r="C30670" s="12"/>
    </row>
    <row r="30671" spans="1:3" x14ac:dyDescent="0.35">
      <c r="A30671" s="12"/>
      <c r="B30671" s="12"/>
      <c r="C30671" s="12"/>
    </row>
    <row r="30672" spans="1:3" x14ac:dyDescent="0.35">
      <c r="A30672" s="12"/>
      <c r="B30672" s="12"/>
      <c r="C30672" s="12"/>
    </row>
    <row r="30673" spans="1:3" x14ac:dyDescent="0.35">
      <c r="A30673" s="12"/>
      <c r="B30673" s="12"/>
      <c r="C30673" s="12"/>
    </row>
    <row r="30674" spans="1:3" x14ac:dyDescent="0.35">
      <c r="A30674" s="12"/>
      <c r="B30674" s="12"/>
      <c r="C30674" s="12"/>
    </row>
    <row r="30675" spans="1:3" x14ac:dyDescent="0.35">
      <c r="A30675" s="12"/>
      <c r="B30675" s="12"/>
      <c r="C30675" s="12"/>
    </row>
    <row r="30676" spans="1:3" x14ac:dyDescent="0.35">
      <c r="A30676" s="12"/>
      <c r="B30676" s="12"/>
      <c r="C30676" s="12"/>
    </row>
    <row r="30677" spans="1:3" x14ac:dyDescent="0.35">
      <c r="A30677" s="12"/>
      <c r="B30677" s="12"/>
      <c r="C30677" s="12"/>
    </row>
    <row r="30678" spans="1:3" x14ac:dyDescent="0.35">
      <c r="A30678" s="12"/>
      <c r="B30678" s="12"/>
      <c r="C30678" s="12"/>
    </row>
    <row r="30679" spans="1:3" x14ac:dyDescent="0.35">
      <c r="A30679" s="12"/>
      <c r="B30679" s="12"/>
      <c r="C30679" s="12"/>
    </row>
    <row r="30680" spans="1:3" x14ac:dyDescent="0.35">
      <c r="A30680" s="12"/>
      <c r="B30680" s="12"/>
      <c r="C30680" s="12"/>
    </row>
    <row r="30681" spans="1:3" x14ac:dyDescent="0.35">
      <c r="A30681" s="12"/>
      <c r="B30681" s="12"/>
      <c r="C30681" s="12"/>
    </row>
    <row r="30682" spans="1:3" x14ac:dyDescent="0.35">
      <c r="A30682" s="12"/>
      <c r="B30682" s="12"/>
      <c r="C30682" s="12"/>
    </row>
    <row r="30683" spans="1:3" x14ac:dyDescent="0.35">
      <c r="A30683" s="12"/>
      <c r="B30683" s="12"/>
      <c r="C30683" s="12"/>
    </row>
    <row r="30684" spans="1:3" x14ac:dyDescent="0.35">
      <c r="A30684" s="12"/>
      <c r="B30684" s="12"/>
      <c r="C30684" s="12"/>
    </row>
    <row r="30685" spans="1:3" x14ac:dyDescent="0.35">
      <c r="A30685" s="12"/>
      <c r="B30685" s="12"/>
      <c r="C30685" s="12"/>
    </row>
    <row r="30686" spans="1:3" x14ac:dyDescent="0.35">
      <c r="A30686" s="12"/>
      <c r="B30686" s="12"/>
      <c r="C30686" s="12"/>
    </row>
    <row r="30687" spans="1:3" x14ac:dyDescent="0.35">
      <c r="A30687" s="12"/>
      <c r="B30687" s="12"/>
      <c r="C30687" s="12"/>
    </row>
    <row r="30688" spans="1:3" x14ac:dyDescent="0.35">
      <c r="A30688" s="12"/>
      <c r="B30688" s="12"/>
      <c r="C30688" s="12"/>
    </row>
    <row r="30689" spans="1:3" x14ac:dyDescent="0.35">
      <c r="A30689" s="12"/>
      <c r="B30689" s="12"/>
      <c r="C30689" s="12"/>
    </row>
    <row r="30690" spans="1:3" x14ac:dyDescent="0.35">
      <c r="A30690" s="12"/>
      <c r="B30690" s="12"/>
      <c r="C30690" s="12"/>
    </row>
    <row r="30691" spans="1:3" x14ac:dyDescent="0.35">
      <c r="A30691" s="12"/>
      <c r="B30691" s="12"/>
      <c r="C30691" s="12"/>
    </row>
    <row r="30692" spans="1:3" x14ac:dyDescent="0.35">
      <c r="A30692" s="12"/>
      <c r="B30692" s="12"/>
      <c r="C30692" s="12"/>
    </row>
    <row r="30693" spans="1:3" x14ac:dyDescent="0.35">
      <c r="A30693" s="12"/>
      <c r="B30693" s="12"/>
      <c r="C30693" s="12"/>
    </row>
    <row r="30694" spans="1:3" x14ac:dyDescent="0.35">
      <c r="A30694" s="12"/>
      <c r="B30694" s="12"/>
      <c r="C30694" s="12"/>
    </row>
    <row r="30695" spans="1:3" x14ac:dyDescent="0.35">
      <c r="A30695" s="12"/>
      <c r="B30695" s="12"/>
      <c r="C30695" s="12"/>
    </row>
    <row r="30696" spans="1:3" x14ac:dyDescent="0.35">
      <c r="A30696" s="12"/>
      <c r="B30696" s="12"/>
      <c r="C30696" s="12"/>
    </row>
    <row r="30697" spans="1:3" x14ac:dyDescent="0.35">
      <c r="A30697" s="12"/>
      <c r="B30697" s="12"/>
      <c r="C30697" s="12"/>
    </row>
    <row r="30698" spans="1:3" x14ac:dyDescent="0.35">
      <c r="A30698" s="12"/>
      <c r="B30698" s="12"/>
      <c r="C30698" s="12"/>
    </row>
    <row r="30699" spans="1:3" x14ac:dyDescent="0.35">
      <c r="A30699" s="12"/>
      <c r="B30699" s="12"/>
      <c r="C30699" s="12"/>
    </row>
    <row r="30700" spans="1:3" x14ac:dyDescent="0.35">
      <c r="A30700" s="12"/>
      <c r="B30700" s="12"/>
      <c r="C30700" s="12"/>
    </row>
    <row r="30701" spans="1:3" x14ac:dyDescent="0.35">
      <c r="A30701" s="12"/>
      <c r="B30701" s="12"/>
      <c r="C30701" s="12"/>
    </row>
    <row r="30702" spans="1:3" x14ac:dyDescent="0.35">
      <c r="A30702" s="12"/>
      <c r="B30702" s="12"/>
      <c r="C30702" s="12"/>
    </row>
    <row r="30703" spans="1:3" x14ac:dyDescent="0.35">
      <c r="A30703" s="12"/>
      <c r="B30703" s="12"/>
      <c r="C30703" s="12"/>
    </row>
    <row r="30704" spans="1:3" x14ac:dyDescent="0.35">
      <c r="A30704" s="12"/>
      <c r="B30704" s="12"/>
      <c r="C30704" s="12"/>
    </row>
    <row r="30705" spans="1:3" x14ac:dyDescent="0.35">
      <c r="A30705" s="12"/>
      <c r="B30705" s="12"/>
      <c r="C30705" s="12"/>
    </row>
    <row r="30706" spans="1:3" x14ac:dyDescent="0.35">
      <c r="A30706" s="12"/>
      <c r="B30706" s="12"/>
      <c r="C30706" s="12"/>
    </row>
    <row r="30707" spans="1:3" x14ac:dyDescent="0.35">
      <c r="A30707" s="12"/>
      <c r="B30707" s="12"/>
      <c r="C30707" s="12"/>
    </row>
    <row r="30708" spans="1:3" x14ac:dyDescent="0.35">
      <c r="A30708" s="12"/>
      <c r="B30708" s="12"/>
      <c r="C30708" s="12"/>
    </row>
    <row r="30709" spans="1:3" x14ac:dyDescent="0.35">
      <c r="A30709" s="12"/>
      <c r="B30709" s="12"/>
      <c r="C30709" s="12"/>
    </row>
    <row r="30710" spans="1:3" x14ac:dyDescent="0.35">
      <c r="A30710" s="12"/>
      <c r="B30710" s="12"/>
      <c r="C30710" s="12"/>
    </row>
    <row r="30711" spans="1:3" x14ac:dyDescent="0.35">
      <c r="A30711" s="12"/>
      <c r="B30711" s="12"/>
      <c r="C30711" s="12"/>
    </row>
    <row r="30712" spans="1:3" x14ac:dyDescent="0.35">
      <c r="A30712" s="12"/>
      <c r="B30712" s="12"/>
      <c r="C30712" s="12"/>
    </row>
    <row r="30713" spans="1:3" x14ac:dyDescent="0.35">
      <c r="A30713" s="12"/>
      <c r="B30713" s="12"/>
      <c r="C30713" s="12"/>
    </row>
    <row r="30714" spans="1:3" x14ac:dyDescent="0.35">
      <c r="A30714" s="12"/>
      <c r="B30714" s="12"/>
      <c r="C30714" s="12"/>
    </row>
    <row r="30715" spans="1:3" x14ac:dyDescent="0.35">
      <c r="A30715" s="12"/>
      <c r="B30715" s="12"/>
      <c r="C30715" s="12"/>
    </row>
    <row r="30716" spans="1:3" x14ac:dyDescent="0.35">
      <c r="A30716" s="12"/>
      <c r="B30716" s="12"/>
      <c r="C30716" s="12"/>
    </row>
    <row r="30717" spans="1:3" x14ac:dyDescent="0.35">
      <c r="A30717" s="12"/>
      <c r="B30717" s="12"/>
      <c r="C30717" s="12"/>
    </row>
    <row r="30718" spans="1:3" x14ac:dyDescent="0.35">
      <c r="A30718" s="12"/>
      <c r="B30718" s="12"/>
      <c r="C30718" s="12"/>
    </row>
    <row r="30719" spans="1:3" x14ac:dyDescent="0.35">
      <c r="A30719" s="12"/>
      <c r="B30719" s="12"/>
      <c r="C30719" s="12"/>
    </row>
    <row r="30720" spans="1:3" x14ac:dyDescent="0.35">
      <c r="A30720" s="12"/>
      <c r="B30720" s="12"/>
      <c r="C30720" s="12"/>
    </row>
    <row r="30721" spans="1:3" x14ac:dyDescent="0.35">
      <c r="A30721" s="12"/>
      <c r="B30721" s="12"/>
      <c r="C30721" s="12"/>
    </row>
    <row r="30722" spans="1:3" x14ac:dyDescent="0.35">
      <c r="A30722" s="12"/>
      <c r="B30722" s="12"/>
      <c r="C30722" s="12"/>
    </row>
    <row r="30723" spans="1:3" x14ac:dyDescent="0.35">
      <c r="A30723" s="12"/>
      <c r="B30723" s="12"/>
      <c r="C30723" s="12"/>
    </row>
    <row r="30724" spans="1:3" x14ac:dyDescent="0.35">
      <c r="A30724" s="12"/>
      <c r="B30724" s="12"/>
      <c r="C30724" s="12"/>
    </row>
    <row r="30725" spans="1:3" x14ac:dyDescent="0.35">
      <c r="A30725" s="12"/>
      <c r="B30725" s="12"/>
      <c r="C30725" s="12"/>
    </row>
    <row r="30726" spans="1:3" x14ac:dyDescent="0.35">
      <c r="A30726" s="12"/>
      <c r="B30726" s="12"/>
      <c r="C30726" s="12"/>
    </row>
    <row r="30727" spans="1:3" x14ac:dyDescent="0.35">
      <c r="A30727" s="12"/>
      <c r="B30727" s="12"/>
      <c r="C30727" s="12"/>
    </row>
    <row r="30728" spans="1:3" x14ac:dyDescent="0.35">
      <c r="A30728" s="12"/>
      <c r="B30728" s="12"/>
      <c r="C30728" s="12"/>
    </row>
    <row r="30729" spans="1:3" x14ac:dyDescent="0.35">
      <c r="A30729" s="12"/>
      <c r="B30729" s="12"/>
      <c r="C30729" s="12"/>
    </row>
    <row r="30730" spans="1:3" x14ac:dyDescent="0.35">
      <c r="A30730" s="12"/>
      <c r="B30730" s="12"/>
      <c r="C30730" s="12"/>
    </row>
    <row r="30731" spans="1:3" x14ac:dyDescent="0.35">
      <c r="A30731" s="12"/>
      <c r="B30731" s="12"/>
      <c r="C30731" s="12"/>
    </row>
    <row r="30732" spans="1:3" x14ac:dyDescent="0.35">
      <c r="A30732" s="12"/>
      <c r="B30732" s="12"/>
      <c r="C30732" s="12"/>
    </row>
    <row r="30733" spans="1:3" x14ac:dyDescent="0.35">
      <c r="A30733" s="12"/>
      <c r="B30733" s="12"/>
      <c r="C30733" s="12"/>
    </row>
    <row r="30734" spans="1:3" x14ac:dyDescent="0.35">
      <c r="A30734" s="12"/>
      <c r="B30734" s="12"/>
      <c r="C30734" s="12"/>
    </row>
    <row r="30735" spans="1:3" x14ac:dyDescent="0.35">
      <c r="A30735" s="12"/>
      <c r="B30735" s="12"/>
      <c r="C30735" s="12"/>
    </row>
    <row r="30736" spans="1:3" x14ac:dyDescent="0.35">
      <c r="A30736" s="12"/>
      <c r="B30736" s="12"/>
      <c r="C30736" s="12"/>
    </row>
    <row r="30737" spans="1:3" x14ac:dyDescent="0.35">
      <c r="A30737" s="12"/>
      <c r="B30737" s="12"/>
      <c r="C30737" s="12"/>
    </row>
    <row r="30738" spans="1:3" x14ac:dyDescent="0.35">
      <c r="A30738" s="12"/>
      <c r="B30738" s="12"/>
      <c r="C30738" s="12"/>
    </row>
    <row r="30739" spans="1:3" x14ac:dyDescent="0.35">
      <c r="A30739" s="12"/>
      <c r="B30739" s="12"/>
      <c r="C30739" s="12"/>
    </row>
    <row r="30740" spans="1:3" x14ac:dyDescent="0.35">
      <c r="A30740" s="12"/>
      <c r="B30740" s="12"/>
      <c r="C30740" s="12"/>
    </row>
    <row r="30741" spans="1:3" x14ac:dyDescent="0.35">
      <c r="A30741" s="12"/>
      <c r="B30741" s="12"/>
      <c r="C30741" s="12"/>
    </row>
    <row r="30742" spans="1:3" x14ac:dyDescent="0.35">
      <c r="A30742" s="12"/>
      <c r="B30742" s="12"/>
      <c r="C30742" s="12"/>
    </row>
    <row r="30743" spans="1:3" x14ac:dyDescent="0.35">
      <c r="A30743" s="12"/>
      <c r="B30743" s="12"/>
      <c r="C30743" s="12"/>
    </row>
    <row r="30744" spans="1:3" x14ac:dyDescent="0.35">
      <c r="A30744" s="12"/>
      <c r="B30744" s="12"/>
      <c r="C30744" s="12"/>
    </row>
    <row r="30745" spans="1:3" x14ac:dyDescent="0.35">
      <c r="A30745" s="12"/>
      <c r="B30745" s="12"/>
      <c r="C30745" s="12"/>
    </row>
    <row r="30746" spans="1:3" x14ac:dyDescent="0.35">
      <c r="A30746" s="12"/>
      <c r="B30746" s="12"/>
      <c r="C30746" s="12"/>
    </row>
    <row r="30747" spans="1:3" x14ac:dyDescent="0.35">
      <c r="A30747" s="12"/>
      <c r="B30747" s="12"/>
      <c r="C30747" s="12"/>
    </row>
    <row r="30748" spans="1:3" x14ac:dyDescent="0.35">
      <c r="A30748" s="12"/>
      <c r="B30748" s="12"/>
      <c r="C30748" s="12"/>
    </row>
    <row r="30749" spans="1:3" x14ac:dyDescent="0.35">
      <c r="A30749" s="12"/>
      <c r="B30749" s="12"/>
      <c r="C30749" s="12"/>
    </row>
    <row r="30750" spans="1:3" x14ac:dyDescent="0.35">
      <c r="A30750" s="12"/>
      <c r="B30750" s="12"/>
      <c r="C30750" s="12"/>
    </row>
    <row r="30751" spans="1:3" x14ac:dyDescent="0.35">
      <c r="A30751" s="12"/>
      <c r="B30751" s="12"/>
      <c r="C30751" s="12"/>
    </row>
    <row r="30752" spans="1:3" x14ac:dyDescent="0.35">
      <c r="A30752" s="12"/>
      <c r="B30752" s="12"/>
      <c r="C30752" s="12"/>
    </row>
    <row r="30753" spans="1:3" x14ac:dyDescent="0.35">
      <c r="A30753" s="12"/>
      <c r="B30753" s="12"/>
      <c r="C30753" s="12"/>
    </row>
    <row r="30754" spans="1:3" x14ac:dyDescent="0.35">
      <c r="A30754" s="12"/>
      <c r="B30754" s="12"/>
      <c r="C30754" s="12"/>
    </row>
    <row r="30755" spans="1:3" x14ac:dyDescent="0.35">
      <c r="A30755" s="12"/>
      <c r="B30755" s="12"/>
      <c r="C30755" s="12"/>
    </row>
    <row r="30756" spans="1:3" x14ac:dyDescent="0.35">
      <c r="A30756" s="12"/>
      <c r="B30756" s="12"/>
      <c r="C30756" s="12"/>
    </row>
    <row r="30757" spans="1:3" x14ac:dyDescent="0.35">
      <c r="A30757" s="12"/>
      <c r="B30757" s="12"/>
      <c r="C30757" s="12"/>
    </row>
    <row r="30758" spans="1:3" x14ac:dyDescent="0.35">
      <c r="A30758" s="12"/>
      <c r="B30758" s="12"/>
      <c r="C30758" s="12"/>
    </row>
    <row r="30759" spans="1:3" x14ac:dyDescent="0.35">
      <c r="A30759" s="12"/>
      <c r="B30759" s="12"/>
      <c r="C30759" s="12"/>
    </row>
    <row r="30760" spans="1:3" x14ac:dyDescent="0.35">
      <c r="A30760" s="12"/>
      <c r="B30760" s="12"/>
      <c r="C30760" s="12"/>
    </row>
    <row r="30761" spans="1:3" x14ac:dyDescent="0.35">
      <c r="A30761" s="12"/>
      <c r="B30761" s="12"/>
      <c r="C30761" s="12"/>
    </row>
    <row r="30762" spans="1:3" x14ac:dyDescent="0.35">
      <c r="A30762" s="12"/>
      <c r="B30762" s="12"/>
      <c r="C30762" s="12"/>
    </row>
    <row r="30763" spans="1:3" x14ac:dyDescent="0.35">
      <c r="A30763" s="12"/>
      <c r="B30763" s="12"/>
      <c r="C30763" s="12"/>
    </row>
    <row r="30764" spans="1:3" x14ac:dyDescent="0.35">
      <c r="A30764" s="12"/>
      <c r="B30764" s="12"/>
      <c r="C30764" s="12"/>
    </row>
    <row r="30765" spans="1:3" x14ac:dyDescent="0.35">
      <c r="A30765" s="12"/>
      <c r="B30765" s="12"/>
      <c r="C30765" s="12"/>
    </row>
    <row r="30766" spans="1:3" x14ac:dyDescent="0.35">
      <c r="A30766" s="12"/>
      <c r="B30766" s="12"/>
      <c r="C30766" s="12"/>
    </row>
    <row r="30767" spans="1:3" x14ac:dyDescent="0.35">
      <c r="A30767" s="12"/>
      <c r="B30767" s="12"/>
      <c r="C30767" s="12"/>
    </row>
    <row r="30768" spans="1:3" x14ac:dyDescent="0.35">
      <c r="A30768" s="12"/>
      <c r="B30768" s="12"/>
      <c r="C30768" s="12"/>
    </row>
    <row r="30769" spans="1:3" x14ac:dyDescent="0.35">
      <c r="A30769" s="12"/>
      <c r="B30769" s="12"/>
      <c r="C30769" s="12"/>
    </row>
    <row r="30770" spans="1:3" x14ac:dyDescent="0.35">
      <c r="A30770" s="12"/>
      <c r="B30770" s="12"/>
      <c r="C30770" s="12"/>
    </row>
    <row r="30771" spans="1:3" x14ac:dyDescent="0.35">
      <c r="A30771" s="12"/>
      <c r="B30771" s="12"/>
      <c r="C30771" s="12"/>
    </row>
    <row r="30772" spans="1:3" x14ac:dyDescent="0.35">
      <c r="A30772" s="12"/>
      <c r="B30772" s="12"/>
      <c r="C30772" s="12"/>
    </row>
    <row r="30773" spans="1:3" x14ac:dyDescent="0.35">
      <c r="A30773" s="12"/>
      <c r="B30773" s="12"/>
      <c r="C30773" s="12"/>
    </row>
    <row r="30774" spans="1:3" x14ac:dyDescent="0.35">
      <c r="A30774" s="12"/>
      <c r="B30774" s="12"/>
      <c r="C30774" s="12"/>
    </row>
    <row r="30775" spans="1:3" x14ac:dyDescent="0.35">
      <c r="A30775" s="12"/>
      <c r="B30775" s="12"/>
      <c r="C30775" s="12"/>
    </row>
    <row r="30776" spans="1:3" x14ac:dyDescent="0.35">
      <c r="A30776" s="12"/>
      <c r="B30776" s="12"/>
      <c r="C30776" s="12"/>
    </row>
    <row r="30777" spans="1:3" x14ac:dyDescent="0.35">
      <c r="A30777" s="12"/>
      <c r="B30777" s="12"/>
      <c r="C30777" s="12"/>
    </row>
    <row r="30778" spans="1:3" x14ac:dyDescent="0.35">
      <c r="A30778" s="12"/>
      <c r="B30778" s="12"/>
      <c r="C30778" s="12"/>
    </row>
    <row r="30779" spans="1:3" x14ac:dyDescent="0.35">
      <c r="A30779" s="12"/>
      <c r="B30779" s="12"/>
      <c r="C30779" s="12"/>
    </row>
    <row r="30780" spans="1:3" x14ac:dyDescent="0.35">
      <c r="A30780" s="12"/>
      <c r="B30780" s="12"/>
      <c r="C30780" s="12"/>
    </row>
    <row r="30781" spans="1:3" x14ac:dyDescent="0.35">
      <c r="A30781" s="12"/>
      <c r="B30781" s="12"/>
      <c r="C30781" s="12"/>
    </row>
    <row r="30782" spans="1:3" x14ac:dyDescent="0.35">
      <c r="A30782" s="12"/>
      <c r="B30782" s="12"/>
      <c r="C30782" s="12"/>
    </row>
    <row r="30783" spans="1:3" x14ac:dyDescent="0.35">
      <c r="A30783" s="12"/>
      <c r="B30783" s="12"/>
      <c r="C30783" s="12"/>
    </row>
    <row r="30784" spans="1:3" x14ac:dyDescent="0.35">
      <c r="A30784" s="12"/>
      <c r="B30784" s="12"/>
      <c r="C30784" s="12"/>
    </row>
    <row r="30785" spans="1:3" x14ac:dyDescent="0.35">
      <c r="A30785" s="12"/>
      <c r="B30785" s="12"/>
      <c r="C30785" s="12"/>
    </row>
    <row r="30786" spans="1:3" x14ac:dyDescent="0.35">
      <c r="A30786" s="12"/>
      <c r="B30786" s="12"/>
      <c r="C30786" s="12"/>
    </row>
    <row r="30787" spans="1:3" x14ac:dyDescent="0.35">
      <c r="A30787" s="12"/>
      <c r="B30787" s="12"/>
      <c r="C30787" s="12"/>
    </row>
    <row r="30788" spans="1:3" x14ac:dyDescent="0.35">
      <c r="A30788" s="12"/>
      <c r="B30788" s="12"/>
      <c r="C30788" s="12"/>
    </row>
    <row r="30789" spans="1:3" x14ac:dyDescent="0.35">
      <c r="A30789" s="12"/>
      <c r="B30789" s="12"/>
      <c r="C30789" s="12"/>
    </row>
    <row r="30790" spans="1:3" x14ac:dyDescent="0.35">
      <c r="A30790" s="12"/>
      <c r="B30790" s="12"/>
      <c r="C30790" s="12"/>
    </row>
    <row r="30791" spans="1:3" x14ac:dyDescent="0.35">
      <c r="A30791" s="12"/>
      <c r="B30791" s="12"/>
      <c r="C30791" s="12"/>
    </row>
    <row r="30792" spans="1:3" x14ac:dyDescent="0.35">
      <c r="A30792" s="12"/>
      <c r="B30792" s="12"/>
      <c r="C30792" s="12"/>
    </row>
    <row r="30793" spans="1:3" x14ac:dyDescent="0.35">
      <c r="A30793" s="12"/>
      <c r="B30793" s="12"/>
      <c r="C30793" s="12"/>
    </row>
    <row r="30794" spans="1:3" x14ac:dyDescent="0.35">
      <c r="A30794" s="12"/>
      <c r="B30794" s="12"/>
      <c r="C30794" s="12"/>
    </row>
    <row r="30795" spans="1:3" x14ac:dyDescent="0.35">
      <c r="A30795" s="12"/>
      <c r="B30795" s="12"/>
      <c r="C30795" s="12"/>
    </row>
    <row r="30796" spans="1:3" x14ac:dyDescent="0.35">
      <c r="A30796" s="12"/>
      <c r="B30796" s="12"/>
      <c r="C30796" s="12"/>
    </row>
    <row r="30797" spans="1:3" x14ac:dyDescent="0.35">
      <c r="A30797" s="12"/>
      <c r="B30797" s="12"/>
      <c r="C30797" s="12"/>
    </row>
    <row r="30798" spans="1:3" x14ac:dyDescent="0.35">
      <c r="A30798" s="12"/>
      <c r="B30798" s="12"/>
      <c r="C30798" s="12"/>
    </row>
    <row r="30799" spans="1:3" x14ac:dyDescent="0.35">
      <c r="A30799" s="12"/>
      <c r="B30799" s="12"/>
      <c r="C30799" s="12"/>
    </row>
    <row r="30800" spans="1:3" x14ac:dyDescent="0.35">
      <c r="A30800" s="12"/>
      <c r="B30800" s="12"/>
      <c r="C30800" s="12"/>
    </row>
    <row r="30801" spans="1:3" x14ac:dyDescent="0.35">
      <c r="A30801" s="12"/>
      <c r="B30801" s="12"/>
      <c r="C30801" s="12"/>
    </row>
    <row r="30802" spans="1:3" x14ac:dyDescent="0.35">
      <c r="A30802" s="12"/>
      <c r="B30802" s="12"/>
      <c r="C30802" s="12"/>
    </row>
    <row r="30803" spans="1:3" x14ac:dyDescent="0.35">
      <c r="A30803" s="12"/>
      <c r="B30803" s="12"/>
      <c r="C30803" s="12"/>
    </row>
    <row r="30804" spans="1:3" x14ac:dyDescent="0.35">
      <c r="A30804" s="12"/>
      <c r="B30804" s="12"/>
      <c r="C30804" s="12"/>
    </row>
    <row r="30805" spans="1:3" x14ac:dyDescent="0.35">
      <c r="A30805" s="12"/>
      <c r="B30805" s="12"/>
      <c r="C30805" s="12"/>
    </row>
    <row r="30806" spans="1:3" x14ac:dyDescent="0.35">
      <c r="A30806" s="12"/>
      <c r="B30806" s="12"/>
      <c r="C30806" s="12"/>
    </row>
    <row r="30807" spans="1:3" x14ac:dyDescent="0.35">
      <c r="A30807" s="12"/>
      <c r="B30807" s="12"/>
      <c r="C30807" s="12"/>
    </row>
    <row r="30808" spans="1:3" x14ac:dyDescent="0.35">
      <c r="A30808" s="12"/>
      <c r="B30808" s="12"/>
      <c r="C30808" s="12"/>
    </row>
    <row r="30809" spans="1:3" x14ac:dyDescent="0.35">
      <c r="A30809" s="12"/>
      <c r="B30809" s="12"/>
      <c r="C30809" s="12"/>
    </row>
    <row r="30810" spans="1:3" x14ac:dyDescent="0.35">
      <c r="A30810" s="12"/>
      <c r="B30810" s="12"/>
      <c r="C30810" s="12"/>
    </row>
    <row r="30811" spans="1:3" x14ac:dyDescent="0.35">
      <c r="A30811" s="12"/>
      <c r="B30811" s="12"/>
      <c r="C30811" s="12"/>
    </row>
    <row r="30812" spans="1:3" x14ac:dyDescent="0.35">
      <c r="A30812" s="12"/>
      <c r="B30812" s="12"/>
      <c r="C30812" s="12"/>
    </row>
    <row r="30813" spans="1:3" x14ac:dyDescent="0.35">
      <c r="A30813" s="12"/>
      <c r="B30813" s="12"/>
      <c r="C30813" s="12"/>
    </row>
    <row r="30814" spans="1:3" x14ac:dyDescent="0.35">
      <c r="A30814" s="12"/>
      <c r="B30814" s="12"/>
      <c r="C30814" s="12"/>
    </row>
    <row r="30815" spans="1:3" x14ac:dyDescent="0.35">
      <c r="A30815" s="12"/>
      <c r="B30815" s="12"/>
      <c r="C30815" s="12"/>
    </row>
    <row r="30816" spans="1:3" x14ac:dyDescent="0.35">
      <c r="A30816" s="12"/>
      <c r="B30816" s="12"/>
      <c r="C30816" s="12"/>
    </row>
    <row r="30817" spans="1:3" x14ac:dyDescent="0.35">
      <c r="A30817" s="12"/>
      <c r="B30817" s="12"/>
      <c r="C30817" s="12"/>
    </row>
    <row r="30818" spans="1:3" x14ac:dyDescent="0.35">
      <c r="A30818" s="12"/>
      <c r="B30818" s="12"/>
      <c r="C30818" s="12"/>
    </row>
    <row r="30819" spans="1:3" x14ac:dyDescent="0.35">
      <c r="A30819" s="12"/>
      <c r="B30819" s="12"/>
      <c r="C30819" s="12"/>
    </row>
    <row r="30820" spans="1:3" x14ac:dyDescent="0.35">
      <c r="A30820" s="12"/>
      <c r="B30820" s="12"/>
      <c r="C30820" s="12"/>
    </row>
    <row r="30821" spans="1:3" x14ac:dyDescent="0.35">
      <c r="A30821" s="12"/>
      <c r="B30821" s="12"/>
      <c r="C30821" s="12"/>
    </row>
    <row r="30822" spans="1:3" x14ac:dyDescent="0.35">
      <c r="A30822" s="12"/>
      <c r="B30822" s="12"/>
      <c r="C30822" s="12"/>
    </row>
    <row r="30823" spans="1:3" x14ac:dyDescent="0.35">
      <c r="A30823" s="12"/>
      <c r="B30823" s="12"/>
      <c r="C30823" s="12"/>
    </row>
    <row r="30824" spans="1:3" x14ac:dyDescent="0.35">
      <c r="A30824" s="12"/>
      <c r="B30824" s="12"/>
      <c r="C30824" s="12"/>
    </row>
    <row r="30825" spans="1:3" x14ac:dyDescent="0.35">
      <c r="A30825" s="12"/>
      <c r="B30825" s="12"/>
      <c r="C30825" s="12"/>
    </row>
    <row r="30826" spans="1:3" x14ac:dyDescent="0.35">
      <c r="A30826" s="12"/>
      <c r="B30826" s="12"/>
      <c r="C30826" s="12"/>
    </row>
    <row r="30827" spans="1:3" x14ac:dyDescent="0.35">
      <c r="A30827" s="12"/>
      <c r="B30827" s="12"/>
      <c r="C30827" s="12"/>
    </row>
    <row r="30828" spans="1:3" x14ac:dyDescent="0.35">
      <c r="A30828" s="12"/>
      <c r="B30828" s="12"/>
      <c r="C30828" s="12"/>
    </row>
    <row r="30829" spans="1:3" x14ac:dyDescent="0.35">
      <c r="A30829" s="12"/>
      <c r="B30829" s="12"/>
      <c r="C30829" s="12"/>
    </row>
    <row r="30830" spans="1:3" x14ac:dyDescent="0.35">
      <c r="A30830" s="12"/>
      <c r="B30830" s="12"/>
      <c r="C30830" s="12"/>
    </row>
    <row r="30831" spans="1:3" x14ac:dyDescent="0.35">
      <c r="A30831" s="12"/>
      <c r="B30831" s="12"/>
      <c r="C30831" s="12"/>
    </row>
    <row r="30832" spans="1:3" x14ac:dyDescent="0.35">
      <c r="A30832" s="12"/>
      <c r="B30832" s="12"/>
      <c r="C30832" s="12"/>
    </row>
    <row r="30833" spans="1:3" x14ac:dyDescent="0.35">
      <c r="A30833" s="12"/>
      <c r="B30833" s="12"/>
      <c r="C30833" s="12"/>
    </row>
    <row r="30834" spans="1:3" x14ac:dyDescent="0.35">
      <c r="A30834" s="12"/>
      <c r="B30834" s="12"/>
      <c r="C30834" s="12"/>
    </row>
    <row r="30835" spans="1:3" x14ac:dyDescent="0.35">
      <c r="A30835" s="12"/>
      <c r="B30835" s="12"/>
      <c r="C30835" s="12"/>
    </row>
    <row r="30836" spans="1:3" x14ac:dyDescent="0.35">
      <c r="A30836" s="12"/>
      <c r="B30836" s="12"/>
      <c r="C30836" s="12"/>
    </row>
    <row r="30837" spans="1:3" x14ac:dyDescent="0.35">
      <c r="A30837" s="12"/>
      <c r="B30837" s="12"/>
      <c r="C30837" s="12"/>
    </row>
    <row r="30838" spans="1:3" x14ac:dyDescent="0.35">
      <c r="A30838" s="12"/>
      <c r="B30838" s="12"/>
      <c r="C30838" s="12"/>
    </row>
    <row r="30839" spans="1:3" x14ac:dyDescent="0.35">
      <c r="A30839" s="12"/>
      <c r="B30839" s="12"/>
      <c r="C30839" s="12"/>
    </row>
    <row r="30840" spans="1:3" x14ac:dyDescent="0.35">
      <c r="A30840" s="12"/>
      <c r="B30840" s="12"/>
      <c r="C30840" s="12"/>
    </row>
    <row r="30841" spans="1:3" x14ac:dyDescent="0.35">
      <c r="A30841" s="12"/>
      <c r="B30841" s="12"/>
      <c r="C30841" s="12"/>
    </row>
    <row r="30842" spans="1:3" x14ac:dyDescent="0.35">
      <c r="A30842" s="12"/>
      <c r="B30842" s="12"/>
      <c r="C30842" s="12"/>
    </row>
    <row r="30843" spans="1:3" x14ac:dyDescent="0.35">
      <c r="A30843" s="12"/>
      <c r="B30843" s="12"/>
      <c r="C30843" s="12"/>
    </row>
    <row r="30844" spans="1:3" x14ac:dyDescent="0.35">
      <c r="A30844" s="12"/>
      <c r="B30844" s="12"/>
      <c r="C30844" s="12"/>
    </row>
    <row r="30845" spans="1:3" x14ac:dyDescent="0.35">
      <c r="A30845" s="12"/>
      <c r="B30845" s="12"/>
      <c r="C30845" s="12"/>
    </row>
    <row r="30846" spans="1:3" x14ac:dyDescent="0.35">
      <c r="A30846" s="12"/>
      <c r="B30846" s="12"/>
      <c r="C30846" s="12"/>
    </row>
    <row r="30847" spans="1:3" x14ac:dyDescent="0.35">
      <c r="A30847" s="12"/>
      <c r="B30847" s="12"/>
      <c r="C30847" s="12"/>
    </row>
    <row r="30848" spans="1:3" x14ac:dyDescent="0.35">
      <c r="A30848" s="12"/>
      <c r="B30848" s="12"/>
      <c r="C30848" s="12"/>
    </row>
    <row r="30849" spans="1:3" x14ac:dyDescent="0.35">
      <c r="A30849" s="12"/>
      <c r="B30849" s="12"/>
      <c r="C30849" s="12"/>
    </row>
    <row r="30850" spans="1:3" x14ac:dyDescent="0.35">
      <c r="A30850" s="12"/>
      <c r="B30850" s="12"/>
      <c r="C30850" s="12"/>
    </row>
    <row r="30851" spans="1:3" x14ac:dyDescent="0.35">
      <c r="A30851" s="12"/>
      <c r="B30851" s="12"/>
      <c r="C30851" s="12"/>
    </row>
    <row r="30852" spans="1:3" x14ac:dyDescent="0.35">
      <c r="A30852" s="12"/>
      <c r="B30852" s="12"/>
      <c r="C30852" s="12"/>
    </row>
    <row r="30853" spans="1:3" x14ac:dyDescent="0.35">
      <c r="A30853" s="12"/>
      <c r="B30853" s="12"/>
      <c r="C30853" s="12"/>
    </row>
    <row r="30854" spans="1:3" x14ac:dyDescent="0.35">
      <c r="A30854" s="12"/>
      <c r="B30854" s="12"/>
      <c r="C30854" s="12"/>
    </row>
    <row r="30855" spans="1:3" x14ac:dyDescent="0.35">
      <c r="A30855" s="12"/>
      <c r="B30855" s="12"/>
      <c r="C30855" s="12"/>
    </row>
    <row r="30856" spans="1:3" x14ac:dyDescent="0.35">
      <c r="A30856" s="12"/>
      <c r="B30856" s="12"/>
      <c r="C30856" s="12"/>
    </row>
    <row r="30857" spans="1:3" x14ac:dyDescent="0.35">
      <c r="A30857" s="12"/>
      <c r="B30857" s="12"/>
      <c r="C30857" s="12"/>
    </row>
    <row r="30858" spans="1:3" x14ac:dyDescent="0.35">
      <c r="A30858" s="12"/>
      <c r="B30858" s="12"/>
      <c r="C30858" s="12"/>
    </row>
    <row r="30859" spans="1:3" x14ac:dyDescent="0.35">
      <c r="A30859" s="12"/>
      <c r="B30859" s="12"/>
      <c r="C30859" s="12"/>
    </row>
    <row r="30860" spans="1:3" x14ac:dyDescent="0.35">
      <c r="A30860" s="12"/>
      <c r="B30860" s="12"/>
      <c r="C30860" s="12"/>
    </row>
    <row r="30861" spans="1:3" x14ac:dyDescent="0.35">
      <c r="A30861" s="12"/>
      <c r="B30861" s="12"/>
      <c r="C30861" s="12"/>
    </row>
    <row r="30862" spans="1:3" x14ac:dyDescent="0.35">
      <c r="A30862" s="12"/>
      <c r="B30862" s="12"/>
      <c r="C30862" s="12"/>
    </row>
    <row r="30863" spans="1:3" x14ac:dyDescent="0.35">
      <c r="A30863" s="12"/>
      <c r="B30863" s="12"/>
      <c r="C30863" s="12"/>
    </row>
    <row r="30864" spans="1:3" x14ac:dyDescent="0.35">
      <c r="A30864" s="12"/>
      <c r="B30864" s="12"/>
      <c r="C30864" s="12"/>
    </row>
    <row r="30865" spans="1:3" x14ac:dyDescent="0.35">
      <c r="A30865" s="12"/>
      <c r="B30865" s="12"/>
      <c r="C30865" s="12"/>
    </row>
    <row r="30866" spans="1:3" x14ac:dyDescent="0.35">
      <c r="A30866" s="12"/>
      <c r="B30866" s="12"/>
      <c r="C30866" s="12"/>
    </row>
    <row r="30867" spans="1:3" x14ac:dyDescent="0.35">
      <c r="A30867" s="12"/>
      <c r="B30867" s="12"/>
      <c r="C30867" s="12"/>
    </row>
    <row r="30868" spans="1:3" x14ac:dyDescent="0.35">
      <c r="A30868" s="12"/>
      <c r="B30868" s="12"/>
      <c r="C30868" s="12"/>
    </row>
    <row r="30869" spans="1:3" x14ac:dyDescent="0.35">
      <c r="A30869" s="12"/>
      <c r="B30869" s="12"/>
      <c r="C30869" s="12"/>
    </row>
    <row r="30870" spans="1:3" x14ac:dyDescent="0.35">
      <c r="A30870" s="12"/>
      <c r="B30870" s="12"/>
      <c r="C30870" s="12"/>
    </row>
    <row r="30871" spans="1:3" x14ac:dyDescent="0.35">
      <c r="A30871" s="12"/>
      <c r="B30871" s="12"/>
      <c r="C30871" s="12"/>
    </row>
    <row r="30872" spans="1:3" x14ac:dyDescent="0.35">
      <c r="A30872" s="12"/>
      <c r="B30872" s="12"/>
      <c r="C30872" s="12"/>
    </row>
    <row r="30873" spans="1:3" x14ac:dyDescent="0.35">
      <c r="A30873" s="12"/>
      <c r="B30873" s="12"/>
      <c r="C30873" s="12"/>
    </row>
    <row r="30874" spans="1:3" x14ac:dyDescent="0.35">
      <c r="A30874" s="12"/>
      <c r="B30874" s="12"/>
      <c r="C30874" s="12"/>
    </row>
    <row r="30875" spans="1:3" x14ac:dyDescent="0.35">
      <c r="A30875" s="12"/>
      <c r="B30875" s="12"/>
      <c r="C30875" s="12"/>
    </row>
    <row r="30876" spans="1:3" x14ac:dyDescent="0.35">
      <c r="A30876" s="12"/>
      <c r="B30876" s="12"/>
      <c r="C30876" s="12"/>
    </row>
    <row r="30877" spans="1:3" x14ac:dyDescent="0.35">
      <c r="A30877" s="12"/>
      <c r="B30877" s="12"/>
      <c r="C30877" s="12"/>
    </row>
    <row r="30878" spans="1:3" x14ac:dyDescent="0.35">
      <c r="A30878" s="12"/>
      <c r="B30878" s="12"/>
      <c r="C30878" s="12"/>
    </row>
    <row r="30879" spans="1:3" x14ac:dyDescent="0.35">
      <c r="A30879" s="12"/>
      <c r="B30879" s="12"/>
      <c r="C30879" s="12"/>
    </row>
    <row r="30880" spans="1:3" x14ac:dyDescent="0.35">
      <c r="A30880" s="12"/>
      <c r="B30880" s="12"/>
      <c r="C30880" s="12"/>
    </row>
    <row r="30881" spans="1:3" x14ac:dyDescent="0.35">
      <c r="A30881" s="12"/>
      <c r="B30881" s="12"/>
      <c r="C30881" s="12"/>
    </row>
    <row r="30882" spans="1:3" x14ac:dyDescent="0.35">
      <c r="A30882" s="12"/>
      <c r="B30882" s="12"/>
      <c r="C30882" s="12"/>
    </row>
    <row r="30883" spans="1:3" x14ac:dyDescent="0.35">
      <c r="A30883" s="12"/>
      <c r="B30883" s="12"/>
      <c r="C30883" s="12"/>
    </row>
    <row r="30884" spans="1:3" x14ac:dyDescent="0.35">
      <c r="A30884" s="12"/>
      <c r="B30884" s="12"/>
      <c r="C30884" s="12"/>
    </row>
    <row r="30885" spans="1:3" x14ac:dyDescent="0.35">
      <c r="A30885" s="12"/>
      <c r="B30885" s="12"/>
      <c r="C30885" s="12"/>
    </row>
    <row r="30886" spans="1:3" x14ac:dyDescent="0.35">
      <c r="A30886" s="12"/>
      <c r="B30886" s="12"/>
      <c r="C30886" s="12"/>
    </row>
    <row r="30887" spans="1:3" x14ac:dyDescent="0.35">
      <c r="A30887" s="12"/>
      <c r="B30887" s="12"/>
      <c r="C30887" s="12"/>
    </row>
    <row r="30888" spans="1:3" x14ac:dyDescent="0.35">
      <c r="A30888" s="12"/>
      <c r="B30888" s="12"/>
      <c r="C30888" s="12"/>
    </row>
    <row r="30889" spans="1:3" x14ac:dyDescent="0.35">
      <c r="A30889" s="12"/>
      <c r="B30889" s="12"/>
      <c r="C30889" s="12"/>
    </row>
    <row r="30890" spans="1:3" x14ac:dyDescent="0.35">
      <c r="A30890" s="12"/>
      <c r="B30890" s="12"/>
      <c r="C30890" s="12"/>
    </row>
    <row r="30891" spans="1:3" x14ac:dyDescent="0.35">
      <c r="A30891" s="12"/>
      <c r="B30891" s="12"/>
      <c r="C30891" s="12"/>
    </row>
    <row r="30892" spans="1:3" x14ac:dyDescent="0.35">
      <c r="A30892" s="12"/>
      <c r="B30892" s="12"/>
      <c r="C30892" s="12"/>
    </row>
    <row r="30893" spans="1:3" x14ac:dyDescent="0.35">
      <c r="A30893" s="12"/>
      <c r="B30893" s="12"/>
      <c r="C30893" s="12"/>
    </row>
    <row r="30894" spans="1:3" x14ac:dyDescent="0.35">
      <c r="A30894" s="12"/>
      <c r="B30894" s="12"/>
      <c r="C30894" s="12"/>
    </row>
    <row r="30895" spans="1:3" x14ac:dyDescent="0.35">
      <c r="A30895" s="12"/>
      <c r="B30895" s="12"/>
      <c r="C30895" s="12"/>
    </row>
    <row r="30896" spans="1:3" x14ac:dyDescent="0.35">
      <c r="A30896" s="12"/>
      <c r="B30896" s="12"/>
      <c r="C30896" s="12"/>
    </row>
    <row r="30897" spans="1:3" x14ac:dyDescent="0.35">
      <c r="A30897" s="12"/>
      <c r="B30897" s="12"/>
      <c r="C30897" s="12"/>
    </row>
    <row r="30898" spans="1:3" x14ac:dyDescent="0.35">
      <c r="A30898" s="12"/>
      <c r="B30898" s="12"/>
      <c r="C30898" s="12"/>
    </row>
    <row r="30899" spans="1:3" x14ac:dyDescent="0.35">
      <c r="A30899" s="12"/>
      <c r="B30899" s="12"/>
      <c r="C30899" s="12"/>
    </row>
    <row r="30900" spans="1:3" x14ac:dyDescent="0.35">
      <c r="A30900" s="12"/>
      <c r="B30900" s="12"/>
      <c r="C30900" s="12"/>
    </row>
    <row r="30901" spans="1:3" x14ac:dyDescent="0.35">
      <c r="A30901" s="12"/>
      <c r="B30901" s="12"/>
      <c r="C30901" s="12"/>
    </row>
    <row r="30902" spans="1:3" x14ac:dyDescent="0.35">
      <c r="A30902" s="12"/>
      <c r="B30902" s="12"/>
      <c r="C30902" s="12"/>
    </row>
    <row r="30903" spans="1:3" x14ac:dyDescent="0.35">
      <c r="A30903" s="12"/>
      <c r="B30903" s="12"/>
      <c r="C30903" s="12"/>
    </row>
    <row r="30904" spans="1:3" x14ac:dyDescent="0.35">
      <c r="A30904" s="12"/>
      <c r="B30904" s="12"/>
      <c r="C30904" s="12"/>
    </row>
    <row r="30905" spans="1:3" x14ac:dyDescent="0.35">
      <c r="A30905" s="12"/>
      <c r="B30905" s="12"/>
      <c r="C30905" s="12"/>
    </row>
    <row r="30906" spans="1:3" x14ac:dyDescent="0.35">
      <c r="A30906" s="12"/>
      <c r="B30906" s="12"/>
      <c r="C30906" s="12"/>
    </row>
    <row r="30907" spans="1:3" x14ac:dyDescent="0.35">
      <c r="A30907" s="12"/>
      <c r="B30907" s="12"/>
      <c r="C30907" s="12"/>
    </row>
    <row r="30908" spans="1:3" x14ac:dyDescent="0.35">
      <c r="A30908" s="12"/>
      <c r="B30908" s="12"/>
      <c r="C30908" s="12"/>
    </row>
    <row r="30909" spans="1:3" x14ac:dyDescent="0.35">
      <c r="A30909" s="12"/>
      <c r="B30909" s="12"/>
      <c r="C30909" s="12"/>
    </row>
    <row r="30910" spans="1:3" x14ac:dyDescent="0.35">
      <c r="A30910" s="12"/>
      <c r="B30910" s="12"/>
      <c r="C30910" s="12"/>
    </row>
    <row r="30911" spans="1:3" x14ac:dyDescent="0.35">
      <c r="A30911" s="12"/>
      <c r="B30911" s="12"/>
      <c r="C30911" s="12"/>
    </row>
    <row r="30912" spans="1:3" x14ac:dyDescent="0.35">
      <c r="A30912" s="12"/>
      <c r="B30912" s="12"/>
      <c r="C30912" s="12"/>
    </row>
    <row r="30913" spans="1:3" x14ac:dyDescent="0.35">
      <c r="A30913" s="12"/>
      <c r="B30913" s="12"/>
      <c r="C30913" s="12"/>
    </row>
    <row r="30914" spans="1:3" x14ac:dyDescent="0.35">
      <c r="A30914" s="12"/>
      <c r="B30914" s="12"/>
      <c r="C30914" s="12"/>
    </row>
    <row r="30915" spans="1:3" x14ac:dyDescent="0.35">
      <c r="A30915" s="12"/>
      <c r="B30915" s="12"/>
      <c r="C30915" s="12"/>
    </row>
    <row r="30916" spans="1:3" x14ac:dyDescent="0.35">
      <c r="A30916" s="12"/>
      <c r="B30916" s="12"/>
      <c r="C30916" s="12"/>
    </row>
    <row r="30917" spans="1:3" x14ac:dyDescent="0.35">
      <c r="A30917" s="12"/>
      <c r="B30917" s="12"/>
      <c r="C30917" s="12"/>
    </row>
    <row r="30918" spans="1:3" x14ac:dyDescent="0.35">
      <c r="A30918" s="12"/>
      <c r="B30918" s="12"/>
      <c r="C30918" s="12"/>
    </row>
    <row r="30919" spans="1:3" x14ac:dyDescent="0.35">
      <c r="A30919" s="12"/>
      <c r="B30919" s="12"/>
      <c r="C30919" s="12"/>
    </row>
    <row r="30920" spans="1:3" x14ac:dyDescent="0.35">
      <c r="A30920" s="12"/>
      <c r="B30920" s="12"/>
      <c r="C30920" s="12"/>
    </row>
    <row r="30921" spans="1:3" x14ac:dyDescent="0.35">
      <c r="A30921" s="12"/>
      <c r="B30921" s="12"/>
      <c r="C30921" s="12"/>
    </row>
    <row r="30922" spans="1:3" x14ac:dyDescent="0.35">
      <c r="A30922" s="12"/>
      <c r="B30922" s="12"/>
      <c r="C30922" s="12"/>
    </row>
    <row r="30923" spans="1:3" x14ac:dyDescent="0.35">
      <c r="A30923" s="12"/>
      <c r="B30923" s="12"/>
      <c r="C30923" s="12"/>
    </row>
    <row r="30924" spans="1:3" x14ac:dyDescent="0.35">
      <c r="A30924" s="12"/>
      <c r="B30924" s="12"/>
      <c r="C30924" s="12"/>
    </row>
    <row r="30925" spans="1:3" x14ac:dyDescent="0.35">
      <c r="A30925" s="12"/>
      <c r="B30925" s="12"/>
      <c r="C30925" s="12"/>
    </row>
    <row r="30926" spans="1:3" x14ac:dyDescent="0.35">
      <c r="A30926" s="12"/>
      <c r="B30926" s="12"/>
      <c r="C30926" s="12"/>
    </row>
    <row r="30927" spans="1:3" x14ac:dyDescent="0.35">
      <c r="A30927" s="12"/>
      <c r="B30927" s="12"/>
      <c r="C30927" s="12"/>
    </row>
    <row r="30928" spans="1:3" x14ac:dyDescent="0.35">
      <c r="A30928" s="12"/>
      <c r="B30928" s="12"/>
      <c r="C30928" s="12"/>
    </row>
    <row r="30929" spans="1:3" x14ac:dyDescent="0.35">
      <c r="A30929" s="12"/>
      <c r="B30929" s="12"/>
      <c r="C30929" s="12"/>
    </row>
    <row r="30930" spans="1:3" x14ac:dyDescent="0.35">
      <c r="A30930" s="12"/>
      <c r="B30930" s="12"/>
      <c r="C30930" s="12"/>
    </row>
    <row r="30931" spans="1:3" x14ac:dyDescent="0.35">
      <c r="A30931" s="12"/>
      <c r="B30931" s="12"/>
      <c r="C30931" s="12"/>
    </row>
    <row r="30932" spans="1:3" x14ac:dyDescent="0.35">
      <c r="A30932" s="12"/>
      <c r="B30932" s="12"/>
      <c r="C30932" s="12"/>
    </row>
    <row r="30933" spans="1:3" x14ac:dyDescent="0.35">
      <c r="A30933" s="12"/>
      <c r="B30933" s="12"/>
      <c r="C30933" s="12"/>
    </row>
    <row r="30934" spans="1:3" x14ac:dyDescent="0.35">
      <c r="A30934" s="12"/>
      <c r="B30934" s="12"/>
      <c r="C30934" s="12"/>
    </row>
    <row r="30935" spans="1:3" x14ac:dyDescent="0.35">
      <c r="A30935" s="12"/>
      <c r="B30935" s="12"/>
      <c r="C30935" s="12"/>
    </row>
    <row r="30936" spans="1:3" x14ac:dyDescent="0.35">
      <c r="A30936" s="12"/>
      <c r="B30936" s="12"/>
      <c r="C30936" s="12"/>
    </row>
    <row r="30937" spans="1:3" x14ac:dyDescent="0.35">
      <c r="A30937" s="12"/>
      <c r="B30937" s="12"/>
      <c r="C30937" s="12"/>
    </row>
    <row r="30938" spans="1:3" x14ac:dyDescent="0.35">
      <c r="A30938" s="12"/>
      <c r="B30938" s="12"/>
      <c r="C30938" s="12"/>
    </row>
    <row r="30939" spans="1:3" x14ac:dyDescent="0.35">
      <c r="A30939" s="12"/>
      <c r="B30939" s="12"/>
      <c r="C30939" s="12"/>
    </row>
    <row r="30940" spans="1:3" x14ac:dyDescent="0.35">
      <c r="A30940" s="12"/>
      <c r="B30940" s="12"/>
      <c r="C30940" s="12"/>
    </row>
    <row r="30941" spans="1:3" x14ac:dyDescent="0.35">
      <c r="A30941" s="12"/>
      <c r="B30941" s="12"/>
      <c r="C30941" s="12"/>
    </row>
    <row r="30942" spans="1:3" x14ac:dyDescent="0.35">
      <c r="A30942" s="12"/>
      <c r="B30942" s="12"/>
      <c r="C30942" s="12"/>
    </row>
    <row r="30943" spans="1:3" x14ac:dyDescent="0.35">
      <c r="A30943" s="12"/>
      <c r="B30943" s="12"/>
      <c r="C30943" s="12"/>
    </row>
    <row r="30944" spans="1:3" x14ac:dyDescent="0.35">
      <c r="A30944" s="12"/>
      <c r="B30944" s="12"/>
      <c r="C30944" s="12"/>
    </row>
    <row r="30945" spans="1:3" x14ac:dyDescent="0.35">
      <c r="A30945" s="12"/>
      <c r="B30945" s="12"/>
      <c r="C30945" s="12"/>
    </row>
    <row r="30946" spans="1:3" x14ac:dyDescent="0.35">
      <c r="A30946" s="12"/>
      <c r="B30946" s="12"/>
      <c r="C30946" s="12"/>
    </row>
    <row r="30947" spans="1:3" x14ac:dyDescent="0.35">
      <c r="A30947" s="12"/>
      <c r="B30947" s="12"/>
      <c r="C30947" s="12"/>
    </row>
    <row r="30948" spans="1:3" x14ac:dyDescent="0.35">
      <c r="A30948" s="12"/>
      <c r="B30948" s="12"/>
      <c r="C30948" s="12"/>
    </row>
    <row r="30949" spans="1:3" x14ac:dyDescent="0.35">
      <c r="A30949" s="12"/>
      <c r="B30949" s="12"/>
      <c r="C30949" s="12"/>
    </row>
    <row r="30950" spans="1:3" x14ac:dyDescent="0.35">
      <c r="A30950" s="12"/>
      <c r="B30950" s="12"/>
      <c r="C30950" s="12"/>
    </row>
    <row r="30951" spans="1:3" x14ac:dyDescent="0.35">
      <c r="A30951" s="12"/>
      <c r="B30951" s="12"/>
      <c r="C30951" s="12"/>
    </row>
    <row r="30952" spans="1:3" x14ac:dyDescent="0.35">
      <c r="A30952" s="12"/>
      <c r="B30952" s="12"/>
      <c r="C30952" s="12"/>
    </row>
    <row r="30953" spans="1:3" x14ac:dyDescent="0.35">
      <c r="A30953" s="12"/>
      <c r="B30953" s="12"/>
      <c r="C30953" s="12"/>
    </row>
    <row r="30954" spans="1:3" x14ac:dyDescent="0.35">
      <c r="A30954" s="12"/>
      <c r="B30954" s="12"/>
      <c r="C30954" s="12"/>
    </row>
    <row r="30955" spans="1:3" x14ac:dyDescent="0.35">
      <c r="A30955" s="12"/>
      <c r="B30955" s="12"/>
      <c r="C30955" s="12"/>
    </row>
    <row r="30956" spans="1:3" x14ac:dyDescent="0.35">
      <c r="A30956" s="12"/>
      <c r="B30956" s="12"/>
      <c r="C30956" s="12"/>
    </row>
    <row r="30957" spans="1:3" x14ac:dyDescent="0.35">
      <c r="A30957" s="12"/>
      <c r="B30957" s="12"/>
      <c r="C30957" s="12"/>
    </row>
    <row r="30958" spans="1:3" x14ac:dyDescent="0.35">
      <c r="A30958" s="12"/>
      <c r="B30958" s="12"/>
      <c r="C30958" s="12"/>
    </row>
    <row r="30959" spans="1:3" x14ac:dyDescent="0.35">
      <c r="A30959" s="12"/>
      <c r="B30959" s="12"/>
      <c r="C30959" s="12"/>
    </row>
    <row r="30960" spans="1:3" x14ac:dyDescent="0.35">
      <c r="A30960" s="12"/>
      <c r="B30960" s="12"/>
      <c r="C30960" s="12"/>
    </row>
    <row r="30961" spans="1:3" x14ac:dyDescent="0.35">
      <c r="A30961" s="12"/>
      <c r="B30961" s="12"/>
      <c r="C30961" s="12"/>
    </row>
    <row r="30962" spans="1:3" x14ac:dyDescent="0.35">
      <c r="A30962" s="12"/>
      <c r="B30962" s="12"/>
      <c r="C30962" s="12"/>
    </row>
    <row r="30963" spans="1:3" x14ac:dyDescent="0.35">
      <c r="A30963" s="12"/>
      <c r="B30963" s="12"/>
      <c r="C30963" s="12"/>
    </row>
    <row r="30964" spans="1:3" x14ac:dyDescent="0.35">
      <c r="A30964" s="12"/>
      <c r="B30964" s="12"/>
      <c r="C30964" s="12"/>
    </row>
    <row r="30965" spans="1:3" x14ac:dyDescent="0.35">
      <c r="A30965" s="12"/>
      <c r="B30965" s="12"/>
      <c r="C30965" s="12"/>
    </row>
    <row r="30966" spans="1:3" x14ac:dyDescent="0.35">
      <c r="A30966" s="12"/>
      <c r="B30966" s="12"/>
      <c r="C30966" s="12"/>
    </row>
    <row r="30967" spans="1:3" x14ac:dyDescent="0.35">
      <c r="A30967" s="12"/>
      <c r="B30967" s="12"/>
      <c r="C30967" s="12"/>
    </row>
    <row r="30968" spans="1:3" x14ac:dyDescent="0.35">
      <c r="A30968" s="12"/>
      <c r="B30968" s="12"/>
      <c r="C30968" s="12"/>
    </row>
    <row r="30969" spans="1:3" x14ac:dyDescent="0.35">
      <c r="A30969" s="12"/>
      <c r="B30969" s="12"/>
      <c r="C30969" s="12"/>
    </row>
    <row r="30970" spans="1:3" x14ac:dyDescent="0.35">
      <c r="A30970" s="12"/>
      <c r="B30970" s="12"/>
      <c r="C30970" s="12"/>
    </row>
    <row r="30971" spans="1:3" x14ac:dyDescent="0.35">
      <c r="A30971" s="12"/>
      <c r="B30971" s="12"/>
      <c r="C30971" s="12"/>
    </row>
    <row r="30972" spans="1:3" x14ac:dyDescent="0.35">
      <c r="A30972" s="12"/>
      <c r="B30972" s="12"/>
      <c r="C30972" s="12"/>
    </row>
    <row r="30973" spans="1:3" x14ac:dyDescent="0.35">
      <c r="A30973" s="12"/>
      <c r="B30973" s="12"/>
      <c r="C30973" s="12"/>
    </row>
    <row r="30974" spans="1:3" x14ac:dyDescent="0.35">
      <c r="A30974" s="12"/>
      <c r="B30974" s="12"/>
      <c r="C30974" s="12"/>
    </row>
    <row r="30975" spans="1:3" x14ac:dyDescent="0.35">
      <c r="A30975" s="12"/>
      <c r="B30975" s="12"/>
      <c r="C30975" s="12"/>
    </row>
    <row r="30976" spans="1:3" x14ac:dyDescent="0.35">
      <c r="A30976" s="12"/>
      <c r="B30976" s="12"/>
      <c r="C30976" s="12"/>
    </row>
    <row r="30977" spans="1:3" x14ac:dyDescent="0.35">
      <c r="A30977" s="12"/>
      <c r="B30977" s="12"/>
      <c r="C30977" s="12"/>
    </row>
    <row r="30978" spans="1:3" x14ac:dyDescent="0.35">
      <c r="A30978" s="12"/>
      <c r="B30978" s="12"/>
      <c r="C30978" s="12"/>
    </row>
    <row r="30979" spans="1:3" x14ac:dyDescent="0.35">
      <c r="A30979" s="12"/>
      <c r="B30979" s="12"/>
      <c r="C30979" s="12"/>
    </row>
    <row r="30980" spans="1:3" x14ac:dyDescent="0.35">
      <c r="A30980" s="12"/>
      <c r="B30980" s="12"/>
      <c r="C30980" s="12"/>
    </row>
    <row r="30981" spans="1:3" x14ac:dyDescent="0.35">
      <c r="A30981" s="12"/>
      <c r="B30981" s="12"/>
      <c r="C30981" s="12"/>
    </row>
    <row r="30982" spans="1:3" x14ac:dyDescent="0.35">
      <c r="A30982" s="12"/>
      <c r="B30982" s="12"/>
      <c r="C30982" s="12"/>
    </row>
    <row r="30983" spans="1:3" x14ac:dyDescent="0.35">
      <c r="A30983" s="12"/>
      <c r="B30983" s="12"/>
      <c r="C30983" s="12"/>
    </row>
    <row r="30984" spans="1:3" x14ac:dyDescent="0.35">
      <c r="A30984" s="12"/>
      <c r="B30984" s="12"/>
      <c r="C30984" s="12"/>
    </row>
    <row r="30985" spans="1:3" x14ac:dyDescent="0.35">
      <c r="A30985" s="12"/>
      <c r="B30985" s="12"/>
      <c r="C30985" s="12"/>
    </row>
    <row r="30986" spans="1:3" x14ac:dyDescent="0.35">
      <c r="A30986" s="12"/>
      <c r="B30986" s="12"/>
      <c r="C30986" s="12"/>
    </row>
    <row r="30987" spans="1:3" x14ac:dyDescent="0.35">
      <c r="A30987" s="12"/>
      <c r="B30987" s="12"/>
      <c r="C30987" s="12"/>
    </row>
    <row r="30988" spans="1:3" x14ac:dyDescent="0.35">
      <c r="A30988" s="12"/>
      <c r="B30988" s="12"/>
      <c r="C30988" s="12"/>
    </row>
    <row r="30989" spans="1:3" x14ac:dyDescent="0.35">
      <c r="A30989" s="12"/>
      <c r="B30989" s="12"/>
      <c r="C30989" s="12"/>
    </row>
    <row r="30990" spans="1:3" x14ac:dyDescent="0.35">
      <c r="A30990" s="12"/>
      <c r="B30990" s="12"/>
      <c r="C30990" s="12"/>
    </row>
    <row r="30991" spans="1:3" x14ac:dyDescent="0.35">
      <c r="A30991" s="12"/>
      <c r="B30991" s="12"/>
      <c r="C30991" s="12"/>
    </row>
    <row r="30992" spans="1:3" x14ac:dyDescent="0.35">
      <c r="A30992" s="12"/>
      <c r="B30992" s="12"/>
      <c r="C30992" s="12"/>
    </row>
    <row r="30993" spans="1:3" x14ac:dyDescent="0.35">
      <c r="A30993" s="12"/>
      <c r="B30993" s="12"/>
      <c r="C30993" s="12"/>
    </row>
    <row r="30994" spans="1:3" x14ac:dyDescent="0.35">
      <c r="A30994" s="12"/>
      <c r="B30994" s="12"/>
      <c r="C30994" s="12"/>
    </row>
    <row r="30995" spans="1:3" x14ac:dyDescent="0.35">
      <c r="A30995" s="12"/>
      <c r="B30995" s="12"/>
      <c r="C30995" s="12"/>
    </row>
    <row r="30996" spans="1:3" x14ac:dyDescent="0.35">
      <c r="A30996" s="12"/>
      <c r="B30996" s="12"/>
      <c r="C30996" s="12"/>
    </row>
    <row r="30997" spans="1:3" x14ac:dyDescent="0.35">
      <c r="A30997" s="12"/>
      <c r="B30997" s="12"/>
      <c r="C30997" s="12"/>
    </row>
    <row r="30998" spans="1:3" x14ac:dyDescent="0.35">
      <c r="A30998" s="12"/>
      <c r="B30998" s="12"/>
      <c r="C30998" s="12"/>
    </row>
    <row r="30999" spans="1:3" x14ac:dyDescent="0.35">
      <c r="A30999" s="12"/>
      <c r="B30999" s="12"/>
      <c r="C30999" s="12"/>
    </row>
    <row r="31000" spans="1:3" x14ac:dyDescent="0.35">
      <c r="A31000" s="12"/>
      <c r="B31000" s="12"/>
      <c r="C31000" s="12"/>
    </row>
    <row r="31001" spans="1:3" x14ac:dyDescent="0.35">
      <c r="A31001" s="12"/>
      <c r="B31001" s="12"/>
      <c r="C31001" s="12"/>
    </row>
    <row r="31002" spans="1:3" x14ac:dyDescent="0.35">
      <c r="A31002" s="12"/>
      <c r="B31002" s="12"/>
      <c r="C31002" s="12"/>
    </row>
    <row r="31003" spans="1:3" x14ac:dyDescent="0.35">
      <c r="A31003" s="12"/>
      <c r="B31003" s="12"/>
      <c r="C31003" s="12"/>
    </row>
    <row r="31004" spans="1:3" x14ac:dyDescent="0.35">
      <c r="A31004" s="12"/>
      <c r="B31004" s="12"/>
      <c r="C31004" s="12"/>
    </row>
    <row r="31005" spans="1:3" x14ac:dyDescent="0.35">
      <c r="A31005" s="12"/>
      <c r="B31005" s="12"/>
      <c r="C31005" s="12"/>
    </row>
    <row r="31006" spans="1:3" x14ac:dyDescent="0.35">
      <c r="A31006" s="12"/>
      <c r="B31006" s="12"/>
      <c r="C31006" s="12"/>
    </row>
    <row r="31007" spans="1:3" x14ac:dyDescent="0.35">
      <c r="A31007" s="12"/>
      <c r="B31007" s="12"/>
      <c r="C31007" s="12"/>
    </row>
    <row r="31008" spans="1:3" x14ac:dyDescent="0.35">
      <c r="A31008" s="12"/>
      <c r="B31008" s="12"/>
      <c r="C31008" s="12"/>
    </row>
    <row r="31009" spans="1:3" x14ac:dyDescent="0.35">
      <c r="A31009" s="12"/>
      <c r="B31009" s="12"/>
      <c r="C31009" s="12"/>
    </row>
    <row r="31010" spans="1:3" x14ac:dyDescent="0.35">
      <c r="A31010" s="12"/>
      <c r="B31010" s="12"/>
      <c r="C31010" s="12"/>
    </row>
    <row r="31011" spans="1:3" x14ac:dyDescent="0.35">
      <c r="A31011" s="12"/>
      <c r="B31011" s="12"/>
      <c r="C31011" s="12"/>
    </row>
    <row r="31012" spans="1:3" x14ac:dyDescent="0.35">
      <c r="A31012" s="12"/>
      <c r="B31012" s="12"/>
      <c r="C31012" s="12"/>
    </row>
    <row r="31013" spans="1:3" x14ac:dyDescent="0.35">
      <c r="A31013" s="12"/>
      <c r="B31013" s="12"/>
      <c r="C31013" s="12"/>
    </row>
    <row r="31014" spans="1:3" x14ac:dyDescent="0.35">
      <c r="A31014" s="12"/>
      <c r="B31014" s="12"/>
      <c r="C31014" s="12"/>
    </row>
    <row r="31015" spans="1:3" x14ac:dyDescent="0.35">
      <c r="A31015" s="12"/>
      <c r="B31015" s="12"/>
      <c r="C31015" s="12"/>
    </row>
    <row r="31016" spans="1:3" x14ac:dyDescent="0.35">
      <c r="A31016" s="12"/>
      <c r="B31016" s="12"/>
      <c r="C31016" s="12"/>
    </row>
    <row r="31017" spans="1:3" x14ac:dyDescent="0.35">
      <c r="A31017" s="12"/>
      <c r="B31017" s="12"/>
      <c r="C31017" s="12"/>
    </row>
    <row r="31018" spans="1:3" x14ac:dyDescent="0.35">
      <c r="A31018" s="12"/>
      <c r="B31018" s="12"/>
      <c r="C31018" s="12"/>
    </row>
    <row r="31019" spans="1:3" x14ac:dyDescent="0.35">
      <c r="A31019" s="12"/>
      <c r="B31019" s="12"/>
      <c r="C31019" s="12"/>
    </row>
    <row r="31020" spans="1:3" x14ac:dyDescent="0.35">
      <c r="A31020" s="12"/>
      <c r="B31020" s="12"/>
      <c r="C31020" s="12"/>
    </row>
    <row r="31021" spans="1:3" x14ac:dyDescent="0.35">
      <c r="A31021" s="12"/>
      <c r="B31021" s="12"/>
      <c r="C31021" s="12"/>
    </row>
    <row r="31022" spans="1:3" x14ac:dyDescent="0.35">
      <c r="A31022" s="12"/>
      <c r="B31022" s="12"/>
      <c r="C31022" s="12"/>
    </row>
    <row r="31023" spans="1:3" x14ac:dyDescent="0.35">
      <c r="A31023" s="12"/>
      <c r="B31023" s="12"/>
      <c r="C31023" s="12"/>
    </row>
    <row r="31024" spans="1:3" x14ac:dyDescent="0.35">
      <c r="A31024" s="12"/>
      <c r="B31024" s="12"/>
      <c r="C31024" s="12"/>
    </row>
    <row r="31025" spans="1:3" x14ac:dyDescent="0.35">
      <c r="A31025" s="12"/>
      <c r="B31025" s="12"/>
      <c r="C31025" s="12"/>
    </row>
    <row r="31026" spans="1:3" x14ac:dyDescent="0.35">
      <c r="A31026" s="12"/>
      <c r="B31026" s="12"/>
      <c r="C31026" s="12"/>
    </row>
    <row r="31027" spans="1:3" x14ac:dyDescent="0.35">
      <c r="A31027" s="12"/>
      <c r="B31027" s="12"/>
      <c r="C31027" s="12"/>
    </row>
    <row r="31028" spans="1:3" x14ac:dyDescent="0.35">
      <c r="A31028" s="12"/>
      <c r="B31028" s="12"/>
      <c r="C31028" s="12"/>
    </row>
    <row r="31029" spans="1:3" x14ac:dyDescent="0.35">
      <c r="A31029" s="12"/>
      <c r="B31029" s="12"/>
      <c r="C31029" s="12"/>
    </row>
    <row r="31030" spans="1:3" x14ac:dyDescent="0.35">
      <c r="A31030" s="12"/>
      <c r="B31030" s="12"/>
      <c r="C31030" s="12"/>
    </row>
    <row r="31031" spans="1:3" x14ac:dyDescent="0.35">
      <c r="A31031" s="12"/>
      <c r="B31031" s="12"/>
      <c r="C31031" s="12"/>
    </row>
    <row r="31032" spans="1:3" x14ac:dyDescent="0.35">
      <c r="A31032" s="12"/>
      <c r="B31032" s="12"/>
      <c r="C31032" s="12"/>
    </row>
    <row r="31033" spans="1:3" x14ac:dyDescent="0.35">
      <c r="A31033" s="12"/>
      <c r="B31033" s="12"/>
      <c r="C31033" s="12"/>
    </row>
    <row r="31034" spans="1:3" x14ac:dyDescent="0.35">
      <c r="A31034" s="12"/>
      <c r="B31034" s="12"/>
      <c r="C31034" s="12"/>
    </row>
    <row r="31035" spans="1:3" x14ac:dyDescent="0.35">
      <c r="A31035" s="12"/>
      <c r="B31035" s="12"/>
      <c r="C31035" s="12"/>
    </row>
    <row r="31036" spans="1:3" x14ac:dyDescent="0.35">
      <c r="A31036" s="12"/>
      <c r="B31036" s="12"/>
      <c r="C31036" s="12"/>
    </row>
    <row r="31037" spans="1:3" x14ac:dyDescent="0.35">
      <c r="A31037" s="12"/>
      <c r="B31037" s="12"/>
      <c r="C31037" s="12"/>
    </row>
    <row r="31038" spans="1:3" x14ac:dyDescent="0.35">
      <c r="A31038" s="12"/>
      <c r="B31038" s="12"/>
      <c r="C31038" s="12"/>
    </row>
    <row r="31039" spans="1:3" x14ac:dyDescent="0.35">
      <c r="A31039" s="12"/>
      <c r="B31039" s="12"/>
      <c r="C31039" s="12"/>
    </row>
    <row r="31040" spans="1:3" x14ac:dyDescent="0.35">
      <c r="A31040" s="12"/>
      <c r="B31040" s="12"/>
      <c r="C31040" s="12"/>
    </row>
    <row r="31041" spans="1:3" x14ac:dyDescent="0.35">
      <c r="A31041" s="12"/>
      <c r="B31041" s="12"/>
      <c r="C31041" s="12"/>
    </row>
    <row r="31042" spans="1:3" x14ac:dyDescent="0.35">
      <c r="A31042" s="12"/>
      <c r="B31042" s="12"/>
      <c r="C31042" s="12"/>
    </row>
    <row r="31043" spans="1:3" x14ac:dyDescent="0.35">
      <c r="A31043" s="12"/>
      <c r="B31043" s="12"/>
      <c r="C31043" s="12"/>
    </row>
    <row r="31044" spans="1:3" x14ac:dyDescent="0.35">
      <c r="A31044" s="12"/>
      <c r="B31044" s="12"/>
      <c r="C31044" s="12"/>
    </row>
    <row r="31045" spans="1:3" x14ac:dyDescent="0.35">
      <c r="A31045" s="12"/>
      <c r="B31045" s="12"/>
      <c r="C31045" s="12"/>
    </row>
    <row r="31046" spans="1:3" x14ac:dyDescent="0.35">
      <c r="A31046" s="12"/>
      <c r="B31046" s="12"/>
      <c r="C31046" s="12"/>
    </row>
    <row r="31047" spans="1:3" x14ac:dyDescent="0.35">
      <c r="A31047" s="12"/>
      <c r="B31047" s="12"/>
      <c r="C31047" s="12"/>
    </row>
    <row r="31048" spans="1:3" x14ac:dyDescent="0.35">
      <c r="A31048" s="12"/>
      <c r="B31048" s="12"/>
      <c r="C31048" s="12"/>
    </row>
    <row r="31049" spans="1:3" x14ac:dyDescent="0.35">
      <c r="A31049" s="12"/>
      <c r="B31049" s="12"/>
      <c r="C31049" s="12"/>
    </row>
    <row r="31050" spans="1:3" x14ac:dyDescent="0.35">
      <c r="A31050" s="12"/>
      <c r="B31050" s="12"/>
      <c r="C31050" s="12"/>
    </row>
    <row r="31051" spans="1:3" x14ac:dyDescent="0.35">
      <c r="A31051" s="12"/>
      <c r="B31051" s="12"/>
      <c r="C31051" s="12"/>
    </row>
    <row r="31052" spans="1:3" x14ac:dyDescent="0.35">
      <c r="A31052" s="12"/>
      <c r="B31052" s="12"/>
      <c r="C31052" s="12"/>
    </row>
    <row r="31053" spans="1:3" x14ac:dyDescent="0.35">
      <c r="A31053" s="12"/>
      <c r="B31053" s="12"/>
      <c r="C31053" s="12"/>
    </row>
    <row r="31054" spans="1:3" x14ac:dyDescent="0.35">
      <c r="A31054" s="12"/>
      <c r="B31054" s="12"/>
      <c r="C31054" s="12"/>
    </row>
    <row r="31055" spans="1:3" x14ac:dyDescent="0.35">
      <c r="A31055" s="12"/>
      <c r="B31055" s="12"/>
      <c r="C31055" s="12"/>
    </row>
    <row r="31056" spans="1:3" x14ac:dyDescent="0.35">
      <c r="A31056" s="12"/>
      <c r="B31056" s="12"/>
      <c r="C31056" s="12"/>
    </row>
    <row r="31057" spans="1:3" x14ac:dyDescent="0.35">
      <c r="A31057" s="12"/>
      <c r="B31057" s="12"/>
      <c r="C31057" s="12"/>
    </row>
    <row r="31058" spans="1:3" x14ac:dyDescent="0.35">
      <c r="A31058" s="12"/>
      <c r="B31058" s="12"/>
      <c r="C31058" s="12"/>
    </row>
    <row r="31059" spans="1:3" x14ac:dyDescent="0.35">
      <c r="A31059" s="12"/>
      <c r="B31059" s="12"/>
      <c r="C31059" s="12"/>
    </row>
    <row r="31060" spans="1:3" x14ac:dyDescent="0.35">
      <c r="A31060" s="12"/>
      <c r="B31060" s="12"/>
      <c r="C31060" s="12"/>
    </row>
    <row r="31061" spans="1:3" x14ac:dyDescent="0.35">
      <c r="A31061" s="12"/>
      <c r="B31061" s="12"/>
      <c r="C31061" s="12"/>
    </row>
    <row r="31062" spans="1:3" x14ac:dyDescent="0.35">
      <c r="A31062" s="12"/>
      <c r="B31062" s="12"/>
      <c r="C31062" s="12"/>
    </row>
    <row r="31063" spans="1:3" x14ac:dyDescent="0.35">
      <c r="A31063" s="12"/>
      <c r="B31063" s="12"/>
      <c r="C31063" s="12"/>
    </row>
    <row r="31064" spans="1:3" x14ac:dyDescent="0.35">
      <c r="A31064" s="12"/>
      <c r="B31064" s="12"/>
      <c r="C31064" s="12"/>
    </row>
    <row r="31065" spans="1:3" x14ac:dyDescent="0.35">
      <c r="A31065" s="12"/>
      <c r="B31065" s="12"/>
      <c r="C31065" s="12"/>
    </row>
    <row r="31066" spans="1:3" x14ac:dyDescent="0.35">
      <c r="A31066" s="12"/>
      <c r="B31066" s="12"/>
      <c r="C31066" s="12"/>
    </row>
    <row r="31067" spans="1:3" x14ac:dyDescent="0.35">
      <c r="A31067" s="12"/>
      <c r="B31067" s="12"/>
      <c r="C31067" s="12"/>
    </row>
    <row r="31068" spans="1:3" x14ac:dyDescent="0.35">
      <c r="A31068" s="12"/>
      <c r="B31068" s="12"/>
      <c r="C31068" s="12"/>
    </row>
    <row r="31069" spans="1:3" x14ac:dyDescent="0.35">
      <c r="A31069" s="12"/>
      <c r="B31069" s="12"/>
      <c r="C31069" s="12"/>
    </row>
    <row r="31070" spans="1:3" x14ac:dyDescent="0.35">
      <c r="A31070" s="12"/>
      <c r="B31070" s="12"/>
      <c r="C31070" s="12"/>
    </row>
    <row r="31071" spans="1:3" x14ac:dyDescent="0.35">
      <c r="A31071" s="12"/>
      <c r="B31071" s="12"/>
      <c r="C31071" s="12"/>
    </row>
    <row r="31072" spans="1:3" x14ac:dyDescent="0.35">
      <c r="A31072" s="12"/>
      <c r="B31072" s="12"/>
      <c r="C31072" s="12"/>
    </row>
    <row r="31073" spans="1:3" x14ac:dyDescent="0.35">
      <c r="A31073" s="12"/>
      <c r="B31073" s="12"/>
      <c r="C31073" s="12"/>
    </row>
    <row r="31074" spans="1:3" x14ac:dyDescent="0.35">
      <c r="A31074" s="12"/>
      <c r="B31074" s="12"/>
      <c r="C31074" s="12"/>
    </row>
    <row r="31075" spans="1:3" x14ac:dyDescent="0.35">
      <c r="A31075" s="12"/>
      <c r="B31075" s="12"/>
      <c r="C31075" s="12"/>
    </row>
    <row r="31076" spans="1:3" x14ac:dyDescent="0.35">
      <c r="A31076" s="12"/>
      <c r="B31076" s="12"/>
      <c r="C31076" s="12"/>
    </row>
    <row r="31077" spans="1:3" x14ac:dyDescent="0.35">
      <c r="A31077" s="12"/>
      <c r="B31077" s="12"/>
      <c r="C31077" s="12"/>
    </row>
    <row r="31078" spans="1:3" x14ac:dyDescent="0.35">
      <c r="A31078" s="12"/>
      <c r="B31078" s="12"/>
      <c r="C31078" s="12"/>
    </row>
    <row r="31079" spans="1:3" x14ac:dyDescent="0.35">
      <c r="A31079" s="12"/>
      <c r="B31079" s="12"/>
      <c r="C31079" s="12"/>
    </row>
    <row r="31080" spans="1:3" x14ac:dyDescent="0.35">
      <c r="A31080" s="12"/>
      <c r="B31080" s="12"/>
      <c r="C31080" s="12"/>
    </row>
    <row r="31081" spans="1:3" x14ac:dyDescent="0.35">
      <c r="A31081" s="12"/>
      <c r="B31081" s="12"/>
      <c r="C31081" s="12"/>
    </row>
    <row r="31082" spans="1:3" x14ac:dyDescent="0.35">
      <c r="A31082" s="12"/>
      <c r="B31082" s="12"/>
      <c r="C31082" s="12"/>
    </row>
    <row r="31083" spans="1:3" x14ac:dyDescent="0.35">
      <c r="A31083" s="12"/>
      <c r="B31083" s="12"/>
      <c r="C31083" s="12"/>
    </row>
    <row r="31084" spans="1:3" x14ac:dyDescent="0.35">
      <c r="A31084" s="12"/>
      <c r="B31084" s="12"/>
      <c r="C31084" s="12"/>
    </row>
    <row r="31085" spans="1:3" x14ac:dyDescent="0.35">
      <c r="A31085" s="12"/>
      <c r="B31085" s="12"/>
      <c r="C31085" s="12"/>
    </row>
    <row r="31086" spans="1:3" x14ac:dyDescent="0.35">
      <c r="A31086" s="12"/>
      <c r="B31086" s="12"/>
      <c r="C31086" s="12"/>
    </row>
    <row r="31087" spans="1:3" x14ac:dyDescent="0.35">
      <c r="A31087" s="12"/>
      <c r="B31087" s="12"/>
      <c r="C31087" s="12"/>
    </row>
    <row r="31088" spans="1:3" x14ac:dyDescent="0.35">
      <c r="A31088" s="12"/>
      <c r="B31088" s="12"/>
      <c r="C31088" s="12"/>
    </row>
    <row r="31089" spans="1:3" x14ac:dyDescent="0.35">
      <c r="A31089" s="12"/>
      <c r="B31089" s="12"/>
      <c r="C31089" s="12"/>
    </row>
    <row r="31090" spans="1:3" x14ac:dyDescent="0.35">
      <c r="A31090" s="12"/>
      <c r="B31090" s="12"/>
      <c r="C31090" s="12"/>
    </row>
    <row r="31091" spans="1:3" x14ac:dyDescent="0.35">
      <c r="A31091" s="12"/>
      <c r="B31091" s="12"/>
      <c r="C31091" s="12"/>
    </row>
    <row r="31092" spans="1:3" x14ac:dyDescent="0.35">
      <c r="A31092" s="12"/>
      <c r="B31092" s="12"/>
      <c r="C31092" s="12"/>
    </row>
    <row r="31093" spans="1:3" x14ac:dyDescent="0.35">
      <c r="A31093" s="12"/>
      <c r="B31093" s="12"/>
      <c r="C31093" s="12"/>
    </row>
    <row r="31094" spans="1:3" x14ac:dyDescent="0.35">
      <c r="A31094" s="12"/>
      <c r="B31094" s="12"/>
      <c r="C31094" s="12"/>
    </row>
    <row r="31095" spans="1:3" x14ac:dyDescent="0.35">
      <c r="A31095" s="12"/>
      <c r="B31095" s="12"/>
      <c r="C31095" s="12"/>
    </row>
    <row r="31096" spans="1:3" x14ac:dyDescent="0.35">
      <c r="A31096" s="12"/>
      <c r="B31096" s="12"/>
      <c r="C31096" s="12"/>
    </row>
    <row r="31097" spans="1:3" x14ac:dyDescent="0.35">
      <c r="A31097" s="12"/>
      <c r="B31097" s="12"/>
      <c r="C31097" s="12"/>
    </row>
    <row r="31098" spans="1:3" x14ac:dyDescent="0.35">
      <c r="A31098" s="12"/>
      <c r="B31098" s="12"/>
      <c r="C31098" s="12"/>
    </row>
    <row r="31099" spans="1:3" x14ac:dyDescent="0.35">
      <c r="A31099" s="12"/>
      <c r="B31099" s="12"/>
      <c r="C31099" s="12"/>
    </row>
    <row r="31100" spans="1:3" x14ac:dyDescent="0.35">
      <c r="A31100" s="12"/>
      <c r="B31100" s="12"/>
      <c r="C31100" s="12"/>
    </row>
    <row r="31101" spans="1:3" x14ac:dyDescent="0.35">
      <c r="A31101" s="12"/>
      <c r="B31101" s="12"/>
      <c r="C31101" s="12"/>
    </row>
    <row r="31102" spans="1:3" x14ac:dyDescent="0.35">
      <c r="A31102" s="12"/>
      <c r="B31102" s="12"/>
      <c r="C31102" s="12"/>
    </row>
    <row r="31103" spans="1:3" x14ac:dyDescent="0.35">
      <c r="A31103" s="12"/>
      <c r="B31103" s="12"/>
      <c r="C31103" s="12"/>
    </row>
    <row r="31104" spans="1:3" x14ac:dyDescent="0.35">
      <c r="A31104" s="12"/>
      <c r="B31104" s="12"/>
      <c r="C31104" s="12"/>
    </row>
    <row r="31105" spans="1:3" x14ac:dyDescent="0.35">
      <c r="A31105" s="12"/>
      <c r="B31105" s="12"/>
      <c r="C31105" s="12"/>
    </row>
    <row r="31106" spans="1:3" x14ac:dyDescent="0.35">
      <c r="A31106" s="12"/>
      <c r="B31106" s="12"/>
      <c r="C31106" s="12"/>
    </row>
    <row r="31107" spans="1:3" x14ac:dyDescent="0.35">
      <c r="A31107" s="12"/>
      <c r="B31107" s="12"/>
      <c r="C31107" s="12"/>
    </row>
    <row r="31108" spans="1:3" x14ac:dyDescent="0.35">
      <c r="A31108" s="12"/>
      <c r="B31108" s="12"/>
      <c r="C31108" s="12"/>
    </row>
    <row r="31109" spans="1:3" x14ac:dyDescent="0.35">
      <c r="A31109" s="12"/>
      <c r="B31109" s="12"/>
      <c r="C31109" s="12"/>
    </row>
    <row r="31110" spans="1:3" x14ac:dyDescent="0.35">
      <c r="A31110" s="12"/>
      <c r="B31110" s="12"/>
      <c r="C31110" s="12"/>
    </row>
    <row r="31111" spans="1:3" x14ac:dyDescent="0.35">
      <c r="A31111" s="12"/>
      <c r="B31111" s="12"/>
      <c r="C31111" s="12"/>
    </row>
    <row r="31112" spans="1:3" x14ac:dyDescent="0.35">
      <c r="A31112" s="12"/>
      <c r="B31112" s="12"/>
      <c r="C31112" s="12"/>
    </row>
    <row r="31113" spans="1:3" x14ac:dyDescent="0.35">
      <c r="A31113" s="12"/>
      <c r="B31113" s="12"/>
      <c r="C31113" s="12"/>
    </row>
    <row r="31114" spans="1:3" x14ac:dyDescent="0.35">
      <c r="A31114" s="12"/>
      <c r="B31114" s="12"/>
      <c r="C31114" s="12"/>
    </row>
    <row r="31115" spans="1:3" x14ac:dyDescent="0.35">
      <c r="A31115" s="12"/>
      <c r="B31115" s="12"/>
      <c r="C31115" s="12"/>
    </row>
    <row r="31116" spans="1:3" x14ac:dyDescent="0.35">
      <c r="A31116" s="12"/>
      <c r="B31116" s="12"/>
      <c r="C31116" s="12"/>
    </row>
    <row r="31117" spans="1:3" x14ac:dyDescent="0.35">
      <c r="A31117" s="12"/>
      <c r="B31117" s="12"/>
      <c r="C31117" s="12"/>
    </row>
    <row r="31118" spans="1:3" x14ac:dyDescent="0.35">
      <c r="A31118" s="12"/>
      <c r="B31118" s="12"/>
      <c r="C31118" s="12"/>
    </row>
    <row r="31119" spans="1:3" x14ac:dyDescent="0.35">
      <c r="A31119" s="12"/>
      <c r="B31119" s="12"/>
      <c r="C31119" s="12"/>
    </row>
    <row r="31120" spans="1:3" x14ac:dyDescent="0.35">
      <c r="A31120" s="12"/>
      <c r="B31120" s="12"/>
      <c r="C31120" s="12"/>
    </row>
    <row r="31121" spans="1:3" x14ac:dyDescent="0.35">
      <c r="A31121" s="12"/>
      <c r="B31121" s="12"/>
      <c r="C31121" s="12"/>
    </row>
    <row r="31122" spans="1:3" x14ac:dyDescent="0.35">
      <c r="A31122" s="12"/>
      <c r="B31122" s="12"/>
      <c r="C31122" s="12"/>
    </row>
    <row r="31123" spans="1:3" x14ac:dyDescent="0.35">
      <c r="A31123" s="12"/>
      <c r="B31123" s="12"/>
      <c r="C31123" s="12"/>
    </row>
    <row r="31124" spans="1:3" x14ac:dyDescent="0.35">
      <c r="A31124" s="12"/>
      <c r="B31124" s="12"/>
      <c r="C31124" s="12"/>
    </row>
    <row r="31125" spans="1:3" x14ac:dyDescent="0.35">
      <c r="A31125" s="12"/>
      <c r="B31125" s="12"/>
      <c r="C31125" s="12"/>
    </row>
    <row r="31126" spans="1:3" x14ac:dyDescent="0.35">
      <c r="A31126" s="12"/>
      <c r="B31126" s="12"/>
      <c r="C31126" s="12"/>
    </row>
    <row r="31127" spans="1:3" x14ac:dyDescent="0.35">
      <c r="A31127" s="12"/>
      <c r="B31127" s="12"/>
      <c r="C31127" s="12"/>
    </row>
    <row r="31128" spans="1:3" x14ac:dyDescent="0.35">
      <c r="A31128" s="12"/>
      <c r="B31128" s="12"/>
      <c r="C31128" s="12"/>
    </row>
    <row r="31129" spans="1:3" x14ac:dyDescent="0.35">
      <c r="A31129" s="12"/>
      <c r="B31129" s="12"/>
      <c r="C31129" s="12"/>
    </row>
    <row r="31130" spans="1:3" x14ac:dyDescent="0.35">
      <c r="A31130" s="12"/>
      <c r="B31130" s="12"/>
      <c r="C31130" s="12"/>
    </row>
    <row r="31131" spans="1:3" x14ac:dyDescent="0.35">
      <c r="A31131" s="12"/>
      <c r="B31131" s="12"/>
      <c r="C31131" s="12"/>
    </row>
    <row r="31132" spans="1:3" x14ac:dyDescent="0.35">
      <c r="A31132" s="12"/>
      <c r="B31132" s="12"/>
      <c r="C31132" s="12"/>
    </row>
    <row r="31133" spans="1:3" x14ac:dyDescent="0.35">
      <c r="A31133" s="12"/>
      <c r="B31133" s="12"/>
      <c r="C31133" s="12"/>
    </row>
    <row r="31134" spans="1:3" x14ac:dyDescent="0.35">
      <c r="A31134" s="12"/>
      <c r="B31134" s="12"/>
      <c r="C31134" s="12"/>
    </row>
    <row r="31135" spans="1:3" x14ac:dyDescent="0.35">
      <c r="A31135" s="12"/>
      <c r="B31135" s="12"/>
      <c r="C31135" s="12"/>
    </row>
    <row r="31136" spans="1:3" x14ac:dyDescent="0.35">
      <c r="A31136" s="12"/>
      <c r="B31136" s="12"/>
      <c r="C31136" s="12"/>
    </row>
    <row r="31137" spans="1:3" x14ac:dyDescent="0.35">
      <c r="A31137" s="12"/>
      <c r="B31137" s="12"/>
      <c r="C31137" s="12"/>
    </row>
    <row r="31138" spans="1:3" x14ac:dyDescent="0.35">
      <c r="A31138" s="12"/>
      <c r="B31138" s="12"/>
      <c r="C31138" s="12"/>
    </row>
    <row r="31139" spans="1:3" x14ac:dyDescent="0.35">
      <c r="A31139" s="12"/>
      <c r="B31139" s="12"/>
      <c r="C31139" s="12"/>
    </row>
    <row r="31140" spans="1:3" x14ac:dyDescent="0.35">
      <c r="A31140" s="12"/>
      <c r="B31140" s="12"/>
      <c r="C31140" s="12"/>
    </row>
    <row r="31141" spans="1:3" x14ac:dyDescent="0.35">
      <c r="A31141" s="12"/>
      <c r="B31141" s="12"/>
      <c r="C31141" s="12"/>
    </row>
    <row r="31142" spans="1:3" x14ac:dyDescent="0.35">
      <c r="A31142" s="12"/>
      <c r="B31142" s="12"/>
      <c r="C31142" s="12"/>
    </row>
    <row r="31143" spans="1:3" x14ac:dyDescent="0.35">
      <c r="A31143" s="12"/>
      <c r="B31143" s="12"/>
      <c r="C31143" s="12"/>
    </row>
    <row r="31144" spans="1:3" x14ac:dyDescent="0.35">
      <c r="A31144" s="12"/>
      <c r="B31144" s="12"/>
      <c r="C31144" s="12"/>
    </row>
    <row r="31145" spans="1:3" x14ac:dyDescent="0.35">
      <c r="A31145" s="12"/>
      <c r="B31145" s="12"/>
      <c r="C31145" s="12"/>
    </row>
    <row r="31146" spans="1:3" x14ac:dyDescent="0.35">
      <c r="A31146" s="12"/>
      <c r="B31146" s="12"/>
      <c r="C31146" s="12"/>
    </row>
    <row r="31147" spans="1:3" x14ac:dyDescent="0.35">
      <c r="A31147" s="12"/>
      <c r="B31147" s="12"/>
      <c r="C31147" s="12"/>
    </row>
    <row r="31148" spans="1:3" x14ac:dyDescent="0.35">
      <c r="A31148" s="12"/>
      <c r="B31148" s="12"/>
      <c r="C31148" s="12"/>
    </row>
    <row r="31149" spans="1:3" x14ac:dyDescent="0.35">
      <c r="A31149" s="12"/>
      <c r="B31149" s="12"/>
      <c r="C31149" s="12"/>
    </row>
    <row r="31150" spans="1:3" x14ac:dyDescent="0.35">
      <c r="A31150" s="12"/>
      <c r="B31150" s="12"/>
      <c r="C31150" s="12"/>
    </row>
    <row r="31151" spans="1:3" x14ac:dyDescent="0.35">
      <c r="A31151" s="12"/>
      <c r="B31151" s="12"/>
      <c r="C31151" s="12"/>
    </row>
    <row r="31152" spans="1:3" x14ac:dyDescent="0.35">
      <c r="A31152" s="12"/>
      <c r="B31152" s="12"/>
      <c r="C31152" s="12"/>
    </row>
    <row r="31153" spans="1:3" x14ac:dyDescent="0.35">
      <c r="A31153" s="12"/>
      <c r="B31153" s="12"/>
      <c r="C31153" s="12"/>
    </row>
    <row r="31154" spans="1:3" x14ac:dyDescent="0.35">
      <c r="A31154" s="12"/>
      <c r="B31154" s="12"/>
      <c r="C31154" s="12"/>
    </row>
    <row r="31155" spans="1:3" x14ac:dyDescent="0.35">
      <c r="A31155" s="12"/>
      <c r="B31155" s="12"/>
      <c r="C31155" s="12"/>
    </row>
    <row r="31156" spans="1:3" x14ac:dyDescent="0.35">
      <c r="A31156" s="12"/>
      <c r="B31156" s="12"/>
      <c r="C31156" s="12"/>
    </row>
    <row r="31157" spans="1:3" x14ac:dyDescent="0.35">
      <c r="A31157" s="12"/>
      <c r="B31157" s="12"/>
      <c r="C31157" s="12"/>
    </row>
    <row r="31158" spans="1:3" x14ac:dyDescent="0.35">
      <c r="A31158" s="12"/>
      <c r="B31158" s="12"/>
      <c r="C31158" s="12"/>
    </row>
    <row r="31159" spans="1:3" x14ac:dyDescent="0.35">
      <c r="A31159" s="12"/>
      <c r="B31159" s="12"/>
      <c r="C31159" s="12"/>
    </row>
    <row r="31160" spans="1:3" x14ac:dyDescent="0.35">
      <c r="A31160" s="12"/>
      <c r="B31160" s="12"/>
      <c r="C31160" s="12"/>
    </row>
    <row r="31161" spans="1:3" x14ac:dyDescent="0.35">
      <c r="A31161" s="12"/>
      <c r="B31161" s="12"/>
      <c r="C31161" s="12"/>
    </row>
    <row r="31162" spans="1:3" x14ac:dyDescent="0.35">
      <c r="A31162" s="12"/>
      <c r="B31162" s="12"/>
      <c r="C31162" s="12"/>
    </row>
    <row r="31163" spans="1:3" x14ac:dyDescent="0.35">
      <c r="A31163" s="12"/>
      <c r="B31163" s="12"/>
      <c r="C31163" s="12"/>
    </row>
    <row r="31164" spans="1:3" x14ac:dyDescent="0.35">
      <c r="A31164" s="12"/>
      <c r="B31164" s="12"/>
      <c r="C31164" s="12"/>
    </row>
    <row r="31165" spans="1:3" x14ac:dyDescent="0.35">
      <c r="A31165" s="12"/>
      <c r="B31165" s="12"/>
      <c r="C31165" s="12"/>
    </row>
    <row r="31166" spans="1:3" x14ac:dyDescent="0.35">
      <c r="A31166" s="12"/>
      <c r="B31166" s="12"/>
      <c r="C31166" s="12"/>
    </row>
    <row r="31167" spans="1:3" x14ac:dyDescent="0.35">
      <c r="A31167" s="12"/>
      <c r="B31167" s="12"/>
      <c r="C31167" s="12"/>
    </row>
    <row r="31168" spans="1:3" x14ac:dyDescent="0.35">
      <c r="A31168" s="12"/>
      <c r="B31168" s="12"/>
      <c r="C31168" s="12"/>
    </row>
    <row r="31169" spans="1:3" x14ac:dyDescent="0.35">
      <c r="A31169" s="12"/>
      <c r="B31169" s="12"/>
      <c r="C31169" s="12"/>
    </row>
    <row r="31170" spans="1:3" x14ac:dyDescent="0.35">
      <c r="A31170" s="12"/>
      <c r="B31170" s="12"/>
      <c r="C31170" s="12"/>
    </row>
    <row r="31171" spans="1:3" x14ac:dyDescent="0.35">
      <c r="A31171" s="12"/>
      <c r="B31171" s="12"/>
      <c r="C31171" s="12"/>
    </row>
    <row r="31172" spans="1:3" x14ac:dyDescent="0.35">
      <c r="A31172" s="12"/>
      <c r="B31172" s="12"/>
      <c r="C31172" s="12"/>
    </row>
    <row r="31173" spans="1:3" x14ac:dyDescent="0.35">
      <c r="A31173" s="12"/>
      <c r="B31173" s="12"/>
      <c r="C31173" s="12"/>
    </row>
    <row r="31174" spans="1:3" x14ac:dyDescent="0.35">
      <c r="A31174" s="12"/>
      <c r="B31174" s="12"/>
      <c r="C31174" s="12"/>
    </row>
    <row r="31175" spans="1:3" x14ac:dyDescent="0.35">
      <c r="A31175" s="12"/>
      <c r="B31175" s="12"/>
      <c r="C31175" s="12"/>
    </row>
    <row r="31176" spans="1:3" x14ac:dyDescent="0.35">
      <c r="A31176" s="12"/>
      <c r="B31176" s="12"/>
      <c r="C31176" s="12"/>
    </row>
    <row r="31177" spans="1:3" x14ac:dyDescent="0.35">
      <c r="A31177" s="12"/>
      <c r="B31177" s="12"/>
      <c r="C31177" s="12"/>
    </row>
    <row r="31178" spans="1:3" x14ac:dyDescent="0.35">
      <c r="A31178" s="12"/>
      <c r="B31178" s="12"/>
      <c r="C31178" s="12"/>
    </row>
    <row r="31179" spans="1:3" x14ac:dyDescent="0.35">
      <c r="A31179" s="12"/>
      <c r="B31179" s="12"/>
      <c r="C31179" s="12"/>
    </row>
    <row r="31180" spans="1:3" x14ac:dyDescent="0.35">
      <c r="A31180" s="12"/>
      <c r="B31180" s="12"/>
      <c r="C31180" s="12"/>
    </row>
    <row r="31181" spans="1:3" x14ac:dyDescent="0.35">
      <c r="A31181" s="12"/>
      <c r="B31181" s="12"/>
      <c r="C31181" s="12"/>
    </row>
    <row r="31182" spans="1:3" x14ac:dyDescent="0.35">
      <c r="A31182" s="12"/>
      <c r="B31182" s="12"/>
      <c r="C31182" s="12"/>
    </row>
    <row r="31183" spans="1:3" x14ac:dyDescent="0.35">
      <c r="A31183" s="12"/>
      <c r="B31183" s="12"/>
      <c r="C31183" s="12"/>
    </row>
    <row r="31184" spans="1:3" x14ac:dyDescent="0.35">
      <c r="A31184" s="12"/>
      <c r="B31184" s="12"/>
      <c r="C31184" s="12"/>
    </row>
    <row r="31185" spans="1:3" x14ac:dyDescent="0.35">
      <c r="A31185" s="12"/>
      <c r="B31185" s="12"/>
      <c r="C31185" s="12"/>
    </row>
    <row r="31186" spans="1:3" x14ac:dyDescent="0.35">
      <c r="A31186" s="12"/>
      <c r="B31186" s="12"/>
      <c r="C31186" s="12"/>
    </row>
    <row r="31187" spans="1:3" x14ac:dyDescent="0.35">
      <c r="A31187" s="12"/>
      <c r="B31187" s="12"/>
      <c r="C31187" s="12"/>
    </row>
    <row r="31188" spans="1:3" x14ac:dyDescent="0.35">
      <c r="A31188" s="12"/>
      <c r="B31188" s="12"/>
      <c r="C31188" s="12"/>
    </row>
    <row r="31189" spans="1:3" x14ac:dyDescent="0.35">
      <c r="A31189" s="12"/>
      <c r="B31189" s="12"/>
      <c r="C31189" s="12"/>
    </row>
    <row r="31190" spans="1:3" x14ac:dyDescent="0.35">
      <c r="A31190" s="12"/>
      <c r="B31190" s="12"/>
      <c r="C31190" s="12"/>
    </row>
    <row r="31191" spans="1:3" x14ac:dyDescent="0.35">
      <c r="A31191" s="12"/>
      <c r="B31191" s="12"/>
      <c r="C31191" s="12"/>
    </row>
    <row r="31192" spans="1:3" x14ac:dyDescent="0.35">
      <c r="A31192" s="12"/>
      <c r="B31192" s="12"/>
      <c r="C31192" s="12"/>
    </row>
    <row r="31193" spans="1:3" x14ac:dyDescent="0.35">
      <c r="A31193" s="12"/>
      <c r="B31193" s="12"/>
      <c r="C31193" s="12"/>
    </row>
    <row r="31194" spans="1:3" x14ac:dyDescent="0.35">
      <c r="A31194" s="12"/>
      <c r="B31194" s="12"/>
      <c r="C31194" s="12"/>
    </row>
    <row r="31195" spans="1:3" x14ac:dyDescent="0.35">
      <c r="A31195" s="12"/>
      <c r="B31195" s="12"/>
      <c r="C31195" s="12"/>
    </row>
    <row r="31196" spans="1:3" x14ac:dyDescent="0.35">
      <c r="A31196" s="12"/>
      <c r="B31196" s="12"/>
      <c r="C31196" s="12"/>
    </row>
    <row r="31197" spans="1:3" x14ac:dyDescent="0.35">
      <c r="A31197" s="12"/>
      <c r="B31197" s="12"/>
      <c r="C31197" s="12"/>
    </row>
    <row r="31198" spans="1:3" x14ac:dyDescent="0.35">
      <c r="A31198" s="12"/>
      <c r="B31198" s="12"/>
      <c r="C31198" s="12"/>
    </row>
    <row r="31199" spans="1:3" x14ac:dyDescent="0.35">
      <c r="A31199" s="12"/>
      <c r="B31199" s="12"/>
      <c r="C31199" s="12"/>
    </row>
    <row r="31200" spans="1:3" x14ac:dyDescent="0.35">
      <c r="A31200" s="12"/>
      <c r="B31200" s="12"/>
      <c r="C31200" s="12"/>
    </row>
    <row r="31201" spans="1:3" x14ac:dyDescent="0.35">
      <c r="A31201" s="12"/>
      <c r="B31201" s="12"/>
      <c r="C31201" s="12"/>
    </row>
    <row r="31202" spans="1:3" x14ac:dyDescent="0.35">
      <c r="A31202" s="12"/>
      <c r="B31202" s="12"/>
      <c r="C31202" s="12"/>
    </row>
    <row r="31203" spans="1:3" x14ac:dyDescent="0.35">
      <c r="A31203" s="12"/>
      <c r="B31203" s="12"/>
      <c r="C31203" s="12"/>
    </row>
    <row r="31204" spans="1:3" x14ac:dyDescent="0.35">
      <c r="A31204" s="12"/>
      <c r="B31204" s="12"/>
      <c r="C31204" s="12"/>
    </row>
    <row r="31205" spans="1:3" x14ac:dyDescent="0.35">
      <c r="A31205" s="12"/>
      <c r="B31205" s="12"/>
      <c r="C31205" s="12"/>
    </row>
    <row r="31206" spans="1:3" x14ac:dyDescent="0.35">
      <c r="A31206" s="12"/>
      <c r="B31206" s="12"/>
      <c r="C31206" s="12"/>
    </row>
    <row r="31207" spans="1:3" x14ac:dyDescent="0.35">
      <c r="A31207" s="12"/>
      <c r="B31207" s="12"/>
      <c r="C31207" s="12"/>
    </row>
    <row r="31208" spans="1:3" x14ac:dyDescent="0.35">
      <c r="A31208" s="12"/>
      <c r="B31208" s="12"/>
      <c r="C31208" s="12"/>
    </row>
    <row r="31209" spans="1:3" x14ac:dyDescent="0.35">
      <c r="A31209" s="12"/>
      <c r="B31209" s="12"/>
      <c r="C31209" s="12"/>
    </row>
    <row r="31210" spans="1:3" x14ac:dyDescent="0.35">
      <c r="A31210" s="12"/>
      <c r="B31210" s="12"/>
      <c r="C31210" s="12"/>
    </row>
    <row r="31211" spans="1:3" x14ac:dyDescent="0.35">
      <c r="A31211" s="12"/>
      <c r="B31211" s="12"/>
      <c r="C31211" s="12"/>
    </row>
    <row r="31212" spans="1:3" x14ac:dyDescent="0.35">
      <c r="A31212" s="12"/>
      <c r="B31212" s="12"/>
      <c r="C31212" s="12"/>
    </row>
    <row r="31213" spans="1:3" x14ac:dyDescent="0.35">
      <c r="A31213" s="12"/>
      <c r="B31213" s="12"/>
      <c r="C31213" s="12"/>
    </row>
    <row r="31214" spans="1:3" x14ac:dyDescent="0.35">
      <c r="A31214" s="12"/>
      <c r="B31214" s="12"/>
      <c r="C31214" s="12"/>
    </row>
    <row r="31215" spans="1:3" x14ac:dyDescent="0.35">
      <c r="A31215" s="12"/>
      <c r="B31215" s="12"/>
      <c r="C31215" s="12"/>
    </row>
    <row r="31216" spans="1:3" x14ac:dyDescent="0.35">
      <c r="A31216" s="12"/>
      <c r="B31216" s="12"/>
      <c r="C31216" s="12"/>
    </row>
    <row r="31217" spans="1:3" x14ac:dyDescent="0.35">
      <c r="A31217" s="12"/>
      <c r="B31217" s="12"/>
      <c r="C31217" s="12"/>
    </row>
    <row r="31218" spans="1:3" x14ac:dyDescent="0.35">
      <c r="A31218" s="12"/>
      <c r="B31218" s="12"/>
      <c r="C31218" s="12"/>
    </row>
    <row r="31219" spans="1:3" x14ac:dyDescent="0.35">
      <c r="A31219" s="12"/>
      <c r="B31219" s="12"/>
      <c r="C31219" s="12"/>
    </row>
    <row r="31220" spans="1:3" x14ac:dyDescent="0.35">
      <c r="A31220" s="12"/>
      <c r="B31220" s="12"/>
      <c r="C31220" s="12"/>
    </row>
    <row r="31221" spans="1:3" x14ac:dyDescent="0.35">
      <c r="A31221" s="12"/>
      <c r="B31221" s="12"/>
      <c r="C31221" s="12"/>
    </row>
    <row r="31222" spans="1:3" x14ac:dyDescent="0.35">
      <c r="A31222" s="12"/>
      <c r="B31222" s="12"/>
      <c r="C31222" s="12"/>
    </row>
    <row r="31223" spans="1:3" x14ac:dyDescent="0.35">
      <c r="A31223" s="12"/>
      <c r="B31223" s="12"/>
      <c r="C31223" s="12"/>
    </row>
    <row r="31224" spans="1:3" x14ac:dyDescent="0.35">
      <c r="A31224" s="12"/>
      <c r="B31224" s="12"/>
      <c r="C31224" s="12"/>
    </row>
    <row r="31225" spans="1:3" x14ac:dyDescent="0.35">
      <c r="A31225" s="12"/>
      <c r="B31225" s="12"/>
      <c r="C31225" s="12"/>
    </row>
    <row r="31226" spans="1:3" x14ac:dyDescent="0.35">
      <c r="A31226" s="12"/>
      <c r="B31226" s="12"/>
      <c r="C31226" s="12"/>
    </row>
    <row r="31227" spans="1:3" x14ac:dyDescent="0.35">
      <c r="A31227" s="12"/>
      <c r="B31227" s="12"/>
      <c r="C31227" s="12"/>
    </row>
    <row r="31228" spans="1:3" x14ac:dyDescent="0.35">
      <c r="A31228" s="12"/>
      <c r="B31228" s="12"/>
      <c r="C31228" s="12"/>
    </row>
    <row r="31229" spans="1:3" x14ac:dyDescent="0.35">
      <c r="A31229" s="12"/>
      <c r="B31229" s="12"/>
      <c r="C31229" s="12"/>
    </row>
    <row r="31230" spans="1:3" x14ac:dyDescent="0.35">
      <c r="A31230" s="12"/>
      <c r="B31230" s="12"/>
      <c r="C31230" s="12"/>
    </row>
    <row r="31231" spans="1:3" x14ac:dyDescent="0.35">
      <c r="A31231" s="12"/>
      <c r="B31231" s="12"/>
      <c r="C31231" s="12"/>
    </row>
    <row r="31232" spans="1:3" x14ac:dyDescent="0.35">
      <c r="A31232" s="12"/>
      <c r="B31232" s="12"/>
      <c r="C31232" s="12"/>
    </row>
    <row r="31233" spans="1:3" x14ac:dyDescent="0.35">
      <c r="A31233" s="12"/>
      <c r="B31233" s="12"/>
      <c r="C31233" s="12"/>
    </row>
    <row r="31234" spans="1:3" x14ac:dyDescent="0.35">
      <c r="A31234" s="12"/>
      <c r="B31234" s="12"/>
      <c r="C31234" s="12"/>
    </row>
    <row r="31235" spans="1:3" x14ac:dyDescent="0.35">
      <c r="A31235" s="12"/>
      <c r="B31235" s="12"/>
      <c r="C31235" s="12"/>
    </row>
    <row r="31236" spans="1:3" x14ac:dyDescent="0.35">
      <c r="A31236" s="12"/>
      <c r="B31236" s="12"/>
      <c r="C31236" s="12"/>
    </row>
    <row r="31237" spans="1:3" x14ac:dyDescent="0.35">
      <c r="A31237" s="12"/>
      <c r="B31237" s="12"/>
      <c r="C31237" s="12"/>
    </row>
    <row r="31238" spans="1:3" x14ac:dyDescent="0.35">
      <c r="A31238" s="12"/>
      <c r="B31238" s="12"/>
      <c r="C31238" s="12"/>
    </row>
    <row r="31239" spans="1:3" x14ac:dyDescent="0.35">
      <c r="A31239" s="12"/>
      <c r="B31239" s="12"/>
      <c r="C31239" s="12"/>
    </row>
    <row r="31240" spans="1:3" x14ac:dyDescent="0.35">
      <c r="A31240" s="12"/>
      <c r="B31240" s="12"/>
      <c r="C31240" s="12"/>
    </row>
    <row r="31241" spans="1:3" x14ac:dyDescent="0.35">
      <c r="A31241" s="12"/>
      <c r="B31241" s="12"/>
      <c r="C31241" s="12"/>
    </row>
    <row r="31242" spans="1:3" x14ac:dyDescent="0.35">
      <c r="A31242" s="12"/>
      <c r="B31242" s="12"/>
      <c r="C31242" s="12"/>
    </row>
    <row r="31243" spans="1:3" x14ac:dyDescent="0.35">
      <c r="A31243" s="12"/>
      <c r="B31243" s="12"/>
      <c r="C31243" s="12"/>
    </row>
    <row r="31244" spans="1:3" x14ac:dyDescent="0.35">
      <c r="A31244" s="12"/>
      <c r="B31244" s="12"/>
      <c r="C31244" s="12"/>
    </row>
    <row r="31245" spans="1:3" x14ac:dyDescent="0.35">
      <c r="A31245" s="12"/>
      <c r="B31245" s="12"/>
      <c r="C31245" s="12"/>
    </row>
    <row r="31246" spans="1:3" x14ac:dyDescent="0.35">
      <c r="A31246" s="12"/>
      <c r="B31246" s="12"/>
      <c r="C31246" s="12"/>
    </row>
    <row r="31247" spans="1:3" x14ac:dyDescent="0.35">
      <c r="A31247" s="12"/>
      <c r="B31247" s="12"/>
      <c r="C31247" s="12"/>
    </row>
    <row r="31248" spans="1:3" x14ac:dyDescent="0.35">
      <c r="A31248" s="12"/>
      <c r="B31248" s="12"/>
      <c r="C31248" s="12"/>
    </row>
    <row r="31249" spans="1:3" x14ac:dyDescent="0.35">
      <c r="A31249" s="12"/>
      <c r="B31249" s="12"/>
      <c r="C31249" s="12"/>
    </row>
    <row r="31250" spans="1:3" x14ac:dyDescent="0.35">
      <c r="A31250" s="12"/>
      <c r="B31250" s="12"/>
      <c r="C31250" s="12"/>
    </row>
    <row r="31251" spans="1:3" x14ac:dyDescent="0.35">
      <c r="A31251" s="12"/>
      <c r="B31251" s="12"/>
      <c r="C31251" s="12"/>
    </row>
    <row r="31252" spans="1:3" x14ac:dyDescent="0.35">
      <c r="A31252" s="12"/>
      <c r="B31252" s="12"/>
      <c r="C31252" s="12"/>
    </row>
    <row r="31253" spans="1:3" x14ac:dyDescent="0.35">
      <c r="A31253" s="12"/>
      <c r="B31253" s="12"/>
      <c r="C31253" s="12"/>
    </row>
    <row r="31254" spans="1:3" x14ac:dyDescent="0.35">
      <c r="A31254" s="12"/>
      <c r="B31254" s="12"/>
      <c r="C31254" s="12"/>
    </row>
    <row r="31255" spans="1:3" x14ac:dyDescent="0.35">
      <c r="A31255" s="12"/>
      <c r="B31255" s="12"/>
      <c r="C31255" s="12"/>
    </row>
    <row r="31256" spans="1:3" x14ac:dyDescent="0.35">
      <c r="A31256" s="12"/>
      <c r="B31256" s="12"/>
      <c r="C31256" s="12"/>
    </row>
    <row r="31257" spans="1:3" x14ac:dyDescent="0.35">
      <c r="A31257" s="12"/>
      <c r="B31257" s="12"/>
      <c r="C31257" s="12"/>
    </row>
    <row r="31258" spans="1:3" x14ac:dyDescent="0.35">
      <c r="A31258" s="12"/>
      <c r="B31258" s="12"/>
      <c r="C31258" s="12"/>
    </row>
    <row r="31259" spans="1:3" x14ac:dyDescent="0.35">
      <c r="A31259" s="12"/>
      <c r="B31259" s="12"/>
      <c r="C31259" s="12"/>
    </row>
    <row r="31260" spans="1:3" x14ac:dyDescent="0.35">
      <c r="A31260" s="12"/>
      <c r="B31260" s="12"/>
      <c r="C31260" s="12"/>
    </row>
    <row r="31261" spans="1:3" x14ac:dyDescent="0.35">
      <c r="A31261" s="12"/>
      <c r="B31261" s="12"/>
      <c r="C31261" s="12"/>
    </row>
    <row r="31262" spans="1:3" x14ac:dyDescent="0.35">
      <c r="A31262" s="12"/>
      <c r="B31262" s="12"/>
      <c r="C31262" s="12"/>
    </row>
    <row r="31263" spans="1:3" x14ac:dyDescent="0.35">
      <c r="A31263" s="12"/>
      <c r="B31263" s="12"/>
      <c r="C31263" s="12"/>
    </row>
    <row r="31264" spans="1:3" x14ac:dyDescent="0.35">
      <c r="A31264" s="12"/>
      <c r="B31264" s="12"/>
      <c r="C31264" s="12"/>
    </row>
    <row r="31265" spans="1:3" x14ac:dyDescent="0.35">
      <c r="A31265" s="12"/>
      <c r="B31265" s="12"/>
      <c r="C31265" s="12"/>
    </row>
    <row r="31266" spans="1:3" x14ac:dyDescent="0.35">
      <c r="A31266" s="12"/>
      <c r="B31266" s="12"/>
      <c r="C31266" s="12"/>
    </row>
    <row r="31267" spans="1:3" x14ac:dyDescent="0.35">
      <c r="A31267" s="12"/>
      <c r="B31267" s="12"/>
      <c r="C31267" s="12"/>
    </row>
    <row r="31268" spans="1:3" x14ac:dyDescent="0.35">
      <c r="A31268" s="12"/>
      <c r="B31268" s="12"/>
      <c r="C31268" s="12"/>
    </row>
    <row r="31269" spans="1:3" x14ac:dyDescent="0.35">
      <c r="A31269" s="12"/>
      <c r="B31269" s="12"/>
      <c r="C31269" s="12"/>
    </row>
    <row r="31270" spans="1:3" x14ac:dyDescent="0.35">
      <c r="A31270" s="12"/>
      <c r="B31270" s="12"/>
      <c r="C31270" s="12"/>
    </row>
    <row r="31271" spans="1:3" x14ac:dyDescent="0.35">
      <c r="A31271" s="12"/>
      <c r="B31271" s="12"/>
      <c r="C31271" s="12"/>
    </row>
    <row r="31272" spans="1:3" x14ac:dyDescent="0.35">
      <c r="A31272" s="12"/>
      <c r="B31272" s="12"/>
      <c r="C31272" s="12"/>
    </row>
    <row r="31273" spans="1:3" x14ac:dyDescent="0.35">
      <c r="A31273" s="12"/>
      <c r="B31273" s="12"/>
      <c r="C31273" s="12"/>
    </row>
    <row r="31274" spans="1:3" x14ac:dyDescent="0.35">
      <c r="A31274" s="12"/>
      <c r="B31274" s="12"/>
      <c r="C31274" s="12"/>
    </row>
    <row r="31275" spans="1:3" x14ac:dyDescent="0.35">
      <c r="A31275" s="12"/>
      <c r="B31275" s="12"/>
      <c r="C31275" s="12"/>
    </row>
    <row r="31276" spans="1:3" x14ac:dyDescent="0.35">
      <c r="A31276" s="12"/>
      <c r="B31276" s="12"/>
      <c r="C31276" s="12"/>
    </row>
    <row r="31277" spans="1:3" x14ac:dyDescent="0.35">
      <c r="A31277" s="12"/>
      <c r="B31277" s="12"/>
      <c r="C31277" s="12"/>
    </row>
    <row r="31278" spans="1:3" x14ac:dyDescent="0.35">
      <c r="A31278" s="12"/>
      <c r="B31278" s="12"/>
      <c r="C31278" s="12"/>
    </row>
    <row r="31279" spans="1:3" x14ac:dyDescent="0.35">
      <c r="A31279" s="12"/>
      <c r="B31279" s="12"/>
      <c r="C31279" s="12"/>
    </row>
    <row r="31280" spans="1:3" x14ac:dyDescent="0.35">
      <c r="A31280" s="12"/>
      <c r="B31280" s="12"/>
      <c r="C31280" s="12"/>
    </row>
    <row r="31281" spans="1:3" x14ac:dyDescent="0.35">
      <c r="A31281" s="12"/>
      <c r="B31281" s="12"/>
      <c r="C31281" s="12"/>
    </row>
    <row r="31282" spans="1:3" x14ac:dyDescent="0.35">
      <c r="A31282" s="12"/>
      <c r="B31282" s="12"/>
      <c r="C31282" s="12"/>
    </row>
    <row r="31283" spans="1:3" x14ac:dyDescent="0.35">
      <c r="A31283" s="12"/>
      <c r="B31283" s="12"/>
      <c r="C31283" s="12"/>
    </row>
    <row r="31284" spans="1:3" x14ac:dyDescent="0.35">
      <c r="A31284" s="12"/>
      <c r="B31284" s="12"/>
      <c r="C31284" s="12"/>
    </row>
    <row r="31285" spans="1:3" x14ac:dyDescent="0.35">
      <c r="A31285" s="12"/>
      <c r="B31285" s="12"/>
      <c r="C31285" s="12"/>
    </row>
    <row r="31286" spans="1:3" x14ac:dyDescent="0.35">
      <c r="A31286" s="12"/>
      <c r="B31286" s="12"/>
      <c r="C31286" s="12"/>
    </row>
    <row r="31287" spans="1:3" x14ac:dyDescent="0.35">
      <c r="A31287" s="12"/>
      <c r="B31287" s="12"/>
      <c r="C31287" s="12"/>
    </row>
    <row r="31288" spans="1:3" x14ac:dyDescent="0.35">
      <c r="A31288" s="12"/>
      <c r="B31288" s="12"/>
      <c r="C31288" s="12"/>
    </row>
    <row r="31289" spans="1:3" x14ac:dyDescent="0.35">
      <c r="A31289" s="12"/>
      <c r="B31289" s="12"/>
      <c r="C31289" s="12"/>
    </row>
    <row r="31290" spans="1:3" x14ac:dyDescent="0.35">
      <c r="A31290" s="12"/>
      <c r="B31290" s="12"/>
      <c r="C31290" s="12"/>
    </row>
    <row r="31291" spans="1:3" x14ac:dyDescent="0.35">
      <c r="A31291" s="12"/>
      <c r="B31291" s="12"/>
      <c r="C31291" s="12"/>
    </row>
    <row r="31292" spans="1:3" x14ac:dyDescent="0.35">
      <c r="A31292" s="12"/>
      <c r="B31292" s="12"/>
      <c r="C31292" s="12"/>
    </row>
    <row r="31293" spans="1:3" x14ac:dyDescent="0.35">
      <c r="A31293" s="12"/>
      <c r="B31293" s="12"/>
      <c r="C31293" s="12"/>
    </row>
    <row r="31294" spans="1:3" x14ac:dyDescent="0.35">
      <c r="A31294" s="12"/>
      <c r="B31294" s="12"/>
      <c r="C31294" s="12"/>
    </row>
    <row r="31295" spans="1:3" x14ac:dyDescent="0.35">
      <c r="A31295" s="12"/>
      <c r="B31295" s="12"/>
      <c r="C31295" s="12"/>
    </row>
    <row r="31296" spans="1:3" x14ac:dyDescent="0.35">
      <c r="A31296" s="12"/>
      <c r="B31296" s="12"/>
      <c r="C31296" s="12"/>
    </row>
    <row r="31297" spans="1:3" x14ac:dyDescent="0.35">
      <c r="A31297" s="12"/>
      <c r="B31297" s="12"/>
      <c r="C31297" s="12"/>
    </row>
    <row r="31298" spans="1:3" x14ac:dyDescent="0.35">
      <c r="A31298" s="12"/>
      <c r="B31298" s="12"/>
      <c r="C31298" s="12"/>
    </row>
    <row r="31299" spans="1:3" x14ac:dyDescent="0.35">
      <c r="A31299" s="12"/>
      <c r="B31299" s="12"/>
      <c r="C31299" s="12"/>
    </row>
    <row r="31300" spans="1:3" x14ac:dyDescent="0.35">
      <c r="A31300" s="12"/>
      <c r="B31300" s="12"/>
      <c r="C31300" s="12"/>
    </row>
    <row r="31301" spans="1:3" x14ac:dyDescent="0.35">
      <c r="A31301" s="12"/>
      <c r="B31301" s="12"/>
      <c r="C31301" s="12"/>
    </row>
    <row r="31302" spans="1:3" x14ac:dyDescent="0.35">
      <c r="A31302" s="12"/>
      <c r="B31302" s="12"/>
      <c r="C31302" s="12"/>
    </row>
    <row r="31303" spans="1:3" x14ac:dyDescent="0.35">
      <c r="A31303" s="12"/>
      <c r="B31303" s="12"/>
      <c r="C31303" s="12"/>
    </row>
    <row r="31304" spans="1:3" x14ac:dyDescent="0.35">
      <c r="A31304" s="12"/>
      <c r="B31304" s="12"/>
      <c r="C31304" s="12"/>
    </row>
    <row r="31305" spans="1:3" x14ac:dyDescent="0.35">
      <c r="A31305" s="12"/>
      <c r="B31305" s="12"/>
      <c r="C31305" s="12"/>
    </row>
    <row r="31306" spans="1:3" x14ac:dyDescent="0.35">
      <c r="A31306" s="12"/>
      <c r="B31306" s="12"/>
      <c r="C31306" s="12"/>
    </row>
    <row r="31307" spans="1:3" x14ac:dyDescent="0.35">
      <c r="A31307" s="12"/>
      <c r="B31307" s="12"/>
      <c r="C31307" s="12"/>
    </row>
    <row r="31308" spans="1:3" x14ac:dyDescent="0.35">
      <c r="A31308" s="12"/>
      <c r="B31308" s="12"/>
      <c r="C31308" s="12"/>
    </row>
    <row r="31309" spans="1:3" x14ac:dyDescent="0.35">
      <c r="A31309" s="12"/>
      <c r="B31309" s="12"/>
      <c r="C31309" s="12"/>
    </row>
    <row r="31310" spans="1:3" x14ac:dyDescent="0.35">
      <c r="A31310" s="12"/>
      <c r="B31310" s="12"/>
      <c r="C31310" s="12"/>
    </row>
    <row r="31311" spans="1:3" x14ac:dyDescent="0.35">
      <c r="A31311" s="12"/>
      <c r="B31311" s="12"/>
      <c r="C31311" s="12"/>
    </row>
    <row r="31312" spans="1:3" x14ac:dyDescent="0.35">
      <c r="A31312" s="12"/>
      <c r="B31312" s="12"/>
      <c r="C31312" s="12"/>
    </row>
    <row r="31313" spans="1:3" x14ac:dyDescent="0.35">
      <c r="A31313" s="12"/>
      <c r="B31313" s="12"/>
      <c r="C31313" s="12"/>
    </row>
    <row r="31314" spans="1:3" x14ac:dyDescent="0.35">
      <c r="A31314" s="12"/>
      <c r="B31314" s="12"/>
      <c r="C31314" s="12"/>
    </row>
    <row r="31315" spans="1:3" x14ac:dyDescent="0.35">
      <c r="A31315" s="12"/>
      <c r="B31315" s="12"/>
      <c r="C31315" s="12"/>
    </row>
    <row r="31316" spans="1:3" x14ac:dyDescent="0.35">
      <c r="A31316" s="12"/>
      <c r="B31316" s="12"/>
      <c r="C31316" s="12"/>
    </row>
    <row r="31317" spans="1:3" x14ac:dyDescent="0.35">
      <c r="A31317" s="12"/>
      <c r="B31317" s="12"/>
      <c r="C31317" s="12"/>
    </row>
    <row r="31318" spans="1:3" x14ac:dyDescent="0.35">
      <c r="A31318" s="12"/>
      <c r="B31318" s="12"/>
      <c r="C31318" s="12"/>
    </row>
    <row r="31319" spans="1:3" x14ac:dyDescent="0.35">
      <c r="A31319" s="12"/>
      <c r="B31319" s="12"/>
      <c r="C31319" s="12"/>
    </row>
    <row r="31320" spans="1:3" x14ac:dyDescent="0.35">
      <c r="A31320" s="12"/>
      <c r="B31320" s="12"/>
      <c r="C31320" s="12"/>
    </row>
    <row r="31321" spans="1:3" x14ac:dyDescent="0.35">
      <c r="A31321" s="12"/>
      <c r="B31321" s="12"/>
      <c r="C31321" s="12"/>
    </row>
    <row r="31322" spans="1:3" x14ac:dyDescent="0.35">
      <c r="A31322" s="12"/>
      <c r="B31322" s="12"/>
      <c r="C31322" s="12"/>
    </row>
    <row r="31323" spans="1:3" x14ac:dyDescent="0.35">
      <c r="A31323" s="12"/>
      <c r="B31323" s="12"/>
      <c r="C31323" s="12"/>
    </row>
    <row r="31324" spans="1:3" x14ac:dyDescent="0.35">
      <c r="A31324" s="12"/>
      <c r="B31324" s="12"/>
      <c r="C31324" s="12"/>
    </row>
    <row r="31325" spans="1:3" x14ac:dyDescent="0.35">
      <c r="A31325" s="12"/>
      <c r="B31325" s="12"/>
      <c r="C31325" s="12"/>
    </row>
    <row r="31326" spans="1:3" x14ac:dyDescent="0.35">
      <c r="A31326" s="12"/>
      <c r="B31326" s="12"/>
      <c r="C31326" s="12"/>
    </row>
    <row r="31327" spans="1:3" x14ac:dyDescent="0.35">
      <c r="A31327" s="12"/>
      <c r="B31327" s="12"/>
      <c r="C31327" s="12"/>
    </row>
    <row r="31328" spans="1:3" x14ac:dyDescent="0.35">
      <c r="A31328" s="12"/>
      <c r="B31328" s="12"/>
      <c r="C31328" s="12"/>
    </row>
    <row r="31329" spans="1:3" x14ac:dyDescent="0.35">
      <c r="A31329" s="12"/>
      <c r="B31329" s="12"/>
      <c r="C31329" s="12"/>
    </row>
    <row r="31330" spans="1:3" x14ac:dyDescent="0.35">
      <c r="A31330" s="12"/>
      <c r="B31330" s="12"/>
      <c r="C31330" s="12"/>
    </row>
    <row r="31331" spans="1:3" x14ac:dyDescent="0.35">
      <c r="A31331" s="12"/>
      <c r="B31331" s="12"/>
      <c r="C31331" s="12"/>
    </row>
    <row r="31332" spans="1:3" x14ac:dyDescent="0.35">
      <c r="A31332" s="12"/>
      <c r="B31332" s="12"/>
      <c r="C31332" s="12"/>
    </row>
    <row r="31333" spans="1:3" x14ac:dyDescent="0.35">
      <c r="A31333" s="12"/>
      <c r="B31333" s="12"/>
      <c r="C31333" s="12"/>
    </row>
    <row r="31334" spans="1:3" x14ac:dyDescent="0.35">
      <c r="A31334" s="12"/>
      <c r="B31334" s="12"/>
      <c r="C31334" s="12"/>
    </row>
    <row r="31335" spans="1:3" x14ac:dyDescent="0.35">
      <c r="A31335" s="12"/>
      <c r="B31335" s="12"/>
      <c r="C31335" s="12"/>
    </row>
    <row r="31336" spans="1:3" x14ac:dyDescent="0.35">
      <c r="A31336" s="12"/>
      <c r="B31336" s="12"/>
      <c r="C31336" s="12"/>
    </row>
    <row r="31337" spans="1:3" x14ac:dyDescent="0.35">
      <c r="A31337" s="12"/>
      <c r="B31337" s="12"/>
      <c r="C31337" s="12"/>
    </row>
    <row r="31338" spans="1:3" x14ac:dyDescent="0.35">
      <c r="A31338" s="12"/>
      <c r="B31338" s="12"/>
      <c r="C31338" s="12"/>
    </row>
    <row r="31339" spans="1:3" x14ac:dyDescent="0.35">
      <c r="A31339" s="12"/>
      <c r="B31339" s="12"/>
      <c r="C31339" s="12"/>
    </row>
    <row r="31340" spans="1:3" x14ac:dyDescent="0.35">
      <c r="A31340" s="12"/>
      <c r="B31340" s="12"/>
      <c r="C31340" s="12"/>
    </row>
    <row r="31341" spans="1:3" x14ac:dyDescent="0.35">
      <c r="A31341" s="12"/>
      <c r="B31341" s="12"/>
      <c r="C31341" s="12"/>
    </row>
    <row r="31342" spans="1:3" x14ac:dyDescent="0.35">
      <c r="A31342" s="12"/>
      <c r="B31342" s="12"/>
      <c r="C31342" s="12"/>
    </row>
    <row r="31343" spans="1:3" x14ac:dyDescent="0.35">
      <c r="A31343" s="12"/>
      <c r="B31343" s="12"/>
      <c r="C31343" s="12"/>
    </row>
    <row r="31344" spans="1:3" x14ac:dyDescent="0.35">
      <c r="A31344" s="12"/>
      <c r="B31344" s="12"/>
      <c r="C31344" s="12"/>
    </row>
    <row r="31345" spans="1:3" x14ac:dyDescent="0.35">
      <c r="A31345" s="12"/>
      <c r="B31345" s="12"/>
      <c r="C31345" s="12"/>
    </row>
    <row r="31346" spans="1:3" x14ac:dyDescent="0.35">
      <c r="A31346" s="12"/>
      <c r="B31346" s="12"/>
      <c r="C31346" s="12"/>
    </row>
    <row r="31347" spans="1:3" x14ac:dyDescent="0.35">
      <c r="A31347" s="12"/>
      <c r="B31347" s="12"/>
      <c r="C31347" s="12"/>
    </row>
    <row r="31348" spans="1:3" x14ac:dyDescent="0.35">
      <c r="A31348" s="12"/>
      <c r="B31348" s="12"/>
      <c r="C31348" s="12"/>
    </row>
    <row r="31349" spans="1:3" x14ac:dyDescent="0.35">
      <c r="A31349" s="12"/>
      <c r="B31349" s="12"/>
      <c r="C31349" s="12"/>
    </row>
    <row r="31350" spans="1:3" x14ac:dyDescent="0.35">
      <c r="A31350" s="12"/>
      <c r="B31350" s="12"/>
      <c r="C31350" s="12"/>
    </row>
    <row r="31351" spans="1:3" x14ac:dyDescent="0.35">
      <c r="A31351" s="12"/>
      <c r="B31351" s="12"/>
      <c r="C31351" s="12"/>
    </row>
    <row r="31352" spans="1:3" x14ac:dyDescent="0.35">
      <c r="A31352" s="12"/>
      <c r="B31352" s="12"/>
      <c r="C31352" s="12"/>
    </row>
    <row r="31353" spans="1:3" x14ac:dyDescent="0.35">
      <c r="A31353" s="12"/>
      <c r="B31353" s="12"/>
      <c r="C31353" s="12"/>
    </row>
    <row r="31354" spans="1:3" x14ac:dyDescent="0.35">
      <c r="A31354" s="12"/>
      <c r="B31354" s="12"/>
      <c r="C31354" s="12"/>
    </row>
    <row r="31355" spans="1:3" x14ac:dyDescent="0.35">
      <c r="A31355" s="12"/>
      <c r="B31355" s="12"/>
      <c r="C31355" s="12"/>
    </row>
    <row r="31356" spans="1:3" x14ac:dyDescent="0.35">
      <c r="A31356" s="12"/>
      <c r="B31356" s="12"/>
      <c r="C31356" s="12"/>
    </row>
    <row r="31357" spans="1:3" x14ac:dyDescent="0.35">
      <c r="A31357" s="12"/>
      <c r="B31357" s="12"/>
      <c r="C31357" s="12"/>
    </row>
    <row r="31358" spans="1:3" x14ac:dyDescent="0.35">
      <c r="A31358" s="12"/>
      <c r="B31358" s="12"/>
      <c r="C31358" s="12"/>
    </row>
    <row r="31359" spans="1:3" x14ac:dyDescent="0.35">
      <c r="A31359" s="12"/>
      <c r="B31359" s="12"/>
      <c r="C31359" s="12"/>
    </row>
    <row r="31360" spans="1:3" x14ac:dyDescent="0.35">
      <c r="A31360" s="12"/>
      <c r="B31360" s="12"/>
      <c r="C31360" s="12"/>
    </row>
    <row r="31361" spans="1:3" x14ac:dyDescent="0.35">
      <c r="A31361" s="12"/>
      <c r="B31361" s="12"/>
      <c r="C31361" s="12"/>
    </row>
    <row r="31362" spans="1:3" x14ac:dyDescent="0.35">
      <c r="A31362" s="12"/>
      <c r="B31362" s="12"/>
      <c r="C31362" s="12"/>
    </row>
    <row r="31363" spans="1:3" x14ac:dyDescent="0.35">
      <c r="A31363" s="12"/>
      <c r="B31363" s="12"/>
      <c r="C31363" s="12"/>
    </row>
    <row r="31364" spans="1:3" x14ac:dyDescent="0.35">
      <c r="A31364" s="12"/>
      <c r="B31364" s="12"/>
      <c r="C31364" s="12"/>
    </row>
    <row r="31365" spans="1:3" x14ac:dyDescent="0.35">
      <c r="A31365" s="12"/>
      <c r="B31365" s="12"/>
      <c r="C31365" s="12"/>
    </row>
    <row r="31366" spans="1:3" x14ac:dyDescent="0.35">
      <c r="A31366" s="12"/>
      <c r="B31366" s="12"/>
      <c r="C31366" s="12"/>
    </row>
    <row r="31367" spans="1:3" x14ac:dyDescent="0.35">
      <c r="A31367" s="12"/>
      <c r="B31367" s="12"/>
      <c r="C31367" s="12"/>
    </row>
    <row r="31368" spans="1:3" x14ac:dyDescent="0.35">
      <c r="A31368" s="12"/>
      <c r="B31368" s="12"/>
      <c r="C31368" s="12"/>
    </row>
    <row r="31369" spans="1:3" x14ac:dyDescent="0.35">
      <c r="A31369" s="12"/>
      <c r="B31369" s="12"/>
      <c r="C31369" s="12"/>
    </row>
    <row r="31370" spans="1:3" x14ac:dyDescent="0.35">
      <c r="A31370" s="12"/>
      <c r="B31370" s="12"/>
      <c r="C31370" s="12"/>
    </row>
    <row r="31371" spans="1:3" x14ac:dyDescent="0.35">
      <c r="A31371" s="12"/>
      <c r="B31371" s="12"/>
      <c r="C31371" s="12"/>
    </row>
    <row r="31372" spans="1:3" x14ac:dyDescent="0.35">
      <c r="A31372" s="12"/>
      <c r="B31372" s="12"/>
      <c r="C31372" s="12"/>
    </row>
    <row r="31373" spans="1:3" x14ac:dyDescent="0.35">
      <c r="A31373" s="12"/>
      <c r="B31373" s="12"/>
      <c r="C31373" s="12"/>
    </row>
    <row r="31374" spans="1:3" x14ac:dyDescent="0.35">
      <c r="A31374" s="12"/>
      <c r="B31374" s="12"/>
      <c r="C31374" s="12"/>
    </row>
    <row r="31375" spans="1:3" x14ac:dyDescent="0.35">
      <c r="A31375" s="12"/>
      <c r="B31375" s="12"/>
      <c r="C31375" s="12"/>
    </row>
    <row r="31376" spans="1:3" x14ac:dyDescent="0.35">
      <c r="A31376" s="12"/>
      <c r="B31376" s="12"/>
      <c r="C31376" s="12"/>
    </row>
    <row r="31377" spans="1:3" x14ac:dyDescent="0.35">
      <c r="A31377" s="12"/>
      <c r="B31377" s="12"/>
      <c r="C31377" s="12"/>
    </row>
    <row r="31378" spans="1:3" x14ac:dyDescent="0.35">
      <c r="A31378" s="12"/>
      <c r="B31378" s="12"/>
      <c r="C31378" s="12"/>
    </row>
    <row r="31379" spans="1:3" x14ac:dyDescent="0.35">
      <c r="A31379" s="12"/>
      <c r="B31379" s="12"/>
      <c r="C31379" s="12"/>
    </row>
    <row r="31380" spans="1:3" x14ac:dyDescent="0.35">
      <c r="A31380" s="12"/>
      <c r="B31380" s="12"/>
      <c r="C31380" s="12"/>
    </row>
    <row r="31381" spans="1:3" x14ac:dyDescent="0.35">
      <c r="A31381" s="12"/>
      <c r="B31381" s="12"/>
      <c r="C31381" s="12"/>
    </row>
    <row r="31382" spans="1:3" x14ac:dyDescent="0.35">
      <c r="A31382" s="12"/>
      <c r="B31382" s="12"/>
      <c r="C31382" s="12"/>
    </row>
    <row r="31383" spans="1:3" x14ac:dyDescent="0.35">
      <c r="A31383" s="12"/>
      <c r="B31383" s="12"/>
      <c r="C31383" s="12"/>
    </row>
    <row r="31384" spans="1:3" x14ac:dyDescent="0.35">
      <c r="A31384" s="12"/>
      <c r="B31384" s="12"/>
      <c r="C31384" s="12"/>
    </row>
    <row r="31385" spans="1:3" x14ac:dyDescent="0.35">
      <c r="A31385" s="12"/>
      <c r="B31385" s="12"/>
      <c r="C31385" s="12"/>
    </row>
    <row r="31386" spans="1:3" x14ac:dyDescent="0.35">
      <c r="A31386" s="12"/>
      <c r="B31386" s="12"/>
      <c r="C31386" s="12"/>
    </row>
    <row r="31387" spans="1:3" x14ac:dyDescent="0.35">
      <c r="A31387" s="12"/>
      <c r="B31387" s="12"/>
      <c r="C31387" s="12"/>
    </row>
    <row r="31388" spans="1:3" x14ac:dyDescent="0.35">
      <c r="A31388" s="12"/>
      <c r="B31388" s="12"/>
      <c r="C31388" s="12"/>
    </row>
    <row r="31389" spans="1:3" x14ac:dyDescent="0.35">
      <c r="A31389" s="12"/>
      <c r="B31389" s="12"/>
      <c r="C31389" s="12"/>
    </row>
    <row r="31390" spans="1:3" x14ac:dyDescent="0.35">
      <c r="A31390" s="12"/>
      <c r="B31390" s="12"/>
      <c r="C31390" s="12"/>
    </row>
    <row r="31391" spans="1:3" x14ac:dyDescent="0.35">
      <c r="A31391" s="12"/>
      <c r="B31391" s="12"/>
      <c r="C31391" s="12"/>
    </row>
    <row r="31392" spans="1:3" x14ac:dyDescent="0.35">
      <c r="A31392" s="12"/>
      <c r="B31392" s="12"/>
      <c r="C31392" s="12"/>
    </row>
    <row r="31393" spans="1:3" x14ac:dyDescent="0.35">
      <c r="A31393" s="12"/>
      <c r="B31393" s="12"/>
      <c r="C31393" s="12"/>
    </row>
    <row r="31394" spans="1:3" x14ac:dyDescent="0.35">
      <c r="A31394" s="12"/>
      <c r="B31394" s="12"/>
      <c r="C31394" s="12"/>
    </row>
    <row r="31395" spans="1:3" x14ac:dyDescent="0.35">
      <c r="A31395" s="12"/>
      <c r="B31395" s="12"/>
      <c r="C31395" s="12"/>
    </row>
    <row r="31396" spans="1:3" x14ac:dyDescent="0.35">
      <c r="A31396" s="12"/>
      <c r="B31396" s="12"/>
      <c r="C31396" s="12"/>
    </row>
    <row r="31397" spans="1:3" x14ac:dyDescent="0.35">
      <c r="A31397" s="12"/>
      <c r="B31397" s="12"/>
      <c r="C31397" s="12"/>
    </row>
    <row r="31398" spans="1:3" x14ac:dyDescent="0.35">
      <c r="A31398" s="12"/>
      <c r="B31398" s="12"/>
      <c r="C31398" s="12"/>
    </row>
    <row r="31399" spans="1:3" x14ac:dyDescent="0.35">
      <c r="A31399" s="12"/>
      <c r="B31399" s="12"/>
      <c r="C31399" s="12"/>
    </row>
    <row r="31400" spans="1:3" x14ac:dyDescent="0.35">
      <c r="A31400" s="12"/>
      <c r="B31400" s="12"/>
      <c r="C31400" s="12"/>
    </row>
    <row r="31401" spans="1:3" x14ac:dyDescent="0.35">
      <c r="A31401" s="12"/>
      <c r="B31401" s="12"/>
      <c r="C31401" s="12"/>
    </row>
    <row r="31402" spans="1:3" x14ac:dyDescent="0.35">
      <c r="A31402" s="12"/>
      <c r="B31402" s="12"/>
      <c r="C31402" s="12"/>
    </row>
    <row r="31403" spans="1:3" x14ac:dyDescent="0.35">
      <c r="A31403" s="12"/>
      <c r="B31403" s="12"/>
      <c r="C31403" s="12"/>
    </row>
    <row r="31404" spans="1:3" x14ac:dyDescent="0.35">
      <c r="A31404" s="12"/>
      <c r="B31404" s="12"/>
      <c r="C31404" s="12"/>
    </row>
    <row r="31405" spans="1:3" x14ac:dyDescent="0.35">
      <c r="A31405" s="12"/>
      <c r="B31405" s="12"/>
      <c r="C31405" s="12"/>
    </row>
    <row r="31406" spans="1:3" x14ac:dyDescent="0.35">
      <c r="A31406" s="12"/>
      <c r="B31406" s="12"/>
      <c r="C31406" s="12"/>
    </row>
    <row r="31407" spans="1:3" x14ac:dyDescent="0.35">
      <c r="A31407" s="12"/>
      <c r="B31407" s="12"/>
      <c r="C31407" s="12"/>
    </row>
    <row r="31408" spans="1:3" x14ac:dyDescent="0.35">
      <c r="A31408" s="12"/>
      <c r="B31408" s="12"/>
      <c r="C31408" s="12"/>
    </row>
    <row r="31409" spans="1:3" x14ac:dyDescent="0.35">
      <c r="A31409" s="12"/>
      <c r="B31409" s="12"/>
      <c r="C31409" s="12"/>
    </row>
    <row r="31410" spans="1:3" x14ac:dyDescent="0.35">
      <c r="A31410" s="12"/>
      <c r="B31410" s="12"/>
      <c r="C31410" s="12"/>
    </row>
    <row r="31411" spans="1:3" x14ac:dyDescent="0.35">
      <c r="A31411" s="12"/>
      <c r="B31411" s="12"/>
      <c r="C31411" s="12"/>
    </row>
    <row r="31412" spans="1:3" x14ac:dyDescent="0.35">
      <c r="A31412" s="12"/>
      <c r="B31412" s="12"/>
      <c r="C31412" s="12"/>
    </row>
    <row r="31413" spans="1:3" x14ac:dyDescent="0.35">
      <c r="A31413" s="12"/>
      <c r="B31413" s="12"/>
      <c r="C31413" s="12"/>
    </row>
    <row r="31414" spans="1:3" x14ac:dyDescent="0.35">
      <c r="A31414" s="12"/>
      <c r="B31414" s="12"/>
      <c r="C31414" s="12"/>
    </row>
    <row r="31415" spans="1:3" x14ac:dyDescent="0.35">
      <c r="A31415" s="12"/>
      <c r="B31415" s="12"/>
      <c r="C31415" s="12"/>
    </row>
    <row r="31416" spans="1:3" x14ac:dyDescent="0.35">
      <c r="A31416" s="12"/>
      <c r="B31416" s="12"/>
      <c r="C31416" s="12"/>
    </row>
    <row r="31417" spans="1:3" x14ac:dyDescent="0.35">
      <c r="A31417" s="12"/>
      <c r="B31417" s="12"/>
      <c r="C31417" s="12"/>
    </row>
    <row r="31418" spans="1:3" x14ac:dyDescent="0.35">
      <c r="A31418" s="12"/>
      <c r="B31418" s="12"/>
      <c r="C31418" s="12"/>
    </row>
    <row r="31419" spans="1:3" x14ac:dyDescent="0.35">
      <c r="A31419" s="12"/>
      <c r="B31419" s="12"/>
      <c r="C31419" s="12"/>
    </row>
    <row r="31420" spans="1:3" x14ac:dyDescent="0.35">
      <c r="A31420" s="12"/>
      <c r="B31420" s="12"/>
      <c r="C31420" s="12"/>
    </row>
    <row r="31421" spans="1:3" x14ac:dyDescent="0.35">
      <c r="A31421" s="12"/>
      <c r="B31421" s="12"/>
      <c r="C31421" s="12"/>
    </row>
    <row r="31422" spans="1:3" x14ac:dyDescent="0.35">
      <c r="A31422" s="12"/>
      <c r="B31422" s="12"/>
      <c r="C31422" s="12"/>
    </row>
    <row r="31423" spans="1:3" x14ac:dyDescent="0.35">
      <c r="A31423" s="12"/>
      <c r="B31423" s="12"/>
      <c r="C31423" s="12"/>
    </row>
    <row r="31424" spans="1:3" x14ac:dyDescent="0.35">
      <c r="A31424" s="12"/>
      <c r="B31424" s="12"/>
      <c r="C31424" s="12"/>
    </row>
    <row r="31425" spans="1:3" x14ac:dyDescent="0.35">
      <c r="A31425" s="12"/>
      <c r="B31425" s="12"/>
      <c r="C31425" s="12"/>
    </row>
    <row r="31426" spans="1:3" x14ac:dyDescent="0.35">
      <c r="A31426" s="12"/>
      <c r="B31426" s="12"/>
      <c r="C31426" s="12"/>
    </row>
    <row r="31427" spans="1:3" x14ac:dyDescent="0.35">
      <c r="A31427" s="12"/>
      <c r="B31427" s="12"/>
      <c r="C31427" s="12"/>
    </row>
    <row r="31428" spans="1:3" x14ac:dyDescent="0.35">
      <c r="A31428" s="12"/>
      <c r="B31428" s="12"/>
      <c r="C31428" s="12"/>
    </row>
    <row r="31429" spans="1:3" x14ac:dyDescent="0.35">
      <c r="A31429" s="12"/>
      <c r="B31429" s="12"/>
      <c r="C31429" s="12"/>
    </row>
    <row r="31430" spans="1:3" x14ac:dyDescent="0.35">
      <c r="A31430" s="12"/>
      <c r="B31430" s="12"/>
      <c r="C31430" s="12"/>
    </row>
    <row r="31431" spans="1:3" x14ac:dyDescent="0.35">
      <c r="A31431" s="12"/>
      <c r="B31431" s="12"/>
      <c r="C31431" s="12"/>
    </row>
    <row r="31432" spans="1:3" x14ac:dyDescent="0.35">
      <c r="A31432" s="12"/>
      <c r="B31432" s="12"/>
      <c r="C31432" s="12"/>
    </row>
    <row r="31433" spans="1:3" x14ac:dyDescent="0.35">
      <c r="A31433" s="12"/>
      <c r="B31433" s="12"/>
      <c r="C31433" s="12"/>
    </row>
    <row r="31434" spans="1:3" x14ac:dyDescent="0.35">
      <c r="A31434" s="12"/>
      <c r="B31434" s="12"/>
      <c r="C31434" s="12"/>
    </row>
    <row r="31435" spans="1:3" x14ac:dyDescent="0.35">
      <c r="A31435" s="12"/>
      <c r="B31435" s="12"/>
      <c r="C31435" s="12"/>
    </row>
    <row r="31436" spans="1:3" x14ac:dyDescent="0.35">
      <c r="A31436" s="12"/>
      <c r="B31436" s="12"/>
      <c r="C31436" s="12"/>
    </row>
    <row r="31437" spans="1:3" x14ac:dyDescent="0.35">
      <c r="A31437" s="12"/>
      <c r="B31437" s="12"/>
      <c r="C31437" s="12"/>
    </row>
    <row r="31438" spans="1:3" x14ac:dyDescent="0.35">
      <c r="A31438" s="12"/>
      <c r="B31438" s="12"/>
      <c r="C31438" s="12"/>
    </row>
    <row r="31439" spans="1:3" x14ac:dyDescent="0.35">
      <c r="A31439" s="12"/>
      <c r="B31439" s="12"/>
      <c r="C31439" s="12"/>
    </row>
    <row r="31440" spans="1:3" x14ac:dyDescent="0.35">
      <c r="A31440" s="12"/>
      <c r="B31440" s="12"/>
      <c r="C31440" s="12"/>
    </row>
    <row r="31441" spans="1:3" x14ac:dyDescent="0.35">
      <c r="A31441" s="12"/>
      <c r="B31441" s="12"/>
      <c r="C31441" s="12"/>
    </row>
    <row r="31442" spans="1:3" x14ac:dyDescent="0.35">
      <c r="A31442" s="12"/>
      <c r="B31442" s="12"/>
      <c r="C31442" s="12"/>
    </row>
    <row r="31443" spans="1:3" x14ac:dyDescent="0.35">
      <c r="A31443" s="12"/>
      <c r="B31443" s="12"/>
      <c r="C31443" s="12"/>
    </row>
    <row r="31444" spans="1:3" x14ac:dyDescent="0.35">
      <c r="A31444" s="12"/>
      <c r="B31444" s="12"/>
      <c r="C31444" s="12"/>
    </row>
    <row r="31445" spans="1:3" x14ac:dyDescent="0.35">
      <c r="A31445" s="12"/>
      <c r="B31445" s="12"/>
      <c r="C31445" s="12"/>
    </row>
    <row r="31446" spans="1:3" x14ac:dyDescent="0.35">
      <c r="A31446" s="12"/>
      <c r="B31446" s="12"/>
      <c r="C31446" s="12"/>
    </row>
    <row r="31447" spans="1:3" x14ac:dyDescent="0.35">
      <c r="A31447" s="12"/>
      <c r="B31447" s="12"/>
      <c r="C31447" s="12"/>
    </row>
    <row r="31448" spans="1:3" x14ac:dyDescent="0.35">
      <c r="A31448" s="12"/>
      <c r="B31448" s="12"/>
      <c r="C31448" s="12"/>
    </row>
    <row r="31449" spans="1:3" x14ac:dyDescent="0.35">
      <c r="A31449" s="12"/>
      <c r="B31449" s="12"/>
      <c r="C31449" s="12"/>
    </row>
    <row r="31450" spans="1:3" x14ac:dyDescent="0.35">
      <c r="A31450" s="12"/>
      <c r="B31450" s="12"/>
      <c r="C31450" s="12"/>
    </row>
    <row r="31451" spans="1:3" x14ac:dyDescent="0.35">
      <c r="A31451" s="12"/>
      <c r="B31451" s="12"/>
      <c r="C31451" s="12"/>
    </row>
    <row r="31452" spans="1:3" x14ac:dyDescent="0.35">
      <c r="A31452" s="12"/>
      <c r="B31452" s="12"/>
      <c r="C31452" s="12"/>
    </row>
    <row r="31453" spans="1:3" x14ac:dyDescent="0.35">
      <c r="A31453" s="12"/>
      <c r="B31453" s="12"/>
      <c r="C31453" s="12"/>
    </row>
    <row r="31454" spans="1:3" x14ac:dyDescent="0.35">
      <c r="A31454" s="12"/>
      <c r="B31454" s="12"/>
      <c r="C31454" s="12"/>
    </row>
    <row r="31455" spans="1:3" x14ac:dyDescent="0.35">
      <c r="A31455" s="12"/>
      <c r="B31455" s="12"/>
      <c r="C31455" s="12"/>
    </row>
    <row r="31456" spans="1:3" x14ac:dyDescent="0.35">
      <c r="A31456" s="12"/>
      <c r="B31456" s="12"/>
      <c r="C31456" s="12"/>
    </row>
    <row r="31457" spans="1:3" x14ac:dyDescent="0.35">
      <c r="A31457" s="12"/>
      <c r="B31457" s="12"/>
      <c r="C31457" s="12"/>
    </row>
    <row r="31458" spans="1:3" x14ac:dyDescent="0.35">
      <c r="A31458" s="12"/>
      <c r="B31458" s="12"/>
      <c r="C31458" s="12"/>
    </row>
    <row r="31459" spans="1:3" x14ac:dyDescent="0.35">
      <c r="A31459" s="12"/>
      <c r="B31459" s="12"/>
      <c r="C31459" s="12"/>
    </row>
    <row r="31460" spans="1:3" x14ac:dyDescent="0.35">
      <c r="A31460" s="12"/>
      <c r="B31460" s="12"/>
      <c r="C31460" s="12"/>
    </row>
    <row r="31461" spans="1:3" x14ac:dyDescent="0.35">
      <c r="A31461" s="12"/>
      <c r="B31461" s="12"/>
      <c r="C31461" s="12"/>
    </row>
    <row r="31462" spans="1:3" x14ac:dyDescent="0.35">
      <c r="A31462" s="12"/>
      <c r="B31462" s="12"/>
      <c r="C31462" s="12"/>
    </row>
    <row r="31463" spans="1:3" x14ac:dyDescent="0.35">
      <c r="A31463" s="12"/>
      <c r="B31463" s="12"/>
      <c r="C31463" s="12"/>
    </row>
    <row r="31464" spans="1:3" x14ac:dyDescent="0.35">
      <c r="A31464" s="12"/>
      <c r="B31464" s="12"/>
      <c r="C31464" s="12"/>
    </row>
    <row r="31465" spans="1:3" x14ac:dyDescent="0.35">
      <c r="A31465" s="12"/>
      <c r="B31465" s="12"/>
      <c r="C31465" s="12"/>
    </row>
    <row r="31466" spans="1:3" x14ac:dyDescent="0.35">
      <c r="A31466" s="12"/>
      <c r="B31466" s="12"/>
      <c r="C31466" s="12"/>
    </row>
    <row r="31467" spans="1:3" x14ac:dyDescent="0.35">
      <c r="A31467" s="12"/>
      <c r="B31467" s="12"/>
      <c r="C31467" s="12"/>
    </row>
    <row r="31468" spans="1:3" x14ac:dyDescent="0.35">
      <c r="A31468" s="12"/>
      <c r="B31468" s="12"/>
      <c r="C31468" s="12"/>
    </row>
    <row r="31469" spans="1:3" x14ac:dyDescent="0.35">
      <c r="A31469" s="12"/>
      <c r="B31469" s="12"/>
      <c r="C31469" s="12"/>
    </row>
    <row r="31470" spans="1:3" x14ac:dyDescent="0.35">
      <c r="A31470" s="12"/>
      <c r="B31470" s="12"/>
      <c r="C31470" s="12"/>
    </row>
    <row r="31471" spans="1:3" x14ac:dyDescent="0.35">
      <c r="A31471" s="12"/>
      <c r="B31471" s="12"/>
      <c r="C31471" s="12"/>
    </row>
    <row r="31472" spans="1:3" x14ac:dyDescent="0.35">
      <c r="A31472" s="12"/>
      <c r="B31472" s="12"/>
      <c r="C31472" s="12"/>
    </row>
    <row r="31473" spans="1:3" x14ac:dyDescent="0.35">
      <c r="A31473" s="12"/>
      <c r="B31473" s="12"/>
      <c r="C31473" s="12"/>
    </row>
    <row r="31474" spans="1:3" x14ac:dyDescent="0.35">
      <c r="A31474" s="12"/>
      <c r="B31474" s="12"/>
      <c r="C31474" s="12"/>
    </row>
    <row r="31475" spans="1:3" x14ac:dyDescent="0.35">
      <c r="A31475" s="12"/>
      <c r="B31475" s="12"/>
      <c r="C31475" s="12"/>
    </row>
    <row r="31476" spans="1:3" x14ac:dyDescent="0.35">
      <c r="A31476" s="12"/>
      <c r="B31476" s="12"/>
      <c r="C31476" s="12"/>
    </row>
    <row r="31477" spans="1:3" x14ac:dyDescent="0.35">
      <c r="A31477" s="12"/>
      <c r="B31477" s="12"/>
      <c r="C31477" s="12"/>
    </row>
    <row r="31478" spans="1:3" x14ac:dyDescent="0.35">
      <c r="A31478" s="12"/>
      <c r="B31478" s="12"/>
      <c r="C31478" s="12"/>
    </row>
    <row r="31479" spans="1:3" x14ac:dyDescent="0.35">
      <c r="A31479" s="12"/>
      <c r="B31479" s="12"/>
      <c r="C31479" s="12"/>
    </row>
    <row r="31480" spans="1:3" x14ac:dyDescent="0.35">
      <c r="A31480" s="12"/>
      <c r="B31480" s="12"/>
      <c r="C31480" s="12"/>
    </row>
    <row r="31481" spans="1:3" x14ac:dyDescent="0.35">
      <c r="A31481" s="12"/>
      <c r="B31481" s="12"/>
      <c r="C31481" s="12"/>
    </row>
    <row r="31482" spans="1:3" x14ac:dyDescent="0.35">
      <c r="A31482" s="12"/>
      <c r="B31482" s="12"/>
      <c r="C31482" s="12"/>
    </row>
    <row r="31483" spans="1:3" x14ac:dyDescent="0.35">
      <c r="A31483" s="12"/>
      <c r="B31483" s="12"/>
      <c r="C31483" s="12"/>
    </row>
    <row r="31484" spans="1:3" x14ac:dyDescent="0.35">
      <c r="A31484" s="12"/>
      <c r="B31484" s="12"/>
      <c r="C31484" s="12"/>
    </row>
    <row r="31485" spans="1:3" x14ac:dyDescent="0.35">
      <c r="A31485" s="12"/>
      <c r="B31485" s="12"/>
      <c r="C31485" s="12"/>
    </row>
    <row r="31486" spans="1:3" x14ac:dyDescent="0.35">
      <c r="A31486" s="12"/>
      <c r="B31486" s="12"/>
      <c r="C31486" s="12"/>
    </row>
    <row r="31487" spans="1:3" x14ac:dyDescent="0.35">
      <c r="A31487" s="12"/>
      <c r="B31487" s="12"/>
      <c r="C31487" s="12"/>
    </row>
    <row r="31488" spans="1:3" x14ac:dyDescent="0.35">
      <c r="A31488" s="12"/>
      <c r="B31488" s="12"/>
      <c r="C31488" s="12"/>
    </row>
    <row r="31489" spans="1:3" x14ac:dyDescent="0.35">
      <c r="A31489" s="12"/>
      <c r="B31489" s="12"/>
      <c r="C31489" s="12"/>
    </row>
    <row r="31490" spans="1:3" x14ac:dyDescent="0.35">
      <c r="A31490" s="12"/>
      <c r="B31490" s="12"/>
      <c r="C31490" s="12"/>
    </row>
    <row r="31491" spans="1:3" x14ac:dyDescent="0.35">
      <c r="A31491" s="12"/>
      <c r="B31491" s="12"/>
      <c r="C31491" s="12"/>
    </row>
    <row r="31492" spans="1:3" x14ac:dyDescent="0.35">
      <c r="A31492" s="12"/>
      <c r="B31492" s="12"/>
      <c r="C31492" s="12"/>
    </row>
    <row r="31493" spans="1:3" x14ac:dyDescent="0.35">
      <c r="A31493" s="12"/>
      <c r="B31493" s="12"/>
      <c r="C31493" s="12"/>
    </row>
    <row r="31494" spans="1:3" x14ac:dyDescent="0.35">
      <c r="A31494" s="12"/>
      <c r="B31494" s="12"/>
      <c r="C31494" s="12"/>
    </row>
    <row r="31495" spans="1:3" x14ac:dyDescent="0.35">
      <c r="A31495" s="12"/>
      <c r="B31495" s="12"/>
      <c r="C31495" s="12"/>
    </row>
    <row r="31496" spans="1:3" x14ac:dyDescent="0.35">
      <c r="A31496" s="12"/>
      <c r="B31496" s="12"/>
      <c r="C31496" s="12"/>
    </row>
    <row r="31497" spans="1:3" x14ac:dyDescent="0.35">
      <c r="A31497" s="12"/>
      <c r="B31497" s="12"/>
      <c r="C31497" s="12"/>
    </row>
    <row r="31498" spans="1:3" x14ac:dyDescent="0.35">
      <c r="A31498" s="12"/>
      <c r="B31498" s="12"/>
      <c r="C31498" s="12"/>
    </row>
    <row r="31499" spans="1:3" x14ac:dyDescent="0.35">
      <c r="A31499" s="12"/>
      <c r="B31499" s="12"/>
      <c r="C31499" s="12"/>
    </row>
    <row r="31500" spans="1:3" x14ac:dyDescent="0.35">
      <c r="A31500" s="12"/>
      <c r="B31500" s="12"/>
      <c r="C31500" s="12"/>
    </row>
    <row r="31501" spans="1:3" x14ac:dyDescent="0.35">
      <c r="A31501" s="12"/>
      <c r="B31501" s="12"/>
      <c r="C31501" s="12"/>
    </row>
    <row r="31502" spans="1:3" x14ac:dyDescent="0.35">
      <c r="A31502" s="12"/>
      <c r="B31502" s="12"/>
      <c r="C31502" s="12"/>
    </row>
    <row r="31503" spans="1:3" x14ac:dyDescent="0.35">
      <c r="A31503" s="12"/>
      <c r="B31503" s="12"/>
      <c r="C31503" s="12"/>
    </row>
    <row r="31504" spans="1:3" x14ac:dyDescent="0.35">
      <c r="A31504" s="12"/>
      <c r="B31504" s="12"/>
      <c r="C31504" s="12"/>
    </row>
    <row r="31505" spans="1:3" x14ac:dyDescent="0.35">
      <c r="A31505" s="12"/>
      <c r="B31505" s="12"/>
      <c r="C31505" s="12"/>
    </row>
    <row r="31506" spans="1:3" x14ac:dyDescent="0.35">
      <c r="A31506" s="12"/>
      <c r="B31506" s="12"/>
      <c r="C31506" s="12"/>
    </row>
    <row r="31507" spans="1:3" x14ac:dyDescent="0.35">
      <c r="A31507" s="12"/>
      <c r="B31507" s="12"/>
      <c r="C31507" s="12"/>
    </row>
    <row r="31508" spans="1:3" x14ac:dyDescent="0.35">
      <c r="A31508" s="12"/>
      <c r="B31508" s="12"/>
      <c r="C31508" s="12"/>
    </row>
    <row r="31509" spans="1:3" x14ac:dyDescent="0.35">
      <c r="A31509" s="12"/>
      <c r="B31509" s="12"/>
      <c r="C31509" s="12"/>
    </row>
    <row r="31510" spans="1:3" x14ac:dyDescent="0.35">
      <c r="A31510" s="12"/>
      <c r="B31510" s="12"/>
      <c r="C31510" s="12"/>
    </row>
    <row r="31511" spans="1:3" x14ac:dyDescent="0.35">
      <c r="A31511" s="12"/>
      <c r="B31511" s="12"/>
      <c r="C31511" s="12"/>
    </row>
    <row r="31512" spans="1:3" x14ac:dyDescent="0.35">
      <c r="A31512" s="12"/>
      <c r="B31512" s="12"/>
      <c r="C31512" s="12"/>
    </row>
    <row r="31513" spans="1:3" x14ac:dyDescent="0.35">
      <c r="A31513" s="12"/>
      <c r="B31513" s="12"/>
      <c r="C31513" s="12"/>
    </row>
    <row r="31514" spans="1:3" x14ac:dyDescent="0.35">
      <c r="A31514" s="12"/>
      <c r="B31514" s="12"/>
      <c r="C31514" s="12"/>
    </row>
    <row r="31515" spans="1:3" x14ac:dyDescent="0.35">
      <c r="A31515" s="12"/>
      <c r="B31515" s="12"/>
      <c r="C31515" s="12"/>
    </row>
    <row r="31516" spans="1:3" x14ac:dyDescent="0.35">
      <c r="A31516" s="12"/>
      <c r="B31516" s="12"/>
      <c r="C31516" s="12"/>
    </row>
    <row r="31517" spans="1:3" x14ac:dyDescent="0.35">
      <c r="A31517" s="12"/>
      <c r="B31517" s="12"/>
      <c r="C31517" s="12"/>
    </row>
    <row r="31518" spans="1:3" x14ac:dyDescent="0.35">
      <c r="A31518" s="12"/>
      <c r="B31518" s="12"/>
      <c r="C31518" s="12"/>
    </row>
    <row r="31519" spans="1:3" x14ac:dyDescent="0.35">
      <c r="A31519" s="12"/>
      <c r="B31519" s="12"/>
      <c r="C31519" s="12"/>
    </row>
    <row r="31520" spans="1:3" x14ac:dyDescent="0.35">
      <c r="A31520" s="12"/>
      <c r="B31520" s="12"/>
      <c r="C31520" s="12"/>
    </row>
    <row r="31521" spans="1:3" x14ac:dyDescent="0.35">
      <c r="A31521" s="12"/>
      <c r="B31521" s="12"/>
      <c r="C31521" s="12"/>
    </row>
    <row r="31522" spans="1:3" x14ac:dyDescent="0.35">
      <c r="A31522" s="12"/>
      <c r="B31522" s="12"/>
      <c r="C31522" s="12"/>
    </row>
    <row r="31523" spans="1:3" x14ac:dyDescent="0.35">
      <c r="A31523" s="12"/>
      <c r="B31523" s="12"/>
      <c r="C31523" s="12"/>
    </row>
    <row r="31524" spans="1:3" x14ac:dyDescent="0.35">
      <c r="A31524" s="12"/>
      <c r="B31524" s="12"/>
      <c r="C31524" s="12"/>
    </row>
    <row r="31525" spans="1:3" x14ac:dyDescent="0.35">
      <c r="A31525" s="12"/>
      <c r="B31525" s="12"/>
      <c r="C31525" s="12"/>
    </row>
    <row r="31526" spans="1:3" x14ac:dyDescent="0.35">
      <c r="A31526" s="12"/>
      <c r="B31526" s="12"/>
      <c r="C31526" s="12"/>
    </row>
    <row r="31527" spans="1:3" x14ac:dyDescent="0.35">
      <c r="A31527" s="12"/>
      <c r="B31527" s="12"/>
      <c r="C31527" s="12"/>
    </row>
    <row r="31528" spans="1:3" x14ac:dyDescent="0.35">
      <c r="A31528" s="12"/>
      <c r="B31528" s="12"/>
      <c r="C31528" s="12"/>
    </row>
    <row r="31529" spans="1:3" x14ac:dyDescent="0.35">
      <c r="A31529" s="12"/>
      <c r="B31529" s="12"/>
      <c r="C31529" s="12"/>
    </row>
    <row r="31530" spans="1:3" x14ac:dyDescent="0.35">
      <c r="A31530" s="12"/>
      <c r="B31530" s="12"/>
      <c r="C31530" s="12"/>
    </row>
    <row r="31531" spans="1:3" x14ac:dyDescent="0.35">
      <c r="A31531" s="12"/>
      <c r="B31531" s="12"/>
      <c r="C31531" s="12"/>
    </row>
    <row r="31532" spans="1:3" x14ac:dyDescent="0.35">
      <c r="A31532" s="12"/>
      <c r="B31532" s="12"/>
      <c r="C31532" s="12"/>
    </row>
    <row r="31533" spans="1:3" x14ac:dyDescent="0.35">
      <c r="A31533" s="12"/>
      <c r="B31533" s="12"/>
      <c r="C31533" s="12"/>
    </row>
    <row r="31534" spans="1:3" x14ac:dyDescent="0.35">
      <c r="A31534" s="12"/>
      <c r="B31534" s="12"/>
      <c r="C31534" s="12"/>
    </row>
    <row r="31535" spans="1:3" x14ac:dyDescent="0.35">
      <c r="A31535" s="12"/>
      <c r="B31535" s="12"/>
      <c r="C31535" s="12"/>
    </row>
    <row r="31536" spans="1:3" x14ac:dyDescent="0.35">
      <c r="A31536" s="12"/>
      <c r="B31536" s="12"/>
      <c r="C31536" s="12"/>
    </row>
    <row r="31537" spans="1:3" x14ac:dyDescent="0.35">
      <c r="A31537" s="12"/>
      <c r="B31537" s="12"/>
      <c r="C31537" s="12"/>
    </row>
    <row r="31538" spans="1:3" x14ac:dyDescent="0.35">
      <c r="A31538" s="12"/>
      <c r="B31538" s="12"/>
      <c r="C31538" s="12"/>
    </row>
    <row r="31539" spans="1:3" x14ac:dyDescent="0.35">
      <c r="A31539" s="12"/>
      <c r="B31539" s="12"/>
      <c r="C31539" s="12"/>
    </row>
    <row r="31540" spans="1:3" x14ac:dyDescent="0.35">
      <c r="A31540" s="12"/>
      <c r="B31540" s="12"/>
      <c r="C31540" s="12"/>
    </row>
    <row r="31541" spans="1:3" x14ac:dyDescent="0.35">
      <c r="A31541" s="12"/>
      <c r="B31541" s="12"/>
      <c r="C31541" s="12"/>
    </row>
    <row r="31542" spans="1:3" x14ac:dyDescent="0.35">
      <c r="A31542" s="12"/>
      <c r="B31542" s="12"/>
      <c r="C31542" s="12"/>
    </row>
    <row r="31543" spans="1:3" x14ac:dyDescent="0.35">
      <c r="A31543" s="12"/>
      <c r="B31543" s="12"/>
      <c r="C31543" s="12"/>
    </row>
    <row r="31544" spans="1:3" x14ac:dyDescent="0.35">
      <c r="A31544" s="12"/>
      <c r="B31544" s="12"/>
      <c r="C31544" s="12"/>
    </row>
    <row r="31545" spans="1:3" x14ac:dyDescent="0.35">
      <c r="A31545" s="12"/>
      <c r="B31545" s="12"/>
      <c r="C31545" s="12"/>
    </row>
    <row r="31546" spans="1:3" x14ac:dyDescent="0.35">
      <c r="A31546" s="12"/>
      <c r="B31546" s="12"/>
      <c r="C31546" s="12"/>
    </row>
    <row r="31547" spans="1:3" x14ac:dyDescent="0.35">
      <c r="A31547" s="12"/>
      <c r="B31547" s="12"/>
      <c r="C31547" s="12"/>
    </row>
    <row r="31548" spans="1:3" x14ac:dyDescent="0.35">
      <c r="A31548" s="12"/>
      <c r="B31548" s="12"/>
      <c r="C31548" s="12"/>
    </row>
    <row r="31549" spans="1:3" x14ac:dyDescent="0.35">
      <c r="A31549" s="12"/>
      <c r="B31549" s="12"/>
      <c r="C31549" s="12"/>
    </row>
    <row r="31550" spans="1:3" x14ac:dyDescent="0.35">
      <c r="A31550" s="12"/>
      <c r="B31550" s="12"/>
      <c r="C31550" s="12"/>
    </row>
    <row r="31551" spans="1:3" x14ac:dyDescent="0.35">
      <c r="A31551" s="12"/>
      <c r="B31551" s="12"/>
      <c r="C31551" s="12"/>
    </row>
    <row r="31552" spans="1:3" x14ac:dyDescent="0.35">
      <c r="A31552" s="12"/>
      <c r="B31552" s="12"/>
      <c r="C31552" s="12"/>
    </row>
    <row r="31553" spans="1:3" x14ac:dyDescent="0.35">
      <c r="A31553" s="12"/>
      <c r="B31553" s="12"/>
      <c r="C31553" s="12"/>
    </row>
    <row r="31554" spans="1:3" x14ac:dyDescent="0.35">
      <c r="A31554" s="12"/>
      <c r="B31554" s="12"/>
      <c r="C31554" s="12"/>
    </row>
    <row r="31555" spans="1:3" x14ac:dyDescent="0.35">
      <c r="A31555" s="12"/>
      <c r="B31555" s="12"/>
      <c r="C31555" s="12"/>
    </row>
    <row r="31556" spans="1:3" x14ac:dyDescent="0.35">
      <c r="A31556" s="12"/>
      <c r="B31556" s="12"/>
      <c r="C31556" s="12"/>
    </row>
    <row r="31557" spans="1:3" x14ac:dyDescent="0.35">
      <c r="A31557" s="12"/>
      <c r="B31557" s="12"/>
      <c r="C31557" s="12"/>
    </row>
    <row r="31558" spans="1:3" x14ac:dyDescent="0.35">
      <c r="A31558" s="12"/>
      <c r="B31558" s="12"/>
      <c r="C31558" s="12"/>
    </row>
    <row r="31559" spans="1:3" x14ac:dyDescent="0.35">
      <c r="A31559" s="12"/>
      <c r="B31559" s="12"/>
      <c r="C31559" s="12"/>
    </row>
    <row r="31560" spans="1:3" x14ac:dyDescent="0.35">
      <c r="A31560" s="12"/>
      <c r="B31560" s="12"/>
      <c r="C31560" s="12"/>
    </row>
    <row r="31561" spans="1:3" x14ac:dyDescent="0.35">
      <c r="A31561" s="12"/>
      <c r="B31561" s="12"/>
      <c r="C31561" s="12"/>
    </row>
    <row r="31562" spans="1:3" x14ac:dyDescent="0.35">
      <c r="A31562" s="12"/>
      <c r="B31562" s="12"/>
      <c r="C31562" s="12"/>
    </row>
    <row r="31563" spans="1:3" x14ac:dyDescent="0.35">
      <c r="A31563" s="12"/>
      <c r="B31563" s="12"/>
      <c r="C31563" s="12"/>
    </row>
    <row r="31564" spans="1:3" x14ac:dyDescent="0.35">
      <c r="A31564" s="12"/>
      <c r="B31564" s="12"/>
      <c r="C31564" s="12"/>
    </row>
    <row r="31565" spans="1:3" x14ac:dyDescent="0.35">
      <c r="A31565" s="12"/>
      <c r="B31565" s="12"/>
      <c r="C31565" s="12"/>
    </row>
    <row r="31566" spans="1:3" x14ac:dyDescent="0.35">
      <c r="A31566" s="12"/>
      <c r="B31566" s="12"/>
      <c r="C31566" s="12"/>
    </row>
    <row r="31567" spans="1:3" x14ac:dyDescent="0.35">
      <c r="A31567" s="12"/>
      <c r="B31567" s="12"/>
      <c r="C31567" s="12"/>
    </row>
    <row r="31568" spans="1:3" x14ac:dyDescent="0.35">
      <c r="A31568" s="12"/>
      <c r="B31568" s="12"/>
      <c r="C31568" s="12"/>
    </row>
    <row r="31569" spans="1:3" x14ac:dyDescent="0.35">
      <c r="A31569" s="12"/>
      <c r="B31569" s="12"/>
      <c r="C31569" s="12"/>
    </row>
    <row r="31570" spans="1:3" x14ac:dyDescent="0.35">
      <c r="A31570" s="12"/>
      <c r="B31570" s="12"/>
      <c r="C31570" s="12"/>
    </row>
    <row r="31571" spans="1:3" x14ac:dyDescent="0.35">
      <c r="A31571" s="12"/>
      <c r="B31571" s="12"/>
      <c r="C31571" s="12"/>
    </row>
    <row r="31572" spans="1:3" x14ac:dyDescent="0.35">
      <c r="A31572" s="12"/>
      <c r="B31572" s="12"/>
      <c r="C31572" s="12"/>
    </row>
    <row r="31573" spans="1:3" x14ac:dyDescent="0.35">
      <c r="A31573" s="12"/>
      <c r="B31573" s="12"/>
      <c r="C31573" s="12"/>
    </row>
    <row r="31574" spans="1:3" x14ac:dyDescent="0.35">
      <c r="A31574" s="12"/>
      <c r="B31574" s="12"/>
      <c r="C31574" s="12"/>
    </row>
    <row r="31575" spans="1:3" x14ac:dyDescent="0.35">
      <c r="A31575" s="12"/>
      <c r="B31575" s="12"/>
      <c r="C31575" s="12"/>
    </row>
    <row r="31576" spans="1:3" x14ac:dyDescent="0.35">
      <c r="A31576" s="12"/>
      <c r="B31576" s="12"/>
      <c r="C31576" s="12"/>
    </row>
    <row r="31577" spans="1:3" x14ac:dyDescent="0.35">
      <c r="A31577" s="12"/>
      <c r="B31577" s="12"/>
      <c r="C31577" s="12"/>
    </row>
    <row r="31578" spans="1:3" x14ac:dyDescent="0.35">
      <c r="A31578" s="12"/>
      <c r="B31578" s="12"/>
      <c r="C31578" s="12"/>
    </row>
    <row r="31579" spans="1:3" x14ac:dyDescent="0.35">
      <c r="A31579" s="12"/>
      <c r="B31579" s="12"/>
      <c r="C31579" s="12"/>
    </row>
    <row r="31580" spans="1:3" x14ac:dyDescent="0.35">
      <c r="A31580" s="12"/>
      <c r="B31580" s="12"/>
      <c r="C31580" s="12"/>
    </row>
    <row r="31581" spans="1:3" x14ac:dyDescent="0.35">
      <c r="A31581" s="12"/>
      <c r="B31581" s="12"/>
      <c r="C31581" s="12"/>
    </row>
    <row r="31582" spans="1:3" x14ac:dyDescent="0.35">
      <c r="A31582" s="12"/>
      <c r="B31582" s="12"/>
      <c r="C31582" s="12"/>
    </row>
    <row r="31583" spans="1:3" x14ac:dyDescent="0.35">
      <c r="A31583" s="12"/>
      <c r="B31583" s="12"/>
      <c r="C31583" s="12"/>
    </row>
    <row r="31584" spans="1:3" x14ac:dyDescent="0.35">
      <c r="A31584" s="12"/>
      <c r="B31584" s="12"/>
      <c r="C31584" s="12"/>
    </row>
    <row r="31585" spans="1:3" x14ac:dyDescent="0.35">
      <c r="A31585" s="12"/>
      <c r="B31585" s="12"/>
      <c r="C31585" s="12"/>
    </row>
    <row r="31586" spans="1:3" x14ac:dyDescent="0.35">
      <c r="A31586" s="12"/>
      <c r="B31586" s="12"/>
      <c r="C31586" s="12"/>
    </row>
    <row r="31587" spans="1:3" x14ac:dyDescent="0.35">
      <c r="A31587" s="12"/>
      <c r="B31587" s="12"/>
      <c r="C31587" s="12"/>
    </row>
    <row r="31588" spans="1:3" x14ac:dyDescent="0.35">
      <c r="A31588" s="12"/>
      <c r="B31588" s="12"/>
      <c r="C31588" s="12"/>
    </row>
    <row r="31589" spans="1:3" x14ac:dyDescent="0.35">
      <c r="A31589" s="12"/>
      <c r="B31589" s="12"/>
      <c r="C31589" s="12"/>
    </row>
    <row r="31590" spans="1:3" x14ac:dyDescent="0.35">
      <c r="A31590" s="12"/>
      <c r="B31590" s="12"/>
      <c r="C31590" s="12"/>
    </row>
    <row r="31591" spans="1:3" x14ac:dyDescent="0.35">
      <c r="A31591" s="12"/>
      <c r="B31591" s="12"/>
      <c r="C31591" s="12"/>
    </row>
    <row r="31592" spans="1:3" x14ac:dyDescent="0.35">
      <c r="A31592" s="12"/>
      <c r="B31592" s="12"/>
      <c r="C31592" s="12"/>
    </row>
    <row r="31593" spans="1:3" x14ac:dyDescent="0.35">
      <c r="A31593" s="12"/>
      <c r="B31593" s="12"/>
      <c r="C31593" s="12"/>
    </row>
    <row r="31594" spans="1:3" x14ac:dyDescent="0.35">
      <c r="A31594" s="12"/>
      <c r="B31594" s="12"/>
      <c r="C31594" s="12"/>
    </row>
    <row r="31595" spans="1:3" x14ac:dyDescent="0.35">
      <c r="A31595" s="12"/>
      <c r="B31595" s="12"/>
      <c r="C31595" s="12"/>
    </row>
    <row r="31596" spans="1:3" x14ac:dyDescent="0.35">
      <c r="A31596" s="12"/>
      <c r="B31596" s="12"/>
      <c r="C31596" s="12"/>
    </row>
    <row r="31597" spans="1:3" x14ac:dyDescent="0.35">
      <c r="A31597" s="12"/>
      <c r="B31597" s="12"/>
      <c r="C31597" s="12"/>
    </row>
    <row r="31598" spans="1:3" x14ac:dyDescent="0.35">
      <c r="A31598" s="12"/>
      <c r="B31598" s="12"/>
      <c r="C31598" s="12"/>
    </row>
    <row r="31599" spans="1:3" x14ac:dyDescent="0.35">
      <c r="A31599" s="12"/>
      <c r="B31599" s="12"/>
      <c r="C31599" s="12"/>
    </row>
    <row r="31600" spans="1:3" x14ac:dyDescent="0.35">
      <c r="A31600" s="12"/>
      <c r="B31600" s="12"/>
      <c r="C31600" s="12"/>
    </row>
    <row r="31601" spans="1:3" x14ac:dyDescent="0.35">
      <c r="A31601" s="12"/>
      <c r="B31601" s="12"/>
      <c r="C31601" s="12"/>
    </row>
    <row r="31602" spans="1:3" x14ac:dyDescent="0.35">
      <c r="A31602" s="12"/>
      <c r="B31602" s="12"/>
      <c r="C31602" s="12"/>
    </row>
    <row r="31603" spans="1:3" x14ac:dyDescent="0.35">
      <c r="A31603" s="12"/>
      <c r="B31603" s="12"/>
      <c r="C31603" s="12"/>
    </row>
    <row r="31604" spans="1:3" x14ac:dyDescent="0.35">
      <c r="A31604" s="12"/>
      <c r="B31604" s="12"/>
      <c r="C31604" s="12"/>
    </row>
    <row r="31605" spans="1:3" x14ac:dyDescent="0.35">
      <c r="A31605" s="12"/>
      <c r="B31605" s="12"/>
      <c r="C31605" s="12"/>
    </row>
    <row r="31606" spans="1:3" x14ac:dyDescent="0.35">
      <c r="A31606" s="12"/>
      <c r="B31606" s="12"/>
      <c r="C31606" s="12"/>
    </row>
    <row r="31607" spans="1:3" x14ac:dyDescent="0.35">
      <c r="A31607" s="12"/>
      <c r="B31607" s="12"/>
      <c r="C31607" s="12"/>
    </row>
    <row r="31608" spans="1:3" x14ac:dyDescent="0.35">
      <c r="A31608" s="12"/>
      <c r="B31608" s="12"/>
      <c r="C31608" s="12"/>
    </row>
    <row r="31609" spans="1:3" x14ac:dyDescent="0.35">
      <c r="A31609" s="12"/>
      <c r="B31609" s="12"/>
      <c r="C31609" s="12"/>
    </row>
    <row r="31610" spans="1:3" x14ac:dyDescent="0.35">
      <c r="A31610" s="12"/>
      <c r="B31610" s="12"/>
      <c r="C31610" s="12"/>
    </row>
    <row r="31611" spans="1:3" x14ac:dyDescent="0.35">
      <c r="A31611" s="12"/>
      <c r="B31611" s="12"/>
      <c r="C31611" s="12"/>
    </row>
    <row r="31612" spans="1:3" x14ac:dyDescent="0.35">
      <c r="A31612" s="12"/>
      <c r="B31612" s="12"/>
      <c r="C31612" s="12"/>
    </row>
    <row r="31613" spans="1:3" x14ac:dyDescent="0.35">
      <c r="A31613" s="12"/>
      <c r="B31613" s="12"/>
      <c r="C31613" s="12"/>
    </row>
    <row r="31614" spans="1:3" x14ac:dyDescent="0.35">
      <c r="A31614" s="12"/>
      <c r="B31614" s="12"/>
      <c r="C31614" s="12"/>
    </row>
    <row r="31615" spans="1:3" x14ac:dyDescent="0.35">
      <c r="A31615" s="12"/>
      <c r="B31615" s="12"/>
      <c r="C31615" s="12"/>
    </row>
    <row r="31616" spans="1:3" x14ac:dyDescent="0.35">
      <c r="A31616" s="12"/>
      <c r="B31616" s="12"/>
      <c r="C31616" s="12"/>
    </row>
    <row r="31617" spans="1:3" x14ac:dyDescent="0.35">
      <c r="A31617" s="12"/>
      <c r="B31617" s="12"/>
      <c r="C31617" s="12"/>
    </row>
    <row r="31618" spans="1:3" x14ac:dyDescent="0.35">
      <c r="A31618" s="12"/>
      <c r="B31618" s="12"/>
      <c r="C31618" s="12"/>
    </row>
    <row r="31619" spans="1:3" x14ac:dyDescent="0.35">
      <c r="A31619" s="12"/>
      <c r="B31619" s="12"/>
      <c r="C31619" s="12"/>
    </row>
    <row r="31620" spans="1:3" x14ac:dyDescent="0.35">
      <c r="A31620" s="12"/>
      <c r="B31620" s="12"/>
      <c r="C31620" s="12"/>
    </row>
    <row r="31621" spans="1:3" x14ac:dyDescent="0.35">
      <c r="A31621" s="12"/>
      <c r="B31621" s="12"/>
      <c r="C31621" s="12"/>
    </row>
    <row r="31622" spans="1:3" x14ac:dyDescent="0.35">
      <c r="A31622" s="12"/>
      <c r="B31622" s="12"/>
      <c r="C31622" s="12"/>
    </row>
    <row r="31623" spans="1:3" x14ac:dyDescent="0.35">
      <c r="A31623" s="12"/>
      <c r="B31623" s="12"/>
      <c r="C31623" s="12"/>
    </row>
    <row r="31624" spans="1:3" x14ac:dyDescent="0.35">
      <c r="A31624" s="12"/>
      <c r="B31624" s="12"/>
      <c r="C31624" s="12"/>
    </row>
    <row r="31625" spans="1:3" x14ac:dyDescent="0.35">
      <c r="A31625" s="12"/>
      <c r="B31625" s="12"/>
      <c r="C31625" s="12"/>
    </row>
    <row r="31626" spans="1:3" x14ac:dyDescent="0.35">
      <c r="A31626" s="12"/>
      <c r="B31626" s="12"/>
      <c r="C31626" s="12"/>
    </row>
    <row r="31627" spans="1:3" x14ac:dyDescent="0.35">
      <c r="A31627" s="12"/>
      <c r="B31627" s="12"/>
      <c r="C31627" s="12"/>
    </row>
    <row r="31628" spans="1:3" x14ac:dyDescent="0.35">
      <c r="A31628" s="12"/>
      <c r="B31628" s="12"/>
      <c r="C31628" s="12"/>
    </row>
    <row r="31629" spans="1:3" x14ac:dyDescent="0.35">
      <c r="A31629" s="12"/>
      <c r="B31629" s="12"/>
      <c r="C31629" s="12"/>
    </row>
    <row r="31630" spans="1:3" x14ac:dyDescent="0.35">
      <c r="A31630" s="12"/>
      <c r="B31630" s="12"/>
      <c r="C31630" s="12"/>
    </row>
    <row r="31631" spans="1:3" x14ac:dyDescent="0.35">
      <c r="A31631" s="12"/>
      <c r="B31631" s="12"/>
      <c r="C31631" s="12"/>
    </row>
    <row r="31632" spans="1:3" x14ac:dyDescent="0.35">
      <c r="A31632" s="12"/>
      <c r="B31632" s="12"/>
      <c r="C31632" s="12"/>
    </row>
    <row r="31633" spans="1:3" x14ac:dyDescent="0.35">
      <c r="A31633" s="12"/>
      <c r="B31633" s="12"/>
      <c r="C31633" s="12"/>
    </row>
    <row r="31634" spans="1:3" x14ac:dyDescent="0.35">
      <c r="A31634" s="12"/>
      <c r="B31634" s="12"/>
      <c r="C31634" s="12"/>
    </row>
    <row r="31635" spans="1:3" x14ac:dyDescent="0.35">
      <c r="A31635" s="12"/>
      <c r="B31635" s="12"/>
      <c r="C31635" s="12"/>
    </row>
    <row r="31636" spans="1:3" x14ac:dyDescent="0.35">
      <c r="A31636" s="12"/>
      <c r="B31636" s="12"/>
      <c r="C31636" s="12"/>
    </row>
    <row r="31637" spans="1:3" x14ac:dyDescent="0.35">
      <c r="A31637" s="12"/>
      <c r="B31637" s="12"/>
      <c r="C31637" s="12"/>
    </row>
    <row r="31638" spans="1:3" x14ac:dyDescent="0.35">
      <c r="A31638" s="12"/>
      <c r="B31638" s="12"/>
      <c r="C31638" s="12"/>
    </row>
    <row r="31639" spans="1:3" x14ac:dyDescent="0.35">
      <c r="A31639" s="12"/>
      <c r="B31639" s="12"/>
      <c r="C31639" s="12"/>
    </row>
    <row r="31640" spans="1:3" x14ac:dyDescent="0.35">
      <c r="A31640" s="12"/>
      <c r="B31640" s="12"/>
      <c r="C31640" s="12"/>
    </row>
    <row r="31641" spans="1:3" x14ac:dyDescent="0.35">
      <c r="A31641" s="12"/>
      <c r="B31641" s="12"/>
      <c r="C31641" s="12"/>
    </row>
    <row r="31642" spans="1:3" x14ac:dyDescent="0.35">
      <c r="A31642" s="12"/>
      <c r="B31642" s="12"/>
      <c r="C31642" s="12"/>
    </row>
    <row r="31643" spans="1:3" x14ac:dyDescent="0.35">
      <c r="A31643" s="12"/>
      <c r="B31643" s="12"/>
      <c r="C31643" s="12"/>
    </row>
    <row r="31644" spans="1:3" x14ac:dyDescent="0.35">
      <c r="A31644" s="12"/>
      <c r="B31644" s="12"/>
      <c r="C31644" s="12"/>
    </row>
    <row r="31645" spans="1:3" x14ac:dyDescent="0.35">
      <c r="A31645" s="12"/>
      <c r="B31645" s="12"/>
      <c r="C31645" s="12"/>
    </row>
    <row r="31646" spans="1:3" x14ac:dyDescent="0.35">
      <c r="A31646" s="12"/>
      <c r="B31646" s="12"/>
      <c r="C31646" s="12"/>
    </row>
    <row r="31647" spans="1:3" x14ac:dyDescent="0.35">
      <c r="A31647" s="12"/>
      <c r="B31647" s="12"/>
      <c r="C31647" s="12"/>
    </row>
    <row r="31648" spans="1:3" x14ac:dyDescent="0.35">
      <c r="A31648" s="12"/>
      <c r="B31648" s="12"/>
      <c r="C31648" s="12"/>
    </row>
    <row r="31649" spans="1:3" x14ac:dyDescent="0.35">
      <c r="A31649" s="12"/>
      <c r="B31649" s="12"/>
      <c r="C31649" s="12"/>
    </row>
    <row r="31650" spans="1:3" x14ac:dyDescent="0.35">
      <c r="A31650" s="12"/>
      <c r="B31650" s="12"/>
      <c r="C31650" s="12"/>
    </row>
    <row r="31651" spans="1:3" x14ac:dyDescent="0.35">
      <c r="A31651" s="12"/>
      <c r="B31651" s="12"/>
      <c r="C31651" s="12"/>
    </row>
    <row r="31652" spans="1:3" x14ac:dyDescent="0.35">
      <c r="A31652" s="12"/>
      <c r="B31652" s="12"/>
      <c r="C31652" s="12"/>
    </row>
    <row r="31653" spans="1:3" x14ac:dyDescent="0.35">
      <c r="A31653" s="12"/>
      <c r="B31653" s="12"/>
      <c r="C31653" s="12"/>
    </row>
    <row r="31654" spans="1:3" x14ac:dyDescent="0.35">
      <c r="A31654" s="12"/>
      <c r="B31654" s="12"/>
      <c r="C31654" s="12"/>
    </row>
    <row r="31655" spans="1:3" x14ac:dyDescent="0.35">
      <c r="A31655" s="12"/>
      <c r="B31655" s="12"/>
      <c r="C31655" s="12"/>
    </row>
    <row r="31656" spans="1:3" x14ac:dyDescent="0.35">
      <c r="A31656" s="12"/>
      <c r="B31656" s="12"/>
      <c r="C31656" s="12"/>
    </row>
    <row r="31657" spans="1:3" x14ac:dyDescent="0.35">
      <c r="A31657" s="12"/>
      <c r="B31657" s="12"/>
      <c r="C31657" s="12"/>
    </row>
    <row r="31658" spans="1:3" x14ac:dyDescent="0.35">
      <c r="A31658" s="12"/>
      <c r="B31658" s="12"/>
      <c r="C31658" s="12"/>
    </row>
    <row r="31659" spans="1:3" x14ac:dyDescent="0.35">
      <c r="A31659" s="12"/>
      <c r="B31659" s="12"/>
      <c r="C31659" s="12"/>
    </row>
    <row r="31660" spans="1:3" x14ac:dyDescent="0.35">
      <c r="A31660" s="12"/>
      <c r="B31660" s="12"/>
      <c r="C31660" s="12"/>
    </row>
    <row r="31661" spans="1:3" x14ac:dyDescent="0.35">
      <c r="A31661" s="12"/>
      <c r="B31661" s="12"/>
      <c r="C31661" s="12"/>
    </row>
    <row r="31662" spans="1:3" x14ac:dyDescent="0.35">
      <c r="A31662" s="12"/>
      <c r="B31662" s="12"/>
      <c r="C31662" s="12"/>
    </row>
    <row r="31663" spans="1:3" x14ac:dyDescent="0.35">
      <c r="A31663" s="12"/>
      <c r="B31663" s="12"/>
      <c r="C31663" s="12"/>
    </row>
    <row r="31664" spans="1:3" x14ac:dyDescent="0.35">
      <c r="A31664" s="12"/>
      <c r="B31664" s="12"/>
      <c r="C31664" s="12"/>
    </row>
    <row r="31665" spans="1:3" x14ac:dyDescent="0.35">
      <c r="A31665" s="12"/>
      <c r="B31665" s="12"/>
      <c r="C31665" s="12"/>
    </row>
    <row r="31666" spans="1:3" x14ac:dyDescent="0.35">
      <c r="A31666" s="12"/>
      <c r="B31666" s="12"/>
      <c r="C31666" s="12"/>
    </row>
    <row r="31667" spans="1:3" x14ac:dyDescent="0.35">
      <c r="A31667" s="12"/>
      <c r="B31667" s="12"/>
      <c r="C31667" s="12"/>
    </row>
    <row r="31668" spans="1:3" x14ac:dyDescent="0.35">
      <c r="A31668" s="12"/>
      <c r="B31668" s="12"/>
      <c r="C31668" s="12"/>
    </row>
    <row r="31669" spans="1:3" x14ac:dyDescent="0.35">
      <c r="A31669" s="12"/>
      <c r="B31669" s="12"/>
      <c r="C31669" s="12"/>
    </row>
    <row r="31670" spans="1:3" x14ac:dyDescent="0.35">
      <c r="A31670" s="12"/>
      <c r="B31670" s="12"/>
      <c r="C31670" s="12"/>
    </row>
    <row r="31671" spans="1:3" x14ac:dyDescent="0.35">
      <c r="A31671" s="12"/>
      <c r="B31671" s="12"/>
      <c r="C31671" s="12"/>
    </row>
    <row r="31672" spans="1:3" x14ac:dyDescent="0.35">
      <c r="A31672" s="12"/>
      <c r="B31672" s="12"/>
      <c r="C31672" s="12"/>
    </row>
    <row r="31673" spans="1:3" x14ac:dyDescent="0.35">
      <c r="A31673" s="12"/>
      <c r="B31673" s="12"/>
      <c r="C31673" s="12"/>
    </row>
    <row r="31674" spans="1:3" x14ac:dyDescent="0.35">
      <c r="A31674" s="12"/>
      <c r="B31674" s="12"/>
      <c r="C31674" s="12"/>
    </row>
    <row r="31675" spans="1:3" x14ac:dyDescent="0.35">
      <c r="A31675" s="12"/>
      <c r="B31675" s="12"/>
      <c r="C31675" s="12"/>
    </row>
    <row r="31676" spans="1:3" x14ac:dyDescent="0.35">
      <c r="A31676" s="12"/>
      <c r="B31676" s="12"/>
      <c r="C31676" s="12"/>
    </row>
    <row r="31677" spans="1:3" x14ac:dyDescent="0.35">
      <c r="A31677" s="12"/>
      <c r="B31677" s="12"/>
      <c r="C31677" s="12"/>
    </row>
    <row r="31678" spans="1:3" x14ac:dyDescent="0.35">
      <c r="A31678" s="12"/>
      <c r="B31678" s="12"/>
      <c r="C31678" s="12"/>
    </row>
    <row r="31679" spans="1:3" x14ac:dyDescent="0.35">
      <c r="A31679" s="12"/>
      <c r="B31679" s="12"/>
      <c r="C31679" s="12"/>
    </row>
    <row r="31680" spans="1:3" x14ac:dyDescent="0.35">
      <c r="A31680" s="12"/>
      <c r="B31680" s="12"/>
      <c r="C31680" s="12"/>
    </row>
    <row r="31681" spans="1:3" x14ac:dyDescent="0.35">
      <c r="A31681" s="12"/>
      <c r="B31681" s="12"/>
      <c r="C31681" s="12"/>
    </row>
    <row r="31682" spans="1:3" x14ac:dyDescent="0.35">
      <c r="A31682" s="12"/>
      <c r="B31682" s="12"/>
      <c r="C31682" s="12"/>
    </row>
    <row r="31683" spans="1:3" x14ac:dyDescent="0.35">
      <c r="A31683" s="12"/>
      <c r="B31683" s="12"/>
      <c r="C31683" s="12"/>
    </row>
    <row r="31684" spans="1:3" x14ac:dyDescent="0.35">
      <c r="A31684" s="12"/>
      <c r="B31684" s="12"/>
      <c r="C31684" s="12"/>
    </row>
    <row r="31685" spans="1:3" x14ac:dyDescent="0.35">
      <c r="A31685" s="12"/>
      <c r="B31685" s="12"/>
      <c r="C31685" s="12"/>
    </row>
    <row r="31686" spans="1:3" x14ac:dyDescent="0.35">
      <c r="A31686" s="12"/>
      <c r="B31686" s="12"/>
      <c r="C31686" s="12"/>
    </row>
    <row r="31687" spans="1:3" x14ac:dyDescent="0.35">
      <c r="A31687" s="12"/>
      <c r="B31687" s="12"/>
      <c r="C31687" s="12"/>
    </row>
    <row r="31688" spans="1:3" x14ac:dyDescent="0.35">
      <c r="A31688" s="12"/>
      <c r="B31688" s="12"/>
      <c r="C31688" s="12"/>
    </row>
    <row r="31689" spans="1:3" x14ac:dyDescent="0.35">
      <c r="A31689" s="12"/>
      <c r="B31689" s="12"/>
      <c r="C31689" s="12"/>
    </row>
    <row r="31690" spans="1:3" x14ac:dyDescent="0.35">
      <c r="A31690" s="12"/>
      <c r="B31690" s="12"/>
      <c r="C31690" s="12"/>
    </row>
    <row r="31691" spans="1:3" x14ac:dyDescent="0.35">
      <c r="A31691" s="12"/>
      <c r="B31691" s="12"/>
      <c r="C31691" s="12"/>
    </row>
    <row r="31692" spans="1:3" x14ac:dyDescent="0.35">
      <c r="A31692" s="12"/>
      <c r="B31692" s="12"/>
      <c r="C31692" s="12"/>
    </row>
    <row r="31693" spans="1:3" x14ac:dyDescent="0.35">
      <c r="A31693" s="12"/>
      <c r="B31693" s="12"/>
      <c r="C31693" s="12"/>
    </row>
    <row r="31694" spans="1:3" x14ac:dyDescent="0.35">
      <c r="A31694" s="12"/>
      <c r="B31694" s="12"/>
      <c r="C31694" s="12"/>
    </row>
    <row r="31695" spans="1:3" x14ac:dyDescent="0.35">
      <c r="A31695" s="12"/>
      <c r="B31695" s="12"/>
      <c r="C31695" s="12"/>
    </row>
    <row r="31696" spans="1:3" x14ac:dyDescent="0.35">
      <c r="A31696" s="12"/>
      <c r="B31696" s="12"/>
      <c r="C31696" s="12"/>
    </row>
    <row r="31697" spans="1:3" x14ac:dyDescent="0.35">
      <c r="A31697" s="12"/>
      <c r="B31697" s="12"/>
      <c r="C31697" s="12"/>
    </row>
    <row r="31698" spans="1:3" x14ac:dyDescent="0.35">
      <c r="A31698" s="12"/>
      <c r="B31698" s="12"/>
      <c r="C31698" s="12"/>
    </row>
    <row r="31699" spans="1:3" x14ac:dyDescent="0.35">
      <c r="A31699" s="12"/>
      <c r="B31699" s="12"/>
      <c r="C31699" s="12"/>
    </row>
    <row r="31700" spans="1:3" x14ac:dyDescent="0.35">
      <c r="A31700" s="12"/>
      <c r="B31700" s="12"/>
      <c r="C31700" s="12"/>
    </row>
    <row r="31701" spans="1:3" x14ac:dyDescent="0.35">
      <c r="A31701" s="12"/>
      <c r="B31701" s="12"/>
      <c r="C31701" s="12"/>
    </row>
    <row r="31702" spans="1:3" x14ac:dyDescent="0.35">
      <c r="A31702" s="12"/>
      <c r="B31702" s="12"/>
      <c r="C31702" s="12"/>
    </row>
    <row r="31703" spans="1:3" x14ac:dyDescent="0.35">
      <c r="A31703" s="12"/>
      <c r="B31703" s="12"/>
      <c r="C31703" s="12"/>
    </row>
    <row r="31704" spans="1:3" x14ac:dyDescent="0.35">
      <c r="A31704" s="12"/>
      <c r="B31704" s="12"/>
      <c r="C31704" s="12"/>
    </row>
    <row r="31705" spans="1:3" x14ac:dyDescent="0.35">
      <c r="A31705" s="12"/>
      <c r="B31705" s="12"/>
      <c r="C31705" s="12"/>
    </row>
    <row r="31706" spans="1:3" x14ac:dyDescent="0.35">
      <c r="A31706" s="12"/>
      <c r="B31706" s="12"/>
      <c r="C31706" s="12"/>
    </row>
    <row r="31707" spans="1:3" x14ac:dyDescent="0.35">
      <c r="A31707" s="12"/>
      <c r="B31707" s="12"/>
      <c r="C31707" s="12"/>
    </row>
    <row r="31708" spans="1:3" x14ac:dyDescent="0.35">
      <c r="A31708" s="12"/>
      <c r="B31708" s="12"/>
      <c r="C31708" s="12"/>
    </row>
    <row r="31709" spans="1:3" x14ac:dyDescent="0.35">
      <c r="A31709" s="12"/>
      <c r="B31709" s="12"/>
      <c r="C31709" s="12"/>
    </row>
    <row r="31710" spans="1:3" x14ac:dyDescent="0.35">
      <c r="A31710" s="12"/>
      <c r="B31710" s="12"/>
      <c r="C31710" s="12"/>
    </row>
    <row r="31711" spans="1:3" x14ac:dyDescent="0.35">
      <c r="A31711" s="12"/>
      <c r="B31711" s="12"/>
      <c r="C31711" s="12"/>
    </row>
    <row r="31712" spans="1:3" x14ac:dyDescent="0.35">
      <c r="A31712" s="12"/>
      <c r="B31712" s="12"/>
      <c r="C31712" s="12"/>
    </row>
    <row r="31713" spans="1:3" x14ac:dyDescent="0.35">
      <c r="A31713" s="12"/>
      <c r="B31713" s="12"/>
      <c r="C31713" s="12"/>
    </row>
    <row r="31714" spans="1:3" x14ac:dyDescent="0.35">
      <c r="A31714" s="12"/>
      <c r="B31714" s="12"/>
      <c r="C31714" s="12"/>
    </row>
    <row r="31715" spans="1:3" x14ac:dyDescent="0.35">
      <c r="A31715" s="12"/>
      <c r="B31715" s="12"/>
      <c r="C31715" s="12"/>
    </row>
    <row r="31716" spans="1:3" x14ac:dyDescent="0.35">
      <c r="A31716" s="12"/>
      <c r="B31716" s="12"/>
      <c r="C31716" s="12"/>
    </row>
    <row r="31717" spans="1:3" x14ac:dyDescent="0.35">
      <c r="A31717" s="12"/>
      <c r="B31717" s="12"/>
      <c r="C31717" s="12"/>
    </row>
    <row r="31718" spans="1:3" x14ac:dyDescent="0.35">
      <c r="A31718" s="12"/>
      <c r="B31718" s="12"/>
      <c r="C31718" s="12"/>
    </row>
    <row r="31719" spans="1:3" x14ac:dyDescent="0.35">
      <c r="A31719" s="12"/>
      <c r="B31719" s="12"/>
      <c r="C31719" s="12"/>
    </row>
    <row r="31720" spans="1:3" x14ac:dyDescent="0.35">
      <c r="A31720" s="12"/>
      <c r="B31720" s="12"/>
      <c r="C31720" s="12"/>
    </row>
    <row r="31721" spans="1:3" x14ac:dyDescent="0.35">
      <c r="A31721" s="12"/>
      <c r="B31721" s="12"/>
      <c r="C31721" s="12"/>
    </row>
    <row r="31722" spans="1:3" x14ac:dyDescent="0.35">
      <c r="A31722" s="12"/>
      <c r="B31722" s="12"/>
      <c r="C31722" s="12"/>
    </row>
    <row r="31723" spans="1:3" x14ac:dyDescent="0.35">
      <c r="A31723" s="12"/>
      <c r="B31723" s="12"/>
      <c r="C31723" s="12"/>
    </row>
    <row r="31724" spans="1:3" x14ac:dyDescent="0.35">
      <c r="A31724" s="12"/>
      <c r="B31724" s="12"/>
      <c r="C31724" s="12"/>
    </row>
    <row r="31725" spans="1:3" x14ac:dyDescent="0.35">
      <c r="A31725" s="12"/>
      <c r="B31725" s="12"/>
      <c r="C31725" s="12"/>
    </row>
    <row r="31726" spans="1:3" x14ac:dyDescent="0.35">
      <c r="A31726" s="12"/>
      <c r="B31726" s="12"/>
      <c r="C31726" s="12"/>
    </row>
    <row r="31727" spans="1:3" x14ac:dyDescent="0.35">
      <c r="A31727" s="12"/>
      <c r="B31727" s="12"/>
      <c r="C31727" s="12"/>
    </row>
    <row r="31728" spans="1:3" x14ac:dyDescent="0.35">
      <c r="A31728" s="12"/>
      <c r="B31728" s="12"/>
      <c r="C31728" s="12"/>
    </row>
    <row r="31729" spans="1:3" x14ac:dyDescent="0.35">
      <c r="A31729" s="12"/>
      <c r="B31729" s="12"/>
      <c r="C31729" s="12"/>
    </row>
    <row r="31730" spans="1:3" x14ac:dyDescent="0.35">
      <c r="A31730" s="12"/>
      <c r="B31730" s="12"/>
      <c r="C31730" s="12"/>
    </row>
    <row r="31731" spans="1:3" x14ac:dyDescent="0.35">
      <c r="A31731" s="12"/>
      <c r="B31731" s="12"/>
      <c r="C31731" s="12"/>
    </row>
    <row r="31732" spans="1:3" x14ac:dyDescent="0.35">
      <c r="A31732" s="12"/>
      <c r="B31732" s="12"/>
      <c r="C31732" s="12"/>
    </row>
    <row r="31733" spans="1:3" x14ac:dyDescent="0.35">
      <c r="A31733" s="12"/>
      <c r="B31733" s="12"/>
      <c r="C31733" s="12"/>
    </row>
    <row r="31734" spans="1:3" x14ac:dyDescent="0.35">
      <c r="A31734" s="12"/>
      <c r="B31734" s="12"/>
      <c r="C31734" s="12"/>
    </row>
    <row r="31735" spans="1:3" x14ac:dyDescent="0.35">
      <c r="A31735" s="12"/>
      <c r="B31735" s="12"/>
      <c r="C31735" s="12"/>
    </row>
    <row r="31736" spans="1:3" x14ac:dyDescent="0.35">
      <c r="A31736" s="12"/>
      <c r="B31736" s="12"/>
      <c r="C31736" s="12"/>
    </row>
    <row r="31737" spans="1:3" x14ac:dyDescent="0.35">
      <c r="A31737" s="12"/>
      <c r="B31737" s="12"/>
      <c r="C31737" s="12"/>
    </row>
    <row r="31738" spans="1:3" x14ac:dyDescent="0.35">
      <c r="A31738" s="12"/>
      <c r="B31738" s="12"/>
      <c r="C31738" s="12"/>
    </row>
    <row r="31739" spans="1:3" x14ac:dyDescent="0.35">
      <c r="A31739" s="12"/>
      <c r="B31739" s="12"/>
      <c r="C31739" s="12"/>
    </row>
    <row r="31740" spans="1:3" x14ac:dyDescent="0.35">
      <c r="A31740" s="12"/>
      <c r="B31740" s="12"/>
      <c r="C31740" s="12"/>
    </row>
    <row r="31741" spans="1:3" x14ac:dyDescent="0.35">
      <c r="A31741" s="12"/>
      <c r="B31741" s="12"/>
      <c r="C31741" s="12"/>
    </row>
    <row r="31742" spans="1:3" x14ac:dyDescent="0.35">
      <c r="A31742" s="12"/>
      <c r="B31742" s="12"/>
      <c r="C31742" s="12"/>
    </row>
    <row r="31743" spans="1:3" x14ac:dyDescent="0.35">
      <c r="A31743" s="12"/>
      <c r="B31743" s="12"/>
      <c r="C31743" s="12"/>
    </row>
    <row r="31744" spans="1:3" x14ac:dyDescent="0.35">
      <c r="A31744" s="12"/>
      <c r="B31744" s="12"/>
      <c r="C31744" s="12"/>
    </row>
    <row r="31745" spans="1:3" x14ac:dyDescent="0.35">
      <c r="A31745" s="12"/>
      <c r="B31745" s="12"/>
      <c r="C31745" s="12"/>
    </row>
    <row r="31746" spans="1:3" x14ac:dyDescent="0.35">
      <c r="A31746" s="12"/>
      <c r="B31746" s="12"/>
      <c r="C31746" s="12"/>
    </row>
    <row r="31747" spans="1:3" x14ac:dyDescent="0.35">
      <c r="A31747" s="12"/>
      <c r="B31747" s="12"/>
      <c r="C31747" s="12"/>
    </row>
    <row r="31748" spans="1:3" x14ac:dyDescent="0.35">
      <c r="A31748" s="12"/>
      <c r="B31748" s="12"/>
      <c r="C31748" s="12"/>
    </row>
    <row r="31749" spans="1:3" x14ac:dyDescent="0.35">
      <c r="A31749" s="12"/>
      <c r="B31749" s="12"/>
      <c r="C31749" s="12"/>
    </row>
    <row r="31750" spans="1:3" x14ac:dyDescent="0.35">
      <c r="A31750" s="12"/>
      <c r="B31750" s="12"/>
      <c r="C31750" s="12"/>
    </row>
    <row r="31751" spans="1:3" x14ac:dyDescent="0.35">
      <c r="A31751" s="12"/>
      <c r="B31751" s="12"/>
      <c r="C31751" s="12"/>
    </row>
    <row r="31752" spans="1:3" x14ac:dyDescent="0.35">
      <c r="A31752" s="12"/>
      <c r="B31752" s="12"/>
      <c r="C31752" s="12"/>
    </row>
    <row r="31753" spans="1:3" x14ac:dyDescent="0.35">
      <c r="A31753" s="12"/>
      <c r="B31753" s="12"/>
      <c r="C31753" s="12"/>
    </row>
    <row r="31754" spans="1:3" x14ac:dyDescent="0.35">
      <c r="A31754" s="12"/>
      <c r="B31754" s="12"/>
      <c r="C31754" s="12"/>
    </row>
    <row r="31755" spans="1:3" x14ac:dyDescent="0.35">
      <c r="A31755" s="12"/>
      <c r="B31755" s="12"/>
      <c r="C31755" s="12"/>
    </row>
    <row r="31756" spans="1:3" x14ac:dyDescent="0.35">
      <c r="A31756" s="12"/>
      <c r="B31756" s="12"/>
      <c r="C31756" s="12"/>
    </row>
    <row r="31757" spans="1:3" x14ac:dyDescent="0.35">
      <c r="A31757" s="12"/>
      <c r="B31757" s="12"/>
      <c r="C31757" s="12"/>
    </row>
    <row r="31758" spans="1:3" x14ac:dyDescent="0.35">
      <c r="A31758" s="12"/>
      <c r="B31758" s="12"/>
      <c r="C31758" s="12"/>
    </row>
    <row r="31759" spans="1:3" x14ac:dyDescent="0.35">
      <c r="A31759" s="12"/>
      <c r="B31759" s="12"/>
      <c r="C31759" s="12"/>
    </row>
    <row r="31760" spans="1:3" x14ac:dyDescent="0.35">
      <c r="A31760" s="12"/>
      <c r="B31760" s="12"/>
      <c r="C31760" s="12"/>
    </row>
    <row r="31761" spans="1:3" x14ac:dyDescent="0.35">
      <c r="A31761" s="12"/>
      <c r="B31761" s="12"/>
      <c r="C31761" s="12"/>
    </row>
    <row r="31762" spans="1:3" x14ac:dyDescent="0.35">
      <c r="A31762" s="12"/>
      <c r="B31762" s="12"/>
      <c r="C31762" s="12"/>
    </row>
    <row r="31763" spans="1:3" x14ac:dyDescent="0.35">
      <c r="A31763" s="12"/>
      <c r="B31763" s="12"/>
      <c r="C31763" s="12"/>
    </row>
    <row r="31764" spans="1:3" x14ac:dyDescent="0.35">
      <c r="A31764" s="12"/>
      <c r="B31764" s="12"/>
      <c r="C31764" s="12"/>
    </row>
    <row r="31765" spans="1:3" x14ac:dyDescent="0.35">
      <c r="A31765" s="12"/>
      <c r="B31765" s="12"/>
      <c r="C31765" s="12"/>
    </row>
    <row r="31766" spans="1:3" x14ac:dyDescent="0.35">
      <c r="A31766" s="12"/>
      <c r="B31766" s="12"/>
      <c r="C31766" s="12"/>
    </row>
    <row r="31767" spans="1:3" x14ac:dyDescent="0.35">
      <c r="A31767" s="12"/>
      <c r="B31767" s="12"/>
      <c r="C31767" s="12"/>
    </row>
    <row r="31768" spans="1:3" x14ac:dyDescent="0.35">
      <c r="A31768" s="12"/>
      <c r="B31768" s="12"/>
      <c r="C31768" s="12"/>
    </row>
    <row r="31769" spans="1:3" x14ac:dyDescent="0.35">
      <c r="A31769" s="12"/>
      <c r="B31769" s="12"/>
      <c r="C31769" s="12"/>
    </row>
    <row r="31770" spans="1:3" x14ac:dyDescent="0.35">
      <c r="A31770" s="12"/>
      <c r="B31770" s="12"/>
      <c r="C31770" s="12"/>
    </row>
    <row r="31771" spans="1:3" x14ac:dyDescent="0.35">
      <c r="A31771" s="12"/>
      <c r="B31771" s="12"/>
      <c r="C31771" s="12"/>
    </row>
    <row r="31772" spans="1:3" x14ac:dyDescent="0.35">
      <c r="A31772" s="12"/>
      <c r="B31772" s="12"/>
      <c r="C31772" s="12"/>
    </row>
    <row r="31773" spans="1:3" x14ac:dyDescent="0.35">
      <c r="A31773" s="12"/>
      <c r="B31773" s="12"/>
      <c r="C31773" s="12"/>
    </row>
    <row r="31774" spans="1:3" x14ac:dyDescent="0.35">
      <c r="A31774" s="12"/>
      <c r="B31774" s="12"/>
      <c r="C31774" s="12"/>
    </row>
    <row r="31775" spans="1:3" x14ac:dyDescent="0.35">
      <c r="A31775" s="12"/>
      <c r="B31775" s="12"/>
      <c r="C31775" s="12"/>
    </row>
    <row r="31776" spans="1:3" x14ac:dyDescent="0.35">
      <c r="A31776" s="12"/>
      <c r="B31776" s="12"/>
      <c r="C31776" s="12"/>
    </row>
    <row r="31777" spans="1:3" x14ac:dyDescent="0.35">
      <c r="A31777" s="12"/>
      <c r="B31777" s="12"/>
      <c r="C31777" s="12"/>
    </row>
    <row r="31778" spans="1:3" x14ac:dyDescent="0.35">
      <c r="A31778" s="12"/>
      <c r="B31778" s="12"/>
      <c r="C31778" s="12"/>
    </row>
    <row r="31779" spans="1:3" x14ac:dyDescent="0.35">
      <c r="A31779" s="12"/>
      <c r="B31779" s="12"/>
      <c r="C31779" s="12"/>
    </row>
    <row r="31780" spans="1:3" x14ac:dyDescent="0.35">
      <c r="A31780" s="12"/>
      <c r="B31780" s="12"/>
      <c r="C31780" s="12"/>
    </row>
    <row r="31781" spans="1:3" x14ac:dyDescent="0.35">
      <c r="A31781" s="12"/>
      <c r="B31781" s="12"/>
      <c r="C31781" s="12"/>
    </row>
    <row r="31782" spans="1:3" x14ac:dyDescent="0.35">
      <c r="A31782" s="12"/>
      <c r="B31782" s="12"/>
      <c r="C31782" s="12"/>
    </row>
    <row r="31783" spans="1:3" x14ac:dyDescent="0.35">
      <c r="A31783" s="12"/>
      <c r="B31783" s="12"/>
      <c r="C31783" s="12"/>
    </row>
    <row r="31784" spans="1:3" x14ac:dyDescent="0.35">
      <c r="A31784" s="12"/>
      <c r="B31784" s="12"/>
      <c r="C31784" s="12"/>
    </row>
    <row r="31785" spans="1:3" x14ac:dyDescent="0.35">
      <c r="A31785" s="12"/>
      <c r="B31785" s="12"/>
      <c r="C31785" s="12"/>
    </row>
    <row r="31786" spans="1:3" x14ac:dyDescent="0.35">
      <c r="A31786" s="12"/>
      <c r="B31786" s="12"/>
      <c r="C31786" s="12"/>
    </row>
    <row r="31787" spans="1:3" x14ac:dyDescent="0.35">
      <c r="A31787" s="12"/>
      <c r="B31787" s="12"/>
      <c r="C31787" s="12"/>
    </row>
    <row r="31788" spans="1:3" x14ac:dyDescent="0.35">
      <c r="A31788" s="12"/>
      <c r="B31788" s="12"/>
      <c r="C31788" s="12"/>
    </row>
    <row r="31789" spans="1:3" x14ac:dyDescent="0.35">
      <c r="A31789" s="12"/>
      <c r="B31789" s="12"/>
      <c r="C31789" s="12"/>
    </row>
    <row r="31790" spans="1:3" x14ac:dyDescent="0.35">
      <c r="A31790" s="12"/>
      <c r="B31790" s="12"/>
      <c r="C31790" s="12"/>
    </row>
    <row r="31791" spans="1:3" x14ac:dyDescent="0.35">
      <c r="A31791" s="12"/>
      <c r="B31791" s="12"/>
      <c r="C31791" s="12"/>
    </row>
    <row r="31792" spans="1:3" x14ac:dyDescent="0.35">
      <c r="A31792" s="12"/>
      <c r="B31792" s="12"/>
      <c r="C31792" s="12"/>
    </row>
    <row r="31793" spans="1:3" x14ac:dyDescent="0.35">
      <c r="A31793" s="12"/>
      <c r="B31793" s="12"/>
      <c r="C31793" s="12"/>
    </row>
    <row r="31794" spans="1:3" x14ac:dyDescent="0.35">
      <c r="A31794" s="12"/>
      <c r="B31794" s="12"/>
      <c r="C31794" s="12"/>
    </row>
    <row r="31795" spans="1:3" x14ac:dyDescent="0.35">
      <c r="A31795" s="12"/>
      <c r="B31795" s="12"/>
      <c r="C31795" s="12"/>
    </row>
    <row r="31796" spans="1:3" x14ac:dyDescent="0.35">
      <c r="A31796" s="12"/>
      <c r="B31796" s="12"/>
      <c r="C31796" s="12"/>
    </row>
    <row r="31797" spans="1:3" x14ac:dyDescent="0.35">
      <c r="A31797" s="12"/>
      <c r="B31797" s="12"/>
      <c r="C31797" s="12"/>
    </row>
    <row r="31798" spans="1:3" x14ac:dyDescent="0.35">
      <c r="A31798" s="12"/>
      <c r="B31798" s="12"/>
      <c r="C31798" s="12"/>
    </row>
    <row r="31799" spans="1:3" x14ac:dyDescent="0.35">
      <c r="A31799" s="12"/>
      <c r="B31799" s="12"/>
      <c r="C31799" s="12"/>
    </row>
    <row r="31800" spans="1:3" x14ac:dyDescent="0.35">
      <c r="A31800" s="12"/>
      <c r="B31800" s="12"/>
      <c r="C31800" s="12"/>
    </row>
    <row r="31801" spans="1:3" x14ac:dyDescent="0.35">
      <c r="A31801" s="12"/>
      <c r="B31801" s="12"/>
      <c r="C31801" s="12"/>
    </row>
    <row r="31802" spans="1:3" x14ac:dyDescent="0.35">
      <c r="A31802" s="12"/>
      <c r="B31802" s="12"/>
      <c r="C31802" s="12"/>
    </row>
    <row r="31803" spans="1:3" x14ac:dyDescent="0.35">
      <c r="A31803" s="12"/>
      <c r="B31803" s="12"/>
      <c r="C31803" s="12"/>
    </row>
    <row r="31804" spans="1:3" x14ac:dyDescent="0.35">
      <c r="A31804" s="12"/>
      <c r="B31804" s="12"/>
      <c r="C31804" s="12"/>
    </row>
    <row r="31805" spans="1:3" x14ac:dyDescent="0.35">
      <c r="A31805" s="12"/>
      <c r="B31805" s="12"/>
      <c r="C31805" s="12"/>
    </row>
    <row r="31806" spans="1:3" x14ac:dyDescent="0.35">
      <c r="A31806" s="12"/>
      <c r="B31806" s="12"/>
      <c r="C31806" s="12"/>
    </row>
    <row r="31807" spans="1:3" x14ac:dyDescent="0.35">
      <c r="A31807" s="12"/>
      <c r="B31807" s="12"/>
      <c r="C31807" s="12"/>
    </row>
    <row r="31808" spans="1:3" x14ac:dyDescent="0.35">
      <c r="A31808" s="12"/>
      <c r="B31808" s="12"/>
      <c r="C31808" s="12"/>
    </row>
    <row r="31809" spans="1:3" x14ac:dyDescent="0.35">
      <c r="A31809" s="12"/>
      <c r="B31809" s="12"/>
      <c r="C31809" s="12"/>
    </row>
    <row r="31810" spans="1:3" x14ac:dyDescent="0.35">
      <c r="A31810" s="12"/>
      <c r="B31810" s="12"/>
      <c r="C31810" s="12"/>
    </row>
    <row r="31811" spans="1:3" x14ac:dyDescent="0.35">
      <c r="A31811" s="12"/>
      <c r="B31811" s="12"/>
      <c r="C31811" s="12"/>
    </row>
    <row r="31812" spans="1:3" x14ac:dyDescent="0.35">
      <c r="A31812" s="12"/>
      <c r="B31812" s="12"/>
      <c r="C31812" s="12"/>
    </row>
    <row r="31813" spans="1:3" x14ac:dyDescent="0.35">
      <c r="A31813" s="12"/>
      <c r="B31813" s="12"/>
      <c r="C31813" s="12"/>
    </row>
    <row r="31814" spans="1:3" x14ac:dyDescent="0.35">
      <c r="A31814" s="12"/>
      <c r="B31814" s="12"/>
      <c r="C31814" s="12"/>
    </row>
    <row r="31815" spans="1:3" x14ac:dyDescent="0.35">
      <c r="A31815" s="12"/>
      <c r="B31815" s="12"/>
      <c r="C31815" s="12"/>
    </row>
    <row r="31816" spans="1:3" x14ac:dyDescent="0.35">
      <c r="A31816" s="12"/>
      <c r="B31816" s="12"/>
      <c r="C31816" s="12"/>
    </row>
    <row r="31817" spans="1:3" x14ac:dyDescent="0.35">
      <c r="A31817" s="12"/>
      <c r="B31817" s="12"/>
      <c r="C31817" s="12"/>
    </row>
    <row r="31818" spans="1:3" x14ac:dyDescent="0.35">
      <c r="A31818" s="12"/>
      <c r="B31818" s="12"/>
      <c r="C31818" s="12"/>
    </row>
    <row r="31819" spans="1:3" x14ac:dyDescent="0.35">
      <c r="A31819" s="12"/>
      <c r="B31819" s="12"/>
      <c r="C31819" s="12"/>
    </row>
    <row r="31820" spans="1:3" x14ac:dyDescent="0.35">
      <c r="A31820" s="12"/>
      <c r="B31820" s="12"/>
      <c r="C31820" s="12"/>
    </row>
    <row r="31821" spans="1:3" x14ac:dyDescent="0.35">
      <c r="A31821" s="12"/>
      <c r="B31821" s="12"/>
      <c r="C31821" s="12"/>
    </row>
    <row r="31822" spans="1:3" x14ac:dyDescent="0.35">
      <c r="A31822" s="12"/>
      <c r="B31822" s="12"/>
      <c r="C31822" s="12"/>
    </row>
    <row r="31823" spans="1:3" x14ac:dyDescent="0.35">
      <c r="A31823" s="12"/>
      <c r="B31823" s="12"/>
      <c r="C31823" s="12"/>
    </row>
    <row r="31824" spans="1:3" x14ac:dyDescent="0.35">
      <c r="A31824" s="12"/>
      <c r="B31824" s="12"/>
      <c r="C31824" s="12"/>
    </row>
    <row r="31825" spans="1:3" x14ac:dyDescent="0.35">
      <c r="A31825" s="12"/>
      <c r="B31825" s="12"/>
      <c r="C31825" s="12"/>
    </row>
    <row r="31826" spans="1:3" x14ac:dyDescent="0.35">
      <c r="A31826" s="12"/>
      <c r="B31826" s="12"/>
      <c r="C31826" s="12"/>
    </row>
    <row r="31827" spans="1:3" x14ac:dyDescent="0.35">
      <c r="A31827" s="12"/>
      <c r="B31827" s="12"/>
      <c r="C31827" s="12"/>
    </row>
    <row r="31828" spans="1:3" x14ac:dyDescent="0.35">
      <c r="A31828" s="12"/>
      <c r="B31828" s="12"/>
      <c r="C31828" s="12"/>
    </row>
    <row r="31829" spans="1:3" x14ac:dyDescent="0.35">
      <c r="A31829" s="12"/>
      <c r="B31829" s="12"/>
      <c r="C31829" s="12"/>
    </row>
    <row r="31830" spans="1:3" x14ac:dyDescent="0.35">
      <c r="A31830" s="12"/>
      <c r="B31830" s="12"/>
      <c r="C31830" s="12"/>
    </row>
    <row r="31831" spans="1:3" x14ac:dyDescent="0.35">
      <c r="A31831" s="12"/>
      <c r="B31831" s="12"/>
      <c r="C31831" s="12"/>
    </row>
    <row r="31832" spans="1:3" x14ac:dyDescent="0.35">
      <c r="A31832" s="12"/>
      <c r="B31832" s="12"/>
      <c r="C31832" s="12"/>
    </row>
    <row r="31833" spans="1:3" x14ac:dyDescent="0.35">
      <c r="A31833" s="12"/>
      <c r="B31833" s="12"/>
      <c r="C31833" s="12"/>
    </row>
    <row r="31834" spans="1:3" x14ac:dyDescent="0.35">
      <c r="A31834" s="12"/>
      <c r="B31834" s="12"/>
      <c r="C31834" s="12"/>
    </row>
    <row r="31835" spans="1:3" x14ac:dyDescent="0.35">
      <c r="A31835" s="12"/>
      <c r="B31835" s="12"/>
      <c r="C31835" s="12"/>
    </row>
    <row r="31836" spans="1:3" x14ac:dyDescent="0.35">
      <c r="A31836" s="12"/>
      <c r="B31836" s="12"/>
      <c r="C31836" s="12"/>
    </row>
    <row r="31837" spans="1:3" x14ac:dyDescent="0.35">
      <c r="A31837" s="12"/>
      <c r="B31837" s="12"/>
      <c r="C31837" s="12"/>
    </row>
    <row r="31838" spans="1:3" x14ac:dyDescent="0.35">
      <c r="A31838" s="12"/>
      <c r="B31838" s="12"/>
      <c r="C31838" s="12"/>
    </row>
    <row r="31839" spans="1:3" x14ac:dyDescent="0.35">
      <c r="A31839" s="12"/>
      <c r="B31839" s="12"/>
      <c r="C31839" s="12"/>
    </row>
    <row r="31840" spans="1:3" x14ac:dyDescent="0.35">
      <c r="A31840" s="12"/>
      <c r="B31840" s="12"/>
      <c r="C31840" s="12"/>
    </row>
    <row r="31841" spans="1:3" x14ac:dyDescent="0.35">
      <c r="A31841" s="12"/>
      <c r="B31841" s="12"/>
      <c r="C31841" s="12"/>
    </row>
    <row r="31842" spans="1:3" x14ac:dyDescent="0.35">
      <c r="A31842" s="12"/>
      <c r="B31842" s="12"/>
      <c r="C31842" s="12"/>
    </row>
    <row r="31843" spans="1:3" x14ac:dyDescent="0.35">
      <c r="A31843" s="12"/>
      <c r="B31843" s="12"/>
      <c r="C31843" s="12"/>
    </row>
    <row r="31844" spans="1:3" x14ac:dyDescent="0.35">
      <c r="A31844" s="12"/>
      <c r="B31844" s="12"/>
      <c r="C31844" s="12"/>
    </row>
    <row r="31845" spans="1:3" x14ac:dyDescent="0.35">
      <c r="A31845" s="12"/>
      <c r="B31845" s="12"/>
      <c r="C31845" s="12"/>
    </row>
    <row r="31846" spans="1:3" x14ac:dyDescent="0.35">
      <c r="A31846" s="12"/>
      <c r="B31846" s="12"/>
      <c r="C31846" s="12"/>
    </row>
    <row r="31847" spans="1:3" x14ac:dyDescent="0.35">
      <c r="A31847" s="12"/>
      <c r="B31847" s="12"/>
      <c r="C31847" s="12"/>
    </row>
    <row r="31848" spans="1:3" x14ac:dyDescent="0.35">
      <c r="A31848" s="12"/>
      <c r="B31848" s="12"/>
      <c r="C31848" s="12"/>
    </row>
    <row r="31849" spans="1:3" x14ac:dyDescent="0.35">
      <c r="A31849" s="12"/>
      <c r="B31849" s="12"/>
      <c r="C31849" s="12"/>
    </row>
    <row r="31850" spans="1:3" x14ac:dyDescent="0.35">
      <c r="A31850" s="12"/>
      <c r="B31850" s="12"/>
      <c r="C31850" s="12"/>
    </row>
    <row r="31851" spans="1:3" x14ac:dyDescent="0.35">
      <c r="A31851" s="12"/>
      <c r="B31851" s="12"/>
      <c r="C31851" s="12"/>
    </row>
    <row r="31852" spans="1:3" x14ac:dyDescent="0.35">
      <c r="A31852" s="12"/>
      <c r="B31852" s="12"/>
      <c r="C31852" s="12"/>
    </row>
    <row r="31853" spans="1:3" x14ac:dyDescent="0.35">
      <c r="A31853" s="12"/>
      <c r="B31853" s="12"/>
      <c r="C31853" s="12"/>
    </row>
    <row r="31854" spans="1:3" x14ac:dyDescent="0.35">
      <c r="A31854" s="12"/>
      <c r="B31854" s="12"/>
      <c r="C31854" s="12"/>
    </row>
    <row r="31855" spans="1:3" x14ac:dyDescent="0.35">
      <c r="A31855" s="12"/>
      <c r="B31855" s="12"/>
      <c r="C31855" s="12"/>
    </row>
    <row r="31856" spans="1:3" x14ac:dyDescent="0.35">
      <c r="A31856" s="12"/>
      <c r="B31856" s="12"/>
      <c r="C31856" s="12"/>
    </row>
    <row r="31857" spans="1:3" x14ac:dyDescent="0.35">
      <c r="A31857" s="12"/>
      <c r="B31857" s="12"/>
      <c r="C31857" s="12"/>
    </row>
    <row r="31858" spans="1:3" x14ac:dyDescent="0.35">
      <c r="A31858" s="12"/>
      <c r="B31858" s="12"/>
      <c r="C31858" s="12"/>
    </row>
    <row r="31859" spans="1:3" x14ac:dyDescent="0.35">
      <c r="A31859" s="12"/>
      <c r="B31859" s="12"/>
      <c r="C31859" s="12"/>
    </row>
    <row r="31860" spans="1:3" x14ac:dyDescent="0.35">
      <c r="A31860" s="12"/>
      <c r="B31860" s="12"/>
      <c r="C31860" s="12"/>
    </row>
    <row r="31861" spans="1:3" x14ac:dyDescent="0.35">
      <c r="A31861" s="12"/>
      <c r="B31861" s="12"/>
      <c r="C31861" s="12"/>
    </row>
    <row r="31862" spans="1:3" x14ac:dyDescent="0.35">
      <c r="A31862" s="12"/>
      <c r="B31862" s="12"/>
      <c r="C31862" s="12"/>
    </row>
    <row r="31863" spans="1:3" x14ac:dyDescent="0.35">
      <c r="A31863" s="12"/>
      <c r="B31863" s="12"/>
      <c r="C31863" s="12"/>
    </row>
    <row r="31864" spans="1:3" x14ac:dyDescent="0.35">
      <c r="A31864" s="12"/>
      <c r="B31864" s="12"/>
      <c r="C31864" s="12"/>
    </row>
    <row r="31865" spans="1:3" x14ac:dyDescent="0.35">
      <c r="A31865" s="12"/>
      <c r="B31865" s="12"/>
      <c r="C31865" s="12"/>
    </row>
    <row r="31866" spans="1:3" x14ac:dyDescent="0.35">
      <c r="A31866" s="12"/>
      <c r="B31866" s="12"/>
      <c r="C31866" s="12"/>
    </row>
    <row r="31867" spans="1:3" x14ac:dyDescent="0.35">
      <c r="A31867" s="12"/>
      <c r="B31867" s="12"/>
      <c r="C31867" s="12"/>
    </row>
    <row r="31868" spans="1:3" x14ac:dyDescent="0.35">
      <c r="A31868" s="12"/>
      <c r="B31868" s="12"/>
      <c r="C31868" s="12"/>
    </row>
    <row r="31869" spans="1:3" x14ac:dyDescent="0.35">
      <c r="A31869" s="12"/>
      <c r="B31869" s="12"/>
      <c r="C31869" s="12"/>
    </row>
    <row r="31870" spans="1:3" x14ac:dyDescent="0.35">
      <c r="A31870" s="12"/>
      <c r="B31870" s="12"/>
      <c r="C31870" s="12"/>
    </row>
    <row r="31871" spans="1:3" x14ac:dyDescent="0.35">
      <c r="A31871" s="12"/>
      <c r="B31871" s="12"/>
      <c r="C31871" s="12"/>
    </row>
    <row r="31872" spans="1:3" x14ac:dyDescent="0.35">
      <c r="A31872" s="12"/>
      <c r="B31872" s="12"/>
      <c r="C31872" s="12"/>
    </row>
    <row r="31873" spans="1:3" x14ac:dyDescent="0.35">
      <c r="A31873" s="12"/>
      <c r="B31873" s="12"/>
      <c r="C31873" s="12"/>
    </row>
    <row r="31874" spans="1:3" x14ac:dyDescent="0.35">
      <c r="A31874" s="12"/>
      <c r="B31874" s="12"/>
      <c r="C31874" s="12"/>
    </row>
    <row r="31875" spans="1:3" x14ac:dyDescent="0.35">
      <c r="A31875" s="12"/>
      <c r="B31875" s="12"/>
      <c r="C31875" s="12"/>
    </row>
    <row r="31876" spans="1:3" x14ac:dyDescent="0.35">
      <c r="A31876" s="12"/>
      <c r="B31876" s="12"/>
      <c r="C31876" s="12"/>
    </row>
    <row r="31877" spans="1:3" x14ac:dyDescent="0.35">
      <c r="A31877" s="12"/>
      <c r="B31877" s="12"/>
      <c r="C31877" s="12"/>
    </row>
    <row r="31878" spans="1:3" x14ac:dyDescent="0.35">
      <c r="A31878" s="12"/>
      <c r="B31878" s="12"/>
      <c r="C31878" s="12"/>
    </row>
    <row r="31879" spans="1:3" x14ac:dyDescent="0.35">
      <c r="A31879" s="12"/>
      <c r="B31879" s="12"/>
      <c r="C31879" s="12"/>
    </row>
    <row r="31880" spans="1:3" x14ac:dyDescent="0.35">
      <c r="A31880" s="12"/>
      <c r="B31880" s="12"/>
      <c r="C31880" s="12"/>
    </row>
    <row r="31881" spans="1:3" x14ac:dyDescent="0.35">
      <c r="A31881" s="12"/>
      <c r="B31881" s="12"/>
      <c r="C31881" s="12"/>
    </row>
    <row r="31882" spans="1:3" x14ac:dyDescent="0.35">
      <c r="A31882" s="12"/>
      <c r="B31882" s="12"/>
      <c r="C31882" s="12"/>
    </row>
    <row r="31883" spans="1:3" x14ac:dyDescent="0.35">
      <c r="A31883" s="12"/>
      <c r="B31883" s="12"/>
      <c r="C31883" s="12"/>
    </row>
    <row r="31884" spans="1:3" x14ac:dyDescent="0.35">
      <c r="A31884" s="12"/>
      <c r="B31884" s="12"/>
      <c r="C31884" s="12"/>
    </row>
    <row r="31885" spans="1:3" x14ac:dyDescent="0.35">
      <c r="A31885" s="12"/>
      <c r="B31885" s="12"/>
      <c r="C31885" s="12"/>
    </row>
    <row r="31886" spans="1:3" x14ac:dyDescent="0.35">
      <c r="A31886" s="12"/>
      <c r="B31886" s="12"/>
      <c r="C31886" s="12"/>
    </row>
    <row r="31887" spans="1:3" x14ac:dyDescent="0.35">
      <c r="A31887" s="12"/>
      <c r="B31887" s="12"/>
      <c r="C31887" s="12"/>
    </row>
    <row r="31888" spans="1:3" x14ac:dyDescent="0.35">
      <c r="A31888" s="12"/>
      <c r="B31888" s="12"/>
      <c r="C31888" s="12"/>
    </row>
    <row r="31889" spans="1:3" x14ac:dyDescent="0.35">
      <c r="A31889" s="12"/>
      <c r="B31889" s="12"/>
      <c r="C31889" s="12"/>
    </row>
    <row r="31890" spans="1:3" x14ac:dyDescent="0.35">
      <c r="A31890" s="12"/>
      <c r="B31890" s="12"/>
      <c r="C31890" s="12"/>
    </row>
    <row r="31891" spans="1:3" x14ac:dyDescent="0.35">
      <c r="A31891" s="12"/>
      <c r="B31891" s="12"/>
      <c r="C31891" s="12"/>
    </row>
    <row r="31892" spans="1:3" x14ac:dyDescent="0.35">
      <c r="A31892" s="12"/>
      <c r="B31892" s="12"/>
      <c r="C31892" s="12"/>
    </row>
    <row r="31893" spans="1:3" x14ac:dyDescent="0.35">
      <c r="A31893" s="12"/>
      <c r="B31893" s="12"/>
      <c r="C31893" s="12"/>
    </row>
    <row r="31894" spans="1:3" x14ac:dyDescent="0.35">
      <c r="A31894" s="12"/>
      <c r="B31894" s="12"/>
      <c r="C31894" s="12"/>
    </row>
    <row r="31895" spans="1:3" x14ac:dyDescent="0.35">
      <c r="A31895" s="12"/>
      <c r="B31895" s="12"/>
      <c r="C31895" s="12"/>
    </row>
    <row r="31896" spans="1:3" x14ac:dyDescent="0.35">
      <c r="A31896" s="12"/>
      <c r="B31896" s="12"/>
      <c r="C31896" s="12"/>
    </row>
    <row r="31897" spans="1:3" x14ac:dyDescent="0.35">
      <c r="A31897" s="12"/>
      <c r="B31897" s="12"/>
      <c r="C31897" s="12"/>
    </row>
    <row r="31898" spans="1:3" x14ac:dyDescent="0.35">
      <c r="A31898" s="12"/>
      <c r="B31898" s="12"/>
      <c r="C31898" s="12"/>
    </row>
    <row r="31899" spans="1:3" x14ac:dyDescent="0.35">
      <c r="A31899" s="12"/>
      <c r="B31899" s="12"/>
      <c r="C31899" s="12"/>
    </row>
    <row r="31900" spans="1:3" x14ac:dyDescent="0.35">
      <c r="A31900" s="12"/>
      <c r="B31900" s="12"/>
      <c r="C31900" s="12"/>
    </row>
    <row r="31901" spans="1:3" x14ac:dyDescent="0.35">
      <c r="A31901" s="12"/>
      <c r="B31901" s="12"/>
      <c r="C31901" s="12"/>
    </row>
    <row r="31902" spans="1:3" x14ac:dyDescent="0.35">
      <c r="A31902" s="12"/>
      <c r="B31902" s="12"/>
      <c r="C31902" s="12"/>
    </row>
    <row r="31903" spans="1:3" x14ac:dyDescent="0.35">
      <c r="A31903" s="12"/>
      <c r="B31903" s="12"/>
      <c r="C31903" s="12"/>
    </row>
    <row r="31904" spans="1:3" x14ac:dyDescent="0.35">
      <c r="A31904" s="12"/>
      <c r="B31904" s="12"/>
      <c r="C31904" s="12"/>
    </row>
    <row r="31905" spans="1:3" x14ac:dyDescent="0.35">
      <c r="A31905" s="12"/>
      <c r="B31905" s="12"/>
      <c r="C31905" s="12"/>
    </row>
    <row r="31906" spans="1:3" x14ac:dyDescent="0.35">
      <c r="A31906" s="12"/>
      <c r="B31906" s="12"/>
      <c r="C31906" s="12"/>
    </row>
    <row r="31907" spans="1:3" x14ac:dyDescent="0.35">
      <c r="A31907" s="12"/>
      <c r="B31907" s="12"/>
      <c r="C31907" s="12"/>
    </row>
    <row r="31908" spans="1:3" x14ac:dyDescent="0.35">
      <c r="A31908" s="12"/>
      <c r="B31908" s="12"/>
      <c r="C31908" s="12"/>
    </row>
    <row r="31909" spans="1:3" x14ac:dyDescent="0.35">
      <c r="A31909" s="12"/>
      <c r="B31909" s="12"/>
      <c r="C31909" s="12"/>
    </row>
    <row r="31910" spans="1:3" x14ac:dyDescent="0.35">
      <c r="A31910" s="12"/>
      <c r="B31910" s="12"/>
      <c r="C31910" s="12"/>
    </row>
    <row r="31911" spans="1:3" x14ac:dyDescent="0.35">
      <c r="A31911" s="12"/>
      <c r="B31911" s="12"/>
      <c r="C31911" s="12"/>
    </row>
    <row r="31912" spans="1:3" x14ac:dyDescent="0.35">
      <c r="A31912" s="12"/>
      <c r="B31912" s="12"/>
      <c r="C31912" s="12"/>
    </row>
    <row r="31913" spans="1:3" x14ac:dyDescent="0.35">
      <c r="A31913" s="12"/>
      <c r="B31913" s="12"/>
      <c r="C31913" s="12"/>
    </row>
    <row r="31914" spans="1:3" x14ac:dyDescent="0.35">
      <c r="A31914" s="12"/>
      <c r="B31914" s="12"/>
      <c r="C31914" s="12"/>
    </row>
    <row r="31915" spans="1:3" x14ac:dyDescent="0.35">
      <c r="A31915" s="12"/>
      <c r="B31915" s="12"/>
      <c r="C31915" s="12"/>
    </row>
    <row r="31916" spans="1:3" x14ac:dyDescent="0.35">
      <c r="A31916" s="12"/>
      <c r="B31916" s="12"/>
      <c r="C31916" s="12"/>
    </row>
    <row r="31917" spans="1:3" x14ac:dyDescent="0.35">
      <c r="A31917" s="12"/>
      <c r="B31917" s="12"/>
      <c r="C31917" s="12"/>
    </row>
    <row r="31918" spans="1:3" x14ac:dyDescent="0.35">
      <c r="A31918" s="12"/>
      <c r="B31918" s="12"/>
      <c r="C31918" s="12"/>
    </row>
    <row r="31919" spans="1:3" x14ac:dyDescent="0.35">
      <c r="A31919" s="12"/>
      <c r="B31919" s="12"/>
      <c r="C31919" s="12"/>
    </row>
    <row r="31920" spans="1:3" x14ac:dyDescent="0.35">
      <c r="A31920" s="12"/>
      <c r="B31920" s="12"/>
      <c r="C31920" s="12"/>
    </row>
    <row r="31921" spans="1:3" x14ac:dyDescent="0.35">
      <c r="A31921" s="12"/>
      <c r="B31921" s="12"/>
      <c r="C31921" s="12"/>
    </row>
    <row r="31922" spans="1:3" x14ac:dyDescent="0.35">
      <c r="A31922" s="12"/>
      <c r="B31922" s="12"/>
      <c r="C31922" s="12"/>
    </row>
    <row r="31923" spans="1:3" x14ac:dyDescent="0.35">
      <c r="A31923" s="12"/>
      <c r="B31923" s="12"/>
      <c r="C31923" s="12"/>
    </row>
    <row r="31924" spans="1:3" x14ac:dyDescent="0.35">
      <c r="A31924" s="12"/>
      <c r="B31924" s="12"/>
      <c r="C31924" s="12"/>
    </row>
    <row r="31925" spans="1:3" x14ac:dyDescent="0.35">
      <c r="A31925" s="12"/>
      <c r="B31925" s="12"/>
      <c r="C31925" s="12"/>
    </row>
    <row r="31926" spans="1:3" x14ac:dyDescent="0.35">
      <c r="A31926" s="12"/>
      <c r="B31926" s="12"/>
      <c r="C31926" s="12"/>
    </row>
    <row r="31927" spans="1:3" x14ac:dyDescent="0.35">
      <c r="A31927" s="12"/>
      <c r="B31927" s="12"/>
      <c r="C31927" s="12"/>
    </row>
    <row r="31928" spans="1:3" x14ac:dyDescent="0.35">
      <c r="A31928" s="12"/>
      <c r="B31928" s="12"/>
      <c r="C31928" s="12"/>
    </row>
    <row r="31929" spans="1:3" x14ac:dyDescent="0.35">
      <c r="A31929" s="12"/>
      <c r="B31929" s="12"/>
      <c r="C31929" s="12"/>
    </row>
    <row r="31930" spans="1:3" x14ac:dyDescent="0.35">
      <c r="A31930" s="12"/>
      <c r="B31930" s="12"/>
      <c r="C31930" s="12"/>
    </row>
    <row r="31931" spans="1:3" x14ac:dyDescent="0.35">
      <c r="A31931" s="12"/>
      <c r="B31931" s="12"/>
      <c r="C31931" s="12"/>
    </row>
    <row r="31932" spans="1:3" x14ac:dyDescent="0.35">
      <c r="A31932" s="12"/>
      <c r="B31932" s="12"/>
      <c r="C31932" s="12"/>
    </row>
    <row r="31933" spans="1:3" x14ac:dyDescent="0.35">
      <c r="A31933" s="12"/>
      <c r="B31933" s="12"/>
      <c r="C31933" s="12"/>
    </row>
    <row r="31934" spans="1:3" x14ac:dyDescent="0.35">
      <c r="A31934" s="12"/>
      <c r="B31934" s="12"/>
      <c r="C31934" s="12"/>
    </row>
    <row r="31935" spans="1:3" x14ac:dyDescent="0.35">
      <c r="A31935" s="12"/>
      <c r="B31935" s="12"/>
      <c r="C31935" s="12"/>
    </row>
    <row r="31936" spans="1:3" x14ac:dyDescent="0.35">
      <c r="A31936" s="12"/>
      <c r="B31936" s="12"/>
      <c r="C31936" s="12"/>
    </row>
    <row r="31937" spans="1:3" x14ac:dyDescent="0.35">
      <c r="A31937" s="12"/>
      <c r="B31937" s="12"/>
      <c r="C31937" s="12"/>
    </row>
    <row r="31938" spans="1:3" x14ac:dyDescent="0.35">
      <c r="A31938" s="12"/>
      <c r="B31938" s="12"/>
      <c r="C31938" s="12"/>
    </row>
    <row r="31939" spans="1:3" x14ac:dyDescent="0.35">
      <c r="A31939" s="12"/>
      <c r="B31939" s="12"/>
      <c r="C31939" s="12"/>
    </row>
    <row r="31940" spans="1:3" x14ac:dyDescent="0.35">
      <c r="A31940" s="12"/>
      <c r="B31940" s="12"/>
      <c r="C31940" s="12"/>
    </row>
    <row r="31941" spans="1:3" x14ac:dyDescent="0.35">
      <c r="A31941" s="12"/>
      <c r="B31941" s="12"/>
      <c r="C31941" s="12"/>
    </row>
    <row r="31942" spans="1:3" x14ac:dyDescent="0.35">
      <c r="A31942" s="12"/>
      <c r="B31942" s="12"/>
      <c r="C31942" s="12"/>
    </row>
    <row r="31943" spans="1:3" x14ac:dyDescent="0.35">
      <c r="A31943" s="12"/>
      <c r="B31943" s="12"/>
      <c r="C31943" s="12"/>
    </row>
    <row r="31944" spans="1:3" x14ac:dyDescent="0.35">
      <c r="A31944" s="12"/>
      <c r="B31944" s="12"/>
      <c r="C31944" s="12"/>
    </row>
    <row r="31945" spans="1:3" x14ac:dyDescent="0.35">
      <c r="A31945" s="12"/>
      <c r="B31945" s="12"/>
      <c r="C31945" s="12"/>
    </row>
    <row r="31946" spans="1:3" x14ac:dyDescent="0.35">
      <c r="A31946" s="12"/>
      <c r="B31946" s="12"/>
      <c r="C31946" s="12"/>
    </row>
    <row r="31947" spans="1:3" x14ac:dyDescent="0.35">
      <c r="A31947" s="12"/>
      <c r="B31947" s="12"/>
      <c r="C31947" s="12"/>
    </row>
    <row r="31948" spans="1:3" x14ac:dyDescent="0.35">
      <c r="A31948" s="12"/>
      <c r="B31948" s="12"/>
      <c r="C31948" s="12"/>
    </row>
    <row r="31949" spans="1:3" x14ac:dyDescent="0.35">
      <c r="A31949" s="12"/>
      <c r="B31949" s="12"/>
      <c r="C31949" s="12"/>
    </row>
    <row r="31950" spans="1:3" x14ac:dyDescent="0.35">
      <c r="A31950" s="12"/>
      <c r="B31950" s="12"/>
      <c r="C31950" s="12"/>
    </row>
    <row r="31951" spans="1:3" x14ac:dyDescent="0.35">
      <c r="A31951" s="12"/>
      <c r="B31951" s="12"/>
      <c r="C31951" s="12"/>
    </row>
    <row r="31952" spans="1:3" x14ac:dyDescent="0.35">
      <c r="A31952" s="12"/>
      <c r="B31952" s="12"/>
      <c r="C31952" s="12"/>
    </row>
    <row r="31953" spans="1:3" x14ac:dyDescent="0.35">
      <c r="A31953" s="12"/>
      <c r="B31953" s="12"/>
      <c r="C31953" s="12"/>
    </row>
    <row r="31954" spans="1:3" x14ac:dyDescent="0.35">
      <c r="A31954" s="12"/>
      <c r="B31954" s="12"/>
      <c r="C31954" s="12"/>
    </row>
    <row r="31955" spans="1:3" x14ac:dyDescent="0.35">
      <c r="A31955" s="12"/>
      <c r="B31955" s="12"/>
      <c r="C31955" s="12"/>
    </row>
    <row r="31956" spans="1:3" x14ac:dyDescent="0.35">
      <c r="A31956" s="12"/>
      <c r="B31956" s="12"/>
      <c r="C31956" s="12"/>
    </row>
    <row r="31957" spans="1:3" x14ac:dyDescent="0.35">
      <c r="A31957" s="12"/>
      <c r="B31957" s="12"/>
      <c r="C31957" s="12"/>
    </row>
    <row r="31958" spans="1:3" x14ac:dyDescent="0.35">
      <c r="A31958" s="12"/>
      <c r="B31958" s="12"/>
      <c r="C31958" s="12"/>
    </row>
    <row r="31959" spans="1:3" x14ac:dyDescent="0.35">
      <c r="A31959" s="12"/>
      <c r="B31959" s="12"/>
      <c r="C31959" s="12"/>
    </row>
    <row r="31960" spans="1:3" x14ac:dyDescent="0.35">
      <c r="A31960" s="12"/>
      <c r="B31960" s="12"/>
      <c r="C31960" s="12"/>
    </row>
    <row r="31961" spans="1:3" x14ac:dyDescent="0.35">
      <c r="A31961" s="12"/>
      <c r="B31961" s="12"/>
      <c r="C31961" s="12"/>
    </row>
    <row r="31962" spans="1:3" x14ac:dyDescent="0.35">
      <c r="A31962" s="12"/>
      <c r="B31962" s="12"/>
      <c r="C31962" s="12"/>
    </row>
    <row r="31963" spans="1:3" x14ac:dyDescent="0.35">
      <c r="A31963" s="12"/>
      <c r="B31963" s="12"/>
      <c r="C31963" s="12"/>
    </row>
    <row r="31964" spans="1:3" x14ac:dyDescent="0.35">
      <c r="A31964" s="12"/>
      <c r="B31964" s="12"/>
      <c r="C31964" s="12"/>
    </row>
    <row r="31965" spans="1:3" x14ac:dyDescent="0.35">
      <c r="A31965" s="12"/>
      <c r="B31965" s="12"/>
      <c r="C31965" s="12"/>
    </row>
    <row r="31966" spans="1:3" x14ac:dyDescent="0.35">
      <c r="A31966" s="12"/>
      <c r="B31966" s="12"/>
      <c r="C31966" s="12"/>
    </row>
    <row r="31967" spans="1:3" x14ac:dyDescent="0.35">
      <c r="A31967" s="12"/>
      <c r="B31967" s="12"/>
      <c r="C31967" s="12"/>
    </row>
    <row r="31968" spans="1:3" x14ac:dyDescent="0.35">
      <c r="A31968" s="12"/>
      <c r="B31968" s="12"/>
      <c r="C31968" s="12"/>
    </row>
    <row r="31969" spans="1:3" x14ac:dyDescent="0.35">
      <c r="A31969" s="12"/>
      <c r="B31969" s="12"/>
      <c r="C31969" s="12"/>
    </row>
    <row r="31970" spans="1:3" x14ac:dyDescent="0.35">
      <c r="A31970" s="12"/>
      <c r="B31970" s="12"/>
      <c r="C31970" s="12"/>
    </row>
    <row r="31971" spans="1:3" x14ac:dyDescent="0.35">
      <c r="A31971" s="12"/>
      <c r="B31971" s="12"/>
      <c r="C31971" s="12"/>
    </row>
    <row r="31972" spans="1:3" x14ac:dyDescent="0.35">
      <c r="A31972" s="12"/>
      <c r="B31972" s="12"/>
      <c r="C31972" s="12"/>
    </row>
    <row r="31973" spans="1:3" x14ac:dyDescent="0.35">
      <c r="A31973" s="12"/>
      <c r="B31973" s="12"/>
      <c r="C31973" s="12"/>
    </row>
    <row r="31974" spans="1:3" x14ac:dyDescent="0.35">
      <c r="A31974" s="12"/>
      <c r="B31974" s="12"/>
      <c r="C31974" s="12"/>
    </row>
    <row r="31975" spans="1:3" x14ac:dyDescent="0.35">
      <c r="A31975" s="12"/>
      <c r="B31975" s="12"/>
      <c r="C31975" s="12"/>
    </row>
    <row r="31976" spans="1:3" x14ac:dyDescent="0.35">
      <c r="A31976" s="12"/>
      <c r="B31976" s="12"/>
      <c r="C31976" s="12"/>
    </row>
    <row r="31977" spans="1:3" x14ac:dyDescent="0.35">
      <c r="A31977" s="12"/>
      <c r="B31977" s="12"/>
      <c r="C31977" s="12"/>
    </row>
    <row r="31978" spans="1:3" x14ac:dyDescent="0.35">
      <c r="A31978" s="12"/>
      <c r="B31978" s="12"/>
      <c r="C31978" s="12"/>
    </row>
    <row r="31979" spans="1:3" x14ac:dyDescent="0.35">
      <c r="A31979" s="12"/>
      <c r="B31979" s="12"/>
      <c r="C31979" s="12"/>
    </row>
    <row r="31980" spans="1:3" x14ac:dyDescent="0.35">
      <c r="A31980" s="12"/>
      <c r="B31980" s="12"/>
      <c r="C31980" s="12"/>
    </row>
    <row r="31981" spans="1:3" x14ac:dyDescent="0.35">
      <c r="A31981" s="12"/>
      <c r="B31981" s="12"/>
      <c r="C31981" s="12"/>
    </row>
    <row r="31982" spans="1:3" x14ac:dyDescent="0.35">
      <c r="A31982" s="12"/>
      <c r="B31982" s="12"/>
      <c r="C31982" s="12"/>
    </row>
    <row r="31983" spans="1:3" x14ac:dyDescent="0.35">
      <c r="A31983" s="12"/>
      <c r="B31983" s="12"/>
      <c r="C31983" s="12"/>
    </row>
    <row r="31984" spans="1:3" x14ac:dyDescent="0.35">
      <c r="A31984" s="12"/>
      <c r="B31984" s="12"/>
      <c r="C31984" s="12"/>
    </row>
    <row r="31985" spans="1:3" x14ac:dyDescent="0.35">
      <c r="A31985" s="12"/>
      <c r="B31985" s="12"/>
      <c r="C31985" s="12"/>
    </row>
    <row r="31986" spans="1:3" x14ac:dyDescent="0.35">
      <c r="A31986" s="12"/>
      <c r="B31986" s="12"/>
      <c r="C31986" s="12"/>
    </row>
    <row r="31987" spans="1:3" x14ac:dyDescent="0.35">
      <c r="A31987" s="12"/>
      <c r="B31987" s="12"/>
      <c r="C31987" s="12"/>
    </row>
    <row r="31988" spans="1:3" x14ac:dyDescent="0.35">
      <c r="A31988" s="12"/>
      <c r="B31988" s="12"/>
      <c r="C31988" s="12"/>
    </row>
    <row r="31989" spans="1:3" x14ac:dyDescent="0.35">
      <c r="A31989" s="12"/>
      <c r="B31989" s="12"/>
      <c r="C31989" s="12"/>
    </row>
    <row r="31990" spans="1:3" x14ac:dyDescent="0.35">
      <c r="A31990" s="12"/>
      <c r="B31990" s="12"/>
      <c r="C31990" s="12"/>
    </row>
    <row r="31991" spans="1:3" x14ac:dyDescent="0.35">
      <c r="A31991" s="12"/>
      <c r="B31991" s="12"/>
      <c r="C31991" s="12"/>
    </row>
    <row r="31992" spans="1:3" x14ac:dyDescent="0.35">
      <c r="A31992" s="12"/>
      <c r="B31992" s="12"/>
      <c r="C31992" s="12"/>
    </row>
    <row r="31993" spans="1:3" x14ac:dyDescent="0.35">
      <c r="A31993" s="12"/>
      <c r="B31993" s="12"/>
      <c r="C31993" s="12"/>
    </row>
    <row r="31994" spans="1:3" x14ac:dyDescent="0.35">
      <c r="A31994" s="12"/>
      <c r="B31994" s="12"/>
      <c r="C31994" s="12"/>
    </row>
    <row r="31995" spans="1:3" x14ac:dyDescent="0.35">
      <c r="A31995" s="12"/>
      <c r="B31995" s="12"/>
      <c r="C31995" s="12"/>
    </row>
    <row r="31996" spans="1:3" x14ac:dyDescent="0.35">
      <c r="A31996" s="12"/>
      <c r="B31996" s="12"/>
      <c r="C31996" s="12"/>
    </row>
    <row r="31997" spans="1:3" x14ac:dyDescent="0.35">
      <c r="A31997" s="12"/>
      <c r="B31997" s="12"/>
      <c r="C31997" s="12"/>
    </row>
    <row r="31998" spans="1:3" x14ac:dyDescent="0.35">
      <c r="A31998" s="12"/>
      <c r="B31998" s="12"/>
      <c r="C31998" s="12"/>
    </row>
    <row r="31999" spans="1:3" x14ac:dyDescent="0.35">
      <c r="A31999" s="12"/>
      <c r="B31999" s="12"/>
      <c r="C31999" s="12"/>
    </row>
    <row r="32000" spans="1:3" x14ac:dyDescent="0.35">
      <c r="A32000" s="12"/>
      <c r="B32000" s="12"/>
      <c r="C32000" s="12"/>
    </row>
    <row r="32001" spans="1:3" x14ac:dyDescent="0.35">
      <c r="A32001" s="12"/>
      <c r="B32001" s="12"/>
      <c r="C32001" s="12"/>
    </row>
    <row r="32002" spans="1:3" x14ac:dyDescent="0.35">
      <c r="A32002" s="12"/>
      <c r="B32002" s="12"/>
      <c r="C32002" s="12"/>
    </row>
    <row r="32003" spans="1:3" x14ac:dyDescent="0.35">
      <c r="A32003" s="12"/>
      <c r="B32003" s="12"/>
      <c r="C32003" s="12"/>
    </row>
    <row r="32004" spans="1:3" x14ac:dyDescent="0.35">
      <c r="A32004" s="12"/>
      <c r="B32004" s="12"/>
      <c r="C32004" s="12"/>
    </row>
    <row r="32005" spans="1:3" x14ac:dyDescent="0.35">
      <c r="A32005" s="12"/>
      <c r="B32005" s="12"/>
      <c r="C32005" s="12"/>
    </row>
    <row r="32006" spans="1:3" x14ac:dyDescent="0.35">
      <c r="A32006" s="12"/>
      <c r="B32006" s="12"/>
      <c r="C32006" s="12"/>
    </row>
    <row r="32007" spans="1:3" x14ac:dyDescent="0.35">
      <c r="A32007" s="12"/>
      <c r="B32007" s="12"/>
      <c r="C32007" s="12"/>
    </row>
    <row r="32008" spans="1:3" x14ac:dyDescent="0.35">
      <c r="A32008" s="12"/>
      <c r="B32008" s="12"/>
      <c r="C32008" s="12"/>
    </row>
    <row r="32009" spans="1:3" x14ac:dyDescent="0.35">
      <c r="A32009" s="12"/>
      <c r="B32009" s="12"/>
      <c r="C32009" s="12"/>
    </row>
    <row r="32010" spans="1:3" x14ac:dyDescent="0.35">
      <c r="A32010" s="12"/>
      <c r="B32010" s="12"/>
      <c r="C32010" s="12"/>
    </row>
    <row r="32011" spans="1:3" x14ac:dyDescent="0.35">
      <c r="A32011" s="12"/>
      <c r="B32011" s="12"/>
      <c r="C32011" s="12"/>
    </row>
    <row r="32012" spans="1:3" x14ac:dyDescent="0.35">
      <c r="A32012" s="12"/>
      <c r="B32012" s="12"/>
      <c r="C32012" s="12"/>
    </row>
    <row r="32013" spans="1:3" x14ac:dyDescent="0.35">
      <c r="A32013" s="12"/>
      <c r="B32013" s="12"/>
      <c r="C32013" s="12"/>
    </row>
    <row r="32014" spans="1:3" x14ac:dyDescent="0.35">
      <c r="A32014" s="12"/>
      <c r="B32014" s="12"/>
      <c r="C32014" s="12"/>
    </row>
    <row r="32015" spans="1:3" x14ac:dyDescent="0.35">
      <c r="A32015" s="12"/>
      <c r="B32015" s="12"/>
      <c r="C32015" s="12"/>
    </row>
    <row r="32016" spans="1:3" x14ac:dyDescent="0.35">
      <c r="A32016" s="12"/>
      <c r="B32016" s="12"/>
      <c r="C32016" s="12"/>
    </row>
    <row r="32017" spans="1:3" x14ac:dyDescent="0.35">
      <c r="A32017" s="12"/>
      <c r="B32017" s="12"/>
      <c r="C32017" s="12"/>
    </row>
    <row r="32018" spans="1:3" x14ac:dyDescent="0.35">
      <c r="A32018" s="12"/>
      <c r="B32018" s="12"/>
      <c r="C32018" s="12"/>
    </row>
    <row r="32019" spans="1:3" x14ac:dyDescent="0.35">
      <c r="A32019" s="12"/>
      <c r="B32019" s="12"/>
      <c r="C32019" s="12"/>
    </row>
    <row r="32020" spans="1:3" x14ac:dyDescent="0.35">
      <c r="A32020" s="12"/>
      <c r="B32020" s="12"/>
      <c r="C32020" s="12"/>
    </row>
    <row r="32021" spans="1:3" x14ac:dyDescent="0.35">
      <c r="A32021" s="12"/>
      <c r="B32021" s="12"/>
      <c r="C32021" s="12"/>
    </row>
    <row r="32022" spans="1:3" x14ac:dyDescent="0.35">
      <c r="A32022" s="12"/>
      <c r="B32022" s="12"/>
      <c r="C32022" s="12"/>
    </row>
    <row r="32023" spans="1:3" x14ac:dyDescent="0.35">
      <c r="A32023" s="12"/>
      <c r="B32023" s="12"/>
      <c r="C32023" s="12"/>
    </row>
    <row r="32024" spans="1:3" x14ac:dyDescent="0.35">
      <c r="A32024" s="12"/>
      <c r="B32024" s="12"/>
      <c r="C32024" s="12"/>
    </row>
    <row r="32025" spans="1:3" x14ac:dyDescent="0.35">
      <c r="A32025" s="12"/>
      <c r="B32025" s="12"/>
      <c r="C32025" s="12"/>
    </row>
    <row r="32026" spans="1:3" x14ac:dyDescent="0.35">
      <c r="A32026" s="12"/>
      <c r="B32026" s="12"/>
      <c r="C32026" s="12"/>
    </row>
    <row r="32027" spans="1:3" x14ac:dyDescent="0.35">
      <c r="A32027" s="12"/>
      <c r="B32027" s="12"/>
      <c r="C32027" s="12"/>
    </row>
    <row r="32028" spans="1:3" x14ac:dyDescent="0.35">
      <c r="A32028" s="12"/>
      <c r="B32028" s="12"/>
      <c r="C32028" s="12"/>
    </row>
    <row r="32029" spans="1:3" x14ac:dyDescent="0.35">
      <c r="A32029" s="12"/>
      <c r="B32029" s="12"/>
      <c r="C32029" s="12"/>
    </row>
    <row r="32030" spans="1:3" x14ac:dyDescent="0.35">
      <c r="A32030" s="12"/>
      <c r="B32030" s="12"/>
      <c r="C32030" s="12"/>
    </row>
    <row r="32031" spans="1:3" x14ac:dyDescent="0.35">
      <c r="A32031" s="12"/>
      <c r="B32031" s="12"/>
      <c r="C32031" s="12"/>
    </row>
    <row r="32032" spans="1:3" x14ac:dyDescent="0.35">
      <c r="A32032" s="12"/>
      <c r="B32032" s="12"/>
      <c r="C32032" s="12"/>
    </row>
    <row r="32033" spans="1:3" x14ac:dyDescent="0.35">
      <c r="A32033" s="12"/>
      <c r="B32033" s="12"/>
      <c r="C32033" s="12"/>
    </row>
    <row r="32034" spans="1:3" x14ac:dyDescent="0.35">
      <c r="A32034" s="12"/>
      <c r="B32034" s="12"/>
      <c r="C32034" s="12"/>
    </row>
    <row r="32035" spans="1:3" x14ac:dyDescent="0.35">
      <c r="A32035" s="12"/>
      <c r="B32035" s="12"/>
      <c r="C32035" s="12"/>
    </row>
    <row r="32036" spans="1:3" x14ac:dyDescent="0.35">
      <c r="A32036" s="12"/>
      <c r="B32036" s="12"/>
      <c r="C32036" s="12"/>
    </row>
    <row r="32037" spans="1:3" x14ac:dyDescent="0.35">
      <c r="A32037" s="12"/>
      <c r="B32037" s="12"/>
      <c r="C32037" s="12"/>
    </row>
    <row r="32038" spans="1:3" x14ac:dyDescent="0.35">
      <c r="A32038" s="12"/>
      <c r="B32038" s="12"/>
      <c r="C32038" s="12"/>
    </row>
    <row r="32039" spans="1:3" x14ac:dyDescent="0.35">
      <c r="A32039" s="12"/>
      <c r="B32039" s="12"/>
      <c r="C32039" s="12"/>
    </row>
    <row r="32040" spans="1:3" x14ac:dyDescent="0.35">
      <c r="A32040" s="12"/>
      <c r="B32040" s="12"/>
      <c r="C32040" s="12"/>
    </row>
    <row r="32041" spans="1:3" x14ac:dyDescent="0.35">
      <c r="A32041" s="12"/>
      <c r="B32041" s="12"/>
      <c r="C32041" s="12"/>
    </row>
    <row r="32042" spans="1:3" x14ac:dyDescent="0.35">
      <c r="A32042" s="12"/>
      <c r="B32042" s="12"/>
      <c r="C32042" s="12"/>
    </row>
    <row r="32043" spans="1:3" x14ac:dyDescent="0.35">
      <c r="A32043" s="12"/>
      <c r="B32043" s="12"/>
      <c r="C32043" s="12"/>
    </row>
    <row r="32044" spans="1:3" x14ac:dyDescent="0.35">
      <c r="A32044" s="12"/>
      <c r="B32044" s="12"/>
      <c r="C32044" s="12"/>
    </row>
    <row r="32045" spans="1:3" x14ac:dyDescent="0.35">
      <c r="A32045" s="12"/>
      <c r="B32045" s="12"/>
      <c r="C32045" s="12"/>
    </row>
    <row r="32046" spans="1:3" x14ac:dyDescent="0.35">
      <c r="A32046" s="12"/>
      <c r="B32046" s="12"/>
      <c r="C32046" s="12"/>
    </row>
    <row r="32047" spans="1:3" x14ac:dyDescent="0.35">
      <c r="A32047" s="12"/>
      <c r="B32047" s="12"/>
      <c r="C32047" s="12"/>
    </row>
    <row r="32048" spans="1:3" x14ac:dyDescent="0.35">
      <c r="A32048" s="12"/>
      <c r="B32048" s="12"/>
      <c r="C32048" s="12"/>
    </row>
    <row r="32049" spans="1:3" x14ac:dyDescent="0.35">
      <c r="A32049" s="12"/>
      <c r="B32049" s="12"/>
      <c r="C32049" s="12"/>
    </row>
    <row r="32050" spans="1:3" x14ac:dyDescent="0.35">
      <c r="A32050" s="12"/>
      <c r="B32050" s="12"/>
      <c r="C32050" s="12"/>
    </row>
    <row r="32051" spans="1:3" x14ac:dyDescent="0.35">
      <c r="A32051" s="12"/>
      <c r="B32051" s="12"/>
      <c r="C32051" s="12"/>
    </row>
    <row r="32052" spans="1:3" x14ac:dyDescent="0.35">
      <c r="A32052" s="12"/>
      <c r="B32052" s="12"/>
      <c r="C32052" s="12"/>
    </row>
    <row r="32053" spans="1:3" x14ac:dyDescent="0.35">
      <c r="A32053" s="12"/>
      <c r="B32053" s="12"/>
      <c r="C32053" s="12"/>
    </row>
    <row r="32054" spans="1:3" x14ac:dyDescent="0.35">
      <c r="A32054" s="12"/>
      <c r="B32054" s="12"/>
      <c r="C32054" s="12"/>
    </row>
    <row r="32055" spans="1:3" x14ac:dyDescent="0.35">
      <c r="A32055" s="12"/>
      <c r="B32055" s="12"/>
      <c r="C32055" s="12"/>
    </row>
    <row r="32056" spans="1:3" x14ac:dyDescent="0.35">
      <c r="A32056" s="12"/>
      <c r="B32056" s="12"/>
      <c r="C32056" s="12"/>
    </row>
    <row r="32057" spans="1:3" x14ac:dyDescent="0.35">
      <c r="A32057" s="12"/>
      <c r="B32057" s="12"/>
      <c r="C32057" s="12"/>
    </row>
    <row r="32058" spans="1:3" x14ac:dyDescent="0.35">
      <c r="A32058" s="12"/>
      <c r="B32058" s="12"/>
      <c r="C32058" s="12"/>
    </row>
    <row r="32059" spans="1:3" x14ac:dyDescent="0.35">
      <c r="A32059" s="12"/>
      <c r="B32059" s="12"/>
      <c r="C32059" s="12"/>
    </row>
    <row r="32060" spans="1:3" x14ac:dyDescent="0.35">
      <c r="A32060" s="12"/>
      <c r="B32060" s="12"/>
      <c r="C32060" s="12"/>
    </row>
    <row r="32061" spans="1:3" x14ac:dyDescent="0.35">
      <c r="A32061" s="12"/>
      <c r="B32061" s="12"/>
      <c r="C32061" s="12"/>
    </row>
    <row r="32062" spans="1:3" x14ac:dyDescent="0.35">
      <c r="A32062" s="12"/>
      <c r="B32062" s="12"/>
      <c r="C32062" s="12"/>
    </row>
    <row r="32063" spans="1:3" x14ac:dyDescent="0.35">
      <c r="A32063" s="12"/>
      <c r="B32063" s="12"/>
      <c r="C32063" s="12"/>
    </row>
    <row r="32064" spans="1:3" x14ac:dyDescent="0.35">
      <c r="A32064" s="12"/>
      <c r="B32064" s="12"/>
      <c r="C32064" s="12"/>
    </row>
    <row r="32065" spans="1:3" x14ac:dyDescent="0.35">
      <c r="A32065" s="12"/>
      <c r="B32065" s="12"/>
      <c r="C32065" s="12"/>
    </row>
    <row r="32066" spans="1:3" x14ac:dyDescent="0.35">
      <c r="A32066" s="12"/>
      <c r="B32066" s="12"/>
      <c r="C32066" s="12"/>
    </row>
    <row r="32067" spans="1:3" x14ac:dyDescent="0.35">
      <c r="A32067" s="12"/>
      <c r="B32067" s="12"/>
      <c r="C32067" s="12"/>
    </row>
    <row r="32068" spans="1:3" x14ac:dyDescent="0.35">
      <c r="A32068" s="12"/>
      <c r="B32068" s="12"/>
      <c r="C32068" s="12"/>
    </row>
    <row r="32069" spans="1:3" x14ac:dyDescent="0.35">
      <c r="A32069" s="12"/>
      <c r="B32069" s="12"/>
      <c r="C32069" s="12"/>
    </row>
    <row r="32070" spans="1:3" x14ac:dyDescent="0.35">
      <c r="A32070" s="12"/>
      <c r="B32070" s="12"/>
      <c r="C32070" s="12"/>
    </row>
    <row r="32071" spans="1:3" x14ac:dyDescent="0.35">
      <c r="A32071" s="12"/>
      <c r="B32071" s="12"/>
      <c r="C32071" s="12"/>
    </row>
    <row r="32072" spans="1:3" x14ac:dyDescent="0.35">
      <c r="A32072" s="12"/>
      <c r="B32072" s="12"/>
      <c r="C32072" s="12"/>
    </row>
    <row r="32073" spans="1:3" x14ac:dyDescent="0.35">
      <c r="A32073" s="12"/>
      <c r="B32073" s="12"/>
      <c r="C32073" s="12"/>
    </row>
    <row r="32074" spans="1:3" x14ac:dyDescent="0.35">
      <c r="A32074" s="12"/>
      <c r="B32074" s="12"/>
      <c r="C32074" s="12"/>
    </row>
    <row r="32075" spans="1:3" x14ac:dyDescent="0.35">
      <c r="A32075" s="12"/>
      <c r="B32075" s="12"/>
      <c r="C32075" s="12"/>
    </row>
    <row r="32076" spans="1:3" x14ac:dyDescent="0.35">
      <c r="A32076" s="12"/>
      <c r="B32076" s="12"/>
      <c r="C32076" s="12"/>
    </row>
    <row r="32077" spans="1:3" x14ac:dyDescent="0.35">
      <c r="A32077" s="12"/>
      <c r="B32077" s="12"/>
      <c r="C32077" s="12"/>
    </row>
    <row r="32078" spans="1:3" x14ac:dyDescent="0.35">
      <c r="A32078" s="12"/>
      <c r="B32078" s="12"/>
      <c r="C32078" s="12"/>
    </row>
    <row r="32079" spans="1:3" x14ac:dyDescent="0.35">
      <c r="A32079" s="12"/>
      <c r="B32079" s="12"/>
      <c r="C32079" s="12"/>
    </row>
    <row r="32080" spans="1:3" x14ac:dyDescent="0.35">
      <c r="A32080" s="12"/>
      <c r="B32080" s="12"/>
      <c r="C32080" s="12"/>
    </row>
    <row r="32081" spans="1:3" x14ac:dyDescent="0.35">
      <c r="A32081" s="12"/>
      <c r="B32081" s="12"/>
      <c r="C32081" s="12"/>
    </row>
    <row r="32082" spans="1:3" x14ac:dyDescent="0.35">
      <c r="A32082" s="12"/>
      <c r="B32082" s="12"/>
      <c r="C32082" s="12"/>
    </row>
    <row r="32083" spans="1:3" x14ac:dyDescent="0.35">
      <c r="A32083" s="12"/>
      <c r="B32083" s="12"/>
      <c r="C32083" s="12"/>
    </row>
    <row r="32084" spans="1:3" x14ac:dyDescent="0.35">
      <c r="A32084" s="12"/>
      <c r="B32084" s="12"/>
      <c r="C32084" s="12"/>
    </row>
    <row r="32085" spans="1:3" x14ac:dyDescent="0.35">
      <c r="A32085" s="12"/>
      <c r="B32085" s="12"/>
      <c r="C32085" s="12"/>
    </row>
    <row r="32086" spans="1:3" x14ac:dyDescent="0.35">
      <c r="A32086" s="12"/>
      <c r="B32086" s="12"/>
      <c r="C32086" s="12"/>
    </row>
    <row r="32087" spans="1:3" x14ac:dyDescent="0.35">
      <c r="A32087" s="12"/>
      <c r="B32087" s="12"/>
      <c r="C32087" s="12"/>
    </row>
    <row r="32088" spans="1:3" x14ac:dyDescent="0.35">
      <c r="A32088" s="12"/>
      <c r="B32088" s="12"/>
      <c r="C32088" s="12"/>
    </row>
    <row r="32089" spans="1:3" x14ac:dyDescent="0.35">
      <c r="A32089" s="12"/>
      <c r="B32089" s="12"/>
      <c r="C32089" s="12"/>
    </row>
    <row r="32090" spans="1:3" x14ac:dyDescent="0.35">
      <c r="A32090" s="12"/>
      <c r="B32090" s="12"/>
      <c r="C32090" s="12"/>
    </row>
    <row r="32091" spans="1:3" x14ac:dyDescent="0.35">
      <c r="A32091" s="12"/>
      <c r="B32091" s="12"/>
      <c r="C32091" s="12"/>
    </row>
    <row r="32092" spans="1:3" x14ac:dyDescent="0.35">
      <c r="A32092" s="12"/>
      <c r="B32092" s="12"/>
      <c r="C32092" s="12"/>
    </row>
    <row r="32093" spans="1:3" x14ac:dyDescent="0.35">
      <c r="A32093" s="12"/>
      <c r="B32093" s="12"/>
      <c r="C32093" s="12"/>
    </row>
    <row r="32094" spans="1:3" x14ac:dyDescent="0.35">
      <c r="A32094" s="12"/>
      <c r="B32094" s="12"/>
      <c r="C32094" s="12"/>
    </row>
    <row r="32095" spans="1:3" x14ac:dyDescent="0.35">
      <c r="A32095" s="12"/>
      <c r="B32095" s="12"/>
      <c r="C32095" s="12"/>
    </row>
    <row r="32096" spans="1:3" x14ac:dyDescent="0.35">
      <c r="A32096" s="12"/>
      <c r="B32096" s="12"/>
      <c r="C32096" s="12"/>
    </row>
    <row r="32097" spans="1:3" x14ac:dyDescent="0.35">
      <c r="A32097" s="12"/>
      <c r="B32097" s="12"/>
      <c r="C32097" s="12"/>
    </row>
    <row r="32098" spans="1:3" x14ac:dyDescent="0.35">
      <c r="A32098" s="12"/>
      <c r="B32098" s="12"/>
      <c r="C32098" s="12"/>
    </row>
    <row r="32099" spans="1:3" x14ac:dyDescent="0.35">
      <c r="A32099" s="12"/>
      <c r="B32099" s="12"/>
      <c r="C32099" s="12"/>
    </row>
    <row r="32100" spans="1:3" x14ac:dyDescent="0.35">
      <c r="A32100" s="12"/>
      <c r="B32100" s="12"/>
      <c r="C32100" s="12"/>
    </row>
    <row r="32101" spans="1:3" x14ac:dyDescent="0.35">
      <c r="A32101" s="12"/>
      <c r="B32101" s="12"/>
      <c r="C32101" s="12"/>
    </row>
    <row r="32102" spans="1:3" x14ac:dyDescent="0.35">
      <c r="A32102" s="12"/>
      <c r="B32102" s="12"/>
      <c r="C32102" s="12"/>
    </row>
    <row r="32103" spans="1:3" x14ac:dyDescent="0.35">
      <c r="A32103" s="12"/>
      <c r="B32103" s="12"/>
      <c r="C32103" s="12"/>
    </row>
    <row r="32104" spans="1:3" x14ac:dyDescent="0.35">
      <c r="A32104" s="12"/>
      <c r="B32104" s="12"/>
      <c r="C32104" s="12"/>
    </row>
    <row r="32105" spans="1:3" x14ac:dyDescent="0.35">
      <c r="A32105" s="12"/>
      <c r="B32105" s="12"/>
      <c r="C32105" s="12"/>
    </row>
    <row r="32106" spans="1:3" x14ac:dyDescent="0.35">
      <c r="A32106" s="12"/>
      <c r="B32106" s="12"/>
      <c r="C32106" s="12"/>
    </row>
    <row r="32107" spans="1:3" x14ac:dyDescent="0.35">
      <c r="A32107" s="12"/>
      <c r="B32107" s="12"/>
      <c r="C32107" s="12"/>
    </row>
    <row r="32108" spans="1:3" x14ac:dyDescent="0.35">
      <c r="A32108" s="12"/>
      <c r="B32108" s="12"/>
      <c r="C32108" s="12"/>
    </row>
    <row r="32109" spans="1:3" x14ac:dyDescent="0.35">
      <c r="A32109" s="12"/>
      <c r="B32109" s="12"/>
      <c r="C32109" s="12"/>
    </row>
    <row r="32110" spans="1:3" x14ac:dyDescent="0.35">
      <c r="A32110" s="12"/>
      <c r="B32110" s="12"/>
      <c r="C32110" s="12"/>
    </row>
    <row r="32111" spans="1:3" x14ac:dyDescent="0.35">
      <c r="A32111" s="12"/>
      <c r="B32111" s="12"/>
      <c r="C32111" s="12"/>
    </row>
    <row r="32112" spans="1:3" x14ac:dyDescent="0.35">
      <c r="A32112" s="12"/>
      <c r="B32112" s="12"/>
      <c r="C32112" s="12"/>
    </row>
    <row r="32113" spans="1:3" x14ac:dyDescent="0.35">
      <c r="A32113" s="12"/>
      <c r="B32113" s="12"/>
      <c r="C32113" s="12"/>
    </row>
    <row r="32114" spans="1:3" x14ac:dyDescent="0.35">
      <c r="A32114" s="12"/>
      <c r="B32114" s="12"/>
      <c r="C32114" s="12"/>
    </row>
    <row r="32115" spans="1:3" x14ac:dyDescent="0.35">
      <c r="A32115" s="12"/>
      <c r="B32115" s="12"/>
      <c r="C32115" s="12"/>
    </row>
    <row r="32116" spans="1:3" x14ac:dyDescent="0.35">
      <c r="A32116" s="12"/>
      <c r="B32116" s="12"/>
      <c r="C32116" s="12"/>
    </row>
    <row r="32117" spans="1:3" x14ac:dyDescent="0.35">
      <c r="A32117" s="12"/>
      <c r="B32117" s="12"/>
      <c r="C32117" s="12"/>
    </row>
    <row r="32118" spans="1:3" x14ac:dyDescent="0.35">
      <c r="A32118" s="12"/>
      <c r="B32118" s="12"/>
      <c r="C32118" s="12"/>
    </row>
    <row r="32119" spans="1:3" x14ac:dyDescent="0.35">
      <c r="A32119" s="12"/>
      <c r="B32119" s="12"/>
      <c r="C32119" s="12"/>
    </row>
    <row r="32120" spans="1:3" x14ac:dyDescent="0.35">
      <c r="A32120" s="12"/>
      <c r="B32120" s="12"/>
      <c r="C32120" s="12"/>
    </row>
    <row r="32121" spans="1:3" x14ac:dyDescent="0.35">
      <c r="A32121" s="12"/>
      <c r="B32121" s="12"/>
      <c r="C32121" s="12"/>
    </row>
    <row r="32122" spans="1:3" x14ac:dyDescent="0.35">
      <c r="A32122" s="12"/>
      <c r="B32122" s="12"/>
      <c r="C32122" s="12"/>
    </row>
    <row r="32123" spans="1:3" x14ac:dyDescent="0.35">
      <c r="A32123" s="12"/>
      <c r="B32123" s="12"/>
      <c r="C32123" s="12"/>
    </row>
    <row r="32124" spans="1:3" x14ac:dyDescent="0.35">
      <c r="A32124" s="12"/>
      <c r="B32124" s="12"/>
      <c r="C32124" s="12"/>
    </row>
    <row r="32125" spans="1:3" x14ac:dyDescent="0.35">
      <c r="A32125" s="12"/>
      <c r="B32125" s="12"/>
      <c r="C32125" s="12"/>
    </row>
    <row r="32126" spans="1:3" x14ac:dyDescent="0.35">
      <c r="A32126" s="12"/>
      <c r="B32126" s="12"/>
      <c r="C32126" s="12"/>
    </row>
    <row r="32127" spans="1:3" x14ac:dyDescent="0.35">
      <c r="A32127" s="12"/>
      <c r="B32127" s="12"/>
      <c r="C32127" s="12"/>
    </row>
    <row r="32128" spans="1:3" x14ac:dyDescent="0.35">
      <c r="A32128" s="12"/>
      <c r="B32128" s="12"/>
      <c r="C32128" s="12"/>
    </row>
    <row r="32129" spans="1:3" x14ac:dyDescent="0.35">
      <c r="A32129" s="12"/>
      <c r="B32129" s="12"/>
      <c r="C32129" s="12"/>
    </row>
    <row r="32130" spans="1:3" x14ac:dyDescent="0.35">
      <c r="A32130" s="12"/>
      <c r="B32130" s="12"/>
      <c r="C32130" s="12"/>
    </row>
    <row r="32131" spans="1:3" x14ac:dyDescent="0.35">
      <c r="A32131" s="12"/>
      <c r="B32131" s="12"/>
      <c r="C32131" s="12"/>
    </row>
    <row r="32132" spans="1:3" x14ac:dyDescent="0.35">
      <c r="A32132" s="12"/>
      <c r="B32132" s="12"/>
      <c r="C32132" s="12"/>
    </row>
    <row r="32133" spans="1:3" x14ac:dyDescent="0.35">
      <c r="A32133" s="12"/>
      <c r="B32133" s="12"/>
      <c r="C32133" s="12"/>
    </row>
    <row r="32134" spans="1:3" x14ac:dyDescent="0.35">
      <c r="A32134" s="12"/>
      <c r="B32134" s="12"/>
      <c r="C32134" s="12"/>
    </row>
    <row r="32135" spans="1:3" x14ac:dyDescent="0.35">
      <c r="A32135" s="12"/>
      <c r="B32135" s="12"/>
      <c r="C32135" s="12"/>
    </row>
    <row r="32136" spans="1:3" x14ac:dyDescent="0.35">
      <c r="A32136" s="12"/>
      <c r="B32136" s="12"/>
      <c r="C32136" s="12"/>
    </row>
    <row r="32137" spans="1:3" x14ac:dyDescent="0.35">
      <c r="A32137" s="12"/>
      <c r="B32137" s="12"/>
      <c r="C32137" s="12"/>
    </row>
    <row r="32138" spans="1:3" x14ac:dyDescent="0.35">
      <c r="A32138" s="12"/>
      <c r="B32138" s="12"/>
      <c r="C32138" s="12"/>
    </row>
    <row r="32139" spans="1:3" x14ac:dyDescent="0.35">
      <c r="A32139" s="12"/>
      <c r="B32139" s="12"/>
      <c r="C32139" s="12"/>
    </row>
    <row r="32140" spans="1:3" x14ac:dyDescent="0.35">
      <c r="A32140" s="12"/>
      <c r="B32140" s="12"/>
      <c r="C32140" s="12"/>
    </row>
    <row r="32141" spans="1:3" x14ac:dyDescent="0.35">
      <c r="A32141" s="12"/>
      <c r="B32141" s="12"/>
      <c r="C32141" s="12"/>
    </row>
    <row r="32142" spans="1:3" x14ac:dyDescent="0.35">
      <c r="A32142" s="12"/>
      <c r="B32142" s="12"/>
      <c r="C32142" s="12"/>
    </row>
    <row r="32143" spans="1:3" x14ac:dyDescent="0.35">
      <c r="A32143" s="12"/>
      <c r="B32143" s="12"/>
      <c r="C32143" s="12"/>
    </row>
    <row r="32144" spans="1:3" x14ac:dyDescent="0.35">
      <c r="A32144" s="12"/>
      <c r="B32144" s="12"/>
      <c r="C32144" s="12"/>
    </row>
    <row r="32145" spans="1:3" x14ac:dyDescent="0.35">
      <c r="A32145" s="12"/>
      <c r="B32145" s="12"/>
      <c r="C32145" s="12"/>
    </row>
    <row r="32146" spans="1:3" x14ac:dyDescent="0.35">
      <c r="A32146" s="12"/>
      <c r="B32146" s="12"/>
      <c r="C32146" s="12"/>
    </row>
    <row r="32147" spans="1:3" x14ac:dyDescent="0.35">
      <c r="A32147" s="12"/>
      <c r="B32147" s="12"/>
      <c r="C32147" s="12"/>
    </row>
    <row r="32148" spans="1:3" x14ac:dyDescent="0.35">
      <c r="A32148" s="12"/>
      <c r="B32148" s="12"/>
      <c r="C32148" s="12"/>
    </row>
    <row r="32149" spans="1:3" x14ac:dyDescent="0.35">
      <c r="A32149" s="12"/>
      <c r="B32149" s="12"/>
      <c r="C32149" s="12"/>
    </row>
    <row r="32150" spans="1:3" x14ac:dyDescent="0.35">
      <c r="A32150" s="12"/>
      <c r="B32150" s="12"/>
      <c r="C32150" s="12"/>
    </row>
    <row r="32151" spans="1:3" x14ac:dyDescent="0.35">
      <c r="A32151" s="12"/>
      <c r="B32151" s="12"/>
      <c r="C32151" s="12"/>
    </row>
    <row r="32152" spans="1:3" x14ac:dyDescent="0.35">
      <c r="A32152" s="12"/>
      <c r="B32152" s="12"/>
      <c r="C32152" s="12"/>
    </row>
    <row r="32153" spans="1:3" x14ac:dyDescent="0.35">
      <c r="A32153" s="12"/>
      <c r="B32153" s="12"/>
      <c r="C32153" s="12"/>
    </row>
    <row r="32154" spans="1:3" x14ac:dyDescent="0.35">
      <c r="A32154" s="12"/>
      <c r="B32154" s="12"/>
      <c r="C32154" s="12"/>
    </row>
    <row r="32155" spans="1:3" x14ac:dyDescent="0.35">
      <c r="A32155" s="12"/>
      <c r="B32155" s="12"/>
      <c r="C32155" s="12"/>
    </row>
    <row r="32156" spans="1:3" x14ac:dyDescent="0.35">
      <c r="A32156" s="12"/>
      <c r="B32156" s="12"/>
      <c r="C32156" s="12"/>
    </row>
    <row r="32157" spans="1:3" x14ac:dyDescent="0.35">
      <c r="A32157" s="12"/>
      <c r="B32157" s="12"/>
      <c r="C32157" s="12"/>
    </row>
    <row r="32158" spans="1:3" x14ac:dyDescent="0.35">
      <c r="A32158" s="12"/>
      <c r="B32158" s="12"/>
      <c r="C32158" s="12"/>
    </row>
    <row r="32159" spans="1:3" x14ac:dyDescent="0.35">
      <c r="A32159" s="12"/>
      <c r="B32159" s="12"/>
      <c r="C32159" s="12"/>
    </row>
    <row r="32160" spans="1:3" x14ac:dyDescent="0.35">
      <c r="A32160" s="12"/>
      <c r="B32160" s="12"/>
      <c r="C32160" s="12"/>
    </row>
    <row r="32161" spans="1:3" x14ac:dyDescent="0.35">
      <c r="A32161" s="12"/>
      <c r="B32161" s="12"/>
      <c r="C32161" s="12"/>
    </row>
    <row r="32162" spans="1:3" x14ac:dyDescent="0.35">
      <c r="A32162" s="12"/>
      <c r="B32162" s="12"/>
      <c r="C32162" s="12"/>
    </row>
    <row r="32163" spans="1:3" x14ac:dyDescent="0.35">
      <c r="A32163" s="12"/>
      <c r="B32163" s="12"/>
      <c r="C32163" s="12"/>
    </row>
    <row r="32164" spans="1:3" x14ac:dyDescent="0.35">
      <c r="A32164" s="12"/>
      <c r="B32164" s="12"/>
      <c r="C32164" s="12"/>
    </row>
    <row r="32165" spans="1:3" x14ac:dyDescent="0.35">
      <c r="A32165" s="12"/>
      <c r="B32165" s="12"/>
      <c r="C32165" s="12"/>
    </row>
    <row r="32166" spans="1:3" x14ac:dyDescent="0.35">
      <c r="A32166" s="12"/>
      <c r="B32166" s="12"/>
      <c r="C32166" s="12"/>
    </row>
    <row r="32167" spans="1:3" x14ac:dyDescent="0.35">
      <c r="A32167" s="12"/>
      <c r="B32167" s="12"/>
      <c r="C32167" s="12"/>
    </row>
    <row r="32168" spans="1:3" x14ac:dyDescent="0.35">
      <c r="A32168" s="12"/>
      <c r="B32168" s="12"/>
      <c r="C32168" s="12"/>
    </row>
    <row r="32169" spans="1:3" x14ac:dyDescent="0.35">
      <c r="A32169" s="12"/>
      <c r="B32169" s="12"/>
      <c r="C32169" s="12"/>
    </row>
    <row r="32170" spans="1:3" x14ac:dyDescent="0.35">
      <c r="A32170" s="12"/>
      <c r="B32170" s="12"/>
      <c r="C32170" s="12"/>
    </row>
    <row r="32171" spans="1:3" x14ac:dyDescent="0.35">
      <c r="A32171" s="12"/>
      <c r="B32171" s="12"/>
      <c r="C32171" s="12"/>
    </row>
    <row r="32172" spans="1:3" x14ac:dyDescent="0.35">
      <c r="A32172" s="12"/>
      <c r="B32172" s="12"/>
      <c r="C32172" s="12"/>
    </row>
    <row r="32173" spans="1:3" x14ac:dyDescent="0.35">
      <c r="A32173" s="12"/>
      <c r="B32173" s="12"/>
      <c r="C32173" s="12"/>
    </row>
    <row r="32174" spans="1:3" x14ac:dyDescent="0.35">
      <c r="A32174" s="12"/>
      <c r="B32174" s="12"/>
      <c r="C32174" s="12"/>
    </row>
    <row r="32175" spans="1:3" x14ac:dyDescent="0.35">
      <c r="A32175" s="12"/>
      <c r="B32175" s="12"/>
      <c r="C32175" s="12"/>
    </row>
    <row r="32176" spans="1:3" x14ac:dyDescent="0.35">
      <c r="A32176" s="12"/>
      <c r="B32176" s="12"/>
      <c r="C32176" s="12"/>
    </row>
    <row r="32177" spans="1:3" x14ac:dyDescent="0.35">
      <c r="A32177" s="12"/>
      <c r="B32177" s="12"/>
      <c r="C32177" s="12"/>
    </row>
    <row r="32178" spans="1:3" x14ac:dyDescent="0.35">
      <c r="A32178" s="12"/>
      <c r="B32178" s="12"/>
      <c r="C32178" s="12"/>
    </row>
    <row r="32179" spans="1:3" x14ac:dyDescent="0.35">
      <c r="A32179" s="12"/>
      <c r="B32179" s="12"/>
      <c r="C32179" s="12"/>
    </row>
    <row r="32180" spans="1:3" x14ac:dyDescent="0.35">
      <c r="A32180" s="12"/>
      <c r="B32180" s="12"/>
      <c r="C32180" s="12"/>
    </row>
    <row r="32181" spans="1:3" x14ac:dyDescent="0.35">
      <c r="A32181" s="12"/>
      <c r="B32181" s="12"/>
      <c r="C32181" s="12"/>
    </row>
    <row r="32182" spans="1:3" x14ac:dyDescent="0.35">
      <c r="A32182" s="12"/>
      <c r="B32182" s="12"/>
      <c r="C32182" s="12"/>
    </row>
    <row r="32183" spans="1:3" x14ac:dyDescent="0.35">
      <c r="A32183" s="12"/>
      <c r="B32183" s="12"/>
      <c r="C32183" s="12"/>
    </row>
    <row r="32184" spans="1:3" x14ac:dyDescent="0.35">
      <c r="A32184" s="12"/>
      <c r="B32184" s="12"/>
      <c r="C32184" s="12"/>
    </row>
    <row r="32185" spans="1:3" x14ac:dyDescent="0.35">
      <c r="A32185" s="12"/>
      <c r="B32185" s="12"/>
      <c r="C32185" s="12"/>
    </row>
    <row r="32186" spans="1:3" x14ac:dyDescent="0.35">
      <c r="A32186" s="12"/>
      <c r="B32186" s="12"/>
      <c r="C32186" s="12"/>
    </row>
    <row r="32187" spans="1:3" x14ac:dyDescent="0.35">
      <c r="A32187" s="12"/>
      <c r="B32187" s="12"/>
      <c r="C32187" s="12"/>
    </row>
    <row r="32188" spans="1:3" x14ac:dyDescent="0.35">
      <c r="A32188" s="12"/>
      <c r="B32188" s="12"/>
      <c r="C32188" s="12"/>
    </row>
    <row r="32189" spans="1:3" x14ac:dyDescent="0.35">
      <c r="A32189" s="12"/>
      <c r="B32189" s="12"/>
      <c r="C32189" s="12"/>
    </row>
    <row r="32190" spans="1:3" x14ac:dyDescent="0.35">
      <c r="A32190" s="12"/>
      <c r="B32190" s="12"/>
      <c r="C32190" s="12"/>
    </row>
    <row r="32191" spans="1:3" x14ac:dyDescent="0.35">
      <c r="A32191" s="12"/>
      <c r="B32191" s="12"/>
      <c r="C32191" s="12"/>
    </row>
    <row r="32192" spans="1:3" x14ac:dyDescent="0.35">
      <c r="A32192" s="12"/>
      <c r="B32192" s="12"/>
      <c r="C32192" s="12"/>
    </row>
    <row r="32193" spans="1:3" x14ac:dyDescent="0.35">
      <c r="A32193" s="12"/>
      <c r="B32193" s="12"/>
      <c r="C32193" s="12"/>
    </row>
    <row r="32194" spans="1:3" x14ac:dyDescent="0.35">
      <c r="A32194" s="12"/>
      <c r="B32194" s="12"/>
      <c r="C32194" s="12"/>
    </row>
    <row r="32195" spans="1:3" x14ac:dyDescent="0.35">
      <c r="A32195" s="12"/>
      <c r="B32195" s="12"/>
      <c r="C32195" s="12"/>
    </row>
    <row r="32196" spans="1:3" x14ac:dyDescent="0.35">
      <c r="A32196" s="12"/>
      <c r="B32196" s="12"/>
      <c r="C32196" s="12"/>
    </row>
    <row r="32197" spans="1:3" x14ac:dyDescent="0.35">
      <c r="A32197" s="12"/>
      <c r="B32197" s="12"/>
      <c r="C32197" s="12"/>
    </row>
    <row r="32198" spans="1:3" x14ac:dyDescent="0.35">
      <c r="A32198" s="12"/>
      <c r="B32198" s="12"/>
      <c r="C32198" s="12"/>
    </row>
    <row r="32199" spans="1:3" x14ac:dyDescent="0.35">
      <c r="A32199" s="12"/>
      <c r="B32199" s="12"/>
      <c r="C32199" s="12"/>
    </row>
    <row r="32200" spans="1:3" x14ac:dyDescent="0.35">
      <c r="A32200" s="12"/>
      <c r="B32200" s="12"/>
      <c r="C32200" s="12"/>
    </row>
    <row r="32201" spans="1:3" x14ac:dyDescent="0.35">
      <c r="A32201" s="12"/>
      <c r="B32201" s="12"/>
      <c r="C32201" s="12"/>
    </row>
    <row r="32202" spans="1:3" x14ac:dyDescent="0.35">
      <c r="A32202" s="12"/>
      <c r="B32202" s="12"/>
      <c r="C32202" s="12"/>
    </row>
    <row r="32203" spans="1:3" x14ac:dyDescent="0.35">
      <c r="A32203" s="12"/>
      <c r="B32203" s="12"/>
      <c r="C32203" s="12"/>
    </row>
    <row r="32204" spans="1:3" x14ac:dyDescent="0.35">
      <c r="A32204" s="12"/>
      <c r="B32204" s="12"/>
      <c r="C32204" s="12"/>
    </row>
    <row r="32205" spans="1:3" x14ac:dyDescent="0.35">
      <c r="A32205" s="12"/>
      <c r="B32205" s="12"/>
      <c r="C32205" s="12"/>
    </row>
    <row r="32206" spans="1:3" x14ac:dyDescent="0.35">
      <c r="A32206" s="12"/>
      <c r="B32206" s="12"/>
      <c r="C32206" s="12"/>
    </row>
    <row r="32207" spans="1:3" x14ac:dyDescent="0.35">
      <c r="A32207" s="12"/>
      <c r="B32207" s="12"/>
      <c r="C32207" s="12"/>
    </row>
    <row r="32208" spans="1:3" x14ac:dyDescent="0.35">
      <c r="A32208" s="12"/>
      <c r="B32208" s="12"/>
      <c r="C32208" s="12"/>
    </row>
    <row r="32209" spans="1:3" x14ac:dyDescent="0.35">
      <c r="A32209" s="12"/>
      <c r="B32209" s="12"/>
      <c r="C32209" s="12"/>
    </row>
    <row r="32210" spans="1:3" x14ac:dyDescent="0.35">
      <c r="A32210" s="12"/>
      <c r="B32210" s="12"/>
      <c r="C32210" s="12"/>
    </row>
    <row r="32211" spans="1:3" x14ac:dyDescent="0.35">
      <c r="A32211" s="12"/>
      <c r="B32211" s="12"/>
      <c r="C32211" s="12"/>
    </row>
    <row r="32212" spans="1:3" x14ac:dyDescent="0.35">
      <c r="A32212" s="12"/>
      <c r="B32212" s="12"/>
      <c r="C32212" s="12"/>
    </row>
    <row r="32213" spans="1:3" x14ac:dyDescent="0.35">
      <c r="A32213" s="12"/>
      <c r="B32213" s="12"/>
      <c r="C32213" s="12"/>
    </row>
    <row r="32214" spans="1:3" x14ac:dyDescent="0.35">
      <c r="A32214" s="12"/>
      <c r="B32214" s="12"/>
      <c r="C32214" s="12"/>
    </row>
    <row r="32215" spans="1:3" x14ac:dyDescent="0.35">
      <c r="A32215" s="12"/>
      <c r="B32215" s="12"/>
      <c r="C32215" s="12"/>
    </row>
    <row r="32216" spans="1:3" x14ac:dyDescent="0.35">
      <c r="A32216" s="12"/>
      <c r="B32216" s="12"/>
      <c r="C32216" s="12"/>
    </row>
    <row r="32217" spans="1:3" x14ac:dyDescent="0.35">
      <c r="A32217" s="12"/>
      <c r="B32217" s="12"/>
      <c r="C32217" s="12"/>
    </row>
    <row r="32218" spans="1:3" x14ac:dyDescent="0.35">
      <c r="A32218" s="12"/>
      <c r="B32218" s="12"/>
      <c r="C32218" s="12"/>
    </row>
    <row r="32219" spans="1:3" x14ac:dyDescent="0.35">
      <c r="A32219" s="12"/>
      <c r="B32219" s="12"/>
      <c r="C32219" s="12"/>
    </row>
    <row r="32220" spans="1:3" x14ac:dyDescent="0.35">
      <c r="A32220" s="12"/>
      <c r="B32220" s="12"/>
      <c r="C32220" s="12"/>
    </row>
    <row r="32221" spans="1:3" x14ac:dyDescent="0.35">
      <c r="A32221" s="12"/>
      <c r="B32221" s="12"/>
      <c r="C32221" s="12"/>
    </row>
    <row r="32222" spans="1:3" x14ac:dyDescent="0.35">
      <c r="A32222" s="12"/>
      <c r="B32222" s="12"/>
      <c r="C32222" s="12"/>
    </row>
    <row r="32223" spans="1:3" x14ac:dyDescent="0.35">
      <c r="A32223" s="12"/>
      <c r="B32223" s="12"/>
      <c r="C32223" s="12"/>
    </row>
    <row r="32224" spans="1:3" x14ac:dyDescent="0.35">
      <c r="A32224" s="12"/>
      <c r="B32224" s="12"/>
      <c r="C32224" s="12"/>
    </row>
    <row r="32225" spans="1:3" x14ac:dyDescent="0.35">
      <c r="A32225" s="12"/>
      <c r="B32225" s="12"/>
      <c r="C32225" s="12"/>
    </row>
    <row r="32226" spans="1:3" x14ac:dyDescent="0.35">
      <c r="A32226" s="12"/>
      <c r="B32226" s="12"/>
      <c r="C32226" s="12"/>
    </row>
    <row r="32227" spans="1:3" x14ac:dyDescent="0.35">
      <c r="A32227" s="12"/>
      <c r="B32227" s="12"/>
      <c r="C32227" s="12"/>
    </row>
    <row r="32228" spans="1:3" x14ac:dyDescent="0.35">
      <c r="A32228" s="12"/>
      <c r="B32228" s="12"/>
      <c r="C32228" s="12"/>
    </row>
    <row r="32229" spans="1:3" x14ac:dyDescent="0.35">
      <c r="A32229" s="12"/>
      <c r="B32229" s="12"/>
      <c r="C32229" s="12"/>
    </row>
    <row r="32230" spans="1:3" x14ac:dyDescent="0.35">
      <c r="A32230" s="12"/>
      <c r="B32230" s="12"/>
      <c r="C32230" s="12"/>
    </row>
    <row r="32231" spans="1:3" x14ac:dyDescent="0.35">
      <c r="A32231" s="12"/>
      <c r="B32231" s="12"/>
      <c r="C32231" s="12"/>
    </row>
    <row r="32232" spans="1:3" x14ac:dyDescent="0.35">
      <c r="A32232" s="12"/>
      <c r="B32232" s="12"/>
      <c r="C32232" s="12"/>
    </row>
    <row r="32233" spans="1:3" x14ac:dyDescent="0.35">
      <c r="A32233" s="12"/>
      <c r="B32233" s="12"/>
      <c r="C32233" s="12"/>
    </row>
    <row r="32234" spans="1:3" x14ac:dyDescent="0.35">
      <c r="A32234" s="12"/>
      <c r="B32234" s="12"/>
      <c r="C32234" s="12"/>
    </row>
    <row r="32235" spans="1:3" x14ac:dyDescent="0.35">
      <c r="A32235" s="12"/>
      <c r="B32235" s="12"/>
      <c r="C32235" s="12"/>
    </row>
    <row r="32236" spans="1:3" x14ac:dyDescent="0.35">
      <c r="A32236" s="12"/>
      <c r="B32236" s="12"/>
      <c r="C32236" s="12"/>
    </row>
    <row r="32237" spans="1:3" x14ac:dyDescent="0.35">
      <c r="A32237" s="12"/>
      <c r="B32237" s="12"/>
      <c r="C32237" s="12"/>
    </row>
    <row r="32238" spans="1:3" x14ac:dyDescent="0.35">
      <c r="A32238" s="12"/>
      <c r="B32238" s="12"/>
      <c r="C32238" s="12"/>
    </row>
    <row r="32239" spans="1:3" x14ac:dyDescent="0.35">
      <c r="A32239" s="12"/>
      <c r="B32239" s="12"/>
      <c r="C32239" s="12"/>
    </row>
    <row r="32240" spans="1:3" x14ac:dyDescent="0.35">
      <c r="A32240" s="12"/>
      <c r="B32240" s="12"/>
      <c r="C32240" s="12"/>
    </row>
    <row r="32241" spans="1:3" x14ac:dyDescent="0.35">
      <c r="A32241" s="12"/>
      <c r="B32241" s="12"/>
      <c r="C32241" s="12"/>
    </row>
    <row r="32242" spans="1:3" x14ac:dyDescent="0.35">
      <c r="A32242" s="12"/>
      <c r="B32242" s="12"/>
      <c r="C32242" s="12"/>
    </row>
    <row r="32243" spans="1:3" x14ac:dyDescent="0.35">
      <c r="A32243" s="12"/>
      <c r="B32243" s="12"/>
      <c r="C32243" s="12"/>
    </row>
    <row r="32244" spans="1:3" x14ac:dyDescent="0.35">
      <c r="A32244" s="12"/>
      <c r="B32244" s="12"/>
      <c r="C32244" s="12"/>
    </row>
    <row r="32245" spans="1:3" x14ac:dyDescent="0.35">
      <c r="A32245" s="12"/>
      <c r="B32245" s="12"/>
      <c r="C32245" s="12"/>
    </row>
    <row r="32246" spans="1:3" x14ac:dyDescent="0.35">
      <c r="A32246" s="12"/>
      <c r="B32246" s="12"/>
      <c r="C32246" s="12"/>
    </row>
    <row r="32247" spans="1:3" x14ac:dyDescent="0.35">
      <c r="A32247" s="12"/>
      <c r="B32247" s="12"/>
      <c r="C32247" s="12"/>
    </row>
    <row r="32248" spans="1:3" x14ac:dyDescent="0.35">
      <c r="A32248" s="12"/>
      <c r="B32248" s="12"/>
      <c r="C32248" s="12"/>
    </row>
    <row r="32249" spans="1:3" x14ac:dyDescent="0.35">
      <c r="A32249" s="12"/>
      <c r="B32249" s="12"/>
      <c r="C32249" s="12"/>
    </row>
    <row r="32250" spans="1:3" x14ac:dyDescent="0.35">
      <c r="A32250" s="12"/>
      <c r="B32250" s="12"/>
      <c r="C32250" s="12"/>
    </row>
    <row r="32251" spans="1:3" x14ac:dyDescent="0.35">
      <c r="A32251" s="12"/>
      <c r="B32251" s="12"/>
      <c r="C32251" s="12"/>
    </row>
    <row r="32252" spans="1:3" x14ac:dyDescent="0.35">
      <c r="A32252" s="12"/>
      <c r="B32252" s="12"/>
      <c r="C32252" s="12"/>
    </row>
    <row r="32253" spans="1:3" x14ac:dyDescent="0.35">
      <c r="A32253" s="12"/>
      <c r="B32253" s="12"/>
      <c r="C32253" s="12"/>
    </row>
    <row r="32254" spans="1:3" x14ac:dyDescent="0.35">
      <c r="A32254" s="12"/>
      <c r="B32254" s="12"/>
      <c r="C32254" s="12"/>
    </row>
    <row r="32255" spans="1:3" x14ac:dyDescent="0.35">
      <c r="A32255" s="12"/>
      <c r="B32255" s="12"/>
      <c r="C32255" s="12"/>
    </row>
    <row r="32256" spans="1:3" x14ac:dyDescent="0.35">
      <c r="A32256" s="12"/>
      <c r="B32256" s="12"/>
      <c r="C32256" s="12"/>
    </row>
    <row r="32257" spans="1:3" x14ac:dyDescent="0.35">
      <c r="A32257" s="12"/>
      <c r="B32257" s="12"/>
      <c r="C32257" s="12"/>
    </row>
    <row r="32258" spans="1:3" x14ac:dyDescent="0.35">
      <c r="A32258" s="12"/>
      <c r="B32258" s="12"/>
      <c r="C32258" s="12"/>
    </row>
    <row r="32259" spans="1:3" x14ac:dyDescent="0.35">
      <c r="A32259" s="12"/>
      <c r="B32259" s="12"/>
      <c r="C32259" s="12"/>
    </row>
    <row r="32260" spans="1:3" x14ac:dyDescent="0.35">
      <c r="A32260" s="12"/>
      <c r="B32260" s="12"/>
      <c r="C32260" s="12"/>
    </row>
    <row r="32261" spans="1:3" x14ac:dyDescent="0.35">
      <c r="A32261" s="12"/>
      <c r="B32261" s="12"/>
      <c r="C32261" s="12"/>
    </row>
    <row r="32262" spans="1:3" x14ac:dyDescent="0.35">
      <c r="A32262" s="12"/>
      <c r="B32262" s="12"/>
      <c r="C32262" s="12"/>
    </row>
    <row r="32263" spans="1:3" x14ac:dyDescent="0.35">
      <c r="A32263" s="12"/>
      <c r="B32263" s="12"/>
      <c r="C32263" s="12"/>
    </row>
    <row r="32264" spans="1:3" x14ac:dyDescent="0.35">
      <c r="A32264" s="12"/>
      <c r="B32264" s="12"/>
      <c r="C32264" s="12"/>
    </row>
    <row r="32265" spans="1:3" x14ac:dyDescent="0.35">
      <c r="A32265" s="12"/>
      <c r="B32265" s="12"/>
      <c r="C32265" s="12"/>
    </row>
    <row r="32266" spans="1:3" x14ac:dyDescent="0.35">
      <c r="A32266" s="12"/>
      <c r="B32266" s="12"/>
      <c r="C32266" s="12"/>
    </row>
    <row r="32267" spans="1:3" x14ac:dyDescent="0.35">
      <c r="A32267" s="12"/>
      <c r="B32267" s="12"/>
      <c r="C32267" s="12"/>
    </row>
    <row r="32268" spans="1:3" x14ac:dyDescent="0.35">
      <c r="A32268" s="12"/>
      <c r="B32268" s="12"/>
      <c r="C32268" s="12"/>
    </row>
    <row r="32269" spans="1:3" x14ac:dyDescent="0.35">
      <c r="A32269" s="12"/>
      <c r="B32269" s="12"/>
      <c r="C32269" s="12"/>
    </row>
    <row r="32270" spans="1:3" x14ac:dyDescent="0.35">
      <c r="A32270" s="12"/>
      <c r="B32270" s="12"/>
      <c r="C32270" s="12"/>
    </row>
    <row r="32271" spans="1:3" x14ac:dyDescent="0.35">
      <c r="A32271" s="12"/>
      <c r="B32271" s="12"/>
      <c r="C32271" s="12"/>
    </row>
    <row r="32272" spans="1:3" x14ac:dyDescent="0.35">
      <c r="A32272" s="12"/>
      <c r="B32272" s="12"/>
      <c r="C32272" s="12"/>
    </row>
    <row r="32273" spans="1:3" x14ac:dyDescent="0.35">
      <c r="A32273" s="12"/>
      <c r="B32273" s="12"/>
      <c r="C32273" s="12"/>
    </row>
    <row r="32274" spans="1:3" x14ac:dyDescent="0.35">
      <c r="A32274" s="12"/>
      <c r="B32274" s="12"/>
      <c r="C32274" s="12"/>
    </row>
    <row r="32275" spans="1:3" x14ac:dyDescent="0.35">
      <c r="A32275" s="12"/>
      <c r="B32275" s="12"/>
      <c r="C32275" s="12"/>
    </row>
    <row r="32276" spans="1:3" x14ac:dyDescent="0.35">
      <c r="A32276" s="12"/>
      <c r="B32276" s="12"/>
      <c r="C32276" s="12"/>
    </row>
    <row r="32277" spans="1:3" x14ac:dyDescent="0.35">
      <c r="A32277" s="12"/>
      <c r="B32277" s="12"/>
      <c r="C32277" s="12"/>
    </row>
    <row r="32278" spans="1:3" x14ac:dyDescent="0.35">
      <c r="A32278" s="12"/>
      <c r="B32278" s="12"/>
      <c r="C32278" s="12"/>
    </row>
    <row r="32279" spans="1:3" x14ac:dyDescent="0.35">
      <c r="A32279" s="12"/>
      <c r="B32279" s="12"/>
      <c r="C32279" s="12"/>
    </row>
    <row r="32280" spans="1:3" x14ac:dyDescent="0.35">
      <c r="A32280" s="12"/>
      <c r="B32280" s="12"/>
      <c r="C32280" s="12"/>
    </row>
    <row r="32281" spans="1:3" x14ac:dyDescent="0.35">
      <c r="A32281" s="12"/>
      <c r="B32281" s="12"/>
      <c r="C32281" s="12"/>
    </row>
    <row r="32282" spans="1:3" x14ac:dyDescent="0.35">
      <c r="A32282" s="12"/>
      <c r="B32282" s="12"/>
      <c r="C32282" s="12"/>
    </row>
    <row r="32283" spans="1:3" x14ac:dyDescent="0.35">
      <c r="A32283" s="12"/>
      <c r="B32283" s="12"/>
      <c r="C32283" s="12"/>
    </row>
    <row r="32284" spans="1:3" x14ac:dyDescent="0.35">
      <c r="A32284" s="12"/>
      <c r="B32284" s="12"/>
      <c r="C32284" s="12"/>
    </row>
    <row r="32285" spans="1:3" x14ac:dyDescent="0.35">
      <c r="A32285" s="12"/>
      <c r="B32285" s="12"/>
      <c r="C32285" s="12"/>
    </row>
    <row r="32286" spans="1:3" x14ac:dyDescent="0.35">
      <c r="A32286" s="12"/>
      <c r="B32286" s="12"/>
      <c r="C32286" s="12"/>
    </row>
    <row r="32287" spans="1:3" x14ac:dyDescent="0.35">
      <c r="A32287" s="12"/>
      <c r="B32287" s="12"/>
      <c r="C32287" s="12"/>
    </row>
    <row r="32288" spans="1:3" x14ac:dyDescent="0.35">
      <c r="A32288" s="12"/>
      <c r="B32288" s="12"/>
      <c r="C32288" s="12"/>
    </row>
    <row r="32289" spans="1:3" x14ac:dyDescent="0.35">
      <c r="A32289" s="12"/>
      <c r="B32289" s="12"/>
      <c r="C32289" s="12"/>
    </row>
    <row r="32290" spans="1:3" x14ac:dyDescent="0.35">
      <c r="A32290" s="12"/>
      <c r="B32290" s="12"/>
      <c r="C32290" s="12"/>
    </row>
    <row r="32291" spans="1:3" x14ac:dyDescent="0.35">
      <c r="A32291" s="12"/>
      <c r="B32291" s="12"/>
      <c r="C32291" s="12"/>
    </row>
    <row r="32292" spans="1:3" x14ac:dyDescent="0.35">
      <c r="A32292" s="12"/>
      <c r="B32292" s="12"/>
      <c r="C32292" s="12"/>
    </row>
    <row r="32293" spans="1:3" x14ac:dyDescent="0.35">
      <c r="A32293" s="12"/>
      <c r="B32293" s="12"/>
      <c r="C32293" s="12"/>
    </row>
    <row r="32294" spans="1:3" x14ac:dyDescent="0.35">
      <c r="A32294" s="12"/>
      <c r="B32294" s="12"/>
      <c r="C32294" s="12"/>
    </row>
    <row r="32295" spans="1:3" x14ac:dyDescent="0.35">
      <c r="A32295" s="12"/>
      <c r="B32295" s="12"/>
      <c r="C32295" s="12"/>
    </row>
    <row r="32296" spans="1:3" x14ac:dyDescent="0.35">
      <c r="A32296" s="12"/>
      <c r="B32296" s="12"/>
      <c r="C32296" s="12"/>
    </row>
    <row r="32297" spans="1:3" x14ac:dyDescent="0.35">
      <c r="A32297" s="12"/>
      <c r="B32297" s="12"/>
      <c r="C32297" s="12"/>
    </row>
    <row r="32298" spans="1:3" x14ac:dyDescent="0.35">
      <c r="A32298" s="12"/>
      <c r="B32298" s="12"/>
      <c r="C32298" s="12"/>
    </row>
    <row r="32299" spans="1:3" x14ac:dyDescent="0.35">
      <c r="A32299" s="12"/>
      <c r="B32299" s="12"/>
      <c r="C32299" s="12"/>
    </row>
    <row r="32300" spans="1:3" x14ac:dyDescent="0.35">
      <c r="A32300" s="12"/>
      <c r="B32300" s="12"/>
      <c r="C32300" s="12"/>
    </row>
    <row r="32301" spans="1:3" x14ac:dyDescent="0.35">
      <c r="A32301" s="12"/>
      <c r="B32301" s="12"/>
      <c r="C32301" s="12"/>
    </row>
    <row r="32302" spans="1:3" x14ac:dyDescent="0.35">
      <c r="A32302" s="12"/>
      <c r="B32302" s="12"/>
      <c r="C32302" s="12"/>
    </row>
    <row r="32303" spans="1:3" x14ac:dyDescent="0.35">
      <c r="A32303" s="12"/>
      <c r="B32303" s="12"/>
      <c r="C32303" s="12"/>
    </row>
    <row r="32304" spans="1:3" x14ac:dyDescent="0.35">
      <c r="A32304" s="12"/>
      <c r="B32304" s="12"/>
      <c r="C32304" s="12"/>
    </row>
    <row r="32305" spans="1:3" x14ac:dyDescent="0.35">
      <c r="A32305" s="12"/>
      <c r="B32305" s="12"/>
      <c r="C32305" s="12"/>
    </row>
    <row r="32306" spans="1:3" x14ac:dyDescent="0.35">
      <c r="A32306" s="12"/>
      <c r="B32306" s="12"/>
      <c r="C32306" s="12"/>
    </row>
    <row r="32307" spans="1:3" x14ac:dyDescent="0.35">
      <c r="A32307" s="12"/>
      <c r="B32307" s="12"/>
      <c r="C32307" s="12"/>
    </row>
    <row r="32308" spans="1:3" x14ac:dyDescent="0.35">
      <c r="A32308" s="12"/>
      <c r="B32308" s="12"/>
      <c r="C32308" s="12"/>
    </row>
    <row r="32309" spans="1:3" x14ac:dyDescent="0.35">
      <c r="A32309" s="12"/>
      <c r="B32309" s="12"/>
      <c r="C32309" s="12"/>
    </row>
    <row r="32310" spans="1:3" x14ac:dyDescent="0.35">
      <c r="A32310" s="12"/>
      <c r="B32310" s="12"/>
      <c r="C32310" s="12"/>
    </row>
    <row r="32311" spans="1:3" x14ac:dyDescent="0.35">
      <c r="A32311" s="12"/>
      <c r="B32311" s="12"/>
      <c r="C32311" s="12"/>
    </row>
    <row r="32312" spans="1:3" x14ac:dyDescent="0.35">
      <c r="A32312" s="12"/>
      <c r="B32312" s="12"/>
      <c r="C32312" s="12"/>
    </row>
    <row r="32313" spans="1:3" x14ac:dyDescent="0.35">
      <c r="A32313" s="12"/>
      <c r="B32313" s="12"/>
      <c r="C32313" s="12"/>
    </row>
    <row r="32314" spans="1:3" x14ac:dyDescent="0.35">
      <c r="A32314" s="12"/>
      <c r="B32314" s="12"/>
      <c r="C32314" s="12"/>
    </row>
    <row r="32315" spans="1:3" x14ac:dyDescent="0.35">
      <c r="A32315" s="12"/>
      <c r="B32315" s="12"/>
      <c r="C32315" s="12"/>
    </row>
    <row r="32316" spans="1:3" x14ac:dyDescent="0.35">
      <c r="A32316" s="12"/>
      <c r="B32316" s="12"/>
      <c r="C32316" s="12"/>
    </row>
    <row r="32317" spans="1:3" x14ac:dyDescent="0.35">
      <c r="A32317" s="12"/>
      <c r="B32317" s="12"/>
      <c r="C32317" s="12"/>
    </row>
    <row r="32318" spans="1:3" x14ac:dyDescent="0.35">
      <c r="A32318" s="12"/>
      <c r="B32318" s="12"/>
      <c r="C32318" s="12"/>
    </row>
    <row r="32319" spans="1:3" x14ac:dyDescent="0.35">
      <c r="A32319" s="12"/>
      <c r="B32319" s="12"/>
      <c r="C32319" s="12"/>
    </row>
    <row r="32320" spans="1:3" x14ac:dyDescent="0.35">
      <c r="A32320" s="12"/>
      <c r="B32320" s="12"/>
      <c r="C32320" s="12"/>
    </row>
    <row r="32321" spans="1:3" x14ac:dyDescent="0.35">
      <c r="A32321" s="12"/>
      <c r="B32321" s="12"/>
      <c r="C32321" s="12"/>
    </row>
    <row r="32322" spans="1:3" x14ac:dyDescent="0.35">
      <c r="A32322" s="12"/>
      <c r="B32322" s="12"/>
      <c r="C32322" s="12"/>
    </row>
    <row r="32323" spans="1:3" x14ac:dyDescent="0.35">
      <c r="A32323" s="12"/>
      <c r="B32323" s="12"/>
      <c r="C32323" s="12"/>
    </row>
    <row r="32324" spans="1:3" x14ac:dyDescent="0.35">
      <c r="A32324" s="12"/>
      <c r="B32324" s="12"/>
      <c r="C32324" s="12"/>
    </row>
    <row r="32325" spans="1:3" x14ac:dyDescent="0.35">
      <c r="A32325" s="12"/>
      <c r="B32325" s="12"/>
      <c r="C32325" s="12"/>
    </row>
    <row r="32326" spans="1:3" x14ac:dyDescent="0.35">
      <c r="A32326" s="12"/>
      <c r="B32326" s="12"/>
      <c r="C32326" s="12"/>
    </row>
    <row r="32327" spans="1:3" x14ac:dyDescent="0.35">
      <c r="A32327" s="12"/>
      <c r="B32327" s="12"/>
      <c r="C32327" s="12"/>
    </row>
    <row r="32328" spans="1:3" x14ac:dyDescent="0.35">
      <c r="A32328" s="12"/>
      <c r="B32328" s="12"/>
      <c r="C32328" s="12"/>
    </row>
    <row r="32329" spans="1:3" x14ac:dyDescent="0.35">
      <c r="A32329" s="12"/>
      <c r="B32329" s="12"/>
      <c r="C32329" s="12"/>
    </row>
    <row r="32330" spans="1:3" x14ac:dyDescent="0.35">
      <c r="A32330" s="12"/>
      <c r="B32330" s="12"/>
      <c r="C32330" s="12"/>
    </row>
    <row r="32331" spans="1:3" x14ac:dyDescent="0.35">
      <c r="A32331" s="12"/>
      <c r="B32331" s="12"/>
      <c r="C32331" s="12"/>
    </row>
    <row r="32332" spans="1:3" x14ac:dyDescent="0.35">
      <c r="A32332" s="12"/>
      <c r="B32332" s="12"/>
      <c r="C32332" s="12"/>
    </row>
    <row r="32333" spans="1:3" x14ac:dyDescent="0.35">
      <c r="A32333" s="12"/>
      <c r="B32333" s="12"/>
      <c r="C32333" s="12"/>
    </row>
    <row r="32334" spans="1:3" x14ac:dyDescent="0.35">
      <c r="A32334" s="12"/>
      <c r="B32334" s="12"/>
      <c r="C32334" s="12"/>
    </row>
    <row r="32335" spans="1:3" x14ac:dyDescent="0.35">
      <c r="A32335" s="12"/>
      <c r="B32335" s="12"/>
      <c r="C32335" s="12"/>
    </row>
    <row r="32336" spans="1:3" x14ac:dyDescent="0.35">
      <c r="A32336" s="12"/>
      <c r="B32336" s="12"/>
      <c r="C32336" s="12"/>
    </row>
    <row r="32337" spans="1:3" x14ac:dyDescent="0.35">
      <c r="A32337" s="12"/>
      <c r="B32337" s="12"/>
      <c r="C32337" s="12"/>
    </row>
    <row r="32338" spans="1:3" x14ac:dyDescent="0.35">
      <c r="A32338" s="12"/>
      <c r="B32338" s="12"/>
      <c r="C32338" s="12"/>
    </row>
    <row r="32339" spans="1:3" x14ac:dyDescent="0.35">
      <c r="A32339" s="12"/>
      <c r="B32339" s="12"/>
      <c r="C32339" s="12"/>
    </row>
    <row r="32340" spans="1:3" x14ac:dyDescent="0.35">
      <c r="A32340" s="12"/>
      <c r="B32340" s="12"/>
      <c r="C32340" s="12"/>
    </row>
    <row r="32341" spans="1:3" x14ac:dyDescent="0.35">
      <c r="A32341" s="12"/>
      <c r="B32341" s="12"/>
      <c r="C32341" s="12"/>
    </row>
    <row r="32342" spans="1:3" x14ac:dyDescent="0.35">
      <c r="A32342" s="12"/>
      <c r="B32342" s="12"/>
      <c r="C32342" s="12"/>
    </row>
    <row r="32343" spans="1:3" x14ac:dyDescent="0.35">
      <c r="A32343" s="12"/>
      <c r="B32343" s="12"/>
      <c r="C32343" s="12"/>
    </row>
    <row r="32344" spans="1:3" x14ac:dyDescent="0.35">
      <c r="A32344" s="12"/>
      <c r="B32344" s="12"/>
      <c r="C32344" s="12"/>
    </row>
    <row r="32345" spans="1:3" x14ac:dyDescent="0.35">
      <c r="A32345" s="12"/>
      <c r="B32345" s="12"/>
      <c r="C32345" s="12"/>
    </row>
    <row r="32346" spans="1:3" x14ac:dyDescent="0.35">
      <c r="A32346" s="12"/>
      <c r="B32346" s="12"/>
      <c r="C32346" s="12"/>
    </row>
    <row r="32347" spans="1:3" x14ac:dyDescent="0.35">
      <c r="A32347" s="12"/>
      <c r="B32347" s="12"/>
      <c r="C32347" s="12"/>
    </row>
    <row r="32348" spans="1:3" x14ac:dyDescent="0.35">
      <c r="A32348" s="12"/>
      <c r="B32348" s="12"/>
      <c r="C32348" s="12"/>
    </row>
    <row r="32349" spans="1:3" x14ac:dyDescent="0.35">
      <c r="A32349" s="12"/>
      <c r="B32349" s="12"/>
      <c r="C32349" s="12"/>
    </row>
    <row r="32350" spans="1:3" x14ac:dyDescent="0.35">
      <c r="A32350" s="12"/>
      <c r="B32350" s="12"/>
      <c r="C32350" s="12"/>
    </row>
    <row r="32351" spans="1:3" x14ac:dyDescent="0.35">
      <c r="A32351" s="12"/>
      <c r="B32351" s="12"/>
      <c r="C32351" s="12"/>
    </row>
    <row r="32352" spans="1:3" x14ac:dyDescent="0.35">
      <c r="A32352" s="12"/>
      <c r="B32352" s="12"/>
      <c r="C32352" s="12"/>
    </row>
    <row r="32353" spans="1:3" x14ac:dyDescent="0.35">
      <c r="A32353" s="12"/>
      <c r="B32353" s="12"/>
      <c r="C32353" s="12"/>
    </row>
    <row r="32354" spans="1:3" x14ac:dyDescent="0.35">
      <c r="A32354" s="12"/>
      <c r="B32354" s="12"/>
      <c r="C32354" s="12"/>
    </row>
    <row r="32355" spans="1:3" x14ac:dyDescent="0.35">
      <c r="A32355" s="12"/>
      <c r="B32355" s="12"/>
      <c r="C32355" s="12"/>
    </row>
    <row r="32356" spans="1:3" x14ac:dyDescent="0.35">
      <c r="A32356" s="12"/>
      <c r="B32356" s="12"/>
      <c r="C32356" s="12"/>
    </row>
    <row r="32357" spans="1:3" x14ac:dyDescent="0.35">
      <c r="A32357" s="12"/>
      <c r="B32357" s="12"/>
      <c r="C32357" s="12"/>
    </row>
    <row r="32358" spans="1:3" x14ac:dyDescent="0.35">
      <c r="A32358" s="12"/>
      <c r="B32358" s="12"/>
      <c r="C32358" s="12"/>
    </row>
    <row r="32359" spans="1:3" x14ac:dyDescent="0.35">
      <c r="A32359" s="12"/>
      <c r="B32359" s="12"/>
      <c r="C32359" s="12"/>
    </row>
    <row r="32360" spans="1:3" x14ac:dyDescent="0.35">
      <c r="A32360" s="12"/>
      <c r="B32360" s="12"/>
      <c r="C32360" s="12"/>
    </row>
    <row r="32361" spans="1:3" x14ac:dyDescent="0.35">
      <c r="A32361" s="12"/>
      <c r="B32361" s="12"/>
      <c r="C32361" s="12"/>
    </row>
    <row r="32362" spans="1:3" x14ac:dyDescent="0.35">
      <c r="A32362" s="12"/>
      <c r="B32362" s="12"/>
      <c r="C32362" s="12"/>
    </row>
    <row r="32363" spans="1:3" x14ac:dyDescent="0.35">
      <c r="A32363" s="12"/>
      <c r="B32363" s="12"/>
      <c r="C32363" s="12"/>
    </row>
    <row r="32364" spans="1:3" x14ac:dyDescent="0.35">
      <c r="A32364" s="12"/>
      <c r="B32364" s="12"/>
      <c r="C32364" s="12"/>
    </row>
    <row r="32365" spans="1:3" x14ac:dyDescent="0.35">
      <c r="A32365" s="12"/>
      <c r="B32365" s="12"/>
      <c r="C32365" s="12"/>
    </row>
    <row r="32366" spans="1:3" x14ac:dyDescent="0.35">
      <c r="A32366" s="12"/>
      <c r="B32366" s="12"/>
      <c r="C32366" s="12"/>
    </row>
    <row r="32367" spans="1:3" x14ac:dyDescent="0.35">
      <c r="A32367" s="12"/>
      <c r="B32367" s="12"/>
      <c r="C32367" s="12"/>
    </row>
    <row r="32368" spans="1:3" x14ac:dyDescent="0.35">
      <c r="A32368" s="12"/>
      <c r="B32368" s="12"/>
      <c r="C32368" s="12"/>
    </row>
    <row r="32369" spans="1:3" x14ac:dyDescent="0.35">
      <c r="A32369" s="12"/>
      <c r="B32369" s="12"/>
      <c r="C32369" s="12"/>
    </row>
    <row r="32370" spans="1:3" x14ac:dyDescent="0.35">
      <c r="A32370" s="12"/>
      <c r="B32370" s="12"/>
      <c r="C32370" s="12"/>
    </row>
    <row r="32371" spans="1:3" x14ac:dyDescent="0.35">
      <c r="A32371" s="12"/>
      <c r="B32371" s="12"/>
      <c r="C32371" s="12"/>
    </row>
    <row r="32372" spans="1:3" x14ac:dyDescent="0.35">
      <c r="A32372" s="12"/>
      <c r="B32372" s="12"/>
      <c r="C32372" s="12"/>
    </row>
    <row r="32373" spans="1:3" x14ac:dyDescent="0.35">
      <c r="A32373" s="12"/>
      <c r="B32373" s="12"/>
      <c r="C32373" s="12"/>
    </row>
    <row r="32374" spans="1:3" x14ac:dyDescent="0.35">
      <c r="A32374" s="12"/>
      <c r="B32374" s="12"/>
      <c r="C32374" s="12"/>
    </row>
    <row r="32375" spans="1:3" x14ac:dyDescent="0.35">
      <c r="A32375" s="12"/>
      <c r="B32375" s="12"/>
      <c r="C32375" s="12"/>
    </row>
    <row r="32376" spans="1:3" x14ac:dyDescent="0.35">
      <c r="A32376" s="12"/>
      <c r="B32376" s="12"/>
      <c r="C32376" s="12"/>
    </row>
    <row r="32377" spans="1:3" x14ac:dyDescent="0.35">
      <c r="A32377" s="12"/>
      <c r="B32377" s="12"/>
      <c r="C32377" s="12"/>
    </row>
    <row r="32378" spans="1:3" x14ac:dyDescent="0.35">
      <c r="A32378" s="12"/>
      <c r="B32378" s="12"/>
      <c r="C32378" s="12"/>
    </row>
    <row r="32379" spans="1:3" x14ac:dyDescent="0.35">
      <c r="A32379" s="12"/>
      <c r="B32379" s="12"/>
      <c r="C32379" s="12"/>
    </row>
    <row r="32380" spans="1:3" x14ac:dyDescent="0.35">
      <c r="A32380" s="12"/>
      <c r="B32380" s="12"/>
      <c r="C32380" s="12"/>
    </row>
    <row r="32381" spans="1:3" x14ac:dyDescent="0.35">
      <c r="A32381" s="12"/>
      <c r="B32381" s="12"/>
      <c r="C32381" s="12"/>
    </row>
    <row r="32382" spans="1:3" x14ac:dyDescent="0.35">
      <c r="A32382" s="12"/>
      <c r="B32382" s="12"/>
      <c r="C32382" s="12"/>
    </row>
    <row r="32383" spans="1:3" x14ac:dyDescent="0.35">
      <c r="A32383" s="12"/>
      <c r="B32383" s="12"/>
      <c r="C32383" s="12"/>
    </row>
    <row r="32384" spans="1:3" x14ac:dyDescent="0.35">
      <c r="A32384" s="12"/>
      <c r="B32384" s="12"/>
      <c r="C32384" s="12"/>
    </row>
    <row r="32385" spans="1:3" x14ac:dyDescent="0.35">
      <c r="A32385" s="12"/>
      <c r="B32385" s="12"/>
      <c r="C32385" s="12"/>
    </row>
    <row r="32386" spans="1:3" x14ac:dyDescent="0.35">
      <c r="A32386" s="12"/>
      <c r="B32386" s="12"/>
      <c r="C32386" s="12"/>
    </row>
    <row r="32387" spans="1:3" x14ac:dyDescent="0.35">
      <c r="A32387" s="12"/>
      <c r="B32387" s="12"/>
      <c r="C32387" s="12"/>
    </row>
    <row r="32388" spans="1:3" x14ac:dyDescent="0.35">
      <c r="A32388" s="12"/>
      <c r="B32388" s="12"/>
      <c r="C32388" s="12"/>
    </row>
    <row r="32389" spans="1:3" x14ac:dyDescent="0.35">
      <c r="A32389" s="12"/>
      <c r="B32389" s="12"/>
      <c r="C32389" s="12"/>
    </row>
    <row r="32390" spans="1:3" x14ac:dyDescent="0.35">
      <c r="A32390" s="12"/>
      <c r="B32390" s="12"/>
      <c r="C32390" s="12"/>
    </row>
    <row r="32391" spans="1:3" x14ac:dyDescent="0.35">
      <c r="A32391" s="12"/>
      <c r="B32391" s="12"/>
      <c r="C32391" s="12"/>
    </row>
    <row r="32392" spans="1:3" x14ac:dyDescent="0.35">
      <c r="A32392" s="12"/>
      <c r="B32392" s="12"/>
      <c r="C32392" s="12"/>
    </row>
    <row r="32393" spans="1:3" x14ac:dyDescent="0.35">
      <c r="A32393" s="12"/>
      <c r="B32393" s="12"/>
      <c r="C32393" s="12"/>
    </row>
    <row r="32394" spans="1:3" x14ac:dyDescent="0.35">
      <c r="A32394" s="12"/>
      <c r="B32394" s="12"/>
      <c r="C32394" s="12"/>
    </row>
    <row r="32395" spans="1:3" x14ac:dyDescent="0.35">
      <c r="A32395" s="12"/>
      <c r="B32395" s="12"/>
      <c r="C32395" s="12"/>
    </row>
    <row r="32396" spans="1:3" x14ac:dyDescent="0.35">
      <c r="A32396" s="12"/>
      <c r="B32396" s="12"/>
      <c r="C32396" s="12"/>
    </row>
    <row r="32397" spans="1:3" x14ac:dyDescent="0.35">
      <c r="A32397" s="12"/>
      <c r="B32397" s="12"/>
      <c r="C32397" s="12"/>
    </row>
    <row r="32398" spans="1:3" x14ac:dyDescent="0.35">
      <c r="A32398" s="12"/>
      <c r="B32398" s="12"/>
      <c r="C32398" s="12"/>
    </row>
    <row r="32399" spans="1:3" x14ac:dyDescent="0.35">
      <c r="A32399" s="12"/>
      <c r="B32399" s="12"/>
      <c r="C32399" s="12"/>
    </row>
    <row r="32400" spans="1:3" x14ac:dyDescent="0.35">
      <c r="A32400" s="12"/>
      <c r="B32400" s="12"/>
      <c r="C32400" s="12"/>
    </row>
    <row r="32401" spans="1:3" x14ac:dyDescent="0.35">
      <c r="A32401" s="12"/>
      <c r="B32401" s="12"/>
      <c r="C32401" s="12"/>
    </row>
    <row r="32402" spans="1:3" x14ac:dyDescent="0.35">
      <c r="A32402" s="12"/>
      <c r="B32402" s="12"/>
      <c r="C32402" s="12"/>
    </row>
    <row r="32403" spans="1:3" x14ac:dyDescent="0.35">
      <c r="A32403" s="12"/>
      <c r="B32403" s="12"/>
      <c r="C32403" s="12"/>
    </row>
    <row r="32404" spans="1:3" x14ac:dyDescent="0.35">
      <c r="A32404" s="12"/>
      <c r="B32404" s="12"/>
      <c r="C32404" s="12"/>
    </row>
    <row r="32405" spans="1:3" x14ac:dyDescent="0.35">
      <c r="A32405" s="12"/>
      <c r="B32405" s="12"/>
      <c r="C32405" s="12"/>
    </row>
    <row r="32406" spans="1:3" x14ac:dyDescent="0.35">
      <c r="A32406" s="12"/>
      <c r="B32406" s="12"/>
      <c r="C32406" s="12"/>
    </row>
    <row r="32407" spans="1:3" x14ac:dyDescent="0.35">
      <c r="A32407" s="12"/>
      <c r="B32407" s="12"/>
      <c r="C32407" s="12"/>
    </row>
    <row r="32408" spans="1:3" x14ac:dyDescent="0.35">
      <c r="A32408" s="12"/>
      <c r="B32408" s="12"/>
      <c r="C32408" s="12"/>
    </row>
    <row r="32409" spans="1:3" x14ac:dyDescent="0.35">
      <c r="A32409" s="12"/>
      <c r="B32409" s="12"/>
      <c r="C32409" s="12"/>
    </row>
    <row r="32410" spans="1:3" x14ac:dyDescent="0.35">
      <c r="A32410" s="12"/>
      <c r="B32410" s="12"/>
      <c r="C32410" s="12"/>
    </row>
    <row r="32411" spans="1:3" x14ac:dyDescent="0.35">
      <c r="A32411" s="12"/>
      <c r="B32411" s="12"/>
      <c r="C32411" s="12"/>
    </row>
    <row r="32412" spans="1:3" x14ac:dyDescent="0.35">
      <c r="A32412" s="12"/>
      <c r="B32412" s="12"/>
      <c r="C32412" s="12"/>
    </row>
    <row r="32413" spans="1:3" x14ac:dyDescent="0.35">
      <c r="A32413" s="12"/>
      <c r="B32413" s="12"/>
      <c r="C32413" s="12"/>
    </row>
    <row r="32414" spans="1:3" x14ac:dyDescent="0.35">
      <c r="A32414" s="12"/>
      <c r="B32414" s="12"/>
      <c r="C32414" s="12"/>
    </row>
    <row r="32415" spans="1:3" x14ac:dyDescent="0.35">
      <c r="A32415" s="12"/>
      <c r="B32415" s="12"/>
      <c r="C32415" s="12"/>
    </row>
    <row r="32416" spans="1:3" x14ac:dyDescent="0.35">
      <c r="A32416" s="12"/>
      <c r="B32416" s="12"/>
      <c r="C32416" s="12"/>
    </row>
    <row r="32417" spans="1:3" x14ac:dyDescent="0.35">
      <c r="A32417" s="12"/>
      <c r="B32417" s="12"/>
      <c r="C32417" s="12"/>
    </row>
    <row r="32418" spans="1:3" x14ac:dyDescent="0.35">
      <c r="A32418" s="12"/>
      <c r="B32418" s="12"/>
      <c r="C32418" s="12"/>
    </row>
    <row r="32419" spans="1:3" x14ac:dyDescent="0.35">
      <c r="A32419" s="12"/>
      <c r="B32419" s="12"/>
      <c r="C32419" s="12"/>
    </row>
    <row r="32420" spans="1:3" x14ac:dyDescent="0.35">
      <c r="A32420" s="12"/>
      <c r="B32420" s="12"/>
      <c r="C32420" s="12"/>
    </row>
    <row r="32421" spans="1:3" x14ac:dyDescent="0.35">
      <c r="A32421" s="12"/>
      <c r="B32421" s="12"/>
      <c r="C32421" s="12"/>
    </row>
    <row r="32422" spans="1:3" x14ac:dyDescent="0.35">
      <c r="A32422" s="12"/>
      <c r="B32422" s="12"/>
      <c r="C32422" s="12"/>
    </row>
    <row r="32423" spans="1:3" x14ac:dyDescent="0.35">
      <c r="A32423" s="12"/>
      <c r="B32423" s="12"/>
      <c r="C32423" s="12"/>
    </row>
    <row r="32424" spans="1:3" x14ac:dyDescent="0.35">
      <c r="A32424" s="12"/>
      <c r="B32424" s="12"/>
      <c r="C32424" s="12"/>
    </row>
    <row r="32425" spans="1:3" x14ac:dyDescent="0.35">
      <c r="A32425" s="12"/>
      <c r="B32425" s="12"/>
      <c r="C32425" s="12"/>
    </row>
    <row r="32426" spans="1:3" x14ac:dyDescent="0.35">
      <c r="A32426" s="12"/>
      <c r="B32426" s="12"/>
      <c r="C32426" s="12"/>
    </row>
    <row r="32427" spans="1:3" x14ac:dyDescent="0.35">
      <c r="A32427" s="12"/>
      <c r="B32427" s="12"/>
      <c r="C32427" s="12"/>
    </row>
    <row r="32428" spans="1:3" x14ac:dyDescent="0.35">
      <c r="A32428" s="12"/>
      <c r="B32428" s="12"/>
      <c r="C32428" s="12"/>
    </row>
    <row r="32429" spans="1:3" x14ac:dyDescent="0.35">
      <c r="A32429" s="12"/>
      <c r="B32429" s="12"/>
      <c r="C32429" s="12"/>
    </row>
    <row r="32430" spans="1:3" x14ac:dyDescent="0.35">
      <c r="A32430" s="12"/>
      <c r="B32430" s="12"/>
      <c r="C32430" s="12"/>
    </row>
    <row r="32431" spans="1:3" x14ac:dyDescent="0.35">
      <c r="A32431" s="12"/>
      <c r="B32431" s="12"/>
      <c r="C32431" s="12"/>
    </row>
    <row r="32432" spans="1:3" x14ac:dyDescent="0.35">
      <c r="A32432" s="12"/>
      <c r="B32432" s="12"/>
      <c r="C32432" s="12"/>
    </row>
    <row r="32433" spans="1:3" x14ac:dyDescent="0.35">
      <c r="A32433" s="12"/>
      <c r="B32433" s="12"/>
      <c r="C32433" s="12"/>
    </row>
    <row r="32434" spans="1:3" x14ac:dyDescent="0.35">
      <c r="A32434" s="12"/>
      <c r="B32434" s="12"/>
      <c r="C32434" s="12"/>
    </row>
    <row r="32435" spans="1:3" x14ac:dyDescent="0.35">
      <c r="A32435" s="12"/>
      <c r="B32435" s="12"/>
      <c r="C32435" s="12"/>
    </row>
    <row r="32436" spans="1:3" x14ac:dyDescent="0.35">
      <c r="A32436" s="12"/>
      <c r="B32436" s="12"/>
      <c r="C32436" s="12"/>
    </row>
    <row r="32437" spans="1:3" x14ac:dyDescent="0.35">
      <c r="A32437" s="12"/>
      <c r="B32437" s="12"/>
      <c r="C32437" s="12"/>
    </row>
    <row r="32438" spans="1:3" x14ac:dyDescent="0.35">
      <c r="A32438" s="12"/>
      <c r="B32438" s="12"/>
      <c r="C32438" s="12"/>
    </row>
    <row r="32439" spans="1:3" x14ac:dyDescent="0.35">
      <c r="A32439" s="12"/>
      <c r="B32439" s="12"/>
      <c r="C32439" s="12"/>
    </row>
    <row r="32440" spans="1:3" x14ac:dyDescent="0.35">
      <c r="A32440" s="12"/>
      <c r="B32440" s="12"/>
      <c r="C32440" s="12"/>
    </row>
    <row r="32441" spans="1:3" x14ac:dyDescent="0.35">
      <c r="A32441" s="12"/>
      <c r="B32441" s="12"/>
      <c r="C32441" s="12"/>
    </row>
    <row r="32442" spans="1:3" x14ac:dyDescent="0.35">
      <c r="A32442" s="12"/>
      <c r="B32442" s="12"/>
      <c r="C32442" s="12"/>
    </row>
    <row r="32443" spans="1:3" x14ac:dyDescent="0.35">
      <c r="A32443" s="12"/>
      <c r="B32443" s="12"/>
      <c r="C32443" s="12"/>
    </row>
    <row r="32444" spans="1:3" x14ac:dyDescent="0.35">
      <c r="A32444" s="12"/>
      <c r="B32444" s="12"/>
      <c r="C32444" s="12"/>
    </row>
    <row r="32445" spans="1:3" x14ac:dyDescent="0.35">
      <c r="A32445" s="12"/>
      <c r="B32445" s="12"/>
      <c r="C32445" s="12"/>
    </row>
    <row r="32446" spans="1:3" x14ac:dyDescent="0.35">
      <c r="A32446" s="12"/>
      <c r="B32446" s="12"/>
      <c r="C32446" s="12"/>
    </row>
    <row r="32447" spans="1:3" x14ac:dyDescent="0.35">
      <c r="A32447" s="12"/>
      <c r="B32447" s="12"/>
      <c r="C32447" s="12"/>
    </row>
    <row r="32448" spans="1:3" x14ac:dyDescent="0.35">
      <c r="A32448" s="12"/>
      <c r="B32448" s="12"/>
      <c r="C32448" s="12"/>
    </row>
    <row r="32449" spans="1:3" x14ac:dyDescent="0.35">
      <c r="A32449" s="12"/>
      <c r="B32449" s="12"/>
      <c r="C32449" s="12"/>
    </row>
    <row r="32450" spans="1:3" x14ac:dyDescent="0.35">
      <c r="A32450" s="12"/>
      <c r="B32450" s="12"/>
      <c r="C32450" s="12"/>
    </row>
    <row r="32451" spans="1:3" x14ac:dyDescent="0.35">
      <c r="A32451" s="12"/>
      <c r="B32451" s="12"/>
      <c r="C32451" s="12"/>
    </row>
    <row r="32452" spans="1:3" x14ac:dyDescent="0.35">
      <c r="A32452" s="12"/>
      <c r="B32452" s="12"/>
      <c r="C32452" s="12"/>
    </row>
    <row r="32453" spans="1:3" x14ac:dyDescent="0.35">
      <c r="A32453" s="12"/>
      <c r="B32453" s="12"/>
      <c r="C32453" s="12"/>
    </row>
    <row r="32454" spans="1:3" x14ac:dyDescent="0.35">
      <c r="A32454" s="12"/>
      <c r="B32454" s="12"/>
      <c r="C32454" s="12"/>
    </row>
    <row r="32455" spans="1:3" x14ac:dyDescent="0.35">
      <c r="A32455" s="12"/>
      <c r="B32455" s="12"/>
      <c r="C32455" s="12"/>
    </row>
    <row r="32456" spans="1:3" x14ac:dyDescent="0.35">
      <c r="A32456" s="12"/>
      <c r="B32456" s="12"/>
      <c r="C32456" s="12"/>
    </row>
    <row r="32457" spans="1:3" x14ac:dyDescent="0.35">
      <c r="A32457" s="12"/>
      <c r="B32457" s="12"/>
      <c r="C32457" s="12"/>
    </row>
    <row r="32458" spans="1:3" x14ac:dyDescent="0.35">
      <c r="A32458" s="12"/>
      <c r="B32458" s="12"/>
      <c r="C32458" s="12"/>
    </row>
    <row r="32459" spans="1:3" x14ac:dyDescent="0.35">
      <c r="A32459" s="12"/>
      <c r="B32459" s="12"/>
      <c r="C32459" s="12"/>
    </row>
    <row r="32460" spans="1:3" x14ac:dyDescent="0.35">
      <c r="A32460" s="12"/>
      <c r="B32460" s="12"/>
      <c r="C32460" s="12"/>
    </row>
    <row r="32461" spans="1:3" x14ac:dyDescent="0.35">
      <c r="A32461" s="12"/>
      <c r="B32461" s="12"/>
      <c r="C32461" s="12"/>
    </row>
    <row r="32462" spans="1:3" x14ac:dyDescent="0.35">
      <c r="A32462" s="12"/>
      <c r="B32462" s="12"/>
      <c r="C32462" s="12"/>
    </row>
    <row r="32463" spans="1:3" x14ac:dyDescent="0.35">
      <c r="A32463" s="12"/>
      <c r="B32463" s="12"/>
      <c r="C32463" s="12"/>
    </row>
    <row r="32464" spans="1:3" x14ac:dyDescent="0.35">
      <c r="A32464" s="12"/>
      <c r="B32464" s="12"/>
      <c r="C32464" s="12"/>
    </row>
    <row r="32465" spans="1:3" x14ac:dyDescent="0.35">
      <c r="A32465" s="12"/>
      <c r="B32465" s="12"/>
      <c r="C32465" s="12"/>
    </row>
    <row r="32466" spans="1:3" x14ac:dyDescent="0.35">
      <c r="A32466" s="12"/>
      <c r="B32466" s="12"/>
      <c r="C32466" s="12"/>
    </row>
    <row r="32467" spans="1:3" x14ac:dyDescent="0.35">
      <c r="A32467" s="12"/>
      <c r="B32467" s="12"/>
      <c r="C32467" s="12"/>
    </row>
    <row r="32468" spans="1:3" x14ac:dyDescent="0.35">
      <c r="A32468" s="12"/>
      <c r="B32468" s="12"/>
      <c r="C32468" s="12"/>
    </row>
    <row r="32469" spans="1:3" x14ac:dyDescent="0.35">
      <c r="A32469" s="12"/>
      <c r="B32469" s="12"/>
      <c r="C32469" s="12"/>
    </row>
    <row r="32470" spans="1:3" x14ac:dyDescent="0.35">
      <c r="A32470" s="12"/>
      <c r="B32470" s="12"/>
      <c r="C32470" s="12"/>
    </row>
    <row r="32471" spans="1:3" x14ac:dyDescent="0.35">
      <c r="A32471" s="12"/>
      <c r="B32471" s="12"/>
      <c r="C32471" s="12"/>
    </row>
    <row r="32472" spans="1:3" x14ac:dyDescent="0.35">
      <c r="A32472" s="12"/>
      <c r="B32472" s="12"/>
      <c r="C32472" s="12"/>
    </row>
    <row r="32473" spans="1:3" x14ac:dyDescent="0.35">
      <c r="A32473" s="12"/>
      <c r="B32473" s="12"/>
      <c r="C32473" s="12"/>
    </row>
    <row r="32474" spans="1:3" x14ac:dyDescent="0.35">
      <c r="A32474" s="12"/>
      <c r="B32474" s="12"/>
      <c r="C32474" s="12"/>
    </row>
    <row r="32475" spans="1:3" x14ac:dyDescent="0.35">
      <c r="A32475" s="12"/>
      <c r="B32475" s="12"/>
      <c r="C32475" s="12"/>
    </row>
    <row r="32476" spans="1:3" x14ac:dyDescent="0.35">
      <c r="A32476" s="12"/>
      <c r="B32476" s="12"/>
      <c r="C32476" s="12"/>
    </row>
    <row r="32477" spans="1:3" x14ac:dyDescent="0.35">
      <c r="A32477" s="12"/>
      <c r="B32477" s="12"/>
      <c r="C32477" s="12"/>
    </row>
    <row r="32478" spans="1:3" x14ac:dyDescent="0.35">
      <c r="A32478" s="12"/>
      <c r="B32478" s="12"/>
      <c r="C32478" s="12"/>
    </row>
    <row r="32479" spans="1:3" x14ac:dyDescent="0.35">
      <c r="A32479" s="12"/>
      <c r="B32479" s="12"/>
      <c r="C32479" s="12"/>
    </row>
    <row r="32480" spans="1:3" x14ac:dyDescent="0.35">
      <c r="A32480" s="12"/>
      <c r="B32480" s="12"/>
      <c r="C32480" s="12"/>
    </row>
    <row r="32481" spans="1:3" x14ac:dyDescent="0.35">
      <c r="A32481" s="12"/>
      <c r="B32481" s="12"/>
      <c r="C32481" s="12"/>
    </row>
    <row r="32482" spans="1:3" x14ac:dyDescent="0.35">
      <c r="A32482" s="12"/>
      <c r="B32482" s="12"/>
      <c r="C32482" s="12"/>
    </row>
    <row r="32483" spans="1:3" x14ac:dyDescent="0.35">
      <c r="A32483" s="12"/>
      <c r="B32483" s="12"/>
      <c r="C32483" s="12"/>
    </row>
    <row r="32484" spans="1:3" x14ac:dyDescent="0.35">
      <c r="A32484" s="12"/>
      <c r="B32484" s="12"/>
      <c r="C32484" s="12"/>
    </row>
    <row r="32485" spans="1:3" x14ac:dyDescent="0.35">
      <c r="A32485" s="12"/>
      <c r="B32485" s="12"/>
      <c r="C32485" s="12"/>
    </row>
    <row r="32486" spans="1:3" x14ac:dyDescent="0.35">
      <c r="A32486" s="12"/>
      <c r="B32486" s="12"/>
      <c r="C32486" s="12"/>
    </row>
    <row r="32487" spans="1:3" x14ac:dyDescent="0.35">
      <c r="A32487" s="12"/>
      <c r="B32487" s="12"/>
      <c r="C32487" s="12"/>
    </row>
    <row r="32488" spans="1:3" x14ac:dyDescent="0.35">
      <c r="A32488" s="12"/>
      <c r="B32488" s="12"/>
      <c r="C32488" s="12"/>
    </row>
    <row r="32489" spans="1:3" x14ac:dyDescent="0.35">
      <c r="A32489" s="12"/>
      <c r="B32489" s="12"/>
      <c r="C32489" s="12"/>
    </row>
    <row r="32490" spans="1:3" x14ac:dyDescent="0.35">
      <c r="A32490" s="12"/>
      <c r="B32490" s="12"/>
      <c r="C32490" s="12"/>
    </row>
    <row r="32491" spans="1:3" x14ac:dyDescent="0.35">
      <c r="A32491" s="12"/>
      <c r="B32491" s="12"/>
      <c r="C32491" s="12"/>
    </row>
    <row r="32492" spans="1:3" x14ac:dyDescent="0.35">
      <c r="A32492" s="12"/>
      <c r="B32492" s="12"/>
      <c r="C32492" s="12"/>
    </row>
    <row r="32493" spans="1:3" x14ac:dyDescent="0.35">
      <c r="A32493" s="12"/>
      <c r="B32493" s="12"/>
      <c r="C32493" s="12"/>
    </row>
    <row r="32494" spans="1:3" x14ac:dyDescent="0.35">
      <c r="A32494" s="12"/>
      <c r="B32494" s="12"/>
      <c r="C32494" s="12"/>
    </row>
    <row r="32495" spans="1:3" x14ac:dyDescent="0.35">
      <c r="A32495" s="12"/>
      <c r="B32495" s="12"/>
      <c r="C32495" s="12"/>
    </row>
    <row r="32496" spans="1:3" x14ac:dyDescent="0.35">
      <c r="A32496" s="12"/>
      <c r="B32496" s="12"/>
      <c r="C32496" s="12"/>
    </row>
    <row r="32497" spans="1:3" x14ac:dyDescent="0.35">
      <c r="A32497" s="12"/>
      <c r="B32497" s="12"/>
      <c r="C32497" s="12"/>
    </row>
    <row r="32498" spans="1:3" x14ac:dyDescent="0.35">
      <c r="A32498" s="12"/>
      <c r="B32498" s="12"/>
      <c r="C32498" s="12"/>
    </row>
    <row r="32499" spans="1:3" x14ac:dyDescent="0.35">
      <c r="A32499" s="12"/>
      <c r="B32499" s="12"/>
      <c r="C32499" s="12"/>
    </row>
    <row r="32500" spans="1:3" x14ac:dyDescent="0.35">
      <c r="A32500" s="12"/>
      <c r="B32500" s="12"/>
      <c r="C32500" s="12"/>
    </row>
    <row r="32501" spans="1:3" x14ac:dyDescent="0.35">
      <c r="A32501" s="12"/>
      <c r="B32501" s="12"/>
      <c r="C32501" s="12"/>
    </row>
    <row r="32502" spans="1:3" x14ac:dyDescent="0.35">
      <c r="A32502" s="12"/>
      <c r="B32502" s="12"/>
      <c r="C32502" s="12"/>
    </row>
    <row r="32503" spans="1:3" x14ac:dyDescent="0.35">
      <c r="A32503" s="12"/>
      <c r="B32503" s="12"/>
      <c r="C32503" s="12"/>
    </row>
    <row r="32504" spans="1:3" x14ac:dyDescent="0.35">
      <c r="A32504" s="12"/>
      <c r="B32504" s="12"/>
      <c r="C32504" s="12"/>
    </row>
    <row r="32505" spans="1:3" x14ac:dyDescent="0.35">
      <c r="A32505" s="12"/>
      <c r="B32505" s="12"/>
      <c r="C32505" s="12"/>
    </row>
    <row r="32506" spans="1:3" x14ac:dyDescent="0.35">
      <c r="A32506" s="12"/>
      <c r="B32506" s="12"/>
      <c r="C32506" s="12"/>
    </row>
    <row r="32507" spans="1:3" x14ac:dyDescent="0.35">
      <c r="A32507" s="12"/>
      <c r="B32507" s="12"/>
      <c r="C32507" s="12"/>
    </row>
    <row r="32508" spans="1:3" x14ac:dyDescent="0.35">
      <c r="A32508" s="12"/>
      <c r="B32508" s="12"/>
      <c r="C32508" s="12"/>
    </row>
    <row r="32509" spans="1:3" x14ac:dyDescent="0.35">
      <c r="A32509" s="12"/>
      <c r="B32509" s="12"/>
      <c r="C32509" s="12"/>
    </row>
    <row r="32510" spans="1:3" x14ac:dyDescent="0.35">
      <c r="A32510" s="12"/>
      <c r="B32510" s="12"/>
      <c r="C32510" s="12"/>
    </row>
    <row r="32511" spans="1:3" x14ac:dyDescent="0.35">
      <c r="A32511" s="12"/>
      <c r="B32511" s="12"/>
      <c r="C32511" s="12"/>
    </row>
    <row r="32512" spans="1:3" x14ac:dyDescent="0.35">
      <c r="A32512" s="12"/>
      <c r="B32512" s="12"/>
      <c r="C32512" s="12"/>
    </row>
    <row r="32513" spans="1:3" x14ac:dyDescent="0.35">
      <c r="A32513" s="12"/>
      <c r="B32513" s="12"/>
      <c r="C32513" s="12"/>
    </row>
    <row r="32514" spans="1:3" x14ac:dyDescent="0.35">
      <c r="A32514" s="12"/>
      <c r="B32514" s="12"/>
      <c r="C32514" s="12"/>
    </row>
    <row r="32515" spans="1:3" x14ac:dyDescent="0.35">
      <c r="A32515" s="12"/>
      <c r="B32515" s="12"/>
      <c r="C32515" s="12"/>
    </row>
    <row r="32516" spans="1:3" x14ac:dyDescent="0.35">
      <c r="A32516" s="12"/>
      <c r="B32516" s="12"/>
      <c r="C32516" s="12"/>
    </row>
    <row r="32517" spans="1:3" x14ac:dyDescent="0.35">
      <c r="A32517" s="12"/>
      <c r="B32517" s="12"/>
      <c r="C32517" s="12"/>
    </row>
    <row r="32518" spans="1:3" x14ac:dyDescent="0.35">
      <c r="A32518" s="12"/>
      <c r="B32518" s="12"/>
      <c r="C32518" s="12"/>
    </row>
    <row r="32519" spans="1:3" x14ac:dyDescent="0.35">
      <c r="A32519" s="12"/>
      <c r="B32519" s="12"/>
      <c r="C32519" s="12"/>
    </row>
    <row r="32520" spans="1:3" x14ac:dyDescent="0.35">
      <c r="A32520" s="12"/>
      <c r="B32520" s="12"/>
      <c r="C32520" s="12"/>
    </row>
    <row r="32521" spans="1:3" x14ac:dyDescent="0.35">
      <c r="A32521" s="12"/>
      <c r="B32521" s="12"/>
      <c r="C32521" s="12"/>
    </row>
    <row r="32522" spans="1:3" x14ac:dyDescent="0.35">
      <c r="A32522" s="12"/>
      <c r="B32522" s="12"/>
      <c r="C32522" s="12"/>
    </row>
    <row r="32523" spans="1:3" x14ac:dyDescent="0.35">
      <c r="A32523" s="12"/>
      <c r="B32523" s="12"/>
      <c r="C32523" s="12"/>
    </row>
    <row r="32524" spans="1:3" x14ac:dyDescent="0.35">
      <c r="A32524" s="12"/>
      <c r="B32524" s="12"/>
      <c r="C32524" s="12"/>
    </row>
    <row r="32525" spans="1:3" x14ac:dyDescent="0.35">
      <c r="A32525" s="12"/>
      <c r="B32525" s="12"/>
      <c r="C32525" s="12"/>
    </row>
    <row r="32526" spans="1:3" x14ac:dyDescent="0.35">
      <c r="A32526" s="12"/>
      <c r="B32526" s="12"/>
      <c r="C32526" s="12"/>
    </row>
    <row r="32527" spans="1:3" x14ac:dyDescent="0.35">
      <c r="A32527" s="12"/>
      <c r="B32527" s="12"/>
      <c r="C32527" s="12"/>
    </row>
    <row r="32528" spans="1:3" x14ac:dyDescent="0.35">
      <c r="A32528" s="12"/>
      <c r="B32528" s="12"/>
      <c r="C32528" s="12"/>
    </row>
    <row r="32529" spans="1:3" x14ac:dyDescent="0.35">
      <c r="A32529" s="12"/>
      <c r="B32529" s="12"/>
      <c r="C32529" s="12"/>
    </row>
    <row r="32530" spans="1:3" x14ac:dyDescent="0.35">
      <c r="A32530" s="12"/>
      <c r="B32530" s="12"/>
      <c r="C32530" s="12"/>
    </row>
    <row r="32531" spans="1:3" x14ac:dyDescent="0.35">
      <c r="A32531" s="12"/>
      <c r="B32531" s="12"/>
      <c r="C32531" s="12"/>
    </row>
    <row r="32532" spans="1:3" x14ac:dyDescent="0.35">
      <c r="A32532" s="12"/>
      <c r="B32532" s="12"/>
      <c r="C32532" s="12"/>
    </row>
    <row r="32533" spans="1:3" x14ac:dyDescent="0.35">
      <c r="A32533" s="12"/>
      <c r="B32533" s="12"/>
      <c r="C32533" s="12"/>
    </row>
    <row r="32534" spans="1:3" x14ac:dyDescent="0.35">
      <c r="A32534" s="12"/>
      <c r="B32534" s="12"/>
      <c r="C32534" s="12"/>
    </row>
    <row r="32535" spans="1:3" x14ac:dyDescent="0.35">
      <c r="A32535" s="12"/>
      <c r="B32535" s="12"/>
      <c r="C32535" s="12"/>
    </row>
    <row r="32536" spans="1:3" x14ac:dyDescent="0.35">
      <c r="A32536" s="12"/>
      <c r="B32536" s="12"/>
      <c r="C32536" s="12"/>
    </row>
    <row r="32537" spans="1:3" x14ac:dyDescent="0.35">
      <c r="A32537" s="12"/>
      <c r="B32537" s="12"/>
      <c r="C32537" s="12"/>
    </row>
    <row r="32538" spans="1:3" x14ac:dyDescent="0.35">
      <c r="A32538" s="12"/>
      <c r="B32538" s="12"/>
      <c r="C32538" s="12"/>
    </row>
    <row r="32539" spans="1:3" x14ac:dyDescent="0.35">
      <c r="A32539" s="12"/>
      <c r="B32539" s="12"/>
      <c r="C32539" s="12"/>
    </row>
    <row r="32540" spans="1:3" x14ac:dyDescent="0.35">
      <c r="A32540" s="12"/>
      <c r="B32540" s="12"/>
      <c r="C32540" s="12"/>
    </row>
    <row r="32541" spans="1:3" x14ac:dyDescent="0.35">
      <c r="A32541" s="12"/>
      <c r="B32541" s="12"/>
      <c r="C32541" s="12"/>
    </row>
    <row r="32542" spans="1:3" x14ac:dyDescent="0.35">
      <c r="A32542" s="12"/>
      <c r="B32542" s="12"/>
      <c r="C32542" s="12"/>
    </row>
    <row r="32543" spans="1:3" x14ac:dyDescent="0.35">
      <c r="A32543" s="12"/>
      <c r="B32543" s="12"/>
      <c r="C32543" s="12"/>
    </row>
    <row r="32544" spans="1:3" x14ac:dyDescent="0.35">
      <c r="A32544" s="12"/>
      <c r="B32544" s="12"/>
      <c r="C32544" s="12"/>
    </row>
    <row r="32545" spans="1:3" x14ac:dyDescent="0.35">
      <c r="A32545" s="12"/>
      <c r="B32545" s="12"/>
      <c r="C32545" s="12"/>
    </row>
    <row r="32546" spans="1:3" x14ac:dyDescent="0.35">
      <c r="A32546" s="12"/>
      <c r="B32546" s="12"/>
      <c r="C32546" s="12"/>
    </row>
    <row r="32547" spans="1:3" x14ac:dyDescent="0.35">
      <c r="A32547" s="12"/>
      <c r="B32547" s="12"/>
      <c r="C32547" s="12"/>
    </row>
    <row r="32548" spans="1:3" x14ac:dyDescent="0.35">
      <c r="A32548" s="12"/>
      <c r="B32548" s="12"/>
      <c r="C32548" s="12"/>
    </row>
    <row r="32549" spans="1:3" x14ac:dyDescent="0.35">
      <c r="A32549" s="12"/>
      <c r="B32549" s="12"/>
      <c r="C32549" s="12"/>
    </row>
    <row r="32550" spans="1:3" x14ac:dyDescent="0.35">
      <c r="A32550" s="12"/>
      <c r="B32550" s="12"/>
      <c r="C32550" s="12"/>
    </row>
    <row r="32551" spans="1:3" x14ac:dyDescent="0.35">
      <c r="A32551" s="12"/>
      <c r="B32551" s="12"/>
      <c r="C32551" s="12"/>
    </row>
    <row r="32552" spans="1:3" x14ac:dyDescent="0.35">
      <c r="A32552" s="12"/>
      <c r="B32552" s="12"/>
      <c r="C32552" s="12"/>
    </row>
    <row r="32553" spans="1:3" x14ac:dyDescent="0.35">
      <c r="A32553" s="12"/>
      <c r="B32553" s="12"/>
      <c r="C32553" s="12"/>
    </row>
    <row r="32554" spans="1:3" x14ac:dyDescent="0.35">
      <c r="A32554" s="12"/>
      <c r="B32554" s="12"/>
      <c r="C32554" s="12"/>
    </row>
    <row r="32555" spans="1:3" x14ac:dyDescent="0.35">
      <c r="A32555" s="12"/>
      <c r="B32555" s="12"/>
      <c r="C32555" s="12"/>
    </row>
    <row r="32556" spans="1:3" x14ac:dyDescent="0.35">
      <c r="A32556" s="12"/>
      <c r="B32556" s="12"/>
      <c r="C32556" s="12"/>
    </row>
    <row r="32557" spans="1:3" x14ac:dyDescent="0.35">
      <c r="A32557" s="12"/>
      <c r="B32557" s="12"/>
      <c r="C32557" s="12"/>
    </row>
    <row r="32558" spans="1:3" x14ac:dyDescent="0.35">
      <c r="A32558" s="12"/>
      <c r="B32558" s="12"/>
      <c r="C32558" s="12"/>
    </row>
    <row r="32559" spans="1:3" x14ac:dyDescent="0.35">
      <c r="A32559" s="12"/>
      <c r="B32559" s="12"/>
      <c r="C32559" s="12"/>
    </row>
    <row r="32560" spans="1:3" x14ac:dyDescent="0.35">
      <c r="A32560" s="12"/>
      <c r="B32560" s="12"/>
      <c r="C32560" s="12"/>
    </row>
    <row r="32561" spans="1:3" x14ac:dyDescent="0.35">
      <c r="A32561" s="12"/>
      <c r="B32561" s="12"/>
      <c r="C32561" s="12"/>
    </row>
    <row r="32562" spans="1:3" x14ac:dyDescent="0.35">
      <c r="A32562" s="12"/>
      <c r="B32562" s="12"/>
      <c r="C32562" s="12"/>
    </row>
    <row r="32563" spans="1:3" x14ac:dyDescent="0.35">
      <c r="A32563" s="12"/>
      <c r="B32563" s="12"/>
      <c r="C32563" s="12"/>
    </row>
    <row r="32564" spans="1:3" x14ac:dyDescent="0.35">
      <c r="A32564" s="12"/>
      <c r="B32564" s="12"/>
      <c r="C32564" s="12"/>
    </row>
    <row r="32565" spans="1:3" x14ac:dyDescent="0.35">
      <c r="A32565" s="12"/>
      <c r="B32565" s="12"/>
      <c r="C32565" s="12"/>
    </row>
    <row r="32566" spans="1:3" x14ac:dyDescent="0.35">
      <c r="A32566" s="12"/>
      <c r="B32566" s="12"/>
      <c r="C32566" s="12"/>
    </row>
    <row r="32567" spans="1:3" x14ac:dyDescent="0.35">
      <c r="A32567" s="12"/>
      <c r="B32567" s="12"/>
      <c r="C32567" s="12"/>
    </row>
    <row r="32568" spans="1:3" x14ac:dyDescent="0.35">
      <c r="A32568" s="12"/>
      <c r="B32568" s="12"/>
      <c r="C32568" s="12"/>
    </row>
    <row r="32569" spans="1:3" x14ac:dyDescent="0.35">
      <c r="A32569" s="12"/>
      <c r="B32569" s="12"/>
      <c r="C32569" s="12"/>
    </row>
    <row r="32570" spans="1:3" x14ac:dyDescent="0.35">
      <c r="A32570" s="12"/>
      <c r="B32570" s="12"/>
      <c r="C32570" s="12"/>
    </row>
    <row r="32571" spans="1:3" x14ac:dyDescent="0.35">
      <c r="A32571" s="12"/>
      <c r="B32571" s="12"/>
      <c r="C32571" s="12"/>
    </row>
    <row r="32572" spans="1:3" x14ac:dyDescent="0.35">
      <c r="A32572" s="12"/>
      <c r="B32572" s="12"/>
      <c r="C32572" s="12"/>
    </row>
    <row r="32573" spans="1:3" x14ac:dyDescent="0.35">
      <c r="A32573" s="12"/>
      <c r="B32573" s="12"/>
      <c r="C32573" s="12"/>
    </row>
    <row r="32574" spans="1:3" x14ac:dyDescent="0.35">
      <c r="A32574" s="12"/>
      <c r="B32574" s="12"/>
      <c r="C32574" s="12"/>
    </row>
    <row r="32575" spans="1:3" x14ac:dyDescent="0.35">
      <c r="A32575" s="12"/>
      <c r="B32575" s="12"/>
      <c r="C32575" s="12"/>
    </row>
    <row r="32576" spans="1:3" x14ac:dyDescent="0.35">
      <c r="A32576" s="12"/>
      <c r="B32576" s="12"/>
      <c r="C32576" s="12"/>
    </row>
    <row r="32577" spans="1:3" x14ac:dyDescent="0.35">
      <c r="A32577" s="12"/>
      <c r="B32577" s="12"/>
      <c r="C32577" s="12"/>
    </row>
    <row r="32578" spans="1:3" x14ac:dyDescent="0.35">
      <c r="A32578" s="12"/>
      <c r="B32578" s="12"/>
      <c r="C32578" s="12"/>
    </row>
    <row r="32579" spans="1:3" x14ac:dyDescent="0.35">
      <c r="A32579" s="12"/>
      <c r="B32579" s="12"/>
      <c r="C32579" s="12"/>
    </row>
    <row r="32580" spans="1:3" x14ac:dyDescent="0.35">
      <c r="A32580" s="12"/>
      <c r="B32580" s="12"/>
      <c r="C32580" s="12"/>
    </row>
    <row r="32581" spans="1:3" x14ac:dyDescent="0.35">
      <c r="A32581" s="12"/>
      <c r="B32581" s="12"/>
      <c r="C32581" s="12"/>
    </row>
    <row r="32582" spans="1:3" x14ac:dyDescent="0.35">
      <c r="A32582" s="12"/>
      <c r="B32582" s="12"/>
      <c r="C32582" s="12"/>
    </row>
    <row r="32583" spans="1:3" x14ac:dyDescent="0.35">
      <c r="A32583" s="12"/>
      <c r="B32583" s="12"/>
      <c r="C32583" s="12"/>
    </row>
    <row r="32584" spans="1:3" x14ac:dyDescent="0.35">
      <c r="A32584" s="12"/>
      <c r="B32584" s="12"/>
      <c r="C32584" s="12"/>
    </row>
    <row r="32585" spans="1:3" x14ac:dyDescent="0.35">
      <c r="A32585" s="12"/>
      <c r="B32585" s="12"/>
      <c r="C32585" s="12"/>
    </row>
    <row r="32586" spans="1:3" x14ac:dyDescent="0.35">
      <c r="A32586" s="12"/>
      <c r="B32586" s="12"/>
      <c r="C32586" s="12"/>
    </row>
    <row r="32587" spans="1:3" x14ac:dyDescent="0.35">
      <c r="A32587" s="12"/>
      <c r="B32587" s="12"/>
      <c r="C32587" s="12"/>
    </row>
    <row r="32588" spans="1:3" x14ac:dyDescent="0.35">
      <c r="A32588" s="12"/>
      <c r="B32588" s="12"/>
      <c r="C32588" s="12"/>
    </row>
    <row r="32589" spans="1:3" x14ac:dyDescent="0.35">
      <c r="A32589" s="12"/>
      <c r="B32589" s="12"/>
      <c r="C32589" s="12"/>
    </row>
    <row r="32590" spans="1:3" x14ac:dyDescent="0.35">
      <c r="A32590" s="12"/>
      <c r="B32590" s="12"/>
      <c r="C32590" s="12"/>
    </row>
    <row r="32591" spans="1:3" x14ac:dyDescent="0.35">
      <c r="A32591" s="12"/>
      <c r="B32591" s="12"/>
      <c r="C32591" s="12"/>
    </row>
    <row r="32592" spans="1:3" x14ac:dyDescent="0.35">
      <c r="A32592" s="12"/>
      <c r="B32592" s="12"/>
      <c r="C32592" s="12"/>
    </row>
    <row r="32593" spans="1:3" x14ac:dyDescent="0.35">
      <c r="A32593" s="12"/>
      <c r="B32593" s="12"/>
      <c r="C32593" s="12"/>
    </row>
    <row r="32594" spans="1:3" x14ac:dyDescent="0.35">
      <c r="A32594" s="12"/>
      <c r="B32594" s="12"/>
      <c r="C32594" s="12"/>
    </row>
    <row r="32595" spans="1:3" x14ac:dyDescent="0.35">
      <c r="A32595" s="12"/>
      <c r="B32595" s="12"/>
      <c r="C32595" s="12"/>
    </row>
    <row r="32596" spans="1:3" x14ac:dyDescent="0.35">
      <c r="A32596" s="12"/>
      <c r="B32596" s="12"/>
      <c r="C32596" s="12"/>
    </row>
    <row r="32597" spans="1:3" x14ac:dyDescent="0.35">
      <c r="A32597" s="12"/>
      <c r="B32597" s="12"/>
      <c r="C32597" s="12"/>
    </row>
    <row r="32598" spans="1:3" x14ac:dyDescent="0.35">
      <c r="A32598" s="12"/>
      <c r="B32598" s="12"/>
      <c r="C32598" s="12"/>
    </row>
    <row r="32599" spans="1:3" x14ac:dyDescent="0.35">
      <c r="A32599" s="12"/>
      <c r="B32599" s="12"/>
      <c r="C32599" s="12"/>
    </row>
    <row r="32600" spans="1:3" x14ac:dyDescent="0.35">
      <c r="A32600" s="12"/>
      <c r="B32600" s="12"/>
      <c r="C32600" s="12"/>
    </row>
    <row r="32601" spans="1:3" x14ac:dyDescent="0.35">
      <c r="A32601" s="12"/>
      <c r="B32601" s="12"/>
      <c r="C32601" s="12"/>
    </row>
    <row r="32602" spans="1:3" x14ac:dyDescent="0.35">
      <c r="A32602" s="12"/>
      <c r="B32602" s="12"/>
      <c r="C32602" s="12"/>
    </row>
    <row r="32603" spans="1:3" x14ac:dyDescent="0.35">
      <c r="A32603" s="12"/>
      <c r="B32603" s="12"/>
      <c r="C32603" s="12"/>
    </row>
    <row r="32604" spans="1:3" x14ac:dyDescent="0.35">
      <c r="A32604" s="12"/>
      <c r="B32604" s="12"/>
      <c r="C32604" s="12"/>
    </row>
    <row r="32605" spans="1:3" x14ac:dyDescent="0.35">
      <c r="A32605" s="12"/>
      <c r="B32605" s="12"/>
      <c r="C32605" s="12"/>
    </row>
    <row r="32606" spans="1:3" x14ac:dyDescent="0.35">
      <c r="A32606" s="12"/>
      <c r="B32606" s="12"/>
      <c r="C32606" s="12"/>
    </row>
    <row r="32607" spans="1:3" x14ac:dyDescent="0.35">
      <c r="A32607" s="12"/>
      <c r="B32607" s="12"/>
      <c r="C32607" s="12"/>
    </row>
    <row r="32608" spans="1:3" x14ac:dyDescent="0.35">
      <c r="A32608" s="12"/>
      <c r="B32608" s="12"/>
      <c r="C32608" s="12"/>
    </row>
    <row r="32609" spans="1:3" x14ac:dyDescent="0.35">
      <c r="A32609" s="12"/>
      <c r="B32609" s="12"/>
      <c r="C32609" s="12"/>
    </row>
    <row r="32610" spans="1:3" x14ac:dyDescent="0.35">
      <c r="A32610" s="12"/>
      <c r="B32610" s="12"/>
      <c r="C32610" s="12"/>
    </row>
    <row r="32611" spans="1:3" x14ac:dyDescent="0.35">
      <c r="A32611" s="12"/>
      <c r="B32611" s="12"/>
      <c r="C32611" s="12"/>
    </row>
    <row r="32612" spans="1:3" x14ac:dyDescent="0.35">
      <c r="A32612" s="12"/>
      <c r="B32612" s="12"/>
      <c r="C32612" s="12"/>
    </row>
    <row r="32613" spans="1:3" x14ac:dyDescent="0.35">
      <c r="A32613" s="12"/>
      <c r="B32613" s="12"/>
      <c r="C32613" s="12"/>
    </row>
    <row r="32614" spans="1:3" x14ac:dyDescent="0.35">
      <c r="A32614" s="12"/>
      <c r="B32614" s="12"/>
      <c r="C32614" s="12"/>
    </row>
    <row r="32615" spans="1:3" x14ac:dyDescent="0.35">
      <c r="A32615" s="12"/>
      <c r="B32615" s="12"/>
      <c r="C32615" s="12"/>
    </row>
    <row r="32616" spans="1:3" x14ac:dyDescent="0.35">
      <c r="A32616" s="12"/>
      <c r="B32616" s="12"/>
      <c r="C32616" s="12"/>
    </row>
    <row r="32617" spans="1:3" x14ac:dyDescent="0.35">
      <c r="A32617" s="12"/>
      <c r="B32617" s="12"/>
      <c r="C32617" s="12"/>
    </row>
    <row r="32618" spans="1:3" x14ac:dyDescent="0.35">
      <c r="A32618" s="12"/>
      <c r="B32618" s="12"/>
      <c r="C32618" s="12"/>
    </row>
    <row r="32619" spans="1:3" x14ac:dyDescent="0.35">
      <c r="A32619" s="12"/>
      <c r="B32619" s="12"/>
      <c r="C32619" s="12"/>
    </row>
    <row r="32620" spans="1:3" x14ac:dyDescent="0.35">
      <c r="A32620" s="12"/>
      <c r="B32620" s="12"/>
      <c r="C32620" s="12"/>
    </row>
    <row r="32621" spans="1:3" x14ac:dyDescent="0.35">
      <c r="A32621" s="12"/>
      <c r="B32621" s="12"/>
      <c r="C32621" s="12"/>
    </row>
    <row r="32622" spans="1:3" x14ac:dyDescent="0.35">
      <c r="A32622" s="12"/>
      <c r="B32622" s="12"/>
      <c r="C32622" s="12"/>
    </row>
    <row r="32623" spans="1:3" x14ac:dyDescent="0.35">
      <c r="A32623" s="12"/>
      <c r="B32623" s="12"/>
      <c r="C32623" s="12"/>
    </row>
    <row r="32624" spans="1:3" x14ac:dyDescent="0.35">
      <c r="A32624" s="12"/>
      <c r="B32624" s="12"/>
      <c r="C32624" s="12"/>
    </row>
    <row r="32625" spans="1:3" x14ac:dyDescent="0.35">
      <c r="A32625" s="12"/>
      <c r="B32625" s="12"/>
      <c r="C32625" s="12"/>
    </row>
    <row r="32626" spans="1:3" x14ac:dyDescent="0.35">
      <c r="A32626" s="12"/>
      <c r="B32626" s="12"/>
      <c r="C32626" s="12"/>
    </row>
    <row r="32627" spans="1:3" x14ac:dyDescent="0.35">
      <c r="A32627" s="12"/>
      <c r="B32627" s="12"/>
      <c r="C32627" s="12"/>
    </row>
    <row r="32628" spans="1:3" x14ac:dyDescent="0.35">
      <c r="A32628" s="12"/>
      <c r="B32628" s="12"/>
      <c r="C32628" s="12"/>
    </row>
    <row r="32629" spans="1:3" x14ac:dyDescent="0.35">
      <c r="A32629" s="12"/>
      <c r="B32629" s="12"/>
      <c r="C32629" s="12"/>
    </row>
    <row r="32630" spans="1:3" x14ac:dyDescent="0.35">
      <c r="A32630" s="12"/>
      <c r="B32630" s="12"/>
      <c r="C32630" s="12"/>
    </row>
    <row r="32631" spans="1:3" x14ac:dyDescent="0.35">
      <c r="A32631" s="12"/>
      <c r="B32631" s="12"/>
      <c r="C32631" s="12"/>
    </row>
    <row r="32632" spans="1:3" x14ac:dyDescent="0.35">
      <c r="A32632" s="12"/>
      <c r="B32632" s="12"/>
      <c r="C32632" s="12"/>
    </row>
    <row r="32633" spans="1:3" x14ac:dyDescent="0.35">
      <c r="A32633" s="12"/>
      <c r="B32633" s="12"/>
      <c r="C32633" s="12"/>
    </row>
    <row r="32634" spans="1:3" x14ac:dyDescent="0.35">
      <c r="A32634" s="12"/>
      <c r="B32634" s="12"/>
      <c r="C32634" s="12"/>
    </row>
    <row r="32635" spans="1:3" x14ac:dyDescent="0.35">
      <c r="A32635" s="12"/>
      <c r="B32635" s="12"/>
      <c r="C32635" s="12"/>
    </row>
    <row r="32636" spans="1:3" x14ac:dyDescent="0.35">
      <c r="A32636" s="12"/>
      <c r="B32636" s="12"/>
      <c r="C32636" s="12"/>
    </row>
    <row r="32637" spans="1:3" x14ac:dyDescent="0.35">
      <c r="A32637" s="12"/>
      <c r="B32637" s="12"/>
      <c r="C32637" s="12"/>
    </row>
    <row r="32638" spans="1:3" x14ac:dyDescent="0.35">
      <c r="A32638" s="12"/>
      <c r="B32638" s="12"/>
      <c r="C32638" s="12"/>
    </row>
    <row r="32639" spans="1:3" x14ac:dyDescent="0.35">
      <c r="A32639" s="12"/>
      <c r="B32639" s="12"/>
      <c r="C32639" s="12"/>
    </row>
    <row r="32640" spans="1:3" x14ac:dyDescent="0.35">
      <c r="A32640" s="12"/>
      <c r="B32640" s="12"/>
      <c r="C32640" s="12"/>
    </row>
    <row r="32641" spans="1:3" x14ac:dyDescent="0.35">
      <c r="A32641" s="12"/>
      <c r="B32641" s="12"/>
      <c r="C32641" s="12"/>
    </row>
    <row r="32642" spans="1:3" x14ac:dyDescent="0.35">
      <c r="A32642" s="12"/>
      <c r="B32642" s="12"/>
      <c r="C32642" s="12"/>
    </row>
    <row r="32643" spans="1:3" x14ac:dyDescent="0.35">
      <c r="A32643" s="12"/>
      <c r="B32643" s="12"/>
      <c r="C32643" s="12"/>
    </row>
    <row r="32644" spans="1:3" x14ac:dyDescent="0.35">
      <c r="A32644" s="12"/>
      <c r="B32644" s="12"/>
      <c r="C32644" s="12"/>
    </row>
    <row r="32645" spans="1:3" x14ac:dyDescent="0.35">
      <c r="A32645" s="12"/>
      <c r="B32645" s="12"/>
      <c r="C32645" s="12"/>
    </row>
    <row r="32646" spans="1:3" x14ac:dyDescent="0.35">
      <c r="A32646" s="12"/>
      <c r="B32646" s="12"/>
      <c r="C32646" s="12"/>
    </row>
    <row r="32647" spans="1:3" x14ac:dyDescent="0.35">
      <c r="A32647" s="12"/>
      <c r="B32647" s="12"/>
      <c r="C32647" s="12"/>
    </row>
    <row r="32648" spans="1:3" x14ac:dyDescent="0.35">
      <c r="A32648" s="12"/>
      <c r="B32648" s="12"/>
      <c r="C32648" s="12"/>
    </row>
    <row r="32649" spans="1:3" x14ac:dyDescent="0.35">
      <c r="A32649" s="12"/>
      <c r="B32649" s="12"/>
      <c r="C32649" s="12"/>
    </row>
    <row r="32650" spans="1:3" x14ac:dyDescent="0.35">
      <c r="A32650" s="12"/>
      <c r="B32650" s="12"/>
      <c r="C32650" s="12"/>
    </row>
    <row r="32651" spans="1:3" x14ac:dyDescent="0.35">
      <c r="A32651" s="12"/>
      <c r="B32651" s="12"/>
      <c r="C32651" s="12"/>
    </row>
    <row r="32652" spans="1:3" x14ac:dyDescent="0.35">
      <c r="A32652" s="12"/>
      <c r="B32652" s="12"/>
      <c r="C32652" s="12"/>
    </row>
    <row r="32653" spans="1:3" x14ac:dyDescent="0.35">
      <c r="A32653" s="12"/>
      <c r="B32653" s="12"/>
      <c r="C32653" s="12"/>
    </row>
    <row r="32654" spans="1:3" x14ac:dyDescent="0.35">
      <c r="A32654" s="12"/>
      <c r="B32654" s="12"/>
      <c r="C32654" s="12"/>
    </row>
    <row r="32655" spans="1:3" x14ac:dyDescent="0.35">
      <c r="A32655" s="12"/>
      <c r="B32655" s="12"/>
      <c r="C32655" s="12"/>
    </row>
    <row r="32656" spans="1:3" x14ac:dyDescent="0.35">
      <c r="A32656" s="12"/>
      <c r="B32656" s="12"/>
      <c r="C32656" s="12"/>
    </row>
    <row r="32657" spans="1:3" x14ac:dyDescent="0.35">
      <c r="A32657" s="12"/>
      <c r="B32657" s="12"/>
      <c r="C32657" s="12"/>
    </row>
    <row r="32658" spans="1:3" x14ac:dyDescent="0.35">
      <c r="A32658" s="12"/>
      <c r="B32658" s="12"/>
      <c r="C32658" s="12"/>
    </row>
    <row r="32659" spans="1:3" x14ac:dyDescent="0.35">
      <c r="A32659" s="12"/>
      <c r="B32659" s="12"/>
      <c r="C32659" s="12"/>
    </row>
    <row r="32660" spans="1:3" x14ac:dyDescent="0.35">
      <c r="A32660" s="12"/>
      <c r="B32660" s="12"/>
      <c r="C32660" s="12"/>
    </row>
    <row r="32661" spans="1:3" x14ac:dyDescent="0.35">
      <c r="A32661" s="12"/>
      <c r="B32661" s="12"/>
      <c r="C32661" s="12"/>
    </row>
    <row r="32662" spans="1:3" x14ac:dyDescent="0.35">
      <c r="A32662" s="12"/>
      <c r="B32662" s="12"/>
      <c r="C32662" s="12"/>
    </row>
    <row r="32663" spans="1:3" x14ac:dyDescent="0.35">
      <c r="A32663" s="12"/>
      <c r="B32663" s="12"/>
      <c r="C32663" s="12"/>
    </row>
    <row r="32664" spans="1:3" x14ac:dyDescent="0.35">
      <c r="A32664" s="12"/>
      <c r="B32664" s="12"/>
      <c r="C32664" s="12"/>
    </row>
    <row r="32665" spans="1:3" x14ac:dyDescent="0.35">
      <c r="A32665" s="12"/>
      <c r="B32665" s="12"/>
      <c r="C32665" s="12"/>
    </row>
    <row r="32666" spans="1:3" x14ac:dyDescent="0.35">
      <c r="A32666" s="12"/>
      <c r="B32666" s="12"/>
      <c r="C32666" s="12"/>
    </row>
    <row r="32667" spans="1:3" x14ac:dyDescent="0.35">
      <c r="A32667" s="12"/>
      <c r="B32667" s="12"/>
      <c r="C32667" s="12"/>
    </row>
    <row r="32668" spans="1:3" x14ac:dyDescent="0.35">
      <c r="A32668" s="12"/>
      <c r="B32668" s="12"/>
      <c r="C32668" s="12"/>
    </row>
    <row r="32669" spans="1:3" x14ac:dyDescent="0.35">
      <c r="A32669" s="12"/>
      <c r="B32669" s="12"/>
      <c r="C32669" s="12"/>
    </row>
    <row r="32670" spans="1:3" x14ac:dyDescent="0.35">
      <c r="A32670" s="12"/>
      <c r="B32670" s="12"/>
      <c r="C32670" s="12"/>
    </row>
    <row r="32671" spans="1:3" x14ac:dyDescent="0.35">
      <c r="A32671" s="12"/>
      <c r="B32671" s="12"/>
      <c r="C32671" s="12"/>
    </row>
    <row r="32672" spans="1:3" x14ac:dyDescent="0.35">
      <c r="A32672" s="12"/>
      <c r="B32672" s="12"/>
      <c r="C32672" s="12"/>
    </row>
    <row r="32673" spans="1:3" x14ac:dyDescent="0.35">
      <c r="A32673" s="12"/>
      <c r="B32673" s="12"/>
      <c r="C32673" s="12"/>
    </row>
    <row r="32674" spans="1:3" x14ac:dyDescent="0.35">
      <c r="A32674" s="12"/>
      <c r="B32674" s="12"/>
      <c r="C32674" s="12"/>
    </row>
    <row r="32675" spans="1:3" x14ac:dyDescent="0.35">
      <c r="A32675" s="12"/>
      <c r="B32675" s="12"/>
      <c r="C32675" s="12"/>
    </row>
    <row r="32676" spans="1:3" x14ac:dyDescent="0.35">
      <c r="A32676" s="12"/>
      <c r="B32676" s="12"/>
      <c r="C32676" s="12"/>
    </row>
    <row r="32677" spans="1:3" x14ac:dyDescent="0.35">
      <c r="A32677" s="12"/>
      <c r="B32677" s="12"/>
      <c r="C32677" s="12"/>
    </row>
    <row r="32678" spans="1:3" x14ac:dyDescent="0.35">
      <c r="A32678" s="12"/>
      <c r="B32678" s="12"/>
      <c r="C32678" s="12"/>
    </row>
    <row r="32679" spans="1:3" x14ac:dyDescent="0.35">
      <c r="A32679" s="12"/>
      <c r="B32679" s="12"/>
      <c r="C32679" s="12"/>
    </row>
    <row r="32680" spans="1:3" x14ac:dyDescent="0.35">
      <c r="A32680" s="12"/>
      <c r="B32680" s="12"/>
      <c r="C32680" s="12"/>
    </row>
    <row r="32681" spans="1:3" x14ac:dyDescent="0.35">
      <c r="A32681" s="12"/>
      <c r="B32681" s="12"/>
      <c r="C32681" s="12"/>
    </row>
    <row r="32682" spans="1:3" x14ac:dyDescent="0.35">
      <c r="A32682" s="12"/>
      <c r="B32682" s="12"/>
      <c r="C32682" s="12"/>
    </row>
    <row r="32683" spans="1:3" x14ac:dyDescent="0.35">
      <c r="A32683" s="12"/>
      <c r="B32683" s="12"/>
      <c r="C32683" s="12"/>
    </row>
    <row r="32684" spans="1:3" x14ac:dyDescent="0.35">
      <c r="A32684" s="12"/>
      <c r="B32684" s="12"/>
      <c r="C32684" s="12"/>
    </row>
    <row r="32685" spans="1:3" x14ac:dyDescent="0.35">
      <c r="A32685" s="12"/>
      <c r="B32685" s="12"/>
      <c r="C32685" s="12"/>
    </row>
    <row r="32686" spans="1:3" x14ac:dyDescent="0.35">
      <c r="A32686" s="12"/>
      <c r="B32686" s="12"/>
      <c r="C32686" s="12"/>
    </row>
    <row r="32687" spans="1:3" x14ac:dyDescent="0.35">
      <c r="A32687" s="12"/>
      <c r="B32687" s="12"/>
      <c r="C32687" s="12"/>
    </row>
    <row r="32688" spans="1:3" x14ac:dyDescent="0.35">
      <c r="A32688" s="12"/>
      <c r="B32688" s="12"/>
      <c r="C32688" s="12"/>
    </row>
    <row r="32689" spans="1:3" x14ac:dyDescent="0.35">
      <c r="A32689" s="12"/>
      <c r="B32689" s="12"/>
      <c r="C32689" s="12"/>
    </row>
    <row r="32690" spans="1:3" x14ac:dyDescent="0.35">
      <c r="A32690" s="12"/>
      <c r="B32690" s="12"/>
      <c r="C32690" s="12"/>
    </row>
    <row r="32691" spans="1:3" x14ac:dyDescent="0.35">
      <c r="A32691" s="12"/>
      <c r="B32691" s="12"/>
      <c r="C32691" s="12"/>
    </row>
    <row r="32692" spans="1:3" x14ac:dyDescent="0.35">
      <c r="A32692" s="12"/>
      <c r="B32692" s="12"/>
      <c r="C32692" s="12"/>
    </row>
    <row r="32693" spans="1:3" x14ac:dyDescent="0.35">
      <c r="A32693" s="12"/>
      <c r="B32693" s="12"/>
      <c r="C32693" s="12"/>
    </row>
    <row r="32694" spans="1:3" x14ac:dyDescent="0.35">
      <c r="A32694" s="12"/>
      <c r="B32694" s="12"/>
      <c r="C32694" s="12"/>
    </row>
    <row r="32695" spans="1:3" x14ac:dyDescent="0.35">
      <c r="A32695" s="12"/>
      <c r="B32695" s="12"/>
      <c r="C32695" s="12"/>
    </row>
    <row r="32696" spans="1:3" x14ac:dyDescent="0.35">
      <c r="A32696" s="12"/>
      <c r="B32696" s="12"/>
      <c r="C32696" s="12"/>
    </row>
    <row r="32697" spans="1:3" x14ac:dyDescent="0.35">
      <c r="A32697" s="12"/>
      <c r="B32697" s="12"/>
      <c r="C32697" s="12"/>
    </row>
    <row r="32698" spans="1:3" x14ac:dyDescent="0.35">
      <c r="A32698" s="12"/>
      <c r="B32698" s="12"/>
      <c r="C32698" s="12"/>
    </row>
    <row r="32699" spans="1:3" x14ac:dyDescent="0.35">
      <c r="A32699" s="12"/>
      <c r="B32699" s="12"/>
      <c r="C32699" s="12"/>
    </row>
    <row r="32700" spans="1:3" x14ac:dyDescent="0.35">
      <c r="A32700" s="12"/>
      <c r="B32700" s="12"/>
      <c r="C32700" s="12"/>
    </row>
    <row r="32701" spans="1:3" x14ac:dyDescent="0.35">
      <c r="A32701" s="12"/>
      <c r="B32701" s="12"/>
      <c r="C32701" s="12"/>
    </row>
    <row r="32702" spans="1:3" x14ac:dyDescent="0.35">
      <c r="A32702" s="12"/>
      <c r="B32702" s="12"/>
      <c r="C32702" s="12"/>
    </row>
    <row r="32703" spans="1:3" x14ac:dyDescent="0.35">
      <c r="A32703" s="12"/>
      <c r="B32703" s="12"/>
      <c r="C32703" s="12"/>
    </row>
    <row r="32704" spans="1:3" x14ac:dyDescent="0.35">
      <c r="A32704" s="12"/>
      <c r="B32704" s="12"/>
      <c r="C32704" s="12"/>
    </row>
    <row r="32705" spans="1:3" x14ac:dyDescent="0.35">
      <c r="A32705" s="12"/>
      <c r="B32705" s="12"/>
      <c r="C32705" s="12"/>
    </row>
    <row r="32706" spans="1:3" x14ac:dyDescent="0.35">
      <c r="A32706" s="12"/>
      <c r="B32706" s="12"/>
      <c r="C32706" s="12"/>
    </row>
    <row r="32707" spans="1:3" x14ac:dyDescent="0.35">
      <c r="A32707" s="12"/>
      <c r="B32707" s="12"/>
      <c r="C32707" s="12"/>
    </row>
    <row r="32708" spans="1:3" x14ac:dyDescent="0.35">
      <c r="A32708" s="12"/>
      <c r="B32708" s="12"/>
      <c r="C32708" s="12"/>
    </row>
    <row r="32709" spans="1:3" x14ac:dyDescent="0.35">
      <c r="A32709" s="12"/>
      <c r="B32709" s="12"/>
      <c r="C32709" s="12"/>
    </row>
    <row r="32710" spans="1:3" x14ac:dyDescent="0.35">
      <c r="A32710" s="12"/>
      <c r="B32710" s="12"/>
      <c r="C32710" s="12"/>
    </row>
    <row r="32711" spans="1:3" x14ac:dyDescent="0.35">
      <c r="A32711" s="12"/>
      <c r="B32711" s="12"/>
      <c r="C32711" s="12"/>
    </row>
    <row r="32712" spans="1:3" x14ac:dyDescent="0.35">
      <c r="A32712" s="12"/>
      <c r="B32712" s="12"/>
      <c r="C32712" s="12"/>
    </row>
    <row r="32713" spans="1:3" x14ac:dyDescent="0.35">
      <c r="A32713" s="12"/>
      <c r="B32713" s="12"/>
      <c r="C32713" s="12"/>
    </row>
    <row r="32714" spans="1:3" x14ac:dyDescent="0.35">
      <c r="A32714" s="12"/>
      <c r="B32714" s="12"/>
      <c r="C32714" s="12"/>
    </row>
    <row r="32715" spans="1:3" x14ac:dyDescent="0.35">
      <c r="A32715" s="12"/>
      <c r="B32715" s="12"/>
      <c r="C32715" s="12"/>
    </row>
    <row r="32716" spans="1:3" x14ac:dyDescent="0.35">
      <c r="A32716" s="12"/>
      <c r="B32716" s="12"/>
      <c r="C32716" s="12"/>
    </row>
    <row r="32717" spans="1:3" x14ac:dyDescent="0.35">
      <c r="A32717" s="12"/>
      <c r="B32717" s="12"/>
      <c r="C32717" s="12"/>
    </row>
    <row r="32718" spans="1:3" x14ac:dyDescent="0.35">
      <c r="A32718" s="12"/>
      <c r="B32718" s="12"/>
      <c r="C32718" s="12"/>
    </row>
    <row r="32719" spans="1:3" x14ac:dyDescent="0.35">
      <c r="A32719" s="12"/>
      <c r="B32719" s="12"/>
      <c r="C32719" s="12"/>
    </row>
    <row r="32720" spans="1:3" x14ac:dyDescent="0.35">
      <c r="A32720" s="12"/>
      <c r="B32720" s="12"/>
      <c r="C32720" s="12"/>
    </row>
    <row r="32721" spans="1:3" x14ac:dyDescent="0.35">
      <c r="A32721" s="12"/>
      <c r="B32721" s="12"/>
      <c r="C32721" s="12"/>
    </row>
    <row r="32722" spans="1:3" x14ac:dyDescent="0.35">
      <c r="A32722" s="12"/>
      <c r="B32722" s="12"/>
      <c r="C32722" s="12"/>
    </row>
    <row r="32723" spans="1:3" x14ac:dyDescent="0.35">
      <c r="A32723" s="12"/>
      <c r="B32723" s="12"/>
      <c r="C32723" s="12"/>
    </row>
    <row r="32724" spans="1:3" x14ac:dyDescent="0.35">
      <c r="A32724" s="12"/>
      <c r="B32724" s="12"/>
      <c r="C32724" s="12"/>
    </row>
    <row r="32725" spans="1:3" x14ac:dyDescent="0.35">
      <c r="A32725" s="12"/>
      <c r="B32725" s="12"/>
      <c r="C32725" s="12"/>
    </row>
    <row r="32726" spans="1:3" x14ac:dyDescent="0.35">
      <c r="A32726" s="12"/>
      <c r="B32726" s="12"/>
      <c r="C32726" s="12"/>
    </row>
    <row r="32727" spans="1:3" x14ac:dyDescent="0.35">
      <c r="A32727" s="12"/>
      <c r="B32727" s="12"/>
      <c r="C32727" s="12"/>
    </row>
    <row r="32728" spans="1:3" x14ac:dyDescent="0.35">
      <c r="A32728" s="12"/>
      <c r="B32728" s="12"/>
      <c r="C32728" s="12"/>
    </row>
    <row r="32729" spans="1:3" x14ac:dyDescent="0.35">
      <c r="A32729" s="12"/>
      <c r="B32729" s="12"/>
      <c r="C32729" s="12"/>
    </row>
    <row r="32730" spans="1:3" x14ac:dyDescent="0.35">
      <c r="A32730" s="12"/>
      <c r="B32730" s="12"/>
      <c r="C32730" s="12"/>
    </row>
    <row r="32731" spans="1:3" x14ac:dyDescent="0.35">
      <c r="A32731" s="12"/>
      <c r="B32731" s="12"/>
      <c r="C32731" s="12"/>
    </row>
    <row r="32732" spans="1:3" x14ac:dyDescent="0.35">
      <c r="A32732" s="12"/>
      <c r="B32732" s="12"/>
      <c r="C32732" s="12"/>
    </row>
    <row r="32733" spans="1:3" x14ac:dyDescent="0.35">
      <c r="A32733" s="12"/>
      <c r="B32733" s="12"/>
      <c r="C32733" s="12"/>
    </row>
    <row r="32734" spans="1:3" x14ac:dyDescent="0.35">
      <c r="A32734" s="12"/>
      <c r="B32734" s="12"/>
      <c r="C32734" s="12"/>
    </row>
    <row r="32735" spans="1:3" x14ac:dyDescent="0.35">
      <c r="A32735" s="12"/>
      <c r="B32735" s="12"/>
      <c r="C32735" s="12"/>
    </row>
    <row r="32736" spans="1:3" x14ac:dyDescent="0.35">
      <c r="A32736" s="12"/>
      <c r="B32736" s="12"/>
      <c r="C32736" s="12"/>
    </row>
    <row r="32737" spans="1:3" x14ac:dyDescent="0.35">
      <c r="A32737" s="12"/>
      <c r="B32737" s="12"/>
      <c r="C32737" s="12"/>
    </row>
    <row r="32738" spans="1:3" x14ac:dyDescent="0.35">
      <c r="A32738" s="12"/>
      <c r="B32738" s="12"/>
      <c r="C32738" s="12"/>
    </row>
    <row r="32739" spans="1:3" x14ac:dyDescent="0.35">
      <c r="A32739" s="12"/>
      <c r="B32739" s="12"/>
      <c r="C32739" s="12"/>
    </row>
    <row r="32740" spans="1:3" x14ac:dyDescent="0.35">
      <c r="A32740" s="12"/>
      <c r="B32740" s="12"/>
      <c r="C32740" s="12"/>
    </row>
    <row r="32741" spans="1:3" x14ac:dyDescent="0.35">
      <c r="A32741" s="12"/>
      <c r="B32741" s="12"/>
      <c r="C32741" s="12"/>
    </row>
    <row r="32742" spans="1:3" x14ac:dyDescent="0.35">
      <c r="A32742" s="12"/>
      <c r="B32742" s="12"/>
      <c r="C32742" s="12"/>
    </row>
    <row r="32743" spans="1:3" x14ac:dyDescent="0.35">
      <c r="A32743" s="12"/>
      <c r="B32743" s="12"/>
      <c r="C32743" s="12"/>
    </row>
    <row r="32744" spans="1:3" x14ac:dyDescent="0.35">
      <c r="A32744" s="12"/>
      <c r="B32744" s="12"/>
      <c r="C32744" s="12"/>
    </row>
    <row r="32745" spans="1:3" x14ac:dyDescent="0.35">
      <c r="A32745" s="12"/>
      <c r="B32745" s="12"/>
      <c r="C32745" s="12"/>
    </row>
    <row r="32746" spans="1:3" x14ac:dyDescent="0.35">
      <c r="A32746" s="12"/>
      <c r="B32746" s="12"/>
      <c r="C32746" s="12"/>
    </row>
    <row r="32747" spans="1:3" x14ac:dyDescent="0.35">
      <c r="A32747" s="12"/>
      <c r="B32747" s="12"/>
      <c r="C32747" s="12"/>
    </row>
    <row r="32748" spans="1:3" x14ac:dyDescent="0.35">
      <c r="A32748" s="12"/>
      <c r="B32748" s="12"/>
      <c r="C32748" s="12"/>
    </row>
    <row r="32749" spans="1:3" x14ac:dyDescent="0.35">
      <c r="A32749" s="12"/>
      <c r="B32749" s="12"/>
      <c r="C32749" s="12"/>
    </row>
    <row r="32750" spans="1:3" x14ac:dyDescent="0.35">
      <c r="A32750" s="12"/>
      <c r="B32750" s="12"/>
      <c r="C32750" s="12"/>
    </row>
    <row r="32751" spans="1:3" x14ac:dyDescent="0.35">
      <c r="A32751" s="12"/>
      <c r="B32751" s="12"/>
      <c r="C32751" s="12"/>
    </row>
    <row r="32752" spans="1:3" x14ac:dyDescent="0.35">
      <c r="A32752" s="12"/>
      <c r="B32752" s="12"/>
      <c r="C32752" s="12"/>
    </row>
    <row r="32753" spans="1:3" x14ac:dyDescent="0.35">
      <c r="A32753" s="12"/>
      <c r="B32753" s="12"/>
      <c r="C32753" s="12"/>
    </row>
    <row r="32754" spans="1:3" x14ac:dyDescent="0.35">
      <c r="A32754" s="12"/>
      <c r="B32754" s="12"/>
      <c r="C32754" s="12"/>
    </row>
    <row r="32755" spans="1:3" x14ac:dyDescent="0.35">
      <c r="A32755" s="12"/>
      <c r="B32755" s="12"/>
      <c r="C32755" s="12"/>
    </row>
    <row r="32756" spans="1:3" x14ac:dyDescent="0.35">
      <c r="A32756" s="12"/>
      <c r="B32756" s="12"/>
      <c r="C32756" s="12"/>
    </row>
    <row r="32757" spans="1:3" x14ac:dyDescent="0.35">
      <c r="A32757" s="12"/>
      <c r="B32757" s="12"/>
      <c r="C32757" s="12"/>
    </row>
    <row r="32758" spans="1:3" x14ac:dyDescent="0.35">
      <c r="A32758" s="12"/>
      <c r="B32758" s="12"/>
      <c r="C32758" s="12"/>
    </row>
    <row r="32759" spans="1:3" x14ac:dyDescent="0.35">
      <c r="A32759" s="12"/>
      <c r="B32759" s="12"/>
      <c r="C32759" s="12"/>
    </row>
    <row r="32760" spans="1:3" x14ac:dyDescent="0.35">
      <c r="A32760" s="12"/>
      <c r="B32760" s="12"/>
      <c r="C32760" s="12"/>
    </row>
    <row r="32761" spans="1:3" x14ac:dyDescent="0.35">
      <c r="A32761" s="12"/>
      <c r="B32761" s="12"/>
      <c r="C32761" s="12"/>
    </row>
    <row r="32762" spans="1:3" x14ac:dyDescent="0.35">
      <c r="A32762" s="12"/>
      <c r="B32762" s="12"/>
      <c r="C32762" s="12"/>
    </row>
    <row r="32763" spans="1:3" x14ac:dyDescent="0.35">
      <c r="A32763" s="12"/>
      <c r="B32763" s="12"/>
      <c r="C32763" s="12"/>
    </row>
    <row r="32764" spans="1:3" x14ac:dyDescent="0.35">
      <c r="A32764" s="12"/>
      <c r="B32764" s="12"/>
      <c r="C32764" s="12"/>
    </row>
    <row r="32765" spans="1:3" x14ac:dyDescent="0.35">
      <c r="A32765" s="12"/>
      <c r="B32765" s="12"/>
      <c r="C32765" s="12"/>
    </row>
    <row r="32766" spans="1:3" x14ac:dyDescent="0.35">
      <c r="A32766" s="12"/>
      <c r="B32766" s="12"/>
      <c r="C32766" s="12"/>
    </row>
    <row r="32767" spans="1:3" x14ac:dyDescent="0.35">
      <c r="A32767" s="12"/>
      <c r="B32767" s="12"/>
      <c r="C32767" s="12"/>
    </row>
    <row r="32768" spans="1:3" x14ac:dyDescent="0.35">
      <c r="A32768" s="12"/>
      <c r="B32768" s="12"/>
      <c r="C32768" s="12"/>
    </row>
    <row r="32769" spans="1:3" x14ac:dyDescent="0.35">
      <c r="A32769" s="12"/>
      <c r="B32769" s="12"/>
      <c r="C32769" s="12"/>
    </row>
    <row r="32770" spans="1:3" x14ac:dyDescent="0.35">
      <c r="A32770" s="12"/>
      <c r="B32770" s="12"/>
      <c r="C32770" s="12"/>
    </row>
    <row r="32771" spans="1:3" x14ac:dyDescent="0.35">
      <c r="A32771" s="12"/>
      <c r="B32771" s="12"/>
      <c r="C32771" s="12"/>
    </row>
    <row r="32772" spans="1:3" x14ac:dyDescent="0.35">
      <c r="A32772" s="12"/>
      <c r="B32772" s="12"/>
      <c r="C32772" s="12"/>
    </row>
    <row r="32773" spans="1:3" x14ac:dyDescent="0.35">
      <c r="A32773" s="12"/>
      <c r="B32773" s="12"/>
      <c r="C32773" s="12"/>
    </row>
    <row r="32774" spans="1:3" x14ac:dyDescent="0.35">
      <c r="A32774" s="12"/>
      <c r="B32774" s="12"/>
      <c r="C32774" s="12"/>
    </row>
    <row r="32775" spans="1:3" x14ac:dyDescent="0.35">
      <c r="A32775" s="12"/>
      <c r="B32775" s="12"/>
      <c r="C32775" s="12"/>
    </row>
    <row r="32776" spans="1:3" x14ac:dyDescent="0.35">
      <c r="A32776" s="12"/>
      <c r="B32776" s="12"/>
      <c r="C32776" s="12"/>
    </row>
    <row r="32777" spans="1:3" x14ac:dyDescent="0.35">
      <c r="A32777" s="12"/>
      <c r="B32777" s="12"/>
      <c r="C32777" s="12"/>
    </row>
    <row r="32778" spans="1:3" x14ac:dyDescent="0.35">
      <c r="A32778" s="12"/>
      <c r="B32778" s="12"/>
      <c r="C32778" s="12"/>
    </row>
    <row r="32779" spans="1:3" x14ac:dyDescent="0.35">
      <c r="A32779" s="12"/>
      <c r="B32779" s="12"/>
      <c r="C32779" s="12"/>
    </row>
    <row r="32780" spans="1:3" x14ac:dyDescent="0.35">
      <c r="A32780" s="12"/>
      <c r="B32780" s="12"/>
      <c r="C32780" s="12"/>
    </row>
    <row r="32781" spans="1:3" x14ac:dyDescent="0.35">
      <c r="A32781" s="12"/>
      <c r="B32781" s="12"/>
      <c r="C32781" s="12"/>
    </row>
    <row r="32782" spans="1:3" x14ac:dyDescent="0.35">
      <c r="A32782" s="12"/>
      <c r="B32782" s="12"/>
      <c r="C32782" s="12"/>
    </row>
    <row r="32783" spans="1:3" x14ac:dyDescent="0.35">
      <c r="A32783" s="12"/>
      <c r="B32783" s="12"/>
      <c r="C32783" s="12"/>
    </row>
    <row r="32784" spans="1:3" x14ac:dyDescent="0.35">
      <c r="A32784" s="12"/>
      <c r="B32784" s="12"/>
      <c r="C32784" s="12"/>
    </row>
    <row r="32785" spans="1:3" x14ac:dyDescent="0.35">
      <c r="A32785" s="12"/>
      <c r="B32785" s="12"/>
      <c r="C32785" s="12"/>
    </row>
    <row r="32786" spans="1:3" x14ac:dyDescent="0.35">
      <c r="A32786" s="12"/>
      <c r="B32786" s="12"/>
      <c r="C32786" s="12"/>
    </row>
    <row r="32787" spans="1:3" x14ac:dyDescent="0.35">
      <c r="A32787" s="12"/>
      <c r="B32787" s="12"/>
      <c r="C32787" s="12"/>
    </row>
    <row r="32788" spans="1:3" x14ac:dyDescent="0.35">
      <c r="A32788" s="12"/>
      <c r="B32788" s="12"/>
      <c r="C32788" s="12"/>
    </row>
    <row r="32789" spans="1:3" x14ac:dyDescent="0.35">
      <c r="A32789" s="12"/>
      <c r="B32789" s="12"/>
      <c r="C32789" s="12"/>
    </row>
    <row r="32790" spans="1:3" x14ac:dyDescent="0.35">
      <c r="A32790" s="12"/>
      <c r="B32790" s="12"/>
      <c r="C32790" s="12"/>
    </row>
    <row r="32791" spans="1:3" x14ac:dyDescent="0.35">
      <c r="A32791" s="12"/>
      <c r="B32791" s="12"/>
      <c r="C32791" s="12"/>
    </row>
    <row r="32792" spans="1:3" x14ac:dyDescent="0.35">
      <c r="A32792" s="12"/>
      <c r="B32792" s="12"/>
      <c r="C32792" s="12"/>
    </row>
    <row r="32793" spans="1:3" x14ac:dyDescent="0.35">
      <c r="A32793" s="12"/>
      <c r="B32793" s="12"/>
      <c r="C32793" s="12"/>
    </row>
    <row r="32794" spans="1:3" x14ac:dyDescent="0.35">
      <c r="A32794" s="12"/>
      <c r="B32794" s="12"/>
      <c r="C32794" s="12"/>
    </row>
    <row r="32795" spans="1:3" x14ac:dyDescent="0.35">
      <c r="A32795" s="12"/>
      <c r="B32795" s="12"/>
      <c r="C32795" s="12"/>
    </row>
    <row r="32796" spans="1:3" x14ac:dyDescent="0.35">
      <c r="A32796" s="12"/>
      <c r="B32796" s="12"/>
      <c r="C32796" s="12"/>
    </row>
    <row r="32797" spans="1:3" x14ac:dyDescent="0.35">
      <c r="A32797" s="12"/>
      <c r="B32797" s="12"/>
      <c r="C32797" s="12"/>
    </row>
    <row r="32798" spans="1:3" x14ac:dyDescent="0.35">
      <c r="A32798" s="12"/>
      <c r="B32798" s="12"/>
      <c r="C32798" s="12"/>
    </row>
    <row r="32799" spans="1:3" x14ac:dyDescent="0.35">
      <c r="A32799" s="12"/>
      <c r="B32799" s="12"/>
      <c r="C32799" s="12"/>
    </row>
    <row r="32800" spans="1:3" x14ac:dyDescent="0.35">
      <c r="A32800" s="12"/>
      <c r="B32800" s="12"/>
      <c r="C32800" s="12"/>
    </row>
    <row r="32801" spans="1:3" x14ac:dyDescent="0.35">
      <c r="A32801" s="12"/>
      <c r="B32801" s="12"/>
      <c r="C32801" s="12"/>
    </row>
    <row r="32802" spans="1:3" x14ac:dyDescent="0.35">
      <c r="A32802" s="12"/>
      <c r="B32802" s="12"/>
      <c r="C32802" s="12"/>
    </row>
    <row r="32803" spans="1:3" x14ac:dyDescent="0.35">
      <c r="A32803" s="12"/>
      <c r="B32803" s="12"/>
      <c r="C32803" s="12"/>
    </row>
    <row r="32804" spans="1:3" x14ac:dyDescent="0.35">
      <c r="A32804" s="12"/>
      <c r="B32804" s="12"/>
      <c r="C32804" s="12"/>
    </row>
    <row r="32805" spans="1:3" x14ac:dyDescent="0.35">
      <c r="A32805" s="12"/>
      <c r="B32805" s="12"/>
      <c r="C32805" s="12"/>
    </row>
    <row r="32806" spans="1:3" x14ac:dyDescent="0.35">
      <c r="A32806" s="12"/>
      <c r="B32806" s="12"/>
      <c r="C32806" s="12"/>
    </row>
    <row r="32807" spans="1:3" x14ac:dyDescent="0.35">
      <c r="A32807" s="12"/>
      <c r="B32807" s="12"/>
      <c r="C32807" s="12"/>
    </row>
    <row r="32808" spans="1:3" x14ac:dyDescent="0.35">
      <c r="A32808" s="12"/>
      <c r="B32808" s="12"/>
      <c r="C32808" s="12"/>
    </row>
    <row r="32809" spans="1:3" x14ac:dyDescent="0.35">
      <c r="A32809" s="12"/>
      <c r="B32809" s="12"/>
      <c r="C32809" s="12"/>
    </row>
    <row r="32810" spans="1:3" x14ac:dyDescent="0.35">
      <c r="A32810" s="12"/>
      <c r="B32810" s="12"/>
      <c r="C32810" s="12"/>
    </row>
    <row r="32811" spans="1:3" x14ac:dyDescent="0.35">
      <c r="A32811" s="12"/>
      <c r="B32811" s="12"/>
      <c r="C32811" s="12"/>
    </row>
    <row r="32812" spans="1:3" x14ac:dyDescent="0.35">
      <c r="A32812" s="12"/>
      <c r="B32812" s="12"/>
      <c r="C32812" s="12"/>
    </row>
    <row r="32813" spans="1:3" x14ac:dyDescent="0.35">
      <c r="A32813" s="12"/>
      <c r="B32813" s="12"/>
      <c r="C32813" s="12"/>
    </row>
    <row r="32814" spans="1:3" x14ac:dyDescent="0.35">
      <c r="A32814" s="12"/>
      <c r="B32814" s="12"/>
      <c r="C32814" s="12"/>
    </row>
    <row r="32815" spans="1:3" x14ac:dyDescent="0.35">
      <c r="A32815" s="12"/>
      <c r="B32815" s="12"/>
      <c r="C32815" s="12"/>
    </row>
    <row r="32816" spans="1:3" x14ac:dyDescent="0.35">
      <c r="A32816" s="12"/>
      <c r="B32816" s="12"/>
      <c r="C32816" s="12"/>
    </row>
    <row r="32817" spans="1:3" x14ac:dyDescent="0.35">
      <c r="A32817" s="12"/>
      <c r="B32817" s="12"/>
      <c r="C32817" s="12"/>
    </row>
    <row r="32818" spans="1:3" x14ac:dyDescent="0.35">
      <c r="A32818" s="12"/>
      <c r="B32818" s="12"/>
      <c r="C32818" s="12"/>
    </row>
    <row r="32819" spans="1:3" x14ac:dyDescent="0.35">
      <c r="A32819" s="12"/>
      <c r="B32819" s="12"/>
      <c r="C32819" s="12"/>
    </row>
    <row r="32820" spans="1:3" x14ac:dyDescent="0.35">
      <c r="A32820" s="12"/>
      <c r="B32820" s="12"/>
      <c r="C32820" s="12"/>
    </row>
    <row r="32821" spans="1:3" x14ac:dyDescent="0.35">
      <c r="A32821" s="12"/>
      <c r="B32821" s="12"/>
      <c r="C32821" s="12"/>
    </row>
    <row r="32822" spans="1:3" x14ac:dyDescent="0.35">
      <c r="A32822" s="12"/>
      <c r="B32822" s="12"/>
      <c r="C32822" s="12"/>
    </row>
    <row r="32823" spans="1:3" x14ac:dyDescent="0.35">
      <c r="A32823" s="12"/>
      <c r="B32823" s="12"/>
      <c r="C32823" s="12"/>
    </row>
    <row r="32824" spans="1:3" x14ac:dyDescent="0.35">
      <c r="A32824" s="12"/>
      <c r="B32824" s="12"/>
      <c r="C32824" s="12"/>
    </row>
    <row r="32825" spans="1:3" x14ac:dyDescent="0.35">
      <c r="A32825" s="12"/>
      <c r="B32825" s="12"/>
      <c r="C32825" s="12"/>
    </row>
    <row r="32826" spans="1:3" x14ac:dyDescent="0.35">
      <c r="A32826" s="12"/>
      <c r="B32826" s="12"/>
      <c r="C32826" s="12"/>
    </row>
    <row r="32827" spans="1:3" x14ac:dyDescent="0.35">
      <c r="A32827" s="12"/>
      <c r="B32827" s="12"/>
      <c r="C32827" s="12"/>
    </row>
    <row r="32828" spans="1:3" x14ac:dyDescent="0.35">
      <c r="A32828" s="12"/>
      <c r="B32828" s="12"/>
      <c r="C32828" s="12"/>
    </row>
    <row r="32829" spans="1:3" x14ac:dyDescent="0.35">
      <c r="A32829" s="12"/>
      <c r="B32829" s="12"/>
      <c r="C32829" s="12"/>
    </row>
    <row r="32830" spans="1:3" x14ac:dyDescent="0.35">
      <c r="A32830" s="12"/>
      <c r="B32830" s="12"/>
      <c r="C32830" s="12"/>
    </row>
    <row r="32831" spans="1:3" x14ac:dyDescent="0.35">
      <c r="A32831" s="12"/>
      <c r="B32831" s="12"/>
      <c r="C32831" s="12"/>
    </row>
    <row r="32832" spans="1:3" x14ac:dyDescent="0.35">
      <c r="A32832" s="12"/>
      <c r="B32832" s="12"/>
      <c r="C32832" s="12"/>
    </row>
    <row r="32833" spans="1:3" x14ac:dyDescent="0.35">
      <c r="A32833" s="12"/>
      <c r="B32833" s="12"/>
      <c r="C32833" s="12"/>
    </row>
    <row r="32834" spans="1:3" x14ac:dyDescent="0.35">
      <c r="A32834" s="12"/>
      <c r="B32834" s="12"/>
      <c r="C32834" s="12"/>
    </row>
    <row r="32835" spans="1:3" x14ac:dyDescent="0.35">
      <c r="A32835" s="12"/>
      <c r="B32835" s="12"/>
      <c r="C32835" s="12"/>
    </row>
    <row r="32836" spans="1:3" x14ac:dyDescent="0.35">
      <c r="A32836" s="12"/>
      <c r="B32836" s="12"/>
      <c r="C32836" s="12"/>
    </row>
    <row r="32837" spans="1:3" x14ac:dyDescent="0.35">
      <c r="A32837" s="12"/>
      <c r="B32837" s="12"/>
      <c r="C32837" s="12"/>
    </row>
    <row r="32838" spans="1:3" x14ac:dyDescent="0.35">
      <c r="A32838" s="12"/>
      <c r="B32838" s="12"/>
      <c r="C32838" s="12"/>
    </row>
    <row r="32839" spans="1:3" x14ac:dyDescent="0.35">
      <c r="A32839" s="12"/>
      <c r="B32839" s="12"/>
      <c r="C32839" s="12"/>
    </row>
    <row r="32840" spans="1:3" x14ac:dyDescent="0.35">
      <c r="A32840" s="12"/>
      <c r="B32840" s="12"/>
      <c r="C32840" s="12"/>
    </row>
    <row r="32841" spans="1:3" x14ac:dyDescent="0.35">
      <c r="A32841" s="12"/>
      <c r="B32841" s="12"/>
      <c r="C32841" s="12"/>
    </row>
    <row r="32842" spans="1:3" x14ac:dyDescent="0.35">
      <c r="A32842" s="12"/>
      <c r="B32842" s="12"/>
      <c r="C32842" s="12"/>
    </row>
    <row r="32843" spans="1:3" x14ac:dyDescent="0.35">
      <c r="A32843" s="12"/>
      <c r="B32843" s="12"/>
      <c r="C32843" s="12"/>
    </row>
    <row r="32844" spans="1:3" x14ac:dyDescent="0.35">
      <c r="A32844" s="12"/>
      <c r="B32844" s="12"/>
      <c r="C32844" s="12"/>
    </row>
    <row r="32845" spans="1:3" x14ac:dyDescent="0.35">
      <c r="A32845" s="12"/>
      <c r="B32845" s="12"/>
      <c r="C32845" s="12"/>
    </row>
    <row r="32846" spans="1:3" x14ac:dyDescent="0.35">
      <c r="A32846" s="12"/>
      <c r="B32846" s="12"/>
      <c r="C32846" s="12"/>
    </row>
    <row r="32847" spans="1:3" x14ac:dyDescent="0.35">
      <c r="A32847" s="12"/>
      <c r="B32847" s="12"/>
      <c r="C32847" s="12"/>
    </row>
    <row r="32848" spans="1:3" x14ac:dyDescent="0.35">
      <c r="A32848" s="12"/>
      <c r="B32848" s="12"/>
      <c r="C32848" s="12"/>
    </row>
    <row r="32849" spans="1:3" x14ac:dyDescent="0.35">
      <c r="A32849" s="12"/>
      <c r="B32849" s="12"/>
      <c r="C32849" s="12"/>
    </row>
    <row r="32850" spans="1:3" x14ac:dyDescent="0.35">
      <c r="A32850" s="12"/>
      <c r="B32850" s="12"/>
      <c r="C32850" s="12"/>
    </row>
    <row r="32851" spans="1:3" x14ac:dyDescent="0.35">
      <c r="A32851" s="12"/>
      <c r="B32851" s="12"/>
      <c r="C32851" s="12"/>
    </row>
    <row r="32852" spans="1:3" x14ac:dyDescent="0.35">
      <c r="A32852" s="12"/>
      <c r="B32852" s="12"/>
      <c r="C32852" s="12"/>
    </row>
    <row r="32853" spans="1:3" x14ac:dyDescent="0.35">
      <c r="A32853" s="12"/>
      <c r="B32853" s="12"/>
      <c r="C32853" s="12"/>
    </row>
    <row r="32854" spans="1:3" x14ac:dyDescent="0.35">
      <c r="A32854" s="12"/>
      <c r="B32854" s="12"/>
      <c r="C32854" s="12"/>
    </row>
    <row r="32855" spans="1:3" x14ac:dyDescent="0.35">
      <c r="A32855" s="12"/>
      <c r="B32855" s="12"/>
      <c r="C32855" s="12"/>
    </row>
    <row r="32856" spans="1:3" x14ac:dyDescent="0.35">
      <c r="A32856" s="12"/>
      <c r="B32856" s="12"/>
      <c r="C32856" s="12"/>
    </row>
    <row r="32857" spans="1:3" x14ac:dyDescent="0.35">
      <c r="A32857" s="12"/>
      <c r="B32857" s="12"/>
      <c r="C32857" s="12"/>
    </row>
    <row r="32858" spans="1:3" x14ac:dyDescent="0.35">
      <c r="A32858" s="12"/>
      <c r="B32858" s="12"/>
      <c r="C32858" s="12"/>
    </row>
    <row r="32859" spans="1:3" x14ac:dyDescent="0.35">
      <c r="A32859" s="12"/>
      <c r="B32859" s="12"/>
      <c r="C32859" s="12"/>
    </row>
    <row r="32860" spans="1:3" x14ac:dyDescent="0.35">
      <c r="A32860" s="12"/>
      <c r="B32860" s="12"/>
      <c r="C32860" s="12"/>
    </row>
    <row r="32861" spans="1:3" x14ac:dyDescent="0.35">
      <c r="A32861" s="12"/>
      <c r="B32861" s="12"/>
      <c r="C32861" s="12"/>
    </row>
    <row r="32862" spans="1:3" x14ac:dyDescent="0.35">
      <c r="A32862" s="12"/>
      <c r="B32862" s="12"/>
      <c r="C32862" s="12"/>
    </row>
    <row r="32863" spans="1:3" x14ac:dyDescent="0.35">
      <c r="A32863" s="12"/>
      <c r="B32863" s="12"/>
      <c r="C32863" s="12"/>
    </row>
    <row r="32864" spans="1:3" x14ac:dyDescent="0.35">
      <c r="A32864" s="12"/>
      <c r="B32864" s="12"/>
      <c r="C32864" s="12"/>
    </row>
    <row r="32865" spans="1:3" x14ac:dyDescent="0.35">
      <c r="A32865" s="12"/>
      <c r="B32865" s="12"/>
      <c r="C32865" s="12"/>
    </row>
    <row r="32866" spans="1:3" x14ac:dyDescent="0.35">
      <c r="A32866" s="12"/>
      <c r="B32866" s="12"/>
      <c r="C32866" s="12"/>
    </row>
    <row r="32867" spans="1:3" x14ac:dyDescent="0.35">
      <c r="A32867" s="12"/>
      <c r="B32867" s="12"/>
      <c r="C32867" s="12"/>
    </row>
    <row r="32868" spans="1:3" x14ac:dyDescent="0.35">
      <c r="A32868" s="12"/>
      <c r="B32868" s="12"/>
      <c r="C32868" s="12"/>
    </row>
    <row r="32869" spans="1:3" x14ac:dyDescent="0.35">
      <c r="A32869" s="12"/>
      <c r="B32869" s="12"/>
      <c r="C32869" s="12"/>
    </row>
    <row r="32870" spans="1:3" x14ac:dyDescent="0.35">
      <c r="A32870" s="12"/>
      <c r="B32870" s="12"/>
      <c r="C32870" s="12"/>
    </row>
    <row r="32871" spans="1:3" x14ac:dyDescent="0.35">
      <c r="A32871" s="12"/>
      <c r="B32871" s="12"/>
      <c r="C32871" s="12"/>
    </row>
    <row r="32872" spans="1:3" x14ac:dyDescent="0.35">
      <c r="A32872" s="12"/>
      <c r="B32872" s="12"/>
      <c r="C32872" s="12"/>
    </row>
    <row r="32873" spans="1:3" x14ac:dyDescent="0.35">
      <c r="A32873" s="12"/>
      <c r="B32873" s="12"/>
      <c r="C32873" s="12"/>
    </row>
    <row r="32874" spans="1:3" x14ac:dyDescent="0.35">
      <c r="A32874" s="12"/>
      <c r="B32874" s="12"/>
      <c r="C32874" s="12"/>
    </row>
    <row r="32875" spans="1:3" x14ac:dyDescent="0.35">
      <c r="A32875" s="12"/>
      <c r="B32875" s="12"/>
      <c r="C32875" s="12"/>
    </row>
    <row r="32876" spans="1:3" x14ac:dyDescent="0.35">
      <c r="A32876" s="12"/>
      <c r="B32876" s="12"/>
      <c r="C32876" s="12"/>
    </row>
    <row r="32877" spans="1:3" x14ac:dyDescent="0.35">
      <c r="A32877" s="12"/>
      <c r="B32877" s="12"/>
      <c r="C32877" s="12"/>
    </row>
    <row r="32878" spans="1:3" x14ac:dyDescent="0.35">
      <c r="A32878" s="12"/>
      <c r="B32878" s="12"/>
      <c r="C32878" s="12"/>
    </row>
    <row r="32879" spans="1:3" x14ac:dyDescent="0.35">
      <c r="A32879" s="12"/>
      <c r="B32879" s="12"/>
      <c r="C32879" s="12"/>
    </row>
    <row r="32880" spans="1:3" x14ac:dyDescent="0.35">
      <c r="A32880" s="12"/>
      <c r="B32880" s="12"/>
      <c r="C32880" s="12"/>
    </row>
    <row r="32881" spans="1:3" x14ac:dyDescent="0.35">
      <c r="A32881" s="12"/>
      <c r="B32881" s="12"/>
      <c r="C32881" s="12"/>
    </row>
    <row r="32882" spans="1:3" x14ac:dyDescent="0.35">
      <c r="A32882" s="12"/>
      <c r="B32882" s="12"/>
      <c r="C32882" s="12"/>
    </row>
    <row r="32883" spans="1:3" x14ac:dyDescent="0.35">
      <c r="A32883" s="12"/>
      <c r="B32883" s="12"/>
      <c r="C32883" s="12"/>
    </row>
    <row r="32884" spans="1:3" x14ac:dyDescent="0.35">
      <c r="A32884" s="12"/>
      <c r="B32884" s="12"/>
      <c r="C32884" s="12"/>
    </row>
    <row r="32885" spans="1:3" x14ac:dyDescent="0.35">
      <c r="A32885" s="12"/>
      <c r="B32885" s="12"/>
      <c r="C32885" s="12"/>
    </row>
    <row r="32886" spans="1:3" x14ac:dyDescent="0.35">
      <c r="A32886" s="12"/>
      <c r="B32886" s="12"/>
      <c r="C32886" s="12"/>
    </row>
    <row r="32887" spans="1:3" x14ac:dyDescent="0.35">
      <c r="A32887" s="12"/>
      <c r="B32887" s="12"/>
      <c r="C32887" s="12"/>
    </row>
    <row r="32888" spans="1:3" x14ac:dyDescent="0.35">
      <c r="A32888" s="12"/>
      <c r="B32888" s="12"/>
      <c r="C32888" s="12"/>
    </row>
    <row r="32889" spans="1:3" x14ac:dyDescent="0.35">
      <c r="A32889" s="12"/>
      <c r="B32889" s="12"/>
      <c r="C32889" s="12"/>
    </row>
    <row r="32890" spans="1:3" x14ac:dyDescent="0.35">
      <c r="A32890" s="12"/>
      <c r="B32890" s="12"/>
      <c r="C32890" s="12"/>
    </row>
    <row r="32891" spans="1:3" x14ac:dyDescent="0.35">
      <c r="A32891" s="12"/>
      <c r="B32891" s="12"/>
      <c r="C32891" s="12"/>
    </row>
    <row r="32892" spans="1:3" x14ac:dyDescent="0.35">
      <c r="A32892" s="12"/>
      <c r="B32892" s="12"/>
      <c r="C32892" s="12"/>
    </row>
    <row r="32893" spans="1:3" x14ac:dyDescent="0.35">
      <c r="A32893" s="12"/>
      <c r="B32893" s="12"/>
      <c r="C32893" s="12"/>
    </row>
    <row r="32894" spans="1:3" x14ac:dyDescent="0.35">
      <c r="A32894" s="12"/>
      <c r="B32894" s="12"/>
      <c r="C32894" s="12"/>
    </row>
    <row r="32895" spans="1:3" x14ac:dyDescent="0.35">
      <c r="A32895" s="12"/>
      <c r="B32895" s="12"/>
      <c r="C32895" s="12"/>
    </row>
    <row r="32896" spans="1:3" x14ac:dyDescent="0.35">
      <c r="A32896" s="12"/>
      <c r="B32896" s="12"/>
      <c r="C32896" s="12"/>
    </row>
    <row r="32897" spans="1:3" x14ac:dyDescent="0.35">
      <c r="A32897" s="12"/>
      <c r="B32897" s="12"/>
      <c r="C32897" s="12"/>
    </row>
    <row r="32898" spans="1:3" x14ac:dyDescent="0.35">
      <c r="A32898" s="12"/>
      <c r="B32898" s="12"/>
      <c r="C32898" s="12"/>
    </row>
    <row r="32899" spans="1:3" x14ac:dyDescent="0.35">
      <c r="A32899" s="12"/>
      <c r="B32899" s="12"/>
      <c r="C32899" s="12"/>
    </row>
    <row r="32900" spans="1:3" x14ac:dyDescent="0.35">
      <c r="A32900" s="12"/>
      <c r="B32900" s="12"/>
      <c r="C32900" s="12"/>
    </row>
    <row r="32901" spans="1:3" x14ac:dyDescent="0.35">
      <c r="A32901" s="12"/>
      <c r="B32901" s="12"/>
      <c r="C32901" s="12"/>
    </row>
    <row r="32902" spans="1:3" x14ac:dyDescent="0.35">
      <c r="A32902" s="12"/>
      <c r="B32902" s="12"/>
      <c r="C32902" s="12"/>
    </row>
    <row r="32903" spans="1:3" x14ac:dyDescent="0.35">
      <c r="A32903" s="12"/>
      <c r="B32903" s="12"/>
      <c r="C32903" s="12"/>
    </row>
    <row r="32904" spans="1:3" x14ac:dyDescent="0.35">
      <c r="A32904" s="12"/>
      <c r="B32904" s="12"/>
      <c r="C32904" s="12"/>
    </row>
    <row r="32905" spans="1:3" x14ac:dyDescent="0.35">
      <c r="A32905" s="12"/>
      <c r="B32905" s="12"/>
      <c r="C32905" s="12"/>
    </row>
    <row r="32906" spans="1:3" x14ac:dyDescent="0.35">
      <c r="A32906" s="12"/>
      <c r="B32906" s="12"/>
      <c r="C32906" s="12"/>
    </row>
    <row r="32907" spans="1:3" x14ac:dyDescent="0.35">
      <c r="A32907" s="12"/>
      <c r="B32907" s="12"/>
      <c r="C32907" s="12"/>
    </row>
    <row r="32908" spans="1:3" x14ac:dyDescent="0.35">
      <c r="A32908" s="12"/>
      <c r="B32908" s="12"/>
      <c r="C32908" s="12"/>
    </row>
    <row r="32909" spans="1:3" x14ac:dyDescent="0.35">
      <c r="A32909" s="12"/>
      <c r="B32909" s="12"/>
      <c r="C32909" s="12"/>
    </row>
    <row r="32910" spans="1:3" x14ac:dyDescent="0.35">
      <c r="A32910" s="12"/>
      <c r="B32910" s="12"/>
      <c r="C32910" s="12"/>
    </row>
    <row r="32911" spans="1:3" x14ac:dyDescent="0.35">
      <c r="A32911" s="12"/>
      <c r="B32911" s="12"/>
      <c r="C32911" s="12"/>
    </row>
    <row r="32912" spans="1:3" x14ac:dyDescent="0.35">
      <c r="A32912" s="12"/>
      <c r="B32912" s="12"/>
      <c r="C32912" s="12"/>
    </row>
    <row r="32913" spans="1:3" x14ac:dyDescent="0.35">
      <c r="A32913" s="12"/>
      <c r="B32913" s="12"/>
      <c r="C32913" s="12"/>
    </row>
    <row r="32914" spans="1:3" x14ac:dyDescent="0.35">
      <c r="A32914" s="12"/>
      <c r="B32914" s="12"/>
      <c r="C32914" s="12"/>
    </row>
    <row r="32915" spans="1:3" x14ac:dyDescent="0.35">
      <c r="A32915" s="12"/>
      <c r="B32915" s="12"/>
      <c r="C32915" s="12"/>
    </row>
    <row r="32916" spans="1:3" x14ac:dyDescent="0.35">
      <c r="A32916" s="12"/>
      <c r="B32916" s="12"/>
      <c r="C32916" s="12"/>
    </row>
    <row r="32917" spans="1:3" x14ac:dyDescent="0.35">
      <c r="A32917" s="12"/>
      <c r="B32917" s="12"/>
      <c r="C32917" s="12"/>
    </row>
    <row r="32918" spans="1:3" x14ac:dyDescent="0.35">
      <c r="A32918" s="12"/>
      <c r="B32918" s="12"/>
      <c r="C32918" s="12"/>
    </row>
    <row r="32919" spans="1:3" x14ac:dyDescent="0.35">
      <c r="A32919" s="12"/>
      <c r="B32919" s="12"/>
      <c r="C32919" s="12"/>
    </row>
    <row r="32920" spans="1:3" x14ac:dyDescent="0.35">
      <c r="A32920" s="12"/>
      <c r="B32920" s="12"/>
      <c r="C32920" s="12"/>
    </row>
    <row r="32921" spans="1:3" x14ac:dyDescent="0.35">
      <c r="A32921" s="12"/>
      <c r="B32921" s="12"/>
      <c r="C32921" s="12"/>
    </row>
    <row r="32922" spans="1:3" x14ac:dyDescent="0.35">
      <c r="A32922" s="12"/>
      <c r="B32922" s="12"/>
      <c r="C32922" s="12"/>
    </row>
    <row r="32923" spans="1:3" x14ac:dyDescent="0.35">
      <c r="A32923" s="12"/>
      <c r="B32923" s="12"/>
      <c r="C32923" s="12"/>
    </row>
    <row r="32924" spans="1:3" x14ac:dyDescent="0.35">
      <c r="A32924" s="12"/>
      <c r="B32924" s="12"/>
      <c r="C32924" s="12"/>
    </row>
    <row r="32925" spans="1:3" x14ac:dyDescent="0.35">
      <c r="A32925" s="12"/>
      <c r="B32925" s="12"/>
      <c r="C32925" s="12"/>
    </row>
    <row r="32926" spans="1:3" x14ac:dyDescent="0.35">
      <c r="A32926" s="12"/>
      <c r="B32926" s="12"/>
      <c r="C32926" s="12"/>
    </row>
    <row r="32927" spans="1:3" x14ac:dyDescent="0.35">
      <c r="A32927" s="12"/>
      <c r="B32927" s="12"/>
      <c r="C32927" s="12"/>
    </row>
    <row r="32928" spans="1:3" x14ac:dyDescent="0.35">
      <c r="A32928" s="12"/>
      <c r="B32928" s="12"/>
      <c r="C32928" s="12"/>
    </row>
    <row r="32929" spans="1:3" x14ac:dyDescent="0.35">
      <c r="A32929" s="12"/>
      <c r="B32929" s="12"/>
      <c r="C32929" s="12"/>
    </row>
    <row r="32930" spans="1:3" x14ac:dyDescent="0.35">
      <c r="A32930" s="12"/>
      <c r="B32930" s="12"/>
      <c r="C32930" s="12"/>
    </row>
    <row r="32931" spans="1:3" x14ac:dyDescent="0.35">
      <c r="A32931" s="12"/>
      <c r="B32931" s="12"/>
      <c r="C32931" s="12"/>
    </row>
    <row r="32932" spans="1:3" x14ac:dyDescent="0.35">
      <c r="A32932" s="12"/>
      <c r="B32932" s="12"/>
      <c r="C32932" s="12"/>
    </row>
    <row r="32933" spans="1:3" x14ac:dyDescent="0.35">
      <c r="A32933" s="12"/>
      <c r="B32933" s="12"/>
      <c r="C32933" s="12"/>
    </row>
    <row r="32934" spans="1:3" x14ac:dyDescent="0.35">
      <c r="A32934" s="12"/>
      <c r="B32934" s="12"/>
      <c r="C32934" s="12"/>
    </row>
    <row r="32935" spans="1:3" x14ac:dyDescent="0.35">
      <c r="A32935" s="12"/>
      <c r="B32935" s="12"/>
      <c r="C32935" s="12"/>
    </row>
    <row r="32936" spans="1:3" x14ac:dyDescent="0.35">
      <c r="A32936" s="12"/>
      <c r="B32936" s="12"/>
      <c r="C32936" s="12"/>
    </row>
    <row r="32937" spans="1:3" x14ac:dyDescent="0.35">
      <c r="A32937" s="12"/>
      <c r="B32937" s="12"/>
      <c r="C32937" s="12"/>
    </row>
    <row r="32938" spans="1:3" x14ac:dyDescent="0.35">
      <c r="A32938" s="12"/>
      <c r="B32938" s="12"/>
      <c r="C32938" s="12"/>
    </row>
    <row r="32939" spans="1:3" x14ac:dyDescent="0.35">
      <c r="A32939" s="12"/>
      <c r="B32939" s="12"/>
      <c r="C32939" s="12"/>
    </row>
    <row r="32940" spans="1:3" x14ac:dyDescent="0.35">
      <c r="A32940" s="12"/>
      <c r="B32940" s="12"/>
      <c r="C32940" s="12"/>
    </row>
    <row r="32941" spans="1:3" x14ac:dyDescent="0.35">
      <c r="A32941" s="12"/>
      <c r="B32941" s="12"/>
      <c r="C32941" s="12"/>
    </row>
    <row r="32942" spans="1:3" x14ac:dyDescent="0.35">
      <c r="A32942" s="12"/>
      <c r="B32942" s="12"/>
      <c r="C32942" s="12"/>
    </row>
    <row r="32943" spans="1:3" x14ac:dyDescent="0.35">
      <c r="A32943" s="12"/>
      <c r="B32943" s="12"/>
      <c r="C32943" s="12"/>
    </row>
    <row r="32944" spans="1:3" x14ac:dyDescent="0.35">
      <c r="A32944" s="12"/>
      <c r="B32944" s="12"/>
      <c r="C32944" s="12"/>
    </row>
    <row r="32945" spans="1:3" x14ac:dyDescent="0.35">
      <c r="A32945" s="12"/>
      <c r="B32945" s="12"/>
      <c r="C32945" s="12"/>
    </row>
    <row r="32946" spans="1:3" x14ac:dyDescent="0.35">
      <c r="A32946" s="12"/>
      <c r="B32946" s="12"/>
      <c r="C32946" s="12"/>
    </row>
    <row r="32947" spans="1:3" x14ac:dyDescent="0.35">
      <c r="A32947" s="12"/>
      <c r="B32947" s="12"/>
      <c r="C32947" s="12"/>
    </row>
    <row r="32948" spans="1:3" x14ac:dyDescent="0.35">
      <c r="A32948" s="12"/>
      <c r="B32948" s="12"/>
      <c r="C32948" s="12"/>
    </row>
    <row r="32949" spans="1:3" x14ac:dyDescent="0.35">
      <c r="A32949" s="12"/>
      <c r="B32949" s="12"/>
      <c r="C32949" s="12"/>
    </row>
    <row r="32950" spans="1:3" x14ac:dyDescent="0.35">
      <c r="A32950" s="12"/>
      <c r="B32950" s="12"/>
      <c r="C32950" s="12"/>
    </row>
    <row r="32951" spans="1:3" x14ac:dyDescent="0.35">
      <c r="A32951" s="12"/>
      <c r="B32951" s="12"/>
      <c r="C32951" s="12"/>
    </row>
    <row r="32952" spans="1:3" x14ac:dyDescent="0.35">
      <c r="A32952" s="12"/>
      <c r="B32952" s="12"/>
      <c r="C32952" s="12"/>
    </row>
    <row r="32953" spans="1:3" x14ac:dyDescent="0.35">
      <c r="A32953" s="12"/>
      <c r="B32953" s="12"/>
      <c r="C32953" s="12"/>
    </row>
    <row r="32954" spans="1:3" x14ac:dyDescent="0.35">
      <c r="A32954" s="12"/>
      <c r="B32954" s="12"/>
      <c r="C32954" s="12"/>
    </row>
    <row r="32955" spans="1:3" x14ac:dyDescent="0.35">
      <c r="A32955" s="12"/>
      <c r="B32955" s="12"/>
      <c r="C32955" s="12"/>
    </row>
    <row r="32956" spans="1:3" x14ac:dyDescent="0.35">
      <c r="A32956" s="12"/>
      <c r="B32956" s="12"/>
      <c r="C32956" s="12"/>
    </row>
    <row r="32957" spans="1:3" x14ac:dyDescent="0.35">
      <c r="A32957" s="12"/>
      <c r="B32957" s="12"/>
      <c r="C32957" s="12"/>
    </row>
    <row r="32958" spans="1:3" x14ac:dyDescent="0.35">
      <c r="A32958" s="12"/>
      <c r="B32958" s="12"/>
      <c r="C32958" s="12"/>
    </row>
    <row r="32959" spans="1:3" x14ac:dyDescent="0.35">
      <c r="A32959" s="12"/>
      <c r="B32959" s="12"/>
      <c r="C32959" s="12"/>
    </row>
    <row r="32960" spans="1:3" x14ac:dyDescent="0.35">
      <c r="A32960" s="12"/>
      <c r="B32960" s="12"/>
      <c r="C32960" s="12"/>
    </row>
    <row r="32961" spans="1:3" x14ac:dyDescent="0.35">
      <c r="A32961" s="12"/>
      <c r="B32961" s="12"/>
      <c r="C32961" s="12"/>
    </row>
    <row r="32962" spans="1:3" x14ac:dyDescent="0.35">
      <c r="A32962" s="12"/>
      <c r="B32962" s="12"/>
      <c r="C32962" s="12"/>
    </row>
    <row r="32963" spans="1:3" x14ac:dyDescent="0.35">
      <c r="A32963" s="12"/>
      <c r="B32963" s="12"/>
      <c r="C32963" s="12"/>
    </row>
    <row r="32964" spans="1:3" x14ac:dyDescent="0.35">
      <c r="A32964" s="12"/>
      <c r="B32964" s="12"/>
      <c r="C32964" s="12"/>
    </row>
    <row r="32965" spans="1:3" x14ac:dyDescent="0.35">
      <c r="A32965" s="12"/>
      <c r="B32965" s="12"/>
      <c r="C32965" s="12"/>
    </row>
    <row r="32966" spans="1:3" x14ac:dyDescent="0.35">
      <c r="A32966" s="12"/>
      <c r="B32966" s="12"/>
      <c r="C32966" s="12"/>
    </row>
    <row r="32967" spans="1:3" x14ac:dyDescent="0.35">
      <c r="A32967" s="12"/>
      <c r="B32967" s="12"/>
      <c r="C32967" s="12"/>
    </row>
    <row r="32968" spans="1:3" x14ac:dyDescent="0.35">
      <c r="A32968" s="12"/>
      <c r="B32968" s="12"/>
      <c r="C32968" s="12"/>
    </row>
    <row r="32969" spans="1:3" x14ac:dyDescent="0.35">
      <c r="A32969" s="12"/>
      <c r="B32969" s="12"/>
      <c r="C32969" s="12"/>
    </row>
    <row r="32970" spans="1:3" x14ac:dyDescent="0.35">
      <c r="A32970" s="12"/>
      <c r="B32970" s="12"/>
      <c r="C32970" s="12"/>
    </row>
    <row r="32971" spans="1:3" x14ac:dyDescent="0.35">
      <c r="A32971" s="12"/>
      <c r="B32971" s="12"/>
      <c r="C32971" s="12"/>
    </row>
    <row r="32972" spans="1:3" x14ac:dyDescent="0.35">
      <c r="A32972" s="12"/>
      <c r="B32972" s="12"/>
      <c r="C32972" s="12"/>
    </row>
    <row r="32973" spans="1:3" x14ac:dyDescent="0.35">
      <c r="A32973" s="12"/>
      <c r="B32973" s="12"/>
      <c r="C32973" s="12"/>
    </row>
    <row r="32974" spans="1:3" x14ac:dyDescent="0.35">
      <c r="A32974" s="12"/>
      <c r="B32974" s="12"/>
      <c r="C32974" s="12"/>
    </row>
    <row r="32975" spans="1:3" x14ac:dyDescent="0.35">
      <c r="A32975" s="12"/>
      <c r="B32975" s="12"/>
      <c r="C32975" s="12"/>
    </row>
    <row r="32976" spans="1:3" x14ac:dyDescent="0.35">
      <c r="A32976" s="12"/>
      <c r="B32976" s="12"/>
      <c r="C32976" s="12"/>
    </row>
    <row r="32977" spans="1:3" x14ac:dyDescent="0.35">
      <c r="A32977" s="12"/>
      <c r="B32977" s="12"/>
      <c r="C32977" s="12"/>
    </row>
    <row r="32978" spans="1:3" x14ac:dyDescent="0.35">
      <c r="A32978" s="12"/>
      <c r="B32978" s="12"/>
      <c r="C32978" s="12"/>
    </row>
    <row r="32979" spans="1:3" x14ac:dyDescent="0.35">
      <c r="A32979" s="12"/>
      <c r="B32979" s="12"/>
      <c r="C32979" s="12"/>
    </row>
    <row r="32980" spans="1:3" x14ac:dyDescent="0.35">
      <c r="A32980" s="12"/>
      <c r="B32980" s="12"/>
      <c r="C32980" s="12"/>
    </row>
    <row r="32981" spans="1:3" x14ac:dyDescent="0.35">
      <c r="A32981" s="12"/>
      <c r="B32981" s="12"/>
      <c r="C32981" s="12"/>
    </row>
    <row r="32982" spans="1:3" x14ac:dyDescent="0.35">
      <c r="A32982" s="12"/>
      <c r="B32982" s="12"/>
      <c r="C32982" s="12"/>
    </row>
    <row r="32983" spans="1:3" x14ac:dyDescent="0.35">
      <c r="A32983" s="12"/>
      <c r="B32983" s="12"/>
      <c r="C32983" s="12"/>
    </row>
    <row r="32984" spans="1:3" x14ac:dyDescent="0.35">
      <c r="A32984" s="12"/>
      <c r="B32984" s="12"/>
      <c r="C32984" s="12"/>
    </row>
    <row r="32985" spans="1:3" x14ac:dyDescent="0.35">
      <c r="A32985" s="12"/>
      <c r="B32985" s="12"/>
      <c r="C32985" s="12"/>
    </row>
    <row r="32986" spans="1:3" x14ac:dyDescent="0.35">
      <c r="A32986" s="12"/>
      <c r="B32986" s="12"/>
      <c r="C32986" s="12"/>
    </row>
    <row r="32987" spans="1:3" x14ac:dyDescent="0.35">
      <c r="A32987" s="12"/>
      <c r="B32987" s="12"/>
      <c r="C32987" s="12"/>
    </row>
    <row r="32988" spans="1:3" x14ac:dyDescent="0.35">
      <c r="A32988" s="12"/>
      <c r="B32988" s="12"/>
      <c r="C32988" s="12"/>
    </row>
    <row r="32989" spans="1:3" x14ac:dyDescent="0.35">
      <c r="A32989" s="12"/>
      <c r="B32989" s="12"/>
      <c r="C32989" s="12"/>
    </row>
    <row r="32990" spans="1:3" x14ac:dyDescent="0.35">
      <c r="A32990" s="12"/>
      <c r="B32990" s="12"/>
      <c r="C32990" s="12"/>
    </row>
    <row r="32991" spans="1:3" x14ac:dyDescent="0.35">
      <c r="A32991" s="12"/>
      <c r="B32991" s="12"/>
      <c r="C32991" s="12"/>
    </row>
    <row r="32992" spans="1:3" x14ac:dyDescent="0.35">
      <c r="A32992" s="12"/>
      <c r="B32992" s="12"/>
      <c r="C32992" s="12"/>
    </row>
    <row r="32993" spans="1:3" x14ac:dyDescent="0.35">
      <c r="A32993" s="12"/>
      <c r="B32993" s="12"/>
      <c r="C32993" s="12"/>
    </row>
    <row r="32994" spans="1:3" x14ac:dyDescent="0.35">
      <c r="A32994" s="12"/>
      <c r="B32994" s="12"/>
      <c r="C32994" s="12"/>
    </row>
    <row r="32995" spans="1:3" x14ac:dyDescent="0.35">
      <c r="A32995" s="12"/>
      <c r="B32995" s="12"/>
      <c r="C32995" s="12"/>
    </row>
    <row r="32996" spans="1:3" x14ac:dyDescent="0.35">
      <c r="A32996" s="12"/>
      <c r="B32996" s="12"/>
      <c r="C32996" s="12"/>
    </row>
    <row r="32997" spans="1:3" x14ac:dyDescent="0.35">
      <c r="A32997" s="12"/>
      <c r="B32997" s="12"/>
      <c r="C32997" s="12"/>
    </row>
    <row r="32998" spans="1:3" x14ac:dyDescent="0.35">
      <c r="A32998" s="12"/>
      <c r="B32998" s="12"/>
      <c r="C32998" s="12"/>
    </row>
    <row r="32999" spans="1:3" x14ac:dyDescent="0.35">
      <c r="A32999" s="12"/>
      <c r="B32999" s="12"/>
      <c r="C32999" s="12"/>
    </row>
    <row r="33000" spans="1:3" x14ac:dyDescent="0.35">
      <c r="A33000" s="12"/>
      <c r="B33000" s="12"/>
      <c r="C33000" s="12"/>
    </row>
    <row r="33001" spans="1:3" x14ac:dyDescent="0.35">
      <c r="A33001" s="12"/>
      <c r="B33001" s="12"/>
      <c r="C33001" s="12"/>
    </row>
    <row r="33002" spans="1:3" x14ac:dyDescent="0.35">
      <c r="A33002" s="12"/>
      <c r="B33002" s="12"/>
      <c r="C33002" s="12"/>
    </row>
    <row r="33003" spans="1:3" x14ac:dyDescent="0.35">
      <c r="A33003" s="12"/>
      <c r="B33003" s="12"/>
      <c r="C33003" s="12"/>
    </row>
    <row r="33004" spans="1:3" x14ac:dyDescent="0.35">
      <c r="A33004" s="12"/>
      <c r="B33004" s="12"/>
      <c r="C33004" s="12"/>
    </row>
    <row r="33005" spans="1:3" x14ac:dyDescent="0.35">
      <c r="A33005" s="12"/>
      <c r="B33005" s="12"/>
      <c r="C33005" s="12"/>
    </row>
    <row r="33006" spans="1:3" x14ac:dyDescent="0.35">
      <c r="A33006" s="12"/>
      <c r="B33006" s="12"/>
      <c r="C33006" s="12"/>
    </row>
    <row r="33007" spans="1:3" x14ac:dyDescent="0.35">
      <c r="A33007" s="12"/>
      <c r="B33007" s="12"/>
      <c r="C33007" s="12"/>
    </row>
    <row r="33008" spans="1:3" x14ac:dyDescent="0.35">
      <c r="A33008" s="12"/>
      <c r="B33008" s="12"/>
      <c r="C33008" s="12"/>
    </row>
    <row r="33009" spans="1:3" x14ac:dyDescent="0.35">
      <c r="A33009" s="12"/>
      <c r="B33009" s="12"/>
      <c r="C33009" s="12"/>
    </row>
    <row r="33010" spans="1:3" x14ac:dyDescent="0.35">
      <c r="A33010" s="12"/>
      <c r="B33010" s="12"/>
      <c r="C33010" s="12"/>
    </row>
    <row r="33011" spans="1:3" x14ac:dyDescent="0.35">
      <c r="A33011" s="12"/>
      <c r="B33011" s="12"/>
      <c r="C33011" s="12"/>
    </row>
    <row r="33012" spans="1:3" x14ac:dyDescent="0.35">
      <c r="A33012" s="12"/>
      <c r="B33012" s="12"/>
      <c r="C33012" s="12"/>
    </row>
    <row r="33013" spans="1:3" x14ac:dyDescent="0.35">
      <c r="A33013" s="12"/>
      <c r="B33013" s="12"/>
      <c r="C33013" s="12"/>
    </row>
    <row r="33014" spans="1:3" x14ac:dyDescent="0.35">
      <c r="A33014" s="12"/>
      <c r="B33014" s="12"/>
      <c r="C33014" s="12"/>
    </row>
    <row r="33015" spans="1:3" x14ac:dyDescent="0.35">
      <c r="A33015" s="12"/>
      <c r="B33015" s="12"/>
      <c r="C33015" s="12"/>
    </row>
    <row r="33016" spans="1:3" x14ac:dyDescent="0.35">
      <c r="A33016" s="12"/>
      <c r="B33016" s="12"/>
      <c r="C33016" s="12"/>
    </row>
    <row r="33017" spans="1:3" x14ac:dyDescent="0.35">
      <c r="A33017" s="12"/>
      <c r="B33017" s="12"/>
      <c r="C33017" s="12"/>
    </row>
    <row r="33018" spans="1:3" x14ac:dyDescent="0.35">
      <c r="A33018" s="12"/>
      <c r="B33018" s="12"/>
      <c r="C33018" s="12"/>
    </row>
    <row r="33019" spans="1:3" x14ac:dyDescent="0.35">
      <c r="A33019" s="12"/>
      <c r="B33019" s="12"/>
      <c r="C33019" s="12"/>
    </row>
    <row r="33020" spans="1:3" x14ac:dyDescent="0.35">
      <c r="A33020" s="12"/>
      <c r="B33020" s="12"/>
      <c r="C33020" s="12"/>
    </row>
    <row r="33021" spans="1:3" x14ac:dyDescent="0.35">
      <c r="A33021" s="12"/>
      <c r="B33021" s="12"/>
      <c r="C33021" s="12"/>
    </row>
    <row r="33022" spans="1:3" x14ac:dyDescent="0.35">
      <c r="A33022" s="12"/>
      <c r="B33022" s="12"/>
      <c r="C33022" s="12"/>
    </row>
    <row r="33023" spans="1:3" x14ac:dyDescent="0.35">
      <c r="A33023" s="12"/>
      <c r="B33023" s="12"/>
      <c r="C33023" s="12"/>
    </row>
    <row r="33024" spans="1:3" x14ac:dyDescent="0.35">
      <c r="A33024" s="12"/>
      <c r="B33024" s="12"/>
      <c r="C33024" s="12"/>
    </row>
    <row r="33025" spans="1:3" x14ac:dyDescent="0.35">
      <c r="A33025" s="12"/>
      <c r="B33025" s="12"/>
      <c r="C33025" s="12"/>
    </row>
    <row r="33026" spans="1:3" x14ac:dyDescent="0.35">
      <c r="A33026" s="12"/>
      <c r="B33026" s="12"/>
      <c r="C33026" s="12"/>
    </row>
    <row r="33027" spans="1:3" x14ac:dyDescent="0.35">
      <c r="A33027" s="12"/>
      <c r="B33027" s="12"/>
      <c r="C33027" s="12"/>
    </row>
    <row r="33028" spans="1:3" x14ac:dyDescent="0.35">
      <c r="A33028" s="12"/>
      <c r="B33028" s="12"/>
      <c r="C33028" s="12"/>
    </row>
    <row r="33029" spans="1:3" x14ac:dyDescent="0.35">
      <c r="A33029" s="12"/>
      <c r="B33029" s="12"/>
      <c r="C33029" s="12"/>
    </row>
    <row r="33030" spans="1:3" x14ac:dyDescent="0.35">
      <c r="A33030" s="12"/>
      <c r="B33030" s="12"/>
      <c r="C33030" s="12"/>
    </row>
    <row r="33031" spans="1:3" x14ac:dyDescent="0.35">
      <c r="A33031" s="12"/>
      <c r="B33031" s="12"/>
      <c r="C33031" s="12"/>
    </row>
    <row r="33032" spans="1:3" x14ac:dyDescent="0.35">
      <c r="A33032" s="12"/>
      <c r="B33032" s="12"/>
      <c r="C33032" s="12"/>
    </row>
    <row r="33033" spans="1:3" x14ac:dyDescent="0.35">
      <c r="A33033" s="12"/>
      <c r="B33033" s="12"/>
      <c r="C33033" s="12"/>
    </row>
    <row r="33034" spans="1:3" x14ac:dyDescent="0.35">
      <c r="A33034" s="12"/>
      <c r="B33034" s="12"/>
      <c r="C33034" s="12"/>
    </row>
    <row r="33035" spans="1:3" x14ac:dyDescent="0.35">
      <c r="A33035" s="12"/>
      <c r="B33035" s="12"/>
      <c r="C33035" s="12"/>
    </row>
    <row r="33036" spans="1:3" x14ac:dyDescent="0.35">
      <c r="A33036" s="12"/>
      <c r="B33036" s="12"/>
      <c r="C33036" s="12"/>
    </row>
    <row r="33037" spans="1:3" x14ac:dyDescent="0.35">
      <c r="A33037" s="12"/>
      <c r="B33037" s="12"/>
      <c r="C33037" s="12"/>
    </row>
    <row r="33038" spans="1:3" x14ac:dyDescent="0.35">
      <c r="A33038" s="12"/>
      <c r="B33038" s="12"/>
      <c r="C33038" s="12"/>
    </row>
    <row r="33039" spans="1:3" x14ac:dyDescent="0.35">
      <c r="A33039" s="12"/>
      <c r="B33039" s="12"/>
      <c r="C33039" s="12"/>
    </row>
    <row r="33040" spans="1:3" x14ac:dyDescent="0.35">
      <c r="A33040" s="12"/>
      <c r="B33040" s="12"/>
      <c r="C33040" s="12"/>
    </row>
    <row r="33041" spans="1:3" x14ac:dyDescent="0.35">
      <c r="A33041" s="12"/>
      <c r="B33041" s="12"/>
      <c r="C33041" s="12"/>
    </row>
    <row r="33042" spans="1:3" x14ac:dyDescent="0.35">
      <c r="A33042" s="12"/>
      <c r="B33042" s="12"/>
      <c r="C33042" s="12"/>
    </row>
    <row r="33043" spans="1:3" x14ac:dyDescent="0.35">
      <c r="A33043" s="12"/>
      <c r="B33043" s="12"/>
      <c r="C33043" s="12"/>
    </row>
    <row r="33044" spans="1:3" x14ac:dyDescent="0.35">
      <c r="A33044" s="12"/>
      <c r="B33044" s="12"/>
      <c r="C33044" s="12"/>
    </row>
    <row r="33045" spans="1:3" x14ac:dyDescent="0.35">
      <c r="A33045" s="12"/>
      <c r="B33045" s="12"/>
      <c r="C33045" s="12"/>
    </row>
    <row r="33046" spans="1:3" x14ac:dyDescent="0.35">
      <c r="A33046" s="12"/>
      <c r="B33046" s="12"/>
      <c r="C33046" s="12"/>
    </row>
    <row r="33047" spans="1:3" x14ac:dyDescent="0.35">
      <c r="A33047" s="12"/>
      <c r="B33047" s="12"/>
      <c r="C33047" s="12"/>
    </row>
    <row r="33048" spans="1:3" x14ac:dyDescent="0.35">
      <c r="A33048" s="12"/>
      <c r="B33048" s="12"/>
      <c r="C33048" s="12"/>
    </row>
    <row r="33049" spans="1:3" x14ac:dyDescent="0.35">
      <c r="A33049" s="12"/>
      <c r="B33049" s="12"/>
      <c r="C33049" s="12"/>
    </row>
    <row r="33050" spans="1:3" x14ac:dyDescent="0.35">
      <c r="A33050" s="12"/>
      <c r="B33050" s="12"/>
      <c r="C33050" s="12"/>
    </row>
    <row r="33051" spans="1:3" x14ac:dyDescent="0.35">
      <c r="A33051" s="12"/>
      <c r="B33051" s="12"/>
      <c r="C33051" s="12"/>
    </row>
    <row r="33052" spans="1:3" x14ac:dyDescent="0.35">
      <c r="A33052" s="12"/>
      <c r="B33052" s="12"/>
      <c r="C33052" s="12"/>
    </row>
    <row r="33053" spans="1:3" x14ac:dyDescent="0.35">
      <c r="A33053" s="12"/>
      <c r="B33053" s="12"/>
      <c r="C33053" s="12"/>
    </row>
    <row r="33054" spans="1:3" x14ac:dyDescent="0.35">
      <c r="A33054" s="12"/>
      <c r="B33054" s="12"/>
      <c r="C33054" s="12"/>
    </row>
    <row r="33055" spans="1:3" x14ac:dyDescent="0.35">
      <c r="A33055" s="12"/>
      <c r="B33055" s="12"/>
      <c r="C33055" s="12"/>
    </row>
    <row r="33056" spans="1:3" x14ac:dyDescent="0.35">
      <c r="A33056" s="12"/>
      <c r="B33056" s="12"/>
      <c r="C33056" s="12"/>
    </row>
    <row r="33057" spans="1:3" x14ac:dyDescent="0.35">
      <c r="A33057" s="12"/>
      <c r="B33057" s="12"/>
      <c r="C33057" s="12"/>
    </row>
    <row r="33058" spans="1:3" x14ac:dyDescent="0.35">
      <c r="A33058" s="12"/>
      <c r="B33058" s="12"/>
      <c r="C33058" s="12"/>
    </row>
    <row r="33059" spans="1:3" x14ac:dyDescent="0.35">
      <c r="A33059" s="12"/>
      <c r="B33059" s="12"/>
      <c r="C33059" s="12"/>
    </row>
    <row r="33060" spans="1:3" x14ac:dyDescent="0.35">
      <c r="A33060" s="12"/>
      <c r="B33060" s="12"/>
      <c r="C33060" s="12"/>
    </row>
    <row r="33061" spans="1:3" x14ac:dyDescent="0.35">
      <c r="A33061" s="12"/>
      <c r="B33061" s="12"/>
      <c r="C33061" s="12"/>
    </row>
    <row r="33062" spans="1:3" x14ac:dyDescent="0.35">
      <c r="A33062" s="12"/>
      <c r="B33062" s="12"/>
      <c r="C33062" s="12"/>
    </row>
    <row r="33063" spans="1:3" x14ac:dyDescent="0.35">
      <c r="A33063" s="12"/>
      <c r="B33063" s="12"/>
      <c r="C33063" s="12"/>
    </row>
    <row r="33064" spans="1:3" x14ac:dyDescent="0.35">
      <c r="A33064" s="12"/>
      <c r="B33064" s="12"/>
      <c r="C33064" s="12"/>
    </row>
    <row r="33065" spans="1:3" x14ac:dyDescent="0.35">
      <c r="A33065" s="12"/>
      <c r="B33065" s="12"/>
      <c r="C33065" s="12"/>
    </row>
    <row r="33066" spans="1:3" x14ac:dyDescent="0.35">
      <c r="A33066" s="12"/>
      <c r="B33066" s="12"/>
      <c r="C33066" s="12"/>
    </row>
    <row r="33067" spans="1:3" x14ac:dyDescent="0.35">
      <c r="A33067" s="12"/>
      <c r="B33067" s="12"/>
      <c r="C33067" s="12"/>
    </row>
    <row r="33068" spans="1:3" x14ac:dyDescent="0.35">
      <c r="A33068" s="12"/>
      <c r="B33068" s="12"/>
      <c r="C33068" s="12"/>
    </row>
    <row r="33069" spans="1:3" x14ac:dyDescent="0.35">
      <c r="A33069" s="12"/>
      <c r="B33069" s="12"/>
      <c r="C33069" s="12"/>
    </row>
    <row r="33070" spans="1:3" x14ac:dyDescent="0.35">
      <c r="A33070" s="12"/>
      <c r="B33070" s="12"/>
      <c r="C33070" s="12"/>
    </row>
    <row r="33071" spans="1:3" x14ac:dyDescent="0.35">
      <c r="A33071" s="12"/>
      <c r="B33071" s="12"/>
      <c r="C33071" s="12"/>
    </row>
    <row r="33072" spans="1:3" x14ac:dyDescent="0.35">
      <c r="A33072" s="12"/>
      <c r="B33072" s="12"/>
      <c r="C33072" s="12"/>
    </row>
    <row r="33073" spans="1:3" x14ac:dyDescent="0.35">
      <c r="A33073" s="12"/>
      <c r="B33073" s="12"/>
      <c r="C33073" s="12"/>
    </row>
    <row r="33074" spans="1:3" x14ac:dyDescent="0.35">
      <c r="A33074" s="12"/>
      <c r="B33074" s="12"/>
      <c r="C33074" s="12"/>
    </row>
    <row r="33075" spans="1:3" x14ac:dyDescent="0.35">
      <c r="A33075" s="12"/>
      <c r="B33075" s="12"/>
      <c r="C33075" s="12"/>
    </row>
    <row r="33076" spans="1:3" x14ac:dyDescent="0.35">
      <c r="A33076" s="12"/>
      <c r="B33076" s="12"/>
      <c r="C33076" s="12"/>
    </row>
    <row r="33077" spans="1:3" x14ac:dyDescent="0.35">
      <c r="A33077" s="12"/>
      <c r="B33077" s="12"/>
      <c r="C33077" s="12"/>
    </row>
    <row r="33078" spans="1:3" x14ac:dyDescent="0.35">
      <c r="A33078" s="12"/>
      <c r="B33078" s="12"/>
      <c r="C33078" s="12"/>
    </row>
    <row r="33079" spans="1:3" x14ac:dyDescent="0.35">
      <c r="A33079" s="12"/>
      <c r="B33079" s="12"/>
      <c r="C33079" s="12"/>
    </row>
    <row r="33080" spans="1:3" x14ac:dyDescent="0.35">
      <c r="A33080" s="12"/>
      <c r="B33080" s="12"/>
      <c r="C33080" s="12"/>
    </row>
    <row r="33081" spans="1:3" x14ac:dyDescent="0.35">
      <c r="A33081" s="12"/>
      <c r="B33081" s="12"/>
      <c r="C33081" s="12"/>
    </row>
    <row r="33082" spans="1:3" x14ac:dyDescent="0.35">
      <c r="A33082" s="12"/>
      <c r="B33082" s="12"/>
      <c r="C33082" s="12"/>
    </row>
    <row r="33083" spans="1:3" x14ac:dyDescent="0.35">
      <c r="A33083" s="12"/>
      <c r="B33083" s="12"/>
      <c r="C33083" s="12"/>
    </row>
    <row r="33084" spans="1:3" x14ac:dyDescent="0.35">
      <c r="A33084" s="12"/>
      <c r="B33084" s="12"/>
      <c r="C33084" s="12"/>
    </row>
    <row r="33085" spans="1:3" x14ac:dyDescent="0.35">
      <c r="A33085" s="12"/>
      <c r="B33085" s="12"/>
      <c r="C33085" s="12"/>
    </row>
    <row r="33086" spans="1:3" x14ac:dyDescent="0.35">
      <c r="A33086" s="12"/>
      <c r="B33086" s="12"/>
      <c r="C33086" s="12"/>
    </row>
    <row r="33087" spans="1:3" x14ac:dyDescent="0.35">
      <c r="A33087" s="12"/>
      <c r="B33087" s="12"/>
      <c r="C33087" s="12"/>
    </row>
    <row r="33088" spans="1:3" x14ac:dyDescent="0.35">
      <c r="A33088" s="12"/>
      <c r="B33088" s="12"/>
      <c r="C33088" s="12"/>
    </row>
    <row r="33089" spans="1:3" x14ac:dyDescent="0.35">
      <c r="A33089" s="12"/>
      <c r="B33089" s="12"/>
      <c r="C33089" s="12"/>
    </row>
    <row r="33090" spans="1:3" x14ac:dyDescent="0.35">
      <c r="A33090" s="12"/>
      <c r="B33090" s="12"/>
      <c r="C33090" s="12"/>
    </row>
    <row r="33091" spans="1:3" x14ac:dyDescent="0.35">
      <c r="A33091" s="12"/>
      <c r="B33091" s="12"/>
      <c r="C33091" s="12"/>
    </row>
    <row r="33092" spans="1:3" x14ac:dyDescent="0.35">
      <c r="A33092" s="12"/>
      <c r="B33092" s="12"/>
      <c r="C33092" s="12"/>
    </row>
    <row r="33093" spans="1:3" x14ac:dyDescent="0.35">
      <c r="A33093" s="12"/>
      <c r="B33093" s="12"/>
      <c r="C33093" s="12"/>
    </row>
    <row r="33094" spans="1:3" x14ac:dyDescent="0.35">
      <c r="A33094" s="12"/>
      <c r="B33094" s="12"/>
      <c r="C33094" s="12"/>
    </row>
    <row r="33095" spans="1:3" x14ac:dyDescent="0.35">
      <c r="A33095" s="12"/>
      <c r="B33095" s="12"/>
      <c r="C33095" s="12"/>
    </row>
    <row r="33096" spans="1:3" x14ac:dyDescent="0.35">
      <c r="A33096" s="12"/>
      <c r="B33096" s="12"/>
      <c r="C33096" s="12"/>
    </row>
    <row r="33097" spans="1:3" x14ac:dyDescent="0.35">
      <c r="A33097" s="12"/>
      <c r="B33097" s="12"/>
      <c r="C33097" s="12"/>
    </row>
    <row r="33098" spans="1:3" x14ac:dyDescent="0.35">
      <c r="A33098" s="12"/>
      <c r="B33098" s="12"/>
      <c r="C33098" s="12"/>
    </row>
    <row r="33099" spans="1:3" x14ac:dyDescent="0.35">
      <c r="A33099" s="12"/>
      <c r="B33099" s="12"/>
      <c r="C33099" s="12"/>
    </row>
    <row r="33100" spans="1:3" x14ac:dyDescent="0.35">
      <c r="A33100" s="12"/>
      <c r="B33100" s="12"/>
      <c r="C33100" s="12"/>
    </row>
    <row r="33101" spans="1:3" x14ac:dyDescent="0.35">
      <c r="A33101" s="12"/>
      <c r="B33101" s="12"/>
      <c r="C33101" s="12"/>
    </row>
    <row r="33102" spans="1:3" x14ac:dyDescent="0.35">
      <c r="A33102" s="12"/>
      <c r="B33102" s="12"/>
      <c r="C33102" s="12"/>
    </row>
    <row r="33103" spans="1:3" x14ac:dyDescent="0.35">
      <c r="A33103" s="12"/>
      <c r="B33103" s="12"/>
      <c r="C33103" s="12"/>
    </row>
    <row r="33104" spans="1:3" x14ac:dyDescent="0.35">
      <c r="A33104" s="12"/>
      <c r="B33104" s="12"/>
      <c r="C33104" s="12"/>
    </row>
    <row r="33105" spans="1:3" x14ac:dyDescent="0.35">
      <c r="A33105" s="12"/>
      <c r="B33105" s="12"/>
      <c r="C33105" s="12"/>
    </row>
    <row r="33106" spans="1:3" x14ac:dyDescent="0.35">
      <c r="A33106" s="12"/>
      <c r="B33106" s="12"/>
      <c r="C33106" s="12"/>
    </row>
    <row r="33107" spans="1:3" x14ac:dyDescent="0.35">
      <c r="A33107" s="12"/>
      <c r="B33107" s="12"/>
      <c r="C33107" s="12"/>
    </row>
    <row r="33108" spans="1:3" x14ac:dyDescent="0.35">
      <c r="A33108" s="12"/>
      <c r="B33108" s="12"/>
      <c r="C33108" s="12"/>
    </row>
    <row r="33109" spans="1:3" x14ac:dyDescent="0.35">
      <c r="A33109" s="12"/>
      <c r="B33109" s="12"/>
      <c r="C33109" s="12"/>
    </row>
    <row r="33110" spans="1:3" x14ac:dyDescent="0.35">
      <c r="A33110" s="12"/>
      <c r="B33110" s="12"/>
      <c r="C33110" s="12"/>
    </row>
    <row r="33111" spans="1:3" x14ac:dyDescent="0.35">
      <c r="A33111" s="12"/>
      <c r="B33111" s="12"/>
      <c r="C33111" s="12"/>
    </row>
    <row r="33112" spans="1:3" x14ac:dyDescent="0.35">
      <c r="A33112" s="12"/>
      <c r="B33112" s="12"/>
      <c r="C33112" s="12"/>
    </row>
    <row r="33113" spans="1:3" x14ac:dyDescent="0.35">
      <c r="A33113" s="12"/>
      <c r="B33113" s="12"/>
      <c r="C33113" s="12"/>
    </row>
    <row r="33114" spans="1:3" x14ac:dyDescent="0.35">
      <c r="A33114" s="12"/>
      <c r="B33114" s="12"/>
      <c r="C33114" s="12"/>
    </row>
    <row r="33115" spans="1:3" x14ac:dyDescent="0.35">
      <c r="A33115" s="12"/>
      <c r="B33115" s="12"/>
      <c r="C33115" s="12"/>
    </row>
    <row r="33116" spans="1:3" x14ac:dyDescent="0.35">
      <c r="A33116" s="12"/>
      <c r="B33116" s="12"/>
      <c r="C33116" s="12"/>
    </row>
    <row r="33117" spans="1:3" x14ac:dyDescent="0.35">
      <c r="A33117" s="12"/>
      <c r="B33117" s="12"/>
      <c r="C33117" s="12"/>
    </row>
    <row r="33118" spans="1:3" x14ac:dyDescent="0.35">
      <c r="A33118" s="12"/>
      <c r="B33118" s="12"/>
      <c r="C33118" s="12"/>
    </row>
    <row r="33119" spans="1:3" x14ac:dyDescent="0.35">
      <c r="A33119" s="12"/>
      <c r="B33119" s="12"/>
      <c r="C33119" s="12"/>
    </row>
    <row r="33120" spans="1:3" x14ac:dyDescent="0.35">
      <c r="A33120" s="12"/>
      <c r="B33120" s="12"/>
      <c r="C33120" s="12"/>
    </row>
    <row r="33121" spans="1:3" x14ac:dyDescent="0.35">
      <c r="A33121" s="12"/>
      <c r="B33121" s="12"/>
      <c r="C33121" s="12"/>
    </row>
    <row r="33122" spans="1:3" x14ac:dyDescent="0.35">
      <c r="A33122" s="12"/>
      <c r="B33122" s="12"/>
      <c r="C33122" s="12"/>
    </row>
    <row r="33123" spans="1:3" x14ac:dyDescent="0.35">
      <c r="A33123" s="12"/>
      <c r="B33123" s="12"/>
      <c r="C33123" s="12"/>
    </row>
    <row r="33124" spans="1:3" x14ac:dyDescent="0.35">
      <c r="A33124" s="12"/>
      <c r="B33124" s="12"/>
      <c r="C33124" s="12"/>
    </row>
    <row r="33125" spans="1:3" x14ac:dyDescent="0.35">
      <c r="A33125" s="12"/>
      <c r="B33125" s="12"/>
      <c r="C33125" s="12"/>
    </row>
    <row r="33126" spans="1:3" x14ac:dyDescent="0.35">
      <c r="A33126" s="12"/>
      <c r="B33126" s="12"/>
      <c r="C33126" s="12"/>
    </row>
    <row r="33127" spans="1:3" x14ac:dyDescent="0.35">
      <c r="A33127" s="12"/>
      <c r="B33127" s="12"/>
      <c r="C33127" s="12"/>
    </row>
    <row r="33128" spans="1:3" x14ac:dyDescent="0.35">
      <c r="A33128" s="12"/>
      <c r="B33128" s="12"/>
      <c r="C33128" s="12"/>
    </row>
    <row r="33129" spans="1:3" x14ac:dyDescent="0.35">
      <c r="A33129" s="12"/>
      <c r="B33129" s="12"/>
      <c r="C33129" s="12"/>
    </row>
    <row r="33130" spans="1:3" x14ac:dyDescent="0.35">
      <c r="A33130" s="12"/>
      <c r="B33130" s="12"/>
      <c r="C33130" s="12"/>
    </row>
    <row r="33131" spans="1:3" x14ac:dyDescent="0.35">
      <c r="A33131" s="12"/>
      <c r="B33131" s="12"/>
      <c r="C33131" s="12"/>
    </row>
    <row r="33132" spans="1:3" x14ac:dyDescent="0.35">
      <c r="A33132" s="12"/>
      <c r="B33132" s="12"/>
      <c r="C33132" s="12"/>
    </row>
    <row r="33133" spans="1:3" x14ac:dyDescent="0.35">
      <c r="A33133" s="12"/>
      <c r="B33133" s="12"/>
      <c r="C33133" s="12"/>
    </row>
    <row r="33134" spans="1:3" x14ac:dyDescent="0.35">
      <c r="A33134" s="12"/>
      <c r="B33134" s="12"/>
      <c r="C33134" s="12"/>
    </row>
    <row r="33135" spans="1:3" x14ac:dyDescent="0.35">
      <c r="A33135" s="12"/>
      <c r="B33135" s="12"/>
      <c r="C33135" s="12"/>
    </row>
    <row r="33136" spans="1:3" x14ac:dyDescent="0.35">
      <c r="A33136" s="12"/>
      <c r="B33136" s="12"/>
      <c r="C33136" s="12"/>
    </row>
    <row r="33137" spans="1:3" x14ac:dyDescent="0.35">
      <c r="A33137" s="12"/>
      <c r="B33137" s="12"/>
      <c r="C33137" s="12"/>
    </row>
    <row r="33138" spans="1:3" x14ac:dyDescent="0.35">
      <c r="A33138" s="12"/>
      <c r="B33138" s="12"/>
      <c r="C33138" s="12"/>
    </row>
    <row r="33139" spans="1:3" x14ac:dyDescent="0.35">
      <c r="A33139" s="12"/>
      <c r="B33139" s="12"/>
      <c r="C33139" s="12"/>
    </row>
    <row r="33140" spans="1:3" x14ac:dyDescent="0.35">
      <c r="A33140" s="12"/>
      <c r="B33140" s="12"/>
      <c r="C33140" s="12"/>
    </row>
    <row r="33141" spans="1:3" x14ac:dyDescent="0.35">
      <c r="A33141" s="12"/>
      <c r="B33141" s="12"/>
      <c r="C33141" s="12"/>
    </row>
    <row r="33142" spans="1:3" x14ac:dyDescent="0.35">
      <c r="A33142" s="12"/>
      <c r="B33142" s="12"/>
      <c r="C33142" s="12"/>
    </row>
    <row r="33143" spans="1:3" x14ac:dyDescent="0.35">
      <c r="A33143" s="12"/>
      <c r="B33143" s="12"/>
      <c r="C33143" s="12"/>
    </row>
    <row r="33144" spans="1:3" x14ac:dyDescent="0.35">
      <c r="A33144" s="12"/>
      <c r="B33144" s="12"/>
      <c r="C33144" s="12"/>
    </row>
    <row r="33145" spans="1:3" x14ac:dyDescent="0.35">
      <c r="A33145" s="12"/>
      <c r="B33145" s="12"/>
      <c r="C33145" s="12"/>
    </row>
    <row r="33146" spans="1:3" x14ac:dyDescent="0.35">
      <c r="A33146" s="12"/>
      <c r="B33146" s="12"/>
      <c r="C33146" s="12"/>
    </row>
    <row r="33147" spans="1:3" x14ac:dyDescent="0.35">
      <c r="A33147" s="12"/>
      <c r="B33147" s="12"/>
      <c r="C33147" s="12"/>
    </row>
    <row r="33148" spans="1:3" x14ac:dyDescent="0.35">
      <c r="A33148" s="12"/>
      <c r="B33148" s="12"/>
      <c r="C33148" s="12"/>
    </row>
    <row r="33149" spans="1:3" x14ac:dyDescent="0.35">
      <c r="A33149" s="12"/>
      <c r="B33149" s="12"/>
      <c r="C33149" s="12"/>
    </row>
    <row r="33150" spans="1:3" x14ac:dyDescent="0.35">
      <c r="A33150" s="12"/>
      <c r="B33150" s="12"/>
      <c r="C33150" s="12"/>
    </row>
    <row r="33151" spans="1:3" x14ac:dyDescent="0.35">
      <c r="A33151" s="12"/>
      <c r="B33151" s="12"/>
      <c r="C33151" s="12"/>
    </row>
    <row r="33152" spans="1:3" x14ac:dyDescent="0.35">
      <c r="A33152" s="12"/>
      <c r="B33152" s="12"/>
      <c r="C33152" s="12"/>
    </row>
    <row r="33153" spans="1:3" x14ac:dyDescent="0.35">
      <c r="A33153" s="12"/>
      <c r="B33153" s="12"/>
      <c r="C33153" s="12"/>
    </row>
    <row r="33154" spans="1:3" x14ac:dyDescent="0.35">
      <c r="A33154" s="12"/>
      <c r="B33154" s="12"/>
      <c r="C33154" s="12"/>
    </row>
    <row r="33155" spans="1:3" x14ac:dyDescent="0.35">
      <c r="A33155" s="12"/>
      <c r="B33155" s="12"/>
      <c r="C33155" s="12"/>
    </row>
    <row r="33156" spans="1:3" x14ac:dyDescent="0.35">
      <c r="A33156" s="12"/>
      <c r="B33156" s="12"/>
      <c r="C33156" s="12"/>
    </row>
    <row r="33157" spans="1:3" x14ac:dyDescent="0.35">
      <c r="A33157" s="12"/>
      <c r="B33157" s="12"/>
      <c r="C33157" s="12"/>
    </row>
    <row r="33158" spans="1:3" x14ac:dyDescent="0.35">
      <c r="A33158" s="12"/>
      <c r="B33158" s="12"/>
      <c r="C33158" s="12"/>
    </row>
    <row r="33159" spans="1:3" x14ac:dyDescent="0.35">
      <c r="A33159" s="12"/>
      <c r="B33159" s="12"/>
      <c r="C33159" s="12"/>
    </row>
    <row r="33160" spans="1:3" x14ac:dyDescent="0.35">
      <c r="A33160" s="12"/>
      <c r="B33160" s="12"/>
      <c r="C33160" s="12"/>
    </row>
    <row r="33161" spans="1:3" x14ac:dyDescent="0.35">
      <c r="A33161" s="12"/>
      <c r="B33161" s="12"/>
      <c r="C33161" s="12"/>
    </row>
    <row r="33162" spans="1:3" x14ac:dyDescent="0.35">
      <c r="A33162" s="12"/>
      <c r="B33162" s="12"/>
      <c r="C33162" s="12"/>
    </row>
    <row r="33163" spans="1:3" x14ac:dyDescent="0.35">
      <c r="A33163" s="12"/>
      <c r="B33163" s="12"/>
      <c r="C33163" s="12"/>
    </row>
    <row r="33164" spans="1:3" x14ac:dyDescent="0.35">
      <c r="A33164" s="12"/>
      <c r="B33164" s="12"/>
      <c r="C33164" s="12"/>
    </row>
    <row r="33165" spans="1:3" x14ac:dyDescent="0.35">
      <c r="A33165" s="12"/>
      <c r="B33165" s="12"/>
      <c r="C33165" s="12"/>
    </row>
    <row r="33166" spans="1:3" x14ac:dyDescent="0.35">
      <c r="A33166" s="12"/>
      <c r="B33166" s="12"/>
      <c r="C33166" s="12"/>
    </row>
    <row r="33167" spans="1:3" x14ac:dyDescent="0.35">
      <c r="A33167" s="12"/>
      <c r="B33167" s="12"/>
      <c r="C33167" s="12"/>
    </row>
    <row r="33168" spans="1:3" x14ac:dyDescent="0.35">
      <c r="A33168" s="12"/>
      <c r="B33168" s="12"/>
      <c r="C33168" s="12"/>
    </row>
    <row r="33169" spans="1:3" x14ac:dyDescent="0.35">
      <c r="A33169" s="12"/>
      <c r="B33169" s="12"/>
      <c r="C33169" s="12"/>
    </row>
    <row r="33170" spans="1:3" x14ac:dyDescent="0.35">
      <c r="A33170" s="12"/>
      <c r="B33170" s="12"/>
      <c r="C33170" s="12"/>
    </row>
    <row r="33171" spans="1:3" x14ac:dyDescent="0.35">
      <c r="A33171" s="12"/>
      <c r="B33171" s="12"/>
      <c r="C33171" s="12"/>
    </row>
    <row r="33172" spans="1:3" x14ac:dyDescent="0.35">
      <c r="A33172" s="12"/>
      <c r="B33172" s="12"/>
      <c r="C33172" s="12"/>
    </row>
    <row r="33173" spans="1:3" x14ac:dyDescent="0.35">
      <c r="A33173" s="12"/>
      <c r="B33173" s="12"/>
      <c r="C33173" s="12"/>
    </row>
    <row r="33174" spans="1:3" x14ac:dyDescent="0.35">
      <c r="A33174" s="12"/>
      <c r="B33174" s="12"/>
      <c r="C33174" s="12"/>
    </row>
    <row r="33175" spans="1:3" x14ac:dyDescent="0.35">
      <c r="A33175" s="12"/>
      <c r="B33175" s="12"/>
      <c r="C33175" s="12"/>
    </row>
    <row r="33176" spans="1:3" x14ac:dyDescent="0.35">
      <c r="A33176" s="12"/>
      <c r="B33176" s="12"/>
      <c r="C33176" s="12"/>
    </row>
    <row r="33177" spans="1:3" x14ac:dyDescent="0.35">
      <c r="A33177" s="12"/>
      <c r="B33177" s="12"/>
      <c r="C33177" s="12"/>
    </row>
    <row r="33178" spans="1:3" x14ac:dyDescent="0.35">
      <c r="A33178" s="12"/>
      <c r="B33178" s="12"/>
      <c r="C33178" s="12"/>
    </row>
    <row r="33179" spans="1:3" x14ac:dyDescent="0.35">
      <c r="A33179" s="12"/>
      <c r="B33179" s="12"/>
      <c r="C33179" s="12"/>
    </row>
    <row r="33180" spans="1:3" x14ac:dyDescent="0.35">
      <c r="A33180" s="12"/>
      <c r="B33180" s="12"/>
      <c r="C33180" s="12"/>
    </row>
    <row r="33181" spans="1:3" x14ac:dyDescent="0.35">
      <c r="A33181" s="12"/>
      <c r="B33181" s="12"/>
      <c r="C33181" s="12"/>
    </row>
    <row r="33182" spans="1:3" x14ac:dyDescent="0.35">
      <c r="A33182" s="12"/>
      <c r="B33182" s="12"/>
      <c r="C33182" s="12"/>
    </row>
    <row r="33183" spans="1:3" x14ac:dyDescent="0.35">
      <c r="A33183" s="12"/>
      <c r="B33183" s="12"/>
      <c r="C33183" s="12"/>
    </row>
    <row r="33184" spans="1:3" x14ac:dyDescent="0.35">
      <c r="A33184" s="12"/>
      <c r="B33184" s="12"/>
      <c r="C33184" s="12"/>
    </row>
    <row r="33185" spans="1:3" x14ac:dyDescent="0.35">
      <c r="A33185" s="12"/>
      <c r="B33185" s="12"/>
      <c r="C33185" s="12"/>
    </row>
    <row r="33186" spans="1:3" x14ac:dyDescent="0.35">
      <c r="A33186" s="12"/>
      <c r="B33186" s="12"/>
      <c r="C33186" s="12"/>
    </row>
    <row r="33187" spans="1:3" x14ac:dyDescent="0.35">
      <c r="A33187" s="12"/>
      <c r="B33187" s="12"/>
      <c r="C33187" s="12"/>
    </row>
    <row r="33188" spans="1:3" x14ac:dyDescent="0.35">
      <c r="A33188" s="12"/>
      <c r="B33188" s="12"/>
      <c r="C33188" s="12"/>
    </row>
    <row r="33189" spans="1:3" x14ac:dyDescent="0.35">
      <c r="A33189" s="12"/>
      <c r="B33189" s="12"/>
      <c r="C33189" s="12"/>
    </row>
    <row r="33190" spans="1:3" x14ac:dyDescent="0.35">
      <c r="A33190" s="12"/>
      <c r="B33190" s="12"/>
      <c r="C33190" s="12"/>
    </row>
    <row r="33191" spans="1:3" x14ac:dyDescent="0.35">
      <c r="A33191" s="12"/>
      <c r="B33191" s="12"/>
      <c r="C33191" s="12"/>
    </row>
    <row r="33192" spans="1:3" x14ac:dyDescent="0.35">
      <c r="A33192" s="12"/>
      <c r="B33192" s="12"/>
      <c r="C33192" s="12"/>
    </row>
    <row r="33193" spans="1:3" x14ac:dyDescent="0.35">
      <c r="A33193" s="12"/>
      <c r="B33193" s="12"/>
      <c r="C33193" s="12"/>
    </row>
    <row r="33194" spans="1:3" x14ac:dyDescent="0.35">
      <c r="A33194" s="12"/>
      <c r="B33194" s="12"/>
      <c r="C33194" s="12"/>
    </row>
    <row r="33195" spans="1:3" x14ac:dyDescent="0.35">
      <c r="A33195" s="12"/>
      <c r="B33195" s="12"/>
      <c r="C33195" s="12"/>
    </row>
    <row r="33196" spans="1:3" x14ac:dyDescent="0.35">
      <c r="A33196" s="12"/>
      <c r="B33196" s="12"/>
      <c r="C33196" s="12"/>
    </row>
    <row r="33197" spans="1:3" x14ac:dyDescent="0.35">
      <c r="A33197" s="12"/>
      <c r="B33197" s="12"/>
      <c r="C33197" s="12"/>
    </row>
    <row r="33198" spans="1:3" x14ac:dyDescent="0.35">
      <c r="A33198" s="12"/>
      <c r="B33198" s="12"/>
      <c r="C33198" s="12"/>
    </row>
    <row r="33199" spans="1:3" x14ac:dyDescent="0.35">
      <c r="A33199" s="12"/>
      <c r="B33199" s="12"/>
      <c r="C33199" s="12"/>
    </row>
    <row r="33200" spans="1:3" x14ac:dyDescent="0.35">
      <c r="A33200" s="12"/>
      <c r="B33200" s="12"/>
      <c r="C33200" s="12"/>
    </row>
    <row r="33201" spans="1:3" x14ac:dyDescent="0.35">
      <c r="A33201" s="12"/>
      <c r="B33201" s="12"/>
      <c r="C33201" s="12"/>
    </row>
    <row r="33202" spans="1:3" x14ac:dyDescent="0.35">
      <c r="A33202" s="12"/>
      <c r="B33202" s="12"/>
      <c r="C33202" s="12"/>
    </row>
    <row r="33203" spans="1:3" x14ac:dyDescent="0.35">
      <c r="A33203" s="12"/>
      <c r="B33203" s="12"/>
      <c r="C33203" s="12"/>
    </row>
    <row r="33204" spans="1:3" x14ac:dyDescent="0.35">
      <c r="A33204" s="12"/>
      <c r="B33204" s="12"/>
      <c r="C33204" s="12"/>
    </row>
    <row r="33205" spans="1:3" x14ac:dyDescent="0.35">
      <c r="A33205" s="12"/>
      <c r="B33205" s="12"/>
      <c r="C33205" s="12"/>
    </row>
    <row r="33206" spans="1:3" x14ac:dyDescent="0.35">
      <c r="A33206" s="12"/>
      <c r="B33206" s="12"/>
      <c r="C33206" s="12"/>
    </row>
    <row r="33207" spans="1:3" x14ac:dyDescent="0.35">
      <c r="A33207" s="12"/>
      <c r="B33207" s="12"/>
      <c r="C33207" s="12"/>
    </row>
    <row r="33208" spans="1:3" x14ac:dyDescent="0.35">
      <c r="A33208" s="12"/>
      <c r="B33208" s="12"/>
      <c r="C33208" s="12"/>
    </row>
    <row r="33209" spans="1:3" x14ac:dyDescent="0.35">
      <c r="A33209" s="12"/>
      <c r="B33209" s="12"/>
      <c r="C33209" s="12"/>
    </row>
    <row r="33210" spans="1:3" x14ac:dyDescent="0.35">
      <c r="A33210" s="12"/>
      <c r="B33210" s="12"/>
      <c r="C33210" s="12"/>
    </row>
    <row r="33211" spans="1:3" x14ac:dyDescent="0.35">
      <c r="A33211" s="12"/>
      <c r="B33211" s="12"/>
      <c r="C33211" s="12"/>
    </row>
    <row r="33212" spans="1:3" x14ac:dyDescent="0.35">
      <c r="A33212" s="12"/>
      <c r="B33212" s="12"/>
      <c r="C33212" s="12"/>
    </row>
    <row r="33213" spans="1:3" x14ac:dyDescent="0.35">
      <c r="A33213" s="12"/>
      <c r="B33213" s="12"/>
      <c r="C33213" s="12"/>
    </row>
    <row r="33214" spans="1:3" x14ac:dyDescent="0.35">
      <c r="A33214" s="12"/>
      <c r="B33214" s="12"/>
      <c r="C33214" s="12"/>
    </row>
    <row r="33215" spans="1:3" x14ac:dyDescent="0.35">
      <c r="A33215" s="12"/>
      <c r="B33215" s="12"/>
      <c r="C33215" s="12"/>
    </row>
    <row r="33216" spans="1:3" x14ac:dyDescent="0.35">
      <c r="A33216" s="12"/>
      <c r="B33216" s="12"/>
      <c r="C33216" s="12"/>
    </row>
    <row r="33217" spans="1:3" x14ac:dyDescent="0.35">
      <c r="A33217" s="12"/>
      <c r="B33217" s="12"/>
      <c r="C33217" s="12"/>
    </row>
    <row r="33218" spans="1:3" x14ac:dyDescent="0.35">
      <c r="A33218" s="12"/>
      <c r="B33218" s="12"/>
      <c r="C33218" s="12"/>
    </row>
    <row r="33219" spans="1:3" x14ac:dyDescent="0.35">
      <c r="A33219" s="12"/>
      <c r="B33219" s="12"/>
      <c r="C33219" s="12"/>
    </row>
    <row r="33220" spans="1:3" x14ac:dyDescent="0.35">
      <c r="A33220" s="12"/>
      <c r="B33220" s="12"/>
      <c r="C33220" s="12"/>
    </row>
    <row r="33221" spans="1:3" x14ac:dyDescent="0.35">
      <c r="A33221" s="12"/>
      <c r="B33221" s="12"/>
      <c r="C33221" s="12"/>
    </row>
    <row r="33222" spans="1:3" x14ac:dyDescent="0.35">
      <c r="A33222" s="12"/>
      <c r="B33222" s="12"/>
      <c r="C33222" s="12"/>
    </row>
    <row r="33223" spans="1:3" x14ac:dyDescent="0.35">
      <c r="A33223" s="12"/>
      <c r="B33223" s="12"/>
      <c r="C33223" s="12"/>
    </row>
    <row r="33224" spans="1:3" x14ac:dyDescent="0.35">
      <c r="A33224" s="12"/>
      <c r="B33224" s="12"/>
      <c r="C33224" s="12"/>
    </row>
    <row r="33225" spans="1:3" x14ac:dyDescent="0.35">
      <c r="A33225" s="12"/>
      <c r="B33225" s="12"/>
      <c r="C33225" s="12"/>
    </row>
    <row r="33226" spans="1:3" x14ac:dyDescent="0.35">
      <c r="A33226" s="12"/>
      <c r="B33226" s="12"/>
      <c r="C33226" s="12"/>
    </row>
    <row r="33227" spans="1:3" x14ac:dyDescent="0.35">
      <c r="A33227" s="12"/>
      <c r="B33227" s="12"/>
      <c r="C33227" s="12"/>
    </row>
    <row r="33228" spans="1:3" x14ac:dyDescent="0.35">
      <c r="A33228" s="12"/>
      <c r="B33228" s="12"/>
      <c r="C33228" s="12"/>
    </row>
    <row r="33229" spans="1:3" x14ac:dyDescent="0.35">
      <c r="A33229" s="12"/>
      <c r="B33229" s="12"/>
      <c r="C33229" s="12"/>
    </row>
    <row r="33230" spans="1:3" x14ac:dyDescent="0.35">
      <c r="A33230" s="12"/>
      <c r="B33230" s="12"/>
      <c r="C33230" s="12"/>
    </row>
    <row r="33231" spans="1:3" x14ac:dyDescent="0.35">
      <c r="A33231" s="12"/>
      <c r="B33231" s="12"/>
      <c r="C33231" s="12"/>
    </row>
    <row r="33232" spans="1:3" x14ac:dyDescent="0.35">
      <c r="A33232" s="12"/>
      <c r="B33232" s="12"/>
      <c r="C33232" s="12"/>
    </row>
    <row r="33233" spans="1:3" x14ac:dyDescent="0.35">
      <c r="A33233" s="12"/>
      <c r="B33233" s="12"/>
      <c r="C33233" s="12"/>
    </row>
    <row r="33234" spans="1:3" x14ac:dyDescent="0.35">
      <c r="A33234" s="12"/>
      <c r="B33234" s="12"/>
      <c r="C33234" s="12"/>
    </row>
    <row r="33235" spans="1:3" x14ac:dyDescent="0.35">
      <c r="A33235" s="12"/>
      <c r="B33235" s="12"/>
      <c r="C33235" s="12"/>
    </row>
    <row r="33236" spans="1:3" x14ac:dyDescent="0.35">
      <c r="A33236" s="12"/>
      <c r="B33236" s="12"/>
      <c r="C33236" s="12"/>
    </row>
    <row r="33237" spans="1:3" x14ac:dyDescent="0.35">
      <c r="A33237" s="12"/>
      <c r="B33237" s="12"/>
      <c r="C33237" s="12"/>
    </row>
    <row r="33238" spans="1:3" x14ac:dyDescent="0.35">
      <c r="A33238" s="12"/>
      <c r="B33238" s="12"/>
      <c r="C33238" s="12"/>
    </row>
    <row r="33239" spans="1:3" x14ac:dyDescent="0.35">
      <c r="A33239" s="12"/>
      <c r="B33239" s="12"/>
      <c r="C33239" s="12"/>
    </row>
    <row r="33240" spans="1:3" x14ac:dyDescent="0.35">
      <c r="A33240" s="12"/>
      <c r="B33240" s="12"/>
      <c r="C33240" s="12"/>
    </row>
    <row r="33241" spans="1:3" x14ac:dyDescent="0.35">
      <c r="A33241" s="12"/>
      <c r="B33241" s="12"/>
      <c r="C33241" s="12"/>
    </row>
    <row r="33242" spans="1:3" x14ac:dyDescent="0.35">
      <c r="A33242" s="12"/>
      <c r="B33242" s="12"/>
      <c r="C33242" s="12"/>
    </row>
    <row r="33243" spans="1:3" x14ac:dyDescent="0.35">
      <c r="A33243" s="12"/>
      <c r="B33243" s="12"/>
      <c r="C33243" s="12"/>
    </row>
    <row r="33244" spans="1:3" x14ac:dyDescent="0.35">
      <c r="A33244" s="12"/>
      <c r="B33244" s="12"/>
      <c r="C33244" s="12"/>
    </row>
    <row r="33245" spans="1:3" x14ac:dyDescent="0.35">
      <c r="A33245" s="12"/>
      <c r="B33245" s="12"/>
      <c r="C33245" s="12"/>
    </row>
    <row r="33246" spans="1:3" x14ac:dyDescent="0.35">
      <c r="A33246" s="12"/>
      <c r="B33246" s="12"/>
      <c r="C33246" s="12"/>
    </row>
    <row r="33247" spans="1:3" x14ac:dyDescent="0.35">
      <c r="A33247" s="12"/>
      <c r="B33247" s="12"/>
      <c r="C33247" s="12"/>
    </row>
    <row r="33248" spans="1:3" x14ac:dyDescent="0.35">
      <c r="A33248" s="12"/>
      <c r="B33248" s="12"/>
      <c r="C33248" s="12"/>
    </row>
    <row r="33249" spans="1:3" x14ac:dyDescent="0.35">
      <c r="A33249" s="12"/>
      <c r="B33249" s="12"/>
      <c r="C33249" s="12"/>
    </row>
    <row r="33250" spans="1:3" x14ac:dyDescent="0.35">
      <c r="A33250" s="12"/>
      <c r="B33250" s="12"/>
      <c r="C33250" s="12"/>
    </row>
    <row r="33251" spans="1:3" x14ac:dyDescent="0.35">
      <c r="A33251" s="12"/>
      <c r="B33251" s="12"/>
      <c r="C33251" s="12"/>
    </row>
    <row r="33252" spans="1:3" x14ac:dyDescent="0.35">
      <c r="A33252" s="12"/>
      <c r="B33252" s="12"/>
      <c r="C33252" s="12"/>
    </row>
    <row r="33253" spans="1:3" x14ac:dyDescent="0.35">
      <c r="A33253" s="12"/>
      <c r="B33253" s="12"/>
      <c r="C33253" s="12"/>
    </row>
    <row r="33254" spans="1:3" x14ac:dyDescent="0.35">
      <c r="A33254" s="12"/>
      <c r="B33254" s="12"/>
      <c r="C33254" s="12"/>
    </row>
    <row r="33255" spans="1:3" x14ac:dyDescent="0.35">
      <c r="A33255" s="12"/>
      <c r="B33255" s="12"/>
      <c r="C33255" s="12"/>
    </row>
    <row r="33256" spans="1:3" x14ac:dyDescent="0.35">
      <c r="A33256" s="12"/>
      <c r="B33256" s="12"/>
      <c r="C33256" s="12"/>
    </row>
    <row r="33257" spans="1:3" x14ac:dyDescent="0.35">
      <c r="A33257" s="12"/>
      <c r="B33257" s="12"/>
      <c r="C33257" s="12"/>
    </row>
    <row r="33258" spans="1:3" x14ac:dyDescent="0.35">
      <c r="A33258" s="12"/>
      <c r="B33258" s="12"/>
      <c r="C33258" s="12"/>
    </row>
    <row r="33259" spans="1:3" x14ac:dyDescent="0.35">
      <c r="A33259" s="12"/>
      <c r="B33259" s="12"/>
      <c r="C33259" s="12"/>
    </row>
    <row r="33260" spans="1:3" x14ac:dyDescent="0.35">
      <c r="A33260" s="12"/>
      <c r="B33260" s="12"/>
      <c r="C33260" s="12"/>
    </row>
    <row r="33261" spans="1:3" x14ac:dyDescent="0.35">
      <c r="A33261" s="12"/>
      <c r="B33261" s="12"/>
      <c r="C33261" s="12"/>
    </row>
    <row r="33262" spans="1:3" x14ac:dyDescent="0.35">
      <c r="A33262" s="12"/>
      <c r="B33262" s="12"/>
      <c r="C33262" s="12"/>
    </row>
    <row r="33263" spans="1:3" x14ac:dyDescent="0.35">
      <c r="A33263" s="12"/>
      <c r="B33263" s="12"/>
      <c r="C33263" s="12"/>
    </row>
    <row r="33264" spans="1:3" x14ac:dyDescent="0.35">
      <c r="A33264" s="12"/>
      <c r="B33264" s="12"/>
      <c r="C33264" s="12"/>
    </row>
    <row r="33265" spans="1:3" x14ac:dyDescent="0.35">
      <c r="A33265" s="12"/>
      <c r="B33265" s="12"/>
      <c r="C33265" s="12"/>
    </row>
    <row r="33266" spans="1:3" x14ac:dyDescent="0.35">
      <c r="A33266" s="12"/>
      <c r="B33266" s="12"/>
      <c r="C33266" s="12"/>
    </row>
    <row r="33267" spans="1:3" x14ac:dyDescent="0.35">
      <c r="A33267" s="12"/>
      <c r="B33267" s="12"/>
      <c r="C33267" s="12"/>
    </row>
    <row r="33268" spans="1:3" x14ac:dyDescent="0.35">
      <c r="A33268" s="12"/>
      <c r="B33268" s="12"/>
      <c r="C33268" s="12"/>
    </row>
    <row r="33269" spans="1:3" x14ac:dyDescent="0.35">
      <c r="A33269" s="12"/>
      <c r="B33269" s="12"/>
      <c r="C33269" s="12"/>
    </row>
    <row r="33270" spans="1:3" x14ac:dyDescent="0.35">
      <c r="A33270" s="12"/>
      <c r="B33270" s="12"/>
      <c r="C33270" s="12"/>
    </row>
    <row r="33271" spans="1:3" x14ac:dyDescent="0.35">
      <c r="A33271" s="12"/>
      <c r="B33271" s="12"/>
      <c r="C33271" s="12"/>
    </row>
    <row r="33272" spans="1:3" x14ac:dyDescent="0.35">
      <c r="A33272" s="12"/>
      <c r="B33272" s="12"/>
      <c r="C33272" s="12"/>
    </row>
    <row r="33273" spans="1:3" x14ac:dyDescent="0.35">
      <c r="A33273" s="12"/>
      <c r="B33273" s="12"/>
      <c r="C33273" s="12"/>
    </row>
    <row r="33274" spans="1:3" x14ac:dyDescent="0.35">
      <c r="A33274" s="12"/>
      <c r="B33274" s="12"/>
      <c r="C33274" s="12"/>
    </row>
    <row r="33275" spans="1:3" x14ac:dyDescent="0.35">
      <c r="A33275" s="12"/>
      <c r="B33275" s="12"/>
      <c r="C33275" s="12"/>
    </row>
    <row r="33276" spans="1:3" x14ac:dyDescent="0.35">
      <c r="A33276" s="12"/>
      <c r="B33276" s="12"/>
      <c r="C33276" s="12"/>
    </row>
    <row r="33277" spans="1:3" x14ac:dyDescent="0.35">
      <c r="A33277" s="12"/>
      <c r="B33277" s="12"/>
      <c r="C33277" s="12"/>
    </row>
    <row r="33278" spans="1:3" x14ac:dyDescent="0.35">
      <c r="A33278" s="12"/>
      <c r="B33278" s="12"/>
      <c r="C33278" s="12"/>
    </row>
    <row r="33279" spans="1:3" x14ac:dyDescent="0.35">
      <c r="A33279" s="12"/>
      <c r="B33279" s="12"/>
      <c r="C33279" s="12"/>
    </row>
    <row r="33280" spans="1:3" x14ac:dyDescent="0.35">
      <c r="A33280" s="12"/>
      <c r="B33280" s="12"/>
      <c r="C33280" s="12"/>
    </row>
    <row r="33281" spans="1:3" x14ac:dyDescent="0.35">
      <c r="A33281" s="12"/>
      <c r="B33281" s="12"/>
      <c r="C33281" s="12"/>
    </row>
    <row r="33282" spans="1:3" x14ac:dyDescent="0.35">
      <c r="A33282" s="12"/>
      <c r="B33282" s="12"/>
      <c r="C33282" s="12"/>
    </row>
    <row r="33283" spans="1:3" x14ac:dyDescent="0.35">
      <c r="A33283" s="12"/>
      <c r="B33283" s="12"/>
      <c r="C33283" s="12"/>
    </row>
    <row r="33284" spans="1:3" x14ac:dyDescent="0.35">
      <c r="A33284" s="12"/>
      <c r="B33284" s="12"/>
      <c r="C33284" s="12"/>
    </row>
    <row r="33285" spans="1:3" x14ac:dyDescent="0.35">
      <c r="A33285" s="12"/>
      <c r="B33285" s="12"/>
      <c r="C33285" s="12"/>
    </row>
    <row r="33286" spans="1:3" x14ac:dyDescent="0.35">
      <c r="A33286" s="12"/>
      <c r="B33286" s="12"/>
      <c r="C33286" s="12"/>
    </row>
    <row r="33287" spans="1:3" x14ac:dyDescent="0.35">
      <c r="A33287" s="12"/>
      <c r="B33287" s="12"/>
      <c r="C33287" s="12"/>
    </row>
    <row r="33288" spans="1:3" x14ac:dyDescent="0.35">
      <c r="A33288" s="12"/>
      <c r="B33288" s="12"/>
      <c r="C33288" s="12"/>
    </row>
    <row r="33289" spans="1:3" x14ac:dyDescent="0.35">
      <c r="A33289" s="12"/>
      <c r="B33289" s="12"/>
      <c r="C33289" s="12"/>
    </row>
    <row r="33290" spans="1:3" x14ac:dyDescent="0.35">
      <c r="A33290" s="12"/>
      <c r="B33290" s="12"/>
      <c r="C33290" s="12"/>
    </row>
    <row r="33291" spans="1:3" x14ac:dyDescent="0.35">
      <c r="A33291" s="12"/>
      <c r="B33291" s="12"/>
      <c r="C33291" s="12"/>
    </row>
    <row r="33292" spans="1:3" x14ac:dyDescent="0.35">
      <c r="A33292" s="12"/>
      <c r="B33292" s="12"/>
      <c r="C33292" s="12"/>
    </row>
    <row r="33293" spans="1:3" x14ac:dyDescent="0.35">
      <c r="A33293" s="12"/>
      <c r="B33293" s="12"/>
      <c r="C33293" s="12"/>
    </row>
    <row r="33294" spans="1:3" x14ac:dyDescent="0.35">
      <c r="A33294" s="12"/>
      <c r="B33294" s="12"/>
      <c r="C33294" s="12"/>
    </row>
    <row r="33295" spans="1:3" x14ac:dyDescent="0.35">
      <c r="A33295" s="12"/>
      <c r="B33295" s="12"/>
      <c r="C33295" s="12"/>
    </row>
    <row r="33296" spans="1:3" x14ac:dyDescent="0.35">
      <c r="A33296" s="12"/>
      <c r="B33296" s="12"/>
      <c r="C33296" s="12"/>
    </row>
    <row r="33297" spans="1:3" x14ac:dyDescent="0.35">
      <c r="A33297" s="12"/>
      <c r="B33297" s="12"/>
      <c r="C33297" s="12"/>
    </row>
    <row r="33298" spans="1:3" x14ac:dyDescent="0.35">
      <c r="A33298" s="12"/>
      <c r="B33298" s="12"/>
      <c r="C33298" s="12"/>
    </row>
    <row r="33299" spans="1:3" x14ac:dyDescent="0.35">
      <c r="A33299" s="12"/>
      <c r="B33299" s="12"/>
      <c r="C33299" s="12"/>
    </row>
    <row r="33300" spans="1:3" x14ac:dyDescent="0.35">
      <c r="A33300" s="12"/>
      <c r="B33300" s="12"/>
      <c r="C33300" s="12"/>
    </row>
    <row r="33301" spans="1:3" x14ac:dyDescent="0.35">
      <c r="A33301" s="12"/>
      <c r="B33301" s="12"/>
      <c r="C33301" s="12"/>
    </row>
    <row r="33302" spans="1:3" x14ac:dyDescent="0.35">
      <c r="A33302" s="12"/>
      <c r="B33302" s="12"/>
      <c r="C33302" s="12"/>
    </row>
    <row r="33303" spans="1:3" x14ac:dyDescent="0.35">
      <c r="A33303" s="12"/>
      <c r="B33303" s="12"/>
      <c r="C33303" s="12"/>
    </row>
    <row r="33304" spans="1:3" x14ac:dyDescent="0.35">
      <c r="A33304" s="12"/>
      <c r="B33304" s="12"/>
      <c r="C33304" s="12"/>
    </row>
    <row r="33305" spans="1:3" x14ac:dyDescent="0.35">
      <c r="A33305" s="12"/>
      <c r="B33305" s="12"/>
      <c r="C33305" s="12"/>
    </row>
    <row r="33306" spans="1:3" x14ac:dyDescent="0.35">
      <c r="A33306" s="12"/>
      <c r="B33306" s="12"/>
      <c r="C33306" s="12"/>
    </row>
    <row r="33307" spans="1:3" x14ac:dyDescent="0.35">
      <c r="A33307" s="12"/>
      <c r="B33307" s="12"/>
      <c r="C33307" s="12"/>
    </row>
    <row r="33308" spans="1:3" x14ac:dyDescent="0.35">
      <c r="A33308" s="12"/>
      <c r="B33308" s="12"/>
      <c r="C33308" s="12"/>
    </row>
    <row r="33309" spans="1:3" x14ac:dyDescent="0.35">
      <c r="A33309" s="12"/>
      <c r="B33309" s="12"/>
      <c r="C33309" s="12"/>
    </row>
    <row r="33310" spans="1:3" x14ac:dyDescent="0.35">
      <c r="A33310" s="12"/>
      <c r="B33310" s="12"/>
      <c r="C33310" s="12"/>
    </row>
    <row r="33311" spans="1:3" x14ac:dyDescent="0.35">
      <c r="A33311" s="12"/>
      <c r="B33311" s="12"/>
      <c r="C33311" s="12"/>
    </row>
    <row r="33312" spans="1:3" x14ac:dyDescent="0.35">
      <c r="A33312" s="12"/>
      <c r="B33312" s="12"/>
      <c r="C33312" s="12"/>
    </row>
    <row r="33313" spans="1:3" x14ac:dyDescent="0.35">
      <c r="A33313" s="12"/>
      <c r="B33313" s="12"/>
      <c r="C33313" s="12"/>
    </row>
    <row r="33314" spans="1:3" x14ac:dyDescent="0.35">
      <c r="A33314" s="12"/>
      <c r="B33314" s="12"/>
      <c r="C33314" s="12"/>
    </row>
    <row r="33315" spans="1:3" x14ac:dyDescent="0.35">
      <c r="A33315" s="12"/>
      <c r="B33315" s="12"/>
      <c r="C33315" s="12"/>
    </row>
    <row r="33316" spans="1:3" x14ac:dyDescent="0.35">
      <c r="A33316" s="12"/>
      <c r="B33316" s="12"/>
      <c r="C33316" s="12"/>
    </row>
    <row r="33317" spans="1:3" x14ac:dyDescent="0.35">
      <c r="A33317" s="12"/>
      <c r="B33317" s="12"/>
      <c r="C33317" s="12"/>
    </row>
    <row r="33318" spans="1:3" x14ac:dyDescent="0.35">
      <c r="A33318" s="12"/>
      <c r="B33318" s="12"/>
      <c r="C33318" s="12"/>
    </row>
    <row r="33319" spans="1:3" x14ac:dyDescent="0.35">
      <c r="A33319" s="12"/>
      <c r="B33319" s="12"/>
      <c r="C33319" s="12"/>
    </row>
    <row r="33320" spans="1:3" x14ac:dyDescent="0.35">
      <c r="A33320" s="12"/>
      <c r="B33320" s="12"/>
      <c r="C33320" s="12"/>
    </row>
    <row r="33321" spans="1:3" x14ac:dyDescent="0.35">
      <c r="A33321" s="12"/>
      <c r="B33321" s="12"/>
      <c r="C33321" s="12"/>
    </row>
    <row r="33322" spans="1:3" x14ac:dyDescent="0.35">
      <c r="A33322" s="12"/>
      <c r="B33322" s="12"/>
      <c r="C33322" s="12"/>
    </row>
    <row r="33323" spans="1:3" x14ac:dyDescent="0.35">
      <c r="A33323" s="12"/>
      <c r="B33323" s="12"/>
      <c r="C33323" s="12"/>
    </row>
    <row r="33324" spans="1:3" x14ac:dyDescent="0.35">
      <c r="A33324" s="12"/>
      <c r="B33324" s="12"/>
      <c r="C33324" s="12"/>
    </row>
    <row r="33325" spans="1:3" x14ac:dyDescent="0.35">
      <c r="A33325" s="12"/>
      <c r="B33325" s="12"/>
      <c r="C33325" s="12"/>
    </row>
    <row r="33326" spans="1:3" x14ac:dyDescent="0.35">
      <c r="A33326" s="12"/>
      <c r="B33326" s="12"/>
      <c r="C33326" s="12"/>
    </row>
    <row r="33327" spans="1:3" x14ac:dyDescent="0.35">
      <c r="A33327" s="12"/>
      <c r="B33327" s="12"/>
      <c r="C33327" s="12"/>
    </row>
    <row r="33328" spans="1:3" x14ac:dyDescent="0.35">
      <c r="A33328" s="12"/>
      <c r="B33328" s="12"/>
      <c r="C33328" s="12"/>
    </row>
    <row r="33329" spans="1:3" x14ac:dyDescent="0.35">
      <c r="A33329" s="12"/>
      <c r="B33329" s="12"/>
      <c r="C33329" s="12"/>
    </row>
    <row r="33330" spans="1:3" x14ac:dyDescent="0.35">
      <c r="A33330" s="12"/>
      <c r="B33330" s="12"/>
      <c r="C33330" s="12"/>
    </row>
    <row r="33331" spans="1:3" x14ac:dyDescent="0.35">
      <c r="A33331" s="12"/>
      <c r="B33331" s="12"/>
      <c r="C33331" s="12"/>
    </row>
    <row r="33332" spans="1:3" x14ac:dyDescent="0.35">
      <c r="A33332" s="12"/>
      <c r="B33332" s="12"/>
      <c r="C33332" s="12"/>
    </row>
    <row r="33333" spans="1:3" x14ac:dyDescent="0.35">
      <c r="A33333" s="12"/>
      <c r="B33333" s="12"/>
      <c r="C33333" s="12"/>
    </row>
    <row r="33334" spans="1:3" x14ac:dyDescent="0.35">
      <c r="A33334" s="12"/>
      <c r="B33334" s="12"/>
      <c r="C33334" s="12"/>
    </row>
    <row r="33335" spans="1:3" x14ac:dyDescent="0.35">
      <c r="A33335" s="12"/>
      <c r="B33335" s="12"/>
      <c r="C33335" s="12"/>
    </row>
    <row r="33336" spans="1:3" x14ac:dyDescent="0.35">
      <c r="A33336" s="12"/>
      <c r="B33336" s="12"/>
      <c r="C33336" s="12"/>
    </row>
    <row r="33337" spans="1:3" x14ac:dyDescent="0.35">
      <c r="A33337" s="12"/>
      <c r="B33337" s="12"/>
      <c r="C33337" s="12"/>
    </row>
    <row r="33338" spans="1:3" x14ac:dyDescent="0.35">
      <c r="A33338" s="12"/>
      <c r="B33338" s="12"/>
      <c r="C33338" s="12"/>
    </row>
    <row r="33339" spans="1:3" x14ac:dyDescent="0.35">
      <c r="A33339" s="12"/>
      <c r="B33339" s="12"/>
      <c r="C33339" s="12"/>
    </row>
    <row r="33340" spans="1:3" x14ac:dyDescent="0.35">
      <c r="A33340" s="12"/>
      <c r="B33340" s="12"/>
      <c r="C33340" s="12"/>
    </row>
    <row r="33341" spans="1:3" x14ac:dyDescent="0.35">
      <c r="A33341" s="12"/>
      <c r="B33341" s="12"/>
      <c r="C33341" s="12"/>
    </row>
    <row r="33342" spans="1:3" x14ac:dyDescent="0.35">
      <c r="A33342" s="12"/>
      <c r="B33342" s="12"/>
      <c r="C33342" s="12"/>
    </row>
    <row r="33343" spans="1:3" x14ac:dyDescent="0.35">
      <c r="A33343" s="12"/>
      <c r="B33343" s="12"/>
      <c r="C33343" s="12"/>
    </row>
    <row r="33344" spans="1:3" x14ac:dyDescent="0.35">
      <c r="A33344" s="12"/>
      <c r="B33344" s="12"/>
      <c r="C33344" s="12"/>
    </row>
    <row r="33345" spans="1:3" x14ac:dyDescent="0.35">
      <c r="A33345" s="12"/>
      <c r="B33345" s="12"/>
      <c r="C33345" s="12"/>
    </row>
    <row r="33346" spans="1:3" x14ac:dyDescent="0.35">
      <c r="A33346" s="12"/>
      <c r="B33346" s="12"/>
      <c r="C33346" s="12"/>
    </row>
    <row r="33347" spans="1:3" x14ac:dyDescent="0.35">
      <c r="A33347" s="12"/>
      <c r="B33347" s="12"/>
      <c r="C33347" s="12"/>
    </row>
    <row r="33348" spans="1:3" x14ac:dyDescent="0.35">
      <c r="A33348" s="12"/>
      <c r="B33348" s="12"/>
      <c r="C33348" s="12"/>
    </row>
    <row r="33349" spans="1:3" x14ac:dyDescent="0.35">
      <c r="A33349" s="12"/>
      <c r="B33349" s="12"/>
      <c r="C33349" s="12"/>
    </row>
    <row r="33350" spans="1:3" x14ac:dyDescent="0.35">
      <c r="A33350" s="12"/>
      <c r="B33350" s="12"/>
      <c r="C33350" s="12"/>
    </row>
    <row r="33351" spans="1:3" x14ac:dyDescent="0.35">
      <c r="A33351" s="12"/>
      <c r="B33351" s="12"/>
      <c r="C33351" s="12"/>
    </row>
    <row r="33352" spans="1:3" x14ac:dyDescent="0.35">
      <c r="A33352" s="12"/>
      <c r="B33352" s="12"/>
      <c r="C33352" s="12"/>
    </row>
    <row r="33353" spans="1:3" x14ac:dyDescent="0.35">
      <c r="A33353" s="12"/>
      <c r="B33353" s="12"/>
      <c r="C33353" s="12"/>
    </row>
    <row r="33354" spans="1:3" x14ac:dyDescent="0.35">
      <c r="A33354" s="12"/>
      <c r="B33354" s="12"/>
      <c r="C33354" s="12"/>
    </row>
    <row r="33355" spans="1:3" x14ac:dyDescent="0.35">
      <c r="A33355" s="12"/>
      <c r="B33355" s="12"/>
      <c r="C33355" s="12"/>
    </row>
    <row r="33356" spans="1:3" x14ac:dyDescent="0.35">
      <c r="A33356" s="12"/>
      <c r="B33356" s="12"/>
      <c r="C33356" s="12"/>
    </row>
    <row r="33357" spans="1:3" x14ac:dyDescent="0.35">
      <c r="A33357" s="12"/>
      <c r="B33357" s="12"/>
      <c r="C33357" s="12"/>
    </row>
    <row r="33358" spans="1:3" x14ac:dyDescent="0.35">
      <c r="A33358" s="12"/>
      <c r="B33358" s="12"/>
      <c r="C33358" s="12"/>
    </row>
    <row r="33359" spans="1:3" x14ac:dyDescent="0.35">
      <c r="A33359" s="12"/>
      <c r="B33359" s="12"/>
      <c r="C33359" s="12"/>
    </row>
    <row r="33360" spans="1:3" x14ac:dyDescent="0.35">
      <c r="A33360" s="12"/>
      <c r="B33360" s="12"/>
      <c r="C33360" s="12"/>
    </row>
    <row r="33361" spans="1:3" x14ac:dyDescent="0.35">
      <c r="A33361" s="12"/>
      <c r="B33361" s="12"/>
      <c r="C33361" s="12"/>
    </row>
    <row r="33362" spans="1:3" x14ac:dyDescent="0.35">
      <c r="A33362" s="12"/>
      <c r="B33362" s="12"/>
      <c r="C33362" s="12"/>
    </row>
    <row r="33363" spans="1:3" x14ac:dyDescent="0.35">
      <c r="A33363" s="12"/>
      <c r="B33363" s="12"/>
      <c r="C33363" s="12"/>
    </row>
    <row r="33364" spans="1:3" x14ac:dyDescent="0.35">
      <c r="A33364" s="12"/>
      <c r="B33364" s="12"/>
      <c r="C33364" s="12"/>
    </row>
    <row r="33365" spans="1:3" x14ac:dyDescent="0.35">
      <c r="A33365" s="12"/>
      <c r="B33365" s="12"/>
      <c r="C33365" s="12"/>
    </row>
    <row r="33366" spans="1:3" x14ac:dyDescent="0.35">
      <c r="A33366" s="12"/>
      <c r="B33366" s="12"/>
      <c r="C33366" s="12"/>
    </row>
    <row r="33367" spans="1:3" x14ac:dyDescent="0.35">
      <c r="A33367" s="12"/>
      <c r="B33367" s="12"/>
      <c r="C33367" s="12"/>
    </row>
    <row r="33368" spans="1:3" x14ac:dyDescent="0.35">
      <c r="A33368" s="12"/>
      <c r="B33368" s="12"/>
      <c r="C33368" s="12"/>
    </row>
    <row r="33369" spans="1:3" x14ac:dyDescent="0.35">
      <c r="A33369" s="12"/>
      <c r="B33369" s="12"/>
      <c r="C33369" s="12"/>
    </row>
    <row r="33370" spans="1:3" x14ac:dyDescent="0.35">
      <c r="A33370" s="12"/>
      <c r="B33370" s="12"/>
      <c r="C33370" s="12"/>
    </row>
    <row r="33371" spans="1:3" x14ac:dyDescent="0.35">
      <c r="A33371" s="12"/>
      <c r="B33371" s="12"/>
      <c r="C33371" s="12"/>
    </row>
    <row r="33372" spans="1:3" x14ac:dyDescent="0.35">
      <c r="A33372" s="12"/>
      <c r="B33372" s="12"/>
      <c r="C33372" s="12"/>
    </row>
    <row r="33373" spans="1:3" x14ac:dyDescent="0.35">
      <c r="A33373" s="12"/>
      <c r="B33373" s="12"/>
      <c r="C33373" s="12"/>
    </row>
    <row r="33374" spans="1:3" x14ac:dyDescent="0.35">
      <c r="A33374" s="12"/>
      <c r="B33374" s="12"/>
      <c r="C33374" s="12"/>
    </row>
    <row r="33375" spans="1:3" x14ac:dyDescent="0.35">
      <c r="A33375" s="12"/>
      <c r="B33375" s="12"/>
      <c r="C33375" s="12"/>
    </row>
    <row r="33376" spans="1:3" x14ac:dyDescent="0.35">
      <c r="A33376" s="12"/>
      <c r="B33376" s="12"/>
      <c r="C33376" s="12"/>
    </row>
    <row r="33377" spans="1:3" x14ac:dyDescent="0.35">
      <c r="A33377" s="12"/>
      <c r="B33377" s="12"/>
      <c r="C33377" s="12"/>
    </row>
    <row r="33378" spans="1:3" x14ac:dyDescent="0.35">
      <c r="A33378" s="12"/>
      <c r="B33378" s="12"/>
      <c r="C33378" s="12"/>
    </row>
    <row r="33379" spans="1:3" x14ac:dyDescent="0.35">
      <c r="A33379" s="12"/>
      <c r="B33379" s="12"/>
      <c r="C33379" s="12"/>
    </row>
    <row r="33380" spans="1:3" x14ac:dyDescent="0.35">
      <c r="A33380" s="12"/>
      <c r="B33380" s="12"/>
      <c r="C33380" s="12"/>
    </row>
    <row r="33381" spans="1:3" x14ac:dyDescent="0.35">
      <c r="A33381" s="12"/>
      <c r="B33381" s="12"/>
      <c r="C33381" s="12"/>
    </row>
    <row r="33382" spans="1:3" x14ac:dyDescent="0.35">
      <c r="A33382" s="12"/>
      <c r="B33382" s="12"/>
      <c r="C33382" s="12"/>
    </row>
    <row r="33383" spans="1:3" x14ac:dyDescent="0.35">
      <c r="A33383" s="12"/>
      <c r="B33383" s="12"/>
      <c r="C33383" s="12"/>
    </row>
    <row r="33384" spans="1:3" x14ac:dyDescent="0.35">
      <c r="A33384" s="12"/>
      <c r="B33384" s="12"/>
      <c r="C33384" s="12"/>
    </row>
    <row r="33385" spans="1:3" x14ac:dyDescent="0.35">
      <c r="A33385" s="12"/>
      <c r="B33385" s="12"/>
      <c r="C33385" s="12"/>
    </row>
    <row r="33386" spans="1:3" x14ac:dyDescent="0.35">
      <c r="A33386" s="12"/>
      <c r="B33386" s="12"/>
      <c r="C33386" s="12"/>
    </row>
    <row r="33387" spans="1:3" x14ac:dyDescent="0.35">
      <c r="A33387" s="12"/>
      <c r="B33387" s="12"/>
      <c r="C33387" s="12"/>
    </row>
    <row r="33388" spans="1:3" x14ac:dyDescent="0.35">
      <c r="A33388" s="12"/>
      <c r="B33388" s="12"/>
      <c r="C33388" s="12"/>
    </row>
    <row r="33389" spans="1:3" x14ac:dyDescent="0.35">
      <c r="A33389" s="12"/>
      <c r="B33389" s="12"/>
      <c r="C33389" s="12"/>
    </row>
    <row r="33390" spans="1:3" x14ac:dyDescent="0.35">
      <c r="A33390" s="12"/>
      <c r="B33390" s="12"/>
      <c r="C33390" s="12"/>
    </row>
    <row r="33391" spans="1:3" x14ac:dyDescent="0.35">
      <c r="A33391" s="12"/>
      <c r="B33391" s="12"/>
      <c r="C33391" s="12"/>
    </row>
    <row r="33392" spans="1:3" x14ac:dyDescent="0.35">
      <c r="A33392" s="12"/>
      <c r="B33392" s="12"/>
      <c r="C33392" s="12"/>
    </row>
    <row r="33393" spans="1:3" x14ac:dyDescent="0.35">
      <c r="A33393" s="12"/>
      <c r="B33393" s="12"/>
      <c r="C33393" s="12"/>
    </row>
    <row r="33394" spans="1:3" x14ac:dyDescent="0.35">
      <c r="A33394" s="12"/>
      <c r="B33394" s="12"/>
      <c r="C33394" s="12"/>
    </row>
    <row r="33395" spans="1:3" x14ac:dyDescent="0.35">
      <c r="A33395" s="12"/>
      <c r="B33395" s="12"/>
      <c r="C33395" s="12"/>
    </row>
    <row r="33396" spans="1:3" x14ac:dyDescent="0.35">
      <c r="A33396" s="12"/>
      <c r="B33396" s="12"/>
      <c r="C33396" s="12"/>
    </row>
    <row r="33397" spans="1:3" x14ac:dyDescent="0.35">
      <c r="A33397" s="12"/>
      <c r="B33397" s="12"/>
      <c r="C33397" s="12"/>
    </row>
    <row r="33398" spans="1:3" x14ac:dyDescent="0.35">
      <c r="A33398" s="12"/>
      <c r="B33398" s="12"/>
      <c r="C33398" s="12"/>
    </row>
    <row r="33399" spans="1:3" x14ac:dyDescent="0.35">
      <c r="A33399" s="12"/>
      <c r="B33399" s="12"/>
      <c r="C33399" s="12"/>
    </row>
    <row r="33400" spans="1:3" x14ac:dyDescent="0.35">
      <c r="A33400" s="12"/>
      <c r="B33400" s="12"/>
      <c r="C33400" s="12"/>
    </row>
    <row r="33401" spans="1:3" x14ac:dyDescent="0.35">
      <c r="A33401" s="12"/>
      <c r="B33401" s="12"/>
      <c r="C33401" s="12"/>
    </row>
    <row r="33402" spans="1:3" x14ac:dyDescent="0.35">
      <c r="A33402" s="12"/>
      <c r="B33402" s="12"/>
      <c r="C33402" s="12"/>
    </row>
    <row r="33403" spans="1:3" x14ac:dyDescent="0.35">
      <c r="A33403" s="12"/>
      <c r="B33403" s="12"/>
      <c r="C33403" s="12"/>
    </row>
    <row r="33404" spans="1:3" x14ac:dyDescent="0.35">
      <c r="A33404" s="12"/>
      <c r="B33404" s="12"/>
      <c r="C33404" s="12"/>
    </row>
    <row r="33405" spans="1:3" x14ac:dyDescent="0.35">
      <c r="A33405" s="12"/>
      <c r="B33405" s="12"/>
      <c r="C33405" s="12"/>
    </row>
    <row r="33406" spans="1:3" x14ac:dyDescent="0.35">
      <c r="A33406" s="12"/>
      <c r="B33406" s="12"/>
      <c r="C33406" s="12"/>
    </row>
    <row r="33407" spans="1:3" x14ac:dyDescent="0.35">
      <c r="A33407" s="12"/>
      <c r="B33407" s="12"/>
      <c r="C33407" s="12"/>
    </row>
    <row r="33408" spans="1:3" x14ac:dyDescent="0.35">
      <c r="A33408" s="12"/>
      <c r="B33408" s="12"/>
      <c r="C33408" s="12"/>
    </row>
    <row r="33409" spans="1:3" x14ac:dyDescent="0.35">
      <c r="A33409" s="12"/>
      <c r="B33409" s="12"/>
      <c r="C33409" s="12"/>
    </row>
    <row r="33410" spans="1:3" x14ac:dyDescent="0.35">
      <c r="A33410" s="12"/>
      <c r="B33410" s="12"/>
      <c r="C33410" s="12"/>
    </row>
    <row r="33411" spans="1:3" x14ac:dyDescent="0.35">
      <c r="A33411" s="12"/>
      <c r="B33411" s="12"/>
      <c r="C33411" s="12"/>
    </row>
    <row r="33412" spans="1:3" x14ac:dyDescent="0.35">
      <c r="A33412" s="12"/>
      <c r="B33412" s="12"/>
      <c r="C33412" s="12"/>
    </row>
    <row r="33413" spans="1:3" x14ac:dyDescent="0.35">
      <c r="A33413" s="12"/>
      <c r="B33413" s="12"/>
      <c r="C33413" s="12"/>
    </row>
    <row r="33414" spans="1:3" x14ac:dyDescent="0.35">
      <c r="A33414" s="12"/>
      <c r="B33414" s="12"/>
      <c r="C33414" s="12"/>
    </row>
    <row r="33415" spans="1:3" x14ac:dyDescent="0.35">
      <c r="A33415" s="12"/>
      <c r="B33415" s="12"/>
      <c r="C33415" s="12"/>
    </row>
    <row r="33416" spans="1:3" x14ac:dyDescent="0.35">
      <c r="A33416" s="12"/>
      <c r="B33416" s="12"/>
      <c r="C33416" s="12"/>
    </row>
    <row r="33417" spans="1:3" x14ac:dyDescent="0.35">
      <c r="A33417" s="12"/>
      <c r="B33417" s="12"/>
      <c r="C33417" s="12"/>
    </row>
    <row r="33418" spans="1:3" x14ac:dyDescent="0.35">
      <c r="A33418" s="12"/>
      <c r="B33418" s="12"/>
      <c r="C33418" s="12"/>
    </row>
    <row r="33419" spans="1:3" x14ac:dyDescent="0.35">
      <c r="A33419" s="12"/>
      <c r="B33419" s="12"/>
      <c r="C33419" s="12"/>
    </row>
    <row r="33420" spans="1:3" x14ac:dyDescent="0.35">
      <c r="A33420" s="12"/>
      <c r="B33420" s="12"/>
      <c r="C33420" s="12"/>
    </row>
    <row r="33421" spans="1:3" x14ac:dyDescent="0.35">
      <c r="A33421" s="12"/>
      <c r="B33421" s="12"/>
      <c r="C33421" s="12"/>
    </row>
    <row r="33422" spans="1:3" x14ac:dyDescent="0.35">
      <c r="A33422" s="12"/>
      <c r="B33422" s="12"/>
      <c r="C33422" s="12"/>
    </row>
    <row r="33423" spans="1:3" x14ac:dyDescent="0.35">
      <c r="A33423" s="12"/>
      <c r="B33423" s="12"/>
      <c r="C33423" s="12"/>
    </row>
    <row r="33424" spans="1:3" x14ac:dyDescent="0.35">
      <c r="A33424" s="12"/>
      <c r="B33424" s="12"/>
      <c r="C33424" s="12"/>
    </row>
    <row r="33425" spans="1:3" x14ac:dyDescent="0.35">
      <c r="A33425" s="12"/>
      <c r="B33425" s="12"/>
      <c r="C33425" s="12"/>
    </row>
    <row r="33426" spans="1:3" x14ac:dyDescent="0.35">
      <c r="A33426" s="12"/>
      <c r="B33426" s="12"/>
      <c r="C33426" s="12"/>
    </row>
    <row r="33427" spans="1:3" x14ac:dyDescent="0.35">
      <c r="A33427" s="12"/>
      <c r="B33427" s="12"/>
      <c r="C33427" s="12"/>
    </row>
    <row r="33428" spans="1:3" x14ac:dyDescent="0.35">
      <c r="A33428" s="12"/>
      <c r="B33428" s="12"/>
      <c r="C33428" s="12"/>
    </row>
    <row r="33429" spans="1:3" x14ac:dyDescent="0.35">
      <c r="A33429" s="12"/>
      <c r="B33429" s="12"/>
      <c r="C33429" s="12"/>
    </row>
    <row r="33430" spans="1:3" x14ac:dyDescent="0.35">
      <c r="A33430" s="12"/>
      <c r="B33430" s="12"/>
      <c r="C33430" s="12"/>
    </row>
    <row r="33431" spans="1:3" x14ac:dyDescent="0.35">
      <c r="A33431" s="12"/>
      <c r="B33431" s="12"/>
      <c r="C33431" s="12"/>
    </row>
    <row r="33432" spans="1:3" x14ac:dyDescent="0.35">
      <c r="A33432" s="12"/>
      <c r="B33432" s="12"/>
      <c r="C33432" s="12"/>
    </row>
    <row r="33433" spans="1:3" x14ac:dyDescent="0.35">
      <c r="A33433" s="12"/>
      <c r="B33433" s="12"/>
      <c r="C33433" s="12"/>
    </row>
    <row r="33434" spans="1:3" x14ac:dyDescent="0.35">
      <c r="A33434" s="12"/>
      <c r="B33434" s="12"/>
      <c r="C33434" s="12"/>
    </row>
    <row r="33435" spans="1:3" x14ac:dyDescent="0.35">
      <c r="A33435" s="12"/>
      <c r="B33435" s="12"/>
      <c r="C33435" s="12"/>
    </row>
    <row r="33436" spans="1:3" x14ac:dyDescent="0.35">
      <c r="A33436" s="12"/>
      <c r="B33436" s="12"/>
      <c r="C33436" s="12"/>
    </row>
    <row r="33437" spans="1:3" x14ac:dyDescent="0.35">
      <c r="A33437" s="12"/>
      <c r="B33437" s="12"/>
      <c r="C33437" s="12"/>
    </row>
    <row r="33438" spans="1:3" x14ac:dyDescent="0.35">
      <c r="A33438" s="12"/>
      <c r="B33438" s="12"/>
      <c r="C33438" s="12"/>
    </row>
    <row r="33439" spans="1:3" x14ac:dyDescent="0.35">
      <c r="A33439" s="12"/>
      <c r="B33439" s="12"/>
      <c r="C33439" s="12"/>
    </row>
    <row r="33440" spans="1:3" x14ac:dyDescent="0.35">
      <c r="A33440" s="12"/>
      <c r="B33440" s="12"/>
      <c r="C33440" s="12"/>
    </row>
    <row r="33441" spans="1:3" x14ac:dyDescent="0.35">
      <c r="A33441" s="12"/>
      <c r="B33441" s="12"/>
      <c r="C33441" s="12"/>
    </row>
    <row r="33442" spans="1:3" x14ac:dyDescent="0.35">
      <c r="A33442" s="12"/>
      <c r="B33442" s="12"/>
      <c r="C33442" s="12"/>
    </row>
    <row r="33443" spans="1:3" x14ac:dyDescent="0.35">
      <c r="A33443" s="12"/>
      <c r="B33443" s="12"/>
      <c r="C33443" s="12"/>
    </row>
    <row r="33444" spans="1:3" x14ac:dyDescent="0.35">
      <c r="A33444" s="12"/>
      <c r="B33444" s="12"/>
      <c r="C33444" s="12"/>
    </row>
    <row r="33445" spans="1:3" x14ac:dyDescent="0.35">
      <c r="A33445" s="12"/>
      <c r="B33445" s="12"/>
      <c r="C33445" s="12"/>
    </row>
    <row r="33446" spans="1:3" x14ac:dyDescent="0.35">
      <c r="A33446" s="12"/>
      <c r="B33446" s="12"/>
      <c r="C33446" s="12"/>
    </row>
    <row r="33447" spans="1:3" x14ac:dyDescent="0.35">
      <c r="A33447" s="12"/>
      <c r="B33447" s="12"/>
      <c r="C33447" s="12"/>
    </row>
    <row r="33448" spans="1:3" x14ac:dyDescent="0.35">
      <c r="A33448" s="12"/>
      <c r="B33448" s="12"/>
      <c r="C33448" s="12"/>
    </row>
    <row r="33449" spans="1:3" x14ac:dyDescent="0.35">
      <c r="A33449" s="12"/>
      <c r="B33449" s="12"/>
      <c r="C33449" s="12"/>
    </row>
    <row r="33450" spans="1:3" x14ac:dyDescent="0.35">
      <c r="A33450" s="12"/>
      <c r="B33450" s="12"/>
      <c r="C33450" s="12"/>
    </row>
    <row r="33451" spans="1:3" x14ac:dyDescent="0.35">
      <c r="A33451" s="12"/>
      <c r="B33451" s="12"/>
      <c r="C33451" s="12"/>
    </row>
    <row r="33452" spans="1:3" x14ac:dyDescent="0.35">
      <c r="A33452" s="12"/>
      <c r="B33452" s="12"/>
      <c r="C33452" s="12"/>
    </row>
    <row r="33453" spans="1:3" x14ac:dyDescent="0.35">
      <c r="A33453" s="12"/>
      <c r="B33453" s="12"/>
      <c r="C33453" s="12"/>
    </row>
    <row r="33454" spans="1:3" x14ac:dyDescent="0.35">
      <c r="A33454" s="12"/>
      <c r="B33454" s="12"/>
      <c r="C33454" s="12"/>
    </row>
    <row r="33455" spans="1:3" x14ac:dyDescent="0.35">
      <c r="A33455" s="12"/>
      <c r="B33455" s="12"/>
      <c r="C33455" s="12"/>
    </row>
    <row r="33456" spans="1:3" x14ac:dyDescent="0.35">
      <c r="A33456" s="12"/>
      <c r="B33456" s="12"/>
      <c r="C33456" s="12"/>
    </row>
    <row r="33457" spans="1:3" x14ac:dyDescent="0.35">
      <c r="A33457" s="12"/>
      <c r="B33457" s="12"/>
      <c r="C33457" s="12"/>
    </row>
    <row r="33458" spans="1:3" x14ac:dyDescent="0.35">
      <c r="A33458" s="12"/>
      <c r="B33458" s="12"/>
      <c r="C33458" s="12"/>
    </row>
    <row r="33459" spans="1:3" x14ac:dyDescent="0.35">
      <c r="A33459" s="12"/>
      <c r="B33459" s="12"/>
      <c r="C33459" s="12"/>
    </row>
    <row r="33460" spans="1:3" x14ac:dyDescent="0.35">
      <c r="A33460" s="12"/>
      <c r="B33460" s="12"/>
      <c r="C33460" s="12"/>
    </row>
    <row r="33461" spans="1:3" x14ac:dyDescent="0.35">
      <c r="A33461" s="12"/>
      <c r="B33461" s="12"/>
      <c r="C33461" s="12"/>
    </row>
    <row r="33462" spans="1:3" x14ac:dyDescent="0.35">
      <c r="A33462" s="12"/>
      <c r="B33462" s="12"/>
      <c r="C33462" s="12"/>
    </row>
    <row r="33463" spans="1:3" x14ac:dyDescent="0.35">
      <c r="A33463" s="12"/>
      <c r="B33463" s="12"/>
      <c r="C33463" s="12"/>
    </row>
    <row r="33464" spans="1:3" x14ac:dyDescent="0.35">
      <c r="A33464" s="12"/>
      <c r="B33464" s="12"/>
      <c r="C33464" s="12"/>
    </row>
    <row r="33465" spans="1:3" x14ac:dyDescent="0.35">
      <c r="A33465" s="12"/>
      <c r="B33465" s="12"/>
      <c r="C33465" s="12"/>
    </row>
    <row r="33466" spans="1:3" x14ac:dyDescent="0.35">
      <c r="A33466" s="12"/>
      <c r="B33466" s="12"/>
      <c r="C33466" s="12"/>
    </row>
    <row r="33467" spans="1:3" x14ac:dyDescent="0.35">
      <c r="A33467" s="12"/>
      <c r="B33467" s="12"/>
      <c r="C33467" s="12"/>
    </row>
    <row r="33468" spans="1:3" x14ac:dyDescent="0.35">
      <c r="A33468" s="12"/>
      <c r="B33468" s="12"/>
      <c r="C33468" s="12"/>
    </row>
    <row r="33469" spans="1:3" x14ac:dyDescent="0.35">
      <c r="A33469" s="12"/>
      <c r="B33469" s="12"/>
      <c r="C33469" s="12"/>
    </row>
    <row r="33470" spans="1:3" x14ac:dyDescent="0.35">
      <c r="A33470" s="12"/>
      <c r="B33470" s="12"/>
      <c r="C33470" s="12"/>
    </row>
    <row r="33471" spans="1:3" x14ac:dyDescent="0.35">
      <c r="A33471" s="12"/>
      <c r="B33471" s="12"/>
      <c r="C33471" s="12"/>
    </row>
    <row r="33472" spans="1:3" x14ac:dyDescent="0.35">
      <c r="A33472" s="12"/>
      <c r="B33472" s="12"/>
      <c r="C33472" s="12"/>
    </row>
    <row r="33473" spans="1:3" x14ac:dyDescent="0.35">
      <c r="A33473" s="12"/>
      <c r="B33473" s="12"/>
      <c r="C33473" s="12"/>
    </row>
    <row r="33474" spans="1:3" x14ac:dyDescent="0.35">
      <c r="A33474" s="12"/>
      <c r="B33474" s="12"/>
      <c r="C33474" s="12"/>
    </row>
    <row r="33475" spans="1:3" x14ac:dyDescent="0.35">
      <c r="A33475" s="12"/>
      <c r="B33475" s="12"/>
      <c r="C33475" s="12"/>
    </row>
    <row r="33476" spans="1:3" x14ac:dyDescent="0.35">
      <c r="A33476" s="12"/>
      <c r="B33476" s="12"/>
      <c r="C33476" s="12"/>
    </row>
    <row r="33477" spans="1:3" x14ac:dyDescent="0.35">
      <c r="A33477" s="12"/>
      <c r="B33477" s="12"/>
      <c r="C33477" s="12"/>
    </row>
    <row r="33478" spans="1:3" x14ac:dyDescent="0.35">
      <c r="A33478" s="12"/>
      <c r="B33478" s="12"/>
      <c r="C33478" s="12"/>
    </row>
    <row r="33479" spans="1:3" x14ac:dyDescent="0.35">
      <c r="A33479" s="12"/>
      <c r="B33479" s="12"/>
      <c r="C33479" s="12"/>
    </row>
    <row r="33480" spans="1:3" x14ac:dyDescent="0.35">
      <c r="A33480" s="12"/>
      <c r="B33480" s="12"/>
      <c r="C33480" s="12"/>
    </row>
    <row r="33481" spans="1:3" x14ac:dyDescent="0.35">
      <c r="A33481" s="12"/>
      <c r="B33481" s="12"/>
      <c r="C33481" s="12"/>
    </row>
    <row r="33482" spans="1:3" x14ac:dyDescent="0.35">
      <c r="A33482" s="12"/>
      <c r="B33482" s="12"/>
      <c r="C33482" s="12"/>
    </row>
    <row r="33483" spans="1:3" x14ac:dyDescent="0.35">
      <c r="A33483" s="12"/>
      <c r="B33483" s="12"/>
      <c r="C33483" s="12"/>
    </row>
    <row r="33484" spans="1:3" x14ac:dyDescent="0.35">
      <c r="A33484" s="12"/>
      <c r="B33484" s="12"/>
      <c r="C33484" s="12"/>
    </row>
    <row r="33485" spans="1:3" x14ac:dyDescent="0.35">
      <c r="A33485" s="12"/>
      <c r="B33485" s="12"/>
      <c r="C33485" s="12"/>
    </row>
    <row r="33486" spans="1:3" x14ac:dyDescent="0.35">
      <c r="A33486" s="12"/>
      <c r="B33486" s="12"/>
      <c r="C33486" s="12"/>
    </row>
    <row r="33487" spans="1:3" x14ac:dyDescent="0.35">
      <c r="A33487" s="12"/>
      <c r="B33487" s="12"/>
      <c r="C33487" s="12"/>
    </row>
    <row r="33488" spans="1:3" x14ac:dyDescent="0.35">
      <c r="A33488" s="12"/>
      <c r="B33488" s="12"/>
      <c r="C33488" s="12"/>
    </row>
    <row r="33489" spans="1:3" x14ac:dyDescent="0.35">
      <c r="A33489" s="12"/>
      <c r="B33489" s="12"/>
      <c r="C33489" s="12"/>
    </row>
    <row r="33490" spans="1:3" x14ac:dyDescent="0.35">
      <c r="A33490" s="12"/>
      <c r="B33490" s="12"/>
      <c r="C33490" s="12"/>
    </row>
    <row r="33491" spans="1:3" x14ac:dyDescent="0.35">
      <c r="A33491" s="12"/>
      <c r="B33491" s="12"/>
      <c r="C33491" s="12"/>
    </row>
    <row r="33492" spans="1:3" x14ac:dyDescent="0.35">
      <c r="A33492" s="12"/>
      <c r="B33492" s="12"/>
      <c r="C33492" s="12"/>
    </row>
    <row r="33493" spans="1:3" x14ac:dyDescent="0.35">
      <c r="A33493" s="12"/>
      <c r="B33493" s="12"/>
      <c r="C33493" s="12"/>
    </row>
    <row r="33494" spans="1:3" x14ac:dyDescent="0.35">
      <c r="A33494" s="12"/>
      <c r="B33494" s="12"/>
      <c r="C33494" s="12"/>
    </row>
    <row r="33495" spans="1:3" x14ac:dyDescent="0.35">
      <c r="A33495" s="12"/>
      <c r="B33495" s="12"/>
      <c r="C33495" s="12"/>
    </row>
    <row r="33496" spans="1:3" x14ac:dyDescent="0.35">
      <c r="A33496" s="12"/>
      <c r="B33496" s="12"/>
      <c r="C33496" s="12"/>
    </row>
    <row r="33497" spans="1:3" x14ac:dyDescent="0.35">
      <c r="A33497" s="12"/>
      <c r="B33497" s="12"/>
      <c r="C33497" s="12"/>
    </row>
    <row r="33498" spans="1:3" x14ac:dyDescent="0.35">
      <c r="A33498" s="12"/>
      <c r="B33498" s="12"/>
      <c r="C33498" s="12"/>
    </row>
    <row r="33499" spans="1:3" x14ac:dyDescent="0.35">
      <c r="A33499" s="12"/>
      <c r="B33499" s="12"/>
      <c r="C33499" s="12"/>
    </row>
    <row r="33500" spans="1:3" x14ac:dyDescent="0.35">
      <c r="A33500" s="12"/>
      <c r="B33500" s="12"/>
      <c r="C33500" s="12"/>
    </row>
    <row r="33501" spans="1:3" x14ac:dyDescent="0.35">
      <c r="A33501" s="12"/>
      <c r="B33501" s="12"/>
      <c r="C33501" s="12"/>
    </row>
    <row r="33502" spans="1:3" x14ac:dyDescent="0.35">
      <c r="A33502" s="12"/>
      <c r="B33502" s="12"/>
      <c r="C33502" s="12"/>
    </row>
    <row r="33503" spans="1:3" x14ac:dyDescent="0.35">
      <c r="A33503" s="12"/>
      <c r="B33503" s="12"/>
      <c r="C33503" s="12"/>
    </row>
    <row r="33504" spans="1:3" x14ac:dyDescent="0.35">
      <c r="A33504" s="12"/>
      <c r="B33504" s="12"/>
      <c r="C33504" s="12"/>
    </row>
    <row r="33505" spans="1:3" x14ac:dyDescent="0.35">
      <c r="A33505" s="12"/>
      <c r="B33505" s="12"/>
      <c r="C33505" s="12"/>
    </row>
    <row r="33506" spans="1:3" x14ac:dyDescent="0.35">
      <c r="A33506" s="12"/>
      <c r="B33506" s="12"/>
      <c r="C33506" s="12"/>
    </row>
    <row r="33507" spans="1:3" x14ac:dyDescent="0.35">
      <c r="A33507" s="12"/>
      <c r="B33507" s="12"/>
      <c r="C33507" s="12"/>
    </row>
    <row r="33508" spans="1:3" x14ac:dyDescent="0.35">
      <c r="A33508" s="12"/>
      <c r="B33508" s="12"/>
      <c r="C33508" s="12"/>
    </row>
    <row r="33509" spans="1:3" x14ac:dyDescent="0.35">
      <c r="A33509" s="12"/>
      <c r="B33509" s="12"/>
      <c r="C33509" s="12"/>
    </row>
    <row r="33510" spans="1:3" x14ac:dyDescent="0.35">
      <c r="A33510" s="12"/>
      <c r="B33510" s="12"/>
      <c r="C33510" s="12"/>
    </row>
    <row r="33511" spans="1:3" x14ac:dyDescent="0.35">
      <c r="A33511" s="12"/>
      <c r="B33511" s="12"/>
      <c r="C33511" s="12"/>
    </row>
    <row r="33512" spans="1:3" x14ac:dyDescent="0.35">
      <c r="A33512" s="12"/>
      <c r="B33512" s="12"/>
      <c r="C33512" s="12"/>
    </row>
    <row r="33513" spans="1:3" x14ac:dyDescent="0.35">
      <c r="A33513" s="12"/>
      <c r="B33513" s="12"/>
      <c r="C33513" s="12"/>
    </row>
    <row r="33514" spans="1:3" x14ac:dyDescent="0.35">
      <c r="A33514" s="12"/>
      <c r="B33514" s="12"/>
      <c r="C33514" s="12"/>
    </row>
    <row r="33515" spans="1:3" x14ac:dyDescent="0.35">
      <c r="A33515" s="12"/>
      <c r="B33515" s="12"/>
      <c r="C33515" s="12"/>
    </row>
    <row r="33516" spans="1:3" x14ac:dyDescent="0.35">
      <c r="A33516" s="12"/>
      <c r="B33516" s="12"/>
      <c r="C33516" s="12"/>
    </row>
    <row r="33517" spans="1:3" x14ac:dyDescent="0.35">
      <c r="A33517" s="12"/>
      <c r="B33517" s="12"/>
      <c r="C33517" s="12"/>
    </row>
    <row r="33518" spans="1:3" x14ac:dyDescent="0.35">
      <c r="A33518" s="12"/>
      <c r="B33518" s="12"/>
      <c r="C33518" s="12"/>
    </row>
    <row r="33519" spans="1:3" x14ac:dyDescent="0.35">
      <c r="A33519" s="12"/>
      <c r="B33519" s="12"/>
      <c r="C33519" s="12"/>
    </row>
    <row r="33520" spans="1:3" x14ac:dyDescent="0.35">
      <c r="A33520" s="12"/>
      <c r="B33520" s="12"/>
      <c r="C33520" s="12"/>
    </row>
    <row r="33521" spans="1:3" x14ac:dyDescent="0.35">
      <c r="A33521" s="12"/>
      <c r="B33521" s="12"/>
      <c r="C33521" s="12"/>
    </row>
    <row r="33522" spans="1:3" x14ac:dyDescent="0.35">
      <c r="A33522" s="12"/>
      <c r="B33522" s="12"/>
      <c r="C33522" s="12"/>
    </row>
    <row r="33523" spans="1:3" x14ac:dyDescent="0.35">
      <c r="A33523" s="12"/>
      <c r="B33523" s="12"/>
      <c r="C33523" s="12"/>
    </row>
    <row r="33524" spans="1:3" x14ac:dyDescent="0.35">
      <c r="A33524" s="12"/>
      <c r="B33524" s="12"/>
      <c r="C33524" s="12"/>
    </row>
    <row r="33525" spans="1:3" x14ac:dyDescent="0.35">
      <c r="A33525" s="12"/>
      <c r="B33525" s="12"/>
      <c r="C33525" s="12"/>
    </row>
    <row r="33526" spans="1:3" x14ac:dyDescent="0.35">
      <c r="A33526" s="12"/>
      <c r="B33526" s="12"/>
      <c r="C33526" s="12"/>
    </row>
    <row r="33527" spans="1:3" x14ac:dyDescent="0.35">
      <c r="A33527" s="12"/>
      <c r="B33527" s="12"/>
      <c r="C33527" s="12"/>
    </row>
    <row r="33528" spans="1:3" x14ac:dyDescent="0.35">
      <c r="A33528" s="12"/>
      <c r="B33528" s="12"/>
      <c r="C33528" s="12"/>
    </row>
    <row r="33529" spans="1:3" x14ac:dyDescent="0.35">
      <c r="A33529" s="12"/>
      <c r="B33529" s="12"/>
      <c r="C33529" s="12"/>
    </row>
    <row r="33530" spans="1:3" x14ac:dyDescent="0.35">
      <c r="A33530" s="12"/>
      <c r="B33530" s="12"/>
      <c r="C33530" s="12"/>
    </row>
    <row r="33531" spans="1:3" x14ac:dyDescent="0.35">
      <c r="A33531" s="12"/>
      <c r="B33531" s="12"/>
      <c r="C33531" s="12"/>
    </row>
    <row r="33532" spans="1:3" x14ac:dyDescent="0.35">
      <c r="A33532" s="12"/>
      <c r="B33532" s="12"/>
      <c r="C33532" s="12"/>
    </row>
    <row r="33533" spans="1:3" x14ac:dyDescent="0.35">
      <c r="A33533" s="12"/>
      <c r="B33533" s="12"/>
      <c r="C33533" s="12"/>
    </row>
    <row r="33534" spans="1:3" x14ac:dyDescent="0.35">
      <c r="A33534" s="12"/>
      <c r="B33534" s="12"/>
      <c r="C33534" s="12"/>
    </row>
    <row r="33535" spans="1:3" x14ac:dyDescent="0.35">
      <c r="A33535" s="12"/>
      <c r="B33535" s="12"/>
      <c r="C33535" s="12"/>
    </row>
    <row r="33536" spans="1:3" x14ac:dyDescent="0.35">
      <c r="A33536" s="12"/>
      <c r="B33536" s="12"/>
      <c r="C33536" s="12"/>
    </row>
    <row r="33537" spans="1:3" x14ac:dyDescent="0.35">
      <c r="A33537" s="12"/>
      <c r="B33537" s="12"/>
      <c r="C33537" s="12"/>
    </row>
    <row r="33538" spans="1:3" x14ac:dyDescent="0.35">
      <c r="A33538" s="12"/>
      <c r="B33538" s="12"/>
      <c r="C33538" s="12"/>
    </row>
    <row r="33539" spans="1:3" x14ac:dyDescent="0.35">
      <c r="A33539" s="12"/>
      <c r="B33539" s="12"/>
      <c r="C33539" s="12"/>
    </row>
    <row r="33540" spans="1:3" x14ac:dyDescent="0.35">
      <c r="A33540" s="12"/>
      <c r="B33540" s="12"/>
      <c r="C33540" s="12"/>
    </row>
    <row r="33541" spans="1:3" x14ac:dyDescent="0.35">
      <c r="A33541" s="12"/>
      <c r="B33541" s="12"/>
      <c r="C33541" s="12"/>
    </row>
    <row r="33542" spans="1:3" x14ac:dyDescent="0.35">
      <c r="A33542" s="12"/>
      <c r="B33542" s="12"/>
      <c r="C33542" s="12"/>
    </row>
    <row r="33543" spans="1:3" x14ac:dyDescent="0.35">
      <c r="A33543" s="12"/>
      <c r="B33543" s="12"/>
      <c r="C33543" s="12"/>
    </row>
    <row r="33544" spans="1:3" x14ac:dyDescent="0.35">
      <c r="A33544" s="12"/>
      <c r="B33544" s="12"/>
      <c r="C33544" s="12"/>
    </row>
    <row r="33545" spans="1:3" x14ac:dyDescent="0.35">
      <c r="A33545" s="12"/>
      <c r="B33545" s="12"/>
      <c r="C33545" s="12"/>
    </row>
    <row r="33546" spans="1:3" x14ac:dyDescent="0.35">
      <c r="A33546" s="12"/>
      <c r="B33546" s="12"/>
      <c r="C33546" s="12"/>
    </row>
    <row r="33547" spans="1:3" x14ac:dyDescent="0.35">
      <c r="A33547" s="12"/>
      <c r="B33547" s="12"/>
      <c r="C33547" s="12"/>
    </row>
    <row r="33548" spans="1:3" x14ac:dyDescent="0.35">
      <c r="A33548" s="12"/>
      <c r="B33548" s="12"/>
      <c r="C33548" s="12"/>
    </row>
    <row r="33549" spans="1:3" x14ac:dyDescent="0.35">
      <c r="A33549" s="12"/>
      <c r="B33549" s="12"/>
      <c r="C33549" s="12"/>
    </row>
    <row r="33550" spans="1:3" x14ac:dyDescent="0.35">
      <c r="A33550" s="12"/>
      <c r="B33550" s="12"/>
      <c r="C33550" s="12"/>
    </row>
    <row r="33551" spans="1:3" x14ac:dyDescent="0.35">
      <c r="A33551" s="12"/>
      <c r="B33551" s="12"/>
      <c r="C33551" s="12"/>
    </row>
    <row r="33552" spans="1:3" x14ac:dyDescent="0.35">
      <c r="A33552" s="12"/>
      <c r="B33552" s="12"/>
      <c r="C33552" s="12"/>
    </row>
    <row r="33553" spans="1:3" x14ac:dyDescent="0.35">
      <c r="A33553" s="12"/>
      <c r="B33553" s="12"/>
      <c r="C33553" s="12"/>
    </row>
    <row r="33554" spans="1:3" x14ac:dyDescent="0.35">
      <c r="A33554" s="12"/>
      <c r="B33554" s="12"/>
      <c r="C33554" s="12"/>
    </row>
    <row r="33555" spans="1:3" x14ac:dyDescent="0.35">
      <c r="A33555" s="12"/>
      <c r="B33555" s="12"/>
      <c r="C33555" s="12"/>
    </row>
    <row r="33556" spans="1:3" x14ac:dyDescent="0.35">
      <c r="A33556" s="12"/>
      <c r="B33556" s="12"/>
      <c r="C33556" s="12"/>
    </row>
    <row r="33557" spans="1:3" x14ac:dyDescent="0.35">
      <c r="A33557" s="12"/>
      <c r="B33557" s="12"/>
      <c r="C33557" s="12"/>
    </row>
    <row r="33558" spans="1:3" x14ac:dyDescent="0.35">
      <c r="A33558" s="12"/>
      <c r="B33558" s="12"/>
      <c r="C33558" s="12"/>
    </row>
    <row r="33559" spans="1:3" x14ac:dyDescent="0.35">
      <c r="A33559" s="12"/>
      <c r="B33559" s="12"/>
      <c r="C33559" s="12"/>
    </row>
    <row r="33560" spans="1:3" x14ac:dyDescent="0.35">
      <c r="A33560" s="12"/>
      <c r="B33560" s="12"/>
      <c r="C33560" s="12"/>
    </row>
    <row r="33561" spans="1:3" x14ac:dyDescent="0.35">
      <c r="A33561" s="12"/>
      <c r="B33561" s="12"/>
      <c r="C33561" s="12"/>
    </row>
    <row r="33562" spans="1:3" x14ac:dyDescent="0.35">
      <c r="A33562" s="12"/>
      <c r="B33562" s="12"/>
      <c r="C33562" s="12"/>
    </row>
    <row r="33563" spans="1:3" x14ac:dyDescent="0.35">
      <c r="A33563" s="12"/>
      <c r="B33563" s="12"/>
      <c r="C33563" s="12"/>
    </row>
    <row r="33564" spans="1:3" x14ac:dyDescent="0.35">
      <c r="A33564" s="12"/>
      <c r="B33564" s="12"/>
      <c r="C33564" s="12"/>
    </row>
    <row r="33565" spans="1:3" x14ac:dyDescent="0.35">
      <c r="A33565" s="12"/>
      <c r="B33565" s="12"/>
      <c r="C33565" s="12"/>
    </row>
    <row r="33566" spans="1:3" x14ac:dyDescent="0.35">
      <c r="A33566" s="12"/>
      <c r="B33566" s="12"/>
      <c r="C33566" s="12"/>
    </row>
    <row r="33567" spans="1:3" x14ac:dyDescent="0.35">
      <c r="A33567" s="12"/>
      <c r="B33567" s="12"/>
      <c r="C33567" s="12"/>
    </row>
    <row r="33568" spans="1:3" x14ac:dyDescent="0.35">
      <c r="A33568" s="12"/>
      <c r="B33568" s="12"/>
      <c r="C33568" s="12"/>
    </row>
    <row r="33569" spans="1:3" x14ac:dyDescent="0.35">
      <c r="A33569" s="12"/>
      <c r="B33569" s="12"/>
      <c r="C33569" s="12"/>
    </row>
    <row r="33570" spans="1:3" x14ac:dyDescent="0.35">
      <c r="A33570" s="12"/>
      <c r="B33570" s="12"/>
      <c r="C33570" s="12"/>
    </row>
    <row r="33571" spans="1:3" x14ac:dyDescent="0.35">
      <c r="A33571" s="12"/>
      <c r="B33571" s="12"/>
      <c r="C33571" s="12"/>
    </row>
    <row r="33572" spans="1:3" x14ac:dyDescent="0.35">
      <c r="A33572" s="12"/>
      <c r="B33572" s="12"/>
      <c r="C33572" s="12"/>
    </row>
    <row r="33573" spans="1:3" x14ac:dyDescent="0.35">
      <c r="A33573" s="12"/>
      <c r="B33573" s="12"/>
      <c r="C33573" s="12"/>
    </row>
    <row r="33574" spans="1:3" x14ac:dyDescent="0.35">
      <c r="A33574" s="12"/>
      <c r="B33574" s="12"/>
      <c r="C33574" s="12"/>
    </row>
    <row r="33575" spans="1:3" x14ac:dyDescent="0.35">
      <c r="A33575" s="12"/>
      <c r="B33575" s="12"/>
      <c r="C33575" s="12"/>
    </row>
    <row r="33576" spans="1:3" x14ac:dyDescent="0.35">
      <c r="A33576" s="12"/>
      <c r="B33576" s="12"/>
      <c r="C33576" s="12"/>
    </row>
    <row r="33577" spans="1:3" x14ac:dyDescent="0.35">
      <c r="A33577" s="12"/>
      <c r="B33577" s="12"/>
      <c r="C33577" s="12"/>
    </row>
    <row r="33578" spans="1:3" x14ac:dyDescent="0.35">
      <c r="A33578" s="12"/>
      <c r="B33578" s="12"/>
      <c r="C33578" s="12"/>
    </row>
    <row r="33579" spans="1:3" x14ac:dyDescent="0.35">
      <c r="A33579" s="12"/>
      <c r="B33579" s="12"/>
      <c r="C33579" s="12"/>
    </row>
    <row r="33580" spans="1:3" x14ac:dyDescent="0.35">
      <c r="A33580" s="12"/>
      <c r="B33580" s="12"/>
      <c r="C33580" s="12"/>
    </row>
    <row r="33581" spans="1:3" x14ac:dyDescent="0.35">
      <c r="A33581" s="12"/>
      <c r="B33581" s="12"/>
      <c r="C33581" s="12"/>
    </row>
    <row r="33582" spans="1:3" x14ac:dyDescent="0.35">
      <c r="A33582" s="12"/>
      <c r="B33582" s="12"/>
      <c r="C33582" s="12"/>
    </row>
    <row r="33583" spans="1:3" x14ac:dyDescent="0.35">
      <c r="A33583" s="12"/>
      <c r="B33583" s="12"/>
      <c r="C33583" s="12"/>
    </row>
    <row r="33584" spans="1:3" x14ac:dyDescent="0.35">
      <c r="A33584" s="12"/>
      <c r="B33584" s="12"/>
      <c r="C33584" s="12"/>
    </row>
    <row r="33585" spans="1:3" x14ac:dyDescent="0.35">
      <c r="A33585" s="12"/>
      <c r="B33585" s="12"/>
      <c r="C33585" s="12"/>
    </row>
    <row r="33586" spans="1:3" x14ac:dyDescent="0.35">
      <c r="A33586" s="12"/>
      <c r="B33586" s="12"/>
      <c r="C33586" s="12"/>
    </row>
    <row r="33587" spans="1:3" x14ac:dyDescent="0.35">
      <c r="A33587" s="12"/>
      <c r="B33587" s="12"/>
      <c r="C33587" s="12"/>
    </row>
    <row r="33588" spans="1:3" x14ac:dyDescent="0.35">
      <c r="A33588" s="12"/>
      <c r="B33588" s="12"/>
      <c r="C33588" s="12"/>
    </row>
    <row r="33589" spans="1:3" x14ac:dyDescent="0.35">
      <c r="A33589" s="12"/>
      <c r="B33589" s="12"/>
      <c r="C33589" s="12"/>
    </row>
    <row r="33590" spans="1:3" x14ac:dyDescent="0.35">
      <c r="A33590" s="12"/>
      <c r="B33590" s="12"/>
      <c r="C33590" s="12"/>
    </row>
    <row r="33591" spans="1:3" x14ac:dyDescent="0.35">
      <c r="A33591" s="12"/>
      <c r="B33591" s="12"/>
      <c r="C33591" s="12"/>
    </row>
    <row r="33592" spans="1:3" x14ac:dyDescent="0.35">
      <c r="A33592" s="12"/>
      <c r="B33592" s="12"/>
      <c r="C33592" s="12"/>
    </row>
    <row r="33593" spans="1:3" x14ac:dyDescent="0.35">
      <c r="A33593" s="12"/>
      <c r="B33593" s="12"/>
      <c r="C33593" s="12"/>
    </row>
    <row r="33594" spans="1:3" x14ac:dyDescent="0.35">
      <c r="A33594" s="12"/>
      <c r="B33594" s="12"/>
      <c r="C33594" s="12"/>
    </row>
    <row r="33595" spans="1:3" x14ac:dyDescent="0.35">
      <c r="A33595" s="12"/>
      <c r="B33595" s="12"/>
      <c r="C33595" s="12"/>
    </row>
    <row r="33596" spans="1:3" x14ac:dyDescent="0.35">
      <c r="A33596" s="12"/>
      <c r="B33596" s="12"/>
      <c r="C33596" s="12"/>
    </row>
    <row r="33597" spans="1:3" x14ac:dyDescent="0.35">
      <c r="A33597" s="12"/>
      <c r="B33597" s="12"/>
      <c r="C33597" s="12"/>
    </row>
    <row r="33598" spans="1:3" x14ac:dyDescent="0.35">
      <c r="A33598" s="12"/>
      <c r="B33598" s="12"/>
      <c r="C33598" s="12"/>
    </row>
    <row r="33599" spans="1:3" x14ac:dyDescent="0.35">
      <c r="A33599" s="12"/>
      <c r="B33599" s="12"/>
      <c r="C33599" s="12"/>
    </row>
    <row r="33600" spans="1:3" x14ac:dyDescent="0.35">
      <c r="A33600" s="12"/>
      <c r="B33600" s="12"/>
      <c r="C33600" s="12"/>
    </row>
    <row r="33601" spans="1:3" x14ac:dyDescent="0.35">
      <c r="A33601" s="12"/>
      <c r="B33601" s="12"/>
      <c r="C33601" s="12"/>
    </row>
    <row r="33602" spans="1:3" x14ac:dyDescent="0.35">
      <c r="A33602" s="12"/>
      <c r="B33602" s="12"/>
      <c r="C33602" s="12"/>
    </row>
    <row r="33603" spans="1:3" x14ac:dyDescent="0.35">
      <c r="A33603" s="12"/>
      <c r="B33603" s="12"/>
      <c r="C33603" s="12"/>
    </row>
    <row r="33604" spans="1:3" x14ac:dyDescent="0.35">
      <c r="A33604" s="12"/>
      <c r="B33604" s="12"/>
      <c r="C33604" s="12"/>
    </row>
    <row r="33605" spans="1:3" x14ac:dyDescent="0.35">
      <c r="A33605" s="12"/>
      <c r="B33605" s="12"/>
      <c r="C33605" s="12"/>
    </row>
    <row r="33606" spans="1:3" x14ac:dyDescent="0.35">
      <c r="A33606" s="12"/>
      <c r="B33606" s="12"/>
      <c r="C33606" s="12"/>
    </row>
    <row r="33607" spans="1:3" x14ac:dyDescent="0.35">
      <c r="A33607" s="12"/>
      <c r="B33607" s="12"/>
      <c r="C33607" s="12"/>
    </row>
    <row r="33608" spans="1:3" x14ac:dyDescent="0.35">
      <c r="A33608" s="12"/>
      <c r="B33608" s="12"/>
      <c r="C33608" s="12"/>
    </row>
    <row r="33609" spans="1:3" x14ac:dyDescent="0.35">
      <c r="A33609" s="12"/>
      <c r="B33609" s="12"/>
      <c r="C33609" s="12"/>
    </row>
    <row r="33610" spans="1:3" x14ac:dyDescent="0.35">
      <c r="A33610" s="12"/>
      <c r="B33610" s="12"/>
      <c r="C33610" s="12"/>
    </row>
    <row r="33611" spans="1:3" x14ac:dyDescent="0.35">
      <c r="A33611" s="12"/>
      <c r="B33611" s="12"/>
      <c r="C33611" s="12"/>
    </row>
    <row r="33612" spans="1:3" x14ac:dyDescent="0.35">
      <c r="A33612" s="12"/>
      <c r="B33612" s="12"/>
      <c r="C33612" s="12"/>
    </row>
    <row r="33613" spans="1:3" x14ac:dyDescent="0.35">
      <c r="A33613" s="12"/>
      <c r="B33613" s="12"/>
      <c r="C33613" s="12"/>
    </row>
    <row r="33614" spans="1:3" x14ac:dyDescent="0.35">
      <c r="A33614" s="12"/>
      <c r="B33614" s="12"/>
      <c r="C33614" s="12"/>
    </row>
    <row r="33615" spans="1:3" x14ac:dyDescent="0.35">
      <c r="A33615" s="12"/>
      <c r="B33615" s="12"/>
      <c r="C33615" s="12"/>
    </row>
    <row r="33616" spans="1:3" x14ac:dyDescent="0.35">
      <c r="A33616" s="12"/>
      <c r="B33616" s="12"/>
      <c r="C33616" s="12"/>
    </row>
    <row r="33617" spans="1:3" x14ac:dyDescent="0.35">
      <c r="A33617" s="12"/>
      <c r="B33617" s="12"/>
      <c r="C33617" s="12"/>
    </row>
    <row r="33618" spans="1:3" x14ac:dyDescent="0.35">
      <c r="A33618" s="12"/>
      <c r="B33618" s="12"/>
      <c r="C33618" s="12"/>
    </row>
    <row r="33619" spans="1:3" x14ac:dyDescent="0.35">
      <c r="A33619" s="12"/>
      <c r="B33619" s="12"/>
      <c r="C33619" s="12"/>
    </row>
    <row r="33620" spans="1:3" x14ac:dyDescent="0.35">
      <c r="A33620" s="12"/>
      <c r="B33620" s="12"/>
      <c r="C33620" s="12"/>
    </row>
    <row r="33621" spans="1:3" x14ac:dyDescent="0.35">
      <c r="A33621" s="12"/>
      <c r="B33621" s="12"/>
      <c r="C33621" s="12"/>
    </row>
    <row r="33622" spans="1:3" x14ac:dyDescent="0.35">
      <c r="A33622" s="12"/>
      <c r="B33622" s="12"/>
      <c r="C33622" s="12"/>
    </row>
    <row r="33623" spans="1:3" x14ac:dyDescent="0.35">
      <c r="A33623" s="12"/>
      <c r="B33623" s="12"/>
      <c r="C33623" s="12"/>
    </row>
    <row r="33624" spans="1:3" x14ac:dyDescent="0.35">
      <c r="A33624" s="12"/>
      <c r="B33624" s="12"/>
      <c r="C33624" s="12"/>
    </row>
    <row r="33625" spans="1:3" x14ac:dyDescent="0.35">
      <c r="A33625" s="12"/>
      <c r="B33625" s="12"/>
      <c r="C33625" s="12"/>
    </row>
    <row r="33626" spans="1:3" x14ac:dyDescent="0.35">
      <c r="A33626" s="12"/>
      <c r="B33626" s="12"/>
      <c r="C33626" s="12"/>
    </row>
    <row r="33627" spans="1:3" x14ac:dyDescent="0.35">
      <c r="A33627" s="12"/>
      <c r="B33627" s="12"/>
      <c r="C33627" s="12"/>
    </row>
    <row r="33628" spans="1:3" x14ac:dyDescent="0.35">
      <c r="A33628" s="12"/>
      <c r="B33628" s="12"/>
      <c r="C33628" s="12"/>
    </row>
    <row r="33629" spans="1:3" x14ac:dyDescent="0.35">
      <c r="A33629" s="12"/>
      <c r="B33629" s="12"/>
      <c r="C33629" s="12"/>
    </row>
    <row r="33630" spans="1:3" x14ac:dyDescent="0.35">
      <c r="A33630" s="12"/>
      <c r="B33630" s="12"/>
      <c r="C33630" s="12"/>
    </row>
    <row r="33631" spans="1:3" x14ac:dyDescent="0.35">
      <c r="A33631" s="12"/>
      <c r="B33631" s="12"/>
      <c r="C33631" s="12"/>
    </row>
    <row r="33632" spans="1:3" x14ac:dyDescent="0.35">
      <c r="A33632" s="12"/>
      <c r="B33632" s="12"/>
      <c r="C33632" s="12"/>
    </row>
    <row r="33633" spans="1:3" x14ac:dyDescent="0.35">
      <c r="A33633" s="12"/>
      <c r="B33633" s="12"/>
      <c r="C33633" s="12"/>
    </row>
    <row r="33634" spans="1:3" x14ac:dyDescent="0.35">
      <c r="A33634" s="12"/>
      <c r="B33634" s="12"/>
      <c r="C33634" s="12"/>
    </row>
    <row r="33635" spans="1:3" x14ac:dyDescent="0.35">
      <c r="A33635" s="12"/>
      <c r="B33635" s="12"/>
      <c r="C33635" s="12"/>
    </row>
    <row r="33636" spans="1:3" x14ac:dyDescent="0.35">
      <c r="A33636" s="12"/>
      <c r="B33636" s="12"/>
      <c r="C33636" s="12"/>
    </row>
    <row r="33637" spans="1:3" x14ac:dyDescent="0.35">
      <c r="A33637" s="12"/>
      <c r="B33637" s="12"/>
      <c r="C33637" s="12"/>
    </row>
    <row r="33638" spans="1:3" x14ac:dyDescent="0.35">
      <c r="A33638" s="12"/>
      <c r="B33638" s="12"/>
      <c r="C33638" s="12"/>
    </row>
    <row r="33639" spans="1:3" x14ac:dyDescent="0.35">
      <c r="A33639" s="12"/>
      <c r="B33639" s="12"/>
      <c r="C33639" s="12"/>
    </row>
    <row r="33640" spans="1:3" x14ac:dyDescent="0.35">
      <c r="A33640" s="12"/>
      <c r="B33640" s="12"/>
      <c r="C33640" s="12"/>
    </row>
    <row r="33641" spans="1:3" x14ac:dyDescent="0.35">
      <c r="A33641" s="12"/>
      <c r="B33641" s="12"/>
      <c r="C33641" s="12"/>
    </row>
    <row r="33642" spans="1:3" x14ac:dyDescent="0.35">
      <c r="A33642" s="12"/>
      <c r="B33642" s="12"/>
      <c r="C33642" s="12"/>
    </row>
    <row r="33643" spans="1:3" x14ac:dyDescent="0.35">
      <c r="A33643" s="12"/>
      <c r="B33643" s="12"/>
      <c r="C33643" s="12"/>
    </row>
    <row r="33644" spans="1:3" x14ac:dyDescent="0.35">
      <c r="A33644" s="12"/>
      <c r="B33644" s="12"/>
      <c r="C33644" s="12"/>
    </row>
    <row r="33645" spans="1:3" x14ac:dyDescent="0.35">
      <c r="A33645" s="12"/>
      <c r="B33645" s="12"/>
      <c r="C33645" s="12"/>
    </row>
    <row r="33646" spans="1:3" x14ac:dyDescent="0.35">
      <c r="A33646" s="12"/>
      <c r="B33646" s="12"/>
      <c r="C33646" s="12"/>
    </row>
    <row r="33647" spans="1:3" x14ac:dyDescent="0.35">
      <c r="A33647" s="12"/>
      <c r="B33647" s="12"/>
      <c r="C33647" s="12"/>
    </row>
    <row r="33648" spans="1:3" x14ac:dyDescent="0.35">
      <c r="A33648" s="12"/>
      <c r="B33648" s="12"/>
      <c r="C33648" s="12"/>
    </row>
    <row r="33649" spans="1:3" x14ac:dyDescent="0.35">
      <c r="A33649" s="12"/>
      <c r="B33649" s="12"/>
      <c r="C33649" s="12"/>
    </row>
    <row r="33650" spans="1:3" x14ac:dyDescent="0.35">
      <c r="A33650" s="12"/>
      <c r="B33650" s="12"/>
      <c r="C33650" s="12"/>
    </row>
    <row r="33651" spans="1:3" x14ac:dyDescent="0.35">
      <c r="A33651" s="12"/>
      <c r="B33651" s="12"/>
      <c r="C33651" s="12"/>
    </row>
    <row r="33652" spans="1:3" x14ac:dyDescent="0.35">
      <c r="A33652" s="12"/>
      <c r="B33652" s="12"/>
      <c r="C33652" s="12"/>
    </row>
    <row r="33653" spans="1:3" x14ac:dyDescent="0.35">
      <c r="A33653" s="12"/>
      <c r="B33653" s="12"/>
      <c r="C33653" s="12"/>
    </row>
    <row r="33654" spans="1:3" x14ac:dyDescent="0.35">
      <c r="A33654" s="12"/>
      <c r="B33654" s="12"/>
      <c r="C33654" s="12"/>
    </row>
    <row r="33655" spans="1:3" x14ac:dyDescent="0.35">
      <c r="A33655" s="12"/>
      <c r="B33655" s="12"/>
      <c r="C33655" s="12"/>
    </row>
    <row r="33656" spans="1:3" x14ac:dyDescent="0.35">
      <c r="A33656" s="12"/>
      <c r="B33656" s="12"/>
      <c r="C33656" s="12"/>
    </row>
    <row r="33657" spans="1:3" x14ac:dyDescent="0.35">
      <c r="A33657" s="12"/>
      <c r="B33657" s="12"/>
      <c r="C33657" s="12"/>
    </row>
    <row r="33658" spans="1:3" x14ac:dyDescent="0.35">
      <c r="A33658" s="12"/>
      <c r="B33658" s="12"/>
      <c r="C33658" s="12"/>
    </row>
    <row r="33659" spans="1:3" x14ac:dyDescent="0.35">
      <c r="A33659" s="12"/>
      <c r="B33659" s="12"/>
      <c r="C33659" s="12"/>
    </row>
    <row r="33660" spans="1:3" x14ac:dyDescent="0.35">
      <c r="A33660" s="12"/>
      <c r="B33660" s="12"/>
      <c r="C33660" s="12"/>
    </row>
    <row r="33661" spans="1:3" x14ac:dyDescent="0.35">
      <c r="A33661" s="12"/>
      <c r="B33661" s="12"/>
      <c r="C33661" s="12"/>
    </row>
    <row r="33662" spans="1:3" x14ac:dyDescent="0.35">
      <c r="A33662" s="12"/>
      <c r="B33662" s="12"/>
      <c r="C33662" s="12"/>
    </row>
    <row r="33663" spans="1:3" x14ac:dyDescent="0.35">
      <c r="A33663" s="12"/>
      <c r="B33663" s="12"/>
      <c r="C33663" s="12"/>
    </row>
    <row r="33664" spans="1:3" x14ac:dyDescent="0.35">
      <c r="A33664" s="12"/>
      <c r="B33664" s="12"/>
      <c r="C33664" s="12"/>
    </row>
    <row r="33665" spans="1:3" x14ac:dyDescent="0.35">
      <c r="A33665" s="12"/>
      <c r="B33665" s="12"/>
      <c r="C33665" s="12"/>
    </row>
    <row r="33666" spans="1:3" x14ac:dyDescent="0.35">
      <c r="A33666" s="12"/>
      <c r="B33666" s="12"/>
      <c r="C33666" s="12"/>
    </row>
    <row r="33667" spans="1:3" x14ac:dyDescent="0.35">
      <c r="A33667" s="12"/>
      <c r="B33667" s="12"/>
      <c r="C33667" s="12"/>
    </row>
    <row r="33668" spans="1:3" x14ac:dyDescent="0.35">
      <c r="A33668" s="12"/>
      <c r="B33668" s="12"/>
      <c r="C33668" s="12"/>
    </row>
    <row r="33669" spans="1:3" x14ac:dyDescent="0.35">
      <c r="A33669" s="12"/>
      <c r="B33669" s="12"/>
      <c r="C33669" s="12"/>
    </row>
    <row r="33670" spans="1:3" x14ac:dyDescent="0.35">
      <c r="A33670" s="12"/>
      <c r="B33670" s="12"/>
      <c r="C33670" s="12"/>
    </row>
    <row r="33671" spans="1:3" x14ac:dyDescent="0.35">
      <c r="A33671" s="12"/>
      <c r="B33671" s="12"/>
      <c r="C33671" s="12"/>
    </row>
    <row r="33672" spans="1:3" x14ac:dyDescent="0.35">
      <c r="A33672" s="12"/>
      <c r="B33672" s="12"/>
      <c r="C33672" s="12"/>
    </row>
    <row r="33673" spans="1:3" x14ac:dyDescent="0.35">
      <c r="A33673" s="12"/>
      <c r="B33673" s="12"/>
      <c r="C33673" s="12"/>
    </row>
    <row r="33674" spans="1:3" x14ac:dyDescent="0.35">
      <c r="A33674" s="12"/>
      <c r="B33674" s="12"/>
      <c r="C33674" s="12"/>
    </row>
    <row r="33675" spans="1:3" x14ac:dyDescent="0.35">
      <c r="A33675" s="12"/>
      <c r="B33675" s="12"/>
      <c r="C33675" s="12"/>
    </row>
    <row r="33676" spans="1:3" x14ac:dyDescent="0.35">
      <c r="A33676" s="12"/>
      <c r="B33676" s="12"/>
      <c r="C33676" s="12"/>
    </row>
    <row r="33677" spans="1:3" x14ac:dyDescent="0.35">
      <c r="A33677" s="12"/>
      <c r="B33677" s="12"/>
      <c r="C33677" s="12"/>
    </row>
    <row r="33678" spans="1:3" x14ac:dyDescent="0.35">
      <c r="A33678" s="12"/>
      <c r="B33678" s="12"/>
      <c r="C33678" s="12"/>
    </row>
    <row r="33679" spans="1:3" x14ac:dyDescent="0.35">
      <c r="A33679" s="12"/>
      <c r="B33679" s="12"/>
      <c r="C33679" s="12"/>
    </row>
    <row r="33680" spans="1:3" x14ac:dyDescent="0.35">
      <c r="A33680" s="12"/>
      <c r="B33680" s="12"/>
      <c r="C33680" s="12"/>
    </row>
    <row r="33681" spans="1:3" x14ac:dyDescent="0.35">
      <c r="A33681" s="12"/>
      <c r="B33681" s="12"/>
      <c r="C33681" s="12"/>
    </row>
    <row r="33682" spans="1:3" x14ac:dyDescent="0.35">
      <c r="A33682" s="12"/>
      <c r="B33682" s="12"/>
      <c r="C33682" s="12"/>
    </row>
    <row r="33683" spans="1:3" x14ac:dyDescent="0.35">
      <c r="A33683" s="12"/>
      <c r="B33683" s="12"/>
      <c r="C33683" s="12"/>
    </row>
    <row r="33684" spans="1:3" x14ac:dyDescent="0.35">
      <c r="A33684" s="12"/>
      <c r="B33684" s="12"/>
      <c r="C33684" s="12"/>
    </row>
    <row r="33685" spans="1:3" x14ac:dyDescent="0.35">
      <c r="A33685" s="12"/>
      <c r="B33685" s="12"/>
      <c r="C33685" s="12"/>
    </row>
    <row r="33686" spans="1:3" x14ac:dyDescent="0.35">
      <c r="A33686" s="12"/>
      <c r="B33686" s="12"/>
      <c r="C33686" s="12"/>
    </row>
    <row r="33687" spans="1:3" x14ac:dyDescent="0.35">
      <c r="A33687" s="12"/>
      <c r="B33687" s="12"/>
      <c r="C33687" s="12"/>
    </row>
    <row r="33688" spans="1:3" x14ac:dyDescent="0.35">
      <c r="A33688" s="12"/>
      <c r="B33688" s="12"/>
      <c r="C33688" s="12"/>
    </row>
    <row r="33689" spans="1:3" x14ac:dyDescent="0.35">
      <c r="A33689" s="12"/>
      <c r="B33689" s="12"/>
      <c r="C33689" s="12"/>
    </row>
    <row r="33690" spans="1:3" x14ac:dyDescent="0.35">
      <c r="A33690" s="12"/>
      <c r="B33690" s="12"/>
      <c r="C33690" s="12"/>
    </row>
    <row r="33691" spans="1:3" x14ac:dyDescent="0.35">
      <c r="A33691" s="12"/>
      <c r="B33691" s="12"/>
      <c r="C33691" s="12"/>
    </row>
    <row r="33692" spans="1:3" x14ac:dyDescent="0.35">
      <c r="A33692" s="12"/>
      <c r="B33692" s="12"/>
      <c r="C33692" s="12"/>
    </row>
    <row r="33693" spans="1:3" x14ac:dyDescent="0.35">
      <c r="A33693" s="12"/>
      <c r="B33693" s="12"/>
      <c r="C33693" s="12"/>
    </row>
    <row r="33694" spans="1:3" x14ac:dyDescent="0.35">
      <c r="A33694" s="12"/>
      <c r="B33694" s="12"/>
      <c r="C33694" s="12"/>
    </row>
    <row r="33695" spans="1:3" x14ac:dyDescent="0.35">
      <c r="A33695" s="12"/>
      <c r="B33695" s="12"/>
      <c r="C33695" s="12"/>
    </row>
    <row r="33696" spans="1:3" x14ac:dyDescent="0.35">
      <c r="A33696" s="12"/>
      <c r="B33696" s="12"/>
      <c r="C33696" s="12"/>
    </row>
    <row r="33697" spans="1:3" x14ac:dyDescent="0.35">
      <c r="A33697" s="12"/>
      <c r="B33697" s="12"/>
      <c r="C33697" s="12"/>
    </row>
    <row r="33698" spans="1:3" x14ac:dyDescent="0.35">
      <c r="A33698" s="12"/>
      <c r="B33698" s="12"/>
      <c r="C33698" s="12"/>
    </row>
    <row r="33699" spans="1:3" x14ac:dyDescent="0.35">
      <c r="A33699" s="12"/>
      <c r="B33699" s="12"/>
      <c r="C33699" s="12"/>
    </row>
    <row r="33700" spans="1:3" x14ac:dyDescent="0.35">
      <c r="A33700" s="12"/>
      <c r="B33700" s="12"/>
      <c r="C33700" s="12"/>
    </row>
    <row r="33701" spans="1:3" x14ac:dyDescent="0.35">
      <c r="A33701" s="12"/>
      <c r="B33701" s="12"/>
      <c r="C33701" s="12"/>
    </row>
    <row r="33702" spans="1:3" x14ac:dyDescent="0.35">
      <c r="A33702" s="12"/>
      <c r="B33702" s="12"/>
      <c r="C33702" s="12"/>
    </row>
    <row r="33703" spans="1:3" x14ac:dyDescent="0.35">
      <c r="A33703" s="12"/>
      <c r="B33703" s="12"/>
      <c r="C33703" s="12"/>
    </row>
    <row r="33704" spans="1:3" x14ac:dyDescent="0.35">
      <c r="A33704" s="12"/>
      <c r="B33704" s="12"/>
      <c r="C33704" s="12"/>
    </row>
    <row r="33705" spans="1:3" x14ac:dyDescent="0.35">
      <c r="A33705" s="12"/>
      <c r="B33705" s="12"/>
      <c r="C33705" s="12"/>
    </row>
    <row r="33706" spans="1:3" x14ac:dyDescent="0.35">
      <c r="A33706" s="12"/>
      <c r="B33706" s="12"/>
      <c r="C33706" s="12"/>
    </row>
    <row r="33707" spans="1:3" x14ac:dyDescent="0.35">
      <c r="A33707" s="12"/>
      <c r="B33707" s="12"/>
      <c r="C33707" s="12"/>
    </row>
    <row r="33708" spans="1:3" x14ac:dyDescent="0.35">
      <c r="A33708" s="12"/>
      <c r="B33708" s="12"/>
      <c r="C33708" s="12"/>
    </row>
    <row r="33709" spans="1:3" x14ac:dyDescent="0.35">
      <c r="A33709" s="12"/>
      <c r="B33709" s="12"/>
      <c r="C33709" s="12"/>
    </row>
    <row r="33710" spans="1:3" x14ac:dyDescent="0.35">
      <c r="A33710" s="12"/>
      <c r="B33710" s="12"/>
      <c r="C33710" s="12"/>
    </row>
    <row r="33711" spans="1:3" x14ac:dyDescent="0.35">
      <c r="A33711" s="12"/>
      <c r="B33711" s="12"/>
      <c r="C33711" s="12"/>
    </row>
    <row r="33712" spans="1:3" x14ac:dyDescent="0.35">
      <c r="A33712" s="12"/>
      <c r="B33712" s="12"/>
      <c r="C33712" s="12"/>
    </row>
    <row r="33713" spans="1:3" x14ac:dyDescent="0.35">
      <c r="A33713" s="12"/>
      <c r="B33713" s="12"/>
      <c r="C33713" s="12"/>
    </row>
    <row r="33714" spans="1:3" x14ac:dyDescent="0.35">
      <c r="A33714" s="12"/>
      <c r="B33714" s="12"/>
      <c r="C33714" s="12"/>
    </row>
    <row r="33715" spans="1:3" x14ac:dyDescent="0.35">
      <c r="A33715" s="12"/>
      <c r="B33715" s="12"/>
      <c r="C33715" s="12"/>
    </row>
    <row r="33716" spans="1:3" x14ac:dyDescent="0.35">
      <c r="A33716" s="12"/>
      <c r="B33716" s="12"/>
      <c r="C33716" s="12"/>
    </row>
    <row r="33717" spans="1:3" x14ac:dyDescent="0.35">
      <c r="A33717" s="12"/>
      <c r="B33717" s="12"/>
      <c r="C33717" s="12"/>
    </row>
    <row r="33718" spans="1:3" x14ac:dyDescent="0.35">
      <c r="A33718" s="12"/>
      <c r="B33718" s="12"/>
      <c r="C33718" s="12"/>
    </row>
    <row r="33719" spans="1:3" x14ac:dyDescent="0.35">
      <c r="A33719" s="12"/>
      <c r="B33719" s="12"/>
      <c r="C33719" s="12"/>
    </row>
    <row r="33720" spans="1:3" x14ac:dyDescent="0.35">
      <c r="A33720" s="12"/>
      <c r="B33720" s="12"/>
      <c r="C33720" s="12"/>
    </row>
    <row r="33721" spans="1:3" x14ac:dyDescent="0.35">
      <c r="A33721" s="12"/>
      <c r="B33721" s="12"/>
      <c r="C33721" s="12"/>
    </row>
    <row r="33722" spans="1:3" x14ac:dyDescent="0.35">
      <c r="A33722" s="12"/>
      <c r="B33722" s="12"/>
      <c r="C33722" s="12"/>
    </row>
    <row r="33723" spans="1:3" x14ac:dyDescent="0.35">
      <c r="A33723" s="12"/>
      <c r="B33723" s="12"/>
      <c r="C33723" s="12"/>
    </row>
    <row r="33724" spans="1:3" x14ac:dyDescent="0.35">
      <c r="A33724" s="12"/>
      <c r="B33724" s="12"/>
      <c r="C33724" s="12"/>
    </row>
    <row r="33725" spans="1:3" x14ac:dyDescent="0.35">
      <c r="A33725" s="12"/>
      <c r="B33725" s="12"/>
      <c r="C33725" s="12"/>
    </row>
    <row r="33726" spans="1:3" x14ac:dyDescent="0.35">
      <c r="A33726" s="12"/>
      <c r="B33726" s="12"/>
      <c r="C33726" s="12"/>
    </row>
    <row r="33727" spans="1:3" x14ac:dyDescent="0.35">
      <c r="A33727" s="12"/>
      <c r="B33727" s="12"/>
      <c r="C33727" s="12"/>
    </row>
    <row r="33728" spans="1:3" x14ac:dyDescent="0.35">
      <c r="A33728" s="12"/>
      <c r="B33728" s="12"/>
      <c r="C33728" s="12"/>
    </row>
    <row r="33729" spans="1:3" x14ac:dyDescent="0.35">
      <c r="A33729" s="12"/>
      <c r="B33729" s="12"/>
      <c r="C33729" s="12"/>
    </row>
    <row r="33730" spans="1:3" x14ac:dyDescent="0.35">
      <c r="A33730" s="12"/>
      <c r="B33730" s="12"/>
      <c r="C33730" s="12"/>
    </row>
    <row r="33731" spans="1:3" x14ac:dyDescent="0.35">
      <c r="A33731" s="12"/>
      <c r="B33731" s="12"/>
      <c r="C33731" s="12"/>
    </row>
    <row r="33732" spans="1:3" x14ac:dyDescent="0.35">
      <c r="A33732" s="12"/>
      <c r="B33732" s="12"/>
      <c r="C33732" s="12"/>
    </row>
    <row r="33733" spans="1:3" x14ac:dyDescent="0.35">
      <c r="A33733" s="12"/>
      <c r="B33733" s="12"/>
      <c r="C33733" s="12"/>
    </row>
    <row r="33734" spans="1:3" x14ac:dyDescent="0.35">
      <c r="A33734" s="12"/>
      <c r="B33734" s="12"/>
      <c r="C33734" s="12"/>
    </row>
    <row r="33735" spans="1:3" x14ac:dyDescent="0.35">
      <c r="A33735" s="12"/>
      <c r="B33735" s="12"/>
      <c r="C33735" s="12"/>
    </row>
    <row r="33736" spans="1:3" x14ac:dyDescent="0.35">
      <c r="A33736" s="12"/>
      <c r="B33736" s="12"/>
      <c r="C33736" s="12"/>
    </row>
    <row r="33737" spans="1:3" x14ac:dyDescent="0.35">
      <c r="A33737" s="12"/>
      <c r="B33737" s="12"/>
      <c r="C33737" s="12"/>
    </row>
    <row r="33738" spans="1:3" x14ac:dyDescent="0.35">
      <c r="A33738" s="12"/>
      <c r="B33738" s="12"/>
      <c r="C33738" s="12"/>
    </row>
    <row r="33739" spans="1:3" x14ac:dyDescent="0.35">
      <c r="A33739" s="12"/>
      <c r="B33739" s="12"/>
      <c r="C33739" s="12"/>
    </row>
    <row r="33740" spans="1:3" x14ac:dyDescent="0.35">
      <c r="A33740" s="12"/>
      <c r="B33740" s="12"/>
      <c r="C33740" s="12"/>
    </row>
    <row r="33741" spans="1:3" x14ac:dyDescent="0.35">
      <c r="A33741" s="12"/>
      <c r="B33741" s="12"/>
      <c r="C33741" s="12"/>
    </row>
    <row r="33742" spans="1:3" x14ac:dyDescent="0.35">
      <c r="A33742" s="12"/>
      <c r="B33742" s="12"/>
      <c r="C33742" s="12"/>
    </row>
    <row r="33743" spans="1:3" x14ac:dyDescent="0.35">
      <c r="A33743" s="12"/>
      <c r="B33743" s="12"/>
      <c r="C33743" s="12"/>
    </row>
    <row r="33744" spans="1:3" x14ac:dyDescent="0.35">
      <c r="A33744" s="12"/>
      <c r="B33744" s="12"/>
      <c r="C33744" s="12"/>
    </row>
    <row r="33745" spans="1:3" x14ac:dyDescent="0.35">
      <c r="A33745" s="12"/>
      <c r="B33745" s="12"/>
      <c r="C33745" s="12"/>
    </row>
    <row r="33746" spans="1:3" x14ac:dyDescent="0.35">
      <c r="A33746" s="12"/>
      <c r="B33746" s="12"/>
      <c r="C33746" s="12"/>
    </row>
    <row r="33747" spans="1:3" x14ac:dyDescent="0.35">
      <c r="A33747" s="12"/>
      <c r="B33747" s="12"/>
      <c r="C33747" s="12"/>
    </row>
    <row r="33748" spans="1:3" x14ac:dyDescent="0.35">
      <c r="A33748" s="12"/>
      <c r="B33748" s="12"/>
      <c r="C33748" s="12"/>
    </row>
    <row r="33749" spans="1:3" x14ac:dyDescent="0.35">
      <c r="A33749" s="12"/>
      <c r="B33749" s="12"/>
      <c r="C33749" s="12"/>
    </row>
    <row r="33750" spans="1:3" x14ac:dyDescent="0.35">
      <c r="A33750" s="12"/>
      <c r="B33750" s="12"/>
      <c r="C33750" s="12"/>
    </row>
    <row r="33751" spans="1:3" x14ac:dyDescent="0.35">
      <c r="A33751" s="12"/>
      <c r="B33751" s="12"/>
      <c r="C33751" s="12"/>
    </row>
    <row r="33752" spans="1:3" x14ac:dyDescent="0.35">
      <c r="A33752" s="12"/>
      <c r="B33752" s="12"/>
      <c r="C33752" s="12"/>
    </row>
    <row r="33753" spans="1:3" x14ac:dyDescent="0.35">
      <c r="A33753" s="12"/>
      <c r="B33753" s="12"/>
      <c r="C33753" s="12"/>
    </row>
    <row r="33754" spans="1:3" x14ac:dyDescent="0.35">
      <c r="A33754" s="12"/>
      <c r="B33754" s="12"/>
      <c r="C33754" s="12"/>
    </row>
    <row r="33755" spans="1:3" x14ac:dyDescent="0.35">
      <c r="A33755" s="12"/>
      <c r="B33755" s="12"/>
      <c r="C33755" s="12"/>
    </row>
    <row r="33756" spans="1:3" x14ac:dyDescent="0.35">
      <c r="A33756" s="12"/>
      <c r="B33756" s="12"/>
      <c r="C33756" s="12"/>
    </row>
    <row r="33757" spans="1:3" x14ac:dyDescent="0.35">
      <c r="A33757" s="12"/>
      <c r="B33757" s="12"/>
      <c r="C33757" s="12"/>
    </row>
    <row r="33758" spans="1:3" x14ac:dyDescent="0.35">
      <c r="A33758" s="12"/>
      <c r="B33758" s="12"/>
      <c r="C33758" s="12"/>
    </row>
    <row r="33759" spans="1:3" x14ac:dyDescent="0.35">
      <c r="A33759" s="12"/>
      <c r="B33759" s="12"/>
      <c r="C33759" s="12"/>
    </row>
    <row r="33760" spans="1:3" x14ac:dyDescent="0.35">
      <c r="A33760" s="12"/>
      <c r="B33760" s="12"/>
      <c r="C33760" s="12"/>
    </row>
    <row r="33761" spans="1:3" x14ac:dyDescent="0.35">
      <c r="A33761" s="12"/>
      <c r="B33761" s="12"/>
      <c r="C33761" s="12"/>
    </row>
    <row r="33762" spans="1:3" x14ac:dyDescent="0.35">
      <c r="A33762" s="12"/>
      <c r="B33762" s="12"/>
      <c r="C33762" s="12"/>
    </row>
    <row r="33763" spans="1:3" x14ac:dyDescent="0.35">
      <c r="A33763" s="12"/>
      <c r="B33763" s="12"/>
      <c r="C33763" s="12"/>
    </row>
    <row r="33764" spans="1:3" x14ac:dyDescent="0.35">
      <c r="A33764" s="12"/>
      <c r="B33764" s="12"/>
      <c r="C33764" s="12"/>
    </row>
    <row r="33765" spans="1:3" x14ac:dyDescent="0.35">
      <c r="A33765" s="12"/>
      <c r="B33765" s="12"/>
      <c r="C33765" s="12"/>
    </row>
    <row r="33766" spans="1:3" x14ac:dyDescent="0.35">
      <c r="A33766" s="12"/>
      <c r="B33766" s="12"/>
      <c r="C33766" s="12"/>
    </row>
    <row r="33767" spans="1:3" x14ac:dyDescent="0.35">
      <c r="A33767" s="12"/>
      <c r="B33767" s="12"/>
      <c r="C33767" s="12"/>
    </row>
    <row r="33768" spans="1:3" x14ac:dyDescent="0.35">
      <c r="A33768" s="12"/>
      <c r="B33768" s="12"/>
      <c r="C33768" s="12"/>
    </row>
    <row r="33769" spans="1:3" x14ac:dyDescent="0.35">
      <c r="A33769" s="12"/>
      <c r="B33769" s="12"/>
      <c r="C33769" s="12"/>
    </row>
    <row r="33770" spans="1:3" x14ac:dyDescent="0.35">
      <c r="A33770" s="12"/>
      <c r="B33770" s="12"/>
      <c r="C33770" s="12"/>
    </row>
    <row r="33771" spans="1:3" x14ac:dyDescent="0.35">
      <c r="A33771" s="12"/>
      <c r="B33771" s="12"/>
      <c r="C33771" s="12"/>
    </row>
    <row r="33772" spans="1:3" x14ac:dyDescent="0.35">
      <c r="A33772" s="12"/>
      <c r="B33772" s="12"/>
      <c r="C33772" s="12"/>
    </row>
    <row r="33773" spans="1:3" x14ac:dyDescent="0.35">
      <c r="A33773" s="12"/>
      <c r="B33773" s="12"/>
      <c r="C33773" s="12"/>
    </row>
    <row r="33774" spans="1:3" x14ac:dyDescent="0.35">
      <c r="A33774" s="12"/>
      <c r="B33774" s="12"/>
      <c r="C33774" s="12"/>
    </row>
    <row r="33775" spans="1:3" x14ac:dyDescent="0.35">
      <c r="A33775" s="12"/>
      <c r="B33775" s="12"/>
      <c r="C33775" s="12"/>
    </row>
    <row r="33776" spans="1:3" x14ac:dyDescent="0.35">
      <c r="A33776" s="12"/>
      <c r="B33776" s="12"/>
      <c r="C33776" s="12"/>
    </row>
    <row r="33777" spans="1:3" x14ac:dyDescent="0.35">
      <c r="A33777" s="12"/>
      <c r="B33777" s="12"/>
      <c r="C33777" s="12"/>
    </row>
    <row r="33778" spans="1:3" x14ac:dyDescent="0.35">
      <c r="A33778" s="12"/>
      <c r="B33778" s="12"/>
      <c r="C33778" s="12"/>
    </row>
    <row r="33779" spans="1:3" x14ac:dyDescent="0.35">
      <c r="A33779" s="12"/>
      <c r="B33779" s="12"/>
      <c r="C33779" s="12"/>
    </row>
    <row r="33780" spans="1:3" x14ac:dyDescent="0.35">
      <c r="A33780" s="12"/>
      <c r="B33780" s="12"/>
      <c r="C33780" s="12"/>
    </row>
    <row r="33781" spans="1:3" x14ac:dyDescent="0.35">
      <c r="A33781" s="12"/>
      <c r="B33781" s="12"/>
      <c r="C33781" s="12"/>
    </row>
    <row r="33782" spans="1:3" x14ac:dyDescent="0.35">
      <c r="A33782" s="12"/>
      <c r="B33782" s="12"/>
      <c r="C33782" s="12"/>
    </row>
    <row r="33783" spans="1:3" x14ac:dyDescent="0.35">
      <c r="A33783" s="12"/>
      <c r="B33783" s="12"/>
      <c r="C33783" s="12"/>
    </row>
    <row r="33784" spans="1:3" x14ac:dyDescent="0.35">
      <c r="A33784" s="12"/>
      <c r="B33784" s="12"/>
      <c r="C33784" s="12"/>
    </row>
    <row r="33785" spans="1:3" x14ac:dyDescent="0.35">
      <c r="A33785" s="12"/>
      <c r="B33785" s="12"/>
      <c r="C33785" s="12"/>
    </row>
    <row r="33786" spans="1:3" x14ac:dyDescent="0.35">
      <c r="A33786" s="12"/>
      <c r="B33786" s="12"/>
      <c r="C33786" s="12"/>
    </row>
    <row r="33787" spans="1:3" x14ac:dyDescent="0.35">
      <c r="A33787" s="12"/>
      <c r="B33787" s="12"/>
      <c r="C33787" s="12"/>
    </row>
    <row r="33788" spans="1:3" x14ac:dyDescent="0.35">
      <c r="A33788" s="12"/>
      <c r="B33788" s="12"/>
      <c r="C33788" s="12"/>
    </row>
    <row r="33789" spans="1:3" x14ac:dyDescent="0.35">
      <c r="A33789" s="12"/>
      <c r="B33789" s="12"/>
      <c r="C33789" s="12"/>
    </row>
    <row r="33790" spans="1:3" x14ac:dyDescent="0.35">
      <c r="A33790" s="12"/>
      <c r="B33790" s="12"/>
      <c r="C33790" s="12"/>
    </row>
    <row r="33791" spans="1:3" x14ac:dyDescent="0.35">
      <c r="A33791" s="12"/>
      <c r="B33791" s="12"/>
      <c r="C33791" s="12"/>
    </row>
    <row r="33792" spans="1:3" x14ac:dyDescent="0.35">
      <c r="A33792" s="12"/>
      <c r="B33792" s="12"/>
      <c r="C33792" s="12"/>
    </row>
    <row r="33793" spans="1:3" x14ac:dyDescent="0.35">
      <c r="A33793" s="12"/>
      <c r="B33793" s="12"/>
      <c r="C33793" s="12"/>
    </row>
    <row r="33794" spans="1:3" x14ac:dyDescent="0.35">
      <c r="A33794" s="12"/>
      <c r="B33794" s="12"/>
      <c r="C33794" s="12"/>
    </row>
    <row r="33795" spans="1:3" x14ac:dyDescent="0.35">
      <c r="A33795" s="12"/>
      <c r="B33795" s="12"/>
      <c r="C33795" s="12"/>
    </row>
    <row r="33796" spans="1:3" x14ac:dyDescent="0.35">
      <c r="A33796" s="12"/>
      <c r="B33796" s="12"/>
      <c r="C33796" s="12"/>
    </row>
    <row r="33797" spans="1:3" x14ac:dyDescent="0.35">
      <c r="A33797" s="12"/>
      <c r="B33797" s="12"/>
      <c r="C33797" s="12"/>
    </row>
    <row r="33798" spans="1:3" x14ac:dyDescent="0.35">
      <c r="A33798" s="12"/>
      <c r="B33798" s="12"/>
      <c r="C33798" s="12"/>
    </row>
    <row r="33799" spans="1:3" x14ac:dyDescent="0.35">
      <c r="A33799" s="12"/>
      <c r="B33799" s="12"/>
      <c r="C33799" s="12"/>
    </row>
    <row r="33800" spans="1:3" x14ac:dyDescent="0.35">
      <c r="A33800" s="12"/>
      <c r="B33800" s="12"/>
      <c r="C33800" s="12"/>
    </row>
    <row r="33801" spans="1:3" x14ac:dyDescent="0.35">
      <c r="A33801" s="12"/>
      <c r="B33801" s="12"/>
      <c r="C33801" s="12"/>
    </row>
    <row r="33802" spans="1:3" x14ac:dyDescent="0.35">
      <c r="A33802" s="12"/>
      <c r="B33802" s="12"/>
      <c r="C33802" s="12"/>
    </row>
    <row r="33803" spans="1:3" x14ac:dyDescent="0.35">
      <c r="A33803" s="12"/>
      <c r="B33803" s="12"/>
      <c r="C33803" s="12"/>
    </row>
    <row r="33804" spans="1:3" x14ac:dyDescent="0.35">
      <c r="A33804" s="12"/>
      <c r="B33804" s="12"/>
      <c r="C33804" s="12"/>
    </row>
    <row r="33805" spans="1:3" x14ac:dyDescent="0.35">
      <c r="A33805" s="12"/>
      <c r="B33805" s="12"/>
      <c r="C33805" s="12"/>
    </row>
    <row r="33806" spans="1:3" x14ac:dyDescent="0.35">
      <c r="A33806" s="12"/>
      <c r="B33806" s="12"/>
      <c r="C33806" s="12"/>
    </row>
    <row r="33807" spans="1:3" x14ac:dyDescent="0.35">
      <c r="A33807" s="12"/>
      <c r="B33807" s="12"/>
      <c r="C33807" s="12"/>
    </row>
    <row r="33808" spans="1:3" x14ac:dyDescent="0.35">
      <c r="A33808" s="12"/>
      <c r="B33808" s="12"/>
      <c r="C33808" s="12"/>
    </row>
    <row r="33809" spans="1:3" x14ac:dyDescent="0.35">
      <c r="A33809" s="12"/>
      <c r="B33809" s="12"/>
      <c r="C33809" s="12"/>
    </row>
    <row r="33810" spans="1:3" x14ac:dyDescent="0.35">
      <c r="A33810" s="12"/>
      <c r="B33810" s="12"/>
      <c r="C33810" s="12"/>
    </row>
    <row r="33811" spans="1:3" x14ac:dyDescent="0.35">
      <c r="A33811" s="12"/>
      <c r="B33811" s="12"/>
      <c r="C33811" s="12"/>
    </row>
    <row r="33812" spans="1:3" x14ac:dyDescent="0.35">
      <c r="A33812" s="12"/>
      <c r="B33812" s="12"/>
      <c r="C33812" s="12"/>
    </row>
    <row r="33813" spans="1:3" x14ac:dyDescent="0.35">
      <c r="A33813" s="12"/>
      <c r="B33813" s="12"/>
      <c r="C33813" s="12"/>
    </row>
    <row r="33814" spans="1:3" x14ac:dyDescent="0.35">
      <c r="A33814" s="12"/>
      <c r="B33814" s="12"/>
      <c r="C33814" s="12"/>
    </row>
    <row r="33815" spans="1:3" x14ac:dyDescent="0.35">
      <c r="A33815" s="12"/>
      <c r="B33815" s="12"/>
      <c r="C33815" s="12"/>
    </row>
    <row r="33816" spans="1:3" x14ac:dyDescent="0.35">
      <c r="A33816" s="12"/>
      <c r="B33816" s="12"/>
      <c r="C33816" s="12"/>
    </row>
    <row r="33817" spans="1:3" x14ac:dyDescent="0.35">
      <c r="A33817" s="12"/>
      <c r="B33817" s="12"/>
      <c r="C33817" s="12"/>
    </row>
    <row r="33818" spans="1:3" x14ac:dyDescent="0.35">
      <c r="A33818" s="12"/>
      <c r="B33818" s="12"/>
      <c r="C33818" s="12"/>
    </row>
    <row r="33819" spans="1:3" x14ac:dyDescent="0.35">
      <c r="A33819" s="12"/>
      <c r="B33819" s="12"/>
      <c r="C33819" s="12"/>
    </row>
    <row r="33820" spans="1:3" x14ac:dyDescent="0.35">
      <c r="A33820" s="12"/>
      <c r="B33820" s="12"/>
      <c r="C33820" s="12"/>
    </row>
    <row r="33821" spans="1:3" x14ac:dyDescent="0.35">
      <c r="A33821" s="12"/>
      <c r="B33821" s="12"/>
      <c r="C33821" s="12"/>
    </row>
    <row r="33822" spans="1:3" x14ac:dyDescent="0.35">
      <c r="A33822" s="12"/>
      <c r="B33822" s="12"/>
      <c r="C33822" s="12"/>
    </row>
    <row r="33823" spans="1:3" x14ac:dyDescent="0.35">
      <c r="A33823" s="12"/>
      <c r="B33823" s="12"/>
      <c r="C33823" s="12"/>
    </row>
    <row r="33824" spans="1:3" x14ac:dyDescent="0.35">
      <c r="A33824" s="12"/>
      <c r="B33824" s="12"/>
      <c r="C33824" s="12"/>
    </row>
    <row r="33825" spans="1:3" x14ac:dyDescent="0.35">
      <c r="A33825" s="12"/>
      <c r="B33825" s="12"/>
      <c r="C33825" s="12"/>
    </row>
    <row r="33826" spans="1:3" x14ac:dyDescent="0.35">
      <c r="A33826" s="12"/>
      <c r="B33826" s="12"/>
      <c r="C33826" s="12"/>
    </row>
    <row r="33827" spans="1:3" x14ac:dyDescent="0.35">
      <c r="A33827" s="12"/>
      <c r="B33827" s="12"/>
      <c r="C33827" s="12"/>
    </row>
    <row r="33828" spans="1:3" x14ac:dyDescent="0.35">
      <c r="A33828" s="12"/>
      <c r="B33828" s="12"/>
      <c r="C33828" s="12"/>
    </row>
    <row r="33829" spans="1:3" x14ac:dyDescent="0.35">
      <c r="A33829" s="12"/>
      <c r="B33829" s="12"/>
      <c r="C33829" s="12"/>
    </row>
    <row r="33830" spans="1:3" x14ac:dyDescent="0.35">
      <c r="A33830" s="12"/>
      <c r="B33830" s="12"/>
      <c r="C33830" s="12"/>
    </row>
    <row r="33831" spans="1:3" x14ac:dyDescent="0.35">
      <c r="A33831" s="12"/>
      <c r="B33831" s="12"/>
      <c r="C33831" s="12"/>
    </row>
    <row r="33832" spans="1:3" x14ac:dyDescent="0.35">
      <c r="A33832" s="12"/>
      <c r="B33832" s="12"/>
      <c r="C33832" s="12"/>
    </row>
    <row r="33833" spans="1:3" x14ac:dyDescent="0.35">
      <c r="A33833" s="12"/>
      <c r="B33833" s="12"/>
      <c r="C33833" s="12"/>
    </row>
    <row r="33834" spans="1:3" x14ac:dyDescent="0.35">
      <c r="A33834" s="12"/>
      <c r="B33834" s="12"/>
      <c r="C33834" s="12"/>
    </row>
    <row r="33835" spans="1:3" x14ac:dyDescent="0.35">
      <c r="A33835" s="12"/>
      <c r="B33835" s="12"/>
      <c r="C33835" s="12"/>
    </row>
    <row r="33836" spans="1:3" x14ac:dyDescent="0.35">
      <c r="A33836" s="12"/>
      <c r="B33836" s="12"/>
      <c r="C33836" s="12"/>
    </row>
    <row r="33837" spans="1:3" x14ac:dyDescent="0.35">
      <c r="A33837" s="12"/>
      <c r="B33837" s="12"/>
      <c r="C33837" s="12"/>
    </row>
    <row r="33838" spans="1:3" x14ac:dyDescent="0.35">
      <c r="A33838" s="12"/>
      <c r="B33838" s="12"/>
      <c r="C33838" s="12"/>
    </row>
    <row r="33839" spans="1:3" x14ac:dyDescent="0.35">
      <c r="A33839" s="12"/>
      <c r="B33839" s="12"/>
      <c r="C33839" s="12"/>
    </row>
    <row r="33840" spans="1:3" x14ac:dyDescent="0.35">
      <c r="A33840" s="12"/>
      <c r="B33840" s="12"/>
      <c r="C33840" s="12"/>
    </row>
    <row r="33841" spans="1:3" x14ac:dyDescent="0.35">
      <c r="A33841" s="12"/>
      <c r="B33841" s="12"/>
      <c r="C33841" s="12"/>
    </row>
    <row r="33842" spans="1:3" x14ac:dyDescent="0.35">
      <c r="A33842" s="12"/>
      <c r="B33842" s="12"/>
      <c r="C33842" s="12"/>
    </row>
    <row r="33843" spans="1:3" x14ac:dyDescent="0.35">
      <c r="A33843" s="12"/>
      <c r="B33843" s="12"/>
      <c r="C33843" s="12"/>
    </row>
    <row r="33844" spans="1:3" x14ac:dyDescent="0.35">
      <c r="A33844" s="12"/>
      <c r="B33844" s="12"/>
      <c r="C33844" s="12"/>
    </row>
    <row r="33845" spans="1:3" x14ac:dyDescent="0.35">
      <c r="A33845" s="12"/>
      <c r="B33845" s="12"/>
      <c r="C33845" s="12"/>
    </row>
    <row r="33846" spans="1:3" x14ac:dyDescent="0.35">
      <c r="A33846" s="12"/>
      <c r="B33846" s="12"/>
      <c r="C33846" s="12"/>
    </row>
    <row r="33847" spans="1:3" x14ac:dyDescent="0.35">
      <c r="A33847" s="12"/>
      <c r="B33847" s="12"/>
      <c r="C33847" s="12"/>
    </row>
    <row r="33848" spans="1:3" x14ac:dyDescent="0.35">
      <c r="A33848" s="12"/>
      <c r="B33848" s="12"/>
      <c r="C33848" s="12"/>
    </row>
    <row r="33849" spans="1:3" x14ac:dyDescent="0.35">
      <c r="A33849" s="12"/>
      <c r="B33849" s="12"/>
      <c r="C33849" s="12"/>
    </row>
    <row r="33850" spans="1:3" x14ac:dyDescent="0.35">
      <c r="A33850" s="12"/>
      <c r="B33850" s="12"/>
      <c r="C33850" s="12"/>
    </row>
    <row r="33851" spans="1:3" x14ac:dyDescent="0.35">
      <c r="A33851" s="12"/>
      <c r="B33851" s="12"/>
      <c r="C33851" s="12"/>
    </row>
    <row r="33852" spans="1:3" x14ac:dyDescent="0.35">
      <c r="A33852" s="12"/>
      <c r="B33852" s="12"/>
      <c r="C33852" s="12"/>
    </row>
    <row r="33853" spans="1:3" x14ac:dyDescent="0.35">
      <c r="A33853" s="12"/>
      <c r="B33853" s="12"/>
      <c r="C33853" s="12"/>
    </row>
    <row r="33854" spans="1:3" x14ac:dyDescent="0.35">
      <c r="A33854" s="12"/>
      <c r="B33854" s="12"/>
      <c r="C33854" s="12"/>
    </row>
    <row r="33855" spans="1:3" x14ac:dyDescent="0.35">
      <c r="A33855" s="12"/>
      <c r="B33855" s="12"/>
      <c r="C33855" s="12"/>
    </row>
    <row r="33856" spans="1:3" x14ac:dyDescent="0.35">
      <c r="A33856" s="12"/>
      <c r="B33856" s="12"/>
      <c r="C33856" s="12"/>
    </row>
    <row r="33857" spans="1:3" x14ac:dyDescent="0.35">
      <c r="A33857" s="12"/>
      <c r="B33857" s="12"/>
      <c r="C33857" s="12"/>
    </row>
    <row r="33858" spans="1:3" x14ac:dyDescent="0.35">
      <c r="A33858" s="12"/>
      <c r="B33858" s="12"/>
      <c r="C33858" s="12"/>
    </row>
    <row r="33859" spans="1:3" x14ac:dyDescent="0.35">
      <c r="A33859" s="12"/>
      <c r="B33859" s="12"/>
      <c r="C33859" s="12"/>
    </row>
    <row r="33860" spans="1:3" x14ac:dyDescent="0.35">
      <c r="A33860" s="12"/>
      <c r="B33860" s="12"/>
      <c r="C33860" s="12"/>
    </row>
    <row r="33861" spans="1:3" x14ac:dyDescent="0.35">
      <c r="A33861" s="12"/>
      <c r="B33861" s="12"/>
      <c r="C33861" s="12"/>
    </row>
    <row r="33862" spans="1:3" x14ac:dyDescent="0.35">
      <c r="A33862" s="12"/>
      <c r="B33862" s="12"/>
      <c r="C33862" s="12"/>
    </row>
    <row r="33863" spans="1:3" x14ac:dyDescent="0.35">
      <c r="A33863" s="12"/>
      <c r="B33863" s="12"/>
      <c r="C33863" s="12"/>
    </row>
    <row r="33864" spans="1:3" x14ac:dyDescent="0.35">
      <c r="A33864" s="12"/>
      <c r="B33864" s="12"/>
      <c r="C33864" s="12"/>
    </row>
    <row r="33865" spans="1:3" x14ac:dyDescent="0.35">
      <c r="A33865" s="12"/>
      <c r="B33865" s="12"/>
      <c r="C33865" s="12"/>
    </row>
    <row r="33866" spans="1:3" x14ac:dyDescent="0.35">
      <c r="A33866" s="12"/>
      <c r="B33866" s="12"/>
      <c r="C33866" s="12"/>
    </row>
    <row r="33867" spans="1:3" x14ac:dyDescent="0.35">
      <c r="A33867" s="12"/>
      <c r="B33867" s="12"/>
      <c r="C33867" s="12"/>
    </row>
    <row r="33868" spans="1:3" x14ac:dyDescent="0.35">
      <c r="A33868" s="12"/>
      <c r="B33868" s="12"/>
      <c r="C33868" s="12"/>
    </row>
    <row r="33869" spans="1:3" x14ac:dyDescent="0.35">
      <c r="A33869" s="12"/>
      <c r="B33869" s="12"/>
      <c r="C33869" s="12"/>
    </row>
    <row r="33870" spans="1:3" x14ac:dyDescent="0.35">
      <c r="A33870" s="12"/>
      <c r="B33870" s="12"/>
      <c r="C33870" s="12"/>
    </row>
    <row r="33871" spans="1:3" x14ac:dyDescent="0.35">
      <c r="A33871" s="12"/>
      <c r="B33871" s="12"/>
      <c r="C33871" s="12"/>
    </row>
    <row r="33872" spans="1:3" x14ac:dyDescent="0.35">
      <c r="A33872" s="12"/>
      <c r="B33872" s="12"/>
      <c r="C33872" s="12"/>
    </row>
    <row r="33873" spans="1:3" x14ac:dyDescent="0.35">
      <c r="A33873" s="12"/>
      <c r="B33873" s="12"/>
      <c r="C33873" s="12"/>
    </row>
    <row r="33874" spans="1:3" x14ac:dyDescent="0.35">
      <c r="A33874" s="12"/>
      <c r="B33874" s="12"/>
      <c r="C33874" s="12"/>
    </row>
    <row r="33875" spans="1:3" x14ac:dyDescent="0.35">
      <c r="A33875" s="12"/>
      <c r="B33875" s="12"/>
      <c r="C33875" s="12"/>
    </row>
    <row r="33876" spans="1:3" x14ac:dyDescent="0.35">
      <c r="A33876" s="12"/>
      <c r="B33876" s="12"/>
      <c r="C33876" s="12"/>
    </row>
    <row r="33877" spans="1:3" x14ac:dyDescent="0.35">
      <c r="A33877" s="12"/>
      <c r="B33877" s="12"/>
      <c r="C33877" s="12"/>
    </row>
    <row r="33878" spans="1:3" x14ac:dyDescent="0.35">
      <c r="A33878" s="12"/>
      <c r="B33878" s="12"/>
      <c r="C33878" s="12"/>
    </row>
    <row r="33879" spans="1:3" x14ac:dyDescent="0.35">
      <c r="A33879" s="12"/>
      <c r="B33879" s="12"/>
      <c r="C33879" s="12"/>
    </row>
    <row r="33880" spans="1:3" x14ac:dyDescent="0.35">
      <c r="A33880" s="12"/>
      <c r="B33880" s="12"/>
      <c r="C33880" s="12"/>
    </row>
    <row r="33881" spans="1:3" x14ac:dyDescent="0.35">
      <c r="A33881" s="12"/>
      <c r="B33881" s="12"/>
      <c r="C33881" s="12"/>
    </row>
    <row r="33882" spans="1:3" x14ac:dyDescent="0.35">
      <c r="A33882" s="12"/>
      <c r="B33882" s="12"/>
      <c r="C33882" s="12"/>
    </row>
    <row r="33883" spans="1:3" x14ac:dyDescent="0.35">
      <c r="A33883" s="12"/>
      <c r="B33883" s="12"/>
      <c r="C33883" s="12"/>
    </row>
    <row r="33884" spans="1:3" x14ac:dyDescent="0.35">
      <c r="A33884" s="12"/>
      <c r="B33884" s="12"/>
      <c r="C33884" s="12"/>
    </row>
    <row r="33885" spans="1:3" x14ac:dyDescent="0.35">
      <c r="A33885" s="12"/>
      <c r="B33885" s="12"/>
      <c r="C33885" s="12"/>
    </row>
    <row r="33886" spans="1:3" x14ac:dyDescent="0.35">
      <c r="A33886" s="12"/>
      <c r="B33886" s="12"/>
      <c r="C33886" s="12"/>
    </row>
    <row r="33887" spans="1:3" x14ac:dyDescent="0.35">
      <c r="A33887" s="12"/>
      <c r="B33887" s="12"/>
      <c r="C33887" s="12"/>
    </row>
    <row r="33888" spans="1:3" x14ac:dyDescent="0.35">
      <c r="A33888" s="12"/>
      <c r="B33888" s="12"/>
      <c r="C33888" s="12"/>
    </row>
    <row r="33889" spans="1:3" x14ac:dyDescent="0.35">
      <c r="A33889" s="12"/>
      <c r="B33889" s="12"/>
      <c r="C33889" s="12"/>
    </row>
    <row r="33890" spans="1:3" x14ac:dyDescent="0.35">
      <c r="A33890" s="12"/>
      <c r="B33890" s="12"/>
      <c r="C33890" s="12"/>
    </row>
    <row r="33891" spans="1:3" x14ac:dyDescent="0.35">
      <c r="A33891" s="12"/>
      <c r="B33891" s="12"/>
      <c r="C33891" s="12"/>
    </row>
    <row r="33892" spans="1:3" x14ac:dyDescent="0.35">
      <c r="A33892" s="12"/>
      <c r="B33892" s="12"/>
      <c r="C33892" s="12"/>
    </row>
    <row r="33893" spans="1:3" x14ac:dyDescent="0.35">
      <c r="A33893" s="12"/>
      <c r="B33893" s="12"/>
      <c r="C33893" s="12"/>
    </row>
    <row r="33894" spans="1:3" x14ac:dyDescent="0.35">
      <c r="A33894" s="12"/>
      <c r="B33894" s="12"/>
      <c r="C33894" s="12"/>
    </row>
    <row r="33895" spans="1:3" x14ac:dyDescent="0.35">
      <c r="A33895" s="12"/>
      <c r="B33895" s="12"/>
      <c r="C33895" s="12"/>
    </row>
    <row r="33896" spans="1:3" x14ac:dyDescent="0.35">
      <c r="A33896" s="12"/>
      <c r="B33896" s="12"/>
      <c r="C33896" s="12"/>
    </row>
    <row r="33897" spans="1:3" x14ac:dyDescent="0.35">
      <c r="A33897" s="12"/>
      <c r="B33897" s="12"/>
      <c r="C33897" s="12"/>
    </row>
    <row r="33898" spans="1:3" x14ac:dyDescent="0.35">
      <c r="A33898" s="12"/>
      <c r="B33898" s="12"/>
      <c r="C33898" s="12"/>
    </row>
    <row r="33899" spans="1:3" x14ac:dyDescent="0.35">
      <c r="A33899" s="12"/>
      <c r="B33899" s="12"/>
      <c r="C33899" s="12"/>
    </row>
    <row r="33900" spans="1:3" x14ac:dyDescent="0.35">
      <c r="A33900" s="12"/>
      <c r="B33900" s="12"/>
      <c r="C33900" s="12"/>
    </row>
    <row r="33901" spans="1:3" x14ac:dyDescent="0.35">
      <c r="A33901" s="12"/>
      <c r="B33901" s="12"/>
      <c r="C33901" s="12"/>
    </row>
    <row r="33902" spans="1:3" x14ac:dyDescent="0.35">
      <c r="A33902" s="12"/>
      <c r="B33902" s="12"/>
      <c r="C33902" s="12"/>
    </row>
    <row r="33903" spans="1:3" x14ac:dyDescent="0.35">
      <c r="A33903" s="12"/>
      <c r="B33903" s="12"/>
      <c r="C33903" s="12"/>
    </row>
    <row r="33904" spans="1:3" x14ac:dyDescent="0.35">
      <c r="A33904" s="12"/>
      <c r="B33904" s="12"/>
      <c r="C33904" s="12"/>
    </row>
    <row r="33905" spans="1:3" x14ac:dyDescent="0.35">
      <c r="A33905" s="12"/>
      <c r="B33905" s="12"/>
      <c r="C33905" s="12"/>
    </row>
    <row r="33906" spans="1:3" x14ac:dyDescent="0.35">
      <c r="A33906" s="12"/>
      <c r="B33906" s="12"/>
      <c r="C33906" s="12"/>
    </row>
    <row r="33907" spans="1:3" x14ac:dyDescent="0.35">
      <c r="A33907" s="12"/>
      <c r="B33907" s="12"/>
      <c r="C33907" s="12"/>
    </row>
    <row r="33908" spans="1:3" x14ac:dyDescent="0.35">
      <c r="A33908" s="12"/>
      <c r="B33908" s="12"/>
      <c r="C33908" s="12"/>
    </row>
    <row r="33909" spans="1:3" x14ac:dyDescent="0.35">
      <c r="A33909" s="12"/>
      <c r="B33909" s="12"/>
      <c r="C33909" s="12"/>
    </row>
    <row r="33910" spans="1:3" x14ac:dyDescent="0.35">
      <c r="A33910" s="12"/>
      <c r="B33910" s="12"/>
      <c r="C33910" s="12"/>
    </row>
    <row r="33911" spans="1:3" x14ac:dyDescent="0.35">
      <c r="A33911" s="12"/>
      <c r="B33911" s="12"/>
      <c r="C33911" s="12"/>
    </row>
    <row r="33912" spans="1:3" x14ac:dyDescent="0.35">
      <c r="A33912" s="12"/>
      <c r="B33912" s="12"/>
      <c r="C33912" s="12"/>
    </row>
    <row r="33913" spans="1:3" x14ac:dyDescent="0.35">
      <c r="A33913" s="12"/>
      <c r="B33913" s="12"/>
      <c r="C33913" s="12"/>
    </row>
    <row r="33914" spans="1:3" x14ac:dyDescent="0.35">
      <c r="A33914" s="12"/>
      <c r="B33914" s="12"/>
      <c r="C33914" s="12"/>
    </row>
    <row r="33915" spans="1:3" x14ac:dyDescent="0.35">
      <c r="A33915" s="12"/>
      <c r="B33915" s="12"/>
      <c r="C33915" s="12"/>
    </row>
    <row r="33916" spans="1:3" x14ac:dyDescent="0.35">
      <c r="A33916" s="12"/>
      <c r="B33916" s="12"/>
      <c r="C33916" s="12"/>
    </row>
    <row r="33917" spans="1:3" x14ac:dyDescent="0.35">
      <c r="A33917" s="12"/>
      <c r="B33917" s="12"/>
      <c r="C33917" s="12"/>
    </row>
    <row r="33918" spans="1:3" x14ac:dyDescent="0.35">
      <c r="A33918" s="12"/>
      <c r="B33918" s="12"/>
      <c r="C33918" s="12"/>
    </row>
    <row r="33919" spans="1:3" x14ac:dyDescent="0.35">
      <c r="A33919" s="12"/>
      <c r="B33919" s="12"/>
      <c r="C33919" s="12"/>
    </row>
    <row r="33920" spans="1:3" x14ac:dyDescent="0.35">
      <c r="A33920" s="12"/>
      <c r="B33920" s="12"/>
      <c r="C33920" s="12"/>
    </row>
    <row r="33921" spans="1:3" x14ac:dyDescent="0.35">
      <c r="A33921" s="12"/>
      <c r="B33921" s="12"/>
      <c r="C33921" s="12"/>
    </row>
    <row r="33922" spans="1:3" x14ac:dyDescent="0.35">
      <c r="A33922" s="12"/>
      <c r="B33922" s="12"/>
      <c r="C33922" s="12"/>
    </row>
    <row r="33923" spans="1:3" x14ac:dyDescent="0.35">
      <c r="A33923" s="12"/>
      <c r="B33923" s="12"/>
      <c r="C33923" s="12"/>
    </row>
    <row r="33924" spans="1:3" x14ac:dyDescent="0.35">
      <c r="A33924" s="12"/>
      <c r="B33924" s="12"/>
      <c r="C33924" s="12"/>
    </row>
    <row r="33925" spans="1:3" x14ac:dyDescent="0.35">
      <c r="A33925" s="12"/>
      <c r="B33925" s="12"/>
      <c r="C33925" s="12"/>
    </row>
    <row r="33926" spans="1:3" x14ac:dyDescent="0.35">
      <c r="A33926" s="12"/>
      <c r="B33926" s="12"/>
      <c r="C33926" s="12"/>
    </row>
    <row r="33927" spans="1:3" x14ac:dyDescent="0.35">
      <c r="A33927" s="12"/>
      <c r="B33927" s="12"/>
      <c r="C33927" s="12"/>
    </row>
    <row r="33928" spans="1:3" x14ac:dyDescent="0.35">
      <c r="A33928" s="12"/>
      <c r="B33928" s="12"/>
      <c r="C33928" s="12"/>
    </row>
    <row r="33929" spans="1:3" x14ac:dyDescent="0.35">
      <c r="A33929" s="12"/>
      <c r="B33929" s="12"/>
      <c r="C33929" s="12"/>
    </row>
    <row r="33930" spans="1:3" x14ac:dyDescent="0.35">
      <c r="A33930" s="12"/>
      <c r="B33930" s="12"/>
      <c r="C33930" s="12"/>
    </row>
    <row r="33931" spans="1:3" x14ac:dyDescent="0.35">
      <c r="A33931" s="12"/>
      <c r="B33931" s="12"/>
      <c r="C33931" s="12"/>
    </row>
    <row r="33932" spans="1:3" x14ac:dyDescent="0.35">
      <c r="A33932" s="12"/>
      <c r="B33932" s="12"/>
      <c r="C33932" s="12"/>
    </row>
    <row r="33933" spans="1:3" x14ac:dyDescent="0.35">
      <c r="A33933" s="12"/>
      <c r="B33933" s="12"/>
      <c r="C33933" s="12"/>
    </row>
    <row r="33934" spans="1:3" x14ac:dyDescent="0.35">
      <c r="A33934" s="12"/>
      <c r="B33934" s="12"/>
      <c r="C33934" s="12"/>
    </row>
    <row r="33935" spans="1:3" x14ac:dyDescent="0.35">
      <c r="A33935" s="12"/>
      <c r="B33935" s="12"/>
      <c r="C33935" s="12"/>
    </row>
    <row r="33936" spans="1:3" x14ac:dyDescent="0.35">
      <c r="A33936" s="12"/>
      <c r="B33936" s="12"/>
      <c r="C33936" s="12"/>
    </row>
    <row r="33937" spans="1:3" x14ac:dyDescent="0.35">
      <c r="A33937" s="12"/>
      <c r="B33937" s="12"/>
      <c r="C33937" s="12"/>
    </row>
    <row r="33938" spans="1:3" x14ac:dyDescent="0.35">
      <c r="A33938" s="12"/>
      <c r="B33938" s="12"/>
      <c r="C33938" s="12"/>
    </row>
    <row r="33939" spans="1:3" x14ac:dyDescent="0.35">
      <c r="A33939" s="12"/>
      <c r="B33939" s="12"/>
      <c r="C33939" s="12"/>
    </row>
    <row r="33940" spans="1:3" x14ac:dyDescent="0.35">
      <c r="A33940" s="12"/>
      <c r="B33940" s="12"/>
      <c r="C33940" s="12"/>
    </row>
    <row r="33941" spans="1:3" x14ac:dyDescent="0.35">
      <c r="A33941" s="12"/>
      <c r="B33941" s="12"/>
      <c r="C33941" s="12"/>
    </row>
    <row r="33942" spans="1:3" x14ac:dyDescent="0.35">
      <c r="A33942" s="12"/>
      <c r="B33942" s="12"/>
      <c r="C33942" s="12"/>
    </row>
    <row r="33943" spans="1:3" x14ac:dyDescent="0.35">
      <c r="A33943" s="12"/>
      <c r="B33943" s="12"/>
      <c r="C33943" s="12"/>
    </row>
    <row r="33944" spans="1:3" x14ac:dyDescent="0.35">
      <c r="A33944" s="12"/>
      <c r="B33944" s="12"/>
      <c r="C33944" s="12"/>
    </row>
    <row r="33945" spans="1:3" x14ac:dyDescent="0.35">
      <c r="A33945" s="12"/>
      <c r="B33945" s="12"/>
      <c r="C33945" s="12"/>
    </row>
    <row r="33946" spans="1:3" x14ac:dyDescent="0.35">
      <c r="A33946" s="12"/>
      <c r="B33946" s="12"/>
      <c r="C33946" s="12"/>
    </row>
    <row r="33947" spans="1:3" x14ac:dyDescent="0.35">
      <c r="A33947" s="12"/>
      <c r="B33947" s="12"/>
      <c r="C33947" s="12"/>
    </row>
    <row r="33948" spans="1:3" x14ac:dyDescent="0.35">
      <c r="A33948" s="12"/>
      <c r="B33948" s="12"/>
      <c r="C33948" s="12"/>
    </row>
    <row r="33949" spans="1:3" x14ac:dyDescent="0.35">
      <c r="A33949" s="12"/>
      <c r="B33949" s="12"/>
      <c r="C33949" s="12"/>
    </row>
    <row r="33950" spans="1:3" x14ac:dyDescent="0.35">
      <c r="A33950" s="12"/>
      <c r="B33950" s="12"/>
      <c r="C33950" s="12"/>
    </row>
    <row r="33951" spans="1:3" x14ac:dyDescent="0.35">
      <c r="A33951" s="12"/>
      <c r="B33951" s="12"/>
      <c r="C33951" s="12"/>
    </row>
    <row r="33952" spans="1:3" x14ac:dyDescent="0.35">
      <c r="A33952" s="12"/>
      <c r="B33952" s="12"/>
      <c r="C33952" s="12"/>
    </row>
    <row r="33953" spans="1:3" x14ac:dyDescent="0.35">
      <c r="A33953" s="12"/>
      <c r="B33953" s="12"/>
      <c r="C33953" s="12"/>
    </row>
    <row r="33954" spans="1:3" x14ac:dyDescent="0.35">
      <c r="A33954" s="12"/>
      <c r="B33954" s="12"/>
      <c r="C33954" s="12"/>
    </row>
    <row r="33955" spans="1:3" x14ac:dyDescent="0.35">
      <c r="A33955" s="12"/>
      <c r="B33955" s="12"/>
      <c r="C33955" s="12"/>
    </row>
    <row r="33956" spans="1:3" x14ac:dyDescent="0.35">
      <c r="A33956" s="12"/>
      <c r="B33956" s="12"/>
      <c r="C33956" s="12"/>
    </row>
    <row r="33957" spans="1:3" x14ac:dyDescent="0.35">
      <c r="A33957" s="12"/>
      <c r="B33957" s="12"/>
      <c r="C33957" s="12"/>
    </row>
    <row r="33958" spans="1:3" x14ac:dyDescent="0.35">
      <c r="A33958" s="12"/>
      <c r="B33958" s="12"/>
      <c r="C33958" s="12"/>
    </row>
    <row r="33959" spans="1:3" x14ac:dyDescent="0.35">
      <c r="A33959" s="12"/>
      <c r="B33959" s="12"/>
      <c r="C33959" s="12"/>
    </row>
    <row r="33960" spans="1:3" x14ac:dyDescent="0.35">
      <c r="A33960" s="12"/>
      <c r="B33960" s="12"/>
      <c r="C33960" s="12"/>
    </row>
    <row r="33961" spans="1:3" x14ac:dyDescent="0.35">
      <c r="A33961" s="12"/>
      <c r="B33961" s="12"/>
      <c r="C33961" s="12"/>
    </row>
    <row r="33962" spans="1:3" x14ac:dyDescent="0.35">
      <c r="A33962" s="12"/>
      <c r="B33962" s="12"/>
      <c r="C33962" s="12"/>
    </row>
    <row r="33963" spans="1:3" x14ac:dyDescent="0.35">
      <c r="A33963" s="12"/>
      <c r="B33963" s="12"/>
      <c r="C33963" s="12"/>
    </row>
    <row r="33964" spans="1:3" x14ac:dyDescent="0.35">
      <c r="A33964" s="12"/>
      <c r="B33964" s="12"/>
      <c r="C33964" s="12"/>
    </row>
    <row r="33965" spans="1:3" x14ac:dyDescent="0.35">
      <c r="A33965" s="12"/>
      <c r="B33965" s="12"/>
      <c r="C33965" s="12"/>
    </row>
    <row r="33966" spans="1:3" x14ac:dyDescent="0.35">
      <c r="A33966" s="12"/>
      <c r="B33966" s="12"/>
      <c r="C33966" s="12"/>
    </row>
    <row r="33967" spans="1:3" x14ac:dyDescent="0.35">
      <c r="A33967" s="12"/>
      <c r="B33967" s="12"/>
      <c r="C33967" s="12"/>
    </row>
    <row r="33968" spans="1:3" x14ac:dyDescent="0.35">
      <c r="A33968" s="12"/>
      <c r="B33968" s="12"/>
      <c r="C33968" s="12"/>
    </row>
    <row r="33969" spans="1:3" x14ac:dyDescent="0.35">
      <c r="A33969" s="12"/>
      <c r="B33969" s="12"/>
      <c r="C33969" s="12"/>
    </row>
    <row r="33970" spans="1:3" x14ac:dyDescent="0.35">
      <c r="A33970" s="12"/>
      <c r="B33970" s="12"/>
      <c r="C33970" s="12"/>
    </row>
    <row r="33971" spans="1:3" x14ac:dyDescent="0.35">
      <c r="A33971" s="12"/>
      <c r="B33971" s="12"/>
      <c r="C33971" s="12"/>
    </row>
    <row r="33972" spans="1:3" x14ac:dyDescent="0.35">
      <c r="A33972" s="12"/>
      <c r="B33972" s="12"/>
      <c r="C33972" s="12"/>
    </row>
    <row r="33973" spans="1:3" x14ac:dyDescent="0.35">
      <c r="A33973" s="12"/>
      <c r="B33973" s="12"/>
      <c r="C33973" s="12"/>
    </row>
    <row r="33974" spans="1:3" x14ac:dyDescent="0.35">
      <c r="A33974" s="12"/>
      <c r="B33974" s="12"/>
      <c r="C33974" s="12"/>
    </row>
    <row r="33975" spans="1:3" x14ac:dyDescent="0.35">
      <c r="A33975" s="12"/>
      <c r="B33975" s="12"/>
      <c r="C33975" s="12"/>
    </row>
    <row r="33976" spans="1:3" x14ac:dyDescent="0.35">
      <c r="A33976" s="12"/>
      <c r="B33976" s="12"/>
      <c r="C33976" s="12"/>
    </row>
    <row r="33977" spans="1:3" x14ac:dyDescent="0.35">
      <c r="A33977" s="12"/>
      <c r="B33977" s="12"/>
      <c r="C33977" s="12"/>
    </row>
    <row r="33978" spans="1:3" x14ac:dyDescent="0.35">
      <c r="A33978" s="12"/>
      <c r="B33978" s="12"/>
      <c r="C33978" s="12"/>
    </row>
    <row r="33979" spans="1:3" x14ac:dyDescent="0.35">
      <c r="A33979" s="12"/>
      <c r="B33979" s="12"/>
      <c r="C33979" s="12"/>
    </row>
    <row r="33980" spans="1:3" x14ac:dyDescent="0.35">
      <c r="A33980" s="12"/>
      <c r="B33980" s="12"/>
      <c r="C33980" s="12"/>
    </row>
    <row r="33981" spans="1:3" x14ac:dyDescent="0.35">
      <c r="A33981" s="12"/>
      <c r="B33981" s="12"/>
      <c r="C33981" s="12"/>
    </row>
    <row r="33982" spans="1:3" x14ac:dyDescent="0.35">
      <c r="A33982" s="12"/>
      <c r="B33982" s="12"/>
      <c r="C33982" s="12"/>
    </row>
    <row r="33983" spans="1:3" x14ac:dyDescent="0.35">
      <c r="A33983" s="12"/>
      <c r="B33983" s="12"/>
      <c r="C33983" s="12"/>
    </row>
    <row r="33984" spans="1:3" x14ac:dyDescent="0.35">
      <c r="A33984" s="12"/>
      <c r="B33984" s="12"/>
      <c r="C33984" s="12"/>
    </row>
    <row r="33985" spans="1:3" x14ac:dyDescent="0.35">
      <c r="A33985" s="12"/>
      <c r="B33985" s="12"/>
      <c r="C33985" s="12"/>
    </row>
    <row r="33986" spans="1:3" x14ac:dyDescent="0.35">
      <c r="A33986" s="12"/>
      <c r="B33986" s="12"/>
      <c r="C33986" s="12"/>
    </row>
    <row r="33987" spans="1:3" x14ac:dyDescent="0.35">
      <c r="A33987" s="12"/>
      <c r="B33987" s="12"/>
      <c r="C33987" s="12"/>
    </row>
    <row r="33988" spans="1:3" x14ac:dyDescent="0.35">
      <c r="A33988" s="12"/>
      <c r="B33988" s="12"/>
      <c r="C33988" s="12"/>
    </row>
    <row r="33989" spans="1:3" x14ac:dyDescent="0.35">
      <c r="A33989" s="12"/>
      <c r="B33989" s="12"/>
      <c r="C33989" s="12"/>
    </row>
    <row r="33990" spans="1:3" x14ac:dyDescent="0.35">
      <c r="A33990" s="12"/>
      <c r="B33990" s="12"/>
      <c r="C33990" s="12"/>
    </row>
    <row r="33991" spans="1:3" x14ac:dyDescent="0.35">
      <c r="A33991" s="12"/>
      <c r="B33991" s="12"/>
      <c r="C33991" s="12"/>
    </row>
    <row r="33992" spans="1:3" x14ac:dyDescent="0.35">
      <c r="A33992" s="12"/>
      <c r="B33992" s="12"/>
      <c r="C33992" s="12"/>
    </row>
    <row r="33993" spans="1:3" x14ac:dyDescent="0.35">
      <c r="A33993" s="12"/>
      <c r="B33993" s="12"/>
      <c r="C33993" s="12"/>
    </row>
    <row r="33994" spans="1:3" x14ac:dyDescent="0.35">
      <c r="A33994" s="12"/>
      <c r="B33994" s="12"/>
      <c r="C33994" s="12"/>
    </row>
    <row r="33995" spans="1:3" x14ac:dyDescent="0.35">
      <c r="A33995" s="12"/>
      <c r="B33995" s="12"/>
      <c r="C33995" s="12"/>
    </row>
    <row r="33996" spans="1:3" x14ac:dyDescent="0.35">
      <c r="A33996" s="12"/>
      <c r="B33996" s="12"/>
      <c r="C33996" s="12"/>
    </row>
    <row r="33997" spans="1:3" x14ac:dyDescent="0.35">
      <c r="A33997" s="12"/>
      <c r="B33997" s="12"/>
      <c r="C33997" s="12"/>
    </row>
    <row r="33998" spans="1:3" x14ac:dyDescent="0.35">
      <c r="A33998" s="12"/>
      <c r="B33998" s="12"/>
      <c r="C33998" s="12"/>
    </row>
    <row r="33999" spans="1:3" x14ac:dyDescent="0.35">
      <c r="A33999" s="12"/>
      <c r="B33999" s="12"/>
      <c r="C33999" s="12"/>
    </row>
    <row r="34000" spans="1:3" x14ac:dyDescent="0.35">
      <c r="A34000" s="12"/>
      <c r="B34000" s="12"/>
      <c r="C34000" s="12"/>
    </row>
    <row r="34001" spans="1:3" x14ac:dyDescent="0.35">
      <c r="A34001" s="12"/>
      <c r="B34001" s="12"/>
      <c r="C34001" s="12"/>
    </row>
    <row r="34002" spans="1:3" x14ac:dyDescent="0.35">
      <c r="A34002" s="12"/>
      <c r="B34002" s="12"/>
      <c r="C34002" s="12"/>
    </row>
    <row r="34003" spans="1:3" x14ac:dyDescent="0.35">
      <c r="A34003" s="12"/>
      <c r="B34003" s="12"/>
      <c r="C34003" s="12"/>
    </row>
    <row r="34004" spans="1:3" x14ac:dyDescent="0.35">
      <c r="A34004" s="12"/>
      <c r="B34004" s="12"/>
      <c r="C34004" s="12"/>
    </row>
    <row r="34005" spans="1:3" x14ac:dyDescent="0.35">
      <c r="A34005" s="12"/>
      <c r="B34005" s="12"/>
      <c r="C34005" s="12"/>
    </row>
    <row r="34006" spans="1:3" x14ac:dyDescent="0.35">
      <c r="A34006" s="12"/>
      <c r="B34006" s="12"/>
      <c r="C34006" s="12"/>
    </row>
    <row r="34007" spans="1:3" x14ac:dyDescent="0.35">
      <c r="A34007" s="12"/>
      <c r="B34007" s="12"/>
      <c r="C34007" s="12"/>
    </row>
    <row r="34008" spans="1:3" x14ac:dyDescent="0.35">
      <c r="A34008" s="12"/>
      <c r="B34008" s="12"/>
      <c r="C34008" s="12"/>
    </row>
    <row r="34009" spans="1:3" x14ac:dyDescent="0.35">
      <c r="A34009" s="12"/>
      <c r="B34009" s="12"/>
      <c r="C34009" s="12"/>
    </row>
    <row r="34010" spans="1:3" x14ac:dyDescent="0.35">
      <c r="A34010" s="12"/>
      <c r="B34010" s="12"/>
      <c r="C34010" s="12"/>
    </row>
    <row r="34011" spans="1:3" x14ac:dyDescent="0.35">
      <c r="A34011" s="12"/>
      <c r="B34011" s="12"/>
      <c r="C34011" s="12"/>
    </row>
    <row r="34012" spans="1:3" x14ac:dyDescent="0.35">
      <c r="A34012" s="12"/>
      <c r="B34012" s="12"/>
      <c r="C34012" s="12"/>
    </row>
    <row r="34013" spans="1:3" x14ac:dyDescent="0.35">
      <c r="A34013" s="12"/>
      <c r="B34013" s="12"/>
      <c r="C34013" s="12"/>
    </row>
    <row r="34014" spans="1:3" x14ac:dyDescent="0.35">
      <c r="A34014" s="12"/>
      <c r="B34014" s="12"/>
      <c r="C34014" s="12"/>
    </row>
    <row r="34015" spans="1:3" x14ac:dyDescent="0.35">
      <c r="A34015" s="12"/>
      <c r="B34015" s="12"/>
      <c r="C34015" s="12"/>
    </row>
    <row r="34016" spans="1:3" x14ac:dyDescent="0.35">
      <c r="A34016" s="12"/>
      <c r="B34016" s="12"/>
      <c r="C34016" s="12"/>
    </row>
    <row r="34017" spans="1:3" x14ac:dyDescent="0.35">
      <c r="A34017" s="12"/>
      <c r="B34017" s="12"/>
      <c r="C34017" s="12"/>
    </row>
    <row r="34018" spans="1:3" x14ac:dyDescent="0.35">
      <c r="A34018" s="12"/>
      <c r="B34018" s="12"/>
      <c r="C34018" s="12"/>
    </row>
    <row r="34019" spans="1:3" x14ac:dyDescent="0.35">
      <c r="A34019" s="12"/>
      <c r="B34019" s="12"/>
      <c r="C34019" s="12"/>
    </row>
    <row r="34020" spans="1:3" x14ac:dyDescent="0.35">
      <c r="A34020" s="12"/>
      <c r="B34020" s="12"/>
      <c r="C34020" s="12"/>
    </row>
    <row r="34021" spans="1:3" x14ac:dyDescent="0.35">
      <c r="A34021" s="12"/>
      <c r="B34021" s="12"/>
      <c r="C34021" s="12"/>
    </row>
    <row r="34022" spans="1:3" x14ac:dyDescent="0.35">
      <c r="A34022" s="12"/>
      <c r="B34022" s="12"/>
      <c r="C34022" s="12"/>
    </row>
    <row r="34023" spans="1:3" x14ac:dyDescent="0.35">
      <c r="A34023" s="12"/>
      <c r="B34023" s="12"/>
      <c r="C34023" s="12"/>
    </row>
    <row r="34024" spans="1:3" x14ac:dyDescent="0.35">
      <c r="A34024" s="12"/>
      <c r="B34024" s="12"/>
      <c r="C34024" s="12"/>
    </row>
    <row r="34025" spans="1:3" x14ac:dyDescent="0.35">
      <c r="A34025" s="12"/>
      <c r="B34025" s="12"/>
      <c r="C34025" s="12"/>
    </row>
    <row r="34026" spans="1:3" x14ac:dyDescent="0.35">
      <c r="A34026" s="12"/>
      <c r="B34026" s="12"/>
      <c r="C34026" s="12"/>
    </row>
    <row r="34027" spans="1:3" x14ac:dyDescent="0.35">
      <c r="A34027" s="12"/>
      <c r="B34027" s="12"/>
      <c r="C34027" s="12"/>
    </row>
    <row r="34028" spans="1:3" x14ac:dyDescent="0.35">
      <c r="A34028" s="12"/>
      <c r="B34028" s="12"/>
      <c r="C34028" s="12"/>
    </row>
    <row r="34029" spans="1:3" x14ac:dyDescent="0.35">
      <c r="A34029" s="12"/>
      <c r="B34029" s="12"/>
      <c r="C34029" s="12"/>
    </row>
    <row r="34030" spans="1:3" x14ac:dyDescent="0.35">
      <c r="A34030" s="12"/>
      <c r="B34030" s="12"/>
      <c r="C34030" s="12"/>
    </row>
    <row r="34031" spans="1:3" x14ac:dyDescent="0.35">
      <c r="A34031" s="12"/>
      <c r="B34031" s="12"/>
      <c r="C34031" s="12"/>
    </row>
    <row r="34032" spans="1:3" x14ac:dyDescent="0.35">
      <c r="A34032" s="12"/>
      <c r="B34032" s="12"/>
      <c r="C34032" s="12"/>
    </row>
    <row r="34033" spans="1:3" x14ac:dyDescent="0.35">
      <c r="A34033" s="12"/>
      <c r="B34033" s="12"/>
      <c r="C34033" s="12"/>
    </row>
    <row r="34034" spans="1:3" x14ac:dyDescent="0.35">
      <c r="A34034" s="12"/>
      <c r="B34034" s="12"/>
      <c r="C34034" s="12"/>
    </row>
    <row r="34035" spans="1:3" x14ac:dyDescent="0.35">
      <c r="A34035" s="12"/>
      <c r="B34035" s="12"/>
      <c r="C34035" s="12"/>
    </row>
    <row r="34036" spans="1:3" x14ac:dyDescent="0.35">
      <c r="A34036" s="12"/>
      <c r="B34036" s="12"/>
      <c r="C34036" s="12"/>
    </row>
    <row r="34037" spans="1:3" x14ac:dyDescent="0.35">
      <c r="A34037" s="12"/>
      <c r="B34037" s="12"/>
      <c r="C34037" s="12"/>
    </row>
    <row r="34038" spans="1:3" x14ac:dyDescent="0.35">
      <c r="A34038" s="12"/>
      <c r="B34038" s="12"/>
      <c r="C34038" s="12"/>
    </row>
    <row r="34039" spans="1:3" x14ac:dyDescent="0.35">
      <c r="A34039" s="12"/>
      <c r="B34039" s="12"/>
      <c r="C34039" s="12"/>
    </row>
    <row r="34040" spans="1:3" x14ac:dyDescent="0.35">
      <c r="A34040" s="12"/>
      <c r="B34040" s="12"/>
      <c r="C34040" s="12"/>
    </row>
    <row r="34041" spans="1:3" x14ac:dyDescent="0.35">
      <c r="A34041" s="12"/>
      <c r="B34041" s="12"/>
      <c r="C34041" s="12"/>
    </row>
    <row r="34042" spans="1:3" x14ac:dyDescent="0.35">
      <c r="A34042" s="12"/>
      <c r="B34042" s="12"/>
      <c r="C34042" s="12"/>
    </row>
    <row r="34043" spans="1:3" x14ac:dyDescent="0.35">
      <c r="A34043" s="12"/>
      <c r="B34043" s="12"/>
      <c r="C34043" s="12"/>
    </row>
    <row r="34044" spans="1:3" x14ac:dyDescent="0.35">
      <c r="A34044" s="12"/>
      <c r="B34044" s="12"/>
      <c r="C34044" s="12"/>
    </row>
    <row r="34045" spans="1:3" x14ac:dyDescent="0.35">
      <c r="A34045" s="12"/>
      <c r="B34045" s="12"/>
      <c r="C34045" s="12"/>
    </row>
    <row r="34046" spans="1:3" x14ac:dyDescent="0.35">
      <c r="A34046" s="12"/>
      <c r="B34046" s="12"/>
      <c r="C34046" s="12"/>
    </row>
    <row r="34047" spans="1:3" x14ac:dyDescent="0.35">
      <c r="A34047" s="12"/>
      <c r="B34047" s="12"/>
      <c r="C34047" s="12"/>
    </row>
    <row r="34048" spans="1:3" x14ac:dyDescent="0.35">
      <c r="A34048" s="12"/>
      <c r="B34048" s="12"/>
      <c r="C34048" s="12"/>
    </row>
    <row r="34049" spans="1:3" x14ac:dyDescent="0.35">
      <c r="A34049" s="12"/>
      <c r="B34049" s="12"/>
      <c r="C34049" s="12"/>
    </row>
    <row r="34050" spans="1:3" x14ac:dyDescent="0.35">
      <c r="A34050" s="12"/>
      <c r="B34050" s="12"/>
      <c r="C34050" s="12"/>
    </row>
    <row r="34051" spans="1:3" x14ac:dyDescent="0.35">
      <c r="A34051" s="12"/>
      <c r="B34051" s="12"/>
      <c r="C34051" s="12"/>
    </row>
    <row r="34052" spans="1:3" x14ac:dyDescent="0.35">
      <c r="A34052" s="12"/>
      <c r="B34052" s="12"/>
      <c r="C34052" s="12"/>
    </row>
    <row r="34053" spans="1:3" x14ac:dyDescent="0.35">
      <c r="A34053" s="12"/>
      <c r="B34053" s="12"/>
      <c r="C34053" s="12"/>
    </row>
    <row r="34054" spans="1:3" x14ac:dyDescent="0.35">
      <c r="A34054" s="12"/>
      <c r="B34054" s="12"/>
      <c r="C34054" s="12"/>
    </row>
    <row r="34055" spans="1:3" x14ac:dyDescent="0.35">
      <c r="A34055" s="12"/>
      <c r="B34055" s="12"/>
      <c r="C34055" s="12"/>
    </row>
    <row r="34056" spans="1:3" x14ac:dyDescent="0.35">
      <c r="A34056" s="12"/>
      <c r="B34056" s="12"/>
      <c r="C34056" s="12"/>
    </row>
    <row r="34057" spans="1:3" x14ac:dyDescent="0.35">
      <c r="A34057" s="12"/>
      <c r="B34057" s="12"/>
      <c r="C34057" s="12"/>
    </row>
    <row r="34058" spans="1:3" x14ac:dyDescent="0.35">
      <c r="A34058" s="12"/>
      <c r="B34058" s="12"/>
      <c r="C34058" s="12"/>
    </row>
    <row r="34059" spans="1:3" x14ac:dyDescent="0.35">
      <c r="A34059" s="12"/>
      <c r="B34059" s="12"/>
      <c r="C34059" s="12"/>
    </row>
    <row r="34060" spans="1:3" x14ac:dyDescent="0.35">
      <c r="A34060" s="12"/>
      <c r="B34060" s="12"/>
      <c r="C34060" s="12"/>
    </row>
    <row r="34061" spans="1:3" x14ac:dyDescent="0.35">
      <c r="A34061" s="12"/>
      <c r="B34061" s="12"/>
      <c r="C34061" s="12"/>
    </row>
    <row r="34062" spans="1:3" x14ac:dyDescent="0.35">
      <c r="A34062" s="12"/>
      <c r="B34062" s="12"/>
      <c r="C34062" s="12"/>
    </row>
    <row r="34063" spans="1:3" x14ac:dyDescent="0.35">
      <c r="A34063" s="12"/>
      <c r="B34063" s="12"/>
      <c r="C34063" s="12"/>
    </row>
    <row r="34064" spans="1:3" x14ac:dyDescent="0.35">
      <c r="A34064" s="12"/>
      <c r="B34064" s="12"/>
      <c r="C34064" s="12"/>
    </row>
    <row r="34065" spans="1:3" x14ac:dyDescent="0.35">
      <c r="A34065" s="12"/>
      <c r="B34065" s="12"/>
      <c r="C34065" s="12"/>
    </row>
    <row r="34066" spans="1:3" x14ac:dyDescent="0.35">
      <c r="A34066" s="12"/>
      <c r="B34066" s="12"/>
      <c r="C34066" s="12"/>
    </row>
    <row r="34067" spans="1:3" x14ac:dyDescent="0.35">
      <c r="A34067" s="12"/>
      <c r="B34067" s="12"/>
      <c r="C34067" s="12"/>
    </row>
    <row r="34068" spans="1:3" x14ac:dyDescent="0.35">
      <c r="A34068" s="12"/>
      <c r="B34068" s="12"/>
      <c r="C34068" s="12"/>
    </row>
    <row r="34069" spans="1:3" x14ac:dyDescent="0.35">
      <c r="A34069" s="12"/>
      <c r="B34069" s="12"/>
      <c r="C34069" s="12"/>
    </row>
    <row r="34070" spans="1:3" x14ac:dyDescent="0.35">
      <c r="A34070" s="12"/>
      <c r="B34070" s="12"/>
      <c r="C34070" s="12"/>
    </row>
    <row r="34071" spans="1:3" x14ac:dyDescent="0.35">
      <c r="A34071" s="12"/>
      <c r="B34071" s="12"/>
      <c r="C34071" s="12"/>
    </row>
    <row r="34072" spans="1:3" x14ac:dyDescent="0.35">
      <c r="A34072" s="12"/>
      <c r="B34072" s="12"/>
      <c r="C34072" s="12"/>
    </row>
    <row r="34073" spans="1:3" x14ac:dyDescent="0.35">
      <c r="A34073" s="12"/>
      <c r="B34073" s="12"/>
      <c r="C34073" s="12"/>
    </row>
    <row r="34074" spans="1:3" x14ac:dyDescent="0.35">
      <c r="A34074" s="12"/>
      <c r="B34074" s="12"/>
      <c r="C34074" s="12"/>
    </row>
    <row r="34075" spans="1:3" x14ac:dyDescent="0.35">
      <c r="A34075" s="12"/>
      <c r="B34075" s="12"/>
      <c r="C34075" s="12"/>
    </row>
    <row r="34076" spans="1:3" x14ac:dyDescent="0.35">
      <c r="A34076" s="12"/>
      <c r="B34076" s="12"/>
      <c r="C34076" s="12"/>
    </row>
    <row r="34077" spans="1:3" x14ac:dyDescent="0.35">
      <c r="A34077" s="12"/>
      <c r="B34077" s="12"/>
      <c r="C34077" s="12"/>
    </row>
    <row r="34078" spans="1:3" x14ac:dyDescent="0.35">
      <c r="A34078" s="12"/>
      <c r="B34078" s="12"/>
      <c r="C34078" s="12"/>
    </row>
    <row r="34079" spans="1:3" x14ac:dyDescent="0.35">
      <c r="A34079" s="12"/>
      <c r="B34079" s="12"/>
      <c r="C34079" s="12"/>
    </row>
    <row r="34080" spans="1:3" x14ac:dyDescent="0.35">
      <c r="A34080" s="12"/>
      <c r="B34080" s="12"/>
      <c r="C34080" s="12"/>
    </row>
    <row r="34081" spans="1:3" x14ac:dyDescent="0.35">
      <c r="A34081" s="12"/>
      <c r="B34081" s="12"/>
      <c r="C34081" s="12"/>
    </row>
    <row r="34082" spans="1:3" x14ac:dyDescent="0.35">
      <c r="A34082" s="12"/>
      <c r="B34082" s="12"/>
      <c r="C34082" s="12"/>
    </row>
    <row r="34083" spans="1:3" x14ac:dyDescent="0.35">
      <c r="A34083" s="12"/>
      <c r="B34083" s="12"/>
      <c r="C34083" s="12"/>
    </row>
    <row r="34084" spans="1:3" x14ac:dyDescent="0.35">
      <c r="A34084" s="12"/>
      <c r="B34084" s="12"/>
      <c r="C34084" s="12"/>
    </row>
    <row r="34085" spans="1:3" x14ac:dyDescent="0.35">
      <c r="A34085" s="12"/>
      <c r="B34085" s="12"/>
      <c r="C34085" s="12"/>
    </row>
    <row r="34086" spans="1:3" x14ac:dyDescent="0.35">
      <c r="A34086" s="12"/>
      <c r="B34086" s="12"/>
      <c r="C34086" s="12"/>
    </row>
    <row r="34087" spans="1:3" x14ac:dyDescent="0.35">
      <c r="A34087" s="12"/>
      <c r="B34087" s="12"/>
      <c r="C34087" s="12"/>
    </row>
    <row r="34088" spans="1:3" x14ac:dyDescent="0.35">
      <c r="A34088" s="12"/>
      <c r="B34088" s="12"/>
      <c r="C34088" s="12"/>
    </row>
    <row r="34089" spans="1:3" x14ac:dyDescent="0.35">
      <c r="A34089" s="12"/>
      <c r="B34089" s="12"/>
      <c r="C34089" s="12"/>
    </row>
    <row r="34090" spans="1:3" x14ac:dyDescent="0.35">
      <c r="A34090" s="12"/>
      <c r="B34090" s="12"/>
      <c r="C34090" s="12"/>
    </row>
    <row r="34091" spans="1:3" x14ac:dyDescent="0.35">
      <c r="A34091" s="12"/>
      <c r="B34091" s="12"/>
      <c r="C34091" s="12"/>
    </row>
    <row r="34092" spans="1:3" x14ac:dyDescent="0.35">
      <c r="A34092" s="12"/>
      <c r="B34092" s="12"/>
      <c r="C34092" s="12"/>
    </row>
    <row r="34093" spans="1:3" x14ac:dyDescent="0.35">
      <c r="A34093" s="12"/>
      <c r="B34093" s="12"/>
      <c r="C34093" s="12"/>
    </row>
    <row r="34094" spans="1:3" x14ac:dyDescent="0.35">
      <c r="A34094" s="12"/>
      <c r="B34094" s="12"/>
      <c r="C34094" s="12"/>
    </row>
    <row r="34095" spans="1:3" x14ac:dyDescent="0.35">
      <c r="A34095" s="12"/>
      <c r="B34095" s="12"/>
      <c r="C34095" s="12"/>
    </row>
    <row r="34096" spans="1:3" x14ac:dyDescent="0.35">
      <c r="A34096" s="12"/>
      <c r="B34096" s="12"/>
      <c r="C34096" s="12"/>
    </row>
    <row r="34097" spans="1:3" x14ac:dyDescent="0.35">
      <c r="A34097" s="12"/>
      <c r="B34097" s="12"/>
      <c r="C34097" s="12"/>
    </row>
    <row r="34098" spans="1:3" x14ac:dyDescent="0.35">
      <c r="A34098" s="12"/>
      <c r="B34098" s="12"/>
      <c r="C34098" s="12"/>
    </row>
    <row r="34099" spans="1:3" x14ac:dyDescent="0.35">
      <c r="A34099" s="12"/>
      <c r="B34099" s="12"/>
      <c r="C34099" s="12"/>
    </row>
    <row r="34100" spans="1:3" x14ac:dyDescent="0.35">
      <c r="A34100" s="12"/>
      <c r="B34100" s="12"/>
      <c r="C34100" s="12"/>
    </row>
    <row r="34101" spans="1:3" x14ac:dyDescent="0.35">
      <c r="A34101" s="12"/>
      <c r="B34101" s="12"/>
      <c r="C34101" s="12"/>
    </row>
    <row r="34102" spans="1:3" x14ac:dyDescent="0.35">
      <c r="A34102" s="12"/>
      <c r="B34102" s="12"/>
      <c r="C34102" s="12"/>
    </row>
    <row r="34103" spans="1:3" x14ac:dyDescent="0.35">
      <c r="A34103" s="12"/>
      <c r="B34103" s="12"/>
      <c r="C34103" s="12"/>
    </row>
    <row r="34104" spans="1:3" x14ac:dyDescent="0.35">
      <c r="A34104" s="12"/>
      <c r="B34104" s="12"/>
      <c r="C34104" s="12"/>
    </row>
    <row r="34105" spans="1:3" x14ac:dyDescent="0.35">
      <c r="A34105" s="12"/>
      <c r="B34105" s="12"/>
      <c r="C34105" s="12"/>
    </row>
    <row r="34106" spans="1:3" x14ac:dyDescent="0.35">
      <c r="A34106" s="12"/>
      <c r="B34106" s="12"/>
      <c r="C34106" s="12"/>
    </row>
    <row r="34107" spans="1:3" x14ac:dyDescent="0.35">
      <c r="A34107" s="12"/>
      <c r="B34107" s="12"/>
      <c r="C34107" s="12"/>
    </row>
    <row r="34108" spans="1:3" x14ac:dyDescent="0.35">
      <c r="A34108" s="12"/>
      <c r="B34108" s="12"/>
      <c r="C34108" s="12"/>
    </row>
    <row r="34109" spans="1:3" x14ac:dyDescent="0.35">
      <c r="A34109" s="12"/>
      <c r="B34109" s="12"/>
      <c r="C34109" s="12"/>
    </row>
    <row r="34110" spans="1:3" x14ac:dyDescent="0.35">
      <c r="A34110" s="12"/>
      <c r="B34110" s="12"/>
      <c r="C34110" s="12"/>
    </row>
    <row r="34111" spans="1:3" x14ac:dyDescent="0.35">
      <c r="A34111" s="12"/>
      <c r="B34111" s="12"/>
      <c r="C34111" s="12"/>
    </row>
    <row r="34112" spans="1:3" x14ac:dyDescent="0.35">
      <c r="A34112" s="12"/>
      <c r="B34112" s="12"/>
      <c r="C34112" s="12"/>
    </row>
    <row r="34113" spans="1:3" x14ac:dyDescent="0.35">
      <c r="A34113" s="12"/>
      <c r="B34113" s="12"/>
      <c r="C34113" s="12"/>
    </row>
    <row r="34114" spans="1:3" x14ac:dyDescent="0.35">
      <c r="A34114" s="12"/>
      <c r="B34114" s="12"/>
      <c r="C34114" s="12"/>
    </row>
    <row r="34115" spans="1:3" x14ac:dyDescent="0.35">
      <c r="A34115" s="12"/>
      <c r="B34115" s="12"/>
      <c r="C34115" s="12"/>
    </row>
    <row r="34116" spans="1:3" x14ac:dyDescent="0.35">
      <c r="A34116" s="12"/>
      <c r="B34116" s="12"/>
      <c r="C34116" s="12"/>
    </row>
    <row r="34117" spans="1:3" x14ac:dyDescent="0.35">
      <c r="A34117" s="12"/>
      <c r="B34117" s="12"/>
      <c r="C34117" s="12"/>
    </row>
    <row r="34118" spans="1:3" x14ac:dyDescent="0.35">
      <c r="A34118" s="12"/>
      <c r="B34118" s="12"/>
      <c r="C34118" s="12"/>
    </row>
    <row r="34119" spans="1:3" x14ac:dyDescent="0.35">
      <c r="A34119" s="12"/>
      <c r="B34119" s="12"/>
      <c r="C34119" s="12"/>
    </row>
    <row r="34120" spans="1:3" x14ac:dyDescent="0.35">
      <c r="A34120" s="12"/>
      <c r="B34120" s="12"/>
      <c r="C34120" s="12"/>
    </row>
    <row r="34121" spans="1:3" x14ac:dyDescent="0.35">
      <c r="A34121" s="12"/>
      <c r="B34121" s="12"/>
      <c r="C34121" s="12"/>
    </row>
    <row r="34122" spans="1:3" x14ac:dyDescent="0.35">
      <c r="A34122" s="12"/>
      <c r="B34122" s="12"/>
      <c r="C34122" s="12"/>
    </row>
    <row r="34123" spans="1:3" x14ac:dyDescent="0.35">
      <c r="A34123" s="12"/>
      <c r="B34123" s="12"/>
      <c r="C34123" s="12"/>
    </row>
    <row r="34124" spans="1:3" x14ac:dyDescent="0.35">
      <c r="A34124" s="12"/>
      <c r="B34124" s="12"/>
      <c r="C34124" s="12"/>
    </row>
    <row r="34125" spans="1:3" x14ac:dyDescent="0.35">
      <c r="A34125" s="12"/>
      <c r="B34125" s="12"/>
      <c r="C34125" s="12"/>
    </row>
    <row r="34126" spans="1:3" x14ac:dyDescent="0.35">
      <c r="A34126" s="12"/>
      <c r="B34126" s="12"/>
      <c r="C34126" s="12"/>
    </row>
    <row r="34127" spans="1:3" x14ac:dyDescent="0.35">
      <c r="A34127" s="12"/>
      <c r="B34127" s="12"/>
      <c r="C34127" s="12"/>
    </row>
    <row r="34128" spans="1:3" x14ac:dyDescent="0.35">
      <c r="A34128" s="12"/>
      <c r="B34128" s="12"/>
      <c r="C34128" s="12"/>
    </row>
    <row r="34129" spans="1:3" x14ac:dyDescent="0.35">
      <c r="A34129" s="12"/>
      <c r="B34129" s="12"/>
      <c r="C34129" s="12"/>
    </row>
    <row r="34130" spans="1:3" x14ac:dyDescent="0.35">
      <c r="A34130" s="12"/>
      <c r="B34130" s="12"/>
      <c r="C34130" s="12"/>
    </row>
    <row r="34131" spans="1:3" x14ac:dyDescent="0.35">
      <c r="A34131" s="12"/>
      <c r="B34131" s="12"/>
      <c r="C34131" s="12"/>
    </row>
    <row r="34132" spans="1:3" x14ac:dyDescent="0.35">
      <c r="A34132" s="12"/>
      <c r="B34132" s="12"/>
      <c r="C34132" s="12"/>
    </row>
    <row r="34133" spans="1:3" x14ac:dyDescent="0.35">
      <c r="A34133" s="12"/>
      <c r="B34133" s="12"/>
      <c r="C34133" s="12"/>
    </row>
    <row r="34134" spans="1:3" x14ac:dyDescent="0.35">
      <c r="A34134" s="12"/>
      <c r="B34134" s="12"/>
      <c r="C34134" s="12"/>
    </row>
    <row r="34135" spans="1:3" x14ac:dyDescent="0.35">
      <c r="A34135" s="12"/>
      <c r="B34135" s="12"/>
      <c r="C34135" s="12"/>
    </row>
    <row r="34136" spans="1:3" x14ac:dyDescent="0.35">
      <c r="A34136" s="12"/>
      <c r="B34136" s="12"/>
      <c r="C34136" s="12"/>
    </row>
    <row r="34137" spans="1:3" x14ac:dyDescent="0.35">
      <c r="A34137" s="12"/>
      <c r="B34137" s="12"/>
      <c r="C34137" s="12"/>
    </row>
    <row r="34138" spans="1:3" x14ac:dyDescent="0.35">
      <c r="A34138" s="12"/>
      <c r="B34138" s="12"/>
      <c r="C34138" s="12"/>
    </row>
    <row r="34139" spans="1:3" x14ac:dyDescent="0.35">
      <c r="A34139" s="12"/>
      <c r="B34139" s="12"/>
      <c r="C34139" s="12"/>
    </row>
    <row r="34140" spans="1:3" x14ac:dyDescent="0.35">
      <c r="A34140" s="12"/>
      <c r="B34140" s="12"/>
      <c r="C34140" s="12"/>
    </row>
    <row r="34141" spans="1:3" x14ac:dyDescent="0.35">
      <c r="A34141" s="12"/>
      <c r="B34141" s="12"/>
      <c r="C34141" s="12"/>
    </row>
    <row r="34142" spans="1:3" x14ac:dyDescent="0.35">
      <c r="A34142" s="12"/>
      <c r="B34142" s="12"/>
      <c r="C34142" s="12"/>
    </row>
    <row r="34143" spans="1:3" x14ac:dyDescent="0.35">
      <c r="A34143" s="12"/>
      <c r="B34143" s="12"/>
      <c r="C34143" s="12"/>
    </row>
    <row r="34144" spans="1:3" x14ac:dyDescent="0.35">
      <c r="A34144" s="12"/>
      <c r="B34144" s="12"/>
      <c r="C34144" s="12"/>
    </row>
    <row r="34145" spans="1:3" x14ac:dyDescent="0.35">
      <c r="A34145" s="12"/>
      <c r="B34145" s="12"/>
      <c r="C34145" s="12"/>
    </row>
    <row r="34146" spans="1:3" x14ac:dyDescent="0.35">
      <c r="A34146" s="12"/>
      <c r="B34146" s="12"/>
      <c r="C34146" s="12"/>
    </row>
    <row r="34147" spans="1:3" x14ac:dyDescent="0.35">
      <c r="A34147" s="12"/>
      <c r="B34147" s="12"/>
      <c r="C34147" s="12"/>
    </row>
    <row r="34148" spans="1:3" x14ac:dyDescent="0.35">
      <c r="A34148" s="12"/>
      <c r="B34148" s="12"/>
      <c r="C34148" s="12"/>
    </row>
    <row r="34149" spans="1:3" x14ac:dyDescent="0.35">
      <c r="A34149" s="12"/>
      <c r="B34149" s="12"/>
      <c r="C34149" s="12"/>
    </row>
    <row r="34150" spans="1:3" x14ac:dyDescent="0.35">
      <c r="A34150" s="12"/>
      <c r="B34150" s="12"/>
      <c r="C34150" s="12"/>
    </row>
    <row r="34151" spans="1:3" x14ac:dyDescent="0.35">
      <c r="A34151" s="12"/>
      <c r="B34151" s="12"/>
      <c r="C34151" s="12"/>
    </row>
    <row r="34152" spans="1:3" x14ac:dyDescent="0.35">
      <c r="A34152" s="12"/>
      <c r="B34152" s="12"/>
      <c r="C34152" s="12"/>
    </row>
    <row r="34153" spans="1:3" x14ac:dyDescent="0.35">
      <c r="A34153" s="12"/>
      <c r="B34153" s="12"/>
      <c r="C34153" s="12"/>
    </row>
    <row r="34154" spans="1:3" x14ac:dyDescent="0.35">
      <c r="A34154" s="12"/>
      <c r="B34154" s="12"/>
      <c r="C34154" s="12"/>
    </row>
    <row r="34155" spans="1:3" x14ac:dyDescent="0.35">
      <c r="A34155" s="12"/>
      <c r="B34155" s="12"/>
      <c r="C34155" s="12"/>
    </row>
    <row r="34156" spans="1:3" x14ac:dyDescent="0.35">
      <c r="A34156" s="12"/>
      <c r="B34156" s="12"/>
      <c r="C34156" s="12"/>
    </row>
    <row r="34157" spans="1:3" x14ac:dyDescent="0.35">
      <c r="A34157" s="12"/>
      <c r="B34157" s="12"/>
      <c r="C34157" s="12"/>
    </row>
    <row r="34158" spans="1:3" x14ac:dyDescent="0.35">
      <c r="A34158" s="12"/>
      <c r="B34158" s="12"/>
      <c r="C34158" s="12"/>
    </row>
    <row r="34159" spans="1:3" x14ac:dyDescent="0.35">
      <c r="A34159" s="12"/>
      <c r="B34159" s="12"/>
      <c r="C34159" s="12"/>
    </row>
    <row r="34160" spans="1:3" x14ac:dyDescent="0.35">
      <c r="A34160" s="12"/>
      <c r="B34160" s="12"/>
      <c r="C34160" s="12"/>
    </row>
    <row r="34161" spans="1:3" x14ac:dyDescent="0.35">
      <c r="A34161" s="12"/>
      <c r="B34161" s="12"/>
      <c r="C34161" s="12"/>
    </row>
    <row r="34162" spans="1:3" x14ac:dyDescent="0.35">
      <c r="A34162" s="12"/>
      <c r="B34162" s="12"/>
      <c r="C34162" s="12"/>
    </row>
    <row r="34163" spans="1:3" x14ac:dyDescent="0.35">
      <c r="A34163" s="12"/>
      <c r="B34163" s="12"/>
      <c r="C34163" s="12"/>
    </row>
    <row r="34164" spans="1:3" x14ac:dyDescent="0.35">
      <c r="A34164" s="12"/>
      <c r="B34164" s="12"/>
      <c r="C34164" s="12"/>
    </row>
    <row r="34165" spans="1:3" x14ac:dyDescent="0.35">
      <c r="A34165" s="12"/>
      <c r="B34165" s="12"/>
      <c r="C34165" s="12"/>
    </row>
    <row r="34166" spans="1:3" x14ac:dyDescent="0.35">
      <c r="A34166" s="12"/>
      <c r="B34166" s="12"/>
      <c r="C34166" s="12"/>
    </row>
    <row r="34167" spans="1:3" x14ac:dyDescent="0.35">
      <c r="A34167" s="12"/>
      <c r="B34167" s="12"/>
      <c r="C34167" s="12"/>
    </row>
    <row r="34168" spans="1:3" x14ac:dyDescent="0.35">
      <c r="A34168" s="12"/>
      <c r="B34168" s="12"/>
      <c r="C34168" s="12"/>
    </row>
    <row r="34169" spans="1:3" x14ac:dyDescent="0.35">
      <c r="A34169" s="12"/>
      <c r="B34169" s="12"/>
      <c r="C34169" s="12"/>
    </row>
    <row r="34170" spans="1:3" x14ac:dyDescent="0.35">
      <c r="A34170" s="12"/>
      <c r="B34170" s="12"/>
      <c r="C34170" s="12"/>
    </row>
    <row r="34171" spans="1:3" x14ac:dyDescent="0.35">
      <c r="A34171" s="12"/>
      <c r="B34171" s="12"/>
      <c r="C34171" s="12"/>
    </row>
    <row r="34172" spans="1:3" x14ac:dyDescent="0.35">
      <c r="A34172" s="12"/>
      <c r="B34172" s="12"/>
      <c r="C34172" s="12"/>
    </row>
    <row r="34173" spans="1:3" x14ac:dyDescent="0.35">
      <c r="A34173" s="12"/>
      <c r="B34173" s="12"/>
      <c r="C34173" s="12"/>
    </row>
    <row r="34174" spans="1:3" x14ac:dyDescent="0.35">
      <c r="A34174" s="12"/>
      <c r="B34174" s="12"/>
      <c r="C34174" s="12"/>
    </row>
    <row r="34175" spans="1:3" x14ac:dyDescent="0.35">
      <c r="A34175" s="12"/>
      <c r="B34175" s="12"/>
      <c r="C34175" s="12"/>
    </row>
    <row r="34176" spans="1:3" x14ac:dyDescent="0.35">
      <c r="A34176" s="12"/>
      <c r="B34176" s="12"/>
      <c r="C34176" s="12"/>
    </row>
    <row r="34177" spans="1:3" x14ac:dyDescent="0.35">
      <c r="A34177" s="12"/>
      <c r="B34177" s="12"/>
      <c r="C34177" s="12"/>
    </row>
    <row r="34178" spans="1:3" x14ac:dyDescent="0.35">
      <c r="A34178" s="12"/>
      <c r="B34178" s="12"/>
      <c r="C34178" s="12"/>
    </row>
    <row r="34179" spans="1:3" x14ac:dyDescent="0.35">
      <c r="A34179" s="12"/>
      <c r="B34179" s="12"/>
      <c r="C34179" s="12"/>
    </row>
    <row r="34180" spans="1:3" x14ac:dyDescent="0.35">
      <c r="A34180" s="12"/>
      <c r="B34180" s="12"/>
      <c r="C34180" s="12"/>
    </row>
    <row r="34181" spans="1:3" x14ac:dyDescent="0.35">
      <c r="A34181" s="12"/>
      <c r="B34181" s="12"/>
      <c r="C34181" s="12"/>
    </row>
    <row r="34182" spans="1:3" x14ac:dyDescent="0.35">
      <c r="A34182" s="12"/>
      <c r="B34182" s="12"/>
      <c r="C34182" s="12"/>
    </row>
    <row r="34183" spans="1:3" x14ac:dyDescent="0.35">
      <c r="A34183" s="12"/>
      <c r="B34183" s="12"/>
      <c r="C34183" s="12"/>
    </row>
    <row r="34184" spans="1:3" x14ac:dyDescent="0.35">
      <c r="A34184" s="12"/>
      <c r="B34184" s="12"/>
      <c r="C34184" s="12"/>
    </row>
    <row r="34185" spans="1:3" x14ac:dyDescent="0.35">
      <c r="A34185" s="12"/>
      <c r="B34185" s="12"/>
      <c r="C34185" s="12"/>
    </row>
    <row r="34186" spans="1:3" x14ac:dyDescent="0.35">
      <c r="A34186" s="12"/>
      <c r="B34186" s="12"/>
      <c r="C34186" s="12"/>
    </row>
    <row r="34187" spans="1:3" x14ac:dyDescent="0.35">
      <c r="A34187" s="12"/>
      <c r="B34187" s="12"/>
      <c r="C34187" s="12"/>
    </row>
    <row r="34188" spans="1:3" x14ac:dyDescent="0.35">
      <c r="A34188" s="12"/>
      <c r="B34188" s="12"/>
      <c r="C34188" s="12"/>
    </row>
    <row r="34189" spans="1:3" x14ac:dyDescent="0.35">
      <c r="A34189" s="12"/>
      <c r="B34189" s="12"/>
      <c r="C34189" s="12"/>
    </row>
    <row r="34190" spans="1:3" x14ac:dyDescent="0.35">
      <c r="A34190" s="12"/>
      <c r="B34190" s="12"/>
      <c r="C34190" s="12"/>
    </row>
    <row r="34191" spans="1:3" x14ac:dyDescent="0.35">
      <c r="A34191" s="12"/>
      <c r="B34191" s="12"/>
      <c r="C34191" s="12"/>
    </row>
    <row r="34192" spans="1:3" x14ac:dyDescent="0.35">
      <c r="A34192" s="12"/>
      <c r="B34192" s="12"/>
      <c r="C34192" s="12"/>
    </row>
    <row r="34193" spans="1:3" x14ac:dyDescent="0.35">
      <c r="A34193" s="12"/>
      <c r="B34193" s="12"/>
      <c r="C34193" s="12"/>
    </row>
    <row r="34194" spans="1:3" x14ac:dyDescent="0.35">
      <c r="A34194" s="12"/>
      <c r="B34194" s="12"/>
      <c r="C34194" s="12"/>
    </row>
    <row r="34195" spans="1:3" x14ac:dyDescent="0.35">
      <c r="A34195" s="12"/>
      <c r="B34195" s="12"/>
      <c r="C34195" s="12"/>
    </row>
    <row r="34196" spans="1:3" x14ac:dyDescent="0.35">
      <c r="A34196" s="12"/>
      <c r="B34196" s="12"/>
      <c r="C34196" s="12"/>
    </row>
    <row r="34197" spans="1:3" x14ac:dyDescent="0.35">
      <c r="A34197" s="12"/>
      <c r="B34197" s="12"/>
      <c r="C34197" s="12"/>
    </row>
    <row r="34198" spans="1:3" x14ac:dyDescent="0.35">
      <c r="A34198" s="12"/>
      <c r="B34198" s="12"/>
      <c r="C34198" s="12"/>
    </row>
    <row r="34199" spans="1:3" x14ac:dyDescent="0.35">
      <c r="A34199" s="12"/>
      <c r="B34199" s="12"/>
      <c r="C34199" s="12"/>
    </row>
    <row r="34200" spans="1:3" x14ac:dyDescent="0.35">
      <c r="A34200" s="12"/>
      <c r="B34200" s="12"/>
      <c r="C34200" s="12"/>
    </row>
    <row r="34201" spans="1:3" x14ac:dyDescent="0.35">
      <c r="A34201" s="12"/>
      <c r="B34201" s="12"/>
      <c r="C34201" s="12"/>
    </row>
    <row r="34202" spans="1:3" x14ac:dyDescent="0.35">
      <c r="A34202" s="12"/>
      <c r="B34202" s="12"/>
      <c r="C34202" s="12"/>
    </row>
    <row r="34203" spans="1:3" x14ac:dyDescent="0.35">
      <c r="A34203" s="12"/>
      <c r="B34203" s="12"/>
      <c r="C34203" s="12"/>
    </row>
    <row r="34204" spans="1:3" x14ac:dyDescent="0.35">
      <c r="A34204" s="12"/>
      <c r="B34204" s="12"/>
      <c r="C34204" s="12"/>
    </row>
    <row r="34205" spans="1:3" x14ac:dyDescent="0.35">
      <c r="A34205" s="12"/>
      <c r="B34205" s="12"/>
      <c r="C34205" s="12"/>
    </row>
    <row r="34206" spans="1:3" x14ac:dyDescent="0.35">
      <c r="A34206" s="12"/>
      <c r="B34206" s="12"/>
      <c r="C34206" s="12"/>
    </row>
    <row r="34207" spans="1:3" x14ac:dyDescent="0.35">
      <c r="A34207" s="12"/>
      <c r="B34207" s="12"/>
      <c r="C34207" s="12"/>
    </row>
    <row r="34208" spans="1:3" x14ac:dyDescent="0.35">
      <c r="A34208" s="12"/>
      <c r="B34208" s="12"/>
      <c r="C34208" s="12"/>
    </row>
    <row r="34209" spans="1:3" x14ac:dyDescent="0.35">
      <c r="A34209" s="12"/>
      <c r="B34209" s="12"/>
      <c r="C34209" s="12"/>
    </row>
    <row r="34210" spans="1:3" x14ac:dyDescent="0.35">
      <c r="A34210" s="12"/>
      <c r="B34210" s="12"/>
      <c r="C34210" s="12"/>
    </row>
    <row r="34211" spans="1:3" x14ac:dyDescent="0.35">
      <c r="A34211" s="12"/>
      <c r="B34211" s="12"/>
      <c r="C34211" s="12"/>
    </row>
    <row r="34212" spans="1:3" x14ac:dyDescent="0.35">
      <c r="A34212" s="12"/>
      <c r="B34212" s="12"/>
      <c r="C34212" s="12"/>
    </row>
    <row r="34213" spans="1:3" x14ac:dyDescent="0.35">
      <c r="A34213" s="12"/>
      <c r="B34213" s="12"/>
      <c r="C34213" s="12"/>
    </row>
    <row r="34214" spans="1:3" x14ac:dyDescent="0.35">
      <c r="A34214" s="12"/>
      <c r="B34214" s="12"/>
      <c r="C34214" s="12"/>
    </row>
    <row r="34215" spans="1:3" x14ac:dyDescent="0.35">
      <c r="A34215" s="12"/>
      <c r="B34215" s="12"/>
      <c r="C34215" s="12"/>
    </row>
    <row r="34216" spans="1:3" x14ac:dyDescent="0.35">
      <c r="A34216" s="12"/>
      <c r="B34216" s="12"/>
      <c r="C34216" s="12"/>
    </row>
    <row r="34217" spans="1:3" x14ac:dyDescent="0.35">
      <c r="A34217" s="12"/>
      <c r="B34217" s="12"/>
      <c r="C34217" s="12"/>
    </row>
    <row r="34218" spans="1:3" x14ac:dyDescent="0.35">
      <c r="A34218" s="12"/>
      <c r="B34218" s="12"/>
      <c r="C34218" s="12"/>
    </row>
    <row r="34219" spans="1:3" x14ac:dyDescent="0.35">
      <c r="A34219" s="12"/>
      <c r="B34219" s="12"/>
      <c r="C34219" s="12"/>
    </row>
    <row r="34220" spans="1:3" x14ac:dyDescent="0.35">
      <c r="A34220" s="12"/>
      <c r="B34220" s="12"/>
      <c r="C34220" s="12"/>
    </row>
    <row r="34221" spans="1:3" x14ac:dyDescent="0.35">
      <c r="A34221" s="12"/>
      <c r="B34221" s="12"/>
      <c r="C34221" s="12"/>
    </row>
    <row r="34222" spans="1:3" x14ac:dyDescent="0.35">
      <c r="A34222" s="12"/>
      <c r="B34222" s="12"/>
      <c r="C34222" s="12"/>
    </row>
    <row r="34223" spans="1:3" x14ac:dyDescent="0.35">
      <c r="A34223" s="12"/>
      <c r="B34223" s="12"/>
      <c r="C34223" s="12"/>
    </row>
    <row r="34224" spans="1:3" x14ac:dyDescent="0.35">
      <c r="A34224" s="12"/>
      <c r="B34224" s="12"/>
      <c r="C34224" s="12"/>
    </row>
    <row r="34225" spans="1:3" x14ac:dyDescent="0.35">
      <c r="A34225" s="12"/>
      <c r="B34225" s="12"/>
      <c r="C34225" s="12"/>
    </row>
    <row r="34226" spans="1:3" x14ac:dyDescent="0.35">
      <c r="A34226" s="12"/>
      <c r="B34226" s="12"/>
      <c r="C34226" s="12"/>
    </row>
    <row r="34227" spans="1:3" x14ac:dyDescent="0.35">
      <c r="A34227" s="12"/>
      <c r="B34227" s="12"/>
      <c r="C34227" s="12"/>
    </row>
    <row r="34228" spans="1:3" x14ac:dyDescent="0.35">
      <c r="A34228" s="12"/>
      <c r="B34228" s="12"/>
      <c r="C34228" s="12"/>
    </row>
    <row r="34229" spans="1:3" x14ac:dyDescent="0.35">
      <c r="A34229" s="12"/>
      <c r="B34229" s="12"/>
      <c r="C34229" s="12"/>
    </row>
    <row r="34230" spans="1:3" x14ac:dyDescent="0.35">
      <c r="A34230" s="12"/>
      <c r="B34230" s="12"/>
      <c r="C34230" s="12"/>
    </row>
    <row r="34231" spans="1:3" x14ac:dyDescent="0.35">
      <c r="A34231" s="12"/>
      <c r="B34231" s="12"/>
      <c r="C34231" s="12"/>
    </row>
    <row r="34232" spans="1:3" x14ac:dyDescent="0.35">
      <c r="A34232" s="12"/>
      <c r="B34232" s="12"/>
      <c r="C34232" s="12"/>
    </row>
    <row r="34233" spans="1:3" x14ac:dyDescent="0.35">
      <c r="A34233" s="12"/>
      <c r="B34233" s="12"/>
      <c r="C34233" s="12"/>
    </row>
    <row r="34234" spans="1:3" x14ac:dyDescent="0.35">
      <c r="A34234" s="12"/>
      <c r="B34234" s="12"/>
      <c r="C34234" s="12"/>
    </row>
    <row r="34235" spans="1:3" x14ac:dyDescent="0.35">
      <c r="A34235" s="12"/>
      <c r="B34235" s="12"/>
      <c r="C34235" s="12"/>
    </row>
    <row r="34236" spans="1:3" x14ac:dyDescent="0.35">
      <c r="A34236" s="12"/>
      <c r="B34236" s="12"/>
      <c r="C34236" s="12"/>
    </row>
    <row r="34237" spans="1:3" x14ac:dyDescent="0.35">
      <c r="A34237" s="12"/>
      <c r="B34237" s="12"/>
      <c r="C34237" s="12"/>
    </row>
    <row r="34238" spans="1:3" x14ac:dyDescent="0.35">
      <c r="A34238" s="12"/>
      <c r="B34238" s="12"/>
      <c r="C34238" s="12"/>
    </row>
    <row r="34239" spans="1:3" x14ac:dyDescent="0.35">
      <c r="A34239" s="12"/>
      <c r="B34239" s="12"/>
      <c r="C34239" s="12"/>
    </row>
    <row r="34240" spans="1:3" x14ac:dyDescent="0.35">
      <c r="A34240" s="12"/>
      <c r="B34240" s="12"/>
      <c r="C34240" s="12"/>
    </row>
    <row r="34241" spans="1:3" x14ac:dyDescent="0.35">
      <c r="A34241" s="12"/>
      <c r="B34241" s="12"/>
      <c r="C34241" s="12"/>
    </row>
    <row r="34242" spans="1:3" x14ac:dyDescent="0.35">
      <c r="A34242" s="12"/>
      <c r="B34242" s="12"/>
      <c r="C34242" s="12"/>
    </row>
    <row r="34243" spans="1:3" x14ac:dyDescent="0.35">
      <c r="A34243" s="12"/>
      <c r="B34243" s="12"/>
      <c r="C34243" s="12"/>
    </row>
    <row r="34244" spans="1:3" x14ac:dyDescent="0.35">
      <c r="A34244" s="12"/>
      <c r="B34244" s="12"/>
      <c r="C34244" s="12"/>
    </row>
    <row r="34245" spans="1:3" x14ac:dyDescent="0.35">
      <c r="A34245" s="12"/>
      <c r="B34245" s="12"/>
      <c r="C34245" s="12"/>
    </row>
    <row r="34246" spans="1:3" x14ac:dyDescent="0.35">
      <c r="A34246" s="12"/>
      <c r="B34246" s="12"/>
      <c r="C34246" s="12"/>
    </row>
    <row r="34247" spans="1:3" x14ac:dyDescent="0.35">
      <c r="A34247" s="12"/>
      <c r="B34247" s="12"/>
      <c r="C34247" s="12"/>
    </row>
    <row r="34248" spans="1:3" x14ac:dyDescent="0.35">
      <c r="A34248" s="12"/>
      <c r="B34248" s="12"/>
      <c r="C34248" s="12"/>
    </row>
    <row r="34249" spans="1:3" x14ac:dyDescent="0.35">
      <c r="A34249" s="12"/>
      <c r="B34249" s="12"/>
      <c r="C34249" s="12"/>
    </row>
    <row r="34250" spans="1:3" x14ac:dyDescent="0.35">
      <c r="A34250" s="12"/>
      <c r="B34250" s="12"/>
      <c r="C34250" s="12"/>
    </row>
    <row r="34251" spans="1:3" x14ac:dyDescent="0.35">
      <c r="A34251" s="12"/>
      <c r="B34251" s="12"/>
      <c r="C34251" s="12"/>
    </row>
    <row r="34252" spans="1:3" x14ac:dyDescent="0.35">
      <c r="A34252" s="12"/>
      <c r="B34252" s="12"/>
      <c r="C34252" s="12"/>
    </row>
    <row r="34253" spans="1:3" x14ac:dyDescent="0.35">
      <c r="A34253" s="12"/>
      <c r="B34253" s="12"/>
      <c r="C34253" s="12"/>
    </row>
    <row r="34254" spans="1:3" x14ac:dyDescent="0.35">
      <c r="A34254" s="12"/>
      <c r="B34254" s="12"/>
      <c r="C34254" s="12"/>
    </row>
    <row r="34255" spans="1:3" x14ac:dyDescent="0.35">
      <c r="A34255" s="12"/>
      <c r="B34255" s="12"/>
      <c r="C34255" s="12"/>
    </row>
    <row r="34256" spans="1:3" x14ac:dyDescent="0.35">
      <c r="A34256" s="12"/>
      <c r="B34256" s="12"/>
      <c r="C34256" s="12"/>
    </row>
    <row r="34257" spans="1:3" x14ac:dyDescent="0.35">
      <c r="A34257" s="12"/>
      <c r="B34257" s="12"/>
      <c r="C34257" s="12"/>
    </row>
    <row r="34258" spans="1:3" x14ac:dyDescent="0.35">
      <c r="A34258" s="12"/>
      <c r="B34258" s="12"/>
      <c r="C34258" s="12"/>
    </row>
    <row r="34259" spans="1:3" x14ac:dyDescent="0.35">
      <c r="A34259" s="12"/>
      <c r="B34259" s="12"/>
      <c r="C34259" s="12"/>
    </row>
    <row r="34260" spans="1:3" x14ac:dyDescent="0.35">
      <c r="A34260" s="12"/>
      <c r="B34260" s="12"/>
      <c r="C34260" s="12"/>
    </row>
    <row r="34261" spans="1:3" x14ac:dyDescent="0.35">
      <c r="A34261" s="12"/>
      <c r="B34261" s="12"/>
      <c r="C34261" s="12"/>
    </row>
    <row r="34262" spans="1:3" x14ac:dyDescent="0.35">
      <c r="A34262" s="12"/>
      <c r="B34262" s="12"/>
      <c r="C34262" s="12"/>
    </row>
    <row r="34263" spans="1:3" x14ac:dyDescent="0.35">
      <c r="A34263" s="12"/>
      <c r="B34263" s="12"/>
      <c r="C34263" s="12"/>
    </row>
    <row r="34264" spans="1:3" x14ac:dyDescent="0.35">
      <c r="A34264" s="12"/>
      <c r="B34264" s="12"/>
      <c r="C34264" s="12"/>
    </row>
    <row r="34265" spans="1:3" x14ac:dyDescent="0.35">
      <c r="A34265" s="12"/>
      <c r="B34265" s="12"/>
      <c r="C34265" s="12"/>
    </row>
    <row r="34266" spans="1:3" x14ac:dyDescent="0.35">
      <c r="A34266" s="12"/>
      <c r="B34266" s="12"/>
      <c r="C34266" s="12"/>
    </row>
    <row r="34267" spans="1:3" x14ac:dyDescent="0.35">
      <c r="A34267" s="12"/>
      <c r="B34267" s="12"/>
      <c r="C34267" s="12"/>
    </row>
    <row r="34268" spans="1:3" x14ac:dyDescent="0.35">
      <c r="A34268" s="12"/>
      <c r="B34268" s="12"/>
      <c r="C34268" s="12"/>
    </row>
    <row r="34269" spans="1:3" x14ac:dyDescent="0.35">
      <c r="A34269" s="12"/>
      <c r="B34269" s="12"/>
      <c r="C34269" s="12"/>
    </row>
    <row r="34270" spans="1:3" x14ac:dyDescent="0.35">
      <c r="A34270" s="12"/>
      <c r="B34270" s="12"/>
      <c r="C34270" s="12"/>
    </row>
    <row r="34271" spans="1:3" x14ac:dyDescent="0.35">
      <c r="A34271" s="12"/>
      <c r="B34271" s="12"/>
      <c r="C34271" s="12"/>
    </row>
    <row r="34272" spans="1:3" x14ac:dyDescent="0.35">
      <c r="A34272" s="12"/>
      <c r="B34272" s="12"/>
      <c r="C34272" s="12"/>
    </row>
    <row r="34273" spans="1:3" x14ac:dyDescent="0.35">
      <c r="A34273" s="12"/>
      <c r="B34273" s="12"/>
      <c r="C34273" s="12"/>
    </row>
    <row r="34274" spans="1:3" x14ac:dyDescent="0.35">
      <c r="A34274" s="12"/>
      <c r="B34274" s="12"/>
      <c r="C34274" s="12"/>
    </row>
    <row r="34275" spans="1:3" x14ac:dyDescent="0.35">
      <c r="A34275" s="12"/>
      <c r="B34275" s="12"/>
      <c r="C34275" s="12"/>
    </row>
    <row r="34276" spans="1:3" x14ac:dyDescent="0.35">
      <c r="A34276" s="12"/>
      <c r="B34276" s="12"/>
      <c r="C34276" s="12"/>
    </row>
    <row r="34277" spans="1:3" x14ac:dyDescent="0.35">
      <c r="A34277" s="12"/>
      <c r="B34277" s="12"/>
      <c r="C34277" s="12"/>
    </row>
    <row r="34278" spans="1:3" x14ac:dyDescent="0.35">
      <c r="A34278" s="12"/>
      <c r="B34278" s="12"/>
      <c r="C34278" s="12"/>
    </row>
    <row r="34279" spans="1:3" x14ac:dyDescent="0.35">
      <c r="A34279" s="12"/>
      <c r="B34279" s="12"/>
      <c r="C34279" s="12"/>
    </row>
    <row r="34280" spans="1:3" x14ac:dyDescent="0.35">
      <c r="A34280" s="12"/>
      <c r="B34280" s="12"/>
      <c r="C34280" s="12"/>
    </row>
    <row r="34281" spans="1:3" x14ac:dyDescent="0.35">
      <c r="A34281" s="12"/>
      <c r="B34281" s="12"/>
      <c r="C34281" s="12"/>
    </row>
    <row r="34282" spans="1:3" x14ac:dyDescent="0.35">
      <c r="A34282" s="12"/>
      <c r="B34282" s="12"/>
      <c r="C34282" s="12"/>
    </row>
    <row r="34283" spans="1:3" x14ac:dyDescent="0.35">
      <c r="A34283" s="12"/>
      <c r="B34283" s="12"/>
      <c r="C34283" s="12"/>
    </row>
    <row r="34284" spans="1:3" x14ac:dyDescent="0.35">
      <c r="A34284" s="12"/>
      <c r="B34284" s="12"/>
      <c r="C34284" s="12"/>
    </row>
    <row r="34285" spans="1:3" x14ac:dyDescent="0.35">
      <c r="A34285" s="12"/>
      <c r="B34285" s="12"/>
      <c r="C34285" s="12"/>
    </row>
    <row r="34286" spans="1:3" x14ac:dyDescent="0.35">
      <c r="A34286" s="12"/>
      <c r="B34286" s="12"/>
      <c r="C34286" s="12"/>
    </row>
    <row r="34287" spans="1:3" x14ac:dyDescent="0.35">
      <c r="A34287" s="12"/>
      <c r="B34287" s="12"/>
      <c r="C34287" s="12"/>
    </row>
    <row r="34288" spans="1:3" x14ac:dyDescent="0.35">
      <c r="A34288" s="12"/>
      <c r="B34288" s="12"/>
      <c r="C34288" s="12"/>
    </row>
    <row r="34289" spans="1:3" x14ac:dyDescent="0.35">
      <c r="A34289" s="12"/>
      <c r="B34289" s="12"/>
      <c r="C34289" s="12"/>
    </row>
    <row r="34290" spans="1:3" x14ac:dyDescent="0.35">
      <c r="A34290" s="12"/>
      <c r="B34290" s="12"/>
      <c r="C34290" s="12"/>
    </row>
    <row r="34291" spans="1:3" x14ac:dyDescent="0.35">
      <c r="A34291" s="12"/>
      <c r="B34291" s="12"/>
      <c r="C34291" s="12"/>
    </row>
    <row r="34292" spans="1:3" x14ac:dyDescent="0.35">
      <c r="A34292" s="12"/>
      <c r="B34292" s="12"/>
      <c r="C34292" s="12"/>
    </row>
    <row r="34293" spans="1:3" x14ac:dyDescent="0.35">
      <c r="A34293" s="12"/>
      <c r="B34293" s="12"/>
      <c r="C34293" s="12"/>
    </row>
    <row r="34294" spans="1:3" x14ac:dyDescent="0.35">
      <c r="A34294" s="12"/>
      <c r="B34294" s="12"/>
      <c r="C34294" s="12"/>
    </row>
    <row r="34295" spans="1:3" x14ac:dyDescent="0.35">
      <c r="A34295" s="12"/>
      <c r="B34295" s="12"/>
      <c r="C34295" s="12"/>
    </row>
    <row r="34296" spans="1:3" x14ac:dyDescent="0.35">
      <c r="A34296" s="12"/>
      <c r="B34296" s="12"/>
      <c r="C34296" s="12"/>
    </row>
    <row r="34297" spans="1:3" x14ac:dyDescent="0.35">
      <c r="A34297" s="12"/>
      <c r="B34297" s="12"/>
      <c r="C34297" s="12"/>
    </row>
    <row r="34298" spans="1:3" x14ac:dyDescent="0.35">
      <c r="A34298" s="12"/>
      <c r="B34298" s="12"/>
      <c r="C34298" s="12"/>
    </row>
    <row r="34299" spans="1:3" x14ac:dyDescent="0.35">
      <c r="A34299" s="12"/>
      <c r="B34299" s="12"/>
      <c r="C34299" s="12"/>
    </row>
    <row r="34300" spans="1:3" x14ac:dyDescent="0.35">
      <c r="A34300" s="12"/>
      <c r="B34300" s="12"/>
      <c r="C34300" s="12"/>
    </row>
    <row r="34301" spans="1:3" x14ac:dyDescent="0.35">
      <c r="A34301" s="12"/>
      <c r="B34301" s="12"/>
      <c r="C34301" s="12"/>
    </row>
    <row r="34302" spans="1:3" x14ac:dyDescent="0.35">
      <c r="A34302" s="12"/>
      <c r="B34302" s="12"/>
      <c r="C34302" s="12"/>
    </row>
    <row r="34303" spans="1:3" x14ac:dyDescent="0.35">
      <c r="A34303" s="12"/>
      <c r="B34303" s="12"/>
      <c r="C34303" s="12"/>
    </row>
    <row r="34304" spans="1:3" x14ac:dyDescent="0.35">
      <c r="A34304" s="12"/>
      <c r="B34304" s="12"/>
      <c r="C34304" s="12"/>
    </row>
    <row r="34305" spans="1:3" x14ac:dyDescent="0.35">
      <c r="A34305" s="12"/>
      <c r="B34305" s="12"/>
      <c r="C34305" s="12"/>
    </row>
    <row r="34306" spans="1:3" x14ac:dyDescent="0.35">
      <c r="A34306" s="12"/>
      <c r="B34306" s="12"/>
      <c r="C34306" s="12"/>
    </row>
    <row r="34307" spans="1:3" x14ac:dyDescent="0.35">
      <c r="A34307" s="12"/>
      <c r="B34307" s="12"/>
      <c r="C34307" s="12"/>
    </row>
    <row r="34308" spans="1:3" x14ac:dyDescent="0.35">
      <c r="A34308" s="12"/>
      <c r="B34308" s="12"/>
      <c r="C34308" s="12"/>
    </row>
    <row r="34309" spans="1:3" x14ac:dyDescent="0.35">
      <c r="A34309" s="12"/>
      <c r="B34309" s="12"/>
      <c r="C34309" s="12"/>
    </row>
    <row r="34310" spans="1:3" x14ac:dyDescent="0.35">
      <c r="A34310" s="12"/>
      <c r="B34310" s="12"/>
      <c r="C34310" s="12"/>
    </row>
    <row r="34311" spans="1:3" x14ac:dyDescent="0.35">
      <c r="A34311" s="12"/>
      <c r="B34311" s="12"/>
      <c r="C34311" s="12"/>
    </row>
    <row r="34312" spans="1:3" x14ac:dyDescent="0.35">
      <c r="A34312" s="12"/>
      <c r="B34312" s="12"/>
      <c r="C34312" s="12"/>
    </row>
    <row r="34313" spans="1:3" x14ac:dyDescent="0.35">
      <c r="A34313" s="12"/>
      <c r="B34313" s="12"/>
      <c r="C34313" s="12"/>
    </row>
    <row r="34314" spans="1:3" x14ac:dyDescent="0.35">
      <c r="A34314" s="12"/>
      <c r="B34314" s="12"/>
      <c r="C34314" s="12"/>
    </row>
    <row r="34315" spans="1:3" x14ac:dyDescent="0.35">
      <c r="A34315" s="12"/>
      <c r="B34315" s="12"/>
      <c r="C34315" s="12"/>
    </row>
    <row r="34316" spans="1:3" x14ac:dyDescent="0.35">
      <c r="A34316" s="12"/>
      <c r="B34316" s="12"/>
      <c r="C34316" s="12"/>
    </row>
    <row r="34317" spans="1:3" x14ac:dyDescent="0.35">
      <c r="A34317" s="12"/>
      <c r="B34317" s="12"/>
      <c r="C34317" s="12"/>
    </row>
    <row r="34318" spans="1:3" x14ac:dyDescent="0.35">
      <c r="A34318" s="12"/>
      <c r="B34318" s="12"/>
      <c r="C34318" s="12"/>
    </row>
    <row r="34319" spans="1:3" x14ac:dyDescent="0.35">
      <c r="A34319" s="12"/>
      <c r="B34319" s="12"/>
      <c r="C34319" s="12"/>
    </row>
    <row r="34320" spans="1:3" x14ac:dyDescent="0.35">
      <c r="A34320" s="12"/>
      <c r="B34320" s="12"/>
      <c r="C34320" s="12"/>
    </row>
    <row r="34321" spans="1:3" x14ac:dyDescent="0.35">
      <c r="A34321" s="12"/>
      <c r="B34321" s="12"/>
      <c r="C34321" s="12"/>
    </row>
    <row r="34322" spans="1:3" x14ac:dyDescent="0.35">
      <c r="A34322" s="12"/>
      <c r="B34322" s="12"/>
      <c r="C34322" s="12"/>
    </row>
    <row r="34323" spans="1:3" x14ac:dyDescent="0.35">
      <c r="A34323" s="12"/>
      <c r="B34323" s="12"/>
      <c r="C34323" s="12"/>
    </row>
    <row r="34324" spans="1:3" x14ac:dyDescent="0.35">
      <c r="A34324" s="12"/>
      <c r="B34324" s="12"/>
      <c r="C34324" s="12"/>
    </row>
    <row r="34325" spans="1:3" x14ac:dyDescent="0.35">
      <c r="A34325" s="12"/>
      <c r="B34325" s="12"/>
      <c r="C34325" s="12"/>
    </row>
    <row r="34326" spans="1:3" x14ac:dyDescent="0.35">
      <c r="A34326" s="12"/>
      <c r="B34326" s="12"/>
      <c r="C34326" s="12"/>
    </row>
    <row r="34327" spans="1:3" x14ac:dyDescent="0.35">
      <c r="A34327" s="12"/>
      <c r="B34327" s="12"/>
      <c r="C34327" s="12"/>
    </row>
    <row r="34328" spans="1:3" x14ac:dyDescent="0.35">
      <c r="A34328" s="12"/>
      <c r="B34328" s="12"/>
      <c r="C34328" s="12"/>
    </row>
    <row r="34329" spans="1:3" x14ac:dyDescent="0.35">
      <c r="A34329" s="12"/>
      <c r="B34329" s="12"/>
      <c r="C34329" s="12"/>
    </row>
    <row r="34330" spans="1:3" x14ac:dyDescent="0.35">
      <c r="A34330" s="12"/>
      <c r="B34330" s="12"/>
      <c r="C34330" s="12"/>
    </row>
    <row r="34331" spans="1:3" x14ac:dyDescent="0.35">
      <c r="A34331" s="12"/>
      <c r="B34331" s="12"/>
      <c r="C34331" s="12"/>
    </row>
    <row r="34332" spans="1:3" x14ac:dyDescent="0.35">
      <c r="A34332" s="12"/>
      <c r="B34332" s="12"/>
      <c r="C34332" s="12"/>
    </row>
    <row r="34333" spans="1:3" x14ac:dyDescent="0.35">
      <c r="A34333" s="12"/>
      <c r="B34333" s="12"/>
      <c r="C34333" s="12"/>
    </row>
    <row r="34334" spans="1:3" x14ac:dyDescent="0.35">
      <c r="A34334" s="12"/>
      <c r="B34334" s="12"/>
      <c r="C34334" s="12"/>
    </row>
    <row r="34335" spans="1:3" x14ac:dyDescent="0.35">
      <c r="A34335" s="12"/>
      <c r="B34335" s="12"/>
      <c r="C34335" s="12"/>
    </row>
    <row r="34336" spans="1:3" x14ac:dyDescent="0.35">
      <c r="A34336" s="12"/>
      <c r="B34336" s="12"/>
      <c r="C34336" s="12"/>
    </row>
    <row r="34337" spans="1:3" x14ac:dyDescent="0.35">
      <c r="A34337" s="12"/>
      <c r="B34337" s="12"/>
      <c r="C34337" s="12"/>
    </row>
    <row r="34338" spans="1:3" x14ac:dyDescent="0.35">
      <c r="A34338" s="12"/>
      <c r="B34338" s="12"/>
      <c r="C34338" s="12"/>
    </row>
    <row r="34339" spans="1:3" x14ac:dyDescent="0.35">
      <c r="A34339" s="12"/>
      <c r="B34339" s="12"/>
      <c r="C34339" s="12"/>
    </row>
    <row r="34340" spans="1:3" x14ac:dyDescent="0.35">
      <c r="A34340" s="12"/>
      <c r="B34340" s="12"/>
      <c r="C34340" s="12"/>
    </row>
    <row r="34341" spans="1:3" x14ac:dyDescent="0.35">
      <c r="A34341" s="12"/>
      <c r="B34341" s="12"/>
      <c r="C34341" s="12"/>
    </row>
    <row r="34342" spans="1:3" x14ac:dyDescent="0.35">
      <c r="A34342" s="12"/>
      <c r="B34342" s="12"/>
      <c r="C34342" s="12"/>
    </row>
    <row r="34343" spans="1:3" x14ac:dyDescent="0.35">
      <c r="A34343" s="12"/>
      <c r="B34343" s="12"/>
      <c r="C34343" s="12"/>
    </row>
    <row r="34344" spans="1:3" x14ac:dyDescent="0.35">
      <c r="A34344" s="12"/>
      <c r="B34344" s="12"/>
      <c r="C34344" s="12"/>
    </row>
    <row r="34345" spans="1:3" x14ac:dyDescent="0.35">
      <c r="A34345" s="12"/>
      <c r="B34345" s="12"/>
      <c r="C34345" s="12"/>
    </row>
    <row r="34346" spans="1:3" x14ac:dyDescent="0.35">
      <c r="A34346" s="12"/>
      <c r="B34346" s="12"/>
      <c r="C34346" s="12"/>
    </row>
    <row r="34347" spans="1:3" x14ac:dyDescent="0.35">
      <c r="A34347" s="12"/>
      <c r="B34347" s="12"/>
      <c r="C34347" s="12"/>
    </row>
    <row r="34348" spans="1:3" x14ac:dyDescent="0.35">
      <c r="A34348" s="12"/>
      <c r="B34348" s="12"/>
      <c r="C34348" s="12"/>
    </row>
    <row r="34349" spans="1:3" x14ac:dyDescent="0.35">
      <c r="A34349" s="12"/>
      <c r="B34349" s="12"/>
      <c r="C34349" s="12"/>
    </row>
    <row r="34350" spans="1:3" x14ac:dyDescent="0.35">
      <c r="A34350" s="12"/>
      <c r="B34350" s="12"/>
      <c r="C34350" s="12"/>
    </row>
    <row r="34351" spans="1:3" x14ac:dyDescent="0.35">
      <c r="A34351" s="12"/>
      <c r="B34351" s="12"/>
      <c r="C34351" s="12"/>
    </row>
    <row r="34352" spans="1:3" x14ac:dyDescent="0.35">
      <c r="A34352" s="12"/>
      <c r="B34352" s="12"/>
      <c r="C34352" s="12"/>
    </row>
    <row r="34353" spans="1:3" x14ac:dyDescent="0.35">
      <c r="A34353" s="12"/>
      <c r="B34353" s="12"/>
      <c r="C34353" s="12"/>
    </row>
    <row r="34354" spans="1:3" x14ac:dyDescent="0.35">
      <c r="A34354" s="12"/>
      <c r="B34354" s="12"/>
      <c r="C34354" s="12"/>
    </row>
    <row r="34355" spans="1:3" x14ac:dyDescent="0.35">
      <c r="A34355" s="12"/>
      <c r="B34355" s="12"/>
      <c r="C34355" s="12"/>
    </row>
    <row r="34356" spans="1:3" x14ac:dyDescent="0.35">
      <c r="A34356" s="12"/>
      <c r="B34356" s="12"/>
      <c r="C34356" s="12"/>
    </row>
    <row r="34357" spans="1:3" x14ac:dyDescent="0.35">
      <c r="A34357" s="12"/>
      <c r="B34357" s="12"/>
      <c r="C34357" s="12"/>
    </row>
    <row r="34358" spans="1:3" x14ac:dyDescent="0.35">
      <c r="A34358" s="12"/>
      <c r="B34358" s="12"/>
      <c r="C34358" s="12"/>
    </row>
    <row r="34359" spans="1:3" x14ac:dyDescent="0.35">
      <c r="A34359" s="12"/>
      <c r="B34359" s="12"/>
      <c r="C34359" s="12"/>
    </row>
    <row r="34360" spans="1:3" x14ac:dyDescent="0.35">
      <c r="A34360" s="12"/>
      <c r="B34360" s="12"/>
      <c r="C34360" s="12"/>
    </row>
    <row r="34361" spans="1:3" x14ac:dyDescent="0.35">
      <c r="A34361" s="12"/>
      <c r="B34361" s="12"/>
      <c r="C34361" s="12"/>
    </row>
    <row r="34362" spans="1:3" x14ac:dyDescent="0.35">
      <c r="A34362" s="12"/>
      <c r="B34362" s="12"/>
      <c r="C34362" s="12"/>
    </row>
    <row r="34363" spans="1:3" x14ac:dyDescent="0.35">
      <c r="A34363" s="12"/>
      <c r="B34363" s="12"/>
      <c r="C34363" s="12"/>
    </row>
    <row r="34364" spans="1:3" x14ac:dyDescent="0.35">
      <c r="A34364" s="12"/>
      <c r="B34364" s="12"/>
      <c r="C34364" s="12"/>
    </row>
    <row r="34365" spans="1:3" x14ac:dyDescent="0.35">
      <c r="A34365" s="12"/>
      <c r="B34365" s="12"/>
      <c r="C34365" s="12"/>
    </row>
    <row r="34366" spans="1:3" x14ac:dyDescent="0.35">
      <c r="A34366" s="12"/>
      <c r="B34366" s="12"/>
      <c r="C34366" s="12"/>
    </row>
    <row r="34367" spans="1:3" x14ac:dyDescent="0.35">
      <c r="A34367" s="12"/>
      <c r="B34367" s="12"/>
      <c r="C34367" s="12"/>
    </row>
    <row r="34368" spans="1:3" x14ac:dyDescent="0.35">
      <c r="A34368" s="12"/>
      <c r="B34368" s="12"/>
      <c r="C34368" s="12"/>
    </row>
    <row r="34369" spans="1:3" x14ac:dyDescent="0.35">
      <c r="A34369" s="12"/>
      <c r="B34369" s="12"/>
      <c r="C34369" s="12"/>
    </row>
    <row r="34370" spans="1:3" x14ac:dyDescent="0.35">
      <c r="A34370" s="12"/>
      <c r="B34370" s="12"/>
      <c r="C34370" s="12"/>
    </row>
    <row r="34371" spans="1:3" x14ac:dyDescent="0.35">
      <c r="A34371" s="12"/>
      <c r="B34371" s="12"/>
      <c r="C34371" s="12"/>
    </row>
    <row r="34372" spans="1:3" x14ac:dyDescent="0.35">
      <c r="A34372" s="12"/>
      <c r="B34372" s="12"/>
      <c r="C34372" s="12"/>
    </row>
    <row r="34373" spans="1:3" x14ac:dyDescent="0.35">
      <c r="A34373" s="12"/>
      <c r="B34373" s="12"/>
      <c r="C34373" s="12"/>
    </row>
    <row r="34374" spans="1:3" x14ac:dyDescent="0.35">
      <c r="A34374" s="12"/>
      <c r="B34374" s="12"/>
      <c r="C34374" s="12"/>
    </row>
    <row r="34375" spans="1:3" x14ac:dyDescent="0.35">
      <c r="A34375" s="12"/>
      <c r="B34375" s="12"/>
      <c r="C34375" s="12"/>
    </row>
    <row r="34376" spans="1:3" x14ac:dyDescent="0.35">
      <c r="A34376" s="12"/>
      <c r="B34376" s="12"/>
      <c r="C34376" s="12"/>
    </row>
    <row r="34377" spans="1:3" x14ac:dyDescent="0.35">
      <c r="A34377" s="12"/>
      <c r="B34377" s="12"/>
      <c r="C34377" s="12"/>
    </row>
    <row r="34378" spans="1:3" x14ac:dyDescent="0.35">
      <c r="A34378" s="12"/>
      <c r="B34378" s="12"/>
      <c r="C34378" s="12"/>
    </row>
    <row r="34379" spans="1:3" x14ac:dyDescent="0.35">
      <c r="A34379" s="12"/>
      <c r="B34379" s="12"/>
      <c r="C34379" s="12"/>
    </row>
    <row r="34380" spans="1:3" x14ac:dyDescent="0.35">
      <c r="A34380" s="12"/>
      <c r="B34380" s="12"/>
      <c r="C34380" s="12"/>
    </row>
    <row r="34381" spans="1:3" x14ac:dyDescent="0.35">
      <c r="A34381" s="12"/>
      <c r="B34381" s="12"/>
      <c r="C34381" s="12"/>
    </row>
    <row r="34382" spans="1:3" x14ac:dyDescent="0.35">
      <c r="A34382" s="12"/>
      <c r="B34382" s="12"/>
      <c r="C34382" s="12"/>
    </row>
    <row r="34383" spans="1:3" x14ac:dyDescent="0.35">
      <c r="A34383" s="12"/>
      <c r="B34383" s="12"/>
      <c r="C34383" s="12"/>
    </row>
    <row r="34384" spans="1:3" x14ac:dyDescent="0.35">
      <c r="A34384" s="12"/>
      <c r="B34384" s="12"/>
      <c r="C34384" s="12"/>
    </row>
    <row r="34385" spans="1:3" x14ac:dyDescent="0.35">
      <c r="A34385" s="12"/>
      <c r="B34385" s="12"/>
      <c r="C34385" s="12"/>
    </row>
    <row r="34386" spans="1:3" x14ac:dyDescent="0.35">
      <c r="A34386" s="12"/>
      <c r="B34386" s="12"/>
      <c r="C34386" s="12"/>
    </row>
    <row r="34387" spans="1:3" x14ac:dyDescent="0.35">
      <c r="A34387" s="12"/>
      <c r="B34387" s="12"/>
      <c r="C34387" s="12"/>
    </row>
    <row r="34388" spans="1:3" x14ac:dyDescent="0.35">
      <c r="A34388" s="12"/>
      <c r="B34388" s="12"/>
      <c r="C34388" s="12"/>
    </row>
    <row r="34389" spans="1:3" x14ac:dyDescent="0.35">
      <c r="A34389" s="12"/>
      <c r="B34389" s="12"/>
      <c r="C34389" s="12"/>
    </row>
    <row r="34390" spans="1:3" x14ac:dyDescent="0.35">
      <c r="A34390" s="12"/>
      <c r="B34390" s="12"/>
      <c r="C34390" s="12"/>
    </row>
    <row r="34391" spans="1:3" x14ac:dyDescent="0.35">
      <c r="A34391" s="12"/>
      <c r="B34391" s="12"/>
      <c r="C34391" s="12"/>
    </row>
    <row r="34392" spans="1:3" x14ac:dyDescent="0.35">
      <c r="A34392" s="12"/>
      <c r="B34392" s="12"/>
      <c r="C34392" s="12"/>
    </row>
    <row r="34393" spans="1:3" x14ac:dyDescent="0.35">
      <c r="A34393" s="12"/>
      <c r="B34393" s="12"/>
      <c r="C34393" s="12"/>
    </row>
    <row r="34394" spans="1:3" x14ac:dyDescent="0.35">
      <c r="A34394" s="12"/>
      <c r="B34394" s="12"/>
      <c r="C34394" s="12"/>
    </row>
    <row r="34395" spans="1:3" x14ac:dyDescent="0.35">
      <c r="A34395" s="12"/>
      <c r="B34395" s="12"/>
      <c r="C34395" s="12"/>
    </row>
    <row r="34396" spans="1:3" x14ac:dyDescent="0.35">
      <c r="A34396" s="12"/>
      <c r="B34396" s="12"/>
      <c r="C34396" s="12"/>
    </row>
    <row r="34397" spans="1:3" x14ac:dyDescent="0.35">
      <c r="A34397" s="12"/>
      <c r="B34397" s="12"/>
      <c r="C34397" s="12"/>
    </row>
    <row r="34398" spans="1:3" x14ac:dyDescent="0.35">
      <c r="A34398" s="12"/>
      <c r="B34398" s="12"/>
      <c r="C34398" s="12"/>
    </row>
    <row r="34399" spans="1:3" x14ac:dyDescent="0.35">
      <c r="A34399" s="12"/>
      <c r="B34399" s="12"/>
      <c r="C34399" s="12"/>
    </row>
    <row r="34400" spans="1:3" x14ac:dyDescent="0.35">
      <c r="A34400" s="12"/>
      <c r="B34400" s="12"/>
      <c r="C34400" s="12"/>
    </row>
    <row r="34401" spans="1:3" x14ac:dyDescent="0.35">
      <c r="A34401" s="12"/>
      <c r="B34401" s="12"/>
      <c r="C34401" s="12"/>
    </row>
    <row r="34402" spans="1:3" x14ac:dyDescent="0.35">
      <c r="A34402" s="12"/>
      <c r="B34402" s="12"/>
      <c r="C34402" s="12"/>
    </row>
    <row r="34403" spans="1:3" x14ac:dyDescent="0.35">
      <c r="A34403" s="12"/>
      <c r="B34403" s="12"/>
      <c r="C34403" s="12"/>
    </row>
    <row r="34404" spans="1:3" x14ac:dyDescent="0.35">
      <c r="A34404" s="12"/>
      <c r="B34404" s="12"/>
      <c r="C34404" s="12"/>
    </row>
    <row r="34405" spans="1:3" x14ac:dyDescent="0.35">
      <c r="A34405" s="12"/>
      <c r="B34405" s="12"/>
      <c r="C34405" s="12"/>
    </row>
    <row r="34406" spans="1:3" x14ac:dyDescent="0.35">
      <c r="A34406" s="12"/>
      <c r="B34406" s="12"/>
      <c r="C34406" s="12"/>
    </row>
    <row r="34407" spans="1:3" x14ac:dyDescent="0.35">
      <c r="A34407" s="12"/>
      <c r="B34407" s="12"/>
      <c r="C34407" s="12"/>
    </row>
    <row r="34408" spans="1:3" x14ac:dyDescent="0.35">
      <c r="A34408" s="12"/>
      <c r="B34408" s="12"/>
      <c r="C34408" s="12"/>
    </row>
    <row r="34409" spans="1:3" x14ac:dyDescent="0.35">
      <c r="A34409" s="12"/>
      <c r="B34409" s="12"/>
      <c r="C34409" s="12"/>
    </row>
    <row r="34410" spans="1:3" x14ac:dyDescent="0.35">
      <c r="A34410" s="12"/>
      <c r="B34410" s="12"/>
      <c r="C34410" s="12"/>
    </row>
    <row r="34411" spans="1:3" x14ac:dyDescent="0.35">
      <c r="A34411" s="12"/>
      <c r="B34411" s="12"/>
      <c r="C34411" s="12"/>
    </row>
    <row r="34412" spans="1:3" x14ac:dyDescent="0.35">
      <c r="A34412" s="12"/>
      <c r="B34412" s="12"/>
      <c r="C34412" s="12"/>
    </row>
    <row r="34413" spans="1:3" x14ac:dyDescent="0.35">
      <c r="A34413" s="12"/>
      <c r="B34413" s="12"/>
      <c r="C34413" s="12"/>
    </row>
    <row r="34414" spans="1:3" x14ac:dyDescent="0.35">
      <c r="A34414" s="12"/>
      <c r="B34414" s="12"/>
      <c r="C34414" s="12"/>
    </row>
    <row r="34415" spans="1:3" x14ac:dyDescent="0.35">
      <c r="A34415" s="12"/>
      <c r="B34415" s="12"/>
      <c r="C34415" s="12"/>
    </row>
    <row r="34416" spans="1:3" x14ac:dyDescent="0.35">
      <c r="A34416" s="12"/>
      <c r="B34416" s="12"/>
      <c r="C34416" s="12"/>
    </row>
    <row r="34417" spans="1:3" x14ac:dyDescent="0.35">
      <c r="A34417" s="12"/>
      <c r="B34417" s="12"/>
      <c r="C34417" s="12"/>
    </row>
    <row r="34418" spans="1:3" x14ac:dyDescent="0.35">
      <c r="A34418" s="12"/>
      <c r="B34418" s="12"/>
      <c r="C34418" s="12"/>
    </row>
    <row r="34419" spans="1:3" x14ac:dyDescent="0.35">
      <c r="A34419" s="12"/>
      <c r="B34419" s="12"/>
      <c r="C34419" s="12"/>
    </row>
    <row r="34420" spans="1:3" x14ac:dyDescent="0.35">
      <c r="A34420" s="12"/>
      <c r="B34420" s="12"/>
      <c r="C34420" s="12"/>
    </row>
    <row r="34421" spans="1:3" x14ac:dyDescent="0.35">
      <c r="A34421" s="12"/>
      <c r="B34421" s="12"/>
      <c r="C34421" s="12"/>
    </row>
    <row r="34422" spans="1:3" x14ac:dyDescent="0.35">
      <c r="A34422" s="12"/>
      <c r="B34422" s="12"/>
      <c r="C34422" s="12"/>
    </row>
    <row r="34423" spans="1:3" x14ac:dyDescent="0.35">
      <c r="A34423" s="12"/>
      <c r="B34423" s="12"/>
      <c r="C34423" s="12"/>
    </row>
    <row r="34424" spans="1:3" x14ac:dyDescent="0.35">
      <c r="A34424" s="12"/>
      <c r="B34424" s="12"/>
      <c r="C34424" s="12"/>
    </row>
    <row r="34425" spans="1:3" x14ac:dyDescent="0.35">
      <c r="A34425" s="12"/>
      <c r="B34425" s="12"/>
      <c r="C34425" s="12"/>
    </row>
    <row r="34426" spans="1:3" x14ac:dyDescent="0.35">
      <c r="A34426" s="12"/>
      <c r="B34426" s="12"/>
      <c r="C34426" s="12"/>
    </row>
    <row r="34427" spans="1:3" x14ac:dyDescent="0.35">
      <c r="A34427" s="12"/>
      <c r="B34427" s="12"/>
      <c r="C34427" s="12"/>
    </row>
    <row r="34428" spans="1:3" x14ac:dyDescent="0.35">
      <c r="A34428" s="12"/>
      <c r="B34428" s="12"/>
      <c r="C34428" s="12"/>
    </row>
    <row r="34429" spans="1:3" x14ac:dyDescent="0.35">
      <c r="A34429" s="12"/>
      <c r="B34429" s="12"/>
      <c r="C34429" s="12"/>
    </row>
    <row r="34430" spans="1:3" x14ac:dyDescent="0.35">
      <c r="A34430" s="12"/>
      <c r="B34430" s="12"/>
      <c r="C34430" s="12"/>
    </row>
    <row r="34431" spans="1:3" x14ac:dyDescent="0.35">
      <c r="A34431" s="12"/>
      <c r="B34431" s="12"/>
      <c r="C34431" s="12"/>
    </row>
    <row r="34432" spans="1:3" x14ac:dyDescent="0.35">
      <c r="A34432" s="12"/>
      <c r="B34432" s="12"/>
      <c r="C34432" s="12"/>
    </row>
    <row r="34433" spans="1:3" x14ac:dyDescent="0.35">
      <c r="A34433" s="12"/>
      <c r="B34433" s="12"/>
      <c r="C34433" s="12"/>
    </row>
    <row r="34434" spans="1:3" x14ac:dyDescent="0.35">
      <c r="A34434" s="12"/>
      <c r="B34434" s="12"/>
      <c r="C34434" s="12"/>
    </row>
    <row r="34435" spans="1:3" x14ac:dyDescent="0.35">
      <c r="A34435" s="12"/>
      <c r="B34435" s="12"/>
      <c r="C34435" s="12"/>
    </row>
    <row r="34436" spans="1:3" x14ac:dyDescent="0.35">
      <c r="A34436" s="12"/>
      <c r="B34436" s="12"/>
      <c r="C34436" s="12"/>
    </row>
    <row r="34437" spans="1:3" x14ac:dyDescent="0.35">
      <c r="A34437" s="12"/>
      <c r="B34437" s="12"/>
      <c r="C34437" s="12"/>
    </row>
    <row r="34438" spans="1:3" x14ac:dyDescent="0.35">
      <c r="A34438" s="12"/>
      <c r="B34438" s="12"/>
      <c r="C34438" s="12"/>
    </row>
    <row r="34439" spans="1:3" x14ac:dyDescent="0.35">
      <c r="A34439" s="12"/>
      <c r="B34439" s="12"/>
      <c r="C34439" s="12"/>
    </row>
    <row r="34440" spans="1:3" x14ac:dyDescent="0.35">
      <c r="A34440" s="12"/>
      <c r="B34440" s="12"/>
      <c r="C34440" s="12"/>
    </row>
    <row r="34441" spans="1:3" x14ac:dyDescent="0.35">
      <c r="A34441" s="12"/>
      <c r="B34441" s="12"/>
      <c r="C34441" s="12"/>
    </row>
    <row r="34442" spans="1:3" x14ac:dyDescent="0.35">
      <c r="A34442" s="12"/>
      <c r="B34442" s="12"/>
      <c r="C34442" s="12"/>
    </row>
    <row r="34443" spans="1:3" x14ac:dyDescent="0.35">
      <c r="A34443" s="12"/>
      <c r="B34443" s="12"/>
      <c r="C34443" s="12"/>
    </row>
    <row r="34444" spans="1:3" x14ac:dyDescent="0.35">
      <c r="A34444" s="12"/>
      <c r="B34444" s="12"/>
      <c r="C34444" s="12"/>
    </row>
    <row r="34445" spans="1:3" x14ac:dyDescent="0.35">
      <c r="A34445" s="12"/>
      <c r="B34445" s="12"/>
      <c r="C34445" s="12"/>
    </row>
    <row r="34446" spans="1:3" x14ac:dyDescent="0.35">
      <c r="A34446" s="12"/>
      <c r="B34446" s="12"/>
      <c r="C34446" s="12"/>
    </row>
    <row r="34447" spans="1:3" x14ac:dyDescent="0.35">
      <c r="A34447" s="12"/>
      <c r="B34447" s="12"/>
      <c r="C34447" s="12"/>
    </row>
    <row r="34448" spans="1:3" x14ac:dyDescent="0.35">
      <c r="A34448" s="12"/>
      <c r="B34448" s="12"/>
      <c r="C34448" s="12"/>
    </row>
    <row r="34449" spans="1:3" x14ac:dyDescent="0.35">
      <c r="A34449" s="12"/>
      <c r="B34449" s="12"/>
      <c r="C34449" s="12"/>
    </row>
    <row r="34450" spans="1:3" x14ac:dyDescent="0.35">
      <c r="A34450" s="12"/>
      <c r="B34450" s="12"/>
      <c r="C34450" s="12"/>
    </row>
    <row r="34451" spans="1:3" x14ac:dyDescent="0.35">
      <c r="A34451" s="12"/>
      <c r="B34451" s="12"/>
      <c r="C34451" s="12"/>
    </row>
    <row r="34452" spans="1:3" x14ac:dyDescent="0.35">
      <c r="A34452" s="12"/>
      <c r="B34452" s="12"/>
      <c r="C34452" s="12"/>
    </row>
    <row r="34453" spans="1:3" x14ac:dyDescent="0.35">
      <c r="A34453" s="12"/>
      <c r="B34453" s="12"/>
      <c r="C34453" s="12"/>
    </row>
    <row r="34454" spans="1:3" x14ac:dyDescent="0.35">
      <c r="A34454" s="12"/>
      <c r="B34454" s="12"/>
      <c r="C34454" s="12"/>
    </row>
    <row r="34455" spans="1:3" x14ac:dyDescent="0.35">
      <c r="A34455" s="12"/>
      <c r="B34455" s="12"/>
      <c r="C34455" s="12"/>
    </row>
    <row r="34456" spans="1:3" x14ac:dyDescent="0.35">
      <c r="A34456" s="12"/>
      <c r="B34456" s="12"/>
      <c r="C34456" s="12"/>
    </row>
    <row r="34457" spans="1:3" x14ac:dyDescent="0.35">
      <c r="A34457" s="12"/>
      <c r="B34457" s="12"/>
      <c r="C34457" s="12"/>
    </row>
    <row r="34458" spans="1:3" x14ac:dyDescent="0.35">
      <c r="A34458" s="12"/>
      <c r="B34458" s="12"/>
      <c r="C34458" s="12"/>
    </row>
    <row r="34459" spans="1:3" x14ac:dyDescent="0.35">
      <c r="A34459" s="12"/>
      <c r="B34459" s="12"/>
      <c r="C34459" s="12"/>
    </row>
    <row r="34460" spans="1:3" x14ac:dyDescent="0.35">
      <c r="A34460" s="12"/>
      <c r="B34460" s="12"/>
      <c r="C34460" s="12"/>
    </row>
    <row r="34461" spans="1:3" x14ac:dyDescent="0.35">
      <c r="A34461" s="12"/>
      <c r="B34461" s="12"/>
      <c r="C34461" s="12"/>
    </row>
    <row r="34462" spans="1:3" x14ac:dyDescent="0.35">
      <c r="A34462" s="12"/>
      <c r="B34462" s="12"/>
      <c r="C34462" s="12"/>
    </row>
    <row r="34463" spans="1:3" x14ac:dyDescent="0.35">
      <c r="A34463" s="12"/>
      <c r="B34463" s="12"/>
      <c r="C34463" s="12"/>
    </row>
    <row r="34464" spans="1:3" x14ac:dyDescent="0.35">
      <c r="A34464" s="12"/>
      <c r="B34464" s="12"/>
      <c r="C34464" s="12"/>
    </row>
    <row r="34465" spans="1:3" x14ac:dyDescent="0.35">
      <c r="A34465" s="12"/>
      <c r="B34465" s="12"/>
      <c r="C34465" s="12"/>
    </row>
    <row r="34466" spans="1:3" x14ac:dyDescent="0.35">
      <c r="A34466" s="12"/>
      <c r="B34466" s="12"/>
      <c r="C34466" s="12"/>
    </row>
    <row r="34467" spans="1:3" x14ac:dyDescent="0.35">
      <c r="A34467" s="12"/>
      <c r="B34467" s="12"/>
      <c r="C34467" s="12"/>
    </row>
    <row r="34468" spans="1:3" x14ac:dyDescent="0.35">
      <c r="A34468" s="12"/>
      <c r="B34468" s="12"/>
      <c r="C34468" s="12"/>
    </row>
    <row r="34469" spans="1:3" x14ac:dyDescent="0.35">
      <c r="A34469" s="12"/>
      <c r="B34469" s="12"/>
      <c r="C34469" s="12"/>
    </row>
    <row r="34470" spans="1:3" x14ac:dyDescent="0.35">
      <c r="A34470" s="12"/>
      <c r="B34470" s="12"/>
      <c r="C34470" s="12"/>
    </row>
    <row r="34471" spans="1:3" x14ac:dyDescent="0.35">
      <c r="A34471" s="12"/>
      <c r="B34471" s="12"/>
      <c r="C34471" s="12"/>
    </row>
    <row r="34472" spans="1:3" x14ac:dyDescent="0.35">
      <c r="A34472" s="12"/>
      <c r="B34472" s="12"/>
      <c r="C34472" s="12"/>
    </row>
    <row r="34473" spans="1:3" x14ac:dyDescent="0.35">
      <c r="A34473" s="12"/>
      <c r="B34473" s="12"/>
      <c r="C34473" s="12"/>
    </row>
    <row r="34474" spans="1:3" x14ac:dyDescent="0.35">
      <c r="A34474" s="12"/>
      <c r="B34474" s="12"/>
      <c r="C34474" s="12"/>
    </row>
    <row r="34475" spans="1:3" x14ac:dyDescent="0.35">
      <c r="A34475" s="12"/>
      <c r="B34475" s="12"/>
      <c r="C34475" s="12"/>
    </row>
    <row r="34476" spans="1:3" x14ac:dyDescent="0.35">
      <c r="A34476" s="12"/>
      <c r="B34476" s="12"/>
      <c r="C34476" s="12"/>
    </row>
    <row r="34477" spans="1:3" x14ac:dyDescent="0.35">
      <c r="A34477" s="12"/>
      <c r="B34477" s="12"/>
      <c r="C34477" s="12"/>
    </row>
    <row r="34478" spans="1:3" x14ac:dyDescent="0.35">
      <c r="A34478" s="12"/>
      <c r="B34478" s="12"/>
      <c r="C34478" s="12"/>
    </row>
    <row r="34479" spans="1:3" x14ac:dyDescent="0.35">
      <c r="A34479" s="12"/>
      <c r="B34479" s="12"/>
      <c r="C34479" s="12"/>
    </row>
    <row r="34480" spans="1:3" x14ac:dyDescent="0.35">
      <c r="A34480" s="12"/>
      <c r="B34480" s="12"/>
      <c r="C34480" s="12"/>
    </row>
    <row r="34481" spans="1:3" x14ac:dyDescent="0.35">
      <c r="A34481" s="12"/>
      <c r="B34481" s="12"/>
      <c r="C34481" s="12"/>
    </row>
    <row r="34482" spans="1:3" x14ac:dyDescent="0.35">
      <c r="A34482" s="12"/>
      <c r="B34482" s="12"/>
      <c r="C34482" s="12"/>
    </row>
    <row r="34483" spans="1:3" x14ac:dyDescent="0.35">
      <c r="A34483" s="12"/>
      <c r="B34483" s="12"/>
      <c r="C34483" s="12"/>
    </row>
    <row r="34484" spans="1:3" x14ac:dyDescent="0.35">
      <c r="A34484" s="12"/>
      <c r="B34484" s="12"/>
      <c r="C34484" s="12"/>
    </row>
    <row r="34485" spans="1:3" x14ac:dyDescent="0.35">
      <c r="A34485" s="12"/>
      <c r="B34485" s="12"/>
      <c r="C34485" s="12"/>
    </row>
    <row r="34486" spans="1:3" x14ac:dyDescent="0.35">
      <c r="A34486" s="12"/>
      <c r="B34486" s="12"/>
      <c r="C34486" s="12"/>
    </row>
    <row r="34487" spans="1:3" x14ac:dyDescent="0.35">
      <c r="A34487" s="12"/>
      <c r="B34487" s="12"/>
      <c r="C34487" s="12"/>
    </row>
    <row r="34488" spans="1:3" x14ac:dyDescent="0.35">
      <c r="A34488" s="12"/>
      <c r="B34488" s="12"/>
      <c r="C34488" s="12"/>
    </row>
    <row r="34489" spans="1:3" x14ac:dyDescent="0.35">
      <c r="A34489" s="12"/>
      <c r="B34489" s="12"/>
      <c r="C34489" s="12"/>
    </row>
    <row r="34490" spans="1:3" x14ac:dyDescent="0.35">
      <c r="A34490" s="12"/>
      <c r="B34490" s="12"/>
      <c r="C34490" s="12"/>
    </row>
    <row r="34491" spans="1:3" x14ac:dyDescent="0.35">
      <c r="A34491" s="12"/>
      <c r="B34491" s="12"/>
      <c r="C34491" s="12"/>
    </row>
    <row r="34492" spans="1:3" x14ac:dyDescent="0.35">
      <c r="A34492" s="12"/>
      <c r="B34492" s="12"/>
      <c r="C34492" s="12"/>
    </row>
    <row r="34493" spans="1:3" x14ac:dyDescent="0.35">
      <c r="A34493" s="12"/>
      <c r="B34493" s="12"/>
      <c r="C34493" s="12"/>
    </row>
    <row r="34494" spans="1:3" x14ac:dyDescent="0.35">
      <c r="A34494" s="12"/>
      <c r="B34494" s="12"/>
      <c r="C34494" s="12"/>
    </row>
    <row r="34495" spans="1:3" x14ac:dyDescent="0.35">
      <c r="A34495" s="12"/>
      <c r="B34495" s="12"/>
      <c r="C34495" s="12"/>
    </row>
    <row r="34496" spans="1:3" x14ac:dyDescent="0.35">
      <c r="A34496" s="12"/>
      <c r="B34496" s="12"/>
      <c r="C34496" s="12"/>
    </row>
    <row r="34497" spans="1:3" x14ac:dyDescent="0.35">
      <c r="A34497" s="12"/>
      <c r="B34497" s="12"/>
      <c r="C34497" s="12"/>
    </row>
    <row r="34498" spans="1:3" x14ac:dyDescent="0.35">
      <c r="A34498" s="12"/>
      <c r="B34498" s="12"/>
      <c r="C34498" s="12"/>
    </row>
    <row r="34499" spans="1:3" x14ac:dyDescent="0.35">
      <c r="A34499" s="12"/>
      <c r="B34499" s="12"/>
      <c r="C34499" s="12"/>
    </row>
    <row r="34500" spans="1:3" x14ac:dyDescent="0.35">
      <c r="A34500" s="12"/>
      <c r="B34500" s="12"/>
      <c r="C34500" s="12"/>
    </row>
    <row r="34501" spans="1:3" x14ac:dyDescent="0.35">
      <c r="A34501" s="12"/>
      <c r="B34501" s="12"/>
      <c r="C34501" s="12"/>
    </row>
    <row r="34502" spans="1:3" x14ac:dyDescent="0.35">
      <c r="A34502" s="12"/>
      <c r="B34502" s="12"/>
      <c r="C34502" s="12"/>
    </row>
    <row r="34503" spans="1:3" x14ac:dyDescent="0.35">
      <c r="A34503" s="12"/>
      <c r="B34503" s="12"/>
      <c r="C34503" s="12"/>
    </row>
    <row r="34504" spans="1:3" x14ac:dyDescent="0.35">
      <c r="A34504" s="12"/>
      <c r="B34504" s="12"/>
      <c r="C34504" s="12"/>
    </row>
    <row r="34505" spans="1:3" x14ac:dyDescent="0.35">
      <c r="A34505" s="12"/>
      <c r="B34505" s="12"/>
      <c r="C34505" s="12"/>
    </row>
    <row r="34506" spans="1:3" x14ac:dyDescent="0.35">
      <c r="A34506" s="12"/>
      <c r="B34506" s="12"/>
      <c r="C34506" s="12"/>
    </row>
    <row r="34507" spans="1:3" x14ac:dyDescent="0.35">
      <c r="A34507" s="12"/>
      <c r="B34507" s="12"/>
      <c r="C34507" s="12"/>
    </row>
    <row r="34508" spans="1:3" x14ac:dyDescent="0.35">
      <c r="A34508" s="12"/>
      <c r="B34508" s="12"/>
      <c r="C34508" s="12"/>
    </row>
    <row r="34509" spans="1:3" x14ac:dyDescent="0.35">
      <c r="A34509" s="12"/>
      <c r="B34509" s="12"/>
      <c r="C34509" s="12"/>
    </row>
    <row r="34510" spans="1:3" x14ac:dyDescent="0.35">
      <c r="A34510" s="12"/>
      <c r="B34510" s="12"/>
      <c r="C34510" s="12"/>
    </row>
    <row r="34511" spans="1:3" x14ac:dyDescent="0.35">
      <c r="A34511" s="12"/>
      <c r="B34511" s="12"/>
      <c r="C34511" s="12"/>
    </row>
    <row r="34512" spans="1:3" x14ac:dyDescent="0.35">
      <c r="A34512" s="12"/>
      <c r="B34512" s="12"/>
      <c r="C34512" s="12"/>
    </row>
    <row r="34513" spans="1:3" x14ac:dyDescent="0.35">
      <c r="A34513" s="12"/>
      <c r="B34513" s="12"/>
      <c r="C34513" s="12"/>
    </row>
    <row r="34514" spans="1:3" x14ac:dyDescent="0.35">
      <c r="A34514" s="12"/>
      <c r="B34514" s="12"/>
      <c r="C34514" s="12"/>
    </row>
    <row r="34515" spans="1:3" x14ac:dyDescent="0.35">
      <c r="A34515" s="12"/>
      <c r="B34515" s="12"/>
      <c r="C34515" s="12"/>
    </row>
    <row r="34516" spans="1:3" x14ac:dyDescent="0.35">
      <c r="A34516" s="12"/>
      <c r="B34516" s="12"/>
      <c r="C34516" s="12"/>
    </row>
    <row r="34517" spans="1:3" x14ac:dyDescent="0.35">
      <c r="A34517" s="12"/>
      <c r="B34517" s="12"/>
      <c r="C34517" s="12"/>
    </row>
    <row r="34518" spans="1:3" x14ac:dyDescent="0.35">
      <c r="A34518" s="12"/>
      <c r="B34518" s="12"/>
      <c r="C34518" s="12"/>
    </row>
    <row r="34519" spans="1:3" x14ac:dyDescent="0.35">
      <c r="A34519" s="12"/>
      <c r="B34519" s="12"/>
      <c r="C34519" s="12"/>
    </row>
    <row r="34520" spans="1:3" x14ac:dyDescent="0.35">
      <c r="A34520" s="12"/>
      <c r="B34520" s="12"/>
      <c r="C34520" s="12"/>
    </row>
    <row r="34521" spans="1:3" x14ac:dyDescent="0.35">
      <c r="A34521" s="12"/>
      <c r="B34521" s="12"/>
      <c r="C34521" s="12"/>
    </row>
    <row r="34522" spans="1:3" x14ac:dyDescent="0.35">
      <c r="A34522" s="12"/>
      <c r="B34522" s="12"/>
      <c r="C34522" s="12"/>
    </row>
    <row r="34523" spans="1:3" x14ac:dyDescent="0.35">
      <c r="A34523" s="12"/>
      <c r="B34523" s="12"/>
      <c r="C34523" s="12"/>
    </row>
    <row r="34524" spans="1:3" x14ac:dyDescent="0.35">
      <c r="A34524" s="12"/>
      <c r="B34524" s="12"/>
      <c r="C34524" s="12"/>
    </row>
    <row r="34525" spans="1:3" x14ac:dyDescent="0.35">
      <c r="A34525" s="12"/>
      <c r="B34525" s="12"/>
      <c r="C34525" s="12"/>
    </row>
    <row r="34526" spans="1:3" x14ac:dyDescent="0.35">
      <c r="A34526" s="12"/>
      <c r="B34526" s="12"/>
      <c r="C34526" s="12"/>
    </row>
    <row r="34527" spans="1:3" x14ac:dyDescent="0.35">
      <c r="A34527" s="12"/>
      <c r="B34527" s="12"/>
      <c r="C34527" s="12"/>
    </row>
    <row r="34528" spans="1:3" x14ac:dyDescent="0.35">
      <c r="A34528" s="12"/>
      <c r="B34528" s="12"/>
      <c r="C34528" s="12"/>
    </row>
    <row r="34529" spans="1:3" x14ac:dyDescent="0.35">
      <c r="A34529" s="12"/>
      <c r="B34529" s="12"/>
      <c r="C34529" s="12"/>
    </row>
    <row r="34530" spans="1:3" x14ac:dyDescent="0.35">
      <c r="A34530" s="12"/>
      <c r="B34530" s="12"/>
      <c r="C34530" s="12"/>
    </row>
    <row r="34531" spans="1:3" x14ac:dyDescent="0.35">
      <c r="A34531" s="12"/>
      <c r="B34531" s="12"/>
      <c r="C34531" s="12"/>
    </row>
    <row r="34532" spans="1:3" x14ac:dyDescent="0.35">
      <c r="A34532" s="12"/>
      <c r="B34532" s="12"/>
      <c r="C34532" s="12"/>
    </row>
    <row r="34533" spans="1:3" x14ac:dyDescent="0.35">
      <c r="A34533" s="12"/>
      <c r="B34533" s="12"/>
      <c r="C34533" s="12"/>
    </row>
    <row r="34534" spans="1:3" x14ac:dyDescent="0.35">
      <c r="A34534" s="12"/>
      <c r="B34534" s="12"/>
      <c r="C34534" s="12"/>
    </row>
    <row r="34535" spans="1:3" x14ac:dyDescent="0.35">
      <c r="A34535" s="12"/>
      <c r="B34535" s="12"/>
      <c r="C34535" s="12"/>
    </row>
    <row r="34536" spans="1:3" x14ac:dyDescent="0.35">
      <c r="A34536" s="12"/>
      <c r="B34536" s="12"/>
      <c r="C34536" s="12"/>
    </row>
    <row r="34537" spans="1:3" x14ac:dyDescent="0.35">
      <c r="A34537" s="12"/>
      <c r="B34537" s="12"/>
      <c r="C34537" s="12"/>
    </row>
    <row r="34538" spans="1:3" x14ac:dyDescent="0.35">
      <c r="A34538" s="12"/>
      <c r="B34538" s="12"/>
      <c r="C34538" s="12"/>
    </row>
    <row r="34539" spans="1:3" x14ac:dyDescent="0.35">
      <c r="A34539" s="12"/>
      <c r="B34539" s="12"/>
      <c r="C34539" s="12"/>
    </row>
    <row r="34540" spans="1:3" x14ac:dyDescent="0.35">
      <c r="A34540" s="12"/>
      <c r="B34540" s="12"/>
      <c r="C34540" s="12"/>
    </row>
    <row r="34541" spans="1:3" x14ac:dyDescent="0.35">
      <c r="A34541" s="12"/>
      <c r="B34541" s="12"/>
      <c r="C34541" s="12"/>
    </row>
    <row r="34542" spans="1:3" x14ac:dyDescent="0.35">
      <c r="A34542" s="12"/>
      <c r="B34542" s="12"/>
      <c r="C34542" s="12"/>
    </row>
    <row r="34543" spans="1:3" x14ac:dyDescent="0.35">
      <c r="A34543" s="12"/>
      <c r="B34543" s="12"/>
      <c r="C34543" s="12"/>
    </row>
    <row r="34544" spans="1:3" x14ac:dyDescent="0.35">
      <c r="A34544" s="12"/>
      <c r="B34544" s="12"/>
      <c r="C34544" s="12"/>
    </row>
    <row r="34545" spans="1:3" x14ac:dyDescent="0.35">
      <c r="A34545" s="12"/>
      <c r="B34545" s="12"/>
      <c r="C34545" s="12"/>
    </row>
    <row r="34546" spans="1:3" x14ac:dyDescent="0.35">
      <c r="A34546" s="12"/>
      <c r="B34546" s="12"/>
      <c r="C34546" s="12"/>
    </row>
    <row r="34547" spans="1:3" x14ac:dyDescent="0.35">
      <c r="A34547" s="12"/>
      <c r="B34547" s="12"/>
      <c r="C34547" s="12"/>
    </row>
    <row r="34548" spans="1:3" x14ac:dyDescent="0.35">
      <c r="A34548" s="12"/>
      <c r="B34548" s="12"/>
      <c r="C34548" s="12"/>
    </row>
    <row r="34549" spans="1:3" x14ac:dyDescent="0.35">
      <c r="A34549" s="12"/>
      <c r="B34549" s="12"/>
      <c r="C34549" s="12"/>
    </row>
    <row r="34550" spans="1:3" x14ac:dyDescent="0.35">
      <c r="A34550" s="12"/>
      <c r="B34550" s="12"/>
      <c r="C34550" s="12"/>
    </row>
    <row r="34551" spans="1:3" x14ac:dyDescent="0.35">
      <c r="A34551" s="12"/>
      <c r="B34551" s="12"/>
      <c r="C34551" s="12"/>
    </row>
    <row r="34552" spans="1:3" x14ac:dyDescent="0.35">
      <c r="A34552" s="12"/>
      <c r="B34552" s="12"/>
      <c r="C34552" s="12"/>
    </row>
    <row r="34553" spans="1:3" x14ac:dyDescent="0.35">
      <c r="A34553" s="12"/>
      <c r="B34553" s="12"/>
      <c r="C34553" s="12"/>
    </row>
    <row r="34554" spans="1:3" x14ac:dyDescent="0.35">
      <c r="A34554" s="12"/>
      <c r="B34554" s="12"/>
      <c r="C34554" s="12"/>
    </row>
    <row r="34555" spans="1:3" x14ac:dyDescent="0.35">
      <c r="A34555" s="12"/>
      <c r="B34555" s="12"/>
      <c r="C34555" s="12"/>
    </row>
    <row r="34556" spans="1:3" x14ac:dyDescent="0.35">
      <c r="A34556" s="12"/>
      <c r="B34556" s="12"/>
      <c r="C34556" s="12"/>
    </row>
    <row r="34557" spans="1:3" x14ac:dyDescent="0.35">
      <c r="A34557" s="12"/>
      <c r="B34557" s="12"/>
      <c r="C34557" s="12"/>
    </row>
    <row r="34558" spans="1:3" x14ac:dyDescent="0.35">
      <c r="A34558" s="12"/>
      <c r="B34558" s="12"/>
      <c r="C34558" s="12"/>
    </row>
    <row r="34559" spans="1:3" x14ac:dyDescent="0.35">
      <c r="A34559" s="12"/>
      <c r="B34559" s="12"/>
      <c r="C34559" s="12"/>
    </row>
    <row r="34560" spans="1:3" x14ac:dyDescent="0.35">
      <c r="A34560" s="12"/>
      <c r="B34560" s="12"/>
      <c r="C34560" s="12"/>
    </row>
    <row r="34561" spans="1:3" x14ac:dyDescent="0.35">
      <c r="A34561" s="12"/>
      <c r="B34561" s="12"/>
      <c r="C34561" s="12"/>
    </row>
    <row r="34562" spans="1:3" x14ac:dyDescent="0.35">
      <c r="A34562" s="12"/>
      <c r="B34562" s="12"/>
      <c r="C34562" s="12"/>
    </row>
    <row r="34563" spans="1:3" x14ac:dyDescent="0.35">
      <c r="A34563" s="12"/>
      <c r="B34563" s="12"/>
      <c r="C34563" s="12"/>
    </row>
    <row r="34564" spans="1:3" x14ac:dyDescent="0.35">
      <c r="A34564" s="12"/>
      <c r="B34564" s="12"/>
      <c r="C34564" s="12"/>
    </row>
    <row r="34565" spans="1:3" x14ac:dyDescent="0.35">
      <c r="A34565" s="12"/>
      <c r="B34565" s="12"/>
      <c r="C34565" s="12"/>
    </row>
    <row r="34566" spans="1:3" x14ac:dyDescent="0.35">
      <c r="A34566" s="12"/>
      <c r="B34566" s="12"/>
      <c r="C34566" s="12"/>
    </row>
    <row r="34567" spans="1:3" x14ac:dyDescent="0.35">
      <c r="A34567" s="12"/>
      <c r="B34567" s="12"/>
      <c r="C34567" s="12"/>
    </row>
    <row r="34568" spans="1:3" x14ac:dyDescent="0.35">
      <c r="A34568" s="12"/>
      <c r="B34568" s="12"/>
      <c r="C34568" s="12"/>
    </row>
    <row r="34569" spans="1:3" x14ac:dyDescent="0.35">
      <c r="A34569" s="12"/>
      <c r="B34569" s="12"/>
      <c r="C34569" s="12"/>
    </row>
    <row r="34570" spans="1:3" x14ac:dyDescent="0.35">
      <c r="A34570" s="12"/>
      <c r="B34570" s="12"/>
      <c r="C34570" s="12"/>
    </row>
    <row r="34571" spans="1:3" x14ac:dyDescent="0.35">
      <c r="A34571" s="12"/>
      <c r="B34571" s="12"/>
      <c r="C34571" s="12"/>
    </row>
    <row r="34572" spans="1:3" x14ac:dyDescent="0.35">
      <c r="A34572" s="12"/>
      <c r="B34572" s="12"/>
      <c r="C34572" s="12"/>
    </row>
    <row r="34573" spans="1:3" x14ac:dyDescent="0.35">
      <c r="A34573" s="12"/>
      <c r="B34573" s="12"/>
      <c r="C34573" s="12"/>
    </row>
    <row r="34574" spans="1:3" x14ac:dyDescent="0.35">
      <c r="A34574" s="12"/>
      <c r="B34574" s="12"/>
      <c r="C34574" s="12"/>
    </row>
    <row r="34575" spans="1:3" x14ac:dyDescent="0.35">
      <c r="A34575" s="12"/>
      <c r="B34575" s="12"/>
      <c r="C34575" s="12"/>
    </row>
    <row r="34576" spans="1:3" x14ac:dyDescent="0.35">
      <c r="A34576" s="12"/>
      <c r="B34576" s="12"/>
      <c r="C34576" s="12"/>
    </row>
    <row r="34577" spans="1:3" x14ac:dyDescent="0.35">
      <c r="A34577" s="12"/>
      <c r="B34577" s="12"/>
      <c r="C34577" s="12"/>
    </row>
    <row r="34578" spans="1:3" x14ac:dyDescent="0.35">
      <c r="A34578" s="12"/>
      <c r="B34578" s="12"/>
      <c r="C34578" s="12"/>
    </row>
    <row r="34579" spans="1:3" x14ac:dyDescent="0.35">
      <c r="A34579" s="12"/>
      <c r="B34579" s="12"/>
      <c r="C34579" s="12"/>
    </row>
    <row r="34580" spans="1:3" x14ac:dyDescent="0.35">
      <c r="A34580" s="12"/>
      <c r="B34580" s="12"/>
      <c r="C34580" s="12"/>
    </row>
    <row r="34581" spans="1:3" x14ac:dyDescent="0.35">
      <c r="A34581" s="12"/>
      <c r="B34581" s="12"/>
      <c r="C34581" s="12"/>
    </row>
    <row r="34582" spans="1:3" x14ac:dyDescent="0.35">
      <c r="A34582" s="12"/>
      <c r="B34582" s="12"/>
      <c r="C34582" s="12"/>
    </row>
    <row r="34583" spans="1:3" x14ac:dyDescent="0.35">
      <c r="A34583" s="12"/>
      <c r="B34583" s="12"/>
      <c r="C34583" s="12"/>
    </row>
    <row r="34584" spans="1:3" x14ac:dyDescent="0.35">
      <c r="A34584" s="12"/>
      <c r="B34584" s="12"/>
      <c r="C34584" s="12"/>
    </row>
    <row r="34585" spans="1:3" x14ac:dyDescent="0.35">
      <c r="A34585" s="12"/>
      <c r="B34585" s="12"/>
      <c r="C34585" s="12"/>
    </row>
    <row r="34586" spans="1:3" x14ac:dyDescent="0.35">
      <c r="A34586" s="12"/>
      <c r="B34586" s="12"/>
      <c r="C34586" s="12"/>
    </row>
    <row r="34587" spans="1:3" x14ac:dyDescent="0.35">
      <c r="A34587" s="12"/>
      <c r="B34587" s="12"/>
      <c r="C34587" s="12"/>
    </row>
    <row r="34588" spans="1:3" x14ac:dyDescent="0.35">
      <c r="A34588" s="12"/>
      <c r="B34588" s="12"/>
      <c r="C34588" s="12"/>
    </row>
    <row r="34589" spans="1:3" x14ac:dyDescent="0.35">
      <c r="A34589" s="12"/>
      <c r="B34589" s="12"/>
      <c r="C34589" s="12"/>
    </row>
    <row r="34590" spans="1:3" x14ac:dyDescent="0.35">
      <c r="A34590" s="12"/>
      <c r="B34590" s="12"/>
      <c r="C34590" s="12"/>
    </row>
    <row r="34591" spans="1:3" x14ac:dyDescent="0.35">
      <c r="A34591" s="12"/>
      <c r="B34591" s="12"/>
      <c r="C34591" s="12"/>
    </row>
    <row r="34592" spans="1:3" x14ac:dyDescent="0.35">
      <c r="A34592" s="12"/>
      <c r="B34592" s="12"/>
      <c r="C34592" s="12"/>
    </row>
    <row r="34593" spans="1:3" x14ac:dyDescent="0.35">
      <c r="A34593" s="12"/>
      <c r="B34593" s="12"/>
      <c r="C34593" s="12"/>
    </row>
    <row r="34594" spans="1:3" x14ac:dyDescent="0.35">
      <c r="A34594" s="12"/>
      <c r="B34594" s="12"/>
      <c r="C34594" s="12"/>
    </row>
    <row r="34595" spans="1:3" x14ac:dyDescent="0.35">
      <c r="A34595" s="12"/>
      <c r="B34595" s="12"/>
      <c r="C34595" s="12"/>
    </row>
    <row r="34596" spans="1:3" x14ac:dyDescent="0.35">
      <c r="A34596" s="12"/>
      <c r="B34596" s="12"/>
      <c r="C34596" s="12"/>
    </row>
    <row r="34597" spans="1:3" x14ac:dyDescent="0.35">
      <c r="A34597" s="12"/>
      <c r="B34597" s="12"/>
      <c r="C34597" s="12"/>
    </row>
    <row r="34598" spans="1:3" x14ac:dyDescent="0.35">
      <c r="A34598" s="12"/>
      <c r="B34598" s="12"/>
      <c r="C34598" s="12"/>
    </row>
    <row r="34599" spans="1:3" x14ac:dyDescent="0.35">
      <c r="A34599" s="12"/>
      <c r="B34599" s="12"/>
      <c r="C34599" s="12"/>
    </row>
    <row r="34600" spans="1:3" x14ac:dyDescent="0.35">
      <c r="A34600" s="12"/>
      <c r="B34600" s="12"/>
      <c r="C34600" s="12"/>
    </row>
    <row r="34601" spans="1:3" x14ac:dyDescent="0.35">
      <c r="A34601" s="12"/>
      <c r="B34601" s="12"/>
      <c r="C34601" s="12"/>
    </row>
    <row r="34602" spans="1:3" x14ac:dyDescent="0.35">
      <c r="A34602" s="12"/>
      <c r="B34602" s="12"/>
      <c r="C34602" s="12"/>
    </row>
    <row r="34603" spans="1:3" x14ac:dyDescent="0.35">
      <c r="A34603" s="12"/>
      <c r="B34603" s="12"/>
      <c r="C34603" s="12"/>
    </row>
    <row r="34604" spans="1:3" x14ac:dyDescent="0.35">
      <c r="A34604" s="12"/>
      <c r="B34604" s="12"/>
      <c r="C34604" s="12"/>
    </row>
    <row r="34605" spans="1:3" x14ac:dyDescent="0.35">
      <c r="A34605" s="12"/>
      <c r="B34605" s="12"/>
      <c r="C34605" s="12"/>
    </row>
    <row r="34606" spans="1:3" x14ac:dyDescent="0.35">
      <c r="A34606" s="12"/>
      <c r="B34606" s="12"/>
      <c r="C34606" s="12"/>
    </row>
    <row r="34607" spans="1:3" x14ac:dyDescent="0.35">
      <c r="A34607" s="12"/>
      <c r="B34607" s="12"/>
      <c r="C34607" s="12"/>
    </row>
    <row r="34608" spans="1:3" x14ac:dyDescent="0.35">
      <c r="A34608" s="12"/>
      <c r="B34608" s="12"/>
      <c r="C34608" s="12"/>
    </row>
    <row r="34609" spans="1:3" x14ac:dyDescent="0.35">
      <c r="A34609" s="12"/>
      <c r="B34609" s="12"/>
      <c r="C34609" s="12"/>
    </row>
    <row r="34610" spans="1:3" x14ac:dyDescent="0.35">
      <c r="A34610" s="12"/>
      <c r="B34610" s="12"/>
      <c r="C34610" s="12"/>
    </row>
    <row r="34611" spans="1:3" x14ac:dyDescent="0.35">
      <c r="A34611" s="12"/>
      <c r="B34611" s="12"/>
      <c r="C34611" s="12"/>
    </row>
    <row r="34612" spans="1:3" x14ac:dyDescent="0.35">
      <c r="A34612" s="12"/>
      <c r="B34612" s="12"/>
      <c r="C34612" s="12"/>
    </row>
    <row r="34613" spans="1:3" x14ac:dyDescent="0.35">
      <c r="A34613" s="12"/>
      <c r="B34613" s="12"/>
      <c r="C34613" s="12"/>
    </row>
    <row r="34614" spans="1:3" x14ac:dyDescent="0.35">
      <c r="A34614" s="12"/>
      <c r="B34614" s="12"/>
      <c r="C34614" s="12"/>
    </row>
    <row r="34615" spans="1:3" x14ac:dyDescent="0.35">
      <c r="A34615" s="12"/>
      <c r="B34615" s="12"/>
      <c r="C34615" s="12"/>
    </row>
    <row r="34616" spans="1:3" x14ac:dyDescent="0.35">
      <c r="A34616" s="12"/>
      <c r="B34616" s="12"/>
      <c r="C34616" s="12"/>
    </row>
    <row r="34617" spans="1:3" x14ac:dyDescent="0.35">
      <c r="A34617" s="12"/>
      <c r="B34617" s="12"/>
      <c r="C34617" s="12"/>
    </row>
    <row r="34618" spans="1:3" x14ac:dyDescent="0.35">
      <c r="A34618" s="12"/>
      <c r="B34618" s="12"/>
      <c r="C34618" s="12"/>
    </row>
    <row r="34619" spans="1:3" x14ac:dyDescent="0.35">
      <c r="A34619" s="12"/>
      <c r="B34619" s="12"/>
      <c r="C34619" s="12"/>
    </row>
    <row r="34620" spans="1:3" x14ac:dyDescent="0.35">
      <c r="A34620" s="12"/>
      <c r="B34620" s="12"/>
      <c r="C34620" s="12"/>
    </row>
    <row r="34621" spans="1:3" x14ac:dyDescent="0.35">
      <c r="A34621" s="12"/>
      <c r="B34621" s="12"/>
      <c r="C34621" s="12"/>
    </row>
    <row r="34622" spans="1:3" x14ac:dyDescent="0.35">
      <c r="A34622" s="12"/>
      <c r="B34622" s="12"/>
      <c r="C34622" s="12"/>
    </row>
    <row r="34623" spans="1:3" x14ac:dyDescent="0.35">
      <c r="A34623" s="12"/>
      <c r="B34623" s="12"/>
      <c r="C34623" s="12"/>
    </row>
    <row r="34624" spans="1:3" x14ac:dyDescent="0.35">
      <c r="A34624" s="12"/>
      <c r="B34624" s="12"/>
      <c r="C34624" s="12"/>
    </row>
    <row r="34625" spans="1:3" x14ac:dyDescent="0.35">
      <c r="A34625" s="12"/>
      <c r="B34625" s="12"/>
      <c r="C34625" s="12"/>
    </row>
    <row r="34626" spans="1:3" x14ac:dyDescent="0.35">
      <c r="A34626" s="12"/>
      <c r="B34626" s="12"/>
      <c r="C34626" s="12"/>
    </row>
    <row r="34627" spans="1:3" x14ac:dyDescent="0.35">
      <c r="A34627" s="12"/>
      <c r="B34627" s="12"/>
      <c r="C34627" s="12"/>
    </row>
    <row r="34628" spans="1:3" x14ac:dyDescent="0.35">
      <c r="A34628" s="12"/>
      <c r="B34628" s="12"/>
      <c r="C34628" s="12"/>
    </row>
    <row r="34629" spans="1:3" x14ac:dyDescent="0.35">
      <c r="A34629" s="12"/>
      <c r="B34629" s="12"/>
      <c r="C34629" s="12"/>
    </row>
    <row r="34630" spans="1:3" x14ac:dyDescent="0.35">
      <c r="A34630" s="12"/>
      <c r="B34630" s="12"/>
      <c r="C34630" s="12"/>
    </row>
    <row r="34631" spans="1:3" x14ac:dyDescent="0.35">
      <c r="A34631" s="12"/>
      <c r="B34631" s="12"/>
      <c r="C34631" s="12"/>
    </row>
    <row r="34632" spans="1:3" x14ac:dyDescent="0.35">
      <c r="A34632" s="12"/>
      <c r="B34632" s="12"/>
      <c r="C34632" s="12"/>
    </row>
    <row r="34633" spans="1:3" x14ac:dyDescent="0.35">
      <c r="A34633" s="12"/>
      <c r="B34633" s="12"/>
      <c r="C34633" s="12"/>
    </row>
    <row r="34634" spans="1:3" x14ac:dyDescent="0.35">
      <c r="A34634" s="12"/>
      <c r="B34634" s="12"/>
      <c r="C34634" s="12"/>
    </row>
    <row r="34635" spans="1:3" x14ac:dyDescent="0.35">
      <c r="A34635" s="12"/>
      <c r="B34635" s="12"/>
      <c r="C34635" s="12"/>
    </row>
    <row r="34636" spans="1:3" x14ac:dyDescent="0.35">
      <c r="A34636" s="12"/>
      <c r="B34636" s="12"/>
      <c r="C34636" s="12"/>
    </row>
    <row r="34637" spans="1:3" x14ac:dyDescent="0.35">
      <c r="A34637" s="12"/>
      <c r="B34637" s="12"/>
      <c r="C34637" s="12"/>
    </row>
    <row r="34638" spans="1:3" x14ac:dyDescent="0.35">
      <c r="A34638" s="12"/>
      <c r="B34638" s="12"/>
      <c r="C34638" s="12"/>
    </row>
    <row r="34639" spans="1:3" x14ac:dyDescent="0.35">
      <c r="A34639" s="12"/>
      <c r="B34639" s="12"/>
      <c r="C34639" s="12"/>
    </row>
    <row r="34640" spans="1:3" x14ac:dyDescent="0.35">
      <c r="A34640" s="12"/>
      <c r="B34640" s="12"/>
      <c r="C34640" s="12"/>
    </row>
    <row r="34641" spans="1:3" x14ac:dyDescent="0.35">
      <c r="A34641" s="12"/>
      <c r="B34641" s="12"/>
      <c r="C34641" s="12"/>
    </row>
    <row r="34642" spans="1:3" x14ac:dyDescent="0.35">
      <c r="A34642" s="12"/>
      <c r="B34642" s="12"/>
      <c r="C34642" s="12"/>
    </row>
    <row r="34643" spans="1:3" x14ac:dyDescent="0.35">
      <c r="A34643" s="12"/>
      <c r="B34643" s="12"/>
      <c r="C34643" s="12"/>
    </row>
    <row r="34644" spans="1:3" x14ac:dyDescent="0.35">
      <c r="A34644" s="12"/>
      <c r="B34644" s="12"/>
      <c r="C34644" s="12"/>
    </row>
    <row r="34645" spans="1:3" x14ac:dyDescent="0.35">
      <c r="A34645" s="12"/>
      <c r="B34645" s="12"/>
      <c r="C34645" s="12"/>
    </row>
    <row r="34646" spans="1:3" x14ac:dyDescent="0.35">
      <c r="A34646" s="12"/>
      <c r="B34646" s="12"/>
      <c r="C34646" s="12"/>
    </row>
    <row r="34647" spans="1:3" x14ac:dyDescent="0.35">
      <c r="A34647" s="12"/>
      <c r="B34647" s="12"/>
      <c r="C34647" s="12"/>
    </row>
    <row r="34648" spans="1:3" x14ac:dyDescent="0.35">
      <c r="A34648" s="12"/>
      <c r="B34648" s="12"/>
      <c r="C34648" s="12"/>
    </row>
    <row r="34649" spans="1:3" x14ac:dyDescent="0.35">
      <c r="A34649" s="12"/>
      <c r="B34649" s="12"/>
      <c r="C34649" s="12"/>
    </row>
    <row r="34650" spans="1:3" x14ac:dyDescent="0.35">
      <c r="A34650" s="12"/>
      <c r="B34650" s="12"/>
      <c r="C34650" s="12"/>
    </row>
    <row r="34651" spans="1:3" x14ac:dyDescent="0.35">
      <c r="A34651" s="12"/>
      <c r="B34651" s="12"/>
      <c r="C34651" s="12"/>
    </row>
    <row r="34652" spans="1:3" x14ac:dyDescent="0.35">
      <c r="A34652" s="12"/>
      <c r="B34652" s="12"/>
      <c r="C34652" s="12"/>
    </row>
    <row r="34653" spans="1:3" x14ac:dyDescent="0.35">
      <c r="A34653" s="12"/>
      <c r="B34653" s="12"/>
      <c r="C34653" s="12"/>
    </row>
    <row r="34654" spans="1:3" x14ac:dyDescent="0.35">
      <c r="A34654" s="12"/>
      <c r="B34654" s="12"/>
      <c r="C34654" s="12"/>
    </row>
    <row r="34655" spans="1:3" x14ac:dyDescent="0.35">
      <c r="A34655" s="12"/>
      <c r="B34655" s="12"/>
      <c r="C34655" s="12"/>
    </row>
    <row r="34656" spans="1:3" x14ac:dyDescent="0.35">
      <c r="A34656" s="12"/>
      <c r="B34656" s="12"/>
      <c r="C34656" s="12"/>
    </row>
    <row r="34657" spans="1:3" x14ac:dyDescent="0.35">
      <c r="A34657" s="12"/>
      <c r="B34657" s="12"/>
      <c r="C34657" s="12"/>
    </row>
    <row r="34658" spans="1:3" x14ac:dyDescent="0.35">
      <c r="A34658" s="12"/>
      <c r="B34658" s="12"/>
      <c r="C34658" s="12"/>
    </row>
    <row r="34659" spans="1:3" x14ac:dyDescent="0.35">
      <c r="A34659" s="12"/>
      <c r="B34659" s="12"/>
      <c r="C34659" s="12"/>
    </row>
    <row r="34660" spans="1:3" x14ac:dyDescent="0.35">
      <c r="A34660" s="12"/>
      <c r="B34660" s="12"/>
      <c r="C34660" s="12"/>
    </row>
    <row r="34661" spans="1:3" x14ac:dyDescent="0.35">
      <c r="A34661" s="12"/>
      <c r="B34661" s="12"/>
      <c r="C34661" s="12"/>
    </row>
    <row r="34662" spans="1:3" x14ac:dyDescent="0.35">
      <c r="A34662" s="12"/>
      <c r="B34662" s="12"/>
      <c r="C34662" s="12"/>
    </row>
    <row r="34663" spans="1:3" x14ac:dyDescent="0.35">
      <c r="A34663" s="12"/>
      <c r="B34663" s="12"/>
      <c r="C34663" s="12"/>
    </row>
    <row r="34664" spans="1:3" x14ac:dyDescent="0.35">
      <c r="A34664" s="12"/>
      <c r="B34664" s="12"/>
      <c r="C34664" s="12"/>
    </row>
    <row r="34665" spans="1:3" x14ac:dyDescent="0.35">
      <c r="A34665" s="12"/>
      <c r="B34665" s="12"/>
      <c r="C34665" s="12"/>
    </row>
    <row r="34666" spans="1:3" x14ac:dyDescent="0.35">
      <c r="A34666" s="12"/>
      <c r="B34666" s="12"/>
      <c r="C34666" s="12"/>
    </row>
    <row r="34667" spans="1:3" x14ac:dyDescent="0.35">
      <c r="A34667" s="12"/>
      <c r="B34667" s="12"/>
      <c r="C34667" s="12"/>
    </row>
    <row r="34668" spans="1:3" x14ac:dyDescent="0.35">
      <c r="A34668" s="12"/>
      <c r="B34668" s="12"/>
      <c r="C34668" s="12"/>
    </row>
    <row r="34669" spans="1:3" x14ac:dyDescent="0.35">
      <c r="A34669" s="12"/>
      <c r="B34669" s="12"/>
      <c r="C34669" s="12"/>
    </row>
    <row r="34670" spans="1:3" x14ac:dyDescent="0.35">
      <c r="A34670" s="12"/>
      <c r="B34670" s="12"/>
      <c r="C34670" s="12"/>
    </row>
    <row r="34671" spans="1:3" x14ac:dyDescent="0.35">
      <c r="A34671" s="12"/>
      <c r="B34671" s="12"/>
      <c r="C34671" s="12"/>
    </row>
    <row r="34672" spans="1:3" x14ac:dyDescent="0.35">
      <c r="A34672" s="12"/>
      <c r="B34672" s="12"/>
      <c r="C34672" s="12"/>
    </row>
    <row r="34673" spans="1:3" x14ac:dyDescent="0.35">
      <c r="A34673" s="12"/>
      <c r="B34673" s="12"/>
      <c r="C34673" s="12"/>
    </row>
    <row r="34674" spans="1:3" x14ac:dyDescent="0.35">
      <c r="A34674" s="12"/>
      <c r="B34674" s="12"/>
      <c r="C34674" s="12"/>
    </row>
    <row r="34675" spans="1:3" x14ac:dyDescent="0.35">
      <c r="A34675" s="12"/>
      <c r="B34675" s="12"/>
      <c r="C34675" s="12"/>
    </row>
    <row r="34676" spans="1:3" x14ac:dyDescent="0.35">
      <c r="A34676" s="12"/>
      <c r="B34676" s="12"/>
      <c r="C34676" s="12"/>
    </row>
    <row r="34677" spans="1:3" x14ac:dyDescent="0.35">
      <c r="A34677" s="12"/>
      <c r="B34677" s="12"/>
      <c r="C34677" s="12"/>
    </row>
    <row r="34678" spans="1:3" x14ac:dyDescent="0.35">
      <c r="A34678" s="12"/>
      <c r="B34678" s="12"/>
      <c r="C34678" s="12"/>
    </row>
    <row r="34679" spans="1:3" x14ac:dyDescent="0.35">
      <c r="A34679" s="12"/>
      <c r="B34679" s="12"/>
      <c r="C34679" s="12"/>
    </row>
    <row r="34680" spans="1:3" x14ac:dyDescent="0.35">
      <c r="A34680" s="12"/>
      <c r="B34680" s="12"/>
      <c r="C34680" s="12"/>
    </row>
    <row r="34681" spans="1:3" x14ac:dyDescent="0.35">
      <c r="A34681" s="12"/>
      <c r="B34681" s="12"/>
      <c r="C34681" s="12"/>
    </row>
    <row r="34682" spans="1:3" x14ac:dyDescent="0.35">
      <c r="A34682" s="12"/>
      <c r="B34682" s="12"/>
      <c r="C34682" s="12"/>
    </row>
    <row r="34683" spans="1:3" x14ac:dyDescent="0.35">
      <c r="A34683" s="12"/>
      <c r="B34683" s="12"/>
      <c r="C34683" s="12"/>
    </row>
    <row r="34684" spans="1:3" x14ac:dyDescent="0.35">
      <c r="A34684" s="12"/>
      <c r="B34684" s="12"/>
      <c r="C34684" s="12"/>
    </row>
    <row r="34685" spans="1:3" x14ac:dyDescent="0.35">
      <c r="A34685" s="12"/>
      <c r="B34685" s="12"/>
      <c r="C34685" s="12"/>
    </row>
    <row r="34686" spans="1:3" x14ac:dyDescent="0.35">
      <c r="A34686" s="12"/>
      <c r="B34686" s="12"/>
      <c r="C34686" s="12"/>
    </row>
    <row r="34687" spans="1:3" x14ac:dyDescent="0.35">
      <c r="A34687" s="12"/>
      <c r="B34687" s="12"/>
      <c r="C34687" s="12"/>
    </row>
    <row r="34688" spans="1:3" x14ac:dyDescent="0.35">
      <c r="A34688" s="12"/>
      <c r="B34688" s="12"/>
      <c r="C34688" s="12"/>
    </row>
    <row r="34689" spans="1:3" x14ac:dyDescent="0.35">
      <c r="A34689" s="12"/>
      <c r="B34689" s="12"/>
      <c r="C34689" s="12"/>
    </row>
    <row r="34690" spans="1:3" x14ac:dyDescent="0.35">
      <c r="A34690" s="12"/>
      <c r="B34690" s="12"/>
      <c r="C34690" s="12"/>
    </row>
    <row r="34691" spans="1:3" x14ac:dyDescent="0.35">
      <c r="A34691" s="12"/>
      <c r="B34691" s="12"/>
      <c r="C34691" s="12"/>
    </row>
    <row r="34692" spans="1:3" x14ac:dyDescent="0.35">
      <c r="A34692" s="12"/>
      <c r="B34692" s="12"/>
      <c r="C34692" s="12"/>
    </row>
    <row r="34693" spans="1:3" x14ac:dyDescent="0.35">
      <c r="A34693" s="12"/>
      <c r="B34693" s="12"/>
      <c r="C34693" s="12"/>
    </row>
    <row r="34694" spans="1:3" x14ac:dyDescent="0.35">
      <c r="A34694" s="12"/>
      <c r="B34694" s="12"/>
      <c r="C34694" s="12"/>
    </row>
    <row r="34695" spans="1:3" x14ac:dyDescent="0.35">
      <c r="A34695" s="12"/>
      <c r="B34695" s="12"/>
      <c r="C34695" s="12"/>
    </row>
    <row r="34696" spans="1:3" x14ac:dyDescent="0.35">
      <c r="A34696" s="12"/>
      <c r="B34696" s="12"/>
      <c r="C34696" s="12"/>
    </row>
    <row r="34697" spans="1:3" x14ac:dyDescent="0.35">
      <c r="A34697" s="12"/>
      <c r="B34697" s="12"/>
      <c r="C34697" s="12"/>
    </row>
    <row r="34698" spans="1:3" x14ac:dyDescent="0.35">
      <c r="A34698" s="12"/>
      <c r="B34698" s="12"/>
      <c r="C34698" s="12"/>
    </row>
    <row r="34699" spans="1:3" x14ac:dyDescent="0.35">
      <c r="A34699" s="12"/>
      <c r="B34699" s="12"/>
      <c r="C34699" s="12"/>
    </row>
    <row r="34700" spans="1:3" x14ac:dyDescent="0.35">
      <c r="A34700" s="12"/>
      <c r="B34700" s="12"/>
      <c r="C34700" s="12"/>
    </row>
    <row r="34701" spans="1:3" x14ac:dyDescent="0.35">
      <c r="A34701" s="12"/>
      <c r="B34701" s="12"/>
      <c r="C34701" s="12"/>
    </row>
    <row r="34702" spans="1:3" x14ac:dyDescent="0.35">
      <c r="A34702" s="12"/>
      <c r="B34702" s="12"/>
      <c r="C34702" s="12"/>
    </row>
    <row r="34703" spans="1:3" x14ac:dyDescent="0.35">
      <c r="A34703" s="12"/>
      <c r="B34703" s="12"/>
      <c r="C34703" s="12"/>
    </row>
    <row r="34704" spans="1:3" x14ac:dyDescent="0.35">
      <c r="A34704" s="12"/>
      <c r="B34704" s="12"/>
      <c r="C34704" s="12"/>
    </row>
    <row r="34705" spans="1:3" x14ac:dyDescent="0.35">
      <c r="A34705" s="12"/>
      <c r="B34705" s="12"/>
      <c r="C34705" s="12"/>
    </row>
    <row r="34706" spans="1:3" x14ac:dyDescent="0.35">
      <c r="A34706" s="12"/>
      <c r="B34706" s="12"/>
      <c r="C34706" s="12"/>
    </row>
    <row r="34707" spans="1:3" x14ac:dyDescent="0.35">
      <c r="A34707" s="12"/>
      <c r="B34707" s="12"/>
      <c r="C34707" s="12"/>
    </row>
    <row r="34708" spans="1:3" x14ac:dyDescent="0.35">
      <c r="A34708" s="12"/>
      <c r="B34708" s="12"/>
      <c r="C34708" s="12"/>
    </row>
    <row r="34709" spans="1:3" x14ac:dyDescent="0.35">
      <c r="A34709" s="12"/>
      <c r="B34709" s="12"/>
      <c r="C34709" s="12"/>
    </row>
    <row r="34710" spans="1:3" x14ac:dyDescent="0.35">
      <c r="A34710" s="12"/>
      <c r="B34710" s="12"/>
      <c r="C34710" s="12"/>
    </row>
    <row r="34711" spans="1:3" x14ac:dyDescent="0.35">
      <c r="A34711" s="12"/>
      <c r="B34711" s="12"/>
      <c r="C34711" s="12"/>
    </row>
    <row r="34712" spans="1:3" x14ac:dyDescent="0.35">
      <c r="A34712" s="12"/>
      <c r="B34712" s="12"/>
      <c r="C34712" s="12"/>
    </row>
    <row r="34713" spans="1:3" x14ac:dyDescent="0.35">
      <c r="A34713" s="12"/>
      <c r="B34713" s="12"/>
      <c r="C34713" s="12"/>
    </row>
    <row r="34714" spans="1:3" x14ac:dyDescent="0.35">
      <c r="A34714" s="12"/>
      <c r="B34714" s="12"/>
      <c r="C34714" s="12"/>
    </row>
    <row r="34715" spans="1:3" x14ac:dyDescent="0.35">
      <c r="A34715" s="12"/>
      <c r="B34715" s="12"/>
      <c r="C34715" s="12"/>
    </row>
    <row r="34716" spans="1:3" x14ac:dyDescent="0.35">
      <c r="A34716" s="12"/>
      <c r="B34716" s="12"/>
      <c r="C34716" s="12"/>
    </row>
    <row r="34717" spans="1:3" x14ac:dyDescent="0.35">
      <c r="A34717" s="12"/>
      <c r="B34717" s="12"/>
      <c r="C34717" s="12"/>
    </row>
    <row r="34718" spans="1:3" x14ac:dyDescent="0.35">
      <c r="A34718" s="12"/>
      <c r="B34718" s="12"/>
      <c r="C34718" s="12"/>
    </row>
    <row r="34719" spans="1:3" x14ac:dyDescent="0.35">
      <c r="A34719" s="12"/>
      <c r="B34719" s="12"/>
      <c r="C34719" s="12"/>
    </row>
    <row r="34720" spans="1:3" x14ac:dyDescent="0.35">
      <c r="A34720" s="12"/>
      <c r="B34720" s="12"/>
      <c r="C34720" s="12"/>
    </row>
    <row r="34721" spans="1:3" x14ac:dyDescent="0.35">
      <c r="A34721" s="12"/>
      <c r="B34721" s="12"/>
      <c r="C34721" s="12"/>
    </row>
    <row r="34722" spans="1:3" x14ac:dyDescent="0.35">
      <c r="A34722" s="12"/>
      <c r="B34722" s="12"/>
      <c r="C34722" s="12"/>
    </row>
    <row r="34723" spans="1:3" x14ac:dyDescent="0.35">
      <c r="A34723" s="12"/>
      <c r="B34723" s="12"/>
      <c r="C34723" s="12"/>
    </row>
    <row r="34724" spans="1:3" x14ac:dyDescent="0.35">
      <c r="A34724" s="12"/>
      <c r="B34724" s="12"/>
      <c r="C34724" s="12"/>
    </row>
    <row r="34725" spans="1:3" x14ac:dyDescent="0.35">
      <c r="A34725" s="12"/>
      <c r="B34725" s="12"/>
      <c r="C34725" s="12"/>
    </row>
    <row r="34726" spans="1:3" x14ac:dyDescent="0.35">
      <c r="A34726" s="12"/>
      <c r="B34726" s="12"/>
      <c r="C34726" s="12"/>
    </row>
    <row r="34727" spans="1:3" x14ac:dyDescent="0.35">
      <c r="A34727" s="12"/>
      <c r="B34727" s="12"/>
      <c r="C34727" s="12"/>
    </row>
    <row r="34728" spans="1:3" x14ac:dyDescent="0.35">
      <c r="A34728" s="12"/>
      <c r="B34728" s="12"/>
      <c r="C34728" s="12"/>
    </row>
    <row r="34729" spans="1:3" x14ac:dyDescent="0.35">
      <c r="A34729" s="12"/>
      <c r="B34729" s="12"/>
      <c r="C34729" s="12"/>
    </row>
    <row r="34730" spans="1:3" x14ac:dyDescent="0.35">
      <c r="A34730" s="12"/>
      <c r="B34730" s="12"/>
      <c r="C34730" s="12"/>
    </row>
    <row r="34731" spans="1:3" x14ac:dyDescent="0.35">
      <c r="A34731" s="12"/>
      <c r="B34731" s="12"/>
      <c r="C34731" s="12"/>
    </row>
    <row r="34732" spans="1:3" x14ac:dyDescent="0.35">
      <c r="A34732" s="12"/>
      <c r="B34732" s="12"/>
      <c r="C34732" s="12"/>
    </row>
    <row r="34733" spans="1:3" x14ac:dyDescent="0.35">
      <c r="A34733" s="12"/>
      <c r="B34733" s="12"/>
      <c r="C34733" s="12"/>
    </row>
    <row r="34734" spans="1:3" x14ac:dyDescent="0.35">
      <c r="A34734" s="12"/>
      <c r="B34734" s="12"/>
      <c r="C34734" s="12"/>
    </row>
    <row r="34735" spans="1:3" x14ac:dyDescent="0.35">
      <c r="A34735" s="12"/>
      <c r="B34735" s="12"/>
      <c r="C34735" s="12"/>
    </row>
    <row r="34736" spans="1:3" x14ac:dyDescent="0.35">
      <c r="A34736" s="12"/>
      <c r="B34736" s="12"/>
      <c r="C34736" s="12"/>
    </row>
    <row r="34737" spans="1:3" x14ac:dyDescent="0.35">
      <c r="A34737" s="12"/>
      <c r="B34737" s="12"/>
      <c r="C34737" s="12"/>
    </row>
    <row r="34738" spans="1:3" x14ac:dyDescent="0.35">
      <c r="A34738" s="12"/>
      <c r="B34738" s="12"/>
      <c r="C34738" s="12"/>
    </row>
    <row r="34739" spans="1:3" x14ac:dyDescent="0.35">
      <c r="A34739" s="12"/>
      <c r="B34739" s="12"/>
      <c r="C34739" s="12"/>
    </row>
    <row r="34740" spans="1:3" x14ac:dyDescent="0.35">
      <c r="A34740" s="12"/>
      <c r="B34740" s="12"/>
      <c r="C34740" s="12"/>
    </row>
    <row r="34741" spans="1:3" x14ac:dyDescent="0.35">
      <c r="A34741" s="12"/>
      <c r="B34741" s="12"/>
      <c r="C34741" s="12"/>
    </row>
    <row r="34742" spans="1:3" x14ac:dyDescent="0.35">
      <c r="A34742" s="12"/>
      <c r="B34742" s="12"/>
      <c r="C34742" s="12"/>
    </row>
    <row r="34743" spans="1:3" x14ac:dyDescent="0.35">
      <c r="A34743" s="12"/>
      <c r="B34743" s="12"/>
      <c r="C34743" s="12"/>
    </row>
    <row r="34744" spans="1:3" x14ac:dyDescent="0.35">
      <c r="A34744" s="12"/>
      <c r="B34744" s="12"/>
      <c r="C34744" s="12"/>
    </row>
    <row r="34745" spans="1:3" x14ac:dyDescent="0.35">
      <c r="A34745" s="12"/>
      <c r="B34745" s="12"/>
      <c r="C34745" s="12"/>
    </row>
    <row r="34746" spans="1:3" x14ac:dyDescent="0.35">
      <c r="A34746" s="12"/>
      <c r="B34746" s="12"/>
      <c r="C34746" s="12"/>
    </row>
    <row r="34747" spans="1:3" x14ac:dyDescent="0.35">
      <c r="A34747" s="12"/>
      <c r="B34747" s="12"/>
      <c r="C34747" s="12"/>
    </row>
    <row r="34748" spans="1:3" x14ac:dyDescent="0.35">
      <c r="A34748" s="12"/>
      <c r="B34748" s="12"/>
      <c r="C34748" s="12"/>
    </row>
    <row r="34749" spans="1:3" x14ac:dyDescent="0.35">
      <c r="A34749" s="12"/>
      <c r="B34749" s="12"/>
      <c r="C34749" s="12"/>
    </row>
    <row r="34750" spans="1:3" x14ac:dyDescent="0.35">
      <c r="A34750" s="12"/>
      <c r="B34750" s="12"/>
      <c r="C34750" s="12"/>
    </row>
    <row r="34751" spans="1:3" x14ac:dyDescent="0.35">
      <c r="A34751" s="12"/>
      <c r="B34751" s="12"/>
      <c r="C34751" s="12"/>
    </row>
    <row r="34752" spans="1:3" x14ac:dyDescent="0.35">
      <c r="A34752" s="12"/>
      <c r="B34752" s="12"/>
      <c r="C34752" s="12"/>
    </row>
    <row r="34753" spans="1:3" x14ac:dyDescent="0.35">
      <c r="A34753" s="12"/>
      <c r="B34753" s="12"/>
      <c r="C34753" s="12"/>
    </row>
    <row r="34754" spans="1:3" x14ac:dyDescent="0.35">
      <c r="A34754" s="12"/>
      <c r="B34754" s="12"/>
      <c r="C34754" s="12"/>
    </row>
    <row r="34755" spans="1:3" x14ac:dyDescent="0.35">
      <c r="A34755" s="12"/>
      <c r="B34755" s="12"/>
      <c r="C34755" s="12"/>
    </row>
    <row r="34756" spans="1:3" x14ac:dyDescent="0.35">
      <c r="A34756" s="12"/>
      <c r="B34756" s="12"/>
      <c r="C34756" s="12"/>
    </row>
    <row r="34757" spans="1:3" x14ac:dyDescent="0.35">
      <c r="A34757" s="12"/>
      <c r="B34757" s="12"/>
      <c r="C34757" s="12"/>
    </row>
    <row r="34758" spans="1:3" x14ac:dyDescent="0.35">
      <c r="A34758" s="12"/>
      <c r="B34758" s="12"/>
      <c r="C34758" s="12"/>
    </row>
    <row r="34759" spans="1:3" x14ac:dyDescent="0.35">
      <c r="A34759" s="12"/>
      <c r="B34759" s="12"/>
      <c r="C34759" s="12"/>
    </row>
    <row r="34760" spans="1:3" x14ac:dyDescent="0.35">
      <c r="A34760" s="12"/>
      <c r="B34760" s="12"/>
      <c r="C34760" s="12"/>
    </row>
    <row r="34761" spans="1:3" x14ac:dyDescent="0.35">
      <c r="A34761" s="12"/>
      <c r="B34761" s="12"/>
      <c r="C34761" s="12"/>
    </row>
    <row r="34762" spans="1:3" x14ac:dyDescent="0.35">
      <c r="A34762" s="12"/>
      <c r="B34762" s="12"/>
      <c r="C34762" s="12"/>
    </row>
    <row r="34763" spans="1:3" x14ac:dyDescent="0.35">
      <c r="A34763" s="12"/>
      <c r="B34763" s="12"/>
      <c r="C34763" s="12"/>
    </row>
    <row r="34764" spans="1:3" x14ac:dyDescent="0.35">
      <c r="A34764" s="12"/>
      <c r="B34764" s="12"/>
      <c r="C34764" s="12"/>
    </row>
    <row r="34765" spans="1:3" x14ac:dyDescent="0.35">
      <c r="A34765" s="12"/>
      <c r="B34765" s="12"/>
      <c r="C34765" s="12"/>
    </row>
    <row r="34766" spans="1:3" x14ac:dyDescent="0.35">
      <c r="A34766" s="12"/>
      <c r="B34766" s="12"/>
      <c r="C34766" s="12"/>
    </row>
    <row r="34767" spans="1:3" x14ac:dyDescent="0.35">
      <c r="A34767" s="12"/>
      <c r="B34767" s="12"/>
      <c r="C34767" s="12"/>
    </row>
    <row r="34768" spans="1:3" x14ac:dyDescent="0.35">
      <c r="A34768" s="12"/>
      <c r="B34768" s="12"/>
      <c r="C34768" s="12"/>
    </row>
    <row r="34769" spans="1:3" x14ac:dyDescent="0.35">
      <c r="A34769" s="12"/>
      <c r="B34769" s="12"/>
      <c r="C34769" s="12"/>
    </row>
    <row r="34770" spans="1:3" x14ac:dyDescent="0.35">
      <c r="A34770" s="12"/>
      <c r="B34770" s="12"/>
      <c r="C34770" s="12"/>
    </row>
    <row r="34771" spans="1:3" x14ac:dyDescent="0.35">
      <c r="A34771" s="12"/>
      <c r="B34771" s="12"/>
      <c r="C34771" s="12"/>
    </row>
    <row r="34772" spans="1:3" x14ac:dyDescent="0.35">
      <c r="A34772" s="12"/>
      <c r="B34772" s="12"/>
      <c r="C34772" s="12"/>
    </row>
    <row r="34773" spans="1:3" x14ac:dyDescent="0.35">
      <c r="A34773" s="12"/>
      <c r="B34773" s="12"/>
      <c r="C34773" s="12"/>
    </row>
    <row r="34774" spans="1:3" x14ac:dyDescent="0.35">
      <c r="A34774" s="12"/>
      <c r="B34774" s="12"/>
      <c r="C34774" s="12"/>
    </row>
    <row r="34775" spans="1:3" x14ac:dyDescent="0.35">
      <c r="A34775" s="12"/>
      <c r="B34775" s="12"/>
      <c r="C34775" s="12"/>
    </row>
    <row r="34776" spans="1:3" x14ac:dyDescent="0.35">
      <c r="A34776" s="12"/>
      <c r="B34776" s="12"/>
      <c r="C34776" s="12"/>
    </row>
    <row r="34777" spans="1:3" x14ac:dyDescent="0.35">
      <c r="A34777" s="12"/>
      <c r="B34777" s="12"/>
      <c r="C34777" s="12"/>
    </row>
    <row r="34778" spans="1:3" x14ac:dyDescent="0.35">
      <c r="A34778" s="12"/>
      <c r="B34778" s="12"/>
      <c r="C34778" s="12"/>
    </row>
    <row r="34779" spans="1:3" x14ac:dyDescent="0.35">
      <c r="A34779" s="12"/>
      <c r="B34779" s="12"/>
      <c r="C34779" s="12"/>
    </row>
    <row r="34780" spans="1:3" x14ac:dyDescent="0.35">
      <c r="A34780" s="12"/>
      <c r="B34780" s="12"/>
      <c r="C34780" s="12"/>
    </row>
    <row r="34781" spans="1:3" x14ac:dyDescent="0.35">
      <c r="A34781" s="12"/>
      <c r="B34781" s="12"/>
      <c r="C34781" s="12"/>
    </row>
    <row r="34782" spans="1:3" x14ac:dyDescent="0.35">
      <c r="A34782" s="12"/>
      <c r="B34782" s="12"/>
      <c r="C34782" s="12"/>
    </row>
    <row r="34783" spans="1:3" x14ac:dyDescent="0.35">
      <c r="A34783" s="12"/>
      <c r="B34783" s="12"/>
      <c r="C34783" s="12"/>
    </row>
    <row r="34784" spans="1:3" x14ac:dyDescent="0.35">
      <c r="A34784" s="12"/>
      <c r="B34784" s="12"/>
      <c r="C34784" s="12"/>
    </row>
    <row r="34785" spans="1:3" x14ac:dyDescent="0.35">
      <c r="A34785" s="12"/>
      <c r="B34785" s="12"/>
      <c r="C34785" s="12"/>
    </row>
    <row r="34786" spans="1:3" x14ac:dyDescent="0.35">
      <c r="A34786" s="12"/>
      <c r="B34786" s="12"/>
      <c r="C34786" s="12"/>
    </row>
    <row r="34787" spans="1:3" x14ac:dyDescent="0.35">
      <c r="A34787" s="12"/>
      <c r="B34787" s="12"/>
      <c r="C34787" s="12"/>
    </row>
    <row r="34788" spans="1:3" x14ac:dyDescent="0.35">
      <c r="A34788" s="12"/>
      <c r="B34788" s="12"/>
      <c r="C34788" s="12"/>
    </row>
    <row r="34789" spans="1:3" x14ac:dyDescent="0.35">
      <c r="A34789" s="12"/>
      <c r="B34789" s="12"/>
      <c r="C34789" s="12"/>
    </row>
    <row r="34790" spans="1:3" x14ac:dyDescent="0.35">
      <c r="A34790" s="12"/>
      <c r="B34790" s="12"/>
      <c r="C34790" s="12"/>
    </row>
    <row r="34791" spans="1:3" x14ac:dyDescent="0.35">
      <c r="A34791" s="12"/>
      <c r="B34791" s="12"/>
      <c r="C34791" s="12"/>
    </row>
    <row r="34792" spans="1:3" x14ac:dyDescent="0.35">
      <c r="A34792" s="12"/>
      <c r="B34792" s="12"/>
      <c r="C34792" s="12"/>
    </row>
    <row r="34793" spans="1:3" x14ac:dyDescent="0.35">
      <c r="A34793" s="12"/>
      <c r="B34793" s="12"/>
      <c r="C34793" s="12"/>
    </row>
    <row r="34794" spans="1:3" x14ac:dyDescent="0.35">
      <c r="A34794" s="12"/>
      <c r="B34794" s="12"/>
      <c r="C34794" s="12"/>
    </row>
    <row r="34795" spans="1:3" x14ac:dyDescent="0.35">
      <c r="A34795" s="12"/>
      <c r="B34795" s="12"/>
      <c r="C34795" s="12"/>
    </row>
    <row r="34796" spans="1:3" x14ac:dyDescent="0.35">
      <c r="A34796" s="12"/>
      <c r="B34796" s="12"/>
      <c r="C34796" s="12"/>
    </row>
    <row r="34797" spans="1:3" x14ac:dyDescent="0.35">
      <c r="A34797" s="12"/>
      <c r="B34797" s="12"/>
      <c r="C34797" s="12"/>
    </row>
    <row r="34798" spans="1:3" x14ac:dyDescent="0.35">
      <c r="A34798" s="12"/>
      <c r="B34798" s="12"/>
      <c r="C34798" s="12"/>
    </row>
    <row r="34799" spans="1:3" x14ac:dyDescent="0.35">
      <c r="A34799" s="12"/>
      <c r="B34799" s="12"/>
      <c r="C34799" s="12"/>
    </row>
    <row r="34800" spans="1:3" x14ac:dyDescent="0.35">
      <c r="A34800" s="12"/>
      <c r="B34800" s="12"/>
      <c r="C34800" s="12"/>
    </row>
    <row r="34801" spans="1:3" x14ac:dyDescent="0.35">
      <c r="A34801" s="12"/>
      <c r="B34801" s="12"/>
      <c r="C34801" s="12"/>
    </row>
    <row r="34802" spans="1:3" x14ac:dyDescent="0.35">
      <c r="A34802" s="12"/>
      <c r="B34802" s="12"/>
      <c r="C34802" s="12"/>
    </row>
    <row r="34803" spans="1:3" x14ac:dyDescent="0.35">
      <c r="A34803" s="12"/>
      <c r="B34803" s="12"/>
      <c r="C34803" s="12"/>
    </row>
    <row r="34804" spans="1:3" x14ac:dyDescent="0.35">
      <c r="A34804" s="12"/>
      <c r="B34804" s="12"/>
      <c r="C34804" s="12"/>
    </row>
    <row r="34805" spans="1:3" x14ac:dyDescent="0.35">
      <c r="A34805" s="12"/>
      <c r="B34805" s="12"/>
      <c r="C34805" s="12"/>
    </row>
    <row r="34806" spans="1:3" x14ac:dyDescent="0.35">
      <c r="A34806" s="12"/>
      <c r="B34806" s="12"/>
      <c r="C34806" s="12"/>
    </row>
    <row r="34807" spans="1:3" x14ac:dyDescent="0.35">
      <c r="A34807" s="12"/>
      <c r="B34807" s="12"/>
      <c r="C34807" s="12"/>
    </row>
    <row r="34808" spans="1:3" x14ac:dyDescent="0.35">
      <c r="A34808" s="12"/>
      <c r="B34808" s="12"/>
      <c r="C34808" s="12"/>
    </row>
    <row r="34809" spans="1:3" x14ac:dyDescent="0.35">
      <c r="A34809" s="12"/>
      <c r="B34809" s="12"/>
      <c r="C34809" s="12"/>
    </row>
    <row r="34810" spans="1:3" x14ac:dyDescent="0.35">
      <c r="A34810" s="12"/>
      <c r="B34810" s="12"/>
      <c r="C34810" s="12"/>
    </row>
    <row r="34811" spans="1:3" x14ac:dyDescent="0.35">
      <c r="A34811" s="12"/>
      <c r="B34811" s="12"/>
      <c r="C34811" s="12"/>
    </row>
    <row r="34812" spans="1:3" x14ac:dyDescent="0.35">
      <c r="A34812" s="12"/>
      <c r="B34812" s="12"/>
      <c r="C34812" s="12"/>
    </row>
    <row r="34813" spans="1:3" x14ac:dyDescent="0.35">
      <c r="A34813" s="12"/>
      <c r="B34813" s="12"/>
      <c r="C34813" s="12"/>
    </row>
    <row r="34814" spans="1:3" x14ac:dyDescent="0.35">
      <c r="A34814" s="12"/>
      <c r="B34814" s="12"/>
      <c r="C34814" s="12"/>
    </row>
    <row r="34815" spans="1:3" x14ac:dyDescent="0.35">
      <c r="A34815" s="12"/>
      <c r="B34815" s="12"/>
      <c r="C34815" s="12"/>
    </row>
    <row r="34816" spans="1:3" x14ac:dyDescent="0.35">
      <c r="A34816" s="12"/>
      <c r="B34816" s="12"/>
      <c r="C34816" s="12"/>
    </row>
    <row r="34817" spans="1:3" x14ac:dyDescent="0.35">
      <c r="A34817" s="12"/>
      <c r="B34817" s="12"/>
      <c r="C34817" s="12"/>
    </row>
    <row r="34818" spans="1:3" x14ac:dyDescent="0.35">
      <c r="A34818" s="12"/>
      <c r="B34818" s="12"/>
      <c r="C34818" s="12"/>
    </row>
    <row r="34819" spans="1:3" x14ac:dyDescent="0.35">
      <c r="A34819" s="12"/>
      <c r="B34819" s="12"/>
      <c r="C34819" s="12"/>
    </row>
    <row r="34820" spans="1:3" x14ac:dyDescent="0.35">
      <c r="A34820" s="12"/>
      <c r="B34820" s="12"/>
      <c r="C34820" s="12"/>
    </row>
    <row r="34821" spans="1:3" x14ac:dyDescent="0.35">
      <c r="A34821" s="12"/>
      <c r="B34821" s="12"/>
      <c r="C34821" s="12"/>
    </row>
    <row r="34822" spans="1:3" x14ac:dyDescent="0.35">
      <c r="A34822" s="12"/>
      <c r="B34822" s="12"/>
      <c r="C34822" s="12"/>
    </row>
    <row r="34823" spans="1:3" x14ac:dyDescent="0.35">
      <c r="A34823" s="12"/>
      <c r="B34823" s="12"/>
      <c r="C34823" s="12"/>
    </row>
    <row r="34824" spans="1:3" x14ac:dyDescent="0.35">
      <c r="A34824" s="12"/>
      <c r="B34824" s="12"/>
      <c r="C34824" s="12"/>
    </row>
    <row r="34825" spans="1:3" x14ac:dyDescent="0.35">
      <c r="A34825" s="12"/>
      <c r="B34825" s="12"/>
      <c r="C34825" s="12"/>
    </row>
    <row r="34826" spans="1:3" x14ac:dyDescent="0.35">
      <c r="A34826" s="12"/>
      <c r="B34826" s="12"/>
      <c r="C34826" s="12"/>
    </row>
    <row r="34827" spans="1:3" x14ac:dyDescent="0.35">
      <c r="A34827" s="12"/>
      <c r="B34827" s="12"/>
      <c r="C34827" s="12"/>
    </row>
    <row r="34828" spans="1:3" x14ac:dyDescent="0.35">
      <c r="A34828" s="12"/>
      <c r="B34828" s="12"/>
      <c r="C34828" s="12"/>
    </row>
    <row r="34829" spans="1:3" x14ac:dyDescent="0.35">
      <c r="A34829" s="12"/>
      <c r="B34829" s="12"/>
      <c r="C34829" s="12"/>
    </row>
    <row r="34830" spans="1:3" x14ac:dyDescent="0.35">
      <c r="A34830" s="12"/>
      <c r="B34830" s="12"/>
      <c r="C34830" s="12"/>
    </row>
    <row r="34831" spans="1:3" x14ac:dyDescent="0.35">
      <c r="A34831" s="12"/>
      <c r="B34831" s="12"/>
      <c r="C34831" s="12"/>
    </row>
    <row r="34832" spans="1:3" x14ac:dyDescent="0.35">
      <c r="A34832" s="12"/>
      <c r="B34832" s="12"/>
      <c r="C34832" s="12"/>
    </row>
    <row r="34833" spans="1:3" x14ac:dyDescent="0.35">
      <c r="A34833" s="12"/>
      <c r="B34833" s="12"/>
      <c r="C34833" s="12"/>
    </row>
    <row r="34834" spans="1:3" x14ac:dyDescent="0.35">
      <c r="A34834" s="12"/>
      <c r="B34834" s="12"/>
      <c r="C34834" s="12"/>
    </row>
    <row r="34835" spans="1:3" x14ac:dyDescent="0.35">
      <c r="A34835" s="12"/>
      <c r="B34835" s="12"/>
      <c r="C34835" s="12"/>
    </row>
    <row r="34836" spans="1:3" x14ac:dyDescent="0.35">
      <c r="A34836" s="12"/>
      <c r="B34836" s="12"/>
      <c r="C34836" s="12"/>
    </row>
    <row r="34837" spans="1:3" x14ac:dyDescent="0.35">
      <c r="A34837" s="12"/>
      <c r="B34837" s="12"/>
      <c r="C34837" s="12"/>
    </row>
    <row r="34838" spans="1:3" x14ac:dyDescent="0.35">
      <c r="A34838" s="12"/>
      <c r="B34838" s="12"/>
      <c r="C34838" s="12"/>
    </row>
    <row r="34839" spans="1:3" x14ac:dyDescent="0.35">
      <c r="A34839" s="12"/>
      <c r="B34839" s="12"/>
      <c r="C34839" s="12"/>
    </row>
    <row r="34840" spans="1:3" x14ac:dyDescent="0.35">
      <c r="A34840" s="12"/>
      <c r="B34840" s="12"/>
      <c r="C34840" s="12"/>
    </row>
    <row r="34841" spans="1:3" x14ac:dyDescent="0.35">
      <c r="A34841" s="12"/>
      <c r="B34841" s="12"/>
      <c r="C34841" s="12"/>
    </row>
    <row r="34842" spans="1:3" x14ac:dyDescent="0.35">
      <c r="A34842" s="12"/>
      <c r="B34842" s="12"/>
      <c r="C34842" s="12"/>
    </row>
    <row r="34843" spans="1:3" x14ac:dyDescent="0.35">
      <c r="A34843" s="12"/>
      <c r="B34843" s="12"/>
      <c r="C34843" s="12"/>
    </row>
    <row r="34844" spans="1:3" x14ac:dyDescent="0.35">
      <c r="A34844" s="12"/>
      <c r="B34844" s="12"/>
      <c r="C34844" s="12"/>
    </row>
    <row r="34845" spans="1:3" x14ac:dyDescent="0.35">
      <c r="A34845" s="12"/>
      <c r="B34845" s="12"/>
      <c r="C34845" s="12"/>
    </row>
    <row r="34846" spans="1:3" x14ac:dyDescent="0.35">
      <c r="A34846" s="12"/>
      <c r="B34846" s="12"/>
      <c r="C34846" s="12"/>
    </row>
    <row r="34847" spans="1:3" x14ac:dyDescent="0.35">
      <c r="A34847" s="12"/>
      <c r="B34847" s="12"/>
      <c r="C34847" s="12"/>
    </row>
    <row r="34848" spans="1:3" x14ac:dyDescent="0.35">
      <c r="A34848" s="12"/>
      <c r="B34848" s="12"/>
      <c r="C34848" s="12"/>
    </row>
    <row r="34849" spans="1:3" x14ac:dyDescent="0.35">
      <c r="A34849" s="12"/>
      <c r="B34849" s="12"/>
      <c r="C34849" s="12"/>
    </row>
    <row r="34850" spans="1:3" x14ac:dyDescent="0.35">
      <c r="A34850" s="12"/>
      <c r="B34850" s="12"/>
      <c r="C34850" s="12"/>
    </row>
    <row r="34851" spans="1:3" x14ac:dyDescent="0.35">
      <c r="A34851" s="12"/>
      <c r="B34851" s="12"/>
      <c r="C34851" s="12"/>
    </row>
    <row r="34852" spans="1:3" x14ac:dyDescent="0.35">
      <c r="A34852" s="12"/>
      <c r="B34852" s="12"/>
      <c r="C34852" s="12"/>
    </row>
    <row r="34853" spans="1:3" x14ac:dyDescent="0.35">
      <c r="A34853" s="12"/>
      <c r="B34853" s="12"/>
      <c r="C34853" s="12"/>
    </row>
    <row r="34854" spans="1:3" x14ac:dyDescent="0.35">
      <c r="A34854" s="12"/>
      <c r="B34854" s="12"/>
      <c r="C34854" s="12"/>
    </row>
    <row r="34855" spans="1:3" x14ac:dyDescent="0.35">
      <c r="A34855" s="12"/>
      <c r="B34855" s="12"/>
      <c r="C34855" s="12"/>
    </row>
    <row r="34856" spans="1:3" x14ac:dyDescent="0.35">
      <c r="A34856" s="12"/>
      <c r="B34856" s="12"/>
      <c r="C34856" s="12"/>
    </row>
    <row r="34857" spans="1:3" x14ac:dyDescent="0.35">
      <c r="A34857" s="12"/>
      <c r="B34857" s="12"/>
      <c r="C34857" s="12"/>
    </row>
    <row r="34858" spans="1:3" x14ac:dyDescent="0.35">
      <c r="A34858" s="12"/>
      <c r="B34858" s="12"/>
      <c r="C34858" s="12"/>
    </row>
    <row r="34859" spans="1:3" x14ac:dyDescent="0.35">
      <c r="A34859" s="12"/>
      <c r="B34859" s="12"/>
      <c r="C34859" s="12"/>
    </row>
    <row r="34860" spans="1:3" x14ac:dyDescent="0.35">
      <c r="A34860" s="12"/>
      <c r="B34860" s="12"/>
      <c r="C34860" s="12"/>
    </row>
    <row r="34861" spans="1:3" x14ac:dyDescent="0.35">
      <c r="A34861" s="12"/>
      <c r="B34861" s="12"/>
      <c r="C34861" s="12"/>
    </row>
    <row r="34862" spans="1:3" x14ac:dyDescent="0.35">
      <c r="A34862" s="12"/>
      <c r="B34862" s="12"/>
      <c r="C34862" s="12"/>
    </row>
    <row r="34863" spans="1:3" x14ac:dyDescent="0.35">
      <c r="A34863" s="12"/>
      <c r="B34863" s="12"/>
      <c r="C34863" s="12"/>
    </row>
    <row r="34864" spans="1:3" x14ac:dyDescent="0.35">
      <c r="A34864" s="12"/>
      <c r="B34864" s="12"/>
      <c r="C34864" s="12"/>
    </row>
    <row r="34865" spans="1:3" x14ac:dyDescent="0.35">
      <c r="A34865" s="12"/>
      <c r="B34865" s="12"/>
      <c r="C34865" s="12"/>
    </row>
    <row r="34866" spans="1:3" x14ac:dyDescent="0.35">
      <c r="A34866" s="12"/>
      <c r="B34866" s="12"/>
      <c r="C34866" s="12"/>
    </row>
    <row r="34867" spans="1:3" x14ac:dyDescent="0.35">
      <c r="A34867" s="12"/>
      <c r="B34867" s="12"/>
      <c r="C34867" s="12"/>
    </row>
    <row r="34868" spans="1:3" x14ac:dyDescent="0.35">
      <c r="A34868" s="12"/>
      <c r="B34868" s="12"/>
      <c r="C34868" s="12"/>
    </row>
    <row r="34869" spans="1:3" x14ac:dyDescent="0.35">
      <c r="A34869" s="12"/>
      <c r="B34869" s="12"/>
      <c r="C34869" s="12"/>
    </row>
    <row r="34870" spans="1:3" x14ac:dyDescent="0.35">
      <c r="A34870" s="12"/>
      <c r="B34870" s="12"/>
      <c r="C34870" s="12"/>
    </row>
    <row r="34871" spans="1:3" x14ac:dyDescent="0.35">
      <c r="A34871" s="12"/>
      <c r="B34871" s="12"/>
      <c r="C34871" s="12"/>
    </row>
    <row r="34872" spans="1:3" x14ac:dyDescent="0.35">
      <c r="A34872" s="12"/>
      <c r="B34872" s="12"/>
      <c r="C34872" s="12"/>
    </row>
    <row r="34873" spans="1:3" x14ac:dyDescent="0.35">
      <c r="A34873" s="12"/>
      <c r="B34873" s="12"/>
      <c r="C34873" s="12"/>
    </row>
    <row r="34874" spans="1:3" x14ac:dyDescent="0.35">
      <c r="A34874" s="12"/>
      <c r="B34874" s="12"/>
      <c r="C34874" s="12"/>
    </row>
    <row r="34875" spans="1:3" x14ac:dyDescent="0.35">
      <c r="A34875" s="12"/>
      <c r="B34875" s="12"/>
      <c r="C34875" s="12"/>
    </row>
    <row r="34876" spans="1:3" x14ac:dyDescent="0.35">
      <c r="A34876" s="12"/>
      <c r="B34876" s="12"/>
      <c r="C34876" s="12"/>
    </row>
    <row r="34877" spans="1:3" x14ac:dyDescent="0.35">
      <c r="A34877" s="12"/>
      <c r="B34877" s="12"/>
      <c r="C34877" s="12"/>
    </row>
    <row r="34878" spans="1:3" x14ac:dyDescent="0.35">
      <c r="A34878" s="12"/>
      <c r="B34878" s="12"/>
      <c r="C34878" s="12"/>
    </row>
    <row r="34879" spans="1:3" x14ac:dyDescent="0.35">
      <c r="A34879" s="12"/>
      <c r="B34879" s="12"/>
      <c r="C34879" s="12"/>
    </row>
    <row r="34880" spans="1:3" x14ac:dyDescent="0.35">
      <c r="A34880" s="12"/>
      <c r="B34880" s="12"/>
      <c r="C34880" s="12"/>
    </row>
    <row r="34881" spans="1:3" x14ac:dyDescent="0.35">
      <c r="A34881" s="12"/>
      <c r="B34881" s="12"/>
      <c r="C34881" s="12"/>
    </row>
    <row r="34882" spans="1:3" x14ac:dyDescent="0.35">
      <c r="A34882" s="12"/>
      <c r="B34882" s="12"/>
      <c r="C34882" s="12"/>
    </row>
    <row r="34883" spans="1:3" x14ac:dyDescent="0.35">
      <c r="A34883" s="12"/>
      <c r="B34883" s="12"/>
      <c r="C34883" s="12"/>
    </row>
    <row r="34884" spans="1:3" x14ac:dyDescent="0.35">
      <c r="A34884" s="12"/>
      <c r="B34884" s="12"/>
      <c r="C34884" s="12"/>
    </row>
    <row r="34885" spans="1:3" x14ac:dyDescent="0.35">
      <c r="A34885" s="12"/>
      <c r="B34885" s="12"/>
      <c r="C34885" s="12"/>
    </row>
    <row r="34886" spans="1:3" x14ac:dyDescent="0.35">
      <c r="A34886" s="12"/>
      <c r="B34886" s="12"/>
      <c r="C34886" s="12"/>
    </row>
    <row r="34887" spans="1:3" x14ac:dyDescent="0.35">
      <c r="A34887" s="12"/>
      <c r="B34887" s="12"/>
      <c r="C34887" s="12"/>
    </row>
    <row r="34888" spans="1:3" x14ac:dyDescent="0.35">
      <c r="A34888" s="12"/>
      <c r="B34888" s="12"/>
      <c r="C34888" s="12"/>
    </row>
    <row r="34889" spans="1:3" x14ac:dyDescent="0.35">
      <c r="A34889" s="12"/>
      <c r="B34889" s="12"/>
      <c r="C34889" s="12"/>
    </row>
    <row r="34890" spans="1:3" x14ac:dyDescent="0.35">
      <c r="A34890" s="12"/>
      <c r="B34890" s="12"/>
      <c r="C34890" s="12"/>
    </row>
    <row r="34891" spans="1:3" x14ac:dyDescent="0.35">
      <c r="A34891" s="12"/>
      <c r="B34891" s="12"/>
      <c r="C34891" s="12"/>
    </row>
    <row r="34892" spans="1:3" x14ac:dyDescent="0.35">
      <c r="A34892" s="12"/>
      <c r="B34892" s="12"/>
      <c r="C34892" s="12"/>
    </row>
    <row r="34893" spans="1:3" x14ac:dyDescent="0.35">
      <c r="A34893" s="12"/>
      <c r="B34893" s="12"/>
      <c r="C34893" s="12"/>
    </row>
    <row r="34894" spans="1:3" x14ac:dyDescent="0.35">
      <c r="A34894" s="12"/>
      <c r="B34894" s="12"/>
      <c r="C34894" s="12"/>
    </row>
    <row r="34895" spans="1:3" x14ac:dyDescent="0.35">
      <c r="A34895" s="12"/>
      <c r="B34895" s="12"/>
      <c r="C34895" s="12"/>
    </row>
    <row r="34896" spans="1:3" x14ac:dyDescent="0.35">
      <c r="A34896" s="12"/>
      <c r="B34896" s="12"/>
      <c r="C34896" s="12"/>
    </row>
    <row r="34897" spans="1:3" x14ac:dyDescent="0.35">
      <c r="A34897" s="12"/>
      <c r="B34897" s="12"/>
      <c r="C34897" s="12"/>
    </row>
    <row r="34898" spans="1:3" x14ac:dyDescent="0.35">
      <c r="A34898" s="12"/>
      <c r="B34898" s="12"/>
      <c r="C34898" s="12"/>
    </row>
    <row r="34899" spans="1:3" x14ac:dyDescent="0.35">
      <c r="A34899" s="12"/>
      <c r="B34899" s="12"/>
      <c r="C34899" s="12"/>
    </row>
    <row r="34900" spans="1:3" x14ac:dyDescent="0.35">
      <c r="A34900" s="12"/>
      <c r="B34900" s="12"/>
      <c r="C34900" s="12"/>
    </row>
    <row r="34901" spans="1:3" x14ac:dyDescent="0.35">
      <c r="A34901" s="12"/>
      <c r="B34901" s="12"/>
      <c r="C34901" s="12"/>
    </row>
    <row r="34902" spans="1:3" x14ac:dyDescent="0.35">
      <c r="A34902" s="12"/>
      <c r="B34902" s="12"/>
      <c r="C34902" s="12"/>
    </row>
    <row r="34903" spans="1:3" x14ac:dyDescent="0.35">
      <c r="A34903" s="12"/>
      <c r="B34903" s="12"/>
      <c r="C34903" s="12"/>
    </row>
    <row r="34904" spans="1:3" x14ac:dyDescent="0.35">
      <c r="A34904" s="12"/>
      <c r="B34904" s="12"/>
      <c r="C34904" s="12"/>
    </row>
    <row r="34905" spans="1:3" x14ac:dyDescent="0.35">
      <c r="A34905" s="12"/>
      <c r="B34905" s="12"/>
      <c r="C34905" s="12"/>
    </row>
    <row r="34906" spans="1:3" x14ac:dyDescent="0.35">
      <c r="A34906" s="12"/>
      <c r="B34906" s="12"/>
      <c r="C34906" s="12"/>
    </row>
    <row r="34907" spans="1:3" x14ac:dyDescent="0.35">
      <c r="A34907" s="12"/>
      <c r="B34907" s="12"/>
      <c r="C34907" s="12"/>
    </row>
    <row r="34908" spans="1:3" x14ac:dyDescent="0.35">
      <c r="A34908" s="12"/>
      <c r="B34908" s="12"/>
      <c r="C34908" s="12"/>
    </row>
    <row r="34909" spans="1:3" x14ac:dyDescent="0.35">
      <c r="A34909" s="12"/>
      <c r="B34909" s="12"/>
      <c r="C34909" s="12"/>
    </row>
    <row r="34910" spans="1:3" x14ac:dyDescent="0.35">
      <c r="A34910" s="12"/>
      <c r="B34910" s="12"/>
      <c r="C34910" s="12"/>
    </row>
    <row r="34911" spans="1:3" x14ac:dyDescent="0.35">
      <c r="A34911" s="12"/>
      <c r="B34911" s="12"/>
      <c r="C34911" s="12"/>
    </row>
    <row r="34912" spans="1:3" x14ac:dyDescent="0.35">
      <c r="A34912" s="12"/>
      <c r="B34912" s="12"/>
      <c r="C34912" s="12"/>
    </row>
    <row r="34913" spans="1:3" x14ac:dyDescent="0.35">
      <c r="A34913" s="12"/>
      <c r="B34913" s="12"/>
      <c r="C34913" s="12"/>
    </row>
    <row r="34914" spans="1:3" x14ac:dyDescent="0.35">
      <c r="A34914" s="12"/>
      <c r="B34914" s="12"/>
      <c r="C34914" s="12"/>
    </row>
    <row r="34915" spans="1:3" x14ac:dyDescent="0.35">
      <c r="A34915" s="12"/>
      <c r="B34915" s="12"/>
      <c r="C34915" s="12"/>
    </row>
    <row r="34916" spans="1:3" x14ac:dyDescent="0.35">
      <c r="A34916" s="12"/>
      <c r="B34916" s="12"/>
      <c r="C34916" s="12"/>
    </row>
    <row r="34917" spans="1:3" x14ac:dyDescent="0.35">
      <c r="A34917" s="12"/>
      <c r="B34917" s="12"/>
      <c r="C34917" s="12"/>
    </row>
    <row r="34918" spans="1:3" x14ac:dyDescent="0.35">
      <c r="A34918" s="12"/>
      <c r="B34918" s="12"/>
      <c r="C34918" s="12"/>
    </row>
    <row r="34919" spans="1:3" x14ac:dyDescent="0.35">
      <c r="A34919" s="12"/>
      <c r="B34919" s="12"/>
      <c r="C34919" s="12"/>
    </row>
    <row r="34920" spans="1:3" x14ac:dyDescent="0.35">
      <c r="A34920" s="12"/>
      <c r="B34920" s="12"/>
      <c r="C34920" s="12"/>
    </row>
    <row r="34921" spans="1:3" x14ac:dyDescent="0.35">
      <c r="A34921" s="12"/>
      <c r="B34921" s="12"/>
      <c r="C34921" s="12"/>
    </row>
    <row r="34922" spans="1:3" x14ac:dyDescent="0.35">
      <c r="A34922" s="12"/>
      <c r="B34922" s="12"/>
      <c r="C34922" s="12"/>
    </row>
    <row r="34923" spans="1:3" x14ac:dyDescent="0.35">
      <c r="A34923" s="12"/>
      <c r="B34923" s="12"/>
      <c r="C34923" s="12"/>
    </row>
    <row r="34924" spans="1:3" x14ac:dyDescent="0.35">
      <c r="A34924" s="12"/>
      <c r="B34924" s="12"/>
      <c r="C34924" s="12"/>
    </row>
    <row r="34925" spans="1:3" x14ac:dyDescent="0.35">
      <c r="A34925" s="12"/>
      <c r="B34925" s="12"/>
      <c r="C34925" s="12"/>
    </row>
    <row r="34926" spans="1:3" x14ac:dyDescent="0.35">
      <c r="A34926" s="12"/>
      <c r="B34926" s="12"/>
      <c r="C34926" s="12"/>
    </row>
    <row r="34927" spans="1:3" x14ac:dyDescent="0.35">
      <c r="A34927" s="12"/>
      <c r="B34927" s="12"/>
      <c r="C34927" s="12"/>
    </row>
    <row r="34928" spans="1:3" x14ac:dyDescent="0.35">
      <c r="A34928" s="12"/>
      <c r="B34928" s="12"/>
      <c r="C34928" s="12"/>
    </row>
    <row r="34929" spans="1:3" x14ac:dyDescent="0.35">
      <c r="A34929" s="12"/>
      <c r="B34929" s="12"/>
      <c r="C34929" s="12"/>
    </row>
    <row r="34930" spans="1:3" x14ac:dyDescent="0.35">
      <c r="A34930" s="12"/>
      <c r="B34930" s="12"/>
      <c r="C34930" s="12"/>
    </row>
    <row r="34931" spans="1:3" x14ac:dyDescent="0.35">
      <c r="A34931" s="12"/>
      <c r="B34931" s="12"/>
      <c r="C34931" s="12"/>
    </row>
    <row r="34932" spans="1:3" x14ac:dyDescent="0.35">
      <c r="A34932" s="12"/>
      <c r="B34932" s="12"/>
      <c r="C34932" s="12"/>
    </row>
    <row r="34933" spans="1:3" x14ac:dyDescent="0.35">
      <c r="A34933" s="12"/>
      <c r="B34933" s="12"/>
      <c r="C34933" s="12"/>
    </row>
    <row r="34934" spans="1:3" x14ac:dyDescent="0.35">
      <c r="A34934" s="12"/>
      <c r="B34934" s="12"/>
      <c r="C34934" s="12"/>
    </row>
    <row r="34935" spans="1:3" x14ac:dyDescent="0.35">
      <c r="A34935" s="12"/>
      <c r="B34935" s="12"/>
      <c r="C34935" s="12"/>
    </row>
    <row r="34936" spans="1:3" x14ac:dyDescent="0.35">
      <c r="A34936" s="12"/>
      <c r="B34936" s="12"/>
      <c r="C34936" s="12"/>
    </row>
    <row r="34937" spans="1:3" x14ac:dyDescent="0.35">
      <c r="A34937" s="12"/>
      <c r="B34937" s="12"/>
      <c r="C34937" s="12"/>
    </row>
    <row r="34938" spans="1:3" x14ac:dyDescent="0.35">
      <c r="A34938" s="12"/>
      <c r="B34938" s="12"/>
      <c r="C34938" s="12"/>
    </row>
    <row r="34939" spans="1:3" x14ac:dyDescent="0.35">
      <c r="A34939" s="12"/>
      <c r="B34939" s="12"/>
      <c r="C34939" s="12"/>
    </row>
    <row r="34940" spans="1:3" x14ac:dyDescent="0.35">
      <c r="A34940" s="12"/>
      <c r="B34940" s="12"/>
      <c r="C34940" s="12"/>
    </row>
    <row r="34941" spans="1:3" x14ac:dyDescent="0.35">
      <c r="A34941" s="12"/>
      <c r="B34941" s="12"/>
      <c r="C34941" s="12"/>
    </row>
    <row r="34942" spans="1:3" x14ac:dyDescent="0.35">
      <c r="A34942" s="12"/>
      <c r="B34942" s="12"/>
      <c r="C34942" s="12"/>
    </row>
    <row r="34943" spans="1:3" x14ac:dyDescent="0.35">
      <c r="A34943" s="12"/>
      <c r="B34943" s="12"/>
      <c r="C34943" s="12"/>
    </row>
    <row r="34944" spans="1:3" x14ac:dyDescent="0.35">
      <c r="A34944" s="12"/>
      <c r="B34944" s="12"/>
      <c r="C34944" s="12"/>
    </row>
    <row r="34945" spans="1:3" x14ac:dyDescent="0.35">
      <c r="A34945" s="12"/>
      <c r="B34945" s="12"/>
      <c r="C34945" s="12"/>
    </row>
    <row r="34946" spans="1:3" x14ac:dyDescent="0.35">
      <c r="A34946" s="12"/>
      <c r="B34946" s="12"/>
      <c r="C34946" s="12"/>
    </row>
    <row r="34947" spans="1:3" x14ac:dyDescent="0.35">
      <c r="A34947" s="12"/>
      <c r="B34947" s="12"/>
      <c r="C34947" s="12"/>
    </row>
    <row r="34948" spans="1:3" x14ac:dyDescent="0.35">
      <c r="A34948" s="12"/>
      <c r="B34948" s="12"/>
      <c r="C34948" s="12"/>
    </row>
    <row r="34949" spans="1:3" x14ac:dyDescent="0.35">
      <c r="A34949" s="12"/>
      <c r="B34949" s="12"/>
      <c r="C34949" s="12"/>
    </row>
    <row r="34950" spans="1:3" x14ac:dyDescent="0.35">
      <c r="A34950" s="12"/>
      <c r="B34950" s="12"/>
      <c r="C34950" s="12"/>
    </row>
    <row r="34951" spans="1:3" x14ac:dyDescent="0.35">
      <c r="A34951" s="12"/>
      <c r="B34951" s="12"/>
      <c r="C34951" s="12"/>
    </row>
    <row r="34952" spans="1:3" x14ac:dyDescent="0.35">
      <c r="A34952" s="12"/>
      <c r="B34952" s="12"/>
      <c r="C34952" s="12"/>
    </row>
    <row r="34953" spans="1:3" x14ac:dyDescent="0.35">
      <c r="A34953" s="12"/>
      <c r="B34953" s="12"/>
      <c r="C34953" s="12"/>
    </row>
    <row r="34954" spans="1:3" x14ac:dyDescent="0.35">
      <c r="A34954" s="12"/>
      <c r="B34954" s="12"/>
      <c r="C34954" s="12"/>
    </row>
    <row r="34955" spans="1:3" x14ac:dyDescent="0.35">
      <c r="A34955" s="12"/>
      <c r="B34955" s="12"/>
      <c r="C34955" s="12"/>
    </row>
    <row r="34956" spans="1:3" x14ac:dyDescent="0.35">
      <c r="A34956" s="12"/>
      <c r="B34956" s="12"/>
      <c r="C34956" s="12"/>
    </row>
    <row r="34957" spans="1:3" x14ac:dyDescent="0.35">
      <c r="A34957" s="12"/>
      <c r="B34957" s="12"/>
      <c r="C34957" s="12"/>
    </row>
    <row r="34958" spans="1:3" x14ac:dyDescent="0.35">
      <c r="A34958" s="12"/>
      <c r="B34958" s="12"/>
      <c r="C34958" s="12"/>
    </row>
    <row r="34959" spans="1:3" x14ac:dyDescent="0.35">
      <c r="A34959" s="12"/>
      <c r="B34959" s="12"/>
      <c r="C34959" s="12"/>
    </row>
    <row r="34960" spans="1:3" x14ac:dyDescent="0.35">
      <c r="A34960" s="12"/>
      <c r="B34960" s="12"/>
      <c r="C34960" s="12"/>
    </row>
    <row r="34961" spans="1:3" x14ac:dyDescent="0.35">
      <c r="A34961" s="12"/>
      <c r="B34961" s="12"/>
      <c r="C34961" s="12"/>
    </row>
    <row r="34962" spans="1:3" x14ac:dyDescent="0.35">
      <c r="A34962" s="12"/>
      <c r="B34962" s="12"/>
      <c r="C34962" s="12"/>
    </row>
    <row r="34963" spans="1:3" x14ac:dyDescent="0.35">
      <c r="A34963" s="12"/>
      <c r="B34963" s="12"/>
      <c r="C34963" s="12"/>
    </row>
    <row r="34964" spans="1:3" x14ac:dyDescent="0.35">
      <c r="A34964" s="12"/>
      <c r="B34964" s="12"/>
      <c r="C34964" s="12"/>
    </row>
    <row r="34965" spans="1:3" x14ac:dyDescent="0.35">
      <c r="A34965" s="12"/>
      <c r="B34965" s="12"/>
      <c r="C34965" s="12"/>
    </row>
    <row r="34966" spans="1:3" x14ac:dyDescent="0.35">
      <c r="A34966" s="12"/>
      <c r="B34966" s="12"/>
      <c r="C34966" s="12"/>
    </row>
    <row r="34967" spans="1:3" x14ac:dyDescent="0.35">
      <c r="A34967" s="12"/>
      <c r="B34967" s="12"/>
      <c r="C34967" s="12"/>
    </row>
    <row r="34968" spans="1:3" x14ac:dyDescent="0.35">
      <c r="A34968" s="12"/>
      <c r="B34968" s="12"/>
      <c r="C34968" s="12"/>
    </row>
    <row r="34969" spans="1:3" x14ac:dyDescent="0.35">
      <c r="A34969" s="12"/>
      <c r="B34969" s="12"/>
      <c r="C34969" s="12"/>
    </row>
    <row r="34970" spans="1:3" x14ac:dyDescent="0.35">
      <c r="A34970" s="12"/>
      <c r="B34970" s="12"/>
      <c r="C34970" s="12"/>
    </row>
    <row r="34971" spans="1:3" x14ac:dyDescent="0.35">
      <c r="A34971" s="12"/>
      <c r="B34971" s="12"/>
      <c r="C34971" s="12"/>
    </row>
    <row r="34972" spans="1:3" x14ac:dyDescent="0.35">
      <c r="A34972" s="12"/>
      <c r="B34972" s="12"/>
      <c r="C34972" s="12"/>
    </row>
    <row r="34973" spans="1:3" x14ac:dyDescent="0.35">
      <c r="A34973" s="12"/>
      <c r="B34973" s="12"/>
      <c r="C34973" s="12"/>
    </row>
    <row r="34974" spans="1:3" x14ac:dyDescent="0.35">
      <c r="A34974" s="12"/>
      <c r="B34974" s="12"/>
      <c r="C34974" s="12"/>
    </row>
    <row r="34975" spans="1:3" x14ac:dyDescent="0.35">
      <c r="A34975" s="12"/>
      <c r="B34975" s="12"/>
      <c r="C34975" s="12"/>
    </row>
    <row r="34976" spans="1:3" x14ac:dyDescent="0.35">
      <c r="A34976" s="12"/>
      <c r="B34976" s="12"/>
      <c r="C34976" s="12"/>
    </row>
    <row r="34977" spans="1:3" x14ac:dyDescent="0.35">
      <c r="A34977" s="12"/>
      <c r="B34977" s="12"/>
      <c r="C34977" s="12"/>
    </row>
    <row r="34978" spans="1:3" x14ac:dyDescent="0.35">
      <c r="A34978" s="12"/>
      <c r="B34978" s="12"/>
      <c r="C34978" s="12"/>
    </row>
    <row r="34979" spans="1:3" x14ac:dyDescent="0.35">
      <c r="A34979" s="12"/>
      <c r="B34979" s="12"/>
      <c r="C34979" s="12"/>
    </row>
    <row r="34980" spans="1:3" x14ac:dyDescent="0.35">
      <c r="A34980" s="12"/>
      <c r="B34980" s="12"/>
      <c r="C34980" s="12"/>
    </row>
    <row r="34981" spans="1:3" x14ac:dyDescent="0.35">
      <c r="A34981" s="12"/>
      <c r="B34981" s="12"/>
      <c r="C34981" s="12"/>
    </row>
    <row r="34982" spans="1:3" x14ac:dyDescent="0.35">
      <c r="A34982" s="12"/>
      <c r="B34982" s="12"/>
      <c r="C34982" s="12"/>
    </row>
    <row r="34983" spans="1:3" x14ac:dyDescent="0.35">
      <c r="A34983" s="12"/>
      <c r="B34983" s="12"/>
      <c r="C34983" s="12"/>
    </row>
    <row r="34984" spans="1:3" x14ac:dyDescent="0.35">
      <c r="A34984" s="12"/>
      <c r="B34984" s="12"/>
      <c r="C34984" s="12"/>
    </row>
    <row r="34985" spans="1:3" x14ac:dyDescent="0.35">
      <c r="A34985" s="12"/>
      <c r="B34985" s="12"/>
      <c r="C34985" s="12"/>
    </row>
    <row r="34986" spans="1:3" x14ac:dyDescent="0.35">
      <c r="A34986" s="12"/>
      <c r="B34986" s="12"/>
      <c r="C34986" s="12"/>
    </row>
    <row r="34987" spans="1:3" x14ac:dyDescent="0.35">
      <c r="A34987" s="12"/>
      <c r="B34987" s="12"/>
      <c r="C34987" s="12"/>
    </row>
    <row r="34988" spans="1:3" x14ac:dyDescent="0.35">
      <c r="A34988" s="12"/>
      <c r="B34988" s="12"/>
      <c r="C34988" s="12"/>
    </row>
    <row r="34989" spans="1:3" x14ac:dyDescent="0.35">
      <c r="A34989" s="12"/>
      <c r="B34989" s="12"/>
      <c r="C34989" s="12"/>
    </row>
    <row r="34990" spans="1:3" x14ac:dyDescent="0.35">
      <c r="A34990" s="12"/>
      <c r="B34990" s="12"/>
      <c r="C34990" s="12"/>
    </row>
    <row r="34991" spans="1:3" x14ac:dyDescent="0.35">
      <c r="A34991" s="12"/>
      <c r="B34991" s="12"/>
      <c r="C34991" s="12"/>
    </row>
    <row r="34992" spans="1:3" x14ac:dyDescent="0.35">
      <c r="A34992" s="12"/>
      <c r="B34992" s="12"/>
      <c r="C34992" s="12"/>
    </row>
    <row r="34993" spans="1:3" x14ac:dyDescent="0.35">
      <c r="A34993" s="12"/>
      <c r="B34993" s="12"/>
      <c r="C34993" s="12"/>
    </row>
    <row r="34994" spans="1:3" x14ac:dyDescent="0.35">
      <c r="A34994" s="12"/>
      <c r="B34994" s="12"/>
      <c r="C34994" s="12"/>
    </row>
    <row r="34995" spans="1:3" x14ac:dyDescent="0.35">
      <c r="A34995" s="12"/>
      <c r="B34995" s="12"/>
      <c r="C34995" s="12"/>
    </row>
    <row r="34996" spans="1:3" x14ac:dyDescent="0.35">
      <c r="A34996" s="12"/>
      <c r="B34996" s="12"/>
      <c r="C34996" s="12"/>
    </row>
    <row r="34997" spans="1:3" x14ac:dyDescent="0.35">
      <c r="A34997" s="12"/>
      <c r="B34997" s="12"/>
      <c r="C34997" s="12"/>
    </row>
    <row r="34998" spans="1:3" x14ac:dyDescent="0.35">
      <c r="A34998" s="12"/>
      <c r="B34998" s="12"/>
      <c r="C34998" s="12"/>
    </row>
    <row r="34999" spans="1:3" x14ac:dyDescent="0.35">
      <c r="A34999" s="12"/>
      <c r="B34999" s="12"/>
      <c r="C34999" s="12"/>
    </row>
    <row r="35000" spans="1:3" x14ac:dyDescent="0.35">
      <c r="A35000" s="12"/>
      <c r="B35000" s="12"/>
      <c r="C35000" s="12"/>
    </row>
    <row r="35001" spans="1:3" x14ac:dyDescent="0.35">
      <c r="A35001" s="12"/>
      <c r="B35001" s="12"/>
      <c r="C35001" s="12"/>
    </row>
    <row r="35002" spans="1:3" x14ac:dyDescent="0.35">
      <c r="A35002" s="12"/>
      <c r="B35002" s="12"/>
      <c r="C35002" s="12"/>
    </row>
    <row r="35003" spans="1:3" x14ac:dyDescent="0.35">
      <c r="A35003" s="12"/>
      <c r="B35003" s="12"/>
      <c r="C35003" s="12"/>
    </row>
    <row r="35004" spans="1:3" x14ac:dyDescent="0.35">
      <c r="A35004" s="12"/>
      <c r="B35004" s="12"/>
      <c r="C35004" s="12"/>
    </row>
    <row r="35005" spans="1:3" x14ac:dyDescent="0.35">
      <c r="A35005" s="12"/>
      <c r="B35005" s="12"/>
      <c r="C35005" s="12"/>
    </row>
    <row r="35006" spans="1:3" x14ac:dyDescent="0.35">
      <c r="A35006" s="12"/>
      <c r="B35006" s="12"/>
      <c r="C35006" s="12"/>
    </row>
    <row r="35007" spans="1:3" x14ac:dyDescent="0.35">
      <c r="A35007" s="12"/>
      <c r="B35007" s="12"/>
      <c r="C35007" s="12"/>
    </row>
    <row r="35008" spans="1:3" x14ac:dyDescent="0.35">
      <c r="A35008" s="12"/>
      <c r="B35008" s="12"/>
      <c r="C35008" s="12"/>
    </row>
    <row r="35009" spans="1:3" x14ac:dyDescent="0.35">
      <c r="A35009" s="12"/>
      <c r="B35009" s="12"/>
      <c r="C35009" s="12"/>
    </row>
    <row r="35010" spans="1:3" x14ac:dyDescent="0.35">
      <c r="A35010" s="12"/>
      <c r="B35010" s="12"/>
      <c r="C35010" s="12"/>
    </row>
    <row r="35011" spans="1:3" x14ac:dyDescent="0.35">
      <c r="A35011" s="12"/>
      <c r="B35011" s="12"/>
      <c r="C35011" s="12"/>
    </row>
    <row r="35012" spans="1:3" x14ac:dyDescent="0.35">
      <c r="A35012" s="12"/>
      <c r="B35012" s="12"/>
      <c r="C35012" s="12"/>
    </row>
    <row r="35013" spans="1:3" x14ac:dyDescent="0.35">
      <c r="A35013" s="12"/>
      <c r="B35013" s="12"/>
      <c r="C35013" s="12"/>
    </row>
    <row r="35014" spans="1:3" x14ac:dyDescent="0.35">
      <c r="A35014" s="12"/>
      <c r="B35014" s="12"/>
      <c r="C35014" s="12"/>
    </row>
    <row r="35015" spans="1:3" x14ac:dyDescent="0.35">
      <c r="A35015" s="12"/>
      <c r="B35015" s="12"/>
      <c r="C35015" s="12"/>
    </row>
    <row r="35016" spans="1:3" x14ac:dyDescent="0.35">
      <c r="A35016" s="12"/>
      <c r="B35016" s="12"/>
      <c r="C35016" s="12"/>
    </row>
    <row r="35017" spans="1:3" x14ac:dyDescent="0.35">
      <c r="A35017" s="12"/>
      <c r="B35017" s="12"/>
      <c r="C35017" s="12"/>
    </row>
    <row r="35018" spans="1:3" x14ac:dyDescent="0.35">
      <c r="A35018" s="12"/>
      <c r="B35018" s="12"/>
      <c r="C35018" s="12"/>
    </row>
    <row r="35019" spans="1:3" x14ac:dyDescent="0.35">
      <c r="A35019" s="12"/>
      <c r="B35019" s="12"/>
      <c r="C35019" s="12"/>
    </row>
    <row r="35020" spans="1:3" x14ac:dyDescent="0.35">
      <c r="A35020" s="12"/>
      <c r="B35020" s="12"/>
      <c r="C35020" s="12"/>
    </row>
    <row r="35021" spans="1:3" x14ac:dyDescent="0.35">
      <c r="A35021" s="12"/>
      <c r="B35021" s="12"/>
      <c r="C35021" s="12"/>
    </row>
    <row r="35022" spans="1:3" x14ac:dyDescent="0.35">
      <c r="A35022" s="12"/>
      <c r="B35022" s="12"/>
      <c r="C35022" s="12"/>
    </row>
    <row r="35023" spans="1:3" x14ac:dyDescent="0.35">
      <c r="A35023" s="12"/>
      <c r="B35023" s="12"/>
      <c r="C35023" s="12"/>
    </row>
    <row r="35024" spans="1:3" x14ac:dyDescent="0.35">
      <c r="A35024" s="12"/>
      <c r="B35024" s="12"/>
      <c r="C35024" s="12"/>
    </row>
    <row r="35025" spans="1:3" x14ac:dyDescent="0.35">
      <c r="A35025" s="12"/>
      <c r="B35025" s="12"/>
      <c r="C35025" s="12"/>
    </row>
    <row r="35026" spans="1:3" x14ac:dyDescent="0.35">
      <c r="A35026" s="12"/>
      <c r="B35026" s="12"/>
      <c r="C35026" s="12"/>
    </row>
    <row r="35027" spans="1:3" x14ac:dyDescent="0.35">
      <c r="A35027" s="12"/>
      <c r="B35027" s="12"/>
      <c r="C35027" s="12"/>
    </row>
    <row r="35028" spans="1:3" x14ac:dyDescent="0.35">
      <c r="A35028" s="12"/>
      <c r="B35028" s="12"/>
      <c r="C35028" s="12"/>
    </row>
    <row r="35029" spans="1:3" x14ac:dyDescent="0.35">
      <c r="A35029" s="12"/>
      <c r="B35029" s="12"/>
      <c r="C35029" s="12"/>
    </row>
    <row r="35030" spans="1:3" x14ac:dyDescent="0.35">
      <c r="A35030" s="12"/>
      <c r="B35030" s="12"/>
      <c r="C35030" s="12"/>
    </row>
    <row r="35031" spans="1:3" x14ac:dyDescent="0.35">
      <c r="A35031" s="12"/>
      <c r="B35031" s="12"/>
      <c r="C35031" s="12"/>
    </row>
    <row r="35032" spans="1:3" x14ac:dyDescent="0.35">
      <c r="A35032" s="12"/>
      <c r="B35032" s="12"/>
      <c r="C35032" s="12"/>
    </row>
    <row r="35033" spans="1:3" x14ac:dyDescent="0.35">
      <c r="A35033" s="12"/>
      <c r="B35033" s="12"/>
      <c r="C35033" s="12"/>
    </row>
    <row r="35034" spans="1:3" x14ac:dyDescent="0.35">
      <c r="A35034" s="12"/>
      <c r="B35034" s="12"/>
      <c r="C35034" s="12"/>
    </row>
    <row r="35035" spans="1:3" x14ac:dyDescent="0.35">
      <c r="A35035" s="12"/>
      <c r="B35035" s="12"/>
      <c r="C35035" s="12"/>
    </row>
    <row r="35036" spans="1:3" x14ac:dyDescent="0.35">
      <c r="A35036" s="12"/>
      <c r="B35036" s="12"/>
      <c r="C35036" s="12"/>
    </row>
    <row r="35037" spans="1:3" x14ac:dyDescent="0.35">
      <c r="A35037" s="12"/>
      <c r="B35037" s="12"/>
      <c r="C35037" s="12"/>
    </row>
    <row r="35038" spans="1:3" x14ac:dyDescent="0.35">
      <c r="A35038" s="12"/>
      <c r="B35038" s="12"/>
      <c r="C35038" s="12"/>
    </row>
    <row r="35039" spans="1:3" x14ac:dyDescent="0.35">
      <c r="A35039" s="12"/>
      <c r="B35039" s="12"/>
      <c r="C35039" s="12"/>
    </row>
    <row r="35040" spans="1:3" x14ac:dyDescent="0.35">
      <c r="A35040" s="12"/>
      <c r="B35040" s="12"/>
      <c r="C35040" s="12"/>
    </row>
    <row r="35041" spans="1:3" x14ac:dyDescent="0.35">
      <c r="A35041" s="12"/>
      <c r="B35041" s="12"/>
      <c r="C35041" s="12"/>
    </row>
    <row r="35042" spans="1:3" x14ac:dyDescent="0.35">
      <c r="A35042" s="12"/>
      <c r="B35042" s="12"/>
      <c r="C35042" s="12"/>
    </row>
    <row r="35043" spans="1:3" x14ac:dyDescent="0.35">
      <c r="A35043" s="12"/>
      <c r="B35043" s="12"/>
      <c r="C35043" s="12"/>
    </row>
    <row r="35044" spans="1:3" x14ac:dyDescent="0.35">
      <c r="A35044" s="12"/>
      <c r="B35044" s="12"/>
      <c r="C35044" s="12"/>
    </row>
    <row r="35045" spans="1:3" x14ac:dyDescent="0.35">
      <c r="A35045" s="12"/>
      <c r="B35045" s="12"/>
      <c r="C35045" s="12"/>
    </row>
    <row r="35046" spans="1:3" x14ac:dyDescent="0.35">
      <c r="A35046" s="12"/>
      <c r="B35046" s="12"/>
      <c r="C35046" s="12"/>
    </row>
    <row r="35047" spans="1:3" x14ac:dyDescent="0.35">
      <c r="A35047" s="12"/>
      <c r="B35047" s="12"/>
      <c r="C35047" s="12"/>
    </row>
    <row r="35048" spans="1:3" x14ac:dyDescent="0.35">
      <c r="A35048" s="12"/>
      <c r="B35048" s="12"/>
      <c r="C35048" s="12"/>
    </row>
    <row r="35049" spans="1:3" x14ac:dyDescent="0.35">
      <c r="A35049" s="12"/>
      <c r="B35049" s="12"/>
      <c r="C35049" s="12"/>
    </row>
    <row r="35050" spans="1:3" x14ac:dyDescent="0.35">
      <c r="A35050" s="12"/>
      <c r="B35050" s="12"/>
      <c r="C35050" s="12"/>
    </row>
    <row r="35051" spans="1:3" x14ac:dyDescent="0.35">
      <c r="A35051" s="12"/>
      <c r="B35051" s="12"/>
      <c r="C35051" s="12"/>
    </row>
    <row r="35052" spans="1:3" x14ac:dyDescent="0.35">
      <c r="A35052" s="12"/>
      <c r="B35052" s="12"/>
      <c r="C35052" s="12"/>
    </row>
    <row r="35053" spans="1:3" x14ac:dyDescent="0.35">
      <c r="A35053" s="12"/>
      <c r="B35053" s="12"/>
      <c r="C35053" s="12"/>
    </row>
    <row r="35054" spans="1:3" x14ac:dyDescent="0.35">
      <c r="A35054" s="12"/>
      <c r="B35054" s="12"/>
      <c r="C35054" s="12"/>
    </row>
    <row r="35055" spans="1:3" x14ac:dyDescent="0.35">
      <c r="A35055" s="12"/>
      <c r="B35055" s="12"/>
      <c r="C35055" s="12"/>
    </row>
    <row r="35056" spans="1:3" x14ac:dyDescent="0.35">
      <c r="A35056" s="12"/>
      <c r="B35056" s="12"/>
      <c r="C35056" s="12"/>
    </row>
    <row r="35057" spans="1:3" x14ac:dyDescent="0.35">
      <c r="A35057" s="12"/>
      <c r="B35057" s="12"/>
      <c r="C35057" s="12"/>
    </row>
    <row r="35058" spans="1:3" x14ac:dyDescent="0.35">
      <c r="A35058" s="12"/>
      <c r="B35058" s="12"/>
      <c r="C35058" s="12"/>
    </row>
    <row r="35059" spans="1:3" x14ac:dyDescent="0.35">
      <c r="A35059" s="12"/>
      <c r="B35059" s="12"/>
      <c r="C35059" s="12"/>
    </row>
    <row r="35060" spans="1:3" x14ac:dyDescent="0.35">
      <c r="A35060" s="12"/>
      <c r="B35060" s="12"/>
      <c r="C35060" s="12"/>
    </row>
    <row r="35061" spans="1:3" x14ac:dyDescent="0.35">
      <c r="A35061" s="12"/>
      <c r="B35061" s="12"/>
      <c r="C35061" s="12"/>
    </row>
    <row r="35062" spans="1:3" x14ac:dyDescent="0.35">
      <c r="A35062" s="12"/>
      <c r="B35062" s="12"/>
      <c r="C35062" s="12"/>
    </row>
    <row r="35063" spans="1:3" x14ac:dyDescent="0.35">
      <c r="A35063" s="12"/>
      <c r="B35063" s="12"/>
      <c r="C35063" s="12"/>
    </row>
    <row r="35064" spans="1:3" x14ac:dyDescent="0.35">
      <c r="A35064" s="12"/>
      <c r="B35064" s="12"/>
      <c r="C35064" s="12"/>
    </row>
    <row r="35065" spans="1:3" x14ac:dyDescent="0.35">
      <c r="A35065" s="12"/>
      <c r="B35065" s="12"/>
      <c r="C35065" s="12"/>
    </row>
    <row r="35066" spans="1:3" x14ac:dyDescent="0.35">
      <c r="A35066" s="12"/>
      <c r="B35066" s="12"/>
      <c r="C35066" s="12"/>
    </row>
    <row r="35067" spans="1:3" x14ac:dyDescent="0.35">
      <c r="A35067" s="12"/>
      <c r="B35067" s="12"/>
      <c r="C35067" s="12"/>
    </row>
    <row r="35068" spans="1:3" x14ac:dyDescent="0.35">
      <c r="A35068" s="12"/>
      <c r="B35068" s="12"/>
      <c r="C35068" s="12"/>
    </row>
    <row r="35069" spans="1:3" x14ac:dyDescent="0.35">
      <c r="A35069" s="12"/>
      <c r="B35069" s="12"/>
      <c r="C35069" s="12"/>
    </row>
    <row r="35070" spans="1:3" x14ac:dyDescent="0.35">
      <c r="A35070" s="12"/>
      <c r="B35070" s="12"/>
      <c r="C35070" s="12"/>
    </row>
    <row r="35071" spans="1:3" x14ac:dyDescent="0.35">
      <c r="A35071" s="12"/>
      <c r="B35071" s="12"/>
      <c r="C35071" s="12"/>
    </row>
    <row r="35072" spans="1:3" x14ac:dyDescent="0.35">
      <c r="A35072" s="12"/>
      <c r="B35072" s="12"/>
      <c r="C35072" s="12"/>
    </row>
    <row r="35073" spans="1:3" x14ac:dyDescent="0.35">
      <c r="A35073" s="12"/>
      <c r="B35073" s="12"/>
      <c r="C35073" s="12"/>
    </row>
    <row r="35074" spans="1:3" x14ac:dyDescent="0.35">
      <c r="A35074" s="12"/>
      <c r="B35074" s="12"/>
      <c r="C35074" s="12"/>
    </row>
    <row r="35075" spans="1:3" x14ac:dyDescent="0.35">
      <c r="A35075" s="12"/>
      <c r="B35075" s="12"/>
      <c r="C35075" s="12"/>
    </row>
    <row r="35076" spans="1:3" x14ac:dyDescent="0.35">
      <c r="A35076" s="12"/>
      <c r="B35076" s="12"/>
      <c r="C35076" s="12"/>
    </row>
    <row r="35077" spans="1:3" x14ac:dyDescent="0.35">
      <c r="A35077" s="12"/>
      <c r="B35077" s="12"/>
      <c r="C35077" s="12"/>
    </row>
    <row r="35078" spans="1:3" x14ac:dyDescent="0.35">
      <c r="A35078" s="12"/>
      <c r="B35078" s="12"/>
      <c r="C35078" s="12"/>
    </row>
    <row r="35079" spans="1:3" x14ac:dyDescent="0.35">
      <c r="A35079" s="12"/>
      <c r="B35079" s="12"/>
      <c r="C35079" s="12"/>
    </row>
    <row r="35080" spans="1:3" x14ac:dyDescent="0.35">
      <c r="A35080" s="12"/>
      <c r="B35080" s="12"/>
      <c r="C35080" s="12"/>
    </row>
    <row r="35081" spans="1:3" x14ac:dyDescent="0.35">
      <c r="A35081" s="12"/>
      <c r="B35081" s="12"/>
      <c r="C35081" s="12"/>
    </row>
    <row r="35082" spans="1:3" x14ac:dyDescent="0.35">
      <c r="A35082" s="12"/>
      <c r="B35082" s="12"/>
      <c r="C35082" s="12"/>
    </row>
    <row r="35083" spans="1:3" x14ac:dyDescent="0.35">
      <c r="A35083" s="12"/>
      <c r="B35083" s="12"/>
      <c r="C35083" s="12"/>
    </row>
    <row r="35084" spans="1:3" x14ac:dyDescent="0.35">
      <c r="A35084" s="12"/>
      <c r="B35084" s="12"/>
      <c r="C35084" s="12"/>
    </row>
    <row r="35085" spans="1:3" x14ac:dyDescent="0.35">
      <c r="A35085" s="12"/>
      <c r="B35085" s="12"/>
      <c r="C35085" s="12"/>
    </row>
    <row r="35086" spans="1:3" x14ac:dyDescent="0.35">
      <c r="A35086" s="12"/>
      <c r="B35086" s="12"/>
      <c r="C35086" s="12"/>
    </row>
    <row r="35087" spans="1:3" x14ac:dyDescent="0.35">
      <c r="A35087" s="12"/>
      <c r="B35087" s="12"/>
      <c r="C35087" s="12"/>
    </row>
    <row r="35088" spans="1:3" x14ac:dyDescent="0.35">
      <c r="A35088" s="12"/>
      <c r="B35088" s="12"/>
      <c r="C35088" s="12"/>
    </row>
    <row r="35089" spans="1:3" x14ac:dyDescent="0.35">
      <c r="A35089" s="12"/>
      <c r="B35089" s="12"/>
      <c r="C35089" s="12"/>
    </row>
    <row r="35090" spans="1:3" x14ac:dyDescent="0.35">
      <c r="A35090" s="12"/>
      <c r="B35090" s="12"/>
      <c r="C35090" s="12"/>
    </row>
    <row r="35091" spans="1:3" x14ac:dyDescent="0.35">
      <c r="A35091" s="12"/>
      <c r="B35091" s="12"/>
      <c r="C35091" s="12"/>
    </row>
    <row r="35092" spans="1:3" x14ac:dyDescent="0.35">
      <c r="A35092" s="12"/>
      <c r="B35092" s="12"/>
      <c r="C35092" s="12"/>
    </row>
    <row r="35093" spans="1:3" x14ac:dyDescent="0.35">
      <c r="A35093" s="12"/>
      <c r="B35093" s="12"/>
      <c r="C35093" s="12"/>
    </row>
    <row r="35094" spans="1:3" x14ac:dyDescent="0.35">
      <c r="A35094" s="12"/>
      <c r="B35094" s="12"/>
      <c r="C35094" s="12"/>
    </row>
    <row r="35095" spans="1:3" x14ac:dyDescent="0.35">
      <c r="A35095" s="12"/>
      <c r="B35095" s="12"/>
      <c r="C35095" s="12"/>
    </row>
    <row r="35096" spans="1:3" x14ac:dyDescent="0.35">
      <c r="A35096" s="12"/>
      <c r="B35096" s="12"/>
      <c r="C35096" s="12"/>
    </row>
    <row r="35097" spans="1:3" x14ac:dyDescent="0.35">
      <c r="A35097" s="12"/>
      <c r="B35097" s="12"/>
      <c r="C35097" s="12"/>
    </row>
    <row r="35098" spans="1:3" x14ac:dyDescent="0.35">
      <c r="A35098" s="12"/>
      <c r="B35098" s="12"/>
      <c r="C35098" s="12"/>
    </row>
    <row r="35099" spans="1:3" x14ac:dyDescent="0.35">
      <c r="A35099" s="12"/>
      <c r="B35099" s="12"/>
      <c r="C35099" s="12"/>
    </row>
    <row r="35100" spans="1:3" x14ac:dyDescent="0.35">
      <c r="A35100" s="12"/>
      <c r="B35100" s="12"/>
      <c r="C35100" s="12"/>
    </row>
    <row r="35101" spans="1:3" x14ac:dyDescent="0.35">
      <c r="A35101" s="12"/>
      <c r="B35101" s="12"/>
      <c r="C35101" s="12"/>
    </row>
    <row r="35102" spans="1:3" x14ac:dyDescent="0.35">
      <c r="A35102" s="12"/>
      <c r="B35102" s="12"/>
      <c r="C35102" s="12"/>
    </row>
    <row r="35103" spans="1:3" x14ac:dyDescent="0.35">
      <c r="A35103" s="12"/>
      <c r="B35103" s="12"/>
      <c r="C35103" s="12"/>
    </row>
    <row r="35104" spans="1:3" x14ac:dyDescent="0.35">
      <c r="A35104" s="12"/>
      <c r="B35104" s="12"/>
      <c r="C35104" s="12"/>
    </row>
    <row r="35105" spans="1:3" x14ac:dyDescent="0.35">
      <c r="A35105" s="12"/>
      <c r="B35105" s="12"/>
      <c r="C35105" s="12"/>
    </row>
    <row r="35106" spans="1:3" x14ac:dyDescent="0.35">
      <c r="A35106" s="12"/>
      <c r="B35106" s="12"/>
      <c r="C35106" s="12"/>
    </row>
    <row r="35107" spans="1:3" x14ac:dyDescent="0.35">
      <c r="A35107" s="12"/>
      <c r="B35107" s="12"/>
      <c r="C35107" s="12"/>
    </row>
    <row r="35108" spans="1:3" x14ac:dyDescent="0.35">
      <c r="A35108" s="12"/>
      <c r="B35108" s="12"/>
      <c r="C35108" s="12"/>
    </row>
    <row r="35109" spans="1:3" x14ac:dyDescent="0.35">
      <c r="A35109" s="12"/>
      <c r="B35109" s="12"/>
      <c r="C35109" s="12"/>
    </row>
    <row r="35110" spans="1:3" x14ac:dyDescent="0.35">
      <c r="A35110" s="12"/>
      <c r="B35110" s="12"/>
      <c r="C35110" s="12"/>
    </row>
    <row r="35111" spans="1:3" x14ac:dyDescent="0.35">
      <c r="A35111" s="12"/>
      <c r="B35111" s="12"/>
      <c r="C35111" s="12"/>
    </row>
    <row r="35112" spans="1:3" x14ac:dyDescent="0.35">
      <c r="A35112" s="12"/>
      <c r="B35112" s="12"/>
      <c r="C35112" s="12"/>
    </row>
    <row r="35113" spans="1:3" x14ac:dyDescent="0.35">
      <c r="A35113" s="12"/>
      <c r="B35113" s="12"/>
      <c r="C35113" s="12"/>
    </row>
    <row r="35114" spans="1:3" x14ac:dyDescent="0.35">
      <c r="A35114" s="12"/>
      <c r="B35114" s="12"/>
      <c r="C35114" s="12"/>
    </row>
    <row r="35115" spans="1:3" x14ac:dyDescent="0.35">
      <c r="A35115" s="12"/>
      <c r="B35115" s="12"/>
      <c r="C35115" s="12"/>
    </row>
    <row r="35116" spans="1:3" x14ac:dyDescent="0.35">
      <c r="A35116" s="12"/>
      <c r="B35116" s="12"/>
      <c r="C35116" s="12"/>
    </row>
    <row r="35117" spans="1:3" x14ac:dyDescent="0.35">
      <c r="A35117" s="12"/>
      <c r="B35117" s="12"/>
      <c r="C35117" s="12"/>
    </row>
    <row r="35118" spans="1:3" x14ac:dyDescent="0.35">
      <c r="A35118" s="12"/>
      <c r="B35118" s="12"/>
      <c r="C35118" s="12"/>
    </row>
    <row r="35119" spans="1:3" x14ac:dyDescent="0.35">
      <c r="A35119" s="12"/>
      <c r="B35119" s="12"/>
      <c r="C35119" s="12"/>
    </row>
    <row r="35120" spans="1:3" x14ac:dyDescent="0.35">
      <c r="A35120" s="12"/>
      <c r="B35120" s="12"/>
      <c r="C35120" s="12"/>
    </row>
    <row r="35121" spans="1:3" x14ac:dyDescent="0.35">
      <c r="A35121" s="12"/>
      <c r="B35121" s="12"/>
      <c r="C35121" s="12"/>
    </row>
    <row r="35122" spans="1:3" x14ac:dyDescent="0.35">
      <c r="A35122" s="12"/>
      <c r="B35122" s="12"/>
      <c r="C35122" s="12"/>
    </row>
    <row r="35123" spans="1:3" x14ac:dyDescent="0.35">
      <c r="A35123" s="12"/>
      <c r="B35123" s="12"/>
      <c r="C35123" s="12"/>
    </row>
    <row r="35124" spans="1:3" x14ac:dyDescent="0.35">
      <c r="A35124" s="12"/>
      <c r="B35124" s="12"/>
      <c r="C35124" s="12"/>
    </row>
    <row r="35125" spans="1:3" x14ac:dyDescent="0.35">
      <c r="A35125" s="12"/>
      <c r="B35125" s="12"/>
      <c r="C35125" s="12"/>
    </row>
    <row r="35126" spans="1:3" x14ac:dyDescent="0.35">
      <c r="A35126" s="12"/>
      <c r="B35126" s="12"/>
      <c r="C35126" s="12"/>
    </row>
    <row r="35127" spans="1:3" x14ac:dyDescent="0.35">
      <c r="A35127" s="12"/>
      <c r="B35127" s="12"/>
      <c r="C35127" s="12"/>
    </row>
    <row r="35128" spans="1:3" x14ac:dyDescent="0.35">
      <c r="A35128" s="12"/>
      <c r="B35128" s="12"/>
      <c r="C35128" s="12"/>
    </row>
    <row r="35129" spans="1:3" x14ac:dyDescent="0.35">
      <c r="A35129" s="12"/>
      <c r="B35129" s="12"/>
      <c r="C35129" s="12"/>
    </row>
    <row r="35130" spans="1:3" x14ac:dyDescent="0.35">
      <c r="A35130" s="12"/>
      <c r="B35130" s="12"/>
      <c r="C35130" s="12"/>
    </row>
    <row r="35131" spans="1:3" x14ac:dyDescent="0.35">
      <c r="A35131" s="12"/>
      <c r="B35131" s="12"/>
      <c r="C35131" s="12"/>
    </row>
    <row r="35132" spans="1:3" x14ac:dyDescent="0.35">
      <c r="A35132" s="12"/>
      <c r="B35132" s="12"/>
      <c r="C35132" s="12"/>
    </row>
    <row r="35133" spans="1:3" x14ac:dyDescent="0.35">
      <c r="A35133" s="12"/>
      <c r="B35133" s="12"/>
      <c r="C35133" s="12"/>
    </row>
    <row r="35134" spans="1:3" x14ac:dyDescent="0.35">
      <c r="A35134" s="12"/>
      <c r="B35134" s="12"/>
      <c r="C35134" s="12"/>
    </row>
    <row r="35135" spans="1:3" x14ac:dyDescent="0.35">
      <c r="A35135" s="12"/>
      <c r="B35135" s="12"/>
      <c r="C35135" s="12"/>
    </row>
    <row r="35136" spans="1:3" x14ac:dyDescent="0.35">
      <c r="A35136" s="12"/>
      <c r="B35136" s="12"/>
      <c r="C35136" s="12"/>
    </row>
    <row r="35137" spans="1:3" x14ac:dyDescent="0.35">
      <c r="A35137" s="12"/>
      <c r="B35137" s="12"/>
      <c r="C35137" s="12"/>
    </row>
    <row r="35138" spans="1:3" x14ac:dyDescent="0.35">
      <c r="A35138" s="12"/>
      <c r="B35138" s="12"/>
      <c r="C35138" s="12"/>
    </row>
    <row r="35139" spans="1:3" x14ac:dyDescent="0.35">
      <c r="A35139" s="12"/>
      <c r="B35139" s="12"/>
      <c r="C35139" s="12"/>
    </row>
    <row r="35140" spans="1:3" x14ac:dyDescent="0.35">
      <c r="A35140" s="12"/>
      <c r="B35140" s="12"/>
      <c r="C35140" s="12"/>
    </row>
    <row r="35141" spans="1:3" x14ac:dyDescent="0.35">
      <c r="A35141" s="12"/>
      <c r="B35141" s="12"/>
      <c r="C35141" s="12"/>
    </row>
    <row r="35142" spans="1:3" x14ac:dyDescent="0.35">
      <c r="A35142" s="12"/>
      <c r="B35142" s="12"/>
      <c r="C35142" s="12"/>
    </row>
    <row r="35143" spans="1:3" x14ac:dyDescent="0.35">
      <c r="A35143" s="12"/>
      <c r="B35143" s="12"/>
      <c r="C35143" s="12"/>
    </row>
    <row r="35144" spans="1:3" x14ac:dyDescent="0.35">
      <c r="A35144" s="12"/>
      <c r="B35144" s="12"/>
      <c r="C35144" s="12"/>
    </row>
    <row r="35145" spans="1:3" x14ac:dyDescent="0.35">
      <c r="A35145" s="12"/>
      <c r="B35145" s="12"/>
      <c r="C35145" s="12"/>
    </row>
    <row r="35146" spans="1:3" x14ac:dyDescent="0.35">
      <c r="A35146" s="12"/>
      <c r="B35146" s="12"/>
      <c r="C35146" s="12"/>
    </row>
    <row r="35147" spans="1:3" x14ac:dyDescent="0.35">
      <c r="A35147" s="12"/>
      <c r="B35147" s="12"/>
      <c r="C35147" s="12"/>
    </row>
    <row r="35148" spans="1:3" x14ac:dyDescent="0.35">
      <c r="A35148" s="12"/>
      <c r="B35148" s="12"/>
      <c r="C35148" s="12"/>
    </row>
    <row r="35149" spans="1:3" x14ac:dyDescent="0.35">
      <c r="A35149" s="12"/>
      <c r="B35149" s="12"/>
      <c r="C35149" s="12"/>
    </row>
    <row r="35150" spans="1:3" x14ac:dyDescent="0.35">
      <c r="A35150" s="12"/>
      <c r="B35150" s="12"/>
      <c r="C35150" s="12"/>
    </row>
    <row r="35151" spans="1:3" x14ac:dyDescent="0.35">
      <c r="A35151" s="12"/>
      <c r="B35151" s="12"/>
      <c r="C35151" s="12"/>
    </row>
    <row r="35152" spans="1:3" x14ac:dyDescent="0.35">
      <c r="A35152" s="12"/>
      <c r="B35152" s="12"/>
      <c r="C35152" s="12"/>
    </row>
    <row r="35153" spans="1:3" x14ac:dyDescent="0.35">
      <c r="A35153" s="12"/>
      <c r="B35153" s="12"/>
      <c r="C35153" s="12"/>
    </row>
    <row r="35154" spans="1:3" x14ac:dyDescent="0.35">
      <c r="A35154" s="12"/>
      <c r="B35154" s="12"/>
      <c r="C35154" s="12"/>
    </row>
    <row r="35155" spans="1:3" x14ac:dyDescent="0.35">
      <c r="A35155" s="12"/>
      <c r="B35155" s="12"/>
      <c r="C35155" s="12"/>
    </row>
    <row r="35156" spans="1:3" x14ac:dyDescent="0.35">
      <c r="A35156" s="12"/>
      <c r="B35156" s="12"/>
      <c r="C35156" s="12"/>
    </row>
    <row r="35157" spans="1:3" x14ac:dyDescent="0.35">
      <c r="A35157" s="12"/>
      <c r="B35157" s="12"/>
      <c r="C35157" s="12"/>
    </row>
    <row r="35158" spans="1:3" x14ac:dyDescent="0.35">
      <c r="A35158" s="12"/>
      <c r="B35158" s="12"/>
      <c r="C35158" s="12"/>
    </row>
    <row r="35159" spans="1:3" x14ac:dyDescent="0.35">
      <c r="A35159" s="12"/>
      <c r="B35159" s="12"/>
      <c r="C35159" s="12"/>
    </row>
    <row r="35160" spans="1:3" x14ac:dyDescent="0.35">
      <c r="A35160" s="12"/>
      <c r="B35160" s="12"/>
      <c r="C35160" s="12"/>
    </row>
    <row r="35161" spans="1:3" x14ac:dyDescent="0.35">
      <c r="A35161" s="12"/>
      <c r="B35161" s="12"/>
      <c r="C35161" s="12"/>
    </row>
    <row r="35162" spans="1:3" x14ac:dyDescent="0.35">
      <c r="A35162" s="12"/>
      <c r="B35162" s="12"/>
      <c r="C35162" s="12"/>
    </row>
    <row r="35163" spans="1:3" x14ac:dyDescent="0.35">
      <c r="A35163" s="12"/>
      <c r="B35163" s="12"/>
      <c r="C35163" s="12"/>
    </row>
    <row r="35164" spans="1:3" x14ac:dyDescent="0.35">
      <c r="A35164" s="12"/>
      <c r="B35164" s="12"/>
      <c r="C35164" s="12"/>
    </row>
    <row r="35165" spans="1:3" x14ac:dyDescent="0.35">
      <c r="A35165" s="12"/>
      <c r="B35165" s="12"/>
      <c r="C35165" s="12"/>
    </row>
    <row r="35166" spans="1:3" x14ac:dyDescent="0.35">
      <c r="A35166" s="12"/>
      <c r="B35166" s="12"/>
      <c r="C35166" s="12"/>
    </row>
    <row r="35167" spans="1:3" x14ac:dyDescent="0.35">
      <c r="A35167" s="12"/>
      <c r="B35167" s="12"/>
      <c r="C35167" s="12"/>
    </row>
    <row r="35168" spans="1:3" x14ac:dyDescent="0.35">
      <c r="A35168" s="12"/>
      <c r="B35168" s="12"/>
      <c r="C35168" s="12"/>
    </row>
    <row r="35169" spans="1:3" x14ac:dyDescent="0.35">
      <c r="A35169" s="12"/>
      <c r="B35169" s="12"/>
      <c r="C35169" s="12"/>
    </row>
    <row r="35170" spans="1:3" x14ac:dyDescent="0.35">
      <c r="A35170" s="12"/>
      <c r="B35170" s="12"/>
      <c r="C35170" s="12"/>
    </row>
    <row r="35171" spans="1:3" x14ac:dyDescent="0.35">
      <c r="A35171" s="12"/>
      <c r="B35171" s="12"/>
      <c r="C35171" s="12"/>
    </row>
    <row r="35172" spans="1:3" x14ac:dyDescent="0.35">
      <c r="A35172" s="12"/>
      <c r="B35172" s="12"/>
      <c r="C35172" s="12"/>
    </row>
    <row r="35173" spans="1:3" x14ac:dyDescent="0.35">
      <c r="A35173" s="12"/>
      <c r="B35173" s="12"/>
      <c r="C35173" s="12"/>
    </row>
    <row r="35174" spans="1:3" x14ac:dyDescent="0.35">
      <c r="A35174" s="12"/>
      <c r="B35174" s="12"/>
      <c r="C35174" s="12"/>
    </row>
    <row r="35175" spans="1:3" x14ac:dyDescent="0.35">
      <c r="A35175" s="12"/>
      <c r="B35175" s="12"/>
      <c r="C35175" s="12"/>
    </row>
    <row r="35176" spans="1:3" x14ac:dyDescent="0.35">
      <c r="A35176" s="12"/>
      <c r="B35176" s="12"/>
      <c r="C35176" s="12"/>
    </row>
    <row r="35177" spans="1:3" x14ac:dyDescent="0.35">
      <c r="A35177" s="12"/>
      <c r="B35177" s="12"/>
      <c r="C35177" s="12"/>
    </row>
    <row r="35178" spans="1:3" x14ac:dyDescent="0.35">
      <c r="A35178" s="12"/>
      <c r="B35178" s="12"/>
      <c r="C35178" s="12"/>
    </row>
    <row r="35179" spans="1:3" x14ac:dyDescent="0.35">
      <c r="A35179" s="12"/>
      <c r="B35179" s="12"/>
      <c r="C35179" s="12"/>
    </row>
    <row r="35180" spans="1:3" x14ac:dyDescent="0.35">
      <c r="A35180" s="12"/>
      <c r="B35180" s="12"/>
      <c r="C35180" s="12"/>
    </row>
    <row r="35181" spans="1:3" x14ac:dyDescent="0.35">
      <c r="A35181" s="12"/>
      <c r="B35181" s="12"/>
      <c r="C35181" s="12"/>
    </row>
    <row r="35182" spans="1:3" x14ac:dyDescent="0.35">
      <c r="A35182" s="12"/>
      <c r="B35182" s="12"/>
      <c r="C35182" s="12"/>
    </row>
    <row r="35183" spans="1:3" x14ac:dyDescent="0.35">
      <c r="A35183" s="12"/>
      <c r="B35183" s="12"/>
      <c r="C35183" s="12"/>
    </row>
    <row r="35184" spans="1:3" x14ac:dyDescent="0.35">
      <c r="A35184" s="12"/>
      <c r="B35184" s="12"/>
      <c r="C35184" s="12"/>
    </row>
    <row r="35185" spans="1:3" x14ac:dyDescent="0.35">
      <c r="A35185" s="12"/>
      <c r="B35185" s="12"/>
      <c r="C35185" s="12"/>
    </row>
    <row r="35186" spans="1:3" x14ac:dyDescent="0.35">
      <c r="A35186" s="12"/>
      <c r="B35186" s="12"/>
      <c r="C35186" s="12"/>
    </row>
    <row r="35187" spans="1:3" x14ac:dyDescent="0.35">
      <c r="A35187" s="12"/>
      <c r="B35187" s="12"/>
      <c r="C35187" s="12"/>
    </row>
    <row r="35188" spans="1:3" x14ac:dyDescent="0.35">
      <c r="A35188" s="12"/>
      <c r="B35188" s="12"/>
      <c r="C35188" s="12"/>
    </row>
    <row r="35189" spans="1:3" x14ac:dyDescent="0.35">
      <c r="A35189" s="12"/>
      <c r="B35189" s="12"/>
      <c r="C35189" s="12"/>
    </row>
    <row r="35190" spans="1:3" x14ac:dyDescent="0.35">
      <c r="A35190" s="12"/>
      <c r="B35190" s="12"/>
      <c r="C35190" s="12"/>
    </row>
    <row r="35191" spans="1:3" x14ac:dyDescent="0.35">
      <c r="A35191" s="12"/>
      <c r="B35191" s="12"/>
      <c r="C35191" s="12"/>
    </row>
    <row r="35192" spans="1:3" x14ac:dyDescent="0.35">
      <c r="A35192" s="12"/>
      <c r="B35192" s="12"/>
      <c r="C35192" s="12"/>
    </row>
    <row r="35193" spans="1:3" x14ac:dyDescent="0.35">
      <c r="A35193" s="12"/>
      <c r="B35193" s="12"/>
      <c r="C35193" s="12"/>
    </row>
    <row r="35194" spans="1:3" x14ac:dyDescent="0.35">
      <c r="A35194" s="12"/>
      <c r="B35194" s="12"/>
      <c r="C35194" s="12"/>
    </row>
    <row r="35195" spans="1:3" x14ac:dyDescent="0.35">
      <c r="A35195" s="12"/>
      <c r="B35195" s="12"/>
      <c r="C35195" s="12"/>
    </row>
    <row r="35196" spans="1:3" x14ac:dyDescent="0.35">
      <c r="A35196" s="12"/>
      <c r="B35196" s="12"/>
      <c r="C35196" s="12"/>
    </row>
    <row r="35197" spans="1:3" x14ac:dyDescent="0.35">
      <c r="A35197" s="12"/>
      <c r="B35197" s="12"/>
      <c r="C35197" s="12"/>
    </row>
    <row r="35198" spans="1:3" x14ac:dyDescent="0.35">
      <c r="A35198" s="12"/>
      <c r="B35198" s="12"/>
      <c r="C35198" s="12"/>
    </row>
    <row r="35199" spans="1:3" x14ac:dyDescent="0.35">
      <c r="A35199" s="12"/>
      <c r="B35199" s="12"/>
      <c r="C35199" s="12"/>
    </row>
    <row r="35200" spans="1:3" x14ac:dyDescent="0.35">
      <c r="A35200" s="12"/>
      <c r="B35200" s="12"/>
      <c r="C35200" s="12"/>
    </row>
    <row r="35201" spans="1:3" x14ac:dyDescent="0.35">
      <c r="A35201" s="12"/>
      <c r="B35201" s="12"/>
      <c r="C35201" s="12"/>
    </row>
    <row r="35202" spans="1:3" x14ac:dyDescent="0.35">
      <c r="A35202" s="12"/>
      <c r="B35202" s="12"/>
      <c r="C35202" s="12"/>
    </row>
    <row r="35203" spans="1:3" x14ac:dyDescent="0.35">
      <c r="A35203" s="12"/>
      <c r="B35203" s="12"/>
      <c r="C35203" s="12"/>
    </row>
    <row r="35204" spans="1:3" x14ac:dyDescent="0.35">
      <c r="A35204" s="12"/>
      <c r="B35204" s="12"/>
      <c r="C35204" s="12"/>
    </row>
    <row r="35205" spans="1:3" x14ac:dyDescent="0.35">
      <c r="A35205" s="12"/>
      <c r="B35205" s="12"/>
      <c r="C35205" s="12"/>
    </row>
    <row r="35206" spans="1:3" x14ac:dyDescent="0.35">
      <c r="A35206" s="12"/>
      <c r="B35206" s="12"/>
      <c r="C35206" s="12"/>
    </row>
    <row r="35207" spans="1:3" x14ac:dyDescent="0.35">
      <c r="A35207" s="12"/>
      <c r="B35207" s="12"/>
      <c r="C35207" s="12"/>
    </row>
    <row r="35208" spans="1:3" x14ac:dyDescent="0.35">
      <c r="A35208" s="12"/>
      <c r="B35208" s="12"/>
      <c r="C35208" s="12"/>
    </row>
    <row r="35209" spans="1:3" x14ac:dyDescent="0.35">
      <c r="A35209" s="12"/>
      <c r="B35209" s="12"/>
      <c r="C35209" s="12"/>
    </row>
    <row r="35210" spans="1:3" x14ac:dyDescent="0.35">
      <c r="A35210" s="12"/>
      <c r="B35210" s="12"/>
      <c r="C35210" s="12"/>
    </row>
    <row r="35211" spans="1:3" x14ac:dyDescent="0.35">
      <c r="A35211" s="12"/>
      <c r="B35211" s="12"/>
      <c r="C35211" s="12"/>
    </row>
    <row r="35212" spans="1:3" x14ac:dyDescent="0.35">
      <c r="A35212" s="12"/>
      <c r="B35212" s="12"/>
      <c r="C35212" s="12"/>
    </row>
    <row r="35213" spans="1:3" x14ac:dyDescent="0.35">
      <c r="A35213" s="12"/>
      <c r="B35213" s="12"/>
      <c r="C35213" s="12"/>
    </row>
    <row r="35214" spans="1:3" x14ac:dyDescent="0.35">
      <c r="A35214" s="12"/>
      <c r="B35214" s="12"/>
      <c r="C35214" s="12"/>
    </row>
    <row r="35215" spans="1:3" x14ac:dyDescent="0.35">
      <c r="A35215" s="12"/>
      <c r="B35215" s="12"/>
      <c r="C35215" s="12"/>
    </row>
    <row r="35216" spans="1:3" x14ac:dyDescent="0.35">
      <c r="A35216" s="12"/>
      <c r="B35216" s="12"/>
      <c r="C35216" s="12"/>
    </row>
    <row r="35217" spans="1:3" x14ac:dyDescent="0.35">
      <c r="A35217" s="12"/>
      <c r="B35217" s="12"/>
      <c r="C35217" s="12"/>
    </row>
    <row r="35218" spans="1:3" x14ac:dyDescent="0.35">
      <c r="A35218" s="12"/>
      <c r="B35218" s="12"/>
      <c r="C35218" s="12"/>
    </row>
    <row r="35219" spans="1:3" x14ac:dyDescent="0.35">
      <c r="A35219" s="12"/>
      <c r="B35219" s="12"/>
      <c r="C35219" s="12"/>
    </row>
    <row r="35220" spans="1:3" x14ac:dyDescent="0.35">
      <c r="A35220" s="12"/>
      <c r="B35220" s="12"/>
      <c r="C35220" s="12"/>
    </row>
    <row r="35221" spans="1:3" x14ac:dyDescent="0.35">
      <c r="A35221" s="12"/>
      <c r="B35221" s="12"/>
      <c r="C35221" s="12"/>
    </row>
    <row r="35222" spans="1:3" x14ac:dyDescent="0.35">
      <c r="A35222" s="12"/>
      <c r="B35222" s="12"/>
      <c r="C35222" s="12"/>
    </row>
    <row r="35223" spans="1:3" x14ac:dyDescent="0.35">
      <c r="A35223" s="12"/>
      <c r="B35223" s="12"/>
      <c r="C35223" s="12"/>
    </row>
    <row r="35224" spans="1:3" x14ac:dyDescent="0.35">
      <c r="A35224" s="12"/>
      <c r="B35224" s="12"/>
      <c r="C35224" s="12"/>
    </row>
    <row r="35225" spans="1:3" x14ac:dyDescent="0.35">
      <c r="A35225" s="12"/>
      <c r="B35225" s="12"/>
      <c r="C35225" s="12"/>
    </row>
    <row r="35226" spans="1:3" x14ac:dyDescent="0.35">
      <c r="A35226" s="12"/>
      <c r="B35226" s="12"/>
      <c r="C35226" s="12"/>
    </row>
    <row r="35227" spans="1:3" x14ac:dyDescent="0.35">
      <c r="A35227" s="12"/>
      <c r="B35227" s="12"/>
      <c r="C35227" s="12"/>
    </row>
    <row r="35228" spans="1:3" x14ac:dyDescent="0.35">
      <c r="A35228" s="12"/>
      <c r="B35228" s="12"/>
      <c r="C35228" s="12"/>
    </row>
    <row r="35229" spans="1:3" x14ac:dyDescent="0.35">
      <c r="A35229" s="12"/>
      <c r="B35229" s="12"/>
      <c r="C35229" s="12"/>
    </row>
    <row r="35230" spans="1:3" x14ac:dyDescent="0.35">
      <c r="A35230" s="12"/>
      <c r="B35230" s="12"/>
      <c r="C35230" s="12"/>
    </row>
    <row r="35231" spans="1:3" x14ac:dyDescent="0.35">
      <c r="A35231" s="12"/>
      <c r="B35231" s="12"/>
      <c r="C35231" s="12"/>
    </row>
    <row r="35232" spans="1:3" x14ac:dyDescent="0.35">
      <c r="A35232" s="12"/>
      <c r="B35232" s="12"/>
      <c r="C35232" s="12"/>
    </row>
    <row r="35233" spans="1:3" x14ac:dyDescent="0.35">
      <c r="A35233" s="12"/>
      <c r="B35233" s="12"/>
      <c r="C35233" s="12"/>
    </row>
    <row r="35234" spans="1:3" x14ac:dyDescent="0.35">
      <c r="A35234" s="12"/>
      <c r="B35234" s="12"/>
      <c r="C35234" s="12"/>
    </row>
    <row r="35235" spans="1:3" x14ac:dyDescent="0.35">
      <c r="A35235" s="12"/>
      <c r="B35235" s="12"/>
      <c r="C35235" s="12"/>
    </row>
    <row r="35236" spans="1:3" x14ac:dyDescent="0.35">
      <c r="A35236" s="12"/>
      <c r="B35236" s="12"/>
      <c r="C35236" s="12"/>
    </row>
    <row r="35237" spans="1:3" x14ac:dyDescent="0.35">
      <c r="A35237" s="12"/>
      <c r="B35237" s="12"/>
      <c r="C35237" s="12"/>
    </row>
    <row r="35238" spans="1:3" x14ac:dyDescent="0.35">
      <c r="A35238" s="12"/>
      <c r="B35238" s="12"/>
      <c r="C35238" s="12"/>
    </row>
    <row r="35239" spans="1:3" x14ac:dyDescent="0.35">
      <c r="A35239" s="12"/>
      <c r="B35239" s="12"/>
      <c r="C35239" s="12"/>
    </row>
    <row r="35240" spans="1:3" x14ac:dyDescent="0.35">
      <c r="A35240" s="12"/>
      <c r="B35240" s="12"/>
      <c r="C35240" s="12"/>
    </row>
    <row r="35241" spans="1:3" x14ac:dyDescent="0.35">
      <c r="A35241" s="12"/>
      <c r="B35241" s="12"/>
      <c r="C35241" s="12"/>
    </row>
    <row r="35242" spans="1:3" x14ac:dyDescent="0.35">
      <c r="A35242" s="12"/>
      <c r="B35242" s="12"/>
      <c r="C35242" s="12"/>
    </row>
    <row r="35243" spans="1:3" x14ac:dyDescent="0.35">
      <c r="A35243" s="12"/>
      <c r="B35243" s="12"/>
      <c r="C35243" s="12"/>
    </row>
    <row r="35244" spans="1:3" x14ac:dyDescent="0.35">
      <c r="A35244" s="12"/>
      <c r="B35244" s="12"/>
      <c r="C35244" s="12"/>
    </row>
    <row r="35245" spans="1:3" x14ac:dyDescent="0.35">
      <c r="A35245" s="12"/>
      <c r="B35245" s="12"/>
      <c r="C35245" s="12"/>
    </row>
    <row r="35246" spans="1:3" x14ac:dyDescent="0.35">
      <c r="A35246" s="12"/>
      <c r="B35246" s="12"/>
      <c r="C35246" s="12"/>
    </row>
    <row r="35247" spans="1:3" x14ac:dyDescent="0.35">
      <c r="A35247" s="12"/>
      <c r="B35247" s="12"/>
      <c r="C35247" s="12"/>
    </row>
    <row r="35248" spans="1:3" x14ac:dyDescent="0.35">
      <c r="A35248" s="12"/>
      <c r="B35248" s="12"/>
      <c r="C35248" s="12"/>
    </row>
    <row r="35249" spans="1:3" x14ac:dyDescent="0.35">
      <c r="A35249" s="12"/>
      <c r="B35249" s="12"/>
      <c r="C35249" s="12"/>
    </row>
    <row r="35250" spans="1:3" x14ac:dyDescent="0.35">
      <c r="A35250" s="12"/>
      <c r="B35250" s="12"/>
      <c r="C35250" s="12"/>
    </row>
    <row r="35251" spans="1:3" x14ac:dyDescent="0.35">
      <c r="A35251" s="12"/>
      <c r="B35251" s="12"/>
      <c r="C35251" s="12"/>
    </row>
    <row r="35252" spans="1:3" x14ac:dyDescent="0.35">
      <c r="A35252" s="12"/>
      <c r="B35252" s="12"/>
      <c r="C35252" s="12"/>
    </row>
    <row r="35253" spans="1:3" x14ac:dyDescent="0.35">
      <c r="A35253" s="12"/>
      <c r="B35253" s="12"/>
      <c r="C35253" s="12"/>
    </row>
    <row r="35254" spans="1:3" x14ac:dyDescent="0.35">
      <c r="A35254" s="12"/>
      <c r="B35254" s="12"/>
      <c r="C35254" s="12"/>
    </row>
    <row r="35255" spans="1:3" x14ac:dyDescent="0.35">
      <c r="A35255" s="12"/>
      <c r="B35255" s="12"/>
      <c r="C35255" s="12"/>
    </row>
    <row r="35256" spans="1:3" x14ac:dyDescent="0.35">
      <c r="A35256" s="12"/>
      <c r="B35256" s="12"/>
      <c r="C35256" s="12"/>
    </row>
    <row r="35257" spans="1:3" x14ac:dyDescent="0.35">
      <c r="A35257" s="12"/>
      <c r="B35257" s="12"/>
      <c r="C35257" s="12"/>
    </row>
    <row r="35258" spans="1:3" x14ac:dyDescent="0.35">
      <c r="A35258" s="12"/>
      <c r="B35258" s="12"/>
      <c r="C35258" s="12"/>
    </row>
    <row r="35259" spans="1:3" x14ac:dyDescent="0.35">
      <c r="A35259" s="12"/>
      <c r="B35259" s="12"/>
      <c r="C35259" s="12"/>
    </row>
    <row r="35260" spans="1:3" x14ac:dyDescent="0.35">
      <c r="A35260" s="12"/>
      <c r="B35260" s="12"/>
      <c r="C35260" s="12"/>
    </row>
    <row r="35261" spans="1:3" x14ac:dyDescent="0.35">
      <c r="A35261" s="12"/>
      <c r="B35261" s="12"/>
      <c r="C35261" s="12"/>
    </row>
    <row r="35262" spans="1:3" x14ac:dyDescent="0.35">
      <c r="A35262" s="12"/>
      <c r="B35262" s="12"/>
      <c r="C35262" s="12"/>
    </row>
    <row r="35263" spans="1:3" x14ac:dyDescent="0.35">
      <c r="A35263" s="12"/>
      <c r="B35263" s="12"/>
      <c r="C35263" s="12"/>
    </row>
    <row r="35264" spans="1:3" x14ac:dyDescent="0.35">
      <c r="A35264" s="12"/>
      <c r="B35264" s="12"/>
      <c r="C35264" s="12"/>
    </row>
    <row r="35265" spans="1:3" x14ac:dyDescent="0.35">
      <c r="A35265" s="12"/>
      <c r="B35265" s="12"/>
      <c r="C35265" s="12"/>
    </row>
    <row r="35266" spans="1:3" x14ac:dyDescent="0.35">
      <c r="A35266" s="12"/>
      <c r="B35266" s="12"/>
      <c r="C35266" s="12"/>
    </row>
    <row r="35267" spans="1:3" x14ac:dyDescent="0.35">
      <c r="A35267" s="12"/>
      <c r="B35267" s="12"/>
      <c r="C35267" s="12"/>
    </row>
    <row r="35268" spans="1:3" x14ac:dyDescent="0.35">
      <c r="A35268" s="12"/>
      <c r="B35268" s="12"/>
      <c r="C35268" s="12"/>
    </row>
    <row r="35269" spans="1:3" x14ac:dyDescent="0.35">
      <c r="A35269" s="12"/>
      <c r="B35269" s="12"/>
      <c r="C35269" s="12"/>
    </row>
    <row r="35270" spans="1:3" x14ac:dyDescent="0.35">
      <c r="A35270" s="12"/>
      <c r="B35270" s="12"/>
      <c r="C35270" s="12"/>
    </row>
    <row r="35271" spans="1:3" x14ac:dyDescent="0.35">
      <c r="A35271" s="12"/>
      <c r="B35271" s="12"/>
      <c r="C35271" s="12"/>
    </row>
    <row r="35272" spans="1:3" x14ac:dyDescent="0.35">
      <c r="A35272" s="12"/>
      <c r="B35272" s="12"/>
      <c r="C35272" s="12"/>
    </row>
    <row r="35273" spans="1:3" x14ac:dyDescent="0.35">
      <c r="A35273" s="12"/>
      <c r="B35273" s="12"/>
      <c r="C35273" s="12"/>
    </row>
    <row r="35274" spans="1:3" x14ac:dyDescent="0.35">
      <c r="A35274" s="12"/>
      <c r="B35274" s="12"/>
      <c r="C35274" s="12"/>
    </row>
    <row r="35275" spans="1:3" x14ac:dyDescent="0.35">
      <c r="A35275" s="12"/>
      <c r="B35275" s="12"/>
      <c r="C35275" s="12"/>
    </row>
    <row r="35276" spans="1:3" x14ac:dyDescent="0.35">
      <c r="A35276" s="12"/>
      <c r="B35276" s="12"/>
      <c r="C35276" s="12"/>
    </row>
    <row r="35277" spans="1:3" x14ac:dyDescent="0.35">
      <c r="A35277" s="12"/>
      <c r="B35277" s="12"/>
      <c r="C35277" s="12"/>
    </row>
    <row r="35278" spans="1:3" x14ac:dyDescent="0.35">
      <c r="A35278" s="12"/>
      <c r="B35278" s="12"/>
      <c r="C35278" s="12"/>
    </row>
    <row r="35279" spans="1:3" x14ac:dyDescent="0.35">
      <c r="A35279" s="12"/>
      <c r="B35279" s="12"/>
      <c r="C35279" s="12"/>
    </row>
    <row r="35280" spans="1:3" x14ac:dyDescent="0.35">
      <c r="A35280" s="12"/>
      <c r="B35280" s="12"/>
      <c r="C35280" s="12"/>
    </row>
    <row r="35281" spans="1:3" x14ac:dyDescent="0.35">
      <c r="A35281" s="12"/>
      <c r="B35281" s="12"/>
      <c r="C35281" s="12"/>
    </row>
    <row r="35282" spans="1:3" x14ac:dyDescent="0.35">
      <c r="A35282" s="12"/>
      <c r="B35282" s="12"/>
      <c r="C35282" s="12"/>
    </row>
    <row r="35283" spans="1:3" x14ac:dyDescent="0.35">
      <c r="A35283" s="12"/>
      <c r="B35283" s="12"/>
      <c r="C35283" s="12"/>
    </row>
    <row r="35284" spans="1:3" x14ac:dyDescent="0.35">
      <c r="A35284" s="12"/>
      <c r="B35284" s="12"/>
      <c r="C35284" s="12"/>
    </row>
    <row r="35285" spans="1:3" x14ac:dyDescent="0.35">
      <c r="A35285" s="12"/>
      <c r="B35285" s="12"/>
      <c r="C35285" s="12"/>
    </row>
    <row r="35286" spans="1:3" x14ac:dyDescent="0.35">
      <c r="A35286" s="12"/>
      <c r="B35286" s="12"/>
      <c r="C35286" s="12"/>
    </row>
    <row r="35287" spans="1:3" x14ac:dyDescent="0.35">
      <c r="A35287" s="12"/>
      <c r="B35287" s="12"/>
      <c r="C35287" s="12"/>
    </row>
    <row r="35288" spans="1:3" x14ac:dyDescent="0.35">
      <c r="A35288" s="12"/>
      <c r="B35288" s="12"/>
      <c r="C35288" s="12"/>
    </row>
    <row r="35289" spans="1:3" x14ac:dyDescent="0.35">
      <c r="A35289" s="12"/>
      <c r="B35289" s="12"/>
      <c r="C35289" s="12"/>
    </row>
    <row r="35290" spans="1:3" x14ac:dyDescent="0.35">
      <c r="A35290" s="12"/>
      <c r="B35290" s="12"/>
      <c r="C35290" s="12"/>
    </row>
    <row r="35291" spans="1:3" x14ac:dyDescent="0.35">
      <c r="A35291" s="12"/>
      <c r="B35291" s="12"/>
      <c r="C35291" s="12"/>
    </row>
    <row r="35292" spans="1:3" x14ac:dyDescent="0.35">
      <c r="A35292" s="12"/>
      <c r="B35292" s="12"/>
      <c r="C35292" s="12"/>
    </row>
    <row r="35293" spans="1:3" x14ac:dyDescent="0.35">
      <c r="A35293" s="12"/>
      <c r="B35293" s="12"/>
      <c r="C35293" s="12"/>
    </row>
    <row r="35294" spans="1:3" x14ac:dyDescent="0.35">
      <c r="A35294" s="12"/>
      <c r="B35294" s="12"/>
      <c r="C35294" s="12"/>
    </row>
    <row r="35295" spans="1:3" x14ac:dyDescent="0.35">
      <c r="A35295" s="12"/>
      <c r="B35295" s="12"/>
      <c r="C35295" s="12"/>
    </row>
    <row r="35296" spans="1:3" x14ac:dyDescent="0.35">
      <c r="A35296" s="12"/>
      <c r="B35296" s="12"/>
      <c r="C35296" s="12"/>
    </row>
    <row r="35297" spans="1:3" x14ac:dyDescent="0.35">
      <c r="A35297" s="12"/>
      <c r="B35297" s="12"/>
      <c r="C35297" s="12"/>
    </row>
    <row r="35298" spans="1:3" x14ac:dyDescent="0.35">
      <c r="A35298" s="12"/>
      <c r="B35298" s="12"/>
      <c r="C35298" s="12"/>
    </row>
    <row r="35299" spans="1:3" x14ac:dyDescent="0.35">
      <c r="A35299" s="12"/>
      <c r="B35299" s="12"/>
      <c r="C35299" s="12"/>
    </row>
    <row r="35300" spans="1:3" x14ac:dyDescent="0.35">
      <c r="A35300" s="12"/>
      <c r="B35300" s="12"/>
      <c r="C35300" s="12"/>
    </row>
    <row r="35301" spans="1:3" x14ac:dyDescent="0.35">
      <c r="A35301" s="12"/>
      <c r="B35301" s="12"/>
      <c r="C35301" s="12"/>
    </row>
    <row r="35302" spans="1:3" x14ac:dyDescent="0.35">
      <c r="A35302" s="12"/>
      <c r="B35302" s="12"/>
      <c r="C35302" s="12"/>
    </row>
    <row r="35303" spans="1:3" x14ac:dyDescent="0.35">
      <c r="A35303" s="12"/>
      <c r="B35303" s="12"/>
      <c r="C35303" s="12"/>
    </row>
    <row r="35304" spans="1:3" x14ac:dyDescent="0.35">
      <c r="A35304" s="12"/>
      <c r="B35304" s="12"/>
      <c r="C35304" s="12"/>
    </row>
    <row r="35305" spans="1:3" x14ac:dyDescent="0.35">
      <c r="A35305" s="12"/>
      <c r="B35305" s="12"/>
      <c r="C35305" s="12"/>
    </row>
    <row r="35306" spans="1:3" x14ac:dyDescent="0.35">
      <c r="A35306" s="12"/>
      <c r="B35306" s="12"/>
      <c r="C35306" s="12"/>
    </row>
    <row r="35307" spans="1:3" x14ac:dyDescent="0.35">
      <c r="A35307" s="12"/>
      <c r="B35307" s="12"/>
      <c r="C35307" s="12"/>
    </row>
    <row r="35308" spans="1:3" x14ac:dyDescent="0.35">
      <c r="A35308" s="12"/>
      <c r="B35308" s="12"/>
      <c r="C35308" s="12"/>
    </row>
    <row r="35309" spans="1:3" x14ac:dyDescent="0.35">
      <c r="A35309" s="12"/>
      <c r="B35309" s="12"/>
      <c r="C35309" s="12"/>
    </row>
    <row r="35310" spans="1:3" x14ac:dyDescent="0.35">
      <c r="A35310" s="12"/>
      <c r="B35310" s="12"/>
      <c r="C35310" s="12"/>
    </row>
    <row r="35311" spans="1:3" x14ac:dyDescent="0.35">
      <c r="A35311" s="12"/>
      <c r="B35311" s="12"/>
      <c r="C35311" s="12"/>
    </row>
    <row r="35312" spans="1:3" x14ac:dyDescent="0.35">
      <c r="A35312" s="12"/>
      <c r="B35312" s="12"/>
      <c r="C35312" s="12"/>
    </row>
    <row r="35313" spans="1:3" x14ac:dyDescent="0.35">
      <c r="A35313" s="12"/>
      <c r="B35313" s="12"/>
      <c r="C35313" s="12"/>
    </row>
    <row r="35314" spans="1:3" x14ac:dyDescent="0.35">
      <c r="A35314" s="12"/>
      <c r="B35314" s="12"/>
      <c r="C35314" s="12"/>
    </row>
    <row r="35315" spans="1:3" x14ac:dyDescent="0.35">
      <c r="A35315" s="12"/>
      <c r="B35315" s="12"/>
      <c r="C35315" s="12"/>
    </row>
    <row r="35316" spans="1:3" x14ac:dyDescent="0.35">
      <c r="A35316" s="12"/>
      <c r="B35316" s="12"/>
      <c r="C35316" s="12"/>
    </row>
    <row r="35317" spans="1:3" x14ac:dyDescent="0.35">
      <c r="A35317" s="12"/>
      <c r="B35317" s="12"/>
      <c r="C35317" s="12"/>
    </row>
    <row r="35318" spans="1:3" x14ac:dyDescent="0.35">
      <c r="A35318" s="12"/>
      <c r="B35318" s="12"/>
      <c r="C35318" s="12"/>
    </row>
    <row r="35319" spans="1:3" x14ac:dyDescent="0.35">
      <c r="A35319" s="12"/>
      <c r="B35319" s="12"/>
      <c r="C35319" s="12"/>
    </row>
    <row r="35320" spans="1:3" x14ac:dyDescent="0.35">
      <c r="A35320" s="12"/>
      <c r="B35320" s="12"/>
      <c r="C35320" s="12"/>
    </row>
    <row r="35321" spans="1:3" x14ac:dyDescent="0.35">
      <c r="A35321" s="12"/>
      <c r="B35321" s="12"/>
      <c r="C35321" s="12"/>
    </row>
    <row r="35322" spans="1:3" x14ac:dyDescent="0.35">
      <c r="A35322" s="12"/>
      <c r="B35322" s="12"/>
      <c r="C35322" s="12"/>
    </row>
    <row r="35323" spans="1:3" x14ac:dyDescent="0.35">
      <c r="A35323" s="12"/>
      <c r="B35323" s="12"/>
      <c r="C35323" s="12"/>
    </row>
    <row r="35324" spans="1:3" x14ac:dyDescent="0.35">
      <c r="A35324" s="12"/>
      <c r="B35324" s="12"/>
      <c r="C35324" s="12"/>
    </row>
    <row r="35325" spans="1:3" x14ac:dyDescent="0.35">
      <c r="A35325" s="12"/>
      <c r="B35325" s="12"/>
      <c r="C35325" s="12"/>
    </row>
    <row r="35326" spans="1:3" x14ac:dyDescent="0.35">
      <c r="A35326" s="12"/>
      <c r="B35326" s="12"/>
      <c r="C35326" s="12"/>
    </row>
    <row r="35327" spans="1:3" x14ac:dyDescent="0.35">
      <c r="A35327" s="12"/>
      <c r="B35327" s="12"/>
      <c r="C35327" s="12"/>
    </row>
    <row r="35328" spans="1:3" x14ac:dyDescent="0.35">
      <c r="A35328" s="12"/>
      <c r="B35328" s="12"/>
      <c r="C35328" s="12"/>
    </row>
    <row r="35329" spans="1:3" x14ac:dyDescent="0.35">
      <c r="A35329" s="12"/>
      <c r="B35329" s="12"/>
      <c r="C35329" s="12"/>
    </row>
    <row r="35330" spans="1:3" x14ac:dyDescent="0.35">
      <c r="A35330" s="12"/>
      <c r="B35330" s="12"/>
      <c r="C35330" s="12"/>
    </row>
    <row r="35331" spans="1:3" x14ac:dyDescent="0.35">
      <c r="A35331" s="12"/>
      <c r="B35331" s="12"/>
      <c r="C35331" s="12"/>
    </row>
    <row r="35332" spans="1:3" x14ac:dyDescent="0.35">
      <c r="A35332" s="12"/>
      <c r="B35332" s="12"/>
      <c r="C35332" s="12"/>
    </row>
    <row r="35333" spans="1:3" x14ac:dyDescent="0.35">
      <c r="A35333" s="12"/>
      <c r="B35333" s="12"/>
      <c r="C35333" s="12"/>
    </row>
    <row r="35334" spans="1:3" x14ac:dyDescent="0.35">
      <c r="A35334" s="12"/>
      <c r="B35334" s="12"/>
      <c r="C35334" s="12"/>
    </row>
    <row r="35335" spans="1:3" x14ac:dyDescent="0.35">
      <c r="A35335" s="12"/>
      <c r="B35335" s="12"/>
      <c r="C35335" s="12"/>
    </row>
    <row r="35336" spans="1:3" x14ac:dyDescent="0.35">
      <c r="A35336" s="12"/>
      <c r="B35336" s="12"/>
      <c r="C35336" s="12"/>
    </row>
    <row r="35337" spans="1:3" x14ac:dyDescent="0.35">
      <c r="A35337" s="12"/>
      <c r="B35337" s="12"/>
      <c r="C35337" s="12"/>
    </row>
    <row r="35338" spans="1:3" x14ac:dyDescent="0.35">
      <c r="A35338" s="12"/>
      <c r="B35338" s="12"/>
      <c r="C35338" s="12"/>
    </row>
    <row r="35339" spans="1:3" x14ac:dyDescent="0.35">
      <c r="A35339" s="12"/>
      <c r="B35339" s="12"/>
      <c r="C35339" s="12"/>
    </row>
    <row r="35340" spans="1:3" x14ac:dyDescent="0.35">
      <c r="A35340" s="12"/>
      <c r="B35340" s="12"/>
      <c r="C35340" s="12"/>
    </row>
    <row r="35341" spans="1:3" x14ac:dyDescent="0.35">
      <c r="A35341" s="12"/>
      <c r="B35341" s="12"/>
      <c r="C35341" s="12"/>
    </row>
    <row r="35342" spans="1:3" x14ac:dyDescent="0.35">
      <c r="A35342" s="12"/>
      <c r="B35342" s="12"/>
      <c r="C35342" s="12"/>
    </row>
    <row r="35343" spans="1:3" x14ac:dyDescent="0.35">
      <c r="A35343" s="12"/>
      <c r="B35343" s="12"/>
      <c r="C35343" s="12"/>
    </row>
    <row r="35344" spans="1:3" x14ac:dyDescent="0.35">
      <c r="A35344" s="12"/>
      <c r="B35344" s="12"/>
      <c r="C35344" s="12"/>
    </row>
    <row r="35345" spans="1:3" x14ac:dyDescent="0.35">
      <c r="A35345" s="12"/>
      <c r="B35345" s="12"/>
      <c r="C35345" s="12"/>
    </row>
    <row r="35346" spans="1:3" x14ac:dyDescent="0.35">
      <c r="A35346" s="12"/>
      <c r="B35346" s="12"/>
      <c r="C35346" s="12"/>
    </row>
    <row r="35347" spans="1:3" x14ac:dyDescent="0.35">
      <c r="A35347" s="12"/>
      <c r="B35347" s="12"/>
      <c r="C35347" s="12"/>
    </row>
    <row r="35348" spans="1:3" x14ac:dyDescent="0.35">
      <c r="A35348" s="12"/>
      <c r="B35348" s="12"/>
      <c r="C35348" s="12"/>
    </row>
    <row r="35349" spans="1:3" x14ac:dyDescent="0.35">
      <c r="A35349" s="12"/>
      <c r="B35349" s="12"/>
      <c r="C35349" s="12"/>
    </row>
    <row r="35350" spans="1:3" x14ac:dyDescent="0.35">
      <c r="A35350" s="12"/>
      <c r="B35350" s="12"/>
      <c r="C35350" s="12"/>
    </row>
    <row r="35351" spans="1:3" x14ac:dyDescent="0.35">
      <c r="A35351" s="12"/>
      <c r="B35351" s="12"/>
      <c r="C35351" s="12"/>
    </row>
    <row r="35352" spans="1:3" x14ac:dyDescent="0.35">
      <c r="A35352" s="12"/>
      <c r="B35352" s="12"/>
      <c r="C35352" s="12"/>
    </row>
    <row r="35353" spans="1:3" x14ac:dyDescent="0.35">
      <c r="A35353" s="12"/>
      <c r="B35353" s="12"/>
      <c r="C35353" s="12"/>
    </row>
    <row r="35354" spans="1:3" x14ac:dyDescent="0.35">
      <c r="A35354" s="12"/>
      <c r="B35354" s="12"/>
      <c r="C35354" s="12"/>
    </row>
    <row r="35355" spans="1:3" x14ac:dyDescent="0.35">
      <c r="A35355" s="12"/>
      <c r="B35355" s="12"/>
      <c r="C35355" s="12"/>
    </row>
    <row r="35356" spans="1:3" x14ac:dyDescent="0.35">
      <c r="A35356" s="12"/>
      <c r="B35356" s="12"/>
      <c r="C35356" s="12"/>
    </row>
    <row r="35357" spans="1:3" x14ac:dyDescent="0.35">
      <c r="A35357" s="12"/>
      <c r="B35357" s="12"/>
      <c r="C35357" s="12"/>
    </row>
    <row r="35358" spans="1:3" x14ac:dyDescent="0.35">
      <c r="A35358" s="12"/>
      <c r="B35358" s="12"/>
      <c r="C35358" s="12"/>
    </row>
    <row r="35359" spans="1:3" x14ac:dyDescent="0.35">
      <c r="A35359" s="12"/>
      <c r="B35359" s="12"/>
      <c r="C35359" s="12"/>
    </row>
    <row r="35360" spans="1:3" x14ac:dyDescent="0.35">
      <c r="A35360" s="12"/>
      <c r="B35360" s="12"/>
      <c r="C35360" s="12"/>
    </row>
    <row r="35361" spans="1:3" x14ac:dyDescent="0.35">
      <c r="A35361" s="12"/>
      <c r="B35361" s="12"/>
      <c r="C35361" s="12"/>
    </row>
    <row r="35362" spans="1:3" x14ac:dyDescent="0.35">
      <c r="A35362" s="12"/>
      <c r="B35362" s="12"/>
      <c r="C35362" s="12"/>
    </row>
    <row r="35363" spans="1:3" x14ac:dyDescent="0.35">
      <c r="A35363" s="12"/>
      <c r="B35363" s="12"/>
      <c r="C35363" s="12"/>
    </row>
    <row r="35364" spans="1:3" x14ac:dyDescent="0.35">
      <c r="A35364" s="12"/>
      <c r="B35364" s="12"/>
      <c r="C35364" s="12"/>
    </row>
    <row r="35365" spans="1:3" x14ac:dyDescent="0.35">
      <c r="A35365" s="12"/>
      <c r="B35365" s="12"/>
      <c r="C35365" s="12"/>
    </row>
    <row r="35366" spans="1:3" x14ac:dyDescent="0.35">
      <c r="A35366" s="12"/>
      <c r="B35366" s="12"/>
      <c r="C35366" s="12"/>
    </row>
    <row r="35367" spans="1:3" x14ac:dyDescent="0.35">
      <c r="A35367" s="12"/>
      <c r="B35367" s="12"/>
      <c r="C35367" s="12"/>
    </row>
    <row r="35368" spans="1:3" x14ac:dyDescent="0.35">
      <c r="A35368" s="12"/>
      <c r="B35368" s="12"/>
      <c r="C35368" s="12"/>
    </row>
    <row r="35369" spans="1:3" x14ac:dyDescent="0.35">
      <c r="A35369" s="12"/>
      <c r="B35369" s="12"/>
      <c r="C35369" s="12"/>
    </row>
    <row r="35370" spans="1:3" x14ac:dyDescent="0.35">
      <c r="A35370" s="12"/>
      <c r="B35370" s="12"/>
      <c r="C35370" s="12"/>
    </row>
    <row r="35371" spans="1:3" x14ac:dyDescent="0.35">
      <c r="A35371" s="12"/>
      <c r="B35371" s="12"/>
      <c r="C35371" s="12"/>
    </row>
    <row r="35372" spans="1:3" x14ac:dyDescent="0.35">
      <c r="A35372" s="12"/>
      <c r="B35372" s="12"/>
      <c r="C35372" s="12"/>
    </row>
    <row r="35373" spans="1:3" x14ac:dyDescent="0.35">
      <c r="A35373" s="12"/>
      <c r="B35373" s="12"/>
      <c r="C35373" s="12"/>
    </row>
    <row r="35374" spans="1:3" x14ac:dyDescent="0.35">
      <c r="A35374" s="12"/>
      <c r="B35374" s="12"/>
      <c r="C35374" s="12"/>
    </row>
    <row r="35375" spans="1:3" x14ac:dyDescent="0.35">
      <c r="A35375" s="12"/>
      <c r="B35375" s="12"/>
      <c r="C35375" s="12"/>
    </row>
    <row r="35376" spans="1:3" x14ac:dyDescent="0.35">
      <c r="A35376" s="12"/>
      <c r="B35376" s="12"/>
      <c r="C35376" s="12"/>
    </row>
    <row r="35377" spans="1:3" x14ac:dyDescent="0.35">
      <c r="A35377" s="12"/>
      <c r="B35377" s="12"/>
      <c r="C35377" s="12"/>
    </row>
    <row r="35378" spans="1:3" x14ac:dyDescent="0.35">
      <c r="A35378" s="12"/>
      <c r="B35378" s="12"/>
      <c r="C35378" s="12"/>
    </row>
    <row r="35379" spans="1:3" x14ac:dyDescent="0.35">
      <c r="A35379" s="12"/>
      <c r="B35379" s="12"/>
      <c r="C35379" s="12"/>
    </row>
    <row r="35380" spans="1:3" x14ac:dyDescent="0.35">
      <c r="A35380" s="12"/>
      <c r="B35380" s="12"/>
      <c r="C35380" s="12"/>
    </row>
    <row r="35381" spans="1:3" x14ac:dyDescent="0.35">
      <c r="A35381" s="12"/>
      <c r="B35381" s="12"/>
      <c r="C35381" s="12"/>
    </row>
    <row r="35382" spans="1:3" x14ac:dyDescent="0.35">
      <c r="A35382" s="12"/>
      <c r="B35382" s="12"/>
      <c r="C35382" s="12"/>
    </row>
    <row r="35383" spans="1:3" x14ac:dyDescent="0.35">
      <c r="A35383" s="12"/>
      <c r="B35383" s="12"/>
      <c r="C35383" s="12"/>
    </row>
    <row r="35384" spans="1:3" x14ac:dyDescent="0.35">
      <c r="A35384" s="12"/>
      <c r="B35384" s="12"/>
      <c r="C35384" s="12"/>
    </row>
    <row r="35385" spans="1:3" x14ac:dyDescent="0.35">
      <c r="A35385" s="12"/>
      <c r="B35385" s="12"/>
      <c r="C35385" s="12"/>
    </row>
    <row r="35386" spans="1:3" x14ac:dyDescent="0.35">
      <c r="A35386" s="12"/>
      <c r="B35386" s="12"/>
      <c r="C35386" s="12"/>
    </row>
    <row r="35387" spans="1:3" x14ac:dyDescent="0.35">
      <c r="A35387" s="12"/>
      <c r="B35387" s="12"/>
      <c r="C35387" s="12"/>
    </row>
    <row r="35388" spans="1:3" x14ac:dyDescent="0.35">
      <c r="A35388" s="12"/>
      <c r="B35388" s="12"/>
      <c r="C35388" s="12"/>
    </row>
    <row r="35389" spans="1:3" x14ac:dyDescent="0.35">
      <c r="A35389" s="12"/>
      <c r="B35389" s="12"/>
      <c r="C35389" s="12"/>
    </row>
    <row r="35390" spans="1:3" x14ac:dyDescent="0.35">
      <c r="A35390" s="12"/>
      <c r="B35390" s="12"/>
      <c r="C35390" s="12"/>
    </row>
    <row r="35391" spans="1:3" x14ac:dyDescent="0.35">
      <c r="A35391" s="12"/>
      <c r="B35391" s="12"/>
      <c r="C35391" s="12"/>
    </row>
    <row r="35392" spans="1:3" x14ac:dyDescent="0.35">
      <c r="A35392" s="12"/>
      <c r="B35392" s="12"/>
      <c r="C35392" s="12"/>
    </row>
    <row r="35393" spans="1:3" x14ac:dyDescent="0.35">
      <c r="A35393" s="12"/>
      <c r="B35393" s="12"/>
      <c r="C35393" s="12"/>
    </row>
    <row r="35394" spans="1:3" x14ac:dyDescent="0.35">
      <c r="A35394" s="12"/>
      <c r="B35394" s="12"/>
      <c r="C35394" s="12"/>
    </row>
    <row r="35395" spans="1:3" x14ac:dyDescent="0.35">
      <c r="A35395" s="12"/>
      <c r="B35395" s="12"/>
      <c r="C35395" s="12"/>
    </row>
    <row r="35396" spans="1:3" x14ac:dyDescent="0.35">
      <c r="A35396" s="12"/>
      <c r="B35396" s="12"/>
      <c r="C35396" s="12"/>
    </row>
    <row r="35397" spans="1:3" x14ac:dyDescent="0.35">
      <c r="A35397" s="12"/>
      <c r="B35397" s="12"/>
      <c r="C35397" s="12"/>
    </row>
    <row r="35398" spans="1:3" x14ac:dyDescent="0.35">
      <c r="A35398" s="12"/>
      <c r="B35398" s="12"/>
      <c r="C35398" s="12"/>
    </row>
    <row r="35399" spans="1:3" x14ac:dyDescent="0.35">
      <c r="A35399" s="12"/>
      <c r="B35399" s="12"/>
      <c r="C35399" s="12"/>
    </row>
    <row r="35400" spans="1:3" x14ac:dyDescent="0.35">
      <c r="A35400" s="12"/>
      <c r="B35400" s="12"/>
      <c r="C35400" s="12"/>
    </row>
    <row r="35401" spans="1:3" x14ac:dyDescent="0.35">
      <c r="A35401" s="12"/>
      <c r="B35401" s="12"/>
      <c r="C35401" s="12"/>
    </row>
    <row r="35402" spans="1:3" x14ac:dyDescent="0.35">
      <c r="A35402" s="12"/>
      <c r="B35402" s="12"/>
      <c r="C35402" s="12"/>
    </row>
    <row r="35403" spans="1:3" x14ac:dyDescent="0.35">
      <c r="A35403" s="12"/>
      <c r="B35403" s="12"/>
      <c r="C35403" s="12"/>
    </row>
    <row r="35404" spans="1:3" x14ac:dyDescent="0.35">
      <c r="A35404" s="12"/>
      <c r="B35404" s="12"/>
      <c r="C35404" s="12"/>
    </row>
    <row r="35405" spans="1:3" x14ac:dyDescent="0.35">
      <c r="A35405" s="12"/>
      <c r="B35405" s="12"/>
      <c r="C35405" s="12"/>
    </row>
    <row r="35406" spans="1:3" x14ac:dyDescent="0.35">
      <c r="A35406" s="12"/>
      <c r="B35406" s="12"/>
      <c r="C35406" s="12"/>
    </row>
    <row r="35407" spans="1:3" x14ac:dyDescent="0.35">
      <c r="A35407" s="12"/>
      <c r="B35407" s="12"/>
      <c r="C35407" s="12"/>
    </row>
    <row r="35408" spans="1:3" x14ac:dyDescent="0.35">
      <c r="A35408" s="12"/>
      <c r="B35408" s="12"/>
      <c r="C35408" s="12"/>
    </row>
    <row r="35409" spans="1:3" x14ac:dyDescent="0.35">
      <c r="A35409" s="12"/>
      <c r="B35409" s="12"/>
      <c r="C35409" s="12"/>
    </row>
    <row r="35410" spans="1:3" x14ac:dyDescent="0.35">
      <c r="A35410" s="12"/>
      <c r="B35410" s="12"/>
      <c r="C35410" s="12"/>
    </row>
    <row r="35411" spans="1:3" x14ac:dyDescent="0.35">
      <c r="A35411" s="12"/>
      <c r="B35411" s="12"/>
      <c r="C35411" s="12"/>
    </row>
    <row r="35412" spans="1:3" x14ac:dyDescent="0.35">
      <c r="A35412" s="12"/>
      <c r="B35412" s="12"/>
      <c r="C35412" s="12"/>
    </row>
    <row r="35413" spans="1:3" x14ac:dyDescent="0.35">
      <c r="A35413" s="12"/>
      <c r="B35413" s="12"/>
      <c r="C35413" s="12"/>
    </row>
    <row r="35414" spans="1:3" x14ac:dyDescent="0.35">
      <c r="A35414" s="12"/>
      <c r="B35414" s="12"/>
      <c r="C35414" s="12"/>
    </row>
    <row r="35415" spans="1:3" x14ac:dyDescent="0.35">
      <c r="A35415" s="12"/>
      <c r="B35415" s="12"/>
      <c r="C35415" s="12"/>
    </row>
    <row r="35416" spans="1:3" x14ac:dyDescent="0.35">
      <c r="A35416" s="12"/>
      <c r="B35416" s="12"/>
      <c r="C35416" s="12"/>
    </row>
    <row r="35417" spans="1:3" x14ac:dyDescent="0.35">
      <c r="A35417" s="12"/>
      <c r="B35417" s="12"/>
      <c r="C35417" s="12"/>
    </row>
    <row r="35418" spans="1:3" x14ac:dyDescent="0.35">
      <c r="A35418" s="12"/>
      <c r="B35418" s="12"/>
      <c r="C35418" s="12"/>
    </row>
    <row r="35419" spans="1:3" x14ac:dyDescent="0.35">
      <c r="A35419" s="12"/>
      <c r="B35419" s="12"/>
      <c r="C35419" s="12"/>
    </row>
    <row r="35420" spans="1:3" x14ac:dyDescent="0.35">
      <c r="A35420" s="12"/>
      <c r="B35420" s="12"/>
      <c r="C35420" s="12"/>
    </row>
    <row r="35421" spans="1:3" x14ac:dyDescent="0.35">
      <c r="A35421" s="12"/>
      <c r="B35421" s="12"/>
      <c r="C35421" s="12"/>
    </row>
    <row r="35422" spans="1:3" x14ac:dyDescent="0.35">
      <c r="A35422" s="12"/>
      <c r="B35422" s="12"/>
      <c r="C35422" s="12"/>
    </row>
    <row r="35423" spans="1:3" x14ac:dyDescent="0.35">
      <c r="A35423" s="12"/>
      <c r="B35423" s="12"/>
      <c r="C35423" s="12"/>
    </row>
    <row r="35424" spans="1:3" x14ac:dyDescent="0.35">
      <c r="A35424" s="12"/>
      <c r="B35424" s="12"/>
      <c r="C35424" s="12"/>
    </row>
    <row r="35425" spans="1:3" x14ac:dyDescent="0.35">
      <c r="A35425" s="12"/>
      <c r="B35425" s="12"/>
      <c r="C35425" s="12"/>
    </row>
    <row r="35426" spans="1:3" x14ac:dyDescent="0.35">
      <c r="A35426" s="12"/>
      <c r="B35426" s="12"/>
      <c r="C35426" s="12"/>
    </row>
    <row r="35427" spans="1:3" x14ac:dyDescent="0.35">
      <c r="A35427" s="12"/>
      <c r="B35427" s="12"/>
      <c r="C35427" s="12"/>
    </row>
    <row r="35428" spans="1:3" x14ac:dyDescent="0.35">
      <c r="A35428" s="12"/>
      <c r="B35428" s="12"/>
      <c r="C35428" s="12"/>
    </row>
    <row r="35429" spans="1:3" x14ac:dyDescent="0.35">
      <c r="A35429" s="12"/>
      <c r="B35429" s="12"/>
      <c r="C35429" s="12"/>
    </row>
    <row r="35430" spans="1:3" x14ac:dyDescent="0.35">
      <c r="A35430" s="12"/>
      <c r="B35430" s="12"/>
      <c r="C35430" s="12"/>
    </row>
    <row r="35431" spans="1:3" x14ac:dyDescent="0.35">
      <c r="A35431" s="12"/>
      <c r="B35431" s="12"/>
      <c r="C35431" s="12"/>
    </row>
    <row r="35432" spans="1:3" x14ac:dyDescent="0.35">
      <c r="A35432" s="12"/>
      <c r="B35432" s="12"/>
      <c r="C35432" s="12"/>
    </row>
    <row r="35433" spans="1:3" x14ac:dyDescent="0.35">
      <c r="A35433" s="12"/>
      <c r="B35433" s="12"/>
      <c r="C35433" s="12"/>
    </row>
    <row r="35434" spans="1:3" x14ac:dyDescent="0.35">
      <c r="A35434" s="12"/>
      <c r="B35434" s="12"/>
      <c r="C35434" s="12"/>
    </row>
    <row r="35435" spans="1:3" x14ac:dyDescent="0.35">
      <c r="A35435" s="12"/>
      <c r="B35435" s="12"/>
      <c r="C35435" s="12"/>
    </row>
    <row r="35436" spans="1:3" x14ac:dyDescent="0.35">
      <c r="A35436" s="12"/>
      <c r="B35436" s="12"/>
      <c r="C35436" s="12"/>
    </row>
    <row r="35437" spans="1:3" x14ac:dyDescent="0.35">
      <c r="A35437" s="12"/>
      <c r="B35437" s="12"/>
      <c r="C35437" s="12"/>
    </row>
    <row r="35438" spans="1:3" x14ac:dyDescent="0.35">
      <c r="A35438" s="12"/>
      <c r="B35438" s="12"/>
      <c r="C35438" s="12"/>
    </row>
    <row r="35439" spans="1:3" x14ac:dyDescent="0.35">
      <c r="A35439" s="12"/>
      <c r="B35439" s="12"/>
      <c r="C35439" s="12"/>
    </row>
    <row r="35440" spans="1:3" x14ac:dyDescent="0.35">
      <c r="A35440" s="12"/>
      <c r="B35440" s="12"/>
      <c r="C35440" s="12"/>
    </row>
    <row r="35441" spans="1:3" x14ac:dyDescent="0.35">
      <c r="A35441" s="12"/>
      <c r="B35441" s="12"/>
      <c r="C35441" s="12"/>
    </row>
    <row r="35442" spans="1:3" x14ac:dyDescent="0.35">
      <c r="A35442" s="12"/>
      <c r="B35442" s="12"/>
      <c r="C35442" s="12"/>
    </row>
    <row r="35443" spans="1:3" x14ac:dyDescent="0.35">
      <c r="A35443" s="12"/>
      <c r="B35443" s="12"/>
      <c r="C35443" s="12"/>
    </row>
    <row r="35444" spans="1:3" x14ac:dyDescent="0.35">
      <c r="A35444" s="12"/>
      <c r="B35444" s="12"/>
      <c r="C35444" s="12"/>
    </row>
    <row r="35445" spans="1:3" x14ac:dyDescent="0.35">
      <c r="A35445" s="12"/>
      <c r="B35445" s="12"/>
      <c r="C35445" s="12"/>
    </row>
    <row r="35446" spans="1:3" x14ac:dyDescent="0.35">
      <c r="A35446" s="12"/>
      <c r="B35446" s="12"/>
      <c r="C35446" s="12"/>
    </row>
    <row r="35447" spans="1:3" x14ac:dyDescent="0.35">
      <c r="A35447" s="12"/>
      <c r="B35447" s="12"/>
      <c r="C35447" s="12"/>
    </row>
    <row r="35448" spans="1:3" x14ac:dyDescent="0.35">
      <c r="A35448" s="12"/>
      <c r="B35448" s="12"/>
      <c r="C35448" s="12"/>
    </row>
    <row r="35449" spans="1:3" x14ac:dyDescent="0.35">
      <c r="A35449" s="12"/>
      <c r="B35449" s="12"/>
      <c r="C35449" s="12"/>
    </row>
    <row r="35450" spans="1:3" x14ac:dyDescent="0.35">
      <c r="A35450" s="12"/>
      <c r="B35450" s="12"/>
      <c r="C35450" s="12"/>
    </row>
    <row r="35451" spans="1:3" x14ac:dyDescent="0.35">
      <c r="A35451" s="12"/>
      <c r="B35451" s="12"/>
      <c r="C35451" s="12"/>
    </row>
    <row r="35452" spans="1:3" x14ac:dyDescent="0.35">
      <c r="A35452" s="12"/>
      <c r="B35452" s="12"/>
      <c r="C35452" s="12"/>
    </row>
    <row r="35453" spans="1:3" x14ac:dyDescent="0.35">
      <c r="A35453" s="12"/>
      <c r="B35453" s="12"/>
      <c r="C35453" s="12"/>
    </row>
    <row r="35454" spans="1:3" x14ac:dyDescent="0.35">
      <c r="A35454" s="12"/>
      <c r="B35454" s="12"/>
      <c r="C35454" s="12"/>
    </row>
    <row r="35455" spans="1:3" x14ac:dyDescent="0.35">
      <c r="A35455" s="12"/>
      <c r="B35455" s="12"/>
      <c r="C35455" s="12"/>
    </row>
    <row r="35456" spans="1:3" x14ac:dyDescent="0.35">
      <c r="A35456" s="12"/>
      <c r="B35456" s="12"/>
      <c r="C35456" s="12"/>
    </row>
    <row r="35457" spans="1:3" x14ac:dyDescent="0.35">
      <c r="A35457" s="12"/>
      <c r="B35457" s="12"/>
      <c r="C35457" s="12"/>
    </row>
    <row r="35458" spans="1:3" x14ac:dyDescent="0.35">
      <c r="A35458" s="12"/>
      <c r="B35458" s="12"/>
      <c r="C35458" s="12"/>
    </row>
    <row r="35459" spans="1:3" x14ac:dyDescent="0.35">
      <c r="A35459" s="12"/>
      <c r="B35459" s="12"/>
      <c r="C35459" s="12"/>
    </row>
    <row r="35460" spans="1:3" x14ac:dyDescent="0.35">
      <c r="A35460" s="12"/>
      <c r="B35460" s="12"/>
      <c r="C35460" s="12"/>
    </row>
    <row r="35461" spans="1:3" x14ac:dyDescent="0.35">
      <c r="A35461" s="12"/>
      <c r="B35461" s="12"/>
      <c r="C35461" s="12"/>
    </row>
    <row r="35462" spans="1:3" x14ac:dyDescent="0.35">
      <c r="A35462" s="12"/>
      <c r="B35462" s="12"/>
      <c r="C35462" s="12"/>
    </row>
    <row r="35463" spans="1:3" x14ac:dyDescent="0.35">
      <c r="A35463" s="12"/>
      <c r="B35463" s="12"/>
      <c r="C35463" s="12"/>
    </row>
    <row r="35464" spans="1:3" x14ac:dyDescent="0.35">
      <c r="A35464" s="12"/>
      <c r="B35464" s="12"/>
      <c r="C35464" s="12"/>
    </row>
    <row r="35465" spans="1:3" x14ac:dyDescent="0.35">
      <c r="A35465" s="12"/>
      <c r="B35465" s="12"/>
      <c r="C35465" s="12"/>
    </row>
    <row r="35466" spans="1:3" x14ac:dyDescent="0.35">
      <c r="A35466" s="12"/>
      <c r="B35466" s="12"/>
      <c r="C35466" s="12"/>
    </row>
    <row r="35467" spans="1:3" x14ac:dyDescent="0.35">
      <c r="A35467" s="12"/>
      <c r="B35467" s="12"/>
      <c r="C35467" s="12"/>
    </row>
    <row r="35468" spans="1:3" x14ac:dyDescent="0.35">
      <c r="A35468" s="12"/>
      <c r="B35468" s="12"/>
      <c r="C35468" s="12"/>
    </row>
    <row r="35469" spans="1:3" x14ac:dyDescent="0.35">
      <c r="A35469" s="12"/>
      <c r="B35469" s="12"/>
      <c r="C35469" s="12"/>
    </row>
    <row r="35470" spans="1:3" x14ac:dyDescent="0.35">
      <c r="A35470" s="12"/>
      <c r="B35470" s="12"/>
      <c r="C35470" s="12"/>
    </row>
    <row r="35471" spans="1:3" x14ac:dyDescent="0.35">
      <c r="A35471" s="12"/>
      <c r="B35471" s="12"/>
      <c r="C35471" s="12"/>
    </row>
    <row r="35472" spans="1:3" x14ac:dyDescent="0.35">
      <c r="A35472" s="12"/>
      <c r="B35472" s="12"/>
      <c r="C35472" s="12"/>
    </row>
    <row r="35473" spans="1:3" x14ac:dyDescent="0.35">
      <c r="A35473" s="12"/>
      <c r="B35473" s="12"/>
      <c r="C35473" s="12"/>
    </row>
    <row r="35474" spans="1:3" x14ac:dyDescent="0.35">
      <c r="A35474" s="12"/>
      <c r="B35474" s="12"/>
      <c r="C35474" s="12"/>
    </row>
    <row r="35475" spans="1:3" x14ac:dyDescent="0.35">
      <c r="A35475" s="12"/>
      <c r="B35475" s="12"/>
      <c r="C35475" s="12"/>
    </row>
    <row r="35476" spans="1:3" x14ac:dyDescent="0.35">
      <c r="A35476" s="12"/>
      <c r="B35476" s="12"/>
      <c r="C35476" s="12"/>
    </row>
    <row r="35477" spans="1:3" x14ac:dyDescent="0.35">
      <c r="A35477" s="12"/>
      <c r="B35477" s="12"/>
      <c r="C35477" s="12"/>
    </row>
    <row r="35478" spans="1:3" x14ac:dyDescent="0.35">
      <c r="A35478" s="12"/>
      <c r="B35478" s="12"/>
      <c r="C35478" s="12"/>
    </row>
    <row r="35479" spans="1:3" x14ac:dyDescent="0.35">
      <c r="A35479" s="12"/>
      <c r="B35479" s="12"/>
      <c r="C35479" s="12"/>
    </row>
    <row r="35480" spans="1:3" x14ac:dyDescent="0.35">
      <c r="A35480" s="12"/>
      <c r="B35480" s="12"/>
      <c r="C35480" s="12"/>
    </row>
    <row r="35481" spans="1:3" x14ac:dyDescent="0.35">
      <c r="A35481" s="12"/>
      <c r="B35481" s="12"/>
      <c r="C35481" s="12"/>
    </row>
    <row r="35482" spans="1:3" x14ac:dyDescent="0.35">
      <c r="A35482" s="12"/>
      <c r="B35482" s="12"/>
      <c r="C35482" s="12"/>
    </row>
    <row r="35483" spans="1:3" x14ac:dyDescent="0.35">
      <c r="A35483" s="12"/>
      <c r="B35483" s="12"/>
      <c r="C35483" s="12"/>
    </row>
    <row r="35484" spans="1:3" x14ac:dyDescent="0.35">
      <c r="A35484" s="12"/>
      <c r="B35484" s="12"/>
      <c r="C35484" s="12"/>
    </row>
    <row r="35485" spans="1:3" x14ac:dyDescent="0.35">
      <c r="A35485" s="12"/>
      <c r="B35485" s="12"/>
      <c r="C35485" s="12"/>
    </row>
    <row r="35486" spans="1:3" x14ac:dyDescent="0.35">
      <c r="A35486" s="12"/>
      <c r="B35486" s="12"/>
      <c r="C35486" s="12"/>
    </row>
    <row r="35487" spans="1:3" x14ac:dyDescent="0.35">
      <c r="A35487" s="12"/>
      <c r="B35487" s="12"/>
      <c r="C35487" s="12"/>
    </row>
    <row r="35488" spans="1:3" x14ac:dyDescent="0.35">
      <c r="A35488" s="12"/>
      <c r="B35488" s="12"/>
      <c r="C35488" s="12"/>
    </row>
    <row r="35489" spans="1:3" x14ac:dyDescent="0.35">
      <c r="A35489" s="12"/>
      <c r="B35489" s="12"/>
      <c r="C35489" s="12"/>
    </row>
    <row r="35490" spans="1:3" x14ac:dyDescent="0.35">
      <c r="A35490" s="12"/>
      <c r="B35490" s="12"/>
      <c r="C35490" s="12"/>
    </row>
    <row r="35491" spans="1:3" x14ac:dyDescent="0.35">
      <c r="A35491" s="12"/>
      <c r="B35491" s="12"/>
      <c r="C35491" s="12"/>
    </row>
    <row r="35492" spans="1:3" x14ac:dyDescent="0.35">
      <c r="A35492" s="12"/>
      <c r="B35492" s="12"/>
      <c r="C35492" s="12"/>
    </row>
    <row r="35493" spans="1:3" x14ac:dyDescent="0.35">
      <c r="A35493" s="12"/>
      <c r="B35493" s="12"/>
      <c r="C35493" s="12"/>
    </row>
    <row r="35494" spans="1:3" x14ac:dyDescent="0.35">
      <c r="A35494" s="12"/>
      <c r="B35494" s="12"/>
      <c r="C35494" s="12"/>
    </row>
    <row r="35495" spans="1:3" x14ac:dyDescent="0.35">
      <c r="A35495" s="12"/>
      <c r="B35495" s="12"/>
      <c r="C35495" s="12"/>
    </row>
    <row r="35496" spans="1:3" x14ac:dyDescent="0.35">
      <c r="A35496" s="12"/>
      <c r="B35496" s="12"/>
      <c r="C35496" s="12"/>
    </row>
    <row r="35497" spans="1:3" x14ac:dyDescent="0.35">
      <c r="A35497" s="12"/>
      <c r="B35497" s="12"/>
      <c r="C35497" s="12"/>
    </row>
    <row r="35498" spans="1:3" x14ac:dyDescent="0.35">
      <c r="A35498" s="12"/>
      <c r="B35498" s="12"/>
      <c r="C35498" s="12"/>
    </row>
    <row r="35499" spans="1:3" x14ac:dyDescent="0.35">
      <c r="A35499" s="12"/>
      <c r="B35499" s="12"/>
      <c r="C35499" s="12"/>
    </row>
    <row r="35500" spans="1:3" x14ac:dyDescent="0.35">
      <c r="A35500" s="12"/>
      <c r="B35500" s="12"/>
      <c r="C35500" s="12"/>
    </row>
    <row r="35501" spans="1:3" x14ac:dyDescent="0.35">
      <c r="A35501" s="12"/>
      <c r="B35501" s="12"/>
      <c r="C35501" s="12"/>
    </row>
    <row r="35502" spans="1:3" x14ac:dyDescent="0.35">
      <c r="A35502" s="12"/>
      <c r="B35502" s="12"/>
      <c r="C35502" s="12"/>
    </row>
    <row r="35503" spans="1:3" x14ac:dyDescent="0.35">
      <c r="A35503" s="12"/>
      <c r="B35503" s="12"/>
      <c r="C35503" s="12"/>
    </row>
    <row r="35504" spans="1:3" x14ac:dyDescent="0.35">
      <c r="A35504" s="12"/>
      <c r="B35504" s="12"/>
      <c r="C35504" s="12"/>
    </row>
    <row r="35505" spans="1:3" x14ac:dyDescent="0.35">
      <c r="A35505" s="12"/>
      <c r="B35505" s="12"/>
      <c r="C35505" s="12"/>
    </row>
    <row r="35506" spans="1:3" x14ac:dyDescent="0.35">
      <c r="A35506" s="12"/>
      <c r="B35506" s="12"/>
      <c r="C35506" s="12"/>
    </row>
    <row r="35507" spans="1:3" x14ac:dyDescent="0.35">
      <c r="A35507" s="12"/>
      <c r="B35507" s="12"/>
      <c r="C35507" s="12"/>
    </row>
    <row r="35508" spans="1:3" x14ac:dyDescent="0.35">
      <c r="A35508" s="12"/>
      <c r="B35508" s="12"/>
      <c r="C35508" s="12"/>
    </row>
    <row r="35509" spans="1:3" x14ac:dyDescent="0.35">
      <c r="A35509" s="12"/>
      <c r="B35509" s="12"/>
      <c r="C35509" s="12"/>
    </row>
    <row r="35510" spans="1:3" x14ac:dyDescent="0.35">
      <c r="A35510" s="12"/>
      <c r="B35510" s="12"/>
      <c r="C35510" s="12"/>
    </row>
    <row r="35511" spans="1:3" x14ac:dyDescent="0.35">
      <c r="A35511" s="12"/>
      <c r="B35511" s="12"/>
      <c r="C35511" s="12"/>
    </row>
    <row r="35512" spans="1:3" x14ac:dyDescent="0.35">
      <c r="A35512" s="12"/>
      <c r="B35512" s="12"/>
      <c r="C35512" s="12"/>
    </row>
    <row r="35513" spans="1:3" x14ac:dyDescent="0.35">
      <c r="A35513" s="12"/>
      <c r="B35513" s="12"/>
      <c r="C35513" s="12"/>
    </row>
    <row r="35514" spans="1:3" x14ac:dyDescent="0.35">
      <c r="A35514" s="12"/>
      <c r="B35514" s="12"/>
      <c r="C35514" s="12"/>
    </row>
    <row r="35515" spans="1:3" x14ac:dyDescent="0.35">
      <c r="A35515" s="12"/>
      <c r="B35515" s="12"/>
      <c r="C35515" s="12"/>
    </row>
    <row r="35516" spans="1:3" x14ac:dyDescent="0.35">
      <c r="A35516" s="12"/>
      <c r="B35516" s="12"/>
      <c r="C35516" s="12"/>
    </row>
    <row r="35517" spans="1:3" x14ac:dyDescent="0.35">
      <c r="A35517" s="12"/>
      <c r="B35517" s="12"/>
      <c r="C35517" s="12"/>
    </row>
    <row r="35518" spans="1:3" x14ac:dyDescent="0.35">
      <c r="A35518" s="12"/>
      <c r="B35518" s="12"/>
      <c r="C35518" s="12"/>
    </row>
    <row r="35519" spans="1:3" x14ac:dyDescent="0.35">
      <c r="A35519" s="12"/>
      <c r="B35519" s="12"/>
      <c r="C35519" s="12"/>
    </row>
    <row r="35520" spans="1:3" x14ac:dyDescent="0.35">
      <c r="A35520" s="12"/>
      <c r="B35520" s="12"/>
      <c r="C35520" s="12"/>
    </row>
    <row r="35521" spans="1:3" x14ac:dyDescent="0.35">
      <c r="A35521" s="12"/>
      <c r="B35521" s="12"/>
      <c r="C35521" s="12"/>
    </row>
    <row r="35522" spans="1:3" x14ac:dyDescent="0.35">
      <c r="A35522" s="12"/>
      <c r="B35522" s="12"/>
      <c r="C35522" s="12"/>
    </row>
    <row r="35523" spans="1:3" x14ac:dyDescent="0.35">
      <c r="A35523" s="12"/>
      <c r="B35523" s="12"/>
      <c r="C35523" s="12"/>
    </row>
    <row r="35524" spans="1:3" x14ac:dyDescent="0.35">
      <c r="A35524" s="12"/>
      <c r="B35524" s="12"/>
      <c r="C35524" s="12"/>
    </row>
    <row r="35525" spans="1:3" x14ac:dyDescent="0.35">
      <c r="A35525" s="12"/>
      <c r="B35525" s="12"/>
      <c r="C35525" s="12"/>
    </row>
    <row r="35526" spans="1:3" x14ac:dyDescent="0.35">
      <c r="A35526" s="12"/>
      <c r="B35526" s="12"/>
      <c r="C35526" s="12"/>
    </row>
    <row r="35527" spans="1:3" x14ac:dyDescent="0.35">
      <c r="A35527" s="12"/>
      <c r="B35527" s="12"/>
      <c r="C35527" s="12"/>
    </row>
    <row r="35528" spans="1:3" x14ac:dyDescent="0.35">
      <c r="A35528" s="12"/>
      <c r="B35528" s="12"/>
      <c r="C35528" s="12"/>
    </row>
    <row r="35529" spans="1:3" x14ac:dyDescent="0.35">
      <c r="A35529" s="12"/>
      <c r="B35529" s="12"/>
      <c r="C35529" s="12"/>
    </row>
    <row r="35530" spans="1:3" x14ac:dyDescent="0.35">
      <c r="A35530" s="12"/>
      <c r="B35530" s="12"/>
      <c r="C35530" s="12"/>
    </row>
    <row r="35531" spans="1:3" x14ac:dyDescent="0.35">
      <c r="A35531" s="12"/>
      <c r="B35531" s="12"/>
      <c r="C35531" s="12"/>
    </row>
    <row r="35532" spans="1:3" x14ac:dyDescent="0.35">
      <c r="A35532" s="12"/>
      <c r="B35532" s="12"/>
      <c r="C35532" s="12"/>
    </row>
    <row r="35533" spans="1:3" x14ac:dyDescent="0.35">
      <c r="A35533" s="12"/>
      <c r="B35533" s="12"/>
      <c r="C35533" s="12"/>
    </row>
    <row r="35534" spans="1:3" x14ac:dyDescent="0.35">
      <c r="A35534" s="12"/>
      <c r="B35534" s="12"/>
      <c r="C35534" s="12"/>
    </row>
    <row r="35535" spans="1:3" x14ac:dyDescent="0.35">
      <c r="A35535" s="12"/>
      <c r="B35535" s="12"/>
      <c r="C35535" s="12"/>
    </row>
    <row r="35536" spans="1:3" x14ac:dyDescent="0.35">
      <c r="A35536" s="12"/>
      <c r="B35536" s="12"/>
      <c r="C35536" s="12"/>
    </row>
    <row r="35537" spans="1:3" x14ac:dyDescent="0.35">
      <c r="A35537" s="12"/>
      <c r="B35537" s="12"/>
      <c r="C35537" s="12"/>
    </row>
    <row r="35538" spans="1:3" x14ac:dyDescent="0.35">
      <c r="A35538" s="12"/>
      <c r="B35538" s="12"/>
      <c r="C35538" s="12"/>
    </row>
    <row r="35539" spans="1:3" x14ac:dyDescent="0.35">
      <c r="A35539" s="12"/>
      <c r="B35539" s="12"/>
      <c r="C35539" s="12"/>
    </row>
    <row r="35540" spans="1:3" x14ac:dyDescent="0.35">
      <c r="A35540" s="12"/>
      <c r="B35540" s="12"/>
      <c r="C35540" s="12"/>
    </row>
    <row r="35541" spans="1:3" x14ac:dyDescent="0.35">
      <c r="A35541" s="12"/>
      <c r="B35541" s="12"/>
      <c r="C35541" s="12"/>
    </row>
    <row r="35542" spans="1:3" x14ac:dyDescent="0.35">
      <c r="A35542" s="12"/>
      <c r="B35542" s="12"/>
      <c r="C35542" s="12"/>
    </row>
    <row r="35543" spans="1:3" x14ac:dyDescent="0.35">
      <c r="A35543" s="12"/>
      <c r="B35543" s="12"/>
      <c r="C35543" s="12"/>
    </row>
    <row r="35544" spans="1:3" x14ac:dyDescent="0.35">
      <c r="A35544" s="12"/>
      <c r="B35544" s="12"/>
      <c r="C35544" s="12"/>
    </row>
    <row r="35545" spans="1:3" x14ac:dyDescent="0.35">
      <c r="A35545" s="12"/>
      <c r="B35545" s="12"/>
      <c r="C35545" s="12"/>
    </row>
    <row r="35546" spans="1:3" x14ac:dyDescent="0.35">
      <c r="A35546" s="12"/>
      <c r="B35546" s="12"/>
      <c r="C35546" s="12"/>
    </row>
    <row r="35547" spans="1:3" x14ac:dyDescent="0.35">
      <c r="A35547" s="12"/>
      <c r="B35547" s="12"/>
      <c r="C35547" s="12"/>
    </row>
    <row r="35548" spans="1:3" x14ac:dyDescent="0.35">
      <c r="A35548" s="12"/>
      <c r="B35548" s="12"/>
      <c r="C35548" s="12"/>
    </row>
    <row r="35549" spans="1:3" x14ac:dyDescent="0.35">
      <c r="A35549" s="12"/>
      <c r="B35549" s="12"/>
      <c r="C35549" s="12"/>
    </row>
    <row r="35550" spans="1:3" x14ac:dyDescent="0.35">
      <c r="A35550" s="12"/>
      <c r="B35550" s="12"/>
      <c r="C35550" s="12"/>
    </row>
    <row r="35551" spans="1:3" x14ac:dyDescent="0.35">
      <c r="A35551" s="12"/>
      <c r="B35551" s="12"/>
      <c r="C35551" s="12"/>
    </row>
    <row r="35552" spans="1:3" x14ac:dyDescent="0.35">
      <c r="A35552" s="12"/>
      <c r="B35552" s="12"/>
      <c r="C35552" s="12"/>
    </row>
    <row r="35553" spans="1:3" x14ac:dyDescent="0.35">
      <c r="A35553" s="12"/>
      <c r="B35553" s="12"/>
      <c r="C35553" s="12"/>
    </row>
    <row r="35554" spans="1:3" x14ac:dyDescent="0.35">
      <c r="A35554" s="12"/>
      <c r="B35554" s="12"/>
      <c r="C35554" s="12"/>
    </row>
    <row r="35555" spans="1:3" x14ac:dyDescent="0.35">
      <c r="A35555" s="12"/>
      <c r="B35555" s="12"/>
      <c r="C35555" s="12"/>
    </row>
    <row r="35556" spans="1:3" x14ac:dyDescent="0.35">
      <c r="A35556" s="12"/>
      <c r="B35556" s="12"/>
      <c r="C35556" s="12"/>
    </row>
    <row r="35557" spans="1:3" x14ac:dyDescent="0.35">
      <c r="A35557" s="12"/>
      <c r="B35557" s="12"/>
      <c r="C35557" s="12"/>
    </row>
    <row r="35558" spans="1:3" x14ac:dyDescent="0.35">
      <c r="A35558" s="12"/>
      <c r="B35558" s="12"/>
      <c r="C35558" s="12"/>
    </row>
    <row r="35559" spans="1:3" x14ac:dyDescent="0.35">
      <c r="A35559" s="12"/>
      <c r="B35559" s="12"/>
      <c r="C35559" s="12"/>
    </row>
    <row r="35560" spans="1:3" x14ac:dyDescent="0.35">
      <c r="A35560" s="12"/>
      <c r="B35560" s="12"/>
      <c r="C35560" s="12"/>
    </row>
    <row r="35561" spans="1:3" x14ac:dyDescent="0.35">
      <c r="A35561" s="12"/>
      <c r="B35561" s="12"/>
      <c r="C35561" s="12"/>
    </row>
    <row r="35562" spans="1:3" x14ac:dyDescent="0.35">
      <c r="A35562" s="12"/>
      <c r="B35562" s="12"/>
      <c r="C35562" s="12"/>
    </row>
    <row r="35563" spans="1:3" x14ac:dyDescent="0.35">
      <c r="A35563" s="12"/>
      <c r="B35563" s="12"/>
      <c r="C35563" s="12"/>
    </row>
    <row r="35564" spans="1:3" x14ac:dyDescent="0.35">
      <c r="A35564" s="12"/>
      <c r="B35564" s="12"/>
      <c r="C35564" s="12"/>
    </row>
    <row r="35565" spans="1:3" x14ac:dyDescent="0.35">
      <c r="A35565" s="12"/>
      <c r="B35565" s="12"/>
      <c r="C35565" s="12"/>
    </row>
    <row r="35566" spans="1:3" x14ac:dyDescent="0.35">
      <c r="A35566" s="12"/>
      <c r="B35566" s="12"/>
      <c r="C35566" s="12"/>
    </row>
    <row r="35567" spans="1:3" x14ac:dyDescent="0.35">
      <c r="A35567" s="12"/>
      <c r="B35567" s="12"/>
      <c r="C35567" s="12"/>
    </row>
    <row r="35568" spans="1:3" x14ac:dyDescent="0.35">
      <c r="A35568" s="12"/>
      <c r="B35568" s="12"/>
      <c r="C35568" s="12"/>
    </row>
    <row r="35569" spans="1:3" x14ac:dyDescent="0.35">
      <c r="A35569" s="12"/>
      <c r="B35569" s="12"/>
      <c r="C35569" s="12"/>
    </row>
    <row r="35570" spans="1:3" x14ac:dyDescent="0.35">
      <c r="A35570" s="12"/>
      <c r="B35570" s="12"/>
      <c r="C35570" s="12"/>
    </row>
    <row r="35571" spans="1:3" x14ac:dyDescent="0.35">
      <c r="A35571" s="12"/>
      <c r="B35571" s="12"/>
      <c r="C35571" s="12"/>
    </row>
    <row r="35572" spans="1:3" x14ac:dyDescent="0.35">
      <c r="A35572" s="12"/>
      <c r="B35572" s="12"/>
      <c r="C35572" s="12"/>
    </row>
    <row r="35573" spans="1:3" x14ac:dyDescent="0.35">
      <c r="A35573" s="12"/>
      <c r="B35573" s="12"/>
      <c r="C35573" s="12"/>
    </row>
    <row r="35574" spans="1:3" x14ac:dyDescent="0.35">
      <c r="A35574" s="12"/>
      <c r="B35574" s="12"/>
      <c r="C35574" s="12"/>
    </row>
    <row r="35575" spans="1:3" x14ac:dyDescent="0.35">
      <c r="A35575" s="12"/>
      <c r="B35575" s="12"/>
      <c r="C35575" s="12"/>
    </row>
    <row r="35576" spans="1:3" x14ac:dyDescent="0.35">
      <c r="A35576" s="12"/>
      <c r="B35576" s="12"/>
      <c r="C35576" s="12"/>
    </row>
    <row r="35577" spans="1:3" x14ac:dyDescent="0.35">
      <c r="A35577" s="12"/>
      <c r="B35577" s="12"/>
      <c r="C35577" s="12"/>
    </row>
    <row r="35578" spans="1:3" x14ac:dyDescent="0.35">
      <c r="A35578" s="12"/>
      <c r="B35578" s="12"/>
      <c r="C35578" s="12"/>
    </row>
    <row r="35579" spans="1:3" x14ac:dyDescent="0.35">
      <c r="A35579" s="12"/>
      <c r="B35579" s="12"/>
      <c r="C35579" s="12"/>
    </row>
    <row r="35580" spans="1:3" x14ac:dyDescent="0.35">
      <c r="A35580" s="12"/>
      <c r="B35580" s="12"/>
      <c r="C35580" s="12"/>
    </row>
    <row r="35581" spans="1:3" x14ac:dyDescent="0.35">
      <c r="A35581" s="12"/>
      <c r="B35581" s="12"/>
      <c r="C35581" s="12"/>
    </row>
    <row r="35582" spans="1:3" x14ac:dyDescent="0.35">
      <c r="A35582" s="12"/>
      <c r="B35582" s="12"/>
      <c r="C35582" s="12"/>
    </row>
    <row r="35583" spans="1:3" x14ac:dyDescent="0.35">
      <c r="A35583" s="12"/>
      <c r="B35583" s="12"/>
      <c r="C35583" s="12"/>
    </row>
    <row r="35584" spans="1:3" x14ac:dyDescent="0.35">
      <c r="A35584" s="12"/>
      <c r="B35584" s="12"/>
      <c r="C35584" s="12"/>
    </row>
    <row r="35585" spans="1:3" x14ac:dyDescent="0.35">
      <c r="A35585" s="12"/>
      <c r="B35585" s="12"/>
      <c r="C35585" s="12"/>
    </row>
    <row r="35586" spans="1:3" x14ac:dyDescent="0.35">
      <c r="A35586" s="12"/>
      <c r="B35586" s="12"/>
      <c r="C35586" s="12"/>
    </row>
    <row r="35587" spans="1:3" x14ac:dyDescent="0.35">
      <c r="A35587" s="12"/>
      <c r="B35587" s="12"/>
      <c r="C35587" s="12"/>
    </row>
    <row r="35588" spans="1:3" x14ac:dyDescent="0.35">
      <c r="A35588" s="12"/>
      <c r="B35588" s="12"/>
      <c r="C35588" s="12"/>
    </row>
    <row r="35589" spans="1:3" x14ac:dyDescent="0.35">
      <c r="A35589" s="12"/>
      <c r="B35589" s="12"/>
      <c r="C35589" s="12"/>
    </row>
    <row r="35590" spans="1:3" x14ac:dyDescent="0.35">
      <c r="A35590" s="12"/>
      <c r="B35590" s="12"/>
      <c r="C35590" s="12"/>
    </row>
    <row r="35591" spans="1:3" x14ac:dyDescent="0.35">
      <c r="A35591" s="12"/>
      <c r="B35591" s="12"/>
      <c r="C35591" s="12"/>
    </row>
    <row r="35592" spans="1:3" x14ac:dyDescent="0.35">
      <c r="A35592" s="12"/>
      <c r="B35592" s="12"/>
      <c r="C35592" s="12"/>
    </row>
    <row r="35593" spans="1:3" x14ac:dyDescent="0.35">
      <c r="A35593" s="12"/>
      <c r="B35593" s="12"/>
      <c r="C35593" s="12"/>
    </row>
    <row r="35594" spans="1:3" x14ac:dyDescent="0.35">
      <c r="A35594" s="12"/>
      <c r="B35594" s="12"/>
      <c r="C35594" s="12"/>
    </row>
    <row r="35595" spans="1:3" x14ac:dyDescent="0.35">
      <c r="A35595" s="12"/>
      <c r="B35595" s="12"/>
      <c r="C35595" s="12"/>
    </row>
    <row r="35596" spans="1:3" x14ac:dyDescent="0.35">
      <c r="A35596" s="12"/>
      <c r="B35596" s="12"/>
      <c r="C35596" s="12"/>
    </row>
    <row r="35597" spans="1:3" x14ac:dyDescent="0.35">
      <c r="A35597" s="12"/>
      <c r="B35597" s="12"/>
      <c r="C35597" s="12"/>
    </row>
    <row r="35598" spans="1:3" x14ac:dyDescent="0.35">
      <c r="A35598" s="12"/>
      <c r="B35598" s="12"/>
      <c r="C35598" s="12"/>
    </row>
    <row r="35599" spans="1:3" x14ac:dyDescent="0.35">
      <c r="A35599" s="12"/>
      <c r="B35599" s="12"/>
      <c r="C35599" s="12"/>
    </row>
    <row r="35600" spans="1:3" x14ac:dyDescent="0.35">
      <c r="A35600" s="12"/>
      <c r="B35600" s="12"/>
      <c r="C35600" s="12"/>
    </row>
    <row r="35601" spans="1:3" x14ac:dyDescent="0.35">
      <c r="A35601" s="12"/>
      <c r="B35601" s="12"/>
      <c r="C35601" s="12"/>
    </row>
    <row r="35602" spans="1:3" x14ac:dyDescent="0.35">
      <c r="A35602" s="12"/>
      <c r="B35602" s="12"/>
      <c r="C35602" s="12"/>
    </row>
    <row r="35603" spans="1:3" x14ac:dyDescent="0.35">
      <c r="A35603" s="12"/>
      <c r="B35603" s="12"/>
      <c r="C35603" s="12"/>
    </row>
    <row r="35604" spans="1:3" x14ac:dyDescent="0.35">
      <c r="A35604" s="12"/>
      <c r="B35604" s="12"/>
      <c r="C35604" s="12"/>
    </row>
    <row r="35605" spans="1:3" x14ac:dyDescent="0.35">
      <c r="A35605" s="12"/>
      <c r="B35605" s="12"/>
      <c r="C35605" s="12"/>
    </row>
    <row r="35606" spans="1:3" x14ac:dyDescent="0.35">
      <c r="A35606" s="12"/>
      <c r="B35606" s="12"/>
      <c r="C35606" s="12"/>
    </row>
    <row r="35607" spans="1:3" x14ac:dyDescent="0.35">
      <c r="A35607" s="12"/>
      <c r="B35607" s="12"/>
      <c r="C35607" s="12"/>
    </row>
    <row r="35608" spans="1:3" x14ac:dyDescent="0.35">
      <c r="A35608" s="12"/>
      <c r="B35608" s="12"/>
      <c r="C35608" s="12"/>
    </row>
    <row r="35609" spans="1:3" x14ac:dyDescent="0.35">
      <c r="A35609" s="12"/>
      <c r="B35609" s="12"/>
      <c r="C35609" s="12"/>
    </row>
    <row r="35610" spans="1:3" x14ac:dyDescent="0.35">
      <c r="A35610" s="12"/>
      <c r="B35610" s="12"/>
      <c r="C35610" s="12"/>
    </row>
    <row r="35611" spans="1:3" x14ac:dyDescent="0.35">
      <c r="A35611" s="12"/>
      <c r="B35611" s="12"/>
      <c r="C35611" s="12"/>
    </row>
    <row r="35612" spans="1:3" x14ac:dyDescent="0.35">
      <c r="A35612" s="12"/>
      <c r="B35612" s="12"/>
      <c r="C35612" s="12"/>
    </row>
    <row r="35613" spans="1:3" x14ac:dyDescent="0.35">
      <c r="A35613" s="12"/>
      <c r="B35613" s="12"/>
      <c r="C35613" s="12"/>
    </row>
    <row r="35614" spans="1:3" x14ac:dyDescent="0.35">
      <c r="A35614" s="12"/>
      <c r="B35614" s="12"/>
      <c r="C35614" s="12"/>
    </row>
    <row r="35615" spans="1:3" x14ac:dyDescent="0.35">
      <c r="A35615" s="12"/>
      <c r="B35615" s="12"/>
      <c r="C35615" s="12"/>
    </row>
    <row r="35616" spans="1:3" x14ac:dyDescent="0.35">
      <c r="A35616" s="12"/>
      <c r="B35616" s="12"/>
      <c r="C35616" s="12"/>
    </row>
    <row r="35617" spans="1:3" x14ac:dyDescent="0.35">
      <c r="A35617" s="12"/>
      <c r="B35617" s="12"/>
      <c r="C35617" s="12"/>
    </row>
    <row r="35618" spans="1:3" x14ac:dyDescent="0.35">
      <c r="A35618" s="12"/>
      <c r="B35618" s="12"/>
      <c r="C35618" s="12"/>
    </row>
    <row r="35619" spans="1:3" x14ac:dyDescent="0.35">
      <c r="A35619" s="12"/>
      <c r="B35619" s="12"/>
      <c r="C35619" s="12"/>
    </row>
    <row r="35620" spans="1:3" x14ac:dyDescent="0.35">
      <c r="A35620" s="12"/>
      <c r="B35620" s="12"/>
      <c r="C35620" s="12"/>
    </row>
    <row r="35621" spans="1:3" x14ac:dyDescent="0.35">
      <c r="A35621" s="12"/>
      <c r="B35621" s="12"/>
      <c r="C35621" s="12"/>
    </row>
    <row r="35622" spans="1:3" x14ac:dyDescent="0.35">
      <c r="A35622" s="12"/>
      <c r="B35622" s="12"/>
      <c r="C35622" s="12"/>
    </row>
    <row r="35623" spans="1:3" x14ac:dyDescent="0.35">
      <c r="A35623" s="12"/>
      <c r="B35623" s="12"/>
      <c r="C35623" s="12"/>
    </row>
    <row r="35624" spans="1:3" x14ac:dyDescent="0.35">
      <c r="A35624" s="12"/>
      <c r="B35624" s="12"/>
      <c r="C35624" s="12"/>
    </row>
    <row r="35625" spans="1:3" x14ac:dyDescent="0.35">
      <c r="A35625" s="12"/>
      <c r="B35625" s="12"/>
      <c r="C35625" s="12"/>
    </row>
    <row r="35626" spans="1:3" x14ac:dyDescent="0.35">
      <c r="A35626" s="12"/>
      <c r="B35626" s="12"/>
      <c r="C35626" s="12"/>
    </row>
    <row r="35627" spans="1:3" x14ac:dyDescent="0.35">
      <c r="A35627" s="12"/>
      <c r="B35627" s="12"/>
      <c r="C35627" s="12"/>
    </row>
    <row r="35628" spans="1:3" x14ac:dyDescent="0.35">
      <c r="A35628" s="12"/>
      <c r="B35628" s="12"/>
      <c r="C35628" s="12"/>
    </row>
    <row r="35629" spans="1:3" x14ac:dyDescent="0.35">
      <c r="A35629" s="12"/>
      <c r="B35629" s="12"/>
      <c r="C35629" s="12"/>
    </row>
    <row r="35630" spans="1:3" x14ac:dyDescent="0.35">
      <c r="A35630" s="12"/>
      <c r="B35630" s="12"/>
      <c r="C35630" s="12"/>
    </row>
    <row r="35631" spans="1:3" x14ac:dyDescent="0.35">
      <c r="A35631" s="12"/>
      <c r="B35631" s="12"/>
      <c r="C35631" s="12"/>
    </row>
    <row r="35632" spans="1:3" x14ac:dyDescent="0.35">
      <c r="A35632" s="12"/>
      <c r="B35632" s="12"/>
      <c r="C35632" s="12"/>
    </row>
    <row r="35633" spans="1:3" x14ac:dyDescent="0.35">
      <c r="A35633" s="12"/>
      <c r="B35633" s="12"/>
      <c r="C35633" s="12"/>
    </row>
    <row r="35634" spans="1:3" x14ac:dyDescent="0.35">
      <c r="A35634" s="12"/>
      <c r="B35634" s="12"/>
      <c r="C35634" s="12"/>
    </row>
    <row r="35635" spans="1:3" x14ac:dyDescent="0.35">
      <c r="A35635" s="12"/>
      <c r="B35635" s="12"/>
      <c r="C35635" s="12"/>
    </row>
    <row r="35636" spans="1:3" x14ac:dyDescent="0.35">
      <c r="A35636" s="12"/>
      <c r="B35636" s="12"/>
      <c r="C35636" s="12"/>
    </row>
    <row r="35637" spans="1:3" x14ac:dyDescent="0.35">
      <c r="A35637" s="12"/>
      <c r="B35637" s="12"/>
      <c r="C35637" s="12"/>
    </row>
    <row r="35638" spans="1:3" x14ac:dyDescent="0.35">
      <c r="A35638" s="12"/>
      <c r="B35638" s="12"/>
      <c r="C35638" s="12"/>
    </row>
    <row r="35639" spans="1:3" x14ac:dyDescent="0.35">
      <c r="A35639" s="12"/>
      <c r="B35639" s="12"/>
      <c r="C35639" s="12"/>
    </row>
    <row r="35640" spans="1:3" x14ac:dyDescent="0.35">
      <c r="A35640" s="12"/>
      <c r="B35640" s="12"/>
      <c r="C35640" s="12"/>
    </row>
    <row r="35641" spans="1:3" x14ac:dyDescent="0.35">
      <c r="A35641" s="12"/>
      <c r="B35641" s="12"/>
      <c r="C35641" s="12"/>
    </row>
    <row r="35642" spans="1:3" x14ac:dyDescent="0.35">
      <c r="A35642" s="12"/>
      <c r="B35642" s="12"/>
      <c r="C35642" s="12"/>
    </row>
    <row r="35643" spans="1:3" x14ac:dyDescent="0.35">
      <c r="A35643" s="12"/>
      <c r="B35643" s="12"/>
      <c r="C35643" s="12"/>
    </row>
    <row r="35644" spans="1:3" x14ac:dyDescent="0.35">
      <c r="A35644" s="12"/>
      <c r="B35644" s="12"/>
      <c r="C35644" s="12"/>
    </row>
    <row r="35645" spans="1:3" x14ac:dyDescent="0.35">
      <c r="A35645" s="12"/>
      <c r="B35645" s="12"/>
      <c r="C35645" s="12"/>
    </row>
    <row r="35646" spans="1:3" x14ac:dyDescent="0.35">
      <c r="A35646" s="12"/>
      <c r="B35646" s="12"/>
      <c r="C35646" s="12"/>
    </row>
    <row r="35647" spans="1:3" x14ac:dyDescent="0.35">
      <c r="A35647" s="12"/>
      <c r="B35647" s="12"/>
      <c r="C35647" s="12"/>
    </row>
    <row r="35648" spans="1:3" x14ac:dyDescent="0.35">
      <c r="A35648" s="12"/>
      <c r="B35648" s="12"/>
      <c r="C35648" s="12"/>
    </row>
    <row r="35649" spans="1:3" x14ac:dyDescent="0.35">
      <c r="A35649" s="12"/>
      <c r="B35649" s="12"/>
      <c r="C35649" s="12"/>
    </row>
    <row r="35650" spans="1:3" x14ac:dyDescent="0.35">
      <c r="A35650" s="12"/>
      <c r="B35650" s="12"/>
      <c r="C35650" s="12"/>
    </row>
    <row r="35651" spans="1:3" x14ac:dyDescent="0.35">
      <c r="A35651" s="12"/>
      <c r="B35651" s="12"/>
      <c r="C35651" s="12"/>
    </row>
    <row r="35652" spans="1:3" x14ac:dyDescent="0.35">
      <c r="A35652" s="12"/>
      <c r="B35652" s="12"/>
      <c r="C35652" s="12"/>
    </row>
    <row r="35653" spans="1:3" x14ac:dyDescent="0.35">
      <c r="A35653" s="12"/>
      <c r="B35653" s="12"/>
      <c r="C35653" s="12"/>
    </row>
    <row r="35654" spans="1:3" x14ac:dyDescent="0.35">
      <c r="A35654" s="12"/>
      <c r="B35654" s="12"/>
      <c r="C35654" s="12"/>
    </row>
    <row r="35655" spans="1:3" x14ac:dyDescent="0.35">
      <c r="A35655" s="12"/>
      <c r="B35655" s="12"/>
      <c r="C35655" s="12"/>
    </row>
    <row r="35656" spans="1:3" x14ac:dyDescent="0.35">
      <c r="A35656" s="12"/>
      <c r="B35656" s="12"/>
      <c r="C35656" s="12"/>
    </row>
    <row r="35657" spans="1:3" x14ac:dyDescent="0.35">
      <c r="A35657" s="12"/>
      <c r="B35657" s="12"/>
      <c r="C35657" s="12"/>
    </row>
    <row r="35658" spans="1:3" x14ac:dyDescent="0.35">
      <c r="A35658" s="12"/>
      <c r="B35658" s="12"/>
      <c r="C35658" s="12"/>
    </row>
    <row r="35659" spans="1:3" x14ac:dyDescent="0.35">
      <c r="A35659" s="12"/>
      <c r="B35659" s="12"/>
      <c r="C35659" s="12"/>
    </row>
    <row r="35660" spans="1:3" x14ac:dyDescent="0.35">
      <c r="A35660" s="12"/>
      <c r="B35660" s="12"/>
      <c r="C35660" s="12"/>
    </row>
    <row r="35661" spans="1:3" x14ac:dyDescent="0.35">
      <c r="A35661" s="12"/>
      <c r="B35661" s="12"/>
      <c r="C35661" s="12"/>
    </row>
    <row r="35662" spans="1:3" x14ac:dyDescent="0.35">
      <c r="A35662" s="12"/>
      <c r="B35662" s="12"/>
      <c r="C35662" s="12"/>
    </row>
    <row r="35663" spans="1:3" x14ac:dyDescent="0.35">
      <c r="A35663" s="12"/>
      <c r="B35663" s="12"/>
      <c r="C35663" s="12"/>
    </row>
    <row r="35664" spans="1:3" x14ac:dyDescent="0.35">
      <c r="A35664" s="12"/>
      <c r="B35664" s="12"/>
      <c r="C35664" s="12"/>
    </row>
    <row r="35665" spans="1:3" x14ac:dyDescent="0.35">
      <c r="A35665" s="12"/>
      <c r="B35665" s="12"/>
      <c r="C35665" s="12"/>
    </row>
    <row r="35666" spans="1:3" x14ac:dyDescent="0.35">
      <c r="A35666" s="12"/>
      <c r="B35666" s="12"/>
      <c r="C35666" s="12"/>
    </row>
    <row r="35667" spans="1:3" x14ac:dyDescent="0.35">
      <c r="A35667" s="12"/>
      <c r="B35667" s="12"/>
      <c r="C35667" s="12"/>
    </row>
    <row r="35668" spans="1:3" x14ac:dyDescent="0.35">
      <c r="A35668" s="12"/>
      <c r="B35668" s="12"/>
      <c r="C35668" s="12"/>
    </row>
    <row r="35669" spans="1:3" x14ac:dyDescent="0.35">
      <c r="A35669" s="12"/>
      <c r="B35669" s="12"/>
      <c r="C35669" s="12"/>
    </row>
    <row r="35670" spans="1:3" x14ac:dyDescent="0.35">
      <c r="A35670" s="12"/>
      <c r="B35670" s="12"/>
      <c r="C35670" s="12"/>
    </row>
    <row r="35671" spans="1:3" x14ac:dyDescent="0.35">
      <c r="A35671" s="12"/>
      <c r="B35671" s="12"/>
      <c r="C35671" s="12"/>
    </row>
    <row r="35672" spans="1:3" x14ac:dyDescent="0.35">
      <c r="A35672" s="12"/>
      <c r="B35672" s="12"/>
      <c r="C35672" s="12"/>
    </row>
    <row r="35673" spans="1:3" x14ac:dyDescent="0.35">
      <c r="A35673" s="12"/>
      <c r="B35673" s="12"/>
      <c r="C35673" s="12"/>
    </row>
    <row r="35674" spans="1:3" x14ac:dyDescent="0.35">
      <c r="A35674" s="12"/>
      <c r="B35674" s="12"/>
      <c r="C35674" s="12"/>
    </row>
    <row r="35675" spans="1:3" x14ac:dyDescent="0.35">
      <c r="A35675" s="12"/>
      <c r="B35675" s="12"/>
      <c r="C35675" s="12"/>
    </row>
    <row r="35676" spans="1:3" x14ac:dyDescent="0.35">
      <c r="A35676" s="12"/>
      <c r="B35676" s="12"/>
      <c r="C35676" s="12"/>
    </row>
    <row r="35677" spans="1:3" x14ac:dyDescent="0.35">
      <c r="A35677" s="12"/>
      <c r="B35677" s="12"/>
      <c r="C35677" s="12"/>
    </row>
    <row r="35678" spans="1:3" x14ac:dyDescent="0.35">
      <c r="A35678" s="12"/>
      <c r="B35678" s="12"/>
      <c r="C35678" s="12"/>
    </row>
    <row r="35679" spans="1:3" x14ac:dyDescent="0.35">
      <c r="A35679" s="12"/>
      <c r="B35679" s="12"/>
      <c r="C35679" s="12"/>
    </row>
    <row r="35680" spans="1:3" x14ac:dyDescent="0.35">
      <c r="A35680" s="12"/>
      <c r="B35680" s="12"/>
      <c r="C35680" s="12"/>
    </row>
    <row r="35681" spans="1:3" x14ac:dyDescent="0.35">
      <c r="A35681" s="12"/>
      <c r="B35681" s="12"/>
      <c r="C35681" s="12"/>
    </row>
    <row r="35682" spans="1:3" x14ac:dyDescent="0.35">
      <c r="A35682" s="12"/>
      <c r="B35682" s="12"/>
      <c r="C35682" s="12"/>
    </row>
    <row r="35683" spans="1:3" x14ac:dyDescent="0.35">
      <c r="A35683" s="12"/>
      <c r="B35683" s="12"/>
      <c r="C35683" s="12"/>
    </row>
    <row r="35684" spans="1:3" x14ac:dyDescent="0.35">
      <c r="A35684" s="12"/>
      <c r="B35684" s="12"/>
      <c r="C35684" s="12"/>
    </row>
    <row r="35685" spans="1:3" x14ac:dyDescent="0.35">
      <c r="A35685" s="12"/>
      <c r="B35685" s="12"/>
      <c r="C35685" s="12"/>
    </row>
    <row r="35686" spans="1:3" x14ac:dyDescent="0.35">
      <c r="A35686" s="12"/>
      <c r="B35686" s="12"/>
      <c r="C35686" s="12"/>
    </row>
    <row r="35687" spans="1:3" x14ac:dyDescent="0.35">
      <c r="A35687" s="12"/>
      <c r="B35687" s="12"/>
      <c r="C35687" s="12"/>
    </row>
    <row r="35688" spans="1:3" x14ac:dyDescent="0.35">
      <c r="A35688" s="12"/>
      <c r="B35688" s="12"/>
      <c r="C35688" s="12"/>
    </row>
    <row r="35689" spans="1:3" x14ac:dyDescent="0.35">
      <c r="A35689" s="12"/>
      <c r="B35689" s="12"/>
      <c r="C35689" s="12"/>
    </row>
    <row r="35690" spans="1:3" x14ac:dyDescent="0.35">
      <c r="A35690" s="12"/>
      <c r="B35690" s="12"/>
      <c r="C35690" s="12"/>
    </row>
    <row r="35691" spans="1:3" x14ac:dyDescent="0.35">
      <c r="A35691" s="12"/>
      <c r="B35691" s="12"/>
      <c r="C35691" s="12"/>
    </row>
    <row r="35692" spans="1:3" x14ac:dyDescent="0.35">
      <c r="A35692" s="12"/>
      <c r="B35692" s="12"/>
      <c r="C35692" s="12"/>
    </row>
    <row r="35693" spans="1:3" x14ac:dyDescent="0.35">
      <c r="A35693" s="12"/>
      <c r="B35693" s="12"/>
      <c r="C35693" s="12"/>
    </row>
    <row r="35694" spans="1:3" x14ac:dyDescent="0.35">
      <c r="A35694" s="12"/>
      <c r="B35694" s="12"/>
      <c r="C35694" s="12"/>
    </row>
    <row r="35695" spans="1:3" x14ac:dyDescent="0.35">
      <c r="A35695" s="12"/>
      <c r="B35695" s="12"/>
      <c r="C35695" s="12"/>
    </row>
    <row r="35696" spans="1:3" x14ac:dyDescent="0.35">
      <c r="A35696" s="12"/>
      <c r="B35696" s="12"/>
      <c r="C35696" s="12"/>
    </row>
    <row r="35697" spans="1:3" x14ac:dyDescent="0.35">
      <c r="A35697" s="12"/>
      <c r="B35697" s="12"/>
      <c r="C35697" s="12"/>
    </row>
    <row r="35698" spans="1:3" x14ac:dyDescent="0.35">
      <c r="A35698" s="12"/>
      <c r="B35698" s="12"/>
      <c r="C35698" s="12"/>
    </row>
    <row r="35699" spans="1:3" x14ac:dyDescent="0.35">
      <c r="A35699" s="12"/>
      <c r="B35699" s="12"/>
      <c r="C35699" s="12"/>
    </row>
    <row r="35700" spans="1:3" x14ac:dyDescent="0.35">
      <c r="A35700" s="12"/>
      <c r="B35700" s="12"/>
      <c r="C35700" s="12"/>
    </row>
    <row r="35701" spans="1:3" x14ac:dyDescent="0.35">
      <c r="A35701" s="12"/>
      <c r="B35701" s="12"/>
      <c r="C35701" s="12"/>
    </row>
    <row r="35702" spans="1:3" x14ac:dyDescent="0.35">
      <c r="A35702" s="12"/>
      <c r="B35702" s="12"/>
      <c r="C35702" s="12"/>
    </row>
    <row r="35703" spans="1:3" x14ac:dyDescent="0.35">
      <c r="A35703" s="12"/>
      <c r="B35703" s="12"/>
      <c r="C35703" s="12"/>
    </row>
    <row r="35704" spans="1:3" x14ac:dyDescent="0.35">
      <c r="A35704" s="12"/>
      <c r="B35704" s="12"/>
      <c r="C35704" s="12"/>
    </row>
    <row r="35705" spans="1:3" x14ac:dyDescent="0.35">
      <c r="A35705" s="12"/>
      <c r="B35705" s="12"/>
      <c r="C35705" s="12"/>
    </row>
    <row r="35706" spans="1:3" x14ac:dyDescent="0.35">
      <c r="A35706" s="12"/>
      <c r="B35706" s="12"/>
      <c r="C35706" s="12"/>
    </row>
    <row r="35707" spans="1:3" x14ac:dyDescent="0.35">
      <c r="A35707" s="12"/>
      <c r="B35707" s="12"/>
      <c r="C35707" s="12"/>
    </row>
    <row r="35708" spans="1:3" x14ac:dyDescent="0.35">
      <c r="A35708" s="12"/>
      <c r="B35708" s="12"/>
      <c r="C35708" s="12"/>
    </row>
    <row r="35709" spans="1:3" x14ac:dyDescent="0.35">
      <c r="A35709" s="12"/>
      <c r="B35709" s="12"/>
      <c r="C35709" s="12"/>
    </row>
    <row r="35710" spans="1:3" x14ac:dyDescent="0.35">
      <c r="A35710" s="12"/>
      <c r="B35710" s="12"/>
      <c r="C35710" s="12"/>
    </row>
    <row r="35711" spans="1:3" x14ac:dyDescent="0.35">
      <c r="A35711" s="12"/>
      <c r="B35711" s="12"/>
      <c r="C35711" s="12"/>
    </row>
    <row r="35712" spans="1:3" x14ac:dyDescent="0.35">
      <c r="A35712" s="12"/>
      <c r="B35712" s="12"/>
      <c r="C35712" s="12"/>
    </row>
    <row r="35713" spans="1:3" x14ac:dyDescent="0.35">
      <c r="A35713" s="12"/>
      <c r="B35713" s="12"/>
      <c r="C35713" s="12"/>
    </row>
    <row r="35714" spans="1:3" x14ac:dyDescent="0.35">
      <c r="A35714" s="12"/>
      <c r="B35714" s="12"/>
      <c r="C35714" s="12"/>
    </row>
    <row r="35715" spans="1:3" x14ac:dyDescent="0.35">
      <c r="A35715" s="12"/>
      <c r="B35715" s="12"/>
      <c r="C35715" s="12"/>
    </row>
    <row r="35716" spans="1:3" x14ac:dyDescent="0.35">
      <c r="A35716" s="12"/>
      <c r="B35716" s="12"/>
      <c r="C35716" s="12"/>
    </row>
    <row r="35717" spans="1:3" x14ac:dyDescent="0.35">
      <c r="A35717" s="12"/>
      <c r="B35717" s="12"/>
      <c r="C35717" s="12"/>
    </row>
    <row r="35718" spans="1:3" x14ac:dyDescent="0.35">
      <c r="A35718" s="12"/>
      <c r="B35718" s="12"/>
      <c r="C35718" s="12"/>
    </row>
    <row r="35719" spans="1:3" x14ac:dyDescent="0.35">
      <c r="A35719" s="12"/>
      <c r="B35719" s="12"/>
      <c r="C35719" s="12"/>
    </row>
    <row r="35720" spans="1:3" x14ac:dyDescent="0.35">
      <c r="A35720" s="12"/>
      <c r="B35720" s="12"/>
      <c r="C35720" s="12"/>
    </row>
    <row r="35721" spans="1:3" x14ac:dyDescent="0.35">
      <c r="A35721" s="12"/>
      <c r="B35721" s="12"/>
      <c r="C35721" s="12"/>
    </row>
    <row r="35722" spans="1:3" x14ac:dyDescent="0.35">
      <c r="A35722" s="12"/>
      <c r="B35722" s="12"/>
      <c r="C35722" s="12"/>
    </row>
    <row r="35723" spans="1:3" x14ac:dyDescent="0.35">
      <c r="A35723" s="12"/>
      <c r="B35723" s="12"/>
      <c r="C35723" s="12"/>
    </row>
    <row r="35724" spans="1:3" x14ac:dyDescent="0.35">
      <c r="A35724" s="12"/>
      <c r="B35724" s="12"/>
      <c r="C35724" s="12"/>
    </row>
    <row r="35725" spans="1:3" x14ac:dyDescent="0.35">
      <c r="A35725" s="12"/>
      <c r="B35725" s="12"/>
      <c r="C35725" s="12"/>
    </row>
    <row r="35726" spans="1:3" x14ac:dyDescent="0.35">
      <c r="A35726" s="12"/>
      <c r="B35726" s="12"/>
      <c r="C35726" s="12"/>
    </row>
    <row r="35727" spans="1:3" x14ac:dyDescent="0.35">
      <c r="A35727" s="12"/>
      <c r="B35727" s="12"/>
      <c r="C35727" s="12"/>
    </row>
    <row r="35728" spans="1:3" x14ac:dyDescent="0.35">
      <c r="A35728" s="12"/>
      <c r="B35728" s="12"/>
      <c r="C35728" s="12"/>
    </row>
    <row r="35729" spans="1:3" x14ac:dyDescent="0.35">
      <c r="A35729" s="12"/>
      <c r="B35729" s="12"/>
      <c r="C35729" s="12"/>
    </row>
    <row r="35730" spans="1:3" x14ac:dyDescent="0.35">
      <c r="A35730" s="12"/>
      <c r="B35730" s="12"/>
      <c r="C35730" s="12"/>
    </row>
    <row r="35731" spans="1:3" x14ac:dyDescent="0.35">
      <c r="A35731" s="12"/>
      <c r="B35731" s="12"/>
      <c r="C35731" s="12"/>
    </row>
    <row r="35732" spans="1:3" x14ac:dyDescent="0.35">
      <c r="A35732" s="12"/>
      <c r="B35732" s="12"/>
      <c r="C35732" s="12"/>
    </row>
    <row r="35733" spans="1:3" x14ac:dyDescent="0.35">
      <c r="A35733" s="12"/>
      <c r="B35733" s="12"/>
      <c r="C35733" s="12"/>
    </row>
    <row r="35734" spans="1:3" x14ac:dyDescent="0.35">
      <c r="A35734" s="12"/>
      <c r="B35734" s="12"/>
      <c r="C35734" s="12"/>
    </row>
    <row r="35735" spans="1:3" x14ac:dyDescent="0.35">
      <c r="A35735" s="12"/>
      <c r="B35735" s="12"/>
      <c r="C35735" s="12"/>
    </row>
    <row r="35736" spans="1:3" x14ac:dyDescent="0.35">
      <c r="A35736" s="12"/>
      <c r="B35736" s="12"/>
      <c r="C35736" s="12"/>
    </row>
    <row r="35737" spans="1:3" x14ac:dyDescent="0.35">
      <c r="A35737" s="12"/>
      <c r="B35737" s="12"/>
      <c r="C35737" s="12"/>
    </row>
    <row r="35738" spans="1:3" x14ac:dyDescent="0.35">
      <c r="A35738" s="12"/>
      <c r="B35738" s="12"/>
      <c r="C35738" s="12"/>
    </row>
    <row r="35739" spans="1:3" x14ac:dyDescent="0.35">
      <c r="A35739" s="12"/>
      <c r="B35739" s="12"/>
      <c r="C35739" s="12"/>
    </row>
    <row r="35740" spans="1:3" x14ac:dyDescent="0.35">
      <c r="A35740" s="12"/>
      <c r="B35740" s="12"/>
      <c r="C35740" s="12"/>
    </row>
    <row r="35741" spans="1:3" x14ac:dyDescent="0.35">
      <c r="A35741" s="12"/>
      <c r="B35741" s="12"/>
      <c r="C35741" s="12"/>
    </row>
    <row r="35742" spans="1:3" x14ac:dyDescent="0.35">
      <c r="A35742" s="12"/>
      <c r="B35742" s="12"/>
      <c r="C35742" s="12"/>
    </row>
    <row r="35743" spans="1:3" x14ac:dyDescent="0.35">
      <c r="A35743" s="12"/>
      <c r="B35743" s="12"/>
      <c r="C35743" s="12"/>
    </row>
    <row r="35744" spans="1:3" x14ac:dyDescent="0.35">
      <c r="A35744" s="12"/>
      <c r="B35744" s="12"/>
      <c r="C35744" s="12"/>
    </row>
    <row r="35745" spans="1:3" x14ac:dyDescent="0.35">
      <c r="A35745" s="12"/>
      <c r="B35745" s="12"/>
      <c r="C35745" s="12"/>
    </row>
    <row r="35746" spans="1:3" x14ac:dyDescent="0.35">
      <c r="A35746" s="12"/>
      <c r="B35746" s="12"/>
      <c r="C35746" s="12"/>
    </row>
    <row r="35747" spans="1:3" x14ac:dyDescent="0.35">
      <c r="A35747" s="12"/>
      <c r="B35747" s="12"/>
      <c r="C35747" s="12"/>
    </row>
    <row r="35748" spans="1:3" x14ac:dyDescent="0.35">
      <c r="A35748" s="12"/>
      <c r="B35748" s="12"/>
      <c r="C35748" s="12"/>
    </row>
    <row r="35749" spans="1:3" x14ac:dyDescent="0.35">
      <c r="A35749" s="12"/>
      <c r="B35749" s="12"/>
      <c r="C35749" s="12"/>
    </row>
    <row r="35750" spans="1:3" x14ac:dyDescent="0.35">
      <c r="A35750" s="12"/>
      <c r="B35750" s="12"/>
      <c r="C35750" s="12"/>
    </row>
    <row r="35751" spans="1:3" x14ac:dyDescent="0.35">
      <c r="A35751" s="12"/>
      <c r="B35751" s="12"/>
      <c r="C35751" s="12"/>
    </row>
    <row r="35752" spans="1:3" x14ac:dyDescent="0.35">
      <c r="A35752" s="12"/>
      <c r="B35752" s="12"/>
      <c r="C35752" s="12"/>
    </row>
    <row r="35753" spans="1:3" x14ac:dyDescent="0.35">
      <c r="A35753" s="12"/>
      <c r="B35753" s="12"/>
      <c r="C35753" s="12"/>
    </row>
    <row r="35754" spans="1:3" x14ac:dyDescent="0.35">
      <c r="A35754" s="12"/>
      <c r="B35754" s="12"/>
      <c r="C35754" s="12"/>
    </row>
    <row r="35755" spans="1:3" x14ac:dyDescent="0.35">
      <c r="A35755" s="12"/>
      <c r="B35755" s="12"/>
      <c r="C35755" s="12"/>
    </row>
    <row r="35756" spans="1:3" x14ac:dyDescent="0.35">
      <c r="A35756" s="12"/>
      <c r="B35756" s="12"/>
      <c r="C35756" s="12"/>
    </row>
    <row r="35757" spans="1:3" x14ac:dyDescent="0.35">
      <c r="A35757" s="12"/>
      <c r="B35757" s="12"/>
      <c r="C35757" s="12"/>
    </row>
    <row r="35758" spans="1:3" x14ac:dyDescent="0.35">
      <c r="A35758" s="12"/>
      <c r="B35758" s="12"/>
      <c r="C35758" s="12"/>
    </row>
    <row r="35759" spans="1:3" x14ac:dyDescent="0.35">
      <c r="A35759" s="12"/>
      <c r="B35759" s="12"/>
      <c r="C35759" s="12"/>
    </row>
    <row r="35760" spans="1:3" x14ac:dyDescent="0.35">
      <c r="A35760" s="12"/>
      <c r="B35760" s="12"/>
      <c r="C35760" s="12"/>
    </row>
    <row r="35761" spans="1:3" x14ac:dyDescent="0.35">
      <c r="A35761" s="12"/>
      <c r="B35761" s="12"/>
      <c r="C35761" s="12"/>
    </row>
    <row r="35762" spans="1:3" x14ac:dyDescent="0.35">
      <c r="A35762" s="12"/>
      <c r="B35762" s="12"/>
      <c r="C35762" s="12"/>
    </row>
    <row r="35763" spans="1:3" x14ac:dyDescent="0.35">
      <c r="A35763" s="12"/>
      <c r="B35763" s="12"/>
      <c r="C35763" s="12"/>
    </row>
    <row r="35764" spans="1:3" x14ac:dyDescent="0.35">
      <c r="A35764" s="12"/>
      <c r="B35764" s="12"/>
      <c r="C35764" s="12"/>
    </row>
    <row r="35765" spans="1:3" x14ac:dyDescent="0.35">
      <c r="A35765" s="12"/>
      <c r="B35765" s="12"/>
      <c r="C35765" s="12"/>
    </row>
    <row r="35766" spans="1:3" x14ac:dyDescent="0.35">
      <c r="A35766" s="12"/>
      <c r="B35766" s="12"/>
      <c r="C35766" s="12"/>
    </row>
    <row r="35767" spans="1:3" x14ac:dyDescent="0.35">
      <c r="A35767" s="12"/>
      <c r="B35767" s="12"/>
      <c r="C35767" s="12"/>
    </row>
    <row r="35768" spans="1:3" x14ac:dyDescent="0.35">
      <c r="A35768" s="12"/>
      <c r="B35768" s="12"/>
      <c r="C35768" s="12"/>
    </row>
    <row r="35769" spans="1:3" x14ac:dyDescent="0.35">
      <c r="A35769" s="12"/>
      <c r="B35769" s="12"/>
      <c r="C35769" s="12"/>
    </row>
    <row r="35770" spans="1:3" x14ac:dyDescent="0.35">
      <c r="A35770" s="12"/>
      <c r="B35770" s="12"/>
      <c r="C35770" s="12"/>
    </row>
    <row r="35771" spans="1:3" x14ac:dyDescent="0.35">
      <c r="A35771" s="12"/>
      <c r="B35771" s="12"/>
      <c r="C35771" s="12"/>
    </row>
    <row r="35772" spans="1:3" x14ac:dyDescent="0.35">
      <c r="A35772" s="12"/>
      <c r="B35772" s="12"/>
      <c r="C35772" s="12"/>
    </row>
    <row r="35773" spans="1:3" x14ac:dyDescent="0.35">
      <c r="A35773" s="12"/>
      <c r="B35773" s="12"/>
      <c r="C35773" s="12"/>
    </row>
    <row r="35774" spans="1:3" x14ac:dyDescent="0.35">
      <c r="A35774" s="12"/>
      <c r="B35774" s="12"/>
      <c r="C35774" s="12"/>
    </row>
    <row r="35775" spans="1:3" x14ac:dyDescent="0.35">
      <c r="A35775" s="12"/>
      <c r="B35775" s="12"/>
      <c r="C35775" s="12"/>
    </row>
    <row r="35776" spans="1:3" x14ac:dyDescent="0.35">
      <c r="A35776" s="12"/>
      <c r="B35776" s="12"/>
      <c r="C35776" s="12"/>
    </row>
    <row r="35777" spans="1:3" x14ac:dyDescent="0.35">
      <c r="A35777" s="12"/>
      <c r="B35777" s="12"/>
      <c r="C35777" s="12"/>
    </row>
    <row r="35778" spans="1:3" x14ac:dyDescent="0.35">
      <c r="A35778" s="12"/>
      <c r="B35778" s="12"/>
      <c r="C35778" s="12"/>
    </row>
    <row r="35779" spans="1:3" x14ac:dyDescent="0.35">
      <c r="A35779" s="12"/>
      <c r="B35779" s="12"/>
      <c r="C35779" s="12"/>
    </row>
    <row r="35780" spans="1:3" x14ac:dyDescent="0.35">
      <c r="A35780" s="12"/>
      <c r="B35780" s="12"/>
      <c r="C35780" s="12"/>
    </row>
    <row r="35781" spans="1:3" x14ac:dyDescent="0.35">
      <c r="A35781" s="12"/>
      <c r="B35781" s="12"/>
      <c r="C35781" s="12"/>
    </row>
    <row r="35782" spans="1:3" x14ac:dyDescent="0.35">
      <c r="A35782" s="12"/>
      <c r="B35782" s="12"/>
      <c r="C35782" s="12"/>
    </row>
    <row r="35783" spans="1:3" x14ac:dyDescent="0.35">
      <c r="A35783" s="12"/>
      <c r="B35783" s="12"/>
      <c r="C35783" s="12"/>
    </row>
    <row r="35784" spans="1:3" x14ac:dyDescent="0.35">
      <c r="A35784" s="12"/>
      <c r="B35784" s="12"/>
      <c r="C35784" s="12"/>
    </row>
    <row r="35785" spans="1:3" x14ac:dyDescent="0.35">
      <c r="A35785" s="12"/>
      <c r="B35785" s="12"/>
      <c r="C35785" s="12"/>
    </row>
    <row r="35786" spans="1:3" x14ac:dyDescent="0.35">
      <c r="A35786" s="12"/>
      <c r="B35786" s="12"/>
      <c r="C35786" s="12"/>
    </row>
    <row r="35787" spans="1:3" x14ac:dyDescent="0.35">
      <c r="A35787" s="12"/>
      <c r="B35787" s="12"/>
      <c r="C35787" s="12"/>
    </row>
    <row r="35788" spans="1:3" x14ac:dyDescent="0.35">
      <c r="A35788" s="12"/>
      <c r="B35788" s="12"/>
      <c r="C35788" s="12"/>
    </row>
    <row r="35789" spans="1:3" x14ac:dyDescent="0.35">
      <c r="A35789" s="12"/>
      <c r="B35789" s="12"/>
      <c r="C35789" s="12"/>
    </row>
    <row r="35790" spans="1:3" x14ac:dyDescent="0.35">
      <c r="A35790" s="12"/>
      <c r="B35790" s="12"/>
      <c r="C35790" s="12"/>
    </row>
    <row r="35791" spans="1:3" x14ac:dyDescent="0.35">
      <c r="A35791" s="12"/>
      <c r="B35791" s="12"/>
      <c r="C35791" s="12"/>
    </row>
    <row r="35792" spans="1:3" x14ac:dyDescent="0.35">
      <c r="A35792" s="12"/>
      <c r="B35792" s="12"/>
      <c r="C35792" s="12"/>
    </row>
    <row r="35793" spans="1:3" x14ac:dyDescent="0.35">
      <c r="A35793" s="12"/>
      <c r="B35793" s="12"/>
      <c r="C35793" s="12"/>
    </row>
    <row r="35794" spans="1:3" x14ac:dyDescent="0.35">
      <c r="A35794" s="12"/>
      <c r="B35794" s="12"/>
      <c r="C35794" s="12"/>
    </row>
    <row r="35795" spans="1:3" x14ac:dyDescent="0.35">
      <c r="A35795" s="12"/>
      <c r="B35795" s="12"/>
      <c r="C35795" s="12"/>
    </row>
    <row r="35796" spans="1:3" x14ac:dyDescent="0.35">
      <c r="A35796" s="12"/>
      <c r="B35796" s="12"/>
      <c r="C35796" s="12"/>
    </row>
    <row r="35797" spans="1:3" x14ac:dyDescent="0.35">
      <c r="A35797" s="12"/>
      <c r="B35797" s="12"/>
      <c r="C35797" s="12"/>
    </row>
    <row r="35798" spans="1:3" x14ac:dyDescent="0.35">
      <c r="A35798" s="12"/>
      <c r="B35798" s="12"/>
      <c r="C35798" s="12"/>
    </row>
    <row r="35799" spans="1:3" x14ac:dyDescent="0.35">
      <c r="A35799" s="12"/>
      <c r="B35799" s="12"/>
      <c r="C35799" s="12"/>
    </row>
    <row r="35800" spans="1:3" x14ac:dyDescent="0.35">
      <c r="A35800" s="12"/>
      <c r="B35800" s="12"/>
      <c r="C35800" s="12"/>
    </row>
    <row r="35801" spans="1:3" x14ac:dyDescent="0.35">
      <c r="A35801" s="12"/>
      <c r="B35801" s="12"/>
      <c r="C35801" s="12"/>
    </row>
    <row r="35802" spans="1:3" x14ac:dyDescent="0.35">
      <c r="A35802" s="12"/>
      <c r="B35802" s="12"/>
      <c r="C35802" s="12"/>
    </row>
    <row r="35803" spans="1:3" x14ac:dyDescent="0.35">
      <c r="A35803" s="12"/>
      <c r="B35803" s="12"/>
      <c r="C35803" s="12"/>
    </row>
    <row r="35804" spans="1:3" x14ac:dyDescent="0.35">
      <c r="A35804" s="12"/>
      <c r="B35804" s="12"/>
      <c r="C35804" s="12"/>
    </row>
    <row r="35805" spans="1:3" x14ac:dyDescent="0.35">
      <c r="A35805" s="12"/>
      <c r="B35805" s="12"/>
      <c r="C35805" s="12"/>
    </row>
    <row r="35806" spans="1:3" x14ac:dyDescent="0.35">
      <c r="A35806" s="12"/>
      <c r="B35806" s="12"/>
      <c r="C35806" s="12"/>
    </row>
    <row r="35807" spans="1:3" x14ac:dyDescent="0.35">
      <c r="A35807" s="12"/>
      <c r="B35807" s="12"/>
      <c r="C35807" s="12"/>
    </row>
    <row r="35808" spans="1:3" x14ac:dyDescent="0.35">
      <c r="A35808" s="12"/>
      <c r="B35808" s="12"/>
      <c r="C35808" s="12"/>
    </row>
    <row r="35809" spans="1:3" x14ac:dyDescent="0.35">
      <c r="A35809" s="12"/>
      <c r="B35809" s="12"/>
      <c r="C35809" s="12"/>
    </row>
    <row r="35810" spans="1:3" x14ac:dyDescent="0.35">
      <c r="A35810" s="12"/>
      <c r="B35810" s="12"/>
      <c r="C35810" s="12"/>
    </row>
    <row r="35811" spans="1:3" x14ac:dyDescent="0.35">
      <c r="A35811" s="12"/>
      <c r="B35811" s="12"/>
      <c r="C35811" s="12"/>
    </row>
    <row r="35812" spans="1:3" x14ac:dyDescent="0.35">
      <c r="A35812" s="12"/>
      <c r="B35812" s="12"/>
      <c r="C35812" s="12"/>
    </row>
    <row r="35813" spans="1:3" x14ac:dyDescent="0.35">
      <c r="A35813" s="12"/>
      <c r="B35813" s="12"/>
      <c r="C35813" s="12"/>
    </row>
    <row r="35814" spans="1:3" x14ac:dyDescent="0.35">
      <c r="A35814" s="12"/>
      <c r="B35814" s="12"/>
      <c r="C35814" s="12"/>
    </row>
    <row r="35815" spans="1:3" x14ac:dyDescent="0.35">
      <c r="A35815" s="12"/>
      <c r="B35815" s="12"/>
      <c r="C35815" s="12"/>
    </row>
    <row r="35816" spans="1:3" x14ac:dyDescent="0.35">
      <c r="A35816" s="12"/>
      <c r="B35816" s="12"/>
      <c r="C35816" s="12"/>
    </row>
    <row r="35817" spans="1:3" x14ac:dyDescent="0.35">
      <c r="A35817" s="12"/>
      <c r="B35817" s="12"/>
      <c r="C35817" s="12"/>
    </row>
    <row r="35818" spans="1:3" x14ac:dyDescent="0.35">
      <c r="A35818" s="12"/>
      <c r="B35818" s="12"/>
      <c r="C35818" s="12"/>
    </row>
    <row r="35819" spans="1:3" x14ac:dyDescent="0.35">
      <c r="A35819" s="12"/>
      <c r="B35819" s="12"/>
      <c r="C35819" s="12"/>
    </row>
    <row r="35820" spans="1:3" x14ac:dyDescent="0.35">
      <c r="A35820" s="12"/>
      <c r="B35820" s="12"/>
      <c r="C35820" s="12"/>
    </row>
    <row r="35821" spans="1:3" x14ac:dyDescent="0.35">
      <c r="A35821" s="12"/>
      <c r="B35821" s="12"/>
      <c r="C35821" s="12"/>
    </row>
    <row r="35822" spans="1:3" x14ac:dyDescent="0.35">
      <c r="A35822" s="12"/>
      <c r="B35822" s="12"/>
      <c r="C35822" s="12"/>
    </row>
    <row r="35823" spans="1:3" x14ac:dyDescent="0.35">
      <c r="A35823" s="12"/>
      <c r="B35823" s="12"/>
      <c r="C35823" s="12"/>
    </row>
    <row r="35824" spans="1:3" x14ac:dyDescent="0.35">
      <c r="A35824" s="12"/>
      <c r="B35824" s="12"/>
      <c r="C35824" s="12"/>
    </row>
    <row r="35825" spans="1:3" x14ac:dyDescent="0.35">
      <c r="A35825" s="12"/>
      <c r="B35825" s="12"/>
      <c r="C35825" s="12"/>
    </row>
    <row r="35826" spans="1:3" x14ac:dyDescent="0.35">
      <c r="A35826" s="12"/>
      <c r="B35826" s="12"/>
      <c r="C35826" s="12"/>
    </row>
    <row r="35827" spans="1:3" x14ac:dyDescent="0.35">
      <c r="A35827" s="12"/>
      <c r="B35827" s="12"/>
      <c r="C35827" s="12"/>
    </row>
    <row r="35828" spans="1:3" x14ac:dyDescent="0.35">
      <c r="A35828" s="12"/>
      <c r="B35828" s="12"/>
      <c r="C35828" s="12"/>
    </row>
    <row r="35829" spans="1:3" x14ac:dyDescent="0.35">
      <c r="A35829" s="12"/>
      <c r="B35829" s="12"/>
      <c r="C35829" s="12"/>
    </row>
    <row r="35830" spans="1:3" x14ac:dyDescent="0.35">
      <c r="A35830" s="12"/>
      <c r="B35830" s="12"/>
      <c r="C35830" s="12"/>
    </row>
    <row r="35831" spans="1:3" x14ac:dyDescent="0.35">
      <c r="A35831" s="12"/>
      <c r="B35831" s="12"/>
      <c r="C35831" s="12"/>
    </row>
    <row r="35832" spans="1:3" x14ac:dyDescent="0.35">
      <c r="A35832" s="12"/>
      <c r="B35832" s="12"/>
      <c r="C35832" s="12"/>
    </row>
    <row r="35833" spans="1:3" x14ac:dyDescent="0.35">
      <c r="A35833" s="12"/>
      <c r="B35833" s="12"/>
      <c r="C35833" s="12"/>
    </row>
    <row r="35834" spans="1:3" x14ac:dyDescent="0.35">
      <c r="A35834" s="12"/>
      <c r="B35834" s="12"/>
      <c r="C35834" s="12"/>
    </row>
    <row r="35835" spans="1:3" x14ac:dyDescent="0.35">
      <c r="A35835" s="12"/>
      <c r="B35835" s="12"/>
      <c r="C35835" s="12"/>
    </row>
    <row r="35836" spans="1:3" x14ac:dyDescent="0.35">
      <c r="A35836" s="12"/>
      <c r="B35836" s="12"/>
      <c r="C35836" s="12"/>
    </row>
    <row r="35837" spans="1:3" x14ac:dyDescent="0.35">
      <c r="A35837" s="12"/>
      <c r="B35837" s="12"/>
      <c r="C35837" s="12"/>
    </row>
    <row r="35838" spans="1:3" x14ac:dyDescent="0.35">
      <c r="A35838" s="12"/>
      <c r="B35838" s="12"/>
      <c r="C35838" s="12"/>
    </row>
    <row r="35839" spans="1:3" x14ac:dyDescent="0.35">
      <c r="A35839" s="12"/>
      <c r="B35839" s="12"/>
      <c r="C35839" s="12"/>
    </row>
    <row r="35840" spans="1:3" x14ac:dyDescent="0.35">
      <c r="A35840" s="12"/>
      <c r="B35840" s="12"/>
      <c r="C35840" s="12"/>
    </row>
    <row r="35841" spans="1:3" x14ac:dyDescent="0.35">
      <c r="A35841" s="12"/>
      <c r="B35841" s="12"/>
      <c r="C35841" s="12"/>
    </row>
    <row r="35842" spans="1:3" x14ac:dyDescent="0.35">
      <c r="A35842" s="12"/>
      <c r="B35842" s="12"/>
      <c r="C35842" s="12"/>
    </row>
    <row r="35843" spans="1:3" x14ac:dyDescent="0.35">
      <c r="A35843" s="12"/>
      <c r="B35843" s="12"/>
      <c r="C35843" s="12"/>
    </row>
    <row r="35844" spans="1:3" x14ac:dyDescent="0.35">
      <c r="A35844" s="12"/>
      <c r="B35844" s="12"/>
      <c r="C35844" s="12"/>
    </row>
    <row r="35845" spans="1:3" x14ac:dyDescent="0.35">
      <c r="A35845" s="12"/>
      <c r="B35845" s="12"/>
      <c r="C35845" s="12"/>
    </row>
    <row r="35846" spans="1:3" x14ac:dyDescent="0.35">
      <c r="A35846" s="12"/>
      <c r="B35846" s="12"/>
      <c r="C35846" s="12"/>
    </row>
    <row r="35847" spans="1:3" x14ac:dyDescent="0.35">
      <c r="A35847" s="12"/>
      <c r="B35847" s="12"/>
      <c r="C35847" s="12"/>
    </row>
    <row r="35848" spans="1:3" x14ac:dyDescent="0.35">
      <c r="A35848" s="12"/>
      <c r="B35848" s="12"/>
      <c r="C35848" s="12"/>
    </row>
    <row r="35849" spans="1:3" x14ac:dyDescent="0.35">
      <c r="A35849" s="12"/>
      <c r="B35849" s="12"/>
      <c r="C35849" s="12"/>
    </row>
    <row r="35850" spans="1:3" x14ac:dyDescent="0.35">
      <c r="A35850" s="12"/>
      <c r="B35850" s="12"/>
      <c r="C35850" s="12"/>
    </row>
    <row r="35851" spans="1:3" x14ac:dyDescent="0.35">
      <c r="A35851" s="12"/>
      <c r="B35851" s="12"/>
      <c r="C35851" s="12"/>
    </row>
    <row r="35852" spans="1:3" x14ac:dyDescent="0.35">
      <c r="A35852" s="12"/>
      <c r="B35852" s="12"/>
      <c r="C35852" s="12"/>
    </row>
    <row r="35853" spans="1:3" x14ac:dyDescent="0.35">
      <c r="A35853" s="12"/>
      <c r="B35853" s="12"/>
      <c r="C35853" s="12"/>
    </row>
    <row r="35854" spans="1:3" x14ac:dyDescent="0.35">
      <c r="A35854" s="12"/>
      <c r="B35854" s="12"/>
      <c r="C35854" s="12"/>
    </row>
    <row r="35855" spans="1:3" x14ac:dyDescent="0.35">
      <c r="A35855" s="12"/>
      <c r="B35855" s="12"/>
      <c r="C35855" s="12"/>
    </row>
    <row r="35856" spans="1:3" x14ac:dyDescent="0.35">
      <c r="A35856" s="12"/>
      <c r="B35856" s="12"/>
      <c r="C35856" s="12"/>
    </row>
    <row r="35857" spans="1:3" x14ac:dyDescent="0.35">
      <c r="A35857" s="12"/>
      <c r="B35857" s="12"/>
      <c r="C35857" s="12"/>
    </row>
    <row r="35858" spans="1:3" x14ac:dyDescent="0.35">
      <c r="A35858" s="12"/>
      <c r="B35858" s="12"/>
      <c r="C35858" s="12"/>
    </row>
    <row r="35859" spans="1:3" x14ac:dyDescent="0.35">
      <c r="A35859" s="12"/>
      <c r="B35859" s="12"/>
      <c r="C35859" s="12"/>
    </row>
    <row r="35860" spans="1:3" x14ac:dyDescent="0.35">
      <c r="A35860" s="12"/>
      <c r="B35860" s="12"/>
      <c r="C35860" s="12"/>
    </row>
    <row r="35861" spans="1:3" x14ac:dyDescent="0.35">
      <c r="A35861" s="12"/>
      <c r="B35861" s="12"/>
      <c r="C35861" s="12"/>
    </row>
    <row r="35862" spans="1:3" x14ac:dyDescent="0.35">
      <c r="A35862" s="12"/>
      <c r="B35862" s="12"/>
      <c r="C35862" s="12"/>
    </row>
    <row r="35863" spans="1:3" x14ac:dyDescent="0.35">
      <c r="A35863" s="12"/>
      <c r="B35863" s="12"/>
      <c r="C35863" s="12"/>
    </row>
    <row r="35864" spans="1:3" x14ac:dyDescent="0.35">
      <c r="A35864" s="12"/>
      <c r="B35864" s="12"/>
      <c r="C35864" s="12"/>
    </row>
    <row r="35865" spans="1:3" x14ac:dyDescent="0.35">
      <c r="A35865" s="12"/>
      <c r="B35865" s="12"/>
      <c r="C35865" s="12"/>
    </row>
    <row r="35866" spans="1:3" x14ac:dyDescent="0.35">
      <c r="A35866" s="12"/>
      <c r="B35866" s="12"/>
      <c r="C35866" s="12"/>
    </row>
    <row r="35867" spans="1:3" x14ac:dyDescent="0.35">
      <c r="A35867" s="12"/>
      <c r="B35867" s="12"/>
      <c r="C35867" s="12"/>
    </row>
    <row r="35868" spans="1:3" x14ac:dyDescent="0.35">
      <c r="A35868" s="12"/>
      <c r="B35868" s="12"/>
      <c r="C35868" s="12"/>
    </row>
    <row r="35869" spans="1:3" x14ac:dyDescent="0.35">
      <c r="A35869" s="12"/>
      <c r="B35869" s="12"/>
      <c r="C35869" s="12"/>
    </row>
    <row r="35870" spans="1:3" x14ac:dyDescent="0.35">
      <c r="A35870" s="12"/>
      <c r="B35870" s="12"/>
      <c r="C35870" s="12"/>
    </row>
    <row r="35871" spans="1:3" x14ac:dyDescent="0.35">
      <c r="A35871" s="12"/>
      <c r="B35871" s="12"/>
      <c r="C35871" s="12"/>
    </row>
    <row r="35872" spans="1:3" x14ac:dyDescent="0.35">
      <c r="A35872" s="12"/>
      <c r="B35872" s="12"/>
      <c r="C35872" s="12"/>
    </row>
    <row r="35873" spans="1:3" x14ac:dyDescent="0.35">
      <c r="A35873" s="12"/>
      <c r="B35873" s="12"/>
      <c r="C35873" s="12"/>
    </row>
    <row r="35874" spans="1:3" x14ac:dyDescent="0.35">
      <c r="A35874" s="12"/>
      <c r="B35874" s="12"/>
      <c r="C35874" s="12"/>
    </row>
    <row r="35875" spans="1:3" x14ac:dyDescent="0.35">
      <c r="A35875" s="12"/>
      <c r="B35875" s="12"/>
      <c r="C35875" s="12"/>
    </row>
    <row r="35876" spans="1:3" x14ac:dyDescent="0.35">
      <c r="A35876" s="12"/>
      <c r="B35876" s="12"/>
      <c r="C35876" s="12"/>
    </row>
    <row r="35877" spans="1:3" x14ac:dyDescent="0.35">
      <c r="A35877" s="12"/>
      <c r="B35877" s="12"/>
      <c r="C35877" s="12"/>
    </row>
    <row r="35878" spans="1:3" x14ac:dyDescent="0.35">
      <c r="A35878" s="12"/>
      <c r="B35878" s="12"/>
      <c r="C35878" s="12"/>
    </row>
    <row r="35879" spans="1:3" x14ac:dyDescent="0.35">
      <c r="A35879" s="12"/>
      <c r="B35879" s="12"/>
      <c r="C35879" s="12"/>
    </row>
    <row r="35880" spans="1:3" x14ac:dyDescent="0.35">
      <c r="A35880" s="12"/>
      <c r="B35880" s="12"/>
      <c r="C35880" s="12"/>
    </row>
    <row r="35881" spans="1:3" x14ac:dyDescent="0.35">
      <c r="A35881" s="12"/>
      <c r="B35881" s="12"/>
      <c r="C35881" s="12"/>
    </row>
    <row r="35882" spans="1:3" x14ac:dyDescent="0.35">
      <c r="A35882" s="12"/>
      <c r="B35882" s="12"/>
      <c r="C35882" s="12"/>
    </row>
    <row r="35883" spans="1:3" x14ac:dyDescent="0.35">
      <c r="A35883" s="12"/>
      <c r="B35883" s="12"/>
      <c r="C35883" s="12"/>
    </row>
    <row r="35884" spans="1:3" x14ac:dyDescent="0.35">
      <c r="A35884" s="12"/>
      <c r="B35884" s="12"/>
      <c r="C35884" s="12"/>
    </row>
    <row r="35885" spans="1:3" x14ac:dyDescent="0.35">
      <c r="A35885" s="12"/>
      <c r="B35885" s="12"/>
      <c r="C35885" s="12"/>
    </row>
    <row r="35886" spans="1:3" x14ac:dyDescent="0.35">
      <c r="A35886" s="12"/>
      <c r="B35886" s="12"/>
      <c r="C35886" s="12"/>
    </row>
    <row r="35887" spans="1:3" x14ac:dyDescent="0.35">
      <c r="A35887" s="12"/>
      <c r="B35887" s="12"/>
      <c r="C35887" s="12"/>
    </row>
    <row r="35888" spans="1:3" x14ac:dyDescent="0.35">
      <c r="A35888" s="12"/>
      <c r="B35888" s="12"/>
      <c r="C35888" s="12"/>
    </row>
    <row r="35889" spans="1:3" x14ac:dyDescent="0.35">
      <c r="A35889" s="12"/>
      <c r="B35889" s="12"/>
      <c r="C35889" s="12"/>
    </row>
    <row r="35890" spans="1:3" x14ac:dyDescent="0.35">
      <c r="A35890" s="12"/>
      <c r="B35890" s="12"/>
      <c r="C35890" s="12"/>
    </row>
    <row r="35891" spans="1:3" x14ac:dyDescent="0.35">
      <c r="A35891" s="12"/>
      <c r="B35891" s="12"/>
      <c r="C35891" s="12"/>
    </row>
    <row r="35892" spans="1:3" x14ac:dyDescent="0.35">
      <c r="A35892" s="12"/>
      <c r="B35892" s="12"/>
      <c r="C35892" s="12"/>
    </row>
    <row r="35893" spans="1:3" x14ac:dyDescent="0.35">
      <c r="A35893" s="12"/>
      <c r="B35893" s="12"/>
      <c r="C35893" s="12"/>
    </row>
    <row r="35894" spans="1:3" x14ac:dyDescent="0.35">
      <c r="A35894" s="12"/>
      <c r="B35894" s="12"/>
      <c r="C35894" s="12"/>
    </row>
    <row r="35895" spans="1:3" x14ac:dyDescent="0.35">
      <c r="A35895" s="12"/>
      <c r="B35895" s="12"/>
      <c r="C35895" s="12"/>
    </row>
    <row r="35896" spans="1:3" x14ac:dyDescent="0.35">
      <c r="A35896" s="12"/>
      <c r="B35896" s="12"/>
      <c r="C35896" s="12"/>
    </row>
    <row r="35897" spans="1:3" x14ac:dyDescent="0.35">
      <c r="A35897" s="12"/>
      <c r="B35897" s="12"/>
      <c r="C35897" s="12"/>
    </row>
    <row r="35898" spans="1:3" x14ac:dyDescent="0.35">
      <c r="A35898" s="12"/>
      <c r="B35898" s="12"/>
      <c r="C35898" s="12"/>
    </row>
    <row r="35899" spans="1:3" x14ac:dyDescent="0.35">
      <c r="A35899" s="12"/>
      <c r="B35899" s="12"/>
      <c r="C35899" s="12"/>
    </row>
    <row r="35900" spans="1:3" x14ac:dyDescent="0.35">
      <c r="A35900" s="12"/>
      <c r="B35900" s="12"/>
      <c r="C35900" s="12"/>
    </row>
    <row r="35901" spans="1:3" x14ac:dyDescent="0.35">
      <c r="A35901" s="12"/>
      <c r="B35901" s="12"/>
      <c r="C35901" s="12"/>
    </row>
    <row r="35902" spans="1:3" x14ac:dyDescent="0.35">
      <c r="A35902" s="12"/>
      <c r="B35902" s="12"/>
      <c r="C35902" s="12"/>
    </row>
    <row r="35903" spans="1:3" x14ac:dyDescent="0.35">
      <c r="A35903" s="12"/>
      <c r="B35903" s="12"/>
      <c r="C35903" s="12"/>
    </row>
    <row r="35904" spans="1:3" x14ac:dyDescent="0.35">
      <c r="A35904" s="12"/>
      <c r="B35904" s="12"/>
      <c r="C35904" s="12"/>
    </row>
    <row r="35905" spans="1:3" x14ac:dyDescent="0.35">
      <c r="A35905" s="12"/>
      <c r="B35905" s="12"/>
      <c r="C35905" s="12"/>
    </row>
    <row r="35906" spans="1:3" x14ac:dyDescent="0.35">
      <c r="A35906" s="12"/>
      <c r="B35906" s="12"/>
      <c r="C35906" s="12"/>
    </row>
    <row r="35907" spans="1:3" x14ac:dyDescent="0.35">
      <c r="A35907" s="12"/>
      <c r="B35907" s="12"/>
      <c r="C35907" s="12"/>
    </row>
    <row r="35908" spans="1:3" x14ac:dyDescent="0.35">
      <c r="A35908" s="12"/>
      <c r="B35908" s="12"/>
      <c r="C35908" s="12"/>
    </row>
    <row r="35909" spans="1:3" x14ac:dyDescent="0.35">
      <c r="A35909" s="12"/>
      <c r="B35909" s="12"/>
      <c r="C35909" s="12"/>
    </row>
    <row r="35910" spans="1:3" x14ac:dyDescent="0.35">
      <c r="A35910" s="12"/>
      <c r="B35910" s="12"/>
      <c r="C35910" s="12"/>
    </row>
    <row r="35911" spans="1:3" x14ac:dyDescent="0.35">
      <c r="A35911" s="12"/>
      <c r="B35911" s="12"/>
      <c r="C35911" s="12"/>
    </row>
    <row r="35912" spans="1:3" x14ac:dyDescent="0.35">
      <c r="A35912" s="12"/>
      <c r="B35912" s="12"/>
      <c r="C35912" s="12"/>
    </row>
    <row r="35913" spans="1:3" x14ac:dyDescent="0.35">
      <c r="A35913" s="12"/>
      <c r="B35913" s="12"/>
      <c r="C35913" s="12"/>
    </row>
    <row r="35914" spans="1:3" x14ac:dyDescent="0.35">
      <c r="A35914" s="12"/>
      <c r="B35914" s="12"/>
      <c r="C35914" s="12"/>
    </row>
    <row r="35915" spans="1:3" x14ac:dyDescent="0.35">
      <c r="A35915" s="12"/>
      <c r="B35915" s="12"/>
      <c r="C35915" s="12"/>
    </row>
    <row r="35916" spans="1:3" x14ac:dyDescent="0.35">
      <c r="A35916" s="12"/>
      <c r="B35916" s="12"/>
      <c r="C35916" s="12"/>
    </row>
    <row r="35917" spans="1:3" x14ac:dyDescent="0.35">
      <c r="A35917" s="12"/>
      <c r="B35917" s="12"/>
      <c r="C35917" s="12"/>
    </row>
    <row r="35918" spans="1:3" x14ac:dyDescent="0.35">
      <c r="A35918" s="12"/>
      <c r="B35918" s="12"/>
      <c r="C35918" s="12"/>
    </row>
    <row r="35919" spans="1:3" x14ac:dyDescent="0.35">
      <c r="A35919" s="12"/>
      <c r="B35919" s="12"/>
      <c r="C35919" s="12"/>
    </row>
    <row r="35920" spans="1:3" x14ac:dyDescent="0.35">
      <c r="A35920" s="12"/>
      <c r="B35920" s="12"/>
      <c r="C35920" s="12"/>
    </row>
    <row r="35921" spans="1:3" x14ac:dyDescent="0.35">
      <c r="A35921" s="12"/>
      <c r="B35921" s="12"/>
      <c r="C35921" s="12"/>
    </row>
    <row r="35922" spans="1:3" x14ac:dyDescent="0.35">
      <c r="A35922" s="12"/>
      <c r="B35922" s="12"/>
      <c r="C35922" s="12"/>
    </row>
    <row r="35923" spans="1:3" x14ac:dyDescent="0.35">
      <c r="A35923" s="12"/>
      <c r="B35923" s="12"/>
      <c r="C35923" s="12"/>
    </row>
    <row r="35924" spans="1:3" x14ac:dyDescent="0.35">
      <c r="A35924" s="12"/>
      <c r="B35924" s="12"/>
      <c r="C35924" s="12"/>
    </row>
    <row r="35925" spans="1:3" x14ac:dyDescent="0.35">
      <c r="A35925" s="12"/>
      <c r="B35925" s="12"/>
      <c r="C35925" s="12"/>
    </row>
    <row r="35926" spans="1:3" x14ac:dyDescent="0.35">
      <c r="A35926" s="12"/>
      <c r="B35926" s="12"/>
      <c r="C35926" s="12"/>
    </row>
    <row r="35927" spans="1:3" x14ac:dyDescent="0.35">
      <c r="A35927" s="12"/>
      <c r="B35927" s="12"/>
      <c r="C35927" s="12"/>
    </row>
    <row r="35928" spans="1:3" x14ac:dyDescent="0.35">
      <c r="A35928" s="12"/>
      <c r="B35928" s="12"/>
      <c r="C35928" s="12"/>
    </row>
    <row r="35929" spans="1:3" x14ac:dyDescent="0.35">
      <c r="A35929" s="12"/>
      <c r="B35929" s="12"/>
      <c r="C35929" s="12"/>
    </row>
    <row r="35930" spans="1:3" x14ac:dyDescent="0.35">
      <c r="A35930" s="12"/>
      <c r="B35930" s="12"/>
      <c r="C35930" s="12"/>
    </row>
    <row r="35931" spans="1:3" x14ac:dyDescent="0.35">
      <c r="A35931" s="12"/>
      <c r="B35931" s="12"/>
      <c r="C35931" s="12"/>
    </row>
    <row r="35932" spans="1:3" x14ac:dyDescent="0.35">
      <c r="A35932" s="12"/>
      <c r="B35932" s="12"/>
      <c r="C35932" s="12"/>
    </row>
    <row r="35933" spans="1:3" x14ac:dyDescent="0.35">
      <c r="A35933" s="12"/>
      <c r="B35933" s="12"/>
      <c r="C35933" s="12"/>
    </row>
    <row r="35934" spans="1:3" x14ac:dyDescent="0.35">
      <c r="A35934" s="12"/>
      <c r="B35934" s="12"/>
      <c r="C35934" s="12"/>
    </row>
    <row r="35935" spans="1:3" x14ac:dyDescent="0.35">
      <c r="A35935" s="12"/>
      <c r="B35935" s="12"/>
      <c r="C35935" s="12"/>
    </row>
    <row r="35936" spans="1:3" x14ac:dyDescent="0.35">
      <c r="A35936" s="12"/>
      <c r="B35936" s="12"/>
      <c r="C35936" s="12"/>
    </row>
    <row r="35937" spans="1:3" x14ac:dyDescent="0.35">
      <c r="A35937" s="12"/>
      <c r="B35937" s="12"/>
      <c r="C35937" s="12"/>
    </row>
    <row r="35938" spans="1:3" x14ac:dyDescent="0.35">
      <c r="A35938" s="12"/>
      <c r="B35938" s="12"/>
      <c r="C35938" s="12"/>
    </row>
    <row r="35939" spans="1:3" x14ac:dyDescent="0.35">
      <c r="A35939" s="12"/>
      <c r="B35939" s="12"/>
      <c r="C35939" s="12"/>
    </row>
    <row r="35940" spans="1:3" x14ac:dyDescent="0.35">
      <c r="A35940" s="12"/>
      <c r="B35940" s="12"/>
      <c r="C35940" s="12"/>
    </row>
    <row r="35941" spans="1:3" x14ac:dyDescent="0.35">
      <c r="A35941" s="12"/>
      <c r="B35941" s="12"/>
      <c r="C35941" s="12"/>
    </row>
    <row r="35942" spans="1:3" x14ac:dyDescent="0.35">
      <c r="A35942" s="12"/>
      <c r="B35942" s="12"/>
      <c r="C35942" s="12"/>
    </row>
    <row r="35943" spans="1:3" x14ac:dyDescent="0.35">
      <c r="A35943" s="12"/>
      <c r="B35943" s="12"/>
      <c r="C35943" s="12"/>
    </row>
    <row r="35944" spans="1:3" x14ac:dyDescent="0.35">
      <c r="A35944" s="12"/>
      <c r="B35944" s="12"/>
      <c r="C35944" s="12"/>
    </row>
    <row r="35945" spans="1:3" x14ac:dyDescent="0.35">
      <c r="A35945" s="12"/>
      <c r="B35945" s="12"/>
      <c r="C35945" s="12"/>
    </row>
    <row r="35946" spans="1:3" x14ac:dyDescent="0.35">
      <c r="A35946" s="12"/>
      <c r="B35946" s="12"/>
      <c r="C35946" s="12"/>
    </row>
    <row r="35947" spans="1:3" x14ac:dyDescent="0.35">
      <c r="A35947" s="12"/>
      <c r="B35947" s="12"/>
      <c r="C35947" s="12"/>
    </row>
    <row r="35948" spans="1:3" x14ac:dyDescent="0.35">
      <c r="A35948" s="12"/>
      <c r="B35948" s="12"/>
      <c r="C35948" s="12"/>
    </row>
    <row r="35949" spans="1:3" x14ac:dyDescent="0.35">
      <c r="A35949" s="12"/>
      <c r="B35949" s="12"/>
      <c r="C35949" s="12"/>
    </row>
    <row r="35950" spans="1:3" x14ac:dyDescent="0.35">
      <c r="A35950" s="12"/>
      <c r="B35950" s="12"/>
      <c r="C35950" s="12"/>
    </row>
    <row r="35951" spans="1:3" x14ac:dyDescent="0.35">
      <c r="A35951" s="12"/>
      <c r="B35951" s="12"/>
      <c r="C35951" s="12"/>
    </row>
    <row r="35952" spans="1:3" x14ac:dyDescent="0.35">
      <c r="A35952" s="12"/>
      <c r="B35952" s="12"/>
      <c r="C35952" s="12"/>
    </row>
    <row r="35953" spans="1:3" x14ac:dyDescent="0.35">
      <c r="A35953" s="12"/>
      <c r="B35953" s="12"/>
      <c r="C35953" s="12"/>
    </row>
    <row r="35954" spans="1:3" x14ac:dyDescent="0.35">
      <c r="A35954" s="12"/>
      <c r="B35954" s="12"/>
      <c r="C35954" s="12"/>
    </row>
    <row r="35955" spans="1:3" x14ac:dyDescent="0.35">
      <c r="A35955" s="12"/>
      <c r="B35955" s="12"/>
      <c r="C35955" s="12"/>
    </row>
    <row r="35956" spans="1:3" x14ac:dyDescent="0.35">
      <c r="A35956" s="12"/>
      <c r="B35956" s="12"/>
      <c r="C35956" s="12"/>
    </row>
    <row r="35957" spans="1:3" x14ac:dyDescent="0.35">
      <c r="A35957" s="12"/>
      <c r="B35957" s="12"/>
      <c r="C35957" s="12"/>
    </row>
    <row r="35958" spans="1:3" x14ac:dyDescent="0.35">
      <c r="A35958" s="12"/>
      <c r="B35958" s="12"/>
      <c r="C35958" s="12"/>
    </row>
    <row r="35959" spans="1:3" x14ac:dyDescent="0.35">
      <c r="A35959" s="12"/>
      <c r="B35959" s="12"/>
      <c r="C35959" s="12"/>
    </row>
    <row r="35960" spans="1:3" x14ac:dyDescent="0.35">
      <c r="A35960" s="12"/>
      <c r="B35960" s="12"/>
      <c r="C35960" s="12"/>
    </row>
    <row r="35961" spans="1:3" x14ac:dyDescent="0.35">
      <c r="A35961" s="12"/>
      <c r="B35961" s="12"/>
      <c r="C35961" s="12"/>
    </row>
    <row r="35962" spans="1:3" x14ac:dyDescent="0.35">
      <c r="A35962" s="12"/>
      <c r="B35962" s="12"/>
      <c r="C35962" s="12"/>
    </row>
    <row r="35963" spans="1:3" x14ac:dyDescent="0.35">
      <c r="A35963" s="12"/>
      <c r="B35963" s="12"/>
      <c r="C35963" s="12"/>
    </row>
    <row r="35964" spans="1:3" x14ac:dyDescent="0.35">
      <c r="A35964" s="12"/>
      <c r="B35964" s="12"/>
      <c r="C35964" s="12"/>
    </row>
    <row r="35965" spans="1:3" x14ac:dyDescent="0.35">
      <c r="A35965" s="12"/>
      <c r="B35965" s="12"/>
      <c r="C35965" s="12"/>
    </row>
    <row r="35966" spans="1:3" x14ac:dyDescent="0.35">
      <c r="A35966" s="12"/>
      <c r="B35966" s="12"/>
      <c r="C35966" s="12"/>
    </row>
    <row r="35967" spans="1:3" x14ac:dyDescent="0.35">
      <c r="A35967" s="12"/>
      <c r="B35967" s="12"/>
      <c r="C35967" s="12"/>
    </row>
    <row r="35968" spans="1:3" x14ac:dyDescent="0.35">
      <c r="A35968" s="12"/>
      <c r="B35968" s="12"/>
      <c r="C35968" s="12"/>
    </row>
    <row r="35969" spans="1:3" x14ac:dyDescent="0.35">
      <c r="A35969" s="12"/>
      <c r="B35969" s="12"/>
      <c r="C35969" s="12"/>
    </row>
    <row r="35970" spans="1:3" x14ac:dyDescent="0.35">
      <c r="A35970" s="12"/>
      <c r="B35970" s="12"/>
      <c r="C35970" s="12"/>
    </row>
    <row r="35971" spans="1:3" x14ac:dyDescent="0.35">
      <c r="A35971" s="12"/>
      <c r="B35971" s="12"/>
      <c r="C35971" s="12"/>
    </row>
    <row r="35972" spans="1:3" x14ac:dyDescent="0.35">
      <c r="A35972" s="12"/>
      <c r="B35972" s="12"/>
      <c r="C35972" s="12"/>
    </row>
    <row r="35973" spans="1:3" x14ac:dyDescent="0.35">
      <c r="A35973" s="12"/>
      <c r="B35973" s="12"/>
      <c r="C35973" s="12"/>
    </row>
    <row r="35974" spans="1:3" x14ac:dyDescent="0.35">
      <c r="A35974" s="12"/>
      <c r="B35974" s="12"/>
      <c r="C35974" s="12"/>
    </row>
    <row r="35975" spans="1:3" x14ac:dyDescent="0.35">
      <c r="A35975" s="12"/>
      <c r="B35975" s="12"/>
      <c r="C35975" s="12"/>
    </row>
    <row r="35976" spans="1:3" x14ac:dyDescent="0.35">
      <c r="A35976" s="12"/>
      <c r="B35976" s="12"/>
      <c r="C35976" s="12"/>
    </row>
    <row r="35977" spans="1:3" x14ac:dyDescent="0.35">
      <c r="A35977" s="12"/>
      <c r="B35977" s="12"/>
      <c r="C35977" s="12"/>
    </row>
    <row r="35978" spans="1:3" x14ac:dyDescent="0.35">
      <c r="A35978" s="12"/>
      <c r="B35978" s="12"/>
      <c r="C35978" s="12"/>
    </row>
    <row r="35979" spans="1:3" x14ac:dyDescent="0.35">
      <c r="A35979" s="12"/>
      <c r="B35979" s="12"/>
      <c r="C35979" s="12"/>
    </row>
    <row r="35980" spans="1:3" x14ac:dyDescent="0.35">
      <c r="A35980" s="12"/>
      <c r="B35980" s="12"/>
      <c r="C35980" s="12"/>
    </row>
    <row r="35981" spans="1:3" x14ac:dyDescent="0.35">
      <c r="A35981" s="12"/>
      <c r="B35981" s="12"/>
      <c r="C35981" s="12"/>
    </row>
    <row r="35982" spans="1:3" x14ac:dyDescent="0.35">
      <c r="A35982" s="12"/>
      <c r="B35982" s="12"/>
      <c r="C35982" s="12"/>
    </row>
    <row r="35983" spans="1:3" x14ac:dyDescent="0.35">
      <c r="A35983" s="12"/>
      <c r="B35983" s="12"/>
      <c r="C35983" s="12"/>
    </row>
    <row r="35984" spans="1:3" x14ac:dyDescent="0.35">
      <c r="A35984" s="12"/>
      <c r="B35984" s="12"/>
      <c r="C35984" s="12"/>
    </row>
    <row r="35985" spans="1:3" x14ac:dyDescent="0.35">
      <c r="A35985" s="12"/>
      <c r="B35985" s="12"/>
      <c r="C35985" s="12"/>
    </row>
    <row r="35986" spans="1:3" x14ac:dyDescent="0.35">
      <c r="A35986" s="12"/>
      <c r="B35986" s="12"/>
      <c r="C35986" s="12"/>
    </row>
    <row r="35987" spans="1:3" x14ac:dyDescent="0.35">
      <c r="A35987" s="12"/>
      <c r="B35987" s="12"/>
      <c r="C35987" s="12"/>
    </row>
    <row r="35988" spans="1:3" x14ac:dyDescent="0.35">
      <c r="A35988" s="12"/>
      <c r="B35988" s="12"/>
      <c r="C35988" s="12"/>
    </row>
    <row r="35989" spans="1:3" x14ac:dyDescent="0.35">
      <c r="A35989" s="12"/>
      <c r="B35989" s="12"/>
      <c r="C35989" s="12"/>
    </row>
    <row r="35990" spans="1:3" x14ac:dyDescent="0.35">
      <c r="A35990" s="12"/>
      <c r="B35990" s="12"/>
      <c r="C35990" s="12"/>
    </row>
    <row r="35991" spans="1:3" x14ac:dyDescent="0.35">
      <c r="A35991" s="12"/>
      <c r="B35991" s="12"/>
      <c r="C35991" s="12"/>
    </row>
    <row r="35992" spans="1:3" x14ac:dyDescent="0.35">
      <c r="A35992" s="12"/>
      <c r="B35992" s="12"/>
      <c r="C35992" s="12"/>
    </row>
    <row r="35993" spans="1:3" x14ac:dyDescent="0.35">
      <c r="A35993" s="12"/>
      <c r="B35993" s="12"/>
      <c r="C35993" s="12"/>
    </row>
    <row r="35994" spans="1:3" x14ac:dyDescent="0.35">
      <c r="A35994" s="12"/>
      <c r="B35994" s="12"/>
      <c r="C35994" s="12"/>
    </row>
    <row r="35995" spans="1:3" x14ac:dyDescent="0.35">
      <c r="A35995" s="12"/>
      <c r="B35995" s="12"/>
      <c r="C35995" s="12"/>
    </row>
    <row r="35996" spans="1:3" x14ac:dyDescent="0.35">
      <c r="A35996" s="12"/>
      <c r="B35996" s="12"/>
      <c r="C35996" s="12"/>
    </row>
    <row r="35997" spans="1:3" x14ac:dyDescent="0.35">
      <c r="A35997" s="12"/>
      <c r="B35997" s="12"/>
      <c r="C35997" s="12"/>
    </row>
    <row r="35998" spans="1:3" x14ac:dyDescent="0.35">
      <c r="A35998" s="12"/>
      <c r="B35998" s="12"/>
      <c r="C35998" s="12"/>
    </row>
    <row r="35999" spans="1:3" x14ac:dyDescent="0.35">
      <c r="A35999" s="12"/>
      <c r="B35999" s="12"/>
      <c r="C35999" s="12"/>
    </row>
    <row r="36000" spans="1:3" x14ac:dyDescent="0.35">
      <c r="A36000" s="12"/>
      <c r="B36000" s="12"/>
      <c r="C36000" s="12"/>
    </row>
    <row r="36001" spans="1:3" x14ac:dyDescent="0.35">
      <c r="A36001" s="12"/>
      <c r="B36001" s="12"/>
      <c r="C36001" s="12"/>
    </row>
    <row r="36002" spans="1:3" x14ac:dyDescent="0.35">
      <c r="A36002" s="12"/>
      <c r="B36002" s="12"/>
      <c r="C36002" s="12"/>
    </row>
    <row r="36003" spans="1:3" x14ac:dyDescent="0.35">
      <c r="A36003" s="12"/>
      <c r="B36003" s="12"/>
      <c r="C36003" s="12"/>
    </row>
    <row r="36004" spans="1:3" x14ac:dyDescent="0.35">
      <c r="A36004" s="12"/>
      <c r="B36004" s="12"/>
      <c r="C36004" s="12"/>
    </row>
    <row r="36005" spans="1:3" x14ac:dyDescent="0.35">
      <c r="A36005" s="12"/>
      <c r="B36005" s="12"/>
      <c r="C36005" s="12"/>
    </row>
    <row r="36006" spans="1:3" x14ac:dyDescent="0.35">
      <c r="A36006" s="12"/>
      <c r="B36006" s="12"/>
      <c r="C36006" s="12"/>
    </row>
    <row r="36007" spans="1:3" x14ac:dyDescent="0.35">
      <c r="A36007" s="12"/>
      <c r="B36007" s="12"/>
      <c r="C36007" s="12"/>
    </row>
    <row r="36008" spans="1:3" x14ac:dyDescent="0.35">
      <c r="A36008" s="12"/>
      <c r="B36008" s="12"/>
      <c r="C36008" s="12"/>
    </row>
    <row r="36009" spans="1:3" x14ac:dyDescent="0.35">
      <c r="A36009" s="12"/>
      <c r="B36009" s="12"/>
      <c r="C36009" s="12"/>
    </row>
    <row r="36010" spans="1:3" x14ac:dyDescent="0.35">
      <c r="A36010" s="12"/>
      <c r="B36010" s="12"/>
      <c r="C36010" s="12"/>
    </row>
    <row r="36011" spans="1:3" x14ac:dyDescent="0.35">
      <c r="A36011" s="12"/>
      <c r="B36011" s="12"/>
      <c r="C36011" s="12"/>
    </row>
    <row r="36012" spans="1:3" x14ac:dyDescent="0.35">
      <c r="A36012" s="12"/>
      <c r="B36012" s="12"/>
      <c r="C36012" s="12"/>
    </row>
    <row r="36013" spans="1:3" x14ac:dyDescent="0.35">
      <c r="A36013" s="12"/>
      <c r="B36013" s="12"/>
      <c r="C36013" s="12"/>
    </row>
    <row r="36014" spans="1:3" x14ac:dyDescent="0.35">
      <c r="A36014" s="12"/>
      <c r="B36014" s="12"/>
      <c r="C36014" s="12"/>
    </row>
    <row r="36015" spans="1:3" x14ac:dyDescent="0.35">
      <c r="A36015" s="12"/>
      <c r="B36015" s="12"/>
      <c r="C36015" s="12"/>
    </row>
    <row r="36016" spans="1:3" x14ac:dyDescent="0.35">
      <c r="A36016" s="12"/>
      <c r="B36016" s="12"/>
      <c r="C36016" s="12"/>
    </row>
    <row r="36017" spans="1:3" x14ac:dyDescent="0.35">
      <c r="A36017" s="12"/>
      <c r="B36017" s="12"/>
      <c r="C36017" s="12"/>
    </row>
    <row r="36018" spans="1:3" x14ac:dyDescent="0.35">
      <c r="A36018" s="12"/>
      <c r="B36018" s="12"/>
      <c r="C36018" s="12"/>
    </row>
    <row r="36019" spans="1:3" x14ac:dyDescent="0.35">
      <c r="A36019" s="12"/>
      <c r="B36019" s="12"/>
      <c r="C36019" s="12"/>
    </row>
    <row r="36020" spans="1:3" x14ac:dyDescent="0.35">
      <c r="A36020" s="12"/>
      <c r="B36020" s="12"/>
      <c r="C36020" s="12"/>
    </row>
    <row r="36021" spans="1:3" x14ac:dyDescent="0.35">
      <c r="A36021" s="12"/>
      <c r="B36021" s="12"/>
      <c r="C36021" s="12"/>
    </row>
    <row r="36022" spans="1:3" x14ac:dyDescent="0.35">
      <c r="A36022" s="12"/>
      <c r="B36022" s="12"/>
      <c r="C36022" s="12"/>
    </row>
    <row r="36023" spans="1:3" x14ac:dyDescent="0.35">
      <c r="A36023" s="12"/>
      <c r="B36023" s="12"/>
      <c r="C36023" s="12"/>
    </row>
    <row r="36024" spans="1:3" x14ac:dyDescent="0.35">
      <c r="A36024" s="12"/>
      <c r="B36024" s="12"/>
      <c r="C36024" s="12"/>
    </row>
    <row r="36025" spans="1:3" x14ac:dyDescent="0.35">
      <c r="A36025" s="12"/>
      <c r="B36025" s="12"/>
      <c r="C36025" s="12"/>
    </row>
    <row r="36026" spans="1:3" x14ac:dyDescent="0.35">
      <c r="A36026" s="12"/>
      <c r="B36026" s="12"/>
      <c r="C36026" s="12"/>
    </row>
    <row r="36027" spans="1:3" x14ac:dyDescent="0.35">
      <c r="A36027" s="12"/>
      <c r="B36027" s="12"/>
      <c r="C36027" s="12"/>
    </row>
    <row r="36028" spans="1:3" x14ac:dyDescent="0.35">
      <c r="A36028" s="12"/>
      <c r="B36028" s="12"/>
      <c r="C36028" s="12"/>
    </row>
    <row r="36029" spans="1:3" x14ac:dyDescent="0.35">
      <c r="A36029" s="12"/>
      <c r="B36029" s="12"/>
      <c r="C36029" s="12"/>
    </row>
    <row r="36030" spans="1:3" x14ac:dyDescent="0.35">
      <c r="A36030" s="12"/>
      <c r="B36030" s="12"/>
      <c r="C36030" s="12"/>
    </row>
    <row r="36031" spans="1:3" x14ac:dyDescent="0.35">
      <c r="A36031" s="12"/>
      <c r="B36031" s="12"/>
      <c r="C36031" s="12"/>
    </row>
    <row r="36032" spans="1:3" x14ac:dyDescent="0.35">
      <c r="A36032" s="12"/>
      <c r="B36032" s="12"/>
      <c r="C36032" s="12"/>
    </row>
    <row r="36033" spans="1:3" x14ac:dyDescent="0.35">
      <c r="A36033" s="12"/>
      <c r="B36033" s="12"/>
      <c r="C36033" s="12"/>
    </row>
    <row r="36034" spans="1:3" x14ac:dyDescent="0.35">
      <c r="A36034" s="12"/>
      <c r="B36034" s="12"/>
      <c r="C36034" s="12"/>
    </row>
    <row r="36035" spans="1:3" x14ac:dyDescent="0.35">
      <c r="A36035" s="12"/>
      <c r="B36035" s="12"/>
      <c r="C36035" s="12"/>
    </row>
    <row r="36036" spans="1:3" x14ac:dyDescent="0.35">
      <c r="A36036" s="12"/>
      <c r="B36036" s="12"/>
      <c r="C36036" s="12"/>
    </row>
    <row r="36037" spans="1:3" x14ac:dyDescent="0.35">
      <c r="A36037" s="12"/>
      <c r="B36037" s="12"/>
      <c r="C36037" s="12"/>
    </row>
    <row r="36038" spans="1:3" x14ac:dyDescent="0.35">
      <c r="A36038" s="12"/>
      <c r="B36038" s="12"/>
      <c r="C36038" s="12"/>
    </row>
    <row r="36039" spans="1:3" x14ac:dyDescent="0.35">
      <c r="A36039" s="12"/>
      <c r="B36039" s="12"/>
      <c r="C36039" s="12"/>
    </row>
    <row r="36040" spans="1:3" x14ac:dyDescent="0.35">
      <c r="A36040" s="12"/>
      <c r="B36040" s="12"/>
      <c r="C36040" s="12"/>
    </row>
    <row r="36041" spans="1:3" x14ac:dyDescent="0.35">
      <c r="A36041" s="12"/>
      <c r="B36041" s="12"/>
      <c r="C36041" s="12"/>
    </row>
    <row r="36042" spans="1:3" x14ac:dyDescent="0.35">
      <c r="A36042" s="12"/>
      <c r="B36042" s="12"/>
      <c r="C36042" s="12"/>
    </row>
    <row r="36043" spans="1:3" x14ac:dyDescent="0.35">
      <c r="A36043" s="12"/>
      <c r="B36043" s="12"/>
      <c r="C36043" s="12"/>
    </row>
    <row r="36044" spans="1:3" x14ac:dyDescent="0.35">
      <c r="A36044" s="12"/>
      <c r="B36044" s="12"/>
      <c r="C36044" s="12"/>
    </row>
    <row r="36045" spans="1:3" x14ac:dyDescent="0.35">
      <c r="A36045" s="12"/>
      <c r="B36045" s="12"/>
      <c r="C36045" s="12"/>
    </row>
    <row r="36046" spans="1:3" x14ac:dyDescent="0.35">
      <c r="A36046" s="12"/>
      <c r="B36046" s="12"/>
      <c r="C36046" s="12"/>
    </row>
    <row r="36047" spans="1:3" x14ac:dyDescent="0.35">
      <c r="A36047" s="12"/>
      <c r="B36047" s="12"/>
      <c r="C36047" s="12"/>
    </row>
    <row r="36048" spans="1:3" x14ac:dyDescent="0.35">
      <c r="A36048" s="12"/>
      <c r="B36048" s="12"/>
      <c r="C36048" s="12"/>
    </row>
    <row r="36049" spans="1:3" x14ac:dyDescent="0.35">
      <c r="A36049" s="12"/>
      <c r="B36049" s="12"/>
      <c r="C36049" s="12"/>
    </row>
    <row r="36050" spans="1:3" x14ac:dyDescent="0.35">
      <c r="A36050" s="12"/>
      <c r="B36050" s="12"/>
      <c r="C36050" s="12"/>
    </row>
    <row r="36051" spans="1:3" x14ac:dyDescent="0.35">
      <c r="A36051" s="12"/>
      <c r="B36051" s="12"/>
      <c r="C36051" s="12"/>
    </row>
    <row r="36052" spans="1:3" x14ac:dyDescent="0.35">
      <c r="A36052" s="12"/>
      <c r="B36052" s="12"/>
      <c r="C36052" s="12"/>
    </row>
    <row r="36053" spans="1:3" x14ac:dyDescent="0.35">
      <c r="A36053" s="12"/>
      <c r="B36053" s="12"/>
      <c r="C36053" s="12"/>
    </row>
    <row r="36054" spans="1:3" x14ac:dyDescent="0.35">
      <c r="A36054" s="12"/>
      <c r="B36054" s="12"/>
      <c r="C36054" s="12"/>
    </row>
    <row r="36055" spans="1:3" x14ac:dyDescent="0.35">
      <c r="A36055" s="12"/>
      <c r="B36055" s="12"/>
      <c r="C36055" s="12"/>
    </row>
    <row r="36056" spans="1:3" x14ac:dyDescent="0.35">
      <c r="A36056" s="12"/>
      <c r="B36056" s="12"/>
      <c r="C36056" s="12"/>
    </row>
    <row r="36057" spans="1:3" x14ac:dyDescent="0.35">
      <c r="A36057" s="12"/>
      <c r="B36057" s="12"/>
      <c r="C36057" s="12"/>
    </row>
    <row r="36058" spans="1:3" x14ac:dyDescent="0.35">
      <c r="A36058" s="12"/>
      <c r="B36058" s="12"/>
      <c r="C36058" s="12"/>
    </row>
    <row r="36059" spans="1:3" x14ac:dyDescent="0.35">
      <c r="A36059" s="12"/>
      <c r="B36059" s="12"/>
      <c r="C36059" s="12"/>
    </row>
    <row r="36060" spans="1:3" x14ac:dyDescent="0.35">
      <c r="A36060" s="12"/>
      <c r="B36060" s="12"/>
      <c r="C36060" s="12"/>
    </row>
    <row r="36061" spans="1:3" x14ac:dyDescent="0.35">
      <c r="A36061" s="12"/>
      <c r="B36061" s="12"/>
      <c r="C36061" s="12"/>
    </row>
    <row r="36062" spans="1:3" x14ac:dyDescent="0.35">
      <c r="A36062" s="12"/>
      <c r="B36062" s="12"/>
      <c r="C36062" s="12"/>
    </row>
    <row r="36063" spans="1:3" x14ac:dyDescent="0.35">
      <c r="A36063" s="12"/>
      <c r="B36063" s="12"/>
      <c r="C36063" s="12"/>
    </row>
    <row r="36064" spans="1:3" x14ac:dyDescent="0.35">
      <c r="A36064" s="12"/>
      <c r="B36064" s="12"/>
      <c r="C36064" s="12"/>
    </row>
    <row r="36065" spans="1:3" x14ac:dyDescent="0.35">
      <c r="A36065" s="12"/>
      <c r="B36065" s="12"/>
      <c r="C36065" s="12"/>
    </row>
    <row r="36066" spans="1:3" x14ac:dyDescent="0.35">
      <c r="A36066" s="12"/>
      <c r="B36066" s="12"/>
      <c r="C36066" s="12"/>
    </row>
    <row r="36067" spans="1:3" x14ac:dyDescent="0.35">
      <c r="A36067" s="12"/>
      <c r="B36067" s="12"/>
      <c r="C36067" s="12"/>
    </row>
    <row r="36068" spans="1:3" x14ac:dyDescent="0.35">
      <c r="A36068" s="12"/>
      <c r="B36068" s="12"/>
      <c r="C36068" s="12"/>
    </row>
    <row r="36069" spans="1:3" x14ac:dyDescent="0.35">
      <c r="A36069" s="12"/>
      <c r="B36069" s="12"/>
      <c r="C36069" s="12"/>
    </row>
    <row r="36070" spans="1:3" x14ac:dyDescent="0.35">
      <c r="A36070" s="12"/>
      <c r="B36070" s="12"/>
      <c r="C36070" s="12"/>
    </row>
    <row r="36071" spans="1:3" x14ac:dyDescent="0.35">
      <c r="A36071" s="12"/>
      <c r="B36071" s="12"/>
      <c r="C36071" s="12"/>
    </row>
    <row r="36072" spans="1:3" x14ac:dyDescent="0.35">
      <c r="A36072" s="12"/>
      <c r="B36072" s="12"/>
      <c r="C36072" s="12"/>
    </row>
    <row r="36073" spans="1:3" x14ac:dyDescent="0.35">
      <c r="A36073" s="12"/>
      <c r="B36073" s="12"/>
      <c r="C36073" s="12"/>
    </row>
    <row r="36074" spans="1:3" x14ac:dyDescent="0.35">
      <c r="A36074" s="12"/>
      <c r="B36074" s="12"/>
      <c r="C36074" s="12"/>
    </row>
    <row r="36075" spans="1:3" x14ac:dyDescent="0.35">
      <c r="A36075" s="12"/>
      <c r="B36075" s="12"/>
      <c r="C36075" s="12"/>
    </row>
    <row r="36076" spans="1:3" x14ac:dyDescent="0.35">
      <c r="A36076" s="12"/>
      <c r="B36076" s="12"/>
      <c r="C36076" s="12"/>
    </row>
    <row r="36077" spans="1:3" x14ac:dyDescent="0.35">
      <c r="A36077" s="12"/>
      <c r="B36077" s="12"/>
      <c r="C36077" s="12"/>
    </row>
    <row r="36078" spans="1:3" x14ac:dyDescent="0.35">
      <c r="A36078" s="12"/>
      <c r="B36078" s="12"/>
      <c r="C36078" s="12"/>
    </row>
    <row r="36079" spans="1:3" x14ac:dyDescent="0.35">
      <c r="A36079" s="12"/>
      <c r="B36079" s="12"/>
      <c r="C36079" s="12"/>
    </row>
    <row r="36080" spans="1:3" x14ac:dyDescent="0.35">
      <c r="A36080" s="12"/>
      <c r="B36080" s="12"/>
      <c r="C36080" s="12"/>
    </row>
    <row r="36081" spans="1:3" x14ac:dyDescent="0.35">
      <c r="A36081" s="12"/>
      <c r="B36081" s="12"/>
      <c r="C36081" s="12"/>
    </row>
    <row r="36082" spans="1:3" x14ac:dyDescent="0.35">
      <c r="A36082" s="12"/>
      <c r="B36082" s="12"/>
      <c r="C36082" s="12"/>
    </row>
    <row r="36083" spans="1:3" x14ac:dyDescent="0.35">
      <c r="A36083" s="12"/>
      <c r="B36083" s="12"/>
      <c r="C36083" s="12"/>
    </row>
    <row r="36084" spans="1:3" x14ac:dyDescent="0.35">
      <c r="A36084" s="12"/>
      <c r="B36084" s="12"/>
      <c r="C36084" s="12"/>
    </row>
    <row r="36085" spans="1:3" x14ac:dyDescent="0.35">
      <c r="A36085" s="12"/>
      <c r="B36085" s="12"/>
      <c r="C36085" s="12"/>
    </row>
    <row r="36086" spans="1:3" x14ac:dyDescent="0.35">
      <c r="A36086" s="12"/>
      <c r="B36086" s="12"/>
      <c r="C36086" s="12"/>
    </row>
    <row r="36087" spans="1:3" x14ac:dyDescent="0.35">
      <c r="A36087" s="12"/>
      <c r="B36087" s="12"/>
      <c r="C36087" s="12"/>
    </row>
    <row r="36088" spans="1:3" x14ac:dyDescent="0.35">
      <c r="A36088" s="12"/>
      <c r="B36088" s="12"/>
      <c r="C36088" s="12"/>
    </row>
    <row r="36089" spans="1:3" x14ac:dyDescent="0.35">
      <c r="A36089" s="12"/>
      <c r="B36089" s="12"/>
      <c r="C36089" s="12"/>
    </row>
    <row r="36090" spans="1:3" x14ac:dyDescent="0.35">
      <c r="A36090" s="12"/>
      <c r="B36090" s="12"/>
      <c r="C36090" s="12"/>
    </row>
    <row r="36091" spans="1:3" x14ac:dyDescent="0.35">
      <c r="A36091" s="12"/>
      <c r="B36091" s="12"/>
      <c r="C36091" s="12"/>
    </row>
    <row r="36092" spans="1:3" x14ac:dyDescent="0.35">
      <c r="A36092" s="12"/>
      <c r="B36092" s="12"/>
      <c r="C36092" s="12"/>
    </row>
    <row r="36093" spans="1:3" x14ac:dyDescent="0.35">
      <c r="A36093" s="12"/>
      <c r="B36093" s="12"/>
      <c r="C36093" s="12"/>
    </row>
    <row r="36094" spans="1:3" x14ac:dyDescent="0.35">
      <c r="A36094" s="12"/>
      <c r="B36094" s="12"/>
      <c r="C36094" s="12"/>
    </row>
    <row r="36095" spans="1:3" x14ac:dyDescent="0.35">
      <c r="A36095" s="12"/>
      <c r="B36095" s="12"/>
      <c r="C36095" s="12"/>
    </row>
    <row r="36096" spans="1:3" x14ac:dyDescent="0.35">
      <c r="A36096" s="12"/>
      <c r="B36096" s="12"/>
      <c r="C36096" s="12"/>
    </row>
    <row r="36097" spans="1:3" x14ac:dyDescent="0.35">
      <c r="A36097" s="12"/>
      <c r="B36097" s="12"/>
      <c r="C36097" s="12"/>
    </row>
    <row r="36098" spans="1:3" x14ac:dyDescent="0.35">
      <c r="A36098" s="12"/>
      <c r="B36098" s="12"/>
      <c r="C36098" s="12"/>
    </row>
    <row r="36099" spans="1:3" x14ac:dyDescent="0.35">
      <c r="A36099" s="12"/>
      <c r="B36099" s="12"/>
      <c r="C36099" s="12"/>
    </row>
    <row r="36100" spans="1:3" x14ac:dyDescent="0.35">
      <c r="A36100" s="12"/>
      <c r="B36100" s="12"/>
      <c r="C36100" s="12"/>
    </row>
    <row r="36101" spans="1:3" x14ac:dyDescent="0.35">
      <c r="A36101" s="12"/>
      <c r="B36101" s="12"/>
      <c r="C36101" s="12"/>
    </row>
    <row r="36102" spans="1:3" x14ac:dyDescent="0.35">
      <c r="A36102" s="12"/>
      <c r="B36102" s="12"/>
      <c r="C36102" s="12"/>
    </row>
    <row r="36103" spans="1:3" x14ac:dyDescent="0.35">
      <c r="A36103" s="12"/>
      <c r="B36103" s="12"/>
      <c r="C36103" s="12"/>
    </row>
    <row r="36104" spans="1:3" x14ac:dyDescent="0.35">
      <c r="A36104" s="12"/>
      <c r="B36104" s="12"/>
      <c r="C36104" s="12"/>
    </row>
    <row r="36105" spans="1:3" x14ac:dyDescent="0.35">
      <c r="A36105" s="12"/>
      <c r="B36105" s="12"/>
      <c r="C36105" s="12"/>
    </row>
    <row r="36106" spans="1:3" x14ac:dyDescent="0.35">
      <c r="A36106" s="12"/>
      <c r="B36106" s="12"/>
      <c r="C36106" s="12"/>
    </row>
    <row r="36107" spans="1:3" x14ac:dyDescent="0.35">
      <c r="A36107" s="12"/>
      <c r="B36107" s="12"/>
      <c r="C36107" s="12"/>
    </row>
    <row r="36108" spans="1:3" x14ac:dyDescent="0.35">
      <c r="A36108" s="12"/>
      <c r="B36108" s="12"/>
      <c r="C36108" s="12"/>
    </row>
    <row r="36109" spans="1:3" x14ac:dyDescent="0.35">
      <c r="A36109" s="12"/>
      <c r="B36109" s="12"/>
      <c r="C36109" s="12"/>
    </row>
    <row r="36110" spans="1:3" x14ac:dyDescent="0.35">
      <c r="A36110" s="12"/>
      <c r="B36110" s="12"/>
      <c r="C36110" s="12"/>
    </row>
    <row r="36111" spans="1:3" x14ac:dyDescent="0.35">
      <c r="A36111" s="12"/>
      <c r="B36111" s="12"/>
      <c r="C36111" s="12"/>
    </row>
    <row r="36112" spans="1:3" x14ac:dyDescent="0.35">
      <c r="A36112" s="12"/>
      <c r="B36112" s="12"/>
      <c r="C36112" s="12"/>
    </row>
    <row r="36113" spans="1:3" x14ac:dyDescent="0.35">
      <c r="A36113" s="12"/>
      <c r="B36113" s="12"/>
      <c r="C36113" s="12"/>
    </row>
    <row r="36114" spans="1:3" x14ac:dyDescent="0.35">
      <c r="A36114" s="12"/>
      <c r="B36114" s="12"/>
      <c r="C36114" s="12"/>
    </row>
    <row r="36115" spans="1:3" x14ac:dyDescent="0.35">
      <c r="A36115" s="12"/>
      <c r="B36115" s="12"/>
      <c r="C36115" s="12"/>
    </row>
    <row r="36116" spans="1:3" x14ac:dyDescent="0.35">
      <c r="A36116" s="12"/>
      <c r="B36116" s="12"/>
      <c r="C36116" s="12"/>
    </row>
    <row r="36117" spans="1:3" x14ac:dyDescent="0.35">
      <c r="A36117" s="12"/>
      <c r="B36117" s="12"/>
      <c r="C36117" s="12"/>
    </row>
    <row r="36118" spans="1:3" x14ac:dyDescent="0.35">
      <c r="A36118" s="12"/>
      <c r="B36118" s="12"/>
      <c r="C36118" s="12"/>
    </row>
    <row r="36119" spans="1:3" x14ac:dyDescent="0.35">
      <c r="A36119" s="12"/>
      <c r="B36119" s="12"/>
      <c r="C36119" s="12"/>
    </row>
    <row r="36120" spans="1:3" x14ac:dyDescent="0.35">
      <c r="A36120" s="12"/>
      <c r="B36120" s="12"/>
      <c r="C36120" s="12"/>
    </row>
    <row r="36121" spans="1:3" x14ac:dyDescent="0.35">
      <c r="A36121" s="12"/>
      <c r="B36121" s="12"/>
      <c r="C36121" s="12"/>
    </row>
    <row r="36122" spans="1:3" x14ac:dyDescent="0.35">
      <c r="A36122" s="12"/>
      <c r="B36122" s="12"/>
      <c r="C36122" s="12"/>
    </row>
    <row r="36123" spans="1:3" x14ac:dyDescent="0.35">
      <c r="A36123" s="12"/>
      <c r="B36123" s="12"/>
      <c r="C36123" s="12"/>
    </row>
    <row r="36124" spans="1:3" x14ac:dyDescent="0.35">
      <c r="A36124" s="12"/>
      <c r="B36124" s="12"/>
      <c r="C36124" s="12"/>
    </row>
    <row r="36125" spans="1:3" x14ac:dyDescent="0.35">
      <c r="A36125" s="12"/>
      <c r="B36125" s="12"/>
      <c r="C36125" s="12"/>
    </row>
    <row r="36126" spans="1:3" x14ac:dyDescent="0.35">
      <c r="A36126" s="12"/>
      <c r="B36126" s="12"/>
      <c r="C36126" s="12"/>
    </row>
    <row r="36127" spans="1:3" x14ac:dyDescent="0.35">
      <c r="A36127" s="12"/>
      <c r="B36127" s="12"/>
      <c r="C36127" s="12"/>
    </row>
    <row r="36128" spans="1:3" x14ac:dyDescent="0.35">
      <c r="A36128" s="12"/>
      <c r="B36128" s="12"/>
      <c r="C36128" s="12"/>
    </row>
    <row r="36129" spans="1:3" x14ac:dyDescent="0.35">
      <c r="A36129" s="12"/>
      <c r="B36129" s="12"/>
      <c r="C36129" s="12"/>
    </row>
    <row r="36130" spans="1:3" x14ac:dyDescent="0.35">
      <c r="A36130" s="12"/>
      <c r="B36130" s="12"/>
      <c r="C36130" s="12"/>
    </row>
    <row r="36131" spans="1:3" x14ac:dyDescent="0.35">
      <c r="A36131" s="12"/>
      <c r="B36131" s="12"/>
      <c r="C36131" s="12"/>
    </row>
    <row r="36132" spans="1:3" x14ac:dyDescent="0.35">
      <c r="A36132" s="12"/>
      <c r="B36132" s="12"/>
      <c r="C36132" s="12"/>
    </row>
    <row r="36133" spans="1:3" x14ac:dyDescent="0.35">
      <c r="A36133" s="12"/>
      <c r="B36133" s="12"/>
      <c r="C36133" s="12"/>
    </row>
    <row r="36134" spans="1:3" x14ac:dyDescent="0.35">
      <c r="A36134" s="12"/>
      <c r="B36134" s="12"/>
      <c r="C36134" s="12"/>
    </row>
    <row r="36135" spans="1:3" x14ac:dyDescent="0.35">
      <c r="A36135" s="12"/>
      <c r="B36135" s="12"/>
      <c r="C36135" s="12"/>
    </row>
    <row r="36136" spans="1:3" x14ac:dyDescent="0.35">
      <c r="A36136" s="12"/>
      <c r="B36136" s="12"/>
      <c r="C36136" s="12"/>
    </row>
    <row r="36137" spans="1:3" x14ac:dyDescent="0.35">
      <c r="A36137" s="12"/>
      <c r="B36137" s="12"/>
      <c r="C36137" s="12"/>
    </row>
    <row r="36138" spans="1:3" x14ac:dyDescent="0.35">
      <c r="A36138" s="12"/>
      <c r="B36138" s="12"/>
      <c r="C36138" s="12"/>
    </row>
    <row r="36139" spans="1:3" x14ac:dyDescent="0.35">
      <c r="A36139" s="12"/>
      <c r="B36139" s="12"/>
      <c r="C36139" s="12"/>
    </row>
    <row r="36140" spans="1:3" x14ac:dyDescent="0.35">
      <c r="A36140" s="12"/>
      <c r="B36140" s="12"/>
      <c r="C36140" s="12"/>
    </row>
    <row r="36141" spans="1:3" x14ac:dyDescent="0.35">
      <c r="A36141" s="12"/>
      <c r="B36141" s="12"/>
      <c r="C36141" s="12"/>
    </row>
    <row r="36142" spans="1:3" x14ac:dyDescent="0.35">
      <c r="A36142" s="12"/>
      <c r="B36142" s="12"/>
      <c r="C36142" s="12"/>
    </row>
    <row r="36143" spans="1:3" x14ac:dyDescent="0.35">
      <c r="A36143" s="12"/>
      <c r="B36143" s="12"/>
      <c r="C36143" s="12"/>
    </row>
    <row r="36144" spans="1:3" x14ac:dyDescent="0.35">
      <c r="A36144" s="12"/>
      <c r="B36144" s="12"/>
      <c r="C36144" s="12"/>
    </row>
    <row r="36145" spans="1:3" x14ac:dyDescent="0.35">
      <c r="A36145" s="12"/>
      <c r="B36145" s="12"/>
      <c r="C36145" s="12"/>
    </row>
    <row r="36146" spans="1:3" x14ac:dyDescent="0.35">
      <c r="A36146" s="12"/>
      <c r="B36146" s="12"/>
      <c r="C36146" s="12"/>
    </row>
    <row r="36147" spans="1:3" x14ac:dyDescent="0.35">
      <c r="A36147" s="12"/>
      <c r="B36147" s="12"/>
      <c r="C36147" s="12"/>
    </row>
    <row r="36148" spans="1:3" x14ac:dyDescent="0.35">
      <c r="A36148" s="12"/>
      <c r="B36148" s="12"/>
      <c r="C36148" s="12"/>
    </row>
    <row r="36149" spans="1:3" x14ac:dyDescent="0.35">
      <c r="A36149" s="12"/>
      <c r="B36149" s="12"/>
      <c r="C36149" s="12"/>
    </row>
    <row r="36150" spans="1:3" x14ac:dyDescent="0.35">
      <c r="A36150" s="12"/>
      <c r="B36150" s="12"/>
      <c r="C36150" s="12"/>
    </row>
    <row r="36151" spans="1:3" x14ac:dyDescent="0.35">
      <c r="A36151" s="12"/>
      <c r="B36151" s="12"/>
      <c r="C36151" s="12"/>
    </row>
    <row r="36152" spans="1:3" x14ac:dyDescent="0.35">
      <c r="A36152" s="12"/>
      <c r="B36152" s="12"/>
      <c r="C36152" s="12"/>
    </row>
    <row r="36153" spans="1:3" x14ac:dyDescent="0.35">
      <c r="A36153" s="12"/>
      <c r="B36153" s="12"/>
      <c r="C36153" s="12"/>
    </row>
    <row r="36154" spans="1:3" x14ac:dyDescent="0.35">
      <c r="A36154" s="12"/>
      <c r="B36154" s="12"/>
      <c r="C36154" s="12"/>
    </row>
    <row r="36155" spans="1:3" x14ac:dyDescent="0.35">
      <c r="A36155" s="12"/>
      <c r="B36155" s="12"/>
      <c r="C36155" s="12"/>
    </row>
    <row r="36156" spans="1:3" x14ac:dyDescent="0.35">
      <c r="A36156" s="12"/>
      <c r="B36156" s="12"/>
      <c r="C36156" s="12"/>
    </row>
    <row r="36157" spans="1:3" x14ac:dyDescent="0.35">
      <c r="A36157" s="12"/>
      <c r="B36157" s="12"/>
      <c r="C36157" s="12"/>
    </row>
    <row r="36158" spans="1:3" x14ac:dyDescent="0.35">
      <c r="A36158" s="12"/>
      <c r="B36158" s="12"/>
      <c r="C36158" s="12"/>
    </row>
    <row r="36159" spans="1:3" x14ac:dyDescent="0.35">
      <c r="A36159" s="12"/>
      <c r="B36159" s="12"/>
      <c r="C36159" s="12"/>
    </row>
    <row r="36160" spans="1:3" x14ac:dyDescent="0.35">
      <c r="A36160" s="12"/>
      <c r="B36160" s="12"/>
      <c r="C36160" s="12"/>
    </row>
    <row r="36161" spans="1:3" x14ac:dyDescent="0.35">
      <c r="A36161" s="12"/>
      <c r="B36161" s="12"/>
      <c r="C36161" s="12"/>
    </row>
    <row r="36162" spans="1:3" x14ac:dyDescent="0.35">
      <c r="A36162" s="12"/>
      <c r="B36162" s="12"/>
      <c r="C36162" s="12"/>
    </row>
    <row r="36163" spans="1:3" x14ac:dyDescent="0.35">
      <c r="A36163" s="12"/>
      <c r="B36163" s="12"/>
      <c r="C36163" s="12"/>
    </row>
    <row r="36164" spans="1:3" x14ac:dyDescent="0.35">
      <c r="A36164" s="12"/>
      <c r="B36164" s="12"/>
      <c r="C36164" s="12"/>
    </row>
    <row r="36165" spans="1:3" x14ac:dyDescent="0.35">
      <c r="A36165" s="12"/>
      <c r="B36165" s="12"/>
      <c r="C36165" s="12"/>
    </row>
    <row r="36166" spans="1:3" x14ac:dyDescent="0.35">
      <c r="A36166" s="12"/>
      <c r="B36166" s="12"/>
      <c r="C36166" s="12"/>
    </row>
    <row r="36167" spans="1:3" x14ac:dyDescent="0.35">
      <c r="A36167" s="12"/>
      <c r="B36167" s="12"/>
      <c r="C36167" s="12"/>
    </row>
    <row r="36168" spans="1:3" x14ac:dyDescent="0.35">
      <c r="A36168" s="12"/>
      <c r="B36168" s="12"/>
      <c r="C36168" s="12"/>
    </row>
    <row r="36169" spans="1:3" x14ac:dyDescent="0.35">
      <c r="A36169" s="12"/>
      <c r="B36169" s="12"/>
      <c r="C36169" s="12"/>
    </row>
    <row r="36170" spans="1:3" x14ac:dyDescent="0.35">
      <c r="A36170" s="12"/>
      <c r="B36170" s="12"/>
      <c r="C36170" s="12"/>
    </row>
    <row r="36171" spans="1:3" x14ac:dyDescent="0.35">
      <c r="A36171" s="12"/>
      <c r="B36171" s="12"/>
      <c r="C36171" s="12"/>
    </row>
    <row r="36172" spans="1:3" x14ac:dyDescent="0.35">
      <c r="A36172" s="12"/>
      <c r="B36172" s="12"/>
      <c r="C36172" s="12"/>
    </row>
    <row r="36173" spans="1:3" x14ac:dyDescent="0.35">
      <c r="A36173" s="12"/>
      <c r="B36173" s="12"/>
      <c r="C36173" s="12"/>
    </row>
    <row r="36174" spans="1:3" x14ac:dyDescent="0.35">
      <c r="A36174" s="12"/>
      <c r="B36174" s="12"/>
      <c r="C36174" s="12"/>
    </row>
    <row r="36175" spans="1:3" x14ac:dyDescent="0.35">
      <c r="A36175" s="12"/>
      <c r="B36175" s="12"/>
      <c r="C36175" s="12"/>
    </row>
    <row r="36176" spans="1:3" x14ac:dyDescent="0.35">
      <c r="A36176" s="12"/>
      <c r="B36176" s="12"/>
      <c r="C36176" s="12"/>
    </row>
    <row r="36177" spans="1:3" x14ac:dyDescent="0.35">
      <c r="A36177" s="12"/>
      <c r="B36177" s="12"/>
      <c r="C36177" s="12"/>
    </row>
    <row r="36178" spans="1:3" x14ac:dyDescent="0.35">
      <c r="A36178" s="12"/>
      <c r="B36178" s="12"/>
      <c r="C36178" s="12"/>
    </row>
    <row r="36179" spans="1:3" x14ac:dyDescent="0.35">
      <c r="A36179" s="12"/>
      <c r="B36179" s="12"/>
      <c r="C36179" s="12"/>
    </row>
    <row r="36180" spans="1:3" x14ac:dyDescent="0.35">
      <c r="A36180" s="12"/>
      <c r="B36180" s="12"/>
      <c r="C36180" s="12"/>
    </row>
    <row r="36181" spans="1:3" x14ac:dyDescent="0.35">
      <c r="A36181" s="12"/>
      <c r="B36181" s="12"/>
      <c r="C36181" s="12"/>
    </row>
    <row r="36182" spans="1:3" x14ac:dyDescent="0.35">
      <c r="A36182" s="12"/>
      <c r="B36182" s="12"/>
      <c r="C36182" s="12"/>
    </row>
    <row r="36183" spans="1:3" x14ac:dyDescent="0.35">
      <c r="A36183" s="12"/>
      <c r="B36183" s="12"/>
      <c r="C36183" s="12"/>
    </row>
    <row r="36184" spans="1:3" x14ac:dyDescent="0.35">
      <c r="A36184" s="12"/>
      <c r="B36184" s="12"/>
      <c r="C36184" s="12"/>
    </row>
    <row r="36185" spans="1:3" x14ac:dyDescent="0.35">
      <c r="A36185" s="12"/>
      <c r="B36185" s="12"/>
      <c r="C36185" s="12"/>
    </row>
    <row r="36186" spans="1:3" x14ac:dyDescent="0.35">
      <c r="A36186" s="12"/>
      <c r="B36186" s="12"/>
      <c r="C36186" s="12"/>
    </row>
    <row r="36187" spans="1:3" x14ac:dyDescent="0.35">
      <c r="A36187" s="12"/>
      <c r="B36187" s="12"/>
      <c r="C36187" s="12"/>
    </row>
    <row r="36188" spans="1:3" x14ac:dyDescent="0.35">
      <c r="A36188" s="12"/>
      <c r="B36188" s="12"/>
      <c r="C36188" s="12"/>
    </row>
    <row r="36189" spans="1:3" x14ac:dyDescent="0.35">
      <c r="A36189" s="12"/>
      <c r="B36189" s="12"/>
      <c r="C36189" s="12"/>
    </row>
    <row r="36190" spans="1:3" x14ac:dyDescent="0.35">
      <c r="A36190" s="12"/>
      <c r="B36190" s="12"/>
      <c r="C36190" s="12"/>
    </row>
    <row r="36191" spans="1:3" x14ac:dyDescent="0.35">
      <c r="A36191" s="12"/>
      <c r="B36191" s="12"/>
      <c r="C36191" s="12"/>
    </row>
    <row r="36192" spans="1:3" x14ac:dyDescent="0.35">
      <c r="A36192" s="12"/>
      <c r="B36192" s="12"/>
      <c r="C36192" s="12"/>
    </row>
    <row r="36193" spans="1:3" x14ac:dyDescent="0.35">
      <c r="A36193" s="12"/>
      <c r="B36193" s="12"/>
      <c r="C36193" s="12"/>
    </row>
    <row r="36194" spans="1:3" x14ac:dyDescent="0.35">
      <c r="A36194" s="12"/>
      <c r="B36194" s="12"/>
      <c r="C36194" s="12"/>
    </row>
    <row r="36195" spans="1:3" x14ac:dyDescent="0.35">
      <c r="A36195" s="12"/>
      <c r="B36195" s="12"/>
      <c r="C36195" s="12"/>
    </row>
    <row r="36196" spans="1:3" x14ac:dyDescent="0.35">
      <c r="A36196" s="12"/>
      <c r="B36196" s="12"/>
      <c r="C36196" s="12"/>
    </row>
    <row r="36197" spans="1:3" x14ac:dyDescent="0.35">
      <c r="A36197" s="12"/>
      <c r="B36197" s="12"/>
      <c r="C36197" s="12"/>
    </row>
    <row r="36198" spans="1:3" x14ac:dyDescent="0.35">
      <c r="A36198" s="12"/>
      <c r="B36198" s="12"/>
      <c r="C36198" s="12"/>
    </row>
    <row r="36199" spans="1:3" x14ac:dyDescent="0.35">
      <c r="A36199" s="12"/>
      <c r="B36199" s="12"/>
      <c r="C36199" s="12"/>
    </row>
    <row r="36200" spans="1:3" x14ac:dyDescent="0.35">
      <c r="A36200" s="12"/>
      <c r="B36200" s="12"/>
      <c r="C36200" s="12"/>
    </row>
    <row r="36201" spans="1:3" x14ac:dyDescent="0.35">
      <c r="A36201" s="12"/>
      <c r="B36201" s="12"/>
      <c r="C36201" s="12"/>
    </row>
    <row r="36202" spans="1:3" x14ac:dyDescent="0.35">
      <c r="A36202" s="12"/>
      <c r="B36202" s="12"/>
      <c r="C36202" s="12"/>
    </row>
    <row r="36203" spans="1:3" x14ac:dyDescent="0.35">
      <c r="A36203" s="12"/>
      <c r="B36203" s="12"/>
      <c r="C36203" s="12"/>
    </row>
    <row r="36204" spans="1:3" x14ac:dyDescent="0.35">
      <c r="A36204" s="12"/>
      <c r="B36204" s="12"/>
      <c r="C36204" s="12"/>
    </row>
    <row r="36205" spans="1:3" x14ac:dyDescent="0.35">
      <c r="A36205" s="12"/>
      <c r="B36205" s="12"/>
      <c r="C36205" s="12"/>
    </row>
    <row r="36206" spans="1:3" x14ac:dyDescent="0.35">
      <c r="A36206" s="12"/>
      <c r="B36206" s="12"/>
      <c r="C36206" s="12"/>
    </row>
    <row r="36207" spans="1:3" x14ac:dyDescent="0.35">
      <c r="A36207" s="12"/>
      <c r="B36207" s="12"/>
      <c r="C36207" s="12"/>
    </row>
    <row r="36208" spans="1:3" x14ac:dyDescent="0.35">
      <c r="A36208" s="12"/>
      <c r="B36208" s="12"/>
      <c r="C36208" s="12"/>
    </row>
    <row r="36209" spans="1:3" x14ac:dyDescent="0.35">
      <c r="A36209" s="12"/>
      <c r="B36209" s="12"/>
      <c r="C36209" s="12"/>
    </row>
    <row r="36210" spans="1:3" x14ac:dyDescent="0.35">
      <c r="A36210" s="12"/>
      <c r="B36210" s="12"/>
      <c r="C36210" s="12"/>
    </row>
    <row r="36211" spans="1:3" x14ac:dyDescent="0.35">
      <c r="A36211" s="12"/>
      <c r="B36211" s="12"/>
      <c r="C36211" s="12"/>
    </row>
    <row r="36212" spans="1:3" x14ac:dyDescent="0.35">
      <c r="A36212" s="12"/>
      <c r="B36212" s="12"/>
      <c r="C36212" s="12"/>
    </row>
    <row r="36213" spans="1:3" x14ac:dyDescent="0.35">
      <c r="A36213" s="12"/>
      <c r="B36213" s="12"/>
      <c r="C36213" s="12"/>
    </row>
    <row r="36214" spans="1:3" x14ac:dyDescent="0.35">
      <c r="A36214" s="12"/>
      <c r="B36214" s="12"/>
      <c r="C36214" s="12"/>
    </row>
    <row r="36215" spans="1:3" x14ac:dyDescent="0.35">
      <c r="A36215" s="12"/>
      <c r="B36215" s="12"/>
      <c r="C36215" s="12"/>
    </row>
    <row r="36216" spans="1:3" x14ac:dyDescent="0.35">
      <c r="A36216" s="12"/>
      <c r="B36216" s="12"/>
      <c r="C36216" s="12"/>
    </row>
    <row r="36217" spans="1:3" x14ac:dyDescent="0.35">
      <c r="A36217" s="12"/>
      <c r="B36217" s="12"/>
      <c r="C36217" s="12"/>
    </row>
    <row r="36218" spans="1:3" x14ac:dyDescent="0.35">
      <c r="A36218" s="12"/>
      <c r="B36218" s="12"/>
      <c r="C36218" s="12"/>
    </row>
    <row r="36219" spans="1:3" x14ac:dyDescent="0.35">
      <c r="A36219" s="12"/>
      <c r="B36219" s="12"/>
      <c r="C36219" s="12"/>
    </row>
    <row r="36220" spans="1:3" x14ac:dyDescent="0.35">
      <c r="A36220" s="12"/>
      <c r="B36220" s="12"/>
      <c r="C36220" s="12"/>
    </row>
    <row r="36221" spans="1:3" x14ac:dyDescent="0.35">
      <c r="A36221" s="12"/>
      <c r="B36221" s="12"/>
      <c r="C36221" s="12"/>
    </row>
    <row r="36222" spans="1:3" x14ac:dyDescent="0.35">
      <c r="A36222" s="12"/>
      <c r="B36222" s="12"/>
      <c r="C36222" s="12"/>
    </row>
    <row r="36223" spans="1:3" x14ac:dyDescent="0.35">
      <c r="A36223" s="12"/>
      <c r="B36223" s="12"/>
      <c r="C36223" s="12"/>
    </row>
    <row r="36224" spans="1:3" x14ac:dyDescent="0.35">
      <c r="A36224" s="12"/>
      <c r="B36224" s="12"/>
      <c r="C36224" s="12"/>
    </row>
    <row r="36225" spans="1:3" x14ac:dyDescent="0.35">
      <c r="A36225" s="12"/>
      <c r="B36225" s="12"/>
      <c r="C36225" s="12"/>
    </row>
    <row r="36226" spans="1:3" x14ac:dyDescent="0.35">
      <c r="A36226" s="12"/>
      <c r="B36226" s="12"/>
      <c r="C36226" s="12"/>
    </row>
    <row r="36227" spans="1:3" x14ac:dyDescent="0.35">
      <c r="A36227" s="12"/>
      <c r="B36227" s="12"/>
      <c r="C36227" s="12"/>
    </row>
    <row r="36228" spans="1:3" x14ac:dyDescent="0.35">
      <c r="A36228" s="12"/>
      <c r="B36228" s="12"/>
      <c r="C36228" s="12"/>
    </row>
    <row r="36229" spans="1:3" x14ac:dyDescent="0.35">
      <c r="A36229" s="12"/>
      <c r="B36229" s="12"/>
      <c r="C36229" s="12"/>
    </row>
    <row r="36230" spans="1:3" x14ac:dyDescent="0.35">
      <c r="A36230" s="12"/>
      <c r="B36230" s="12"/>
      <c r="C36230" s="12"/>
    </row>
    <row r="36231" spans="1:3" x14ac:dyDescent="0.35">
      <c r="A36231" s="12"/>
      <c r="B36231" s="12"/>
      <c r="C36231" s="12"/>
    </row>
    <row r="36232" spans="1:3" x14ac:dyDescent="0.35">
      <c r="A36232" s="12"/>
      <c r="B36232" s="12"/>
      <c r="C36232" s="12"/>
    </row>
    <row r="36233" spans="1:3" x14ac:dyDescent="0.35">
      <c r="A36233" s="12"/>
      <c r="B36233" s="12"/>
      <c r="C36233" s="12"/>
    </row>
    <row r="36234" spans="1:3" x14ac:dyDescent="0.35">
      <c r="A36234" s="12"/>
      <c r="B36234" s="12"/>
      <c r="C36234" s="12"/>
    </row>
    <row r="36235" spans="1:3" x14ac:dyDescent="0.35">
      <c r="A36235" s="12"/>
      <c r="B36235" s="12"/>
      <c r="C36235" s="12"/>
    </row>
    <row r="36236" spans="1:3" x14ac:dyDescent="0.35">
      <c r="A36236" s="12"/>
      <c r="B36236" s="12"/>
      <c r="C36236" s="12"/>
    </row>
    <row r="36237" spans="1:3" x14ac:dyDescent="0.35">
      <c r="A36237" s="12"/>
      <c r="B36237" s="12"/>
      <c r="C36237" s="12"/>
    </row>
    <row r="36238" spans="1:3" x14ac:dyDescent="0.35">
      <c r="A36238" s="12"/>
      <c r="B36238" s="12"/>
      <c r="C36238" s="12"/>
    </row>
    <row r="36239" spans="1:3" x14ac:dyDescent="0.35">
      <c r="A36239" s="12"/>
      <c r="B36239" s="12"/>
      <c r="C36239" s="12"/>
    </row>
    <row r="36240" spans="1:3" x14ac:dyDescent="0.35">
      <c r="A36240" s="12"/>
      <c r="B36240" s="12"/>
      <c r="C36240" s="12"/>
    </row>
    <row r="36241" spans="1:3" x14ac:dyDescent="0.35">
      <c r="A36241" s="12"/>
      <c r="B36241" s="12"/>
      <c r="C36241" s="12"/>
    </row>
    <row r="36242" spans="1:3" x14ac:dyDescent="0.35">
      <c r="A36242" s="12"/>
      <c r="B36242" s="12"/>
      <c r="C36242" s="12"/>
    </row>
    <row r="36243" spans="1:3" x14ac:dyDescent="0.35">
      <c r="A36243" s="12"/>
      <c r="B36243" s="12"/>
      <c r="C36243" s="12"/>
    </row>
    <row r="36244" spans="1:3" x14ac:dyDescent="0.35">
      <c r="A36244" s="12"/>
      <c r="B36244" s="12"/>
      <c r="C36244" s="12"/>
    </row>
    <row r="36245" spans="1:3" x14ac:dyDescent="0.35">
      <c r="A36245" s="12"/>
      <c r="B36245" s="12"/>
      <c r="C36245" s="12"/>
    </row>
    <row r="36246" spans="1:3" x14ac:dyDescent="0.35">
      <c r="A36246" s="12"/>
      <c r="B36246" s="12"/>
      <c r="C36246" s="12"/>
    </row>
    <row r="36247" spans="1:3" x14ac:dyDescent="0.35">
      <c r="A36247" s="12"/>
      <c r="B36247" s="12"/>
      <c r="C36247" s="12"/>
    </row>
    <row r="36248" spans="1:3" x14ac:dyDescent="0.35">
      <c r="A36248" s="12"/>
      <c r="B36248" s="12"/>
      <c r="C36248" s="12"/>
    </row>
    <row r="36249" spans="1:3" x14ac:dyDescent="0.35">
      <c r="A36249" s="12"/>
      <c r="B36249" s="12"/>
      <c r="C36249" s="12"/>
    </row>
    <row r="36250" spans="1:3" x14ac:dyDescent="0.35">
      <c r="A36250" s="12"/>
      <c r="B36250" s="12"/>
      <c r="C36250" s="12"/>
    </row>
    <row r="36251" spans="1:3" x14ac:dyDescent="0.35">
      <c r="A36251" s="12"/>
      <c r="B36251" s="12"/>
      <c r="C36251" s="12"/>
    </row>
    <row r="36252" spans="1:3" x14ac:dyDescent="0.35">
      <c r="A36252" s="12"/>
      <c r="B36252" s="12"/>
      <c r="C36252" s="12"/>
    </row>
    <row r="36253" spans="1:3" x14ac:dyDescent="0.35">
      <c r="A36253" s="12"/>
      <c r="B36253" s="12"/>
      <c r="C36253" s="12"/>
    </row>
    <row r="36254" spans="1:3" x14ac:dyDescent="0.35">
      <c r="A36254" s="12"/>
      <c r="B36254" s="12"/>
      <c r="C36254" s="12"/>
    </row>
    <row r="36255" spans="1:3" x14ac:dyDescent="0.35">
      <c r="A36255" s="12"/>
      <c r="B36255" s="12"/>
      <c r="C36255" s="12"/>
    </row>
    <row r="36256" spans="1:3" x14ac:dyDescent="0.35">
      <c r="A36256" s="12"/>
      <c r="B36256" s="12"/>
      <c r="C36256" s="12"/>
    </row>
    <row r="36257" spans="1:3" x14ac:dyDescent="0.35">
      <c r="A36257" s="12"/>
      <c r="B36257" s="12"/>
      <c r="C36257" s="12"/>
    </row>
    <row r="36258" spans="1:3" x14ac:dyDescent="0.35">
      <c r="A36258" s="12"/>
      <c r="B36258" s="12"/>
      <c r="C36258" s="12"/>
    </row>
    <row r="36259" spans="1:3" x14ac:dyDescent="0.35">
      <c r="A36259" s="12"/>
      <c r="B36259" s="12"/>
      <c r="C36259" s="12"/>
    </row>
    <row r="36260" spans="1:3" x14ac:dyDescent="0.35">
      <c r="A36260" s="12"/>
      <c r="B36260" s="12"/>
      <c r="C36260" s="12"/>
    </row>
    <row r="36261" spans="1:3" x14ac:dyDescent="0.35">
      <c r="A36261" s="12"/>
      <c r="B36261" s="12"/>
      <c r="C36261" s="12"/>
    </row>
    <row r="36262" spans="1:3" x14ac:dyDescent="0.35">
      <c r="A36262" s="12"/>
      <c r="B36262" s="12"/>
      <c r="C36262" s="12"/>
    </row>
    <row r="36263" spans="1:3" x14ac:dyDescent="0.35">
      <c r="A36263" s="12"/>
      <c r="B36263" s="12"/>
      <c r="C36263" s="12"/>
    </row>
    <row r="36264" spans="1:3" x14ac:dyDescent="0.35">
      <c r="A36264" s="12"/>
      <c r="B36264" s="12"/>
      <c r="C36264" s="12"/>
    </row>
    <row r="36265" spans="1:3" x14ac:dyDescent="0.35">
      <c r="A36265" s="12"/>
      <c r="B36265" s="12"/>
      <c r="C36265" s="12"/>
    </row>
    <row r="36266" spans="1:3" x14ac:dyDescent="0.35">
      <c r="A36266" s="12"/>
      <c r="B36266" s="12"/>
      <c r="C36266" s="12"/>
    </row>
    <row r="36267" spans="1:3" x14ac:dyDescent="0.35">
      <c r="A36267" s="12"/>
      <c r="B36267" s="12"/>
      <c r="C36267" s="12"/>
    </row>
    <row r="36268" spans="1:3" x14ac:dyDescent="0.35">
      <c r="A36268" s="12"/>
      <c r="B36268" s="12"/>
      <c r="C36268" s="12"/>
    </row>
    <row r="36269" spans="1:3" x14ac:dyDescent="0.35">
      <c r="A36269" s="12"/>
      <c r="B36269" s="12"/>
      <c r="C36269" s="12"/>
    </row>
    <row r="36270" spans="1:3" x14ac:dyDescent="0.35">
      <c r="A36270" s="12"/>
      <c r="B36270" s="12"/>
      <c r="C36270" s="12"/>
    </row>
    <row r="36271" spans="1:3" x14ac:dyDescent="0.35">
      <c r="A36271" s="12"/>
      <c r="B36271" s="12"/>
      <c r="C36271" s="12"/>
    </row>
    <row r="36272" spans="1:3" x14ac:dyDescent="0.35">
      <c r="A36272" s="12"/>
      <c r="B36272" s="12"/>
      <c r="C36272" s="12"/>
    </row>
    <row r="36273" spans="1:3" x14ac:dyDescent="0.35">
      <c r="A36273" s="12"/>
      <c r="B36273" s="12"/>
      <c r="C36273" s="12"/>
    </row>
    <row r="36274" spans="1:3" x14ac:dyDescent="0.35">
      <c r="A36274" s="12"/>
      <c r="B36274" s="12"/>
      <c r="C36274" s="12"/>
    </row>
    <row r="36275" spans="1:3" x14ac:dyDescent="0.35">
      <c r="A36275" s="12"/>
      <c r="B36275" s="12"/>
      <c r="C36275" s="12"/>
    </row>
    <row r="36276" spans="1:3" x14ac:dyDescent="0.35">
      <c r="A36276" s="12"/>
      <c r="B36276" s="12"/>
      <c r="C36276" s="12"/>
    </row>
    <row r="36277" spans="1:3" x14ac:dyDescent="0.35">
      <c r="A36277" s="12"/>
      <c r="B36277" s="12"/>
      <c r="C36277" s="12"/>
    </row>
    <row r="36278" spans="1:3" x14ac:dyDescent="0.35">
      <c r="A36278" s="12"/>
      <c r="B36278" s="12"/>
      <c r="C36278" s="12"/>
    </row>
    <row r="36279" spans="1:3" x14ac:dyDescent="0.35">
      <c r="A36279" s="12"/>
      <c r="B36279" s="12"/>
      <c r="C36279" s="12"/>
    </row>
    <row r="36280" spans="1:3" x14ac:dyDescent="0.35">
      <c r="A36280" s="12"/>
      <c r="B36280" s="12"/>
      <c r="C36280" s="12"/>
    </row>
    <row r="36281" spans="1:3" x14ac:dyDescent="0.35">
      <c r="A36281" s="12"/>
      <c r="B36281" s="12"/>
      <c r="C36281" s="12"/>
    </row>
    <row r="36282" spans="1:3" x14ac:dyDescent="0.35">
      <c r="A36282" s="12"/>
      <c r="B36282" s="12"/>
      <c r="C36282" s="12"/>
    </row>
    <row r="36283" spans="1:3" x14ac:dyDescent="0.35">
      <c r="A36283" s="12"/>
      <c r="B36283" s="12"/>
      <c r="C36283" s="12"/>
    </row>
    <row r="36284" spans="1:3" x14ac:dyDescent="0.35">
      <c r="A36284" s="12"/>
      <c r="B36284" s="12"/>
      <c r="C36284" s="12"/>
    </row>
    <row r="36285" spans="1:3" x14ac:dyDescent="0.35">
      <c r="A36285" s="12"/>
      <c r="B36285" s="12"/>
      <c r="C36285" s="12"/>
    </row>
    <row r="36286" spans="1:3" x14ac:dyDescent="0.35">
      <c r="A36286" s="12"/>
      <c r="B36286" s="12"/>
      <c r="C36286" s="12"/>
    </row>
    <row r="36287" spans="1:3" x14ac:dyDescent="0.35">
      <c r="A36287" s="12"/>
      <c r="B36287" s="12"/>
      <c r="C36287" s="12"/>
    </row>
    <row r="36288" spans="1:3" x14ac:dyDescent="0.35">
      <c r="A36288" s="12"/>
      <c r="B36288" s="12"/>
      <c r="C36288" s="12"/>
    </row>
    <row r="36289" spans="1:3" x14ac:dyDescent="0.35">
      <c r="A36289" s="12"/>
      <c r="B36289" s="12"/>
      <c r="C36289" s="12"/>
    </row>
    <row r="36290" spans="1:3" x14ac:dyDescent="0.35">
      <c r="A36290" s="12"/>
      <c r="B36290" s="12"/>
      <c r="C36290" s="12"/>
    </row>
    <row r="36291" spans="1:3" x14ac:dyDescent="0.35">
      <c r="A36291" s="12"/>
      <c r="B36291" s="12"/>
      <c r="C36291" s="12"/>
    </row>
    <row r="36292" spans="1:3" x14ac:dyDescent="0.35">
      <c r="A36292" s="12"/>
      <c r="B36292" s="12"/>
      <c r="C36292" s="12"/>
    </row>
    <row r="36293" spans="1:3" x14ac:dyDescent="0.35">
      <c r="A36293" s="12"/>
      <c r="B36293" s="12"/>
      <c r="C36293" s="12"/>
    </row>
    <row r="36294" spans="1:3" x14ac:dyDescent="0.35">
      <c r="A36294" s="12"/>
      <c r="B36294" s="12"/>
      <c r="C36294" s="12"/>
    </row>
    <row r="36295" spans="1:3" x14ac:dyDescent="0.35">
      <c r="A36295" s="12"/>
      <c r="B36295" s="12"/>
      <c r="C36295" s="12"/>
    </row>
    <row r="36296" spans="1:3" x14ac:dyDescent="0.35">
      <c r="A36296" s="12"/>
      <c r="B36296" s="12"/>
      <c r="C36296" s="12"/>
    </row>
    <row r="36297" spans="1:3" x14ac:dyDescent="0.35">
      <c r="A36297" s="12"/>
      <c r="B36297" s="12"/>
      <c r="C36297" s="12"/>
    </row>
    <row r="36298" spans="1:3" x14ac:dyDescent="0.35">
      <c r="A36298" s="12"/>
      <c r="B36298" s="12"/>
      <c r="C36298" s="12"/>
    </row>
    <row r="36299" spans="1:3" x14ac:dyDescent="0.35">
      <c r="A36299" s="12"/>
      <c r="B36299" s="12"/>
      <c r="C36299" s="12"/>
    </row>
    <row r="36300" spans="1:3" x14ac:dyDescent="0.35">
      <c r="A36300" s="12"/>
      <c r="B36300" s="12"/>
      <c r="C36300" s="12"/>
    </row>
    <row r="36301" spans="1:3" x14ac:dyDescent="0.35">
      <c r="A36301" s="12"/>
      <c r="B36301" s="12"/>
      <c r="C36301" s="12"/>
    </row>
    <row r="36302" spans="1:3" x14ac:dyDescent="0.35">
      <c r="A36302" s="12"/>
      <c r="B36302" s="12"/>
      <c r="C36302" s="12"/>
    </row>
    <row r="36303" spans="1:3" x14ac:dyDescent="0.35">
      <c r="A36303" s="12"/>
      <c r="B36303" s="12"/>
      <c r="C36303" s="12"/>
    </row>
    <row r="36304" spans="1:3" x14ac:dyDescent="0.35">
      <c r="A36304" s="12"/>
      <c r="B36304" s="12"/>
      <c r="C36304" s="12"/>
    </row>
    <row r="36305" spans="1:3" x14ac:dyDescent="0.35">
      <c r="A36305" s="12"/>
      <c r="B36305" s="12"/>
      <c r="C36305" s="12"/>
    </row>
    <row r="36306" spans="1:3" x14ac:dyDescent="0.35">
      <c r="A36306" s="12"/>
      <c r="B36306" s="12"/>
      <c r="C36306" s="12"/>
    </row>
    <row r="36307" spans="1:3" x14ac:dyDescent="0.35">
      <c r="A36307" s="12"/>
      <c r="B36307" s="12"/>
      <c r="C36307" s="12"/>
    </row>
    <row r="36308" spans="1:3" x14ac:dyDescent="0.35">
      <c r="A36308" s="12"/>
      <c r="B36308" s="12"/>
      <c r="C36308" s="12"/>
    </row>
    <row r="36309" spans="1:3" x14ac:dyDescent="0.35">
      <c r="A36309" s="12"/>
      <c r="B36309" s="12"/>
      <c r="C36309" s="12"/>
    </row>
    <row r="36310" spans="1:3" x14ac:dyDescent="0.35">
      <c r="A36310" s="12"/>
      <c r="B36310" s="12"/>
      <c r="C36310" s="12"/>
    </row>
    <row r="36311" spans="1:3" x14ac:dyDescent="0.35">
      <c r="A36311" s="12"/>
      <c r="B36311" s="12"/>
      <c r="C36311" s="12"/>
    </row>
    <row r="36312" spans="1:3" x14ac:dyDescent="0.35">
      <c r="A36312" s="12"/>
      <c r="B36312" s="12"/>
      <c r="C36312" s="12"/>
    </row>
    <row r="36313" spans="1:3" x14ac:dyDescent="0.35">
      <c r="A36313" s="12"/>
      <c r="B36313" s="12"/>
      <c r="C36313" s="12"/>
    </row>
    <row r="36314" spans="1:3" x14ac:dyDescent="0.35">
      <c r="A36314" s="12"/>
      <c r="B36314" s="12"/>
      <c r="C36314" s="12"/>
    </row>
    <row r="36315" spans="1:3" x14ac:dyDescent="0.35">
      <c r="A36315" s="12"/>
      <c r="B36315" s="12"/>
      <c r="C36315" s="12"/>
    </row>
    <row r="36316" spans="1:3" x14ac:dyDescent="0.35">
      <c r="A36316" s="12"/>
      <c r="B36316" s="12"/>
      <c r="C36316" s="12"/>
    </row>
    <row r="36317" spans="1:3" x14ac:dyDescent="0.35">
      <c r="A36317" s="12"/>
      <c r="B36317" s="12"/>
      <c r="C36317" s="12"/>
    </row>
    <row r="36318" spans="1:3" x14ac:dyDescent="0.35">
      <c r="A36318" s="12"/>
      <c r="B36318" s="12"/>
      <c r="C36318" s="12"/>
    </row>
    <row r="36319" spans="1:3" x14ac:dyDescent="0.35">
      <c r="A36319" s="12"/>
      <c r="B36319" s="12"/>
      <c r="C36319" s="12"/>
    </row>
    <row r="36320" spans="1:3" x14ac:dyDescent="0.35">
      <c r="A36320" s="12"/>
      <c r="B36320" s="12"/>
      <c r="C36320" s="12"/>
    </row>
    <row r="36321" spans="1:3" x14ac:dyDescent="0.35">
      <c r="A36321" s="12"/>
      <c r="B36321" s="12"/>
      <c r="C36321" s="12"/>
    </row>
    <row r="36322" spans="1:3" x14ac:dyDescent="0.35">
      <c r="A36322" s="12"/>
      <c r="B36322" s="12"/>
      <c r="C36322" s="12"/>
    </row>
    <row r="36323" spans="1:3" x14ac:dyDescent="0.35">
      <c r="A36323" s="12"/>
      <c r="B36323" s="12"/>
      <c r="C36323" s="12"/>
    </row>
    <row r="36324" spans="1:3" x14ac:dyDescent="0.35">
      <c r="A36324" s="12"/>
      <c r="B36324" s="12"/>
      <c r="C36324" s="12"/>
    </row>
    <row r="36325" spans="1:3" x14ac:dyDescent="0.35">
      <c r="A36325" s="12"/>
      <c r="B36325" s="12"/>
      <c r="C36325" s="12"/>
    </row>
    <row r="36326" spans="1:3" x14ac:dyDescent="0.35">
      <c r="A36326" s="12"/>
      <c r="B36326" s="12"/>
      <c r="C36326" s="12"/>
    </row>
    <row r="36327" spans="1:3" x14ac:dyDescent="0.35">
      <c r="A36327" s="12"/>
      <c r="B36327" s="12"/>
      <c r="C36327" s="12"/>
    </row>
    <row r="36328" spans="1:3" x14ac:dyDescent="0.35">
      <c r="A36328" s="12"/>
      <c r="B36328" s="12"/>
      <c r="C36328" s="12"/>
    </row>
    <row r="36329" spans="1:3" x14ac:dyDescent="0.35">
      <c r="A36329" s="12"/>
      <c r="B36329" s="12"/>
      <c r="C36329" s="12"/>
    </row>
    <row r="36330" spans="1:3" x14ac:dyDescent="0.35">
      <c r="A36330" s="12"/>
      <c r="B36330" s="12"/>
      <c r="C36330" s="12"/>
    </row>
    <row r="36331" spans="1:3" x14ac:dyDescent="0.35">
      <c r="A36331" s="12"/>
      <c r="B36331" s="12"/>
      <c r="C36331" s="12"/>
    </row>
    <row r="36332" spans="1:3" x14ac:dyDescent="0.35">
      <c r="A36332" s="12"/>
      <c r="B36332" s="12"/>
      <c r="C36332" s="12"/>
    </row>
    <row r="36333" spans="1:3" x14ac:dyDescent="0.35">
      <c r="A36333" s="12"/>
      <c r="B36333" s="12"/>
      <c r="C36333" s="12"/>
    </row>
    <row r="36334" spans="1:3" x14ac:dyDescent="0.35">
      <c r="A36334" s="12"/>
      <c r="B36334" s="12"/>
      <c r="C36334" s="12"/>
    </row>
    <row r="36335" spans="1:3" x14ac:dyDescent="0.35">
      <c r="A36335" s="12"/>
      <c r="B36335" s="12"/>
      <c r="C36335" s="12"/>
    </row>
    <row r="36336" spans="1:3" x14ac:dyDescent="0.35">
      <c r="A36336" s="12"/>
      <c r="B36336" s="12"/>
      <c r="C36336" s="12"/>
    </row>
    <row r="36337" spans="1:3" x14ac:dyDescent="0.35">
      <c r="A36337" s="12"/>
      <c r="B36337" s="12"/>
      <c r="C36337" s="12"/>
    </row>
    <row r="36338" spans="1:3" x14ac:dyDescent="0.35">
      <c r="A36338" s="12"/>
      <c r="B36338" s="12"/>
      <c r="C36338" s="12"/>
    </row>
    <row r="36339" spans="1:3" x14ac:dyDescent="0.35">
      <c r="A36339" s="12"/>
      <c r="B36339" s="12"/>
      <c r="C36339" s="12"/>
    </row>
    <row r="36340" spans="1:3" x14ac:dyDescent="0.35">
      <c r="A36340" s="12"/>
      <c r="B36340" s="12"/>
      <c r="C36340" s="12"/>
    </row>
    <row r="36341" spans="1:3" x14ac:dyDescent="0.35">
      <c r="A36341" s="12"/>
      <c r="B36341" s="12"/>
      <c r="C36341" s="12"/>
    </row>
    <row r="36342" spans="1:3" x14ac:dyDescent="0.35">
      <c r="A36342" s="12"/>
      <c r="B36342" s="12"/>
      <c r="C36342" s="12"/>
    </row>
    <row r="36343" spans="1:3" x14ac:dyDescent="0.35">
      <c r="A36343" s="12"/>
      <c r="B36343" s="12"/>
      <c r="C36343" s="12"/>
    </row>
    <row r="36344" spans="1:3" x14ac:dyDescent="0.35">
      <c r="A36344" s="12"/>
      <c r="B36344" s="12"/>
      <c r="C36344" s="12"/>
    </row>
    <row r="36345" spans="1:3" x14ac:dyDescent="0.35">
      <c r="A36345" s="12"/>
      <c r="B36345" s="12"/>
      <c r="C36345" s="12"/>
    </row>
    <row r="36346" spans="1:3" x14ac:dyDescent="0.35">
      <c r="A36346" s="12"/>
      <c r="B36346" s="12"/>
      <c r="C36346" s="12"/>
    </row>
    <row r="36347" spans="1:3" x14ac:dyDescent="0.35">
      <c r="A36347" s="12"/>
      <c r="B36347" s="12"/>
      <c r="C36347" s="12"/>
    </row>
    <row r="36348" spans="1:3" x14ac:dyDescent="0.35">
      <c r="A36348" s="12"/>
      <c r="B36348" s="12"/>
      <c r="C36348" s="12"/>
    </row>
    <row r="36349" spans="1:3" x14ac:dyDescent="0.35">
      <c r="A36349" s="12"/>
      <c r="B36349" s="12"/>
      <c r="C36349" s="12"/>
    </row>
    <row r="36350" spans="1:3" x14ac:dyDescent="0.35">
      <c r="A36350" s="12"/>
      <c r="B36350" s="12"/>
      <c r="C36350" s="12"/>
    </row>
    <row r="36351" spans="1:3" x14ac:dyDescent="0.35">
      <c r="A36351" s="12"/>
      <c r="B36351" s="12"/>
      <c r="C36351" s="12"/>
    </row>
    <row r="36352" spans="1:3" x14ac:dyDescent="0.35">
      <c r="A36352" s="12"/>
      <c r="B36352" s="12"/>
      <c r="C36352" s="12"/>
    </row>
    <row r="36353" spans="1:3" x14ac:dyDescent="0.35">
      <c r="A36353" s="12"/>
      <c r="B36353" s="12"/>
      <c r="C36353" s="12"/>
    </row>
    <row r="36354" spans="1:3" x14ac:dyDescent="0.35">
      <c r="A36354" s="12"/>
      <c r="B36354" s="12"/>
      <c r="C36354" s="12"/>
    </row>
    <row r="36355" spans="1:3" x14ac:dyDescent="0.35">
      <c r="A36355" s="12"/>
      <c r="B36355" s="12"/>
      <c r="C36355" s="12"/>
    </row>
    <row r="36356" spans="1:3" x14ac:dyDescent="0.35">
      <c r="A36356" s="12"/>
      <c r="B36356" s="12"/>
      <c r="C36356" s="12"/>
    </row>
    <row r="36357" spans="1:3" x14ac:dyDescent="0.35">
      <c r="A36357" s="12"/>
      <c r="B36357" s="12"/>
      <c r="C36357" s="12"/>
    </row>
    <row r="36358" spans="1:3" x14ac:dyDescent="0.35">
      <c r="A36358" s="12"/>
      <c r="B36358" s="12"/>
      <c r="C36358" s="12"/>
    </row>
    <row r="36359" spans="1:3" x14ac:dyDescent="0.35">
      <c r="A36359" s="12"/>
      <c r="B36359" s="12"/>
      <c r="C36359" s="12"/>
    </row>
    <row r="36360" spans="1:3" x14ac:dyDescent="0.35">
      <c r="A36360" s="12"/>
      <c r="B36360" s="12"/>
      <c r="C36360" s="12"/>
    </row>
    <row r="36361" spans="1:3" x14ac:dyDescent="0.35">
      <c r="A36361" s="12"/>
      <c r="B36361" s="12"/>
      <c r="C36361" s="12"/>
    </row>
    <row r="36362" spans="1:3" x14ac:dyDescent="0.35">
      <c r="A36362" s="12"/>
      <c r="B36362" s="12"/>
      <c r="C36362" s="12"/>
    </row>
    <row r="36363" spans="1:3" x14ac:dyDescent="0.35">
      <c r="A36363" s="12"/>
      <c r="B36363" s="12"/>
      <c r="C36363" s="12"/>
    </row>
    <row r="36364" spans="1:3" x14ac:dyDescent="0.35">
      <c r="A36364" s="12"/>
      <c r="B36364" s="12"/>
      <c r="C36364" s="12"/>
    </row>
    <row r="36365" spans="1:3" x14ac:dyDescent="0.35">
      <c r="A36365" s="12"/>
      <c r="B36365" s="12"/>
      <c r="C36365" s="12"/>
    </row>
    <row r="36366" spans="1:3" x14ac:dyDescent="0.35">
      <c r="A36366" s="12"/>
      <c r="B36366" s="12"/>
      <c r="C36366" s="12"/>
    </row>
    <row r="36367" spans="1:3" x14ac:dyDescent="0.35">
      <c r="A36367" s="12"/>
      <c r="B36367" s="12"/>
      <c r="C36367" s="12"/>
    </row>
    <row r="36368" spans="1:3" x14ac:dyDescent="0.35">
      <c r="A36368" s="12"/>
      <c r="B36368" s="12"/>
      <c r="C36368" s="12"/>
    </row>
    <row r="36369" spans="1:3" x14ac:dyDescent="0.35">
      <c r="A36369" s="12"/>
      <c r="B36369" s="12"/>
      <c r="C36369" s="12"/>
    </row>
    <row r="36370" spans="1:3" x14ac:dyDescent="0.35">
      <c r="A36370" s="12"/>
      <c r="B36370" s="12"/>
      <c r="C36370" s="12"/>
    </row>
    <row r="36371" spans="1:3" x14ac:dyDescent="0.35">
      <c r="A36371" s="12"/>
      <c r="B36371" s="12"/>
      <c r="C36371" s="12"/>
    </row>
    <row r="36372" spans="1:3" x14ac:dyDescent="0.35">
      <c r="A36372" s="12"/>
      <c r="B36372" s="12"/>
      <c r="C36372" s="12"/>
    </row>
    <row r="36373" spans="1:3" x14ac:dyDescent="0.35">
      <c r="A36373" s="12"/>
      <c r="B36373" s="12"/>
      <c r="C36373" s="12"/>
    </row>
    <row r="36374" spans="1:3" x14ac:dyDescent="0.35">
      <c r="A36374" s="12"/>
      <c r="B36374" s="12"/>
      <c r="C36374" s="12"/>
    </row>
    <row r="36375" spans="1:3" x14ac:dyDescent="0.35">
      <c r="A36375" s="12"/>
      <c r="B36375" s="12"/>
      <c r="C36375" s="12"/>
    </row>
    <row r="36376" spans="1:3" x14ac:dyDescent="0.35">
      <c r="A36376" s="12"/>
      <c r="B36376" s="12"/>
      <c r="C36376" s="12"/>
    </row>
    <row r="36377" spans="1:3" x14ac:dyDescent="0.35">
      <c r="A36377" s="12"/>
      <c r="B36377" s="12"/>
      <c r="C36377" s="12"/>
    </row>
    <row r="36378" spans="1:3" x14ac:dyDescent="0.35">
      <c r="A36378" s="12"/>
      <c r="B36378" s="12"/>
      <c r="C36378" s="12"/>
    </row>
    <row r="36379" spans="1:3" x14ac:dyDescent="0.35">
      <c r="A36379" s="12"/>
      <c r="B36379" s="12"/>
      <c r="C36379" s="12"/>
    </row>
    <row r="36380" spans="1:3" x14ac:dyDescent="0.35">
      <c r="A36380" s="12"/>
      <c r="B36380" s="12"/>
      <c r="C36380" s="12"/>
    </row>
    <row r="36381" spans="1:3" x14ac:dyDescent="0.35">
      <c r="A36381" s="12"/>
      <c r="B36381" s="12"/>
      <c r="C36381" s="12"/>
    </row>
    <row r="36382" spans="1:3" x14ac:dyDescent="0.35">
      <c r="A36382" s="12"/>
      <c r="B36382" s="12"/>
      <c r="C36382" s="12"/>
    </row>
    <row r="36383" spans="1:3" x14ac:dyDescent="0.35">
      <c r="A36383" s="12"/>
      <c r="B36383" s="12"/>
      <c r="C36383" s="12"/>
    </row>
    <row r="36384" spans="1:3" x14ac:dyDescent="0.35">
      <c r="A36384" s="12"/>
      <c r="B36384" s="12"/>
      <c r="C36384" s="12"/>
    </row>
    <row r="36385" spans="1:3" x14ac:dyDescent="0.35">
      <c r="A36385" s="12"/>
      <c r="B36385" s="12"/>
      <c r="C36385" s="12"/>
    </row>
    <row r="36386" spans="1:3" x14ac:dyDescent="0.35">
      <c r="A36386" s="12"/>
      <c r="B36386" s="12"/>
      <c r="C36386" s="12"/>
    </row>
    <row r="36387" spans="1:3" x14ac:dyDescent="0.35">
      <c r="A36387" s="12"/>
      <c r="B36387" s="12"/>
      <c r="C36387" s="12"/>
    </row>
    <row r="36388" spans="1:3" x14ac:dyDescent="0.35">
      <c r="A36388" s="12"/>
      <c r="B36388" s="12"/>
      <c r="C36388" s="12"/>
    </row>
    <row r="36389" spans="1:3" x14ac:dyDescent="0.35">
      <c r="A36389" s="12"/>
      <c r="B36389" s="12"/>
      <c r="C36389" s="12"/>
    </row>
    <row r="36390" spans="1:3" x14ac:dyDescent="0.35">
      <c r="A36390" s="12"/>
      <c r="B36390" s="12"/>
      <c r="C36390" s="12"/>
    </row>
    <row r="36391" spans="1:3" x14ac:dyDescent="0.35">
      <c r="A36391" s="12"/>
      <c r="B36391" s="12"/>
      <c r="C36391" s="12"/>
    </row>
    <row r="36392" spans="1:3" x14ac:dyDescent="0.35">
      <c r="A36392" s="12"/>
      <c r="B36392" s="12"/>
      <c r="C36392" s="12"/>
    </row>
    <row r="36393" spans="1:3" x14ac:dyDescent="0.35">
      <c r="A36393" s="12"/>
      <c r="B36393" s="12"/>
      <c r="C36393" s="12"/>
    </row>
    <row r="36394" spans="1:3" x14ac:dyDescent="0.35">
      <c r="A36394" s="12"/>
      <c r="B36394" s="12"/>
      <c r="C36394" s="12"/>
    </row>
    <row r="36395" spans="1:3" x14ac:dyDescent="0.35">
      <c r="A36395" s="12"/>
      <c r="B36395" s="12"/>
      <c r="C36395" s="12"/>
    </row>
    <row r="36396" spans="1:3" x14ac:dyDescent="0.35">
      <c r="A36396" s="12"/>
      <c r="B36396" s="12"/>
      <c r="C36396" s="12"/>
    </row>
    <row r="36397" spans="1:3" x14ac:dyDescent="0.35">
      <c r="A36397" s="12"/>
      <c r="B36397" s="12"/>
      <c r="C36397" s="12"/>
    </row>
    <row r="36398" spans="1:3" x14ac:dyDescent="0.35">
      <c r="A36398" s="12"/>
      <c r="B36398" s="12"/>
      <c r="C36398" s="12"/>
    </row>
    <row r="36399" spans="1:3" x14ac:dyDescent="0.35">
      <c r="A36399" s="12"/>
      <c r="B36399" s="12"/>
      <c r="C36399" s="12"/>
    </row>
    <row r="36400" spans="1:3" x14ac:dyDescent="0.35">
      <c r="A36400" s="12"/>
      <c r="B36400" s="12"/>
      <c r="C36400" s="12"/>
    </row>
    <row r="36401" spans="1:3" x14ac:dyDescent="0.35">
      <c r="A36401" s="12"/>
      <c r="B36401" s="12"/>
      <c r="C36401" s="12"/>
    </row>
    <row r="36402" spans="1:3" x14ac:dyDescent="0.35">
      <c r="A36402" s="12"/>
      <c r="B36402" s="12"/>
      <c r="C36402" s="12"/>
    </row>
    <row r="36403" spans="1:3" x14ac:dyDescent="0.35">
      <c r="A36403" s="12"/>
      <c r="B36403" s="12"/>
      <c r="C36403" s="12"/>
    </row>
    <row r="36404" spans="1:3" x14ac:dyDescent="0.35">
      <c r="A36404" s="12"/>
      <c r="B36404" s="12"/>
      <c r="C36404" s="12"/>
    </row>
    <row r="36405" spans="1:3" x14ac:dyDescent="0.35">
      <c r="A36405" s="12"/>
      <c r="B36405" s="12"/>
      <c r="C36405" s="12"/>
    </row>
    <row r="36406" spans="1:3" x14ac:dyDescent="0.35">
      <c r="A36406" s="12"/>
      <c r="B36406" s="12"/>
      <c r="C36406" s="12"/>
    </row>
    <row r="36407" spans="1:3" x14ac:dyDescent="0.35">
      <c r="A36407" s="12"/>
      <c r="B36407" s="12"/>
      <c r="C36407" s="12"/>
    </row>
    <row r="36408" spans="1:3" x14ac:dyDescent="0.35">
      <c r="A36408" s="12"/>
      <c r="B36408" s="12"/>
      <c r="C36408" s="12"/>
    </row>
    <row r="36409" spans="1:3" x14ac:dyDescent="0.35">
      <c r="A36409" s="12"/>
      <c r="B36409" s="12"/>
      <c r="C36409" s="12"/>
    </row>
    <row r="36410" spans="1:3" x14ac:dyDescent="0.35">
      <c r="A36410" s="12"/>
      <c r="B36410" s="12"/>
      <c r="C36410" s="12"/>
    </row>
    <row r="36411" spans="1:3" x14ac:dyDescent="0.35">
      <c r="A36411" s="12"/>
      <c r="B36411" s="12"/>
      <c r="C36411" s="12"/>
    </row>
    <row r="36412" spans="1:3" x14ac:dyDescent="0.35">
      <c r="A36412" s="12"/>
      <c r="B36412" s="12"/>
      <c r="C36412" s="12"/>
    </row>
    <row r="36413" spans="1:3" x14ac:dyDescent="0.35">
      <c r="A36413" s="12"/>
      <c r="B36413" s="12"/>
      <c r="C36413" s="12"/>
    </row>
    <row r="36414" spans="1:3" x14ac:dyDescent="0.35">
      <c r="A36414" s="12"/>
      <c r="B36414" s="12"/>
      <c r="C36414" s="12"/>
    </row>
    <row r="36415" spans="1:3" x14ac:dyDescent="0.35">
      <c r="A36415" s="12"/>
      <c r="B36415" s="12"/>
      <c r="C36415" s="12"/>
    </row>
    <row r="36416" spans="1:3" x14ac:dyDescent="0.35">
      <c r="A36416" s="12"/>
      <c r="B36416" s="12"/>
      <c r="C36416" s="12"/>
    </row>
    <row r="36417" spans="1:3" x14ac:dyDescent="0.35">
      <c r="A36417" s="12"/>
      <c r="B36417" s="12"/>
      <c r="C36417" s="12"/>
    </row>
    <row r="36418" spans="1:3" x14ac:dyDescent="0.35">
      <c r="A36418" s="12"/>
      <c r="B36418" s="12"/>
      <c r="C36418" s="12"/>
    </row>
    <row r="36419" spans="1:3" x14ac:dyDescent="0.35">
      <c r="A36419" s="12"/>
      <c r="B36419" s="12"/>
      <c r="C36419" s="12"/>
    </row>
    <row r="36420" spans="1:3" x14ac:dyDescent="0.35">
      <c r="A36420" s="12"/>
      <c r="B36420" s="12"/>
      <c r="C36420" s="12"/>
    </row>
    <row r="36421" spans="1:3" x14ac:dyDescent="0.35">
      <c r="A36421" s="12"/>
      <c r="B36421" s="12"/>
      <c r="C36421" s="12"/>
    </row>
    <row r="36422" spans="1:3" x14ac:dyDescent="0.35">
      <c r="A36422" s="12"/>
      <c r="B36422" s="12"/>
      <c r="C36422" s="12"/>
    </row>
    <row r="36423" spans="1:3" x14ac:dyDescent="0.35">
      <c r="A36423" s="12"/>
      <c r="B36423" s="12"/>
      <c r="C36423" s="12"/>
    </row>
    <row r="36424" spans="1:3" x14ac:dyDescent="0.35">
      <c r="A36424" s="12"/>
      <c r="B36424" s="12"/>
      <c r="C36424" s="12"/>
    </row>
    <row r="36425" spans="1:3" x14ac:dyDescent="0.35">
      <c r="A36425" s="12"/>
      <c r="B36425" s="12"/>
      <c r="C36425" s="12"/>
    </row>
    <row r="36426" spans="1:3" x14ac:dyDescent="0.35">
      <c r="A36426" s="12"/>
      <c r="B36426" s="12"/>
      <c r="C36426" s="12"/>
    </row>
    <row r="36427" spans="1:3" x14ac:dyDescent="0.35">
      <c r="A36427" s="12"/>
      <c r="B36427" s="12"/>
      <c r="C36427" s="12"/>
    </row>
    <row r="36428" spans="1:3" x14ac:dyDescent="0.35">
      <c r="A36428" s="12"/>
      <c r="B36428" s="12"/>
      <c r="C36428" s="12"/>
    </row>
    <row r="36429" spans="1:3" x14ac:dyDescent="0.35">
      <c r="A36429" s="12"/>
      <c r="B36429" s="12"/>
      <c r="C36429" s="12"/>
    </row>
    <row r="36430" spans="1:3" x14ac:dyDescent="0.35">
      <c r="A36430" s="12"/>
      <c r="B36430" s="12"/>
      <c r="C36430" s="12"/>
    </row>
    <row r="36431" spans="1:3" x14ac:dyDescent="0.35">
      <c r="A36431" s="12"/>
      <c r="B36431" s="12"/>
      <c r="C36431" s="12"/>
    </row>
    <row r="36432" spans="1:3" x14ac:dyDescent="0.35">
      <c r="A36432" s="12"/>
      <c r="B36432" s="12"/>
      <c r="C36432" s="12"/>
    </row>
    <row r="36433" spans="1:3" x14ac:dyDescent="0.35">
      <c r="A36433" s="12"/>
      <c r="B36433" s="12"/>
      <c r="C36433" s="12"/>
    </row>
    <row r="36434" spans="1:3" x14ac:dyDescent="0.35">
      <c r="A36434" s="12"/>
      <c r="B36434" s="12"/>
      <c r="C36434" s="12"/>
    </row>
    <row r="36435" spans="1:3" x14ac:dyDescent="0.35">
      <c r="A36435" s="12"/>
      <c r="B36435" s="12"/>
      <c r="C36435" s="12"/>
    </row>
    <row r="36436" spans="1:3" x14ac:dyDescent="0.35">
      <c r="A36436" s="12"/>
      <c r="B36436" s="12"/>
      <c r="C36436" s="12"/>
    </row>
    <row r="36437" spans="1:3" x14ac:dyDescent="0.35">
      <c r="A36437" s="12"/>
      <c r="B36437" s="12"/>
      <c r="C36437" s="12"/>
    </row>
    <row r="36438" spans="1:3" x14ac:dyDescent="0.35">
      <c r="A36438" s="12"/>
      <c r="B36438" s="12"/>
      <c r="C36438" s="12"/>
    </row>
    <row r="36439" spans="1:3" x14ac:dyDescent="0.35">
      <c r="A36439" s="12"/>
      <c r="B36439" s="12"/>
      <c r="C36439" s="12"/>
    </row>
    <row r="36440" spans="1:3" x14ac:dyDescent="0.35">
      <c r="A36440" s="12"/>
      <c r="B36440" s="12"/>
      <c r="C36440" s="12"/>
    </row>
    <row r="36441" spans="1:3" x14ac:dyDescent="0.35">
      <c r="A36441" s="12"/>
      <c r="B36441" s="12"/>
      <c r="C36441" s="12"/>
    </row>
    <row r="36442" spans="1:3" x14ac:dyDescent="0.35">
      <c r="A36442" s="12"/>
      <c r="B36442" s="12"/>
      <c r="C36442" s="12"/>
    </row>
    <row r="36443" spans="1:3" x14ac:dyDescent="0.35">
      <c r="A36443" s="12"/>
      <c r="B36443" s="12"/>
      <c r="C36443" s="12"/>
    </row>
    <row r="36444" spans="1:3" x14ac:dyDescent="0.35">
      <c r="A36444" s="12"/>
      <c r="B36444" s="12"/>
      <c r="C36444" s="12"/>
    </row>
    <row r="36445" spans="1:3" x14ac:dyDescent="0.35">
      <c r="A36445" s="12"/>
      <c r="B36445" s="12"/>
      <c r="C36445" s="12"/>
    </row>
    <row r="36446" spans="1:3" x14ac:dyDescent="0.35">
      <c r="A36446" s="12"/>
      <c r="B36446" s="12"/>
      <c r="C36446" s="12"/>
    </row>
    <row r="36447" spans="1:3" x14ac:dyDescent="0.35">
      <c r="A36447" s="12"/>
      <c r="B36447" s="12"/>
      <c r="C36447" s="12"/>
    </row>
    <row r="36448" spans="1:3" x14ac:dyDescent="0.35">
      <c r="A36448" s="12"/>
      <c r="B36448" s="12"/>
      <c r="C36448" s="12"/>
    </row>
    <row r="36449" spans="1:3" x14ac:dyDescent="0.35">
      <c r="A36449" s="12"/>
      <c r="B36449" s="12"/>
      <c r="C36449" s="12"/>
    </row>
    <row r="36450" spans="1:3" x14ac:dyDescent="0.35">
      <c r="A36450" s="12"/>
      <c r="B36450" s="12"/>
      <c r="C36450" s="12"/>
    </row>
    <row r="36451" spans="1:3" x14ac:dyDescent="0.35">
      <c r="A36451" s="12"/>
      <c r="B36451" s="12"/>
      <c r="C36451" s="12"/>
    </row>
    <row r="36452" spans="1:3" x14ac:dyDescent="0.35">
      <c r="A36452" s="12"/>
      <c r="B36452" s="12"/>
      <c r="C36452" s="12"/>
    </row>
    <row r="36453" spans="1:3" x14ac:dyDescent="0.35">
      <c r="A36453" s="12"/>
      <c r="B36453" s="12"/>
      <c r="C36453" s="12"/>
    </row>
    <row r="36454" spans="1:3" x14ac:dyDescent="0.35">
      <c r="A36454" s="12"/>
      <c r="B36454" s="12"/>
      <c r="C36454" s="12"/>
    </row>
    <row r="36455" spans="1:3" x14ac:dyDescent="0.35">
      <c r="A36455" s="12"/>
      <c r="B36455" s="12"/>
      <c r="C36455" s="12"/>
    </row>
    <row r="36456" spans="1:3" x14ac:dyDescent="0.35">
      <c r="A36456" s="12"/>
      <c r="B36456" s="12"/>
      <c r="C36456" s="12"/>
    </row>
    <row r="36457" spans="1:3" x14ac:dyDescent="0.35">
      <c r="A36457" s="12"/>
      <c r="B36457" s="12"/>
      <c r="C36457" s="12"/>
    </row>
    <row r="36458" spans="1:3" x14ac:dyDescent="0.35">
      <c r="A36458" s="12"/>
      <c r="B36458" s="12"/>
      <c r="C36458" s="12"/>
    </row>
    <row r="36459" spans="1:3" x14ac:dyDescent="0.35">
      <c r="A36459" s="12"/>
      <c r="B36459" s="12"/>
      <c r="C36459" s="12"/>
    </row>
    <row r="36460" spans="1:3" x14ac:dyDescent="0.35">
      <c r="A36460" s="12"/>
      <c r="B36460" s="12"/>
      <c r="C36460" s="12"/>
    </row>
    <row r="36461" spans="1:3" x14ac:dyDescent="0.35">
      <c r="A36461" s="12"/>
      <c r="B36461" s="12"/>
      <c r="C36461" s="12"/>
    </row>
    <row r="36462" spans="1:3" x14ac:dyDescent="0.35">
      <c r="A36462" s="12"/>
      <c r="B36462" s="12"/>
      <c r="C36462" s="12"/>
    </row>
    <row r="36463" spans="1:3" x14ac:dyDescent="0.35">
      <c r="A36463" s="12"/>
      <c r="B36463" s="12"/>
      <c r="C36463" s="12"/>
    </row>
    <row r="36464" spans="1:3" x14ac:dyDescent="0.35">
      <c r="A36464" s="12"/>
      <c r="B36464" s="12"/>
      <c r="C36464" s="12"/>
    </row>
    <row r="36465" spans="1:3" x14ac:dyDescent="0.35">
      <c r="A36465" s="12"/>
      <c r="B36465" s="12"/>
      <c r="C36465" s="12"/>
    </row>
    <row r="36466" spans="1:3" x14ac:dyDescent="0.35">
      <c r="A36466" s="12"/>
      <c r="B36466" s="12"/>
      <c r="C36466" s="12"/>
    </row>
    <row r="36467" spans="1:3" x14ac:dyDescent="0.35">
      <c r="A36467" s="12"/>
      <c r="B36467" s="12"/>
      <c r="C36467" s="12"/>
    </row>
    <row r="36468" spans="1:3" x14ac:dyDescent="0.35">
      <c r="A36468" s="12"/>
      <c r="B36468" s="12"/>
      <c r="C36468" s="12"/>
    </row>
    <row r="36469" spans="1:3" x14ac:dyDescent="0.35">
      <c r="A36469" s="12"/>
      <c r="B36469" s="12"/>
      <c r="C36469" s="12"/>
    </row>
    <row r="36470" spans="1:3" x14ac:dyDescent="0.35">
      <c r="A36470" s="12"/>
      <c r="B36470" s="12"/>
      <c r="C36470" s="12"/>
    </row>
    <row r="36471" spans="1:3" x14ac:dyDescent="0.35">
      <c r="A36471" s="12"/>
      <c r="B36471" s="12"/>
      <c r="C36471" s="12"/>
    </row>
    <row r="36472" spans="1:3" x14ac:dyDescent="0.35">
      <c r="A36472" s="12"/>
      <c r="B36472" s="12"/>
      <c r="C36472" s="12"/>
    </row>
    <row r="36473" spans="1:3" x14ac:dyDescent="0.35">
      <c r="A36473" s="12"/>
      <c r="B36473" s="12"/>
      <c r="C36473" s="12"/>
    </row>
    <row r="36474" spans="1:3" x14ac:dyDescent="0.35">
      <c r="A36474" s="12"/>
      <c r="B36474" s="12"/>
      <c r="C36474" s="12"/>
    </row>
    <row r="36475" spans="1:3" x14ac:dyDescent="0.35">
      <c r="A36475" s="12"/>
      <c r="B36475" s="12"/>
      <c r="C36475" s="12"/>
    </row>
    <row r="36476" spans="1:3" x14ac:dyDescent="0.35">
      <c r="A36476" s="12"/>
      <c r="B36476" s="12"/>
      <c r="C36476" s="12"/>
    </row>
    <row r="36477" spans="1:3" x14ac:dyDescent="0.35">
      <c r="A36477" s="12"/>
      <c r="B36477" s="12"/>
      <c r="C36477" s="12"/>
    </row>
    <row r="36478" spans="1:3" x14ac:dyDescent="0.35">
      <c r="A36478" s="12"/>
      <c r="B36478" s="12"/>
      <c r="C36478" s="12"/>
    </row>
    <row r="36479" spans="1:3" x14ac:dyDescent="0.35">
      <c r="A36479" s="12"/>
      <c r="B36479" s="12"/>
      <c r="C36479" s="12"/>
    </row>
    <row r="36480" spans="1:3" x14ac:dyDescent="0.35">
      <c r="A36480" s="12"/>
      <c r="B36480" s="12"/>
      <c r="C36480" s="12"/>
    </row>
    <row r="36481" spans="1:3" x14ac:dyDescent="0.35">
      <c r="A36481" s="12"/>
      <c r="B36481" s="12"/>
      <c r="C36481" s="12"/>
    </row>
    <row r="36482" spans="1:3" x14ac:dyDescent="0.35">
      <c r="A36482" s="12"/>
      <c r="B36482" s="12"/>
      <c r="C36482" s="12"/>
    </row>
    <row r="36483" spans="1:3" x14ac:dyDescent="0.35">
      <c r="A36483" s="12"/>
      <c r="B36483" s="12"/>
      <c r="C36483" s="12"/>
    </row>
    <row r="36484" spans="1:3" x14ac:dyDescent="0.35">
      <c r="A36484" s="12"/>
      <c r="B36484" s="12"/>
      <c r="C36484" s="12"/>
    </row>
    <row r="36485" spans="1:3" x14ac:dyDescent="0.35">
      <c r="A36485" s="12"/>
      <c r="B36485" s="12"/>
      <c r="C36485" s="12"/>
    </row>
    <row r="36486" spans="1:3" x14ac:dyDescent="0.35">
      <c r="A36486" s="12"/>
      <c r="B36486" s="12"/>
      <c r="C36486" s="12"/>
    </row>
    <row r="36487" spans="1:3" x14ac:dyDescent="0.35">
      <c r="A36487" s="12"/>
      <c r="B36487" s="12"/>
      <c r="C36487" s="12"/>
    </row>
    <row r="36488" spans="1:3" x14ac:dyDescent="0.35">
      <c r="A36488" s="12"/>
      <c r="B36488" s="12"/>
      <c r="C36488" s="12"/>
    </row>
    <row r="36489" spans="1:3" x14ac:dyDescent="0.35">
      <c r="A36489" s="12"/>
      <c r="B36489" s="12"/>
      <c r="C36489" s="12"/>
    </row>
    <row r="36490" spans="1:3" x14ac:dyDescent="0.35">
      <c r="A36490" s="12"/>
      <c r="B36490" s="12"/>
      <c r="C36490" s="12"/>
    </row>
    <row r="36491" spans="1:3" x14ac:dyDescent="0.35">
      <c r="A36491" s="12"/>
      <c r="B36491" s="12"/>
      <c r="C36491" s="12"/>
    </row>
    <row r="36492" spans="1:3" x14ac:dyDescent="0.35">
      <c r="A36492" s="12"/>
      <c r="B36492" s="12"/>
      <c r="C36492" s="12"/>
    </row>
    <row r="36493" spans="1:3" x14ac:dyDescent="0.35">
      <c r="A36493" s="12"/>
      <c r="B36493" s="12"/>
      <c r="C36493" s="12"/>
    </row>
    <row r="36494" spans="1:3" x14ac:dyDescent="0.35">
      <c r="A36494" s="12"/>
      <c r="B36494" s="12"/>
      <c r="C36494" s="12"/>
    </row>
    <row r="36495" spans="1:3" x14ac:dyDescent="0.35">
      <c r="A36495" s="12"/>
      <c r="B36495" s="12"/>
      <c r="C36495" s="12"/>
    </row>
    <row r="36496" spans="1:3" x14ac:dyDescent="0.35">
      <c r="A36496" s="12"/>
      <c r="B36496" s="12"/>
      <c r="C36496" s="12"/>
    </row>
    <row r="36497" spans="1:3" x14ac:dyDescent="0.35">
      <c r="A36497" s="12"/>
      <c r="B36497" s="12"/>
      <c r="C36497" s="12"/>
    </row>
    <row r="36498" spans="1:3" x14ac:dyDescent="0.35">
      <c r="A36498" s="12"/>
      <c r="B36498" s="12"/>
      <c r="C36498" s="12"/>
    </row>
    <row r="36499" spans="1:3" x14ac:dyDescent="0.35">
      <c r="A36499" s="12"/>
      <c r="B36499" s="12"/>
      <c r="C36499" s="12"/>
    </row>
    <row r="36500" spans="1:3" x14ac:dyDescent="0.35">
      <c r="A36500" s="12"/>
      <c r="B36500" s="12"/>
      <c r="C36500" s="12"/>
    </row>
    <row r="36501" spans="1:3" x14ac:dyDescent="0.35">
      <c r="A36501" s="12"/>
      <c r="B36501" s="12"/>
      <c r="C36501" s="12"/>
    </row>
    <row r="36502" spans="1:3" x14ac:dyDescent="0.35">
      <c r="A36502" s="12"/>
      <c r="B36502" s="12"/>
      <c r="C36502" s="12"/>
    </row>
    <row r="36503" spans="1:3" x14ac:dyDescent="0.35">
      <c r="A36503" s="12"/>
      <c r="B36503" s="12"/>
      <c r="C36503" s="12"/>
    </row>
    <row r="36504" spans="1:3" x14ac:dyDescent="0.35">
      <c r="A36504" s="12"/>
      <c r="B36504" s="12"/>
      <c r="C36504" s="12"/>
    </row>
    <row r="36505" spans="1:3" x14ac:dyDescent="0.35">
      <c r="A36505" s="12"/>
      <c r="B36505" s="12"/>
      <c r="C36505" s="12"/>
    </row>
    <row r="36506" spans="1:3" x14ac:dyDescent="0.35">
      <c r="A36506" s="12"/>
      <c r="B36506" s="12"/>
      <c r="C36506" s="12"/>
    </row>
    <row r="36507" spans="1:3" x14ac:dyDescent="0.35">
      <c r="A36507" s="12"/>
      <c r="B36507" s="12"/>
      <c r="C36507" s="12"/>
    </row>
    <row r="36508" spans="1:3" x14ac:dyDescent="0.35">
      <c r="A36508" s="12"/>
      <c r="B36508" s="12"/>
      <c r="C36508" s="12"/>
    </row>
    <row r="36509" spans="1:3" x14ac:dyDescent="0.35">
      <c r="A36509" s="12"/>
      <c r="B36509" s="12"/>
      <c r="C36509" s="12"/>
    </row>
    <row r="36510" spans="1:3" x14ac:dyDescent="0.35">
      <c r="A36510" s="12"/>
      <c r="B36510" s="12"/>
      <c r="C36510" s="12"/>
    </row>
    <row r="36511" spans="1:3" x14ac:dyDescent="0.35">
      <c r="A36511" s="12"/>
      <c r="B36511" s="12"/>
      <c r="C36511" s="12"/>
    </row>
    <row r="36512" spans="1:3" x14ac:dyDescent="0.35">
      <c r="A36512" s="12"/>
      <c r="B36512" s="12"/>
      <c r="C36512" s="12"/>
    </row>
    <row r="36513" spans="1:3" x14ac:dyDescent="0.35">
      <c r="A36513" s="12"/>
      <c r="B36513" s="12"/>
      <c r="C36513" s="12"/>
    </row>
    <row r="36514" spans="1:3" x14ac:dyDescent="0.35">
      <c r="A36514" s="12"/>
      <c r="B36514" s="12"/>
      <c r="C36514" s="12"/>
    </row>
    <row r="36515" spans="1:3" x14ac:dyDescent="0.35">
      <c r="A36515" s="12"/>
      <c r="B36515" s="12"/>
      <c r="C36515" s="12"/>
    </row>
    <row r="36516" spans="1:3" x14ac:dyDescent="0.35">
      <c r="A36516" s="12"/>
      <c r="B36516" s="12"/>
      <c r="C36516" s="12"/>
    </row>
    <row r="36517" spans="1:3" x14ac:dyDescent="0.35">
      <c r="A36517" s="12"/>
      <c r="B36517" s="12"/>
      <c r="C36517" s="12"/>
    </row>
    <row r="36518" spans="1:3" x14ac:dyDescent="0.35">
      <c r="A36518" s="12"/>
      <c r="B36518" s="12"/>
      <c r="C36518" s="12"/>
    </row>
    <row r="36519" spans="1:3" x14ac:dyDescent="0.35">
      <c r="A36519" s="12"/>
      <c r="B36519" s="12"/>
      <c r="C36519" s="12"/>
    </row>
    <row r="36520" spans="1:3" x14ac:dyDescent="0.35">
      <c r="A36520" s="12"/>
      <c r="B36520" s="12"/>
      <c r="C36520" s="12"/>
    </row>
    <row r="36521" spans="1:3" x14ac:dyDescent="0.35">
      <c r="A36521" s="12"/>
      <c r="B36521" s="12"/>
      <c r="C36521" s="12"/>
    </row>
    <row r="36522" spans="1:3" x14ac:dyDescent="0.35">
      <c r="A36522" s="12"/>
      <c r="B36522" s="12"/>
      <c r="C36522" s="12"/>
    </row>
    <row r="36523" spans="1:3" x14ac:dyDescent="0.35">
      <c r="A36523" s="12"/>
      <c r="B36523" s="12"/>
      <c r="C36523" s="12"/>
    </row>
    <row r="36524" spans="1:3" x14ac:dyDescent="0.35">
      <c r="A36524" s="12"/>
      <c r="B36524" s="12"/>
      <c r="C36524" s="12"/>
    </row>
    <row r="36525" spans="1:3" x14ac:dyDescent="0.35">
      <c r="A36525" s="12"/>
      <c r="B36525" s="12"/>
      <c r="C36525" s="12"/>
    </row>
    <row r="36526" spans="1:3" x14ac:dyDescent="0.35">
      <c r="A36526" s="12"/>
      <c r="B36526" s="12"/>
      <c r="C36526" s="12"/>
    </row>
    <row r="36527" spans="1:3" x14ac:dyDescent="0.35">
      <c r="A36527" s="12"/>
      <c r="B36527" s="12"/>
      <c r="C36527" s="12"/>
    </row>
    <row r="36528" spans="1:3" x14ac:dyDescent="0.35">
      <c r="A36528" s="12"/>
      <c r="B36528" s="12"/>
      <c r="C36528" s="12"/>
    </row>
    <row r="36529" spans="1:3" x14ac:dyDescent="0.35">
      <c r="A36529" s="12"/>
      <c r="B36529" s="12"/>
      <c r="C36529" s="12"/>
    </row>
    <row r="36530" spans="1:3" x14ac:dyDescent="0.35">
      <c r="A36530" s="12"/>
      <c r="B36530" s="12"/>
      <c r="C36530" s="12"/>
    </row>
    <row r="36531" spans="1:3" x14ac:dyDescent="0.35">
      <c r="A36531" s="12"/>
      <c r="B36531" s="12"/>
      <c r="C36531" s="12"/>
    </row>
    <row r="36532" spans="1:3" x14ac:dyDescent="0.35">
      <c r="A36532" s="12"/>
      <c r="B36532" s="12"/>
      <c r="C36532" s="12"/>
    </row>
    <row r="36533" spans="1:3" x14ac:dyDescent="0.35">
      <c r="A36533" s="12"/>
      <c r="B36533" s="12"/>
      <c r="C36533" s="12"/>
    </row>
    <row r="36534" spans="1:3" x14ac:dyDescent="0.35">
      <c r="A36534" s="12"/>
      <c r="B36534" s="12"/>
      <c r="C36534" s="12"/>
    </row>
    <row r="36535" spans="1:3" x14ac:dyDescent="0.35">
      <c r="A36535" s="12"/>
      <c r="B36535" s="12"/>
      <c r="C36535" s="12"/>
    </row>
    <row r="36536" spans="1:3" x14ac:dyDescent="0.35">
      <c r="A36536" s="12"/>
      <c r="B36536" s="12"/>
      <c r="C36536" s="12"/>
    </row>
    <row r="36537" spans="1:3" x14ac:dyDescent="0.35">
      <c r="A36537" s="12"/>
      <c r="B36537" s="12"/>
      <c r="C36537" s="12"/>
    </row>
    <row r="36538" spans="1:3" x14ac:dyDescent="0.35">
      <c r="A36538" s="12"/>
      <c r="B36538" s="12"/>
      <c r="C36538" s="12"/>
    </row>
    <row r="36539" spans="1:3" x14ac:dyDescent="0.35">
      <c r="A36539" s="12"/>
      <c r="B36539" s="12"/>
      <c r="C36539" s="12"/>
    </row>
    <row r="36540" spans="1:3" x14ac:dyDescent="0.35">
      <c r="A36540" s="12"/>
      <c r="B36540" s="12"/>
      <c r="C36540" s="12"/>
    </row>
    <row r="36541" spans="1:3" x14ac:dyDescent="0.35">
      <c r="A36541" s="12"/>
      <c r="B36541" s="12"/>
      <c r="C36541" s="12"/>
    </row>
    <row r="36542" spans="1:3" x14ac:dyDescent="0.35">
      <c r="A36542" s="12"/>
      <c r="B36542" s="12"/>
      <c r="C36542" s="12"/>
    </row>
    <row r="36543" spans="1:3" x14ac:dyDescent="0.35">
      <c r="A36543" s="12"/>
      <c r="B36543" s="12"/>
      <c r="C36543" s="12"/>
    </row>
    <row r="36544" spans="1:3" x14ac:dyDescent="0.35">
      <c r="A36544" s="12"/>
      <c r="B36544" s="12"/>
      <c r="C36544" s="12"/>
    </row>
    <row r="36545" spans="1:3" x14ac:dyDescent="0.35">
      <c r="A36545" s="12"/>
      <c r="B36545" s="12"/>
      <c r="C36545" s="12"/>
    </row>
    <row r="36546" spans="1:3" x14ac:dyDescent="0.35">
      <c r="A36546" s="12"/>
      <c r="B36546" s="12"/>
      <c r="C36546" s="12"/>
    </row>
    <row r="36547" spans="1:3" x14ac:dyDescent="0.35">
      <c r="A36547" s="12"/>
      <c r="B36547" s="12"/>
      <c r="C36547" s="12"/>
    </row>
    <row r="36548" spans="1:3" x14ac:dyDescent="0.35">
      <c r="A36548" s="12"/>
      <c r="B36548" s="12"/>
      <c r="C36548" s="12"/>
    </row>
    <row r="36549" spans="1:3" x14ac:dyDescent="0.35">
      <c r="A36549" s="12"/>
      <c r="B36549" s="12"/>
      <c r="C36549" s="12"/>
    </row>
    <row r="36550" spans="1:3" x14ac:dyDescent="0.35">
      <c r="A36550" s="12"/>
      <c r="B36550" s="12"/>
      <c r="C36550" s="12"/>
    </row>
    <row r="36551" spans="1:3" x14ac:dyDescent="0.35">
      <c r="A36551" s="12"/>
      <c r="B36551" s="12"/>
      <c r="C36551" s="12"/>
    </row>
    <row r="36552" spans="1:3" x14ac:dyDescent="0.35">
      <c r="A36552" s="12"/>
      <c r="B36552" s="12"/>
      <c r="C36552" s="12"/>
    </row>
    <row r="36553" spans="1:3" x14ac:dyDescent="0.35">
      <c r="A36553" s="12"/>
      <c r="B36553" s="12"/>
      <c r="C36553" s="12"/>
    </row>
    <row r="36554" spans="1:3" x14ac:dyDescent="0.35">
      <c r="A36554" s="12"/>
      <c r="B36554" s="12"/>
      <c r="C36554" s="12"/>
    </row>
    <row r="36555" spans="1:3" x14ac:dyDescent="0.35">
      <c r="A36555" s="12"/>
      <c r="B36555" s="12"/>
      <c r="C36555" s="12"/>
    </row>
    <row r="36556" spans="1:3" x14ac:dyDescent="0.35">
      <c r="A36556" s="12"/>
      <c r="B36556" s="12"/>
      <c r="C36556" s="12"/>
    </row>
    <row r="36557" spans="1:3" x14ac:dyDescent="0.35">
      <c r="A36557" s="12"/>
      <c r="B36557" s="12"/>
      <c r="C36557" s="12"/>
    </row>
    <row r="36558" spans="1:3" x14ac:dyDescent="0.35">
      <c r="A36558" s="12"/>
      <c r="B36558" s="12"/>
      <c r="C36558" s="12"/>
    </row>
    <row r="36559" spans="1:3" x14ac:dyDescent="0.35">
      <c r="A36559" s="12"/>
      <c r="B36559" s="12"/>
      <c r="C36559" s="12"/>
    </row>
    <row r="36560" spans="1:3" x14ac:dyDescent="0.35">
      <c r="A36560" s="12"/>
      <c r="B36560" s="12"/>
      <c r="C36560" s="12"/>
    </row>
    <row r="36561" spans="1:3" x14ac:dyDescent="0.35">
      <c r="A36561" s="12"/>
      <c r="B36561" s="12"/>
      <c r="C36561" s="12"/>
    </row>
    <row r="36562" spans="1:3" x14ac:dyDescent="0.35">
      <c r="A36562" s="12"/>
      <c r="B36562" s="12"/>
      <c r="C36562" s="12"/>
    </row>
    <row r="36563" spans="1:3" x14ac:dyDescent="0.35">
      <c r="A36563" s="12"/>
      <c r="B36563" s="12"/>
      <c r="C36563" s="12"/>
    </row>
    <row r="36564" spans="1:3" x14ac:dyDescent="0.35">
      <c r="A36564" s="12"/>
      <c r="B36564" s="12"/>
      <c r="C36564" s="12"/>
    </row>
    <row r="36565" spans="1:3" x14ac:dyDescent="0.35">
      <c r="A36565" s="12"/>
      <c r="B36565" s="12"/>
      <c r="C36565" s="12"/>
    </row>
    <row r="36566" spans="1:3" x14ac:dyDescent="0.35">
      <c r="A36566" s="12"/>
      <c r="B36566" s="12"/>
      <c r="C36566" s="12"/>
    </row>
    <row r="36567" spans="1:3" x14ac:dyDescent="0.35">
      <c r="A36567" s="12"/>
      <c r="B36567" s="12"/>
      <c r="C36567" s="12"/>
    </row>
    <row r="36568" spans="1:3" x14ac:dyDescent="0.35">
      <c r="A36568" s="12"/>
      <c r="B36568" s="12"/>
      <c r="C36568" s="12"/>
    </row>
    <row r="36569" spans="1:3" x14ac:dyDescent="0.35">
      <c r="A36569" s="12"/>
      <c r="B36569" s="12"/>
      <c r="C36569" s="12"/>
    </row>
    <row r="36570" spans="1:3" x14ac:dyDescent="0.35">
      <c r="A36570" s="12"/>
      <c r="B36570" s="12"/>
      <c r="C36570" s="12"/>
    </row>
    <row r="36571" spans="1:3" x14ac:dyDescent="0.35">
      <c r="A36571" s="12"/>
      <c r="B36571" s="12"/>
      <c r="C36571" s="12"/>
    </row>
    <row r="36572" spans="1:3" x14ac:dyDescent="0.35">
      <c r="A36572" s="12"/>
      <c r="B36572" s="12"/>
      <c r="C36572" s="12"/>
    </row>
    <row r="36573" spans="1:3" x14ac:dyDescent="0.35">
      <c r="A36573" s="12"/>
      <c r="B36573" s="12"/>
      <c r="C36573" s="12"/>
    </row>
    <row r="36574" spans="1:3" x14ac:dyDescent="0.35">
      <c r="A36574" s="12"/>
      <c r="B36574" s="12"/>
      <c r="C36574" s="12"/>
    </row>
    <row r="36575" spans="1:3" x14ac:dyDescent="0.35">
      <c r="A36575" s="12"/>
      <c r="B36575" s="12"/>
      <c r="C36575" s="12"/>
    </row>
    <row r="36576" spans="1:3" x14ac:dyDescent="0.35">
      <c r="A36576" s="12"/>
      <c r="B36576" s="12"/>
      <c r="C36576" s="12"/>
    </row>
    <row r="36577" spans="1:3" x14ac:dyDescent="0.35">
      <c r="A36577" s="12"/>
      <c r="B36577" s="12"/>
      <c r="C36577" s="12"/>
    </row>
    <row r="36578" spans="1:3" x14ac:dyDescent="0.35">
      <c r="A36578" s="12"/>
      <c r="B36578" s="12"/>
      <c r="C36578" s="12"/>
    </row>
    <row r="36579" spans="1:3" x14ac:dyDescent="0.35">
      <c r="A36579" s="12"/>
      <c r="B36579" s="12"/>
      <c r="C36579" s="12"/>
    </row>
    <row r="36580" spans="1:3" x14ac:dyDescent="0.35">
      <c r="A36580" s="12"/>
      <c r="B36580" s="12"/>
      <c r="C36580" s="12"/>
    </row>
    <row r="36581" spans="1:3" x14ac:dyDescent="0.35">
      <c r="A36581" s="12"/>
      <c r="B36581" s="12"/>
      <c r="C36581" s="12"/>
    </row>
    <row r="36582" spans="1:3" x14ac:dyDescent="0.35">
      <c r="A36582" s="12"/>
      <c r="B36582" s="12"/>
      <c r="C36582" s="12"/>
    </row>
    <row r="36583" spans="1:3" x14ac:dyDescent="0.35">
      <c r="A36583" s="12"/>
      <c r="B36583" s="12"/>
      <c r="C36583" s="12"/>
    </row>
    <row r="36584" spans="1:3" x14ac:dyDescent="0.35">
      <c r="A36584" s="12"/>
      <c r="B36584" s="12"/>
      <c r="C36584" s="12"/>
    </row>
    <row r="36585" spans="1:3" x14ac:dyDescent="0.35">
      <c r="A36585" s="12"/>
      <c r="B36585" s="12"/>
      <c r="C36585" s="12"/>
    </row>
    <row r="36586" spans="1:3" x14ac:dyDescent="0.35">
      <c r="A36586" s="12"/>
      <c r="B36586" s="12"/>
      <c r="C36586" s="12"/>
    </row>
    <row r="36587" spans="1:3" x14ac:dyDescent="0.35">
      <c r="A36587" s="12"/>
      <c r="B36587" s="12"/>
      <c r="C36587" s="12"/>
    </row>
    <row r="36588" spans="1:3" x14ac:dyDescent="0.35">
      <c r="A36588" s="12"/>
      <c r="B36588" s="12"/>
      <c r="C36588" s="12"/>
    </row>
    <row r="36589" spans="1:3" x14ac:dyDescent="0.35">
      <c r="A36589" s="12"/>
      <c r="B36589" s="12"/>
      <c r="C36589" s="12"/>
    </row>
    <row r="36590" spans="1:3" x14ac:dyDescent="0.35">
      <c r="A36590" s="12"/>
      <c r="B36590" s="12"/>
      <c r="C36590" s="12"/>
    </row>
    <row r="36591" spans="1:3" x14ac:dyDescent="0.35">
      <c r="A36591" s="12"/>
      <c r="B36591" s="12"/>
      <c r="C36591" s="12"/>
    </row>
    <row r="36592" spans="1:3" x14ac:dyDescent="0.35">
      <c r="A36592" s="12"/>
      <c r="B36592" s="12"/>
      <c r="C36592" s="12"/>
    </row>
    <row r="36593" spans="1:3" x14ac:dyDescent="0.35">
      <c r="A36593" s="12"/>
      <c r="B36593" s="12"/>
      <c r="C36593" s="12"/>
    </row>
    <row r="36594" spans="1:3" x14ac:dyDescent="0.35">
      <c r="A36594" s="12"/>
      <c r="B36594" s="12"/>
      <c r="C36594" s="12"/>
    </row>
    <row r="36595" spans="1:3" x14ac:dyDescent="0.35">
      <c r="A36595" s="12"/>
      <c r="B36595" s="12"/>
      <c r="C36595" s="12"/>
    </row>
    <row r="36596" spans="1:3" x14ac:dyDescent="0.35">
      <c r="A36596" s="12"/>
      <c r="B36596" s="12"/>
      <c r="C36596" s="12"/>
    </row>
    <row r="36597" spans="1:3" x14ac:dyDescent="0.35">
      <c r="A36597" s="12"/>
      <c r="B36597" s="12"/>
      <c r="C36597" s="12"/>
    </row>
    <row r="36598" spans="1:3" x14ac:dyDescent="0.35">
      <c r="A36598" s="12"/>
      <c r="B36598" s="12"/>
      <c r="C36598" s="12"/>
    </row>
    <row r="36599" spans="1:3" x14ac:dyDescent="0.35">
      <c r="A36599" s="12"/>
      <c r="B36599" s="12"/>
      <c r="C36599" s="12"/>
    </row>
    <row r="36600" spans="1:3" x14ac:dyDescent="0.35">
      <c r="A36600" s="12"/>
      <c r="B36600" s="12"/>
      <c r="C36600" s="12"/>
    </row>
    <row r="36601" spans="1:3" x14ac:dyDescent="0.35">
      <c r="A36601" s="12"/>
      <c r="B36601" s="12"/>
      <c r="C36601" s="12"/>
    </row>
    <row r="36602" spans="1:3" x14ac:dyDescent="0.35">
      <c r="A36602" s="12"/>
      <c r="B36602" s="12"/>
      <c r="C36602" s="12"/>
    </row>
    <row r="36603" spans="1:3" x14ac:dyDescent="0.35">
      <c r="A36603" s="12"/>
      <c r="B36603" s="12"/>
      <c r="C36603" s="12"/>
    </row>
    <row r="36604" spans="1:3" x14ac:dyDescent="0.35">
      <c r="A36604" s="12"/>
      <c r="B36604" s="12"/>
      <c r="C36604" s="12"/>
    </row>
    <row r="36605" spans="1:3" x14ac:dyDescent="0.35">
      <c r="A36605" s="12"/>
      <c r="B36605" s="12"/>
      <c r="C36605" s="12"/>
    </row>
    <row r="36606" spans="1:3" x14ac:dyDescent="0.35">
      <c r="A36606" s="12"/>
      <c r="B36606" s="12"/>
      <c r="C36606" s="12"/>
    </row>
    <row r="36607" spans="1:3" x14ac:dyDescent="0.35">
      <c r="A36607" s="12"/>
      <c r="B36607" s="12"/>
      <c r="C36607" s="12"/>
    </row>
    <row r="36608" spans="1:3" x14ac:dyDescent="0.35">
      <c r="A36608" s="12"/>
      <c r="B36608" s="12"/>
      <c r="C36608" s="12"/>
    </row>
    <row r="36609" spans="1:3" x14ac:dyDescent="0.35">
      <c r="A36609" s="12"/>
      <c r="B36609" s="12"/>
      <c r="C36609" s="12"/>
    </row>
    <row r="36610" spans="1:3" x14ac:dyDescent="0.35">
      <c r="A36610" s="12"/>
      <c r="B36610" s="12"/>
      <c r="C36610" s="12"/>
    </row>
    <row r="36611" spans="1:3" x14ac:dyDescent="0.35">
      <c r="A36611" s="12"/>
      <c r="B36611" s="12"/>
      <c r="C36611" s="12"/>
    </row>
    <row r="36612" spans="1:3" x14ac:dyDescent="0.35">
      <c r="A36612" s="12"/>
      <c r="B36612" s="12"/>
      <c r="C36612" s="12"/>
    </row>
    <row r="36613" spans="1:3" x14ac:dyDescent="0.35">
      <c r="A36613" s="12"/>
      <c r="B36613" s="12"/>
      <c r="C36613" s="12"/>
    </row>
    <row r="36614" spans="1:3" x14ac:dyDescent="0.35">
      <c r="A36614" s="12"/>
      <c r="B36614" s="12"/>
      <c r="C36614" s="12"/>
    </row>
    <row r="36615" spans="1:3" x14ac:dyDescent="0.35">
      <c r="A36615" s="12"/>
      <c r="B36615" s="12"/>
      <c r="C36615" s="12"/>
    </row>
    <row r="36616" spans="1:3" x14ac:dyDescent="0.35">
      <c r="A36616" s="12"/>
      <c r="B36616" s="12"/>
      <c r="C36616" s="12"/>
    </row>
    <row r="36617" spans="1:3" x14ac:dyDescent="0.35">
      <c r="A36617" s="12"/>
      <c r="B36617" s="12"/>
      <c r="C36617" s="12"/>
    </row>
    <row r="36618" spans="1:3" x14ac:dyDescent="0.35">
      <c r="A36618" s="12"/>
      <c r="B36618" s="12"/>
      <c r="C36618" s="12"/>
    </row>
    <row r="36619" spans="1:3" x14ac:dyDescent="0.35">
      <c r="A36619" s="12"/>
      <c r="B36619" s="12"/>
      <c r="C36619" s="12"/>
    </row>
    <row r="36620" spans="1:3" x14ac:dyDescent="0.35">
      <c r="A36620" s="12"/>
      <c r="B36620" s="12"/>
      <c r="C36620" s="12"/>
    </row>
    <row r="36621" spans="1:3" x14ac:dyDescent="0.35">
      <c r="A36621" s="12"/>
      <c r="B36621" s="12"/>
      <c r="C36621" s="12"/>
    </row>
    <row r="36622" spans="1:3" x14ac:dyDescent="0.35">
      <c r="A36622" s="12"/>
      <c r="B36622" s="12"/>
      <c r="C36622" s="12"/>
    </row>
    <row r="36623" spans="1:3" x14ac:dyDescent="0.35">
      <c r="A36623" s="12"/>
      <c r="B36623" s="12"/>
      <c r="C36623" s="12"/>
    </row>
    <row r="36624" spans="1:3" x14ac:dyDescent="0.35">
      <c r="A36624" s="12"/>
      <c r="B36624" s="12"/>
      <c r="C36624" s="12"/>
    </row>
    <row r="36625" spans="1:3" x14ac:dyDescent="0.35">
      <c r="A36625" s="12"/>
      <c r="B36625" s="12"/>
      <c r="C36625" s="12"/>
    </row>
    <row r="36626" spans="1:3" x14ac:dyDescent="0.35">
      <c r="A36626" s="12"/>
      <c r="B36626" s="12"/>
      <c r="C36626" s="12"/>
    </row>
    <row r="36627" spans="1:3" x14ac:dyDescent="0.35">
      <c r="A36627" s="12"/>
      <c r="B36627" s="12"/>
      <c r="C36627" s="12"/>
    </row>
    <row r="36628" spans="1:3" x14ac:dyDescent="0.35">
      <c r="A36628" s="12"/>
      <c r="B36628" s="12"/>
      <c r="C36628" s="12"/>
    </row>
    <row r="36629" spans="1:3" x14ac:dyDescent="0.35">
      <c r="A36629" s="12"/>
      <c r="B36629" s="12"/>
      <c r="C36629" s="12"/>
    </row>
    <row r="36630" spans="1:3" x14ac:dyDescent="0.35">
      <c r="A36630" s="12"/>
      <c r="B36630" s="12"/>
      <c r="C36630" s="12"/>
    </row>
    <row r="36631" spans="1:3" x14ac:dyDescent="0.35">
      <c r="A36631" s="12"/>
      <c r="B36631" s="12"/>
      <c r="C36631" s="12"/>
    </row>
    <row r="36632" spans="1:3" x14ac:dyDescent="0.35">
      <c r="A36632" s="12"/>
      <c r="B36632" s="12"/>
      <c r="C36632" s="12"/>
    </row>
    <row r="36633" spans="1:3" x14ac:dyDescent="0.35">
      <c r="A36633" s="12"/>
      <c r="B36633" s="12"/>
      <c r="C36633" s="12"/>
    </row>
    <row r="36634" spans="1:3" x14ac:dyDescent="0.35">
      <c r="A36634" s="12"/>
      <c r="B36634" s="12"/>
      <c r="C36634" s="12"/>
    </row>
    <row r="36635" spans="1:3" x14ac:dyDescent="0.35">
      <c r="A36635" s="12"/>
      <c r="B36635" s="12"/>
      <c r="C36635" s="12"/>
    </row>
    <row r="36636" spans="1:3" x14ac:dyDescent="0.35">
      <c r="A36636" s="12"/>
      <c r="B36636" s="12"/>
      <c r="C36636" s="12"/>
    </row>
    <row r="36637" spans="1:3" x14ac:dyDescent="0.35">
      <c r="A36637" s="12"/>
      <c r="B36637" s="12"/>
      <c r="C36637" s="12"/>
    </row>
    <row r="36638" spans="1:3" x14ac:dyDescent="0.35">
      <c r="A36638" s="12"/>
      <c r="B36638" s="12"/>
      <c r="C36638" s="12"/>
    </row>
    <row r="36639" spans="1:3" x14ac:dyDescent="0.35">
      <c r="A36639" s="12"/>
      <c r="B36639" s="12"/>
      <c r="C36639" s="12"/>
    </row>
    <row r="36640" spans="1:3" x14ac:dyDescent="0.35">
      <c r="A36640" s="12"/>
      <c r="B36640" s="12"/>
      <c r="C36640" s="12"/>
    </row>
    <row r="36641" spans="1:3" x14ac:dyDescent="0.35">
      <c r="A36641" s="12"/>
      <c r="B36641" s="12"/>
      <c r="C36641" s="12"/>
    </row>
    <row r="36642" spans="1:3" x14ac:dyDescent="0.35">
      <c r="A36642" s="12"/>
      <c r="B36642" s="12"/>
      <c r="C36642" s="12"/>
    </row>
    <row r="36643" spans="1:3" x14ac:dyDescent="0.35">
      <c r="A36643" s="12"/>
      <c r="B36643" s="12"/>
      <c r="C36643" s="12"/>
    </row>
    <row r="36644" spans="1:3" x14ac:dyDescent="0.35">
      <c r="A36644" s="12"/>
      <c r="B36644" s="12"/>
      <c r="C36644" s="12"/>
    </row>
    <row r="36645" spans="1:3" x14ac:dyDescent="0.35">
      <c r="A36645" s="12"/>
      <c r="B36645" s="12"/>
      <c r="C36645" s="12"/>
    </row>
    <row r="36646" spans="1:3" x14ac:dyDescent="0.35">
      <c r="A36646" s="12"/>
      <c r="B36646" s="12"/>
      <c r="C36646" s="12"/>
    </row>
    <row r="36647" spans="1:3" x14ac:dyDescent="0.35">
      <c r="A36647" s="12"/>
      <c r="B36647" s="12"/>
      <c r="C36647" s="12"/>
    </row>
    <row r="36648" spans="1:3" x14ac:dyDescent="0.35">
      <c r="A36648" s="12"/>
      <c r="B36648" s="12"/>
      <c r="C36648" s="12"/>
    </row>
    <row r="36649" spans="1:3" x14ac:dyDescent="0.35">
      <c r="A36649" s="12"/>
      <c r="B36649" s="12"/>
      <c r="C36649" s="12"/>
    </row>
    <row r="36650" spans="1:3" x14ac:dyDescent="0.35">
      <c r="A36650" s="12"/>
      <c r="B36650" s="12"/>
      <c r="C36650" s="12"/>
    </row>
    <row r="36651" spans="1:3" x14ac:dyDescent="0.35">
      <c r="A36651" s="12"/>
      <c r="B36651" s="12"/>
      <c r="C36651" s="12"/>
    </row>
    <row r="36652" spans="1:3" x14ac:dyDescent="0.35">
      <c r="A36652" s="12"/>
      <c r="B36652" s="12"/>
      <c r="C36652" s="12"/>
    </row>
    <row r="36653" spans="1:3" x14ac:dyDescent="0.35">
      <c r="A36653" s="12"/>
      <c r="B36653" s="12"/>
      <c r="C36653" s="12"/>
    </row>
    <row r="36654" spans="1:3" x14ac:dyDescent="0.35">
      <c r="A36654" s="12"/>
      <c r="B36654" s="12"/>
      <c r="C36654" s="12"/>
    </row>
    <row r="36655" spans="1:3" x14ac:dyDescent="0.35">
      <c r="A36655" s="12"/>
      <c r="B36655" s="12"/>
      <c r="C36655" s="12"/>
    </row>
    <row r="36656" spans="1:3" x14ac:dyDescent="0.35">
      <c r="A36656" s="12"/>
      <c r="B36656" s="12"/>
      <c r="C36656" s="12"/>
    </row>
    <row r="36657" spans="1:3" x14ac:dyDescent="0.35">
      <c r="A36657" s="12"/>
      <c r="B36657" s="12"/>
      <c r="C36657" s="12"/>
    </row>
    <row r="36658" spans="1:3" x14ac:dyDescent="0.35">
      <c r="A36658" s="12"/>
      <c r="B36658" s="12"/>
      <c r="C36658" s="12"/>
    </row>
    <row r="36659" spans="1:3" x14ac:dyDescent="0.35">
      <c r="A36659" s="12"/>
      <c r="B36659" s="12"/>
      <c r="C36659" s="12"/>
    </row>
    <row r="36660" spans="1:3" x14ac:dyDescent="0.35">
      <c r="A36660" s="12"/>
      <c r="B36660" s="12"/>
      <c r="C36660" s="12"/>
    </row>
    <row r="36661" spans="1:3" x14ac:dyDescent="0.35">
      <c r="A36661" s="12"/>
      <c r="B36661" s="12"/>
      <c r="C36661" s="12"/>
    </row>
    <row r="36662" spans="1:3" x14ac:dyDescent="0.35">
      <c r="A36662" s="12"/>
      <c r="B36662" s="12"/>
      <c r="C36662" s="12"/>
    </row>
    <row r="36663" spans="1:3" x14ac:dyDescent="0.35">
      <c r="A36663" s="12"/>
      <c r="B36663" s="12"/>
      <c r="C36663" s="12"/>
    </row>
    <row r="36664" spans="1:3" x14ac:dyDescent="0.35">
      <c r="A36664" s="12"/>
      <c r="B36664" s="12"/>
      <c r="C36664" s="12"/>
    </row>
    <row r="36665" spans="1:3" x14ac:dyDescent="0.35">
      <c r="A36665" s="12"/>
      <c r="B36665" s="12"/>
      <c r="C36665" s="12"/>
    </row>
    <row r="36666" spans="1:3" x14ac:dyDescent="0.35">
      <c r="A36666" s="12"/>
      <c r="B36666" s="12"/>
      <c r="C36666" s="12"/>
    </row>
    <row r="36667" spans="1:3" x14ac:dyDescent="0.35">
      <c r="A36667" s="12"/>
      <c r="B36667" s="12"/>
      <c r="C36667" s="12"/>
    </row>
    <row r="36668" spans="1:3" x14ac:dyDescent="0.35">
      <c r="A36668" s="12"/>
      <c r="B36668" s="12"/>
      <c r="C36668" s="12"/>
    </row>
    <row r="36669" spans="1:3" x14ac:dyDescent="0.35">
      <c r="A36669" s="12"/>
      <c r="B36669" s="12"/>
      <c r="C36669" s="12"/>
    </row>
    <row r="36670" spans="1:3" x14ac:dyDescent="0.35">
      <c r="A36670" s="12"/>
      <c r="B36670" s="12"/>
      <c r="C36670" s="12"/>
    </row>
    <row r="36671" spans="1:3" x14ac:dyDescent="0.35">
      <c r="A36671" s="12"/>
      <c r="B36671" s="12"/>
      <c r="C36671" s="12"/>
    </row>
    <row r="36672" spans="1:3" x14ac:dyDescent="0.35">
      <c r="A36672" s="12"/>
      <c r="B36672" s="12"/>
      <c r="C36672" s="12"/>
    </row>
    <row r="36673" spans="1:3" x14ac:dyDescent="0.35">
      <c r="A36673" s="12"/>
      <c r="B36673" s="12"/>
      <c r="C36673" s="12"/>
    </row>
    <row r="36674" spans="1:3" x14ac:dyDescent="0.35">
      <c r="A36674" s="12"/>
      <c r="B36674" s="12"/>
      <c r="C36674" s="12"/>
    </row>
    <row r="36675" spans="1:3" x14ac:dyDescent="0.35">
      <c r="A36675" s="12"/>
      <c r="B36675" s="12"/>
      <c r="C36675" s="12"/>
    </row>
    <row r="36676" spans="1:3" x14ac:dyDescent="0.35">
      <c r="A36676" s="12"/>
      <c r="B36676" s="12"/>
      <c r="C36676" s="12"/>
    </row>
    <row r="36677" spans="1:3" x14ac:dyDescent="0.35">
      <c r="A36677" s="12"/>
      <c r="B36677" s="12"/>
      <c r="C36677" s="12"/>
    </row>
    <row r="36678" spans="1:3" x14ac:dyDescent="0.35">
      <c r="A36678" s="12"/>
      <c r="B36678" s="12"/>
      <c r="C36678" s="12"/>
    </row>
    <row r="36679" spans="1:3" x14ac:dyDescent="0.35">
      <c r="A36679" s="12"/>
      <c r="B36679" s="12"/>
      <c r="C36679" s="12"/>
    </row>
    <row r="36680" spans="1:3" x14ac:dyDescent="0.35">
      <c r="A36680" s="12"/>
      <c r="B36680" s="12"/>
      <c r="C36680" s="12"/>
    </row>
    <row r="36681" spans="1:3" x14ac:dyDescent="0.35">
      <c r="A36681" s="12"/>
      <c r="B36681" s="12"/>
      <c r="C36681" s="12"/>
    </row>
    <row r="36682" spans="1:3" x14ac:dyDescent="0.35">
      <c r="A36682" s="12"/>
      <c r="B36682" s="12"/>
      <c r="C36682" s="12"/>
    </row>
    <row r="36683" spans="1:3" x14ac:dyDescent="0.35">
      <c r="A36683" s="12"/>
      <c r="B36683" s="12"/>
      <c r="C36683" s="12"/>
    </row>
    <row r="36684" spans="1:3" x14ac:dyDescent="0.35">
      <c r="A36684" s="12"/>
      <c r="B36684" s="12"/>
      <c r="C36684" s="12"/>
    </row>
    <row r="36685" spans="1:3" x14ac:dyDescent="0.35">
      <c r="A36685" s="12"/>
      <c r="B36685" s="12"/>
      <c r="C36685" s="12"/>
    </row>
    <row r="36686" spans="1:3" x14ac:dyDescent="0.35">
      <c r="A36686" s="12"/>
      <c r="B36686" s="12"/>
      <c r="C36686" s="12"/>
    </row>
    <row r="36687" spans="1:3" x14ac:dyDescent="0.35">
      <c r="A36687" s="12"/>
      <c r="B36687" s="12"/>
      <c r="C36687" s="12"/>
    </row>
    <row r="36688" spans="1:3" x14ac:dyDescent="0.35">
      <c r="A36688" s="12"/>
      <c r="B36688" s="12"/>
      <c r="C36688" s="12"/>
    </row>
    <row r="36689" spans="1:3" x14ac:dyDescent="0.35">
      <c r="A36689" s="12"/>
      <c r="B36689" s="12"/>
      <c r="C36689" s="12"/>
    </row>
    <row r="36690" spans="1:3" x14ac:dyDescent="0.35">
      <c r="A36690" s="12"/>
      <c r="B36690" s="12"/>
      <c r="C36690" s="12"/>
    </row>
    <row r="36691" spans="1:3" x14ac:dyDescent="0.35">
      <c r="A36691" s="12"/>
      <c r="B36691" s="12"/>
      <c r="C36691" s="12"/>
    </row>
    <row r="36692" spans="1:3" x14ac:dyDescent="0.35">
      <c r="A36692" s="12"/>
      <c r="B36692" s="12"/>
      <c r="C36692" s="12"/>
    </row>
    <row r="36693" spans="1:3" x14ac:dyDescent="0.35">
      <c r="A36693" s="12"/>
      <c r="B36693" s="12"/>
      <c r="C36693" s="12"/>
    </row>
    <row r="36694" spans="1:3" x14ac:dyDescent="0.35">
      <c r="A36694" s="12"/>
      <c r="B36694" s="12"/>
      <c r="C36694" s="12"/>
    </row>
    <row r="36695" spans="1:3" x14ac:dyDescent="0.35">
      <c r="A36695" s="12"/>
      <c r="B36695" s="12"/>
      <c r="C36695" s="12"/>
    </row>
    <row r="36696" spans="1:3" x14ac:dyDescent="0.35">
      <c r="A36696" s="12"/>
      <c r="B36696" s="12"/>
      <c r="C36696" s="12"/>
    </row>
    <row r="36697" spans="1:3" x14ac:dyDescent="0.35">
      <c r="A36697" s="12"/>
      <c r="B36697" s="12"/>
      <c r="C36697" s="12"/>
    </row>
    <row r="36698" spans="1:3" x14ac:dyDescent="0.35">
      <c r="A36698" s="12"/>
      <c r="B36698" s="12"/>
      <c r="C36698" s="12"/>
    </row>
    <row r="36699" spans="1:3" x14ac:dyDescent="0.35">
      <c r="A36699" s="12"/>
      <c r="B36699" s="12"/>
      <c r="C36699" s="12"/>
    </row>
    <row r="36700" spans="1:3" x14ac:dyDescent="0.35">
      <c r="A36700" s="12"/>
      <c r="B36700" s="12"/>
      <c r="C36700" s="12"/>
    </row>
    <row r="36701" spans="1:3" x14ac:dyDescent="0.35">
      <c r="A36701" s="12"/>
      <c r="B36701" s="12"/>
      <c r="C36701" s="12"/>
    </row>
    <row r="36702" spans="1:3" x14ac:dyDescent="0.35">
      <c r="A36702" s="12"/>
      <c r="B36702" s="12"/>
      <c r="C36702" s="12"/>
    </row>
    <row r="36703" spans="1:3" x14ac:dyDescent="0.35">
      <c r="A36703" s="12"/>
      <c r="B36703" s="12"/>
      <c r="C36703" s="12"/>
    </row>
    <row r="36704" spans="1:3" x14ac:dyDescent="0.35">
      <c r="A36704" s="12"/>
      <c r="B36704" s="12"/>
      <c r="C36704" s="12"/>
    </row>
    <row r="36705" spans="1:3" x14ac:dyDescent="0.35">
      <c r="A36705" s="12"/>
      <c r="B36705" s="12"/>
      <c r="C36705" s="12"/>
    </row>
    <row r="36706" spans="1:3" x14ac:dyDescent="0.35">
      <c r="A36706" s="12"/>
      <c r="B36706" s="12"/>
      <c r="C36706" s="12"/>
    </row>
    <row r="36707" spans="1:3" x14ac:dyDescent="0.35">
      <c r="A36707" s="12"/>
      <c r="B36707" s="12"/>
      <c r="C36707" s="12"/>
    </row>
    <row r="36708" spans="1:3" x14ac:dyDescent="0.35">
      <c r="A36708" s="12"/>
      <c r="B36708" s="12"/>
      <c r="C36708" s="12"/>
    </row>
    <row r="36709" spans="1:3" x14ac:dyDescent="0.35">
      <c r="A36709" s="12"/>
      <c r="B36709" s="12"/>
      <c r="C36709" s="12"/>
    </row>
    <row r="36710" spans="1:3" x14ac:dyDescent="0.35">
      <c r="A36710" s="12"/>
      <c r="B36710" s="12"/>
      <c r="C36710" s="12"/>
    </row>
    <row r="36711" spans="1:3" x14ac:dyDescent="0.35">
      <c r="A36711" s="12"/>
      <c r="B36711" s="12"/>
      <c r="C36711" s="12"/>
    </row>
    <row r="36712" spans="1:3" x14ac:dyDescent="0.35">
      <c r="A36712" s="12"/>
      <c r="B36712" s="12"/>
      <c r="C36712" s="12"/>
    </row>
    <row r="36713" spans="1:3" x14ac:dyDescent="0.35">
      <c r="A36713" s="12"/>
      <c r="B36713" s="12"/>
      <c r="C36713" s="12"/>
    </row>
    <row r="36714" spans="1:3" x14ac:dyDescent="0.35">
      <c r="A36714" s="12"/>
      <c r="B36714" s="12"/>
      <c r="C36714" s="12"/>
    </row>
    <row r="36715" spans="1:3" x14ac:dyDescent="0.35">
      <c r="A36715" s="12"/>
      <c r="B36715" s="12"/>
      <c r="C36715" s="12"/>
    </row>
    <row r="36716" spans="1:3" x14ac:dyDescent="0.35">
      <c r="A36716" s="12"/>
      <c r="B36716" s="12"/>
      <c r="C36716" s="12"/>
    </row>
    <row r="36717" spans="1:3" x14ac:dyDescent="0.35">
      <c r="A36717" s="12"/>
      <c r="B36717" s="12"/>
      <c r="C36717" s="12"/>
    </row>
    <row r="36718" spans="1:3" x14ac:dyDescent="0.35">
      <c r="A36718" s="12"/>
      <c r="B36718" s="12"/>
      <c r="C36718" s="12"/>
    </row>
    <row r="36719" spans="1:3" x14ac:dyDescent="0.35">
      <c r="A36719" s="12"/>
      <c r="B36719" s="12"/>
      <c r="C36719" s="12"/>
    </row>
    <row r="36720" spans="1:3" x14ac:dyDescent="0.35">
      <c r="A36720" s="12"/>
      <c r="B36720" s="12"/>
      <c r="C36720" s="12"/>
    </row>
    <row r="36721" spans="1:3" x14ac:dyDescent="0.35">
      <c r="A36721" s="12"/>
      <c r="B36721" s="12"/>
      <c r="C36721" s="12"/>
    </row>
    <row r="36722" spans="1:3" x14ac:dyDescent="0.35">
      <c r="A36722" s="12"/>
      <c r="B36722" s="12"/>
      <c r="C36722" s="12"/>
    </row>
    <row r="36723" spans="1:3" x14ac:dyDescent="0.35">
      <c r="A36723" s="12"/>
      <c r="B36723" s="12"/>
      <c r="C36723" s="12"/>
    </row>
    <row r="36724" spans="1:3" x14ac:dyDescent="0.35">
      <c r="A36724" s="12"/>
      <c r="B36724" s="12"/>
      <c r="C36724" s="12"/>
    </row>
    <row r="36725" spans="1:3" x14ac:dyDescent="0.35">
      <c r="A36725" s="12"/>
      <c r="B36725" s="12"/>
      <c r="C36725" s="12"/>
    </row>
    <row r="36726" spans="1:3" x14ac:dyDescent="0.35">
      <c r="A36726" s="12"/>
      <c r="B36726" s="12"/>
      <c r="C36726" s="12"/>
    </row>
    <row r="36727" spans="1:3" x14ac:dyDescent="0.35">
      <c r="A36727" s="12"/>
      <c r="B36727" s="12"/>
      <c r="C36727" s="12"/>
    </row>
    <row r="36728" spans="1:3" x14ac:dyDescent="0.35">
      <c r="A36728" s="12"/>
      <c r="B36728" s="12"/>
      <c r="C36728" s="12"/>
    </row>
    <row r="36729" spans="1:3" x14ac:dyDescent="0.35">
      <c r="A36729" s="12"/>
      <c r="B36729" s="12"/>
      <c r="C36729" s="12"/>
    </row>
    <row r="36730" spans="1:3" x14ac:dyDescent="0.35">
      <c r="A36730" s="12"/>
      <c r="B36730" s="12"/>
      <c r="C36730" s="12"/>
    </row>
    <row r="36731" spans="1:3" x14ac:dyDescent="0.35">
      <c r="A36731" s="12"/>
      <c r="B36731" s="12"/>
      <c r="C36731" s="12"/>
    </row>
    <row r="36732" spans="1:3" x14ac:dyDescent="0.35">
      <c r="A36732" s="12"/>
      <c r="B36732" s="12"/>
      <c r="C36732" s="12"/>
    </row>
    <row r="36733" spans="1:3" x14ac:dyDescent="0.35">
      <c r="A36733" s="12"/>
      <c r="B36733" s="12"/>
      <c r="C36733" s="12"/>
    </row>
    <row r="36734" spans="1:3" x14ac:dyDescent="0.35">
      <c r="A36734" s="12"/>
      <c r="B36734" s="12"/>
      <c r="C36734" s="12"/>
    </row>
    <row r="36735" spans="1:3" x14ac:dyDescent="0.35">
      <c r="A36735" s="12"/>
      <c r="B36735" s="12"/>
      <c r="C36735" s="12"/>
    </row>
    <row r="36736" spans="1:3" x14ac:dyDescent="0.35">
      <c r="A36736" s="12"/>
      <c r="B36736" s="12"/>
      <c r="C36736" s="12"/>
    </row>
    <row r="36737" spans="1:3" x14ac:dyDescent="0.35">
      <c r="A36737" s="12"/>
      <c r="B36737" s="12"/>
      <c r="C36737" s="12"/>
    </row>
    <row r="36738" spans="1:3" x14ac:dyDescent="0.35">
      <c r="A36738" s="12"/>
      <c r="B36738" s="12"/>
      <c r="C36738" s="12"/>
    </row>
    <row r="36739" spans="1:3" x14ac:dyDescent="0.35">
      <c r="A36739" s="12"/>
      <c r="B36739" s="12"/>
      <c r="C36739" s="12"/>
    </row>
    <row r="36740" spans="1:3" x14ac:dyDescent="0.35">
      <c r="A36740" s="12"/>
      <c r="B36740" s="12"/>
      <c r="C36740" s="12"/>
    </row>
    <row r="36741" spans="1:3" x14ac:dyDescent="0.35">
      <c r="A36741" s="12"/>
      <c r="B36741" s="12"/>
      <c r="C36741" s="12"/>
    </row>
    <row r="36742" spans="1:3" x14ac:dyDescent="0.35">
      <c r="A36742" s="12"/>
      <c r="B36742" s="12"/>
      <c r="C36742" s="12"/>
    </row>
    <row r="36743" spans="1:3" x14ac:dyDescent="0.35">
      <c r="A36743" s="12"/>
      <c r="B36743" s="12"/>
      <c r="C36743" s="12"/>
    </row>
    <row r="36744" spans="1:3" x14ac:dyDescent="0.35">
      <c r="A36744" s="12"/>
      <c r="B36744" s="12"/>
      <c r="C36744" s="12"/>
    </row>
    <row r="36745" spans="1:3" x14ac:dyDescent="0.35">
      <c r="A36745" s="12"/>
      <c r="B36745" s="12"/>
      <c r="C36745" s="12"/>
    </row>
    <row r="36746" spans="1:3" x14ac:dyDescent="0.35">
      <c r="A36746" s="12"/>
      <c r="B36746" s="12"/>
      <c r="C36746" s="12"/>
    </row>
    <row r="36747" spans="1:3" x14ac:dyDescent="0.35">
      <c r="A36747" s="12"/>
      <c r="B36747" s="12"/>
      <c r="C36747" s="12"/>
    </row>
    <row r="36748" spans="1:3" x14ac:dyDescent="0.35">
      <c r="A36748" s="12"/>
      <c r="B36748" s="12"/>
      <c r="C36748" s="12"/>
    </row>
    <row r="36749" spans="1:3" x14ac:dyDescent="0.35">
      <c r="A36749" s="12"/>
      <c r="B36749" s="12"/>
      <c r="C36749" s="12"/>
    </row>
    <row r="36750" spans="1:3" x14ac:dyDescent="0.35">
      <c r="A36750" s="12"/>
      <c r="B36750" s="12"/>
      <c r="C36750" s="12"/>
    </row>
    <row r="36751" spans="1:3" x14ac:dyDescent="0.35">
      <c r="A36751" s="12"/>
      <c r="B36751" s="12"/>
      <c r="C36751" s="12"/>
    </row>
    <row r="36752" spans="1:3" x14ac:dyDescent="0.35">
      <c r="A36752" s="12"/>
      <c r="B36752" s="12"/>
      <c r="C36752" s="12"/>
    </row>
    <row r="36753" spans="1:3" x14ac:dyDescent="0.35">
      <c r="A36753" s="12"/>
      <c r="B36753" s="12"/>
      <c r="C36753" s="12"/>
    </row>
    <row r="36754" spans="1:3" x14ac:dyDescent="0.35">
      <c r="A36754" s="12"/>
      <c r="B36754" s="12"/>
      <c r="C36754" s="12"/>
    </row>
    <row r="36755" spans="1:3" x14ac:dyDescent="0.35">
      <c r="A36755" s="12"/>
      <c r="B36755" s="12"/>
      <c r="C36755" s="12"/>
    </row>
    <row r="36756" spans="1:3" x14ac:dyDescent="0.35">
      <c r="A36756" s="12"/>
      <c r="B36756" s="12"/>
      <c r="C36756" s="12"/>
    </row>
    <row r="36757" spans="1:3" x14ac:dyDescent="0.35">
      <c r="A36757" s="12"/>
      <c r="B36757" s="12"/>
      <c r="C36757" s="12"/>
    </row>
    <row r="36758" spans="1:3" x14ac:dyDescent="0.35">
      <c r="A36758" s="12"/>
      <c r="B36758" s="12"/>
      <c r="C36758" s="12"/>
    </row>
    <row r="36759" spans="1:3" x14ac:dyDescent="0.35">
      <c r="A36759" s="12"/>
      <c r="B36759" s="12"/>
      <c r="C36759" s="12"/>
    </row>
    <row r="36760" spans="1:3" x14ac:dyDescent="0.35">
      <c r="A36760" s="12"/>
      <c r="B36760" s="12"/>
      <c r="C36760" s="12"/>
    </row>
    <row r="36761" spans="1:3" x14ac:dyDescent="0.35">
      <c r="A36761" s="12"/>
      <c r="B36761" s="12"/>
      <c r="C36761" s="12"/>
    </row>
    <row r="36762" spans="1:3" x14ac:dyDescent="0.35">
      <c r="A36762" s="12"/>
      <c r="B36762" s="12"/>
      <c r="C36762" s="12"/>
    </row>
    <row r="36763" spans="1:3" x14ac:dyDescent="0.35">
      <c r="A36763" s="12"/>
      <c r="B36763" s="12"/>
      <c r="C36763" s="12"/>
    </row>
    <row r="36764" spans="1:3" x14ac:dyDescent="0.35">
      <c r="A36764" s="12"/>
      <c r="B36764" s="12"/>
      <c r="C36764" s="12"/>
    </row>
    <row r="36765" spans="1:3" x14ac:dyDescent="0.35">
      <c r="A36765" s="12"/>
      <c r="B36765" s="12"/>
      <c r="C36765" s="12"/>
    </row>
    <row r="36766" spans="1:3" x14ac:dyDescent="0.35">
      <c r="A36766" s="12"/>
      <c r="B36766" s="12"/>
      <c r="C36766" s="12"/>
    </row>
    <row r="36767" spans="1:3" x14ac:dyDescent="0.35">
      <c r="A36767" s="12"/>
      <c r="B36767" s="12"/>
      <c r="C36767" s="12"/>
    </row>
    <row r="36768" spans="1:3" x14ac:dyDescent="0.35">
      <c r="A36768" s="12"/>
      <c r="B36768" s="12"/>
      <c r="C36768" s="12"/>
    </row>
    <row r="36769" spans="1:3" x14ac:dyDescent="0.35">
      <c r="A36769" s="12"/>
      <c r="B36769" s="12"/>
      <c r="C36769" s="12"/>
    </row>
    <row r="36770" spans="1:3" x14ac:dyDescent="0.35">
      <c r="A36770" s="12"/>
      <c r="B36770" s="12"/>
      <c r="C36770" s="12"/>
    </row>
    <row r="36771" spans="1:3" x14ac:dyDescent="0.35">
      <c r="A36771" s="12"/>
      <c r="B36771" s="12"/>
      <c r="C36771" s="12"/>
    </row>
    <row r="36772" spans="1:3" x14ac:dyDescent="0.35">
      <c r="A36772" s="12"/>
      <c r="B36772" s="12"/>
      <c r="C36772" s="12"/>
    </row>
    <row r="36773" spans="1:3" x14ac:dyDescent="0.35">
      <c r="A36773" s="12"/>
      <c r="B36773" s="12"/>
      <c r="C36773" s="12"/>
    </row>
    <row r="36774" spans="1:3" x14ac:dyDescent="0.35">
      <c r="A36774" s="12"/>
      <c r="B36774" s="12"/>
      <c r="C36774" s="12"/>
    </row>
    <row r="36775" spans="1:3" x14ac:dyDescent="0.35">
      <c r="A36775" s="12"/>
      <c r="B36775" s="12"/>
      <c r="C36775" s="12"/>
    </row>
    <row r="36776" spans="1:3" x14ac:dyDescent="0.35">
      <c r="A36776" s="12"/>
      <c r="B36776" s="12"/>
      <c r="C36776" s="12"/>
    </row>
    <row r="36777" spans="1:3" x14ac:dyDescent="0.35">
      <c r="A36777" s="12"/>
      <c r="B36777" s="12"/>
      <c r="C36777" s="12"/>
    </row>
    <row r="36778" spans="1:3" x14ac:dyDescent="0.35">
      <c r="A36778" s="12"/>
      <c r="B36778" s="12"/>
      <c r="C36778" s="12"/>
    </row>
    <row r="36779" spans="1:3" x14ac:dyDescent="0.35">
      <c r="A36779" s="12"/>
      <c r="B36779" s="12"/>
      <c r="C36779" s="12"/>
    </row>
    <row r="36780" spans="1:3" x14ac:dyDescent="0.35">
      <c r="A36780" s="12"/>
      <c r="B36780" s="12"/>
      <c r="C36780" s="12"/>
    </row>
    <row r="36781" spans="1:3" x14ac:dyDescent="0.35">
      <c r="A36781" s="12"/>
      <c r="B36781" s="12"/>
      <c r="C36781" s="12"/>
    </row>
    <row r="36782" spans="1:3" x14ac:dyDescent="0.35">
      <c r="A36782" s="12"/>
      <c r="B36782" s="12"/>
      <c r="C36782" s="12"/>
    </row>
    <row r="36783" spans="1:3" x14ac:dyDescent="0.35">
      <c r="A36783" s="12"/>
      <c r="B36783" s="12"/>
      <c r="C36783" s="12"/>
    </row>
    <row r="36784" spans="1:3" x14ac:dyDescent="0.35">
      <c r="A36784" s="12"/>
      <c r="B36784" s="12"/>
      <c r="C36784" s="12"/>
    </row>
    <row r="36785" spans="1:3" x14ac:dyDescent="0.35">
      <c r="A36785" s="12"/>
      <c r="B36785" s="12"/>
      <c r="C36785" s="12"/>
    </row>
    <row r="36786" spans="1:3" x14ac:dyDescent="0.35">
      <c r="A36786" s="12"/>
      <c r="B36786" s="12"/>
      <c r="C36786" s="12"/>
    </row>
    <row r="36787" spans="1:3" x14ac:dyDescent="0.35">
      <c r="A36787" s="12"/>
      <c r="B36787" s="12"/>
      <c r="C36787" s="12"/>
    </row>
    <row r="36788" spans="1:3" x14ac:dyDescent="0.35">
      <c r="A36788" s="12"/>
      <c r="B36788" s="12"/>
      <c r="C36788" s="12"/>
    </row>
    <row r="36789" spans="1:3" x14ac:dyDescent="0.35">
      <c r="A36789" s="12"/>
      <c r="B36789" s="12"/>
      <c r="C36789" s="12"/>
    </row>
    <row r="36790" spans="1:3" x14ac:dyDescent="0.35">
      <c r="A36790" s="12"/>
      <c r="B36790" s="12"/>
      <c r="C36790" s="12"/>
    </row>
    <row r="36791" spans="1:3" x14ac:dyDescent="0.35">
      <c r="A36791" s="12"/>
      <c r="B36791" s="12"/>
      <c r="C36791" s="12"/>
    </row>
    <row r="36792" spans="1:3" x14ac:dyDescent="0.35">
      <c r="A36792" s="12"/>
      <c r="B36792" s="12"/>
      <c r="C36792" s="12"/>
    </row>
    <row r="36793" spans="1:3" x14ac:dyDescent="0.35">
      <c r="A36793" s="12"/>
      <c r="B36793" s="12"/>
      <c r="C36793" s="12"/>
    </row>
    <row r="36794" spans="1:3" x14ac:dyDescent="0.35">
      <c r="A36794" s="12"/>
      <c r="B36794" s="12"/>
      <c r="C36794" s="12"/>
    </row>
    <row r="36795" spans="1:3" x14ac:dyDescent="0.35">
      <c r="A36795" s="12"/>
      <c r="B36795" s="12"/>
      <c r="C36795" s="12"/>
    </row>
    <row r="36796" spans="1:3" x14ac:dyDescent="0.35">
      <c r="A36796" s="12"/>
      <c r="B36796" s="12"/>
      <c r="C36796" s="12"/>
    </row>
    <row r="36797" spans="1:3" x14ac:dyDescent="0.35">
      <c r="A36797" s="12"/>
      <c r="B36797" s="12"/>
      <c r="C36797" s="12"/>
    </row>
    <row r="36798" spans="1:3" x14ac:dyDescent="0.35">
      <c r="A36798" s="12"/>
      <c r="B36798" s="12"/>
      <c r="C36798" s="12"/>
    </row>
    <row r="36799" spans="1:3" x14ac:dyDescent="0.35">
      <c r="A36799" s="12"/>
      <c r="B36799" s="12"/>
      <c r="C36799" s="12"/>
    </row>
    <row r="36800" spans="1:3" x14ac:dyDescent="0.35">
      <c r="A36800" s="12"/>
      <c r="B36800" s="12"/>
      <c r="C36800" s="12"/>
    </row>
    <row r="36801" spans="1:3" x14ac:dyDescent="0.35">
      <c r="A36801" s="12"/>
      <c r="B36801" s="12"/>
      <c r="C36801" s="12"/>
    </row>
    <row r="36802" spans="1:3" x14ac:dyDescent="0.35">
      <c r="A36802" s="12"/>
      <c r="B36802" s="12"/>
      <c r="C36802" s="12"/>
    </row>
    <row r="36803" spans="1:3" x14ac:dyDescent="0.35">
      <c r="A36803" s="12"/>
      <c r="B36803" s="12"/>
      <c r="C36803" s="12"/>
    </row>
    <row r="36804" spans="1:3" x14ac:dyDescent="0.35">
      <c r="A36804" s="12"/>
      <c r="B36804" s="12"/>
      <c r="C36804" s="12"/>
    </row>
    <row r="36805" spans="1:3" x14ac:dyDescent="0.35">
      <c r="A36805" s="12"/>
      <c r="B36805" s="12"/>
      <c r="C36805" s="12"/>
    </row>
    <row r="36806" spans="1:3" x14ac:dyDescent="0.35">
      <c r="A36806" s="12"/>
      <c r="B36806" s="12"/>
      <c r="C36806" s="12"/>
    </row>
    <row r="36807" spans="1:3" x14ac:dyDescent="0.35">
      <c r="A36807" s="12"/>
      <c r="B36807" s="12"/>
      <c r="C36807" s="12"/>
    </row>
    <row r="36808" spans="1:3" x14ac:dyDescent="0.35">
      <c r="A36808" s="12"/>
      <c r="B36808" s="12"/>
      <c r="C36808" s="12"/>
    </row>
    <row r="36809" spans="1:3" x14ac:dyDescent="0.35">
      <c r="A36809" s="12"/>
      <c r="B36809" s="12"/>
      <c r="C36809" s="12"/>
    </row>
    <row r="36810" spans="1:3" x14ac:dyDescent="0.35">
      <c r="A36810" s="12"/>
      <c r="B36810" s="12"/>
      <c r="C36810" s="12"/>
    </row>
    <row r="36811" spans="1:3" x14ac:dyDescent="0.35">
      <c r="A36811" s="12"/>
      <c r="B36811" s="12"/>
      <c r="C36811" s="12"/>
    </row>
    <row r="36812" spans="1:3" x14ac:dyDescent="0.35">
      <c r="A36812" s="12"/>
      <c r="B36812" s="12"/>
      <c r="C36812" s="12"/>
    </row>
    <row r="36813" spans="1:3" x14ac:dyDescent="0.35">
      <c r="A36813" s="12"/>
      <c r="B36813" s="12"/>
      <c r="C36813" s="12"/>
    </row>
    <row r="36814" spans="1:3" x14ac:dyDescent="0.35">
      <c r="A36814" s="12"/>
      <c r="B36814" s="12"/>
      <c r="C36814" s="12"/>
    </row>
    <row r="36815" spans="1:3" x14ac:dyDescent="0.35">
      <c r="A36815" s="12"/>
      <c r="B36815" s="12"/>
      <c r="C36815" s="12"/>
    </row>
    <row r="36816" spans="1:3" x14ac:dyDescent="0.35">
      <c r="A36816" s="12"/>
      <c r="B36816" s="12"/>
      <c r="C36816" s="12"/>
    </row>
    <row r="36817" spans="1:3" x14ac:dyDescent="0.35">
      <c r="A36817" s="12"/>
      <c r="B36817" s="12"/>
      <c r="C36817" s="12"/>
    </row>
    <row r="36818" spans="1:3" x14ac:dyDescent="0.35">
      <c r="A36818" s="12"/>
      <c r="B36818" s="12"/>
      <c r="C36818" s="12"/>
    </row>
    <row r="36819" spans="1:3" x14ac:dyDescent="0.35">
      <c r="A36819" s="12"/>
      <c r="B36819" s="12"/>
      <c r="C36819" s="12"/>
    </row>
    <row r="36820" spans="1:3" x14ac:dyDescent="0.35">
      <c r="A36820" s="12"/>
      <c r="B36820" s="12"/>
      <c r="C36820" s="12"/>
    </row>
    <row r="36821" spans="1:3" x14ac:dyDescent="0.35">
      <c r="A36821" s="12"/>
      <c r="B36821" s="12"/>
      <c r="C36821" s="12"/>
    </row>
    <row r="36822" spans="1:3" x14ac:dyDescent="0.35">
      <c r="A36822" s="12"/>
      <c r="B36822" s="12"/>
      <c r="C36822" s="12"/>
    </row>
    <row r="36823" spans="1:3" x14ac:dyDescent="0.35">
      <c r="A36823" s="12"/>
      <c r="B36823" s="12"/>
      <c r="C36823" s="12"/>
    </row>
    <row r="36824" spans="1:3" x14ac:dyDescent="0.35">
      <c r="A36824" s="12"/>
      <c r="B36824" s="12"/>
      <c r="C36824" s="12"/>
    </row>
    <row r="36825" spans="1:3" x14ac:dyDescent="0.35">
      <c r="A36825" s="12"/>
      <c r="B36825" s="12"/>
      <c r="C36825" s="12"/>
    </row>
    <row r="36826" spans="1:3" x14ac:dyDescent="0.35">
      <c r="A36826" s="12"/>
      <c r="B36826" s="12"/>
      <c r="C36826" s="12"/>
    </row>
    <row r="36827" spans="1:3" x14ac:dyDescent="0.35">
      <c r="A36827" s="12"/>
      <c r="B36827" s="12"/>
      <c r="C36827" s="12"/>
    </row>
    <row r="36828" spans="1:3" x14ac:dyDescent="0.35">
      <c r="A36828" s="12"/>
      <c r="B36828" s="12"/>
      <c r="C36828" s="12"/>
    </row>
    <row r="36829" spans="1:3" x14ac:dyDescent="0.35">
      <c r="A36829" s="12"/>
      <c r="B36829" s="12"/>
      <c r="C36829" s="12"/>
    </row>
    <row r="36830" spans="1:3" x14ac:dyDescent="0.35">
      <c r="A36830" s="12"/>
      <c r="B36830" s="12"/>
      <c r="C36830" s="12"/>
    </row>
    <row r="36831" spans="1:3" x14ac:dyDescent="0.35">
      <c r="A36831" s="12"/>
      <c r="B36831" s="12"/>
      <c r="C36831" s="12"/>
    </row>
    <row r="36832" spans="1:3" x14ac:dyDescent="0.35">
      <c r="A36832" s="12"/>
      <c r="B36832" s="12"/>
      <c r="C36832" s="12"/>
    </row>
    <row r="36833" spans="1:3" x14ac:dyDescent="0.35">
      <c r="A36833" s="12"/>
      <c r="B36833" s="12"/>
      <c r="C36833" s="12"/>
    </row>
    <row r="36834" spans="1:3" x14ac:dyDescent="0.35">
      <c r="A36834" s="12"/>
      <c r="B36834" s="12"/>
      <c r="C36834" s="12"/>
    </row>
    <row r="36835" spans="1:3" x14ac:dyDescent="0.35">
      <c r="A36835" s="12"/>
      <c r="B36835" s="12"/>
      <c r="C36835" s="12"/>
    </row>
    <row r="36836" spans="1:3" x14ac:dyDescent="0.35">
      <c r="A36836" s="12"/>
      <c r="B36836" s="12"/>
      <c r="C36836" s="12"/>
    </row>
    <row r="36837" spans="1:3" x14ac:dyDescent="0.35">
      <c r="A36837" s="12"/>
      <c r="B36837" s="12"/>
      <c r="C36837" s="12"/>
    </row>
    <row r="36838" spans="1:3" x14ac:dyDescent="0.35">
      <c r="A36838" s="12"/>
      <c r="B36838" s="12"/>
      <c r="C36838" s="12"/>
    </row>
    <row r="36839" spans="1:3" x14ac:dyDescent="0.35">
      <c r="A36839" s="12"/>
      <c r="B36839" s="12"/>
      <c r="C36839" s="12"/>
    </row>
    <row r="36840" spans="1:3" x14ac:dyDescent="0.35">
      <c r="A36840" s="12"/>
      <c r="B36840" s="12"/>
      <c r="C36840" s="12"/>
    </row>
    <row r="36841" spans="1:3" x14ac:dyDescent="0.35">
      <c r="A36841" s="12"/>
      <c r="B36841" s="12"/>
      <c r="C36841" s="12"/>
    </row>
    <row r="36842" spans="1:3" x14ac:dyDescent="0.35">
      <c r="A36842" s="12"/>
      <c r="B36842" s="12"/>
      <c r="C36842" s="12"/>
    </row>
    <row r="36843" spans="1:3" x14ac:dyDescent="0.35">
      <c r="A36843" s="12"/>
      <c r="B36843" s="12"/>
      <c r="C36843" s="12"/>
    </row>
    <row r="36844" spans="1:3" x14ac:dyDescent="0.35">
      <c r="A36844" s="12"/>
      <c r="B36844" s="12"/>
      <c r="C36844" s="12"/>
    </row>
    <row r="36845" spans="1:3" x14ac:dyDescent="0.35">
      <c r="A36845" s="12"/>
      <c r="B36845" s="12"/>
      <c r="C36845" s="12"/>
    </row>
    <row r="36846" spans="1:3" x14ac:dyDescent="0.35">
      <c r="A36846" s="12"/>
      <c r="B36846" s="12"/>
      <c r="C36846" s="12"/>
    </row>
    <row r="36847" spans="1:3" x14ac:dyDescent="0.35">
      <c r="A36847" s="12"/>
      <c r="B36847" s="12"/>
      <c r="C36847" s="12"/>
    </row>
    <row r="36848" spans="1:3" x14ac:dyDescent="0.35">
      <c r="A36848" s="12"/>
      <c r="B36848" s="12"/>
      <c r="C36848" s="12"/>
    </row>
    <row r="36849" spans="1:3" x14ac:dyDescent="0.35">
      <c r="A36849" s="12"/>
      <c r="B36849" s="12"/>
      <c r="C36849" s="12"/>
    </row>
    <row r="36850" spans="1:3" x14ac:dyDescent="0.35">
      <c r="A36850" s="12"/>
      <c r="B36850" s="12"/>
      <c r="C36850" s="12"/>
    </row>
    <row r="36851" spans="1:3" x14ac:dyDescent="0.35">
      <c r="A36851" s="12"/>
      <c r="B36851" s="12"/>
      <c r="C36851" s="12"/>
    </row>
    <row r="36852" spans="1:3" x14ac:dyDescent="0.35">
      <c r="A36852" s="12"/>
      <c r="B36852" s="12"/>
      <c r="C36852" s="12"/>
    </row>
    <row r="36853" spans="1:3" x14ac:dyDescent="0.35">
      <c r="A36853" s="12"/>
      <c r="B36853" s="12"/>
      <c r="C36853" s="12"/>
    </row>
    <row r="36854" spans="1:3" x14ac:dyDescent="0.35">
      <c r="A36854" s="12"/>
      <c r="B36854" s="12"/>
      <c r="C36854" s="12"/>
    </row>
    <row r="36855" spans="1:3" x14ac:dyDescent="0.35">
      <c r="A36855" s="12"/>
      <c r="B36855" s="12"/>
      <c r="C36855" s="12"/>
    </row>
    <row r="36856" spans="1:3" x14ac:dyDescent="0.35">
      <c r="A36856" s="12"/>
      <c r="B36856" s="12"/>
      <c r="C36856" s="12"/>
    </row>
    <row r="36857" spans="1:3" x14ac:dyDescent="0.35">
      <c r="A36857" s="12"/>
      <c r="B36857" s="12"/>
      <c r="C36857" s="12"/>
    </row>
    <row r="36858" spans="1:3" x14ac:dyDescent="0.35">
      <c r="A36858" s="12"/>
      <c r="B36858" s="12"/>
      <c r="C36858" s="12"/>
    </row>
    <row r="36859" spans="1:3" x14ac:dyDescent="0.35">
      <c r="A36859" s="12"/>
      <c r="B36859" s="12"/>
      <c r="C36859" s="12"/>
    </row>
    <row r="36860" spans="1:3" x14ac:dyDescent="0.35">
      <c r="A36860" s="12"/>
      <c r="B36860" s="12"/>
      <c r="C36860" s="12"/>
    </row>
    <row r="36861" spans="1:3" x14ac:dyDescent="0.35">
      <c r="A36861" s="12"/>
      <c r="B36861" s="12"/>
      <c r="C36861" s="12"/>
    </row>
    <row r="36862" spans="1:3" x14ac:dyDescent="0.35">
      <c r="A36862" s="12"/>
      <c r="B36862" s="12"/>
      <c r="C36862" s="12"/>
    </row>
    <row r="36863" spans="1:3" x14ac:dyDescent="0.35">
      <c r="A36863" s="12"/>
      <c r="B36863" s="12"/>
      <c r="C36863" s="12"/>
    </row>
    <row r="36864" spans="1:3" x14ac:dyDescent="0.35">
      <c r="A36864" s="12"/>
      <c r="B36864" s="12"/>
      <c r="C36864" s="12"/>
    </row>
    <row r="36865" spans="1:3" x14ac:dyDescent="0.35">
      <c r="A36865" s="12"/>
      <c r="B36865" s="12"/>
      <c r="C36865" s="12"/>
    </row>
    <row r="36866" spans="1:3" x14ac:dyDescent="0.35">
      <c r="A36866" s="12"/>
      <c r="B36866" s="12"/>
      <c r="C36866" s="12"/>
    </row>
    <row r="36867" spans="1:3" x14ac:dyDescent="0.35">
      <c r="A36867" s="12"/>
      <c r="B36867" s="12"/>
      <c r="C36867" s="12"/>
    </row>
    <row r="36868" spans="1:3" x14ac:dyDescent="0.35">
      <c r="A36868" s="12"/>
      <c r="B36868" s="12"/>
      <c r="C36868" s="12"/>
    </row>
    <row r="36869" spans="1:3" x14ac:dyDescent="0.35">
      <c r="A36869" s="12"/>
      <c r="B36869" s="12"/>
      <c r="C36869" s="12"/>
    </row>
    <row r="36870" spans="1:3" x14ac:dyDescent="0.35">
      <c r="A36870" s="12"/>
      <c r="B36870" s="12"/>
      <c r="C36870" s="12"/>
    </row>
    <row r="36871" spans="1:3" x14ac:dyDescent="0.35">
      <c r="A36871" s="12"/>
      <c r="B36871" s="12"/>
      <c r="C36871" s="12"/>
    </row>
    <row r="36872" spans="1:3" x14ac:dyDescent="0.35">
      <c r="A36872" s="12"/>
      <c r="B36872" s="12"/>
      <c r="C36872" s="12"/>
    </row>
    <row r="36873" spans="1:3" x14ac:dyDescent="0.35">
      <c r="A36873" s="12"/>
      <c r="B36873" s="12"/>
      <c r="C36873" s="12"/>
    </row>
    <row r="36874" spans="1:3" x14ac:dyDescent="0.35">
      <c r="A36874" s="12"/>
      <c r="B36874" s="12"/>
      <c r="C36874" s="12"/>
    </row>
    <row r="36875" spans="1:3" x14ac:dyDescent="0.35">
      <c r="A36875" s="12"/>
      <c r="B36875" s="12"/>
      <c r="C36875" s="12"/>
    </row>
    <row r="36876" spans="1:3" x14ac:dyDescent="0.35">
      <c r="A36876" s="12"/>
      <c r="B36876" s="12"/>
      <c r="C36876" s="12"/>
    </row>
    <row r="36877" spans="1:3" x14ac:dyDescent="0.35">
      <c r="A36877" s="12"/>
      <c r="B36877" s="12"/>
      <c r="C36877" s="12"/>
    </row>
    <row r="36878" spans="1:3" x14ac:dyDescent="0.35">
      <c r="A36878" s="12"/>
      <c r="B36878" s="12"/>
      <c r="C36878" s="12"/>
    </row>
    <row r="36879" spans="1:3" x14ac:dyDescent="0.35">
      <c r="A36879" s="12"/>
      <c r="B36879" s="12"/>
      <c r="C36879" s="12"/>
    </row>
    <row r="36880" spans="1:3" x14ac:dyDescent="0.35">
      <c r="A36880" s="12"/>
      <c r="B36880" s="12"/>
      <c r="C36880" s="12"/>
    </row>
    <row r="36881" spans="1:3" x14ac:dyDescent="0.35">
      <c r="A36881" s="12"/>
      <c r="B36881" s="12"/>
      <c r="C36881" s="12"/>
    </row>
    <row r="36882" spans="1:3" x14ac:dyDescent="0.35">
      <c r="A36882" s="12"/>
      <c r="B36882" s="12"/>
      <c r="C36882" s="12"/>
    </row>
    <row r="36883" spans="1:3" x14ac:dyDescent="0.35">
      <c r="A36883" s="12"/>
      <c r="B36883" s="12"/>
      <c r="C36883" s="12"/>
    </row>
    <row r="36884" spans="1:3" x14ac:dyDescent="0.35">
      <c r="A36884" s="12"/>
      <c r="B36884" s="12"/>
      <c r="C36884" s="12"/>
    </row>
    <row r="36885" spans="1:3" x14ac:dyDescent="0.35">
      <c r="A36885" s="12"/>
      <c r="B36885" s="12"/>
      <c r="C36885" s="12"/>
    </row>
    <row r="36886" spans="1:3" x14ac:dyDescent="0.35">
      <c r="A36886" s="12"/>
      <c r="B36886" s="12"/>
      <c r="C36886" s="12"/>
    </row>
    <row r="36887" spans="1:3" x14ac:dyDescent="0.35">
      <c r="A36887" s="12"/>
      <c r="B36887" s="12"/>
      <c r="C36887" s="12"/>
    </row>
    <row r="36888" spans="1:3" x14ac:dyDescent="0.35">
      <c r="A36888" s="12"/>
      <c r="B36888" s="12"/>
      <c r="C36888" s="12"/>
    </row>
    <row r="36889" spans="1:3" x14ac:dyDescent="0.35">
      <c r="A36889" s="12"/>
      <c r="B36889" s="12"/>
      <c r="C36889" s="12"/>
    </row>
    <row r="36890" spans="1:3" x14ac:dyDescent="0.35">
      <c r="A36890" s="12"/>
      <c r="B36890" s="12"/>
      <c r="C36890" s="12"/>
    </row>
    <row r="36891" spans="1:3" x14ac:dyDescent="0.35">
      <c r="A36891" s="12"/>
      <c r="B36891" s="12"/>
      <c r="C36891" s="12"/>
    </row>
    <row r="36892" spans="1:3" x14ac:dyDescent="0.35">
      <c r="A36892" s="12"/>
      <c r="B36892" s="12"/>
      <c r="C36892" s="12"/>
    </row>
    <row r="36893" spans="1:3" x14ac:dyDescent="0.35">
      <c r="A36893" s="12"/>
      <c r="B36893" s="12"/>
      <c r="C36893" s="12"/>
    </row>
    <row r="36894" spans="1:3" x14ac:dyDescent="0.35">
      <c r="A36894" s="12"/>
      <c r="B36894" s="12"/>
      <c r="C36894" s="12"/>
    </row>
    <row r="36895" spans="1:3" x14ac:dyDescent="0.35">
      <c r="A36895" s="12"/>
      <c r="B36895" s="12"/>
      <c r="C36895" s="12"/>
    </row>
    <row r="36896" spans="1:3" x14ac:dyDescent="0.35">
      <c r="A36896" s="12"/>
      <c r="B36896" s="12"/>
      <c r="C36896" s="12"/>
    </row>
    <row r="36897" spans="1:3" x14ac:dyDescent="0.35">
      <c r="A36897" s="12"/>
      <c r="B36897" s="12"/>
      <c r="C36897" s="12"/>
    </row>
    <row r="36898" spans="1:3" x14ac:dyDescent="0.35">
      <c r="A36898" s="12"/>
      <c r="B36898" s="12"/>
      <c r="C36898" s="12"/>
    </row>
    <row r="36899" spans="1:3" x14ac:dyDescent="0.35">
      <c r="A36899" s="12"/>
      <c r="B36899" s="12"/>
      <c r="C36899" s="12"/>
    </row>
    <row r="36900" spans="1:3" x14ac:dyDescent="0.35">
      <c r="A36900" s="12"/>
      <c r="B36900" s="12"/>
      <c r="C36900" s="12"/>
    </row>
    <row r="36901" spans="1:3" x14ac:dyDescent="0.35">
      <c r="A36901" s="12"/>
      <c r="B36901" s="12"/>
      <c r="C36901" s="12"/>
    </row>
    <row r="36902" spans="1:3" x14ac:dyDescent="0.35">
      <c r="A36902" s="12"/>
      <c r="B36902" s="12"/>
      <c r="C36902" s="12"/>
    </row>
    <row r="36903" spans="1:3" x14ac:dyDescent="0.35">
      <c r="A36903" s="12"/>
      <c r="B36903" s="12"/>
      <c r="C36903" s="12"/>
    </row>
    <row r="36904" spans="1:3" x14ac:dyDescent="0.35">
      <c r="A36904" s="12"/>
      <c r="B36904" s="12"/>
      <c r="C36904" s="12"/>
    </row>
    <row r="36905" spans="1:3" x14ac:dyDescent="0.35">
      <c r="A36905" s="12"/>
      <c r="B36905" s="12"/>
      <c r="C36905" s="12"/>
    </row>
    <row r="36906" spans="1:3" x14ac:dyDescent="0.35">
      <c r="A36906" s="12"/>
      <c r="B36906" s="12"/>
      <c r="C36906" s="12"/>
    </row>
    <row r="36907" spans="1:3" x14ac:dyDescent="0.35">
      <c r="A36907" s="12"/>
      <c r="B36907" s="12"/>
      <c r="C36907" s="12"/>
    </row>
    <row r="36908" spans="1:3" x14ac:dyDescent="0.35">
      <c r="A36908" s="12"/>
      <c r="B36908" s="12"/>
      <c r="C36908" s="12"/>
    </row>
    <row r="36909" spans="1:3" x14ac:dyDescent="0.35">
      <c r="A36909" s="12"/>
      <c r="B36909" s="12"/>
      <c r="C36909" s="12"/>
    </row>
    <row r="36910" spans="1:3" x14ac:dyDescent="0.35">
      <c r="A36910" s="12"/>
      <c r="B36910" s="12"/>
      <c r="C36910" s="12"/>
    </row>
    <row r="36911" spans="1:3" x14ac:dyDescent="0.35">
      <c r="A36911" s="12"/>
      <c r="B36911" s="12"/>
      <c r="C36911" s="12"/>
    </row>
    <row r="36912" spans="1:3" x14ac:dyDescent="0.35">
      <c r="A36912" s="12"/>
      <c r="B36912" s="12"/>
      <c r="C36912" s="12"/>
    </row>
    <row r="36913" spans="1:3" x14ac:dyDescent="0.35">
      <c r="A36913" s="12"/>
      <c r="B36913" s="12"/>
      <c r="C36913" s="12"/>
    </row>
    <row r="36914" spans="1:3" x14ac:dyDescent="0.35">
      <c r="A36914" s="12"/>
      <c r="B36914" s="12"/>
      <c r="C36914" s="12"/>
    </row>
    <row r="36915" spans="1:3" x14ac:dyDescent="0.35">
      <c r="A36915" s="12"/>
      <c r="B36915" s="12"/>
      <c r="C36915" s="12"/>
    </row>
    <row r="36916" spans="1:3" x14ac:dyDescent="0.35">
      <c r="A36916" s="12"/>
      <c r="B36916" s="12"/>
      <c r="C36916" s="12"/>
    </row>
    <row r="36917" spans="1:3" x14ac:dyDescent="0.35">
      <c r="A36917" s="12"/>
      <c r="B36917" s="12"/>
      <c r="C36917" s="12"/>
    </row>
    <row r="36918" spans="1:3" x14ac:dyDescent="0.35">
      <c r="A36918" s="12"/>
      <c r="B36918" s="12"/>
      <c r="C36918" s="12"/>
    </row>
    <row r="36919" spans="1:3" x14ac:dyDescent="0.35">
      <c r="A36919" s="12"/>
      <c r="B36919" s="12"/>
      <c r="C36919" s="12"/>
    </row>
    <row r="36920" spans="1:3" x14ac:dyDescent="0.35">
      <c r="A36920" s="12"/>
      <c r="B36920" s="12"/>
      <c r="C36920" s="12"/>
    </row>
    <row r="36921" spans="1:3" x14ac:dyDescent="0.35">
      <c r="A36921" s="12"/>
      <c r="B36921" s="12"/>
      <c r="C36921" s="12"/>
    </row>
    <row r="36922" spans="1:3" x14ac:dyDescent="0.35">
      <c r="A36922" s="12"/>
      <c r="B36922" s="12"/>
      <c r="C36922" s="12"/>
    </row>
    <row r="36923" spans="1:3" x14ac:dyDescent="0.35">
      <c r="A36923" s="12"/>
      <c r="B36923" s="12"/>
      <c r="C36923" s="12"/>
    </row>
    <row r="36924" spans="1:3" x14ac:dyDescent="0.35">
      <c r="A36924" s="12"/>
      <c r="B36924" s="12"/>
      <c r="C36924" s="12"/>
    </row>
    <row r="36925" spans="1:3" x14ac:dyDescent="0.35">
      <c r="A36925" s="12"/>
      <c r="B36925" s="12"/>
      <c r="C36925" s="12"/>
    </row>
    <row r="36926" spans="1:3" x14ac:dyDescent="0.35">
      <c r="A36926" s="12"/>
      <c r="B36926" s="12"/>
      <c r="C36926" s="12"/>
    </row>
    <row r="36927" spans="1:3" x14ac:dyDescent="0.35">
      <c r="A36927" s="12"/>
      <c r="B36927" s="12"/>
      <c r="C36927" s="12"/>
    </row>
    <row r="36928" spans="1:3" x14ac:dyDescent="0.35">
      <c r="A36928" s="12"/>
      <c r="B36928" s="12"/>
      <c r="C36928" s="12"/>
    </row>
    <row r="36929" spans="1:3" x14ac:dyDescent="0.35">
      <c r="A36929" s="12"/>
      <c r="B36929" s="12"/>
      <c r="C36929" s="12"/>
    </row>
    <row r="36930" spans="1:3" x14ac:dyDescent="0.35">
      <c r="A36930" s="12"/>
      <c r="B36930" s="12"/>
      <c r="C36930" s="12"/>
    </row>
    <row r="36931" spans="1:3" x14ac:dyDescent="0.35">
      <c r="A36931" s="12"/>
      <c r="B36931" s="12"/>
      <c r="C36931" s="12"/>
    </row>
    <row r="36932" spans="1:3" x14ac:dyDescent="0.35">
      <c r="A36932" s="12"/>
      <c r="B36932" s="12"/>
      <c r="C36932" s="12"/>
    </row>
    <row r="36933" spans="1:3" x14ac:dyDescent="0.35">
      <c r="A36933" s="12"/>
      <c r="B36933" s="12"/>
      <c r="C36933" s="12"/>
    </row>
    <row r="36934" spans="1:3" x14ac:dyDescent="0.35">
      <c r="A36934" s="12"/>
      <c r="B36934" s="12"/>
      <c r="C36934" s="12"/>
    </row>
    <row r="36935" spans="1:3" x14ac:dyDescent="0.35">
      <c r="A36935" s="12"/>
      <c r="B36935" s="12"/>
      <c r="C36935" s="12"/>
    </row>
    <row r="36936" spans="1:3" x14ac:dyDescent="0.35">
      <c r="A36936" s="12"/>
      <c r="B36936" s="12"/>
      <c r="C36936" s="12"/>
    </row>
    <row r="36937" spans="1:3" x14ac:dyDescent="0.35">
      <c r="A36937" s="12"/>
      <c r="B36937" s="12"/>
      <c r="C36937" s="12"/>
    </row>
    <row r="36938" spans="1:3" x14ac:dyDescent="0.35">
      <c r="A36938" s="12"/>
      <c r="B36938" s="12"/>
      <c r="C36938" s="12"/>
    </row>
    <row r="36939" spans="1:3" x14ac:dyDescent="0.35">
      <c r="A36939" s="12"/>
      <c r="B36939" s="12"/>
      <c r="C36939" s="12"/>
    </row>
    <row r="36940" spans="1:3" x14ac:dyDescent="0.35">
      <c r="A36940" s="12"/>
      <c r="B36940" s="12"/>
      <c r="C36940" s="12"/>
    </row>
    <row r="36941" spans="1:3" x14ac:dyDescent="0.35">
      <c r="A36941" s="12"/>
      <c r="B36941" s="12"/>
      <c r="C36941" s="12"/>
    </row>
    <row r="36942" spans="1:3" x14ac:dyDescent="0.35">
      <c r="A36942" s="12"/>
      <c r="B36942" s="12"/>
      <c r="C36942" s="12"/>
    </row>
    <row r="36943" spans="1:3" x14ac:dyDescent="0.35">
      <c r="A36943" s="12"/>
      <c r="B36943" s="12"/>
      <c r="C36943" s="12"/>
    </row>
    <row r="36944" spans="1:3" x14ac:dyDescent="0.35">
      <c r="A36944" s="12"/>
      <c r="B36944" s="12"/>
      <c r="C36944" s="12"/>
    </row>
    <row r="36945" spans="1:3" x14ac:dyDescent="0.35">
      <c r="A36945" s="12"/>
      <c r="B36945" s="12"/>
      <c r="C36945" s="12"/>
    </row>
    <row r="36946" spans="1:3" x14ac:dyDescent="0.35">
      <c r="A36946" s="12"/>
      <c r="B36946" s="12"/>
      <c r="C36946" s="12"/>
    </row>
    <row r="36947" spans="1:3" x14ac:dyDescent="0.35">
      <c r="A36947" s="12"/>
      <c r="B36947" s="12"/>
      <c r="C36947" s="12"/>
    </row>
    <row r="36948" spans="1:3" x14ac:dyDescent="0.35">
      <c r="A36948" s="12"/>
      <c r="B36948" s="12"/>
      <c r="C36948" s="12"/>
    </row>
    <row r="36949" spans="1:3" x14ac:dyDescent="0.35">
      <c r="A36949" s="12"/>
      <c r="B36949" s="12"/>
      <c r="C36949" s="12"/>
    </row>
    <row r="36950" spans="1:3" x14ac:dyDescent="0.35">
      <c r="A36950" s="12"/>
      <c r="B36950" s="12"/>
      <c r="C36950" s="12"/>
    </row>
    <row r="36951" spans="1:3" x14ac:dyDescent="0.35">
      <c r="A36951" s="12"/>
      <c r="B36951" s="12"/>
      <c r="C36951" s="12"/>
    </row>
    <row r="36952" spans="1:3" x14ac:dyDescent="0.35">
      <c r="A36952" s="12"/>
      <c r="B36952" s="12"/>
      <c r="C36952" s="12"/>
    </row>
    <row r="36953" spans="1:3" x14ac:dyDescent="0.35">
      <c r="A36953" s="12"/>
      <c r="B36953" s="12"/>
      <c r="C36953" s="12"/>
    </row>
    <row r="36954" spans="1:3" x14ac:dyDescent="0.35">
      <c r="A36954" s="12"/>
      <c r="B36954" s="12"/>
      <c r="C36954" s="12"/>
    </row>
    <row r="36955" spans="1:3" x14ac:dyDescent="0.35">
      <c r="A36955" s="12"/>
      <c r="B36955" s="12"/>
      <c r="C36955" s="12"/>
    </row>
    <row r="36956" spans="1:3" x14ac:dyDescent="0.35">
      <c r="A36956" s="12"/>
      <c r="B36956" s="12"/>
      <c r="C36956" s="12"/>
    </row>
    <row r="36957" spans="1:3" x14ac:dyDescent="0.35">
      <c r="A36957" s="12"/>
      <c r="B36957" s="12"/>
      <c r="C36957" s="12"/>
    </row>
    <row r="36958" spans="1:3" x14ac:dyDescent="0.35">
      <c r="A36958" s="12"/>
      <c r="B36958" s="12"/>
      <c r="C36958" s="12"/>
    </row>
    <row r="36959" spans="1:3" x14ac:dyDescent="0.35">
      <c r="A36959" s="12"/>
      <c r="B36959" s="12"/>
      <c r="C36959" s="12"/>
    </row>
    <row r="36960" spans="1:3" x14ac:dyDescent="0.35">
      <c r="A36960" s="12"/>
      <c r="B36960" s="12"/>
      <c r="C36960" s="12"/>
    </row>
    <row r="36961" spans="1:3" x14ac:dyDescent="0.35">
      <c r="A36961" s="12"/>
      <c r="B36961" s="12"/>
      <c r="C36961" s="12"/>
    </row>
    <row r="36962" spans="1:3" x14ac:dyDescent="0.35">
      <c r="A36962" s="12"/>
      <c r="B36962" s="12"/>
      <c r="C36962" s="12"/>
    </row>
    <row r="36963" spans="1:3" x14ac:dyDescent="0.35">
      <c r="A36963" s="12"/>
      <c r="B36963" s="12"/>
      <c r="C36963" s="12"/>
    </row>
    <row r="36964" spans="1:3" x14ac:dyDescent="0.35">
      <c r="A36964" s="12"/>
      <c r="B36964" s="12"/>
      <c r="C36964" s="12"/>
    </row>
    <row r="36965" spans="1:3" x14ac:dyDescent="0.35">
      <c r="A36965" s="12"/>
      <c r="B36965" s="12"/>
      <c r="C36965" s="12"/>
    </row>
    <row r="36966" spans="1:3" x14ac:dyDescent="0.35">
      <c r="A36966" s="12"/>
      <c r="B36966" s="12"/>
      <c r="C36966" s="12"/>
    </row>
    <row r="36967" spans="1:3" x14ac:dyDescent="0.35">
      <c r="A36967" s="12"/>
      <c r="B36967" s="12"/>
      <c r="C36967" s="12"/>
    </row>
    <row r="36968" spans="1:3" x14ac:dyDescent="0.35">
      <c r="A36968" s="12"/>
      <c r="B36968" s="12"/>
      <c r="C36968" s="12"/>
    </row>
    <row r="36969" spans="1:3" x14ac:dyDescent="0.35">
      <c r="A36969" s="12"/>
      <c r="B36969" s="12"/>
      <c r="C36969" s="12"/>
    </row>
    <row r="36970" spans="1:3" x14ac:dyDescent="0.35">
      <c r="A36970" s="12"/>
      <c r="B36970" s="12"/>
      <c r="C36970" s="12"/>
    </row>
    <row r="36971" spans="1:3" x14ac:dyDescent="0.35">
      <c r="A36971" s="12"/>
      <c r="B36971" s="12"/>
      <c r="C36971" s="12"/>
    </row>
    <row r="36972" spans="1:3" x14ac:dyDescent="0.35">
      <c r="A36972" s="12"/>
      <c r="B36972" s="12"/>
      <c r="C36972" s="12"/>
    </row>
    <row r="36973" spans="1:3" x14ac:dyDescent="0.35">
      <c r="A36973" s="12"/>
      <c r="B36973" s="12"/>
      <c r="C36973" s="12"/>
    </row>
    <row r="36974" spans="1:3" x14ac:dyDescent="0.35">
      <c r="A36974" s="12"/>
      <c r="B36974" s="12"/>
      <c r="C36974" s="12"/>
    </row>
    <row r="36975" spans="1:3" x14ac:dyDescent="0.35">
      <c r="A36975" s="12"/>
      <c r="B36975" s="12"/>
      <c r="C36975" s="12"/>
    </row>
    <row r="36976" spans="1:3" x14ac:dyDescent="0.35">
      <c r="A36976" s="12"/>
      <c r="B36976" s="12"/>
      <c r="C36976" s="12"/>
    </row>
    <row r="36977" spans="1:3" x14ac:dyDescent="0.35">
      <c r="A36977" s="12"/>
      <c r="B36977" s="12"/>
      <c r="C36977" s="12"/>
    </row>
    <row r="36978" spans="1:3" x14ac:dyDescent="0.35">
      <c r="A36978" s="12"/>
      <c r="B36978" s="12"/>
      <c r="C36978" s="12"/>
    </row>
    <row r="36979" spans="1:3" x14ac:dyDescent="0.35">
      <c r="A36979" s="12"/>
      <c r="B36979" s="12"/>
      <c r="C36979" s="12"/>
    </row>
    <row r="36980" spans="1:3" x14ac:dyDescent="0.35">
      <c r="A36980" s="12"/>
      <c r="B36980" s="12"/>
      <c r="C36980" s="12"/>
    </row>
    <row r="36981" spans="1:3" x14ac:dyDescent="0.35">
      <c r="A36981" s="12"/>
      <c r="B36981" s="12"/>
      <c r="C36981" s="12"/>
    </row>
    <row r="36982" spans="1:3" x14ac:dyDescent="0.35">
      <c r="A36982" s="12"/>
      <c r="B36982" s="12"/>
      <c r="C36982" s="12"/>
    </row>
    <row r="36983" spans="1:3" x14ac:dyDescent="0.35">
      <c r="A36983" s="12"/>
      <c r="B36983" s="12"/>
      <c r="C36983" s="12"/>
    </row>
    <row r="36984" spans="1:3" x14ac:dyDescent="0.35">
      <c r="A36984" s="12"/>
      <c r="B36984" s="12"/>
      <c r="C36984" s="12"/>
    </row>
    <row r="36985" spans="1:3" x14ac:dyDescent="0.35">
      <c r="A36985" s="12"/>
      <c r="B36985" s="12"/>
      <c r="C36985" s="12"/>
    </row>
    <row r="36986" spans="1:3" x14ac:dyDescent="0.35">
      <c r="A36986" s="12"/>
      <c r="B36986" s="12"/>
      <c r="C36986" s="12"/>
    </row>
    <row r="36987" spans="1:3" x14ac:dyDescent="0.35">
      <c r="A36987" s="12"/>
      <c r="B36987" s="12"/>
      <c r="C36987" s="12"/>
    </row>
    <row r="36988" spans="1:3" x14ac:dyDescent="0.35">
      <c r="A36988" s="12"/>
      <c r="B36988" s="12"/>
      <c r="C36988" s="12"/>
    </row>
    <row r="36989" spans="1:3" x14ac:dyDescent="0.35">
      <c r="A36989" s="12"/>
      <c r="B36989" s="12"/>
      <c r="C36989" s="12"/>
    </row>
    <row r="36990" spans="1:3" x14ac:dyDescent="0.35">
      <c r="A36990" s="12"/>
      <c r="B36990" s="12"/>
      <c r="C36990" s="12"/>
    </row>
    <row r="36991" spans="1:3" x14ac:dyDescent="0.35">
      <c r="A36991" s="12"/>
      <c r="B36991" s="12"/>
      <c r="C36991" s="12"/>
    </row>
    <row r="36992" spans="1:3" x14ac:dyDescent="0.35">
      <c r="A36992" s="12"/>
      <c r="B36992" s="12"/>
      <c r="C36992" s="12"/>
    </row>
    <row r="36993" spans="1:3" x14ac:dyDescent="0.35">
      <c r="A36993" s="12"/>
      <c r="B36993" s="12"/>
      <c r="C36993" s="12"/>
    </row>
    <row r="36994" spans="1:3" x14ac:dyDescent="0.35">
      <c r="A36994" s="12"/>
      <c r="B36994" s="12"/>
      <c r="C36994" s="12"/>
    </row>
    <row r="36995" spans="1:3" x14ac:dyDescent="0.35">
      <c r="A36995" s="12"/>
      <c r="B36995" s="12"/>
      <c r="C36995" s="12"/>
    </row>
    <row r="36996" spans="1:3" x14ac:dyDescent="0.35">
      <c r="A36996" s="12"/>
      <c r="B36996" s="12"/>
      <c r="C36996" s="12"/>
    </row>
    <row r="36997" spans="1:3" x14ac:dyDescent="0.35">
      <c r="A36997" s="12"/>
      <c r="B36997" s="12"/>
      <c r="C36997" s="12"/>
    </row>
    <row r="36998" spans="1:3" x14ac:dyDescent="0.35">
      <c r="A36998" s="12"/>
      <c r="B36998" s="12"/>
      <c r="C36998" s="12"/>
    </row>
    <row r="36999" spans="1:3" x14ac:dyDescent="0.35">
      <c r="A36999" s="12"/>
      <c r="B36999" s="12"/>
      <c r="C36999" s="12"/>
    </row>
    <row r="37000" spans="1:3" x14ac:dyDescent="0.35">
      <c r="A37000" s="12"/>
      <c r="B37000" s="12"/>
      <c r="C37000" s="12"/>
    </row>
    <row r="37001" spans="1:3" x14ac:dyDescent="0.35">
      <c r="A37001" s="12"/>
      <c r="B37001" s="12"/>
      <c r="C37001" s="12"/>
    </row>
    <row r="37002" spans="1:3" x14ac:dyDescent="0.35">
      <c r="A37002" s="12"/>
      <c r="B37002" s="12"/>
      <c r="C37002" s="12"/>
    </row>
    <row r="37003" spans="1:3" x14ac:dyDescent="0.35">
      <c r="A37003" s="12"/>
      <c r="B37003" s="12"/>
      <c r="C37003" s="12"/>
    </row>
    <row r="37004" spans="1:3" x14ac:dyDescent="0.35">
      <c r="A37004" s="12"/>
      <c r="B37004" s="12"/>
      <c r="C37004" s="12"/>
    </row>
    <row r="37005" spans="1:3" x14ac:dyDescent="0.35">
      <c r="A37005" s="12"/>
      <c r="B37005" s="12"/>
      <c r="C37005" s="12"/>
    </row>
    <row r="37006" spans="1:3" x14ac:dyDescent="0.35">
      <c r="A37006" s="12"/>
      <c r="B37006" s="12"/>
      <c r="C37006" s="12"/>
    </row>
    <row r="37007" spans="1:3" x14ac:dyDescent="0.35">
      <c r="A37007" s="12"/>
      <c r="B37007" s="12"/>
      <c r="C37007" s="12"/>
    </row>
    <row r="37008" spans="1:3" x14ac:dyDescent="0.35">
      <c r="A37008" s="12"/>
      <c r="B37008" s="12"/>
      <c r="C37008" s="12"/>
    </row>
    <row r="37009" spans="1:3" x14ac:dyDescent="0.35">
      <c r="A37009" s="12"/>
      <c r="B37009" s="12"/>
      <c r="C37009" s="12"/>
    </row>
    <row r="37010" spans="1:3" x14ac:dyDescent="0.35">
      <c r="A37010" s="12"/>
      <c r="B37010" s="12"/>
      <c r="C37010" s="12"/>
    </row>
    <row r="37011" spans="1:3" x14ac:dyDescent="0.35">
      <c r="A37011" s="12"/>
      <c r="B37011" s="12"/>
      <c r="C37011" s="12"/>
    </row>
    <row r="37012" spans="1:3" x14ac:dyDescent="0.35">
      <c r="A37012" s="12"/>
      <c r="B37012" s="12"/>
      <c r="C37012" s="12"/>
    </row>
    <row r="37013" spans="1:3" x14ac:dyDescent="0.35">
      <c r="A37013" s="12"/>
      <c r="B37013" s="12"/>
      <c r="C37013" s="12"/>
    </row>
    <row r="37014" spans="1:3" x14ac:dyDescent="0.35">
      <c r="A37014" s="12"/>
      <c r="B37014" s="12"/>
      <c r="C37014" s="12"/>
    </row>
    <row r="37015" spans="1:3" x14ac:dyDescent="0.35">
      <c r="A37015" s="12"/>
      <c r="B37015" s="12"/>
      <c r="C37015" s="12"/>
    </row>
    <row r="37016" spans="1:3" x14ac:dyDescent="0.35">
      <c r="A37016" s="12"/>
      <c r="B37016" s="12"/>
      <c r="C37016" s="12"/>
    </row>
    <row r="37017" spans="1:3" x14ac:dyDescent="0.35">
      <c r="A37017" s="12"/>
      <c r="B37017" s="12"/>
      <c r="C37017" s="12"/>
    </row>
    <row r="37018" spans="1:3" x14ac:dyDescent="0.35">
      <c r="A37018" s="12"/>
      <c r="B37018" s="12"/>
      <c r="C37018" s="12"/>
    </row>
    <row r="37019" spans="1:3" x14ac:dyDescent="0.35">
      <c r="A37019" s="12"/>
      <c r="B37019" s="12"/>
      <c r="C37019" s="12"/>
    </row>
    <row r="37020" spans="1:3" x14ac:dyDescent="0.35">
      <c r="A37020" s="12"/>
      <c r="B37020" s="12"/>
      <c r="C37020" s="12"/>
    </row>
    <row r="37021" spans="1:3" x14ac:dyDescent="0.35">
      <c r="A37021" s="12"/>
      <c r="B37021" s="12"/>
      <c r="C37021" s="12"/>
    </row>
    <row r="37022" spans="1:3" x14ac:dyDescent="0.35">
      <c r="A37022" s="12"/>
      <c r="B37022" s="12"/>
      <c r="C37022" s="12"/>
    </row>
    <row r="37023" spans="1:3" x14ac:dyDescent="0.35">
      <c r="A37023" s="12"/>
      <c r="B37023" s="12"/>
      <c r="C37023" s="12"/>
    </row>
    <row r="37024" spans="1:3" x14ac:dyDescent="0.35">
      <c r="A37024" s="12"/>
      <c r="B37024" s="12"/>
      <c r="C37024" s="12"/>
    </row>
    <row r="37025" spans="1:3" x14ac:dyDescent="0.35">
      <c r="A37025" s="12"/>
      <c r="B37025" s="12"/>
      <c r="C37025" s="12"/>
    </row>
    <row r="37026" spans="1:3" x14ac:dyDescent="0.35">
      <c r="A37026" s="12"/>
      <c r="B37026" s="12"/>
      <c r="C37026" s="12"/>
    </row>
    <row r="37027" spans="1:3" x14ac:dyDescent="0.35">
      <c r="A37027" s="12"/>
      <c r="B37027" s="12"/>
      <c r="C37027" s="12"/>
    </row>
    <row r="37028" spans="1:3" x14ac:dyDescent="0.35">
      <c r="A37028" s="12"/>
      <c r="B37028" s="12"/>
      <c r="C37028" s="12"/>
    </row>
    <row r="37029" spans="1:3" x14ac:dyDescent="0.35">
      <c r="A37029" s="12"/>
      <c r="B37029" s="12"/>
      <c r="C37029" s="12"/>
    </row>
    <row r="37030" spans="1:3" x14ac:dyDescent="0.35">
      <c r="A37030" s="12"/>
      <c r="B37030" s="12"/>
      <c r="C37030" s="12"/>
    </row>
    <row r="37031" spans="1:3" x14ac:dyDescent="0.35">
      <c r="A37031" s="12"/>
      <c r="B37031" s="12"/>
      <c r="C37031" s="12"/>
    </row>
    <row r="37032" spans="1:3" x14ac:dyDescent="0.35">
      <c r="A37032" s="12"/>
      <c r="B37032" s="12"/>
      <c r="C37032" s="12"/>
    </row>
    <row r="37033" spans="1:3" x14ac:dyDescent="0.35">
      <c r="A37033" s="12"/>
      <c r="B37033" s="12"/>
      <c r="C37033" s="12"/>
    </row>
    <row r="37034" spans="1:3" x14ac:dyDescent="0.35">
      <c r="A37034" s="12"/>
      <c r="B37034" s="12"/>
      <c r="C37034" s="12"/>
    </row>
    <row r="37035" spans="1:3" x14ac:dyDescent="0.35">
      <c r="A37035" s="12"/>
      <c r="B37035" s="12"/>
      <c r="C37035" s="12"/>
    </row>
    <row r="37036" spans="1:3" x14ac:dyDescent="0.35">
      <c r="A37036" s="12"/>
      <c r="B37036" s="12"/>
      <c r="C37036" s="12"/>
    </row>
    <row r="37037" spans="1:3" x14ac:dyDescent="0.35">
      <c r="A37037" s="12"/>
      <c r="B37037" s="12"/>
      <c r="C37037" s="12"/>
    </row>
    <row r="37038" spans="1:3" x14ac:dyDescent="0.35">
      <c r="A37038" s="12"/>
      <c r="B37038" s="12"/>
      <c r="C37038" s="12"/>
    </row>
    <row r="37039" spans="1:3" x14ac:dyDescent="0.35">
      <c r="A37039" s="12"/>
      <c r="B37039" s="12"/>
      <c r="C37039" s="12"/>
    </row>
    <row r="37040" spans="1:3" x14ac:dyDescent="0.35">
      <c r="A37040" s="12"/>
      <c r="B37040" s="12"/>
      <c r="C37040" s="12"/>
    </row>
    <row r="37041" spans="1:3" x14ac:dyDescent="0.35">
      <c r="A37041" s="12"/>
      <c r="B37041" s="12"/>
      <c r="C37041" s="12"/>
    </row>
    <row r="37042" spans="1:3" x14ac:dyDescent="0.35">
      <c r="A37042" s="12"/>
      <c r="B37042" s="12"/>
      <c r="C37042" s="12"/>
    </row>
    <row r="37043" spans="1:3" x14ac:dyDescent="0.35">
      <c r="A37043" s="12"/>
      <c r="B37043" s="12"/>
      <c r="C37043" s="12"/>
    </row>
    <row r="37044" spans="1:3" x14ac:dyDescent="0.35">
      <c r="A37044" s="12"/>
      <c r="B37044" s="12"/>
      <c r="C37044" s="12"/>
    </row>
    <row r="37045" spans="1:3" x14ac:dyDescent="0.35">
      <c r="A37045" s="12"/>
      <c r="B37045" s="12"/>
      <c r="C37045" s="12"/>
    </row>
    <row r="37046" spans="1:3" x14ac:dyDescent="0.35">
      <c r="A37046" s="12"/>
      <c r="B37046" s="12"/>
      <c r="C37046" s="12"/>
    </row>
    <row r="37047" spans="1:3" x14ac:dyDescent="0.35">
      <c r="A37047" s="12"/>
      <c r="B37047" s="12"/>
      <c r="C37047" s="12"/>
    </row>
    <row r="37048" spans="1:3" x14ac:dyDescent="0.35">
      <c r="A37048" s="12"/>
      <c r="B37048" s="12"/>
      <c r="C37048" s="12"/>
    </row>
    <row r="37049" spans="1:3" x14ac:dyDescent="0.35">
      <c r="A37049" s="12"/>
      <c r="B37049" s="12"/>
      <c r="C37049" s="12"/>
    </row>
    <row r="37050" spans="1:3" x14ac:dyDescent="0.35">
      <c r="A37050" s="12"/>
      <c r="B37050" s="12"/>
      <c r="C37050" s="12"/>
    </row>
    <row r="37051" spans="1:3" x14ac:dyDescent="0.35">
      <c r="A37051" s="12"/>
      <c r="B37051" s="12"/>
      <c r="C37051" s="12"/>
    </row>
    <row r="37052" spans="1:3" x14ac:dyDescent="0.35">
      <c r="A37052" s="12"/>
      <c r="B37052" s="12"/>
      <c r="C37052" s="12"/>
    </row>
    <row r="37053" spans="1:3" x14ac:dyDescent="0.35">
      <c r="A37053" s="12"/>
      <c r="B37053" s="12"/>
      <c r="C37053" s="12"/>
    </row>
    <row r="37054" spans="1:3" x14ac:dyDescent="0.35">
      <c r="A37054" s="12"/>
      <c r="B37054" s="12"/>
      <c r="C37054" s="12"/>
    </row>
    <row r="37055" spans="1:3" x14ac:dyDescent="0.35">
      <c r="A37055" s="12"/>
      <c r="B37055" s="12"/>
      <c r="C37055" s="12"/>
    </row>
    <row r="37056" spans="1:3" x14ac:dyDescent="0.35">
      <c r="A37056" s="12"/>
      <c r="B37056" s="12"/>
      <c r="C37056" s="12"/>
    </row>
    <row r="37057" spans="1:3" x14ac:dyDescent="0.35">
      <c r="A37057" s="12"/>
      <c r="B37057" s="12"/>
      <c r="C37057" s="12"/>
    </row>
    <row r="37058" spans="1:3" x14ac:dyDescent="0.35">
      <c r="A37058" s="12"/>
      <c r="B37058" s="12"/>
      <c r="C37058" s="12"/>
    </row>
    <row r="37059" spans="1:3" x14ac:dyDescent="0.35">
      <c r="A37059" s="12"/>
      <c r="B37059" s="12"/>
      <c r="C37059" s="12"/>
    </row>
    <row r="37060" spans="1:3" x14ac:dyDescent="0.35">
      <c r="A37060" s="12"/>
      <c r="B37060" s="12"/>
      <c r="C37060" s="12"/>
    </row>
    <row r="37061" spans="1:3" x14ac:dyDescent="0.35">
      <c r="A37061" s="12"/>
      <c r="B37061" s="12"/>
      <c r="C37061" s="12"/>
    </row>
    <row r="37062" spans="1:3" x14ac:dyDescent="0.35">
      <c r="A37062" s="12"/>
      <c r="B37062" s="12"/>
      <c r="C37062" s="12"/>
    </row>
    <row r="37063" spans="1:3" x14ac:dyDescent="0.35">
      <c r="A37063" s="12"/>
      <c r="B37063" s="12"/>
      <c r="C37063" s="12"/>
    </row>
    <row r="37064" spans="1:3" x14ac:dyDescent="0.35">
      <c r="A37064" s="12"/>
      <c r="B37064" s="12"/>
      <c r="C37064" s="12"/>
    </row>
    <row r="37065" spans="1:3" x14ac:dyDescent="0.35">
      <c r="A37065" s="12"/>
      <c r="B37065" s="12"/>
      <c r="C37065" s="12"/>
    </row>
    <row r="37066" spans="1:3" x14ac:dyDescent="0.35">
      <c r="A37066" s="12"/>
      <c r="B37066" s="12"/>
      <c r="C37066" s="12"/>
    </row>
    <row r="37067" spans="1:3" x14ac:dyDescent="0.35">
      <c r="A37067" s="12"/>
      <c r="B37067" s="12"/>
      <c r="C37067" s="12"/>
    </row>
    <row r="37068" spans="1:3" x14ac:dyDescent="0.35">
      <c r="A37068" s="12"/>
      <c r="B37068" s="12"/>
      <c r="C37068" s="12"/>
    </row>
    <row r="37069" spans="1:3" x14ac:dyDescent="0.35">
      <c r="A37069" s="12"/>
      <c r="B37069" s="12"/>
      <c r="C37069" s="12"/>
    </row>
    <row r="37070" spans="1:3" x14ac:dyDescent="0.35">
      <c r="A37070" s="12"/>
      <c r="B37070" s="12"/>
      <c r="C37070" s="12"/>
    </row>
    <row r="37071" spans="1:3" x14ac:dyDescent="0.35">
      <c r="A37071" s="12"/>
      <c r="B37071" s="12"/>
      <c r="C37071" s="12"/>
    </row>
    <row r="37072" spans="1:3" x14ac:dyDescent="0.35">
      <c r="A37072" s="12"/>
      <c r="B37072" s="12"/>
      <c r="C37072" s="12"/>
    </row>
    <row r="37073" spans="1:3" x14ac:dyDescent="0.35">
      <c r="A37073" s="12"/>
      <c r="B37073" s="12"/>
      <c r="C37073" s="12"/>
    </row>
    <row r="37074" spans="1:3" x14ac:dyDescent="0.35">
      <c r="A37074" s="12"/>
      <c r="B37074" s="12"/>
      <c r="C37074" s="12"/>
    </row>
    <row r="37075" spans="1:3" x14ac:dyDescent="0.35">
      <c r="A37075" s="12"/>
      <c r="B37075" s="12"/>
      <c r="C37075" s="12"/>
    </row>
    <row r="37076" spans="1:3" x14ac:dyDescent="0.35">
      <c r="A37076" s="12"/>
      <c r="B37076" s="12"/>
      <c r="C37076" s="12"/>
    </row>
    <row r="37077" spans="1:3" x14ac:dyDescent="0.35">
      <c r="A37077" s="12"/>
      <c r="B37077" s="12"/>
      <c r="C37077" s="12"/>
    </row>
    <row r="37078" spans="1:3" x14ac:dyDescent="0.35">
      <c r="A37078" s="12"/>
      <c r="B37078" s="12"/>
      <c r="C37078" s="12"/>
    </row>
    <row r="37079" spans="1:3" x14ac:dyDescent="0.35">
      <c r="A37079" s="12"/>
      <c r="B37079" s="12"/>
      <c r="C37079" s="12"/>
    </row>
    <row r="37080" spans="1:3" x14ac:dyDescent="0.35">
      <c r="A37080" s="12"/>
      <c r="B37080" s="12"/>
      <c r="C37080" s="12"/>
    </row>
    <row r="37081" spans="1:3" x14ac:dyDescent="0.35">
      <c r="A37081" s="12"/>
      <c r="B37081" s="12"/>
      <c r="C37081" s="12"/>
    </row>
    <row r="37082" spans="1:3" x14ac:dyDescent="0.35">
      <c r="A37082" s="12"/>
      <c r="B37082" s="12"/>
      <c r="C37082" s="12"/>
    </row>
    <row r="37083" spans="1:3" x14ac:dyDescent="0.35">
      <c r="A37083" s="12"/>
      <c r="B37083" s="12"/>
      <c r="C37083" s="12"/>
    </row>
    <row r="37084" spans="1:3" x14ac:dyDescent="0.35">
      <c r="A37084" s="12"/>
      <c r="B37084" s="12"/>
      <c r="C37084" s="12"/>
    </row>
    <row r="37085" spans="1:3" x14ac:dyDescent="0.35">
      <c r="A37085" s="12"/>
      <c r="B37085" s="12"/>
      <c r="C37085" s="12"/>
    </row>
    <row r="37086" spans="1:3" x14ac:dyDescent="0.35">
      <c r="A37086" s="12"/>
      <c r="B37086" s="12"/>
      <c r="C37086" s="12"/>
    </row>
    <row r="37087" spans="1:3" x14ac:dyDescent="0.35">
      <c r="A37087" s="12"/>
      <c r="B37087" s="12"/>
      <c r="C37087" s="12"/>
    </row>
    <row r="37088" spans="1:3" x14ac:dyDescent="0.35">
      <c r="A37088" s="12"/>
      <c r="B37088" s="12"/>
      <c r="C37088" s="12"/>
    </row>
    <row r="37089" spans="1:3" x14ac:dyDescent="0.35">
      <c r="A37089" s="12"/>
      <c r="B37089" s="12"/>
      <c r="C37089" s="12"/>
    </row>
    <row r="37090" spans="1:3" x14ac:dyDescent="0.35">
      <c r="A37090" s="12"/>
      <c r="B37090" s="12"/>
      <c r="C37090" s="12"/>
    </row>
    <row r="37091" spans="1:3" x14ac:dyDescent="0.35">
      <c r="A37091" s="12"/>
      <c r="B37091" s="12"/>
      <c r="C37091" s="12"/>
    </row>
    <row r="37092" spans="1:3" x14ac:dyDescent="0.35">
      <c r="A37092" s="12"/>
      <c r="B37092" s="12"/>
      <c r="C37092" s="12"/>
    </row>
    <row r="37093" spans="1:3" x14ac:dyDescent="0.35">
      <c r="A37093" s="12"/>
      <c r="B37093" s="12"/>
      <c r="C37093" s="12"/>
    </row>
    <row r="37094" spans="1:3" x14ac:dyDescent="0.35">
      <c r="A37094" s="12"/>
      <c r="B37094" s="12"/>
      <c r="C37094" s="12"/>
    </row>
    <row r="37095" spans="1:3" x14ac:dyDescent="0.35">
      <c r="A37095" s="12"/>
      <c r="B37095" s="12"/>
      <c r="C37095" s="12"/>
    </row>
    <row r="37096" spans="1:3" x14ac:dyDescent="0.35">
      <c r="A37096" s="12"/>
      <c r="B37096" s="12"/>
      <c r="C37096" s="12"/>
    </row>
    <row r="37097" spans="1:3" x14ac:dyDescent="0.35">
      <c r="A37097" s="12"/>
      <c r="B37097" s="12"/>
      <c r="C37097" s="12"/>
    </row>
    <row r="37098" spans="1:3" x14ac:dyDescent="0.35">
      <c r="A37098" s="12"/>
      <c r="B37098" s="12"/>
      <c r="C37098" s="12"/>
    </row>
    <row r="37099" spans="1:3" x14ac:dyDescent="0.35">
      <c r="A37099" s="12"/>
      <c r="B37099" s="12"/>
      <c r="C37099" s="12"/>
    </row>
    <row r="37100" spans="1:3" x14ac:dyDescent="0.35">
      <c r="A37100" s="12"/>
      <c r="B37100" s="12"/>
      <c r="C37100" s="12"/>
    </row>
    <row r="37101" spans="1:3" x14ac:dyDescent="0.35">
      <c r="A37101" s="12"/>
      <c r="B37101" s="12"/>
      <c r="C37101" s="12"/>
    </row>
    <row r="37102" spans="1:3" x14ac:dyDescent="0.35">
      <c r="A37102" s="12"/>
      <c r="B37102" s="12"/>
      <c r="C37102" s="12"/>
    </row>
    <row r="37103" spans="1:3" x14ac:dyDescent="0.35">
      <c r="A37103" s="12"/>
      <c r="B37103" s="12"/>
      <c r="C37103" s="12"/>
    </row>
    <row r="37104" spans="1:3" x14ac:dyDescent="0.35">
      <c r="A37104" s="12"/>
      <c r="B37104" s="12"/>
      <c r="C37104" s="12"/>
    </row>
    <row r="37105" spans="1:3" x14ac:dyDescent="0.35">
      <c r="A37105" s="12"/>
      <c r="B37105" s="12"/>
      <c r="C37105" s="12"/>
    </row>
    <row r="37106" spans="1:3" x14ac:dyDescent="0.35">
      <c r="A37106" s="12"/>
      <c r="B37106" s="12"/>
      <c r="C37106" s="12"/>
    </row>
    <row r="37107" spans="1:3" x14ac:dyDescent="0.35">
      <c r="A37107" s="12"/>
      <c r="B37107" s="12"/>
      <c r="C37107" s="12"/>
    </row>
    <row r="37108" spans="1:3" x14ac:dyDescent="0.35">
      <c r="A37108" s="12"/>
      <c r="B37108" s="12"/>
      <c r="C37108" s="12"/>
    </row>
    <row r="37109" spans="1:3" x14ac:dyDescent="0.35">
      <c r="A37109" s="12"/>
      <c r="B37109" s="12"/>
      <c r="C37109" s="12"/>
    </row>
    <row r="37110" spans="1:3" x14ac:dyDescent="0.35">
      <c r="A37110" s="12"/>
      <c r="B37110" s="12"/>
      <c r="C37110" s="12"/>
    </row>
    <row r="37111" spans="1:3" x14ac:dyDescent="0.35">
      <c r="A37111" s="12"/>
      <c r="B37111" s="12"/>
      <c r="C37111" s="12"/>
    </row>
    <row r="37112" spans="1:3" x14ac:dyDescent="0.35">
      <c r="A37112" s="12"/>
      <c r="B37112" s="12"/>
      <c r="C37112" s="12"/>
    </row>
    <row r="37113" spans="1:3" x14ac:dyDescent="0.35">
      <c r="A37113" s="12"/>
      <c r="B37113" s="12"/>
      <c r="C37113" s="12"/>
    </row>
    <row r="37114" spans="1:3" x14ac:dyDescent="0.35">
      <c r="A37114" s="12"/>
      <c r="B37114" s="12"/>
      <c r="C37114" s="12"/>
    </row>
    <row r="37115" spans="1:3" x14ac:dyDescent="0.35">
      <c r="A37115" s="12"/>
      <c r="B37115" s="12"/>
      <c r="C37115" s="12"/>
    </row>
    <row r="37116" spans="1:3" x14ac:dyDescent="0.35">
      <c r="A37116" s="12"/>
      <c r="B37116" s="12"/>
      <c r="C37116" s="12"/>
    </row>
    <row r="37117" spans="1:3" x14ac:dyDescent="0.35">
      <c r="A37117" s="12"/>
      <c r="B37117" s="12"/>
      <c r="C37117" s="12"/>
    </row>
    <row r="37118" spans="1:3" x14ac:dyDescent="0.35">
      <c r="A37118" s="12"/>
      <c r="B37118" s="12"/>
      <c r="C37118" s="12"/>
    </row>
    <row r="37119" spans="1:3" x14ac:dyDescent="0.35">
      <c r="A37119" s="12"/>
      <c r="B37119" s="12"/>
      <c r="C37119" s="12"/>
    </row>
    <row r="37120" spans="1:3" x14ac:dyDescent="0.35">
      <c r="A37120" s="12"/>
      <c r="B37120" s="12"/>
      <c r="C37120" s="12"/>
    </row>
    <row r="37121" spans="1:3" x14ac:dyDescent="0.35">
      <c r="A37121" s="12"/>
      <c r="B37121" s="12"/>
      <c r="C37121" s="12"/>
    </row>
    <row r="37122" spans="1:3" x14ac:dyDescent="0.35">
      <c r="A37122" s="12"/>
      <c r="B37122" s="12"/>
      <c r="C37122" s="12"/>
    </row>
    <row r="37123" spans="1:3" x14ac:dyDescent="0.35">
      <c r="A37123" s="12"/>
      <c r="B37123" s="12"/>
      <c r="C37123" s="12"/>
    </row>
    <row r="37124" spans="1:3" x14ac:dyDescent="0.35">
      <c r="A37124" s="12"/>
      <c r="B37124" s="12"/>
      <c r="C37124" s="12"/>
    </row>
    <row r="37125" spans="1:3" x14ac:dyDescent="0.35">
      <c r="A37125" s="12"/>
      <c r="B37125" s="12"/>
      <c r="C37125" s="12"/>
    </row>
    <row r="37126" spans="1:3" x14ac:dyDescent="0.35">
      <c r="A37126" s="12"/>
      <c r="B37126" s="12"/>
      <c r="C37126" s="12"/>
    </row>
    <row r="37127" spans="1:3" x14ac:dyDescent="0.35">
      <c r="A37127" s="12"/>
      <c r="B37127" s="12"/>
      <c r="C37127" s="12"/>
    </row>
    <row r="37128" spans="1:3" x14ac:dyDescent="0.35">
      <c r="A37128" s="12"/>
      <c r="B37128" s="12"/>
      <c r="C37128" s="12"/>
    </row>
    <row r="37129" spans="1:3" x14ac:dyDescent="0.35">
      <c r="A37129" s="12"/>
      <c r="B37129" s="12"/>
      <c r="C37129" s="12"/>
    </row>
    <row r="37130" spans="1:3" x14ac:dyDescent="0.35">
      <c r="A37130" s="12"/>
      <c r="B37130" s="12"/>
      <c r="C37130" s="12"/>
    </row>
    <row r="37131" spans="1:3" x14ac:dyDescent="0.35">
      <c r="A37131" s="12"/>
      <c r="B37131" s="12"/>
      <c r="C37131" s="12"/>
    </row>
    <row r="37132" spans="1:3" x14ac:dyDescent="0.35">
      <c r="A37132" s="12"/>
      <c r="B37132" s="12"/>
      <c r="C37132" s="12"/>
    </row>
    <row r="37133" spans="1:3" x14ac:dyDescent="0.35">
      <c r="A37133" s="12"/>
      <c r="B37133" s="12"/>
      <c r="C37133" s="12"/>
    </row>
    <row r="37134" spans="1:3" x14ac:dyDescent="0.35">
      <c r="A37134" s="12"/>
      <c r="B37134" s="12"/>
      <c r="C37134" s="12"/>
    </row>
    <row r="37135" spans="1:3" x14ac:dyDescent="0.35">
      <c r="A37135" s="12"/>
      <c r="B37135" s="12"/>
      <c r="C37135" s="12"/>
    </row>
    <row r="37136" spans="1:3" x14ac:dyDescent="0.35">
      <c r="A37136" s="12"/>
      <c r="B37136" s="12"/>
      <c r="C37136" s="12"/>
    </row>
    <row r="37137" spans="1:3" x14ac:dyDescent="0.35">
      <c r="A37137" s="12"/>
      <c r="B37137" s="12"/>
      <c r="C37137" s="12"/>
    </row>
    <row r="37138" spans="1:3" x14ac:dyDescent="0.35">
      <c r="A37138" s="12"/>
      <c r="B37138" s="12"/>
      <c r="C37138" s="12"/>
    </row>
    <row r="37139" spans="1:3" x14ac:dyDescent="0.35">
      <c r="A37139" s="12"/>
      <c r="B37139" s="12"/>
      <c r="C37139" s="12"/>
    </row>
    <row r="37140" spans="1:3" x14ac:dyDescent="0.35">
      <c r="A37140" s="12"/>
      <c r="B37140" s="12"/>
      <c r="C37140" s="12"/>
    </row>
    <row r="37141" spans="1:3" x14ac:dyDescent="0.35">
      <c r="A37141" s="12"/>
      <c r="B37141" s="12"/>
      <c r="C37141" s="12"/>
    </row>
    <row r="37142" spans="1:3" x14ac:dyDescent="0.35">
      <c r="A37142" s="12"/>
      <c r="B37142" s="12"/>
      <c r="C37142" s="12"/>
    </row>
    <row r="37143" spans="1:3" x14ac:dyDescent="0.35">
      <c r="A37143" s="12"/>
      <c r="B37143" s="12"/>
      <c r="C37143" s="12"/>
    </row>
    <row r="37144" spans="1:3" x14ac:dyDescent="0.35">
      <c r="A37144" s="12"/>
      <c r="B37144" s="12"/>
      <c r="C37144" s="12"/>
    </row>
    <row r="37145" spans="1:3" x14ac:dyDescent="0.35">
      <c r="A37145" s="12"/>
      <c r="B37145" s="12"/>
      <c r="C37145" s="12"/>
    </row>
    <row r="37146" spans="1:3" x14ac:dyDescent="0.35">
      <c r="A37146" s="12"/>
      <c r="B37146" s="12"/>
      <c r="C37146" s="12"/>
    </row>
    <row r="37147" spans="1:3" x14ac:dyDescent="0.35">
      <c r="A37147" s="12"/>
      <c r="B37147" s="12"/>
      <c r="C37147" s="12"/>
    </row>
    <row r="37148" spans="1:3" x14ac:dyDescent="0.35">
      <c r="A37148" s="12"/>
      <c r="B37148" s="12"/>
      <c r="C37148" s="12"/>
    </row>
    <row r="37149" spans="1:3" x14ac:dyDescent="0.35">
      <c r="A37149" s="12"/>
      <c r="B37149" s="12"/>
      <c r="C37149" s="12"/>
    </row>
    <row r="37150" spans="1:3" x14ac:dyDescent="0.35">
      <c r="A37150" s="12"/>
      <c r="B37150" s="12"/>
      <c r="C37150" s="12"/>
    </row>
    <row r="37151" spans="1:3" x14ac:dyDescent="0.35">
      <c r="A37151" s="12"/>
      <c r="B37151" s="12"/>
      <c r="C37151" s="12"/>
    </row>
    <row r="37152" spans="1:3" x14ac:dyDescent="0.35">
      <c r="A37152" s="12"/>
      <c r="B37152" s="12"/>
      <c r="C37152" s="12"/>
    </row>
    <row r="37153" spans="1:3" x14ac:dyDescent="0.35">
      <c r="A37153" s="12"/>
      <c r="B37153" s="12"/>
      <c r="C37153" s="12"/>
    </row>
    <row r="37154" spans="1:3" x14ac:dyDescent="0.35">
      <c r="A37154" s="12"/>
      <c r="B37154" s="12"/>
      <c r="C37154" s="12"/>
    </row>
    <row r="37155" spans="1:3" x14ac:dyDescent="0.35">
      <c r="A37155" s="12"/>
      <c r="B37155" s="12"/>
      <c r="C37155" s="12"/>
    </row>
    <row r="37156" spans="1:3" x14ac:dyDescent="0.35">
      <c r="A37156" s="12"/>
      <c r="B37156" s="12"/>
      <c r="C37156" s="12"/>
    </row>
    <row r="37157" spans="1:3" x14ac:dyDescent="0.35">
      <c r="A37157" s="12"/>
      <c r="B37157" s="12"/>
      <c r="C37157" s="12"/>
    </row>
    <row r="37158" spans="1:3" x14ac:dyDescent="0.35">
      <c r="A37158" s="12"/>
      <c r="B37158" s="12"/>
      <c r="C37158" s="12"/>
    </row>
    <row r="37159" spans="1:3" x14ac:dyDescent="0.35">
      <c r="A37159" s="12"/>
      <c r="B37159" s="12"/>
      <c r="C37159" s="12"/>
    </row>
    <row r="37160" spans="1:3" x14ac:dyDescent="0.35">
      <c r="A37160" s="12"/>
      <c r="B37160" s="12"/>
      <c r="C37160" s="12"/>
    </row>
    <row r="37161" spans="1:3" x14ac:dyDescent="0.35">
      <c r="A37161" s="12"/>
      <c r="B37161" s="12"/>
      <c r="C37161" s="12"/>
    </row>
    <row r="37162" spans="1:3" x14ac:dyDescent="0.35">
      <c r="A37162" s="12"/>
      <c r="B37162" s="12"/>
      <c r="C37162" s="12"/>
    </row>
    <row r="37163" spans="1:3" x14ac:dyDescent="0.35">
      <c r="A37163" s="12"/>
      <c r="B37163" s="12"/>
      <c r="C37163" s="12"/>
    </row>
    <row r="37164" spans="1:3" x14ac:dyDescent="0.35">
      <c r="A37164" s="12"/>
      <c r="B37164" s="12"/>
      <c r="C37164" s="12"/>
    </row>
    <row r="37165" spans="1:3" x14ac:dyDescent="0.35">
      <c r="A37165" s="12"/>
      <c r="B37165" s="12"/>
      <c r="C37165" s="12"/>
    </row>
    <row r="37166" spans="1:3" x14ac:dyDescent="0.35">
      <c r="A37166" s="12"/>
      <c r="B37166" s="12"/>
      <c r="C37166" s="12"/>
    </row>
    <row r="37167" spans="1:3" x14ac:dyDescent="0.35">
      <c r="A37167" s="12"/>
      <c r="B37167" s="12"/>
      <c r="C37167" s="12"/>
    </row>
    <row r="37168" spans="1:3" x14ac:dyDescent="0.35">
      <c r="A37168" s="12"/>
      <c r="B37168" s="12"/>
      <c r="C37168" s="12"/>
    </row>
    <row r="37169" spans="1:3" x14ac:dyDescent="0.35">
      <c r="A37169" s="12"/>
      <c r="B37169" s="12"/>
      <c r="C37169" s="12"/>
    </row>
    <row r="37170" spans="1:3" x14ac:dyDescent="0.35">
      <c r="A37170" s="12"/>
      <c r="B37170" s="12"/>
      <c r="C37170" s="12"/>
    </row>
    <row r="37171" spans="1:3" x14ac:dyDescent="0.35">
      <c r="A37171" s="12"/>
      <c r="B37171" s="12"/>
      <c r="C37171" s="12"/>
    </row>
    <row r="37172" spans="1:3" x14ac:dyDescent="0.35">
      <c r="A37172" s="12"/>
      <c r="B37172" s="12"/>
      <c r="C37172" s="12"/>
    </row>
    <row r="37173" spans="1:3" x14ac:dyDescent="0.35">
      <c r="A37173" s="12"/>
      <c r="B37173" s="12"/>
      <c r="C37173" s="12"/>
    </row>
    <row r="37174" spans="1:3" x14ac:dyDescent="0.35">
      <c r="A37174" s="12"/>
      <c r="B37174" s="12"/>
      <c r="C37174" s="12"/>
    </row>
    <row r="37175" spans="1:3" x14ac:dyDescent="0.35">
      <c r="A37175" s="12"/>
      <c r="B37175" s="12"/>
      <c r="C37175" s="12"/>
    </row>
    <row r="37176" spans="1:3" x14ac:dyDescent="0.35">
      <c r="A37176" s="12"/>
      <c r="B37176" s="12"/>
      <c r="C37176" s="12"/>
    </row>
    <row r="37177" spans="1:3" x14ac:dyDescent="0.35">
      <c r="A37177" s="12"/>
      <c r="B37177" s="12"/>
      <c r="C37177" s="12"/>
    </row>
    <row r="37178" spans="1:3" x14ac:dyDescent="0.35">
      <c r="A37178" s="12"/>
      <c r="B37178" s="12"/>
      <c r="C37178" s="12"/>
    </row>
    <row r="37179" spans="1:3" x14ac:dyDescent="0.35">
      <c r="A37179" s="12"/>
      <c r="B37179" s="12"/>
      <c r="C37179" s="12"/>
    </row>
    <row r="37180" spans="1:3" x14ac:dyDescent="0.35">
      <c r="A37180" s="12"/>
      <c r="B37180" s="12"/>
      <c r="C37180" s="12"/>
    </row>
    <row r="37181" spans="1:3" x14ac:dyDescent="0.35">
      <c r="A37181" s="12"/>
      <c r="B37181" s="12"/>
      <c r="C37181" s="12"/>
    </row>
    <row r="37182" spans="1:3" x14ac:dyDescent="0.35">
      <c r="A37182" s="12"/>
      <c r="B37182" s="12"/>
      <c r="C37182" s="12"/>
    </row>
    <row r="37183" spans="1:3" x14ac:dyDescent="0.35">
      <c r="A37183" s="12"/>
      <c r="B37183" s="12"/>
      <c r="C37183" s="12"/>
    </row>
    <row r="37184" spans="1:3" x14ac:dyDescent="0.35">
      <c r="A37184" s="12"/>
      <c r="B37184" s="12"/>
      <c r="C37184" s="12"/>
    </row>
    <row r="37185" spans="1:3" x14ac:dyDescent="0.35">
      <c r="A37185" s="12"/>
      <c r="B37185" s="12"/>
      <c r="C37185" s="12"/>
    </row>
    <row r="37186" spans="1:3" x14ac:dyDescent="0.35">
      <c r="A37186" s="12"/>
      <c r="B37186" s="12"/>
      <c r="C37186" s="12"/>
    </row>
    <row r="37187" spans="1:3" x14ac:dyDescent="0.35">
      <c r="A37187" s="12"/>
      <c r="B37187" s="12"/>
      <c r="C37187" s="12"/>
    </row>
    <row r="37188" spans="1:3" x14ac:dyDescent="0.35">
      <c r="A37188" s="12"/>
      <c r="B37188" s="12"/>
      <c r="C37188" s="12"/>
    </row>
    <row r="37189" spans="1:3" x14ac:dyDescent="0.35">
      <c r="A37189" s="12"/>
      <c r="B37189" s="12"/>
      <c r="C37189" s="12"/>
    </row>
    <row r="37190" spans="1:3" x14ac:dyDescent="0.35">
      <c r="A37190" s="12"/>
      <c r="B37190" s="12"/>
      <c r="C37190" s="12"/>
    </row>
    <row r="37191" spans="1:3" x14ac:dyDescent="0.35">
      <c r="A37191" s="12"/>
      <c r="B37191" s="12"/>
      <c r="C37191" s="12"/>
    </row>
    <row r="37192" spans="1:3" x14ac:dyDescent="0.35">
      <c r="A37192" s="12"/>
      <c r="B37192" s="12"/>
      <c r="C37192" s="12"/>
    </row>
    <row r="37193" spans="1:3" x14ac:dyDescent="0.35">
      <c r="A37193" s="12"/>
      <c r="B37193" s="12"/>
      <c r="C37193" s="12"/>
    </row>
    <row r="37194" spans="1:3" x14ac:dyDescent="0.35">
      <c r="A37194" s="12"/>
      <c r="B37194" s="12"/>
      <c r="C37194" s="12"/>
    </row>
    <row r="37195" spans="1:3" x14ac:dyDescent="0.35">
      <c r="A37195" s="12"/>
      <c r="B37195" s="12"/>
      <c r="C37195" s="12"/>
    </row>
    <row r="37196" spans="1:3" x14ac:dyDescent="0.35">
      <c r="A37196" s="12"/>
      <c r="B37196" s="12"/>
      <c r="C37196" s="12"/>
    </row>
    <row r="37197" spans="1:3" x14ac:dyDescent="0.35">
      <c r="A37197" s="12"/>
      <c r="B37197" s="12"/>
      <c r="C37197" s="12"/>
    </row>
    <row r="37198" spans="1:3" x14ac:dyDescent="0.35">
      <c r="A37198" s="12"/>
      <c r="B37198" s="12"/>
      <c r="C37198" s="12"/>
    </row>
    <row r="37199" spans="1:3" x14ac:dyDescent="0.35">
      <c r="A37199" s="12"/>
      <c r="B37199" s="12"/>
      <c r="C37199" s="12"/>
    </row>
    <row r="37200" spans="1:3" x14ac:dyDescent="0.35">
      <c r="A37200" s="12"/>
      <c r="B37200" s="12"/>
      <c r="C37200" s="12"/>
    </row>
    <row r="37201" spans="1:3" x14ac:dyDescent="0.35">
      <c r="A37201" s="12"/>
      <c r="B37201" s="12"/>
      <c r="C37201" s="12"/>
    </row>
    <row r="37202" spans="1:3" x14ac:dyDescent="0.35">
      <c r="A37202" s="12"/>
      <c r="B37202" s="12"/>
      <c r="C37202" s="12"/>
    </row>
    <row r="37203" spans="1:3" x14ac:dyDescent="0.35">
      <c r="A37203" s="12"/>
      <c r="B37203" s="12"/>
      <c r="C37203" s="12"/>
    </row>
    <row r="37204" spans="1:3" x14ac:dyDescent="0.35">
      <c r="A37204" s="12"/>
      <c r="B37204" s="12"/>
      <c r="C37204" s="12"/>
    </row>
    <row r="37205" spans="1:3" x14ac:dyDescent="0.35">
      <c r="A37205" s="12"/>
      <c r="B37205" s="12"/>
      <c r="C37205" s="12"/>
    </row>
    <row r="37206" spans="1:3" x14ac:dyDescent="0.35">
      <c r="A37206" s="12"/>
      <c r="B37206" s="12"/>
      <c r="C37206" s="12"/>
    </row>
    <row r="37207" spans="1:3" x14ac:dyDescent="0.35">
      <c r="A37207" s="12"/>
      <c r="B37207" s="12"/>
      <c r="C37207" s="12"/>
    </row>
    <row r="37208" spans="1:3" x14ac:dyDescent="0.35">
      <c r="A37208" s="12"/>
      <c r="B37208" s="12"/>
      <c r="C37208" s="12"/>
    </row>
    <row r="37209" spans="1:3" x14ac:dyDescent="0.35">
      <c r="A37209" s="12"/>
      <c r="B37209" s="12"/>
      <c r="C37209" s="12"/>
    </row>
    <row r="37210" spans="1:3" x14ac:dyDescent="0.35">
      <c r="A37210" s="12"/>
      <c r="B37210" s="12"/>
      <c r="C37210" s="12"/>
    </row>
    <row r="37211" spans="1:3" x14ac:dyDescent="0.35">
      <c r="A37211" s="12"/>
      <c r="B37211" s="12"/>
      <c r="C37211" s="12"/>
    </row>
    <row r="37212" spans="1:3" x14ac:dyDescent="0.35">
      <c r="A37212" s="12"/>
      <c r="B37212" s="12"/>
      <c r="C37212" s="12"/>
    </row>
    <row r="37213" spans="1:3" x14ac:dyDescent="0.35">
      <c r="A37213" s="12"/>
      <c r="B37213" s="12"/>
      <c r="C37213" s="12"/>
    </row>
    <row r="37214" spans="1:3" x14ac:dyDescent="0.35">
      <c r="A37214" s="12"/>
      <c r="B37214" s="12"/>
      <c r="C37214" s="12"/>
    </row>
    <row r="37215" spans="1:3" x14ac:dyDescent="0.35">
      <c r="A37215" s="12"/>
      <c r="B37215" s="12"/>
      <c r="C37215" s="12"/>
    </row>
    <row r="37216" spans="1:3" x14ac:dyDescent="0.35">
      <c r="A37216" s="12"/>
      <c r="B37216" s="12"/>
      <c r="C37216" s="12"/>
    </row>
    <row r="37217" spans="1:3" x14ac:dyDescent="0.35">
      <c r="A37217" s="12"/>
      <c r="B37217" s="12"/>
      <c r="C37217" s="12"/>
    </row>
    <row r="37218" spans="1:3" x14ac:dyDescent="0.35">
      <c r="A37218" s="12"/>
      <c r="B37218" s="12"/>
      <c r="C37218" s="12"/>
    </row>
    <row r="37219" spans="1:3" x14ac:dyDescent="0.35">
      <c r="A37219" s="12"/>
      <c r="B37219" s="12"/>
      <c r="C37219" s="12"/>
    </row>
    <row r="37220" spans="1:3" x14ac:dyDescent="0.35">
      <c r="A37220" s="12"/>
      <c r="B37220" s="12"/>
      <c r="C37220" s="12"/>
    </row>
    <row r="37221" spans="1:3" x14ac:dyDescent="0.35">
      <c r="A37221" s="12"/>
      <c r="B37221" s="12"/>
      <c r="C37221" s="12"/>
    </row>
    <row r="37222" spans="1:3" x14ac:dyDescent="0.35">
      <c r="A37222" s="12"/>
      <c r="B37222" s="12"/>
      <c r="C37222" s="12"/>
    </row>
    <row r="37223" spans="1:3" x14ac:dyDescent="0.35">
      <c r="A37223" s="12"/>
      <c r="B37223" s="12"/>
      <c r="C37223" s="12"/>
    </row>
    <row r="37224" spans="1:3" x14ac:dyDescent="0.35">
      <c r="A37224" s="12"/>
      <c r="B37224" s="12"/>
      <c r="C37224" s="12"/>
    </row>
    <row r="37225" spans="1:3" x14ac:dyDescent="0.35">
      <c r="A37225" s="12"/>
      <c r="B37225" s="12"/>
      <c r="C37225" s="12"/>
    </row>
    <row r="37226" spans="1:3" x14ac:dyDescent="0.35">
      <c r="A37226" s="12"/>
      <c r="B37226" s="12"/>
      <c r="C37226" s="12"/>
    </row>
    <row r="37227" spans="1:3" x14ac:dyDescent="0.35">
      <c r="A37227" s="12"/>
      <c r="B37227" s="12"/>
      <c r="C37227" s="12"/>
    </row>
    <row r="37228" spans="1:3" x14ac:dyDescent="0.35">
      <c r="A37228" s="12"/>
      <c r="B37228" s="12"/>
      <c r="C37228" s="12"/>
    </row>
    <row r="37229" spans="1:3" x14ac:dyDescent="0.35">
      <c r="A37229" s="12"/>
      <c r="B37229" s="12"/>
      <c r="C37229" s="12"/>
    </row>
    <row r="37230" spans="1:3" x14ac:dyDescent="0.35">
      <c r="A37230" s="12"/>
      <c r="B37230" s="12"/>
      <c r="C37230" s="12"/>
    </row>
    <row r="37231" spans="1:3" x14ac:dyDescent="0.35">
      <c r="A37231" s="12"/>
      <c r="B37231" s="12"/>
      <c r="C37231" s="12"/>
    </row>
    <row r="37232" spans="1:3" x14ac:dyDescent="0.35">
      <c r="A37232" s="12"/>
      <c r="B37232" s="12"/>
      <c r="C37232" s="12"/>
    </row>
    <row r="37233" spans="1:3" x14ac:dyDescent="0.35">
      <c r="A37233" s="12"/>
      <c r="B37233" s="12"/>
      <c r="C37233" s="12"/>
    </row>
    <row r="37234" spans="1:3" x14ac:dyDescent="0.35">
      <c r="A37234" s="12"/>
      <c r="B37234" s="12"/>
      <c r="C37234" s="12"/>
    </row>
    <row r="37235" spans="1:3" x14ac:dyDescent="0.35">
      <c r="A37235" s="12"/>
      <c r="B37235" s="12"/>
      <c r="C37235" s="12"/>
    </row>
    <row r="37236" spans="1:3" x14ac:dyDescent="0.35">
      <c r="A37236" s="12"/>
      <c r="B37236" s="12"/>
      <c r="C37236" s="12"/>
    </row>
    <row r="37237" spans="1:3" x14ac:dyDescent="0.35">
      <c r="A37237" s="12"/>
      <c r="B37237" s="12"/>
      <c r="C37237" s="12"/>
    </row>
    <row r="37238" spans="1:3" x14ac:dyDescent="0.35">
      <c r="A37238" s="12"/>
      <c r="B37238" s="12"/>
      <c r="C37238" s="12"/>
    </row>
    <row r="37239" spans="1:3" x14ac:dyDescent="0.35">
      <c r="A37239" s="12"/>
      <c r="B37239" s="12"/>
      <c r="C37239" s="12"/>
    </row>
    <row r="37240" spans="1:3" x14ac:dyDescent="0.35">
      <c r="A37240" s="12"/>
      <c r="B37240" s="12"/>
      <c r="C37240" s="12"/>
    </row>
    <row r="37241" spans="1:3" x14ac:dyDescent="0.35">
      <c r="A37241" s="12"/>
      <c r="B37241" s="12"/>
      <c r="C37241" s="12"/>
    </row>
    <row r="37242" spans="1:3" x14ac:dyDescent="0.35">
      <c r="A37242" s="12"/>
      <c r="B37242" s="12"/>
      <c r="C37242" s="12"/>
    </row>
    <row r="37243" spans="1:3" x14ac:dyDescent="0.35">
      <c r="A37243" s="12"/>
      <c r="B37243" s="12"/>
      <c r="C37243" s="12"/>
    </row>
    <row r="37244" spans="1:3" x14ac:dyDescent="0.35">
      <c r="A37244" s="12"/>
      <c r="B37244" s="12"/>
      <c r="C37244" s="12"/>
    </row>
    <row r="37245" spans="1:3" x14ac:dyDescent="0.35">
      <c r="A37245" s="12"/>
      <c r="B37245" s="12"/>
      <c r="C37245" s="12"/>
    </row>
    <row r="37246" spans="1:3" x14ac:dyDescent="0.35">
      <c r="A37246" s="12"/>
      <c r="B37246" s="12"/>
      <c r="C37246" s="12"/>
    </row>
    <row r="37247" spans="1:3" x14ac:dyDescent="0.35">
      <c r="A37247" s="12"/>
      <c r="B37247" s="12"/>
      <c r="C37247" s="12"/>
    </row>
    <row r="37248" spans="1:3" x14ac:dyDescent="0.35">
      <c r="A37248" s="12"/>
      <c r="B37248" s="12"/>
      <c r="C37248" s="12"/>
    </row>
    <row r="37249" spans="1:3" x14ac:dyDescent="0.35">
      <c r="A37249" s="12"/>
      <c r="B37249" s="12"/>
      <c r="C37249" s="12"/>
    </row>
    <row r="37250" spans="1:3" x14ac:dyDescent="0.35">
      <c r="A37250" s="12"/>
      <c r="B37250" s="12"/>
      <c r="C37250" s="12"/>
    </row>
    <row r="37251" spans="1:3" x14ac:dyDescent="0.35">
      <c r="A37251" s="12"/>
      <c r="B37251" s="12"/>
      <c r="C37251" s="12"/>
    </row>
    <row r="37252" spans="1:3" x14ac:dyDescent="0.35">
      <c r="A37252" s="12"/>
      <c r="B37252" s="12"/>
      <c r="C37252" s="12"/>
    </row>
    <row r="37253" spans="1:3" x14ac:dyDescent="0.35">
      <c r="A37253" s="12"/>
      <c r="B37253" s="12"/>
      <c r="C37253" s="12"/>
    </row>
    <row r="37254" spans="1:3" x14ac:dyDescent="0.35">
      <c r="A37254" s="12"/>
      <c r="B37254" s="12"/>
      <c r="C37254" s="12"/>
    </row>
    <row r="37255" spans="1:3" x14ac:dyDescent="0.35">
      <c r="A37255" s="12"/>
      <c r="B37255" s="12"/>
      <c r="C37255" s="12"/>
    </row>
    <row r="37256" spans="1:3" x14ac:dyDescent="0.35">
      <c r="A37256" s="12"/>
      <c r="B37256" s="12"/>
      <c r="C37256" s="12"/>
    </row>
    <row r="37257" spans="1:3" x14ac:dyDescent="0.35">
      <c r="A37257" s="12"/>
      <c r="B37257" s="12"/>
      <c r="C37257" s="12"/>
    </row>
    <row r="37258" spans="1:3" x14ac:dyDescent="0.35">
      <c r="A37258" s="12"/>
      <c r="B37258" s="12"/>
      <c r="C37258" s="12"/>
    </row>
    <row r="37259" spans="1:3" x14ac:dyDescent="0.35">
      <c r="A37259" s="12"/>
      <c r="B37259" s="12"/>
      <c r="C37259" s="12"/>
    </row>
    <row r="37260" spans="1:3" x14ac:dyDescent="0.35">
      <c r="A37260" s="12"/>
      <c r="B37260" s="12"/>
      <c r="C37260" s="12"/>
    </row>
    <row r="37261" spans="1:3" x14ac:dyDescent="0.35">
      <c r="A37261" s="12"/>
      <c r="B37261" s="12"/>
      <c r="C37261" s="12"/>
    </row>
    <row r="37262" spans="1:3" x14ac:dyDescent="0.35">
      <c r="A37262" s="12"/>
      <c r="B37262" s="12"/>
      <c r="C37262" s="12"/>
    </row>
    <row r="37263" spans="1:3" x14ac:dyDescent="0.35">
      <c r="A37263" s="12"/>
      <c r="B37263" s="12"/>
      <c r="C37263" s="12"/>
    </row>
    <row r="37264" spans="1:3" x14ac:dyDescent="0.35">
      <c r="A37264" s="12"/>
      <c r="B37264" s="12"/>
      <c r="C37264" s="12"/>
    </row>
    <row r="37265" spans="1:3" x14ac:dyDescent="0.35">
      <c r="A37265" s="12"/>
      <c r="B37265" s="12"/>
      <c r="C37265" s="12"/>
    </row>
    <row r="37266" spans="1:3" x14ac:dyDescent="0.35">
      <c r="A37266" s="12"/>
      <c r="B37266" s="12"/>
      <c r="C37266" s="12"/>
    </row>
    <row r="37267" spans="1:3" x14ac:dyDescent="0.35">
      <c r="A37267" s="12"/>
      <c r="B37267" s="12"/>
      <c r="C37267" s="12"/>
    </row>
    <row r="37268" spans="1:3" x14ac:dyDescent="0.35">
      <c r="A37268" s="12"/>
      <c r="B37268" s="12"/>
      <c r="C37268" s="12"/>
    </row>
    <row r="37269" spans="1:3" x14ac:dyDescent="0.35">
      <c r="A37269" s="12"/>
      <c r="B37269" s="12"/>
      <c r="C37269" s="12"/>
    </row>
    <row r="37270" spans="1:3" x14ac:dyDescent="0.35">
      <c r="A37270" s="12"/>
      <c r="B37270" s="12"/>
      <c r="C37270" s="12"/>
    </row>
    <row r="37271" spans="1:3" x14ac:dyDescent="0.35">
      <c r="A37271" s="12"/>
      <c r="B37271" s="12"/>
      <c r="C37271" s="12"/>
    </row>
    <row r="37272" spans="1:3" x14ac:dyDescent="0.35">
      <c r="A37272" s="12"/>
      <c r="B37272" s="12"/>
      <c r="C37272" s="12"/>
    </row>
    <row r="37273" spans="1:3" x14ac:dyDescent="0.35">
      <c r="A37273" s="12"/>
      <c r="B37273" s="12"/>
      <c r="C37273" s="12"/>
    </row>
    <row r="37274" spans="1:3" x14ac:dyDescent="0.35">
      <c r="A37274" s="12"/>
      <c r="B37274" s="12"/>
      <c r="C37274" s="12"/>
    </row>
    <row r="37275" spans="1:3" x14ac:dyDescent="0.35">
      <c r="A37275" s="12"/>
      <c r="B37275" s="12"/>
      <c r="C37275" s="12"/>
    </row>
    <row r="37276" spans="1:3" x14ac:dyDescent="0.35">
      <c r="A37276" s="12"/>
      <c r="B37276" s="12"/>
      <c r="C37276" s="12"/>
    </row>
    <row r="37277" spans="1:3" x14ac:dyDescent="0.35">
      <c r="A37277" s="12"/>
      <c r="B37277" s="12"/>
      <c r="C37277" s="12"/>
    </row>
    <row r="37278" spans="1:3" x14ac:dyDescent="0.35">
      <c r="A37278" s="12"/>
      <c r="B37278" s="12"/>
      <c r="C37278" s="12"/>
    </row>
    <row r="37279" spans="1:3" x14ac:dyDescent="0.35">
      <c r="A37279" s="12"/>
      <c r="B37279" s="12"/>
      <c r="C37279" s="12"/>
    </row>
    <row r="37280" spans="1:3" x14ac:dyDescent="0.35">
      <c r="A37280" s="12"/>
      <c r="B37280" s="12"/>
      <c r="C37280" s="12"/>
    </row>
    <row r="37281" spans="1:3" x14ac:dyDescent="0.35">
      <c r="A37281" s="12"/>
      <c r="B37281" s="12"/>
      <c r="C37281" s="12"/>
    </row>
    <row r="37282" spans="1:3" x14ac:dyDescent="0.35">
      <c r="A37282" s="12"/>
      <c r="B37282" s="12"/>
      <c r="C37282" s="12"/>
    </row>
    <row r="37283" spans="1:3" x14ac:dyDescent="0.35">
      <c r="A37283" s="12"/>
      <c r="B37283" s="12"/>
      <c r="C37283" s="12"/>
    </row>
    <row r="37284" spans="1:3" x14ac:dyDescent="0.35">
      <c r="A37284" s="12"/>
      <c r="B37284" s="12"/>
      <c r="C37284" s="12"/>
    </row>
    <row r="37285" spans="1:3" x14ac:dyDescent="0.35">
      <c r="A37285" s="12"/>
      <c r="B37285" s="12"/>
      <c r="C37285" s="12"/>
    </row>
    <row r="37286" spans="1:3" x14ac:dyDescent="0.35">
      <c r="A37286" s="12"/>
      <c r="B37286" s="12"/>
      <c r="C37286" s="12"/>
    </row>
    <row r="37287" spans="1:3" x14ac:dyDescent="0.35">
      <c r="A37287" s="12"/>
      <c r="B37287" s="12"/>
      <c r="C37287" s="12"/>
    </row>
    <row r="37288" spans="1:3" x14ac:dyDescent="0.35">
      <c r="A37288" s="12"/>
      <c r="B37288" s="12"/>
      <c r="C37288" s="12"/>
    </row>
    <row r="37289" spans="1:3" x14ac:dyDescent="0.35">
      <c r="A37289" s="12"/>
      <c r="B37289" s="12"/>
      <c r="C37289" s="12"/>
    </row>
    <row r="37290" spans="1:3" x14ac:dyDescent="0.35">
      <c r="A37290" s="12"/>
      <c r="B37290" s="12"/>
      <c r="C37290" s="12"/>
    </row>
    <row r="37291" spans="1:3" x14ac:dyDescent="0.35">
      <c r="A37291" s="12"/>
      <c r="B37291" s="12"/>
      <c r="C37291" s="12"/>
    </row>
    <row r="37292" spans="1:3" x14ac:dyDescent="0.35">
      <c r="A37292" s="12"/>
      <c r="B37292" s="12"/>
      <c r="C37292" s="12"/>
    </row>
    <row r="37293" spans="1:3" x14ac:dyDescent="0.35">
      <c r="A37293" s="12"/>
      <c r="B37293" s="12"/>
      <c r="C37293" s="12"/>
    </row>
    <row r="37294" spans="1:3" x14ac:dyDescent="0.35">
      <c r="A37294" s="12"/>
      <c r="B37294" s="12"/>
      <c r="C37294" s="12"/>
    </row>
    <row r="37295" spans="1:3" x14ac:dyDescent="0.35">
      <c r="A37295" s="12"/>
      <c r="B37295" s="12"/>
      <c r="C37295" s="12"/>
    </row>
    <row r="37296" spans="1:3" x14ac:dyDescent="0.35">
      <c r="A37296" s="12"/>
      <c r="B37296" s="12"/>
      <c r="C37296" s="12"/>
    </row>
    <row r="37297" spans="1:3" x14ac:dyDescent="0.35">
      <c r="A37297" s="12"/>
      <c r="B37297" s="12"/>
      <c r="C37297" s="12"/>
    </row>
    <row r="37298" spans="1:3" x14ac:dyDescent="0.35">
      <c r="A37298" s="12"/>
      <c r="B37298" s="12"/>
      <c r="C37298" s="12"/>
    </row>
    <row r="37299" spans="1:3" x14ac:dyDescent="0.35">
      <c r="A37299" s="12"/>
      <c r="B37299" s="12"/>
      <c r="C37299" s="12"/>
    </row>
    <row r="37300" spans="1:3" x14ac:dyDescent="0.35">
      <c r="A37300" s="12"/>
      <c r="B37300" s="12"/>
      <c r="C37300" s="12"/>
    </row>
    <row r="37301" spans="1:3" x14ac:dyDescent="0.35">
      <c r="A37301" s="12"/>
      <c r="B37301" s="12"/>
      <c r="C37301" s="12"/>
    </row>
    <row r="37302" spans="1:3" x14ac:dyDescent="0.35">
      <c r="A37302" s="12"/>
      <c r="B37302" s="12"/>
      <c r="C37302" s="12"/>
    </row>
    <row r="37303" spans="1:3" x14ac:dyDescent="0.35">
      <c r="A37303" s="12"/>
      <c r="B37303" s="12"/>
      <c r="C37303" s="12"/>
    </row>
    <row r="37304" spans="1:3" x14ac:dyDescent="0.35">
      <c r="A37304" s="12"/>
      <c r="B37304" s="12"/>
      <c r="C37304" s="12"/>
    </row>
    <row r="37305" spans="1:3" x14ac:dyDescent="0.35">
      <c r="A37305" s="12"/>
      <c r="B37305" s="12"/>
      <c r="C37305" s="12"/>
    </row>
    <row r="37306" spans="1:3" x14ac:dyDescent="0.35">
      <c r="A37306" s="12"/>
      <c r="B37306" s="12"/>
      <c r="C37306" s="12"/>
    </row>
    <row r="37307" spans="1:3" x14ac:dyDescent="0.35">
      <c r="A37307" s="12"/>
      <c r="B37307" s="12"/>
      <c r="C37307" s="12"/>
    </row>
    <row r="37308" spans="1:3" x14ac:dyDescent="0.35">
      <c r="A37308" s="12"/>
      <c r="B37308" s="12"/>
      <c r="C37308" s="12"/>
    </row>
    <row r="37309" spans="1:3" x14ac:dyDescent="0.35">
      <c r="A37309" s="12"/>
      <c r="B37309" s="12"/>
      <c r="C37309" s="12"/>
    </row>
    <row r="37310" spans="1:3" x14ac:dyDescent="0.35">
      <c r="A37310" s="12"/>
      <c r="B37310" s="12"/>
      <c r="C37310" s="12"/>
    </row>
    <row r="37311" spans="1:3" x14ac:dyDescent="0.35">
      <c r="A37311" s="12"/>
      <c r="B37311" s="12"/>
      <c r="C37311" s="12"/>
    </row>
    <row r="37312" spans="1:3" x14ac:dyDescent="0.35">
      <c r="A37312" s="12"/>
      <c r="B37312" s="12"/>
      <c r="C37312" s="12"/>
    </row>
    <row r="37313" spans="1:3" x14ac:dyDescent="0.35">
      <c r="A37313" s="12"/>
      <c r="B37313" s="12"/>
      <c r="C37313" s="12"/>
    </row>
    <row r="37314" spans="1:3" x14ac:dyDescent="0.35">
      <c r="A37314" s="12"/>
      <c r="B37314" s="12"/>
      <c r="C37314" s="12"/>
    </row>
    <row r="37315" spans="1:3" x14ac:dyDescent="0.35">
      <c r="A37315" s="12"/>
      <c r="B37315" s="12"/>
      <c r="C37315" s="12"/>
    </row>
    <row r="37316" spans="1:3" x14ac:dyDescent="0.35">
      <c r="A37316" s="12"/>
      <c r="B37316" s="12"/>
      <c r="C37316" s="12"/>
    </row>
    <row r="37317" spans="1:3" x14ac:dyDescent="0.35">
      <c r="A37317" s="12"/>
      <c r="B37317" s="12"/>
      <c r="C37317" s="12"/>
    </row>
    <row r="37318" spans="1:3" x14ac:dyDescent="0.35">
      <c r="A37318" s="12"/>
      <c r="B37318" s="12"/>
      <c r="C37318" s="12"/>
    </row>
    <row r="37319" spans="1:3" x14ac:dyDescent="0.35">
      <c r="A37319" s="12"/>
      <c r="B37319" s="12"/>
      <c r="C37319" s="12"/>
    </row>
    <row r="37320" spans="1:3" x14ac:dyDescent="0.35">
      <c r="A37320" s="12"/>
      <c r="B37320" s="12"/>
      <c r="C37320" s="12"/>
    </row>
    <row r="37321" spans="1:3" x14ac:dyDescent="0.35">
      <c r="A37321" s="12"/>
      <c r="B37321" s="12"/>
      <c r="C37321" s="12"/>
    </row>
    <row r="37322" spans="1:3" x14ac:dyDescent="0.35">
      <c r="A37322" s="12"/>
      <c r="B37322" s="12"/>
      <c r="C37322" s="12"/>
    </row>
    <row r="37323" spans="1:3" x14ac:dyDescent="0.35">
      <c r="A37323" s="12"/>
      <c r="B37323" s="12"/>
      <c r="C37323" s="12"/>
    </row>
    <row r="37324" spans="1:3" x14ac:dyDescent="0.35">
      <c r="A37324" s="12"/>
      <c r="B37324" s="12"/>
      <c r="C37324" s="12"/>
    </row>
    <row r="37325" spans="1:3" x14ac:dyDescent="0.35">
      <c r="A37325" s="12"/>
      <c r="B37325" s="12"/>
      <c r="C37325" s="12"/>
    </row>
    <row r="37326" spans="1:3" x14ac:dyDescent="0.35">
      <c r="A37326" s="12"/>
      <c r="B37326" s="12"/>
      <c r="C37326" s="12"/>
    </row>
    <row r="37327" spans="1:3" x14ac:dyDescent="0.35">
      <c r="A37327" s="12"/>
      <c r="B37327" s="12"/>
      <c r="C37327" s="12"/>
    </row>
    <row r="37328" spans="1:3" x14ac:dyDescent="0.35">
      <c r="A37328" s="12"/>
      <c r="B37328" s="12"/>
      <c r="C37328" s="12"/>
    </row>
    <row r="37329" spans="1:3" x14ac:dyDescent="0.35">
      <c r="A37329" s="12"/>
      <c r="B37329" s="12"/>
      <c r="C37329" s="12"/>
    </row>
    <row r="37330" spans="1:3" x14ac:dyDescent="0.35">
      <c r="A37330" s="12"/>
      <c r="B37330" s="12"/>
      <c r="C37330" s="12"/>
    </row>
    <row r="37331" spans="1:3" x14ac:dyDescent="0.35">
      <c r="A37331" s="12"/>
      <c r="B37331" s="12"/>
      <c r="C37331" s="12"/>
    </row>
    <row r="37332" spans="1:3" x14ac:dyDescent="0.35">
      <c r="A37332" s="12"/>
      <c r="B37332" s="12"/>
      <c r="C37332" s="12"/>
    </row>
    <row r="37333" spans="1:3" x14ac:dyDescent="0.35">
      <c r="A37333" s="12"/>
      <c r="B37333" s="12"/>
      <c r="C37333" s="12"/>
    </row>
    <row r="37334" spans="1:3" x14ac:dyDescent="0.35">
      <c r="A37334" s="12"/>
      <c r="B37334" s="12"/>
      <c r="C37334" s="12"/>
    </row>
    <row r="37335" spans="1:3" x14ac:dyDescent="0.35">
      <c r="A37335" s="12"/>
      <c r="B37335" s="12"/>
      <c r="C37335" s="12"/>
    </row>
    <row r="37336" spans="1:3" x14ac:dyDescent="0.35">
      <c r="A37336" s="12"/>
      <c r="B37336" s="12"/>
      <c r="C37336" s="12"/>
    </row>
    <row r="37337" spans="1:3" x14ac:dyDescent="0.35">
      <c r="A37337" s="12"/>
      <c r="B37337" s="12"/>
      <c r="C37337" s="12"/>
    </row>
    <row r="37338" spans="1:3" x14ac:dyDescent="0.35">
      <c r="A37338" s="12"/>
      <c r="B37338" s="12"/>
      <c r="C37338" s="12"/>
    </row>
    <row r="37339" spans="1:3" x14ac:dyDescent="0.35">
      <c r="A37339" s="12"/>
      <c r="B37339" s="12"/>
      <c r="C37339" s="12"/>
    </row>
    <row r="37340" spans="1:3" x14ac:dyDescent="0.35">
      <c r="A37340" s="12"/>
      <c r="B37340" s="12"/>
      <c r="C37340" s="12"/>
    </row>
    <row r="37341" spans="1:3" x14ac:dyDescent="0.35">
      <c r="A37341" s="12"/>
      <c r="B37341" s="12"/>
      <c r="C37341" s="12"/>
    </row>
    <row r="37342" spans="1:3" x14ac:dyDescent="0.35">
      <c r="A37342" s="12"/>
      <c r="B37342" s="12"/>
      <c r="C37342" s="12"/>
    </row>
    <row r="37343" spans="1:3" x14ac:dyDescent="0.35">
      <c r="A37343" s="12"/>
      <c r="B37343" s="12"/>
      <c r="C37343" s="12"/>
    </row>
    <row r="37344" spans="1:3" x14ac:dyDescent="0.35">
      <c r="A37344" s="12"/>
      <c r="B37344" s="12"/>
      <c r="C37344" s="12"/>
    </row>
    <row r="37345" spans="1:3" x14ac:dyDescent="0.35">
      <c r="A37345" s="12"/>
      <c r="B37345" s="12"/>
      <c r="C37345" s="12"/>
    </row>
    <row r="37346" spans="1:3" x14ac:dyDescent="0.35">
      <c r="A37346" s="12"/>
      <c r="B37346" s="12"/>
      <c r="C37346" s="12"/>
    </row>
    <row r="37347" spans="1:3" x14ac:dyDescent="0.35">
      <c r="A37347" s="12"/>
      <c r="B37347" s="12"/>
      <c r="C37347" s="12"/>
    </row>
    <row r="37348" spans="1:3" x14ac:dyDescent="0.35">
      <c r="A37348" s="12"/>
      <c r="B37348" s="12"/>
      <c r="C37348" s="12"/>
    </row>
    <row r="37349" spans="1:3" x14ac:dyDescent="0.35">
      <c r="A37349" s="12"/>
      <c r="B37349" s="12"/>
      <c r="C37349" s="12"/>
    </row>
    <row r="37350" spans="1:3" x14ac:dyDescent="0.35">
      <c r="A37350" s="12"/>
      <c r="B37350" s="12"/>
      <c r="C37350" s="12"/>
    </row>
    <row r="37351" spans="1:3" x14ac:dyDescent="0.35">
      <c r="A37351" s="12"/>
      <c r="B37351" s="12"/>
      <c r="C37351" s="12"/>
    </row>
    <row r="37352" spans="1:3" x14ac:dyDescent="0.35">
      <c r="A37352" s="12"/>
      <c r="B37352" s="12"/>
      <c r="C37352" s="12"/>
    </row>
    <row r="37353" spans="1:3" x14ac:dyDescent="0.35">
      <c r="A37353" s="12"/>
      <c r="B37353" s="12"/>
      <c r="C37353" s="12"/>
    </row>
    <row r="37354" spans="1:3" x14ac:dyDescent="0.35">
      <c r="A37354" s="12"/>
      <c r="B37354" s="12"/>
      <c r="C37354" s="12"/>
    </row>
    <row r="37355" spans="1:3" x14ac:dyDescent="0.35">
      <c r="A37355" s="12"/>
      <c r="B37355" s="12"/>
      <c r="C37355" s="12"/>
    </row>
    <row r="37356" spans="1:3" x14ac:dyDescent="0.35">
      <c r="A37356" s="12"/>
      <c r="B37356" s="12"/>
      <c r="C37356" s="12"/>
    </row>
    <row r="37357" spans="1:3" x14ac:dyDescent="0.35">
      <c r="A37357" s="12"/>
      <c r="B37357" s="12"/>
      <c r="C37357" s="12"/>
    </row>
    <row r="37358" spans="1:3" x14ac:dyDescent="0.35">
      <c r="A37358" s="12"/>
      <c r="B37358" s="12"/>
      <c r="C37358" s="12"/>
    </row>
    <row r="37359" spans="1:3" x14ac:dyDescent="0.35">
      <c r="A37359" s="12"/>
      <c r="B37359" s="12"/>
      <c r="C37359" s="12"/>
    </row>
    <row r="37360" spans="1:3" x14ac:dyDescent="0.35">
      <c r="A37360" s="12"/>
      <c r="B37360" s="12"/>
      <c r="C37360" s="12"/>
    </row>
    <row r="37361" spans="1:3" x14ac:dyDescent="0.35">
      <c r="A37361" s="12"/>
      <c r="B37361" s="12"/>
      <c r="C37361" s="12"/>
    </row>
    <row r="37362" spans="1:3" x14ac:dyDescent="0.35">
      <c r="A37362" s="12"/>
      <c r="B37362" s="12"/>
      <c r="C37362" s="12"/>
    </row>
    <row r="37363" spans="1:3" x14ac:dyDescent="0.35">
      <c r="A37363" s="12"/>
      <c r="B37363" s="12"/>
      <c r="C37363" s="12"/>
    </row>
    <row r="37364" spans="1:3" x14ac:dyDescent="0.35">
      <c r="A37364" s="12"/>
      <c r="B37364" s="12"/>
      <c r="C37364" s="12"/>
    </row>
    <row r="37365" spans="1:3" x14ac:dyDescent="0.35">
      <c r="A37365" s="12"/>
      <c r="B37365" s="12"/>
      <c r="C37365" s="12"/>
    </row>
    <row r="37366" spans="1:3" x14ac:dyDescent="0.35">
      <c r="A37366" s="12"/>
      <c r="B37366" s="12"/>
      <c r="C37366" s="12"/>
    </row>
    <row r="37367" spans="1:3" x14ac:dyDescent="0.35">
      <c r="A37367" s="12"/>
      <c r="B37367" s="12"/>
      <c r="C37367" s="12"/>
    </row>
    <row r="37368" spans="1:3" x14ac:dyDescent="0.35">
      <c r="A37368" s="12"/>
      <c r="B37368" s="12"/>
      <c r="C37368" s="12"/>
    </row>
    <row r="37369" spans="1:3" x14ac:dyDescent="0.35">
      <c r="A37369" s="12"/>
      <c r="B37369" s="12"/>
      <c r="C37369" s="12"/>
    </row>
    <row r="37370" spans="1:3" x14ac:dyDescent="0.35">
      <c r="A37370" s="12"/>
      <c r="B37370" s="12"/>
      <c r="C37370" s="12"/>
    </row>
    <row r="37371" spans="1:3" x14ac:dyDescent="0.35">
      <c r="A37371" s="12"/>
      <c r="B37371" s="12"/>
      <c r="C37371" s="12"/>
    </row>
    <row r="37372" spans="1:3" x14ac:dyDescent="0.35">
      <c r="A37372" s="12"/>
      <c r="B37372" s="12"/>
      <c r="C37372" s="12"/>
    </row>
    <row r="37373" spans="1:3" x14ac:dyDescent="0.35">
      <c r="A37373" s="12"/>
      <c r="B37373" s="12"/>
      <c r="C37373" s="12"/>
    </row>
    <row r="37374" spans="1:3" x14ac:dyDescent="0.35">
      <c r="A37374" s="12"/>
      <c r="B37374" s="12"/>
      <c r="C37374" s="12"/>
    </row>
    <row r="37375" spans="1:3" x14ac:dyDescent="0.35">
      <c r="A37375" s="12"/>
      <c r="B37375" s="12"/>
      <c r="C37375" s="12"/>
    </row>
    <row r="37376" spans="1:3" x14ac:dyDescent="0.35">
      <c r="A37376" s="12"/>
      <c r="B37376" s="12"/>
      <c r="C37376" s="12"/>
    </row>
    <row r="37377" spans="1:3" x14ac:dyDescent="0.35">
      <c r="A37377" s="12"/>
      <c r="B37377" s="12"/>
      <c r="C37377" s="12"/>
    </row>
    <row r="37378" spans="1:3" x14ac:dyDescent="0.35">
      <c r="A37378" s="12"/>
      <c r="B37378" s="12"/>
      <c r="C37378" s="12"/>
    </row>
    <row r="37379" spans="1:3" x14ac:dyDescent="0.35">
      <c r="A37379" s="12"/>
      <c r="B37379" s="12"/>
      <c r="C37379" s="12"/>
    </row>
    <row r="37380" spans="1:3" x14ac:dyDescent="0.35">
      <c r="A37380" s="12"/>
      <c r="B37380" s="12"/>
      <c r="C37380" s="12"/>
    </row>
    <row r="37381" spans="1:3" x14ac:dyDescent="0.35">
      <c r="A37381" s="12"/>
      <c r="B37381" s="12"/>
      <c r="C37381" s="12"/>
    </row>
    <row r="37382" spans="1:3" x14ac:dyDescent="0.35">
      <c r="A37382" s="12"/>
      <c r="B37382" s="12"/>
      <c r="C37382" s="12"/>
    </row>
    <row r="37383" spans="1:3" x14ac:dyDescent="0.35">
      <c r="A37383" s="12"/>
      <c r="B37383" s="12"/>
      <c r="C37383" s="12"/>
    </row>
    <row r="37384" spans="1:3" x14ac:dyDescent="0.35">
      <c r="A37384" s="12"/>
      <c r="B37384" s="12"/>
      <c r="C37384" s="12"/>
    </row>
    <row r="37385" spans="1:3" x14ac:dyDescent="0.35">
      <c r="A37385" s="12"/>
      <c r="B37385" s="12"/>
      <c r="C37385" s="12"/>
    </row>
    <row r="37386" spans="1:3" x14ac:dyDescent="0.35">
      <c r="A37386" s="12"/>
      <c r="B37386" s="12"/>
      <c r="C37386" s="12"/>
    </row>
    <row r="37387" spans="1:3" x14ac:dyDescent="0.35">
      <c r="A37387" s="12"/>
      <c r="B37387" s="12"/>
      <c r="C37387" s="12"/>
    </row>
    <row r="37388" spans="1:3" x14ac:dyDescent="0.35">
      <c r="A37388" s="12"/>
      <c r="B37388" s="12"/>
      <c r="C37388" s="12"/>
    </row>
    <row r="37389" spans="1:3" x14ac:dyDescent="0.35">
      <c r="A37389" s="12"/>
      <c r="B37389" s="12"/>
      <c r="C37389" s="12"/>
    </row>
    <row r="37390" spans="1:3" x14ac:dyDescent="0.35">
      <c r="A37390" s="12"/>
      <c r="B37390" s="12"/>
      <c r="C37390" s="12"/>
    </row>
    <row r="37391" spans="1:3" x14ac:dyDescent="0.35">
      <c r="A37391" s="12"/>
      <c r="B37391" s="12"/>
      <c r="C37391" s="12"/>
    </row>
    <row r="37392" spans="1:3" x14ac:dyDescent="0.35">
      <c r="A37392" s="12"/>
      <c r="B37392" s="12"/>
      <c r="C37392" s="12"/>
    </row>
    <row r="37393" spans="1:3" x14ac:dyDescent="0.35">
      <c r="A37393" s="12"/>
      <c r="B37393" s="12"/>
      <c r="C37393" s="12"/>
    </row>
    <row r="37394" spans="1:3" x14ac:dyDescent="0.35">
      <c r="A37394" s="12"/>
      <c r="B37394" s="12"/>
      <c r="C37394" s="12"/>
    </row>
    <row r="37395" spans="1:3" x14ac:dyDescent="0.35">
      <c r="A37395" s="12"/>
      <c r="B37395" s="12"/>
      <c r="C37395" s="12"/>
    </row>
    <row r="37396" spans="1:3" x14ac:dyDescent="0.35">
      <c r="A37396" s="12"/>
      <c r="B37396" s="12"/>
      <c r="C37396" s="12"/>
    </row>
    <row r="37397" spans="1:3" x14ac:dyDescent="0.35">
      <c r="A37397" s="12"/>
      <c r="B37397" s="12"/>
      <c r="C37397" s="12"/>
    </row>
    <row r="37398" spans="1:3" x14ac:dyDescent="0.35">
      <c r="A37398" s="12"/>
      <c r="B37398" s="12"/>
      <c r="C37398" s="12"/>
    </row>
    <row r="37399" spans="1:3" x14ac:dyDescent="0.35">
      <c r="A37399" s="12"/>
      <c r="B37399" s="12"/>
      <c r="C37399" s="12"/>
    </row>
    <row r="37400" spans="1:3" x14ac:dyDescent="0.35">
      <c r="A37400" s="12"/>
      <c r="B37400" s="12"/>
      <c r="C37400" s="12"/>
    </row>
    <row r="37401" spans="1:3" x14ac:dyDescent="0.35">
      <c r="A37401" s="12"/>
      <c r="B37401" s="12"/>
      <c r="C37401" s="12"/>
    </row>
    <row r="37402" spans="1:3" x14ac:dyDescent="0.35">
      <c r="A37402" s="12"/>
      <c r="B37402" s="12"/>
      <c r="C37402" s="12"/>
    </row>
    <row r="37403" spans="1:3" x14ac:dyDescent="0.35">
      <c r="A37403" s="12"/>
      <c r="B37403" s="12"/>
      <c r="C37403" s="12"/>
    </row>
    <row r="37404" spans="1:3" x14ac:dyDescent="0.35">
      <c r="A37404" s="12"/>
      <c r="B37404" s="12"/>
      <c r="C37404" s="12"/>
    </row>
    <row r="37405" spans="1:3" x14ac:dyDescent="0.35">
      <c r="A37405" s="12"/>
      <c r="B37405" s="12"/>
      <c r="C37405" s="12"/>
    </row>
    <row r="37406" spans="1:3" x14ac:dyDescent="0.35">
      <c r="A37406" s="12"/>
      <c r="B37406" s="12"/>
      <c r="C37406" s="12"/>
    </row>
    <row r="37407" spans="1:3" x14ac:dyDescent="0.35">
      <c r="A37407" s="12"/>
      <c r="B37407" s="12"/>
      <c r="C37407" s="12"/>
    </row>
    <row r="37408" spans="1:3" x14ac:dyDescent="0.35">
      <c r="A37408" s="12"/>
      <c r="B37408" s="12"/>
      <c r="C37408" s="12"/>
    </row>
    <row r="37409" spans="1:3" x14ac:dyDescent="0.35">
      <c r="A37409" s="12"/>
      <c r="B37409" s="12"/>
      <c r="C37409" s="12"/>
    </row>
    <row r="37410" spans="1:3" x14ac:dyDescent="0.35">
      <c r="A37410" s="12"/>
      <c r="B37410" s="12"/>
      <c r="C37410" s="12"/>
    </row>
    <row r="37411" spans="1:3" x14ac:dyDescent="0.35">
      <c r="A37411" s="12"/>
      <c r="B37411" s="12"/>
      <c r="C37411" s="12"/>
    </row>
    <row r="37412" spans="1:3" x14ac:dyDescent="0.35">
      <c r="A37412" s="12"/>
      <c r="B37412" s="12"/>
      <c r="C37412" s="12"/>
    </row>
    <row r="37413" spans="1:3" x14ac:dyDescent="0.35">
      <c r="A37413" s="12"/>
      <c r="B37413" s="12"/>
      <c r="C37413" s="12"/>
    </row>
    <row r="37414" spans="1:3" x14ac:dyDescent="0.35">
      <c r="A37414" s="12"/>
      <c r="B37414" s="12"/>
      <c r="C37414" s="12"/>
    </row>
    <row r="37415" spans="1:3" x14ac:dyDescent="0.35">
      <c r="A37415" s="12"/>
      <c r="B37415" s="12"/>
      <c r="C37415" s="12"/>
    </row>
    <row r="37416" spans="1:3" x14ac:dyDescent="0.35">
      <c r="A37416" s="12"/>
      <c r="B37416" s="12"/>
      <c r="C37416" s="12"/>
    </row>
    <row r="37417" spans="1:3" x14ac:dyDescent="0.35">
      <c r="A37417" s="12"/>
      <c r="B37417" s="12"/>
      <c r="C37417" s="12"/>
    </row>
    <row r="37418" spans="1:3" x14ac:dyDescent="0.35">
      <c r="A37418" s="12"/>
      <c r="B37418" s="12"/>
      <c r="C37418" s="12"/>
    </row>
    <row r="37419" spans="1:3" x14ac:dyDescent="0.35">
      <c r="A37419" s="12"/>
      <c r="B37419" s="12"/>
      <c r="C37419" s="12"/>
    </row>
    <row r="37420" spans="1:3" x14ac:dyDescent="0.35">
      <c r="A37420" s="12"/>
      <c r="B37420" s="12"/>
      <c r="C37420" s="12"/>
    </row>
    <row r="37421" spans="1:3" x14ac:dyDescent="0.35">
      <c r="A37421" s="12"/>
      <c r="B37421" s="12"/>
      <c r="C37421" s="12"/>
    </row>
    <row r="37422" spans="1:3" x14ac:dyDescent="0.35">
      <c r="A37422" s="12"/>
      <c r="B37422" s="12"/>
      <c r="C37422" s="12"/>
    </row>
    <row r="37423" spans="1:3" x14ac:dyDescent="0.35">
      <c r="A37423" s="12"/>
      <c r="B37423" s="12"/>
      <c r="C37423" s="12"/>
    </row>
    <row r="37424" spans="1:3" x14ac:dyDescent="0.35">
      <c r="A37424" s="12"/>
      <c r="B37424" s="12"/>
      <c r="C37424" s="12"/>
    </row>
    <row r="37425" spans="1:3" x14ac:dyDescent="0.35">
      <c r="A37425" s="12"/>
      <c r="B37425" s="12"/>
      <c r="C37425" s="12"/>
    </row>
    <row r="37426" spans="1:3" x14ac:dyDescent="0.35">
      <c r="A37426" s="12"/>
      <c r="B37426" s="12"/>
      <c r="C37426" s="12"/>
    </row>
    <row r="37427" spans="1:3" x14ac:dyDescent="0.35">
      <c r="A37427" s="12"/>
      <c r="B37427" s="12"/>
      <c r="C37427" s="12"/>
    </row>
    <row r="37428" spans="1:3" x14ac:dyDescent="0.35">
      <c r="A37428" s="12"/>
      <c r="B37428" s="12"/>
      <c r="C37428" s="12"/>
    </row>
    <row r="37429" spans="1:3" x14ac:dyDescent="0.35">
      <c r="A37429" s="12"/>
      <c r="B37429" s="12"/>
      <c r="C37429" s="12"/>
    </row>
    <row r="37430" spans="1:3" x14ac:dyDescent="0.35">
      <c r="A37430" s="12"/>
      <c r="B37430" s="12"/>
      <c r="C37430" s="12"/>
    </row>
    <row r="37431" spans="1:3" x14ac:dyDescent="0.35">
      <c r="A37431" s="12"/>
      <c r="B37431" s="12"/>
      <c r="C37431" s="12"/>
    </row>
    <row r="37432" spans="1:3" x14ac:dyDescent="0.35">
      <c r="A37432" s="12"/>
      <c r="B37432" s="12"/>
      <c r="C37432" s="12"/>
    </row>
    <row r="37433" spans="1:3" x14ac:dyDescent="0.35">
      <c r="A37433" s="12"/>
      <c r="B37433" s="12"/>
      <c r="C37433" s="12"/>
    </row>
    <row r="37434" spans="1:3" x14ac:dyDescent="0.35">
      <c r="A37434" s="12"/>
      <c r="B37434" s="12"/>
      <c r="C37434" s="12"/>
    </row>
    <row r="37435" spans="1:3" x14ac:dyDescent="0.35">
      <c r="A37435" s="12"/>
      <c r="B37435" s="12"/>
      <c r="C37435" s="12"/>
    </row>
    <row r="37436" spans="1:3" x14ac:dyDescent="0.35">
      <c r="A37436" s="12"/>
      <c r="B37436" s="12"/>
      <c r="C37436" s="12"/>
    </row>
    <row r="37437" spans="1:3" x14ac:dyDescent="0.35">
      <c r="A37437" s="12"/>
      <c r="B37437" s="12"/>
      <c r="C37437" s="12"/>
    </row>
    <row r="37438" spans="1:3" x14ac:dyDescent="0.35">
      <c r="A37438" s="12"/>
      <c r="B37438" s="12"/>
      <c r="C37438" s="12"/>
    </row>
    <row r="37439" spans="1:3" x14ac:dyDescent="0.35">
      <c r="A37439" s="12"/>
      <c r="B37439" s="12"/>
      <c r="C37439" s="12"/>
    </row>
    <row r="37440" spans="1:3" x14ac:dyDescent="0.35">
      <c r="A37440" s="12"/>
      <c r="B37440" s="12"/>
      <c r="C37440" s="12"/>
    </row>
    <row r="37441" spans="1:3" x14ac:dyDescent="0.35">
      <c r="A37441" s="12"/>
      <c r="B37441" s="12"/>
      <c r="C37441" s="12"/>
    </row>
    <row r="37442" spans="1:3" x14ac:dyDescent="0.35">
      <c r="A37442" s="12"/>
      <c r="B37442" s="12"/>
      <c r="C37442" s="12"/>
    </row>
    <row r="37443" spans="1:3" x14ac:dyDescent="0.35">
      <c r="A37443" s="12"/>
      <c r="B37443" s="12"/>
      <c r="C37443" s="12"/>
    </row>
    <row r="37444" spans="1:3" x14ac:dyDescent="0.35">
      <c r="A37444" s="12"/>
      <c r="B37444" s="12"/>
      <c r="C37444" s="12"/>
    </row>
    <row r="37445" spans="1:3" x14ac:dyDescent="0.35">
      <c r="A37445" s="12"/>
      <c r="B37445" s="12"/>
      <c r="C37445" s="12"/>
    </row>
    <row r="37446" spans="1:3" x14ac:dyDescent="0.35">
      <c r="A37446" s="12"/>
      <c r="B37446" s="12"/>
      <c r="C37446" s="12"/>
    </row>
    <row r="37447" spans="1:3" x14ac:dyDescent="0.35">
      <c r="A37447" s="12"/>
      <c r="B37447" s="12"/>
      <c r="C37447" s="12"/>
    </row>
    <row r="37448" spans="1:3" x14ac:dyDescent="0.35">
      <c r="A37448" s="12"/>
      <c r="B37448" s="12"/>
      <c r="C37448" s="12"/>
    </row>
    <row r="37449" spans="1:3" x14ac:dyDescent="0.35">
      <c r="A37449" s="12"/>
      <c r="B37449" s="12"/>
      <c r="C37449" s="12"/>
    </row>
    <row r="37450" spans="1:3" x14ac:dyDescent="0.35">
      <c r="A37450" s="12"/>
      <c r="B37450" s="12"/>
      <c r="C37450" s="12"/>
    </row>
    <row r="37451" spans="1:3" x14ac:dyDescent="0.35">
      <c r="A37451" s="12"/>
      <c r="B37451" s="12"/>
      <c r="C37451" s="12"/>
    </row>
    <row r="37452" spans="1:3" x14ac:dyDescent="0.35">
      <c r="A37452" s="12"/>
      <c r="B37452" s="12"/>
      <c r="C37452" s="12"/>
    </row>
    <row r="37453" spans="1:3" x14ac:dyDescent="0.35">
      <c r="A37453" s="12"/>
      <c r="B37453" s="12"/>
      <c r="C37453" s="12"/>
    </row>
    <row r="37454" spans="1:3" x14ac:dyDescent="0.35">
      <c r="A37454" s="12"/>
      <c r="B37454" s="12"/>
      <c r="C37454" s="12"/>
    </row>
    <row r="37455" spans="1:3" x14ac:dyDescent="0.35">
      <c r="A37455" s="12"/>
      <c r="B37455" s="12"/>
      <c r="C37455" s="12"/>
    </row>
    <row r="37456" spans="1:3" x14ac:dyDescent="0.35">
      <c r="A37456" s="12"/>
      <c r="B37456" s="12"/>
      <c r="C37456" s="12"/>
    </row>
    <row r="37457" spans="1:3" x14ac:dyDescent="0.35">
      <c r="A37457" s="12"/>
      <c r="B37457" s="12"/>
      <c r="C37457" s="12"/>
    </row>
    <row r="37458" spans="1:3" x14ac:dyDescent="0.35">
      <c r="A37458" s="12"/>
      <c r="B37458" s="12"/>
      <c r="C37458" s="12"/>
    </row>
    <row r="37459" spans="1:3" x14ac:dyDescent="0.35">
      <c r="A37459" s="12"/>
      <c r="B37459" s="12"/>
      <c r="C37459" s="12"/>
    </row>
    <row r="37460" spans="1:3" x14ac:dyDescent="0.35">
      <c r="A37460" s="12"/>
      <c r="B37460" s="12"/>
      <c r="C37460" s="12"/>
    </row>
    <row r="37461" spans="1:3" x14ac:dyDescent="0.35">
      <c r="A37461" s="12"/>
      <c r="B37461" s="12"/>
      <c r="C37461" s="12"/>
    </row>
    <row r="37462" spans="1:3" x14ac:dyDescent="0.35">
      <c r="A37462" s="12"/>
      <c r="B37462" s="12"/>
      <c r="C37462" s="12"/>
    </row>
    <row r="37463" spans="1:3" x14ac:dyDescent="0.35">
      <c r="A37463" s="12"/>
      <c r="B37463" s="12"/>
      <c r="C37463" s="12"/>
    </row>
    <row r="37464" spans="1:3" x14ac:dyDescent="0.35">
      <c r="A37464" s="12"/>
      <c r="B37464" s="12"/>
      <c r="C37464" s="12"/>
    </row>
    <row r="37465" spans="1:3" x14ac:dyDescent="0.35">
      <c r="A37465" s="12"/>
      <c r="B37465" s="12"/>
      <c r="C37465" s="12"/>
    </row>
    <row r="37466" spans="1:3" x14ac:dyDescent="0.35">
      <c r="A37466" s="12"/>
      <c r="B37466" s="12"/>
      <c r="C37466" s="12"/>
    </row>
    <row r="37467" spans="1:3" x14ac:dyDescent="0.35">
      <c r="A37467" s="12"/>
      <c r="B37467" s="12"/>
      <c r="C37467" s="12"/>
    </row>
    <row r="37468" spans="1:3" x14ac:dyDescent="0.35">
      <c r="A37468" s="12"/>
      <c r="B37468" s="12"/>
      <c r="C37468" s="12"/>
    </row>
    <row r="37469" spans="1:3" x14ac:dyDescent="0.35">
      <c r="A37469" s="12"/>
      <c r="B37469" s="12"/>
      <c r="C37469" s="12"/>
    </row>
    <row r="37470" spans="1:3" x14ac:dyDescent="0.35">
      <c r="A37470" s="12"/>
      <c r="B37470" s="12"/>
      <c r="C37470" s="12"/>
    </row>
    <row r="37471" spans="1:3" x14ac:dyDescent="0.35">
      <c r="A37471" s="12"/>
      <c r="B37471" s="12"/>
      <c r="C37471" s="12"/>
    </row>
    <row r="37472" spans="1:3" x14ac:dyDescent="0.35">
      <c r="A37472" s="12"/>
      <c r="B37472" s="12"/>
      <c r="C37472" s="12"/>
    </row>
    <row r="37473" spans="1:3" x14ac:dyDescent="0.35">
      <c r="A37473" s="12"/>
      <c r="B37473" s="12"/>
      <c r="C37473" s="12"/>
    </row>
    <row r="37474" spans="1:3" x14ac:dyDescent="0.35">
      <c r="A37474" s="12"/>
      <c r="B37474" s="12"/>
      <c r="C37474" s="12"/>
    </row>
    <row r="37475" spans="1:3" x14ac:dyDescent="0.35">
      <c r="A37475" s="12"/>
      <c r="B37475" s="12"/>
      <c r="C37475" s="12"/>
    </row>
    <row r="37476" spans="1:3" x14ac:dyDescent="0.35">
      <c r="A37476" s="12"/>
      <c r="B37476" s="12"/>
      <c r="C37476" s="12"/>
    </row>
    <row r="37477" spans="1:3" x14ac:dyDescent="0.35">
      <c r="A37477" s="12"/>
      <c r="B37477" s="12"/>
      <c r="C37477" s="12"/>
    </row>
    <row r="37478" spans="1:3" x14ac:dyDescent="0.35">
      <c r="A37478" s="12"/>
      <c r="B37478" s="12"/>
      <c r="C37478" s="12"/>
    </row>
    <row r="37479" spans="1:3" x14ac:dyDescent="0.35">
      <c r="A37479" s="12"/>
      <c r="B37479" s="12"/>
      <c r="C37479" s="12"/>
    </row>
    <row r="37480" spans="1:3" x14ac:dyDescent="0.35">
      <c r="A37480" s="12"/>
      <c r="B37480" s="12"/>
      <c r="C37480" s="12"/>
    </row>
    <row r="37481" spans="1:3" x14ac:dyDescent="0.35">
      <c r="A37481" s="12"/>
      <c r="B37481" s="12"/>
      <c r="C37481" s="12"/>
    </row>
    <row r="37482" spans="1:3" x14ac:dyDescent="0.35">
      <c r="A37482" s="12"/>
      <c r="B37482" s="12"/>
      <c r="C37482" s="12"/>
    </row>
    <row r="37483" spans="1:3" x14ac:dyDescent="0.35">
      <c r="A37483" s="12"/>
      <c r="B37483" s="12"/>
      <c r="C37483" s="12"/>
    </row>
    <row r="37484" spans="1:3" x14ac:dyDescent="0.35">
      <c r="A37484" s="12"/>
      <c r="B37484" s="12"/>
      <c r="C37484" s="12"/>
    </row>
    <row r="37485" spans="1:3" x14ac:dyDescent="0.35">
      <c r="A37485" s="12"/>
      <c r="B37485" s="12"/>
      <c r="C37485" s="12"/>
    </row>
    <row r="37486" spans="1:3" x14ac:dyDescent="0.35">
      <c r="A37486" s="12"/>
      <c r="B37486" s="12"/>
      <c r="C37486" s="12"/>
    </row>
    <row r="37487" spans="1:3" x14ac:dyDescent="0.35">
      <c r="A37487" s="12"/>
      <c r="B37487" s="12"/>
      <c r="C37487" s="12"/>
    </row>
    <row r="37488" spans="1:3" x14ac:dyDescent="0.35">
      <c r="A37488" s="12"/>
      <c r="B37488" s="12"/>
      <c r="C37488" s="12"/>
    </row>
    <row r="37489" spans="1:3" x14ac:dyDescent="0.35">
      <c r="A37489" s="12"/>
      <c r="B37489" s="12"/>
      <c r="C37489" s="12"/>
    </row>
    <row r="37490" spans="1:3" x14ac:dyDescent="0.35">
      <c r="A37490" s="12"/>
      <c r="B37490" s="12"/>
      <c r="C37490" s="12"/>
    </row>
    <row r="37491" spans="1:3" x14ac:dyDescent="0.35">
      <c r="A37491" s="12"/>
      <c r="B37491" s="12"/>
      <c r="C37491" s="12"/>
    </row>
    <row r="37492" spans="1:3" x14ac:dyDescent="0.35">
      <c r="A37492" s="12"/>
      <c r="B37492" s="12"/>
      <c r="C37492" s="12"/>
    </row>
    <row r="37493" spans="1:3" x14ac:dyDescent="0.35">
      <c r="A37493" s="12"/>
      <c r="B37493" s="12"/>
      <c r="C37493" s="12"/>
    </row>
    <row r="37494" spans="1:3" x14ac:dyDescent="0.35">
      <c r="A37494" s="12"/>
      <c r="B37494" s="12"/>
      <c r="C37494" s="12"/>
    </row>
    <row r="37495" spans="1:3" x14ac:dyDescent="0.35">
      <c r="A37495" s="12"/>
      <c r="B37495" s="12"/>
      <c r="C37495" s="12"/>
    </row>
    <row r="37496" spans="1:3" x14ac:dyDescent="0.35">
      <c r="A37496" s="12"/>
      <c r="B37496" s="12"/>
      <c r="C37496" s="12"/>
    </row>
    <row r="37497" spans="1:3" x14ac:dyDescent="0.35">
      <c r="A37497" s="12"/>
      <c r="B37497" s="12"/>
      <c r="C37497" s="12"/>
    </row>
    <row r="37498" spans="1:3" x14ac:dyDescent="0.35">
      <c r="A37498" s="12"/>
      <c r="B37498" s="12"/>
      <c r="C37498" s="12"/>
    </row>
    <row r="37499" spans="1:3" x14ac:dyDescent="0.35">
      <c r="A37499" s="12"/>
      <c r="B37499" s="12"/>
      <c r="C37499" s="12"/>
    </row>
    <row r="37500" spans="1:3" x14ac:dyDescent="0.35">
      <c r="A37500" s="12"/>
      <c r="B37500" s="12"/>
      <c r="C37500" s="12"/>
    </row>
    <row r="37501" spans="1:3" x14ac:dyDescent="0.35">
      <c r="A37501" s="12"/>
      <c r="B37501" s="12"/>
      <c r="C37501" s="12"/>
    </row>
    <row r="37502" spans="1:3" x14ac:dyDescent="0.35">
      <c r="A37502" s="12"/>
      <c r="B37502" s="12"/>
      <c r="C37502" s="12"/>
    </row>
    <row r="37503" spans="1:3" x14ac:dyDescent="0.35">
      <c r="A37503" s="12"/>
      <c r="B37503" s="12"/>
      <c r="C37503" s="12"/>
    </row>
    <row r="37504" spans="1:3" x14ac:dyDescent="0.35">
      <c r="A37504" s="12"/>
      <c r="B37504" s="12"/>
      <c r="C37504" s="12"/>
    </row>
    <row r="37505" spans="1:3" x14ac:dyDescent="0.35">
      <c r="A37505" s="12"/>
      <c r="B37505" s="12"/>
      <c r="C37505" s="12"/>
    </row>
    <row r="37506" spans="1:3" x14ac:dyDescent="0.35">
      <c r="A37506" s="12"/>
      <c r="B37506" s="12"/>
      <c r="C37506" s="12"/>
    </row>
    <row r="37507" spans="1:3" x14ac:dyDescent="0.35">
      <c r="A37507" s="12"/>
      <c r="B37507" s="12"/>
      <c r="C37507" s="12"/>
    </row>
    <row r="37508" spans="1:3" x14ac:dyDescent="0.35">
      <c r="A37508" s="12"/>
      <c r="B37508" s="12"/>
      <c r="C37508" s="12"/>
    </row>
    <row r="37509" spans="1:3" x14ac:dyDescent="0.35">
      <c r="A37509" s="12"/>
      <c r="B37509" s="12"/>
      <c r="C37509" s="12"/>
    </row>
    <row r="37510" spans="1:3" x14ac:dyDescent="0.35">
      <c r="A37510" s="12"/>
      <c r="B37510" s="12"/>
      <c r="C37510" s="12"/>
    </row>
    <row r="37511" spans="1:3" x14ac:dyDescent="0.35">
      <c r="A37511" s="12"/>
      <c r="B37511" s="12"/>
      <c r="C37511" s="12"/>
    </row>
    <row r="37512" spans="1:3" x14ac:dyDescent="0.35">
      <c r="A37512" s="12"/>
      <c r="B37512" s="12"/>
      <c r="C37512" s="12"/>
    </row>
    <row r="37513" spans="1:3" x14ac:dyDescent="0.35">
      <c r="A37513" s="12"/>
      <c r="B37513" s="12"/>
      <c r="C37513" s="12"/>
    </row>
    <row r="37514" spans="1:3" x14ac:dyDescent="0.35">
      <c r="A37514" s="12"/>
      <c r="B37514" s="12"/>
      <c r="C37514" s="12"/>
    </row>
    <row r="37515" spans="1:3" x14ac:dyDescent="0.35">
      <c r="A37515" s="12"/>
      <c r="B37515" s="12"/>
      <c r="C37515" s="12"/>
    </row>
    <row r="37516" spans="1:3" x14ac:dyDescent="0.35">
      <c r="A37516" s="12"/>
      <c r="B37516" s="12"/>
      <c r="C37516" s="12"/>
    </row>
    <row r="37517" spans="1:3" x14ac:dyDescent="0.35">
      <c r="A37517" s="12"/>
      <c r="B37517" s="12"/>
      <c r="C37517" s="12"/>
    </row>
    <row r="37518" spans="1:3" x14ac:dyDescent="0.35">
      <c r="A37518" s="12"/>
      <c r="B37518" s="12"/>
      <c r="C37518" s="12"/>
    </row>
    <row r="37519" spans="1:3" x14ac:dyDescent="0.35">
      <c r="A37519" s="12"/>
      <c r="B37519" s="12"/>
      <c r="C37519" s="12"/>
    </row>
    <row r="37520" spans="1:3" x14ac:dyDescent="0.35">
      <c r="A37520" s="12"/>
      <c r="B37520" s="12"/>
      <c r="C37520" s="12"/>
    </row>
    <row r="37521" spans="1:3" x14ac:dyDescent="0.35">
      <c r="A37521" s="12"/>
      <c r="B37521" s="12"/>
      <c r="C37521" s="12"/>
    </row>
    <row r="37522" spans="1:3" x14ac:dyDescent="0.35">
      <c r="A37522" s="12"/>
      <c r="B37522" s="12"/>
      <c r="C37522" s="12"/>
    </row>
    <row r="37523" spans="1:3" x14ac:dyDescent="0.35">
      <c r="A37523" s="12"/>
      <c r="B37523" s="12"/>
      <c r="C37523" s="12"/>
    </row>
    <row r="37524" spans="1:3" x14ac:dyDescent="0.35">
      <c r="A37524" s="12"/>
      <c r="B37524" s="12"/>
      <c r="C37524" s="12"/>
    </row>
    <row r="37525" spans="1:3" x14ac:dyDescent="0.35">
      <c r="A37525" s="12"/>
      <c r="B37525" s="12"/>
      <c r="C37525" s="12"/>
    </row>
    <row r="37526" spans="1:3" x14ac:dyDescent="0.35">
      <c r="A37526" s="12"/>
      <c r="B37526" s="12"/>
      <c r="C37526" s="12"/>
    </row>
    <row r="37527" spans="1:3" x14ac:dyDescent="0.35">
      <c r="A37527" s="12"/>
      <c r="B37527" s="12"/>
      <c r="C37527" s="12"/>
    </row>
    <row r="37528" spans="1:3" x14ac:dyDescent="0.35">
      <c r="A37528" s="12"/>
      <c r="B37528" s="12"/>
      <c r="C37528" s="12"/>
    </row>
    <row r="37529" spans="1:3" x14ac:dyDescent="0.35">
      <c r="A37529" s="12"/>
      <c r="B37529" s="12"/>
      <c r="C37529" s="12"/>
    </row>
    <row r="37530" spans="1:3" x14ac:dyDescent="0.35">
      <c r="A37530" s="12"/>
      <c r="B37530" s="12"/>
      <c r="C37530" s="12"/>
    </row>
    <row r="37531" spans="1:3" x14ac:dyDescent="0.35">
      <c r="A37531" s="12"/>
      <c r="B37531" s="12"/>
      <c r="C37531" s="12"/>
    </row>
    <row r="37532" spans="1:3" x14ac:dyDescent="0.35">
      <c r="A37532" s="12"/>
      <c r="B37532" s="12"/>
      <c r="C37532" s="12"/>
    </row>
    <row r="37533" spans="1:3" x14ac:dyDescent="0.35">
      <c r="A37533" s="12"/>
      <c r="B37533" s="12"/>
      <c r="C37533" s="12"/>
    </row>
    <row r="37534" spans="1:3" x14ac:dyDescent="0.35">
      <c r="A37534" s="12"/>
      <c r="B37534" s="12"/>
      <c r="C37534" s="12"/>
    </row>
    <row r="37535" spans="1:3" x14ac:dyDescent="0.35">
      <c r="A37535" s="12"/>
      <c r="B37535" s="12"/>
      <c r="C37535" s="12"/>
    </row>
    <row r="37536" spans="1:3" x14ac:dyDescent="0.35">
      <c r="A37536" s="12"/>
      <c r="B37536" s="12"/>
      <c r="C37536" s="12"/>
    </row>
    <row r="37537" spans="1:3" x14ac:dyDescent="0.35">
      <c r="A37537" s="12"/>
      <c r="B37537" s="12"/>
      <c r="C37537" s="12"/>
    </row>
    <row r="37538" spans="1:3" x14ac:dyDescent="0.35">
      <c r="A37538" s="12"/>
      <c r="B37538" s="12"/>
      <c r="C37538" s="12"/>
    </row>
    <row r="37539" spans="1:3" x14ac:dyDescent="0.35">
      <c r="A37539" s="12"/>
      <c r="B37539" s="12"/>
      <c r="C37539" s="12"/>
    </row>
    <row r="37540" spans="1:3" x14ac:dyDescent="0.35">
      <c r="A37540" s="12"/>
      <c r="B37540" s="12"/>
      <c r="C37540" s="12"/>
    </row>
    <row r="37541" spans="1:3" x14ac:dyDescent="0.35">
      <c r="A37541" s="12"/>
      <c r="B37541" s="12"/>
      <c r="C37541" s="12"/>
    </row>
    <row r="37542" spans="1:3" x14ac:dyDescent="0.35">
      <c r="A37542" s="12"/>
      <c r="B37542" s="12"/>
      <c r="C37542" s="12"/>
    </row>
    <row r="37543" spans="1:3" x14ac:dyDescent="0.35">
      <c r="A37543" s="12"/>
      <c r="B37543" s="12"/>
      <c r="C37543" s="12"/>
    </row>
    <row r="37544" spans="1:3" x14ac:dyDescent="0.35">
      <c r="A37544" s="12"/>
      <c r="B37544" s="12"/>
      <c r="C37544" s="12"/>
    </row>
    <row r="37545" spans="1:3" x14ac:dyDescent="0.35">
      <c r="A37545" s="12"/>
      <c r="B37545" s="12"/>
      <c r="C37545" s="12"/>
    </row>
    <row r="37546" spans="1:3" x14ac:dyDescent="0.35">
      <c r="A37546" s="12"/>
      <c r="B37546" s="12"/>
      <c r="C37546" s="12"/>
    </row>
    <row r="37547" spans="1:3" x14ac:dyDescent="0.35">
      <c r="A37547" s="12"/>
      <c r="B37547" s="12"/>
      <c r="C37547" s="12"/>
    </row>
    <row r="37548" spans="1:3" x14ac:dyDescent="0.35">
      <c r="A37548" s="12"/>
      <c r="B37548" s="12"/>
      <c r="C37548" s="12"/>
    </row>
    <row r="37549" spans="1:3" x14ac:dyDescent="0.35">
      <c r="A37549" s="12"/>
      <c r="B37549" s="12"/>
      <c r="C37549" s="12"/>
    </row>
    <row r="37550" spans="1:3" x14ac:dyDescent="0.35">
      <c r="A37550" s="12"/>
      <c r="B37550" s="12"/>
      <c r="C37550" s="12"/>
    </row>
    <row r="37551" spans="1:3" x14ac:dyDescent="0.35">
      <c r="A37551" s="12"/>
      <c r="B37551" s="12"/>
      <c r="C37551" s="12"/>
    </row>
    <row r="37552" spans="1:3" x14ac:dyDescent="0.35">
      <c r="A37552" s="12"/>
      <c r="B37552" s="12"/>
      <c r="C37552" s="12"/>
    </row>
    <row r="37553" spans="1:3" x14ac:dyDescent="0.35">
      <c r="A37553" s="12"/>
      <c r="B37553" s="12"/>
      <c r="C37553" s="12"/>
    </row>
    <row r="37554" spans="1:3" x14ac:dyDescent="0.35">
      <c r="A37554" s="12"/>
      <c r="B37554" s="12"/>
      <c r="C37554" s="12"/>
    </row>
    <row r="37555" spans="1:3" x14ac:dyDescent="0.35">
      <c r="A37555" s="12"/>
      <c r="B37555" s="12"/>
      <c r="C37555" s="12"/>
    </row>
    <row r="37556" spans="1:3" x14ac:dyDescent="0.35">
      <c r="A37556" s="12"/>
      <c r="B37556" s="12"/>
      <c r="C37556" s="12"/>
    </row>
    <row r="37557" spans="1:3" x14ac:dyDescent="0.35">
      <c r="A37557" s="12"/>
      <c r="B37557" s="12"/>
      <c r="C37557" s="12"/>
    </row>
    <row r="37558" spans="1:3" x14ac:dyDescent="0.35">
      <c r="A37558" s="12"/>
      <c r="B37558" s="12"/>
      <c r="C37558" s="12"/>
    </row>
    <row r="37559" spans="1:3" x14ac:dyDescent="0.35">
      <c r="A37559" s="12"/>
      <c r="B37559" s="12"/>
      <c r="C37559" s="12"/>
    </row>
    <row r="37560" spans="1:3" x14ac:dyDescent="0.35">
      <c r="A37560" s="12"/>
      <c r="B37560" s="12"/>
      <c r="C37560" s="12"/>
    </row>
    <row r="37561" spans="1:3" x14ac:dyDescent="0.35">
      <c r="A37561" s="12"/>
      <c r="B37561" s="12"/>
      <c r="C37561" s="12"/>
    </row>
    <row r="37562" spans="1:3" x14ac:dyDescent="0.35">
      <c r="A37562" s="12"/>
      <c r="B37562" s="12"/>
      <c r="C37562" s="12"/>
    </row>
    <row r="37563" spans="1:3" x14ac:dyDescent="0.35">
      <c r="A37563" s="12"/>
      <c r="B37563" s="12"/>
      <c r="C37563" s="12"/>
    </row>
    <row r="37564" spans="1:3" x14ac:dyDescent="0.35">
      <c r="A37564" s="12"/>
      <c r="B37564" s="12"/>
      <c r="C37564" s="12"/>
    </row>
    <row r="37565" spans="1:3" x14ac:dyDescent="0.35">
      <c r="A37565" s="12"/>
      <c r="B37565" s="12"/>
      <c r="C37565" s="12"/>
    </row>
    <row r="37566" spans="1:3" x14ac:dyDescent="0.35">
      <c r="A37566" s="12"/>
      <c r="B37566" s="12"/>
      <c r="C37566" s="12"/>
    </row>
    <row r="37567" spans="1:3" x14ac:dyDescent="0.35">
      <c r="A37567" s="12"/>
      <c r="B37567" s="12"/>
      <c r="C37567" s="12"/>
    </row>
    <row r="37568" spans="1:3" x14ac:dyDescent="0.35">
      <c r="A37568" s="12"/>
      <c r="B37568" s="12"/>
      <c r="C37568" s="12"/>
    </row>
    <row r="37569" spans="1:3" x14ac:dyDescent="0.35">
      <c r="A37569" s="12"/>
      <c r="B37569" s="12"/>
      <c r="C37569" s="12"/>
    </row>
    <row r="37570" spans="1:3" x14ac:dyDescent="0.35">
      <c r="A37570" s="12"/>
      <c r="B37570" s="12"/>
      <c r="C37570" s="12"/>
    </row>
    <row r="37571" spans="1:3" x14ac:dyDescent="0.35">
      <c r="A37571" s="12"/>
      <c r="B37571" s="12"/>
      <c r="C37571" s="12"/>
    </row>
    <row r="37572" spans="1:3" x14ac:dyDescent="0.35">
      <c r="A37572" s="12"/>
      <c r="B37572" s="12"/>
      <c r="C37572" s="12"/>
    </row>
    <row r="37573" spans="1:3" x14ac:dyDescent="0.35">
      <c r="A37573" s="12"/>
      <c r="B37573" s="12"/>
      <c r="C37573" s="12"/>
    </row>
    <row r="37574" spans="1:3" x14ac:dyDescent="0.35">
      <c r="A37574" s="12"/>
      <c r="B37574" s="12"/>
      <c r="C37574" s="12"/>
    </row>
    <row r="37575" spans="1:3" x14ac:dyDescent="0.35">
      <c r="A37575" s="12"/>
      <c r="B37575" s="12"/>
      <c r="C37575" s="12"/>
    </row>
    <row r="37576" spans="1:3" x14ac:dyDescent="0.35">
      <c r="A37576" s="12"/>
      <c r="B37576" s="12"/>
      <c r="C37576" s="12"/>
    </row>
    <row r="37577" spans="1:3" x14ac:dyDescent="0.35">
      <c r="A37577" s="12"/>
      <c r="B37577" s="12"/>
      <c r="C37577" s="12"/>
    </row>
    <row r="37578" spans="1:3" x14ac:dyDescent="0.35">
      <c r="A37578" s="12"/>
      <c r="B37578" s="12"/>
      <c r="C37578" s="12"/>
    </row>
    <row r="37579" spans="1:3" x14ac:dyDescent="0.35">
      <c r="A37579" s="12"/>
      <c r="B37579" s="12"/>
      <c r="C37579" s="12"/>
    </row>
    <row r="37580" spans="1:3" x14ac:dyDescent="0.35">
      <c r="A37580" s="12"/>
      <c r="B37580" s="12"/>
      <c r="C37580" s="12"/>
    </row>
    <row r="37581" spans="1:3" x14ac:dyDescent="0.35">
      <c r="A37581" s="12"/>
      <c r="B37581" s="12"/>
      <c r="C37581" s="12"/>
    </row>
    <row r="37582" spans="1:3" x14ac:dyDescent="0.35">
      <c r="A37582" s="12"/>
      <c r="B37582" s="12"/>
      <c r="C37582" s="12"/>
    </row>
    <row r="37583" spans="1:3" x14ac:dyDescent="0.35">
      <c r="A37583" s="12"/>
      <c r="B37583" s="12"/>
      <c r="C37583" s="12"/>
    </row>
    <row r="37584" spans="1:3" x14ac:dyDescent="0.35">
      <c r="A37584" s="12"/>
      <c r="B37584" s="12"/>
      <c r="C37584" s="12"/>
    </row>
    <row r="37585" spans="1:3" x14ac:dyDescent="0.35">
      <c r="A37585" s="12"/>
      <c r="B37585" s="12"/>
      <c r="C37585" s="12"/>
    </row>
    <row r="37586" spans="1:3" x14ac:dyDescent="0.35">
      <c r="A37586" s="12"/>
      <c r="B37586" s="12"/>
      <c r="C37586" s="12"/>
    </row>
    <row r="37587" spans="1:3" x14ac:dyDescent="0.35">
      <c r="A37587" s="12"/>
      <c r="B37587" s="12"/>
      <c r="C37587" s="12"/>
    </row>
    <row r="37588" spans="1:3" x14ac:dyDescent="0.35">
      <c r="A37588" s="12"/>
      <c r="B37588" s="12"/>
      <c r="C37588" s="12"/>
    </row>
    <row r="37589" spans="1:3" x14ac:dyDescent="0.35">
      <c r="A37589" s="12"/>
      <c r="B37589" s="12"/>
      <c r="C37589" s="12"/>
    </row>
    <row r="37590" spans="1:3" x14ac:dyDescent="0.35">
      <c r="A37590" s="12"/>
      <c r="B37590" s="12"/>
      <c r="C37590" s="12"/>
    </row>
    <row r="37591" spans="1:3" x14ac:dyDescent="0.35">
      <c r="A37591" s="12"/>
      <c r="B37591" s="12"/>
      <c r="C37591" s="12"/>
    </row>
    <row r="37592" spans="1:3" x14ac:dyDescent="0.35">
      <c r="A37592" s="12"/>
      <c r="B37592" s="12"/>
      <c r="C37592" s="12"/>
    </row>
    <row r="37593" spans="1:3" x14ac:dyDescent="0.35">
      <c r="A37593" s="12"/>
      <c r="B37593" s="12"/>
      <c r="C37593" s="12"/>
    </row>
    <row r="37594" spans="1:3" x14ac:dyDescent="0.35">
      <c r="A37594" s="12"/>
      <c r="B37594" s="12"/>
      <c r="C37594" s="12"/>
    </row>
    <row r="37595" spans="1:3" x14ac:dyDescent="0.35">
      <c r="A37595" s="12"/>
      <c r="B37595" s="12"/>
      <c r="C37595" s="12"/>
    </row>
    <row r="37596" spans="1:3" x14ac:dyDescent="0.35">
      <c r="A37596" s="12"/>
      <c r="B37596" s="12"/>
      <c r="C37596" s="12"/>
    </row>
    <row r="37597" spans="1:3" x14ac:dyDescent="0.35">
      <c r="A37597" s="12"/>
      <c r="B37597" s="12"/>
      <c r="C37597" s="12"/>
    </row>
    <row r="37598" spans="1:3" x14ac:dyDescent="0.35">
      <c r="A37598" s="12"/>
      <c r="B37598" s="12"/>
      <c r="C37598" s="12"/>
    </row>
    <row r="37599" spans="1:3" x14ac:dyDescent="0.35">
      <c r="A37599" s="12"/>
      <c r="B37599" s="12"/>
      <c r="C37599" s="12"/>
    </row>
    <row r="37600" spans="1:3" x14ac:dyDescent="0.35">
      <c r="A37600" s="12"/>
      <c r="B37600" s="12"/>
      <c r="C37600" s="12"/>
    </row>
    <row r="37601" spans="1:3" x14ac:dyDescent="0.35">
      <c r="A37601" s="12"/>
      <c r="B37601" s="12"/>
      <c r="C37601" s="12"/>
    </row>
    <row r="37602" spans="1:3" x14ac:dyDescent="0.35">
      <c r="A37602" s="12"/>
      <c r="B37602" s="12"/>
      <c r="C37602" s="12"/>
    </row>
    <row r="37603" spans="1:3" x14ac:dyDescent="0.35">
      <c r="A37603" s="12"/>
      <c r="B37603" s="12"/>
      <c r="C37603" s="12"/>
    </row>
    <row r="37604" spans="1:3" x14ac:dyDescent="0.35">
      <c r="A37604" s="12"/>
      <c r="B37604" s="12"/>
      <c r="C37604" s="12"/>
    </row>
    <row r="37605" spans="1:3" x14ac:dyDescent="0.35">
      <c r="A37605" s="12"/>
      <c r="B37605" s="12"/>
      <c r="C37605" s="12"/>
    </row>
    <row r="37606" spans="1:3" x14ac:dyDescent="0.35">
      <c r="A37606" s="12"/>
      <c r="B37606" s="12"/>
      <c r="C37606" s="12"/>
    </row>
    <row r="37607" spans="1:3" x14ac:dyDescent="0.35">
      <c r="A37607" s="12"/>
      <c r="B37607" s="12"/>
      <c r="C37607" s="12"/>
    </row>
    <row r="37608" spans="1:3" x14ac:dyDescent="0.35">
      <c r="A37608" s="12"/>
      <c r="B37608" s="12"/>
      <c r="C37608" s="12"/>
    </row>
    <row r="37609" spans="1:3" x14ac:dyDescent="0.35">
      <c r="A37609" s="12"/>
      <c r="B37609" s="12"/>
      <c r="C37609" s="12"/>
    </row>
    <row r="37610" spans="1:3" x14ac:dyDescent="0.35">
      <c r="A37610" s="12"/>
      <c r="B37610" s="12"/>
      <c r="C37610" s="12"/>
    </row>
    <row r="37611" spans="1:3" x14ac:dyDescent="0.35">
      <c r="A37611" s="12"/>
      <c r="B37611" s="12"/>
      <c r="C37611" s="12"/>
    </row>
    <row r="37612" spans="1:3" x14ac:dyDescent="0.35">
      <c r="A37612" s="12"/>
      <c r="B37612" s="12"/>
      <c r="C37612" s="12"/>
    </row>
    <row r="37613" spans="1:3" x14ac:dyDescent="0.35">
      <c r="A37613" s="12"/>
      <c r="B37613" s="12"/>
      <c r="C37613" s="12"/>
    </row>
    <row r="37614" spans="1:3" x14ac:dyDescent="0.35">
      <c r="A37614" s="12"/>
      <c r="B37614" s="12"/>
      <c r="C37614" s="12"/>
    </row>
    <row r="37615" spans="1:3" x14ac:dyDescent="0.35">
      <c r="A37615" s="12"/>
      <c r="B37615" s="12"/>
      <c r="C37615" s="12"/>
    </row>
    <row r="37616" spans="1:3" x14ac:dyDescent="0.35">
      <c r="A37616" s="12"/>
      <c r="B37616" s="12"/>
      <c r="C37616" s="12"/>
    </row>
    <row r="37617" spans="1:3" x14ac:dyDescent="0.35">
      <c r="A37617" s="12"/>
      <c r="B37617" s="12"/>
      <c r="C37617" s="12"/>
    </row>
    <row r="37618" spans="1:3" x14ac:dyDescent="0.35">
      <c r="A37618" s="12"/>
      <c r="B37618" s="12"/>
      <c r="C37618" s="12"/>
    </row>
    <row r="37619" spans="1:3" x14ac:dyDescent="0.35">
      <c r="A37619" s="12"/>
      <c r="B37619" s="12"/>
      <c r="C37619" s="12"/>
    </row>
    <row r="37620" spans="1:3" x14ac:dyDescent="0.35">
      <c r="A37620" s="12"/>
      <c r="B37620" s="12"/>
      <c r="C37620" s="12"/>
    </row>
    <row r="37621" spans="1:3" x14ac:dyDescent="0.35">
      <c r="A37621" s="12"/>
      <c r="B37621" s="12"/>
      <c r="C37621" s="12"/>
    </row>
    <row r="37622" spans="1:3" x14ac:dyDescent="0.35">
      <c r="A37622" s="12"/>
      <c r="B37622" s="12"/>
      <c r="C37622" s="12"/>
    </row>
    <row r="37623" spans="1:3" x14ac:dyDescent="0.35">
      <c r="A37623" s="12"/>
      <c r="B37623" s="12"/>
      <c r="C37623" s="12"/>
    </row>
    <row r="37624" spans="1:3" x14ac:dyDescent="0.35">
      <c r="A37624" s="12"/>
      <c r="B37624" s="12"/>
      <c r="C37624" s="12"/>
    </row>
    <row r="37625" spans="1:3" x14ac:dyDescent="0.35">
      <c r="A37625" s="12"/>
      <c r="B37625" s="12"/>
      <c r="C37625" s="12"/>
    </row>
    <row r="37626" spans="1:3" x14ac:dyDescent="0.35">
      <c r="A37626" s="12"/>
      <c r="B37626" s="12"/>
      <c r="C37626" s="12"/>
    </row>
    <row r="37627" spans="1:3" x14ac:dyDescent="0.35">
      <c r="A37627" s="12"/>
      <c r="B37627" s="12"/>
      <c r="C37627" s="12"/>
    </row>
    <row r="37628" spans="1:3" x14ac:dyDescent="0.35">
      <c r="A37628" s="12"/>
      <c r="B37628" s="12"/>
      <c r="C37628" s="12"/>
    </row>
    <row r="37629" spans="1:3" x14ac:dyDescent="0.35">
      <c r="A37629" s="12"/>
      <c r="B37629" s="12"/>
      <c r="C37629" s="12"/>
    </row>
    <row r="37630" spans="1:3" x14ac:dyDescent="0.35">
      <c r="A37630" s="12"/>
      <c r="B37630" s="12"/>
      <c r="C37630" s="12"/>
    </row>
    <row r="37631" spans="1:3" x14ac:dyDescent="0.35">
      <c r="A37631" s="12"/>
      <c r="B37631" s="12"/>
      <c r="C37631" s="12"/>
    </row>
    <row r="37632" spans="1:3" x14ac:dyDescent="0.35">
      <c r="A37632" s="12"/>
      <c r="B37632" s="12"/>
      <c r="C37632" s="12"/>
    </row>
    <row r="37633" spans="1:3" x14ac:dyDescent="0.35">
      <c r="A37633" s="12"/>
      <c r="B37633" s="12"/>
      <c r="C37633" s="12"/>
    </row>
    <row r="37634" spans="1:3" x14ac:dyDescent="0.35">
      <c r="A37634" s="12"/>
      <c r="B37634" s="12"/>
      <c r="C37634" s="12"/>
    </row>
    <row r="37635" spans="1:3" x14ac:dyDescent="0.35">
      <c r="A37635" s="12"/>
      <c r="B37635" s="12"/>
      <c r="C37635" s="12"/>
    </row>
    <row r="37636" spans="1:3" x14ac:dyDescent="0.35">
      <c r="A37636" s="12"/>
      <c r="B37636" s="12"/>
      <c r="C37636" s="12"/>
    </row>
    <row r="37637" spans="1:3" x14ac:dyDescent="0.35">
      <c r="A37637" s="12"/>
      <c r="B37637" s="12"/>
      <c r="C37637" s="12"/>
    </row>
    <row r="37638" spans="1:3" x14ac:dyDescent="0.35">
      <c r="A37638" s="12"/>
      <c r="B37638" s="12"/>
      <c r="C37638" s="12"/>
    </row>
    <row r="37639" spans="1:3" x14ac:dyDescent="0.35">
      <c r="A37639" s="12"/>
      <c r="B37639" s="12"/>
      <c r="C37639" s="12"/>
    </row>
    <row r="37640" spans="1:3" x14ac:dyDescent="0.35">
      <c r="A37640" s="12"/>
      <c r="B37640" s="12"/>
      <c r="C37640" s="12"/>
    </row>
    <row r="37641" spans="1:3" x14ac:dyDescent="0.35">
      <c r="A37641" s="12"/>
      <c r="B37641" s="12"/>
      <c r="C37641" s="12"/>
    </row>
    <row r="37642" spans="1:3" x14ac:dyDescent="0.35">
      <c r="A37642" s="12"/>
      <c r="B37642" s="12"/>
      <c r="C37642" s="12"/>
    </row>
    <row r="37643" spans="1:3" x14ac:dyDescent="0.35">
      <c r="A37643" s="12"/>
      <c r="B37643" s="12"/>
      <c r="C37643" s="12"/>
    </row>
    <row r="37644" spans="1:3" x14ac:dyDescent="0.35">
      <c r="A37644" s="12"/>
      <c r="B37644" s="12"/>
      <c r="C37644" s="12"/>
    </row>
    <row r="37645" spans="1:3" x14ac:dyDescent="0.35">
      <c r="A37645" s="12"/>
      <c r="B37645" s="12"/>
      <c r="C37645" s="12"/>
    </row>
    <row r="37646" spans="1:3" x14ac:dyDescent="0.35">
      <c r="A37646" s="12"/>
      <c r="B37646" s="12"/>
      <c r="C37646" s="12"/>
    </row>
    <row r="37647" spans="1:3" x14ac:dyDescent="0.35">
      <c r="A37647" s="12"/>
      <c r="B37647" s="12"/>
      <c r="C37647" s="12"/>
    </row>
    <row r="37648" spans="1:3" x14ac:dyDescent="0.35">
      <c r="A37648" s="12"/>
      <c r="B37648" s="12"/>
      <c r="C37648" s="12"/>
    </row>
    <row r="37649" spans="1:3" x14ac:dyDescent="0.35">
      <c r="A37649" s="12"/>
      <c r="B37649" s="12"/>
      <c r="C37649" s="12"/>
    </row>
    <row r="37650" spans="1:3" x14ac:dyDescent="0.35">
      <c r="A37650" s="12"/>
      <c r="B37650" s="12"/>
      <c r="C37650" s="12"/>
    </row>
    <row r="37651" spans="1:3" x14ac:dyDescent="0.35">
      <c r="A37651" s="12"/>
      <c r="B37651" s="12"/>
      <c r="C37651" s="12"/>
    </row>
    <row r="37652" spans="1:3" x14ac:dyDescent="0.35">
      <c r="A37652" s="12"/>
      <c r="B37652" s="12"/>
      <c r="C37652" s="12"/>
    </row>
    <row r="37653" spans="1:3" x14ac:dyDescent="0.35">
      <c r="A37653" s="12"/>
      <c r="B37653" s="12"/>
      <c r="C37653" s="12"/>
    </row>
    <row r="37654" spans="1:3" x14ac:dyDescent="0.35">
      <c r="A37654" s="12"/>
      <c r="B37654" s="12"/>
      <c r="C37654" s="12"/>
    </row>
    <row r="37655" spans="1:3" x14ac:dyDescent="0.35">
      <c r="A37655" s="12"/>
      <c r="B37655" s="12"/>
      <c r="C37655" s="12"/>
    </row>
    <row r="37656" spans="1:3" x14ac:dyDescent="0.35">
      <c r="A37656" s="12"/>
      <c r="B37656" s="12"/>
      <c r="C37656" s="12"/>
    </row>
    <row r="37657" spans="1:3" x14ac:dyDescent="0.35">
      <c r="A37657" s="12"/>
      <c r="B37657" s="12"/>
      <c r="C37657" s="12"/>
    </row>
    <row r="37658" spans="1:3" x14ac:dyDescent="0.35">
      <c r="A37658" s="12"/>
      <c r="B37658" s="12"/>
      <c r="C37658" s="12"/>
    </row>
    <row r="37659" spans="1:3" x14ac:dyDescent="0.35">
      <c r="A37659" s="12"/>
      <c r="B37659" s="12"/>
      <c r="C37659" s="12"/>
    </row>
    <row r="37660" spans="1:3" x14ac:dyDescent="0.35">
      <c r="A37660" s="12"/>
      <c r="B37660" s="12"/>
      <c r="C37660" s="12"/>
    </row>
    <row r="37661" spans="1:3" x14ac:dyDescent="0.35">
      <c r="A37661" s="12"/>
      <c r="B37661" s="12"/>
      <c r="C37661" s="12"/>
    </row>
    <row r="37662" spans="1:3" x14ac:dyDescent="0.35">
      <c r="A37662" s="12"/>
      <c r="B37662" s="12"/>
      <c r="C37662" s="12"/>
    </row>
    <row r="37663" spans="1:3" x14ac:dyDescent="0.35">
      <c r="A37663" s="12"/>
      <c r="B37663" s="12"/>
      <c r="C37663" s="12"/>
    </row>
    <row r="37664" spans="1:3" x14ac:dyDescent="0.35">
      <c r="A37664" s="12"/>
      <c r="B37664" s="12"/>
      <c r="C37664" s="12"/>
    </row>
    <row r="37665" spans="1:3" x14ac:dyDescent="0.35">
      <c r="A37665" s="12"/>
      <c r="B37665" s="12"/>
      <c r="C37665" s="12"/>
    </row>
    <row r="37666" spans="1:3" x14ac:dyDescent="0.35">
      <c r="A37666" s="12"/>
      <c r="B37666" s="12"/>
      <c r="C37666" s="12"/>
    </row>
    <row r="37667" spans="1:3" x14ac:dyDescent="0.35">
      <c r="A37667" s="12"/>
      <c r="B37667" s="12"/>
      <c r="C37667" s="12"/>
    </row>
    <row r="37668" spans="1:3" x14ac:dyDescent="0.35">
      <c r="A37668" s="12"/>
      <c r="B37668" s="12"/>
      <c r="C37668" s="12"/>
    </row>
    <row r="37669" spans="1:3" x14ac:dyDescent="0.35">
      <c r="A37669" s="12"/>
      <c r="B37669" s="12"/>
      <c r="C37669" s="12"/>
    </row>
    <row r="37670" spans="1:3" x14ac:dyDescent="0.35">
      <c r="A37670" s="12"/>
      <c r="B37670" s="12"/>
      <c r="C37670" s="12"/>
    </row>
    <row r="37671" spans="1:3" x14ac:dyDescent="0.35">
      <c r="A37671" s="12"/>
      <c r="B37671" s="12"/>
      <c r="C37671" s="12"/>
    </row>
    <row r="37672" spans="1:3" x14ac:dyDescent="0.35">
      <c r="A37672" s="12"/>
      <c r="B37672" s="12"/>
      <c r="C37672" s="12"/>
    </row>
    <row r="37673" spans="1:3" x14ac:dyDescent="0.35">
      <c r="A37673" s="12"/>
      <c r="B37673" s="12"/>
      <c r="C37673" s="12"/>
    </row>
    <row r="37674" spans="1:3" x14ac:dyDescent="0.35">
      <c r="A37674" s="12"/>
      <c r="B37674" s="12"/>
      <c r="C37674" s="12"/>
    </row>
    <row r="37675" spans="1:3" x14ac:dyDescent="0.35">
      <c r="A37675" s="12"/>
      <c r="B37675" s="12"/>
      <c r="C37675" s="12"/>
    </row>
    <row r="37676" spans="1:3" x14ac:dyDescent="0.35">
      <c r="A37676" s="12"/>
      <c r="B37676" s="12"/>
      <c r="C37676" s="12"/>
    </row>
    <row r="37677" spans="1:3" x14ac:dyDescent="0.35">
      <c r="A37677" s="12"/>
      <c r="B37677" s="12"/>
      <c r="C37677" s="12"/>
    </row>
    <row r="37678" spans="1:3" x14ac:dyDescent="0.35">
      <c r="A37678" s="12"/>
      <c r="B37678" s="12"/>
      <c r="C37678" s="12"/>
    </row>
    <row r="37679" spans="1:3" x14ac:dyDescent="0.35">
      <c r="A37679" s="12"/>
      <c r="B37679" s="12"/>
      <c r="C37679" s="12"/>
    </row>
    <row r="37680" spans="1:3" x14ac:dyDescent="0.35">
      <c r="A37680" s="12"/>
      <c r="B37680" s="12"/>
      <c r="C37680" s="12"/>
    </row>
    <row r="37681" spans="1:3" x14ac:dyDescent="0.35">
      <c r="A37681" s="12"/>
      <c r="B37681" s="12"/>
      <c r="C37681" s="12"/>
    </row>
    <row r="37682" spans="1:3" x14ac:dyDescent="0.35">
      <c r="A37682" s="12"/>
      <c r="B37682" s="12"/>
      <c r="C37682" s="12"/>
    </row>
    <row r="37683" spans="1:3" x14ac:dyDescent="0.35">
      <c r="A37683" s="12"/>
      <c r="B37683" s="12"/>
      <c r="C37683" s="12"/>
    </row>
    <row r="37684" spans="1:3" x14ac:dyDescent="0.35">
      <c r="A37684" s="12"/>
      <c r="B37684" s="12"/>
      <c r="C37684" s="12"/>
    </row>
    <row r="37685" spans="1:3" x14ac:dyDescent="0.35">
      <c r="A37685" s="12"/>
      <c r="B37685" s="12"/>
      <c r="C37685" s="12"/>
    </row>
    <row r="37686" spans="1:3" x14ac:dyDescent="0.35">
      <c r="A37686" s="12"/>
      <c r="B37686" s="12"/>
      <c r="C37686" s="12"/>
    </row>
    <row r="37687" spans="1:3" x14ac:dyDescent="0.35">
      <c r="A37687" s="12"/>
      <c r="B37687" s="12"/>
      <c r="C37687" s="12"/>
    </row>
    <row r="37688" spans="1:3" x14ac:dyDescent="0.35">
      <c r="A37688" s="12"/>
      <c r="B37688" s="12"/>
      <c r="C37688" s="12"/>
    </row>
    <row r="37689" spans="1:3" x14ac:dyDescent="0.35">
      <c r="A37689" s="12"/>
      <c r="B37689" s="12"/>
      <c r="C37689" s="12"/>
    </row>
    <row r="37690" spans="1:3" x14ac:dyDescent="0.35">
      <c r="A37690" s="12"/>
      <c r="B37690" s="12"/>
      <c r="C37690" s="12"/>
    </row>
    <row r="37691" spans="1:3" x14ac:dyDescent="0.35">
      <c r="A37691" s="12"/>
      <c r="B37691" s="12"/>
      <c r="C37691" s="12"/>
    </row>
    <row r="37692" spans="1:3" x14ac:dyDescent="0.35">
      <c r="A37692" s="12"/>
      <c r="B37692" s="12"/>
      <c r="C37692" s="12"/>
    </row>
    <row r="37693" spans="1:3" x14ac:dyDescent="0.35">
      <c r="A37693" s="12"/>
      <c r="B37693" s="12"/>
      <c r="C37693" s="12"/>
    </row>
    <row r="37694" spans="1:3" x14ac:dyDescent="0.35">
      <c r="A37694" s="12"/>
      <c r="B37694" s="12"/>
      <c r="C37694" s="12"/>
    </row>
    <row r="37695" spans="1:3" x14ac:dyDescent="0.35">
      <c r="A37695" s="12"/>
      <c r="B37695" s="12"/>
      <c r="C37695" s="12"/>
    </row>
    <row r="37696" spans="1:3" x14ac:dyDescent="0.35">
      <c r="A37696" s="12"/>
      <c r="B37696" s="12"/>
      <c r="C37696" s="12"/>
    </row>
    <row r="37697" spans="1:3" x14ac:dyDescent="0.35">
      <c r="A37697" s="12"/>
      <c r="B37697" s="12"/>
      <c r="C37697" s="12"/>
    </row>
    <row r="37698" spans="1:3" x14ac:dyDescent="0.35">
      <c r="A37698" s="12"/>
      <c r="B37698" s="12"/>
      <c r="C37698" s="12"/>
    </row>
    <row r="37699" spans="1:3" x14ac:dyDescent="0.35">
      <c r="A37699" s="12"/>
      <c r="B37699" s="12"/>
      <c r="C37699" s="12"/>
    </row>
    <row r="37700" spans="1:3" x14ac:dyDescent="0.35">
      <c r="A37700" s="12"/>
      <c r="B37700" s="12"/>
      <c r="C37700" s="12"/>
    </row>
    <row r="37701" spans="1:3" x14ac:dyDescent="0.35">
      <c r="A37701" s="12"/>
      <c r="B37701" s="12"/>
      <c r="C37701" s="12"/>
    </row>
    <row r="37702" spans="1:3" x14ac:dyDescent="0.35">
      <c r="A37702" s="12"/>
      <c r="B37702" s="12"/>
      <c r="C37702" s="12"/>
    </row>
    <row r="37703" spans="1:3" x14ac:dyDescent="0.35">
      <c r="A37703" s="12"/>
      <c r="B37703" s="12"/>
      <c r="C37703" s="12"/>
    </row>
    <row r="37704" spans="1:3" x14ac:dyDescent="0.35">
      <c r="A37704" s="12"/>
      <c r="B37704" s="12"/>
      <c r="C37704" s="12"/>
    </row>
    <row r="37705" spans="1:3" x14ac:dyDescent="0.35">
      <c r="A37705" s="12"/>
      <c r="B37705" s="12"/>
      <c r="C37705" s="12"/>
    </row>
    <row r="37706" spans="1:3" x14ac:dyDescent="0.35">
      <c r="A37706" s="12"/>
      <c r="B37706" s="12"/>
      <c r="C37706" s="12"/>
    </row>
    <row r="37707" spans="1:3" x14ac:dyDescent="0.35">
      <c r="A37707" s="12"/>
      <c r="B37707" s="12"/>
      <c r="C37707" s="12"/>
    </row>
    <row r="37708" spans="1:3" x14ac:dyDescent="0.35">
      <c r="A37708" s="12"/>
      <c r="B37708" s="12"/>
      <c r="C37708" s="12"/>
    </row>
    <row r="37709" spans="1:3" x14ac:dyDescent="0.35">
      <c r="A37709" s="12"/>
      <c r="B37709" s="12"/>
      <c r="C37709" s="12"/>
    </row>
    <row r="37710" spans="1:3" x14ac:dyDescent="0.35">
      <c r="A37710" s="12"/>
      <c r="B37710" s="12"/>
      <c r="C37710" s="12"/>
    </row>
    <row r="37711" spans="1:3" x14ac:dyDescent="0.35">
      <c r="A37711" s="12"/>
      <c r="B37711" s="12"/>
      <c r="C37711" s="12"/>
    </row>
    <row r="37712" spans="1:3" x14ac:dyDescent="0.35">
      <c r="A37712" s="12"/>
      <c r="B37712" s="12"/>
      <c r="C37712" s="12"/>
    </row>
    <row r="37713" spans="1:3" x14ac:dyDescent="0.35">
      <c r="A37713" s="12"/>
      <c r="B37713" s="12"/>
      <c r="C37713" s="12"/>
    </row>
    <row r="37714" spans="1:3" x14ac:dyDescent="0.35">
      <c r="A37714" s="12"/>
      <c r="B37714" s="12"/>
      <c r="C37714" s="12"/>
    </row>
    <row r="37715" spans="1:3" x14ac:dyDescent="0.35">
      <c r="A37715" s="12"/>
      <c r="B37715" s="12"/>
      <c r="C37715" s="12"/>
    </row>
    <row r="37716" spans="1:3" x14ac:dyDescent="0.35">
      <c r="A37716" s="12"/>
      <c r="B37716" s="12"/>
      <c r="C37716" s="12"/>
    </row>
    <row r="37717" spans="1:3" x14ac:dyDescent="0.35">
      <c r="A37717" s="12"/>
      <c r="B37717" s="12"/>
      <c r="C37717" s="12"/>
    </row>
    <row r="37718" spans="1:3" x14ac:dyDescent="0.35">
      <c r="A37718" s="12"/>
      <c r="B37718" s="12"/>
      <c r="C37718" s="12"/>
    </row>
    <row r="37719" spans="1:3" x14ac:dyDescent="0.35">
      <c r="A37719" s="12"/>
      <c r="B37719" s="12"/>
      <c r="C37719" s="12"/>
    </row>
    <row r="37720" spans="1:3" x14ac:dyDescent="0.35">
      <c r="A37720" s="12"/>
      <c r="B37720" s="12"/>
      <c r="C37720" s="12"/>
    </row>
    <row r="37721" spans="1:3" x14ac:dyDescent="0.35">
      <c r="A37721" s="12"/>
      <c r="B37721" s="12"/>
      <c r="C37721" s="12"/>
    </row>
    <row r="37722" spans="1:3" x14ac:dyDescent="0.35">
      <c r="A37722" s="12"/>
      <c r="B37722" s="12"/>
      <c r="C37722" s="12"/>
    </row>
    <row r="37723" spans="1:3" x14ac:dyDescent="0.35">
      <c r="A37723" s="12"/>
      <c r="B37723" s="12"/>
      <c r="C37723" s="12"/>
    </row>
    <row r="37724" spans="1:3" x14ac:dyDescent="0.35">
      <c r="A37724" s="12"/>
      <c r="B37724" s="12"/>
      <c r="C37724" s="12"/>
    </row>
    <row r="37725" spans="1:3" x14ac:dyDescent="0.35">
      <c r="A37725" s="12"/>
      <c r="B37725" s="12"/>
      <c r="C37725" s="12"/>
    </row>
    <row r="37726" spans="1:3" x14ac:dyDescent="0.35">
      <c r="A37726" s="12"/>
      <c r="B37726" s="12"/>
      <c r="C37726" s="12"/>
    </row>
    <row r="37727" spans="1:3" x14ac:dyDescent="0.35">
      <c r="A37727" s="12"/>
      <c r="B37727" s="12"/>
      <c r="C37727" s="12"/>
    </row>
    <row r="37728" spans="1:3" x14ac:dyDescent="0.35">
      <c r="A37728" s="12"/>
      <c r="B37728" s="12"/>
      <c r="C37728" s="12"/>
    </row>
    <row r="37729" spans="1:3" x14ac:dyDescent="0.35">
      <c r="A37729" s="12"/>
      <c r="B37729" s="12"/>
      <c r="C37729" s="12"/>
    </row>
    <row r="37730" spans="1:3" x14ac:dyDescent="0.35">
      <c r="A37730" s="12"/>
      <c r="B37730" s="12"/>
      <c r="C37730" s="12"/>
    </row>
    <row r="37731" spans="1:3" x14ac:dyDescent="0.35">
      <c r="A37731" s="12"/>
      <c r="B37731" s="12"/>
      <c r="C37731" s="12"/>
    </row>
    <row r="37732" spans="1:3" x14ac:dyDescent="0.35">
      <c r="A37732" s="12"/>
      <c r="B37732" s="12"/>
      <c r="C37732" s="12"/>
    </row>
    <row r="37733" spans="1:3" x14ac:dyDescent="0.35">
      <c r="A37733" s="12"/>
      <c r="B37733" s="12"/>
      <c r="C37733" s="12"/>
    </row>
    <row r="37734" spans="1:3" x14ac:dyDescent="0.35">
      <c r="A37734" s="12"/>
      <c r="B37734" s="12"/>
      <c r="C37734" s="12"/>
    </row>
    <row r="37735" spans="1:3" x14ac:dyDescent="0.35">
      <c r="A37735" s="12"/>
      <c r="B37735" s="12"/>
      <c r="C37735" s="12"/>
    </row>
    <row r="37736" spans="1:3" x14ac:dyDescent="0.35">
      <c r="A37736" s="12"/>
      <c r="B37736" s="12"/>
      <c r="C37736" s="12"/>
    </row>
    <row r="37737" spans="1:3" x14ac:dyDescent="0.35">
      <c r="A37737" s="12"/>
      <c r="B37737" s="12"/>
      <c r="C37737" s="12"/>
    </row>
    <row r="37738" spans="1:3" x14ac:dyDescent="0.35">
      <c r="A37738" s="12"/>
      <c r="B37738" s="12"/>
      <c r="C37738" s="12"/>
    </row>
    <row r="37739" spans="1:3" x14ac:dyDescent="0.35">
      <c r="A37739" s="12"/>
      <c r="B37739" s="12"/>
      <c r="C37739" s="12"/>
    </row>
    <row r="37740" spans="1:3" x14ac:dyDescent="0.35">
      <c r="A37740" s="12"/>
      <c r="B37740" s="12"/>
      <c r="C37740" s="12"/>
    </row>
    <row r="37741" spans="1:3" x14ac:dyDescent="0.35">
      <c r="A37741" s="12"/>
      <c r="B37741" s="12"/>
      <c r="C37741" s="12"/>
    </row>
    <row r="37742" spans="1:3" x14ac:dyDescent="0.35">
      <c r="A37742" s="12"/>
      <c r="B37742" s="12"/>
      <c r="C37742" s="12"/>
    </row>
    <row r="37743" spans="1:3" x14ac:dyDescent="0.35">
      <c r="A37743" s="12"/>
      <c r="B37743" s="12"/>
      <c r="C37743" s="12"/>
    </row>
    <row r="37744" spans="1:3" x14ac:dyDescent="0.35">
      <c r="A37744" s="12"/>
      <c r="B37744" s="12"/>
      <c r="C37744" s="12"/>
    </row>
    <row r="37745" spans="1:3" x14ac:dyDescent="0.35">
      <c r="A37745" s="12"/>
      <c r="B37745" s="12"/>
      <c r="C37745" s="12"/>
    </row>
    <row r="37746" spans="1:3" x14ac:dyDescent="0.35">
      <c r="A37746" s="12"/>
      <c r="B37746" s="12"/>
      <c r="C37746" s="12"/>
    </row>
    <row r="37747" spans="1:3" x14ac:dyDescent="0.35">
      <c r="A37747" s="12"/>
      <c r="B37747" s="12"/>
      <c r="C37747" s="12"/>
    </row>
    <row r="37748" spans="1:3" x14ac:dyDescent="0.35">
      <c r="A37748" s="12"/>
      <c r="B37748" s="12"/>
      <c r="C37748" s="12"/>
    </row>
    <row r="37749" spans="1:3" x14ac:dyDescent="0.35">
      <c r="A37749" s="12"/>
      <c r="B37749" s="12"/>
      <c r="C37749" s="12"/>
    </row>
    <row r="37750" spans="1:3" x14ac:dyDescent="0.35">
      <c r="A37750" s="12"/>
      <c r="B37750" s="12"/>
      <c r="C37750" s="12"/>
    </row>
    <row r="37751" spans="1:3" x14ac:dyDescent="0.35">
      <c r="A37751" s="12"/>
      <c r="B37751" s="12"/>
      <c r="C37751" s="12"/>
    </row>
    <row r="37752" spans="1:3" x14ac:dyDescent="0.35">
      <c r="A37752" s="12"/>
      <c r="B37752" s="12"/>
      <c r="C37752" s="12"/>
    </row>
    <row r="37753" spans="1:3" x14ac:dyDescent="0.35">
      <c r="A37753" s="12"/>
      <c r="B37753" s="12"/>
      <c r="C37753" s="12"/>
    </row>
    <row r="37754" spans="1:3" x14ac:dyDescent="0.35">
      <c r="A37754" s="12"/>
      <c r="B37754" s="12"/>
      <c r="C37754" s="12"/>
    </row>
    <row r="37755" spans="1:3" x14ac:dyDescent="0.35">
      <c r="A37755" s="12"/>
      <c r="B37755" s="12"/>
      <c r="C37755" s="12"/>
    </row>
    <row r="37756" spans="1:3" x14ac:dyDescent="0.35">
      <c r="A37756" s="12"/>
      <c r="B37756" s="12"/>
      <c r="C37756" s="12"/>
    </row>
    <row r="37757" spans="1:3" x14ac:dyDescent="0.35">
      <c r="A37757" s="12"/>
      <c r="B37757" s="12"/>
      <c r="C37757" s="12"/>
    </row>
    <row r="37758" spans="1:3" x14ac:dyDescent="0.35">
      <c r="A37758" s="12"/>
      <c r="B37758" s="12"/>
      <c r="C37758" s="12"/>
    </row>
    <row r="37759" spans="1:3" x14ac:dyDescent="0.35">
      <c r="A37759" s="12"/>
      <c r="B37759" s="12"/>
      <c r="C37759" s="12"/>
    </row>
    <row r="37760" spans="1:3" x14ac:dyDescent="0.35">
      <c r="A37760" s="12"/>
      <c r="B37760" s="12"/>
      <c r="C37760" s="12"/>
    </row>
    <row r="37761" spans="1:3" x14ac:dyDescent="0.35">
      <c r="A37761" s="12"/>
      <c r="B37761" s="12"/>
      <c r="C37761" s="12"/>
    </row>
    <row r="37762" spans="1:3" x14ac:dyDescent="0.35">
      <c r="A37762" s="12"/>
      <c r="B37762" s="12"/>
      <c r="C37762" s="12"/>
    </row>
    <row r="37763" spans="1:3" x14ac:dyDescent="0.35">
      <c r="A37763" s="12"/>
      <c r="B37763" s="12"/>
      <c r="C37763" s="12"/>
    </row>
    <row r="37764" spans="1:3" x14ac:dyDescent="0.35">
      <c r="A37764" s="12"/>
      <c r="B37764" s="12"/>
      <c r="C37764" s="12"/>
    </row>
    <row r="37765" spans="1:3" x14ac:dyDescent="0.35">
      <c r="A37765" s="12"/>
      <c r="B37765" s="12"/>
      <c r="C37765" s="12"/>
    </row>
    <row r="37766" spans="1:3" x14ac:dyDescent="0.35">
      <c r="A37766" s="12"/>
      <c r="B37766" s="12"/>
      <c r="C37766" s="12"/>
    </row>
    <row r="37767" spans="1:3" x14ac:dyDescent="0.35">
      <c r="A37767" s="12"/>
      <c r="B37767" s="12"/>
      <c r="C37767" s="12"/>
    </row>
    <row r="37768" spans="1:3" x14ac:dyDescent="0.35">
      <c r="A37768" s="12"/>
      <c r="B37768" s="12"/>
      <c r="C37768" s="12"/>
    </row>
    <row r="37769" spans="1:3" x14ac:dyDescent="0.35">
      <c r="A37769" s="12"/>
      <c r="B37769" s="12"/>
      <c r="C37769" s="12"/>
    </row>
    <row r="37770" spans="1:3" x14ac:dyDescent="0.35">
      <c r="A37770" s="12"/>
      <c r="B37770" s="12"/>
      <c r="C37770" s="12"/>
    </row>
    <row r="37771" spans="1:3" x14ac:dyDescent="0.35">
      <c r="A37771" s="12"/>
      <c r="B37771" s="12"/>
      <c r="C37771" s="12"/>
    </row>
    <row r="37772" spans="1:3" x14ac:dyDescent="0.35">
      <c r="A37772" s="12"/>
      <c r="B37772" s="12"/>
      <c r="C37772" s="12"/>
    </row>
    <row r="37773" spans="1:3" x14ac:dyDescent="0.35">
      <c r="A37773" s="12"/>
      <c r="B37773" s="12"/>
      <c r="C37773" s="12"/>
    </row>
    <row r="37774" spans="1:3" x14ac:dyDescent="0.35">
      <c r="A37774" s="12"/>
      <c r="B37774" s="12"/>
      <c r="C37774" s="12"/>
    </row>
    <row r="37775" spans="1:3" x14ac:dyDescent="0.35">
      <c r="A37775" s="12"/>
      <c r="B37775" s="12"/>
      <c r="C37775" s="12"/>
    </row>
    <row r="37776" spans="1:3" x14ac:dyDescent="0.35">
      <c r="A37776" s="12"/>
      <c r="B37776" s="12"/>
      <c r="C37776" s="12"/>
    </row>
    <row r="37777" spans="1:3" x14ac:dyDescent="0.35">
      <c r="A37777" s="12"/>
      <c r="B37777" s="12"/>
      <c r="C37777" s="12"/>
    </row>
    <row r="37778" spans="1:3" x14ac:dyDescent="0.35">
      <c r="A37778" s="12"/>
      <c r="B37778" s="12"/>
      <c r="C37778" s="12"/>
    </row>
    <row r="37779" spans="1:3" x14ac:dyDescent="0.35">
      <c r="A37779" s="12"/>
      <c r="B37779" s="12"/>
      <c r="C37779" s="12"/>
    </row>
    <row r="37780" spans="1:3" x14ac:dyDescent="0.35">
      <c r="A37780" s="12"/>
      <c r="B37780" s="12"/>
      <c r="C37780" s="12"/>
    </row>
    <row r="37781" spans="1:3" x14ac:dyDescent="0.35">
      <c r="A37781" s="12"/>
      <c r="B37781" s="12"/>
      <c r="C37781" s="12"/>
    </row>
    <row r="37782" spans="1:3" x14ac:dyDescent="0.35">
      <c r="A37782" s="12"/>
      <c r="B37782" s="12"/>
      <c r="C37782" s="12"/>
    </row>
    <row r="37783" spans="1:3" x14ac:dyDescent="0.35">
      <c r="A37783" s="12"/>
      <c r="B37783" s="12"/>
      <c r="C37783" s="12"/>
    </row>
    <row r="37784" spans="1:3" x14ac:dyDescent="0.35">
      <c r="A37784" s="12"/>
      <c r="B37784" s="12"/>
      <c r="C37784" s="12"/>
    </row>
    <row r="37785" spans="1:3" x14ac:dyDescent="0.35">
      <c r="A37785" s="12"/>
      <c r="B37785" s="12"/>
      <c r="C37785" s="12"/>
    </row>
    <row r="37786" spans="1:3" x14ac:dyDescent="0.35">
      <c r="A37786" s="12"/>
      <c r="B37786" s="12"/>
      <c r="C37786" s="12"/>
    </row>
    <row r="37787" spans="1:3" x14ac:dyDescent="0.35">
      <c r="A37787" s="12"/>
      <c r="B37787" s="12"/>
      <c r="C37787" s="12"/>
    </row>
    <row r="37788" spans="1:3" x14ac:dyDescent="0.35">
      <c r="A37788" s="12"/>
      <c r="B37788" s="12"/>
      <c r="C37788" s="12"/>
    </row>
    <row r="37789" spans="1:3" x14ac:dyDescent="0.35">
      <c r="A37789" s="12"/>
      <c r="B37789" s="12"/>
      <c r="C37789" s="12"/>
    </row>
    <row r="37790" spans="1:3" x14ac:dyDescent="0.35">
      <c r="A37790" s="12"/>
      <c r="B37790" s="12"/>
      <c r="C37790" s="12"/>
    </row>
    <row r="37791" spans="1:3" x14ac:dyDescent="0.35">
      <c r="A37791" s="12"/>
      <c r="B37791" s="12"/>
      <c r="C37791" s="12"/>
    </row>
    <row r="37792" spans="1:3" x14ac:dyDescent="0.35">
      <c r="A37792" s="12"/>
      <c r="B37792" s="12"/>
      <c r="C37792" s="12"/>
    </row>
    <row r="37793" spans="1:3" x14ac:dyDescent="0.35">
      <c r="A37793" s="12"/>
      <c r="B37793" s="12"/>
      <c r="C37793" s="12"/>
    </row>
    <row r="37794" spans="1:3" x14ac:dyDescent="0.35">
      <c r="A37794" s="12"/>
      <c r="B37794" s="12"/>
      <c r="C37794" s="12"/>
    </row>
    <row r="37795" spans="1:3" x14ac:dyDescent="0.35">
      <c r="A37795" s="12"/>
      <c r="B37795" s="12"/>
      <c r="C37795" s="12"/>
    </row>
    <row r="37796" spans="1:3" x14ac:dyDescent="0.35">
      <c r="A37796" s="12"/>
      <c r="B37796" s="12"/>
      <c r="C37796" s="12"/>
    </row>
    <row r="37797" spans="1:3" x14ac:dyDescent="0.35">
      <c r="A37797" s="12"/>
      <c r="B37797" s="12"/>
      <c r="C37797" s="12"/>
    </row>
    <row r="37798" spans="1:3" x14ac:dyDescent="0.35">
      <c r="A37798" s="12"/>
      <c r="B37798" s="12"/>
      <c r="C37798" s="12"/>
    </row>
    <row r="37799" spans="1:3" x14ac:dyDescent="0.35">
      <c r="A37799" s="12"/>
      <c r="B37799" s="12"/>
      <c r="C37799" s="12"/>
    </row>
    <row r="37800" spans="1:3" x14ac:dyDescent="0.35">
      <c r="A37800" s="12"/>
      <c r="B37800" s="12"/>
      <c r="C37800" s="12"/>
    </row>
    <row r="37801" spans="1:3" x14ac:dyDescent="0.35">
      <c r="A37801" s="12"/>
      <c r="B37801" s="12"/>
      <c r="C37801" s="12"/>
    </row>
    <row r="37802" spans="1:3" x14ac:dyDescent="0.35">
      <c r="A37802" s="12"/>
      <c r="B37802" s="12"/>
      <c r="C37802" s="12"/>
    </row>
    <row r="37803" spans="1:3" x14ac:dyDescent="0.35">
      <c r="A37803" s="12"/>
      <c r="B37803" s="12"/>
      <c r="C37803" s="12"/>
    </row>
    <row r="37804" spans="1:3" x14ac:dyDescent="0.35">
      <c r="A37804" s="12"/>
      <c r="B37804" s="12"/>
      <c r="C37804" s="12"/>
    </row>
    <row r="37805" spans="1:3" x14ac:dyDescent="0.35">
      <c r="A37805" s="12"/>
      <c r="B37805" s="12"/>
      <c r="C37805" s="12"/>
    </row>
    <row r="37806" spans="1:3" x14ac:dyDescent="0.35">
      <c r="A37806" s="12"/>
      <c r="B37806" s="12"/>
      <c r="C37806" s="12"/>
    </row>
    <row r="37807" spans="1:3" x14ac:dyDescent="0.35">
      <c r="A37807" s="12"/>
      <c r="B37807" s="12"/>
      <c r="C37807" s="12"/>
    </row>
    <row r="37808" spans="1:3" x14ac:dyDescent="0.35">
      <c r="A37808" s="12"/>
      <c r="B37808" s="12"/>
      <c r="C37808" s="12"/>
    </row>
    <row r="37809" spans="1:3" x14ac:dyDescent="0.35">
      <c r="A37809" s="12"/>
      <c r="B37809" s="12"/>
      <c r="C37809" s="12"/>
    </row>
    <row r="37810" spans="1:3" x14ac:dyDescent="0.35">
      <c r="A37810" s="12"/>
      <c r="B37810" s="12"/>
      <c r="C37810" s="12"/>
    </row>
    <row r="37811" spans="1:3" x14ac:dyDescent="0.35">
      <c r="A37811" s="12"/>
      <c r="B37811" s="12"/>
      <c r="C37811" s="12"/>
    </row>
    <row r="37812" spans="1:3" x14ac:dyDescent="0.35">
      <c r="A37812" s="12"/>
      <c r="B37812" s="12"/>
      <c r="C37812" s="12"/>
    </row>
    <row r="37813" spans="1:3" x14ac:dyDescent="0.35">
      <c r="A37813" s="12"/>
      <c r="B37813" s="12"/>
      <c r="C37813" s="12"/>
    </row>
    <row r="37814" spans="1:3" x14ac:dyDescent="0.35">
      <c r="A37814" s="12"/>
      <c r="B37814" s="12"/>
      <c r="C37814" s="12"/>
    </row>
    <row r="37815" spans="1:3" x14ac:dyDescent="0.35">
      <c r="A37815" s="12"/>
      <c r="B37815" s="12"/>
      <c r="C37815" s="12"/>
    </row>
    <row r="37816" spans="1:3" x14ac:dyDescent="0.35">
      <c r="A37816" s="12"/>
      <c r="B37816" s="12"/>
      <c r="C37816" s="12"/>
    </row>
    <row r="37817" spans="1:3" x14ac:dyDescent="0.35">
      <c r="A37817" s="12"/>
      <c r="B37817" s="12"/>
      <c r="C37817" s="12"/>
    </row>
    <row r="37818" spans="1:3" x14ac:dyDescent="0.35">
      <c r="A37818" s="12"/>
      <c r="B37818" s="12"/>
      <c r="C37818" s="12"/>
    </row>
    <row r="37819" spans="1:3" x14ac:dyDescent="0.35">
      <c r="A37819" s="12"/>
      <c r="B37819" s="12"/>
      <c r="C37819" s="12"/>
    </row>
    <row r="37820" spans="1:3" x14ac:dyDescent="0.35">
      <c r="A37820" s="12"/>
      <c r="B37820" s="12"/>
      <c r="C37820" s="12"/>
    </row>
    <row r="37821" spans="1:3" x14ac:dyDescent="0.35">
      <c r="A37821" s="12"/>
      <c r="B37821" s="12"/>
      <c r="C37821" s="12"/>
    </row>
    <row r="37822" spans="1:3" x14ac:dyDescent="0.35">
      <c r="A37822" s="12"/>
      <c r="B37822" s="12"/>
      <c r="C37822" s="12"/>
    </row>
    <row r="37823" spans="1:3" x14ac:dyDescent="0.35">
      <c r="A37823" s="12"/>
      <c r="B37823" s="12"/>
      <c r="C37823" s="12"/>
    </row>
    <row r="37824" spans="1:3" x14ac:dyDescent="0.35">
      <c r="A37824" s="12"/>
      <c r="B37824" s="12"/>
      <c r="C37824" s="12"/>
    </row>
    <row r="37825" spans="1:3" x14ac:dyDescent="0.35">
      <c r="A37825" s="12"/>
      <c r="B37825" s="12"/>
      <c r="C37825" s="12"/>
    </row>
    <row r="37826" spans="1:3" x14ac:dyDescent="0.35">
      <c r="A37826" s="12"/>
      <c r="B37826" s="12"/>
      <c r="C37826" s="12"/>
    </row>
    <row r="37827" spans="1:3" x14ac:dyDescent="0.35">
      <c r="A37827" s="12"/>
      <c r="B37827" s="12"/>
      <c r="C37827" s="12"/>
    </row>
    <row r="37828" spans="1:3" x14ac:dyDescent="0.35">
      <c r="A37828" s="12"/>
      <c r="B37828" s="12"/>
      <c r="C37828" s="12"/>
    </row>
    <row r="37829" spans="1:3" x14ac:dyDescent="0.35">
      <c r="A37829" s="12"/>
      <c r="B37829" s="12"/>
      <c r="C37829" s="12"/>
    </row>
    <row r="37830" spans="1:3" x14ac:dyDescent="0.35">
      <c r="A37830" s="12"/>
      <c r="B37830" s="12"/>
      <c r="C37830" s="12"/>
    </row>
    <row r="37831" spans="1:3" x14ac:dyDescent="0.35">
      <c r="A37831" s="12"/>
      <c r="B37831" s="12"/>
      <c r="C37831" s="12"/>
    </row>
    <row r="37832" spans="1:3" x14ac:dyDescent="0.35">
      <c r="A37832" s="12"/>
      <c r="B37832" s="12"/>
      <c r="C37832" s="12"/>
    </row>
    <row r="37833" spans="1:3" x14ac:dyDescent="0.35">
      <c r="A37833" s="12"/>
      <c r="B37833" s="12"/>
      <c r="C37833" s="12"/>
    </row>
    <row r="37834" spans="1:3" x14ac:dyDescent="0.35">
      <c r="A37834" s="12"/>
      <c r="B37834" s="12"/>
      <c r="C37834" s="12"/>
    </row>
    <row r="37835" spans="1:3" x14ac:dyDescent="0.35">
      <c r="A37835" s="12"/>
      <c r="B37835" s="12"/>
      <c r="C37835" s="12"/>
    </row>
    <row r="37836" spans="1:3" x14ac:dyDescent="0.35">
      <c r="A37836" s="12"/>
      <c r="B37836" s="12"/>
      <c r="C37836" s="12"/>
    </row>
    <row r="37837" spans="1:3" x14ac:dyDescent="0.35">
      <c r="A37837" s="12"/>
      <c r="B37837" s="12"/>
      <c r="C37837" s="12"/>
    </row>
    <row r="37838" spans="1:3" x14ac:dyDescent="0.35">
      <c r="A37838" s="12"/>
      <c r="B37838" s="12"/>
      <c r="C37838" s="12"/>
    </row>
    <row r="37839" spans="1:3" x14ac:dyDescent="0.35">
      <c r="A37839" s="12"/>
      <c r="B37839" s="12"/>
      <c r="C37839" s="12"/>
    </row>
    <row r="37840" spans="1:3" x14ac:dyDescent="0.35">
      <c r="A37840" s="12"/>
      <c r="B37840" s="12"/>
      <c r="C37840" s="12"/>
    </row>
    <row r="37841" spans="1:3" x14ac:dyDescent="0.35">
      <c r="A37841" s="12"/>
      <c r="B37841" s="12"/>
      <c r="C37841" s="12"/>
    </row>
    <row r="37842" spans="1:3" x14ac:dyDescent="0.35">
      <c r="A37842" s="12"/>
      <c r="B37842" s="12"/>
      <c r="C37842" s="12"/>
    </row>
    <row r="37843" spans="1:3" x14ac:dyDescent="0.35">
      <c r="A37843" s="12"/>
      <c r="B37843" s="12"/>
      <c r="C37843" s="12"/>
    </row>
    <row r="37844" spans="1:3" x14ac:dyDescent="0.35">
      <c r="A37844" s="12"/>
      <c r="B37844" s="12"/>
      <c r="C37844" s="12"/>
    </row>
    <row r="37845" spans="1:3" x14ac:dyDescent="0.35">
      <c r="A37845" s="12"/>
      <c r="B37845" s="12"/>
      <c r="C37845" s="12"/>
    </row>
    <row r="37846" spans="1:3" x14ac:dyDescent="0.35">
      <c r="A37846" s="12"/>
      <c r="B37846" s="12"/>
      <c r="C37846" s="12"/>
    </row>
    <row r="37847" spans="1:3" x14ac:dyDescent="0.35">
      <c r="A37847" s="12"/>
      <c r="B37847" s="12"/>
      <c r="C37847" s="12"/>
    </row>
    <row r="37848" spans="1:3" x14ac:dyDescent="0.35">
      <c r="A37848" s="12"/>
      <c r="B37848" s="12"/>
      <c r="C37848" s="12"/>
    </row>
    <row r="37849" spans="1:3" x14ac:dyDescent="0.35">
      <c r="A37849" s="12"/>
      <c r="B37849" s="12"/>
      <c r="C37849" s="12"/>
    </row>
    <row r="37850" spans="1:3" x14ac:dyDescent="0.35">
      <c r="A37850" s="12"/>
      <c r="B37850" s="12"/>
      <c r="C37850" s="12"/>
    </row>
    <row r="37851" spans="1:3" x14ac:dyDescent="0.35">
      <c r="A37851" s="12"/>
      <c r="B37851" s="12"/>
      <c r="C37851" s="12"/>
    </row>
    <row r="37852" spans="1:3" x14ac:dyDescent="0.35">
      <c r="A37852" s="12"/>
      <c r="B37852" s="12"/>
      <c r="C37852" s="12"/>
    </row>
    <row r="37853" spans="1:3" x14ac:dyDescent="0.35">
      <c r="A37853" s="12"/>
      <c r="B37853" s="12"/>
      <c r="C37853" s="12"/>
    </row>
    <row r="37854" spans="1:3" x14ac:dyDescent="0.35">
      <c r="A37854" s="12"/>
      <c r="B37854" s="12"/>
      <c r="C37854" s="12"/>
    </row>
    <row r="37855" spans="1:3" x14ac:dyDescent="0.35">
      <c r="A37855" s="12"/>
      <c r="B37855" s="12"/>
      <c r="C37855" s="12"/>
    </row>
    <row r="37856" spans="1:3" x14ac:dyDescent="0.35">
      <c r="A37856" s="12"/>
      <c r="B37856" s="12"/>
      <c r="C37856" s="12"/>
    </row>
    <row r="37857" spans="1:3" x14ac:dyDescent="0.35">
      <c r="A37857" s="12"/>
      <c r="B37857" s="12"/>
      <c r="C37857" s="12"/>
    </row>
    <row r="37858" spans="1:3" x14ac:dyDescent="0.35">
      <c r="A37858" s="12"/>
      <c r="B37858" s="12"/>
      <c r="C37858" s="12"/>
    </row>
    <row r="37859" spans="1:3" x14ac:dyDescent="0.35">
      <c r="A37859" s="12"/>
      <c r="B37859" s="12"/>
      <c r="C37859" s="12"/>
    </row>
    <row r="37860" spans="1:3" x14ac:dyDescent="0.35">
      <c r="A37860" s="12"/>
      <c r="B37860" s="12"/>
      <c r="C37860" s="12"/>
    </row>
    <row r="37861" spans="1:3" x14ac:dyDescent="0.35">
      <c r="A37861" s="12"/>
      <c r="B37861" s="12"/>
      <c r="C37861" s="12"/>
    </row>
    <row r="37862" spans="1:3" x14ac:dyDescent="0.35">
      <c r="A37862" s="12"/>
      <c r="B37862" s="12"/>
      <c r="C37862" s="12"/>
    </row>
    <row r="37863" spans="1:3" x14ac:dyDescent="0.35">
      <c r="A37863" s="12"/>
      <c r="B37863" s="12"/>
      <c r="C37863" s="12"/>
    </row>
    <row r="37864" spans="1:3" x14ac:dyDescent="0.35">
      <c r="A37864" s="12"/>
      <c r="B37864" s="12"/>
      <c r="C37864" s="12"/>
    </row>
    <row r="37865" spans="1:3" x14ac:dyDescent="0.35">
      <c r="A37865" s="12"/>
      <c r="B37865" s="12"/>
      <c r="C37865" s="12"/>
    </row>
    <row r="37866" spans="1:3" x14ac:dyDescent="0.35">
      <c r="A37866" s="12"/>
      <c r="B37866" s="12"/>
      <c r="C37866" s="12"/>
    </row>
    <row r="37867" spans="1:3" x14ac:dyDescent="0.35">
      <c r="A37867" s="12"/>
      <c r="B37867" s="12"/>
      <c r="C37867" s="12"/>
    </row>
    <row r="37868" spans="1:3" x14ac:dyDescent="0.35">
      <c r="A37868" s="12"/>
      <c r="B37868" s="12"/>
      <c r="C37868" s="12"/>
    </row>
    <row r="37869" spans="1:3" x14ac:dyDescent="0.35">
      <c r="A37869" s="12"/>
      <c r="B37869" s="12"/>
      <c r="C37869" s="12"/>
    </row>
    <row r="37870" spans="1:3" x14ac:dyDescent="0.35">
      <c r="A37870" s="12"/>
      <c r="B37870" s="12"/>
      <c r="C37870" s="12"/>
    </row>
    <row r="37871" spans="1:3" x14ac:dyDescent="0.35">
      <c r="A37871" s="12"/>
      <c r="B37871" s="12"/>
      <c r="C37871" s="12"/>
    </row>
    <row r="37872" spans="1:3" x14ac:dyDescent="0.35">
      <c r="A37872" s="12"/>
      <c r="B37872" s="12"/>
      <c r="C37872" s="12"/>
    </row>
    <row r="37873" spans="1:3" x14ac:dyDescent="0.35">
      <c r="A37873" s="12"/>
      <c r="B37873" s="12"/>
      <c r="C37873" s="12"/>
    </row>
    <row r="37874" spans="1:3" x14ac:dyDescent="0.35">
      <c r="A37874" s="12"/>
      <c r="B37874" s="12"/>
      <c r="C37874" s="12"/>
    </row>
    <row r="37875" spans="1:3" x14ac:dyDescent="0.35">
      <c r="A37875" s="12"/>
      <c r="B37875" s="12"/>
      <c r="C37875" s="12"/>
    </row>
    <row r="37876" spans="1:3" x14ac:dyDescent="0.35">
      <c r="A37876" s="12"/>
      <c r="B37876" s="12"/>
      <c r="C37876" s="12"/>
    </row>
    <row r="37877" spans="1:3" x14ac:dyDescent="0.35">
      <c r="A37877" s="12"/>
      <c r="B37877" s="12"/>
      <c r="C37877" s="12"/>
    </row>
    <row r="37878" spans="1:3" x14ac:dyDescent="0.35">
      <c r="A37878" s="12"/>
      <c r="B37878" s="12"/>
      <c r="C37878" s="12"/>
    </row>
    <row r="37879" spans="1:3" x14ac:dyDescent="0.35">
      <c r="A37879" s="12"/>
      <c r="B37879" s="12"/>
      <c r="C37879" s="12"/>
    </row>
    <row r="37880" spans="1:3" x14ac:dyDescent="0.35">
      <c r="A37880" s="12"/>
      <c r="B37880" s="12"/>
      <c r="C37880" s="12"/>
    </row>
    <row r="37881" spans="1:3" x14ac:dyDescent="0.35">
      <c r="A37881" s="12"/>
      <c r="B37881" s="12"/>
      <c r="C37881" s="12"/>
    </row>
    <row r="37882" spans="1:3" x14ac:dyDescent="0.35">
      <c r="A37882" s="12"/>
      <c r="B37882" s="12"/>
      <c r="C37882" s="12"/>
    </row>
    <row r="37883" spans="1:3" x14ac:dyDescent="0.35">
      <c r="A37883" s="12"/>
      <c r="B37883" s="12"/>
      <c r="C37883" s="12"/>
    </row>
    <row r="37884" spans="1:3" x14ac:dyDescent="0.35">
      <c r="A37884" s="12"/>
      <c r="B37884" s="12"/>
      <c r="C37884" s="12"/>
    </row>
    <row r="37885" spans="1:3" x14ac:dyDescent="0.35">
      <c r="A37885" s="12"/>
      <c r="B37885" s="12"/>
      <c r="C37885" s="12"/>
    </row>
    <row r="37886" spans="1:3" x14ac:dyDescent="0.35">
      <c r="A37886" s="12"/>
      <c r="B37886" s="12"/>
      <c r="C37886" s="12"/>
    </row>
    <row r="37887" spans="1:3" x14ac:dyDescent="0.35">
      <c r="A37887" s="12"/>
      <c r="B37887" s="12"/>
      <c r="C37887" s="12"/>
    </row>
    <row r="37888" spans="1:3" x14ac:dyDescent="0.35">
      <c r="A37888" s="12"/>
      <c r="B37888" s="12"/>
      <c r="C37888" s="12"/>
    </row>
    <row r="37889" spans="1:3" x14ac:dyDescent="0.35">
      <c r="A37889" s="12"/>
      <c r="B37889" s="12"/>
      <c r="C37889" s="12"/>
    </row>
    <row r="37890" spans="1:3" x14ac:dyDescent="0.35">
      <c r="A37890" s="12"/>
      <c r="B37890" s="12"/>
      <c r="C37890" s="12"/>
    </row>
    <row r="37891" spans="1:3" x14ac:dyDescent="0.35">
      <c r="A37891" s="12"/>
      <c r="B37891" s="12"/>
      <c r="C37891" s="12"/>
    </row>
    <row r="37892" spans="1:3" x14ac:dyDescent="0.35">
      <c r="A37892" s="12"/>
      <c r="B37892" s="12"/>
      <c r="C37892" s="12"/>
    </row>
    <row r="37893" spans="1:3" x14ac:dyDescent="0.35">
      <c r="A37893" s="12"/>
      <c r="B37893" s="12"/>
      <c r="C37893" s="12"/>
    </row>
    <row r="37894" spans="1:3" x14ac:dyDescent="0.35">
      <c r="A37894" s="12"/>
      <c r="B37894" s="12"/>
      <c r="C37894" s="12"/>
    </row>
    <row r="37895" spans="1:3" x14ac:dyDescent="0.35">
      <c r="A37895" s="12"/>
      <c r="B37895" s="12"/>
      <c r="C37895" s="12"/>
    </row>
    <row r="37896" spans="1:3" x14ac:dyDescent="0.35">
      <c r="A37896" s="12"/>
      <c r="B37896" s="12"/>
      <c r="C37896" s="12"/>
    </row>
    <row r="37897" spans="1:3" x14ac:dyDescent="0.35">
      <c r="A37897" s="12"/>
      <c r="B37897" s="12"/>
      <c r="C37897" s="12"/>
    </row>
    <row r="37898" spans="1:3" x14ac:dyDescent="0.35">
      <c r="A37898" s="12"/>
      <c r="B37898" s="12"/>
      <c r="C37898" s="12"/>
    </row>
    <row r="37899" spans="1:3" x14ac:dyDescent="0.35">
      <c r="A37899" s="12"/>
      <c r="B37899" s="12"/>
      <c r="C37899" s="12"/>
    </row>
    <row r="37900" spans="1:3" x14ac:dyDescent="0.35">
      <c r="A37900" s="12"/>
      <c r="B37900" s="12"/>
      <c r="C37900" s="12"/>
    </row>
    <row r="37901" spans="1:3" x14ac:dyDescent="0.35">
      <c r="A37901" s="12"/>
      <c r="B37901" s="12"/>
      <c r="C37901" s="12"/>
    </row>
    <row r="37902" spans="1:3" x14ac:dyDescent="0.35">
      <c r="A37902" s="12"/>
      <c r="B37902" s="12"/>
      <c r="C37902" s="12"/>
    </row>
    <row r="37903" spans="1:3" x14ac:dyDescent="0.35">
      <c r="A37903" s="12"/>
      <c r="B37903" s="12"/>
      <c r="C37903" s="12"/>
    </row>
    <row r="37904" spans="1:3" x14ac:dyDescent="0.35">
      <c r="A37904" s="12"/>
      <c r="B37904" s="12"/>
      <c r="C37904" s="12"/>
    </row>
    <row r="37905" spans="1:3" x14ac:dyDescent="0.35">
      <c r="A37905" s="12"/>
      <c r="B37905" s="12"/>
      <c r="C37905" s="12"/>
    </row>
    <row r="37906" spans="1:3" x14ac:dyDescent="0.35">
      <c r="A37906" s="12"/>
      <c r="B37906" s="12"/>
      <c r="C37906" s="12"/>
    </row>
    <row r="37907" spans="1:3" x14ac:dyDescent="0.35">
      <c r="A37907" s="12"/>
      <c r="B37907" s="12"/>
      <c r="C37907" s="12"/>
    </row>
    <row r="37908" spans="1:3" x14ac:dyDescent="0.35">
      <c r="A37908" s="12"/>
      <c r="B37908" s="12"/>
      <c r="C37908" s="12"/>
    </row>
    <row r="37909" spans="1:3" x14ac:dyDescent="0.35">
      <c r="A37909" s="12"/>
      <c r="B37909" s="12"/>
      <c r="C37909" s="12"/>
    </row>
    <row r="37910" spans="1:3" x14ac:dyDescent="0.35">
      <c r="A37910" s="12"/>
      <c r="B37910" s="12"/>
      <c r="C37910" s="12"/>
    </row>
    <row r="37911" spans="1:3" x14ac:dyDescent="0.35">
      <c r="A37911" s="12"/>
      <c r="B37911" s="12"/>
      <c r="C37911" s="12"/>
    </row>
    <row r="37912" spans="1:3" x14ac:dyDescent="0.35">
      <c r="A37912" s="12"/>
      <c r="B37912" s="12"/>
      <c r="C37912" s="12"/>
    </row>
    <row r="37913" spans="1:3" x14ac:dyDescent="0.35">
      <c r="A37913" s="12"/>
      <c r="B37913" s="12"/>
      <c r="C37913" s="12"/>
    </row>
    <row r="37914" spans="1:3" x14ac:dyDescent="0.35">
      <c r="A37914" s="12"/>
      <c r="B37914" s="12"/>
      <c r="C37914" s="12"/>
    </row>
    <row r="37915" spans="1:3" x14ac:dyDescent="0.35">
      <c r="A37915" s="12"/>
      <c r="B37915" s="12"/>
      <c r="C37915" s="12"/>
    </row>
    <row r="37916" spans="1:3" x14ac:dyDescent="0.35">
      <c r="A37916" s="12"/>
      <c r="B37916" s="12"/>
      <c r="C37916" s="12"/>
    </row>
    <row r="37917" spans="1:3" x14ac:dyDescent="0.35">
      <c r="A37917" s="12"/>
      <c r="B37917" s="12"/>
      <c r="C37917" s="12"/>
    </row>
    <row r="37918" spans="1:3" x14ac:dyDescent="0.35">
      <c r="A37918" s="12"/>
      <c r="B37918" s="12"/>
      <c r="C37918" s="12"/>
    </row>
    <row r="37919" spans="1:3" x14ac:dyDescent="0.35">
      <c r="A37919" s="12"/>
      <c r="B37919" s="12"/>
      <c r="C37919" s="12"/>
    </row>
    <row r="37920" spans="1:3" x14ac:dyDescent="0.35">
      <c r="A37920" s="12"/>
      <c r="B37920" s="12"/>
      <c r="C37920" s="12"/>
    </row>
    <row r="37921" spans="1:3" x14ac:dyDescent="0.35">
      <c r="A37921" s="12"/>
      <c r="B37921" s="12"/>
      <c r="C37921" s="12"/>
    </row>
    <row r="37922" spans="1:3" x14ac:dyDescent="0.35">
      <c r="A37922" s="12"/>
      <c r="B37922" s="12"/>
      <c r="C37922" s="12"/>
    </row>
    <row r="37923" spans="1:3" x14ac:dyDescent="0.35">
      <c r="A37923" s="12"/>
      <c r="B37923" s="12"/>
      <c r="C37923" s="12"/>
    </row>
    <row r="37924" spans="1:3" x14ac:dyDescent="0.35">
      <c r="A37924" s="12"/>
      <c r="B37924" s="12"/>
      <c r="C37924" s="12"/>
    </row>
    <row r="37925" spans="1:3" x14ac:dyDescent="0.35">
      <c r="A37925" s="12"/>
      <c r="B37925" s="12"/>
      <c r="C37925" s="12"/>
    </row>
    <row r="37926" spans="1:3" x14ac:dyDescent="0.35">
      <c r="A37926" s="12"/>
      <c r="B37926" s="12"/>
      <c r="C37926" s="12"/>
    </row>
    <row r="37927" spans="1:3" x14ac:dyDescent="0.35">
      <c r="A37927" s="12"/>
      <c r="B37927" s="12"/>
      <c r="C37927" s="12"/>
    </row>
    <row r="37928" spans="1:3" x14ac:dyDescent="0.35">
      <c r="A37928" s="12"/>
      <c r="B37928" s="12"/>
      <c r="C37928" s="12"/>
    </row>
    <row r="37929" spans="1:3" x14ac:dyDescent="0.35">
      <c r="A37929" s="12"/>
      <c r="B37929" s="12"/>
      <c r="C37929" s="12"/>
    </row>
    <row r="37930" spans="1:3" x14ac:dyDescent="0.35">
      <c r="A37930" s="12"/>
      <c r="B37930" s="12"/>
      <c r="C37930" s="12"/>
    </row>
    <row r="37931" spans="1:3" x14ac:dyDescent="0.35">
      <c r="A37931" s="12"/>
      <c r="B37931" s="12"/>
      <c r="C37931" s="12"/>
    </row>
    <row r="37932" spans="1:3" x14ac:dyDescent="0.35">
      <c r="A37932" s="12"/>
      <c r="B37932" s="12"/>
      <c r="C37932" s="12"/>
    </row>
    <row r="37933" spans="1:3" x14ac:dyDescent="0.35">
      <c r="A37933" s="12"/>
      <c r="B37933" s="12"/>
      <c r="C37933" s="12"/>
    </row>
    <row r="37934" spans="1:3" x14ac:dyDescent="0.35">
      <c r="A37934" s="12"/>
      <c r="B37934" s="12"/>
      <c r="C37934" s="12"/>
    </row>
    <row r="37935" spans="1:3" x14ac:dyDescent="0.35">
      <c r="A37935" s="12"/>
      <c r="B37935" s="12"/>
      <c r="C37935" s="12"/>
    </row>
    <row r="37936" spans="1:3" x14ac:dyDescent="0.35">
      <c r="A37936" s="12"/>
      <c r="B37936" s="12"/>
      <c r="C37936" s="12"/>
    </row>
    <row r="37937" spans="1:3" x14ac:dyDescent="0.35">
      <c r="A37937" s="12"/>
      <c r="B37937" s="12"/>
      <c r="C37937" s="12"/>
    </row>
    <row r="37938" spans="1:3" x14ac:dyDescent="0.35">
      <c r="A37938" s="12"/>
      <c r="B37938" s="12"/>
      <c r="C37938" s="12"/>
    </row>
    <row r="37939" spans="1:3" x14ac:dyDescent="0.35">
      <c r="A37939" s="12"/>
      <c r="B37939" s="12"/>
      <c r="C37939" s="12"/>
    </row>
    <row r="37940" spans="1:3" x14ac:dyDescent="0.35">
      <c r="A37940" s="12"/>
      <c r="B37940" s="12"/>
      <c r="C37940" s="12"/>
    </row>
    <row r="37941" spans="1:3" x14ac:dyDescent="0.35">
      <c r="A37941" s="12"/>
      <c r="B37941" s="12"/>
      <c r="C37941" s="12"/>
    </row>
    <row r="37942" spans="1:3" x14ac:dyDescent="0.35">
      <c r="A37942" s="12"/>
      <c r="B37942" s="12"/>
      <c r="C37942" s="12"/>
    </row>
    <row r="37943" spans="1:3" x14ac:dyDescent="0.35">
      <c r="A37943" s="12"/>
      <c r="B37943" s="12"/>
      <c r="C37943" s="12"/>
    </row>
    <row r="37944" spans="1:3" x14ac:dyDescent="0.35">
      <c r="A37944" s="12"/>
      <c r="B37944" s="12"/>
      <c r="C37944" s="12"/>
    </row>
    <row r="37945" spans="1:3" x14ac:dyDescent="0.35">
      <c r="A37945" s="12"/>
      <c r="B37945" s="12"/>
      <c r="C37945" s="12"/>
    </row>
    <row r="37946" spans="1:3" x14ac:dyDescent="0.35">
      <c r="A37946" s="12"/>
      <c r="B37946" s="12"/>
      <c r="C37946" s="12"/>
    </row>
    <row r="37947" spans="1:3" x14ac:dyDescent="0.35">
      <c r="A37947" s="12"/>
      <c r="B37947" s="12"/>
      <c r="C37947" s="12"/>
    </row>
    <row r="37948" spans="1:3" x14ac:dyDescent="0.35">
      <c r="A37948" s="12"/>
      <c r="B37948" s="12"/>
      <c r="C37948" s="12"/>
    </row>
    <row r="37949" spans="1:3" x14ac:dyDescent="0.35">
      <c r="A37949" s="12"/>
      <c r="B37949" s="12"/>
      <c r="C37949" s="12"/>
    </row>
    <row r="37950" spans="1:3" x14ac:dyDescent="0.35">
      <c r="A37950" s="12"/>
      <c r="B37950" s="12"/>
      <c r="C37950" s="12"/>
    </row>
    <row r="37951" spans="1:3" x14ac:dyDescent="0.35">
      <c r="A37951" s="12"/>
      <c r="B37951" s="12"/>
      <c r="C37951" s="12"/>
    </row>
    <row r="37952" spans="1:3" x14ac:dyDescent="0.35">
      <c r="A37952" s="12"/>
      <c r="B37952" s="12"/>
      <c r="C37952" s="12"/>
    </row>
    <row r="37953" spans="1:3" x14ac:dyDescent="0.35">
      <c r="A37953" s="12"/>
      <c r="B37953" s="12"/>
      <c r="C37953" s="12"/>
    </row>
    <row r="37954" spans="1:3" x14ac:dyDescent="0.35">
      <c r="A37954" s="12"/>
      <c r="B37954" s="12"/>
      <c r="C37954" s="12"/>
    </row>
    <row r="37955" spans="1:3" x14ac:dyDescent="0.35">
      <c r="A37955" s="12"/>
      <c r="B37955" s="12"/>
      <c r="C37955" s="12"/>
    </row>
    <row r="37956" spans="1:3" x14ac:dyDescent="0.35">
      <c r="A37956" s="12"/>
      <c r="B37956" s="12"/>
      <c r="C37956" s="12"/>
    </row>
    <row r="37957" spans="1:3" x14ac:dyDescent="0.35">
      <c r="A37957" s="12"/>
      <c r="B37957" s="12"/>
      <c r="C37957" s="12"/>
    </row>
    <row r="37958" spans="1:3" x14ac:dyDescent="0.35">
      <c r="A37958" s="12"/>
      <c r="B37958" s="12"/>
      <c r="C37958" s="12"/>
    </row>
    <row r="37959" spans="1:3" x14ac:dyDescent="0.35">
      <c r="A37959" s="12"/>
      <c r="B37959" s="12"/>
      <c r="C37959" s="12"/>
    </row>
    <row r="37960" spans="1:3" x14ac:dyDescent="0.35">
      <c r="A37960" s="12"/>
      <c r="B37960" s="12"/>
      <c r="C37960" s="12"/>
    </row>
    <row r="37961" spans="1:3" x14ac:dyDescent="0.35">
      <c r="A37961" s="12"/>
      <c r="B37961" s="12"/>
      <c r="C37961" s="12"/>
    </row>
    <row r="37962" spans="1:3" x14ac:dyDescent="0.35">
      <c r="A37962" s="12"/>
      <c r="B37962" s="12"/>
      <c r="C37962" s="12"/>
    </row>
    <row r="37963" spans="1:3" x14ac:dyDescent="0.35">
      <c r="A37963" s="12"/>
      <c r="B37963" s="12"/>
      <c r="C37963" s="12"/>
    </row>
    <row r="37964" spans="1:3" x14ac:dyDescent="0.35">
      <c r="A37964" s="12"/>
      <c r="B37964" s="12"/>
      <c r="C37964" s="12"/>
    </row>
    <row r="37965" spans="1:3" x14ac:dyDescent="0.35">
      <c r="A37965" s="12"/>
      <c r="B37965" s="12"/>
      <c r="C37965" s="12"/>
    </row>
    <row r="37966" spans="1:3" x14ac:dyDescent="0.35">
      <c r="A37966" s="12"/>
      <c r="B37966" s="12"/>
      <c r="C37966" s="12"/>
    </row>
    <row r="37967" spans="1:3" x14ac:dyDescent="0.35">
      <c r="A37967" s="12"/>
      <c r="B37967" s="12"/>
      <c r="C37967" s="12"/>
    </row>
    <row r="37968" spans="1:3" x14ac:dyDescent="0.35">
      <c r="A37968" s="12"/>
      <c r="B37968" s="12"/>
      <c r="C37968" s="12"/>
    </row>
    <row r="37969" spans="1:3" x14ac:dyDescent="0.35">
      <c r="A37969" s="12"/>
      <c r="B37969" s="12"/>
      <c r="C37969" s="12"/>
    </row>
    <row r="37970" spans="1:3" x14ac:dyDescent="0.35">
      <c r="A37970" s="12"/>
      <c r="B37970" s="12"/>
      <c r="C37970" s="12"/>
    </row>
    <row r="37971" spans="1:3" x14ac:dyDescent="0.35">
      <c r="A37971" s="12"/>
      <c r="B37971" s="12"/>
      <c r="C37971" s="12"/>
    </row>
    <row r="37972" spans="1:3" x14ac:dyDescent="0.35">
      <c r="A37972" s="12"/>
      <c r="B37972" s="12"/>
      <c r="C37972" s="12"/>
    </row>
    <row r="37973" spans="1:3" x14ac:dyDescent="0.35">
      <c r="A37973" s="12"/>
      <c r="B37973" s="12"/>
      <c r="C37973" s="12"/>
    </row>
    <row r="37974" spans="1:3" x14ac:dyDescent="0.35">
      <c r="A37974" s="12"/>
      <c r="B37974" s="12"/>
      <c r="C37974" s="12"/>
    </row>
    <row r="37975" spans="1:3" x14ac:dyDescent="0.35">
      <c r="A37975" s="12"/>
      <c r="B37975" s="12"/>
      <c r="C37975" s="12"/>
    </row>
    <row r="37976" spans="1:3" x14ac:dyDescent="0.35">
      <c r="A37976" s="12"/>
      <c r="B37976" s="12"/>
      <c r="C37976" s="12"/>
    </row>
    <row r="37977" spans="1:3" x14ac:dyDescent="0.35">
      <c r="A37977" s="12"/>
      <c r="B37977" s="12"/>
      <c r="C37977" s="12"/>
    </row>
    <row r="37978" spans="1:3" x14ac:dyDescent="0.35">
      <c r="A37978" s="12"/>
      <c r="B37978" s="12"/>
      <c r="C37978" s="12"/>
    </row>
    <row r="37979" spans="1:3" x14ac:dyDescent="0.35">
      <c r="A37979" s="12"/>
      <c r="B37979" s="12"/>
      <c r="C37979" s="12"/>
    </row>
    <row r="37980" spans="1:3" x14ac:dyDescent="0.35">
      <c r="A37980" s="12"/>
      <c r="B37980" s="12"/>
      <c r="C37980" s="12"/>
    </row>
    <row r="37981" spans="1:3" x14ac:dyDescent="0.35">
      <c r="A37981" s="12"/>
      <c r="B37981" s="12"/>
      <c r="C37981" s="12"/>
    </row>
    <row r="37982" spans="1:3" x14ac:dyDescent="0.35">
      <c r="A37982" s="12"/>
      <c r="B37982" s="12"/>
      <c r="C37982" s="12"/>
    </row>
    <row r="37983" spans="1:3" x14ac:dyDescent="0.35">
      <c r="A37983" s="12"/>
      <c r="B37983" s="12"/>
      <c r="C37983" s="12"/>
    </row>
    <row r="37984" spans="1:3" x14ac:dyDescent="0.35">
      <c r="A37984" s="12"/>
      <c r="B37984" s="12"/>
      <c r="C37984" s="12"/>
    </row>
    <row r="37985" spans="1:3" x14ac:dyDescent="0.35">
      <c r="A37985" s="12"/>
      <c r="B37985" s="12"/>
      <c r="C37985" s="12"/>
    </row>
    <row r="37986" spans="1:3" x14ac:dyDescent="0.35">
      <c r="A37986" s="12"/>
      <c r="B37986" s="12"/>
      <c r="C37986" s="12"/>
    </row>
    <row r="37987" spans="1:3" x14ac:dyDescent="0.35">
      <c r="A37987" s="12"/>
      <c r="B37987" s="12"/>
      <c r="C37987" s="12"/>
    </row>
    <row r="37988" spans="1:3" x14ac:dyDescent="0.35">
      <c r="A37988" s="12"/>
      <c r="B37988" s="12"/>
      <c r="C37988" s="12"/>
    </row>
    <row r="37989" spans="1:3" x14ac:dyDescent="0.35">
      <c r="A37989" s="12"/>
      <c r="B37989" s="12"/>
      <c r="C37989" s="12"/>
    </row>
    <row r="37990" spans="1:3" x14ac:dyDescent="0.35">
      <c r="A37990" s="12"/>
      <c r="B37990" s="12"/>
      <c r="C37990" s="12"/>
    </row>
    <row r="37991" spans="1:3" x14ac:dyDescent="0.35">
      <c r="A37991" s="12"/>
      <c r="B37991" s="12"/>
      <c r="C37991" s="12"/>
    </row>
    <row r="37992" spans="1:3" x14ac:dyDescent="0.35">
      <c r="A37992" s="12"/>
      <c r="B37992" s="12"/>
      <c r="C37992" s="12"/>
    </row>
    <row r="37993" spans="1:3" x14ac:dyDescent="0.35">
      <c r="A37993" s="12"/>
      <c r="B37993" s="12"/>
      <c r="C37993" s="12"/>
    </row>
    <row r="37994" spans="1:3" x14ac:dyDescent="0.35">
      <c r="A37994" s="12"/>
      <c r="B37994" s="12"/>
      <c r="C37994" s="12"/>
    </row>
    <row r="37995" spans="1:3" x14ac:dyDescent="0.35">
      <c r="A37995" s="12"/>
      <c r="B37995" s="12"/>
      <c r="C37995" s="12"/>
    </row>
    <row r="37996" spans="1:3" x14ac:dyDescent="0.35">
      <c r="A37996" s="12"/>
      <c r="B37996" s="12"/>
      <c r="C37996" s="12"/>
    </row>
    <row r="37997" spans="1:3" x14ac:dyDescent="0.35">
      <c r="A37997" s="12"/>
      <c r="B37997" s="12"/>
      <c r="C37997" s="12"/>
    </row>
    <row r="37998" spans="1:3" x14ac:dyDescent="0.35">
      <c r="A37998" s="12"/>
      <c r="B37998" s="12"/>
      <c r="C37998" s="12"/>
    </row>
    <row r="37999" spans="1:3" x14ac:dyDescent="0.35">
      <c r="A37999" s="12"/>
      <c r="B37999" s="12"/>
      <c r="C37999" s="12"/>
    </row>
    <row r="38000" spans="1:3" x14ac:dyDescent="0.35">
      <c r="A38000" s="12"/>
      <c r="B38000" s="12"/>
      <c r="C38000" s="12"/>
    </row>
    <row r="38001" spans="1:3" x14ac:dyDescent="0.35">
      <c r="A38001" s="12"/>
      <c r="B38001" s="12"/>
      <c r="C38001" s="12"/>
    </row>
    <row r="38002" spans="1:3" x14ac:dyDescent="0.35">
      <c r="A38002" s="12"/>
      <c r="B38002" s="12"/>
      <c r="C38002" s="12"/>
    </row>
    <row r="38003" spans="1:3" x14ac:dyDescent="0.35">
      <c r="A38003" s="12"/>
      <c r="B38003" s="12"/>
      <c r="C38003" s="12"/>
    </row>
    <row r="38004" spans="1:3" x14ac:dyDescent="0.35">
      <c r="A38004" s="12"/>
      <c r="B38004" s="12"/>
      <c r="C38004" s="12"/>
    </row>
    <row r="38005" spans="1:3" x14ac:dyDescent="0.35">
      <c r="A38005" s="12"/>
      <c r="B38005" s="12"/>
      <c r="C38005" s="12"/>
    </row>
    <row r="38006" spans="1:3" x14ac:dyDescent="0.35">
      <c r="A38006" s="12"/>
      <c r="B38006" s="12"/>
      <c r="C38006" s="12"/>
    </row>
    <row r="38007" spans="1:3" x14ac:dyDescent="0.35">
      <c r="A38007" s="12"/>
      <c r="B38007" s="12"/>
      <c r="C38007" s="12"/>
    </row>
    <row r="38008" spans="1:3" x14ac:dyDescent="0.35">
      <c r="A38008" s="12"/>
      <c r="B38008" s="12"/>
      <c r="C38008" s="12"/>
    </row>
    <row r="38009" spans="1:3" x14ac:dyDescent="0.35">
      <c r="A38009" s="12"/>
      <c r="B38009" s="12"/>
      <c r="C38009" s="12"/>
    </row>
    <row r="38010" spans="1:3" x14ac:dyDescent="0.35">
      <c r="A38010" s="12"/>
      <c r="B38010" s="12"/>
      <c r="C38010" s="12"/>
    </row>
    <row r="38011" spans="1:3" x14ac:dyDescent="0.35">
      <c r="A38011" s="12"/>
      <c r="B38011" s="12"/>
      <c r="C38011" s="12"/>
    </row>
    <row r="38012" spans="1:3" x14ac:dyDescent="0.35">
      <c r="A38012" s="12"/>
      <c r="B38012" s="12"/>
      <c r="C38012" s="12"/>
    </row>
    <row r="38013" spans="1:3" x14ac:dyDescent="0.35">
      <c r="A38013" s="12"/>
      <c r="B38013" s="12"/>
      <c r="C38013" s="12"/>
    </row>
    <row r="38014" spans="1:3" x14ac:dyDescent="0.35">
      <c r="A38014" s="12"/>
      <c r="B38014" s="12"/>
      <c r="C38014" s="12"/>
    </row>
    <row r="38015" spans="1:3" x14ac:dyDescent="0.35">
      <c r="A38015" s="12"/>
      <c r="B38015" s="12"/>
      <c r="C38015" s="12"/>
    </row>
    <row r="38016" spans="1:3" x14ac:dyDescent="0.35">
      <c r="A38016" s="12"/>
      <c r="B38016" s="12"/>
      <c r="C38016" s="12"/>
    </row>
    <row r="38017" spans="1:3" x14ac:dyDescent="0.35">
      <c r="A38017" s="12"/>
      <c r="B38017" s="12"/>
      <c r="C38017" s="12"/>
    </row>
    <row r="38018" spans="1:3" x14ac:dyDescent="0.35">
      <c r="A38018" s="12"/>
      <c r="B38018" s="12"/>
      <c r="C38018" s="12"/>
    </row>
    <row r="38019" spans="1:3" x14ac:dyDescent="0.35">
      <c r="A38019" s="12"/>
      <c r="B38019" s="12"/>
      <c r="C38019" s="12"/>
    </row>
    <row r="38020" spans="1:3" x14ac:dyDescent="0.35">
      <c r="A38020" s="12"/>
      <c r="B38020" s="12"/>
      <c r="C38020" s="12"/>
    </row>
    <row r="38021" spans="1:3" x14ac:dyDescent="0.35">
      <c r="A38021" s="12"/>
      <c r="B38021" s="12"/>
      <c r="C38021" s="12"/>
    </row>
    <row r="38022" spans="1:3" x14ac:dyDescent="0.35">
      <c r="A38022" s="12"/>
      <c r="B38022" s="12"/>
      <c r="C38022" s="12"/>
    </row>
    <row r="38023" spans="1:3" x14ac:dyDescent="0.35">
      <c r="A38023" s="12"/>
      <c r="B38023" s="12"/>
      <c r="C38023" s="12"/>
    </row>
    <row r="38024" spans="1:3" x14ac:dyDescent="0.35">
      <c r="A38024" s="12"/>
      <c r="B38024" s="12"/>
      <c r="C38024" s="12"/>
    </row>
    <row r="38025" spans="1:3" x14ac:dyDescent="0.35">
      <c r="A38025" s="12"/>
      <c r="B38025" s="12"/>
      <c r="C38025" s="12"/>
    </row>
    <row r="38026" spans="1:3" x14ac:dyDescent="0.35">
      <c r="A38026" s="12"/>
      <c r="B38026" s="12"/>
      <c r="C38026" s="12"/>
    </row>
    <row r="38027" spans="1:3" x14ac:dyDescent="0.35">
      <c r="A38027" s="12"/>
      <c r="B38027" s="12"/>
      <c r="C38027" s="12"/>
    </row>
    <row r="38028" spans="1:3" x14ac:dyDescent="0.35">
      <c r="A38028" s="12"/>
      <c r="B38028" s="12"/>
      <c r="C38028" s="12"/>
    </row>
    <row r="38029" spans="1:3" x14ac:dyDescent="0.35">
      <c r="A38029" s="12"/>
      <c r="B38029" s="12"/>
      <c r="C38029" s="12"/>
    </row>
    <row r="38030" spans="1:3" x14ac:dyDescent="0.35">
      <c r="A38030" s="12"/>
      <c r="B38030" s="12"/>
      <c r="C38030" s="12"/>
    </row>
    <row r="38031" spans="1:3" x14ac:dyDescent="0.35">
      <c r="A38031" s="12"/>
      <c r="B38031" s="12"/>
      <c r="C38031" s="12"/>
    </row>
    <row r="38032" spans="1:3" x14ac:dyDescent="0.35">
      <c r="A38032" s="12"/>
      <c r="B38032" s="12"/>
      <c r="C38032" s="12"/>
    </row>
    <row r="38033" spans="1:3" x14ac:dyDescent="0.35">
      <c r="A38033" s="12"/>
      <c r="B38033" s="12"/>
      <c r="C38033" s="12"/>
    </row>
    <row r="38034" spans="1:3" x14ac:dyDescent="0.35">
      <c r="A38034" s="12"/>
      <c r="B38034" s="12"/>
      <c r="C38034" s="12"/>
    </row>
    <row r="38035" spans="1:3" x14ac:dyDescent="0.35">
      <c r="A38035" s="12"/>
      <c r="B38035" s="12"/>
      <c r="C38035" s="12"/>
    </row>
    <row r="38036" spans="1:3" x14ac:dyDescent="0.35">
      <c r="A38036" s="12"/>
      <c r="B38036" s="12"/>
      <c r="C38036" s="12"/>
    </row>
    <row r="38037" spans="1:3" x14ac:dyDescent="0.35">
      <c r="A38037" s="12"/>
      <c r="B38037" s="12"/>
      <c r="C38037" s="12"/>
    </row>
    <row r="38038" spans="1:3" x14ac:dyDescent="0.35">
      <c r="A38038" s="12"/>
      <c r="B38038" s="12"/>
      <c r="C38038" s="12"/>
    </row>
    <row r="38039" spans="1:3" x14ac:dyDescent="0.35">
      <c r="A38039" s="12"/>
      <c r="B38039" s="12"/>
      <c r="C38039" s="12"/>
    </row>
    <row r="38040" spans="1:3" x14ac:dyDescent="0.35">
      <c r="A38040" s="12"/>
      <c r="B38040" s="12"/>
      <c r="C38040" s="12"/>
    </row>
    <row r="38041" spans="1:3" x14ac:dyDescent="0.35">
      <c r="A38041" s="12"/>
      <c r="B38041" s="12"/>
      <c r="C38041" s="12"/>
    </row>
    <row r="38042" spans="1:3" x14ac:dyDescent="0.35">
      <c r="A38042" s="12"/>
      <c r="B38042" s="12"/>
      <c r="C38042" s="12"/>
    </row>
    <row r="38043" spans="1:3" x14ac:dyDescent="0.35">
      <c r="A38043" s="12"/>
      <c r="B38043" s="12"/>
      <c r="C38043" s="12"/>
    </row>
    <row r="38044" spans="1:3" x14ac:dyDescent="0.35">
      <c r="A38044" s="12"/>
      <c r="B38044" s="12"/>
      <c r="C38044" s="12"/>
    </row>
    <row r="38045" spans="1:3" x14ac:dyDescent="0.35">
      <c r="A38045" s="12"/>
      <c r="B38045" s="12"/>
      <c r="C38045" s="12"/>
    </row>
    <row r="38046" spans="1:3" x14ac:dyDescent="0.35">
      <c r="A38046" s="12"/>
      <c r="B38046" s="12"/>
      <c r="C38046" s="12"/>
    </row>
    <row r="38047" spans="1:3" x14ac:dyDescent="0.35">
      <c r="A38047" s="12"/>
      <c r="B38047" s="12"/>
      <c r="C38047" s="12"/>
    </row>
    <row r="38048" spans="1:3" x14ac:dyDescent="0.35">
      <c r="A38048" s="12"/>
      <c r="B38048" s="12"/>
      <c r="C38048" s="12"/>
    </row>
    <row r="38049" spans="1:3" x14ac:dyDescent="0.35">
      <c r="A38049" s="12"/>
      <c r="B38049" s="12"/>
      <c r="C38049" s="12"/>
    </row>
    <row r="38050" spans="1:3" x14ac:dyDescent="0.35">
      <c r="A38050" s="12"/>
      <c r="B38050" s="12"/>
      <c r="C38050" s="12"/>
    </row>
    <row r="38051" spans="1:3" x14ac:dyDescent="0.35">
      <c r="A38051" s="12"/>
      <c r="B38051" s="12"/>
      <c r="C38051" s="12"/>
    </row>
    <row r="38052" spans="1:3" x14ac:dyDescent="0.35">
      <c r="A38052" s="12"/>
      <c r="B38052" s="12"/>
      <c r="C38052" s="12"/>
    </row>
    <row r="38053" spans="1:3" x14ac:dyDescent="0.35">
      <c r="A38053" s="12"/>
      <c r="B38053" s="12"/>
      <c r="C38053" s="12"/>
    </row>
    <row r="38054" spans="1:3" x14ac:dyDescent="0.35">
      <c r="A38054" s="12"/>
      <c r="B38054" s="12"/>
      <c r="C38054" s="12"/>
    </row>
    <row r="38055" spans="1:3" x14ac:dyDescent="0.35">
      <c r="A38055" s="12"/>
      <c r="B38055" s="12"/>
      <c r="C38055" s="12"/>
    </row>
    <row r="38056" spans="1:3" x14ac:dyDescent="0.35">
      <c r="A38056" s="12"/>
      <c r="B38056" s="12"/>
      <c r="C38056" s="12"/>
    </row>
    <row r="38057" spans="1:3" x14ac:dyDescent="0.35">
      <c r="A38057" s="12"/>
      <c r="B38057" s="12"/>
      <c r="C38057" s="12"/>
    </row>
    <row r="38058" spans="1:3" x14ac:dyDescent="0.35">
      <c r="A38058" s="12"/>
      <c r="B38058" s="12"/>
      <c r="C38058" s="12"/>
    </row>
    <row r="38059" spans="1:3" x14ac:dyDescent="0.35">
      <c r="A38059" s="12"/>
      <c r="B38059" s="12"/>
      <c r="C38059" s="12"/>
    </row>
    <row r="38060" spans="1:3" x14ac:dyDescent="0.35">
      <c r="A38060" s="12"/>
      <c r="B38060" s="12"/>
      <c r="C38060" s="12"/>
    </row>
    <row r="38061" spans="1:3" x14ac:dyDescent="0.35">
      <c r="A38061" s="12"/>
      <c r="B38061" s="12"/>
      <c r="C38061" s="12"/>
    </row>
    <row r="38062" spans="1:3" x14ac:dyDescent="0.35">
      <c r="A38062" s="12"/>
      <c r="B38062" s="12"/>
      <c r="C38062" s="12"/>
    </row>
    <row r="38063" spans="1:3" x14ac:dyDescent="0.35">
      <c r="A38063" s="12"/>
      <c r="B38063" s="12"/>
      <c r="C38063" s="12"/>
    </row>
    <row r="38064" spans="1:3" x14ac:dyDescent="0.35">
      <c r="A38064" s="12"/>
      <c r="B38064" s="12"/>
      <c r="C38064" s="12"/>
    </row>
    <row r="38065" spans="1:3" x14ac:dyDescent="0.35">
      <c r="A38065" s="12"/>
      <c r="B38065" s="12"/>
      <c r="C38065" s="12"/>
    </row>
    <row r="38066" spans="1:3" x14ac:dyDescent="0.35">
      <c r="A38066" s="12"/>
      <c r="B38066" s="12"/>
      <c r="C38066" s="12"/>
    </row>
    <row r="38067" spans="1:3" x14ac:dyDescent="0.35">
      <c r="A38067" s="12"/>
      <c r="B38067" s="12"/>
      <c r="C38067" s="12"/>
    </row>
    <row r="38068" spans="1:3" x14ac:dyDescent="0.35">
      <c r="A38068" s="12"/>
      <c r="B38068" s="12"/>
      <c r="C38068" s="12"/>
    </row>
    <row r="38069" spans="1:3" x14ac:dyDescent="0.35">
      <c r="A38069" s="12"/>
      <c r="B38069" s="12"/>
      <c r="C38069" s="12"/>
    </row>
    <row r="38070" spans="1:3" x14ac:dyDescent="0.35">
      <c r="A38070" s="12"/>
      <c r="B38070" s="12"/>
      <c r="C38070" s="12"/>
    </row>
    <row r="38071" spans="1:3" x14ac:dyDescent="0.35">
      <c r="A38071" s="12"/>
      <c r="B38071" s="12"/>
      <c r="C38071" s="12"/>
    </row>
    <row r="38072" spans="1:3" x14ac:dyDescent="0.35">
      <c r="A38072" s="12"/>
      <c r="B38072" s="12"/>
      <c r="C38072" s="12"/>
    </row>
    <row r="38073" spans="1:3" x14ac:dyDescent="0.35">
      <c r="A38073" s="12"/>
      <c r="B38073" s="12"/>
      <c r="C38073" s="12"/>
    </row>
    <row r="38074" spans="1:3" x14ac:dyDescent="0.35">
      <c r="A38074" s="12"/>
      <c r="B38074" s="12"/>
      <c r="C38074" s="12"/>
    </row>
    <row r="38075" spans="1:3" x14ac:dyDescent="0.35">
      <c r="A38075" s="12"/>
      <c r="B38075" s="12"/>
      <c r="C38075" s="12"/>
    </row>
    <row r="38076" spans="1:3" x14ac:dyDescent="0.35">
      <c r="A38076" s="12"/>
      <c r="B38076" s="12"/>
      <c r="C38076" s="12"/>
    </row>
    <row r="38077" spans="1:3" x14ac:dyDescent="0.35">
      <c r="A38077" s="12"/>
      <c r="B38077" s="12"/>
      <c r="C38077" s="12"/>
    </row>
    <row r="38078" spans="1:3" x14ac:dyDescent="0.35">
      <c r="A38078" s="12"/>
      <c r="B38078" s="12"/>
      <c r="C38078" s="12"/>
    </row>
    <row r="38079" spans="1:3" x14ac:dyDescent="0.35">
      <c r="A38079" s="12"/>
      <c r="B38079" s="12"/>
      <c r="C38079" s="12"/>
    </row>
    <row r="38080" spans="1:3" x14ac:dyDescent="0.35">
      <c r="A38080" s="12"/>
      <c r="B38080" s="12"/>
      <c r="C38080" s="12"/>
    </row>
    <row r="38081" spans="1:3" x14ac:dyDescent="0.35">
      <c r="A38081" s="12"/>
      <c r="B38081" s="12"/>
      <c r="C38081" s="12"/>
    </row>
    <row r="38082" spans="1:3" x14ac:dyDescent="0.35">
      <c r="A38082" s="12"/>
      <c r="B38082" s="12"/>
      <c r="C38082" s="12"/>
    </row>
    <row r="38083" spans="1:3" x14ac:dyDescent="0.35">
      <c r="A38083" s="12"/>
      <c r="B38083" s="12"/>
      <c r="C38083" s="12"/>
    </row>
    <row r="38084" spans="1:3" x14ac:dyDescent="0.35">
      <c r="A38084" s="12"/>
      <c r="B38084" s="12"/>
      <c r="C38084" s="12"/>
    </row>
    <row r="38085" spans="1:3" x14ac:dyDescent="0.35">
      <c r="A38085" s="12"/>
      <c r="B38085" s="12"/>
      <c r="C38085" s="12"/>
    </row>
    <row r="38086" spans="1:3" x14ac:dyDescent="0.35">
      <c r="A38086" s="12"/>
      <c r="B38086" s="12"/>
      <c r="C38086" s="12"/>
    </row>
    <row r="38087" spans="1:3" x14ac:dyDescent="0.35">
      <c r="A38087" s="12"/>
      <c r="B38087" s="12"/>
      <c r="C38087" s="12"/>
    </row>
    <row r="38088" spans="1:3" x14ac:dyDescent="0.35">
      <c r="A38088" s="12"/>
      <c r="B38088" s="12"/>
      <c r="C38088" s="12"/>
    </row>
    <row r="38089" spans="1:3" x14ac:dyDescent="0.35">
      <c r="A38089" s="12"/>
      <c r="B38089" s="12"/>
      <c r="C38089" s="12"/>
    </row>
    <row r="38090" spans="1:3" x14ac:dyDescent="0.35">
      <c r="A38090" s="12"/>
      <c r="B38090" s="12"/>
      <c r="C38090" s="12"/>
    </row>
    <row r="38091" spans="1:3" x14ac:dyDescent="0.35">
      <c r="A38091" s="12"/>
      <c r="B38091" s="12"/>
      <c r="C38091" s="12"/>
    </row>
    <row r="38092" spans="1:3" x14ac:dyDescent="0.35">
      <c r="A38092" s="12"/>
      <c r="B38092" s="12"/>
      <c r="C38092" s="12"/>
    </row>
    <row r="38093" spans="1:3" x14ac:dyDescent="0.35">
      <c r="A38093" s="12"/>
      <c r="B38093" s="12"/>
      <c r="C38093" s="12"/>
    </row>
    <row r="38094" spans="1:3" x14ac:dyDescent="0.35">
      <c r="A38094" s="12"/>
      <c r="B38094" s="12"/>
      <c r="C38094" s="12"/>
    </row>
    <row r="38095" spans="1:3" x14ac:dyDescent="0.35">
      <c r="A38095" s="12"/>
      <c r="B38095" s="12"/>
      <c r="C38095" s="12"/>
    </row>
    <row r="38096" spans="1:3" x14ac:dyDescent="0.35">
      <c r="A38096" s="12"/>
      <c r="B38096" s="12"/>
      <c r="C38096" s="12"/>
    </row>
    <row r="38097" spans="1:3" x14ac:dyDescent="0.35">
      <c r="A38097" s="12"/>
      <c r="B38097" s="12"/>
      <c r="C38097" s="12"/>
    </row>
    <row r="38098" spans="1:3" x14ac:dyDescent="0.35">
      <c r="A38098" s="12"/>
      <c r="B38098" s="12"/>
      <c r="C38098" s="12"/>
    </row>
    <row r="38099" spans="1:3" x14ac:dyDescent="0.35">
      <c r="A38099" s="12"/>
      <c r="B38099" s="12"/>
      <c r="C38099" s="12"/>
    </row>
    <row r="38100" spans="1:3" x14ac:dyDescent="0.35">
      <c r="A38100" s="12"/>
      <c r="B38100" s="12"/>
      <c r="C38100" s="12"/>
    </row>
    <row r="38101" spans="1:3" x14ac:dyDescent="0.35">
      <c r="A38101" s="12"/>
      <c r="B38101" s="12"/>
      <c r="C38101" s="12"/>
    </row>
    <row r="38102" spans="1:3" x14ac:dyDescent="0.35">
      <c r="A38102" s="12"/>
      <c r="B38102" s="12"/>
      <c r="C38102" s="12"/>
    </row>
    <row r="38103" spans="1:3" x14ac:dyDescent="0.35">
      <c r="A38103" s="12"/>
      <c r="B38103" s="12"/>
      <c r="C38103" s="12"/>
    </row>
    <row r="38104" spans="1:3" x14ac:dyDescent="0.35">
      <c r="A38104" s="12"/>
      <c r="B38104" s="12"/>
      <c r="C38104" s="12"/>
    </row>
    <row r="38105" spans="1:3" x14ac:dyDescent="0.35">
      <c r="A38105" s="12"/>
      <c r="B38105" s="12"/>
      <c r="C38105" s="12"/>
    </row>
    <row r="38106" spans="1:3" x14ac:dyDescent="0.35">
      <c r="A38106" s="12"/>
      <c r="B38106" s="12"/>
      <c r="C38106" s="12"/>
    </row>
    <row r="38107" spans="1:3" x14ac:dyDescent="0.35">
      <c r="A38107" s="12"/>
      <c r="B38107" s="12"/>
      <c r="C38107" s="12"/>
    </row>
    <row r="38108" spans="1:3" x14ac:dyDescent="0.35">
      <c r="A38108" s="12"/>
      <c r="B38108" s="12"/>
      <c r="C38108" s="12"/>
    </row>
    <row r="38109" spans="1:3" x14ac:dyDescent="0.35">
      <c r="A38109" s="12"/>
      <c r="B38109" s="12"/>
      <c r="C38109" s="12"/>
    </row>
    <row r="38110" spans="1:3" x14ac:dyDescent="0.35">
      <c r="A38110" s="12"/>
      <c r="B38110" s="12"/>
      <c r="C38110" s="12"/>
    </row>
    <row r="38111" spans="1:3" x14ac:dyDescent="0.35">
      <c r="A38111" s="12"/>
      <c r="B38111" s="12"/>
      <c r="C38111" s="12"/>
    </row>
    <row r="38112" spans="1:3" x14ac:dyDescent="0.35">
      <c r="A38112" s="12"/>
      <c r="B38112" s="12"/>
      <c r="C38112" s="12"/>
    </row>
    <row r="38113" spans="1:3" x14ac:dyDescent="0.35">
      <c r="A38113" s="12"/>
      <c r="B38113" s="12"/>
      <c r="C38113" s="12"/>
    </row>
    <row r="38114" spans="1:3" x14ac:dyDescent="0.35">
      <c r="A38114" s="12"/>
      <c r="B38114" s="12"/>
      <c r="C38114" s="12"/>
    </row>
    <row r="38115" spans="1:3" x14ac:dyDescent="0.35">
      <c r="A38115" s="12"/>
      <c r="B38115" s="12"/>
      <c r="C38115" s="12"/>
    </row>
    <row r="38116" spans="1:3" x14ac:dyDescent="0.35">
      <c r="A38116" s="12"/>
      <c r="B38116" s="12"/>
      <c r="C38116" s="12"/>
    </row>
    <row r="38117" spans="1:3" x14ac:dyDescent="0.35">
      <c r="A38117" s="12"/>
      <c r="B38117" s="12"/>
      <c r="C38117" s="12"/>
    </row>
    <row r="38118" spans="1:3" x14ac:dyDescent="0.35">
      <c r="A38118" s="12"/>
      <c r="B38118" s="12"/>
      <c r="C38118" s="12"/>
    </row>
    <row r="38119" spans="1:3" x14ac:dyDescent="0.35">
      <c r="A38119" s="12"/>
      <c r="B38119" s="12"/>
      <c r="C38119" s="12"/>
    </row>
    <row r="38120" spans="1:3" x14ac:dyDescent="0.35">
      <c r="A38120" s="12"/>
      <c r="B38120" s="12"/>
      <c r="C38120" s="12"/>
    </row>
    <row r="38121" spans="1:3" x14ac:dyDescent="0.35">
      <c r="A38121" s="12"/>
      <c r="B38121" s="12"/>
      <c r="C38121" s="12"/>
    </row>
    <row r="38122" spans="1:3" x14ac:dyDescent="0.35">
      <c r="A38122" s="12"/>
      <c r="B38122" s="12"/>
      <c r="C38122" s="12"/>
    </row>
    <row r="38123" spans="1:3" x14ac:dyDescent="0.35">
      <c r="A38123" s="12"/>
      <c r="B38123" s="12"/>
      <c r="C38123" s="12"/>
    </row>
    <row r="38124" spans="1:3" x14ac:dyDescent="0.35">
      <c r="A38124" s="12"/>
      <c r="B38124" s="12"/>
      <c r="C38124" s="12"/>
    </row>
    <row r="38125" spans="1:3" x14ac:dyDescent="0.35">
      <c r="A38125" s="12"/>
      <c r="B38125" s="12"/>
      <c r="C38125" s="12"/>
    </row>
    <row r="38126" spans="1:3" x14ac:dyDescent="0.35">
      <c r="A38126" s="12"/>
      <c r="B38126" s="12"/>
      <c r="C38126" s="12"/>
    </row>
    <row r="38127" spans="1:3" x14ac:dyDescent="0.35">
      <c r="A38127" s="12"/>
      <c r="B38127" s="12"/>
      <c r="C38127" s="12"/>
    </row>
    <row r="38128" spans="1:3" x14ac:dyDescent="0.35">
      <c r="A38128" s="12"/>
      <c r="B38128" s="12"/>
      <c r="C38128" s="12"/>
    </row>
    <row r="38129" spans="1:3" x14ac:dyDescent="0.35">
      <c r="A38129" s="12"/>
      <c r="B38129" s="12"/>
      <c r="C38129" s="12"/>
    </row>
    <row r="38130" spans="1:3" x14ac:dyDescent="0.35">
      <c r="A38130" s="12"/>
      <c r="B38130" s="12"/>
      <c r="C38130" s="12"/>
    </row>
    <row r="38131" spans="1:3" x14ac:dyDescent="0.35">
      <c r="A38131" s="12"/>
      <c r="B38131" s="12"/>
      <c r="C38131" s="12"/>
    </row>
    <row r="38132" spans="1:3" x14ac:dyDescent="0.35">
      <c r="A38132" s="12"/>
      <c r="B38132" s="12"/>
      <c r="C38132" s="12"/>
    </row>
    <row r="38133" spans="1:3" x14ac:dyDescent="0.35">
      <c r="A38133" s="12"/>
      <c r="B38133" s="12"/>
      <c r="C38133" s="12"/>
    </row>
    <row r="38134" spans="1:3" x14ac:dyDescent="0.35">
      <c r="A38134" s="12"/>
      <c r="B38134" s="12"/>
      <c r="C38134" s="12"/>
    </row>
    <row r="38135" spans="1:3" x14ac:dyDescent="0.35">
      <c r="A38135" s="12"/>
      <c r="B38135" s="12"/>
      <c r="C38135" s="12"/>
    </row>
    <row r="38136" spans="1:3" x14ac:dyDescent="0.35">
      <c r="A38136" s="12"/>
      <c r="B38136" s="12"/>
      <c r="C38136" s="12"/>
    </row>
    <row r="38137" spans="1:3" x14ac:dyDescent="0.35">
      <c r="A38137" s="12"/>
      <c r="B38137" s="12"/>
      <c r="C38137" s="12"/>
    </row>
    <row r="38138" spans="1:3" x14ac:dyDescent="0.35">
      <c r="A38138" s="12"/>
      <c r="B38138" s="12"/>
      <c r="C38138" s="12"/>
    </row>
    <row r="38139" spans="1:3" x14ac:dyDescent="0.35">
      <c r="A38139" s="12"/>
      <c r="B38139" s="12"/>
      <c r="C38139" s="12"/>
    </row>
    <row r="38140" spans="1:3" x14ac:dyDescent="0.35">
      <c r="A38140" s="12"/>
      <c r="B38140" s="12"/>
      <c r="C38140" s="12"/>
    </row>
    <row r="38141" spans="1:3" x14ac:dyDescent="0.35">
      <c r="A38141" s="12"/>
      <c r="B38141" s="12"/>
      <c r="C38141" s="12"/>
    </row>
    <row r="38142" spans="1:3" x14ac:dyDescent="0.35">
      <c r="A38142" s="12"/>
      <c r="B38142" s="12"/>
      <c r="C38142" s="12"/>
    </row>
    <row r="38143" spans="1:3" x14ac:dyDescent="0.35">
      <c r="A38143" s="12"/>
      <c r="B38143" s="12"/>
      <c r="C38143" s="12"/>
    </row>
    <row r="38144" spans="1:3" x14ac:dyDescent="0.35">
      <c r="A38144" s="12"/>
      <c r="B38144" s="12"/>
      <c r="C38144" s="12"/>
    </row>
    <row r="38145" spans="1:3" x14ac:dyDescent="0.35">
      <c r="A38145" s="12"/>
      <c r="B38145" s="12"/>
      <c r="C38145" s="12"/>
    </row>
    <row r="38146" spans="1:3" x14ac:dyDescent="0.35">
      <c r="A38146" s="12"/>
      <c r="B38146" s="12"/>
      <c r="C38146" s="12"/>
    </row>
    <row r="38147" spans="1:3" x14ac:dyDescent="0.35">
      <c r="A38147" s="12"/>
      <c r="B38147" s="12"/>
      <c r="C38147" s="12"/>
    </row>
    <row r="38148" spans="1:3" x14ac:dyDescent="0.35">
      <c r="A38148" s="12"/>
      <c r="B38148" s="12"/>
      <c r="C38148" s="12"/>
    </row>
    <row r="38149" spans="1:3" x14ac:dyDescent="0.35">
      <c r="A38149" s="12"/>
      <c r="B38149" s="12"/>
      <c r="C38149" s="12"/>
    </row>
    <row r="38150" spans="1:3" x14ac:dyDescent="0.35">
      <c r="A38150" s="12"/>
      <c r="B38150" s="12"/>
      <c r="C38150" s="12"/>
    </row>
    <row r="38151" spans="1:3" x14ac:dyDescent="0.35">
      <c r="A38151" s="12"/>
      <c r="B38151" s="12"/>
      <c r="C38151" s="12"/>
    </row>
    <row r="38152" spans="1:3" x14ac:dyDescent="0.35">
      <c r="A38152" s="12"/>
      <c r="B38152" s="12"/>
      <c r="C38152" s="12"/>
    </row>
    <row r="38153" spans="1:3" x14ac:dyDescent="0.35">
      <c r="A38153" s="12"/>
      <c r="B38153" s="12"/>
      <c r="C38153" s="12"/>
    </row>
    <row r="38154" spans="1:3" x14ac:dyDescent="0.35">
      <c r="A38154" s="12"/>
      <c r="B38154" s="12"/>
      <c r="C38154" s="12"/>
    </row>
    <row r="38155" spans="1:3" x14ac:dyDescent="0.35">
      <c r="A38155" s="12"/>
      <c r="B38155" s="12"/>
      <c r="C38155" s="12"/>
    </row>
    <row r="38156" spans="1:3" x14ac:dyDescent="0.35">
      <c r="A38156" s="12"/>
      <c r="B38156" s="12"/>
      <c r="C38156" s="12"/>
    </row>
    <row r="38157" spans="1:3" x14ac:dyDescent="0.35">
      <c r="A38157" s="12"/>
      <c r="B38157" s="12"/>
      <c r="C38157" s="12"/>
    </row>
    <row r="38158" spans="1:3" x14ac:dyDescent="0.35">
      <c r="A38158" s="12"/>
      <c r="B38158" s="12"/>
      <c r="C38158" s="12"/>
    </row>
    <row r="38159" spans="1:3" x14ac:dyDescent="0.35">
      <c r="A38159" s="12"/>
      <c r="B38159" s="12"/>
      <c r="C38159" s="12"/>
    </row>
    <row r="38160" spans="1:3" x14ac:dyDescent="0.35">
      <c r="A38160" s="12"/>
      <c r="B38160" s="12"/>
      <c r="C38160" s="12"/>
    </row>
    <row r="38161" spans="1:3" x14ac:dyDescent="0.35">
      <c r="A38161" s="12"/>
      <c r="B38161" s="12"/>
      <c r="C38161" s="12"/>
    </row>
    <row r="38162" spans="1:3" x14ac:dyDescent="0.35">
      <c r="A38162" s="12"/>
      <c r="B38162" s="12"/>
      <c r="C38162" s="12"/>
    </row>
    <row r="38163" spans="1:3" x14ac:dyDescent="0.35">
      <c r="A38163" s="12"/>
      <c r="B38163" s="12"/>
      <c r="C38163" s="12"/>
    </row>
    <row r="38164" spans="1:3" x14ac:dyDescent="0.35">
      <c r="A38164" s="12"/>
      <c r="B38164" s="12"/>
      <c r="C38164" s="12"/>
    </row>
    <row r="38165" spans="1:3" x14ac:dyDescent="0.35">
      <c r="A38165" s="12"/>
      <c r="B38165" s="12"/>
      <c r="C38165" s="12"/>
    </row>
    <row r="38166" spans="1:3" x14ac:dyDescent="0.35">
      <c r="A38166" s="12"/>
      <c r="B38166" s="12"/>
      <c r="C38166" s="12"/>
    </row>
    <row r="38167" spans="1:3" x14ac:dyDescent="0.35">
      <c r="A38167" s="12"/>
      <c r="B38167" s="12"/>
      <c r="C38167" s="12"/>
    </row>
    <row r="38168" spans="1:3" x14ac:dyDescent="0.35">
      <c r="A38168" s="12"/>
      <c r="B38168" s="12"/>
      <c r="C38168" s="12"/>
    </row>
    <row r="38169" spans="1:3" x14ac:dyDescent="0.35">
      <c r="A38169" s="12"/>
      <c r="B38169" s="12"/>
      <c r="C38169" s="12"/>
    </row>
    <row r="38170" spans="1:3" x14ac:dyDescent="0.35">
      <c r="A38170" s="12"/>
      <c r="B38170" s="12"/>
      <c r="C38170" s="12"/>
    </row>
    <row r="38171" spans="1:3" x14ac:dyDescent="0.35">
      <c r="A38171" s="12"/>
      <c r="B38171" s="12"/>
      <c r="C38171" s="12"/>
    </row>
    <row r="38172" spans="1:3" x14ac:dyDescent="0.35">
      <c r="A38172" s="12"/>
      <c r="B38172" s="12"/>
      <c r="C38172" s="12"/>
    </row>
    <row r="38173" spans="1:3" x14ac:dyDescent="0.35">
      <c r="A38173" s="12"/>
      <c r="B38173" s="12"/>
      <c r="C38173" s="12"/>
    </row>
    <row r="38174" spans="1:3" x14ac:dyDescent="0.35">
      <c r="A38174" s="12"/>
      <c r="B38174" s="12"/>
      <c r="C38174" s="12"/>
    </row>
    <row r="38175" spans="1:3" x14ac:dyDescent="0.35">
      <c r="A38175" s="12"/>
      <c r="B38175" s="12"/>
      <c r="C38175" s="12"/>
    </row>
    <row r="38176" spans="1:3" x14ac:dyDescent="0.35">
      <c r="A38176" s="12"/>
      <c r="B38176" s="12"/>
      <c r="C38176" s="12"/>
    </row>
    <row r="38177" spans="1:3" x14ac:dyDescent="0.35">
      <c r="A38177" s="12"/>
      <c r="B38177" s="12"/>
      <c r="C38177" s="12"/>
    </row>
    <row r="38178" spans="1:3" x14ac:dyDescent="0.35">
      <c r="A38178" s="12"/>
      <c r="B38178" s="12"/>
      <c r="C38178" s="12"/>
    </row>
    <row r="38179" spans="1:3" x14ac:dyDescent="0.35">
      <c r="A38179" s="12"/>
      <c r="B38179" s="12"/>
      <c r="C38179" s="12"/>
    </row>
    <row r="38180" spans="1:3" x14ac:dyDescent="0.35">
      <c r="A38180" s="12"/>
      <c r="B38180" s="12"/>
      <c r="C38180" s="12"/>
    </row>
    <row r="38181" spans="1:3" x14ac:dyDescent="0.35">
      <c r="A38181" s="12"/>
      <c r="B38181" s="12"/>
      <c r="C38181" s="12"/>
    </row>
    <row r="38182" spans="1:3" x14ac:dyDescent="0.35">
      <c r="A38182" s="12"/>
      <c r="B38182" s="12"/>
      <c r="C38182" s="12"/>
    </row>
    <row r="38183" spans="1:3" x14ac:dyDescent="0.35">
      <c r="A38183" s="12"/>
      <c r="B38183" s="12"/>
      <c r="C38183" s="12"/>
    </row>
    <row r="38184" spans="1:3" x14ac:dyDescent="0.35">
      <c r="A38184" s="12"/>
      <c r="B38184" s="12"/>
      <c r="C38184" s="12"/>
    </row>
    <row r="38185" spans="1:3" x14ac:dyDescent="0.35">
      <c r="A38185" s="12"/>
      <c r="B38185" s="12"/>
      <c r="C38185" s="12"/>
    </row>
    <row r="38186" spans="1:3" x14ac:dyDescent="0.35">
      <c r="A38186" s="12"/>
      <c r="B38186" s="12"/>
      <c r="C38186" s="12"/>
    </row>
    <row r="38187" spans="1:3" x14ac:dyDescent="0.35">
      <c r="A38187" s="12"/>
      <c r="B38187" s="12"/>
      <c r="C38187" s="12"/>
    </row>
    <row r="38188" spans="1:3" x14ac:dyDescent="0.35">
      <c r="A38188" s="12"/>
      <c r="B38188" s="12"/>
      <c r="C38188" s="12"/>
    </row>
    <row r="38189" spans="1:3" x14ac:dyDescent="0.35">
      <c r="A38189" s="12"/>
      <c r="B38189" s="12"/>
      <c r="C38189" s="12"/>
    </row>
    <row r="38190" spans="1:3" x14ac:dyDescent="0.35">
      <c r="A38190" s="12"/>
      <c r="B38190" s="12"/>
      <c r="C38190" s="12"/>
    </row>
    <row r="38191" spans="1:3" x14ac:dyDescent="0.35">
      <c r="A38191" s="12"/>
      <c r="B38191" s="12"/>
      <c r="C38191" s="12"/>
    </row>
    <row r="38192" spans="1:3" x14ac:dyDescent="0.35">
      <c r="A38192" s="12"/>
      <c r="B38192" s="12"/>
      <c r="C38192" s="12"/>
    </row>
    <row r="38193" spans="1:3" x14ac:dyDescent="0.35">
      <c r="A38193" s="12"/>
      <c r="B38193" s="12"/>
      <c r="C38193" s="12"/>
    </row>
    <row r="38194" spans="1:3" x14ac:dyDescent="0.35">
      <c r="A38194" s="12"/>
      <c r="B38194" s="12"/>
      <c r="C38194" s="12"/>
    </row>
    <row r="38195" spans="1:3" x14ac:dyDescent="0.35">
      <c r="A38195" s="12"/>
      <c r="B38195" s="12"/>
      <c r="C38195" s="12"/>
    </row>
    <row r="38196" spans="1:3" x14ac:dyDescent="0.35">
      <c r="A38196" s="12"/>
      <c r="B38196" s="12"/>
      <c r="C38196" s="12"/>
    </row>
    <row r="38197" spans="1:3" x14ac:dyDescent="0.35">
      <c r="A38197" s="12"/>
      <c r="B38197" s="12"/>
      <c r="C38197" s="12"/>
    </row>
    <row r="38198" spans="1:3" x14ac:dyDescent="0.35">
      <c r="A38198" s="12"/>
      <c r="B38198" s="12"/>
      <c r="C38198" s="12"/>
    </row>
    <row r="38199" spans="1:3" x14ac:dyDescent="0.35">
      <c r="A38199" s="12"/>
      <c r="B38199" s="12"/>
      <c r="C38199" s="12"/>
    </row>
    <row r="38200" spans="1:3" x14ac:dyDescent="0.35">
      <c r="A38200" s="12"/>
      <c r="B38200" s="12"/>
      <c r="C38200" s="12"/>
    </row>
    <row r="38201" spans="1:3" x14ac:dyDescent="0.35">
      <c r="A38201" s="12"/>
      <c r="B38201" s="12"/>
      <c r="C38201" s="12"/>
    </row>
    <row r="38202" spans="1:3" x14ac:dyDescent="0.35">
      <c r="A38202" s="12"/>
      <c r="B38202" s="12"/>
      <c r="C38202" s="12"/>
    </row>
    <row r="38203" spans="1:3" x14ac:dyDescent="0.35">
      <c r="A38203" s="12"/>
      <c r="B38203" s="12"/>
      <c r="C38203" s="12"/>
    </row>
    <row r="38204" spans="1:3" x14ac:dyDescent="0.35">
      <c r="A38204" s="12"/>
      <c r="B38204" s="12"/>
      <c r="C38204" s="12"/>
    </row>
    <row r="38205" spans="1:3" x14ac:dyDescent="0.35">
      <c r="A38205" s="12"/>
      <c r="B38205" s="12"/>
      <c r="C38205" s="12"/>
    </row>
    <row r="38206" spans="1:3" x14ac:dyDescent="0.35">
      <c r="A38206" s="12"/>
      <c r="B38206" s="12"/>
      <c r="C38206" s="12"/>
    </row>
    <row r="38207" spans="1:3" x14ac:dyDescent="0.35">
      <c r="A38207" s="12"/>
      <c r="B38207" s="12"/>
      <c r="C38207" s="12"/>
    </row>
    <row r="38208" spans="1:3" x14ac:dyDescent="0.35">
      <c r="A38208" s="12"/>
      <c r="B38208" s="12"/>
      <c r="C38208" s="12"/>
    </row>
    <row r="38209" spans="1:3" x14ac:dyDescent="0.35">
      <c r="A38209" s="12"/>
      <c r="B38209" s="12"/>
      <c r="C38209" s="12"/>
    </row>
    <row r="38210" spans="1:3" x14ac:dyDescent="0.35">
      <c r="A38210" s="12"/>
      <c r="B38210" s="12"/>
      <c r="C38210" s="12"/>
    </row>
    <row r="38211" spans="1:3" x14ac:dyDescent="0.35">
      <c r="A38211" s="12"/>
      <c r="B38211" s="12"/>
      <c r="C38211" s="12"/>
    </row>
    <row r="38212" spans="1:3" x14ac:dyDescent="0.35">
      <c r="A38212" s="12"/>
      <c r="B38212" s="12"/>
      <c r="C38212" s="12"/>
    </row>
    <row r="38213" spans="1:3" x14ac:dyDescent="0.35">
      <c r="A38213" s="12"/>
      <c r="B38213" s="12"/>
      <c r="C38213" s="12"/>
    </row>
    <row r="38214" spans="1:3" x14ac:dyDescent="0.35">
      <c r="A38214" s="12"/>
      <c r="B38214" s="12"/>
      <c r="C38214" s="12"/>
    </row>
    <row r="38215" spans="1:3" x14ac:dyDescent="0.35">
      <c r="A38215" s="12"/>
      <c r="B38215" s="12"/>
      <c r="C38215" s="12"/>
    </row>
    <row r="38216" spans="1:3" x14ac:dyDescent="0.35">
      <c r="A38216" s="12"/>
      <c r="B38216" s="12"/>
      <c r="C38216" s="12"/>
    </row>
    <row r="38217" spans="1:3" x14ac:dyDescent="0.35">
      <c r="A38217" s="12"/>
      <c r="B38217" s="12"/>
      <c r="C38217" s="12"/>
    </row>
    <row r="38218" spans="1:3" x14ac:dyDescent="0.35">
      <c r="A38218" s="12"/>
      <c r="B38218" s="12"/>
      <c r="C38218" s="12"/>
    </row>
    <row r="38219" spans="1:3" x14ac:dyDescent="0.35">
      <c r="A38219" s="12"/>
      <c r="B38219" s="12"/>
      <c r="C38219" s="12"/>
    </row>
    <row r="38220" spans="1:3" x14ac:dyDescent="0.35">
      <c r="A38220" s="12"/>
      <c r="B38220" s="12"/>
      <c r="C38220" s="12"/>
    </row>
    <row r="38221" spans="1:3" x14ac:dyDescent="0.35">
      <c r="A38221" s="12"/>
      <c r="B38221" s="12"/>
      <c r="C38221" s="12"/>
    </row>
    <row r="38222" spans="1:3" x14ac:dyDescent="0.35">
      <c r="A38222" s="12"/>
      <c r="B38222" s="12"/>
      <c r="C38222" s="12"/>
    </row>
    <row r="38223" spans="1:3" x14ac:dyDescent="0.35">
      <c r="A38223" s="12"/>
      <c r="B38223" s="12"/>
      <c r="C38223" s="12"/>
    </row>
    <row r="38224" spans="1:3" x14ac:dyDescent="0.35">
      <c r="A38224" s="12"/>
      <c r="B38224" s="12"/>
      <c r="C38224" s="12"/>
    </row>
    <row r="38225" spans="1:3" x14ac:dyDescent="0.35">
      <c r="A38225" s="12"/>
      <c r="B38225" s="12"/>
      <c r="C38225" s="12"/>
    </row>
    <row r="38226" spans="1:3" x14ac:dyDescent="0.35">
      <c r="A38226" s="12"/>
      <c r="B38226" s="12"/>
      <c r="C38226" s="12"/>
    </row>
    <row r="38227" spans="1:3" x14ac:dyDescent="0.35">
      <c r="A38227" s="12"/>
      <c r="B38227" s="12"/>
      <c r="C38227" s="12"/>
    </row>
    <row r="38228" spans="1:3" x14ac:dyDescent="0.35">
      <c r="A38228" s="12"/>
      <c r="B38228" s="12"/>
      <c r="C38228" s="12"/>
    </row>
    <row r="38229" spans="1:3" x14ac:dyDescent="0.35">
      <c r="A38229" s="12"/>
      <c r="B38229" s="12"/>
      <c r="C38229" s="12"/>
    </row>
    <row r="38230" spans="1:3" x14ac:dyDescent="0.35">
      <c r="A38230" s="12"/>
      <c r="B38230" s="12"/>
      <c r="C38230" s="12"/>
    </row>
    <row r="38231" spans="1:3" x14ac:dyDescent="0.35">
      <c r="A38231" s="12"/>
      <c r="B38231" s="12"/>
      <c r="C38231" s="12"/>
    </row>
    <row r="38232" spans="1:3" x14ac:dyDescent="0.35">
      <c r="A38232" s="12"/>
      <c r="B38232" s="12"/>
      <c r="C38232" s="12"/>
    </row>
    <row r="38233" spans="1:3" x14ac:dyDescent="0.35">
      <c r="A38233" s="12"/>
      <c r="B38233" s="12"/>
      <c r="C38233" s="12"/>
    </row>
    <row r="38234" spans="1:3" x14ac:dyDescent="0.35">
      <c r="A38234" s="12"/>
      <c r="B38234" s="12"/>
      <c r="C38234" s="12"/>
    </row>
    <row r="38235" spans="1:3" x14ac:dyDescent="0.35">
      <c r="A38235" s="12"/>
      <c r="B38235" s="12"/>
      <c r="C38235" s="12"/>
    </row>
    <row r="38236" spans="1:3" x14ac:dyDescent="0.35">
      <c r="A38236" s="12"/>
      <c r="B38236" s="12"/>
      <c r="C38236" s="12"/>
    </row>
    <row r="38237" spans="1:3" x14ac:dyDescent="0.35">
      <c r="A38237" s="12"/>
      <c r="B38237" s="12"/>
      <c r="C38237" s="12"/>
    </row>
    <row r="38238" spans="1:3" x14ac:dyDescent="0.35">
      <c r="A38238" s="12"/>
      <c r="B38238" s="12"/>
      <c r="C38238" s="12"/>
    </row>
    <row r="38239" spans="1:3" x14ac:dyDescent="0.35">
      <c r="A38239" s="12"/>
      <c r="B38239" s="12"/>
      <c r="C38239" s="12"/>
    </row>
    <row r="38240" spans="1:3" x14ac:dyDescent="0.35">
      <c r="A38240" s="12"/>
      <c r="B38240" s="12"/>
      <c r="C38240" s="12"/>
    </row>
    <row r="38241" spans="1:3" x14ac:dyDescent="0.35">
      <c r="A38241" s="12"/>
      <c r="B38241" s="12"/>
      <c r="C38241" s="12"/>
    </row>
    <row r="38242" spans="1:3" x14ac:dyDescent="0.35">
      <c r="A38242" s="12"/>
      <c r="B38242" s="12"/>
      <c r="C38242" s="12"/>
    </row>
    <row r="38243" spans="1:3" x14ac:dyDescent="0.35">
      <c r="A38243" s="12"/>
      <c r="B38243" s="12"/>
      <c r="C38243" s="12"/>
    </row>
    <row r="38244" spans="1:3" x14ac:dyDescent="0.35">
      <c r="A38244" s="12"/>
      <c r="B38244" s="12"/>
      <c r="C38244" s="12"/>
    </row>
    <row r="38245" spans="1:3" x14ac:dyDescent="0.35">
      <c r="A38245" s="12"/>
      <c r="B38245" s="12"/>
      <c r="C38245" s="12"/>
    </row>
    <row r="38246" spans="1:3" x14ac:dyDescent="0.35">
      <c r="A38246" s="12"/>
      <c r="B38246" s="12"/>
      <c r="C38246" s="12"/>
    </row>
    <row r="38247" spans="1:3" x14ac:dyDescent="0.35">
      <c r="A38247" s="12"/>
      <c r="B38247" s="12"/>
      <c r="C38247" s="12"/>
    </row>
    <row r="38248" spans="1:3" x14ac:dyDescent="0.35">
      <c r="A38248" s="12"/>
      <c r="B38248" s="12"/>
      <c r="C38248" s="12"/>
    </row>
    <row r="38249" spans="1:3" x14ac:dyDescent="0.35">
      <c r="A38249" s="12"/>
      <c r="B38249" s="12"/>
      <c r="C38249" s="12"/>
    </row>
    <row r="38250" spans="1:3" x14ac:dyDescent="0.35">
      <c r="A38250" s="12"/>
      <c r="B38250" s="12"/>
      <c r="C38250" s="12"/>
    </row>
    <row r="38251" spans="1:3" x14ac:dyDescent="0.35">
      <c r="A38251" s="12"/>
      <c r="B38251" s="12"/>
      <c r="C38251" s="12"/>
    </row>
    <row r="38252" spans="1:3" x14ac:dyDescent="0.35">
      <c r="A38252" s="12"/>
      <c r="B38252" s="12"/>
      <c r="C38252" s="12"/>
    </row>
    <row r="38253" spans="1:3" x14ac:dyDescent="0.35">
      <c r="A38253" s="12"/>
      <c r="B38253" s="12"/>
      <c r="C38253" s="12"/>
    </row>
    <row r="38254" spans="1:3" x14ac:dyDescent="0.35">
      <c r="A38254" s="12"/>
      <c r="B38254" s="12"/>
      <c r="C38254" s="12"/>
    </row>
    <row r="38255" spans="1:3" x14ac:dyDescent="0.35">
      <c r="A38255" s="12"/>
      <c r="B38255" s="12"/>
      <c r="C38255" s="12"/>
    </row>
    <row r="38256" spans="1:3" x14ac:dyDescent="0.35">
      <c r="A38256" s="12"/>
      <c r="B38256" s="12"/>
      <c r="C38256" s="12"/>
    </row>
    <row r="38257" spans="1:3" x14ac:dyDescent="0.35">
      <c r="A38257" s="12"/>
      <c r="B38257" s="12"/>
      <c r="C38257" s="12"/>
    </row>
    <row r="38258" spans="1:3" x14ac:dyDescent="0.35">
      <c r="A38258" s="12"/>
      <c r="B38258" s="12"/>
      <c r="C38258" s="12"/>
    </row>
    <row r="38259" spans="1:3" x14ac:dyDescent="0.35">
      <c r="A38259" s="12"/>
      <c r="B38259" s="12"/>
      <c r="C38259" s="12"/>
    </row>
    <row r="38260" spans="1:3" x14ac:dyDescent="0.35">
      <c r="A38260" s="12"/>
      <c r="B38260" s="12"/>
      <c r="C38260" s="12"/>
    </row>
    <row r="38261" spans="1:3" x14ac:dyDescent="0.35">
      <c r="A38261" s="12"/>
      <c r="B38261" s="12"/>
      <c r="C38261" s="12"/>
    </row>
    <row r="38262" spans="1:3" x14ac:dyDescent="0.35">
      <c r="A38262" s="12"/>
      <c r="B38262" s="12"/>
      <c r="C38262" s="12"/>
    </row>
    <row r="38263" spans="1:3" x14ac:dyDescent="0.35">
      <c r="A38263" s="12"/>
      <c r="B38263" s="12"/>
      <c r="C38263" s="12"/>
    </row>
    <row r="38264" spans="1:3" x14ac:dyDescent="0.35">
      <c r="A38264" s="12"/>
      <c r="B38264" s="12"/>
      <c r="C38264" s="12"/>
    </row>
    <row r="38265" spans="1:3" x14ac:dyDescent="0.35">
      <c r="A38265" s="12"/>
      <c r="B38265" s="12"/>
      <c r="C38265" s="12"/>
    </row>
    <row r="38266" spans="1:3" x14ac:dyDescent="0.35">
      <c r="A38266" s="12"/>
      <c r="B38266" s="12"/>
      <c r="C38266" s="12"/>
    </row>
    <row r="38267" spans="1:3" x14ac:dyDescent="0.35">
      <c r="A38267" s="12"/>
      <c r="B38267" s="12"/>
      <c r="C38267" s="12"/>
    </row>
    <row r="38268" spans="1:3" x14ac:dyDescent="0.35">
      <c r="A38268" s="12"/>
      <c r="B38268" s="12"/>
      <c r="C38268" s="12"/>
    </row>
    <row r="38269" spans="1:3" x14ac:dyDescent="0.35">
      <c r="A38269" s="12"/>
      <c r="B38269" s="12"/>
      <c r="C38269" s="12"/>
    </row>
    <row r="38270" spans="1:3" x14ac:dyDescent="0.35">
      <c r="A38270" s="12"/>
      <c r="B38270" s="12"/>
      <c r="C38270" s="12"/>
    </row>
    <row r="38271" spans="1:3" x14ac:dyDescent="0.35">
      <c r="A38271" s="12"/>
      <c r="B38271" s="12"/>
      <c r="C38271" s="12"/>
    </row>
    <row r="38272" spans="1:3" x14ac:dyDescent="0.35">
      <c r="A38272" s="12"/>
      <c r="B38272" s="12"/>
      <c r="C38272" s="12"/>
    </row>
    <row r="38273" spans="1:3" x14ac:dyDescent="0.35">
      <c r="A38273" s="12"/>
      <c r="B38273" s="12"/>
      <c r="C38273" s="12"/>
    </row>
    <row r="38274" spans="1:3" x14ac:dyDescent="0.35">
      <c r="A38274" s="12"/>
      <c r="B38274" s="12"/>
      <c r="C38274" s="12"/>
    </row>
    <row r="38275" spans="1:3" x14ac:dyDescent="0.35">
      <c r="A38275" s="12"/>
      <c r="B38275" s="12"/>
      <c r="C38275" s="12"/>
    </row>
    <row r="38276" spans="1:3" x14ac:dyDescent="0.35">
      <c r="A38276" s="12"/>
      <c r="B38276" s="12"/>
      <c r="C38276" s="12"/>
    </row>
    <row r="38277" spans="1:3" x14ac:dyDescent="0.35">
      <c r="A38277" s="12"/>
      <c r="B38277" s="12"/>
      <c r="C38277" s="12"/>
    </row>
    <row r="38278" spans="1:3" x14ac:dyDescent="0.35">
      <c r="A38278" s="12"/>
      <c r="B38278" s="12"/>
      <c r="C38278" s="12"/>
    </row>
    <row r="38279" spans="1:3" x14ac:dyDescent="0.35">
      <c r="A38279" s="12"/>
      <c r="B38279" s="12"/>
      <c r="C38279" s="12"/>
    </row>
    <row r="38280" spans="1:3" x14ac:dyDescent="0.35">
      <c r="A38280" s="12"/>
      <c r="B38280" s="12"/>
      <c r="C38280" s="12"/>
    </row>
    <row r="38281" spans="1:3" x14ac:dyDescent="0.35">
      <c r="A38281" s="12"/>
      <c r="B38281" s="12"/>
      <c r="C38281" s="12"/>
    </row>
    <row r="38282" spans="1:3" x14ac:dyDescent="0.35">
      <c r="A38282" s="12"/>
      <c r="B38282" s="12"/>
      <c r="C38282" s="12"/>
    </row>
    <row r="38283" spans="1:3" x14ac:dyDescent="0.35">
      <c r="A38283" s="12"/>
      <c r="B38283" s="12"/>
      <c r="C38283" s="12"/>
    </row>
    <row r="38284" spans="1:3" x14ac:dyDescent="0.35">
      <c r="A38284" s="12"/>
      <c r="B38284" s="12"/>
      <c r="C38284" s="12"/>
    </row>
    <row r="38285" spans="1:3" x14ac:dyDescent="0.35">
      <c r="A38285" s="12"/>
      <c r="B38285" s="12"/>
      <c r="C38285" s="12"/>
    </row>
    <row r="38286" spans="1:3" x14ac:dyDescent="0.35">
      <c r="A38286" s="12"/>
      <c r="B38286" s="12"/>
      <c r="C38286" s="12"/>
    </row>
    <row r="38287" spans="1:3" x14ac:dyDescent="0.35">
      <c r="A38287" s="12"/>
      <c r="B38287" s="12"/>
      <c r="C38287" s="12"/>
    </row>
    <row r="38288" spans="1:3" x14ac:dyDescent="0.35">
      <c r="A38288" s="12"/>
      <c r="B38288" s="12"/>
      <c r="C38288" s="12"/>
    </row>
    <row r="38289" spans="1:3" x14ac:dyDescent="0.35">
      <c r="A38289" s="12"/>
      <c r="B38289" s="12"/>
      <c r="C38289" s="12"/>
    </row>
    <row r="38290" spans="1:3" x14ac:dyDescent="0.35">
      <c r="A38290" s="12"/>
      <c r="B38290" s="12"/>
      <c r="C38290" s="12"/>
    </row>
    <row r="38291" spans="1:3" x14ac:dyDescent="0.35">
      <c r="A38291" s="12"/>
      <c r="B38291" s="12"/>
      <c r="C38291" s="12"/>
    </row>
    <row r="38292" spans="1:3" x14ac:dyDescent="0.35">
      <c r="A38292" s="12"/>
      <c r="B38292" s="12"/>
      <c r="C38292" s="12"/>
    </row>
    <row r="38293" spans="1:3" x14ac:dyDescent="0.35">
      <c r="A38293" s="12"/>
      <c r="B38293" s="12"/>
      <c r="C38293" s="12"/>
    </row>
    <row r="38294" spans="1:3" x14ac:dyDescent="0.35">
      <c r="A38294" s="12"/>
      <c r="B38294" s="12"/>
      <c r="C38294" s="12"/>
    </row>
    <row r="38295" spans="1:3" x14ac:dyDescent="0.35">
      <c r="A38295" s="12"/>
      <c r="B38295" s="12"/>
      <c r="C38295" s="12"/>
    </row>
    <row r="38296" spans="1:3" x14ac:dyDescent="0.35">
      <c r="A38296" s="12"/>
      <c r="B38296" s="12"/>
      <c r="C38296" s="12"/>
    </row>
    <row r="38297" spans="1:3" x14ac:dyDescent="0.35">
      <c r="A38297" s="12"/>
      <c r="B38297" s="12"/>
      <c r="C38297" s="12"/>
    </row>
    <row r="38298" spans="1:3" x14ac:dyDescent="0.35">
      <c r="A38298" s="12"/>
      <c r="B38298" s="12"/>
      <c r="C38298" s="12"/>
    </row>
    <row r="38299" spans="1:3" x14ac:dyDescent="0.35">
      <c r="A38299" s="12"/>
      <c r="B38299" s="12"/>
      <c r="C38299" s="12"/>
    </row>
    <row r="38300" spans="1:3" x14ac:dyDescent="0.35">
      <c r="A38300" s="12"/>
      <c r="B38300" s="12"/>
      <c r="C38300" s="12"/>
    </row>
    <row r="38301" spans="1:3" x14ac:dyDescent="0.35">
      <c r="A38301" s="12"/>
      <c r="B38301" s="12"/>
      <c r="C38301" s="12"/>
    </row>
    <row r="38302" spans="1:3" x14ac:dyDescent="0.35">
      <c r="A38302" s="12"/>
      <c r="B38302" s="12"/>
      <c r="C38302" s="12"/>
    </row>
    <row r="38303" spans="1:3" x14ac:dyDescent="0.35">
      <c r="A38303" s="12"/>
      <c r="B38303" s="12"/>
      <c r="C38303" s="12"/>
    </row>
    <row r="38304" spans="1:3" x14ac:dyDescent="0.35">
      <c r="A38304" s="12"/>
      <c r="B38304" s="12"/>
      <c r="C38304" s="12"/>
    </row>
    <row r="38305" spans="1:3" x14ac:dyDescent="0.35">
      <c r="A38305" s="12"/>
      <c r="B38305" s="12"/>
      <c r="C38305" s="12"/>
    </row>
    <row r="38306" spans="1:3" x14ac:dyDescent="0.35">
      <c r="A38306" s="12"/>
      <c r="B38306" s="12"/>
      <c r="C38306" s="12"/>
    </row>
    <row r="38307" spans="1:3" x14ac:dyDescent="0.35">
      <c r="A38307" s="12"/>
      <c r="B38307" s="12"/>
      <c r="C38307" s="12"/>
    </row>
    <row r="38308" spans="1:3" x14ac:dyDescent="0.35">
      <c r="A38308" s="12"/>
      <c r="B38308" s="12"/>
      <c r="C38308" s="12"/>
    </row>
    <row r="38309" spans="1:3" x14ac:dyDescent="0.35">
      <c r="A38309" s="12"/>
      <c r="B38309" s="12"/>
      <c r="C38309" s="12"/>
    </row>
    <row r="38310" spans="1:3" x14ac:dyDescent="0.35">
      <c r="A38310" s="12"/>
      <c r="B38310" s="12"/>
      <c r="C38310" s="12"/>
    </row>
    <row r="38311" spans="1:3" x14ac:dyDescent="0.35">
      <c r="A38311" s="12"/>
      <c r="B38311" s="12"/>
      <c r="C38311" s="12"/>
    </row>
    <row r="38312" spans="1:3" x14ac:dyDescent="0.35">
      <c r="A38312" s="12"/>
      <c r="B38312" s="12"/>
      <c r="C38312" s="12"/>
    </row>
    <row r="38313" spans="1:3" x14ac:dyDescent="0.35">
      <c r="A38313" s="12"/>
      <c r="B38313" s="12"/>
      <c r="C38313" s="12"/>
    </row>
    <row r="38314" spans="1:3" x14ac:dyDescent="0.35">
      <c r="A38314" s="12"/>
      <c r="B38314" s="12"/>
      <c r="C38314" s="12"/>
    </row>
    <row r="38315" spans="1:3" x14ac:dyDescent="0.35">
      <c r="A38315" s="12"/>
      <c r="B38315" s="12"/>
      <c r="C38315" s="12"/>
    </row>
    <row r="38316" spans="1:3" x14ac:dyDescent="0.35">
      <c r="A38316" s="12"/>
      <c r="B38316" s="12"/>
      <c r="C38316" s="12"/>
    </row>
    <row r="38317" spans="1:3" x14ac:dyDescent="0.35">
      <c r="A38317" s="12"/>
      <c r="B38317" s="12"/>
      <c r="C38317" s="12"/>
    </row>
    <row r="38318" spans="1:3" x14ac:dyDescent="0.35">
      <c r="A38318" s="12"/>
      <c r="B38318" s="12"/>
      <c r="C38318" s="12"/>
    </row>
    <row r="38319" spans="1:3" x14ac:dyDescent="0.35">
      <c r="A38319" s="12"/>
      <c r="B38319" s="12"/>
      <c r="C38319" s="12"/>
    </row>
    <row r="38320" spans="1:3" x14ac:dyDescent="0.35">
      <c r="A38320" s="12"/>
      <c r="B38320" s="12"/>
      <c r="C38320" s="12"/>
    </row>
    <row r="38321" spans="1:3" x14ac:dyDescent="0.35">
      <c r="A38321" s="12"/>
      <c r="B38321" s="12"/>
      <c r="C38321" s="12"/>
    </row>
    <row r="38322" spans="1:3" x14ac:dyDescent="0.35">
      <c r="A38322" s="12"/>
      <c r="B38322" s="12"/>
      <c r="C38322" s="12"/>
    </row>
    <row r="38323" spans="1:3" x14ac:dyDescent="0.35">
      <c r="A38323" s="12"/>
      <c r="B38323" s="12"/>
      <c r="C38323" s="12"/>
    </row>
    <row r="38324" spans="1:3" x14ac:dyDescent="0.35">
      <c r="A38324" s="12"/>
      <c r="B38324" s="12"/>
      <c r="C38324" s="12"/>
    </row>
    <row r="38325" spans="1:3" x14ac:dyDescent="0.35">
      <c r="A38325" s="12"/>
      <c r="B38325" s="12"/>
      <c r="C38325" s="12"/>
    </row>
    <row r="38326" spans="1:3" x14ac:dyDescent="0.35">
      <c r="A38326" s="12"/>
      <c r="B38326" s="12"/>
      <c r="C38326" s="12"/>
    </row>
    <row r="38327" spans="1:3" x14ac:dyDescent="0.35">
      <c r="A38327" s="12"/>
      <c r="B38327" s="12"/>
      <c r="C38327" s="12"/>
    </row>
    <row r="38328" spans="1:3" x14ac:dyDescent="0.35">
      <c r="A38328" s="12"/>
      <c r="B38328" s="12"/>
      <c r="C38328" s="12"/>
    </row>
    <row r="38329" spans="1:3" x14ac:dyDescent="0.35">
      <c r="A38329" s="12"/>
      <c r="B38329" s="12"/>
      <c r="C38329" s="12"/>
    </row>
    <row r="38330" spans="1:3" x14ac:dyDescent="0.35">
      <c r="A38330" s="12"/>
      <c r="B38330" s="12"/>
      <c r="C38330" s="12"/>
    </row>
    <row r="38331" spans="1:3" x14ac:dyDescent="0.35">
      <c r="A38331" s="12"/>
      <c r="B38331" s="12"/>
      <c r="C38331" s="12"/>
    </row>
    <row r="38332" spans="1:3" x14ac:dyDescent="0.35">
      <c r="A38332" s="12"/>
      <c r="B38332" s="12"/>
      <c r="C38332" s="12"/>
    </row>
    <row r="38333" spans="1:3" x14ac:dyDescent="0.35">
      <c r="A38333" s="12"/>
      <c r="B38333" s="12"/>
      <c r="C38333" s="12"/>
    </row>
    <row r="38334" spans="1:3" x14ac:dyDescent="0.35">
      <c r="A38334" s="12"/>
      <c r="B38334" s="12"/>
      <c r="C38334" s="12"/>
    </row>
    <row r="38335" spans="1:3" x14ac:dyDescent="0.35">
      <c r="A38335" s="12"/>
      <c r="B38335" s="12"/>
      <c r="C38335" s="12"/>
    </row>
    <row r="38336" spans="1:3" x14ac:dyDescent="0.35">
      <c r="A38336" s="12"/>
      <c r="B38336" s="12"/>
      <c r="C38336" s="12"/>
    </row>
    <row r="38337" spans="1:3" x14ac:dyDescent="0.35">
      <c r="A38337" s="12"/>
      <c r="B38337" s="12"/>
      <c r="C38337" s="12"/>
    </row>
    <row r="38338" spans="1:3" x14ac:dyDescent="0.35">
      <c r="A38338" s="12"/>
      <c r="B38338" s="12"/>
      <c r="C38338" s="12"/>
    </row>
    <row r="38339" spans="1:3" x14ac:dyDescent="0.35">
      <c r="A38339" s="12"/>
      <c r="B38339" s="12"/>
      <c r="C38339" s="12"/>
    </row>
    <row r="38340" spans="1:3" x14ac:dyDescent="0.35">
      <c r="A38340" s="12"/>
      <c r="B38340" s="12"/>
      <c r="C38340" s="12"/>
    </row>
    <row r="38341" spans="1:3" x14ac:dyDescent="0.35">
      <c r="A38341" s="12"/>
      <c r="B38341" s="12"/>
      <c r="C38341" s="12"/>
    </row>
    <row r="38342" spans="1:3" x14ac:dyDescent="0.35">
      <c r="A38342" s="12"/>
      <c r="B38342" s="12"/>
      <c r="C38342" s="12"/>
    </row>
    <row r="38343" spans="1:3" x14ac:dyDescent="0.35">
      <c r="A38343" s="12"/>
      <c r="B38343" s="12"/>
      <c r="C38343" s="12"/>
    </row>
    <row r="38344" spans="1:3" x14ac:dyDescent="0.35">
      <c r="A38344" s="12"/>
      <c r="B38344" s="12"/>
      <c r="C38344" s="12"/>
    </row>
    <row r="38345" spans="1:3" x14ac:dyDescent="0.35">
      <c r="A38345" s="12"/>
      <c r="B38345" s="12"/>
      <c r="C38345" s="12"/>
    </row>
    <row r="38346" spans="1:3" x14ac:dyDescent="0.35">
      <c r="A38346" s="12"/>
      <c r="B38346" s="12"/>
      <c r="C38346" s="12"/>
    </row>
    <row r="38347" spans="1:3" x14ac:dyDescent="0.35">
      <c r="A38347" s="12"/>
      <c r="B38347" s="12"/>
      <c r="C38347" s="12"/>
    </row>
    <row r="38348" spans="1:3" x14ac:dyDescent="0.35">
      <c r="A38348" s="12"/>
      <c r="B38348" s="12"/>
      <c r="C38348" s="12"/>
    </row>
    <row r="38349" spans="1:3" x14ac:dyDescent="0.35">
      <c r="A38349" s="12"/>
      <c r="B38349" s="12"/>
      <c r="C38349" s="12"/>
    </row>
    <row r="38350" spans="1:3" x14ac:dyDescent="0.35">
      <c r="A38350" s="12"/>
      <c r="B38350" s="12"/>
      <c r="C38350" s="12"/>
    </row>
    <row r="38351" spans="1:3" x14ac:dyDescent="0.35">
      <c r="A38351" s="12"/>
      <c r="B38351" s="12"/>
      <c r="C38351" s="12"/>
    </row>
    <row r="38352" spans="1:3" x14ac:dyDescent="0.35">
      <c r="A38352" s="12"/>
      <c r="B38352" s="12"/>
      <c r="C38352" s="12"/>
    </row>
    <row r="38353" spans="1:3" x14ac:dyDescent="0.35">
      <c r="A38353" s="12"/>
      <c r="B38353" s="12"/>
      <c r="C38353" s="12"/>
    </row>
    <row r="38354" spans="1:3" x14ac:dyDescent="0.35">
      <c r="A38354" s="12"/>
      <c r="B38354" s="12"/>
      <c r="C38354" s="12"/>
    </row>
    <row r="38355" spans="1:3" x14ac:dyDescent="0.35">
      <c r="A38355" s="12"/>
      <c r="B38355" s="12"/>
      <c r="C38355" s="12"/>
    </row>
    <row r="38356" spans="1:3" x14ac:dyDescent="0.35">
      <c r="A38356" s="12"/>
      <c r="B38356" s="12"/>
      <c r="C38356" s="12"/>
    </row>
    <row r="38357" spans="1:3" x14ac:dyDescent="0.35">
      <c r="A38357" s="12"/>
      <c r="B38357" s="12"/>
      <c r="C38357" s="12"/>
    </row>
    <row r="38358" spans="1:3" x14ac:dyDescent="0.35">
      <c r="A38358" s="12"/>
      <c r="B38358" s="12"/>
      <c r="C38358" s="12"/>
    </row>
    <row r="38359" spans="1:3" x14ac:dyDescent="0.35">
      <c r="A38359" s="12"/>
      <c r="B38359" s="12"/>
      <c r="C38359" s="12"/>
    </row>
    <row r="38360" spans="1:3" x14ac:dyDescent="0.35">
      <c r="A38360" s="12"/>
      <c r="B38360" s="12"/>
      <c r="C38360" s="12"/>
    </row>
    <row r="38361" spans="1:3" x14ac:dyDescent="0.35">
      <c r="A38361" s="12"/>
      <c r="B38361" s="12"/>
      <c r="C38361" s="12"/>
    </row>
    <row r="38362" spans="1:3" x14ac:dyDescent="0.35">
      <c r="A38362" s="12"/>
      <c r="B38362" s="12"/>
      <c r="C38362" s="12"/>
    </row>
    <row r="38363" spans="1:3" x14ac:dyDescent="0.35">
      <c r="A38363" s="12"/>
      <c r="B38363" s="12"/>
      <c r="C38363" s="12"/>
    </row>
    <row r="38364" spans="1:3" x14ac:dyDescent="0.35">
      <c r="A38364" s="12"/>
      <c r="B38364" s="12"/>
      <c r="C38364" s="12"/>
    </row>
    <row r="38365" spans="1:3" x14ac:dyDescent="0.35">
      <c r="A38365" s="12"/>
      <c r="B38365" s="12"/>
      <c r="C38365" s="12"/>
    </row>
    <row r="38366" spans="1:3" x14ac:dyDescent="0.35">
      <c r="A38366" s="12"/>
      <c r="B38366" s="12"/>
      <c r="C38366" s="12"/>
    </row>
    <row r="38367" spans="1:3" x14ac:dyDescent="0.35">
      <c r="A38367" s="12"/>
      <c r="B38367" s="12"/>
      <c r="C38367" s="12"/>
    </row>
    <row r="38368" spans="1:3" x14ac:dyDescent="0.35">
      <c r="A38368" s="12"/>
      <c r="B38368" s="12"/>
      <c r="C38368" s="12"/>
    </row>
    <row r="38369" spans="1:3" x14ac:dyDescent="0.35">
      <c r="A38369" s="12"/>
      <c r="B38369" s="12"/>
      <c r="C38369" s="12"/>
    </row>
    <row r="38370" spans="1:3" x14ac:dyDescent="0.35">
      <c r="A38370" s="12"/>
      <c r="B38370" s="12"/>
      <c r="C38370" s="12"/>
    </row>
    <row r="38371" spans="1:3" x14ac:dyDescent="0.35">
      <c r="A38371" s="12"/>
      <c r="B38371" s="12"/>
      <c r="C38371" s="12"/>
    </row>
    <row r="38372" spans="1:3" x14ac:dyDescent="0.35">
      <c r="A38372" s="12"/>
      <c r="B38372" s="12"/>
      <c r="C38372" s="12"/>
    </row>
    <row r="38373" spans="1:3" x14ac:dyDescent="0.35">
      <c r="A38373" s="12"/>
      <c r="B38373" s="12"/>
      <c r="C38373" s="12"/>
    </row>
    <row r="38374" spans="1:3" x14ac:dyDescent="0.35">
      <c r="A38374" s="12"/>
      <c r="B38374" s="12"/>
      <c r="C38374" s="12"/>
    </row>
    <row r="38375" spans="1:3" x14ac:dyDescent="0.35">
      <c r="A38375" s="12"/>
      <c r="B38375" s="12"/>
      <c r="C38375" s="12"/>
    </row>
    <row r="38376" spans="1:3" x14ac:dyDescent="0.35">
      <c r="A38376" s="12"/>
      <c r="B38376" s="12"/>
      <c r="C38376" s="12"/>
    </row>
    <row r="38377" spans="1:3" x14ac:dyDescent="0.35">
      <c r="A38377" s="12"/>
      <c r="B38377" s="12"/>
      <c r="C38377" s="12"/>
    </row>
    <row r="38378" spans="1:3" x14ac:dyDescent="0.35">
      <c r="A38378" s="12"/>
      <c r="B38378" s="12"/>
      <c r="C38378" s="12"/>
    </row>
    <row r="38379" spans="1:3" x14ac:dyDescent="0.35">
      <c r="A38379" s="12"/>
      <c r="B38379" s="12"/>
      <c r="C38379" s="12"/>
    </row>
    <row r="38380" spans="1:3" x14ac:dyDescent="0.35">
      <c r="A38380" s="12"/>
      <c r="B38380" s="12"/>
      <c r="C38380" s="12"/>
    </row>
    <row r="38381" spans="1:3" x14ac:dyDescent="0.35">
      <c r="A38381" s="12"/>
      <c r="B38381" s="12"/>
      <c r="C38381" s="12"/>
    </row>
    <row r="38382" spans="1:3" x14ac:dyDescent="0.35">
      <c r="A38382" s="12"/>
      <c r="B38382" s="12"/>
      <c r="C38382" s="12"/>
    </row>
    <row r="38383" spans="1:3" x14ac:dyDescent="0.35">
      <c r="A38383" s="12"/>
      <c r="B38383" s="12"/>
      <c r="C38383" s="12"/>
    </row>
    <row r="38384" spans="1:3" x14ac:dyDescent="0.35">
      <c r="A38384" s="12"/>
      <c r="B38384" s="12"/>
      <c r="C38384" s="12"/>
    </row>
    <row r="38385" spans="1:3" x14ac:dyDescent="0.35">
      <c r="A38385" s="12"/>
      <c r="B38385" s="12"/>
      <c r="C38385" s="12"/>
    </row>
    <row r="38386" spans="1:3" x14ac:dyDescent="0.35">
      <c r="A38386" s="12"/>
      <c r="B38386" s="12"/>
      <c r="C38386" s="12"/>
    </row>
    <row r="38387" spans="1:3" x14ac:dyDescent="0.35">
      <c r="A38387" s="12"/>
      <c r="B38387" s="12"/>
      <c r="C38387" s="12"/>
    </row>
    <row r="38388" spans="1:3" x14ac:dyDescent="0.35">
      <c r="A38388" s="12"/>
      <c r="B38388" s="12"/>
      <c r="C38388" s="12"/>
    </row>
    <row r="38389" spans="1:3" x14ac:dyDescent="0.35">
      <c r="A38389" s="12"/>
      <c r="B38389" s="12"/>
      <c r="C38389" s="12"/>
    </row>
    <row r="38390" spans="1:3" x14ac:dyDescent="0.35">
      <c r="A38390" s="12"/>
      <c r="B38390" s="12"/>
      <c r="C38390" s="12"/>
    </row>
    <row r="38391" spans="1:3" x14ac:dyDescent="0.35">
      <c r="A38391" s="12"/>
      <c r="B38391" s="12"/>
      <c r="C38391" s="12"/>
    </row>
    <row r="38392" spans="1:3" x14ac:dyDescent="0.35">
      <c r="A38392" s="12"/>
      <c r="B38392" s="12"/>
      <c r="C38392" s="12"/>
    </row>
    <row r="38393" spans="1:3" x14ac:dyDescent="0.35">
      <c r="A38393" s="12"/>
      <c r="B38393" s="12"/>
      <c r="C38393" s="12"/>
    </row>
    <row r="38394" spans="1:3" x14ac:dyDescent="0.35">
      <c r="A38394" s="12"/>
      <c r="B38394" s="12"/>
      <c r="C38394" s="12"/>
    </row>
    <row r="38395" spans="1:3" x14ac:dyDescent="0.35">
      <c r="A38395" s="12"/>
      <c r="B38395" s="12"/>
      <c r="C38395" s="12"/>
    </row>
    <row r="38396" spans="1:3" x14ac:dyDescent="0.35">
      <c r="A38396" s="12"/>
      <c r="B38396" s="12"/>
      <c r="C38396" s="12"/>
    </row>
    <row r="38397" spans="1:3" x14ac:dyDescent="0.35">
      <c r="A38397" s="12"/>
      <c r="B38397" s="12"/>
      <c r="C38397" s="12"/>
    </row>
    <row r="38398" spans="1:3" x14ac:dyDescent="0.35">
      <c r="A38398" s="12"/>
      <c r="B38398" s="12"/>
      <c r="C38398" s="12"/>
    </row>
    <row r="38399" spans="1:3" x14ac:dyDescent="0.35">
      <c r="A38399" s="12"/>
      <c r="B38399" s="12"/>
      <c r="C38399" s="12"/>
    </row>
    <row r="38400" spans="1:3" x14ac:dyDescent="0.35">
      <c r="A38400" s="12"/>
      <c r="B38400" s="12"/>
      <c r="C38400" s="12"/>
    </row>
    <row r="38401" spans="1:3" x14ac:dyDescent="0.35">
      <c r="A38401" s="12"/>
      <c r="B38401" s="12"/>
      <c r="C38401" s="12"/>
    </row>
    <row r="38402" spans="1:3" x14ac:dyDescent="0.35">
      <c r="A38402" s="12"/>
      <c r="B38402" s="12"/>
      <c r="C38402" s="12"/>
    </row>
    <row r="38403" spans="1:3" x14ac:dyDescent="0.35">
      <c r="A38403" s="12"/>
      <c r="B38403" s="12"/>
      <c r="C38403" s="12"/>
    </row>
    <row r="38404" spans="1:3" x14ac:dyDescent="0.35">
      <c r="A38404" s="12"/>
      <c r="B38404" s="12"/>
      <c r="C38404" s="12"/>
    </row>
    <row r="38405" spans="1:3" x14ac:dyDescent="0.35">
      <c r="A38405" s="12"/>
      <c r="B38405" s="12"/>
      <c r="C38405" s="12"/>
    </row>
    <row r="38406" spans="1:3" x14ac:dyDescent="0.35">
      <c r="A38406" s="12"/>
      <c r="B38406" s="12"/>
      <c r="C38406" s="12"/>
    </row>
    <row r="38407" spans="1:3" x14ac:dyDescent="0.35">
      <c r="A38407" s="12"/>
      <c r="B38407" s="12"/>
      <c r="C38407" s="12"/>
    </row>
    <row r="38408" spans="1:3" x14ac:dyDescent="0.35">
      <c r="A38408" s="12"/>
      <c r="B38408" s="12"/>
      <c r="C38408" s="12"/>
    </row>
    <row r="38409" spans="1:3" x14ac:dyDescent="0.35">
      <c r="A38409" s="12"/>
      <c r="B38409" s="12"/>
      <c r="C38409" s="12"/>
    </row>
    <row r="38410" spans="1:3" x14ac:dyDescent="0.35">
      <c r="A38410" s="12"/>
      <c r="B38410" s="12"/>
      <c r="C38410" s="12"/>
    </row>
    <row r="38411" spans="1:3" x14ac:dyDescent="0.35">
      <c r="A38411" s="12"/>
      <c r="B38411" s="12"/>
      <c r="C38411" s="12"/>
    </row>
    <row r="38412" spans="1:3" x14ac:dyDescent="0.35">
      <c r="A38412" s="12"/>
      <c r="B38412" s="12"/>
      <c r="C38412" s="12"/>
    </row>
    <row r="38413" spans="1:3" x14ac:dyDescent="0.35">
      <c r="A38413" s="12"/>
      <c r="B38413" s="12"/>
      <c r="C38413" s="12"/>
    </row>
    <row r="38414" spans="1:3" x14ac:dyDescent="0.35">
      <c r="A38414" s="12"/>
      <c r="B38414" s="12"/>
      <c r="C38414" s="12"/>
    </row>
    <row r="38415" spans="1:3" x14ac:dyDescent="0.35">
      <c r="A38415" s="12"/>
      <c r="B38415" s="12"/>
      <c r="C38415" s="12"/>
    </row>
    <row r="38416" spans="1:3" x14ac:dyDescent="0.35">
      <c r="A38416" s="12"/>
      <c r="B38416" s="12"/>
      <c r="C38416" s="12"/>
    </row>
    <row r="38417" spans="1:3" x14ac:dyDescent="0.35">
      <c r="A38417" s="12"/>
      <c r="B38417" s="12"/>
      <c r="C38417" s="12"/>
    </row>
    <row r="38418" spans="1:3" x14ac:dyDescent="0.35">
      <c r="A38418" s="12"/>
      <c r="B38418" s="12"/>
      <c r="C38418" s="12"/>
    </row>
    <row r="38419" spans="1:3" x14ac:dyDescent="0.35">
      <c r="A38419" s="12"/>
      <c r="B38419" s="12"/>
      <c r="C38419" s="12"/>
    </row>
    <row r="38420" spans="1:3" x14ac:dyDescent="0.35">
      <c r="A38420" s="12"/>
      <c r="B38420" s="12"/>
      <c r="C38420" s="12"/>
    </row>
    <row r="38421" spans="1:3" x14ac:dyDescent="0.35">
      <c r="A38421" s="12"/>
      <c r="B38421" s="12"/>
      <c r="C38421" s="12"/>
    </row>
    <row r="38422" spans="1:3" x14ac:dyDescent="0.35">
      <c r="A38422" s="12"/>
      <c r="B38422" s="12"/>
      <c r="C38422" s="12"/>
    </row>
    <row r="38423" spans="1:3" x14ac:dyDescent="0.35">
      <c r="A38423" s="12"/>
      <c r="B38423" s="12"/>
      <c r="C38423" s="12"/>
    </row>
    <row r="38424" spans="1:3" x14ac:dyDescent="0.35">
      <c r="A38424" s="12"/>
      <c r="B38424" s="12"/>
      <c r="C38424" s="12"/>
    </row>
    <row r="38425" spans="1:3" x14ac:dyDescent="0.35">
      <c r="A38425" s="12"/>
      <c r="B38425" s="12"/>
      <c r="C38425" s="12"/>
    </row>
    <row r="38426" spans="1:3" x14ac:dyDescent="0.35">
      <c r="A38426" s="12"/>
      <c r="B38426" s="12"/>
      <c r="C38426" s="12"/>
    </row>
    <row r="38427" spans="1:3" x14ac:dyDescent="0.35">
      <c r="A38427" s="12"/>
      <c r="B38427" s="12"/>
      <c r="C38427" s="12"/>
    </row>
    <row r="38428" spans="1:3" x14ac:dyDescent="0.35">
      <c r="A38428" s="12"/>
      <c r="B38428" s="12"/>
      <c r="C38428" s="12"/>
    </row>
    <row r="38429" spans="1:3" x14ac:dyDescent="0.35">
      <c r="A38429" s="12"/>
      <c r="B38429" s="12"/>
      <c r="C38429" s="12"/>
    </row>
    <row r="38430" spans="1:3" x14ac:dyDescent="0.35">
      <c r="A38430" s="12"/>
      <c r="B38430" s="12"/>
      <c r="C38430" s="12"/>
    </row>
    <row r="38431" spans="1:3" x14ac:dyDescent="0.35">
      <c r="A38431" s="12"/>
      <c r="B38431" s="12"/>
      <c r="C38431" s="12"/>
    </row>
    <row r="38432" spans="1:3" x14ac:dyDescent="0.35">
      <c r="A38432" s="12"/>
      <c r="B38432" s="12"/>
      <c r="C38432" s="12"/>
    </row>
    <row r="38433" spans="1:3" x14ac:dyDescent="0.35">
      <c r="A38433" s="12"/>
      <c r="B38433" s="12"/>
      <c r="C38433" s="12"/>
    </row>
    <row r="38434" spans="1:3" x14ac:dyDescent="0.35">
      <c r="A38434" s="12"/>
      <c r="B38434" s="12"/>
      <c r="C38434" s="12"/>
    </row>
    <row r="38435" spans="1:3" x14ac:dyDescent="0.35">
      <c r="A38435" s="12"/>
      <c r="B38435" s="12"/>
      <c r="C38435" s="12"/>
    </row>
    <row r="38436" spans="1:3" x14ac:dyDescent="0.35">
      <c r="A38436" s="12"/>
      <c r="B38436" s="12"/>
      <c r="C38436" s="12"/>
    </row>
    <row r="38437" spans="1:3" x14ac:dyDescent="0.35">
      <c r="A38437" s="12"/>
      <c r="B38437" s="12"/>
      <c r="C38437" s="12"/>
    </row>
    <row r="38438" spans="1:3" x14ac:dyDescent="0.35">
      <c r="A38438" s="12"/>
      <c r="B38438" s="12"/>
      <c r="C38438" s="12"/>
    </row>
    <row r="38439" spans="1:3" x14ac:dyDescent="0.35">
      <c r="A38439" s="12"/>
      <c r="B38439" s="12"/>
      <c r="C38439" s="12"/>
    </row>
    <row r="38440" spans="1:3" x14ac:dyDescent="0.35">
      <c r="A38440" s="12"/>
      <c r="B38440" s="12"/>
      <c r="C38440" s="12"/>
    </row>
    <row r="38441" spans="1:3" x14ac:dyDescent="0.35">
      <c r="A38441" s="12"/>
      <c r="B38441" s="12"/>
      <c r="C38441" s="12"/>
    </row>
    <row r="38442" spans="1:3" x14ac:dyDescent="0.35">
      <c r="A38442" s="12"/>
      <c r="B38442" s="12"/>
      <c r="C38442" s="12"/>
    </row>
    <row r="38443" spans="1:3" x14ac:dyDescent="0.35">
      <c r="A38443" s="12"/>
      <c r="B38443" s="12"/>
      <c r="C38443" s="12"/>
    </row>
    <row r="38444" spans="1:3" x14ac:dyDescent="0.35">
      <c r="A38444" s="12"/>
      <c r="B38444" s="12"/>
      <c r="C38444" s="12"/>
    </row>
    <row r="38445" spans="1:3" x14ac:dyDescent="0.35">
      <c r="A38445" s="12"/>
      <c r="B38445" s="12"/>
      <c r="C38445" s="12"/>
    </row>
    <row r="38446" spans="1:3" x14ac:dyDescent="0.35">
      <c r="A38446" s="12"/>
      <c r="B38446" s="12"/>
      <c r="C38446" s="12"/>
    </row>
    <row r="38447" spans="1:3" x14ac:dyDescent="0.35">
      <c r="A38447" s="12"/>
      <c r="B38447" s="12"/>
      <c r="C38447" s="12"/>
    </row>
    <row r="38448" spans="1:3" x14ac:dyDescent="0.35">
      <c r="A38448" s="12"/>
      <c r="B38448" s="12"/>
      <c r="C38448" s="12"/>
    </row>
    <row r="38449" spans="1:3" x14ac:dyDescent="0.35">
      <c r="A38449" s="12"/>
      <c r="B38449" s="12"/>
      <c r="C38449" s="12"/>
    </row>
    <row r="38450" spans="1:3" x14ac:dyDescent="0.35">
      <c r="A38450" s="12"/>
      <c r="B38450" s="12"/>
      <c r="C38450" s="12"/>
    </row>
    <row r="38451" spans="1:3" x14ac:dyDescent="0.35">
      <c r="A38451" s="12"/>
      <c r="B38451" s="12"/>
      <c r="C38451" s="12"/>
    </row>
    <row r="38452" spans="1:3" x14ac:dyDescent="0.35">
      <c r="A38452" s="12"/>
      <c r="B38452" s="12"/>
      <c r="C38452" s="12"/>
    </row>
    <row r="38453" spans="1:3" x14ac:dyDescent="0.35">
      <c r="A38453" s="12"/>
      <c r="B38453" s="12"/>
      <c r="C38453" s="12"/>
    </row>
    <row r="38454" spans="1:3" x14ac:dyDescent="0.35">
      <c r="A38454" s="12"/>
      <c r="B38454" s="12"/>
      <c r="C38454" s="12"/>
    </row>
    <row r="38455" spans="1:3" x14ac:dyDescent="0.35">
      <c r="A38455" s="12"/>
      <c r="B38455" s="12"/>
      <c r="C38455" s="12"/>
    </row>
    <row r="38456" spans="1:3" x14ac:dyDescent="0.35">
      <c r="A38456" s="12"/>
      <c r="B38456" s="12"/>
      <c r="C38456" s="12"/>
    </row>
    <row r="38457" spans="1:3" x14ac:dyDescent="0.35">
      <c r="A38457" s="12"/>
      <c r="B38457" s="12"/>
      <c r="C38457" s="12"/>
    </row>
    <row r="38458" spans="1:3" x14ac:dyDescent="0.35">
      <c r="A38458" s="12"/>
      <c r="B38458" s="12"/>
      <c r="C38458" s="12"/>
    </row>
    <row r="38459" spans="1:3" x14ac:dyDescent="0.35">
      <c r="A38459" s="12"/>
      <c r="B38459" s="12"/>
      <c r="C38459" s="12"/>
    </row>
    <row r="38460" spans="1:3" x14ac:dyDescent="0.35">
      <c r="A38460" s="12"/>
      <c r="B38460" s="12"/>
      <c r="C38460" s="12"/>
    </row>
    <row r="38461" spans="1:3" x14ac:dyDescent="0.35">
      <c r="A38461" s="12"/>
      <c r="B38461" s="12"/>
      <c r="C38461" s="12"/>
    </row>
    <row r="38462" spans="1:3" x14ac:dyDescent="0.35">
      <c r="A38462" s="12"/>
      <c r="B38462" s="12"/>
      <c r="C38462" s="12"/>
    </row>
    <row r="38463" spans="1:3" x14ac:dyDescent="0.35">
      <c r="A38463" s="12"/>
      <c r="B38463" s="12"/>
      <c r="C38463" s="12"/>
    </row>
    <row r="38464" spans="1:3" x14ac:dyDescent="0.35">
      <c r="A38464" s="12"/>
      <c r="B38464" s="12"/>
      <c r="C38464" s="12"/>
    </row>
    <row r="38465" spans="1:3" x14ac:dyDescent="0.35">
      <c r="A38465" s="12"/>
      <c r="B38465" s="12"/>
      <c r="C38465" s="12"/>
    </row>
    <row r="38466" spans="1:3" x14ac:dyDescent="0.35">
      <c r="A38466" s="12"/>
      <c r="B38466" s="12"/>
      <c r="C38466" s="12"/>
    </row>
    <row r="38467" spans="1:3" x14ac:dyDescent="0.35">
      <c r="A38467" s="12"/>
      <c r="B38467" s="12"/>
      <c r="C38467" s="12"/>
    </row>
    <row r="38468" spans="1:3" x14ac:dyDescent="0.35">
      <c r="A38468" s="12"/>
      <c r="B38468" s="12"/>
      <c r="C38468" s="12"/>
    </row>
    <row r="38469" spans="1:3" x14ac:dyDescent="0.35">
      <c r="A38469" s="12"/>
      <c r="B38469" s="12"/>
      <c r="C38469" s="12"/>
    </row>
    <row r="38470" spans="1:3" x14ac:dyDescent="0.35">
      <c r="A38470" s="12"/>
      <c r="B38470" s="12"/>
      <c r="C38470" s="12"/>
    </row>
    <row r="38471" spans="1:3" x14ac:dyDescent="0.35">
      <c r="A38471" s="12"/>
      <c r="B38471" s="12"/>
      <c r="C38471" s="12"/>
    </row>
    <row r="38472" spans="1:3" x14ac:dyDescent="0.35">
      <c r="A38472" s="12"/>
      <c r="B38472" s="12"/>
      <c r="C38472" s="12"/>
    </row>
    <row r="38473" spans="1:3" x14ac:dyDescent="0.35">
      <c r="A38473" s="12"/>
      <c r="B38473" s="12"/>
      <c r="C38473" s="12"/>
    </row>
    <row r="38474" spans="1:3" x14ac:dyDescent="0.35">
      <c r="A38474" s="12"/>
      <c r="B38474" s="12"/>
      <c r="C38474" s="12"/>
    </row>
    <row r="38475" spans="1:3" x14ac:dyDescent="0.35">
      <c r="A38475" s="12"/>
      <c r="B38475" s="12"/>
      <c r="C38475" s="12"/>
    </row>
    <row r="38476" spans="1:3" x14ac:dyDescent="0.35">
      <c r="A38476" s="12"/>
      <c r="B38476" s="12"/>
      <c r="C38476" s="12"/>
    </row>
    <row r="38477" spans="1:3" x14ac:dyDescent="0.35">
      <c r="A38477" s="12"/>
      <c r="B38477" s="12"/>
      <c r="C38477" s="12"/>
    </row>
    <row r="38478" spans="1:3" x14ac:dyDescent="0.35">
      <c r="A38478" s="12"/>
      <c r="B38478" s="12"/>
      <c r="C38478" s="12"/>
    </row>
    <row r="38479" spans="1:3" x14ac:dyDescent="0.35">
      <c r="A38479" s="12"/>
      <c r="B38479" s="12"/>
      <c r="C38479" s="12"/>
    </row>
    <row r="38480" spans="1:3" x14ac:dyDescent="0.35">
      <c r="A38480" s="12"/>
      <c r="B38480" s="12"/>
      <c r="C38480" s="12"/>
    </row>
    <row r="38481" spans="1:3" x14ac:dyDescent="0.35">
      <c r="A38481" s="12"/>
      <c r="B38481" s="12"/>
      <c r="C38481" s="12"/>
    </row>
    <row r="38482" spans="1:3" x14ac:dyDescent="0.35">
      <c r="A38482" s="12"/>
      <c r="B38482" s="12"/>
      <c r="C38482" s="12"/>
    </row>
    <row r="38483" spans="1:3" x14ac:dyDescent="0.35">
      <c r="A38483" s="12"/>
      <c r="B38483" s="12"/>
      <c r="C38483" s="12"/>
    </row>
    <row r="38484" spans="1:3" x14ac:dyDescent="0.35">
      <c r="A38484" s="12"/>
      <c r="B38484" s="12"/>
      <c r="C38484" s="12"/>
    </row>
    <row r="38485" spans="1:3" x14ac:dyDescent="0.35">
      <c r="A38485" s="12"/>
      <c r="B38485" s="12"/>
      <c r="C38485" s="12"/>
    </row>
    <row r="38486" spans="1:3" x14ac:dyDescent="0.35">
      <c r="A38486" s="12"/>
      <c r="B38486" s="12"/>
      <c r="C38486" s="12"/>
    </row>
    <row r="38487" spans="1:3" x14ac:dyDescent="0.35">
      <c r="A38487" s="12"/>
      <c r="B38487" s="12"/>
      <c r="C38487" s="12"/>
    </row>
    <row r="38488" spans="1:3" x14ac:dyDescent="0.35">
      <c r="A38488" s="12"/>
      <c r="B38488" s="12"/>
      <c r="C38488" s="12"/>
    </row>
    <row r="38489" spans="1:3" x14ac:dyDescent="0.35">
      <c r="A38489" s="12"/>
      <c r="B38489" s="12"/>
      <c r="C38489" s="12"/>
    </row>
    <row r="38490" spans="1:3" x14ac:dyDescent="0.35">
      <c r="A38490" s="12"/>
      <c r="B38490" s="12"/>
      <c r="C38490" s="12"/>
    </row>
    <row r="38491" spans="1:3" x14ac:dyDescent="0.35">
      <c r="A38491" s="12"/>
      <c r="B38491" s="12"/>
      <c r="C38491" s="12"/>
    </row>
    <row r="38492" spans="1:3" x14ac:dyDescent="0.35">
      <c r="A38492" s="12"/>
      <c r="B38492" s="12"/>
      <c r="C38492" s="12"/>
    </row>
    <row r="38493" spans="1:3" x14ac:dyDescent="0.35">
      <c r="A38493" s="12"/>
      <c r="B38493" s="12"/>
      <c r="C38493" s="12"/>
    </row>
    <row r="38494" spans="1:3" x14ac:dyDescent="0.35">
      <c r="A38494" s="12"/>
      <c r="B38494" s="12"/>
      <c r="C38494" s="12"/>
    </row>
    <row r="38495" spans="1:3" x14ac:dyDescent="0.35">
      <c r="A38495" s="12"/>
      <c r="B38495" s="12"/>
      <c r="C38495" s="12"/>
    </row>
    <row r="38496" spans="1:3" x14ac:dyDescent="0.35">
      <c r="A38496" s="12"/>
      <c r="B38496" s="12"/>
      <c r="C38496" s="12"/>
    </row>
    <row r="38497" spans="1:3" x14ac:dyDescent="0.35">
      <c r="A38497" s="12"/>
      <c r="B38497" s="12"/>
      <c r="C38497" s="12"/>
    </row>
    <row r="38498" spans="1:3" x14ac:dyDescent="0.35">
      <c r="A38498" s="12"/>
      <c r="B38498" s="12"/>
      <c r="C38498" s="12"/>
    </row>
    <row r="38499" spans="1:3" x14ac:dyDescent="0.35">
      <c r="A38499" s="12"/>
      <c r="B38499" s="12"/>
      <c r="C38499" s="12"/>
    </row>
    <row r="38500" spans="1:3" x14ac:dyDescent="0.35">
      <c r="A38500" s="12"/>
      <c r="B38500" s="12"/>
      <c r="C38500" s="12"/>
    </row>
    <row r="38501" spans="1:3" x14ac:dyDescent="0.35">
      <c r="A38501" s="12"/>
      <c r="B38501" s="12"/>
      <c r="C38501" s="12"/>
    </row>
    <row r="38502" spans="1:3" x14ac:dyDescent="0.35">
      <c r="A38502" s="12"/>
      <c r="B38502" s="12"/>
      <c r="C38502" s="12"/>
    </row>
    <row r="38503" spans="1:3" x14ac:dyDescent="0.35">
      <c r="A38503" s="12"/>
      <c r="B38503" s="12"/>
      <c r="C38503" s="12"/>
    </row>
    <row r="38504" spans="1:3" x14ac:dyDescent="0.35">
      <c r="A38504" s="12"/>
      <c r="B38504" s="12"/>
      <c r="C38504" s="12"/>
    </row>
    <row r="38505" spans="1:3" x14ac:dyDescent="0.35">
      <c r="A38505" s="12"/>
      <c r="B38505" s="12"/>
      <c r="C38505" s="12"/>
    </row>
    <row r="38506" spans="1:3" x14ac:dyDescent="0.35">
      <c r="A38506" s="12"/>
      <c r="B38506" s="12"/>
      <c r="C38506" s="12"/>
    </row>
    <row r="38507" spans="1:3" x14ac:dyDescent="0.35">
      <c r="A38507" s="12"/>
      <c r="B38507" s="12"/>
      <c r="C38507" s="12"/>
    </row>
    <row r="38508" spans="1:3" x14ac:dyDescent="0.35">
      <c r="A38508" s="12"/>
      <c r="B38508" s="12"/>
      <c r="C38508" s="12"/>
    </row>
    <row r="38509" spans="1:3" x14ac:dyDescent="0.35">
      <c r="A38509" s="12"/>
      <c r="B38509" s="12"/>
      <c r="C38509" s="12"/>
    </row>
    <row r="38510" spans="1:3" x14ac:dyDescent="0.35">
      <c r="A38510" s="12"/>
      <c r="B38510" s="12"/>
      <c r="C38510" s="12"/>
    </row>
    <row r="38511" spans="1:3" x14ac:dyDescent="0.35">
      <c r="A38511" s="12"/>
      <c r="B38511" s="12"/>
      <c r="C38511" s="12"/>
    </row>
    <row r="38512" spans="1:3" x14ac:dyDescent="0.35">
      <c r="A38512" s="12"/>
      <c r="B38512" s="12"/>
      <c r="C38512" s="12"/>
    </row>
    <row r="38513" spans="1:3" x14ac:dyDescent="0.35">
      <c r="A38513" s="12"/>
      <c r="B38513" s="12"/>
      <c r="C38513" s="12"/>
    </row>
    <row r="38514" spans="1:3" x14ac:dyDescent="0.35">
      <c r="A38514" s="12"/>
      <c r="B38514" s="12"/>
      <c r="C38514" s="12"/>
    </row>
    <row r="38515" spans="1:3" x14ac:dyDescent="0.35">
      <c r="A38515" s="12"/>
      <c r="B38515" s="12"/>
      <c r="C38515" s="12"/>
    </row>
    <row r="38516" spans="1:3" x14ac:dyDescent="0.35">
      <c r="A38516" s="12"/>
      <c r="B38516" s="12"/>
      <c r="C38516" s="12"/>
    </row>
    <row r="38517" spans="1:3" x14ac:dyDescent="0.35">
      <c r="A38517" s="12"/>
      <c r="B38517" s="12"/>
      <c r="C38517" s="12"/>
    </row>
    <row r="38518" spans="1:3" x14ac:dyDescent="0.35">
      <c r="A38518" s="12"/>
      <c r="B38518" s="12"/>
      <c r="C38518" s="12"/>
    </row>
    <row r="38519" spans="1:3" x14ac:dyDescent="0.35">
      <c r="A38519" s="12"/>
      <c r="B38519" s="12"/>
      <c r="C38519" s="12"/>
    </row>
    <row r="38520" spans="1:3" x14ac:dyDescent="0.35">
      <c r="A38520" s="12"/>
      <c r="B38520" s="12"/>
      <c r="C38520" s="12"/>
    </row>
    <row r="38521" spans="1:3" x14ac:dyDescent="0.35">
      <c r="A38521" s="12"/>
      <c r="B38521" s="12"/>
      <c r="C38521" s="12"/>
    </row>
    <row r="38522" spans="1:3" x14ac:dyDescent="0.35">
      <c r="A38522" s="12"/>
      <c r="B38522" s="12"/>
      <c r="C38522" s="12"/>
    </row>
    <row r="38523" spans="1:3" x14ac:dyDescent="0.35">
      <c r="A38523" s="12"/>
      <c r="B38523" s="12"/>
      <c r="C38523" s="12"/>
    </row>
    <row r="38524" spans="1:3" x14ac:dyDescent="0.35">
      <c r="A38524" s="12"/>
      <c r="B38524" s="12"/>
      <c r="C38524" s="12"/>
    </row>
    <row r="38525" spans="1:3" x14ac:dyDescent="0.35">
      <c r="A38525" s="12"/>
      <c r="B38525" s="12"/>
      <c r="C38525" s="12"/>
    </row>
    <row r="38526" spans="1:3" x14ac:dyDescent="0.35">
      <c r="A38526" s="12"/>
      <c r="B38526" s="12"/>
      <c r="C38526" s="12"/>
    </row>
    <row r="38527" spans="1:3" x14ac:dyDescent="0.35">
      <c r="A38527" s="12"/>
      <c r="B38527" s="12"/>
      <c r="C38527" s="12"/>
    </row>
    <row r="38528" spans="1:3" x14ac:dyDescent="0.35">
      <c r="A38528" s="12"/>
      <c r="B38528" s="12"/>
      <c r="C38528" s="12"/>
    </row>
    <row r="38529" spans="1:3" x14ac:dyDescent="0.35">
      <c r="A38529" s="12"/>
      <c r="B38529" s="12"/>
      <c r="C38529" s="12"/>
    </row>
    <row r="38530" spans="1:3" x14ac:dyDescent="0.35">
      <c r="A38530" s="12"/>
      <c r="B38530" s="12"/>
      <c r="C38530" s="12"/>
    </row>
    <row r="38531" spans="1:3" x14ac:dyDescent="0.35">
      <c r="A38531" s="12"/>
      <c r="B38531" s="12"/>
      <c r="C38531" s="12"/>
    </row>
    <row r="38532" spans="1:3" x14ac:dyDescent="0.35">
      <c r="A38532" s="12"/>
      <c r="B38532" s="12"/>
      <c r="C38532" s="12"/>
    </row>
    <row r="38533" spans="1:3" x14ac:dyDescent="0.35">
      <c r="A38533" s="12"/>
      <c r="B38533" s="12"/>
      <c r="C38533" s="12"/>
    </row>
    <row r="38534" spans="1:3" x14ac:dyDescent="0.35">
      <c r="A38534" s="12"/>
      <c r="B38534" s="12"/>
      <c r="C38534" s="12"/>
    </row>
    <row r="38535" spans="1:3" x14ac:dyDescent="0.35">
      <c r="A38535" s="12"/>
      <c r="B38535" s="12"/>
      <c r="C38535" s="12"/>
    </row>
    <row r="38536" spans="1:3" x14ac:dyDescent="0.35">
      <c r="A38536" s="12"/>
      <c r="B38536" s="12"/>
      <c r="C38536" s="12"/>
    </row>
    <row r="38537" spans="1:3" x14ac:dyDescent="0.35">
      <c r="A38537" s="12"/>
      <c r="B38537" s="12"/>
      <c r="C38537" s="12"/>
    </row>
    <row r="38538" spans="1:3" x14ac:dyDescent="0.35">
      <c r="A38538" s="12"/>
      <c r="B38538" s="12"/>
      <c r="C38538" s="12"/>
    </row>
    <row r="38539" spans="1:3" x14ac:dyDescent="0.35">
      <c r="A38539" s="12"/>
      <c r="B38539" s="12"/>
      <c r="C38539" s="12"/>
    </row>
    <row r="38540" spans="1:3" x14ac:dyDescent="0.35">
      <c r="A38540" s="12"/>
      <c r="B38540" s="12"/>
      <c r="C38540" s="12"/>
    </row>
    <row r="38541" spans="1:3" x14ac:dyDescent="0.35">
      <c r="A38541" s="12"/>
      <c r="B38541" s="12"/>
      <c r="C38541" s="12"/>
    </row>
    <row r="38542" spans="1:3" x14ac:dyDescent="0.35">
      <c r="A38542" s="12"/>
      <c r="B38542" s="12"/>
      <c r="C38542" s="12"/>
    </row>
    <row r="38543" spans="1:3" x14ac:dyDescent="0.35">
      <c r="A38543" s="12"/>
      <c r="B38543" s="12"/>
      <c r="C38543" s="12"/>
    </row>
    <row r="38544" spans="1:3" x14ac:dyDescent="0.35">
      <c r="A38544" s="12"/>
      <c r="B38544" s="12"/>
      <c r="C38544" s="12"/>
    </row>
    <row r="38545" spans="1:3" x14ac:dyDescent="0.35">
      <c r="A38545" s="12"/>
      <c r="B38545" s="12"/>
      <c r="C38545" s="12"/>
    </row>
    <row r="38546" spans="1:3" x14ac:dyDescent="0.35">
      <c r="A38546" s="12"/>
      <c r="B38546" s="12"/>
      <c r="C38546" s="12"/>
    </row>
    <row r="38547" spans="1:3" x14ac:dyDescent="0.35">
      <c r="A38547" s="12"/>
      <c r="B38547" s="12"/>
      <c r="C38547" s="12"/>
    </row>
    <row r="38548" spans="1:3" x14ac:dyDescent="0.35">
      <c r="A38548" s="12"/>
      <c r="B38548" s="12"/>
      <c r="C38548" s="12"/>
    </row>
    <row r="38549" spans="1:3" x14ac:dyDescent="0.35">
      <c r="A38549" s="12"/>
      <c r="B38549" s="12"/>
      <c r="C38549" s="12"/>
    </row>
    <row r="38550" spans="1:3" x14ac:dyDescent="0.35">
      <c r="A38550" s="12"/>
      <c r="B38550" s="12"/>
      <c r="C38550" s="12"/>
    </row>
    <row r="38551" spans="1:3" x14ac:dyDescent="0.35">
      <c r="A38551" s="12"/>
      <c r="B38551" s="12"/>
      <c r="C38551" s="12"/>
    </row>
    <row r="38552" spans="1:3" x14ac:dyDescent="0.35">
      <c r="A38552" s="12"/>
      <c r="B38552" s="12"/>
      <c r="C38552" s="12"/>
    </row>
    <row r="38553" spans="1:3" x14ac:dyDescent="0.35">
      <c r="A38553" s="12"/>
      <c r="B38553" s="12"/>
      <c r="C38553" s="12"/>
    </row>
    <row r="38554" spans="1:3" x14ac:dyDescent="0.35">
      <c r="A38554" s="12"/>
      <c r="B38554" s="12"/>
      <c r="C38554" s="12"/>
    </row>
    <row r="38555" spans="1:3" x14ac:dyDescent="0.35">
      <c r="A38555" s="12"/>
      <c r="B38555" s="12"/>
      <c r="C38555" s="12"/>
    </row>
    <row r="38556" spans="1:3" x14ac:dyDescent="0.35">
      <c r="A38556" s="12"/>
      <c r="B38556" s="12"/>
      <c r="C38556" s="12"/>
    </row>
    <row r="38557" spans="1:3" x14ac:dyDescent="0.35">
      <c r="A38557" s="12"/>
      <c r="B38557" s="12"/>
      <c r="C38557" s="12"/>
    </row>
    <row r="38558" spans="1:3" x14ac:dyDescent="0.35">
      <c r="A38558" s="12"/>
      <c r="B38558" s="12"/>
      <c r="C38558" s="12"/>
    </row>
    <row r="38559" spans="1:3" x14ac:dyDescent="0.35">
      <c r="A38559" s="12"/>
      <c r="B38559" s="12"/>
      <c r="C38559" s="12"/>
    </row>
    <row r="38560" spans="1:3" x14ac:dyDescent="0.35">
      <c r="A38560" s="12"/>
      <c r="B38560" s="12"/>
      <c r="C38560" s="12"/>
    </row>
    <row r="38561" spans="1:3" x14ac:dyDescent="0.35">
      <c r="A38561" s="12"/>
      <c r="B38561" s="12"/>
      <c r="C38561" s="12"/>
    </row>
    <row r="38562" spans="1:3" x14ac:dyDescent="0.35">
      <c r="A38562" s="12"/>
      <c r="B38562" s="12"/>
      <c r="C38562" s="12"/>
    </row>
    <row r="38563" spans="1:3" x14ac:dyDescent="0.35">
      <c r="A38563" s="12"/>
      <c r="B38563" s="12"/>
      <c r="C38563" s="12"/>
    </row>
    <row r="38564" spans="1:3" x14ac:dyDescent="0.35">
      <c r="A38564" s="12"/>
      <c r="B38564" s="12"/>
      <c r="C38564" s="12"/>
    </row>
    <row r="38565" spans="1:3" x14ac:dyDescent="0.35">
      <c r="A38565" s="12"/>
      <c r="B38565" s="12"/>
      <c r="C38565" s="12"/>
    </row>
    <row r="38566" spans="1:3" x14ac:dyDescent="0.35">
      <c r="A38566" s="12"/>
      <c r="B38566" s="12"/>
      <c r="C38566" s="12"/>
    </row>
    <row r="38567" spans="1:3" x14ac:dyDescent="0.35">
      <c r="A38567" s="12"/>
      <c r="B38567" s="12"/>
      <c r="C38567" s="12"/>
    </row>
    <row r="38568" spans="1:3" x14ac:dyDescent="0.35">
      <c r="A38568" s="12"/>
      <c r="B38568" s="12"/>
      <c r="C38568" s="12"/>
    </row>
    <row r="38569" spans="1:3" x14ac:dyDescent="0.35">
      <c r="A38569" s="12"/>
      <c r="B38569" s="12"/>
      <c r="C38569" s="12"/>
    </row>
    <row r="38570" spans="1:3" x14ac:dyDescent="0.35">
      <c r="A38570" s="12"/>
      <c r="B38570" s="12"/>
      <c r="C38570" s="12"/>
    </row>
    <row r="38571" spans="1:3" x14ac:dyDescent="0.35">
      <c r="A38571" s="12"/>
      <c r="B38571" s="12"/>
      <c r="C38571" s="12"/>
    </row>
    <row r="38572" spans="1:3" x14ac:dyDescent="0.35">
      <c r="A38572" s="12"/>
      <c r="B38572" s="12"/>
      <c r="C38572" s="12"/>
    </row>
    <row r="38573" spans="1:3" x14ac:dyDescent="0.35">
      <c r="A38573" s="12"/>
      <c r="B38573" s="12"/>
      <c r="C38573" s="12"/>
    </row>
    <row r="38574" spans="1:3" x14ac:dyDescent="0.35">
      <c r="A38574" s="12"/>
      <c r="B38574" s="12"/>
      <c r="C38574" s="12"/>
    </row>
    <row r="38575" spans="1:3" x14ac:dyDescent="0.35">
      <c r="A38575" s="12"/>
      <c r="B38575" s="12"/>
      <c r="C38575" s="12"/>
    </row>
    <row r="38576" spans="1:3" x14ac:dyDescent="0.35">
      <c r="A38576" s="12"/>
      <c r="B38576" s="12"/>
      <c r="C38576" s="12"/>
    </row>
    <row r="38577" spans="1:3" x14ac:dyDescent="0.35">
      <c r="A38577" s="12"/>
      <c r="B38577" s="12"/>
      <c r="C38577" s="12"/>
    </row>
    <row r="38578" spans="1:3" x14ac:dyDescent="0.35">
      <c r="A38578" s="12"/>
      <c r="B38578" s="12"/>
      <c r="C38578" s="12"/>
    </row>
    <row r="38579" spans="1:3" x14ac:dyDescent="0.35">
      <c r="A38579" s="12"/>
      <c r="B38579" s="12"/>
      <c r="C38579" s="12"/>
    </row>
    <row r="38580" spans="1:3" x14ac:dyDescent="0.35">
      <c r="A38580" s="12"/>
      <c r="B38580" s="12"/>
      <c r="C38580" s="12"/>
    </row>
    <row r="38581" spans="1:3" x14ac:dyDescent="0.35">
      <c r="A38581" s="12"/>
      <c r="B38581" s="12"/>
      <c r="C38581" s="12"/>
    </row>
    <row r="38582" spans="1:3" x14ac:dyDescent="0.35">
      <c r="A38582" s="12"/>
      <c r="B38582" s="12"/>
      <c r="C38582" s="12"/>
    </row>
    <row r="38583" spans="1:3" x14ac:dyDescent="0.35">
      <c r="A38583" s="12"/>
      <c r="B38583" s="12"/>
      <c r="C38583" s="12"/>
    </row>
    <row r="38584" spans="1:3" x14ac:dyDescent="0.35">
      <c r="A38584" s="12"/>
      <c r="B38584" s="12"/>
      <c r="C38584" s="12"/>
    </row>
    <row r="38585" spans="1:3" x14ac:dyDescent="0.35">
      <c r="A38585" s="12"/>
      <c r="B38585" s="12"/>
      <c r="C38585" s="12"/>
    </row>
    <row r="38586" spans="1:3" x14ac:dyDescent="0.35">
      <c r="A38586" s="12"/>
      <c r="B38586" s="12"/>
      <c r="C38586" s="12"/>
    </row>
    <row r="38587" spans="1:3" x14ac:dyDescent="0.35">
      <c r="A38587" s="12"/>
      <c r="B38587" s="12"/>
      <c r="C38587" s="12"/>
    </row>
    <row r="38588" spans="1:3" x14ac:dyDescent="0.35">
      <c r="A38588" s="12"/>
      <c r="B38588" s="12"/>
      <c r="C38588" s="12"/>
    </row>
    <row r="38589" spans="1:3" x14ac:dyDescent="0.35">
      <c r="A38589" s="12"/>
      <c r="B38589" s="12"/>
      <c r="C38589" s="12"/>
    </row>
    <row r="38590" spans="1:3" x14ac:dyDescent="0.35">
      <c r="A38590" s="12"/>
      <c r="B38590" s="12"/>
      <c r="C38590" s="12"/>
    </row>
    <row r="38591" spans="1:3" x14ac:dyDescent="0.35">
      <c r="A38591" s="12"/>
      <c r="B38591" s="12"/>
      <c r="C38591" s="12"/>
    </row>
    <row r="38592" spans="1:3" x14ac:dyDescent="0.35">
      <c r="A38592" s="12"/>
      <c r="B38592" s="12"/>
      <c r="C38592" s="12"/>
    </row>
    <row r="38593" spans="1:3" x14ac:dyDescent="0.35">
      <c r="A38593" s="12"/>
      <c r="B38593" s="12"/>
      <c r="C38593" s="12"/>
    </row>
    <row r="38594" spans="1:3" x14ac:dyDescent="0.35">
      <c r="A38594" s="12"/>
      <c r="B38594" s="12"/>
      <c r="C38594" s="12"/>
    </row>
    <row r="38595" spans="1:3" x14ac:dyDescent="0.35">
      <c r="A38595" s="12"/>
      <c r="B38595" s="12"/>
      <c r="C38595" s="12"/>
    </row>
    <row r="38596" spans="1:3" x14ac:dyDescent="0.35">
      <c r="A38596" s="12"/>
      <c r="B38596" s="12"/>
      <c r="C38596" s="12"/>
    </row>
    <row r="38597" spans="1:3" x14ac:dyDescent="0.35">
      <c r="A38597" s="12"/>
      <c r="B38597" s="12"/>
      <c r="C38597" s="12"/>
    </row>
    <row r="38598" spans="1:3" x14ac:dyDescent="0.35">
      <c r="A38598" s="12"/>
      <c r="B38598" s="12"/>
      <c r="C38598" s="12"/>
    </row>
    <row r="38599" spans="1:3" x14ac:dyDescent="0.35">
      <c r="A38599" s="12"/>
      <c r="B38599" s="12"/>
      <c r="C38599" s="12"/>
    </row>
    <row r="38600" spans="1:3" x14ac:dyDescent="0.35">
      <c r="A38600" s="12"/>
      <c r="B38600" s="12"/>
      <c r="C38600" s="12"/>
    </row>
    <row r="38601" spans="1:3" x14ac:dyDescent="0.35">
      <c r="A38601" s="12"/>
      <c r="B38601" s="12"/>
      <c r="C38601" s="12"/>
    </row>
    <row r="38602" spans="1:3" x14ac:dyDescent="0.35">
      <c r="A38602" s="12"/>
      <c r="B38602" s="12"/>
      <c r="C38602" s="12"/>
    </row>
    <row r="38603" spans="1:3" x14ac:dyDescent="0.35">
      <c r="A38603" s="12"/>
      <c r="B38603" s="12"/>
      <c r="C38603" s="12"/>
    </row>
    <row r="38604" spans="1:3" x14ac:dyDescent="0.35">
      <c r="A38604" s="12"/>
      <c r="B38604" s="12"/>
      <c r="C38604" s="12"/>
    </row>
    <row r="38605" spans="1:3" x14ac:dyDescent="0.35">
      <c r="A38605" s="12"/>
      <c r="B38605" s="12"/>
      <c r="C38605" s="12"/>
    </row>
    <row r="38606" spans="1:3" x14ac:dyDescent="0.35">
      <c r="A38606" s="12"/>
      <c r="B38606" s="12"/>
      <c r="C38606" s="12"/>
    </row>
    <row r="38607" spans="1:3" x14ac:dyDescent="0.35">
      <c r="A38607" s="12"/>
      <c r="B38607" s="12"/>
      <c r="C38607" s="12"/>
    </row>
    <row r="38608" spans="1:3" x14ac:dyDescent="0.35">
      <c r="A38608" s="12"/>
      <c r="B38608" s="12"/>
      <c r="C38608" s="12"/>
    </row>
    <row r="38609" spans="1:3" x14ac:dyDescent="0.35">
      <c r="A38609" s="12"/>
      <c r="B38609" s="12"/>
      <c r="C38609" s="12"/>
    </row>
    <row r="38610" spans="1:3" x14ac:dyDescent="0.35">
      <c r="A38610" s="12"/>
      <c r="B38610" s="12"/>
      <c r="C38610" s="12"/>
    </row>
    <row r="38611" spans="1:3" x14ac:dyDescent="0.35">
      <c r="A38611" s="12"/>
      <c r="B38611" s="12"/>
      <c r="C38611" s="12"/>
    </row>
    <row r="38612" spans="1:3" x14ac:dyDescent="0.35">
      <c r="A38612" s="12"/>
      <c r="B38612" s="12"/>
      <c r="C38612" s="12"/>
    </row>
    <row r="38613" spans="1:3" x14ac:dyDescent="0.35">
      <c r="A38613" s="12"/>
      <c r="B38613" s="12"/>
      <c r="C38613" s="12"/>
    </row>
    <row r="38614" spans="1:3" x14ac:dyDescent="0.35">
      <c r="A38614" s="12"/>
      <c r="B38614" s="12"/>
      <c r="C38614" s="12"/>
    </row>
    <row r="38615" spans="1:3" x14ac:dyDescent="0.35">
      <c r="A38615" s="12"/>
      <c r="B38615" s="12"/>
      <c r="C38615" s="12"/>
    </row>
    <row r="38616" spans="1:3" x14ac:dyDescent="0.35">
      <c r="A38616" s="12"/>
      <c r="B38616" s="12"/>
      <c r="C38616" s="12"/>
    </row>
    <row r="38617" spans="1:3" x14ac:dyDescent="0.35">
      <c r="A38617" s="12"/>
      <c r="B38617" s="12"/>
      <c r="C38617" s="12"/>
    </row>
    <row r="38618" spans="1:3" x14ac:dyDescent="0.35">
      <c r="A38618" s="12"/>
      <c r="B38618" s="12"/>
      <c r="C38618" s="12"/>
    </row>
    <row r="38619" spans="1:3" x14ac:dyDescent="0.35">
      <c r="A38619" s="12"/>
      <c r="B38619" s="12"/>
      <c r="C38619" s="12"/>
    </row>
    <row r="38620" spans="1:3" x14ac:dyDescent="0.35">
      <c r="A38620" s="12"/>
      <c r="B38620" s="12"/>
      <c r="C38620" s="12"/>
    </row>
    <row r="38621" spans="1:3" x14ac:dyDescent="0.35">
      <c r="A38621" s="12"/>
      <c r="B38621" s="12"/>
      <c r="C38621" s="12"/>
    </row>
    <row r="38622" spans="1:3" x14ac:dyDescent="0.35">
      <c r="A38622" s="12"/>
      <c r="B38622" s="12"/>
      <c r="C38622" s="12"/>
    </row>
    <row r="38623" spans="1:3" x14ac:dyDescent="0.35">
      <c r="A38623" s="12"/>
      <c r="B38623" s="12"/>
      <c r="C38623" s="12"/>
    </row>
    <row r="38624" spans="1:3" x14ac:dyDescent="0.35">
      <c r="A38624" s="12"/>
      <c r="B38624" s="12"/>
      <c r="C38624" s="12"/>
    </row>
    <row r="38625" spans="1:3" x14ac:dyDescent="0.35">
      <c r="A38625" s="12"/>
      <c r="B38625" s="12"/>
      <c r="C38625" s="12"/>
    </row>
    <row r="38626" spans="1:3" x14ac:dyDescent="0.35">
      <c r="A38626" s="12"/>
      <c r="B38626" s="12"/>
      <c r="C38626" s="12"/>
    </row>
    <row r="38627" spans="1:3" x14ac:dyDescent="0.35">
      <c r="A38627" s="12"/>
      <c r="B38627" s="12"/>
      <c r="C38627" s="12"/>
    </row>
    <row r="38628" spans="1:3" x14ac:dyDescent="0.35">
      <c r="A38628" s="12"/>
      <c r="B38628" s="12"/>
      <c r="C38628" s="12"/>
    </row>
    <row r="38629" spans="1:3" x14ac:dyDescent="0.35">
      <c r="A38629" s="12"/>
      <c r="B38629" s="12"/>
      <c r="C38629" s="12"/>
    </row>
    <row r="38630" spans="1:3" x14ac:dyDescent="0.35">
      <c r="A38630" s="12"/>
      <c r="B38630" s="12"/>
      <c r="C38630" s="12"/>
    </row>
    <row r="38631" spans="1:3" x14ac:dyDescent="0.35">
      <c r="A38631" s="12"/>
      <c r="B38631" s="12"/>
      <c r="C38631" s="12"/>
    </row>
    <row r="38632" spans="1:3" x14ac:dyDescent="0.35">
      <c r="A38632" s="12"/>
      <c r="B38632" s="12"/>
      <c r="C38632" s="12"/>
    </row>
    <row r="38633" spans="1:3" x14ac:dyDescent="0.35">
      <c r="A38633" s="12"/>
      <c r="B38633" s="12"/>
      <c r="C38633" s="12"/>
    </row>
    <row r="38634" spans="1:3" x14ac:dyDescent="0.35">
      <c r="A38634" s="12"/>
      <c r="B38634" s="12"/>
      <c r="C38634" s="12"/>
    </row>
    <row r="38635" spans="1:3" x14ac:dyDescent="0.35">
      <c r="A38635" s="12"/>
      <c r="B38635" s="12"/>
      <c r="C38635" s="12"/>
    </row>
    <row r="38636" spans="1:3" x14ac:dyDescent="0.35">
      <c r="A38636" s="12"/>
      <c r="B38636" s="12"/>
      <c r="C38636" s="12"/>
    </row>
    <row r="38637" spans="1:3" x14ac:dyDescent="0.35">
      <c r="A38637" s="12"/>
      <c r="B38637" s="12"/>
      <c r="C38637" s="12"/>
    </row>
    <row r="38638" spans="1:3" x14ac:dyDescent="0.35">
      <c r="A38638" s="12"/>
      <c r="B38638" s="12"/>
      <c r="C38638" s="12"/>
    </row>
    <row r="38639" spans="1:3" x14ac:dyDescent="0.35">
      <c r="A38639" s="12"/>
      <c r="B38639" s="12"/>
      <c r="C38639" s="12"/>
    </row>
    <row r="38640" spans="1:3" x14ac:dyDescent="0.35">
      <c r="A38640" s="12"/>
      <c r="B38640" s="12"/>
      <c r="C38640" s="12"/>
    </row>
    <row r="38641" spans="1:3" x14ac:dyDescent="0.35">
      <c r="A38641" s="12"/>
      <c r="B38641" s="12"/>
      <c r="C38641" s="12"/>
    </row>
    <row r="38642" spans="1:3" x14ac:dyDescent="0.35">
      <c r="A38642" s="12"/>
      <c r="B38642" s="12"/>
      <c r="C38642" s="12"/>
    </row>
    <row r="38643" spans="1:3" x14ac:dyDescent="0.35">
      <c r="A38643" s="12"/>
      <c r="B38643" s="12"/>
      <c r="C38643" s="12"/>
    </row>
    <row r="38644" spans="1:3" x14ac:dyDescent="0.35">
      <c r="A38644" s="12"/>
      <c r="B38644" s="12"/>
      <c r="C38644" s="12"/>
    </row>
    <row r="38645" spans="1:3" x14ac:dyDescent="0.35">
      <c r="A38645" s="12"/>
      <c r="B38645" s="12"/>
      <c r="C38645" s="12"/>
    </row>
    <row r="38646" spans="1:3" x14ac:dyDescent="0.35">
      <c r="A38646" s="12"/>
      <c r="B38646" s="12"/>
      <c r="C38646" s="12"/>
    </row>
    <row r="38647" spans="1:3" x14ac:dyDescent="0.35">
      <c r="A38647" s="12"/>
      <c r="B38647" s="12"/>
      <c r="C38647" s="12"/>
    </row>
    <row r="38648" spans="1:3" x14ac:dyDescent="0.35">
      <c r="A38648" s="12"/>
      <c r="B38648" s="12"/>
      <c r="C38648" s="12"/>
    </row>
    <row r="38649" spans="1:3" x14ac:dyDescent="0.35">
      <c r="A38649" s="12"/>
      <c r="B38649" s="12"/>
      <c r="C38649" s="12"/>
    </row>
    <row r="38650" spans="1:3" x14ac:dyDescent="0.35">
      <c r="A38650" s="12"/>
      <c r="B38650" s="12"/>
      <c r="C38650" s="12"/>
    </row>
    <row r="38651" spans="1:3" x14ac:dyDescent="0.35">
      <c r="A38651" s="12"/>
      <c r="B38651" s="12"/>
      <c r="C38651" s="12"/>
    </row>
    <row r="38652" spans="1:3" x14ac:dyDescent="0.35">
      <c r="A38652" s="12"/>
      <c r="B38652" s="12"/>
      <c r="C38652" s="12"/>
    </row>
    <row r="38653" spans="1:3" x14ac:dyDescent="0.35">
      <c r="A38653" s="12"/>
      <c r="B38653" s="12"/>
      <c r="C38653" s="12"/>
    </row>
    <row r="38654" spans="1:3" x14ac:dyDescent="0.35">
      <c r="A38654" s="12"/>
      <c r="B38654" s="12"/>
      <c r="C38654" s="12"/>
    </row>
    <row r="38655" spans="1:3" x14ac:dyDescent="0.35">
      <c r="A38655" s="12"/>
      <c r="B38655" s="12"/>
      <c r="C38655" s="12"/>
    </row>
    <row r="38656" spans="1:3" x14ac:dyDescent="0.35">
      <c r="A38656" s="12"/>
      <c r="B38656" s="12"/>
      <c r="C38656" s="12"/>
    </row>
    <row r="38657" spans="1:3" x14ac:dyDescent="0.35">
      <c r="A38657" s="12"/>
      <c r="B38657" s="12"/>
      <c r="C38657" s="12"/>
    </row>
    <row r="38658" spans="1:3" x14ac:dyDescent="0.35">
      <c r="A38658" s="12"/>
      <c r="B38658" s="12"/>
      <c r="C38658" s="12"/>
    </row>
    <row r="38659" spans="1:3" x14ac:dyDescent="0.35">
      <c r="A38659" s="12"/>
      <c r="B38659" s="12"/>
      <c r="C38659" s="12"/>
    </row>
    <row r="38660" spans="1:3" x14ac:dyDescent="0.35">
      <c r="A38660" s="12"/>
      <c r="B38660" s="12"/>
      <c r="C38660" s="12"/>
    </row>
    <row r="38661" spans="1:3" x14ac:dyDescent="0.35">
      <c r="A38661" s="12"/>
      <c r="B38661" s="12"/>
      <c r="C38661" s="12"/>
    </row>
    <row r="38662" spans="1:3" x14ac:dyDescent="0.35">
      <c r="A38662" s="12"/>
      <c r="B38662" s="12"/>
      <c r="C38662" s="12"/>
    </row>
    <row r="38663" spans="1:3" x14ac:dyDescent="0.35">
      <c r="A38663" s="12"/>
      <c r="B38663" s="12"/>
      <c r="C38663" s="12"/>
    </row>
    <row r="38664" spans="1:3" x14ac:dyDescent="0.35">
      <c r="A38664" s="12"/>
      <c r="B38664" s="12"/>
      <c r="C38664" s="12"/>
    </row>
    <row r="38665" spans="1:3" x14ac:dyDescent="0.35">
      <c r="A38665" s="12"/>
      <c r="B38665" s="12"/>
      <c r="C38665" s="12"/>
    </row>
    <row r="38666" spans="1:3" x14ac:dyDescent="0.35">
      <c r="A38666" s="12"/>
      <c r="B38666" s="12"/>
      <c r="C38666" s="12"/>
    </row>
    <row r="38667" spans="1:3" x14ac:dyDescent="0.35">
      <c r="A38667" s="12"/>
      <c r="B38667" s="12"/>
      <c r="C38667" s="12"/>
    </row>
    <row r="38668" spans="1:3" x14ac:dyDescent="0.35">
      <c r="A38668" s="12"/>
      <c r="B38668" s="12"/>
      <c r="C38668" s="12"/>
    </row>
    <row r="38669" spans="1:3" x14ac:dyDescent="0.35">
      <c r="A38669" s="12"/>
      <c r="B38669" s="12"/>
      <c r="C38669" s="12"/>
    </row>
    <row r="38670" spans="1:3" x14ac:dyDescent="0.35">
      <c r="A38670" s="12"/>
      <c r="B38670" s="12"/>
      <c r="C38670" s="12"/>
    </row>
    <row r="38671" spans="1:3" x14ac:dyDescent="0.35">
      <c r="A38671" s="12"/>
      <c r="B38671" s="12"/>
      <c r="C38671" s="12"/>
    </row>
    <row r="38672" spans="1:3" x14ac:dyDescent="0.35">
      <c r="A38672" s="12"/>
      <c r="B38672" s="12"/>
      <c r="C38672" s="12"/>
    </row>
    <row r="38673" spans="1:3" x14ac:dyDescent="0.35">
      <c r="A38673" s="12"/>
      <c r="B38673" s="12"/>
      <c r="C38673" s="12"/>
    </row>
    <row r="38674" spans="1:3" x14ac:dyDescent="0.35">
      <c r="A38674" s="12"/>
      <c r="B38674" s="12"/>
      <c r="C38674" s="12"/>
    </row>
    <row r="38675" spans="1:3" x14ac:dyDescent="0.35">
      <c r="A38675" s="12"/>
      <c r="B38675" s="12"/>
      <c r="C38675" s="12"/>
    </row>
    <row r="38676" spans="1:3" x14ac:dyDescent="0.35">
      <c r="A38676" s="12"/>
      <c r="B38676" s="12"/>
      <c r="C38676" s="12"/>
    </row>
    <row r="38677" spans="1:3" x14ac:dyDescent="0.35">
      <c r="A38677" s="12"/>
      <c r="B38677" s="12"/>
      <c r="C38677" s="12"/>
    </row>
    <row r="38678" spans="1:3" x14ac:dyDescent="0.35">
      <c r="A38678" s="12"/>
      <c r="B38678" s="12"/>
      <c r="C38678" s="12"/>
    </row>
    <row r="38679" spans="1:3" x14ac:dyDescent="0.35">
      <c r="A38679" s="12"/>
      <c r="B38679" s="12"/>
      <c r="C38679" s="12"/>
    </row>
    <row r="38680" spans="1:3" x14ac:dyDescent="0.35">
      <c r="A38680" s="12"/>
      <c r="B38680" s="12"/>
      <c r="C38680" s="12"/>
    </row>
    <row r="38681" spans="1:3" x14ac:dyDescent="0.35">
      <c r="A38681" s="12"/>
      <c r="B38681" s="12"/>
      <c r="C38681" s="12"/>
    </row>
    <row r="38682" spans="1:3" x14ac:dyDescent="0.35">
      <c r="A38682" s="12"/>
      <c r="B38682" s="12"/>
      <c r="C38682" s="12"/>
    </row>
    <row r="38683" spans="1:3" x14ac:dyDescent="0.35">
      <c r="A38683" s="12"/>
      <c r="B38683" s="12"/>
      <c r="C38683" s="12"/>
    </row>
    <row r="38684" spans="1:3" x14ac:dyDescent="0.35">
      <c r="A38684" s="12"/>
      <c r="B38684" s="12"/>
      <c r="C38684" s="12"/>
    </row>
    <row r="38685" spans="1:3" x14ac:dyDescent="0.35">
      <c r="A38685" s="12"/>
      <c r="B38685" s="12"/>
      <c r="C38685" s="12"/>
    </row>
    <row r="38686" spans="1:3" x14ac:dyDescent="0.35">
      <c r="A38686" s="12"/>
      <c r="B38686" s="12"/>
      <c r="C38686" s="12"/>
    </row>
    <row r="38687" spans="1:3" x14ac:dyDescent="0.35">
      <c r="A38687" s="12"/>
      <c r="B38687" s="12"/>
      <c r="C38687" s="12"/>
    </row>
    <row r="38688" spans="1:3" x14ac:dyDescent="0.35">
      <c r="A38688" s="12"/>
      <c r="B38688" s="12"/>
      <c r="C38688" s="12"/>
    </row>
    <row r="38689" spans="1:3" x14ac:dyDescent="0.35">
      <c r="A38689" s="12"/>
      <c r="B38689" s="12"/>
      <c r="C38689" s="12"/>
    </row>
    <row r="38690" spans="1:3" x14ac:dyDescent="0.35">
      <c r="A38690" s="12"/>
      <c r="B38690" s="12"/>
      <c r="C38690" s="12"/>
    </row>
    <row r="38691" spans="1:3" x14ac:dyDescent="0.35">
      <c r="A38691" s="12"/>
      <c r="B38691" s="12"/>
      <c r="C38691" s="12"/>
    </row>
    <row r="38692" spans="1:3" x14ac:dyDescent="0.35">
      <c r="A38692" s="12"/>
      <c r="B38692" s="12"/>
      <c r="C38692" s="12"/>
    </row>
    <row r="38693" spans="1:3" x14ac:dyDescent="0.35">
      <c r="A38693" s="12"/>
      <c r="B38693" s="12"/>
      <c r="C38693" s="12"/>
    </row>
    <row r="38694" spans="1:3" x14ac:dyDescent="0.35">
      <c r="A38694" s="12"/>
      <c r="B38694" s="12"/>
      <c r="C38694" s="12"/>
    </row>
    <row r="38695" spans="1:3" x14ac:dyDescent="0.35">
      <c r="A38695" s="12"/>
      <c r="B38695" s="12"/>
      <c r="C38695" s="12"/>
    </row>
    <row r="38696" spans="1:3" x14ac:dyDescent="0.35">
      <c r="A38696" s="12"/>
      <c r="B38696" s="12"/>
      <c r="C38696" s="12"/>
    </row>
    <row r="38697" spans="1:3" x14ac:dyDescent="0.35">
      <c r="A38697" s="12"/>
      <c r="B38697" s="12"/>
      <c r="C38697" s="12"/>
    </row>
    <row r="38698" spans="1:3" x14ac:dyDescent="0.35">
      <c r="A38698" s="12"/>
      <c r="B38698" s="12"/>
      <c r="C38698" s="12"/>
    </row>
    <row r="38699" spans="1:3" x14ac:dyDescent="0.35">
      <c r="A38699" s="12"/>
      <c r="B38699" s="12"/>
      <c r="C38699" s="12"/>
    </row>
    <row r="38700" spans="1:3" x14ac:dyDescent="0.35">
      <c r="A38700" s="12"/>
      <c r="B38700" s="12"/>
      <c r="C38700" s="12"/>
    </row>
    <row r="38701" spans="1:3" x14ac:dyDescent="0.35">
      <c r="A38701" s="12"/>
      <c r="B38701" s="12"/>
      <c r="C38701" s="12"/>
    </row>
    <row r="38702" spans="1:3" x14ac:dyDescent="0.35">
      <c r="A38702" s="12"/>
      <c r="B38702" s="12"/>
      <c r="C38702" s="12"/>
    </row>
    <row r="38703" spans="1:3" x14ac:dyDescent="0.35">
      <c r="A38703" s="12"/>
      <c r="B38703" s="12"/>
      <c r="C38703" s="12"/>
    </row>
    <row r="38704" spans="1:3" x14ac:dyDescent="0.35">
      <c r="A38704" s="12"/>
      <c r="B38704" s="12"/>
      <c r="C38704" s="12"/>
    </row>
    <row r="38705" spans="1:3" x14ac:dyDescent="0.35">
      <c r="A38705" s="12"/>
      <c r="B38705" s="12"/>
      <c r="C38705" s="12"/>
    </row>
    <row r="38706" spans="1:3" x14ac:dyDescent="0.35">
      <c r="A38706" s="12"/>
      <c r="B38706" s="12"/>
      <c r="C38706" s="12"/>
    </row>
    <row r="38707" spans="1:3" x14ac:dyDescent="0.35">
      <c r="A38707" s="12"/>
      <c r="B38707" s="12"/>
      <c r="C38707" s="12"/>
    </row>
    <row r="38708" spans="1:3" x14ac:dyDescent="0.35">
      <c r="A38708" s="12"/>
      <c r="B38708" s="12"/>
      <c r="C38708" s="12"/>
    </row>
    <row r="38709" spans="1:3" x14ac:dyDescent="0.35">
      <c r="A38709" s="12"/>
      <c r="B38709" s="12"/>
      <c r="C38709" s="12"/>
    </row>
    <row r="38710" spans="1:3" x14ac:dyDescent="0.35">
      <c r="A38710" s="12"/>
      <c r="B38710" s="12"/>
      <c r="C38710" s="12"/>
    </row>
    <row r="38711" spans="1:3" x14ac:dyDescent="0.35">
      <c r="A38711" s="12"/>
      <c r="B38711" s="12"/>
      <c r="C38711" s="12"/>
    </row>
    <row r="38712" spans="1:3" x14ac:dyDescent="0.35">
      <c r="A38712" s="12"/>
      <c r="B38712" s="12"/>
      <c r="C38712" s="12"/>
    </row>
    <row r="38713" spans="1:3" x14ac:dyDescent="0.35">
      <c r="A38713" s="12"/>
      <c r="B38713" s="12"/>
      <c r="C38713" s="12"/>
    </row>
    <row r="38714" spans="1:3" x14ac:dyDescent="0.35">
      <c r="A38714" s="12"/>
      <c r="B38714" s="12"/>
      <c r="C38714" s="12"/>
    </row>
    <row r="38715" spans="1:3" x14ac:dyDescent="0.35">
      <c r="A38715" s="12"/>
      <c r="B38715" s="12"/>
      <c r="C38715" s="12"/>
    </row>
    <row r="38716" spans="1:3" x14ac:dyDescent="0.35">
      <c r="A38716" s="12"/>
      <c r="B38716" s="12"/>
      <c r="C38716" s="12"/>
    </row>
    <row r="38717" spans="1:3" x14ac:dyDescent="0.35">
      <c r="A38717" s="12"/>
      <c r="B38717" s="12"/>
      <c r="C38717" s="12"/>
    </row>
    <row r="38718" spans="1:3" x14ac:dyDescent="0.35">
      <c r="A38718" s="12"/>
      <c r="B38718" s="12"/>
      <c r="C38718" s="12"/>
    </row>
    <row r="38719" spans="1:3" x14ac:dyDescent="0.35">
      <c r="A38719" s="12"/>
      <c r="B38719" s="12"/>
      <c r="C38719" s="12"/>
    </row>
    <row r="38720" spans="1:3" x14ac:dyDescent="0.35">
      <c r="A38720" s="12"/>
      <c r="B38720" s="12"/>
      <c r="C38720" s="12"/>
    </row>
    <row r="38721" spans="1:3" x14ac:dyDescent="0.35">
      <c r="A38721" s="12"/>
      <c r="B38721" s="12"/>
      <c r="C38721" s="12"/>
    </row>
    <row r="38722" spans="1:3" x14ac:dyDescent="0.35">
      <c r="A38722" s="12"/>
      <c r="B38722" s="12"/>
      <c r="C38722" s="12"/>
    </row>
    <row r="38723" spans="1:3" x14ac:dyDescent="0.35">
      <c r="A38723" s="12"/>
      <c r="B38723" s="12"/>
      <c r="C38723" s="12"/>
    </row>
    <row r="38724" spans="1:3" x14ac:dyDescent="0.35">
      <c r="A38724" s="12"/>
      <c r="B38724" s="12"/>
      <c r="C38724" s="12"/>
    </row>
    <row r="38725" spans="1:3" x14ac:dyDescent="0.35">
      <c r="A38725" s="12"/>
      <c r="B38725" s="12"/>
      <c r="C38725" s="12"/>
    </row>
    <row r="38726" spans="1:3" x14ac:dyDescent="0.35">
      <c r="A38726" s="12"/>
      <c r="B38726" s="12"/>
      <c r="C38726" s="12"/>
    </row>
    <row r="38727" spans="1:3" x14ac:dyDescent="0.35">
      <c r="A38727" s="12"/>
      <c r="B38727" s="12"/>
      <c r="C38727" s="12"/>
    </row>
    <row r="38728" spans="1:3" x14ac:dyDescent="0.35">
      <c r="A38728" s="12"/>
      <c r="B38728" s="12"/>
      <c r="C38728" s="12"/>
    </row>
    <row r="38729" spans="1:3" x14ac:dyDescent="0.35">
      <c r="A38729" s="12"/>
      <c r="B38729" s="12"/>
      <c r="C38729" s="12"/>
    </row>
    <row r="38730" spans="1:3" x14ac:dyDescent="0.35">
      <c r="A38730" s="12"/>
      <c r="B38730" s="12"/>
      <c r="C38730" s="12"/>
    </row>
    <row r="38731" spans="1:3" x14ac:dyDescent="0.35">
      <c r="A38731" s="12"/>
      <c r="B38731" s="12"/>
      <c r="C38731" s="12"/>
    </row>
    <row r="38732" spans="1:3" x14ac:dyDescent="0.35">
      <c r="A38732" s="12"/>
      <c r="B38732" s="12"/>
      <c r="C38732" s="12"/>
    </row>
    <row r="38733" spans="1:3" x14ac:dyDescent="0.35">
      <c r="A38733" s="12"/>
      <c r="B38733" s="12"/>
      <c r="C38733" s="12"/>
    </row>
    <row r="38734" spans="1:3" x14ac:dyDescent="0.35">
      <c r="A38734" s="12"/>
      <c r="B38734" s="12"/>
      <c r="C38734" s="12"/>
    </row>
    <row r="38735" spans="1:3" x14ac:dyDescent="0.35">
      <c r="A38735" s="12"/>
      <c r="B38735" s="12"/>
      <c r="C38735" s="12"/>
    </row>
    <row r="38736" spans="1:3" x14ac:dyDescent="0.35">
      <c r="A38736" s="12"/>
      <c r="B38736" s="12"/>
      <c r="C38736" s="12"/>
    </row>
    <row r="38737" spans="1:3" x14ac:dyDescent="0.35">
      <c r="A38737" s="12"/>
      <c r="B38737" s="12"/>
      <c r="C38737" s="12"/>
    </row>
    <row r="38738" spans="1:3" x14ac:dyDescent="0.35">
      <c r="A38738" s="12"/>
      <c r="B38738" s="12"/>
      <c r="C38738" s="12"/>
    </row>
    <row r="38739" spans="1:3" x14ac:dyDescent="0.35">
      <c r="A38739" s="12"/>
      <c r="B38739" s="12"/>
      <c r="C38739" s="12"/>
    </row>
    <row r="38740" spans="1:3" x14ac:dyDescent="0.35">
      <c r="A38740" s="12"/>
      <c r="B38740" s="12"/>
      <c r="C38740" s="12"/>
    </row>
    <row r="38741" spans="1:3" x14ac:dyDescent="0.35">
      <c r="A38741" s="12"/>
      <c r="B38741" s="12"/>
      <c r="C38741" s="12"/>
    </row>
    <row r="38742" spans="1:3" x14ac:dyDescent="0.35">
      <c r="A38742" s="12"/>
      <c r="B38742" s="12"/>
      <c r="C38742" s="12"/>
    </row>
    <row r="38743" spans="1:3" x14ac:dyDescent="0.35">
      <c r="A38743" s="12"/>
      <c r="B38743" s="12"/>
      <c r="C38743" s="12"/>
    </row>
    <row r="38744" spans="1:3" x14ac:dyDescent="0.35">
      <c r="A38744" s="12"/>
      <c r="B38744" s="12"/>
      <c r="C38744" s="12"/>
    </row>
    <row r="38745" spans="1:3" x14ac:dyDescent="0.35">
      <c r="A38745" s="12"/>
      <c r="B38745" s="12"/>
      <c r="C38745" s="12"/>
    </row>
    <row r="38746" spans="1:3" x14ac:dyDescent="0.35">
      <c r="A38746" s="12"/>
      <c r="B38746" s="12"/>
      <c r="C38746" s="12"/>
    </row>
    <row r="38747" spans="1:3" x14ac:dyDescent="0.35">
      <c r="A38747" s="12"/>
      <c r="B38747" s="12"/>
      <c r="C38747" s="12"/>
    </row>
    <row r="38748" spans="1:3" x14ac:dyDescent="0.35">
      <c r="A38748" s="12"/>
      <c r="B38748" s="12"/>
      <c r="C38748" s="12"/>
    </row>
    <row r="38749" spans="1:3" x14ac:dyDescent="0.35">
      <c r="A38749" s="12"/>
      <c r="B38749" s="12"/>
      <c r="C38749" s="12"/>
    </row>
    <row r="38750" spans="1:3" x14ac:dyDescent="0.35">
      <c r="A38750" s="12"/>
      <c r="B38750" s="12"/>
      <c r="C38750" s="12"/>
    </row>
    <row r="38751" spans="1:3" x14ac:dyDescent="0.35">
      <c r="A38751" s="12"/>
      <c r="B38751" s="12"/>
      <c r="C38751" s="12"/>
    </row>
    <row r="38752" spans="1:3" x14ac:dyDescent="0.35">
      <c r="A38752" s="12"/>
      <c r="B38752" s="12"/>
      <c r="C38752" s="12"/>
    </row>
    <row r="38753" spans="1:3" x14ac:dyDescent="0.35">
      <c r="A38753" s="12"/>
      <c r="B38753" s="12"/>
      <c r="C38753" s="12"/>
    </row>
    <row r="38754" spans="1:3" x14ac:dyDescent="0.35">
      <c r="A38754" s="12"/>
      <c r="B38754" s="12"/>
      <c r="C38754" s="12"/>
    </row>
    <row r="38755" spans="1:3" x14ac:dyDescent="0.35">
      <c r="A38755" s="12"/>
      <c r="B38755" s="12"/>
      <c r="C38755" s="12"/>
    </row>
    <row r="38756" spans="1:3" x14ac:dyDescent="0.35">
      <c r="A38756" s="12"/>
      <c r="B38756" s="12"/>
      <c r="C38756" s="12"/>
    </row>
    <row r="38757" spans="1:3" x14ac:dyDescent="0.35">
      <c r="A38757" s="12"/>
      <c r="B38757" s="12"/>
      <c r="C38757" s="12"/>
    </row>
    <row r="38758" spans="1:3" x14ac:dyDescent="0.35">
      <c r="A38758" s="12"/>
      <c r="B38758" s="12"/>
      <c r="C38758" s="12"/>
    </row>
    <row r="38759" spans="1:3" x14ac:dyDescent="0.35">
      <c r="A38759" s="12"/>
      <c r="B38759" s="12"/>
      <c r="C38759" s="12"/>
    </row>
    <row r="38760" spans="1:3" x14ac:dyDescent="0.35">
      <c r="A38760" s="12"/>
      <c r="B38760" s="12"/>
      <c r="C38760" s="12"/>
    </row>
    <row r="38761" spans="1:3" x14ac:dyDescent="0.35">
      <c r="A38761" s="12"/>
      <c r="B38761" s="12"/>
      <c r="C38761" s="12"/>
    </row>
    <row r="38762" spans="1:3" x14ac:dyDescent="0.35">
      <c r="A38762" s="12"/>
      <c r="B38762" s="12"/>
      <c r="C38762" s="12"/>
    </row>
    <row r="38763" spans="1:3" x14ac:dyDescent="0.35">
      <c r="A38763" s="12"/>
      <c r="B38763" s="12"/>
      <c r="C38763" s="12"/>
    </row>
    <row r="38764" spans="1:3" x14ac:dyDescent="0.35">
      <c r="A38764" s="12"/>
      <c r="B38764" s="12"/>
      <c r="C38764" s="12"/>
    </row>
    <row r="38765" spans="1:3" x14ac:dyDescent="0.35">
      <c r="A38765" s="12"/>
      <c r="B38765" s="12"/>
      <c r="C38765" s="12"/>
    </row>
    <row r="38766" spans="1:3" x14ac:dyDescent="0.35">
      <c r="A38766" s="12"/>
      <c r="B38766" s="12"/>
      <c r="C38766" s="12"/>
    </row>
    <row r="38767" spans="1:3" x14ac:dyDescent="0.35">
      <c r="A38767" s="12"/>
      <c r="B38767" s="12"/>
      <c r="C38767" s="12"/>
    </row>
    <row r="38768" spans="1:3" x14ac:dyDescent="0.35">
      <c r="A38768" s="12"/>
      <c r="B38768" s="12"/>
      <c r="C38768" s="12"/>
    </row>
    <row r="38769" spans="1:3" x14ac:dyDescent="0.35">
      <c r="A38769" s="12"/>
      <c r="B38769" s="12"/>
      <c r="C38769" s="12"/>
    </row>
    <row r="38770" spans="1:3" x14ac:dyDescent="0.35">
      <c r="A38770" s="12"/>
      <c r="B38770" s="12"/>
      <c r="C38770" s="12"/>
    </row>
    <row r="38771" spans="1:3" x14ac:dyDescent="0.35">
      <c r="A38771" s="12"/>
      <c r="B38771" s="12"/>
      <c r="C38771" s="12"/>
    </row>
    <row r="38772" spans="1:3" x14ac:dyDescent="0.35">
      <c r="A38772" s="12"/>
      <c r="B38772" s="12"/>
      <c r="C38772" s="12"/>
    </row>
    <row r="38773" spans="1:3" x14ac:dyDescent="0.35">
      <c r="A38773" s="12"/>
      <c r="B38773" s="12"/>
      <c r="C38773" s="12"/>
    </row>
    <row r="38774" spans="1:3" x14ac:dyDescent="0.35">
      <c r="A38774" s="12"/>
      <c r="B38774" s="12"/>
      <c r="C38774" s="12"/>
    </row>
    <row r="38775" spans="1:3" x14ac:dyDescent="0.35">
      <c r="A38775" s="12"/>
      <c r="B38775" s="12"/>
      <c r="C38775" s="12"/>
    </row>
    <row r="38776" spans="1:3" x14ac:dyDescent="0.35">
      <c r="A38776" s="12"/>
      <c r="B38776" s="12"/>
      <c r="C38776" s="12"/>
    </row>
    <row r="38777" spans="1:3" x14ac:dyDescent="0.35">
      <c r="A38777" s="12"/>
      <c r="B38777" s="12"/>
      <c r="C38777" s="12"/>
    </row>
    <row r="38778" spans="1:3" x14ac:dyDescent="0.35">
      <c r="A38778" s="12"/>
      <c r="B38778" s="12"/>
      <c r="C38778" s="12"/>
    </row>
    <row r="38779" spans="1:3" x14ac:dyDescent="0.35">
      <c r="A38779" s="12"/>
      <c r="B38779" s="12"/>
      <c r="C38779" s="12"/>
    </row>
    <row r="38780" spans="1:3" x14ac:dyDescent="0.35">
      <c r="A38780" s="12"/>
      <c r="B38780" s="12"/>
      <c r="C38780" s="12"/>
    </row>
    <row r="38781" spans="1:3" x14ac:dyDescent="0.35">
      <c r="A38781" s="12"/>
      <c r="B38781" s="12"/>
      <c r="C38781" s="12"/>
    </row>
    <row r="38782" spans="1:3" x14ac:dyDescent="0.35">
      <c r="A38782" s="12"/>
      <c r="B38782" s="12"/>
      <c r="C38782" s="12"/>
    </row>
    <row r="38783" spans="1:3" x14ac:dyDescent="0.35">
      <c r="A38783" s="12"/>
      <c r="B38783" s="12"/>
      <c r="C38783" s="12"/>
    </row>
    <row r="38784" spans="1:3" x14ac:dyDescent="0.35">
      <c r="A38784" s="12"/>
      <c r="B38784" s="12"/>
      <c r="C38784" s="12"/>
    </row>
    <row r="38785" spans="1:3" x14ac:dyDescent="0.35">
      <c r="A38785" s="12"/>
      <c r="B38785" s="12"/>
      <c r="C38785" s="12"/>
    </row>
    <row r="38786" spans="1:3" x14ac:dyDescent="0.35">
      <c r="A38786" s="12"/>
      <c r="B38786" s="12"/>
      <c r="C38786" s="12"/>
    </row>
    <row r="38787" spans="1:3" x14ac:dyDescent="0.35">
      <c r="A38787" s="12"/>
      <c r="B38787" s="12"/>
      <c r="C38787" s="12"/>
    </row>
    <row r="38788" spans="1:3" x14ac:dyDescent="0.35">
      <c r="A38788" s="12"/>
      <c r="B38788" s="12"/>
      <c r="C38788" s="12"/>
    </row>
    <row r="38789" spans="1:3" x14ac:dyDescent="0.35">
      <c r="A38789" s="12"/>
      <c r="B38789" s="12"/>
      <c r="C38789" s="12"/>
    </row>
    <row r="38790" spans="1:3" x14ac:dyDescent="0.35">
      <c r="A38790" s="12"/>
      <c r="B38790" s="12"/>
      <c r="C38790" s="12"/>
    </row>
    <row r="38791" spans="1:3" x14ac:dyDescent="0.35">
      <c r="A38791" s="12"/>
      <c r="B38791" s="12"/>
      <c r="C38791" s="12"/>
    </row>
    <row r="38792" spans="1:3" x14ac:dyDescent="0.35">
      <c r="A38792" s="12"/>
      <c r="B38792" s="12"/>
      <c r="C38792" s="12"/>
    </row>
    <row r="38793" spans="1:3" x14ac:dyDescent="0.35">
      <c r="A38793" s="12"/>
      <c r="B38793" s="12"/>
      <c r="C38793" s="12"/>
    </row>
    <row r="38794" spans="1:3" x14ac:dyDescent="0.35">
      <c r="A38794" s="12"/>
      <c r="B38794" s="12"/>
      <c r="C38794" s="12"/>
    </row>
    <row r="38795" spans="1:3" x14ac:dyDescent="0.35">
      <c r="A38795" s="12"/>
      <c r="B38795" s="12"/>
      <c r="C38795" s="12"/>
    </row>
    <row r="38796" spans="1:3" x14ac:dyDescent="0.35">
      <c r="A38796" s="12"/>
      <c r="B38796" s="12"/>
      <c r="C38796" s="12"/>
    </row>
    <row r="38797" spans="1:3" x14ac:dyDescent="0.35">
      <c r="A38797" s="12"/>
      <c r="B38797" s="12"/>
      <c r="C38797" s="12"/>
    </row>
    <row r="38798" spans="1:3" x14ac:dyDescent="0.35">
      <c r="A38798" s="12"/>
      <c r="B38798" s="12"/>
      <c r="C38798" s="12"/>
    </row>
    <row r="38799" spans="1:3" x14ac:dyDescent="0.35">
      <c r="A38799" s="12"/>
      <c r="B38799" s="12"/>
      <c r="C38799" s="12"/>
    </row>
    <row r="38800" spans="1:3" x14ac:dyDescent="0.35">
      <c r="A38800" s="12"/>
      <c r="B38800" s="12"/>
      <c r="C38800" s="12"/>
    </row>
    <row r="38801" spans="1:3" x14ac:dyDescent="0.35">
      <c r="A38801" s="12"/>
      <c r="B38801" s="12"/>
      <c r="C38801" s="12"/>
    </row>
    <row r="38802" spans="1:3" x14ac:dyDescent="0.35">
      <c r="A38802" s="12"/>
      <c r="B38802" s="12"/>
      <c r="C38802" s="12"/>
    </row>
    <row r="38803" spans="1:3" x14ac:dyDescent="0.35">
      <c r="A38803" s="12"/>
      <c r="B38803" s="12"/>
      <c r="C38803" s="12"/>
    </row>
    <row r="38804" spans="1:3" x14ac:dyDescent="0.35">
      <c r="A38804" s="12"/>
      <c r="B38804" s="12"/>
      <c r="C38804" s="12"/>
    </row>
    <row r="38805" spans="1:3" x14ac:dyDescent="0.35">
      <c r="A38805" s="12"/>
      <c r="B38805" s="12"/>
      <c r="C38805" s="12"/>
    </row>
    <row r="38806" spans="1:3" x14ac:dyDescent="0.35">
      <c r="A38806" s="12"/>
      <c r="B38806" s="12"/>
      <c r="C38806" s="12"/>
    </row>
    <row r="38807" spans="1:3" x14ac:dyDescent="0.35">
      <c r="A38807" s="12"/>
      <c r="B38807" s="12"/>
      <c r="C38807" s="12"/>
    </row>
    <row r="38808" spans="1:3" x14ac:dyDescent="0.35">
      <c r="A38808" s="12"/>
      <c r="B38808" s="12"/>
      <c r="C38808" s="12"/>
    </row>
    <row r="38809" spans="1:3" x14ac:dyDescent="0.35">
      <c r="A38809" s="12"/>
      <c r="B38809" s="12"/>
      <c r="C38809" s="12"/>
    </row>
    <row r="38810" spans="1:3" x14ac:dyDescent="0.35">
      <c r="A38810" s="12"/>
      <c r="B38810" s="12"/>
      <c r="C38810" s="12"/>
    </row>
    <row r="38811" spans="1:3" x14ac:dyDescent="0.35">
      <c r="A38811" s="12"/>
      <c r="B38811" s="12"/>
      <c r="C38811" s="12"/>
    </row>
    <row r="38812" spans="1:3" x14ac:dyDescent="0.35">
      <c r="A38812" s="12"/>
      <c r="B38812" s="12"/>
      <c r="C38812" s="12"/>
    </row>
    <row r="38813" spans="1:3" x14ac:dyDescent="0.35">
      <c r="A38813" s="12"/>
      <c r="B38813" s="12"/>
      <c r="C38813" s="12"/>
    </row>
    <row r="38814" spans="1:3" x14ac:dyDescent="0.35">
      <c r="A38814" s="12"/>
      <c r="B38814" s="12"/>
      <c r="C38814" s="12"/>
    </row>
    <row r="38815" spans="1:3" x14ac:dyDescent="0.35">
      <c r="A38815" s="12"/>
      <c r="B38815" s="12"/>
      <c r="C38815" s="12"/>
    </row>
    <row r="38816" spans="1:3" x14ac:dyDescent="0.35">
      <c r="A38816" s="12"/>
      <c r="B38816" s="12"/>
      <c r="C38816" s="12"/>
    </row>
    <row r="38817" spans="1:3" x14ac:dyDescent="0.35">
      <c r="A38817" s="12"/>
      <c r="B38817" s="12"/>
      <c r="C38817" s="12"/>
    </row>
    <row r="38818" spans="1:3" x14ac:dyDescent="0.35">
      <c r="A38818" s="12"/>
      <c r="B38818" s="12"/>
      <c r="C38818" s="12"/>
    </row>
    <row r="38819" spans="1:3" x14ac:dyDescent="0.35">
      <c r="A38819" s="12"/>
      <c r="B38819" s="12"/>
      <c r="C38819" s="12"/>
    </row>
    <row r="38820" spans="1:3" x14ac:dyDescent="0.35">
      <c r="A38820" s="12"/>
      <c r="B38820" s="12"/>
      <c r="C38820" s="12"/>
    </row>
    <row r="38821" spans="1:3" x14ac:dyDescent="0.35">
      <c r="A38821" s="12"/>
      <c r="B38821" s="12"/>
      <c r="C38821" s="12"/>
    </row>
    <row r="38822" spans="1:3" x14ac:dyDescent="0.35">
      <c r="A38822" s="12"/>
      <c r="B38822" s="12"/>
      <c r="C38822" s="12"/>
    </row>
    <row r="38823" spans="1:3" x14ac:dyDescent="0.35">
      <c r="A38823" s="12"/>
      <c r="B38823" s="12"/>
      <c r="C38823" s="12"/>
    </row>
    <row r="38824" spans="1:3" x14ac:dyDescent="0.35">
      <c r="A38824" s="12"/>
      <c r="B38824" s="12"/>
      <c r="C38824" s="12"/>
    </row>
    <row r="38825" spans="1:3" x14ac:dyDescent="0.35">
      <c r="A38825" s="12"/>
      <c r="B38825" s="12"/>
      <c r="C38825" s="12"/>
    </row>
    <row r="38826" spans="1:3" x14ac:dyDescent="0.35">
      <c r="A38826" s="12"/>
      <c r="B38826" s="12"/>
      <c r="C38826" s="12"/>
    </row>
    <row r="38827" spans="1:3" x14ac:dyDescent="0.35">
      <c r="A38827" s="12"/>
      <c r="B38827" s="12"/>
      <c r="C38827" s="12"/>
    </row>
    <row r="38828" spans="1:3" x14ac:dyDescent="0.35">
      <c r="A38828" s="12"/>
      <c r="B38828" s="12"/>
      <c r="C38828" s="12"/>
    </row>
    <row r="38829" spans="1:3" x14ac:dyDescent="0.35">
      <c r="A38829" s="12"/>
      <c r="B38829" s="12"/>
      <c r="C38829" s="12"/>
    </row>
    <row r="38830" spans="1:3" x14ac:dyDescent="0.35">
      <c r="A38830" s="12"/>
      <c r="B38830" s="12"/>
      <c r="C38830" s="12"/>
    </row>
    <row r="38831" spans="1:3" x14ac:dyDescent="0.35">
      <c r="A38831" s="12"/>
      <c r="B38831" s="12"/>
      <c r="C38831" s="12"/>
    </row>
    <row r="38832" spans="1:3" x14ac:dyDescent="0.35">
      <c r="A38832" s="12"/>
      <c r="B38832" s="12"/>
      <c r="C38832" s="12"/>
    </row>
    <row r="38833" spans="1:3" x14ac:dyDescent="0.35">
      <c r="A38833" s="12"/>
      <c r="B38833" s="12"/>
      <c r="C38833" s="12"/>
    </row>
    <row r="38834" spans="1:3" x14ac:dyDescent="0.35">
      <c r="A38834" s="12"/>
      <c r="B38834" s="12"/>
      <c r="C38834" s="12"/>
    </row>
    <row r="38835" spans="1:3" x14ac:dyDescent="0.35">
      <c r="A38835" s="12"/>
      <c r="B38835" s="12"/>
      <c r="C38835" s="12"/>
    </row>
    <row r="38836" spans="1:3" x14ac:dyDescent="0.35">
      <c r="A38836" s="12"/>
      <c r="B38836" s="12"/>
      <c r="C38836" s="12"/>
    </row>
    <row r="38837" spans="1:3" x14ac:dyDescent="0.35">
      <c r="A38837" s="12"/>
      <c r="B38837" s="12"/>
      <c r="C38837" s="12"/>
    </row>
    <row r="38838" spans="1:3" x14ac:dyDescent="0.35">
      <c r="A38838" s="12"/>
      <c r="B38838" s="12"/>
      <c r="C38838" s="12"/>
    </row>
    <row r="38839" spans="1:3" x14ac:dyDescent="0.35">
      <c r="A38839" s="12"/>
      <c r="B38839" s="12"/>
      <c r="C38839" s="12"/>
    </row>
    <row r="38840" spans="1:3" x14ac:dyDescent="0.35">
      <c r="A38840" s="12"/>
      <c r="B38840" s="12"/>
      <c r="C38840" s="12"/>
    </row>
    <row r="38841" spans="1:3" x14ac:dyDescent="0.35">
      <c r="A38841" s="12"/>
      <c r="B38841" s="12"/>
      <c r="C38841" s="12"/>
    </row>
    <row r="38842" spans="1:3" x14ac:dyDescent="0.35">
      <c r="A38842" s="12"/>
      <c r="B38842" s="12"/>
      <c r="C38842" s="12"/>
    </row>
    <row r="38843" spans="1:3" x14ac:dyDescent="0.35">
      <c r="A38843" s="12"/>
      <c r="B38843" s="12"/>
      <c r="C38843" s="12"/>
    </row>
    <row r="38844" spans="1:3" x14ac:dyDescent="0.35">
      <c r="A38844" s="12"/>
      <c r="B38844" s="12"/>
      <c r="C38844" s="12"/>
    </row>
    <row r="38845" spans="1:3" x14ac:dyDescent="0.35">
      <c r="A38845" s="12"/>
      <c r="B38845" s="12"/>
      <c r="C38845" s="12"/>
    </row>
    <row r="38846" spans="1:3" x14ac:dyDescent="0.35">
      <c r="A38846" s="12"/>
      <c r="B38846" s="12"/>
      <c r="C38846" s="12"/>
    </row>
    <row r="38847" spans="1:3" x14ac:dyDescent="0.35">
      <c r="A38847" s="12"/>
      <c r="B38847" s="12"/>
      <c r="C38847" s="12"/>
    </row>
    <row r="38848" spans="1:3" x14ac:dyDescent="0.35">
      <c r="A38848" s="12"/>
      <c r="B38848" s="12"/>
      <c r="C38848" s="12"/>
    </row>
    <row r="38849" spans="1:3" x14ac:dyDescent="0.35">
      <c r="A38849" s="12"/>
      <c r="B38849" s="12"/>
      <c r="C38849" s="12"/>
    </row>
    <row r="38850" spans="1:3" x14ac:dyDescent="0.35">
      <c r="A38850" s="12"/>
      <c r="B38850" s="12"/>
      <c r="C38850" s="12"/>
    </row>
    <row r="38851" spans="1:3" x14ac:dyDescent="0.35">
      <c r="A38851" s="12"/>
      <c r="B38851" s="12"/>
      <c r="C38851" s="12"/>
    </row>
    <row r="38852" spans="1:3" x14ac:dyDescent="0.35">
      <c r="A38852" s="12"/>
      <c r="B38852" s="12"/>
      <c r="C38852" s="12"/>
    </row>
    <row r="38853" spans="1:3" x14ac:dyDescent="0.35">
      <c r="A38853" s="12"/>
      <c r="B38853" s="12"/>
      <c r="C38853" s="12"/>
    </row>
    <row r="38854" spans="1:3" x14ac:dyDescent="0.35">
      <c r="A38854" s="12"/>
      <c r="B38854" s="12"/>
      <c r="C38854" s="12"/>
    </row>
    <row r="38855" spans="1:3" x14ac:dyDescent="0.35">
      <c r="A38855" s="12"/>
      <c r="B38855" s="12"/>
      <c r="C38855" s="12"/>
    </row>
    <row r="38856" spans="1:3" x14ac:dyDescent="0.35">
      <c r="A38856" s="12"/>
      <c r="B38856" s="12"/>
      <c r="C38856" s="12"/>
    </row>
    <row r="38857" spans="1:3" x14ac:dyDescent="0.35">
      <c r="A38857" s="12"/>
      <c r="B38857" s="12"/>
      <c r="C38857" s="12"/>
    </row>
    <row r="38858" spans="1:3" x14ac:dyDescent="0.35">
      <c r="A38858" s="12"/>
      <c r="B38858" s="12"/>
      <c r="C38858" s="12"/>
    </row>
    <row r="38859" spans="1:3" x14ac:dyDescent="0.35">
      <c r="A38859" s="12"/>
      <c r="B38859" s="12"/>
      <c r="C38859" s="12"/>
    </row>
    <row r="38860" spans="1:3" x14ac:dyDescent="0.35">
      <c r="A38860" s="12"/>
      <c r="B38860" s="12"/>
      <c r="C38860" s="12"/>
    </row>
    <row r="38861" spans="1:3" x14ac:dyDescent="0.35">
      <c r="A38861" s="12"/>
      <c r="B38861" s="12"/>
      <c r="C38861" s="12"/>
    </row>
    <row r="38862" spans="1:3" x14ac:dyDescent="0.35">
      <c r="A38862" s="12"/>
      <c r="B38862" s="12"/>
      <c r="C38862" s="12"/>
    </row>
    <row r="38863" spans="1:3" x14ac:dyDescent="0.35">
      <c r="A38863" s="12"/>
      <c r="B38863" s="12"/>
      <c r="C38863" s="12"/>
    </row>
    <row r="38864" spans="1:3" x14ac:dyDescent="0.35">
      <c r="A38864" s="12"/>
      <c r="B38864" s="12"/>
      <c r="C38864" s="12"/>
    </row>
    <row r="38865" spans="1:3" x14ac:dyDescent="0.35">
      <c r="A38865" s="12"/>
      <c r="B38865" s="12"/>
      <c r="C38865" s="12"/>
    </row>
    <row r="38866" spans="1:3" x14ac:dyDescent="0.35">
      <c r="A38866" s="12"/>
      <c r="B38866" s="12"/>
      <c r="C38866" s="12"/>
    </row>
    <row r="38867" spans="1:3" x14ac:dyDescent="0.35">
      <c r="A38867" s="12"/>
      <c r="B38867" s="12"/>
      <c r="C38867" s="12"/>
    </row>
    <row r="38868" spans="1:3" x14ac:dyDescent="0.35">
      <c r="A38868" s="12"/>
      <c r="B38868" s="12"/>
      <c r="C38868" s="12"/>
    </row>
    <row r="38869" spans="1:3" x14ac:dyDescent="0.35">
      <c r="A38869" s="12"/>
      <c r="B38869" s="12"/>
      <c r="C38869" s="12"/>
    </row>
    <row r="38870" spans="1:3" x14ac:dyDescent="0.35">
      <c r="A38870" s="12"/>
      <c r="B38870" s="12"/>
      <c r="C38870" s="12"/>
    </row>
    <row r="38871" spans="1:3" x14ac:dyDescent="0.35">
      <c r="A38871" s="12"/>
      <c r="B38871" s="12"/>
      <c r="C38871" s="12"/>
    </row>
    <row r="38872" spans="1:3" x14ac:dyDescent="0.35">
      <c r="A38872" s="12"/>
      <c r="B38872" s="12"/>
      <c r="C38872" s="12"/>
    </row>
    <row r="38873" spans="1:3" x14ac:dyDescent="0.35">
      <c r="A38873" s="12"/>
      <c r="B38873" s="12"/>
      <c r="C38873" s="12"/>
    </row>
    <row r="38874" spans="1:3" x14ac:dyDescent="0.35">
      <c r="A38874" s="12"/>
      <c r="B38874" s="12"/>
      <c r="C38874" s="12"/>
    </row>
    <row r="38875" spans="1:3" x14ac:dyDescent="0.35">
      <c r="A38875" s="12"/>
      <c r="B38875" s="12"/>
      <c r="C38875" s="12"/>
    </row>
    <row r="38876" spans="1:3" x14ac:dyDescent="0.35">
      <c r="A38876" s="12"/>
      <c r="B38876" s="12"/>
      <c r="C38876" s="12"/>
    </row>
    <row r="38877" spans="1:3" x14ac:dyDescent="0.35">
      <c r="A38877" s="12"/>
      <c r="B38877" s="12"/>
      <c r="C38877" s="12"/>
    </row>
    <row r="38878" spans="1:3" x14ac:dyDescent="0.35">
      <c r="A38878" s="12"/>
      <c r="B38878" s="12"/>
      <c r="C38878" s="12"/>
    </row>
    <row r="38879" spans="1:3" x14ac:dyDescent="0.35">
      <c r="A38879" s="12"/>
      <c r="B38879" s="12"/>
      <c r="C38879" s="12"/>
    </row>
    <row r="38880" spans="1:3" x14ac:dyDescent="0.35">
      <c r="A38880" s="12"/>
      <c r="B38880" s="12"/>
      <c r="C38880" s="12"/>
    </row>
    <row r="38881" spans="1:3" x14ac:dyDescent="0.35">
      <c r="A38881" s="12"/>
      <c r="B38881" s="12"/>
      <c r="C38881" s="12"/>
    </row>
    <row r="38882" spans="1:3" x14ac:dyDescent="0.35">
      <c r="A38882" s="12"/>
      <c r="B38882" s="12"/>
      <c r="C38882" s="12"/>
    </row>
    <row r="38883" spans="1:3" x14ac:dyDescent="0.35">
      <c r="A38883" s="12"/>
      <c r="B38883" s="12"/>
      <c r="C38883" s="12"/>
    </row>
    <row r="38884" spans="1:3" x14ac:dyDescent="0.35">
      <c r="A38884" s="12"/>
      <c r="B38884" s="12"/>
      <c r="C38884" s="12"/>
    </row>
    <row r="38885" spans="1:3" x14ac:dyDescent="0.35">
      <c r="A38885" s="12"/>
      <c r="B38885" s="12"/>
      <c r="C38885" s="12"/>
    </row>
    <row r="38886" spans="1:3" x14ac:dyDescent="0.35">
      <c r="A38886" s="12"/>
      <c r="B38886" s="12"/>
      <c r="C38886" s="12"/>
    </row>
    <row r="38887" spans="1:3" x14ac:dyDescent="0.35">
      <c r="A38887" s="12"/>
      <c r="B38887" s="12"/>
      <c r="C38887" s="12"/>
    </row>
    <row r="38888" spans="1:3" x14ac:dyDescent="0.35">
      <c r="A38888" s="12"/>
      <c r="B38888" s="12"/>
      <c r="C38888" s="12"/>
    </row>
    <row r="38889" spans="1:3" x14ac:dyDescent="0.35">
      <c r="A38889" s="12"/>
      <c r="B38889" s="12"/>
      <c r="C38889" s="12"/>
    </row>
    <row r="38890" spans="1:3" x14ac:dyDescent="0.35">
      <c r="A38890" s="12"/>
      <c r="B38890" s="12"/>
      <c r="C38890" s="12"/>
    </row>
    <row r="38891" spans="1:3" x14ac:dyDescent="0.35">
      <c r="A38891" s="12"/>
      <c r="B38891" s="12"/>
      <c r="C38891" s="12"/>
    </row>
    <row r="38892" spans="1:3" x14ac:dyDescent="0.35">
      <c r="A38892" s="12"/>
      <c r="B38892" s="12"/>
      <c r="C38892" s="12"/>
    </row>
    <row r="38893" spans="1:3" x14ac:dyDescent="0.35">
      <c r="A38893" s="12"/>
      <c r="B38893" s="12"/>
      <c r="C38893" s="12"/>
    </row>
    <row r="38894" spans="1:3" x14ac:dyDescent="0.35">
      <c r="A38894" s="12"/>
      <c r="B38894" s="12"/>
      <c r="C38894" s="12"/>
    </row>
    <row r="38895" spans="1:3" x14ac:dyDescent="0.35">
      <c r="A38895" s="12"/>
      <c r="B38895" s="12"/>
      <c r="C38895" s="12"/>
    </row>
    <row r="38896" spans="1:3" x14ac:dyDescent="0.35">
      <c r="A38896" s="12"/>
      <c r="B38896" s="12"/>
      <c r="C38896" s="12"/>
    </row>
    <row r="38897" spans="1:3" x14ac:dyDescent="0.35">
      <c r="A38897" s="12"/>
      <c r="B38897" s="12"/>
      <c r="C38897" s="12"/>
    </row>
    <row r="38898" spans="1:3" x14ac:dyDescent="0.35">
      <c r="A38898" s="12"/>
      <c r="B38898" s="12"/>
      <c r="C38898" s="12"/>
    </row>
    <row r="38899" spans="1:3" x14ac:dyDescent="0.35">
      <c r="A38899" s="12"/>
      <c r="B38899" s="12"/>
      <c r="C38899" s="12"/>
    </row>
    <row r="38900" spans="1:3" x14ac:dyDescent="0.35">
      <c r="A38900" s="12"/>
      <c r="B38900" s="12"/>
      <c r="C38900" s="12"/>
    </row>
    <row r="38901" spans="1:3" x14ac:dyDescent="0.35">
      <c r="A38901" s="12"/>
      <c r="B38901" s="12"/>
      <c r="C38901" s="12"/>
    </row>
    <row r="38902" spans="1:3" x14ac:dyDescent="0.35">
      <c r="A38902" s="12"/>
      <c r="B38902" s="12"/>
      <c r="C38902" s="12"/>
    </row>
    <row r="38903" spans="1:3" x14ac:dyDescent="0.35">
      <c r="A38903" s="12"/>
      <c r="B38903" s="12"/>
      <c r="C38903" s="12"/>
    </row>
    <row r="38904" spans="1:3" x14ac:dyDescent="0.35">
      <c r="A38904" s="12"/>
      <c r="B38904" s="12"/>
      <c r="C38904" s="12"/>
    </row>
    <row r="38905" spans="1:3" x14ac:dyDescent="0.35">
      <c r="A38905" s="12"/>
      <c r="B38905" s="12"/>
      <c r="C38905" s="12"/>
    </row>
    <row r="38906" spans="1:3" x14ac:dyDescent="0.35">
      <c r="A38906" s="12"/>
      <c r="B38906" s="12"/>
      <c r="C38906" s="12"/>
    </row>
    <row r="38907" spans="1:3" x14ac:dyDescent="0.35">
      <c r="A38907" s="12"/>
      <c r="B38907" s="12"/>
      <c r="C38907" s="12"/>
    </row>
    <row r="38908" spans="1:3" x14ac:dyDescent="0.35">
      <c r="A38908" s="12"/>
      <c r="B38908" s="12"/>
      <c r="C38908" s="12"/>
    </row>
    <row r="38909" spans="1:3" x14ac:dyDescent="0.35">
      <c r="A38909" s="12"/>
      <c r="B38909" s="12"/>
      <c r="C38909" s="12"/>
    </row>
    <row r="38910" spans="1:3" x14ac:dyDescent="0.35">
      <c r="A38910" s="12"/>
      <c r="B38910" s="12"/>
      <c r="C38910" s="12"/>
    </row>
    <row r="38911" spans="1:3" x14ac:dyDescent="0.35">
      <c r="A38911" s="12"/>
      <c r="B38911" s="12"/>
      <c r="C38911" s="12"/>
    </row>
    <row r="38912" spans="1:3" x14ac:dyDescent="0.35">
      <c r="A38912" s="12"/>
      <c r="B38912" s="12"/>
      <c r="C38912" s="12"/>
    </row>
    <row r="38913" spans="1:3" x14ac:dyDescent="0.35">
      <c r="A38913" s="12"/>
      <c r="B38913" s="12"/>
      <c r="C38913" s="12"/>
    </row>
    <row r="38914" spans="1:3" x14ac:dyDescent="0.35">
      <c r="A38914" s="12"/>
      <c r="B38914" s="12"/>
      <c r="C38914" s="12"/>
    </row>
    <row r="38915" spans="1:3" x14ac:dyDescent="0.35">
      <c r="A38915" s="12"/>
      <c r="B38915" s="12"/>
      <c r="C38915" s="12"/>
    </row>
    <row r="38916" spans="1:3" x14ac:dyDescent="0.35">
      <c r="A38916" s="12"/>
      <c r="B38916" s="12"/>
      <c r="C38916" s="12"/>
    </row>
    <row r="38917" spans="1:3" x14ac:dyDescent="0.35">
      <c r="A38917" s="12"/>
      <c r="B38917" s="12"/>
      <c r="C38917" s="12"/>
    </row>
    <row r="38918" spans="1:3" x14ac:dyDescent="0.35">
      <c r="A38918" s="12"/>
      <c r="B38918" s="12"/>
      <c r="C38918" s="12"/>
    </row>
    <row r="38919" spans="1:3" x14ac:dyDescent="0.35">
      <c r="A38919" s="12"/>
      <c r="B38919" s="12"/>
      <c r="C38919" s="12"/>
    </row>
    <row r="38920" spans="1:3" x14ac:dyDescent="0.35">
      <c r="A38920" s="12"/>
      <c r="B38920" s="12"/>
      <c r="C38920" s="12"/>
    </row>
    <row r="38921" spans="1:3" x14ac:dyDescent="0.35">
      <c r="A38921" s="12"/>
      <c r="B38921" s="12"/>
      <c r="C38921" s="12"/>
    </row>
    <row r="38922" spans="1:3" x14ac:dyDescent="0.35">
      <c r="A38922" s="12"/>
      <c r="B38922" s="12"/>
      <c r="C38922" s="12"/>
    </row>
    <row r="38923" spans="1:3" x14ac:dyDescent="0.35">
      <c r="A38923" s="12"/>
      <c r="B38923" s="12"/>
      <c r="C38923" s="12"/>
    </row>
    <row r="38924" spans="1:3" x14ac:dyDescent="0.35">
      <c r="A38924" s="12"/>
      <c r="B38924" s="12"/>
      <c r="C38924" s="12"/>
    </row>
    <row r="38925" spans="1:3" x14ac:dyDescent="0.35">
      <c r="A38925" s="12"/>
      <c r="B38925" s="12"/>
      <c r="C38925" s="12"/>
    </row>
    <row r="38926" spans="1:3" x14ac:dyDescent="0.35">
      <c r="A38926" s="12"/>
      <c r="B38926" s="12"/>
      <c r="C38926" s="12"/>
    </row>
    <row r="38927" spans="1:3" x14ac:dyDescent="0.35">
      <c r="A38927" s="12"/>
      <c r="B38927" s="12"/>
      <c r="C38927" s="12"/>
    </row>
    <row r="38928" spans="1:3" x14ac:dyDescent="0.35">
      <c r="A38928" s="12"/>
      <c r="B38928" s="12"/>
      <c r="C38928" s="12"/>
    </row>
    <row r="38929" spans="1:3" x14ac:dyDescent="0.35">
      <c r="A38929" s="12"/>
      <c r="B38929" s="12"/>
      <c r="C38929" s="12"/>
    </row>
    <row r="38930" spans="1:3" x14ac:dyDescent="0.35">
      <c r="A38930" s="12"/>
      <c r="B38930" s="12"/>
      <c r="C38930" s="12"/>
    </row>
    <row r="38931" spans="1:3" x14ac:dyDescent="0.35">
      <c r="A38931" s="12"/>
      <c r="B38931" s="12"/>
      <c r="C38931" s="12"/>
    </row>
    <row r="38932" spans="1:3" x14ac:dyDescent="0.35">
      <c r="A38932" s="12"/>
      <c r="B38932" s="12"/>
      <c r="C38932" s="12"/>
    </row>
    <row r="38933" spans="1:3" x14ac:dyDescent="0.35">
      <c r="A38933" s="12"/>
      <c r="B38933" s="12"/>
      <c r="C38933" s="12"/>
    </row>
    <row r="38934" spans="1:3" x14ac:dyDescent="0.35">
      <c r="A38934" s="12"/>
      <c r="B38934" s="12"/>
      <c r="C38934" s="12"/>
    </row>
    <row r="38935" spans="1:3" x14ac:dyDescent="0.35">
      <c r="A38935" s="12"/>
      <c r="B38935" s="12"/>
      <c r="C38935" s="12"/>
    </row>
    <row r="38936" spans="1:3" x14ac:dyDescent="0.35">
      <c r="A38936" s="12"/>
      <c r="B38936" s="12"/>
      <c r="C38936" s="12"/>
    </row>
    <row r="38937" spans="1:3" x14ac:dyDescent="0.35">
      <c r="A38937" s="12"/>
      <c r="B38937" s="12"/>
      <c r="C38937" s="12"/>
    </row>
    <row r="38938" spans="1:3" x14ac:dyDescent="0.35">
      <c r="A38938" s="12"/>
      <c r="B38938" s="12"/>
      <c r="C38938" s="12"/>
    </row>
    <row r="38939" spans="1:3" x14ac:dyDescent="0.35">
      <c r="A38939" s="12"/>
      <c r="B38939" s="12"/>
      <c r="C38939" s="12"/>
    </row>
    <row r="38940" spans="1:3" x14ac:dyDescent="0.35">
      <c r="A38940" s="12"/>
      <c r="B38940" s="12"/>
      <c r="C38940" s="12"/>
    </row>
    <row r="38941" spans="1:3" x14ac:dyDescent="0.35">
      <c r="A38941" s="12"/>
      <c r="B38941" s="12"/>
      <c r="C38941" s="12"/>
    </row>
    <row r="38942" spans="1:3" x14ac:dyDescent="0.35">
      <c r="A38942" s="12"/>
      <c r="B38942" s="12"/>
      <c r="C38942" s="12"/>
    </row>
    <row r="38943" spans="1:3" x14ac:dyDescent="0.35">
      <c r="A38943" s="12"/>
      <c r="B38943" s="12"/>
      <c r="C38943" s="12"/>
    </row>
    <row r="38944" spans="1:3" x14ac:dyDescent="0.35">
      <c r="A38944" s="12"/>
      <c r="B38944" s="12"/>
      <c r="C38944" s="12"/>
    </row>
    <row r="38945" spans="1:3" x14ac:dyDescent="0.35">
      <c r="A38945" s="12"/>
      <c r="B38945" s="12"/>
      <c r="C38945" s="12"/>
    </row>
    <row r="38946" spans="1:3" x14ac:dyDescent="0.35">
      <c r="A38946" s="12"/>
      <c r="B38946" s="12"/>
      <c r="C38946" s="12"/>
    </row>
    <row r="38947" spans="1:3" x14ac:dyDescent="0.35">
      <c r="A38947" s="12"/>
      <c r="B38947" s="12"/>
      <c r="C38947" s="12"/>
    </row>
    <row r="38948" spans="1:3" x14ac:dyDescent="0.35">
      <c r="A38948" s="12"/>
      <c r="B38948" s="12"/>
      <c r="C38948" s="12"/>
    </row>
    <row r="38949" spans="1:3" x14ac:dyDescent="0.35">
      <c r="A38949" s="12"/>
      <c r="B38949" s="12"/>
      <c r="C38949" s="12"/>
    </row>
    <row r="38950" spans="1:3" x14ac:dyDescent="0.35">
      <c r="A38950" s="12"/>
      <c r="B38950" s="12"/>
      <c r="C38950" s="12"/>
    </row>
    <row r="38951" spans="1:3" x14ac:dyDescent="0.35">
      <c r="A38951" s="12"/>
      <c r="B38951" s="12"/>
      <c r="C38951" s="12"/>
    </row>
    <row r="38952" spans="1:3" x14ac:dyDescent="0.35">
      <c r="A38952" s="12"/>
      <c r="B38952" s="12"/>
      <c r="C38952" s="12"/>
    </row>
    <row r="38953" spans="1:3" x14ac:dyDescent="0.35">
      <c r="A38953" s="12"/>
      <c r="B38953" s="12"/>
      <c r="C38953" s="12"/>
    </row>
    <row r="38954" spans="1:3" x14ac:dyDescent="0.35">
      <c r="A38954" s="12"/>
      <c r="B38954" s="12"/>
      <c r="C38954" s="12"/>
    </row>
    <row r="38955" spans="1:3" x14ac:dyDescent="0.35">
      <c r="A38955" s="12"/>
      <c r="B38955" s="12"/>
      <c r="C38955" s="12"/>
    </row>
    <row r="38956" spans="1:3" x14ac:dyDescent="0.35">
      <c r="A38956" s="12"/>
      <c r="B38956" s="12"/>
      <c r="C38956" s="12"/>
    </row>
    <row r="38957" spans="1:3" x14ac:dyDescent="0.35">
      <c r="A38957" s="12"/>
      <c r="B38957" s="12"/>
      <c r="C38957" s="12"/>
    </row>
    <row r="38958" spans="1:3" x14ac:dyDescent="0.35">
      <c r="A38958" s="12"/>
      <c r="B38958" s="12"/>
      <c r="C38958" s="12"/>
    </row>
    <row r="38959" spans="1:3" x14ac:dyDescent="0.35">
      <c r="A38959" s="12"/>
      <c r="B38959" s="12"/>
      <c r="C38959" s="12"/>
    </row>
    <row r="38960" spans="1:3" x14ac:dyDescent="0.35">
      <c r="A38960" s="12"/>
      <c r="B38960" s="12"/>
      <c r="C38960" s="12"/>
    </row>
    <row r="38961" spans="1:3" x14ac:dyDescent="0.35">
      <c r="A38961" s="12"/>
      <c r="B38961" s="12"/>
      <c r="C38961" s="12"/>
    </row>
    <row r="38962" spans="1:3" x14ac:dyDescent="0.35">
      <c r="A38962" s="12"/>
      <c r="B38962" s="12"/>
      <c r="C38962" s="12"/>
    </row>
    <row r="38963" spans="1:3" x14ac:dyDescent="0.35">
      <c r="A38963" s="12"/>
      <c r="B38963" s="12"/>
      <c r="C38963" s="12"/>
    </row>
    <row r="38964" spans="1:3" x14ac:dyDescent="0.35">
      <c r="A38964" s="12"/>
      <c r="B38964" s="12"/>
      <c r="C38964" s="12"/>
    </row>
    <row r="38965" spans="1:3" x14ac:dyDescent="0.35">
      <c r="A38965" s="12"/>
      <c r="B38965" s="12"/>
      <c r="C38965" s="12"/>
    </row>
    <row r="38966" spans="1:3" x14ac:dyDescent="0.35">
      <c r="A38966" s="12"/>
      <c r="B38966" s="12"/>
      <c r="C38966" s="12"/>
    </row>
    <row r="38967" spans="1:3" x14ac:dyDescent="0.35">
      <c r="A38967" s="12"/>
      <c r="B38967" s="12"/>
      <c r="C38967" s="12"/>
    </row>
    <row r="38968" spans="1:3" x14ac:dyDescent="0.35">
      <c r="A38968" s="12"/>
      <c r="B38968" s="12"/>
      <c r="C38968" s="12"/>
    </row>
    <row r="38969" spans="1:3" x14ac:dyDescent="0.35">
      <c r="A38969" s="12"/>
      <c r="B38969" s="12"/>
      <c r="C38969" s="12"/>
    </row>
    <row r="38970" spans="1:3" x14ac:dyDescent="0.35">
      <c r="A38970" s="12"/>
      <c r="B38970" s="12"/>
      <c r="C38970" s="12"/>
    </row>
    <row r="38971" spans="1:3" x14ac:dyDescent="0.35">
      <c r="A38971" s="12"/>
      <c r="B38971" s="12"/>
      <c r="C38971" s="12"/>
    </row>
    <row r="38972" spans="1:3" x14ac:dyDescent="0.35">
      <c r="A38972" s="12"/>
      <c r="B38972" s="12"/>
      <c r="C38972" s="12"/>
    </row>
    <row r="38973" spans="1:3" x14ac:dyDescent="0.35">
      <c r="A38973" s="12"/>
      <c r="B38973" s="12"/>
      <c r="C38973" s="12"/>
    </row>
    <row r="38974" spans="1:3" x14ac:dyDescent="0.35">
      <c r="A38974" s="12"/>
      <c r="B38974" s="12"/>
      <c r="C38974" s="12"/>
    </row>
    <row r="38975" spans="1:3" x14ac:dyDescent="0.35">
      <c r="A38975" s="12"/>
      <c r="B38975" s="12"/>
      <c r="C38975" s="12"/>
    </row>
    <row r="38976" spans="1:3" x14ac:dyDescent="0.35">
      <c r="A38976" s="12"/>
      <c r="B38976" s="12"/>
      <c r="C38976" s="12"/>
    </row>
    <row r="38977" spans="1:3" x14ac:dyDescent="0.35">
      <c r="A38977" s="12"/>
      <c r="B38977" s="12"/>
      <c r="C38977" s="12"/>
    </row>
    <row r="38978" spans="1:3" x14ac:dyDescent="0.35">
      <c r="A38978" s="12"/>
      <c r="B38978" s="12"/>
      <c r="C38978" s="12"/>
    </row>
    <row r="38979" spans="1:3" x14ac:dyDescent="0.35">
      <c r="A38979" s="12"/>
      <c r="B38979" s="12"/>
      <c r="C38979" s="12"/>
    </row>
    <row r="38980" spans="1:3" x14ac:dyDescent="0.35">
      <c r="A38980" s="12"/>
      <c r="B38980" s="12"/>
      <c r="C38980" s="12"/>
    </row>
    <row r="38981" spans="1:3" x14ac:dyDescent="0.35">
      <c r="A38981" s="12"/>
      <c r="B38981" s="12"/>
      <c r="C38981" s="12"/>
    </row>
    <row r="38982" spans="1:3" x14ac:dyDescent="0.35">
      <c r="A38982" s="12"/>
      <c r="B38982" s="12"/>
      <c r="C38982" s="12"/>
    </row>
    <row r="38983" spans="1:3" x14ac:dyDescent="0.35">
      <c r="A38983" s="12"/>
      <c r="B38983" s="12"/>
      <c r="C38983" s="12"/>
    </row>
    <row r="38984" spans="1:3" x14ac:dyDescent="0.35">
      <c r="A38984" s="12"/>
      <c r="B38984" s="12"/>
      <c r="C38984" s="12"/>
    </row>
    <row r="38985" spans="1:3" x14ac:dyDescent="0.35">
      <c r="A38985" s="12"/>
      <c r="B38985" s="12"/>
      <c r="C38985" s="12"/>
    </row>
    <row r="38986" spans="1:3" x14ac:dyDescent="0.35">
      <c r="A38986" s="12"/>
      <c r="B38986" s="12"/>
      <c r="C38986" s="12"/>
    </row>
    <row r="38987" spans="1:3" x14ac:dyDescent="0.35">
      <c r="A38987" s="12"/>
      <c r="B38987" s="12"/>
      <c r="C38987" s="12"/>
    </row>
    <row r="38988" spans="1:3" x14ac:dyDescent="0.35">
      <c r="A38988" s="12"/>
      <c r="B38988" s="12"/>
      <c r="C38988" s="12"/>
    </row>
    <row r="38989" spans="1:3" x14ac:dyDescent="0.35">
      <c r="A38989" s="12"/>
      <c r="B38989" s="12"/>
      <c r="C38989" s="12"/>
    </row>
    <row r="38990" spans="1:3" x14ac:dyDescent="0.35">
      <c r="A38990" s="12"/>
      <c r="B38990" s="12"/>
      <c r="C38990" s="12"/>
    </row>
    <row r="38991" spans="1:3" x14ac:dyDescent="0.35">
      <c r="A38991" s="12"/>
      <c r="B38991" s="12"/>
      <c r="C38991" s="12"/>
    </row>
    <row r="38992" spans="1:3" x14ac:dyDescent="0.35">
      <c r="A38992" s="12"/>
      <c r="B38992" s="12"/>
      <c r="C38992" s="12"/>
    </row>
    <row r="38993" spans="1:3" x14ac:dyDescent="0.35">
      <c r="A38993" s="12"/>
      <c r="B38993" s="12"/>
      <c r="C38993" s="12"/>
    </row>
    <row r="38994" spans="1:3" x14ac:dyDescent="0.35">
      <c r="A38994" s="12"/>
      <c r="B38994" s="12"/>
      <c r="C38994" s="12"/>
    </row>
    <row r="38995" spans="1:3" x14ac:dyDescent="0.35">
      <c r="A38995" s="12"/>
      <c r="B38995" s="12"/>
      <c r="C38995" s="12"/>
    </row>
    <row r="38996" spans="1:3" x14ac:dyDescent="0.35">
      <c r="A38996" s="12"/>
      <c r="B38996" s="12"/>
      <c r="C38996" s="12"/>
    </row>
    <row r="38997" spans="1:3" x14ac:dyDescent="0.35">
      <c r="A38997" s="12"/>
      <c r="B38997" s="12"/>
      <c r="C38997" s="12"/>
    </row>
    <row r="38998" spans="1:3" x14ac:dyDescent="0.35">
      <c r="A38998" s="12"/>
      <c r="B38998" s="12"/>
      <c r="C38998" s="12"/>
    </row>
    <row r="38999" spans="1:3" x14ac:dyDescent="0.35">
      <c r="A38999" s="12"/>
      <c r="B38999" s="12"/>
      <c r="C38999" s="12"/>
    </row>
    <row r="39000" spans="1:3" x14ac:dyDescent="0.35">
      <c r="A39000" s="12"/>
      <c r="B39000" s="12"/>
      <c r="C39000" s="12"/>
    </row>
    <row r="39001" spans="1:3" x14ac:dyDescent="0.35">
      <c r="A39001" s="12"/>
      <c r="B39001" s="12"/>
      <c r="C39001" s="12"/>
    </row>
    <row r="39002" spans="1:3" x14ac:dyDescent="0.35">
      <c r="A39002" s="12"/>
      <c r="B39002" s="12"/>
      <c r="C39002" s="12"/>
    </row>
    <row r="39003" spans="1:3" x14ac:dyDescent="0.35">
      <c r="A39003" s="12"/>
      <c r="B39003" s="12"/>
      <c r="C39003" s="12"/>
    </row>
    <row r="39004" spans="1:3" x14ac:dyDescent="0.35">
      <c r="A39004" s="12"/>
      <c r="B39004" s="12"/>
      <c r="C39004" s="12"/>
    </row>
    <row r="39005" spans="1:3" x14ac:dyDescent="0.35">
      <c r="A39005" s="12"/>
      <c r="B39005" s="12"/>
      <c r="C39005" s="12"/>
    </row>
    <row r="39006" spans="1:3" x14ac:dyDescent="0.35">
      <c r="A39006" s="12"/>
      <c r="B39006" s="12"/>
      <c r="C39006" s="12"/>
    </row>
    <row r="39007" spans="1:3" x14ac:dyDescent="0.35">
      <c r="A39007" s="12"/>
      <c r="B39007" s="12"/>
      <c r="C39007" s="12"/>
    </row>
    <row r="39008" spans="1:3" x14ac:dyDescent="0.35">
      <c r="A39008" s="12"/>
      <c r="B39008" s="12"/>
      <c r="C39008" s="12"/>
    </row>
    <row r="39009" spans="1:3" x14ac:dyDescent="0.35">
      <c r="A39009" s="12"/>
      <c r="B39009" s="12"/>
      <c r="C39009" s="12"/>
    </row>
    <row r="39010" spans="1:3" x14ac:dyDescent="0.35">
      <c r="A39010" s="12"/>
      <c r="B39010" s="12"/>
      <c r="C39010" s="12"/>
    </row>
    <row r="39011" spans="1:3" x14ac:dyDescent="0.35">
      <c r="A39011" s="12"/>
      <c r="B39011" s="12"/>
      <c r="C39011" s="12"/>
    </row>
    <row r="39012" spans="1:3" x14ac:dyDescent="0.35">
      <c r="A39012" s="12"/>
      <c r="B39012" s="12"/>
      <c r="C39012" s="12"/>
    </row>
    <row r="39013" spans="1:3" x14ac:dyDescent="0.35">
      <c r="A39013" s="12"/>
      <c r="B39013" s="12"/>
      <c r="C39013" s="12"/>
    </row>
    <row r="39014" spans="1:3" x14ac:dyDescent="0.35">
      <c r="A39014" s="12"/>
      <c r="B39014" s="12"/>
      <c r="C39014" s="12"/>
    </row>
    <row r="39015" spans="1:3" x14ac:dyDescent="0.35">
      <c r="A39015" s="12"/>
      <c r="B39015" s="12"/>
      <c r="C39015" s="12"/>
    </row>
    <row r="39016" spans="1:3" x14ac:dyDescent="0.35">
      <c r="A39016" s="12"/>
      <c r="B39016" s="12"/>
      <c r="C39016" s="12"/>
    </row>
    <row r="39017" spans="1:3" x14ac:dyDescent="0.35">
      <c r="A39017" s="12"/>
      <c r="B39017" s="12"/>
      <c r="C39017" s="12"/>
    </row>
    <row r="39018" spans="1:3" x14ac:dyDescent="0.35">
      <c r="A39018" s="12"/>
      <c r="B39018" s="12"/>
      <c r="C39018" s="12"/>
    </row>
    <row r="39019" spans="1:3" x14ac:dyDescent="0.35">
      <c r="A39019" s="12"/>
      <c r="B39019" s="12"/>
      <c r="C39019" s="12"/>
    </row>
    <row r="39020" spans="1:3" x14ac:dyDescent="0.35">
      <c r="A39020" s="12"/>
      <c r="B39020" s="12"/>
      <c r="C39020" s="12"/>
    </row>
    <row r="39021" spans="1:3" x14ac:dyDescent="0.35">
      <c r="A39021" s="12"/>
      <c r="B39021" s="12"/>
      <c r="C39021" s="12"/>
    </row>
    <row r="39022" spans="1:3" x14ac:dyDescent="0.35">
      <c r="A39022" s="12"/>
      <c r="B39022" s="12"/>
      <c r="C39022" s="12"/>
    </row>
    <row r="39023" spans="1:3" x14ac:dyDescent="0.35">
      <c r="A39023" s="12"/>
      <c r="B39023" s="12"/>
      <c r="C39023" s="12"/>
    </row>
    <row r="39024" spans="1:3" x14ac:dyDescent="0.35">
      <c r="A39024" s="12"/>
      <c r="B39024" s="12"/>
      <c r="C39024" s="12"/>
    </row>
    <row r="39025" spans="1:3" x14ac:dyDescent="0.35">
      <c r="A39025" s="12"/>
      <c r="B39025" s="12"/>
      <c r="C39025" s="12"/>
    </row>
    <row r="39026" spans="1:3" x14ac:dyDescent="0.35">
      <c r="A39026" s="12"/>
      <c r="B39026" s="12"/>
      <c r="C39026" s="12"/>
    </row>
    <row r="39027" spans="1:3" x14ac:dyDescent="0.35">
      <c r="A39027" s="12"/>
      <c r="B39027" s="12"/>
      <c r="C39027" s="12"/>
    </row>
    <row r="39028" spans="1:3" x14ac:dyDescent="0.35">
      <c r="A39028" s="12"/>
      <c r="B39028" s="12"/>
      <c r="C39028" s="12"/>
    </row>
    <row r="39029" spans="1:3" x14ac:dyDescent="0.35">
      <c r="A39029" s="12"/>
      <c r="B39029" s="12"/>
      <c r="C39029" s="12"/>
    </row>
    <row r="39030" spans="1:3" x14ac:dyDescent="0.35">
      <c r="A39030" s="12"/>
      <c r="B39030" s="12"/>
      <c r="C39030" s="12"/>
    </row>
    <row r="39031" spans="1:3" x14ac:dyDescent="0.35">
      <c r="A39031" s="12"/>
      <c r="B39031" s="12"/>
      <c r="C39031" s="12"/>
    </row>
    <row r="39032" spans="1:3" x14ac:dyDescent="0.35">
      <c r="A39032" s="12"/>
      <c r="B39032" s="12"/>
      <c r="C39032" s="12"/>
    </row>
    <row r="39033" spans="1:3" x14ac:dyDescent="0.35">
      <c r="A39033" s="12"/>
      <c r="B39033" s="12"/>
      <c r="C39033" s="12"/>
    </row>
    <row r="39034" spans="1:3" x14ac:dyDescent="0.35">
      <c r="A39034" s="12"/>
      <c r="B39034" s="12"/>
      <c r="C39034" s="12"/>
    </row>
    <row r="39035" spans="1:3" x14ac:dyDescent="0.35">
      <c r="A39035" s="12"/>
      <c r="B39035" s="12"/>
      <c r="C39035" s="12"/>
    </row>
    <row r="39036" spans="1:3" x14ac:dyDescent="0.35">
      <c r="A39036" s="12"/>
      <c r="B39036" s="12"/>
      <c r="C39036" s="12"/>
    </row>
    <row r="39037" spans="1:3" x14ac:dyDescent="0.35">
      <c r="A39037" s="12"/>
      <c r="B39037" s="12"/>
      <c r="C39037" s="12"/>
    </row>
    <row r="39038" spans="1:3" x14ac:dyDescent="0.35">
      <c r="A39038" s="12"/>
      <c r="B39038" s="12"/>
      <c r="C39038" s="12"/>
    </row>
    <row r="39039" spans="1:3" x14ac:dyDescent="0.35">
      <c r="A39039" s="12"/>
      <c r="B39039" s="12"/>
      <c r="C39039" s="12"/>
    </row>
    <row r="39040" spans="1:3" x14ac:dyDescent="0.35">
      <c r="A39040" s="12"/>
      <c r="B39040" s="12"/>
      <c r="C39040" s="12"/>
    </row>
    <row r="39041" spans="1:3" x14ac:dyDescent="0.35">
      <c r="A39041" s="12"/>
      <c r="B39041" s="12"/>
      <c r="C39041" s="12"/>
    </row>
    <row r="39042" spans="1:3" x14ac:dyDescent="0.35">
      <c r="A39042" s="12"/>
      <c r="B39042" s="12"/>
      <c r="C39042" s="12"/>
    </row>
    <row r="39043" spans="1:3" x14ac:dyDescent="0.35">
      <c r="A39043" s="12"/>
      <c r="B39043" s="12"/>
      <c r="C39043" s="12"/>
    </row>
    <row r="39044" spans="1:3" x14ac:dyDescent="0.35">
      <c r="A39044" s="12"/>
      <c r="B39044" s="12"/>
      <c r="C39044" s="12"/>
    </row>
    <row r="39045" spans="1:3" x14ac:dyDescent="0.35">
      <c r="A39045" s="12"/>
      <c r="B39045" s="12"/>
      <c r="C39045" s="12"/>
    </row>
    <row r="39046" spans="1:3" x14ac:dyDescent="0.35">
      <c r="A39046" s="12"/>
      <c r="B39046" s="12"/>
      <c r="C39046" s="12"/>
    </row>
    <row r="39047" spans="1:3" x14ac:dyDescent="0.35">
      <c r="A39047" s="12"/>
      <c r="B39047" s="12"/>
      <c r="C39047" s="12"/>
    </row>
    <row r="39048" spans="1:3" x14ac:dyDescent="0.35">
      <c r="A39048" s="12"/>
      <c r="B39048" s="12"/>
      <c r="C39048" s="12"/>
    </row>
    <row r="39049" spans="1:3" x14ac:dyDescent="0.35">
      <c r="A39049" s="12"/>
      <c r="B39049" s="12"/>
      <c r="C39049" s="12"/>
    </row>
    <row r="39050" spans="1:3" x14ac:dyDescent="0.35">
      <c r="A39050" s="12"/>
      <c r="B39050" s="12"/>
      <c r="C39050" s="12"/>
    </row>
    <row r="39051" spans="1:3" x14ac:dyDescent="0.35">
      <c r="A39051" s="12"/>
      <c r="B39051" s="12"/>
      <c r="C39051" s="12"/>
    </row>
    <row r="39052" spans="1:3" x14ac:dyDescent="0.35">
      <c r="A39052" s="12"/>
      <c r="B39052" s="12"/>
      <c r="C39052" s="12"/>
    </row>
    <row r="39053" spans="1:3" x14ac:dyDescent="0.35">
      <c r="A39053" s="12"/>
      <c r="B39053" s="12"/>
      <c r="C39053" s="12"/>
    </row>
    <row r="39054" spans="1:3" x14ac:dyDescent="0.35">
      <c r="A39054" s="12"/>
      <c r="B39054" s="12"/>
      <c r="C39054" s="12"/>
    </row>
    <row r="39055" spans="1:3" x14ac:dyDescent="0.35">
      <c r="A39055" s="12"/>
      <c r="B39055" s="12"/>
      <c r="C39055" s="12"/>
    </row>
    <row r="39056" spans="1:3" x14ac:dyDescent="0.35">
      <c r="A39056" s="12"/>
      <c r="B39056" s="12"/>
      <c r="C39056" s="12"/>
    </row>
    <row r="39057" spans="1:3" x14ac:dyDescent="0.35">
      <c r="A39057" s="12"/>
      <c r="B39057" s="12"/>
      <c r="C39057" s="12"/>
    </row>
    <row r="39058" spans="1:3" x14ac:dyDescent="0.35">
      <c r="A39058" s="12"/>
      <c r="B39058" s="12"/>
      <c r="C39058" s="12"/>
    </row>
    <row r="39059" spans="1:3" x14ac:dyDescent="0.35">
      <c r="A39059" s="12"/>
      <c r="B39059" s="12"/>
      <c r="C39059" s="12"/>
    </row>
    <row r="39060" spans="1:3" x14ac:dyDescent="0.35">
      <c r="A39060" s="12"/>
      <c r="B39060" s="12"/>
      <c r="C39060" s="12"/>
    </row>
    <row r="39061" spans="1:3" x14ac:dyDescent="0.35">
      <c r="A39061" s="12"/>
      <c r="B39061" s="12"/>
      <c r="C39061" s="12"/>
    </row>
    <row r="39062" spans="1:3" x14ac:dyDescent="0.35">
      <c r="A39062" s="12"/>
      <c r="B39062" s="12"/>
      <c r="C39062" s="12"/>
    </row>
    <row r="39063" spans="1:3" x14ac:dyDescent="0.35">
      <c r="A39063" s="12"/>
      <c r="B39063" s="12"/>
      <c r="C39063" s="12"/>
    </row>
    <row r="39064" spans="1:3" x14ac:dyDescent="0.35">
      <c r="A39064" s="12"/>
      <c r="B39064" s="12"/>
      <c r="C39064" s="12"/>
    </row>
    <row r="39065" spans="1:3" x14ac:dyDescent="0.35">
      <c r="A39065" s="12"/>
      <c r="B39065" s="12"/>
      <c r="C39065" s="12"/>
    </row>
    <row r="39066" spans="1:3" x14ac:dyDescent="0.35">
      <c r="A39066" s="12"/>
      <c r="B39066" s="12"/>
      <c r="C39066" s="12"/>
    </row>
    <row r="39067" spans="1:3" x14ac:dyDescent="0.35">
      <c r="A39067" s="12"/>
      <c r="B39067" s="12"/>
      <c r="C39067" s="12"/>
    </row>
    <row r="39068" spans="1:3" x14ac:dyDescent="0.35">
      <c r="A39068" s="12"/>
      <c r="B39068" s="12"/>
      <c r="C39068" s="12"/>
    </row>
    <row r="39069" spans="1:3" x14ac:dyDescent="0.35">
      <c r="A39069" s="12"/>
      <c r="B39069" s="12"/>
      <c r="C39069" s="12"/>
    </row>
    <row r="39070" spans="1:3" x14ac:dyDescent="0.35">
      <c r="A39070" s="12"/>
      <c r="B39070" s="12"/>
      <c r="C39070" s="12"/>
    </row>
    <row r="39071" spans="1:3" x14ac:dyDescent="0.35">
      <c r="A39071" s="12"/>
      <c r="B39071" s="12"/>
      <c r="C39071" s="12"/>
    </row>
    <row r="39072" spans="1:3" x14ac:dyDescent="0.35">
      <c r="A39072" s="12"/>
      <c r="B39072" s="12"/>
      <c r="C39072" s="12"/>
    </row>
    <row r="39073" spans="1:3" x14ac:dyDescent="0.35">
      <c r="A39073" s="12"/>
      <c r="B39073" s="12"/>
      <c r="C39073" s="12"/>
    </row>
    <row r="39074" spans="1:3" x14ac:dyDescent="0.35">
      <c r="A39074" s="12"/>
      <c r="B39074" s="12"/>
      <c r="C39074" s="12"/>
    </row>
    <row r="39075" spans="1:3" x14ac:dyDescent="0.35">
      <c r="A39075" s="12"/>
      <c r="B39075" s="12"/>
      <c r="C39075" s="12"/>
    </row>
    <row r="39076" spans="1:3" x14ac:dyDescent="0.35">
      <c r="A39076" s="12"/>
      <c r="B39076" s="12"/>
      <c r="C39076" s="12"/>
    </row>
    <row r="39077" spans="1:3" x14ac:dyDescent="0.35">
      <c r="A39077" s="12"/>
      <c r="B39077" s="12"/>
      <c r="C39077" s="12"/>
    </row>
    <row r="39078" spans="1:3" x14ac:dyDescent="0.35">
      <c r="A39078" s="12"/>
      <c r="B39078" s="12"/>
      <c r="C39078" s="12"/>
    </row>
    <row r="39079" spans="1:3" x14ac:dyDescent="0.35">
      <c r="A39079" s="12"/>
      <c r="B39079" s="12"/>
      <c r="C39079" s="12"/>
    </row>
    <row r="39080" spans="1:3" x14ac:dyDescent="0.35">
      <c r="A39080" s="12"/>
      <c r="B39080" s="12"/>
      <c r="C39080" s="12"/>
    </row>
    <row r="39081" spans="1:3" x14ac:dyDescent="0.35">
      <c r="A39081" s="12"/>
      <c r="B39081" s="12"/>
      <c r="C39081" s="12"/>
    </row>
    <row r="39082" spans="1:3" x14ac:dyDescent="0.35">
      <c r="A39082" s="12"/>
      <c r="B39082" s="12"/>
      <c r="C39082" s="12"/>
    </row>
    <row r="39083" spans="1:3" x14ac:dyDescent="0.35">
      <c r="A39083" s="12"/>
      <c r="B39083" s="12"/>
      <c r="C39083" s="12"/>
    </row>
    <row r="39084" spans="1:3" x14ac:dyDescent="0.35">
      <c r="A39084" s="12"/>
      <c r="B39084" s="12"/>
      <c r="C39084" s="12"/>
    </row>
    <row r="39085" spans="1:3" x14ac:dyDescent="0.35">
      <c r="A39085" s="12"/>
      <c r="B39085" s="12"/>
      <c r="C39085" s="12"/>
    </row>
    <row r="39086" spans="1:3" x14ac:dyDescent="0.35">
      <c r="A39086" s="12"/>
      <c r="B39086" s="12"/>
      <c r="C39086" s="12"/>
    </row>
    <row r="39087" spans="1:3" x14ac:dyDescent="0.35">
      <c r="A39087" s="12"/>
      <c r="B39087" s="12"/>
      <c r="C39087" s="12"/>
    </row>
    <row r="39088" spans="1:3" x14ac:dyDescent="0.35">
      <c r="A39088" s="12"/>
      <c r="B39088" s="12"/>
      <c r="C39088" s="12"/>
    </row>
    <row r="39089" spans="1:3" x14ac:dyDescent="0.35">
      <c r="A39089" s="12"/>
      <c r="B39089" s="12"/>
      <c r="C39089" s="12"/>
    </row>
    <row r="39090" spans="1:3" x14ac:dyDescent="0.35">
      <c r="A39090" s="12"/>
      <c r="B39090" s="12"/>
      <c r="C39090" s="12"/>
    </row>
    <row r="39091" spans="1:3" x14ac:dyDescent="0.35">
      <c r="A39091" s="12"/>
      <c r="B39091" s="12"/>
      <c r="C39091" s="12"/>
    </row>
    <row r="39092" spans="1:3" x14ac:dyDescent="0.35">
      <c r="A39092" s="12"/>
      <c r="B39092" s="12"/>
      <c r="C39092" s="12"/>
    </row>
    <row r="39093" spans="1:3" x14ac:dyDescent="0.35">
      <c r="A39093" s="12"/>
      <c r="B39093" s="12"/>
      <c r="C39093" s="12"/>
    </row>
    <row r="39094" spans="1:3" x14ac:dyDescent="0.35">
      <c r="A39094" s="12"/>
      <c r="B39094" s="12"/>
      <c r="C39094" s="12"/>
    </row>
    <row r="39095" spans="1:3" x14ac:dyDescent="0.35">
      <c r="A39095" s="12"/>
      <c r="B39095" s="12"/>
      <c r="C39095" s="12"/>
    </row>
    <row r="39096" spans="1:3" x14ac:dyDescent="0.35">
      <c r="A39096" s="12"/>
      <c r="B39096" s="12"/>
      <c r="C39096" s="12"/>
    </row>
    <row r="39097" spans="1:3" x14ac:dyDescent="0.35">
      <c r="A39097" s="12"/>
      <c r="B39097" s="12"/>
      <c r="C39097" s="12"/>
    </row>
    <row r="39098" spans="1:3" x14ac:dyDescent="0.35">
      <c r="A39098" s="12"/>
      <c r="B39098" s="12"/>
      <c r="C39098" s="12"/>
    </row>
    <row r="39099" spans="1:3" x14ac:dyDescent="0.35">
      <c r="A39099" s="12"/>
      <c r="B39099" s="12"/>
      <c r="C39099" s="12"/>
    </row>
    <row r="39100" spans="1:3" x14ac:dyDescent="0.35">
      <c r="A39100" s="12"/>
      <c r="B39100" s="12"/>
      <c r="C39100" s="12"/>
    </row>
    <row r="39101" spans="1:3" x14ac:dyDescent="0.35">
      <c r="A39101" s="12"/>
      <c r="B39101" s="12"/>
      <c r="C39101" s="12"/>
    </row>
    <row r="39102" spans="1:3" x14ac:dyDescent="0.35">
      <c r="A39102" s="12"/>
      <c r="B39102" s="12"/>
      <c r="C39102" s="12"/>
    </row>
    <row r="39103" spans="1:3" x14ac:dyDescent="0.35">
      <c r="A39103" s="12"/>
      <c r="B39103" s="12"/>
      <c r="C39103" s="12"/>
    </row>
    <row r="39104" spans="1:3" x14ac:dyDescent="0.35">
      <c r="A39104" s="12"/>
      <c r="B39104" s="12"/>
      <c r="C39104" s="12"/>
    </row>
    <row r="39105" spans="1:3" x14ac:dyDescent="0.35">
      <c r="A39105" s="12"/>
      <c r="B39105" s="12"/>
      <c r="C39105" s="12"/>
    </row>
    <row r="39106" spans="1:3" x14ac:dyDescent="0.35">
      <c r="A39106" s="12"/>
      <c r="B39106" s="12"/>
      <c r="C39106" s="12"/>
    </row>
    <row r="39107" spans="1:3" x14ac:dyDescent="0.35">
      <c r="A39107" s="12"/>
      <c r="B39107" s="12"/>
      <c r="C39107" s="12"/>
    </row>
    <row r="39108" spans="1:3" x14ac:dyDescent="0.35">
      <c r="A39108" s="12"/>
      <c r="B39108" s="12"/>
      <c r="C39108" s="12"/>
    </row>
    <row r="39109" spans="1:3" x14ac:dyDescent="0.35">
      <c r="A39109" s="12"/>
      <c r="B39109" s="12"/>
      <c r="C39109" s="12"/>
    </row>
    <row r="39110" spans="1:3" x14ac:dyDescent="0.35">
      <c r="A39110" s="12"/>
      <c r="B39110" s="12"/>
      <c r="C39110" s="12"/>
    </row>
    <row r="39111" spans="1:3" x14ac:dyDescent="0.35">
      <c r="A39111" s="12"/>
      <c r="B39111" s="12"/>
      <c r="C39111" s="12"/>
    </row>
    <row r="39112" spans="1:3" x14ac:dyDescent="0.35">
      <c r="A39112" s="12"/>
      <c r="B39112" s="12"/>
      <c r="C39112" s="12"/>
    </row>
    <row r="39113" spans="1:3" x14ac:dyDescent="0.35">
      <c r="A39113" s="12"/>
      <c r="B39113" s="12"/>
      <c r="C39113" s="12"/>
    </row>
    <row r="39114" spans="1:3" x14ac:dyDescent="0.35">
      <c r="A39114" s="12"/>
      <c r="B39114" s="12"/>
      <c r="C39114" s="12"/>
    </row>
    <row r="39115" spans="1:3" x14ac:dyDescent="0.35">
      <c r="A39115" s="12"/>
      <c r="B39115" s="12"/>
      <c r="C39115" s="12"/>
    </row>
    <row r="39116" spans="1:3" x14ac:dyDescent="0.35">
      <c r="A39116" s="12"/>
      <c r="B39116" s="12"/>
      <c r="C39116" s="12"/>
    </row>
    <row r="39117" spans="1:3" x14ac:dyDescent="0.35">
      <c r="A39117" s="12"/>
      <c r="B39117" s="12"/>
      <c r="C39117" s="12"/>
    </row>
    <row r="39118" spans="1:3" x14ac:dyDescent="0.35">
      <c r="A39118" s="12"/>
      <c r="B39118" s="12"/>
      <c r="C39118" s="12"/>
    </row>
    <row r="39119" spans="1:3" x14ac:dyDescent="0.35">
      <c r="A39119" s="12"/>
      <c r="B39119" s="12"/>
      <c r="C39119" s="12"/>
    </row>
    <row r="39120" spans="1:3" x14ac:dyDescent="0.35">
      <c r="A39120" s="12"/>
      <c r="B39120" s="12"/>
      <c r="C39120" s="12"/>
    </row>
    <row r="39121" spans="1:3" x14ac:dyDescent="0.35">
      <c r="A39121" s="12"/>
      <c r="B39121" s="12"/>
      <c r="C39121" s="12"/>
    </row>
    <row r="39122" spans="1:3" x14ac:dyDescent="0.35">
      <c r="A39122" s="12"/>
      <c r="B39122" s="12"/>
      <c r="C39122" s="12"/>
    </row>
    <row r="39123" spans="1:3" x14ac:dyDescent="0.35">
      <c r="A39123" s="12"/>
      <c r="B39123" s="12"/>
      <c r="C39123" s="12"/>
    </row>
    <row r="39124" spans="1:3" x14ac:dyDescent="0.35">
      <c r="A39124" s="12"/>
      <c r="B39124" s="12"/>
      <c r="C39124" s="12"/>
    </row>
    <row r="39125" spans="1:3" x14ac:dyDescent="0.35">
      <c r="A39125" s="12"/>
      <c r="B39125" s="12"/>
      <c r="C39125" s="12"/>
    </row>
    <row r="39126" spans="1:3" x14ac:dyDescent="0.35">
      <c r="A39126" s="12"/>
      <c r="B39126" s="12"/>
      <c r="C39126" s="12"/>
    </row>
    <row r="39127" spans="1:3" x14ac:dyDescent="0.35">
      <c r="A39127" s="12"/>
      <c r="B39127" s="12"/>
      <c r="C39127" s="12"/>
    </row>
    <row r="39128" spans="1:3" x14ac:dyDescent="0.35">
      <c r="A39128" s="12"/>
      <c r="B39128" s="12"/>
      <c r="C39128" s="12"/>
    </row>
    <row r="39129" spans="1:3" x14ac:dyDescent="0.35">
      <c r="A39129" s="12"/>
      <c r="B39129" s="12"/>
      <c r="C39129" s="12"/>
    </row>
    <row r="39130" spans="1:3" x14ac:dyDescent="0.35">
      <c r="A39130" s="12"/>
      <c r="B39130" s="12"/>
      <c r="C39130" s="12"/>
    </row>
    <row r="39131" spans="1:3" x14ac:dyDescent="0.35">
      <c r="A39131" s="12"/>
      <c r="B39131" s="12"/>
      <c r="C39131" s="12"/>
    </row>
    <row r="39132" spans="1:3" x14ac:dyDescent="0.35">
      <c r="A39132" s="12"/>
      <c r="B39132" s="12"/>
      <c r="C39132" s="12"/>
    </row>
    <row r="39133" spans="1:3" x14ac:dyDescent="0.35">
      <c r="A39133" s="12"/>
      <c r="B39133" s="12"/>
      <c r="C39133" s="12"/>
    </row>
    <row r="39134" spans="1:3" x14ac:dyDescent="0.35">
      <c r="A39134" s="12"/>
      <c r="B39134" s="12"/>
      <c r="C39134" s="12"/>
    </row>
    <row r="39135" spans="1:3" x14ac:dyDescent="0.35">
      <c r="A39135" s="12"/>
      <c r="B39135" s="12"/>
      <c r="C39135" s="12"/>
    </row>
    <row r="39136" spans="1:3" x14ac:dyDescent="0.35">
      <c r="A39136" s="12"/>
      <c r="B39136" s="12"/>
      <c r="C39136" s="12"/>
    </row>
    <row r="39137" spans="1:3" x14ac:dyDescent="0.35">
      <c r="A39137" s="12"/>
      <c r="B39137" s="12"/>
      <c r="C39137" s="12"/>
    </row>
    <row r="39138" spans="1:3" x14ac:dyDescent="0.35">
      <c r="A39138" s="12"/>
      <c r="B39138" s="12"/>
      <c r="C39138" s="12"/>
    </row>
    <row r="39139" spans="1:3" x14ac:dyDescent="0.35">
      <c r="A39139" s="12"/>
      <c r="B39139" s="12"/>
      <c r="C39139" s="12"/>
    </row>
    <row r="39140" spans="1:3" x14ac:dyDescent="0.35">
      <c r="A39140" s="12"/>
      <c r="B39140" s="12"/>
      <c r="C39140" s="12"/>
    </row>
    <row r="39141" spans="1:3" x14ac:dyDescent="0.35">
      <c r="A39141" s="12"/>
      <c r="B39141" s="12"/>
      <c r="C39141" s="12"/>
    </row>
    <row r="39142" spans="1:3" x14ac:dyDescent="0.35">
      <c r="A39142" s="12"/>
      <c r="B39142" s="12"/>
      <c r="C39142" s="12"/>
    </row>
    <row r="39143" spans="1:3" x14ac:dyDescent="0.35">
      <c r="A39143" s="12"/>
      <c r="B39143" s="12"/>
      <c r="C39143" s="12"/>
    </row>
    <row r="39144" spans="1:3" x14ac:dyDescent="0.35">
      <c r="A39144" s="12"/>
      <c r="B39144" s="12"/>
      <c r="C39144" s="12"/>
    </row>
    <row r="39145" spans="1:3" x14ac:dyDescent="0.35">
      <c r="A39145" s="12"/>
      <c r="B39145" s="12"/>
      <c r="C39145" s="12"/>
    </row>
    <row r="39146" spans="1:3" x14ac:dyDescent="0.35">
      <c r="A39146" s="12"/>
      <c r="B39146" s="12"/>
      <c r="C39146" s="12"/>
    </row>
    <row r="39147" spans="1:3" x14ac:dyDescent="0.35">
      <c r="A39147" s="12"/>
      <c r="B39147" s="12"/>
      <c r="C39147" s="12"/>
    </row>
    <row r="39148" spans="1:3" x14ac:dyDescent="0.35">
      <c r="A39148" s="12"/>
      <c r="B39148" s="12"/>
      <c r="C39148" s="12"/>
    </row>
    <row r="39149" spans="1:3" x14ac:dyDescent="0.35">
      <c r="A39149" s="12"/>
      <c r="B39149" s="12"/>
      <c r="C39149" s="12"/>
    </row>
    <row r="39150" spans="1:3" x14ac:dyDescent="0.35">
      <c r="A39150" s="12"/>
      <c r="B39150" s="12"/>
      <c r="C39150" s="12"/>
    </row>
    <row r="39151" spans="1:3" x14ac:dyDescent="0.35">
      <c r="A39151" s="12"/>
      <c r="B39151" s="12"/>
      <c r="C39151" s="12"/>
    </row>
    <row r="39152" spans="1:3" x14ac:dyDescent="0.35">
      <c r="A39152" s="12"/>
      <c r="B39152" s="12"/>
      <c r="C39152" s="12"/>
    </row>
    <row r="39153" spans="1:3" x14ac:dyDescent="0.35">
      <c r="A39153" s="12"/>
      <c r="B39153" s="12"/>
      <c r="C39153" s="12"/>
    </row>
    <row r="39154" spans="1:3" x14ac:dyDescent="0.35">
      <c r="A39154" s="12"/>
      <c r="B39154" s="12"/>
      <c r="C39154" s="12"/>
    </row>
    <row r="39155" spans="1:3" x14ac:dyDescent="0.35">
      <c r="A39155" s="12"/>
      <c r="B39155" s="12"/>
      <c r="C39155" s="12"/>
    </row>
    <row r="39156" spans="1:3" x14ac:dyDescent="0.35">
      <c r="A39156" s="12"/>
      <c r="B39156" s="12"/>
      <c r="C39156" s="12"/>
    </row>
    <row r="39157" spans="1:3" x14ac:dyDescent="0.35">
      <c r="A39157" s="12"/>
      <c r="B39157" s="12"/>
      <c r="C39157" s="12"/>
    </row>
    <row r="39158" spans="1:3" x14ac:dyDescent="0.35">
      <c r="A39158" s="12"/>
      <c r="B39158" s="12"/>
      <c r="C39158" s="12"/>
    </row>
    <row r="39159" spans="1:3" x14ac:dyDescent="0.35">
      <c r="A39159" s="12"/>
      <c r="B39159" s="12"/>
      <c r="C39159" s="12"/>
    </row>
    <row r="39160" spans="1:3" x14ac:dyDescent="0.35">
      <c r="A39160" s="12"/>
      <c r="B39160" s="12"/>
      <c r="C39160" s="12"/>
    </row>
    <row r="39161" spans="1:3" x14ac:dyDescent="0.35">
      <c r="A39161" s="12"/>
      <c r="B39161" s="12"/>
      <c r="C39161" s="12"/>
    </row>
    <row r="39162" spans="1:3" x14ac:dyDescent="0.35">
      <c r="A39162" s="12"/>
      <c r="B39162" s="12"/>
      <c r="C39162" s="12"/>
    </row>
    <row r="39163" spans="1:3" x14ac:dyDescent="0.35">
      <c r="A39163" s="12"/>
      <c r="B39163" s="12"/>
      <c r="C39163" s="12"/>
    </row>
    <row r="39164" spans="1:3" x14ac:dyDescent="0.35">
      <c r="A39164" s="12"/>
      <c r="B39164" s="12"/>
      <c r="C39164" s="12"/>
    </row>
    <row r="39165" spans="1:3" x14ac:dyDescent="0.35">
      <c r="A39165" s="12"/>
      <c r="B39165" s="12"/>
      <c r="C39165" s="12"/>
    </row>
    <row r="39166" spans="1:3" x14ac:dyDescent="0.35">
      <c r="A39166" s="12"/>
      <c r="B39166" s="12"/>
      <c r="C39166" s="12"/>
    </row>
    <row r="39167" spans="1:3" x14ac:dyDescent="0.35">
      <c r="A39167" s="12"/>
      <c r="B39167" s="12"/>
      <c r="C39167" s="12"/>
    </row>
    <row r="39168" spans="1:3" x14ac:dyDescent="0.35">
      <c r="A39168" s="12"/>
      <c r="B39168" s="12"/>
      <c r="C39168" s="12"/>
    </row>
    <row r="39169" spans="1:3" x14ac:dyDescent="0.35">
      <c r="A39169" s="12"/>
      <c r="B39169" s="12"/>
      <c r="C39169" s="12"/>
    </row>
    <row r="39170" spans="1:3" x14ac:dyDescent="0.35">
      <c r="A39170" s="12"/>
      <c r="B39170" s="12"/>
      <c r="C39170" s="12"/>
    </row>
    <row r="39171" spans="1:3" x14ac:dyDescent="0.35">
      <c r="A39171" s="12"/>
      <c r="B39171" s="12"/>
      <c r="C39171" s="12"/>
    </row>
    <row r="39172" spans="1:3" x14ac:dyDescent="0.35">
      <c r="A39172" s="12"/>
      <c r="B39172" s="12"/>
      <c r="C39172" s="12"/>
    </row>
    <row r="39173" spans="1:3" x14ac:dyDescent="0.35">
      <c r="A39173" s="12"/>
      <c r="B39173" s="12"/>
      <c r="C39173" s="12"/>
    </row>
    <row r="39174" spans="1:3" x14ac:dyDescent="0.35">
      <c r="A39174" s="12"/>
      <c r="B39174" s="12"/>
      <c r="C39174" s="12"/>
    </row>
    <row r="39175" spans="1:3" x14ac:dyDescent="0.35">
      <c r="A39175" s="12"/>
      <c r="B39175" s="12"/>
      <c r="C39175" s="12"/>
    </row>
    <row r="39176" spans="1:3" x14ac:dyDescent="0.35">
      <c r="A39176" s="12"/>
      <c r="B39176" s="12"/>
      <c r="C39176" s="12"/>
    </row>
    <row r="39177" spans="1:3" x14ac:dyDescent="0.35">
      <c r="A39177" s="12"/>
      <c r="B39177" s="12"/>
      <c r="C39177" s="12"/>
    </row>
    <row r="39178" spans="1:3" x14ac:dyDescent="0.35">
      <c r="A39178" s="12"/>
      <c r="B39178" s="12"/>
      <c r="C39178" s="12"/>
    </row>
    <row r="39179" spans="1:3" x14ac:dyDescent="0.35">
      <c r="A39179" s="12"/>
      <c r="B39179" s="12"/>
      <c r="C39179" s="12"/>
    </row>
    <row r="39180" spans="1:3" x14ac:dyDescent="0.35">
      <c r="A39180" s="12"/>
      <c r="B39180" s="12"/>
      <c r="C39180" s="12"/>
    </row>
    <row r="39181" spans="1:3" x14ac:dyDescent="0.35">
      <c r="A39181" s="12"/>
      <c r="B39181" s="12"/>
      <c r="C39181" s="12"/>
    </row>
    <row r="39182" spans="1:3" x14ac:dyDescent="0.35">
      <c r="A39182" s="12"/>
      <c r="B39182" s="12"/>
      <c r="C39182" s="12"/>
    </row>
    <row r="39183" spans="1:3" x14ac:dyDescent="0.35">
      <c r="A39183" s="12"/>
      <c r="B39183" s="12"/>
      <c r="C39183" s="12"/>
    </row>
    <row r="39184" spans="1:3" x14ac:dyDescent="0.35">
      <c r="A39184" s="12"/>
      <c r="B39184" s="12"/>
      <c r="C39184" s="12"/>
    </row>
    <row r="39185" spans="1:3" x14ac:dyDescent="0.35">
      <c r="A39185" s="12"/>
      <c r="B39185" s="12"/>
      <c r="C39185" s="12"/>
    </row>
    <row r="39186" spans="1:3" x14ac:dyDescent="0.35">
      <c r="A39186" s="12"/>
      <c r="B39186" s="12"/>
      <c r="C39186" s="12"/>
    </row>
    <row r="39187" spans="1:3" x14ac:dyDescent="0.35">
      <c r="A39187" s="12"/>
      <c r="B39187" s="12"/>
      <c r="C39187" s="12"/>
    </row>
    <row r="39188" spans="1:3" x14ac:dyDescent="0.35">
      <c r="A39188" s="12"/>
      <c r="B39188" s="12"/>
      <c r="C39188" s="12"/>
    </row>
    <row r="39189" spans="1:3" x14ac:dyDescent="0.35">
      <c r="A39189" s="12"/>
      <c r="B39189" s="12"/>
      <c r="C39189" s="12"/>
    </row>
    <row r="39190" spans="1:3" x14ac:dyDescent="0.35">
      <c r="A39190" s="12"/>
      <c r="B39190" s="12"/>
      <c r="C39190" s="12"/>
    </row>
    <row r="39191" spans="1:3" x14ac:dyDescent="0.35">
      <c r="A39191" s="12"/>
      <c r="B39191" s="12"/>
      <c r="C39191" s="12"/>
    </row>
    <row r="39192" spans="1:3" x14ac:dyDescent="0.35">
      <c r="A39192" s="12"/>
      <c r="B39192" s="12"/>
      <c r="C39192" s="12"/>
    </row>
    <row r="39193" spans="1:3" x14ac:dyDescent="0.35">
      <c r="A39193" s="12"/>
      <c r="B39193" s="12"/>
      <c r="C39193" s="12"/>
    </row>
    <row r="39194" spans="1:3" x14ac:dyDescent="0.35">
      <c r="A39194" s="12"/>
      <c r="B39194" s="12"/>
      <c r="C39194" s="12"/>
    </row>
    <row r="39195" spans="1:3" x14ac:dyDescent="0.35">
      <c r="A39195" s="12"/>
      <c r="B39195" s="12"/>
      <c r="C39195" s="12"/>
    </row>
    <row r="39196" spans="1:3" x14ac:dyDescent="0.35">
      <c r="A39196" s="12"/>
      <c r="B39196" s="12"/>
      <c r="C39196" s="12"/>
    </row>
    <row r="39197" spans="1:3" x14ac:dyDescent="0.35">
      <c r="A39197" s="12"/>
      <c r="B39197" s="12"/>
      <c r="C39197" s="12"/>
    </row>
    <row r="39198" spans="1:3" x14ac:dyDescent="0.35">
      <c r="A39198" s="12"/>
      <c r="B39198" s="12"/>
      <c r="C39198" s="12"/>
    </row>
    <row r="39199" spans="1:3" x14ac:dyDescent="0.35">
      <c r="A39199" s="12"/>
      <c r="B39199" s="12"/>
      <c r="C39199" s="12"/>
    </row>
    <row r="39200" spans="1:3" x14ac:dyDescent="0.35">
      <c r="A39200" s="12"/>
      <c r="B39200" s="12"/>
      <c r="C39200" s="12"/>
    </row>
    <row r="39201" spans="1:3" x14ac:dyDescent="0.35">
      <c r="A39201" s="12"/>
      <c r="B39201" s="12"/>
      <c r="C39201" s="12"/>
    </row>
    <row r="39202" spans="1:3" x14ac:dyDescent="0.35">
      <c r="A39202" s="12"/>
      <c r="B39202" s="12"/>
      <c r="C39202" s="12"/>
    </row>
    <row r="39203" spans="1:3" x14ac:dyDescent="0.35">
      <c r="A39203" s="12"/>
      <c r="B39203" s="12"/>
      <c r="C39203" s="12"/>
    </row>
    <row r="39204" spans="1:3" x14ac:dyDescent="0.35">
      <c r="A39204" s="12"/>
      <c r="B39204" s="12"/>
      <c r="C39204" s="12"/>
    </row>
    <row r="39205" spans="1:3" x14ac:dyDescent="0.35">
      <c r="A39205" s="12"/>
      <c r="B39205" s="12"/>
      <c r="C39205" s="12"/>
    </row>
    <row r="39206" spans="1:3" x14ac:dyDescent="0.35">
      <c r="A39206" s="12"/>
      <c r="B39206" s="12"/>
      <c r="C39206" s="12"/>
    </row>
    <row r="39207" spans="1:3" x14ac:dyDescent="0.35">
      <c r="A39207" s="12"/>
      <c r="B39207" s="12"/>
      <c r="C39207" s="12"/>
    </row>
    <row r="39208" spans="1:3" x14ac:dyDescent="0.35">
      <c r="A39208" s="12"/>
      <c r="B39208" s="12"/>
      <c r="C39208" s="12"/>
    </row>
    <row r="39209" spans="1:3" x14ac:dyDescent="0.35">
      <c r="A39209" s="12"/>
      <c r="B39209" s="12"/>
      <c r="C39209" s="12"/>
    </row>
    <row r="39210" spans="1:3" x14ac:dyDescent="0.35">
      <c r="A39210" s="12"/>
      <c r="B39210" s="12"/>
      <c r="C39210" s="12"/>
    </row>
    <row r="39211" spans="1:3" x14ac:dyDescent="0.35">
      <c r="A39211" s="12"/>
      <c r="B39211" s="12"/>
      <c r="C39211" s="12"/>
    </row>
    <row r="39212" spans="1:3" x14ac:dyDescent="0.35">
      <c r="A39212" s="12"/>
      <c r="B39212" s="12"/>
      <c r="C39212" s="12"/>
    </row>
    <row r="39213" spans="1:3" x14ac:dyDescent="0.35">
      <c r="A39213" s="12"/>
      <c r="B39213" s="12"/>
      <c r="C39213" s="12"/>
    </row>
    <row r="39214" spans="1:3" x14ac:dyDescent="0.35">
      <c r="A39214" s="12"/>
      <c r="B39214" s="12"/>
      <c r="C39214" s="12"/>
    </row>
    <row r="39215" spans="1:3" x14ac:dyDescent="0.35">
      <c r="A39215" s="12"/>
      <c r="B39215" s="12"/>
      <c r="C39215" s="12"/>
    </row>
    <row r="39216" spans="1:3" x14ac:dyDescent="0.35">
      <c r="A39216" s="12"/>
      <c r="B39216" s="12"/>
      <c r="C39216" s="12"/>
    </row>
    <row r="39217" spans="1:3" x14ac:dyDescent="0.35">
      <c r="A39217" s="12"/>
      <c r="B39217" s="12"/>
      <c r="C39217" s="12"/>
    </row>
    <row r="39218" spans="1:3" x14ac:dyDescent="0.35">
      <c r="A39218" s="12"/>
      <c r="B39218" s="12"/>
      <c r="C39218" s="12"/>
    </row>
    <row r="39219" spans="1:3" x14ac:dyDescent="0.35">
      <c r="A39219" s="12"/>
      <c r="B39219" s="12"/>
      <c r="C39219" s="12"/>
    </row>
    <row r="39220" spans="1:3" x14ac:dyDescent="0.35">
      <c r="A39220" s="12"/>
      <c r="B39220" s="12"/>
      <c r="C39220" s="12"/>
    </row>
    <row r="39221" spans="1:3" x14ac:dyDescent="0.35">
      <c r="A39221" s="12"/>
      <c r="B39221" s="12"/>
      <c r="C39221" s="12"/>
    </row>
    <row r="39222" spans="1:3" x14ac:dyDescent="0.35">
      <c r="A39222" s="12"/>
      <c r="B39222" s="12"/>
      <c r="C39222" s="12"/>
    </row>
    <row r="39223" spans="1:3" x14ac:dyDescent="0.35">
      <c r="A39223" s="12"/>
      <c r="B39223" s="12"/>
      <c r="C39223" s="12"/>
    </row>
    <row r="39224" spans="1:3" x14ac:dyDescent="0.35">
      <c r="A39224" s="12"/>
      <c r="B39224" s="12"/>
      <c r="C39224" s="12"/>
    </row>
    <row r="39225" spans="1:3" x14ac:dyDescent="0.35">
      <c r="A39225" s="12"/>
      <c r="B39225" s="12"/>
      <c r="C39225" s="12"/>
    </row>
    <row r="39226" spans="1:3" x14ac:dyDescent="0.35">
      <c r="A39226" s="12"/>
      <c r="B39226" s="12"/>
      <c r="C39226" s="12"/>
    </row>
    <row r="39227" spans="1:3" x14ac:dyDescent="0.35">
      <c r="A39227" s="12"/>
      <c r="B39227" s="12"/>
      <c r="C39227" s="12"/>
    </row>
    <row r="39228" spans="1:3" x14ac:dyDescent="0.35">
      <c r="A39228" s="12"/>
      <c r="B39228" s="12"/>
      <c r="C39228" s="12"/>
    </row>
    <row r="39229" spans="1:3" x14ac:dyDescent="0.35">
      <c r="A39229" s="12"/>
      <c r="B39229" s="12"/>
      <c r="C39229" s="12"/>
    </row>
    <row r="39230" spans="1:3" x14ac:dyDescent="0.35">
      <c r="A39230" s="12"/>
      <c r="B39230" s="12"/>
      <c r="C39230" s="12"/>
    </row>
    <row r="39231" spans="1:3" x14ac:dyDescent="0.35">
      <c r="A39231" s="12"/>
      <c r="B39231" s="12"/>
      <c r="C39231" s="12"/>
    </row>
    <row r="39232" spans="1:3" x14ac:dyDescent="0.35">
      <c r="A39232" s="12"/>
      <c r="B39232" s="12"/>
      <c r="C39232" s="12"/>
    </row>
    <row r="39233" spans="1:3" x14ac:dyDescent="0.35">
      <c r="A39233" s="12"/>
      <c r="B39233" s="12"/>
      <c r="C39233" s="12"/>
    </row>
    <row r="39234" spans="1:3" x14ac:dyDescent="0.35">
      <c r="A39234" s="12"/>
      <c r="B39234" s="12"/>
      <c r="C39234" s="12"/>
    </row>
    <row r="39235" spans="1:3" x14ac:dyDescent="0.35">
      <c r="A39235" s="12"/>
      <c r="B39235" s="12"/>
      <c r="C39235" s="12"/>
    </row>
    <row r="39236" spans="1:3" x14ac:dyDescent="0.35">
      <c r="A39236" s="12"/>
      <c r="B39236" s="12"/>
      <c r="C39236" s="12"/>
    </row>
    <row r="39237" spans="1:3" x14ac:dyDescent="0.35">
      <c r="A39237" s="12"/>
      <c r="B39237" s="12"/>
      <c r="C39237" s="12"/>
    </row>
    <row r="39238" spans="1:3" x14ac:dyDescent="0.35">
      <c r="A39238" s="12"/>
      <c r="B39238" s="12"/>
      <c r="C39238" s="12"/>
    </row>
    <row r="39239" spans="1:3" x14ac:dyDescent="0.35">
      <c r="A39239" s="12"/>
      <c r="B39239" s="12"/>
      <c r="C39239" s="12"/>
    </row>
    <row r="39240" spans="1:3" x14ac:dyDescent="0.35">
      <c r="A39240" s="12"/>
      <c r="B39240" s="12"/>
      <c r="C39240" s="12"/>
    </row>
    <row r="39241" spans="1:3" x14ac:dyDescent="0.35">
      <c r="A39241" s="12"/>
      <c r="B39241" s="12"/>
      <c r="C39241" s="12"/>
    </row>
    <row r="39242" spans="1:3" x14ac:dyDescent="0.35">
      <c r="A39242" s="12"/>
      <c r="B39242" s="12"/>
      <c r="C39242" s="12"/>
    </row>
    <row r="39243" spans="1:3" x14ac:dyDescent="0.35">
      <c r="A39243" s="12"/>
      <c r="B39243" s="12"/>
      <c r="C39243" s="12"/>
    </row>
    <row r="39244" spans="1:3" x14ac:dyDescent="0.35">
      <c r="A39244" s="12"/>
      <c r="B39244" s="12"/>
      <c r="C39244" s="12"/>
    </row>
    <row r="39245" spans="1:3" x14ac:dyDescent="0.35">
      <c r="A39245" s="12"/>
      <c r="B39245" s="12"/>
      <c r="C39245" s="12"/>
    </row>
    <row r="39246" spans="1:3" x14ac:dyDescent="0.35">
      <c r="A39246" s="12"/>
      <c r="B39246" s="12"/>
      <c r="C39246" s="12"/>
    </row>
    <row r="39247" spans="1:3" x14ac:dyDescent="0.35">
      <c r="A39247" s="12"/>
      <c r="B39247" s="12"/>
      <c r="C39247" s="12"/>
    </row>
    <row r="39248" spans="1:3" x14ac:dyDescent="0.35">
      <c r="A39248" s="12"/>
      <c r="B39248" s="12"/>
      <c r="C39248" s="12"/>
    </row>
    <row r="39249" spans="1:3" x14ac:dyDescent="0.35">
      <c r="A39249" s="12"/>
      <c r="B39249" s="12"/>
      <c r="C39249" s="12"/>
    </row>
    <row r="39250" spans="1:3" x14ac:dyDescent="0.35">
      <c r="A39250" s="12"/>
      <c r="B39250" s="12"/>
      <c r="C39250" s="12"/>
    </row>
    <row r="39251" spans="1:3" x14ac:dyDescent="0.35">
      <c r="A39251" s="12"/>
      <c r="B39251" s="12"/>
      <c r="C39251" s="12"/>
    </row>
    <row r="39252" spans="1:3" x14ac:dyDescent="0.35">
      <c r="A39252" s="12"/>
      <c r="B39252" s="12"/>
      <c r="C39252" s="12"/>
    </row>
    <row r="39253" spans="1:3" x14ac:dyDescent="0.35">
      <c r="A39253" s="12"/>
      <c r="B39253" s="12"/>
      <c r="C39253" s="12"/>
    </row>
    <row r="39254" spans="1:3" x14ac:dyDescent="0.35">
      <c r="A39254" s="12"/>
      <c r="B39254" s="12"/>
      <c r="C39254" s="12"/>
    </row>
    <row r="39255" spans="1:3" x14ac:dyDescent="0.35">
      <c r="A39255" s="12"/>
      <c r="B39255" s="12"/>
      <c r="C39255" s="12"/>
    </row>
    <row r="39256" spans="1:3" x14ac:dyDescent="0.35">
      <c r="A39256" s="12"/>
      <c r="B39256" s="12"/>
      <c r="C39256" s="12"/>
    </row>
    <row r="39257" spans="1:3" x14ac:dyDescent="0.35">
      <c r="A39257" s="12"/>
      <c r="B39257" s="12"/>
      <c r="C39257" s="12"/>
    </row>
    <row r="39258" spans="1:3" x14ac:dyDescent="0.35">
      <c r="A39258" s="12"/>
      <c r="B39258" s="12"/>
      <c r="C39258" s="12"/>
    </row>
    <row r="39259" spans="1:3" x14ac:dyDescent="0.35">
      <c r="A39259" s="12"/>
      <c r="B39259" s="12"/>
      <c r="C39259" s="12"/>
    </row>
    <row r="39260" spans="1:3" x14ac:dyDescent="0.35">
      <c r="A39260" s="12"/>
      <c r="B39260" s="12"/>
      <c r="C39260" s="12"/>
    </row>
    <row r="39261" spans="1:3" x14ac:dyDescent="0.35">
      <c r="A39261" s="12"/>
      <c r="B39261" s="12"/>
      <c r="C39261" s="12"/>
    </row>
    <row r="39262" spans="1:3" x14ac:dyDescent="0.35">
      <c r="A39262" s="12"/>
      <c r="B39262" s="12"/>
      <c r="C39262" s="12"/>
    </row>
    <row r="39263" spans="1:3" x14ac:dyDescent="0.35">
      <c r="A39263" s="12"/>
      <c r="B39263" s="12"/>
      <c r="C39263" s="12"/>
    </row>
    <row r="39264" spans="1:3" x14ac:dyDescent="0.35">
      <c r="A39264" s="12"/>
      <c r="B39264" s="12"/>
      <c r="C39264" s="12"/>
    </row>
    <row r="39265" spans="1:3" x14ac:dyDescent="0.35">
      <c r="A39265" s="12"/>
      <c r="B39265" s="12"/>
      <c r="C39265" s="12"/>
    </row>
    <row r="39266" spans="1:3" x14ac:dyDescent="0.35">
      <c r="A39266" s="12"/>
      <c r="B39266" s="12"/>
      <c r="C39266" s="12"/>
    </row>
    <row r="39267" spans="1:3" x14ac:dyDescent="0.35">
      <c r="A39267" s="12"/>
      <c r="B39267" s="12"/>
      <c r="C39267" s="12"/>
    </row>
    <row r="39268" spans="1:3" x14ac:dyDescent="0.35">
      <c r="A39268" s="12"/>
      <c r="B39268" s="12"/>
      <c r="C39268" s="12"/>
    </row>
    <row r="39269" spans="1:3" x14ac:dyDescent="0.35">
      <c r="A39269" s="12"/>
      <c r="B39269" s="12"/>
      <c r="C39269" s="12"/>
    </row>
    <row r="39270" spans="1:3" x14ac:dyDescent="0.35">
      <c r="A39270" s="12"/>
      <c r="B39270" s="12"/>
      <c r="C39270" s="12"/>
    </row>
    <row r="39271" spans="1:3" x14ac:dyDescent="0.35">
      <c r="A39271" s="12"/>
      <c r="B39271" s="12"/>
      <c r="C39271" s="12"/>
    </row>
    <row r="39272" spans="1:3" x14ac:dyDescent="0.35">
      <c r="A39272" s="12"/>
      <c r="B39272" s="12"/>
      <c r="C39272" s="12"/>
    </row>
    <row r="39273" spans="1:3" x14ac:dyDescent="0.35">
      <c r="A39273" s="12"/>
      <c r="B39273" s="12"/>
      <c r="C39273" s="12"/>
    </row>
    <row r="39274" spans="1:3" x14ac:dyDescent="0.35">
      <c r="A39274" s="12"/>
      <c r="B39274" s="12"/>
      <c r="C39274" s="12"/>
    </row>
    <row r="39275" spans="1:3" x14ac:dyDescent="0.35">
      <c r="A39275" s="12"/>
      <c r="B39275" s="12"/>
      <c r="C39275" s="12"/>
    </row>
    <row r="39276" spans="1:3" x14ac:dyDescent="0.35">
      <c r="A39276" s="12"/>
      <c r="B39276" s="12"/>
      <c r="C39276" s="12"/>
    </row>
    <row r="39277" spans="1:3" x14ac:dyDescent="0.35">
      <c r="A39277" s="12"/>
      <c r="B39277" s="12"/>
      <c r="C39277" s="12"/>
    </row>
    <row r="39278" spans="1:3" x14ac:dyDescent="0.35">
      <c r="A39278" s="12"/>
      <c r="B39278" s="12"/>
      <c r="C39278" s="12"/>
    </row>
    <row r="39279" spans="1:3" x14ac:dyDescent="0.35">
      <c r="A39279" s="12"/>
      <c r="B39279" s="12"/>
      <c r="C39279" s="12"/>
    </row>
    <row r="39280" spans="1:3" x14ac:dyDescent="0.35">
      <c r="A39280" s="12"/>
      <c r="B39280" s="12"/>
      <c r="C39280" s="12"/>
    </row>
    <row r="39281" spans="1:3" x14ac:dyDescent="0.35">
      <c r="A39281" s="12"/>
      <c r="B39281" s="12"/>
      <c r="C39281" s="12"/>
    </row>
    <row r="39282" spans="1:3" x14ac:dyDescent="0.35">
      <c r="A39282" s="12"/>
      <c r="B39282" s="12"/>
      <c r="C39282" s="12"/>
    </row>
    <row r="39283" spans="1:3" x14ac:dyDescent="0.35">
      <c r="A39283" s="12"/>
      <c r="B39283" s="12"/>
      <c r="C39283" s="12"/>
    </row>
    <row r="39284" spans="1:3" x14ac:dyDescent="0.35">
      <c r="A39284" s="12"/>
      <c r="B39284" s="12"/>
      <c r="C39284" s="12"/>
    </row>
    <row r="39285" spans="1:3" x14ac:dyDescent="0.35">
      <c r="A39285" s="12"/>
      <c r="B39285" s="12"/>
      <c r="C39285" s="12"/>
    </row>
    <row r="39286" spans="1:3" x14ac:dyDescent="0.35">
      <c r="A39286" s="12"/>
      <c r="B39286" s="12"/>
      <c r="C39286" s="12"/>
    </row>
    <row r="39287" spans="1:3" x14ac:dyDescent="0.35">
      <c r="A39287" s="12"/>
      <c r="B39287" s="12"/>
      <c r="C39287" s="12"/>
    </row>
    <row r="39288" spans="1:3" x14ac:dyDescent="0.35">
      <c r="A39288" s="12"/>
      <c r="B39288" s="12"/>
      <c r="C39288" s="12"/>
    </row>
    <row r="39289" spans="1:3" x14ac:dyDescent="0.35">
      <c r="A39289" s="12"/>
      <c r="B39289" s="12"/>
      <c r="C39289" s="12"/>
    </row>
    <row r="39290" spans="1:3" x14ac:dyDescent="0.35">
      <c r="A39290" s="12"/>
      <c r="B39290" s="12"/>
      <c r="C39290" s="12"/>
    </row>
    <row r="39291" spans="1:3" x14ac:dyDescent="0.35">
      <c r="A39291" s="12"/>
      <c r="B39291" s="12"/>
      <c r="C39291" s="12"/>
    </row>
    <row r="39292" spans="1:3" x14ac:dyDescent="0.35">
      <c r="A39292" s="12"/>
      <c r="B39292" s="12"/>
      <c r="C39292" s="12"/>
    </row>
    <row r="39293" spans="1:3" x14ac:dyDescent="0.35">
      <c r="A39293" s="12"/>
      <c r="B39293" s="12"/>
      <c r="C39293" s="12"/>
    </row>
    <row r="39294" spans="1:3" x14ac:dyDescent="0.35">
      <c r="A39294" s="12"/>
      <c r="B39294" s="12"/>
      <c r="C39294" s="12"/>
    </row>
    <row r="39295" spans="1:3" x14ac:dyDescent="0.35">
      <c r="A39295" s="12"/>
      <c r="B39295" s="12"/>
      <c r="C39295" s="12"/>
    </row>
    <row r="39296" spans="1:3" x14ac:dyDescent="0.35">
      <c r="A39296" s="12"/>
      <c r="B39296" s="12"/>
      <c r="C39296" s="12"/>
    </row>
    <row r="39297" spans="1:3" x14ac:dyDescent="0.35">
      <c r="A39297" s="12"/>
      <c r="B39297" s="12"/>
      <c r="C39297" s="12"/>
    </row>
    <row r="39298" spans="1:3" x14ac:dyDescent="0.35">
      <c r="A39298" s="12"/>
      <c r="B39298" s="12"/>
      <c r="C39298" s="12"/>
    </row>
    <row r="39299" spans="1:3" x14ac:dyDescent="0.35">
      <c r="A39299" s="12"/>
      <c r="B39299" s="12"/>
      <c r="C39299" s="12"/>
    </row>
    <row r="39300" spans="1:3" x14ac:dyDescent="0.35">
      <c r="A39300" s="12"/>
      <c r="B39300" s="12"/>
      <c r="C39300" s="12"/>
    </row>
    <row r="39301" spans="1:3" x14ac:dyDescent="0.35">
      <c r="A39301" s="12"/>
      <c r="B39301" s="12"/>
      <c r="C39301" s="12"/>
    </row>
    <row r="39302" spans="1:3" x14ac:dyDescent="0.35">
      <c r="A39302" s="12"/>
      <c r="B39302" s="12"/>
      <c r="C39302" s="12"/>
    </row>
    <row r="39303" spans="1:3" x14ac:dyDescent="0.35">
      <c r="A39303" s="12"/>
      <c r="B39303" s="12"/>
      <c r="C39303" s="12"/>
    </row>
    <row r="39304" spans="1:3" x14ac:dyDescent="0.35">
      <c r="A39304" s="12"/>
      <c r="B39304" s="12"/>
      <c r="C39304" s="12"/>
    </row>
    <row r="39305" spans="1:3" x14ac:dyDescent="0.35">
      <c r="A39305" s="12"/>
      <c r="B39305" s="12"/>
      <c r="C39305" s="12"/>
    </row>
    <row r="39306" spans="1:3" x14ac:dyDescent="0.35">
      <c r="A39306" s="12"/>
      <c r="B39306" s="12"/>
      <c r="C39306" s="12"/>
    </row>
    <row r="39307" spans="1:3" x14ac:dyDescent="0.35">
      <c r="A39307" s="12"/>
      <c r="B39307" s="12"/>
      <c r="C39307" s="12"/>
    </row>
    <row r="39308" spans="1:3" x14ac:dyDescent="0.35">
      <c r="A39308" s="12"/>
      <c r="B39308" s="12"/>
      <c r="C39308" s="12"/>
    </row>
    <row r="39309" spans="1:3" x14ac:dyDescent="0.35">
      <c r="A39309" s="12"/>
      <c r="B39309" s="12"/>
      <c r="C39309" s="12"/>
    </row>
    <row r="39310" spans="1:3" x14ac:dyDescent="0.35">
      <c r="A39310" s="12"/>
      <c r="B39310" s="12"/>
      <c r="C39310" s="12"/>
    </row>
    <row r="39311" spans="1:3" x14ac:dyDescent="0.35">
      <c r="A39311" s="12"/>
      <c r="B39311" s="12"/>
      <c r="C39311" s="12"/>
    </row>
    <row r="39312" spans="1:3" x14ac:dyDescent="0.35">
      <c r="A39312" s="12"/>
      <c r="B39312" s="12"/>
      <c r="C39312" s="12"/>
    </row>
    <row r="39313" spans="1:3" x14ac:dyDescent="0.35">
      <c r="A39313" s="12"/>
      <c r="B39313" s="12"/>
      <c r="C39313" s="12"/>
    </row>
    <row r="39314" spans="1:3" x14ac:dyDescent="0.35">
      <c r="A39314" s="12"/>
      <c r="B39314" s="12"/>
      <c r="C39314" s="12"/>
    </row>
    <row r="39315" spans="1:3" x14ac:dyDescent="0.35">
      <c r="A39315" s="12"/>
      <c r="B39315" s="12"/>
      <c r="C39315" s="12"/>
    </row>
    <row r="39316" spans="1:3" x14ac:dyDescent="0.35">
      <c r="A39316" s="12"/>
      <c r="B39316" s="12"/>
      <c r="C39316" s="12"/>
    </row>
    <row r="39317" spans="1:3" x14ac:dyDescent="0.35">
      <c r="A39317" s="12"/>
      <c r="B39317" s="12"/>
      <c r="C39317" s="12"/>
    </row>
    <row r="39318" spans="1:3" x14ac:dyDescent="0.35">
      <c r="A39318" s="12"/>
      <c r="B39318" s="12"/>
      <c r="C39318" s="12"/>
    </row>
    <row r="39319" spans="1:3" x14ac:dyDescent="0.35">
      <c r="A39319" s="12"/>
      <c r="B39319" s="12"/>
      <c r="C39319" s="12"/>
    </row>
    <row r="39320" spans="1:3" x14ac:dyDescent="0.35">
      <c r="A39320" s="12"/>
      <c r="B39320" s="12"/>
      <c r="C39320" s="12"/>
    </row>
    <row r="39321" spans="1:3" x14ac:dyDescent="0.35">
      <c r="A39321" s="12"/>
      <c r="B39321" s="12"/>
      <c r="C39321" s="12"/>
    </row>
    <row r="39322" spans="1:3" x14ac:dyDescent="0.35">
      <c r="A39322" s="12"/>
      <c r="B39322" s="12"/>
      <c r="C39322" s="12"/>
    </row>
    <row r="39323" spans="1:3" x14ac:dyDescent="0.35">
      <c r="A39323" s="12"/>
      <c r="B39323" s="12"/>
      <c r="C39323" s="12"/>
    </row>
    <row r="39324" spans="1:3" x14ac:dyDescent="0.35">
      <c r="A39324" s="12"/>
      <c r="B39324" s="12"/>
      <c r="C39324" s="12"/>
    </row>
    <row r="39325" spans="1:3" x14ac:dyDescent="0.35">
      <c r="A39325" s="12"/>
      <c r="B39325" s="12"/>
      <c r="C39325" s="12"/>
    </row>
    <row r="39326" spans="1:3" x14ac:dyDescent="0.35">
      <c r="A39326" s="12"/>
      <c r="B39326" s="12"/>
      <c r="C39326" s="12"/>
    </row>
    <row r="39327" spans="1:3" x14ac:dyDescent="0.35">
      <c r="A39327" s="12"/>
      <c r="B39327" s="12"/>
      <c r="C39327" s="12"/>
    </row>
    <row r="39328" spans="1:3" x14ac:dyDescent="0.35">
      <c r="A39328" s="12"/>
      <c r="B39328" s="12"/>
      <c r="C39328" s="12"/>
    </row>
    <row r="39329" spans="1:3" x14ac:dyDescent="0.35">
      <c r="A39329" s="12"/>
      <c r="B39329" s="12"/>
      <c r="C39329" s="12"/>
    </row>
    <row r="39330" spans="1:3" x14ac:dyDescent="0.35">
      <c r="A39330" s="12"/>
      <c r="B39330" s="12"/>
      <c r="C39330" s="12"/>
    </row>
    <row r="39331" spans="1:3" x14ac:dyDescent="0.35">
      <c r="A39331" s="12"/>
      <c r="B39331" s="12"/>
      <c r="C39331" s="12"/>
    </row>
    <row r="39332" spans="1:3" x14ac:dyDescent="0.35">
      <c r="A39332" s="12"/>
      <c r="B39332" s="12"/>
      <c r="C39332" s="12"/>
    </row>
    <row r="39333" spans="1:3" x14ac:dyDescent="0.35">
      <c r="A39333" s="12"/>
      <c r="B39333" s="12"/>
      <c r="C39333" s="12"/>
    </row>
    <row r="39334" spans="1:3" x14ac:dyDescent="0.35">
      <c r="A39334" s="12"/>
      <c r="B39334" s="12"/>
      <c r="C39334" s="12"/>
    </row>
    <row r="39335" spans="1:3" x14ac:dyDescent="0.35">
      <c r="A39335" s="12"/>
      <c r="B39335" s="12"/>
      <c r="C39335" s="12"/>
    </row>
    <row r="39336" spans="1:3" x14ac:dyDescent="0.35">
      <c r="A39336" s="12"/>
      <c r="B39336" s="12"/>
      <c r="C39336" s="12"/>
    </row>
    <row r="39337" spans="1:3" x14ac:dyDescent="0.35">
      <c r="A39337" s="12"/>
      <c r="B39337" s="12"/>
      <c r="C39337" s="12"/>
    </row>
    <row r="39338" spans="1:3" x14ac:dyDescent="0.35">
      <c r="A39338" s="12"/>
      <c r="B39338" s="12"/>
      <c r="C39338" s="12"/>
    </row>
    <row r="39339" spans="1:3" x14ac:dyDescent="0.35">
      <c r="A39339" s="12"/>
      <c r="B39339" s="12"/>
      <c r="C39339" s="12"/>
    </row>
    <row r="39340" spans="1:3" x14ac:dyDescent="0.35">
      <c r="A39340" s="12"/>
      <c r="B39340" s="12"/>
      <c r="C39340" s="12"/>
    </row>
    <row r="39341" spans="1:3" x14ac:dyDescent="0.35">
      <c r="A39341" s="12"/>
      <c r="B39341" s="12"/>
      <c r="C39341" s="12"/>
    </row>
    <row r="39342" spans="1:3" x14ac:dyDescent="0.35">
      <c r="A39342" s="12"/>
      <c r="B39342" s="12"/>
      <c r="C39342" s="12"/>
    </row>
    <row r="39343" spans="1:3" x14ac:dyDescent="0.35">
      <c r="A39343" s="12"/>
      <c r="B39343" s="12"/>
      <c r="C39343" s="12"/>
    </row>
    <row r="39344" spans="1:3" x14ac:dyDescent="0.35">
      <c r="A39344" s="12"/>
      <c r="B39344" s="12"/>
      <c r="C39344" s="12"/>
    </row>
    <row r="39345" spans="1:3" x14ac:dyDescent="0.35">
      <c r="A39345" s="12"/>
      <c r="B39345" s="12"/>
      <c r="C39345" s="12"/>
    </row>
    <row r="39346" spans="1:3" x14ac:dyDescent="0.35">
      <c r="A39346" s="12"/>
      <c r="B39346" s="12"/>
      <c r="C39346" s="12"/>
    </row>
    <row r="39347" spans="1:3" x14ac:dyDescent="0.35">
      <c r="A39347" s="12"/>
      <c r="B39347" s="12"/>
      <c r="C39347" s="12"/>
    </row>
    <row r="39348" spans="1:3" x14ac:dyDescent="0.35">
      <c r="A39348" s="12"/>
      <c r="B39348" s="12"/>
      <c r="C39348" s="12"/>
    </row>
    <row r="39349" spans="1:3" x14ac:dyDescent="0.35">
      <c r="A39349" s="12"/>
      <c r="B39349" s="12"/>
      <c r="C39349" s="12"/>
    </row>
    <row r="39350" spans="1:3" x14ac:dyDescent="0.35">
      <c r="A39350" s="12"/>
      <c r="B39350" s="12"/>
      <c r="C39350" s="12"/>
    </row>
    <row r="39351" spans="1:3" x14ac:dyDescent="0.35">
      <c r="A39351" s="12"/>
      <c r="B39351" s="12"/>
      <c r="C39351" s="12"/>
    </row>
    <row r="39352" spans="1:3" x14ac:dyDescent="0.35">
      <c r="A39352" s="12"/>
      <c r="B39352" s="12"/>
      <c r="C39352" s="12"/>
    </row>
    <row r="39353" spans="1:3" x14ac:dyDescent="0.35">
      <c r="A39353" s="12"/>
      <c r="B39353" s="12"/>
      <c r="C39353" s="12"/>
    </row>
    <row r="39354" spans="1:3" x14ac:dyDescent="0.35">
      <c r="A39354" s="12"/>
      <c r="B39354" s="12"/>
      <c r="C39354" s="12"/>
    </row>
    <row r="39355" spans="1:3" x14ac:dyDescent="0.35">
      <c r="A39355" s="12"/>
      <c r="B39355" s="12"/>
      <c r="C39355" s="12"/>
    </row>
    <row r="39356" spans="1:3" x14ac:dyDescent="0.35">
      <c r="A39356" s="12"/>
      <c r="B39356" s="12"/>
      <c r="C39356" s="12"/>
    </row>
    <row r="39357" spans="1:3" x14ac:dyDescent="0.35">
      <c r="A39357" s="12"/>
      <c r="B39357" s="12"/>
      <c r="C39357" s="12"/>
    </row>
    <row r="39358" spans="1:3" x14ac:dyDescent="0.35">
      <c r="A39358" s="12"/>
      <c r="B39358" s="12"/>
      <c r="C39358" s="12"/>
    </row>
    <row r="39359" spans="1:3" x14ac:dyDescent="0.35">
      <c r="A39359" s="12"/>
      <c r="B39359" s="12"/>
      <c r="C39359" s="12"/>
    </row>
    <row r="39360" spans="1:3" x14ac:dyDescent="0.35">
      <c r="A39360" s="12"/>
      <c r="B39360" s="12"/>
      <c r="C39360" s="12"/>
    </row>
    <row r="39361" spans="1:3" x14ac:dyDescent="0.35">
      <c r="A39361" s="12"/>
      <c r="B39361" s="12"/>
      <c r="C39361" s="12"/>
    </row>
    <row r="39362" spans="1:3" x14ac:dyDescent="0.35">
      <c r="A39362" s="12"/>
      <c r="B39362" s="12"/>
      <c r="C39362" s="12"/>
    </row>
    <row r="39363" spans="1:3" x14ac:dyDescent="0.35">
      <c r="A39363" s="12"/>
      <c r="B39363" s="12"/>
      <c r="C39363" s="12"/>
    </row>
    <row r="39364" spans="1:3" x14ac:dyDescent="0.35">
      <c r="A39364" s="12"/>
      <c r="B39364" s="12"/>
      <c r="C39364" s="12"/>
    </row>
    <row r="39365" spans="1:3" x14ac:dyDescent="0.35">
      <c r="A39365" s="12"/>
      <c r="B39365" s="12"/>
      <c r="C39365" s="12"/>
    </row>
    <row r="39366" spans="1:3" x14ac:dyDescent="0.35">
      <c r="A39366" s="12"/>
      <c r="B39366" s="12"/>
      <c r="C39366" s="12"/>
    </row>
    <row r="39367" spans="1:3" x14ac:dyDescent="0.35">
      <c r="A39367" s="12"/>
      <c r="B39367" s="12"/>
      <c r="C39367" s="12"/>
    </row>
    <row r="39368" spans="1:3" x14ac:dyDescent="0.35">
      <c r="A39368" s="12"/>
      <c r="B39368" s="12"/>
      <c r="C39368" s="12"/>
    </row>
    <row r="39369" spans="1:3" x14ac:dyDescent="0.35">
      <c r="A39369" s="12"/>
      <c r="B39369" s="12"/>
      <c r="C39369" s="12"/>
    </row>
    <row r="39370" spans="1:3" x14ac:dyDescent="0.35">
      <c r="A39370" s="12"/>
      <c r="B39370" s="12"/>
      <c r="C39370" s="12"/>
    </row>
    <row r="39371" spans="1:3" x14ac:dyDescent="0.35">
      <c r="A39371" s="12"/>
      <c r="B39371" s="12"/>
      <c r="C39371" s="12"/>
    </row>
    <row r="39372" spans="1:3" x14ac:dyDescent="0.35">
      <c r="A39372" s="12"/>
      <c r="B39372" s="12"/>
      <c r="C39372" s="12"/>
    </row>
    <row r="39373" spans="1:3" x14ac:dyDescent="0.35">
      <c r="A39373" s="12"/>
      <c r="B39373" s="12"/>
      <c r="C39373" s="12"/>
    </row>
    <row r="39374" spans="1:3" x14ac:dyDescent="0.35">
      <c r="A39374" s="12"/>
      <c r="B39374" s="12"/>
      <c r="C39374" s="12"/>
    </row>
    <row r="39375" spans="1:3" x14ac:dyDescent="0.35">
      <c r="A39375" s="12"/>
      <c r="B39375" s="12"/>
      <c r="C39375" s="12"/>
    </row>
    <row r="39376" spans="1:3" x14ac:dyDescent="0.35">
      <c r="A39376" s="12"/>
      <c r="B39376" s="12"/>
      <c r="C39376" s="12"/>
    </row>
    <row r="39377" spans="1:3" x14ac:dyDescent="0.35">
      <c r="A39377" s="12"/>
      <c r="B39377" s="12"/>
      <c r="C39377" s="12"/>
    </row>
    <row r="39378" spans="1:3" x14ac:dyDescent="0.35">
      <c r="A39378" s="12"/>
      <c r="B39378" s="12"/>
      <c r="C39378" s="12"/>
    </row>
    <row r="39379" spans="1:3" x14ac:dyDescent="0.35">
      <c r="A39379" s="12"/>
      <c r="B39379" s="12"/>
      <c r="C39379" s="12"/>
    </row>
    <row r="39380" spans="1:3" x14ac:dyDescent="0.35">
      <c r="A39380" s="12"/>
      <c r="B39380" s="12"/>
      <c r="C39380" s="12"/>
    </row>
    <row r="39381" spans="1:3" x14ac:dyDescent="0.35">
      <c r="A39381" s="12"/>
      <c r="B39381" s="12"/>
      <c r="C39381" s="12"/>
    </row>
    <row r="39382" spans="1:3" x14ac:dyDescent="0.35">
      <c r="A39382" s="12"/>
      <c r="B39382" s="12"/>
      <c r="C39382" s="12"/>
    </row>
    <row r="39383" spans="1:3" x14ac:dyDescent="0.35">
      <c r="A39383" s="12"/>
      <c r="B39383" s="12"/>
      <c r="C39383" s="12"/>
    </row>
    <row r="39384" spans="1:3" x14ac:dyDescent="0.35">
      <c r="A39384" s="12"/>
      <c r="B39384" s="12"/>
      <c r="C39384" s="12"/>
    </row>
    <row r="39385" spans="1:3" x14ac:dyDescent="0.35">
      <c r="A39385" s="12"/>
      <c r="B39385" s="12"/>
      <c r="C39385" s="12"/>
    </row>
    <row r="39386" spans="1:3" x14ac:dyDescent="0.35">
      <c r="A39386" s="12"/>
      <c r="B39386" s="12"/>
      <c r="C39386" s="12"/>
    </row>
    <row r="39387" spans="1:3" x14ac:dyDescent="0.35">
      <c r="A39387" s="12"/>
      <c r="B39387" s="12"/>
      <c r="C39387" s="12"/>
    </row>
    <row r="39388" spans="1:3" x14ac:dyDescent="0.35">
      <c r="A39388" s="12"/>
      <c r="B39388" s="12"/>
      <c r="C39388" s="12"/>
    </row>
    <row r="39389" spans="1:3" x14ac:dyDescent="0.35">
      <c r="A39389" s="12"/>
      <c r="B39389" s="12"/>
      <c r="C39389" s="12"/>
    </row>
    <row r="39390" spans="1:3" x14ac:dyDescent="0.35">
      <c r="A39390" s="12"/>
      <c r="B39390" s="12"/>
      <c r="C39390" s="12"/>
    </row>
    <row r="39391" spans="1:3" x14ac:dyDescent="0.35">
      <c r="A39391" s="12"/>
      <c r="B39391" s="12"/>
      <c r="C39391" s="12"/>
    </row>
    <row r="39392" spans="1:3" x14ac:dyDescent="0.35">
      <c r="A39392" s="12"/>
      <c r="B39392" s="12"/>
      <c r="C39392" s="12"/>
    </row>
    <row r="39393" spans="1:3" x14ac:dyDescent="0.35">
      <c r="A39393" s="12"/>
      <c r="B39393" s="12"/>
      <c r="C39393" s="12"/>
    </row>
    <row r="39394" spans="1:3" x14ac:dyDescent="0.35">
      <c r="A39394" s="12"/>
      <c r="B39394" s="12"/>
      <c r="C39394" s="12"/>
    </row>
    <row r="39395" spans="1:3" x14ac:dyDescent="0.35">
      <c r="A39395" s="12"/>
      <c r="B39395" s="12"/>
      <c r="C39395" s="12"/>
    </row>
    <row r="39396" spans="1:3" x14ac:dyDescent="0.35">
      <c r="A39396" s="12"/>
      <c r="B39396" s="12"/>
      <c r="C39396" s="12"/>
    </row>
    <row r="39397" spans="1:3" x14ac:dyDescent="0.35">
      <c r="A39397" s="12"/>
      <c r="B39397" s="12"/>
      <c r="C39397" s="12"/>
    </row>
    <row r="39398" spans="1:3" x14ac:dyDescent="0.35">
      <c r="A39398" s="12"/>
      <c r="B39398" s="12"/>
      <c r="C39398" s="12"/>
    </row>
    <row r="39399" spans="1:3" x14ac:dyDescent="0.35">
      <c r="A39399" s="12"/>
      <c r="B39399" s="12"/>
      <c r="C39399" s="12"/>
    </row>
    <row r="39400" spans="1:3" x14ac:dyDescent="0.35">
      <c r="A39400" s="12"/>
      <c r="B39400" s="12"/>
      <c r="C39400" s="12"/>
    </row>
    <row r="39401" spans="1:3" x14ac:dyDescent="0.35">
      <c r="A39401" s="12"/>
      <c r="B39401" s="12"/>
      <c r="C39401" s="12"/>
    </row>
    <row r="39402" spans="1:3" x14ac:dyDescent="0.35">
      <c r="A39402" s="12"/>
      <c r="B39402" s="12"/>
      <c r="C39402" s="12"/>
    </row>
    <row r="39403" spans="1:3" x14ac:dyDescent="0.35">
      <c r="A39403" s="12"/>
      <c r="B39403" s="12"/>
      <c r="C39403" s="12"/>
    </row>
    <row r="39404" spans="1:3" x14ac:dyDescent="0.35">
      <c r="A39404" s="12"/>
      <c r="B39404" s="12"/>
      <c r="C39404" s="12"/>
    </row>
    <row r="39405" spans="1:3" x14ac:dyDescent="0.35">
      <c r="A39405" s="12"/>
      <c r="B39405" s="12"/>
      <c r="C39405" s="12"/>
    </row>
    <row r="39406" spans="1:3" x14ac:dyDescent="0.35">
      <c r="A39406" s="12"/>
      <c r="B39406" s="12"/>
      <c r="C39406" s="12"/>
    </row>
    <row r="39407" spans="1:3" x14ac:dyDescent="0.35">
      <c r="A39407" s="12"/>
      <c r="B39407" s="12"/>
      <c r="C39407" s="12"/>
    </row>
    <row r="39408" spans="1:3" x14ac:dyDescent="0.35">
      <c r="A39408" s="12"/>
      <c r="B39408" s="12"/>
      <c r="C39408" s="12"/>
    </row>
    <row r="39409" spans="1:3" x14ac:dyDescent="0.35">
      <c r="A39409" s="12"/>
      <c r="B39409" s="12"/>
      <c r="C39409" s="12"/>
    </row>
    <row r="39410" spans="1:3" x14ac:dyDescent="0.35">
      <c r="A39410" s="12"/>
      <c r="B39410" s="12"/>
      <c r="C39410" s="12"/>
    </row>
    <row r="39411" spans="1:3" x14ac:dyDescent="0.35">
      <c r="A39411" s="12"/>
      <c r="B39411" s="12"/>
      <c r="C39411" s="12"/>
    </row>
    <row r="39412" spans="1:3" x14ac:dyDescent="0.35">
      <c r="A39412" s="12"/>
      <c r="B39412" s="12"/>
      <c r="C39412" s="12"/>
    </row>
    <row r="39413" spans="1:3" x14ac:dyDescent="0.35">
      <c r="A39413" s="12"/>
      <c r="B39413" s="12"/>
      <c r="C39413" s="12"/>
    </row>
    <row r="39414" spans="1:3" x14ac:dyDescent="0.35">
      <c r="A39414" s="12"/>
      <c r="B39414" s="12"/>
      <c r="C39414" s="12"/>
    </row>
    <row r="39415" spans="1:3" x14ac:dyDescent="0.35">
      <c r="A39415" s="12"/>
      <c r="B39415" s="12"/>
      <c r="C39415" s="12"/>
    </row>
    <row r="39416" spans="1:3" x14ac:dyDescent="0.35">
      <c r="A39416" s="12"/>
      <c r="B39416" s="12"/>
      <c r="C39416" s="12"/>
    </row>
    <row r="39417" spans="1:3" x14ac:dyDescent="0.35">
      <c r="A39417" s="12"/>
      <c r="B39417" s="12"/>
      <c r="C39417" s="12"/>
    </row>
    <row r="39418" spans="1:3" x14ac:dyDescent="0.35">
      <c r="A39418" s="12"/>
      <c r="B39418" s="12"/>
      <c r="C39418" s="12"/>
    </row>
    <row r="39419" spans="1:3" x14ac:dyDescent="0.35">
      <c r="A39419" s="12"/>
      <c r="B39419" s="12"/>
      <c r="C39419" s="12"/>
    </row>
    <row r="39420" spans="1:3" x14ac:dyDescent="0.35">
      <c r="A39420" s="12"/>
      <c r="B39420" s="12"/>
      <c r="C39420" s="12"/>
    </row>
    <row r="39421" spans="1:3" x14ac:dyDescent="0.35">
      <c r="A39421" s="12"/>
      <c r="B39421" s="12"/>
      <c r="C39421" s="12"/>
    </row>
    <row r="39422" spans="1:3" x14ac:dyDescent="0.35">
      <c r="A39422" s="12"/>
      <c r="B39422" s="12"/>
      <c r="C39422" s="12"/>
    </row>
    <row r="39423" spans="1:3" x14ac:dyDescent="0.35">
      <c r="A39423" s="12"/>
      <c r="B39423" s="12"/>
      <c r="C39423" s="12"/>
    </row>
    <row r="39424" spans="1:3" x14ac:dyDescent="0.35">
      <c r="A39424" s="12"/>
      <c r="B39424" s="12"/>
      <c r="C39424" s="12"/>
    </row>
    <row r="39425" spans="1:3" x14ac:dyDescent="0.35">
      <c r="A39425" s="12"/>
      <c r="B39425" s="12"/>
      <c r="C39425" s="12"/>
    </row>
    <row r="39426" spans="1:3" x14ac:dyDescent="0.35">
      <c r="A39426" s="12"/>
      <c r="B39426" s="12"/>
      <c r="C39426" s="12"/>
    </row>
    <row r="39427" spans="1:3" x14ac:dyDescent="0.35">
      <c r="A39427" s="12"/>
      <c r="B39427" s="12"/>
      <c r="C39427" s="12"/>
    </row>
    <row r="39428" spans="1:3" x14ac:dyDescent="0.35">
      <c r="A39428" s="12"/>
      <c r="B39428" s="12"/>
      <c r="C39428" s="12"/>
    </row>
    <row r="39429" spans="1:3" x14ac:dyDescent="0.35">
      <c r="A39429" s="12"/>
      <c r="B39429" s="12"/>
      <c r="C39429" s="12"/>
    </row>
    <row r="39430" spans="1:3" x14ac:dyDescent="0.35">
      <c r="A39430" s="12"/>
      <c r="B39430" s="12"/>
      <c r="C39430" s="12"/>
    </row>
    <row r="39431" spans="1:3" x14ac:dyDescent="0.35">
      <c r="A39431" s="12"/>
      <c r="B39431" s="12"/>
      <c r="C39431" s="12"/>
    </row>
    <row r="39432" spans="1:3" x14ac:dyDescent="0.35">
      <c r="A39432" s="12"/>
      <c r="B39432" s="12"/>
      <c r="C39432" s="12"/>
    </row>
    <row r="39433" spans="1:3" x14ac:dyDescent="0.35">
      <c r="A39433" s="12"/>
      <c r="B39433" s="12"/>
      <c r="C39433" s="12"/>
    </row>
    <row r="39434" spans="1:3" x14ac:dyDescent="0.35">
      <c r="A39434" s="12"/>
      <c r="B39434" s="12"/>
      <c r="C39434" s="12"/>
    </row>
    <row r="39435" spans="1:3" x14ac:dyDescent="0.35">
      <c r="A39435" s="12"/>
      <c r="B39435" s="12"/>
      <c r="C39435" s="12"/>
    </row>
    <row r="39436" spans="1:3" x14ac:dyDescent="0.35">
      <c r="A39436" s="12"/>
      <c r="B39436" s="12"/>
      <c r="C39436" s="12"/>
    </row>
    <row r="39437" spans="1:3" x14ac:dyDescent="0.35">
      <c r="A39437" s="12"/>
      <c r="B39437" s="12"/>
      <c r="C39437" s="12"/>
    </row>
    <row r="39438" spans="1:3" x14ac:dyDescent="0.35">
      <c r="A39438" s="12"/>
      <c r="B39438" s="12"/>
      <c r="C39438" s="12"/>
    </row>
    <row r="39439" spans="1:3" x14ac:dyDescent="0.35">
      <c r="A39439" s="12"/>
      <c r="B39439" s="12"/>
      <c r="C39439" s="12"/>
    </row>
    <row r="39440" spans="1:3" x14ac:dyDescent="0.35">
      <c r="A39440" s="12"/>
      <c r="B39440" s="12"/>
      <c r="C39440" s="12"/>
    </row>
    <row r="39441" spans="1:3" x14ac:dyDescent="0.35">
      <c r="A39441" s="12"/>
      <c r="B39441" s="12"/>
      <c r="C39441" s="12"/>
    </row>
    <row r="39442" spans="1:3" x14ac:dyDescent="0.35">
      <c r="A39442" s="12"/>
      <c r="B39442" s="12"/>
      <c r="C39442" s="12"/>
    </row>
    <row r="39443" spans="1:3" x14ac:dyDescent="0.35">
      <c r="A39443" s="12"/>
      <c r="B39443" s="12"/>
      <c r="C39443" s="12"/>
    </row>
    <row r="39444" spans="1:3" x14ac:dyDescent="0.35">
      <c r="A39444" s="12"/>
      <c r="B39444" s="12"/>
      <c r="C39444" s="12"/>
    </row>
    <row r="39445" spans="1:3" x14ac:dyDescent="0.35">
      <c r="A39445" s="12"/>
      <c r="B39445" s="12"/>
      <c r="C39445" s="12"/>
    </row>
    <row r="39446" spans="1:3" x14ac:dyDescent="0.35">
      <c r="A39446" s="12"/>
      <c r="B39446" s="12"/>
      <c r="C39446" s="12"/>
    </row>
    <row r="39447" spans="1:3" x14ac:dyDescent="0.35">
      <c r="A39447" s="12"/>
      <c r="B39447" s="12"/>
      <c r="C39447" s="12"/>
    </row>
    <row r="39448" spans="1:3" x14ac:dyDescent="0.35">
      <c r="A39448" s="12"/>
      <c r="B39448" s="12"/>
      <c r="C39448" s="12"/>
    </row>
    <row r="39449" spans="1:3" x14ac:dyDescent="0.35">
      <c r="A39449" s="12"/>
      <c r="B39449" s="12"/>
      <c r="C39449" s="12"/>
    </row>
    <row r="39450" spans="1:3" x14ac:dyDescent="0.35">
      <c r="A39450" s="12"/>
      <c r="B39450" s="12"/>
      <c r="C39450" s="12"/>
    </row>
    <row r="39451" spans="1:3" x14ac:dyDescent="0.35">
      <c r="A39451" s="12"/>
      <c r="B39451" s="12"/>
      <c r="C39451" s="12"/>
    </row>
    <row r="39452" spans="1:3" x14ac:dyDescent="0.35">
      <c r="A39452" s="12"/>
      <c r="B39452" s="12"/>
      <c r="C39452" s="12"/>
    </row>
    <row r="39453" spans="1:3" x14ac:dyDescent="0.35">
      <c r="A39453" s="12"/>
      <c r="B39453" s="12"/>
      <c r="C39453" s="12"/>
    </row>
    <row r="39454" spans="1:3" x14ac:dyDescent="0.35">
      <c r="A39454" s="12"/>
      <c r="B39454" s="12"/>
      <c r="C39454" s="12"/>
    </row>
    <row r="39455" spans="1:3" x14ac:dyDescent="0.35">
      <c r="A39455" s="12"/>
      <c r="B39455" s="12"/>
      <c r="C39455" s="12"/>
    </row>
    <row r="39456" spans="1:3" x14ac:dyDescent="0.35">
      <c r="A39456" s="12"/>
      <c r="B39456" s="12"/>
      <c r="C39456" s="12"/>
    </row>
    <row r="39457" spans="1:3" x14ac:dyDescent="0.35">
      <c r="A39457" s="12"/>
      <c r="B39457" s="12"/>
      <c r="C39457" s="12"/>
    </row>
    <row r="39458" spans="1:3" x14ac:dyDescent="0.35">
      <c r="A39458" s="12"/>
      <c r="B39458" s="12"/>
      <c r="C39458" s="12"/>
    </row>
    <row r="39459" spans="1:3" x14ac:dyDescent="0.35">
      <c r="A39459" s="12"/>
      <c r="B39459" s="12"/>
      <c r="C39459" s="12"/>
    </row>
    <row r="39460" spans="1:3" x14ac:dyDescent="0.35">
      <c r="A39460" s="12"/>
      <c r="B39460" s="12"/>
      <c r="C39460" s="12"/>
    </row>
    <row r="39461" spans="1:3" x14ac:dyDescent="0.35">
      <c r="A39461" s="12"/>
      <c r="B39461" s="12"/>
      <c r="C39461" s="12"/>
    </row>
    <row r="39462" spans="1:3" x14ac:dyDescent="0.35">
      <c r="A39462" s="12"/>
      <c r="B39462" s="12"/>
      <c r="C39462" s="12"/>
    </row>
    <row r="39463" spans="1:3" x14ac:dyDescent="0.35">
      <c r="A39463" s="12"/>
      <c r="B39463" s="12"/>
      <c r="C39463" s="12"/>
    </row>
    <row r="39464" spans="1:3" x14ac:dyDescent="0.35">
      <c r="A39464" s="12"/>
      <c r="B39464" s="12"/>
      <c r="C39464" s="12"/>
    </row>
    <row r="39465" spans="1:3" x14ac:dyDescent="0.35">
      <c r="A39465" s="12"/>
      <c r="B39465" s="12"/>
      <c r="C39465" s="12"/>
    </row>
    <row r="39466" spans="1:3" x14ac:dyDescent="0.35">
      <c r="A39466" s="12"/>
      <c r="B39466" s="12"/>
      <c r="C39466" s="12"/>
    </row>
    <row r="39467" spans="1:3" x14ac:dyDescent="0.35">
      <c r="A39467" s="12"/>
      <c r="B39467" s="12"/>
      <c r="C39467" s="12"/>
    </row>
    <row r="39468" spans="1:3" x14ac:dyDescent="0.35">
      <c r="A39468" s="12"/>
      <c r="B39468" s="12"/>
      <c r="C39468" s="12"/>
    </row>
    <row r="39469" spans="1:3" x14ac:dyDescent="0.35">
      <c r="A39469" s="12"/>
      <c r="B39469" s="12"/>
      <c r="C39469" s="12"/>
    </row>
    <row r="39470" spans="1:3" x14ac:dyDescent="0.35">
      <c r="A39470" s="12"/>
      <c r="B39470" s="12"/>
      <c r="C39470" s="12"/>
    </row>
    <row r="39471" spans="1:3" x14ac:dyDescent="0.35">
      <c r="A39471" s="12"/>
      <c r="B39471" s="12"/>
      <c r="C39471" s="12"/>
    </row>
    <row r="39472" spans="1:3" x14ac:dyDescent="0.35">
      <c r="A39472" s="12"/>
      <c r="B39472" s="12"/>
      <c r="C39472" s="12"/>
    </row>
    <row r="39473" spans="1:3" x14ac:dyDescent="0.35">
      <c r="A39473" s="12"/>
      <c r="B39473" s="12"/>
      <c r="C39473" s="12"/>
    </row>
    <row r="39474" spans="1:3" x14ac:dyDescent="0.35">
      <c r="A39474" s="12"/>
      <c r="B39474" s="12"/>
      <c r="C39474" s="12"/>
    </row>
    <row r="39475" spans="1:3" x14ac:dyDescent="0.35">
      <c r="A39475" s="12"/>
      <c r="B39475" s="12"/>
      <c r="C39475" s="12"/>
    </row>
    <row r="39476" spans="1:3" x14ac:dyDescent="0.35">
      <c r="A39476" s="12"/>
      <c r="B39476" s="12"/>
      <c r="C39476" s="12"/>
    </row>
    <row r="39477" spans="1:3" x14ac:dyDescent="0.35">
      <c r="A39477" s="12"/>
      <c r="B39477" s="12"/>
      <c r="C39477" s="12"/>
    </row>
    <row r="39478" spans="1:3" x14ac:dyDescent="0.35">
      <c r="A39478" s="12"/>
      <c r="B39478" s="12"/>
      <c r="C39478" s="12"/>
    </row>
    <row r="39479" spans="1:3" x14ac:dyDescent="0.35">
      <c r="A39479" s="12"/>
      <c r="B39479" s="12"/>
      <c r="C39479" s="12"/>
    </row>
    <row r="39480" spans="1:3" x14ac:dyDescent="0.35">
      <c r="A39480" s="12"/>
      <c r="B39480" s="12"/>
      <c r="C39480" s="12"/>
    </row>
    <row r="39481" spans="1:3" x14ac:dyDescent="0.35">
      <c r="A39481" s="12"/>
      <c r="B39481" s="12"/>
      <c r="C39481" s="12"/>
    </row>
    <row r="39482" spans="1:3" x14ac:dyDescent="0.35">
      <c r="A39482" s="12"/>
      <c r="B39482" s="12"/>
      <c r="C39482" s="12"/>
    </row>
    <row r="39483" spans="1:3" x14ac:dyDescent="0.35">
      <c r="A39483" s="12"/>
      <c r="B39483" s="12"/>
      <c r="C39483" s="12"/>
    </row>
    <row r="39484" spans="1:3" x14ac:dyDescent="0.35">
      <c r="A39484" s="12"/>
      <c r="B39484" s="12"/>
      <c r="C39484" s="12"/>
    </row>
    <row r="39485" spans="1:3" x14ac:dyDescent="0.35">
      <c r="A39485" s="12"/>
      <c r="B39485" s="12"/>
      <c r="C39485" s="12"/>
    </row>
    <row r="39486" spans="1:3" x14ac:dyDescent="0.35">
      <c r="A39486" s="12"/>
      <c r="B39486" s="12"/>
      <c r="C39486" s="12"/>
    </row>
    <row r="39487" spans="1:3" x14ac:dyDescent="0.35">
      <c r="A39487" s="12"/>
      <c r="B39487" s="12"/>
      <c r="C39487" s="12"/>
    </row>
    <row r="39488" spans="1:3" x14ac:dyDescent="0.35">
      <c r="A39488" s="12"/>
      <c r="B39488" s="12"/>
      <c r="C39488" s="12"/>
    </row>
    <row r="39489" spans="1:3" x14ac:dyDescent="0.35">
      <c r="A39489" s="12"/>
      <c r="B39489" s="12"/>
      <c r="C39489" s="12"/>
    </row>
    <row r="39490" spans="1:3" x14ac:dyDescent="0.35">
      <c r="A39490" s="12"/>
      <c r="B39490" s="12"/>
      <c r="C39490" s="12"/>
    </row>
    <row r="39491" spans="1:3" x14ac:dyDescent="0.35">
      <c r="A39491" s="12"/>
      <c r="B39491" s="12"/>
      <c r="C39491" s="12"/>
    </row>
    <row r="39492" spans="1:3" x14ac:dyDescent="0.35">
      <c r="A39492" s="12"/>
      <c r="B39492" s="12"/>
      <c r="C39492" s="12"/>
    </row>
    <row r="39493" spans="1:3" x14ac:dyDescent="0.35">
      <c r="A39493" s="12"/>
      <c r="B39493" s="12"/>
      <c r="C39493" s="12"/>
    </row>
    <row r="39494" spans="1:3" x14ac:dyDescent="0.35">
      <c r="A39494" s="12"/>
      <c r="B39494" s="12"/>
      <c r="C39494" s="12"/>
    </row>
    <row r="39495" spans="1:3" x14ac:dyDescent="0.35">
      <c r="A39495" s="12"/>
      <c r="B39495" s="12"/>
      <c r="C39495" s="12"/>
    </row>
    <row r="39496" spans="1:3" x14ac:dyDescent="0.35">
      <c r="A39496" s="12"/>
      <c r="B39496" s="12"/>
      <c r="C39496" s="12"/>
    </row>
    <row r="39497" spans="1:3" x14ac:dyDescent="0.35">
      <c r="A39497" s="12"/>
      <c r="B39497" s="12"/>
      <c r="C39497" s="12"/>
    </row>
    <row r="39498" spans="1:3" x14ac:dyDescent="0.35">
      <c r="A39498" s="12"/>
      <c r="B39498" s="12"/>
      <c r="C39498" s="12"/>
    </row>
    <row r="39499" spans="1:3" x14ac:dyDescent="0.35">
      <c r="A39499" s="12"/>
      <c r="B39499" s="12"/>
      <c r="C39499" s="12"/>
    </row>
    <row r="39500" spans="1:3" x14ac:dyDescent="0.35">
      <c r="A39500" s="12"/>
      <c r="B39500" s="12"/>
      <c r="C39500" s="12"/>
    </row>
    <row r="39501" spans="1:3" x14ac:dyDescent="0.35">
      <c r="A39501" s="12"/>
      <c r="B39501" s="12"/>
      <c r="C39501" s="12"/>
    </row>
    <row r="39502" spans="1:3" x14ac:dyDescent="0.35">
      <c r="A39502" s="12"/>
      <c r="B39502" s="12"/>
      <c r="C39502" s="12"/>
    </row>
    <row r="39503" spans="1:3" x14ac:dyDescent="0.35">
      <c r="A39503" s="12"/>
      <c r="B39503" s="12"/>
      <c r="C39503" s="12"/>
    </row>
    <row r="39504" spans="1:3" x14ac:dyDescent="0.35">
      <c r="A39504" s="12"/>
      <c r="B39504" s="12"/>
      <c r="C39504" s="12"/>
    </row>
    <row r="39505" spans="1:3" x14ac:dyDescent="0.35">
      <c r="A39505" s="12"/>
      <c r="B39505" s="12"/>
      <c r="C39505" s="12"/>
    </row>
    <row r="39506" spans="1:3" x14ac:dyDescent="0.35">
      <c r="A39506" s="12"/>
      <c r="B39506" s="12"/>
      <c r="C39506" s="12"/>
    </row>
    <row r="39507" spans="1:3" x14ac:dyDescent="0.35">
      <c r="A39507" s="12"/>
      <c r="B39507" s="12"/>
      <c r="C39507" s="12"/>
    </row>
    <row r="39508" spans="1:3" x14ac:dyDescent="0.35">
      <c r="A39508" s="12"/>
      <c r="B39508" s="12"/>
      <c r="C39508" s="12"/>
    </row>
    <row r="39509" spans="1:3" x14ac:dyDescent="0.35">
      <c r="A39509" s="12"/>
      <c r="B39509" s="12"/>
      <c r="C39509" s="12"/>
    </row>
    <row r="39510" spans="1:3" x14ac:dyDescent="0.35">
      <c r="A39510" s="12"/>
      <c r="B39510" s="12"/>
      <c r="C39510" s="12"/>
    </row>
    <row r="39511" spans="1:3" x14ac:dyDescent="0.35">
      <c r="A39511" s="12"/>
      <c r="B39511" s="12"/>
      <c r="C39511" s="12"/>
    </row>
    <row r="39512" spans="1:3" x14ac:dyDescent="0.35">
      <c r="A39512" s="12"/>
      <c r="B39512" s="12"/>
      <c r="C39512" s="12"/>
    </row>
    <row r="39513" spans="1:3" x14ac:dyDescent="0.35">
      <c r="A39513" s="12"/>
      <c r="B39513" s="12"/>
      <c r="C39513" s="12"/>
    </row>
    <row r="39514" spans="1:3" x14ac:dyDescent="0.35">
      <c r="A39514" s="12"/>
      <c r="B39514" s="12"/>
      <c r="C39514" s="12"/>
    </row>
    <row r="39515" spans="1:3" x14ac:dyDescent="0.35">
      <c r="A39515" s="12"/>
      <c r="B39515" s="12"/>
      <c r="C39515" s="12"/>
    </row>
    <row r="39516" spans="1:3" x14ac:dyDescent="0.35">
      <c r="A39516" s="12"/>
      <c r="B39516" s="12"/>
      <c r="C39516" s="12"/>
    </row>
    <row r="39517" spans="1:3" x14ac:dyDescent="0.35">
      <c r="A39517" s="12"/>
      <c r="B39517" s="12"/>
      <c r="C39517" s="12"/>
    </row>
    <row r="39518" spans="1:3" x14ac:dyDescent="0.35">
      <c r="A39518" s="12"/>
      <c r="B39518" s="12"/>
      <c r="C39518" s="12"/>
    </row>
    <row r="39519" spans="1:3" x14ac:dyDescent="0.35">
      <c r="A39519" s="12"/>
      <c r="B39519" s="12"/>
      <c r="C39519" s="12"/>
    </row>
    <row r="39520" spans="1:3" x14ac:dyDescent="0.35">
      <c r="A39520" s="12"/>
      <c r="B39520" s="12"/>
      <c r="C39520" s="12"/>
    </row>
    <row r="39521" spans="1:3" x14ac:dyDescent="0.35">
      <c r="A39521" s="12"/>
      <c r="B39521" s="12"/>
      <c r="C39521" s="12"/>
    </row>
    <row r="39522" spans="1:3" x14ac:dyDescent="0.35">
      <c r="A39522" s="12"/>
      <c r="B39522" s="12"/>
      <c r="C39522" s="12"/>
    </row>
    <row r="39523" spans="1:3" x14ac:dyDescent="0.35">
      <c r="A39523" s="12"/>
      <c r="B39523" s="12"/>
      <c r="C39523" s="12"/>
    </row>
    <row r="39524" spans="1:3" x14ac:dyDescent="0.35">
      <c r="A39524" s="12"/>
      <c r="B39524" s="12"/>
      <c r="C39524" s="12"/>
    </row>
    <row r="39525" spans="1:3" x14ac:dyDescent="0.35">
      <c r="A39525" s="12"/>
      <c r="B39525" s="12"/>
      <c r="C39525" s="12"/>
    </row>
    <row r="39526" spans="1:3" x14ac:dyDescent="0.35">
      <c r="A39526" s="12"/>
      <c r="B39526" s="12"/>
      <c r="C39526" s="12"/>
    </row>
    <row r="39527" spans="1:3" x14ac:dyDescent="0.35">
      <c r="A39527" s="12"/>
      <c r="B39527" s="12"/>
      <c r="C39527" s="12"/>
    </row>
    <row r="39528" spans="1:3" x14ac:dyDescent="0.35">
      <c r="A39528" s="12"/>
      <c r="B39528" s="12"/>
      <c r="C39528" s="12"/>
    </row>
    <row r="39529" spans="1:3" x14ac:dyDescent="0.35">
      <c r="A39529" s="12"/>
      <c r="B39529" s="12"/>
      <c r="C39529" s="12"/>
    </row>
    <row r="39530" spans="1:3" x14ac:dyDescent="0.35">
      <c r="A39530" s="12"/>
      <c r="B39530" s="12"/>
      <c r="C39530" s="12"/>
    </row>
    <row r="39531" spans="1:3" x14ac:dyDescent="0.35">
      <c r="A39531" s="12"/>
      <c r="B39531" s="12"/>
      <c r="C39531" s="12"/>
    </row>
    <row r="39532" spans="1:3" x14ac:dyDescent="0.35">
      <c r="A39532" s="12"/>
      <c r="B39532" s="12"/>
      <c r="C39532" s="12"/>
    </row>
    <row r="39533" spans="1:3" x14ac:dyDescent="0.35">
      <c r="A39533" s="12"/>
      <c r="B39533" s="12"/>
      <c r="C39533" s="12"/>
    </row>
    <row r="39534" spans="1:3" x14ac:dyDescent="0.35">
      <c r="A39534" s="12"/>
      <c r="B39534" s="12"/>
      <c r="C39534" s="12"/>
    </row>
    <row r="39535" spans="1:3" x14ac:dyDescent="0.35">
      <c r="A39535" s="12"/>
      <c r="B39535" s="12"/>
      <c r="C39535" s="12"/>
    </row>
    <row r="39536" spans="1:3" x14ac:dyDescent="0.35">
      <c r="A39536" s="12"/>
      <c r="B39536" s="12"/>
      <c r="C39536" s="12"/>
    </row>
    <row r="39537" spans="1:3" x14ac:dyDescent="0.35">
      <c r="A39537" s="12"/>
      <c r="B39537" s="12"/>
      <c r="C39537" s="12"/>
    </row>
    <row r="39538" spans="1:3" x14ac:dyDescent="0.35">
      <c r="A39538" s="12"/>
      <c r="B39538" s="12"/>
      <c r="C39538" s="12"/>
    </row>
    <row r="39539" spans="1:3" x14ac:dyDescent="0.35">
      <c r="A39539" s="12"/>
      <c r="B39539" s="12"/>
      <c r="C39539" s="12"/>
    </row>
    <row r="39540" spans="1:3" x14ac:dyDescent="0.35">
      <c r="A39540" s="12"/>
      <c r="B39540" s="12"/>
      <c r="C39540" s="12"/>
    </row>
    <row r="39541" spans="1:3" x14ac:dyDescent="0.35">
      <c r="A39541" s="12"/>
      <c r="B39541" s="12"/>
      <c r="C39541" s="12"/>
    </row>
    <row r="39542" spans="1:3" x14ac:dyDescent="0.35">
      <c r="A39542" s="12"/>
      <c r="B39542" s="12"/>
      <c r="C39542" s="12"/>
    </row>
    <row r="39543" spans="1:3" x14ac:dyDescent="0.35">
      <c r="A39543" s="12"/>
      <c r="B39543" s="12"/>
      <c r="C39543" s="12"/>
    </row>
    <row r="39544" spans="1:3" x14ac:dyDescent="0.35">
      <c r="A39544" s="12"/>
      <c r="B39544" s="12"/>
      <c r="C39544" s="12"/>
    </row>
    <row r="39545" spans="1:3" x14ac:dyDescent="0.35">
      <c r="A39545" s="12"/>
      <c r="B39545" s="12"/>
      <c r="C39545" s="12"/>
    </row>
    <row r="39546" spans="1:3" x14ac:dyDescent="0.35">
      <c r="A39546" s="12"/>
      <c r="B39546" s="12"/>
      <c r="C39546" s="12"/>
    </row>
    <row r="39547" spans="1:3" x14ac:dyDescent="0.35">
      <c r="A39547" s="12"/>
      <c r="B39547" s="12"/>
      <c r="C39547" s="12"/>
    </row>
    <row r="39548" spans="1:3" x14ac:dyDescent="0.35">
      <c r="A39548" s="12"/>
      <c r="B39548" s="12"/>
      <c r="C39548" s="12"/>
    </row>
    <row r="39549" spans="1:3" x14ac:dyDescent="0.35">
      <c r="A39549" s="12"/>
      <c r="B39549" s="12"/>
      <c r="C39549" s="12"/>
    </row>
    <row r="39550" spans="1:3" x14ac:dyDescent="0.35">
      <c r="A39550" s="12"/>
      <c r="B39550" s="12"/>
      <c r="C39550" s="12"/>
    </row>
    <row r="39551" spans="1:3" x14ac:dyDescent="0.35">
      <c r="A39551" s="12"/>
      <c r="B39551" s="12"/>
      <c r="C39551" s="12"/>
    </row>
    <row r="39552" spans="1:3" x14ac:dyDescent="0.35">
      <c r="A39552" s="12"/>
      <c r="B39552" s="12"/>
      <c r="C39552" s="12"/>
    </row>
    <row r="39553" spans="1:3" x14ac:dyDescent="0.35">
      <c r="A39553" s="12"/>
      <c r="B39553" s="12"/>
      <c r="C39553" s="12"/>
    </row>
    <row r="39554" spans="1:3" x14ac:dyDescent="0.35">
      <c r="A39554" s="12"/>
      <c r="B39554" s="12"/>
      <c r="C39554" s="12"/>
    </row>
    <row r="39555" spans="1:3" x14ac:dyDescent="0.35">
      <c r="A39555" s="12"/>
      <c r="B39555" s="12"/>
      <c r="C39555" s="12"/>
    </row>
    <row r="39556" spans="1:3" x14ac:dyDescent="0.35">
      <c r="A39556" s="12"/>
      <c r="B39556" s="12"/>
      <c r="C39556" s="12"/>
    </row>
    <row r="39557" spans="1:3" x14ac:dyDescent="0.35">
      <c r="A39557" s="12"/>
      <c r="B39557" s="12"/>
      <c r="C39557" s="12"/>
    </row>
    <row r="39558" spans="1:3" x14ac:dyDescent="0.35">
      <c r="A39558" s="12"/>
      <c r="B39558" s="12"/>
      <c r="C39558" s="12"/>
    </row>
    <row r="39559" spans="1:3" x14ac:dyDescent="0.35">
      <c r="A39559" s="12"/>
      <c r="B39559" s="12"/>
      <c r="C39559" s="12"/>
    </row>
    <row r="39560" spans="1:3" x14ac:dyDescent="0.35">
      <c r="A39560" s="12"/>
      <c r="B39560" s="12"/>
      <c r="C39560" s="12"/>
    </row>
    <row r="39561" spans="1:3" x14ac:dyDescent="0.35">
      <c r="A39561" s="12"/>
      <c r="B39561" s="12"/>
      <c r="C39561" s="12"/>
    </row>
    <row r="39562" spans="1:3" x14ac:dyDescent="0.35">
      <c r="A39562" s="12"/>
      <c r="B39562" s="12"/>
      <c r="C39562" s="12"/>
    </row>
    <row r="39563" spans="1:3" x14ac:dyDescent="0.35">
      <c r="A39563" s="12"/>
      <c r="B39563" s="12"/>
      <c r="C39563" s="12"/>
    </row>
    <row r="39564" spans="1:3" x14ac:dyDescent="0.35">
      <c r="A39564" s="12"/>
      <c r="B39564" s="12"/>
      <c r="C39564" s="12"/>
    </row>
    <row r="39565" spans="1:3" x14ac:dyDescent="0.35">
      <c r="A39565" s="12"/>
      <c r="B39565" s="12"/>
      <c r="C39565" s="12"/>
    </row>
    <row r="39566" spans="1:3" x14ac:dyDescent="0.35">
      <c r="A39566" s="12"/>
      <c r="B39566" s="12"/>
      <c r="C39566" s="12"/>
    </row>
    <row r="39567" spans="1:3" x14ac:dyDescent="0.35">
      <c r="A39567" s="12"/>
      <c r="B39567" s="12"/>
      <c r="C39567" s="12"/>
    </row>
    <row r="39568" spans="1:3" x14ac:dyDescent="0.35">
      <c r="A39568" s="12"/>
      <c r="B39568" s="12"/>
      <c r="C39568" s="12"/>
    </row>
    <row r="39569" spans="1:3" x14ac:dyDescent="0.35">
      <c r="A39569" s="12"/>
      <c r="B39569" s="12"/>
      <c r="C39569" s="12"/>
    </row>
    <row r="39570" spans="1:3" x14ac:dyDescent="0.35">
      <c r="A39570" s="12"/>
      <c r="B39570" s="12"/>
      <c r="C39570" s="12"/>
    </row>
    <row r="39571" spans="1:3" x14ac:dyDescent="0.35">
      <c r="A39571" s="12"/>
      <c r="B39571" s="12"/>
      <c r="C39571" s="12"/>
    </row>
    <row r="39572" spans="1:3" x14ac:dyDescent="0.35">
      <c r="A39572" s="12"/>
      <c r="B39572" s="12"/>
      <c r="C39572" s="12"/>
    </row>
    <row r="39573" spans="1:3" x14ac:dyDescent="0.35">
      <c r="A39573" s="12"/>
      <c r="B39573" s="12"/>
      <c r="C39573" s="12"/>
    </row>
    <row r="39574" spans="1:3" x14ac:dyDescent="0.35">
      <c r="A39574" s="12"/>
      <c r="B39574" s="12"/>
      <c r="C39574" s="12"/>
    </row>
    <row r="39575" spans="1:3" x14ac:dyDescent="0.35">
      <c r="A39575" s="12"/>
      <c r="B39575" s="12"/>
      <c r="C39575" s="12"/>
    </row>
    <row r="39576" spans="1:3" x14ac:dyDescent="0.35">
      <c r="A39576" s="12"/>
      <c r="B39576" s="12"/>
      <c r="C39576" s="12"/>
    </row>
    <row r="39577" spans="1:3" x14ac:dyDescent="0.35">
      <c r="A39577" s="12"/>
      <c r="B39577" s="12"/>
      <c r="C39577" s="12"/>
    </row>
    <row r="39578" spans="1:3" x14ac:dyDescent="0.35">
      <c r="A39578" s="12"/>
      <c r="B39578" s="12"/>
      <c r="C39578" s="12"/>
    </row>
    <row r="39579" spans="1:3" x14ac:dyDescent="0.35">
      <c r="A39579" s="12"/>
      <c r="B39579" s="12"/>
      <c r="C39579" s="12"/>
    </row>
    <row r="39580" spans="1:3" x14ac:dyDescent="0.35">
      <c r="A39580" s="12"/>
      <c r="B39580" s="12"/>
      <c r="C39580" s="12"/>
    </row>
    <row r="39581" spans="1:3" x14ac:dyDescent="0.35">
      <c r="A39581" s="12"/>
      <c r="B39581" s="12"/>
      <c r="C39581" s="12"/>
    </row>
    <row r="39582" spans="1:3" x14ac:dyDescent="0.35">
      <c r="A39582" s="12"/>
      <c r="B39582" s="12"/>
      <c r="C39582" s="12"/>
    </row>
    <row r="39583" spans="1:3" x14ac:dyDescent="0.35">
      <c r="A39583" s="12"/>
      <c r="B39583" s="12"/>
      <c r="C39583" s="12"/>
    </row>
    <row r="39584" spans="1:3" x14ac:dyDescent="0.35">
      <c r="A39584" s="12"/>
      <c r="B39584" s="12"/>
      <c r="C39584" s="12"/>
    </row>
    <row r="39585" spans="1:3" x14ac:dyDescent="0.35">
      <c r="A39585" s="12"/>
      <c r="B39585" s="12"/>
      <c r="C39585" s="12"/>
    </row>
    <row r="39586" spans="1:3" x14ac:dyDescent="0.35">
      <c r="A39586" s="12"/>
      <c r="B39586" s="12"/>
      <c r="C39586" s="12"/>
    </row>
    <row r="39587" spans="1:3" x14ac:dyDescent="0.35">
      <c r="A39587" s="12"/>
      <c r="B39587" s="12"/>
      <c r="C39587" s="12"/>
    </row>
    <row r="39588" spans="1:3" x14ac:dyDescent="0.35">
      <c r="A39588" s="12"/>
      <c r="B39588" s="12"/>
      <c r="C39588" s="12"/>
    </row>
    <row r="39589" spans="1:3" x14ac:dyDescent="0.35">
      <c r="A39589" s="12"/>
      <c r="B39589" s="12"/>
      <c r="C39589" s="12"/>
    </row>
    <row r="39590" spans="1:3" x14ac:dyDescent="0.35">
      <c r="A39590" s="12"/>
      <c r="B39590" s="12"/>
      <c r="C39590" s="12"/>
    </row>
    <row r="39591" spans="1:3" x14ac:dyDescent="0.35">
      <c r="A39591" s="12"/>
      <c r="B39591" s="12"/>
      <c r="C39591" s="12"/>
    </row>
    <row r="39592" spans="1:3" x14ac:dyDescent="0.35">
      <c r="A39592" s="12"/>
      <c r="B39592" s="12"/>
      <c r="C39592" s="12"/>
    </row>
    <row r="39593" spans="1:3" x14ac:dyDescent="0.35">
      <c r="A39593" s="12"/>
      <c r="B39593" s="12"/>
      <c r="C39593" s="12"/>
    </row>
    <row r="39594" spans="1:3" x14ac:dyDescent="0.35">
      <c r="A39594" s="12"/>
      <c r="B39594" s="12"/>
      <c r="C39594" s="12"/>
    </row>
    <row r="39595" spans="1:3" x14ac:dyDescent="0.35">
      <c r="A39595" s="12"/>
      <c r="B39595" s="12"/>
      <c r="C39595" s="12"/>
    </row>
    <row r="39596" spans="1:3" x14ac:dyDescent="0.35">
      <c r="A39596" s="12"/>
      <c r="B39596" s="12"/>
      <c r="C39596" s="12"/>
    </row>
    <row r="39597" spans="1:3" x14ac:dyDescent="0.35">
      <c r="A39597" s="12"/>
      <c r="B39597" s="12"/>
      <c r="C39597" s="12"/>
    </row>
    <row r="39598" spans="1:3" x14ac:dyDescent="0.35">
      <c r="A39598" s="12"/>
      <c r="B39598" s="12"/>
      <c r="C39598" s="12"/>
    </row>
    <row r="39599" spans="1:3" x14ac:dyDescent="0.35">
      <c r="A39599" s="12"/>
      <c r="B39599" s="12"/>
      <c r="C39599" s="12"/>
    </row>
    <row r="39600" spans="1:3" x14ac:dyDescent="0.35">
      <c r="A39600" s="12"/>
      <c r="B39600" s="12"/>
      <c r="C39600" s="12"/>
    </row>
    <row r="39601" spans="1:3" x14ac:dyDescent="0.35">
      <c r="A39601" s="12"/>
      <c r="B39601" s="12"/>
      <c r="C39601" s="12"/>
    </row>
    <row r="39602" spans="1:3" x14ac:dyDescent="0.35">
      <c r="A39602" s="12"/>
      <c r="B39602" s="12"/>
      <c r="C39602" s="12"/>
    </row>
    <row r="39603" spans="1:3" x14ac:dyDescent="0.35">
      <c r="A39603" s="12"/>
      <c r="B39603" s="12"/>
      <c r="C39603" s="12"/>
    </row>
    <row r="39604" spans="1:3" x14ac:dyDescent="0.35">
      <c r="A39604" s="12"/>
      <c r="B39604" s="12"/>
      <c r="C39604" s="12"/>
    </row>
    <row r="39605" spans="1:3" x14ac:dyDescent="0.35">
      <c r="A39605" s="12"/>
      <c r="B39605" s="12"/>
      <c r="C39605" s="12"/>
    </row>
    <row r="39606" spans="1:3" x14ac:dyDescent="0.35">
      <c r="A39606" s="12"/>
      <c r="B39606" s="12"/>
      <c r="C39606" s="12"/>
    </row>
    <row r="39607" spans="1:3" x14ac:dyDescent="0.35">
      <c r="A39607" s="12"/>
      <c r="B39607" s="12"/>
      <c r="C39607" s="12"/>
    </row>
    <row r="39608" spans="1:3" x14ac:dyDescent="0.35">
      <c r="A39608" s="12"/>
      <c r="B39608" s="12"/>
      <c r="C39608" s="12"/>
    </row>
    <row r="39609" spans="1:3" x14ac:dyDescent="0.35">
      <c r="A39609" s="12"/>
      <c r="B39609" s="12"/>
      <c r="C39609" s="12"/>
    </row>
    <row r="39610" spans="1:3" x14ac:dyDescent="0.35">
      <c r="A39610" s="12"/>
      <c r="B39610" s="12"/>
      <c r="C39610" s="12"/>
    </row>
    <row r="39611" spans="1:3" x14ac:dyDescent="0.35">
      <c r="A39611" s="12"/>
      <c r="B39611" s="12"/>
      <c r="C39611" s="12"/>
    </row>
    <row r="39612" spans="1:3" x14ac:dyDescent="0.35">
      <c r="A39612" s="12"/>
      <c r="B39612" s="12"/>
      <c r="C39612" s="12"/>
    </row>
    <row r="39613" spans="1:3" x14ac:dyDescent="0.35">
      <c r="A39613" s="12"/>
      <c r="B39613" s="12"/>
      <c r="C39613" s="12"/>
    </row>
    <row r="39614" spans="1:3" x14ac:dyDescent="0.35">
      <c r="A39614" s="12"/>
      <c r="B39614" s="12"/>
      <c r="C39614" s="12"/>
    </row>
    <row r="39615" spans="1:3" x14ac:dyDescent="0.35">
      <c r="A39615" s="12"/>
      <c r="B39615" s="12"/>
      <c r="C39615" s="12"/>
    </row>
    <row r="39616" spans="1:3" x14ac:dyDescent="0.35">
      <c r="A39616" s="12"/>
      <c r="B39616" s="12"/>
      <c r="C39616" s="12"/>
    </row>
    <row r="39617" spans="1:3" x14ac:dyDescent="0.35">
      <c r="A39617" s="12"/>
      <c r="B39617" s="12"/>
      <c r="C39617" s="12"/>
    </row>
    <row r="39618" spans="1:3" x14ac:dyDescent="0.35">
      <c r="A39618" s="12"/>
      <c r="B39618" s="12"/>
      <c r="C39618" s="12"/>
    </row>
    <row r="39619" spans="1:3" x14ac:dyDescent="0.35">
      <c r="A39619" s="12"/>
      <c r="B39619" s="12"/>
      <c r="C39619" s="12"/>
    </row>
    <row r="39620" spans="1:3" x14ac:dyDescent="0.35">
      <c r="A39620" s="12"/>
      <c r="B39620" s="12"/>
      <c r="C39620" s="12"/>
    </row>
    <row r="39621" spans="1:3" x14ac:dyDescent="0.35">
      <c r="A39621" s="12"/>
      <c r="B39621" s="12"/>
      <c r="C39621" s="12"/>
    </row>
    <row r="39622" spans="1:3" x14ac:dyDescent="0.35">
      <c r="A39622" s="12"/>
      <c r="B39622" s="12"/>
      <c r="C39622" s="12"/>
    </row>
    <row r="39623" spans="1:3" x14ac:dyDescent="0.35">
      <c r="A39623" s="12"/>
      <c r="B39623" s="12"/>
      <c r="C39623" s="12"/>
    </row>
    <row r="39624" spans="1:3" x14ac:dyDescent="0.35">
      <c r="A39624" s="12"/>
      <c r="B39624" s="12"/>
      <c r="C39624" s="12"/>
    </row>
    <row r="39625" spans="1:3" x14ac:dyDescent="0.35">
      <c r="A39625" s="12"/>
      <c r="B39625" s="12"/>
      <c r="C39625" s="12"/>
    </row>
    <row r="39626" spans="1:3" x14ac:dyDescent="0.35">
      <c r="A39626" s="12"/>
      <c r="B39626" s="12"/>
      <c r="C39626" s="12"/>
    </row>
    <row r="39627" spans="1:3" x14ac:dyDescent="0.35">
      <c r="A39627" s="12"/>
      <c r="B39627" s="12"/>
      <c r="C39627" s="12"/>
    </row>
    <row r="39628" spans="1:3" x14ac:dyDescent="0.35">
      <c r="A39628" s="12"/>
      <c r="B39628" s="12"/>
      <c r="C39628" s="12"/>
    </row>
    <row r="39629" spans="1:3" x14ac:dyDescent="0.35">
      <c r="A39629" s="12"/>
      <c r="B39629" s="12"/>
      <c r="C39629" s="12"/>
    </row>
    <row r="39630" spans="1:3" x14ac:dyDescent="0.35">
      <c r="A39630" s="12"/>
      <c r="B39630" s="12"/>
      <c r="C39630" s="12"/>
    </row>
    <row r="39631" spans="1:3" x14ac:dyDescent="0.35">
      <c r="A39631" s="12"/>
      <c r="B39631" s="12"/>
      <c r="C39631" s="12"/>
    </row>
    <row r="39632" spans="1:3" x14ac:dyDescent="0.35">
      <c r="A39632" s="12"/>
      <c r="B39632" s="12"/>
      <c r="C39632" s="12"/>
    </row>
    <row r="39633" spans="1:3" x14ac:dyDescent="0.35">
      <c r="A39633" s="12"/>
      <c r="B39633" s="12"/>
      <c r="C39633" s="12"/>
    </row>
    <row r="39634" spans="1:3" x14ac:dyDescent="0.35">
      <c r="A39634" s="12"/>
      <c r="B39634" s="12"/>
      <c r="C39634" s="12"/>
    </row>
    <row r="39635" spans="1:3" x14ac:dyDescent="0.35">
      <c r="A39635" s="12"/>
      <c r="B39635" s="12"/>
      <c r="C39635" s="12"/>
    </row>
    <row r="39636" spans="1:3" x14ac:dyDescent="0.35">
      <c r="A39636" s="12"/>
      <c r="B39636" s="12"/>
      <c r="C39636" s="12"/>
    </row>
    <row r="39637" spans="1:3" x14ac:dyDescent="0.35">
      <c r="A39637" s="12"/>
      <c r="B39637" s="12"/>
      <c r="C39637" s="12"/>
    </row>
    <row r="39638" spans="1:3" x14ac:dyDescent="0.35">
      <c r="A39638" s="12"/>
      <c r="B39638" s="12"/>
      <c r="C39638" s="12"/>
    </row>
    <row r="39639" spans="1:3" x14ac:dyDescent="0.35">
      <c r="A39639" s="12"/>
      <c r="B39639" s="12"/>
      <c r="C39639" s="12"/>
    </row>
    <row r="39640" spans="1:3" x14ac:dyDescent="0.35">
      <c r="A39640" s="12"/>
      <c r="B39640" s="12"/>
      <c r="C39640" s="12"/>
    </row>
    <row r="39641" spans="1:3" x14ac:dyDescent="0.35">
      <c r="A39641" s="12"/>
      <c r="B39641" s="12"/>
      <c r="C39641" s="12"/>
    </row>
    <row r="39642" spans="1:3" x14ac:dyDescent="0.35">
      <c r="A39642" s="12"/>
      <c r="B39642" s="12"/>
      <c r="C39642" s="12"/>
    </row>
    <row r="39643" spans="1:3" x14ac:dyDescent="0.35">
      <c r="A39643" s="12"/>
      <c r="B39643" s="12"/>
      <c r="C39643" s="12"/>
    </row>
    <row r="39644" spans="1:3" x14ac:dyDescent="0.35">
      <c r="A39644" s="12"/>
      <c r="B39644" s="12"/>
      <c r="C39644" s="12"/>
    </row>
    <row r="39645" spans="1:3" x14ac:dyDescent="0.35">
      <c r="A39645" s="12"/>
      <c r="B39645" s="12"/>
      <c r="C39645" s="12"/>
    </row>
    <row r="39646" spans="1:3" x14ac:dyDescent="0.35">
      <c r="A39646" s="12"/>
      <c r="B39646" s="12"/>
      <c r="C39646" s="12"/>
    </row>
    <row r="39647" spans="1:3" x14ac:dyDescent="0.35">
      <c r="A39647" s="12"/>
      <c r="B39647" s="12"/>
      <c r="C39647" s="12"/>
    </row>
    <row r="39648" spans="1:3" x14ac:dyDescent="0.35">
      <c r="A39648" s="12"/>
      <c r="B39648" s="12"/>
      <c r="C39648" s="12"/>
    </row>
    <row r="39649" spans="1:3" x14ac:dyDescent="0.35">
      <c r="A39649" s="12"/>
      <c r="B39649" s="12"/>
      <c r="C39649" s="12"/>
    </row>
    <row r="39650" spans="1:3" x14ac:dyDescent="0.35">
      <c r="A39650" s="12"/>
      <c r="B39650" s="12"/>
      <c r="C39650" s="12"/>
    </row>
    <row r="39651" spans="1:3" x14ac:dyDescent="0.35">
      <c r="A39651" s="12"/>
      <c r="B39651" s="12"/>
      <c r="C39651" s="12"/>
    </row>
    <row r="39652" spans="1:3" x14ac:dyDescent="0.35">
      <c r="A39652" s="12"/>
      <c r="B39652" s="12"/>
      <c r="C39652" s="12"/>
    </row>
    <row r="39653" spans="1:3" x14ac:dyDescent="0.35">
      <c r="A39653" s="12"/>
      <c r="B39653" s="12"/>
      <c r="C39653" s="12"/>
    </row>
    <row r="39654" spans="1:3" x14ac:dyDescent="0.35">
      <c r="A39654" s="12"/>
      <c r="B39654" s="12"/>
      <c r="C39654" s="12"/>
    </row>
    <row r="39655" spans="1:3" x14ac:dyDescent="0.35">
      <c r="A39655" s="12"/>
      <c r="B39655" s="12"/>
      <c r="C39655" s="12"/>
    </row>
    <row r="39656" spans="1:3" x14ac:dyDescent="0.35">
      <c r="A39656" s="12"/>
      <c r="B39656" s="12"/>
      <c r="C39656" s="12"/>
    </row>
    <row r="39657" spans="1:3" x14ac:dyDescent="0.35">
      <c r="A39657" s="12"/>
      <c r="B39657" s="12"/>
      <c r="C39657" s="12"/>
    </row>
    <row r="39658" spans="1:3" x14ac:dyDescent="0.35">
      <c r="A39658" s="12"/>
      <c r="B39658" s="12"/>
      <c r="C39658" s="12"/>
    </row>
    <row r="39659" spans="1:3" x14ac:dyDescent="0.35">
      <c r="A39659" s="12"/>
      <c r="B39659" s="12"/>
      <c r="C39659" s="12"/>
    </row>
    <row r="39660" spans="1:3" x14ac:dyDescent="0.35">
      <c r="A39660" s="12"/>
      <c r="B39660" s="12"/>
      <c r="C39660" s="12"/>
    </row>
    <row r="39661" spans="1:3" x14ac:dyDescent="0.35">
      <c r="A39661" s="12"/>
      <c r="B39661" s="12"/>
      <c r="C39661" s="12"/>
    </row>
    <row r="39662" spans="1:3" x14ac:dyDescent="0.35">
      <c r="A39662" s="12"/>
      <c r="B39662" s="12"/>
      <c r="C39662" s="12"/>
    </row>
    <row r="39663" spans="1:3" x14ac:dyDescent="0.35">
      <c r="A39663" s="12"/>
      <c r="B39663" s="12"/>
      <c r="C39663" s="12"/>
    </row>
    <row r="39664" spans="1:3" x14ac:dyDescent="0.35">
      <c r="A39664" s="12"/>
      <c r="B39664" s="12"/>
      <c r="C39664" s="12"/>
    </row>
    <row r="39665" spans="1:3" x14ac:dyDescent="0.35">
      <c r="A39665" s="12"/>
      <c r="B39665" s="12"/>
      <c r="C39665" s="12"/>
    </row>
    <row r="39666" spans="1:3" x14ac:dyDescent="0.35">
      <c r="A39666" s="12"/>
      <c r="B39666" s="12"/>
      <c r="C39666" s="12"/>
    </row>
    <row r="39667" spans="1:3" x14ac:dyDescent="0.35">
      <c r="A39667" s="12"/>
      <c r="B39667" s="12"/>
      <c r="C39667" s="12"/>
    </row>
    <row r="39668" spans="1:3" x14ac:dyDescent="0.35">
      <c r="A39668" s="12"/>
      <c r="B39668" s="12"/>
      <c r="C39668" s="12"/>
    </row>
    <row r="39669" spans="1:3" x14ac:dyDescent="0.35">
      <c r="A39669" s="12"/>
      <c r="B39669" s="12"/>
      <c r="C39669" s="12"/>
    </row>
    <row r="39670" spans="1:3" x14ac:dyDescent="0.35">
      <c r="A39670" s="12"/>
      <c r="B39670" s="12"/>
      <c r="C39670" s="12"/>
    </row>
    <row r="39671" spans="1:3" x14ac:dyDescent="0.35">
      <c r="A39671" s="12"/>
      <c r="B39671" s="12"/>
      <c r="C39671" s="12"/>
    </row>
    <row r="39672" spans="1:3" x14ac:dyDescent="0.35">
      <c r="A39672" s="12"/>
      <c r="B39672" s="12"/>
      <c r="C39672" s="12"/>
    </row>
    <row r="39673" spans="1:3" x14ac:dyDescent="0.35">
      <c r="A39673" s="12"/>
      <c r="B39673" s="12"/>
      <c r="C39673" s="12"/>
    </row>
    <row r="39674" spans="1:3" x14ac:dyDescent="0.35">
      <c r="A39674" s="12"/>
      <c r="B39674" s="12"/>
      <c r="C39674" s="12"/>
    </row>
    <row r="39675" spans="1:3" x14ac:dyDescent="0.35">
      <c r="A39675" s="12"/>
      <c r="B39675" s="12"/>
      <c r="C39675" s="12"/>
    </row>
    <row r="39676" spans="1:3" x14ac:dyDescent="0.35">
      <c r="A39676" s="12"/>
      <c r="B39676" s="12"/>
      <c r="C39676" s="12"/>
    </row>
    <row r="39677" spans="1:3" x14ac:dyDescent="0.35">
      <c r="A39677" s="12"/>
      <c r="B39677" s="12"/>
      <c r="C39677" s="12"/>
    </row>
    <row r="39678" spans="1:3" x14ac:dyDescent="0.35">
      <c r="A39678" s="12"/>
      <c r="B39678" s="12"/>
      <c r="C39678" s="12"/>
    </row>
    <row r="39679" spans="1:3" x14ac:dyDescent="0.35">
      <c r="A39679" s="12"/>
      <c r="B39679" s="12"/>
      <c r="C39679" s="12"/>
    </row>
    <row r="39680" spans="1:3" x14ac:dyDescent="0.35">
      <c r="A39680" s="12"/>
      <c r="B39680" s="12"/>
      <c r="C39680" s="12"/>
    </row>
    <row r="39681" spans="1:3" x14ac:dyDescent="0.35">
      <c r="A39681" s="12"/>
      <c r="B39681" s="12"/>
      <c r="C39681" s="12"/>
    </row>
    <row r="39682" spans="1:3" x14ac:dyDescent="0.35">
      <c r="A39682" s="12"/>
      <c r="B39682" s="12"/>
      <c r="C39682" s="12"/>
    </row>
    <row r="39683" spans="1:3" x14ac:dyDescent="0.35">
      <c r="A39683" s="12"/>
      <c r="B39683" s="12"/>
      <c r="C39683" s="12"/>
    </row>
    <row r="39684" spans="1:3" x14ac:dyDescent="0.35">
      <c r="A39684" s="12"/>
      <c r="B39684" s="12"/>
      <c r="C39684" s="12"/>
    </row>
    <row r="39685" spans="1:3" x14ac:dyDescent="0.35">
      <c r="A39685" s="12"/>
      <c r="B39685" s="12"/>
      <c r="C39685" s="12"/>
    </row>
    <row r="39686" spans="1:3" x14ac:dyDescent="0.35">
      <c r="A39686" s="12"/>
      <c r="B39686" s="12"/>
      <c r="C39686" s="12"/>
    </row>
    <row r="39687" spans="1:3" x14ac:dyDescent="0.35">
      <c r="A39687" s="12"/>
      <c r="B39687" s="12"/>
      <c r="C39687" s="12"/>
    </row>
    <row r="39688" spans="1:3" x14ac:dyDescent="0.35">
      <c r="A39688" s="12"/>
      <c r="B39688" s="12"/>
      <c r="C39688" s="12"/>
    </row>
    <row r="39689" spans="1:3" x14ac:dyDescent="0.35">
      <c r="A39689" s="12"/>
      <c r="B39689" s="12"/>
      <c r="C39689" s="12"/>
    </row>
    <row r="39690" spans="1:3" x14ac:dyDescent="0.35">
      <c r="A39690" s="12"/>
      <c r="B39690" s="12"/>
      <c r="C39690" s="12"/>
    </row>
    <row r="39691" spans="1:3" x14ac:dyDescent="0.35">
      <c r="A39691" s="12"/>
      <c r="B39691" s="12"/>
      <c r="C39691" s="12"/>
    </row>
    <row r="39692" spans="1:3" x14ac:dyDescent="0.35">
      <c r="A39692" s="12"/>
      <c r="B39692" s="12"/>
      <c r="C39692" s="12"/>
    </row>
    <row r="39693" spans="1:3" x14ac:dyDescent="0.35">
      <c r="A39693" s="12"/>
      <c r="B39693" s="12"/>
      <c r="C39693" s="12"/>
    </row>
    <row r="39694" spans="1:3" x14ac:dyDescent="0.35">
      <c r="A39694" s="12"/>
      <c r="B39694" s="12"/>
      <c r="C39694" s="12"/>
    </row>
    <row r="39695" spans="1:3" x14ac:dyDescent="0.35">
      <c r="A39695" s="12"/>
      <c r="B39695" s="12"/>
      <c r="C39695" s="12"/>
    </row>
    <row r="39696" spans="1:3" x14ac:dyDescent="0.35">
      <c r="A39696" s="12"/>
      <c r="B39696" s="12"/>
      <c r="C39696" s="12"/>
    </row>
    <row r="39697" spans="1:3" x14ac:dyDescent="0.35">
      <c r="A39697" s="12"/>
      <c r="B39697" s="12"/>
      <c r="C39697" s="12"/>
    </row>
    <row r="39698" spans="1:3" x14ac:dyDescent="0.35">
      <c r="A39698" s="12"/>
      <c r="B39698" s="12"/>
      <c r="C39698" s="12"/>
    </row>
    <row r="39699" spans="1:3" x14ac:dyDescent="0.35">
      <c r="A39699" s="12"/>
      <c r="B39699" s="12"/>
      <c r="C39699" s="12"/>
    </row>
    <row r="39700" spans="1:3" x14ac:dyDescent="0.35">
      <c r="A39700" s="12"/>
      <c r="B39700" s="12"/>
      <c r="C39700" s="12"/>
    </row>
    <row r="39701" spans="1:3" x14ac:dyDescent="0.35">
      <c r="A39701" s="12"/>
      <c r="B39701" s="12"/>
      <c r="C39701" s="12"/>
    </row>
    <row r="39702" spans="1:3" x14ac:dyDescent="0.35">
      <c r="A39702" s="12"/>
      <c r="B39702" s="12"/>
      <c r="C39702" s="12"/>
    </row>
    <row r="39703" spans="1:3" x14ac:dyDescent="0.35">
      <c r="A39703" s="12"/>
      <c r="B39703" s="12"/>
      <c r="C39703" s="12"/>
    </row>
    <row r="39704" spans="1:3" x14ac:dyDescent="0.35">
      <c r="A39704" s="12"/>
      <c r="B39704" s="12"/>
      <c r="C39704" s="12"/>
    </row>
    <row r="39705" spans="1:3" x14ac:dyDescent="0.35">
      <c r="A39705" s="12"/>
      <c r="B39705" s="12"/>
      <c r="C39705" s="12"/>
    </row>
    <row r="39706" spans="1:3" x14ac:dyDescent="0.35">
      <c r="A39706" s="12"/>
      <c r="B39706" s="12"/>
      <c r="C39706" s="12"/>
    </row>
    <row r="39707" spans="1:3" x14ac:dyDescent="0.35">
      <c r="A39707" s="12"/>
      <c r="B39707" s="12"/>
      <c r="C39707" s="12"/>
    </row>
    <row r="39708" spans="1:3" x14ac:dyDescent="0.35">
      <c r="A39708" s="12"/>
      <c r="B39708" s="12"/>
      <c r="C39708" s="12"/>
    </row>
    <row r="39709" spans="1:3" x14ac:dyDescent="0.35">
      <c r="A39709" s="12"/>
      <c r="B39709" s="12"/>
      <c r="C39709" s="12"/>
    </row>
    <row r="39710" spans="1:3" x14ac:dyDescent="0.35">
      <c r="A39710" s="12"/>
      <c r="B39710" s="12"/>
      <c r="C39710" s="12"/>
    </row>
    <row r="39711" spans="1:3" x14ac:dyDescent="0.35">
      <c r="A39711" s="12"/>
      <c r="B39711" s="12"/>
      <c r="C39711" s="12"/>
    </row>
    <row r="39712" spans="1:3" x14ac:dyDescent="0.35">
      <c r="A39712" s="12"/>
      <c r="B39712" s="12"/>
      <c r="C39712" s="12"/>
    </row>
    <row r="39713" spans="1:3" x14ac:dyDescent="0.35">
      <c r="A39713" s="12"/>
      <c r="B39713" s="12"/>
      <c r="C39713" s="12"/>
    </row>
    <row r="39714" spans="1:3" x14ac:dyDescent="0.35">
      <c r="A39714" s="12"/>
      <c r="B39714" s="12"/>
      <c r="C39714" s="12"/>
    </row>
    <row r="39715" spans="1:3" x14ac:dyDescent="0.35">
      <c r="A39715" s="12"/>
      <c r="B39715" s="12"/>
      <c r="C39715" s="12"/>
    </row>
    <row r="39716" spans="1:3" x14ac:dyDescent="0.35">
      <c r="A39716" s="12"/>
      <c r="B39716" s="12"/>
      <c r="C39716" s="12"/>
    </row>
    <row r="39717" spans="1:3" x14ac:dyDescent="0.35">
      <c r="A39717" s="12"/>
      <c r="B39717" s="12"/>
      <c r="C39717" s="12"/>
    </row>
    <row r="39718" spans="1:3" x14ac:dyDescent="0.35">
      <c r="A39718" s="12"/>
      <c r="B39718" s="12"/>
      <c r="C39718" s="12"/>
    </row>
    <row r="39719" spans="1:3" x14ac:dyDescent="0.35">
      <c r="A39719" s="12"/>
      <c r="B39719" s="12"/>
      <c r="C39719" s="12"/>
    </row>
    <row r="39720" spans="1:3" x14ac:dyDescent="0.35">
      <c r="A39720" s="12"/>
      <c r="B39720" s="12"/>
      <c r="C39720" s="12"/>
    </row>
    <row r="39721" spans="1:3" x14ac:dyDescent="0.35">
      <c r="A39721" s="12"/>
      <c r="B39721" s="12"/>
      <c r="C39721" s="12"/>
    </row>
    <row r="39722" spans="1:3" x14ac:dyDescent="0.35">
      <c r="A39722" s="12"/>
      <c r="B39722" s="12"/>
      <c r="C39722" s="12"/>
    </row>
    <row r="39723" spans="1:3" x14ac:dyDescent="0.35">
      <c r="A39723" s="12"/>
      <c r="B39723" s="12"/>
      <c r="C39723" s="12"/>
    </row>
    <row r="39724" spans="1:3" x14ac:dyDescent="0.35">
      <c r="A39724" s="12"/>
      <c r="B39724" s="12"/>
      <c r="C39724" s="12"/>
    </row>
    <row r="39725" spans="1:3" x14ac:dyDescent="0.35">
      <c r="A39725" s="12"/>
      <c r="B39725" s="12"/>
      <c r="C39725" s="12"/>
    </row>
    <row r="39726" spans="1:3" x14ac:dyDescent="0.35">
      <c r="A39726" s="12"/>
      <c r="B39726" s="12"/>
      <c r="C39726" s="12"/>
    </row>
    <row r="39727" spans="1:3" x14ac:dyDescent="0.35">
      <c r="A39727" s="12"/>
      <c r="B39727" s="12"/>
      <c r="C39727" s="12"/>
    </row>
    <row r="39728" spans="1:3" x14ac:dyDescent="0.35">
      <c r="A39728" s="12"/>
      <c r="B39728" s="12"/>
      <c r="C39728" s="12"/>
    </row>
    <row r="39729" spans="1:3" x14ac:dyDescent="0.35">
      <c r="A39729" s="12"/>
      <c r="B39729" s="12"/>
      <c r="C39729" s="12"/>
    </row>
    <row r="39730" spans="1:3" x14ac:dyDescent="0.35">
      <c r="A39730" s="12"/>
      <c r="B39730" s="12"/>
      <c r="C39730" s="12"/>
    </row>
    <row r="39731" spans="1:3" x14ac:dyDescent="0.35">
      <c r="A39731" s="12"/>
      <c r="B39731" s="12"/>
      <c r="C39731" s="12"/>
    </row>
    <row r="39732" spans="1:3" x14ac:dyDescent="0.35">
      <c r="A39732" s="12"/>
      <c r="B39732" s="12"/>
      <c r="C39732" s="12"/>
    </row>
    <row r="39733" spans="1:3" x14ac:dyDescent="0.35">
      <c r="A39733" s="12"/>
      <c r="B39733" s="12"/>
      <c r="C39733" s="12"/>
    </row>
    <row r="39734" spans="1:3" x14ac:dyDescent="0.35">
      <c r="A39734" s="12"/>
      <c r="B39734" s="12"/>
      <c r="C39734" s="12"/>
    </row>
    <row r="39735" spans="1:3" x14ac:dyDescent="0.35">
      <c r="A39735" s="12"/>
      <c r="B39735" s="12"/>
      <c r="C39735" s="12"/>
    </row>
    <row r="39736" spans="1:3" x14ac:dyDescent="0.35">
      <c r="A39736" s="12"/>
      <c r="B39736" s="12"/>
      <c r="C39736" s="12"/>
    </row>
    <row r="39737" spans="1:3" x14ac:dyDescent="0.35">
      <c r="A39737" s="12"/>
      <c r="B39737" s="12"/>
      <c r="C39737" s="12"/>
    </row>
    <row r="39738" spans="1:3" x14ac:dyDescent="0.35">
      <c r="A39738" s="12"/>
      <c r="B39738" s="12"/>
      <c r="C39738" s="12"/>
    </row>
    <row r="39739" spans="1:3" x14ac:dyDescent="0.35">
      <c r="A39739" s="12"/>
      <c r="B39739" s="12"/>
      <c r="C39739" s="12"/>
    </row>
    <row r="39740" spans="1:3" x14ac:dyDescent="0.35">
      <c r="A39740" s="12"/>
      <c r="B39740" s="12"/>
      <c r="C39740" s="12"/>
    </row>
    <row r="39741" spans="1:3" x14ac:dyDescent="0.35">
      <c r="A39741" s="12"/>
      <c r="B39741" s="12"/>
      <c r="C39741" s="12"/>
    </row>
    <row r="39742" spans="1:3" x14ac:dyDescent="0.35">
      <c r="A39742" s="12"/>
      <c r="B39742" s="12"/>
      <c r="C39742" s="12"/>
    </row>
    <row r="39743" spans="1:3" x14ac:dyDescent="0.35">
      <c r="A39743" s="12"/>
      <c r="B39743" s="12"/>
      <c r="C39743" s="12"/>
    </row>
    <row r="39744" spans="1:3" x14ac:dyDescent="0.35">
      <c r="A39744" s="12"/>
      <c r="B39744" s="12"/>
      <c r="C39744" s="12"/>
    </row>
    <row r="39745" spans="1:3" x14ac:dyDescent="0.35">
      <c r="A39745" s="12"/>
      <c r="B39745" s="12"/>
      <c r="C39745" s="12"/>
    </row>
    <row r="39746" spans="1:3" x14ac:dyDescent="0.35">
      <c r="A39746" s="12"/>
      <c r="B39746" s="12"/>
      <c r="C39746" s="12"/>
    </row>
    <row r="39747" spans="1:3" x14ac:dyDescent="0.35">
      <c r="A39747" s="12"/>
      <c r="B39747" s="12"/>
      <c r="C39747" s="12"/>
    </row>
    <row r="39748" spans="1:3" x14ac:dyDescent="0.35">
      <c r="A39748" s="12"/>
      <c r="B39748" s="12"/>
      <c r="C39748" s="12"/>
    </row>
    <row r="39749" spans="1:3" x14ac:dyDescent="0.35">
      <c r="A39749" s="12"/>
      <c r="B39749" s="12"/>
      <c r="C39749" s="12"/>
    </row>
    <row r="39750" spans="1:3" x14ac:dyDescent="0.35">
      <c r="A39750" s="12"/>
      <c r="B39750" s="12"/>
      <c r="C39750" s="12"/>
    </row>
    <row r="39751" spans="1:3" x14ac:dyDescent="0.35">
      <c r="A39751" s="12"/>
      <c r="B39751" s="12"/>
      <c r="C39751" s="12"/>
    </row>
    <row r="39752" spans="1:3" x14ac:dyDescent="0.35">
      <c r="A39752" s="12"/>
      <c r="B39752" s="12"/>
      <c r="C39752" s="12"/>
    </row>
    <row r="39753" spans="1:3" x14ac:dyDescent="0.35">
      <c r="A39753" s="12"/>
      <c r="B39753" s="12"/>
      <c r="C39753" s="12"/>
    </row>
    <row r="39754" spans="1:3" x14ac:dyDescent="0.35">
      <c r="A39754" s="12"/>
      <c r="B39754" s="12"/>
      <c r="C39754" s="12"/>
    </row>
    <row r="39755" spans="1:3" x14ac:dyDescent="0.35">
      <c r="A39755" s="12"/>
      <c r="B39755" s="12"/>
      <c r="C39755" s="12"/>
    </row>
    <row r="39756" spans="1:3" x14ac:dyDescent="0.35">
      <c r="A39756" s="12"/>
      <c r="B39756" s="12"/>
      <c r="C39756" s="12"/>
    </row>
    <row r="39757" spans="1:3" x14ac:dyDescent="0.35">
      <c r="A39757" s="12"/>
      <c r="B39757" s="12"/>
      <c r="C39757" s="12"/>
    </row>
    <row r="39758" spans="1:3" x14ac:dyDescent="0.35">
      <c r="A39758" s="12"/>
      <c r="B39758" s="12"/>
      <c r="C39758" s="12"/>
    </row>
    <row r="39759" spans="1:3" x14ac:dyDescent="0.35">
      <c r="A39759" s="12"/>
      <c r="B39759" s="12"/>
      <c r="C39759" s="12"/>
    </row>
    <row r="39760" spans="1:3" x14ac:dyDescent="0.35">
      <c r="A39760" s="12"/>
      <c r="B39760" s="12"/>
      <c r="C39760" s="12"/>
    </row>
    <row r="39761" spans="1:3" x14ac:dyDescent="0.35">
      <c r="A39761" s="12"/>
      <c r="B39761" s="12"/>
      <c r="C39761" s="12"/>
    </row>
    <row r="39762" spans="1:3" x14ac:dyDescent="0.35">
      <c r="A39762" s="12"/>
      <c r="B39762" s="12"/>
      <c r="C39762" s="12"/>
    </row>
    <row r="39763" spans="1:3" x14ac:dyDescent="0.35">
      <c r="A39763" s="12"/>
      <c r="B39763" s="12"/>
      <c r="C39763" s="12"/>
    </row>
    <row r="39764" spans="1:3" x14ac:dyDescent="0.35">
      <c r="A39764" s="12"/>
      <c r="B39764" s="12"/>
      <c r="C39764" s="12"/>
    </row>
    <row r="39765" spans="1:3" x14ac:dyDescent="0.35">
      <c r="A39765" s="12"/>
      <c r="B39765" s="12"/>
      <c r="C39765" s="12"/>
    </row>
    <row r="39766" spans="1:3" x14ac:dyDescent="0.35">
      <c r="A39766" s="12"/>
      <c r="B39766" s="12"/>
      <c r="C39766" s="12"/>
    </row>
    <row r="39767" spans="1:3" x14ac:dyDescent="0.35">
      <c r="A39767" s="12"/>
      <c r="B39767" s="12"/>
      <c r="C39767" s="12"/>
    </row>
    <row r="39768" spans="1:3" x14ac:dyDescent="0.35">
      <c r="A39768" s="12"/>
      <c r="B39768" s="12"/>
      <c r="C39768" s="12"/>
    </row>
    <row r="39769" spans="1:3" x14ac:dyDescent="0.35">
      <c r="A39769" s="12"/>
      <c r="B39769" s="12"/>
      <c r="C39769" s="12"/>
    </row>
    <row r="39770" spans="1:3" x14ac:dyDescent="0.35">
      <c r="A39770" s="12"/>
      <c r="B39770" s="12"/>
      <c r="C39770" s="12"/>
    </row>
    <row r="39771" spans="1:3" x14ac:dyDescent="0.35">
      <c r="A39771" s="12"/>
      <c r="B39771" s="12"/>
      <c r="C39771" s="12"/>
    </row>
    <row r="39772" spans="1:3" x14ac:dyDescent="0.35">
      <c r="A39772" s="12"/>
      <c r="B39772" s="12"/>
      <c r="C39772" s="12"/>
    </row>
    <row r="39773" spans="1:3" x14ac:dyDescent="0.35">
      <c r="A39773" s="12"/>
      <c r="B39773" s="12"/>
      <c r="C39773" s="12"/>
    </row>
    <row r="39774" spans="1:3" x14ac:dyDescent="0.35">
      <c r="A39774" s="12"/>
      <c r="B39774" s="12"/>
      <c r="C39774" s="12"/>
    </row>
    <row r="39775" spans="1:3" x14ac:dyDescent="0.35">
      <c r="A39775" s="12"/>
      <c r="B39775" s="12"/>
      <c r="C39775" s="12"/>
    </row>
    <row r="39776" spans="1:3" x14ac:dyDescent="0.35">
      <c r="A39776" s="12"/>
      <c r="B39776" s="12"/>
      <c r="C39776" s="12"/>
    </row>
    <row r="39777" spans="1:3" x14ac:dyDescent="0.35">
      <c r="A39777" s="12"/>
      <c r="B39777" s="12"/>
      <c r="C39777" s="12"/>
    </row>
    <row r="39778" spans="1:3" x14ac:dyDescent="0.35">
      <c r="A39778" s="12"/>
      <c r="B39778" s="12"/>
      <c r="C39778" s="12"/>
    </row>
    <row r="39779" spans="1:3" x14ac:dyDescent="0.35">
      <c r="A39779" s="12"/>
      <c r="B39779" s="12"/>
      <c r="C39779" s="12"/>
    </row>
    <row r="39780" spans="1:3" x14ac:dyDescent="0.35">
      <c r="A39780" s="12"/>
      <c r="B39780" s="12"/>
      <c r="C39780" s="12"/>
    </row>
    <row r="39781" spans="1:3" x14ac:dyDescent="0.35">
      <c r="A39781" s="12"/>
      <c r="B39781" s="12"/>
      <c r="C39781" s="12"/>
    </row>
    <row r="39782" spans="1:3" x14ac:dyDescent="0.35">
      <c r="A39782" s="12"/>
      <c r="B39782" s="12"/>
      <c r="C39782" s="12"/>
    </row>
    <row r="39783" spans="1:3" x14ac:dyDescent="0.35">
      <c r="A39783" s="12"/>
      <c r="B39783" s="12"/>
      <c r="C39783" s="12"/>
    </row>
    <row r="39784" spans="1:3" x14ac:dyDescent="0.35">
      <c r="A39784" s="12"/>
      <c r="B39784" s="12"/>
      <c r="C39784" s="12"/>
    </row>
    <row r="39785" spans="1:3" x14ac:dyDescent="0.35">
      <c r="A39785" s="12"/>
      <c r="B39785" s="12"/>
      <c r="C39785" s="12"/>
    </row>
    <row r="39786" spans="1:3" x14ac:dyDescent="0.35">
      <c r="A39786" s="12"/>
      <c r="B39786" s="12"/>
      <c r="C39786" s="12"/>
    </row>
    <row r="39787" spans="1:3" x14ac:dyDescent="0.35">
      <c r="A39787" s="12"/>
      <c r="B39787" s="12"/>
      <c r="C39787" s="12"/>
    </row>
    <row r="39788" spans="1:3" x14ac:dyDescent="0.35">
      <c r="A39788" s="12"/>
      <c r="B39788" s="12"/>
      <c r="C39788" s="12"/>
    </row>
    <row r="39789" spans="1:3" x14ac:dyDescent="0.35">
      <c r="A39789" s="12"/>
      <c r="B39789" s="12"/>
      <c r="C39789" s="12"/>
    </row>
    <row r="39790" spans="1:3" x14ac:dyDescent="0.35">
      <c r="A39790" s="12"/>
      <c r="B39790" s="12"/>
      <c r="C39790" s="12"/>
    </row>
    <row r="39791" spans="1:3" x14ac:dyDescent="0.35">
      <c r="A39791" s="12"/>
      <c r="B39791" s="12"/>
      <c r="C39791" s="12"/>
    </row>
    <row r="39792" spans="1:3" x14ac:dyDescent="0.35">
      <c r="A39792" s="12"/>
      <c r="B39792" s="12"/>
      <c r="C39792" s="12"/>
    </row>
    <row r="39793" spans="1:3" x14ac:dyDescent="0.35">
      <c r="A39793" s="12"/>
      <c r="B39793" s="12"/>
      <c r="C39793" s="12"/>
    </row>
    <row r="39794" spans="1:3" x14ac:dyDescent="0.35">
      <c r="A39794" s="12"/>
      <c r="B39794" s="12"/>
      <c r="C39794" s="12"/>
    </row>
    <row r="39795" spans="1:3" x14ac:dyDescent="0.35">
      <c r="A39795" s="12"/>
      <c r="B39795" s="12"/>
      <c r="C39795" s="12"/>
    </row>
    <row r="39796" spans="1:3" x14ac:dyDescent="0.35">
      <c r="A39796" s="12"/>
      <c r="B39796" s="12"/>
      <c r="C39796" s="12"/>
    </row>
    <row r="39797" spans="1:3" x14ac:dyDescent="0.35">
      <c r="A39797" s="12"/>
      <c r="B39797" s="12"/>
      <c r="C39797" s="12"/>
    </row>
    <row r="39798" spans="1:3" x14ac:dyDescent="0.35">
      <c r="A39798" s="12"/>
      <c r="B39798" s="12"/>
      <c r="C39798" s="12"/>
    </row>
    <row r="39799" spans="1:3" x14ac:dyDescent="0.35">
      <c r="A39799" s="12"/>
      <c r="B39799" s="12"/>
      <c r="C39799" s="12"/>
    </row>
    <row r="39800" spans="1:3" x14ac:dyDescent="0.35">
      <c r="A39800" s="12"/>
      <c r="B39800" s="12"/>
      <c r="C39800" s="12"/>
    </row>
    <row r="39801" spans="1:3" x14ac:dyDescent="0.35">
      <c r="A39801" s="12"/>
      <c r="B39801" s="12"/>
      <c r="C39801" s="12"/>
    </row>
    <row r="39802" spans="1:3" x14ac:dyDescent="0.35">
      <c r="A39802" s="12"/>
      <c r="B39802" s="12"/>
      <c r="C39802" s="12"/>
    </row>
    <row r="39803" spans="1:3" x14ac:dyDescent="0.35">
      <c r="A39803" s="12"/>
      <c r="B39803" s="12"/>
      <c r="C39803" s="12"/>
    </row>
    <row r="39804" spans="1:3" x14ac:dyDescent="0.35">
      <c r="A39804" s="12"/>
      <c r="B39804" s="12"/>
      <c r="C39804" s="12"/>
    </row>
    <row r="39805" spans="1:3" x14ac:dyDescent="0.35">
      <c r="A39805" s="12"/>
      <c r="B39805" s="12"/>
      <c r="C39805" s="12"/>
    </row>
    <row r="39806" spans="1:3" x14ac:dyDescent="0.35">
      <c r="A39806" s="12"/>
      <c r="B39806" s="12"/>
      <c r="C39806" s="12"/>
    </row>
    <row r="39807" spans="1:3" x14ac:dyDescent="0.35">
      <c r="A39807" s="12"/>
      <c r="B39807" s="12"/>
      <c r="C39807" s="12"/>
    </row>
    <row r="39808" spans="1:3" x14ac:dyDescent="0.35">
      <c r="A39808" s="12"/>
      <c r="B39808" s="12"/>
      <c r="C39808" s="12"/>
    </row>
    <row r="39809" spans="1:3" x14ac:dyDescent="0.35">
      <c r="A39809" s="12"/>
      <c r="B39809" s="12"/>
      <c r="C39809" s="12"/>
    </row>
    <row r="39810" spans="1:3" x14ac:dyDescent="0.35">
      <c r="A39810" s="12"/>
      <c r="B39810" s="12"/>
      <c r="C39810" s="12"/>
    </row>
    <row r="39811" spans="1:3" x14ac:dyDescent="0.35">
      <c r="A39811" s="12"/>
      <c r="B39811" s="12"/>
      <c r="C39811" s="12"/>
    </row>
    <row r="39812" spans="1:3" x14ac:dyDescent="0.35">
      <c r="A39812" s="12"/>
      <c r="B39812" s="12"/>
      <c r="C39812" s="12"/>
    </row>
    <row r="39813" spans="1:3" x14ac:dyDescent="0.35">
      <c r="A39813" s="12"/>
      <c r="B39813" s="12"/>
      <c r="C39813" s="12"/>
    </row>
    <row r="39814" spans="1:3" x14ac:dyDescent="0.35">
      <c r="A39814" s="12"/>
      <c r="B39814" s="12"/>
      <c r="C39814" s="12"/>
    </row>
    <row r="39815" spans="1:3" x14ac:dyDescent="0.35">
      <c r="A39815" s="12"/>
      <c r="B39815" s="12"/>
      <c r="C39815" s="12"/>
    </row>
    <row r="39816" spans="1:3" x14ac:dyDescent="0.35">
      <c r="A39816" s="12"/>
      <c r="B39816" s="12"/>
      <c r="C39816" s="12"/>
    </row>
    <row r="39817" spans="1:3" x14ac:dyDescent="0.35">
      <c r="A39817" s="12"/>
      <c r="B39817" s="12"/>
      <c r="C39817" s="12"/>
    </row>
    <row r="39818" spans="1:3" x14ac:dyDescent="0.35">
      <c r="A39818" s="12"/>
      <c r="B39818" s="12"/>
      <c r="C39818" s="12"/>
    </row>
    <row r="39819" spans="1:3" x14ac:dyDescent="0.35">
      <c r="A39819" s="12"/>
      <c r="B39819" s="12"/>
      <c r="C39819" s="12"/>
    </row>
    <row r="39820" spans="1:3" x14ac:dyDescent="0.35">
      <c r="A39820" s="12"/>
      <c r="B39820" s="12"/>
      <c r="C39820" s="12"/>
    </row>
    <row r="39821" spans="1:3" x14ac:dyDescent="0.35">
      <c r="A39821" s="12"/>
      <c r="B39821" s="12"/>
      <c r="C39821" s="12"/>
    </row>
    <row r="39822" spans="1:3" x14ac:dyDescent="0.35">
      <c r="A39822" s="12"/>
      <c r="B39822" s="12"/>
      <c r="C39822" s="12"/>
    </row>
    <row r="39823" spans="1:3" x14ac:dyDescent="0.35">
      <c r="A39823" s="12"/>
      <c r="B39823" s="12"/>
      <c r="C39823" s="12"/>
    </row>
    <row r="39824" spans="1:3" x14ac:dyDescent="0.35">
      <c r="A39824" s="12"/>
      <c r="B39824" s="12"/>
      <c r="C39824" s="12"/>
    </row>
    <row r="39825" spans="1:3" x14ac:dyDescent="0.35">
      <c r="A39825" s="12"/>
      <c r="B39825" s="12"/>
      <c r="C39825" s="12"/>
    </row>
    <row r="39826" spans="1:3" x14ac:dyDescent="0.35">
      <c r="A39826" s="12"/>
      <c r="B39826" s="12"/>
      <c r="C39826" s="12"/>
    </row>
    <row r="39827" spans="1:3" x14ac:dyDescent="0.35">
      <c r="A39827" s="12"/>
      <c r="B39827" s="12"/>
      <c r="C39827" s="12"/>
    </row>
    <row r="39828" spans="1:3" x14ac:dyDescent="0.35">
      <c r="A39828" s="12"/>
      <c r="B39828" s="12"/>
      <c r="C39828" s="12"/>
    </row>
    <row r="39829" spans="1:3" x14ac:dyDescent="0.35">
      <c r="A39829" s="12"/>
      <c r="B39829" s="12"/>
      <c r="C39829" s="12"/>
    </row>
    <row r="39830" spans="1:3" x14ac:dyDescent="0.35">
      <c r="A39830" s="12"/>
      <c r="B39830" s="12"/>
      <c r="C39830" s="12"/>
    </row>
    <row r="39831" spans="1:3" x14ac:dyDescent="0.35">
      <c r="A39831" s="12"/>
      <c r="B39831" s="12"/>
      <c r="C39831" s="12"/>
    </row>
    <row r="39832" spans="1:3" x14ac:dyDescent="0.35">
      <c r="A39832" s="12"/>
      <c r="B39832" s="12"/>
      <c r="C39832" s="12"/>
    </row>
    <row r="39833" spans="1:3" x14ac:dyDescent="0.35">
      <c r="A39833" s="12"/>
      <c r="B39833" s="12"/>
      <c r="C39833" s="12"/>
    </row>
    <row r="39834" spans="1:3" x14ac:dyDescent="0.35">
      <c r="A39834" s="12"/>
      <c r="B39834" s="12"/>
      <c r="C39834" s="12"/>
    </row>
    <row r="39835" spans="1:3" x14ac:dyDescent="0.35">
      <c r="A39835" s="12"/>
      <c r="B39835" s="12"/>
      <c r="C39835" s="12"/>
    </row>
    <row r="39836" spans="1:3" x14ac:dyDescent="0.35">
      <c r="A39836" s="12"/>
      <c r="B39836" s="12"/>
      <c r="C39836" s="12"/>
    </row>
    <row r="39837" spans="1:3" x14ac:dyDescent="0.35">
      <c r="A39837" s="12"/>
      <c r="B39837" s="12"/>
      <c r="C39837" s="12"/>
    </row>
    <row r="39838" spans="1:3" x14ac:dyDescent="0.35">
      <c r="A39838" s="12"/>
      <c r="B39838" s="12"/>
      <c r="C39838" s="12"/>
    </row>
    <row r="39839" spans="1:3" x14ac:dyDescent="0.35">
      <c r="A39839" s="12"/>
      <c r="B39839" s="12"/>
      <c r="C39839" s="12"/>
    </row>
    <row r="39840" spans="1:3" x14ac:dyDescent="0.35">
      <c r="A39840" s="12"/>
      <c r="B39840" s="12"/>
      <c r="C39840" s="12"/>
    </row>
    <row r="39841" spans="1:3" x14ac:dyDescent="0.35">
      <c r="A39841" s="12"/>
      <c r="B39841" s="12"/>
      <c r="C39841" s="12"/>
    </row>
    <row r="39842" spans="1:3" x14ac:dyDescent="0.35">
      <c r="A39842" s="12"/>
      <c r="B39842" s="12"/>
      <c r="C39842" s="12"/>
    </row>
    <row r="39843" spans="1:3" x14ac:dyDescent="0.35">
      <c r="A39843" s="12"/>
      <c r="B39843" s="12"/>
      <c r="C39843" s="12"/>
    </row>
    <row r="39844" spans="1:3" x14ac:dyDescent="0.35">
      <c r="A39844" s="12"/>
      <c r="B39844" s="12"/>
      <c r="C39844" s="12"/>
    </row>
    <row r="39845" spans="1:3" x14ac:dyDescent="0.35">
      <c r="A39845" s="12"/>
      <c r="B39845" s="12"/>
      <c r="C39845" s="12"/>
    </row>
    <row r="39846" spans="1:3" x14ac:dyDescent="0.35">
      <c r="A39846" s="12"/>
      <c r="B39846" s="12"/>
      <c r="C39846" s="12"/>
    </row>
    <row r="39847" spans="1:3" x14ac:dyDescent="0.35">
      <c r="A39847" s="12"/>
      <c r="B39847" s="12"/>
      <c r="C39847" s="12"/>
    </row>
    <row r="39848" spans="1:3" x14ac:dyDescent="0.35">
      <c r="A39848" s="12"/>
      <c r="B39848" s="12"/>
      <c r="C39848" s="12"/>
    </row>
    <row r="39849" spans="1:3" x14ac:dyDescent="0.35">
      <c r="A39849" s="12"/>
      <c r="B39849" s="12"/>
      <c r="C39849" s="12"/>
    </row>
    <row r="39850" spans="1:3" x14ac:dyDescent="0.35">
      <c r="A39850" s="12"/>
      <c r="B39850" s="12"/>
      <c r="C39850" s="12"/>
    </row>
    <row r="39851" spans="1:3" x14ac:dyDescent="0.35">
      <c r="A39851" s="12"/>
      <c r="B39851" s="12"/>
      <c r="C39851" s="12"/>
    </row>
    <row r="39852" spans="1:3" x14ac:dyDescent="0.35">
      <c r="A39852" s="12"/>
      <c r="B39852" s="12"/>
      <c r="C39852" s="12"/>
    </row>
    <row r="39853" spans="1:3" x14ac:dyDescent="0.35">
      <c r="A39853" s="12"/>
      <c r="B39853" s="12"/>
      <c r="C39853" s="12"/>
    </row>
    <row r="39854" spans="1:3" x14ac:dyDescent="0.35">
      <c r="A39854" s="12"/>
      <c r="B39854" s="12"/>
      <c r="C39854" s="12"/>
    </row>
    <row r="39855" spans="1:3" x14ac:dyDescent="0.35">
      <c r="A39855" s="12"/>
      <c r="B39855" s="12"/>
      <c r="C39855" s="12"/>
    </row>
    <row r="39856" spans="1:3" x14ac:dyDescent="0.35">
      <c r="A39856" s="12"/>
      <c r="B39856" s="12"/>
      <c r="C39856" s="12"/>
    </row>
    <row r="39857" spans="1:3" x14ac:dyDescent="0.35">
      <c r="A39857" s="12"/>
      <c r="B39857" s="12"/>
      <c r="C39857" s="12"/>
    </row>
    <row r="39858" spans="1:3" x14ac:dyDescent="0.35">
      <c r="A39858" s="12"/>
      <c r="B39858" s="12"/>
      <c r="C39858" s="12"/>
    </row>
    <row r="39859" spans="1:3" x14ac:dyDescent="0.35">
      <c r="A39859" s="12"/>
      <c r="B39859" s="12"/>
      <c r="C39859" s="12"/>
    </row>
    <row r="39860" spans="1:3" x14ac:dyDescent="0.35">
      <c r="A39860" s="12"/>
      <c r="B39860" s="12"/>
      <c r="C39860" s="12"/>
    </row>
    <row r="39861" spans="1:3" x14ac:dyDescent="0.35">
      <c r="A39861" s="12"/>
      <c r="B39861" s="12"/>
      <c r="C39861" s="12"/>
    </row>
    <row r="39862" spans="1:3" x14ac:dyDescent="0.35">
      <c r="A39862" s="12"/>
      <c r="B39862" s="12"/>
      <c r="C39862" s="12"/>
    </row>
    <row r="39863" spans="1:3" x14ac:dyDescent="0.35">
      <c r="A39863" s="12"/>
      <c r="B39863" s="12"/>
      <c r="C39863" s="12"/>
    </row>
    <row r="39864" spans="1:3" x14ac:dyDescent="0.35">
      <c r="A39864" s="12"/>
      <c r="B39864" s="12"/>
      <c r="C39864" s="12"/>
    </row>
    <row r="39865" spans="1:3" x14ac:dyDescent="0.35">
      <c r="A39865" s="12"/>
      <c r="B39865" s="12"/>
      <c r="C39865" s="12"/>
    </row>
    <row r="39866" spans="1:3" x14ac:dyDescent="0.35">
      <c r="A39866" s="12"/>
      <c r="B39866" s="12"/>
      <c r="C39866" s="12"/>
    </row>
    <row r="39867" spans="1:3" x14ac:dyDescent="0.35">
      <c r="A39867" s="12"/>
      <c r="B39867" s="12"/>
      <c r="C39867" s="12"/>
    </row>
    <row r="39868" spans="1:3" x14ac:dyDescent="0.35">
      <c r="A39868" s="12"/>
      <c r="B39868" s="12"/>
      <c r="C39868" s="12"/>
    </row>
    <row r="39869" spans="1:3" x14ac:dyDescent="0.35">
      <c r="A39869" s="12"/>
      <c r="B39869" s="12"/>
      <c r="C39869" s="12"/>
    </row>
    <row r="39870" spans="1:3" x14ac:dyDescent="0.35">
      <c r="A39870" s="12"/>
      <c r="B39870" s="12"/>
      <c r="C39870" s="12"/>
    </row>
    <row r="39871" spans="1:3" x14ac:dyDescent="0.35">
      <c r="A39871" s="12"/>
      <c r="B39871" s="12"/>
      <c r="C39871" s="12"/>
    </row>
    <row r="39872" spans="1:3" x14ac:dyDescent="0.35">
      <c r="A39872" s="12"/>
      <c r="B39872" s="12"/>
      <c r="C39872" s="12"/>
    </row>
    <row r="39873" spans="1:3" x14ac:dyDescent="0.35">
      <c r="A39873" s="12"/>
      <c r="B39873" s="12"/>
      <c r="C39873" s="12"/>
    </row>
    <row r="39874" spans="1:3" x14ac:dyDescent="0.35">
      <c r="A39874" s="12"/>
      <c r="B39874" s="12"/>
      <c r="C39874" s="12"/>
    </row>
    <row r="39875" spans="1:3" x14ac:dyDescent="0.35">
      <c r="A39875" s="12"/>
      <c r="B39875" s="12"/>
      <c r="C39875" s="12"/>
    </row>
    <row r="39876" spans="1:3" x14ac:dyDescent="0.35">
      <c r="A39876" s="12"/>
      <c r="B39876" s="12"/>
      <c r="C39876" s="12"/>
    </row>
    <row r="39877" spans="1:3" x14ac:dyDescent="0.35">
      <c r="A39877" s="12"/>
      <c r="B39877" s="12"/>
      <c r="C39877" s="12"/>
    </row>
    <row r="39878" spans="1:3" x14ac:dyDescent="0.35">
      <c r="A39878" s="12"/>
      <c r="B39878" s="12"/>
      <c r="C39878" s="12"/>
    </row>
    <row r="39879" spans="1:3" x14ac:dyDescent="0.35">
      <c r="A39879" s="12"/>
      <c r="B39879" s="12"/>
      <c r="C39879" s="12"/>
    </row>
    <row r="39880" spans="1:3" x14ac:dyDescent="0.35">
      <c r="A39880" s="12"/>
      <c r="B39880" s="12"/>
      <c r="C39880" s="12"/>
    </row>
    <row r="39881" spans="1:3" x14ac:dyDescent="0.35">
      <c r="A39881" s="12"/>
      <c r="B39881" s="12"/>
      <c r="C39881" s="12"/>
    </row>
    <row r="39882" spans="1:3" x14ac:dyDescent="0.35">
      <c r="A39882" s="12"/>
      <c r="B39882" s="12"/>
      <c r="C39882" s="12"/>
    </row>
    <row r="39883" spans="1:3" x14ac:dyDescent="0.35">
      <c r="A39883" s="12"/>
      <c r="B39883" s="12"/>
      <c r="C39883" s="12"/>
    </row>
    <row r="39884" spans="1:3" x14ac:dyDescent="0.35">
      <c r="A39884" s="12"/>
      <c r="B39884" s="12"/>
      <c r="C39884" s="12"/>
    </row>
    <row r="39885" spans="1:3" x14ac:dyDescent="0.35">
      <c r="A39885" s="12"/>
      <c r="B39885" s="12"/>
      <c r="C39885" s="12"/>
    </row>
    <row r="39886" spans="1:3" x14ac:dyDescent="0.35">
      <c r="A39886" s="12"/>
      <c r="B39886" s="12"/>
      <c r="C39886" s="12"/>
    </row>
    <row r="39887" spans="1:3" x14ac:dyDescent="0.35">
      <c r="A39887" s="12"/>
      <c r="B39887" s="12"/>
      <c r="C39887" s="12"/>
    </row>
    <row r="39888" spans="1:3" x14ac:dyDescent="0.35">
      <c r="A39888" s="12"/>
      <c r="B39888" s="12"/>
      <c r="C39888" s="12"/>
    </row>
    <row r="39889" spans="1:3" x14ac:dyDescent="0.35">
      <c r="A39889" s="12"/>
      <c r="B39889" s="12"/>
      <c r="C39889" s="12"/>
    </row>
    <row r="39890" spans="1:3" x14ac:dyDescent="0.35">
      <c r="A39890" s="12"/>
      <c r="B39890" s="12"/>
      <c r="C39890" s="12"/>
    </row>
    <row r="39891" spans="1:3" x14ac:dyDescent="0.35">
      <c r="A39891" s="12"/>
      <c r="B39891" s="12"/>
      <c r="C39891" s="12"/>
    </row>
    <row r="39892" spans="1:3" x14ac:dyDescent="0.35">
      <c r="A39892" s="12"/>
      <c r="B39892" s="12"/>
      <c r="C39892" s="12"/>
    </row>
    <row r="39893" spans="1:3" x14ac:dyDescent="0.35">
      <c r="A39893" s="12"/>
      <c r="B39893" s="12"/>
      <c r="C39893" s="12"/>
    </row>
    <row r="39894" spans="1:3" x14ac:dyDescent="0.35">
      <c r="A39894" s="12"/>
      <c r="B39894" s="12"/>
      <c r="C39894" s="12"/>
    </row>
    <row r="39895" spans="1:3" x14ac:dyDescent="0.35">
      <c r="A39895" s="12"/>
      <c r="B39895" s="12"/>
      <c r="C39895" s="12"/>
    </row>
    <row r="39896" spans="1:3" x14ac:dyDescent="0.35">
      <c r="A39896" s="12"/>
      <c r="B39896" s="12"/>
      <c r="C39896" s="12"/>
    </row>
    <row r="39897" spans="1:3" x14ac:dyDescent="0.35">
      <c r="A39897" s="12"/>
      <c r="B39897" s="12"/>
      <c r="C39897" s="12"/>
    </row>
    <row r="39898" spans="1:3" x14ac:dyDescent="0.35">
      <c r="A39898" s="12"/>
      <c r="B39898" s="12"/>
      <c r="C39898" s="12"/>
    </row>
    <row r="39899" spans="1:3" x14ac:dyDescent="0.35">
      <c r="A39899" s="12"/>
      <c r="B39899" s="12"/>
      <c r="C39899" s="12"/>
    </row>
    <row r="39900" spans="1:3" x14ac:dyDescent="0.35">
      <c r="A39900" s="12"/>
      <c r="B39900" s="12"/>
      <c r="C39900" s="12"/>
    </row>
    <row r="39901" spans="1:3" x14ac:dyDescent="0.35">
      <c r="A39901" s="12"/>
      <c r="B39901" s="12"/>
      <c r="C39901" s="12"/>
    </row>
    <row r="39902" spans="1:3" x14ac:dyDescent="0.35">
      <c r="A39902" s="12"/>
      <c r="B39902" s="12"/>
      <c r="C39902" s="12"/>
    </row>
    <row r="39903" spans="1:3" x14ac:dyDescent="0.35">
      <c r="A39903" s="12"/>
      <c r="B39903" s="12"/>
      <c r="C39903" s="12"/>
    </row>
    <row r="39904" spans="1:3" x14ac:dyDescent="0.35">
      <c r="A39904" s="12"/>
      <c r="B39904" s="12"/>
      <c r="C39904" s="12"/>
    </row>
    <row r="39905" spans="1:3" x14ac:dyDescent="0.35">
      <c r="A39905" s="12"/>
      <c r="B39905" s="12"/>
      <c r="C39905" s="12"/>
    </row>
    <row r="39906" spans="1:3" x14ac:dyDescent="0.35">
      <c r="A39906" s="12"/>
      <c r="B39906" s="12"/>
      <c r="C39906" s="12"/>
    </row>
    <row r="39907" spans="1:3" x14ac:dyDescent="0.35">
      <c r="A39907" s="12"/>
      <c r="B39907" s="12"/>
      <c r="C39907" s="12"/>
    </row>
    <row r="39908" spans="1:3" x14ac:dyDescent="0.35">
      <c r="A39908" s="12"/>
      <c r="B39908" s="12"/>
      <c r="C39908" s="12"/>
    </row>
    <row r="39909" spans="1:3" x14ac:dyDescent="0.35">
      <c r="A39909" s="12"/>
      <c r="B39909" s="12"/>
      <c r="C39909" s="12"/>
    </row>
    <row r="39910" spans="1:3" x14ac:dyDescent="0.35">
      <c r="A39910" s="12"/>
      <c r="B39910" s="12"/>
      <c r="C39910" s="12"/>
    </row>
    <row r="39911" spans="1:3" x14ac:dyDescent="0.35">
      <c r="A39911" s="12"/>
      <c r="B39911" s="12"/>
      <c r="C39911" s="12"/>
    </row>
    <row r="39912" spans="1:3" x14ac:dyDescent="0.35">
      <c r="A39912" s="12"/>
      <c r="B39912" s="12"/>
      <c r="C39912" s="12"/>
    </row>
    <row r="39913" spans="1:3" x14ac:dyDescent="0.35">
      <c r="A39913" s="12"/>
      <c r="B39913" s="12"/>
      <c r="C39913" s="12"/>
    </row>
    <row r="39914" spans="1:3" x14ac:dyDescent="0.35">
      <c r="A39914" s="12"/>
      <c r="B39914" s="12"/>
      <c r="C39914" s="12"/>
    </row>
    <row r="39915" spans="1:3" x14ac:dyDescent="0.35">
      <c r="A39915" s="12"/>
      <c r="B39915" s="12"/>
      <c r="C39915" s="12"/>
    </row>
    <row r="39916" spans="1:3" x14ac:dyDescent="0.35">
      <c r="A39916" s="12"/>
      <c r="B39916" s="12"/>
      <c r="C39916" s="12"/>
    </row>
    <row r="39917" spans="1:3" x14ac:dyDescent="0.35">
      <c r="A39917" s="12"/>
      <c r="B39917" s="12"/>
      <c r="C39917" s="12"/>
    </row>
    <row r="39918" spans="1:3" x14ac:dyDescent="0.35">
      <c r="A39918" s="12"/>
      <c r="B39918" s="12"/>
      <c r="C39918" s="12"/>
    </row>
    <row r="39919" spans="1:3" x14ac:dyDescent="0.35">
      <c r="A39919" s="12"/>
      <c r="B39919" s="12"/>
      <c r="C39919" s="12"/>
    </row>
    <row r="39920" spans="1:3" x14ac:dyDescent="0.35">
      <c r="A39920" s="12"/>
      <c r="B39920" s="12"/>
      <c r="C39920" s="12"/>
    </row>
    <row r="39921" spans="1:3" x14ac:dyDescent="0.35">
      <c r="A39921" s="12"/>
      <c r="B39921" s="12"/>
      <c r="C39921" s="12"/>
    </row>
    <row r="39922" spans="1:3" x14ac:dyDescent="0.35">
      <c r="A39922" s="12"/>
      <c r="B39922" s="12"/>
      <c r="C39922" s="12"/>
    </row>
    <row r="39923" spans="1:3" x14ac:dyDescent="0.35">
      <c r="A39923" s="12"/>
      <c r="B39923" s="12"/>
      <c r="C39923" s="12"/>
    </row>
    <row r="39924" spans="1:3" x14ac:dyDescent="0.35">
      <c r="A39924" s="12"/>
      <c r="B39924" s="12"/>
      <c r="C39924" s="12"/>
    </row>
    <row r="39925" spans="1:3" x14ac:dyDescent="0.35">
      <c r="A39925" s="12"/>
      <c r="B39925" s="12"/>
      <c r="C39925" s="12"/>
    </row>
    <row r="39926" spans="1:3" x14ac:dyDescent="0.35">
      <c r="A39926" s="12"/>
      <c r="B39926" s="12"/>
      <c r="C39926" s="12"/>
    </row>
    <row r="39927" spans="1:3" x14ac:dyDescent="0.35">
      <c r="A39927" s="12"/>
      <c r="B39927" s="12"/>
      <c r="C39927" s="12"/>
    </row>
    <row r="39928" spans="1:3" x14ac:dyDescent="0.35">
      <c r="A39928" s="12"/>
      <c r="B39928" s="12"/>
      <c r="C39928" s="12"/>
    </row>
    <row r="39929" spans="1:3" x14ac:dyDescent="0.35">
      <c r="A39929" s="12"/>
      <c r="B39929" s="12"/>
      <c r="C39929" s="12"/>
    </row>
    <row r="39930" spans="1:3" x14ac:dyDescent="0.35">
      <c r="A39930" s="12"/>
      <c r="B39930" s="12"/>
      <c r="C39930" s="12"/>
    </row>
    <row r="39931" spans="1:3" x14ac:dyDescent="0.35">
      <c r="A39931" s="12"/>
      <c r="B39931" s="12"/>
      <c r="C39931" s="12"/>
    </row>
    <row r="39932" spans="1:3" x14ac:dyDescent="0.35">
      <c r="A39932" s="12"/>
      <c r="B39932" s="12"/>
      <c r="C39932" s="12"/>
    </row>
    <row r="39933" spans="1:3" x14ac:dyDescent="0.35">
      <c r="A39933" s="12"/>
      <c r="B39933" s="12"/>
      <c r="C39933" s="12"/>
    </row>
    <row r="39934" spans="1:3" x14ac:dyDescent="0.35">
      <c r="A39934" s="12"/>
      <c r="B39934" s="12"/>
      <c r="C39934" s="12"/>
    </row>
    <row r="39935" spans="1:3" x14ac:dyDescent="0.35">
      <c r="A39935" s="12"/>
      <c r="B39935" s="12"/>
      <c r="C39935" s="12"/>
    </row>
    <row r="39936" spans="1:3" x14ac:dyDescent="0.35">
      <c r="A39936" s="12"/>
      <c r="B39936" s="12"/>
      <c r="C39936" s="12"/>
    </row>
    <row r="39937" spans="1:3" x14ac:dyDescent="0.35">
      <c r="A39937" s="12"/>
      <c r="B39937" s="12"/>
      <c r="C39937" s="12"/>
    </row>
    <row r="39938" spans="1:3" x14ac:dyDescent="0.35">
      <c r="A39938" s="12"/>
      <c r="B39938" s="12"/>
      <c r="C39938" s="12"/>
    </row>
    <row r="39939" spans="1:3" x14ac:dyDescent="0.35">
      <c r="A39939" s="12"/>
      <c r="B39939" s="12"/>
      <c r="C39939" s="12"/>
    </row>
    <row r="39940" spans="1:3" x14ac:dyDescent="0.35">
      <c r="A39940" s="12"/>
      <c r="B39940" s="12"/>
      <c r="C39940" s="12"/>
    </row>
    <row r="39941" spans="1:3" x14ac:dyDescent="0.35">
      <c r="A39941" s="12"/>
      <c r="B39941" s="12"/>
      <c r="C39941" s="12"/>
    </row>
    <row r="39942" spans="1:3" x14ac:dyDescent="0.35">
      <c r="A39942" s="12"/>
      <c r="B39942" s="12"/>
      <c r="C39942" s="12"/>
    </row>
    <row r="39943" spans="1:3" x14ac:dyDescent="0.35">
      <c r="A39943" s="12"/>
      <c r="B39943" s="12"/>
      <c r="C39943" s="12"/>
    </row>
    <row r="39944" spans="1:3" x14ac:dyDescent="0.35">
      <c r="A39944" s="12"/>
      <c r="B39944" s="12"/>
      <c r="C39944" s="12"/>
    </row>
    <row r="39945" spans="1:3" x14ac:dyDescent="0.35">
      <c r="A39945" s="12"/>
      <c r="B39945" s="12"/>
      <c r="C39945" s="12"/>
    </row>
    <row r="39946" spans="1:3" x14ac:dyDescent="0.35">
      <c r="A39946" s="12"/>
      <c r="B39946" s="12"/>
      <c r="C39946" s="12"/>
    </row>
    <row r="39947" spans="1:3" x14ac:dyDescent="0.35">
      <c r="A39947" s="12"/>
      <c r="B39947" s="12"/>
      <c r="C39947" s="12"/>
    </row>
    <row r="39948" spans="1:3" x14ac:dyDescent="0.35">
      <c r="A39948" s="12"/>
      <c r="B39948" s="12"/>
      <c r="C39948" s="12"/>
    </row>
    <row r="39949" spans="1:3" x14ac:dyDescent="0.35">
      <c r="A39949" s="12"/>
      <c r="B39949" s="12"/>
      <c r="C39949" s="12"/>
    </row>
    <row r="39950" spans="1:3" x14ac:dyDescent="0.35">
      <c r="A39950" s="12"/>
      <c r="B39950" s="12"/>
      <c r="C39950" s="12"/>
    </row>
    <row r="39951" spans="1:3" x14ac:dyDescent="0.35">
      <c r="A39951" s="12"/>
      <c r="B39951" s="12"/>
      <c r="C39951" s="12"/>
    </row>
    <row r="39952" spans="1:3" x14ac:dyDescent="0.35">
      <c r="A39952" s="12"/>
      <c r="B39952" s="12"/>
      <c r="C39952" s="12"/>
    </row>
    <row r="39953" spans="1:3" x14ac:dyDescent="0.35">
      <c r="A39953" s="12"/>
      <c r="B39953" s="12"/>
      <c r="C39953" s="12"/>
    </row>
    <row r="39954" spans="1:3" x14ac:dyDescent="0.35">
      <c r="A39954" s="12"/>
      <c r="B39954" s="12"/>
      <c r="C39954" s="12"/>
    </row>
    <row r="39955" spans="1:3" x14ac:dyDescent="0.35">
      <c r="A39955" s="12"/>
      <c r="B39955" s="12"/>
      <c r="C39955" s="12"/>
    </row>
    <row r="39956" spans="1:3" x14ac:dyDescent="0.35">
      <c r="A39956" s="12"/>
      <c r="B39956" s="12"/>
      <c r="C39956" s="12"/>
    </row>
    <row r="39957" spans="1:3" x14ac:dyDescent="0.35">
      <c r="A39957" s="12"/>
      <c r="B39957" s="12"/>
      <c r="C39957" s="12"/>
    </row>
    <row r="39958" spans="1:3" x14ac:dyDescent="0.35">
      <c r="A39958" s="12"/>
      <c r="B39958" s="12"/>
      <c r="C39958" s="12"/>
    </row>
    <row r="39959" spans="1:3" x14ac:dyDescent="0.35">
      <c r="A39959" s="12"/>
      <c r="B39959" s="12"/>
      <c r="C39959" s="12"/>
    </row>
    <row r="39960" spans="1:3" x14ac:dyDescent="0.35">
      <c r="A39960" s="12"/>
      <c r="B39960" s="12"/>
      <c r="C39960" s="12"/>
    </row>
    <row r="39961" spans="1:3" x14ac:dyDescent="0.35">
      <c r="A39961" s="12"/>
      <c r="B39961" s="12"/>
      <c r="C39961" s="12"/>
    </row>
    <row r="39962" spans="1:3" x14ac:dyDescent="0.35">
      <c r="A39962" s="12"/>
      <c r="B39962" s="12"/>
      <c r="C39962" s="12"/>
    </row>
    <row r="39963" spans="1:3" x14ac:dyDescent="0.35">
      <c r="A39963" s="12"/>
      <c r="B39963" s="12"/>
      <c r="C39963" s="12"/>
    </row>
    <row r="39964" spans="1:3" x14ac:dyDescent="0.35">
      <c r="A39964" s="12"/>
      <c r="B39964" s="12"/>
      <c r="C39964" s="12"/>
    </row>
    <row r="39965" spans="1:3" x14ac:dyDescent="0.35">
      <c r="A39965" s="12"/>
      <c r="B39965" s="12"/>
      <c r="C39965" s="12"/>
    </row>
    <row r="39966" spans="1:3" x14ac:dyDescent="0.35">
      <c r="A39966" s="12"/>
      <c r="B39966" s="12"/>
      <c r="C39966" s="12"/>
    </row>
    <row r="39967" spans="1:3" x14ac:dyDescent="0.35">
      <c r="A39967" s="12"/>
      <c r="B39967" s="12"/>
      <c r="C39967" s="12"/>
    </row>
    <row r="39968" spans="1:3" x14ac:dyDescent="0.35">
      <c r="A39968" s="12"/>
      <c r="B39968" s="12"/>
      <c r="C39968" s="12"/>
    </row>
    <row r="39969" spans="1:3" x14ac:dyDescent="0.35">
      <c r="A39969" s="12"/>
      <c r="B39969" s="12"/>
      <c r="C39969" s="12"/>
    </row>
    <row r="39970" spans="1:3" x14ac:dyDescent="0.35">
      <c r="A39970" s="12"/>
      <c r="B39970" s="12"/>
      <c r="C39970" s="12"/>
    </row>
    <row r="39971" spans="1:3" x14ac:dyDescent="0.35">
      <c r="A39971" s="12"/>
      <c r="B39971" s="12"/>
      <c r="C39971" s="12"/>
    </row>
    <row r="39972" spans="1:3" x14ac:dyDescent="0.35">
      <c r="A39972" s="12"/>
      <c r="B39972" s="12"/>
      <c r="C39972" s="12"/>
    </row>
    <row r="39973" spans="1:3" x14ac:dyDescent="0.35">
      <c r="A39973" s="12"/>
      <c r="B39973" s="12"/>
      <c r="C39973" s="12"/>
    </row>
    <row r="39974" spans="1:3" x14ac:dyDescent="0.35">
      <c r="A39974" s="12"/>
      <c r="B39974" s="12"/>
      <c r="C39974" s="12"/>
    </row>
    <row r="39975" spans="1:3" x14ac:dyDescent="0.35">
      <c r="A39975" s="12"/>
      <c r="B39975" s="12"/>
      <c r="C39975" s="12"/>
    </row>
    <row r="39976" spans="1:3" x14ac:dyDescent="0.35">
      <c r="A39976" s="12"/>
      <c r="B39976" s="12"/>
      <c r="C39976" s="12"/>
    </row>
    <row r="39977" spans="1:3" x14ac:dyDescent="0.35">
      <c r="A39977" s="12"/>
      <c r="B39977" s="12"/>
      <c r="C39977" s="12"/>
    </row>
    <row r="39978" spans="1:3" x14ac:dyDescent="0.35">
      <c r="A39978" s="12"/>
      <c r="B39978" s="12"/>
      <c r="C39978" s="12"/>
    </row>
    <row r="39979" spans="1:3" x14ac:dyDescent="0.35">
      <c r="A39979" s="12"/>
      <c r="B39979" s="12"/>
      <c r="C39979" s="12"/>
    </row>
    <row r="39980" spans="1:3" x14ac:dyDescent="0.35">
      <c r="A39980" s="12"/>
      <c r="B39980" s="12"/>
      <c r="C39980" s="12"/>
    </row>
    <row r="39981" spans="1:3" x14ac:dyDescent="0.35">
      <c r="A39981" s="12"/>
      <c r="B39981" s="12"/>
      <c r="C39981" s="12"/>
    </row>
    <row r="39982" spans="1:3" x14ac:dyDescent="0.35">
      <c r="A39982" s="12"/>
      <c r="B39982" s="12"/>
      <c r="C39982" s="12"/>
    </row>
    <row r="39983" spans="1:3" x14ac:dyDescent="0.35">
      <c r="A39983" s="12"/>
      <c r="B39983" s="12"/>
      <c r="C39983" s="12"/>
    </row>
    <row r="39984" spans="1:3" x14ac:dyDescent="0.35">
      <c r="A39984" s="12"/>
      <c r="B39984" s="12"/>
      <c r="C39984" s="12"/>
    </row>
    <row r="39985" spans="1:3" x14ac:dyDescent="0.35">
      <c r="A39985" s="12"/>
      <c r="B39985" s="12"/>
      <c r="C39985" s="12"/>
    </row>
    <row r="39986" spans="1:3" x14ac:dyDescent="0.35">
      <c r="A39986" s="12"/>
      <c r="B39986" s="12"/>
      <c r="C39986" s="12"/>
    </row>
    <row r="39987" spans="1:3" x14ac:dyDescent="0.35">
      <c r="A39987" s="12"/>
      <c r="B39987" s="12"/>
      <c r="C39987" s="12"/>
    </row>
    <row r="39988" spans="1:3" x14ac:dyDescent="0.35">
      <c r="A39988" s="12"/>
      <c r="B39988" s="12"/>
      <c r="C39988" s="12"/>
    </row>
    <row r="39989" spans="1:3" x14ac:dyDescent="0.35">
      <c r="A39989" s="12"/>
      <c r="B39989" s="12"/>
      <c r="C39989" s="12"/>
    </row>
    <row r="39990" spans="1:3" x14ac:dyDescent="0.35">
      <c r="A39990" s="12"/>
      <c r="B39990" s="12"/>
      <c r="C39990" s="12"/>
    </row>
    <row r="39991" spans="1:3" x14ac:dyDescent="0.35">
      <c r="A39991" s="12"/>
      <c r="B39991" s="12"/>
      <c r="C39991" s="12"/>
    </row>
    <row r="39992" spans="1:3" x14ac:dyDescent="0.35">
      <c r="A39992" s="12"/>
      <c r="B39992" s="12"/>
      <c r="C39992" s="12"/>
    </row>
    <row r="39993" spans="1:3" x14ac:dyDescent="0.35">
      <c r="A39993" s="12"/>
      <c r="B39993" s="12"/>
      <c r="C39993" s="12"/>
    </row>
    <row r="39994" spans="1:3" x14ac:dyDescent="0.35">
      <c r="A39994" s="12"/>
      <c r="B39994" s="12"/>
      <c r="C39994" s="12"/>
    </row>
    <row r="39995" spans="1:3" x14ac:dyDescent="0.35">
      <c r="A39995" s="12"/>
      <c r="B39995" s="12"/>
      <c r="C39995" s="12"/>
    </row>
    <row r="39996" spans="1:3" x14ac:dyDescent="0.35">
      <c r="A39996" s="12"/>
      <c r="B39996" s="12"/>
      <c r="C39996" s="12"/>
    </row>
    <row r="39997" spans="1:3" x14ac:dyDescent="0.35">
      <c r="A39997" s="12"/>
      <c r="B39997" s="12"/>
      <c r="C39997" s="12"/>
    </row>
    <row r="39998" spans="1:3" x14ac:dyDescent="0.35">
      <c r="A39998" s="12"/>
      <c r="B39998" s="12"/>
      <c r="C39998" s="12"/>
    </row>
    <row r="39999" spans="1:3" x14ac:dyDescent="0.35">
      <c r="A39999" s="12"/>
      <c r="B39999" s="12"/>
      <c r="C39999" s="12"/>
    </row>
    <row r="40000" spans="1:3" x14ac:dyDescent="0.35">
      <c r="A40000" s="12"/>
      <c r="B40000" s="12"/>
      <c r="C40000" s="12"/>
    </row>
    <row r="40001" spans="1:3" x14ac:dyDescent="0.35">
      <c r="A40001" s="12"/>
      <c r="B40001" s="12"/>
      <c r="C40001" s="12"/>
    </row>
    <row r="40002" spans="1:3" x14ac:dyDescent="0.35">
      <c r="A40002" s="12"/>
      <c r="B40002" s="12"/>
      <c r="C40002" s="12"/>
    </row>
    <row r="40003" spans="1:3" x14ac:dyDescent="0.35">
      <c r="A40003" s="12"/>
      <c r="B40003" s="12"/>
      <c r="C40003" s="12"/>
    </row>
    <row r="40004" spans="1:3" x14ac:dyDescent="0.35">
      <c r="A40004" s="12"/>
      <c r="B40004" s="12"/>
      <c r="C40004" s="12"/>
    </row>
    <row r="40005" spans="1:3" x14ac:dyDescent="0.35">
      <c r="A40005" s="12"/>
      <c r="B40005" s="12"/>
      <c r="C40005" s="12"/>
    </row>
    <row r="40006" spans="1:3" x14ac:dyDescent="0.35">
      <c r="A40006" s="12"/>
      <c r="B40006" s="12"/>
      <c r="C40006" s="12"/>
    </row>
    <row r="40007" spans="1:3" x14ac:dyDescent="0.35">
      <c r="A40007" s="12"/>
      <c r="B40007" s="12"/>
      <c r="C40007" s="12"/>
    </row>
    <row r="40008" spans="1:3" x14ac:dyDescent="0.35">
      <c r="A40008" s="12"/>
      <c r="B40008" s="12"/>
      <c r="C40008" s="12"/>
    </row>
    <row r="40009" spans="1:3" x14ac:dyDescent="0.35">
      <c r="A40009" s="12"/>
      <c r="B40009" s="12"/>
      <c r="C40009" s="12"/>
    </row>
    <row r="40010" spans="1:3" x14ac:dyDescent="0.35">
      <c r="A40010" s="12"/>
      <c r="B40010" s="12"/>
      <c r="C40010" s="12"/>
    </row>
    <row r="40011" spans="1:3" x14ac:dyDescent="0.35">
      <c r="A40011" s="12"/>
      <c r="B40011" s="12"/>
      <c r="C40011" s="12"/>
    </row>
    <row r="40012" spans="1:3" x14ac:dyDescent="0.35">
      <c r="A40012" s="12"/>
      <c r="B40012" s="12"/>
      <c r="C40012" s="12"/>
    </row>
    <row r="40013" spans="1:3" x14ac:dyDescent="0.35">
      <c r="A40013" s="12"/>
      <c r="B40013" s="12"/>
      <c r="C40013" s="12"/>
    </row>
    <row r="40014" spans="1:3" x14ac:dyDescent="0.35">
      <c r="A40014" s="12"/>
      <c r="B40014" s="12"/>
      <c r="C40014" s="12"/>
    </row>
    <row r="40015" spans="1:3" x14ac:dyDescent="0.35">
      <c r="A40015" s="12"/>
      <c r="B40015" s="12"/>
      <c r="C40015" s="12"/>
    </row>
    <row r="40016" spans="1:3" x14ac:dyDescent="0.35">
      <c r="A40016" s="12"/>
      <c r="B40016" s="12"/>
      <c r="C40016" s="12"/>
    </row>
    <row r="40017" spans="1:3" x14ac:dyDescent="0.35">
      <c r="A40017" s="12"/>
      <c r="B40017" s="12"/>
      <c r="C40017" s="12"/>
    </row>
    <row r="40018" spans="1:3" x14ac:dyDescent="0.35">
      <c r="A40018" s="12"/>
      <c r="B40018" s="12"/>
      <c r="C40018" s="12"/>
    </row>
    <row r="40019" spans="1:3" x14ac:dyDescent="0.35">
      <c r="A40019" s="12"/>
      <c r="B40019" s="12"/>
      <c r="C40019" s="12"/>
    </row>
    <row r="40020" spans="1:3" x14ac:dyDescent="0.35">
      <c r="A40020" s="12"/>
      <c r="B40020" s="12"/>
      <c r="C40020" s="12"/>
    </row>
    <row r="40021" spans="1:3" x14ac:dyDescent="0.35">
      <c r="A40021" s="12"/>
      <c r="B40021" s="12"/>
      <c r="C40021" s="12"/>
    </row>
    <row r="40022" spans="1:3" x14ac:dyDescent="0.35">
      <c r="A40022" s="12"/>
      <c r="B40022" s="12"/>
      <c r="C40022" s="12"/>
    </row>
    <row r="40023" spans="1:3" x14ac:dyDescent="0.35">
      <c r="A40023" s="12"/>
      <c r="B40023" s="12"/>
      <c r="C40023" s="12"/>
    </row>
    <row r="40024" spans="1:3" x14ac:dyDescent="0.35">
      <c r="A40024" s="12"/>
      <c r="B40024" s="12"/>
      <c r="C40024" s="12"/>
    </row>
    <row r="40025" spans="1:3" x14ac:dyDescent="0.35">
      <c r="A40025" s="12"/>
      <c r="B40025" s="12"/>
      <c r="C40025" s="12"/>
    </row>
    <row r="40026" spans="1:3" x14ac:dyDescent="0.35">
      <c r="A40026" s="12"/>
      <c r="B40026" s="12"/>
      <c r="C40026" s="12"/>
    </row>
    <row r="40027" spans="1:3" x14ac:dyDescent="0.35">
      <c r="A40027" s="12"/>
      <c r="B40027" s="12"/>
      <c r="C40027" s="12"/>
    </row>
    <row r="40028" spans="1:3" x14ac:dyDescent="0.35">
      <c r="A40028" s="12"/>
      <c r="B40028" s="12"/>
      <c r="C40028" s="12"/>
    </row>
    <row r="40029" spans="1:3" x14ac:dyDescent="0.35">
      <c r="A40029" s="12"/>
      <c r="B40029" s="12"/>
      <c r="C40029" s="12"/>
    </row>
    <row r="40030" spans="1:3" x14ac:dyDescent="0.35">
      <c r="A40030" s="12"/>
      <c r="B40030" s="12"/>
      <c r="C40030" s="12"/>
    </row>
    <row r="40031" spans="1:3" x14ac:dyDescent="0.35">
      <c r="A40031" s="12"/>
      <c r="B40031" s="12"/>
      <c r="C40031" s="12"/>
    </row>
    <row r="40032" spans="1:3" x14ac:dyDescent="0.35">
      <c r="A40032" s="12"/>
      <c r="B40032" s="12"/>
      <c r="C40032" s="12"/>
    </row>
    <row r="40033" spans="1:3" x14ac:dyDescent="0.35">
      <c r="A40033" s="12"/>
      <c r="B40033" s="12"/>
      <c r="C40033" s="12"/>
    </row>
    <row r="40034" spans="1:3" x14ac:dyDescent="0.35">
      <c r="A40034" s="12"/>
      <c r="B40034" s="12"/>
      <c r="C40034" s="12"/>
    </row>
    <row r="40035" spans="1:3" x14ac:dyDescent="0.35">
      <c r="A40035" s="12"/>
      <c r="B40035" s="12"/>
      <c r="C40035" s="12"/>
    </row>
    <row r="40036" spans="1:3" x14ac:dyDescent="0.35">
      <c r="A40036" s="12"/>
      <c r="B40036" s="12"/>
      <c r="C40036" s="12"/>
    </row>
    <row r="40037" spans="1:3" x14ac:dyDescent="0.35">
      <c r="A40037" s="12"/>
      <c r="B40037" s="12"/>
      <c r="C40037" s="12"/>
    </row>
    <row r="40038" spans="1:3" x14ac:dyDescent="0.35">
      <c r="A40038" s="12"/>
      <c r="B40038" s="12"/>
      <c r="C40038" s="12"/>
    </row>
    <row r="40039" spans="1:3" x14ac:dyDescent="0.35">
      <c r="A40039" s="12"/>
      <c r="B40039" s="12"/>
      <c r="C40039" s="12"/>
    </row>
    <row r="40040" spans="1:3" x14ac:dyDescent="0.35">
      <c r="A40040" s="12"/>
      <c r="B40040" s="12"/>
      <c r="C40040" s="12"/>
    </row>
    <row r="40041" spans="1:3" x14ac:dyDescent="0.35">
      <c r="A40041" s="12"/>
      <c r="B40041" s="12"/>
      <c r="C40041" s="12"/>
    </row>
    <row r="40042" spans="1:3" x14ac:dyDescent="0.35">
      <c r="A40042" s="12"/>
      <c r="B40042" s="12"/>
      <c r="C40042" s="12"/>
    </row>
    <row r="40043" spans="1:3" x14ac:dyDescent="0.35">
      <c r="A40043" s="12"/>
      <c r="B40043" s="12"/>
      <c r="C40043" s="12"/>
    </row>
    <row r="40044" spans="1:3" x14ac:dyDescent="0.35">
      <c r="A40044" s="12"/>
      <c r="B40044" s="12"/>
      <c r="C40044" s="12"/>
    </row>
    <row r="40045" spans="1:3" x14ac:dyDescent="0.35">
      <c r="A40045" s="12"/>
      <c r="B40045" s="12"/>
      <c r="C40045" s="12"/>
    </row>
    <row r="40046" spans="1:3" x14ac:dyDescent="0.35">
      <c r="A40046" s="12"/>
      <c r="B40046" s="12"/>
      <c r="C40046" s="12"/>
    </row>
    <row r="40047" spans="1:3" x14ac:dyDescent="0.35">
      <c r="A40047" s="12"/>
      <c r="B40047" s="12"/>
      <c r="C40047" s="12"/>
    </row>
    <row r="40048" spans="1:3" x14ac:dyDescent="0.35">
      <c r="A40048" s="12"/>
      <c r="B40048" s="12"/>
      <c r="C40048" s="12"/>
    </row>
    <row r="40049" spans="1:3" x14ac:dyDescent="0.35">
      <c r="A40049" s="12"/>
      <c r="B40049" s="12"/>
      <c r="C40049" s="12"/>
    </row>
    <row r="40050" spans="1:3" x14ac:dyDescent="0.35">
      <c r="A40050" s="12"/>
      <c r="B40050" s="12"/>
      <c r="C40050" s="12"/>
    </row>
    <row r="40051" spans="1:3" x14ac:dyDescent="0.35">
      <c r="A40051" s="12"/>
      <c r="B40051" s="12"/>
      <c r="C40051" s="12"/>
    </row>
    <row r="40052" spans="1:3" x14ac:dyDescent="0.35">
      <c r="A40052" s="12"/>
      <c r="B40052" s="12"/>
      <c r="C40052" s="12"/>
    </row>
    <row r="40053" spans="1:3" x14ac:dyDescent="0.35">
      <c r="A40053" s="12"/>
      <c r="B40053" s="12"/>
      <c r="C40053" s="12"/>
    </row>
    <row r="40054" spans="1:3" x14ac:dyDescent="0.35">
      <c r="A40054" s="12"/>
      <c r="B40054" s="12"/>
      <c r="C40054" s="12"/>
    </row>
    <row r="40055" spans="1:3" x14ac:dyDescent="0.35">
      <c r="A40055" s="12"/>
      <c r="B40055" s="12"/>
      <c r="C40055" s="12"/>
    </row>
    <row r="40056" spans="1:3" x14ac:dyDescent="0.35">
      <c r="A40056" s="12"/>
      <c r="B40056" s="12"/>
      <c r="C40056" s="12"/>
    </row>
    <row r="40057" spans="1:3" x14ac:dyDescent="0.35">
      <c r="A40057" s="12"/>
      <c r="B40057" s="12"/>
      <c r="C40057" s="12"/>
    </row>
    <row r="40058" spans="1:3" x14ac:dyDescent="0.35">
      <c r="A40058" s="12"/>
      <c r="B40058" s="12"/>
      <c r="C40058" s="12"/>
    </row>
    <row r="40059" spans="1:3" x14ac:dyDescent="0.35">
      <c r="A40059" s="12"/>
      <c r="B40059" s="12"/>
      <c r="C40059" s="12"/>
    </row>
    <row r="40060" spans="1:3" x14ac:dyDescent="0.35">
      <c r="A40060" s="12"/>
      <c r="B40060" s="12"/>
      <c r="C40060" s="12"/>
    </row>
    <row r="40061" spans="1:3" x14ac:dyDescent="0.35">
      <c r="A40061" s="12"/>
      <c r="B40061" s="12"/>
      <c r="C40061" s="12"/>
    </row>
    <row r="40062" spans="1:3" x14ac:dyDescent="0.35">
      <c r="A40062" s="12"/>
      <c r="B40062" s="12"/>
      <c r="C40062" s="12"/>
    </row>
    <row r="40063" spans="1:3" x14ac:dyDescent="0.35">
      <c r="A40063" s="12"/>
      <c r="B40063" s="12"/>
      <c r="C40063" s="12"/>
    </row>
    <row r="40064" spans="1:3" x14ac:dyDescent="0.35">
      <c r="A40064" s="12"/>
      <c r="B40064" s="12"/>
      <c r="C40064" s="12"/>
    </row>
    <row r="40065" spans="1:3" x14ac:dyDescent="0.35">
      <c r="A40065" s="12"/>
      <c r="B40065" s="12"/>
      <c r="C40065" s="12"/>
    </row>
    <row r="40066" spans="1:3" x14ac:dyDescent="0.35">
      <c r="A40066" s="12"/>
      <c r="B40066" s="12"/>
      <c r="C40066" s="12"/>
    </row>
    <row r="40067" spans="1:3" x14ac:dyDescent="0.35">
      <c r="A40067" s="12"/>
      <c r="B40067" s="12"/>
      <c r="C40067" s="12"/>
    </row>
    <row r="40068" spans="1:3" x14ac:dyDescent="0.35">
      <c r="A40068" s="12"/>
      <c r="B40068" s="12"/>
      <c r="C40068" s="12"/>
    </row>
    <row r="40069" spans="1:3" x14ac:dyDescent="0.35">
      <c r="A40069" s="12"/>
      <c r="B40069" s="12"/>
      <c r="C40069" s="12"/>
    </row>
    <row r="40070" spans="1:3" x14ac:dyDescent="0.35">
      <c r="A40070" s="12"/>
      <c r="B40070" s="12"/>
      <c r="C40070" s="12"/>
    </row>
    <row r="40071" spans="1:3" x14ac:dyDescent="0.35">
      <c r="A40071" s="12"/>
      <c r="B40071" s="12"/>
      <c r="C40071" s="12"/>
    </row>
    <row r="40072" spans="1:3" x14ac:dyDescent="0.35">
      <c r="A40072" s="12"/>
      <c r="B40072" s="12"/>
      <c r="C40072" s="12"/>
    </row>
    <row r="40073" spans="1:3" x14ac:dyDescent="0.35">
      <c r="A40073" s="12"/>
      <c r="B40073" s="12"/>
      <c r="C40073" s="12"/>
    </row>
    <row r="40074" spans="1:3" x14ac:dyDescent="0.35">
      <c r="A40074" s="12"/>
      <c r="B40074" s="12"/>
      <c r="C40074" s="12"/>
    </row>
    <row r="40075" spans="1:3" x14ac:dyDescent="0.35">
      <c r="A40075" s="12"/>
      <c r="B40075" s="12"/>
      <c r="C40075" s="12"/>
    </row>
    <row r="40076" spans="1:3" x14ac:dyDescent="0.35">
      <c r="A40076" s="12"/>
      <c r="B40076" s="12"/>
      <c r="C40076" s="12"/>
    </row>
    <row r="40077" spans="1:3" x14ac:dyDescent="0.35">
      <c r="A40077" s="12"/>
      <c r="B40077" s="12"/>
      <c r="C40077" s="12"/>
    </row>
    <row r="40078" spans="1:3" x14ac:dyDescent="0.35">
      <c r="A40078" s="12"/>
      <c r="B40078" s="12"/>
      <c r="C40078" s="12"/>
    </row>
    <row r="40079" spans="1:3" x14ac:dyDescent="0.35">
      <c r="A40079" s="12"/>
      <c r="B40079" s="12"/>
      <c r="C40079" s="12"/>
    </row>
    <row r="40080" spans="1:3" x14ac:dyDescent="0.35">
      <c r="A40080" s="12"/>
      <c r="B40080" s="12"/>
      <c r="C40080" s="12"/>
    </row>
    <row r="40081" spans="1:3" x14ac:dyDescent="0.35">
      <c r="A40081" s="12"/>
      <c r="B40081" s="12"/>
      <c r="C40081" s="12"/>
    </row>
    <row r="40082" spans="1:3" x14ac:dyDescent="0.35">
      <c r="A40082" s="12"/>
      <c r="B40082" s="12"/>
      <c r="C40082" s="12"/>
    </row>
    <row r="40083" spans="1:3" x14ac:dyDescent="0.35">
      <c r="A40083" s="12"/>
      <c r="B40083" s="12"/>
      <c r="C40083" s="12"/>
    </row>
    <row r="40084" spans="1:3" x14ac:dyDescent="0.35">
      <c r="A40084" s="12"/>
      <c r="B40084" s="12"/>
      <c r="C40084" s="12"/>
    </row>
    <row r="40085" spans="1:3" x14ac:dyDescent="0.35">
      <c r="A40085" s="12"/>
      <c r="B40085" s="12"/>
      <c r="C40085" s="12"/>
    </row>
    <row r="40086" spans="1:3" x14ac:dyDescent="0.35">
      <c r="A40086" s="12"/>
      <c r="B40086" s="12"/>
      <c r="C40086" s="12"/>
    </row>
    <row r="40087" spans="1:3" x14ac:dyDescent="0.35">
      <c r="A40087" s="12"/>
      <c r="B40087" s="12"/>
      <c r="C40087" s="12"/>
    </row>
    <row r="40088" spans="1:3" x14ac:dyDescent="0.35">
      <c r="A40088" s="12"/>
      <c r="B40088" s="12"/>
      <c r="C40088" s="12"/>
    </row>
    <row r="40089" spans="1:3" x14ac:dyDescent="0.35">
      <c r="A40089" s="12"/>
      <c r="B40089" s="12"/>
      <c r="C40089" s="12"/>
    </row>
    <row r="40090" spans="1:3" x14ac:dyDescent="0.35">
      <c r="A40090" s="12"/>
      <c r="B40090" s="12"/>
      <c r="C40090" s="12"/>
    </row>
    <row r="40091" spans="1:3" x14ac:dyDescent="0.35">
      <c r="A40091" s="12"/>
      <c r="B40091" s="12"/>
      <c r="C40091" s="12"/>
    </row>
    <row r="40092" spans="1:3" x14ac:dyDescent="0.35">
      <c r="A40092" s="12"/>
      <c r="B40092" s="12"/>
      <c r="C40092" s="12"/>
    </row>
    <row r="40093" spans="1:3" x14ac:dyDescent="0.35">
      <c r="A40093" s="12"/>
      <c r="B40093" s="12"/>
      <c r="C40093" s="12"/>
    </row>
    <row r="40094" spans="1:3" x14ac:dyDescent="0.35">
      <c r="A40094" s="12"/>
      <c r="B40094" s="12"/>
      <c r="C40094" s="12"/>
    </row>
    <row r="40095" spans="1:3" x14ac:dyDescent="0.35">
      <c r="A40095" s="12"/>
      <c r="B40095" s="12"/>
      <c r="C40095" s="12"/>
    </row>
    <row r="40096" spans="1:3" x14ac:dyDescent="0.35">
      <c r="A40096" s="12"/>
      <c r="B40096" s="12"/>
      <c r="C40096" s="12"/>
    </row>
    <row r="40097" spans="1:3" x14ac:dyDescent="0.35">
      <c r="A40097" s="12"/>
      <c r="B40097" s="12"/>
      <c r="C40097" s="12"/>
    </row>
    <row r="40098" spans="1:3" x14ac:dyDescent="0.35">
      <c r="A40098" s="12"/>
      <c r="B40098" s="12"/>
      <c r="C40098" s="12"/>
    </row>
    <row r="40099" spans="1:3" x14ac:dyDescent="0.35">
      <c r="A40099" s="12"/>
      <c r="B40099" s="12"/>
      <c r="C40099" s="12"/>
    </row>
    <row r="40100" spans="1:3" x14ac:dyDescent="0.35">
      <c r="A40100" s="12"/>
      <c r="B40100" s="12"/>
      <c r="C40100" s="12"/>
    </row>
    <row r="40101" spans="1:3" x14ac:dyDescent="0.35">
      <c r="A40101" s="12"/>
      <c r="B40101" s="12"/>
      <c r="C40101" s="12"/>
    </row>
    <row r="40102" spans="1:3" x14ac:dyDescent="0.35">
      <c r="A40102" s="12"/>
      <c r="B40102" s="12"/>
      <c r="C40102" s="12"/>
    </row>
    <row r="40103" spans="1:3" x14ac:dyDescent="0.35">
      <c r="A40103" s="12"/>
      <c r="B40103" s="12"/>
      <c r="C40103" s="12"/>
    </row>
    <row r="40104" spans="1:3" x14ac:dyDescent="0.35">
      <c r="A40104" s="12"/>
      <c r="B40104" s="12"/>
      <c r="C40104" s="12"/>
    </row>
    <row r="40105" spans="1:3" x14ac:dyDescent="0.35">
      <c r="A40105" s="12"/>
      <c r="B40105" s="12"/>
      <c r="C40105" s="12"/>
    </row>
    <row r="40106" spans="1:3" x14ac:dyDescent="0.35">
      <c r="A40106" s="12"/>
      <c r="B40106" s="12"/>
      <c r="C40106" s="12"/>
    </row>
    <row r="40107" spans="1:3" x14ac:dyDescent="0.35">
      <c r="A40107" s="12"/>
      <c r="B40107" s="12"/>
      <c r="C40107" s="12"/>
    </row>
    <row r="40108" spans="1:3" x14ac:dyDescent="0.35">
      <c r="A40108" s="12"/>
      <c r="B40108" s="12"/>
      <c r="C40108" s="12"/>
    </row>
    <row r="40109" spans="1:3" x14ac:dyDescent="0.35">
      <c r="A40109" s="12"/>
      <c r="B40109" s="12"/>
      <c r="C40109" s="12"/>
    </row>
    <row r="40110" spans="1:3" x14ac:dyDescent="0.35">
      <c r="A40110" s="12"/>
      <c r="B40110" s="12"/>
      <c r="C40110" s="12"/>
    </row>
    <row r="40111" spans="1:3" x14ac:dyDescent="0.35">
      <c r="A40111" s="12"/>
      <c r="B40111" s="12"/>
      <c r="C40111" s="12"/>
    </row>
    <row r="40112" spans="1:3" x14ac:dyDescent="0.35">
      <c r="A40112" s="12"/>
      <c r="B40112" s="12"/>
      <c r="C40112" s="12"/>
    </row>
    <row r="40113" spans="1:3" x14ac:dyDescent="0.35">
      <c r="A40113" s="12"/>
      <c r="B40113" s="12"/>
      <c r="C40113" s="12"/>
    </row>
    <row r="40114" spans="1:3" x14ac:dyDescent="0.35">
      <c r="A40114" s="12"/>
      <c r="B40114" s="12"/>
      <c r="C40114" s="12"/>
    </row>
    <row r="40115" spans="1:3" x14ac:dyDescent="0.35">
      <c r="A40115" s="12"/>
      <c r="B40115" s="12"/>
      <c r="C40115" s="12"/>
    </row>
    <row r="40116" spans="1:3" x14ac:dyDescent="0.35">
      <c r="A40116" s="12"/>
      <c r="B40116" s="12"/>
      <c r="C40116" s="12"/>
    </row>
    <row r="40117" spans="1:3" x14ac:dyDescent="0.35">
      <c r="A40117" s="12"/>
      <c r="B40117" s="12"/>
      <c r="C40117" s="12"/>
    </row>
    <row r="40118" spans="1:3" x14ac:dyDescent="0.35">
      <c r="A40118" s="12"/>
      <c r="B40118" s="12"/>
      <c r="C40118" s="12"/>
    </row>
    <row r="40119" spans="1:3" x14ac:dyDescent="0.35">
      <c r="A40119" s="12"/>
      <c r="B40119" s="12"/>
      <c r="C40119" s="12"/>
    </row>
    <row r="40120" spans="1:3" x14ac:dyDescent="0.35">
      <c r="A40120" s="12"/>
      <c r="B40120" s="12"/>
      <c r="C40120" s="12"/>
    </row>
    <row r="40121" spans="1:3" x14ac:dyDescent="0.35">
      <c r="A40121" s="12"/>
      <c r="B40121" s="12"/>
      <c r="C40121" s="12"/>
    </row>
    <row r="40122" spans="1:3" x14ac:dyDescent="0.35">
      <c r="A40122" s="12"/>
      <c r="B40122" s="12"/>
      <c r="C40122" s="12"/>
    </row>
    <row r="40123" spans="1:3" x14ac:dyDescent="0.35">
      <c r="A40123" s="12"/>
      <c r="B40123" s="12"/>
      <c r="C40123" s="12"/>
    </row>
    <row r="40124" spans="1:3" x14ac:dyDescent="0.35">
      <c r="A40124" s="12"/>
      <c r="B40124" s="12"/>
      <c r="C40124" s="12"/>
    </row>
    <row r="40125" spans="1:3" x14ac:dyDescent="0.35">
      <c r="A40125" s="12"/>
      <c r="B40125" s="12"/>
      <c r="C40125" s="12"/>
    </row>
    <row r="40126" spans="1:3" x14ac:dyDescent="0.35">
      <c r="A40126" s="12"/>
      <c r="B40126" s="12"/>
      <c r="C40126" s="12"/>
    </row>
    <row r="40127" spans="1:3" x14ac:dyDescent="0.35">
      <c r="A40127" s="12"/>
      <c r="B40127" s="12"/>
      <c r="C40127" s="12"/>
    </row>
    <row r="40128" spans="1:3" x14ac:dyDescent="0.35">
      <c r="A40128" s="12"/>
      <c r="B40128" s="12"/>
      <c r="C40128" s="12"/>
    </row>
    <row r="40129" spans="1:3" x14ac:dyDescent="0.35">
      <c r="A40129" s="12"/>
      <c r="B40129" s="12"/>
      <c r="C40129" s="12"/>
    </row>
    <row r="40130" spans="1:3" x14ac:dyDescent="0.35">
      <c r="A40130" s="12"/>
      <c r="B40130" s="12"/>
      <c r="C40130" s="12"/>
    </row>
    <row r="40131" spans="1:3" x14ac:dyDescent="0.35">
      <c r="A40131" s="12"/>
      <c r="B40131" s="12"/>
      <c r="C40131" s="12"/>
    </row>
    <row r="40132" spans="1:3" x14ac:dyDescent="0.35">
      <c r="A40132" s="12"/>
      <c r="B40132" s="12"/>
      <c r="C40132" s="12"/>
    </row>
    <row r="40133" spans="1:3" x14ac:dyDescent="0.35">
      <c r="A40133" s="12"/>
      <c r="B40133" s="12"/>
      <c r="C40133" s="12"/>
    </row>
    <row r="40134" spans="1:3" x14ac:dyDescent="0.35">
      <c r="A40134" s="12"/>
      <c r="B40134" s="12"/>
      <c r="C40134" s="12"/>
    </row>
    <row r="40135" spans="1:3" x14ac:dyDescent="0.35">
      <c r="A40135" s="12"/>
      <c r="B40135" s="12"/>
      <c r="C40135" s="12"/>
    </row>
    <row r="40136" spans="1:3" x14ac:dyDescent="0.35">
      <c r="A40136" s="12"/>
      <c r="B40136" s="12"/>
      <c r="C40136" s="12"/>
    </row>
    <row r="40137" spans="1:3" x14ac:dyDescent="0.35">
      <c r="A40137" s="12"/>
      <c r="B40137" s="12"/>
      <c r="C40137" s="12"/>
    </row>
    <row r="40138" spans="1:3" x14ac:dyDescent="0.35">
      <c r="A40138" s="12"/>
      <c r="B40138" s="12"/>
      <c r="C40138" s="12"/>
    </row>
    <row r="40139" spans="1:3" x14ac:dyDescent="0.35">
      <c r="A40139" s="12"/>
      <c r="B40139" s="12"/>
      <c r="C40139" s="12"/>
    </row>
    <row r="40140" spans="1:3" x14ac:dyDescent="0.35">
      <c r="A40140" s="12"/>
      <c r="B40140" s="12"/>
      <c r="C40140" s="12"/>
    </row>
    <row r="40141" spans="1:3" x14ac:dyDescent="0.35">
      <c r="A40141" s="12"/>
      <c r="B40141" s="12"/>
      <c r="C40141" s="12"/>
    </row>
    <row r="40142" spans="1:3" x14ac:dyDescent="0.35">
      <c r="A40142" s="12"/>
      <c r="B40142" s="12"/>
      <c r="C40142" s="12"/>
    </row>
    <row r="40143" spans="1:3" x14ac:dyDescent="0.35">
      <c r="A40143" s="12"/>
      <c r="B40143" s="12"/>
      <c r="C40143" s="12"/>
    </row>
    <row r="40144" spans="1:3" x14ac:dyDescent="0.35">
      <c r="A40144" s="12"/>
      <c r="B40144" s="12"/>
      <c r="C40144" s="12"/>
    </row>
    <row r="40145" spans="1:3" x14ac:dyDescent="0.35">
      <c r="A40145" s="12"/>
      <c r="B40145" s="12"/>
      <c r="C40145" s="12"/>
    </row>
    <row r="40146" spans="1:3" x14ac:dyDescent="0.35">
      <c r="A40146" s="12"/>
      <c r="B40146" s="12"/>
      <c r="C40146" s="12"/>
    </row>
    <row r="40147" spans="1:3" x14ac:dyDescent="0.35">
      <c r="A40147" s="12"/>
      <c r="B40147" s="12"/>
      <c r="C40147" s="12"/>
    </row>
    <row r="40148" spans="1:3" x14ac:dyDescent="0.35">
      <c r="A40148" s="12"/>
      <c r="B40148" s="12"/>
      <c r="C40148" s="12"/>
    </row>
    <row r="40149" spans="1:3" x14ac:dyDescent="0.35">
      <c r="A40149" s="12"/>
      <c r="B40149" s="12"/>
      <c r="C40149" s="12"/>
    </row>
    <row r="40150" spans="1:3" x14ac:dyDescent="0.35">
      <c r="A40150" s="12"/>
      <c r="B40150" s="12"/>
      <c r="C40150" s="12"/>
    </row>
    <row r="40151" spans="1:3" x14ac:dyDescent="0.35">
      <c r="A40151" s="12"/>
      <c r="B40151" s="12"/>
      <c r="C40151" s="12"/>
    </row>
    <row r="40152" spans="1:3" x14ac:dyDescent="0.35">
      <c r="A40152" s="12"/>
      <c r="B40152" s="12"/>
      <c r="C40152" s="12"/>
    </row>
    <row r="40153" spans="1:3" x14ac:dyDescent="0.35">
      <c r="A40153" s="12"/>
      <c r="B40153" s="12"/>
      <c r="C40153" s="12"/>
    </row>
    <row r="40154" spans="1:3" x14ac:dyDescent="0.35">
      <c r="A40154" s="12"/>
      <c r="B40154" s="12"/>
      <c r="C40154" s="12"/>
    </row>
    <row r="40155" spans="1:3" x14ac:dyDescent="0.35">
      <c r="A40155" s="12"/>
      <c r="B40155" s="12"/>
      <c r="C40155" s="12"/>
    </row>
    <row r="40156" spans="1:3" x14ac:dyDescent="0.35">
      <c r="A40156" s="12"/>
      <c r="B40156" s="12"/>
      <c r="C40156" s="12"/>
    </row>
    <row r="40157" spans="1:3" x14ac:dyDescent="0.35">
      <c r="A40157" s="12"/>
      <c r="B40157" s="12"/>
      <c r="C40157" s="12"/>
    </row>
    <row r="40158" spans="1:3" x14ac:dyDescent="0.35">
      <c r="A40158" s="12"/>
      <c r="B40158" s="12"/>
      <c r="C40158" s="12"/>
    </row>
    <row r="40159" spans="1:3" x14ac:dyDescent="0.35">
      <c r="A40159" s="12"/>
      <c r="B40159" s="12"/>
      <c r="C40159" s="12"/>
    </row>
    <row r="40160" spans="1:3" x14ac:dyDescent="0.35">
      <c r="A40160" s="12"/>
      <c r="B40160" s="12"/>
      <c r="C40160" s="12"/>
    </row>
    <row r="40161" spans="1:3" x14ac:dyDescent="0.35">
      <c r="A40161" s="12"/>
      <c r="B40161" s="12"/>
      <c r="C40161" s="12"/>
    </row>
    <row r="40162" spans="1:3" x14ac:dyDescent="0.35">
      <c r="A40162" s="12"/>
      <c r="B40162" s="12"/>
      <c r="C40162" s="12"/>
    </row>
    <row r="40163" spans="1:3" x14ac:dyDescent="0.35">
      <c r="A40163" s="12"/>
      <c r="B40163" s="12"/>
      <c r="C40163" s="12"/>
    </row>
    <row r="40164" spans="1:3" x14ac:dyDescent="0.35">
      <c r="A40164" s="12"/>
      <c r="B40164" s="12"/>
      <c r="C40164" s="12"/>
    </row>
    <row r="40165" spans="1:3" x14ac:dyDescent="0.35">
      <c r="A40165" s="12"/>
      <c r="B40165" s="12"/>
      <c r="C40165" s="12"/>
    </row>
    <row r="40166" spans="1:3" x14ac:dyDescent="0.35">
      <c r="A40166" s="12"/>
      <c r="B40166" s="12"/>
      <c r="C40166" s="12"/>
    </row>
    <row r="40167" spans="1:3" x14ac:dyDescent="0.35">
      <c r="A40167" s="12"/>
      <c r="B40167" s="12"/>
      <c r="C40167" s="12"/>
    </row>
    <row r="40168" spans="1:3" x14ac:dyDescent="0.35">
      <c r="A40168" s="12"/>
      <c r="B40168" s="12"/>
      <c r="C40168" s="12"/>
    </row>
    <row r="40169" spans="1:3" x14ac:dyDescent="0.35">
      <c r="A40169" s="12"/>
      <c r="B40169" s="12"/>
      <c r="C40169" s="12"/>
    </row>
    <row r="40170" spans="1:3" x14ac:dyDescent="0.35">
      <c r="A40170" s="12"/>
      <c r="B40170" s="12"/>
      <c r="C40170" s="12"/>
    </row>
    <row r="40171" spans="1:3" x14ac:dyDescent="0.35">
      <c r="A40171" s="12"/>
      <c r="B40171" s="12"/>
      <c r="C40171" s="12"/>
    </row>
    <row r="40172" spans="1:3" x14ac:dyDescent="0.35">
      <c r="A40172" s="12"/>
      <c r="B40172" s="12"/>
      <c r="C40172" s="12"/>
    </row>
    <row r="40173" spans="1:3" x14ac:dyDescent="0.35">
      <c r="A40173" s="12"/>
      <c r="B40173" s="12"/>
      <c r="C40173" s="12"/>
    </row>
    <row r="40174" spans="1:3" x14ac:dyDescent="0.35">
      <c r="A40174" s="12"/>
      <c r="B40174" s="12"/>
      <c r="C40174" s="12"/>
    </row>
    <row r="40175" spans="1:3" x14ac:dyDescent="0.35">
      <c r="A40175" s="12"/>
      <c r="B40175" s="12"/>
      <c r="C40175" s="12"/>
    </row>
    <row r="40176" spans="1:3" x14ac:dyDescent="0.35">
      <c r="A40176" s="12"/>
      <c r="B40176" s="12"/>
      <c r="C40176" s="12"/>
    </row>
    <row r="40177" spans="1:3" x14ac:dyDescent="0.35">
      <c r="A40177" s="12"/>
      <c r="B40177" s="12"/>
      <c r="C40177" s="12"/>
    </row>
    <row r="40178" spans="1:3" x14ac:dyDescent="0.35">
      <c r="A40178" s="12"/>
      <c r="B40178" s="12"/>
      <c r="C40178" s="12"/>
    </row>
    <row r="40179" spans="1:3" x14ac:dyDescent="0.35">
      <c r="A40179" s="12"/>
      <c r="B40179" s="12"/>
      <c r="C40179" s="12"/>
    </row>
    <row r="40180" spans="1:3" x14ac:dyDescent="0.35">
      <c r="A40180" s="12"/>
      <c r="B40180" s="12"/>
      <c r="C40180" s="12"/>
    </row>
    <row r="40181" spans="1:3" x14ac:dyDescent="0.35">
      <c r="A40181" s="12"/>
      <c r="B40181" s="12"/>
      <c r="C40181" s="12"/>
    </row>
    <row r="40182" spans="1:3" x14ac:dyDescent="0.35">
      <c r="A40182" s="12"/>
      <c r="B40182" s="12"/>
      <c r="C40182" s="12"/>
    </row>
    <row r="40183" spans="1:3" x14ac:dyDescent="0.35">
      <c r="A40183" s="12"/>
      <c r="B40183" s="12"/>
      <c r="C40183" s="12"/>
    </row>
    <row r="40184" spans="1:3" x14ac:dyDescent="0.35">
      <c r="A40184" s="12"/>
      <c r="B40184" s="12"/>
      <c r="C40184" s="12"/>
    </row>
    <row r="40185" spans="1:3" x14ac:dyDescent="0.35">
      <c r="A40185" s="12"/>
      <c r="B40185" s="12"/>
      <c r="C40185" s="12"/>
    </row>
    <row r="40186" spans="1:3" x14ac:dyDescent="0.35">
      <c r="A40186" s="12"/>
      <c r="B40186" s="12"/>
      <c r="C40186" s="12"/>
    </row>
    <row r="40187" spans="1:3" x14ac:dyDescent="0.35">
      <c r="A40187" s="12"/>
      <c r="B40187" s="12"/>
      <c r="C40187" s="12"/>
    </row>
    <row r="40188" spans="1:3" x14ac:dyDescent="0.35">
      <c r="A40188" s="12"/>
      <c r="B40188" s="12"/>
      <c r="C40188" s="12"/>
    </row>
    <row r="40189" spans="1:3" x14ac:dyDescent="0.35">
      <c r="A40189" s="12"/>
      <c r="B40189" s="12"/>
      <c r="C40189" s="12"/>
    </row>
    <row r="40190" spans="1:3" x14ac:dyDescent="0.35">
      <c r="A40190" s="12"/>
      <c r="B40190" s="12"/>
      <c r="C40190" s="12"/>
    </row>
    <row r="40191" spans="1:3" x14ac:dyDescent="0.35">
      <c r="A40191" s="12"/>
      <c r="B40191" s="12"/>
      <c r="C40191" s="12"/>
    </row>
    <row r="40192" spans="1:3" x14ac:dyDescent="0.35">
      <c r="A40192" s="12"/>
      <c r="B40192" s="12"/>
      <c r="C40192" s="12"/>
    </row>
    <row r="40193" spans="1:3" x14ac:dyDescent="0.35">
      <c r="A40193" s="12"/>
      <c r="B40193" s="12"/>
      <c r="C40193" s="12"/>
    </row>
    <row r="40194" spans="1:3" x14ac:dyDescent="0.35">
      <c r="A40194" s="12"/>
      <c r="B40194" s="12"/>
      <c r="C40194" s="12"/>
    </row>
    <row r="40195" spans="1:3" x14ac:dyDescent="0.35">
      <c r="A40195" s="12"/>
      <c r="B40195" s="12"/>
      <c r="C40195" s="12"/>
    </row>
    <row r="40196" spans="1:3" x14ac:dyDescent="0.35">
      <c r="A40196" s="12"/>
      <c r="B40196" s="12"/>
      <c r="C40196" s="12"/>
    </row>
    <row r="40197" spans="1:3" x14ac:dyDescent="0.35">
      <c r="A40197" s="12"/>
      <c r="B40197" s="12"/>
      <c r="C40197" s="12"/>
    </row>
    <row r="40198" spans="1:3" x14ac:dyDescent="0.35">
      <c r="A40198" s="12"/>
      <c r="B40198" s="12"/>
      <c r="C40198" s="12"/>
    </row>
    <row r="40199" spans="1:3" x14ac:dyDescent="0.35">
      <c r="A40199" s="12"/>
      <c r="B40199" s="12"/>
      <c r="C40199" s="12"/>
    </row>
    <row r="40200" spans="1:3" x14ac:dyDescent="0.35">
      <c r="A40200" s="12"/>
      <c r="B40200" s="12"/>
      <c r="C40200" s="12"/>
    </row>
    <row r="40201" spans="1:3" x14ac:dyDescent="0.35">
      <c r="A40201" s="12"/>
      <c r="B40201" s="12"/>
      <c r="C40201" s="12"/>
    </row>
    <row r="40202" spans="1:3" x14ac:dyDescent="0.35">
      <c r="A40202" s="12"/>
      <c r="B40202" s="12"/>
      <c r="C40202" s="12"/>
    </row>
    <row r="40203" spans="1:3" x14ac:dyDescent="0.35">
      <c r="A40203" s="12"/>
      <c r="B40203" s="12"/>
      <c r="C40203" s="12"/>
    </row>
    <row r="40204" spans="1:3" x14ac:dyDescent="0.35">
      <c r="A40204" s="12"/>
      <c r="B40204" s="12"/>
      <c r="C40204" s="12"/>
    </row>
    <row r="40205" spans="1:3" x14ac:dyDescent="0.35">
      <c r="A40205" s="12"/>
      <c r="B40205" s="12"/>
      <c r="C40205" s="12"/>
    </row>
    <row r="40206" spans="1:3" x14ac:dyDescent="0.35">
      <c r="A40206" s="12"/>
      <c r="B40206" s="12"/>
      <c r="C40206" s="12"/>
    </row>
    <row r="40207" spans="1:3" x14ac:dyDescent="0.35">
      <c r="A40207" s="12"/>
      <c r="B40207" s="12"/>
      <c r="C40207" s="12"/>
    </row>
    <row r="40208" spans="1:3" x14ac:dyDescent="0.35">
      <c r="A40208" s="12"/>
      <c r="B40208" s="12"/>
      <c r="C40208" s="12"/>
    </row>
    <row r="40209" spans="1:3" x14ac:dyDescent="0.35">
      <c r="A40209" s="12"/>
      <c r="B40209" s="12"/>
      <c r="C40209" s="12"/>
    </row>
    <row r="40210" spans="1:3" x14ac:dyDescent="0.35">
      <c r="A40210" s="12"/>
      <c r="B40210" s="12"/>
      <c r="C40210" s="12"/>
    </row>
    <row r="40211" spans="1:3" x14ac:dyDescent="0.35">
      <c r="A40211" s="12"/>
      <c r="B40211" s="12"/>
      <c r="C40211" s="12"/>
    </row>
    <row r="40212" spans="1:3" x14ac:dyDescent="0.35">
      <c r="A40212" s="12"/>
      <c r="B40212" s="12"/>
      <c r="C40212" s="12"/>
    </row>
    <row r="40213" spans="1:3" x14ac:dyDescent="0.35">
      <c r="A40213" s="12"/>
      <c r="B40213" s="12"/>
      <c r="C40213" s="12"/>
    </row>
    <row r="40214" spans="1:3" x14ac:dyDescent="0.35">
      <c r="A40214" s="12"/>
      <c r="B40214" s="12"/>
      <c r="C40214" s="12"/>
    </row>
    <row r="40215" spans="1:3" x14ac:dyDescent="0.35">
      <c r="A40215" s="12"/>
      <c r="B40215" s="12"/>
      <c r="C40215" s="12"/>
    </row>
    <row r="40216" spans="1:3" x14ac:dyDescent="0.35">
      <c r="A40216" s="12"/>
      <c r="B40216" s="12"/>
      <c r="C40216" s="12"/>
    </row>
    <row r="40217" spans="1:3" x14ac:dyDescent="0.35">
      <c r="A40217" s="12"/>
      <c r="B40217" s="12"/>
      <c r="C40217" s="12"/>
    </row>
    <row r="40218" spans="1:3" x14ac:dyDescent="0.35">
      <c r="A40218" s="12"/>
      <c r="B40218" s="12"/>
      <c r="C40218" s="12"/>
    </row>
    <row r="40219" spans="1:3" x14ac:dyDescent="0.35">
      <c r="A40219" s="12"/>
      <c r="B40219" s="12"/>
      <c r="C40219" s="12"/>
    </row>
    <row r="40220" spans="1:3" x14ac:dyDescent="0.35">
      <c r="A40220" s="12"/>
      <c r="B40220" s="12"/>
      <c r="C40220" s="12"/>
    </row>
    <row r="40221" spans="1:3" x14ac:dyDescent="0.35">
      <c r="A40221" s="12"/>
      <c r="B40221" s="12"/>
      <c r="C40221" s="12"/>
    </row>
    <row r="40222" spans="1:3" x14ac:dyDescent="0.35">
      <c r="A40222" s="12"/>
      <c r="B40222" s="12"/>
      <c r="C40222" s="12"/>
    </row>
    <row r="40223" spans="1:3" x14ac:dyDescent="0.35">
      <c r="A40223" s="12"/>
      <c r="B40223" s="12"/>
      <c r="C40223" s="12"/>
    </row>
    <row r="40224" spans="1:3" x14ac:dyDescent="0.35">
      <c r="A40224" s="12"/>
      <c r="B40224" s="12"/>
      <c r="C40224" s="12"/>
    </row>
    <row r="40225" spans="1:3" x14ac:dyDescent="0.35">
      <c r="A40225" s="12"/>
      <c r="B40225" s="12"/>
      <c r="C40225" s="12"/>
    </row>
    <row r="40226" spans="1:3" x14ac:dyDescent="0.35">
      <c r="A40226" s="12"/>
      <c r="B40226" s="12"/>
      <c r="C40226" s="12"/>
    </row>
    <row r="40227" spans="1:3" x14ac:dyDescent="0.35">
      <c r="A40227" s="12"/>
      <c r="B40227" s="12"/>
      <c r="C40227" s="12"/>
    </row>
    <row r="40228" spans="1:3" x14ac:dyDescent="0.35">
      <c r="A40228" s="12"/>
      <c r="B40228" s="12"/>
      <c r="C40228" s="12"/>
    </row>
    <row r="40229" spans="1:3" x14ac:dyDescent="0.35">
      <c r="A40229" s="12"/>
      <c r="B40229" s="12"/>
      <c r="C40229" s="12"/>
    </row>
    <row r="40230" spans="1:3" x14ac:dyDescent="0.35">
      <c r="A40230" s="12"/>
      <c r="B40230" s="12"/>
      <c r="C40230" s="12"/>
    </row>
    <row r="40231" spans="1:3" x14ac:dyDescent="0.35">
      <c r="A40231" s="12"/>
      <c r="B40231" s="12"/>
      <c r="C40231" s="12"/>
    </row>
    <row r="40232" spans="1:3" x14ac:dyDescent="0.35">
      <c r="A40232" s="12"/>
      <c r="B40232" s="12"/>
      <c r="C40232" s="12"/>
    </row>
    <row r="40233" spans="1:3" x14ac:dyDescent="0.35">
      <c r="A40233" s="12"/>
      <c r="B40233" s="12"/>
      <c r="C40233" s="12"/>
    </row>
    <row r="40234" spans="1:3" x14ac:dyDescent="0.35">
      <c r="A40234" s="12"/>
      <c r="B40234" s="12"/>
      <c r="C40234" s="12"/>
    </row>
    <row r="40235" spans="1:3" x14ac:dyDescent="0.35">
      <c r="A40235" s="12"/>
      <c r="B40235" s="12"/>
      <c r="C40235" s="12"/>
    </row>
    <row r="40236" spans="1:3" x14ac:dyDescent="0.35">
      <c r="A40236" s="12"/>
      <c r="B40236" s="12"/>
      <c r="C40236" s="12"/>
    </row>
    <row r="40237" spans="1:3" x14ac:dyDescent="0.35">
      <c r="A40237" s="12"/>
      <c r="B40237" s="12"/>
      <c r="C40237" s="12"/>
    </row>
    <row r="40238" spans="1:3" x14ac:dyDescent="0.35">
      <c r="A40238" s="12"/>
      <c r="B40238" s="12"/>
      <c r="C40238" s="12"/>
    </row>
    <row r="40239" spans="1:3" x14ac:dyDescent="0.35">
      <c r="A40239" s="12"/>
      <c r="B40239" s="12"/>
      <c r="C40239" s="12"/>
    </row>
    <row r="40240" spans="1:3" x14ac:dyDescent="0.35">
      <c r="A40240" s="12"/>
      <c r="B40240" s="12"/>
      <c r="C40240" s="12"/>
    </row>
    <row r="40241" spans="1:3" x14ac:dyDescent="0.35">
      <c r="A40241" s="12"/>
      <c r="B40241" s="12"/>
      <c r="C40241" s="12"/>
    </row>
    <row r="40242" spans="1:3" x14ac:dyDescent="0.35">
      <c r="A40242" s="12"/>
      <c r="B40242" s="12"/>
      <c r="C40242" s="12"/>
    </row>
    <row r="40243" spans="1:3" x14ac:dyDescent="0.35">
      <c r="A40243" s="12"/>
      <c r="B40243" s="12"/>
      <c r="C40243" s="12"/>
    </row>
    <row r="40244" spans="1:3" x14ac:dyDescent="0.35">
      <c r="A40244" s="12"/>
      <c r="B40244" s="12"/>
      <c r="C40244" s="12"/>
    </row>
    <row r="40245" spans="1:3" x14ac:dyDescent="0.35">
      <c r="A40245" s="12"/>
      <c r="B40245" s="12"/>
      <c r="C40245" s="12"/>
    </row>
    <row r="40246" spans="1:3" x14ac:dyDescent="0.35">
      <c r="A40246" s="12"/>
      <c r="B40246" s="12"/>
      <c r="C40246" s="12"/>
    </row>
    <row r="40247" spans="1:3" x14ac:dyDescent="0.35">
      <c r="A40247" s="12"/>
      <c r="B40247" s="12"/>
      <c r="C40247" s="12"/>
    </row>
    <row r="40248" spans="1:3" x14ac:dyDescent="0.35">
      <c r="A40248" s="12"/>
      <c r="B40248" s="12"/>
      <c r="C40248" s="12"/>
    </row>
    <row r="40249" spans="1:3" x14ac:dyDescent="0.35">
      <c r="A40249" s="12"/>
      <c r="B40249" s="12"/>
      <c r="C40249" s="12"/>
    </row>
    <row r="40250" spans="1:3" x14ac:dyDescent="0.35">
      <c r="A40250" s="12"/>
      <c r="B40250" s="12"/>
      <c r="C40250" s="12"/>
    </row>
    <row r="40251" spans="1:3" x14ac:dyDescent="0.35">
      <c r="A40251" s="12"/>
      <c r="B40251" s="12"/>
      <c r="C40251" s="12"/>
    </row>
    <row r="40252" spans="1:3" x14ac:dyDescent="0.35">
      <c r="A40252" s="12"/>
      <c r="B40252" s="12"/>
      <c r="C40252" s="12"/>
    </row>
    <row r="40253" spans="1:3" x14ac:dyDescent="0.35">
      <c r="A40253" s="12"/>
      <c r="B40253" s="12"/>
      <c r="C40253" s="12"/>
    </row>
    <row r="40254" spans="1:3" x14ac:dyDescent="0.35">
      <c r="A40254" s="12"/>
      <c r="B40254" s="12"/>
      <c r="C40254" s="12"/>
    </row>
    <row r="40255" spans="1:3" x14ac:dyDescent="0.35">
      <c r="A40255" s="12"/>
      <c r="B40255" s="12"/>
      <c r="C40255" s="12"/>
    </row>
    <row r="40256" spans="1:3" x14ac:dyDescent="0.35">
      <c r="A40256" s="12"/>
      <c r="B40256" s="12"/>
      <c r="C40256" s="12"/>
    </row>
    <row r="40257" spans="1:3" x14ac:dyDescent="0.35">
      <c r="A40257" s="12"/>
      <c r="B40257" s="12"/>
      <c r="C40257" s="12"/>
    </row>
    <row r="40258" spans="1:3" x14ac:dyDescent="0.35">
      <c r="A40258" s="12"/>
      <c r="B40258" s="12"/>
      <c r="C40258" s="12"/>
    </row>
    <row r="40259" spans="1:3" x14ac:dyDescent="0.35">
      <c r="A40259" s="12"/>
      <c r="B40259" s="12"/>
      <c r="C40259" s="12"/>
    </row>
    <row r="40260" spans="1:3" x14ac:dyDescent="0.35">
      <c r="A40260" s="12"/>
      <c r="B40260" s="12"/>
      <c r="C40260" s="12"/>
    </row>
    <row r="40261" spans="1:3" x14ac:dyDescent="0.35">
      <c r="A40261" s="12"/>
      <c r="B40261" s="12"/>
      <c r="C40261" s="12"/>
    </row>
    <row r="40262" spans="1:3" x14ac:dyDescent="0.35">
      <c r="A40262" s="12"/>
      <c r="B40262" s="12"/>
      <c r="C40262" s="12"/>
    </row>
    <row r="40263" spans="1:3" x14ac:dyDescent="0.35">
      <c r="A40263" s="12"/>
      <c r="B40263" s="12"/>
      <c r="C40263" s="12"/>
    </row>
    <row r="40264" spans="1:3" x14ac:dyDescent="0.35">
      <c r="A40264" s="12"/>
      <c r="B40264" s="12"/>
      <c r="C40264" s="12"/>
    </row>
    <row r="40265" spans="1:3" x14ac:dyDescent="0.35">
      <c r="A40265" s="12"/>
      <c r="B40265" s="12"/>
      <c r="C40265" s="12"/>
    </row>
    <row r="40266" spans="1:3" x14ac:dyDescent="0.35">
      <c r="A40266" s="12"/>
      <c r="B40266" s="12"/>
      <c r="C40266" s="12"/>
    </row>
    <row r="40267" spans="1:3" x14ac:dyDescent="0.35">
      <c r="A40267" s="12"/>
      <c r="B40267" s="12"/>
      <c r="C40267" s="12"/>
    </row>
    <row r="40268" spans="1:3" x14ac:dyDescent="0.35">
      <c r="A40268" s="12"/>
      <c r="B40268" s="12"/>
      <c r="C40268" s="12"/>
    </row>
    <row r="40269" spans="1:3" x14ac:dyDescent="0.35">
      <c r="A40269" s="12"/>
      <c r="B40269" s="12"/>
      <c r="C40269" s="12"/>
    </row>
    <row r="40270" spans="1:3" x14ac:dyDescent="0.35">
      <c r="A40270" s="12"/>
      <c r="B40270" s="12"/>
      <c r="C40270" s="12"/>
    </row>
    <row r="40271" spans="1:3" x14ac:dyDescent="0.35">
      <c r="A40271" s="12"/>
      <c r="B40271" s="12"/>
      <c r="C40271" s="12"/>
    </row>
    <row r="40272" spans="1:3" x14ac:dyDescent="0.35">
      <c r="A40272" s="12"/>
      <c r="B40272" s="12"/>
      <c r="C40272" s="12"/>
    </row>
    <row r="40273" spans="1:3" x14ac:dyDescent="0.35">
      <c r="A40273" s="12"/>
      <c r="B40273" s="12"/>
      <c r="C40273" s="12"/>
    </row>
    <row r="40274" spans="1:3" x14ac:dyDescent="0.35">
      <c r="A40274" s="12"/>
      <c r="B40274" s="12"/>
      <c r="C40274" s="12"/>
    </row>
    <row r="40275" spans="1:3" x14ac:dyDescent="0.35">
      <c r="A40275" s="12"/>
      <c r="B40275" s="12"/>
      <c r="C40275" s="12"/>
    </row>
    <row r="40276" spans="1:3" x14ac:dyDescent="0.35">
      <c r="A40276" s="12"/>
      <c r="B40276" s="12"/>
      <c r="C40276" s="12"/>
    </row>
    <row r="40277" spans="1:3" x14ac:dyDescent="0.35">
      <c r="A40277" s="12"/>
      <c r="B40277" s="12"/>
      <c r="C40277" s="12"/>
    </row>
    <row r="40278" spans="1:3" x14ac:dyDescent="0.35">
      <c r="A40278" s="12"/>
      <c r="B40278" s="12"/>
      <c r="C40278" s="12"/>
    </row>
    <row r="40279" spans="1:3" x14ac:dyDescent="0.35">
      <c r="A40279" s="12"/>
      <c r="B40279" s="12"/>
      <c r="C40279" s="12"/>
    </row>
    <row r="40280" spans="1:3" x14ac:dyDescent="0.35">
      <c r="A40280" s="12"/>
      <c r="B40280" s="12"/>
      <c r="C40280" s="12"/>
    </row>
    <row r="40281" spans="1:3" x14ac:dyDescent="0.35">
      <c r="A40281" s="12"/>
      <c r="B40281" s="12"/>
      <c r="C40281" s="12"/>
    </row>
    <row r="40282" spans="1:3" x14ac:dyDescent="0.35">
      <c r="A40282" s="12"/>
      <c r="B40282" s="12"/>
      <c r="C40282" s="12"/>
    </row>
    <row r="40283" spans="1:3" x14ac:dyDescent="0.35">
      <c r="A40283" s="12"/>
      <c r="B40283" s="12"/>
      <c r="C40283" s="12"/>
    </row>
    <row r="40284" spans="1:3" x14ac:dyDescent="0.35">
      <c r="A40284" s="12"/>
      <c r="B40284" s="12"/>
      <c r="C40284" s="12"/>
    </row>
    <row r="40285" spans="1:3" x14ac:dyDescent="0.35">
      <c r="A40285" s="12"/>
      <c r="B40285" s="12"/>
      <c r="C40285" s="12"/>
    </row>
    <row r="40286" spans="1:3" x14ac:dyDescent="0.35">
      <c r="A40286" s="12"/>
      <c r="B40286" s="12"/>
      <c r="C40286" s="12"/>
    </row>
    <row r="40287" spans="1:3" x14ac:dyDescent="0.35">
      <c r="A40287" s="12"/>
      <c r="B40287" s="12"/>
      <c r="C40287" s="12"/>
    </row>
    <row r="40288" spans="1:3" x14ac:dyDescent="0.35">
      <c r="A40288" s="12"/>
      <c r="B40288" s="12"/>
      <c r="C40288" s="12"/>
    </row>
    <row r="40289" spans="1:3" x14ac:dyDescent="0.35">
      <c r="A40289" s="12"/>
      <c r="B40289" s="12"/>
      <c r="C40289" s="12"/>
    </row>
    <row r="40290" spans="1:3" x14ac:dyDescent="0.35">
      <c r="A40290" s="12"/>
      <c r="B40290" s="12"/>
      <c r="C40290" s="12"/>
    </row>
    <row r="40291" spans="1:3" x14ac:dyDescent="0.35">
      <c r="A40291" s="12"/>
      <c r="B40291" s="12"/>
      <c r="C40291" s="12"/>
    </row>
    <row r="40292" spans="1:3" x14ac:dyDescent="0.35">
      <c r="A40292" s="12"/>
      <c r="B40292" s="12"/>
      <c r="C40292" s="12"/>
    </row>
    <row r="40293" spans="1:3" x14ac:dyDescent="0.35">
      <c r="A40293" s="12"/>
      <c r="B40293" s="12"/>
      <c r="C40293" s="12"/>
    </row>
    <row r="40294" spans="1:3" x14ac:dyDescent="0.35">
      <c r="A40294" s="12"/>
      <c r="B40294" s="12"/>
      <c r="C40294" s="12"/>
    </row>
    <row r="40295" spans="1:3" x14ac:dyDescent="0.35">
      <c r="A40295" s="12"/>
      <c r="B40295" s="12"/>
      <c r="C40295" s="12"/>
    </row>
    <row r="40296" spans="1:3" x14ac:dyDescent="0.35">
      <c r="A40296" s="12"/>
      <c r="B40296" s="12"/>
      <c r="C40296" s="12"/>
    </row>
    <row r="40297" spans="1:3" x14ac:dyDescent="0.35">
      <c r="A40297" s="12"/>
      <c r="B40297" s="12"/>
      <c r="C40297" s="12"/>
    </row>
    <row r="40298" spans="1:3" x14ac:dyDescent="0.35">
      <c r="A40298" s="12"/>
      <c r="B40298" s="12"/>
      <c r="C40298" s="12"/>
    </row>
    <row r="40299" spans="1:3" x14ac:dyDescent="0.35">
      <c r="A40299" s="12"/>
      <c r="B40299" s="12"/>
      <c r="C40299" s="12"/>
    </row>
    <row r="40300" spans="1:3" x14ac:dyDescent="0.35">
      <c r="A40300" s="12"/>
      <c r="B40300" s="12"/>
      <c r="C40300" s="12"/>
    </row>
    <row r="40301" spans="1:3" x14ac:dyDescent="0.35">
      <c r="A40301" s="12"/>
      <c r="B40301" s="12"/>
      <c r="C40301" s="12"/>
    </row>
    <row r="40302" spans="1:3" x14ac:dyDescent="0.35">
      <c r="A40302" s="12"/>
      <c r="B40302" s="12"/>
      <c r="C40302" s="12"/>
    </row>
    <row r="40303" spans="1:3" x14ac:dyDescent="0.35">
      <c r="A40303" s="12"/>
      <c r="B40303" s="12"/>
      <c r="C40303" s="12"/>
    </row>
    <row r="40304" spans="1:3" x14ac:dyDescent="0.35">
      <c r="A40304" s="12"/>
      <c r="B40304" s="12"/>
      <c r="C40304" s="12"/>
    </row>
    <row r="40305" spans="1:3" x14ac:dyDescent="0.35">
      <c r="A40305" s="12"/>
      <c r="B40305" s="12"/>
      <c r="C40305" s="12"/>
    </row>
    <row r="40306" spans="1:3" x14ac:dyDescent="0.35">
      <c r="A40306" s="12"/>
      <c r="B40306" s="12"/>
      <c r="C40306" s="12"/>
    </row>
    <row r="40307" spans="1:3" x14ac:dyDescent="0.35">
      <c r="A40307" s="12"/>
      <c r="B40307" s="12"/>
      <c r="C40307" s="12"/>
    </row>
    <row r="40308" spans="1:3" x14ac:dyDescent="0.35">
      <c r="A40308" s="12"/>
      <c r="B40308" s="12"/>
      <c r="C40308" s="12"/>
    </row>
    <row r="40309" spans="1:3" x14ac:dyDescent="0.35">
      <c r="A40309" s="12"/>
      <c r="B40309" s="12"/>
      <c r="C40309" s="12"/>
    </row>
    <row r="40310" spans="1:3" x14ac:dyDescent="0.35">
      <c r="A40310" s="12"/>
      <c r="B40310" s="12"/>
      <c r="C40310" s="12"/>
    </row>
    <row r="40311" spans="1:3" x14ac:dyDescent="0.35">
      <c r="A40311" s="12"/>
      <c r="B40311" s="12"/>
      <c r="C40311" s="12"/>
    </row>
    <row r="40312" spans="1:3" x14ac:dyDescent="0.35">
      <c r="A40312" s="12"/>
      <c r="B40312" s="12"/>
      <c r="C40312" s="12"/>
    </row>
    <row r="40313" spans="1:3" x14ac:dyDescent="0.35">
      <c r="A40313" s="12"/>
      <c r="B40313" s="12"/>
      <c r="C40313" s="12"/>
    </row>
    <row r="40314" spans="1:3" x14ac:dyDescent="0.35">
      <c r="A40314" s="12"/>
      <c r="B40314" s="12"/>
      <c r="C40314" s="12"/>
    </row>
    <row r="40315" spans="1:3" x14ac:dyDescent="0.35">
      <c r="A40315" s="12"/>
      <c r="B40315" s="12"/>
      <c r="C40315" s="12"/>
    </row>
    <row r="40316" spans="1:3" x14ac:dyDescent="0.35">
      <c r="A40316" s="12"/>
      <c r="B40316" s="12"/>
      <c r="C40316" s="12"/>
    </row>
    <row r="40317" spans="1:3" x14ac:dyDescent="0.35">
      <c r="A40317" s="12"/>
      <c r="B40317" s="12"/>
      <c r="C40317" s="12"/>
    </row>
    <row r="40318" spans="1:3" x14ac:dyDescent="0.35">
      <c r="A40318" s="12"/>
      <c r="B40318" s="12"/>
      <c r="C40318" s="12"/>
    </row>
    <row r="40319" spans="1:3" x14ac:dyDescent="0.35">
      <c r="A40319" s="12"/>
      <c r="B40319" s="12"/>
      <c r="C40319" s="12"/>
    </row>
    <row r="40320" spans="1:3" x14ac:dyDescent="0.35">
      <c r="A40320" s="12"/>
      <c r="B40320" s="12"/>
      <c r="C40320" s="12"/>
    </row>
    <row r="40321" spans="1:3" x14ac:dyDescent="0.35">
      <c r="A40321" s="12"/>
      <c r="B40321" s="12"/>
      <c r="C40321" s="12"/>
    </row>
    <row r="40322" spans="1:3" x14ac:dyDescent="0.35">
      <c r="A40322" s="12"/>
      <c r="B40322" s="12"/>
      <c r="C40322" s="12"/>
    </row>
    <row r="40323" spans="1:3" x14ac:dyDescent="0.35">
      <c r="A40323" s="12"/>
      <c r="B40323" s="12"/>
      <c r="C40323" s="12"/>
    </row>
    <row r="40324" spans="1:3" x14ac:dyDescent="0.35">
      <c r="A40324" s="12"/>
      <c r="B40324" s="12"/>
      <c r="C40324" s="12"/>
    </row>
    <row r="40325" spans="1:3" x14ac:dyDescent="0.35">
      <c r="A40325" s="12"/>
      <c r="B40325" s="12"/>
      <c r="C40325" s="12"/>
    </row>
    <row r="40326" spans="1:3" x14ac:dyDescent="0.35">
      <c r="A40326" s="12"/>
      <c r="B40326" s="12"/>
      <c r="C40326" s="12"/>
    </row>
    <row r="40327" spans="1:3" x14ac:dyDescent="0.35">
      <c r="A40327" s="12"/>
      <c r="B40327" s="12"/>
      <c r="C40327" s="12"/>
    </row>
    <row r="40328" spans="1:3" x14ac:dyDescent="0.35">
      <c r="A40328" s="12"/>
      <c r="B40328" s="12"/>
      <c r="C40328" s="12"/>
    </row>
    <row r="40329" spans="1:3" x14ac:dyDescent="0.35">
      <c r="A40329" s="12"/>
      <c r="B40329" s="12"/>
      <c r="C40329" s="12"/>
    </row>
    <row r="40330" spans="1:3" x14ac:dyDescent="0.35">
      <c r="A40330" s="12"/>
      <c r="B40330" s="12"/>
      <c r="C40330" s="12"/>
    </row>
    <row r="40331" spans="1:3" x14ac:dyDescent="0.35">
      <c r="A40331" s="12"/>
      <c r="B40331" s="12"/>
      <c r="C40331" s="12"/>
    </row>
    <row r="40332" spans="1:3" x14ac:dyDescent="0.35">
      <c r="A40332" s="12"/>
      <c r="B40332" s="12"/>
      <c r="C40332" s="12"/>
    </row>
    <row r="40333" spans="1:3" x14ac:dyDescent="0.35">
      <c r="A40333" s="12"/>
      <c r="B40333" s="12"/>
      <c r="C40333" s="12"/>
    </row>
    <row r="40334" spans="1:3" x14ac:dyDescent="0.35">
      <c r="A40334" s="12"/>
      <c r="B40334" s="12"/>
      <c r="C40334" s="12"/>
    </row>
    <row r="40335" spans="1:3" x14ac:dyDescent="0.35">
      <c r="A40335" s="12"/>
      <c r="B40335" s="12"/>
      <c r="C40335" s="12"/>
    </row>
    <row r="40336" spans="1:3" x14ac:dyDescent="0.35">
      <c r="A40336" s="12"/>
      <c r="B40336" s="12"/>
      <c r="C40336" s="12"/>
    </row>
    <row r="40337" spans="1:3" x14ac:dyDescent="0.35">
      <c r="A40337" s="12"/>
      <c r="B40337" s="12"/>
      <c r="C40337" s="12"/>
    </row>
    <row r="40338" spans="1:3" x14ac:dyDescent="0.35">
      <c r="A40338" s="12"/>
      <c r="B40338" s="12"/>
      <c r="C40338" s="12"/>
    </row>
    <row r="40339" spans="1:3" x14ac:dyDescent="0.35">
      <c r="A40339" s="12"/>
      <c r="B40339" s="12"/>
      <c r="C40339" s="12"/>
    </row>
    <row r="40340" spans="1:3" x14ac:dyDescent="0.35">
      <c r="A40340" s="12"/>
      <c r="B40340" s="12"/>
      <c r="C40340" s="12"/>
    </row>
    <row r="40341" spans="1:3" x14ac:dyDescent="0.35">
      <c r="A40341" s="12"/>
      <c r="B40341" s="12"/>
      <c r="C40341" s="12"/>
    </row>
    <row r="40342" spans="1:3" x14ac:dyDescent="0.35">
      <c r="A40342" s="12"/>
      <c r="B40342" s="12"/>
      <c r="C40342" s="12"/>
    </row>
    <row r="40343" spans="1:3" x14ac:dyDescent="0.35">
      <c r="A40343" s="12"/>
      <c r="B40343" s="12"/>
      <c r="C40343" s="12"/>
    </row>
    <row r="40344" spans="1:3" x14ac:dyDescent="0.35">
      <c r="A40344" s="12"/>
      <c r="B40344" s="12"/>
      <c r="C40344" s="12"/>
    </row>
    <row r="40345" spans="1:3" x14ac:dyDescent="0.35">
      <c r="A40345" s="12"/>
      <c r="B40345" s="12"/>
      <c r="C40345" s="12"/>
    </row>
    <row r="40346" spans="1:3" x14ac:dyDescent="0.35">
      <c r="A40346" s="12"/>
      <c r="B40346" s="12"/>
      <c r="C40346" s="12"/>
    </row>
    <row r="40347" spans="1:3" x14ac:dyDescent="0.35">
      <c r="A40347" s="12"/>
      <c r="B40347" s="12"/>
      <c r="C40347" s="12"/>
    </row>
    <row r="40348" spans="1:3" x14ac:dyDescent="0.35">
      <c r="A40348" s="12"/>
      <c r="B40348" s="12"/>
      <c r="C40348" s="12"/>
    </row>
    <row r="40349" spans="1:3" x14ac:dyDescent="0.35">
      <c r="A40349" s="12"/>
      <c r="B40349" s="12"/>
      <c r="C40349" s="12"/>
    </row>
    <row r="40350" spans="1:3" x14ac:dyDescent="0.35">
      <c r="A40350" s="12"/>
      <c r="B40350" s="12"/>
      <c r="C40350" s="12"/>
    </row>
    <row r="40351" spans="1:3" x14ac:dyDescent="0.35">
      <c r="A40351" s="12"/>
      <c r="B40351" s="12"/>
      <c r="C40351" s="12"/>
    </row>
    <row r="40352" spans="1:3" x14ac:dyDescent="0.35">
      <c r="A40352" s="12"/>
      <c r="B40352" s="12"/>
      <c r="C40352" s="12"/>
    </row>
    <row r="40353" spans="1:3" x14ac:dyDescent="0.35">
      <c r="A40353" s="12"/>
      <c r="B40353" s="12"/>
      <c r="C40353" s="12"/>
    </row>
    <row r="40354" spans="1:3" x14ac:dyDescent="0.35">
      <c r="A40354" s="12"/>
      <c r="B40354" s="12"/>
      <c r="C40354" s="12"/>
    </row>
    <row r="40355" spans="1:3" x14ac:dyDescent="0.35">
      <c r="A40355" s="12"/>
      <c r="B40355" s="12"/>
      <c r="C40355" s="12"/>
    </row>
    <row r="40356" spans="1:3" x14ac:dyDescent="0.35">
      <c r="A40356" s="12"/>
      <c r="B40356" s="12"/>
      <c r="C40356" s="12"/>
    </row>
    <row r="40357" spans="1:3" x14ac:dyDescent="0.35">
      <c r="A40357" s="12"/>
      <c r="B40357" s="12"/>
      <c r="C40357" s="12"/>
    </row>
    <row r="40358" spans="1:3" x14ac:dyDescent="0.35">
      <c r="A40358" s="12"/>
      <c r="B40358" s="12"/>
      <c r="C40358" s="12"/>
    </row>
    <row r="40359" spans="1:3" x14ac:dyDescent="0.35">
      <c r="A40359" s="12"/>
      <c r="B40359" s="12"/>
      <c r="C40359" s="12"/>
    </row>
    <row r="40360" spans="1:3" x14ac:dyDescent="0.35">
      <c r="A40360" s="12"/>
      <c r="B40360" s="12"/>
      <c r="C40360" s="12"/>
    </row>
    <row r="40361" spans="1:3" x14ac:dyDescent="0.35">
      <c r="A40361" s="12"/>
      <c r="B40361" s="12"/>
      <c r="C40361" s="12"/>
    </row>
    <row r="40362" spans="1:3" x14ac:dyDescent="0.35">
      <c r="A40362" s="12"/>
      <c r="B40362" s="12"/>
      <c r="C40362" s="12"/>
    </row>
    <row r="40363" spans="1:3" x14ac:dyDescent="0.35">
      <c r="A40363" s="12"/>
      <c r="B40363" s="12"/>
      <c r="C40363" s="12"/>
    </row>
    <row r="40364" spans="1:3" x14ac:dyDescent="0.35">
      <c r="A40364" s="12"/>
      <c r="B40364" s="12"/>
      <c r="C40364" s="12"/>
    </row>
    <row r="40365" spans="1:3" x14ac:dyDescent="0.35">
      <c r="A40365" s="12"/>
      <c r="B40365" s="12"/>
      <c r="C40365" s="12"/>
    </row>
    <row r="40366" spans="1:3" x14ac:dyDescent="0.35">
      <c r="A40366" s="12"/>
      <c r="B40366" s="12"/>
      <c r="C40366" s="12"/>
    </row>
    <row r="40367" spans="1:3" x14ac:dyDescent="0.35">
      <c r="A40367" s="12"/>
      <c r="B40367" s="12"/>
      <c r="C40367" s="12"/>
    </row>
    <row r="40368" spans="1:3" x14ac:dyDescent="0.35">
      <c r="A40368" s="12"/>
      <c r="B40368" s="12"/>
      <c r="C40368" s="12"/>
    </row>
    <row r="40369" spans="1:3" x14ac:dyDescent="0.35">
      <c r="A40369" s="12"/>
      <c r="B40369" s="12"/>
      <c r="C40369" s="12"/>
    </row>
    <row r="40370" spans="1:3" x14ac:dyDescent="0.35">
      <c r="A40370" s="12"/>
      <c r="B40370" s="12"/>
      <c r="C40370" s="12"/>
    </row>
    <row r="40371" spans="1:3" x14ac:dyDescent="0.35">
      <c r="A40371" s="12"/>
      <c r="B40371" s="12"/>
      <c r="C40371" s="12"/>
    </row>
    <row r="40372" spans="1:3" x14ac:dyDescent="0.35">
      <c r="A40372" s="12"/>
      <c r="B40372" s="12"/>
      <c r="C40372" s="12"/>
    </row>
    <row r="40373" spans="1:3" x14ac:dyDescent="0.35">
      <c r="A40373" s="12"/>
      <c r="B40373" s="12"/>
      <c r="C40373" s="12"/>
    </row>
    <row r="40374" spans="1:3" x14ac:dyDescent="0.35">
      <c r="A40374" s="12"/>
      <c r="B40374" s="12"/>
      <c r="C40374" s="12"/>
    </row>
    <row r="40375" spans="1:3" x14ac:dyDescent="0.35">
      <c r="A40375" s="12"/>
      <c r="B40375" s="12"/>
      <c r="C40375" s="12"/>
    </row>
    <row r="40376" spans="1:3" x14ac:dyDescent="0.35">
      <c r="A40376" s="12"/>
      <c r="B40376" s="12"/>
      <c r="C40376" s="12"/>
    </row>
    <row r="40377" spans="1:3" x14ac:dyDescent="0.35">
      <c r="A40377" s="12"/>
      <c r="B40377" s="12"/>
      <c r="C40377" s="12"/>
    </row>
    <row r="40378" spans="1:3" x14ac:dyDescent="0.35">
      <c r="A40378" s="12"/>
      <c r="B40378" s="12"/>
      <c r="C40378" s="12"/>
    </row>
    <row r="40379" spans="1:3" x14ac:dyDescent="0.35">
      <c r="A40379" s="12"/>
      <c r="B40379" s="12"/>
      <c r="C40379" s="12"/>
    </row>
    <row r="40380" spans="1:3" x14ac:dyDescent="0.35">
      <c r="A40380" s="12"/>
      <c r="B40380" s="12"/>
      <c r="C40380" s="12"/>
    </row>
    <row r="40381" spans="1:3" x14ac:dyDescent="0.35">
      <c r="A40381" s="12"/>
      <c r="B40381" s="12"/>
      <c r="C40381" s="12"/>
    </row>
    <row r="40382" spans="1:3" x14ac:dyDescent="0.35">
      <c r="A40382" s="12"/>
      <c r="B40382" s="12"/>
      <c r="C40382" s="12"/>
    </row>
    <row r="40383" spans="1:3" x14ac:dyDescent="0.35">
      <c r="A40383" s="12"/>
      <c r="B40383" s="12"/>
      <c r="C40383" s="12"/>
    </row>
    <row r="40384" spans="1:3" x14ac:dyDescent="0.35">
      <c r="A40384" s="12"/>
      <c r="B40384" s="12"/>
      <c r="C40384" s="12"/>
    </row>
    <row r="40385" spans="1:3" x14ac:dyDescent="0.35">
      <c r="A40385" s="12"/>
      <c r="B40385" s="12"/>
      <c r="C40385" s="12"/>
    </row>
    <row r="40386" spans="1:3" x14ac:dyDescent="0.35">
      <c r="A40386" s="12"/>
      <c r="B40386" s="12"/>
      <c r="C40386" s="12"/>
    </row>
    <row r="40387" spans="1:3" x14ac:dyDescent="0.35">
      <c r="A40387" s="12"/>
      <c r="B40387" s="12"/>
      <c r="C40387" s="12"/>
    </row>
    <row r="40388" spans="1:3" x14ac:dyDescent="0.35">
      <c r="A40388" s="12"/>
      <c r="B40388" s="12"/>
      <c r="C40388" s="12"/>
    </row>
    <row r="40389" spans="1:3" x14ac:dyDescent="0.35">
      <c r="A40389" s="12"/>
      <c r="B40389" s="12"/>
      <c r="C40389" s="12"/>
    </row>
    <row r="40390" spans="1:3" x14ac:dyDescent="0.35">
      <c r="A40390" s="12"/>
      <c r="B40390" s="12"/>
      <c r="C40390" s="12"/>
    </row>
    <row r="40391" spans="1:3" x14ac:dyDescent="0.35">
      <c r="A40391" s="12"/>
      <c r="B40391" s="12"/>
      <c r="C40391" s="12"/>
    </row>
    <row r="40392" spans="1:3" x14ac:dyDescent="0.35">
      <c r="A40392" s="12"/>
      <c r="B40392" s="12"/>
      <c r="C40392" s="12"/>
    </row>
    <row r="40393" spans="1:3" x14ac:dyDescent="0.35">
      <c r="A40393" s="12"/>
      <c r="B40393" s="12"/>
      <c r="C40393" s="12"/>
    </row>
    <row r="40394" spans="1:3" x14ac:dyDescent="0.35">
      <c r="A40394" s="12"/>
      <c r="B40394" s="12"/>
      <c r="C40394" s="12"/>
    </row>
    <row r="40395" spans="1:3" x14ac:dyDescent="0.35">
      <c r="A40395" s="12"/>
      <c r="B40395" s="12"/>
      <c r="C40395" s="12"/>
    </row>
    <row r="40396" spans="1:3" x14ac:dyDescent="0.35">
      <c r="A40396" s="12"/>
      <c r="B40396" s="12"/>
      <c r="C40396" s="12"/>
    </row>
    <row r="40397" spans="1:3" x14ac:dyDescent="0.35">
      <c r="A40397" s="12"/>
      <c r="B40397" s="12"/>
      <c r="C40397" s="12"/>
    </row>
    <row r="40398" spans="1:3" x14ac:dyDescent="0.35">
      <c r="A40398" s="12"/>
      <c r="B40398" s="12"/>
      <c r="C40398" s="12"/>
    </row>
    <row r="40399" spans="1:3" x14ac:dyDescent="0.35">
      <c r="A40399" s="12"/>
      <c r="B40399" s="12"/>
      <c r="C40399" s="12"/>
    </row>
    <row r="40400" spans="1:3" x14ac:dyDescent="0.35">
      <c r="A40400" s="12"/>
      <c r="B40400" s="12"/>
      <c r="C40400" s="12"/>
    </row>
    <row r="40401" spans="1:3" x14ac:dyDescent="0.35">
      <c r="A40401" s="12"/>
      <c r="B40401" s="12"/>
      <c r="C40401" s="12"/>
    </row>
    <row r="40402" spans="1:3" x14ac:dyDescent="0.35">
      <c r="A40402" s="12"/>
      <c r="B40402" s="12"/>
      <c r="C40402" s="12"/>
    </row>
    <row r="40403" spans="1:3" x14ac:dyDescent="0.35">
      <c r="A40403" s="12"/>
      <c r="B40403" s="12"/>
      <c r="C40403" s="12"/>
    </row>
    <row r="40404" spans="1:3" x14ac:dyDescent="0.35">
      <c r="A40404" s="12"/>
      <c r="B40404" s="12"/>
      <c r="C40404" s="12"/>
    </row>
    <row r="40405" spans="1:3" x14ac:dyDescent="0.35">
      <c r="A40405" s="12"/>
      <c r="B40405" s="12"/>
      <c r="C40405" s="12"/>
    </row>
    <row r="40406" spans="1:3" x14ac:dyDescent="0.35">
      <c r="A40406" s="12"/>
      <c r="B40406" s="12"/>
      <c r="C40406" s="12"/>
    </row>
    <row r="40407" spans="1:3" x14ac:dyDescent="0.35">
      <c r="A40407" s="12"/>
      <c r="B40407" s="12"/>
      <c r="C40407" s="12"/>
    </row>
    <row r="40408" spans="1:3" x14ac:dyDescent="0.35">
      <c r="A40408" s="12"/>
      <c r="B40408" s="12"/>
      <c r="C40408" s="12"/>
    </row>
    <row r="40409" spans="1:3" x14ac:dyDescent="0.35">
      <c r="A40409" s="12"/>
      <c r="B40409" s="12"/>
      <c r="C40409" s="12"/>
    </row>
    <row r="40410" spans="1:3" x14ac:dyDescent="0.35">
      <c r="A40410" s="12"/>
      <c r="B40410" s="12"/>
      <c r="C40410" s="12"/>
    </row>
    <row r="40411" spans="1:3" x14ac:dyDescent="0.35">
      <c r="A40411" s="12"/>
      <c r="B40411" s="12"/>
      <c r="C40411" s="12"/>
    </row>
    <row r="40412" spans="1:3" x14ac:dyDescent="0.35">
      <c r="A40412" s="12"/>
      <c r="B40412" s="12"/>
      <c r="C40412" s="12"/>
    </row>
    <row r="40413" spans="1:3" x14ac:dyDescent="0.35">
      <c r="A40413" s="12"/>
      <c r="B40413" s="12"/>
      <c r="C40413" s="12"/>
    </row>
    <row r="40414" spans="1:3" x14ac:dyDescent="0.35">
      <c r="A40414" s="12"/>
      <c r="B40414" s="12"/>
      <c r="C40414" s="12"/>
    </row>
    <row r="40415" spans="1:3" x14ac:dyDescent="0.35">
      <c r="A40415" s="12"/>
      <c r="B40415" s="12"/>
      <c r="C40415" s="12"/>
    </row>
    <row r="40416" spans="1:3" x14ac:dyDescent="0.35">
      <c r="A40416" s="12"/>
      <c r="B40416" s="12"/>
      <c r="C40416" s="12"/>
    </row>
    <row r="40417" spans="1:3" x14ac:dyDescent="0.35">
      <c r="A40417" s="12"/>
      <c r="B40417" s="12"/>
      <c r="C40417" s="12"/>
    </row>
    <row r="40418" spans="1:3" x14ac:dyDescent="0.35">
      <c r="A40418" s="12"/>
      <c r="B40418" s="12"/>
      <c r="C40418" s="12"/>
    </row>
    <row r="40419" spans="1:3" x14ac:dyDescent="0.35">
      <c r="A40419" s="12"/>
      <c r="B40419" s="12"/>
      <c r="C40419" s="12"/>
    </row>
    <row r="40420" spans="1:3" x14ac:dyDescent="0.35">
      <c r="A40420" s="12"/>
      <c r="B40420" s="12"/>
      <c r="C40420" s="12"/>
    </row>
    <row r="40421" spans="1:3" x14ac:dyDescent="0.35">
      <c r="A40421" s="12"/>
      <c r="B40421" s="12"/>
      <c r="C40421" s="12"/>
    </row>
    <row r="40422" spans="1:3" x14ac:dyDescent="0.35">
      <c r="A40422" s="12"/>
      <c r="B40422" s="12"/>
      <c r="C40422" s="12"/>
    </row>
    <row r="40423" spans="1:3" x14ac:dyDescent="0.35">
      <c r="A40423" s="12"/>
      <c r="B40423" s="12"/>
      <c r="C40423" s="12"/>
    </row>
    <row r="40424" spans="1:3" x14ac:dyDescent="0.35">
      <c r="A40424" s="12"/>
      <c r="B40424" s="12"/>
      <c r="C40424" s="12"/>
    </row>
    <row r="40425" spans="1:3" x14ac:dyDescent="0.35">
      <c r="A40425" s="12"/>
      <c r="B40425" s="12"/>
      <c r="C40425" s="12"/>
    </row>
    <row r="40426" spans="1:3" x14ac:dyDescent="0.35">
      <c r="A40426" s="12"/>
      <c r="B40426" s="12"/>
      <c r="C40426" s="12"/>
    </row>
    <row r="40427" spans="1:3" x14ac:dyDescent="0.35">
      <c r="A40427" s="12"/>
      <c r="B40427" s="12"/>
      <c r="C40427" s="12"/>
    </row>
    <row r="40428" spans="1:3" x14ac:dyDescent="0.35">
      <c r="A40428" s="12"/>
      <c r="B40428" s="12"/>
      <c r="C40428" s="12"/>
    </row>
    <row r="40429" spans="1:3" x14ac:dyDescent="0.35">
      <c r="A40429" s="12"/>
      <c r="B40429" s="12"/>
      <c r="C40429" s="12"/>
    </row>
    <row r="40430" spans="1:3" x14ac:dyDescent="0.35">
      <c r="A40430" s="12"/>
      <c r="B40430" s="12"/>
      <c r="C40430" s="12"/>
    </row>
    <row r="40431" spans="1:3" x14ac:dyDescent="0.35">
      <c r="A40431" s="12"/>
      <c r="B40431" s="12"/>
      <c r="C40431" s="12"/>
    </row>
    <row r="40432" spans="1:3" x14ac:dyDescent="0.35">
      <c r="A40432" s="12"/>
      <c r="B40432" s="12"/>
      <c r="C40432" s="12"/>
    </row>
    <row r="40433" spans="1:3" x14ac:dyDescent="0.35">
      <c r="A40433" s="12"/>
      <c r="B40433" s="12"/>
      <c r="C40433" s="12"/>
    </row>
    <row r="40434" spans="1:3" x14ac:dyDescent="0.35">
      <c r="A40434" s="12"/>
      <c r="B40434" s="12"/>
      <c r="C40434" s="12"/>
    </row>
    <row r="40435" spans="1:3" x14ac:dyDescent="0.35">
      <c r="A40435" s="12"/>
      <c r="B40435" s="12"/>
      <c r="C40435" s="12"/>
    </row>
    <row r="40436" spans="1:3" x14ac:dyDescent="0.35">
      <c r="A40436" s="12"/>
      <c r="B40436" s="12"/>
      <c r="C40436" s="12"/>
    </row>
    <row r="40437" spans="1:3" x14ac:dyDescent="0.35">
      <c r="A40437" s="12"/>
      <c r="B40437" s="12"/>
      <c r="C40437" s="12"/>
    </row>
    <row r="40438" spans="1:3" x14ac:dyDescent="0.35">
      <c r="A40438" s="12"/>
      <c r="B40438" s="12"/>
      <c r="C40438" s="12"/>
    </row>
    <row r="40439" spans="1:3" x14ac:dyDescent="0.35">
      <c r="A40439" s="12"/>
      <c r="B40439" s="12"/>
      <c r="C40439" s="12"/>
    </row>
    <row r="40440" spans="1:3" x14ac:dyDescent="0.35">
      <c r="A40440" s="12"/>
      <c r="B40440" s="12"/>
      <c r="C40440" s="12"/>
    </row>
    <row r="40441" spans="1:3" x14ac:dyDescent="0.35">
      <c r="A40441" s="12"/>
      <c r="B40441" s="12"/>
      <c r="C40441" s="12"/>
    </row>
    <row r="40442" spans="1:3" x14ac:dyDescent="0.35">
      <c r="A40442" s="12"/>
      <c r="B40442" s="12"/>
      <c r="C40442" s="12"/>
    </row>
    <row r="40443" spans="1:3" x14ac:dyDescent="0.35">
      <c r="A40443" s="12"/>
      <c r="B40443" s="12"/>
      <c r="C40443" s="12"/>
    </row>
    <row r="40444" spans="1:3" x14ac:dyDescent="0.35">
      <c r="A40444" s="12"/>
      <c r="B40444" s="12"/>
      <c r="C40444" s="12"/>
    </row>
    <row r="40445" spans="1:3" x14ac:dyDescent="0.35">
      <c r="A40445" s="12"/>
      <c r="B40445" s="12"/>
      <c r="C40445" s="12"/>
    </row>
    <row r="40446" spans="1:3" x14ac:dyDescent="0.35">
      <c r="A40446" s="12"/>
      <c r="B40446" s="12"/>
      <c r="C40446" s="12"/>
    </row>
    <row r="40447" spans="1:3" x14ac:dyDescent="0.35">
      <c r="A40447" s="12"/>
      <c r="B40447" s="12"/>
      <c r="C40447" s="12"/>
    </row>
    <row r="40448" spans="1:3" x14ac:dyDescent="0.35">
      <c r="A40448" s="12"/>
      <c r="B40448" s="12"/>
      <c r="C40448" s="12"/>
    </row>
    <row r="40449" spans="1:3" x14ac:dyDescent="0.35">
      <c r="A40449" s="12"/>
      <c r="B40449" s="12"/>
      <c r="C40449" s="12"/>
    </row>
    <row r="40450" spans="1:3" x14ac:dyDescent="0.35">
      <c r="A40450" s="12"/>
      <c r="B40450" s="12"/>
      <c r="C40450" s="12"/>
    </row>
    <row r="40451" spans="1:3" x14ac:dyDescent="0.35">
      <c r="A40451" s="12"/>
      <c r="B40451" s="12"/>
      <c r="C40451" s="12"/>
    </row>
    <row r="40452" spans="1:3" x14ac:dyDescent="0.35">
      <c r="A40452" s="12"/>
      <c r="B40452" s="12"/>
      <c r="C40452" s="12"/>
    </row>
    <row r="40453" spans="1:3" x14ac:dyDescent="0.35">
      <c r="A40453" s="12"/>
      <c r="B40453" s="12"/>
      <c r="C40453" s="12"/>
    </row>
    <row r="40454" spans="1:3" x14ac:dyDescent="0.35">
      <c r="A40454" s="12"/>
      <c r="B40454" s="12"/>
      <c r="C40454" s="12"/>
    </row>
    <row r="40455" spans="1:3" x14ac:dyDescent="0.35">
      <c r="A40455" s="12"/>
      <c r="B40455" s="12"/>
      <c r="C40455" s="12"/>
    </row>
    <row r="40456" spans="1:3" x14ac:dyDescent="0.35">
      <c r="A40456" s="12"/>
      <c r="B40456" s="12"/>
      <c r="C40456" s="12"/>
    </row>
    <row r="40457" spans="1:3" x14ac:dyDescent="0.35">
      <c r="A40457" s="12"/>
      <c r="B40457" s="12"/>
      <c r="C40457" s="12"/>
    </row>
    <row r="40458" spans="1:3" x14ac:dyDescent="0.35">
      <c r="A40458" s="12"/>
      <c r="B40458" s="12"/>
      <c r="C40458" s="12"/>
    </row>
    <row r="40459" spans="1:3" x14ac:dyDescent="0.35">
      <c r="A40459" s="12"/>
      <c r="B40459" s="12"/>
      <c r="C40459" s="12"/>
    </row>
    <row r="40460" spans="1:3" x14ac:dyDescent="0.35">
      <c r="A40460" s="12"/>
      <c r="B40460" s="12"/>
      <c r="C40460" s="12"/>
    </row>
    <row r="40461" spans="1:3" x14ac:dyDescent="0.35">
      <c r="A40461" s="12"/>
      <c r="B40461" s="12"/>
      <c r="C40461" s="12"/>
    </row>
    <row r="40462" spans="1:3" x14ac:dyDescent="0.35">
      <c r="A40462" s="12"/>
      <c r="B40462" s="12"/>
      <c r="C40462" s="12"/>
    </row>
    <row r="40463" spans="1:3" x14ac:dyDescent="0.35">
      <c r="A40463" s="12"/>
      <c r="B40463" s="12"/>
      <c r="C40463" s="12"/>
    </row>
    <row r="40464" spans="1:3" x14ac:dyDescent="0.35">
      <c r="A40464" s="12"/>
      <c r="B40464" s="12"/>
      <c r="C40464" s="12"/>
    </row>
    <row r="40465" spans="1:3" x14ac:dyDescent="0.35">
      <c r="A40465" s="12"/>
      <c r="B40465" s="12"/>
      <c r="C40465" s="12"/>
    </row>
    <row r="40466" spans="1:3" x14ac:dyDescent="0.35">
      <c r="A40466" s="12"/>
      <c r="B40466" s="12"/>
      <c r="C40466" s="12"/>
    </row>
    <row r="40467" spans="1:3" x14ac:dyDescent="0.35">
      <c r="A40467" s="12"/>
      <c r="B40467" s="12"/>
      <c r="C40467" s="12"/>
    </row>
    <row r="40468" spans="1:3" x14ac:dyDescent="0.35">
      <c r="A40468" s="12"/>
      <c r="B40468" s="12"/>
      <c r="C40468" s="12"/>
    </row>
    <row r="40469" spans="1:3" x14ac:dyDescent="0.35">
      <c r="A40469" s="12"/>
      <c r="B40469" s="12"/>
      <c r="C40469" s="12"/>
    </row>
    <row r="40470" spans="1:3" x14ac:dyDescent="0.35">
      <c r="A40470" s="12"/>
      <c r="B40470" s="12"/>
      <c r="C40470" s="12"/>
    </row>
    <row r="40471" spans="1:3" x14ac:dyDescent="0.35">
      <c r="A40471" s="12"/>
      <c r="B40471" s="12"/>
      <c r="C40471" s="12"/>
    </row>
    <row r="40472" spans="1:3" x14ac:dyDescent="0.35">
      <c r="A40472" s="12"/>
      <c r="B40472" s="12"/>
      <c r="C40472" s="12"/>
    </row>
    <row r="40473" spans="1:3" x14ac:dyDescent="0.35">
      <c r="A40473" s="12"/>
      <c r="B40473" s="12"/>
      <c r="C40473" s="12"/>
    </row>
    <row r="40474" spans="1:3" x14ac:dyDescent="0.35">
      <c r="A40474" s="12"/>
      <c r="B40474" s="12"/>
      <c r="C40474" s="12"/>
    </row>
    <row r="40475" spans="1:3" x14ac:dyDescent="0.35">
      <c r="A40475" s="12"/>
      <c r="B40475" s="12"/>
      <c r="C40475" s="12"/>
    </row>
    <row r="40476" spans="1:3" x14ac:dyDescent="0.35">
      <c r="A40476" s="12"/>
      <c r="B40476" s="12"/>
      <c r="C40476" s="12"/>
    </row>
    <row r="40477" spans="1:3" x14ac:dyDescent="0.35">
      <c r="A40477" s="12"/>
      <c r="B40477" s="12"/>
      <c r="C40477" s="12"/>
    </row>
    <row r="40478" spans="1:3" x14ac:dyDescent="0.35">
      <c r="A40478" s="12"/>
      <c r="B40478" s="12"/>
      <c r="C40478" s="12"/>
    </row>
    <row r="40479" spans="1:3" x14ac:dyDescent="0.35">
      <c r="A40479" s="12"/>
      <c r="B40479" s="12"/>
      <c r="C40479" s="12"/>
    </row>
    <row r="40480" spans="1:3" x14ac:dyDescent="0.35">
      <c r="A40480" s="12"/>
      <c r="B40480" s="12"/>
      <c r="C40480" s="12"/>
    </row>
    <row r="40481" spans="1:3" x14ac:dyDescent="0.35">
      <c r="A40481" s="12"/>
      <c r="B40481" s="12"/>
      <c r="C40481" s="12"/>
    </row>
    <row r="40482" spans="1:3" x14ac:dyDescent="0.35">
      <c r="A40482" s="12"/>
      <c r="B40482" s="12"/>
      <c r="C40482" s="12"/>
    </row>
    <row r="40483" spans="1:3" x14ac:dyDescent="0.35">
      <c r="A40483" s="12"/>
      <c r="B40483" s="12"/>
      <c r="C40483" s="12"/>
    </row>
    <row r="40484" spans="1:3" x14ac:dyDescent="0.35">
      <c r="A40484" s="12"/>
      <c r="B40484" s="12"/>
      <c r="C40484" s="12"/>
    </row>
    <row r="40485" spans="1:3" x14ac:dyDescent="0.35">
      <c r="A40485" s="12"/>
      <c r="B40485" s="12"/>
      <c r="C40485" s="12"/>
    </row>
    <row r="40486" spans="1:3" x14ac:dyDescent="0.35">
      <c r="A40486" s="12"/>
      <c r="B40486" s="12"/>
      <c r="C40486" s="12"/>
    </row>
    <row r="40487" spans="1:3" x14ac:dyDescent="0.35">
      <c r="A40487" s="12"/>
      <c r="B40487" s="12"/>
      <c r="C40487" s="12"/>
    </row>
    <row r="40488" spans="1:3" x14ac:dyDescent="0.35">
      <c r="A40488" s="12"/>
      <c r="B40488" s="12"/>
      <c r="C40488" s="12"/>
    </row>
    <row r="40489" spans="1:3" x14ac:dyDescent="0.35">
      <c r="A40489" s="12"/>
      <c r="B40489" s="12"/>
      <c r="C40489" s="12"/>
    </row>
    <row r="40490" spans="1:3" x14ac:dyDescent="0.35">
      <c r="A40490" s="12"/>
      <c r="B40490" s="12"/>
      <c r="C40490" s="12"/>
    </row>
    <row r="40491" spans="1:3" x14ac:dyDescent="0.35">
      <c r="A40491" s="12"/>
      <c r="B40491" s="12"/>
      <c r="C40491" s="12"/>
    </row>
    <row r="40492" spans="1:3" x14ac:dyDescent="0.35">
      <c r="A40492" s="12"/>
      <c r="B40492" s="12"/>
      <c r="C40492" s="12"/>
    </row>
    <row r="40493" spans="1:3" x14ac:dyDescent="0.35">
      <c r="A40493" s="12"/>
      <c r="B40493" s="12"/>
      <c r="C40493" s="12"/>
    </row>
    <row r="40494" spans="1:3" x14ac:dyDescent="0.35">
      <c r="A40494" s="12"/>
      <c r="B40494" s="12"/>
      <c r="C40494" s="12"/>
    </row>
    <row r="40495" spans="1:3" x14ac:dyDescent="0.35">
      <c r="A40495" s="12"/>
      <c r="B40495" s="12"/>
      <c r="C40495" s="12"/>
    </row>
    <row r="40496" spans="1:3" x14ac:dyDescent="0.35">
      <c r="A40496" s="12"/>
      <c r="B40496" s="12"/>
      <c r="C40496" s="12"/>
    </row>
    <row r="40497" spans="1:3" x14ac:dyDescent="0.35">
      <c r="A40497" s="12"/>
      <c r="B40497" s="12"/>
      <c r="C40497" s="12"/>
    </row>
    <row r="40498" spans="1:3" x14ac:dyDescent="0.35">
      <c r="A40498" s="12"/>
      <c r="B40498" s="12"/>
      <c r="C40498" s="12"/>
    </row>
    <row r="40499" spans="1:3" x14ac:dyDescent="0.35">
      <c r="A40499" s="12"/>
      <c r="B40499" s="12"/>
      <c r="C40499" s="12"/>
    </row>
    <row r="40500" spans="1:3" x14ac:dyDescent="0.35">
      <c r="A40500" s="12"/>
      <c r="B40500" s="12"/>
      <c r="C40500" s="12"/>
    </row>
    <row r="40501" spans="1:3" x14ac:dyDescent="0.35">
      <c r="A40501" s="12"/>
      <c r="B40501" s="12"/>
      <c r="C40501" s="12"/>
    </row>
    <row r="40502" spans="1:3" x14ac:dyDescent="0.35">
      <c r="A40502" s="12"/>
      <c r="B40502" s="12"/>
      <c r="C40502" s="12"/>
    </row>
    <row r="40503" spans="1:3" x14ac:dyDescent="0.35">
      <c r="A40503" s="12"/>
      <c r="B40503" s="12"/>
      <c r="C40503" s="12"/>
    </row>
    <row r="40504" spans="1:3" x14ac:dyDescent="0.35">
      <c r="A40504" s="12"/>
      <c r="B40504" s="12"/>
      <c r="C40504" s="12"/>
    </row>
    <row r="40505" spans="1:3" x14ac:dyDescent="0.35">
      <c r="A40505" s="12"/>
      <c r="B40505" s="12"/>
      <c r="C40505" s="12"/>
    </row>
    <row r="40506" spans="1:3" x14ac:dyDescent="0.35">
      <c r="A40506" s="12"/>
      <c r="B40506" s="12"/>
      <c r="C40506" s="12"/>
    </row>
    <row r="40507" spans="1:3" x14ac:dyDescent="0.35">
      <c r="A40507" s="12"/>
      <c r="B40507" s="12"/>
      <c r="C40507" s="12"/>
    </row>
    <row r="40508" spans="1:3" x14ac:dyDescent="0.35">
      <c r="A40508" s="12"/>
      <c r="B40508" s="12"/>
      <c r="C40508" s="12"/>
    </row>
    <row r="40509" spans="1:3" x14ac:dyDescent="0.35">
      <c r="A40509" s="12"/>
      <c r="B40509" s="12"/>
      <c r="C40509" s="12"/>
    </row>
    <row r="40510" spans="1:3" x14ac:dyDescent="0.35">
      <c r="A40510" s="12"/>
      <c r="B40510" s="12"/>
      <c r="C40510" s="12"/>
    </row>
    <row r="40511" spans="1:3" x14ac:dyDescent="0.35">
      <c r="A40511" s="12"/>
      <c r="B40511" s="12"/>
      <c r="C40511" s="12"/>
    </row>
    <row r="40512" spans="1:3" x14ac:dyDescent="0.35">
      <c r="A40512" s="12"/>
      <c r="B40512" s="12"/>
      <c r="C40512" s="12"/>
    </row>
    <row r="40513" spans="1:3" x14ac:dyDescent="0.35">
      <c r="A40513" s="12"/>
      <c r="B40513" s="12"/>
      <c r="C40513" s="12"/>
    </row>
    <row r="40514" spans="1:3" x14ac:dyDescent="0.35">
      <c r="A40514" s="12"/>
      <c r="B40514" s="12"/>
      <c r="C40514" s="12"/>
    </row>
    <row r="40515" spans="1:3" x14ac:dyDescent="0.35">
      <c r="A40515" s="12"/>
      <c r="B40515" s="12"/>
      <c r="C40515" s="12"/>
    </row>
    <row r="40516" spans="1:3" x14ac:dyDescent="0.35">
      <c r="A40516" s="12"/>
      <c r="B40516" s="12"/>
      <c r="C40516" s="12"/>
    </row>
    <row r="40517" spans="1:3" x14ac:dyDescent="0.35">
      <c r="A40517" s="12"/>
      <c r="B40517" s="12"/>
      <c r="C40517" s="12"/>
    </row>
    <row r="40518" spans="1:3" x14ac:dyDescent="0.35">
      <c r="A40518" s="12"/>
      <c r="B40518" s="12"/>
      <c r="C40518" s="12"/>
    </row>
    <row r="40519" spans="1:3" x14ac:dyDescent="0.35">
      <c r="A40519" s="12"/>
      <c r="B40519" s="12"/>
      <c r="C40519" s="12"/>
    </row>
    <row r="40520" spans="1:3" x14ac:dyDescent="0.35">
      <c r="A40520" s="12"/>
      <c r="B40520" s="12"/>
      <c r="C40520" s="12"/>
    </row>
    <row r="40521" spans="1:3" x14ac:dyDescent="0.35">
      <c r="A40521" s="12"/>
      <c r="B40521" s="12"/>
      <c r="C40521" s="12"/>
    </row>
    <row r="40522" spans="1:3" x14ac:dyDescent="0.35">
      <c r="A40522" s="12"/>
      <c r="B40522" s="12"/>
      <c r="C40522" s="12"/>
    </row>
    <row r="40523" spans="1:3" x14ac:dyDescent="0.35">
      <c r="A40523" s="12"/>
      <c r="B40523" s="12"/>
      <c r="C40523" s="12"/>
    </row>
    <row r="40524" spans="1:3" x14ac:dyDescent="0.35">
      <c r="A40524" s="12"/>
      <c r="B40524" s="12"/>
      <c r="C40524" s="12"/>
    </row>
    <row r="40525" spans="1:3" x14ac:dyDescent="0.35">
      <c r="A40525" s="12"/>
      <c r="B40525" s="12"/>
      <c r="C40525" s="12"/>
    </row>
    <row r="40526" spans="1:3" x14ac:dyDescent="0.35">
      <c r="A40526" s="12"/>
      <c r="B40526" s="12"/>
      <c r="C40526" s="12"/>
    </row>
    <row r="40527" spans="1:3" x14ac:dyDescent="0.35">
      <c r="A40527" s="12"/>
      <c r="B40527" s="12"/>
      <c r="C40527" s="12"/>
    </row>
    <row r="40528" spans="1:3" x14ac:dyDescent="0.35">
      <c r="A40528" s="12"/>
      <c r="B40528" s="12"/>
      <c r="C40528" s="12"/>
    </row>
    <row r="40529" spans="1:3" x14ac:dyDescent="0.35">
      <c r="A40529" s="12"/>
      <c r="B40529" s="12"/>
      <c r="C40529" s="12"/>
    </row>
    <row r="40530" spans="1:3" x14ac:dyDescent="0.35">
      <c r="A40530" s="12"/>
      <c r="B40530" s="12"/>
      <c r="C40530" s="12"/>
    </row>
    <row r="40531" spans="1:3" x14ac:dyDescent="0.35">
      <c r="A40531" s="12"/>
      <c r="B40531" s="12"/>
      <c r="C40531" s="12"/>
    </row>
    <row r="40532" spans="1:3" x14ac:dyDescent="0.35">
      <c r="A40532" s="12"/>
      <c r="B40532" s="12"/>
      <c r="C40532" s="12"/>
    </row>
    <row r="40533" spans="1:3" x14ac:dyDescent="0.35">
      <c r="A40533" s="12"/>
      <c r="B40533" s="12"/>
      <c r="C40533" s="12"/>
    </row>
    <row r="40534" spans="1:3" x14ac:dyDescent="0.35">
      <c r="A40534" s="12"/>
      <c r="B40534" s="12"/>
      <c r="C40534" s="12"/>
    </row>
    <row r="40535" spans="1:3" x14ac:dyDescent="0.35">
      <c r="A40535" s="12"/>
      <c r="B40535" s="12"/>
      <c r="C40535" s="12"/>
    </row>
    <row r="40536" spans="1:3" x14ac:dyDescent="0.35">
      <c r="A40536" s="12"/>
      <c r="B40536" s="12"/>
      <c r="C40536" s="12"/>
    </row>
    <row r="40537" spans="1:3" x14ac:dyDescent="0.35">
      <c r="A40537" s="12"/>
      <c r="B40537" s="12"/>
      <c r="C40537" s="12"/>
    </row>
    <row r="40538" spans="1:3" x14ac:dyDescent="0.35">
      <c r="A40538" s="12"/>
      <c r="B40538" s="12"/>
      <c r="C40538" s="12"/>
    </row>
    <row r="40539" spans="1:3" x14ac:dyDescent="0.35">
      <c r="A40539" s="12"/>
      <c r="B40539" s="12"/>
      <c r="C40539" s="12"/>
    </row>
    <row r="40540" spans="1:3" x14ac:dyDescent="0.35">
      <c r="A40540" s="12"/>
      <c r="B40540" s="12"/>
      <c r="C40540" s="12"/>
    </row>
    <row r="40541" spans="1:3" x14ac:dyDescent="0.35">
      <c r="A40541" s="12"/>
      <c r="B40541" s="12"/>
      <c r="C40541" s="12"/>
    </row>
    <row r="40542" spans="1:3" x14ac:dyDescent="0.35">
      <c r="A40542" s="12"/>
      <c r="B40542" s="12"/>
      <c r="C40542" s="12"/>
    </row>
    <row r="40543" spans="1:3" x14ac:dyDescent="0.35">
      <c r="A40543" s="12"/>
      <c r="B40543" s="12"/>
      <c r="C40543" s="12"/>
    </row>
    <row r="40544" spans="1:3" x14ac:dyDescent="0.35">
      <c r="A40544" s="12"/>
      <c r="B40544" s="12"/>
      <c r="C40544" s="12"/>
    </row>
    <row r="40545" spans="1:3" x14ac:dyDescent="0.35">
      <c r="A40545" s="12"/>
      <c r="B40545" s="12"/>
      <c r="C40545" s="12"/>
    </row>
    <row r="40546" spans="1:3" x14ac:dyDescent="0.35">
      <c r="A40546" s="12"/>
      <c r="B40546" s="12"/>
      <c r="C40546" s="12"/>
    </row>
    <row r="40547" spans="1:3" x14ac:dyDescent="0.35">
      <c r="A40547" s="12"/>
      <c r="B40547" s="12"/>
      <c r="C40547" s="12"/>
    </row>
    <row r="40548" spans="1:3" x14ac:dyDescent="0.35">
      <c r="A40548" s="12"/>
      <c r="B40548" s="12"/>
      <c r="C40548" s="12"/>
    </row>
    <row r="40549" spans="1:3" x14ac:dyDescent="0.35">
      <c r="A40549" s="12"/>
      <c r="B40549" s="12"/>
      <c r="C40549" s="12"/>
    </row>
    <row r="40550" spans="1:3" x14ac:dyDescent="0.35">
      <c r="A40550" s="12"/>
      <c r="B40550" s="12"/>
      <c r="C40550" s="12"/>
    </row>
    <row r="40551" spans="1:3" x14ac:dyDescent="0.35">
      <c r="A40551" s="12"/>
      <c r="B40551" s="12"/>
      <c r="C40551" s="12"/>
    </row>
    <row r="40552" spans="1:3" x14ac:dyDescent="0.35">
      <c r="A40552" s="12"/>
      <c r="B40552" s="12"/>
      <c r="C40552" s="12"/>
    </row>
    <row r="40553" spans="1:3" x14ac:dyDescent="0.35">
      <c r="A40553" s="12"/>
      <c r="B40553" s="12"/>
      <c r="C40553" s="12"/>
    </row>
    <row r="40554" spans="1:3" x14ac:dyDescent="0.35">
      <c r="A40554" s="12"/>
      <c r="B40554" s="12"/>
      <c r="C40554" s="12"/>
    </row>
    <row r="40555" spans="1:3" x14ac:dyDescent="0.35">
      <c r="A40555" s="12"/>
      <c r="B40555" s="12"/>
      <c r="C40555" s="12"/>
    </row>
    <row r="40556" spans="1:3" x14ac:dyDescent="0.35">
      <c r="A40556" s="12"/>
      <c r="B40556" s="12"/>
      <c r="C40556" s="12"/>
    </row>
    <row r="40557" spans="1:3" x14ac:dyDescent="0.35">
      <c r="A40557" s="12"/>
      <c r="B40557" s="12"/>
      <c r="C40557" s="12"/>
    </row>
    <row r="40558" spans="1:3" x14ac:dyDescent="0.35">
      <c r="A40558" s="12"/>
      <c r="B40558" s="12"/>
      <c r="C40558" s="12"/>
    </row>
    <row r="40559" spans="1:3" x14ac:dyDescent="0.35">
      <c r="A40559" s="12"/>
      <c r="B40559" s="12"/>
      <c r="C40559" s="12"/>
    </row>
    <row r="40560" spans="1:3" x14ac:dyDescent="0.35">
      <c r="A40560" s="12"/>
      <c r="B40560" s="12"/>
      <c r="C40560" s="12"/>
    </row>
    <row r="40561" spans="1:3" x14ac:dyDescent="0.35">
      <c r="A40561" s="12"/>
      <c r="B40561" s="12"/>
      <c r="C40561" s="12"/>
    </row>
    <row r="40562" spans="1:3" x14ac:dyDescent="0.35">
      <c r="A40562" s="12"/>
      <c r="B40562" s="12"/>
      <c r="C40562" s="12"/>
    </row>
    <row r="40563" spans="1:3" x14ac:dyDescent="0.35">
      <c r="A40563" s="12"/>
      <c r="B40563" s="12"/>
      <c r="C40563" s="12"/>
    </row>
    <row r="40564" spans="1:3" x14ac:dyDescent="0.35">
      <c r="A40564" s="12"/>
      <c r="B40564" s="12"/>
      <c r="C40564" s="12"/>
    </row>
    <row r="40565" spans="1:3" x14ac:dyDescent="0.35">
      <c r="A40565" s="12"/>
      <c r="B40565" s="12"/>
      <c r="C40565" s="12"/>
    </row>
    <row r="40566" spans="1:3" x14ac:dyDescent="0.35">
      <c r="A40566" s="12"/>
      <c r="B40566" s="12"/>
      <c r="C40566" s="12"/>
    </row>
    <row r="40567" spans="1:3" x14ac:dyDescent="0.35">
      <c r="A40567" s="12"/>
      <c r="B40567" s="12"/>
      <c r="C40567" s="12"/>
    </row>
    <row r="40568" spans="1:3" x14ac:dyDescent="0.35">
      <c r="A40568" s="12"/>
      <c r="B40568" s="12"/>
      <c r="C40568" s="12"/>
    </row>
    <row r="40569" spans="1:3" x14ac:dyDescent="0.35">
      <c r="A40569" s="12"/>
      <c r="B40569" s="12"/>
      <c r="C40569" s="12"/>
    </row>
    <row r="40570" spans="1:3" x14ac:dyDescent="0.35">
      <c r="A40570" s="12"/>
      <c r="B40570" s="12"/>
      <c r="C40570" s="12"/>
    </row>
    <row r="40571" spans="1:3" x14ac:dyDescent="0.35">
      <c r="A40571" s="12"/>
      <c r="B40571" s="12"/>
      <c r="C40571" s="12"/>
    </row>
    <row r="40572" spans="1:3" x14ac:dyDescent="0.35">
      <c r="A40572" s="12"/>
      <c r="B40572" s="12"/>
      <c r="C40572" s="12"/>
    </row>
    <row r="40573" spans="1:3" x14ac:dyDescent="0.35">
      <c r="A40573" s="12"/>
      <c r="B40573" s="12"/>
      <c r="C40573" s="12"/>
    </row>
    <row r="40574" spans="1:3" x14ac:dyDescent="0.35">
      <c r="A40574" s="12"/>
      <c r="B40574" s="12"/>
      <c r="C40574" s="12"/>
    </row>
    <row r="40575" spans="1:3" x14ac:dyDescent="0.35">
      <c r="A40575" s="12"/>
      <c r="B40575" s="12"/>
      <c r="C40575" s="12"/>
    </row>
    <row r="40576" spans="1:3" x14ac:dyDescent="0.35">
      <c r="A40576" s="12"/>
      <c r="B40576" s="12"/>
      <c r="C40576" s="12"/>
    </row>
    <row r="40577" spans="1:3" x14ac:dyDescent="0.35">
      <c r="A40577" s="12"/>
      <c r="B40577" s="12"/>
      <c r="C40577" s="12"/>
    </row>
    <row r="40578" spans="1:3" x14ac:dyDescent="0.35">
      <c r="A40578" s="12"/>
      <c r="B40578" s="12"/>
      <c r="C40578" s="12"/>
    </row>
    <row r="40579" spans="1:3" x14ac:dyDescent="0.35">
      <c r="A40579" s="12"/>
      <c r="B40579" s="12"/>
      <c r="C40579" s="12"/>
    </row>
    <row r="40580" spans="1:3" x14ac:dyDescent="0.35">
      <c r="A40580" s="12"/>
      <c r="B40580" s="12"/>
      <c r="C40580" s="12"/>
    </row>
    <row r="40581" spans="1:3" x14ac:dyDescent="0.35">
      <c r="A40581" s="12"/>
      <c r="B40581" s="12"/>
      <c r="C40581" s="12"/>
    </row>
    <row r="40582" spans="1:3" x14ac:dyDescent="0.35">
      <c r="A40582" s="12"/>
      <c r="B40582" s="12"/>
      <c r="C40582" s="12"/>
    </row>
    <row r="40583" spans="1:3" x14ac:dyDescent="0.35">
      <c r="A40583" s="12"/>
      <c r="B40583" s="12"/>
      <c r="C40583" s="12"/>
    </row>
    <row r="40584" spans="1:3" x14ac:dyDescent="0.35">
      <c r="A40584" s="12"/>
      <c r="B40584" s="12"/>
      <c r="C40584" s="12"/>
    </row>
    <row r="40585" spans="1:3" x14ac:dyDescent="0.35">
      <c r="A40585" s="12"/>
      <c r="B40585" s="12"/>
      <c r="C40585" s="12"/>
    </row>
    <row r="40586" spans="1:3" x14ac:dyDescent="0.35">
      <c r="A40586" s="12"/>
      <c r="B40586" s="12"/>
      <c r="C40586" s="12"/>
    </row>
    <row r="40587" spans="1:3" x14ac:dyDescent="0.35">
      <c r="A40587" s="12"/>
      <c r="B40587" s="12"/>
      <c r="C40587" s="12"/>
    </row>
    <row r="40588" spans="1:3" x14ac:dyDescent="0.35">
      <c r="A40588" s="12"/>
      <c r="B40588" s="12"/>
      <c r="C40588" s="12"/>
    </row>
    <row r="40589" spans="1:3" x14ac:dyDescent="0.35">
      <c r="A40589" s="12"/>
      <c r="B40589" s="12"/>
      <c r="C40589" s="12"/>
    </row>
    <row r="40590" spans="1:3" x14ac:dyDescent="0.35">
      <c r="A40590" s="12"/>
      <c r="B40590" s="12"/>
      <c r="C40590" s="12"/>
    </row>
    <row r="40591" spans="1:3" x14ac:dyDescent="0.35">
      <c r="A40591" s="12"/>
      <c r="B40591" s="12"/>
      <c r="C40591" s="12"/>
    </row>
    <row r="40592" spans="1:3" x14ac:dyDescent="0.35">
      <c r="A40592" s="12"/>
      <c r="B40592" s="12"/>
      <c r="C40592" s="12"/>
    </row>
    <row r="40593" spans="1:3" x14ac:dyDescent="0.35">
      <c r="A40593" s="12"/>
      <c r="B40593" s="12"/>
      <c r="C40593" s="12"/>
    </row>
    <row r="40594" spans="1:3" x14ac:dyDescent="0.35">
      <c r="A40594" s="12"/>
      <c r="B40594" s="12"/>
      <c r="C40594" s="12"/>
    </row>
    <row r="40595" spans="1:3" x14ac:dyDescent="0.35">
      <c r="A40595" s="12"/>
      <c r="B40595" s="12"/>
      <c r="C40595" s="12"/>
    </row>
    <row r="40596" spans="1:3" x14ac:dyDescent="0.35">
      <c r="A40596" s="12"/>
      <c r="B40596" s="12"/>
      <c r="C40596" s="12"/>
    </row>
    <row r="40597" spans="1:3" x14ac:dyDescent="0.35">
      <c r="A40597" s="12"/>
      <c r="B40597" s="12"/>
      <c r="C40597" s="12"/>
    </row>
    <row r="40598" spans="1:3" x14ac:dyDescent="0.35">
      <c r="A40598" s="12"/>
      <c r="B40598" s="12"/>
      <c r="C40598" s="12"/>
    </row>
    <row r="40599" spans="1:3" x14ac:dyDescent="0.35">
      <c r="A40599" s="12"/>
      <c r="B40599" s="12"/>
      <c r="C40599" s="12"/>
    </row>
    <row r="40600" spans="1:3" x14ac:dyDescent="0.35">
      <c r="A40600" s="12"/>
      <c r="B40600" s="12"/>
      <c r="C40600" s="12"/>
    </row>
    <row r="40601" spans="1:3" x14ac:dyDescent="0.35">
      <c r="A40601" s="12"/>
      <c r="B40601" s="12"/>
      <c r="C40601" s="12"/>
    </row>
    <row r="40602" spans="1:3" x14ac:dyDescent="0.35">
      <c r="A40602" s="12"/>
      <c r="B40602" s="12"/>
      <c r="C40602" s="12"/>
    </row>
    <row r="40603" spans="1:3" x14ac:dyDescent="0.35">
      <c r="A40603" s="12"/>
      <c r="B40603" s="12"/>
      <c r="C40603" s="12"/>
    </row>
    <row r="40604" spans="1:3" x14ac:dyDescent="0.35">
      <c r="A40604" s="12"/>
      <c r="B40604" s="12"/>
      <c r="C40604" s="12"/>
    </row>
    <row r="40605" spans="1:3" x14ac:dyDescent="0.35">
      <c r="A40605" s="12"/>
      <c r="B40605" s="12"/>
      <c r="C40605" s="12"/>
    </row>
    <row r="40606" spans="1:3" x14ac:dyDescent="0.35">
      <c r="A40606" s="12"/>
      <c r="B40606" s="12"/>
      <c r="C40606" s="12"/>
    </row>
    <row r="40607" spans="1:3" x14ac:dyDescent="0.35">
      <c r="A40607" s="12"/>
      <c r="B40607" s="12"/>
      <c r="C40607" s="12"/>
    </row>
    <row r="40608" spans="1:3" x14ac:dyDescent="0.35">
      <c r="A40608" s="12"/>
      <c r="B40608" s="12"/>
      <c r="C40608" s="12"/>
    </row>
    <row r="40609" spans="1:3" x14ac:dyDescent="0.35">
      <c r="A40609" s="12"/>
      <c r="B40609" s="12"/>
      <c r="C40609" s="12"/>
    </row>
    <row r="40610" spans="1:3" x14ac:dyDescent="0.35">
      <c r="A40610" s="12"/>
      <c r="B40610" s="12"/>
      <c r="C40610" s="12"/>
    </row>
    <row r="40611" spans="1:3" x14ac:dyDescent="0.35">
      <c r="A40611" s="12"/>
      <c r="B40611" s="12"/>
      <c r="C40611" s="12"/>
    </row>
    <row r="40612" spans="1:3" x14ac:dyDescent="0.35">
      <c r="A40612" s="12"/>
      <c r="B40612" s="12"/>
      <c r="C40612" s="12"/>
    </row>
    <row r="40613" spans="1:3" x14ac:dyDescent="0.35">
      <c r="A40613" s="12"/>
      <c r="B40613" s="12"/>
      <c r="C40613" s="12"/>
    </row>
    <row r="40614" spans="1:3" x14ac:dyDescent="0.35">
      <c r="A40614" s="12"/>
      <c r="B40614" s="12"/>
      <c r="C40614" s="12"/>
    </row>
    <row r="40615" spans="1:3" x14ac:dyDescent="0.35">
      <c r="A40615" s="12"/>
      <c r="B40615" s="12"/>
      <c r="C40615" s="12"/>
    </row>
    <row r="40616" spans="1:3" x14ac:dyDescent="0.35">
      <c r="A40616" s="12"/>
      <c r="B40616" s="12"/>
      <c r="C40616" s="12"/>
    </row>
    <row r="40617" spans="1:3" x14ac:dyDescent="0.35">
      <c r="A40617" s="12"/>
      <c r="B40617" s="12"/>
      <c r="C40617" s="12"/>
    </row>
    <row r="40618" spans="1:3" x14ac:dyDescent="0.35">
      <c r="A40618" s="12"/>
      <c r="B40618" s="12"/>
      <c r="C40618" s="12"/>
    </row>
    <row r="40619" spans="1:3" x14ac:dyDescent="0.35">
      <c r="A40619" s="12"/>
      <c r="B40619" s="12"/>
      <c r="C40619" s="12"/>
    </row>
    <row r="40620" spans="1:3" x14ac:dyDescent="0.35">
      <c r="A40620" s="12"/>
      <c r="B40620" s="12"/>
      <c r="C40620" s="12"/>
    </row>
    <row r="40621" spans="1:3" x14ac:dyDescent="0.35">
      <c r="A40621" s="12"/>
      <c r="B40621" s="12"/>
      <c r="C40621" s="12"/>
    </row>
    <row r="40622" spans="1:3" x14ac:dyDescent="0.35">
      <c r="A40622" s="12"/>
      <c r="B40622" s="12"/>
      <c r="C40622" s="12"/>
    </row>
    <row r="40623" spans="1:3" x14ac:dyDescent="0.35">
      <c r="A40623" s="12"/>
      <c r="B40623" s="12"/>
      <c r="C40623" s="12"/>
    </row>
    <row r="40624" spans="1:3" x14ac:dyDescent="0.35">
      <c r="A40624" s="12"/>
      <c r="B40624" s="12"/>
      <c r="C40624" s="12"/>
    </row>
    <row r="40625" spans="1:3" x14ac:dyDescent="0.35">
      <c r="A40625" s="12"/>
      <c r="B40625" s="12"/>
      <c r="C40625" s="12"/>
    </row>
    <row r="40626" spans="1:3" x14ac:dyDescent="0.35">
      <c r="A40626" s="12"/>
      <c r="B40626" s="12"/>
      <c r="C40626" s="12"/>
    </row>
    <row r="40627" spans="1:3" x14ac:dyDescent="0.35">
      <c r="A40627" s="12"/>
      <c r="B40627" s="12"/>
      <c r="C40627" s="12"/>
    </row>
    <row r="40628" spans="1:3" x14ac:dyDescent="0.35">
      <c r="A40628" s="12"/>
      <c r="B40628" s="12"/>
      <c r="C40628" s="12"/>
    </row>
    <row r="40629" spans="1:3" x14ac:dyDescent="0.35">
      <c r="A40629" s="12"/>
      <c r="B40629" s="12"/>
      <c r="C40629" s="12"/>
    </row>
    <row r="40630" spans="1:3" x14ac:dyDescent="0.35">
      <c r="A40630" s="12"/>
      <c r="B40630" s="12"/>
      <c r="C40630" s="12"/>
    </row>
    <row r="40631" spans="1:3" x14ac:dyDescent="0.35">
      <c r="A40631" s="12"/>
      <c r="B40631" s="12"/>
      <c r="C40631" s="12"/>
    </row>
    <row r="40632" spans="1:3" x14ac:dyDescent="0.35">
      <c r="A40632" s="12"/>
      <c r="B40632" s="12"/>
      <c r="C40632" s="12"/>
    </row>
    <row r="40633" spans="1:3" x14ac:dyDescent="0.35">
      <c r="A40633" s="12"/>
      <c r="B40633" s="12"/>
      <c r="C40633" s="12"/>
    </row>
    <row r="40634" spans="1:3" x14ac:dyDescent="0.35">
      <c r="A40634" s="12"/>
      <c r="B40634" s="12"/>
      <c r="C40634" s="12"/>
    </row>
    <row r="40635" spans="1:3" x14ac:dyDescent="0.35">
      <c r="A40635" s="12"/>
      <c r="B40635" s="12"/>
      <c r="C40635" s="12"/>
    </row>
    <row r="40636" spans="1:3" x14ac:dyDescent="0.35">
      <c r="A40636" s="12"/>
      <c r="B40636" s="12"/>
      <c r="C40636" s="12"/>
    </row>
    <row r="40637" spans="1:3" x14ac:dyDescent="0.35">
      <c r="A40637" s="12"/>
      <c r="B40637" s="12"/>
      <c r="C40637" s="12"/>
    </row>
    <row r="40638" spans="1:3" x14ac:dyDescent="0.35">
      <c r="A40638" s="12"/>
      <c r="B40638" s="12"/>
      <c r="C40638" s="12"/>
    </row>
    <row r="40639" spans="1:3" x14ac:dyDescent="0.35">
      <c r="A40639" s="12"/>
      <c r="B40639" s="12"/>
      <c r="C40639" s="12"/>
    </row>
    <row r="40640" spans="1:3" x14ac:dyDescent="0.35">
      <c r="A40640" s="12"/>
      <c r="B40640" s="12"/>
      <c r="C40640" s="12"/>
    </row>
    <row r="40641" spans="1:3" x14ac:dyDescent="0.35">
      <c r="A40641" s="12"/>
      <c r="B40641" s="12"/>
      <c r="C40641" s="12"/>
    </row>
    <row r="40642" spans="1:3" x14ac:dyDescent="0.35">
      <c r="A40642" s="12"/>
      <c r="B40642" s="12"/>
      <c r="C40642" s="12"/>
    </row>
    <row r="40643" spans="1:3" x14ac:dyDescent="0.35">
      <c r="A40643" s="12"/>
      <c r="B40643" s="12"/>
      <c r="C40643" s="12"/>
    </row>
    <row r="40644" spans="1:3" x14ac:dyDescent="0.35">
      <c r="A40644" s="12"/>
      <c r="B40644" s="12"/>
      <c r="C40644" s="12"/>
    </row>
    <row r="40645" spans="1:3" x14ac:dyDescent="0.35">
      <c r="A40645" s="12"/>
      <c r="B40645" s="12"/>
      <c r="C40645" s="12"/>
    </row>
    <row r="40646" spans="1:3" x14ac:dyDescent="0.35">
      <c r="A40646" s="12"/>
      <c r="B40646" s="12"/>
      <c r="C40646" s="12"/>
    </row>
    <row r="40647" spans="1:3" x14ac:dyDescent="0.35">
      <c r="A40647" s="12"/>
      <c r="B40647" s="12"/>
      <c r="C40647" s="12"/>
    </row>
    <row r="40648" spans="1:3" x14ac:dyDescent="0.35">
      <c r="A40648" s="12"/>
      <c r="B40648" s="12"/>
      <c r="C40648" s="12"/>
    </row>
    <row r="40649" spans="1:3" x14ac:dyDescent="0.35">
      <c r="A40649" s="12"/>
      <c r="B40649" s="12"/>
      <c r="C40649" s="12"/>
    </row>
    <row r="40650" spans="1:3" x14ac:dyDescent="0.35">
      <c r="A40650" s="12"/>
      <c r="B40650" s="12"/>
      <c r="C40650" s="12"/>
    </row>
    <row r="40651" spans="1:3" x14ac:dyDescent="0.35">
      <c r="A40651" s="12"/>
      <c r="B40651" s="12"/>
      <c r="C40651" s="12"/>
    </row>
    <row r="40652" spans="1:3" x14ac:dyDescent="0.35">
      <c r="A40652" s="12"/>
      <c r="B40652" s="12"/>
      <c r="C40652" s="12"/>
    </row>
    <row r="40653" spans="1:3" x14ac:dyDescent="0.35">
      <c r="A40653" s="12"/>
      <c r="B40653" s="12"/>
      <c r="C40653" s="12"/>
    </row>
    <row r="40654" spans="1:3" x14ac:dyDescent="0.35">
      <c r="A40654" s="12"/>
      <c r="B40654" s="12"/>
      <c r="C40654" s="12"/>
    </row>
    <row r="40655" spans="1:3" x14ac:dyDescent="0.35">
      <c r="A40655" s="12"/>
      <c r="B40655" s="12"/>
      <c r="C40655" s="12"/>
    </row>
    <row r="40656" spans="1:3" x14ac:dyDescent="0.35">
      <c r="A40656" s="12"/>
      <c r="B40656" s="12"/>
      <c r="C40656" s="12"/>
    </row>
    <row r="40657" spans="1:3" x14ac:dyDescent="0.35">
      <c r="A40657" s="12"/>
      <c r="B40657" s="12"/>
      <c r="C40657" s="12"/>
    </row>
    <row r="40658" spans="1:3" x14ac:dyDescent="0.35">
      <c r="A40658" s="12"/>
      <c r="B40658" s="12"/>
      <c r="C40658" s="12"/>
    </row>
    <row r="40659" spans="1:3" x14ac:dyDescent="0.35">
      <c r="A40659" s="12"/>
      <c r="B40659" s="12"/>
      <c r="C40659" s="12"/>
    </row>
    <row r="40660" spans="1:3" x14ac:dyDescent="0.35">
      <c r="A40660" s="12"/>
      <c r="B40660" s="12"/>
      <c r="C40660" s="12"/>
    </row>
    <row r="40661" spans="1:3" x14ac:dyDescent="0.35">
      <c r="A40661" s="12"/>
      <c r="B40661" s="12"/>
      <c r="C40661" s="12"/>
    </row>
    <row r="40662" spans="1:3" x14ac:dyDescent="0.35">
      <c r="A40662" s="12"/>
      <c r="B40662" s="12"/>
      <c r="C40662" s="12"/>
    </row>
    <row r="40663" spans="1:3" x14ac:dyDescent="0.35">
      <c r="A40663" s="12"/>
      <c r="B40663" s="12"/>
      <c r="C40663" s="12"/>
    </row>
    <row r="40664" spans="1:3" x14ac:dyDescent="0.35">
      <c r="A40664" s="12"/>
      <c r="B40664" s="12"/>
      <c r="C40664" s="12"/>
    </row>
    <row r="40665" spans="1:3" x14ac:dyDescent="0.35">
      <c r="A40665" s="12"/>
      <c r="B40665" s="12"/>
      <c r="C40665" s="12"/>
    </row>
    <row r="40666" spans="1:3" x14ac:dyDescent="0.35">
      <c r="A40666" s="12"/>
      <c r="B40666" s="12"/>
      <c r="C40666" s="12"/>
    </row>
    <row r="40667" spans="1:3" x14ac:dyDescent="0.35">
      <c r="A40667" s="12"/>
      <c r="B40667" s="12"/>
      <c r="C40667" s="12"/>
    </row>
    <row r="40668" spans="1:3" x14ac:dyDescent="0.35">
      <c r="A40668" s="12"/>
      <c r="B40668" s="12"/>
      <c r="C40668" s="12"/>
    </row>
    <row r="40669" spans="1:3" x14ac:dyDescent="0.35">
      <c r="A40669" s="12"/>
      <c r="B40669" s="12"/>
      <c r="C40669" s="12"/>
    </row>
    <row r="40670" spans="1:3" x14ac:dyDescent="0.35">
      <c r="A40670" s="12"/>
      <c r="B40670" s="12"/>
      <c r="C40670" s="12"/>
    </row>
    <row r="40671" spans="1:3" x14ac:dyDescent="0.35">
      <c r="A40671" s="12"/>
      <c r="B40671" s="12"/>
      <c r="C40671" s="12"/>
    </row>
    <row r="40672" spans="1:3" x14ac:dyDescent="0.35">
      <c r="A40672" s="12"/>
      <c r="B40672" s="12"/>
      <c r="C40672" s="12"/>
    </row>
    <row r="40673" spans="1:3" x14ac:dyDescent="0.35">
      <c r="A40673" s="12"/>
      <c r="B40673" s="12"/>
      <c r="C40673" s="12"/>
    </row>
    <row r="40674" spans="1:3" x14ac:dyDescent="0.35">
      <c r="A40674" s="12"/>
      <c r="B40674" s="12"/>
      <c r="C40674" s="12"/>
    </row>
    <row r="40675" spans="1:3" x14ac:dyDescent="0.35">
      <c r="A40675" s="12"/>
      <c r="B40675" s="12"/>
      <c r="C40675" s="12"/>
    </row>
    <row r="40676" spans="1:3" x14ac:dyDescent="0.35">
      <c r="A40676" s="12"/>
      <c r="B40676" s="12"/>
      <c r="C40676" s="12"/>
    </row>
    <row r="40677" spans="1:3" x14ac:dyDescent="0.35">
      <c r="A40677" s="12"/>
      <c r="B40677" s="12"/>
      <c r="C40677" s="12"/>
    </row>
    <row r="40678" spans="1:3" x14ac:dyDescent="0.35">
      <c r="A40678" s="12"/>
      <c r="B40678" s="12"/>
      <c r="C40678" s="12"/>
    </row>
    <row r="40679" spans="1:3" x14ac:dyDescent="0.35">
      <c r="A40679" s="12"/>
      <c r="B40679" s="12"/>
      <c r="C40679" s="12"/>
    </row>
    <row r="40680" spans="1:3" x14ac:dyDescent="0.35">
      <c r="A40680" s="12"/>
      <c r="B40680" s="12"/>
      <c r="C40680" s="12"/>
    </row>
    <row r="40681" spans="1:3" x14ac:dyDescent="0.35">
      <c r="A40681" s="12"/>
      <c r="B40681" s="12"/>
      <c r="C40681" s="12"/>
    </row>
    <row r="40682" spans="1:3" x14ac:dyDescent="0.35">
      <c r="A40682" s="12"/>
      <c r="B40682" s="12"/>
      <c r="C40682" s="12"/>
    </row>
    <row r="40683" spans="1:3" x14ac:dyDescent="0.35">
      <c r="A40683" s="12"/>
      <c r="B40683" s="12"/>
      <c r="C40683" s="12"/>
    </row>
    <row r="40684" spans="1:3" x14ac:dyDescent="0.35">
      <c r="A40684" s="12"/>
      <c r="B40684" s="12"/>
      <c r="C40684" s="12"/>
    </row>
    <row r="40685" spans="1:3" x14ac:dyDescent="0.35">
      <c r="A40685" s="12"/>
      <c r="B40685" s="12"/>
      <c r="C40685" s="12"/>
    </row>
    <row r="40686" spans="1:3" x14ac:dyDescent="0.35">
      <c r="A40686" s="12"/>
      <c r="B40686" s="12"/>
      <c r="C40686" s="12"/>
    </row>
    <row r="40687" spans="1:3" x14ac:dyDescent="0.35">
      <c r="A40687" s="12"/>
      <c r="B40687" s="12"/>
      <c r="C40687" s="12"/>
    </row>
    <row r="40688" spans="1:3" x14ac:dyDescent="0.35">
      <c r="A40688" s="12"/>
      <c r="B40688" s="12"/>
      <c r="C40688" s="12"/>
    </row>
    <row r="40689" spans="1:3" x14ac:dyDescent="0.35">
      <c r="A40689" s="12"/>
      <c r="B40689" s="12"/>
      <c r="C40689" s="12"/>
    </row>
    <row r="40690" spans="1:3" x14ac:dyDescent="0.35">
      <c r="A40690" s="12"/>
      <c r="B40690" s="12"/>
      <c r="C40690" s="12"/>
    </row>
    <row r="40691" spans="1:3" x14ac:dyDescent="0.35">
      <c r="A40691" s="12"/>
      <c r="B40691" s="12"/>
      <c r="C40691" s="12"/>
    </row>
    <row r="40692" spans="1:3" x14ac:dyDescent="0.35">
      <c r="A40692" s="12"/>
      <c r="B40692" s="12"/>
      <c r="C40692" s="12"/>
    </row>
    <row r="40693" spans="1:3" x14ac:dyDescent="0.35">
      <c r="A40693" s="12"/>
      <c r="B40693" s="12"/>
      <c r="C40693" s="12"/>
    </row>
    <row r="40694" spans="1:3" x14ac:dyDescent="0.35">
      <c r="A40694" s="12"/>
      <c r="B40694" s="12"/>
      <c r="C40694" s="12"/>
    </row>
    <row r="40695" spans="1:3" x14ac:dyDescent="0.35">
      <c r="A40695" s="12"/>
      <c r="B40695" s="12"/>
      <c r="C40695" s="12"/>
    </row>
    <row r="40696" spans="1:3" x14ac:dyDescent="0.35">
      <c r="A40696" s="12"/>
      <c r="B40696" s="12"/>
      <c r="C40696" s="12"/>
    </row>
    <row r="40697" spans="1:3" x14ac:dyDescent="0.35">
      <c r="A40697" s="12"/>
      <c r="B40697" s="12"/>
      <c r="C40697" s="12"/>
    </row>
    <row r="40698" spans="1:3" x14ac:dyDescent="0.35">
      <c r="A40698" s="12"/>
      <c r="B40698" s="12"/>
      <c r="C40698" s="12"/>
    </row>
    <row r="40699" spans="1:3" x14ac:dyDescent="0.35">
      <c r="A40699" s="12"/>
      <c r="B40699" s="12"/>
      <c r="C40699" s="12"/>
    </row>
    <row r="40700" spans="1:3" x14ac:dyDescent="0.35">
      <c r="A40700" s="12"/>
      <c r="B40700" s="12"/>
      <c r="C40700" s="12"/>
    </row>
    <row r="40701" spans="1:3" x14ac:dyDescent="0.35">
      <c r="A40701" s="12"/>
      <c r="B40701" s="12"/>
      <c r="C40701" s="12"/>
    </row>
    <row r="40702" spans="1:3" x14ac:dyDescent="0.35">
      <c r="A40702" s="12"/>
      <c r="B40702" s="12"/>
      <c r="C40702" s="12"/>
    </row>
    <row r="40703" spans="1:3" x14ac:dyDescent="0.35">
      <c r="A40703" s="12"/>
      <c r="B40703" s="12"/>
      <c r="C40703" s="12"/>
    </row>
    <row r="40704" spans="1:3" x14ac:dyDescent="0.35">
      <c r="A40704" s="12"/>
      <c r="B40704" s="12"/>
      <c r="C40704" s="12"/>
    </row>
    <row r="40705" spans="1:3" x14ac:dyDescent="0.35">
      <c r="A40705" s="12"/>
      <c r="B40705" s="12"/>
      <c r="C40705" s="12"/>
    </row>
    <row r="40706" spans="1:3" x14ac:dyDescent="0.35">
      <c r="A40706" s="12"/>
      <c r="B40706" s="12"/>
      <c r="C40706" s="12"/>
    </row>
    <row r="40707" spans="1:3" x14ac:dyDescent="0.35">
      <c r="A40707" s="12"/>
      <c r="B40707" s="12"/>
      <c r="C40707" s="12"/>
    </row>
    <row r="40708" spans="1:3" x14ac:dyDescent="0.35">
      <c r="A40708" s="12"/>
      <c r="B40708" s="12"/>
      <c r="C40708" s="12"/>
    </row>
    <row r="40709" spans="1:3" x14ac:dyDescent="0.35">
      <c r="A40709" s="12"/>
      <c r="B40709" s="12"/>
      <c r="C40709" s="12"/>
    </row>
    <row r="40710" spans="1:3" x14ac:dyDescent="0.35">
      <c r="A40710" s="12"/>
      <c r="B40710" s="12"/>
      <c r="C40710" s="12"/>
    </row>
    <row r="40711" spans="1:3" x14ac:dyDescent="0.35">
      <c r="A40711" s="12"/>
      <c r="B40711" s="12"/>
      <c r="C40711" s="12"/>
    </row>
    <row r="40712" spans="1:3" x14ac:dyDescent="0.35">
      <c r="A40712" s="12"/>
      <c r="B40712" s="12"/>
      <c r="C40712" s="12"/>
    </row>
    <row r="40713" spans="1:3" x14ac:dyDescent="0.35">
      <c r="A40713" s="12"/>
      <c r="B40713" s="12"/>
      <c r="C40713" s="12"/>
    </row>
    <row r="40714" spans="1:3" x14ac:dyDescent="0.35">
      <c r="A40714" s="12"/>
      <c r="B40714" s="12"/>
      <c r="C40714" s="12"/>
    </row>
    <row r="40715" spans="1:3" x14ac:dyDescent="0.35">
      <c r="A40715" s="12"/>
      <c r="B40715" s="12"/>
      <c r="C40715" s="12"/>
    </row>
    <row r="40716" spans="1:3" x14ac:dyDescent="0.35">
      <c r="A40716" s="12"/>
      <c r="B40716" s="12"/>
      <c r="C40716" s="12"/>
    </row>
    <row r="40717" spans="1:3" x14ac:dyDescent="0.35">
      <c r="A40717" s="12"/>
      <c r="B40717" s="12"/>
      <c r="C40717" s="12"/>
    </row>
    <row r="40718" spans="1:3" x14ac:dyDescent="0.35">
      <c r="A40718" s="12"/>
      <c r="B40718" s="12"/>
      <c r="C40718" s="12"/>
    </row>
    <row r="40719" spans="1:3" x14ac:dyDescent="0.35">
      <c r="A40719" s="12"/>
      <c r="B40719" s="12"/>
      <c r="C40719" s="12"/>
    </row>
    <row r="40720" spans="1:3" x14ac:dyDescent="0.35">
      <c r="A40720" s="12"/>
      <c r="B40720" s="12"/>
      <c r="C40720" s="12"/>
    </row>
    <row r="40721" spans="1:3" x14ac:dyDescent="0.35">
      <c r="A40721" s="12"/>
      <c r="B40721" s="12"/>
      <c r="C40721" s="12"/>
    </row>
    <row r="40722" spans="1:3" x14ac:dyDescent="0.35">
      <c r="A40722" s="12"/>
      <c r="B40722" s="12"/>
      <c r="C40722" s="12"/>
    </row>
    <row r="40723" spans="1:3" x14ac:dyDescent="0.35">
      <c r="A40723" s="12"/>
      <c r="B40723" s="12"/>
      <c r="C40723" s="12"/>
    </row>
    <row r="40724" spans="1:3" x14ac:dyDescent="0.35">
      <c r="A40724" s="12"/>
      <c r="B40724" s="12"/>
      <c r="C40724" s="12"/>
    </row>
    <row r="40725" spans="1:3" x14ac:dyDescent="0.35">
      <c r="A40725" s="12"/>
      <c r="B40725" s="12"/>
      <c r="C40725" s="12"/>
    </row>
    <row r="40726" spans="1:3" x14ac:dyDescent="0.35">
      <c r="A40726" s="12"/>
      <c r="B40726" s="12"/>
      <c r="C40726" s="12"/>
    </row>
    <row r="40727" spans="1:3" x14ac:dyDescent="0.35">
      <c r="A40727" s="12"/>
      <c r="B40727" s="12"/>
      <c r="C40727" s="12"/>
    </row>
    <row r="40728" spans="1:3" x14ac:dyDescent="0.35">
      <c r="A40728" s="12"/>
      <c r="B40728" s="12"/>
      <c r="C40728" s="12"/>
    </row>
    <row r="40729" spans="1:3" x14ac:dyDescent="0.35">
      <c r="A40729" s="12"/>
      <c r="B40729" s="12"/>
      <c r="C40729" s="12"/>
    </row>
    <row r="40730" spans="1:3" x14ac:dyDescent="0.35">
      <c r="A40730" s="12"/>
      <c r="B40730" s="12"/>
      <c r="C40730" s="12"/>
    </row>
    <row r="40731" spans="1:3" x14ac:dyDescent="0.35">
      <c r="A40731" s="12"/>
      <c r="B40731" s="12"/>
      <c r="C40731" s="12"/>
    </row>
    <row r="40732" spans="1:3" x14ac:dyDescent="0.35">
      <c r="A40732" s="12"/>
      <c r="B40732" s="12"/>
      <c r="C40732" s="12"/>
    </row>
    <row r="40733" spans="1:3" x14ac:dyDescent="0.35">
      <c r="A40733" s="12"/>
      <c r="B40733" s="12"/>
      <c r="C40733" s="12"/>
    </row>
    <row r="40734" spans="1:3" x14ac:dyDescent="0.35">
      <c r="A40734" s="12"/>
      <c r="B40734" s="12"/>
      <c r="C40734" s="12"/>
    </row>
    <row r="40735" spans="1:3" x14ac:dyDescent="0.35">
      <c r="A40735" s="12"/>
      <c r="B40735" s="12"/>
      <c r="C40735" s="12"/>
    </row>
    <row r="40736" spans="1:3" x14ac:dyDescent="0.35">
      <c r="A40736" s="12"/>
      <c r="B40736" s="12"/>
      <c r="C40736" s="12"/>
    </row>
    <row r="40737" spans="1:3" x14ac:dyDescent="0.35">
      <c r="A40737" s="12"/>
      <c r="B40737" s="12"/>
      <c r="C40737" s="12"/>
    </row>
    <row r="40738" spans="1:3" x14ac:dyDescent="0.35">
      <c r="A40738" s="12"/>
      <c r="B40738" s="12"/>
      <c r="C40738" s="12"/>
    </row>
    <row r="40739" spans="1:3" x14ac:dyDescent="0.35">
      <c r="A40739" s="12"/>
      <c r="B40739" s="12"/>
      <c r="C40739" s="12"/>
    </row>
    <row r="40740" spans="1:3" x14ac:dyDescent="0.35">
      <c r="A40740" s="12"/>
      <c r="B40740" s="12"/>
      <c r="C40740" s="12"/>
    </row>
    <row r="40741" spans="1:3" x14ac:dyDescent="0.35">
      <c r="A40741" s="12"/>
      <c r="B40741" s="12"/>
      <c r="C40741" s="12"/>
    </row>
    <row r="40742" spans="1:3" x14ac:dyDescent="0.35">
      <c r="A40742" s="12"/>
      <c r="B40742" s="12"/>
      <c r="C40742" s="12"/>
    </row>
    <row r="40743" spans="1:3" x14ac:dyDescent="0.35">
      <c r="A40743" s="12"/>
      <c r="B40743" s="12"/>
      <c r="C40743" s="12"/>
    </row>
    <row r="40744" spans="1:3" x14ac:dyDescent="0.35">
      <c r="A40744" s="12"/>
      <c r="B40744" s="12"/>
      <c r="C40744" s="12"/>
    </row>
    <row r="40745" spans="1:3" x14ac:dyDescent="0.35">
      <c r="A40745" s="12"/>
      <c r="B40745" s="12"/>
      <c r="C40745" s="12"/>
    </row>
    <row r="40746" spans="1:3" x14ac:dyDescent="0.35">
      <c r="A40746" s="12"/>
      <c r="B40746" s="12"/>
      <c r="C40746" s="12"/>
    </row>
    <row r="40747" spans="1:3" x14ac:dyDescent="0.35">
      <c r="A40747" s="12"/>
      <c r="B40747" s="12"/>
      <c r="C40747" s="12"/>
    </row>
    <row r="40748" spans="1:3" x14ac:dyDescent="0.35">
      <c r="A40748" s="12"/>
      <c r="B40748" s="12"/>
      <c r="C40748" s="12"/>
    </row>
    <row r="40749" spans="1:3" x14ac:dyDescent="0.35">
      <c r="A40749" s="12"/>
      <c r="B40749" s="12"/>
      <c r="C40749" s="12"/>
    </row>
    <row r="40750" spans="1:3" x14ac:dyDescent="0.35">
      <c r="A40750" s="12"/>
      <c r="B40750" s="12"/>
      <c r="C40750" s="12"/>
    </row>
    <row r="40751" spans="1:3" x14ac:dyDescent="0.35">
      <c r="A40751" s="12"/>
      <c r="B40751" s="12"/>
      <c r="C40751" s="12"/>
    </row>
    <row r="40752" spans="1:3" x14ac:dyDescent="0.35">
      <c r="A40752" s="12"/>
      <c r="B40752" s="12"/>
      <c r="C40752" s="12"/>
    </row>
    <row r="40753" spans="1:3" x14ac:dyDescent="0.35">
      <c r="A40753" s="12"/>
      <c r="B40753" s="12"/>
      <c r="C40753" s="12"/>
    </row>
    <row r="40754" spans="1:3" x14ac:dyDescent="0.35">
      <c r="A40754" s="12"/>
      <c r="B40754" s="12"/>
      <c r="C40754" s="12"/>
    </row>
    <row r="40755" spans="1:3" x14ac:dyDescent="0.35">
      <c r="A40755" s="12"/>
      <c r="B40755" s="12"/>
      <c r="C40755" s="12"/>
    </row>
    <row r="40756" spans="1:3" x14ac:dyDescent="0.35">
      <c r="A40756" s="12"/>
      <c r="B40756" s="12"/>
      <c r="C40756" s="12"/>
    </row>
    <row r="40757" spans="1:3" x14ac:dyDescent="0.35">
      <c r="A40757" s="12"/>
      <c r="B40757" s="12"/>
      <c r="C40757" s="12"/>
    </row>
    <row r="40758" spans="1:3" x14ac:dyDescent="0.35">
      <c r="A40758" s="12"/>
      <c r="B40758" s="12"/>
      <c r="C40758" s="12"/>
    </row>
    <row r="40759" spans="1:3" x14ac:dyDescent="0.35">
      <c r="A40759" s="12"/>
      <c r="B40759" s="12"/>
      <c r="C40759" s="12"/>
    </row>
    <row r="40760" spans="1:3" x14ac:dyDescent="0.35">
      <c r="A40760" s="12"/>
      <c r="B40760" s="12"/>
      <c r="C40760" s="12"/>
    </row>
    <row r="40761" spans="1:3" x14ac:dyDescent="0.35">
      <c r="A40761" s="12"/>
      <c r="B40761" s="12"/>
      <c r="C40761" s="12"/>
    </row>
    <row r="40762" spans="1:3" x14ac:dyDescent="0.35">
      <c r="A40762" s="12"/>
      <c r="B40762" s="12"/>
      <c r="C40762" s="12"/>
    </row>
    <row r="40763" spans="1:3" x14ac:dyDescent="0.35">
      <c r="A40763" s="12"/>
      <c r="B40763" s="12"/>
      <c r="C40763" s="12"/>
    </row>
    <row r="40764" spans="1:3" x14ac:dyDescent="0.35">
      <c r="A40764" s="12"/>
      <c r="B40764" s="12"/>
      <c r="C40764" s="12"/>
    </row>
    <row r="40765" spans="1:3" x14ac:dyDescent="0.35">
      <c r="A40765" s="12"/>
      <c r="B40765" s="12"/>
      <c r="C40765" s="12"/>
    </row>
    <row r="40766" spans="1:3" x14ac:dyDescent="0.35">
      <c r="A40766" s="12"/>
      <c r="B40766" s="12"/>
      <c r="C40766" s="12"/>
    </row>
    <row r="40767" spans="1:3" x14ac:dyDescent="0.35">
      <c r="A40767" s="12"/>
      <c r="B40767" s="12"/>
      <c r="C40767" s="12"/>
    </row>
    <row r="40768" spans="1:3" x14ac:dyDescent="0.35">
      <c r="A40768" s="12"/>
      <c r="B40768" s="12"/>
      <c r="C40768" s="12"/>
    </row>
    <row r="40769" spans="1:3" x14ac:dyDescent="0.35">
      <c r="A40769" s="12"/>
      <c r="B40769" s="12"/>
      <c r="C40769" s="12"/>
    </row>
    <row r="40770" spans="1:3" x14ac:dyDescent="0.35">
      <c r="A40770" s="12"/>
      <c r="B40770" s="12"/>
      <c r="C40770" s="12"/>
    </row>
    <row r="40771" spans="1:3" x14ac:dyDescent="0.35">
      <c r="A40771" s="12"/>
      <c r="B40771" s="12"/>
      <c r="C40771" s="12"/>
    </row>
    <row r="40772" spans="1:3" x14ac:dyDescent="0.35">
      <c r="A40772" s="12"/>
      <c r="B40772" s="12"/>
      <c r="C40772" s="12"/>
    </row>
    <row r="40773" spans="1:3" x14ac:dyDescent="0.35">
      <c r="A40773" s="12"/>
      <c r="B40773" s="12"/>
      <c r="C40773" s="12"/>
    </row>
    <row r="40774" spans="1:3" x14ac:dyDescent="0.35">
      <c r="A40774" s="12"/>
      <c r="B40774" s="12"/>
      <c r="C40774" s="12"/>
    </row>
    <row r="40775" spans="1:3" x14ac:dyDescent="0.35">
      <c r="A40775" s="12"/>
      <c r="B40775" s="12"/>
      <c r="C40775" s="12"/>
    </row>
    <row r="40776" spans="1:3" x14ac:dyDescent="0.35">
      <c r="A40776" s="12"/>
      <c r="B40776" s="12"/>
      <c r="C40776" s="12"/>
    </row>
    <row r="40777" spans="1:3" x14ac:dyDescent="0.35">
      <c r="A40777" s="12"/>
      <c r="B40777" s="12"/>
      <c r="C40777" s="12"/>
    </row>
    <row r="40778" spans="1:3" x14ac:dyDescent="0.35">
      <c r="A40778" s="12"/>
      <c r="B40778" s="12"/>
      <c r="C40778" s="12"/>
    </row>
    <row r="40779" spans="1:3" x14ac:dyDescent="0.35">
      <c r="A40779" s="12"/>
      <c r="B40779" s="12"/>
      <c r="C40779" s="12"/>
    </row>
    <row r="40780" spans="1:3" x14ac:dyDescent="0.35">
      <c r="A40780" s="12"/>
      <c r="B40780" s="12"/>
      <c r="C40780" s="12"/>
    </row>
    <row r="40781" spans="1:3" x14ac:dyDescent="0.35">
      <c r="A40781" s="12"/>
      <c r="B40781" s="12"/>
      <c r="C40781" s="12"/>
    </row>
    <row r="40782" spans="1:3" x14ac:dyDescent="0.35">
      <c r="A40782" s="12"/>
      <c r="B40782" s="12"/>
      <c r="C40782" s="12"/>
    </row>
    <row r="40783" spans="1:3" x14ac:dyDescent="0.35">
      <c r="A40783" s="12"/>
      <c r="B40783" s="12"/>
      <c r="C40783" s="12"/>
    </row>
    <row r="40784" spans="1:3" x14ac:dyDescent="0.35">
      <c r="A40784" s="12"/>
      <c r="B40784" s="12"/>
      <c r="C40784" s="12"/>
    </row>
    <row r="40785" spans="1:3" x14ac:dyDescent="0.35">
      <c r="A40785" s="12"/>
      <c r="B40785" s="12"/>
      <c r="C40785" s="12"/>
    </row>
    <row r="40786" spans="1:3" x14ac:dyDescent="0.35">
      <c r="A40786" s="12"/>
      <c r="B40786" s="12"/>
      <c r="C40786" s="12"/>
    </row>
    <row r="40787" spans="1:3" x14ac:dyDescent="0.35">
      <c r="A40787" s="12"/>
      <c r="B40787" s="12"/>
      <c r="C40787" s="12"/>
    </row>
    <row r="40788" spans="1:3" x14ac:dyDescent="0.35">
      <c r="A40788" s="12"/>
      <c r="B40788" s="12"/>
      <c r="C40788" s="12"/>
    </row>
    <row r="40789" spans="1:3" x14ac:dyDescent="0.35">
      <c r="A40789" s="12"/>
      <c r="B40789" s="12"/>
      <c r="C40789" s="12"/>
    </row>
    <row r="40790" spans="1:3" x14ac:dyDescent="0.35">
      <c r="A40790" s="12"/>
      <c r="B40790" s="12"/>
      <c r="C40790" s="12"/>
    </row>
    <row r="40791" spans="1:3" x14ac:dyDescent="0.35">
      <c r="A40791" s="12"/>
      <c r="B40791" s="12"/>
      <c r="C40791" s="12"/>
    </row>
    <row r="40792" spans="1:3" x14ac:dyDescent="0.35">
      <c r="A40792" s="12"/>
      <c r="B40792" s="12"/>
      <c r="C40792" s="12"/>
    </row>
    <row r="40793" spans="1:3" x14ac:dyDescent="0.35">
      <c r="A40793" s="12"/>
      <c r="B40793" s="12"/>
      <c r="C40793" s="12"/>
    </row>
    <row r="40794" spans="1:3" x14ac:dyDescent="0.35">
      <c r="A40794" s="12"/>
      <c r="B40794" s="12"/>
      <c r="C40794" s="12"/>
    </row>
    <row r="40795" spans="1:3" x14ac:dyDescent="0.35">
      <c r="A40795" s="12"/>
      <c r="B40795" s="12"/>
      <c r="C40795" s="12"/>
    </row>
    <row r="40796" spans="1:3" x14ac:dyDescent="0.35">
      <c r="A40796" s="12"/>
      <c r="B40796" s="12"/>
      <c r="C40796" s="12"/>
    </row>
    <row r="40797" spans="1:3" x14ac:dyDescent="0.35">
      <c r="A40797" s="12"/>
      <c r="B40797" s="12"/>
      <c r="C40797" s="12"/>
    </row>
    <row r="40798" spans="1:3" x14ac:dyDescent="0.35">
      <c r="A40798" s="12"/>
      <c r="B40798" s="12"/>
      <c r="C40798" s="12"/>
    </row>
    <row r="40799" spans="1:3" x14ac:dyDescent="0.35">
      <c r="A40799" s="12"/>
      <c r="B40799" s="12"/>
      <c r="C40799" s="12"/>
    </row>
    <row r="40800" spans="1:3" x14ac:dyDescent="0.35">
      <c r="A40800" s="12"/>
      <c r="B40800" s="12"/>
      <c r="C40800" s="12"/>
    </row>
    <row r="40801" spans="1:3" x14ac:dyDescent="0.35">
      <c r="A40801" s="12"/>
      <c r="B40801" s="12"/>
      <c r="C40801" s="12"/>
    </row>
    <row r="40802" spans="1:3" x14ac:dyDescent="0.35">
      <c r="A40802" s="12"/>
      <c r="B40802" s="12"/>
      <c r="C40802" s="12"/>
    </row>
    <row r="40803" spans="1:3" x14ac:dyDescent="0.35">
      <c r="A40803" s="12"/>
      <c r="B40803" s="12"/>
      <c r="C40803" s="12"/>
    </row>
    <row r="40804" spans="1:3" x14ac:dyDescent="0.35">
      <c r="A40804" s="12"/>
      <c r="B40804" s="12"/>
      <c r="C40804" s="12"/>
    </row>
    <row r="40805" spans="1:3" x14ac:dyDescent="0.35">
      <c r="A40805" s="12"/>
      <c r="B40805" s="12"/>
      <c r="C40805" s="12"/>
    </row>
    <row r="40806" spans="1:3" x14ac:dyDescent="0.35">
      <c r="A40806" s="12"/>
      <c r="B40806" s="12"/>
      <c r="C40806" s="12"/>
    </row>
    <row r="40807" spans="1:3" x14ac:dyDescent="0.35">
      <c r="A40807" s="12"/>
      <c r="B40807" s="12"/>
      <c r="C40807" s="12"/>
    </row>
    <row r="40808" spans="1:3" x14ac:dyDescent="0.35">
      <c r="A40808" s="12"/>
      <c r="B40808" s="12"/>
      <c r="C40808" s="12"/>
    </row>
    <row r="40809" spans="1:3" x14ac:dyDescent="0.35">
      <c r="A40809" s="12"/>
      <c r="B40809" s="12"/>
      <c r="C40809" s="12"/>
    </row>
    <row r="40810" spans="1:3" x14ac:dyDescent="0.35">
      <c r="A40810" s="12"/>
      <c r="B40810" s="12"/>
      <c r="C40810" s="12"/>
    </row>
    <row r="40811" spans="1:3" x14ac:dyDescent="0.35">
      <c r="A40811" s="12"/>
      <c r="B40811" s="12"/>
      <c r="C40811" s="12"/>
    </row>
    <row r="40812" spans="1:3" x14ac:dyDescent="0.35">
      <c r="A40812" s="12"/>
      <c r="B40812" s="12"/>
      <c r="C40812" s="12"/>
    </row>
    <row r="40813" spans="1:3" x14ac:dyDescent="0.35">
      <c r="A40813" s="12"/>
      <c r="B40813" s="12"/>
      <c r="C40813" s="12"/>
    </row>
    <row r="40814" spans="1:3" x14ac:dyDescent="0.35">
      <c r="A40814" s="12"/>
      <c r="B40814" s="12"/>
      <c r="C40814" s="12"/>
    </row>
    <row r="40815" spans="1:3" x14ac:dyDescent="0.35">
      <c r="A40815" s="12"/>
      <c r="B40815" s="12"/>
      <c r="C40815" s="12"/>
    </row>
    <row r="40816" spans="1:3" x14ac:dyDescent="0.35">
      <c r="A40816" s="12"/>
      <c r="B40816" s="12"/>
      <c r="C40816" s="12"/>
    </row>
    <row r="40817" spans="1:3" x14ac:dyDescent="0.35">
      <c r="A40817" s="12"/>
      <c r="B40817" s="12"/>
      <c r="C40817" s="12"/>
    </row>
    <row r="40818" spans="1:3" x14ac:dyDescent="0.35">
      <c r="A40818" s="12"/>
      <c r="B40818" s="12"/>
      <c r="C40818" s="12"/>
    </row>
    <row r="40819" spans="1:3" x14ac:dyDescent="0.35">
      <c r="A40819" s="12"/>
      <c r="B40819" s="12"/>
      <c r="C40819" s="12"/>
    </row>
    <row r="40820" spans="1:3" x14ac:dyDescent="0.35">
      <c r="A40820" s="12"/>
      <c r="B40820" s="12"/>
      <c r="C40820" s="12"/>
    </row>
    <row r="40821" spans="1:3" x14ac:dyDescent="0.35">
      <c r="A40821" s="12"/>
      <c r="B40821" s="12"/>
      <c r="C40821" s="12"/>
    </row>
    <row r="40822" spans="1:3" x14ac:dyDescent="0.35">
      <c r="A40822" s="12"/>
      <c r="B40822" s="12"/>
      <c r="C40822" s="12"/>
    </row>
    <row r="40823" spans="1:3" x14ac:dyDescent="0.35">
      <c r="A40823" s="12"/>
      <c r="B40823" s="12"/>
      <c r="C40823" s="12"/>
    </row>
    <row r="40824" spans="1:3" x14ac:dyDescent="0.35">
      <c r="A40824" s="12"/>
      <c r="B40824" s="12"/>
      <c r="C40824" s="12"/>
    </row>
    <row r="40825" spans="1:3" x14ac:dyDescent="0.35">
      <c r="A40825" s="12"/>
      <c r="B40825" s="12"/>
      <c r="C40825" s="12"/>
    </row>
    <row r="40826" spans="1:3" x14ac:dyDescent="0.35">
      <c r="A40826" s="12"/>
      <c r="B40826" s="12"/>
      <c r="C40826" s="12"/>
    </row>
    <row r="40827" spans="1:3" x14ac:dyDescent="0.35">
      <c r="A40827" s="12"/>
      <c r="B40827" s="12"/>
      <c r="C40827" s="12"/>
    </row>
    <row r="40828" spans="1:3" x14ac:dyDescent="0.35">
      <c r="A40828" s="12"/>
      <c r="B40828" s="12"/>
      <c r="C40828" s="12"/>
    </row>
    <row r="40829" spans="1:3" x14ac:dyDescent="0.35">
      <c r="A40829" s="12"/>
      <c r="B40829" s="12"/>
      <c r="C40829" s="12"/>
    </row>
    <row r="40830" spans="1:3" x14ac:dyDescent="0.35">
      <c r="A40830" s="12"/>
      <c r="B40830" s="12"/>
      <c r="C40830" s="12"/>
    </row>
    <row r="40831" spans="1:3" x14ac:dyDescent="0.35">
      <c r="A40831" s="12"/>
      <c r="B40831" s="12"/>
      <c r="C40831" s="12"/>
    </row>
    <row r="40832" spans="1:3" x14ac:dyDescent="0.35">
      <c r="A40832" s="12"/>
      <c r="B40832" s="12"/>
      <c r="C40832" s="12"/>
    </row>
    <row r="40833" spans="1:3" x14ac:dyDescent="0.35">
      <c r="A40833" s="12"/>
      <c r="B40833" s="12"/>
      <c r="C40833" s="12"/>
    </row>
    <row r="40834" spans="1:3" x14ac:dyDescent="0.35">
      <c r="A40834" s="12"/>
      <c r="B40834" s="12"/>
      <c r="C40834" s="12"/>
    </row>
    <row r="40835" spans="1:3" x14ac:dyDescent="0.35">
      <c r="A40835" s="12"/>
      <c r="B40835" s="12"/>
      <c r="C40835" s="12"/>
    </row>
    <row r="40836" spans="1:3" x14ac:dyDescent="0.35">
      <c r="A40836" s="12"/>
      <c r="B40836" s="12"/>
      <c r="C40836" s="12"/>
    </row>
    <row r="40837" spans="1:3" x14ac:dyDescent="0.35">
      <c r="A40837" s="12"/>
      <c r="B40837" s="12"/>
      <c r="C40837" s="12"/>
    </row>
    <row r="40838" spans="1:3" x14ac:dyDescent="0.35">
      <c r="A40838" s="12"/>
      <c r="B40838" s="12"/>
      <c r="C40838" s="12"/>
    </row>
    <row r="40839" spans="1:3" x14ac:dyDescent="0.35">
      <c r="A40839" s="12"/>
      <c r="B40839" s="12"/>
      <c r="C40839" s="12"/>
    </row>
    <row r="40840" spans="1:3" x14ac:dyDescent="0.35">
      <c r="A40840" s="12"/>
      <c r="B40840" s="12"/>
      <c r="C40840" s="12"/>
    </row>
    <row r="40841" spans="1:3" x14ac:dyDescent="0.35">
      <c r="A40841" s="12"/>
      <c r="B40841" s="12"/>
      <c r="C40841" s="12"/>
    </row>
    <row r="40842" spans="1:3" x14ac:dyDescent="0.35">
      <c r="A40842" s="12"/>
      <c r="B40842" s="12"/>
      <c r="C40842" s="12"/>
    </row>
    <row r="40843" spans="1:3" x14ac:dyDescent="0.35">
      <c r="A40843" s="12"/>
      <c r="B40843" s="12"/>
      <c r="C40843" s="12"/>
    </row>
    <row r="40844" spans="1:3" x14ac:dyDescent="0.35">
      <c r="A40844" s="12"/>
      <c r="B40844" s="12"/>
      <c r="C40844" s="12"/>
    </row>
    <row r="40845" spans="1:3" x14ac:dyDescent="0.35">
      <c r="A40845" s="12"/>
      <c r="B40845" s="12"/>
      <c r="C40845" s="12"/>
    </row>
    <row r="40846" spans="1:3" x14ac:dyDescent="0.35">
      <c r="A40846" s="12"/>
      <c r="B40846" s="12"/>
      <c r="C40846" s="12"/>
    </row>
    <row r="40847" spans="1:3" x14ac:dyDescent="0.35">
      <c r="A40847" s="12"/>
      <c r="B40847" s="12"/>
      <c r="C40847" s="12"/>
    </row>
    <row r="40848" spans="1:3" x14ac:dyDescent="0.35">
      <c r="A40848" s="12"/>
      <c r="B40848" s="12"/>
      <c r="C40848" s="12"/>
    </row>
    <row r="40849" spans="1:3" x14ac:dyDescent="0.35">
      <c r="A40849" s="12"/>
      <c r="B40849" s="12"/>
      <c r="C40849" s="12"/>
    </row>
    <row r="40850" spans="1:3" x14ac:dyDescent="0.35">
      <c r="A40850" s="12"/>
      <c r="B40850" s="12"/>
      <c r="C40850" s="12"/>
    </row>
    <row r="40851" spans="1:3" x14ac:dyDescent="0.35">
      <c r="A40851" s="12"/>
      <c r="B40851" s="12"/>
      <c r="C40851" s="12"/>
    </row>
    <row r="40852" spans="1:3" x14ac:dyDescent="0.35">
      <c r="A40852" s="12"/>
      <c r="B40852" s="12"/>
      <c r="C40852" s="12"/>
    </row>
    <row r="40853" spans="1:3" x14ac:dyDescent="0.35">
      <c r="A40853" s="12"/>
      <c r="B40853" s="12"/>
      <c r="C40853" s="12"/>
    </row>
    <row r="40854" spans="1:3" x14ac:dyDescent="0.35">
      <c r="A40854" s="12"/>
      <c r="B40854" s="12"/>
      <c r="C40854" s="12"/>
    </row>
    <row r="40855" spans="1:3" x14ac:dyDescent="0.35">
      <c r="A40855" s="12"/>
      <c r="B40855" s="12"/>
      <c r="C40855" s="12"/>
    </row>
    <row r="40856" spans="1:3" x14ac:dyDescent="0.35">
      <c r="A40856" s="12"/>
      <c r="B40856" s="12"/>
      <c r="C40856" s="12"/>
    </row>
    <row r="40857" spans="1:3" x14ac:dyDescent="0.35">
      <c r="A40857" s="12"/>
      <c r="B40857" s="12"/>
      <c r="C40857" s="12"/>
    </row>
    <row r="40858" spans="1:3" x14ac:dyDescent="0.35">
      <c r="A40858" s="12"/>
      <c r="B40858" s="12"/>
      <c r="C40858" s="12"/>
    </row>
    <row r="40859" spans="1:3" x14ac:dyDescent="0.35">
      <c r="A40859" s="12"/>
      <c r="B40859" s="12"/>
      <c r="C40859" s="12"/>
    </row>
    <row r="40860" spans="1:3" x14ac:dyDescent="0.35">
      <c r="A40860" s="12"/>
      <c r="B40860" s="12"/>
      <c r="C40860" s="12"/>
    </row>
    <row r="40861" spans="1:3" x14ac:dyDescent="0.35">
      <c r="A40861" s="12"/>
      <c r="B40861" s="12"/>
      <c r="C40861" s="12"/>
    </row>
    <row r="40862" spans="1:3" x14ac:dyDescent="0.35">
      <c r="A40862" s="12"/>
      <c r="B40862" s="12"/>
      <c r="C40862" s="12"/>
    </row>
    <row r="40863" spans="1:3" x14ac:dyDescent="0.35">
      <c r="A40863" s="12"/>
      <c r="B40863" s="12"/>
      <c r="C40863" s="12"/>
    </row>
    <row r="40864" spans="1:3" x14ac:dyDescent="0.35">
      <c r="A40864" s="12"/>
      <c r="B40864" s="12"/>
      <c r="C40864" s="12"/>
    </row>
    <row r="40865" spans="1:3" x14ac:dyDescent="0.35">
      <c r="A40865" s="12"/>
      <c r="B40865" s="12"/>
      <c r="C40865" s="12"/>
    </row>
    <row r="40866" spans="1:3" x14ac:dyDescent="0.35">
      <c r="A40866" s="12"/>
      <c r="B40866" s="12"/>
      <c r="C40866" s="12"/>
    </row>
    <row r="40867" spans="1:3" x14ac:dyDescent="0.35">
      <c r="A40867" s="12"/>
      <c r="B40867" s="12"/>
      <c r="C40867" s="12"/>
    </row>
    <row r="40868" spans="1:3" x14ac:dyDescent="0.35">
      <c r="A40868" s="12"/>
      <c r="B40868" s="12"/>
      <c r="C40868" s="12"/>
    </row>
    <row r="40869" spans="1:3" x14ac:dyDescent="0.35">
      <c r="A40869" s="12"/>
      <c r="B40869" s="12"/>
      <c r="C40869" s="12"/>
    </row>
    <row r="40870" spans="1:3" x14ac:dyDescent="0.35">
      <c r="A40870" s="12"/>
      <c r="B40870" s="12"/>
      <c r="C40870" s="12"/>
    </row>
    <row r="40871" spans="1:3" x14ac:dyDescent="0.35">
      <c r="A40871" s="12"/>
      <c r="B40871" s="12"/>
      <c r="C40871" s="12"/>
    </row>
    <row r="40872" spans="1:3" x14ac:dyDescent="0.35">
      <c r="A40872" s="12"/>
      <c r="B40872" s="12"/>
      <c r="C40872" s="12"/>
    </row>
    <row r="40873" spans="1:3" x14ac:dyDescent="0.35">
      <c r="A40873" s="12"/>
      <c r="B40873" s="12"/>
      <c r="C40873" s="12"/>
    </row>
    <row r="40874" spans="1:3" x14ac:dyDescent="0.35">
      <c r="A40874" s="12"/>
      <c r="B40874" s="12"/>
      <c r="C40874" s="12"/>
    </row>
    <row r="40875" spans="1:3" x14ac:dyDescent="0.35">
      <c r="A40875" s="12"/>
      <c r="B40875" s="12"/>
      <c r="C40875" s="12"/>
    </row>
    <row r="40876" spans="1:3" x14ac:dyDescent="0.35">
      <c r="A40876" s="12"/>
      <c r="B40876" s="12"/>
      <c r="C40876" s="12"/>
    </row>
    <row r="40877" spans="1:3" x14ac:dyDescent="0.35">
      <c r="A40877" s="12"/>
      <c r="B40877" s="12"/>
      <c r="C40877" s="12"/>
    </row>
    <row r="40878" spans="1:3" x14ac:dyDescent="0.35">
      <c r="A40878" s="12"/>
      <c r="B40878" s="12"/>
      <c r="C40878" s="12"/>
    </row>
    <row r="40879" spans="1:3" x14ac:dyDescent="0.35">
      <c r="A40879" s="12"/>
      <c r="B40879" s="12"/>
      <c r="C40879" s="12"/>
    </row>
    <row r="40880" spans="1:3" x14ac:dyDescent="0.35">
      <c r="A40880" s="12"/>
      <c r="B40880" s="12"/>
      <c r="C40880" s="12"/>
    </row>
    <row r="40881" spans="1:3" x14ac:dyDescent="0.35">
      <c r="A40881" s="12"/>
      <c r="B40881" s="12"/>
      <c r="C40881" s="12"/>
    </row>
    <row r="40882" spans="1:3" x14ac:dyDescent="0.35">
      <c r="A40882" s="12"/>
      <c r="B40882" s="12"/>
      <c r="C40882" s="12"/>
    </row>
    <row r="40883" spans="1:3" x14ac:dyDescent="0.35">
      <c r="A40883" s="12"/>
      <c r="B40883" s="12"/>
      <c r="C40883" s="12"/>
    </row>
    <row r="40884" spans="1:3" x14ac:dyDescent="0.35">
      <c r="A40884" s="12"/>
      <c r="B40884" s="12"/>
      <c r="C40884" s="12"/>
    </row>
    <row r="40885" spans="1:3" x14ac:dyDescent="0.35">
      <c r="A40885" s="12"/>
      <c r="B40885" s="12"/>
      <c r="C40885" s="12"/>
    </row>
    <row r="40886" spans="1:3" x14ac:dyDescent="0.35">
      <c r="A40886" s="12"/>
      <c r="B40886" s="12"/>
      <c r="C40886" s="12"/>
    </row>
    <row r="40887" spans="1:3" x14ac:dyDescent="0.35">
      <c r="A40887" s="12"/>
      <c r="B40887" s="12"/>
      <c r="C40887" s="12"/>
    </row>
    <row r="40888" spans="1:3" x14ac:dyDescent="0.35">
      <c r="A40888" s="12"/>
      <c r="B40888" s="12"/>
      <c r="C40888" s="12"/>
    </row>
    <row r="40889" spans="1:3" x14ac:dyDescent="0.35">
      <c r="A40889" s="12"/>
      <c r="B40889" s="12"/>
      <c r="C40889" s="12"/>
    </row>
    <row r="40890" spans="1:3" x14ac:dyDescent="0.35">
      <c r="A40890" s="12"/>
      <c r="B40890" s="12"/>
      <c r="C40890" s="12"/>
    </row>
    <row r="40891" spans="1:3" x14ac:dyDescent="0.35">
      <c r="A40891" s="12"/>
      <c r="B40891" s="12"/>
      <c r="C40891" s="12"/>
    </row>
    <row r="40892" spans="1:3" x14ac:dyDescent="0.35">
      <c r="A40892" s="12"/>
      <c r="B40892" s="12"/>
      <c r="C40892" s="12"/>
    </row>
    <row r="40893" spans="1:3" x14ac:dyDescent="0.35">
      <c r="A40893" s="12"/>
      <c r="B40893" s="12"/>
      <c r="C40893" s="12"/>
    </row>
    <row r="40894" spans="1:3" x14ac:dyDescent="0.35">
      <c r="A40894" s="12"/>
      <c r="B40894" s="12"/>
      <c r="C40894" s="12"/>
    </row>
    <row r="40895" spans="1:3" x14ac:dyDescent="0.35">
      <c r="A40895" s="12"/>
      <c r="B40895" s="12"/>
      <c r="C40895" s="12"/>
    </row>
    <row r="40896" spans="1:3" x14ac:dyDescent="0.35">
      <c r="A40896" s="12"/>
      <c r="B40896" s="12"/>
      <c r="C40896" s="12"/>
    </row>
    <row r="40897" spans="1:3" x14ac:dyDescent="0.35">
      <c r="A40897" s="12"/>
      <c r="B40897" s="12"/>
      <c r="C40897" s="12"/>
    </row>
    <row r="40898" spans="1:3" x14ac:dyDescent="0.35">
      <c r="A40898" s="12"/>
      <c r="B40898" s="12"/>
      <c r="C40898" s="12"/>
    </row>
    <row r="40899" spans="1:3" x14ac:dyDescent="0.35">
      <c r="A40899" s="12"/>
      <c r="B40899" s="12"/>
      <c r="C40899" s="12"/>
    </row>
    <row r="40900" spans="1:3" x14ac:dyDescent="0.35">
      <c r="A40900" s="12"/>
      <c r="B40900" s="12"/>
      <c r="C40900" s="12"/>
    </row>
    <row r="40901" spans="1:3" x14ac:dyDescent="0.35">
      <c r="A40901" s="12"/>
      <c r="B40901" s="12"/>
      <c r="C40901" s="12"/>
    </row>
    <row r="40902" spans="1:3" x14ac:dyDescent="0.35">
      <c r="A40902" s="12"/>
      <c r="B40902" s="12"/>
      <c r="C40902" s="12"/>
    </row>
    <row r="40903" spans="1:3" x14ac:dyDescent="0.35">
      <c r="A40903" s="12"/>
      <c r="B40903" s="12"/>
      <c r="C40903" s="12"/>
    </row>
    <row r="40904" spans="1:3" x14ac:dyDescent="0.35">
      <c r="A40904" s="12"/>
      <c r="B40904" s="12"/>
      <c r="C40904" s="12"/>
    </row>
    <row r="40905" spans="1:3" x14ac:dyDescent="0.35">
      <c r="A40905" s="12"/>
      <c r="B40905" s="12"/>
      <c r="C40905" s="12"/>
    </row>
    <row r="40906" spans="1:3" x14ac:dyDescent="0.35">
      <c r="A40906" s="12"/>
      <c r="B40906" s="12"/>
      <c r="C40906" s="12"/>
    </row>
    <row r="40907" spans="1:3" x14ac:dyDescent="0.35">
      <c r="A40907" s="12"/>
      <c r="B40907" s="12"/>
      <c r="C40907" s="12"/>
    </row>
    <row r="40908" spans="1:3" x14ac:dyDescent="0.35">
      <c r="A40908" s="12"/>
      <c r="B40908" s="12"/>
      <c r="C40908" s="12"/>
    </row>
    <row r="40909" spans="1:3" x14ac:dyDescent="0.35">
      <c r="A40909" s="12"/>
      <c r="B40909" s="12"/>
      <c r="C40909" s="12"/>
    </row>
    <row r="40910" spans="1:3" x14ac:dyDescent="0.35">
      <c r="A40910" s="12"/>
      <c r="B40910" s="12"/>
      <c r="C40910" s="12"/>
    </row>
    <row r="40911" spans="1:3" x14ac:dyDescent="0.35">
      <c r="A40911" s="12"/>
      <c r="B40911" s="12"/>
      <c r="C40911" s="12"/>
    </row>
    <row r="40912" spans="1:3" x14ac:dyDescent="0.35">
      <c r="A40912" s="12"/>
      <c r="B40912" s="12"/>
      <c r="C40912" s="12"/>
    </row>
    <row r="40913" spans="1:3" x14ac:dyDescent="0.35">
      <c r="A40913" s="12"/>
      <c r="B40913" s="12"/>
      <c r="C40913" s="12"/>
    </row>
    <row r="40914" spans="1:3" x14ac:dyDescent="0.35">
      <c r="A40914" s="12"/>
      <c r="B40914" s="12"/>
      <c r="C40914" s="12"/>
    </row>
    <row r="40915" spans="1:3" x14ac:dyDescent="0.35">
      <c r="A40915" s="12"/>
      <c r="B40915" s="12"/>
      <c r="C40915" s="12"/>
    </row>
    <row r="40916" spans="1:3" x14ac:dyDescent="0.35">
      <c r="A40916" s="12"/>
      <c r="B40916" s="12"/>
      <c r="C40916" s="12"/>
    </row>
    <row r="40917" spans="1:3" x14ac:dyDescent="0.35">
      <c r="A40917" s="12"/>
      <c r="B40917" s="12"/>
      <c r="C40917" s="12"/>
    </row>
    <row r="40918" spans="1:3" x14ac:dyDescent="0.35">
      <c r="A40918" s="12"/>
      <c r="B40918" s="12"/>
      <c r="C40918" s="12"/>
    </row>
    <row r="40919" spans="1:3" x14ac:dyDescent="0.35">
      <c r="A40919" s="12"/>
      <c r="B40919" s="12"/>
      <c r="C40919" s="12"/>
    </row>
    <row r="40920" spans="1:3" x14ac:dyDescent="0.35">
      <c r="A40920" s="12"/>
      <c r="B40920" s="12"/>
      <c r="C40920" s="12"/>
    </row>
    <row r="40921" spans="1:3" x14ac:dyDescent="0.35">
      <c r="A40921" s="12"/>
      <c r="B40921" s="12"/>
      <c r="C40921" s="12"/>
    </row>
    <row r="40922" spans="1:3" x14ac:dyDescent="0.35">
      <c r="A40922" s="12"/>
      <c r="B40922" s="12"/>
      <c r="C40922" s="12"/>
    </row>
    <row r="40923" spans="1:3" x14ac:dyDescent="0.35">
      <c r="A40923" s="12"/>
      <c r="B40923" s="12"/>
      <c r="C40923" s="12"/>
    </row>
    <row r="40924" spans="1:3" x14ac:dyDescent="0.35">
      <c r="A40924" s="12"/>
      <c r="B40924" s="12"/>
      <c r="C40924" s="12"/>
    </row>
    <row r="40925" spans="1:3" x14ac:dyDescent="0.35">
      <c r="A40925" s="12"/>
      <c r="B40925" s="12"/>
      <c r="C40925" s="12"/>
    </row>
    <row r="40926" spans="1:3" x14ac:dyDescent="0.35">
      <c r="A40926" s="12"/>
      <c r="B40926" s="12"/>
      <c r="C40926" s="12"/>
    </row>
    <row r="40927" spans="1:3" x14ac:dyDescent="0.35">
      <c r="A40927" s="12"/>
      <c r="B40927" s="12"/>
      <c r="C40927" s="12"/>
    </row>
    <row r="40928" spans="1:3" x14ac:dyDescent="0.35">
      <c r="A40928" s="12"/>
      <c r="B40928" s="12"/>
      <c r="C40928" s="12"/>
    </row>
    <row r="40929" spans="1:3" x14ac:dyDescent="0.35">
      <c r="A40929" s="12"/>
      <c r="B40929" s="12"/>
      <c r="C40929" s="12"/>
    </row>
    <row r="40930" spans="1:3" x14ac:dyDescent="0.35">
      <c r="A40930" s="12"/>
      <c r="B40930" s="12"/>
      <c r="C40930" s="12"/>
    </row>
    <row r="40931" spans="1:3" x14ac:dyDescent="0.35">
      <c r="A40931" s="12"/>
      <c r="B40931" s="12"/>
      <c r="C40931" s="12"/>
    </row>
    <row r="40932" spans="1:3" x14ac:dyDescent="0.35">
      <c r="A40932" s="12"/>
      <c r="B40932" s="12"/>
      <c r="C40932" s="12"/>
    </row>
    <row r="40933" spans="1:3" x14ac:dyDescent="0.35">
      <c r="A40933" s="12"/>
      <c r="B40933" s="12"/>
      <c r="C40933" s="12"/>
    </row>
    <row r="40934" spans="1:3" x14ac:dyDescent="0.35">
      <c r="A40934" s="12"/>
      <c r="B40934" s="12"/>
      <c r="C40934" s="12"/>
    </row>
    <row r="40935" spans="1:3" x14ac:dyDescent="0.35">
      <c r="A40935" s="12"/>
      <c r="B40935" s="12"/>
      <c r="C40935" s="12"/>
    </row>
    <row r="40936" spans="1:3" x14ac:dyDescent="0.35">
      <c r="A40936" s="12"/>
      <c r="B40936" s="12"/>
      <c r="C40936" s="12"/>
    </row>
    <row r="40937" spans="1:3" x14ac:dyDescent="0.35">
      <c r="A40937" s="12"/>
      <c r="B40937" s="12"/>
      <c r="C40937" s="12"/>
    </row>
    <row r="40938" spans="1:3" x14ac:dyDescent="0.35">
      <c r="A40938" s="12"/>
      <c r="B40938" s="12"/>
      <c r="C40938" s="12"/>
    </row>
    <row r="40939" spans="1:3" x14ac:dyDescent="0.35">
      <c r="A40939" s="12"/>
      <c r="B40939" s="12"/>
      <c r="C40939" s="12"/>
    </row>
    <row r="40940" spans="1:3" x14ac:dyDescent="0.35">
      <c r="A40940" s="12"/>
      <c r="B40940" s="12"/>
      <c r="C40940" s="12"/>
    </row>
    <row r="40941" spans="1:3" x14ac:dyDescent="0.35">
      <c r="A40941" s="12"/>
      <c r="B40941" s="12"/>
      <c r="C40941" s="12"/>
    </row>
    <row r="40942" spans="1:3" x14ac:dyDescent="0.35">
      <c r="A40942" s="12"/>
      <c r="B40942" s="12"/>
      <c r="C40942" s="12"/>
    </row>
    <row r="40943" spans="1:3" x14ac:dyDescent="0.35">
      <c r="A40943" s="12"/>
      <c r="B40943" s="12"/>
      <c r="C40943" s="12"/>
    </row>
    <row r="40944" spans="1:3" x14ac:dyDescent="0.35">
      <c r="A40944" s="12"/>
      <c r="B40944" s="12"/>
      <c r="C40944" s="12"/>
    </row>
    <row r="40945" spans="1:3" x14ac:dyDescent="0.35">
      <c r="A40945" s="12"/>
      <c r="B40945" s="12"/>
      <c r="C40945" s="12"/>
    </row>
    <row r="40946" spans="1:3" x14ac:dyDescent="0.35">
      <c r="A40946" s="12"/>
      <c r="B40946" s="12"/>
      <c r="C40946" s="12"/>
    </row>
    <row r="40947" spans="1:3" x14ac:dyDescent="0.35">
      <c r="A40947" s="12"/>
      <c r="B40947" s="12"/>
      <c r="C40947" s="12"/>
    </row>
    <row r="40948" spans="1:3" x14ac:dyDescent="0.35">
      <c r="A40948" s="12"/>
      <c r="B40948" s="12"/>
      <c r="C40948" s="12"/>
    </row>
    <row r="40949" spans="1:3" x14ac:dyDescent="0.35">
      <c r="A40949" s="12"/>
      <c r="B40949" s="12"/>
      <c r="C40949" s="12"/>
    </row>
    <row r="40950" spans="1:3" x14ac:dyDescent="0.35">
      <c r="A40950" s="12"/>
      <c r="B40950" s="12"/>
      <c r="C40950" s="12"/>
    </row>
    <row r="40951" spans="1:3" x14ac:dyDescent="0.35">
      <c r="A40951" s="12"/>
      <c r="B40951" s="12"/>
      <c r="C40951" s="12"/>
    </row>
    <row r="40952" spans="1:3" x14ac:dyDescent="0.35">
      <c r="A40952" s="12"/>
      <c r="B40952" s="12"/>
      <c r="C40952" s="12"/>
    </row>
    <row r="40953" spans="1:3" x14ac:dyDescent="0.35">
      <c r="A40953" s="12"/>
      <c r="B40953" s="12"/>
      <c r="C40953" s="12"/>
    </row>
    <row r="40954" spans="1:3" x14ac:dyDescent="0.35">
      <c r="A40954" s="12"/>
      <c r="B40954" s="12"/>
      <c r="C40954" s="12"/>
    </row>
    <row r="40955" spans="1:3" x14ac:dyDescent="0.35">
      <c r="A40955" s="12"/>
      <c r="B40955" s="12"/>
      <c r="C40955" s="12"/>
    </row>
    <row r="40956" spans="1:3" x14ac:dyDescent="0.35">
      <c r="A40956" s="12"/>
      <c r="B40956" s="12"/>
      <c r="C40956" s="12"/>
    </row>
    <row r="40957" spans="1:3" x14ac:dyDescent="0.35">
      <c r="A40957" s="12"/>
      <c r="B40957" s="12"/>
      <c r="C40957" s="12"/>
    </row>
    <row r="40958" spans="1:3" x14ac:dyDescent="0.35">
      <c r="A40958" s="12"/>
      <c r="B40958" s="12"/>
      <c r="C40958" s="12"/>
    </row>
    <row r="40959" spans="1:3" x14ac:dyDescent="0.35">
      <c r="A40959" s="12"/>
      <c r="B40959" s="12"/>
      <c r="C40959" s="12"/>
    </row>
    <row r="40960" spans="1:3" x14ac:dyDescent="0.35">
      <c r="A40960" s="12"/>
      <c r="B40960" s="12"/>
      <c r="C40960" s="12"/>
    </row>
    <row r="40961" spans="1:3" x14ac:dyDescent="0.35">
      <c r="A40961" s="12"/>
      <c r="B40961" s="12"/>
      <c r="C40961" s="12"/>
    </row>
    <row r="40962" spans="1:3" x14ac:dyDescent="0.35">
      <c r="A40962" s="12"/>
      <c r="B40962" s="12"/>
      <c r="C40962" s="12"/>
    </row>
    <row r="40963" spans="1:3" x14ac:dyDescent="0.35">
      <c r="A40963" s="12"/>
      <c r="B40963" s="12"/>
      <c r="C40963" s="12"/>
    </row>
    <row r="40964" spans="1:3" x14ac:dyDescent="0.35">
      <c r="A40964" s="12"/>
      <c r="B40964" s="12"/>
      <c r="C40964" s="12"/>
    </row>
    <row r="40965" spans="1:3" x14ac:dyDescent="0.35">
      <c r="A40965" s="12"/>
      <c r="B40965" s="12"/>
      <c r="C40965" s="12"/>
    </row>
    <row r="40966" spans="1:3" x14ac:dyDescent="0.35">
      <c r="A40966" s="12"/>
      <c r="B40966" s="12"/>
      <c r="C40966" s="12"/>
    </row>
    <row r="40967" spans="1:3" x14ac:dyDescent="0.35">
      <c r="A40967" s="12"/>
      <c r="B40967" s="12"/>
      <c r="C40967" s="12"/>
    </row>
    <row r="40968" spans="1:3" x14ac:dyDescent="0.35">
      <c r="A40968" s="12"/>
      <c r="B40968" s="12"/>
      <c r="C40968" s="12"/>
    </row>
    <row r="40969" spans="1:3" x14ac:dyDescent="0.35">
      <c r="A40969" s="12"/>
      <c r="B40969" s="12"/>
      <c r="C40969" s="12"/>
    </row>
    <row r="40970" spans="1:3" x14ac:dyDescent="0.35">
      <c r="A40970" s="12"/>
      <c r="B40970" s="12"/>
      <c r="C40970" s="12"/>
    </row>
    <row r="40971" spans="1:3" x14ac:dyDescent="0.35">
      <c r="A40971" s="12"/>
      <c r="B40971" s="12"/>
      <c r="C40971" s="12"/>
    </row>
    <row r="40972" spans="1:3" x14ac:dyDescent="0.35">
      <c r="A40972" s="12"/>
      <c r="B40972" s="12"/>
      <c r="C40972" s="12"/>
    </row>
    <row r="40973" spans="1:3" x14ac:dyDescent="0.35">
      <c r="A40973" s="12"/>
      <c r="B40973" s="12"/>
      <c r="C40973" s="12"/>
    </row>
    <row r="40974" spans="1:3" x14ac:dyDescent="0.35">
      <c r="A40974" s="12"/>
      <c r="B40974" s="12"/>
      <c r="C40974" s="12"/>
    </row>
    <row r="40975" spans="1:3" x14ac:dyDescent="0.35">
      <c r="A40975" s="12"/>
      <c r="B40975" s="12"/>
      <c r="C40975" s="12"/>
    </row>
    <row r="40976" spans="1:3" x14ac:dyDescent="0.35">
      <c r="A40976" s="12"/>
      <c r="B40976" s="12"/>
      <c r="C40976" s="12"/>
    </row>
    <row r="40977" spans="1:3" x14ac:dyDescent="0.35">
      <c r="A40977" s="12"/>
      <c r="B40977" s="12"/>
      <c r="C40977" s="12"/>
    </row>
    <row r="40978" spans="1:3" x14ac:dyDescent="0.35">
      <c r="A40978" s="12"/>
      <c r="B40978" s="12"/>
      <c r="C40978" s="12"/>
    </row>
    <row r="40979" spans="1:3" x14ac:dyDescent="0.35">
      <c r="A40979" s="12"/>
      <c r="B40979" s="12"/>
      <c r="C40979" s="12"/>
    </row>
    <row r="40980" spans="1:3" x14ac:dyDescent="0.35">
      <c r="A40980" s="12"/>
      <c r="B40980" s="12"/>
      <c r="C40980" s="12"/>
    </row>
    <row r="40981" spans="1:3" x14ac:dyDescent="0.35">
      <c r="A40981" s="12"/>
      <c r="B40981" s="12"/>
      <c r="C40981" s="12"/>
    </row>
    <row r="40982" spans="1:3" x14ac:dyDescent="0.35">
      <c r="A40982" s="12"/>
      <c r="B40982" s="12"/>
      <c r="C40982" s="12"/>
    </row>
    <row r="40983" spans="1:3" x14ac:dyDescent="0.35">
      <c r="A40983" s="12"/>
      <c r="B40983" s="12"/>
      <c r="C40983" s="12"/>
    </row>
    <row r="40984" spans="1:3" x14ac:dyDescent="0.35">
      <c r="A40984" s="12"/>
      <c r="B40984" s="12"/>
      <c r="C40984" s="12"/>
    </row>
    <row r="40985" spans="1:3" x14ac:dyDescent="0.35">
      <c r="A40985" s="12"/>
      <c r="B40985" s="12"/>
      <c r="C40985" s="12"/>
    </row>
    <row r="40986" spans="1:3" x14ac:dyDescent="0.35">
      <c r="A40986" s="12"/>
      <c r="B40986" s="12"/>
      <c r="C40986" s="12"/>
    </row>
    <row r="40987" spans="1:3" x14ac:dyDescent="0.35">
      <c r="A40987" s="12"/>
      <c r="B40987" s="12"/>
      <c r="C40987" s="12"/>
    </row>
    <row r="40988" spans="1:3" x14ac:dyDescent="0.35">
      <c r="A40988" s="12"/>
      <c r="B40988" s="12"/>
      <c r="C40988" s="12"/>
    </row>
    <row r="40989" spans="1:3" x14ac:dyDescent="0.35">
      <c r="A40989" s="12"/>
      <c r="B40989" s="12"/>
      <c r="C40989" s="12"/>
    </row>
    <row r="40990" spans="1:3" x14ac:dyDescent="0.35">
      <c r="A40990" s="12"/>
      <c r="B40990" s="12"/>
      <c r="C40990" s="12"/>
    </row>
    <row r="40991" spans="1:3" x14ac:dyDescent="0.35">
      <c r="A40991" s="12"/>
      <c r="B40991" s="12"/>
      <c r="C40991" s="12"/>
    </row>
    <row r="40992" spans="1:3" x14ac:dyDescent="0.35">
      <c r="A40992" s="12"/>
      <c r="B40992" s="12"/>
      <c r="C40992" s="12"/>
    </row>
    <row r="40993" spans="1:3" x14ac:dyDescent="0.35">
      <c r="A40993" s="12"/>
      <c r="B40993" s="12"/>
      <c r="C40993" s="12"/>
    </row>
    <row r="40994" spans="1:3" x14ac:dyDescent="0.35">
      <c r="A40994" s="12"/>
      <c r="B40994" s="12"/>
      <c r="C40994" s="12"/>
    </row>
    <row r="40995" spans="1:3" x14ac:dyDescent="0.35">
      <c r="A40995" s="12"/>
      <c r="B40995" s="12"/>
      <c r="C40995" s="12"/>
    </row>
    <row r="40996" spans="1:3" x14ac:dyDescent="0.35">
      <c r="A40996" s="12"/>
      <c r="B40996" s="12"/>
      <c r="C40996" s="12"/>
    </row>
    <row r="40997" spans="1:3" x14ac:dyDescent="0.35">
      <c r="A40997" s="12"/>
      <c r="B40997" s="12"/>
      <c r="C40997" s="12"/>
    </row>
    <row r="40998" spans="1:3" x14ac:dyDescent="0.35">
      <c r="A40998" s="12"/>
      <c r="B40998" s="12"/>
      <c r="C40998" s="12"/>
    </row>
    <row r="40999" spans="1:3" x14ac:dyDescent="0.35">
      <c r="A40999" s="12"/>
      <c r="B40999" s="12"/>
      <c r="C40999" s="12"/>
    </row>
    <row r="41000" spans="1:3" x14ac:dyDescent="0.35">
      <c r="A41000" s="12"/>
      <c r="B41000" s="12"/>
      <c r="C41000" s="12"/>
    </row>
    <row r="41001" spans="1:3" x14ac:dyDescent="0.35">
      <c r="A41001" s="12"/>
      <c r="B41001" s="12"/>
      <c r="C41001" s="12"/>
    </row>
    <row r="41002" spans="1:3" x14ac:dyDescent="0.35">
      <c r="A41002" s="12"/>
      <c r="B41002" s="12"/>
      <c r="C41002" s="12"/>
    </row>
    <row r="41003" spans="1:3" x14ac:dyDescent="0.35">
      <c r="A41003" s="12"/>
      <c r="B41003" s="12"/>
      <c r="C41003" s="12"/>
    </row>
    <row r="41004" spans="1:3" x14ac:dyDescent="0.35">
      <c r="A41004" s="12"/>
      <c r="B41004" s="12"/>
      <c r="C41004" s="12"/>
    </row>
    <row r="41005" spans="1:3" x14ac:dyDescent="0.35">
      <c r="A41005" s="12"/>
      <c r="B41005" s="12"/>
      <c r="C41005" s="12"/>
    </row>
    <row r="41006" spans="1:3" x14ac:dyDescent="0.35">
      <c r="A41006" s="12"/>
      <c r="B41006" s="12"/>
      <c r="C41006" s="12"/>
    </row>
    <row r="41007" spans="1:3" x14ac:dyDescent="0.35">
      <c r="A41007" s="12"/>
      <c r="B41007" s="12"/>
      <c r="C41007" s="12"/>
    </row>
    <row r="41008" spans="1:3" x14ac:dyDescent="0.35">
      <c r="A41008" s="12"/>
      <c r="B41008" s="12"/>
      <c r="C41008" s="12"/>
    </row>
    <row r="41009" spans="1:3" x14ac:dyDescent="0.35">
      <c r="A41009" s="12"/>
      <c r="B41009" s="12"/>
      <c r="C41009" s="12"/>
    </row>
    <row r="41010" spans="1:3" x14ac:dyDescent="0.35">
      <c r="A41010" s="12"/>
      <c r="B41010" s="12"/>
      <c r="C41010" s="12"/>
    </row>
    <row r="41011" spans="1:3" x14ac:dyDescent="0.35">
      <c r="A41011" s="12"/>
      <c r="B41011" s="12"/>
      <c r="C41011" s="12"/>
    </row>
    <row r="41012" spans="1:3" x14ac:dyDescent="0.35">
      <c r="A41012" s="12"/>
      <c r="B41012" s="12"/>
      <c r="C41012" s="12"/>
    </row>
    <row r="41013" spans="1:3" x14ac:dyDescent="0.35">
      <c r="A41013" s="12"/>
      <c r="B41013" s="12"/>
      <c r="C41013" s="12"/>
    </row>
    <row r="41014" spans="1:3" x14ac:dyDescent="0.35">
      <c r="A41014" s="12"/>
      <c r="B41014" s="12"/>
      <c r="C41014" s="12"/>
    </row>
    <row r="41015" spans="1:3" x14ac:dyDescent="0.35">
      <c r="A41015" s="12"/>
      <c r="B41015" s="12"/>
      <c r="C41015" s="12"/>
    </row>
    <row r="41016" spans="1:3" x14ac:dyDescent="0.35">
      <c r="A41016" s="12"/>
      <c r="B41016" s="12"/>
      <c r="C41016" s="12"/>
    </row>
    <row r="41017" spans="1:3" x14ac:dyDescent="0.35">
      <c r="A41017" s="12"/>
      <c r="B41017" s="12"/>
      <c r="C41017" s="12"/>
    </row>
    <row r="41018" spans="1:3" x14ac:dyDescent="0.35">
      <c r="A41018" s="12"/>
      <c r="B41018" s="12"/>
      <c r="C41018" s="12"/>
    </row>
    <row r="41019" spans="1:3" x14ac:dyDescent="0.35">
      <c r="A41019" s="12"/>
      <c r="B41019" s="12"/>
      <c r="C41019" s="12"/>
    </row>
    <row r="41020" spans="1:3" x14ac:dyDescent="0.35">
      <c r="A41020" s="12"/>
      <c r="B41020" s="12"/>
      <c r="C41020" s="12"/>
    </row>
    <row r="41021" spans="1:3" x14ac:dyDescent="0.35">
      <c r="A41021" s="12"/>
      <c r="B41021" s="12"/>
      <c r="C41021" s="12"/>
    </row>
    <row r="41022" spans="1:3" x14ac:dyDescent="0.35">
      <c r="A41022" s="12"/>
      <c r="B41022" s="12"/>
      <c r="C41022" s="12"/>
    </row>
    <row r="41023" spans="1:3" x14ac:dyDescent="0.35">
      <c r="A41023" s="12"/>
      <c r="B41023" s="12"/>
      <c r="C41023" s="12"/>
    </row>
    <row r="41024" spans="1:3" x14ac:dyDescent="0.35">
      <c r="A41024" s="12"/>
      <c r="B41024" s="12"/>
      <c r="C41024" s="12"/>
    </row>
    <row r="41025" spans="1:3" x14ac:dyDescent="0.35">
      <c r="A41025" s="12"/>
      <c r="B41025" s="12"/>
      <c r="C41025" s="12"/>
    </row>
    <row r="41026" spans="1:3" x14ac:dyDescent="0.35">
      <c r="A41026" s="12"/>
      <c r="B41026" s="12"/>
      <c r="C41026" s="12"/>
    </row>
    <row r="41027" spans="1:3" x14ac:dyDescent="0.35">
      <c r="A41027" s="12"/>
      <c r="B41027" s="12"/>
      <c r="C41027" s="12"/>
    </row>
    <row r="41028" spans="1:3" x14ac:dyDescent="0.35">
      <c r="A41028" s="12"/>
      <c r="B41028" s="12"/>
      <c r="C41028" s="12"/>
    </row>
    <row r="41029" spans="1:3" x14ac:dyDescent="0.35">
      <c r="A41029" s="12"/>
      <c r="B41029" s="12"/>
      <c r="C41029" s="12"/>
    </row>
    <row r="41030" spans="1:3" x14ac:dyDescent="0.35">
      <c r="A41030" s="12"/>
      <c r="B41030" s="12"/>
      <c r="C41030" s="12"/>
    </row>
    <row r="41031" spans="1:3" x14ac:dyDescent="0.35">
      <c r="A41031" s="12"/>
      <c r="B41031" s="12"/>
      <c r="C41031" s="12"/>
    </row>
    <row r="41032" spans="1:3" x14ac:dyDescent="0.35">
      <c r="A41032" s="12"/>
      <c r="B41032" s="12"/>
      <c r="C41032" s="12"/>
    </row>
    <row r="41033" spans="1:3" x14ac:dyDescent="0.35">
      <c r="A41033" s="12"/>
      <c r="B41033" s="12"/>
      <c r="C41033" s="12"/>
    </row>
    <row r="41034" spans="1:3" x14ac:dyDescent="0.35">
      <c r="A41034" s="12"/>
      <c r="B41034" s="12"/>
      <c r="C41034" s="12"/>
    </row>
    <row r="41035" spans="1:3" x14ac:dyDescent="0.35">
      <c r="A41035" s="12"/>
      <c r="B41035" s="12"/>
      <c r="C41035" s="12"/>
    </row>
    <row r="41036" spans="1:3" x14ac:dyDescent="0.35">
      <c r="A41036" s="12"/>
      <c r="B41036" s="12"/>
      <c r="C41036" s="12"/>
    </row>
    <row r="41037" spans="1:3" x14ac:dyDescent="0.35">
      <c r="A41037" s="12"/>
      <c r="B41037" s="12"/>
      <c r="C41037" s="12"/>
    </row>
    <row r="41038" spans="1:3" x14ac:dyDescent="0.35">
      <c r="A41038" s="12"/>
      <c r="B41038" s="12"/>
      <c r="C41038" s="12"/>
    </row>
    <row r="41039" spans="1:3" x14ac:dyDescent="0.35">
      <c r="A41039" s="12"/>
      <c r="B41039" s="12"/>
      <c r="C41039" s="12"/>
    </row>
    <row r="41040" spans="1:3" x14ac:dyDescent="0.35">
      <c r="A41040" s="12"/>
      <c r="B41040" s="12"/>
      <c r="C41040" s="12"/>
    </row>
    <row r="41041" spans="1:3" x14ac:dyDescent="0.35">
      <c r="A41041" s="12"/>
      <c r="B41041" s="12"/>
      <c r="C41041" s="12"/>
    </row>
    <row r="41042" spans="1:3" x14ac:dyDescent="0.35">
      <c r="A41042" s="12"/>
      <c r="B41042" s="12"/>
      <c r="C41042" s="12"/>
    </row>
    <row r="41043" spans="1:3" x14ac:dyDescent="0.35">
      <c r="A41043" s="12"/>
      <c r="B41043" s="12"/>
      <c r="C41043" s="12"/>
    </row>
    <row r="41044" spans="1:3" x14ac:dyDescent="0.35">
      <c r="A41044" s="12"/>
      <c r="B41044" s="12"/>
      <c r="C41044" s="12"/>
    </row>
    <row r="41045" spans="1:3" x14ac:dyDescent="0.35">
      <c r="A41045" s="12"/>
      <c r="B41045" s="12"/>
      <c r="C41045" s="12"/>
    </row>
    <row r="41046" spans="1:3" x14ac:dyDescent="0.35">
      <c r="A41046" s="12"/>
      <c r="B41046" s="12"/>
      <c r="C41046" s="12"/>
    </row>
    <row r="41047" spans="1:3" x14ac:dyDescent="0.35">
      <c r="A41047" s="12"/>
      <c r="B41047" s="12"/>
      <c r="C41047" s="12"/>
    </row>
    <row r="41048" spans="1:3" x14ac:dyDescent="0.35">
      <c r="A41048" s="12"/>
      <c r="B41048" s="12"/>
      <c r="C41048" s="12"/>
    </row>
    <row r="41049" spans="1:3" x14ac:dyDescent="0.35">
      <c r="A41049" s="12"/>
      <c r="B41049" s="12"/>
      <c r="C41049" s="12"/>
    </row>
    <row r="41050" spans="1:3" x14ac:dyDescent="0.35">
      <c r="A41050" s="12"/>
      <c r="B41050" s="12"/>
      <c r="C41050" s="12"/>
    </row>
    <row r="41051" spans="1:3" x14ac:dyDescent="0.35">
      <c r="A41051" s="12"/>
      <c r="B41051" s="12"/>
      <c r="C41051" s="12"/>
    </row>
    <row r="41052" spans="1:3" x14ac:dyDescent="0.35">
      <c r="A41052" s="12"/>
      <c r="B41052" s="12"/>
      <c r="C41052" s="12"/>
    </row>
    <row r="41053" spans="1:3" x14ac:dyDescent="0.35">
      <c r="A41053" s="12"/>
      <c r="B41053" s="12"/>
      <c r="C41053" s="12"/>
    </row>
    <row r="41054" spans="1:3" x14ac:dyDescent="0.35">
      <c r="A41054" s="12"/>
      <c r="B41054" s="12"/>
      <c r="C41054" s="12"/>
    </row>
    <row r="41055" spans="1:3" x14ac:dyDescent="0.35">
      <c r="A41055" s="12"/>
      <c r="B41055" s="12"/>
      <c r="C41055" s="12"/>
    </row>
    <row r="41056" spans="1:3" x14ac:dyDescent="0.35">
      <c r="A41056" s="12"/>
      <c r="B41056" s="12"/>
      <c r="C41056" s="12"/>
    </row>
    <row r="41057" spans="1:3" x14ac:dyDescent="0.35">
      <c r="A41057" s="12"/>
      <c r="B41057" s="12"/>
      <c r="C41057" s="12"/>
    </row>
    <row r="41058" spans="1:3" x14ac:dyDescent="0.35">
      <c r="A41058" s="12"/>
      <c r="B41058" s="12"/>
      <c r="C41058" s="12"/>
    </row>
    <row r="41059" spans="1:3" x14ac:dyDescent="0.35">
      <c r="A41059" s="12"/>
      <c r="B41059" s="12"/>
      <c r="C41059" s="12"/>
    </row>
    <row r="41060" spans="1:3" x14ac:dyDescent="0.35">
      <c r="A41060" s="12"/>
      <c r="B41060" s="12"/>
      <c r="C41060" s="12"/>
    </row>
    <row r="41061" spans="1:3" x14ac:dyDescent="0.35">
      <c r="A41061" s="12"/>
      <c r="B41061" s="12"/>
      <c r="C41061" s="12"/>
    </row>
    <row r="41062" spans="1:3" x14ac:dyDescent="0.35">
      <c r="A41062" s="12"/>
      <c r="B41062" s="12"/>
      <c r="C41062" s="12"/>
    </row>
    <row r="41063" spans="1:3" x14ac:dyDescent="0.35">
      <c r="A41063" s="12"/>
      <c r="B41063" s="12"/>
      <c r="C41063" s="12"/>
    </row>
    <row r="41064" spans="1:3" x14ac:dyDescent="0.35">
      <c r="A41064" s="12"/>
      <c r="B41064" s="12"/>
      <c r="C41064" s="12"/>
    </row>
    <row r="41065" spans="1:3" x14ac:dyDescent="0.35">
      <c r="A41065" s="12"/>
      <c r="B41065" s="12"/>
      <c r="C41065" s="12"/>
    </row>
    <row r="41066" spans="1:3" x14ac:dyDescent="0.35">
      <c r="A41066" s="12"/>
      <c r="B41066" s="12"/>
      <c r="C41066" s="12"/>
    </row>
    <row r="41067" spans="1:3" x14ac:dyDescent="0.35">
      <c r="A41067" s="12"/>
      <c r="B41067" s="12"/>
      <c r="C41067" s="12"/>
    </row>
    <row r="41068" spans="1:3" x14ac:dyDescent="0.35">
      <c r="A41068" s="12"/>
      <c r="B41068" s="12"/>
      <c r="C41068" s="12"/>
    </row>
    <row r="41069" spans="1:3" x14ac:dyDescent="0.35">
      <c r="A41069" s="12"/>
      <c r="B41069" s="12"/>
      <c r="C41069" s="12"/>
    </row>
    <row r="41070" spans="1:3" x14ac:dyDescent="0.35">
      <c r="A41070" s="12"/>
      <c r="B41070" s="12"/>
      <c r="C41070" s="12"/>
    </row>
    <row r="41071" spans="1:3" x14ac:dyDescent="0.35">
      <c r="A41071" s="12"/>
      <c r="B41071" s="12"/>
      <c r="C41071" s="12"/>
    </row>
    <row r="41072" spans="1:3" x14ac:dyDescent="0.35">
      <c r="A41072" s="12"/>
      <c r="B41072" s="12"/>
      <c r="C41072" s="12"/>
    </row>
    <row r="41073" spans="1:3" x14ac:dyDescent="0.35">
      <c r="A41073" s="12"/>
      <c r="B41073" s="12"/>
      <c r="C41073" s="12"/>
    </row>
    <row r="41074" spans="1:3" x14ac:dyDescent="0.35">
      <c r="A41074" s="12"/>
      <c r="B41074" s="12"/>
      <c r="C41074" s="12"/>
    </row>
    <row r="41075" spans="1:3" x14ac:dyDescent="0.35">
      <c r="A41075" s="12"/>
      <c r="B41075" s="12"/>
      <c r="C41075" s="12"/>
    </row>
    <row r="41076" spans="1:3" x14ac:dyDescent="0.35">
      <c r="A41076" s="12"/>
      <c r="B41076" s="12"/>
      <c r="C41076" s="12"/>
    </row>
    <row r="41077" spans="1:3" x14ac:dyDescent="0.35">
      <c r="A41077" s="12"/>
      <c r="B41077" s="12"/>
      <c r="C41077" s="12"/>
    </row>
    <row r="41078" spans="1:3" x14ac:dyDescent="0.35">
      <c r="A41078" s="12"/>
      <c r="B41078" s="12"/>
      <c r="C41078" s="12"/>
    </row>
    <row r="41079" spans="1:3" x14ac:dyDescent="0.35">
      <c r="A41079" s="12"/>
      <c r="B41079" s="12"/>
      <c r="C41079" s="12"/>
    </row>
    <row r="41080" spans="1:3" x14ac:dyDescent="0.35">
      <c r="A41080" s="12"/>
      <c r="B41080" s="12"/>
      <c r="C41080" s="12"/>
    </row>
    <row r="41081" spans="1:3" x14ac:dyDescent="0.35">
      <c r="A41081" s="12"/>
      <c r="B41081" s="12"/>
      <c r="C41081" s="12"/>
    </row>
    <row r="41082" spans="1:3" x14ac:dyDescent="0.35">
      <c r="A41082" s="12"/>
      <c r="B41082" s="12"/>
      <c r="C41082" s="12"/>
    </row>
    <row r="41083" spans="1:3" x14ac:dyDescent="0.35">
      <c r="A41083" s="12"/>
      <c r="B41083" s="12"/>
      <c r="C41083" s="12"/>
    </row>
    <row r="41084" spans="1:3" x14ac:dyDescent="0.35">
      <c r="A41084" s="12"/>
      <c r="B41084" s="12"/>
      <c r="C41084" s="12"/>
    </row>
    <row r="41085" spans="1:3" x14ac:dyDescent="0.35">
      <c r="A41085" s="12"/>
      <c r="B41085" s="12"/>
      <c r="C41085" s="12"/>
    </row>
    <row r="41086" spans="1:3" x14ac:dyDescent="0.35">
      <c r="A41086" s="12"/>
      <c r="B41086" s="12"/>
      <c r="C41086" s="12"/>
    </row>
    <row r="41087" spans="1:3" x14ac:dyDescent="0.35">
      <c r="A41087" s="12"/>
      <c r="B41087" s="12"/>
      <c r="C41087" s="12"/>
    </row>
    <row r="41088" spans="1:3" x14ac:dyDescent="0.35">
      <c r="A41088" s="12"/>
      <c r="B41088" s="12"/>
      <c r="C41088" s="12"/>
    </row>
    <row r="41089" spans="1:3" x14ac:dyDescent="0.35">
      <c r="A41089" s="12"/>
      <c r="B41089" s="12"/>
      <c r="C41089" s="12"/>
    </row>
    <row r="41090" spans="1:3" x14ac:dyDescent="0.35">
      <c r="A41090" s="12"/>
      <c r="B41090" s="12"/>
      <c r="C41090" s="12"/>
    </row>
    <row r="41091" spans="1:3" x14ac:dyDescent="0.35">
      <c r="A41091" s="12"/>
      <c r="B41091" s="12"/>
      <c r="C41091" s="12"/>
    </row>
    <row r="41092" spans="1:3" x14ac:dyDescent="0.35">
      <c r="A41092" s="12"/>
      <c r="B41092" s="12"/>
      <c r="C41092" s="12"/>
    </row>
    <row r="41093" spans="1:3" x14ac:dyDescent="0.35">
      <c r="A41093" s="12"/>
      <c r="B41093" s="12"/>
      <c r="C41093" s="12"/>
    </row>
    <row r="41094" spans="1:3" x14ac:dyDescent="0.35">
      <c r="A41094" s="12"/>
      <c r="B41094" s="12"/>
      <c r="C41094" s="12"/>
    </row>
    <row r="41095" spans="1:3" x14ac:dyDescent="0.35">
      <c r="A41095" s="12"/>
      <c r="B41095" s="12"/>
      <c r="C41095" s="12"/>
    </row>
    <row r="41096" spans="1:3" x14ac:dyDescent="0.35">
      <c r="A41096" s="12"/>
      <c r="B41096" s="12"/>
      <c r="C41096" s="12"/>
    </row>
    <row r="41097" spans="1:3" x14ac:dyDescent="0.35">
      <c r="A41097" s="12"/>
      <c r="B41097" s="12"/>
      <c r="C41097" s="12"/>
    </row>
    <row r="41098" spans="1:3" x14ac:dyDescent="0.35">
      <c r="A41098" s="12"/>
      <c r="B41098" s="12"/>
      <c r="C41098" s="12"/>
    </row>
    <row r="41099" spans="1:3" x14ac:dyDescent="0.35">
      <c r="A41099" s="12"/>
      <c r="B41099" s="12"/>
      <c r="C41099" s="12"/>
    </row>
    <row r="41100" spans="1:3" x14ac:dyDescent="0.35">
      <c r="A41100" s="12"/>
      <c r="B41100" s="12"/>
      <c r="C41100" s="12"/>
    </row>
    <row r="41101" spans="1:3" x14ac:dyDescent="0.35">
      <c r="A41101" s="12"/>
      <c r="B41101" s="12"/>
      <c r="C41101" s="12"/>
    </row>
    <row r="41102" spans="1:3" x14ac:dyDescent="0.35">
      <c r="A41102" s="12"/>
      <c r="B41102" s="12"/>
      <c r="C41102" s="12"/>
    </row>
    <row r="41103" spans="1:3" x14ac:dyDescent="0.35">
      <c r="A41103" s="12"/>
      <c r="B41103" s="12"/>
      <c r="C41103" s="12"/>
    </row>
    <row r="41104" spans="1:3" x14ac:dyDescent="0.35">
      <c r="A41104" s="12"/>
      <c r="B41104" s="12"/>
      <c r="C41104" s="12"/>
    </row>
    <row r="41105" spans="1:3" x14ac:dyDescent="0.35">
      <c r="A41105" s="12"/>
      <c r="B41105" s="12"/>
      <c r="C41105" s="12"/>
    </row>
    <row r="41106" spans="1:3" x14ac:dyDescent="0.35">
      <c r="A41106" s="12"/>
      <c r="B41106" s="12"/>
      <c r="C41106" s="12"/>
    </row>
    <row r="41107" spans="1:3" x14ac:dyDescent="0.35">
      <c r="A41107" s="12"/>
      <c r="B41107" s="12"/>
      <c r="C41107" s="12"/>
    </row>
    <row r="41108" spans="1:3" x14ac:dyDescent="0.35">
      <c r="A41108" s="12"/>
      <c r="B41108" s="12"/>
      <c r="C41108" s="12"/>
    </row>
    <row r="41109" spans="1:3" x14ac:dyDescent="0.35">
      <c r="A41109" s="12"/>
      <c r="B41109" s="12"/>
      <c r="C41109" s="12"/>
    </row>
    <row r="41110" spans="1:3" x14ac:dyDescent="0.35">
      <c r="A41110" s="12"/>
      <c r="B41110" s="12"/>
      <c r="C41110" s="12"/>
    </row>
    <row r="41111" spans="1:3" x14ac:dyDescent="0.35">
      <c r="A41111" s="12"/>
      <c r="B41111" s="12"/>
      <c r="C41111" s="12"/>
    </row>
    <row r="41112" spans="1:3" x14ac:dyDescent="0.35">
      <c r="A41112" s="12"/>
      <c r="B41112" s="12"/>
      <c r="C41112" s="12"/>
    </row>
    <row r="41113" spans="1:3" x14ac:dyDescent="0.35">
      <c r="A41113" s="12"/>
      <c r="B41113" s="12"/>
      <c r="C41113" s="12"/>
    </row>
    <row r="41114" spans="1:3" x14ac:dyDescent="0.35">
      <c r="A41114" s="12"/>
      <c r="B41114" s="12"/>
      <c r="C41114" s="12"/>
    </row>
    <row r="41115" spans="1:3" x14ac:dyDescent="0.35">
      <c r="A41115" s="12"/>
      <c r="B41115" s="12"/>
      <c r="C41115" s="12"/>
    </row>
    <row r="41116" spans="1:3" x14ac:dyDescent="0.35">
      <c r="A41116" s="12"/>
      <c r="B41116" s="12"/>
      <c r="C41116" s="12"/>
    </row>
    <row r="41117" spans="1:3" x14ac:dyDescent="0.35">
      <c r="A41117" s="12"/>
      <c r="B41117" s="12"/>
      <c r="C41117" s="12"/>
    </row>
    <row r="41118" spans="1:3" x14ac:dyDescent="0.35">
      <c r="A41118" s="12"/>
      <c r="B41118" s="12"/>
      <c r="C41118" s="12"/>
    </row>
    <row r="41119" spans="1:3" x14ac:dyDescent="0.35">
      <c r="A41119" s="12"/>
      <c r="B41119" s="12"/>
      <c r="C41119" s="12"/>
    </row>
    <row r="41120" spans="1:3" x14ac:dyDescent="0.35">
      <c r="A41120" s="12"/>
      <c r="B41120" s="12"/>
      <c r="C41120" s="12"/>
    </row>
    <row r="41121" spans="1:3" x14ac:dyDescent="0.35">
      <c r="A41121" s="12"/>
      <c r="B41121" s="12"/>
      <c r="C41121" s="12"/>
    </row>
    <row r="41122" spans="1:3" x14ac:dyDescent="0.35">
      <c r="A41122" s="12"/>
      <c r="B41122" s="12"/>
      <c r="C41122" s="12"/>
    </row>
    <row r="41123" spans="1:3" x14ac:dyDescent="0.35">
      <c r="A41123" s="12"/>
      <c r="B41123" s="12"/>
      <c r="C41123" s="12"/>
    </row>
    <row r="41124" spans="1:3" x14ac:dyDescent="0.35">
      <c r="A41124" s="12"/>
      <c r="B41124" s="12"/>
      <c r="C41124" s="12"/>
    </row>
    <row r="41125" spans="1:3" x14ac:dyDescent="0.35">
      <c r="A41125" s="12"/>
      <c r="B41125" s="12"/>
      <c r="C41125" s="12"/>
    </row>
    <row r="41126" spans="1:3" x14ac:dyDescent="0.35">
      <c r="A41126" s="12"/>
      <c r="B41126" s="12"/>
      <c r="C41126" s="12"/>
    </row>
    <row r="41127" spans="1:3" x14ac:dyDescent="0.35">
      <c r="A41127" s="12"/>
      <c r="B41127" s="12"/>
      <c r="C41127" s="12"/>
    </row>
    <row r="41128" spans="1:3" x14ac:dyDescent="0.35">
      <c r="A41128" s="12"/>
      <c r="B41128" s="12"/>
      <c r="C41128" s="12"/>
    </row>
    <row r="41129" spans="1:3" x14ac:dyDescent="0.35">
      <c r="A41129" s="12"/>
      <c r="B41129" s="12"/>
      <c r="C41129" s="12"/>
    </row>
    <row r="41130" spans="1:3" x14ac:dyDescent="0.35">
      <c r="A41130" s="12"/>
      <c r="B41130" s="12"/>
      <c r="C41130" s="12"/>
    </row>
    <row r="41131" spans="1:3" x14ac:dyDescent="0.35">
      <c r="A41131" s="12"/>
      <c r="B41131" s="12"/>
      <c r="C41131" s="12"/>
    </row>
    <row r="41132" spans="1:3" x14ac:dyDescent="0.35">
      <c r="A41132" s="12"/>
      <c r="B41132" s="12"/>
      <c r="C41132" s="12"/>
    </row>
    <row r="41133" spans="1:3" x14ac:dyDescent="0.35">
      <c r="A41133" s="12"/>
      <c r="B41133" s="12"/>
      <c r="C41133" s="12"/>
    </row>
    <row r="41134" spans="1:3" x14ac:dyDescent="0.35">
      <c r="A41134" s="12"/>
      <c r="B41134" s="12"/>
      <c r="C41134" s="12"/>
    </row>
    <row r="41135" spans="1:3" x14ac:dyDescent="0.35">
      <c r="A41135" s="12"/>
      <c r="B41135" s="12"/>
      <c r="C41135" s="12"/>
    </row>
    <row r="41136" spans="1:3" x14ac:dyDescent="0.35">
      <c r="A41136" s="12"/>
      <c r="B41136" s="12"/>
      <c r="C41136" s="12"/>
    </row>
    <row r="41137" spans="1:3" x14ac:dyDescent="0.35">
      <c r="A41137" s="12"/>
      <c r="B41137" s="12"/>
      <c r="C41137" s="12"/>
    </row>
    <row r="41138" spans="1:3" x14ac:dyDescent="0.35">
      <c r="A41138" s="12"/>
      <c r="B41138" s="12"/>
      <c r="C41138" s="12"/>
    </row>
    <row r="41139" spans="1:3" x14ac:dyDescent="0.35">
      <c r="A41139" s="12"/>
      <c r="B41139" s="12"/>
      <c r="C41139" s="12"/>
    </row>
    <row r="41140" spans="1:3" x14ac:dyDescent="0.35">
      <c r="A41140" s="12"/>
      <c r="B41140" s="12"/>
      <c r="C41140" s="12"/>
    </row>
    <row r="41141" spans="1:3" x14ac:dyDescent="0.35">
      <c r="A41141" s="12"/>
      <c r="B41141" s="12"/>
      <c r="C41141" s="12"/>
    </row>
    <row r="41142" spans="1:3" x14ac:dyDescent="0.35">
      <c r="A41142" s="12"/>
      <c r="B41142" s="12"/>
      <c r="C41142" s="12"/>
    </row>
    <row r="41143" spans="1:3" x14ac:dyDescent="0.35">
      <c r="A41143" s="12"/>
      <c r="B41143" s="12"/>
      <c r="C41143" s="12"/>
    </row>
    <row r="41144" spans="1:3" x14ac:dyDescent="0.35">
      <c r="A41144" s="12"/>
      <c r="B41144" s="12"/>
      <c r="C41144" s="12"/>
    </row>
    <row r="41145" spans="1:3" x14ac:dyDescent="0.35">
      <c r="A41145" s="12"/>
      <c r="B41145" s="12"/>
      <c r="C41145" s="12"/>
    </row>
    <row r="41146" spans="1:3" x14ac:dyDescent="0.35">
      <c r="A41146" s="12"/>
      <c r="B41146" s="12"/>
      <c r="C41146" s="12"/>
    </row>
    <row r="41147" spans="1:3" x14ac:dyDescent="0.35">
      <c r="A41147" s="12"/>
      <c r="B41147" s="12"/>
      <c r="C41147" s="12"/>
    </row>
    <row r="41148" spans="1:3" x14ac:dyDescent="0.35">
      <c r="A41148" s="12"/>
      <c r="B41148" s="12"/>
      <c r="C41148" s="12"/>
    </row>
    <row r="41149" spans="1:3" x14ac:dyDescent="0.35">
      <c r="A41149" s="12"/>
      <c r="B41149" s="12"/>
      <c r="C41149" s="12"/>
    </row>
    <row r="41150" spans="1:3" x14ac:dyDescent="0.35">
      <c r="A41150" s="12"/>
      <c r="B41150" s="12"/>
      <c r="C41150" s="12"/>
    </row>
    <row r="41151" spans="1:3" x14ac:dyDescent="0.35">
      <c r="A41151" s="12"/>
      <c r="B41151" s="12"/>
      <c r="C41151" s="12"/>
    </row>
    <row r="41152" spans="1:3" x14ac:dyDescent="0.35">
      <c r="A41152" s="12"/>
      <c r="B41152" s="12"/>
      <c r="C41152" s="12"/>
    </row>
    <row r="41153" spans="1:3" x14ac:dyDescent="0.35">
      <c r="A41153" s="12"/>
      <c r="B41153" s="12"/>
      <c r="C41153" s="12"/>
    </row>
    <row r="41154" spans="1:3" x14ac:dyDescent="0.35">
      <c r="A41154" s="12"/>
      <c r="B41154" s="12"/>
      <c r="C41154" s="12"/>
    </row>
    <row r="41155" spans="1:3" x14ac:dyDescent="0.35">
      <c r="A41155" s="12"/>
      <c r="B41155" s="12"/>
      <c r="C41155" s="12"/>
    </row>
    <row r="41156" spans="1:3" x14ac:dyDescent="0.35">
      <c r="A41156" s="12"/>
      <c r="B41156" s="12"/>
      <c r="C41156" s="12"/>
    </row>
    <row r="41157" spans="1:3" x14ac:dyDescent="0.35">
      <c r="A41157" s="12"/>
      <c r="B41157" s="12"/>
      <c r="C41157" s="12"/>
    </row>
    <row r="41158" spans="1:3" x14ac:dyDescent="0.35">
      <c r="A41158" s="12"/>
      <c r="B41158" s="12"/>
      <c r="C41158" s="12"/>
    </row>
    <row r="41159" spans="1:3" x14ac:dyDescent="0.35">
      <c r="A41159" s="12"/>
      <c r="B41159" s="12"/>
      <c r="C41159" s="12"/>
    </row>
    <row r="41160" spans="1:3" x14ac:dyDescent="0.35">
      <c r="A41160" s="12"/>
      <c r="B41160" s="12"/>
      <c r="C41160" s="12"/>
    </row>
    <row r="41161" spans="1:3" x14ac:dyDescent="0.35">
      <c r="A41161" s="12"/>
      <c r="B41161" s="12"/>
      <c r="C41161" s="12"/>
    </row>
    <row r="41162" spans="1:3" x14ac:dyDescent="0.35">
      <c r="A41162" s="12"/>
      <c r="B41162" s="12"/>
      <c r="C41162" s="12"/>
    </row>
    <row r="41163" spans="1:3" x14ac:dyDescent="0.35">
      <c r="A41163" s="12"/>
      <c r="B41163" s="12"/>
      <c r="C41163" s="12"/>
    </row>
    <row r="41164" spans="1:3" x14ac:dyDescent="0.35">
      <c r="A41164" s="12"/>
      <c r="B41164" s="12"/>
      <c r="C41164" s="12"/>
    </row>
    <row r="41165" spans="1:3" x14ac:dyDescent="0.35">
      <c r="A41165" s="12"/>
      <c r="B41165" s="12"/>
      <c r="C41165" s="12"/>
    </row>
    <row r="41166" spans="1:3" x14ac:dyDescent="0.35">
      <c r="A41166" s="12"/>
      <c r="B41166" s="12"/>
      <c r="C41166" s="12"/>
    </row>
    <row r="41167" spans="1:3" x14ac:dyDescent="0.35">
      <c r="A41167" s="12"/>
      <c r="B41167" s="12"/>
      <c r="C41167" s="12"/>
    </row>
    <row r="41168" spans="1:3" x14ac:dyDescent="0.35">
      <c r="A41168" s="12"/>
      <c r="B41168" s="12"/>
      <c r="C41168" s="12"/>
    </row>
    <row r="41169" spans="1:3" x14ac:dyDescent="0.35">
      <c r="A41169" s="12"/>
      <c r="B41169" s="12"/>
      <c r="C41169" s="12"/>
    </row>
    <row r="41170" spans="1:3" x14ac:dyDescent="0.35">
      <c r="A41170" s="12"/>
      <c r="B41170" s="12"/>
      <c r="C41170" s="12"/>
    </row>
    <row r="41171" spans="1:3" x14ac:dyDescent="0.35">
      <c r="A41171" s="12"/>
      <c r="B41171" s="12"/>
      <c r="C41171" s="12"/>
    </row>
    <row r="41172" spans="1:3" x14ac:dyDescent="0.35">
      <c r="A41172" s="12"/>
      <c r="B41172" s="12"/>
      <c r="C41172" s="12"/>
    </row>
    <row r="41173" spans="1:3" x14ac:dyDescent="0.35">
      <c r="A41173" s="12"/>
      <c r="B41173" s="12"/>
      <c r="C41173" s="12"/>
    </row>
    <row r="41174" spans="1:3" x14ac:dyDescent="0.35">
      <c r="A41174" s="12"/>
      <c r="B41174" s="12"/>
      <c r="C41174" s="12"/>
    </row>
    <row r="41175" spans="1:3" x14ac:dyDescent="0.35">
      <c r="A41175" s="12"/>
      <c r="B41175" s="12"/>
      <c r="C41175" s="12"/>
    </row>
    <row r="41176" spans="1:3" x14ac:dyDescent="0.35">
      <c r="A41176" s="12"/>
      <c r="B41176" s="12"/>
      <c r="C41176" s="12"/>
    </row>
    <row r="41177" spans="1:3" x14ac:dyDescent="0.35">
      <c r="A41177" s="12"/>
      <c r="B41177" s="12"/>
      <c r="C41177" s="12"/>
    </row>
    <row r="41178" spans="1:3" x14ac:dyDescent="0.35">
      <c r="A41178" s="12"/>
      <c r="B41178" s="12"/>
      <c r="C41178" s="12"/>
    </row>
    <row r="41179" spans="1:3" x14ac:dyDescent="0.35">
      <c r="A41179" s="12"/>
      <c r="B41179" s="12"/>
      <c r="C41179" s="12"/>
    </row>
    <row r="41180" spans="1:3" x14ac:dyDescent="0.35">
      <c r="A41180" s="12"/>
      <c r="B41180" s="12"/>
      <c r="C41180" s="12"/>
    </row>
    <row r="41181" spans="1:3" x14ac:dyDescent="0.35">
      <c r="A41181" s="12"/>
      <c r="B41181" s="12"/>
      <c r="C41181" s="12"/>
    </row>
    <row r="41182" spans="1:3" x14ac:dyDescent="0.35">
      <c r="A41182" s="12"/>
      <c r="B41182" s="12"/>
      <c r="C41182" s="12"/>
    </row>
    <row r="41183" spans="1:3" x14ac:dyDescent="0.35">
      <c r="A41183" s="12"/>
      <c r="B41183" s="12"/>
      <c r="C41183" s="12"/>
    </row>
    <row r="41184" spans="1:3" x14ac:dyDescent="0.35">
      <c r="A41184" s="12"/>
      <c r="B41184" s="12"/>
      <c r="C41184" s="12"/>
    </row>
    <row r="41185" spans="1:3" x14ac:dyDescent="0.35">
      <c r="A41185" s="12"/>
      <c r="B41185" s="12"/>
      <c r="C41185" s="12"/>
    </row>
    <row r="41186" spans="1:3" x14ac:dyDescent="0.35">
      <c r="A41186" s="12"/>
      <c r="B41186" s="12"/>
      <c r="C41186" s="12"/>
    </row>
    <row r="41187" spans="1:3" x14ac:dyDescent="0.35">
      <c r="A41187" s="12"/>
      <c r="B41187" s="12"/>
      <c r="C41187" s="12"/>
    </row>
    <row r="41188" spans="1:3" x14ac:dyDescent="0.35">
      <c r="A41188" s="12"/>
      <c r="B41188" s="12"/>
      <c r="C41188" s="12"/>
    </row>
    <row r="41189" spans="1:3" x14ac:dyDescent="0.35">
      <c r="A41189" s="12"/>
      <c r="B41189" s="12"/>
      <c r="C41189" s="12"/>
    </row>
    <row r="41190" spans="1:3" x14ac:dyDescent="0.35">
      <c r="A41190" s="12"/>
      <c r="B41190" s="12"/>
      <c r="C41190" s="12"/>
    </row>
    <row r="41191" spans="1:3" x14ac:dyDescent="0.35">
      <c r="A41191" s="12"/>
      <c r="B41191" s="12"/>
      <c r="C41191" s="12"/>
    </row>
    <row r="41192" spans="1:3" x14ac:dyDescent="0.35">
      <c r="A41192" s="12"/>
      <c r="B41192" s="12"/>
      <c r="C41192" s="12"/>
    </row>
    <row r="41193" spans="1:3" x14ac:dyDescent="0.35">
      <c r="A41193" s="12"/>
      <c r="B41193" s="12"/>
      <c r="C41193" s="12"/>
    </row>
    <row r="41194" spans="1:3" x14ac:dyDescent="0.35">
      <c r="A41194" s="12"/>
      <c r="B41194" s="12"/>
      <c r="C41194" s="12"/>
    </row>
    <row r="41195" spans="1:3" x14ac:dyDescent="0.35">
      <c r="A41195" s="12"/>
      <c r="B41195" s="12"/>
      <c r="C41195" s="12"/>
    </row>
    <row r="41196" spans="1:3" x14ac:dyDescent="0.35">
      <c r="A41196" s="12"/>
      <c r="B41196" s="12"/>
      <c r="C41196" s="12"/>
    </row>
    <row r="41197" spans="1:3" x14ac:dyDescent="0.35">
      <c r="A41197" s="12"/>
      <c r="B41197" s="12"/>
      <c r="C41197" s="12"/>
    </row>
    <row r="41198" spans="1:3" x14ac:dyDescent="0.35">
      <c r="A41198" s="12"/>
      <c r="B41198" s="12"/>
      <c r="C41198" s="12"/>
    </row>
    <row r="41199" spans="1:3" x14ac:dyDescent="0.35">
      <c r="A41199" s="12"/>
      <c r="B41199" s="12"/>
      <c r="C41199" s="12"/>
    </row>
    <row r="41200" spans="1:3" x14ac:dyDescent="0.35">
      <c r="A41200" s="12"/>
      <c r="B41200" s="12"/>
      <c r="C41200" s="12"/>
    </row>
    <row r="41201" spans="1:3" x14ac:dyDescent="0.35">
      <c r="A41201" s="12"/>
      <c r="B41201" s="12"/>
      <c r="C41201" s="12"/>
    </row>
    <row r="41202" spans="1:3" x14ac:dyDescent="0.35">
      <c r="A41202" s="12"/>
      <c r="B41202" s="12"/>
      <c r="C41202" s="12"/>
    </row>
    <row r="41203" spans="1:3" x14ac:dyDescent="0.35">
      <c r="A41203" s="12"/>
      <c r="B41203" s="12"/>
      <c r="C41203" s="12"/>
    </row>
    <row r="41204" spans="1:3" x14ac:dyDescent="0.35">
      <c r="A41204" s="12"/>
      <c r="B41204" s="12"/>
      <c r="C41204" s="12"/>
    </row>
    <row r="41205" spans="1:3" x14ac:dyDescent="0.35">
      <c r="A41205" s="12"/>
      <c r="B41205" s="12"/>
      <c r="C41205" s="12"/>
    </row>
    <row r="41206" spans="1:3" x14ac:dyDescent="0.35">
      <c r="A41206" s="12"/>
      <c r="B41206" s="12"/>
      <c r="C41206" s="12"/>
    </row>
    <row r="41207" spans="1:3" x14ac:dyDescent="0.35">
      <c r="A41207" s="12"/>
      <c r="B41207" s="12"/>
      <c r="C41207" s="12"/>
    </row>
    <row r="41208" spans="1:3" x14ac:dyDescent="0.35">
      <c r="A41208" s="12"/>
      <c r="B41208" s="12"/>
      <c r="C41208" s="12"/>
    </row>
    <row r="41209" spans="1:3" x14ac:dyDescent="0.35">
      <c r="A41209" s="12"/>
      <c r="B41209" s="12"/>
      <c r="C41209" s="12"/>
    </row>
    <row r="41210" spans="1:3" x14ac:dyDescent="0.35">
      <c r="A41210" s="12"/>
      <c r="B41210" s="12"/>
      <c r="C41210" s="12"/>
    </row>
    <row r="41211" spans="1:3" x14ac:dyDescent="0.35">
      <c r="A41211" s="12"/>
      <c r="B41211" s="12"/>
      <c r="C41211" s="12"/>
    </row>
    <row r="41212" spans="1:3" x14ac:dyDescent="0.35">
      <c r="A41212" s="12"/>
      <c r="B41212" s="12"/>
      <c r="C41212" s="12"/>
    </row>
    <row r="41213" spans="1:3" x14ac:dyDescent="0.35">
      <c r="A41213" s="12"/>
      <c r="B41213" s="12"/>
      <c r="C41213" s="12"/>
    </row>
    <row r="41214" spans="1:3" x14ac:dyDescent="0.35">
      <c r="A41214" s="12"/>
      <c r="B41214" s="12"/>
      <c r="C41214" s="12"/>
    </row>
    <row r="41215" spans="1:3" x14ac:dyDescent="0.35">
      <c r="A41215" s="12"/>
      <c r="B41215" s="12"/>
      <c r="C41215" s="12"/>
    </row>
    <row r="41216" spans="1:3" x14ac:dyDescent="0.35">
      <c r="A41216" s="12"/>
      <c r="B41216" s="12"/>
      <c r="C41216" s="12"/>
    </row>
    <row r="41217" spans="1:3" x14ac:dyDescent="0.35">
      <c r="A41217" s="12"/>
      <c r="B41217" s="12"/>
      <c r="C41217" s="12"/>
    </row>
    <row r="41218" spans="1:3" x14ac:dyDescent="0.35">
      <c r="A41218" s="12"/>
      <c r="B41218" s="12"/>
      <c r="C41218" s="12"/>
    </row>
    <row r="41219" spans="1:3" x14ac:dyDescent="0.35">
      <c r="A41219" s="12"/>
      <c r="B41219" s="12"/>
      <c r="C41219" s="12"/>
    </row>
    <row r="41220" spans="1:3" x14ac:dyDescent="0.35">
      <c r="A41220" s="12"/>
      <c r="B41220" s="12"/>
      <c r="C41220" s="12"/>
    </row>
    <row r="41221" spans="1:3" x14ac:dyDescent="0.35">
      <c r="A41221" s="12"/>
      <c r="B41221" s="12"/>
      <c r="C41221" s="12"/>
    </row>
    <row r="41222" spans="1:3" x14ac:dyDescent="0.35">
      <c r="A41222" s="12"/>
      <c r="B41222" s="12"/>
      <c r="C41222" s="12"/>
    </row>
    <row r="41223" spans="1:3" x14ac:dyDescent="0.35">
      <c r="A41223" s="12"/>
      <c r="B41223" s="12"/>
      <c r="C41223" s="12"/>
    </row>
    <row r="41224" spans="1:3" x14ac:dyDescent="0.35">
      <c r="A41224" s="12"/>
      <c r="B41224" s="12"/>
      <c r="C41224" s="12"/>
    </row>
    <row r="41225" spans="1:3" x14ac:dyDescent="0.35">
      <c r="A41225" s="12"/>
      <c r="B41225" s="12"/>
      <c r="C41225" s="12"/>
    </row>
    <row r="41226" spans="1:3" x14ac:dyDescent="0.35">
      <c r="A41226" s="12"/>
      <c r="B41226" s="12"/>
      <c r="C41226" s="12"/>
    </row>
    <row r="41227" spans="1:3" x14ac:dyDescent="0.35">
      <c r="A41227" s="12"/>
      <c r="B41227" s="12"/>
      <c r="C41227" s="12"/>
    </row>
    <row r="41228" spans="1:3" x14ac:dyDescent="0.35">
      <c r="A41228" s="12"/>
      <c r="B41228" s="12"/>
      <c r="C41228" s="12"/>
    </row>
    <row r="41229" spans="1:3" x14ac:dyDescent="0.35">
      <c r="A41229" s="12"/>
      <c r="B41229" s="12"/>
      <c r="C41229" s="12"/>
    </row>
    <row r="41230" spans="1:3" x14ac:dyDescent="0.35">
      <c r="A41230" s="12"/>
      <c r="B41230" s="12"/>
      <c r="C41230" s="12"/>
    </row>
    <row r="41231" spans="1:3" x14ac:dyDescent="0.35">
      <c r="A41231" s="12"/>
      <c r="B41231" s="12"/>
      <c r="C41231" s="12"/>
    </row>
    <row r="41232" spans="1:3" x14ac:dyDescent="0.35">
      <c r="A41232" s="12"/>
      <c r="B41232" s="12"/>
      <c r="C41232" s="12"/>
    </row>
    <row r="41233" spans="1:3" x14ac:dyDescent="0.35">
      <c r="A41233" s="12"/>
      <c r="B41233" s="12"/>
      <c r="C41233" s="12"/>
    </row>
    <row r="41234" spans="1:3" x14ac:dyDescent="0.35">
      <c r="A41234" s="12"/>
      <c r="B41234" s="12"/>
      <c r="C41234" s="12"/>
    </row>
    <row r="41235" spans="1:3" x14ac:dyDescent="0.35">
      <c r="A41235" s="12"/>
      <c r="B41235" s="12"/>
      <c r="C41235" s="12"/>
    </row>
    <row r="41236" spans="1:3" x14ac:dyDescent="0.35">
      <c r="A41236" s="12"/>
      <c r="B41236" s="12"/>
      <c r="C41236" s="12"/>
    </row>
    <row r="41237" spans="1:3" x14ac:dyDescent="0.35">
      <c r="A41237" s="12"/>
      <c r="B41237" s="12"/>
      <c r="C41237" s="12"/>
    </row>
    <row r="41238" spans="1:3" x14ac:dyDescent="0.35">
      <c r="A41238" s="12"/>
      <c r="B41238" s="12"/>
      <c r="C41238" s="12"/>
    </row>
    <row r="41239" spans="1:3" x14ac:dyDescent="0.35">
      <c r="A41239" s="12"/>
      <c r="B41239" s="12"/>
      <c r="C41239" s="12"/>
    </row>
    <row r="41240" spans="1:3" x14ac:dyDescent="0.35">
      <c r="A41240" s="12"/>
      <c r="B41240" s="12"/>
      <c r="C41240" s="12"/>
    </row>
    <row r="41241" spans="1:3" x14ac:dyDescent="0.35">
      <c r="A41241" s="12"/>
      <c r="B41241" s="12"/>
      <c r="C41241" s="12"/>
    </row>
    <row r="41242" spans="1:3" x14ac:dyDescent="0.35">
      <c r="A41242" s="12"/>
      <c r="B41242" s="12"/>
      <c r="C41242" s="12"/>
    </row>
    <row r="41243" spans="1:3" x14ac:dyDescent="0.35">
      <c r="A41243" s="12"/>
      <c r="B41243" s="12"/>
      <c r="C41243" s="12"/>
    </row>
    <row r="41244" spans="1:3" x14ac:dyDescent="0.35">
      <c r="A41244" s="12"/>
      <c r="B41244" s="12"/>
      <c r="C41244" s="12"/>
    </row>
    <row r="41245" spans="1:3" x14ac:dyDescent="0.35">
      <c r="A41245" s="12"/>
      <c r="B41245" s="12"/>
      <c r="C41245" s="12"/>
    </row>
    <row r="41246" spans="1:3" x14ac:dyDescent="0.35">
      <c r="A41246" s="12"/>
      <c r="B41246" s="12"/>
      <c r="C41246" s="12"/>
    </row>
    <row r="41247" spans="1:3" x14ac:dyDescent="0.35">
      <c r="A41247" s="12"/>
      <c r="B41247" s="12"/>
      <c r="C41247" s="12"/>
    </row>
    <row r="41248" spans="1:3" x14ac:dyDescent="0.35">
      <c r="A41248" s="12"/>
      <c r="B41248" s="12"/>
      <c r="C41248" s="12"/>
    </row>
    <row r="41249" spans="1:3" x14ac:dyDescent="0.35">
      <c r="A41249" s="12"/>
      <c r="B41249" s="12"/>
      <c r="C41249" s="12"/>
    </row>
    <row r="41250" spans="1:3" x14ac:dyDescent="0.35">
      <c r="A41250" s="12"/>
      <c r="B41250" s="12"/>
      <c r="C41250" s="12"/>
    </row>
    <row r="41251" spans="1:3" x14ac:dyDescent="0.35">
      <c r="A41251" s="12"/>
      <c r="B41251" s="12"/>
      <c r="C41251" s="12"/>
    </row>
    <row r="41252" spans="1:3" x14ac:dyDescent="0.35">
      <c r="A41252" s="12"/>
      <c r="B41252" s="12"/>
      <c r="C41252" s="12"/>
    </row>
    <row r="41253" spans="1:3" x14ac:dyDescent="0.35">
      <c r="A41253" s="12"/>
      <c r="B41253" s="12"/>
      <c r="C41253" s="12"/>
    </row>
    <row r="41254" spans="1:3" x14ac:dyDescent="0.35">
      <c r="A41254" s="12"/>
      <c r="B41254" s="12"/>
      <c r="C41254" s="12"/>
    </row>
    <row r="41255" spans="1:3" x14ac:dyDescent="0.35">
      <c r="A41255" s="12"/>
      <c r="B41255" s="12"/>
      <c r="C41255" s="12"/>
    </row>
    <row r="41256" spans="1:3" x14ac:dyDescent="0.35">
      <c r="A41256" s="12"/>
      <c r="B41256" s="12"/>
      <c r="C41256" s="12"/>
    </row>
    <row r="41257" spans="1:3" x14ac:dyDescent="0.35">
      <c r="A41257" s="12"/>
      <c r="B41257" s="12"/>
      <c r="C41257" s="12"/>
    </row>
    <row r="41258" spans="1:3" x14ac:dyDescent="0.35">
      <c r="A41258" s="12"/>
      <c r="B41258" s="12"/>
      <c r="C41258" s="12"/>
    </row>
    <row r="41259" spans="1:3" x14ac:dyDescent="0.35">
      <c r="A41259" s="12"/>
      <c r="B41259" s="12"/>
      <c r="C41259" s="12"/>
    </row>
    <row r="41260" spans="1:3" x14ac:dyDescent="0.35">
      <c r="A41260" s="12"/>
      <c r="B41260" s="12"/>
      <c r="C41260" s="12"/>
    </row>
    <row r="41261" spans="1:3" x14ac:dyDescent="0.35">
      <c r="A41261" s="12"/>
      <c r="B41261" s="12"/>
      <c r="C41261" s="12"/>
    </row>
    <row r="41262" spans="1:3" x14ac:dyDescent="0.35">
      <c r="A41262" s="12"/>
      <c r="B41262" s="12"/>
      <c r="C41262" s="12"/>
    </row>
    <row r="41263" spans="1:3" x14ac:dyDescent="0.35">
      <c r="A41263" s="12"/>
      <c r="B41263" s="12"/>
      <c r="C41263" s="12"/>
    </row>
    <row r="41264" spans="1:3" x14ac:dyDescent="0.35">
      <c r="A41264" s="12"/>
      <c r="B41264" s="12"/>
      <c r="C41264" s="12"/>
    </row>
    <row r="41265" spans="1:3" x14ac:dyDescent="0.35">
      <c r="A41265" s="12"/>
      <c r="B41265" s="12"/>
      <c r="C41265" s="12"/>
    </row>
    <row r="41266" spans="1:3" x14ac:dyDescent="0.35">
      <c r="A41266" s="12"/>
      <c r="B41266" s="12"/>
      <c r="C41266" s="12"/>
    </row>
    <row r="41267" spans="1:3" x14ac:dyDescent="0.35">
      <c r="A41267" s="12"/>
      <c r="B41267" s="12"/>
      <c r="C41267" s="12"/>
    </row>
    <row r="41268" spans="1:3" x14ac:dyDescent="0.35">
      <c r="A41268" s="12"/>
      <c r="B41268" s="12"/>
      <c r="C41268" s="12"/>
    </row>
    <row r="41269" spans="1:3" x14ac:dyDescent="0.35">
      <c r="A41269" s="12"/>
      <c r="B41269" s="12"/>
      <c r="C41269" s="12"/>
    </row>
    <row r="41270" spans="1:3" x14ac:dyDescent="0.35">
      <c r="A41270" s="12"/>
      <c r="B41270" s="12"/>
      <c r="C41270" s="12"/>
    </row>
    <row r="41271" spans="1:3" x14ac:dyDescent="0.35">
      <c r="A41271" s="12"/>
      <c r="B41271" s="12"/>
      <c r="C41271" s="12"/>
    </row>
    <row r="41272" spans="1:3" x14ac:dyDescent="0.35">
      <c r="A41272" s="12"/>
      <c r="B41272" s="12"/>
      <c r="C41272" s="12"/>
    </row>
    <row r="41273" spans="1:3" x14ac:dyDescent="0.35">
      <c r="A41273" s="12"/>
      <c r="B41273" s="12"/>
      <c r="C41273" s="12"/>
    </row>
    <row r="41274" spans="1:3" x14ac:dyDescent="0.35">
      <c r="A41274" s="12"/>
      <c r="B41274" s="12"/>
      <c r="C41274" s="12"/>
    </row>
    <row r="41275" spans="1:3" x14ac:dyDescent="0.35">
      <c r="A41275" s="12"/>
      <c r="B41275" s="12"/>
      <c r="C41275" s="12"/>
    </row>
    <row r="41276" spans="1:3" x14ac:dyDescent="0.35">
      <c r="A41276" s="12"/>
      <c r="B41276" s="12"/>
      <c r="C41276" s="12"/>
    </row>
    <row r="41277" spans="1:3" x14ac:dyDescent="0.35">
      <c r="A41277" s="12"/>
      <c r="B41277" s="12"/>
      <c r="C41277" s="12"/>
    </row>
    <row r="41278" spans="1:3" x14ac:dyDescent="0.35">
      <c r="A41278" s="12"/>
      <c r="B41278" s="12"/>
      <c r="C41278" s="12"/>
    </row>
    <row r="41279" spans="1:3" x14ac:dyDescent="0.35">
      <c r="A41279" s="12"/>
      <c r="B41279" s="12"/>
      <c r="C41279" s="12"/>
    </row>
    <row r="41280" spans="1:3" x14ac:dyDescent="0.35">
      <c r="A41280" s="12"/>
      <c r="B41280" s="12"/>
      <c r="C41280" s="12"/>
    </row>
    <row r="41281" spans="1:3" x14ac:dyDescent="0.35">
      <c r="A41281" s="12"/>
      <c r="B41281" s="12"/>
      <c r="C41281" s="12"/>
    </row>
    <row r="41282" spans="1:3" x14ac:dyDescent="0.35">
      <c r="A41282" s="12"/>
      <c r="B41282" s="12"/>
      <c r="C41282" s="12"/>
    </row>
    <row r="41283" spans="1:3" x14ac:dyDescent="0.35">
      <c r="A41283" s="12"/>
      <c r="B41283" s="12"/>
      <c r="C41283" s="12"/>
    </row>
    <row r="41284" spans="1:3" x14ac:dyDescent="0.35">
      <c r="A41284" s="12"/>
      <c r="B41284" s="12"/>
      <c r="C41284" s="12"/>
    </row>
    <row r="41285" spans="1:3" x14ac:dyDescent="0.35">
      <c r="A41285" s="12"/>
      <c r="B41285" s="12"/>
      <c r="C41285" s="12"/>
    </row>
    <row r="41286" spans="1:3" x14ac:dyDescent="0.35">
      <c r="A41286" s="12"/>
      <c r="B41286" s="12"/>
      <c r="C41286" s="12"/>
    </row>
    <row r="41287" spans="1:3" x14ac:dyDescent="0.35">
      <c r="A41287" s="12"/>
      <c r="B41287" s="12"/>
      <c r="C41287" s="12"/>
    </row>
    <row r="41288" spans="1:3" x14ac:dyDescent="0.35">
      <c r="A41288" s="12"/>
      <c r="B41288" s="12"/>
      <c r="C41288" s="12"/>
    </row>
    <row r="41289" spans="1:3" x14ac:dyDescent="0.35">
      <c r="A41289" s="12"/>
      <c r="B41289" s="12"/>
      <c r="C41289" s="12"/>
    </row>
    <row r="41290" spans="1:3" x14ac:dyDescent="0.35">
      <c r="A41290" s="12"/>
      <c r="B41290" s="12"/>
      <c r="C41290" s="12"/>
    </row>
    <row r="41291" spans="1:3" x14ac:dyDescent="0.35">
      <c r="A41291" s="12"/>
      <c r="B41291" s="12"/>
      <c r="C41291" s="12"/>
    </row>
    <row r="41292" spans="1:3" x14ac:dyDescent="0.35">
      <c r="A41292" s="12"/>
      <c r="B41292" s="12"/>
      <c r="C41292" s="12"/>
    </row>
    <row r="41293" spans="1:3" x14ac:dyDescent="0.35">
      <c r="A41293" s="12"/>
      <c r="B41293" s="12"/>
      <c r="C41293" s="12"/>
    </row>
    <row r="41294" spans="1:3" x14ac:dyDescent="0.35">
      <c r="A41294" s="12"/>
      <c r="B41294" s="12"/>
      <c r="C41294" s="12"/>
    </row>
    <row r="41295" spans="1:3" x14ac:dyDescent="0.35">
      <c r="A41295" s="12"/>
      <c r="B41295" s="12"/>
      <c r="C41295" s="12"/>
    </row>
    <row r="41296" spans="1:3" x14ac:dyDescent="0.35">
      <c r="A41296" s="12"/>
      <c r="B41296" s="12"/>
      <c r="C41296" s="12"/>
    </row>
    <row r="41297" spans="1:3" x14ac:dyDescent="0.35">
      <c r="A41297" s="12"/>
      <c r="B41297" s="12"/>
      <c r="C41297" s="12"/>
    </row>
    <row r="41298" spans="1:3" x14ac:dyDescent="0.35">
      <c r="A41298" s="12"/>
      <c r="B41298" s="12"/>
      <c r="C41298" s="12"/>
    </row>
    <row r="41299" spans="1:3" x14ac:dyDescent="0.35">
      <c r="A41299" s="12"/>
      <c r="B41299" s="12"/>
      <c r="C41299" s="12"/>
    </row>
    <row r="41300" spans="1:3" x14ac:dyDescent="0.35">
      <c r="A41300" s="12"/>
      <c r="B41300" s="12"/>
      <c r="C41300" s="12"/>
    </row>
    <row r="41301" spans="1:3" x14ac:dyDescent="0.35">
      <c r="A41301" s="12"/>
      <c r="B41301" s="12"/>
      <c r="C41301" s="12"/>
    </row>
    <row r="41302" spans="1:3" x14ac:dyDescent="0.35">
      <c r="A41302" s="12"/>
      <c r="B41302" s="12"/>
      <c r="C41302" s="12"/>
    </row>
    <row r="41303" spans="1:3" x14ac:dyDescent="0.35">
      <c r="A41303" s="12"/>
      <c r="B41303" s="12"/>
      <c r="C41303" s="12"/>
    </row>
    <row r="41304" spans="1:3" x14ac:dyDescent="0.35">
      <c r="A41304" s="12"/>
      <c r="B41304" s="12"/>
      <c r="C41304" s="12"/>
    </row>
    <row r="41305" spans="1:3" x14ac:dyDescent="0.35">
      <c r="A41305" s="12"/>
      <c r="B41305" s="12"/>
      <c r="C41305" s="12"/>
    </row>
    <row r="41306" spans="1:3" x14ac:dyDescent="0.35">
      <c r="A41306" s="12"/>
      <c r="B41306" s="12"/>
      <c r="C41306" s="12"/>
    </row>
    <row r="41307" spans="1:3" x14ac:dyDescent="0.35">
      <c r="A41307" s="12"/>
      <c r="B41307" s="12"/>
      <c r="C41307" s="12"/>
    </row>
    <row r="41308" spans="1:3" x14ac:dyDescent="0.35">
      <c r="A41308" s="12"/>
      <c r="B41308" s="12"/>
      <c r="C41308" s="12"/>
    </row>
    <row r="41309" spans="1:3" x14ac:dyDescent="0.35">
      <c r="A41309" s="12"/>
      <c r="B41309" s="12"/>
      <c r="C41309" s="12"/>
    </row>
    <row r="41310" spans="1:3" x14ac:dyDescent="0.35">
      <c r="A41310" s="12"/>
      <c r="B41310" s="12"/>
      <c r="C41310" s="12"/>
    </row>
    <row r="41311" spans="1:3" x14ac:dyDescent="0.35">
      <c r="A41311" s="12"/>
      <c r="B41311" s="12"/>
      <c r="C41311" s="12"/>
    </row>
    <row r="41312" spans="1:3" x14ac:dyDescent="0.35">
      <c r="A41312" s="12"/>
      <c r="B41312" s="12"/>
      <c r="C41312" s="12"/>
    </row>
    <row r="41313" spans="1:3" x14ac:dyDescent="0.35">
      <c r="A41313" s="12"/>
      <c r="B41313" s="12"/>
      <c r="C41313" s="12"/>
    </row>
    <row r="41314" spans="1:3" x14ac:dyDescent="0.35">
      <c r="A41314" s="12"/>
      <c r="B41314" s="12"/>
      <c r="C41314" s="12"/>
    </row>
    <row r="41315" spans="1:3" x14ac:dyDescent="0.35">
      <c r="A41315" s="12"/>
      <c r="B41315" s="12"/>
      <c r="C41315" s="12"/>
    </row>
    <row r="41316" spans="1:3" x14ac:dyDescent="0.35">
      <c r="A41316" s="12"/>
      <c r="B41316" s="12"/>
      <c r="C41316" s="12"/>
    </row>
    <row r="41317" spans="1:3" x14ac:dyDescent="0.35">
      <c r="A41317" s="12"/>
      <c r="B41317" s="12"/>
      <c r="C41317" s="12"/>
    </row>
    <row r="41318" spans="1:3" x14ac:dyDescent="0.35">
      <c r="A41318" s="12"/>
      <c r="B41318" s="12"/>
      <c r="C41318" s="12"/>
    </row>
    <row r="41319" spans="1:3" x14ac:dyDescent="0.35">
      <c r="A41319" s="12"/>
      <c r="B41319" s="12"/>
      <c r="C41319" s="12"/>
    </row>
    <row r="41320" spans="1:3" x14ac:dyDescent="0.35">
      <c r="A41320" s="12"/>
      <c r="B41320" s="12"/>
      <c r="C41320" s="12"/>
    </row>
    <row r="41321" spans="1:3" x14ac:dyDescent="0.35">
      <c r="A41321" s="12"/>
      <c r="B41321" s="12"/>
      <c r="C41321" s="12"/>
    </row>
    <row r="41322" spans="1:3" x14ac:dyDescent="0.35">
      <c r="A41322" s="12"/>
      <c r="B41322" s="12"/>
      <c r="C41322" s="12"/>
    </row>
    <row r="41323" spans="1:3" x14ac:dyDescent="0.35">
      <c r="A41323" s="12"/>
      <c r="B41323" s="12"/>
      <c r="C41323" s="12"/>
    </row>
    <row r="41324" spans="1:3" x14ac:dyDescent="0.35">
      <c r="A41324" s="12"/>
      <c r="B41324" s="12"/>
      <c r="C41324" s="12"/>
    </row>
    <row r="41325" spans="1:3" x14ac:dyDescent="0.35">
      <c r="A41325" s="12"/>
      <c r="B41325" s="12"/>
      <c r="C41325" s="12"/>
    </row>
    <row r="41326" spans="1:3" x14ac:dyDescent="0.35">
      <c r="A41326" s="12"/>
      <c r="B41326" s="12"/>
      <c r="C41326" s="12"/>
    </row>
    <row r="41327" spans="1:3" x14ac:dyDescent="0.35">
      <c r="A41327" s="12"/>
      <c r="B41327" s="12"/>
      <c r="C41327" s="12"/>
    </row>
    <row r="41328" spans="1:3" x14ac:dyDescent="0.35">
      <c r="A41328" s="12"/>
      <c r="B41328" s="12"/>
      <c r="C41328" s="12"/>
    </row>
    <row r="41329" spans="1:3" x14ac:dyDescent="0.35">
      <c r="A41329" s="12"/>
      <c r="B41329" s="12"/>
      <c r="C41329" s="12"/>
    </row>
    <row r="41330" spans="1:3" x14ac:dyDescent="0.35">
      <c r="A41330" s="12"/>
      <c r="B41330" s="12"/>
      <c r="C41330" s="12"/>
    </row>
    <row r="41331" spans="1:3" x14ac:dyDescent="0.35">
      <c r="A41331" s="12"/>
      <c r="B41331" s="12"/>
      <c r="C41331" s="12"/>
    </row>
    <row r="41332" spans="1:3" x14ac:dyDescent="0.35">
      <c r="A41332" s="12"/>
      <c r="B41332" s="12"/>
      <c r="C41332" s="12"/>
    </row>
    <row r="41333" spans="1:3" x14ac:dyDescent="0.35">
      <c r="A41333" s="12"/>
      <c r="B41333" s="12"/>
      <c r="C41333" s="12"/>
    </row>
    <row r="41334" spans="1:3" x14ac:dyDescent="0.35">
      <c r="A41334" s="12"/>
      <c r="B41334" s="12"/>
      <c r="C41334" s="12"/>
    </row>
    <row r="41335" spans="1:3" x14ac:dyDescent="0.35">
      <c r="A41335" s="12"/>
      <c r="B41335" s="12"/>
      <c r="C41335" s="12"/>
    </row>
    <row r="41336" spans="1:3" x14ac:dyDescent="0.35">
      <c r="A41336" s="12"/>
      <c r="B41336" s="12"/>
      <c r="C41336" s="12"/>
    </row>
    <row r="41337" spans="1:3" x14ac:dyDescent="0.35">
      <c r="A41337" s="12"/>
      <c r="B41337" s="12"/>
      <c r="C41337" s="12"/>
    </row>
    <row r="41338" spans="1:3" x14ac:dyDescent="0.35">
      <c r="A41338" s="12"/>
      <c r="B41338" s="12"/>
      <c r="C41338" s="12"/>
    </row>
    <row r="41339" spans="1:3" x14ac:dyDescent="0.35">
      <c r="A41339" s="12"/>
      <c r="B41339" s="12"/>
      <c r="C41339" s="12"/>
    </row>
    <row r="41340" spans="1:3" x14ac:dyDescent="0.35">
      <c r="A41340" s="12"/>
      <c r="B41340" s="12"/>
      <c r="C41340" s="12"/>
    </row>
    <row r="41341" spans="1:3" x14ac:dyDescent="0.35">
      <c r="A41341" s="12"/>
      <c r="B41341" s="12"/>
      <c r="C41341" s="12"/>
    </row>
    <row r="41342" spans="1:3" x14ac:dyDescent="0.35">
      <c r="A41342" s="12"/>
      <c r="B41342" s="12"/>
      <c r="C41342" s="12"/>
    </row>
    <row r="41343" spans="1:3" x14ac:dyDescent="0.35">
      <c r="A41343" s="12"/>
      <c r="B41343" s="12"/>
      <c r="C41343" s="12"/>
    </row>
    <row r="41344" spans="1:3" x14ac:dyDescent="0.35">
      <c r="A41344" s="12"/>
      <c r="B41344" s="12"/>
      <c r="C41344" s="12"/>
    </row>
    <row r="41345" spans="1:3" x14ac:dyDescent="0.35">
      <c r="A41345" s="12"/>
      <c r="B41345" s="12"/>
      <c r="C41345" s="12"/>
    </row>
    <row r="41346" spans="1:3" x14ac:dyDescent="0.35">
      <c r="A41346" s="12"/>
      <c r="B41346" s="12"/>
      <c r="C41346" s="12"/>
    </row>
    <row r="41347" spans="1:3" x14ac:dyDescent="0.35">
      <c r="A41347" s="12"/>
      <c r="B41347" s="12"/>
      <c r="C41347" s="12"/>
    </row>
    <row r="41348" spans="1:3" x14ac:dyDescent="0.35">
      <c r="A41348" s="12"/>
      <c r="B41348" s="12"/>
      <c r="C41348" s="12"/>
    </row>
    <row r="41349" spans="1:3" x14ac:dyDescent="0.35">
      <c r="A41349" s="12"/>
      <c r="B41349" s="12"/>
      <c r="C41349" s="12"/>
    </row>
    <row r="41350" spans="1:3" x14ac:dyDescent="0.35">
      <c r="A41350" s="12"/>
      <c r="B41350" s="12"/>
      <c r="C41350" s="12"/>
    </row>
    <row r="41351" spans="1:3" x14ac:dyDescent="0.35">
      <c r="A41351" s="12"/>
      <c r="B41351" s="12"/>
      <c r="C41351" s="12"/>
    </row>
    <row r="41352" spans="1:3" x14ac:dyDescent="0.35">
      <c r="A41352" s="12"/>
      <c r="B41352" s="12"/>
      <c r="C41352" s="12"/>
    </row>
    <row r="41353" spans="1:3" x14ac:dyDescent="0.35">
      <c r="A41353" s="12"/>
      <c r="B41353" s="12"/>
      <c r="C41353" s="12"/>
    </row>
    <row r="41354" spans="1:3" x14ac:dyDescent="0.35">
      <c r="A41354" s="12"/>
      <c r="B41354" s="12"/>
      <c r="C41354" s="12"/>
    </row>
    <row r="41355" spans="1:3" x14ac:dyDescent="0.35">
      <c r="A41355" s="12"/>
      <c r="B41355" s="12"/>
      <c r="C41355" s="12"/>
    </row>
    <row r="41356" spans="1:3" x14ac:dyDescent="0.35">
      <c r="A41356" s="12"/>
      <c r="B41356" s="12"/>
      <c r="C41356" s="12"/>
    </row>
    <row r="41357" spans="1:3" x14ac:dyDescent="0.35">
      <c r="A41357" s="12"/>
      <c r="B41357" s="12"/>
      <c r="C41357" s="12"/>
    </row>
    <row r="41358" spans="1:3" x14ac:dyDescent="0.35">
      <c r="A41358" s="12"/>
      <c r="B41358" s="12"/>
      <c r="C41358" s="12"/>
    </row>
    <row r="41359" spans="1:3" x14ac:dyDescent="0.35">
      <c r="A41359" s="12"/>
      <c r="B41359" s="12"/>
      <c r="C41359" s="12"/>
    </row>
    <row r="41360" spans="1:3" x14ac:dyDescent="0.35">
      <c r="A41360" s="12"/>
      <c r="B41360" s="12"/>
      <c r="C41360" s="12"/>
    </row>
    <row r="41361" spans="1:3" x14ac:dyDescent="0.35">
      <c r="A41361" s="12"/>
      <c r="B41361" s="12"/>
      <c r="C41361" s="12"/>
    </row>
    <row r="41362" spans="1:3" x14ac:dyDescent="0.35">
      <c r="A41362" s="12"/>
      <c r="B41362" s="12"/>
      <c r="C41362" s="12"/>
    </row>
    <row r="41363" spans="1:3" x14ac:dyDescent="0.35">
      <c r="A41363" s="12"/>
      <c r="B41363" s="12"/>
      <c r="C41363" s="12"/>
    </row>
    <row r="41364" spans="1:3" x14ac:dyDescent="0.35">
      <c r="A41364" s="12"/>
      <c r="B41364" s="12"/>
      <c r="C41364" s="12"/>
    </row>
    <row r="41365" spans="1:3" x14ac:dyDescent="0.35">
      <c r="A41365" s="12"/>
      <c r="B41365" s="12"/>
      <c r="C41365" s="12"/>
    </row>
    <row r="41366" spans="1:3" x14ac:dyDescent="0.35">
      <c r="A41366" s="12"/>
      <c r="B41366" s="12"/>
      <c r="C41366" s="12"/>
    </row>
    <row r="41367" spans="1:3" x14ac:dyDescent="0.35">
      <c r="A41367" s="12"/>
      <c r="B41367" s="12"/>
      <c r="C41367" s="12"/>
    </row>
    <row r="41368" spans="1:3" x14ac:dyDescent="0.35">
      <c r="A41368" s="12"/>
      <c r="B41368" s="12"/>
      <c r="C41368" s="12"/>
    </row>
    <row r="41369" spans="1:3" x14ac:dyDescent="0.35">
      <c r="A41369" s="12"/>
      <c r="B41369" s="12"/>
      <c r="C41369" s="12"/>
    </row>
    <row r="41370" spans="1:3" x14ac:dyDescent="0.35">
      <c r="A41370" s="12"/>
      <c r="B41370" s="12"/>
      <c r="C41370" s="12"/>
    </row>
    <row r="41371" spans="1:3" x14ac:dyDescent="0.35">
      <c r="A41371" s="12"/>
      <c r="B41371" s="12"/>
      <c r="C41371" s="12"/>
    </row>
    <row r="41372" spans="1:3" x14ac:dyDescent="0.35">
      <c r="A41372" s="12"/>
      <c r="B41372" s="12"/>
      <c r="C41372" s="12"/>
    </row>
    <row r="41373" spans="1:3" x14ac:dyDescent="0.35">
      <c r="A41373" s="12"/>
      <c r="B41373" s="12"/>
      <c r="C41373" s="12"/>
    </row>
    <row r="41374" spans="1:3" x14ac:dyDescent="0.35">
      <c r="A41374" s="12"/>
      <c r="B41374" s="12"/>
      <c r="C41374" s="12"/>
    </row>
    <row r="41375" spans="1:3" x14ac:dyDescent="0.35">
      <c r="A41375" s="12"/>
      <c r="B41375" s="12"/>
      <c r="C41375" s="12"/>
    </row>
    <row r="41376" spans="1:3" x14ac:dyDescent="0.35">
      <c r="A41376" s="12"/>
      <c r="B41376" s="12"/>
      <c r="C41376" s="12"/>
    </row>
    <row r="41377" spans="1:3" x14ac:dyDescent="0.35">
      <c r="A41377" s="12"/>
      <c r="B41377" s="12"/>
      <c r="C41377" s="12"/>
    </row>
    <row r="41378" spans="1:3" x14ac:dyDescent="0.35">
      <c r="A41378" s="12"/>
      <c r="B41378" s="12"/>
      <c r="C41378" s="12"/>
    </row>
    <row r="41379" spans="1:3" x14ac:dyDescent="0.35">
      <c r="A41379" s="12"/>
      <c r="B41379" s="12"/>
      <c r="C41379" s="12"/>
    </row>
    <row r="41380" spans="1:3" x14ac:dyDescent="0.35">
      <c r="A41380" s="12"/>
      <c r="B41380" s="12"/>
      <c r="C41380" s="12"/>
    </row>
    <row r="41381" spans="1:3" x14ac:dyDescent="0.35">
      <c r="A41381" s="12"/>
      <c r="B41381" s="12"/>
      <c r="C41381" s="12"/>
    </row>
    <row r="41382" spans="1:3" x14ac:dyDescent="0.35">
      <c r="A41382" s="12"/>
      <c r="B41382" s="12"/>
      <c r="C41382" s="12"/>
    </row>
    <row r="41383" spans="1:3" x14ac:dyDescent="0.35">
      <c r="A41383" s="12"/>
      <c r="B41383" s="12"/>
      <c r="C41383" s="12"/>
    </row>
    <row r="41384" spans="1:3" x14ac:dyDescent="0.35">
      <c r="A41384" s="12"/>
      <c r="B41384" s="12"/>
      <c r="C41384" s="12"/>
    </row>
    <row r="41385" spans="1:3" x14ac:dyDescent="0.35">
      <c r="A41385" s="12"/>
      <c r="B41385" s="12"/>
      <c r="C41385" s="12"/>
    </row>
    <row r="41386" spans="1:3" x14ac:dyDescent="0.35">
      <c r="A41386" s="12"/>
      <c r="B41386" s="12"/>
      <c r="C41386" s="12"/>
    </row>
    <row r="41387" spans="1:3" x14ac:dyDescent="0.35">
      <c r="A41387" s="12"/>
      <c r="B41387" s="12"/>
      <c r="C41387" s="12"/>
    </row>
    <row r="41388" spans="1:3" x14ac:dyDescent="0.35">
      <c r="A41388" s="12"/>
      <c r="B41388" s="12"/>
      <c r="C41388" s="12"/>
    </row>
    <row r="41389" spans="1:3" x14ac:dyDescent="0.35">
      <c r="A41389" s="12"/>
      <c r="B41389" s="12"/>
      <c r="C41389" s="12"/>
    </row>
    <row r="41390" spans="1:3" x14ac:dyDescent="0.35">
      <c r="A41390" s="12"/>
      <c r="B41390" s="12"/>
      <c r="C41390" s="12"/>
    </row>
    <row r="41391" spans="1:3" x14ac:dyDescent="0.35">
      <c r="A41391" s="12"/>
      <c r="B41391" s="12"/>
      <c r="C41391" s="12"/>
    </row>
    <row r="41392" spans="1:3" x14ac:dyDescent="0.35">
      <c r="A41392" s="12"/>
      <c r="B41392" s="12"/>
      <c r="C41392" s="12"/>
    </row>
    <row r="41393" spans="1:3" x14ac:dyDescent="0.35">
      <c r="A41393" s="12"/>
      <c r="B41393" s="12"/>
      <c r="C41393" s="12"/>
    </row>
    <row r="41394" spans="1:3" x14ac:dyDescent="0.35">
      <c r="A41394" s="12"/>
      <c r="B41394" s="12"/>
      <c r="C41394" s="12"/>
    </row>
    <row r="41395" spans="1:3" x14ac:dyDescent="0.35">
      <c r="A41395" s="12"/>
      <c r="B41395" s="12"/>
      <c r="C41395" s="12"/>
    </row>
    <row r="41396" spans="1:3" x14ac:dyDescent="0.35">
      <c r="A41396" s="12"/>
      <c r="B41396" s="12"/>
      <c r="C41396" s="12"/>
    </row>
    <row r="41397" spans="1:3" x14ac:dyDescent="0.35">
      <c r="A41397" s="12"/>
      <c r="B41397" s="12"/>
      <c r="C41397" s="12"/>
    </row>
    <row r="41398" spans="1:3" x14ac:dyDescent="0.35">
      <c r="A41398" s="12"/>
      <c r="B41398" s="12"/>
      <c r="C41398" s="12"/>
    </row>
    <row r="41399" spans="1:3" x14ac:dyDescent="0.35">
      <c r="A41399" s="12"/>
      <c r="B41399" s="12"/>
      <c r="C41399" s="12"/>
    </row>
    <row r="41400" spans="1:3" x14ac:dyDescent="0.35">
      <c r="A41400" s="12"/>
      <c r="B41400" s="12"/>
      <c r="C41400" s="12"/>
    </row>
    <row r="41401" spans="1:3" x14ac:dyDescent="0.35">
      <c r="A41401" s="12"/>
      <c r="B41401" s="12"/>
      <c r="C41401" s="12"/>
    </row>
    <row r="41402" spans="1:3" x14ac:dyDescent="0.35">
      <c r="A41402" s="12"/>
      <c r="B41402" s="12"/>
      <c r="C41402" s="12"/>
    </row>
    <row r="41403" spans="1:3" x14ac:dyDescent="0.35">
      <c r="A41403" s="12"/>
      <c r="B41403" s="12"/>
      <c r="C41403" s="12"/>
    </row>
    <row r="41404" spans="1:3" x14ac:dyDescent="0.35">
      <c r="A41404" s="12"/>
      <c r="B41404" s="12"/>
      <c r="C41404" s="12"/>
    </row>
    <row r="41405" spans="1:3" x14ac:dyDescent="0.35">
      <c r="A41405" s="12"/>
      <c r="B41405" s="12"/>
      <c r="C41405" s="12"/>
    </row>
    <row r="41406" spans="1:3" x14ac:dyDescent="0.35">
      <c r="A41406" s="12"/>
      <c r="B41406" s="12"/>
      <c r="C41406" s="12"/>
    </row>
    <row r="41407" spans="1:3" x14ac:dyDescent="0.35">
      <c r="A41407" s="12"/>
      <c r="B41407" s="12"/>
      <c r="C41407" s="12"/>
    </row>
    <row r="41408" spans="1:3" x14ac:dyDescent="0.35">
      <c r="A41408" s="12"/>
      <c r="B41408" s="12"/>
      <c r="C41408" s="12"/>
    </row>
    <row r="41409" spans="1:3" x14ac:dyDescent="0.35">
      <c r="A41409" s="12"/>
      <c r="B41409" s="12"/>
      <c r="C41409" s="12"/>
    </row>
    <row r="41410" spans="1:3" x14ac:dyDescent="0.35">
      <c r="A41410" s="12"/>
      <c r="B41410" s="12"/>
      <c r="C41410" s="12"/>
    </row>
    <row r="41411" spans="1:3" x14ac:dyDescent="0.35">
      <c r="A41411" s="12"/>
      <c r="B41411" s="12"/>
      <c r="C41411" s="12"/>
    </row>
    <row r="41412" spans="1:3" x14ac:dyDescent="0.35">
      <c r="A41412" s="12"/>
      <c r="B41412" s="12"/>
      <c r="C41412" s="12"/>
    </row>
    <row r="41413" spans="1:3" x14ac:dyDescent="0.35">
      <c r="A41413" s="12"/>
      <c r="B41413" s="12"/>
      <c r="C41413" s="12"/>
    </row>
    <row r="41414" spans="1:3" x14ac:dyDescent="0.35">
      <c r="A41414" s="12"/>
      <c r="B41414" s="12"/>
      <c r="C41414" s="12"/>
    </row>
    <row r="41415" spans="1:3" x14ac:dyDescent="0.35">
      <c r="A41415" s="12"/>
      <c r="B41415" s="12"/>
      <c r="C41415" s="12"/>
    </row>
    <row r="41416" spans="1:3" x14ac:dyDescent="0.35">
      <c r="A41416" s="12"/>
      <c r="B41416" s="12"/>
      <c r="C41416" s="12"/>
    </row>
    <row r="41417" spans="1:3" x14ac:dyDescent="0.35">
      <c r="A41417" s="12"/>
      <c r="B41417" s="12"/>
      <c r="C41417" s="12"/>
    </row>
    <row r="41418" spans="1:3" x14ac:dyDescent="0.35">
      <c r="A41418" s="12"/>
      <c r="B41418" s="12"/>
      <c r="C41418" s="12"/>
    </row>
    <row r="41419" spans="1:3" x14ac:dyDescent="0.35">
      <c r="A41419" s="12"/>
      <c r="B41419" s="12"/>
      <c r="C41419" s="12"/>
    </row>
    <row r="41420" spans="1:3" x14ac:dyDescent="0.35">
      <c r="A41420" s="12"/>
      <c r="B41420" s="12"/>
      <c r="C41420" s="12"/>
    </row>
    <row r="41421" spans="1:3" x14ac:dyDescent="0.35">
      <c r="A41421" s="12"/>
      <c r="B41421" s="12"/>
      <c r="C41421" s="12"/>
    </row>
    <row r="41422" spans="1:3" x14ac:dyDescent="0.35">
      <c r="A41422" s="12"/>
      <c r="B41422" s="12"/>
      <c r="C41422" s="12"/>
    </row>
    <row r="41423" spans="1:3" x14ac:dyDescent="0.35">
      <c r="A41423" s="12"/>
      <c r="B41423" s="12"/>
      <c r="C41423" s="12"/>
    </row>
    <row r="41424" spans="1:3" x14ac:dyDescent="0.35">
      <c r="A41424" s="12"/>
      <c r="B41424" s="12"/>
      <c r="C41424" s="12"/>
    </row>
    <row r="41425" spans="1:3" x14ac:dyDescent="0.35">
      <c r="A41425" s="12"/>
      <c r="B41425" s="12"/>
      <c r="C41425" s="12"/>
    </row>
    <row r="41426" spans="1:3" x14ac:dyDescent="0.35">
      <c r="A41426" s="12"/>
      <c r="B41426" s="12"/>
      <c r="C41426" s="12"/>
    </row>
    <row r="41427" spans="1:3" x14ac:dyDescent="0.35">
      <c r="A41427" s="12"/>
      <c r="B41427" s="12"/>
      <c r="C41427" s="12"/>
    </row>
    <row r="41428" spans="1:3" x14ac:dyDescent="0.35">
      <c r="A41428" s="12"/>
      <c r="B41428" s="12"/>
      <c r="C41428" s="12"/>
    </row>
    <row r="41429" spans="1:3" x14ac:dyDescent="0.35">
      <c r="A41429" s="12"/>
      <c r="B41429" s="12"/>
      <c r="C41429" s="12"/>
    </row>
    <row r="41430" spans="1:3" x14ac:dyDescent="0.35">
      <c r="A41430" s="12"/>
      <c r="B41430" s="12"/>
      <c r="C41430" s="12"/>
    </row>
    <row r="41431" spans="1:3" x14ac:dyDescent="0.35">
      <c r="A41431" s="12"/>
      <c r="B41431" s="12"/>
      <c r="C41431" s="12"/>
    </row>
    <row r="41432" spans="1:3" x14ac:dyDescent="0.35">
      <c r="A41432" s="12"/>
      <c r="B41432" s="12"/>
      <c r="C41432" s="12"/>
    </row>
    <row r="41433" spans="1:3" x14ac:dyDescent="0.35">
      <c r="A41433" s="12"/>
      <c r="B41433" s="12"/>
      <c r="C41433" s="12"/>
    </row>
    <row r="41434" spans="1:3" x14ac:dyDescent="0.35">
      <c r="A41434" s="12"/>
      <c r="B41434" s="12"/>
      <c r="C41434" s="12"/>
    </row>
    <row r="41435" spans="1:3" x14ac:dyDescent="0.35">
      <c r="A41435" s="12"/>
      <c r="B41435" s="12"/>
      <c r="C41435" s="12"/>
    </row>
    <row r="41436" spans="1:3" x14ac:dyDescent="0.35">
      <c r="A41436" s="12"/>
      <c r="B41436" s="12"/>
      <c r="C41436" s="12"/>
    </row>
    <row r="41437" spans="1:3" x14ac:dyDescent="0.35">
      <c r="A41437" s="12"/>
      <c r="B41437" s="12"/>
      <c r="C41437" s="12"/>
    </row>
    <row r="41438" spans="1:3" x14ac:dyDescent="0.35">
      <c r="A41438" s="12"/>
      <c r="B41438" s="12"/>
      <c r="C41438" s="12"/>
    </row>
    <row r="41439" spans="1:3" x14ac:dyDescent="0.35">
      <c r="A41439" s="12"/>
      <c r="B41439" s="12"/>
      <c r="C41439" s="12"/>
    </row>
    <row r="41440" spans="1:3" x14ac:dyDescent="0.35">
      <c r="A41440" s="12"/>
      <c r="B41440" s="12"/>
      <c r="C41440" s="12"/>
    </row>
    <row r="41441" spans="1:3" x14ac:dyDescent="0.35">
      <c r="A41441" s="12"/>
      <c r="B41441" s="12"/>
      <c r="C41441" s="12"/>
    </row>
    <row r="41442" spans="1:3" x14ac:dyDescent="0.35">
      <c r="A41442" s="12"/>
      <c r="B41442" s="12"/>
      <c r="C41442" s="12"/>
    </row>
    <row r="41443" spans="1:3" x14ac:dyDescent="0.35">
      <c r="A41443" s="12"/>
      <c r="B41443" s="12"/>
      <c r="C41443" s="12"/>
    </row>
    <row r="41444" spans="1:3" x14ac:dyDescent="0.35">
      <c r="A41444" s="12"/>
      <c r="B41444" s="12"/>
      <c r="C41444" s="12"/>
    </row>
    <row r="41445" spans="1:3" x14ac:dyDescent="0.35">
      <c r="A41445" s="12"/>
      <c r="B41445" s="12"/>
      <c r="C41445" s="12"/>
    </row>
    <row r="41446" spans="1:3" x14ac:dyDescent="0.35">
      <c r="A41446" s="12"/>
      <c r="B41446" s="12"/>
      <c r="C41446" s="12"/>
    </row>
    <row r="41447" spans="1:3" x14ac:dyDescent="0.35">
      <c r="A41447" s="12"/>
      <c r="B41447" s="12"/>
      <c r="C41447" s="12"/>
    </row>
    <row r="41448" spans="1:3" x14ac:dyDescent="0.35">
      <c r="A41448" s="12"/>
      <c r="B41448" s="12"/>
      <c r="C41448" s="12"/>
    </row>
    <row r="41449" spans="1:3" x14ac:dyDescent="0.35">
      <c r="A41449" s="12"/>
      <c r="B41449" s="12"/>
      <c r="C41449" s="12"/>
    </row>
    <row r="41450" spans="1:3" x14ac:dyDescent="0.35">
      <c r="A41450" s="12"/>
      <c r="B41450" s="12"/>
      <c r="C41450" s="12"/>
    </row>
    <row r="41451" spans="1:3" x14ac:dyDescent="0.35">
      <c r="A41451" s="12"/>
      <c r="B41451" s="12"/>
      <c r="C41451" s="12"/>
    </row>
    <row r="41452" spans="1:3" x14ac:dyDescent="0.35">
      <c r="A41452" s="12"/>
      <c r="B41452" s="12"/>
      <c r="C41452" s="12"/>
    </row>
    <row r="41453" spans="1:3" x14ac:dyDescent="0.35">
      <c r="A41453" s="12"/>
      <c r="B41453" s="12"/>
      <c r="C41453" s="12"/>
    </row>
    <row r="41454" spans="1:3" x14ac:dyDescent="0.35">
      <c r="A41454" s="12"/>
      <c r="B41454" s="12"/>
      <c r="C41454" s="12"/>
    </row>
    <row r="41455" spans="1:3" x14ac:dyDescent="0.35">
      <c r="A41455" s="12"/>
      <c r="B41455" s="12"/>
      <c r="C41455" s="12"/>
    </row>
    <row r="41456" spans="1:3" x14ac:dyDescent="0.35">
      <c r="A41456" s="12"/>
      <c r="B41456" s="12"/>
      <c r="C41456" s="12"/>
    </row>
    <row r="41457" spans="1:3" x14ac:dyDescent="0.35">
      <c r="A41457" s="12"/>
      <c r="B41457" s="12"/>
      <c r="C41457" s="12"/>
    </row>
    <row r="41458" spans="1:3" x14ac:dyDescent="0.35">
      <c r="A41458" s="12"/>
      <c r="B41458" s="12"/>
      <c r="C41458" s="12"/>
    </row>
    <row r="41459" spans="1:3" x14ac:dyDescent="0.35">
      <c r="A41459" s="12"/>
      <c r="B41459" s="12"/>
      <c r="C41459" s="12"/>
    </row>
    <row r="41460" spans="1:3" x14ac:dyDescent="0.35">
      <c r="A41460" s="12"/>
      <c r="B41460" s="12"/>
      <c r="C41460" s="12"/>
    </row>
    <row r="41461" spans="1:3" x14ac:dyDescent="0.35">
      <c r="A41461" s="12"/>
      <c r="B41461" s="12"/>
      <c r="C41461" s="12"/>
    </row>
    <row r="41462" spans="1:3" x14ac:dyDescent="0.35">
      <c r="A41462" s="12"/>
      <c r="B41462" s="12"/>
      <c r="C41462" s="12"/>
    </row>
    <row r="41463" spans="1:3" x14ac:dyDescent="0.35">
      <c r="A41463" s="12"/>
      <c r="B41463" s="12"/>
      <c r="C41463" s="12"/>
    </row>
    <row r="41464" spans="1:3" x14ac:dyDescent="0.35">
      <c r="A41464" s="12"/>
      <c r="B41464" s="12"/>
      <c r="C41464" s="12"/>
    </row>
    <row r="41465" spans="1:3" x14ac:dyDescent="0.35">
      <c r="A41465" s="12"/>
      <c r="B41465" s="12"/>
      <c r="C41465" s="12"/>
    </row>
    <row r="41466" spans="1:3" x14ac:dyDescent="0.35">
      <c r="A41466" s="12"/>
      <c r="B41466" s="12"/>
      <c r="C41466" s="12"/>
    </row>
    <row r="41467" spans="1:3" x14ac:dyDescent="0.35">
      <c r="A41467" s="12"/>
      <c r="B41467" s="12"/>
      <c r="C41467" s="12"/>
    </row>
    <row r="41468" spans="1:3" x14ac:dyDescent="0.35">
      <c r="A41468" s="12"/>
      <c r="B41468" s="12"/>
      <c r="C41468" s="12"/>
    </row>
    <row r="41469" spans="1:3" x14ac:dyDescent="0.35">
      <c r="A41469" s="12"/>
      <c r="B41469" s="12"/>
      <c r="C41469" s="12"/>
    </row>
    <row r="41470" spans="1:3" x14ac:dyDescent="0.35">
      <c r="A41470" s="12"/>
      <c r="B41470" s="12"/>
      <c r="C41470" s="12"/>
    </row>
    <row r="41471" spans="1:3" x14ac:dyDescent="0.35">
      <c r="A41471" s="12"/>
      <c r="B41471" s="12"/>
      <c r="C41471" s="12"/>
    </row>
    <row r="41472" spans="1:3" x14ac:dyDescent="0.35">
      <c r="A41472" s="12"/>
      <c r="B41472" s="12"/>
      <c r="C41472" s="12"/>
    </row>
    <row r="41473" spans="1:3" x14ac:dyDescent="0.35">
      <c r="A41473" s="12"/>
      <c r="B41473" s="12"/>
      <c r="C41473" s="12"/>
    </row>
    <row r="41474" spans="1:3" x14ac:dyDescent="0.35">
      <c r="A41474" s="12"/>
      <c r="B41474" s="12"/>
      <c r="C41474" s="12"/>
    </row>
    <row r="41475" spans="1:3" x14ac:dyDescent="0.35">
      <c r="A41475" s="12"/>
      <c r="B41475" s="12"/>
      <c r="C41475" s="12"/>
    </row>
    <row r="41476" spans="1:3" x14ac:dyDescent="0.35">
      <c r="A41476" s="12"/>
      <c r="B41476" s="12"/>
      <c r="C41476" s="12"/>
    </row>
    <row r="41477" spans="1:3" x14ac:dyDescent="0.35">
      <c r="A41477" s="12"/>
      <c r="B41477" s="12"/>
      <c r="C41477" s="12"/>
    </row>
    <row r="41478" spans="1:3" x14ac:dyDescent="0.35">
      <c r="A41478" s="12"/>
      <c r="B41478" s="12"/>
      <c r="C41478" s="12"/>
    </row>
    <row r="41479" spans="1:3" x14ac:dyDescent="0.35">
      <c r="A41479" s="12"/>
      <c r="B41479" s="12"/>
      <c r="C41479" s="12"/>
    </row>
    <row r="41480" spans="1:3" x14ac:dyDescent="0.35">
      <c r="A41480" s="12"/>
      <c r="B41480" s="12"/>
      <c r="C41480" s="12"/>
    </row>
    <row r="41481" spans="1:3" x14ac:dyDescent="0.35">
      <c r="A41481" s="12"/>
      <c r="B41481" s="12"/>
      <c r="C41481" s="12"/>
    </row>
    <row r="41482" spans="1:3" x14ac:dyDescent="0.35">
      <c r="A41482" s="12"/>
      <c r="B41482" s="12"/>
      <c r="C41482" s="12"/>
    </row>
    <row r="41483" spans="1:3" x14ac:dyDescent="0.35">
      <c r="A41483" s="12"/>
      <c r="B41483" s="12"/>
      <c r="C41483" s="12"/>
    </row>
    <row r="41484" spans="1:3" x14ac:dyDescent="0.35">
      <c r="A41484" s="12"/>
      <c r="B41484" s="12"/>
      <c r="C41484" s="12"/>
    </row>
    <row r="41485" spans="1:3" x14ac:dyDescent="0.35">
      <c r="A41485" s="12"/>
      <c r="B41485" s="12"/>
      <c r="C41485" s="12"/>
    </row>
    <row r="41486" spans="1:3" x14ac:dyDescent="0.35">
      <c r="A41486" s="12"/>
      <c r="B41486" s="12"/>
      <c r="C41486" s="12"/>
    </row>
    <row r="41487" spans="1:3" x14ac:dyDescent="0.35">
      <c r="A41487" s="12"/>
      <c r="B41487" s="12"/>
      <c r="C41487" s="12"/>
    </row>
    <row r="41488" spans="1:3" x14ac:dyDescent="0.35">
      <c r="A41488" s="12"/>
      <c r="B41488" s="12"/>
      <c r="C41488" s="12"/>
    </row>
    <row r="41489" spans="1:3" x14ac:dyDescent="0.35">
      <c r="A41489" s="12"/>
      <c r="B41489" s="12"/>
      <c r="C41489" s="12"/>
    </row>
    <row r="41490" spans="1:3" x14ac:dyDescent="0.35">
      <c r="A41490" s="12"/>
      <c r="B41490" s="12"/>
      <c r="C41490" s="12"/>
    </row>
    <row r="41491" spans="1:3" x14ac:dyDescent="0.35">
      <c r="A41491" s="12"/>
      <c r="B41491" s="12"/>
      <c r="C41491" s="12"/>
    </row>
    <row r="41492" spans="1:3" x14ac:dyDescent="0.35">
      <c r="A41492" s="12"/>
      <c r="B41492" s="12"/>
      <c r="C41492" s="12"/>
    </row>
    <row r="41493" spans="1:3" x14ac:dyDescent="0.35">
      <c r="A41493" s="12"/>
      <c r="B41493" s="12"/>
      <c r="C41493" s="12"/>
    </row>
    <row r="41494" spans="1:3" x14ac:dyDescent="0.35">
      <c r="A41494" s="12"/>
      <c r="B41494" s="12"/>
      <c r="C41494" s="12"/>
    </row>
    <row r="41495" spans="1:3" x14ac:dyDescent="0.35">
      <c r="A41495" s="12"/>
      <c r="B41495" s="12"/>
      <c r="C41495" s="12"/>
    </row>
    <row r="41496" spans="1:3" x14ac:dyDescent="0.35">
      <c r="A41496" s="12"/>
      <c r="B41496" s="12"/>
      <c r="C41496" s="12"/>
    </row>
    <row r="41497" spans="1:3" x14ac:dyDescent="0.35">
      <c r="A41497" s="12"/>
      <c r="B41497" s="12"/>
      <c r="C41497" s="12"/>
    </row>
    <row r="41498" spans="1:3" x14ac:dyDescent="0.35">
      <c r="A41498" s="12"/>
      <c r="B41498" s="12"/>
      <c r="C41498" s="12"/>
    </row>
    <row r="41499" spans="1:3" x14ac:dyDescent="0.35">
      <c r="A41499" s="12"/>
      <c r="B41499" s="12"/>
      <c r="C41499" s="12"/>
    </row>
    <row r="41500" spans="1:3" x14ac:dyDescent="0.35">
      <c r="A41500" s="12"/>
      <c r="B41500" s="12"/>
      <c r="C41500" s="12"/>
    </row>
    <row r="41501" spans="1:3" x14ac:dyDescent="0.35">
      <c r="A41501" s="12"/>
      <c r="B41501" s="12"/>
      <c r="C41501" s="12"/>
    </row>
    <row r="41502" spans="1:3" x14ac:dyDescent="0.35">
      <c r="A41502" s="12"/>
      <c r="B41502" s="12"/>
      <c r="C41502" s="12"/>
    </row>
    <row r="41503" spans="1:3" x14ac:dyDescent="0.35">
      <c r="A41503" s="12"/>
      <c r="B41503" s="12"/>
      <c r="C41503" s="12"/>
    </row>
    <row r="41504" spans="1:3" x14ac:dyDescent="0.35">
      <c r="A41504" s="12"/>
      <c r="B41504" s="12"/>
      <c r="C41504" s="12"/>
    </row>
    <row r="41505" spans="1:3" x14ac:dyDescent="0.35">
      <c r="A41505" s="12"/>
      <c r="B41505" s="12"/>
      <c r="C41505" s="12"/>
    </row>
    <row r="41506" spans="1:3" x14ac:dyDescent="0.35">
      <c r="A41506" s="12"/>
      <c r="B41506" s="12"/>
      <c r="C41506" s="12"/>
    </row>
    <row r="41507" spans="1:3" x14ac:dyDescent="0.35">
      <c r="A41507" s="12"/>
      <c r="B41507" s="12"/>
      <c r="C41507" s="12"/>
    </row>
    <row r="41508" spans="1:3" x14ac:dyDescent="0.35">
      <c r="A41508" s="12"/>
      <c r="B41508" s="12"/>
      <c r="C41508" s="12"/>
    </row>
    <row r="41509" spans="1:3" x14ac:dyDescent="0.35">
      <c r="A41509" s="12"/>
      <c r="B41509" s="12"/>
      <c r="C41509" s="12"/>
    </row>
    <row r="41510" spans="1:3" x14ac:dyDescent="0.35">
      <c r="A41510" s="12"/>
      <c r="B41510" s="12"/>
      <c r="C41510" s="12"/>
    </row>
    <row r="41511" spans="1:3" x14ac:dyDescent="0.35">
      <c r="A41511" s="12"/>
      <c r="B41511" s="12"/>
      <c r="C41511" s="12"/>
    </row>
    <row r="41512" spans="1:3" x14ac:dyDescent="0.35">
      <c r="A41512" s="12"/>
      <c r="B41512" s="12"/>
      <c r="C41512" s="12"/>
    </row>
    <row r="41513" spans="1:3" x14ac:dyDescent="0.35">
      <c r="A41513" s="12"/>
      <c r="B41513" s="12"/>
      <c r="C41513" s="12"/>
    </row>
    <row r="41514" spans="1:3" x14ac:dyDescent="0.35">
      <c r="A41514" s="12"/>
      <c r="B41514" s="12"/>
      <c r="C41514" s="12"/>
    </row>
    <row r="41515" spans="1:3" x14ac:dyDescent="0.35">
      <c r="A41515" s="12"/>
      <c r="B41515" s="12"/>
      <c r="C41515" s="12"/>
    </row>
    <row r="41516" spans="1:3" x14ac:dyDescent="0.35">
      <c r="A41516" s="12"/>
      <c r="B41516" s="12"/>
      <c r="C41516" s="12"/>
    </row>
    <row r="41517" spans="1:3" x14ac:dyDescent="0.35">
      <c r="A41517" s="12"/>
      <c r="B41517" s="12"/>
      <c r="C41517" s="12"/>
    </row>
    <row r="41518" spans="1:3" x14ac:dyDescent="0.35">
      <c r="A41518" s="12"/>
      <c r="B41518" s="12"/>
      <c r="C41518" s="12"/>
    </row>
    <row r="41519" spans="1:3" x14ac:dyDescent="0.35">
      <c r="A41519" s="12"/>
      <c r="B41519" s="12"/>
      <c r="C41519" s="12"/>
    </row>
    <row r="41520" spans="1:3" x14ac:dyDescent="0.35">
      <c r="A41520" s="12"/>
      <c r="B41520" s="12"/>
      <c r="C41520" s="12"/>
    </row>
    <row r="41521" spans="1:3" x14ac:dyDescent="0.35">
      <c r="A41521" s="12"/>
      <c r="B41521" s="12"/>
      <c r="C41521" s="12"/>
    </row>
    <row r="41522" spans="1:3" x14ac:dyDescent="0.35">
      <c r="A41522" s="12"/>
      <c r="B41522" s="12"/>
      <c r="C41522" s="12"/>
    </row>
    <row r="41523" spans="1:3" x14ac:dyDescent="0.35">
      <c r="A41523" s="12"/>
      <c r="B41523" s="12"/>
      <c r="C41523" s="12"/>
    </row>
    <row r="41524" spans="1:3" x14ac:dyDescent="0.35">
      <c r="A41524" s="12"/>
      <c r="B41524" s="12"/>
      <c r="C41524" s="12"/>
    </row>
    <row r="41525" spans="1:3" x14ac:dyDescent="0.35">
      <c r="A41525" s="12"/>
      <c r="B41525" s="12"/>
      <c r="C41525" s="12"/>
    </row>
    <row r="41526" spans="1:3" x14ac:dyDescent="0.35">
      <c r="A41526" s="12"/>
      <c r="B41526" s="12"/>
      <c r="C41526" s="12"/>
    </row>
    <row r="41527" spans="1:3" x14ac:dyDescent="0.35">
      <c r="A41527" s="12"/>
      <c r="B41527" s="12"/>
      <c r="C41527" s="12"/>
    </row>
    <row r="41528" spans="1:3" x14ac:dyDescent="0.35">
      <c r="A41528" s="12"/>
      <c r="B41528" s="12"/>
      <c r="C41528" s="12"/>
    </row>
    <row r="41529" spans="1:3" x14ac:dyDescent="0.35">
      <c r="A41529" s="12"/>
      <c r="B41529" s="12"/>
      <c r="C41529" s="12"/>
    </row>
    <row r="41530" spans="1:3" x14ac:dyDescent="0.35">
      <c r="A41530" s="12"/>
      <c r="B41530" s="12"/>
      <c r="C41530" s="12"/>
    </row>
    <row r="41531" spans="1:3" x14ac:dyDescent="0.35">
      <c r="A41531" s="12"/>
      <c r="B41531" s="12"/>
      <c r="C41531" s="12"/>
    </row>
    <row r="41532" spans="1:3" x14ac:dyDescent="0.35">
      <c r="A41532" s="12"/>
      <c r="B41532" s="12"/>
      <c r="C41532" s="12"/>
    </row>
    <row r="41533" spans="1:3" x14ac:dyDescent="0.35">
      <c r="A41533" s="12"/>
      <c r="B41533" s="12"/>
      <c r="C41533" s="12"/>
    </row>
    <row r="41534" spans="1:3" x14ac:dyDescent="0.35">
      <c r="A41534" s="12"/>
      <c r="B41534" s="12"/>
      <c r="C41534" s="12"/>
    </row>
    <row r="41535" spans="1:3" x14ac:dyDescent="0.35">
      <c r="A41535" s="12"/>
      <c r="B41535" s="12"/>
      <c r="C41535" s="12"/>
    </row>
    <row r="41536" spans="1:3" x14ac:dyDescent="0.35">
      <c r="A41536" s="12"/>
      <c r="B41536" s="12"/>
      <c r="C41536" s="12"/>
    </row>
    <row r="41537" spans="1:3" x14ac:dyDescent="0.35">
      <c r="A41537" s="12"/>
      <c r="B41537" s="12"/>
      <c r="C41537" s="12"/>
    </row>
    <row r="41538" spans="1:3" x14ac:dyDescent="0.35">
      <c r="A41538" s="12"/>
      <c r="B41538" s="12"/>
      <c r="C41538" s="12"/>
    </row>
    <row r="41539" spans="1:3" x14ac:dyDescent="0.35">
      <c r="A41539" s="12"/>
      <c r="B41539" s="12"/>
      <c r="C41539" s="12"/>
    </row>
    <row r="41540" spans="1:3" x14ac:dyDescent="0.35">
      <c r="A41540" s="12"/>
      <c r="B41540" s="12"/>
      <c r="C41540" s="12"/>
    </row>
    <row r="41541" spans="1:3" x14ac:dyDescent="0.35">
      <c r="A41541" s="12"/>
      <c r="B41541" s="12"/>
      <c r="C41541" s="12"/>
    </row>
    <row r="41542" spans="1:3" x14ac:dyDescent="0.35">
      <c r="A41542" s="12"/>
      <c r="B41542" s="12"/>
      <c r="C41542" s="12"/>
    </row>
    <row r="41543" spans="1:3" x14ac:dyDescent="0.35">
      <c r="A41543" s="12"/>
      <c r="B41543" s="12"/>
      <c r="C41543" s="12"/>
    </row>
    <row r="41544" spans="1:3" x14ac:dyDescent="0.35">
      <c r="A41544" s="12"/>
      <c r="B41544" s="12"/>
      <c r="C41544" s="12"/>
    </row>
    <row r="41545" spans="1:3" x14ac:dyDescent="0.35">
      <c r="A41545" s="12"/>
      <c r="B41545" s="12"/>
      <c r="C41545" s="12"/>
    </row>
    <row r="41546" spans="1:3" x14ac:dyDescent="0.35">
      <c r="A41546" s="12"/>
      <c r="B41546" s="12"/>
      <c r="C41546" s="12"/>
    </row>
    <row r="41547" spans="1:3" x14ac:dyDescent="0.35">
      <c r="A41547" s="12"/>
      <c r="B41547" s="12"/>
      <c r="C41547" s="12"/>
    </row>
    <row r="41548" spans="1:3" x14ac:dyDescent="0.35">
      <c r="A41548" s="12"/>
      <c r="B41548" s="12"/>
      <c r="C41548" s="12"/>
    </row>
    <row r="41549" spans="1:3" x14ac:dyDescent="0.35">
      <c r="A41549" s="12"/>
      <c r="B41549" s="12"/>
      <c r="C41549" s="12"/>
    </row>
    <row r="41550" spans="1:3" x14ac:dyDescent="0.35">
      <c r="A41550" s="12"/>
      <c r="B41550" s="12"/>
      <c r="C41550" s="12"/>
    </row>
    <row r="41551" spans="1:3" x14ac:dyDescent="0.35">
      <c r="A41551" s="12"/>
      <c r="B41551" s="12"/>
      <c r="C41551" s="12"/>
    </row>
    <row r="41552" spans="1:3" x14ac:dyDescent="0.35">
      <c r="A41552" s="12"/>
      <c r="B41552" s="12"/>
      <c r="C41552" s="12"/>
    </row>
    <row r="41553" spans="1:3" x14ac:dyDescent="0.35">
      <c r="A41553" s="12"/>
      <c r="B41553" s="12"/>
      <c r="C41553" s="12"/>
    </row>
    <row r="41554" spans="1:3" x14ac:dyDescent="0.35">
      <c r="A41554" s="12"/>
      <c r="B41554" s="12"/>
      <c r="C41554" s="12"/>
    </row>
    <row r="41555" spans="1:3" x14ac:dyDescent="0.35">
      <c r="A41555" s="12"/>
      <c r="B41555" s="12"/>
      <c r="C41555" s="12"/>
    </row>
    <row r="41556" spans="1:3" x14ac:dyDescent="0.35">
      <c r="A41556" s="12"/>
      <c r="B41556" s="12"/>
      <c r="C41556" s="12"/>
    </row>
    <row r="41557" spans="1:3" x14ac:dyDescent="0.35">
      <c r="A41557" s="12"/>
      <c r="B41557" s="12"/>
      <c r="C41557" s="12"/>
    </row>
    <row r="41558" spans="1:3" x14ac:dyDescent="0.35">
      <c r="A41558" s="12"/>
      <c r="B41558" s="12"/>
      <c r="C41558" s="12"/>
    </row>
    <row r="41559" spans="1:3" x14ac:dyDescent="0.35">
      <c r="A41559" s="12"/>
      <c r="B41559" s="12"/>
      <c r="C41559" s="12"/>
    </row>
    <row r="41560" spans="1:3" x14ac:dyDescent="0.35">
      <c r="A41560" s="12"/>
      <c r="B41560" s="12"/>
      <c r="C41560" s="12"/>
    </row>
    <row r="41561" spans="1:3" x14ac:dyDescent="0.35">
      <c r="A41561" s="12"/>
      <c r="B41561" s="12"/>
      <c r="C41561" s="12"/>
    </row>
    <row r="41562" spans="1:3" x14ac:dyDescent="0.35">
      <c r="A41562" s="12"/>
      <c r="B41562" s="12"/>
      <c r="C41562" s="12"/>
    </row>
    <row r="41563" spans="1:3" x14ac:dyDescent="0.35">
      <c r="A41563" s="12"/>
      <c r="B41563" s="12"/>
      <c r="C41563" s="12"/>
    </row>
    <row r="41564" spans="1:3" x14ac:dyDescent="0.35">
      <c r="A41564" s="12"/>
      <c r="B41564" s="12"/>
      <c r="C41564" s="12"/>
    </row>
    <row r="41565" spans="1:3" x14ac:dyDescent="0.35">
      <c r="A41565" s="12"/>
      <c r="B41565" s="12"/>
      <c r="C41565" s="12"/>
    </row>
    <row r="41566" spans="1:3" x14ac:dyDescent="0.35">
      <c r="A41566" s="12"/>
      <c r="B41566" s="12"/>
      <c r="C41566" s="12"/>
    </row>
    <row r="41567" spans="1:3" x14ac:dyDescent="0.35">
      <c r="A41567" s="12"/>
      <c r="B41567" s="12"/>
      <c r="C41567" s="12"/>
    </row>
    <row r="41568" spans="1:3" x14ac:dyDescent="0.35">
      <c r="A41568" s="12"/>
      <c r="B41568" s="12"/>
      <c r="C41568" s="12"/>
    </row>
    <row r="41569" spans="1:3" x14ac:dyDescent="0.35">
      <c r="A41569" s="12"/>
      <c r="B41569" s="12"/>
      <c r="C41569" s="12"/>
    </row>
    <row r="41570" spans="1:3" x14ac:dyDescent="0.35">
      <c r="A41570" s="12"/>
      <c r="B41570" s="12"/>
      <c r="C41570" s="12"/>
    </row>
    <row r="41571" spans="1:3" x14ac:dyDescent="0.35">
      <c r="A41571" s="12"/>
      <c r="B41571" s="12"/>
      <c r="C41571" s="12"/>
    </row>
    <row r="41572" spans="1:3" x14ac:dyDescent="0.35">
      <c r="A41572" s="12"/>
      <c r="B41572" s="12"/>
      <c r="C41572" s="12"/>
    </row>
    <row r="41573" spans="1:3" x14ac:dyDescent="0.35">
      <c r="A41573" s="12"/>
      <c r="B41573" s="12"/>
      <c r="C41573" s="12"/>
    </row>
    <row r="41574" spans="1:3" x14ac:dyDescent="0.35">
      <c r="A41574" s="12"/>
      <c r="B41574" s="12"/>
      <c r="C41574" s="12"/>
    </row>
    <row r="41575" spans="1:3" x14ac:dyDescent="0.35">
      <c r="A41575" s="12"/>
      <c r="B41575" s="12"/>
      <c r="C41575" s="12"/>
    </row>
    <row r="41576" spans="1:3" x14ac:dyDescent="0.35">
      <c r="A41576" s="12"/>
      <c r="B41576" s="12"/>
      <c r="C41576" s="12"/>
    </row>
    <row r="41577" spans="1:3" x14ac:dyDescent="0.35">
      <c r="A41577" s="12"/>
      <c r="B41577" s="12"/>
      <c r="C41577" s="12"/>
    </row>
    <row r="41578" spans="1:3" x14ac:dyDescent="0.35">
      <c r="A41578" s="12"/>
      <c r="B41578" s="12"/>
      <c r="C41578" s="12"/>
    </row>
    <row r="41579" spans="1:3" x14ac:dyDescent="0.35">
      <c r="A41579" s="12"/>
      <c r="B41579" s="12"/>
      <c r="C41579" s="12"/>
    </row>
    <row r="41580" spans="1:3" x14ac:dyDescent="0.35">
      <c r="A41580" s="12"/>
      <c r="B41580" s="12"/>
      <c r="C41580" s="12"/>
    </row>
    <row r="41581" spans="1:3" x14ac:dyDescent="0.35">
      <c r="A41581" s="12"/>
      <c r="B41581" s="12"/>
      <c r="C41581" s="12"/>
    </row>
    <row r="41582" spans="1:3" x14ac:dyDescent="0.35">
      <c r="A41582" s="12"/>
      <c r="B41582" s="12"/>
      <c r="C41582" s="12"/>
    </row>
    <row r="41583" spans="1:3" x14ac:dyDescent="0.35">
      <c r="A41583" s="12"/>
      <c r="B41583" s="12"/>
      <c r="C41583" s="12"/>
    </row>
    <row r="41584" spans="1:3" x14ac:dyDescent="0.35">
      <c r="A41584" s="12"/>
      <c r="B41584" s="12"/>
      <c r="C41584" s="12"/>
    </row>
    <row r="41585" spans="1:3" x14ac:dyDescent="0.35">
      <c r="A41585" s="12"/>
      <c r="B41585" s="12"/>
      <c r="C41585" s="12"/>
    </row>
    <row r="41586" spans="1:3" x14ac:dyDescent="0.35">
      <c r="A41586" s="12"/>
      <c r="B41586" s="12"/>
      <c r="C41586" s="12"/>
    </row>
    <row r="41587" spans="1:3" x14ac:dyDescent="0.35">
      <c r="A41587" s="12"/>
      <c r="B41587" s="12"/>
      <c r="C41587" s="12"/>
    </row>
    <row r="41588" spans="1:3" x14ac:dyDescent="0.35">
      <c r="A41588" s="12"/>
      <c r="B41588" s="12"/>
      <c r="C41588" s="12"/>
    </row>
    <row r="41589" spans="1:3" x14ac:dyDescent="0.35">
      <c r="A41589" s="12"/>
      <c r="B41589" s="12"/>
      <c r="C41589" s="12"/>
    </row>
    <row r="41590" spans="1:3" x14ac:dyDescent="0.35">
      <c r="A41590" s="12"/>
      <c r="B41590" s="12"/>
      <c r="C41590" s="12"/>
    </row>
    <row r="41591" spans="1:3" x14ac:dyDescent="0.35">
      <c r="A41591" s="12"/>
      <c r="B41591" s="12"/>
      <c r="C41591" s="12"/>
    </row>
    <row r="41592" spans="1:3" x14ac:dyDescent="0.35">
      <c r="A41592" s="12"/>
      <c r="B41592" s="12"/>
      <c r="C41592" s="12"/>
    </row>
    <row r="41593" spans="1:3" x14ac:dyDescent="0.35">
      <c r="A41593" s="12"/>
      <c r="B41593" s="12"/>
      <c r="C41593" s="12"/>
    </row>
    <row r="41594" spans="1:3" x14ac:dyDescent="0.35">
      <c r="A41594" s="12"/>
      <c r="B41594" s="12"/>
      <c r="C41594" s="12"/>
    </row>
    <row r="41595" spans="1:3" x14ac:dyDescent="0.35">
      <c r="A41595" s="12"/>
      <c r="B41595" s="12"/>
      <c r="C41595" s="12"/>
    </row>
    <row r="41596" spans="1:3" x14ac:dyDescent="0.35">
      <c r="A41596" s="12"/>
      <c r="B41596" s="12"/>
      <c r="C41596" s="12"/>
    </row>
    <row r="41597" spans="1:3" x14ac:dyDescent="0.35">
      <c r="A41597" s="12"/>
      <c r="B41597" s="12"/>
      <c r="C41597" s="12"/>
    </row>
    <row r="41598" spans="1:3" x14ac:dyDescent="0.35">
      <c r="A41598" s="12"/>
      <c r="B41598" s="12"/>
      <c r="C41598" s="12"/>
    </row>
    <row r="41599" spans="1:3" x14ac:dyDescent="0.35">
      <c r="A41599" s="12"/>
      <c r="B41599" s="12"/>
      <c r="C41599" s="12"/>
    </row>
    <row r="41600" spans="1:3" x14ac:dyDescent="0.35">
      <c r="A41600" s="12"/>
      <c r="B41600" s="12"/>
      <c r="C41600" s="12"/>
    </row>
    <row r="41601" spans="1:3" x14ac:dyDescent="0.35">
      <c r="A41601" s="12"/>
      <c r="B41601" s="12"/>
      <c r="C41601" s="12"/>
    </row>
    <row r="41602" spans="1:3" x14ac:dyDescent="0.35">
      <c r="A41602" s="12"/>
      <c r="B41602" s="12"/>
      <c r="C41602" s="12"/>
    </row>
    <row r="41603" spans="1:3" x14ac:dyDescent="0.35">
      <c r="A41603" s="12"/>
      <c r="B41603" s="12"/>
      <c r="C41603" s="12"/>
    </row>
    <row r="41604" spans="1:3" x14ac:dyDescent="0.35">
      <c r="A41604" s="12"/>
      <c r="B41604" s="12"/>
      <c r="C41604" s="12"/>
    </row>
    <row r="41605" spans="1:3" x14ac:dyDescent="0.35">
      <c r="A41605" s="12"/>
      <c r="B41605" s="12"/>
      <c r="C41605" s="12"/>
    </row>
    <row r="41606" spans="1:3" x14ac:dyDescent="0.35">
      <c r="A41606" s="12"/>
      <c r="B41606" s="12"/>
      <c r="C41606" s="12"/>
    </row>
    <row r="41607" spans="1:3" x14ac:dyDescent="0.35">
      <c r="A41607" s="12"/>
      <c r="B41607" s="12"/>
      <c r="C41607" s="12"/>
    </row>
    <row r="41608" spans="1:3" x14ac:dyDescent="0.35">
      <c r="A41608" s="12"/>
      <c r="B41608" s="12"/>
      <c r="C41608" s="12"/>
    </row>
    <row r="41609" spans="1:3" x14ac:dyDescent="0.35">
      <c r="A41609" s="12"/>
      <c r="B41609" s="12"/>
      <c r="C41609" s="12"/>
    </row>
    <row r="41610" spans="1:3" x14ac:dyDescent="0.35">
      <c r="A41610" s="12"/>
      <c r="B41610" s="12"/>
      <c r="C41610" s="12"/>
    </row>
    <row r="41611" spans="1:3" x14ac:dyDescent="0.35">
      <c r="A41611" s="12"/>
      <c r="B41611" s="12"/>
      <c r="C41611" s="12"/>
    </row>
    <row r="41612" spans="1:3" x14ac:dyDescent="0.35">
      <c r="A41612" s="12"/>
      <c r="B41612" s="12"/>
      <c r="C41612" s="12"/>
    </row>
    <row r="41613" spans="1:3" x14ac:dyDescent="0.35">
      <c r="A41613" s="12"/>
      <c r="B41613" s="12"/>
      <c r="C41613" s="12"/>
    </row>
    <row r="41614" spans="1:3" x14ac:dyDescent="0.35">
      <c r="A41614" s="12"/>
      <c r="B41614" s="12"/>
      <c r="C41614" s="12"/>
    </row>
    <row r="41615" spans="1:3" x14ac:dyDescent="0.35">
      <c r="A41615" s="12"/>
      <c r="B41615" s="12"/>
      <c r="C41615" s="12"/>
    </row>
    <row r="41616" spans="1:3" x14ac:dyDescent="0.35">
      <c r="A41616" s="12"/>
      <c r="B41616" s="12"/>
      <c r="C41616" s="12"/>
    </row>
    <row r="41617" spans="1:3" x14ac:dyDescent="0.35">
      <c r="A41617" s="12"/>
      <c r="B41617" s="12"/>
      <c r="C41617" s="12"/>
    </row>
    <row r="41618" spans="1:3" x14ac:dyDescent="0.35">
      <c r="A41618" s="12"/>
      <c r="B41618" s="12"/>
      <c r="C41618" s="12"/>
    </row>
    <row r="41619" spans="1:3" x14ac:dyDescent="0.35">
      <c r="A41619" s="12"/>
      <c r="B41619" s="12"/>
      <c r="C41619" s="12"/>
    </row>
    <row r="41620" spans="1:3" x14ac:dyDescent="0.35">
      <c r="A41620" s="12"/>
      <c r="B41620" s="12"/>
      <c r="C41620" s="12"/>
    </row>
    <row r="41621" spans="1:3" x14ac:dyDescent="0.35">
      <c r="A41621" s="12"/>
      <c r="B41621" s="12"/>
      <c r="C41621" s="12"/>
    </row>
    <row r="41622" spans="1:3" x14ac:dyDescent="0.35">
      <c r="A41622" s="12"/>
      <c r="B41622" s="12"/>
      <c r="C41622" s="12"/>
    </row>
    <row r="41623" spans="1:3" x14ac:dyDescent="0.35">
      <c r="A41623" s="12"/>
      <c r="B41623" s="12"/>
      <c r="C41623" s="12"/>
    </row>
    <row r="41624" spans="1:3" x14ac:dyDescent="0.35">
      <c r="A41624" s="12"/>
      <c r="B41624" s="12"/>
      <c r="C41624" s="12"/>
    </row>
    <row r="41625" spans="1:3" x14ac:dyDescent="0.35">
      <c r="A41625" s="12"/>
      <c r="B41625" s="12"/>
      <c r="C41625" s="12"/>
    </row>
    <row r="41626" spans="1:3" x14ac:dyDescent="0.35">
      <c r="A41626" s="12"/>
      <c r="B41626" s="12"/>
      <c r="C41626" s="12"/>
    </row>
    <row r="41627" spans="1:3" x14ac:dyDescent="0.35">
      <c r="A41627" s="12"/>
      <c r="B41627" s="12"/>
      <c r="C41627" s="12"/>
    </row>
    <row r="41628" spans="1:3" x14ac:dyDescent="0.35">
      <c r="A41628" s="12"/>
      <c r="B41628" s="12"/>
      <c r="C41628" s="12"/>
    </row>
    <row r="41629" spans="1:3" x14ac:dyDescent="0.35">
      <c r="A41629" s="12"/>
      <c r="B41629" s="12"/>
      <c r="C41629" s="12"/>
    </row>
    <row r="41630" spans="1:3" x14ac:dyDescent="0.35">
      <c r="A41630" s="12"/>
      <c r="B41630" s="12"/>
      <c r="C41630" s="12"/>
    </row>
    <row r="41631" spans="1:3" x14ac:dyDescent="0.35">
      <c r="A41631" s="12"/>
      <c r="B41631" s="12"/>
      <c r="C41631" s="12"/>
    </row>
    <row r="41632" spans="1:3" x14ac:dyDescent="0.35">
      <c r="A41632" s="12"/>
      <c r="B41632" s="12"/>
      <c r="C41632" s="12"/>
    </row>
    <row r="41633" spans="1:3" x14ac:dyDescent="0.35">
      <c r="A41633" s="12"/>
      <c r="B41633" s="12"/>
      <c r="C41633" s="12"/>
    </row>
    <row r="41634" spans="1:3" x14ac:dyDescent="0.35">
      <c r="A41634" s="12"/>
      <c r="B41634" s="12"/>
      <c r="C41634" s="12"/>
    </row>
    <row r="41635" spans="1:3" x14ac:dyDescent="0.35">
      <c r="A41635" s="12"/>
      <c r="B41635" s="12"/>
      <c r="C41635" s="12"/>
    </row>
    <row r="41636" spans="1:3" x14ac:dyDescent="0.35">
      <c r="A41636" s="12"/>
      <c r="B41636" s="12"/>
      <c r="C41636" s="12"/>
    </row>
    <row r="41637" spans="1:3" x14ac:dyDescent="0.35">
      <c r="A41637" s="12"/>
      <c r="B41637" s="12"/>
      <c r="C41637" s="12"/>
    </row>
    <row r="41638" spans="1:3" x14ac:dyDescent="0.35">
      <c r="A41638" s="12"/>
      <c r="B41638" s="12"/>
      <c r="C41638" s="12"/>
    </row>
    <row r="41639" spans="1:3" x14ac:dyDescent="0.35">
      <c r="A41639" s="12"/>
      <c r="B41639" s="12"/>
      <c r="C41639" s="12"/>
    </row>
    <row r="41640" spans="1:3" x14ac:dyDescent="0.35">
      <c r="A41640" s="12"/>
      <c r="B41640" s="12"/>
      <c r="C41640" s="12"/>
    </row>
    <row r="41641" spans="1:3" x14ac:dyDescent="0.35">
      <c r="A41641" s="12"/>
      <c r="B41641" s="12"/>
      <c r="C41641" s="12"/>
    </row>
    <row r="41642" spans="1:3" x14ac:dyDescent="0.35">
      <c r="A41642" s="12"/>
      <c r="B41642" s="12"/>
      <c r="C41642" s="12"/>
    </row>
    <row r="41643" spans="1:3" x14ac:dyDescent="0.35">
      <c r="A41643" s="12"/>
      <c r="B41643" s="12"/>
      <c r="C41643" s="12"/>
    </row>
    <row r="41644" spans="1:3" x14ac:dyDescent="0.35">
      <c r="A41644" s="12"/>
      <c r="B41644" s="12"/>
      <c r="C41644" s="12"/>
    </row>
    <row r="41645" spans="1:3" x14ac:dyDescent="0.35">
      <c r="A41645" s="12"/>
      <c r="B41645" s="12"/>
      <c r="C41645" s="12"/>
    </row>
    <row r="41646" spans="1:3" x14ac:dyDescent="0.35">
      <c r="A41646" s="12"/>
      <c r="B41646" s="12"/>
      <c r="C41646" s="12"/>
    </row>
    <row r="41647" spans="1:3" x14ac:dyDescent="0.35">
      <c r="A41647" s="12"/>
      <c r="B41647" s="12"/>
      <c r="C41647" s="12"/>
    </row>
    <row r="41648" spans="1:3" x14ac:dyDescent="0.35">
      <c r="A41648" s="12"/>
      <c r="B41648" s="12"/>
      <c r="C41648" s="12"/>
    </row>
    <row r="41649" spans="1:3" x14ac:dyDescent="0.35">
      <c r="A41649" s="12"/>
      <c r="B41649" s="12"/>
      <c r="C41649" s="12"/>
    </row>
    <row r="41650" spans="1:3" x14ac:dyDescent="0.35">
      <c r="A41650" s="12"/>
      <c r="B41650" s="12"/>
      <c r="C41650" s="12"/>
    </row>
    <row r="41651" spans="1:3" x14ac:dyDescent="0.35">
      <c r="A41651" s="12"/>
      <c r="B41651" s="12"/>
      <c r="C41651" s="12"/>
    </row>
    <row r="41652" spans="1:3" x14ac:dyDescent="0.35">
      <c r="A41652" s="12"/>
      <c r="B41652" s="12"/>
      <c r="C41652" s="12"/>
    </row>
    <row r="41653" spans="1:3" x14ac:dyDescent="0.35">
      <c r="A41653" s="12"/>
      <c r="B41653" s="12"/>
      <c r="C41653" s="12"/>
    </row>
    <row r="41654" spans="1:3" x14ac:dyDescent="0.35">
      <c r="A41654" s="12"/>
      <c r="B41654" s="12"/>
      <c r="C41654" s="12"/>
    </row>
    <row r="41655" spans="1:3" x14ac:dyDescent="0.35">
      <c r="A41655" s="12"/>
      <c r="B41655" s="12"/>
      <c r="C41655" s="12"/>
    </row>
    <row r="41656" spans="1:3" x14ac:dyDescent="0.35">
      <c r="A41656" s="12"/>
      <c r="B41656" s="12"/>
      <c r="C41656" s="12"/>
    </row>
    <row r="41657" spans="1:3" x14ac:dyDescent="0.35">
      <c r="A41657" s="12"/>
      <c r="B41657" s="12"/>
      <c r="C41657" s="12"/>
    </row>
    <row r="41658" spans="1:3" x14ac:dyDescent="0.35">
      <c r="A41658" s="12"/>
      <c r="B41658" s="12"/>
      <c r="C41658" s="12"/>
    </row>
    <row r="41659" spans="1:3" x14ac:dyDescent="0.35">
      <c r="A41659" s="12"/>
      <c r="B41659" s="12"/>
      <c r="C41659" s="12"/>
    </row>
    <row r="41660" spans="1:3" x14ac:dyDescent="0.35">
      <c r="A41660" s="12"/>
      <c r="B41660" s="12"/>
      <c r="C41660" s="12"/>
    </row>
    <row r="41661" spans="1:3" x14ac:dyDescent="0.35">
      <c r="A41661" s="12"/>
      <c r="B41661" s="12"/>
      <c r="C41661" s="12"/>
    </row>
    <row r="41662" spans="1:3" x14ac:dyDescent="0.35">
      <c r="A41662" s="12"/>
      <c r="B41662" s="12"/>
      <c r="C41662" s="12"/>
    </row>
    <row r="41663" spans="1:3" x14ac:dyDescent="0.35">
      <c r="A41663" s="12"/>
      <c r="B41663" s="12"/>
      <c r="C41663" s="12"/>
    </row>
    <row r="41664" spans="1:3" x14ac:dyDescent="0.35">
      <c r="A41664" s="12"/>
      <c r="B41664" s="12"/>
      <c r="C41664" s="12"/>
    </row>
    <row r="41665" spans="1:3" x14ac:dyDescent="0.35">
      <c r="A41665" s="12"/>
      <c r="B41665" s="12"/>
      <c r="C41665" s="12"/>
    </row>
    <row r="41666" spans="1:3" x14ac:dyDescent="0.35">
      <c r="A41666" s="12"/>
      <c r="B41666" s="12"/>
      <c r="C41666" s="12"/>
    </row>
    <row r="41667" spans="1:3" x14ac:dyDescent="0.35">
      <c r="A41667" s="12"/>
      <c r="B41667" s="12"/>
      <c r="C41667" s="12"/>
    </row>
    <row r="41668" spans="1:3" x14ac:dyDescent="0.35">
      <c r="A41668" s="12"/>
      <c r="B41668" s="12"/>
      <c r="C41668" s="12"/>
    </row>
    <row r="41669" spans="1:3" x14ac:dyDescent="0.35">
      <c r="A41669" s="12"/>
      <c r="B41669" s="12"/>
      <c r="C41669" s="12"/>
    </row>
    <row r="41670" spans="1:3" x14ac:dyDescent="0.35">
      <c r="A41670" s="12"/>
      <c r="B41670" s="12"/>
      <c r="C41670" s="12"/>
    </row>
    <row r="41671" spans="1:3" x14ac:dyDescent="0.35">
      <c r="A41671" s="12"/>
      <c r="B41671" s="12"/>
      <c r="C41671" s="12"/>
    </row>
    <row r="41672" spans="1:3" x14ac:dyDescent="0.35">
      <c r="A41672" s="12"/>
      <c r="B41672" s="12"/>
      <c r="C41672" s="12"/>
    </row>
    <row r="41673" spans="1:3" x14ac:dyDescent="0.35">
      <c r="A41673" s="12"/>
      <c r="B41673" s="12"/>
      <c r="C41673" s="12"/>
    </row>
    <row r="41674" spans="1:3" x14ac:dyDescent="0.35">
      <c r="A41674" s="12"/>
      <c r="B41674" s="12"/>
      <c r="C41674" s="12"/>
    </row>
    <row r="41675" spans="1:3" x14ac:dyDescent="0.35">
      <c r="A41675" s="12"/>
      <c r="B41675" s="12"/>
      <c r="C41675" s="12"/>
    </row>
    <row r="41676" spans="1:3" x14ac:dyDescent="0.35">
      <c r="A41676" s="12"/>
      <c r="B41676" s="12"/>
      <c r="C41676" s="12"/>
    </row>
    <row r="41677" spans="1:3" x14ac:dyDescent="0.35">
      <c r="A41677" s="12"/>
      <c r="B41677" s="12"/>
      <c r="C41677" s="12"/>
    </row>
    <row r="41678" spans="1:3" x14ac:dyDescent="0.35">
      <c r="A41678" s="12"/>
      <c r="B41678" s="12"/>
      <c r="C41678" s="12"/>
    </row>
    <row r="41679" spans="1:3" x14ac:dyDescent="0.35">
      <c r="A41679" s="12"/>
      <c r="B41679" s="12"/>
      <c r="C41679" s="12"/>
    </row>
    <row r="41680" spans="1:3" x14ac:dyDescent="0.35">
      <c r="A41680" s="12"/>
      <c r="B41680" s="12"/>
      <c r="C41680" s="12"/>
    </row>
    <row r="41681" spans="1:3" x14ac:dyDescent="0.35">
      <c r="A41681" s="12"/>
      <c r="B41681" s="12"/>
      <c r="C41681" s="12"/>
    </row>
    <row r="41682" spans="1:3" x14ac:dyDescent="0.35">
      <c r="A41682" s="12"/>
      <c r="B41682" s="12"/>
      <c r="C41682" s="12"/>
    </row>
    <row r="41683" spans="1:3" x14ac:dyDescent="0.35">
      <c r="A41683" s="12"/>
      <c r="B41683" s="12"/>
      <c r="C41683" s="12"/>
    </row>
    <row r="41684" spans="1:3" x14ac:dyDescent="0.35">
      <c r="A41684" s="12"/>
      <c r="B41684" s="12"/>
      <c r="C41684" s="12"/>
    </row>
    <row r="41685" spans="1:3" x14ac:dyDescent="0.35">
      <c r="A41685" s="12"/>
      <c r="B41685" s="12"/>
      <c r="C41685" s="12"/>
    </row>
    <row r="41686" spans="1:3" x14ac:dyDescent="0.35">
      <c r="A41686" s="12"/>
      <c r="B41686" s="12"/>
      <c r="C41686" s="12"/>
    </row>
    <row r="41687" spans="1:3" x14ac:dyDescent="0.35">
      <c r="A41687" s="12"/>
      <c r="B41687" s="12"/>
      <c r="C41687" s="12"/>
    </row>
    <row r="41688" spans="1:3" x14ac:dyDescent="0.35">
      <c r="A41688" s="12"/>
      <c r="B41688" s="12"/>
      <c r="C41688" s="12"/>
    </row>
    <row r="41689" spans="1:3" x14ac:dyDescent="0.35">
      <c r="A41689" s="12"/>
      <c r="B41689" s="12"/>
      <c r="C41689" s="12"/>
    </row>
    <row r="41690" spans="1:3" x14ac:dyDescent="0.35">
      <c r="A41690" s="12"/>
      <c r="B41690" s="12"/>
      <c r="C41690" s="12"/>
    </row>
    <row r="41691" spans="1:3" x14ac:dyDescent="0.35">
      <c r="A41691" s="12"/>
      <c r="B41691" s="12"/>
      <c r="C41691" s="12"/>
    </row>
    <row r="41692" spans="1:3" x14ac:dyDescent="0.35">
      <c r="A41692" s="12"/>
      <c r="B41692" s="12"/>
      <c r="C41692" s="12"/>
    </row>
    <row r="41693" spans="1:3" x14ac:dyDescent="0.35">
      <c r="A41693" s="12"/>
      <c r="B41693" s="12"/>
      <c r="C41693" s="12"/>
    </row>
    <row r="41694" spans="1:3" x14ac:dyDescent="0.35">
      <c r="A41694" s="12"/>
      <c r="B41694" s="12"/>
      <c r="C41694" s="12"/>
    </row>
    <row r="41695" spans="1:3" x14ac:dyDescent="0.35">
      <c r="A41695" s="12"/>
      <c r="B41695" s="12"/>
      <c r="C41695" s="12"/>
    </row>
    <row r="41696" spans="1:3" x14ac:dyDescent="0.35">
      <c r="A41696" s="12"/>
      <c r="B41696" s="12"/>
      <c r="C41696" s="12"/>
    </row>
    <row r="41697" spans="1:3" x14ac:dyDescent="0.35">
      <c r="A41697" s="12"/>
      <c r="B41697" s="12"/>
      <c r="C41697" s="12"/>
    </row>
    <row r="41698" spans="1:3" x14ac:dyDescent="0.35">
      <c r="A41698" s="12"/>
      <c r="B41698" s="12"/>
      <c r="C41698" s="12"/>
    </row>
    <row r="41699" spans="1:3" x14ac:dyDescent="0.35">
      <c r="A41699" s="12"/>
      <c r="B41699" s="12"/>
      <c r="C41699" s="12"/>
    </row>
    <row r="41700" spans="1:3" x14ac:dyDescent="0.35">
      <c r="A41700" s="12"/>
      <c r="B41700" s="12"/>
      <c r="C41700" s="12"/>
    </row>
    <row r="41701" spans="1:3" x14ac:dyDescent="0.35">
      <c r="A41701" s="12"/>
      <c r="B41701" s="12"/>
      <c r="C41701" s="12"/>
    </row>
    <row r="41702" spans="1:3" x14ac:dyDescent="0.35">
      <c r="A41702" s="12"/>
      <c r="B41702" s="12"/>
      <c r="C41702" s="12"/>
    </row>
    <row r="41703" spans="1:3" x14ac:dyDescent="0.35">
      <c r="A41703" s="12"/>
      <c r="B41703" s="12"/>
      <c r="C41703" s="12"/>
    </row>
    <row r="41704" spans="1:3" x14ac:dyDescent="0.35">
      <c r="A41704" s="12"/>
      <c r="B41704" s="12"/>
      <c r="C41704" s="12"/>
    </row>
    <row r="41705" spans="1:3" x14ac:dyDescent="0.35">
      <c r="A41705" s="12"/>
      <c r="B41705" s="12"/>
      <c r="C41705" s="12"/>
    </row>
    <row r="41706" spans="1:3" x14ac:dyDescent="0.35">
      <c r="A41706" s="12"/>
      <c r="B41706" s="12"/>
      <c r="C41706" s="12"/>
    </row>
    <row r="41707" spans="1:3" x14ac:dyDescent="0.35">
      <c r="A41707" s="12"/>
      <c r="B41707" s="12"/>
      <c r="C41707" s="12"/>
    </row>
    <row r="41708" spans="1:3" x14ac:dyDescent="0.35">
      <c r="A41708" s="12"/>
      <c r="B41708" s="12"/>
      <c r="C41708" s="12"/>
    </row>
    <row r="41709" spans="1:3" x14ac:dyDescent="0.35">
      <c r="A41709" s="12"/>
      <c r="B41709" s="12"/>
      <c r="C41709" s="12"/>
    </row>
    <row r="41710" spans="1:3" x14ac:dyDescent="0.35">
      <c r="A41710" s="12"/>
      <c r="B41710" s="12"/>
      <c r="C41710" s="12"/>
    </row>
    <row r="41711" spans="1:3" x14ac:dyDescent="0.35">
      <c r="A41711" s="12"/>
      <c r="B41711" s="12"/>
      <c r="C41711" s="12"/>
    </row>
    <row r="41712" spans="1:3" x14ac:dyDescent="0.35">
      <c r="A41712" s="12"/>
      <c r="B41712" s="12"/>
      <c r="C41712" s="12"/>
    </row>
    <row r="41713" spans="1:3" x14ac:dyDescent="0.35">
      <c r="A41713" s="12"/>
      <c r="B41713" s="12"/>
      <c r="C41713" s="12"/>
    </row>
    <row r="41714" spans="1:3" x14ac:dyDescent="0.35">
      <c r="A41714" s="12"/>
      <c r="B41714" s="12"/>
      <c r="C41714" s="12"/>
    </row>
    <row r="41715" spans="1:3" x14ac:dyDescent="0.35">
      <c r="A41715" s="12"/>
      <c r="B41715" s="12"/>
      <c r="C41715" s="12"/>
    </row>
    <row r="41716" spans="1:3" x14ac:dyDescent="0.35">
      <c r="A41716" s="12"/>
      <c r="B41716" s="12"/>
      <c r="C41716" s="12"/>
    </row>
    <row r="41717" spans="1:3" x14ac:dyDescent="0.35">
      <c r="A41717" s="12"/>
      <c r="B41717" s="12"/>
      <c r="C41717" s="12"/>
    </row>
    <row r="41718" spans="1:3" x14ac:dyDescent="0.35">
      <c r="A41718" s="12"/>
      <c r="B41718" s="12"/>
      <c r="C41718" s="12"/>
    </row>
    <row r="41719" spans="1:3" x14ac:dyDescent="0.35">
      <c r="A41719" s="12"/>
      <c r="B41719" s="12"/>
      <c r="C41719" s="12"/>
    </row>
    <row r="41720" spans="1:3" x14ac:dyDescent="0.35">
      <c r="A41720" s="12"/>
      <c r="B41720" s="12"/>
      <c r="C41720" s="12"/>
    </row>
    <row r="41721" spans="1:3" x14ac:dyDescent="0.35">
      <c r="A41721" s="12"/>
      <c r="B41721" s="12"/>
      <c r="C41721" s="12"/>
    </row>
    <row r="41722" spans="1:3" x14ac:dyDescent="0.35">
      <c r="A41722" s="12"/>
      <c r="B41722" s="12"/>
      <c r="C41722" s="12"/>
    </row>
    <row r="41723" spans="1:3" x14ac:dyDescent="0.35">
      <c r="A41723" s="12"/>
      <c r="B41723" s="12"/>
      <c r="C41723" s="12"/>
    </row>
    <row r="41724" spans="1:3" x14ac:dyDescent="0.35">
      <c r="A41724" s="12"/>
      <c r="B41724" s="12"/>
      <c r="C41724" s="12"/>
    </row>
    <row r="41725" spans="1:3" x14ac:dyDescent="0.35">
      <c r="A41725" s="12"/>
      <c r="B41725" s="12"/>
      <c r="C41725" s="12"/>
    </row>
    <row r="41726" spans="1:3" x14ac:dyDescent="0.35">
      <c r="A41726" s="12"/>
      <c r="B41726" s="12"/>
      <c r="C41726" s="12"/>
    </row>
    <row r="41727" spans="1:3" x14ac:dyDescent="0.35">
      <c r="A41727" s="12"/>
      <c r="B41727" s="12"/>
      <c r="C41727" s="12"/>
    </row>
    <row r="41728" spans="1:3" x14ac:dyDescent="0.35">
      <c r="A41728" s="12"/>
      <c r="B41728" s="12"/>
      <c r="C41728" s="12"/>
    </row>
    <row r="41729" spans="1:3" x14ac:dyDescent="0.35">
      <c r="A41729" s="12"/>
      <c r="B41729" s="12"/>
      <c r="C41729" s="12"/>
    </row>
    <row r="41730" spans="1:3" x14ac:dyDescent="0.35">
      <c r="A41730" s="12"/>
      <c r="B41730" s="12"/>
      <c r="C41730" s="12"/>
    </row>
    <row r="41731" spans="1:3" x14ac:dyDescent="0.35">
      <c r="A41731" s="12"/>
      <c r="B41731" s="12"/>
      <c r="C41731" s="12"/>
    </row>
    <row r="41732" spans="1:3" x14ac:dyDescent="0.35">
      <c r="A41732" s="12"/>
      <c r="B41732" s="12"/>
      <c r="C41732" s="12"/>
    </row>
    <row r="41733" spans="1:3" x14ac:dyDescent="0.35">
      <c r="A41733" s="12"/>
      <c r="B41733" s="12"/>
      <c r="C41733" s="12"/>
    </row>
    <row r="41734" spans="1:3" x14ac:dyDescent="0.35">
      <c r="A41734" s="12"/>
      <c r="B41734" s="12"/>
      <c r="C41734" s="12"/>
    </row>
    <row r="41735" spans="1:3" x14ac:dyDescent="0.35">
      <c r="A41735" s="12"/>
      <c r="B41735" s="12"/>
      <c r="C41735" s="12"/>
    </row>
    <row r="41736" spans="1:3" x14ac:dyDescent="0.35">
      <c r="A41736" s="12"/>
      <c r="B41736" s="12"/>
      <c r="C41736" s="12"/>
    </row>
    <row r="41737" spans="1:3" x14ac:dyDescent="0.35">
      <c r="A41737" s="12"/>
      <c r="B41737" s="12"/>
      <c r="C41737" s="12"/>
    </row>
    <row r="41738" spans="1:3" x14ac:dyDescent="0.35">
      <c r="A41738" s="12"/>
      <c r="B41738" s="12"/>
      <c r="C41738" s="12"/>
    </row>
    <row r="41739" spans="1:3" x14ac:dyDescent="0.35">
      <c r="A41739" s="12"/>
      <c r="B41739" s="12"/>
      <c r="C41739" s="12"/>
    </row>
    <row r="41740" spans="1:3" x14ac:dyDescent="0.35">
      <c r="A41740" s="12"/>
      <c r="B41740" s="12"/>
      <c r="C41740" s="12"/>
    </row>
    <row r="41741" spans="1:3" x14ac:dyDescent="0.35">
      <c r="A41741" s="12"/>
      <c r="B41741" s="12"/>
      <c r="C41741" s="12"/>
    </row>
    <row r="41742" spans="1:3" x14ac:dyDescent="0.35">
      <c r="A41742" s="12"/>
      <c r="B41742" s="12"/>
      <c r="C41742" s="12"/>
    </row>
    <row r="41743" spans="1:3" x14ac:dyDescent="0.35">
      <c r="A41743" s="12"/>
      <c r="B41743" s="12"/>
      <c r="C41743" s="12"/>
    </row>
    <row r="41744" spans="1:3" x14ac:dyDescent="0.35">
      <c r="A41744" s="12"/>
      <c r="B41744" s="12"/>
      <c r="C41744" s="12"/>
    </row>
    <row r="41745" spans="1:3" x14ac:dyDescent="0.35">
      <c r="A41745" s="12"/>
      <c r="B41745" s="12"/>
      <c r="C41745" s="12"/>
    </row>
    <row r="41746" spans="1:3" x14ac:dyDescent="0.35">
      <c r="A41746" s="12"/>
      <c r="B41746" s="12"/>
      <c r="C41746" s="12"/>
    </row>
    <row r="41747" spans="1:3" x14ac:dyDescent="0.35">
      <c r="A41747" s="12"/>
      <c r="B41747" s="12"/>
      <c r="C41747" s="12"/>
    </row>
    <row r="41748" spans="1:3" x14ac:dyDescent="0.35">
      <c r="A41748" s="12"/>
      <c r="B41748" s="12"/>
      <c r="C41748" s="12"/>
    </row>
    <row r="41749" spans="1:3" x14ac:dyDescent="0.35">
      <c r="A41749" s="12"/>
      <c r="B41749" s="12"/>
      <c r="C41749" s="12"/>
    </row>
    <row r="41750" spans="1:3" x14ac:dyDescent="0.35">
      <c r="A41750" s="12"/>
      <c r="B41750" s="12"/>
      <c r="C41750" s="12"/>
    </row>
    <row r="41751" spans="1:3" x14ac:dyDescent="0.35">
      <c r="A41751" s="12"/>
      <c r="B41751" s="12"/>
      <c r="C41751" s="12"/>
    </row>
    <row r="41752" spans="1:3" x14ac:dyDescent="0.35">
      <c r="A41752" s="12"/>
      <c r="B41752" s="12"/>
      <c r="C41752" s="12"/>
    </row>
    <row r="41753" spans="1:3" x14ac:dyDescent="0.35">
      <c r="A41753" s="12"/>
      <c r="B41753" s="12"/>
      <c r="C41753" s="12"/>
    </row>
    <row r="41754" spans="1:3" x14ac:dyDescent="0.35">
      <c r="A41754" s="12"/>
      <c r="B41754" s="12"/>
      <c r="C41754" s="12"/>
    </row>
    <row r="41755" spans="1:3" x14ac:dyDescent="0.35">
      <c r="A41755" s="12"/>
      <c r="B41755" s="12"/>
      <c r="C41755" s="12"/>
    </row>
    <row r="41756" spans="1:3" x14ac:dyDescent="0.35">
      <c r="A41756" s="12"/>
      <c r="B41756" s="12"/>
      <c r="C41756" s="12"/>
    </row>
    <row r="41757" spans="1:3" x14ac:dyDescent="0.35">
      <c r="A41757" s="12"/>
      <c r="B41757" s="12"/>
      <c r="C41757" s="12"/>
    </row>
    <row r="41758" spans="1:3" x14ac:dyDescent="0.35">
      <c r="A41758" s="12"/>
      <c r="B41758" s="12"/>
      <c r="C41758" s="12"/>
    </row>
    <row r="41759" spans="1:3" x14ac:dyDescent="0.35">
      <c r="A41759" s="12"/>
      <c r="B41759" s="12"/>
      <c r="C41759" s="12"/>
    </row>
    <row r="41760" spans="1:3" x14ac:dyDescent="0.35">
      <c r="A41760" s="12"/>
      <c r="B41760" s="12"/>
      <c r="C41760" s="12"/>
    </row>
    <row r="41761" spans="1:3" x14ac:dyDescent="0.35">
      <c r="A41761" s="12"/>
      <c r="B41761" s="12"/>
      <c r="C41761" s="12"/>
    </row>
    <row r="41762" spans="1:3" x14ac:dyDescent="0.35">
      <c r="A41762" s="12"/>
      <c r="B41762" s="12"/>
      <c r="C41762" s="12"/>
    </row>
    <row r="41763" spans="1:3" x14ac:dyDescent="0.35">
      <c r="A41763" s="12"/>
      <c r="B41763" s="12"/>
      <c r="C41763" s="12"/>
    </row>
    <row r="41764" spans="1:3" x14ac:dyDescent="0.35">
      <c r="A41764" s="12"/>
      <c r="B41764" s="12"/>
      <c r="C41764" s="12"/>
    </row>
    <row r="41765" spans="1:3" x14ac:dyDescent="0.35">
      <c r="A41765" s="12"/>
      <c r="B41765" s="12"/>
      <c r="C41765" s="12"/>
    </row>
    <row r="41766" spans="1:3" x14ac:dyDescent="0.35">
      <c r="A41766" s="12"/>
      <c r="B41766" s="12"/>
      <c r="C41766" s="12"/>
    </row>
    <row r="41767" spans="1:3" x14ac:dyDescent="0.35">
      <c r="A41767" s="12"/>
      <c r="B41767" s="12"/>
      <c r="C41767" s="12"/>
    </row>
    <row r="41768" spans="1:3" x14ac:dyDescent="0.35">
      <c r="A41768" s="12"/>
      <c r="B41768" s="12"/>
      <c r="C41768" s="12"/>
    </row>
    <row r="41769" spans="1:3" x14ac:dyDescent="0.35">
      <c r="A41769" s="12"/>
      <c r="B41769" s="12"/>
      <c r="C41769" s="12"/>
    </row>
    <row r="41770" spans="1:3" x14ac:dyDescent="0.35">
      <c r="A41770" s="12"/>
      <c r="B41770" s="12"/>
      <c r="C41770" s="12"/>
    </row>
    <row r="41771" spans="1:3" x14ac:dyDescent="0.35">
      <c r="A41771" s="12"/>
      <c r="B41771" s="12"/>
      <c r="C41771" s="12"/>
    </row>
    <row r="41772" spans="1:3" x14ac:dyDescent="0.35">
      <c r="A41772" s="12"/>
      <c r="B41772" s="12"/>
      <c r="C41772" s="12"/>
    </row>
    <row r="41773" spans="1:3" x14ac:dyDescent="0.35">
      <c r="A41773" s="12"/>
      <c r="B41773" s="12"/>
      <c r="C41773" s="12"/>
    </row>
    <row r="41774" spans="1:3" x14ac:dyDescent="0.35">
      <c r="A41774" s="12"/>
      <c r="B41774" s="12"/>
      <c r="C41774" s="12"/>
    </row>
    <row r="41775" spans="1:3" x14ac:dyDescent="0.35">
      <c r="A41775" s="12"/>
      <c r="B41775" s="12"/>
      <c r="C41775" s="12"/>
    </row>
    <row r="41776" spans="1:3" x14ac:dyDescent="0.35">
      <c r="A41776" s="12"/>
      <c r="B41776" s="12"/>
      <c r="C41776" s="12"/>
    </row>
    <row r="41777" spans="1:3" x14ac:dyDescent="0.35">
      <c r="A41777" s="12"/>
      <c r="B41777" s="12"/>
      <c r="C41777" s="12"/>
    </row>
    <row r="41778" spans="1:3" x14ac:dyDescent="0.35">
      <c r="A41778" s="12"/>
      <c r="B41778" s="12"/>
      <c r="C41778" s="12"/>
    </row>
    <row r="41779" spans="1:3" x14ac:dyDescent="0.35">
      <c r="A41779" s="12"/>
      <c r="B41779" s="12"/>
      <c r="C41779" s="12"/>
    </row>
    <row r="41780" spans="1:3" x14ac:dyDescent="0.35">
      <c r="A41780" s="12"/>
      <c r="B41780" s="12"/>
      <c r="C41780" s="12"/>
    </row>
    <row r="41781" spans="1:3" x14ac:dyDescent="0.35">
      <c r="A41781" s="12"/>
      <c r="B41781" s="12"/>
      <c r="C41781" s="12"/>
    </row>
    <row r="41782" spans="1:3" x14ac:dyDescent="0.35">
      <c r="A41782" s="12"/>
      <c r="B41782" s="12"/>
      <c r="C41782" s="12"/>
    </row>
    <row r="41783" spans="1:3" x14ac:dyDescent="0.35">
      <c r="A41783" s="12"/>
      <c r="B41783" s="12"/>
      <c r="C41783" s="12"/>
    </row>
    <row r="41784" spans="1:3" x14ac:dyDescent="0.35">
      <c r="A41784" s="12"/>
      <c r="B41784" s="12"/>
      <c r="C41784" s="12"/>
    </row>
    <row r="41785" spans="1:3" x14ac:dyDescent="0.35">
      <c r="A41785" s="12"/>
      <c r="B41785" s="12"/>
      <c r="C41785" s="12"/>
    </row>
    <row r="41786" spans="1:3" x14ac:dyDescent="0.35">
      <c r="A41786" s="12"/>
      <c r="B41786" s="12"/>
      <c r="C41786" s="12"/>
    </row>
    <row r="41787" spans="1:3" x14ac:dyDescent="0.35">
      <c r="A41787" s="12"/>
      <c r="B41787" s="12"/>
      <c r="C41787" s="12"/>
    </row>
    <row r="41788" spans="1:3" x14ac:dyDescent="0.35">
      <c r="A41788" s="12"/>
      <c r="B41788" s="12"/>
      <c r="C41788" s="12"/>
    </row>
    <row r="41789" spans="1:3" x14ac:dyDescent="0.35">
      <c r="A41789" s="12"/>
      <c r="B41789" s="12"/>
      <c r="C41789" s="12"/>
    </row>
    <row r="41790" spans="1:3" x14ac:dyDescent="0.35">
      <c r="A41790" s="12"/>
      <c r="B41790" s="12"/>
      <c r="C41790" s="12"/>
    </row>
    <row r="41791" spans="1:3" x14ac:dyDescent="0.35">
      <c r="A41791" s="12"/>
      <c r="B41791" s="12"/>
      <c r="C41791" s="12"/>
    </row>
    <row r="41792" spans="1:3" x14ac:dyDescent="0.35">
      <c r="A41792" s="12"/>
      <c r="B41792" s="12"/>
      <c r="C41792" s="12"/>
    </row>
    <row r="41793" spans="1:3" x14ac:dyDescent="0.35">
      <c r="A41793" s="12"/>
      <c r="B41793" s="12"/>
      <c r="C41793" s="12"/>
    </row>
    <row r="41794" spans="1:3" x14ac:dyDescent="0.35">
      <c r="A41794" s="12"/>
      <c r="B41794" s="12"/>
      <c r="C41794" s="12"/>
    </row>
    <row r="41795" spans="1:3" x14ac:dyDescent="0.35">
      <c r="A41795" s="12"/>
      <c r="B41795" s="12"/>
      <c r="C41795" s="12"/>
    </row>
    <row r="41796" spans="1:3" x14ac:dyDescent="0.35">
      <c r="A41796" s="12"/>
      <c r="B41796" s="12"/>
      <c r="C41796" s="12"/>
    </row>
    <row r="41797" spans="1:3" x14ac:dyDescent="0.35">
      <c r="A41797" s="12"/>
      <c r="B41797" s="12"/>
      <c r="C41797" s="12"/>
    </row>
    <row r="41798" spans="1:3" x14ac:dyDescent="0.35">
      <c r="A41798" s="12"/>
      <c r="B41798" s="12"/>
      <c r="C41798" s="12"/>
    </row>
    <row r="41799" spans="1:3" x14ac:dyDescent="0.35">
      <c r="A41799" s="12"/>
      <c r="B41799" s="12"/>
      <c r="C41799" s="12"/>
    </row>
    <row r="41800" spans="1:3" x14ac:dyDescent="0.35">
      <c r="A41800" s="12"/>
      <c r="B41800" s="12"/>
      <c r="C41800" s="12"/>
    </row>
    <row r="41801" spans="1:3" x14ac:dyDescent="0.35">
      <c r="A41801" s="12"/>
      <c r="B41801" s="12"/>
      <c r="C41801" s="12"/>
    </row>
    <row r="41802" spans="1:3" x14ac:dyDescent="0.35">
      <c r="A41802" s="12"/>
      <c r="B41802" s="12"/>
      <c r="C41802" s="12"/>
    </row>
    <row r="41803" spans="1:3" x14ac:dyDescent="0.35">
      <c r="A41803" s="12"/>
      <c r="B41803" s="12"/>
      <c r="C41803" s="12"/>
    </row>
    <row r="41804" spans="1:3" x14ac:dyDescent="0.35">
      <c r="A41804" s="12"/>
      <c r="B41804" s="12"/>
      <c r="C41804" s="12"/>
    </row>
    <row r="41805" spans="1:3" x14ac:dyDescent="0.35">
      <c r="A41805" s="12"/>
      <c r="B41805" s="12"/>
      <c r="C41805" s="12"/>
    </row>
    <row r="41806" spans="1:3" x14ac:dyDescent="0.35">
      <c r="A41806" s="12"/>
      <c r="B41806" s="12"/>
      <c r="C41806" s="12"/>
    </row>
    <row r="41807" spans="1:3" x14ac:dyDescent="0.35">
      <c r="A41807" s="12"/>
      <c r="B41807" s="12"/>
      <c r="C41807" s="12"/>
    </row>
    <row r="41808" spans="1:3" x14ac:dyDescent="0.35">
      <c r="A41808" s="12"/>
      <c r="B41808" s="12"/>
      <c r="C41808" s="12"/>
    </row>
    <row r="41809" spans="1:3" x14ac:dyDescent="0.35">
      <c r="A41809" s="12"/>
      <c r="B41809" s="12"/>
      <c r="C41809" s="12"/>
    </row>
    <row r="41810" spans="1:3" x14ac:dyDescent="0.35">
      <c r="A41810" s="12"/>
      <c r="B41810" s="12"/>
      <c r="C41810" s="12"/>
    </row>
    <row r="41811" spans="1:3" x14ac:dyDescent="0.35">
      <c r="A41811" s="12"/>
      <c r="B41811" s="12"/>
      <c r="C41811" s="12"/>
    </row>
    <row r="41812" spans="1:3" x14ac:dyDescent="0.35">
      <c r="A41812" s="12"/>
      <c r="B41812" s="12"/>
      <c r="C41812" s="12"/>
    </row>
    <row r="41813" spans="1:3" x14ac:dyDescent="0.35">
      <c r="A41813" s="12"/>
      <c r="B41813" s="12"/>
      <c r="C41813" s="12"/>
    </row>
    <row r="41814" spans="1:3" x14ac:dyDescent="0.35">
      <c r="A41814" s="12"/>
      <c r="B41814" s="12"/>
      <c r="C41814" s="12"/>
    </row>
    <row r="41815" spans="1:3" x14ac:dyDescent="0.35">
      <c r="A41815" s="12"/>
      <c r="B41815" s="12"/>
      <c r="C41815" s="12"/>
    </row>
    <row r="41816" spans="1:3" x14ac:dyDescent="0.35">
      <c r="A41816" s="12"/>
      <c r="B41816" s="12"/>
      <c r="C41816" s="12"/>
    </row>
    <row r="41817" spans="1:3" x14ac:dyDescent="0.35">
      <c r="A41817" s="12"/>
      <c r="B41817" s="12"/>
      <c r="C41817" s="12"/>
    </row>
    <row r="41818" spans="1:3" x14ac:dyDescent="0.35">
      <c r="A41818" s="12"/>
      <c r="B41818" s="12"/>
      <c r="C41818" s="12"/>
    </row>
    <row r="41819" spans="1:3" x14ac:dyDescent="0.35">
      <c r="A41819" s="12"/>
      <c r="B41819" s="12"/>
      <c r="C41819" s="12"/>
    </row>
    <row r="41820" spans="1:3" x14ac:dyDescent="0.35">
      <c r="A41820" s="12"/>
      <c r="B41820" s="12"/>
      <c r="C41820" s="12"/>
    </row>
    <row r="41821" spans="1:3" x14ac:dyDescent="0.35">
      <c r="A41821" s="12"/>
      <c r="B41821" s="12"/>
      <c r="C41821" s="12"/>
    </row>
    <row r="41822" spans="1:3" x14ac:dyDescent="0.35">
      <c r="A41822" s="12"/>
      <c r="B41822" s="12"/>
      <c r="C41822" s="12"/>
    </row>
    <row r="41823" spans="1:3" x14ac:dyDescent="0.35">
      <c r="A41823" s="12"/>
      <c r="B41823" s="12"/>
      <c r="C41823" s="12"/>
    </row>
    <row r="41824" spans="1:3" x14ac:dyDescent="0.35">
      <c r="A41824" s="12"/>
      <c r="B41824" s="12"/>
      <c r="C41824" s="12"/>
    </row>
    <row r="41825" spans="1:3" x14ac:dyDescent="0.35">
      <c r="A41825" s="12"/>
      <c r="B41825" s="12"/>
      <c r="C41825" s="12"/>
    </row>
    <row r="41826" spans="1:3" x14ac:dyDescent="0.35">
      <c r="A41826" s="12"/>
      <c r="B41826" s="12"/>
      <c r="C41826" s="12"/>
    </row>
    <row r="41827" spans="1:3" x14ac:dyDescent="0.35">
      <c r="A41827" s="12"/>
      <c r="B41827" s="12"/>
      <c r="C41827" s="12"/>
    </row>
    <row r="41828" spans="1:3" x14ac:dyDescent="0.35">
      <c r="A41828" s="12"/>
      <c r="B41828" s="12"/>
      <c r="C41828" s="12"/>
    </row>
    <row r="41829" spans="1:3" x14ac:dyDescent="0.35">
      <c r="A41829" s="12"/>
      <c r="B41829" s="12"/>
      <c r="C41829" s="12"/>
    </row>
    <row r="41830" spans="1:3" x14ac:dyDescent="0.35">
      <c r="A41830" s="12"/>
      <c r="B41830" s="12"/>
      <c r="C41830" s="12"/>
    </row>
    <row r="41831" spans="1:3" x14ac:dyDescent="0.35">
      <c r="A41831" s="12"/>
      <c r="B41831" s="12"/>
      <c r="C41831" s="12"/>
    </row>
    <row r="41832" spans="1:3" x14ac:dyDescent="0.35">
      <c r="A41832" s="12"/>
      <c r="B41832" s="12"/>
      <c r="C41832" s="12"/>
    </row>
    <row r="41833" spans="1:3" x14ac:dyDescent="0.35">
      <c r="A41833" s="12"/>
      <c r="B41833" s="12"/>
      <c r="C41833" s="12"/>
    </row>
    <row r="41834" spans="1:3" x14ac:dyDescent="0.35">
      <c r="A41834" s="12"/>
      <c r="B41834" s="12"/>
      <c r="C41834" s="12"/>
    </row>
    <row r="41835" spans="1:3" x14ac:dyDescent="0.35">
      <c r="A41835" s="12"/>
      <c r="B41835" s="12"/>
      <c r="C41835" s="12"/>
    </row>
    <row r="41836" spans="1:3" x14ac:dyDescent="0.35">
      <c r="A41836" s="12"/>
      <c r="B41836" s="12"/>
      <c r="C41836" s="12"/>
    </row>
    <row r="41837" spans="1:3" x14ac:dyDescent="0.35">
      <c r="A41837" s="12"/>
      <c r="B41837" s="12"/>
      <c r="C41837" s="12"/>
    </row>
    <row r="41838" spans="1:3" x14ac:dyDescent="0.35">
      <c r="A41838" s="12"/>
      <c r="B41838" s="12"/>
      <c r="C41838" s="12"/>
    </row>
    <row r="41839" spans="1:3" x14ac:dyDescent="0.35">
      <c r="A41839" s="12"/>
      <c r="B41839" s="12"/>
      <c r="C41839" s="12"/>
    </row>
    <row r="41840" spans="1:3" x14ac:dyDescent="0.35">
      <c r="A41840" s="12"/>
      <c r="B41840" s="12"/>
      <c r="C41840" s="12"/>
    </row>
    <row r="41841" spans="1:3" x14ac:dyDescent="0.35">
      <c r="A41841" s="12"/>
      <c r="B41841" s="12"/>
      <c r="C41841" s="12"/>
    </row>
    <row r="41842" spans="1:3" x14ac:dyDescent="0.35">
      <c r="A41842" s="12"/>
      <c r="B41842" s="12"/>
      <c r="C41842" s="12"/>
    </row>
    <row r="41843" spans="1:3" x14ac:dyDescent="0.35">
      <c r="A41843" s="12"/>
      <c r="B41843" s="12"/>
      <c r="C41843" s="12"/>
    </row>
    <row r="41844" spans="1:3" x14ac:dyDescent="0.35">
      <c r="A41844" s="12"/>
      <c r="B41844" s="12"/>
      <c r="C41844" s="12"/>
    </row>
    <row r="41845" spans="1:3" x14ac:dyDescent="0.35">
      <c r="A41845" s="12"/>
      <c r="B41845" s="12"/>
      <c r="C41845" s="12"/>
    </row>
    <row r="41846" spans="1:3" x14ac:dyDescent="0.35">
      <c r="A41846" s="12"/>
      <c r="B41846" s="12"/>
      <c r="C41846" s="12"/>
    </row>
    <row r="41847" spans="1:3" x14ac:dyDescent="0.35">
      <c r="A41847" s="12"/>
      <c r="B41847" s="12"/>
      <c r="C41847" s="12"/>
    </row>
    <row r="41848" spans="1:3" x14ac:dyDescent="0.35">
      <c r="A41848" s="12"/>
      <c r="B41848" s="12"/>
      <c r="C41848" s="12"/>
    </row>
    <row r="41849" spans="1:3" x14ac:dyDescent="0.35">
      <c r="A41849" s="12"/>
      <c r="B41849" s="12"/>
      <c r="C41849" s="12"/>
    </row>
    <row r="41850" spans="1:3" x14ac:dyDescent="0.35">
      <c r="A41850" s="12"/>
      <c r="B41850" s="12"/>
      <c r="C41850" s="12"/>
    </row>
    <row r="41851" spans="1:3" x14ac:dyDescent="0.35">
      <c r="A41851" s="12"/>
      <c r="B41851" s="12"/>
      <c r="C41851" s="12"/>
    </row>
    <row r="41852" spans="1:3" x14ac:dyDescent="0.35">
      <c r="A41852" s="12"/>
      <c r="B41852" s="12"/>
      <c r="C41852" s="12"/>
    </row>
    <row r="41853" spans="1:3" x14ac:dyDescent="0.35">
      <c r="A41853" s="12"/>
      <c r="B41853" s="12"/>
      <c r="C41853" s="12"/>
    </row>
    <row r="41854" spans="1:3" x14ac:dyDescent="0.35">
      <c r="A41854" s="12"/>
      <c r="B41854" s="12"/>
      <c r="C41854" s="12"/>
    </row>
    <row r="41855" spans="1:3" x14ac:dyDescent="0.35">
      <c r="A41855" s="12"/>
      <c r="B41855" s="12"/>
      <c r="C41855" s="12"/>
    </row>
    <row r="41856" spans="1:3" x14ac:dyDescent="0.35">
      <c r="A41856" s="12"/>
      <c r="B41856" s="12"/>
      <c r="C41856" s="12"/>
    </row>
    <row r="41857" spans="1:3" x14ac:dyDescent="0.35">
      <c r="A41857" s="12"/>
      <c r="B41857" s="12"/>
      <c r="C41857" s="12"/>
    </row>
    <row r="41858" spans="1:3" x14ac:dyDescent="0.35">
      <c r="A41858" s="12"/>
      <c r="B41858" s="12"/>
      <c r="C41858" s="12"/>
    </row>
    <row r="41859" spans="1:3" x14ac:dyDescent="0.35">
      <c r="A41859" s="12"/>
      <c r="B41859" s="12"/>
      <c r="C41859" s="12"/>
    </row>
    <row r="41860" spans="1:3" x14ac:dyDescent="0.35">
      <c r="A41860" s="12"/>
      <c r="B41860" s="12"/>
      <c r="C41860" s="12"/>
    </row>
    <row r="41861" spans="1:3" x14ac:dyDescent="0.35">
      <c r="A41861" s="12"/>
      <c r="B41861" s="12"/>
      <c r="C41861" s="12"/>
    </row>
    <row r="41862" spans="1:3" x14ac:dyDescent="0.35">
      <c r="A41862" s="12"/>
      <c r="B41862" s="12"/>
      <c r="C41862" s="12"/>
    </row>
    <row r="41863" spans="1:3" x14ac:dyDescent="0.35">
      <c r="A41863" s="12"/>
      <c r="B41863" s="12"/>
      <c r="C41863" s="12"/>
    </row>
    <row r="41864" spans="1:3" x14ac:dyDescent="0.35">
      <c r="A41864" s="12"/>
      <c r="B41864" s="12"/>
      <c r="C41864" s="12"/>
    </row>
    <row r="41865" spans="1:3" x14ac:dyDescent="0.35">
      <c r="A41865" s="12"/>
      <c r="B41865" s="12"/>
      <c r="C41865" s="12"/>
    </row>
    <row r="41866" spans="1:3" x14ac:dyDescent="0.35">
      <c r="A41866" s="12"/>
      <c r="B41866" s="12"/>
      <c r="C41866" s="12"/>
    </row>
    <row r="41867" spans="1:3" x14ac:dyDescent="0.35">
      <c r="A41867" s="12"/>
      <c r="B41867" s="12"/>
      <c r="C41867" s="12"/>
    </row>
    <row r="41868" spans="1:3" x14ac:dyDescent="0.35">
      <c r="A41868" s="12"/>
      <c r="B41868" s="12"/>
      <c r="C41868" s="12"/>
    </row>
    <row r="41869" spans="1:3" x14ac:dyDescent="0.35">
      <c r="A41869" s="12"/>
      <c r="B41869" s="12"/>
      <c r="C41869" s="12"/>
    </row>
    <row r="41870" spans="1:3" x14ac:dyDescent="0.35">
      <c r="A41870" s="12"/>
      <c r="B41870" s="12"/>
      <c r="C41870" s="12"/>
    </row>
    <row r="41871" spans="1:3" x14ac:dyDescent="0.35">
      <c r="A41871" s="12"/>
      <c r="B41871" s="12"/>
      <c r="C41871" s="12"/>
    </row>
    <row r="41872" spans="1:3" x14ac:dyDescent="0.35">
      <c r="A41872" s="12"/>
      <c r="B41872" s="12"/>
      <c r="C41872" s="12"/>
    </row>
    <row r="41873" spans="1:3" x14ac:dyDescent="0.35">
      <c r="A41873" s="12"/>
      <c r="B41873" s="12"/>
      <c r="C41873" s="12"/>
    </row>
    <row r="41874" spans="1:3" x14ac:dyDescent="0.35">
      <c r="A41874" s="12"/>
      <c r="B41874" s="12"/>
      <c r="C41874" s="12"/>
    </row>
    <row r="41875" spans="1:3" x14ac:dyDescent="0.35">
      <c r="A41875" s="12"/>
      <c r="B41875" s="12"/>
      <c r="C41875" s="12"/>
    </row>
    <row r="41876" spans="1:3" x14ac:dyDescent="0.35">
      <c r="A41876" s="12"/>
      <c r="B41876" s="12"/>
      <c r="C41876" s="12"/>
    </row>
    <row r="41877" spans="1:3" x14ac:dyDescent="0.35">
      <c r="A41877" s="12"/>
      <c r="B41877" s="12"/>
      <c r="C41877" s="12"/>
    </row>
    <row r="41878" spans="1:3" x14ac:dyDescent="0.35">
      <c r="A41878" s="12"/>
      <c r="B41878" s="12"/>
      <c r="C41878" s="12"/>
    </row>
    <row r="41879" spans="1:3" x14ac:dyDescent="0.35">
      <c r="A41879" s="12"/>
      <c r="B41879" s="12"/>
      <c r="C41879" s="12"/>
    </row>
    <row r="41880" spans="1:3" x14ac:dyDescent="0.35">
      <c r="A41880" s="12"/>
      <c r="B41880" s="12"/>
      <c r="C41880" s="12"/>
    </row>
    <row r="41881" spans="1:3" x14ac:dyDescent="0.35">
      <c r="A41881" s="12"/>
      <c r="B41881" s="12"/>
      <c r="C41881" s="12"/>
    </row>
    <row r="41882" spans="1:3" x14ac:dyDescent="0.35">
      <c r="A41882" s="12"/>
      <c r="B41882" s="12"/>
      <c r="C41882" s="12"/>
    </row>
    <row r="41883" spans="1:3" x14ac:dyDescent="0.35">
      <c r="A41883" s="12"/>
      <c r="B41883" s="12"/>
      <c r="C41883" s="12"/>
    </row>
    <row r="41884" spans="1:3" x14ac:dyDescent="0.35">
      <c r="A41884" s="12"/>
      <c r="B41884" s="12"/>
      <c r="C41884" s="12"/>
    </row>
    <row r="41885" spans="1:3" x14ac:dyDescent="0.35">
      <c r="A41885" s="12"/>
      <c r="B41885" s="12"/>
      <c r="C41885" s="12"/>
    </row>
    <row r="41886" spans="1:3" x14ac:dyDescent="0.35">
      <c r="A41886" s="12"/>
      <c r="B41886" s="12"/>
      <c r="C41886" s="12"/>
    </row>
    <row r="41887" spans="1:3" x14ac:dyDescent="0.35">
      <c r="A41887" s="12"/>
      <c r="B41887" s="12"/>
      <c r="C41887" s="12"/>
    </row>
    <row r="41888" spans="1:3" x14ac:dyDescent="0.35">
      <c r="A41888" s="12"/>
      <c r="B41888" s="12"/>
      <c r="C41888" s="12"/>
    </row>
    <row r="41889" spans="1:3" x14ac:dyDescent="0.35">
      <c r="A41889" s="12"/>
      <c r="B41889" s="12"/>
      <c r="C41889" s="12"/>
    </row>
    <row r="41890" spans="1:3" x14ac:dyDescent="0.35">
      <c r="A41890" s="12"/>
      <c r="B41890" s="12"/>
      <c r="C41890" s="12"/>
    </row>
    <row r="41891" spans="1:3" x14ac:dyDescent="0.35">
      <c r="A41891" s="12"/>
      <c r="B41891" s="12"/>
      <c r="C41891" s="12"/>
    </row>
    <row r="41892" spans="1:3" x14ac:dyDescent="0.35">
      <c r="A41892" s="12"/>
      <c r="B41892" s="12"/>
      <c r="C41892" s="12"/>
    </row>
    <row r="41893" spans="1:3" x14ac:dyDescent="0.35">
      <c r="A41893" s="12"/>
      <c r="B41893" s="12"/>
      <c r="C41893" s="12"/>
    </row>
    <row r="41894" spans="1:3" x14ac:dyDescent="0.35">
      <c r="A41894" s="12"/>
      <c r="B41894" s="12"/>
      <c r="C41894" s="12"/>
    </row>
    <row r="41895" spans="1:3" x14ac:dyDescent="0.35">
      <c r="A41895" s="12"/>
      <c r="B41895" s="12"/>
      <c r="C41895" s="12"/>
    </row>
    <row r="41896" spans="1:3" x14ac:dyDescent="0.35">
      <c r="A41896" s="12"/>
      <c r="B41896" s="12"/>
      <c r="C41896" s="12"/>
    </row>
    <row r="41897" spans="1:3" x14ac:dyDescent="0.35">
      <c r="A41897" s="12"/>
      <c r="B41897" s="12"/>
      <c r="C41897" s="12"/>
    </row>
    <row r="41898" spans="1:3" x14ac:dyDescent="0.35">
      <c r="A41898" s="12"/>
      <c r="B41898" s="12"/>
      <c r="C41898" s="12"/>
    </row>
    <row r="41899" spans="1:3" x14ac:dyDescent="0.35">
      <c r="A41899" s="12"/>
      <c r="B41899" s="12"/>
      <c r="C41899" s="12"/>
    </row>
    <row r="41900" spans="1:3" x14ac:dyDescent="0.35">
      <c r="A41900" s="12"/>
      <c r="B41900" s="12"/>
      <c r="C41900" s="12"/>
    </row>
    <row r="41901" spans="1:3" x14ac:dyDescent="0.35">
      <c r="A41901" s="12"/>
      <c r="B41901" s="12"/>
      <c r="C41901" s="12"/>
    </row>
    <row r="41902" spans="1:3" x14ac:dyDescent="0.35">
      <c r="A41902" s="12"/>
      <c r="B41902" s="12"/>
      <c r="C41902" s="12"/>
    </row>
    <row r="41903" spans="1:3" x14ac:dyDescent="0.35">
      <c r="A41903" s="12"/>
      <c r="B41903" s="12"/>
      <c r="C41903" s="12"/>
    </row>
    <row r="41904" spans="1:3" x14ac:dyDescent="0.35">
      <c r="A41904" s="12"/>
      <c r="B41904" s="12"/>
      <c r="C41904" s="12"/>
    </row>
    <row r="41905" spans="1:3" x14ac:dyDescent="0.35">
      <c r="A41905" s="12"/>
      <c r="B41905" s="12"/>
      <c r="C41905" s="12"/>
    </row>
    <row r="41906" spans="1:3" x14ac:dyDescent="0.35">
      <c r="A41906" s="12"/>
      <c r="B41906" s="12"/>
      <c r="C41906" s="12"/>
    </row>
    <row r="41907" spans="1:3" x14ac:dyDescent="0.35">
      <c r="A41907" s="12"/>
      <c r="B41907" s="12"/>
      <c r="C41907" s="12"/>
    </row>
    <row r="41908" spans="1:3" x14ac:dyDescent="0.35">
      <c r="A41908" s="12"/>
      <c r="B41908" s="12"/>
      <c r="C41908" s="12"/>
    </row>
    <row r="41909" spans="1:3" x14ac:dyDescent="0.35">
      <c r="A41909" s="12"/>
      <c r="B41909" s="12"/>
      <c r="C41909" s="12"/>
    </row>
    <row r="41910" spans="1:3" x14ac:dyDescent="0.35">
      <c r="A41910" s="12"/>
      <c r="B41910" s="12"/>
      <c r="C41910" s="12"/>
    </row>
    <row r="41911" spans="1:3" x14ac:dyDescent="0.35">
      <c r="A41911" s="12"/>
      <c r="B41911" s="12"/>
      <c r="C41911" s="12"/>
    </row>
    <row r="41912" spans="1:3" x14ac:dyDescent="0.35">
      <c r="A41912" s="12"/>
      <c r="B41912" s="12"/>
      <c r="C41912" s="12"/>
    </row>
    <row r="41913" spans="1:3" x14ac:dyDescent="0.35">
      <c r="A41913" s="12"/>
      <c r="B41913" s="12"/>
      <c r="C41913" s="12"/>
    </row>
    <row r="41914" spans="1:3" x14ac:dyDescent="0.35">
      <c r="A41914" s="12"/>
      <c r="B41914" s="12"/>
      <c r="C41914" s="12"/>
    </row>
    <row r="41915" spans="1:3" x14ac:dyDescent="0.35">
      <c r="A41915" s="12"/>
      <c r="B41915" s="12"/>
      <c r="C41915" s="12"/>
    </row>
    <row r="41916" spans="1:3" x14ac:dyDescent="0.35">
      <c r="A41916" s="12"/>
      <c r="B41916" s="12"/>
      <c r="C41916" s="12"/>
    </row>
    <row r="41917" spans="1:3" x14ac:dyDescent="0.35">
      <c r="A41917" s="12"/>
      <c r="B41917" s="12"/>
      <c r="C41917" s="12"/>
    </row>
    <row r="41918" spans="1:3" x14ac:dyDescent="0.35">
      <c r="A41918" s="12"/>
      <c r="B41918" s="12"/>
      <c r="C41918" s="12"/>
    </row>
    <row r="41919" spans="1:3" x14ac:dyDescent="0.35">
      <c r="A41919" s="12"/>
      <c r="B41919" s="12"/>
      <c r="C41919" s="12"/>
    </row>
    <row r="41920" spans="1:3" x14ac:dyDescent="0.35">
      <c r="A41920" s="12"/>
      <c r="B41920" s="12"/>
      <c r="C41920" s="12"/>
    </row>
    <row r="41921" spans="1:3" x14ac:dyDescent="0.35">
      <c r="A41921" s="12"/>
      <c r="B41921" s="12"/>
      <c r="C41921" s="12"/>
    </row>
    <row r="41922" spans="1:3" x14ac:dyDescent="0.35">
      <c r="A41922" s="12"/>
      <c r="B41922" s="12"/>
      <c r="C41922" s="12"/>
    </row>
    <row r="41923" spans="1:3" x14ac:dyDescent="0.35">
      <c r="A41923" s="12"/>
      <c r="B41923" s="12"/>
      <c r="C41923" s="12"/>
    </row>
    <row r="41924" spans="1:3" x14ac:dyDescent="0.35">
      <c r="A41924" s="12"/>
      <c r="B41924" s="12"/>
      <c r="C41924" s="12"/>
    </row>
    <row r="41925" spans="1:3" x14ac:dyDescent="0.35">
      <c r="A41925" s="12"/>
      <c r="B41925" s="12"/>
      <c r="C41925" s="12"/>
    </row>
    <row r="41926" spans="1:3" x14ac:dyDescent="0.35">
      <c r="A41926" s="12"/>
      <c r="B41926" s="12"/>
      <c r="C41926" s="12"/>
    </row>
    <row r="41927" spans="1:3" x14ac:dyDescent="0.35">
      <c r="A41927" s="12"/>
      <c r="B41927" s="12"/>
      <c r="C41927" s="12"/>
    </row>
    <row r="41928" spans="1:3" x14ac:dyDescent="0.35">
      <c r="A41928" s="12"/>
      <c r="B41928" s="12"/>
      <c r="C41928" s="12"/>
    </row>
    <row r="41929" spans="1:3" x14ac:dyDescent="0.35">
      <c r="A41929" s="12"/>
      <c r="B41929" s="12"/>
      <c r="C41929" s="12"/>
    </row>
    <row r="41930" spans="1:3" x14ac:dyDescent="0.35">
      <c r="A41930" s="12"/>
      <c r="B41930" s="12"/>
      <c r="C41930" s="12"/>
    </row>
    <row r="41931" spans="1:3" x14ac:dyDescent="0.35">
      <c r="A41931" s="12"/>
      <c r="B41931" s="12"/>
      <c r="C41931" s="12"/>
    </row>
    <row r="41932" spans="1:3" x14ac:dyDescent="0.35">
      <c r="A41932" s="12"/>
      <c r="B41932" s="12"/>
      <c r="C41932" s="12"/>
    </row>
    <row r="41933" spans="1:3" x14ac:dyDescent="0.35">
      <c r="A41933" s="12"/>
      <c r="B41933" s="12"/>
      <c r="C41933" s="12"/>
    </row>
    <row r="41934" spans="1:3" x14ac:dyDescent="0.35">
      <c r="A41934" s="12"/>
      <c r="B41934" s="12"/>
      <c r="C41934" s="12"/>
    </row>
    <row r="41935" spans="1:3" x14ac:dyDescent="0.35">
      <c r="A41935" s="12"/>
      <c r="B41935" s="12"/>
      <c r="C41935" s="12"/>
    </row>
    <row r="41936" spans="1:3" x14ac:dyDescent="0.35">
      <c r="A41936" s="12"/>
      <c r="B41936" s="12"/>
      <c r="C41936" s="12"/>
    </row>
    <row r="41937" spans="1:3" x14ac:dyDescent="0.35">
      <c r="A41937" s="12"/>
      <c r="B41937" s="12"/>
      <c r="C41937" s="12"/>
    </row>
    <row r="41938" spans="1:3" x14ac:dyDescent="0.35">
      <c r="A41938" s="12"/>
      <c r="B41938" s="12"/>
      <c r="C41938" s="12"/>
    </row>
    <row r="41939" spans="1:3" x14ac:dyDescent="0.35">
      <c r="A41939" s="12"/>
      <c r="B41939" s="12"/>
      <c r="C41939" s="12"/>
    </row>
    <row r="41940" spans="1:3" x14ac:dyDescent="0.35">
      <c r="A41940" s="12"/>
      <c r="B41940" s="12"/>
      <c r="C41940" s="12"/>
    </row>
    <row r="41941" spans="1:3" x14ac:dyDescent="0.35">
      <c r="A41941" s="12"/>
      <c r="B41941" s="12"/>
      <c r="C41941" s="12"/>
    </row>
    <row r="41942" spans="1:3" x14ac:dyDescent="0.35">
      <c r="A41942" s="12"/>
      <c r="B41942" s="12"/>
      <c r="C41942" s="12"/>
    </row>
    <row r="41943" spans="1:3" x14ac:dyDescent="0.35">
      <c r="A41943" s="12"/>
      <c r="B41943" s="12"/>
      <c r="C41943" s="12"/>
    </row>
    <row r="41944" spans="1:3" x14ac:dyDescent="0.35">
      <c r="A41944" s="12"/>
      <c r="B41944" s="12"/>
      <c r="C41944" s="12"/>
    </row>
    <row r="41945" spans="1:3" x14ac:dyDescent="0.35">
      <c r="A41945" s="12"/>
      <c r="B41945" s="12"/>
      <c r="C41945" s="12"/>
    </row>
    <row r="41946" spans="1:3" x14ac:dyDescent="0.35">
      <c r="A41946" s="12"/>
      <c r="B41946" s="12"/>
      <c r="C41946" s="12"/>
    </row>
    <row r="41947" spans="1:3" x14ac:dyDescent="0.35">
      <c r="A41947" s="12"/>
      <c r="B41947" s="12"/>
      <c r="C41947" s="12"/>
    </row>
    <row r="41948" spans="1:3" x14ac:dyDescent="0.35">
      <c r="A41948" s="12"/>
      <c r="B41948" s="12"/>
      <c r="C41948" s="12"/>
    </row>
    <row r="41949" spans="1:3" x14ac:dyDescent="0.35">
      <c r="A41949" s="12"/>
      <c r="B41949" s="12"/>
      <c r="C41949" s="12"/>
    </row>
    <row r="41950" spans="1:3" x14ac:dyDescent="0.35">
      <c r="A41950" s="12"/>
      <c r="B41950" s="12"/>
      <c r="C41950" s="12"/>
    </row>
    <row r="41951" spans="1:3" x14ac:dyDescent="0.35">
      <c r="A41951" s="12"/>
      <c r="B41951" s="12"/>
      <c r="C41951" s="12"/>
    </row>
    <row r="41952" spans="1:3" x14ac:dyDescent="0.35">
      <c r="A41952" s="12"/>
      <c r="B41952" s="12"/>
      <c r="C41952" s="12"/>
    </row>
    <row r="41953" spans="1:3" x14ac:dyDescent="0.35">
      <c r="A41953" s="12"/>
      <c r="B41953" s="12"/>
      <c r="C41953" s="12"/>
    </row>
    <row r="41954" spans="1:3" x14ac:dyDescent="0.35">
      <c r="A41954" s="12"/>
      <c r="B41954" s="12"/>
      <c r="C41954" s="12"/>
    </row>
    <row r="41955" spans="1:3" x14ac:dyDescent="0.35">
      <c r="A41955" s="12"/>
      <c r="B41955" s="12"/>
      <c r="C41955" s="12"/>
    </row>
    <row r="41956" spans="1:3" x14ac:dyDescent="0.35">
      <c r="A41956" s="12"/>
      <c r="B41956" s="12"/>
      <c r="C41956" s="12"/>
    </row>
    <row r="41957" spans="1:3" x14ac:dyDescent="0.35">
      <c r="A41957" s="12"/>
      <c r="B41957" s="12"/>
      <c r="C41957" s="12"/>
    </row>
    <row r="41958" spans="1:3" x14ac:dyDescent="0.35">
      <c r="A41958" s="12"/>
      <c r="B41958" s="12"/>
      <c r="C41958" s="12"/>
    </row>
    <row r="41959" spans="1:3" x14ac:dyDescent="0.35">
      <c r="A41959" s="12"/>
      <c r="B41959" s="12"/>
      <c r="C41959" s="12"/>
    </row>
    <row r="41960" spans="1:3" x14ac:dyDescent="0.35">
      <c r="A41960" s="12"/>
      <c r="B41960" s="12"/>
      <c r="C41960" s="12"/>
    </row>
    <row r="41961" spans="1:3" x14ac:dyDescent="0.35">
      <c r="A41961" s="12"/>
      <c r="B41961" s="12"/>
      <c r="C41961" s="12"/>
    </row>
    <row r="41962" spans="1:3" x14ac:dyDescent="0.35">
      <c r="A41962" s="12"/>
      <c r="B41962" s="12"/>
      <c r="C41962" s="12"/>
    </row>
    <row r="41963" spans="1:3" x14ac:dyDescent="0.35">
      <c r="A41963" s="12"/>
      <c r="B41963" s="12"/>
      <c r="C41963" s="12"/>
    </row>
    <row r="41964" spans="1:3" x14ac:dyDescent="0.35">
      <c r="A41964" s="12"/>
      <c r="B41964" s="12"/>
      <c r="C41964" s="12"/>
    </row>
    <row r="41965" spans="1:3" x14ac:dyDescent="0.35">
      <c r="A41965" s="12"/>
      <c r="B41965" s="12"/>
      <c r="C41965" s="12"/>
    </row>
    <row r="41966" spans="1:3" x14ac:dyDescent="0.35">
      <c r="A41966" s="12"/>
      <c r="B41966" s="12"/>
      <c r="C41966" s="12"/>
    </row>
    <row r="41967" spans="1:3" x14ac:dyDescent="0.35">
      <c r="A41967" s="12"/>
      <c r="B41967" s="12"/>
      <c r="C41967" s="12"/>
    </row>
    <row r="41968" spans="1:3" x14ac:dyDescent="0.35">
      <c r="A41968" s="12"/>
      <c r="B41968" s="12"/>
      <c r="C41968" s="12"/>
    </row>
    <row r="41969" spans="1:3" x14ac:dyDescent="0.35">
      <c r="A41969" s="12"/>
      <c r="B41969" s="12"/>
      <c r="C41969" s="12"/>
    </row>
    <row r="41970" spans="1:3" x14ac:dyDescent="0.35">
      <c r="A41970" s="12"/>
      <c r="B41970" s="12"/>
      <c r="C41970" s="12"/>
    </row>
    <row r="41971" spans="1:3" x14ac:dyDescent="0.35">
      <c r="A41971" s="12"/>
      <c r="B41971" s="12"/>
      <c r="C41971" s="12"/>
    </row>
    <row r="41972" spans="1:3" x14ac:dyDescent="0.35">
      <c r="A41972" s="12"/>
      <c r="B41972" s="12"/>
      <c r="C41972" s="12"/>
    </row>
    <row r="41973" spans="1:3" x14ac:dyDescent="0.35">
      <c r="A41973" s="12"/>
      <c r="B41973" s="12"/>
      <c r="C41973" s="12"/>
    </row>
    <row r="41974" spans="1:3" x14ac:dyDescent="0.35">
      <c r="A41974" s="12"/>
      <c r="B41974" s="12"/>
      <c r="C41974" s="12"/>
    </row>
    <row r="41975" spans="1:3" x14ac:dyDescent="0.35">
      <c r="A41975" s="12"/>
      <c r="B41975" s="12"/>
      <c r="C41975" s="12"/>
    </row>
    <row r="41976" spans="1:3" x14ac:dyDescent="0.35">
      <c r="A41976" s="12"/>
      <c r="B41976" s="12"/>
      <c r="C41976" s="12"/>
    </row>
    <row r="41977" spans="1:3" x14ac:dyDescent="0.35">
      <c r="A41977" s="12"/>
      <c r="B41977" s="12"/>
      <c r="C41977" s="12"/>
    </row>
    <row r="41978" spans="1:3" x14ac:dyDescent="0.35">
      <c r="A41978" s="12"/>
      <c r="B41978" s="12"/>
      <c r="C41978" s="12"/>
    </row>
    <row r="41979" spans="1:3" x14ac:dyDescent="0.35">
      <c r="A41979" s="12"/>
      <c r="B41979" s="12"/>
      <c r="C41979" s="12"/>
    </row>
    <row r="41980" spans="1:3" x14ac:dyDescent="0.35">
      <c r="A41980" s="12"/>
      <c r="B41980" s="12"/>
      <c r="C41980" s="12"/>
    </row>
    <row r="41981" spans="1:3" x14ac:dyDescent="0.35">
      <c r="A41981" s="12"/>
      <c r="B41981" s="12"/>
      <c r="C41981" s="12"/>
    </row>
    <row r="41982" spans="1:3" x14ac:dyDescent="0.35">
      <c r="A41982" s="12"/>
      <c r="B41982" s="12"/>
      <c r="C41982" s="12"/>
    </row>
    <row r="41983" spans="1:3" x14ac:dyDescent="0.35">
      <c r="A41983" s="12"/>
      <c r="B41983" s="12"/>
      <c r="C41983" s="12"/>
    </row>
    <row r="41984" spans="1:3" x14ac:dyDescent="0.35">
      <c r="A41984" s="12"/>
      <c r="B41984" s="12"/>
      <c r="C41984" s="12"/>
    </row>
    <row r="41985" spans="1:3" x14ac:dyDescent="0.35">
      <c r="A41985" s="12"/>
      <c r="B41985" s="12"/>
      <c r="C41985" s="12"/>
    </row>
    <row r="41986" spans="1:3" x14ac:dyDescent="0.35">
      <c r="A41986" s="12"/>
      <c r="B41986" s="12"/>
      <c r="C41986" s="12"/>
    </row>
    <row r="41987" spans="1:3" x14ac:dyDescent="0.35">
      <c r="A41987" s="12"/>
      <c r="B41987" s="12"/>
      <c r="C41987" s="12"/>
    </row>
    <row r="41988" spans="1:3" x14ac:dyDescent="0.35">
      <c r="A41988" s="12"/>
      <c r="B41988" s="12"/>
      <c r="C41988" s="12"/>
    </row>
    <row r="41989" spans="1:3" x14ac:dyDescent="0.35">
      <c r="A41989" s="12"/>
      <c r="B41989" s="12"/>
      <c r="C41989" s="12"/>
    </row>
    <row r="41990" spans="1:3" x14ac:dyDescent="0.35">
      <c r="A41990" s="12"/>
      <c r="B41990" s="12"/>
      <c r="C41990" s="12"/>
    </row>
    <row r="41991" spans="1:3" x14ac:dyDescent="0.35">
      <c r="A41991" s="12"/>
      <c r="B41991" s="12"/>
      <c r="C41991" s="12"/>
    </row>
    <row r="41992" spans="1:3" x14ac:dyDescent="0.35">
      <c r="A41992" s="12"/>
      <c r="B41992" s="12"/>
      <c r="C41992" s="12"/>
    </row>
    <row r="41993" spans="1:3" x14ac:dyDescent="0.35">
      <c r="A41993" s="12"/>
      <c r="B41993" s="12"/>
      <c r="C41993" s="12"/>
    </row>
    <row r="41994" spans="1:3" x14ac:dyDescent="0.35">
      <c r="A41994" s="12"/>
      <c r="B41994" s="12"/>
      <c r="C41994" s="12"/>
    </row>
    <row r="41995" spans="1:3" x14ac:dyDescent="0.35">
      <c r="A41995" s="12"/>
      <c r="B41995" s="12"/>
      <c r="C41995" s="12"/>
    </row>
    <row r="41996" spans="1:3" x14ac:dyDescent="0.35">
      <c r="A41996" s="12"/>
      <c r="B41996" s="12"/>
      <c r="C41996" s="12"/>
    </row>
    <row r="41997" spans="1:3" x14ac:dyDescent="0.35">
      <c r="A41997" s="12"/>
      <c r="B41997" s="12"/>
      <c r="C41997" s="12"/>
    </row>
    <row r="41998" spans="1:3" x14ac:dyDescent="0.35">
      <c r="A41998" s="12"/>
      <c r="B41998" s="12"/>
      <c r="C41998" s="12"/>
    </row>
    <row r="41999" spans="1:3" x14ac:dyDescent="0.35">
      <c r="A41999" s="12"/>
      <c r="B41999" s="12"/>
      <c r="C41999" s="12"/>
    </row>
    <row r="42000" spans="1:3" x14ac:dyDescent="0.35">
      <c r="A42000" s="12"/>
      <c r="B42000" s="12"/>
      <c r="C42000" s="12"/>
    </row>
    <row r="42001" spans="1:3" x14ac:dyDescent="0.35">
      <c r="A42001" s="12"/>
      <c r="B42001" s="12"/>
      <c r="C42001" s="12"/>
    </row>
    <row r="42002" spans="1:3" x14ac:dyDescent="0.35">
      <c r="A42002" s="12"/>
      <c r="B42002" s="12"/>
      <c r="C42002" s="12"/>
    </row>
    <row r="42003" spans="1:3" x14ac:dyDescent="0.35">
      <c r="A42003" s="12"/>
      <c r="B42003" s="12"/>
      <c r="C42003" s="12"/>
    </row>
    <row r="42004" spans="1:3" x14ac:dyDescent="0.35">
      <c r="A42004" s="12"/>
      <c r="B42004" s="12"/>
      <c r="C42004" s="12"/>
    </row>
    <row r="42005" spans="1:3" x14ac:dyDescent="0.35">
      <c r="A42005" s="12"/>
      <c r="B42005" s="12"/>
      <c r="C42005" s="12"/>
    </row>
    <row r="42006" spans="1:3" x14ac:dyDescent="0.35">
      <c r="A42006" s="12"/>
      <c r="B42006" s="12"/>
      <c r="C42006" s="12"/>
    </row>
    <row r="42007" spans="1:3" x14ac:dyDescent="0.35">
      <c r="A42007" s="12"/>
      <c r="B42007" s="12"/>
      <c r="C42007" s="12"/>
    </row>
    <row r="42008" spans="1:3" x14ac:dyDescent="0.35">
      <c r="A42008" s="12"/>
      <c r="B42008" s="12"/>
      <c r="C42008" s="12"/>
    </row>
    <row r="42009" spans="1:3" x14ac:dyDescent="0.35">
      <c r="A42009" s="12"/>
      <c r="B42009" s="12"/>
      <c r="C42009" s="12"/>
    </row>
    <row r="42010" spans="1:3" x14ac:dyDescent="0.35">
      <c r="A42010" s="12"/>
      <c r="B42010" s="12"/>
      <c r="C42010" s="12"/>
    </row>
    <row r="42011" spans="1:3" x14ac:dyDescent="0.35">
      <c r="A42011" s="12"/>
      <c r="B42011" s="12"/>
      <c r="C42011" s="12"/>
    </row>
    <row r="42012" spans="1:3" x14ac:dyDescent="0.35">
      <c r="A42012" s="12"/>
      <c r="B42012" s="12"/>
      <c r="C42012" s="12"/>
    </row>
    <row r="42013" spans="1:3" x14ac:dyDescent="0.35">
      <c r="A42013" s="12"/>
      <c r="B42013" s="12"/>
      <c r="C42013" s="12"/>
    </row>
    <row r="42014" spans="1:3" x14ac:dyDescent="0.35">
      <c r="A42014" s="12"/>
      <c r="B42014" s="12"/>
      <c r="C42014" s="12"/>
    </row>
    <row r="42015" spans="1:3" x14ac:dyDescent="0.35">
      <c r="A42015" s="12"/>
      <c r="B42015" s="12"/>
      <c r="C42015" s="12"/>
    </row>
    <row r="42016" spans="1:3" x14ac:dyDescent="0.35">
      <c r="A42016" s="12"/>
      <c r="B42016" s="12"/>
      <c r="C42016" s="12"/>
    </row>
    <row r="42017" spans="1:3" x14ac:dyDescent="0.35">
      <c r="A42017" s="12"/>
      <c r="B42017" s="12"/>
      <c r="C42017" s="12"/>
    </row>
    <row r="42018" spans="1:3" x14ac:dyDescent="0.35">
      <c r="A42018" s="12"/>
      <c r="B42018" s="12"/>
      <c r="C42018" s="12"/>
    </row>
    <row r="42019" spans="1:3" x14ac:dyDescent="0.35">
      <c r="A42019" s="12"/>
      <c r="B42019" s="12"/>
      <c r="C42019" s="12"/>
    </row>
    <row r="42020" spans="1:3" x14ac:dyDescent="0.35">
      <c r="A42020" s="12"/>
      <c r="B42020" s="12"/>
      <c r="C42020" s="12"/>
    </row>
    <row r="42021" spans="1:3" x14ac:dyDescent="0.35">
      <c r="A42021" s="12"/>
      <c r="B42021" s="12"/>
      <c r="C42021" s="12"/>
    </row>
    <row r="42022" spans="1:3" x14ac:dyDescent="0.35">
      <c r="A42022" s="12"/>
      <c r="B42022" s="12"/>
      <c r="C42022" s="12"/>
    </row>
    <row r="42023" spans="1:3" x14ac:dyDescent="0.35">
      <c r="A42023" s="12"/>
      <c r="B42023" s="12"/>
      <c r="C42023" s="12"/>
    </row>
    <row r="42024" spans="1:3" x14ac:dyDescent="0.35">
      <c r="A42024" s="12"/>
      <c r="B42024" s="12"/>
      <c r="C42024" s="12"/>
    </row>
    <row r="42025" spans="1:3" x14ac:dyDescent="0.35">
      <c r="A42025" s="12"/>
      <c r="B42025" s="12"/>
      <c r="C42025" s="12"/>
    </row>
    <row r="42026" spans="1:3" x14ac:dyDescent="0.35">
      <c r="A42026" s="12"/>
      <c r="B42026" s="12"/>
      <c r="C42026" s="12"/>
    </row>
    <row r="42027" spans="1:3" x14ac:dyDescent="0.35">
      <c r="A42027" s="12"/>
      <c r="B42027" s="12"/>
      <c r="C42027" s="12"/>
    </row>
    <row r="42028" spans="1:3" x14ac:dyDescent="0.35">
      <c r="A42028" s="12"/>
      <c r="B42028" s="12"/>
      <c r="C42028" s="12"/>
    </row>
    <row r="42029" spans="1:3" x14ac:dyDescent="0.35">
      <c r="A42029" s="12"/>
      <c r="B42029" s="12"/>
      <c r="C42029" s="12"/>
    </row>
    <row r="42030" spans="1:3" x14ac:dyDescent="0.35">
      <c r="A42030" s="12"/>
      <c r="B42030" s="12"/>
      <c r="C42030" s="12"/>
    </row>
    <row r="42031" spans="1:3" x14ac:dyDescent="0.35">
      <c r="A42031" s="12"/>
      <c r="B42031" s="12"/>
      <c r="C42031" s="12"/>
    </row>
    <row r="42032" spans="1:3" x14ac:dyDescent="0.35">
      <c r="A42032" s="12"/>
      <c r="B42032" s="12"/>
      <c r="C42032" s="12"/>
    </row>
    <row r="42033" spans="1:3" x14ac:dyDescent="0.35">
      <c r="A42033" s="12"/>
      <c r="B42033" s="12"/>
      <c r="C42033" s="12"/>
    </row>
    <row r="42034" spans="1:3" x14ac:dyDescent="0.35">
      <c r="A42034" s="12"/>
      <c r="B42034" s="12"/>
      <c r="C42034" s="12"/>
    </row>
    <row r="42035" spans="1:3" x14ac:dyDescent="0.35">
      <c r="A42035" s="12"/>
      <c r="B42035" s="12"/>
      <c r="C42035" s="12"/>
    </row>
    <row r="42036" spans="1:3" x14ac:dyDescent="0.35">
      <c r="A42036" s="12"/>
      <c r="B42036" s="12"/>
      <c r="C42036" s="12"/>
    </row>
    <row r="42037" spans="1:3" x14ac:dyDescent="0.35">
      <c r="A42037" s="12"/>
      <c r="B42037" s="12"/>
      <c r="C42037" s="12"/>
    </row>
    <row r="42038" spans="1:3" x14ac:dyDescent="0.35">
      <c r="A42038" s="12"/>
      <c r="B42038" s="12"/>
      <c r="C42038" s="12"/>
    </row>
    <row r="42039" spans="1:3" x14ac:dyDescent="0.35">
      <c r="A42039" s="12"/>
      <c r="B42039" s="12"/>
      <c r="C42039" s="12"/>
    </row>
    <row r="42040" spans="1:3" x14ac:dyDescent="0.35">
      <c r="A42040" s="12"/>
      <c r="B42040" s="12"/>
      <c r="C42040" s="12"/>
    </row>
    <row r="42041" spans="1:3" x14ac:dyDescent="0.35">
      <c r="A42041" s="12"/>
      <c r="B42041" s="12"/>
      <c r="C42041" s="12"/>
    </row>
    <row r="42042" spans="1:3" x14ac:dyDescent="0.35">
      <c r="A42042" s="12"/>
      <c r="B42042" s="12"/>
      <c r="C42042" s="12"/>
    </row>
    <row r="42043" spans="1:3" x14ac:dyDescent="0.35">
      <c r="A42043" s="12"/>
      <c r="B42043" s="12"/>
      <c r="C42043" s="12"/>
    </row>
    <row r="42044" spans="1:3" x14ac:dyDescent="0.35">
      <c r="A42044" s="12"/>
      <c r="B42044" s="12"/>
      <c r="C42044" s="12"/>
    </row>
    <row r="42045" spans="1:3" x14ac:dyDescent="0.35">
      <c r="A42045" s="12"/>
      <c r="B42045" s="12"/>
      <c r="C42045" s="12"/>
    </row>
    <row r="42046" spans="1:3" x14ac:dyDescent="0.35">
      <c r="A42046" s="12"/>
      <c r="B42046" s="12"/>
      <c r="C42046" s="12"/>
    </row>
    <row r="42047" spans="1:3" x14ac:dyDescent="0.35">
      <c r="A42047" s="12"/>
      <c r="B42047" s="12"/>
      <c r="C42047" s="12"/>
    </row>
    <row r="42048" spans="1:3" x14ac:dyDescent="0.35">
      <c r="A42048" s="12"/>
      <c r="B42048" s="12"/>
      <c r="C42048" s="12"/>
    </row>
    <row r="42049" spans="1:3" x14ac:dyDescent="0.35">
      <c r="A42049" s="12"/>
      <c r="B42049" s="12"/>
      <c r="C42049" s="12"/>
    </row>
    <row r="42050" spans="1:3" x14ac:dyDescent="0.35">
      <c r="A42050" s="12"/>
      <c r="B42050" s="12"/>
      <c r="C42050" s="12"/>
    </row>
    <row r="42051" spans="1:3" x14ac:dyDescent="0.35">
      <c r="A42051" s="12"/>
      <c r="B42051" s="12"/>
      <c r="C42051" s="12"/>
    </row>
    <row r="42052" spans="1:3" x14ac:dyDescent="0.35">
      <c r="A42052" s="12"/>
      <c r="B42052" s="12"/>
      <c r="C42052" s="12"/>
    </row>
    <row r="42053" spans="1:3" x14ac:dyDescent="0.35">
      <c r="A42053" s="12"/>
      <c r="B42053" s="12"/>
      <c r="C42053" s="12"/>
    </row>
    <row r="42054" spans="1:3" x14ac:dyDescent="0.35">
      <c r="A42054" s="12"/>
      <c r="B42054" s="12"/>
      <c r="C42054" s="12"/>
    </row>
    <row r="42055" spans="1:3" x14ac:dyDescent="0.35">
      <c r="A42055" s="12"/>
      <c r="B42055" s="12"/>
      <c r="C42055" s="12"/>
    </row>
    <row r="42056" spans="1:3" x14ac:dyDescent="0.35">
      <c r="A42056" s="12"/>
      <c r="B42056" s="12"/>
      <c r="C42056" s="12"/>
    </row>
    <row r="42057" spans="1:3" x14ac:dyDescent="0.35">
      <c r="A42057" s="12"/>
      <c r="B42057" s="12"/>
      <c r="C42057" s="12"/>
    </row>
    <row r="42058" spans="1:3" x14ac:dyDescent="0.35">
      <c r="A42058" s="12"/>
      <c r="B42058" s="12"/>
      <c r="C42058" s="12"/>
    </row>
    <row r="42059" spans="1:3" x14ac:dyDescent="0.35">
      <c r="A42059" s="12"/>
      <c r="B42059" s="12"/>
      <c r="C42059" s="12"/>
    </row>
    <row r="42060" spans="1:3" x14ac:dyDescent="0.35">
      <c r="A42060" s="12"/>
      <c r="B42060" s="12"/>
      <c r="C42060" s="12"/>
    </row>
    <row r="42061" spans="1:3" x14ac:dyDescent="0.35">
      <c r="A42061" s="12"/>
      <c r="B42061" s="12"/>
      <c r="C42061" s="12"/>
    </row>
    <row r="42062" spans="1:3" x14ac:dyDescent="0.35">
      <c r="A42062" s="12"/>
      <c r="B42062" s="12"/>
      <c r="C42062" s="12"/>
    </row>
    <row r="42063" spans="1:3" x14ac:dyDescent="0.35">
      <c r="A42063" s="12"/>
      <c r="B42063" s="12"/>
      <c r="C42063" s="12"/>
    </row>
    <row r="42064" spans="1:3" x14ac:dyDescent="0.35">
      <c r="A42064" s="12"/>
      <c r="B42064" s="12"/>
      <c r="C42064" s="12"/>
    </row>
    <row r="42065" spans="1:3" x14ac:dyDescent="0.35">
      <c r="A42065" s="12"/>
      <c r="B42065" s="12"/>
      <c r="C42065" s="12"/>
    </row>
    <row r="42066" spans="1:3" x14ac:dyDescent="0.35">
      <c r="A42066" s="12"/>
      <c r="B42066" s="12"/>
      <c r="C42066" s="12"/>
    </row>
    <row r="42067" spans="1:3" x14ac:dyDescent="0.35">
      <c r="A42067" s="12"/>
      <c r="B42067" s="12"/>
      <c r="C42067" s="12"/>
    </row>
    <row r="42068" spans="1:3" x14ac:dyDescent="0.35">
      <c r="A42068" s="12"/>
      <c r="B42068" s="12"/>
      <c r="C42068" s="12"/>
    </row>
    <row r="42069" spans="1:3" x14ac:dyDescent="0.35">
      <c r="A42069" s="12"/>
      <c r="B42069" s="12"/>
      <c r="C42069" s="12"/>
    </row>
    <row r="42070" spans="1:3" x14ac:dyDescent="0.35">
      <c r="A42070" s="12"/>
      <c r="B42070" s="12"/>
      <c r="C42070" s="12"/>
    </row>
    <row r="42071" spans="1:3" x14ac:dyDescent="0.35">
      <c r="A42071" s="12"/>
      <c r="B42071" s="12"/>
      <c r="C42071" s="12"/>
    </row>
    <row r="42072" spans="1:3" x14ac:dyDescent="0.35">
      <c r="A42072" s="12"/>
      <c r="B42072" s="12"/>
      <c r="C42072" s="12"/>
    </row>
    <row r="42073" spans="1:3" x14ac:dyDescent="0.35">
      <c r="A42073" s="12"/>
      <c r="B42073" s="12"/>
      <c r="C42073" s="12"/>
    </row>
    <row r="42074" spans="1:3" x14ac:dyDescent="0.35">
      <c r="A42074" s="12"/>
      <c r="B42074" s="12"/>
      <c r="C42074" s="12"/>
    </row>
    <row r="42075" spans="1:3" x14ac:dyDescent="0.35">
      <c r="A42075" s="12"/>
      <c r="B42075" s="12"/>
      <c r="C42075" s="12"/>
    </row>
    <row r="42076" spans="1:3" x14ac:dyDescent="0.35">
      <c r="A42076" s="12"/>
      <c r="B42076" s="12"/>
      <c r="C42076" s="12"/>
    </row>
    <row r="42077" spans="1:3" x14ac:dyDescent="0.35">
      <c r="A42077" s="12"/>
      <c r="B42077" s="12"/>
      <c r="C42077" s="12"/>
    </row>
    <row r="42078" spans="1:3" x14ac:dyDescent="0.35">
      <c r="A42078" s="12"/>
      <c r="B42078" s="12"/>
      <c r="C42078" s="12"/>
    </row>
    <row r="42079" spans="1:3" x14ac:dyDescent="0.35">
      <c r="A42079" s="12"/>
      <c r="B42079" s="12"/>
      <c r="C42079" s="12"/>
    </row>
    <row r="42080" spans="1:3" x14ac:dyDescent="0.35">
      <c r="A42080" s="12"/>
      <c r="B42080" s="12"/>
      <c r="C42080" s="12"/>
    </row>
    <row r="42081" spans="1:3" x14ac:dyDescent="0.35">
      <c r="A42081" s="12"/>
      <c r="B42081" s="12"/>
      <c r="C42081" s="12"/>
    </row>
    <row r="42082" spans="1:3" x14ac:dyDescent="0.35">
      <c r="A42082" s="12"/>
      <c r="B42082" s="12"/>
      <c r="C42082" s="12"/>
    </row>
    <row r="42083" spans="1:3" x14ac:dyDescent="0.35">
      <c r="A42083" s="12"/>
      <c r="B42083" s="12"/>
      <c r="C42083" s="12"/>
    </row>
    <row r="42084" spans="1:3" x14ac:dyDescent="0.35">
      <c r="A42084" s="12"/>
      <c r="B42084" s="12"/>
      <c r="C42084" s="12"/>
    </row>
    <row r="42085" spans="1:3" x14ac:dyDescent="0.35">
      <c r="A42085" s="12"/>
      <c r="B42085" s="12"/>
      <c r="C42085" s="12"/>
    </row>
    <row r="42086" spans="1:3" x14ac:dyDescent="0.35">
      <c r="A42086" s="12"/>
      <c r="B42086" s="12"/>
      <c r="C42086" s="12"/>
    </row>
    <row r="42087" spans="1:3" x14ac:dyDescent="0.35">
      <c r="A42087" s="12"/>
      <c r="B42087" s="12"/>
      <c r="C42087" s="12"/>
    </row>
    <row r="42088" spans="1:3" x14ac:dyDescent="0.35">
      <c r="A42088" s="12"/>
      <c r="B42088" s="12"/>
      <c r="C42088" s="12"/>
    </row>
    <row r="42089" spans="1:3" x14ac:dyDescent="0.35">
      <c r="A42089" s="12"/>
      <c r="B42089" s="12"/>
      <c r="C42089" s="12"/>
    </row>
    <row r="42090" spans="1:3" x14ac:dyDescent="0.35">
      <c r="A42090" s="12"/>
      <c r="B42090" s="12"/>
      <c r="C42090" s="12"/>
    </row>
    <row r="42091" spans="1:3" x14ac:dyDescent="0.35">
      <c r="A42091" s="12"/>
      <c r="B42091" s="12"/>
      <c r="C42091" s="12"/>
    </row>
    <row r="42092" spans="1:3" x14ac:dyDescent="0.35">
      <c r="A42092" s="12"/>
      <c r="B42092" s="12"/>
      <c r="C42092" s="12"/>
    </row>
    <row r="42093" spans="1:3" x14ac:dyDescent="0.35">
      <c r="A42093" s="12"/>
      <c r="B42093" s="12"/>
      <c r="C42093" s="12"/>
    </row>
    <row r="42094" spans="1:3" x14ac:dyDescent="0.35">
      <c r="A42094" s="12"/>
      <c r="B42094" s="12"/>
      <c r="C42094" s="12"/>
    </row>
    <row r="42095" spans="1:3" x14ac:dyDescent="0.35">
      <c r="A42095" s="12"/>
      <c r="B42095" s="12"/>
      <c r="C42095" s="12"/>
    </row>
    <row r="42096" spans="1:3" x14ac:dyDescent="0.35">
      <c r="A42096" s="12"/>
      <c r="B42096" s="12"/>
      <c r="C42096" s="12"/>
    </row>
    <row r="42097" spans="1:3" x14ac:dyDescent="0.35">
      <c r="A42097" s="12"/>
      <c r="B42097" s="12"/>
      <c r="C42097" s="12"/>
    </row>
    <row r="42098" spans="1:3" x14ac:dyDescent="0.35">
      <c r="A42098" s="12"/>
      <c r="B42098" s="12"/>
      <c r="C42098" s="12"/>
    </row>
    <row r="42099" spans="1:3" x14ac:dyDescent="0.35">
      <c r="A42099" s="12"/>
      <c r="B42099" s="12"/>
      <c r="C42099" s="12"/>
    </row>
    <row r="42100" spans="1:3" x14ac:dyDescent="0.35">
      <c r="A42100" s="12"/>
      <c r="B42100" s="12"/>
      <c r="C42100" s="12"/>
    </row>
    <row r="42101" spans="1:3" x14ac:dyDescent="0.35">
      <c r="A42101" s="12"/>
      <c r="B42101" s="12"/>
      <c r="C42101" s="12"/>
    </row>
    <row r="42102" spans="1:3" x14ac:dyDescent="0.35">
      <c r="A42102" s="12"/>
      <c r="B42102" s="12"/>
      <c r="C42102" s="12"/>
    </row>
    <row r="42103" spans="1:3" x14ac:dyDescent="0.35">
      <c r="A42103" s="12"/>
      <c r="B42103" s="12"/>
      <c r="C42103" s="12"/>
    </row>
    <row r="42104" spans="1:3" x14ac:dyDescent="0.35">
      <c r="A42104" s="12"/>
      <c r="B42104" s="12"/>
      <c r="C42104" s="12"/>
    </row>
    <row r="42105" spans="1:3" x14ac:dyDescent="0.35">
      <c r="A42105" s="12"/>
      <c r="B42105" s="12"/>
      <c r="C42105" s="12"/>
    </row>
    <row r="42106" spans="1:3" x14ac:dyDescent="0.35">
      <c r="A42106" s="12"/>
      <c r="B42106" s="12"/>
      <c r="C42106" s="12"/>
    </row>
    <row r="42107" spans="1:3" x14ac:dyDescent="0.35">
      <c r="A42107" s="12"/>
      <c r="B42107" s="12"/>
      <c r="C42107" s="12"/>
    </row>
    <row r="42108" spans="1:3" x14ac:dyDescent="0.35">
      <c r="A42108" s="12"/>
      <c r="B42108" s="12"/>
      <c r="C42108" s="12"/>
    </row>
    <row r="42109" spans="1:3" x14ac:dyDescent="0.35">
      <c r="A42109" s="12"/>
      <c r="B42109" s="12"/>
      <c r="C42109" s="12"/>
    </row>
    <row r="42110" spans="1:3" x14ac:dyDescent="0.35">
      <c r="A42110" s="12"/>
      <c r="B42110" s="12"/>
      <c r="C42110" s="12"/>
    </row>
    <row r="42111" spans="1:3" x14ac:dyDescent="0.35">
      <c r="A42111" s="12"/>
      <c r="B42111" s="12"/>
      <c r="C42111" s="12"/>
    </row>
    <row r="42112" spans="1:3" x14ac:dyDescent="0.35">
      <c r="A42112" s="12"/>
      <c r="B42112" s="12"/>
      <c r="C42112" s="12"/>
    </row>
    <row r="42113" spans="1:3" x14ac:dyDescent="0.35">
      <c r="A42113" s="12"/>
      <c r="B42113" s="12"/>
      <c r="C42113" s="12"/>
    </row>
    <row r="42114" spans="1:3" x14ac:dyDescent="0.35">
      <c r="A42114" s="12"/>
      <c r="B42114" s="12"/>
      <c r="C42114" s="12"/>
    </row>
    <row r="42115" spans="1:3" x14ac:dyDescent="0.35">
      <c r="A42115" s="12"/>
      <c r="B42115" s="12"/>
      <c r="C42115" s="12"/>
    </row>
    <row r="42116" spans="1:3" x14ac:dyDescent="0.35">
      <c r="A42116" s="12"/>
      <c r="B42116" s="12"/>
      <c r="C42116" s="12"/>
    </row>
    <row r="42117" spans="1:3" x14ac:dyDescent="0.35">
      <c r="A42117" s="12"/>
      <c r="B42117" s="12"/>
      <c r="C42117" s="12"/>
    </row>
    <row r="42118" spans="1:3" x14ac:dyDescent="0.35">
      <c r="A42118" s="12"/>
      <c r="B42118" s="12"/>
      <c r="C42118" s="12"/>
    </row>
    <row r="42119" spans="1:3" x14ac:dyDescent="0.35">
      <c r="A42119" s="12"/>
      <c r="B42119" s="12"/>
      <c r="C42119" s="12"/>
    </row>
    <row r="42120" spans="1:3" x14ac:dyDescent="0.35">
      <c r="A42120" s="12"/>
      <c r="B42120" s="12"/>
      <c r="C42120" s="12"/>
    </row>
    <row r="42121" spans="1:3" x14ac:dyDescent="0.35">
      <c r="A42121" s="12"/>
      <c r="B42121" s="12"/>
      <c r="C42121" s="12"/>
    </row>
    <row r="42122" spans="1:3" x14ac:dyDescent="0.35">
      <c r="A42122" s="12"/>
      <c r="B42122" s="12"/>
      <c r="C42122" s="12"/>
    </row>
    <row r="42123" spans="1:3" x14ac:dyDescent="0.35">
      <c r="A42123" s="12"/>
      <c r="B42123" s="12"/>
      <c r="C42123" s="12"/>
    </row>
    <row r="42124" spans="1:3" x14ac:dyDescent="0.35">
      <c r="A42124" s="12"/>
      <c r="B42124" s="12"/>
      <c r="C42124" s="12"/>
    </row>
    <row r="42125" spans="1:3" x14ac:dyDescent="0.35">
      <c r="A42125" s="12"/>
      <c r="B42125" s="12"/>
      <c r="C42125" s="12"/>
    </row>
    <row r="42126" spans="1:3" x14ac:dyDescent="0.35">
      <c r="A42126" s="12"/>
      <c r="B42126" s="12"/>
      <c r="C42126" s="12"/>
    </row>
    <row r="42127" spans="1:3" x14ac:dyDescent="0.35">
      <c r="A42127" s="12"/>
      <c r="B42127" s="12"/>
      <c r="C42127" s="12"/>
    </row>
    <row r="42128" spans="1:3" x14ac:dyDescent="0.35">
      <c r="A42128" s="12"/>
      <c r="B42128" s="12"/>
      <c r="C42128" s="12"/>
    </row>
    <row r="42129" spans="1:3" x14ac:dyDescent="0.35">
      <c r="A42129" s="12"/>
      <c r="B42129" s="12"/>
      <c r="C42129" s="12"/>
    </row>
    <row r="42130" spans="1:3" x14ac:dyDescent="0.35">
      <c r="A42130" s="12"/>
      <c r="B42130" s="12"/>
      <c r="C42130" s="12"/>
    </row>
    <row r="42131" spans="1:3" x14ac:dyDescent="0.35">
      <c r="A42131" s="12"/>
      <c r="B42131" s="12"/>
      <c r="C42131" s="12"/>
    </row>
    <row r="42132" spans="1:3" x14ac:dyDescent="0.35">
      <c r="A42132" s="12"/>
      <c r="B42132" s="12"/>
      <c r="C42132" s="12"/>
    </row>
    <row r="42133" spans="1:3" x14ac:dyDescent="0.35">
      <c r="A42133" s="12"/>
      <c r="B42133" s="12"/>
      <c r="C42133" s="12"/>
    </row>
    <row r="42134" spans="1:3" x14ac:dyDescent="0.35">
      <c r="A42134" s="12"/>
      <c r="B42134" s="12"/>
      <c r="C42134" s="12"/>
    </row>
    <row r="42135" spans="1:3" x14ac:dyDescent="0.35">
      <c r="A42135" s="12"/>
      <c r="B42135" s="12"/>
      <c r="C42135" s="12"/>
    </row>
    <row r="42136" spans="1:3" x14ac:dyDescent="0.35">
      <c r="A42136" s="12"/>
      <c r="B42136" s="12"/>
      <c r="C42136" s="12"/>
    </row>
    <row r="42137" spans="1:3" x14ac:dyDescent="0.35">
      <c r="A42137" s="12"/>
      <c r="B42137" s="12"/>
      <c r="C42137" s="12"/>
    </row>
    <row r="42138" spans="1:3" x14ac:dyDescent="0.35">
      <c r="A42138" s="12"/>
      <c r="B42138" s="12"/>
      <c r="C42138" s="12"/>
    </row>
    <row r="42139" spans="1:3" x14ac:dyDescent="0.35">
      <c r="A42139" s="12"/>
      <c r="B42139" s="12"/>
      <c r="C42139" s="12"/>
    </row>
    <row r="42140" spans="1:3" x14ac:dyDescent="0.35">
      <c r="A42140" s="12"/>
      <c r="B42140" s="12"/>
      <c r="C42140" s="12"/>
    </row>
    <row r="42141" spans="1:3" x14ac:dyDescent="0.35">
      <c r="A42141" s="12"/>
      <c r="B42141" s="12"/>
      <c r="C42141" s="12"/>
    </row>
    <row r="42142" spans="1:3" x14ac:dyDescent="0.35">
      <c r="A42142" s="12"/>
      <c r="B42142" s="12"/>
      <c r="C42142" s="12"/>
    </row>
    <row r="42143" spans="1:3" x14ac:dyDescent="0.35">
      <c r="A42143" s="12"/>
      <c r="B42143" s="12"/>
      <c r="C42143" s="12"/>
    </row>
    <row r="42144" spans="1:3" x14ac:dyDescent="0.35">
      <c r="A42144" s="12"/>
      <c r="B42144" s="12"/>
      <c r="C42144" s="12"/>
    </row>
    <row r="42145" spans="1:3" x14ac:dyDescent="0.35">
      <c r="A42145" s="12"/>
      <c r="B42145" s="12"/>
      <c r="C42145" s="12"/>
    </row>
    <row r="42146" spans="1:3" x14ac:dyDescent="0.35">
      <c r="A42146" s="12"/>
      <c r="B42146" s="12"/>
      <c r="C42146" s="12"/>
    </row>
    <row r="42147" spans="1:3" x14ac:dyDescent="0.35">
      <c r="A42147" s="12"/>
      <c r="B42147" s="12"/>
      <c r="C42147" s="12"/>
    </row>
    <row r="42148" spans="1:3" x14ac:dyDescent="0.35">
      <c r="A42148" s="12"/>
      <c r="B42148" s="12"/>
      <c r="C42148" s="12"/>
    </row>
    <row r="42149" spans="1:3" x14ac:dyDescent="0.35">
      <c r="A42149" s="12"/>
      <c r="B42149" s="12"/>
      <c r="C42149" s="12"/>
    </row>
    <row r="42150" spans="1:3" x14ac:dyDescent="0.35">
      <c r="A42150" s="12"/>
      <c r="B42150" s="12"/>
      <c r="C42150" s="12"/>
    </row>
    <row r="42151" spans="1:3" x14ac:dyDescent="0.35">
      <c r="A42151" s="12"/>
      <c r="B42151" s="12"/>
      <c r="C42151" s="12"/>
    </row>
    <row r="42152" spans="1:3" x14ac:dyDescent="0.35">
      <c r="A42152" s="12"/>
      <c r="B42152" s="12"/>
      <c r="C42152" s="12"/>
    </row>
    <row r="42153" spans="1:3" x14ac:dyDescent="0.35">
      <c r="A42153" s="12"/>
      <c r="B42153" s="12"/>
      <c r="C42153" s="12"/>
    </row>
    <row r="42154" spans="1:3" x14ac:dyDescent="0.35">
      <c r="A42154" s="12"/>
      <c r="B42154" s="12"/>
      <c r="C42154" s="12"/>
    </row>
    <row r="42155" spans="1:3" x14ac:dyDescent="0.35">
      <c r="A42155" s="12"/>
      <c r="B42155" s="12"/>
      <c r="C42155" s="12"/>
    </row>
    <row r="42156" spans="1:3" x14ac:dyDescent="0.35">
      <c r="A42156" s="12"/>
      <c r="B42156" s="12"/>
      <c r="C42156" s="12"/>
    </row>
    <row r="42157" spans="1:3" x14ac:dyDescent="0.35">
      <c r="A42157" s="12"/>
      <c r="B42157" s="12"/>
      <c r="C42157" s="12"/>
    </row>
    <row r="42158" spans="1:3" x14ac:dyDescent="0.35">
      <c r="A42158" s="12"/>
      <c r="B42158" s="12"/>
      <c r="C42158" s="12"/>
    </row>
    <row r="42159" spans="1:3" x14ac:dyDescent="0.35">
      <c r="A42159" s="12"/>
      <c r="B42159" s="12"/>
      <c r="C42159" s="12"/>
    </row>
    <row r="42160" spans="1:3" x14ac:dyDescent="0.35">
      <c r="A42160" s="12"/>
      <c r="B42160" s="12"/>
      <c r="C42160" s="12"/>
    </row>
    <row r="42161" spans="1:3" x14ac:dyDescent="0.35">
      <c r="A42161" s="12"/>
      <c r="B42161" s="12"/>
      <c r="C42161" s="12"/>
    </row>
    <row r="42162" spans="1:3" x14ac:dyDescent="0.35">
      <c r="A42162" s="12"/>
      <c r="B42162" s="12"/>
      <c r="C42162" s="12"/>
    </row>
    <row r="42163" spans="1:3" x14ac:dyDescent="0.35">
      <c r="A42163" s="12"/>
      <c r="B42163" s="12"/>
      <c r="C42163" s="12"/>
    </row>
    <row r="42164" spans="1:3" x14ac:dyDescent="0.35">
      <c r="A42164" s="12"/>
      <c r="B42164" s="12"/>
      <c r="C42164" s="12"/>
    </row>
    <row r="42165" spans="1:3" x14ac:dyDescent="0.35">
      <c r="A42165" s="12"/>
      <c r="B42165" s="12"/>
      <c r="C42165" s="12"/>
    </row>
    <row r="42166" spans="1:3" x14ac:dyDescent="0.35">
      <c r="A42166" s="12"/>
      <c r="B42166" s="12"/>
      <c r="C42166" s="12"/>
    </row>
    <row r="42167" spans="1:3" x14ac:dyDescent="0.35">
      <c r="A42167" s="12"/>
      <c r="B42167" s="12"/>
      <c r="C42167" s="12"/>
    </row>
    <row r="42168" spans="1:3" x14ac:dyDescent="0.35">
      <c r="A42168" s="12"/>
      <c r="B42168" s="12"/>
      <c r="C42168" s="12"/>
    </row>
    <row r="42169" spans="1:3" x14ac:dyDescent="0.35">
      <c r="A42169" s="12"/>
      <c r="B42169" s="12"/>
      <c r="C42169" s="12"/>
    </row>
    <row r="42170" spans="1:3" x14ac:dyDescent="0.35">
      <c r="A42170" s="12"/>
      <c r="B42170" s="12"/>
      <c r="C42170" s="12"/>
    </row>
    <row r="42171" spans="1:3" x14ac:dyDescent="0.35">
      <c r="A42171" s="12"/>
      <c r="B42171" s="12"/>
      <c r="C42171" s="12"/>
    </row>
    <row r="42172" spans="1:3" x14ac:dyDescent="0.35">
      <c r="A42172" s="12"/>
      <c r="B42172" s="12"/>
      <c r="C42172" s="12"/>
    </row>
    <row r="42173" spans="1:3" x14ac:dyDescent="0.35">
      <c r="A42173" s="12"/>
      <c r="B42173" s="12"/>
      <c r="C42173" s="12"/>
    </row>
    <row r="42174" spans="1:3" x14ac:dyDescent="0.35">
      <c r="A42174" s="12"/>
      <c r="B42174" s="12"/>
      <c r="C42174" s="12"/>
    </row>
    <row r="42175" spans="1:3" x14ac:dyDescent="0.35">
      <c r="A42175" s="12"/>
      <c r="B42175" s="12"/>
      <c r="C42175" s="12"/>
    </row>
    <row r="42176" spans="1:3" x14ac:dyDescent="0.35">
      <c r="A42176" s="12"/>
      <c r="B42176" s="12"/>
      <c r="C42176" s="12"/>
    </row>
    <row r="42177" spans="1:3" x14ac:dyDescent="0.35">
      <c r="A42177" s="12"/>
      <c r="B42177" s="12"/>
      <c r="C42177" s="12"/>
    </row>
    <row r="42178" spans="1:3" x14ac:dyDescent="0.35">
      <c r="A42178" s="12"/>
      <c r="B42178" s="12"/>
      <c r="C42178" s="12"/>
    </row>
    <row r="42179" spans="1:3" x14ac:dyDescent="0.35">
      <c r="A42179" s="12"/>
      <c r="B42179" s="12"/>
      <c r="C42179" s="12"/>
    </row>
    <row r="42180" spans="1:3" x14ac:dyDescent="0.35">
      <c r="A42180" s="12"/>
      <c r="B42180" s="12"/>
      <c r="C42180" s="12"/>
    </row>
    <row r="42181" spans="1:3" x14ac:dyDescent="0.35">
      <c r="A42181" s="12"/>
      <c r="B42181" s="12"/>
      <c r="C42181" s="12"/>
    </row>
    <row r="42182" spans="1:3" x14ac:dyDescent="0.35">
      <c r="A42182" s="12"/>
      <c r="B42182" s="12"/>
      <c r="C42182" s="12"/>
    </row>
    <row r="42183" spans="1:3" x14ac:dyDescent="0.35">
      <c r="A42183" s="12"/>
      <c r="B42183" s="12"/>
      <c r="C42183" s="12"/>
    </row>
    <row r="42184" spans="1:3" x14ac:dyDescent="0.35">
      <c r="A42184" s="12"/>
      <c r="B42184" s="12"/>
      <c r="C42184" s="12"/>
    </row>
    <row r="42185" spans="1:3" x14ac:dyDescent="0.35">
      <c r="A42185" s="12"/>
      <c r="B42185" s="12"/>
      <c r="C42185" s="12"/>
    </row>
    <row r="42186" spans="1:3" x14ac:dyDescent="0.35">
      <c r="A42186" s="12"/>
      <c r="B42186" s="12"/>
      <c r="C42186" s="12"/>
    </row>
    <row r="42187" spans="1:3" x14ac:dyDescent="0.35">
      <c r="A42187" s="12"/>
      <c r="B42187" s="12"/>
      <c r="C42187" s="12"/>
    </row>
    <row r="42188" spans="1:3" x14ac:dyDescent="0.35">
      <c r="A42188" s="12"/>
      <c r="B42188" s="12"/>
      <c r="C42188" s="12"/>
    </row>
    <row r="42189" spans="1:3" x14ac:dyDescent="0.35">
      <c r="A42189" s="12"/>
      <c r="B42189" s="12"/>
      <c r="C42189" s="12"/>
    </row>
    <row r="42190" spans="1:3" x14ac:dyDescent="0.35">
      <c r="A42190" s="12"/>
      <c r="B42190" s="12"/>
      <c r="C42190" s="12"/>
    </row>
    <row r="42191" spans="1:3" x14ac:dyDescent="0.35">
      <c r="A42191" s="12"/>
      <c r="B42191" s="12"/>
      <c r="C42191" s="12"/>
    </row>
    <row r="42192" spans="1:3" x14ac:dyDescent="0.35">
      <c r="A42192" s="12"/>
      <c r="B42192" s="12"/>
      <c r="C42192" s="12"/>
    </row>
    <row r="42193" spans="1:3" x14ac:dyDescent="0.35">
      <c r="A42193" s="12"/>
      <c r="B42193" s="12"/>
      <c r="C42193" s="12"/>
    </row>
    <row r="42194" spans="1:3" x14ac:dyDescent="0.35">
      <c r="A42194" s="12"/>
      <c r="B42194" s="12"/>
      <c r="C42194" s="12"/>
    </row>
    <row r="42195" spans="1:3" x14ac:dyDescent="0.35">
      <c r="A42195" s="12"/>
      <c r="B42195" s="12"/>
      <c r="C42195" s="12"/>
    </row>
    <row r="42196" spans="1:3" x14ac:dyDescent="0.35">
      <c r="A42196" s="12"/>
      <c r="B42196" s="12"/>
      <c r="C42196" s="12"/>
    </row>
    <row r="42197" spans="1:3" x14ac:dyDescent="0.35">
      <c r="A42197" s="12"/>
      <c r="B42197" s="12"/>
      <c r="C42197" s="12"/>
    </row>
    <row r="42198" spans="1:3" x14ac:dyDescent="0.35">
      <c r="A42198" s="12"/>
      <c r="B42198" s="12"/>
      <c r="C42198" s="12"/>
    </row>
    <row r="42199" spans="1:3" x14ac:dyDescent="0.35">
      <c r="A42199" s="12"/>
      <c r="B42199" s="12"/>
      <c r="C42199" s="12"/>
    </row>
    <row r="42200" spans="1:3" x14ac:dyDescent="0.35">
      <c r="A42200" s="12"/>
      <c r="B42200" s="12"/>
      <c r="C42200" s="12"/>
    </row>
    <row r="42201" spans="1:3" x14ac:dyDescent="0.35">
      <c r="A42201" s="12"/>
      <c r="B42201" s="12"/>
      <c r="C42201" s="12"/>
    </row>
    <row r="42202" spans="1:3" x14ac:dyDescent="0.35">
      <c r="A42202" s="12"/>
      <c r="B42202" s="12"/>
      <c r="C42202" s="12"/>
    </row>
    <row r="42203" spans="1:3" x14ac:dyDescent="0.35">
      <c r="A42203" s="12"/>
      <c r="B42203" s="12"/>
      <c r="C42203" s="12"/>
    </row>
    <row r="42204" spans="1:3" x14ac:dyDescent="0.35">
      <c r="A42204" s="12"/>
      <c r="B42204" s="12"/>
      <c r="C42204" s="12"/>
    </row>
    <row r="42205" spans="1:3" x14ac:dyDescent="0.35">
      <c r="A42205" s="12"/>
      <c r="B42205" s="12"/>
      <c r="C42205" s="12"/>
    </row>
    <row r="42206" spans="1:3" x14ac:dyDescent="0.35">
      <c r="A42206" s="12"/>
      <c r="B42206" s="12"/>
      <c r="C42206" s="12"/>
    </row>
    <row r="42207" spans="1:3" x14ac:dyDescent="0.35">
      <c r="A42207" s="12"/>
      <c r="B42207" s="12"/>
      <c r="C42207" s="12"/>
    </row>
    <row r="42208" spans="1:3" x14ac:dyDescent="0.35">
      <c r="A42208" s="12"/>
      <c r="B42208" s="12"/>
      <c r="C42208" s="12"/>
    </row>
    <row r="42209" spans="1:3" x14ac:dyDescent="0.35">
      <c r="A42209" s="12"/>
      <c r="B42209" s="12"/>
      <c r="C42209" s="12"/>
    </row>
    <row r="42210" spans="1:3" x14ac:dyDescent="0.35">
      <c r="A42210" s="12"/>
      <c r="B42210" s="12"/>
      <c r="C42210" s="12"/>
    </row>
    <row r="42211" spans="1:3" x14ac:dyDescent="0.35">
      <c r="A42211" s="12"/>
      <c r="B42211" s="12"/>
      <c r="C42211" s="12"/>
    </row>
    <row r="42212" spans="1:3" x14ac:dyDescent="0.35">
      <c r="A42212" s="12"/>
      <c r="B42212" s="12"/>
      <c r="C42212" s="12"/>
    </row>
    <row r="42213" spans="1:3" x14ac:dyDescent="0.35">
      <c r="A42213" s="12"/>
      <c r="B42213" s="12"/>
      <c r="C42213" s="12"/>
    </row>
    <row r="42214" spans="1:3" x14ac:dyDescent="0.35">
      <c r="A42214" s="12"/>
      <c r="B42214" s="12"/>
      <c r="C42214" s="12"/>
    </row>
    <row r="42215" spans="1:3" x14ac:dyDescent="0.35">
      <c r="A42215" s="12"/>
      <c r="B42215" s="12"/>
      <c r="C42215" s="12"/>
    </row>
    <row r="42216" spans="1:3" x14ac:dyDescent="0.35">
      <c r="A42216" s="12"/>
      <c r="B42216" s="12"/>
      <c r="C42216" s="12"/>
    </row>
    <row r="42217" spans="1:3" x14ac:dyDescent="0.35">
      <c r="A42217" s="12"/>
      <c r="B42217" s="12"/>
      <c r="C42217" s="12"/>
    </row>
    <row r="42218" spans="1:3" x14ac:dyDescent="0.35">
      <c r="A42218" s="12"/>
      <c r="B42218" s="12"/>
      <c r="C42218" s="12"/>
    </row>
    <row r="42219" spans="1:3" x14ac:dyDescent="0.35">
      <c r="A42219" s="12"/>
      <c r="B42219" s="12"/>
      <c r="C42219" s="12"/>
    </row>
    <row r="42220" spans="1:3" x14ac:dyDescent="0.35">
      <c r="A42220" s="12"/>
      <c r="B42220" s="12"/>
      <c r="C42220" s="12"/>
    </row>
    <row r="42221" spans="1:3" x14ac:dyDescent="0.35">
      <c r="A42221" s="12"/>
      <c r="B42221" s="12"/>
      <c r="C42221" s="12"/>
    </row>
    <row r="42222" spans="1:3" x14ac:dyDescent="0.35">
      <c r="A42222" s="12"/>
      <c r="B42222" s="12"/>
      <c r="C42222" s="12"/>
    </row>
    <row r="42223" spans="1:3" x14ac:dyDescent="0.35">
      <c r="A42223" s="12"/>
      <c r="B42223" s="12"/>
      <c r="C42223" s="12"/>
    </row>
    <row r="42224" spans="1:3" x14ac:dyDescent="0.35">
      <c r="A42224" s="12"/>
      <c r="B42224" s="12"/>
      <c r="C42224" s="12"/>
    </row>
    <row r="42225" spans="1:3" x14ac:dyDescent="0.35">
      <c r="A42225" s="12"/>
      <c r="B42225" s="12"/>
      <c r="C42225" s="12"/>
    </row>
    <row r="42226" spans="1:3" x14ac:dyDescent="0.35">
      <c r="A42226" s="12"/>
      <c r="B42226" s="12"/>
      <c r="C42226" s="12"/>
    </row>
    <row r="42227" spans="1:3" x14ac:dyDescent="0.35">
      <c r="A42227" s="12"/>
      <c r="B42227" s="12"/>
      <c r="C42227" s="12"/>
    </row>
    <row r="42228" spans="1:3" x14ac:dyDescent="0.35">
      <c r="A42228" s="12"/>
      <c r="B42228" s="12"/>
      <c r="C42228" s="12"/>
    </row>
    <row r="42229" spans="1:3" x14ac:dyDescent="0.35">
      <c r="A42229" s="12"/>
      <c r="B42229" s="12"/>
      <c r="C42229" s="12"/>
    </row>
    <row r="42230" spans="1:3" x14ac:dyDescent="0.35">
      <c r="A42230" s="12"/>
      <c r="B42230" s="12"/>
      <c r="C42230" s="12"/>
    </row>
    <row r="42231" spans="1:3" x14ac:dyDescent="0.35">
      <c r="A42231" s="12"/>
      <c r="B42231" s="12"/>
      <c r="C42231" s="12"/>
    </row>
    <row r="42232" spans="1:3" x14ac:dyDescent="0.35">
      <c r="A42232" s="12"/>
      <c r="B42232" s="12"/>
      <c r="C42232" s="12"/>
    </row>
    <row r="42233" spans="1:3" x14ac:dyDescent="0.35">
      <c r="A42233" s="12"/>
      <c r="B42233" s="12"/>
      <c r="C42233" s="12"/>
    </row>
    <row r="42234" spans="1:3" x14ac:dyDescent="0.35">
      <c r="A42234" s="12"/>
      <c r="B42234" s="12"/>
      <c r="C42234" s="12"/>
    </row>
    <row r="42235" spans="1:3" x14ac:dyDescent="0.35">
      <c r="A42235" s="12"/>
      <c r="B42235" s="12"/>
      <c r="C42235" s="12"/>
    </row>
    <row r="42236" spans="1:3" x14ac:dyDescent="0.35">
      <c r="A42236" s="12"/>
      <c r="B42236" s="12"/>
      <c r="C42236" s="12"/>
    </row>
    <row r="42237" spans="1:3" x14ac:dyDescent="0.35">
      <c r="A42237" s="12"/>
      <c r="B42237" s="12"/>
      <c r="C42237" s="12"/>
    </row>
    <row r="42238" spans="1:3" x14ac:dyDescent="0.35">
      <c r="A42238" s="12"/>
      <c r="B42238" s="12"/>
      <c r="C42238" s="12"/>
    </row>
    <row r="42239" spans="1:3" x14ac:dyDescent="0.35">
      <c r="A42239" s="12"/>
      <c r="B42239" s="12"/>
      <c r="C42239" s="12"/>
    </row>
    <row r="42240" spans="1:3" x14ac:dyDescent="0.35">
      <c r="A42240" s="12"/>
      <c r="B42240" s="12"/>
      <c r="C42240" s="12"/>
    </row>
    <row r="42241" spans="1:3" x14ac:dyDescent="0.35">
      <c r="A42241" s="12"/>
      <c r="B42241" s="12"/>
      <c r="C42241" s="12"/>
    </row>
    <row r="42242" spans="1:3" x14ac:dyDescent="0.35">
      <c r="A42242" s="12"/>
      <c r="B42242" s="12"/>
      <c r="C42242" s="12"/>
    </row>
    <row r="42243" spans="1:3" x14ac:dyDescent="0.35">
      <c r="A42243" s="12"/>
      <c r="B42243" s="12"/>
      <c r="C42243" s="12"/>
    </row>
    <row r="42244" spans="1:3" x14ac:dyDescent="0.35">
      <c r="A42244" s="12"/>
      <c r="B42244" s="12"/>
      <c r="C42244" s="12"/>
    </row>
    <row r="42245" spans="1:3" x14ac:dyDescent="0.35">
      <c r="A42245" s="12"/>
      <c r="B42245" s="12"/>
      <c r="C42245" s="12"/>
    </row>
    <row r="42246" spans="1:3" x14ac:dyDescent="0.35">
      <c r="A42246" s="12"/>
      <c r="B42246" s="12"/>
      <c r="C42246" s="12"/>
    </row>
    <row r="42247" spans="1:3" x14ac:dyDescent="0.35">
      <c r="A42247" s="12"/>
      <c r="B42247" s="12"/>
      <c r="C42247" s="12"/>
    </row>
    <row r="42248" spans="1:3" x14ac:dyDescent="0.35">
      <c r="A42248" s="12"/>
      <c r="B42248" s="12"/>
      <c r="C42248" s="12"/>
    </row>
    <row r="42249" spans="1:3" x14ac:dyDescent="0.35">
      <c r="A42249" s="12"/>
      <c r="B42249" s="12"/>
      <c r="C42249" s="12"/>
    </row>
    <row r="42250" spans="1:3" x14ac:dyDescent="0.35">
      <c r="A42250" s="12"/>
      <c r="B42250" s="12"/>
      <c r="C42250" s="12"/>
    </row>
    <row r="42251" spans="1:3" x14ac:dyDescent="0.35">
      <c r="A42251" s="12"/>
      <c r="B42251" s="12"/>
      <c r="C42251" s="12"/>
    </row>
    <row r="42252" spans="1:3" x14ac:dyDescent="0.35">
      <c r="A42252" s="12"/>
      <c r="B42252" s="12"/>
      <c r="C42252" s="12"/>
    </row>
    <row r="42253" spans="1:3" x14ac:dyDescent="0.35">
      <c r="A42253" s="12"/>
      <c r="B42253" s="12"/>
      <c r="C42253" s="12"/>
    </row>
    <row r="42254" spans="1:3" x14ac:dyDescent="0.35">
      <c r="A42254" s="12"/>
      <c r="B42254" s="12"/>
      <c r="C42254" s="12"/>
    </row>
    <row r="42255" spans="1:3" x14ac:dyDescent="0.35">
      <c r="A42255" s="12"/>
      <c r="B42255" s="12"/>
      <c r="C42255" s="12"/>
    </row>
    <row r="42256" spans="1:3" x14ac:dyDescent="0.35">
      <c r="A42256" s="12"/>
      <c r="B42256" s="12"/>
      <c r="C42256" s="12"/>
    </row>
    <row r="42257" spans="1:3" x14ac:dyDescent="0.35">
      <c r="A42257" s="12"/>
      <c r="B42257" s="12"/>
      <c r="C42257" s="12"/>
    </row>
    <row r="42258" spans="1:3" x14ac:dyDescent="0.35">
      <c r="A42258" s="12"/>
      <c r="B42258" s="12"/>
      <c r="C42258" s="12"/>
    </row>
    <row r="42259" spans="1:3" x14ac:dyDescent="0.35">
      <c r="A42259" s="12"/>
      <c r="B42259" s="12"/>
      <c r="C42259" s="12"/>
    </row>
    <row r="42260" spans="1:3" x14ac:dyDescent="0.35">
      <c r="A42260" s="12"/>
      <c r="B42260" s="12"/>
      <c r="C42260" s="12"/>
    </row>
    <row r="42261" spans="1:3" x14ac:dyDescent="0.35">
      <c r="A42261" s="12"/>
      <c r="B42261" s="12"/>
      <c r="C42261" s="12"/>
    </row>
    <row r="42262" spans="1:3" x14ac:dyDescent="0.35">
      <c r="A42262" s="12"/>
      <c r="B42262" s="12"/>
      <c r="C42262" s="12"/>
    </row>
    <row r="42263" spans="1:3" x14ac:dyDescent="0.35">
      <c r="A42263" s="12"/>
      <c r="B42263" s="12"/>
      <c r="C42263" s="12"/>
    </row>
    <row r="42264" spans="1:3" x14ac:dyDescent="0.35">
      <c r="A42264" s="12"/>
      <c r="B42264" s="12"/>
      <c r="C42264" s="12"/>
    </row>
    <row r="42265" spans="1:3" x14ac:dyDescent="0.35">
      <c r="A42265" s="12"/>
      <c r="B42265" s="12"/>
      <c r="C42265" s="12"/>
    </row>
    <row r="42266" spans="1:3" x14ac:dyDescent="0.35">
      <c r="A42266" s="12"/>
      <c r="B42266" s="12"/>
      <c r="C42266" s="12"/>
    </row>
    <row r="42267" spans="1:3" x14ac:dyDescent="0.35">
      <c r="A42267" s="12"/>
      <c r="B42267" s="12"/>
      <c r="C42267" s="12"/>
    </row>
    <row r="42268" spans="1:3" x14ac:dyDescent="0.35">
      <c r="A42268" s="12"/>
      <c r="B42268" s="12"/>
      <c r="C42268" s="12"/>
    </row>
    <row r="42269" spans="1:3" x14ac:dyDescent="0.35">
      <c r="A42269" s="12"/>
      <c r="B42269" s="12"/>
      <c r="C42269" s="12"/>
    </row>
    <row r="42270" spans="1:3" x14ac:dyDescent="0.35">
      <c r="A42270" s="12"/>
      <c r="B42270" s="12"/>
      <c r="C42270" s="12"/>
    </row>
    <row r="42271" spans="1:3" x14ac:dyDescent="0.35">
      <c r="A42271" s="12"/>
      <c r="B42271" s="12"/>
      <c r="C42271" s="12"/>
    </row>
    <row r="42272" spans="1:3" x14ac:dyDescent="0.35">
      <c r="A42272" s="12"/>
      <c r="B42272" s="12"/>
      <c r="C42272" s="12"/>
    </row>
    <row r="42273" spans="1:3" x14ac:dyDescent="0.35">
      <c r="A42273" s="12"/>
      <c r="B42273" s="12"/>
      <c r="C42273" s="12"/>
    </row>
    <row r="42274" spans="1:3" x14ac:dyDescent="0.35">
      <c r="A42274" s="12"/>
      <c r="B42274" s="12"/>
      <c r="C42274" s="12"/>
    </row>
    <row r="42275" spans="1:3" x14ac:dyDescent="0.35">
      <c r="A42275" s="12"/>
      <c r="B42275" s="12"/>
      <c r="C42275" s="12"/>
    </row>
    <row r="42276" spans="1:3" x14ac:dyDescent="0.35">
      <c r="A42276" s="12"/>
      <c r="B42276" s="12"/>
      <c r="C42276" s="12"/>
    </row>
    <row r="42277" spans="1:3" x14ac:dyDescent="0.35">
      <c r="A42277" s="12"/>
      <c r="B42277" s="12"/>
      <c r="C42277" s="12"/>
    </row>
    <row r="42278" spans="1:3" x14ac:dyDescent="0.35">
      <c r="A42278" s="12"/>
      <c r="B42278" s="12"/>
      <c r="C42278" s="12"/>
    </row>
    <row r="42279" spans="1:3" x14ac:dyDescent="0.35">
      <c r="A42279" s="12"/>
      <c r="B42279" s="12"/>
      <c r="C42279" s="12"/>
    </row>
    <row r="42280" spans="1:3" x14ac:dyDescent="0.35">
      <c r="A42280" s="12"/>
      <c r="B42280" s="12"/>
      <c r="C42280" s="12"/>
    </row>
    <row r="42281" spans="1:3" x14ac:dyDescent="0.35">
      <c r="A42281" s="12"/>
      <c r="B42281" s="12"/>
      <c r="C42281" s="12"/>
    </row>
    <row r="42282" spans="1:3" x14ac:dyDescent="0.35">
      <c r="A42282" s="12"/>
      <c r="B42282" s="12"/>
      <c r="C42282" s="12"/>
    </row>
    <row r="42283" spans="1:3" x14ac:dyDescent="0.35">
      <c r="A42283" s="12"/>
      <c r="B42283" s="12"/>
      <c r="C42283" s="12"/>
    </row>
    <row r="42284" spans="1:3" x14ac:dyDescent="0.35">
      <c r="A42284" s="12"/>
      <c r="B42284" s="12"/>
      <c r="C42284" s="12"/>
    </row>
    <row r="42285" spans="1:3" x14ac:dyDescent="0.35">
      <c r="A42285" s="12"/>
      <c r="B42285" s="12"/>
      <c r="C42285" s="12"/>
    </row>
    <row r="42286" spans="1:3" x14ac:dyDescent="0.35">
      <c r="A42286" s="12"/>
      <c r="B42286" s="12"/>
      <c r="C42286" s="12"/>
    </row>
    <row r="42287" spans="1:3" x14ac:dyDescent="0.35">
      <c r="A42287" s="12"/>
      <c r="B42287" s="12"/>
      <c r="C42287" s="12"/>
    </row>
    <row r="42288" spans="1:3" x14ac:dyDescent="0.35">
      <c r="A42288" s="12"/>
      <c r="B42288" s="12"/>
      <c r="C42288" s="12"/>
    </row>
    <row r="42289" spans="1:3" x14ac:dyDescent="0.35">
      <c r="A42289" s="12"/>
      <c r="B42289" s="12"/>
      <c r="C42289" s="12"/>
    </row>
    <row r="42290" spans="1:3" x14ac:dyDescent="0.35">
      <c r="A42290" s="12"/>
      <c r="B42290" s="12"/>
      <c r="C42290" s="12"/>
    </row>
    <row r="42291" spans="1:3" x14ac:dyDescent="0.35">
      <c r="A42291" s="12"/>
      <c r="B42291" s="12"/>
      <c r="C42291" s="12"/>
    </row>
    <row r="42292" spans="1:3" x14ac:dyDescent="0.35">
      <c r="A42292" s="12"/>
      <c r="B42292" s="12"/>
      <c r="C42292" s="12"/>
    </row>
    <row r="42293" spans="1:3" x14ac:dyDescent="0.35">
      <c r="A42293" s="12"/>
      <c r="B42293" s="12"/>
      <c r="C42293" s="12"/>
    </row>
    <row r="42294" spans="1:3" x14ac:dyDescent="0.35">
      <c r="A42294" s="12"/>
      <c r="B42294" s="12"/>
      <c r="C42294" s="12"/>
    </row>
    <row r="42295" spans="1:3" x14ac:dyDescent="0.35">
      <c r="A42295" s="12"/>
      <c r="B42295" s="12"/>
      <c r="C42295" s="12"/>
    </row>
    <row r="42296" spans="1:3" x14ac:dyDescent="0.35">
      <c r="A42296" s="12"/>
      <c r="B42296" s="12"/>
      <c r="C42296" s="12"/>
    </row>
    <row r="42297" spans="1:3" x14ac:dyDescent="0.35">
      <c r="A42297" s="12"/>
      <c r="B42297" s="12"/>
      <c r="C42297" s="12"/>
    </row>
    <row r="42298" spans="1:3" x14ac:dyDescent="0.35">
      <c r="A42298" s="12"/>
      <c r="B42298" s="12"/>
      <c r="C42298" s="12"/>
    </row>
    <row r="42299" spans="1:3" x14ac:dyDescent="0.35">
      <c r="A42299" s="12"/>
      <c r="B42299" s="12"/>
      <c r="C42299" s="12"/>
    </row>
    <row r="42300" spans="1:3" x14ac:dyDescent="0.35">
      <c r="A42300" s="12"/>
      <c r="B42300" s="12"/>
      <c r="C42300" s="12"/>
    </row>
    <row r="42301" spans="1:3" x14ac:dyDescent="0.35">
      <c r="A42301" s="12"/>
      <c r="B42301" s="12"/>
      <c r="C42301" s="12"/>
    </row>
    <row r="42302" spans="1:3" x14ac:dyDescent="0.35">
      <c r="A42302" s="12"/>
      <c r="B42302" s="12"/>
      <c r="C42302" s="12"/>
    </row>
    <row r="42303" spans="1:3" x14ac:dyDescent="0.35">
      <c r="A42303" s="12"/>
      <c r="B42303" s="12"/>
      <c r="C42303" s="12"/>
    </row>
    <row r="42304" spans="1:3" x14ac:dyDescent="0.35">
      <c r="A42304" s="12"/>
      <c r="B42304" s="12"/>
      <c r="C42304" s="12"/>
    </row>
    <row r="42305" spans="1:3" x14ac:dyDescent="0.35">
      <c r="A42305" s="12"/>
      <c r="B42305" s="12"/>
      <c r="C42305" s="12"/>
    </row>
    <row r="42306" spans="1:3" x14ac:dyDescent="0.35">
      <c r="A42306" s="12"/>
      <c r="B42306" s="12"/>
      <c r="C42306" s="12"/>
    </row>
    <row r="42307" spans="1:3" x14ac:dyDescent="0.35">
      <c r="A42307" s="12"/>
      <c r="B42307" s="12"/>
      <c r="C42307" s="12"/>
    </row>
    <row r="42308" spans="1:3" x14ac:dyDescent="0.35">
      <c r="A42308" s="12"/>
      <c r="B42308" s="12"/>
      <c r="C42308" s="12"/>
    </row>
    <row r="42309" spans="1:3" x14ac:dyDescent="0.35">
      <c r="A42309" s="12"/>
      <c r="B42309" s="12"/>
      <c r="C42309" s="12"/>
    </row>
    <row r="42310" spans="1:3" x14ac:dyDescent="0.35">
      <c r="A42310" s="12"/>
      <c r="B42310" s="12"/>
      <c r="C42310" s="12"/>
    </row>
    <row r="42311" spans="1:3" x14ac:dyDescent="0.35">
      <c r="A42311" s="12"/>
      <c r="B42311" s="12"/>
      <c r="C42311" s="12"/>
    </row>
    <row r="42312" spans="1:3" x14ac:dyDescent="0.35">
      <c r="A42312" s="12"/>
      <c r="B42312" s="12"/>
      <c r="C42312" s="12"/>
    </row>
    <row r="42313" spans="1:3" x14ac:dyDescent="0.35">
      <c r="A42313" s="12"/>
      <c r="B42313" s="12"/>
      <c r="C42313" s="12"/>
    </row>
    <row r="42314" spans="1:3" x14ac:dyDescent="0.35">
      <c r="A42314" s="12"/>
      <c r="B42314" s="12"/>
      <c r="C42314" s="12"/>
    </row>
    <row r="42315" spans="1:3" x14ac:dyDescent="0.35">
      <c r="A42315" s="12"/>
      <c r="B42315" s="12"/>
      <c r="C42315" s="12"/>
    </row>
    <row r="42316" spans="1:3" x14ac:dyDescent="0.35">
      <c r="A42316" s="12"/>
      <c r="B42316" s="12"/>
      <c r="C42316" s="12"/>
    </row>
    <row r="42317" spans="1:3" x14ac:dyDescent="0.35">
      <c r="A42317" s="12"/>
      <c r="B42317" s="12"/>
      <c r="C42317" s="12"/>
    </row>
    <row r="42318" spans="1:3" x14ac:dyDescent="0.35">
      <c r="A42318" s="12"/>
      <c r="B42318" s="12"/>
      <c r="C42318" s="12"/>
    </row>
    <row r="42319" spans="1:3" x14ac:dyDescent="0.35">
      <c r="A42319" s="12"/>
      <c r="B42319" s="12"/>
      <c r="C42319" s="12"/>
    </row>
    <row r="42320" spans="1:3" x14ac:dyDescent="0.35">
      <c r="A42320" s="12"/>
      <c r="B42320" s="12"/>
      <c r="C42320" s="12"/>
    </row>
    <row r="42321" spans="1:3" x14ac:dyDescent="0.35">
      <c r="A42321" s="12"/>
      <c r="B42321" s="12"/>
      <c r="C42321" s="12"/>
    </row>
    <row r="42322" spans="1:3" x14ac:dyDescent="0.35">
      <c r="A42322" s="12"/>
      <c r="B42322" s="12"/>
      <c r="C42322" s="12"/>
    </row>
    <row r="42323" spans="1:3" x14ac:dyDescent="0.35">
      <c r="A42323" s="12"/>
      <c r="B42323" s="12"/>
      <c r="C42323" s="12"/>
    </row>
    <row r="42324" spans="1:3" x14ac:dyDescent="0.35">
      <c r="A42324" s="12"/>
      <c r="B42324" s="12"/>
      <c r="C42324" s="12"/>
    </row>
    <row r="42325" spans="1:3" x14ac:dyDescent="0.35">
      <c r="A42325" s="12"/>
      <c r="B42325" s="12"/>
      <c r="C42325" s="12"/>
    </row>
    <row r="42326" spans="1:3" x14ac:dyDescent="0.35">
      <c r="A42326" s="12"/>
      <c r="B42326" s="12"/>
      <c r="C42326" s="12"/>
    </row>
    <row r="42327" spans="1:3" x14ac:dyDescent="0.35">
      <c r="A42327" s="12"/>
      <c r="B42327" s="12"/>
      <c r="C42327" s="12"/>
    </row>
    <row r="42328" spans="1:3" x14ac:dyDescent="0.35">
      <c r="A42328" s="12"/>
      <c r="B42328" s="12"/>
      <c r="C42328" s="12"/>
    </row>
    <row r="42329" spans="1:3" x14ac:dyDescent="0.35">
      <c r="A42329" s="12"/>
      <c r="B42329" s="12"/>
      <c r="C42329" s="12"/>
    </row>
    <row r="42330" spans="1:3" x14ac:dyDescent="0.35">
      <c r="A42330" s="12"/>
      <c r="B42330" s="12"/>
      <c r="C42330" s="12"/>
    </row>
    <row r="42331" spans="1:3" x14ac:dyDescent="0.35">
      <c r="A42331" s="12"/>
      <c r="B42331" s="12"/>
      <c r="C42331" s="12"/>
    </row>
    <row r="42332" spans="1:3" x14ac:dyDescent="0.35">
      <c r="A42332" s="12"/>
      <c r="B42332" s="12"/>
      <c r="C42332" s="12"/>
    </row>
    <row r="42333" spans="1:3" x14ac:dyDescent="0.35">
      <c r="A42333" s="12"/>
      <c r="B42333" s="12"/>
      <c r="C42333" s="12"/>
    </row>
    <row r="42334" spans="1:3" x14ac:dyDescent="0.35">
      <c r="A42334" s="12"/>
      <c r="B42334" s="12"/>
      <c r="C42334" s="12"/>
    </row>
    <row r="42335" spans="1:3" x14ac:dyDescent="0.35">
      <c r="A42335" s="12"/>
      <c r="B42335" s="12"/>
      <c r="C42335" s="12"/>
    </row>
    <row r="42336" spans="1:3" x14ac:dyDescent="0.35">
      <c r="A42336" s="12"/>
      <c r="B42336" s="12"/>
      <c r="C42336" s="12"/>
    </row>
    <row r="42337" spans="1:3" x14ac:dyDescent="0.35">
      <c r="A42337" s="12"/>
      <c r="B42337" s="12"/>
      <c r="C42337" s="12"/>
    </row>
    <row r="42338" spans="1:3" x14ac:dyDescent="0.35">
      <c r="A42338" s="12"/>
      <c r="B42338" s="12"/>
      <c r="C42338" s="12"/>
    </row>
    <row r="42339" spans="1:3" x14ac:dyDescent="0.35">
      <c r="A42339" s="12"/>
      <c r="B42339" s="12"/>
      <c r="C42339" s="12"/>
    </row>
    <row r="42340" spans="1:3" x14ac:dyDescent="0.35">
      <c r="A42340" s="12"/>
      <c r="B42340" s="12"/>
      <c r="C42340" s="12"/>
    </row>
    <row r="42341" spans="1:3" x14ac:dyDescent="0.35">
      <c r="A42341" s="12"/>
      <c r="B42341" s="12"/>
      <c r="C42341" s="12"/>
    </row>
    <row r="42342" spans="1:3" x14ac:dyDescent="0.35">
      <c r="A42342" s="12"/>
      <c r="B42342" s="12"/>
      <c r="C42342" s="12"/>
    </row>
    <row r="42343" spans="1:3" x14ac:dyDescent="0.35">
      <c r="A42343" s="12"/>
      <c r="B42343" s="12"/>
      <c r="C42343" s="12"/>
    </row>
    <row r="42344" spans="1:3" x14ac:dyDescent="0.35">
      <c r="A42344" s="12"/>
      <c r="B42344" s="12"/>
      <c r="C42344" s="12"/>
    </row>
    <row r="42345" spans="1:3" x14ac:dyDescent="0.35">
      <c r="A42345" s="12"/>
      <c r="B42345" s="12"/>
      <c r="C42345" s="12"/>
    </row>
    <row r="42346" spans="1:3" x14ac:dyDescent="0.35">
      <c r="A42346" s="12"/>
      <c r="B42346" s="12"/>
      <c r="C42346" s="12"/>
    </row>
    <row r="42347" spans="1:3" x14ac:dyDescent="0.35">
      <c r="A42347" s="12"/>
      <c r="B42347" s="12"/>
      <c r="C42347" s="12"/>
    </row>
    <row r="42348" spans="1:3" x14ac:dyDescent="0.35">
      <c r="A42348" s="12"/>
      <c r="B42348" s="12"/>
      <c r="C42348" s="12"/>
    </row>
    <row r="42349" spans="1:3" x14ac:dyDescent="0.35">
      <c r="A42349" s="12"/>
      <c r="B42349" s="12"/>
      <c r="C42349" s="12"/>
    </row>
    <row r="42350" spans="1:3" x14ac:dyDescent="0.35">
      <c r="A42350" s="12"/>
      <c r="B42350" s="12"/>
      <c r="C42350" s="12"/>
    </row>
    <row r="42351" spans="1:3" x14ac:dyDescent="0.35">
      <c r="A42351" s="12"/>
      <c r="B42351" s="12"/>
      <c r="C42351" s="12"/>
    </row>
    <row r="42352" spans="1:3" x14ac:dyDescent="0.35">
      <c r="A42352" s="12"/>
      <c r="B42352" s="12"/>
      <c r="C42352" s="12"/>
    </row>
    <row r="42353" spans="1:3" x14ac:dyDescent="0.35">
      <c r="A42353" s="12"/>
      <c r="B42353" s="12"/>
      <c r="C42353" s="12"/>
    </row>
    <row r="42354" spans="1:3" x14ac:dyDescent="0.35">
      <c r="A42354" s="12"/>
      <c r="B42354" s="12"/>
      <c r="C42354" s="12"/>
    </row>
    <row r="42355" spans="1:3" x14ac:dyDescent="0.35">
      <c r="A42355" s="12"/>
      <c r="B42355" s="12"/>
      <c r="C42355" s="12"/>
    </row>
    <row r="42356" spans="1:3" x14ac:dyDescent="0.35">
      <c r="A42356" s="12"/>
      <c r="B42356" s="12"/>
      <c r="C42356" s="12"/>
    </row>
    <row r="42357" spans="1:3" x14ac:dyDescent="0.35">
      <c r="A42357" s="12"/>
      <c r="B42357" s="12"/>
      <c r="C42357" s="12"/>
    </row>
    <row r="42358" spans="1:3" x14ac:dyDescent="0.35">
      <c r="A42358" s="12"/>
      <c r="B42358" s="12"/>
      <c r="C42358" s="12"/>
    </row>
    <row r="42359" spans="1:3" x14ac:dyDescent="0.35">
      <c r="A42359" s="12"/>
      <c r="B42359" s="12"/>
      <c r="C42359" s="12"/>
    </row>
    <row r="42360" spans="1:3" x14ac:dyDescent="0.35">
      <c r="A42360" s="12"/>
      <c r="B42360" s="12"/>
      <c r="C42360" s="12"/>
    </row>
    <row r="42361" spans="1:3" x14ac:dyDescent="0.35">
      <c r="A42361" s="12"/>
      <c r="B42361" s="12"/>
      <c r="C42361" s="12"/>
    </row>
    <row r="42362" spans="1:3" x14ac:dyDescent="0.35">
      <c r="A42362" s="12"/>
      <c r="B42362" s="12"/>
      <c r="C42362" s="12"/>
    </row>
    <row r="42363" spans="1:3" x14ac:dyDescent="0.35">
      <c r="A42363" s="12"/>
      <c r="B42363" s="12"/>
      <c r="C42363" s="12"/>
    </row>
    <row r="42364" spans="1:3" x14ac:dyDescent="0.35">
      <c r="A42364" s="12"/>
      <c r="B42364" s="12"/>
      <c r="C42364" s="12"/>
    </row>
    <row r="42365" spans="1:3" x14ac:dyDescent="0.35">
      <c r="A42365" s="12"/>
      <c r="B42365" s="12"/>
      <c r="C42365" s="12"/>
    </row>
    <row r="42366" spans="1:3" x14ac:dyDescent="0.35">
      <c r="A42366" s="12"/>
      <c r="B42366" s="12"/>
      <c r="C42366" s="12"/>
    </row>
    <row r="42367" spans="1:3" x14ac:dyDescent="0.35">
      <c r="A42367" s="12"/>
      <c r="B42367" s="12"/>
      <c r="C42367" s="12"/>
    </row>
    <row r="42368" spans="1:3" x14ac:dyDescent="0.35">
      <c r="A42368" s="12"/>
      <c r="B42368" s="12"/>
      <c r="C42368" s="12"/>
    </row>
    <row r="42369" spans="1:3" x14ac:dyDescent="0.35">
      <c r="A42369" s="12"/>
      <c r="B42369" s="12"/>
      <c r="C42369" s="12"/>
    </row>
    <row r="42370" spans="1:3" x14ac:dyDescent="0.35">
      <c r="A42370" s="12"/>
      <c r="B42370" s="12"/>
      <c r="C42370" s="12"/>
    </row>
    <row r="42371" spans="1:3" x14ac:dyDescent="0.35">
      <c r="A42371" s="12"/>
      <c r="B42371" s="12"/>
      <c r="C42371" s="12"/>
    </row>
    <row r="42372" spans="1:3" x14ac:dyDescent="0.35">
      <c r="A42372" s="12"/>
      <c r="B42372" s="12"/>
      <c r="C42372" s="12"/>
    </row>
    <row r="42373" spans="1:3" x14ac:dyDescent="0.35">
      <c r="A42373" s="12"/>
      <c r="B42373" s="12"/>
      <c r="C42373" s="12"/>
    </row>
    <row r="42374" spans="1:3" x14ac:dyDescent="0.35">
      <c r="A42374" s="12"/>
      <c r="B42374" s="12"/>
      <c r="C42374" s="12"/>
    </row>
    <row r="42375" spans="1:3" x14ac:dyDescent="0.35">
      <c r="A42375" s="12"/>
      <c r="B42375" s="12"/>
      <c r="C42375" s="12"/>
    </row>
    <row r="42376" spans="1:3" x14ac:dyDescent="0.35">
      <c r="A42376" s="12"/>
      <c r="B42376" s="12"/>
      <c r="C42376" s="12"/>
    </row>
    <row r="42377" spans="1:3" x14ac:dyDescent="0.35">
      <c r="A42377" s="12"/>
      <c r="B42377" s="12"/>
      <c r="C42377" s="12"/>
    </row>
    <row r="42378" spans="1:3" x14ac:dyDescent="0.35">
      <c r="A42378" s="12"/>
      <c r="B42378" s="12"/>
      <c r="C42378" s="12"/>
    </row>
    <row r="42379" spans="1:3" x14ac:dyDescent="0.35">
      <c r="A42379" s="12"/>
      <c r="B42379" s="12"/>
      <c r="C42379" s="12"/>
    </row>
    <row r="42380" spans="1:3" x14ac:dyDescent="0.35">
      <c r="A42380" s="12"/>
      <c r="B42380" s="12"/>
      <c r="C42380" s="12"/>
    </row>
    <row r="42381" spans="1:3" x14ac:dyDescent="0.35">
      <c r="A42381" s="12"/>
      <c r="B42381" s="12"/>
      <c r="C42381" s="12"/>
    </row>
    <row r="42382" spans="1:3" x14ac:dyDescent="0.35">
      <c r="A42382" s="12"/>
      <c r="B42382" s="12"/>
      <c r="C42382" s="12"/>
    </row>
    <row r="42383" spans="1:3" x14ac:dyDescent="0.35">
      <c r="A42383" s="12"/>
      <c r="B42383" s="12"/>
      <c r="C42383" s="12"/>
    </row>
    <row r="42384" spans="1:3" x14ac:dyDescent="0.35">
      <c r="A42384" s="12"/>
      <c r="B42384" s="12"/>
      <c r="C42384" s="12"/>
    </row>
    <row r="42385" spans="1:3" x14ac:dyDescent="0.35">
      <c r="A42385" s="12"/>
      <c r="B42385" s="12"/>
      <c r="C42385" s="12"/>
    </row>
    <row r="42386" spans="1:3" x14ac:dyDescent="0.35">
      <c r="A42386" s="12"/>
      <c r="B42386" s="12"/>
      <c r="C42386" s="12"/>
    </row>
    <row r="42387" spans="1:3" x14ac:dyDescent="0.35">
      <c r="A42387" s="12"/>
      <c r="B42387" s="12"/>
      <c r="C42387" s="12"/>
    </row>
    <row r="42388" spans="1:3" x14ac:dyDescent="0.35">
      <c r="A42388" s="12"/>
      <c r="B42388" s="12"/>
      <c r="C42388" s="12"/>
    </row>
    <row r="42389" spans="1:3" x14ac:dyDescent="0.35">
      <c r="A42389" s="12"/>
      <c r="B42389" s="12"/>
      <c r="C42389" s="12"/>
    </row>
    <row r="42390" spans="1:3" x14ac:dyDescent="0.35">
      <c r="A42390" s="12"/>
      <c r="B42390" s="12"/>
      <c r="C42390" s="12"/>
    </row>
    <row r="42391" spans="1:3" x14ac:dyDescent="0.35">
      <c r="A42391" s="12"/>
      <c r="B42391" s="12"/>
      <c r="C42391" s="12"/>
    </row>
    <row r="42392" spans="1:3" x14ac:dyDescent="0.35">
      <c r="A42392" s="12"/>
      <c r="B42392" s="12"/>
      <c r="C42392" s="12"/>
    </row>
    <row r="42393" spans="1:3" x14ac:dyDescent="0.35">
      <c r="A42393" s="12"/>
      <c r="B42393" s="12"/>
      <c r="C42393" s="12"/>
    </row>
    <row r="42394" spans="1:3" x14ac:dyDescent="0.35">
      <c r="A42394" s="12"/>
      <c r="B42394" s="12"/>
      <c r="C42394" s="12"/>
    </row>
    <row r="42395" spans="1:3" x14ac:dyDescent="0.35">
      <c r="A42395" s="12"/>
      <c r="B42395" s="12"/>
      <c r="C42395" s="12"/>
    </row>
    <row r="42396" spans="1:3" x14ac:dyDescent="0.35">
      <c r="A42396" s="12"/>
      <c r="B42396" s="12"/>
      <c r="C42396" s="12"/>
    </row>
    <row r="42397" spans="1:3" x14ac:dyDescent="0.35">
      <c r="A42397" s="12"/>
      <c r="B42397" s="12"/>
      <c r="C42397" s="12"/>
    </row>
    <row r="42398" spans="1:3" x14ac:dyDescent="0.35">
      <c r="A42398" s="12"/>
      <c r="B42398" s="12"/>
      <c r="C42398" s="12"/>
    </row>
    <row r="42399" spans="1:3" x14ac:dyDescent="0.35">
      <c r="A42399" s="12"/>
      <c r="B42399" s="12"/>
      <c r="C42399" s="12"/>
    </row>
    <row r="42400" spans="1:3" x14ac:dyDescent="0.35">
      <c r="A42400" s="12"/>
      <c r="B42400" s="12"/>
      <c r="C42400" s="12"/>
    </row>
    <row r="42401" spans="1:3" x14ac:dyDescent="0.35">
      <c r="A42401" s="12"/>
      <c r="B42401" s="12"/>
      <c r="C42401" s="12"/>
    </row>
    <row r="42402" spans="1:3" x14ac:dyDescent="0.35">
      <c r="A42402" s="12"/>
      <c r="B42402" s="12"/>
      <c r="C42402" s="12"/>
    </row>
    <row r="42403" spans="1:3" x14ac:dyDescent="0.35">
      <c r="A42403" s="12"/>
      <c r="B42403" s="12"/>
      <c r="C42403" s="12"/>
    </row>
    <row r="42404" spans="1:3" x14ac:dyDescent="0.35">
      <c r="A42404" s="12"/>
      <c r="B42404" s="12"/>
      <c r="C42404" s="12"/>
    </row>
    <row r="42405" spans="1:3" x14ac:dyDescent="0.35">
      <c r="A42405" s="12"/>
      <c r="B42405" s="12"/>
      <c r="C42405" s="12"/>
    </row>
    <row r="42406" spans="1:3" x14ac:dyDescent="0.35">
      <c r="A42406" s="12"/>
      <c r="B42406" s="12"/>
      <c r="C42406" s="12"/>
    </row>
    <row r="42407" spans="1:3" x14ac:dyDescent="0.35">
      <c r="A42407" s="12"/>
      <c r="B42407" s="12"/>
      <c r="C42407" s="12"/>
    </row>
    <row r="42408" spans="1:3" x14ac:dyDescent="0.35">
      <c r="A42408" s="12"/>
      <c r="B42408" s="12"/>
      <c r="C42408" s="12"/>
    </row>
    <row r="42409" spans="1:3" x14ac:dyDescent="0.35">
      <c r="A42409" s="12"/>
      <c r="B42409" s="12"/>
      <c r="C42409" s="12"/>
    </row>
    <row r="42410" spans="1:3" x14ac:dyDescent="0.35">
      <c r="A42410" s="12"/>
      <c r="B42410" s="12"/>
      <c r="C42410" s="12"/>
    </row>
    <row r="42411" spans="1:3" x14ac:dyDescent="0.35">
      <c r="A42411" s="12"/>
      <c r="B42411" s="12"/>
      <c r="C42411" s="12"/>
    </row>
    <row r="42412" spans="1:3" x14ac:dyDescent="0.35">
      <c r="A42412" s="12"/>
      <c r="B42412" s="12"/>
      <c r="C42412" s="12"/>
    </row>
    <row r="42413" spans="1:3" x14ac:dyDescent="0.35">
      <c r="A42413" s="12"/>
      <c r="B42413" s="12"/>
      <c r="C42413" s="12"/>
    </row>
    <row r="42414" spans="1:3" x14ac:dyDescent="0.35">
      <c r="A42414" s="12"/>
      <c r="B42414" s="12"/>
      <c r="C42414" s="12"/>
    </row>
    <row r="42415" spans="1:3" x14ac:dyDescent="0.35">
      <c r="A42415" s="12"/>
      <c r="B42415" s="12"/>
      <c r="C42415" s="12"/>
    </row>
    <row r="42416" spans="1:3" x14ac:dyDescent="0.35">
      <c r="A42416" s="12"/>
      <c r="B42416" s="12"/>
      <c r="C42416" s="12"/>
    </row>
    <row r="42417" spans="1:3" x14ac:dyDescent="0.35">
      <c r="A42417" s="12"/>
      <c r="B42417" s="12"/>
      <c r="C42417" s="12"/>
    </row>
    <row r="42418" spans="1:3" x14ac:dyDescent="0.35">
      <c r="A42418" s="12"/>
      <c r="B42418" s="12"/>
      <c r="C42418" s="12"/>
    </row>
    <row r="42419" spans="1:3" x14ac:dyDescent="0.35">
      <c r="A42419" s="12"/>
      <c r="B42419" s="12"/>
      <c r="C42419" s="12"/>
    </row>
    <row r="42420" spans="1:3" x14ac:dyDescent="0.35">
      <c r="A42420" s="12"/>
      <c r="B42420" s="12"/>
      <c r="C42420" s="12"/>
    </row>
    <row r="42421" spans="1:3" x14ac:dyDescent="0.35">
      <c r="A42421" s="12"/>
      <c r="B42421" s="12"/>
      <c r="C42421" s="12"/>
    </row>
    <row r="42422" spans="1:3" x14ac:dyDescent="0.35">
      <c r="A42422" s="12"/>
      <c r="B42422" s="12"/>
      <c r="C42422" s="12"/>
    </row>
    <row r="42423" spans="1:3" x14ac:dyDescent="0.35">
      <c r="A42423" s="12"/>
      <c r="B42423" s="12"/>
      <c r="C42423" s="12"/>
    </row>
    <row r="42424" spans="1:3" x14ac:dyDescent="0.35">
      <c r="A42424" s="12"/>
      <c r="B42424" s="12"/>
      <c r="C42424" s="12"/>
    </row>
    <row r="42425" spans="1:3" x14ac:dyDescent="0.35">
      <c r="A42425" s="12"/>
      <c r="B42425" s="12"/>
      <c r="C42425" s="12"/>
    </row>
    <row r="42426" spans="1:3" x14ac:dyDescent="0.35">
      <c r="A42426" s="12"/>
      <c r="B42426" s="12"/>
      <c r="C42426" s="12"/>
    </row>
    <row r="42427" spans="1:3" x14ac:dyDescent="0.35">
      <c r="A42427" s="12"/>
      <c r="B42427" s="12"/>
      <c r="C42427" s="12"/>
    </row>
    <row r="42428" spans="1:3" x14ac:dyDescent="0.35">
      <c r="A42428" s="12"/>
      <c r="B42428" s="12"/>
      <c r="C42428" s="12"/>
    </row>
    <row r="42429" spans="1:3" x14ac:dyDescent="0.35">
      <c r="A42429" s="12"/>
      <c r="B42429" s="12"/>
      <c r="C42429" s="12"/>
    </row>
    <row r="42430" spans="1:3" x14ac:dyDescent="0.35">
      <c r="A42430" s="12"/>
      <c r="B42430" s="12"/>
      <c r="C42430" s="12"/>
    </row>
    <row r="42431" spans="1:3" x14ac:dyDescent="0.35">
      <c r="A42431" s="12"/>
      <c r="B42431" s="12"/>
      <c r="C42431" s="12"/>
    </row>
    <row r="42432" spans="1:3" x14ac:dyDescent="0.35">
      <c r="A42432" s="12"/>
      <c r="B42432" s="12"/>
      <c r="C42432" s="12"/>
    </row>
    <row r="42433" spans="1:3" x14ac:dyDescent="0.35">
      <c r="A42433" s="12"/>
      <c r="B42433" s="12"/>
      <c r="C42433" s="12"/>
    </row>
    <row r="42434" spans="1:3" x14ac:dyDescent="0.35">
      <c r="A42434" s="12"/>
      <c r="B42434" s="12"/>
      <c r="C42434" s="12"/>
    </row>
    <row r="42435" spans="1:3" x14ac:dyDescent="0.35">
      <c r="A42435" s="12"/>
      <c r="B42435" s="12"/>
      <c r="C42435" s="12"/>
    </row>
    <row r="42436" spans="1:3" x14ac:dyDescent="0.35">
      <c r="A42436" s="12"/>
      <c r="B42436" s="12"/>
      <c r="C42436" s="12"/>
    </row>
    <row r="42437" spans="1:3" x14ac:dyDescent="0.35">
      <c r="A42437" s="12"/>
      <c r="B42437" s="12"/>
      <c r="C42437" s="12"/>
    </row>
    <row r="42438" spans="1:3" x14ac:dyDescent="0.35">
      <c r="A42438" s="12"/>
      <c r="B42438" s="12"/>
      <c r="C42438" s="12"/>
    </row>
    <row r="42439" spans="1:3" x14ac:dyDescent="0.35">
      <c r="A42439" s="12"/>
      <c r="B42439" s="12"/>
      <c r="C42439" s="12"/>
    </row>
    <row r="42440" spans="1:3" x14ac:dyDescent="0.35">
      <c r="A42440" s="12"/>
      <c r="B42440" s="12"/>
      <c r="C42440" s="12"/>
    </row>
    <row r="42441" spans="1:3" x14ac:dyDescent="0.35">
      <c r="A42441" s="12"/>
      <c r="B42441" s="12"/>
      <c r="C42441" s="12"/>
    </row>
    <row r="42442" spans="1:3" x14ac:dyDescent="0.35">
      <c r="A42442" s="12"/>
      <c r="B42442" s="12"/>
      <c r="C42442" s="12"/>
    </row>
    <row r="42443" spans="1:3" x14ac:dyDescent="0.35">
      <c r="A42443" s="12"/>
      <c r="B42443" s="12"/>
      <c r="C42443" s="12"/>
    </row>
    <row r="42444" spans="1:3" x14ac:dyDescent="0.35">
      <c r="A42444" s="12"/>
      <c r="B42444" s="12"/>
      <c r="C42444" s="12"/>
    </row>
    <row r="42445" spans="1:3" x14ac:dyDescent="0.35">
      <c r="A42445" s="12"/>
      <c r="B42445" s="12"/>
      <c r="C42445" s="12"/>
    </row>
    <row r="42446" spans="1:3" x14ac:dyDescent="0.35">
      <c r="A42446" s="12"/>
      <c r="B42446" s="12"/>
      <c r="C42446" s="12"/>
    </row>
    <row r="42447" spans="1:3" x14ac:dyDescent="0.35">
      <c r="A42447" s="12"/>
      <c r="B42447" s="12"/>
      <c r="C42447" s="12"/>
    </row>
    <row r="42448" spans="1:3" x14ac:dyDescent="0.35">
      <c r="A42448" s="12"/>
      <c r="B42448" s="12"/>
      <c r="C42448" s="12"/>
    </row>
    <row r="42449" spans="1:3" x14ac:dyDescent="0.35">
      <c r="A42449" s="12"/>
      <c r="B42449" s="12"/>
      <c r="C42449" s="12"/>
    </row>
    <row r="42450" spans="1:3" x14ac:dyDescent="0.35">
      <c r="A42450" s="12"/>
      <c r="B42450" s="12"/>
      <c r="C42450" s="12"/>
    </row>
    <row r="42451" spans="1:3" x14ac:dyDescent="0.35">
      <c r="A42451" s="12"/>
      <c r="B42451" s="12"/>
      <c r="C42451" s="12"/>
    </row>
    <row r="42452" spans="1:3" x14ac:dyDescent="0.35">
      <c r="A42452" s="12"/>
      <c r="B42452" s="12"/>
      <c r="C42452" s="12"/>
    </row>
    <row r="42453" spans="1:3" x14ac:dyDescent="0.35">
      <c r="A42453" s="12"/>
      <c r="B42453" s="12"/>
      <c r="C42453" s="12"/>
    </row>
    <row r="42454" spans="1:3" x14ac:dyDescent="0.35">
      <c r="A42454" s="12"/>
      <c r="B42454" s="12"/>
      <c r="C42454" s="12"/>
    </row>
    <row r="42455" spans="1:3" x14ac:dyDescent="0.35">
      <c r="A42455" s="12"/>
      <c r="B42455" s="12"/>
      <c r="C42455" s="12"/>
    </row>
    <row r="42456" spans="1:3" x14ac:dyDescent="0.35">
      <c r="A42456" s="12"/>
      <c r="B42456" s="12"/>
      <c r="C42456" s="12"/>
    </row>
    <row r="42457" spans="1:3" x14ac:dyDescent="0.35">
      <c r="A42457" s="12"/>
      <c r="B42457" s="12"/>
      <c r="C42457" s="12"/>
    </row>
    <row r="42458" spans="1:3" x14ac:dyDescent="0.35">
      <c r="A42458" s="12"/>
      <c r="B42458" s="12"/>
      <c r="C42458" s="12"/>
    </row>
    <row r="42459" spans="1:3" x14ac:dyDescent="0.35">
      <c r="A42459" s="12"/>
      <c r="B42459" s="12"/>
      <c r="C42459" s="12"/>
    </row>
    <row r="42460" spans="1:3" x14ac:dyDescent="0.35">
      <c r="A42460" s="12"/>
      <c r="B42460" s="12"/>
      <c r="C42460" s="12"/>
    </row>
    <row r="42461" spans="1:3" x14ac:dyDescent="0.35">
      <c r="A42461" s="12"/>
      <c r="B42461" s="12"/>
      <c r="C42461" s="12"/>
    </row>
    <row r="42462" spans="1:3" x14ac:dyDescent="0.35">
      <c r="A42462" s="12"/>
      <c r="B42462" s="12"/>
      <c r="C42462" s="12"/>
    </row>
    <row r="42463" spans="1:3" x14ac:dyDescent="0.35">
      <c r="A42463" s="12"/>
      <c r="B42463" s="12"/>
      <c r="C42463" s="12"/>
    </row>
    <row r="42464" spans="1:3" x14ac:dyDescent="0.35">
      <c r="A42464" s="12"/>
      <c r="B42464" s="12"/>
      <c r="C42464" s="12"/>
    </row>
    <row r="42465" spans="1:3" x14ac:dyDescent="0.35">
      <c r="A42465" s="12"/>
      <c r="B42465" s="12"/>
      <c r="C42465" s="12"/>
    </row>
    <row r="42466" spans="1:3" x14ac:dyDescent="0.35">
      <c r="A42466" s="12"/>
      <c r="B42466" s="12"/>
      <c r="C42466" s="12"/>
    </row>
    <row r="42467" spans="1:3" x14ac:dyDescent="0.35">
      <c r="A42467" s="12"/>
      <c r="B42467" s="12"/>
      <c r="C42467" s="12"/>
    </row>
    <row r="42468" spans="1:3" x14ac:dyDescent="0.35">
      <c r="A42468" s="12"/>
      <c r="B42468" s="12"/>
      <c r="C42468" s="12"/>
    </row>
    <row r="42469" spans="1:3" x14ac:dyDescent="0.35">
      <c r="A42469" s="12"/>
      <c r="B42469" s="12"/>
      <c r="C42469" s="12"/>
    </row>
    <row r="42470" spans="1:3" x14ac:dyDescent="0.35">
      <c r="A42470" s="12"/>
      <c r="B42470" s="12"/>
      <c r="C42470" s="12"/>
    </row>
    <row r="42471" spans="1:3" x14ac:dyDescent="0.35">
      <c r="A42471" s="12"/>
      <c r="B42471" s="12"/>
      <c r="C42471" s="12"/>
    </row>
    <row r="42472" spans="1:3" x14ac:dyDescent="0.35">
      <c r="A42472" s="12"/>
      <c r="B42472" s="12"/>
      <c r="C42472" s="12"/>
    </row>
    <row r="42473" spans="1:3" x14ac:dyDescent="0.35">
      <c r="A42473" s="12"/>
      <c r="B42473" s="12"/>
      <c r="C42473" s="12"/>
    </row>
    <row r="42474" spans="1:3" x14ac:dyDescent="0.35">
      <c r="A42474" s="12"/>
      <c r="B42474" s="12"/>
      <c r="C42474" s="12"/>
    </row>
    <row r="42475" spans="1:3" x14ac:dyDescent="0.35">
      <c r="A42475" s="12"/>
      <c r="B42475" s="12"/>
      <c r="C42475" s="12"/>
    </row>
    <row r="42476" spans="1:3" x14ac:dyDescent="0.35">
      <c r="A42476" s="12"/>
      <c r="B42476" s="12"/>
      <c r="C42476" s="12"/>
    </row>
    <row r="42477" spans="1:3" x14ac:dyDescent="0.35">
      <c r="A42477" s="12"/>
      <c r="B42477" s="12"/>
      <c r="C42477" s="12"/>
    </row>
    <row r="42478" spans="1:3" x14ac:dyDescent="0.35">
      <c r="A42478" s="12"/>
      <c r="B42478" s="12"/>
      <c r="C42478" s="12"/>
    </row>
    <row r="42479" spans="1:3" x14ac:dyDescent="0.35">
      <c r="A42479" s="12"/>
      <c r="B42479" s="12"/>
      <c r="C42479" s="12"/>
    </row>
    <row r="42480" spans="1:3" x14ac:dyDescent="0.35">
      <c r="A42480" s="12"/>
      <c r="B42480" s="12"/>
      <c r="C42480" s="12"/>
    </row>
    <row r="42481" spans="1:3" x14ac:dyDescent="0.35">
      <c r="A42481" s="12"/>
      <c r="B42481" s="12"/>
      <c r="C42481" s="12"/>
    </row>
    <row r="42482" spans="1:3" x14ac:dyDescent="0.35">
      <c r="A42482" s="12"/>
      <c r="B42482" s="12"/>
      <c r="C42482" s="12"/>
    </row>
    <row r="42483" spans="1:3" x14ac:dyDescent="0.35">
      <c r="A42483" s="12"/>
      <c r="B42483" s="12"/>
      <c r="C42483" s="12"/>
    </row>
    <row r="42484" spans="1:3" x14ac:dyDescent="0.35">
      <c r="A42484" s="12"/>
      <c r="B42484" s="12"/>
      <c r="C42484" s="12"/>
    </row>
    <row r="42485" spans="1:3" x14ac:dyDescent="0.35">
      <c r="A42485" s="12"/>
      <c r="B42485" s="12"/>
      <c r="C42485" s="12"/>
    </row>
    <row r="42486" spans="1:3" x14ac:dyDescent="0.35">
      <c r="A42486" s="12"/>
      <c r="B42486" s="12"/>
      <c r="C42486" s="12"/>
    </row>
    <row r="42487" spans="1:3" x14ac:dyDescent="0.35">
      <c r="A42487" s="12"/>
      <c r="B42487" s="12"/>
      <c r="C42487" s="12"/>
    </row>
    <row r="42488" spans="1:3" x14ac:dyDescent="0.35">
      <c r="A42488" s="12"/>
      <c r="B42488" s="12"/>
      <c r="C42488" s="12"/>
    </row>
    <row r="42489" spans="1:3" x14ac:dyDescent="0.35">
      <c r="A42489" s="12"/>
      <c r="B42489" s="12"/>
      <c r="C42489" s="12"/>
    </row>
    <row r="42490" spans="1:3" x14ac:dyDescent="0.35">
      <c r="A42490" s="12"/>
      <c r="B42490" s="12"/>
      <c r="C42490" s="12"/>
    </row>
    <row r="42491" spans="1:3" x14ac:dyDescent="0.35">
      <c r="A42491" s="12"/>
      <c r="B42491" s="12"/>
      <c r="C42491" s="12"/>
    </row>
    <row r="42492" spans="1:3" x14ac:dyDescent="0.35">
      <c r="A42492" s="12"/>
      <c r="B42492" s="12"/>
      <c r="C42492" s="12"/>
    </row>
    <row r="42493" spans="1:3" x14ac:dyDescent="0.35">
      <c r="A42493" s="12"/>
      <c r="B42493" s="12"/>
      <c r="C42493" s="12"/>
    </row>
    <row r="42494" spans="1:3" x14ac:dyDescent="0.35">
      <c r="A42494" s="12"/>
      <c r="B42494" s="12"/>
      <c r="C42494" s="12"/>
    </row>
    <row r="42495" spans="1:3" x14ac:dyDescent="0.35">
      <c r="A42495" s="12"/>
      <c r="B42495" s="12"/>
      <c r="C42495" s="12"/>
    </row>
    <row r="42496" spans="1:3" x14ac:dyDescent="0.35">
      <c r="A42496" s="12"/>
      <c r="B42496" s="12"/>
      <c r="C42496" s="12"/>
    </row>
    <row r="42497" spans="1:3" x14ac:dyDescent="0.35">
      <c r="A42497" s="12"/>
      <c r="B42497" s="12"/>
      <c r="C42497" s="12"/>
    </row>
    <row r="42498" spans="1:3" x14ac:dyDescent="0.35">
      <c r="A42498" s="12"/>
      <c r="B42498" s="12"/>
      <c r="C42498" s="12"/>
    </row>
    <row r="42499" spans="1:3" x14ac:dyDescent="0.35">
      <c r="A42499" s="12"/>
      <c r="B42499" s="12"/>
      <c r="C42499" s="12"/>
    </row>
    <row r="42500" spans="1:3" x14ac:dyDescent="0.35">
      <c r="A42500" s="12"/>
      <c r="B42500" s="12"/>
      <c r="C42500" s="12"/>
    </row>
    <row r="42501" spans="1:3" x14ac:dyDescent="0.35">
      <c r="A42501" s="12"/>
      <c r="B42501" s="12"/>
      <c r="C42501" s="12"/>
    </row>
    <row r="42502" spans="1:3" x14ac:dyDescent="0.35">
      <c r="A42502" s="12"/>
      <c r="B42502" s="12"/>
      <c r="C42502" s="12"/>
    </row>
    <row r="42503" spans="1:3" x14ac:dyDescent="0.35">
      <c r="A42503" s="12"/>
      <c r="B42503" s="12"/>
      <c r="C42503" s="12"/>
    </row>
    <row r="42504" spans="1:3" x14ac:dyDescent="0.35">
      <c r="A42504" s="12"/>
      <c r="B42504" s="12"/>
      <c r="C42504" s="12"/>
    </row>
    <row r="42505" spans="1:3" x14ac:dyDescent="0.35">
      <c r="A42505" s="12"/>
      <c r="B42505" s="12"/>
      <c r="C42505" s="12"/>
    </row>
    <row r="42506" spans="1:3" x14ac:dyDescent="0.35">
      <c r="A42506" s="12"/>
      <c r="B42506" s="12"/>
      <c r="C42506" s="12"/>
    </row>
    <row r="42507" spans="1:3" x14ac:dyDescent="0.35">
      <c r="A42507" s="12"/>
      <c r="B42507" s="12"/>
      <c r="C42507" s="12"/>
    </row>
    <row r="42508" spans="1:3" x14ac:dyDescent="0.35">
      <c r="A42508" s="12"/>
      <c r="B42508" s="12"/>
      <c r="C42508" s="12"/>
    </row>
    <row r="42509" spans="1:3" x14ac:dyDescent="0.35">
      <c r="A42509" s="12"/>
      <c r="B42509" s="12"/>
      <c r="C42509" s="12"/>
    </row>
    <row r="42510" spans="1:3" x14ac:dyDescent="0.35">
      <c r="A42510" s="12"/>
      <c r="B42510" s="12"/>
      <c r="C42510" s="12"/>
    </row>
    <row r="42511" spans="1:3" x14ac:dyDescent="0.35">
      <c r="A42511" s="12"/>
      <c r="B42511" s="12"/>
      <c r="C42511" s="12"/>
    </row>
    <row r="42512" spans="1:3" x14ac:dyDescent="0.35">
      <c r="A42512" s="12"/>
      <c r="B42512" s="12"/>
      <c r="C42512" s="12"/>
    </row>
    <row r="42513" spans="1:3" x14ac:dyDescent="0.35">
      <c r="A42513" s="12"/>
      <c r="B42513" s="12"/>
      <c r="C42513" s="12"/>
    </row>
    <row r="42514" spans="1:3" x14ac:dyDescent="0.35">
      <c r="A42514" s="12"/>
      <c r="B42514" s="12"/>
      <c r="C42514" s="12"/>
    </row>
    <row r="42515" spans="1:3" x14ac:dyDescent="0.35">
      <c r="A42515" s="12"/>
      <c r="B42515" s="12"/>
      <c r="C42515" s="12"/>
    </row>
    <row r="42516" spans="1:3" x14ac:dyDescent="0.35">
      <c r="A42516" s="12"/>
      <c r="B42516" s="12"/>
      <c r="C42516" s="12"/>
    </row>
    <row r="42517" spans="1:3" x14ac:dyDescent="0.35">
      <c r="A42517" s="12"/>
      <c r="B42517" s="12"/>
      <c r="C42517" s="12"/>
    </row>
    <row r="42518" spans="1:3" x14ac:dyDescent="0.35">
      <c r="A42518" s="12"/>
      <c r="B42518" s="12"/>
      <c r="C42518" s="12"/>
    </row>
    <row r="42519" spans="1:3" x14ac:dyDescent="0.35">
      <c r="A42519" s="12"/>
      <c r="B42519" s="12"/>
      <c r="C42519" s="12"/>
    </row>
    <row r="42520" spans="1:3" x14ac:dyDescent="0.35">
      <c r="A42520" s="12"/>
      <c r="B42520" s="12"/>
      <c r="C42520" s="12"/>
    </row>
    <row r="42521" spans="1:3" x14ac:dyDescent="0.35">
      <c r="A42521" s="12"/>
      <c r="B42521" s="12"/>
      <c r="C42521" s="12"/>
    </row>
    <row r="42522" spans="1:3" x14ac:dyDescent="0.35">
      <c r="A42522" s="12"/>
      <c r="B42522" s="12"/>
      <c r="C42522" s="12"/>
    </row>
    <row r="42523" spans="1:3" x14ac:dyDescent="0.35">
      <c r="A42523" s="12"/>
      <c r="B42523" s="12"/>
      <c r="C42523" s="12"/>
    </row>
    <row r="42524" spans="1:3" x14ac:dyDescent="0.35">
      <c r="A42524" s="12"/>
      <c r="B42524" s="12"/>
      <c r="C42524" s="12"/>
    </row>
    <row r="42525" spans="1:3" x14ac:dyDescent="0.35">
      <c r="A42525" s="12"/>
      <c r="B42525" s="12"/>
      <c r="C42525" s="12"/>
    </row>
    <row r="42526" spans="1:3" x14ac:dyDescent="0.35">
      <c r="A42526" s="12"/>
      <c r="B42526" s="12"/>
      <c r="C42526" s="12"/>
    </row>
    <row r="42527" spans="1:3" x14ac:dyDescent="0.35">
      <c r="A42527" s="12"/>
      <c r="B42527" s="12"/>
      <c r="C42527" s="12"/>
    </row>
    <row r="42528" spans="1:3" x14ac:dyDescent="0.35">
      <c r="A42528" s="12"/>
      <c r="B42528" s="12"/>
      <c r="C42528" s="12"/>
    </row>
    <row r="42529" spans="1:3" x14ac:dyDescent="0.35">
      <c r="A42529" s="12"/>
      <c r="B42529" s="12"/>
      <c r="C42529" s="12"/>
    </row>
    <row r="42530" spans="1:3" x14ac:dyDescent="0.35">
      <c r="A42530" s="12"/>
      <c r="B42530" s="12"/>
      <c r="C42530" s="12"/>
    </row>
    <row r="42531" spans="1:3" x14ac:dyDescent="0.35">
      <c r="A42531" s="12"/>
      <c r="B42531" s="12"/>
      <c r="C42531" s="12"/>
    </row>
    <row r="42532" spans="1:3" x14ac:dyDescent="0.35">
      <c r="A42532" s="12"/>
      <c r="B42532" s="12"/>
      <c r="C42532" s="12"/>
    </row>
    <row r="42533" spans="1:3" x14ac:dyDescent="0.35">
      <c r="A42533" s="12"/>
      <c r="B42533" s="12"/>
      <c r="C42533" s="12"/>
    </row>
    <row r="42534" spans="1:3" x14ac:dyDescent="0.35">
      <c r="A42534" s="12"/>
      <c r="B42534" s="12"/>
      <c r="C42534" s="12"/>
    </row>
    <row r="42535" spans="1:3" x14ac:dyDescent="0.35">
      <c r="A42535" s="12"/>
      <c r="B42535" s="12"/>
      <c r="C42535" s="12"/>
    </row>
    <row r="42536" spans="1:3" x14ac:dyDescent="0.35">
      <c r="A42536" s="12"/>
      <c r="B42536" s="12"/>
      <c r="C42536" s="12"/>
    </row>
    <row r="42537" spans="1:3" x14ac:dyDescent="0.35">
      <c r="A42537" s="12"/>
      <c r="B42537" s="12"/>
      <c r="C42537" s="12"/>
    </row>
    <row r="42538" spans="1:3" x14ac:dyDescent="0.35">
      <c r="A42538" s="12"/>
      <c r="B42538" s="12"/>
      <c r="C42538" s="12"/>
    </row>
    <row r="42539" spans="1:3" x14ac:dyDescent="0.35">
      <c r="A42539" s="12"/>
      <c r="B42539" s="12"/>
      <c r="C42539" s="12"/>
    </row>
    <row r="42540" spans="1:3" x14ac:dyDescent="0.35">
      <c r="A42540" s="12"/>
      <c r="B42540" s="12"/>
      <c r="C42540" s="12"/>
    </row>
    <row r="42541" spans="1:3" x14ac:dyDescent="0.35">
      <c r="A42541" s="12"/>
      <c r="B42541" s="12"/>
      <c r="C42541" s="12"/>
    </row>
    <row r="42542" spans="1:3" x14ac:dyDescent="0.35">
      <c r="A42542" s="12"/>
      <c r="B42542" s="12"/>
      <c r="C42542" s="12"/>
    </row>
    <row r="42543" spans="1:3" x14ac:dyDescent="0.35">
      <c r="A42543" s="12"/>
      <c r="B42543" s="12"/>
      <c r="C42543" s="12"/>
    </row>
    <row r="42544" spans="1:3" x14ac:dyDescent="0.35">
      <c r="A42544" s="12"/>
      <c r="B42544" s="12"/>
      <c r="C42544" s="12"/>
    </row>
    <row r="42545" spans="1:3" x14ac:dyDescent="0.35">
      <c r="A42545" s="12"/>
      <c r="B42545" s="12"/>
      <c r="C42545" s="12"/>
    </row>
    <row r="42546" spans="1:3" x14ac:dyDescent="0.35">
      <c r="A42546" s="12"/>
      <c r="B42546" s="12"/>
      <c r="C42546" s="12"/>
    </row>
    <row r="42547" spans="1:3" x14ac:dyDescent="0.35">
      <c r="A42547" s="12"/>
      <c r="B42547" s="12"/>
      <c r="C42547" s="12"/>
    </row>
    <row r="42548" spans="1:3" x14ac:dyDescent="0.35">
      <c r="A42548" s="12"/>
      <c r="B42548" s="12"/>
      <c r="C42548" s="12"/>
    </row>
    <row r="42549" spans="1:3" x14ac:dyDescent="0.35">
      <c r="A42549" s="12"/>
      <c r="B42549" s="12"/>
      <c r="C42549" s="12"/>
    </row>
    <row r="42550" spans="1:3" x14ac:dyDescent="0.35">
      <c r="A42550" s="12"/>
      <c r="B42550" s="12"/>
      <c r="C42550" s="12"/>
    </row>
    <row r="42551" spans="1:3" x14ac:dyDescent="0.35">
      <c r="A42551" s="12"/>
      <c r="B42551" s="12"/>
      <c r="C42551" s="12"/>
    </row>
    <row r="42552" spans="1:3" x14ac:dyDescent="0.35">
      <c r="A42552" s="12"/>
      <c r="B42552" s="12"/>
      <c r="C42552" s="12"/>
    </row>
    <row r="42553" spans="1:3" x14ac:dyDescent="0.35">
      <c r="A42553" s="12"/>
      <c r="B42553" s="12"/>
      <c r="C42553" s="12"/>
    </row>
    <row r="42554" spans="1:3" x14ac:dyDescent="0.35">
      <c r="A42554" s="12"/>
      <c r="B42554" s="12"/>
      <c r="C42554" s="12"/>
    </row>
    <row r="42555" spans="1:3" x14ac:dyDescent="0.35">
      <c r="A42555" s="12"/>
      <c r="B42555" s="12"/>
      <c r="C42555" s="12"/>
    </row>
    <row r="42556" spans="1:3" x14ac:dyDescent="0.35">
      <c r="A42556" s="12"/>
      <c r="B42556" s="12"/>
      <c r="C42556" s="12"/>
    </row>
    <row r="42557" spans="1:3" x14ac:dyDescent="0.35">
      <c r="A42557" s="12"/>
      <c r="B42557" s="12"/>
      <c r="C42557" s="12"/>
    </row>
    <row r="42558" spans="1:3" x14ac:dyDescent="0.35">
      <c r="A42558" s="12"/>
      <c r="B42558" s="12"/>
      <c r="C42558" s="12"/>
    </row>
    <row r="42559" spans="1:3" x14ac:dyDescent="0.35">
      <c r="A42559" s="12"/>
      <c r="B42559" s="12"/>
      <c r="C42559" s="12"/>
    </row>
    <row r="42560" spans="1:3" x14ac:dyDescent="0.35">
      <c r="A42560" s="12"/>
      <c r="B42560" s="12"/>
      <c r="C42560" s="12"/>
    </row>
    <row r="42561" spans="1:3" x14ac:dyDescent="0.35">
      <c r="A42561" s="12"/>
      <c r="B42561" s="12"/>
      <c r="C42561" s="12"/>
    </row>
    <row r="42562" spans="1:3" x14ac:dyDescent="0.35">
      <c r="A42562" s="12"/>
      <c r="B42562" s="12"/>
      <c r="C42562" s="12"/>
    </row>
    <row r="42563" spans="1:3" x14ac:dyDescent="0.35">
      <c r="A42563" s="12"/>
      <c r="B42563" s="12"/>
      <c r="C42563" s="12"/>
    </row>
    <row r="42564" spans="1:3" x14ac:dyDescent="0.35">
      <c r="A42564" s="12"/>
      <c r="B42564" s="12"/>
      <c r="C42564" s="12"/>
    </row>
    <row r="42565" spans="1:3" x14ac:dyDescent="0.35">
      <c r="A42565" s="12"/>
      <c r="B42565" s="12"/>
      <c r="C42565" s="12"/>
    </row>
    <row r="42566" spans="1:3" x14ac:dyDescent="0.35">
      <c r="A42566" s="12"/>
      <c r="B42566" s="12"/>
      <c r="C42566" s="12"/>
    </row>
    <row r="42567" spans="1:3" x14ac:dyDescent="0.35">
      <c r="A42567" s="12"/>
      <c r="B42567" s="12"/>
      <c r="C42567" s="12"/>
    </row>
    <row r="42568" spans="1:3" x14ac:dyDescent="0.35">
      <c r="A42568" s="12"/>
      <c r="B42568" s="12"/>
      <c r="C42568" s="12"/>
    </row>
    <row r="42569" spans="1:3" x14ac:dyDescent="0.35">
      <c r="A42569" s="12"/>
      <c r="B42569" s="12"/>
      <c r="C42569" s="12"/>
    </row>
    <row r="42570" spans="1:3" x14ac:dyDescent="0.35">
      <c r="A42570" s="12"/>
      <c r="B42570" s="12"/>
      <c r="C42570" s="12"/>
    </row>
    <row r="42571" spans="1:3" x14ac:dyDescent="0.35">
      <c r="A42571" s="12"/>
      <c r="B42571" s="12"/>
      <c r="C42571" s="12"/>
    </row>
    <row r="42572" spans="1:3" x14ac:dyDescent="0.35">
      <c r="A42572" s="12"/>
      <c r="B42572" s="12"/>
      <c r="C42572" s="12"/>
    </row>
    <row r="42573" spans="1:3" x14ac:dyDescent="0.35">
      <c r="A42573" s="12"/>
      <c r="B42573" s="12"/>
      <c r="C42573" s="12"/>
    </row>
    <row r="42574" spans="1:3" x14ac:dyDescent="0.35">
      <c r="A42574" s="12"/>
      <c r="B42574" s="12"/>
      <c r="C42574" s="12"/>
    </row>
    <row r="42575" spans="1:3" x14ac:dyDescent="0.35">
      <c r="A42575" s="12"/>
      <c r="B42575" s="12"/>
      <c r="C42575" s="12"/>
    </row>
    <row r="42576" spans="1:3" x14ac:dyDescent="0.35">
      <c r="A42576" s="12"/>
      <c r="B42576" s="12"/>
      <c r="C42576" s="12"/>
    </row>
    <row r="42577" spans="1:3" x14ac:dyDescent="0.35">
      <c r="A42577" s="12"/>
      <c r="B42577" s="12"/>
      <c r="C42577" s="12"/>
    </row>
    <row r="42578" spans="1:3" x14ac:dyDescent="0.35">
      <c r="A42578" s="12"/>
      <c r="B42578" s="12"/>
      <c r="C42578" s="12"/>
    </row>
    <row r="42579" spans="1:3" x14ac:dyDescent="0.35">
      <c r="A42579" s="12"/>
      <c r="B42579" s="12"/>
      <c r="C42579" s="12"/>
    </row>
    <row r="42580" spans="1:3" x14ac:dyDescent="0.35">
      <c r="A42580" s="12"/>
      <c r="B42580" s="12"/>
      <c r="C42580" s="12"/>
    </row>
    <row r="42581" spans="1:3" x14ac:dyDescent="0.35">
      <c r="A42581" s="12"/>
      <c r="B42581" s="12"/>
      <c r="C42581" s="12"/>
    </row>
    <row r="42582" spans="1:3" x14ac:dyDescent="0.35">
      <c r="A42582" s="12"/>
      <c r="B42582" s="12"/>
      <c r="C42582" s="12"/>
    </row>
    <row r="42583" spans="1:3" x14ac:dyDescent="0.35">
      <c r="A42583" s="12"/>
      <c r="B42583" s="12"/>
      <c r="C42583" s="12"/>
    </row>
    <row r="42584" spans="1:3" x14ac:dyDescent="0.35">
      <c r="A42584" s="12"/>
      <c r="B42584" s="12"/>
      <c r="C42584" s="12"/>
    </row>
    <row r="42585" spans="1:3" x14ac:dyDescent="0.35">
      <c r="A42585" s="12"/>
      <c r="B42585" s="12"/>
      <c r="C42585" s="12"/>
    </row>
    <row r="42586" spans="1:3" x14ac:dyDescent="0.35">
      <c r="A42586" s="12"/>
      <c r="B42586" s="12"/>
      <c r="C42586" s="12"/>
    </row>
    <row r="42587" spans="1:3" x14ac:dyDescent="0.35">
      <c r="A42587" s="12"/>
      <c r="B42587" s="12"/>
      <c r="C42587" s="12"/>
    </row>
    <row r="42588" spans="1:3" x14ac:dyDescent="0.35">
      <c r="A42588" s="12"/>
      <c r="B42588" s="12"/>
      <c r="C42588" s="12"/>
    </row>
    <row r="42589" spans="1:3" x14ac:dyDescent="0.35">
      <c r="A42589" s="12"/>
      <c r="B42589" s="12"/>
      <c r="C42589" s="12"/>
    </row>
    <row r="42590" spans="1:3" x14ac:dyDescent="0.35">
      <c r="A42590" s="12"/>
      <c r="B42590" s="12"/>
      <c r="C42590" s="12"/>
    </row>
    <row r="42591" spans="1:3" x14ac:dyDescent="0.35">
      <c r="A42591" s="12"/>
      <c r="B42591" s="12"/>
      <c r="C42591" s="12"/>
    </row>
    <row r="42592" spans="1:3" x14ac:dyDescent="0.35">
      <c r="A42592" s="12"/>
      <c r="B42592" s="12"/>
      <c r="C42592" s="12"/>
    </row>
    <row r="42593" spans="1:3" x14ac:dyDescent="0.35">
      <c r="A42593" s="12"/>
      <c r="B42593" s="12"/>
      <c r="C42593" s="12"/>
    </row>
    <row r="42594" spans="1:3" x14ac:dyDescent="0.35">
      <c r="A42594" s="12"/>
      <c r="B42594" s="12"/>
      <c r="C42594" s="12"/>
    </row>
    <row r="42595" spans="1:3" x14ac:dyDescent="0.35">
      <c r="A42595" s="12"/>
      <c r="B42595" s="12"/>
      <c r="C42595" s="12"/>
    </row>
    <row r="42596" spans="1:3" x14ac:dyDescent="0.35">
      <c r="A42596" s="12"/>
      <c r="B42596" s="12"/>
      <c r="C42596" s="12"/>
    </row>
    <row r="42597" spans="1:3" x14ac:dyDescent="0.35">
      <c r="A42597" s="12"/>
      <c r="B42597" s="12"/>
      <c r="C42597" s="12"/>
    </row>
    <row r="42598" spans="1:3" x14ac:dyDescent="0.35">
      <c r="A42598" s="12"/>
      <c r="B42598" s="12"/>
      <c r="C42598" s="12"/>
    </row>
    <row r="42599" spans="1:3" x14ac:dyDescent="0.35">
      <c r="A42599" s="12"/>
      <c r="B42599" s="12"/>
      <c r="C42599" s="12"/>
    </row>
    <row r="42600" spans="1:3" x14ac:dyDescent="0.35">
      <c r="A42600" s="12"/>
      <c r="B42600" s="12"/>
      <c r="C42600" s="12"/>
    </row>
    <row r="42601" spans="1:3" x14ac:dyDescent="0.35">
      <c r="A42601" s="12"/>
      <c r="B42601" s="12"/>
      <c r="C42601" s="12"/>
    </row>
    <row r="42602" spans="1:3" x14ac:dyDescent="0.35">
      <c r="A42602" s="12"/>
      <c r="B42602" s="12"/>
      <c r="C42602" s="12"/>
    </row>
    <row r="42603" spans="1:3" x14ac:dyDescent="0.35">
      <c r="A42603" s="12"/>
      <c r="B42603" s="12"/>
      <c r="C42603" s="12"/>
    </row>
    <row r="42604" spans="1:3" x14ac:dyDescent="0.35">
      <c r="A42604" s="12"/>
      <c r="B42604" s="12"/>
      <c r="C42604" s="12"/>
    </row>
    <row r="42605" spans="1:3" x14ac:dyDescent="0.35">
      <c r="A42605" s="12"/>
      <c r="B42605" s="12"/>
      <c r="C42605" s="12"/>
    </row>
    <row r="42606" spans="1:3" x14ac:dyDescent="0.35">
      <c r="A42606" s="12"/>
      <c r="B42606" s="12"/>
      <c r="C42606" s="12"/>
    </row>
    <row r="42607" spans="1:3" x14ac:dyDescent="0.35">
      <c r="A42607" s="12"/>
      <c r="B42607" s="12"/>
      <c r="C42607" s="12"/>
    </row>
    <row r="42608" spans="1:3" x14ac:dyDescent="0.35">
      <c r="A42608" s="12"/>
      <c r="B42608" s="12"/>
      <c r="C42608" s="12"/>
    </row>
    <row r="42609" spans="1:3" x14ac:dyDescent="0.35">
      <c r="A42609" s="12"/>
      <c r="B42609" s="12"/>
      <c r="C42609" s="12"/>
    </row>
    <row r="42610" spans="1:3" x14ac:dyDescent="0.35">
      <c r="A42610" s="12"/>
      <c r="B42610" s="12"/>
      <c r="C42610" s="12"/>
    </row>
    <row r="42611" spans="1:3" x14ac:dyDescent="0.35">
      <c r="A42611" s="12"/>
      <c r="B42611" s="12"/>
      <c r="C42611" s="12"/>
    </row>
    <row r="42612" spans="1:3" x14ac:dyDescent="0.35">
      <c r="A42612" s="12"/>
      <c r="B42612" s="12"/>
      <c r="C42612" s="12"/>
    </row>
    <row r="42613" spans="1:3" x14ac:dyDescent="0.35">
      <c r="A42613" s="12"/>
      <c r="B42613" s="12"/>
      <c r="C42613" s="12"/>
    </row>
    <row r="42614" spans="1:3" x14ac:dyDescent="0.35">
      <c r="A42614" s="12"/>
      <c r="B42614" s="12"/>
      <c r="C42614" s="12"/>
    </row>
    <row r="42615" spans="1:3" x14ac:dyDescent="0.35">
      <c r="A42615" s="12"/>
      <c r="B42615" s="12"/>
      <c r="C42615" s="12"/>
    </row>
    <row r="42616" spans="1:3" x14ac:dyDescent="0.35">
      <c r="A42616" s="12"/>
      <c r="B42616" s="12"/>
      <c r="C42616" s="12"/>
    </row>
    <row r="42617" spans="1:3" x14ac:dyDescent="0.35">
      <c r="A42617" s="12"/>
      <c r="B42617" s="12"/>
      <c r="C42617" s="12"/>
    </row>
    <row r="42618" spans="1:3" x14ac:dyDescent="0.35">
      <c r="A42618" s="12"/>
      <c r="B42618" s="12"/>
      <c r="C42618" s="12"/>
    </row>
    <row r="42619" spans="1:3" x14ac:dyDescent="0.35">
      <c r="A42619" s="12"/>
      <c r="B42619" s="12"/>
      <c r="C42619" s="12"/>
    </row>
    <row r="42620" spans="1:3" x14ac:dyDescent="0.35">
      <c r="A42620" s="12"/>
      <c r="B42620" s="12"/>
      <c r="C42620" s="12"/>
    </row>
    <row r="42621" spans="1:3" x14ac:dyDescent="0.35">
      <c r="A42621" s="12"/>
      <c r="B42621" s="12"/>
      <c r="C42621" s="12"/>
    </row>
    <row r="42622" spans="1:3" x14ac:dyDescent="0.35">
      <c r="A42622" s="12"/>
      <c r="B42622" s="12"/>
      <c r="C42622" s="12"/>
    </row>
    <row r="42623" spans="1:3" x14ac:dyDescent="0.35">
      <c r="A42623" s="12"/>
      <c r="B42623" s="12"/>
      <c r="C42623" s="12"/>
    </row>
    <row r="42624" spans="1:3" x14ac:dyDescent="0.35">
      <c r="A42624" s="12"/>
      <c r="B42624" s="12"/>
      <c r="C42624" s="12"/>
    </row>
    <row r="42625" spans="1:3" x14ac:dyDescent="0.35">
      <c r="A42625" s="12"/>
      <c r="B42625" s="12"/>
      <c r="C42625" s="12"/>
    </row>
    <row r="42626" spans="1:3" x14ac:dyDescent="0.35">
      <c r="A42626" s="12"/>
      <c r="B42626" s="12"/>
      <c r="C42626" s="12"/>
    </row>
    <row r="42627" spans="1:3" x14ac:dyDescent="0.35">
      <c r="A42627" s="12"/>
      <c r="B42627" s="12"/>
      <c r="C42627" s="12"/>
    </row>
    <row r="42628" spans="1:3" x14ac:dyDescent="0.35">
      <c r="A42628" s="12"/>
      <c r="B42628" s="12"/>
      <c r="C42628" s="12"/>
    </row>
    <row r="42629" spans="1:3" x14ac:dyDescent="0.35">
      <c r="A42629" s="12"/>
      <c r="B42629" s="12"/>
      <c r="C42629" s="12"/>
    </row>
    <row r="42630" spans="1:3" x14ac:dyDescent="0.35">
      <c r="A42630" s="12"/>
      <c r="B42630" s="12"/>
      <c r="C42630" s="12"/>
    </row>
    <row r="42631" spans="1:3" x14ac:dyDescent="0.35">
      <c r="A42631" s="12"/>
      <c r="B42631" s="12"/>
      <c r="C42631" s="12"/>
    </row>
    <row r="42632" spans="1:3" x14ac:dyDescent="0.35">
      <c r="A42632" s="12"/>
      <c r="B42632" s="12"/>
      <c r="C42632" s="12"/>
    </row>
    <row r="42633" spans="1:3" x14ac:dyDescent="0.35">
      <c r="A42633" s="12"/>
      <c r="B42633" s="12"/>
      <c r="C42633" s="12"/>
    </row>
    <row r="42634" spans="1:3" x14ac:dyDescent="0.35">
      <c r="A42634" s="12"/>
      <c r="B42634" s="12"/>
      <c r="C42634" s="12"/>
    </row>
    <row r="42635" spans="1:3" x14ac:dyDescent="0.35">
      <c r="A42635" s="12"/>
      <c r="B42635" s="12"/>
      <c r="C42635" s="12"/>
    </row>
    <row r="42636" spans="1:3" x14ac:dyDescent="0.35">
      <c r="A42636" s="12"/>
      <c r="B42636" s="12"/>
      <c r="C42636" s="12"/>
    </row>
    <row r="42637" spans="1:3" x14ac:dyDescent="0.35">
      <c r="A42637" s="12"/>
      <c r="B42637" s="12"/>
      <c r="C42637" s="12"/>
    </row>
    <row r="42638" spans="1:3" x14ac:dyDescent="0.35">
      <c r="A42638" s="12"/>
      <c r="B42638" s="12"/>
      <c r="C42638" s="12"/>
    </row>
    <row r="42639" spans="1:3" x14ac:dyDescent="0.35">
      <c r="A42639" s="12"/>
      <c r="B42639" s="12"/>
      <c r="C42639" s="12"/>
    </row>
    <row r="42640" spans="1:3" x14ac:dyDescent="0.35">
      <c r="A42640" s="12"/>
      <c r="B42640" s="12"/>
      <c r="C42640" s="12"/>
    </row>
    <row r="42641" spans="1:3" x14ac:dyDescent="0.35">
      <c r="A42641" s="12"/>
      <c r="B42641" s="12"/>
      <c r="C42641" s="12"/>
    </row>
    <row r="42642" spans="1:3" x14ac:dyDescent="0.35">
      <c r="A42642" s="12"/>
      <c r="B42642" s="12"/>
      <c r="C42642" s="12"/>
    </row>
    <row r="42643" spans="1:3" x14ac:dyDescent="0.35">
      <c r="A42643" s="12"/>
      <c r="B42643" s="12"/>
      <c r="C42643" s="12"/>
    </row>
    <row r="42644" spans="1:3" x14ac:dyDescent="0.35">
      <c r="A42644" s="12"/>
      <c r="B42644" s="12"/>
      <c r="C42644" s="12"/>
    </row>
    <row r="42645" spans="1:3" x14ac:dyDescent="0.35">
      <c r="A42645" s="12"/>
      <c r="B42645" s="12"/>
      <c r="C42645" s="12"/>
    </row>
    <row r="42646" spans="1:3" x14ac:dyDescent="0.35">
      <c r="A42646" s="12"/>
      <c r="B42646" s="12"/>
      <c r="C42646" s="12"/>
    </row>
    <row r="42647" spans="1:3" x14ac:dyDescent="0.35">
      <c r="A42647" s="12"/>
      <c r="B42647" s="12"/>
      <c r="C42647" s="12"/>
    </row>
    <row r="42648" spans="1:3" x14ac:dyDescent="0.35">
      <c r="A42648" s="12"/>
      <c r="B42648" s="12"/>
      <c r="C42648" s="12"/>
    </row>
    <row r="42649" spans="1:3" x14ac:dyDescent="0.35">
      <c r="A42649" s="12"/>
      <c r="B42649" s="12"/>
      <c r="C42649" s="12"/>
    </row>
    <row r="42650" spans="1:3" x14ac:dyDescent="0.35">
      <c r="A42650" s="12"/>
      <c r="B42650" s="12"/>
      <c r="C42650" s="12"/>
    </row>
    <row r="42651" spans="1:3" x14ac:dyDescent="0.35">
      <c r="A42651" s="12"/>
      <c r="B42651" s="12"/>
      <c r="C42651" s="12"/>
    </row>
    <row r="42652" spans="1:3" x14ac:dyDescent="0.35">
      <c r="A42652" s="12"/>
      <c r="B42652" s="12"/>
      <c r="C42652" s="12"/>
    </row>
    <row r="42653" spans="1:3" x14ac:dyDescent="0.35">
      <c r="A42653" s="12"/>
      <c r="B42653" s="12"/>
      <c r="C42653" s="12"/>
    </row>
    <row r="42654" spans="1:3" x14ac:dyDescent="0.35">
      <c r="A42654" s="12"/>
      <c r="B42654" s="12"/>
      <c r="C42654" s="12"/>
    </row>
    <row r="42655" spans="1:3" x14ac:dyDescent="0.35">
      <c r="A42655" s="12"/>
      <c r="B42655" s="12"/>
      <c r="C42655" s="12"/>
    </row>
    <row r="42656" spans="1:3" x14ac:dyDescent="0.35">
      <c r="A42656" s="12"/>
      <c r="B42656" s="12"/>
      <c r="C42656" s="12"/>
    </row>
    <row r="42657" spans="1:3" x14ac:dyDescent="0.35">
      <c r="A42657" s="12"/>
      <c r="B42657" s="12"/>
      <c r="C42657" s="12"/>
    </row>
    <row r="42658" spans="1:3" x14ac:dyDescent="0.35">
      <c r="A42658" s="12"/>
      <c r="B42658" s="12"/>
      <c r="C42658" s="12"/>
    </row>
    <row r="42659" spans="1:3" x14ac:dyDescent="0.35">
      <c r="A42659" s="12"/>
      <c r="B42659" s="12"/>
      <c r="C42659" s="12"/>
    </row>
    <row r="42660" spans="1:3" x14ac:dyDescent="0.35">
      <c r="A42660" s="12"/>
      <c r="B42660" s="12"/>
      <c r="C42660" s="12"/>
    </row>
    <row r="42661" spans="1:3" x14ac:dyDescent="0.35">
      <c r="A42661" s="12"/>
      <c r="B42661" s="12"/>
      <c r="C42661" s="12"/>
    </row>
    <row r="42662" spans="1:3" x14ac:dyDescent="0.35">
      <c r="A42662" s="12"/>
      <c r="B42662" s="12"/>
      <c r="C42662" s="12"/>
    </row>
    <row r="42663" spans="1:3" x14ac:dyDescent="0.35">
      <c r="A42663" s="12"/>
      <c r="B42663" s="12"/>
      <c r="C42663" s="12"/>
    </row>
    <row r="42664" spans="1:3" x14ac:dyDescent="0.35">
      <c r="A42664" s="12"/>
      <c r="B42664" s="12"/>
      <c r="C42664" s="12"/>
    </row>
    <row r="42665" spans="1:3" x14ac:dyDescent="0.35">
      <c r="A42665" s="12"/>
      <c r="B42665" s="12"/>
      <c r="C42665" s="12"/>
    </row>
    <row r="42666" spans="1:3" x14ac:dyDescent="0.35">
      <c r="A42666" s="12"/>
      <c r="B42666" s="12"/>
      <c r="C42666" s="12"/>
    </row>
    <row r="42667" spans="1:3" x14ac:dyDescent="0.35">
      <c r="A42667" s="12"/>
      <c r="B42667" s="12"/>
      <c r="C42667" s="12"/>
    </row>
    <row r="42668" spans="1:3" x14ac:dyDescent="0.35">
      <c r="A42668" s="12"/>
      <c r="B42668" s="12"/>
      <c r="C42668" s="12"/>
    </row>
    <row r="42669" spans="1:3" x14ac:dyDescent="0.35">
      <c r="A42669" s="12"/>
      <c r="B42669" s="12"/>
      <c r="C42669" s="12"/>
    </row>
    <row r="42670" spans="1:3" x14ac:dyDescent="0.35">
      <c r="A42670" s="12"/>
      <c r="B42670" s="12"/>
      <c r="C42670" s="12"/>
    </row>
    <row r="42671" spans="1:3" x14ac:dyDescent="0.35">
      <c r="A42671" s="12"/>
      <c r="B42671" s="12"/>
      <c r="C42671" s="12"/>
    </row>
    <row r="42672" spans="1:3" x14ac:dyDescent="0.35">
      <c r="A42672" s="12"/>
      <c r="B42672" s="12"/>
      <c r="C42672" s="12"/>
    </row>
    <row r="42673" spans="1:3" x14ac:dyDescent="0.35">
      <c r="A42673" s="12"/>
      <c r="B42673" s="12"/>
      <c r="C42673" s="12"/>
    </row>
    <row r="42674" spans="1:3" x14ac:dyDescent="0.35">
      <c r="A42674" s="12"/>
      <c r="B42674" s="12"/>
      <c r="C42674" s="12"/>
    </row>
    <row r="42675" spans="1:3" x14ac:dyDescent="0.35">
      <c r="A42675" s="12"/>
      <c r="B42675" s="12"/>
      <c r="C42675" s="12"/>
    </row>
    <row r="42676" spans="1:3" x14ac:dyDescent="0.35">
      <c r="A42676" s="12"/>
      <c r="B42676" s="12"/>
      <c r="C42676" s="12"/>
    </row>
    <row r="42677" spans="1:3" x14ac:dyDescent="0.35">
      <c r="A42677" s="12"/>
      <c r="B42677" s="12"/>
      <c r="C42677" s="12"/>
    </row>
    <row r="42678" spans="1:3" x14ac:dyDescent="0.35">
      <c r="A42678" s="12"/>
      <c r="B42678" s="12"/>
      <c r="C42678" s="12"/>
    </row>
    <row r="42679" spans="1:3" x14ac:dyDescent="0.35">
      <c r="A42679" s="12"/>
      <c r="B42679" s="12"/>
      <c r="C42679" s="12"/>
    </row>
    <row r="42680" spans="1:3" x14ac:dyDescent="0.35">
      <c r="A42680" s="12"/>
      <c r="B42680" s="12"/>
      <c r="C42680" s="12"/>
    </row>
    <row r="42681" spans="1:3" x14ac:dyDescent="0.35">
      <c r="A42681" s="12"/>
      <c r="B42681" s="12"/>
      <c r="C42681" s="12"/>
    </row>
    <row r="42682" spans="1:3" x14ac:dyDescent="0.35">
      <c r="A42682" s="12"/>
      <c r="B42682" s="12"/>
      <c r="C42682" s="12"/>
    </row>
    <row r="42683" spans="1:3" x14ac:dyDescent="0.35">
      <c r="A42683" s="12"/>
      <c r="B42683" s="12"/>
      <c r="C42683" s="12"/>
    </row>
    <row r="42684" spans="1:3" x14ac:dyDescent="0.35">
      <c r="A42684" s="12"/>
      <c r="B42684" s="12"/>
      <c r="C42684" s="12"/>
    </row>
    <row r="42685" spans="1:3" x14ac:dyDescent="0.35">
      <c r="A42685" s="12"/>
      <c r="B42685" s="12"/>
      <c r="C42685" s="12"/>
    </row>
    <row r="42686" spans="1:3" x14ac:dyDescent="0.35">
      <c r="A42686" s="12"/>
      <c r="B42686" s="12"/>
      <c r="C42686" s="12"/>
    </row>
    <row r="42687" spans="1:3" x14ac:dyDescent="0.35">
      <c r="A42687" s="12"/>
      <c r="B42687" s="12"/>
      <c r="C42687" s="12"/>
    </row>
    <row r="42688" spans="1:3" x14ac:dyDescent="0.35">
      <c r="A42688" s="12"/>
      <c r="B42688" s="12"/>
      <c r="C42688" s="12"/>
    </row>
    <row r="42689" spans="1:3" x14ac:dyDescent="0.35">
      <c r="A42689" s="12"/>
      <c r="B42689" s="12"/>
      <c r="C42689" s="12"/>
    </row>
    <row r="42690" spans="1:3" x14ac:dyDescent="0.35">
      <c r="A42690" s="12"/>
      <c r="B42690" s="12"/>
      <c r="C42690" s="12"/>
    </row>
    <row r="42691" spans="1:3" x14ac:dyDescent="0.35">
      <c r="A42691" s="12"/>
      <c r="B42691" s="12"/>
      <c r="C42691" s="12"/>
    </row>
    <row r="42692" spans="1:3" x14ac:dyDescent="0.35">
      <c r="A42692" s="12"/>
      <c r="B42692" s="12"/>
      <c r="C42692" s="12"/>
    </row>
    <row r="42693" spans="1:3" x14ac:dyDescent="0.35">
      <c r="A42693" s="12"/>
      <c r="B42693" s="12"/>
      <c r="C42693" s="12"/>
    </row>
    <row r="42694" spans="1:3" x14ac:dyDescent="0.35">
      <c r="A42694" s="12"/>
      <c r="B42694" s="12"/>
      <c r="C42694" s="12"/>
    </row>
    <row r="42695" spans="1:3" x14ac:dyDescent="0.35">
      <c r="A42695" s="12"/>
      <c r="B42695" s="12"/>
      <c r="C42695" s="12"/>
    </row>
    <row r="42696" spans="1:3" x14ac:dyDescent="0.35">
      <c r="A42696" s="12"/>
      <c r="B42696" s="12"/>
      <c r="C42696" s="12"/>
    </row>
    <row r="42697" spans="1:3" x14ac:dyDescent="0.35">
      <c r="A42697" s="12"/>
      <c r="B42697" s="12"/>
      <c r="C42697" s="12"/>
    </row>
    <row r="42698" spans="1:3" x14ac:dyDescent="0.35">
      <c r="A42698" s="12"/>
      <c r="B42698" s="12"/>
      <c r="C42698" s="12"/>
    </row>
    <row r="42699" spans="1:3" x14ac:dyDescent="0.35">
      <c r="A42699" s="12"/>
      <c r="B42699" s="12"/>
      <c r="C42699" s="12"/>
    </row>
    <row r="42700" spans="1:3" x14ac:dyDescent="0.35">
      <c r="A42700" s="12"/>
      <c r="B42700" s="12"/>
      <c r="C42700" s="12"/>
    </row>
    <row r="42701" spans="1:3" x14ac:dyDescent="0.35">
      <c r="A42701" s="12"/>
      <c r="B42701" s="12"/>
      <c r="C42701" s="12"/>
    </row>
    <row r="42702" spans="1:3" x14ac:dyDescent="0.35">
      <c r="A42702" s="12"/>
      <c r="B42702" s="12"/>
      <c r="C42702" s="12"/>
    </row>
    <row r="42703" spans="1:3" x14ac:dyDescent="0.35">
      <c r="A42703" s="12"/>
      <c r="B42703" s="12"/>
      <c r="C42703" s="12"/>
    </row>
    <row r="42704" spans="1:3" x14ac:dyDescent="0.35">
      <c r="A42704" s="12"/>
      <c r="B42704" s="12"/>
      <c r="C42704" s="12"/>
    </row>
    <row r="42705" spans="1:3" x14ac:dyDescent="0.35">
      <c r="A42705" s="12"/>
      <c r="B42705" s="12"/>
      <c r="C42705" s="12"/>
    </row>
    <row r="42706" spans="1:3" x14ac:dyDescent="0.35">
      <c r="A42706" s="12"/>
      <c r="B42706" s="12"/>
      <c r="C42706" s="12"/>
    </row>
    <row r="42707" spans="1:3" x14ac:dyDescent="0.35">
      <c r="A42707" s="12"/>
      <c r="B42707" s="12"/>
      <c r="C42707" s="12"/>
    </row>
    <row r="42708" spans="1:3" x14ac:dyDescent="0.35">
      <c r="A42708" s="12"/>
      <c r="B42708" s="12"/>
      <c r="C42708" s="12"/>
    </row>
    <row r="42709" spans="1:3" x14ac:dyDescent="0.35">
      <c r="A42709" s="12"/>
      <c r="B42709" s="12"/>
      <c r="C42709" s="12"/>
    </row>
    <row r="42710" spans="1:3" x14ac:dyDescent="0.35">
      <c r="A42710" s="12"/>
      <c r="B42710" s="12"/>
      <c r="C42710" s="12"/>
    </row>
    <row r="42711" spans="1:3" x14ac:dyDescent="0.35">
      <c r="A42711" s="12"/>
      <c r="B42711" s="12"/>
      <c r="C42711" s="12"/>
    </row>
    <row r="42712" spans="1:3" x14ac:dyDescent="0.35">
      <c r="A42712" s="12"/>
      <c r="B42712" s="12"/>
      <c r="C42712" s="12"/>
    </row>
    <row r="42713" spans="1:3" x14ac:dyDescent="0.35">
      <c r="A42713" s="12"/>
      <c r="B42713" s="12"/>
      <c r="C42713" s="12"/>
    </row>
    <row r="42714" spans="1:3" x14ac:dyDescent="0.35">
      <c r="A42714" s="12"/>
      <c r="B42714" s="12"/>
      <c r="C42714" s="12"/>
    </row>
    <row r="42715" spans="1:3" x14ac:dyDescent="0.35">
      <c r="A42715" s="12"/>
      <c r="B42715" s="12"/>
      <c r="C42715" s="12"/>
    </row>
    <row r="42716" spans="1:3" x14ac:dyDescent="0.35">
      <c r="A42716" s="12"/>
      <c r="B42716" s="12"/>
      <c r="C42716" s="12"/>
    </row>
    <row r="42717" spans="1:3" x14ac:dyDescent="0.35">
      <c r="A42717" s="12"/>
      <c r="B42717" s="12"/>
      <c r="C42717" s="12"/>
    </row>
    <row r="42718" spans="1:3" x14ac:dyDescent="0.35">
      <c r="A42718" s="12"/>
      <c r="B42718" s="12"/>
      <c r="C42718" s="12"/>
    </row>
    <row r="42719" spans="1:3" x14ac:dyDescent="0.35">
      <c r="A42719" s="12"/>
      <c r="B42719" s="12"/>
      <c r="C42719" s="12"/>
    </row>
    <row r="42720" spans="1:3" x14ac:dyDescent="0.35">
      <c r="A42720" s="12"/>
      <c r="B42720" s="12"/>
      <c r="C42720" s="12"/>
    </row>
    <row r="42721" spans="1:3" x14ac:dyDescent="0.35">
      <c r="A42721" s="12"/>
      <c r="B42721" s="12"/>
      <c r="C42721" s="12"/>
    </row>
    <row r="42722" spans="1:3" x14ac:dyDescent="0.35">
      <c r="A42722" s="12"/>
      <c r="B42722" s="12"/>
      <c r="C42722" s="12"/>
    </row>
    <row r="42723" spans="1:3" x14ac:dyDescent="0.35">
      <c r="A42723" s="12"/>
      <c r="B42723" s="12"/>
      <c r="C42723" s="12"/>
    </row>
    <row r="42724" spans="1:3" x14ac:dyDescent="0.35">
      <c r="A42724" s="12"/>
      <c r="B42724" s="12"/>
      <c r="C42724" s="12"/>
    </row>
    <row r="42725" spans="1:3" x14ac:dyDescent="0.35">
      <c r="A42725" s="12"/>
      <c r="B42725" s="12"/>
      <c r="C42725" s="12"/>
    </row>
    <row r="42726" spans="1:3" x14ac:dyDescent="0.35">
      <c r="A42726" s="12"/>
      <c r="B42726" s="12"/>
      <c r="C42726" s="12"/>
    </row>
    <row r="42727" spans="1:3" x14ac:dyDescent="0.35">
      <c r="A42727" s="12"/>
      <c r="B42727" s="12"/>
      <c r="C42727" s="12"/>
    </row>
    <row r="42728" spans="1:3" x14ac:dyDescent="0.35">
      <c r="A42728" s="12"/>
      <c r="B42728" s="12"/>
      <c r="C42728" s="12"/>
    </row>
    <row r="42729" spans="1:3" x14ac:dyDescent="0.35">
      <c r="A42729" s="12"/>
      <c r="B42729" s="12"/>
      <c r="C42729" s="12"/>
    </row>
    <row r="42730" spans="1:3" x14ac:dyDescent="0.35">
      <c r="A42730" s="12"/>
      <c r="B42730" s="12"/>
      <c r="C42730" s="12"/>
    </row>
    <row r="42731" spans="1:3" x14ac:dyDescent="0.35">
      <c r="A42731" s="12"/>
      <c r="B42731" s="12"/>
      <c r="C42731" s="12"/>
    </row>
    <row r="42732" spans="1:3" x14ac:dyDescent="0.35">
      <c r="A42732" s="12"/>
      <c r="B42732" s="12"/>
      <c r="C42732" s="12"/>
    </row>
    <row r="42733" spans="1:3" x14ac:dyDescent="0.35">
      <c r="A42733" s="12"/>
      <c r="B42733" s="12"/>
      <c r="C42733" s="12"/>
    </row>
    <row r="42734" spans="1:3" x14ac:dyDescent="0.35">
      <c r="A42734" s="12"/>
      <c r="B42734" s="12"/>
      <c r="C42734" s="12"/>
    </row>
    <row r="42735" spans="1:3" x14ac:dyDescent="0.35">
      <c r="A42735" s="12"/>
      <c r="B42735" s="12"/>
      <c r="C42735" s="12"/>
    </row>
    <row r="42736" spans="1:3" x14ac:dyDescent="0.35">
      <c r="A42736" s="12"/>
      <c r="B42736" s="12"/>
      <c r="C42736" s="12"/>
    </row>
    <row r="42737" spans="1:3" x14ac:dyDescent="0.35">
      <c r="A42737" s="12"/>
      <c r="B42737" s="12"/>
      <c r="C42737" s="12"/>
    </row>
    <row r="42738" spans="1:3" x14ac:dyDescent="0.35">
      <c r="A42738" s="12"/>
      <c r="B42738" s="12"/>
      <c r="C42738" s="12"/>
    </row>
    <row r="42739" spans="1:3" x14ac:dyDescent="0.35">
      <c r="A42739" s="12"/>
      <c r="B42739" s="12"/>
      <c r="C42739" s="12"/>
    </row>
    <row r="42740" spans="1:3" x14ac:dyDescent="0.35">
      <c r="A42740" s="12"/>
      <c r="B42740" s="12"/>
      <c r="C42740" s="12"/>
    </row>
    <row r="42741" spans="1:3" x14ac:dyDescent="0.35">
      <c r="A42741" s="12"/>
      <c r="B42741" s="12"/>
      <c r="C42741" s="12"/>
    </row>
    <row r="42742" spans="1:3" x14ac:dyDescent="0.35">
      <c r="A42742" s="12"/>
      <c r="B42742" s="12"/>
      <c r="C42742" s="12"/>
    </row>
    <row r="42743" spans="1:3" x14ac:dyDescent="0.35">
      <c r="A42743" s="12"/>
      <c r="B42743" s="12"/>
      <c r="C42743" s="12"/>
    </row>
    <row r="42744" spans="1:3" x14ac:dyDescent="0.35">
      <c r="A42744" s="12"/>
      <c r="B42744" s="12"/>
      <c r="C42744" s="12"/>
    </row>
    <row r="42745" spans="1:3" x14ac:dyDescent="0.35">
      <c r="A42745" s="12"/>
      <c r="B42745" s="12"/>
      <c r="C42745" s="12"/>
    </row>
    <row r="42746" spans="1:3" x14ac:dyDescent="0.35">
      <c r="A42746" s="12"/>
      <c r="B42746" s="12"/>
      <c r="C42746" s="12"/>
    </row>
    <row r="42747" spans="1:3" x14ac:dyDescent="0.35">
      <c r="A42747" s="12"/>
      <c r="B42747" s="12"/>
      <c r="C42747" s="12"/>
    </row>
    <row r="42748" spans="1:3" x14ac:dyDescent="0.35">
      <c r="A42748" s="12"/>
      <c r="B42748" s="12"/>
      <c r="C42748" s="12"/>
    </row>
    <row r="42749" spans="1:3" x14ac:dyDescent="0.35">
      <c r="A42749" s="12"/>
      <c r="B42749" s="12"/>
      <c r="C42749" s="12"/>
    </row>
    <row r="42750" spans="1:3" x14ac:dyDescent="0.35">
      <c r="A42750" s="12"/>
      <c r="B42750" s="12"/>
      <c r="C42750" s="12"/>
    </row>
    <row r="42751" spans="1:3" x14ac:dyDescent="0.35">
      <c r="A42751" s="12"/>
      <c r="B42751" s="12"/>
      <c r="C42751" s="12"/>
    </row>
    <row r="42752" spans="1:3" x14ac:dyDescent="0.35">
      <c r="A42752" s="12"/>
      <c r="B42752" s="12"/>
      <c r="C42752" s="12"/>
    </row>
    <row r="42753" spans="1:3" x14ac:dyDescent="0.35">
      <c r="A42753" s="12"/>
      <c r="B42753" s="12"/>
      <c r="C42753" s="12"/>
    </row>
    <row r="42754" spans="1:3" x14ac:dyDescent="0.35">
      <c r="A42754" s="12"/>
      <c r="B42754" s="12"/>
      <c r="C42754" s="12"/>
    </row>
    <row r="42755" spans="1:3" x14ac:dyDescent="0.35">
      <c r="A42755" s="12"/>
      <c r="B42755" s="12"/>
      <c r="C42755" s="12"/>
    </row>
    <row r="42756" spans="1:3" x14ac:dyDescent="0.35">
      <c r="A42756" s="12"/>
      <c r="B42756" s="12"/>
      <c r="C42756" s="12"/>
    </row>
    <row r="42757" spans="1:3" x14ac:dyDescent="0.35">
      <c r="A42757" s="12"/>
      <c r="B42757" s="12"/>
      <c r="C42757" s="12"/>
    </row>
    <row r="42758" spans="1:3" x14ac:dyDescent="0.35">
      <c r="A42758" s="12"/>
      <c r="B42758" s="12"/>
      <c r="C42758" s="12"/>
    </row>
    <row r="42759" spans="1:3" x14ac:dyDescent="0.35">
      <c r="A42759" s="12"/>
      <c r="B42759" s="12"/>
      <c r="C42759" s="12"/>
    </row>
    <row r="42760" spans="1:3" x14ac:dyDescent="0.35">
      <c r="A42760" s="12"/>
      <c r="B42760" s="12"/>
      <c r="C42760" s="12"/>
    </row>
    <row r="42761" spans="1:3" x14ac:dyDescent="0.35">
      <c r="A42761" s="12"/>
      <c r="B42761" s="12"/>
      <c r="C42761" s="12"/>
    </row>
    <row r="42762" spans="1:3" x14ac:dyDescent="0.35">
      <c r="A42762" s="12"/>
      <c r="B42762" s="12"/>
      <c r="C42762" s="12"/>
    </row>
    <row r="42763" spans="1:3" x14ac:dyDescent="0.35">
      <c r="A42763" s="12"/>
      <c r="B42763" s="12"/>
      <c r="C42763" s="12"/>
    </row>
    <row r="42764" spans="1:3" x14ac:dyDescent="0.35">
      <c r="A42764" s="12"/>
      <c r="B42764" s="12"/>
      <c r="C42764" s="12"/>
    </row>
    <row r="42765" spans="1:3" x14ac:dyDescent="0.35">
      <c r="A42765" s="12"/>
      <c r="B42765" s="12"/>
      <c r="C42765" s="12"/>
    </row>
    <row r="42766" spans="1:3" x14ac:dyDescent="0.35">
      <c r="A42766" s="12"/>
      <c r="B42766" s="12"/>
      <c r="C42766" s="12"/>
    </row>
    <row r="42767" spans="1:3" x14ac:dyDescent="0.35">
      <c r="A42767" s="12"/>
      <c r="B42767" s="12"/>
      <c r="C42767" s="12"/>
    </row>
    <row r="42768" spans="1:3" x14ac:dyDescent="0.35">
      <c r="A42768" s="12"/>
      <c r="B42768" s="12"/>
      <c r="C42768" s="12"/>
    </row>
    <row r="42769" spans="1:3" x14ac:dyDescent="0.35">
      <c r="A42769" s="12"/>
      <c r="B42769" s="12"/>
      <c r="C42769" s="12"/>
    </row>
    <row r="42770" spans="1:3" x14ac:dyDescent="0.35">
      <c r="A42770" s="12"/>
      <c r="B42770" s="12"/>
      <c r="C42770" s="12"/>
    </row>
    <row r="42771" spans="1:3" x14ac:dyDescent="0.35">
      <c r="A42771" s="12"/>
      <c r="B42771" s="12"/>
      <c r="C42771" s="12"/>
    </row>
    <row r="42772" spans="1:3" x14ac:dyDescent="0.35">
      <c r="A42772" s="12"/>
      <c r="B42772" s="12"/>
      <c r="C42772" s="12"/>
    </row>
    <row r="42773" spans="1:3" x14ac:dyDescent="0.35">
      <c r="A42773" s="12"/>
      <c r="B42773" s="12"/>
      <c r="C42773" s="12"/>
    </row>
    <row r="42774" spans="1:3" x14ac:dyDescent="0.35">
      <c r="A42774" s="12"/>
      <c r="B42774" s="12"/>
      <c r="C42774" s="12"/>
    </row>
    <row r="42775" spans="1:3" x14ac:dyDescent="0.35">
      <c r="A42775" s="12"/>
      <c r="B42775" s="12"/>
      <c r="C42775" s="12"/>
    </row>
    <row r="42776" spans="1:3" x14ac:dyDescent="0.35">
      <c r="A42776" s="12"/>
      <c r="B42776" s="12"/>
      <c r="C42776" s="12"/>
    </row>
    <row r="42777" spans="1:3" x14ac:dyDescent="0.35">
      <c r="A42777" s="12"/>
      <c r="B42777" s="12"/>
      <c r="C42777" s="12"/>
    </row>
    <row r="42778" spans="1:3" x14ac:dyDescent="0.35">
      <c r="A42778" s="12"/>
      <c r="B42778" s="12"/>
      <c r="C42778" s="12"/>
    </row>
    <row r="42779" spans="1:3" x14ac:dyDescent="0.35">
      <c r="A42779" s="12"/>
      <c r="B42779" s="12"/>
      <c r="C42779" s="12"/>
    </row>
    <row r="42780" spans="1:3" x14ac:dyDescent="0.35">
      <c r="A42780" s="12"/>
      <c r="B42780" s="12"/>
      <c r="C42780" s="12"/>
    </row>
    <row r="42781" spans="1:3" x14ac:dyDescent="0.35">
      <c r="A42781" s="12"/>
      <c r="B42781" s="12"/>
      <c r="C42781" s="12"/>
    </row>
    <row r="42782" spans="1:3" x14ac:dyDescent="0.35">
      <c r="A42782" s="12"/>
      <c r="B42782" s="12"/>
      <c r="C42782" s="12"/>
    </row>
    <row r="42783" spans="1:3" x14ac:dyDescent="0.35">
      <c r="A42783" s="12"/>
      <c r="B42783" s="12"/>
      <c r="C42783" s="12"/>
    </row>
    <row r="42784" spans="1:3" x14ac:dyDescent="0.35">
      <c r="A42784" s="12"/>
      <c r="B42784" s="12"/>
      <c r="C42784" s="12"/>
    </row>
    <row r="42785" spans="1:3" x14ac:dyDescent="0.35">
      <c r="A42785" s="12"/>
      <c r="B42785" s="12"/>
      <c r="C42785" s="12"/>
    </row>
    <row r="42786" spans="1:3" x14ac:dyDescent="0.35">
      <c r="A42786" s="12"/>
      <c r="B42786" s="12"/>
      <c r="C42786" s="12"/>
    </row>
    <row r="42787" spans="1:3" x14ac:dyDescent="0.35">
      <c r="A42787" s="12"/>
      <c r="B42787" s="12"/>
      <c r="C42787" s="12"/>
    </row>
    <row r="42788" spans="1:3" x14ac:dyDescent="0.35">
      <c r="A42788" s="12"/>
      <c r="B42788" s="12"/>
      <c r="C42788" s="12"/>
    </row>
    <row r="42789" spans="1:3" x14ac:dyDescent="0.35">
      <c r="A42789" s="12"/>
      <c r="B42789" s="12"/>
      <c r="C42789" s="12"/>
    </row>
    <row r="42790" spans="1:3" x14ac:dyDescent="0.35">
      <c r="A42790" s="12"/>
      <c r="B42790" s="12"/>
      <c r="C42790" s="12"/>
    </row>
    <row r="42791" spans="1:3" x14ac:dyDescent="0.35">
      <c r="A42791" s="12"/>
      <c r="B42791" s="12"/>
      <c r="C42791" s="12"/>
    </row>
    <row r="42792" spans="1:3" x14ac:dyDescent="0.35">
      <c r="A42792" s="12"/>
      <c r="B42792" s="12"/>
      <c r="C42792" s="12"/>
    </row>
    <row r="42793" spans="1:3" x14ac:dyDescent="0.35">
      <c r="A42793" s="12"/>
      <c r="B42793" s="12"/>
      <c r="C42793" s="12"/>
    </row>
    <row r="42794" spans="1:3" x14ac:dyDescent="0.35">
      <c r="A42794" s="12"/>
      <c r="B42794" s="12"/>
      <c r="C42794" s="12"/>
    </row>
    <row r="42795" spans="1:3" x14ac:dyDescent="0.35">
      <c r="A42795" s="12"/>
      <c r="B42795" s="12"/>
      <c r="C42795" s="12"/>
    </row>
    <row r="42796" spans="1:3" x14ac:dyDescent="0.35">
      <c r="A42796" s="12"/>
      <c r="B42796" s="12"/>
      <c r="C42796" s="12"/>
    </row>
    <row r="42797" spans="1:3" x14ac:dyDescent="0.35">
      <c r="A42797" s="12"/>
      <c r="B42797" s="12"/>
      <c r="C42797" s="12"/>
    </row>
    <row r="42798" spans="1:3" x14ac:dyDescent="0.35">
      <c r="A42798" s="12"/>
      <c r="B42798" s="12"/>
      <c r="C42798" s="12"/>
    </row>
    <row r="42799" spans="1:3" x14ac:dyDescent="0.35">
      <c r="A42799" s="12"/>
      <c r="B42799" s="12"/>
      <c r="C42799" s="12"/>
    </row>
    <row r="42800" spans="1:3" x14ac:dyDescent="0.35">
      <c r="A42800" s="12"/>
      <c r="B42800" s="12"/>
      <c r="C42800" s="12"/>
    </row>
    <row r="42801" spans="1:3" x14ac:dyDescent="0.35">
      <c r="A42801" s="12"/>
      <c r="B42801" s="12"/>
      <c r="C42801" s="12"/>
    </row>
    <row r="42802" spans="1:3" x14ac:dyDescent="0.35">
      <c r="A42802" s="12"/>
      <c r="B42802" s="12"/>
      <c r="C42802" s="12"/>
    </row>
    <row r="42803" spans="1:3" x14ac:dyDescent="0.35">
      <c r="A42803" s="12"/>
      <c r="B42803" s="12"/>
      <c r="C42803" s="12"/>
    </row>
    <row r="42804" spans="1:3" x14ac:dyDescent="0.35">
      <c r="A42804" s="12"/>
      <c r="B42804" s="12"/>
      <c r="C42804" s="12"/>
    </row>
    <row r="42805" spans="1:3" x14ac:dyDescent="0.35">
      <c r="A42805" s="12"/>
      <c r="B42805" s="12"/>
      <c r="C42805" s="12"/>
    </row>
    <row r="42806" spans="1:3" x14ac:dyDescent="0.35">
      <c r="A42806" s="12"/>
      <c r="B42806" s="12"/>
      <c r="C42806" s="12"/>
    </row>
    <row r="42807" spans="1:3" x14ac:dyDescent="0.35">
      <c r="A42807" s="12"/>
      <c r="B42807" s="12"/>
      <c r="C42807" s="12"/>
    </row>
    <row r="42808" spans="1:3" x14ac:dyDescent="0.35">
      <c r="A42808" s="12"/>
      <c r="B42808" s="12"/>
      <c r="C42808" s="12"/>
    </row>
    <row r="42809" spans="1:3" x14ac:dyDescent="0.35">
      <c r="A42809" s="12"/>
      <c r="B42809" s="12"/>
      <c r="C42809" s="12"/>
    </row>
    <row r="42810" spans="1:3" x14ac:dyDescent="0.35">
      <c r="A42810" s="12"/>
      <c r="B42810" s="12"/>
      <c r="C42810" s="12"/>
    </row>
    <row r="42811" spans="1:3" x14ac:dyDescent="0.35">
      <c r="A42811" s="12"/>
      <c r="B42811" s="12"/>
      <c r="C42811" s="12"/>
    </row>
    <row r="42812" spans="1:3" x14ac:dyDescent="0.35">
      <c r="A42812" s="12"/>
      <c r="B42812" s="12"/>
      <c r="C42812" s="12"/>
    </row>
    <row r="42813" spans="1:3" x14ac:dyDescent="0.35">
      <c r="A42813" s="12"/>
      <c r="B42813" s="12"/>
      <c r="C42813" s="12"/>
    </row>
    <row r="42814" spans="1:3" x14ac:dyDescent="0.35">
      <c r="A42814" s="12"/>
      <c r="B42814" s="12"/>
      <c r="C42814" s="12"/>
    </row>
    <row r="42815" spans="1:3" x14ac:dyDescent="0.35">
      <c r="A42815" s="12"/>
      <c r="B42815" s="12"/>
      <c r="C42815" s="12"/>
    </row>
    <row r="42816" spans="1:3" x14ac:dyDescent="0.35">
      <c r="A42816" s="12"/>
      <c r="B42816" s="12"/>
      <c r="C42816" s="12"/>
    </row>
    <row r="42817" spans="1:3" x14ac:dyDescent="0.35">
      <c r="A42817" s="12"/>
      <c r="B42817" s="12"/>
      <c r="C42817" s="12"/>
    </row>
    <row r="42818" spans="1:3" x14ac:dyDescent="0.35">
      <c r="A42818" s="12"/>
      <c r="B42818" s="12"/>
      <c r="C42818" s="12"/>
    </row>
    <row r="42819" spans="1:3" x14ac:dyDescent="0.35">
      <c r="A42819" s="12"/>
      <c r="B42819" s="12"/>
      <c r="C42819" s="12"/>
    </row>
    <row r="42820" spans="1:3" x14ac:dyDescent="0.35">
      <c r="A42820" s="12"/>
      <c r="B42820" s="12"/>
      <c r="C42820" s="12"/>
    </row>
    <row r="42821" spans="1:3" x14ac:dyDescent="0.35">
      <c r="A42821" s="12"/>
      <c r="B42821" s="12"/>
      <c r="C42821" s="12"/>
    </row>
    <row r="42822" spans="1:3" x14ac:dyDescent="0.35">
      <c r="A42822" s="12"/>
      <c r="B42822" s="12"/>
      <c r="C42822" s="12"/>
    </row>
    <row r="42823" spans="1:3" x14ac:dyDescent="0.35">
      <c r="A42823" s="12"/>
      <c r="B42823" s="12"/>
      <c r="C42823" s="12"/>
    </row>
    <row r="42824" spans="1:3" x14ac:dyDescent="0.35">
      <c r="A42824" s="12"/>
      <c r="B42824" s="12"/>
      <c r="C42824" s="12"/>
    </row>
    <row r="42825" spans="1:3" x14ac:dyDescent="0.35">
      <c r="A42825" s="12"/>
      <c r="B42825" s="12"/>
      <c r="C42825" s="12"/>
    </row>
    <row r="42826" spans="1:3" x14ac:dyDescent="0.35">
      <c r="A42826" s="12"/>
      <c r="B42826" s="12"/>
      <c r="C42826" s="12"/>
    </row>
    <row r="42827" spans="1:3" x14ac:dyDescent="0.35">
      <c r="A42827" s="12"/>
      <c r="B42827" s="12"/>
      <c r="C42827" s="12"/>
    </row>
    <row r="42828" spans="1:3" x14ac:dyDescent="0.35">
      <c r="A42828" s="12"/>
      <c r="B42828" s="12"/>
      <c r="C42828" s="12"/>
    </row>
    <row r="42829" spans="1:3" x14ac:dyDescent="0.35">
      <c r="A42829" s="12"/>
      <c r="B42829" s="12"/>
      <c r="C42829" s="12"/>
    </row>
    <row r="42830" spans="1:3" x14ac:dyDescent="0.35">
      <c r="A42830" s="12"/>
      <c r="B42830" s="12"/>
      <c r="C42830" s="12"/>
    </row>
    <row r="42831" spans="1:3" x14ac:dyDescent="0.35">
      <c r="A42831" s="12"/>
      <c r="B42831" s="12"/>
      <c r="C42831" s="12"/>
    </row>
    <row r="42832" spans="1:3" x14ac:dyDescent="0.35">
      <c r="A42832" s="12"/>
      <c r="B42832" s="12"/>
      <c r="C42832" s="12"/>
    </row>
    <row r="42833" spans="1:3" x14ac:dyDescent="0.35">
      <c r="A42833" s="12"/>
      <c r="B42833" s="12"/>
      <c r="C42833" s="12"/>
    </row>
    <row r="42834" spans="1:3" x14ac:dyDescent="0.35">
      <c r="A42834" s="12"/>
      <c r="B42834" s="12"/>
      <c r="C42834" s="12"/>
    </row>
    <row r="42835" spans="1:3" x14ac:dyDescent="0.35">
      <c r="A42835" s="12"/>
      <c r="B42835" s="12"/>
      <c r="C42835" s="12"/>
    </row>
    <row r="42836" spans="1:3" x14ac:dyDescent="0.35">
      <c r="A42836" s="12"/>
      <c r="B42836" s="12"/>
      <c r="C42836" s="12"/>
    </row>
    <row r="42837" spans="1:3" x14ac:dyDescent="0.35">
      <c r="A42837" s="12"/>
      <c r="B42837" s="12"/>
      <c r="C42837" s="12"/>
    </row>
    <row r="42838" spans="1:3" x14ac:dyDescent="0.35">
      <c r="A42838" s="12"/>
      <c r="B42838" s="12"/>
      <c r="C42838" s="12"/>
    </row>
    <row r="42839" spans="1:3" x14ac:dyDescent="0.35">
      <c r="A42839" s="12"/>
      <c r="B42839" s="12"/>
      <c r="C42839" s="12"/>
    </row>
    <row r="42840" spans="1:3" x14ac:dyDescent="0.35">
      <c r="A42840" s="12"/>
      <c r="B42840" s="12"/>
      <c r="C42840" s="12"/>
    </row>
    <row r="42841" spans="1:3" x14ac:dyDescent="0.35">
      <c r="A42841" s="12"/>
      <c r="B42841" s="12"/>
      <c r="C42841" s="12"/>
    </row>
    <row r="42842" spans="1:3" x14ac:dyDescent="0.35">
      <c r="A42842" s="12"/>
      <c r="B42842" s="12"/>
      <c r="C42842" s="12"/>
    </row>
    <row r="42843" spans="1:3" x14ac:dyDescent="0.35">
      <c r="A42843" s="12"/>
      <c r="B42843" s="12"/>
      <c r="C42843" s="12"/>
    </row>
    <row r="42844" spans="1:3" x14ac:dyDescent="0.35">
      <c r="A42844" s="12"/>
      <c r="B42844" s="12"/>
      <c r="C42844" s="12"/>
    </row>
    <row r="42845" spans="1:3" x14ac:dyDescent="0.35">
      <c r="A42845" s="12"/>
      <c r="B42845" s="12"/>
      <c r="C42845" s="12"/>
    </row>
    <row r="42846" spans="1:3" x14ac:dyDescent="0.35">
      <c r="A42846" s="12"/>
      <c r="B42846" s="12"/>
      <c r="C42846" s="12"/>
    </row>
    <row r="42847" spans="1:3" x14ac:dyDescent="0.35">
      <c r="A42847" s="12"/>
      <c r="B42847" s="12"/>
      <c r="C42847" s="12"/>
    </row>
    <row r="42848" spans="1:3" x14ac:dyDescent="0.35">
      <c r="A42848" s="12"/>
      <c r="B42848" s="12"/>
      <c r="C42848" s="12"/>
    </row>
    <row r="42849" spans="1:3" x14ac:dyDescent="0.35">
      <c r="A42849" s="12"/>
      <c r="B42849" s="12"/>
      <c r="C42849" s="12"/>
    </row>
    <row r="42850" spans="1:3" x14ac:dyDescent="0.35">
      <c r="A42850" s="12"/>
      <c r="B42850" s="12"/>
      <c r="C42850" s="12"/>
    </row>
    <row r="42851" spans="1:3" x14ac:dyDescent="0.35">
      <c r="A42851" s="12"/>
      <c r="B42851" s="12"/>
      <c r="C42851" s="12"/>
    </row>
    <row r="42852" spans="1:3" x14ac:dyDescent="0.35">
      <c r="A42852" s="12"/>
      <c r="B42852" s="12"/>
      <c r="C42852" s="12"/>
    </row>
    <row r="42853" spans="1:3" x14ac:dyDescent="0.35">
      <c r="A42853" s="12"/>
      <c r="B42853" s="12"/>
      <c r="C42853" s="12"/>
    </row>
    <row r="42854" spans="1:3" x14ac:dyDescent="0.35">
      <c r="A42854" s="12"/>
      <c r="B42854" s="12"/>
      <c r="C42854" s="12"/>
    </row>
    <row r="42855" spans="1:3" x14ac:dyDescent="0.35">
      <c r="A42855" s="12"/>
      <c r="B42855" s="12"/>
      <c r="C42855" s="12"/>
    </row>
    <row r="42856" spans="1:3" x14ac:dyDescent="0.35">
      <c r="A42856" s="12"/>
      <c r="B42856" s="12"/>
      <c r="C42856" s="12"/>
    </row>
    <row r="42857" spans="1:3" x14ac:dyDescent="0.35">
      <c r="A42857" s="12"/>
      <c r="B42857" s="12"/>
      <c r="C42857" s="12"/>
    </row>
    <row r="42858" spans="1:3" x14ac:dyDescent="0.35">
      <c r="A42858" s="12"/>
      <c r="B42858" s="12"/>
      <c r="C42858" s="12"/>
    </row>
    <row r="42859" spans="1:3" x14ac:dyDescent="0.35">
      <c r="A42859" s="12"/>
      <c r="B42859" s="12"/>
      <c r="C42859" s="12"/>
    </row>
    <row r="42860" spans="1:3" x14ac:dyDescent="0.35">
      <c r="A42860" s="12"/>
      <c r="B42860" s="12"/>
      <c r="C42860" s="12"/>
    </row>
    <row r="42861" spans="1:3" x14ac:dyDescent="0.35">
      <c r="A42861" s="12"/>
      <c r="B42861" s="12"/>
      <c r="C42861" s="12"/>
    </row>
    <row r="42862" spans="1:3" x14ac:dyDescent="0.35">
      <c r="A42862" s="12"/>
      <c r="B42862" s="12"/>
      <c r="C42862" s="12"/>
    </row>
    <row r="42863" spans="1:3" x14ac:dyDescent="0.35">
      <c r="A42863" s="12"/>
      <c r="B42863" s="12"/>
      <c r="C42863" s="12"/>
    </row>
    <row r="42864" spans="1:3" x14ac:dyDescent="0.35">
      <c r="A42864" s="12"/>
      <c r="B42864" s="12"/>
      <c r="C42864" s="12"/>
    </row>
    <row r="42865" spans="1:3" x14ac:dyDescent="0.35">
      <c r="A42865" s="12"/>
      <c r="B42865" s="12"/>
      <c r="C42865" s="12"/>
    </row>
    <row r="42866" spans="1:3" x14ac:dyDescent="0.35">
      <c r="A42866" s="12"/>
      <c r="B42866" s="12"/>
      <c r="C42866" s="12"/>
    </row>
    <row r="42867" spans="1:3" x14ac:dyDescent="0.35">
      <c r="A42867" s="12"/>
      <c r="B42867" s="12"/>
      <c r="C42867" s="12"/>
    </row>
    <row r="42868" spans="1:3" x14ac:dyDescent="0.35">
      <c r="A42868" s="12"/>
      <c r="B42868" s="12"/>
      <c r="C42868" s="12"/>
    </row>
    <row r="42869" spans="1:3" x14ac:dyDescent="0.35">
      <c r="A42869" s="12"/>
      <c r="B42869" s="12"/>
      <c r="C42869" s="12"/>
    </row>
    <row r="42870" spans="1:3" x14ac:dyDescent="0.35">
      <c r="A42870" s="12"/>
      <c r="B42870" s="12"/>
      <c r="C42870" s="12"/>
    </row>
    <row r="42871" spans="1:3" x14ac:dyDescent="0.35">
      <c r="A42871" s="12"/>
      <c r="B42871" s="12"/>
      <c r="C42871" s="12"/>
    </row>
    <row r="42872" spans="1:3" x14ac:dyDescent="0.35">
      <c r="A42872" s="12"/>
      <c r="B42872" s="12"/>
      <c r="C42872" s="12"/>
    </row>
    <row r="42873" spans="1:3" x14ac:dyDescent="0.35">
      <c r="A42873" s="12"/>
      <c r="B42873" s="12"/>
      <c r="C42873" s="12"/>
    </row>
    <row r="42874" spans="1:3" x14ac:dyDescent="0.35">
      <c r="A42874" s="12"/>
      <c r="B42874" s="12"/>
      <c r="C42874" s="12"/>
    </row>
    <row r="42875" spans="1:3" x14ac:dyDescent="0.35">
      <c r="A42875" s="12"/>
      <c r="B42875" s="12"/>
      <c r="C42875" s="12"/>
    </row>
    <row r="42876" spans="1:3" x14ac:dyDescent="0.35">
      <c r="A42876" s="12"/>
      <c r="B42876" s="12"/>
      <c r="C42876" s="12"/>
    </row>
    <row r="42877" spans="1:3" x14ac:dyDescent="0.35">
      <c r="A42877" s="12"/>
      <c r="B42877" s="12"/>
      <c r="C42877" s="12"/>
    </row>
    <row r="42878" spans="1:3" x14ac:dyDescent="0.35">
      <c r="A42878" s="12"/>
      <c r="B42878" s="12"/>
      <c r="C42878" s="12"/>
    </row>
    <row r="42879" spans="1:3" x14ac:dyDescent="0.35">
      <c r="A42879" s="12"/>
      <c r="B42879" s="12"/>
      <c r="C42879" s="12"/>
    </row>
    <row r="42880" spans="1:3" x14ac:dyDescent="0.35">
      <c r="A42880" s="12"/>
      <c r="B42880" s="12"/>
      <c r="C42880" s="12"/>
    </row>
    <row r="42881" spans="1:3" x14ac:dyDescent="0.35">
      <c r="A42881" s="12"/>
      <c r="B42881" s="12"/>
      <c r="C42881" s="12"/>
    </row>
    <row r="42882" spans="1:3" x14ac:dyDescent="0.35">
      <c r="A42882" s="12"/>
      <c r="B42882" s="12"/>
      <c r="C42882" s="12"/>
    </row>
    <row r="42883" spans="1:3" x14ac:dyDescent="0.35">
      <c r="A42883" s="12"/>
      <c r="B42883" s="12"/>
      <c r="C42883" s="12"/>
    </row>
    <row r="42884" spans="1:3" x14ac:dyDescent="0.35">
      <c r="A42884" s="12"/>
      <c r="B42884" s="12"/>
      <c r="C42884" s="12"/>
    </row>
    <row r="42885" spans="1:3" x14ac:dyDescent="0.35">
      <c r="A42885" s="12"/>
      <c r="B42885" s="12"/>
      <c r="C42885" s="12"/>
    </row>
    <row r="42886" spans="1:3" x14ac:dyDescent="0.35">
      <c r="A42886" s="12"/>
      <c r="B42886" s="12"/>
      <c r="C42886" s="12"/>
    </row>
    <row r="42887" spans="1:3" x14ac:dyDescent="0.35">
      <c r="A42887" s="12"/>
      <c r="B42887" s="12"/>
      <c r="C42887" s="12"/>
    </row>
    <row r="42888" spans="1:3" x14ac:dyDescent="0.35">
      <c r="A42888" s="12"/>
      <c r="B42888" s="12"/>
      <c r="C42888" s="12"/>
    </row>
    <row r="42889" spans="1:3" x14ac:dyDescent="0.35">
      <c r="A42889" s="12"/>
      <c r="B42889" s="12"/>
      <c r="C42889" s="12"/>
    </row>
    <row r="42890" spans="1:3" x14ac:dyDescent="0.35">
      <c r="A42890" s="12"/>
      <c r="B42890" s="12"/>
      <c r="C42890" s="12"/>
    </row>
    <row r="42891" spans="1:3" x14ac:dyDescent="0.35">
      <c r="A42891" s="12"/>
      <c r="B42891" s="12"/>
      <c r="C42891" s="12"/>
    </row>
    <row r="42892" spans="1:3" x14ac:dyDescent="0.35">
      <c r="A42892" s="12"/>
      <c r="B42892" s="12"/>
      <c r="C42892" s="12"/>
    </row>
    <row r="42893" spans="1:3" x14ac:dyDescent="0.35">
      <c r="A42893" s="12"/>
      <c r="B42893" s="12"/>
      <c r="C42893" s="12"/>
    </row>
    <row r="42894" spans="1:3" x14ac:dyDescent="0.35">
      <c r="A42894" s="12"/>
      <c r="B42894" s="12"/>
      <c r="C42894" s="12"/>
    </row>
    <row r="42895" spans="1:3" x14ac:dyDescent="0.35">
      <c r="A42895" s="12"/>
      <c r="B42895" s="12"/>
      <c r="C42895" s="12"/>
    </row>
    <row r="42896" spans="1:3" x14ac:dyDescent="0.35">
      <c r="A42896" s="12"/>
      <c r="B42896" s="12"/>
      <c r="C42896" s="12"/>
    </row>
    <row r="42897" spans="1:3" x14ac:dyDescent="0.35">
      <c r="A42897" s="12"/>
      <c r="B42897" s="12"/>
      <c r="C42897" s="12"/>
    </row>
    <row r="42898" spans="1:3" x14ac:dyDescent="0.35">
      <c r="A42898" s="12"/>
      <c r="B42898" s="12"/>
      <c r="C42898" s="12"/>
    </row>
    <row r="42899" spans="1:3" x14ac:dyDescent="0.35">
      <c r="A42899" s="12"/>
      <c r="B42899" s="12"/>
      <c r="C42899" s="12"/>
    </row>
    <row r="42900" spans="1:3" x14ac:dyDescent="0.35">
      <c r="A42900" s="12"/>
      <c r="B42900" s="12"/>
      <c r="C42900" s="12"/>
    </row>
    <row r="42901" spans="1:3" x14ac:dyDescent="0.35">
      <c r="A42901" s="12"/>
      <c r="B42901" s="12"/>
      <c r="C42901" s="12"/>
    </row>
    <row r="42902" spans="1:3" x14ac:dyDescent="0.35">
      <c r="A42902" s="12"/>
      <c r="B42902" s="12"/>
      <c r="C42902" s="12"/>
    </row>
    <row r="42903" spans="1:3" x14ac:dyDescent="0.35">
      <c r="A42903" s="12"/>
      <c r="B42903" s="12"/>
      <c r="C42903" s="12"/>
    </row>
    <row r="42904" spans="1:3" x14ac:dyDescent="0.35">
      <c r="A42904" s="12"/>
      <c r="B42904" s="12"/>
      <c r="C42904" s="12"/>
    </row>
    <row r="42905" spans="1:3" x14ac:dyDescent="0.35">
      <c r="A42905" s="12"/>
      <c r="B42905" s="12"/>
      <c r="C42905" s="12"/>
    </row>
    <row r="42906" spans="1:3" x14ac:dyDescent="0.35">
      <c r="A42906" s="12"/>
      <c r="B42906" s="12"/>
      <c r="C42906" s="12"/>
    </row>
    <row r="42907" spans="1:3" x14ac:dyDescent="0.35">
      <c r="A42907" s="12"/>
      <c r="B42907" s="12"/>
      <c r="C42907" s="12"/>
    </row>
    <row r="42908" spans="1:3" x14ac:dyDescent="0.35">
      <c r="A42908" s="12"/>
      <c r="B42908" s="12"/>
      <c r="C42908" s="12"/>
    </row>
    <row r="42909" spans="1:3" x14ac:dyDescent="0.35">
      <c r="A42909" s="12"/>
      <c r="B42909" s="12"/>
      <c r="C42909" s="12"/>
    </row>
    <row r="42910" spans="1:3" x14ac:dyDescent="0.35">
      <c r="A42910" s="12"/>
      <c r="B42910" s="12"/>
      <c r="C42910" s="12"/>
    </row>
    <row r="42911" spans="1:3" x14ac:dyDescent="0.35">
      <c r="A42911" s="12"/>
      <c r="B42911" s="12"/>
      <c r="C42911" s="12"/>
    </row>
    <row r="42912" spans="1:3" x14ac:dyDescent="0.35">
      <c r="A42912" s="12"/>
      <c r="B42912" s="12"/>
      <c r="C42912" s="12"/>
    </row>
    <row r="42913" spans="1:3" x14ac:dyDescent="0.35">
      <c r="A42913" s="12"/>
      <c r="B42913" s="12"/>
      <c r="C42913" s="12"/>
    </row>
    <row r="42914" spans="1:3" x14ac:dyDescent="0.35">
      <c r="A42914" s="12"/>
      <c r="B42914" s="12"/>
      <c r="C42914" s="12"/>
    </row>
    <row r="42915" spans="1:3" x14ac:dyDescent="0.35">
      <c r="A42915" s="12"/>
      <c r="B42915" s="12"/>
      <c r="C42915" s="12"/>
    </row>
    <row r="42916" spans="1:3" x14ac:dyDescent="0.35">
      <c r="A42916" s="12"/>
      <c r="B42916" s="12"/>
      <c r="C42916" s="12"/>
    </row>
    <row r="42917" spans="1:3" x14ac:dyDescent="0.35">
      <c r="A42917" s="12"/>
      <c r="B42917" s="12"/>
      <c r="C42917" s="12"/>
    </row>
    <row r="42918" spans="1:3" x14ac:dyDescent="0.35">
      <c r="A42918" s="12"/>
      <c r="B42918" s="12"/>
      <c r="C42918" s="12"/>
    </row>
    <row r="42919" spans="1:3" x14ac:dyDescent="0.35">
      <c r="A42919" s="12"/>
      <c r="B42919" s="12"/>
      <c r="C42919" s="12"/>
    </row>
    <row r="42920" spans="1:3" x14ac:dyDescent="0.35">
      <c r="A42920" s="12"/>
      <c r="B42920" s="12"/>
      <c r="C42920" s="12"/>
    </row>
    <row r="42921" spans="1:3" x14ac:dyDescent="0.35">
      <c r="A42921" s="12"/>
      <c r="B42921" s="12"/>
      <c r="C42921" s="12"/>
    </row>
    <row r="42922" spans="1:3" x14ac:dyDescent="0.35">
      <c r="A42922" s="12"/>
      <c r="B42922" s="12"/>
      <c r="C42922" s="12"/>
    </row>
    <row r="42923" spans="1:3" x14ac:dyDescent="0.35">
      <c r="A42923" s="12"/>
      <c r="B42923" s="12"/>
      <c r="C42923" s="12"/>
    </row>
    <row r="42924" spans="1:3" x14ac:dyDescent="0.35">
      <c r="A42924" s="12"/>
      <c r="B42924" s="12"/>
      <c r="C42924" s="12"/>
    </row>
    <row r="42925" spans="1:3" x14ac:dyDescent="0.35">
      <c r="A42925" s="12"/>
      <c r="B42925" s="12"/>
      <c r="C42925" s="12"/>
    </row>
    <row r="42926" spans="1:3" x14ac:dyDescent="0.35">
      <c r="A42926" s="12"/>
      <c r="B42926" s="12"/>
      <c r="C42926" s="12"/>
    </row>
    <row r="42927" spans="1:3" x14ac:dyDescent="0.35">
      <c r="A42927" s="12"/>
      <c r="B42927" s="12"/>
      <c r="C42927" s="12"/>
    </row>
    <row r="42928" spans="1:3" x14ac:dyDescent="0.35">
      <c r="A42928" s="12"/>
      <c r="B42928" s="12"/>
      <c r="C42928" s="12"/>
    </row>
    <row r="42929" spans="1:3" x14ac:dyDescent="0.35">
      <c r="A42929" s="12"/>
      <c r="B42929" s="12"/>
      <c r="C42929" s="12"/>
    </row>
    <row r="42930" spans="1:3" x14ac:dyDescent="0.35">
      <c r="A42930" s="12"/>
      <c r="B42930" s="12"/>
      <c r="C42930" s="12"/>
    </row>
    <row r="42931" spans="1:3" x14ac:dyDescent="0.35">
      <c r="A42931" s="12"/>
      <c r="B42931" s="12"/>
      <c r="C42931" s="12"/>
    </row>
    <row r="42932" spans="1:3" x14ac:dyDescent="0.35">
      <c r="A42932" s="12"/>
      <c r="B42932" s="12"/>
      <c r="C42932" s="12"/>
    </row>
    <row r="42933" spans="1:3" x14ac:dyDescent="0.35">
      <c r="A42933" s="12"/>
      <c r="B42933" s="12"/>
      <c r="C42933" s="12"/>
    </row>
    <row r="42934" spans="1:3" x14ac:dyDescent="0.35">
      <c r="A42934" s="12"/>
      <c r="B42934" s="12"/>
      <c r="C42934" s="12"/>
    </row>
    <row r="42935" spans="1:3" x14ac:dyDescent="0.35">
      <c r="A42935" s="12"/>
      <c r="B42935" s="12"/>
      <c r="C42935" s="12"/>
    </row>
    <row r="42936" spans="1:3" x14ac:dyDescent="0.35">
      <c r="A42936" s="12"/>
      <c r="B42936" s="12"/>
      <c r="C42936" s="12"/>
    </row>
    <row r="42937" spans="1:3" x14ac:dyDescent="0.35">
      <c r="A42937" s="12"/>
      <c r="B42937" s="12"/>
      <c r="C42937" s="12"/>
    </row>
    <row r="42938" spans="1:3" x14ac:dyDescent="0.35">
      <c r="A42938" s="12"/>
      <c r="B42938" s="12"/>
      <c r="C42938" s="12"/>
    </row>
    <row r="42939" spans="1:3" x14ac:dyDescent="0.35">
      <c r="A42939" s="12"/>
      <c r="B42939" s="12"/>
      <c r="C42939" s="12"/>
    </row>
    <row r="42940" spans="1:3" x14ac:dyDescent="0.35">
      <c r="A42940" s="12"/>
      <c r="B42940" s="12"/>
      <c r="C42940" s="12"/>
    </row>
    <row r="42941" spans="1:3" x14ac:dyDescent="0.35">
      <c r="A42941" s="12"/>
      <c r="B42941" s="12"/>
      <c r="C42941" s="12"/>
    </row>
    <row r="42942" spans="1:3" x14ac:dyDescent="0.35">
      <c r="A42942" s="12"/>
      <c r="B42942" s="12"/>
      <c r="C42942" s="12"/>
    </row>
    <row r="42943" spans="1:3" x14ac:dyDescent="0.35">
      <c r="A42943" s="12"/>
      <c r="B42943" s="12"/>
      <c r="C42943" s="12"/>
    </row>
    <row r="42944" spans="1:3" x14ac:dyDescent="0.35">
      <c r="A42944" s="12"/>
      <c r="B42944" s="12"/>
      <c r="C42944" s="12"/>
    </row>
    <row r="42945" spans="1:3" x14ac:dyDescent="0.35">
      <c r="A42945" s="12"/>
      <c r="B42945" s="12"/>
      <c r="C42945" s="12"/>
    </row>
    <row r="42946" spans="1:3" x14ac:dyDescent="0.35">
      <c r="A42946" s="12"/>
      <c r="B42946" s="12"/>
      <c r="C42946" s="12"/>
    </row>
    <row r="42947" spans="1:3" x14ac:dyDescent="0.35">
      <c r="A42947" s="12"/>
      <c r="B42947" s="12"/>
      <c r="C42947" s="12"/>
    </row>
    <row r="42948" spans="1:3" x14ac:dyDescent="0.35">
      <c r="A42948" s="12"/>
      <c r="B42948" s="12"/>
      <c r="C42948" s="12"/>
    </row>
    <row r="42949" spans="1:3" x14ac:dyDescent="0.35">
      <c r="A42949" s="12"/>
      <c r="B42949" s="12"/>
      <c r="C42949" s="12"/>
    </row>
    <row r="42950" spans="1:3" x14ac:dyDescent="0.35">
      <c r="A42950" s="12"/>
      <c r="B42950" s="12"/>
      <c r="C42950" s="12"/>
    </row>
    <row r="42951" spans="1:3" x14ac:dyDescent="0.35">
      <c r="A42951" s="12"/>
      <c r="B42951" s="12"/>
      <c r="C42951" s="12"/>
    </row>
    <row r="42952" spans="1:3" x14ac:dyDescent="0.35">
      <c r="A42952" s="12"/>
      <c r="B42952" s="12"/>
      <c r="C42952" s="12"/>
    </row>
    <row r="42953" spans="1:3" x14ac:dyDescent="0.35">
      <c r="A42953" s="12"/>
      <c r="B42953" s="12"/>
      <c r="C42953" s="12"/>
    </row>
    <row r="42954" spans="1:3" x14ac:dyDescent="0.35">
      <c r="A42954" s="12"/>
      <c r="B42954" s="12"/>
      <c r="C42954" s="12"/>
    </row>
    <row r="42955" spans="1:3" x14ac:dyDescent="0.35">
      <c r="A42955" s="12"/>
      <c r="B42955" s="12"/>
      <c r="C42955" s="12"/>
    </row>
    <row r="42956" spans="1:3" x14ac:dyDescent="0.35">
      <c r="A42956" s="12"/>
      <c r="B42956" s="12"/>
      <c r="C42956" s="12"/>
    </row>
    <row r="42957" spans="1:3" x14ac:dyDescent="0.35">
      <c r="A42957" s="12"/>
      <c r="B42957" s="12"/>
      <c r="C42957" s="12"/>
    </row>
    <row r="42958" spans="1:3" x14ac:dyDescent="0.35">
      <c r="A42958" s="12"/>
      <c r="B42958" s="12"/>
      <c r="C42958" s="12"/>
    </row>
    <row r="42959" spans="1:3" x14ac:dyDescent="0.35">
      <c r="A42959" s="12"/>
      <c r="B42959" s="12"/>
      <c r="C42959" s="12"/>
    </row>
    <row r="42960" spans="1:3" x14ac:dyDescent="0.35">
      <c r="A42960" s="12"/>
      <c r="B42960" s="12"/>
      <c r="C42960" s="12"/>
    </row>
    <row r="42961" spans="1:3" x14ac:dyDescent="0.35">
      <c r="A42961" s="12"/>
      <c r="B42961" s="12"/>
      <c r="C42961" s="12"/>
    </row>
    <row r="42962" spans="1:3" x14ac:dyDescent="0.35">
      <c r="A42962" s="12"/>
      <c r="B42962" s="12"/>
      <c r="C42962" s="12"/>
    </row>
    <row r="42963" spans="1:3" x14ac:dyDescent="0.35">
      <c r="A42963" s="12"/>
      <c r="B42963" s="12"/>
      <c r="C42963" s="12"/>
    </row>
    <row r="42964" spans="1:3" x14ac:dyDescent="0.35">
      <c r="A42964" s="12"/>
      <c r="B42964" s="12"/>
      <c r="C42964" s="12"/>
    </row>
    <row r="42965" spans="1:3" x14ac:dyDescent="0.35">
      <c r="A42965" s="12"/>
      <c r="B42965" s="12"/>
      <c r="C42965" s="12"/>
    </row>
    <row r="42966" spans="1:3" x14ac:dyDescent="0.35">
      <c r="A42966" s="12"/>
      <c r="B42966" s="12"/>
      <c r="C42966" s="12"/>
    </row>
    <row r="42967" spans="1:3" x14ac:dyDescent="0.35">
      <c r="A42967" s="12"/>
      <c r="B42967" s="12"/>
      <c r="C42967" s="12"/>
    </row>
    <row r="42968" spans="1:3" x14ac:dyDescent="0.35">
      <c r="A42968" s="12"/>
      <c r="B42968" s="12"/>
      <c r="C42968" s="12"/>
    </row>
    <row r="42969" spans="1:3" x14ac:dyDescent="0.35">
      <c r="A42969" s="12"/>
      <c r="B42969" s="12"/>
      <c r="C42969" s="12"/>
    </row>
    <row r="42970" spans="1:3" x14ac:dyDescent="0.35">
      <c r="A42970" s="12"/>
      <c r="B42970" s="12"/>
      <c r="C42970" s="12"/>
    </row>
    <row r="42971" spans="1:3" x14ac:dyDescent="0.35">
      <c r="A42971" s="12"/>
      <c r="B42971" s="12"/>
      <c r="C42971" s="12"/>
    </row>
    <row r="42972" spans="1:3" x14ac:dyDescent="0.35">
      <c r="A42972" s="12"/>
      <c r="B42972" s="12"/>
      <c r="C42972" s="12"/>
    </row>
    <row r="42973" spans="1:3" x14ac:dyDescent="0.35">
      <c r="A42973" s="12"/>
      <c r="B42973" s="12"/>
      <c r="C42973" s="12"/>
    </row>
    <row r="42974" spans="1:3" x14ac:dyDescent="0.35">
      <c r="A42974" s="12"/>
      <c r="B42974" s="12"/>
      <c r="C42974" s="12"/>
    </row>
    <row r="42975" spans="1:3" x14ac:dyDescent="0.35">
      <c r="A42975" s="12"/>
      <c r="B42975" s="12"/>
      <c r="C42975" s="12"/>
    </row>
    <row r="42976" spans="1:3" x14ac:dyDescent="0.35">
      <c r="A42976" s="12"/>
      <c r="B42976" s="12"/>
      <c r="C42976" s="12"/>
    </row>
    <row r="42977" spans="1:3" x14ac:dyDescent="0.35">
      <c r="A42977" s="12"/>
      <c r="B42977" s="12"/>
      <c r="C42977" s="12"/>
    </row>
    <row r="42978" spans="1:3" x14ac:dyDescent="0.35">
      <c r="A42978" s="12"/>
      <c r="B42978" s="12"/>
      <c r="C42978" s="12"/>
    </row>
    <row r="42979" spans="1:3" x14ac:dyDescent="0.35">
      <c r="A42979" s="12"/>
      <c r="B42979" s="12"/>
      <c r="C42979" s="12"/>
    </row>
    <row r="42980" spans="1:3" x14ac:dyDescent="0.35">
      <c r="A42980" s="12"/>
      <c r="B42980" s="12"/>
      <c r="C42980" s="12"/>
    </row>
    <row r="42981" spans="1:3" x14ac:dyDescent="0.35">
      <c r="A42981" s="12"/>
      <c r="B42981" s="12"/>
      <c r="C42981" s="12"/>
    </row>
    <row r="42982" spans="1:3" x14ac:dyDescent="0.35">
      <c r="A42982" s="12"/>
      <c r="B42982" s="12"/>
      <c r="C42982" s="12"/>
    </row>
    <row r="42983" spans="1:3" x14ac:dyDescent="0.35">
      <c r="A42983" s="12"/>
      <c r="B42983" s="12"/>
      <c r="C42983" s="12"/>
    </row>
    <row r="42984" spans="1:3" x14ac:dyDescent="0.35">
      <c r="A42984" s="12"/>
      <c r="B42984" s="12"/>
      <c r="C42984" s="12"/>
    </row>
    <row r="42985" spans="1:3" x14ac:dyDescent="0.35">
      <c r="A42985" s="12"/>
      <c r="B42985" s="12"/>
      <c r="C42985" s="12"/>
    </row>
    <row r="42986" spans="1:3" x14ac:dyDescent="0.35">
      <c r="A42986" s="12"/>
      <c r="B42986" s="12"/>
      <c r="C42986" s="12"/>
    </row>
    <row r="42987" spans="1:3" x14ac:dyDescent="0.35">
      <c r="A42987" s="12"/>
      <c r="B42987" s="12"/>
      <c r="C42987" s="12"/>
    </row>
    <row r="42988" spans="1:3" x14ac:dyDescent="0.35">
      <c r="A42988" s="12"/>
      <c r="B42988" s="12"/>
      <c r="C42988" s="12"/>
    </row>
    <row r="42989" spans="1:3" x14ac:dyDescent="0.35">
      <c r="A42989" s="12"/>
      <c r="B42989" s="12"/>
      <c r="C42989" s="12"/>
    </row>
    <row r="42990" spans="1:3" x14ac:dyDescent="0.35">
      <c r="A42990" s="12"/>
      <c r="B42990" s="12"/>
      <c r="C42990" s="12"/>
    </row>
    <row r="42991" spans="1:3" x14ac:dyDescent="0.35">
      <c r="A42991" s="12"/>
      <c r="B42991" s="12"/>
      <c r="C42991" s="12"/>
    </row>
    <row r="42992" spans="1:3" x14ac:dyDescent="0.35">
      <c r="A42992" s="12"/>
      <c r="B42992" s="12"/>
      <c r="C42992" s="12"/>
    </row>
    <row r="42993" spans="1:3" x14ac:dyDescent="0.35">
      <c r="A42993" s="12"/>
      <c r="B42993" s="12"/>
      <c r="C42993" s="12"/>
    </row>
    <row r="42994" spans="1:3" x14ac:dyDescent="0.35">
      <c r="A42994" s="12"/>
      <c r="B42994" s="12"/>
      <c r="C42994" s="12"/>
    </row>
    <row r="42995" spans="1:3" x14ac:dyDescent="0.35">
      <c r="A42995" s="12"/>
      <c r="B42995" s="12"/>
      <c r="C42995" s="12"/>
    </row>
    <row r="42996" spans="1:3" x14ac:dyDescent="0.35">
      <c r="A42996" s="12"/>
      <c r="B42996" s="12"/>
      <c r="C42996" s="12"/>
    </row>
    <row r="42997" spans="1:3" x14ac:dyDescent="0.35">
      <c r="A42997" s="12"/>
      <c r="B42997" s="12"/>
      <c r="C42997" s="12"/>
    </row>
    <row r="42998" spans="1:3" x14ac:dyDescent="0.35">
      <c r="A42998" s="12"/>
      <c r="B42998" s="12"/>
      <c r="C42998" s="12"/>
    </row>
    <row r="42999" spans="1:3" x14ac:dyDescent="0.35">
      <c r="A42999" s="12"/>
      <c r="B42999" s="12"/>
      <c r="C42999" s="12"/>
    </row>
    <row r="43000" spans="1:3" x14ac:dyDescent="0.35">
      <c r="A43000" s="12"/>
      <c r="B43000" s="12"/>
      <c r="C43000" s="12"/>
    </row>
    <row r="43001" spans="1:3" x14ac:dyDescent="0.35">
      <c r="A43001" s="12"/>
      <c r="B43001" s="12"/>
      <c r="C43001" s="12"/>
    </row>
    <row r="43002" spans="1:3" x14ac:dyDescent="0.35">
      <c r="A43002" s="12"/>
      <c r="B43002" s="12"/>
      <c r="C43002" s="12"/>
    </row>
    <row r="43003" spans="1:3" x14ac:dyDescent="0.35">
      <c r="A43003" s="12"/>
      <c r="B43003" s="12"/>
      <c r="C43003" s="12"/>
    </row>
    <row r="43004" spans="1:3" x14ac:dyDescent="0.35">
      <c r="A43004" s="12"/>
      <c r="B43004" s="12"/>
      <c r="C43004" s="12"/>
    </row>
    <row r="43005" spans="1:3" x14ac:dyDescent="0.35">
      <c r="A43005" s="12"/>
      <c r="B43005" s="12"/>
      <c r="C43005" s="12"/>
    </row>
    <row r="43006" spans="1:3" x14ac:dyDescent="0.35">
      <c r="A43006" s="12"/>
      <c r="B43006" s="12"/>
      <c r="C43006" s="12"/>
    </row>
    <row r="43007" spans="1:3" x14ac:dyDescent="0.35">
      <c r="A43007" s="12"/>
      <c r="B43007" s="12"/>
      <c r="C43007" s="12"/>
    </row>
    <row r="43008" spans="1:3" x14ac:dyDescent="0.35">
      <c r="A43008" s="12"/>
      <c r="B43008" s="12"/>
      <c r="C43008" s="12"/>
    </row>
    <row r="43009" spans="1:3" x14ac:dyDescent="0.35">
      <c r="A43009" s="12"/>
      <c r="B43009" s="12"/>
      <c r="C43009" s="12"/>
    </row>
    <row r="43010" spans="1:3" x14ac:dyDescent="0.35">
      <c r="A43010" s="12"/>
      <c r="B43010" s="12"/>
      <c r="C43010" s="12"/>
    </row>
    <row r="43011" spans="1:3" x14ac:dyDescent="0.35">
      <c r="A43011" s="12"/>
      <c r="B43011" s="12"/>
      <c r="C43011" s="12"/>
    </row>
    <row r="43012" spans="1:3" x14ac:dyDescent="0.35">
      <c r="A43012" s="12"/>
      <c r="B43012" s="12"/>
      <c r="C43012" s="12"/>
    </row>
    <row r="43013" spans="1:3" x14ac:dyDescent="0.35">
      <c r="A43013" s="12"/>
      <c r="B43013" s="12"/>
      <c r="C43013" s="12"/>
    </row>
    <row r="43014" spans="1:3" x14ac:dyDescent="0.35">
      <c r="A43014" s="12"/>
      <c r="B43014" s="12"/>
      <c r="C43014" s="12"/>
    </row>
    <row r="43015" spans="1:3" x14ac:dyDescent="0.35">
      <c r="A43015" s="12"/>
      <c r="B43015" s="12"/>
      <c r="C43015" s="12"/>
    </row>
    <row r="43016" spans="1:3" x14ac:dyDescent="0.35">
      <c r="A43016" s="12"/>
      <c r="B43016" s="12"/>
      <c r="C43016" s="12"/>
    </row>
    <row r="43017" spans="1:3" x14ac:dyDescent="0.35">
      <c r="A43017" s="12"/>
      <c r="B43017" s="12"/>
      <c r="C43017" s="12"/>
    </row>
    <row r="43018" spans="1:3" x14ac:dyDescent="0.35">
      <c r="A43018" s="12"/>
      <c r="B43018" s="12"/>
      <c r="C43018" s="12"/>
    </row>
    <row r="43019" spans="1:3" x14ac:dyDescent="0.35">
      <c r="A43019" s="12"/>
      <c r="B43019" s="12"/>
      <c r="C43019" s="12"/>
    </row>
    <row r="43020" spans="1:3" x14ac:dyDescent="0.35">
      <c r="A43020" s="12"/>
      <c r="B43020" s="12"/>
      <c r="C43020" s="12"/>
    </row>
    <row r="43021" spans="1:3" x14ac:dyDescent="0.35">
      <c r="A43021" s="12"/>
      <c r="B43021" s="12"/>
      <c r="C43021" s="12"/>
    </row>
    <row r="43022" spans="1:3" x14ac:dyDescent="0.35">
      <c r="A43022" s="12"/>
      <c r="B43022" s="12"/>
      <c r="C43022" s="12"/>
    </row>
    <row r="43023" spans="1:3" x14ac:dyDescent="0.35">
      <c r="A43023" s="12"/>
      <c r="B43023" s="12"/>
      <c r="C43023" s="12"/>
    </row>
    <row r="43024" spans="1:3" x14ac:dyDescent="0.35">
      <c r="A43024" s="12"/>
      <c r="B43024" s="12"/>
      <c r="C43024" s="12"/>
    </row>
    <row r="43025" spans="1:3" x14ac:dyDescent="0.35">
      <c r="A43025" s="12"/>
      <c r="B43025" s="12"/>
      <c r="C43025" s="12"/>
    </row>
    <row r="43026" spans="1:3" x14ac:dyDescent="0.35">
      <c r="A43026" s="12"/>
      <c r="B43026" s="12"/>
      <c r="C43026" s="12"/>
    </row>
    <row r="43027" spans="1:3" x14ac:dyDescent="0.35">
      <c r="A43027" s="12"/>
      <c r="B43027" s="12"/>
      <c r="C43027" s="12"/>
    </row>
    <row r="43028" spans="1:3" x14ac:dyDescent="0.35">
      <c r="A43028" s="12"/>
      <c r="B43028" s="12"/>
      <c r="C43028" s="12"/>
    </row>
    <row r="43029" spans="1:3" x14ac:dyDescent="0.35">
      <c r="A43029" s="12"/>
      <c r="B43029" s="12"/>
      <c r="C43029" s="12"/>
    </row>
    <row r="43030" spans="1:3" x14ac:dyDescent="0.35">
      <c r="A43030" s="12"/>
      <c r="B43030" s="12"/>
      <c r="C43030" s="12"/>
    </row>
    <row r="43031" spans="1:3" x14ac:dyDescent="0.35">
      <c r="A43031" s="12"/>
      <c r="B43031" s="12"/>
      <c r="C43031" s="12"/>
    </row>
    <row r="43032" spans="1:3" x14ac:dyDescent="0.35">
      <c r="A43032" s="12"/>
      <c r="B43032" s="12"/>
      <c r="C43032" s="12"/>
    </row>
    <row r="43033" spans="1:3" x14ac:dyDescent="0.35">
      <c r="A43033" s="12"/>
      <c r="B43033" s="12"/>
      <c r="C43033" s="12"/>
    </row>
    <row r="43034" spans="1:3" x14ac:dyDescent="0.35">
      <c r="A43034" s="12"/>
      <c r="B43034" s="12"/>
      <c r="C43034" s="12"/>
    </row>
    <row r="43035" spans="1:3" x14ac:dyDescent="0.35">
      <c r="A43035" s="12"/>
      <c r="B43035" s="12"/>
      <c r="C43035" s="12"/>
    </row>
    <row r="43036" spans="1:3" x14ac:dyDescent="0.35">
      <c r="A43036" s="12"/>
      <c r="B43036" s="12"/>
      <c r="C43036" s="12"/>
    </row>
    <row r="43037" spans="1:3" x14ac:dyDescent="0.35">
      <c r="A43037" s="12"/>
      <c r="B43037" s="12"/>
      <c r="C43037" s="12"/>
    </row>
    <row r="43038" spans="1:3" x14ac:dyDescent="0.35">
      <c r="A43038" s="12"/>
      <c r="B43038" s="12"/>
      <c r="C43038" s="12"/>
    </row>
    <row r="43039" spans="1:3" x14ac:dyDescent="0.35">
      <c r="A43039" s="12"/>
      <c r="B43039" s="12"/>
      <c r="C43039" s="12"/>
    </row>
    <row r="43040" spans="1:3" x14ac:dyDescent="0.35">
      <c r="A43040" s="12"/>
      <c r="B43040" s="12"/>
      <c r="C43040" s="12"/>
    </row>
    <row r="43041" spans="1:3" x14ac:dyDescent="0.35">
      <c r="A43041" s="12"/>
      <c r="B43041" s="12"/>
      <c r="C43041" s="12"/>
    </row>
    <row r="43042" spans="1:3" x14ac:dyDescent="0.35">
      <c r="A43042" s="12"/>
      <c r="B43042" s="12"/>
      <c r="C43042" s="12"/>
    </row>
    <row r="43043" spans="1:3" x14ac:dyDescent="0.35">
      <c r="A43043" s="12"/>
      <c r="B43043" s="12"/>
      <c r="C43043" s="12"/>
    </row>
    <row r="43044" spans="1:3" x14ac:dyDescent="0.35">
      <c r="A43044" s="12"/>
      <c r="B43044" s="12"/>
      <c r="C43044" s="12"/>
    </row>
    <row r="43045" spans="1:3" x14ac:dyDescent="0.35">
      <c r="A43045" s="12"/>
      <c r="B43045" s="12"/>
      <c r="C43045" s="12"/>
    </row>
    <row r="43046" spans="1:3" x14ac:dyDescent="0.35">
      <c r="A43046" s="12"/>
      <c r="B43046" s="12"/>
      <c r="C43046" s="12"/>
    </row>
    <row r="43047" spans="1:3" x14ac:dyDescent="0.35">
      <c r="A43047" s="12"/>
      <c r="B43047" s="12"/>
      <c r="C43047" s="12"/>
    </row>
    <row r="43048" spans="1:3" x14ac:dyDescent="0.35">
      <c r="A43048" s="12"/>
      <c r="B43048" s="12"/>
      <c r="C43048" s="12"/>
    </row>
    <row r="43049" spans="1:3" x14ac:dyDescent="0.35">
      <c r="A43049" s="12"/>
      <c r="B43049" s="12"/>
      <c r="C43049" s="12"/>
    </row>
    <row r="43050" spans="1:3" x14ac:dyDescent="0.35">
      <c r="A43050" s="12"/>
      <c r="B43050" s="12"/>
      <c r="C43050" s="12"/>
    </row>
    <row r="43051" spans="1:3" x14ac:dyDescent="0.35">
      <c r="A43051" s="12"/>
      <c r="B43051" s="12"/>
      <c r="C43051" s="12"/>
    </row>
    <row r="43052" spans="1:3" x14ac:dyDescent="0.35">
      <c r="A43052" s="12"/>
      <c r="B43052" s="12"/>
      <c r="C43052" s="12"/>
    </row>
    <row r="43053" spans="1:3" x14ac:dyDescent="0.35">
      <c r="A43053" s="12"/>
      <c r="B43053" s="12"/>
      <c r="C43053" s="12"/>
    </row>
    <row r="43054" spans="1:3" x14ac:dyDescent="0.35">
      <c r="A43054" s="12"/>
      <c r="B43054" s="12"/>
      <c r="C43054" s="12"/>
    </row>
    <row r="43055" spans="1:3" x14ac:dyDescent="0.35">
      <c r="A43055" s="12"/>
      <c r="B43055" s="12"/>
      <c r="C43055" s="12"/>
    </row>
    <row r="43056" spans="1:3" x14ac:dyDescent="0.35">
      <c r="A43056" s="12"/>
      <c r="B43056" s="12"/>
      <c r="C43056" s="12"/>
    </row>
    <row r="43057" spans="1:3" x14ac:dyDescent="0.35">
      <c r="A43057" s="12"/>
      <c r="B43057" s="12"/>
      <c r="C43057" s="12"/>
    </row>
    <row r="43058" spans="1:3" x14ac:dyDescent="0.35">
      <c r="A43058" s="12"/>
      <c r="B43058" s="12"/>
      <c r="C43058" s="12"/>
    </row>
    <row r="43059" spans="1:3" x14ac:dyDescent="0.35">
      <c r="A43059" s="12"/>
      <c r="B43059" s="12"/>
      <c r="C43059" s="12"/>
    </row>
    <row r="43060" spans="1:3" x14ac:dyDescent="0.35">
      <c r="A43060" s="12"/>
      <c r="B43060" s="12"/>
      <c r="C43060" s="12"/>
    </row>
    <row r="43061" spans="1:3" x14ac:dyDescent="0.35">
      <c r="A43061" s="12"/>
      <c r="B43061" s="12"/>
      <c r="C43061" s="12"/>
    </row>
    <row r="43062" spans="1:3" x14ac:dyDescent="0.35">
      <c r="A43062" s="12"/>
      <c r="B43062" s="12"/>
      <c r="C43062" s="12"/>
    </row>
    <row r="43063" spans="1:3" x14ac:dyDescent="0.35">
      <c r="A43063" s="12"/>
      <c r="B43063" s="12"/>
      <c r="C43063" s="12"/>
    </row>
    <row r="43064" spans="1:3" x14ac:dyDescent="0.35">
      <c r="A43064" s="12"/>
      <c r="B43064" s="12"/>
      <c r="C43064" s="12"/>
    </row>
    <row r="43065" spans="1:3" x14ac:dyDescent="0.35">
      <c r="A43065" s="12"/>
      <c r="B43065" s="12"/>
      <c r="C43065" s="12"/>
    </row>
    <row r="43066" spans="1:3" x14ac:dyDescent="0.35">
      <c r="A43066" s="12"/>
      <c r="B43066" s="12"/>
      <c r="C43066" s="12"/>
    </row>
    <row r="43067" spans="1:3" x14ac:dyDescent="0.35">
      <c r="A43067" s="12"/>
      <c r="B43067" s="12"/>
      <c r="C43067" s="12"/>
    </row>
    <row r="43068" spans="1:3" x14ac:dyDescent="0.35">
      <c r="A43068" s="12"/>
      <c r="B43068" s="12"/>
      <c r="C43068" s="12"/>
    </row>
    <row r="43069" spans="1:3" x14ac:dyDescent="0.35">
      <c r="A43069" s="12"/>
      <c r="B43069" s="12"/>
      <c r="C43069" s="12"/>
    </row>
    <row r="43070" spans="1:3" x14ac:dyDescent="0.35">
      <c r="A43070" s="12"/>
      <c r="B43070" s="12"/>
      <c r="C43070" s="12"/>
    </row>
    <row r="43071" spans="1:3" x14ac:dyDescent="0.35">
      <c r="A43071" s="12"/>
      <c r="B43071" s="12"/>
      <c r="C43071" s="12"/>
    </row>
    <row r="43072" spans="1:3" x14ac:dyDescent="0.35">
      <c r="A43072" s="12"/>
      <c r="B43072" s="12"/>
      <c r="C43072" s="12"/>
    </row>
    <row r="43073" spans="1:3" x14ac:dyDescent="0.35">
      <c r="A43073" s="12"/>
      <c r="B43073" s="12"/>
      <c r="C43073" s="12"/>
    </row>
    <row r="43074" spans="1:3" x14ac:dyDescent="0.35">
      <c r="A43074" s="12"/>
      <c r="B43074" s="12"/>
      <c r="C43074" s="12"/>
    </row>
    <row r="43075" spans="1:3" x14ac:dyDescent="0.35">
      <c r="A43075" s="12"/>
      <c r="B43075" s="12"/>
      <c r="C43075" s="12"/>
    </row>
    <row r="43076" spans="1:3" x14ac:dyDescent="0.35">
      <c r="A43076" s="12"/>
      <c r="B43076" s="12"/>
      <c r="C43076" s="12"/>
    </row>
    <row r="43077" spans="1:3" x14ac:dyDescent="0.35">
      <c r="A43077" s="12"/>
      <c r="B43077" s="12"/>
      <c r="C43077" s="12"/>
    </row>
    <row r="43078" spans="1:3" x14ac:dyDescent="0.35">
      <c r="A43078" s="12"/>
      <c r="B43078" s="12"/>
      <c r="C43078" s="12"/>
    </row>
    <row r="43079" spans="1:3" x14ac:dyDescent="0.35">
      <c r="A43079" s="12"/>
      <c r="B43079" s="12"/>
      <c r="C43079" s="12"/>
    </row>
    <row r="43080" spans="1:3" x14ac:dyDescent="0.35">
      <c r="A43080" s="12"/>
      <c r="B43080" s="12"/>
      <c r="C43080" s="12"/>
    </row>
    <row r="43081" spans="1:3" x14ac:dyDescent="0.35">
      <c r="A43081" s="12"/>
      <c r="B43081" s="12"/>
      <c r="C43081" s="12"/>
    </row>
    <row r="43082" spans="1:3" x14ac:dyDescent="0.35">
      <c r="A43082" s="12"/>
      <c r="B43082" s="12"/>
      <c r="C43082" s="12"/>
    </row>
    <row r="43083" spans="1:3" x14ac:dyDescent="0.35">
      <c r="A43083" s="12"/>
      <c r="B43083" s="12"/>
      <c r="C43083" s="12"/>
    </row>
    <row r="43084" spans="1:3" x14ac:dyDescent="0.35">
      <c r="A43084" s="12"/>
      <c r="B43084" s="12"/>
      <c r="C43084" s="12"/>
    </row>
    <row r="43085" spans="1:3" x14ac:dyDescent="0.35">
      <c r="A43085" s="12"/>
      <c r="B43085" s="12"/>
      <c r="C43085" s="12"/>
    </row>
    <row r="43086" spans="1:3" x14ac:dyDescent="0.35">
      <c r="A43086" s="12"/>
      <c r="B43086" s="12"/>
      <c r="C43086" s="12"/>
    </row>
    <row r="43087" spans="1:3" x14ac:dyDescent="0.35">
      <c r="A43087" s="12"/>
      <c r="B43087" s="12"/>
      <c r="C43087" s="12"/>
    </row>
    <row r="43088" spans="1:3" x14ac:dyDescent="0.35">
      <c r="A43088" s="12"/>
      <c r="B43088" s="12"/>
      <c r="C43088" s="12"/>
    </row>
    <row r="43089" spans="1:3" x14ac:dyDescent="0.35">
      <c r="A43089" s="12"/>
      <c r="B43089" s="12"/>
      <c r="C43089" s="12"/>
    </row>
    <row r="43090" spans="1:3" x14ac:dyDescent="0.35">
      <c r="A43090" s="12"/>
      <c r="B43090" s="12"/>
      <c r="C43090" s="12"/>
    </row>
    <row r="43091" spans="1:3" x14ac:dyDescent="0.35">
      <c r="A43091" s="12"/>
      <c r="B43091" s="12"/>
      <c r="C43091" s="12"/>
    </row>
    <row r="43092" spans="1:3" x14ac:dyDescent="0.35">
      <c r="A43092" s="12"/>
      <c r="B43092" s="12"/>
      <c r="C43092" s="12"/>
    </row>
    <row r="43093" spans="1:3" x14ac:dyDescent="0.35">
      <c r="A43093" s="12"/>
      <c r="B43093" s="12"/>
      <c r="C43093" s="12"/>
    </row>
    <row r="43094" spans="1:3" x14ac:dyDescent="0.35">
      <c r="A43094" s="12"/>
      <c r="B43094" s="12"/>
      <c r="C43094" s="12"/>
    </row>
    <row r="43095" spans="1:3" x14ac:dyDescent="0.35">
      <c r="A43095" s="12"/>
      <c r="B43095" s="12"/>
      <c r="C43095" s="12"/>
    </row>
    <row r="43096" spans="1:3" x14ac:dyDescent="0.35">
      <c r="A43096" s="12"/>
      <c r="B43096" s="12"/>
      <c r="C43096" s="12"/>
    </row>
    <row r="43097" spans="1:3" x14ac:dyDescent="0.35">
      <c r="A43097" s="12"/>
      <c r="B43097" s="12"/>
      <c r="C43097" s="12"/>
    </row>
    <row r="43098" spans="1:3" x14ac:dyDescent="0.35">
      <c r="A43098" s="12"/>
      <c r="B43098" s="12"/>
      <c r="C43098" s="12"/>
    </row>
    <row r="43099" spans="1:3" x14ac:dyDescent="0.35">
      <c r="A43099" s="12"/>
      <c r="B43099" s="12"/>
      <c r="C43099" s="12"/>
    </row>
    <row r="43100" spans="1:3" x14ac:dyDescent="0.35">
      <c r="A43100" s="12"/>
      <c r="B43100" s="12"/>
      <c r="C43100" s="12"/>
    </row>
    <row r="43101" spans="1:3" x14ac:dyDescent="0.35">
      <c r="A43101" s="12"/>
      <c r="B43101" s="12"/>
      <c r="C43101" s="12"/>
    </row>
    <row r="43102" spans="1:3" x14ac:dyDescent="0.35">
      <c r="A43102" s="12"/>
      <c r="B43102" s="12"/>
      <c r="C43102" s="12"/>
    </row>
    <row r="43103" spans="1:3" x14ac:dyDescent="0.35">
      <c r="A43103" s="12"/>
      <c r="B43103" s="12"/>
      <c r="C43103" s="12"/>
    </row>
    <row r="43104" spans="1:3" x14ac:dyDescent="0.35">
      <c r="A43104" s="12"/>
      <c r="B43104" s="12"/>
      <c r="C43104" s="12"/>
    </row>
    <row r="43105" spans="1:3" x14ac:dyDescent="0.35">
      <c r="A43105" s="12"/>
      <c r="B43105" s="12"/>
      <c r="C43105" s="12"/>
    </row>
    <row r="43106" spans="1:3" x14ac:dyDescent="0.35">
      <c r="A43106" s="12"/>
      <c r="B43106" s="12"/>
      <c r="C43106" s="12"/>
    </row>
    <row r="43107" spans="1:3" x14ac:dyDescent="0.35">
      <c r="A43107" s="12"/>
      <c r="B43107" s="12"/>
      <c r="C43107" s="12"/>
    </row>
    <row r="43108" spans="1:3" x14ac:dyDescent="0.35">
      <c r="A43108" s="12"/>
      <c r="B43108" s="12"/>
      <c r="C43108" s="12"/>
    </row>
    <row r="43109" spans="1:3" x14ac:dyDescent="0.35">
      <c r="A43109" s="12"/>
      <c r="B43109" s="12"/>
      <c r="C43109" s="12"/>
    </row>
    <row r="43110" spans="1:3" x14ac:dyDescent="0.35">
      <c r="A43110" s="12"/>
      <c r="B43110" s="12"/>
      <c r="C43110" s="12"/>
    </row>
    <row r="43111" spans="1:3" x14ac:dyDescent="0.35">
      <c r="A43111" s="12"/>
      <c r="B43111" s="12"/>
      <c r="C43111" s="12"/>
    </row>
    <row r="43112" spans="1:3" x14ac:dyDescent="0.35">
      <c r="A43112" s="12"/>
      <c r="B43112" s="12"/>
      <c r="C43112" s="12"/>
    </row>
    <row r="43113" spans="1:3" x14ac:dyDescent="0.35">
      <c r="A43113" s="12"/>
      <c r="B43113" s="12"/>
      <c r="C43113" s="12"/>
    </row>
    <row r="43114" spans="1:3" x14ac:dyDescent="0.35">
      <c r="A43114" s="12"/>
      <c r="B43114" s="12"/>
      <c r="C43114" s="12"/>
    </row>
    <row r="43115" spans="1:3" x14ac:dyDescent="0.35">
      <c r="A43115" s="12"/>
      <c r="B43115" s="12"/>
      <c r="C43115" s="12"/>
    </row>
    <row r="43116" spans="1:3" x14ac:dyDescent="0.35">
      <c r="A43116" s="12"/>
      <c r="B43116" s="12"/>
      <c r="C43116" s="12"/>
    </row>
    <row r="43117" spans="1:3" x14ac:dyDescent="0.35">
      <c r="A43117" s="12"/>
      <c r="B43117" s="12"/>
      <c r="C43117" s="12"/>
    </row>
    <row r="43118" spans="1:3" x14ac:dyDescent="0.35">
      <c r="A43118" s="12"/>
      <c r="B43118" s="12"/>
      <c r="C43118" s="12"/>
    </row>
    <row r="43119" spans="1:3" x14ac:dyDescent="0.35">
      <c r="A43119" s="12"/>
      <c r="B43119" s="12"/>
      <c r="C43119" s="12"/>
    </row>
    <row r="43120" spans="1:3" x14ac:dyDescent="0.35">
      <c r="A43120" s="12"/>
      <c r="B43120" s="12"/>
      <c r="C43120" s="12"/>
    </row>
    <row r="43121" spans="1:3" x14ac:dyDescent="0.35">
      <c r="A43121" s="12"/>
      <c r="B43121" s="12"/>
      <c r="C43121" s="12"/>
    </row>
    <row r="43122" spans="1:3" x14ac:dyDescent="0.35">
      <c r="A43122" s="12"/>
      <c r="B43122" s="12"/>
      <c r="C43122" s="12"/>
    </row>
    <row r="43123" spans="1:3" x14ac:dyDescent="0.35">
      <c r="A43123" s="12"/>
      <c r="B43123" s="12"/>
      <c r="C43123" s="12"/>
    </row>
    <row r="43124" spans="1:3" x14ac:dyDescent="0.35">
      <c r="A43124" s="12"/>
      <c r="B43124" s="12"/>
      <c r="C43124" s="12"/>
    </row>
    <row r="43125" spans="1:3" x14ac:dyDescent="0.35">
      <c r="A43125" s="12"/>
      <c r="B43125" s="12"/>
      <c r="C43125" s="12"/>
    </row>
    <row r="43126" spans="1:3" x14ac:dyDescent="0.35">
      <c r="A43126" s="12"/>
      <c r="B43126" s="12"/>
      <c r="C43126" s="12"/>
    </row>
    <row r="43127" spans="1:3" x14ac:dyDescent="0.35">
      <c r="A43127" s="12"/>
      <c r="B43127" s="12"/>
      <c r="C43127" s="12"/>
    </row>
    <row r="43128" spans="1:3" x14ac:dyDescent="0.35">
      <c r="A43128" s="12"/>
      <c r="B43128" s="12"/>
      <c r="C43128" s="12"/>
    </row>
    <row r="43129" spans="1:3" x14ac:dyDescent="0.35">
      <c r="A43129" s="12"/>
      <c r="B43129" s="12"/>
      <c r="C43129" s="12"/>
    </row>
    <row r="43130" spans="1:3" x14ac:dyDescent="0.35">
      <c r="A43130" s="12"/>
      <c r="B43130" s="12"/>
      <c r="C43130" s="12"/>
    </row>
    <row r="43131" spans="1:3" x14ac:dyDescent="0.35">
      <c r="A43131" s="12"/>
      <c r="B43131" s="12"/>
      <c r="C43131" s="12"/>
    </row>
    <row r="43132" spans="1:3" x14ac:dyDescent="0.35">
      <c r="A43132" s="12"/>
      <c r="B43132" s="12"/>
      <c r="C43132" s="12"/>
    </row>
    <row r="43133" spans="1:3" x14ac:dyDescent="0.35">
      <c r="A43133" s="12"/>
      <c r="B43133" s="12"/>
      <c r="C43133" s="12"/>
    </row>
    <row r="43134" spans="1:3" x14ac:dyDescent="0.35">
      <c r="A43134" s="12"/>
      <c r="B43134" s="12"/>
      <c r="C43134" s="12"/>
    </row>
    <row r="43135" spans="1:3" x14ac:dyDescent="0.35">
      <c r="A43135" s="12"/>
      <c r="B43135" s="12"/>
      <c r="C43135" s="12"/>
    </row>
    <row r="43136" spans="1:3" x14ac:dyDescent="0.35">
      <c r="A43136" s="12"/>
      <c r="B43136" s="12"/>
      <c r="C43136" s="12"/>
    </row>
    <row r="43137" spans="1:3" x14ac:dyDescent="0.35">
      <c r="A43137" s="12"/>
      <c r="B43137" s="12"/>
      <c r="C43137" s="12"/>
    </row>
    <row r="43138" spans="1:3" x14ac:dyDescent="0.35">
      <c r="A43138" s="12"/>
      <c r="B43138" s="12"/>
      <c r="C43138" s="12"/>
    </row>
    <row r="43139" spans="1:3" x14ac:dyDescent="0.35">
      <c r="A43139" s="12"/>
      <c r="B43139" s="12"/>
      <c r="C43139" s="12"/>
    </row>
    <row r="43140" spans="1:3" x14ac:dyDescent="0.35">
      <c r="A43140" s="12"/>
      <c r="B43140" s="12"/>
      <c r="C43140" s="12"/>
    </row>
    <row r="43141" spans="1:3" x14ac:dyDescent="0.35">
      <c r="A43141" s="12"/>
      <c r="B43141" s="12"/>
      <c r="C43141" s="12"/>
    </row>
    <row r="43142" spans="1:3" x14ac:dyDescent="0.35">
      <c r="A43142" s="12"/>
      <c r="B43142" s="12"/>
      <c r="C43142" s="12"/>
    </row>
    <row r="43143" spans="1:3" x14ac:dyDescent="0.35">
      <c r="A43143" s="12"/>
      <c r="B43143" s="12"/>
      <c r="C43143" s="12"/>
    </row>
    <row r="43144" spans="1:3" x14ac:dyDescent="0.35">
      <c r="A43144" s="12"/>
      <c r="B43144" s="12"/>
      <c r="C43144" s="12"/>
    </row>
    <row r="43145" spans="1:3" x14ac:dyDescent="0.35">
      <c r="A43145" s="12"/>
      <c r="B43145" s="12"/>
      <c r="C43145" s="12"/>
    </row>
    <row r="43146" spans="1:3" x14ac:dyDescent="0.35">
      <c r="A43146" s="12"/>
      <c r="B43146" s="12"/>
      <c r="C43146" s="12"/>
    </row>
    <row r="43147" spans="1:3" x14ac:dyDescent="0.35">
      <c r="A43147" s="12"/>
      <c r="B43147" s="12"/>
      <c r="C43147" s="12"/>
    </row>
    <row r="43148" spans="1:3" x14ac:dyDescent="0.35">
      <c r="A43148" s="12"/>
      <c r="B43148" s="12"/>
      <c r="C43148" s="12"/>
    </row>
    <row r="43149" spans="1:3" x14ac:dyDescent="0.35">
      <c r="A43149" s="12"/>
      <c r="B43149" s="12"/>
      <c r="C43149" s="12"/>
    </row>
    <row r="43150" spans="1:3" x14ac:dyDescent="0.35">
      <c r="A43150" s="12"/>
      <c r="B43150" s="12"/>
      <c r="C43150" s="12"/>
    </row>
    <row r="43151" spans="1:3" x14ac:dyDescent="0.35">
      <c r="A43151" s="12"/>
      <c r="B43151" s="12"/>
      <c r="C43151" s="12"/>
    </row>
    <row r="43152" spans="1:3" x14ac:dyDescent="0.35">
      <c r="A43152" s="12"/>
      <c r="B43152" s="12"/>
      <c r="C43152" s="12"/>
    </row>
    <row r="43153" spans="1:3" x14ac:dyDescent="0.35">
      <c r="A43153" s="12"/>
      <c r="B43153" s="12"/>
      <c r="C43153" s="12"/>
    </row>
    <row r="43154" spans="1:3" x14ac:dyDescent="0.35">
      <c r="A43154" s="12"/>
      <c r="B43154" s="12"/>
      <c r="C43154" s="12"/>
    </row>
    <row r="43155" spans="1:3" x14ac:dyDescent="0.35">
      <c r="A43155" s="12"/>
      <c r="B43155" s="12"/>
      <c r="C43155" s="12"/>
    </row>
    <row r="43156" spans="1:3" x14ac:dyDescent="0.35">
      <c r="A43156" s="12"/>
      <c r="B43156" s="12"/>
      <c r="C43156" s="12"/>
    </row>
    <row r="43157" spans="1:3" x14ac:dyDescent="0.35">
      <c r="A43157" s="12"/>
      <c r="B43157" s="12"/>
      <c r="C43157" s="12"/>
    </row>
    <row r="43158" spans="1:3" x14ac:dyDescent="0.35">
      <c r="A43158" s="12"/>
      <c r="B43158" s="12"/>
      <c r="C43158" s="12"/>
    </row>
    <row r="43159" spans="1:3" x14ac:dyDescent="0.35">
      <c r="A43159" s="12"/>
      <c r="B43159" s="12"/>
      <c r="C43159" s="12"/>
    </row>
    <row r="43160" spans="1:3" x14ac:dyDescent="0.35">
      <c r="A43160" s="12"/>
      <c r="B43160" s="12"/>
      <c r="C43160" s="12"/>
    </row>
    <row r="43161" spans="1:3" x14ac:dyDescent="0.35">
      <c r="A43161" s="12"/>
      <c r="B43161" s="12"/>
      <c r="C43161" s="12"/>
    </row>
    <row r="43162" spans="1:3" x14ac:dyDescent="0.35">
      <c r="A43162" s="12"/>
      <c r="B43162" s="12"/>
      <c r="C43162" s="12"/>
    </row>
    <row r="43163" spans="1:3" x14ac:dyDescent="0.35">
      <c r="A43163" s="12"/>
      <c r="B43163" s="12"/>
      <c r="C43163" s="12"/>
    </row>
    <row r="43164" spans="1:3" x14ac:dyDescent="0.35">
      <c r="A43164" s="12"/>
      <c r="B43164" s="12"/>
      <c r="C43164" s="12"/>
    </row>
    <row r="43165" spans="1:3" x14ac:dyDescent="0.35">
      <c r="A43165" s="12"/>
      <c r="B43165" s="12"/>
      <c r="C43165" s="12"/>
    </row>
    <row r="43166" spans="1:3" x14ac:dyDescent="0.35">
      <c r="A43166" s="12"/>
      <c r="B43166" s="12"/>
      <c r="C43166" s="12"/>
    </row>
    <row r="43167" spans="1:3" x14ac:dyDescent="0.35">
      <c r="A43167" s="12"/>
      <c r="B43167" s="12"/>
      <c r="C43167" s="12"/>
    </row>
    <row r="43168" spans="1:3" x14ac:dyDescent="0.35">
      <c r="A43168" s="12"/>
      <c r="B43168" s="12"/>
      <c r="C43168" s="12"/>
    </row>
    <row r="43169" spans="1:3" x14ac:dyDescent="0.35">
      <c r="A43169" s="12"/>
      <c r="B43169" s="12"/>
      <c r="C43169" s="12"/>
    </row>
    <row r="43170" spans="1:3" x14ac:dyDescent="0.35">
      <c r="A43170" s="12"/>
      <c r="B43170" s="12"/>
      <c r="C43170" s="12"/>
    </row>
    <row r="43171" spans="1:3" x14ac:dyDescent="0.35">
      <c r="A43171" s="12"/>
      <c r="B43171" s="12"/>
      <c r="C43171" s="12"/>
    </row>
    <row r="43172" spans="1:3" x14ac:dyDescent="0.35">
      <c r="A43172" s="12"/>
      <c r="B43172" s="12"/>
      <c r="C43172" s="12"/>
    </row>
    <row r="43173" spans="1:3" x14ac:dyDescent="0.35">
      <c r="A43173" s="12"/>
      <c r="B43173" s="12"/>
      <c r="C43173" s="12"/>
    </row>
    <row r="43174" spans="1:3" x14ac:dyDescent="0.35">
      <c r="A43174" s="12"/>
      <c r="B43174" s="12"/>
      <c r="C43174" s="12"/>
    </row>
    <row r="43175" spans="1:3" x14ac:dyDescent="0.35">
      <c r="A43175" s="12"/>
      <c r="B43175" s="12"/>
      <c r="C43175" s="12"/>
    </row>
    <row r="43176" spans="1:3" x14ac:dyDescent="0.35">
      <c r="A43176" s="12"/>
      <c r="B43176" s="12"/>
      <c r="C43176" s="12"/>
    </row>
    <row r="43177" spans="1:3" x14ac:dyDescent="0.35">
      <c r="A43177" s="12"/>
      <c r="B43177" s="12"/>
      <c r="C43177" s="12"/>
    </row>
    <row r="43178" spans="1:3" x14ac:dyDescent="0.35">
      <c r="A43178" s="12"/>
      <c r="B43178" s="12"/>
      <c r="C43178" s="12"/>
    </row>
    <row r="43179" spans="1:3" x14ac:dyDescent="0.35">
      <c r="A43179" s="12"/>
      <c r="B43179" s="12"/>
      <c r="C43179" s="12"/>
    </row>
    <row r="43180" spans="1:3" x14ac:dyDescent="0.35">
      <c r="A43180" s="12"/>
      <c r="B43180" s="12"/>
      <c r="C43180" s="12"/>
    </row>
    <row r="43181" spans="1:3" x14ac:dyDescent="0.35">
      <c r="A43181" s="12"/>
      <c r="B43181" s="12"/>
      <c r="C43181" s="12"/>
    </row>
    <row r="43182" spans="1:3" x14ac:dyDescent="0.35">
      <c r="A43182" s="12"/>
      <c r="B43182" s="12"/>
      <c r="C43182" s="12"/>
    </row>
    <row r="43183" spans="1:3" x14ac:dyDescent="0.35">
      <c r="A43183" s="12"/>
      <c r="B43183" s="12"/>
      <c r="C43183" s="12"/>
    </row>
    <row r="43184" spans="1:3" x14ac:dyDescent="0.35">
      <c r="A43184" s="12"/>
      <c r="B43184" s="12"/>
      <c r="C43184" s="12"/>
    </row>
    <row r="43185" spans="1:3" x14ac:dyDescent="0.35">
      <c r="A43185" s="12"/>
      <c r="B43185" s="12"/>
      <c r="C43185" s="12"/>
    </row>
    <row r="43186" spans="1:3" x14ac:dyDescent="0.35">
      <c r="A43186" s="12"/>
      <c r="B43186" s="12"/>
      <c r="C43186" s="12"/>
    </row>
    <row r="43187" spans="1:3" x14ac:dyDescent="0.35">
      <c r="A43187" s="12"/>
      <c r="B43187" s="12"/>
      <c r="C43187" s="12"/>
    </row>
    <row r="43188" spans="1:3" x14ac:dyDescent="0.35">
      <c r="A43188" s="12"/>
      <c r="B43188" s="12"/>
      <c r="C43188" s="12"/>
    </row>
    <row r="43189" spans="1:3" x14ac:dyDescent="0.35">
      <c r="A43189" s="12"/>
      <c r="B43189" s="12"/>
      <c r="C43189" s="12"/>
    </row>
    <row r="43190" spans="1:3" x14ac:dyDescent="0.35">
      <c r="A43190" s="12"/>
      <c r="B43190" s="12"/>
      <c r="C43190" s="12"/>
    </row>
    <row r="43191" spans="1:3" x14ac:dyDescent="0.35">
      <c r="A43191" s="12"/>
      <c r="B43191" s="12"/>
      <c r="C43191" s="12"/>
    </row>
    <row r="43192" spans="1:3" x14ac:dyDescent="0.35">
      <c r="A43192" s="12"/>
      <c r="B43192" s="12"/>
      <c r="C43192" s="12"/>
    </row>
    <row r="43193" spans="1:3" x14ac:dyDescent="0.35">
      <c r="A43193" s="12"/>
      <c r="B43193" s="12"/>
      <c r="C43193" s="12"/>
    </row>
    <row r="43194" spans="1:3" x14ac:dyDescent="0.35">
      <c r="A43194" s="12"/>
      <c r="B43194" s="12"/>
      <c r="C43194" s="12"/>
    </row>
    <row r="43195" spans="1:3" x14ac:dyDescent="0.35">
      <c r="A43195" s="12"/>
      <c r="B43195" s="12"/>
      <c r="C43195" s="12"/>
    </row>
    <row r="43196" spans="1:3" x14ac:dyDescent="0.35">
      <c r="A43196" s="12"/>
      <c r="B43196" s="12"/>
      <c r="C43196" s="12"/>
    </row>
    <row r="43197" spans="1:3" x14ac:dyDescent="0.35">
      <c r="A43197" s="12"/>
      <c r="B43197" s="12"/>
      <c r="C43197" s="12"/>
    </row>
    <row r="43198" spans="1:3" x14ac:dyDescent="0.35">
      <c r="A43198" s="12"/>
      <c r="B43198" s="12"/>
      <c r="C43198" s="12"/>
    </row>
    <row r="43199" spans="1:3" x14ac:dyDescent="0.35">
      <c r="A43199" s="12"/>
      <c r="B43199" s="12"/>
      <c r="C43199" s="12"/>
    </row>
    <row r="43200" spans="1:3" x14ac:dyDescent="0.35">
      <c r="A43200" s="12"/>
      <c r="B43200" s="12"/>
      <c r="C43200" s="12"/>
    </row>
    <row r="43201" spans="1:3" x14ac:dyDescent="0.35">
      <c r="A43201" s="12"/>
      <c r="B43201" s="12"/>
      <c r="C43201" s="12"/>
    </row>
    <row r="43202" spans="1:3" x14ac:dyDescent="0.35">
      <c r="A43202" s="12"/>
      <c r="B43202" s="12"/>
      <c r="C43202" s="12"/>
    </row>
    <row r="43203" spans="1:3" x14ac:dyDescent="0.35">
      <c r="A43203" s="12"/>
      <c r="B43203" s="12"/>
      <c r="C43203" s="12"/>
    </row>
    <row r="43204" spans="1:3" x14ac:dyDescent="0.35">
      <c r="A43204" s="12"/>
      <c r="B43204" s="12"/>
      <c r="C43204" s="12"/>
    </row>
    <row r="43205" spans="1:3" x14ac:dyDescent="0.35">
      <c r="A43205" s="12"/>
      <c r="B43205" s="12"/>
      <c r="C43205" s="12"/>
    </row>
    <row r="43206" spans="1:3" x14ac:dyDescent="0.35">
      <c r="A43206" s="12"/>
      <c r="B43206" s="12"/>
      <c r="C43206" s="12"/>
    </row>
    <row r="43207" spans="1:3" x14ac:dyDescent="0.35">
      <c r="A43207" s="12"/>
      <c r="B43207" s="12"/>
      <c r="C43207" s="12"/>
    </row>
    <row r="43208" spans="1:3" x14ac:dyDescent="0.35">
      <c r="A43208" s="12"/>
      <c r="B43208" s="12"/>
      <c r="C43208" s="12"/>
    </row>
    <row r="43209" spans="1:3" x14ac:dyDescent="0.35">
      <c r="A43209" s="12"/>
      <c r="B43209" s="12"/>
      <c r="C43209" s="12"/>
    </row>
    <row r="43210" spans="1:3" x14ac:dyDescent="0.35">
      <c r="A43210" s="12"/>
      <c r="B43210" s="12"/>
      <c r="C43210" s="12"/>
    </row>
    <row r="43211" spans="1:3" x14ac:dyDescent="0.35">
      <c r="A43211" s="12"/>
      <c r="B43211" s="12"/>
      <c r="C43211" s="12"/>
    </row>
    <row r="43212" spans="1:3" x14ac:dyDescent="0.35">
      <c r="A43212" s="12"/>
      <c r="B43212" s="12"/>
      <c r="C43212" s="12"/>
    </row>
    <row r="43213" spans="1:3" x14ac:dyDescent="0.35">
      <c r="A43213" s="12"/>
      <c r="B43213" s="12"/>
      <c r="C43213" s="12"/>
    </row>
    <row r="43214" spans="1:3" x14ac:dyDescent="0.35">
      <c r="A43214" s="12"/>
      <c r="B43214" s="12"/>
      <c r="C43214" s="12"/>
    </row>
    <row r="43215" spans="1:3" x14ac:dyDescent="0.35">
      <c r="A43215" s="12"/>
      <c r="B43215" s="12"/>
      <c r="C43215" s="12"/>
    </row>
    <row r="43216" spans="1:3" x14ac:dyDescent="0.35">
      <c r="A43216" s="12"/>
      <c r="B43216" s="12"/>
      <c r="C43216" s="12"/>
    </row>
    <row r="43217" spans="1:3" x14ac:dyDescent="0.35">
      <c r="A43217" s="12"/>
      <c r="B43217" s="12"/>
      <c r="C43217" s="12"/>
    </row>
    <row r="43218" spans="1:3" x14ac:dyDescent="0.35">
      <c r="A43218" s="12"/>
      <c r="B43218" s="12"/>
      <c r="C43218" s="12"/>
    </row>
    <row r="43219" spans="1:3" x14ac:dyDescent="0.35">
      <c r="A43219" s="12"/>
      <c r="B43219" s="12"/>
      <c r="C43219" s="12"/>
    </row>
    <row r="43220" spans="1:3" x14ac:dyDescent="0.35">
      <c r="A43220" s="12"/>
      <c r="B43220" s="12"/>
      <c r="C43220" s="12"/>
    </row>
    <row r="43221" spans="1:3" x14ac:dyDescent="0.35">
      <c r="A43221" s="12"/>
      <c r="B43221" s="12"/>
      <c r="C43221" s="12"/>
    </row>
    <row r="43222" spans="1:3" x14ac:dyDescent="0.35">
      <c r="A43222" s="12"/>
      <c r="B43222" s="12"/>
      <c r="C43222" s="12"/>
    </row>
    <row r="43223" spans="1:3" x14ac:dyDescent="0.35">
      <c r="A43223" s="12"/>
      <c r="B43223" s="12"/>
      <c r="C43223" s="12"/>
    </row>
    <row r="43224" spans="1:3" x14ac:dyDescent="0.35">
      <c r="A43224" s="12"/>
      <c r="B43224" s="12"/>
      <c r="C43224" s="12"/>
    </row>
    <row r="43225" spans="1:3" x14ac:dyDescent="0.35">
      <c r="A43225" s="12"/>
      <c r="B43225" s="12"/>
      <c r="C43225" s="12"/>
    </row>
    <row r="43226" spans="1:3" x14ac:dyDescent="0.35">
      <c r="A43226" s="12"/>
      <c r="B43226" s="12"/>
      <c r="C43226" s="12"/>
    </row>
    <row r="43227" spans="1:3" x14ac:dyDescent="0.35">
      <c r="A43227" s="12"/>
      <c r="B43227" s="12"/>
      <c r="C43227" s="12"/>
    </row>
    <row r="43228" spans="1:3" x14ac:dyDescent="0.35">
      <c r="A43228" s="12"/>
      <c r="B43228" s="12"/>
      <c r="C43228" s="12"/>
    </row>
    <row r="43229" spans="1:3" x14ac:dyDescent="0.35">
      <c r="A43229" s="12"/>
      <c r="B43229" s="12"/>
      <c r="C43229" s="12"/>
    </row>
    <row r="43230" spans="1:3" x14ac:dyDescent="0.35">
      <c r="A43230" s="12"/>
      <c r="B43230" s="12"/>
      <c r="C43230" s="12"/>
    </row>
    <row r="43231" spans="1:3" x14ac:dyDescent="0.35">
      <c r="A43231" s="12"/>
      <c r="B43231" s="12"/>
      <c r="C43231" s="12"/>
    </row>
    <row r="43232" spans="1:3" x14ac:dyDescent="0.35">
      <c r="A43232" s="12"/>
      <c r="B43232" s="12"/>
      <c r="C43232" s="12"/>
    </row>
    <row r="43233" spans="1:3" x14ac:dyDescent="0.35">
      <c r="A43233" s="12"/>
      <c r="B43233" s="12"/>
      <c r="C43233" s="12"/>
    </row>
    <row r="43234" spans="1:3" x14ac:dyDescent="0.35">
      <c r="A43234" s="12"/>
      <c r="B43234" s="12"/>
      <c r="C43234" s="12"/>
    </row>
    <row r="43235" spans="1:3" x14ac:dyDescent="0.35">
      <c r="A43235" s="12"/>
      <c r="B43235" s="12"/>
      <c r="C43235" s="12"/>
    </row>
    <row r="43236" spans="1:3" x14ac:dyDescent="0.35">
      <c r="A43236" s="12"/>
      <c r="B43236" s="12"/>
      <c r="C43236" s="12"/>
    </row>
    <row r="43237" spans="1:3" x14ac:dyDescent="0.35">
      <c r="A43237" s="12"/>
      <c r="B43237" s="12"/>
      <c r="C43237" s="12"/>
    </row>
    <row r="43238" spans="1:3" x14ac:dyDescent="0.35">
      <c r="A43238" s="12"/>
      <c r="B43238" s="12"/>
      <c r="C43238" s="12"/>
    </row>
    <row r="43239" spans="1:3" x14ac:dyDescent="0.35">
      <c r="A43239" s="12"/>
      <c r="B43239" s="12"/>
      <c r="C43239" s="12"/>
    </row>
    <row r="43240" spans="1:3" x14ac:dyDescent="0.35">
      <c r="A43240" s="12"/>
      <c r="B43240" s="12"/>
      <c r="C43240" s="12"/>
    </row>
    <row r="43241" spans="1:3" x14ac:dyDescent="0.35">
      <c r="A43241" s="12"/>
      <c r="B43241" s="12"/>
      <c r="C43241" s="12"/>
    </row>
    <row r="43242" spans="1:3" x14ac:dyDescent="0.35">
      <c r="A43242" s="12"/>
      <c r="B43242" s="12"/>
      <c r="C43242" s="12"/>
    </row>
    <row r="43243" spans="1:3" x14ac:dyDescent="0.35">
      <c r="A43243" s="12"/>
      <c r="B43243" s="12"/>
      <c r="C43243" s="12"/>
    </row>
    <row r="43244" spans="1:3" x14ac:dyDescent="0.35">
      <c r="A43244" s="12"/>
      <c r="B43244" s="12"/>
      <c r="C43244" s="12"/>
    </row>
    <row r="43245" spans="1:3" x14ac:dyDescent="0.35">
      <c r="A43245" s="12"/>
      <c r="B43245" s="12"/>
      <c r="C43245" s="12"/>
    </row>
    <row r="43246" spans="1:3" x14ac:dyDescent="0.35">
      <c r="A43246" s="12"/>
      <c r="B43246" s="12"/>
      <c r="C43246" s="12"/>
    </row>
    <row r="43247" spans="1:3" x14ac:dyDescent="0.35">
      <c r="A43247" s="12"/>
      <c r="B43247" s="12"/>
      <c r="C43247" s="12"/>
    </row>
    <row r="43248" spans="1:3" x14ac:dyDescent="0.35">
      <c r="A43248" s="12"/>
      <c r="B43248" s="12"/>
      <c r="C43248" s="12"/>
    </row>
    <row r="43249" spans="1:3" x14ac:dyDescent="0.35">
      <c r="A43249" s="12"/>
      <c r="B43249" s="12"/>
      <c r="C43249" s="12"/>
    </row>
    <row r="43250" spans="1:3" x14ac:dyDescent="0.35">
      <c r="A43250" s="12"/>
      <c r="B43250" s="12"/>
      <c r="C43250" s="12"/>
    </row>
    <row r="43251" spans="1:3" x14ac:dyDescent="0.35">
      <c r="A43251" s="12"/>
      <c r="B43251" s="12"/>
      <c r="C43251" s="12"/>
    </row>
    <row r="43252" spans="1:3" x14ac:dyDescent="0.35">
      <c r="A43252" s="12"/>
      <c r="B43252" s="12"/>
      <c r="C43252" s="12"/>
    </row>
    <row r="43253" spans="1:3" x14ac:dyDescent="0.35">
      <c r="A43253" s="12"/>
      <c r="B43253" s="12"/>
      <c r="C43253" s="12"/>
    </row>
    <row r="43254" spans="1:3" x14ac:dyDescent="0.35">
      <c r="A43254" s="12"/>
      <c r="B43254" s="12"/>
      <c r="C43254" s="12"/>
    </row>
    <row r="43255" spans="1:3" x14ac:dyDescent="0.35">
      <c r="A43255" s="12"/>
      <c r="B43255" s="12"/>
      <c r="C43255" s="12"/>
    </row>
    <row r="43256" spans="1:3" x14ac:dyDescent="0.35">
      <c r="A43256" s="12"/>
      <c r="B43256" s="12"/>
      <c r="C43256" s="12"/>
    </row>
    <row r="43257" spans="1:3" x14ac:dyDescent="0.35">
      <c r="A43257" s="12"/>
      <c r="B43257" s="12"/>
      <c r="C43257" s="12"/>
    </row>
    <row r="43258" spans="1:3" x14ac:dyDescent="0.35">
      <c r="A43258" s="12"/>
      <c r="B43258" s="12"/>
      <c r="C43258" s="12"/>
    </row>
    <row r="43259" spans="1:3" x14ac:dyDescent="0.35">
      <c r="A43259" s="12"/>
      <c r="B43259" s="12"/>
      <c r="C43259" s="12"/>
    </row>
    <row r="43260" spans="1:3" x14ac:dyDescent="0.35">
      <c r="A43260" s="12"/>
      <c r="B43260" s="12"/>
      <c r="C43260" s="12"/>
    </row>
    <row r="43261" spans="1:3" x14ac:dyDescent="0.35">
      <c r="A43261" s="12"/>
      <c r="B43261" s="12"/>
      <c r="C43261" s="12"/>
    </row>
    <row r="43262" spans="1:3" x14ac:dyDescent="0.35">
      <c r="A43262" s="12"/>
      <c r="B43262" s="12"/>
      <c r="C43262" s="12"/>
    </row>
    <row r="43263" spans="1:3" x14ac:dyDescent="0.35">
      <c r="A43263" s="12"/>
      <c r="B43263" s="12"/>
      <c r="C43263" s="12"/>
    </row>
    <row r="43264" spans="1:3" x14ac:dyDescent="0.35">
      <c r="A43264" s="12"/>
      <c r="B43264" s="12"/>
      <c r="C43264" s="12"/>
    </row>
    <row r="43265" spans="1:3" x14ac:dyDescent="0.35">
      <c r="A43265" s="12"/>
      <c r="B43265" s="12"/>
      <c r="C43265" s="12"/>
    </row>
    <row r="43266" spans="1:3" x14ac:dyDescent="0.35">
      <c r="A43266" s="12"/>
      <c r="B43266" s="12"/>
      <c r="C43266" s="12"/>
    </row>
    <row r="43267" spans="1:3" x14ac:dyDescent="0.35">
      <c r="A43267" s="12"/>
      <c r="B43267" s="12"/>
      <c r="C43267" s="12"/>
    </row>
    <row r="43268" spans="1:3" x14ac:dyDescent="0.35">
      <c r="A43268" s="12"/>
      <c r="B43268" s="12"/>
      <c r="C43268" s="12"/>
    </row>
    <row r="43269" spans="1:3" x14ac:dyDescent="0.35">
      <c r="A43269" s="12"/>
      <c r="B43269" s="12"/>
      <c r="C43269" s="12"/>
    </row>
    <row r="43270" spans="1:3" x14ac:dyDescent="0.35">
      <c r="A43270" s="12"/>
      <c r="B43270" s="12"/>
      <c r="C43270" s="12"/>
    </row>
    <row r="43271" spans="1:3" x14ac:dyDescent="0.35">
      <c r="A43271" s="12"/>
      <c r="B43271" s="12"/>
      <c r="C43271" s="12"/>
    </row>
    <row r="43272" spans="1:3" x14ac:dyDescent="0.35">
      <c r="A43272" s="12"/>
      <c r="B43272" s="12"/>
      <c r="C43272" s="12"/>
    </row>
    <row r="43273" spans="1:3" x14ac:dyDescent="0.35">
      <c r="A43273" s="12"/>
      <c r="B43273" s="12"/>
      <c r="C43273" s="12"/>
    </row>
    <row r="43274" spans="1:3" x14ac:dyDescent="0.35">
      <c r="A43274" s="12"/>
      <c r="B43274" s="12"/>
      <c r="C43274" s="12"/>
    </row>
    <row r="43275" spans="1:3" x14ac:dyDescent="0.35">
      <c r="A43275" s="12"/>
      <c r="B43275" s="12"/>
      <c r="C43275" s="12"/>
    </row>
    <row r="43276" spans="1:3" x14ac:dyDescent="0.35">
      <c r="A43276" s="12"/>
      <c r="B43276" s="12"/>
      <c r="C43276" s="12"/>
    </row>
    <row r="43277" spans="1:3" x14ac:dyDescent="0.35">
      <c r="A43277" s="12"/>
      <c r="B43277" s="12"/>
      <c r="C43277" s="12"/>
    </row>
    <row r="43278" spans="1:3" x14ac:dyDescent="0.35">
      <c r="A43278" s="12"/>
      <c r="B43278" s="12"/>
      <c r="C43278" s="12"/>
    </row>
    <row r="43279" spans="1:3" x14ac:dyDescent="0.35">
      <c r="A43279" s="12"/>
      <c r="B43279" s="12"/>
      <c r="C43279" s="12"/>
    </row>
    <row r="43280" spans="1:3" x14ac:dyDescent="0.35">
      <c r="A43280" s="12"/>
      <c r="B43280" s="12"/>
      <c r="C43280" s="12"/>
    </row>
    <row r="43281" spans="1:3" x14ac:dyDescent="0.35">
      <c r="A43281" s="12"/>
      <c r="B43281" s="12"/>
      <c r="C43281" s="12"/>
    </row>
    <row r="43282" spans="1:3" x14ac:dyDescent="0.35">
      <c r="A43282" s="12"/>
      <c r="B43282" s="12"/>
      <c r="C43282" s="12"/>
    </row>
    <row r="43283" spans="1:3" x14ac:dyDescent="0.35">
      <c r="A43283" s="12"/>
      <c r="B43283" s="12"/>
      <c r="C43283" s="12"/>
    </row>
    <row r="43284" spans="1:3" x14ac:dyDescent="0.35">
      <c r="A43284" s="12"/>
      <c r="B43284" s="12"/>
      <c r="C43284" s="12"/>
    </row>
    <row r="43285" spans="1:3" x14ac:dyDescent="0.35">
      <c r="A43285" s="12"/>
      <c r="B43285" s="12"/>
      <c r="C43285" s="12"/>
    </row>
    <row r="43286" spans="1:3" x14ac:dyDescent="0.35">
      <c r="A43286" s="12"/>
      <c r="B43286" s="12"/>
      <c r="C43286" s="12"/>
    </row>
    <row r="43287" spans="1:3" x14ac:dyDescent="0.35">
      <c r="A43287" s="12"/>
      <c r="B43287" s="12"/>
      <c r="C43287" s="12"/>
    </row>
    <row r="43288" spans="1:3" x14ac:dyDescent="0.35">
      <c r="A43288" s="12"/>
      <c r="B43288" s="12"/>
      <c r="C43288" s="12"/>
    </row>
    <row r="43289" spans="1:3" x14ac:dyDescent="0.35">
      <c r="A43289" s="12"/>
      <c r="B43289" s="12"/>
      <c r="C43289" s="12"/>
    </row>
    <row r="43290" spans="1:3" x14ac:dyDescent="0.35">
      <c r="A43290" s="12"/>
      <c r="B43290" s="12"/>
      <c r="C43290" s="12"/>
    </row>
    <row r="43291" spans="1:3" x14ac:dyDescent="0.35">
      <c r="A43291" s="12"/>
      <c r="B43291" s="12"/>
      <c r="C43291" s="12"/>
    </row>
    <row r="43292" spans="1:3" x14ac:dyDescent="0.35">
      <c r="A43292" s="12"/>
      <c r="B43292" s="12"/>
      <c r="C43292" s="12"/>
    </row>
    <row r="43293" spans="1:3" x14ac:dyDescent="0.35">
      <c r="A43293" s="12"/>
      <c r="B43293" s="12"/>
      <c r="C43293" s="12"/>
    </row>
    <row r="43294" spans="1:3" x14ac:dyDescent="0.35">
      <c r="A43294" s="12"/>
      <c r="B43294" s="12"/>
      <c r="C43294" s="12"/>
    </row>
    <row r="43295" spans="1:3" x14ac:dyDescent="0.35">
      <c r="A43295" s="12"/>
      <c r="B43295" s="12"/>
      <c r="C43295" s="12"/>
    </row>
    <row r="43296" spans="1:3" x14ac:dyDescent="0.35">
      <c r="A43296" s="12"/>
      <c r="B43296" s="12"/>
      <c r="C43296" s="12"/>
    </row>
    <row r="43297" spans="1:3" x14ac:dyDescent="0.35">
      <c r="A43297" s="12"/>
      <c r="B43297" s="12"/>
      <c r="C43297" s="12"/>
    </row>
    <row r="43298" spans="1:3" x14ac:dyDescent="0.35">
      <c r="A43298" s="12"/>
      <c r="B43298" s="12"/>
      <c r="C43298" s="12"/>
    </row>
    <row r="43299" spans="1:3" x14ac:dyDescent="0.35">
      <c r="A43299" s="12"/>
      <c r="B43299" s="12"/>
      <c r="C43299" s="12"/>
    </row>
    <row r="43300" spans="1:3" x14ac:dyDescent="0.35">
      <c r="A43300" s="12"/>
      <c r="B43300" s="12"/>
      <c r="C43300" s="12"/>
    </row>
    <row r="43301" spans="1:3" x14ac:dyDescent="0.35">
      <c r="A43301" s="12"/>
      <c r="B43301" s="12"/>
      <c r="C43301" s="12"/>
    </row>
    <row r="43302" spans="1:3" x14ac:dyDescent="0.35">
      <c r="A43302" s="12"/>
      <c r="B43302" s="12"/>
      <c r="C43302" s="12"/>
    </row>
    <row r="43303" spans="1:3" x14ac:dyDescent="0.35">
      <c r="A43303" s="12"/>
      <c r="B43303" s="12"/>
      <c r="C43303" s="12"/>
    </row>
    <row r="43304" spans="1:3" x14ac:dyDescent="0.35">
      <c r="A43304" s="12"/>
      <c r="B43304" s="12"/>
      <c r="C43304" s="12"/>
    </row>
    <row r="43305" spans="1:3" x14ac:dyDescent="0.35">
      <c r="A43305" s="12"/>
      <c r="B43305" s="12"/>
      <c r="C43305" s="12"/>
    </row>
    <row r="43306" spans="1:3" x14ac:dyDescent="0.35">
      <c r="A43306" s="12"/>
      <c r="B43306" s="12"/>
      <c r="C43306" s="12"/>
    </row>
    <row r="43307" spans="1:3" x14ac:dyDescent="0.35">
      <c r="A43307" s="12"/>
      <c r="B43307" s="12"/>
      <c r="C43307" s="12"/>
    </row>
    <row r="43308" spans="1:3" x14ac:dyDescent="0.35">
      <c r="A43308" s="12"/>
      <c r="B43308" s="12"/>
      <c r="C43308" s="12"/>
    </row>
    <row r="43309" spans="1:3" x14ac:dyDescent="0.35">
      <c r="A43309" s="12"/>
      <c r="B43309" s="12"/>
      <c r="C43309" s="12"/>
    </row>
    <row r="43310" spans="1:3" x14ac:dyDescent="0.35">
      <c r="A43310" s="12"/>
      <c r="B43310" s="12"/>
      <c r="C43310" s="12"/>
    </row>
    <row r="43311" spans="1:3" x14ac:dyDescent="0.35">
      <c r="A43311" s="12"/>
      <c r="B43311" s="12"/>
      <c r="C43311" s="12"/>
    </row>
    <row r="43312" spans="1:3" x14ac:dyDescent="0.35">
      <c r="A43312" s="12"/>
      <c r="B43312" s="12"/>
      <c r="C43312" s="12"/>
    </row>
    <row r="43313" spans="1:3" x14ac:dyDescent="0.35">
      <c r="A43313" s="12"/>
      <c r="B43313" s="12"/>
      <c r="C43313" s="12"/>
    </row>
    <row r="43314" spans="1:3" x14ac:dyDescent="0.35">
      <c r="A43314" s="12"/>
      <c r="B43314" s="12"/>
      <c r="C43314" s="12"/>
    </row>
    <row r="43315" spans="1:3" x14ac:dyDescent="0.35">
      <c r="A43315" s="12"/>
      <c r="B43315" s="12"/>
      <c r="C43315" s="12"/>
    </row>
    <row r="43316" spans="1:3" x14ac:dyDescent="0.35">
      <c r="A43316" s="12"/>
      <c r="B43316" s="12"/>
      <c r="C43316" s="12"/>
    </row>
    <row r="43317" spans="1:3" x14ac:dyDescent="0.35">
      <c r="A43317" s="12"/>
      <c r="B43317" s="12"/>
      <c r="C43317" s="12"/>
    </row>
    <row r="43318" spans="1:3" x14ac:dyDescent="0.35">
      <c r="A43318" s="12"/>
      <c r="B43318" s="12"/>
      <c r="C43318" s="12"/>
    </row>
    <row r="43319" spans="1:3" x14ac:dyDescent="0.35">
      <c r="A43319" s="12"/>
      <c r="B43319" s="12"/>
      <c r="C43319" s="12"/>
    </row>
    <row r="43320" spans="1:3" x14ac:dyDescent="0.35">
      <c r="A43320" s="12"/>
      <c r="B43320" s="12"/>
      <c r="C43320" s="12"/>
    </row>
    <row r="43321" spans="1:3" x14ac:dyDescent="0.35">
      <c r="A43321" s="12"/>
      <c r="B43321" s="12"/>
      <c r="C43321" s="12"/>
    </row>
    <row r="43322" spans="1:3" x14ac:dyDescent="0.35">
      <c r="A43322" s="12"/>
      <c r="B43322" s="12"/>
      <c r="C43322" s="12"/>
    </row>
    <row r="43323" spans="1:3" x14ac:dyDescent="0.35">
      <c r="A43323" s="12"/>
      <c r="B43323" s="12"/>
      <c r="C43323" s="12"/>
    </row>
    <row r="43324" spans="1:3" x14ac:dyDescent="0.35">
      <c r="A43324" s="12"/>
      <c r="B43324" s="12"/>
      <c r="C43324" s="12"/>
    </row>
    <row r="43325" spans="1:3" x14ac:dyDescent="0.35">
      <c r="A43325" s="12"/>
      <c r="B43325" s="12"/>
      <c r="C43325" s="12"/>
    </row>
    <row r="43326" spans="1:3" x14ac:dyDescent="0.35">
      <c r="A43326" s="12"/>
      <c r="B43326" s="12"/>
      <c r="C43326" s="12"/>
    </row>
    <row r="43327" spans="1:3" x14ac:dyDescent="0.35">
      <c r="A43327" s="12"/>
      <c r="B43327" s="12"/>
      <c r="C43327" s="12"/>
    </row>
    <row r="43328" spans="1:3" x14ac:dyDescent="0.35">
      <c r="A43328" s="12"/>
      <c r="B43328" s="12"/>
      <c r="C43328" s="12"/>
    </row>
    <row r="43329" spans="1:3" x14ac:dyDescent="0.35">
      <c r="A43329" s="12"/>
      <c r="B43329" s="12"/>
      <c r="C43329" s="12"/>
    </row>
    <row r="43330" spans="1:3" x14ac:dyDescent="0.35">
      <c r="A43330" s="12"/>
      <c r="B43330" s="12"/>
      <c r="C43330" s="12"/>
    </row>
    <row r="43331" spans="1:3" x14ac:dyDescent="0.35">
      <c r="A43331" s="12"/>
      <c r="B43331" s="12"/>
      <c r="C43331" s="12"/>
    </row>
    <row r="43332" spans="1:3" x14ac:dyDescent="0.35">
      <c r="A43332" s="12"/>
      <c r="B43332" s="12"/>
      <c r="C43332" s="12"/>
    </row>
    <row r="43333" spans="1:3" x14ac:dyDescent="0.35">
      <c r="A43333" s="12"/>
      <c r="B43333" s="12"/>
      <c r="C43333" s="12"/>
    </row>
    <row r="43334" spans="1:3" x14ac:dyDescent="0.35">
      <c r="A43334" s="12"/>
      <c r="B43334" s="12"/>
      <c r="C43334" s="12"/>
    </row>
    <row r="43335" spans="1:3" x14ac:dyDescent="0.35">
      <c r="A43335" s="12"/>
      <c r="B43335" s="12"/>
      <c r="C43335" s="12"/>
    </row>
    <row r="43336" spans="1:3" x14ac:dyDescent="0.35">
      <c r="A43336" s="12"/>
      <c r="B43336" s="12"/>
      <c r="C43336" s="12"/>
    </row>
    <row r="43337" spans="1:3" x14ac:dyDescent="0.35">
      <c r="A43337" s="12"/>
      <c r="B43337" s="12"/>
      <c r="C43337" s="12"/>
    </row>
    <row r="43338" spans="1:3" x14ac:dyDescent="0.35">
      <c r="A43338" s="12"/>
      <c r="B43338" s="12"/>
      <c r="C43338" s="12"/>
    </row>
    <row r="43339" spans="1:3" x14ac:dyDescent="0.35">
      <c r="A43339" s="12"/>
      <c r="B43339" s="12"/>
      <c r="C43339" s="12"/>
    </row>
    <row r="43340" spans="1:3" x14ac:dyDescent="0.35">
      <c r="A43340" s="12"/>
      <c r="B43340" s="12"/>
      <c r="C43340" s="12"/>
    </row>
    <row r="43341" spans="1:3" x14ac:dyDescent="0.35">
      <c r="A43341" s="12"/>
      <c r="B43341" s="12"/>
      <c r="C43341" s="12"/>
    </row>
    <row r="43342" spans="1:3" x14ac:dyDescent="0.35">
      <c r="A43342" s="12"/>
      <c r="B43342" s="12"/>
      <c r="C43342" s="12"/>
    </row>
    <row r="43343" spans="1:3" x14ac:dyDescent="0.35">
      <c r="A43343" s="12"/>
      <c r="B43343" s="12"/>
      <c r="C43343" s="12"/>
    </row>
    <row r="43344" spans="1:3" x14ac:dyDescent="0.35">
      <c r="A43344" s="12"/>
      <c r="B43344" s="12"/>
      <c r="C43344" s="12"/>
    </row>
    <row r="43345" spans="1:3" x14ac:dyDescent="0.35">
      <c r="A43345" s="12"/>
      <c r="B43345" s="12"/>
      <c r="C43345" s="12"/>
    </row>
    <row r="43346" spans="1:3" x14ac:dyDescent="0.35">
      <c r="A43346" s="12"/>
      <c r="B43346" s="12"/>
      <c r="C43346" s="12"/>
    </row>
    <row r="43347" spans="1:3" x14ac:dyDescent="0.35">
      <c r="A43347" s="12"/>
      <c r="B43347" s="12"/>
      <c r="C43347" s="12"/>
    </row>
    <row r="43348" spans="1:3" x14ac:dyDescent="0.35">
      <c r="A43348" s="12"/>
      <c r="B43348" s="12"/>
      <c r="C43348" s="12"/>
    </row>
    <row r="43349" spans="1:3" x14ac:dyDescent="0.35">
      <c r="A43349" s="12"/>
      <c r="B43349" s="12"/>
      <c r="C43349" s="12"/>
    </row>
    <row r="43350" spans="1:3" x14ac:dyDescent="0.35">
      <c r="A43350" s="12"/>
      <c r="B43350" s="12"/>
      <c r="C43350" s="12"/>
    </row>
    <row r="43351" spans="1:3" x14ac:dyDescent="0.35">
      <c r="A43351" s="12"/>
      <c r="B43351" s="12"/>
      <c r="C43351" s="12"/>
    </row>
    <row r="43352" spans="1:3" x14ac:dyDescent="0.35">
      <c r="A43352" s="12"/>
      <c r="B43352" s="12"/>
      <c r="C43352" s="12"/>
    </row>
    <row r="43353" spans="1:3" x14ac:dyDescent="0.35">
      <c r="A43353" s="12"/>
      <c r="B43353" s="12"/>
      <c r="C43353" s="12"/>
    </row>
    <row r="43354" spans="1:3" x14ac:dyDescent="0.35">
      <c r="A43354" s="12"/>
      <c r="B43354" s="12"/>
      <c r="C43354" s="12"/>
    </row>
    <row r="43355" spans="1:3" x14ac:dyDescent="0.35">
      <c r="A43355" s="12"/>
      <c r="B43355" s="12"/>
      <c r="C43355" s="12"/>
    </row>
    <row r="43356" spans="1:3" x14ac:dyDescent="0.35">
      <c r="A43356" s="12"/>
      <c r="B43356" s="12"/>
      <c r="C43356" s="12"/>
    </row>
    <row r="43357" spans="1:3" x14ac:dyDescent="0.35">
      <c r="A43357" s="12"/>
      <c r="B43357" s="12"/>
      <c r="C43357" s="12"/>
    </row>
    <row r="43358" spans="1:3" x14ac:dyDescent="0.35">
      <c r="A43358" s="12"/>
      <c r="B43358" s="12"/>
      <c r="C43358" s="12"/>
    </row>
    <row r="43359" spans="1:3" x14ac:dyDescent="0.35">
      <c r="A43359" s="12"/>
      <c r="B43359" s="12"/>
      <c r="C43359" s="12"/>
    </row>
    <row r="43360" spans="1:3" x14ac:dyDescent="0.35">
      <c r="A43360" s="12"/>
      <c r="B43360" s="12"/>
      <c r="C43360" s="12"/>
    </row>
    <row r="43361" spans="1:3" x14ac:dyDescent="0.35">
      <c r="A43361" s="12"/>
      <c r="B43361" s="12"/>
      <c r="C43361" s="12"/>
    </row>
    <row r="43362" spans="1:3" x14ac:dyDescent="0.35">
      <c r="A43362" s="12"/>
      <c r="B43362" s="12"/>
      <c r="C43362" s="12"/>
    </row>
    <row r="43363" spans="1:3" x14ac:dyDescent="0.35">
      <c r="A43363" s="12"/>
      <c r="B43363" s="12"/>
      <c r="C43363" s="12"/>
    </row>
    <row r="43364" spans="1:3" x14ac:dyDescent="0.35">
      <c r="A43364" s="12"/>
      <c r="B43364" s="12"/>
      <c r="C43364" s="12"/>
    </row>
    <row r="43365" spans="1:3" x14ac:dyDescent="0.35">
      <c r="A43365" s="12"/>
      <c r="B43365" s="12"/>
      <c r="C43365" s="12"/>
    </row>
    <row r="43366" spans="1:3" x14ac:dyDescent="0.35">
      <c r="A43366" s="12"/>
      <c r="B43366" s="12"/>
      <c r="C43366" s="12"/>
    </row>
    <row r="43367" spans="1:3" x14ac:dyDescent="0.35">
      <c r="A43367" s="12"/>
      <c r="B43367" s="12"/>
      <c r="C43367" s="12"/>
    </row>
    <row r="43368" spans="1:3" x14ac:dyDescent="0.35">
      <c r="A43368" s="12"/>
      <c r="B43368" s="12"/>
      <c r="C43368" s="12"/>
    </row>
    <row r="43369" spans="1:3" x14ac:dyDescent="0.35">
      <c r="A43369" s="12"/>
      <c r="B43369" s="12"/>
      <c r="C43369" s="12"/>
    </row>
    <row r="43370" spans="1:3" x14ac:dyDescent="0.35">
      <c r="A43370" s="12"/>
      <c r="B43370" s="12"/>
      <c r="C43370" s="12"/>
    </row>
    <row r="43371" spans="1:3" x14ac:dyDescent="0.35">
      <c r="A43371" s="12"/>
      <c r="B43371" s="12"/>
      <c r="C43371" s="12"/>
    </row>
    <row r="43372" spans="1:3" x14ac:dyDescent="0.35">
      <c r="A43372" s="12"/>
      <c r="B43372" s="12"/>
      <c r="C43372" s="12"/>
    </row>
    <row r="43373" spans="1:3" x14ac:dyDescent="0.35">
      <c r="A43373" s="12"/>
      <c r="B43373" s="12"/>
      <c r="C43373" s="12"/>
    </row>
    <row r="43374" spans="1:3" x14ac:dyDescent="0.35">
      <c r="A43374" s="12"/>
      <c r="B43374" s="12"/>
      <c r="C43374" s="12"/>
    </row>
    <row r="43375" spans="1:3" x14ac:dyDescent="0.35">
      <c r="A43375" s="12"/>
      <c r="B43375" s="12"/>
      <c r="C43375" s="12"/>
    </row>
    <row r="43376" spans="1:3" x14ac:dyDescent="0.35">
      <c r="A43376" s="12"/>
      <c r="B43376" s="12"/>
      <c r="C43376" s="12"/>
    </row>
    <row r="43377" spans="1:3" x14ac:dyDescent="0.35">
      <c r="A43377" s="12"/>
      <c r="B43377" s="12"/>
      <c r="C43377" s="12"/>
    </row>
    <row r="43378" spans="1:3" x14ac:dyDescent="0.35">
      <c r="A43378" s="12"/>
      <c r="B43378" s="12"/>
      <c r="C43378" s="12"/>
    </row>
    <row r="43379" spans="1:3" x14ac:dyDescent="0.35">
      <c r="A43379" s="12"/>
      <c r="B43379" s="12"/>
      <c r="C43379" s="12"/>
    </row>
    <row r="43380" spans="1:3" x14ac:dyDescent="0.35">
      <c r="A43380" s="12"/>
      <c r="B43380" s="12"/>
      <c r="C43380" s="12"/>
    </row>
    <row r="43381" spans="1:3" x14ac:dyDescent="0.35">
      <c r="A43381" s="12"/>
      <c r="B43381" s="12"/>
      <c r="C43381" s="12"/>
    </row>
    <row r="43382" spans="1:3" x14ac:dyDescent="0.35">
      <c r="A43382" s="12"/>
      <c r="B43382" s="12"/>
      <c r="C43382" s="12"/>
    </row>
    <row r="43383" spans="1:3" x14ac:dyDescent="0.35">
      <c r="A43383" s="12"/>
      <c r="B43383" s="12"/>
      <c r="C43383" s="12"/>
    </row>
    <row r="43384" spans="1:3" x14ac:dyDescent="0.35">
      <c r="A43384" s="12"/>
      <c r="B43384" s="12"/>
      <c r="C43384" s="12"/>
    </row>
    <row r="43385" spans="1:3" x14ac:dyDescent="0.35">
      <c r="A43385" s="12"/>
      <c r="B43385" s="12"/>
      <c r="C43385" s="12"/>
    </row>
    <row r="43386" spans="1:3" x14ac:dyDescent="0.35">
      <c r="A43386" s="12"/>
      <c r="B43386" s="12"/>
      <c r="C43386" s="12"/>
    </row>
    <row r="43387" spans="1:3" x14ac:dyDescent="0.35">
      <c r="A43387" s="12"/>
      <c r="B43387" s="12"/>
      <c r="C43387" s="12"/>
    </row>
    <row r="43388" spans="1:3" x14ac:dyDescent="0.35">
      <c r="A43388" s="12"/>
      <c r="B43388" s="12"/>
      <c r="C43388" s="12"/>
    </row>
    <row r="43389" spans="1:3" x14ac:dyDescent="0.35">
      <c r="A43389" s="12"/>
      <c r="B43389" s="12"/>
      <c r="C43389" s="12"/>
    </row>
    <row r="43390" spans="1:3" x14ac:dyDescent="0.35">
      <c r="A43390" s="12"/>
      <c r="B43390" s="12"/>
      <c r="C43390" s="12"/>
    </row>
    <row r="43391" spans="1:3" x14ac:dyDescent="0.35">
      <c r="A43391" s="12"/>
      <c r="B43391" s="12"/>
      <c r="C43391" s="12"/>
    </row>
    <row r="43392" spans="1:3" x14ac:dyDescent="0.35">
      <c r="A43392" s="12"/>
      <c r="B43392" s="12"/>
      <c r="C43392" s="12"/>
    </row>
    <row r="43393" spans="1:3" x14ac:dyDescent="0.35">
      <c r="A43393" s="12"/>
      <c r="B43393" s="12"/>
      <c r="C43393" s="12"/>
    </row>
    <row r="43394" spans="1:3" x14ac:dyDescent="0.35">
      <c r="A43394" s="12"/>
      <c r="B43394" s="12"/>
      <c r="C43394" s="12"/>
    </row>
    <row r="43395" spans="1:3" x14ac:dyDescent="0.35">
      <c r="A43395" s="12"/>
      <c r="B43395" s="12"/>
      <c r="C43395" s="12"/>
    </row>
    <row r="43396" spans="1:3" x14ac:dyDescent="0.35">
      <c r="A43396" s="12"/>
      <c r="B43396" s="12"/>
      <c r="C43396" s="12"/>
    </row>
    <row r="43397" spans="1:3" x14ac:dyDescent="0.35">
      <c r="A43397" s="12"/>
      <c r="B43397" s="12"/>
      <c r="C43397" s="12"/>
    </row>
    <row r="43398" spans="1:3" x14ac:dyDescent="0.35">
      <c r="A43398" s="12"/>
      <c r="B43398" s="12"/>
      <c r="C43398" s="12"/>
    </row>
    <row r="43399" spans="1:3" x14ac:dyDescent="0.35">
      <c r="A43399" s="12"/>
      <c r="B43399" s="12"/>
      <c r="C43399" s="12"/>
    </row>
    <row r="43400" spans="1:3" x14ac:dyDescent="0.35">
      <c r="A43400" s="12"/>
      <c r="B43400" s="12"/>
      <c r="C43400" s="12"/>
    </row>
    <row r="43401" spans="1:3" x14ac:dyDescent="0.35">
      <c r="A43401" s="12"/>
      <c r="B43401" s="12"/>
      <c r="C43401" s="12"/>
    </row>
    <row r="43402" spans="1:3" x14ac:dyDescent="0.35">
      <c r="A43402" s="12"/>
      <c r="B43402" s="12"/>
      <c r="C43402" s="12"/>
    </row>
    <row r="43403" spans="1:3" x14ac:dyDescent="0.35">
      <c r="A43403" s="12"/>
      <c r="B43403" s="12"/>
      <c r="C43403" s="12"/>
    </row>
    <row r="43404" spans="1:3" x14ac:dyDescent="0.35">
      <c r="A43404" s="12"/>
      <c r="B43404" s="12"/>
      <c r="C43404" s="12"/>
    </row>
    <row r="43405" spans="1:3" x14ac:dyDescent="0.35">
      <c r="A43405" s="12"/>
      <c r="B43405" s="12"/>
      <c r="C43405" s="12"/>
    </row>
    <row r="43406" spans="1:3" x14ac:dyDescent="0.35">
      <c r="A43406" s="12"/>
      <c r="B43406" s="12"/>
      <c r="C43406" s="12"/>
    </row>
    <row r="43407" spans="1:3" x14ac:dyDescent="0.35">
      <c r="A43407" s="12"/>
      <c r="B43407" s="12"/>
      <c r="C43407" s="12"/>
    </row>
    <row r="43408" spans="1:3" x14ac:dyDescent="0.35">
      <c r="A43408" s="12"/>
      <c r="B43408" s="12"/>
      <c r="C43408" s="12"/>
    </row>
    <row r="43409" spans="1:3" x14ac:dyDescent="0.35">
      <c r="A43409" s="12"/>
      <c r="B43409" s="12"/>
      <c r="C43409" s="12"/>
    </row>
    <row r="43410" spans="1:3" x14ac:dyDescent="0.35">
      <c r="A43410" s="12"/>
      <c r="B43410" s="12"/>
      <c r="C43410" s="12"/>
    </row>
    <row r="43411" spans="1:3" x14ac:dyDescent="0.35">
      <c r="A43411" s="12"/>
      <c r="B43411" s="12"/>
      <c r="C43411" s="12"/>
    </row>
    <row r="43412" spans="1:3" x14ac:dyDescent="0.35">
      <c r="A43412" s="12"/>
      <c r="B43412" s="12"/>
      <c r="C43412" s="12"/>
    </row>
    <row r="43413" spans="1:3" x14ac:dyDescent="0.35">
      <c r="A43413" s="12"/>
      <c r="B43413" s="12"/>
      <c r="C43413" s="12"/>
    </row>
    <row r="43414" spans="1:3" x14ac:dyDescent="0.35">
      <c r="A43414" s="12"/>
      <c r="B43414" s="12"/>
      <c r="C43414" s="12"/>
    </row>
    <row r="43415" spans="1:3" x14ac:dyDescent="0.35">
      <c r="A43415" s="12"/>
      <c r="B43415" s="12"/>
      <c r="C43415" s="12"/>
    </row>
    <row r="43416" spans="1:3" x14ac:dyDescent="0.35">
      <c r="A43416" s="12"/>
      <c r="B43416" s="12"/>
      <c r="C43416" s="12"/>
    </row>
    <row r="43417" spans="1:3" x14ac:dyDescent="0.35">
      <c r="A43417" s="12"/>
      <c r="B43417" s="12"/>
      <c r="C43417" s="12"/>
    </row>
    <row r="43418" spans="1:3" x14ac:dyDescent="0.35">
      <c r="A43418" s="12"/>
      <c r="B43418" s="12"/>
      <c r="C43418" s="12"/>
    </row>
    <row r="43419" spans="1:3" x14ac:dyDescent="0.35">
      <c r="A43419" s="12"/>
      <c r="B43419" s="12"/>
      <c r="C43419" s="12"/>
    </row>
    <row r="43420" spans="1:3" x14ac:dyDescent="0.35">
      <c r="A43420" s="12"/>
      <c r="B43420" s="12"/>
      <c r="C43420" s="12"/>
    </row>
    <row r="43421" spans="1:3" x14ac:dyDescent="0.35">
      <c r="A43421" s="12"/>
      <c r="B43421" s="12"/>
      <c r="C43421" s="12"/>
    </row>
    <row r="43422" spans="1:3" x14ac:dyDescent="0.35">
      <c r="A43422" s="12"/>
      <c r="B43422" s="12"/>
      <c r="C43422" s="12"/>
    </row>
    <row r="43423" spans="1:3" x14ac:dyDescent="0.35">
      <c r="A43423" s="12"/>
      <c r="B43423" s="12"/>
      <c r="C43423" s="12"/>
    </row>
    <row r="43424" spans="1:3" x14ac:dyDescent="0.35">
      <c r="A43424" s="12"/>
      <c r="B43424" s="12"/>
      <c r="C43424" s="12"/>
    </row>
    <row r="43425" spans="1:3" x14ac:dyDescent="0.35">
      <c r="A43425" s="12"/>
      <c r="B43425" s="12"/>
      <c r="C43425" s="12"/>
    </row>
    <row r="43426" spans="1:3" x14ac:dyDescent="0.35">
      <c r="A43426" s="12"/>
      <c r="B43426" s="12"/>
      <c r="C43426" s="12"/>
    </row>
    <row r="43427" spans="1:3" x14ac:dyDescent="0.35">
      <c r="A43427" s="12"/>
      <c r="B43427" s="12"/>
      <c r="C43427" s="12"/>
    </row>
    <row r="43428" spans="1:3" x14ac:dyDescent="0.35">
      <c r="A43428" s="12"/>
      <c r="B43428" s="12"/>
      <c r="C43428" s="12"/>
    </row>
    <row r="43429" spans="1:3" x14ac:dyDescent="0.35">
      <c r="A43429" s="12"/>
      <c r="B43429" s="12"/>
      <c r="C43429" s="12"/>
    </row>
    <row r="43430" spans="1:3" x14ac:dyDescent="0.35">
      <c r="A43430" s="12"/>
      <c r="B43430" s="12"/>
      <c r="C43430" s="12"/>
    </row>
    <row r="43431" spans="1:3" x14ac:dyDescent="0.35">
      <c r="A43431" s="12"/>
      <c r="B43431" s="12"/>
      <c r="C43431" s="12"/>
    </row>
    <row r="43432" spans="1:3" x14ac:dyDescent="0.35">
      <c r="A43432" s="12"/>
      <c r="B43432" s="12"/>
      <c r="C43432" s="12"/>
    </row>
    <row r="43433" spans="1:3" x14ac:dyDescent="0.35">
      <c r="A43433" s="12"/>
      <c r="B43433" s="12"/>
      <c r="C43433" s="12"/>
    </row>
    <row r="43434" spans="1:3" x14ac:dyDescent="0.35">
      <c r="A43434" s="12"/>
      <c r="B43434" s="12"/>
      <c r="C43434" s="12"/>
    </row>
    <row r="43435" spans="1:3" x14ac:dyDescent="0.35">
      <c r="A43435" s="12"/>
      <c r="B43435" s="12"/>
      <c r="C43435" s="12"/>
    </row>
    <row r="43436" spans="1:3" x14ac:dyDescent="0.35">
      <c r="A43436" s="12"/>
      <c r="B43436" s="12"/>
      <c r="C43436" s="12"/>
    </row>
    <row r="43437" spans="1:3" x14ac:dyDescent="0.35">
      <c r="A43437" s="12"/>
      <c r="B43437" s="12"/>
      <c r="C43437" s="12"/>
    </row>
    <row r="43438" spans="1:3" x14ac:dyDescent="0.35">
      <c r="A43438" s="12"/>
      <c r="B43438" s="12"/>
      <c r="C43438" s="12"/>
    </row>
    <row r="43439" spans="1:3" x14ac:dyDescent="0.35">
      <c r="A43439" s="12"/>
      <c r="B43439" s="12"/>
      <c r="C43439" s="12"/>
    </row>
    <row r="43440" spans="1:3" x14ac:dyDescent="0.35">
      <c r="A43440" s="12"/>
      <c r="B43440" s="12"/>
      <c r="C43440" s="12"/>
    </row>
    <row r="43441" spans="1:3" x14ac:dyDescent="0.35">
      <c r="A43441" s="12"/>
      <c r="B43441" s="12"/>
      <c r="C43441" s="12"/>
    </row>
    <row r="43442" spans="1:3" x14ac:dyDescent="0.35">
      <c r="A43442" s="12"/>
      <c r="B43442" s="12"/>
      <c r="C43442" s="12"/>
    </row>
    <row r="43443" spans="1:3" x14ac:dyDescent="0.35">
      <c r="A43443" s="12"/>
      <c r="B43443" s="12"/>
      <c r="C43443" s="12"/>
    </row>
    <row r="43444" spans="1:3" x14ac:dyDescent="0.35">
      <c r="A43444" s="12"/>
      <c r="B43444" s="12"/>
      <c r="C43444" s="12"/>
    </row>
    <row r="43445" spans="1:3" x14ac:dyDescent="0.35">
      <c r="A43445" s="12"/>
      <c r="B43445" s="12"/>
      <c r="C43445" s="12"/>
    </row>
    <row r="43446" spans="1:3" x14ac:dyDescent="0.35">
      <c r="A43446" s="12"/>
      <c r="B43446" s="12"/>
      <c r="C43446" s="12"/>
    </row>
    <row r="43447" spans="1:3" x14ac:dyDescent="0.35">
      <c r="A43447" s="12"/>
      <c r="B43447" s="12"/>
      <c r="C43447" s="12"/>
    </row>
    <row r="43448" spans="1:3" x14ac:dyDescent="0.35">
      <c r="A43448" s="12"/>
      <c r="B43448" s="12"/>
      <c r="C43448" s="12"/>
    </row>
    <row r="43449" spans="1:3" x14ac:dyDescent="0.35">
      <c r="A43449" s="12"/>
      <c r="B43449" s="12"/>
      <c r="C43449" s="12"/>
    </row>
    <row r="43450" spans="1:3" x14ac:dyDescent="0.35">
      <c r="A43450" s="12"/>
      <c r="B43450" s="12"/>
      <c r="C43450" s="12"/>
    </row>
    <row r="43451" spans="1:3" x14ac:dyDescent="0.35">
      <c r="A43451" s="12"/>
      <c r="B43451" s="12"/>
      <c r="C43451" s="12"/>
    </row>
    <row r="43452" spans="1:3" x14ac:dyDescent="0.35">
      <c r="A43452" s="12"/>
      <c r="B43452" s="12"/>
      <c r="C43452" s="12"/>
    </row>
    <row r="43453" spans="1:3" x14ac:dyDescent="0.35">
      <c r="A43453" s="12"/>
      <c r="B43453" s="12"/>
      <c r="C43453" s="12"/>
    </row>
    <row r="43454" spans="1:3" x14ac:dyDescent="0.35">
      <c r="A43454" s="12"/>
      <c r="B43454" s="12"/>
      <c r="C43454" s="12"/>
    </row>
    <row r="43455" spans="1:3" x14ac:dyDescent="0.35">
      <c r="A43455" s="12"/>
      <c r="B43455" s="12"/>
      <c r="C43455" s="12"/>
    </row>
    <row r="43456" spans="1:3" x14ac:dyDescent="0.35">
      <c r="A43456" s="12"/>
      <c r="B43456" s="12"/>
      <c r="C43456" s="12"/>
    </row>
    <row r="43457" spans="1:3" x14ac:dyDescent="0.35">
      <c r="A43457" s="12"/>
      <c r="B43457" s="12"/>
      <c r="C43457" s="12"/>
    </row>
    <row r="43458" spans="1:3" x14ac:dyDescent="0.35">
      <c r="A43458" s="12"/>
      <c r="B43458" s="12"/>
      <c r="C43458" s="12"/>
    </row>
    <row r="43459" spans="1:3" x14ac:dyDescent="0.35">
      <c r="A43459" s="12"/>
      <c r="B43459" s="12"/>
      <c r="C43459" s="12"/>
    </row>
    <row r="43460" spans="1:3" x14ac:dyDescent="0.35">
      <c r="A43460" s="12"/>
      <c r="B43460" s="12"/>
      <c r="C43460" s="12"/>
    </row>
    <row r="43461" spans="1:3" x14ac:dyDescent="0.35">
      <c r="A43461" s="12"/>
      <c r="B43461" s="12"/>
      <c r="C43461" s="12"/>
    </row>
    <row r="43462" spans="1:3" x14ac:dyDescent="0.35">
      <c r="A43462" s="12"/>
      <c r="B43462" s="12"/>
      <c r="C43462" s="12"/>
    </row>
    <row r="43463" spans="1:3" x14ac:dyDescent="0.35">
      <c r="A43463" s="12"/>
      <c r="B43463" s="12"/>
      <c r="C43463" s="12"/>
    </row>
    <row r="43464" spans="1:3" x14ac:dyDescent="0.35">
      <c r="A43464" s="12"/>
      <c r="B43464" s="12"/>
      <c r="C43464" s="12"/>
    </row>
    <row r="43465" spans="1:3" x14ac:dyDescent="0.35">
      <c r="A43465" s="12"/>
      <c r="B43465" s="12"/>
      <c r="C43465" s="12"/>
    </row>
    <row r="43466" spans="1:3" x14ac:dyDescent="0.35">
      <c r="A43466" s="12"/>
      <c r="B43466" s="12"/>
      <c r="C43466" s="12"/>
    </row>
    <row r="43467" spans="1:3" x14ac:dyDescent="0.35">
      <c r="A43467" s="12"/>
      <c r="B43467" s="12"/>
      <c r="C43467" s="12"/>
    </row>
    <row r="43468" spans="1:3" x14ac:dyDescent="0.35">
      <c r="A43468" s="12"/>
      <c r="B43468" s="12"/>
      <c r="C43468" s="12"/>
    </row>
    <row r="43469" spans="1:3" x14ac:dyDescent="0.35">
      <c r="A43469" s="12"/>
      <c r="B43469" s="12"/>
      <c r="C43469" s="12"/>
    </row>
    <row r="43470" spans="1:3" x14ac:dyDescent="0.35">
      <c r="A43470" s="12"/>
      <c r="B43470" s="12"/>
      <c r="C43470" s="12"/>
    </row>
    <row r="43471" spans="1:3" x14ac:dyDescent="0.35">
      <c r="A43471" s="12"/>
      <c r="B43471" s="12"/>
      <c r="C43471" s="12"/>
    </row>
    <row r="43472" spans="1:3" x14ac:dyDescent="0.35">
      <c r="A43472" s="12"/>
      <c r="B43472" s="12"/>
      <c r="C43472" s="12"/>
    </row>
    <row r="43473" spans="1:3" x14ac:dyDescent="0.35">
      <c r="A43473" s="12"/>
      <c r="B43473" s="12"/>
      <c r="C43473" s="12"/>
    </row>
    <row r="43474" spans="1:3" x14ac:dyDescent="0.35">
      <c r="A43474" s="12"/>
      <c r="B43474" s="12"/>
      <c r="C43474" s="12"/>
    </row>
    <row r="43475" spans="1:3" x14ac:dyDescent="0.35">
      <c r="A43475" s="12"/>
      <c r="B43475" s="12"/>
      <c r="C43475" s="12"/>
    </row>
    <row r="43476" spans="1:3" x14ac:dyDescent="0.35">
      <c r="A43476" s="12"/>
      <c r="B43476" s="12"/>
      <c r="C43476" s="12"/>
    </row>
    <row r="43477" spans="1:3" x14ac:dyDescent="0.35">
      <c r="A43477" s="12"/>
      <c r="B43477" s="12"/>
      <c r="C43477" s="12"/>
    </row>
    <row r="43478" spans="1:3" x14ac:dyDescent="0.35">
      <c r="A43478" s="12"/>
      <c r="B43478" s="12"/>
      <c r="C43478" s="12"/>
    </row>
    <row r="43479" spans="1:3" x14ac:dyDescent="0.35">
      <c r="A43479" s="12"/>
      <c r="B43479" s="12"/>
      <c r="C43479" s="12"/>
    </row>
    <row r="43480" spans="1:3" x14ac:dyDescent="0.35">
      <c r="A43480" s="12"/>
      <c r="B43480" s="12"/>
      <c r="C43480" s="12"/>
    </row>
    <row r="43481" spans="1:3" x14ac:dyDescent="0.35">
      <c r="A43481" s="12"/>
      <c r="B43481" s="12"/>
      <c r="C43481" s="12"/>
    </row>
    <row r="43482" spans="1:3" x14ac:dyDescent="0.35">
      <c r="A43482" s="12"/>
      <c r="B43482" s="12"/>
      <c r="C43482" s="12"/>
    </row>
    <row r="43483" spans="1:3" x14ac:dyDescent="0.35">
      <c r="A43483" s="12"/>
      <c r="B43483" s="12"/>
      <c r="C43483" s="12"/>
    </row>
    <row r="43484" spans="1:3" x14ac:dyDescent="0.35">
      <c r="A43484" s="12"/>
      <c r="B43484" s="12"/>
      <c r="C43484" s="12"/>
    </row>
    <row r="43485" spans="1:3" x14ac:dyDescent="0.35">
      <c r="A43485" s="12"/>
      <c r="B43485" s="12"/>
      <c r="C43485" s="12"/>
    </row>
    <row r="43486" spans="1:3" x14ac:dyDescent="0.35">
      <c r="A43486" s="12"/>
      <c r="B43486" s="12"/>
      <c r="C43486" s="12"/>
    </row>
    <row r="43487" spans="1:3" x14ac:dyDescent="0.35">
      <c r="A43487" s="12"/>
      <c r="B43487" s="12"/>
      <c r="C43487" s="12"/>
    </row>
    <row r="43488" spans="1:3" x14ac:dyDescent="0.35">
      <c r="A43488" s="12"/>
      <c r="B43488" s="12"/>
      <c r="C43488" s="12"/>
    </row>
    <row r="43489" spans="1:3" x14ac:dyDescent="0.35">
      <c r="A43489" s="12"/>
      <c r="B43489" s="12"/>
      <c r="C43489" s="12"/>
    </row>
    <row r="43490" spans="1:3" x14ac:dyDescent="0.35">
      <c r="A43490" s="12"/>
      <c r="B43490" s="12"/>
      <c r="C43490" s="12"/>
    </row>
    <row r="43491" spans="1:3" x14ac:dyDescent="0.35">
      <c r="A43491" s="12"/>
      <c r="B43491" s="12"/>
      <c r="C43491" s="12"/>
    </row>
    <row r="43492" spans="1:3" x14ac:dyDescent="0.35">
      <c r="A43492" s="12"/>
      <c r="B43492" s="12"/>
      <c r="C43492" s="12"/>
    </row>
    <row r="43493" spans="1:3" x14ac:dyDescent="0.35">
      <c r="A43493" s="12"/>
      <c r="B43493" s="12"/>
      <c r="C43493" s="12"/>
    </row>
    <row r="43494" spans="1:3" x14ac:dyDescent="0.35">
      <c r="A43494" s="12"/>
      <c r="B43494" s="12"/>
      <c r="C43494" s="12"/>
    </row>
    <row r="43495" spans="1:3" x14ac:dyDescent="0.35">
      <c r="A43495" s="12"/>
      <c r="B43495" s="12"/>
      <c r="C43495" s="12"/>
    </row>
    <row r="43496" spans="1:3" x14ac:dyDescent="0.35">
      <c r="A43496" s="12"/>
      <c r="B43496" s="12"/>
      <c r="C43496" s="12"/>
    </row>
    <row r="43497" spans="1:3" x14ac:dyDescent="0.35">
      <c r="A43497" s="12"/>
      <c r="B43497" s="12"/>
      <c r="C43497" s="12"/>
    </row>
    <row r="43498" spans="1:3" x14ac:dyDescent="0.35">
      <c r="A43498" s="12"/>
      <c r="B43498" s="12"/>
      <c r="C43498" s="12"/>
    </row>
    <row r="43499" spans="1:3" x14ac:dyDescent="0.35">
      <c r="A43499" s="12"/>
      <c r="B43499" s="12"/>
      <c r="C43499" s="12"/>
    </row>
    <row r="43500" spans="1:3" x14ac:dyDescent="0.35">
      <c r="A43500" s="12"/>
      <c r="B43500" s="12"/>
      <c r="C43500" s="12"/>
    </row>
    <row r="43501" spans="1:3" x14ac:dyDescent="0.35">
      <c r="A43501" s="12"/>
      <c r="B43501" s="12"/>
      <c r="C43501" s="12"/>
    </row>
    <row r="43502" spans="1:3" x14ac:dyDescent="0.35">
      <c r="A43502" s="12"/>
      <c r="B43502" s="12"/>
      <c r="C43502" s="12"/>
    </row>
    <row r="43503" spans="1:3" x14ac:dyDescent="0.35">
      <c r="A43503" s="12"/>
      <c r="B43503" s="12"/>
      <c r="C43503" s="12"/>
    </row>
    <row r="43504" spans="1:3" x14ac:dyDescent="0.35">
      <c r="A43504" s="12"/>
      <c r="B43504" s="12"/>
      <c r="C43504" s="12"/>
    </row>
    <row r="43505" spans="1:3" x14ac:dyDescent="0.35">
      <c r="A43505" s="12"/>
      <c r="B43505" s="12"/>
      <c r="C43505" s="12"/>
    </row>
    <row r="43506" spans="1:3" x14ac:dyDescent="0.35">
      <c r="A43506" s="12"/>
      <c r="B43506" s="12"/>
      <c r="C43506" s="12"/>
    </row>
    <row r="43507" spans="1:3" x14ac:dyDescent="0.35">
      <c r="A43507" s="12"/>
      <c r="B43507" s="12"/>
      <c r="C43507" s="12"/>
    </row>
    <row r="43508" spans="1:3" x14ac:dyDescent="0.35">
      <c r="A43508" s="12"/>
      <c r="B43508" s="12"/>
      <c r="C43508" s="12"/>
    </row>
    <row r="43509" spans="1:3" x14ac:dyDescent="0.35">
      <c r="A43509" s="12"/>
      <c r="B43509" s="12"/>
      <c r="C43509" s="12"/>
    </row>
    <row r="43510" spans="1:3" x14ac:dyDescent="0.35">
      <c r="A43510" s="12"/>
      <c r="B43510" s="12"/>
      <c r="C43510" s="12"/>
    </row>
    <row r="43511" spans="1:3" x14ac:dyDescent="0.35">
      <c r="A43511" s="12"/>
      <c r="B43511" s="12"/>
      <c r="C43511" s="12"/>
    </row>
    <row r="43512" spans="1:3" x14ac:dyDescent="0.35">
      <c r="A43512" s="12"/>
      <c r="B43512" s="12"/>
      <c r="C43512" s="12"/>
    </row>
    <row r="43513" spans="1:3" x14ac:dyDescent="0.35">
      <c r="A43513" s="12"/>
      <c r="B43513" s="12"/>
      <c r="C43513" s="12"/>
    </row>
    <row r="43514" spans="1:3" x14ac:dyDescent="0.35">
      <c r="A43514" s="12"/>
      <c r="B43514" s="12"/>
      <c r="C43514" s="12"/>
    </row>
    <row r="43515" spans="1:3" x14ac:dyDescent="0.35">
      <c r="A43515" s="12"/>
      <c r="B43515" s="12"/>
      <c r="C43515" s="12"/>
    </row>
    <row r="43516" spans="1:3" x14ac:dyDescent="0.35">
      <c r="A43516" s="12"/>
      <c r="B43516" s="12"/>
      <c r="C43516" s="12"/>
    </row>
    <row r="43517" spans="1:3" x14ac:dyDescent="0.35">
      <c r="A43517" s="12"/>
      <c r="B43517" s="12"/>
      <c r="C43517" s="12"/>
    </row>
    <row r="43518" spans="1:3" x14ac:dyDescent="0.35">
      <c r="A43518" s="12"/>
      <c r="B43518" s="12"/>
      <c r="C43518" s="12"/>
    </row>
    <row r="43519" spans="1:3" x14ac:dyDescent="0.35">
      <c r="A43519" s="12"/>
      <c r="B43519" s="12"/>
      <c r="C43519" s="12"/>
    </row>
    <row r="43520" spans="1:3" x14ac:dyDescent="0.35">
      <c r="A43520" s="12"/>
      <c r="B43520" s="12"/>
      <c r="C43520" s="12"/>
    </row>
    <row r="43521" spans="1:3" x14ac:dyDescent="0.35">
      <c r="A43521" s="12"/>
      <c r="B43521" s="12"/>
      <c r="C43521" s="12"/>
    </row>
    <row r="43522" spans="1:3" x14ac:dyDescent="0.35">
      <c r="A43522" s="12"/>
      <c r="B43522" s="12"/>
      <c r="C43522" s="12"/>
    </row>
    <row r="43523" spans="1:3" x14ac:dyDescent="0.35">
      <c r="A43523" s="12"/>
      <c r="B43523" s="12"/>
      <c r="C43523" s="12"/>
    </row>
    <row r="43524" spans="1:3" x14ac:dyDescent="0.35">
      <c r="A43524" s="12"/>
      <c r="B43524" s="12"/>
      <c r="C43524" s="12"/>
    </row>
    <row r="43525" spans="1:3" x14ac:dyDescent="0.35">
      <c r="A43525" s="12"/>
      <c r="B43525" s="12"/>
      <c r="C43525" s="12"/>
    </row>
    <row r="43526" spans="1:3" x14ac:dyDescent="0.35">
      <c r="A43526" s="12"/>
      <c r="B43526" s="12"/>
      <c r="C43526" s="12"/>
    </row>
    <row r="43527" spans="1:3" x14ac:dyDescent="0.35">
      <c r="A43527" s="12"/>
      <c r="B43527" s="12"/>
      <c r="C43527" s="12"/>
    </row>
    <row r="43528" spans="1:3" x14ac:dyDescent="0.35">
      <c r="A43528" s="12"/>
      <c r="B43528" s="12"/>
      <c r="C43528" s="12"/>
    </row>
    <row r="43529" spans="1:3" x14ac:dyDescent="0.35">
      <c r="A43529" s="12"/>
      <c r="B43529" s="12"/>
      <c r="C43529" s="12"/>
    </row>
    <row r="43530" spans="1:3" x14ac:dyDescent="0.35">
      <c r="A43530" s="12"/>
      <c r="B43530" s="12"/>
      <c r="C43530" s="12"/>
    </row>
    <row r="43531" spans="1:3" x14ac:dyDescent="0.35">
      <c r="A43531" s="12"/>
      <c r="B43531" s="12"/>
      <c r="C43531" s="12"/>
    </row>
    <row r="43532" spans="1:3" x14ac:dyDescent="0.35">
      <c r="A43532" s="12"/>
      <c r="B43532" s="12"/>
      <c r="C43532" s="12"/>
    </row>
    <row r="43533" spans="1:3" x14ac:dyDescent="0.35">
      <c r="A43533" s="12"/>
      <c r="B43533" s="12"/>
      <c r="C43533" s="12"/>
    </row>
    <row r="43534" spans="1:3" x14ac:dyDescent="0.35">
      <c r="A43534" s="12"/>
      <c r="B43534" s="12"/>
      <c r="C43534" s="12"/>
    </row>
    <row r="43535" spans="1:3" x14ac:dyDescent="0.35">
      <c r="A43535" s="12"/>
      <c r="B43535" s="12"/>
      <c r="C43535" s="12"/>
    </row>
    <row r="43536" spans="1:3" x14ac:dyDescent="0.35">
      <c r="A43536" s="12"/>
      <c r="B43536" s="12"/>
      <c r="C43536" s="12"/>
    </row>
    <row r="43537" spans="1:3" x14ac:dyDescent="0.35">
      <c r="A43537" s="12"/>
      <c r="B43537" s="12"/>
      <c r="C43537" s="12"/>
    </row>
    <row r="43538" spans="1:3" x14ac:dyDescent="0.35">
      <c r="A43538" s="12"/>
      <c r="B43538" s="12"/>
      <c r="C43538" s="12"/>
    </row>
    <row r="43539" spans="1:3" x14ac:dyDescent="0.35">
      <c r="A43539" s="12"/>
      <c r="B43539" s="12"/>
      <c r="C43539" s="12"/>
    </row>
    <row r="43540" spans="1:3" x14ac:dyDescent="0.35">
      <c r="A43540" s="12"/>
      <c r="B43540" s="12"/>
      <c r="C43540" s="12"/>
    </row>
    <row r="43541" spans="1:3" x14ac:dyDescent="0.35">
      <c r="A43541" s="12"/>
      <c r="B43541" s="12"/>
      <c r="C43541" s="12"/>
    </row>
    <row r="43542" spans="1:3" x14ac:dyDescent="0.35">
      <c r="A43542" s="12"/>
      <c r="B43542" s="12"/>
      <c r="C43542" s="12"/>
    </row>
    <row r="43543" spans="1:3" x14ac:dyDescent="0.35">
      <c r="A43543" s="12"/>
      <c r="B43543" s="12"/>
      <c r="C43543" s="12"/>
    </row>
    <row r="43544" spans="1:3" x14ac:dyDescent="0.35">
      <c r="A43544" s="12"/>
      <c r="B43544" s="12"/>
      <c r="C43544" s="12"/>
    </row>
    <row r="43545" spans="1:3" x14ac:dyDescent="0.35">
      <c r="A43545" s="12"/>
      <c r="B43545" s="12"/>
      <c r="C43545" s="12"/>
    </row>
    <row r="43546" spans="1:3" x14ac:dyDescent="0.35">
      <c r="A43546" s="12"/>
      <c r="B43546" s="12"/>
      <c r="C43546" s="12"/>
    </row>
    <row r="43547" spans="1:3" x14ac:dyDescent="0.35">
      <c r="A43547" s="12"/>
      <c r="B43547" s="12"/>
      <c r="C43547" s="12"/>
    </row>
    <row r="43548" spans="1:3" x14ac:dyDescent="0.35">
      <c r="A43548" s="12"/>
      <c r="B43548" s="12"/>
      <c r="C43548" s="12"/>
    </row>
    <row r="43549" spans="1:3" x14ac:dyDescent="0.35">
      <c r="A43549" s="12"/>
      <c r="B43549" s="12"/>
      <c r="C43549" s="12"/>
    </row>
    <row r="43550" spans="1:3" x14ac:dyDescent="0.35">
      <c r="A43550" s="12"/>
      <c r="B43550" s="12"/>
      <c r="C43550" s="12"/>
    </row>
    <row r="43551" spans="1:3" x14ac:dyDescent="0.35">
      <c r="A43551" s="12"/>
      <c r="B43551" s="12"/>
      <c r="C43551" s="12"/>
    </row>
    <row r="43552" spans="1:3" x14ac:dyDescent="0.35">
      <c r="A43552" s="12"/>
      <c r="B43552" s="12"/>
      <c r="C43552" s="12"/>
    </row>
    <row r="43553" spans="1:3" x14ac:dyDescent="0.35">
      <c r="A43553" s="12"/>
      <c r="B43553" s="12"/>
      <c r="C43553" s="12"/>
    </row>
    <row r="43554" spans="1:3" x14ac:dyDescent="0.35">
      <c r="A43554" s="12"/>
      <c r="B43554" s="12"/>
      <c r="C43554" s="12"/>
    </row>
    <row r="43555" spans="1:3" x14ac:dyDescent="0.35">
      <c r="A43555" s="12"/>
      <c r="B43555" s="12"/>
      <c r="C43555" s="12"/>
    </row>
    <row r="43556" spans="1:3" x14ac:dyDescent="0.35">
      <c r="A43556" s="12"/>
      <c r="B43556" s="12"/>
      <c r="C43556" s="12"/>
    </row>
    <row r="43557" spans="1:3" x14ac:dyDescent="0.35">
      <c r="A43557" s="12"/>
      <c r="B43557" s="12"/>
      <c r="C43557" s="12"/>
    </row>
    <row r="43558" spans="1:3" x14ac:dyDescent="0.35">
      <c r="A43558" s="12"/>
      <c r="B43558" s="12"/>
      <c r="C43558" s="12"/>
    </row>
    <row r="43559" spans="1:3" x14ac:dyDescent="0.35">
      <c r="A43559" s="12"/>
      <c r="B43559" s="12"/>
      <c r="C43559" s="12"/>
    </row>
    <row r="43560" spans="1:3" x14ac:dyDescent="0.35">
      <c r="A43560" s="12"/>
      <c r="B43560" s="12"/>
      <c r="C43560" s="12"/>
    </row>
    <row r="43561" spans="1:3" x14ac:dyDescent="0.35">
      <c r="A43561" s="12"/>
      <c r="B43561" s="12"/>
      <c r="C43561" s="12"/>
    </row>
    <row r="43562" spans="1:3" x14ac:dyDescent="0.35">
      <c r="A43562" s="12"/>
      <c r="B43562" s="12"/>
      <c r="C43562" s="12"/>
    </row>
    <row r="43563" spans="1:3" x14ac:dyDescent="0.35">
      <c r="A43563" s="12"/>
      <c r="B43563" s="12"/>
      <c r="C43563" s="12"/>
    </row>
    <row r="43564" spans="1:3" x14ac:dyDescent="0.35">
      <c r="A43564" s="12"/>
      <c r="B43564" s="12"/>
      <c r="C43564" s="12"/>
    </row>
    <row r="43565" spans="1:3" x14ac:dyDescent="0.35">
      <c r="A43565" s="12"/>
      <c r="B43565" s="12"/>
      <c r="C43565" s="12"/>
    </row>
    <row r="43566" spans="1:3" x14ac:dyDescent="0.35">
      <c r="A43566" s="12"/>
      <c r="B43566" s="12"/>
      <c r="C43566" s="12"/>
    </row>
    <row r="43567" spans="1:3" x14ac:dyDescent="0.35">
      <c r="A43567" s="12"/>
      <c r="B43567" s="12"/>
      <c r="C43567" s="12"/>
    </row>
    <row r="43568" spans="1:3" x14ac:dyDescent="0.35">
      <c r="A43568" s="12"/>
      <c r="B43568" s="12"/>
      <c r="C43568" s="12"/>
    </row>
    <row r="43569" spans="1:3" x14ac:dyDescent="0.35">
      <c r="A43569" s="12"/>
      <c r="B43569" s="12"/>
      <c r="C43569" s="12"/>
    </row>
    <row r="43570" spans="1:3" x14ac:dyDescent="0.35">
      <c r="A43570" s="12"/>
      <c r="B43570" s="12"/>
      <c r="C43570" s="12"/>
    </row>
    <row r="43571" spans="1:3" x14ac:dyDescent="0.35">
      <c r="A43571" s="12"/>
      <c r="B43571" s="12"/>
      <c r="C43571" s="12"/>
    </row>
    <row r="43572" spans="1:3" x14ac:dyDescent="0.35">
      <c r="A43572" s="12"/>
      <c r="B43572" s="12"/>
      <c r="C43572" s="12"/>
    </row>
    <row r="43573" spans="1:3" x14ac:dyDescent="0.35">
      <c r="A43573" s="12"/>
      <c r="B43573" s="12"/>
      <c r="C43573" s="12"/>
    </row>
    <row r="43574" spans="1:3" x14ac:dyDescent="0.35">
      <c r="A43574" s="12"/>
      <c r="B43574" s="12"/>
      <c r="C43574" s="12"/>
    </row>
    <row r="43575" spans="1:3" x14ac:dyDescent="0.35">
      <c r="A43575" s="12"/>
      <c r="B43575" s="12"/>
      <c r="C43575" s="12"/>
    </row>
    <row r="43576" spans="1:3" x14ac:dyDescent="0.35">
      <c r="A43576" s="12"/>
      <c r="B43576" s="12"/>
      <c r="C43576" s="12"/>
    </row>
    <row r="43577" spans="1:3" x14ac:dyDescent="0.35">
      <c r="A43577" s="12"/>
      <c r="B43577" s="12"/>
      <c r="C43577" s="12"/>
    </row>
    <row r="43578" spans="1:3" x14ac:dyDescent="0.35">
      <c r="A43578" s="12"/>
      <c r="B43578" s="12"/>
      <c r="C43578" s="12"/>
    </row>
    <row r="43579" spans="1:3" x14ac:dyDescent="0.35">
      <c r="A43579" s="12"/>
      <c r="B43579" s="12"/>
      <c r="C43579" s="12"/>
    </row>
    <row r="43580" spans="1:3" x14ac:dyDescent="0.35">
      <c r="A43580" s="12"/>
      <c r="B43580" s="12"/>
      <c r="C43580" s="12"/>
    </row>
    <row r="43581" spans="1:3" x14ac:dyDescent="0.35">
      <c r="A43581" s="12"/>
      <c r="B43581" s="12"/>
      <c r="C43581" s="12"/>
    </row>
    <row r="43582" spans="1:3" x14ac:dyDescent="0.35">
      <c r="A43582" s="12"/>
      <c r="B43582" s="12"/>
      <c r="C43582" s="12"/>
    </row>
    <row r="43583" spans="1:3" x14ac:dyDescent="0.35">
      <c r="A43583" s="12"/>
      <c r="B43583" s="12"/>
      <c r="C43583" s="12"/>
    </row>
    <row r="43584" spans="1:3" x14ac:dyDescent="0.35">
      <c r="A43584" s="12"/>
      <c r="B43584" s="12"/>
      <c r="C43584" s="12"/>
    </row>
    <row r="43585" spans="1:3" x14ac:dyDescent="0.35">
      <c r="A43585" s="12"/>
      <c r="B43585" s="12"/>
      <c r="C43585" s="12"/>
    </row>
    <row r="43586" spans="1:3" x14ac:dyDescent="0.35">
      <c r="A43586" s="12"/>
      <c r="B43586" s="12"/>
      <c r="C43586" s="12"/>
    </row>
    <row r="43587" spans="1:3" x14ac:dyDescent="0.35">
      <c r="A43587" s="12"/>
      <c r="B43587" s="12"/>
      <c r="C43587" s="12"/>
    </row>
    <row r="43588" spans="1:3" x14ac:dyDescent="0.35">
      <c r="A43588" s="12"/>
      <c r="B43588" s="12"/>
      <c r="C43588" s="12"/>
    </row>
    <row r="43589" spans="1:3" x14ac:dyDescent="0.35">
      <c r="A43589" s="12"/>
      <c r="B43589" s="12"/>
      <c r="C43589" s="12"/>
    </row>
    <row r="43590" spans="1:3" x14ac:dyDescent="0.35">
      <c r="A43590" s="12"/>
      <c r="B43590" s="12"/>
      <c r="C43590" s="12"/>
    </row>
    <row r="43591" spans="1:3" x14ac:dyDescent="0.35">
      <c r="A43591" s="12"/>
      <c r="B43591" s="12"/>
      <c r="C43591" s="12"/>
    </row>
    <row r="43592" spans="1:3" x14ac:dyDescent="0.35">
      <c r="A43592" s="12"/>
      <c r="B43592" s="12"/>
      <c r="C43592" s="12"/>
    </row>
    <row r="43593" spans="1:3" x14ac:dyDescent="0.35">
      <c r="A43593" s="12"/>
      <c r="B43593" s="12"/>
      <c r="C43593" s="12"/>
    </row>
    <row r="43594" spans="1:3" x14ac:dyDescent="0.35">
      <c r="A43594" s="12"/>
      <c r="B43594" s="12"/>
      <c r="C43594" s="12"/>
    </row>
    <row r="43595" spans="1:3" x14ac:dyDescent="0.35">
      <c r="A43595" s="12"/>
      <c r="B43595" s="12"/>
      <c r="C43595" s="12"/>
    </row>
    <row r="43596" spans="1:3" x14ac:dyDescent="0.35">
      <c r="A43596" s="12"/>
      <c r="B43596" s="12"/>
      <c r="C43596" s="12"/>
    </row>
    <row r="43597" spans="1:3" x14ac:dyDescent="0.35">
      <c r="A43597" s="12"/>
      <c r="B43597" s="12"/>
      <c r="C43597" s="12"/>
    </row>
    <row r="43598" spans="1:3" x14ac:dyDescent="0.35">
      <c r="A43598" s="12"/>
      <c r="B43598" s="12"/>
      <c r="C43598" s="12"/>
    </row>
    <row r="43599" spans="1:3" x14ac:dyDescent="0.35">
      <c r="A43599" s="12"/>
      <c r="B43599" s="12"/>
      <c r="C43599" s="12"/>
    </row>
    <row r="43600" spans="1:3" x14ac:dyDescent="0.35">
      <c r="A43600" s="12"/>
      <c r="B43600" s="12"/>
      <c r="C43600" s="12"/>
    </row>
    <row r="43601" spans="1:3" x14ac:dyDescent="0.35">
      <c r="A43601" s="12"/>
      <c r="B43601" s="12"/>
      <c r="C43601" s="12"/>
    </row>
    <row r="43602" spans="1:3" x14ac:dyDescent="0.35">
      <c r="A43602" s="12"/>
      <c r="B43602" s="12"/>
      <c r="C43602" s="12"/>
    </row>
    <row r="43603" spans="1:3" x14ac:dyDescent="0.35">
      <c r="A43603" s="12"/>
      <c r="B43603" s="12"/>
      <c r="C43603" s="12"/>
    </row>
    <row r="43604" spans="1:3" x14ac:dyDescent="0.35">
      <c r="A43604" s="12"/>
      <c r="B43604" s="12"/>
      <c r="C43604" s="12"/>
    </row>
    <row r="43605" spans="1:3" x14ac:dyDescent="0.35">
      <c r="A43605" s="12"/>
      <c r="B43605" s="12"/>
      <c r="C43605" s="12"/>
    </row>
    <row r="43606" spans="1:3" x14ac:dyDescent="0.35">
      <c r="A43606" s="12"/>
      <c r="B43606" s="12"/>
      <c r="C43606" s="12"/>
    </row>
    <row r="43607" spans="1:3" x14ac:dyDescent="0.35">
      <c r="A43607" s="12"/>
      <c r="B43607" s="12"/>
      <c r="C43607" s="12"/>
    </row>
    <row r="43608" spans="1:3" x14ac:dyDescent="0.35">
      <c r="A43608" s="12"/>
      <c r="B43608" s="12"/>
      <c r="C43608" s="12"/>
    </row>
    <row r="43609" spans="1:3" x14ac:dyDescent="0.35">
      <c r="A43609" s="12"/>
      <c r="B43609" s="12"/>
      <c r="C43609" s="12"/>
    </row>
    <row r="43610" spans="1:3" x14ac:dyDescent="0.35">
      <c r="A43610" s="12"/>
      <c r="B43610" s="12"/>
      <c r="C43610" s="12"/>
    </row>
    <row r="43611" spans="1:3" x14ac:dyDescent="0.35">
      <c r="A43611" s="12"/>
      <c r="B43611" s="12"/>
      <c r="C43611" s="12"/>
    </row>
    <row r="43612" spans="1:3" x14ac:dyDescent="0.35">
      <c r="A43612" s="12"/>
      <c r="B43612" s="12"/>
      <c r="C43612" s="12"/>
    </row>
    <row r="43613" spans="1:3" x14ac:dyDescent="0.35">
      <c r="A43613" s="12"/>
      <c r="B43613" s="12"/>
      <c r="C43613" s="12"/>
    </row>
    <row r="43614" spans="1:3" x14ac:dyDescent="0.35">
      <c r="A43614" s="12"/>
      <c r="B43614" s="12"/>
      <c r="C43614" s="12"/>
    </row>
    <row r="43615" spans="1:3" x14ac:dyDescent="0.35">
      <c r="A43615" s="12"/>
      <c r="B43615" s="12"/>
      <c r="C43615" s="12"/>
    </row>
    <row r="43616" spans="1:3" x14ac:dyDescent="0.35">
      <c r="A43616" s="12"/>
      <c r="B43616" s="12"/>
      <c r="C43616" s="12"/>
    </row>
    <row r="43617" spans="1:3" x14ac:dyDescent="0.35">
      <c r="A43617" s="12"/>
      <c r="B43617" s="12"/>
      <c r="C43617" s="12"/>
    </row>
    <row r="43618" spans="1:3" x14ac:dyDescent="0.35">
      <c r="A43618" s="12"/>
      <c r="B43618" s="12"/>
      <c r="C43618" s="12"/>
    </row>
    <row r="43619" spans="1:3" x14ac:dyDescent="0.35">
      <c r="A43619" s="12"/>
      <c r="B43619" s="12"/>
      <c r="C43619" s="12"/>
    </row>
    <row r="43620" spans="1:3" x14ac:dyDescent="0.35">
      <c r="A43620" s="12"/>
      <c r="B43620" s="12"/>
      <c r="C43620" s="12"/>
    </row>
    <row r="43621" spans="1:3" x14ac:dyDescent="0.35">
      <c r="A43621" s="12"/>
      <c r="B43621" s="12"/>
      <c r="C43621" s="12"/>
    </row>
    <row r="43622" spans="1:3" x14ac:dyDescent="0.35">
      <c r="A43622" s="12"/>
      <c r="B43622" s="12"/>
      <c r="C43622" s="12"/>
    </row>
    <row r="43623" spans="1:3" x14ac:dyDescent="0.35">
      <c r="A43623" s="12"/>
      <c r="B43623" s="12"/>
      <c r="C43623" s="12"/>
    </row>
    <row r="43624" spans="1:3" x14ac:dyDescent="0.35">
      <c r="A43624" s="12"/>
      <c r="B43624" s="12"/>
      <c r="C43624" s="12"/>
    </row>
    <row r="43625" spans="1:3" x14ac:dyDescent="0.35">
      <c r="A43625" s="12"/>
      <c r="B43625" s="12"/>
      <c r="C43625" s="12"/>
    </row>
    <row r="43626" spans="1:3" x14ac:dyDescent="0.35">
      <c r="A43626" s="12"/>
      <c r="B43626" s="12"/>
      <c r="C43626" s="12"/>
    </row>
    <row r="43627" spans="1:3" x14ac:dyDescent="0.35">
      <c r="A43627" s="12"/>
      <c r="B43627" s="12"/>
      <c r="C43627" s="12"/>
    </row>
    <row r="43628" spans="1:3" x14ac:dyDescent="0.35">
      <c r="A43628" s="12"/>
      <c r="B43628" s="12"/>
      <c r="C43628" s="12"/>
    </row>
    <row r="43629" spans="1:3" x14ac:dyDescent="0.35">
      <c r="A43629" s="12"/>
      <c r="B43629" s="12"/>
      <c r="C43629" s="12"/>
    </row>
    <row r="43630" spans="1:3" x14ac:dyDescent="0.35">
      <c r="A43630" s="12"/>
      <c r="B43630" s="12"/>
      <c r="C43630" s="12"/>
    </row>
    <row r="43631" spans="1:3" x14ac:dyDescent="0.35">
      <c r="A43631" s="12"/>
      <c r="B43631" s="12"/>
      <c r="C43631" s="12"/>
    </row>
    <row r="43632" spans="1:3" x14ac:dyDescent="0.35">
      <c r="A43632" s="12"/>
      <c r="B43632" s="12"/>
      <c r="C43632" s="12"/>
    </row>
    <row r="43633" spans="1:3" x14ac:dyDescent="0.35">
      <c r="A43633" s="12"/>
      <c r="B43633" s="12"/>
      <c r="C43633" s="12"/>
    </row>
    <row r="43634" spans="1:3" x14ac:dyDescent="0.35">
      <c r="A43634" s="12"/>
      <c r="B43634" s="12"/>
      <c r="C43634" s="12"/>
    </row>
    <row r="43635" spans="1:3" x14ac:dyDescent="0.35">
      <c r="A43635" s="12"/>
      <c r="B43635" s="12"/>
      <c r="C43635" s="12"/>
    </row>
    <row r="43636" spans="1:3" x14ac:dyDescent="0.35">
      <c r="A43636" s="12"/>
      <c r="B43636" s="12"/>
      <c r="C43636" s="12"/>
    </row>
    <row r="43637" spans="1:3" x14ac:dyDescent="0.35">
      <c r="A43637" s="12"/>
      <c r="B43637" s="12"/>
      <c r="C43637" s="12"/>
    </row>
    <row r="43638" spans="1:3" x14ac:dyDescent="0.35">
      <c r="A43638" s="12"/>
      <c r="B43638" s="12"/>
      <c r="C43638" s="12"/>
    </row>
    <row r="43639" spans="1:3" x14ac:dyDescent="0.35">
      <c r="A43639" s="12"/>
      <c r="B43639" s="12"/>
      <c r="C43639" s="12"/>
    </row>
    <row r="43640" spans="1:3" x14ac:dyDescent="0.35">
      <c r="A43640" s="12"/>
      <c r="B43640" s="12"/>
      <c r="C43640" s="12"/>
    </row>
    <row r="43641" spans="1:3" x14ac:dyDescent="0.35">
      <c r="A43641" s="12"/>
      <c r="B43641" s="12"/>
      <c r="C43641" s="12"/>
    </row>
    <row r="43642" spans="1:3" x14ac:dyDescent="0.35">
      <c r="A43642" s="12"/>
      <c r="B43642" s="12"/>
      <c r="C43642" s="12"/>
    </row>
    <row r="43643" spans="1:3" x14ac:dyDescent="0.35">
      <c r="A43643" s="12"/>
      <c r="B43643" s="12"/>
      <c r="C43643" s="12"/>
    </row>
    <row r="43644" spans="1:3" x14ac:dyDescent="0.35">
      <c r="A43644" s="12"/>
      <c r="B43644" s="12"/>
      <c r="C43644" s="12"/>
    </row>
    <row r="43645" spans="1:3" x14ac:dyDescent="0.35">
      <c r="A43645" s="12"/>
      <c r="B43645" s="12"/>
      <c r="C43645" s="12"/>
    </row>
    <row r="43646" spans="1:3" x14ac:dyDescent="0.35">
      <c r="A43646" s="12"/>
      <c r="B43646" s="12"/>
      <c r="C43646" s="12"/>
    </row>
    <row r="43647" spans="1:3" x14ac:dyDescent="0.35">
      <c r="A43647" s="12"/>
      <c r="B43647" s="12"/>
      <c r="C43647" s="12"/>
    </row>
    <row r="43648" spans="1:3" x14ac:dyDescent="0.35">
      <c r="A43648" s="12"/>
      <c r="B43648" s="12"/>
      <c r="C43648" s="12"/>
    </row>
    <row r="43649" spans="1:3" x14ac:dyDescent="0.35">
      <c r="A43649" s="12"/>
      <c r="B43649" s="12"/>
      <c r="C43649" s="12"/>
    </row>
    <row r="43650" spans="1:3" x14ac:dyDescent="0.35">
      <c r="A43650" s="12"/>
      <c r="B43650" s="12"/>
      <c r="C43650" s="12"/>
    </row>
    <row r="43651" spans="1:3" x14ac:dyDescent="0.35">
      <c r="A43651" s="12"/>
      <c r="B43651" s="12"/>
      <c r="C43651" s="12"/>
    </row>
    <row r="43652" spans="1:3" x14ac:dyDescent="0.35">
      <c r="A43652" s="12"/>
      <c r="B43652" s="12"/>
      <c r="C43652" s="12"/>
    </row>
    <row r="43653" spans="1:3" x14ac:dyDescent="0.35">
      <c r="A43653" s="12"/>
      <c r="B43653" s="12"/>
      <c r="C43653" s="12"/>
    </row>
    <row r="43654" spans="1:3" x14ac:dyDescent="0.35">
      <c r="A43654" s="12"/>
      <c r="B43654" s="12"/>
      <c r="C43654" s="12"/>
    </row>
    <row r="43655" spans="1:3" x14ac:dyDescent="0.35">
      <c r="A43655" s="12"/>
      <c r="B43655" s="12"/>
      <c r="C43655" s="12"/>
    </row>
    <row r="43656" spans="1:3" x14ac:dyDescent="0.35">
      <c r="A43656" s="12"/>
      <c r="B43656" s="12"/>
      <c r="C43656" s="12"/>
    </row>
    <row r="43657" spans="1:3" x14ac:dyDescent="0.35">
      <c r="A43657" s="12"/>
      <c r="B43657" s="12"/>
      <c r="C43657" s="12"/>
    </row>
    <row r="43658" spans="1:3" x14ac:dyDescent="0.35">
      <c r="A43658" s="12"/>
      <c r="B43658" s="12"/>
      <c r="C43658" s="12"/>
    </row>
    <row r="43659" spans="1:3" x14ac:dyDescent="0.35">
      <c r="A43659" s="12"/>
      <c r="B43659" s="12"/>
      <c r="C43659" s="12"/>
    </row>
    <row r="43660" spans="1:3" x14ac:dyDescent="0.35">
      <c r="A43660" s="12"/>
      <c r="B43660" s="12"/>
      <c r="C43660" s="12"/>
    </row>
    <row r="43661" spans="1:3" x14ac:dyDescent="0.35">
      <c r="A43661" s="12"/>
      <c r="B43661" s="12"/>
      <c r="C43661" s="12"/>
    </row>
    <row r="43662" spans="1:3" x14ac:dyDescent="0.35">
      <c r="A43662" s="12"/>
      <c r="B43662" s="12"/>
      <c r="C43662" s="12"/>
    </row>
    <row r="43663" spans="1:3" x14ac:dyDescent="0.35">
      <c r="A43663" s="12"/>
      <c r="B43663" s="12"/>
      <c r="C43663" s="12"/>
    </row>
    <row r="43664" spans="1:3" x14ac:dyDescent="0.35">
      <c r="A43664" s="12"/>
      <c r="B43664" s="12"/>
      <c r="C43664" s="12"/>
    </row>
    <row r="43665" spans="1:3" x14ac:dyDescent="0.35">
      <c r="A43665" s="12"/>
      <c r="B43665" s="12"/>
      <c r="C43665" s="12"/>
    </row>
    <row r="43666" spans="1:3" x14ac:dyDescent="0.35">
      <c r="A43666" s="12"/>
      <c r="B43666" s="12"/>
      <c r="C43666" s="12"/>
    </row>
    <row r="43667" spans="1:3" x14ac:dyDescent="0.35">
      <c r="A43667" s="12"/>
      <c r="B43667" s="12"/>
      <c r="C43667" s="12"/>
    </row>
    <row r="43668" spans="1:3" x14ac:dyDescent="0.35">
      <c r="A43668" s="12"/>
      <c r="B43668" s="12"/>
      <c r="C43668" s="12"/>
    </row>
    <row r="43669" spans="1:3" x14ac:dyDescent="0.35">
      <c r="A43669" s="12"/>
      <c r="B43669" s="12"/>
      <c r="C43669" s="12"/>
    </row>
    <row r="43670" spans="1:3" x14ac:dyDescent="0.35">
      <c r="A43670" s="12"/>
      <c r="B43670" s="12"/>
      <c r="C43670" s="12"/>
    </row>
    <row r="43671" spans="1:3" x14ac:dyDescent="0.35">
      <c r="A43671" s="12"/>
      <c r="B43671" s="12"/>
      <c r="C43671" s="12"/>
    </row>
    <row r="43672" spans="1:3" x14ac:dyDescent="0.35">
      <c r="A43672" s="12"/>
      <c r="B43672" s="12"/>
      <c r="C43672" s="12"/>
    </row>
    <row r="43673" spans="1:3" x14ac:dyDescent="0.35">
      <c r="A43673" s="12"/>
      <c r="B43673" s="12"/>
      <c r="C43673" s="12"/>
    </row>
    <row r="43674" spans="1:3" x14ac:dyDescent="0.35">
      <c r="A43674" s="12"/>
      <c r="B43674" s="12"/>
      <c r="C43674" s="12"/>
    </row>
    <row r="43675" spans="1:3" x14ac:dyDescent="0.35">
      <c r="A43675" s="12"/>
      <c r="B43675" s="12"/>
      <c r="C43675" s="12"/>
    </row>
    <row r="43676" spans="1:3" x14ac:dyDescent="0.35">
      <c r="A43676" s="12"/>
      <c r="B43676" s="12"/>
      <c r="C43676" s="12"/>
    </row>
    <row r="43677" spans="1:3" x14ac:dyDescent="0.35">
      <c r="A43677" s="12"/>
      <c r="B43677" s="12"/>
      <c r="C43677" s="12"/>
    </row>
    <row r="43678" spans="1:3" x14ac:dyDescent="0.35">
      <c r="A43678" s="12"/>
      <c r="B43678" s="12"/>
      <c r="C43678" s="12"/>
    </row>
    <row r="43679" spans="1:3" x14ac:dyDescent="0.35">
      <c r="A43679" s="12"/>
      <c r="B43679" s="12"/>
      <c r="C43679" s="12"/>
    </row>
    <row r="43680" spans="1:3" x14ac:dyDescent="0.35">
      <c r="A43680" s="12"/>
      <c r="B43680" s="12"/>
      <c r="C43680" s="12"/>
    </row>
    <row r="43681" spans="1:3" x14ac:dyDescent="0.35">
      <c r="A43681" s="12"/>
      <c r="B43681" s="12"/>
      <c r="C43681" s="12"/>
    </row>
    <row r="43682" spans="1:3" x14ac:dyDescent="0.35">
      <c r="A43682" s="12"/>
      <c r="B43682" s="12"/>
      <c r="C43682" s="12"/>
    </row>
    <row r="43683" spans="1:3" x14ac:dyDescent="0.35">
      <c r="A43683" s="12"/>
      <c r="B43683" s="12"/>
      <c r="C43683" s="12"/>
    </row>
    <row r="43684" spans="1:3" x14ac:dyDescent="0.35">
      <c r="A43684" s="12"/>
      <c r="B43684" s="12"/>
      <c r="C43684" s="12"/>
    </row>
    <row r="43685" spans="1:3" x14ac:dyDescent="0.35">
      <c r="A43685" s="12"/>
      <c r="B43685" s="12"/>
      <c r="C43685" s="12"/>
    </row>
    <row r="43686" spans="1:3" x14ac:dyDescent="0.35">
      <c r="A43686" s="12"/>
      <c r="B43686" s="12"/>
      <c r="C43686" s="12"/>
    </row>
    <row r="43687" spans="1:3" x14ac:dyDescent="0.35">
      <c r="A43687" s="12"/>
      <c r="B43687" s="12"/>
      <c r="C43687" s="12"/>
    </row>
    <row r="43688" spans="1:3" x14ac:dyDescent="0.35">
      <c r="A43688" s="12"/>
      <c r="B43688" s="12"/>
      <c r="C43688" s="12"/>
    </row>
    <row r="43689" spans="1:3" x14ac:dyDescent="0.35">
      <c r="A43689" s="12"/>
      <c r="B43689" s="12"/>
      <c r="C43689" s="12"/>
    </row>
    <row r="43690" spans="1:3" x14ac:dyDescent="0.35">
      <c r="A43690" s="12"/>
      <c r="B43690" s="12"/>
      <c r="C43690" s="12"/>
    </row>
    <row r="43691" spans="1:3" x14ac:dyDescent="0.35">
      <c r="A43691" s="12"/>
      <c r="B43691" s="12"/>
      <c r="C43691" s="12"/>
    </row>
    <row r="43692" spans="1:3" x14ac:dyDescent="0.35">
      <c r="A43692" s="12"/>
      <c r="B43692" s="12"/>
      <c r="C43692" s="12"/>
    </row>
    <row r="43693" spans="1:3" x14ac:dyDescent="0.35">
      <c r="A43693" s="12"/>
      <c r="B43693" s="12"/>
      <c r="C43693" s="12"/>
    </row>
    <row r="43694" spans="1:3" x14ac:dyDescent="0.35">
      <c r="A43694" s="12"/>
      <c r="B43694" s="12"/>
      <c r="C43694" s="12"/>
    </row>
    <row r="43695" spans="1:3" x14ac:dyDescent="0.35">
      <c r="A43695" s="12"/>
      <c r="B43695" s="12"/>
      <c r="C43695" s="12"/>
    </row>
    <row r="43696" spans="1:3" x14ac:dyDescent="0.35">
      <c r="A43696" s="12"/>
      <c r="B43696" s="12"/>
      <c r="C43696" s="12"/>
    </row>
    <row r="43697" spans="1:3" x14ac:dyDescent="0.35">
      <c r="A43697" s="12"/>
      <c r="B43697" s="12"/>
      <c r="C43697" s="12"/>
    </row>
    <row r="43698" spans="1:3" x14ac:dyDescent="0.35">
      <c r="A43698" s="12"/>
      <c r="B43698" s="12"/>
      <c r="C43698" s="12"/>
    </row>
    <row r="43699" spans="1:3" x14ac:dyDescent="0.35">
      <c r="A43699" s="12"/>
      <c r="B43699" s="12"/>
      <c r="C43699" s="12"/>
    </row>
    <row r="43700" spans="1:3" x14ac:dyDescent="0.35">
      <c r="A43700" s="12"/>
      <c r="B43700" s="12"/>
      <c r="C43700" s="12"/>
    </row>
    <row r="43701" spans="1:3" x14ac:dyDescent="0.35">
      <c r="A43701" s="12"/>
      <c r="B43701" s="12"/>
      <c r="C43701" s="12"/>
    </row>
    <row r="43702" spans="1:3" x14ac:dyDescent="0.35">
      <c r="A43702" s="12"/>
      <c r="B43702" s="12"/>
      <c r="C43702" s="12"/>
    </row>
    <row r="43703" spans="1:3" x14ac:dyDescent="0.35">
      <c r="A43703" s="12"/>
      <c r="B43703" s="12"/>
      <c r="C43703" s="12"/>
    </row>
    <row r="43704" spans="1:3" x14ac:dyDescent="0.35">
      <c r="A43704" s="12"/>
      <c r="B43704" s="12"/>
      <c r="C43704" s="12"/>
    </row>
    <row r="43705" spans="1:3" x14ac:dyDescent="0.35">
      <c r="A43705" s="12"/>
      <c r="B43705" s="12"/>
      <c r="C43705" s="12"/>
    </row>
    <row r="43706" spans="1:3" x14ac:dyDescent="0.35">
      <c r="A43706" s="12"/>
      <c r="B43706" s="12"/>
      <c r="C43706" s="12"/>
    </row>
    <row r="43707" spans="1:3" x14ac:dyDescent="0.35">
      <c r="A43707" s="12"/>
      <c r="B43707" s="12"/>
      <c r="C43707" s="12"/>
    </row>
    <row r="43708" spans="1:3" x14ac:dyDescent="0.35">
      <c r="A43708" s="12"/>
      <c r="B43708" s="12"/>
      <c r="C43708" s="12"/>
    </row>
    <row r="43709" spans="1:3" x14ac:dyDescent="0.35">
      <c r="A43709" s="12"/>
      <c r="B43709" s="12"/>
      <c r="C43709" s="12"/>
    </row>
    <row r="43710" spans="1:3" x14ac:dyDescent="0.35">
      <c r="A43710" s="12"/>
      <c r="B43710" s="12"/>
      <c r="C43710" s="12"/>
    </row>
    <row r="43711" spans="1:3" x14ac:dyDescent="0.35">
      <c r="A43711" s="12"/>
      <c r="B43711" s="12"/>
      <c r="C43711" s="12"/>
    </row>
    <row r="43712" spans="1:3" x14ac:dyDescent="0.35">
      <c r="A43712" s="12"/>
      <c r="B43712" s="12"/>
      <c r="C43712" s="12"/>
    </row>
    <row r="43713" spans="1:3" x14ac:dyDescent="0.35">
      <c r="A43713" s="12"/>
      <c r="B43713" s="12"/>
      <c r="C43713" s="12"/>
    </row>
    <row r="43714" spans="1:3" x14ac:dyDescent="0.35">
      <c r="A43714" s="12"/>
      <c r="B43714" s="12"/>
      <c r="C43714" s="12"/>
    </row>
    <row r="43715" spans="1:3" x14ac:dyDescent="0.35">
      <c r="A43715" s="12"/>
      <c r="B43715" s="12"/>
      <c r="C43715" s="12"/>
    </row>
    <row r="43716" spans="1:3" x14ac:dyDescent="0.35">
      <c r="A43716" s="12"/>
      <c r="B43716" s="12"/>
      <c r="C43716" s="12"/>
    </row>
    <row r="43717" spans="1:3" x14ac:dyDescent="0.35">
      <c r="A43717" s="12"/>
      <c r="B43717" s="12"/>
      <c r="C43717" s="12"/>
    </row>
    <row r="43718" spans="1:3" x14ac:dyDescent="0.35">
      <c r="A43718" s="12"/>
      <c r="B43718" s="12"/>
      <c r="C43718" s="12"/>
    </row>
    <row r="43719" spans="1:3" x14ac:dyDescent="0.35">
      <c r="A43719" s="12"/>
      <c r="B43719" s="12"/>
      <c r="C43719" s="12"/>
    </row>
    <row r="43720" spans="1:3" x14ac:dyDescent="0.35">
      <c r="A43720" s="12"/>
      <c r="B43720" s="12"/>
      <c r="C43720" s="12"/>
    </row>
    <row r="43721" spans="1:3" x14ac:dyDescent="0.35">
      <c r="A43721" s="12"/>
      <c r="B43721" s="12"/>
      <c r="C43721" s="12"/>
    </row>
    <row r="43722" spans="1:3" x14ac:dyDescent="0.35">
      <c r="A43722" s="12"/>
      <c r="B43722" s="12"/>
      <c r="C43722" s="12"/>
    </row>
    <row r="43723" spans="1:3" x14ac:dyDescent="0.35">
      <c r="A43723" s="12"/>
      <c r="B43723" s="12"/>
      <c r="C43723" s="12"/>
    </row>
    <row r="43724" spans="1:3" x14ac:dyDescent="0.35">
      <c r="A43724" s="12"/>
      <c r="B43724" s="12"/>
      <c r="C43724" s="12"/>
    </row>
    <row r="43725" spans="1:3" x14ac:dyDescent="0.35">
      <c r="A43725" s="12"/>
      <c r="B43725" s="12"/>
      <c r="C43725" s="12"/>
    </row>
    <row r="43726" spans="1:3" x14ac:dyDescent="0.35">
      <c r="A43726" s="12"/>
      <c r="B43726" s="12"/>
      <c r="C43726" s="12"/>
    </row>
    <row r="43727" spans="1:3" x14ac:dyDescent="0.35">
      <c r="A43727" s="12"/>
      <c r="B43727" s="12"/>
      <c r="C43727" s="12"/>
    </row>
    <row r="43728" spans="1:3" x14ac:dyDescent="0.35">
      <c r="A43728" s="12"/>
      <c r="B43728" s="12"/>
      <c r="C43728" s="12"/>
    </row>
    <row r="43729" spans="1:3" x14ac:dyDescent="0.35">
      <c r="A43729" s="12"/>
      <c r="B43729" s="12"/>
      <c r="C43729" s="12"/>
    </row>
    <row r="43730" spans="1:3" x14ac:dyDescent="0.35">
      <c r="A43730" s="12"/>
      <c r="B43730" s="12"/>
      <c r="C43730" s="12"/>
    </row>
    <row r="43731" spans="1:3" x14ac:dyDescent="0.35">
      <c r="A43731" s="12"/>
      <c r="B43731" s="12"/>
      <c r="C43731" s="12"/>
    </row>
    <row r="43732" spans="1:3" x14ac:dyDescent="0.35">
      <c r="A43732" s="12"/>
      <c r="B43732" s="12"/>
      <c r="C43732" s="12"/>
    </row>
    <row r="43733" spans="1:3" x14ac:dyDescent="0.35">
      <c r="A43733" s="12"/>
      <c r="B43733" s="12"/>
      <c r="C43733" s="12"/>
    </row>
    <row r="43734" spans="1:3" x14ac:dyDescent="0.35">
      <c r="A43734" s="12"/>
      <c r="B43734" s="12"/>
      <c r="C43734" s="12"/>
    </row>
    <row r="43735" spans="1:3" x14ac:dyDescent="0.35">
      <c r="A43735" s="12"/>
      <c r="B43735" s="12"/>
      <c r="C43735" s="12"/>
    </row>
    <row r="43736" spans="1:3" x14ac:dyDescent="0.35">
      <c r="A43736" s="12"/>
      <c r="B43736" s="12"/>
      <c r="C43736" s="12"/>
    </row>
    <row r="43737" spans="1:3" x14ac:dyDescent="0.35">
      <c r="A43737" s="12"/>
      <c r="B43737" s="12"/>
      <c r="C43737" s="12"/>
    </row>
    <row r="43738" spans="1:3" x14ac:dyDescent="0.35">
      <c r="A43738" s="12"/>
      <c r="B43738" s="12"/>
      <c r="C43738" s="12"/>
    </row>
    <row r="43739" spans="1:3" x14ac:dyDescent="0.35">
      <c r="A43739" s="12"/>
      <c r="B43739" s="12"/>
      <c r="C43739" s="12"/>
    </row>
    <row r="43740" spans="1:3" x14ac:dyDescent="0.35">
      <c r="A43740" s="12"/>
      <c r="B43740" s="12"/>
      <c r="C43740" s="12"/>
    </row>
    <row r="43741" spans="1:3" x14ac:dyDescent="0.35">
      <c r="A43741" s="12"/>
      <c r="B43741" s="12"/>
      <c r="C43741" s="12"/>
    </row>
    <row r="43742" spans="1:3" x14ac:dyDescent="0.35">
      <c r="A43742" s="12"/>
      <c r="B43742" s="12"/>
      <c r="C43742" s="12"/>
    </row>
    <row r="43743" spans="1:3" x14ac:dyDescent="0.35">
      <c r="A43743" s="12"/>
      <c r="B43743" s="12"/>
      <c r="C43743" s="12"/>
    </row>
    <row r="43744" spans="1:3" x14ac:dyDescent="0.35">
      <c r="A43744" s="12"/>
      <c r="B43744" s="12"/>
      <c r="C43744" s="12"/>
    </row>
    <row r="43745" spans="1:3" x14ac:dyDescent="0.35">
      <c r="A43745" s="12"/>
      <c r="B43745" s="12"/>
      <c r="C43745" s="12"/>
    </row>
    <row r="43746" spans="1:3" x14ac:dyDescent="0.35">
      <c r="A43746" s="12"/>
      <c r="B43746" s="12"/>
      <c r="C43746" s="12"/>
    </row>
    <row r="43747" spans="1:3" x14ac:dyDescent="0.35">
      <c r="A43747" s="12"/>
      <c r="B43747" s="12"/>
      <c r="C43747" s="12"/>
    </row>
    <row r="43748" spans="1:3" x14ac:dyDescent="0.35">
      <c r="A43748" s="12"/>
      <c r="B43748" s="12"/>
      <c r="C43748" s="12"/>
    </row>
    <row r="43749" spans="1:3" x14ac:dyDescent="0.35">
      <c r="A43749" s="12"/>
      <c r="B43749" s="12"/>
      <c r="C43749" s="12"/>
    </row>
    <row r="43750" spans="1:3" x14ac:dyDescent="0.35">
      <c r="A43750" s="12"/>
      <c r="B43750" s="12"/>
      <c r="C43750" s="12"/>
    </row>
    <row r="43751" spans="1:3" x14ac:dyDescent="0.35">
      <c r="A43751" s="12"/>
      <c r="B43751" s="12"/>
      <c r="C43751" s="12"/>
    </row>
    <row r="43752" spans="1:3" x14ac:dyDescent="0.35">
      <c r="A43752" s="12"/>
      <c r="B43752" s="12"/>
      <c r="C43752" s="12"/>
    </row>
    <row r="43753" spans="1:3" x14ac:dyDescent="0.35">
      <c r="A43753" s="12"/>
      <c r="B43753" s="12"/>
      <c r="C43753" s="12"/>
    </row>
    <row r="43754" spans="1:3" x14ac:dyDescent="0.35">
      <c r="A43754" s="12"/>
      <c r="B43754" s="12"/>
      <c r="C43754" s="12"/>
    </row>
    <row r="43755" spans="1:3" x14ac:dyDescent="0.35">
      <c r="A43755" s="12"/>
      <c r="B43755" s="12"/>
      <c r="C43755" s="12"/>
    </row>
    <row r="43756" spans="1:3" x14ac:dyDescent="0.35">
      <c r="A43756" s="12"/>
      <c r="B43756" s="12"/>
      <c r="C43756" s="12"/>
    </row>
    <row r="43757" spans="1:3" x14ac:dyDescent="0.35">
      <c r="A43757" s="12"/>
      <c r="B43757" s="12"/>
      <c r="C43757" s="12"/>
    </row>
    <row r="43758" spans="1:3" x14ac:dyDescent="0.35">
      <c r="A43758" s="12"/>
      <c r="B43758" s="12"/>
      <c r="C43758" s="12"/>
    </row>
    <row r="43759" spans="1:3" x14ac:dyDescent="0.35">
      <c r="A43759" s="12"/>
      <c r="B43759" s="12"/>
      <c r="C43759" s="12"/>
    </row>
    <row r="43760" spans="1:3" x14ac:dyDescent="0.35">
      <c r="A43760" s="12"/>
      <c r="B43760" s="12"/>
      <c r="C43760" s="12"/>
    </row>
    <row r="43761" spans="1:3" x14ac:dyDescent="0.35">
      <c r="A43761" s="12"/>
      <c r="B43761" s="12"/>
      <c r="C43761" s="12"/>
    </row>
    <row r="43762" spans="1:3" x14ac:dyDescent="0.35">
      <c r="A43762" s="12"/>
      <c r="B43762" s="12"/>
      <c r="C43762" s="12"/>
    </row>
    <row r="43763" spans="1:3" x14ac:dyDescent="0.35">
      <c r="A43763" s="12"/>
      <c r="B43763" s="12"/>
      <c r="C43763" s="12"/>
    </row>
    <row r="43764" spans="1:3" x14ac:dyDescent="0.35">
      <c r="A43764" s="12"/>
      <c r="B43764" s="12"/>
      <c r="C43764" s="12"/>
    </row>
    <row r="43765" spans="1:3" x14ac:dyDescent="0.35">
      <c r="A43765" s="12"/>
      <c r="B43765" s="12"/>
      <c r="C43765" s="12"/>
    </row>
    <row r="43766" spans="1:3" x14ac:dyDescent="0.35">
      <c r="A43766" s="12"/>
      <c r="B43766" s="12"/>
      <c r="C43766" s="12"/>
    </row>
    <row r="43767" spans="1:3" x14ac:dyDescent="0.35">
      <c r="A43767" s="12"/>
      <c r="B43767" s="12"/>
      <c r="C43767" s="12"/>
    </row>
    <row r="43768" spans="1:3" x14ac:dyDescent="0.35">
      <c r="A43768" s="12"/>
      <c r="B43768" s="12"/>
      <c r="C43768" s="12"/>
    </row>
    <row r="43769" spans="1:3" x14ac:dyDescent="0.35">
      <c r="A43769" s="12"/>
      <c r="B43769" s="12"/>
      <c r="C43769" s="12"/>
    </row>
    <row r="43770" spans="1:3" x14ac:dyDescent="0.35">
      <c r="A43770" s="12"/>
      <c r="B43770" s="12"/>
      <c r="C43770" s="12"/>
    </row>
    <row r="43771" spans="1:3" x14ac:dyDescent="0.35">
      <c r="A43771" s="12"/>
      <c r="B43771" s="12"/>
      <c r="C43771" s="12"/>
    </row>
    <row r="43772" spans="1:3" x14ac:dyDescent="0.35">
      <c r="A43772" s="12"/>
      <c r="B43772" s="12"/>
      <c r="C43772" s="12"/>
    </row>
    <row r="43773" spans="1:3" x14ac:dyDescent="0.35">
      <c r="A43773" s="12"/>
      <c r="B43773" s="12"/>
      <c r="C43773" s="12"/>
    </row>
    <row r="43774" spans="1:3" x14ac:dyDescent="0.35">
      <c r="A43774" s="12"/>
      <c r="B43774" s="12"/>
      <c r="C43774" s="12"/>
    </row>
    <row r="43775" spans="1:3" x14ac:dyDescent="0.35">
      <c r="A43775" s="12"/>
      <c r="B43775" s="12"/>
      <c r="C43775" s="12"/>
    </row>
    <row r="43776" spans="1:3" x14ac:dyDescent="0.35">
      <c r="A43776" s="12"/>
      <c r="B43776" s="12"/>
      <c r="C43776" s="12"/>
    </row>
    <row r="43777" spans="1:3" x14ac:dyDescent="0.35">
      <c r="A43777" s="12"/>
      <c r="B43777" s="12"/>
      <c r="C43777" s="12"/>
    </row>
    <row r="43778" spans="1:3" x14ac:dyDescent="0.35">
      <c r="A43778" s="12"/>
      <c r="B43778" s="12"/>
      <c r="C43778" s="12"/>
    </row>
    <row r="43779" spans="1:3" x14ac:dyDescent="0.35">
      <c r="A43779" s="12"/>
      <c r="B43779" s="12"/>
      <c r="C43779" s="12"/>
    </row>
    <row r="43780" spans="1:3" x14ac:dyDescent="0.35">
      <c r="A43780" s="12"/>
      <c r="B43780" s="12"/>
      <c r="C43780" s="12"/>
    </row>
    <row r="43781" spans="1:3" x14ac:dyDescent="0.35">
      <c r="A43781" s="12"/>
      <c r="B43781" s="12"/>
      <c r="C43781" s="12"/>
    </row>
    <row r="43782" spans="1:3" x14ac:dyDescent="0.35">
      <c r="A43782" s="12"/>
      <c r="B43782" s="12"/>
      <c r="C43782" s="12"/>
    </row>
    <row r="43783" spans="1:3" x14ac:dyDescent="0.35">
      <c r="A43783" s="12"/>
      <c r="B43783" s="12"/>
      <c r="C43783" s="12"/>
    </row>
    <row r="43784" spans="1:3" x14ac:dyDescent="0.35">
      <c r="A43784" s="12"/>
      <c r="B43784" s="12"/>
      <c r="C43784" s="12"/>
    </row>
    <row r="43785" spans="1:3" x14ac:dyDescent="0.35">
      <c r="A43785" s="12"/>
      <c r="B43785" s="12"/>
      <c r="C43785" s="12"/>
    </row>
    <row r="43786" spans="1:3" x14ac:dyDescent="0.35">
      <c r="A43786" s="12"/>
      <c r="B43786" s="12"/>
      <c r="C43786" s="12"/>
    </row>
    <row r="43787" spans="1:3" x14ac:dyDescent="0.35">
      <c r="A43787" s="12"/>
      <c r="B43787" s="12"/>
      <c r="C43787" s="12"/>
    </row>
    <row r="43788" spans="1:3" x14ac:dyDescent="0.35">
      <c r="A43788" s="12"/>
      <c r="B43788" s="12"/>
      <c r="C43788" s="12"/>
    </row>
    <row r="43789" spans="1:3" x14ac:dyDescent="0.35">
      <c r="A43789" s="12"/>
      <c r="B43789" s="12"/>
      <c r="C43789" s="12"/>
    </row>
    <row r="43790" spans="1:3" x14ac:dyDescent="0.35">
      <c r="A43790" s="12"/>
      <c r="B43790" s="12"/>
      <c r="C43790" s="12"/>
    </row>
    <row r="43791" spans="1:3" x14ac:dyDescent="0.35">
      <c r="A43791" s="12"/>
      <c r="B43791" s="12"/>
      <c r="C43791" s="12"/>
    </row>
    <row r="43792" spans="1:3" x14ac:dyDescent="0.35">
      <c r="A43792" s="12"/>
      <c r="B43792" s="12"/>
      <c r="C43792" s="12"/>
    </row>
    <row r="43793" spans="1:3" x14ac:dyDescent="0.35">
      <c r="A43793" s="12"/>
      <c r="B43793" s="12"/>
      <c r="C43793" s="12"/>
    </row>
    <row r="43794" spans="1:3" x14ac:dyDescent="0.35">
      <c r="A43794" s="12"/>
      <c r="B43794" s="12"/>
      <c r="C43794" s="12"/>
    </row>
    <row r="43795" spans="1:3" x14ac:dyDescent="0.35">
      <c r="A43795" s="12"/>
      <c r="B43795" s="12"/>
      <c r="C43795" s="12"/>
    </row>
    <row r="43796" spans="1:3" x14ac:dyDescent="0.35">
      <c r="A43796" s="12"/>
      <c r="B43796" s="12"/>
      <c r="C43796" s="12"/>
    </row>
    <row r="43797" spans="1:3" x14ac:dyDescent="0.35">
      <c r="A43797" s="12"/>
      <c r="B43797" s="12"/>
      <c r="C43797" s="12"/>
    </row>
    <row r="43798" spans="1:3" x14ac:dyDescent="0.35">
      <c r="A43798" s="12"/>
      <c r="B43798" s="12"/>
      <c r="C43798" s="12"/>
    </row>
    <row r="43799" spans="1:3" x14ac:dyDescent="0.35">
      <c r="A43799" s="12"/>
      <c r="B43799" s="12"/>
      <c r="C43799" s="12"/>
    </row>
    <row r="43800" spans="1:3" x14ac:dyDescent="0.35">
      <c r="A43800" s="12"/>
      <c r="B43800" s="12"/>
      <c r="C43800" s="12"/>
    </row>
    <row r="43801" spans="1:3" x14ac:dyDescent="0.35">
      <c r="A43801" s="12"/>
      <c r="B43801" s="12"/>
      <c r="C43801" s="12"/>
    </row>
    <row r="43802" spans="1:3" x14ac:dyDescent="0.35">
      <c r="A43802" s="12"/>
      <c r="B43802" s="12"/>
      <c r="C43802" s="12"/>
    </row>
    <row r="43803" spans="1:3" x14ac:dyDescent="0.35">
      <c r="A43803" s="12"/>
      <c r="B43803" s="12"/>
      <c r="C43803" s="12"/>
    </row>
    <row r="43804" spans="1:3" x14ac:dyDescent="0.35">
      <c r="A43804" s="12"/>
      <c r="B43804" s="12"/>
      <c r="C43804" s="12"/>
    </row>
    <row r="43805" spans="1:3" x14ac:dyDescent="0.35">
      <c r="A43805" s="12"/>
      <c r="B43805" s="12"/>
      <c r="C43805" s="12"/>
    </row>
    <row r="43806" spans="1:3" x14ac:dyDescent="0.35">
      <c r="A43806" s="12"/>
      <c r="B43806" s="12"/>
      <c r="C43806" s="12"/>
    </row>
    <row r="43807" spans="1:3" x14ac:dyDescent="0.35">
      <c r="A43807" s="12"/>
      <c r="B43807" s="12"/>
      <c r="C43807" s="12"/>
    </row>
    <row r="43808" spans="1:3" x14ac:dyDescent="0.35">
      <c r="A43808" s="12"/>
      <c r="B43808" s="12"/>
      <c r="C43808" s="12"/>
    </row>
    <row r="43809" spans="1:3" x14ac:dyDescent="0.35">
      <c r="A43809" s="12"/>
      <c r="B43809" s="12"/>
      <c r="C43809" s="12"/>
    </row>
    <row r="43810" spans="1:3" x14ac:dyDescent="0.35">
      <c r="A43810" s="12"/>
      <c r="B43810" s="12"/>
      <c r="C43810" s="12"/>
    </row>
    <row r="43811" spans="1:3" x14ac:dyDescent="0.35">
      <c r="A43811" s="12"/>
      <c r="B43811" s="12"/>
      <c r="C43811" s="12"/>
    </row>
    <row r="43812" spans="1:3" x14ac:dyDescent="0.35">
      <c r="A43812" s="12"/>
      <c r="B43812" s="12"/>
      <c r="C43812" s="12"/>
    </row>
    <row r="43813" spans="1:3" x14ac:dyDescent="0.35">
      <c r="A43813" s="12"/>
      <c r="B43813" s="12"/>
      <c r="C43813" s="12"/>
    </row>
    <row r="43814" spans="1:3" x14ac:dyDescent="0.35">
      <c r="A43814" s="12"/>
      <c r="B43814" s="12"/>
      <c r="C43814" s="12"/>
    </row>
    <row r="43815" spans="1:3" x14ac:dyDescent="0.35">
      <c r="A43815" s="12"/>
      <c r="B43815" s="12"/>
      <c r="C43815" s="12"/>
    </row>
    <row r="43816" spans="1:3" x14ac:dyDescent="0.35">
      <c r="A43816" s="12"/>
      <c r="B43816" s="12"/>
      <c r="C43816" s="12"/>
    </row>
    <row r="43817" spans="1:3" x14ac:dyDescent="0.35">
      <c r="A43817" s="12"/>
      <c r="B43817" s="12"/>
      <c r="C43817" s="12"/>
    </row>
    <row r="43818" spans="1:3" x14ac:dyDescent="0.35">
      <c r="A43818" s="12"/>
      <c r="B43818" s="12"/>
      <c r="C43818" s="12"/>
    </row>
    <row r="43819" spans="1:3" x14ac:dyDescent="0.35">
      <c r="A43819" s="12"/>
      <c r="B43819" s="12"/>
      <c r="C43819" s="12"/>
    </row>
    <row r="43820" spans="1:3" x14ac:dyDescent="0.35">
      <c r="A43820" s="12"/>
      <c r="B43820" s="12"/>
      <c r="C43820" s="12"/>
    </row>
    <row r="43821" spans="1:3" x14ac:dyDescent="0.35">
      <c r="A43821" s="12"/>
      <c r="B43821" s="12"/>
      <c r="C43821" s="12"/>
    </row>
    <row r="43822" spans="1:3" x14ac:dyDescent="0.35">
      <c r="A43822" s="12"/>
      <c r="B43822" s="12"/>
      <c r="C43822" s="12"/>
    </row>
    <row r="43823" spans="1:3" x14ac:dyDescent="0.35">
      <c r="A43823" s="12"/>
      <c r="B43823" s="12"/>
      <c r="C43823" s="12"/>
    </row>
    <row r="43824" spans="1:3" x14ac:dyDescent="0.35">
      <c r="A43824" s="12"/>
      <c r="B43824" s="12"/>
      <c r="C43824" s="12"/>
    </row>
    <row r="43825" spans="1:3" x14ac:dyDescent="0.35">
      <c r="A43825" s="12"/>
      <c r="B43825" s="12"/>
      <c r="C43825" s="12"/>
    </row>
    <row r="43826" spans="1:3" x14ac:dyDescent="0.35">
      <c r="A43826" s="12"/>
      <c r="B43826" s="12"/>
      <c r="C43826" s="12"/>
    </row>
    <row r="43827" spans="1:3" x14ac:dyDescent="0.35">
      <c r="A43827" s="12"/>
      <c r="B43827" s="12"/>
      <c r="C43827" s="12"/>
    </row>
    <row r="43828" spans="1:3" x14ac:dyDescent="0.35">
      <c r="A43828" s="12"/>
      <c r="B43828" s="12"/>
      <c r="C43828" s="12"/>
    </row>
    <row r="43829" spans="1:3" x14ac:dyDescent="0.35">
      <c r="A43829" s="12"/>
      <c r="B43829" s="12"/>
      <c r="C43829" s="12"/>
    </row>
    <row r="43830" spans="1:3" x14ac:dyDescent="0.35">
      <c r="A43830" s="12"/>
      <c r="B43830" s="12"/>
      <c r="C43830" s="12"/>
    </row>
    <row r="43831" spans="1:3" x14ac:dyDescent="0.35">
      <c r="A43831" s="12"/>
      <c r="B43831" s="12"/>
      <c r="C43831" s="12"/>
    </row>
    <row r="43832" spans="1:3" x14ac:dyDescent="0.35">
      <c r="A43832" s="12"/>
      <c r="B43832" s="12"/>
      <c r="C43832" s="12"/>
    </row>
    <row r="43833" spans="1:3" x14ac:dyDescent="0.35">
      <c r="A43833" s="12"/>
      <c r="B43833" s="12"/>
      <c r="C43833" s="12"/>
    </row>
    <row r="43834" spans="1:3" x14ac:dyDescent="0.35">
      <c r="A43834" s="12"/>
      <c r="B43834" s="12"/>
      <c r="C43834" s="12"/>
    </row>
    <row r="43835" spans="1:3" x14ac:dyDescent="0.35">
      <c r="A43835" s="12"/>
      <c r="B43835" s="12"/>
      <c r="C43835" s="12"/>
    </row>
    <row r="43836" spans="1:3" x14ac:dyDescent="0.35">
      <c r="A43836" s="12"/>
      <c r="B43836" s="12"/>
      <c r="C43836" s="12"/>
    </row>
    <row r="43837" spans="1:3" x14ac:dyDescent="0.35">
      <c r="A43837" s="12"/>
      <c r="B43837" s="12"/>
      <c r="C43837" s="12"/>
    </row>
    <row r="43838" spans="1:3" x14ac:dyDescent="0.35">
      <c r="A43838" s="12"/>
      <c r="B43838" s="12"/>
      <c r="C43838" s="12"/>
    </row>
    <row r="43839" spans="1:3" x14ac:dyDescent="0.35">
      <c r="A43839" s="12"/>
      <c r="B43839" s="12"/>
      <c r="C43839" s="12"/>
    </row>
    <row r="43840" spans="1:3" x14ac:dyDescent="0.35">
      <c r="A43840" s="12"/>
      <c r="B43840" s="12"/>
      <c r="C43840" s="12"/>
    </row>
    <row r="43841" spans="1:3" x14ac:dyDescent="0.35">
      <c r="A43841" s="12"/>
      <c r="B43841" s="12"/>
      <c r="C43841" s="12"/>
    </row>
    <row r="43842" spans="1:3" x14ac:dyDescent="0.35">
      <c r="A43842" s="12"/>
      <c r="B43842" s="12"/>
      <c r="C43842" s="12"/>
    </row>
    <row r="43843" spans="1:3" x14ac:dyDescent="0.35">
      <c r="A43843" s="12"/>
      <c r="B43843" s="12"/>
      <c r="C43843" s="12"/>
    </row>
    <row r="43844" spans="1:3" x14ac:dyDescent="0.35">
      <c r="A43844" s="12"/>
      <c r="B43844" s="12"/>
      <c r="C43844" s="12"/>
    </row>
    <row r="43845" spans="1:3" x14ac:dyDescent="0.35">
      <c r="A43845" s="12"/>
      <c r="B43845" s="12"/>
      <c r="C43845" s="12"/>
    </row>
    <row r="43846" spans="1:3" x14ac:dyDescent="0.35">
      <c r="A43846" s="12"/>
      <c r="B43846" s="12"/>
      <c r="C43846" s="12"/>
    </row>
    <row r="43847" spans="1:3" x14ac:dyDescent="0.35">
      <c r="A43847" s="12"/>
      <c r="B43847" s="12"/>
      <c r="C43847" s="12"/>
    </row>
    <row r="43848" spans="1:3" x14ac:dyDescent="0.35">
      <c r="A43848" s="12"/>
      <c r="B43848" s="12"/>
      <c r="C43848" s="12"/>
    </row>
    <row r="43849" spans="1:3" x14ac:dyDescent="0.35">
      <c r="A43849" s="12"/>
      <c r="B43849" s="12"/>
      <c r="C43849" s="12"/>
    </row>
    <row r="43850" spans="1:3" x14ac:dyDescent="0.35">
      <c r="A43850" s="12"/>
      <c r="B43850" s="12"/>
      <c r="C43850" s="12"/>
    </row>
    <row r="43851" spans="1:3" x14ac:dyDescent="0.35">
      <c r="A43851" s="12"/>
      <c r="B43851" s="12"/>
      <c r="C43851" s="12"/>
    </row>
    <row r="43852" spans="1:3" x14ac:dyDescent="0.35">
      <c r="A43852" s="12"/>
      <c r="B43852" s="12"/>
      <c r="C43852" s="12"/>
    </row>
    <row r="43853" spans="1:3" x14ac:dyDescent="0.35">
      <c r="A43853" s="12"/>
      <c r="B43853" s="12"/>
      <c r="C43853" s="12"/>
    </row>
    <row r="43854" spans="1:3" x14ac:dyDescent="0.35">
      <c r="A43854" s="12"/>
      <c r="B43854" s="12"/>
      <c r="C43854" s="12"/>
    </row>
    <row r="43855" spans="1:3" x14ac:dyDescent="0.35">
      <c r="A43855" s="12"/>
      <c r="B43855" s="12"/>
      <c r="C43855" s="12"/>
    </row>
    <row r="43856" spans="1:3" x14ac:dyDescent="0.35">
      <c r="A43856" s="12"/>
      <c r="B43856" s="12"/>
      <c r="C43856" s="12"/>
    </row>
    <row r="43857" spans="1:3" x14ac:dyDescent="0.35">
      <c r="A43857" s="12"/>
      <c r="B43857" s="12"/>
      <c r="C43857" s="12"/>
    </row>
    <row r="43858" spans="1:3" x14ac:dyDescent="0.35">
      <c r="A43858" s="12"/>
      <c r="B43858" s="12"/>
      <c r="C43858" s="12"/>
    </row>
    <row r="43859" spans="1:3" x14ac:dyDescent="0.35">
      <c r="A43859" s="12"/>
      <c r="B43859" s="12"/>
      <c r="C43859" s="12"/>
    </row>
    <row r="43860" spans="1:3" x14ac:dyDescent="0.35">
      <c r="A43860" s="12"/>
      <c r="B43860" s="12"/>
      <c r="C43860" s="12"/>
    </row>
    <row r="43861" spans="1:3" x14ac:dyDescent="0.35">
      <c r="A43861" s="12"/>
      <c r="B43861" s="12"/>
      <c r="C43861" s="12"/>
    </row>
    <row r="43862" spans="1:3" x14ac:dyDescent="0.35">
      <c r="A43862" s="12"/>
      <c r="B43862" s="12"/>
      <c r="C43862" s="12"/>
    </row>
    <row r="43863" spans="1:3" x14ac:dyDescent="0.35">
      <c r="A43863" s="12"/>
      <c r="B43863" s="12"/>
      <c r="C43863" s="12"/>
    </row>
    <row r="43864" spans="1:3" x14ac:dyDescent="0.35">
      <c r="A43864" s="12"/>
      <c r="B43864" s="12"/>
      <c r="C43864" s="12"/>
    </row>
    <row r="43865" spans="1:3" x14ac:dyDescent="0.35">
      <c r="A43865" s="12"/>
      <c r="B43865" s="12"/>
      <c r="C43865" s="12"/>
    </row>
    <row r="43866" spans="1:3" x14ac:dyDescent="0.35">
      <c r="A43866" s="12"/>
      <c r="B43866" s="12"/>
      <c r="C43866" s="12"/>
    </row>
    <row r="43867" spans="1:3" x14ac:dyDescent="0.35">
      <c r="A43867" s="12"/>
      <c r="B43867" s="12"/>
      <c r="C43867" s="12"/>
    </row>
    <row r="43868" spans="1:3" x14ac:dyDescent="0.35">
      <c r="A43868" s="12"/>
      <c r="B43868" s="12"/>
      <c r="C43868" s="12"/>
    </row>
    <row r="43869" spans="1:3" x14ac:dyDescent="0.35">
      <c r="A43869" s="12"/>
      <c r="B43869" s="12"/>
      <c r="C43869" s="12"/>
    </row>
    <row r="43870" spans="1:3" x14ac:dyDescent="0.35">
      <c r="A43870" s="12"/>
      <c r="B43870" s="12"/>
      <c r="C43870" s="12"/>
    </row>
    <row r="43871" spans="1:3" x14ac:dyDescent="0.35">
      <c r="A43871" s="12"/>
      <c r="B43871" s="12"/>
      <c r="C43871" s="12"/>
    </row>
    <row r="43872" spans="1:3" x14ac:dyDescent="0.35">
      <c r="A43872" s="12"/>
      <c r="B43872" s="12"/>
      <c r="C43872" s="12"/>
    </row>
    <row r="43873" spans="1:3" x14ac:dyDescent="0.35">
      <c r="A43873" s="12"/>
      <c r="B43873" s="12"/>
      <c r="C43873" s="12"/>
    </row>
    <row r="43874" spans="1:3" x14ac:dyDescent="0.35">
      <c r="A43874" s="12"/>
      <c r="B43874" s="12"/>
      <c r="C43874" s="12"/>
    </row>
    <row r="43875" spans="1:3" x14ac:dyDescent="0.35">
      <c r="A43875" s="12"/>
      <c r="B43875" s="12"/>
      <c r="C43875" s="12"/>
    </row>
    <row r="43876" spans="1:3" x14ac:dyDescent="0.35">
      <c r="A43876" s="12"/>
      <c r="B43876" s="12"/>
      <c r="C43876" s="12"/>
    </row>
    <row r="43877" spans="1:3" x14ac:dyDescent="0.35">
      <c r="A43877" s="12"/>
      <c r="B43877" s="12"/>
      <c r="C43877" s="12"/>
    </row>
    <row r="43878" spans="1:3" x14ac:dyDescent="0.35">
      <c r="A43878" s="12"/>
      <c r="B43878" s="12"/>
      <c r="C43878" s="12"/>
    </row>
    <row r="43879" spans="1:3" x14ac:dyDescent="0.35">
      <c r="A43879" s="12"/>
      <c r="B43879" s="12"/>
      <c r="C43879" s="12"/>
    </row>
    <row r="43880" spans="1:3" x14ac:dyDescent="0.35">
      <c r="A43880" s="12"/>
      <c r="B43880" s="12"/>
      <c r="C43880" s="12"/>
    </row>
    <row r="43881" spans="1:3" x14ac:dyDescent="0.35">
      <c r="A43881" s="12"/>
      <c r="B43881" s="12"/>
      <c r="C43881" s="12"/>
    </row>
    <row r="43882" spans="1:3" x14ac:dyDescent="0.35">
      <c r="A43882" s="12"/>
      <c r="B43882" s="12"/>
      <c r="C43882" s="12"/>
    </row>
    <row r="43883" spans="1:3" x14ac:dyDescent="0.35">
      <c r="A43883" s="12"/>
      <c r="B43883" s="12"/>
      <c r="C43883" s="12"/>
    </row>
    <row r="43884" spans="1:3" x14ac:dyDescent="0.35">
      <c r="A43884" s="12"/>
      <c r="B43884" s="12"/>
      <c r="C43884" s="12"/>
    </row>
    <row r="43885" spans="1:3" x14ac:dyDescent="0.35">
      <c r="A43885" s="12"/>
      <c r="B43885" s="12"/>
      <c r="C43885" s="12"/>
    </row>
    <row r="43886" spans="1:3" x14ac:dyDescent="0.35">
      <c r="A43886" s="12"/>
      <c r="B43886" s="12"/>
      <c r="C43886" s="12"/>
    </row>
    <row r="43887" spans="1:3" x14ac:dyDescent="0.35">
      <c r="A43887" s="12"/>
      <c r="B43887" s="12"/>
      <c r="C43887" s="12"/>
    </row>
    <row r="43888" spans="1:3" x14ac:dyDescent="0.35">
      <c r="A43888" s="12"/>
      <c r="B43888" s="12"/>
      <c r="C43888" s="12"/>
    </row>
    <row r="43889" spans="1:3" x14ac:dyDescent="0.35">
      <c r="A43889" s="12"/>
      <c r="B43889" s="12"/>
      <c r="C43889" s="12"/>
    </row>
    <row r="43890" spans="1:3" x14ac:dyDescent="0.35">
      <c r="A43890" s="12"/>
      <c r="B43890" s="12"/>
      <c r="C43890" s="12"/>
    </row>
    <row r="43891" spans="1:3" x14ac:dyDescent="0.35">
      <c r="A43891" s="12"/>
      <c r="B43891" s="12"/>
      <c r="C43891" s="12"/>
    </row>
    <row r="43892" spans="1:3" x14ac:dyDescent="0.35">
      <c r="A43892" s="12"/>
      <c r="B43892" s="12"/>
      <c r="C43892" s="12"/>
    </row>
    <row r="43893" spans="1:3" x14ac:dyDescent="0.35">
      <c r="A43893" s="12"/>
      <c r="B43893" s="12"/>
      <c r="C43893" s="12"/>
    </row>
    <row r="43894" spans="1:3" x14ac:dyDescent="0.35">
      <c r="A43894" s="12"/>
      <c r="B43894" s="12"/>
      <c r="C43894" s="12"/>
    </row>
    <row r="43895" spans="1:3" x14ac:dyDescent="0.35">
      <c r="A43895" s="12"/>
      <c r="B43895" s="12"/>
      <c r="C43895" s="12"/>
    </row>
    <row r="43896" spans="1:3" x14ac:dyDescent="0.35">
      <c r="A43896" s="12"/>
      <c r="B43896" s="12"/>
      <c r="C43896" s="12"/>
    </row>
    <row r="43897" spans="1:3" x14ac:dyDescent="0.35">
      <c r="A43897" s="12"/>
      <c r="B43897" s="12"/>
      <c r="C43897" s="12"/>
    </row>
    <row r="43898" spans="1:3" x14ac:dyDescent="0.35">
      <c r="A43898" s="12"/>
      <c r="B43898" s="12"/>
      <c r="C43898" s="12"/>
    </row>
    <row r="43899" spans="1:3" x14ac:dyDescent="0.35">
      <c r="A43899" s="12"/>
      <c r="B43899" s="12"/>
      <c r="C43899" s="12"/>
    </row>
    <row r="43900" spans="1:3" x14ac:dyDescent="0.35">
      <c r="A43900" s="12"/>
      <c r="B43900" s="12"/>
      <c r="C43900" s="12"/>
    </row>
    <row r="43901" spans="1:3" x14ac:dyDescent="0.35">
      <c r="A43901" s="12"/>
      <c r="B43901" s="12"/>
      <c r="C43901" s="12"/>
    </row>
    <row r="43902" spans="1:3" x14ac:dyDescent="0.35">
      <c r="A43902" s="12"/>
      <c r="B43902" s="12"/>
      <c r="C43902" s="12"/>
    </row>
    <row r="43903" spans="1:3" x14ac:dyDescent="0.35">
      <c r="A43903" s="12"/>
      <c r="B43903" s="12"/>
      <c r="C43903" s="12"/>
    </row>
    <row r="43904" spans="1:3" x14ac:dyDescent="0.35">
      <c r="A43904" s="12"/>
      <c r="B43904" s="12"/>
      <c r="C43904" s="12"/>
    </row>
    <row r="43905" spans="1:3" x14ac:dyDescent="0.35">
      <c r="A43905" s="12"/>
      <c r="B43905" s="12"/>
      <c r="C43905" s="12"/>
    </row>
    <row r="43906" spans="1:3" x14ac:dyDescent="0.35">
      <c r="A43906" s="12"/>
      <c r="B43906" s="12"/>
      <c r="C43906" s="12"/>
    </row>
    <row r="43907" spans="1:3" x14ac:dyDescent="0.35">
      <c r="A43907" s="12"/>
      <c r="B43907" s="12"/>
      <c r="C43907" s="12"/>
    </row>
    <row r="43908" spans="1:3" x14ac:dyDescent="0.35">
      <c r="A43908" s="12"/>
      <c r="B43908" s="12"/>
      <c r="C43908" s="12"/>
    </row>
    <row r="43909" spans="1:3" x14ac:dyDescent="0.35">
      <c r="A43909" s="12"/>
      <c r="B43909" s="12"/>
      <c r="C43909" s="12"/>
    </row>
    <row r="43910" spans="1:3" x14ac:dyDescent="0.35">
      <c r="A43910" s="12"/>
      <c r="B43910" s="12"/>
      <c r="C43910" s="12"/>
    </row>
    <row r="43911" spans="1:3" x14ac:dyDescent="0.35">
      <c r="A43911" s="12"/>
      <c r="B43911" s="12"/>
      <c r="C43911" s="12"/>
    </row>
    <row r="43912" spans="1:3" x14ac:dyDescent="0.35">
      <c r="A43912" s="12"/>
      <c r="B43912" s="12"/>
      <c r="C43912" s="12"/>
    </row>
    <row r="43913" spans="1:3" x14ac:dyDescent="0.35">
      <c r="A43913" s="12"/>
      <c r="B43913" s="12"/>
      <c r="C43913" s="12"/>
    </row>
    <row r="43914" spans="1:3" x14ac:dyDescent="0.35">
      <c r="A43914" s="12"/>
      <c r="B43914" s="12"/>
      <c r="C43914" s="12"/>
    </row>
    <row r="43915" spans="1:3" x14ac:dyDescent="0.35">
      <c r="A43915" s="12"/>
      <c r="B43915" s="12"/>
      <c r="C43915" s="12"/>
    </row>
    <row r="43916" spans="1:3" x14ac:dyDescent="0.35">
      <c r="A43916" s="12"/>
      <c r="B43916" s="12"/>
      <c r="C43916" s="12"/>
    </row>
    <row r="43917" spans="1:3" x14ac:dyDescent="0.35">
      <c r="A43917" s="12"/>
      <c r="B43917" s="12"/>
      <c r="C43917" s="12"/>
    </row>
    <row r="43918" spans="1:3" x14ac:dyDescent="0.35">
      <c r="A43918" s="12"/>
      <c r="B43918" s="12"/>
      <c r="C43918" s="12"/>
    </row>
    <row r="43919" spans="1:3" x14ac:dyDescent="0.35">
      <c r="A43919" s="12"/>
      <c r="B43919" s="12"/>
      <c r="C43919" s="12"/>
    </row>
    <row r="43920" spans="1:3" x14ac:dyDescent="0.35">
      <c r="A43920" s="12"/>
      <c r="B43920" s="12"/>
      <c r="C43920" s="12"/>
    </row>
    <row r="43921" spans="1:3" x14ac:dyDescent="0.35">
      <c r="A43921" s="12"/>
      <c r="B43921" s="12"/>
      <c r="C43921" s="12"/>
    </row>
    <row r="43922" spans="1:3" x14ac:dyDescent="0.35">
      <c r="A43922" s="12"/>
      <c r="B43922" s="12"/>
      <c r="C43922" s="12"/>
    </row>
    <row r="43923" spans="1:3" x14ac:dyDescent="0.35">
      <c r="A43923" s="12"/>
      <c r="B43923" s="12"/>
      <c r="C43923" s="12"/>
    </row>
    <row r="43924" spans="1:3" x14ac:dyDescent="0.35">
      <c r="A43924" s="12"/>
      <c r="B43924" s="12"/>
      <c r="C43924" s="12"/>
    </row>
    <row r="43925" spans="1:3" x14ac:dyDescent="0.35">
      <c r="A43925" s="12"/>
      <c r="B43925" s="12"/>
      <c r="C43925" s="12"/>
    </row>
    <row r="43926" spans="1:3" x14ac:dyDescent="0.35">
      <c r="A43926" s="12"/>
      <c r="B43926" s="12"/>
      <c r="C43926" s="12"/>
    </row>
    <row r="43927" spans="1:3" x14ac:dyDescent="0.35">
      <c r="A43927" s="12"/>
      <c r="B43927" s="12"/>
      <c r="C43927" s="12"/>
    </row>
    <row r="43928" spans="1:3" x14ac:dyDescent="0.35">
      <c r="A43928" s="12"/>
      <c r="B43928" s="12"/>
      <c r="C43928" s="12"/>
    </row>
    <row r="43929" spans="1:3" x14ac:dyDescent="0.35">
      <c r="A43929" s="12"/>
      <c r="B43929" s="12"/>
      <c r="C43929" s="12"/>
    </row>
    <row r="43930" spans="1:3" x14ac:dyDescent="0.35">
      <c r="A43930" s="12"/>
      <c r="B43930" s="12"/>
      <c r="C43930" s="12"/>
    </row>
    <row r="43931" spans="1:3" x14ac:dyDescent="0.35">
      <c r="A43931" s="12"/>
      <c r="B43931" s="12"/>
      <c r="C43931" s="12"/>
    </row>
    <row r="43932" spans="1:3" x14ac:dyDescent="0.35">
      <c r="A43932" s="12"/>
      <c r="B43932" s="12"/>
      <c r="C43932" s="12"/>
    </row>
    <row r="43933" spans="1:3" x14ac:dyDescent="0.35">
      <c r="A43933" s="12"/>
      <c r="B43933" s="12"/>
      <c r="C43933" s="12"/>
    </row>
    <row r="43934" spans="1:3" x14ac:dyDescent="0.35">
      <c r="A43934" s="12"/>
      <c r="B43934" s="12"/>
      <c r="C43934" s="12"/>
    </row>
    <row r="43935" spans="1:3" x14ac:dyDescent="0.35">
      <c r="A43935" s="12"/>
      <c r="B43935" s="12"/>
      <c r="C43935" s="12"/>
    </row>
    <row r="43936" spans="1:3" x14ac:dyDescent="0.35">
      <c r="A43936" s="12"/>
      <c r="B43936" s="12"/>
      <c r="C43936" s="12"/>
    </row>
    <row r="43937" spans="1:3" x14ac:dyDescent="0.35">
      <c r="A43937" s="12"/>
      <c r="B43937" s="12"/>
      <c r="C43937" s="12"/>
    </row>
    <row r="43938" spans="1:3" x14ac:dyDescent="0.35">
      <c r="A43938" s="12"/>
      <c r="B43938" s="12"/>
      <c r="C43938" s="12"/>
    </row>
    <row r="43939" spans="1:3" x14ac:dyDescent="0.35">
      <c r="A43939" s="12"/>
      <c r="B43939" s="12"/>
      <c r="C43939" s="12"/>
    </row>
    <row r="43940" spans="1:3" x14ac:dyDescent="0.35">
      <c r="A43940" s="12"/>
      <c r="B43940" s="12"/>
      <c r="C43940" s="12"/>
    </row>
    <row r="43941" spans="1:3" x14ac:dyDescent="0.35">
      <c r="A43941" s="12"/>
      <c r="B43941" s="12"/>
      <c r="C43941" s="12"/>
    </row>
    <row r="43942" spans="1:3" x14ac:dyDescent="0.35">
      <c r="A43942" s="12"/>
      <c r="B43942" s="12"/>
      <c r="C43942" s="12"/>
    </row>
    <row r="43943" spans="1:3" x14ac:dyDescent="0.35">
      <c r="A43943" s="12"/>
      <c r="B43943" s="12"/>
      <c r="C43943" s="12"/>
    </row>
    <row r="43944" spans="1:3" x14ac:dyDescent="0.35">
      <c r="A43944" s="12"/>
      <c r="B43944" s="12"/>
      <c r="C43944" s="12"/>
    </row>
    <row r="43945" spans="1:3" x14ac:dyDescent="0.35">
      <c r="A43945" s="12"/>
      <c r="B43945" s="12"/>
      <c r="C43945" s="12"/>
    </row>
    <row r="43946" spans="1:3" x14ac:dyDescent="0.35">
      <c r="A43946" s="12"/>
      <c r="B43946" s="12"/>
      <c r="C43946" s="12"/>
    </row>
    <row r="43947" spans="1:3" x14ac:dyDescent="0.35">
      <c r="A43947" s="12"/>
      <c r="B43947" s="12"/>
      <c r="C43947" s="12"/>
    </row>
    <row r="43948" spans="1:3" x14ac:dyDescent="0.35">
      <c r="A43948" s="12"/>
      <c r="B43948" s="12"/>
      <c r="C43948" s="12"/>
    </row>
    <row r="43949" spans="1:3" x14ac:dyDescent="0.35">
      <c r="A43949" s="12"/>
      <c r="B43949" s="12"/>
      <c r="C43949" s="12"/>
    </row>
    <row r="43950" spans="1:3" x14ac:dyDescent="0.35">
      <c r="A43950" s="12"/>
      <c r="B43950" s="12"/>
      <c r="C43950" s="12"/>
    </row>
    <row r="43951" spans="1:3" x14ac:dyDescent="0.35">
      <c r="A43951" s="12"/>
      <c r="B43951" s="12"/>
      <c r="C43951" s="12"/>
    </row>
    <row r="43952" spans="1:3" x14ac:dyDescent="0.35">
      <c r="A43952" s="12"/>
      <c r="B43952" s="12"/>
      <c r="C43952" s="12"/>
    </row>
    <row r="43953" spans="1:3" x14ac:dyDescent="0.35">
      <c r="A43953" s="12"/>
      <c r="B43953" s="12"/>
      <c r="C43953" s="12"/>
    </row>
    <row r="43954" spans="1:3" x14ac:dyDescent="0.35">
      <c r="A43954" s="12"/>
      <c r="B43954" s="12"/>
      <c r="C43954" s="12"/>
    </row>
    <row r="43955" spans="1:3" x14ac:dyDescent="0.35">
      <c r="A43955" s="12"/>
      <c r="B43955" s="12"/>
      <c r="C43955" s="12"/>
    </row>
    <row r="43956" spans="1:3" x14ac:dyDescent="0.35">
      <c r="A43956" s="12"/>
      <c r="B43956" s="12"/>
      <c r="C43956" s="12"/>
    </row>
    <row r="43957" spans="1:3" x14ac:dyDescent="0.35">
      <c r="A43957" s="12"/>
      <c r="B43957" s="12"/>
      <c r="C43957" s="12"/>
    </row>
    <row r="43958" spans="1:3" x14ac:dyDescent="0.35">
      <c r="A43958" s="12"/>
      <c r="B43958" s="12"/>
      <c r="C43958" s="12"/>
    </row>
    <row r="43959" spans="1:3" x14ac:dyDescent="0.35">
      <c r="A43959" s="12"/>
      <c r="B43959" s="12"/>
      <c r="C43959" s="12"/>
    </row>
    <row r="43960" spans="1:3" x14ac:dyDescent="0.35">
      <c r="A43960" s="12"/>
      <c r="B43960" s="12"/>
      <c r="C43960" s="12"/>
    </row>
    <row r="43961" spans="1:3" x14ac:dyDescent="0.35">
      <c r="A43961" s="12"/>
      <c r="B43961" s="12"/>
      <c r="C43961" s="12"/>
    </row>
    <row r="43962" spans="1:3" x14ac:dyDescent="0.35">
      <c r="A43962" s="12"/>
      <c r="B43962" s="12"/>
      <c r="C43962" s="12"/>
    </row>
    <row r="43963" spans="1:3" x14ac:dyDescent="0.35">
      <c r="A43963" s="12"/>
      <c r="B43963" s="12"/>
      <c r="C43963" s="12"/>
    </row>
    <row r="43964" spans="1:3" x14ac:dyDescent="0.35">
      <c r="A43964" s="12"/>
      <c r="B43964" s="12"/>
      <c r="C43964" s="12"/>
    </row>
    <row r="43965" spans="1:3" x14ac:dyDescent="0.35">
      <c r="A43965" s="12"/>
      <c r="B43965" s="12"/>
      <c r="C43965" s="12"/>
    </row>
    <row r="43966" spans="1:3" x14ac:dyDescent="0.35">
      <c r="A43966" s="12"/>
      <c r="B43966" s="12"/>
      <c r="C43966" s="12"/>
    </row>
    <row r="43967" spans="1:3" x14ac:dyDescent="0.35">
      <c r="A43967" s="12"/>
      <c r="B43967" s="12"/>
      <c r="C43967" s="12"/>
    </row>
    <row r="43968" spans="1:3" x14ac:dyDescent="0.35">
      <c r="A43968" s="12"/>
      <c r="B43968" s="12"/>
      <c r="C43968" s="12"/>
    </row>
    <row r="43969" spans="1:3" x14ac:dyDescent="0.35">
      <c r="A43969" s="12"/>
      <c r="B43969" s="12"/>
      <c r="C43969" s="12"/>
    </row>
    <row r="43970" spans="1:3" x14ac:dyDescent="0.35">
      <c r="A43970" s="12"/>
      <c r="B43970" s="12"/>
      <c r="C43970" s="12"/>
    </row>
    <row r="43971" spans="1:3" x14ac:dyDescent="0.35">
      <c r="A43971" s="12"/>
      <c r="B43971" s="12"/>
      <c r="C43971" s="12"/>
    </row>
    <row r="43972" spans="1:3" x14ac:dyDescent="0.35">
      <c r="A43972" s="12"/>
      <c r="B43972" s="12"/>
      <c r="C43972" s="12"/>
    </row>
    <row r="43973" spans="1:3" x14ac:dyDescent="0.35">
      <c r="A43973" s="12"/>
      <c r="B43973" s="12"/>
      <c r="C43973" s="12"/>
    </row>
    <row r="43974" spans="1:3" x14ac:dyDescent="0.35">
      <c r="A43974" s="12"/>
      <c r="B43974" s="12"/>
      <c r="C43974" s="12"/>
    </row>
    <row r="43975" spans="1:3" x14ac:dyDescent="0.35">
      <c r="A43975" s="12"/>
      <c r="B43975" s="12"/>
      <c r="C43975" s="12"/>
    </row>
    <row r="43976" spans="1:3" x14ac:dyDescent="0.35">
      <c r="A43976" s="12"/>
      <c r="B43976" s="12"/>
      <c r="C43976" s="12"/>
    </row>
    <row r="43977" spans="1:3" x14ac:dyDescent="0.35">
      <c r="A43977" s="12"/>
      <c r="B43977" s="12"/>
      <c r="C43977" s="12"/>
    </row>
    <row r="43978" spans="1:3" x14ac:dyDescent="0.35">
      <c r="A43978" s="12"/>
      <c r="B43978" s="12"/>
      <c r="C43978" s="12"/>
    </row>
    <row r="43979" spans="1:3" x14ac:dyDescent="0.35">
      <c r="A43979" s="12"/>
      <c r="B43979" s="12"/>
      <c r="C43979" s="12"/>
    </row>
    <row r="43980" spans="1:3" x14ac:dyDescent="0.35">
      <c r="A43980" s="12"/>
      <c r="B43980" s="12"/>
      <c r="C43980" s="12"/>
    </row>
    <row r="43981" spans="1:3" x14ac:dyDescent="0.35">
      <c r="A43981" s="12"/>
      <c r="B43981" s="12"/>
      <c r="C43981" s="12"/>
    </row>
    <row r="43982" spans="1:3" x14ac:dyDescent="0.35">
      <c r="A43982" s="12"/>
      <c r="B43982" s="12"/>
      <c r="C43982" s="12"/>
    </row>
    <row r="43983" spans="1:3" x14ac:dyDescent="0.35">
      <c r="A43983" s="12"/>
      <c r="B43983" s="12"/>
      <c r="C43983" s="12"/>
    </row>
    <row r="43984" spans="1:3" x14ac:dyDescent="0.35">
      <c r="A43984" s="12"/>
      <c r="B43984" s="12"/>
      <c r="C43984" s="12"/>
    </row>
    <row r="43985" spans="1:3" x14ac:dyDescent="0.35">
      <c r="A43985" s="12"/>
      <c r="B43985" s="12"/>
      <c r="C43985" s="12"/>
    </row>
    <row r="43986" spans="1:3" x14ac:dyDescent="0.35">
      <c r="A43986" s="12"/>
      <c r="B43986" s="12"/>
      <c r="C43986" s="12"/>
    </row>
    <row r="43987" spans="1:3" x14ac:dyDescent="0.35">
      <c r="A43987" s="12"/>
      <c r="B43987" s="12"/>
      <c r="C43987" s="12"/>
    </row>
    <row r="43988" spans="1:3" x14ac:dyDescent="0.35">
      <c r="A43988" s="12"/>
      <c r="B43988" s="12"/>
      <c r="C43988" s="12"/>
    </row>
    <row r="43989" spans="1:3" x14ac:dyDescent="0.35">
      <c r="A43989" s="12"/>
      <c r="B43989" s="12"/>
      <c r="C43989" s="12"/>
    </row>
    <row r="43990" spans="1:3" x14ac:dyDescent="0.35">
      <c r="A43990" s="12"/>
      <c r="B43990" s="12"/>
      <c r="C43990" s="12"/>
    </row>
    <row r="43991" spans="1:3" x14ac:dyDescent="0.35">
      <c r="A43991" s="12"/>
      <c r="B43991" s="12"/>
      <c r="C43991" s="12"/>
    </row>
    <row r="43992" spans="1:3" x14ac:dyDescent="0.35">
      <c r="A43992" s="12"/>
      <c r="B43992" s="12"/>
      <c r="C43992" s="12"/>
    </row>
    <row r="43993" spans="1:3" x14ac:dyDescent="0.35">
      <c r="A43993" s="12"/>
      <c r="B43993" s="12"/>
      <c r="C43993" s="12"/>
    </row>
    <row r="43994" spans="1:3" x14ac:dyDescent="0.35">
      <c r="A43994" s="12"/>
      <c r="B43994" s="12"/>
      <c r="C43994" s="12"/>
    </row>
    <row r="43995" spans="1:3" x14ac:dyDescent="0.35">
      <c r="A43995" s="12"/>
      <c r="B43995" s="12"/>
      <c r="C43995" s="12"/>
    </row>
    <row r="43996" spans="1:3" x14ac:dyDescent="0.35">
      <c r="A43996" s="12"/>
      <c r="B43996" s="12"/>
      <c r="C43996" s="12"/>
    </row>
    <row r="43997" spans="1:3" x14ac:dyDescent="0.35">
      <c r="A43997" s="12"/>
      <c r="B43997" s="12"/>
      <c r="C43997" s="12"/>
    </row>
    <row r="43998" spans="1:3" x14ac:dyDescent="0.35">
      <c r="A43998" s="12"/>
      <c r="B43998" s="12"/>
      <c r="C43998" s="12"/>
    </row>
    <row r="43999" spans="1:3" x14ac:dyDescent="0.35">
      <c r="A43999" s="12"/>
      <c r="B43999" s="12"/>
      <c r="C43999" s="12"/>
    </row>
    <row r="44000" spans="1:3" x14ac:dyDescent="0.35">
      <c r="A44000" s="12"/>
      <c r="B44000" s="12"/>
      <c r="C44000" s="12"/>
    </row>
    <row r="44001" spans="1:3" x14ac:dyDescent="0.35">
      <c r="A44001" s="12"/>
      <c r="B44001" s="12"/>
      <c r="C44001" s="12"/>
    </row>
    <row r="44002" spans="1:3" x14ac:dyDescent="0.35">
      <c r="A44002" s="12"/>
      <c r="B44002" s="12"/>
      <c r="C44002" s="12"/>
    </row>
    <row r="44003" spans="1:3" x14ac:dyDescent="0.35">
      <c r="A44003" s="12"/>
      <c r="B44003" s="12"/>
      <c r="C44003" s="12"/>
    </row>
    <row r="44004" spans="1:3" x14ac:dyDescent="0.35">
      <c r="A44004" s="12"/>
      <c r="B44004" s="12"/>
      <c r="C44004" s="12"/>
    </row>
    <row r="44005" spans="1:3" x14ac:dyDescent="0.35">
      <c r="A44005" s="12"/>
      <c r="B44005" s="12"/>
      <c r="C44005" s="12"/>
    </row>
    <row r="44006" spans="1:3" x14ac:dyDescent="0.35">
      <c r="A44006" s="12"/>
      <c r="B44006" s="12"/>
      <c r="C44006" s="12"/>
    </row>
    <row r="44007" spans="1:3" x14ac:dyDescent="0.35">
      <c r="A44007" s="12"/>
      <c r="B44007" s="12"/>
      <c r="C44007" s="12"/>
    </row>
    <row r="44008" spans="1:3" x14ac:dyDescent="0.35">
      <c r="A44008" s="12"/>
      <c r="B44008" s="12"/>
      <c r="C44008" s="12"/>
    </row>
    <row r="44009" spans="1:3" x14ac:dyDescent="0.35">
      <c r="A44009" s="12"/>
      <c r="B44009" s="12"/>
      <c r="C44009" s="12"/>
    </row>
    <row r="44010" spans="1:3" x14ac:dyDescent="0.35">
      <c r="A44010" s="12"/>
      <c r="B44010" s="12"/>
      <c r="C44010" s="12"/>
    </row>
    <row r="44011" spans="1:3" x14ac:dyDescent="0.35">
      <c r="A44011" s="12"/>
      <c r="B44011" s="12"/>
      <c r="C44011" s="12"/>
    </row>
    <row r="44012" spans="1:3" x14ac:dyDescent="0.35">
      <c r="A44012" s="12"/>
      <c r="B44012" s="12"/>
      <c r="C44012" s="12"/>
    </row>
    <row r="44013" spans="1:3" x14ac:dyDescent="0.35">
      <c r="A44013" s="12"/>
      <c r="B44013" s="12"/>
      <c r="C44013" s="12"/>
    </row>
    <row r="44014" spans="1:3" x14ac:dyDescent="0.35">
      <c r="A44014" s="12"/>
      <c r="B44014" s="12"/>
      <c r="C44014" s="12"/>
    </row>
    <row r="44015" spans="1:3" x14ac:dyDescent="0.35">
      <c r="A44015" s="12"/>
      <c r="B44015" s="12"/>
      <c r="C44015" s="12"/>
    </row>
    <row r="44016" spans="1:3" x14ac:dyDescent="0.35">
      <c r="A44016" s="12"/>
      <c r="B44016" s="12"/>
      <c r="C44016" s="12"/>
    </row>
    <row r="44017" spans="1:3" x14ac:dyDescent="0.35">
      <c r="A44017" s="12"/>
      <c r="B44017" s="12"/>
      <c r="C44017" s="12"/>
    </row>
    <row r="44018" spans="1:3" x14ac:dyDescent="0.35">
      <c r="A44018" s="12"/>
      <c r="B44018" s="12"/>
      <c r="C44018" s="12"/>
    </row>
    <row r="44019" spans="1:3" x14ac:dyDescent="0.35">
      <c r="A44019" s="12"/>
      <c r="B44019" s="12"/>
      <c r="C44019" s="12"/>
    </row>
    <row r="44020" spans="1:3" x14ac:dyDescent="0.35">
      <c r="A44020" s="12"/>
      <c r="B44020" s="12"/>
      <c r="C44020" s="12"/>
    </row>
    <row r="44021" spans="1:3" x14ac:dyDescent="0.35">
      <c r="A44021" s="12"/>
      <c r="B44021" s="12"/>
      <c r="C44021" s="12"/>
    </row>
    <row r="44022" spans="1:3" x14ac:dyDescent="0.35">
      <c r="A44022" s="12"/>
      <c r="B44022" s="12"/>
      <c r="C44022" s="12"/>
    </row>
    <row r="44023" spans="1:3" x14ac:dyDescent="0.35">
      <c r="A44023" s="12"/>
      <c r="B44023" s="12"/>
      <c r="C44023" s="12"/>
    </row>
    <row r="44024" spans="1:3" x14ac:dyDescent="0.35">
      <c r="A44024" s="12"/>
      <c r="B44024" s="12"/>
      <c r="C44024" s="12"/>
    </row>
    <row r="44025" spans="1:3" x14ac:dyDescent="0.35">
      <c r="A44025" s="12"/>
      <c r="B44025" s="12"/>
      <c r="C44025" s="12"/>
    </row>
    <row r="44026" spans="1:3" x14ac:dyDescent="0.35">
      <c r="A44026" s="12"/>
      <c r="B44026" s="12"/>
      <c r="C44026" s="12"/>
    </row>
    <row r="44027" spans="1:3" x14ac:dyDescent="0.35">
      <c r="A44027" s="12"/>
      <c r="B44027" s="12"/>
      <c r="C44027" s="12"/>
    </row>
    <row r="44028" spans="1:3" x14ac:dyDescent="0.35">
      <c r="A44028" s="12"/>
      <c r="B44028" s="12"/>
      <c r="C44028" s="12"/>
    </row>
    <row r="44029" spans="1:3" x14ac:dyDescent="0.35">
      <c r="A44029" s="12"/>
      <c r="B44029" s="12"/>
      <c r="C44029" s="12"/>
    </row>
    <row r="44030" spans="1:3" x14ac:dyDescent="0.35">
      <c r="A44030" s="12"/>
      <c r="B44030" s="12"/>
      <c r="C44030" s="12"/>
    </row>
    <row r="44031" spans="1:3" x14ac:dyDescent="0.35">
      <c r="A44031" s="12"/>
      <c r="B44031" s="12"/>
      <c r="C44031" s="12"/>
    </row>
    <row r="44032" spans="1:3" x14ac:dyDescent="0.35">
      <c r="A44032" s="12"/>
      <c r="B44032" s="12"/>
      <c r="C44032" s="12"/>
    </row>
    <row r="44033" spans="1:3" x14ac:dyDescent="0.35">
      <c r="A44033" s="12"/>
      <c r="B44033" s="12"/>
      <c r="C44033" s="12"/>
    </row>
    <row r="44034" spans="1:3" x14ac:dyDescent="0.35">
      <c r="A44034" s="12"/>
      <c r="B44034" s="12"/>
      <c r="C44034" s="12"/>
    </row>
    <row r="44035" spans="1:3" x14ac:dyDescent="0.35">
      <c r="A44035" s="12"/>
      <c r="B44035" s="12"/>
      <c r="C44035" s="12"/>
    </row>
    <row r="44036" spans="1:3" x14ac:dyDescent="0.35">
      <c r="A44036" s="12"/>
      <c r="B44036" s="12"/>
      <c r="C44036" s="12"/>
    </row>
    <row r="44037" spans="1:3" x14ac:dyDescent="0.35">
      <c r="A44037" s="12"/>
      <c r="B44037" s="12"/>
      <c r="C44037" s="12"/>
    </row>
    <row r="44038" spans="1:3" x14ac:dyDescent="0.35">
      <c r="A44038" s="12"/>
      <c r="B44038" s="12"/>
      <c r="C44038" s="12"/>
    </row>
    <row r="44039" spans="1:3" x14ac:dyDescent="0.35">
      <c r="A44039" s="12"/>
      <c r="B44039" s="12"/>
      <c r="C44039" s="12"/>
    </row>
    <row r="44040" spans="1:3" x14ac:dyDescent="0.35">
      <c r="A44040" s="12"/>
      <c r="B44040" s="12"/>
      <c r="C44040" s="12"/>
    </row>
    <row r="44041" spans="1:3" x14ac:dyDescent="0.35">
      <c r="A44041" s="12"/>
      <c r="B44041" s="12"/>
      <c r="C44041" s="12"/>
    </row>
    <row r="44042" spans="1:3" x14ac:dyDescent="0.35">
      <c r="A44042" s="12"/>
      <c r="B44042" s="12"/>
      <c r="C44042" s="12"/>
    </row>
    <row r="44043" spans="1:3" x14ac:dyDescent="0.35">
      <c r="A44043" s="12"/>
      <c r="B44043" s="12"/>
      <c r="C44043" s="12"/>
    </row>
    <row r="44044" spans="1:3" x14ac:dyDescent="0.35">
      <c r="A44044" s="12"/>
      <c r="B44044" s="12"/>
      <c r="C44044" s="12"/>
    </row>
    <row r="44045" spans="1:3" x14ac:dyDescent="0.35">
      <c r="A44045" s="12"/>
      <c r="B44045" s="12"/>
      <c r="C44045" s="12"/>
    </row>
    <row r="44046" spans="1:3" x14ac:dyDescent="0.35">
      <c r="A44046" s="12"/>
      <c r="B44046" s="12"/>
      <c r="C44046" s="12"/>
    </row>
    <row r="44047" spans="1:3" x14ac:dyDescent="0.35">
      <c r="A44047" s="12"/>
      <c r="B44047" s="12"/>
      <c r="C44047" s="12"/>
    </row>
    <row r="44048" spans="1:3" x14ac:dyDescent="0.35">
      <c r="A44048" s="12"/>
      <c r="B44048" s="12"/>
      <c r="C44048" s="12"/>
    </row>
    <row r="44049" spans="1:3" x14ac:dyDescent="0.35">
      <c r="A44049" s="12"/>
      <c r="B44049" s="12"/>
      <c r="C44049" s="12"/>
    </row>
    <row r="44050" spans="1:3" x14ac:dyDescent="0.35">
      <c r="A44050" s="12"/>
      <c r="B44050" s="12"/>
      <c r="C44050" s="12"/>
    </row>
    <row r="44051" spans="1:3" x14ac:dyDescent="0.35">
      <c r="A44051" s="12"/>
      <c r="B44051" s="12"/>
      <c r="C44051" s="12"/>
    </row>
    <row r="44052" spans="1:3" x14ac:dyDescent="0.35">
      <c r="A44052" s="12"/>
      <c r="B44052" s="12"/>
      <c r="C44052" s="12"/>
    </row>
    <row r="44053" spans="1:3" x14ac:dyDescent="0.35">
      <c r="A44053" s="12"/>
      <c r="B44053" s="12"/>
      <c r="C44053" s="12"/>
    </row>
    <row r="44054" spans="1:3" x14ac:dyDescent="0.35">
      <c r="A44054" s="12"/>
      <c r="B44054" s="12"/>
      <c r="C44054" s="12"/>
    </row>
    <row r="44055" spans="1:3" x14ac:dyDescent="0.35">
      <c r="A44055" s="12"/>
      <c r="B44055" s="12"/>
      <c r="C44055" s="12"/>
    </row>
    <row r="44056" spans="1:3" x14ac:dyDescent="0.35">
      <c r="A44056" s="12"/>
      <c r="B44056" s="12"/>
      <c r="C44056" s="12"/>
    </row>
    <row r="44057" spans="1:3" x14ac:dyDescent="0.35">
      <c r="A44057" s="12"/>
      <c r="B44057" s="12"/>
      <c r="C44057" s="12"/>
    </row>
    <row r="44058" spans="1:3" x14ac:dyDescent="0.35">
      <c r="A44058" s="12"/>
      <c r="B44058" s="12"/>
      <c r="C44058" s="12"/>
    </row>
    <row r="44059" spans="1:3" x14ac:dyDescent="0.35">
      <c r="A44059" s="12"/>
      <c r="B44059" s="12"/>
      <c r="C44059" s="12"/>
    </row>
    <row r="44060" spans="1:3" x14ac:dyDescent="0.35">
      <c r="A44060" s="12"/>
      <c r="B44060" s="12"/>
      <c r="C44060" s="12"/>
    </row>
    <row r="44061" spans="1:3" x14ac:dyDescent="0.35">
      <c r="A44061" s="12"/>
      <c r="B44061" s="12"/>
      <c r="C44061" s="12"/>
    </row>
    <row r="44062" spans="1:3" x14ac:dyDescent="0.35">
      <c r="A44062" s="12"/>
      <c r="B44062" s="12"/>
      <c r="C44062" s="12"/>
    </row>
    <row r="44063" spans="1:3" x14ac:dyDescent="0.35">
      <c r="A44063" s="12"/>
      <c r="B44063" s="12"/>
      <c r="C44063" s="12"/>
    </row>
    <row r="44064" spans="1:3" x14ac:dyDescent="0.35">
      <c r="A44064" s="12"/>
      <c r="B44064" s="12"/>
      <c r="C44064" s="12"/>
    </row>
    <row r="44065" spans="1:3" x14ac:dyDescent="0.35">
      <c r="A44065" s="12"/>
      <c r="B44065" s="12"/>
      <c r="C44065" s="12"/>
    </row>
    <row r="44066" spans="1:3" x14ac:dyDescent="0.35">
      <c r="A44066" s="12"/>
      <c r="B44066" s="12"/>
      <c r="C44066" s="12"/>
    </row>
    <row r="44067" spans="1:3" x14ac:dyDescent="0.35">
      <c r="A44067" s="12"/>
      <c r="B44067" s="12"/>
      <c r="C44067" s="12"/>
    </row>
    <row r="44068" spans="1:3" x14ac:dyDescent="0.35">
      <c r="A44068" s="12"/>
      <c r="B44068" s="12"/>
      <c r="C44068" s="12"/>
    </row>
    <row r="44069" spans="1:3" x14ac:dyDescent="0.35">
      <c r="A44069" s="12"/>
      <c r="B44069" s="12"/>
      <c r="C44069" s="12"/>
    </row>
    <row r="44070" spans="1:3" x14ac:dyDescent="0.35">
      <c r="A44070" s="12"/>
      <c r="B44070" s="12"/>
      <c r="C44070" s="12"/>
    </row>
    <row r="44071" spans="1:3" x14ac:dyDescent="0.35">
      <c r="A44071" s="12"/>
      <c r="B44071" s="12"/>
      <c r="C44071" s="12"/>
    </row>
    <row r="44072" spans="1:3" x14ac:dyDescent="0.35">
      <c r="A44072" s="12"/>
      <c r="B44072" s="12"/>
      <c r="C44072" s="12"/>
    </row>
    <row r="44073" spans="1:3" x14ac:dyDescent="0.35">
      <c r="A44073" s="12"/>
      <c r="B44073" s="12"/>
      <c r="C44073" s="12"/>
    </row>
    <row r="44074" spans="1:3" x14ac:dyDescent="0.35">
      <c r="A44074" s="12"/>
      <c r="B44074" s="12"/>
      <c r="C44074" s="12"/>
    </row>
    <row r="44075" spans="1:3" x14ac:dyDescent="0.35">
      <c r="A44075" s="12"/>
      <c r="B44075" s="12"/>
      <c r="C44075" s="12"/>
    </row>
    <row r="44076" spans="1:3" x14ac:dyDescent="0.35">
      <c r="A44076" s="12"/>
      <c r="B44076" s="12"/>
      <c r="C44076" s="12"/>
    </row>
    <row r="44077" spans="1:3" x14ac:dyDescent="0.35">
      <c r="A44077" s="12"/>
      <c r="B44077" s="12"/>
      <c r="C44077" s="12"/>
    </row>
    <row r="44078" spans="1:3" x14ac:dyDescent="0.35">
      <c r="A44078" s="12"/>
      <c r="B44078" s="12"/>
      <c r="C44078" s="12"/>
    </row>
    <row r="44079" spans="1:3" x14ac:dyDescent="0.35">
      <c r="A44079" s="12"/>
      <c r="B44079" s="12"/>
      <c r="C44079" s="12"/>
    </row>
    <row r="44080" spans="1:3" x14ac:dyDescent="0.35">
      <c r="A44080" s="12"/>
      <c r="B44080" s="12"/>
      <c r="C44080" s="12"/>
    </row>
    <row r="44081" spans="1:3" x14ac:dyDescent="0.35">
      <c r="A44081" s="12"/>
      <c r="B44081" s="12"/>
      <c r="C44081" s="12"/>
    </row>
    <row r="44082" spans="1:3" x14ac:dyDescent="0.35">
      <c r="A44082" s="12"/>
      <c r="B44082" s="12"/>
      <c r="C44082" s="12"/>
    </row>
    <row r="44083" spans="1:3" x14ac:dyDescent="0.35">
      <c r="A44083" s="12"/>
      <c r="B44083" s="12"/>
      <c r="C44083" s="12"/>
    </row>
    <row r="44084" spans="1:3" x14ac:dyDescent="0.35">
      <c r="A44084" s="12"/>
      <c r="B44084" s="12"/>
      <c r="C44084" s="12"/>
    </row>
    <row r="44085" spans="1:3" x14ac:dyDescent="0.35">
      <c r="A44085" s="12"/>
      <c r="B44085" s="12"/>
      <c r="C44085" s="12"/>
    </row>
    <row r="44086" spans="1:3" x14ac:dyDescent="0.35">
      <c r="A44086" s="12"/>
      <c r="B44086" s="12"/>
      <c r="C44086" s="12"/>
    </row>
    <row r="44087" spans="1:3" x14ac:dyDescent="0.35">
      <c r="A44087" s="12"/>
      <c r="B44087" s="12"/>
      <c r="C44087" s="12"/>
    </row>
    <row r="44088" spans="1:3" x14ac:dyDescent="0.35">
      <c r="A44088" s="12"/>
      <c r="B44088" s="12"/>
      <c r="C44088" s="12"/>
    </row>
    <row r="44089" spans="1:3" x14ac:dyDescent="0.35">
      <c r="A44089" s="12"/>
      <c r="B44089" s="12"/>
      <c r="C44089" s="12"/>
    </row>
    <row r="44090" spans="1:3" x14ac:dyDescent="0.35">
      <c r="A44090" s="12"/>
      <c r="B44090" s="12"/>
      <c r="C44090" s="12"/>
    </row>
    <row r="44091" spans="1:3" x14ac:dyDescent="0.35">
      <c r="A44091" s="12"/>
      <c r="B44091" s="12"/>
      <c r="C44091" s="12"/>
    </row>
    <row r="44092" spans="1:3" x14ac:dyDescent="0.35">
      <c r="A44092" s="12"/>
      <c r="B44092" s="12"/>
      <c r="C44092" s="12"/>
    </row>
    <row r="44093" spans="1:3" x14ac:dyDescent="0.35">
      <c r="A44093" s="12"/>
      <c r="B44093" s="12"/>
      <c r="C44093" s="12"/>
    </row>
    <row r="44094" spans="1:3" x14ac:dyDescent="0.35">
      <c r="A44094" s="12"/>
      <c r="B44094" s="12"/>
      <c r="C44094" s="12"/>
    </row>
    <row r="44095" spans="1:3" x14ac:dyDescent="0.35">
      <c r="A44095" s="12"/>
      <c r="B44095" s="12"/>
      <c r="C44095" s="12"/>
    </row>
    <row r="44096" spans="1:3" x14ac:dyDescent="0.35">
      <c r="A44096" s="12"/>
      <c r="B44096" s="12"/>
      <c r="C44096" s="12"/>
    </row>
    <row r="44097" spans="1:3" x14ac:dyDescent="0.35">
      <c r="A44097" s="12"/>
      <c r="B44097" s="12"/>
      <c r="C44097" s="12"/>
    </row>
    <row r="44098" spans="1:3" x14ac:dyDescent="0.35">
      <c r="A44098" s="12"/>
      <c r="B44098" s="12"/>
      <c r="C44098" s="12"/>
    </row>
    <row r="44099" spans="1:3" x14ac:dyDescent="0.35">
      <c r="A44099" s="12"/>
      <c r="B44099" s="12"/>
      <c r="C44099" s="12"/>
    </row>
    <row r="44100" spans="1:3" x14ac:dyDescent="0.35">
      <c r="A44100" s="12"/>
      <c r="B44100" s="12"/>
      <c r="C44100" s="12"/>
    </row>
    <row r="44101" spans="1:3" x14ac:dyDescent="0.35">
      <c r="A44101" s="12"/>
      <c r="B44101" s="12"/>
      <c r="C44101" s="12"/>
    </row>
    <row r="44102" spans="1:3" x14ac:dyDescent="0.35">
      <c r="A44102" s="12"/>
      <c r="B44102" s="12"/>
      <c r="C44102" s="12"/>
    </row>
    <row r="44103" spans="1:3" x14ac:dyDescent="0.35">
      <c r="A44103" s="12"/>
      <c r="B44103" s="12"/>
      <c r="C44103" s="12"/>
    </row>
    <row r="44104" spans="1:3" x14ac:dyDescent="0.35">
      <c r="A44104" s="12"/>
      <c r="B44104" s="12"/>
      <c r="C44104" s="12"/>
    </row>
    <row r="44105" spans="1:3" x14ac:dyDescent="0.35">
      <c r="A44105" s="12"/>
      <c r="B44105" s="12"/>
      <c r="C44105" s="12"/>
    </row>
    <row r="44106" spans="1:3" x14ac:dyDescent="0.35">
      <c r="A44106" s="12"/>
      <c r="B44106" s="12"/>
      <c r="C44106" s="12"/>
    </row>
    <row r="44107" spans="1:3" x14ac:dyDescent="0.35">
      <c r="A44107" s="12"/>
      <c r="B44107" s="12"/>
      <c r="C44107" s="12"/>
    </row>
    <row r="44108" spans="1:3" x14ac:dyDescent="0.35">
      <c r="A44108" s="12"/>
      <c r="B44108" s="12"/>
      <c r="C44108" s="12"/>
    </row>
    <row r="44109" spans="1:3" x14ac:dyDescent="0.35">
      <c r="A44109" s="12"/>
      <c r="B44109" s="12"/>
      <c r="C44109" s="12"/>
    </row>
    <row r="44110" spans="1:3" x14ac:dyDescent="0.35">
      <c r="A44110" s="12"/>
      <c r="B44110" s="12"/>
      <c r="C44110" s="12"/>
    </row>
    <row r="44111" spans="1:3" x14ac:dyDescent="0.35">
      <c r="A44111" s="12"/>
      <c r="B44111" s="12"/>
      <c r="C44111" s="12"/>
    </row>
    <row r="44112" spans="1:3" x14ac:dyDescent="0.35">
      <c r="A44112" s="12"/>
      <c r="B44112" s="12"/>
      <c r="C44112" s="12"/>
    </row>
    <row r="44113" spans="1:3" x14ac:dyDescent="0.35">
      <c r="A44113" s="12"/>
      <c r="B44113" s="12"/>
      <c r="C44113" s="12"/>
    </row>
    <row r="44114" spans="1:3" x14ac:dyDescent="0.35">
      <c r="A44114" s="12"/>
      <c r="B44114" s="12"/>
      <c r="C44114" s="12"/>
    </row>
    <row r="44115" spans="1:3" x14ac:dyDescent="0.35">
      <c r="A44115" s="12"/>
      <c r="B44115" s="12"/>
      <c r="C44115" s="12"/>
    </row>
    <row r="44116" spans="1:3" x14ac:dyDescent="0.35">
      <c r="A44116" s="12"/>
      <c r="B44116" s="12"/>
      <c r="C44116" s="12"/>
    </row>
    <row r="44117" spans="1:3" x14ac:dyDescent="0.35">
      <c r="A44117" s="12"/>
      <c r="B44117" s="12"/>
      <c r="C44117" s="12"/>
    </row>
    <row r="44118" spans="1:3" x14ac:dyDescent="0.35">
      <c r="A44118" s="12"/>
      <c r="B44118" s="12"/>
      <c r="C44118" s="12"/>
    </row>
    <row r="44119" spans="1:3" x14ac:dyDescent="0.35">
      <c r="A44119" s="12"/>
      <c r="B44119" s="12"/>
      <c r="C44119" s="12"/>
    </row>
    <row r="44120" spans="1:3" x14ac:dyDescent="0.35">
      <c r="A44120" s="12"/>
      <c r="B44120" s="12"/>
      <c r="C44120" s="12"/>
    </row>
    <row r="44121" spans="1:3" x14ac:dyDescent="0.35">
      <c r="A44121" s="12"/>
      <c r="B44121" s="12"/>
      <c r="C44121" s="12"/>
    </row>
    <row r="44122" spans="1:3" x14ac:dyDescent="0.35">
      <c r="A44122" s="12"/>
      <c r="B44122" s="12"/>
      <c r="C44122" s="12"/>
    </row>
    <row r="44123" spans="1:3" x14ac:dyDescent="0.35">
      <c r="A44123" s="12"/>
      <c r="B44123" s="12"/>
      <c r="C44123" s="12"/>
    </row>
    <row r="44124" spans="1:3" x14ac:dyDescent="0.35">
      <c r="A44124" s="12"/>
      <c r="B44124" s="12"/>
      <c r="C44124" s="12"/>
    </row>
    <row r="44125" spans="1:3" x14ac:dyDescent="0.35">
      <c r="A44125" s="12"/>
      <c r="B44125" s="12"/>
      <c r="C44125" s="12"/>
    </row>
    <row r="44126" spans="1:3" x14ac:dyDescent="0.35">
      <c r="A44126" s="12"/>
      <c r="B44126" s="12"/>
      <c r="C44126" s="12"/>
    </row>
    <row r="44127" spans="1:3" x14ac:dyDescent="0.35">
      <c r="A44127" s="12"/>
      <c r="B44127" s="12"/>
      <c r="C44127" s="12"/>
    </row>
    <row r="44128" spans="1:3" x14ac:dyDescent="0.35">
      <c r="A44128" s="12"/>
      <c r="B44128" s="12"/>
      <c r="C44128" s="12"/>
    </row>
    <row r="44129" spans="1:3" x14ac:dyDescent="0.35">
      <c r="A44129" s="12"/>
      <c r="B44129" s="12"/>
      <c r="C44129" s="12"/>
    </row>
    <row r="44130" spans="1:3" x14ac:dyDescent="0.35">
      <c r="A44130" s="12"/>
      <c r="B44130" s="12"/>
      <c r="C44130" s="12"/>
    </row>
    <row r="44131" spans="1:3" x14ac:dyDescent="0.35">
      <c r="A44131" s="12"/>
      <c r="B44131" s="12"/>
      <c r="C44131" s="12"/>
    </row>
    <row r="44132" spans="1:3" x14ac:dyDescent="0.35">
      <c r="A44132" s="12"/>
      <c r="B44132" s="12"/>
      <c r="C44132" s="12"/>
    </row>
    <row r="44133" spans="1:3" x14ac:dyDescent="0.35">
      <c r="A44133" s="12"/>
      <c r="B44133" s="12"/>
      <c r="C44133" s="12"/>
    </row>
    <row r="44134" spans="1:3" x14ac:dyDescent="0.35">
      <c r="A44134" s="12"/>
      <c r="B44134" s="12"/>
      <c r="C44134" s="12"/>
    </row>
    <row r="44135" spans="1:3" x14ac:dyDescent="0.35">
      <c r="A44135" s="12"/>
      <c r="B44135" s="12"/>
      <c r="C44135" s="12"/>
    </row>
    <row r="44136" spans="1:3" x14ac:dyDescent="0.35">
      <c r="A44136" s="12"/>
      <c r="B44136" s="12"/>
      <c r="C44136" s="12"/>
    </row>
    <row r="44137" spans="1:3" x14ac:dyDescent="0.35">
      <c r="A44137" s="12"/>
      <c r="B44137" s="12"/>
      <c r="C44137" s="12"/>
    </row>
    <row r="44138" spans="1:3" x14ac:dyDescent="0.35">
      <c r="A44138" s="12"/>
      <c r="B44138" s="12"/>
      <c r="C44138" s="12"/>
    </row>
    <row r="44139" spans="1:3" x14ac:dyDescent="0.35">
      <c r="A44139" s="12"/>
      <c r="B44139" s="12"/>
      <c r="C44139" s="12"/>
    </row>
    <row r="44140" spans="1:3" x14ac:dyDescent="0.35">
      <c r="A44140" s="12"/>
      <c r="B44140" s="12"/>
      <c r="C44140" s="12"/>
    </row>
    <row r="44141" spans="1:3" x14ac:dyDescent="0.35">
      <c r="A44141" s="12"/>
      <c r="B44141" s="12"/>
      <c r="C44141" s="12"/>
    </row>
    <row r="44142" spans="1:3" x14ac:dyDescent="0.35">
      <c r="A44142" s="12"/>
      <c r="B44142" s="12"/>
      <c r="C44142" s="12"/>
    </row>
    <row r="44143" spans="1:3" x14ac:dyDescent="0.35">
      <c r="A44143" s="12"/>
      <c r="B44143" s="12"/>
      <c r="C44143" s="12"/>
    </row>
    <row r="44144" spans="1:3" x14ac:dyDescent="0.35">
      <c r="A44144" s="12"/>
      <c r="B44144" s="12"/>
      <c r="C44144" s="12"/>
    </row>
    <row r="44145" spans="1:3" x14ac:dyDescent="0.35">
      <c r="A44145" s="12"/>
      <c r="B44145" s="12"/>
      <c r="C44145" s="12"/>
    </row>
    <row r="44146" spans="1:3" x14ac:dyDescent="0.35">
      <c r="A44146" s="12"/>
      <c r="B44146" s="12"/>
      <c r="C44146" s="12"/>
    </row>
    <row r="44147" spans="1:3" x14ac:dyDescent="0.35">
      <c r="A44147" s="12"/>
      <c r="B44147" s="12"/>
      <c r="C44147" s="12"/>
    </row>
    <row r="44148" spans="1:3" x14ac:dyDescent="0.35">
      <c r="A44148" s="12"/>
      <c r="B44148" s="12"/>
      <c r="C44148" s="12"/>
    </row>
    <row r="44149" spans="1:3" x14ac:dyDescent="0.35">
      <c r="A44149" s="12"/>
      <c r="B44149" s="12"/>
      <c r="C44149" s="12"/>
    </row>
    <row r="44150" spans="1:3" x14ac:dyDescent="0.35">
      <c r="A44150" s="12"/>
      <c r="B44150" s="12"/>
      <c r="C44150" s="12"/>
    </row>
    <row r="44151" spans="1:3" x14ac:dyDescent="0.35">
      <c r="A44151" s="12"/>
      <c r="B44151" s="12"/>
      <c r="C44151" s="12"/>
    </row>
    <row r="44152" spans="1:3" x14ac:dyDescent="0.35">
      <c r="A44152" s="12"/>
      <c r="B44152" s="12"/>
      <c r="C44152" s="12"/>
    </row>
    <row r="44153" spans="1:3" x14ac:dyDescent="0.35">
      <c r="A44153" s="12"/>
      <c r="B44153" s="12"/>
      <c r="C44153" s="12"/>
    </row>
    <row r="44154" spans="1:3" x14ac:dyDescent="0.35">
      <c r="A44154" s="12"/>
      <c r="B44154" s="12"/>
      <c r="C44154" s="12"/>
    </row>
    <row r="44155" spans="1:3" x14ac:dyDescent="0.35">
      <c r="A44155" s="12"/>
      <c r="B44155" s="12"/>
      <c r="C44155" s="12"/>
    </row>
    <row r="44156" spans="1:3" x14ac:dyDescent="0.35">
      <c r="A44156" s="12"/>
      <c r="B44156" s="12"/>
      <c r="C44156" s="12"/>
    </row>
    <row r="44157" spans="1:3" x14ac:dyDescent="0.35">
      <c r="A44157" s="12"/>
      <c r="B44157" s="12"/>
      <c r="C44157" s="12"/>
    </row>
    <row r="44158" spans="1:3" x14ac:dyDescent="0.35">
      <c r="A44158" s="12"/>
      <c r="B44158" s="12"/>
      <c r="C44158" s="12"/>
    </row>
    <row r="44159" spans="1:3" x14ac:dyDescent="0.35">
      <c r="A44159" s="12"/>
      <c r="B44159" s="12"/>
      <c r="C44159" s="12"/>
    </row>
    <row r="44160" spans="1:3" x14ac:dyDescent="0.35">
      <c r="A44160" s="12"/>
      <c r="B44160" s="12"/>
      <c r="C44160" s="12"/>
    </row>
    <row r="44161" spans="1:3" x14ac:dyDescent="0.35">
      <c r="A44161" s="12"/>
      <c r="B44161" s="12"/>
      <c r="C44161" s="12"/>
    </row>
    <row r="44162" spans="1:3" x14ac:dyDescent="0.35">
      <c r="A44162" s="12"/>
      <c r="B44162" s="12"/>
      <c r="C44162" s="12"/>
    </row>
    <row r="44163" spans="1:3" x14ac:dyDescent="0.35">
      <c r="A44163" s="12"/>
      <c r="B44163" s="12"/>
      <c r="C44163" s="12"/>
    </row>
    <row r="44164" spans="1:3" x14ac:dyDescent="0.35">
      <c r="A44164" s="12"/>
      <c r="B44164" s="12"/>
      <c r="C44164" s="12"/>
    </row>
    <row r="44165" spans="1:3" x14ac:dyDescent="0.35">
      <c r="A44165" s="12"/>
      <c r="B44165" s="12"/>
      <c r="C44165" s="12"/>
    </row>
    <row r="44166" spans="1:3" x14ac:dyDescent="0.35">
      <c r="A44166" s="12"/>
      <c r="B44166" s="12"/>
      <c r="C44166" s="12"/>
    </row>
    <row r="44167" spans="1:3" x14ac:dyDescent="0.35">
      <c r="A44167" s="12"/>
      <c r="B44167" s="12"/>
      <c r="C44167" s="12"/>
    </row>
    <row r="44168" spans="1:3" x14ac:dyDescent="0.35">
      <c r="A44168" s="12"/>
      <c r="B44168" s="12"/>
      <c r="C44168" s="12"/>
    </row>
    <row r="44169" spans="1:3" x14ac:dyDescent="0.35">
      <c r="A44169" s="12"/>
      <c r="B44169" s="12"/>
      <c r="C44169" s="12"/>
    </row>
    <row r="44170" spans="1:3" x14ac:dyDescent="0.35">
      <c r="A44170" s="12"/>
      <c r="B44170" s="12"/>
      <c r="C44170" s="12"/>
    </row>
    <row r="44171" spans="1:3" x14ac:dyDescent="0.35">
      <c r="A44171" s="12"/>
      <c r="B44171" s="12"/>
      <c r="C44171" s="12"/>
    </row>
    <row r="44172" spans="1:3" x14ac:dyDescent="0.35">
      <c r="A44172" s="12"/>
      <c r="B44172" s="12"/>
      <c r="C44172" s="12"/>
    </row>
    <row r="44173" spans="1:3" x14ac:dyDescent="0.35">
      <c r="A44173" s="12"/>
      <c r="B44173" s="12"/>
      <c r="C44173" s="12"/>
    </row>
    <row r="44174" spans="1:3" x14ac:dyDescent="0.35">
      <c r="A44174" s="12"/>
      <c r="B44174" s="12"/>
      <c r="C44174" s="12"/>
    </row>
    <row r="44175" spans="1:3" x14ac:dyDescent="0.35">
      <c r="A44175" s="12"/>
      <c r="B44175" s="12"/>
      <c r="C44175" s="12"/>
    </row>
    <row r="44176" spans="1:3" x14ac:dyDescent="0.35">
      <c r="A44176" s="12"/>
      <c r="B44176" s="12"/>
      <c r="C44176" s="12"/>
    </row>
    <row r="44177" spans="1:3" x14ac:dyDescent="0.35">
      <c r="A44177" s="12"/>
      <c r="B44177" s="12"/>
      <c r="C44177" s="12"/>
    </row>
    <row r="44178" spans="1:3" x14ac:dyDescent="0.35">
      <c r="A44178" s="12"/>
      <c r="B44178" s="12"/>
      <c r="C44178" s="12"/>
    </row>
    <row r="44179" spans="1:3" x14ac:dyDescent="0.35">
      <c r="A44179" s="12"/>
      <c r="B44179" s="12"/>
      <c r="C44179" s="12"/>
    </row>
    <row r="44180" spans="1:3" x14ac:dyDescent="0.35">
      <c r="A44180" s="12"/>
      <c r="B44180" s="12"/>
      <c r="C44180" s="12"/>
    </row>
    <row r="44181" spans="1:3" x14ac:dyDescent="0.35">
      <c r="A44181" s="12"/>
      <c r="B44181" s="12"/>
      <c r="C44181" s="12"/>
    </row>
    <row r="44182" spans="1:3" x14ac:dyDescent="0.35">
      <c r="A44182" s="12"/>
      <c r="B44182" s="12"/>
      <c r="C44182" s="12"/>
    </row>
    <row r="44183" spans="1:3" x14ac:dyDescent="0.35">
      <c r="A44183" s="12"/>
      <c r="B44183" s="12"/>
      <c r="C44183" s="12"/>
    </row>
    <row r="44184" spans="1:3" x14ac:dyDescent="0.35">
      <c r="A44184" s="12"/>
      <c r="B44184" s="12"/>
      <c r="C44184" s="12"/>
    </row>
    <row r="44185" spans="1:3" x14ac:dyDescent="0.35">
      <c r="A44185" s="12"/>
      <c r="B44185" s="12"/>
      <c r="C44185" s="12"/>
    </row>
    <row r="44186" spans="1:3" x14ac:dyDescent="0.35">
      <c r="A44186" s="12"/>
      <c r="B44186" s="12"/>
      <c r="C44186" s="12"/>
    </row>
    <row r="44187" spans="1:3" x14ac:dyDescent="0.35">
      <c r="A44187" s="12"/>
      <c r="B44187" s="12"/>
      <c r="C44187" s="12"/>
    </row>
    <row r="44188" spans="1:3" x14ac:dyDescent="0.35">
      <c r="A44188" s="12"/>
      <c r="B44188" s="12"/>
      <c r="C44188" s="12"/>
    </row>
    <row r="44189" spans="1:3" x14ac:dyDescent="0.35">
      <c r="A44189" s="12"/>
      <c r="B44189" s="12"/>
      <c r="C44189" s="12"/>
    </row>
    <row r="44190" spans="1:3" x14ac:dyDescent="0.35">
      <c r="A44190" s="12"/>
      <c r="B44190" s="12"/>
      <c r="C44190" s="12"/>
    </row>
    <row r="44191" spans="1:3" x14ac:dyDescent="0.35">
      <c r="A44191" s="12"/>
      <c r="B44191" s="12"/>
      <c r="C44191" s="12"/>
    </row>
    <row r="44192" spans="1:3" x14ac:dyDescent="0.35">
      <c r="A44192" s="12"/>
      <c r="B44192" s="12"/>
      <c r="C44192" s="12"/>
    </row>
    <row r="44193" spans="1:3" x14ac:dyDescent="0.35">
      <c r="A44193" s="12"/>
      <c r="B44193" s="12"/>
      <c r="C44193" s="12"/>
    </row>
    <row r="44194" spans="1:3" x14ac:dyDescent="0.35">
      <c r="A44194" s="12"/>
      <c r="B44194" s="12"/>
      <c r="C44194" s="12"/>
    </row>
    <row r="44195" spans="1:3" x14ac:dyDescent="0.35">
      <c r="A44195" s="12"/>
      <c r="B44195" s="12"/>
      <c r="C44195" s="12"/>
    </row>
    <row r="44196" spans="1:3" x14ac:dyDescent="0.35">
      <c r="A44196" s="12"/>
      <c r="B44196" s="12"/>
      <c r="C44196" s="12"/>
    </row>
    <row r="44197" spans="1:3" x14ac:dyDescent="0.35">
      <c r="A44197" s="12"/>
      <c r="B44197" s="12"/>
      <c r="C44197" s="12"/>
    </row>
    <row r="44198" spans="1:3" x14ac:dyDescent="0.35">
      <c r="A44198" s="12"/>
      <c r="B44198" s="12"/>
      <c r="C44198" s="12"/>
    </row>
    <row r="44199" spans="1:3" x14ac:dyDescent="0.35">
      <c r="A44199" s="12"/>
      <c r="B44199" s="12"/>
      <c r="C44199" s="12"/>
    </row>
    <row r="44200" spans="1:3" x14ac:dyDescent="0.35">
      <c r="A44200" s="12"/>
      <c r="B44200" s="12"/>
      <c r="C44200" s="12"/>
    </row>
    <row r="44201" spans="1:3" x14ac:dyDescent="0.35">
      <c r="A44201" s="12"/>
      <c r="B44201" s="12"/>
      <c r="C44201" s="12"/>
    </row>
    <row r="44202" spans="1:3" x14ac:dyDescent="0.35">
      <c r="A44202" s="12"/>
      <c r="B44202" s="12"/>
      <c r="C44202" s="12"/>
    </row>
    <row r="44203" spans="1:3" x14ac:dyDescent="0.35">
      <c r="A44203" s="12"/>
      <c r="B44203" s="12"/>
      <c r="C44203" s="12"/>
    </row>
    <row r="44204" spans="1:3" x14ac:dyDescent="0.35">
      <c r="A44204" s="12"/>
      <c r="B44204" s="12"/>
      <c r="C44204" s="12"/>
    </row>
    <row r="44205" spans="1:3" x14ac:dyDescent="0.35">
      <c r="A44205" s="12"/>
      <c r="B44205" s="12"/>
      <c r="C44205" s="12"/>
    </row>
    <row r="44206" spans="1:3" x14ac:dyDescent="0.35">
      <c r="A44206" s="12"/>
      <c r="B44206" s="12"/>
      <c r="C44206" s="12"/>
    </row>
    <row r="44207" spans="1:3" x14ac:dyDescent="0.35">
      <c r="A44207" s="12"/>
      <c r="B44207" s="12"/>
      <c r="C44207" s="12"/>
    </row>
    <row r="44208" spans="1:3" x14ac:dyDescent="0.35">
      <c r="A44208" s="12"/>
      <c r="B44208" s="12"/>
      <c r="C44208" s="12"/>
    </row>
    <row r="44209" spans="1:3" x14ac:dyDescent="0.35">
      <c r="A44209" s="12"/>
      <c r="B44209" s="12"/>
      <c r="C44209" s="12"/>
    </row>
    <row r="44210" spans="1:3" x14ac:dyDescent="0.35">
      <c r="A44210" s="12"/>
      <c r="B44210" s="12"/>
      <c r="C44210" s="12"/>
    </row>
    <row r="44211" spans="1:3" x14ac:dyDescent="0.35">
      <c r="A44211" s="12"/>
      <c r="B44211" s="12"/>
      <c r="C44211" s="12"/>
    </row>
    <row r="44212" spans="1:3" x14ac:dyDescent="0.35">
      <c r="A44212" s="12"/>
      <c r="B44212" s="12"/>
      <c r="C44212" s="12"/>
    </row>
    <row r="44213" spans="1:3" x14ac:dyDescent="0.35">
      <c r="A44213" s="12"/>
      <c r="B44213" s="12"/>
      <c r="C44213" s="12"/>
    </row>
    <row r="44214" spans="1:3" x14ac:dyDescent="0.35">
      <c r="A44214" s="12"/>
      <c r="B44214" s="12"/>
      <c r="C44214" s="12"/>
    </row>
    <row r="44215" spans="1:3" x14ac:dyDescent="0.35">
      <c r="A44215" s="12"/>
      <c r="B44215" s="12"/>
      <c r="C44215" s="12"/>
    </row>
    <row r="44216" spans="1:3" x14ac:dyDescent="0.35">
      <c r="A44216" s="12"/>
      <c r="B44216" s="12"/>
      <c r="C44216" s="12"/>
    </row>
    <row r="44217" spans="1:3" x14ac:dyDescent="0.35">
      <c r="A44217" s="12"/>
      <c r="B44217" s="12"/>
      <c r="C44217" s="12"/>
    </row>
    <row r="44218" spans="1:3" x14ac:dyDescent="0.35">
      <c r="A44218" s="12"/>
      <c r="B44218" s="12"/>
      <c r="C44218" s="12"/>
    </row>
    <row r="44219" spans="1:3" x14ac:dyDescent="0.35">
      <c r="A44219" s="12"/>
      <c r="B44219" s="12"/>
      <c r="C44219" s="12"/>
    </row>
    <row r="44220" spans="1:3" x14ac:dyDescent="0.35">
      <c r="A44220" s="12"/>
      <c r="B44220" s="12"/>
      <c r="C44220" s="12"/>
    </row>
    <row r="44221" spans="1:3" x14ac:dyDescent="0.35">
      <c r="A44221" s="12"/>
      <c r="B44221" s="12"/>
      <c r="C44221" s="12"/>
    </row>
    <row r="44222" spans="1:3" x14ac:dyDescent="0.35">
      <c r="A44222" s="12"/>
      <c r="B44222" s="12"/>
      <c r="C44222" s="12"/>
    </row>
    <row r="44223" spans="1:3" x14ac:dyDescent="0.35">
      <c r="A44223" s="12"/>
      <c r="B44223" s="12"/>
      <c r="C44223" s="12"/>
    </row>
    <row r="44224" spans="1:3" x14ac:dyDescent="0.35">
      <c r="A44224" s="12"/>
      <c r="B44224" s="12"/>
      <c r="C44224" s="12"/>
    </row>
    <row r="44225" spans="1:3" x14ac:dyDescent="0.35">
      <c r="A44225" s="12"/>
      <c r="B44225" s="12"/>
      <c r="C44225" s="12"/>
    </row>
    <row r="44226" spans="1:3" x14ac:dyDescent="0.35">
      <c r="A44226" s="12"/>
      <c r="B44226" s="12"/>
      <c r="C44226" s="12"/>
    </row>
    <row r="44227" spans="1:3" x14ac:dyDescent="0.35">
      <c r="A44227" s="12"/>
      <c r="B44227" s="12"/>
      <c r="C44227" s="12"/>
    </row>
    <row r="44228" spans="1:3" x14ac:dyDescent="0.35">
      <c r="A44228" s="12"/>
      <c r="B44228" s="12"/>
      <c r="C44228" s="12"/>
    </row>
    <row r="44229" spans="1:3" x14ac:dyDescent="0.35">
      <c r="A44229" s="12"/>
      <c r="B44229" s="12"/>
      <c r="C44229" s="12"/>
    </row>
    <row r="44230" spans="1:3" x14ac:dyDescent="0.35">
      <c r="A44230" s="12"/>
      <c r="B44230" s="12"/>
      <c r="C44230" s="12"/>
    </row>
    <row r="44231" spans="1:3" x14ac:dyDescent="0.35">
      <c r="A44231" s="12"/>
      <c r="B44231" s="12"/>
      <c r="C44231" s="12"/>
    </row>
    <row r="44232" spans="1:3" x14ac:dyDescent="0.35">
      <c r="A44232" s="12"/>
      <c r="B44232" s="12"/>
      <c r="C44232" s="12"/>
    </row>
    <row r="44233" spans="1:3" x14ac:dyDescent="0.35">
      <c r="A44233" s="12"/>
      <c r="B44233" s="12"/>
      <c r="C44233" s="12"/>
    </row>
    <row r="44234" spans="1:3" x14ac:dyDescent="0.35">
      <c r="A44234" s="12"/>
      <c r="B44234" s="12"/>
      <c r="C44234" s="12"/>
    </row>
    <row r="44235" spans="1:3" x14ac:dyDescent="0.35">
      <c r="A44235" s="12"/>
      <c r="B44235" s="12"/>
      <c r="C44235" s="12"/>
    </row>
    <row r="44236" spans="1:3" x14ac:dyDescent="0.35">
      <c r="A44236" s="12"/>
      <c r="B44236" s="12"/>
      <c r="C44236" s="12"/>
    </row>
    <row r="44237" spans="1:3" x14ac:dyDescent="0.35">
      <c r="A44237" s="12"/>
      <c r="B44237" s="12"/>
      <c r="C44237" s="12"/>
    </row>
    <row r="44238" spans="1:3" x14ac:dyDescent="0.35">
      <c r="A44238" s="12"/>
      <c r="B44238" s="12"/>
      <c r="C44238" s="12"/>
    </row>
    <row r="44239" spans="1:3" x14ac:dyDescent="0.35">
      <c r="A44239" s="12"/>
      <c r="B44239" s="12"/>
      <c r="C44239" s="12"/>
    </row>
    <row r="44240" spans="1:3" x14ac:dyDescent="0.35">
      <c r="A44240" s="12"/>
      <c r="B44240" s="12"/>
      <c r="C44240" s="12"/>
    </row>
    <row r="44241" spans="1:3" x14ac:dyDescent="0.35">
      <c r="A44241" s="12"/>
      <c r="B44241" s="12"/>
      <c r="C44241" s="12"/>
    </row>
    <row r="44242" spans="1:3" x14ac:dyDescent="0.35">
      <c r="A44242" s="12"/>
      <c r="B44242" s="12"/>
      <c r="C44242" s="12"/>
    </row>
    <row r="44243" spans="1:3" x14ac:dyDescent="0.35">
      <c r="A44243" s="12"/>
      <c r="B44243" s="12"/>
      <c r="C44243" s="12"/>
    </row>
    <row r="44244" spans="1:3" x14ac:dyDescent="0.35">
      <c r="A44244" s="12"/>
      <c r="B44244" s="12"/>
      <c r="C44244" s="12"/>
    </row>
    <row r="44245" spans="1:3" x14ac:dyDescent="0.35">
      <c r="A44245" s="12"/>
      <c r="B44245" s="12"/>
      <c r="C44245" s="12"/>
    </row>
    <row r="44246" spans="1:3" x14ac:dyDescent="0.35">
      <c r="A44246" s="12"/>
      <c r="B44246" s="12"/>
      <c r="C44246" s="12"/>
    </row>
    <row r="44247" spans="1:3" x14ac:dyDescent="0.35">
      <c r="A44247" s="12"/>
      <c r="B44247" s="12"/>
      <c r="C44247" s="12"/>
    </row>
    <row r="44248" spans="1:3" x14ac:dyDescent="0.35">
      <c r="A44248" s="12"/>
      <c r="B44248" s="12"/>
      <c r="C44248" s="12"/>
    </row>
    <row r="44249" spans="1:3" x14ac:dyDescent="0.35">
      <c r="A44249" s="12"/>
      <c r="B44249" s="12"/>
      <c r="C44249" s="12"/>
    </row>
    <row r="44250" spans="1:3" x14ac:dyDescent="0.35">
      <c r="A44250" s="12"/>
      <c r="B44250" s="12"/>
      <c r="C44250" s="12"/>
    </row>
    <row r="44251" spans="1:3" x14ac:dyDescent="0.35">
      <c r="A44251" s="12"/>
      <c r="B44251" s="12"/>
      <c r="C44251" s="12"/>
    </row>
    <row r="44252" spans="1:3" x14ac:dyDescent="0.35">
      <c r="A44252" s="12"/>
      <c r="B44252" s="12"/>
      <c r="C44252" s="12"/>
    </row>
    <row r="44253" spans="1:3" x14ac:dyDescent="0.35">
      <c r="A44253" s="12"/>
      <c r="B44253" s="12"/>
      <c r="C44253" s="12"/>
    </row>
    <row r="44254" spans="1:3" x14ac:dyDescent="0.35">
      <c r="A44254" s="12"/>
      <c r="B44254" s="12"/>
      <c r="C44254" s="12"/>
    </row>
    <row r="44255" spans="1:3" x14ac:dyDescent="0.35">
      <c r="A44255" s="12"/>
      <c r="B44255" s="12"/>
      <c r="C44255" s="12"/>
    </row>
    <row r="44256" spans="1:3" x14ac:dyDescent="0.35">
      <c r="A44256" s="12"/>
      <c r="B44256" s="12"/>
      <c r="C44256" s="12"/>
    </row>
    <row r="44257" spans="1:3" x14ac:dyDescent="0.35">
      <c r="A44257" s="12"/>
      <c r="B44257" s="12"/>
      <c r="C44257" s="12"/>
    </row>
    <row r="44258" spans="1:3" x14ac:dyDescent="0.35">
      <c r="A44258" s="12"/>
      <c r="B44258" s="12"/>
      <c r="C44258" s="12"/>
    </row>
    <row r="44259" spans="1:3" x14ac:dyDescent="0.35">
      <c r="A44259" s="12"/>
      <c r="B44259" s="12"/>
      <c r="C44259" s="12"/>
    </row>
    <row r="44260" spans="1:3" x14ac:dyDescent="0.35">
      <c r="A44260" s="12"/>
      <c r="B44260" s="12"/>
      <c r="C44260" s="12"/>
    </row>
    <row r="44261" spans="1:3" x14ac:dyDescent="0.35">
      <c r="A44261" s="12"/>
      <c r="B44261" s="12"/>
      <c r="C44261" s="12"/>
    </row>
    <row r="44262" spans="1:3" x14ac:dyDescent="0.35">
      <c r="A44262" s="12"/>
      <c r="B44262" s="12"/>
      <c r="C44262" s="12"/>
    </row>
    <row r="44263" spans="1:3" x14ac:dyDescent="0.35">
      <c r="A44263" s="12"/>
      <c r="B44263" s="12"/>
      <c r="C44263" s="12"/>
    </row>
    <row r="44264" spans="1:3" x14ac:dyDescent="0.35">
      <c r="A44264" s="12"/>
      <c r="B44264" s="12"/>
      <c r="C44264" s="12"/>
    </row>
    <row r="44265" spans="1:3" x14ac:dyDescent="0.35">
      <c r="A44265" s="12"/>
      <c r="B44265" s="12"/>
      <c r="C44265" s="12"/>
    </row>
    <row r="44266" spans="1:3" x14ac:dyDescent="0.35">
      <c r="A44266" s="12"/>
      <c r="B44266" s="12"/>
      <c r="C44266" s="12"/>
    </row>
    <row r="44267" spans="1:3" x14ac:dyDescent="0.35">
      <c r="A44267" s="12"/>
      <c r="B44267" s="12"/>
      <c r="C44267" s="12"/>
    </row>
    <row r="44268" spans="1:3" x14ac:dyDescent="0.35">
      <c r="A44268" s="12"/>
      <c r="B44268" s="12"/>
      <c r="C44268" s="12"/>
    </row>
    <row r="44269" spans="1:3" x14ac:dyDescent="0.35">
      <c r="A44269" s="12"/>
      <c r="B44269" s="12"/>
      <c r="C44269" s="12"/>
    </row>
    <row r="44270" spans="1:3" x14ac:dyDescent="0.35">
      <c r="A44270" s="12"/>
      <c r="B44270" s="12"/>
      <c r="C44270" s="12"/>
    </row>
    <row r="44271" spans="1:3" x14ac:dyDescent="0.35">
      <c r="A44271" s="12"/>
      <c r="B44271" s="12"/>
      <c r="C44271" s="12"/>
    </row>
    <row r="44272" spans="1:3" x14ac:dyDescent="0.35">
      <c r="A44272" s="12"/>
      <c r="B44272" s="12"/>
      <c r="C44272" s="12"/>
    </row>
    <row r="44273" spans="1:3" x14ac:dyDescent="0.35">
      <c r="A44273" s="12"/>
      <c r="B44273" s="12"/>
      <c r="C44273" s="12"/>
    </row>
    <row r="44274" spans="1:3" x14ac:dyDescent="0.35">
      <c r="A44274" s="12"/>
      <c r="B44274" s="12"/>
      <c r="C44274" s="12"/>
    </row>
    <row r="44275" spans="1:3" x14ac:dyDescent="0.35">
      <c r="A44275" s="12"/>
      <c r="B44275" s="12"/>
      <c r="C44275" s="12"/>
    </row>
    <row r="44276" spans="1:3" x14ac:dyDescent="0.35">
      <c r="A44276" s="12"/>
      <c r="B44276" s="12"/>
      <c r="C44276" s="12"/>
    </row>
    <row r="44277" spans="1:3" x14ac:dyDescent="0.35">
      <c r="A44277" s="12"/>
      <c r="B44277" s="12"/>
      <c r="C44277" s="12"/>
    </row>
    <row r="44278" spans="1:3" x14ac:dyDescent="0.35">
      <c r="A44278" s="12"/>
      <c r="B44278" s="12"/>
      <c r="C44278" s="12"/>
    </row>
    <row r="44279" spans="1:3" x14ac:dyDescent="0.35">
      <c r="A44279" s="12"/>
      <c r="B44279" s="12"/>
      <c r="C44279" s="12"/>
    </row>
    <row r="44280" spans="1:3" x14ac:dyDescent="0.35">
      <c r="A44280" s="12"/>
      <c r="B44280" s="12"/>
      <c r="C44280" s="12"/>
    </row>
    <row r="44281" spans="1:3" x14ac:dyDescent="0.35">
      <c r="A44281" s="12"/>
      <c r="B44281" s="12"/>
      <c r="C44281" s="12"/>
    </row>
    <row r="44282" spans="1:3" x14ac:dyDescent="0.35">
      <c r="A44282" s="12"/>
      <c r="B44282" s="12"/>
      <c r="C44282" s="12"/>
    </row>
    <row r="44283" spans="1:3" x14ac:dyDescent="0.35">
      <c r="A44283" s="12"/>
      <c r="B44283" s="12"/>
      <c r="C44283" s="12"/>
    </row>
    <row r="44284" spans="1:3" x14ac:dyDescent="0.35">
      <c r="A44284" s="12"/>
      <c r="B44284" s="12"/>
      <c r="C44284" s="12"/>
    </row>
    <row r="44285" spans="1:3" x14ac:dyDescent="0.35">
      <c r="A44285" s="12"/>
      <c r="B44285" s="12"/>
      <c r="C44285" s="12"/>
    </row>
    <row r="44286" spans="1:3" x14ac:dyDescent="0.35">
      <c r="A44286" s="12"/>
      <c r="B44286" s="12"/>
      <c r="C44286" s="12"/>
    </row>
    <row r="44287" spans="1:3" x14ac:dyDescent="0.35">
      <c r="A44287" s="12"/>
      <c r="B44287" s="12"/>
      <c r="C44287" s="12"/>
    </row>
    <row r="44288" spans="1:3" x14ac:dyDescent="0.35">
      <c r="A44288" s="12"/>
      <c r="B44288" s="12"/>
      <c r="C44288" s="12"/>
    </row>
    <row r="44289" spans="1:3" x14ac:dyDescent="0.35">
      <c r="A44289" s="12"/>
      <c r="B44289" s="12"/>
      <c r="C44289" s="12"/>
    </row>
    <row r="44290" spans="1:3" x14ac:dyDescent="0.35">
      <c r="A44290" s="12"/>
      <c r="B44290" s="12"/>
      <c r="C44290" s="12"/>
    </row>
    <row r="44291" spans="1:3" x14ac:dyDescent="0.35">
      <c r="A44291" s="12"/>
      <c r="B44291" s="12"/>
      <c r="C44291" s="12"/>
    </row>
    <row r="44292" spans="1:3" x14ac:dyDescent="0.35">
      <c r="A44292" s="12"/>
      <c r="B44292" s="12"/>
      <c r="C44292" s="12"/>
    </row>
    <row r="44293" spans="1:3" x14ac:dyDescent="0.35">
      <c r="A44293" s="12"/>
      <c r="B44293" s="12"/>
      <c r="C44293" s="12"/>
    </row>
    <row r="44294" spans="1:3" x14ac:dyDescent="0.35">
      <c r="A44294" s="12"/>
      <c r="B44294" s="12"/>
      <c r="C44294" s="12"/>
    </row>
    <row r="44295" spans="1:3" x14ac:dyDescent="0.35">
      <c r="A44295" s="12"/>
      <c r="B44295" s="12"/>
      <c r="C44295" s="12"/>
    </row>
    <row r="44296" spans="1:3" x14ac:dyDescent="0.35">
      <c r="A44296" s="12"/>
      <c r="B44296" s="12"/>
      <c r="C44296" s="12"/>
    </row>
    <row r="44297" spans="1:3" x14ac:dyDescent="0.35">
      <c r="A44297" s="12"/>
      <c r="B44297" s="12"/>
      <c r="C44297" s="12"/>
    </row>
    <row r="44298" spans="1:3" x14ac:dyDescent="0.35">
      <c r="A44298" s="12"/>
      <c r="B44298" s="12"/>
      <c r="C44298" s="12"/>
    </row>
    <row r="44299" spans="1:3" x14ac:dyDescent="0.35">
      <c r="A44299" s="12"/>
      <c r="B44299" s="12"/>
      <c r="C44299" s="12"/>
    </row>
    <row r="44300" spans="1:3" x14ac:dyDescent="0.35">
      <c r="A44300" s="12"/>
      <c r="B44300" s="12"/>
      <c r="C44300" s="12"/>
    </row>
    <row r="44301" spans="1:3" x14ac:dyDescent="0.35">
      <c r="A44301" s="12"/>
      <c r="B44301" s="12"/>
      <c r="C44301" s="12"/>
    </row>
    <row r="44302" spans="1:3" x14ac:dyDescent="0.35">
      <c r="A44302" s="12"/>
      <c r="B44302" s="12"/>
      <c r="C44302" s="12"/>
    </row>
    <row r="44303" spans="1:3" x14ac:dyDescent="0.35">
      <c r="A44303" s="12"/>
      <c r="B44303" s="12"/>
      <c r="C44303" s="12"/>
    </row>
    <row r="44304" spans="1:3" x14ac:dyDescent="0.35">
      <c r="A44304" s="12"/>
      <c r="B44304" s="12"/>
      <c r="C44304" s="12"/>
    </row>
    <row r="44305" spans="1:3" x14ac:dyDescent="0.35">
      <c r="A44305" s="12"/>
      <c r="B44305" s="12"/>
      <c r="C44305" s="12"/>
    </row>
    <row r="44306" spans="1:3" x14ac:dyDescent="0.35">
      <c r="A44306" s="12"/>
      <c r="B44306" s="12"/>
      <c r="C44306" s="12"/>
    </row>
    <row r="44307" spans="1:3" x14ac:dyDescent="0.35">
      <c r="A44307" s="12"/>
      <c r="B44307" s="12"/>
      <c r="C44307" s="12"/>
    </row>
    <row r="44308" spans="1:3" x14ac:dyDescent="0.35">
      <c r="A44308" s="12"/>
      <c r="B44308" s="12"/>
      <c r="C44308" s="12"/>
    </row>
    <row r="44309" spans="1:3" x14ac:dyDescent="0.35">
      <c r="A44309" s="12"/>
      <c r="B44309" s="12"/>
      <c r="C44309" s="12"/>
    </row>
    <row r="44310" spans="1:3" x14ac:dyDescent="0.35">
      <c r="A44310" s="12"/>
      <c r="B44310" s="12"/>
      <c r="C44310" s="12"/>
    </row>
    <row r="44311" spans="1:3" x14ac:dyDescent="0.35">
      <c r="A44311" s="12"/>
      <c r="B44311" s="12"/>
      <c r="C44311" s="12"/>
    </row>
    <row r="44312" spans="1:3" x14ac:dyDescent="0.35">
      <c r="A44312" s="12"/>
      <c r="B44312" s="12"/>
      <c r="C44312" s="12"/>
    </row>
    <row r="44313" spans="1:3" x14ac:dyDescent="0.35">
      <c r="A44313" s="12"/>
      <c r="B44313" s="12"/>
      <c r="C44313" s="12"/>
    </row>
    <row r="44314" spans="1:3" x14ac:dyDescent="0.35">
      <c r="A44314" s="12"/>
      <c r="B44314" s="12"/>
      <c r="C44314" s="12"/>
    </row>
    <row r="44315" spans="1:3" x14ac:dyDescent="0.35">
      <c r="A44315" s="12"/>
      <c r="B44315" s="12"/>
      <c r="C44315" s="12"/>
    </row>
    <row r="44316" spans="1:3" x14ac:dyDescent="0.35">
      <c r="A44316" s="12"/>
      <c r="B44316" s="12"/>
      <c r="C44316" s="12"/>
    </row>
    <row r="44317" spans="1:3" x14ac:dyDescent="0.35">
      <c r="A44317" s="12"/>
      <c r="B44317" s="12"/>
      <c r="C44317" s="12"/>
    </row>
    <row r="44318" spans="1:3" x14ac:dyDescent="0.35">
      <c r="A44318" s="12"/>
      <c r="B44318" s="12"/>
      <c r="C44318" s="12"/>
    </row>
    <row r="44319" spans="1:3" x14ac:dyDescent="0.35">
      <c r="A44319" s="12"/>
      <c r="B44319" s="12"/>
      <c r="C44319" s="12"/>
    </row>
    <row r="44320" spans="1:3" x14ac:dyDescent="0.35">
      <c r="A44320" s="12"/>
      <c r="B44320" s="12"/>
      <c r="C44320" s="12"/>
    </row>
    <row r="44321" spans="1:3" x14ac:dyDescent="0.35">
      <c r="A44321" s="12"/>
      <c r="B44321" s="12"/>
      <c r="C44321" s="12"/>
    </row>
    <row r="44322" spans="1:3" x14ac:dyDescent="0.35">
      <c r="A44322" s="12"/>
      <c r="B44322" s="12"/>
      <c r="C44322" s="12"/>
    </row>
    <row r="44323" spans="1:3" x14ac:dyDescent="0.35">
      <c r="A44323" s="12"/>
      <c r="B44323" s="12"/>
      <c r="C44323" s="12"/>
    </row>
    <row r="44324" spans="1:3" x14ac:dyDescent="0.35">
      <c r="A44324" s="12"/>
      <c r="B44324" s="12"/>
      <c r="C44324" s="12"/>
    </row>
    <row r="44325" spans="1:3" x14ac:dyDescent="0.35">
      <c r="A44325" s="12"/>
      <c r="B44325" s="12"/>
      <c r="C44325" s="12"/>
    </row>
    <row r="44326" spans="1:3" x14ac:dyDescent="0.35">
      <c r="A44326" s="12"/>
      <c r="B44326" s="12"/>
      <c r="C44326" s="12"/>
    </row>
    <row r="44327" spans="1:3" x14ac:dyDescent="0.35">
      <c r="A44327" s="12"/>
      <c r="B44327" s="12"/>
      <c r="C44327" s="12"/>
    </row>
    <row r="44328" spans="1:3" x14ac:dyDescent="0.35">
      <c r="A44328" s="12"/>
      <c r="B44328" s="12"/>
      <c r="C44328" s="12"/>
    </row>
    <row r="44329" spans="1:3" x14ac:dyDescent="0.35">
      <c r="A44329" s="12"/>
      <c r="B44329" s="12"/>
      <c r="C44329" s="12"/>
    </row>
    <row r="44330" spans="1:3" x14ac:dyDescent="0.35">
      <c r="A44330" s="12"/>
      <c r="B44330" s="12"/>
      <c r="C44330" s="12"/>
    </row>
    <row r="44331" spans="1:3" x14ac:dyDescent="0.35">
      <c r="A44331" s="12"/>
      <c r="B44331" s="12"/>
      <c r="C44331" s="12"/>
    </row>
    <row r="44332" spans="1:3" x14ac:dyDescent="0.35">
      <c r="A44332" s="12"/>
      <c r="B44332" s="12"/>
      <c r="C44332" s="12"/>
    </row>
    <row r="44333" spans="1:3" x14ac:dyDescent="0.35">
      <c r="A44333" s="12"/>
      <c r="B44333" s="12"/>
      <c r="C44333" s="12"/>
    </row>
    <row r="44334" spans="1:3" x14ac:dyDescent="0.35">
      <c r="A44334" s="12"/>
      <c r="B44334" s="12"/>
      <c r="C44334" s="12"/>
    </row>
    <row r="44335" spans="1:3" x14ac:dyDescent="0.35">
      <c r="A44335" s="12"/>
      <c r="B44335" s="12"/>
      <c r="C44335" s="12"/>
    </row>
    <row r="44336" spans="1:3" x14ac:dyDescent="0.35">
      <c r="A44336" s="12"/>
      <c r="B44336" s="12"/>
      <c r="C44336" s="12"/>
    </row>
    <row r="44337" spans="1:3" x14ac:dyDescent="0.35">
      <c r="A44337" s="12"/>
      <c r="B44337" s="12"/>
      <c r="C44337" s="12"/>
    </row>
    <row r="44338" spans="1:3" x14ac:dyDescent="0.35">
      <c r="A44338" s="12"/>
      <c r="B44338" s="12"/>
      <c r="C44338" s="12"/>
    </row>
    <row r="44339" spans="1:3" x14ac:dyDescent="0.35">
      <c r="A44339" s="12"/>
      <c r="B44339" s="12"/>
      <c r="C44339" s="12"/>
    </row>
    <row r="44340" spans="1:3" x14ac:dyDescent="0.35">
      <c r="A44340" s="12"/>
      <c r="B44340" s="12"/>
      <c r="C44340" s="12"/>
    </row>
    <row r="44341" spans="1:3" x14ac:dyDescent="0.35">
      <c r="A44341" s="12"/>
      <c r="B44341" s="12"/>
      <c r="C44341" s="12"/>
    </row>
    <row r="44342" spans="1:3" x14ac:dyDescent="0.35">
      <c r="A44342" s="12"/>
      <c r="B44342" s="12"/>
      <c r="C44342" s="12"/>
    </row>
    <row r="44343" spans="1:3" x14ac:dyDescent="0.35">
      <c r="A44343" s="12"/>
      <c r="B44343" s="12"/>
      <c r="C44343" s="12"/>
    </row>
    <row r="44344" spans="1:3" x14ac:dyDescent="0.35">
      <c r="A44344" s="12"/>
      <c r="B44344" s="12"/>
      <c r="C44344" s="12"/>
    </row>
    <row r="44345" spans="1:3" x14ac:dyDescent="0.35">
      <c r="A44345" s="12"/>
      <c r="B44345" s="12"/>
      <c r="C44345" s="12"/>
    </row>
    <row r="44346" spans="1:3" x14ac:dyDescent="0.35">
      <c r="A44346" s="12"/>
      <c r="B44346" s="12"/>
      <c r="C44346" s="12"/>
    </row>
    <row r="44347" spans="1:3" x14ac:dyDescent="0.35">
      <c r="A44347" s="12"/>
      <c r="B44347" s="12"/>
      <c r="C44347" s="12"/>
    </row>
    <row r="44348" spans="1:3" x14ac:dyDescent="0.35">
      <c r="A44348" s="12"/>
      <c r="B44348" s="12"/>
      <c r="C44348" s="12"/>
    </row>
    <row r="44349" spans="1:3" x14ac:dyDescent="0.35">
      <c r="A44349" s="12"/>
      <c r="B44349" s="12"/>
      <c r="C44349" s="12"/>
    </row>
    <row r="44350" spans="1:3" x14ac:dyDescent="0.35">
      <c r="A44350" s="12"/>
      <c r="B44350" s="12"/>
      <c r="C44350" s="12"/>
    </row>
    <row r="44351" spans="1:3" x14ac:dyDescent="0.35">
      <c r="A44351" s="12"/>
      <c r="B44351" s="12"/>
      <c r="C44351" s="12"/>
    </row>
    <row r="44352" spans="1:3" x14ac:dyDescent="0.35">
      <c r="A44352" s="12"/>
      <c r="B44352" s="12"/>
      <c r="C44352" s="12"/>
    </row>
    <row r="44353" spans="1:3" x14ac:dyDescent="0.35">
      <c r="A44353" s="12"/>
      <c r="B44353" s="12"/>
      <c r="C44353" s="12"/>
    </row>
    <row r="44354" spans="1:3" x14ac:dyDescent="0.35">
      <c r="A44354" s="12"/>
      <c r="B44354" s="12"/>
      <c r="C44354" s="12"/>
    </row>
    <row r="44355" spans="1:3" x14ac:dyDescent="0.35">
      <c r="A44355" s="12"/>
      <c r="B44355" s="12"/>
      <c r="C44355" s="12"/>
    </row>
    <row r="44356" spans="1:3" x14ac:dyDescent="0.35">
      <c r="A44356" s="12"/>
      <c r="B44356" s="12"/>
      <c r="C44356" s="12"/>
    </row>
    <row r="44357" spans="1:3" x14ac:dyDescent="0.35">
      <c r="A44357" s="12"/>
      <c r="B44357" s="12"/>
      <c r="C44357" s="12"/>
    </row>
    <row r="44358" spans="1:3" x14ac:dyDescent="0.35">
      <c r="A44358" s="12"/>
      <c r="B44358" s="12"/>
      <c r="C44358" s="12"/>
    </row>
    <row r="44359" spans="1:3" x14ac:dyDescent="0.35">
      <c r="A44359" s="12"/>
      <c r="B44359" s="12"/>
      <c r="C44359" s="12"/>
    </row>
    <row r="44360" spans="1:3" x14ac:dyDescent="0.35">
      <c r="A44360" s="12"/>
      <c r="B44360" s="12"/>
      <c r="C44360" s="12"/>
    </row>
    <row r="44361" spans="1:3" x14ac:dyDescent="0.35">
      <c r="A44361" s="12"/>
      <c r="B44361" s="12"/>
      <c r="C44361" s="12"/>
    </row>
    <row r="44362" spans="1:3" x14ac:dyDescent="0.35">
      <c r="A44362" s="12"/>
      <c r="B44362" s="12"/>
      <c r="C44362" s="12"/>
    </row>
    <row r="44363" spans="1:3" x14ac:dyDescent="0.35">
      <c r="A44363" s="12"/>
      <c r="B44363" s="12"/>
      <c r="C44363" s="12"/>
    </row>
    <row r="44364" spans="1:3" x14ac:dyDescent="0.35">
      <c r="A44364" s="12"/>
      <c r="B44364" s="12"/>
      <c r="C44364" s="12"/>
    </row>
    <row r="44365" spans="1:3" x14ac:dyDescent="0.35">
      <c r="A44365" s="12"/>
      <c r="B44365" s="12"/>
      <c r="C44365" s="12"/>
    </row>
    <row r="44366" spans="1:3" x14ac:dyDescent="0.35">
      <c r="A44366" s="12"/>
      <c r="B44366" s="12"/>
      <c r="C44366" s="12"/>
    </row>
    <row r="44367" spans="1:3" x14ac:dyDescent="0.35">
      <c r="A44367" s="12"/>
      <c r="B44367" s="12"/>
      <c r="C44367" s="12"/>
    </row>
    <row r="44368" spans="1:3" x14ac:dyDescent="0.35">
      <c r="A44368" s="12"/>
      <c r="B44368" s="12"/>
      <c r="C44368" s="12"/>
    </row>
    <row r="44369" spans="1:3" x14ac:dyDescent="0.35">
      <c r="A44369" s="12"/>
      <c r="B44369" s="12"/>
      <c r="C44369" s="12"/>
    </row>
    <row r="44370" spans="1:3" x14ac:dyDescent="0.35">
      <c r="A44370" s="12"/>
      <c r="B44370" s="12"/>
      <c r="C44370" s="12"/>
    </row>
    <row r="44371" spans="1:3" x14ac:dyDescent="0.35">
      <c r="A44371" s="12"/>
      <c r="B44371" s="12"/>
      <c r="C44371" s="12"/>
    </row>
    <row r="44372" spans="1:3" x14ac:dyDescent="0.35">
      <c r="A44372" s="12"/>
      <c r="B44372" s="12"/>
      <c r="C44372" s="12"/>
    </row>
    <row r="44373" spans="1:3" x14ac:dyDescent="0.35">
      <c r="A44373" s="12"/>
      <c r="B44373" s="12"/>
      <c r="C44373" s="12"/>
    </row>
    <row r="44374" spans="1:3" x14ac:dyDescent="0.35">
      <c r="A44374" s="12"/>
      <c r="B44374" s="12"/>
      <c r="C44374" s="12"/>
    </row>
    <row r="44375" spans="1:3" x14ac:dyDescent="0.35">
      <c r="A44375" s="12"/>
      <c r="B44375" s="12"/>
      <c r="C44375" s="12"/>
    </row>
    <row r="44376" spans="1:3" x14ac:dyDescent="0.35">
      <c r="A44376" s="12"/>
      <c r="B44376" s="12"/>
      <c r="C44376" s="12"/>
    </row>
    <row r="44377" spans="1:3" x14ac:dyDescent="0.35">
      <c r="A44377" s="12"/>
      <c r="B44377" s="12"/>
      <c r="C44377" s="12"/>
    </row>
    <row r="44378" spans="1:3" x14ac:dyDescent="0.35">
      <c r="A44378" s="12"/>
      <c r="B44378" s="12"/>
      <c r="C44378" s="12"/>
    </row>
    <row r="44379" spans="1:3" x14ac:dyDescent="0.35">
      <c r="A44379" s="12"/>
      <c r="B44379" s="12"/>
      <c r="C44379" s="12"/>
    </row>
    <row r="44380" spans="1:3" x14ac:dyDescent="0.35">
      <c r="A44380" s="12"/>
      <c r="B44380" s="12"/>
      <c r="C44380" s="12"/>
    </row>
    <row r="44381" spans="1:3" x14ac:dyDescent="0.35">
      <c r="A44381" s="12"/>
      <c r="B44381" s="12"/>
      <c r="C44381" s="12"/>
    </row>
    <row r="44382" spans="1:3" x14ac:dyDescent="0.35">
      <c r="A44382" s="12"/>
      <c r="B44382" s="12"/>
      <c r="C44382" s="12"/>
    </row>
    <row r="44383" spans="1:3" x14ac:dyDescent="0.35">
      <c r="A44383" s="12"/>
      <c r="B44383" s="12"/>
      <c r="C44383" s="12"/>
    </row>
    <row r="44384" spans="1:3" x14ac:dyDescent="0.35">
      <c r="A44384" s="12"/>
      <c r="B44384" s="12"/>
      <c r="C44384" s="12"/>
    </row>
    <row r="44385" spans="1:3" x14ac:dyDescent="0.35">
      <c r="A44385" s="12"/>
      <c r="B44385" s="12"/>
      <c r="C44385" s="12"/>
    </row>
    <row r="44386" spans="1:3" x14ac:dyDescent="0.35">
      <c r="A44386" s="12"/>
      <c r="B44386" s="12"/>
      <c r="C44386" s="12"/>
    </row>
    <row r="44387" spans="1:3" x14ac:dyDescent="0.35">
      <c r="A44387" s="12"/>
      <c r="B44387" s="12"/>
      <c r="C44387" s="12"/>
    </row>
    <row r="44388" spans="1:3" x14ac:dyDescent="0.35">
      <c r="A44388" s="12"/>
      <c r="B44388" s="12"/>
      <c r="C44388" s="12"/>
    </row>
    <row r="44389" spans="1:3" x14ac:dyDescent="0.35">
      <c r="A44389" s="12"/>
      <c r="B44389" s="12"/>
      <c r="C44389" s="12"/>
    </row>
    <row r="44390" spans="1:3" x14ac:dyDescent="0.35">
      <c r="A44390" s="12"/>
      <c r="B44390" s="12"/>
      <c r="C44390" s="12"/>
    </row>
    <row r="44391" spans="1:3" x14ac:dyDescent="0.35">
      <c r="A44391" s="12"/>
      <c r="B44391" s="12"/>
      <c r="C44391" s="12"/>
    </row>
    <row r="44392" spans="1:3" x14ac:dyDescent="0.35">
      <c r="A44392" s="12"/>
      <c r="B44392" s="12"/>
      <c r="C44392" s="12"/>
    </row>
    <row r="44393" spans="1:3" x14ac:dyDescent="0.35">
      <c r="A44393" s="12"/>
      <c r="B44393" s="12"/>
      <c r="C44393" s="12"/>
    </row>
    <row r="44394" spans="1:3" x14ac:dyDescent="0.35">
      <c r="A44394" s="12"/>
      <c r="B44394" s="12"/>
      <c r="C44394" s="12"/>
    </row>
    <row r="44395" spans="1:3" x14ac:dyDescent="0.35">
      <c r="A44395" s="12"/>
      <c r="B44395" s="12"/>
      <c r="C44395" s="12"/>
    </row>
    <row r="44396" spans="1:3" x14ac:dyDescent="0.35">
      <c r="A44396" s="12"/>
      <c r="B44396" s="12"/>
      <c r="C44396" s="12"/>
    </row>
    <row r="44397" spans="1:3" x14ac:dyDescent="0.35">
      <c r="A44397" s="12"/>
      <c r="B44397" s="12"/>
      <c r="C44397" s="12"/>
    </row>
    <row r="44398" spans="1:3" x14ac:dyDescent="0.35">
      <c r="A44398" s="12"/>
      <c r="B44398" s="12"/>
      <c r="C44398" s="12"/>
    </row>
    <row r="44399" spans="1:3" x14ac:dyDescent="0.35">
      <c r="A44399" s="12"/>
      <c r="B44399" s="12"/>
      <c r="C44399" s="12"/>
    </row>
    <row r="44400" spans="1:3" x14ac:dyDescent="0.35">
      <c r="A44400" s="12"/>
      <c r="B44400" s="12"/>
      <c r="C44400" s="12"/>
    </row>
    <row r="44401" spans="1:3" x14ac:dyDescent="0.35">
      <c r="A44401" s="12"/>
      <c r="B44401" s="12"/>
      <c r="C44401" s="12"/>
    </row>
    <row r="44402" spans="1:3" x14ac:dyDescent="0.35">
      <c r="A44402" s="12"/>
      <c r="B44402" s="12"/>
      <c r="C44402" s="12"/>
    </row>
    <row r="44403" spans="1:3" x14ac:dyDescent="0.35">
      <c r="A44403" s="12"/>
      <c r="B44403" s="12"/>
      <c r="C44403" s="12"/>
    </row>
    <row r="44404" spans="1:3" x14ac:dyDescent="0.35">
      <c r="A44404" s="12"/>
      <c r="B44404" s="12"/>
      <c r="C44404" s="12"/>
    </row>
    <row r="44405" spans="1:3" x14ac:dyDescent="0.35">
      <c r="A44405" s="12"/>
      <c r="B44405" s="12"/>
      <c r="C44405" s="12"/>
    </row>
    <row r="44406" spans="1:3" x14ac:dyDescent="0.35">
      <c r="A44406" s="12"/>
      <c r="B44406" s="12"/>
      <c r="C44406" s="12"/>
    </row>
    <row r="44407" spans="1:3" x14ac:dyDescent="0.35">
      <c r="A44407" s="12"/>
      <c r="B44407" s="12"/>
      <c r="C44407" s="12"/>
    </row>
    <row r="44408" spans="1:3" x14ac:dyDescent="0.35">
      <c r="A44408" s="12"/>
      <c r="B44408" s="12"/>
      <c r="C44408" s="12"/>
    </row>
    <row r="44409" spans="1:3" x14ac:dyDescent="0.35">
      <c r="A44409" s="12"/>
      <c r="B44409" s="12"/>
      <c r="C44409" s="12"/>
    </row>
    <row r="44410" spans="1:3" x14ac:dyDescent="0.35">
      <c r="A44410" s="12"/>
      <c r="B44410" s="12"/>
      <c r="C44410" s="12"/>
    </row>
    <row r="44411" spans="1:3" x14ac:dyDescent="0.35">
      <c r="A44411" s="12"/>
      <c r="B44411" s="12"/>
      <c r="C44411" s="12"/>
    </row>
    <row r="44412" spans="1:3" x14ac:dyDescent="0.35">
      <c r="A44412" s="12"/>
      <c r="B44412" s="12"/>
      <c r="C44412" s="12"/>
    </row>
    <row r="44413" spans="1:3" x14ac:dyDescent="0.35">
      <c r="A44413" s="12"/>
      <c r="B44413" s="12"/>
      <c r="C44413" s="12"/>
    </row>
    <row r="44414" spans="1:3" x14ac:dyDescent="0.35">
      <c r="A44414" s="12"/>
      <c r="B44414" s="12"/>
      <c r="C44414" s="12"/>
    </row>
    <row r="44415" spans="1:3" x14ac:dyDescent="0.35">
      <c r="A44415" s="12"/>
      <c r="B44415" s="12"/>
      <c r="C44415" s="12"/>
    </row>
    <row r="44416" spans="1:3" x14ac:dyDescent="0.35">
      <c r="A44416" s="12"/>
      <c r="B44416" s="12"/>
      <c r="C44416" s="12"/>
    </row>
    <row r="44417" spans="1:3" x14ac:dyDescent="0.35">
      <c r="A44417" s="12"/>
      <c r="B44417" s="12"/>
      <c r="C44417" s="12"/>
    </row>
    <row r="44418" spans="1:3" x14ac:dyDescent="0.35">
      <c r="A44418" s="12"/>
      <c r="B44418" s="12"/>
      <c r="C44418" s="12"/>
    </row>
    <row r="44419" spans="1:3" x14ac:dyDescent="0.35">
      <c r="A44419" s="12"/>
      <c r="B44419" s="12"/>
      <c r="C44419" s="12"/>
    </row>
    <row r="44420" spans="1:3" x14ac:dyDescent="0.35">
      <c r="A44420" s="12"/>
      <c r="B44420" s="12"/>
      <c r="C44420" s="12"/>
    </row>
    <row r="44421" spans="1:3" x14ac:dyDescent="0.35">
      <c r="A44421" s="12"/>
      <c r="B44421" s="12"/>
      <c r="C44421" s="12"/>
    </row>
    <row r="44422" spans="1:3" x14ac:dyDescent="0.35">
      <c r="A44422" s="12"/>
      <c r="B44422" s="12"/>
      <c r="C44422" s="12"/>
    </row>
    <row r="44423" spans="1:3" x14ac:dyDescent="0.35">
      <c r="A44423" s="12"/>
      <c r="B44423" s="12"/>
      <c r="C44423" s="12"/>
    </row>
    <row r="44424" spans="1:3" x14ac:dyDescent="0.35">
      <c r="A44424" s="12"/>
      <c r="B44424" s="12"/>
      <c r="C44424" s="12"/>
    </row>
    <row r="44425" spans="1:3" x14ac:dyDescent="0.35">
      <c r="A44425" s="12"/>
      <c r="B44425" s="12"/>
      <c r="C44425" s="12"/>
    </row>
    <row r="44426" spans="1:3" x14ac:dyDescent="0.35">
      <c r="A44426" s="12"/>
      <c r="B44426" s="12"/>
      <c r="C44426" s="12"/>
    </row>
    <row r="44427" spans="1:3" x14ac:dyDescent="0.35">
      <c r="A44427" s="12"/>
      <c r="B44427" s="12"/>
      <c r="C44427" s="12"/>
    </row>
    <row r="44428" spans="1:3" x14ac:dyDescent="0.35">
      <c r="A44428" s="12"/>
      <c r="B44428" s="12"/>
      <c r="C44428" s="12"/>
    </row>
    <row r="44429" spans="1:3" x14ac:dyDescent="0.35">
      <c r="A44429" s="12"/>
      <c r="B44429" s="12"/>
      <c r="C44429" s="12"/>
    </row>
    <row r="44430" spans="1:3" x14ac:dyDescent="0.35">
      <c r="A44430" s="12"/>
      <c r="B44430" s="12"/>
      <c r="C44430" s="12"/>
    </row>
    <row r="44431" spans="1:3" x14ac:dyDescent="0.35">
      <c r="A44431" s="12"/>
      <c r="B44431" s="12"/>
      <c r="C44431" s="12"/>
    </row>
    <row r="44432" spans="1:3" x14ac:dyDescent="0.35">
      <c r="A44432" s="12"/>
      <c r="B44432" s="12"/>
      <c r="C44432" s="12"/>
    </row>
    <row r="44433" spans="1:3" x14ac:dyDescent="0.35">
      <c r="A44433" s="12"/>
      <c r="B44433" s="12"/>
      <c r="C44433" s="12"/>
    </row>
    <row r="44434" spans="1:3" x14ac:dyDescent="0.35">
      <c r="A44434" s="12"/>
      <c r="B44434" s="12"/>
      <c r="C44434" s="12"/>
    </row>
    <row r="44435" spans="1:3" x14ac:dyDescent="0.35">
      <c r="A44435" s="12"/>
      <c r="B44435" s="12"/>
      <c r="C44435" s="12"/>
    </row>
    <row r="44436" spans="1:3" x14ac:dyDescent="0.35">
      <c r="A44436" s="12"/>
      <c r="B44436" s="12"/>
      <c r="C44436" s="12"/>
    </row>
    <row r="44437" spans="1:3" x14ac:dyDescent="0.35">
      <c r="A44437" s="12"/>
      <c r="B44437" s="12"/>
      <c r="C44437" s="12"/>
    </row>
    <row r="44438" spans="1:3" x14ac:dyDescent="0.35">
      <c r="A44438" s="12"/>
      <c r="B44438" s="12"/>
      <c r="C44438" s="12"/>
    </row>
    <row r="44439" spans="1:3" x14ac:dyDescent="0.35">
      <c r="A44439" s="12"/>
      <c r="B44439" s="12"/>
      <c r="C44439" s="12"/>
    </row>
    <row r="44440" spans="1:3" x14ac:dyDescent="0.35">
      <c r="A44440" s="12"/>
      <c r="B44440" s="12"/>
      <c r="C44440" s="12"/>
    </row>
    <row r="44441" spans="1:3" x14ac:dyDescent="0.35">
      <c r="A44441" s="12"/>
      <c r="B44441" s="12"/>
      <c r="C44441" s="12"/>
    </row>
    <row r="44442" spans="1:3" x14ac:dyDescent="0.35">
      <c r="A44442" s="12"/>
      <c r="B44442" s="12"/>
      <c r="C44442" s="12"/>
    </row>
    <row r="44443" spans="1:3" x14ac:dyDescent="0.35">
      <c r="A44443" s="12"/>
      <c r="B44443" s="12"/>
      <c r="C44443" s="12"/>
    </row>
    <row r="44444" spans="1:3" x14ac:dyDescent="0.35">
      <c r="A44444" s="12"/>
      <c r="B44444" s="12"/>
      <c r="C44444" s="12"/>
    </row>
    <row r="44445" spans="1:3" x14ac:dyDescent="0.35">
      <c r="A44445" s="12"/>
      <c r="B44445" s="12"/>
      <c r="C44445" s="12"/>
    </row>
    <row r="44446" spans="1:3" x14ac:dyDescent="0.35">
      <c r="A44446" s="12"/>
      <c r="B44446" s="12"/>
      <c r="C44446" s="12"/>
    </row>
    <row r="44447" spans="1:3" x14ac:dyDescent="0.35">
      <c r="A44447" s="12"/>
      <c r="B44447" s="12"/>
      <c r="C44447" s="12"/>
    </row>
    <row r="44448" spans="1:3" x14ac:dyDescent="0.35">
      <c r="A44448" s="12"/>
      <c r="B44448" s="12"/>
      <c r="C44448" s="12"/>
    </row>
    <row r="44449" spans="1:3" x14ac:dyDescent="0.35">
      <c r="A44449" s="12"/>
      <c r="B44449" s="12"/>
      <c r="C44449" s="12"/>
    </row>
    <row r="44450" spans="1:3" x14ac:dyDescent="0.35">
      <c r="A44450" s="12"/>
      <c r="B44450" s="12"/>
      <c r="C44450" s="12"/>
    </row>
    <row r="44451" spans="1:3" x14ac:dyDescent="0.35">
      <c r="A44451" s="12"/>
      <c r="B44451" s="12"/>
      <c r="C44451" s="12"/>
    </row>
    <row r="44452" spans="1:3" x14ac:dyDescent="0.35">
      <c r="A44452" s="12"/>
      <c r="B44452" s="12"/>
      <c r="C44452" s="12"/>
    </row>
    <row r="44453" spans="1:3" x14ac:dyDescent="0.35">
      <c r="A44453" s="12"/>
      <c r="B44453" s="12"/>
      <c r="C44453" s="12"/>
    </row>
    <row r="44454" spans="1:3" x14ac:dyDescent="0.35">
      <c r="A44454" s="12"/>
      <c r="B44454" s="12"/>
      <c r="C44454" s="12"/>
    </row>
    <row r="44455" spans="1:3" x14ac:dyDescent="0.35">
      <c r="A44455" s="12"/>
      <c r="B44455" s="12"/>
      <c r="C44455" s="12"/>
    </row>
    <row r="44456" spans="1:3" x14ac:dyDescent="0.35">
      <c r="A44456" s="12"/>
      <c r="B44456" s="12"/>
      <c r="C44456" s="12"/>
    </row>
    <row r="44457" spans="1:3" x14ac:dyDescent="0.35">
      <c r="A44457" s="12"/>
      <c r="B44457" s="12"/>
      <c r="C44457" s="12"/>
    </row>
    <row r="44458" spans="1:3" x14ac:dyDescent="0.35">
      <c r="A44458" s="12"/>
      <c r="B44458" s="12"/>
      <c r="C44458" s="12"/>
    </row>
    <row r="44459" spans="1:3" x14ac:dyDescent="0.35">
      <c r="A44459" s="12"/>
      <c r="B44459" s="12"/>
      <c r="C44459" s="12"/>
    </row>
    <row r="44460" spans="1:3" x14ac:dyDescent="0.35">
      <c r="A44460" s="12"/>
      <c r="B44460" s="12"/>
      <c r="C44460" s="12"/>
    </row>
    <row r="44461" spans="1:3" x14ac:dyDescent="0.35">
      <c r="A44461" s="12"/>
      <c r="B44461" s="12"/>
      <c r="C44461" s="12"/>
    </row>
    <row r="44462" spans="1:3" x14ac:dyDescent="0.35">
      <c r="A44462" s="12"/>
      <c r="B44462" s="12"/>
      <c r="C44462" s="12"/>
    </row>
    <row r="44463" spans="1:3" x14ac:dyDescent="0.35">
      <c r="A44463" s="12"/>
      <c r="B44463" s="12"/>
      <c r="C44463" s="12"/>
    </row>
    <row r="44464" spans="1:3" x14ac:dyDescent="0.35">
      <c r="A44464" s="12"/>
      <c r="B44464" s="12"/>
      <c r="C44464" s="12"/>
    </row>
    <row r="44465" spans="1:3" x14ac:dyDescent="0.35">
      <c r="A44465" s="12"/>
      <c r="B44465" s="12"/>
      <c r="C44465" s="12"/>
    </row>
    <row r="44466" spans="1:3" x14ac:dyDescent="0.35">
      <c r="A44466" s="12"/>
      <c r="B44466" s="12"/>
      <c r="C44466" s="12"/>
    </row>
    <row r="44467" spans="1:3" x14ac:dyDescent="0.35">
      <c r="A44467" s="12"/>
      <c r="B44467" s="12"/>
      <c r="C44467" s="12"/>
    </row>
    <row r="44468" spans="1:3" x14ac:dyDescent="0.35">
      <c r="A44468" s="12"/>
      <c r="B44468" s="12"/>
      <c r="C44468" s="12"/>
    </row>
    <row r="44469" spans="1:3" x14ac:dyDescent="0.35">
      <c r="A44469" s="12"/>
      <c r="B44469" s="12"/>
      <c r="C44469" s="12"/>
    </row>
    <row r="44470" spans="1:3" x14ac:dyDescent="0.35">
      <c r="A44470" s="12"/>
      <c r="B44470" s="12"/>
      <c r="C44470" s="12"/>
    </row>
    <row r="44471" spans="1:3" x14ac:dyDescent="0.35">
      <c r="A44471" s="12"/>
      <c r="B44471" s="12"/>
      <c r="C44471" s="12"/>
    </row>
    <row r="44472" spans="1:3" x14ac:dyDescent="0.35">
      <c r="A44472" s="12"/>
      <c r="B44472" s="12"/>
      <c r="C44472" s="12"/>
    </row>
    <row r="44473" spans="1:3" x14ac:dyDescent="0.35">
      <c r="A44473" s="12"/>
      <c r="B44473" s="12"/>
      <c r="C44473" s="12"/>
    </row>
    <row r="44474" spans="1:3" x14ac:dyDescent="0.35">
      <c r="A44474" s="12"/>
      <c r="B44474" s="12"/>
      <c r="C44474" s="12"/>
    </row>
    <row r="44475" spans="1:3" x14ac:dyDescent="0.35">
      <c r="A44475" s="12"/>
      <c r="B44475" s="12"/>
      <c r="C44475" s="12"/>
    </row>
    <row r="44476" spans="1:3" x14ac:dyDescent="0.35">
      <c r="A44476" s="12"/>
      <c r="B44476" s="12"/>
      <c r="C44476" s="12"/>
    </row>
    <row r="44477" spans="1:3" x14ac:dyDescent="0.35">
      <c r="A44477" s="12"/>
      <c r="B44477" s="12"/>
      <c r="C44477" s="12"/>
    </row>
    <row r="44478" spans="1:3" x14ac:dyDescent="0.35">
      <c r="A44478" s="12"/>
      <c r="B44478" s="12"/>
      <c r="C44478" s="12"/>
    </row>
    <row r="44479" spans="1:3" x14ac:dyDescent="0.35">
      <c r="A44479" s="12"/>
      <c r="B44479" s="12"/>
      <c r="C44479" s="12"/>
    </row>
    <row r="44480" spans="1:3" x14ac:dyDescent="0.35">
      <c r="A44480" s="12"/>
      <c r="B44480" s="12"/>
      <c r="C44480" s="12"/>
    </row>
    <row r="44481" spans="1:3" x14ac:dyDescent="0.35">
      <c r="A44481" s="12"/>
      <c r="B44481" s="12"/>
      <c r="C44481" s="12"/>
    </row>
    <row r="44482" spans="1:3" x14ac:dyDescent="0.35">
      <c r="A44482" s="12"/>
      <c r="B44482" s="12"/>
      <c r="C44482" s="12"/>
    </row>
    <row r="44483" spans="1:3" x14ac:dyDescent="0.35">
      <c r="A44483" s="12"/>
      <c r="B44483" s="12"/>
      <c r="C44483" s="12"/>
    </row>
    <row r="44484" spans="1:3" x14ac:dyDescent="0.35">
      <c r="A44484" s="12"/>
      <c r="B44484" s="12"/>
      <c r="C44484" s="12"/>
    </row>
    <row r="44485" spans="1:3" x14ac:dyDescent="0.35">
      <c r="A44485" s="12"/>
      <c r="B44485" s="12"/>
      <c r="C44485" s="12"/>
    </row>
    <row r="44486" spans="1:3" x14ac:dyDescent="0.35">
      <c r="A44486" s="12"/>
      <c r="B44486" s="12"/>
      <c r="C44486" s="12"/>
    </row>
    <row r="44487" spans="1:3" x14ac:dyDescent="0.35">
      <c r="A44487" s="12"/>
      <c r="B44487" s="12"/>
      <c r="C44487" s="12"/>
    </row>
    <row r="44488" spans="1:3" x14ac:dyDescent="0.35">
      <c r="A44488" s="12"/>
      <c r="B44488" s="12"/>
      <c r="C44488" s="12"/>
    </row>
    <row r="44489" spans="1:3" x14ac:dyDescent="0.35">
      <c r="A44489" s="12"/>
      <c r="B44489" s="12"/>
      <c r="C44489" s="12"/>
    </row>
    <row r="44490" spans="1:3" x14ac:dyDescent="0.35">
      <c r="A44490" s="12"/>
      <c r="B44490" s="12"/>
      <c r="C44490" s="12"/>
    </row>
    <row r="44491" spans="1:3" x14ac:dyDescent="0.35">
      <c r="A44491" s="12"/>
      <c r="B44491" s="12"/>
      <c r="C44491" s="12"/>
    </row>
    <row r="44492" spans="1:3" x14ac:dyDescent="0.35">
      <c r="A44492" s="12"/>
      <c r="B44492" s="12"/>
      <c r="C44492" s="12"/>
    </row>
    <row r="44493" spans="1:3" x14ac:dyDescent="0.35">
      <c r="A44493" s="12"/>
      <c r="B44493" s="12"/>
      <c r="C44493" s="12"/>
    </row>
    <row r="44494" spans="1:3" x14ac:dyDescent="0.35">
      <c r="A44494" s="12"/>
      <c r="B44494" s="12"/>
      <c r="C44494" s="12"/>
    </row>
    <row r="44495" spans="1:3" x14ac:dyDescent="0.35">
      <c r="A44495" s="12"/>
      <c r="B44495" s="12"/>
      <c r="C44495" s="12"/>
    </row>
    <row r="44496" spans="1:3" x14ac:dyDescent="0.35">
      <c r="A44496" s="12"/>
      <c r="B44496" s="12"/>
      <c r="C44496" s="12"/>
    </row>
    <row r="44497" spans="1:3" x14ac:dyDescent="0.35">
      <c r="A44497" s="12"/>
      <c r="B44497" s="12"/>
      <c r="C44497" s="12"/>
    </row>
    <row r="44498" spans="1:3" x14ac:dyDescent="0.35">
      <c r="A44498" s="12"/>
      <c r="B44498" s="12"/>
      <c r="C44498" s="12"/>
    </row>
    <row r="44499" spans="1:3" x14ac:dyDescent="0.35">
      <c r="A44499" s="12"/>
      <c r="B44499" s="12"/>
      <c r="C44499" s="12"/>
    </row>
    <row r="44500" spans="1:3" x14ac:dyDescent="0.35">
      <c r="A44500" s="12"/>
      <c r="B44500" s="12"/>
      <c r="C44500" s="12"/>
    </row>
    <row r="44501" spans="1:3" x14ac:dyDescent="0.35">
      <c r="A44501" s="12"/>
      <c r="B44501" s="12"/>
      <c r="C44501" s="12"/>
    </row>
    <row r="44502" spans="1:3" x14ac:dyDescent="0.35">
      <c r="A44502" s="12"/>
      <c r="B44502" s="12"/>
      <c r="C44502" s="12"/>
    </row>
    <row r="44503" spans="1:3" x14ac:dyDescent="0.35">
      <c r="A44503" s="12"/>
      <c r="B44503" s="12"/>
      <c r="C44503" s="12"/>
    </row>
    <row r="44504" spans="1:3" x14ac:dyDescent="0.35">
      <c r="A44504" s="12"/>
      <c r="B44504" s="12"/>
      <c r="C44504" s="12"/>
    </row>
    <row r="44505" spans="1:3" x14ac:dyDescent="0.35">
      <c r="A44505" s="12"/>
      <c r="B44505" s="12"/>
      <c r="C44505" s="12"/>
    </row>
    <row r="44506" spans="1:3" x14ac:dyDescent="0.35">
      <c r="A44506" s="12"/>
      <c r="B44506" s="12"/>
      <c r="C44506" s="12"/>
    </row>
    <row r="44507" spans="1:3" x14ac:dyDescent="0.35">
      <c r="A44507" s="12"/>
      <c r="B44507" s="12"/>
      <c r="C44507" s="12"/>
    </row>
    <row r="44508" spans="1:3" x14ac:dyDescent="0.35">
      <c r="A44508" s="12"/>
      <c r="B44508" s="12"/>
      <c r="C44508" s="12"/>
    </row>
    <row r="44509" spans="1:3" x14ac:dyDescent="0.35">
      <c r="A44509" s="12"/>
      <c r="B44509" s="12"/>
      <c r="C44509" s="12"/>
    </row>
    <row r="44510" spans="1:3" x14ac:dyDescent="0.35">
      <c r="A44510" s="12"/>
      <c r="B44510" s="12"/>
      <c r="C44510" s="12"/>
    </row>
    <row r="44511" spans="1:3" x14ac:dyDescent="0.35">
      <c r="A44511" s="12"/>
      <c r="B44511" s="12"/>
      <c r="C44511" s="12"/>
    </row>
    <row r="44512" spans="1:3" x14ac:dyDescent="0.35">
      <c r="A44512" s="12"/>
      <c r="B44512" s="12"/>
      <c r="C44512" s="12"/>
    </row>
    <row r="44513" spans="1:3" x14ac:dyDescent="0.35">
      <c r="A44513" s="12"/>
      <c r="B44513" s="12"/>
      <c r="C44513" s="12"/>
    </row>
    <row r="44514" spans="1:3" x14ac:dyDescent="0.35">
      <c r="A44514" s="12"/>
      <c r="B44514" s="12"/>
      <c r="C44514" s="12"/>
    </row>
    <row r="44515" spans="1:3" x14ac:dyDescent="0.35">
      <c r="A44515" s="12"/>
      <c r="B44515" s="12"/>
      <c r="C44515" s="12"/>
    </row>
    <row r="44516" spans="1:3" x14ac:dyDescent="0.35">
      <c r="A44516" s="12"/>
      <c r="B44516" s="12"/>
      <c r="C44516" s="12"/>
    </row>
    <row r="44517" spans="1:3" x14ac:dyDescent="0.35">
      <c r="A44517" s="12"/>
      <c r="B44517" s="12"/>
      <c r="C44517" s="12"/>
    </row>
    <row r="44518" spans="1:3" x14ac:dyDescent="0.35">
      <c r="A44518" s="12"/>
      <c r="B44518" s="12"/>
      <c r="C44518" s="12"/>
    </row>
    <row r="44519" spans="1:3" x14ac:dyDescent="0.35">
      <c r="A44519" s="12"/>
      <c r="B44519" s="12"/>
      <c r="C44519" s="12"/>
    </row>
    <row r="44520" spans="1:3" x14ac:dyDescent="0.35">
      <c r="A44520" s="12"/>
      <c r="B44520" s="12"/>
      <c r="C44520" s="12"/>
    </row>
    <row r="44521" spans="1:3" x14ac:dyDescent="0.35">
      <c r="A44521" s="12"/>
      <c r="B44521" s="12"/>
      <c r="C44521" s="12"/>
    </row>
    <row r="44522" spans="1:3" x14ac:dyDescent="0.35">
      <c r="A44522" s="12"/>
      <c r="B44522" s="12"/>
      <c r="C44522" s="12"/>
    </row>
    <row r="44523" spans="1:3" x14ac:dyDescent="0.35">
      <c r="A44523" s="12"/>
      <c r="B44523" s="12"/>
      <c r="C44523" s="12"/>
    </row>
    <row r="44524" spans="1:3" x14ac:dyDescent="0.35">
      <c r="A44524" s="12"/>
      <c r="B44524" s="12"/>
      <c r="C44524" s="12"/>
    </row>
    <row r="44525" spans="1:3" x14ac:dyDescent="0.35">
      <c r="A44525" s="12"/>
      <c r="B44525" s="12"/>
      <c r="C44525" s="12"/>
    </row>
    <row r="44526" spans="1:3" x14ac:dyDescent="0.35">
      <c r="A44526" s="12"/>
      <c r="B44526" s="12"/>
      <c r="C44526" s="12"/>
    </row>
    <row r="44527" spans="1:3" x14ac:dyDescent="0.35">
      <c r="A44527" s="12"/>
      <c r="B44527" s="12"/>
      <c r="C44527" s="12"/>
    </row>
    <row r="44528" spans="1:3" x14ac:dyDescent="0.35">
      <c r="A44528" s="12"/>
      <c r="B44528" s="12"/>
      <c r="C44528" s="12"/>
    </row>
    <row r="44529" spans="1:3" x14ac:dyDescent="0.35">
      <c r="A44529" s="12"/>
      <c r="B44529" s="12"/>
      <c r="C44529" s="12"/>
    </row>
    <row r="44530" spans="1:3" x14ac:dyDescent="0.35">
      <c r="A44530" s="12"/>
      <c r="B44530" s="12"/>
      <c r="C44530" s="12"/>
    </row>
    <row r="44531" spans="1:3" x14ac:dyDescent="0.35">
      <c r="A44531" s="12"/>
      <c r="B44531" s="12"/>
      <c r="C44531" s="12"/>
    </row>
    <row r="44532" spans="1:3" x14ac:dyDescent="0.35">
      <c r="A44532" s="12"/>
      <c r="B44532" s="12"/>
      <c r="C44532" s="12"/>
    </row>
    <row r="44533" spans="1:3" x14ac:dyDescent="0.35">
      <c r="A44533" s="12"/>
      <c r="B44533" s="12"/>
      <c r="C44533" s="12"/>
    </row>
    <row r="44534" spans="1:3" x14ac:dyDescent="0.35">
      <c r="A44534" s="12"/>
      <c r="B44534" s="12"/>
      <c r="C44534" s="12"/>
    </row>
    <row r="44535" spans="1:3" x14ac:dyDescent="0.35">
      <c r="A44535" s="12"/>
      <c r="B44535" s="12"/>
      <c r="C44535" s="12"/>
    </row>
    <row r="44536" spans="1:3" x14ac:dyDescent="0.35">
      <c r="A44536" s="12"/>
      <c r="B44536" s="12"/>
      <c r="C44536" s="12"/>
    </row>
    <row r="44537" spans="1:3" x14ac:dyDescent="0.35">
      <c r="A44537" s="12"/>
      <c r="B44537" s="12"/>
      <c r="C44537" s="12"/>
    </row>
    <row r="44538" spans="1:3" x14ac:dyDescent="0.35">
      <c r="A44538" s="12"/>
      <c r="B44538" s="12"/>
      <c r="C44538" s="12"/>
    </row>
    <row r="44539" spans="1:3" x14ac:dyDescent="0.35">
      <c r="A44539" s="12"/>
      <c r="B44539" s="12"/>
      <c r="C44539" s="12"/>
    </row>
    <row r="44540" spans="1:3" x14ac:dyDescent="0.35">
      <c r="A44540" s="12"/>
      <c r="B44540" s="12"/>
      <c r="C44540" s="12"/>
    </row>
    <row r="44541" spans="1:3" x14ac:dyDescent="0.35">
      <c r="A44541" s="12"/>
      <c r="B44541" s="12"/>
      <c r="C44541" s="12"/>
    </row>
    <row r="44542" spans="1:3" x14ac:dyDescent="0.35">
      <c r="A44542" s="12"/>
      <c r="B44542" s="12"/>
      <c r="C44542" s="12"/>
    </row>
    <row r="44543" spans="1:3" x14ac:dyDescent="0.35">
      <c r="A44543" s="12"/>
      <c r="B44543" s="12"/>
      <c r="C44543" s="12"/>
    </row>
    <row r="44544" spans="1:3" x14ac:dyDescent="0.35">
      <c r="A44544" s="12"/>
      <c r="B44544" s="12"/>
      <c r="C44544" s="12"/>
    </row>
    <row r="44545" spans="1:3" x14ac:dyDescent="0.35">
      <c r="A44545" s="12"/>
      <c r="B44545" s="12"/>
      <c r="C44545" s="12"/>
    </row>
    <row r="44546" spans="1:3" x14ac:dyDescent="0.35">
      <c r="A44546" s="12"/>
      <c r="B44546" s="12"/>
      <c r="C44546" s="12"/>
    </row>
    <row r="44547" spans="1:3" x14ac:dyDescent="0.35">
      <c r="A44547" s="12"/>
      <c r="B44547" s="12"/>
      <c r="C44547" s="12"/>
    </row>
    <row r="44548" spans="1:3" x14ac:dyDescent="0.35">
      <c r="A44548" s="12"/>
      <c r="B44548" s="12"/>
      <c r="C44548" s="12"/>
    </row>
    <row r="44549" spans="1:3" x14ac:dyDescent="0.35">
      <c r="A44549" s="12"/>
      <c r="B44549" s="12"/>
      <c r="C44549" s="12"/>
    </row>
    <row r="44550" spans="1:3" x14ac:dyDescent="0.35">
      <c r="A44550" s="12"/>
      <c r="B44550" s="12"/>
      <c r="C44550" s="12"/>
    </row>
    <row r="44551" spans="1:3" x14ac:dyDescent="0.35">
      <c r="A44551" s="12"/>
      <c r="B44551" s="12"/>
      <c r="C44551" s="12"/>
    </row>
    <row r="44552" spans="1:3" x14ac:dyDescent="0.35">
      <c r="A44552" s="12"/>
      <c r="B44552" s="12"/>
      <c r="C44552" s="12"/>
    </row>
    <row r="44553" spans="1:3" x14ac:dyDescent="0.35">
      <c r="A44553" s="12"/>
      <c r="B44553" s="12"/>
      <c r="C44553" s="12"/>
    </row>
    <row r="44554" spans="1:3" x14ac:dyDescent="0.35">
      <c r="A44554" s="12"/>
      <c r="B44554" s="12"/>
      <c r="C44554" s="12"/>
    </row>
    <row r="44555" spans="1:3" x14ac:dyDescent="0.35">
      <c r="A44555" s="12"/>
      <c r="B44555" s="12"/>
      <c r="C44555" s="12"/>
    </row>
    <row r="44556" spans="1:3" x14ac:dyDescent="0.35">
      <c r="A44556" s="12"/>
      <c r="B44556" s="12"/>
      <c r="C44556" s="12"/>
    </row>
    <row r="44557" spans="1:3" x14ac:dyDescent="0.35">
      <c r="A44557" s="12"/>
      <c r="B44557" s="12"/>
      <c r="C44557" s="12"/>
    </row>
    <row r="44558" spans="1:3" x14ac:dyDescent="0.35">
      <c r="A44558" s="12"/>
      <c r="B44558" s="12"/>
      <c r="C44558" s="12"/>
    </row>
    <row r="44559" spans="1:3" x14ac:dyDescent="0.35">
      <c r="A44559" s="12"/>
      <c r="B44559" s="12"/>
      <c r="C44559" s="12"/>
    </row>
    <row r="44560" spans="1:3" x14ac:dyDescent="0.35">
      <c r="A44560" s="12"/>
      <c r="B44560" s="12"/>
      <c r="C44560" s="12"/>
    </row>
    <row r="44561" spans="1:3" x14ac:dyDescent="0.35">
      <c r="A44561" s="12"/>
      <c r="B44561" s="12"/>
      <c r="C44561" s="12"/>
    </row>
    <row r="44562" spans="1:3" x14ac:dyDescent="0.35">
      <c r="A44562" s="12"/>
      <c r="B44562" s="12"/>
      <c r="C44562" s="12"/>
    </row>
    <row r="44563" spans="1:3" x14ac:dyDescent="0.35">
      <c r="A44563" s="12"/>
      <c r="B44563" s="12"/>
      <c r="C44563" s="12"/>
    </row>
    <row r="44564" spans="1:3" x14ac:dyDescent="0.35">
      <c r="A44564" s="12"/>
      <c r="B44564" s="12"/>
      <c r="C44564" s="12"/>
    </row>
    <row r="44565" spans="1:3" x14ac:dyDescent="0.35">
      <c r="A44565" s="12"/>
      <c r="B44565" s="12"/>
      <c r="C44565" s="12"/>
    </row>
    <row r="44566" spans="1:3" x14ac:dyDescent="0.35">
      <c r="A44566" s="12"/>
      <c r="B44566" s="12"/>
      <c r="C44566" s="12"/>
    </row>
    <row r="44567" spans="1:3" x14ac:dyDescent="0.35">
      <c r="A44567" s="12"/>
      <c r="B44567" s="12"/>
      <c r="C44567" s="12"/>
    </row>
    <row r="44568" spans="1:3" x14ac:dyDescent="0.35">
      <c r="A44568" s="12"/>
      <c r="B44568" s="12"/>
      <c r="C44568" s="12"/>
    </row>
    <row r="44569" spans="1:3" x14ac:dyDescent="0.35">
      <c r="A44569" s="12"/>
      <c r="B44569" s="12"/>
      <c r="C44569" s="12"/>
    </row>
    <row r="44570" spans="1:3" x14ac:dyDescent="0.35">
      <c r="A44570" s="12"/>
      <c r="B44570" s="12"/>
      <c r="C44570" s="12"/>
    </row>
    <row r="44571" spans="1:3" x14ac:dyDescent="0.35">
      <c r="A44571" s="12"/>
      <c r="B44571" s="12"/>
      <c r="C44571" s="12"/>
    </row>
    <row r="44572" spans="1:3" x14ac:dyDescent="0.35">
      <c r="A44572" s="12"/>
      <c r="B44572" s="12"/>
      <c r="C44572" s="12"/>
    </row>
    <row r="44573" spans="1:3" x14ac:dyDescent="0.35">
      <c r="A44573" s="12"/>
      <c r="B44573" s="12"/>
      <c r="C44573" s="12"/>
    </row>
    <row r="44574" spans="1:3" x14ac:dyDescent="0.35">
      <c r="A44574" s="12"/>
      <c r="B44574" s="12"/>
      <c r="C44574" s="12"/>
    </row>
    <row r="44575" spans="1:3" x14ac:dyDescent="0.35">
      <c r="A44575" s="12"/>
      <c r="B44575" s="12"/>
      <c r="C44575" s="12"/>
    </row>
    <row r="44576" spans="1:3" x14ac:dyDescent="0.35">
      <c r="A44576" s="12"/>
      <c r="B44576" s="12"/>
      <c r="C44576" s="12"/>
    </row>
    <row r="44577" spans="1:3" x14ac:dyDescent="0.35">
      <c r="A44577" s="12"/>
      <c r="B44577" s="12"/>
      <c r="C44577" s="12"/>
    </row>
    <row r="44578" spans="1:3" x14ac:dyDescent="0.35">
      <c r="A44578" s="12"/>
      <c r="B44578" s="12"/>
      <c r="C44578" s="12"/>
    </row>
    <row r="44579" spans="1:3" x14ac:dyDescent="0.35">
      <c r="A44579" s="12"/>
      <c r="B44579" s="12"/>
      <c r="C44579" s="12"/>
    </row>
    <row r="44580" spans="1:3" x14ac:dyDescent="0.35">
      <c r="A44580" s="12"/>
      <c r="B44580" s="12"/>
      <c r="C44580" s="12"/>
    </row>
    <row r="44581" spans="1:3" x14ac:dyDescent="0.35">
      <c r="A44581" s="12"/>
      <c r="B44581" s="12"/>
      <c r="C44581" s="12"/>
    </row>
    <row r="44582" spans="1:3" x14ac:dyDescent="0.35">
      <c r="A44582" s="12"/>
      <c r="B44582" s="12"/>
      <c r="C44582" s="12"/>
    </row>
    <row r="44583" spans="1:3" x14ac:dyDescent="0.35">
      <c r="A44583" s="12"/>
      <c r="B44583" s="12"/>
      <c r="C44583" s="12"/>
    </row>
    <row r="44584" spans="1:3" x14ac:dyDescent="0.35">
      <c r="A44584" s="12"/>
      <c r="B44584" s="12"/>
      <c r="C44584" s="12"/>
    </row>
    <row r="44585" spans="1:3" x14ac:dyDescent="0.35">
      <c r="A44585" s="12"/>
      <c r="B44585" s="12"/>
      <c r="C44585" s="12"/>
    </row>
    <row r="44586" spans="1:3" x14ac:dyDescent="0.35">
      <c r="A44586" s="12"/>
      <c r="B44586" s="12"/>
      <c r="C44586" s="12"/>
    </row>
    <row r="44587" spans="1:3" x14ac:dyDescent="0.35">
      <c r="A44587" s="12"/>
      <c r="B44587" s="12"/>
      <c r="C44587" s="12"/>
    </row>
    <row r="44588" spans="1:3" x14ac:dyDescent="0.35">
      <c r="A44588" s="12"/>
      <c r="B44588" s="12"/>
      <c r="C44588" s="12"/>
    </row>
    <row r="44589" spans="1:3" x14ac:dyDescent="0.35">
      <c r="A44589" s="12"/>
      <c r="B44589" s="12"/>
      <c r="C44589" s="12"/>
    </row>
    <row r="44590" spans="1:3" x14ac:dyDescent="0.35">
      <c r="A44590" s="12"/>
      <c r="B44590" s="12"/>
      <c r="C44590" s="12"/>
    </row>
    <row r="44591" spans="1:3" x14ac:dyDescent="0.35">
      <c r="A44591" s="12"/>
      <c r="B44591" s="12"/>
      <c r="C44591" s="12"/>
    </row>
    <row r="44592" spans="1:3" x14ac:dyDescent="0.35">
      <c r="A44592" s="12"/>
      <c r="B44592" s="12"/>
      <c r="C44592" s="12"/>
    </row>
    <row r="44593" spans="1:3" x14ac:dyDescent="0.35">
      <c r="A44593" s="12"/>
      <c r="B44593" s="12"/>
      <c r="C44593" s="12"/>
    </row>
    <row r="44594" spans="1:3" x14ac:dyDescent="0.35">
      <c r="A44594" s="12"/>
      <c r="B44594" s="12"/>
      <c r="C44594" s="12"/>
    </row>
    <row r="44595" spans="1:3" x14ac:dyDescent="0.35">
      <c r="A44595" s="12"/>
      <c r="B44595" s="12"/>
      <c r="C44595" s="12"/>
    </row>
    <row r="44596" spans="1:3" x14ac:dyDescent="0.35">
      <c r="A44596" s="12"/>
      <c r="B44596" s="12"/>
      <c r="C44596" s="12"/>
    </row>
    <row r="44597" spans="1:3" x14ac:dyDescent="0.35">
      <c r="A44597" s="12"/>
      <c r="B44597" s="12"/>
      <c r="C44597" s="12"/>
    </row>
    <row r="44598" spans="1:3" x14ac:dyDescent="0.35">
      <c r="A44598" s="12"/>
      <c r="B44598" s="12"/>
      <c r="C44598" s="12"/>
    </row>
    <row r="44599" spans="1:3" x14ac:dyDescent="0.35">
      <c r="A44599" s="12"/>
      <c r="B44599" s="12"/>
      <c r="C44599" s="12"/>
    </row>
    <row r="44600" spans="1:3" x14ac:dyDescent="0.35">
      <c r="A44600" s="12"/>
      <c r="B44600" s="12"/>
      <c r="C44600" s="12"/>
    </row>
    <row r="44601" spans="1:3" x14ac:dyDescent="0.35">
      <c r="A44601" s="12"/>
      <c r="B44601" s="12"/>
      <c r="C44601" s="12"/>
    </row>
    <row r="44602" spans="1:3" x14ac:dyDescent="0.35">
      <c r="A44602" s="12"/>
      <c r="B44602" s="12"/>
      <c r="C44602" s="12"/>
    </row>
    <row r="44603" spans="1:3" x14ac:dyDescent="0.35">
      <c r="A44603" s="12"/>
      <c r="B44603" s="12"/>
      <c r="C44603" s="12"/>
    </row>
    <row r="44604" spans="1:3" x14ac:dyDescent="0.35">
      <c r="A44604" s="12"/>
      <c r="B44604" s="12"/>
      <c r="C44604" s="12"/>
    </row>
    <row r="44605" spans="1:3" x14ac:dyDescent="0.35">
      <c r="A44605" s="12"/>
      <c r="B44605" s="12"/>
      <c r="C44605" s="12"/>
    </row>
    <row r="44606" spans="1:3" x14ac:dyDescent="0.35">
      <c r="A44606" s="12"/>
      <c r="B44606" s="12"/>
      <c r="C44606" s="12"/>
    </row>
    <row r="44607" spans="1:3" x14ac:dyDescent="0.35">
      <c r="A44607" s="12"/>
      <c r="B44607" s="12"/>
      <c r="C44607" s="12"/>
    </row>
    <row r="44608" spans="1:3" x14ac:dyDescent="0.35">
      <c r="A44608" s="12"/>
      <c r="B44608" s="12"/>
      <c r="C44608" s="12"/>
    </row>
    <row r="44609" spans="1:3" x14ac:dyDescent="0.35">
      <c r="A44609" s="12"/>
      <c r="B44609" s="12"/>
      <c r="C44609" s="12"/>
    </row>
    <row r="44610" spans="1:3" x14ac:dyDescent="0.35">
      <c r="A44610" s="12"/>
      <c r="B44610" s="12"/>
      <c r="C44610" s="12"/>
    </row>
    <row r="44611" spans="1:3" x14ac:dyDescent="0.35">
      <c r="A44611" s="12"/>
      <c r="B44611" s="12"/>
      <c r="C44611" s="12"/>
    </row>
    <row r="44612" spans="1:3" x14ac:dyDescent="0.35">
      <c r="A44612" s="12"/>
      <c r="B44612" s="12"/>
      <c r="C44612" s="12"/>
    </row>
    <row r="44613" spans="1:3" x14ac:dyDescent="0.35">
      <c r="A44613" s="12"/>
      <c r="B44613" s="12"/>
      <c r="C44613" s="12"/>
    </row>
    <row r="44614" spans="1:3" x14ac:dyDescent="0.35">
      <c r="A44614" s="12"/>
      <c r="B44614" s="12"/>
      <c r="C44614" s="12"/>
    </row>
    <row r="44615" spans="1:3" x14ac:dyDescent="0.35">
      <c r="A44615" s="12"/>
      <c r="B44615" s="12"/>
      <c r="C44615" s="12"/>
    </row>
    <row r="44616" spans="1:3" x14ac:dyDescent="0.35">
      <c r="A44616" s="12"/>
      <c r="B44616" s="12"/>
      <c r="C44616" s="12"/>
    </row>
    <row r="44617" spans="1:3" x14ac:dyDescent="0.35">
      <c r="A44617" s="12"/>
      <c r="B44617" s="12"/>
      <c r="C44617" s="12"/>
    </row>
    <row r="44618" spans="1:3" x14ac:dyDescent="0.35">
      <c r="A44618" s="12"/>
      <c r="B44618" s="12"/>
      <c r="C44618" s="12"/>
    </row>
    <row r="44619" spans="1:3" x14ac:dyDescent="0.35">
      <c r="A44619" s="12"/>
      <c r="B44619" s="12"/>
      <c r="C44619" s="12"/>
    </row>
    <row r="44620" spans="1:3" x14ac:dyDescent="0.35">
      <c r="A44620" s="12"/>
      <c r="B44620" s="12"/>
      <c r="C44620" s="12"/>
    </row>
    <row r="44621" spans="1:3" x14ac:dyDescent="0.35">
      <c r="A44621" s="12"/>
      <c r="B44621" s="12"/>
      <c r="C44621" s="12"/>
    </row>
    <row r="44622" spans="1:3" x14ac:dyDescent="0.35">
      <c r="A44622" s="12"/>
      <c r="B44622" s="12"/>
      <c r="C44622" s="12"/>
    </row>
    <row r="44623" spans="1:3" x14ac:dyDescent="0.35">
      <c r="A44623" s="12"/>
      <c r="B44623" s="12"/>
      <c r="C44623" s="12"/>
    </row>
    <row r="44624" spans="1:3" x14ac:dyDescent="0.35">
      <c r="A44624" s="12"/>
      <c r="B44624" s="12"/>
      <c r="C44624" s="12"/>
    </row>
    <row r="44625" spans="1:3" x14ac:dyDescent="0.35">
      <c r="A44625" s="12"/>
      <c r="B44625" s="12"/>
      <c r="C44625" s="12"/>
    </row>
    <row r="44626" spans="1:3" x14ac:dyDescent="0.35">
      <c r="A44626" s="12"/>
      <c r="B44626" s="12"/>
      <c r="C44626" s="12"/>
    </row>
    <row r="44627" spans="1:3" x14ac:dyDescent="0.35">
      <c r="A44627" s="12"/>
      <c r="B44627" s="12"/>
      <c r="C44627" s="12"/>
    </row>
    <row r="44628" spans="1:3" x14ac:dyDescent="0.35">
      <c r="A44628" s="12"/>
      <c r="B44628" s="12"/>
      <c r="C44628" s="12"/>
    </row>
    <row r="44629" spans="1:3" x14ac:dyDescent="0.35">
      <c r="A44629" s="12"/>
      <c r="B44629" s="12"/>
      <c r="C44629" s="12"/>
    </row>
    <row r="44630" spans="1:3" x14ac:dyDescent="0.35">
      <c r="A44630" s="12"/>
      <c r="B44630" s="12"/>
      <c r="C44630" s="12"/>
    </row>
    <row r="44631" spans="1:3" x14ac:dyDescent="0.35">
      <c r="A44631" s="12"/>
      <c r="B44631" s="12"/>
      <c r="C44631" s="12"/>
    </row>
    <row r="44632" spans="1:3" x14ac:dyDescent="0.35">
      <c r="A44632" s="12"/>
      <c r="B44632" s="12"/>
      <c r="C44632" s="12"/>
    </row>
    <row r="44633" spans="1:3" x14ac:dyDescent="0.35">
      <c r="A44633" s="12"/>
      <c r="B44633" s="12"/>
      <c r="C44633" s="12"/>
    </row>
    <row r="44634" spans="1:3" x14ac:dyDescent="0.35">
      <c r="A44634" s="12"/>
      <c r="B44634" s="12"/>
      <c r="C44634" s="12"/>
    </row>
    <row r="44635" spans="1:3" x14ac:dyDescent="0.35">
      <c r="A44635" s="12"/>
      <c r="B44635" s="12"/>
      <c r="C44635" s="12"/>
    </row>
    <row r="44636" spans="1:3" x14ac:dyDescent="0.35">
      <c r="A44636" s="12"/>
      <c r="B44636" s="12"/>
      <c r="C44636" s="12"/>
    </row>
    <row r="44637" spans="1:3" x14ac:dyDescent="0.35">
      <c r="A44637" s="12"/>
      <c r="B44637" s="12"/>
      <c r="C44637" s="12"/>
    </row>
    <row r="44638" spans="1:3" x14ac:dyDescent="0.35">
      <c r="A44638" s="12"/>
      <c r="B44638" s="12"/>
      <c r="C44638" s="12"/>
    </row>
    <row r="44639" spans="1:3" x14ac:dyDescent="0.35">
      <c r="A44639" s="12"/>
      <c r="B44639" s="12"/>
      <c r="C44639" s="12"/>
    </row>
    <row r="44640" spans="1:3" x14ac:dyDescent="0.35">
      <c r="A44640" s="12"/>
      <c r="B44640" s="12"/>
      <c r="C44640" s="12"/>
    </row>
    <row r="44641" spans="1:3" x14ac:dyDescent="0.35">
      <c r="A44641" s="12"/>
      <c r="B44641" s="12"/>
      <c r="C44641" s="12"/>
    </row>
    <row r="44642" spans="1:3" x14ac:dyDescent="0.35">
      <c r="A44642" s="12"/>
      <c r="B44642" s="12"/>
      <c r="C44642" s="12"/>
    </row>
    <row r="44643" spans="1:3" x14ac:dyDescent="0.35">
      <c r="A44643" s="12"/>
      <c r="B44643" s="12"/>
      <c r="C44643" s="12"/>
    </row>
    <row r="44644" spans="1:3" x14ac:dyDescent="0.35">
      <c r="A44644" s="12"/>
      <c r="B44644" s="12"/>
      <c r="C44644" s="12"/>
    </row>
    <row r="44645" spans="1:3" x14ac:dyDescent="0.35">
      <c r="A44645" s="12"/>
      <c r="B44645" s="12"/>
      <c r="C44645" s="12"/>
    </row>
    <row r="44646" spans="1:3" x14ac:dyDescent="0.35">
      <c r="A44646" s="12"/>
      <c r="B44646" s="12"/>
      <c r="C44646" s="12"/>
    </row>
    <row r="44647" spans="1:3" x14ac:dyDescent="0.35">
      <c r="A44647" s="12"/>
      <c r="B44647" s="12"/>
      <c r="C44647" s="12"/>
    </row>
    <row r="44648" spans="1:3" x14ac:dyDescent="0.35">
      <c r="A44648" s="12"/>
      <c r="B44648" s="12"/>
      <c r="C44648" s="12"/>
    </row>
    <row r="44649" spans="1:3" x14ac:dyDescent="0.35">
      <c r="A44649" s="12"/>
      <c r="B44649" s="12"/>
      <c r="C44649" s="12"/>
    </row>
    <row r="44650" spans="1:3" x14ac:dyDescent="0.35">
      <c r="A44650" s="12"/>
      <c r="B44650" s="12"/>
      <c r="C44650" s="12"/>
    </row>
    <row r="44651" spans="1:3" x14ac:dyDescent="0.35">
      <c r="A44651" s="12"/>
      <c r="B44651" s="12"/>
      <c r="C44651" s="12"/>
    </row>
    <row r="44652" spans="1:3" x14ac:dyDescent="0.35">
      <c r="A44652" s="12"/>
      <c r="B44652" s="12"/>
      <c r="C44652" s="12"/>
    </row>
    <row r="44653" spans="1:3" x14ac:dyDescent="0.35">
      <c r="A44653" s="12"/>
      <c r="B44653" s="12"/>
      <c r="C44653" s="12"/>
    </row>
    <row r="44654" spans="1:3" x14ac:dyDescent="0.35">
      <c r="A44654" s="12"/>
      <c r="B44654" s="12"/>
      <c r="C44654" s="12"/>
    </row>
    <row r="44655" spans="1:3" x14ac:dyDescent="0.35">
      <c r="A44655" s="12"/>
      <c r="B44655" s="12"/>
      <c r="C44655" s="12"/>
    </row>
    <row r="44656" spans="1:3" x14ac:dyDescent="0.35">
      <c r="A44656" s="12"/>
      <c r="B44656" s="12"/>
      <c r="C44656" s="12"/>
    </row>
    <row r="44657" spans="1:3" x14ac:dyDescent="0.35">
      <c r="A44657" s="12"/>
      <c r="B44657" s="12"/>
      <c r="C44657" s="12"/>
    </row>
    <row r="44658" spans="1:3" x14ac:dyDescent="0.35">
      <c r="A44658" s="12"/>
      <c r="B44658" s="12"/>
      <c r="C44658" s="12"/>
    </row>
    <row r="44659" spans="1:3" x14ac:dyDescent="0.35">
      <c r="A44659" s="12"/>
      <c r="B44659" s="12"/>
      <c r="C44659" s="12"/>
    </row>
    <row r="44660" spans="1:3" x14ac:dyDescent="0.35">
      <c r="A44660" s="12"/>
      <c r="B44660" s="12"/>
      <c r="C44660" s="12"/>
    </row>
    <row r="44661" spans="1:3" x14ac:dyDescent="0.35">
      <c r="A44661" s="12"/>
      <c r="B44661" s="12"/>
      <c r="C44661" s="12"/>
    </row>
    <row r="44662" spans="1:3" x14ac:dyDescent="0.35">
      <c r="A44662" s="12"/>
      <c r="B44662" s="12"/>
      <c r="C44662" s="12"/>
    </row>
    <row r="44663" spans="1:3" x14ac:dyDescent="0.35">
      <c r="A44663" s="12"/>
      <c r="B44663" s="12"/>
      <c r="C44663" s="12"/>
    </row>
    <row r="44664" spans="1:3" x14ac:dyDescent="0.35">
      <c r="A44664" s="12"/>
      <c r="B44664" s="12"/>
      <c r="C44664" s="12"/>
    </row>
    <row r="44665" spans="1:3" x14ac:dyDescent="0.35">
      <c r="A44665" s="12"/>
      <c r="B44665" s="12"/>
      <c r="C44665" s="12"/>
    </row>
    <row r="44666" spans="1:3" x14ac:dyDescent="0.35">
      <c r="A44666" s="12"/>
      <c r="B44666" s="12"/>
      <c r="C44666" s="12"/>
    </row>
    <row r="44667" spans="1:3" x14ac:dyDescent="0.35">
      <c r="A44667" s="12"/>
      <c r="B44667" s="12"/>
      <c r="C44667" s="12"/>
    </row>
    <row r="44668" spans="1:3" x14ac:dyDescent="0.35">
      <c r="A44668" s="12"/>
      <c r="B44668" s="12"/>
      <c r="C44668" s="12"/>
    </row>
    <row r="44669" spans="1:3" x14ac:dyDescent="0.35">
      <c r="A44669" s="12"/>
      <c r="B44669" s="12"/>
      <c r="C44669" s="12"/>
    </row>
    <row r="44670" spans="1:3" x14ac:dyDescent="0.35">
      <c r="A44670" s="12"/>
      <c r="B44670" s="12"/>
      <c r="C44670" s="12"/>
    </row>
    <row r="44671" spans="1:3" x14ac:dyDescent="0.35">
      <c r="A44671" s="12"/>
      <c r="B44671" s="12"/>
      <c r="C44671" s="12"/>
    </row>
    <row r="44672" spans="1:3" x14ac:dyDescent="0.35">
      <c r="A44672" s="12"/>
      <c r="B44672" s="12"/>
      <c r="C44672" s="12"/>
    </row>
    <row r="44673" spans="1:3" x14ac:dyDescent="0.35">
      <c r="A44673" s="12"/>
      <c r="B44673" s="12"/>
      <c r="C44673" s="12"/>
    </row>
    <row r="44674" spans="1:3" x14ac:dyDescent="0.35">
      <c r="A44674" s="12"/>
      <c r="B44674" s="12"/>
      <c r="C44674" s="12"/>
    </row>
    <row r="44675" spans="1:3" x14ac:dyDescent="0.35">
      <c r="A44675" s="12"/>
      <c r="B44675" s="12"/>
      <c r="C44675" s="12"/>
    </row>
    <row r="44676" spans="1:3" x14ac:dyDescent="0.35">
      <c r="A44676" s="12"/>
      <c r="B44676" s="12"/>
      <c r="C44676" s="12"/>
    </row>
    <row r="44677" spans="1:3" x14ac:dyDescent="0.35">
      <c r="A44677" s="12"/>
      <c r="B44677" s="12"/>
      <c r="C44677" s="12"/>
    </row>
    <row r="44678" spans="1:3" x14ac:dyDescent="0.35">
      <c r="A44678" s="12"/>
      <c r="B44678" s="12"/>
      <c r="C44678" s="12"/>
    </row>
    <row r="44679" spans="1:3" x14ac:dyDescent="0.35">
      <c r="A44679" s="12"/>
      <c r="B44679" s="12"/>
      <c r="C44679" s="12"/>
    </row>
    <row r="44680" spans="1:3" x14ac:dyDescent="0.35">
      <c r="A44680" s="12"/>
      <c r="B44680" s="12"/>
      <c r="C44680" s="12"/>
    </row>
    <row r="44681" spans="1:3" x14ac:dyDescent="0.35">
      <c r="A44681" s="12"/>
      <c r="B44681" s="12"/>
      <c r="C44681" s="12"/>
    </row>
    <row r="44682" spans="1:3" x14ac:dyDescent="0.35">
      <c r="A44682" s="12"/>
      <c r="B44682" s="12"/>
      <c r="C44682" s="12"/>
    </row>
    <row r="44683" spans="1:3" x14ac:dyDescent="0.35">
      <c r="A44683" s="12"/>
      <c r="B44683" s="12"/>
      <c r="C44683" s="12"/>
    </row>
    <row r="44684" spans="1:3" x14ac:dyDescent="0.35">
      <c r="A44684" s="12"/>
      <c r="B44684" s="12"/>
      <c r="C44684" s="12"/>
    </row>
    <row r="44685" spans="1:3" x14ac:dyDescent="0.35">
      <c r="A44685" s="12"/>
      <c r="B44685" s="12"/>
      <c r="C44685" s="12"/>
    </row>
    <row r="44686" spans="1:3" x14ac:dyDescent="0.35">
      <c r="A44686" s="12"/>
      <c r="B44686" s="12"/>
      <c r="C44686" s="12"/>
    </row>
    <row r="44687" spans="1:3" x14ac:dyDescent="0.35">
      <c r="A44687" s="12"/>
      <c r="B44687" s="12"/>
      <c r="C44687" s="12"/>
    </row>
    <row r="44688" spans="1:3" x14ac:dyDescent="0.35">
      <c r="A44688" s="12"/>
      <c r="B44688" s="12"/>
      <c r="C44688" s="12"/>
    </row>
    <row r="44689" spans="1:3" x14ac:dyDescent="0.35">
      <c r="A44689" s="12"/>
      <c r="B44689" s="12"/>
      <c r="C44689" s="12"/>
    </row>
    <row r="44690" spans="1:3" x14ac:dyDescent="0.35">
      <c r="A44690" s="12"/>
      <c r="B44690" s="12"/>
      <c r="C44690" s="12"/>
    </row>
    <row r="44691" spans="1:3" x14ac:dyDescent="0.35">
      <c r="A44691" s="12"/>
      <c r="B44691" s="12"/>
      <c r="C44691" s="12"/>
    </row>
    <row r="44692" spans="1:3" x14ac:dyDescent="0.35">
      <c r="A44692" s="12"/>
      <c r="B44692" s="12"/>
      <c r="C44692" s="12"/>
    </row>
    <row r="44693" spans="1:3" x14ac:dyDescent="0.35">
      <c r="A44693" s="12"/>
      <c r="B44693" s="12"/>
      <c r="C44693" s="12"/>
    </row>
    <row r="44694" spans="1:3" x14ac:dyDescent="0.35">
      <c r="A44694" s="12"/>
      <c r="B44694" s="12"/>
      <c r="C44694" s="12"/>
    </row>
    <row r="44695" spans="1:3" x14ac:dyDescent="0.35">
      <c r="A44695" s="12"/>
      <c r="B44695" s="12"/>
      <c r="C44695" s="12"/>
    </row>
    <row r="44696" spans="1:3" x14ac:dyDescent="0.35">
      <c r="A44696" s="12"/>
      <c r="B44696" s="12"/>
      <c r="C44696" s="12"/>
    </row>
    <row r="44697" spans="1:3" x14ac:dyDescent="0.35">
      <c r="A44697" s="12"/>
      <c r="B44697" s="12"/>
      <c r="C44697" s="12"/>
    </row>
    <row r="44698" spans="1:3" x14ac:dyDescent="0.35">
      <c r="A44698" s="12"/>
      <c r="B44698" s="12"/>
      <c r="C44698" s="12"/>
    </row>
    <row r="44699" spans="1:3" x14ac:dyDescent="0.35">
      <c r="A44699" s="12"/>
      <c r="B44699" s="12"/>
      <c r="C44699" s="12"/>
    </row>
    <row r="44700" spans="1:3" x14ac:dyDescent="0.35">
      <c r="A44700" s="12"/>
      <c r="B44700" s="12"/>
      <c r="C44700" s="12"/>
    </row>
    <row r="44701" spans="1:3" x14ac:dyDescent="0.35">
      <c r="A44701" s="12"/>
      <c r="B44701" s="12"/>
      <c r="C44701" s="12"/>
    </row>
    <row r="44702" spans="1:3" x14ac:dyDescent="0.35">
      <c r="A44702" s="12"/>
      <c r="B44702" s="12"/>
      <c r="C44702" s="12"/>
    </row>
    <row r="44703" spans="1:3" x14ac:dyDescent="0.35">
      <c r="A44703" s="12"/>
      <c r="B44703" s="12"/>
      <c r="C44703" s="12"/>
    </row>
    <row r="44704" spans="1:3" x14ac:dyDescent="0.35">
      <c r="A44704" s="12"/>
      <c r="B44704" s="12"/>
      <c r="C44704" s="12"/>
    </row>
    <row r="44705" spans="1:3" x14ac:dyDescent="0.35">
      <c r="A44705" s="12"/>
      <c r="B44705" s="12"/>
      <c r="C44705" s="12"/>
    </row>
    <row r="44706" spans="1:3" x14ac:dyDescent="0.35">
      <c r="A44706" s="12"/>
      <c r="B44706" s="12"/>
      <c r="C44706" s="12"/>
    </row>
    <row r="44707" spans="1:3" x14ac:dyDescent="0.35">
      <c r="A44707" s="12"/>
      <c r="B44707" s="12"/>
      <c r="C44707" s="12"/>
    </row>
    <row r="44708" spans="1:3" x14ac:dyDescent="0.35">
      <c r="A44708" s="12"/>
      <c r="B44708" s="12"/>
      <c r="C44708" s="12"/>
    </row>
    <row r="44709" spans="1:3" x14ac:dyDescent="0.35">
      <c r="A44709" s="12"/>
      <c r="B44709" s="12"/>
      <c r="C44709" s="12"/>
    </row>
    <row r="44710" spans="1:3" x14ac:dyDescent="0.35">
      <c r="A44710" s="12"/>
      <c r="B44710" s="12"/>
      <c r="C44710" s="12"/>
    </row>
    <row r="44711" spans="1:3" x14ac:dyDescent="0.35">
      <c r="A44711" s="12"/>
      <c r="B44711" s="12"/>
      <c r="C44711" s="12"/>
    </row>
    <row r="44712" spans="1:3" x14ac:dyDescent="0.35">
      <c r="A44712" s="12"/>
      <c r="B44712" s="12"/>
      <c r="C44712" s="12"/>
    </row>
    <row r="44713" spans="1:3" x14ac:dyDescent="0.35">
      <c r="A44713" s="12"/>
      <c r="B44713" s="12"/>
      <c r="C44713" s="12"/>
    </row>
    <row r="44714" spans="1:3" x14ac:dyDescent="0.35">
      <c r="A44714" s="12"/>
      <c r="B44714" s="12"/>
      <c r="C44714" s="12"/>
    </row>
    <row r="44715" spans="1:3" x14ac:dyDescent="0.35">
      <c r="A44715" s="12"/>
      <c r="B44715" s="12"/>
      <c r="C44715" s="12"/>
    </row>
    <row r="44716" spans="1:3" x14ac:dyDescent="0.35">
      <c r="A44716" s="12"/>
      <c r="B44716" s="12"/>
      <c r="C44716" s="12"/>
    </row>
    <row r="44717" spans="1:3" x14ac:dyDescent="0.35">
      <c r="A44717" s="12"/>
      <c r="B44717" s="12"/>
      <c r="C44717" s="12"/>
    </row>
    <row r="44718" spans="1:3" x14ac:dyDescent="0.35">
      <c r="A44718" s="12"/>
      <c r="B44718" s="12"/>
      <c r="C44718" s="12"/>
    </row>
    <row r="44719" spans="1:3" x14ac:dyDescent="0.35">
      <c r="A44719" s="12"/>
      <c r="B44719" s="12"/>
      <c r="C44719" s="12"/>
    </row>
    <row r="44720" spans="1:3" x14ac:dyDescent="0.35">
      <c r="A44720" s="12"/>
      <c r="B44720" s="12"/>
      <c r="C44720" s="12"/>
    </row>
    <row r="44721" spans="1:3" x14ac:dyDescent="0.35">
      <c r="A44721" s="12"/>
      <c r="B44721" s="12"/>
      <c r="C44721" s="12"/>
    </row>
    <row r="44722" spans="1:3" x14ac:dyDescent="0.35">
      <c r="A44722" s="12"/>
      <c r="B44722" s="12"/>
      <c r="C44722" s="12"/>
    </row>
    <row r="44723" spans="1:3" x14ac:dyDescent="0.35">
      <c r="A44723" s="12"/>
      <c r="B44723" s="12"/>
      <c r="C44723" s="12"/>
    </row>
    <row r="44724" spans="1:3" x14ac:dyDescent="0.35">
      <c r="A44724" s="12"/>
      <c r="B44724" s="12"/>
      <c r="C44724" s="12"/>
    </row>
    <row r="44725" spans="1:3" x14ac:dyDescent="0.35">
      <c r="A44725" s="12"/>
      <c r="B44725" s="12"/>
      <c r="C44725" s="12"/>
    </row>
    <row r="44726" spans="1:3" x14ac:dyDescent="0.35">
      <c r="A44726" s="12"/>
      <c r="B44726" s="12"/>
      <c r="C44726" s="12"/>
    </row>
    <row r="44727" spans="1:3" x14ac:dyDescent="0.35">
      <c r="A44727" s="12"/>
      <c r="B44727" s="12"/>
      <c r="C44727" s="12"/>
    </row>
    <row r="44728" spans="1:3" x14ac:dyDescent="0.35">
      <c r="A44728" s="12"/>
      <c r="B44728" s="12"/>
      <c r="C44728" s="12"/>
    </row>
    <row r="44729" spans="1:3" x14ac:dyDescent="0.35">
      <c r="A44729" s="12"/>
      <c r="B44729" s="12"/>
      <c r="C44729" s="12"/>
    </row>
    <row r="44730" spans="1:3" x14ac:dyDescent="0.35">
      <c r="A44730" s="12"/>
      <c r="B44730" s="12"/>
      <c r="C44730" s="12"/>
    </row>
    <row r="44731" spans="1:3" x14ac:dyDescent="0.35">
      <c r="A44731" s="12"/>
      <c r="B44731" s="12"/>
      <c r="C44731" s="12"/>
    </row>
    <row r="44732" spans="1:3" x14ac:dyDescent="0.35">
      <c r="A44732" s="12"/>
      <c r="B44732" s="12"/>
      <c r="C44732" s="12"/>
    </row>
    <row r="44733" spans="1:3" x14ac:dyDescent="0.35">
      <c r="A44733" s="12"/>
      <c r="B44733" s="12"/>
      <c r="C44733" s="12"/>
    </row>
    <row r="44734" spans="1:3" x14ac:dyDescent="0.35">
      <c r="A44734" s="12"/>
      <c r="B44734" s="12"/>
      <c r="C44734" s="12"/>
    </row>
    <row r="44735" spans="1:3" x14ac:dyDescent="0.35">
      <c r="A44735" s="12"/>
      <c r="B44735" s="12"/>
      <c r="C44735" s="12"/>
    </row>
    <row r="44736" spans="1:3" x14ac:dyDescent="0.35">
      <c r="A44736" s="12"/>
      <c r="B44736" s="12"/>
      <c r="C44736" s="12"/>
    </row>
    <row r="44737" spans="1:3" x14ac:dyDescent="0.35">
      <c r="A44737" s="12"/>
      <c r="B44737" s="12"/>
      <c r="C44737" s="12"/>
    </row>
    <row r="44738" spans="1:3" x14ac:dyDescent="0.35">
      <c r="A44738" s="12"/>
      <c r="B44738" s="12"/>
      <c r="C44738" s="12"/>
    </row>
    <row r="44739" spans="1:3" x14ac:dyDescent="0.35">
      <c r="A44739" s="12"/>
      <c r="B44739" s="12"/>
      <c r="C44739" s="12"/>
    </row>
    <row r="44740" spans="1:3" x14ac:dyDescent="0.35">
      <c r="A44740" s="12"/>
      <c r="B44740" s="12"/>
      <c r="C44740" s="12"/>
    </row>
    <row r="44741" spans="1:3" x14ac:dyDescent="0.35">
      <c r="A44741" s="12"/>
      <c r="B44741" s="12"/>
      <c r="C44741" s="12"/>
    </row>
    <row r="44742" spans="1:3" x14ac:dyDescent="0.35">
      <c r="A44742" s="12"/>
      <c r="B44742" s="12"/>
      <c r="C44742" s="12"/>
    </row>
    <row r="44743" spans="1:3" x14ac:dyDescent="0.35">
      <c r="A44743" s="12"/>
      <c r="B44743" s="12"/>
      <c r="C44743" s="12"/>
    </row>
    <row r="44744" spans="1:3" x14ac:dyDescent="0.35">
      <c r="A44744" s="12"/>
      <c r="B44744" s="12"/>
      <c r="C44744" s="12"/>
    </row>
    <row r="44745" spans="1:3" x14ac:dyDescent="0.35">
      <c r="A44745" s="12"/>
      <c r="B44745" s="12"/>
      <c r="C44745" s="12"/>
    </row>
    <row r="44746" spans="1:3" x14ac:dyDescent="0.35">
      <c r="A44746" s="12"/>
      <c r="B44746" s="12"/>
      <c r="C44746" s="12"/>
    </row>
    <row r="44747" spans="1:3" x14ac:dyDescent="0.35">
      <c r="A44747" s="12"/>
      <c r="B44747" s="12"/>
      <c r="C44747" s="12"/>
    </row>
    <row r="44748" spans="1:3" x14ac:dyDescent="0.35">
      <c r="A44748" s="12"/>
      <c r="B44748" s="12"/>
      <c r="C44748" s="12"/>
    </row>
    <row r="44749" spans="1:3" x14ac:dyDescent="0.35">
      <c r="A44749" s="12"/>
      <c r="B44749" s="12"/>
      <c r="C44749" s="12"/>
    </row>
    <row r="44750" spans="1:3" x14ac:dyDescent="0.35">
      <c r="A44750" s="12"/>
      <c r="B44750" s="12"/>
      <c r="C44750" s="12"/>
    </row>
    <row r="44751" spans="1:3" x14ac:dyDescent="0.35">
      <c r="A44751" s="12"/>
      <c r="B44751" s="12"/>
      <c r="C44751" s="12"/>
    </row>
    <row r="44752" spans="1:3" x14ac:dyDescent="0.35">
      <c r="A44752" s="12"/>
      <c r="B44752" s="12"/>
      <c r="C44752" s="12"/>
    </row>
    <row r="44753" spans="1:3" x14ac:dyDescent="0.35">
      <c r="A44753" s="12"/>
      <c r="B44753" s="12"/>
      <c r="C44753" s="12"/>
    </row>
    <row r="44754" spans="1:3" x14ac:dyDescent="0.35">
      <c r="A44754" s="12"/>
      <c r="B44754" s="12"/>
      <c r="C44754" s="12"/>
    </row>
    <row r="44755" spans="1:3" x14ac:dyDescent="0.35">
      <c r="A44755" s="12"/>
      <c r="B44755" s="12"/>
      <c r="C44755" s="12"/>
    </row>
    <row r="44756" spans="1:3" x14ac:dyDescent="0.35">
      <c r="A44756" s="12"/>
      <c r="B44756" s="12"/>
      <c r="C44756" s="12"/>
    </row>
    <row r="44757" spans="1:3" x14ac:dyDescent="0.35">
      <c r="A44757" s="12"/>
      <c r="B44757" s="12"/>
      <c r="C44757" s="12"/>
    </row>
    <row r="44758" spans="1:3" x14ac:dyDescent="0.35">
      <c r="A44758" s="12"/>
      <c r="B44758" s="12"/>
      <c r="C44758" s="12"/>
    </row>
    <row r="44759" spans="1:3" x14ac:dyDescent="0.35">
      <c r="A44759" s="12"/>
      <c r="B44759" s="12"/>
      <c r="C44759" s="12"/>
    </row>
    <row r="44760" spans="1:3" x14ac:dyDescent="0.35">
      <c r="A44760" s="12"/>
      <c r="B44760" s="12"/>
      <c r="C44760" s="12"/>
    </row>
    <row r="44761" spans="1:3" x14ac:dyDescent="0.35">
      <c r="A44761" s="12"/>
      <c r="B44761" s="12"/>
      <c r="C44761" s="12"/>
    </row>
    <row r="44762" spans="1:3" x14ac:dyDescent="0.35">
      <c r="A44762" s="12"/>
      <c r="B44762" s="12"/>
      <c r="C44762" s="12"/>
    </row>
    <row r="44763" spans="1:3" x14ac:dyDescent="0.35">
      <c r="A44763" s="12"/>
      <c r="B44763" s="12"/>
      <c r="C44763" s="12"/>
    </row>
    <row r="44764" spans="1:3" x14ac:dyDescent="0.35">
      <c r="A44764" s="12"/>
      <c r="B44764" s="12"/>
      <c r="C44764" s="12"/>
    </row>
    <row r="44765" spans="1:3" x14ac:dyDescent="0.35">
      <c r="A44765" s="12"/>
      <c r="B44765" s="12"/>
      <c r="C44765" s="12"/>
    </row>
    <row r="44766" spans="1:3" x14ac:dyDescent="0.35">
      <c r="A44766" s="12"/>
      <c r="B44766" s="12"/>
      <c r="C44766" s="12"/>
    </row>
    <row r="44767" spans="1:3" x14ac:dyDescent="0.35">
      <c r="A44767" s="12"/>
      <c r="B44767" s="12"/>
      <c r="C44767" s="12"/>
    </row>
    <row r="44768" spans="1:3" x14ac:dyDescent="0.35">
      <c r="A44768" s="12"/>
      <c r="B44768" s="12"/>
      <c r="C44768" s="12"/>
    </row>
    <row r="44769" spans="1:3" x14ac:dyDescent="0.35">
      <c r="A44769" s="12"/>
      <c r="B44769" s="12"/>
      <c r="C44769" s="12"/>
    </row>
    <row r="44770" spans="1:3" x14ac:dyDescent="0.35">
      <c r="A44770" s="12"/>
      <c r="B44770" s="12"/>
      <c r="C44770" s="12"/>
    </row>
    <row r="44771" spans="1:3" x14ac:dyDescent="0.35">
      <c r="A44771" s="12"/>
      <c r="B44771" s="12"/>
      <c r="C44771" s="12"/>
    </row>
    <row r="44772" spans="1:3" x14ac:dyDescent="0.35">
      <c r="A44772" s="12"/>
      <c r="B44772" s="12"/>
      <c r="C44772" s="12"/>
    </row>
    <row r="44773" spans="1:3" x14ac:dyDescent="0.35">
      <c r="A44773" s="12"/>
      <c r="B44773" s="12"/>
      <c r="C44773" s="12"/>
    </row>
    <row r="44774" spans="1:3" x14ac:dyDescent="0.35">
      <c r="A44774" s="12"/>
      <c r="B44774" s="12"/>
      <c r="C44774" s="12"/>
    </row>
    <row r="44775" spans="1:3" x14ac:dyDescent="0.35">
      <c r="A44775" s="12"/>
      <c r="B44775" s="12"/>
      <c r="C44775" s="12"/>
    </row>
    <row r="44776" spans="1:3" x14ac:dyDescent="0.35">
      <c r="A44776" s="12"/>
      <c r="B44776" s="12"/>
      <c r="C44776" s="12"/>
    </row>
    <row r="44777" spans="1:3" x14ac:dyDescent="0.35">
      <c r="A44777" s="12"/>
      <c r="B44777" s="12"/>
      <c r="C44777" s="12"/>
    </row>
    <row r="44778" spans="1:3" x14ac:dyDescent="0.35">
      <c r="A44778" s="12"/>
      <c r="B44778" s="12"/>
      <c r="C44778" s="12"/>
    </row>
    <row r="44779" spans="1:3" x14ac:dyDescent="0.35">
      <c r="A44779" s="12"/>
      <c r="B44779" s="12"/>
      <c r="C44779" s="12"/>
    </row>
    <row r="44780" spans="1:3" x14ac:dyDescent="0.35">
      <c r="A44780" s="12"/>
      <c r="B44780" s="12"/>
      <c r="C44780" s="12"/>
    </row>
    <row r="44781" spans="1:3" x14ac:dyDescent="0.35">
      <c r="A44781" s="12"/>
      <c r="B44781" s="12"/>
      <c r="C44781" s="12"/>
    </row>
    <row r="44782" spans="1:3" x14ac:dyDescent="0.35">
      <c r="A44782" s="12"/>
      <c r="B44782" s="12"/>
      <c r="C44782" s="12"/>
    </row>
    <row r="44783" spans="1:3" x14ac:dyDescent="0.35">
      <c r="A44783" s="12"/>
      <c r="B44783" s="12"/>
      <c r="C44783" s="12"/>
    </row>
    <row r="44784" spans="1:3" x14ac:dyDescent="0.35">
      <c r="A44784" s="12"/>
      <c r="B44784" s="12"/>
      <c r="C44784" s="12"/>
    </row>
    <row r="44785" spans="1:3" x14ac:dyDescent="0.35">
      <c r="A44785" s="12"/>
      <c r="B44785" s="12"/>
      <c r="C44785" s="12"/>
    </row>
    <row r="44786" spans="1:3" x14ac:dyDescent="0.35">
      <c r="A44786" s="12"/>
      <c r="B44786" s="12"/>
      <c r="C44786" s="12"/>
    </row>
    <row r="44787" spans="1:3" x14ac:dyDescent="0.35">
      <c r="A44787" s="12"/>
      <c r="B44787" s="12"/>
      <c r="C44787" s="12"/>
    </row>
    <row r="44788" spans="1:3" x14ac:dyDescent="0.35">
      <c r="A44788" s="12"/>
      <c r="B44788" s="12"/>
      <c r="C44788" s="12"/>
    </row>
    <row r="44789" spans="1:3" x14ac:dyDescent="0.35">
      <c r="A44789" s="12"/>
      <c r="B44789" s="12"/>
      <c r="C44789" s="12"/>
    </row>
    <row r="44790" spans="1:3" x14ac:dyDescent="0.35">
      <c r="A44790" s="12"/>
      <c r="B44790" s="12"/>
      <c r="C44790" s="12"/>
    </row>
    <row r="44791" spans="1:3" x14ac:dyDescent="0.35">
      <c r="A44791" s="12"/>
      <c r="B44791" s="12"/>
      <c r="C44791" s="12"/>
    </row>
    <row r="44792" spans="1:3" x14ac:dyDescent="0.35">
      <c r="A44792" s="12"/>
      <c r="B44792" s="12"/>
      <c r="C44792" s="12"/>
    </row>
    <row r="44793" spans="1:3" x14ac:dyDescent="0.35">
      <c r="A44793" s="12"/>
      <c r="B44793" s="12"/>
      <c r="C44793" s="12"/>
    </row>
    <row r="44794" spans="1:3" x14ac:dyDescent="0.35">
      <c r="A44794" s="12"/>
      <c r="B44794" s="12"/>
      <c r="C44794" s="12"/>
    </row>
    <row r="44795" spans="1:3" x14ac:dyDescent="0.35">
      <c r="A44795" s="12"/>
      <c r="B44795" s="12"/>
      <c r="C44795" s="12"/>
    </row>
    <row r="44796" spans="1:3" x14ac:dyDescent="0.35">
      <c r="A44796" s="12"/>
      <c r="B44796" s="12"/>
      <c r="C44796" s="12"/>
    </row>
    <row r="44797" spans="1:3" x14ac:dyDescent="0.35">
      <c r="A44797" s="12"/>
      <c r="B44797" s="12"/>
      <c r="C44797" s="12"/>
    </row>
    <row r="44798" spans="1:3" x14ac:dyDescent="0.35">
      <c r="A44798" s="12"/>
      <c r="B44798" s="12"/>
      <c r="C44798" s="12"/>
    </row>
    <row r="44799" spans="1:3" x14ac:dyDescent="0.35">
      <c r="A44799" s="12"/>
      <c r="B44799" s="12"/>
      <c r="C44799" s="12"/>
    </row>
    <row r="44800" spans="1:3" x14ac:dyDescent="0.35">
      <c r="A44800" s="12"/>
      <c r="B44800" s="12"/>
      <c r="C44800" s="12"/>
    </row>
    <row r="44801" spans="1:3" x14ac:dyDescent="0.35">
      <c r="A44801" s="12"/>
      <c r="B44801" s="12"/>
      <c r="C44801" s="12"/>
    </row>
    <row r="44802" spans="1:3" x14ac:dyDescent="0.35">
      <c r="A44802" s="12"/>
      <c r="B44802" s="12"/>
      <c r="C44802" s="12"/>
    </row>
    <row r="44803" spans="1:3" x14ac:dyDescent="0.35">
      <c r="A44803" s="12"/>
      <c r="B44803" s="12"/>
      <c r="C44803" s="12"/>
    </row>
    <row r="44804" spans="1:3" x14ac:dyDescent="0.35">
      <c r="A44804" s="12"/>
      <c r="B44804" s="12"/>
      <c r="C44804" s="12"/>
    </row>
    <row r="44805" spans="1:3" x14ac:dyDescent="0.35">
      <c r="A44805" s="12"/>
      <c r="B44805" s="12"/>
      <c r="C44805" s="12"/>
    </row>
    <row r="44806" spans="1:3" x14ac:dyDescent="0.35">
      <c r="A44806" s="12"/>
      <c r="B44806" s="12"/>
      <c r="C44806" s="12"/>
    </row>
    <row r="44807" spans="1:3" x14ac:dyDescent="0.35">
      <c r="A44807" s="12"/>
      <c r="B44807" s="12"/>
      <c r="C44807" s="12"/>
    </row>
    <row r="44808" spans="1:3" x14ac:dyDescent="0.35">
      <c r="A44808" s="12"/>
      <c r="B44808" s="12"/>
      <c r="C44808" s="12"/>
    </row>
    <row r="44809" spans="1:3" x14ac:dyDescent="0.35">
      <c r="A44809" s="12"/>
      <c r="B44809" s="12"/>
      <c r="C44809" s="12"/>
    </row>
    <row r="44810" spans="1:3" x14ac:dyDescent="0.35">
      <c r="A44810" s="12"/>
      <c r="B44810" s="12"/>
      <c r="C44810" s="12"/>
    </row>
    <row r="44811" spans="1:3" x14ac:dyDescent="0.35">
      <c r="A44811" s="12"/>
      <c r="B44811" s="12"/>
      <c r="C44811" s="12"/>
    </row>
    <row r="44812" spans="1:3" x14ac:dyDescent="0.35">
      <c r="A44812" s="12"/>
      <c r="B44812" s="12"/>
      <c r="C44812" s="12"/>
    </row>
    <row r="44813" spans="1:3" x14ac:dyDescent="0.35">
      <c r="A44813" s="12"/>
      <c r="B44813" s="12"/>
      <c r="C44813" s="12"/>
    </row>
    <row r="44814" spans="1:3" x14ac:dyDescent="0.35">
      <c r="A44814" s="12"/>
      <c r="B44814" s="12"/>
      <c r="C44814" s="12"/>
    </row>
    <row r="44815" spans="1:3" x14ac:dyDescent="0.35">
      <c r="A44815" s="12"/>
      <c r="B44815" s="12"/>
      <c r="C44815" s="12"/>
    </row>
    <row r="44816" spans="1:3" x14ac:dyDescent="0.35">
      <c r="A44816" s="12"/>
      <c r="B44816" s="12"/>
      <c r="C44816" s="12"/>
    </row>
    <row r="44817" spans="1:3" x14ac:dyDescent="0.35">
      <c r="A44817" s="12"/>
      <c r="B44817" s="12"/>
      <c r="C44817" s="12"/>
    </row>
    <row r="44818" spans="1:3" x14ac:dyDescent="0.35">
      <c r="A44818" s="12"/>
      <c r="B44818" s="12"/>
      <c r="C44818" s="12"/>
    </row>
    <row r="44819" spans="1:3" x14ac:dyDescent="0.35">
      <c r="A44819" s="12"/>
      <c r="B44819" s="12"/>
      <c r="C44819" s="12"/>
    </row>
    <row r="44820" spans="1:3" x14ac:dyDescent="0.35">
      <c r="A44820" s="12"/>
      <c r="B44820" s="12"/>
      <c r="C44820" s="12"/>
    </row>
    <row r="44821" spans="1:3" x14ac:dyDescent="0.35">
      <c r="A44821" s="12"/>
      <c r="B44821" s="12"/>
      <c r="C44821" s="12"/>
    </row>
    <row r="44822" spans="1:3" x14ac:dyDescent="0.35">
      <c r="A44822" s="12"/>
      <c r="B44822" s="12"/>
      <c r="C44822" s="12"/>
    </row>
    <row r="44823" spans="1:3" x14ac:dyDescent="0.35">
      <c r="A44823" s="12"/>
      <c r="B44823" s="12"/>
      <c r="C44823" s="12"/>
    </row>
    <row r="44824" spans="1:3" x14ac:dyDescent="0.35">
      <c r="A44824" s="12"/>
      <c r="B44824" s="12"/>
      <c r="C44824" s="12"/>
    </row>
    <row r="44825" spans="1:3" x14ac:dyDescent="0.35">
      <c r="A44825" s="12"/>
      <c r="B44825" s="12"/>
      <c r="C44825" s="12"/>
    </row>
    <row r="44826" spans="1:3" x14ac:dyDescent="0.35">
      <c r="A44826" s="12"/>
      <c r="B44826" s="12"/>
      <c r="C44826" s="12"/>
    </row>
    <row r="44827" spans="1:3" x14ac:dyDescent="0.35">
      <c r="A44827" s="12"/>
      <c r="B44827" s="12"/>
      <c r="C44827" s="12"/>
    </row>
    <row r="44828" spans="1:3" x14ac:dyDescent="0.35">
      <c r="A44828" s="12"/>
      <c r="B44828" s="12"/>
      <c r="C44828" s="12"/>
    </row>
    <row r="44829" spans="1:3" x14ac:dyDescent="0.35">
      <c r="A44829" s="12"/>
      <c r="B44829" s="12"/>
      <c r="C44829" s="12"/>
    </row>
    <row r="44830" spans="1:3" x14ac:dyDescent="0.35">
      <c r="A44830" s="12"/>
      <c r="B44830" s="12"/>
      <c r="C44830" s="12"/>
    </row>
    <row r="44831" spans="1:3" x14ac:dyDescent="0.35">
      <c r="A44831" s="12"/>
      <c r="B44831" s="12"/>
      <c r="C44831" s="12"/>
    </row>
    <row r="44832" spans="1:3" x14ac:dyDescent="0.35">
      <c r="A44832" s="12"/>
      <c r="B44832" s="12"/>
      <c r="C44832" s="12"/>
    </row>
    <row r="44833" spans="1:3" x14ac:dyDescent="0.35">
      <c r="A44833" s="12"/>
      <c r="B44833" s="12"/>
      <c r="C44833" s="12"/>
    </row>
    <row r="44834" spans="1:3" x14ac:dyDescent="0.35">
      <c r="A44834" s="12"/>
      <c r="B44834" s="12"/>
      <c r="C44834" s="12"/>
    </row>
    <row r="44835" spans="1:3" x14ac:dyDescent="0.35">
      <c r="A44835" s="12"/>
      <c r="B44835" s="12"/>
      <c r="C44835" s="12"/>
    </row>
    <row r="44836" spans="1:3" x14ac:dyDescent="0.35">
      <c r="A44836" s="12"/>
      <c r="B44836" s="12"/>
      <c r="C44836" s="12"/>
    </row>
    <row r="44837" spans="1:3" x14ac:dyDescent="0.35">
      <c r="A44837" s="12"/>
      <c r="B44837" s="12"/>
      <c r="C44837" s="12"/>
    </row>
    <row r="44838" spans="1:3" x14ac:dyDescent="0.35">
      <c r="A44838" s="12"/>
      <c r="B44838" s="12"/>
      <c r="C44838" s="12"/>
    </row>
    <row r="44839" spans="1:3" x14ac:dyDescent="0.35">
      <c r="A44839" s="12"/>
      <c r="B44839" s="12"/>
      <c r="C44839" s="12"/>
    </row>
    <row r="44840" spans="1:3" x14ac:dyDescent="0.35">
      <c r="A44840" s="12"/>
      <c r="B44840" s="12"/>
      <c r="C44840" s="12"/>
    </row>
    <row r="44841" spans="1:3" x14ac:dyDescent="0.35">
      <c r="A44841" s="12"/>
      <c r="B44841" s="12"/>
      <c r="C44841" s="12"/>
    </row>
    <row r="44842" spans="1:3" x14ac:dyDescent="0.35">
      <c r="A44842" s="12"/>
      <c r="B44842" s="12"/>
      <c r="C44842" s="12"/>
    </row>
    <row r="44843" spans="1:3" x14ac:dyDescent="0.35">
      <c r="A44843" s="12"/>
      <c r="B44843" s="12"/>
      <c r="C44843" s="12"/>
    </row>
    <row r="44844" spans="1:3" x14ac:dyDescent="0.35">
      <c r="A44844" s="12"/>
      <c r="B44844" s="12"/>
      <c r="C44844" s="12"/>
    </row>
    <row r="44845" spans="1:3" x14ac:dyDescent="0.35">
      <c r="A44845" s="12"/>
      <c r="B44845" s="12"/>
      <c r="C44845" s="12"/>
    </row>
    <row r="44846" spans="1:3" x14ac:dyDescent="0.35">
      <c r="A44846" s="12"/>
      <c r="B44846" s="12"/>
      <c r="C44846" s="12"/>
    </row>
    <row r="44847" spans="1:3" x14ac:dyDescent="0.35">
      <c r="A44847" s="12"/>
      <c r="B44847" s="12"/>
      <c r="C44847" s="12"/>
    </row>
    <row r="44848" spans="1:3" x14ac:dyDescent="0.35">
      <c r="A44848" s="12"/>
      <c r="B44848" s="12"/>
      <c r="C44848" s="12"/>
    </row>
    <row r="44849" spans="1:3" x14ac:dyDescent="0.35">
      <c r="A44849" s="12"/>
      <c r="B44849" s="12"/>
      <c r="C44849" s="12"/>
    </row>
    <row r="44850" spans="1:3" x14ac:dyDescent="0.35">
      <c r="A44850" s="12"/>
      <c r="B44850" s="12"/>
      <c r="C44850" s="12"/>
    </row>
    <row r="44851" spans="1:3" x14ac:dyDescent="0.35">
      <c r="A44851" s="12"/>
      <c r="B44851" s="12"/>
      <c r="C44851" s="12"/>
    </row>
    <row r="44852" spans="1:3" x14ac:dyDescent="0.35">
      <c r="A44852" s="12"/>
      <c r="B44852" s="12"/>
      <c r="C44852" s="12"/>
    </row>
    <row r="44853" spans="1:3" x14ac:dyDescent="0.35">
      <c r="A44853" s="12"/>
      <c r="B44853" s="12"/>
      <c r="C44853" s="12"/>
    </row>
    <row r="44854" spans="1:3" x14ac:dyDescent="0.35">
      <c r="A44854" s="12"/>
      <c r="B44854" s="12"/>
      <c r="C44854" s="12"/>
    </row>
    <row r="44855" spans="1:3" x14ac:dyDescent="0.35">
      <c r="A44855" s="12"/>
      <c r="B44855" s="12"/>
      <c r="C44855" s="12"/>
    </row>
    <row r="44856" spans="1:3" x14ac:dyDescent="0.35">
      <c r="A44856" s="12"/>
      <c r="B44856" s="12"/>
      <c r="C44856" s="12"/>
    </row>
    <row r="44857" spans="1:3" x14ac:dyDescent="0.35">
      <c r="A44857" s="12"/>
      <c r="B44857" s="12"/>
      <c r="C44857" s="12"/>
    </row>
    <row r="44858" spans="1:3" x14ac:dyDescent="0.35">
      <c r="A44858" s="12"/>
      <c r="B44858" s="12"/>
      <c r="C44858" s="12"/>
    </row>
    <row r="44859" spans="1:3" x14ac:dyDescent="0.35">
      <c r="A44859" s="12"/>
      <c r="B44859" s="12"/>
      <c r="C44859" s="12"/>
    </row>
    <row r="44860" spans="1:3" x14ac:dyDescent="0.35">
      <c r="A44860" s="12"/>
      <c r="B44860" s="12"/>
      <c r="C44860" s="12"/>
    </row>
    <row r="44861" spans="1:3" x14ac:dyDescent="0.35">
      <c r="A44861" s="12"/>
      <c r="B44861" s="12"/>
      <c r="C44861" s="12"/>
    </row>
    <row r="44862" spans="1:3" x14ac:dyDescent="0.35">
      <c r="A44862" s="12"/>
      <c r="B44862" s="12"/>
      <c r="C44862" s="12"/>
    </row>
    <row r="44863" spans="1:3" x14ac:dyDescent="0.35">
      <c r="A44863" s="12"/>
      <c r="B44863" s="12"/>
      <c r="C44863" s="12"/>
    </row>
    <row r="44864" spans="1:3" x14ac:dyDescent="0.35">
      <c r="A44864" s="12"/>
      <c r="B44864" s="12"/>
      <c r="C44864" s="12"/>
    </row>
    <row r="44865" spans="1:3" x14ac:dyDescent="0.35">
      <c r="A44865" s="12"/>
      <c r="B44865" s="12"/>
      <c r="C44865" s="12"/>
    </row>
    <row r="44866" spans="1:3" x14ac:dyDescent="0.35">
      <c r="A44866" s="12"/>
      <c r="B44866" s="12"/>
      <c r="C44866" s="12"/>
    </row>
    <row r="44867" spans="1:3" x14ac:dyDescent="0.35">
      <c r="A44867" s="12"/>
      <c r="B44867" s="12"/>
      <c r="C44867" s="12"/>
    </row>
    <row r="44868" spans="1:3" x14ac:dyDescent="0.35">
      <c r="A44868" s="12"/>
      <c r="B44868" s="12"/>
      <c r="C44868" s="12"/>
    </row>
    <row r="44869" spans="1:3" x14ac:dyDescent="0.35">
      <c r="A44869" s="12"/>
      <c r="B44869" s="12"/>
      <c r="C44869" s="12"/>
    </row>
    <row r="44870" spans="1:3" x14ac:dyDescent="0.35">
      <c r="A44870" s="12"/>
      <c r="B44870" s="12"/>
      <c r="C44870" s="12"/>
    </row>
    <row r="44871" spans="1:3" x14ac:dyDescent="0.35">
      <c r="A44871" s="12"/>
      <c r="B44871" s="12"/>
      <c r="C44871" s="12"/>
    </row>
    <row r="44872" spans="1:3" x14ac:dyDescent="0.35">
      <c r="A44872" s="12"/>
      <c r="B44872" s="12"/>
      <c r="C44872" s="12"/>
    </row>
    <row r="44873" spans="1:3" x14ac:dyDescent="0.35">
      <c r="A44873" s="12"/>
      <c r="B44873" s="12"/>
      <c r="C44873" s="12"/>
    </row>
    <row r="44874" spans="1:3" x14ac:dyDescent="0.35">
      <c r="A44874" s="12"/>
      <c r="B44874" s="12"/>
      <c r="C44874" s="12"/>
    </row>
    <row r="44875" spans="1:3" x14ac:dyDescent="0.35">
      <c r="A44875" s="12"/>
      <c r="B44875" s="12"/>
      <c r="C44875" s="12"/>
    </row>
    <row r="44876" spans="1:3" x14ac:dyDescent="0.35">
      <c r="A44876" s="12"/>
      <c r="B44876" s="12"/>
      <c r="C44876" s="12"/>
    </row>
    <row r="44877" spans="1:3" x14ac:dyDescent="0.35">
      <c r="A44877" s="12"/>
      <c r="B44877" s="12"/>
      <c r="C44877" s="12"/>
    </row>
    <row r="44878" spans="1:3" x14ac:dyDescent="0.35">
      <c r="A44878" s="12"/>
      <c r="B44878" s="12"/>
      <c r="C44878" s="12"/>
    </row>
    <row r="44879" spans="1:3" x14ac:dyDescent="0.35">
      <c r="A44879" s="12"/>
      <c r="B44879" s="12"/>
      <c r="C44879" s="12"/>
    </row>
    <row r="44880" spans="1:3" x14ac:dyDescent="0.35">
      <c r="A44880" s="12"/>
      <c r="B44880" s="12"/>
      <c r="C44880" s="12"/>
    </row>
    <row r="44881" spans="1:3" x14ac:dyDescent="0.35">
      <c r="A44881" s="12"/>
      <c r="B44881" s="12"/>
      <c r="C44881" s="12"/>
    </row>
    <row r="44882" spans="1:3" x14ac:dyDescent="0.35">
      <c r="A44882" s="12"/>
      <c r="B44882" s="12"/>
      <c r="C44882" s="12"/>
    </row>
    <row r="44883" spans="1:3" x14ac:dyDescent="0.35">
      <c r="A44883" s="12"/>
      <c r="B44883" s="12"/>
      <c r="C44883" s="12"/>
    </row>
    <row r="44884" spans="1:3" x14ac:dyDescent="0.35">
      <c r="A44884" s="12"/>
      <c r="B44884" s="12"/>
      <c r="C44884" s="12"/>
    </row>
    <row r="44885" spans="1:3" x14ac:dyDescent="0.35">
      <c r="A44885" s="12"/>
      <c r="B44885" s="12"/>
      <c r="C44885" s="12"/>
    </row>
    <row r="44886" spans="1:3" x14ac:dyDescent="0.35">
      <c r="A44886" s="12"/>
      <c r="B44886" s="12"/>
      <c r="C44886" s="12"/>
    </row>
    <row r="44887" spans="1:3" x14ac:dyDescent="0.35">
      <c r="A44887" s="12"/>
      <c r="B44887" s="12"/>
      <c r="C44887" s="12"/>
    </row>
    <row r="44888" spans="1:3" x14ac:dyDescent="0.35">
      <c r="A44888" s="12"/>
      <c r="B44888" s="12"/>
      <c r="C44888" s="12"/>
    </row>
    <row r="44889" spans="1:3" x14ac:dyDescent="0.35">
      <c r="A44889" s="12"/>
      <c r="B44889" s="12"/>
      <c r="C44889" s="12"/>
    </row>
    <row r="44890" spans="1:3" x14ac:dyDescent="0.35">
      <c r="A44890" s="12"/>
      <c r="B44890" s="12"/>
      <c r="C44890" s="12"/>
    </row>
    <row r="44891" spans="1:3" x14ac:dyDescent="0.35">
      <c r="A44891" s="12"/>
      <c r="B44891" s="12"/>
      <c r="C44891" s="12"/>
    </row>
    <row r="44892" spans="1:3" x14ac:dyDescent="0.35">
      <c r="A44892" s="12"/>
      <c r="B44892" s="12"/>
      <c r="C44892" s="12"/>
    </row>
    <row r="44893" spans="1:3" x14ac:dyDescent="0.35">
      <c r="A44893" s="12"/>
      <c r="B44893" s="12"/>
      <c r="C44893" s="12"/>
    </row>
    <row r="44894" spans="1:3" x14ac:dyDescent="0.35">
      <c r="A44894" s="12"/>
      <c r="B44894" s="12"/>
      <c r="C44894" s="12"/>
    </row>
    <row r="44895" spans="1:3" x14ac:dyDescent="0.35">
      <c r="A44895" s="12"/>
      <c r="B44895" s="12"/>
      <c r="C44895" s="12"/>
    </row>
    <row r="44896" spans="1:3" x14ac:dyDescent="0.35">
      <c r="A44896" s="12"/>
      <c r="B44896" s="12"/>
      <c r="C44896" s="12"/>
    </row>
    <row r="44897" spans="1:3" x14ac:dyDescent="0.35">
      <c r="A44897" s="12"/>
      <c r="B44897" s="12"/>
      <c r="C44897" s="12"/>
    </row>
    <row r="44898" spans="1:3" x14ac:dyDescent="0.35">
      <c r="A44898" s="12"/>
      <c r="B44898" s="12"/>
      <c r="C44898" s="12"/>
    </row>
    <row r="44899" spans="1:3" x14ac:dyDescent="0.35">
      <c r="A44899" s="12"/>
      <c r="B44899" s="12"/>
      <c r="C44899" s="12"/>
    </row>
    <row r="44900" spans="1:3" x14ac:dyDescent="0.35">
      <c r="A44900" s="12"/>
      <c r="B44900" s="12"/>
      <c r="C44900" s="12"/>
    </row>
    <row r="44901" spans="1:3" x14ac:dyDescent="0.35">
      <c r="A44901" s="12"/>
      <c r="B44901" s="12"/>
      <c r="C44901" s="12"/>
    </row>
    <row r="44902" spans="1:3" x14ac:dyDescent="0.35">
      <c r="A44902" s="12"/>
      <c r="B44902" s="12"/>
      <c r="C44902" s="12"/>
    </row>
    <row r="44903" spans="1:3" x14ac:dyDescent="0.35">
      <c r="A44903" s="12"/>
      <c r="B44903" s="12"/>
      <c r="C44903" s="12"/>
    </row>
    <row r="44904" spans="1:3" x14ac:dyDescent="0.35">
      <c r="A44904" s="12"/>
      <c r="B44904" s="12"/>
      <c r="C44904" s="12"/>
    </row>
    <row r="44905" spans="1:3" x14ac:dyDescent="0.35">
      <c r="A44905" s="12"/>
      <c r="B44905" s="12"/>
      <c r="C44905" s="12"/>
    </row>
    <row r="44906" spans="1:3" x14ac:dyDescent="0.35">
      <c r="A44906" s="12"/>
      <c r="B44906" s="12"/>
      <c r="C44906" s="12"/>
    </row>
    <row r="44907" spans="1:3" x14ac:dyDescent="0.35">
      <c r="A44907" s="12"/>
      <c r="B44907" s="12"/>
      <c r="C44907" s="12"/>
    </row>
    <row r="44908" spans="1:3" x14ac:dyDescent="0.35">
      <c r="A44908" s="12"/>
      <c r="B44908" s="12"/>
      <c r="C44908" s="12"/>
    </row>
    <row r="44909" spans="1:3" x14ac:dyDescent="0.35">
      <c r="A44909" s="12"/>
      <c r="B44909" s="12"/>
      <c r="C44909" s="12"/>
    </row>
    <row r="44910" spans="1:3" x14ac:dyDescent="0.35">
      <c r="A44910" s="12"/>
      <c r="B44910" s="12"/>
      <c r="C44910" s="12"/>
    </row>
    <row r="44911" spans="1:3" x14ac:dyDescent="0.35">
      <c r="A44911" s="12"/>
      <c r="B44911" s="12"/>
      <c r="C44911" s="12"/>
    </row>
    <row r="44912" spans="1:3" x14ac:dyDescent="0.35">
      <c r="A44912" s="12"/>
      <c r="B44912" s="12"/>
      <c r="C44912" s="12"/>
    </row>
    <row r="44913" spans="1:3" x14ac:dyDescent="0.35">
      <c r="A44913" s="12"/>
      <c r="B44913" s="12"/>
      <c r="C44913" s="12"/>
    </row>
    <row r="44914" spans="1:3" x14ac:dyDescent="0.35">
      <c r="A44914" s="12"/>
      <c r="B44914" s="12"/>
      <c r="C44914" s="12"/>
    </row>
    <row r="44915" spans="1:3" x14ac:dyDescent="0.35">
      <c r="A44915" s="12"/>
      <c r="B44915" s="12"/>
      <c r="C44915" s="12"/>
    </row>
    <row r="44916" spans="1:3" x14ac:dyDescent="0.35">
      <c r="A44916" s="12"/>
      <c r="B44916" s="12"/>
      <c r="C44916" s="12"/>
    </row>
    <row r="44917" spans="1:3" x14ac:dyDescent="0.35">
      <c r="A44917" s="12"/>
      <c r="B44917" s="12"/>
      <c r="C44917" s="12"/>
    </row>
    <row r="44918" spans="1:3" x14ac:dyDescent="0.35">
      <c r="A44918" s="12"/>
      <c r="B44918" s="12"/>
      <c r="C44918" s="12"/>
    </row>
    <row r="44919" spans="1:3" x14ac:dyDescent="0.35">
      <c r="A44919" s="12"/>
      <c r="B44919" s="12"/>
      <c r="C44919" s="12"/>
    </row>
    <row r="44920" spans="1:3" x14ac:dyDescent="0.35">
      <c r="A44920" s="12"/>
      <c r="B44920" s="12"/>
      <c r="C44920" s="12"/>
    </row>
    <row r="44921" spans="1:3" x14ac:dyDescent="0.35">
      <c r="A44921" s="12"/>
      <c r="B44921" s="12"/>
      <c r="C44921" s="12"/>
    </row>
    <row r="44922" spans="1:3" x14ac:dyDescent="0.35">
      <c r="A44922" s="12"/>
      <c r="B44922" s="12"/>
      <c r="C44922" s="12"/>
    </row>
    <row r="44923" spans="1:3" x14ac:dyDescent="0.35">
      <c r="A44923" s="12"/>
      <c r="B44923" s="12"/>
      <c r="C44923" s="12"/>
    </row>
    <row r="44924" spans="1:3" x14ac:dyDescent="0.35">
      <c r="A44924" s="12"/>
      <c r="B44924" s="12"/>
      <c r="C44924" s="12"/>
    </row>
    <row r="44925" spans="1:3" x14ac:dyDescent="0.35">
      <c r="A44925" s="12"/>
      <c r="B44925" s="12"/>
      <c r="C44925" s="12"/>
    </row>
    <row r="44926" spans="1:3" x14ac:dyDescent="0.35">
      <c r="A44926" s="12"/>
      <c r="B44926" s="12"/>
      <c r="C44926" s="12"/>
    </row>
    <row r="44927" spans="1:3" x14ac:dyDescent="0.35">
      <c r="A44927" s="12"/>
      <c r="B44927" s="12"/>
      <c r="C44927" s="12"/>
    </row>
    <row r="44928" spans="1:3" x14ac:dyDescent="0.35">
      <c r="A44928" s="12"/>
      <c r="B44928" s="12"/>
      <c r="C44928" s="12"/>
    </row>
    <row r="44929" spans="1:3" x14ac:dyDescent="0.35">
      <c r="A44929" s="12"/>
      <c r="B44929" s="12"/>
      <c r="C44929" s="12"/>
    </row>
    <row r="44930" spans="1:3" x14ac:dyDescent="0.35">
      <c r="A44930" s="12"/>
      <c r="B44930" s="12"/>
      <c r="C44930" s="12"/>
    </row>
    <row r="44931" spans="1:3" x14ac:dyDescent="0.35">
      <c r="A44931" s="12"/>
      <c r="B44931" s="12"/>
      <c r="C44931" s="12"/>
    </row>
    <row r="44932" spans="1:3" x14ac:dyDescent="0.35">
      <c r="A44932" s="12"/>
      <c r="B44932" s="12"/>
      <c r="C44932" s="12"/>
    </row>
    <row r="44933" spans="1:3" x14ac:dyDescent="0.35">
      <c r="A44933" s="12"/>
      <c r="B44933" s="12"/>
      <c r="C44933" s="12"/>
    </row>
    <row r="44934" spans="1:3" x14ac:dyDescent="0.35">
      <c r="A44934" s="12"/>
      <c r="B44934" s="12"/>
      <c r="C44934" s="12"/>
    </row>
    <row r="44935" spans="1:3" x14ac:dyDescent="0.35">
      <c r="A44935" s="12"/>
      <c r="B44935" s="12"/>
      <c r="C44935" s="12"/>
    </row>
    <row r="44936" spans="1:3" x14ac:dyDescent="0.35">
      <c r="A44936" s="12"/>
      <c r="B44936" s="12"/>
      <c r="C44936" s="12"/>
    </row>
    <row r="44937" spans="1:3" x14ac:dyDescent="0.35">
      <c r="A44937" s="12"/>
      <c r="B44937" s="12"/>
      <c r="C44937" s="12"/>
    </row>
    <row r="44938" spans="1:3" x14ac:dyDescent="0.35">
      <c r="A44938" s="12"/>
      <c r="B44938" s="12"/>
      <c r="C44938" s="12"/>
    </row>
    <row r="44939" spans="1:3" x14ac:dyDescent="0.35">
      <c r="A44939" s="12"/>
      <c r="B44939" s="12"/>
      <c r="C44939" s="12"/>
    </row>
    <row r="44940" spans="1:3" x14ac:dyDescent="0.35">
      <c r="A44940" s="12"/>
      <c r="B44940" s="12"/>
      <c r="C44940" s="12"/>
    </row>
    <row r="44941" spans="1:3" x14ac:dyDescent="0.35">
      <c r="A44941" s="12"/>
      <c r="B44941" s="12"/>
      <c r="C44941" s="12"/>
    </row>
    <row r="44942" spans="1:3" x14ac:dyDescent="0.35">
      <c r="A44942" s="12"/>
      <c r="B44942" s="12"/>
      <c r="C44942" s="12"/>
    </row>
    <row r="44943" spans="1:3" x14ac:dyDescent="0.35">
      <c r="A44943" s="12"/>
      <c r="B44943" s="12"/>
      <c r="C44943" s="12"/>
    </row>
    <row r="44944" spans="1:3" x14ac:dyDescent="0.35">
      <c r="A44944" s="12"/>
      <c r="B44944" s="12"/>
      <c r="C44944" s="12"/>
    </row>
    <row r="44945" spans="1:3" x14ac:dyDescent="0.35">
      <c r="A44945" s="12"/>
      <c r="B44945" s="12"/>
      <c r="C44945" s="12"/>
    </row>
    <row r="44946" spans="1:3" x14ac:dyDescent="0.35">
      <c r="A44946" s="12"/>
      <c r="B44946" s="12"/>
      <c r="C44946" s="12"/>
    </row>
    <row r="44947" spans="1:3" x14ac:dyDescent="0.35">
      <c r="A44947" s="12"/>
      <c r="B44947" s="12"/>
      <c r="C44947" s="12"/>
    </row>
    <row r="44948" spans="1:3" x14ac:dyDescent="0.35">
      <c r="A44948" s="12"/>
      <c r="B44948" s="12"/>
      <c r="C44948" s="12"/>
    </row>
    <row r="44949" spans="1:3" x14ac:dyDescent="0.35">
      <c r="A44949" s="12"/>
      <c r="B44949" s="12"/>
      <c r="C44949" s="12"/>
    </row>
    <row r="44950" spans="1:3" x14ac:dyDescent="0.35">
      <c r="A44950" s="12"/>
      <c r="B44950" s="12"/>
      <c r="C44950" s="12"/>
    </row>
    <row r="44951" spans="1:3" x14ac:dyDescent="0.35">
      <c r="A44951" s="12"/>
      <c r="B44951" s="12"/>
      <c r="C44951" s="12"/>
    </row>
    <row r="44952" spans="1:3" x14ac:dyDescent="0.35">
      <c r="A44952" s="12"/>
      <c r="B44952" s="12"/>
      <c r="C44952" s="12"/>
    </row>
    <row r="44953" spans="1:3" x14ac:dyDescent="0.35">
      <c r="A44953" s="12"/>
      <c r="B44953" s="12"/>
      <c r="C44953" s="12"/>
    </row>
    <row r="44954" spans="1:3" x14ac:dyDescent="0.35">
      <c r="A44954" s="12"/>
      <c r="B44954" s="12"/>
      <c r="C44954" s="12"/>
    </row>
    <row r="44955" spans="1:3" x14ac:dyDescent="0.35">
      <c r="A44955" s="12"/>
      <c r="B44955" s="12"/>
      <c r="C44955" s="12"/>
    </row>
    <row r="44956" spans="1:3" x14ac:dyDescent="0.35">
      <c r="A44956" s="12"/>
      <c r="B44956" s="12"/>
      <c r="C44956" s="12"/>
    </row>
    <row r="44957" spans="1:3" x14ac:dyDescent="0.35">
      <c r="A44957" s="12"/>
      <c r="B44957" s="12"/>
      <c r="C44957" s="12"/>
    </row>
    <row r="44958" spans="1:3" x14ac:dyDescent="0.35">
      <c r="A44958" s="12"/>
      <c r="B44958" s="12"/>
      <c r="C44958" s="12"/>
    </row>
    <row r="44959" spans="1:3" x14ac:dyDescent="0.35">
      <c r="A44959" s="12"/>
      <c r="B44959" s="12"/>
      <c r="C44959" s="12"/>
    </row>
    <row r="44960" spans="1:3" x14ac:dyDescent="0.35">
      <c r="A44960" s="12"/>
      <c r="B44960" s="12"/>
      <c r="C44960" s="12"/>
    </row>
    <row r="44961" spans="1:3" x14ac:dyDescent="0.35">
      <c r="A44961" s="12"/>
      <c r="B44961" s="12"/>
      <c r="C44961" s="12"/>
    </row>
    <row r="44962" spans="1:3" x14ac:dyDescent="0.35">
      <c r="A44962" s="12"/>
      <c r="B44962" s="12"/>
      <c r="C44962" s="12"/>
    </row>
    <row r="44963" spans="1:3" x14ac:dyDescent="0.35">
      <c r="A44963" s="12"/>
      <c r="B44963" s="12"/>
      <c r="C44963" s="12"/>
    </row>
    <row r="44964" spans="1:3" x14ac:dyDescent="0.35">
      <c r="A44964" s="12"/>
      <c r="B44964" s="12"/>
      <c r="C44964" s="12"/>
    </row>
    <row r="44965" spans="1:3" x14ac:dyDescent="0.35">
      <c r="A44965" s="12"/>
      <c r="B44965" s="12"/>
      <c r="C44965" s="12"/>
    </row>
    <row r="44966" spans="1:3" x14ac:dyDescent="0.35">
      <c r="A44966" s="12"/>
      <c r="B44966" s="12"/>
      <c r="C44966" s="12"/>
    </row>
    <row r="44967" spans="1:3" x14ac:dyDescent="0.35">
      <c r="A44967" s="12"/>
      <c r="B44967" s="12"/>
      <c r="C44967" s="12"/>
    </row>
    <row r="44968" spans="1:3" x14ac:dyDescent="0.35">
      <c r="A44968" s="12"/>
      <c r="B44968" s="12"/>
      <c r="C44968" s="12"/>
    </row>
    <row r="44969" spans="1:3" x14ac:dyDescent="0.35">
      <c r="A44969" s="12"/>
      <c r="B44969" s="12"/>
      <c r="C44969" s="12"/>
    </row>
    <row r="44970" spans="1:3" x14ac:dyDescent="0.35">
      <c r="A44970" s="12"/>
      <c r="B44970" s="12"/>
      <c r="C44970" s="12"/>
    </row>
    <row r="44971" spans="1:3" x14ac:dyDescent="0.35">
      <c r="A44971" s="12"/>
      <c r="B44971" s="12"/>
      <c r="C44971" s="12"/>
    </row>
    <row r="44972" spans="1:3" x14ac:dyDescent="0.35">
      <c r="A44972" s="12"/>
      <c r="B44972" s="12"/>
      <c r="C44972" s="12"/>
    </row>
    <row r="44973" spans="1:3" x14ac:dyDescent="0.35">
      <c r="A44973" s="12"/>
      <c r="B44973" s="12"/>
      <c r="C44973" s="12"/>
    </row>
    <row r="44974" spans="1:3" x14ac:dyDescent="0.35">
      <c r="A44974" s="12"/>
      <c r="B44974" s="12"/>
      <c r="C44974" s="12"/>
    </row>
    <row r="44975" spans="1:3" x14ac:dyDescent="0.35">
      <c r="A44975" s="12"/>
      <c r="B44975" s="12"/>
      <c r="C44975" s="12"/>
    </row>
    <row r="44976" spans="1:3" x14ac:dyDescent="0.35">
      <c r="A44976" s="12"/>
      <c r="B44976" s="12"/>
      <c r="C44976" s="12"/>
    </row>
    <row r="44977" spans="1:3" x14ac:dyDescent="0.35">
      <c r="A44977" s="12"/>
      <c r="B44977" s="12"/>
      <c r="C44977" s="12"/>
    </row>
    <row r="44978" spans="1:3" x14ac:dyDescent="0.35">
      <c r="A44978" s="12"/>
      <c r="B44978" s="12"/>
      <c r="C44978" s="12"/>
    </row>
    <row r="44979" spans="1:3" x14ac:dyDescent="0.35">
      <c r="A44979" s="12"/>
      <c r="B44979" s="12"/>
      <c r="C44979" s="12"/>
    </row>
    <row r="44980" spans="1:3" x14ac:dyDescent="0.35">
      <c r="A44980" s="12"/>
      <c r="B44980" s="12"/>
      <c r="C44980" s="12"/>
    </row>
    <row r="44981" spans="1:3" x14ac:dyDescent="0.35">
      <c r="A44981" s="12"/>
      <c r="B44981" s="12"/>
      <c r="C44981" s="12"/>
    </row>
    <row r="44982" spans="1:3" x14ac:dyDescent="0.35">
      <c r="A44982" s="12"/>
      <c r="B44982" s="12"/>
      <c r="C44982" s="12"/>
    </row>
    <row r="44983" spans="1:3" x14ac:dyDescent="0.35">
      <c r="A44983" s="12"/>
      <c r="B44983" s="12"/>
      <c r="C44983" s="12"/>
    </row>
    <row r="44984" spans="1:3" x14ac:dyDescent="0.35">
      <c r="A44984" s="12"/>
      <c r="B44984" s="12"/>
      <c r="C44984" s="12"/>
    </row>
    <row r="44985" spans="1:3" x14ac:dyDescent="0.35">
      <c r="A44985" s="12"/>
      <c r="B44985" s="12"/>
      <c r="C44985" s="12"/>
    </row>
    <row r="44986" spans="1:3" x14ac:dyDescent="0.35">
      <c r="A44986" s="12"/>
      <c r="B44986" s="12"/>
      <c r="C44986" s="12"/>
    </row>
    <row r="44987" spans="1:3" x14ac:dyDescent="0.35">
      <c r="A44987" s="12"/>
      <c r="B44987" s="12"/>
      <c r="C44987" s="12"/>
    </row>
    <row r="44988" spans="1:3" x14ac:dyDescent="0.35">
      <c r="A44988" s="12"/>
      <c r="B44988" s="12"/>
      <c r="C44988" s="12"/>
    </row>
    <row r="44989" spans="1:3" x14ac:dyDescent="0.35">
      <c r="A44989" s="12"/>
      <c r="B44989" s="12"/>
      <c r="C44989" s="12"/>
    </row>
    <row r="44990" spans="1:3" x14ac:dyDescent="0.35">
      <c r="A44990" s="12"/>
      <c r="B44990" s="12"/>
      <c r="C44990" s="12"/>
    </row>
    <row r="44991" spans="1:3" x14ac:dyDescent="0.35">
      <c r="A44991" s="12"/>
      <c r="B44991" s="12"/>
      <c r="C44991" s="12"/>
    </row>
    <row r="44992" spans="1:3" x14ac:dyDescent="0.35">
      <c r="A44992" s="12"/>
      <c r="B44992" s="12"/>
      <c r="C44992" s="12"/>
    </row>
    <row r="44993" spans="1:3" x14ac:dyDescent="0.35">
      <c r="A44993" s="12"/>
      <c r="B44993" s="12"/>
      <c r="C44993" s="12"/>
    </row>
    <row r="44994" spans="1:3" x14ac:dyDescent="0.35">
      <c r="A44994" s="12"/>
      <c r="B44994" s="12"/>
      <c r="C44994" s="12"/>
    </row>
    <row r="44995" spans="1:3" x14ac:dyDescent="0.35">
      <c r="A44995" s="12"/>
      <c r="B44995" s="12"/>
      <c r="C44995" s="12"/>
    </row>
    <row r="44996" spans="1:3" x14ac:dyDescent="0.35">
      <c r="A44996" s="12"/>
      <c r="B44996" s="12"/>
      <c r="C44996" s="12"/>
    </row>
    <row r="44997" spans="1:3" x14ac:dyDescent="0.35">
      <c r="A44997" s="12"/>
      <c r="B44997" s="12"/>
      <c r="C44997" s="12"/>
    </row>
    <row r="44998" spans="1:3" x14ac:dyDescent="0.35">
      <c r="A44998" s="12"/>
      <c r="B44998" s="12"/>
      <c r="C44998" s="12"/>
    </row>
    <row r="44999" spans="1:3" x14ac:dyDescent="0.35">
      <c r="A44999" s="12"/>
      <c r="B44999" s="12"/>
      <c r="C44999" s="12"/>
    </row>
    <row r="45000" spans="1:3" x14ac:dyDescent="0.35">
      <c r="A45000" s="12"/>
      <c r="B45000" s="12"/>
      <c r="C45000" s="12"/>
    </row>
    <row r="45001" spans="1:3" x14ac:dyDescent="0.35">
      <c r="A45001" s="12"/>
      <c r="B45001" s="12"/>
      <c r="C45001" s="12"/>
    </row>
    <row r="45002" spans="1:3" x14ac:dyDescent="0.35">
      <c r="A45002" s="12"/>
      <c r="B45002" s="12"/>
      <c r="C45002" s="12"/>
    </row>
    <row r="45003" spans="1:3" x14ac:dyDescent="0.35">
      <c r="A45003" s="12"/>
      <c r="B45003" s="12"/>
      <c r="C45003" s="12"/>
    </row>
    <row r="45004" spans="1:3" x14ac:dyDescent="0.35">
      <c r="A45004" s="12"/>
      <c r="B45004" s="12"/>
      <c r="C45004" s="12"/>
    </row>
    <row r="45005" spans="1:3" x14ac:dyDescent="0.35">
      <c r="A45005" s="12"/>
      <c r="B45005" s="12"/>
      <c r="C45005" s="12"/>
    </row>
    <row r="45006" spans="1:3" x14ac:dyDescent="0.35">
      <c r="A45006" s="12"/>
      <c r="B45006" s="12"/>
      <c r="C45006" s="12"/>
    </row>
    <row r="45007" spans="1:3" x14ac:dyDescent="0.35">
      <c r="A45007" s="12"/>
      <c r="B45007" s="12"/>
      <c r="C45007" s="12"/>
    </row>
    <row r="45008" spans="1:3" x14ac:dyDescent="0.35">
      <c r="A45008" s="12"/>
      <c r="B45008" s="12"/>
      <c r="C45008" s="12"/>
    </row>
    <row r="45009" spans="1:3" x14ac:dyDescent="0.35">
      <c r="A45009" s="12"/>
      <c r="B45009" s="12"/>
      <c r="C45009" s="12"/>
    </row>
    <row r="45010" spans="1:3" x14ac:dyDescent="0.35">
      <c r="A45010" s="12"/>
      <c r="B45010" s="12"/>
      <c r="C45010" s="12"/>
    </row>
    <row r="45011" spans="1:3" x14ac:dyDescent="0.35">
      <c r="A45011" s="12"/>
      <c r="B45011" s="12"/>
      <c r="C45011" s="12"/>
    </row>
    <row r="45012" spans="1:3" x14ac:dyDescent="0.35">
      <c r="A45012" s="12"/>
      <c r="B45012" s="12"/>
      <c r="C45012" s="12"/>
    </row>
    <row r="45013" spans="1:3" x14ac:dyDescent="0.35">
      <c r="A45013" s="12"/>
      <c r="B45013" s="12"/>
      <c r="C45013" s="12"/>
    </row>
    <row r="45014" spans="1:3" x14ac:dyDescent="0.35">
      <c r="A45014" s="12"/>
      <c r="B45014" s="12"/>
      <c r="C45014" s="12"/>
    </row>
    <row r="45015" spans="1:3" x14ac:dyDescent="0.35">
      <c r="A45015" s="12"/>
      <c r="B45015" s="12"/>
      <c r="C45015" s="12"/>
    </row>
    <row r="45016" spans="1:3" x14ac:dyDescent="0.35">
      <c r="A45016" s="12"/>
      <c r="B45016" s="12"/>
      <c r="C45016" s="12"/>
    </row>
    <row r="45017" spans="1:3" x14ac:dyDescent="0.35">
      <c r="A45017" s="12"/>
      <c r="B45017" s="12"/>
      <c r="C45017" s="12"/>
    </row>
    <row r="45018" spans="1:3" x14ac:dyDescent="0.35">
      <c r="A45018" s="12"/>
      <c r="B45018" s="12"/>
      <c r="C45018" s="12"/>
    </row>
    <row r="45019" spans="1:3" x14ac:dyDescent="0.35">
      <c r="A45019" s="12"/>
      <c r="B45019" s="12"/>
      <c r="C45019" s="12"/>
    </row>
    <row r="45020" spans="1:3" x14ac:dyDescent="0.35">
      <c r="A45020" s="12"/>
      <c r="B45020" s="12"/>
      <c r="C45020" s="12"/>
    </row>
    <row r="45021" spans="1:3" x14ac:dyDescent="0.35">
      <c r="A45021" s="12"/>
      <c r="B45021" s="12"/>
      <c r="C45021" s="12"/>
    </row>
    <row r="45022" spans="1:3" x14ac:dyDescent="0.35">
      <c r="A45022" s="12"/>
      <c r="B45022" s="12"/>
      <c r="C45022" s="12"/>
    </row>
    <row r="45023" spans="1:3" x14ac:dyDescent="0.35">
      <c r="A45023" s="12"/>
      <c r="B45023" s="12"/>
      <c r="C45023" s="12"/>
    </row>
    <row r="45024" spans="1:3" x14ac:dyDescent="0.35">
      <c r="A45024" s="12"/>
      <c r="B45024" s="12"/>
      <c r="C45024" s="12"/>
    </row>
    <row r="45025" spans="1:3" x14ac:dyDescent="0.35">
      <c r="A45025" s="12"/>
      <c r="B45025" s="12"/>
      <c r="C45025" s="12"/>
    </row>
    <row r="45026" spans="1:3" x14ac:dyDescent="0.35">
      <c r="A45026" s="12"/>
      <c r="B45026" s="12"/>
      <c r="C45026" s="12"/>
    </row>
    <row r="45027" spans="1:3" x14ac:dyDescent="0.35">
      <c r="A45027" s="12"/>
      <c r="B45027" s="12"/>
      <c r="C45027" s="12"/>
    </row>
    <row r="45028" spans="1:3" x14ac:dyDescent="0.35">
      <c r="A45028" s="12"/>
      <c r="B45028" s="12"/>
      <c r="C45028" s="12"/>
    </row>
    <row r="45029" spans="1:3" x14ac:dyDescent="0.35">
      <c r="A45029" s="12"/>
      <c r="B45029" s="12"/>
      <c r="C45029" s="12"/>
    </row>
    <row r="45030" spans="1:3" x14ac:dyDescent="0.35">
      <c r="A45030" s="12"/>
      <c r="B45030" s="12"/>
      <c r="C45030" s="12"/>
    </row>
    <row r="45031" spans="1:3" x14ac:dyDescent="0.35">
      <c r="A45031" s="12"/>
      <c r="B45031" s="12"/>
      <c r="C45031" s="12"/>
    </row>
    <row r="45032" spans="1:3" x14ac:dyDescent="0.35">
      <c r="A45032" s="12"/>
      <c r="B45032" s="12"/>
      <c r="C45032" s="12"/>
    </row>
    <row r="45033" spans="1:3" x14ac:dyDescent="0.35">
      <c r="A45033" s="12"/>
      <c r="B45033" s="12"/>
      <c r="C45033" s="12"/>
    </row>
    <row r="45034" spans="1:3" x14ac:dyDescent="0.35">
      <c r="A45034" s="12"/>
      <c r="B45034" s="12"/>
      <c r="C45034" s="12"/>
    </row>
    <row r="45035" spans="1:3" x14ac:dyDescent="0.35">
      <c r="A45035" s="12"/>
      <c r="B45035" s="12"/>
      <c r="C45035" s="12"/>
    </row>
    <row r="45036" spans="1:3" x14ac:dyDescent="0.35">
      <c r="A45036" s="12"/>
      <c r="B45036" s="12"/>
      <c r="C45036" s="12"/>
    </row>
    <row r="45037" spans="1:3" x14ac:dyDescent="0.35">
      <c r="A45037" s="12"/>
      <c r="B45037" s="12"/>
      <c r="C45037" s="12"/>
    </row>
    <row r="45038" spans="1:3" x14ac:dyDescent="0.35">
      <c r="A45038" s="12"/>
      <c r="B45038" s="12"/>
      <c r="C45038" s="12"/>
    </row>
    <row r="45039" spans="1:3" x14ac:dyDescent="0.35">
      <c r="A45039" s="12"/>
      <c r="B45039" s="12"/>
      <c r="C45039" s="12"/>
    </row>
    <row r="45040" spans="1:3" x14ac:dyDescent="0.35">
      <c r="A45040" s="12"/>
      <c r="B45040" s="12"/>
      <c r="C45040" s="12"/>
    </row>
    <row r="45041" spans="1:3" x14ac:dyDescent="0.35">
      <c r="A45041" s="12"/>
      <c r="B45041" s="12"/>
      <c r="C45041" s="12"/>
    </row>
    <row r="45042" spans="1:3" x14ac:dyDescent="0.35">
      <c r="A45042" s="12"/>
      <c r="B45042" s="12"/>
      <c r="C45042" s="12"/>
    </row>
    <row r="45043" spans="1:3" x14ac:dyDescent="0.35">
      <c r="A45043" s="12"/>
      <c r="B45043" s="12"/>
      <c r="C45043" s="12"/>
    </row>
    <row r="45044" spans="1:3" x14ac:dyDescent="0.35">
      <c r="A45044" s="12"/>
      <c r="B45044" s="12"/>
      <c r="C45044" s="12"/>
    </row>
    <row r="45045" spans="1:3" x14ac:dyDescent="0.35">
      <c r="A45045" s="12"/>
      <c r="B45045" s="12"/>
      <c r="C45045" s="12"/>
    </row>
    <row r="45046" spans="1:3" x14ac:dyDescent="0.35">
      <c r="A45046" s="12"/>
      <c r="B45046" s="12"/>
      <c r="C45046" s="12"/>
    </row>
    <row r="45047" spans="1:3" x14ac:dyDescent="0.35">
      <c r="A45047" s="12"/>
      <c r="B45047" s="12"/>
      <c r="C45047" s="12"/>
    </row>
    <row r="45048" spans="1:3" x14ac:dyDescent="0.35">
      <c r="A45048" s="12"/>
      <c r="B45048" s="12"/>
      <c r="C45048" s="12"/>
    </row>
    <row r="45049" spans="1:3" x14ac:dyDescent="0.35">
      <c r="A45049" s="12"/>
      <c r="B45049" s="12"/>
      <c r="C45049" s="12"/>
    </row>
    <row r="45050" spans="1:3" x14ac:dyDescent="0.35">
      <c r="A45050" s="12"/>
      <c r="B45050" s="12"/>
      <c r="C45050" s="12"/>
    </row>
    <row r="45051" spans="1:3" x14ac:dyDescent="0.35">
      <c r="A45051" s="12"/>
      <c r="B45051" s="12"/>
      <c r="C45051" s="12"/>
    </row>
    <row r="45052" spans="1:3" x14ac:dyDescent="0.35">
      <c r="A45052" s="12"/>
      <c r="B45052" s="12"/>
      <c r="C45052" s="12"/>
    </row>
    <row r="45053" spans="1:3" x14ac:dyDescent="0.35">
      <c r="A45053" s="12"/>
      <c r="B45053" s="12"/>
      <c r="C45053" s="12"/>
    </row>
    <row r="45054" spans="1:3" x14ac:dyDescent="0.35">
      <c r="A45054" s="12"/>
      <c r="B45054" s="12"/>
      <c r="C45054" s="12"/>
    </row>
    <row r="45055" spans="1:3" x14ac:dyDescent="0.35">
      <c r="A45055" s="12"/>
      <c r="B45055" s="12"/>
      <c r="C45055" s="12"/>
    </row>
    <row r="45056" spans="1:3" x14ac:dyDescent="0.35">
      <c r="A45056" s="12"/>
      <c r="B45056" s="12"/>
      <c r="C45056" s="12"/>
    </row>
    <row r="45057" spans="1:3" x14ac:dyDescent="0.35">
      <c r="A45057" s="12"/>
      <c r="B45057" s="12"/>
      <c r="C45057" s="12"/>
    </row>
    <row r="45058" spans="1:3" x14ac:dyDescent="0.35">
      <c r="A45058" s="12"/>
      <c r="B45058" s="12"/>
      <c r="C45058" s="12"/>
    </row>
    <row r="45059" spans="1:3" x14ac:dyDescent="0.35">
      <c r="A45059" s="12"/>
      <c r="B45059" s="12"/>
      <c r="C45059" s="12"/>
    </row>
    <row r="45060" spans="1:3" x14ac:dyDescent="0.35">
      <c r="A45060" s="12"/>
      <c r="B45060" s="12"/>
      <c r="C45060" s="12"/>
    </row>
    <row r="45061" spans="1:3" x14ac:dyDescent="0.35">
      <c r="A45061" s="12"/>
      <c r="B45061" s="12"/>
      <c r="C45061" s="12"/>
    </row>
    <row r="45062" spans="1:3" x14ac:dyDescent="0.35">
      <c r="A45062" s="12"/>
      <c r="B45062" s="12"/>
      <c r="C45062" s="12"/>
    </row>
    <row r="45063" spans="1:3" x14ac:dyDescent="0.35">
      <c r="A45063" s="12"/>
      <c r="B45063" s="12"/>
      <c r="C45063" s="12"/>
    </row>
    <row r="45064" spans="1:3" x14ac:dyDescent="0.35">
      <c r="A45064" s="12"/>
      <c r="B45064" s="12"/>
      <c r="C45064" s="12"/>
    </row>
    <row r="45065" spans="1:3" x14ac:dyDescent="0.35">
      <c r="A45065" s="12"/>
      <c r="B45065" s="12"/>
      <c r="C45065" s="12"/>
    </row>
    <row r="45066" spans="1:3" x14ac:dyDescent="0.35">
      <c r="A45066" s="12"/>
      <c r="B45066" s="12"/>
      <c r="C45066" s="12"/>
    </row>
    <row r="45067" spans="1:3" x14ac:dyDescent="0.35">
      <c r="A45067" s="12"/>
      <c r="B45067" s="12"/>
      <c r="C45067" s="12"/>
    </row>
    <row r="45068" spans="1:3" x14ac:dyDescent="0.35">
      <c r="A45068" s="12"/>
      <c r="B45068" s="12"/>
      <c r="C45068" s="12"/>
    </row>
    <row r="45069" spans="1:3" x14ac:dyDescent="0.35">
      <c r="A45069" s="12"/>
      <c r="B45069" s="12"/>
      <c r="C45069" s="12"/>
    </row>
    <row r="45070" spans="1:3" x14ac:dyDescent="0.35">
      <c r="A45070" s="12"/>
      <c r="B45070" s="12"/>
      <c r="C45070" s="12"/>
    </row>
    <row r="45071" spans="1:3" x14ac:dyDescent="0.35">
      <c r="A45071" s="12"/>
      <c r="B45071" s="12"/>
      <c r="C45071" s="12"/>
    </row>
    <row r="45072" spans="1:3" x14ac:dyDescent="0.35">
      <c r="A45072" s="12"/>
      <c r="B45072" s="12"/>
      <c r="C45072" s="12"/>
    </row>
    <row r="45073" spans="1:3" x14ac:dyDescent="0.35">
      <c r="A45073" s="12"/>
      <c r="B45073" s="12"/>
      <c r="C45073" s="12"/>
    </row>
    <row r="45074" spans="1:3" x14ac:dyDescent="0.35">
      <c r="A45074" s="12"/>
      <c r="B45074" s="12"/>
      <c r="C45074" s="12"/>
    </row>
    <row r="45075" spans="1:3" x14ac:dyDescent="0.35">
      <c r="A45075" s="12"/>
      <c r="B45075" s="12"/>
      <c r="C45075" s="12"/>
    </row>
    <row r="45076" spans="1:3" x14ac:dyDescent="0.35">
      <c r="A45076" s="12"/>
      <c r="B45076" s="12"/>
      <c r="C45076" s="12"/>
    </row>
    <row r="45077" spans="1:3" x14ac:dyDescent="0.35">
      <c r="A45077" s="12"/>
      <c r="B45077" s="12"/>
      <c r="C45077" s="12"/>
    </row>
    <row r="45078" spans="1:3" x14ac:dyDescent="0.35">
      <c r="A45078" s="12"/>
      <c r="B45078" s="12"/>
      <c r="C45078" s="12"/>
    </row>
    <row r="45079" spans="1:3" x14ac:dyDescent="0.35">
      <c r="A45079" s="12"/>
      <c r="B45079" s="12"/>
      <c r="C45079" s="12"/>
    </row>
    <row r="45080" spans="1:3" x14ac:dyDescent="0.35">
      <c r="A45080" s="12"/>
      <c r="B45080" s="12"/>
      <c r="C45080" s="12"/>
    </row>
    <row r="45081" spans="1:3" x14ac:dyDescent="0.35">
      <c r="A45081" s="12"/>
      <c r="B45081" s="12"/>
      <c r="C45081" s="12"/>
    </row>
    <row r="45082" spans="1:3" x14ac:dyDescent="0.35">
      <c r="A45082" s="12"/>
      <c r="B45082" s="12"/>
      <c r="C45082" s="12"/>
    </row>
    <row r="45083" spans="1:3" x14ac:dyDescent="0.35">
      <c r="A45083" s="12"/>
      <c r="B45083" s="12"/>
      <c r="C45083" s="12"/>
    </row>
    <row r="45084" spans="1:3" x14ac:dyDescent="0.35">
      <c r="A45084" s="12"/>
      <c r="B45084" s="12"/>
      <c r="C45084" s="12"/>
    </row>
    <row r="45085" spans="1:3" x14ac:dyDescent="0.35">
      <c r="A45085" s="12"/>
      <c r="B45085" s="12"/>
      <c r="C45085" s="12"/>
    </row>
    <row r="45086" spans="1:3" x14ac:dyDescent="0.35">
      <c r="A45086" s="12"/>
      <c r="B45086" s="12"/>
      <c r="C45086" s="12"/>
    </row>
    <row r="45087" spans="1:3" x14ac:dyDescent="0.35">
      <c r="A45087" s="12"/>
      <c r="B45087" s="12"/>
      <c r="C45087" s="12"/>
    </row>
    <row r="45088" spans="1:3" x14ac:dyDescent="0.35">
      <c r="A45088" s="12"/>
      <c r="B45088" s="12"/>
      <c r="C45088" s="12"/>
    </row>
    <row r="45089" spans="1:3" x14ac:dyDescent="0.35">
      <c r="A45089" s="12"/>
      <c r="B45089" s="12"/>
      <c r="C45089" s="12"/>
    </row>
    <row r="45090" spans="1:3" x14ac:dyDescent="0.35">
      <c r="A45090" s="12"/>
      <c r="B45090" s="12"/>
      <c r="C45090" s="12"/>
    </row>
    <row r="45091" spans="1:3" x14ac:dyDescent="0.35">
      <c r="A45091" s="12"/>
      <c r="B45091" s="12"/>
      <c r="C45091" s="12"/>
    </row>
    <row r="45092" spans="1:3" x14ac:dyDescent="0.35">
      <c r="A45092" s="12"/>
      <c r="B45092" s="12"/>
      <c r="C45092" s="12"/>
    </row>
    <row r="45093" spans="1:3" x14ac:dyDescent="0.35">
      <c r="A45093" s="12"/>
      <c r="B45093" s="12"/>
      <c r="C45093" s="12"/>
    </row>
    <row r="45094" spans="1:3" x14ac:dyDescent="0.35">
      <c r="A45094" s="12"/>
      <c r="B45094" s="12"/>
      <c r="C45094" s="12"/>
    </row>
    <row r="45095" spans="1:3" x14ac:dyDescent="0.35">
      <c r="A45095" s="12"/>
      <c r="B45095" s="12"/>
      <c r="C45095" s="12"/>
    </row>
    <row r="45096" spans="1:3" x14ac:dyDescent="0.35">
      <c r="A45096" s="12"/>
      <c r="B45096" s="12"/>
      <c r="C45096" s="12"/>
    </row>
    <row r="45097" spans="1:3" x14ac:dyDescent="0.35">
      <c r="A45097" s="12"/>
      <c r="B45097" s="12"/>
      <c r="C45097" s="12"/>
    </row>
    <row r="45098" spans="1:3" x14ac:dyDescent="0.35">
      <c r="A45098" s="12"/>
      <c r="B45098" s="12"/>
      <c r="C45098" s="12"/>
    </row>
    <row r="45099" spans="1:3" x14ac:dyDescent="0.35">
      <c r="A45099" s="12"/>
      <c r="B45099" s="12"/>
      <c r="C45099" s="12"/>
    </row>
    <row r="45100" spans="1:3" x14ac:dyDescent="0.35">
      <c r="A45100" s="12"/>
      <c r="B45100" s="12"/>
      <c r="C45100" s="12"/>
    </row>
    <row r="45101" spans="1:3" x14ac:dyDescent="0.35">
      <c r="A45101" s="12"/>
      <c r="B45101" s="12"/>
      <c r="C45101" s="12"/>
    </row>
    <row r="45102" spans="1:3" x14ac:dyDescent="0.35">
      <c r="A45102" s="12"/>
      <c r="B45102" s="12"/>
      <c r="C45102" s="12"/>
    </row>
    <row r="45103" spans="1:3" x14ac:dyDescent="0.35">
      <c r="A45103" s="12"/>
      <c r="B45103" s="12"/>
      <c r="C45103" s="12"/>
    </row>
    <row r="45104" spans="1:3" x14ac:dyDescent="0.35">
      <c r="A45104" s="12"/>
      <c r="B45104" s="12"/>
      <c r="C45104" s="12"/>
    </row>
    <row r="45105" spans="1:3" x14ac:dyDescent="0.35">
      <c r="A45105" s="12"/>
      <c r="B45105" s="12"/>
      <c r="C45105" s="12"/>
    </row>
    <row r="45106" spans="1:3" x14ac:dyDescent="0.35">
      <c r="A45106" s="12"/>
      <c r="B45106" s="12"/>
      <c r="C45106" s="12"/>
    </row>
    <row r="45107" spans="1:3" x14ac:dyDescent="0.35">
      <c r="A45107" s="12"/>
      <c r="B45107" s="12"/>
      <c r="C45107" s="12"/>
    </row>
    <row r="45108" spans="1:3" x14ac:dyDescent="0.35">
      <c r="A45108" s="12"/>
      <c r="B45108" s="12"/>
      <c r="C45108" s="12"/>
    </row>
    <row r="45109" spans="1:3" x14ac:dyDescent="0.35">
      <c r="A45109" s="12"/>
      <c r="B45109" s="12"/>
      <c r="C45109" s="12"/>
    </row>
    <row r="45110" spans="1:3" x14ac:dyDescent="0.35">
      <c r="A45110" s="12"/>
      <c r="B45110" s="12"/>
      <c r="C45110" s="12"/>
    </row>
    <row r="45111" spans="1:3" x14ac:dyDescent="0.35">
      <c r="A45111" s="12"/>
      <c r="B45111" s="12"/>
      <c r="C45111" s="12"/>
    </row>
    <row r="45112" spans="1:3" x14ac:dyDescent="0.35">
      <c r="A45112" s="12"/>
      <c r="B45112" s="12"/>
      <c r="C45112" s="12"/>
    </row>
    <row r="45113" spans="1:3" x14ac:dyDescent="0.35">
      <c r="A45113" s="12"/>
      <c r="B45113" s="12"/>
      <c r="C45113" s="12"/>
    </row>
    <row r="45114" spans="1:3" x14ac:dyDescent="0.35">
      <c r="A45114" s="12"/>
      <c r="B45114" s="12"/>
      <c r="C45114" s="12"/>
    </row>
    <row r="45115" spans="1:3" x14ac:dyDescent="0.35">
      <c r="A45115" s="12"/>
      <c r="B45115" s="12"/>
      <c r="C45115" s="12"/>
    </row>
    <row r="45116" spans="1:3" x14ac:dyDescent="0.35">
      <c r="A45116" s="12"/>
      <c r="B45116" s="12"/>
      <c r="C45116" s="12"/>
    </row>
    <row r="45117" spans="1:3" x14ac:dyDescent="0.35">
      <c r="A45117" s="12"/>
      <c r="B45117" s="12"/>
      <c r="C45117" s="12"/>
    </row>
    <row r="45118" spans="1:3" x14ac:dyDescent="0.35">
      <c r="A45118" s="12"/>
      <c r="B45118" s="12"/>
      <c r="C45118" s="12"/>
    </row>
    <row r="45119" spans="1:3" x14ac:dyDescent="0.35">
      <c r="A45119" s="12"/>
      <c r="B45119" s="12"/>
      <c r="C45119" s="12"/>
    </row>
    <row r="45120" spans="1:3" x14ac:dyDescent="0.35">
      <c r="A45120" s="12"/>
      <c r="B45120" s="12"/>
      <c r="C45120" s="12"/>
    </row>
    <row r="45121" spans="1:3" x14ac:dyDescent="0.35">
      <c r="A45121" s="12"/>
      <c r="B45121" s="12"/>
      <c r="C45121" s="12"/>
    </row>
    <row r="45122" spans="1:3" x14ac:dyDescent="0.35">
      <c r="A45122" s="12"/>
      <c r="B45122" s="12"/>
      <c r="C45122" s="12"/>
    </row>
    <row r="45123" spans="1:3" x14ac:dyDescent="0.35">
      <c r="A45123" s="12"/>
      <c r="B45123" s="12"/>
      <c r="C45123" s="12"/>
    </row>
    <row r="45124" spans="1:3" x14ac:dyDescent="0.35">
      <c r="A45124" s="12"/>
      <c r="B45124" s="12"/>
      <c r="C45124" s="12"/>
    </row>
    <row r="45125" spans="1:3" x14ac:dyDescent="0.35">
      <c r="A45125" s="12"/>
      <c r="B45125" s="12"/>
      <c r="C45125" s="12"/>
    </row>
    <row r="45126" spans="1:3" x14ac:dyDescent="0.35">
      <c r="A45126" s="12"/>
      <c r="B45126" s="12"/>
      <c r="C45126" s="12"/>
    </row>
    <row r="45127" spans="1:3" x14ac:dyDescent="0.35">
      <c r="A45127" s="12"/>
      <c r="B45127" s="12"/>
      <c r="C45127" s="12"/>
    </row>
    <row r="45128" spans="1:3" x14ac:dyDescent="0.35">
      <c r="A45128" s="12"/>
      <c r="B45128" s="12"/>
      <c r="C45128" s="12"/>
    </row>
    <row r="45129" spans="1:3" x14ac:dyDescent="0.35">
      <c r="A45129" s="12"/>
      <c r="B45129" s="12"/>
      <c r="C45129" s="12"/>
    </row>
    <row r="45130" spans="1:3" x14ac:dyDescent="0.35">
      <c r="A45130" s="12"/>
      <c r="B45130" s="12"/>
      <c r="C45130" s="12"/>
    </row>
    <row r="45131" spans="1:3" x14ac:dyDescent="0.35">
      <c r="A45131" s="12"/>
      <c r="B45131" s="12"/>
      <c r="C45131" s="12"/>
    </row>
    <row r="45132" spans="1:3" x14ac:dyDescent="0.35">
      <c r="A45132" s="12"/>
      <c r="B45132" s="12"/>
      <c r="C45132" s="12"/>
    </row>
    <row r="45133" spans="1:3" x14ac:dyDescent="0.35">
      <c r="A45133" s="12"/>
      <c r="B45133" s="12"/>
      <c r="C45133" s="12"/>
    </row>
    <row r="45134" spans="1:3" x14ac:dyDescent="0.35">
      <c r="A45134" s="12"/>
      <c r="B45134" s="12"/>
      <c r="C45134" s="12"/>
    </row>
    <row r="45135" spans="1:3" x14ac:dyDescent="0.35">
      <c r="A45135" s="12"/>
      <c r="B45135" s="12"/>
      <c r="C45135" s="12"/>
    </row>
    <row r="45136" spans="1:3" x14ac:dyDescent="0.35">
      <c r="A45136" s="12"/>
      <c r="B45136" s="12"/>
      <c r="C45136" s="12"/>
    </row>
    <row r="45137" spans="1:3" x14ac:dyDescent="0.35">
      <c r="A45137" s="12"/>
      <c r="B45137" s="12"/>
      <c r="C45137" s="12"/>
    </row>
    <row r="45138" spans="1:3" x14ac:dyDescent="0.35">
      <c r="A45138" s="12"/>
      <c r="B45138" s="12"/>
      <c r="C45138" s="12"/>
    </row>
    <row r="45139" spans="1:3" x14ac:dyDescent="0.35">
      <c r="A45139" s="12"/>
      <c r="B45139" s="12"/>
      <c r="C45139" s="12"/>
    </row>
    <row r="45140" spans="1:3" x14ac:dyDescent="0.35">
      <c r="A45140" s="12"/>
      <c r="B45140" s="12"/>
      <c r="C45140" s="12"/>
    </row>
    <row r="45141" spans="1:3" x14ac:dyDescent="0.35">
      <c r="A45141" s="12"/>
      <c r="B45141" s="12"/>
      <c r="C45141" s="12"/>
    </row>
    <row r="45142" spans="1:3" x14ac:dyDescent="0.35">
      <c r="A45142" s="12"/>
      <c r="B45142" s="12"/>
      <c r="C45142" s="12"/>
    </row>
    <row r="45143" spans="1:3" x14ac:dyDescent="0.35">
      <c r="A45143" s="12"/>
      <c r="B45143" s="12"/>
      <c r="C45143" s="12"/>
    </row>
    <row r="45144" spans="1:3" x14ac:dyDescent="0.35">
      <c r="A45144" s="12"/>
      <c r="B45144" s="12"/>
      <c r="C45144" s="12"/>
    </row>
    <row r="45145" spans="1:3" x14ac:dyDescent="0.35">
      <c r="A45145" s="12"/>
      <c r="B45145" s="12"/>
      <c r="C45145" s="12"/>
    </row>
    <row r="45146" spans="1:3" x14ac:dyDescent="0.35">
      <c r="A45146" s="12"/>
      <c r="B45146" s="12"/>
      <c r="C45146" s="12"/>
    </row>
    <row r="45147" spans="1:3" x14ac:dyDescent="0.35">
      <c r="A45147" s="12"/>
      <c r="B45147" s="12"/>
      <c r="C45147" s="12"/>
    </row>
    <row r="45148" spans="1:3" x14ac:dyDescent="0.35">
      <c r="A45148" s="12"/>
      <c r="B45148" s="12"/>
      <c r="C45148" s="12"/>
    </row>
    <row r="45149" spans="1:3" x14ac:dyDescent="0.35">
      <c r="A45149" s="12"/>
      <c r="B45149" s="12"/>
      <c r="C45149" s="12"/>
    </row>
    <row r="45150" spans="1:3" x14ac:dyDescent="0.35">
      <c r="A45150" s="12"/>
      <c r="B45150" s="12"/>
      <c r="C45150" s="12"/>
    </row>
    <row r="45151" spans="1:3" x14ac:dyDescent="0.35">
      <c r="A45151" s="12"/>
      <c r="B45151" s="12"/>
      <c r="C45151" s="12"/>
    </row>
    <row r="45152" spans="1:3" x14ac:dyDescent="0.35">
      <c r="A45152" s="12"/>
      <c r="B45152" s="12"/>
      <c r="C45152" s="12"/>
    </row>
    <row r="45153" spans="1:3" x14ac:dyDescent="0.35">
      <c r="A45153" s="12"/>
      <c r="B45153" s="12"/>
      <c r="C45153" s="12"/>
    </row>
    <row r="45154" spans="1:3" x14ac:dyDescent="0.35">
      <c r="A45154" s="12"/>
      <c r="B45154" s="12"/>
      <c r="C45154" s="12"/>
    </row>
    <row r="45155" spans="1:3" x14ac:dyDescent="0.35">
      <c r="A45155" s="12"/>
      <c r="B45155" s="12"/>
      <c r="C45155" s="12"/>
    </row>
    <row r="45156" spans="1:3" x14ac:dyDescent="0.35">
      <c r="A45156" s="12"/>
      <c r="B45156" s="12"/>
      <c r="C45156" s="12"/>
    </row>
    <row r="45157" spans="1:3" x14ac:dyDescent="0.35">
      <c r="A45157" s="12"/>
      <c r="B45157" s="12"/>
      <c r="C45157" s="12"/>
    </row>
    <row r="45158" spans="1:3" x14ac:dyDescent="0.35">
      <c r="A45158" s="12"/>
      <c r="B45158" s="12"/>
      <c r="C45158" s="12"/>
    </row>
    <row r="45159" spans="1:3" x14ac:dyDescent="0.35">
      <c r="A45159" s="12"/>
      <c r="B45159" s="12"/>
      <c r="C45159" s="12"/>
    </row>
    <row r="45160" spans="1:3" x14ac:dyDescent="0.35">
      <c r="A45160" s="12"/>
      <c r="B45160" s="12"/>
      <c r="C45160" s="12"/>
    </row>
    <row r="45161" spans="1:3" x14ac:dyDescent="0.35">
      <c r="A45161" s="12"/>
      <c r="B45161" s="12"/>
      <c r="C45161" s="12"/>
    </row>
    <row r="45162" spans="1:3" x14ac:dyDescent="0.35">
      <c r="A45162" s="12"/>
      <c r="B45162" s="12"/>
      <c r="C45162" s="12"/>
    </row>
    <row r="45163" spans="1:3" x14ac:dyDescent="0.35">
      <c r="A45163" s="12"/>
      <c r="B45163" s="12"/>
      <c r="C45163" s="12"/>
    </row>
    <row r="45164" spans="1:3" x14ac:dyDescent="0.35">
      <c r="A45164" s="12"/>
      <c r="B45164" s="12"/>
      <c r="C45164" s="12"/>
    </row>
    <row r="45165" spans="1:3" x14ac:dyDescent="0.35">
      <c r="A45165" s="12"/>
      <c r="B45165" s="12"/>
      <c r="C45165" s="12"/>
    </row>
    <row r="45166" spans="1:3" x14ac:dyDescent="0.35">
      <c r="A45166" s="12"/>
      <c r="B45166" s="12"/>
      <c r="C45166" s="12"/>
    </row>
    <row r="45167" spans="1:3" x14ac:dyDescent="0.35">
      <c r="A45167" s="12"/>
      <c r="B45167" s="12"/>
      <c r="C45167" s="12"/>
    </row>
    <row r="45168" spans="1:3" x14ac:dyDescent="0.35">
      <c r="A45168" s="12"/>
      <c r="B45168" s="12"/>
      <c r="C45168" s="12"/>
    </row>
    <row r="45169" spans="1:3" x14ac:dyDescent="0.35">
      <c r="A45169" s="12"/>
      <c r="B45169" s="12"/>
      <c r="C45169" s="12"/>
    </row>
    <row r="45170" spans="1:3" x14ac:dyDescent="0.35">
      <c r="A45170" s="12"/>
      <c r="B45170" s="12"/>
      <c r="C45170" s="12"/>
    </row>
    <row r="45171" spans="1:3" x14ac:dyDescent="0.35">
      <c r="A45171" s="12"/>
      <c r="B45171" s="12"/>
      <c r="C45171" s="12"/>
    </row>
    <row r="45172" spans="1:3" x14ac:dyDescent="0.35">
      <c r="A45172" s="12"/>
      <c r="B45172" s="12"/>
      <c r="C45172" s="12"/>
    </row>
    <row r="45173" spans="1:3" x14ac:dyDescent="0.35">
      <c r="A45173" s="12"/>
      <c r="B45173" s="12"/>
      <c r="C45173" s="12"/>
    </row>
    <row r="45174" spans="1:3" x14ac:dyDescent="0.35">
      <c r="A45174" s="12"/>
      <c r="B45174" s="12"/>
      <c r="C45174" s="12"/>
    </row>
    <row r="45175" spans="1:3" x14ac:dyDescent="0.35">
      <c r="A45175" s="12"/>
      <c r="B45175" s="12"/>
      <c r="C45175" s="12"/>
    </row>
    <row r="45176" spans="1:3" x14ac:dyDescent="0.35">
      <c r="A45176" s="12"/>
      <c r="B45176" s="12"/>
      <c r="C45176" s="12"/>
    </row>
    <row r="45177" spans="1:3" x14ac:dyDescent="0.35">
      <c r="A45177" s="12"/>
      <c r="B45177" s="12"/>
      <c r="C45177" s="12"/>
    </row>
    <row r="45178" spans="1:3" x14ac:dyDescent="0.35">
      <c r="A45178" s="12"/>
      <c r="B45178" s="12"/>
      <c r="C45178" s="12"/>
    </row>
    <row r="45179" spans="1:3" x14ac:dyDescent="0.35">
      <c r="A45179" s="12"/>
      <c r="B45179" s="12"/>
      <c r="C45179" s="12"/>
    </row>
    <row r="45180" spans="1:3" x14ac:dyDescent="0.35">
      <c r="A45180" s="12"/>
      <c r="B45180" s="12"/>
      <c r="C45180" s="12"/>
    </row>
    <row r="45181" spans="1:3" x14ac:dyDescent="0.35">
      <c r="A45181" s="12"/>
      <c r="B45181" s="12"/>
      <c r="C45181" s="12"/>
    </row>
    <row r="45182" spans="1:3" x14ac:dyDescent="0.35">
      <c r="A45182" s="12"/>
      <c r="B45182" s="12"/>
      <c r="C45182" s="12"/>
    </row>
    <row r="45183" spans="1:3" x14ac:dyDescent="0.35">
      <c r="A45183" s="12"/>
      <c r="B45183" s="12"/>
      <c r="C45183" s="12"/>
    </row>
    <row r="45184" spans="1:3" x14ac:dyDescent="0.35">
      <c r="A45184" s="12"/>
      <c r="B45184" s="12"/>
      <c r="C45184" s="12"/>
    </row>
    <row r="45185" spans="1:3" x14ac:dyDescent="0.35">
      <c r="A45185" s="12"/>
      <c r="B45185" s="12"/>
      <c r="C45185" s="12"/>
    </row>
    <row r="45186" spans="1:3" x14ac:dyDescent="0.35">
      <c r="A45186" s="12"/>
      <c r="B45186" s="12"/>
      <c r="C45186" s="12"/>
    </row>
    <row r="45187" spans="1:3" x14ac:dyDescent="0.35">
      <c r="A45187" s="12"/>
      <c r="B45187" s="12"/>
      <c r="C45187" s="12"/>
    </row>
    <row r="45188" spans="1:3" x14ac:dyDescent="0.35">
      <c r="A45188" s="12"/>
      <c r="B45188" s="12"/>
      <c r="C45188" s="12"/>
    </row>
    <row r="45189" spans="1:3" x14ac:dyDescent="0.35">
      <c r="A45189" s="12"/>
      <c r="B45189" s="12"/>
      <c r="C45189" s="12"/>
    </row>
    <row r="45190" spans="1:3" x14ac:dyDescent="0.35">
      <c r="A45190" s="12"/>
      <c r="B45190" s="12"/>
      <c r="C45190" s="12"/>
    </row>
    <row r="45191" spans="1:3" x14ac:dyDescent="0.35">
      <c r="A45191" s="12"/>
      <c r="B45191" s="12"/>
      <c r="C45191" s="12"/>
    </row>
    <row r="45192" spans="1:3" x14ac:dyDescent="0.35">
      <c r="A45192" s="12"/>
      <c r="B45192" s="12"/>
      <c r="C45192" s="12"/>
    </row>
    <row r="45193" spans="1:3" x14ac:dyDescent="0.35">
      <c r="A45193" s="12"/>
      <c r="B45193" s="12"/>
      <c r="C45193" s="12"/>
    </row>
    <row r="45194" spans="1:3" x14ac:dyDescent="0.35">
      <c r="A45194" s="12"/>
      <c r="B45194" s="12"/>
      <c r="C45194" s="12"/>
    </row>
    <row r="45195" spans="1:3" x14ac:dyDescent="0.35">
      <c r="A45195" s="12"/>
      <c r="B45195" s="12"/>
      <c r="C45195" s="12"/>
    </row>
    <row r="45196" spans="1:3" x14ac:dyDescent="0.35">
      <c r="A45196" s="12"/>
      <c r="B45196" s="12"/>
      <c r="C45196" s="12"/>
    </row>
    <row r="45197" spans="1:3" x14ac:dyDescent="0.35">
      <c r="A45197" s="12"/>
      <c r="B45197" s="12"/>
      <c r="C45197" s="12"/>
    </row>
    <row r="45198" spans="1:3" x14ac:dyDescent="0.35">
      <c r="A45198" s="12"/>
      <c r="B45198" s="12"/>
      <c r="C45198" s="12"/>
    </row>
    <row r="45199" spans="1:3" x14ac:dyDescent="0.35">
      <c r="A45199" s="12"/>
      <c r="B45199" s="12"/>
      <c r="C45199" s="12"/>
    </row>
    <row r="45200" spans="1:3" x14ac:dyDescent="0.35">
      <c r="A45200" s="12"/>
      <c r="B45200" s="12"/>
      <c r="C45200" s="12"/>
    </row>
    <row r="45201" spans="1:3" x14ac:dyDescent="0.35">
      <c r="A45201" s="12"/>
      <c r="B45201" s="12"/>
      <c r="C45201" s="12"/>
    </row>
    <row r="45202" spans="1:3" x14ac:dyDescent="0.35">
      <c r="A45202" s="12"/>
      <c r="B45202" s="12"/>
      <c r="C45202" s="12"/>
    </row>
    <row r="45203" spans="1:3" x14ac:dyDescent="0.35">
      <c r="A45203" s="12"/>
      <c r="B45203" s="12"/>
      <c r="C45203" s="12"/>
    </row>
    <row r="45204" spans="1:3" x14ac:dyDescent="0.35">
      <c r="A45204" s="12"/>
      <c r="B45204" s="12"/>
      <c r="C45204" s="12"/>
    </row>
    <row r="45205" spans="1:3" x14ac:dyDescent="0.35">
      <c r="A45205" s="12"/>
      <c r="B45205" s="12"/>
      <c r="C45205" s="12"/>
    </row>
    <row r="45206" spans="1:3" x14ac:dyDescent="0.35">
      <c r="A45206" s="12"/>
      <c r="B45206" s="12"/>
      <c r="C45206" s="12"/>
    </row>
    <row r="45207" spans="1:3" x14ac:dyDescent="0.35">
      <c r="A45207" s="12"/>
      <c r="B45207" s="12"/>
      <c r="C45207" s="12"/>
    </row>
    <row r="45208" spans="1:3" x14ac:dyDescent="0.35">
      <c r="A45208" s="12"/>
      <c r="B45208" s="12"/>
      <c r="C45208" s="12"/>
    </row>
    <row r="45209" spans="1:3" x14ac:dyDescent="0.35">
      <c r="A45209" s="12"/>
      <c r="B45209" s="12"/>
      <c r="C45209" s="12"/>
    </row>
    <row r="45210" spans="1:3" x14ac:dyDescent="0.35">
      <c r="A45210" s="12"/>
      <c r="B45210" s="12"/>
      <c r="C45210" s="12"/>
    </row>
    <row r="45211" spans="1:3" x14ac:dyDescent="0.35">
      <c r="A45211" s="12"/>
      <c r="B45211" s="12"/>
      <c r="C45211" s="12"/>
    </row>
    <row r="45212" spans="1:3" x14ac:dyDescent="0.35">
      <c r="A45212" s="12"/>
      <c r="B45212" s="12"/>
      <c r="C45212" s="12"/>
    </row>
    <row r="45213" spans="1:3" x14ac:dyDescent="0.35">
      <c r="A45213" s="12"/>
      <c r="B45213" s="12"/>
      <c r="C45213" s="12"/>
    </row>
    <row r="45214" spans="1:3" x14ac:dyDescent="0.35">
      <c r="A45214" s="12"/>
      <c r="B45214" s="12"/>
      <c r="C45214" s="12"/>
    </row>
    <row r="45215" spans="1:3" x14ac:dyDescent="0.35">
      <c r="A45215" s="12"/>
      <c r="B45215" s="12"/>
      <c r="C45215" s="12"/>
    </row>
    <row r="45216" spans="1:3" x14ac:dyDescent="0.35">
      <c r="A45216" s="12"/>
      <c r="B45216" s="12"/>
      <c r="C45216" s="12"/>
    </row>
    <row r="45217" spans="1:3" x14ac:dyDescent="0.35">
      <c r="A45217" s="12"/>
      <c r="B45217" s="12"/>
      <c r="C45217" s="12"/>
    </row>
    <row r="45218" spans="1:3" x14ac:dyDescent="0.35">
      <c r="A45218" s="12"/>
      <c r="B45218" s="12"/>
      <c r="C45218" s="12"/>
    </row>
    <row r="45219" spans="1:3" x14ac:dyDescent="0.35">
      <c r="A45219" s="12"/>
      <c r="B45219" s="12"/>
      <c r="C45219" s="12"/>
    </row>
    <row r="45220" spans="1:3" x14ac:dyDescent="0.35">
      <c r="A45220" s="12"/>
      <c r="B45220" s="12"/>
      <c r="C45220" s="12"/>
    </row>
    <row r="45221" spans="1:3" x14ac:dyDescent="0.35">
      <c r="A45221" s="12"/>
      <c r="B45221" s="12"/>
      <c r="C45221" s="12"/>
    </row>
    <row r="45222" spans="1:3" x14ac:dyDescent="0.35">
      <c r="A45222" s="12"/>
      <c r="B45222" s="12"/>
      <c r="C45222" s="12"/>
    </row>
    <row r="45223" spans="1:3" x14ac:dyDescent="0.35">
      <c r="A45223" s="12"/>
      <c r="B45223" s="12"/>
      <c r="C45223" s="12"/>
    </row>
    <row r="45224" spans="1:3" x14ac:dyDescent="0.35">
      <c r="A45224" s="12"/>
      <c r="B45224" s="12"/>
      <c r="C45224" s="12"/>
    </row>
    <row r="45225" spans="1:3" x14ac:dyDescent="0.35">
      <c r="A45225" s="12"/>
      <c r="B45225" s="12"/>
      <c r="C45225" s="12"/>
    </row>
    <row r="45226" spans="1:3" x14ac:dyDescent="0.35">
      <c r="A45226" s="12"/>
      <c r="B45226" s="12"/>
      <c r="C45226" s="12"/>
    </row>
    <row r="45227" spans="1:3" x14ac:dyDescent="0.35">
      <c r="A45227" s="12"/>
      <c r="B45227" s="12"/>
      <c r="C45227" s="12"/>
    </row>
    <row r="45228" spans="1:3" x14ac:dyDescent="0.35">
      <c r="A45228" s="12"/>
      <c r="B45228" s="12"/>
      <c r="C45228" s="12"/>
    </row>
    <row r="45229" spans="1:3" x14ac:dyDescent="0.35">
      <c r="A45229" s="12"/>
      <c r="B45229" s="12"/>
      <c r="C45229" s="12"/>
    </row>
    <row r="45230" spans="1:3" x14ac:dyDescent="0.35">
      <c r="A45230" s="12"/>
      <c r="B45230" s="12"/>
      <c r="C45230" s="12"/>
    </row>
    <row r="45231" spans="1:3" x14ac:dyDescent="0.35">
      <c r="A45231" s="12"/>
      <c r="B45231" s="12"/>
      <c r="C45231" s="12"/>
    </row>
    <row r="45232" spans="1:3" x14ac:dyDescent="0.35">
      <c r="A45232" s="12"/>
      <c r="B45232" s="12"/>
      <c r="C45232" s="12"/>
    </row>
    <row r="45233" spans="1:3" x14ac:dyDescent="0.35">
      <c r="A45233" s="12"/>
      <c r="B45233" s="12"/>
      <c r="C45233" s="12"/>
    </row>
    <row r="45234" spans="1:3" x14ac:dyDescent="0.35">
      <c r="A45234" s="12"/>
      <c r="B45234" s="12"/>
      <c r="C45234" s="12"/>
    </row>
    <row r="45235" spans="1:3" x14ac:dyDescent="0.35">
      <c r="A45235" s="12"/>
      <c r="B45235" s="12"/>
      <c r="C45235" s="12"/>
    </row>
    <row r="45236" spans="1:3" x14ac:dyDescent="0.35">
      <c r="A45236" s="12"/>
      <c r="B45236" s="12"/>
      <c r="C45236" s="12"/>
    </row>
    <row r="45237" spans="1:3" x14ac:dyDescent="0.35">
      <c r="A45237" s="12"/>
      <c r="B45237" s="12"/>
      <c r="C45237" s="12"/>
    </row>
    <row r="45238" spans="1:3" x14ac:dyDescent="0.35">
      <c r="A45238" s="12"/>
      <c r="B45238" s="12"/>
      <c r="C45238" s="12"/>
    </row>
    <row r="45239" spans="1:3" x14ac:dyDescent="0.35">
      <c r="A45239" s="12"/>
      <c r="B45239" s="12"/>
      <c r="C45239" s="12"/>
    </row>
    <row r="45240" spans="1:3" x14ac:dyDescent="0.35">
      <c r="A45240" s="12"/>
      <c r="B45240" s="12"/>
      <c r="C45240" s="12"/>
    </row>
    <row r="45241" spans="1:3" x14ac:dyDescent="0.35">
      <c r="A45241" s="12"/>
      <c r="B45241" s="12"/>
      <c r="C45241" s="12"/>
    </row>
    <row r="45242" spans="1:3" x14ac:dyDescent="0.35">
      <c r="A45242" s="12"/>
      <c r="B45242" s="12"/>
      <c r="C45242" s="12"/>
    </row>
    <row r="45243" spans="1:3" x14ac:dyDescent="0.35">
      <c r="A45243" s="12"/>
      <c r="B45243" s="12"/>
      <c r="C45243" s="12"/>
    </row>
    <row r="45244" spans="1:3" x14ac:dyDescent="0.35">
      <c r="A45244" s="12"/>
      <c r="B45244" s="12"/>
      <c r="C45244" s="12"/>
    </row>
    <row r="45245" spans="1:3" x14ac:dyDescent="0.35">
      <c r="A45245" s="12"/>
      <c r="B45245" s="12"/>
      <c r="C45245" s="12"/>
    </row>
    <row r="45246" spans="1:3" x14ac:dyDescent="0.35">
      <c r="A45246" s="12"/>
      <c r="B45246" s="12"/>
      <c r="C45246" s="12"/>
    </row>
    <row r="45247" spans="1:3" x14ac:dyDescent="0.35">
      <c r="A45247" s="12"/>
      <c r="B45247" s="12"/>
      <c r="C45247" s="12"/>
    </row>
    <row r="45248" spans="1:3" x14ac:dyDescent="0.35">
      <c r="A45248" s="12"/>
      <c r="B45248" s="12"/>
      <c r="C45248" s="12"/>
    </row>
    <row r="45249" spans="1:3" x14ac:dyDescent="0.35">
      <c r="A45249" s="12"/>
      <c r="B45249" s="12"/>
      <c r="C45249" s="12"/>
    </row>
    <row r="45250" spans="1:3" x14ac:dyDescent="0.35">
      <c r="A45250" s="12"/>
      <c r="B45250" s="12"/>
      <c r="C45250" s="12"/>
    </row>
    <row r="45251" spans="1:3" x14ac:dyDescent="0.35">
      <c r="A45251" s="12"/>
      <c r="B45251" s="12"/>
      <c r="C45251" s="12"/>
    </row>
    <row r="45252" spans="1:3" x14ac:dyDescent="0.35">
      <c r="A45252" s="12"/>
      <c r="B45252" s="12"/>
      <c r="C45252" s="12"/>
    </row>
    <row r="45253" spans="1:3" x14ac:dyDescent="0.35">
      <c r="A45253" s="12"/>
      <c r="B45253" s="12"/>
      <c r="C45253" s="12"/>
    </row>
    <row r="45254" spans="1:3" x14ac:dyDescent="0.35">
      <c r="A45254" s="12"/>
      <c r="B45254" s="12"/>
      <c r="C45254" s="12"/>
    </row>
    <row r="45255" spans="1:3" x14ac:dyDescent="0.35">
      <c r="A45255" s="12"/>
      <c r="B45255" s="12"/>
      <c r="C45255" s="12"/>
    </row>
    <row r="45256" spans="1:3" x14ac:dyDescent="0.35">
      <c r="A45256" s="12"/>
      <c r="B45256" s="12"/>
      <c r="C45256" s="12"/>
    </row>
    <row r="45257" spans="1:3" x14ac:dyDescent="0.35">
      <c r="A45257" s="12"/>
      <c r="B45257" s="12"/>
      <c r="C45257" s="12"/>
    </row>
    <row r="45258" spans="1:3" x14ac:dyDescent="0.35">
      <c r="A45258" s="12"/>
      <c r="B45258" s="12"/>
      <c r="C45258" s="12"/>
    </row>
    <row r="45259" spans="1:3" x14ac:dyDescent="0.35">
      <c r="A45259" s="12"/>
      <c r="B45259" s="12"/>
      <c r="C45259" s="12"/>
    </row>
    <row r="45260" spans="1:3" x14ac:dyDescent="0.35">
      <c r="A45260" s="12"/>
      <c r="B45260" s="12"/>
      <c r="C45260" s="12"/>
    </row>
    <row r="45261" spans="1:3" x14ac:dyDescent="0.35">
      <c r="A45261" s="12"/>
      <c r="B45261" s="12"/>
      <c r="C45261" s="12"/>
    </row>
    <row r="45262" spans="1:3" x14ac:dyDescent="0.35">
      <c r="A45262" s="12"/>
      <c r="B45262" s="12"/>
      <c r="C45262" s="12"/>
    </row>
    <row r="45263" spans="1:3" x14ac:dyDescent="0.35">
      <c r="A45263" s="12"/>
      <c r="B45263" s="12"/>
      <c r="C45263" s="12"/>
    </row>
    <row r="45264" spans="1:3" x14ac:dyDescent="0.35">
      <c r="A45264" s="12"/>
      <c r="B45264" s="12"/>
      <c r="C45264" s="12"/>
    </row>
    <row r="45265" spans="1:3" x14ac:dyDescent="0.35">
      <c r="A45265" s="12"/>
      <c r="B45265" s="12"/>
      <c r="C45265" s="12"/>
    </row>
    <row r="45266" spans="1:3" x14ac:dyDescent="0.35">
      <c r="A45266" s="12"/>
      <c r="B45266" s="12"/>
      <c r="C45266" s="12"/>
    </row>
    <row r="45267" spans="1:3" x14ac:dyDescent="0.35">
      <c r="A45267" s="12"/>
      <c r="B45267" s="12"/>
      <c r="C45267" s="12"/>
    </row>
    <row r="45268" spans="1:3" x14ac:dyDescent="0.35">
      <c r="A45268" s="12"/>
      <c r="B45268" s="12"/>
      <c r="C45268" s="12"/>
    </row>
    <row r="45269" spans="1:3" x14ac:dyDescent="0.35">
      <c r="A45269" s="12"/>
      <c r="B45269" s="12"/>
      <c r="C45269" s="12"/>
    </row>
    <row r="45270" spans="1:3" x14ac:dyDescent="0.35">
      <c r="A45270" s="12"/>
      <c r="B45270" s="12"/>
      <c r="C45270" s="12"/>
    </row>
    <row r="45271" spans="1:3" x14ac:dyDescent="0.35">
      <c r="A45271" s="12"/>
      <c r="B45271" s="12"/>
      <c r="C45271" s="12"/>
    </row>
    <row r="45272" spans="1:3" x14ac:dyDescent="0.35">
      <c r="A45272" s="12"/>
      <c r="B45272" s="12"/>
      <c r="C45272" s="12"/>
    </row>
    <row r="45273" spans="1:3" x14ac:dyDescent="0.35">
      <c r="A45273" s="12"/>
      <c r="B45273" s="12"/>
      <c r="C45273" s="12"/>
    </row>
    <row r="45274" spans="1:3" x14ac:dyDescent="0.35">
      <c r="A45274" s="12"/>
      <c r="B45274" s="12"/>
      <c r="C45274" s="12"/>
    </row>
    <row r="45275" spans="1:3" x14ac:dyDescent="0.35">
      <c r="A45275" s="12"/>
      <c r="B45275" s="12"/>
      <c r="C45275" s="12"/>
    </row>
    <row r="45276" spans="1:3" x14ac:dyDescent="0.35">
      <c r="A45276" s="12"/>
      <c r="B45276" s="12"/>
      <c r="C45276" s="12"/>
    </row>
    <row r="45277" spans="1:3" x14ac:dyDescent="0.35">
      <c r="A45277" s="12"/>
      <c r="B45277" s="12"/>
      <c r="C45277" s="12"/>
    </row>
    <row r="45278" spans="1:3" x14ac:dyDescent="0.35">
      <c r="A45278" s="12"/>
      <c r="B45278" s="12"/>
      <c r="C45278" s="12"/>
    </row>
    <row r="45279" spans="1:3" x14ac:dyDescent="0.35">
      <c r="A45279" s="12"/>
      <c r="B45279" s="12"/>
      <c r="C45279" s="12"/>
    </row>
    <row r="45280" spans="1:3" x14ac:dyDescent="0.35">
      <c r="A45280" s="12"/>
      <c r="B45280" s="12"/>
      <c r="C45280" s="12"/>
    </row>
    <row r="45281" spans="1:3" x14ac:dyDescent="0.35">
      <c r="A45281" s="12"/>
      <c r="B45281" s="12"/>
      <c r="C45281" s="12"/>
    </row>
    <row r="45282" spans="1:3" x14ac:dyDescent="0.35">
      <c r="A45282" s="12"/>
      <c r="B45282" s="12"/>
      <c r="C45282" s="12"/>
    </row>
    <row r="45283" spans="1:3" x14ac:dyDescent="0.35">
      <c r="A45283" s="12"/>
      <c r="B45283" s="12"/>
      <c r="C45283" s="12"/>
    </row>
    <row r="45284" spans="1:3" x14ac:dyDescent="0.35">
      <c r="A45284" s="12"/>
      <c r="B45284" s="12"/>
      <c r="C45284" s="12"/>
    </row>
    <row r="45285" spans="1:3" x14ac:dyDescent="0.35">
      <c r="A45285" s="12"/>
      <c r="B45285" s="12"/>
      <c r="C45285" s="12"/>
    </row>
    <row r="45286" spans="1:3" x14ac:dyDescent="0.35">
      <c r="A45286" s="12"/>
      <c r="B45286" s="12"/>
      <c r="C45286" s="12"/>
    </row>
    <row r="45287" spans="1:3" x14ac:dyDescent="0.35">
      <c r="A45287" s="12"/>
      <c r="B45287" s="12"/>
      <c r="C45287" s="12"/>
    </row>
    <row r="45288" spans="1:3" x14ac:dyDescent="0.35">
      <c r="A45288" s="12"/>
      <c r="B45288" s="12"/>
      <c r="C45288" s="12"/>
    </row>
    <row r="45289" spans="1:3" x14ac:dyDescent="0.35">
      <c r="A45289" s="12"/>
      <c r="B45289" s="12"/>
      <c r="C45289" s="12"/>
    </row>
    <row r="45290" spans="1:3" x14ac:dyDescent="0.35">
      <c r="A45290" s="12"/>
      <c r="B45290" s="12"/>
      <c r="C45290" s="12"/>
    </row>
    <row r="45291" spans="1:3" x14ac:dyDescent="0.35">
      <c r="A45291" s="12"/>
      <c r="B45291" s="12"/>
      <c r="C45291" s="12"/>
    </row>
    <row r="45292" spans="1:3" x14ac:dyDescent="0.35">
      <c r="A45292" s="12"/>
      <c r="B45292" s="12"/>
      <c r="C45292" s="12"/>
    </row>
    <row r="45293" spans="1:3" x14ac:dyDescent="0.35">
      <c r="A45293" s="12"/>
      <c r="B45293" s="12"/>
      <c r="C45293" s="12"/>
    </row>
    <row r="45294" spans="1:3" x14ac:dyDescent="0.35">
      <c r="A45294" s="12"/>
      <c r="B45294" s="12"/>
      <c r="C45294" s="12"/>
    </row>
    <row r="45295" spans="1:3" x14ac:dyDescent="0.35">
      <c r="A45295" s="12"/>
      <c r="B45295" s="12"/>
      <c r="C45295" s="12"/>
    </row>
    <row r="45296" spans="1:3" x14ac:dyDescent="0.35">
      <c r="A45296" s="12"/>
      <c r="B45296" s="12"/>
      <c r="C45296" s="12"/>
    </row>
    <row r="45297" spans="1:3" x14ac:dyDescent="0.35">
      <c r="A45297" s="12"/>
      <c r="B45297" s="12"/>
      <c r="C45297" s="12"/>
    </row>
    <row r="45298" spans="1:3" x14ac:dyDescent="0.35">
      <c r="A45298" s="12"/>
      <c r="B45298" s="12"/>
      <c r="C45298" s="12"/>
    </row>
    <row r="45299" spans="1:3" x14ac:dyDescent="0.35">
      <c r="A45299" s="12"/>
      <c r="B45299" s="12"/>
      <c r="C45299" s="12"/>
    </row>
    <row r="45300" spans="1:3" x14ac:dyDescent="0.35">
      <c r="A45300" s="12"/>
      <c r="B45300" s="12"/>
      <c r="C45300" s="12"/>
    </row>
    <row r="45301" spans="1:3" x14ac:dyDescent="0.35">
      <c r="A45301" s="12"/>
      <c r="B45301" s="12"/>
      <c r="C45301" s="12"/>
    </row>
    <row r="45302" spans="1:3" x14ac:dyDescent="0.35">
      <c r="A45302" s="12"/>
      <c r="B45302" s="12"/>
      <c r="C45302" s="12"/>
    </row>
    <row r="45303" spans="1:3" x14ac:dyDescent="0.35">
      <c r="A45303" s="12"/>
      <c r="B45303" s="12"/>
      <c r="C45303" s="12"/>
    </row>
    <row r="45304" spans="1:3" x14ac:dyDescent="0.35">
      <c r="A45304" s="12"/>
      <c r="B45304" s="12"/>
      <c r="C45304" s="12"/>
    </row>
    <row r="45305" spans="1:3" x14ac:dyDescent="0.35">
      <c r="A45305" s="12"/>
      <c r="B45305" s="12"/>
      <c r="C45305" s="12"/>
    </row>
    <row r="45306" spans="1:3" x14ac:dyDescent="0.35">
      <c r="A45306" s="12"/>
      <c r="B45306" s="12"/>
      <c r="C45306" s="12"/>
    </row>
    <row r="45307" spans="1:3" x14ac:dyDescent="0.35">
      <c r="A45307" s="12"/>
      <c r="B45307" s="12"/>
      <c r="C45307" s="12"/>
    </row>
    <row r="45308" spans="1:3" x14ac:dyDescent="0.35">
      <c r="A45308" s="12"/>
      <c r="B45308" s="12"/>
      <c r="C45308" s="12"/>
    </row>
    <row r="45309" spans="1:3" x14ac:dyDescent="0.35">
      <c r="A45309" s="12"/>
      <c r="B45309" s="12"/>
      <c r="C45309" s="12"/>
    </row>
    <row r="45310" spans="1:3" x14ac:dyDescent="0.35">
      <c r="A45310" s="12"/>
      <c r="B45310" s="12"/>
      <c r="C45310" s="12"/>
    </row>
    <row r="45311" spans="1:3" x14ac:dyDescent="0.35">
      <c r="A45311" s="12"/>
      <c r="B45311" s="12"/>
      <c r="C45311" s="12"/>
    </row>
    <row r="45312" spans="1:3" x14ac:dyDescent="0.35">
      <c r="A45312" s="12"/>
      <c r="B45312" s="12"/>
      <c r="C45312" s="12"/>
    </row>
    <row r="45313" spans="1:3" x14ac:dyDescent="0.35">
      <c r="A45313" s="12"/>
      <c r="B45313" s="12"/>
      <c r="C45313" s="12"/>
    </row>
    <row r="45314" spans="1:3" x14ac:dyDescent="0.35">
      <c r="A45314" s="12"/>
      <c r="B45314" s="12"/>
      <c r="C45314" s="12"/>
    </row>
    <row r="45315" spans="1:3" x14ac:dyDescent="0.35">
      <c r="A45315" s="12"/>
      <c r="B45315" s="12"/>
      <c r="C45315" s="12"/>
    </row>
    <row r="45316" spans="1:3" x14ac:dyDescent="0.35">
      <c r="A45316" s="12"/>
      <c r="B45316" s="12"/>
      <c r="C45316" s="12"/>
    </row>
    <row r="45317" spans="1:3" x14ac:dyDescent="0.35">
      <c r="A45317" s="12"/>
      <c r="B45317" s="12"/>
      <c r="C45317" s="12"/>
    </row>
    <row r="45318" spans="1:3" x14ac:dyDescent="0.35">
      <c r="A45318" s="12"/>
      <c r="B45318" s="12"/>
      <c r="C45318" s="12"/>
    </row>
    <row r="45319" spans="1:3" x14ac:dyDescent="0.35">
      <c r="A45319" s="12"/>
      <c r="B45319" s="12"/>
      <c r="C45319" s="12"/>
    </row>
    <row r="45320" spans="1:3" x14ac:dyDescent="0.35">
      <c r="A45320" s="12"/>
      <c r="B45320" s="12"/>
      <c r="C45320" s="12"/>
    </row>
    <row r="45321" spans="1:3" x14ac:dyDescent="0.35">
      <c r="A45321" s="12"/>
      <c r="B45321" s="12"/>
      <c r="C45321" s="12"/>
    </row>
    <row r="45322" spans="1:3" x14ac:dyDescent="0.35">
      <c r="A45322" s="12"/>
      <c r="B45322" s="12"/>
      <c r="C45322" s="12"/>
    </row>
    <row r="45323" spans="1:3" x14ac:dyDescent="0.35">
      <c r="A45323" s="12"/>
      <c r="B45323" s="12"/>
      <c r="C45323" s="12"/>
    </row>
    <row r="45324" spans="1:3" x14ac:dyDescent="0.35">
      <c r="A45324" s="12"/>
      <c r="B45324" s="12"/>
      <c r="C45324" s="12"/>
    </row>
    <row r="45325" spans="1:3" x14ac:dyDescent="0.35">
      <c r="A45325" s="12"/>
      <c r="B45325" s="12"/>
      <c r="C45325" s="12"/>
    </row>
    <row r="45326" spans="1:3" x14ac:dyDescent="0.35">
      <c r="A45326" s="12"/>
      <c r="B45326" s="12"/>
      <c r="C45326" s="12"/>
    </row>
    <row r="45327" spans="1:3" x14ac:dyDescent="0.35">
      <c r="A45327" s="12"/>
      <c r="B45327" s="12"/>
      <c r="C45327" s="12"/>
    </row>
    <row r="45328" spans="1:3" x14ac:dyDescent="0.35">
      <c r="A45328" s="12"/>
      <c r="B45328" s="12"/>
      <c r="C45328" s="12"/>
    </row>
    <row r="45329" spans="1:3" x14ac:dyDescent="0.35">
      <c r="A45329" s="12"/>
      <c r="B45329" s="12"/>
      <c r="C45329" s="12"/>
    </row>
    <row r="45330" spans="1:3" x14ac:dyDescent="0.35">
      <c r="A45330" s="12"/>
      <c r="B45330" s="12"/>
      <c r="C45330" s="12"/>
    </row>
    <row r="45331" spans="1:3" x14ac:dyDescent="0.35">
      <c r="A45331" s="12"/>
      <c r="B45331" s="12"/>
      <c r="C45331" s="12"/>
    </row>
    <row r="45332" spans="1:3" x14ac:dyDescent="0.35">
      <c r="A45332" s="12"/>
      <c r="B45332" s="12"/>
      <c r="C45332" s="12"/>
    </row>
    <row r="45333" spans="1:3" x14ac:dyDescent="0.35">
      <c r="A45333" s="12"/>
      <c r="B45333" s="12"/>
      <c r="C45333" s="12"/>
    </row>
    <row r="45334" spans="1:3" x14ac:dyDescent="0.35">
      <c r="A45334" s="12"/>
      <c r="B45334" s="12"/>
      <c r="C45334" s="12"/>
    </row>
    <row r="45335" spans="1:3" x14ac:dyDescent="0.35">
      <c r="A45335" s="12"/>
      <c r="B45335" s="12"/>
      <c r="C45335" s="12"/>
    </row>
    <row r="45336" spans="1:3" x14ac:dyDescent="0.35">
      <c r="A45336" s="12"/>
      <c r="B45336" s="12"/>
      <c r="C45336" s="12"/>
    </row>
    <row r="45337" spans="1:3" x14ac:dyDescent="0.35">
      <c r="A45337" s="12"/>
      <c r="B45337" s="12"/>
      <c r="C45337" s="12"/>
    </row>
    <row r="45338" spans="1:3" x14ac:dyDescent="0.35">
      <c r="A45338" s="12"/>
      <c r="B45338" s="12"/>
      <c r="C45338" s="12"/>
    </row>
    <row r="45339" spans="1:3" x14ac:dyDescent="0.35">
      <c r="A45339" s="12"/>
      <c r="B45339" s="12"/>
      <c r="C45339" s="12"/>
    </row>
    <row r="45340" spans="1:3" x14ac:dyDescent="0.35">
      <c r="A45340" s="12"/>
      <c r="B45340" s="12"/>
      <c r="C45340" s="12"/>
    </row>
    <row r="45341" spans="1:3" x14ac:dyDescent="0.35">
      <c r="A45341" s="12"/>
      <c r="B45341" s="12"/>
      <c r="C45341" s="12"/>
    </row>
    <row r="45342" spans="1:3" x14ac:dyDescent="0.35">
      <c r="A45342" s="12"/>
      <c r="B45342" s="12"/>
      <c r="C45342" s="12"/>
    </row>
    <row r="45343" spans="1:3" x14ac:dyDescent="0.35">
      <c r="A45343" s="12"/>
      <c r="B45343" s="12"/>
      <c r="C45343" s="12"/>
    </row>
    <row r="45344" spans="1:3" x14ac:dyDescent="0.35">
      <c r="A45344" s="12"/>
      <c r="B45344" s="12"/>
      <c r="C45344" s="12"/>
    </row>
    <row r="45345" spans="1:3" x14ac:dyDescent="0.35">
      <c r="A45345" s="12"/>
      <c r="B45345" s="12"/>
      <c r="C45345" s="12"/>
    </row>
    <row r="45346" spans="1:3" x14ac:dyDescent="0.35">
      <c r="A45346" s="12"/>
      <c r="B45346" s="12"/>
      <c r="C45346" s="12"/>
    </row>
    <row r="45347" spans="1:3" x14ac:dyDescent="0.35">
      <c r="A45347" s="12"/>
      <c r="B45347" s="12"/>
      <c r="C45347" s="12"/>
    </row>
    <row r="45348" spans="1:3" x14ac:dyDescent="0.35">
      <c r="A45348" s="12"/>
      <c r="B45348" s="12"/>
      <c r="C45348" s="12"/>
    </row>
    <row r="45349" spans="1:3" x14ac:dyDescent="0.35">
      <c r="A45349" s="12"/>
      <c r="B45349" s="12"/>
      <c r="C45349" s="12"/>
    </row>
    <row r="45350" spans="1:3" x14ac:dyDescent="0.35">
      <c r="A45350" s="12"/>
      <c r="B45350" s="12"/>
      <c r="C45350" s="12"/>
    </row>
    <row r="45351" spans="1:3" x14ac:dyDescent="0.35">
      <c r="A45351" s="12"/>
      <c r="B45351" s="12"/>
      <c r="C45351" s="12"/>
    </row>
    <row r="45352" spans="1:3" x14ac:dyDescent="0.35">
      <c r="A45352" s="12"/>
      <c r="B45352" s="12"/>
      <c r="C45352" s="12"/>
    </row>
    <row r="45353" spans="1:3" x14ac:dyDescent="0.35">
      <c r="A45353" s="12"/>
      <c r="B45353" s="12"/>
      <c r="C45353" s="12"/>
    </row>
    <row r="45354" spans="1:3" x14ac:dyDescent="0.35">
      <c r="A45354" s="12"/>
      <c r="B45354" s="12"/>
      <c r="C45354" s="12"/>
    </row>
    <row r="45355" spans="1:3" x14ac:dyDescent="0.35">
      <c r="A45355" s="12"/>
      <c r="B45355" s="12"/>
      <c r="C45355" s="12"/>
    </row>
    <row r="45356" spans="1:3" x14ac:dyDescent="0.35">
      <c r="A45356" s="12"/>
      <c r="B45356" s="12"/>
      <c r="C45356" s="12"/>
    </row>
    <row r="45357" spans="1:3" x14ac:dyDescent="0.35">
      <c r="A45357" s="12"/>
      <c r="B45357" s="12"/>
      <c r="C45357" s="12"/>
    </row>
    <row r="45358" spans="1:3" x14ac:dyDescent="0.35">
      <c r="A45358" s="12"/>
      <c r="B45358" s="12"/>
      <c r="C45358" s="12"/>
    </row>
    <row r="45359" spans="1:3" x14ac:dyDescent="0.35">
      <c r="A45359" s="12"/>
      <c r="B45359" s="12"/>
      <c r="C45359" s="12"/>
    </row>
    <row r="45360" spans="1:3" x14ac:dyDescent="0.35">
      <c r="A45360" s="12"/>
      <c r="B45360" s="12"/>
      <c r="C45360" s="12"/>
    </row>
    <row r="45361" spans="1:3" x14ac:dyDescent="0.35">
      <c r="A45361" s="12"/>
      <c r="B45361" s="12"/>
      <c r="C45361" s="12"/>
    </row>
    <row r="45362" spans="1:3" x14ac:dyDescent="0.35">
      <c r="A45362" s="12"/>
      <c r="B45362" s="12"/>
      <c r="C45362" s="12"/>
    </row>
    <row r="45363" spans="1:3" x14ac:dyDescent="0.35">
      <c r="A45363" s="12"/>
      <c r="B45363" s="12"/>
      <c r="C45363" s="12"/>
    </row>
    <row r="45364" spans="1:3" x14ac:dyDescent="0.35">
      <c r="A45364" s="12"/>
      <c r="B45364" s="12"/>
      <c r="C45364" s="12"/>
    </row>
    <row r="45365" spans="1:3" x14ac:dyDescent="0.35">
      <c r="A45365" s="12"/>
      <c r="B45365" s="12"/>
      <c r="C45365" s="12"/>
    </row>
    <row r="45366" spans="1:3" x14ac:dyDescent="0.35">
      <c r="A45366" s="12"/>
      <c r="B45366" s="12"/>
      <c r="C45366" s="12"/>
    </row>
    <row r="45367" spans="1:3" x14ac:dyDescent="0.35">
      <c r="A45367" s="12"/>
      <c r="B45367" s="12"/>
      <c r="C45367" s="12"/>
    </row>
    <row r="45368" spans="1:3" x14ac:dyDescent="0.35">
      <c r="A45368" s="12"/>
      <c r="B45368" s="12"/>
      <c r="C45368" s="12"/>
    </row>
    <row r="45369" spans="1:3" x14ac:dyDescent="0.35">
      <c r="A45369" s="12"/>
      <c r="B45369" s="12"/>
      <c r="C45369" s="12"/>
    </row>
    <row r="45370" spans="1:3" x14ac:dyDescent="0.35">
      <c r="A45370" s="12"/>
      <c r="B45370" s="12"/>
      <c r="C45370" s="12"/>
    </row>
    <row r="45371" spans="1:3" x14ac:dyDescent="0.35">
      <c r="A45371" s="12"/>
      <c r="B45371" s="12"/>
      <c r="C45371" s="12"/>
    </row>
    <row r="45372" spans="1:3" x14ac:dyDescent="0.35">
      <c r="A45372" s="12"/>
      <c r="B45372" s="12"/>
      <c r="C45372" s="12"/>
    </row>
    <row r="45373" spans="1:3" x14ac:dyDescent="0.35">
      <c r="A45373" s="12"/>
      <c r="B45373" s="12"/>
      <c r="C45373" s="12"/>
    </row>
    <row r="45374" spans="1:3" x14ac:dyDescent="0.35">
      <c r="A45374" s="12"/>
      <c r="B45374" s="12"/>
      <c r="C45374" s="12"/>
    </row>
    <row r="45375" spans="1:3" x14ac:dyDescent="0.35">
      <c r="A45375" s="12"/>
      <c r="B45375" s="12"/>
      <c r="C45375" s="12"/>
    </row>
    <row r="45376" spans="1:3" x14ac:dyDescent="0.35">
      <c r="A45376" s="12"/>
      <c r="B45376" s="12"/>
      <c r="C45376" s="12"/>
    </row>
    <row r="45377" spans="1:3" x14ac:dyDescent="0.35">
      <c r="A45377" s="12"/>
      <c r="B45377" s="12"/>
      <c r="C45377" s="12"/>
    </row>
    <row r="45378" spans="1:3" x14ac:dyDescent="0.35">
      <c r="A45378" s="12"/>
      <c r="B45378" s="12"/>
      <c r="C45378" s="12"/>
    </row>
    <row r="45379" spans="1:3" x14ac:dyDescent="0.35">
      <c r="A45379" s="12"/>
      <c r="B45379" s="12"/>
      <c r="C45379" s="12"/>
    </row>
    <row r="45380" spans="1:3" x14ac:dyDescent="0.35">
      <c r="A45380" s="12"/>
      <c r="B45380" s="12"/>
      <c r="C45380" s="12"/>
    </row>
    <row r="45381" spans="1:3" x14ac:dyDescent="0.35">
      <c r="A45381" s="12"/>
      <c r="B45381" s="12"/>
      <c r="C45381" s="12"/>
    </row>
    <row r="45382" spans="1:3" x14ac:dyDescent="0.35">
      <c r="A45382" s="12"/>
      <c r="B45382" s="12"/>
      <c r="C45382" s="12"/>
    </row>
    <row r="45383" spans="1:3" x14ac:dyDescent="0.35">
      <c r="A45383" s="12"/>
      <c r="B45383" s="12"/>
      <c r="C45383" s="12"/>
    </row>
    <row r="45384" spans="1:3" x14ac:dyDescent="0.35">
      <c r="A45384" s="12"/>
      <c r="B45384" s="12"/>
      <c r="C45384" s="12"/>
    </row>
    <row r="45385" spans="1:3" x14ac:dyDescent="0.35">
      <c r="A45385" s="12"/>
      <c r="B45385" s="12"/>
      <c r="C45385" s="12"/>
    </row>
    <row r="45386" spans="1:3" x14ac:dyDescent="0.35">
      <c r="A45386" s="12"/>
      <c r="B45386" s="12"/>
      <c r="C45386" s="12"/>
    </row>
    <row r="45387" spans="1:3" x14ac:dyDescent="0.35">
      <c r="A45387" s="12"/>
      <c r="B45387" s="12"/>
      <c r="C45387" s="12"/>
    </row>
    <row r="45388" spans="1:3" x14ac:dyDescent="0.35">
      <c r="A45388" s="12"/>
      <c r="B45388" s="12"/>
      <c r="C45388" s="12"/>
    </row>
    <row r="45389" spans="1:3" x14ac:dyDescent="0.35">
      <c r="A45389" s="12"/>
      <c r="B45389" s="12"/>
      <c r="C45389" s="12"/>
    </row>
    <row r="45390" spans="1:3" x14ac:dyDescent="0.35">
      <c r="A45390" s="12"/>
      <c r="B45390" s="12"/>
      <c r="C45390" s="12"/>
    </row>
    <row r="45391" spans="1:3" x14ac:dyDescent="0.35">
      <c r="A45391" s="12"/>
      <c r="B45391" s="12"/>
      <c r="C45391" s="12"/>
    </row>
    <row r="45392" spans="1:3" x14ac:dyDescent="0.35">
      <c r="A45392" s="12"/>
      <c r="B45392" s="12"/>
      <c r="C45392" s="12"/>
    </row>
    <row r="45393" spans="1:3" x14ac:dyDescent="0.35">
      <c r="A45393" s="12"/>
      <c r="B45393" s="12"/>
      <c r="C45393" s="12"/>
    </row>
    <row r="45394" spans="1:3" x14ac:dyDescent="0.35">
      <c r="A45394" s="12"/>
      <c r="B45394" s="12"/>
      <c r="C45394" s="12"/>
    </row>
    <row r="45395" spans="1:3" x14ac:dyDescent="0.35">
      <c r="A45395" s="12"/>
      <c r="B45395" s="12"/>
      <c r="C45395" s="12"/>
    </row>
    <row r="45396" spans="1:3" x14ac:dyDescent="0.35">
      <c r="A45396" s="12"/>
      <c r="B45396" s="12"/>
      <c r="C45396" s="12"/>
    </row>
    <row r="45397" spans="1:3" x14ac:dyDescent="0.35">
      <c r="A45397" s="12"/>
      <c r="B45397" s="12"/>
      <c r="C45397" s="12"/>
    </row>
    <row r="45398" spans="1:3" x14ac:dyDescent="0.35">
      <c r="A45398" s="12"/>
      <c r="B45398" s="12"/>
      <c r="C45398" s="12"/>
    </row>
    <row r="45399" spans="1:3" x14ac:dyDescent="0.35">
      <c r="A45399" s="12"/>
      <c r="B45399" s="12"/>
      <c r="C45399" s="12"/>
    </row>
    <row r="45400" spans="1:3" x14ac:dyDescent="0.35">
      <c r="A45400" s="12"/>
      <c r="B45400" s="12"/>
      <c r="C45400" s="12"/>
    </row>
    <row r="45401" spans="1:3" x14ac:dyDescent="0.35">
      <c r="A45401" s="12"/>
      <c r="B45401" s="12"/>
      <c r="C45401" s="12"/>
    </row>
    <row r="45402" spans="1:3" x14ac:dyDescent="0.35">
      <c r="A45402" s="12"/>
      <c r="B45402" s="12"/>
      <c r="C45402" s="12"/>
    </row>
    <row r="45403" spans="1:3" x14ac:dyDescent="0.35">
      <c r="A45403" s="12"/>
      <c r="B45403" s="12"/>
      <c r="C45403" s="12"/>
    </row>
    <row r="45404" spans="1:3" x14ac:dyDescent="0.35">
      <c r="A45404" s="12"/>
      <c r="B45404" s="12"/>
      <c r="C45404" s="12"/>
    </row>
    <row r="45405" spans="1:3" x14ac:dyDescent="0.35">
      <c r="A45405" s="12"/>
      <c r="B45405" s="12"/>
      <c r="C45405" s="12"/>
    </row>
    <row r="45406" spans="1:3" x14ac:dyDescent="0.35">
      <c r="A45406" s="12"/>
      <c r="B45406" s="12"/>
      <c r="C45406" s="12"/>
    </row>
    <row r="45407" spans="1:3" x14ac:dyDescent="0.35">
      <c r="A45407" s="12"/>
      <c r="B45407" s="12"/>
      <c r="C45407" s="12"/>
    </row>
    <row r="45408" spans="1:3" x14ac:dyDescent="0.35">
      <c r="A45408" s="12"/>
      <c r="B45408" s="12"/>
      <c r="C45408" s="12"/>
    </row>
    <row r="45409" spans="1:3" x14ac:dyDescent="0.35">
      <c r="A45409" s="12"/>
      <c r="B45409" s="12"/>
      <c r="C45409" s="12"/>
    </row>
    <row r="45410" spans="1:3" x14ac:dyDescent="0.35">
      <c r="A45410" s="12"/>
      <c r="B45410" s="12"/>
      <c r="C45410" s="12"/>
    </row>
    <row r="45411" spans="1:3" x14ac:dyDescent="0.35">
      <c r="A45411" s="12"/>
      <c r="B45411" s="12"/>
      <c r="C45411" s="12"/>
    </row>
    <row r="45412" spans="1:3" x14ac:dyDescent="0.35">
      <c r="A45412" s="12"/>
      <c r="B45412" s="12"/>
      <c r="C45412" s="12"/>
    </row>
    <row r="45413" spans="1:3" x14ac:dyDescent="0.35">
      <c r="A45413" s="12"/>
      <c r="B45413" s="12"/>
      <c r="C45413" s="12"/>
    </row>
    <row r="45414" spans="1:3" x14ac:dyDescent="0.35">
      <c r="A45414" s="12"/>
      <c r="B45414" s="12"/>
      <c r="C45414" s="12"/>
    </row>
    <row r="45415" spans="1:3" x14ac:dyDescent="0.35">
      <c r="A45415" s="12"/>
      <c r="B45415" s="12"/>
      <c r="C45415" s="12"/>
    </row>
    <row r="45416" spans="1:3" x14ac:dyDescent="0.35">
      <c r="A45416" s="12"/>
      <c r="B45416" s="12"/>
      <c r="C45416" s="12"/>
    </row>
    <row r="45417" spans="1:3" x14ac:dyDescent="0.35">
      <c r="A45417" s="12"/>
      <c r="B45417" s="12"/>
      <c r="C45417" s="12"/>
    </row>
    <row r="45418" spans="1:3" x14ac:dyDescent="0.35">
      <c r="A45418" s="12"/>
      <c r="B45418" s="12"/>
      <c r="C45418" s="12"/>
    </row>
    <row r="45419" spans="1:3" x14ac:dyDescent="0.35">
      <c r="A45419" s="12"/>
      <c r="B45419" s="12"/>
      <c r="C45419" s="12"/>
    </row>
    <row r="45420" spans="1:3" x14ac:dyDescent="0.35">
      <c r="A45420" s="12"/>
      <c r="B45420" s="12"/>
      <c r="C45420" s="12"/>
    </row>
    <row r="45421" spans="1:3" x14ac:dyDescent="0.35">
      <c r="A45421" s="12"/>
      <c r="B45421" s="12"/>
      <c r="C45421" s="12"/>
    </row>
    <row r="45422" spans="1:3" x14ac:dyDescent="0.35">
      <c r="A45422" s="12"/>
      <c r="B45422" s="12"/>
      <c r="C45422" s="12"/>
    </row>
    <row r="45423" spans="1:3" x14ac:dyDescent="0.35">
      <c r="A45423" s="12"/>
      <c r="B45423" s="12"/>
      <c r="C45423" s="12"/>
    </row>
    <row r="45424" spans="1:3" x14ac:dyDescent="0.35">
      <c r="A45424" s="12"/>
      <c r="B45424" s="12"/>
      <c r="C45424" s="12"/>
    </row>
    <row r="45425" spans="1:3" x14ac:dyDescent="0.35">
      <c r="A45425" s="12"/>
      <c r="B45425" s="12"/>
      <c r="C45425" s="12"/>
    </row>
    <row r="45426" spans="1:3" x14ac:dyDescent="0.35">
      <c r="A45426" s="12"/>
      <c r="B45426" s="12"/>
      <c r="C45426" s="12"/>
    </row>
    <row r="45427" spans="1:3" x14ac:dyDescent="0.35">
      <c r="A45427" s="12"/>
      <c r="B45427" s="12"/>
      <c r="C45427" s="12"/>
    </row>
    <row r="45428" spans="1:3" x14ac:dyDescent="0.35">
      <c r="A45428" s="12"/>
      <c r="B45428" s="12"/>
      <c r="C45428" s="12"/>
    </row>
    <row r="45429" spans="1:3" x14ac:dyDescent="0.35">
      <c r="A45429" s="12"/>
      <c r="B45429" s="12"/>
      <c r="C45429" s="12"/>
    </row>
    <row r="45430" spans="1:3" x14ac:dyDescent="0.35">
      <c r="A45430" s="12"/>
      <c r="B45430" s="12"/>
      <c r="C45430" s="12"/>
    </row>
    <row r="45431" spans="1:3" x14ac:dyDescent="0.35">
      <c r="A45431" s="12"/>
      <c r="B45431" s="12"/>
      <c r="C45431" s="12"/>
    </row>
    <row r="45432" spans="1:3" x14ac:dyDescent="0.35">
      <c r="A45432" s="12"/>
      <c r="B45432" s="12"/>
      <c r="C45432" s="12"/>
    </row>
    <row r="45433" spans="1:3" x14ac:dyDescent="0.35">
      <c r="A45433" s="12"/>
      <c r="B45433" s="12"/>
      <c r="C45433" s="12"/>
    </row>
    <row r="45434" spans="1:3" x14ac:dyDescent="0.35">
      <c r="A45434" s="12"/>
      <c r="B45434" s="12"/>
      <c r="C45434" s="12"/>
    </row>
    <row r="45435" spans="1:3" x14ac:dyDescent="0.35">
      <c r="A45435" s="12"/>
      <c r="B45435" s="12"/>
      <c r="C45435" s="12"/>
    </row>
    <row r="45436" spans="1:3" x14ac:dyDescent="0.35">
      <c r="A45436" s="12"/>
      <c r="B45436" s="12"/>
      <c r="C45436" s="12"/>
    </row>
    <row r="45437" spans="1:3" x14ac:dyDescent="0.35">
      <c r="A45437" s="12"/>
      <c r="B45437" s="12"/>
      <c r="C45437" s="12"/>
    </row>
    <row r="45438" spans="1:3" x14ac:dyDescent="0.35">
      <c r="A45438" s="12"/>
      <c r="B45438" s="12"/>
      <c r="C45438" s="12"/>
    </row>
    <row r="45439" spans="1:3" x14ac:dyDescent="0.35">
      <c r="A45439" s="12"/>
      <c r="B45439" s="12"/>
      <c r="C45439" s="12"/>
    </row>
    <row r="45440" spans="1:3" x14ac:dyDescent="0.35">
      <c r="A45440" s="12"/>
      <c r="B45440" s="12"/>
      <c r="C45440" s="12"/>
    </row>
    <row r="45441" spans="1:3" x14ac:dyDescent="0.35">
      <c r="A45441" s="12"/>
      <c r="B45441" s="12"/>
      <c r="C45441" s="12"/>
    </row>
    <row r="45442" spans="1:3" x14ac:dyDescent="0.35">
      <c r="A45442" s="12"/>
      <c r="B45442" s="12"/>
      <c r="C45442" s="12"/>
    </row>
    <row r="45443" spans="1:3" x14ac:dyDescent="0.35">
      <c r="A45443" s="12"/>
      <c r="B45443" s="12"/>
      <c r="C45443" s="12"/>
    </row>
    <row r="45444" spans="1:3" x14ac:dyDescent="0.35">
      <c r="A45444" s="12"/>
      <c r="B45444" s="12"/>
      <c r="C45444" s="12"/>
    </row>
    <row r="45445" spans="1:3" x14ac:dyDescent="0.35">
      <c r="A45445" s="12"/>
      <c r="B45445" s="12"/>
      <c r="C45445" s="12"/>
    </row>
    <row r="45446" spans="1:3" x14ac:dyDescent="0.35">
      <c r="A45446" s="12"/>
      <c r="B45446" s="12"/>
      <c r="C45446" s="12"/>
    </row>
    <row r="45447" spans="1:3" x14ac:dyDescent="0.35">
      <c r="A45447" s="12"/>
      <c r="B45447" s="12"/>
      <c r="C45447" s="12"/>
    </row>
    <row r="45448" spans="1:3" x14ac:dyDescent="0.35">
      <c r="A45448" s="12"/>
      <c r="B45448" s="12"/>
      <c r="C45448" s="12"/>
    </row>
    <row r="45449" spans="1:3" x14ac:dyDescent="0.35">
      <c r="A45449" s="12"/>
      <c r="B45449" s="12"/>
      <c r="C45449" s="12"/>
    </row>
    <row r="45450" spans="1:3" x14ac:dyDescent="0.35">
      <c r="A45450" s="12"/>
      <c r="B45450" s="12"/>
      <c r="C45450" s="12"/>
    </row>
    <row r="45451" spans="1:3" x14ac:dyDescent="0.35">
      <c r="A45451" s="12"/>
      <c r="B45451" s="12"/>
      <c r="C45451" s="12"/>
    </row>
    <row r="45452" spans="1:3" x14ac:dyDescent="0.35">
      <c r="A45452" s="12"/>
      <c r="B45452" s="12"/>
      <c r="C45452" s="12"/>
    </row>
    <row r="45453" spans="1:3" x14ac:dyDescent="0.35">
      <c r="A45453" s="12"/>
      <c r="B45453" s="12"/>
      <c r="C45453" s="12"/>
    </row>
    <row r="45454" spans="1:3" x14ac:dyDescent="0.35">
      <c r="A45454" s="12"/>
      <c r="B45454" s="12"/>
      <c r="C45454" s="12"/>
    </row>
    <row r="45455" spans="1:3" x14ac:dyDescent="0.35">
      <c r="A45455" s="12"/>
      <c r="B45455" s="12"/>
      <c r="C45455" s="12"/>
    </row>
    <row r="45456" spans="1:3" x14ac:dyDescent="0.35">
      <c r="A45456" s="12"/>
      <c r="B45456" s="12"/>
      <c r="C45456" s="12"/>
    </row>
    <row r="45457" spans="1:3" x14ac:dyDescent="0.35">
      <c r="A45457" s="12"/>
      <c r="B45457" s="12"/>
      <c r="C45457" s="12"/>
    </row>
    <row r="45458" spans="1:3" x14ac:dyDescent="0.35">
      <c r="A45458" s="12"/>
      <c r="B45458" s="12"/>
      <c r="C45458" s="12"/>
    </row>
    <row r="45459" spans="1:3" x14ac:dyDescent="0.35">
      <c r="A45459" s="12"/>
      <c r="B45459" s="12"/>
      <c r="C45459" s="12"/>
    </row>
    <row r="45460" spans="1:3" x14ac:dyDescent="0.35">
      <c r="A45460" s="12"/>
      <c r="B45460" s="12"/>
      <c r="C45460" s="12"/>
    </row>
    <row r="45461" spans="1:3" x14ac:dyDescent="0.35">
      <c r="A45461" s="12"/>
      <c r="B45461" s="12"/>
      <c r="C45461" s="12"/>
    </row>
    <row r="45462" spans="1:3" x14ac:dyDescent="0.35">
      <c r="A45462" s="12"/>
      <c r="B45462" s="12"/>
      <c r="C45462" s="12"/>
    </row>
    <row r="45463" spans="1:3" x14ac:dyDescent="0.35">
      <c r="A45463" s="12"/>
      <c r="B45463" s="12"/>
      <c r="C45463" s="12"/>
    </row>
    <row r="45464" spans="1:3" x14ac:dyDescent="0.35">
      <c r="A45464" s="12"/>
      <c r="B45464" s="12"/>
      <c r="C45464" s="12"/>
    </row>
    <row r="45465" spans="1:3" x14ac:dyDescent="0.35">
      <c r="A45465" s="12"/>
      <c r="B45465" s="12"/>
      <c r="C45465" s="12"/>
    </row>
    <row r="45466" spans="1:3" x14ac:dyDescent="0.35">
      <c r="A45466" s="12"/>
      <c r="B45466" s="12"/>
      <c r="C45466" s="12"/>
    </row>
    <row r="45467" spans="1:3" x14ac:dyDescent="0.35">
      <c r="A45467" s="12"/>
      <c r="B45467" s="12"/>
      <c r="C45467" s="12"/>
    </row>
    <row r="45468" spans="1:3" x14ac:dyDescent="0.35">
      <c r="A45468" s="12"/>
      <c r="B45468" s="12"/>
      <c r="C45468" s="12"/>
    </row>
    <row r="45469" spans="1:3" x14ac:dyDescent="0.35">
      <c r="A45469" s="12"/>
      <c r="B45469" s="12"/>
      <c r="C45469" s="12"/>
    </row>
    <row r="45470" spans="1:3" x14ac:dyDescent="0.35">
      <c r="A45470" s="12"/>
      <c r="B45470" s="12"/>
      <c r="C45470" s="12"/>
    </row>
    <row r="45471" spans="1:3" x14ac:dyDescent="0.35">
      <c r="A45471" s="12"/>
      <c r="B45471" s="12"/>
      <c r="C45471" s="12"/>
    </row>
    <row r="45472" spans="1:3" x14ac:dyDescent="0.35">
      <c r="A45472" s="12"/>
      <c r="B45472" s="12"/>
      <c r="C45472" s="12"/>
    </row>
    <row r="45473" spans="1:3" x14ac:dyDescent="0.35">
      <c r="A45473" s="12"/>
      <c r="B45473" s="12"/>
      <c r="C45473" s="12"/>
    </row>
    <row r="45474" spans="1:3" x14ac:dyDescent="0.35">
      <c r="A45474" s="12"/>
      <c r="B45474" s="12"/>
      <c r="C45474" s="12"/>
    </row>
    <row r="45475" spans="1:3" x14ac:dyDescent="0.35">
      <c r="A45475" s="12"/>
      <c r="B45475" s="12"/>
      <c r="C45475" s="12"/>
    </row>
    <row r="45476" spans="1:3" x14ac:dyDescent="0.35">
      <c r="A45476" s="12"/>
      <c r="B45476" s="12"/>
      <c r="C45476" s="12"/>
    </row>
    <row r="45477" spans="1:3" x14ac:dyDescent="0.35">
      <c r="A45477" s="12"/>
      <c r="B45477" s="12"/>
      <c r="C45477" s="12"/>
    </row>
    <row r="45478" spans="1:3" x14ac:dyDescent="0.35">
      <c r="A45478" s="12"/>
      <c r="B45478" s="12"/>
      <c r="C45478" s="12"/>
    </row>
    <row r="45479" spans="1:3" x14ac:dyDescent="0.35">
      <c r="A45479" s="12"/>
      <c r="B45479" s="12"/>
      <c r="C45479" s="12"/>
    </row>
    <row r="45480" spans="1:3" x14ac:dyDescent="0.35">
      <c r="A45480" s="12"/>
      <c r="B45480" s="12"/>
      <c r="C45480" s="12"/>
    </row>
    <row r="45481" spans="1:3" x14ac:dyDescent="0.35">
      <c r="A45481" s="12"/>
      <c r="B45481" s="12"/>
      <c r="C45481" s="12"/>
    </row>
    <row r="45482" spans="1:3" x14ac:dyDescent="0.35">
      <c r="A45482" s="12"/>
      <c r="B45482" s="12"/>
      <c r="C45482" s="12"/>
    </row>
    <row r="45483" spans="1:3" x14ac:dyDescent="0.35">
      <c r="A45483" s="12"/>
      <c r="B45483" s="12"/>
      <c r="C45483" s="12"/>
    </row>
    <row r="45484" spans="1:3" x14ac:dyDescent="0.35">
      <c r="A45484" s="12"/>
      <c r="B45484" s="12"/>
      <c r="C45484" s="12"/>
    </row>
    <row r="45485" spans="1:3" x14ac:dyDescent="0.35">
      <c r="A45485" s="12"/>
      <c r="B45485" s="12"/>
      <c r="C45485" s="12"/>
    </row>
    <row r="45486" spans="1:3" x14ac:dyDescent="0.35">
      <c r="A45486" s="12"/>
      <c r="B45486" s="12"/>
      <c r="C45486" s="12"/>
    </row>
    <row r="45487" spans="1:3" x14ac:dyDescent="0.35">
      <c r="A45487" s="12"/>
      <c r="B45487" s="12"/>
      <c r="C45487" s="12"/>
    </row>
    <row r="45488" spans="1:3" x14ac:dyDescent="0.35">
      <c r="A45488" s="12"/>
      <c r="B45488" s="12"/>
      <c r="C45488" s="12"/>
    </row>
    <row r="45489" spans="1:3" x14ac:dyDescent="0.35">
      <c r="A45489" s="12"/>
      <c r="B45489" s="12"/>
      <c r="C45489" s="12"/>
    </row>
    <row r="45490" spans="1:3" x14ac:dyDescent="0.35">
      <c r="A45490" s="12"/>
      <c r="B45490" s="12"/>
      <c r="C45490" s="12"/>
    </row>
    <row r="45491" spans="1:3" x14ac:dyDescent="0.35">
      <c r="A45491" s="12"/>
      <c r="B45491" s="12"/>
      <c r="C45491" s="12"/>
    </row>
    <row r="45492" spans="1:3" x14ac:dyDescent="0.35">
      <c r="A45492" s="12"/>
      <c r="B45492" s="12"/>
      <c r="C45492" s="12"/>
    </row>
    <row r="45493" spans="1:3" x14ac:dyDescent="0.35">
      <c r="A45493" s="12"/>
      <c r="B45493" s="12"/>
      <c r="C45493" s="12"/>
    </row>
    <row r="45494" spans="1:3" x14ac:dyDescent="0.35">
      <c r="A45494" s="12"/>
      <c r="B45494" s="12"/>
      <c r="C45494" s="12"/>
    </row>
    <row r="45495" spans="1:3" x14ac:dyDescent="0.35">
      <c r="A45495" s="12"/>
      <c r="B45495" s="12"/>
      <c r="C45495" s="12"/>
    </row>
    <row r="45496" spans="1:3" x14ac:dyDescent="0.35">
      <c r="A45496" s="12"/>
      <c r="B45496" s="12"/>
      <c r="C45496" s="12"/>
    </row>
    <row r="45497" spans="1:3" x14ac:dyDescent="0.35">
      <c r="A45497" s="12"/>
      <c r="B45497" s="12"/>
      <c r="C45497" s="12"/>
    </row>
    <row r="45498" spans="1:3" x14ac:dyDescent="0.35">
      <c r="A45498" s="12"/>
      <c r="B45498" s="12"/>
      <c r="C45498" s="12"/>
    </row>
    <row r="45499" spans="1:3" x14ac:dyDescent="0.35">
      <c r="A45499" s="12"/>
      <c r="B45499" s="12"/>
      <c r="C45499" s="12"/>
    </row>
    <row r="45500" spans="1:3" x14ac:dyDescent="0.35">
      <c r="A45500" s="12"/>
      <c r="B45500" s="12"/>
      <c r="C45500" s="12"/>
    </row>
    <row r="45501" spans="1:3" x14ac:dyDescent="0.35">
      <c r="A45501" s="12"/>
      <c r="B45501" s="12"/>
      <c r="C45501" s="12"/>
    </row>
    <row r="45502" spans="1:3" x14ac:dyDescent="0.35">
      <c r="A45502" s="12"/>
      <c r="B45502" s="12"/>
      <c r="C45502" s="12"/>
    </row>
    <row r="45503" spans="1:3" x14ac:dyDescent="0.35">
      <c r="A45503" s="12"/>
      <c r="B45503" s="12"/>
      <c r="C45503" s="12"/>
    </row>
    <row r="45504" spans="1:3" x14ac:dyDescent="0.35">
      <c r="A45504" s="12"/>
      <c r="B45504" s="12"/>
      <c r="C45504" s="12"/>
    </row>
    <row r="45505" spans="1:3" x14ac:dyDescent="0.35">
      <c r="A45505" s="12"/>
      <c r="B45505" s="12"/>
      <c r="C45505" s="12"/>
    </row>
    <row r="45506" spans="1:3" x14ac:dyDescent="0.35">
      <c r="A45506" s="12"/>
      <c r="B45506" s="12"/>
      <c r="C45506" s="12"/>
    </row>
    <row r="45507" spans="1:3" x14ac:dyDescent="0.35">
      <c r="A45507" s="12"/>
      <c r="B45507" s="12"/>
      <c r="C45507" s="12"/>
    </row>
    <row r="45508" spans="1:3" x14ac:dyDescent="0.35">
      <c r="A45508" s="12"/>
      <c r="B45508" s="12"/>
      <c r="C45508" s="12"/>
    </row>
    <row r="45509" spans="1:3" x14ac:dyDescent="0.35">
      <c r="A45509" s="12"/>
      <c r="B45509" s="12"/>
      <c r="C45509" s="12"/>
    </row>
    <row r="45510" spans="1:3" x14ac:dyDescent="0.35">
      <c r="A45510" s="12"/>
      <c r="B45510" s="12"/>
      <c r="C45510" s="12"/>
    </row>
    <row r="45511" spans="1:3" x14ac:dyDescent="0.35">
      <c r="A45511" s="12"/>
      <c r="B45511" s="12"/>
      <c r="C45511" s="12"/>
    </row>
    <row r="45512" spans="1:3" x14ac:dyDescent="0.35">
      <c r="A45512" s="12"/>
      <c r="B45512" s="12"/>
      <c r="C45512" s="12"/>
    </row>
    <row r="45513" spans="1:3" x14ac:dyDescent="0.35">
      <c r="A45513" s="12"/>
      <c r="B45513" s="12"/>
      <c r="C45513" s="12"/>
    </row>
    <row r="45514" spans="1:3" x14ac:dyDescent="0.35">
      <c r="A45514" s="12"/>
      <c r="B45514" s="12"/>
      <c r="C45514" s="12"/>
    </row>
    <row r="45515" spans="1:3" x14ac:dyDescent="0.35">
      <c r="A45515" s="12"/>
      <c r="B45515" s="12"/>
      <c r="C45515" s="12"/>
    </row>
    <row r="45516" spans="1:3" x14ac:dyDescent="0.35">
      <c r="A45516" s="12"/>
      <c r="B45516" s="12"/>
      <c r="C45516" s="12"/>
    </row>
    <row r="45517" spans="1:3" x14ac:dyDescent="0.35">
      <c r="A45517" s="12"/>
      <c r="B45517" s="12"/>
      <c r="C45517" s="12"/>
    </row>
    <row r="45518" spans="1:3" x14ac:dyDescent="0.35">
      <c r="A45518" s="12"/>
      <c r="B45518" s="12"/>
      <c r="C45518" s="12"/>
    </row>
    <row r="45519" spans="1:3" x14ac:dyDescent="0.35">
      <c r="A45519" s="12"/>
      <c r="B45519" s="12"/>
      <c r="C45519" s="12"/>
    </row>
    <row r="45520" spans="1:3" x14ac:dyDescent="0.35">
      <c r="A45520" s="12"/>
      <c r="B45520" s="12"/>
      <c r="C45520" s="12"/>
    </row>
    <row r="45521" spans="1:3" x14ac:dyDescent="0.35">
      <c r="A45521" s="12"/>
      <c r="B45521" s="12"/>
      <c r="C45521" s="12"/>
    </row>
    <row r="45522" spans="1:3" x14ac:dyDescent="0.35">
      <c r="A45522" s="12"/>
      <c r="B45522" s="12"/>
      <c r="C45522" s="12"/>
    </row>
    <row r="45523" spans="1:3" x14ac:dyDescent="0.35">
      <c r="A45523" s="12"/>
      <c r="B45523" s="12"/>
      <c r="C45523" s="12"/>
    </row>
    <row r="45524" spans="1:3" x14ac:dyDescent="0.35">
      <c r="A45524" s="12"/>
      <c r="B45524" s="12"/>
      <c r="C45524" s="12"/>
    </row>
    <row r="45525" spans="1:3" x14ac:dyDescent="0.35">
      <c r="A45525" s="12"/>
      <c r="B45525" s="12"/>
      <c r="C45525" s="12"/>
    </row>
    <row r="45526" spans="1:3" x14ac:dyDescent="0.35">
      <c r="A45526" s="12"/>
      <c r="B45526" s="12"/>
      <c r="C45526" s="12"/>
    </row>
    <row r="45527" spans="1:3" x14ac:dyDescent="0.35">
      <c r="A45527" s="12"/>
      <c r="B45527" s="12"/>
      <c r="C45527" s="12"/>
    </row>
    <row r="45528" spans="1:3" x14ac:dyDescent="0.35">
      <c r="A45528" s="12"/>
      <c r="B45528" s="12"/>
      <c r="C45528" s="12"/>
    </row>
    <row r="45529" spans="1:3" x14ac:dyDescent="0.35">
      <c r="A45529" s="12"/>
      <c r="B45529" s="12"/>
      <c r="C45529" s="12"/>
    </row>
    <row r="45530" spans="1:3" x14ac:dyDescent="0.35">
      <c r="A45530" s="12"/>
      <c r="B45530" s="12"/>
      <c r="C45530" s="12"/>
    </row>
    <row r="45531" spans="1:3" x14ac:dyDescent="0.35">
      <c r="A45531" s="12"/>
      <c r="B45531" s="12"/>
      <c r="C45531" s="12"/>
    </row>
    <row r="45532" spans="1:3" x14ac:dyDescent="0.35">
      <c r="A45532" s="12"/>
      <c r="B45532" s="12"/>
      <c r="C45532" s="12"/>
    </row>
    <row r="45533" spans="1:3" x14ac:dyDescent="0.35">
      <c r="A45533" s="12"/>
      <c r="B45533" s="12"/>
      <c r="C45533" s="12"/>
    </row>
    <row r="45534" spans="1:3" x14ac:dyDescent="0.35">
      <c r="A45534" s="12"/>
      <c r="B45534" s="12"/>
      <c r="C45534" s="12"/>
    </row>
    <row r="45535" spans="1:3" x14ac:dyDescent="0.35">
      <c r="A45535" s="12"/>
      <c r="B45535" s="12"/>
      <c r="C45535" s="12"/>
    </row>
    <row r="45536" spans="1:3" x14ac:dyDescent="0.35">
      <c r="A45536" s="12"/>
      <c r="B45536" s="12"/>
      <c r="C45536" s="12"/>
    </row>
    <row r="45537" spans="1:3" x14ac:dyDescent="0.35">
      <c r="A45537" s="12"/>
      <c r="B45537" s="12"/>
      <c r="C45537" s="12"/>
    </row>
    <row r="45538" spans="1:3" x14ac:dyDescent="0.35">
      <c r="A45538" s="12"/>
      <c r="B45538" s="12"/>
      <c r="C45538" s="12"/>
    </row>
    <row r="45539" spans="1:3" x14ac:dyDescent="0.35">
      <c r="A45539" s="12"/>
      <c r="B45539" s="12"/>
      <c r="C45539" s="12"/>
    </row>
    <row r="45540" spans="1:3" x14ac:dyDescent="0.35">
      <c r="A45540" s="12"/>
      <c r="B45540" s="12"/>
      <c r="C45540" s="12"/>
    </row>
    <row r="45541" spans="1:3" x14ac:dyDescent="0.35">
      <c r="A45541" s="12"/>
      <c r="B45541" s="12"/>
      <c r="C45541" s="12"/>
    </row>
    <row r="45542" spans="1:3" x14ac:dyDescent="0.35">
      <c r="A45542" s="12"/>
      <c r="B45542" s="12"/>
      <c r="C45542" s="12"/>
    </row>
    <row r="45543" spans="1:3" x14ac:dyDescent="0.35">
      <c r="A45543" s="12"/>
      <c r="B45543" s="12"/>
      <c r="C45543" s="12"/>
    </row>
    <row r="45544" spans="1:3" x14ac:dyDescent="0.35">
      <c r="A45544" s="12"/>
      <c r="B45544" s="12"/>
      <c r="C45544" s="12"/>
    </row>
    <row r="45545" spans="1:3" x14ac:dyDescent="0.35">
      <c r="A45545" s="12"/>
      <c r="B45545" s="12"/>
      <c r="C45545" s="12"/>
    </row>
    <row r="45546" spans="1:3" x14ac:dyDescent="0.35">
      <c r="A45546" s="12"/>
      <c r="B45546" s="12"/>
      <c r="C45546" s="12"/>
    </row>
    <row r="45547" spans="1:3" x14ac:dyDescent="0.35">
      <c r="A45547" s="12"/>
      <c r="B45547" s="12"/>
      <c r="C45547" s="12"/>
    </row>
    <row r="45548" spans="1:3" x14ac:dyDescent="0.35">
      <c r="A45548" s="12"/>
      <c r="B45548" s="12"/>
      <c r="C45548" s="12"/>
    </row>
    <row r="45549" spans="1:3" x14ac:dyDescent="0.35">
      <c r="A45549" s="12"/>
      <c r="B45549" s="12"/>
      <c r="C45549" s="12"/>
    </row>
    <row r="45550" spans="1:3" x14ac:dyDescent="0.35">
      <c r="A45550" s="12"/>
      <c r="B45550" s="12"/>
      <c r="C45550" s="12"/>
    </row>
    <row r="45551" spans="1:3" x14ac:dyDescent="0.35">
      <c r="A45551" s="12"/>
      <c r="B45551" s="12"/>
      <c r="C45551" s="12"/>
    </row>
    <row r="45552" spans="1:3" x14ac:dyDescent="0.35">
      <c r="A45552" s="12"/>
      <c r="B45552" s="12"/>
      <c r="C45552" s="12"/>
    </row>
    <row r="45553" spans="1:3" x14ac:dyDescent="0.35">
      <c r="A45553" s="12"/>
      <c r="B45553" s="12"/>
      <c r="C45553" s="12"/>
    </row>
    <row r="45554" spans="1:3" x14ac:dyDescent="0.35">
      <c r="A45554" s="12"/>
      <c r="B45554" s="12"/>
      <c r="C45554" s="12"/>
    </row>
    <row r="45555" spans="1:3" x14ac:dyDescent="0.35">
      <c r="A45555" s="12"/>
      <c r="B45555" s="12"/>
      <c r="C45555" s="12"/>
    </row>
    <row r="45556" spans="1:3" x14ac:dyDescent="0.35">
      <c r="A45556" s="12"/>
      <c r="B45556" s="12"/>
      <c r="C45556" s="12"/>
    </row>
    <row r="45557" spans="1:3" x14ac:dyDescent="0.35">
      <c r="A45557" s="12"/>
      <c r="B45557" s="12"/>
      <c r="C45557" s="12"/>
    </row>
    <row r="45558" spans="1:3" x14ac:dyDescent="0.35">
      <c r="A45558" s="12"/>
      <c r="B45558" s="12"/>
      <c r="C45558" s="12"/>
    </row>
    <row r="45559" spans="1:3" x14ac:dyDescent="0.35">
      <c r="A45559" s="12"/>
      <c r="B45559" s="12"/>
      <c r="C45559" s="12"/>
    </row>
    <row r="45560" spans="1:3" x14ac:dyDescent="0.35">
      <c r="A45560" s="12"/>
      <c r="B45560" s="12"/>
      <c r="C45560" s="12"/>
    </row>
    <row r="45561" spans="1:3" x14ac:dyDescent="0.35">
      <c r="A45561" s="12"/>
      <c r="B45561" s="12"/>
      <c r="C45561" s="12"/>
    </row>
    <row r="45562" spans="1:3" x14ac:dyDescent="0.35">
      <c r="A45562" s="12"/>
      <c r="B45562" s="12"/>
      <c r="C45562" s="12"/>
    </row>
    <row r="45563" spans="1:3" x14ac:dyDescent="0.35">
      <c r="A45563" s="12"/>
      <c r="B45563" s="12"/>
      <c r="C45563" s="12"/>
    </row>
    <row r="45564" spans="1:3" x14ac:dyDescent="0.35">
      <c r="A45564" s="12"/>
      <c r="B45564" s="12"/>
      <c r="C45564" s="12"/>
    </row>
    <row r="45565" spans="1:3" x14ac:dyDescent="0.35">
      <c r="A45565" s="12"/>
      <c r="B45565" s="12"/>
      <c r="C45565" s="12"/>
    </row>
    <row r="45566" spans="1:3" x14ac:dyDescent="0.35">
      <c r="A45566" s="12"/>
      <c r="B45566" s="12"/>
      <c r="C45566" s="12"/>
    </row>
    <row r="45567" spans="1:3" x14ac:dyDescent="0.35">
      <c r="A45567" s="12"/>
      <c r="B45567" s="12"/>
      <c r="C45567" s="12"/>
    </row>
    <row r="45568" spans="1:3" x14ac:dyDescent="0.35">
      <c r="A45568" s="12"/>
      <c r="B45568" s="12"/>
      <c r="C45568" s="12"/>
    </row>
    <row r="45569" spans="1:3" x14ac:dyDescent="0.35">
      <c r="A45569" s="12"/>
      <c r="B45569" s="12"/>
      <c r="C45569" s="12"/>
    </row>
    <row r="45570" spans="1:3" x14ac:dyDescent="0.35">
      <c r="A45570" s="12"/>
      <c r="B45570" s="12"/>
      <c r="C45570" s="12"/>
    </row>
    <row r="45571" spans="1:3" x14ac:dyDescent="0.35">
      <c r="A45571" s="12"/>
      <c r="B45571" s="12"/>
      <c r="C45571" s="12"/>
    </row>
    <row r="45572" spans="1:3" x14ac:dyDescent="0.35">
      <c r="A45572" s="12"/>
      <c r="B45572" s="12"/>
      <c r="C45572" s="12"/>
    </row>
    <row r="45573" spans="1:3" x14ac:dyDescent="0.35">
      <c r="A45573" s="12"/>
      <c r="B45573" s="12"/>
      <c r="C45573" s="12"/>
    </row>
    <row r="45574" spans="1:3" x14ac:dyDescent="0.35">
      <c r="A45574" s="12"/>
      <c r="B45574" s="12"/>
      <c r="C45574" s="12"/>
    </row>
    <row r="45575" spans="1:3" x14ac:dyDescent="0.35">
      <c r="A45575" s="12"/>
      <c r="B45575" s="12"/>
      <c r="C45575" s="12"/>
    </row>
    <row r="45576" spans="1:3" x14ac:dyDescent="0.35">
      <c r="A45576" s="12"/>
      <c r="B45576" s="12"/>
      <c r="C45576" s="12"/>
    </row>
    <row r="45577" spans="1:3" x14ac:dyDescent="0.35">
      <c r="A45577" s="12"/>
      <c r="B45577" s="12"/>
      <c r="C45577" s="12"/>
    </row>
    <row r="45578" spans="1:3" x14ac:dyDescent="0.35">
      <c r="A45578" s="12"/>
      <c r="B45578" s="12"/>
      <c r="C45578" s="12"/>
    </row>
    <row r="45579" spans="1:3" x14ac:dyDescent="0.35">
      <c r="A45579" s="12"/>
      <c r="B45579" s="12"/>
      <c r="C45579" s="12"/>
    </row>
    <row r="45580" spans="1:3" x14ac:dyDescent="0.35">
      <c r="A45580" s="12"/>
      <c r="B45580" s="12"/>
      <c r="C45580" s="12"/>
    </row>
    <row r="45581" spans="1:3" x14ac:dyDescent="0.35">
      <c r="A45581" s="12"/>
      <c r="B45581" s="12"/>
      <c r="C45581" s="12"/>
    </row>
    <row r="45582" spans="1:3" x14ac:dyDescent="0.35">
      <c r="A45582" s="12"/>
      <c r="B45582" s="12"/>
      <c r="C45582" s="12"/>
    </row>
    <row r="45583" spans="1:3" x14ac:dyDescent="0.35">
      <c r="A45583" s="12"/>
      <c r="B45583" s="12"/>
      <c r="C45583" s="12"/>
    </row>
    <row r="45584" spans="1:3" x14ac:dyDescent="0.35">
      <c r="A45584" s="12"/>
      <c r="B45584" s="12"/>
      <c r="C45584" s="12"/>
    </row>
    <row r="45585" spans="1:3" x14ac:dyDescent="0.35">
      <c r="A45585" s="12"/>
      <c r="B45585" s="12"/>
      <c r="C45585" s="12"/>
    </row>
    <row r="45586" spans="1:3" x14ac:dyDescent="0.35">
      <c r="A45586" s="12"/>
      <c r="B45586" s="12"/>
      <c r="C45586" s="12"/>
    </row>
    <row r="45587" spans="1:3" x14ac:dyDescent="0.35">
      <c r="A45587" s="12"/>
      <c r="B45587" s="12"/>
      <c r="C45587" s="12"/>
    </row>
    <row r="45588" spans="1:3" x14ac:dyDescent="0.35">
      <c r="A45588" s="12"/>
      <c r="B45588" s="12"/>
      <c r="C45588" s="12"/>
    </row>
    <row r="45589" spans="1:3" x14ac:dyDescent="0.35">
      <c r="A45589" s="12"/>
      <c r="B45589" s="12"/>
      <c r="C45589" s="12"/>
    </row>
    <row r="45590" spans="1:3" x14ac:dyDescent="0.35">
      <c r="A45590" s="12"/>
      <c r="B45590" s="12"/>
      <c r="C45590" s="12"/>
    </row>
    <row r="45591" spans="1:3" x14ac:dyDescent="0.35">
      <c r="A45591" s="12"/>
      <c r="B45591" s="12"/>
      <c r="C45591" s="12"/>
    </row>
    <row r="45592" spans="1:3" x14ac:dyDescent="0.35">
      <c r="A45592" s="12"/>
      <c r="B45592" s="12"/>
      <c r="C45592" s="12"/>
    </row>
    <row r="45593" spans="1:3" x14ac:dyDescent="0.35">
      <c r="A45593" s="12"/>
      <c r="B45593" s="12"/>
      <c r="C45593" s="12"/>
    </row>
    <row r="45594" spans="1:3" x14ac:dyDescent="0.35">
      <c r="A45594" s="12"/>
      <c r="B45594" s="12"/>
      <c r="C45594" s="12"/>
    </row>
    <row r="45595" spans="1:3" x14ac:dyDescent="0.35">
      <c r="A45595" s="12"/>
      <c r="B45595" s="12"/>
      <c r="C45595" s="12"/>
    </row>
    <row r="45596" spans="1:3" x14ac:dyDescent="0.35">
      <c r="A45596" s="12"/>
      <c r="B45596" s="12"/>
      <c r="C45596" s="12"/>
    </row>
    <row r="45597" spans="1:3" x14ac:dyDescent="0.35">
      <c r="A45597" s="12"/>
      <c r="B45597" s="12"/>
      <c r="C45597" s="12"/>
    </row>
    <row r="45598" spans="1:3" x14ac:dyDescent="0.35">
      <c r="A45598" s="12"/>
      <c r="B45598" s="12"/>
      <c r="C45598" s="12"/>
    </row>
    <row r="45599" spans="1:3" x14ac:dyDescent="0.35">
      <c r="A45599" s="12"/>
      <c r="B45599" s="12"/>
      <c r="C45599" s="12"/>
    </row>
    <row r="45600" spans="1:3" x14ac:dyDescent="0.35">
      <c r="A45600" s="12"/>
      <c r="B45600" s="12"/>
      <c r="C45600" s="12"/>
    </row>
    <row r="45601" spans="1:3" x14ac:dyDescent="0.35">
      <c r="A45601" s="12"/>
      <c r="B45601" s="12"/>
      <c r="C45601" s="12"/>
    </row>
    <row r="45602" spans="1:3" x14ac:dyDescent="0.35">
      <c r="A45602" s="12"/>
      <c r="B45602" s="12"/>
      <c r="C45602" s="12"/>
    </row>
    <row r="45603" spans="1:3" x14ac:dyDescent="0.35">
      <c r="A45603" s="12"/>
      <c r="B45603" s="12"/>
      <c r="C45603" s="12"/>
    </row>
    <row r="45604" spans="1:3" x14ac:dyDescent="0.35">
      <c r="A45604" s="12"/>
      <c r="B45604" s="12"/>
      <c r="C45604" s="12"/>
    </row>
    <row r="45605" spans="1:3" x14ac:dyDescent="0.35">
      <c r="A45605" s="12"/>
      <c r="B45605" s="12"/>
      <c r="C45605" s="12"/>
    </row>
    <row r="45606" spans="1:3" x14ac:dyDescent="0.35">
      <c r="A45606" s="12"/>
      <c r="B45606" s="12"/>
      <c r="C45606" s="12"/>
    </row>
    <row r="45607" spans="1:3" x14ac:dyDescent="0.35">
      <c r="A45607" s="12"/>
      <c r="B45607" s="12"/>
      <c r="C45607" s="12"/>
    </row>
    <row r="45608" spans="1:3" x14ac:dyDescent="0.35">
      <c r="A45608" s="12"/>
      <c r="B45608" s="12"/>
      <c r="C45608" s="12"/>
    </row>
    <row r="45609" spans="1:3" x14ac:dyDescent="0.35">
      <c r="A45609" s="12"/>
      <c r="B45609" s="12"/>
      <c r="C45609" s="12"/>
    </row>
    <row r="45610" spans="1:3" x14ac:dyDescent="0.35">
      <c r="A45610" s="12"/>
      <c r="B45610" s="12"/>
      <c r="C45610" s="12"/>
    </row>
    <row r="45611" spans="1:3" x14ac:dyDescent="0.35">
      <c r="A45611" s="12"/>
      <c r="B45611" s="12"/>
      <c r="C45611" s="12"/>
    </row>
    <row r="45612" spans="1:3" x14ac:dyDescent="0.35">
      <c r="A45612" s="12"/>
      <c r="B45612" s="12"/>
      <c r="C45612" s="12"/>
    </row>
    <row r="45613" spans="1:3" x14ac:dyDescent="0.35">
      <c r="A45613" s="12"/>
      <c r="B45613" s="12"/>
      <c r="C45613" s="12"/>
    </row>
    <row r="45614" spans="1:3" x14ac:dyDescent="0.35">
      <c r="A45614" s="12"/>
      <c r="B45614" s="12"/>
      <c r="C45614" s="12"/>
    </row>
    <row r="45615" spans="1:3" x14ac:dyDescent="0.35">
      <c r="A45615" s="12"/>
      <c r="B45615" s="12"/>
      <c r="C45615" s="12"/>
    </row>
    <row r="45616" spans="1:3" x14ac:dyDescent="0.35">
      <c r="A45616" s="12"/>
      <c r="B45616" s="12"/>
      <c r="C45616" s="12"/>
    </row>
    <row r="45617" spans="1:3" x14ac:dyDescent="0.35">
      <c r="A45617" s="12"/>
      <c r="B45617" s="12"/>
      <c r="C45617" s="12"/>
    </row>
    <row r="45618" spans="1:3" x14ac:dyDescent="0.35">
      <c r="A45618" s="12"/>
      <c r="B45618" s="12"/>
      <c r="C45618" s="12"/>
    </row>
    <row r="45619" spans="1:3" x14ac:dyDescent="0.35">
      <c r="A45619" s="12"/>
      <c r="B45619" s="12"/>
      <c r="C45619" s="12"/>
    </row>
    <row r="45620" spans="1:3" x14ac:dyDescent="0.35">
      <c r="A45620" s="12"/>
      <c r="B45620" s="12"/>
      <c r="C45620" s="12"/>
    </row>
    <row r="45621" spans="1:3" x14ac:dyDescent="0.35">
      <c r="A45621" s="12"/>
      <c r="B45621" s="12"/>
      <c r="C45621" s="12"/>
    </row>
    <row r="45622" spans="1:3" x14ac:dyDescent="0.35">
      <c r="A45622" s="12"/>
      <c r="B45622" s="12"/>
      <c r="C45622" s="12"/>
    </row>
    <row r="45623" spans="1:3" x14ac:dyDescent="0.35">
      <c r="A45623" s="12"/>
      <c r="B45623" s="12"/>
      <c r="C45623" s="12"/>
    </row>
    <row r="45624" spans="1:3" x14ac:dyDescent="0.35">
      <c r="A45624" s="12"/>
      <c r="B45624" s="12"/>
      <c r="C45624" s="12"/>
    </row>
    <row r="45625" spans="1:3" x14ac:dyDescent="0.35">
      <c r="A45625" s="12"/>
      <c r="B45625" s="12"/>
      <c r="C45625" s="12"/>
    </row>
    <row r="45626" spans="1:3" x14ac:dyDescent="0.35">
      <c r="A45626" s="12"/>
      <c r="B45626" s="12"/>
      <c r="C45626" s="12"/>
    </row>
    <row r="45627" spans="1:3" x14ac:dyDescent="0.35">
      <c r="A45627" s="12"/>
      <c r="B45627" s="12"/>
      <c r="C45627" s="12"/>
    </row>
    <row r="45628" spans="1:3" x14ac:dyDescent="0.35">
      <c r="A45628" s="12"/>
      <c r="B45628" s="12"/>
      <c r="C45628" s="12"/>
    </row>
    <row r="45629" spans="1:3" x14ac:dyDescent="0.35">
      <c r="A45629" s="12"/>
      <c r="B45629" s="12"/>
      <c r="C45629" s="12"/>
    </row>
    <row r="45630" spans="1:3" x14ac:dyDescent="0.35">
      <c r="A45630" s="12"/>
      <c r="B45630" s="12"/>
      <c r="C45630" s="12"/>
    </row>
    <row r="45631" spans="1:3" x14ac:dyDescent="0.35">
      <c r="A45631" s="12"/>
      <c r="B45631" s="12"/>
      <c r="C45631" s="12"/>
    </row>
    <row r="45632" spans="1:3" x14ac:dyDescent="0.35">
      <c r="A45632" s="12"/>
      <c r="B45632" s="12"/>
      <c r="C45632" s="12"/>
    </row>
    <row r="45633" spans="1:3" x14ac:dyDescent="0.35">
      <c r="A45633" s="12"/>
      <c r="B45633" s="12"/>
      <c r="C45633" s="12"/>
    </row>
    <row r="45634" spans="1:3" x14ac:dyDescent="0.35">
      <c r="A45634" s="12"/>
      <c r="B45634" s="12"/>
      <c r="C45634" s="12"/>
    </row>
    <row r="45635" spans="1:3" x14ac:dyDescent="0.35">
      <c r="A45635" s="12"/>
      <c r="B45635" s="12"/>
      <c r="C45635" s="12"/>
    </row>
    <row r="45636" spans="1:3" x14ac:dyDescent="0.35">
      <c r="A45636" s="12"/>
      <c r="B45636" s="12"/>
      <c r="C45636" s="12"/>
    </row>
    <row r="45637" spans="1:3" x14ac:dyDescent="0.35">
      <c r="A45637" s="12"/>
      <c r="B45637" s="12"/>
      <c r="C45637" s="12"/>
    </row>
    <row r="45638" spans="1:3" x14ac:dyDescent="0.35">
      <c r="A45638" s="12"/>
      <c r="B45638" s="12"/>
      <c r="C45638" s="12"/>
    </row>
    <row r="45639" spans="1:3" x14ac:dyDescent="0.35">
      <c r="A45639" s="12"/>
      <c r="B45639" s="12"/>
      <c r="C45639" s="12"/>
    </row>
    <row r="45640" spans="1:3" x14ac:dyDescent="0.35">
      <c r="A45640" s="12"/>
      <c r="B45640" s="12"/>
      <c r="C45640" s="12"/>
    </row>
    <row r="45641" spans="1:3" x14ac:dyDescent="0.35">
      <c r="A45641" s="12"/>
      <c r="B45641" s="12"/>
      <c r="C45641" s="12"/>
    </row>
    <row r="45642" spans="1:3" x14ac:dyDescent="0.35">
      <c r="A45642" s="12"/>
      <c r="B45642" s="12"/>
      <c r="C45642" s="12"/>
    </row>
    <row r="45643" spans="1:3" x14ac:dyDescent="0.35">
      <c r="A45643" s="12"/>
      <c r="B45643" s="12"/>
      <c r="C45643" s="12"/>
    </row>
    <row r="45644" spans="1:3" x14ac:dyDescent="0.35">
      <c r="A45644" s="12"/>
      <c r="B45644" s="12"/>
      <c r="C45644" s="12"/>
    </row>
    <row r="45645" spans="1:3" x14ac:dyDescent="0.35">
      <c r="A45645" s="12"/>
      <c r="B45645" s="12"/>
      <c r="C45645" s="12"/>
    </row>
    <row r="45646" spans="1:3" x14ac:dyDescent="0.35">
      <c r="A45646" s="12"/>
      <c r="B45646" s="12"/>
      <c r="C45646" s="12"/>
    </row>
    <row r="45647" spans="1:3" x14ac:dyDescent="0.35">
      <c r="A45647" s="12"/>
      <c r="B45647" s="12"/>
      <c r="C45647" s="12"/>
    </row>
    <row r="45648" spans="1:3" x14ac:dyDescent="0.35">
      <c r="A45648" s="12"/>
      <c r="B45648" s="12"/>
      <c r="C45648" s="12"/>
    </row>
    <row r="45649" spans="1:3" x14ac:dyDescent="0.35">
      <c r="A45649" s="12"/>
      <c r="B45649" s="12"/>
      <c r="C45649" s="12"/>
    </row>
    <row r="45650" spans="1:3" x14ac:dyDescent="0.35">
      <c r="A45650" s="12"/>
      <c r="B45650" s="12"/>
      <c r="C45650" s="12"/>
    </row>
    <row r="45651" spans="1:3" x14ac:dyDescent="0.35">
      <c r="A45651" s="12"/>
      <c r="B45651" s="12"/>
      <c r="C45651" s="12"/>
    </row>
    <row r="45652" spans="1:3" x14ac:dyDescent="0.35">
      <c r="A45652" s="12"/>
      <c r="B45652" s="12"/>
      <c r="C45652" s="12"/>
    </row>
    <row r="45653" spans="1:3" x14ac:dyDescent="0.35">
      <c r="A45653" s="12"/>
      <c r="B45653" s="12"/>
      <c r="C45653" s="12"/>
    </row>
    <row r="45654" spans="1:3" x14ac:dyDescent="0.35">
      <c r="A45654" s="12"/>
      <c r="B45654" s="12"/>
      <c r="C45654" s="12"/>
    </row>
    <row r="45655" spans="1:3" x14ac:dyDescent="0.35">
      <c r="A45655" s="12"/>
      <c r="B45655" s="12"/>
      <c r="C45655" s="12"/>
    </row>
    <row r="45656" spans="1:3" x14ac:dyDescent="0.35">
      <c r="A45656" s="12"/>
      <c r="B45656" s="12"/>
      <c r="C45656" s="12"/>
    </row>
    <row r="45657" spans="1:3" x14ac:dyDescent="0.35">
      <c r="A45657" s="12"/>
      <c r="B45657" s="12"/>
      <c r="C45657" s="12"/>
    </row>
    <row r="45658" spans="1:3" x14ac:dyDescent="0.35">
      <c r="A45658" s="12"/>
      <c r="B45658" s="12"/>
      <c r="C45658" s="12"/>
    </row>
    <row r="45659" spans="1:3" x14ac:dyDescent="0.35">
      <c r="A45659" s="12"/>
      <c r="B45659" s="12"/>
      <c r="C45659" s="12"/>
    </row>
    <row r="45660" spans="1:3" x14ac:dyDescent="0.35">
      <c r="A45660" s="12"/>
      <c r="B45660" s="12"/>
      <c r="C45660" s="12"/>
    </row>
    <row r="45661" spans="1:3" x14ac:dyDescent="0.35">
      <c r="A45661" s="12"/>
      <c r="B45661" s="12"/>
      <c r="C45661" s="12"/>
    </row>
    <row r="45662" spans="1:3" x14ac:dyDescent="0.35">
      <c r="A45662" s="12"/>
      <c r="B45662" s="12"/>
      <c r="C45662" s="12"/>
    </row>
    <row r="45663" spans="1:3" x14ac:dyDescent="0.35">
      <c r="A45663" s="12"/>
      <c r="B45663" s="12"/>
      <c r="C45663" s="12"/>
    </row>
    <row r="45664" spans="1:3" x14ac:dyDescent="0.35">
      <c r="A45664" s="12"/>
      <c r="B45664" s="12"/>
      <c r="C45664" s="12"/>
    </row>
    <row r="45665" spans="1:3" x14ac:dyDescent="0.35">
      <c r="A45665" s="12"/>
      <c r="B45665" s="12"/>
      <c r="C45665" s="12"/>
    </row>
    <row r="45666" spans="1:3" x14ac:dyDescent="0.35">
      <c r="A45666" s="12"/>
      <c r="B45666" s="12"/>
      <c r="C45666" s="12"/>
    </row>
    <row r="45667" spans="1:3" x14ac:dyDescent="0.35">
      <c r="A45667" s="12"/>
      <c r="B45667" s="12"/>
      <c r="C45667" s="12"/>
    </row>
    <row r="45668" spans="1:3" x14ac:dyDescent="0.35">
      <c r="A45668" s="12"/>
      <c r="B45668" s="12"/>
      <c r="C45668" s="12"/>
    </row>
    <row r="45669" spans="1:3" x14ac:dyDescent="0.35">
      <c r="A45669" s="12"/>
      <c r="B45669" s="12"/>
      <c r="C45669" s="12"/>
    </row>
    <row r="45670" spans="1:3" x14ac:dyDescent="0.35">
      <c r="A45670" s="12"/>
      <c r="B45670" s="12"/>
      <c r="C45670" s="12"/>
    </row>
    <row r="45671" spans="1:3" x14ac:dyDescent="0.35">
      <c r="A45671" s="12"/>
      <c r="B45671" s="12"/>
      <c r="C45671" s="12"/>
    </row>
    <row r="45672" spans="1:3" x14ac:dyDescent="0.35">
      <c r="A45672" s="12"/>
      <c r="B45672" s="12"/>
      <c r="C45672" s="12"/>
    </row>
    <row r="45673" spans="1:3" x14ac:dyDescent="0.35">
      <c r="A45673" s="12"/>
      <c r="B45673" s="12"/>
      <c r="C45673" s="12"/>
    </row>
    <row r="45674" spans="1:3" x14ac:dyDescent="0.35">
      <c r="A45674" s="12"/>
      <c r="B45674" s="12"/>
      <c r="C45674" s="12"/>
    </row>
    <row r="45675" spans="1:3" x14ac:dyDescent="0.35">
      <c r="A45675" s="12"/>
      <c r="B45675" s="12"/>
      <c r="C45675" s="12"/>
    </row>
    <row r="45676" spans="1:3" x14ac:dyDescent="0.35">
      <c r="A45676" s="12"/>
      <c r="B45676" s="12"/>
      <c r="C45676" s="12"/>
    </row>
    <row r="45677" spans="1:3" x14ac:dyDescent="0.35">
      <c r="A45677" s="12"/>
      <c r="B45677" s="12"/>
      <c r="C45677" s="12"/>
    </row>
    <row r="45678" spans="1:3" x14ac:dyDescent="0.35">
      <c r="A45678" s="12"/>
      <c r="B45678" s="12"/>
      <c r="C45678" s="12"/>
    </row>
    <row r="45679" spans="1:3" x14ac:dyDescent="0.35">
      <c r="A45679" s="12"/>
      <c r="B45679" s="12"/>
      <c r="C45679" s="12"/>
    </row>
    <row r="45680" spans="1:3" x14ac:dyDescent="0.35">
      <c r="A45680" s="12"/>
      <c r="B45680" s="12"/>
      <c r="C45680" s="12"/>
    </row>
    <row r="45681" spans="1:3" x14ac:dyDescent="0.35">
      <c r="A45681" s="12"/>
      <c r="B45681" s="12"/>
      <c r="C45681" s="12"/>
    </row>
    <row r="45682" spans="1:3" x14ac:dyDescent="0.35">
      <c r="A45682" s="12"/>
      <c r="B45682" s="12"/>
      <c r="C45682" s="12"/>
    </row>
    <row r="45683" spans="1:3" x14ac:dyDescent="0.35">
      <c r="A45683" s="12"/>
      <c r="B45683" s="12"/>
      <c r="C45683" s="12"/>
    </row>
    <row r="45684" spans="1:3" x14ac:dyDescent="0.35">
      <c r="A45684" s="12"/>
      <c r="B45684" s="12"/>
      <c r="C45684" s="12"/>
    </row>
    <row r="45685" spans="1:3" x14ac:dyDescent="0.35">
      <c r="A45685" s="12"/>
      <c r="B45685" s="12"/>
      <c r="C45685" s="12"/>
    </row>
    <row r="45686" spans="1:3" x14ac:dyDescent="0.35">
      <c r="A45686" s="12"/>
      <c r="B45686" s="12"/>
      <c r="C45686" s="12"/>
    </row>
    <row r="45687" spans="1:3" x14ac:dyDescent="0.35">
      <c r="A45687" s="12"/>
      <c r="B45687" s="12"/>
      <c r="C45687" s="12"/>
    </row>
    <row r="45688" spans="1:3" x14ac:dyDescent="0.35">
      <c r="A45688" s="12"/>
      <c r="B45688" s="12"/>
      <c r="C45688" s="12"/>
    </row>
    <row r="45689" spans="1:3" x14ac:dyDescent="0.35">
      <c r="A45689" s="12"/>
      <c r="B45689" s="12"/>
      <c r="C45689" s="12"/>
    </row>
    <row r="45690" spans="1:3" x14ac:dyDescent="0.35">
      <c r="A45690" s="12"/>
      <c r="B45690" s="12"/>
      <c r="C45690" s="12"/>
    </row>
    <row r="45691" spans="1:3" x14ac:dyDescent="0.35">
      <c r="A45691" s="12"/>
      <c r="B45691" s="12"/>
      <c r="C45691" s="12"/>
    </row>
    <row r="45692" spans="1:3" x14ac:dyDescent="0.35">
      <c r="A45692" s="12"/>
      <c r="B45692" s="12"/>
      <c r="C45692" s="12"/>
    </row>
    <row r="45693" spans="1:3" x14ac:dyDescent="0.35">
      <c r="A45693" s="12"/>
      <c r="B45693" s="12"/>
      <c r="C45693" s="12"/>
    </row>
    <row r="45694" spans="1:3" x14ac:dyDescent="0.35">
      <c r="A45694" s="12"/>
      <c r="B45694" s="12"/>
      <c r="C45694" s="12"/>
    </row>
    <row r="45695" spans="1:3" x14ac:dyDescent="0.35">
      <c r="A45695" s="12"/>
      <c r="B45695" s="12"/>
      <c r="C45695" s="12"/>
    </row>
    <row r="45696" spans="1:3" x14ac:dyDescent="0.35">
      <c r="A45696" s="12"/>
      <c r="B45696" s="12"/>
      <c r="C45696" s="12"/>
    </row>
    <row r="45697" spans="1:3" x14ac:dyDescent="0.35">
      <c r="A45697" s="12"/>
      <c r="B45697" s="12"/>
      <c r="C45697" s="12"/>
    </row>
    <row r="45698" spans="1:3" x14ac:dyDescent="0.35">
      <c r="A45698" s="12"/>
      <c r="B45698" s="12"/>
      <c r="C45698" s="12"/>
    </row>
    <row r="45699" spans="1:3" x14ac:dyDescent="0.35">
      <c r="A45699" s="12"/>
      <c r="B45699" s="12"/>
      <c r="C45699" s="12"/>
    </row>
    <row r="45700" spans="1:3" x14ac:dyDescent="0.35">
      <c r="A45700" s="12"/>
      <c r="B45700" s="12"/>
      <c r="C45700" s="12"/>
    </row>
    <row r="45701" spans="1:3" x14ac:dyDescent="0.35">
      <c r="A45701" s="12"/>
      <c r="B45701" s="12"/>
      <c r="C45701" s="12"/>
    </row>
    <row r="45702" spans="1:3" x14ac:dyDescent="0.35">
      <c r="A45702" s="12"/>
      <c r="B45702" s="12"/>
      <c r="C45702" s="12"/>
    </row>
    <row r="45703" spans="1:3" x14ac:dyDescent="0.35">
      <c r="A45703" s="12"/>
      <c r="B45703" s="12"/>
      <c r="C45703" s="12"/>
    </row>
    <row r="45704" spans="1:3" x14ac:dyDescent="0.35">
      <c r="A45704" s="12"/>
      <c r="B45704" s="12"/>
      <c r="C45704" s="12"/>
    </row>
    <row r="45705" spans="1:3" x14ac:dyDescent="0.35">
      <c r="A45705" s="12"/>
      <c r="B45705" s="12"/>
      <c r="C45705" s="12"/>
    </row>
    <row r="45706" spans="1:3" x14ac:dyDescent="0.35">
      <c r="A45706" s="12"/>
      <c r="B45706" s="12"/>
      <c r="C45706" s="12"/>
    </row>
    <row r="45707" spans="1:3" x14ac:dyDescent="0.35">
      <c r="A45707" s="12"/>
      <c r="B45707" s="12"/>
      <c r="C45707" s="12"/>
    </row>
    <row r="45708" spans="1:3" x14ac:dyDescent="0.35">
      <c r="A45708" s="12"/>
      <c r="B45708" s="12"/>
      <c r="C45708" s="12"/>
    </row>
    <row r="45709" spans="1:3" x14ac:dyDescent="0.35">
      <c r="A45709" s="12"/>
      <c r="B45709" s="12"/>
      <c r="C45709" s="12"/>
    </row>
    <row r="45710" spans="1:3" x14ac:dyDescent="0.35">
      <c r="A45710" s="12"/>
      <c r="B45710" s="12"/>
      <c r="C45710" s="12"/>
    </row>
    <row r="45711" spans="1:3" x14ac:dyDescent="0.35">
      <c r="A45711" s="12"/>
      <c r="B45711" s="12"/>
      <c r="C45711" s="12"/>
    </row>
    <row r="45712" spans="1:3" x14ac:dyDescent="0.35">
      <c r="A45712" s="12"/>
      <c r="B45712" s="12"/>
      <c r="C45712" s="12"/>
    </row>
    <row r="45713" spans="1:3" x14ac:dyDescent="0.35">
      <c r="A45713" s="12"/>
      <c r="B45713" s="12"/>
      <c r="C45713" s="12"/>
    </row>
    <row r="45714" spans="1:3" x14ac:dyDescent="0.35">
      <c r="A45714" s="12"/>
      <c r="B45714" s="12"/>
      <c r="C45714" s="12"/>
    </row>
    <row r="45715" spans="1:3" x14ac:dyDescent="0.35">
      <c r="A45715" s="12"/>
      <c r="B45715" s="12"/>
      <c r="C45715" s="12"/>
    </row>
    <row r="45716" spans="1:3" x14ac:dyDescent="0.35">
      <c r="A45716" s="12"/>
      <c r="B45716" s="12"/>
      <c r="C45716" s="12"/>
    </row>
    <row r="45717" spans="1:3" x14ac:dyDescent="0.35">
      <c r="A45717" s="12"/>
      <c r="B45717" s="12"/>
      <c r="C45717" s="12"/>
    </row>
    <row r="45718" spans="1:3" x14ac:dyDescent="0.35">
      <c r="A45718" s="12"/>
      <c r="B45718" s="12"/>
      <c r="C45718" s="12"/>
    </row>
    <row r="45719" spans="1:3" x14ac:dyDescent="0.35">
      <c r="A45719" s="12"/>
      <c r="B45719" s="12"/>
      <c r="C45719" s="12"/>
    </row>
    <row r="45720" spans="1:3" x14ac:dyDescent="0.35">
      <c r="A45720" s="12"/>
      <c r="B45720" s="12"/>
      <c r="C45720" s="12"/>
    </row>
    <row r="45721" spans="1:3" x14ac:dyDescent="0.35">
      <c r="A45721" s="12"/>
      <c r="B45721" s="12"/>
      <c r="C45721" s="12"/>
    </row>
    <row r="45722" spans="1:3" x14ac:dyDescent="0.35">
      <c r="A45722" s="12"/>
      <c r="B45722" s="12"/>
      <c r="C45722" s="12"/>
    </row>
    <row r="45723" spans="1:3" x14ac:dyDescent="0.35">
      <c r="A45723" s="12"/>
      <c r="B45723" s="12"/>
      <c r="C45723" s="12"/>
    </row>
    <row r="45724" spans="1:3" x14ac:dyDescent="0.35">
      <c r="A45724" s="12"/>
      <c r="B45724" s="12"/>
      <c r="C45724" s="12"/>
    </row>
    <row r="45725" spans="1:3" x14ac:dyDescent="0.35">
      <c r="A45725" s="12"/>
      <c r="B45725" s="12"/>
      <c r="C45725" s="12"/>
    </row>
    <row r="45726" spans="1:3" x14ac:dyDescent="0.35">
      <c r="A45726" s="12"/>
      <c r="B45726" s="12"/>
      <c r="C45726" s="12"/>
    </row>
    <row r="45727" spans="1:3" x14ac:dyDescent="0.35">
      <c r="A45727" s="12"/>
      <c r="B45727" s="12"/>
      <c r="C45727" s="12"/>
    </row>
    <row r="45728" spans="1:3" x14ac:dyDescent="0.35">
      <c r="A45728" s="12"/>
      <c r="B45728" s="12"/>
      <c r="C45728" s="12"/>
    </row>
    <row r="45729" spans="1:3" x14ac:dyDescent="0.35">
      <c r="A45729" s="12"/>
      <c r="B45729" s="12"/>
      <c r="C45729" s="12"/>
    </row>
    <row r="45730" spans="1:3" x14ac:dyDescent="0.35">
      <c r="A45730" s="12"/>
      <c r="B45730" s="12"/>
      <c r="C45730" s="12"/>
    </row>
    <row r="45731" spans="1:3" x14ac:dyDescent="0.35">
      <c r="A45731" s="12"/>
      <c r="B45731" s="12"/>
      <c r="C45731" s="12"/>
    </row>
    <row r="45732" spans="1:3" x14ac:dyDescent="0.35">
      <c r="A45732" s="12"/>
      <c r="B45732" s="12"/>
      <c r="C45732" s="12"/>
    </row>
    <row r="45733" spans="1:3" x14ac:dyDescent="0.35">
      <c r="A45733" s="12"/>
      <c r="B45733" s="12"/>
      <c r="C45733" s="12"/>
    </row>
    <row r="45734" spans="1:3" x14ac:dyDescent="0.35">
      <c r="A45734" s="12"/>
      <c r="B45734" s="12"/>
      <c r="C45734" s="12"/>
    </row>
    <row r="45735" spans="1:3" x14ac:dyDescent="0.35">
      <c r="A45735" s="12"/>
      <c r="B45735" s="12"/>
      <c r="C45735" s="12"/>
    </row>
    <row r="45736" spans="1:3" x14ac:dyDescent="0.35">
      <c r="A45736" s="12"/>
      <c r="B45736" s="12"/>
      <c r="C45736" s="12"/>
    </row>
    <row r="45737" spans="1:3" x14ac:dyDescent="0.35">
      <c r="A45737" s="12"/>
      <c r="B45737" s="12"/>
      <c r="C45737" s="12"/>
    </row>
    <row r="45738" spans="1:3" x14ac:dyDescent="0.35">
      <c r="A45738" s="12"/>
      <c r="B45738" s="12"/>
      <c r="C45738" s="12"/>
    </row>
    <row r="45739" spans="1:3" x14ac:dyDescent="0.35">
      <c r="A45739" s="12"/>
      <c r="B45739" s="12"/>
      <c r="C45739" s="12"/>
    </row>
    <row r="45740" spans="1:3" x14ac:dyDescent="0.35">
      <c r="A45740" s="12"/>
      <c r="B45740" s="12"/>
      <c r="C45740" s="12"/>
    </row>
    <row r="45741" spans="1:3" x14ac:dyDescent="0.35">
      <c r="A45741" s="12"/>
      <c r="B45741" s="12"/>
      <c r="C45741" s="12"/>
    </row>
    <row r="45742" spans="1:3" x14ac:dyDescent="0.35">
      <c r="A45742" s="12"/>
      <c r="B45742" s="12"/>
      <c r="C45742" s="12"/>
    </row>
    <row r="45743" spans="1:3" x14ac:dyDescent="0.35">
      <c r="A45743" s="12"/>
      <c r="B45743" s="12"/>
      <c r="C45743" s="12"/>
    </row>
    <row r="45744" spans="1:3" x14ac:dyDescent="0.35">
      <c r="A45744" s="12"/>
      <c r="B45744" s="12"/>
      <c r="C45744" s="12"/>
    </row>
    <row r="45745" spans="1:3" x14ac:dyDescent="0.35">
      <c r="A45745" s="12"/>
      <c r="B45745" s="12"/>
      <c r="C45745" s="12"/>
    </row>
    <row r="45746" spans="1:3" x14ac:dyDescent="0.35">
      <c r="A45746" s="12"/>
      <c r="B45746" s="12"/>
      <c r="C45746" s="12"/>
    </row>
    <row r="45747" spans="1:3" x14ac:dyDescent="0.35">
      <c r="A45747" s="12"/>
      <c r="B45747" s="12"/>
      <c r="C45747" s="12"/>
    </row>
    <row r="45748" spans="1:3" x14ac:dyDescent="0.35">
      <c r="A45748" s="12"/>
      <c r="B45748" s="12"/>
      <c r="C45748" s="12"/>
    </row>
    <row r="45749" spans="1:3" x14ac:dyDescent="0.35">
      <c r="A45749" s="12"/>
      <c r="B45749" s="12"/>
      <c r="C45749" s="12"/>
    </row>
    <row r="45750" spans="1:3" x14ac:dyDescent="0.35">
      <c r="A45750" s="12"/>
      <c r="B45750" s="12"/>
      <c r="C45750" s="12"/>
    </row>
    <row r="45751" spans="1:3" x14ac:dyDescent="0.35">
      <c r="A45751" s="12"/>
      <c r="B45751" s="12"/>
      <c r="C45751" s="12"/>
    </row>
    <row r="45752" spans="1:3" x14ac:dyDescent="0.35">
      <c r="A45752" s="12"/>
      <c r="B45752" s="12"/>
      <c r="C45752" s="12"/>
    </row>
    <row r="45753" spans="1:3" x14ac:dyDescent="0.35">
      <c r="A45753" s="12"/>
      <c r="B45753" s="12"/>
      <c r="C45753" s="12"/>
    </row>
    <row r="45754" spans="1:3" x14ac:dyDescent="0.35">
      <c r="A45754" s="12"/>
      <c r="B45754" s="12"/>
      <c r="C45754" s="12"/>
    </row>
    <row r="45755" spans="1:3" x14ac:dyDescent="0.35">
      <c r="A45755" s="12"/>
      <c r="B45755" s="12"/>
      <c r="C45755" s="12"/>
    </row>
    <row r="45756" spans="1:3" x14ac:dyDescent="0.35">
      <c r="A45756" s="12"/>
      <c r="B45756" s="12"/>
      <c r="C45756" s="12"/>
    </row>
    <row r="45757" spans="1:3" x14ac:dyDescent="0.35">
      <c r="A45757" s="12"/>
      <c r="B45757" s="12"/>
      <c r="C45757" s="12"/>
    </row>
    <row r="45758" spans="1:3" x14ac:dyDescent="0.35">
      <c r="A45758" s="12"/>
      <c r="B45758" s="12"/>
      <c r="C45758" s="12"/>
    </row>
    <row r="45759" spans="1:3" x14ac:dyDescent="0.35">
      <c r="A45759" s="12"/>
      <c r="B45759" s="12"/>
      <c r="C45759" s="12"/>
    </row>
    <row r="45760" spans="1:3" x14ac:dyDescent="0.35">
      <c r="A45760" s="12"/>
      <c r="B45760" s="12"/>
      <c r="C45760" s="12"/>
    </row>
    <row r="45761" spans="1:3" x14ac:dyDescent="0.35">
      <c r="A45761" s="12"/>
      <c r="B45761" s="12"/>
      <c r="C45761" s="12"/>
    </row>
    <row r="45762" spans="1:3" x14ac:dyDescent="0.35">
      <c r="A45762" s="12"/>
      <c r="B45762" s="12"/>
      <c r="C45762" s="12"/>
    </row>
    <row r="45763" spans="1:3" x14ac:dyDescent="0.35">
      <c r="A45763" s="12"/>
      <c r="B45763" s="12"/>
      <c r="C45763" s="12"/>
    </row>
    <row r="45764" spans="1:3" x14ac:dyDescent="0.35">
      <c r="A45764" s="12"/>
      <c r="B45764" s="12"/>
      <c r="C45764" s="12"/>
    </row>
    <row r="45765" spans="1:3" x14ac:dyDescent="0.35">
      <c r="A45765" s="12"/>
      <c r="B45765" s="12"/>
      <c r="C45765" s="12"/>
    </row>
    <row r="45766" spans="1:3" x14ac:dyDescent="0.35">
      <c r="A45766" s="12"/>
      <c r="B45766" s="12"/>
      <c r="C45766" s="12"/>
    </row>
    <row r="45767" spans="1:3" x14ac:dyDescent="0.35">
      <c r="A45767" s="12"/>
      <c r="B45767" s="12"/>
      <c r="C45767" s="12"/>
    </row>
    <row r="45768" spans="1:3" x14ac:dyDescent="0.35">
      <c r="A45768" s="12"/>
      <c r="B45768" s="12"/>
      <c r="C45768" s="12"/>
    </row>
    <row r="45769" spans="1:3" x14ac:dyDescent="0.35">
      <c r="A45769" s="12"/>
      <c r="B45769" s="12"/>
      <c r="C45769" s="12"/>
    </row>
    <row r="45770" spans="1:3" x14ac:dyDescent="0.35">
      <c r="A45770" s="12"/>
      <c r="B45770" s="12"/>
      <c r="C45770" s="12"/>
    </row>
    <row r="45771" spans="1:3" x14ac:dyDescent="0.35">
      <c r="A45771" s="12"/>
      <c r="B45771" s="12"/>
      <c r="C45771" s="12"/>
    </row>
    <row r="45772" spans="1:3" x14ac:dyDescent="0.35">
      <c r="A45772" s="12"/>
      <c r="B45772" s="12"/>
      <c r="C45772" s="12"/>
    </row>
    <row r="45773" spans="1:3" x14ac:dyDescent="0.35">
      <c r="A45773" s="12"/>
      <c r="B45773" s="12"/>
      <c r="C45773" s="12"/>
    </row>
    <row r="45774" spans="1:3" x14ac:dyDescent="0.35">
      <c r="A45774" s="12"/>
      <c r="B45774" s="12"/>
      <c r="C45774" s="12"/>
    </row>
    <row r="45775" spans="1:3" x14ac:dyDescent="0.35">
      <c r="A45775" s="12"/>
      <c r="B45775" s="12"/>
      <c r="C45775" s="12"/>
    </row>
    <row r="45776" spans="1:3" x14ac:dyDescent="0.35">
      <c r="A45776" s="12"/>
      <c r="B45776" s="12"/>
      <c r="C45776" s="12"/>
    </row>
    <row r="45777" spans="1:3" x14ac:dyDescent="0.35">
      <c r="A45777" s="12"/>
      <c r="B45777" s="12"/>
      <c r="C45777" s="12"/>
    </row>
    <row r="45778" spans="1:3" x14ac:dyDescent="0.35">
      <c r="A45778" s="12"/>
      <c r="B45778" s="12"/>
      <c r="C45778" s="12"/>
    </row>
    <row r="45779" spans="1:3" x14ac:dyDescent="0.35">
      <c r="A45779" s="12"/>
      <c r="B45779" s="12"/>
      <c r="C45779" s="12"/>
    </row>
    <row r="45780" spans="1:3" x14ac:dyDescent="0.35">
      <c r="A45780" s="12"/>
      <c r="B45780" s="12"/>
      <c r="C45780" s="12"/>
    </row>
    <row r="45781" spans="1:3" x14ac:dyDescent="0.35">
      <c r="A45781" s="12"/>
      <c r="B45781" s="12"/>
      <c r="C45781" s="12"/>
    </row>
    <row r="45782" spans="1:3" x14ac:dyDescent="0.35">
      <c r="A45782" s="12"/>
      <c r="B45782" s="12"/>
      <c r="C45782" s="12"/>
    </row>
    <row r="45783" spans="1:3" x14ac:dyDescent="0.35">
      <c r="A45783" s="12"/>
      <c r="B45783" s="12"/>
      <c r="C45783" s="12"/>
    </row>
    <row r="45784" spans="1:3" x14ac:dyDescent="0.35">
      <c r="A45784" s="12"/>
      <c r="B45784" s="12"/>
      <c r="C45784" s="12"/>
    </row>
    <row r="45785" spans="1:3" x14ac:dyDescent="0.35">
      <c r="A45785" s="12"/>
      <c r="B45785" s="12"/>
      <c r="C45785" s="12"/>
    </row>
    <row r="45786" spans="1:3" x14ac:dyDescent="0.35">
      <c r="A45786" s="12"/>
      <c r="B45786" s="12"/>
      <c r="C45786" s="12"/>
    </row>
    <row r="45787" spans="1:3" x14ac:dyDescent="0.35">
      <c r="A45787" s="12"/>
      <c r="B45787" s="12"/>
      <c r="C45787" s="12"/>
    </row>
    <row r="45788" spans="1:3" x14ac:dyDescent="0.35">
      <c r="A45788" s="12"/>
      <c r="B45788" s="12"/>
      <c r="C45788" s="12"/>
    </row>
    <row r="45789" spans="1:3" x14ac:dyDescent="0.35">
      <c r="A45789" s="12"/>
      <c r="B45789" s="12"/>
      <c r="C45789" s="12"/>
    </row>
    <row r="45790" spans="1:3" x14ac:dyDescent="0.35">
      <c r="A45790" s="12"/>
      <c r="B45790" s="12"/>
      <c r="C45790" s="12"/>
    </row>
    <row r="45791" spans="1:3" x14ac:dyDescent="0.35">
      <c r="A45791" s="12"/>
      <c r="B45791" s="12"/>
      <c r="C45791" s="12"/>
    </row>
    <row r="45792" spans="1:3" x14ac:dyDescent="0.35">
      <c r="A45792" s="12"/>
      <c r="B45792" s="12"/>
      <c r="C45792" s="12"/>
    </row>
    <row r="45793" spans="1:3" x14ac:dyDescent="0.35">
      <c r="A45793" s="12"/>
      <c r="B45793" s="12"/>
      <c r="C45793" s="12"/>
    </row>
    <row r="45794" spans="1:3" x14ac:dyDescent="0.35">
      <c r="A45794" s="12"/>
      <c r="B45794" s="12"/>
      <c r="C45794" s="12"/>
    </row>
    <row r="45795" spans="1:3" x14ac:dyDescent="0.35">
      <c r="A45795" s="12"/>
      <c r="B45795" s="12"/>
      <c r="C45795" s="12"/>
    </row>
    <row r="45796" spans="1:3" x14ac:dyDescent="0.35">
      <c r="A45796" s="12"/>
      <c r="B45796" s="12"/>
      <c r="C45796" s="12"/>
    </row>
    <row r="45797" spans="1:3" x14ac:dyDescent="0.35">
      <c r="A45797" s="12"/>
      <c r="B45797" s="12"/>
      <c r="C45797" s="12"/>
    </row>
    <row r="45798" spans="1:3" x14ac:dyDescent="0.35">
      <c r="A45798" s="12"/>
      <c r="B45798" s="12"/>
      <c r="C45798" s="12"/>
    </row>
    <row r="45799" spans="1:3" x14ac:dyDescent="0.35">
      <c r="A45799" s="12"/>
      <c r="B45799" s="12"/>
      <c r="C45799" s="12"/>
    </row>
    <row r="45800" spans="1:3" x14ac:dyDescent="0.35">
      <c r="A45800" s="12"/>
      <c r="B45800" s="12"/>
      <c r="C45800" s="12"/>
    </row>
    <row r="45801" spans="1:3" x14ac:dyDescent="0.35">
      <c r="A45801" s="12"/>
      <c r="B45801" s="12"/>
      <c r="C45801" s="12"/>
    </row>
    <row r="45802" spans="1:3" x14ac:dyDescent="0.35">
      <c r="A45802" s="12"/>
      <c r="B45802" s="12"/>
      <c r="C45802" s="12"/>
    </row>
    <row r="45803" spans="1:3" x14ac:dyDescent="0.35">
      <c r="A45803" s="12"/>
      <c r="B45803" s="12"/>
      <c r="C45803" s="12"/>
    </row>
    <row r="45804" spans="1:3" x14ac:dyDescent="0.35">
      <c r="A45804" s="12"/>
      <c r="B45804" s="12"/>
      <c r="C45804" s="12"/>
    </row>
    <row r="45805" spans="1:3" x14ac:dyDescent="0.35">
      <c r="A45805" s="12"/>
      <c r="B45805" s="12"/>
      <c r="C45805" s="12"/>
    </row>
    <row r="45806" spans="1:3" x14ac:dyDescent="0.35">
      <c r="A45806" s="12"/>
      <c r="B45806" s="12"/>
      <c r="C45806" s="12"/>
    </row>
    <row r="45807" spans="1:3" x14ac:dyDescent="0.35">
      <c r="A45807" s="12"/>
      <c r="B45807" s="12"/>
      <c r="C45807" s="12"/>
    </row>
    <row r="45808" spans="1:3" x14ac:dyDescent="0.35">
      <c r="A45808" s="12"/>
      <c r="B45808" s="12"/>
      <c r="C45808" s="12"/>
    </row>
    <row r="45809" spans="1:3" x14ac:dyDescent="0.35">
      <c r="A45809" s="12"/>
      <c r="B45809" s="12"/>
      <c r="C45809" s="12"/>
    </row>
    <row r="45810" spans="1:3" x14ac:dyDescent="0.35">
      <c r="A45810" s="12"/>
      <c r="B45810" s="12"/>
      <c r="C45810" s="12"/>
    </row>
    <row r="45811" spans="1:3" x14ac:dyDescent="0.35">
      <c r="A45811" s="12"/>
      <c r="B45811" s="12"/>
      <c r="C45811" s="12"/>
    </row>
    <row r="45812" spans="1:3" x14ac:dyDescent="0.35">
      <c r="A45812" s="12"/>
      <c r="B45812" s="12"/>
      <c r="C45812" s="12"/>
    </row>
    <row r="45813" spans="1:3" x14ac:dyDescent="0.35">
      <c r="A45813" s="12"/>
      <c r="B45813" s="12"/>
      <c r="C45813" s="12"/>
    </row>
    <row r="45814" spans="1:3" x14ac:dyDescent="0.35">
      <c r="A45814" s="12"/>
      <c r="B45814" s="12"/>
      <c r="C45814" s="12"/>
    </row>
    <row r="45815" spans="1:3" x14ac:dyDescent="0.35">
      <c r="A45815" s="12"/>
      <c r="B45815" s="12"/>
      <c r="C45815" s="12"/>
    </row>
    <row r="45816" spans="1:3" x14ac:dyDescent="0.35">
      <c r="A45816" s="12"/>
      <c r="B45816" s="12"/>
      <c r="C45816" s="12"/>
    </row>
    <row r="45817" spans="1:3" x14ac:dyDescent="0.35">
      <c r="A45817" s="12"/>
      <c r="B45817" s="12"/>
      <c r="C45817" s="12"/>
    </row>
    <row r="45818" spans="1:3" x14ac:dyDescent="0.35">
      <c r="A45818" s="12"/>
      <c r="B45818" s="12"/>
      <c r="C45818" s="12"/>
    </row>
    <row r="45819" spans="1:3" x14ac:dyDescent="0.35">
      <c r="A45819" s="12"/>
      <c r="B45819" s="12"/>
      <c r="C45819" s="12"/>
    </row>
    <row r="45820" spans="1:3" x14ac:dyDescent="0.35">
      <c r="A45820" s="12"/>
      <c r="B45820" s="12"/>
      <c r="C45820" s="12"/>
    </row>
    <row r="45821" spans="1:3" x14ac:dyDescent="0.35">
      <c r="A45821" s="12"/>
      <c r="B45821" s="12"/>
      <c r="C45821" s="12"/>
    </row>
    <row r="45822" spans="1:3" x14ac:dyDescent="0.35">
      <c r="A45822" s="12"/>
      <c r="B45822" s="12"/>
      <c r="C45822" s="12"/>
    </row>
    <row r="45823" spans="1:3" x14ac:dyDescent="0.35">
      <c r="A45823" s="12"/>
      <c r="B45823" s="12"/>
      <c r="C45823" s="12"/>
    </row>
    <row r="45824" spans="1:3" x14ac:dyDescent="0.35">
      <c r="A45824" s="12"/>
      <c r="B45824" s="12"/>
      <c r="C45824" s="12"/>
    </row>
    <row r="45825" spans="1:3" x14ac:dyDescent="0.35">
      <c r="A45825" s="12"/>
      <c r="B45825" s="12"/>
      <c r="C45825" s="12"/>
    </row>
    <row r="45826" spans="1:3" x14ac:dyDescent="0.35">
      <c r="A45826" s="12"/>
      <c r="B45826" s="12"/>
      <c r="C45826" s="12"/>
    </row>
    <row r="45827" spans="1:3" x14ac:dyDescent="0.35">
      <c r="A45827" s="12"/>
      <c r="B45827" s="12"/>
      <c r="C45827" s="12"/>
    </row>
    <row r="45828" spans="1:3" x14ac:dyDescent="0.35">
      <c r="A45828" s="12"/>
      <c r="B45828" s="12"/>
      <c r="C45828" s="12"/>
    </row>
    <row r="45829" spans="1:3" x14ac:dyDescent="0.35">
      <c r="A45829" s="12"/>
      <c r="B45829" s="12"/>
      <c r="C45829" s="12"/>
    </row>
    <row r="45830" spans="1:3" x14ac:dyDescent="0.35">
      <c r="A45830" s="12"/>
      <c r="B45830" s="12"/>
      <c r="C45830" s="12"/>
    </row>
    <row r="45831" spans="1:3" x14ac:dyDescent="0.35">
      <c r="A45831" s="12"/>
      <c r="B45831" s="12"/>
      <c r="C45831" s="12"/>
    </row>
    <row r="45832" spans="1:3" x14ac:dyDescent="0.35">
      <c r="A45832" s="12"/>
      <c r="B45832" s="12"/>
      <c r="C45832" s="12"/>
    </row>
    <row r="45833" spans="1:3" x14ac:dyDescent="0.35">
      <c r="A45833" s="12"/>
      <c r="B45833" s="12"/>
      <c r="C45833" s="12"/>
    </row>
    <row r="45834" spans="1:3" x14ac:dyDescent="0.35">
      <c r="A45834" s="12"/>
      <c r="B45834" s="12"/>
      <c r="C45834" s="12"/>
    </row>
    <row r="45835" spans="1:3" x14ac:dyDescent="0.35">
      <c r="A45835" s="12"/>
      <c r="B45835" s="12"/>
      <c r="C45835" s="12"/>
    </row>
    <row r="45836" spans="1:3" x14ac:dyDescent="0.35">
      <c r="A45836" s="12"/>
      <c r="B45836" s="12"/>
      <c r="C45836" s="12"/>
    </row>
    <row r="45837" spans="1:3" x14ac:dyDescent="0.35">
      <c r="A45837" s="12"/>
      <c r="B45837" s="12"/>
      <c r="C45837" s="12"/>
    </row>
    <row r="45838" spans="1:3" x14ac:dyDescent="0.35">
      <c r="A45838" s="12"/>
      <c r="B45838" s="12"/>
      <c r="C45838" s="12"/>
    </row>
    <row r="45839" spans="1:3" x14ac:dyDescent="0.35">
      <c r="A45839" s="12"/>
      <c r="B45839" s="12"/>
      <c r="C45839" s="12"/>
    </row>
    <row r="45840" spans="1:3" x14ac:dyDescent="0.35">
      <c r="A45840" s="12"/>
      <c r="B45840" s="12"/>
      <c r="C45840" s="12"/>
    </row>
    <row r="45841" spans="1:3" x14ac:dyDescent="0.35">
      <c r="A45841" s="12"/>
      <c r="B45841" s="12"/>
      <c r="C45841" s="12"/>
    </row>
    <row r="45842" spans="1:3" x14ac:dyDescent="0.35">
      <c r="A45842" s="12"/>
      <c r="B45842" s="12"/>
      <c r="C45842" s="12"/>
    </row>
    <row r="45843" spans="1:3" x14ac:dyDescent="0.35">
      <c r="A45843" s="12"/>
      <c r="B45843" s="12"/>
      <c r="C45843" s="12"/>
    </row>
    <row r="45844" spans="1:3" x14ac:dyDescent="0.35">
      <c r="A45844" s="12"/>
      <c r="B45844" s="12"/>
      <c r="C45844" s="12"/>
    </row>
    <row r="45845" spans="1:3" x14ac:dyDescent="0.35">
      <c r="A45845" s="12"/>
      <c r="B45845" s="12"/>
      <c r="C45845" s="12"/>
    </row>
    <row r="45846" spans="1:3" x14ac:dyDescent="0.35">
      <c r="A45846" s="12"/>
      <c r="B45846" s="12"/>
      <c r="C45846" s="12"/>
    </row>
    <row r="45847" spans="1:3" x14ac:dyDescent="0.35">
      <c r="A45847" s="12"/>
      <c r="B45847" s="12"/>
      <c r="C45847" s="12"/>
    </row>
    <row r="45848" spans="1:3" x14ac:dyDescent="0.35">
      <c r="A45848" s="12"/>
      <c r="B45848" s="12"/>
      <c r="C45848" s="12"/>
    </row>
    <row r="45849" spans="1:3" x14ac:dyDescent="0.35">
      <c r="A45849" s="12"/>
      <c r="B45849" s="12"/>
      <c r="C45849" s="12"/>
    </row>
    <row r="45850" spans="1:3" x14ac:dyDescent="0.35">
      <c r="A45850" s="12"/>
      <c r="B45850" s="12"/>
      <c r="C45850" s="12"/>
    </row>
    <row r="45851" spans="1:3" x14ac:dyDescent="0.35">
      <c r="A45851" s="12"/>
      <c r="B45851" s="12"/>
      <c r="C45851" s="12"/>
    </row>
    <row r="45852" spans="1:3" x14ac:dyDescent="0.35">
      <c r="A45852" s="12"/>
      <c r="B45852" s="12"/>
      <c r="C45852" s="12"/>
    </row>
    <row r="45853" spans="1:3" x14ac:dyDescent="0.35">
      <c r="A45853" s="12"/>
      <c r="B45853" s="12"/>
      <c r="C45853" s="12"/>
    </row>
    <row r="45854" spans="1:3" x14ac:dyDescent="0.35">
      <c r="A45854" s="12"/>
      <c r="B45854" s="12"/>
      <c r="C45854" s="12"/>
    </row>
    <row r="45855" spans="1:3" x14ac:dyDescent="0.35">
      <c r="A45855" s="12"/>
      <c r="B45855" s="12"/>
      <c r="C45855" s="12"/>
    </row>
    <row r="45856" spans="1:3" x14ac:dyDescent="0.35">
      <c r="A45856" s="12"/>
      <c r="B45856" s="12"/>
      <c r="C45856" s="12"/>
    </row>
    <row r="45857" spans="1:3" x14ac:dyDescent="0.35">
      <c r="A45857" s="12"/>
      <c r="B45857" s="12"/>
      <c r="C45857" s="12"/>
    </row>
    <row r="45858" spans="1:3" x14ac:dyDescent="0.35">
      <c r="A45858" s="12"/>
      <c r="B45858" s="12"/>
      <c r="C45858" s="12"/>
    </row>
    <row r="45859" spans="1:3" x14ac:dyDescent="0.35">
      <c r="A45859" s="12"/>
      <c r="B45859" s="12"/>
      <c r="C45859" s="12"/>
    </row>
    <row r="45860" spans="1:3" x14ac:dyDescent="0.35">
      <c r="A45860" s="12"/>
      <c r="B45860" s="12"/>
      <c r="C45860" s="12"/>
    </row>
    <row r="45861" spans="1:3" x14ac:dyDescent="0.35">
      <c r="A45861" s="12"/>
      <c r="B45861" s="12"/>
      <c r="C45861" s="12"/>
    </row>
    <row r="45862" spans="1:3" x14ac:dyDescent="0.35">
      <c r="A45862" s="12"/>
      <c r="B45862" s="12"/>
      <c r="C45862" s="12"/>
    </row>
    <row r="45863" spans="1:3" x14ac:dyDescent="0.35">
      <c r="A45863" s="12"/>
      <c r="B45863" s="12"/>
      <c r="C45863" s="12"/>
    </row>
    <row r="45864" spans="1:3" x14ac:dyDescent="0.35">
      <c r="A45864" s="12"/>
      <c r="B45864" s="12"/>
      <c r="C45864" s="12"/>
    </row>
    <row r="45865" spans="1:3" x14ac:dyDescent="0.35">
      <c r="A45865" s="12"/>
      <c r="B45865" s="12"/>
      <c r="C45865" s="12"/>
    </row>
    <row r="45866" spans="1:3" x14ac:dyDescent="0.35">
      <c r="A45866" s="12"/>
      <c r="B45866" s="12"/>
      <c r="C45866" s="12"/>
    </row>
    <row r="45867" spans="1:3" x14ac:dyDescent="0.35">
      <c r="A45867" s="12"/>
      <c r="B45867" s="12"/>
      <c r="C45867" s="12"/>
    </row>
    <row r="45868" spans="1:3" x14ac:dyDescent="0.35">
      <c r="A45868" s="12"/>
      <c r="B45868" s="12"/>
      <c r="C45868" s="12"/>
    </row>
    <row r="45869" spans="1:3" x14ac:dyDescent="0.35">
      <c r="A45869" s="12"/>
      <c r="B45869" s="12"/>
      <c r="C45869" s="12"/>
    </row>
    <row r="45870" spans="1:3" x14ac:dyDescent="0.35">
      <c r="A45870" s="12"/>
      <c r="B45870" s="12"/>
      <c r="C45870" s="12"/>
    </row>
    <row r="45871" spans="1:3" x14ac:dyDescent="0.35">
      <c r="A45871" s="12"/>
      <c r="B45871" s="12"/>
      <c r="C45871" s="12"/>
    </row>
    <row r="45872" spans="1:3" x14ac:dyDescent="0.35">
      <c r="A45872" s="12"/>
      <c r="B45872" s="12"/>
      <c r="C45872" s="12"/>
    </row>
    <row r="45873" spans="1:3" x14ac:dyDescent="0.35">
      <c r="A45873" s="12"/>
      <c r="B45873" s="12"/>
      <c r="C45873" s="12"/>
    </row>
    <row r="45874" spans="1:3" x14ac:dyDescent="0.35">
      <c r="A45874" s="12"/>
      <c r="B45874" s="12"/>
      <c r="C45874" s="12"/>
    </row>
    <row r="45875" spans="1:3" x14ac:dyDescent="0.35">
      <c r="A45875" s="12"/>
      <c r="B45875" s="12"/>
      <c r="C45875" s="12"/>
    </row>
    <row r="45876" spans="1:3" x14ac:dyDescent="0.35">
      <c r="A45876" s="12"/>
      <c r="B45876" s="12"/>
      <c r="C45876" s="12"/>
    </row>
    <row r="45877" spans="1:3" x14ac:dyDescent="0.35">
      <c r="A45877" s="12"/>
      <c r="B45877" s="12"/>
      <c r="C45877" s="12"/>
    </row>
    <row r="45878" spans="1:3" x14ac:dyDescent="0.35">
      <c r="A45878" s="12"/>
      <c r="B45878" s="12"/>
      <c r="C45878" s="12"/>
    </row>
    <row r="45879" spans="1:3" x14ac:dyDescent="0.35">
      <c r="A45879" s="12"/>
      <c r="B45879" s="12"/>
      <c r="C45879" s="12"/>
    </row>
    <row r="45880" spans="1:3" x14ac:dyDescent="0.35">
      <c r="A45880" s="12"/>
      <c r="B45880" s="12"/>
      <c r="C45880" s="12"/>
    </row>
    <row r="45881" spans="1:3" x14ac:dyDescent="0.35">
      <c r="A45881" s="12"/>
      <c r="B45881" s="12"/>
      <c r="C45881" s="12"/>
    </row>
    <row r="45882" spans="1:3" x14ac:dyDescent="0.35">
      <c r="A45882" s="12"/>
      <c r="B45882" s="12"/>
      <c r="C45882" s="12"/>
    </row>
    <row r="45883" spans="1:3" x14ac:dyDescent="0.35">
      <c r="A45883" s="12"/>
      <c r="B45883" s="12"/>
      <c r="C45883" s="12"/>
    </row>
    <row r="45884" spans="1:3" x14ac:dyDescent="0.35">
      <c r="A45884" s="12"/>
      <c r="B45884" s="12"/>
      <c r="C45884" s="12"/>
    </row>
    <row r="45885" spans="1:3" x14ac:dyDescent="0.35">
      <c r="A45885" s="12"/>
      <c r="B45885" s="12"/>
      <c r="C45885" s="12"/>
    </row>
    <row r="45886" spans="1:3" x14ac:dyDescent="0.35">
      <c r="A45886" s="12"/>
      <c r="B45886" s="12"/>
      <c r="C45886" s="12"/>
    </row>
    <row r="45887" spans="1:3" x14ac:dyDescent="0.35">
      <c r="A45887" s="12"/>
      <c r="B45887" s="12"/>
      <c r="C45887" s="12"/>
    </row>
    <row r="45888" spans="1:3" x14ac:dyDescent="0.35">
      <c r="A45888" s="12"/>
      <c r="B45888" s="12"/>
      <c r="C45888" s="12"/>
    </row>
    <row r="45889" spans="1:3" x14ac:dyDescent="0.35">
      <c r="A45889" s="12"/>
      <c r="B45889" s="12"/>
      <c r="C45889" s="12"/>
    </row>
    <row r="45890" spans="1:3" x14ac:dyDescent="0.35">
      <c r="A45890" s="12"/>
      <c r="B45890" s="12"/>
      <c r="C45890" s="12"/>
    </row>
    <row r="45891" spans="1:3" x14ac:dyDescent="0.35">
      <c r="A45891" s="12"/>
      <c r="B45891" s="12"/>
      <c r="C45891" s="12"/>
    </row>
    <row r="45892" spans="1:3" x14ac:dyDescent="0.35">
      <c r="A45892" s="12"/>
      <c r="B45892" s="12"/>
      <c r="C45892" s="12"/>
    </row>
    <row r="45893" spans="1:3" x14ac:dyDescent="0.35">
      <c r="A45893" s="12"/>
      <c r="B45893" s="12"/>
      <c r="C45893" s="12"/>
    </row>
    <row r="45894" spans="1:3" x14ac:dyDescent="0.35">
      <c r="A45894" s="12"/>
      <c r="B45894" s="12"/>
      <c r="C45894" s="12"/>
    </row>
    <row r="45895" spans="1:3" x14ac:dyDescent="0.35">
      <c r="A45895" s="12"/>
      <c r="B45895" s="12"/>
      <c r="C45895" s="12"/>
    </row>
    <row r="45896" spans="1:3" x14ac:dyDescent="0.35">
      <c r="A45896" s="12"/>
      <c r="B45896" s="12"/>
      <c r="C45896" s="12"/>
    </row>
    <row r="45897" spans="1:3" x14ac:dyDescent="0.35">
      <c r="A45897" s="12"/>
      <c r="B45897" s="12"/>
      <c r="C45897" s="12"/>
    </row>
    <row r="45898" spans="1:3" x14ac:dyDescent="0.35">
      <c r="A45898" s="12"/>
      <c r="B45898" s="12"/>
      <c r="C45898" s="12"/>
    </row>
    <row r="45899" spans="1:3" x14ac:dyDescent="0.35">
      <c r="A45899" s="12"/>
      <c r="B45899" s="12"/>
      <c r="C45899" s="12"/>
    </row>
    <row r="45900" spans="1:3" x14ac:dyDescent="0.35">
      <c r="A45900" s="12"/>
      <c r="B45900" s="12"/>
      <c r="C45900" s="12"/>
    </row>
    <row r="45901" spans="1:3" x14ac:dyDescent="0.35">
      <c r="A45901" s="12"/>
      <c r="B45901" s="12"/>
      <c r="C45901" s="12"/>
    </row>
    <row r="45902" spans="1:3" x14ac:dyDescent="0.35">
      <c r="A45902" s="12"/>
      <c r="B45902" s="12"/>
      <c r="C45902" s="12"/>
    </row>
    <row r="45903" spans="1:3" x14ac:dyDescent="0.35">
      <c r="A45903" s="12"/>
      <c r="B45903" s="12"/>
      <c r="C45903" s="12"/>
    </row>
    <row r="45904" spans="1:3" x14ac:dyDescent="0.35">
      <c r="A45904" s="12"/>
      <c r="B45904" s="12"/>
      <c r="C45904" s="12"/>
    </row>
    <row r="45905" spans="1:3" x14ac:dyDescent="0.35">
      <c r="A45905" s="12"/>
      <c r="B45905" s="12"/>
      <c r="C45905" s="12"/>
    </row>
    <row r="45906" spans="1:3" x14ac:dyDescent="0.35">
      <c r="A45906" s="12"/>
      <c r="B45906" s="12"/>
      <c r="C45906" s="12"/>
    </row>
    <row r="45907" spans="1:3" x14ac:dyDescent="0.35">
      <c r="A45907" s="12"/>
      <c r="B45907" s="12"/>
      <c r="C45907" s="12"/>
    </row>
    <row r="45908" spans="1:3" x14ac:dyDescent="0.35">
      <c r="A45908" s="12"/>
      <c r="B45908" s="12"/>
      <c r="C45908" s="12"/>
    </row>
    <row r="45909" spans="1:3" x14ac:dyDescent="0.35">
      <c r="A45909" s="12"/>
      <c r="B45909" s="12"/>
      <c r="C45909" s="12"/>
    </row>
    <row r="45910" spans="1:3" x14ac:dyDescent="0.35">
      <c r="A45910" s="12"/>
      <c r="B45910" s="12"/>
      <c r="C45910" s="12"/>
    </row>
    <row r="45911" spans="1:3" x14ac:dyDescent="0.35">
      <c r="A45911" s="12"/>
      <c r="B45911" s="12"/>
      <c r="C45911" s="12"/>
    </row>
    <row r="45912" spans="1:3" x14ac:dyDescent="0.35">
      <c r="A45912" s="12"/>
      <c r="B45912" s="12"/>
      <c r="C45912" s="12"/>
    </row>
    <row r="45913" spans="1:3" x14ac:dyDescent="0.35">
      <c r="A45913" s="12"/>
      <c r="B45913" s="12"/>
      <c r="C45913" s="12"/>
    </row>
    <row r="45914" spans="1:3" x14ac:dyDescent="0.35">
      <c r="A45914" s="12"/>
      <c r="B45914" s="12"/>
      <c r="C45914" s="12"/>
    </row>
    <row r="45915" spans="1:3" x14ac:dyDescent="0.35">
      <c r="A45915" s="12"/>
      <c r="B45915" s="12"/>
      <c r="C45915" s="12"/>
    </row>
    <row r="45916" spans="1:3" x14ac:dyDescent="0.35">
      <c r="A45916" s="12"/>
      <c r="B45916" s="12"/>
      <c r="C45916" s="12"/>
    </row>
    <row r="45917" spans="1:3" x14ac:dyDescent="0.35">
      <c r="A45917" s="12"/>
      <c r="B45917" s="12"/>
      <c r="C45917" s="12"/>
    </row>
    <row r="45918" spans="1:3" x14ac:dyDescent="0.35">
      <c r="A45918" s="12"/>
      <c r="B45918" s="12"/>
      <c r="C45918" s="12"/>
    </row>
    <row r="45919" spans="1:3" x14ac:dyDescent="0.35">
      <c r="A45919" s="12"/>
      <c r="B45919" s="12"/>
      <c r="C45919" s="12"/>
    </row>
    <row r="45920" spans="1:3" x14ac:dyDescent="0.35">
      <c r="A45920" s="12"/>
      <c r="B45920" s="12"/>
      <c r="C45920" s="12"/>
    </row>
    <row r="45921" spans="1:3" x14ac:dyDescent="0.35">
      <c r="A45921" s="12"/>
      <c r="B45921" s="12"/>
      <c r="C45921" s="12"/>
    </row>
    <row r="45922" spans="1:3" x14ac:dyDescent="0.35">
      <c r="A45922" s="12"/>
      <c r="B45922" s="12"/>
      <c r="C45922" s="12"/>
    </row>
    <row r="45923" spans="1:3" x14ac:dyDescent="0.35">
      <c r="A45923" s="12"/>
      <c r="B45923" s="12"/>
      <c r="C45923" s="12"/>
    </row>
    <row r="45924" spans="1:3" x14ac:dyDescent="0.35">
      <c r="A45924" s="12"/>
      <c r="B45924" s="12"/>
      <c r="C45924" s="12"/>
    </row>
    <row r="45925" spans="1:3" x14ac:dyDescent="0.35">
      <c r="A45925" s="12"/>
      <c r="B45925" s="12"/>
      <c r="C45925" s="12"/>
    </row>
    <row r="45926" spans="1:3" x14ac:dyDescent="0.35">
      <c r="A45926" s="12"/>
      <c r="B45926" s="12"/>
      <c r="C45926" s="12"/>
    </row>
    <row r="45927" spans="1:3" x14ac:dyDescent="0.35">
      <c r="A45927" s="12"/>
      <c r="B45927" s="12"/>
      <c r="C45927" s="12"/>
    </row>
    <row r="45928" spans="1:3" x14ac:dyDescent="0.35">
      <c r="A45928" s="12"/>
      <c r="B45928" s="12"/>
      <c r="C45928" s="12"/>
    </row>
    <row r="45929" spans="1:3" x14ac:dyDescent="0.35">
      <c r="A45929" s="12"/>
      <c r="B45929" s="12"/>
      <c r="C45929" s="12"/>
    </row>
    <row r="45930" spans="1:3" x14ac:dyDescent="0.35">
      <c r="A45930" s="12"/>
      <c r="B45930" s="12"/>
      <c r="C45930" s="12"/>
    </row>
    <row r="45931" spans="1:3" x14ac:dyDescent="0.35">
      <c r="A45931" s="12"/>
      <c r="B45931" s="12"/>
      <c r="C45931" s="12"/>
    </row>
    <row r="45932" spans="1:3" x14ac:dyDescent="0.35">
      <c r="A45932" s="12"/>
      <c r="B45932" s="12"/>
      <c r="C45932" s="12"/>
    </row>
    <row r="45933" spans="1:3" x14ac:dyDescent="0.35">
      <c r="A45933" s="12"/>
      <c r="B45933" s="12"/>
      <c r="C45933" s="12"/>
    </row>
    <row r="45934" spans="1:3" x14ac:dyDescent="0.35">
      <c r="A45934" s="12"/>
      <c r="B45934" s="12"/>
      <c r="C45934" s="12"/>
    </row>
    <row r="45935" spans="1:3" x14ac:dyDescent="0.35">
      <c r="A45935" s="12"/>
      <c r="B45935" s="12"/>
      <c r="C45935" s="12"/>
    </row>
    <row r="45936" spans="1:3" x14ac:dyDescent="0.35">
      <c r="A45936" s="12"/>
      <c r="B45936" s="12"/>
      <c r="C45936" s="12"/>
    </row>
    <row r="45937" spans="1:3" x14ac:dyDescent="0.35">
      <c r="A45937" s="12"/>
      <c r="B45937" s="12"/>
      <c r="C45937" s="12"/>
    </row>
    <row r="45938" spans="1:3" x14ac:dyDescent="0.35">
      <c r="A45938" s="12"/>
      <c r="B45938" s="12"/>
      <c r="C45938" s="12"/>
    </row>
    <row r="45939" spans="1:3" x14ac:dyDescent="0.35">
      <c r="A45939" s="12"/>
      <c r="B45939" s="12"/>
      <c r="C45939" s="12"/>
    </row>
    <row r="45940" spans="1:3" x14ac:dyDescent="0.35">
      <c r="A45940" s="12"/>
      <c r="B45940" s="12"/>
      <c r="C45940" s="12"/>
    </row>
    <row r="45941" spans="1:3" x14ac:dyDescent="0.35">
      <c r="A45941" s="12"/>
      <c r="B45941" s="12"/>
      <c r="C45941" s="12"/>
    </row>
    <row r="45942" spans="1:3" x14ac:dyDescent="0.35">
      <c r="A45942" s="12"/>
      <c r="B45942" s="12"/>
      <c r="C45942" s="12"/>
    </row>
    <row r="45943" spans="1:3" x14ac:dyDescent="0.35">
      <c r="A45943" s="12"/>
      <c r="B45943" s="12"/>
      <c r="C45943" s="12"/>
    </row>
    <row r="45944" spans="1:3" x14ac:dyDescent="0.35">
      <c r="A45944" s="12"/>
      <c r="B45944" s="12"/>
      <c r="C45944" s="12"/>
    </row>
    <row r="45945" spans="1:3" x14ac:dyDescent="0.35">
      <c r="A45945" s="12"/>
      <c r="B45945" s="12"/>
      <c r="C45945" s="12"/>
    </row>
    <row r="45946" spans="1:3" x14ac:dyDescent="0.35">
      <c r="A45946" s="12"/>
      <c r="B45946" s="12"/>
      <c r="C45946" s="12"/>
    </row>
    <row r="45947" spans="1:3" x14ac:dyDescent="0.35">
      <c r="A45947" s="12"/>
      <c r="B45947" s="12"/>
      <c r="C45947" s="12"/>
    </row>
    <row r="45948" spans="1:3" x14ac:dyDescent="0.35">
      <c r="A45948" s="12"/>
      <c r="B45948" s="12"/>
      <c r="C45948" s="12"/>
    </row>
    <row r="45949" spans="1:3" x14ac:dyDescent="0.35">
      <c r="A45949" s="12"/>
      <c r="B45949" s="12"/>
      <c r="C45949" s="12"/>
    </row>
    <row r="45950" spans="1:3" x14ac:dyDescent="0.35">
      <c r="A45950" s="12"/>
      <c r="B45950" s="12"/>
      <c r="C45950" s="12"/>
    </row>
    <row r="45951" spans="1:3" x14ac:dyDescent="0.35">
      <c r="A45951" s="12"/>
      <c r="B45951" s="12"/>
      <c r="C45951" s="12"/>
    </row>
    <row r="45952" spans="1:3" x14ac:dyDescent="0.35">
      <c r="A45952" s="12"/>
      <c r="B45952" s="12"/>
      <c r="C45952" s="12"/>
    </row>
    <row r="45953" spans="1:3" x14ac:dyDescent="0.35">
      <c r="A45953" s="12"/>
      <c r="B45953" s="12"/>
      <c r="C45953" s="12"/>
    </row>
    <row r="45954" spans="1:3" x14ac:dyDescent="0.35">
      <c r="A45954" s="12"/>
      <c r="B45954" s="12"/>
      <c r="C45954" s="12"/>
    </row>
    <row r="45955" spans="1:3" x14ac:dyDescent="0.35">
      <c r="A45955" s="12"/>
      <c r="B45955" s="12"/>
      <c r="C45955" s="12"/>
    </row>
    <row r="45956" spans="1:3" x14ac:dyDescent="0.35">
      <c r="A45956" s="12"/>
      <c r="B45956" s="12"/>
      <c r="C45956" s="12"/>
    </row>
    <row r="45957" spans="1:3" x14ac:dyDescent="0.35">
      <c r="A45957" s="12"/>
      <c r="B45957" s="12"/>
      <c r="C45957" s="12"/>
    </row>
    <row r="45958" spans="1:3" x14ac:dyDescent="0.35">
      <c r="A45958" s="12"/>
      <c r="B45958" s="12"/>
      <c r="C45958" s="12"/>
    </row>
    <row r="45959" spans="1:3" x14ac:dyDescent="0.35">
      <c r="A45959" s="12"/>
      <c r="B45959" s="12"/>
      <c r="C45959" s="12"/>
    </row>
    <row r="45960" spans="1:3" x14ac:dyDescent="0.35">
      <c r="A45960" s="12"/>
      <c r="B45960" s="12"/>
      <c r="C45960" s="12"/>
    </row>
    <row r="45961" spans="1:3" x14ac:dyDescent="0.35">
      <c r="A45961" s="12"/>
      <c r="B45961" s="12"/>
      <c r="C45961" s="12"/>
    </row>
    <row r="45962" spans="1:3" x14ac:dyDescent="0.35">
      <c r="A45962" s="12"/>
      <c r="B45962" s="12"/>
      <c r="C45962" s="12"/>
    </row>
    <row r="45963" spans="1:3" x14ac:dyDescent="0.35">
      <c r="A45963" s="12"/>
      <c r="B45963" s="12"/>
      <c r="C45963" s="12"/>
    </row>
    <row r="45964" spans="1:3" x14ac:dyDescent="0.35">
      <c r="A45964" s="12"/>
      <c r="B45964" s="12"/>
      <c r="C45964" s="12"/>
    </row>
    <row r="45965" spans="1:3" x14ac:dyDescent="0.35">
      <c r="A45965" s="12"/>
      <c r="B45965" s="12"/>
      <c r="C45965" s="12"/>
    </row>
    <row r="45966" spans="1:3" x14ac:dyDescent="0.35">
      <c r="A45966" s="12"/>
      <c r="B45966" s="12"/>
      <c r="C45966" s="12"/>
    </row>
    <row r="45967" spans="1:3" x14ac:dyDescent="0.35">
      <c r="A45967" s="12"/>
      <c r="B45967" s="12"/>
      <c r="C45967" s="12"/>
    </row>
    <row r="45968" spans="1:3" x14ac:dyDescent="0.35">
      <c r="A45968" s="12"/>
      <c r="B45968" s="12"/>
      <c r="C45968" s="12"/>
    </row>
    <row r="45969" spans="1:3" x14ac:dyDescent="0.35">
      <c r="A45969" s="12"/>
      <c r="B45969" s="12"/>
      <c r="C45969" s="12"/>
    </row>
    <row r="45970" spans="1:3" x14ac:dyDescent="0.35">
      <c r="A45970" s="12"/>
      <c r="B45970" s="12"/>
      <c r="C45970" s="12"/>
    </row>
    <row r="45971" spans="1:3" x14ac:dyDescent="0.35">
      <c r="A45971" s="12"/>
      <c r="B45971" s="12"/>
      <c r="C45971" s="12"/>
    </row>
    <row r="45972" spans="1:3" x14ac:dyDescent="0.35">
      <c r="A45972" s="12"/>
      <c r="B45972" s="12"/>
      <c r="C45972" s="12"/>
    </row>
    <row r="45973" spans="1:3" x14ac:dyDescent="0.35">
      <c r="A45973" s="12"/>
      <c r="B45973" s="12"/>
      <c r="C45973" s="12"/>
    </row>
    <row r="45974" spans="1:3" x14ac:dyDescent="0.35">
      <c r="A45974" s="12"/>
      <c r="B45974" s="12"/>
      <c r="C45974" s="12"/>
    </row>
    <row r="45975" spans="1:3" x14ac:dyDescent="0.35">
      <c r="A45975" s="12"/>
      <c r="B45975" s="12"/>
      <c r="C45975" s="12"/>
    </row>
    <row r="45976" spans="1:3" x14ac:dyDescent="0.35">
      <c r="A45976" s="12"/>
      <c r="B45976" s="12"/>
      <c r="C45976" s="12"/>
    </row>
    <row r="45977" spans="1:3" x14ac:dyDescent="0.35">
      <c r="A45977" s="12"/>
      <c r="B45977" s="12"/>
      <c r="C45977" s="12"/>
    </row>
    <row r="45978" spans="1:3" x14ac:dyDescent="0.35">
      <c r="A45978" s="12"/>
      <c r="B45978" s="12"/>
      <c r="C45978" s="12"/>
    </row>
    <row r="45979" spans="1:3" x14ac:dyDescent="0.35">
      <c r="A45979" s="12"/>
      <c r="B45979" s="12"/>
      <c r="C45979" s="12"/>
    </row>
    <row r="45980" spans="1:3" x14ac:dyDescent="0.35">
      <c r="A45980" s="12"/>
      <c r="B45980" s="12"/>
      <c r="C45980" s="12"/>
    </row>
    <row r="45981" spans="1:3" x14ac:dyDescent="0.35">
      <c r="A45981" s="12"/>
      <c r="B45981" s="12"/>
      <c r="C45981" s="12"/>
    </row>
    <row r="45982" spans="1:3" x14ac:dyDescent="0.35">
      <c r="A45982" s="12"/>
      <c r="B45982" s="12"/>
      <c r="C45982" s="12"/>
    </row>
    <row r="45983" spans="1:3" x14ac:dyDescent="0.35">
      <c r="A45983" s="12"/>
      <c r="B45983" s="12"/>
      <c r="C45983" s="12"/>
    </row>
    <row r="45984" spans="1:3" x14ac:dyDescent="0.35">
      <c r="A45984" s="12"/>
      <c r="B45984" s="12"/>
      <c r="C45984" s="12"/>
    </row>
    <row r="45985" spans="1:3" x14ac:dyDescent="0.35">
      <c r="A45985" s="12"/>
      <c r="B45985" s="12"/>
      <c r="C45985" s="12"/>
    </row>
    <row r="45986" spans="1:3" x14ac:dyDescent="0.35">
      <c r="A45986" s="12"/>
      <c r="B45986" s="12"/>
      <c r="C45986" s="12"/>
    </row>
    <row r="45987" spans="1:3" x14ac:dyDescent="0.35">
      <c r="A45987" s="12"/>
      <c r="B45987" s="12"/>
      <c r="C45987" s="12"/>
    </row>
    <row r="45988" spans="1:3" x14ac:dyDescent="0.35">
      <c r="A45988" s="12"/>
      <c r="B45988" s="12"/>
      <c r="C45988" s="12"/>
    </row>
    <row r="45989" spans="1:3" x14ac:dyDescent="0.35">
      <c r="A45989" s="12"/>
      <c r="B45989" s="12"/>
      <c r="C45989" s="12"/>
    </row>
    <row r="45990" spans="1:3" x14ac:dyDescent="0.35">
      <c r="A45990" s="12"/>
      <c r="B45990" s="12"/>
      <c r="C45990" s="12"/>
    </row>
    <row r="45991" spans="1:3" x14ac:dyDescent="0.35">
      <c r="A45991" s="12"/>
      <c r="B45991" s="12"/>
      <c r="C45991" s="12"/>
    </row>
    <row r="45992" spans="1:3" x14ac:dyDescent="0.35">
      <c r="A45992" s="12"/>
      <c r="B45992" s="12"/>
      <c r="C45992" s="12"/>
    </row>
    <row r="45993" spans="1:3" x14ac:dyDescent="0.35">
      <c r="A45993" s="12"/>
      <c r="B45993" s="12"/>
      <c r="C45993" s="12"/>
    </row>
    <row r="45994" spans="1:3" x14ac:dyDescent="0.35">
      <c r="A45994" s="12"/>
      <c r="B45994" s="12"/>
      <c r="C45994" s="12"/>
    </row>
    <row r="45995" spans="1:3" x14ac:dyDescent="0.35">
      <c r="A45995" s="12"/>
      <c r="B45995" s="12"/>
      <c r="C45995" s="12"/>
    </row>
    <row r="45996" spans="1:3" x14ac:dyDescent="0.35">
      <c r="A45996" s="12"/>
      <c r="B45996" s="12"/>
      <c r="C45996" s="12"/>
    </row>
    <row r="45997" spans="1:3" x14ac:dyDescent="0.35">
      <c r="A45997" s="12"/>
      <c r="B45997" s="12"/>
      <c r="C45997" s="12"/>
    </row>
    <row r="45998" spans="1:3" x14ac:dyDescent="0.35">
      <c r="A45998" s="12"/>
      <c r="B45998" s="12"/>
      <c r="C45998" s="12"/>
    </row>
    <row r="45999" spans="1:3" x14ac:dyDescent="0.35">
      <c r="A45999" s="12"/>
      <c r="B45999" s="12"/>
      <c r="C45999" s="12"/>
    </row>
    <row r="46000" spans="1:3" x14ac:dyDescent="0.35">
      <c r="A46000" s="12"/>
      <c r="B46000" s="12"/>
      <c r="C46000" s="12"/>
    </row>
    <row r="46001" spans="1:3" x14ac:dyDescent="0.35">
      <c r="A46001" s="12"/>
      <c r="B46001" s="12"/>
      <c r="C46001" s="12"/>
    </row>
    <row r="46002" spans="1:3" x14ac:dyDescent="0.35">
      <c r="A46002" s="12"/>
      <c r="B46002" s="12"/>
      <c r="C46002" s="12"/>
    </row>
    <row r="46003" spans="1:3" x14ac:dyDescent="0.35">
      <c r="A46003" s="12"/>
      <c r="B46003" s="12"/>
      <c r="C46003" s="12"/>
    </row>
    <row r="46004" spans="1:3" x14ac:dyDescent="0.35">
      <c r="A46004" s="12"/>
      <c r="B46004" s="12"/>
      <c r="C46004" s="12"/>
    </row>
    <row r="46005" spans="1:3" x14ac:dyDescent="0.35">
      <c r="A46005" s="12"/>
      <c r="B46005" s="12"/>
      <c r="C46005" s="12"/>
    </row>
    <row r="46006" spans="1:3" x14ac:dyDescent="0.35">
      <c r="A46006" s="12"/>
      <c r="B46006" s="12"/>
      <c r="C46006" s="12"/>
    </row>
    <row r="46007" spans="1:3" x14ac:dyDescent="0.35">
      <c r="A46007" s="12"/>
      <c r="B46007" s="12"/>
      <c r="C46007" s="12"/>
    </row>
    <row r="46008" spans="1:3" x14ac:dyDescent="0.35">
      <c r="A46008" s="12"/>
      <c r="B46008" s="12"/>
      <c r="C46008" s="12"/>
    </row>
    <row r="46009" spans="1:3" x14ac:dyDescent="0.35">
      <c r="A46009" s="12"/>
      <c r="B46009" s="12"/>
      <c r="C46009" s="12"/>
    </row>
    <row r="46010" spans="1:3" x14ac:dyDescent="0.35">
      <c r="A46010" s="12"/>
      <c r="B46010" s="12"/>
      <c r="C46010" s="12"/>
    </row>
    <row r="46011" spans="1:3" x14ac:dyDescent="0.35">
      <c r="A46011" s="12"/>
      <c r="B46011" s="12"/>
      <c r="C46011" s="12"/>
    </row>
    <row r="46012" spans="1:3" x14ac:dyDescent="0.35">
      <c r="A46012" s="12"/>
      <c r="B46012" s="12"/>
      <c r="C46012" s="12"/>
    </row>
    <row r="46013" spans="1:3" x14ac:dyDescent="0.35">
      <c r="A46013" s="12"/>
      <c r="B46013" s="12"/>
      <c r="C46013" s="12"/>
    </row>
    <row r="46014" spans="1:3" x14ac:dyDescent="0.35">
      <c r="A46014" s="12"/>
      <c r="B46014" s="12"/>
      <c r="C46014" s="12"/>
    </row>
    <row r="46015" spans="1:3" x14ac:dyDescent="0.35">
      <c r="A46015" s="12"/>
      <c r="B46015" s="12"/>
      <c r="C46015" s="12"/>
    </row>
    <row r="46016" spans="1:3" x14ac:dyDescent="0.35">
      <c r="A46016" s="12"/>
      <c r="B46016" s="12"/>
      <c r="C46016" s="12"/>
    </row>
    <row r="46017" spans="1:3" x14ac:dyDescent="0.35">
      <c r="A46017" s="12"/>
      <c r="B46017" s="12"/>
      <c r="C46017" s="12"/>
    </row>
    <row r="46018" spans="1:3" x14ac:dyDescent="0.35">
      <c r="A46018" s="12"/>
      <c r="B46018" s="12"/>
      <c r="C46018" s="12"/>
    </row>
    <row r="46019" spans="1:3" x14ac:dyDescent="0.35">
      <c r="A46019" s="12"/>
      <c r="B46019" s="12"/>
      <c r="C46019" s="12"/>
    </row>
    <row r="46020" spans="1:3" x14ac:dyDescent="0.35">
      <c r="A46020" s="12"/>
      <c r="B46020" s="12"/>
      <c r="C46020" s="12"/>
    </row>
    <row r="46021" spans="1:3" x14ac:dyDescent="0.35">
      <c r="A46021" s="12"/>
      <c r="B46021" s="12"/>
      <c r="C46021" s="12"/>
    </row>
    <row r="46022" spans="1:3" x14ac:dyDescent="0.35">
      <c r="A46022" s="12"/>
      <c r="B46022" s="12"/>
      <c r="C46022" s="12"/>
    </row>
    <row r="46023" spans="1:3" x14ac:dyDescent="0.35">
      <c r="A46023" s="12"/>
      <c r="B46023" s="12"/>
      <c r="C46023" s="12"/>
    </row>
    <row r="46024" spans="1:3" x14ac:dyDescent="0.35">
      <c r="A46024" s="12"/>
      <c r="B46024" s="12"/>
      <c r="C46024" s="12"/>
    </row>
    <row r="46025" spans="1:3" x14ac:dyDescent="0.35">
      <c r="A46025" s="12"/>
      <c r="B46025" s="12"/>
      <c r="C46025" s="12"/>
    </row>
    <row r="46026" spans="1:3" x14ac:dyDescent="0.35">
      <c r="A46026" s="12"/>
      <c r="B46026" s="12"/>
      <c r="C46026" s="12"/>
    </row>
    <row r="46027" spans="1:3" x14ac:dyDescent="0.35">
      <c r="A46027" s="12"/>
      <c r="B46027" s="12"/>
      <c r="C46027" s="12"/>
    </row>
    <row r="46028" spans="1:3" x14ac:dyDescent="0.35">
      <c r="A46028" s="12"/>
      <c r="B46028" s="12"/>
      <c r="C46028" s="12"/>
    </row>
    <row r="46029" spans="1:3" x14ac:dyDescent="0.35">
      <c r="A46029" s="12"/>
      <c r="B46029" s="12"/>
      <c r="C46029" s="12"/>
    </row>
    <row r="46030" spans="1:3" x14ac:dyDescent="0.35">
      <c r="A46030" s="12"/>
      <c r="B46030" s="12"/>
      <c r="C46030" s="12"/>
    </row>
    <row r="46031" spans="1:3" x14ac:dyDescent="0.35">
      <c r="A46031" s="12"/>
      <c r="B46031" s="12"/>
      <c r="C46031" s="12"/>
    </row>
    <row r="46032" spans="1:3" x14ac:dyDescent="0.35">
      <c r="A46032" s="12"/>
      <c r="B46032" s="12"/>
      <c r="C46032" s="12"/>
    </row>
    <row r="46033" spans="1:3" x14ac:dyDescent="0.35">
      <c r="A46033" s="12"/>
      <c r="B46033" s="12"/>
      <c r="C46033" s="12"/>
    </row>
    <row r="46034" spans="1:3" x14ac:dyDescent="0.35">
      <c r="A46034" s="12"/>
      <c r="B46034" s="12"/>
      <c r="C46034" s="12"/>
    </row>
    <row r="46035" spans="1:3" x14ac:dyDescent="0.35">
      <c r="A46035" s="12"/>
      <c r="B46035" s="12"/>
      <c r="C46035" s="12"/>
    </row>
    <row r="46036" spans="1:3" x14ac:dyDescent="0.35">
      <c r="A46036" s="12"/>
      <c r="B46036" s="12"/>
      <c r="C46036" s="12"/>
    </row>
    <row r="46037" spans="1:3" x14ac:dyDescent="0.35">
      <c r="A46037" s="12"/>
      <c r="B46037" s="12"/>
      <c r="C46037" s="12"/>
    </row>
    <row r="46038" spans="1:3" x14ac:dyDescent="0.35">
      <c r="A46038" s="12"/>
      <c r="B46038" s="12"/>
      <c r="C46038" s="12"/>
    </row>
    <row r="46039" spans="1:3" x14ac:dyDescent="0.35">
      <c r="A46039" s="12"/>
      <c r="B46039" s="12"/>
      <c r="C46039" s="12"/>
    </row>
    <row r="46040" spans="1:3" x14ac:dyDescent="0.35">
      <c r="A46040" s="12"/>
      <c r="B46040" s="12"/>
      <c r="C46040" s="12"/>
    </row>
    <row r="46041" spans="1:3" x14ac:dyDescent="0.35">
      <c r="A46041" s="12"/>
      <c r="B46041" s="12"/>
      <c r="C46041" s="12"/>
    </row>
    <row r="46042" spans="1:3" x14ac:dyDescent="0.35">
      <c r="A46042" s="12"/>
      <c r="B46042" s="12"/>
      <c r="C46042" s="12"/>
    </row>
    <row r="46043" spans="1:3" x14ac:dyDescent="0.35">
      <c r="A46043" s="12"/>
      <c r="B46043" s="12"/>
      <c r="C46043" s="12"/>
    </row>
    <row r="46044" spans="1:3" x14ac:dyDescent="0.35">
      <c r="A46044" s="12"/>
      <c r="B46044" s="12"/>
      <c r="C46044" s="12"/>
    </row>
    <row r="46045" spans="1:3" x14ac:dyDescent="0.35">
      <c r="A46045" s="12"/>
      <c r="B46045" s="12"/>
      <c r="C46045" s="12"/>
    </row>
    <row r="46046" spans="1:3" x14ac:dyDescent="0.35">
      <c r="A46046" s="12"/>
      <c r="B46046" s="12"/>
      <c r="C46046" s="12"/>
    </row>
    <row r="46047" spans="1:3" x14ac:dyDescent="0.35">
      <c r="A46047" s="12"/>
      <c r="B46047" s="12"/>
      <c r="C46047" s="12"/>
    </row>
    <row r="46048" spans="1:3" x14ac:dyDescent="0.35">
      <c r="A46048" s="12"/>
      <c r="B46048" s="12"/>
      <c r="C46048" s="12"/>
    </row>
    <row r="46049" spans="1:3" x14ac:dyDescent="0.35">
      <c r="A46049" s="12"/>
      <c r="B46049" s="12"/>
      <c r="C46049" s="12"/>
    </row>
    <row r="46050" spans="1:3" x14ac:dyDescent="0.35">
      <c r="A46050" s="12"/>
      <c r="B46050" s="12"/>
      <c r="C46050" s="12"/>
    </row>
    <row r="46051" spans="1:3" x14ac:dyDescent="0.35">
      <c r="A46051" s="12"/>
      <c r="B46051" s="12"/>
      <c r="C46051" s="12"/>
    </row>
    <row r="46052" spans="1:3" x14ac:dyDescent="0.35">
      <c r="A46052" s="12"/>
      <c r="B46052" s="12"/>
      <c r="C46052" s="12"/>
    </row>
    <row r="46053" spans="1:3" x14ac:dyDescent="0.35">
      <c r="A46053" s="12"/>
      <c r="B46053" s="12"/>
      <c r="C46053" s="12"/>
    </row>
    <row r="46054" spans="1:3" x14ac:dyDescent="0.35">
      <c r="A46054" s="12"/>
      <c r="B46054" s="12"/>
      <c r="C46054" s="12"/>
    </row>
    <row r="46055" spans="1:3" x14ac:dyDescent="0.35">
      <c r="A46055" s="12"/>
      <c r="B46055" s="12"/>
      <c r="C46055" s="12"/>
    </row>
    <row r="46056" spans="1:3" x14ac:dyDescent="0.35">
      <c r="A46056" s="12"/>
      <c r="B46056" s="12"/>
      <c r="C46056" s="12"/>
    </row>
    <row r="46057" spans="1:3" x14ac:dyDescent="0.35">
      <c r="A46057" s="12"/>
      <c r="B46057" s="12"/>
      <c r="C46057" s="12"/>
    </row>
    <row r="46058" spans="1:3" x14ac:dyDescent="0.35">
      <c r="A46058" s="12"/>
      <c r="B46058" s="12"/>
      <c r="C46058" s="12"/>
    </row>
    <row r="46059" spans="1:3" x14ac:dyDescent="0.35">
      <c r="A46059" s="12"/>
      <c r="B46059" s="12"/>
      <c r="C46059" s="12"/>
    </row>
    <row r="46060" spans="1:3" x14ac:dyDescent="0.35">
      <c r="A46060" s="12"/>
      <c r="B46060" s="12"/>
      <c r="C46060" s="12"/>
    </row>
    <row r="46061" spans="1:3" x14ac:dyDescent="0.35">
      <c r="A46061" s="12"/>
      <c r="B46061" s="12"/>
      <c r="C46061" s="12"/>
    </row>
    <row r="46062" spans="1:3" x14ac:dyDescent="0.35">
      <c r="A46062" s="12"/>
      <c r="B46062" s="12"/>
      <c r="C46062" s="12"/>
    </row>
    <row r="46063" spans="1:3" x14ac:dyDescent="0.35">
      <c r="A46063" s="12"/>
      <c r="B46063" s="12"/>
      <c r="C46063" s="12"/>
    </row>
    <row r="46064" spans="1:3" x14ac:dyDescent="0.35">
      <c r="A46064" s="12"/>
      <c r="B46064" s="12"/>
      <c r="C46064" s="12"/>
    </row>
    <row r="46065" spans="1:3" x14ac:dyDescent="0.35">
      <c r="A46065" s="12"/>
      <c r="B46065" s="12"/>
      <c r="C46065" s="12"/>
    </row>
    <row r="46066" spans="1:3" x14ac:dyDescent="0.35">
      <c r="A46066" s="12"/>
      <c r="B46066" s="12"/>
      <c r="C46066" s="12"/>
    </row>
    <row r="46067" spans="1:3" x14ac:dyDescent="0.35">
      <c r="A46067" s="12"/>
      <c r="B46067" s="12"/>
      <c r="C46067" s="12"/>
    </row>
    <row r="46068" spans="1:3" x14ac:dyDescent="0.35">
      <c r="A46068" s="12"/>
      <c r="B46068" s="12"/>
      <c r="C46068" s="12"/>
    </row>
    <row r="46069" spans="1:3" x14ac:dyDescent="0.35">
      <c r="A46069" s="12"/>
      <c r="B46069" s="12"/>
      <c r="C46069" s="12"/>
    </row>
    <row r="46070" spans="1:3" x14ac:dyDescent="0.35">
      <c r="A46070" s="12"/>
      <c r="B46070" s="12"/>
      <c r="C46070" s="12"/>
    </row>
    <row r="46071" spans="1:3" x14ac:dyDescent="0.35">
      <c r="A46071" s="12"/>
      <c r="B46071" s="12"/>
      <c r="C46071" s="12"/>
    </row>
    <row r="46072" spans="1:3" x14ac:dyDescent="0.35">
      <c r="A46072" s="12"/>
      <c r="B46072" s="12"/>
      <c r="C46072" s="12"/>
    </row>
    <row r="46073" spans="1:3" x14ac:dyDescent="0.35">
      <c r="A46073" s="12"/>
      <c r="B46073" s="12"/>
      <c r="C46073" s="12"/>
    </row>
    <row r="46074" spans="1:3" x14ac:dyDescent="0.35">
      <c r="A46074" s="12"/>
      <c r="B46074" s="12"/>
      <c r="C46074" s="12"/>
    </row>
    <row r="46075" spans="1:3" x14ac:dyDescent="0.35">
      <c r="A46075" s="12"/>
      <c r="B46075" s="12"/>
      <c r="C46075" s="12"/>
    </row>
    <row r="46076" spans="1:3" x14ac:dyDescent="0.35">
      <c r="A46076" s="12"/>
      <c r="B46076" s="12"/>
      <c r="C46076" s="12"/>
    </row>
    <row r="46077" spans="1:3" x14ac:dyDescent="0.35">
      <c r="A46077" s="12"/>
      <c r="B46077" s="12"/>
      <c r="C46077" s="12"/>
    </row>
    <row r="46078" spans="1:3" x14ac:dyDescent="0.35">
      <c r="A46078" s="12"/>
      <c r="B46078" s="12"/>
      <c r="C46078" s="12"/>
    </row>
    <row r="46079" spans="1:3" x14ac:dyDescent="0.35">
      <c r="A46079" s="12"/>
      <c r="B46079" s="12"/>
      <c r="C46079" s="12"/>
    </row>
    <row r="46080" spans="1:3" x14ac:dyDescent="0.35">
      <c r="A46080" s="12"/>
      <c r="B46080" s="12"/>
      <c r="C46080" s="12"/>
    </row>
    <row r="46081" spans="1:3" x14ac:dyDescent="0.35">
      <c r="A46081" s="12"/>
      <c r="B46081" s="12"/>
      <c r="C46081" s="12"/>
    </row>
    <row r="46082" spans="1:3" x14ac:dyDescent="0.35">
      <c r="A46082" s="12"/>
      <c r="B46082" s="12"/>
      <c r="C46082" s="12"/>
    </row>
    <row r="46083" spans="1:3" x14ac:dyDescent="0.35">
      <c r="A46083" s="12"/>
      <c r="B46083" s="12"/>
      <c r="C46083" s="12"/>
    </row>
    <row r="46084" spans="1:3" x14ac:dyDescent="0.35">
      <c r="A46084" s="12"/>
      <c r="B46084" s="12"/>
      <c r="C46084" s="12"/>
    </row>
    <row r="46085" spans="1:3" x14ac:dyDescent="0.35">
      <c r="A46085" s="12"/>
      <c r="B46085" s="12"/>
      <c r="C46085" s="12"/>
    </row>
    <row r="46086" spans="1:3" x14ac:dyDescent="0.35">
      <c r="A46086" s="12"/>
      <c r="B46086" s="12"/>
      <c r="C46086" s="12"/>
    </row>
    <row r="46087" spans="1:3" x14ac:dyDescent="0.35">
      <c r="A46087" s="12"/>
      <c r="B46087" s="12"/>
      <c r="C46087" s="12"/>
    </row>
    <row r="46088" spans="1:3" x14ac:dyDescent="0.35">
      <c r="A46088" s="12"/>
      <c r="B46088" s="12"/>
      <c r="C46088" s="12"/>
    </row>
    <row r="46089" spans="1:3" x14ac:dyDescent="0.35">
      <c r="A46089" s="12"/>
      <c r="B46089" s="12"/>
      <c r="C46089" s="12"/>
    </row>
    <row r="46090" spans="1:3" x14ac:dyDescent="0.35">
      <c r="A46090" s="12"/>
      <c r="B46090" s="12"/>
      <c r="C46090" s="12"/>
    </row>
    <row r="46091" spans="1:3" x14ac:dyDescent="0.35">
      <c r="A46091" s="12"/>
      <c r="B46091" s="12"/>
      <c r="C46091" s="12"/>
    </row>
    <row r="46092" spans="1:3" x14ac:dyDescent="0.35">
      <c r="A46092" s="12"/>
      <c r="B46092" s="12"/>
      <c r="C46092" s="12"/>
    </row>
    <row r="46093" spans="1:3" x14ac:dyDescent="0.35">
      <c r="A46093" s="12"/>
      <c r="B46093" s="12"/>
      <c r="C46093" s="12"/>
    </row>
    <row r="46094" spans="1:3" x14ac:dyDescent="0.35">
      <c r="A46094" s="12"/>
      <c r="B46094" s="12"/>
      <c r="C46094" s="12"/>
    </row>
    <row r="46095" spans="1:3" x14ac:dyDescent="0.35">
      <c r="A46095" s="12"/>
      <c r="B46095" s="12"/>
      <c r="C46095" s="12"/>
    </row>
    <row r="46096" spans="1:3" x14ac:dyDescent="0.35">
      <c r="A46096" s="12"/>
      <c r="B46096" s="12"/>
      <c r="C46096" s="12"/>
    </row>
    <row r="46097" spans="1:3" x14ac:dyDescent="0.35">
      <c r="A46097" s="12"/>
      <c r="B46097" s="12"/>
      <c r="C46097" s="12"/>
    </row>
    <row r="46098" spans="1:3" x14ac:dyDescent="0.35">
      <c r="A46098" s="12"/>
      <c r="B46098" s="12"/>
      <c r="C46098" s="12"/>
    </row>
    <row r="46099" spans="1:3" x14ac:dyDescent="0.35">
      <c r="A46099" s="12"/>
      <c r="B46099" s="12"/>
      <c r="C46099" s="12"/>
    </row>
    <row r="46100" spans="1:3" x14ac:dyDescent="0.35">
      <c r="A46100" s="12"/>
      <c r="B46100" s="12"/>
      <c r="C46100" s="12"/>
    </row>
    <row r="46101" spans="1:3" x14ac:dyDescent="0.35">
      <c r="A46101" s="12"/>
      <c r="B46101" s="12"/>
      <c r="C46101" s="12"/>
    </row>
    <row r="46102" spans="1:3" x14ac:dyDescent="0.35">
      <c r="A46102" s="12"/>
      <c r="B46102" s="12"/>
      <c r="C46102" s="12"/>
    </row>
    <row r="46103" spans="1:3" x14ac:dyDescent="0.35">
      <c r="A46103" s="12"/>
      <c r="B46103" s="12"/>
      <c r="C46103" s="12"/>
    </row>
    <row r="46104" spans="1:3" x14ac:dyDescent="0.35">
      <c r="A46104" s="12"/>
      <c r="B46104" s="12"/>
      <c r="C46104" s="12"/>
    </row>
    <row r="46105" spans="1:3" x14ac:dyDescent="0.35">
      <c r="A46105" s="12"/>
      <c r="B46105" s="12"/>
      <c r="C46105" s="12"/>
    </row>
    <row r="46106" spans="1:3" x14ac:dyDescent="0.35">
      <c r="A46106" s="12"/>
      <c r="B46106" s="12"/>
      <c r="C46106" s="12"/>
    </row>
    <row r="46107" spans="1:3" x14ac:dyDescent="0.35">
      <c r="A46107" s="12"/>
      <c r="B46107" s="12"/>
      <c r="C46107" s="12"/>
    </row>
    <row r="46108" spans="1:3" x14ac:dyDescent="0.35">
      <c r="A46108" s="12"/>
      <c r="B46108" s="12"/>
      <c r="C46108" s="12"/>
    </row>
    <row r="46109" spans="1:3" x14ac:dyDescent="0.35">
      <c r="A46109" s="12"/>
      <c r="B46109" s="12"/>
      <c r="C46109" s="12"/>
    </row>
    <row r="46110" spans="1:3" x14ac:dyDescent="0.35">
      <c r="A46110" s="12"/>
      <c r="B46110" s="12"/>
      <c r="C46110" s="12"/>
    </row>
    <row r="46111" spans="1:3" x14ac:dyDescent="0.35">
      <c r="A46111" s="12"/>
      <c r="B46111" s="12"/>
      <c r="C46111" s="12"/>
    </row>
    <row r="46112" spans="1:3" x14ac:dyDescent="0.35">
      <c r="A46112" s="12"/>
      <c r="B46112" s="12"/>
      <c r="C46112" s="12"/>
    </row>
    <row r="46113" spans="1:3" x14ac:dyDescent="0.35">
      <c r="A46113" s="12"/>
      <c r="B46113" s="12"/>
      <c r="C46113" s="12"/>
    </row>
    <row r="46114" spans="1:3" x14ac:dyDescent="0.35">
      <c r="A46114" s="12"/>
      <c r="B46114" s="12"/>
      <c r="C46114" s="12"/>
    </row>
    <row r="46115" spans="1:3" x14ac:dyDescent="0.35">
      <c r="A46115" s="12"/>
      <c r="B46115" s="12"/>
      <c r="C46115" s="12"/>
    </row>
    <row r="46116" spans="1:3" x14ac:dyDescent="0.35">
      <c r="A46116" s="12"/>
      <c r="B46116" s="12"/>
      <c r="C46116" s="12"/>
    </row>
    <row r="46117" spans="1:3" x14ac:dyDescent="0.35">
      <c r="A46117" s="12"/>
      <c r="B46117" s="12"/>
      <c r="C46117" s="12"/>
    </row>
    <row r="46118" spans="1:3" x14ac:dyDescent="0.35">
      <c r="A46118" s="12"/>
      <c r="B46118" s="12"/>
      <c r="C46118" s="12"/>
    </row>
    <row r="46119" spans="1:3" x14ac:dyDescent="0.35">
      <c r="A46119" s="12"/>
      <c r="B46119" s="12"/>
      <c r="C46119" s="12"/>
    </row>
    <row r="46120" spans="1:3" x14ac:dyDescent="0.35">
      <c r="A46120" s="12"/>
      <c r="B46120" s="12"/>
      <c r="C46120" s="12"/>
    </row>
    <row r="46121" spans="1:3" x14ac:dyDescent="0.35">
      <c r="A46121" s="12"/>
      <c r="B46121" s="12"/>
      <c r="C46121" s="12"/>
    </row>
    <row r="46122" spans="1:3" x14ac:dyDescent="0.35">
      <c r="A46122" s="12"/>
      <c r="B46122" s="12"/>
      <c r="C46122" s="12"/>
    </row>
    <row r="46123" spans="1:3" x14ac:dyDescent="0.35">
      <c r="A46123" s="12"/>
      <c r="B46123" s="12"/>
      <c r="C46123" s="12"/>
    </row>
    <row r="46124" spans="1:3" x14ac:dyDescent="0.35">
      <c r="A46124" s="12"/>
      <c r="B46124" s="12"/>
      <c r="C46124" s="12"/>
    </row>
    <row r="46125" spans="1:3" x14ac:dyDescent="0.35">
      <c r="A46125" s="12"/>
      <c r="B46125" s="12"/>
      <c r="C46125" s="12"/>
    </row>
    <row r="46126" spans="1:3" x14ac:dyDescent="0.35">
      <c r="A46126" s="12"/>
      <c r="B46126" s="12"/>
      <c r="C46126" s="12"/>
    </row>
    <row r="46127" spans="1:3" x14ac:dyDescent="0.35">
      <c r="A46127" s="12"/>
      <c r="B46127" s="12"/>
      <c r="C46127" s="12"/>
    </row>
    <row r="46128" spans="1:3" x14ac:dyDescent="0.35">
      <c r="A46128" s="12"/>
      <c r="B46128" s="12"/>
      <c r="C46128" s="12"/>
    </row>
    <row r="46129" spans="1:3" x14ac:dyDescent="0.35">
      <c r="A46129" s="12"/>
      <c r="B46129" s="12"/>
      <c r="C46129" s="12"/>
    </row>
    <row r="46130" spans="1:3" x14ac:dyDescent="0.35">
      <c r="A46130" s="12"/>
      <c r="B46130" s="12"/>
      <c r="C46130" s="12"/>
    </row>
    <row r="46131" spans="1:3" x14ac:dyDescent="0.35">
      <c r="A46131" s="12"/>
      <c r="B46131" s="12"/>
      <c r="C46131" s="12"/>
    </row>
    <row r="46132" spans="1:3" x14ac:dyDescent="0.35">
      <c r="A46132" s="12"/>
      <c r="B46132" s="12"/>
      <c r="C46132" s="12"/>
    </row>
    <row r="46133" spans="1:3" x14ac:dyDescent="0.35">
      <c r="A46133" s="12"/>
      <c r="B46133" s="12"/>
      <c r="C46133" s="12"/>
    </row>
    <row r="46134" spans="1:3" x14ac:dyDescent="0.35">
      <c r="A46134" s="12"/>
      <c r="B46134" s="12"/>
      <c r="C46134" s="12"/>
    </row>
    <row r="46135" spans="1:3" x14ac:dyDescent="0.35">
      <c r="A46135" s="12"/>
      <c r="B46135" s="12"/>
      <c r="C46135" s="12"/>
    </row>
    <row r="46136" spans="1:3" x14ac:dyDescent="0.35">
      <c r="A46136" s="12"/>
      <c r="B46136" s="12"/>
      <c r="C46136" s="12"/>
    </row>
    <row r="46137" spans="1:3" x14ac:dyDescent="0.35">
      <c r="A46137" s="12"/>
      <c r="B46137" s="12"/>
      <c r="C46137" s="12"/>
    </row>
    <row r="46138" spans="1:3" x14ac:dyDescent="0.35">
      <c r="A46138" s="12"/>
      <c r="B46138" s="12"/>
      <c r="C46138" s="12"/>
    </row>
    <row r="46139" spans="1:3" x14ac:dyDescent="0.35">
      <c r="A46139" s="12"/>
      <c r="B46139" s="12"/>
      <c r="C46139" s="12"/>
    </row>
    <row r="46140" spans="1:3" x14ac:dyDescent="0.35">
      <c r="A46140" s="12"/>
      <c r="B46140" s="12"/>
      <c r="C46140" s="12"/>
    </row>
    <row r="46141" spans="1:3" x14ac:dyDescent="0.35">
      <c r="A46141" s="12"/>
      <c r="B46141" s="12"/>
      <c r="C46141" s="12"/>
    </row>
    <row r="46142" spans="1:3" x14ac:dyDescent="0.35">
      <c r="A46142" s="12"/>
      <c r="B46142" s="12"/>
      <c r="C46142" s="12"/>
    </row>
    <row r="46143" spans="1:3" x14ac:dyDescent="0.35">
      <c r="A46143" s="12"/>
      <c r="B46143" s="12"/>
      <c r="C46143" s="12"/>
    </row>
    <row r="46144" spans="1:3" x14ac:dyDescent="0.35">
      <c r="A46144" s="12"/>
      <c r="B46144" s="12"/>
      <c r="C46144" s="12"/>
    </row>
    <row r="46145" spans="1:3" x14ac:dyDescent="0.35">
      <c r="A46145" s="12"/>
      <c r="B46145" s="12"/>
      <c r="C46145" s="12"/>
    </row>
    <row r="46146" spans="1:3" x14ac:dyDescent="0.35">
      <c r="A46146" s="12"/>
      <c r="B46146" s="12"/>
      <c r="C46146" s="12"/>
    </row>
    <row r="46147" spans="1:3" x14ac:dyDescent="0.35">
      <c r="A46147" s="12"/>
      <c r="B46147" s="12"/>
      <c r="C46147" s="12"/>
    </row>
    <row r="46148" spans="1:3" x14ac:dyDescent="0.35">
      <c r="A46148" s="12"/>
      <c r="B46148" s="12"/>
      <c r="C46148" s="12"/>
    </row>
    <row r="46149" spans="1:3" x14ac:dyDescent="0.35">
      <c r="A46149" s="12"/>
      <c r="B46149" s="12"/>
      <c r="C46149" s="12"/>
    </row>
    <row r="46150" spans="1:3" x14ac:dyDescent="0.35">
      <c r="A46150" s="12"/>
      <c r="B46150" s="12"/>
      <c r="C46150" s="12"/>
    </row>
    <row r="46151" spans="1:3" x14ac:dyDescent="0.35">
      <c r="A46151" s="12"/>
      <c r="B46151" s="12"/>
      <c r="C46151" s="12"/>
    </row>
    <row r="46152" spans="1:3" x14ac:dyDescent="0.35">
      <c r="A46152" s="12"/>
      <c r="B46152" s="12"/>
      <c r="C46152" s="12"/>
    </row>
    <row r="46153" spans="1:3" x14ac:dyDescent="0.35">
      <c r="A46153" s="12"/>
      <c r="B46153" s="12"/>
      <c r="C46153" s="12"/>
    </row>
    <row r="46154" spans="1:3" x14ac:dyDescent="0.35">
      <c r="A46154" s="12"/>
      <c r="B46154" s="12"/>
      <c r="C46154" s="12"/>
    </row>
    <row r="46155" spans="1:3" x14ac:dyDescent="0.35">
      <c r="A46155" s="12"/>
      <c r="B46155" s="12"/>
      <c r="C46155" s="12"/>
    </row>
    <row r="46156" spans="1:3" x14ac:dyDescent="0.35">
      <c r="A46156" s="12"/>
      <c r="B46156" s="12"/>
      <c r="C46156" s="12"/>
    </row>
    <row r="46157" spans="1:3" x14ac:dyDescent="0.35">
      <c r="A46157" s="12"/>
      <c r="B46157" s="12"/>
      <c r="C46157" s="12"/>
    </row>
    <row r="46158" spans="1:3" x14ac:dyDescent="0.35">
      <c r="A46158" s="12"/>
      <c r="B46158" s="12"/>
      <c r="C46158" s="12"/>
    </row>
    <row r="46159" spans="1:3" x14ac:dyDescent="0.35">
      <c r="A46159" s="12"/>
      <c r="B46159" s="12"/>
      <c r="C46159" s="12"/>
    </row>
    <row r="46160" spans="1:3" x14ac:dyDescent="0.35">
      <c r="A46160" s="12"/>
      <c r="B46160" s="12"/>
      <c r="C46160" s="12"/>
    </row>
    <row r="46161" spans="1:3" x14ac:dyDescent="0.35">
      <c r="A46161" s="12"/>
      <c r="B46161" s="12"/>
      <c r="C46161" s="12"/>
    </row>
    <row r="46162" spans="1:3" x14ac:dyDescent="0.35">
      <c r="A46162" s="12"/>
      <c r="B46162" s="12"/>
      <c r="C46162" s="12"/>
    </row>
    <row r="46163" spans="1:3" x14ac:dyDescent="0.35">
      <c r="A46163" s="12"/>
      <c r="B46163" s="12"/>
      <c r="C46163" s="12"/>
    </row>
    <row r="46164" spans="1:3" x14ac:dyDescent="0.35">
      <c r="A46164" s="12"/>
      <c r="B46164" s="12"/>
      <c r="C46164" s="12"/>
    </row>
    <row r="46165" spans="1:3" x14ac:dyDescent="0.35">
      <c r="A46165" s="12"/>
      <c r="B46165" s="12"/>
      <c r="C46165" s="12"/>
    </row>
    <row r="46166" spans="1:3" x14ac:dyDescent="0.35">
      <c r="A46166" s="12"/>
      <c r="B46166" s="12"/>
      <c r="C46166" s="12"/>
    </row>
    <row r="46167" spans="1:3" x14ac:dyDescent="0.35">
      <c r="A46167" s="12"/>
      <c r="B46167" s="12"/>
      <c r="C46167" s="12"/>
    </row>
    <row r="46168" spans="1:3" x14ac:dyDescent="0.35">
      <c r="A46168" s="12"/>
      <c r="B46168" s="12"/>
      <c r="C46168" s="12"/>
    </row>
    <row r="46169" spans="1:3" x14ac:dyDescent="0.35">
      <c r="A46169" s="12"/>
      <c r="B46169" s="12"/>
      <c r="C46169" s="12"/>
    </row>
    <row r="46170" spans="1:3" x14ac:dyDescent="0.35">
      <c r="A46170" s="12"/>
      <c r="B46170" s="12"/>
      <c r="C46170" s="12"/>
    </row>
    <row r="46171" spans="1:3" x14ac:dyDescent="0.35">
      <c r="A46171" s="12"/>
      <c r="B46171" s="12"/>
      <c r="C46171" s="12"/>
    </row>
    <row r="46172" spans="1:3" x14ac:dyDescent="0.35">
      <c r="A46172" s="12"/>
      <c r="B46172" s="12"/>
      <c r="C46172" s="12"/>
    </row>
    <row r="46173" spans="1:3" x14ac:dyDescent="0.35">
      <c r="A46173" s="12"/>
      <c r="B46173" s="12"/>
      <c r="C46173" s="12"/>
    </row>
    <row r="46174" spans="1:3" x14ac:dyDescent="0.35">
      <c r="A46174" s="12"/>
      <c r="B46174" s="12"/>
      <c r="C46174" s="12"/>
    </row>
    <row r="46175" spans="1:3" x14ac:dyDescent="0.35">
      <c r="A46175" s="12"/>
      <c r="B46175" s="12"/>
      <c r="C46175" s="12"/>
    </row>
    <row r="46176" spans="1:3" x14ac:dyDescent="0.35">
      <c r="A46176" s="12"/>
      <c r="B46176" s="12"/>
      <c r="C46176" s="12"/>
    </row>
    <row r="46177" spans="1:3" x14ac:dyDescent="0.35">
      <c r="A46177" s="12"/>
      <c r="B46177" s="12"/>
      <c r="C46177" s="12"/>
    </row>
    <row r="46178" spans="1:3" x14ac:dyDescent="0.35">
      <c r="A46178" s="12"/>
      <c r="B46178" s="12"/>
      <c r="C46178" s="12"/>
    </row>
    <row r="46179" spans="1:3" x14ac:dyDescent="0.35">
      <c r="A46179" s="12"/>
      <c r="B46179" s="12"/>
      <c r="C46179" s="12"/>
    </row>
    <row r="46180" spans="1:3" x14ac:dyDescent="0.35">
      <c r="A46180" s="12"/>
      <c r="B46180" s="12"/>
      <c r="C46180" s="12"/>
    </row>
    <row r="46181" spans="1:3" x14ac:dyDescent="0.35">
      <c r="A46181" s="12"/>
      <c r="B46181" s="12"/>
      <c r="C46181" s="12"/>
    </row>
    <row r="46182" spans="1:3" x14ac:dyDescent="0.35">
      <c r="A46182" s="12"/>
      <c r="B46182" s="12"/>
      <c r="C46182" s="12"/>
    </row>
    <row r="46183" spans="1:3" x14ac:dyDescent="0.35">
      <c r="A46183" s="12"/>
      <c r="B46183" s="12"/>
      <c r="C46183" s="12"/>
    </row>
    <row r="46184" spans="1:3" x14ac:dyDescent="0.35">
      <c r="A46184" s="12"/>
      <c r="B46184" s="12"/>
      <c r="C46184" s="12"/>
    </row>
    <row r="46185" spans="1:3" x14ac:dyDescent="0.35">
      <c r="A46185" s="12"/>
      <c r="B46185" s="12"/>
      <c r="C46185" s="12"/>
    </row>
    <row r="46186" spans="1:3" x14ac:dyDescent="0.35">
      <c r="A46186" s="12"/>
      <c r="B46186" s="12"/>
      <c r="C46186" s="12"/>
    </row>
    <row r="46187" spans="1:3" x14ac:dyDescent="0.35">
      <c r="A46187" s="12"/>
      <c r="B46187" s="12"/>
      <c r="C46187" s="12"/>
    </row>
    <row r="46188" spans="1:3" x14ac:dyDescent="0.35">
      <c r="A46188" s="12"/>
      <c r="B46188" s="12"/>
      <c r="C46188" s="12"/>
    </row>
    <row r="46189" spans="1:3" x14ac:dyDescent="0.35">
      <c r="A46189" s="12"/>
      <c r="B46189" s="12"/>
      <c r="C46189" s="12"/>
    </row>
    <row r="46190" spans="1:3" x14ac:dyDescent="0.35">
      <c r="A46190" s="12"/>
      <c r="B46190" s="12"/>
      <c r="C46190" s="12"/>
    </row>
    <row r="46191" spans="1:3" x14ac:dyDescent="0.35">
      <c r="A46191" s="12"/>
      <c r="B46191" s="12"/>
      <c r="C46191" s="12"/>
    </row>
    <row r="46192" spans="1:3" x14ac:dyDescent="0.35">
      <c r="A46192" s="12"/>
      <c r="B46192" s="12"/>
      <c r="C46192" s="12"/>
    </row>
    <row r="46193" spans="1:3" x14ac:dyDescent="0.35">
      <c r="A46193" s="12"/>
      <c r="B46193" s="12"/>
      <c r="C46193" s="12"/>
    </row>
    <row r="46194" spans="1:3" x14ac:dyDescent="0.35">
      <c r="A46194" s="12"/>
      <c r="B46194" s="12"/>
      <c r="C46194" s="12"/>
    </row>
    <row r="46195" spans="1:3" x14ac:dyDescent="0.35">
      <c r="A46195" s="12"/>
      <c r="B46195" s="12"/>
      <c r="C46195" s="12"/>
    </row>
    <row r="46196" spans="1:3" x14ac:dyDescent="0.35">
      <c r="A46196" s="12"/>
      <c r="B46196" s="12"/>
      <c r="C46196" s="12"/>
    </row>
    <row r="46197" spans="1:3" x14ac:dyDescent="0.35">
      <c r="A46197" s="12"/>
      <c r="B46197" s="12"/>
      <c r="C46197" s="12"/>
    </row>
    <row r="46198" spans="1:3" x14ac:dyDescent="0.35">
      <c r="A46198" s="12"/>
      <c r="B46198" s="12"/>
      <c r="C46198" s="12"/>
    </row>
    <row r="46199" spans="1:3" x14ac:dyDescent="0.35">
      <c r="A46199" s="12"/>
      <c r="B46199" s="12"/>
      <c r="C46199" s="12"/>
    </row>
    <row r="46200" spans="1:3" x14ac:dyDescent="0.35">
      <c r="A46200" s="12"/>
      <c r="B46200" s="12"/>
      <c r="C46200" s="12"/>
    </row>
    <row r="46201" spans="1:3" x14ac:dyDescent="0.35">
      <c r="A46201" s="12"/>
      <c r="B46201" s="12"/>
      <c r="C46201" s="12"/>
    </row>
    <row r="46202" spans="1:3" x14ac:dyDescent="0.35">
      <c r="A46202" s="12"/>
      <c r="B46202" s="12"/>
      <c r="C46202" s="12"/>
    </row>
    <row r="46203" spans="1:3" x14ac:dyDescent="0.35">
      <c r="A46203" s="12"/>
      <c r="B46203" s="12"/>
      <c r="C46203" s="12"/>
    </row>
    <row r="46204" spans="1:3" x14ac:dyDescent="0.35">
      <c r="A46204" s="12"/>
      <c r="B46204" s="12"/>
      <c r="C46204" s="12"/>
    </row>
    <row r="46205" spans="1:3" x14ac:dyDescent="0.35">
      <c r="A46205" s="12"/>
      <c r="B46205" s="12"/>
      <c r="C46205" s="12"/>
    </row>
    <row r="46206" spans="1:3" x14ac:dyDescent="0.35">
      <c r="A46206" s="12"/>
      <c r="B46206" s="12"/>
      <c r="C46206" s="12"/>
    </row>
    <row r="46207" spans="1:3" x14ac:dyDescent="0.35">
      <c r="A46207" s="12"/>
      <c r="B46207" s="12"/>
      <c r="C46207" s="12"/>
    </row>
    <row r="46208" spans="1:3" x14ac:dyDescent="0.35">
      <c r="A46208" s="12"/>
      <c r="B46208" s="12"/>
      <c r="C46208" s="12"/>
    </row>
    <row r="46209" spans="1:3" x14ac:dyDescent="0.35">
      <c r="A46209" s="12"/>
      <c r="B46209" s="12"/>
      <c r="C46209" s="12"/>
    </row>
    <row r="46210" spans="1:3" x14ac:dyDescent="0.35">
      <c r="A46210" s="12"/>
      <c r="B46210" s="12"/>
      <c r="C46210" s="12"/>
    </row>
    <row r="46211" spans="1:3" x14ac:dyDescent="0.35">
      <c r="A46211" s="12"/>
      <c r="B46211" s="12"/>
      <c r="C46211" s="12"/>
    </row>
    <row r="46212" spans="1:3" x14ac:dyDescent="0.35">
      <c r="A46212" s="12"/>
      <c r="B46212" s="12"/>
      <c r="C46212" s="12"/>
    </row>
    <row r="46213" spans="1:3" x14ac:dyDescent="0.35">
      <c r="A46213" s="12"/>
      <c r="B46213" s="12"/>
      <c r="C46213" s="12"/>
    </row>
    <row r="46214" spans="1:3" x14ac:dyDescent="0.35">
      <c r="A46214" s="12"/>
      <c r="B46214" s="12"/>
      <c r="C46214" s="12"/>
    </row>
    <row r="46215" spans="1:3" x14ac:dyDescent="0.35">
      <c r="A46215" s="12"/>
      <c r="B46215" s="12"/>
      <c r="C46215" s="12"/>
    </row>
    <row r="46216" spans="1:3" x14ac:dyDescent="0.35">
      <c r="A46216" s="12"/>
      <c r="B46216" s="12"/>
      <c r="C46216" s="12"/>
    </row>
    <row r="46217" spans="1:3" x14ac:dyDescent="0.35">
      <c r="A46217" s="12"/>
      <c r="B46217" s="12"/>
      <c r="C46217" s="12"/>
    </row>
    <row r="46218" spans="1:3" x14ac:dyDescent="0.35">
      <c r="A46218" s="12"/>
      <c r="B46218" s="12"/>
      <c r="C46218" s="12"/>
    </row>
    <row r="46219" spans="1:3" x14ac:dyDescent="0.35">
      <c r="A46219" s="12"/>
      <c r="B46219" s="12"/>
      <c r="C46219" s="12"/>
    </row>
    <row r="46220" spans="1:3" x14ac:dyDescent="0.35">
      <c r="A46220" s="12"/>
      <c r="B46220" s="12"/>
      <c r="C46220" s="12"/>
    </row>
    <row r="46221" spans="1:3" x14ac:dyDescent="0.35">
      <c r="A46221" s="12"/>
      <c r="B46221" s="12"/>
      <c r="C46221" s="12"/>
    </row>
    <row r="46222" spans="1:3" x14ac:dyDescent="0.35">
      <c r="A46222" s="12"/>
      <c r="B46222" s="12"/>
      <c r="C46222" s="12"/>
    </row>
    <row r="46223" spans="1:3" x14ac:dyDescent="0.35">
      <c r="A46223" s="12"/>
      <c r="B46223" s="12"/>
      <c r="C46223" s="12"/>
    </row>
    <row r="46224" spans="1:3" x14ac:dyDescent="0.35">
      <c r="A46224" s="12"/>
      <c r="B46224" s="12"/>
      <c r="C46224" s="12"/>
    </row>
    <row r="46225" spans="1:3" x14ac:dyDescent="0.35">
      <c r="A46225" s="12"/>
      <c r="B46225" s="12"/>
      <c r="C46225" s="12"/>
    </row>
    <row r="46226" spans="1:3" x14ac:dyDescent="0.35">
      <c r="A46226" s="12"/>
      <c r="B46226" s="12"/>
      <c r="C46226" s="12"/>
    </row>
    <row r="46227" spans="1:3" x14ac:dyDescent="0.35">
      <c r="A46227" s="12"/>
      <c r="B46227" s="12"/>
      <c r="C46227" s="12"/>
    </row>
    <row r="46228" spans="1:3" x14ac:dyDescent="0.35">
      <c r="A46228" s="12"/>
      <c r="B46228" s="12"/>
      <c r="C46228" s="12"/>
    </row>
    <row r="46229" spans="1:3" x14ac:dyDescent="0.35">
      <c r="A46229" s="12"/>
      <c r="B46229" s="12"/>
      <c r="C46229" s="12"/>
    </row>
    <row r="46230" spans="1:3" x14ac:dyDescent="0.35">
      <c r="A46230" s="12"/>
      <c r="B46230" s="12"/>
      <c r="C46230" s="12"/>
    </row>
    <row r="46231" spans="1:3" x14ac:dyDescent="0.35">
      <c r="A46231" s="12"/>
      <c r="B46231" s="12"/>
      <c r="C46231" s="12"/>
    </row>
    <row r="46232" spans="1:3" x14ac:dyDescent="0.35">
      <c r="A46232" s="12"/>
      <c r="B46232" s="12"/>
      <c r="C46232" s="12"/>
    </row>
    <row r="46233" spans="1:3" x14ac:dyDescent="0.35">
      <c r="A46233" s="12"/>
      <c r="B46233" s="12"/>
      <c r="C46233" s="12"/>
    </row>
    <row r="46234" spans="1:3" x14ac:dyDescent="0.35">
      <c r="A46234" s="12"/>
      <c r="B46234" s="12"/>
      <c r="C46234" s="12"/>
    </row>
    <row r="46235" spans="1:3" x14ac:dyDescent="0.35">
      <c r="A46235" s="12"/>
      <c r="B46235" s="12"/>
      <c r="C46235" s="12"/>
    </row>
    <row r="46236" spans="1:3" x14ac:dyDescent="0.35">
      <c r="A46236" s="12"/>
      <c r="B46236" s="12"/>
      <c r="C46236" s="12"/>
    </row>
    <row r="46237" spans="1:3" x14ac:dyDescent="0.35">
      <c r="A46237" s="12"/>
      <c r="B46237" s="12"/>
      <c r="C46237" s="12"/>
    </row>
    <row r="46238" spans="1:3" x14ac:dyDescent="0.35">
      <c r="A46238" s="12"/>
      <c r="B46238" s="12"/>
      <c r="C46238" s="12"/>
    </row>
    <row r="46239" spans="1:3" x14ac:dyDescent="0.35">
      <c r="A46239" s="12"/>
      <c r="B46239" s="12"/>
      <c r="C46239" s="12"/>
    </row>
    <row r="46240" spans="1:3" x14ac:dyDescent="0.35">
      <c r="A46240" s="12"/>
      <c r="B46240" s="12"/>
      <c r="C46240" s="12"/>
    </row>
    <row r="46241" spans="1:3" x14ac:dyDescent="0.35">
      <c r="A46241" s="12"/>
      <c r="B46241" s="12"/>
      <c r="C46241" s="12"/>
    </row>
    <row r="46242" spans="1:3" x14ac:dyDescent="0.35">
      <c r="A46242" s="12"/>
      <c r="B46242" s="12"/>
      <c r="C46242" s="12"/>
    </row>
    <row r="46243" spans="1:3" x14ac:dyDescent="0.35">
      <c r="A46243" s="12"/>
      <c r="B46243" s="12"/>
      <c r="C46243" s="12"/>
    </row>
    <row r="46244" spans="1:3" x14ac:dyDescent="0.35">
      <c r="A46244" s="12"/>
      <c r="B46244" s="12"/>
      <c r="C46244" s="12"/>
    </row>
    <row r="46245" spans="1:3" x14ac:dyDescent="0.35">
      <c r="A46245" s="12"/>
      <c r="B46245" s="12"/>
      <c r="C46245" s="12"/>
    </row>
    <row r="46246" spans="1:3" x14ac:dyDescent="0.35">
      <c r="A46246" s="12"/>
      <c r="B46246" s="12"/>
      <c r="C46246" s="12"/>
    </row>
    <row r="46247" spans="1:3" x14ac:dyDescent="0.35">
      <c r="A46247" s="12"/>
      <c r="B46247" s="12"/>
      <c r="C46247" s="12"/>
    </row>
    <row r="46248" spans="1:3" x14ac:dyDescent="0.35">
      <c r="A46248" s="12"/>
      <c r="B46248" s="12"/>
      <c r="C46248" s="12"/>
    </row>
    <row r="46249" spans="1:3" x14ac:dyDescent="0.35">
      <c r="A46249" s="12"/>
      <c r="B46249" s="12"/>
      <c r="C46249" s="12"/>
    </row>
    <row r="46250" spans="1:3" x14ac:dyDescent="0.35">
      <c r="A46250" s="12"/>
      <c r="B46250" s="12"/>
      <c r="C46250" s="12"/>
    </row>
    <row r="46251" spans="1:3" x14ac:dyDescent="0.35">
      <c r="A46251" s="12"/>
      <c r="B46251" s="12"/>
      <c r="C46251" s="12"/>
    </row>
    <row r="46252" spans="1:3" x14ac:dyDescent="0.35">
      <c r="A46252" s="12"/>
      <c r="B46252" s="12"/>
      <c r="C46252" s="12"/>
    </row>
    <row r="46253" spans="1:3" x14ac:dyDescent="0.35">
      <c r="A46253" s="12"/>
      <c r="B46253" s="12"/>
      <c r="C46253" s="12"/>
    </row>
    <row r="46254" spans="1:3" x14ac:dyDescent="0.35">
      <c r="A46254" s="12"/>
      <c r="B46254" s="12"/>
      <c r="C46254" s="12"/>
    </row>
    <row r="46255" spans="1:3" x14ac:dyDescent="0.35">
      <c r="A46255" s="12"/>
      <c r="B46255" s="12"/>
      <c r="C46255" s="12"/>
    </row>
    <row r="46256" spans="1:3" x14ac:dyDescent="0.35">
      <c r="A46256" s="12"/>
      <c r="B46256" s="12"/>
      <c r="C46256" s="12"/>
    </row>
    <row r="46257" spans="1:3" x14ac:dyDescent="0.35">
      <c r="A46257" s="12"/>
      <c r="B46257" s="12"/>
      <c r="C46257" s="12"/>
    </row>
    <row r="46258" spans="1:3" x14ac:dyDescent="0.35">
      <c r="A46258" s="12"/>
      <c r="B46258" s="12"/>
      <c r="C46258" s="12"/>
    </row>
    <row r="46259" spans="1:3" x14ac:dyDescent="0.35">
      <c r="A46259" s="12"/>
      <c r="B46259" s="12"/>
      <c r="C46259" s="12"/>
    </row>
    <row r="46260" spans="1:3" x14ac:dyDescent="0.35">
      <c r="A46260" s="12"/>
      <c r="B46260" s="12"/>
      <c r="C46260" s="12"/>
    </row>
    <row r="46261" spans="1:3" x14ac:dyDescent="0.35">
      <c r="A46261" s="12"/>
      <c r="B46261" s="12"/>
      <c r="C46261" s="12"/>
    </row>
    <row r="46262" spans="1:3" x14ac:dyDescent="0.35">
      <c r="A46262" s="12"/>
      <c r="B46262" s="12"/>
      <c r="C46262" s="12"/>
    </row>
    <row r="46263" spans="1:3" x14ac:dyDescent="0.35">
      <c r="A46263" s="12"/>
      <c r="B46263" s="12"/>
      <c r="C46263" s="12"/>
    </row>
    <row r="46264" spans="1:3" x14ac:dyDescent="0.35">
      <c r="A46264" s="12"/>
      <c r="B46264" s="12"/>
      <c r="C46264" s="12"/>
    </row>
    <row r="46265" spans="1:3" x14ac:dyDescent="0.35">
      <c r="A46265" s="12"/>
      <c r="B46265" s="12"/>
      <c r="C46265" s="12"/>
    </row>
    <row r="46266" spans="1:3" x14ac:dyDescent="0.35">
      <c r="A46266" s="12"/>
      <c r="B46266" s="12"/>
      <c r="C46266" s="12"/>
    </row>
    <row r="46267" spans="1:3" x14ac:dyDescent="0.35">
      <c r="A46267" s="12"/>
      <c r="B46267" s="12"/>
      <c r="C46267" s="12"/>
    </row>
    <row r="46268" spans="1:3" x14ac:dyDescent="0.35">
      <c r="A46268" s="12"/>
      <c r="B46268" s="12"/>
      <c r="C46268" s="12"/>
    </row>
    <row r="46269" spans="1:3" x14ac:dyDescent="0.35">
      <c r="A46269" s="12"/>
      <c r="B46269" s="12"/>
      <c r="C46269" s="12"/>
    </row>
    <row r="46270" spans="1:3" x14ac:dyDescent="0.35">
      <c r="A46270" s="12"/>
      <c r="B46270" s="12"/>
      <c r="C46270" s="12"/>
    </row>
    <row r="46271" spans="1:3" x14ac:dyDescent="0.35">
      <c r="A46271" s="12"/>
      <c r="B46271" s="12"/>
      <c r="C46271" s="12"/>
    </row>
    <row r="46272" spans="1:3" x14ac:dyDescent="0.35">
      <c r="A46272" s="12"/>
      <c r="B46272" s="12"/>
      <c r="C46272" s="12"/>
    </row>
    <row r="46273" spans="1:3" x14ac:dyDescent="0.35">
      <c r="A46273" s="12"/>
      <c r="B46273" s="12"/>
      <c r="C46273" s="12"/>
    </row>
    <row r="46274" spans="1:3" x14ac:dyDescent="0.35">
      <c r="A46274" s="12"/>
      <c r="B46274" s="12"/>
      <c r="C46274" s="12"/>
    </row>
    <row r="46275" spans="1:3" x14ac:dyDescent="0.35">
      <c r="A46275" s="12"/>
      <c r="B46275" s="12"/>
      <c r="C46275" s="12"/>
    </row>
    <row r="46276" spans="1:3" x14ac:dyDescent="0.35">
      <c r="A46276" s="12"/>
      <c r="B46276" s="12"/>
      <c r="C46276" s="12"/>
    </row>
    <row r="46277" spans="1:3" x14ac:dyDescent="0.35">
      <c r="A46277" s="12"/>
      <c r="B46277" s="12"/>
      <c r="C46277" s="12"/>
    </row>
    <row r="46278" spans="1:3" x14ac:dyDescent="0.35">
      <c r="A46278" s="12"/>
      <c r="B46278" s="12"/>
      <c r="C46278" s="12"/>
    </row>
    <row r="46279" spans="1:3" x14ac:dyDescent="0.35">
      <c r="A46279" s="12"/>
      <c r="B46279" s="12"/>
      <c r="C46279" s="12"/>
    </row>
    <row r="46280" spans="1:3" x14ac:dyDescent="0.35">
      <c r="A46280" s="12"/>
      <c r="B46280" s="12"/>
      <c r="C46280" s="12"/>
    </row>
    <row r="46281" spans="1:3" x14ac:dyDescent="0.35">
      <c r="A46281" s="12"/>
      <c r="B46281" s="12"/>
      <c r="C46281" s="12"/>
    </row>
    <row r="46282" spans="1:3" x14ac:dyDescent="0.35">
      <c r="A46282" s="12"/>
      <c r="B46282" s="12"/>
      <c r="C46282" s="12"/>
    </row>
    <row r="46283" spans="1:3" x14ac:dyDescent="0.35">
      <c r="A46283" s="12"/>
      <c r="B46283" s="12"/>
      <c r="C46283" s="12"/>
    </row>
    <row r="46284" spans="1:3" x14ac:dyDescent="0.35">
      <c r="A46284" s="12"/>
      <c r="B46284" s="12"/>
      <c r="C46284" s="12"/>
    </row>
    <row r="46285" spans="1:3" x14ac:dyDescent="0.35">
      <c r="A46285" s="12"/>
      <c r="B46285" s="12"/>
      <c r="C46285" s="12"/>
    </row>
    <row r="46286" spans="1:3" x14ac:dyDescent="0.35">
      <c r="A46286" s="12"/>
      <c r="B46286" s="12"/>
      <c r="C46286" s="12"/>
    </row>
    <row r="46287" spans="1:3" x14ac:dyDescent="0.35">
      <c r="A46287" s="12"/>
      <c r="B46287" s="12"/>
      <c r="C46287" s="12"/>
    </row>
    <row r="46288" spans="1:3" x14ac:dyDescent="0.35">
      <c r="A46288" s="12"/>
      <c r="B46288" s="12"/>
      <c r="C46288" s="12"/>
    </row>
    <row r="46289" spans="1:3" x14ac:dyDescent="0.35">
      <c r="A46289" s="12"/>
      <c r="B46289" s="12"/>
      <c r="C46289" s="12"/>
    </row>
    <row r="46290" spans="1:3" x14ac:dyDescent="0.35">
      <c r="A46290" s="12"/>
      <c r="B46290" s="12"/>
      <c r="C46290" s="12"/>
    </row>
    <row r="46291" spans="1:3" x14ac:dyDescent="0.35">
      <c r="A46291" s="12"/>
      <c r="B46291" s="12"/>
      <c r="C46291" s="12"/>
    </row>
    <row r="46292" spans="1:3" x14ac:dyDescent="0.35">
      <c r="A46292" s="12"/>
      <c r="B46292" s="12"/>
      <c r="C46292" s="12"/>
    </row>
    <row r="46293" spans="1:3" x14ac:dyDescent="0.35">
      <c r="A46293" s="12"/>
      <c r="B46293" s="12"/>
      <c r="C46293" s="12"/>
    </row>
    <row r="46294" spans="1:3" x14ac:dyDescent="0.35">
      <c r="A46294" s="12"/>
      <c r="B46294" s="12"/>
      <c r="C46294" s="12"/>
    </row>
    <row r="46295" spans="1:3" x14ac:dyDescent="0.35">
      <c r="A46295" s="12"/>
      <c r="B46295" s="12"/>
      <c r="C46295" s="12"/>
    </row>
    <row r="46296" spans="1:3" x14ac:dyDescent="0.35">
      <c r="A46296" s="12"/>
      <c r="B46296" s="12"/>
      <c r="C46296" s="12"/>
    </row>
    <row r="46297" spans="1:3" x14ac:dyDescent="0.35">
      <c r="A46297" s="12"/>
      <c r="B46297" s="12"/>
      <c r="C46297" s="12"/>
    </row>
    <row r="46298" spans="1:3" x14ac:dyDescent="0.35">
      <c r="A46298" s="12"/>
      <c r="B46298" s="12"/>
      <c r="C46298" s="12"/>
    </row>
    <row r="46299" spans="1:3" x14ac:dyDescent="0.35">
      <c r="A46299" s="12"/>
      <c r="B46299" s="12"/>
      <c r="C46299" s="12"/>
    </row>
    <row r="46300" spans="1:3" x14ac:dyDescent="0.35">
      <c r="A46300" s="12"/>
      <c r="B46300" s="12"/>
      <c r="C46300" s="12"/>
    </row>
    <row r="46301" spans="1:3" x14ac:dyDescent="0.35">
      <c r="A46301" s="12"/>
      <c r="B46301" s="12"/>
      <c r="C46301" s="12"/>
    </row>
    <row r="46302" spans="1:3" x14ac:dyDescent="0.35">
      <c r="A46302" s="12"/>
      <c r="B46302" s="12"/>
      <c r="C46302" s="12"/>
    </row>
    <row r="46303" spans="1:3" x14ac:dyDescent="0.35">
      <c r="A46303" s="12"/>
      <c r="B46303" s="12"/>
      <c r="C46303" s="12"/>
    </row>
    <row r="46304" spans="1:3" x14ac:dyDescent="0.35">
      <c r="A46304" s="12"/>
      <c r="B46304" s="12"/>
      <c r="C46304" s="12"/>
    </row>
    <row r="46305" spans="1:3" x14ac:dyDescent="0.35">
      <c r="A46305" s="12"/>
      <c r="B46305" s="12"/>
      <c r="C46305" s="12"/>
    </row>
    <row r="46306" spans="1:3" x14ac:dyDescent="0.35">
      <c r="A46306" s="12"/>
      <c r="B46306" s="12"/>
      <c r="C46306" s="12"/>
    </row>
    <row r="46307" spans="1:3" x14ac:dyDescent="0.35">
      <c r="A46307" s="12"/>
      <c r="B46307" s="12"/>
      <c r="C46307" s="12"/>
    </row>
    <row r="46308" spans="1:3" x14ac:dyDescent="0.35">
      <c r="A46308" s="12"/>
      <c r="B46308" s="12"/>
      <c r="C46308" s="12"/>
    </row>
    <row r="46309" spans="1:3" x14ac:dyDescent="0.35">
      <c r="A46309" s="12"/>
      <c r="B46309" s="12"/>
      <c r="C46309" s="12"/>
    </row>
    <row r="46310" spans="1:3" x14ac:dyDescent="0.35">
      <c r="A46310" s="12"/>
      <c r="B46310" s="12"/>
      <c r="C46310" s="12"/>
    </row>
    <row r="46311" spans="1:3" x14ac:dyDescent="0.35">
      <c r="A46311" s="12"/>
      <c r="B46311" s="12"/>
      <c r="C46311" s="12"/>
    </row>
    <row r="46312" spans="1:3" x14ac:dyDescent="0.35">
      <c r="A46312" s="12"/>
      <c r="B46312" s="12"/>
      <c r="C46312" s="12"/>
    </row>
    <row r="46313" spans="1:3" x14ac:dyDescent="0.35">
      <c r="A46313" s="12"/>
      <c r="B46313" s="12"/>
      <c r="C46313" s="12"/>
    </row>
    <row r="46314" spans="1:3" x14ac:dyDescent="0.35">
      <c r="A46314" s="12"/>
      <c r="B46314" s="12"/>
      <c r="C46314" s="12"/>
    </row>
    <row r="46315" spans="1:3" x14ac:dyDescent="0.35">
      <c r="A46315" s="12"/>
      <c r="B46315" s="12"/>
      <c r="C46315" s="12"/>
    </row>
    <row r="46316" spans="1:3" x14ac:dyDescent="0.35">
      <c r="A46316" s="12"/>
      <c r="B46316" s="12"/>
      <c r="C46316" s="12"/>
    </row>
    <row r="46317" spans="1:3" x14ac:dyDescent="0.35">
      <c r="A46317" s="12"/>
      <c r="B46317" s="12"/>
      <c r="C46317" s="12"/>
    </row>
    <row r="46318" spans="1:3" x14ac:dyDescent="0.35">
      <c r="A46318" s="12"/>
      <c r="B46318" s="12"/>
      <c r="C46318" s="12"/>
    </row>
    <row r="46319" spans="1:3" x14ac:dyDescent="0.35">
      <c r="A46319" s="12"/>
      <c r="B46319" s="12"/>
      <c r="C46319" s="12"/>
    </row>
    <row r="46320" spans="1:3" x14ac:dyDescent="0.35">
      <c r="A46320" s="12"/>
      <c r="B46320" s="12"/>
      <c r="C46320" s="12"/>
    </row>
    <row r="46321" spans="1:3" x14ac:dyDescent="0.35">
      <c r="A46321" s="12"/>
      <c r="B46321" s="12"/>
      <c r="C46321" s="12"/>
    </row>
    <row r="46322" spans="1:3" x14ac:dyDescent="0.35">
      <c r="A46322" s="12"/>
      <c r="B46322" s="12"/>
      <c r="C46322" s="12"/>
    </row>
    <row r="46323" spans="1:3" x14ac:dyDescent="0.35">
      <c r="A46323" s="12"/>
      <c r="B46323" s="12"/>
      <c r="C46323" s="12"/>
    </row>
    <row r="46324" spans="1:3" x14ac:dyDescent="0.35">
      <c r="A46324" s="12"/>
      <c r="B46324" s="12"/>
      <c r="C46324" s="12"/>
    </row>
    <row r="46325" spans="1:3" x14ac:dyDescent="0.35">
      <c r="A46325" s="12"/>
      <c r="B46325" s="12"/>
      <c r="C46325" s="12"/>
    </row>
    <row r="46326" spans="1:3" x14ac:dyDescent="0.35">
      <c r="A46326" s="12"/>
      <c r="B46326" s="12"/>
      <c r="C46326" s="12"/>
    </row>
    <row r="46327" spans="1:3" x14ac:dyDescent="0.35">
      <c r="A46327" s="12"/>
      <c r="B46327" s="12"/>
      <c r="C46327" s="12"/>
    </row>
    <row r="46328" spans="1:3" x14ac:dyDescent="0.35">
      <c r="A46328" s="12"/>
      <c r="B46328" s="12"/>
      <c r="C46328" s="12"/>
    </row>
    <row r="46329" spans="1:3" x14ac:dyDescent="0.35">
      <c r="A46329" s="12"/>
      <c r="B46329" s="12"/>
      <c r="C46329" s="12"/>
    </row>
    <row r="46330" spans="1:3" x14ac:dyDescent="0.35">
      <c r="A46330" s="12"/>
      <c r="B46330" s="12"/>
      <c r="C46330" s="12"/>
    </row>
    <row r="46331" spans="1:3" x14ac:dyDescent="0.35">
      <c r="A46331" s="12"/>
      <c r="B46331" s="12"/>
      <c r="C46331" s="12"/>
    </row>
    <row r="46332" spans="1:3" x14ac:dyDescent="0.35">
      <c r="A46332" s="12"/>
      <c r="B46332" s="12"/>
      <c r="C46332" s="12"/>
    </row>
    <row r="46333" spans="1:3" x14ac:dyDescent="0.35">
      <c r="A46333" s="12"/>
      <c r="B46333" s="12"/>
      <c r="C46333" s="12"/>
    </row>
    <row r="46334" spans="1:3" x14ac:dyDescent="0.35">
      <c r="A46334" s="12"/>
      <c r="B46334" s="12"/>
      <c r="C46334" s="12"/>
    </row>
    <row r="46335" spans="1:3" x14ac:dyDescent="0.35">
      <c r="A46335" s="12"/>
      <c r="B46335" s="12"/>
      <c r="C46335" s="12"/>
    </row>
    <row r="46336" spans="1:3" x14ac:dyDescent="0.35">
      <c r="A46336" s="12"/>
      <c r="B46336" s="12"/>
      <c r="C46336" s="12"/>
    </row>
    <row r="46337" spans="1:3" x14ac:dyDescent="0.35">
      <c r="A46337" s="12"/>
      <c r="B46337" s="12"/>
      <c r="C46337" s="12"/>
    </row>
    <row r="46338" spans="1:3" x14ac:dyDescent="0.35">
      <c r="A46338" s="12"/>
      <c r="B46338" s="12"/>
      <c r="C46338" s="12"/>
    </row>
    <row r="46339" spans="1:3" x14ac:dyDescent="0.35">
      <c r="A46339" s="12"/>
      <c r="B46339" s="12"/>
      <c r="C46339" s="12"/>
    </row>
    <row r="46340" spans="1:3" x14ac:dyDescent="0.35">
      <c r="A46340" s="12"/>
      <c r="B46340" s="12"/>
      <c r="C46340" s="12"/>
    </row>
    <row r="46341" spans="1:3" x14ac:dyDescent="0.35">
      <c r="A46341" s="12"/>
      <c r="B46341" s="12"/>
      <c r="C46341" s="12"/>
    </row>
    <row r="46342" spans="1:3" x14ac:dyDescent="0.35">
      <c r="A46342" s="12"/>
      <c r="B46342" s="12"/>
      <c r="C46342" s="12"/>
    </row>
    <row r="46343" spans="1:3" x14ac:dyDescent="0.35">
      <c r="A46343" s="12"/>
      <c r="B46343" s="12"/>
      <c r="C46343" s="12"/>
    </row>
    <row r="46344" spans="1:3" x14ac:dyDescent="0.35">
      <c r="A46344" s="12"/>
      <c r="B46344" s="12"/>
      <c r="C46344" s="12"/>
    </row>
    <row r="46345" spans="1:3" x14ac:dyDescent="0.35">
      <c r="A46345" s="12"/>
      <c r="B46345" s="12"/>
      <c r="C46345" s="12"/>
    </row>
    <row r="46346" spans="1:3" x14ac:dyDescent="0.35">
      <c r="A46346" s="12"/>
      <c r="B46346" s="12"/>
      <c r="C46346" s="12"/>
    </row>
    <row r="46347" spans="1:3" x14ac:dyDescent="0.35">
      <c r="A46347" s="12"/>
      <c r="B46347" s="12"/>
      <c r="C46347" s="12"/>
    </row>
    <row r="46348" spans="1:3" x14ac:dyDescent="0.35">
      <c r="A46348" s="12"/>
      <c r="B46348" s="12"/>
      <c r="C46348" s="12"/>
    </row>
    <row r="46349" spans="1:3" x14ac:dyDescent="0.35">
      <c r="A46349" s="12"/>
      <c r="B46349" s="12"/>
      <c r="C46349" s="12"/>
    </row>
    <row r="46350" spans="1:3" x14ac:dyDescent="0.35">
      <c r="A46350" s="12"/>
      <c r="B46350" s="12"/>
      <c r="C46350" s="12"/>
    </row>
    <row r="46351" spans="1:3" x14ac:dyDescent="0.35">
      <c r="A46351" s="12"/>
      <c r="B46351" s="12"/>
      <c r="C46351" s="12"/>
    </row>
    <row r="46352" spans="1:3" x14ac:dyDescent="0.35">
      <c r="A46352" s="12"/>
      <c r="B46352" s="12"/>
      <c r="C46352" s="12"/>
    </row>
    <row r="46353" spans="1:3" x14ac:dyDescent="0.35">
      <c r="A46353" s="12"/>
      <c r="B46353" s="12"/>
      <c r="C46353" s="12"/>
    </row>
    <row r="46354" spans="1:3" x14ac:dyDescent="0.35">
      <c r="A46354" s="12"/>
      <c r="B46354" s="12"/>
      <c r="C46354" s="12"/>
    </row>
    <row r="46355" spans="1:3" x14ac:dyDescent="0.35">
      <c r="A46355" s="12"/>
      <c r="B46355" s="12"/>
      <c r="C46355" s="12"/>
    </row>
    <row r="46356" spans="1:3" x14ac:dyDescent="0.35">
      <c r="A46356" s="12"/>
      <c r="B46356" s="12"/>
      <c r="C46356" s="12"/>
    </row>
    <row r="46357" spans="1:3" x14ac:dyDescent="0.35">
      <c r="A46357" s="12"/>
      <c r="B46357" s="12"/>
      <c r="C46357" s="12"/>
    </row>
    <row r="46358" spans="1:3" x14ac:dyDescent="0.35">
      <c r="A46358" s="12"/>
      <c r="B46358" s="12"/>
      <c r="C46358" s="12"/>
    </row>
    <row r="46359" spans="1:3" x14ac:dyDescent="0.35">
      <c r="A46359" s="12"/>
      <c r="B46359" s="12"/>
      <c r="C46359" s="12"/>
    </row>
    <row r="46360" spans="1:3" x14ac:dyDescent="0.35">
      <c r="A46360" s="12"/>
      <c r="B46360" s="12"/>
      <c r="C46360" s="12"/>
    </row>
    <row r="46361" spans="1:3" x14ac:dyDescent="0.35">
      <c r="A46361" s="12"/>
      <c r="B46361" s="12"/>
      <c r="C46361" s="12"/>
    </row>
    <row r="46362" spans="1:3" x14ac:dyDescent="0.35">
      <c r="A46362" s="12"/>
      <c r="B46362" s="12"/>
      <c r="C46362" s="12"/>
    </row>
    <row r="46363" spans="1:3" x14ac:dyDescent="0.35">
      <c r="A46363" s="12"/>
      <c r="B46363" s="12"/>
      <c r="C46363" s="12"/>
    </row>
    <row r="46364" spans="1:3" x14ac:dyDescent="0.35">
      <c r="A46364" s="12"/>
      <c r="B46364" s="12"/>
      <c r="C46364" s="12"/>
    </row>
    <row r="46365" spans="1:3" x14ac:dyDescent="0.35">
      <c r="A46365" s="12"/>
      <c r="B46365" s="12"/>
      <c r="C46365" s="12"/>
    </row>
    <row r="46366" spans="1:3" x14ac:dyDescent="0.35">
      <c r="A46366" s="12"/>
      <c r="B46366" s="12"/>
      <c r="C46366" s="12"/>
    </row>
    <row r="46367" spans="1:3" x14ac:dyDescent="0.35">
      <c r="A46367" s="12"/>
      <c r="B46367" s="12"/>
      <c r="C46367" s="12"/>
    </row>
    <row r="46368" spans="1:3" x14ac:dyDescent="0.35">
      <c r="A46368" s="12"/>
      <c r="B46368" s="12"/>
      <c r="C46368" s="12"/>
    </row>
    <row r="46369" spans="1:3" x14ac:dyDescent="0.35">
      <c r="A46369" s="12"/>
      <c r="B46369" s="12"/>
      <c r="C46369" s="12"/>
    </row>
    <row r="46370" spans="1:3" x14ac:dyDescent="0.35">
      <c r="A46370" s="12"/>
      <c r="B46370" s="12"/>
      <c r="C46370" s="12"/>
    </row>
    <row r="46371" spans="1:3" x14ac:dyDescent="0.35">
      <c r="A46371" s="12"/>
      <c r="B46371" s="12"/>
      <c r="C46371" s="12"/>
    </row>
    <row r="46372" spans="1:3" x14ac:dyDescent="0.35">
      <c r="A46372" s="12"/>
      <c r="B46372" s="12"/>
      <c r="C46372" s="12"/>
    </row>
    <row r="46373" spans="1:3" x14ac:dyDescent="0.35">
      <c r="A46373" s="12"/>
      <c r="B46373" s="12"/>
      <c r="C46373" s="12"/>
    </row>
    <row r="46374" spans="1:3" x14ac:dyDescent="0.35">
      <c r="A46374" s="12"/>
      <c r="B46374" s="12"/>
      <c r="C46374" s="12"/>
    </row>
    <row r="46375" spans="1:3" x14ac:dyDescent="0.35">
      <c r="A46375" s="12"/>
      <c r="B46375" s="12"/>
      <c r="C46375" s="12"/>
    </row>
    <row r="46376" spans="1:3" x14ac:dyDescent="0.35">
      <c r="A46376" s="12"/>
      <c r="B46376" s="12"/>
      <c r="C46376" s="12"/>
    </row>
    <row r="46377" spans="1:3" x14ac:dyDescent="0.35">
      <c r="A46377" s="12"/>
      <c r="B46377" s="12"/>
      <c r="C46377" s="12"/>
    </row>
    <row r="46378" spans="1:3" x14ac:dyDescent="0.35">
      <c r="A46378" s="12"/>
      <c r="B46378" s="12"/>
      <c r="C46378" s="12"/>
    </row>
    <row r="46379" spans="1:3" x14ac:dyDescent="0.35">
      <c r="A46379" s="12"/>
      <c r="B46379" s="12"/>
      <c r="C46379" s="12"/>
    </row>
    <row r="46380" spans="1:3" x14ac:dyDescent="0.35">
      <c r="A46380" s="12"/>
      <c r="B46380" s="12"/>
      <c r="C46380" s="12"/>
    </row>
    <row r="46381" spans="1:3" x14ac:dyDescent="0.35">
      <c r="A46381" s="12"/>
      <c r="B46381" s="12"/>
      <c r="C46381" s="12"/>
    </row>
    <row r="46382" spans="1:3" x14ac:dyDescent="0.35">
      <c r="A46382" s="12"/>
      <c r="B46382" s="12"/>
      <c r="C46382" s="12"/>
    </row>
    <row r="46383" spans="1:3" x14ac:dyDescent="0.35">
      <c r="A46383" s="12"/>
      <c r="B46383" s="12"/>
      <c r="C46383" s="12"/>
    </row>
    <row r="46384" spans="1:3" x14ac:dyDescent="0.35">
      <c r="A46384" s="12"/>
      <c r="B46384" s="12"/>
      <c r="C46384" s="12"/>
    </row>
    <row r="46385" spans="1:3" x14ac:dyDescent="0.35">
      <c r="A46385" s="12"/>
      <c r="B46385" s="12"/>
      <c r="C46385" s="12"/>
    </row>
    <row r="46386" spans="1:3" x14ac:dyDescent="0.35">
      <c r="A46386" s="12"/>
      <c r="B46386" s="12"/>
      <c r="C46386" s="12"/>
    </row>
    <row r="46387" spans="1:3" x14ac:dyDescent="0.35">
      <c r="A46387" s="12"/>
      <c r="B46387" s="12"/>
      <c r="C46387" s="12"/>
    </row>
    <row r="46388" spans="1:3" x14ac:dyDescent="0.35">
      <c r="A46388" s="12"/>
      <c r="B46388" s="12"/>
      <c r="C46388" s="12"/>
    </row>
    <row r="46389" spans="1:3" x14ac:dyDescent="0.35">
      <c r="A46389" s="12"/>
      <c r="B46389" s="12"/>
      <c r="C46389" s="12"/>
    </row>
    <row r="46390" spans="1:3" x14ac:dyDescent="0.35">
      <c r="A46390" s="12"/>
      <c r="B46390" s="12"/>
      <c r="C46390" s="12"/>
    </row>
    <row r="46391" spans="1:3" x14ac:dyDescent="0.35">
      <c r="A46391" s="12"/>
      <c r="B46391" s="12"/>
      <c r="C46391" s="12"/>
    </row>
    <row r="46392" spans="1:3" x14ac:dyDescent="0.35">
      <c r="A46392" s="12"/>
      <c r="B46392" s="12"/>
      <c r="C46392" s="12"/>
    </row>
    <row r="46393" spans="1:3" x14ac:dyDescent="0.35">
      <c r="A46393" s="12"/>
      <c r="B46393" s="12"/>
      <c r="C46393" s="12"/>
    </row>
    <row r="46394" spans="1:3" x14ac:dyDescent="0.35">
      <c r="A46394" s="12"/>
      <c r="B46394" s="12"/>
      <c r="C46394" s="12"/>
    </row>
    <row r="46395" spans="1:3" x14ac:dyDescent="0.35">
      <c r="A46395" s="12"/>
      <c r="B46395" s="12"/>
      <c r="C46395" s="12"/>
    </row>
    <row r="46396" spans="1:3" x14ac:dyDescent="0.35">
      <c r="A46396" s="12"/>
      <c r="B46396" s="12"/>
      <c r="C46396" s="12"/>
    </row>
    <row r="46397" spans="1:3" x14ac:dyDescent="0.35">
      <c r="A46397" s="12"/>
      <c r="B46397" s="12"/>
      <c r="C46397" s="12"/>
    </row>
    <row r="46398" spans="1:3" x14ac:dyDescent="0.35">
      <c r="A46398" s="12"/>
      <c r="B46398" s="12"/>
      <c r="C46398" s="12"/>
    </row>
    <row r="46399" spans="1:3" x14ac:dyDescent="0.35">
      <c r="A46399" s="12"/>
      <c r="B46399" s="12"/>
      <c r="C46399" s="12"/>
    </row>
    <row r="46400" spans="1:3" x14ac:dyDescent="0.35">
      <c r="A46400" s="12"/>
      <c r="B46400" s="12"/>
      <c r="C46400" s="12"/>
    </row>
    <row r="46401" spans="1:3" x14ac:dyDescent="0.35">
      <c r="A46401" s="12"/>
      <c r="B46401" s="12"/>
      <c r="C46401" s="12"/>
    </row>
    <row r="46402" spans="1:3" x14ac:dyDescent="0.35">
      <c r="A46402" s="12"/>
      <c r="B46402" s="12"/>
      <c r="C46402" s="12"/>
    </row>
    <row r="46403" spans="1:3" x14ac:dyDescent="0.35">
      <c r="A46403" s="12"/>
      <c r="B46403" s="12"/>
      <c r="C46403" s="12"/>
    </row>
    <row r="46404" spans="1:3" x14ac:dyDescent="0.35">
      <c r="A46404" s="12"/>
      <c r="B46404" s="12"/>
      <c r="C46404" s="12"/>
    </row>
    <row r="46405" spans="1:3" x14ac:dyDescent="0.35">
      <c r="A46405" s="12"/>
      <c r="B46405" s="12"/>
      <c r="C46405" s="12"/>
    </row>
    <row r="46406" spans="1:3" x14ac:dyDescent="0.35">
      <c r="A46406" s="12"/>
      <c r="B46406" s="12"/>
      <c r="C46406" s="12"/>
    </row>
    <row r="46407" spans="1:3" x14ac:dyDescent="0.35">
      <c r="A46407" s="12"/>
      <c r="B46407" s="12"/>
      <c r="C46407" s="12"/>
    </row>
    <row r="46408" spans="1:3" x14ac:dyDescent="0.35">
      <c r="A46408" s="12"/>
      <c r="B46408" s="12"/>
      <c r="C46408" s="12"/>
    </row>
    <row r="46409" spans="1:3" x14ac:dyDescent="0.35">
      <c r="A46409" s="12"/>
      <c r="B46409" s="12"/>
      <c r="C46409" s="12"/>
    </row>
    <row r="46410" spans="1:3" x14ac:dyDescent="0.35">
      <c r="A46410" s="12"/>
      <c r="B46410" s="12"/>
      <c r="C46410" s="12"/>
    </row>
    <row r="46411" spans="1:3" x14ac:dyDescent="0.35">
      <c r="A46411" s="12"/>
      <c r="B46411" s="12"/>
      <c r="C46411" s="12"/>
    </row>
    <row r="46412" spans="1:3" x14ac:dyDescent="0.35">
      <c r="A46412" s="12"/>
      <c r="B46412" s="12"/>
      <c r="C46412" s="12"/>
    </row>
    <row r="46413" spans="1:3" x14ac:dyDescent="0.35">
      <c r="A46413" s="12"/>
      <c r="B46413" s="12"/>
      <c r="C46413" s="12"/>
    </row>
    <row r="46414" spans="1:3" x14ac:dyDescent="0.35">
      <c r="A46414" s="12"/>
      <c r="B46414" s="12"/>
      <c r="C46414" s="12"/>
    </row>
    <row r="46415" spans="1:3" x14ac:dyDescent="0.35">
      <c r="A46415" s="12"/>
      <c r="B46415" s="12"/>
      <c r="C46415" s="12"/>
    </row>
    <row r="46416" spans="1:3" x14ac:dyDescent="0.35">
      <c r="A46416" s="12"/>
      <c r="B46416" s="12"/>
      <c r="C46416" s="12"/>
    </row>
    <row r="46417" spans="1:3" x14ac:dyDescent="0.35">
      <c r="A46417" s="12"/>
      <c r="B46417" s="12"/>
      <c r="C46417" s="12"/>
    </row>
    <row r="46418" spans="1:3" x14ac:dyDescent="0.35">
      <c r="A46418" s="12"/>
      <c r="B46418" s="12"/>
      <c r="C46418" s="12"/>
    </row>
    <row r="46419" spans="1:3" x14ac:dyDescent="0.35">
      <c r="A46419" s="12"/>
      <c r="B46419" s="12"/>
      <c r="C46419" s="12"/>
    </row>
    <row r="46420" spans="1:3" x14ac:dyDescent="0.35">
      <c r="A46420" s="12"/>
      <c r="B46420" s="12"/>
      <c r="C46420" s="12"/>
    </row>
    <row r="46421" spans="1:3" x14ac:dyDescent="0.35">
      <c r="A46421" s="12"/>
      <c r="B46421" s="12"/>
      <c r="C46421" s="12"/>
    </row>
    <row r="46422" spans="1:3" x14ac:dyDescent="0.35">
      <c r="A46422" s="12"/>
      <c r="B46422" s="12"/>
      <c r="C46422" s="12"/>
    </row>
    <row r="46423" spans="1:3" x14ac:dyDescent="0.35">
      <c r="A46423" s="12"/>
      <c r="B46423" s="12"/>
      <c r="C46423" s="12"/>
    </row>
    <row r="46424" spans="1:3" x14ac:dyDescent="0.35">
      <c r="A46424" s="12"/>
      <c r="B46424" s="12"/>
      <c r="C46424" s="12"/>
    </row>
    <row r="46425" spans="1:3" x14ac:dyDescent="0.35">
      <c r="A46425" s="12"/>
      <c r="B46425" s="12"/>
      <c r="C46425" s="12"/>
    </row>
    <row r="46426" spans="1:3" x14ac:dyDescent="0.35">
      <c r="A46426" s="12"/>
      <c r="B46426" s="12"/>
      <c r="C46426" s="12"/>
    </row>
    <row r="46427" spans="1:3" x14ac:dyDescent="0.35">
      <c r="A46427" s="12"/>
      <c r="B46427" s="12"/>
      <c r="C46427" s="12"/>
    </row>
    <row r="46428" spans="1:3" x14ac:dyDescent="0.35">
      <c r="A46428" s="12"/>
      <c r="B46428" s="12"/>
      <c r="C46428" s="12"/>
    </row>
    <row r="46429" spans="1:3" x14ac:dyDescent="0.35">
      <c r="A46429" s="12"/>
      <c r="B46429" s="12"/>
      <c r="C46429" s="12"/>
    </row>
    <row r="46430" spans="1:3" x14ac:dyDescent="0.35">
      <c r="A46430" s="12"/>
      <c r="B46430" s="12"/>
      <c r="C46430" s="12"/>
    </row>
    <row r="46431" spans="1:3" x14ac:dyDescent="0.35">
      <c r="A46431" s="12"/>
      <c r="B46431" s="12"/>
      <c r="C46431" s="12"/>
    </row>
    <row r="46432" spans="1:3" x14ac:dyDescent="0.35">
      <c r="A46432" s="12"/>
      <c r="B46432" s="12"/>
      <c r="C46432" s="12"/>
    </row>
    <row r="46433" spans="1:3" x14ac:dyDescent="0.35">
      <c r="A46433" s="12"/>
      <c r="B46433" s="12"/>
      <c r="C46433" s="12"/>
    </row>
    <row r="46434" spans="1:3" x14ac:dyDescent="0.35">
      <c r="A46434" s="12"/>
      <c r="B46434" s="12"/>
      <c r="C46434" s="12"/>
    </row>
    <row r="46435" spans="1:3" x14ac:dyDescent="0.35">
      <c r="A46435" s="12"/>
      <c r="B46435" s="12"/>
      <c r="C46435" s="12"/>
    </row>
    <row r="46436" spans="1:3" x14ac:dyDescent="0.35">
      <c r="A46436" s="12"/>
      <c r="B46436" s="12"/>
      <c r="C46436" s="12"/>
    </row>
    <row r="46437" spans="1:3" x14ac:dyDescent="0.35">
      <c r="A46437" s="12"/>
      <c r="B46437" s="12"/>
      <c r="C46437" s="12"/>
    </row>
    <row r="46438" spans="1:3" x14ac:dyDescent="0.35">
      <c r="A46438" s="12"/>
      <c r="B46438" s="12"/>
      <c r="C46438" s="12"/>
    </row>
    <row r="46439" spans="1:3" x14ac:dyDescent="0.35">
      <c r="A46439" s="12"/>
      <c r="B46439" s="12"/>
      <c r="C46439" s="12"/>
    </row>
    <row r="46440" spans="1:3" x14ac:dyDescent="0.35">
      <c r="A46440" s="12"/>
      <c r="B46440" s="12"/>
      <c r="C46440" s="12"/>
    </row>
    <row r="46441" spans="1:3" x14ac:dyDescent="0.35">
      <c r="A46441" s="12"/>
      <c r="B46441" s="12"/>
      <c r="C46441" s="12"/>
    </row>
    <row r="46442" spans="1:3" x14ac:dyDescent="0.35">
      <c r="A46442" s="12"/>
      <c r="B46442" s="12"/>
      <c r="C46442" s="12"/>
    </row>
    <row r="46443" spans="1:3" x14ac:dyDescent="0.35">
      <c r="A46443" s="12"/>
      <c r="B46443" s="12"/>
      <c r="C46443" s="12"/>
    </row>
    <row r="46444" spans="1:3" x14ac:dyDescent="0.35">
      <c r="A46444" s="12"/>
      <c r="B46444" s="12"/>
      <c r="C46444" s="12"/>
    </row>
    <row r="46445" spans="1:3" x14ac:dyDescent="0.35">
      <c r="A46445" s="12"/>
      <c r="B46445" s="12"/>
      <c r="C46445" s="12"/>
    </row>
    <row r="46446" spans="1:3" x14ac:dyDescent="0.35">
      <c r="A46446" s="12"/>
      <c r="B46446" s="12"/>
      <c r="C46446" s="12"/>
    </row>
    <row r="46447" spans="1:3" x14ac:dyDescent="0.35">
      <c r="A46447" s="12"/>
      <c r="B46447" s="12"/>
      <c r="C46447" s="12"/>
    </row>
    <row r="46448" spans="1:3" x14ac:dyDescent="0.35">
      <c r="A46448" s="12"/>
      <c r="B46448" s="12"/>
      <c r="C46448" s="12"/>
    </row>
    <row r="46449" spans="1:3" x14ac:dyDescent="0.35">
      <c r="A46449" s="12"/>
      <c r="B46449" s="12"/>
      <c r="C46449" s="12"/>
    </row>
    <row r="46450" spans="1:3" x14ac:dyDescent="0.35">
      <c r="A46450" s="12"/>
      <c r="B46450" s="12"/>
      <c r="C46450" s="12"/>
    </row>
    <row r="46451" spans="1:3" x14ac:dyDescent="0.35">
      <c r="A46451" s="12"/>
      <c r="B46451" s="12"/>
      <c r="C46451" s="12"/>
    </row>
    <row r="46452" spans="1:3" x14ac:dyDescent="0.35">
      <c r="A46452" s="12"/>
      <c r="B46452" s="12"/>
      <c r="C46452" s="12"/>
    </row>
    <row r="46453" spans="1:3" x14ac:dyDescent="0.35">
      <c r="A46453" s="12"/>
      <c r="B46453" s="12"/>
      <c r="C46453" s="12"/>
    </row>
    <row r="46454" spans="1:3" x14ac:dyDescent="0.35">
      <c r="A46454" s="12"/>
      <c r="B46454" s="12"/>
      <c r="C46454" s="12"/>
    </row>
    <row r="46455" spans="1:3" x14ac:dyDescent="0.35">
      <c r="A46455" s="12"/>
      <c r="B46455" s="12"/>
      <c r="C46455" s="12"/>
    </row>
    <row r="46456" spans="1:3" x14ac:dyDescent="0.35">
      <c r="A46456" s="12"/>
      <c r="B46456" s="12"/>
      <c r="C46456" s="12"/>
    </row>
    <row r="46457" spans="1:3" x14ac:dyDescent="0.35">
      <c r="A46457" s="12"/>
      <c r="B46457" s="12"/>
      <c r="C46457" s="12"/>
    </row>
    <row r="46458" spans="1:3" x14ac:dyDescent="0.35">
      <c r="A46458" s="12"/>
      <c r="B46458" s="12"/>
      <c r="C46458" s="12"/>
    </row>
    <row r="46459" spans="1:3" x14ac:dyDescent="0.35">
      <c r="A46459" s="12"/>
      <c r="B46459" s="12"/>
      <c r="C46459" s="12"/>
    </row>
    <row r="46460" spans="1:3" x14ac:dyDescent="0.35">
      <c r="A46460" s="12"/>
      <c r="B46460" s="12"/>
      <c r="C46460" s="12"/>
    </row>
    <row r="46461" spans="1:3" x14ac:dyDescent="0.35">
      <c r="A46461" s="12"/>
      <c r="B46461" s="12"/>
      <c r="C46461" s="12"/>
    </row>
    <row r="46462" spans="1:3" x14ac:dyDescent="0.35">
      <c r="A46462" s="12"/>
      <c r="B46462" s="12"/>
      <c r="C46462" s="12"/>
    </row>
    <row r="46463" spans="1:3" x14ac:dyDescent="0.35">
      <c r="A46463" s="12"/>
      <c r="B46463" s="12"/>
      <c r="C46463" s="12"/>
    </row>
    <row r="46464" spans="1:3" x14ac:dyDescent="0.35">
      <c r="A46464" s="12"/>
      <c r="B46464" s="12"/>
      <c r="C46464" s="12"/>
    </row>
    <row r="46465" spans="1:3" x14ac:dyDescent="0.35">
      <c r="A46465" s="12"/>
      <c r="B46465" s="12"/>
      <c r="C46465" s="12"/>
    </row>
    <row r="46466" spans="1:3" x14ac:dyDescent="0.35">
      <c r="A46466" s="12"/>
      <c r="B46466" s="12"/>
      <c r="C46466" s="12"/>
    </row>
    <row r="46467" spans="1:3" x14ac:dyDescent="0.35">
      <c r="A46467" s="12"/>
      <c r="B46467" s="12"/>
      <c r="C46467" s="12"/>
    </row>
    <row r="46468" spans="1:3" x14ac:dyDescent="0.35">
      <c r="A46468" s="12"/>
      <c r="B46468" s="12"/>
      <c r="C46468" s="12"/>
    </row>
    <row r="46469" spans="1:3" x14ac:dyDescent="0.35">
      <c r="A46469" s="12"/>
      <c r="B46469" s="12"/>
      <c r="C46469" s="12"/>
    </row>
    <row r="46470" spans="1:3" x14ac:dyDescent="0.35">
      <c r="A46470" s="12"/>
      <c r="B46470" s="12"/>
      <c r="C46470" s="12"/>
    </row>
    <row r="46471" spans="1:3" x14ac:dyDescent="0.35">
      <c r="A46471" s="12"/>
      <c r="B46471" s="12"/>
      <c r="C46471" s="12"/>
    </row>
    <row r="46472" spans="1:3" x14ac:dyDescent="0.35">
      <c r="A46472" s="12"/>
      <c r="B46472" s="12"/>
      <c r="C46472" s="12"/>
    </row>
    <row r="46473" spans="1:3" x14ac:dyDescent="0.35">
      <c r="A46473" s="12"/>
      <c r="B46473" s="12"/>
      <c r="C46473" s="12"/>
    </row>
    <row r="46474" spans="1:3" x14ac:dyDescent="0.35">
      <c r="A46474" s="12"/>
      <c r="B46474" s="12"/>
      <c r="C46474" s="12"/>
    </row>
    <row r="46475" spans="1:3" x14ac:dyDescent="0.35">
      <c r="A46475" s="12"/>
      <c r="B46475" s="12"/>
      <c r="C46475" s="12"/>
    </row>
    <row r="46476" spans="1:3" x14ac:dyDescent="0.35">
      <c r="A46476" s="12"/>
      <c r="B46476" s="12"/>
      <c r="C46476" s="12"/>
    </row>
    <row r="46477" spans="1:3" x14ac:dyDescent="0.35">
      <c r="A46477" s="12"/>
      <c r="B46477" s="12"/>
      <c r="C46477" s="12"/>
    </row>
    <row r="46478" spans="1:3" x14ac:dyDescent="0.35">
      <c r="A46478" s="12"/>
      <c r="B46478" s="12"/>
      <c r="C46478" s="12"/>
    </row>
    <row r="46479" spans="1:3" x14ac:dyDescent="0.35">
      <c r="A46479" s="12"/>
      <c r="B46479" s="12"/>
      <c r="C46479" s="12"/>
    </row>
    <row r="46480" spans="1:3" x14ac:dyDescent="0.35">
      <c r="A46480" s="12"/>
      <c r="B46480" s="12"/>
      <c r="C46480" s="12"/>
    </row>
    <row r="46481" spans="1:3" x14ac:dyDescent="0.35">
      <c r="A46481" s="12"/>
      <c r="B46481" s="12"/>
      <c r="C46481" s="12"/>
    </row>
    <row r="46482" spans="1:3" x14ac:dyDescent="0.35">
      <c r="A46482" s="12"/>
      <c r="B46482" s="12"/>
      <c r="C46482" s="12"/>
    </row>
    <row r="46483" spans="1:3" x14ac:dyDescent="0.35">
      <c r="A46483" s="12"/>
      <c r="B46483" s="12"/>
      <c r="C46483" s="12"/>
    </row>
    <row r="46484" spans="1:3" x14ac:dyDescent="0.35">
      <c r="A46484" s="12"/>
      <c r="B46484" s="12"/>
      <c r="C46484" s="12"/>
    </row>
    <row r="46485" spans="1:3" x14ac:dyDescent="0.35">
      <c r="A46485" s="12"/>
      <c r="B46485" s="12"/>
      <c r="C46485" s="12"/>
    </row>
    <row r="46486" spans="1:3" x14ac:dyDescent="0.35">
      <c r="A46486" s="12"/>
      <c r="B46486" s="12"/>
      <c r="C46486" s="12"/>
    </row>
    <row r="46487" spans="1:3" x14ac:dyDescent="0.35">
      <c r="A46487" s="12"/>
      <c r="B46487" s="12"/>
      <c r="C46487" s="12"/>
    </row>
    <row r="46488" spans="1:3" x14ac:dyDescent="0.35">
      <c r="A46488" s="12"/>
      <c r="B46488" s="12"/>
      <c r="C46488" s="12"/>
    </row>
    <row r="46489" spans="1:3" x14ac:dyDescent="0.35">
      <c r="A46489" s="12"/>
      <c r="B46489" s="12"/>
      <c r="C46489" s="12"/>
    </row>
    <row r="46490" spans="1:3" x14ac:dyDescent="0.35">
      <c r="A46490" s="12"/>
      <c r="B46490" s="12"/>
      <c r="C46490" s="12"/>
    </row>
    <row r="46491" spans="1:3" x14ac:dyDescent="0.35">
      <c r="A46491" s="12"/>
      <c r="B46491" s="12"/>
      <c r="C46491" s="12"/>
    </row>
    <row r="46492" spans="1:3" x14ac:dyDescent="0.35">
      <c r="A46492" s="12"/>
      <c r="B46492" s="12"/>
      <c r="C46492" s="12"/>
    </row>
    <row r="46493" spans="1:3" x14ac:dyDescent="0.35">
      <c r="A46493" s="12"/>
      <c r="B46493" s="12"/>
      <c r="C46493" s="12"/>
    </row>
    <row r="46494" spans="1:3" x14ac:dyDescent="0.35">
      <c r="A46494" s="12"/>
      <c r="B46494" s="12"/>
      <c r="C46494" s="12"/>
    </row>
    <row r="46495" spans="1:3" x14ac:dyDescent="0.35">
      <c r="A46495" s="12"/>
      <c r="B46495" s="12"/>
      <c r="C46495" s="12"/>
    </row>
    <row r="46496" spans="1:3" x14ac:dyDescent="0.35">
      <c r="A46496" s="12"/>
      <c r="B46496" s="12"/>
      <c r="C46496" s="12"/>
    </row>
    <row r="46497" spans="1:3" x14ac:dyDescent="0.35">
      <c r="A46497" s="12"/>
      <c r="B46497" s="12"/>
      <c r="C46497" s="12"/>
    </row>
    <row r="46498" spans="1:3" x14ac:dyDescent="0.35">
      <c r="A46498" s="12"/>
      <c r="B46498" s="12"/>
      <c r="C46498" s="12"/>
    </row>
    <row r="46499" spans="1:3" x14ac:dyDescent="0.35">
      <c r="A46499" s="12"/>
      <c r="B46499" s="12"/>
      <c r="C46499" s="12"/>
    </row>
    <row r="46500" spans="1:3" x14ac:dyDescent="0.35">
      <c r="A46500" s="12"/>
      <c r="B46500" s="12"/>
      <c r="C46500" s="12"/>
    </row>
    <row r="46501" spans="1:3" x14ac:dyDescent="0.35">
      <c r="A46501" s="12"/>
      <c r="B46501" s="12"/>
      <c r="C46501" s="12"/>
    </row>
    <row r="46502" spans="1:3" x14ac:dyDescent="0.35">
      <c r="A46502" s="12"/>
      <c r="B46502" s="12"/>
      <c r="C46502" s="12"/>
    </row>
    <row r="46503" spans="1:3" x14ac:dyDescent="0.35">
      <c r="A46503" s="12"/>
      <c r="B46503" s="12"/>
      <c r="C46503" s="12"/>
    </row>
    <row r="46504" spans="1:3" x14ac:dyDescent="0.35">
      <c r="A46504" s="12"/>
      <c r="B46504" s="12"/>
      <c r="C46504" s="12"/>
    </row>
    <row r="46505" spans="1:3" x14ac:dyDescent="0.35">
      <c r="A46505" s="12"/>
      <c r="B46505" s="12"/>
      <c r="C46505" s="12"/>
    </row>
    <row r="46506" spans="1:3" x14ac:dyDescent="0.35">
      <c r="A46506" s="12"/>
      <c r="B46506" s="12"/>
      <c r="C46506" s="12"/>
    </row>
    <row r="46507" spans="1:3" x14ac:dyDescent="0.35">
      <c r="A46507" s="12"/>
      <c r="B46507" s="12"/>
      <c r="C46507" s="12"/>
    </row>
    <row r="46508" spans="1:3" x14ac:dyDescent="0.35">
      <c r="A46508" s="12"/>
      <c r="B46508" s="12"/>
      <c r="C46508" s="12"/>
    </row>
    <row r="46509" spans="1:3" x14ac:dyDescent="0.35">
      <c r="A46509" s="12"/>
      <c r="B46509" s="12"/>
      <c r="C46509" s="12"/>
    </row>
    <row r="46510" spans="1:3" x14ac:dyDescent="0.35">
      <c r="A46510" s="12"/>
      <c r="B46510" s="12"/>
      <c r="C46510" s="12"/>
    </row>
    <row r="46511" spans="1:3" x14ac:dyDescent="0.35">
      <c r="A46511" s="12"/>
      <c r="B46511" s="12"/>
      <c r="C46511" s="12"/>
    </row>
    <row r="46512" spans="1:3" x14ac:dyDescent="0.35">
      <c r="A46512" s="12"/>
      <c r="B46512" s="12"/>
      <c r="C46512" s="12"/>
    </row>
    <row r="46513" spans="1:3" x14ac:dyDescent="0.35">
      <c r="A46513" s="12"/>
      <c r="B46513" s="12"/>
      <c r="C46513" s="12"/>
    </row>
    <row r="46514" spans="1:3" x14ac:dyDescent="0.35">
      <c r="A46514" s="12"/>
      <c r="B46514" s="12"/>
      <c r="C46514" s="12"/>
    </row>
    <row r="46515" spans="1:3" x14ac:dyDescent="0.35">
      <c r="A46515" s="12"/>
      <c r="B46515" s="12"/>
      <c r="C46515" s="12"/>
    </row>
    <row r="46516" spans="1:3" x14ac:dyDescent="0.35">
      <c r="A46516" s="12"/>
      <c r="B46516" s="12"/>
      <c r="C46516" s="12"/>
    </row>
    <row r="46517" spans="1:3" x14ac:dyDescent="0.35">
      <c r="A46517" s="12"/>
      <c r="B46517" s="12"/>
      <c r="C46517" s="12"/>
    </row>
    <row r="46518" spans="1:3" x14ac:dyDescent="0.35">
      <c r="A46518" s="12"/>
      <c r="B46518" s="12"/>
      <c r="C46518" s="12"/>
    </row>
    <row r="46519" spans="1:3" x14ac:dyDescent="0.35">
      <c r="A46519" s="12"/>
      <c r="B46519" s="12"/>
      <c r="C46519" s="12"/>
    </row>
    <row r="46520" spans="1:3" x14ac:dyDescent="0.35">
      <c r="A46520" s="12"/>
      <c r="B46520" s="12"/>
      <c r="C46520" s="12"/>
    </row>
    <row r="46521" spans="1:3" x14ac:dyDescent="0.35">
      <c r="A46521" s="12"/>
      <c r="B46521" s="12"/>
      <c r="C46521" s="12"/>
    </row>
    <row r="46522" spans="1:3" x14ac:dyDescent="0.35">
      <c r="A46522" s="12"/>
      <c r="B46522" s="12"/>
      <c r="C46522" s="12"/>
    </row>
    <row r="46523" spans="1:3" x14ac:dyDescent="0.35">
      <c r="A46523" s="12"/>
      <c r="B46523" s="12"/>
      <c r="C46523" s="12"/>
    </row>
    <row r="46524" spans="1:3" x14ac:dyDescent="0.35">
      <c r="A46524" s="12"/>
      <c r="B46524" s="12"/>
      <c r="C46524" s="12"/>
    </row>
    <row r="46525" spans="1:3" x14ac:dyDescent="0.35">
      <c r="A46525" s="12"/>
      <c r="B46525" s="12"/>
      <c r="C46525" s="12"/>
    </row>
    <row r="46526" spans="1:3" x14ac:dyDescent="0.35">
      <c r="A46526" s="12"/>
      <c r="B46526" s="12"/>
      <c r="C46526" s="12"/>
    </row>
    <row r="46527" spans="1:3" x14ac:dyDescent="0.35">
      <c r="A46527" s="12"/>
      <c r="B46527" s="12"/>
      <c r="C46527" s="12"/>
    </row>
    <row r="46528" spans="1:3" x14ac:dyDescent="0.35">
      <c r="A46528" s="12"/>
      <c r="B46528" s="12"/>
      <c r="C46528" s="12"/>
    </row>
    <row r="46529" spans="1:3" x14ac:dyDescent="0.35">
      <c r="A46529" s="12"/>
      <c r="B46529" s="12"/>
      <c r="C46529" s="12"/>
    </row>
    <row r="46530" spans="1:3" x14ac:dyDescent="0.35">
      <c r="A46530" s="12"/>
      <c r="B46530" s="12"/>
      <c r="C46530" s="12"/>
    </row>
    <row r="46531" spans="1:3" x14ac:dyDescent="0.35">
      <c r="A46531" s="12"/>
      <c r="B46531" s="12"/>
      <c r="C46531" s="12"/>
    </row>
    <row r="46532" spans="1:3" x14ac:dyDescent="0.35">
      <c r="A46532" s="12"/>
      <c r="B46532" s="12"/>
      <c r="C46532" s="12"/>
    </row>
    <row r="46533" spans="1:3" x14ac:dyDescent="0.35">
      <c r="A46533" s="12"/>
      <c r="B46533" s="12"/>
      <c r="C46533" s="12"/>
    </row>
    <row r="46534" spans="1:3" x14ac:dyDescent="0.35">
      <c r="A46534" s="12"/>
      <c r="B46534" s="12"/>
      <c r="C46534" s="12"/>
    </row>
    <row r="46535" spans="1:3" x14ac:dyDescent="0.35">
      <c r="A46535" s="12"/>
      <c r="B46535" s="12"/>
      <c r="C46535" s="12"/>
    </row>
    <row r="46536" spans="1:3" x14ac:dyDescent="0.35">
      <c r="A46536" s="12"/>
      <c r="B46536" s="12"/>
      <c r="C46536" s="12"/>
    </row>
    <row r="46537" spans="1:3" x14ac:dyDescent="0.35">
      <c r="A46537" s="12"/>
      <c r="B46537" s="12"/>
      <c r="C46537" s="12"/>
    </row>
    <row r="46538" spans="1:3" x14ac:dyDescent="0.35">
      <c r="A46538" s="12"/>
      <c r="B46538" s="12"/>
      <c r="C46538" s="12"/>
    </row>
    <row r="46539" spans="1:3" x14ac:dyDescent="0.35">
      <c r="A46539" s="12"/>
      <c r="B46539" s="12"/>
      <c r="C46539" s="12"/>
    </row>
    <row r="46540" spans="1:3" x14ac:dyDescent="0.35">
      <c r="A46540" s="12"/>
      <c r="B46540" s="12"/>
      <c r="C46540" s="12"/>
    </row>
    <row r="46541" spans="1:3" x14ac:dyDescent="0.35">
      <c r="A46541" s="12"/>
      <c r="B46541" s="12"/>
      <c r="C46541" s="12"/>
    </row>
    <row r="46542" spans="1:3" x14ac:dyDescent="0.35">
      <c r="A46542" s="12"/>
      <c r="B46542" s="12"/>
      <c r="C46542" s="12"/>
    </row>
    <row r="46543" spans="1:3" x14ac:dyDescent="0.35">
      <c r="A46543" s="12"/>
      <c r="B46543" s="12"/>
      <c r="C46543" s="12"/>
    </row>
    <row r="46544" spans="1:3" x14ac:dyDescent="0.35">
      <c r="A46544" s="12"/>
      <c r="B46544" s="12"/>
      <c r="C46544" s="12"/>
    </row>
    <row r="46545" spans="1:3" x14ac:dyDescent="0.35">
      <c r="A46545" s="12"/>
      <c r="B46545" s="12"/>
      <c r="C46545" s="12"/>
    </row>
    <row r="46546" spans="1:3" x14ac:dyDescent="0.35">
      <c r="A46546" s="12"/>
      <c r="B46546" s="12"/>
      <c r="C46546" s="12"/>
    </row>
    <row r="46547" spans="1:3" x14ac:dyDescent="0.35">
      <c r="A46547" s="12"/>
      <c r="B46547" s="12"/>
      <c r="C46547" s="12"/>
    </row>
    <row r="46548" spans="1:3" x14ac:dyDescent="0.35">
      <c r="A46548" s="12"/>
      <c r="B46548" s="12"/>
      <c r="C46548" s="12"/>
    </row>
    <row r="46549" spans="1:3" x14ac:dyDescent="0.35">
      <c r="A46549" s="12"/>
      <c r="B46549" s="12"/>
      <c r="C46549" s="12"/>
    </row>
    <row r="46550" spans="1:3" x14ac:dyDescent="0.35">
      <c r="A46550" s="12"/>
      <c r="B46550" s="12"/>
      <c r="C46550" s="12"/>
    </row>
    <row r="46551" spans="1:3" x14ac:dyDescent="0.35">
      <c r="A46551" s="12"/>
      <c r="B46551" s="12"/>
      <c r="C46551" s="12"/>
    </row>
    <row r="46552" spans="1:3" x14ac:dyDescent="0.35">
      <c r="A46552" s="12"/>
      <c r="B46552" s="12"/>
      <c r="C46552" s="12"/>
    </row>
    <row r="46553" spans="1:3" x14ac:dyDescent="0.35">
      <c r="A46553" s="12"/>
      <c r="B46553" s="12"/>
      <c r="C46553" s="12"/>
    </row>
    <row r="46554" spans="1:3" x14ac:dyDescent="0.35">
      <c r="A46554" s="12"/>
      <c r="B46554" s="12"/>
      <c r="C46554" s="12"/>
    </row>
    <row r="46555" spans="1:3" x14ac:dyDescent="0.35">
      <c r="A46555" s="12"/>
      <c r="B46555" s="12"/>
      <c r="C46555" s="12"/>
    </row>
    <row r="46556" spans="1:3" x14ac:dyDescent="0.35">
      <c r="A46556" s="12"/>
      <c r="B46556" s="12"/>
      <c r="C46556" s="12"/>
    </row>
    <row r="46557" spans="1:3" x14ac:dyDescent="0.35">
      <c r="A46557" s="12"/>
      <c r="B46557" s="12"/>
      <c r="C46557" s="12"/>
    </row>
    <row r="46558" spans="1:3" x14ac:dyDescent="0.35">
      <c r="A46558" s="12"/>
      <c r="B46558" s="12"/>
      <c r="C46558" s="12"/>
    </row>
    <row r="46559" spans="1:3" x14ac:dyDescent="0.35">
      <c r="A46559" s="12"/>
      <c r="B46559" s="12"/>
      <c r="C46559" s="12"/>
    </row>
    <row r="46560" spans="1:3" x14ac:dyDescent="0.35">
      <c r="A46560" s="12"/>
      <c r="B46560" s="12"/>
      <c r="C46560" s="12"/>
    </row>
    <row r="46561" spans="1:3" x14ac:dyDescent="0.35">
      <c r="A46561" s="12"/>
      <c r="B46561" s="12"/>
      <c r="C46561" s="12"/>
    </row>
    <row r="46562" spans="1:3" x14ac:dyDescent="0.35">
      <c r="A46562" s="12"/>
      <c r="B46562" s="12"/>
      <c r="C46562" s="12"/>
    </row>
    <row r="46563" spans="1:3" x14ac:dyDescent="0.35">
      <c r="A46563" s="12"/>
      <c r="B46563" s="12"/>
      <c r="C46563" s="12"/>
    </row>
    <row r="46564" spans="1:3" x14ac:dyDescent="0.35">
      <c r="A46564" s="12"/>
      <c r="B46564" s="12"/>
      <c r="C46564" s="12"/>
    </row>
    <row r="46565" spans="1:3" x14ac:dyDescent="0.35">
      <c r="A46565" s="12"/>
      <c r="B46565" s="12"/>
      <c r="C46565" s="12"/>
    </row>
    <row r="46566" spans="1:3" x14ac:dyDescent="0.35">
      <c r="A46566" s="12"/>
      <c r="B46566" s="12"/>
      <c r="C46566" s="12"/>
    </row>
    <row r="46567" spans="1:3" x14ac:dyDescent="0.35">
      <c r="A46567" s="12"/>
      <c r="B46567" s="12"/>
      <c r="C46567" s="12"/>
    </row>
    <row r="46568" spans="1:3" x14ac:dyDescent="0.35">
      <c r="A46568" s="12"/>
      <c r="B46568" s="12"/>
      <c r="C46568" s="12"/>
    </row>
    <row r="46569" spans="1:3" x14ac:dyDescent="0.35">
      <c r="A46569" s="12"/>
      <c r="B46569" s="12"/>
      <c r="C46569" s="12"/>
    </row>
    <row r="46570" spans="1:3" x14ac:dyDescent="0.35">
      <c r="A46570" s="12"/>
      <c r="B46570" s="12"/>
      <c r="C46570" s="12"/>
    </row>
    <row r="46571" spans="1:3" x14ac:dyDescent="0.35">
      <c r="A46571" s="12"/>
      <c r="B46571" s="12"/>
      <c r="C46571" s="12"/>
    </row>
    <row r="46572" spans="1:3" x14ac:dyDescent="0.35">
      <c r="A46572" s="12"/>
      <c r="B46572" s="12"/>
      <c r="C46572" s="12"/>
    </row>
    <row r="46573" spans="1:3" x14ac:dyDescent="0.35">
      <c r="A46573" s="12"/>
      <c r="B46573" s="12"/>
      <c r="C46573" s="12"/>
    </row>
    <row r="46574" spans="1:3" x14ac:dyDescent="0.35">
      <c r="A46574" s="12"/>
      <c r="B46574" s="12"/>
      <c r="C46574" s="12"/>
    </row>
    <row r="46575" spans="1:3" x14ac:dyDescent="0.35">
      <c r="A46575" s="12"/>
      <c r="B46575" s="12"/>
      <c r="C46575" s="12"/>
    </row>
    <row r="46576" spans="1:3" x14ac:dyDescent="0.35">
      <c r="A46576" s="12"/>
      <c r="B46576" s="12"/>
      <c r="C46576" s="12"/>
    </row>
    <row r="46577" spans="1:3" x14ac:dyDescent="0.35">
      <c r="A46577" s="12"/>
      <c r="B46577" s="12"/>
      <c r="C46577" s="12"/>
    </row>
    <row r="46578" spans="1:3" x14ac:dyDescent="0.35">
      <c r="A46578" s="12"/>
      <c r="B46578" s="12"/>
      <c r="C46578" s="12"/>
    </row>
    <row r="46579" spans="1:3" x14ac:dyDescent="0.35">
      <c r="A46579" s="12"/>
      <c r="B46579" s="12"/>
      <c r="C46579" s="12"/>
    </row>
    <row r="46580" spans="1:3" x14ac:dyDescent="0.35">
      <c r="A46580" s="12"/>
      <c r="B46580" s="12"/>
      <c r="C46580" s="12"/>
    </row>
    <row r="46581" spans="1:3" x14ac:dyDescent="0.35">
      <c r="A46581" s="12"/>
      <c r="B46581" s="12"/>
      <c r="C46581" s="12"/>
    </row>
    <row r="46582" spans="1:3" x14ac:dyDescent="0.35">
      <c r="A46582" s="12"/>
      <c r="B46582" s="12"/>
      <c r="C46582" s="12"/>
    </row>
    <row r="46583" spans="1:3" x14ac:dyDescent="0.35">
      <c r="A46583" s="12"/>
      <c r="B46583" s="12"/>
      <c r="C46583" s="12"/>
    </row>
    <row r="46584" spans="1:3" x14ac:dyDescent="0.35">
      <c r="A46584" s="12"/>
      <c r="B46584" s="12"/>
      <c r="C46584" s="12"/>
    </row>
    <row r="46585" spans="1:3" x14ac:dyDescent="0.35">
      <c r="A46585" s="12"/>
      <c r="B46585" s="12"/>
      <c r="C46585" s="12"/>
    </row>
    <row r="46586" spans="1:3" x14ac:dyDescent="0.35">
      <c r="A46586" s="12"/>
      <c r="B46586" s="12"/>
      <c r="C46586" s="12"/>
    </row>
    <row r="46587" spans="1:3" x14ac:dyDescent="0.35">
      <c r="A46587" s="12"/>
      <c r="B46587" s="12"/>
      <c r="C46587" s="12"/>
    </row>
    <row r="46588" spans="1:3" x14ac:dyDescent="0.35">
      <c r="A46588" s="12"/>
      <c r="B46588" s="12"/>
      <c r="C46588" s="12"/>
    </row>
    <row r="46589" spans="1:3" x14ac:dyDescent="0.35">
      <c r="A46589" s="12"/>
      <c r="B46589" s="12"/>
      <c r="C46589" s="12"/>
    </row>
    <row r="46590" spans="1:3" x14ac:dyDescent="0.35">
      <c r="A46590" s="12"/>
      <c r="B46590" s="12"/>
      <c r="C46590" s="12"/>
    </row>
    <row r="46591" spans="1:3" x14ac:dyDescent="0.35">
      <c r="A46591" s="12"/>
      <c r="B46591" s="12"/>
      <c r="C46591" s="12"/>
    </row>
    <row r="46592" spans="1:3" x14ac:dyDescent="0.35">
      <c r="A46592" s="12"/>
      <c r="B46592" s="12"/>
      <c r="C46592" s="12"/>
    </row>
    <row r="46593" spans="1:3" x14ac:dyDescent="0.35">
      <c r="A46593" s="12"/>
      <c r="B46593" s="12"/>
      <c r="C46593" s="12"/>
    </row>
    <row r="46594" spans="1:3" x14ac:dyDescent="0.35">
      <c r="A46594" s="12"/>
      <c r="B46594" s="12"/>
      <c r="C46594" s="12"/>
    </row>
    <row r="46595" spans="1:3" x14ac:dyDescent="0.35">
      <c r="A46595" s="12"/>
      <c r="B46595" s="12"/>
      <c r="C46595" s="12"/>
    </row>
    <row r="46596" spans="1:3" x14ac:dyDescent="0.35">
      <c r="A46596" s="12"/>
      <c r="B46596" s="12"/>
      <c r="C46596" s="12"/>
    </row>
    <row r="46597" spans="1:3" x14ac:dyDescent="0.35">
      <c r="A46597" s="12"/>
      <c r="B46597" s="12"/>
      <c r="C46597" s="12"/>
    </row>
    <row r="46598" spans="1:3" x14ac:dyDescent="0.35">
      <c r="A46598" s="12"/>
      <c r="B46598" s="12"/>
      <c r="C46598" s="12"/>
    </row>
    <row r="46599" spans="1:3" x14ac:dyDescent="0.35">
      <c r="A46599" s="12"/>
      <c r="B46599" s="12"/>
      <c r="C46599" s="12"/>
    </row>
    <row r="46600" spans="1:3" x14ac:dyDescent="0.35">
      <c r="A46600" s="12"/>
      <c r="B46600" s="12"/>
      <c r="C46600" s="12"/>
    </row>
    <row r="46601" spans="1:3" x14ac:dyDescent="0.35">
      <c r="A46601" s="12"/>
      <c r="B46601" s="12"/>
      <c r="C46601" s="12"/>
    </row>
    <row r="46602" spans="1:3" x14ac:dyDescent="0.35">
      <c r="A46602" s="12"/>
      <c r="B46602" s="12"/>
      <c r="C46602" s="12"/>
    </row>
    <row r="46603" spans="1:3" x14ac:dyDescent="0.35">
      <c r="A46603" s="12"/>
      <c r="B46603" s="12"/>
      <c r="C46603" s="12"/>
    </row>
    <row r="46604" spans="1:3" x14ac:dyDescent="0.35">
      <c r="A46604" s="12"/>
      <c r="B46604" s="12"/>
      <c r="C46604" s="12"/>
    </row>
    <row r="46605" spans="1:3" x14ac:dyDescent="0.35">
      <c r="A46605" s="12"/>
      <c r="B46605" s="12"/>
      <c r="C46605" s="12"/>
    </row>
    <row r="46606" spans="1:3" x14ac:dyDescent="0.35">
      <c r="A46606" s="12"/>
      <c r="B46606" s="12"/>
      <c r="C46606" s="12"/>
    </row>
    <row r="46607" spans="1:3" x14ac:dyDescent="0.35">
      <c r="A46607" s="12"/>
      <c r="B46607" s="12"/>
      <c r="C46607" s="12"/>
    </row>
    <row r="46608" spans="1:3" x14ac:dyDescent="0.35">
      <c r="A46608" s="12"/>
      <c r="B46608" s="12"/>
      <c r="C46608" s="12"/>
    </row>
    <row r="46609" spans="1:3" x14ac:dyDescent="0.35">
      <c r="A46609" s="12"/>
      <c r="B46609" s="12"/>
      <c r="C46609" s="12"/>
    </row>
    <row r="46610" spans="1:3" x14ac:dyDescent="0.35">
      <c r="A46610" s="12"/>
      <c r="B46610" s="12"/>
      <c r="C46610" s="12"/>
    </row>
    <row r="46611" spans="1:3" x14ac:dyDescent="0.35">
      <c r="A46611" s="12"/>
      <c r="B46611" s="12"/>
      <c r="C46611" s="12"/>
    </row>
    <row r="46612" spans="1:3" x14ac:dyDescent="0.35">
      <c r="A46612" s="12"/>
      <c r="B46612" s="12"/>
      <c r="C46612" s="12"/>
    </row>
    <row r="46613" spans="1:3" x14ac:dyDescent="0.35">
      <c r="A46613" s="12"/>
      <c r="B46613" s="12"/>
      <c r="C46613" s="12"/>
    </row>
    <row r="46614" spans="1:3" x14ac:dyDescent="0.35">
      <c r="A46614" s="12"/>
      <c r="B46614" s="12"/>
      <c r="C46614" s="12"/>
    </row>
    <row r="46615" spans="1:3" x14ac:dyDescent="0.35">
      <c r="A46615" s="12"/>
      <c r="B46615" s="12"/>
      <c r="C46615" s="12"/>
    </row>
    <row r="46616" spans="1:3" x14ac:dyDescent="0.35">
      <c r="A46616" s="12"/>
      <c r="B46616" s="12"/>
      <c r="C46616" s="12"/>
    </row>
    <row r="46617" spans="1:3" x14ac:dyDescent="0.35">
      <c r="A46617" s="12"/>
      <c r="B46617" s="12"/>
      <c r="C46617" s="12"/>
    </row>
    <row r="46618" spans="1:3" x14ac:dyDescent="0.35">
      <c r="A46618" s="12"/>
      <c r="B46618" s="12"/>
      <c r="C46618" s="12"/>
    </row>
    <row r="46619" spans="1:3" x14ac:dyDescent="0.35">
      <c r="A46619" s="12"/>
      <c r="B46619" s="12"/>
      <c r="C46619" s="12"/>
    </row>
    <row r="46620" spans="1:3" x14ac:dyDescent="0.35">
      <c r="A46620" s="12"/>
      <c r="B46620" s="12"/>
      <c r="C46620" s="12"/>
    </row>
    <row r="46621" spans="1:3" x14ac:dyDescent="0.35">
      <c r="A46621" s="12"/>
      <c r="B46621" s="12"/>
      <c r="C46621" s="12"/>
    </row>
    <row r="46622" spans="1:3" x14ac:dyDescent="0.35">
      <c r="A46622" s="12"/>
      <c r="B46622" s="12"/>
      <c r="C46622" s="12"/>
    </row>
    <row r="46623" spans="1:3" x14ac:dyDescent="0.35">
      <c r="A46623" s="12"/>
      <c r="B46623" s="12"/>
      <c r="C46623" s="12"/>
    </row>
    <row r="46624" spans="1:3" x14ac:dyDescent="0.35">
      <c r="A46624" s="12"/>
      <c r="B46624" s="12"/>
      <c r="C46624" s="12"/>
    </row>
    <row r="46625" spans="1:3" x14ac:dyDescent="0.35">
      <c r="A46625" s="12"/>
      <c r="B46625" s="12"/>
      <c r="C46625" s="12"/>
    </row>
    <row r="46626" spans="1:3" x14ac:dyDescent="0.35">
      <c r="A46626" s="12"/>
      <c r="B46626" s="12"/>
      <c r="C46626" s="12"/>
    </row>
    <row r="46627" spans="1:3" x14ac:dyDescent="0.35">
      <c r="A46627" s="12"/>
      <c r="B46627" s="12"/>
      <c r="C46627" s="12"/>
    </row>
    <row r="46628" spans="1:3" x14ac:dyDescent="0.35">
      <c r="A46628" s="12"/>
      <c r="B46628" s="12"/>
      <c r="C46628" s="12"/>
    </row>
    <row r="46629" spans="1:3" x14ac:dyDescent="0.35">
      <c r="A46629" s="12"/>
      <c r="B46629" s="12"/>
      <c r="C46629" s="12"/>
    </row>
    <row r="46630" spans="1:3" x14ac:dyDescent="0.35">
      <c r="A46630" s="12"/>
      <c r="B46630" s="12"/>
      <c r="C46630" s="12"/>
    </row>
    <row r="46631" spans="1:3" x14ac:dyDescent="0.35">
      <c r="A46631" s="12"/>
      <c r="B46631" s="12"/>
      <c r="C46631" s="12"/>
    </row>
    <row r="46632" spans="1:3" x14ac:dyDescent="0.35">
      <c r="A46632" s="12"/>
      <c r="B46632" s="12"/>
      <c r="C46632" s="12"/>
    </row>
    <row r="46633" spans="1:3" x14ac:dyDescent="0.35">
      <c r="A46633" s="12"/>
      <c r="B46633" s="12"/>
      <c r="C46633" s="12"/>
    </row>
    <row r="46634" spans="1:3" x14ac:dyDescent="0.35">
      <c r="A46634" s="12"/>
      <c r="B46634" s="12"/>
      <c r="C46634" s="12"/>
    </row>
    <row r="46635" spans="1:3" x14ac:dyDescent="0.35">
      <c r="A46635" s="12"/>
      <c r="B46635" s="12"/>
      <c r="C46635" s="12"/>
    </row>
    <row r="46636" spans="1:3" x14ac:dyDescent="0.35">
      <c r="A46636" s="12"/>
      <c r="B46636" s="12"/>
      <c r="C46636" s="12"/>
    </row>
    <row r="46637" spans="1:3" x14ac:dyDescent="0.35">
      <c r="A46637" s="12"/>
      <c r="B46637" s="12"/>
      <c r="C46637" s="12"/>
    </row>
    <row r="46638" spans="1:3" x14ac:dyDescent="0.35">
      <c r="A46638" s="12"/>
      <c r="B46638" s="12"/>
      <c r="C46638" s="12"/>
    </row>
    <row r="46639" spans="1:3" x14ac:dyDescent="0.35">
      <c r="A46639" s="12"/>
      <c r="B46639" s="12"/>
      <c r="C46639" s="12"/>
    </row>
    <row r="46640" spans="1:3" x14ac:dyDescent="0.35">
      <c r="A46640" s="12"/>
      <c r="B46640" s="12"/>
      <c r="C46640" s="12"/>
    </row>
    <row r="46641" spans="1:3" x14ac:dyDescent="0.35">
      <c r="A46641" s="12"/>
      <c r="B46641" s="12"/>
      <c r="C46641" s="12"/>
    </row>
    <row r="46642" spans="1:3" x14ac:dyDescent="0.35">
      <c r="A46642" s="12"/>
      <c r="B46642" s="12"/>
      <c r="C46642" s="12"/>
    </row>
    <row r="46643" spans="1:3" x14ac:dyDescent="0.35">
      <c r="A46643" s="12"/>
      <c r="B46643" s="12"/>
      <c r="C46643" s="12"/>
    </row>
    <row r="46644" spans="1:3" x14ac:dyDescent="0.35">
      <c r="A46644" s="12"/>
      <c r="B46644" s="12"/>
      <c r="C46644" s="12"/>
    </row>
    <row r="46645" spans="1:3" x14ac:dyDescent="0.35">
      <c r="A46645" s="12"/>
      <c r="B46645" s="12"/>
      <c r="C46645" s="12"/>
    </row>
    <row r="46646" spans="1:3" x14ac:dyDescent="0.35">
      <c r="A46646" s="12"/>
      <c r="B46646" s="12"/>
      <c r="C46646" s="12"/>
    </row>
    <row r="46647" spans="1:3" x14ac:dyDescent="0.35">
      <c r="A46647" s="12"/>
      <c r="B46647" s="12"/>
      <c r="C46647" s="12"/>
    </row>
    <row r="46648" spans="1:3" x14ac:dyDescent="0.35">
      <c r="A46648" s="12"/>
      <c r="B46648" s="12"/>
      <c r="C46648" s="12"/>
    </row>
    <row r="46649" spans="1:3" x14ac:dyDescent="0.35">
      <c r="A46649" s="12"/>
      <c r="B46649" s="12"/>
      <c r="C46649" s="12"/>
    </row>
    <row r="46650" spans="1:3" x14ac:dyDescent="0.35">
      <c r="A46650" s="12"/>
      <c r="B46650" s="12"/>
      <c r="C46650" s="12"/>
    </row>
    <row r="46651" spans="1:3" x14ac:dyDescent="0.35">
      <c r="A46651" s="12"/>
      <c r="B46651" s="12"/>
      <c r="C46651" s="12"/>
    </row>
    <row r="46652" spans="1:3" x14ac:dyDescent="0.35">
      <c r="A46652" s="12"/>
      <c r="B46652" s="12"/>
      <c r="C46652" s="12"/>
    </row>
    <row r="46653" spans="1:3" x14ac:dyDescent="0.35">
      <c r="A46653" s="12"/>
      <c r="B46653" s="12"/>
      <c r="C46653" s="12"/>
    </row>
    <row r="46654" spans="1:3" x14ac:dyDescent="0.35">
      <c r="A46654" s="12"/>
      <c r="B46654" s="12"/>
      <c r="C46654" s="12"/>
    </row>
    <row r="46655" spans="1:3" x14ac:dyDescent="0.35">
      <c r="A46655" s="12"/>
      <c r="B46655" s="12"/>
      <c r="C46655" s="12"/>
    </row>
    <row r="46656" spans="1:3" x14ac:dyDescent="0.35">
      <c r="A46656" s="12"/>
      <c r="B46656" s="12"/>
      <c r="C46656" s="12"/>
    </row>
    <row r="46657" spans="1:3" x14ac:dyDescent="0.35">
      <c r="A46657" s="12"/>
      <c r="B46657" s="12"/>
      <c r="C46657" s="12"/>
    </row>
    <row r="46658" spans="1:3" x14ac:dyDescent="0.35">
      <c r="A46658" s="12"/>
      <c r="B46658" s="12"/>
      <c r="C46658" s="12"/>
    </row>
    <row r="46659" spans="1:3" x14ac:dyDescent="0.35">
      <c r="A46659" s="12"/>
      <c r="B46659" s="12"/>
      <c r="C46659" s="12"/>
    </row>
    <row r="46660" spans="1:3" x14ac:dyDescent="0.35">
      <c r="A46660" s="12"/>
      <c r="B46660" s="12"/>
      <c r="C46660" s="12"/>
    </row>
    <row r="46661" spans="1:3" x14ac:dyDescent="0.35">
      <c r="A46661" s="12"/>
      <c r="B46661" s="12"/>
      <c r="C46661" s="12"/>
    </row>
    <row r="46662" spans="1:3" x14ac:dyDescent="0.35">
      <c r="A46662" s="12"/>
      <c r="B46662" s="12"/>
      <c r="C46662" s="12"/>
    </row>
    <row r="46663" spans="1:3" x14ac:dyDescent="0.35">
      <c r="A46663" s="12"/>
      <c r="B46663" s="12"/>
      <c r="C46663" s="12"/>
    </row>
    <row r="46664" spans="1:3" x14ac:dyDescent="0.35">
      <c r="A46664" s="12"/>
      <c r="B46664" s="12"/>
      <c r="C46664" s="12"/>
    </row>
    <row r="46665" spans="1:3" x14ac:dyDescent="0.35">
      <c r="A46665" s="12"/>
      <c r="B46665" s="12"/>
      <c r="C46665" s="12"/>
    </row>
    <row r="46666" spans="1:3" x14ac:dyDescent="0.35">
      <c r="A46666" s="12"/>
      <c r="B46666" s="12"/>
      <c r="C46666" s="12"/>
    </row>
    <row r="46667" spans="1:3" x14ac:dyDescent="0.35">
      <c r="A46667" s="12"/>
      <c r="B46667" s="12"/>
      <c r="C46667" s="12"/>
    </row>
    <row r="46668" spans="1:3" x14ac:dyDescent="0.35">
      <c r="A46668" s="12"/>
      <c r="B46668" s="12"/>
      <c r="C46668" s="12"/>
    </row>
    <row r="46669" spans="1:3" x14ac:dyDescent="0.35">
      <c r="A46669" s="12"/>
      <c r="B46669" s="12"/>
      <c r="C46669" s="12"/>
    </row>
    <row r="46670" spans="1:3" x14ac:dyDescent="0.35">
      <c r="A46670" s="12"/>
      <c r="B46670" s="12"/>
      <c r="C46670" s="12"/>
    </row>
    <row r="46671" spans="1:3" x14ac:dyDescent="0.35">
      <c r="A46671" s="12"/>
      <c r="B46671" s="12"/>
      <c r="C46671" s="12"/>
    </row>
    <row r="46672" spans="1:3" x14ac:dyDescent="0.35">
      <c r="A46672" s="12"/>
      <c r="B46672" s="12"/>
      <c r="C46672" s="12"/>
    </row>
    <row r="46673" spans="1:3" x14ac:dyDescent="0.35">
      <c r="A46673" s="12"/>
      <c r="B46673" s="12"/>
      <c r="C46673" s="12"/>
    </row>
    <row r="46674" spans="1:3" x14ac:dyDescent="0.35">
      <c r="A46674" s="12"/>
      <c r="B46674" s="12"/>
      <c r="C46674" s="12"/>
    </row>
    <row r="46675" spans="1:3" x14ac:dyDescent="0.35">
      <c r="A46675" s="12"/>
      <c r="B46675" s="12"/>
      <c r="C46675" s="12"/>
    </row>
    <row r="46676" spans="1:3" x14ac:dyDescent="0.35">
      <c r="A46676" s="12"/>
      <c r="B46676" s="12"/>
      <c r="C46676" s="12"/>
    </row>
    <row r="46677" spans="1:3" x14ac:dyDescent="0.35">
      <c r="A46677" s="12"/>
      <c r="B46677" s="12"/>
      <c r="C46677" s="12"/>
    </row>
    <row r="46678" spans="1:3" x14ac:dyDescent="0.35">
      <c r="A46678" s="12"/>
      <c r="B46678" s="12"/>
      <c r="C46678" s="12"/>
    </row>
    <row r="46679" spans="1:3" x14ac:dyDescent="0.35">
      <c r="A46679" s="12"/>
      <c r="B46679" s="12"/>
      <c r="C46679" s="12"/>
    </row>
    <row r="46680" spans="1:3" x14ac:dyDescent="0.35">
      <c r="A46680" s="12"/>
      <c r="B46680" s="12"/>
      <c r="C46680" s="12"/>
    </row>
    <row r="46681" spans="1:3" x14ac:dyDescent="0.35">
      <c r="A46681" s="12"/>
      <c r="B46681" s="12"/>
      <c r="C46681" s="12"/>
    </row>
    <row r="46682" spans="1:3" x14ac:dyDescent="0.35">
      <c r="A46682" s="12"/>
      <c r="B46682" s="12"/>
      <c r="C46682" s="12"/>
    </row>
    <row r="46683" spans="1:3" x14ac:dyDescent="0.35">
      <c r="A46683" s="12"/>
      <c r="B46683" s="12"/>
      <c r="C46683" s="12"/>
    </row>
    <row r="46684" spans="1:3" x14ac:dyDescent="0.35">
      <c r="A46684" s="12"/>
      <c r="B46684" s="12"/>
      <c r="C46684" s="12"/>
    </row>
    <row r="46685" spans="1:3" x14ac:dyDescent="0.35">
      <c r="A46685" s="12"/>
      <c r="B46685" s="12"/>
      <c r="C46685" s="12"/>
    </row>
    <row r="46686" spans="1:3" x14ac:dyDescent="0.35">
      <c r="A46686" s="12"/>
      <c r="B46686" s="12"/>
      <c r="C46686" s="12"/>
    </row>
    <row r="46687" spans="1:3" x14ac:dyDescent="0.35">
      <c r="A46687" s="12"/>
      <c r="B46687" s="12"/>
      <c r="C46687" s="12"/>
    </row>
    <row r="46688" spans="1:3" x14ac:dyDescent="0.35">
      <c r="A46688" s="12"/>
      <c r="B46688" s="12"/>
      <c r="C46688" s="12"/>
    </row>
    <row r="46689" spans="1:3" x14ac:dyDescent="0.35">
      <c r="A46689" s="12"/>
      <c r="B46689" s="12"/>
      <c r="C46689" s="12"/>
    </row>
    <row r="46690" spans="1:3" x14ac:dyDescent="0.35">
      <c r="A46690" s="12"/>
      <c r="B46690" s="12"/>
      <c r="C46690" s="12"/>
    </row>
    <row r="46691" spans="1:3" x14ac:dyDescent="0.35">
      <c r="A46691" s="12"/>
      <c r="B46691" s="12"/>
      <c r="C46691" s="12"/>
    </row>
    <row r="46692" spans="1:3" x14ac:dyDescent="0.35">
      <c r="A46692" s="12"/>
      <c r="B46692" s="12"/>
      <c r="C46692" s="12"/>
    </row>
    <row r="46693" spans="1:3" x14ac:dyDescent="0.35">
      <c r="A46693" s="12"/>
      <c r="B46693" s="12"/>
      <c r="C46693" s="12"/>
    </row>
    <row r="46694" spans="1:3" x14ac:dyDescent="0.35">
      <c r="A46694" s="12"/>
      <c r="B46694" s="12"/>
      <c r="C46694" s="12"/>
    </row>
    <row r="46695" spans="1:3" x14ac:dyDescent="0.35">
      <c r="A46695" s="12"/>
      <c r="B46695" s="12"/>
      <c r="C46695" s="12"/>
    </row>
    <row r="46696" spans="1:3" x14ac:dyDescent="0.35">
      <c r="A46696" s="12"/>
      <c r="B46696" s="12"/>
      <c r="C46696" s="12"/>
    </row>
    <row r="46697" spans="1:3" x14ac:dyDescent="0.35">
      <c r="A46697" s="12"/>
      <c r="B46697" s="12"/>
      <c r="C46697" s="12"/>
    </row>
    <row r="46698" spans="1:3" x14ac:dyDescent="0.35">
      <c r="A46698" s="12"/>
      <c r="B46698" s="12"/>
      <c r="C46698" s="12"/>
    </row>
    <row r="46699" spans="1:3" x14ac:dyDescent="0.35">
      <c r="A46699" s="12"/>
      <c r="B46699" s="12"/>
      <c r="C46699" s="12"/>
    </row>
    <row r="46700" spans="1:3" x14ac:dyDescent="0.35">
      <c r="A46700" s="12"/>
      <c r="B46700" s="12"/>
      <c r="C46700" s="12"/>
    </row>
    <row r="46701" spans="1:3" x14ac:dyDescent="0.35">
      <c r="A46701" s="12"/>
      <c r="B46701" s="12"/>
      <c r="C46701" s="12"/>
    </row>
    <row r="46702" spans="1:3" x14ac:dyDescent="0.35">
      <c r="A46702" s="12"/>
      <c r="B46702" s="12"/>
      <c r="C46702" s="12"/>
    </row>
    <row r="46703" spans="1:3" x14ac:dyDescent="0.35">
      <c r="A46703" s="12"/>
      <c r="B46703" s="12"/>
      <c r="C46703" s="12"/>
    </row>
    <row r="46704" spans="1:3" x14ac:dyDescent="0.35">
      <c r="A46704" s="12"/>
      <c r="B46704" s="12"/>
      <c r="C46704" s="12"/>
    </row>
    <row r="46705" spans="1:3" x14ac:dyDescent="0.35">
      <c r="A46705" s="12"/>
      <c r="B46705" s="12"/>
      <c r="C46705" s="12"/>
    </row>
    <row r="46706" spans="1:3" x14ac:dyDescent="0.35">
      <c r="A46706" s="12"/>
      <c r="B46706" s="12"/>
      <c r="C46706" s="12"/>
    </row>
    <row r="46707" spans="1:3" x14ac:dyDescent="0.35">
      <c r="A46707" s="12"/>
      <c r="B46707" s="12"/>
      <c r="C46707" s="12"/>
    </row>
    <row r="46708" spans="1:3" x14ac:dyDescent="0.35">
      <c r="A46708" s="12"/>
      <c r="B46708" s="12"/>
      <c r="C46708" s="12"/>
    </row>
    <row r="46709" spans="1:3" x14ac:dyDescent="0.35">
      <c r="A46709" s="12"/>
      <c r="B46709" s="12"/>
      <c r="C46709" s="12"/>
    </row>
    <row r="46710" spans="1:3" x14ac:dyDescent="0.35">
      <c r="A46710" s="12"/>
      <c r="B46710" s="12"/>
      <c r="C46710" s="12"/>
    </row>
    <row r="46711" spans="1:3" x14ac:dyDescent="0.35">
      <c r="A46711" s="12"/>
      <c r="B46711" s="12"/>
      <c r="C46711" s="12"/>
    </row>
    <row r="46712" spans="1:3" x14ac:dyDescent="0.35">
      <c r="A46712" s="12"/>
      <c r="B46712" s="12"/>
      <c r="C46712" s="12"/>
    </row>
    <row r="46713" spans="1:3" x14ac:dyDescent="0.35">
      <c r="A46713" s="12"/>
      <c r="B46713" s="12"/>
      <c r="C46713" s="12"/>
    </row>
    <row r="46714" spans="1:3" x14ac:dyDescent="0.35">
      <c r="A46714" s="12"/>
      <c r="B46714" s="12"/>
      <c r="C46714" s="12"/>
    </row>
    <row r="46715" spans="1:3" x14ac:dyDescent="0.35">
      <c r="A46715" s="12"/>
      <c r="B46715" s="12"/>
      <c r="C46715" s="12"/>
    </row>
    <row r="46716" spans="1:3" x14ac:dyDescent="0.35">
      <c r="A46716" s="12"/>
      <c r="B46716" s="12"/>
      <c r="C46716" s="12"/>
    </row>
    <row r="46717" spans="1:3" x14ac:dyDescent="0.35">
      <c r="A46717" s="12"/>
      <c r="B46717" s="12"/>
      <c r="C46717" s="12"/>
    </row>
    <row r="46718" spans="1:3" x14ac:dyDescent="0.35">
      <c r="A46718" s="12"/>
      <c r="B46718" s="12"/>
      <c r="C46718" s="12"/>
    </row>
    <row r="46719" spans="1:3" x14ac:dyDescent="0.35">
      <c r="A46719" s="12"/>
      <c r="B46719" s="12"/>
      <c r="C46719" s="12"/>
    </row>
    <row r="46720" spans="1:3" x14ac:dyDescent="0.35">
      <c r="A46720" s="12"/>
      <c r="B46720" s="12"/>
      <c r="C46720" s="12"/>
    </row>
    <row r="46721" spans="1:3" x14ac:dyDescent="0.35">
      <c r="A46721" s="12"/>
      <c r="B46721" s="12"/>
      <c r="C46721" s="12"/>
    </row>
    <row r="46722" spans="1:3" x14ac:dyDescent="0.35">
      <c r="A46722" s="12"/>
      <c r="B46722" s="12"/>
      <c r="C46722" s="12"/>
    </row>
    <row r="46723" spans="1:3" x14ac:dyDescent="0.35">
      <c r="A46723" s="12"/>
      <c r="B46723" s="12"/>
      <c r="C46723" s="12"/>
    </row>
    <row r="46724" spans="1:3" x14ac:dyDescent="0.35">
      <c r="A46724" s="12"/>
      <c r="B46724" s="12"/>
      <c r="C46724" s="12"/>
    </row>
    <row r="46725" spans="1:3" x14ac:dyDescent="0.35">
      <c r="A46725" s="12"/>
      <c r="B46725" s="12"/>
      <c r="C46725" s="12"/>
    </row>
    <row r="46726" spans="1:3" x14ac:dyDescent="0.35">
      <c r="A46726" s="12"/>
      <c r="B46726" s="12"/>
      <c r="C46726" s="12"/>
    </row>
    <row r="46727" spans="1:3" x14ac:dyDescent="0.35">
      <c r="A46727" s="12"/>
      <c r="B46727" s="12"/>
      <c r="C46727" s="12"/>
    </row>
    <row r="46728" spans="1:3" x14ac:dyDescent="0.35">
      <c r="A46728" s="12"/>
      <c r="B46728" s="12"/>
      <c r="C46728" s="12"/>
    </row>
    <row r="46729" spans="1:3" x14ac:dyDescent="0.35">
      <c r="A46729" s="12"/>
      <c r="B46729" s="12"/>
      <c r="C46729" s="12"/>
    </row>
    <row r="46730" spans="1:3" x14ac:dyDescent="0.35">
      <c r="A46730" s="12"/>
      <c r="B46730" s="12"/>
      <c r="C46730" s="12"/>
    </row>
    <row r="46731" spans="1:3" x14ac:dyDescent="0.35">
      <c r="A46731" s="12"/>
      <c r="B46731" s="12"/>
      <c r="C46731" s="12"/>
    </row>
    <row r="46732" spans="1:3" x14ac:dyDescent="0.35">
      <c r="A46732" s="12"/>
      <c r="B46732" s="12"/>
      <c r="C46732" s="12"/>
    </row>
    <row r="46733" spans="1:3" x14ac:dyDescent="0.35">
      <c r="A46733" s="12"/>
      <c r="B46733" s="12"/>
      <c r="C46733" s="12"/>
    </row>
    <row r="46734" spans="1:3" x14ac:dyDescent="0.35">
      <c r="A46734" s="12"/>
      <c r="B46734" s="12"/>
      <c r="C46734" s="12"/>
    </row>
    <row r="46735" spans="1:3" x14ac:dyDescent="0.35">
      <c r="A46735" s="12"/>
      <c r="B46735" s="12"/>
      <c r="C46735" s="12"/>
    </row>
    <row r="46736" spans="1:3" x14ac:dyDescent="0.35">
      <c r="A46736" s="12"/>
      <c r="B46736" s="12"/>
      <c r="C46736" s="12"/>
    </row>
    <row r="46737" spans="1:3" x14ac:dyDescent="0.35">
      <c r="A46737" s="12"/>
      <c r="B46737" s="12"/>
      <c r="C46737" s="12"/>
    </row>
    <row r="46738" spans="1:3" x14ac:dyDescent="0.35">
      <c r="A46738" s="12"/>
      <c r="B46738" s="12"/>
      <c r="C46738" s="12"/>
    </row>
    <row r="46739" spans="1:3" x14ac:dyDescent="0.35">
      <c r="A46739" s="12"/>
      <c r="B46739" s="12"/>
      <c r="C46739" s="12"/>
    </row>
    <row r="46740" spans="1:3" x14ac:dyDescent="0.35">
      <c r="A46740" s="12"/>
      <c r="B46740" s="12"/>
      <c r="C46740" s="12"/>
    </row>
    <row r="46741" spans="1:3" x14ac:dyDescent="0.35">
      <c r="A46741" s="12"/>
      <c r="B46741" s="12"/>
      <c r="C46741" s="12"/>
    </row>
    <row r="46742" spans="1:3" x14ac:dyDescent="0.35">
      <c r="A46742" s="12"/>
      <c r="B46742" s="12"/>
      <c r="C46742" s="12"/>
    </row>
    <row r="46743" spans="1:3" x14ac:dyDescent="0.35">
      <c r="A46743" s="12"/>
      <c r="B46743" s="12"/>
      <c r="C46743" s="12"/>
    </row>
    <row r="46744" spans="1:3" x14ac:dyDescent="0.35">
      <c r="A46744" s="12"/>
      <c r="B46744" s="12"/>
      <c r="C46744" s="12"/>
    </row>
    <row r="46745" spans="1:3" x14ac:dyDescent="0.35">
      <c r="A46745" s="12"/>
      <c r="B46745" s="12"/>
      <c r="C46745" s="12"/>
    </row>
    <row r="46746" spans="1:3" x14ac:dyDescent="0.35">
      <c r="A46746" s="12"/>
      <c r="B46746" s="12"/>
      <c r="C46746" s="12"/>
    </row>
    <row r="46747" spans="1:3" x14ac:dyDescent="0.35">
      <c r="A46747" s="12"/>
      <c r="B46747" s="12"/>
      <c r="C46747" s="12"/>
    </row>
    <row r="46748" spans="1:3" x14ac:dyDescent="0.35">
      <c r="A46748" s="12"/>
      <c r="B46748" s="12"/>
      <c r="C46748" s="12"/>
    </row>
    <row r="46749" spans="1:3" x14ac:dyDescent="0.35">
      <c r="A46749" s="12"/>
      <c r="B46749" s="12"/>
      <c r="C46749" s="12"/>
    </row>
    <row r="46750" spans="1:3" x14ac:dyDescent="0.35">
      <c r="A46750" s="12"/>
      <c r="B46750" s="12"/>
      <c r="C46750" s="12"/>
    </row>
    <row r="46751" spans="1:3" x14ac:dyDescent="0.35">
      <c r="A46751" s="12"/>
      <c r="B46751" s="12"/>
      <c r="C46751" s="12"/>
    </row>
    <row r="46752" spans="1:3" x14ac:dyDescent="0.35">
      <c r="A46752" s="12"/>
      <c r="B46752" s="12"/>
      <c r="C46752" s="12"/>
    </row>
    <row r="46753" spans="1:3" x14ac:dyDescent="0.35">
      <c r="A46753" s="12"/>
      <c r="B46753" s="12"/>
      <c r="C46753" s="12"/>
    </row>
    <row r="46754" spans="1:3" x14ac:dyDescent="0.35">
      <c r="A46754" s="12"/>
      <c r="B46754" s="12"/>
      <c r="C46754" s="12"/>
    </row>
    <row r="46755" spans="1:3" x14ac:dyDescent="0.35">
      <c r="A46755" s="12"/>
      <c r="B46755" s="12"/>
      <c r="C46755" s="12"/>
    </row>
    <row r="46756" spans="1:3" x14ac:dyDescent="0.35">
      <c r="A46756" s="12"/>
      <c r="B46756" s="12"/>
      <c r="C46756" s="12"/>
    </row>
    <row r="46757" spans="1:3" x14ac:dyDescent="0.35">
      <c r="A46757" s="12"/>
      <c r="B46757" s="12"/>
      <c r="C46757" s="12"/>
    </row>
    <row r="46758" spans="1:3" x14ac:dyDescent="0.35">
      <c r="A46758" s="12"/>
      <c r="B46758" s="12"/>
      <c r="C46758" s="12"/>
    </row>
    <row r="46759" spans="1:3" x14ac:dyDescent="0.35">
      <c r="A46759" s="12"/>
      <c r="B46759" s="12"/>
      <c r="C46759" s="12"/>
    </row>
    <row r="46760" spans="1:3" x14ac:dyDescent="0.35">
      <c r="A46760" s="12"/>
      <c r="B46760" s="12"/>
      <c r="C46760" s="12"/>
    </row>
    <row r="46761" spans="1:3" x14ac:dyDescent="0.35">
      <c r="A46761" s="12"/>
      <c r="B46761" s="12"/>
      <c r="C46761" s="12"/>
    </row>
    <row r="46762" spans="1:3" x14ac:dyDescent="0.35">
      <c r="A46762" s="12"/>
      <c r="B46762" s="12"/>
      <c r="C46762" s="12"/>
    </row>
    <row r="46763" spans="1:3" x14ac:dyDescent="0.35">
      <c r="A46763" s="12"/>
      <c r="B46763" s="12"/>
      <c r="C46763" s="12"/>
    </row>
    <row r="46764" spans="1:3" x14ac:dyDescent="0.35">
      <c r="A46764" s="12"/>
      <c r="B46764" s="12"/>
      <c r="C46764" s="12"/>
    </row>
    <row r="46765" spans="1:3" x14ac:dyDescent="0.35">
      <c r="A46765" s="12"/>
      <c r="B46765" s="12"/>
      <c r="C46765" s="12"/>
    </row>
    <row r="46766" spans="1:3" x14ac:dyDescent="0.35">
      <c r="A46766" s="12"/>
      <c r="B46766" s="12"/>
      <c r="C46766" s="12"/>
    </row>
    <row r="46767" spans="1:3" x14ac:dyDescent="0.35">
      <c r="A46767" s="12"/>
      <c r="B46767" s="12"/>
      <c r="C46767" s="12"/>
    </row>
    <row r="46768" spans="1:3" x14ac:dyDescent="0.35">
      <c r="A46768" s="12"/>
      <c r="B46768" s="12"/>
      <c r="C46768" s="12"/>
    </row>
    <row r="46769" spans="1:3" x14ac:dyDescent="0.35">
      <c r="A46769" s="12"/>
      <c r="B46769" s="12"/>
      <c r="C46769" s="12"/>
    </row>
    <row r="46770" spans="1:3" x14ac:dyDescent="0.35">
      <c r="A46770" s="12"/>
      <c r="B46770" s="12"/>
      <c r="C46770" s="12"/>
    </row>
    <row r="46771" spans="1:3" x14ac:dyDescent="0.35">
      <c r="A46771" s="12"/>
      <c r="B46771" s="12"/>
      <c r="C46771" s="12"/>
    </row>
    <row r="46772" spans="1:3" x14ac:dyDescent="0.35">
      <c r="A46772" s="12"/>
      <c r="B46772" s="12"/>
      <c r="C46772" s="12"/>
    </row>
    <row r="46773" spans="1:3" x14ac:dyDescent="0.35">
      <c r="A46773" s="12"/>
      <c r="B46773" s="12"/>
      <c r="C46773" s="12"/>
    </row>
    <row r="46774" spans="1:3" x14ac:dyDescent="0.35">
      <c r="A46774" s="12"/>
      <c r="B46774" s="12"/>
      <c r="C46774" s="12"/>
    </row>
    <row r="46775" spans="1:3" x14ac:dyDescent="0.35">
      <c r="A46775" s="12"/>
      <c r="B46775" s="12"/>
      <c r="C46775" s="12"/>
    </row>
    <row r="46776" spans="1:3" x14ac:dyDescent="0.35">
      <c r="A46776" s="12"/>
      <c r="B46776" s="12"/>
      <c r="C46776" s="12"/>
    </row>
    <row r="46777" spans="1:3" x14ac:dyDescent="0.35">
      <c r="A46777" s="12"/>
      <c r="B46777" s="12"/>
      <c r="C46777" s="12"/>
    </row>
    <row r="46778" spans="1:3" x14ac:dyDescent="0.35">
      <c r="A46778" s="12"/>
      <c r="B46778" s="12"/>
      <c r="C46778" s="12"/>
    </row>
    <row r="46779" spans="1:3" x14ac:dyDescent="0.35">
      <c r="A46779" s="12"/>
      <c r="B46779" s="12"/>
      <c r="C46779" s="12"/>
    </row>
    <row r="46780" spans="1:3" x14ac:dyDescent="0.35">
      <c r="A46780" s="12"/>
      <c r="B46780" s="12"/>
      <c r="C46780" s="12"/>
    </row>
    <row r="46781" spans="1:3" x14ac:dyDescent="0.35">
      <c r="A46781" s="12"/>
      <c r="B46781" s="12"/>
      <c r="C46781" s="12"/>
    </row>
    <row r="46782" spans="1:3" x14ac:dyDescent="0.35">
      <c r="A46782" s="12"/>
      <c r="B46782" s="12"/>
      <c r="C46782" s="12"/>
    </row>
    <row r="46783" spans="1:3" x14ac:dyDescent="0.35">
      <c r="A46783" s="12"/>
      <c r="B46783" s="12"/>
      <c r="C46783" s="12"/>
    </row>
    <row r="46784" spans="1:3" x14ac:dyDescent="0.35">
      <c r="A46784" s="12"/>
      <c r="B46784" s="12"/>
      <c r="C46784" s="12"/>
    </row>
    <row r="46785" spans="1:3" x14ac:dyDescent="0.35">
      <c r="A46785" s="12"/>
      <c r="B46785" s="12"/>
      <c r="C46785" s="12"/>
    </row>
    <row r="46786" spans="1:3" x14ac:dyDescent="0.35">
      <c r="A46786" s="12"/>
      <c r="B46786" s="12"/>
      <c r="C46786" s="12"/>
    </row>
    <row r="46787" spans="1:3" x14ac:dyDescent="0.35">
      <c r="A46787" s="12"/>
      <c r="B46787" s="12"/>
      <c r="C46787" s="12"/>
    </row>
    <row r="46788" spans="1:3" x14ac:dyDescent="0.35">
      <c r="A46788" s="12"/>
      <c r="B46788" s="12"/>
      <c r="C46788" s="12"/>
    </row>
    <row r="46789" spans="1:3" x14ac:dyDescent="0.35">
      <c r="A46789" s="12"/>
      <c r="B46789" s="12"/>
      <c r="C46789" s="12"/>
    </row>
    <row r="46790" spans="1:3" x14ac:dyDescent="0.35">
      <c r="A46790" s="12"/>
      <c r="B46790" s="12"/>
      <c r="C46790" s="12"/>
    </row>
    <row r="46791" spans="1:3" x14ac:dyDescent="0.35">
      <c r="A46791" s="12"/>
      <c r="B46791" s="12"/>
      <c r="C46791" s="12"/>
    </row>
    <row r="46792" spans="1:3" x14ac:dyDescent="0.35">
      <c r="A46792" s="12"/>
      <c r="B46792" s="12"/>
      <c r="C46792" s="12"/>
    </row>
    <row r="46793" spans="1:3" x14ac:dyDescent="0.35">
      <c r="A46793" s="12"/>
      <c r="B46793" s="12"/>
      <c r="C46793" s="12"/>
    </row>
    <row r="46794" spans="1:3" x14ac:dyDescent="0.35">
      <c r="A46794" s="12"/>
      <c r="B46794" s="12"/>
      <c r="C46794" s="12"/>
    </row>
    <row r="46795" spans="1:3" x14ac:dyDescent="0.35">
      <c r="A46795" s="12"/>
      <c r="B46795" s="12"/>
      <c r="C46795" s="12"/>
    </row>
    <row r="46796" spans="1:3" x14ac:dyDescent="0.35">
      <c r="A46796" s="12"/>
      <c r="B46796" s="12"/>
      <c r="C46796" s="12"/>
    </row>
    <row r="46797" spans="1:3" x14ac:dyDescent="0.35">
      <c r="A46797" s="12"/>
      <c r="B46797" s="12"/>
      <c r="C46797" s="12"/>
    </row>
    <row r="46798" spans="1:3" x14ac:dyDescent="0.35">
      <c r="A46798" s="12"/>
      <c r="B46798" s="12"/>
      <c r="C46798" s="12"/>
    </row>
    <row r="46799" spans="1:3" x14ac:dyDescent="0.35">
      <c r="A46799" s="12"/>
      <c r="B46799" s="12"/>
      <c r="C46799" s="12"/>
    </row>
    <row r="46800" spans="1:3" x14ac:dyDescent="0.35">
      <c r="A46800" s="12"/>
      <c r="B46800" s="12"/>
      <c r="C46800" s="12"/>
    </row>
    <row r="46801" spans="1:3" x14ac:dyDescent="0.35">
      <c r="A46801" s="12"/>
      <c r="B46801" s="12"/>
      <c r="C46801" s="12"/>
    </row>
    <row r="46802" spans="1:3" x14ac:dyDescent="0.35">
      <c r="A46802" s="12"/>
      <c r="B46802" s="12"/>
      <c r="C46802" s="12"/>
    </row>
    <row r="46803" spans="1:3" x14ac:dyDescent="0.35">
      <c r="A46803" s="12"/>
      <c r="B46803" s="12"/>
      <c r="C46803" s="12"/>
    </row>
    <row r="46804" spans="1:3" x14ac:dyDescent="0.35">
      <c r="A46804" s="12"/>
      <c r="B46804" s="12"/>
      <c r="C46804" s="12"/>
    </row>
    <row r="46805" spans="1:3" x14ac:dyDescent="0.35">
      <c r="A46805" s="12"/>
      <c r="B46805" s="12"/>
      <c r="C46805" s="12"/>
    </row>
    <row r="46806" spans="1:3" x14ac:dyDescent="0.35">
      <c r="A46806" s="12"/>
      <c r="B46806" s="12"/>
      <c r="C46806" s="12"/>
    </row>
    <row r="46807" spans="1:3" x14ac:dyDescent="0.35">
      <c r="A46807" s="12"/>
      <c r="B46807" s="12"/>
      <c r="C46807" s="12"/>
    </row>
    <row r="46808" spans="1:3" x14ac:dyDescent="0.35">
      <c r="A46808" s="12"/>
      <c r="B46808" s="12"/>
      <c r="C46808" s="12"/>
    </row>
    <row r="46809" spans="1:3" x14ac:dyDescent="0.35">
      <c r="A46809" s="12"/>
      <c r="B46809" s="12"/>
      <c r="C46809" s="12"/>
    </row>
    <row r="46810" spans="1:3" x14ac:dyDescent="0.35">
      <c r="A46810" s="12"/>
      <c r="B46810" s="12"/>
      <c r="C46810" s="12"/>
    </row>
    <row r="46811" spans="1:3" x14ac:dyDescent="0.35">
      <c r="A46811" s="12"/>
      <c r="B46811" s="12"/>
      <c r="C46811" s="12"/>
    </row>
    <row r="46812" spans="1:3" x14ac:dyDescent="0.35">
      <c r="A46812" s="12"/>
      <c r="B46812" s="12"/>
      <c r="C46812" s="12"/>
    </row>
    <row r="46813" spans="1:3" x14ac:dyDescent="0.35">
      <c r="A46813" s="12"/>
      <c r="B46813" s="12"/>
      <c r="C46813" s="12"/>
    </row>
    <row r="46814" spans="1:3" x14ac:dyDescent="0.35">
      <c r="A46814" s="12"/>
      <c r="B46814" s="12"/>
      <c r="C46814" s="12"/>
    </row>
    <row r="46815" spans="1:3" x14ac:dyDescent="0.35">
      <c r="A46815" s="12"/>
      <c r="B46815" s="12"/>
      <c r="C46815" s="12"/>
    </row>
    <row r="46816" spans="1:3" x14ac:dyDescent="0.35">
      <c r="A46816" s="12"/>
      <c r="B46816" s="12"/>
      <c r="C46816" s="12"/>
    </row>
    <row r="46817" spans="1:3" x14ac:dyDescent="0.35">
      <c r="A46817" s="12"/>
      <c r="B46817" s="12"/>
      <c r="C46817" s="12"/>
    </row>
    <row r="46818" spans="1:3" x14ac:dyDescent="0.35">
      <c r="A46818" s="12"/>
      <c r="B46818" s="12"/>
      <c r="C46818" s="12"/>
    </row>
    <row r="46819" spans="1:3" x14ac:dyDescent="0.35">
      <c r="A46819" s="12"/>
      <c r="B46819" s="12"/>
      <c r="C46819" s="12"/>
    </row>
    <row r="46820" spans="1:3" x14ac:dyDescent="0.35">
      <c r="A46820" s="12"/>
      <c r="B46820" s="12"/>
      <c r="C46820" s="12"/>
    </row>
    <row r="46821" spans="1:3" x14ac:dyDescent="0.35">
      <c r="A46821" s="12"/>
      <c r="B46821" s="12"/>
      <c r="C46821" s="12"/>
    </row>
    <row r="46822" spans="1:3" x14ac:dyDescent="0.35">
      <c r="A46822" s="12"/>
      <c r="B46822" s="12"/>
      <c r="C46822" s="12"/>
    </row>
    <row r="46823" spans="1:3" x14ac:dyDescent="0.35">
      <c r="A46823" s="12"/>
      <c r="B46823" s="12"/>
      <c r="C46823" s="12"/>
    </row>
    <row r="46824" spans="1:3" x14ac:dyDescent="0.35">
      <c r="A46824" s="12"/>
      <c r="B46824" s="12"/>
      <c r="C46824" s="12"/>
    </row>
    <row r="46825" spans="1:3" x14ac:dyDescent="0.35">
      <c r="A46825" s="12"/>
      <c r="B46825" s="12"/>
      <c r="C46825" s="12"/>
    </row>
    <row r="46826" spans="1:3" x14ac:dyDescent="0.35">
      <c r="A46826" s="12"/>
      <c r="B46826" s="12"/>
      <c r="C46826" s="12"/>
    </row>
    <row r="46827" spans="1:3" x14ac:dyDescent="0.35">
      <c r="A46827" s="12"/>
      <c r="B46827" s="12"/>
      <c r="C46827" s="12"/>
    </row>
    <row r="46828" spans="1:3" x14ac:dyDescent="0.35">
      <c r="A46828" s="12"/>
      <c r="B46828" s="12"/>
      <c r="C46828" s="12"/>
    </row>
    <row r="46829" spans="1:3" x14ac:dyDescent="0.35">
      <c r="A46829" s="12"/>
      <c r="B46829" s="12"/>
      <c r="C46829" s="12"/>
    </row>
    <row r="46830" spans="1:3" x14ac:dyDescent="0.35">
      <c r="A46830" s="12"/>
      <c r="B46830" s="12"/>
      <c r="C46830" s="12"/>
    </row>
    <row r="46831" spans="1:3" x14ac:dyDescent="0.35">
      <c r="A46831" s="12"/>
      <c r="B46831" s="12"/>
      <c r="C46831" s="12"/>
    </row>
    <row r="46832" spans="1:3" x14ac:dyDescent="0.35">
      <c r="A46832" s="12"/>
      <c r="B46832" s="12"/>
      <c r="C46832" s="12"/>
    </row>
    <row r="46833" spans="1:3" x14ac:dyDescent="0.35">
      <c r="A46833" s="12"/>
      <c r="B46833" s="12"/>
      <c r="C46833" s="12"/>
    </row>
    <row r="46834" spans="1:3" x14ac:dyDescent="0.35">
      <c r="A46834" s="12"/>
      <c r="B46834" s="12"/>
      <c r="C46834" s="12"/>
    </row>
    <row r="46835" spans="1:3" x14ac:dyDescent="0.35">
      <c r="A46835" s="12"/>
      <c r="B46835" s="12"/>
      <c r="C46835" s="12"/>
    </row>
    <row r="46836" spans="1:3" x14ac:dyDescent="0.35">
      <c r="A46836" s="12"/>
      <c r="B46836" s="12"/>
      <c r="C46836" s="12"/>
    </row>
    <row r="46837" spans="1:3" x14ac:dyDescent="0.35">
      <c r="A46837" s="12"/>
      <c r="B46837" s="12"/>
      <c r="C46837" s="12"/>
    </row>
    <row r="46838" spans="1:3" x14ac:dyDescent="0.35">
      <c r="A46838" s="12"/>
      <c r="B46838" s="12"/>
      <c r="C46838" s="12"/>
    </row>
    <row r="46839" spans="1:3" x14ac:dyDescent="0.35">
      <c r="A46839" s="12"/>
      <c r="B46839" s="12"/>
      <c r="C46839" s="12"/>
    </row>
    <row r="46840" spans="1:3" x14ac:dyDescent="0.35">
      <c r="A46840" s="12"/>
      <c r="B46840" s="12"/>
      <c r="C46840" s="12"/>
    </row>
    <row r="46841" spans="1:3" x14ac:dyDescent="0.35">
      <c r="A46841" s="12"/>
      <c r="B46841" s="12"/>
      <c r="C46841" s="12"/>
    </row>
    <row r="46842" spans="1:3" x14ac:dyDescent="0.35">
      <c r="A46842" s="12"/>
      <c r="B46842" s="12"/>
      <c r="C46842" s="12"/>
    </row>
    <row r="46843" spans="1:3" x14ac:dyDescent="0.35">
      <c r="A46843" s="12"/>
      <c r="B46843" s="12"/>
      <c r="C46843" s="12"/>
    </row>
    <row r="46844" spans="1:3" x14ac:dyDescent="0.35">
      <c r="A46844" s="12"/>
      <c r="B46844" s="12"/>
      <c r="C46844" s="12"/>
    </row>
    <row r="46845" spans="1:3" x14ac:dyDescent="0.35">
      <c r="A46845" s="12"/>
      <c r="B46845" s="12"/>
      <c r="C46845" s="12"/>
    </row>
    <row r="46846" spans="1:3" x14ac:dyDescent="0.35">
      <c r="A46846" s="12"/>
      <c r="B46846" s="12"/>
      <c r="C46846" s="12"/>
    </row>
    <row r="46847" spans="1:3" x14ac:dyDescent="0.35">
      <c r="A46847" s="12"/>
      <c r="B46847" s="12"/>
      <c r="C46847" s="12"/>
    </row>
    <row r="46848" spans="1:3" x14ac:dyDescent="0.35">
      <c r="A46848" s="12"/>
      <c r="B46848" s="12"/>
      <c r="C46848" s="12"/>
    </row>
    <row r="46849" spans="1:3" x14ac:dyDescent="0.35">
      <c r="A46849" s="12"/>
      <c r="B46849" s="12"/>
      <c r="C46849" s="12"/>
    </row>
    <row r="46850" spans="1:3" x14ac:dyDescent="0.35">
      <c r="A46850" s="12"/>
      <c r="B46850" s="12"/>
      <c r="C46850" s="12"/>
    </row>
    <row r="46851" spans="1:3" x14ac:dyDescent="0.35">
      <c r="A46851" s="12"/>
      <c r="B46851" s="12"/>
      <c r="C46851" s="12"/>
    </row>
    <row r="46852" spans="1:3" x14ac:dyDescent="0.35">
      <c r="A46852" s="12"/>
      <c r="B46852" s="12"/>
      <c r="C46852" s="12"/>
    </row>
    <row r="46853" spans="1:3" x14ac:dyDescent="0.35">
      <c r="A46853" s="12"/>
      <c r="B46853" s="12"/>
      <c r="C46853" s="12"/>
    </row>
    <row r="46854" spans="1:3" x14ac:dyDescent="0.35">
      <c r="A46854" s="12"/>
      <c r="B46854" s="12"/>
      <c r="C46854" s="12"/>
    </row>
    <row r="46855" spans="1:3" x14ac:dyDescent="0.35">
      <c r="A46855" s="12"/>
      <c r="B46855" s="12"/>
      <c r="C46855" s="12"/>
    </row>
    <row r="46856" spans="1:3" x14ac:dyDescent="0.35">
      <c r="A46856" s="12"/>
      <c r="B46856" s="12"/>
      <c r="C46856" s="12"/>
    </row>
    <row r="46857" spans="1:3" x14ac:dyDescent="0.35">
      <c r="A46857" s="12"/>
      <c r="B46857" s="12"/>
      <c r="C46857" s="12"/>
    </row>
    <row r="46858" spans="1:3" x14ac:dyDescent="0.35">
      <c r="A46858" s="12"/>
      <c r="B46858" s="12"/>
      <c r="C46858" s="12"/>
    </row>
    <row r="46859" spans="1:3" x14ac:dyDescent="0.35">
      <c r="A46859" s="12"/>
      <c r="B46859" s="12"/>
      <c r="C46859" s="12"/>
    </row>
    <row r="46860" spans="1:3" x14ac:dyDescent="0.35">
      <c r="A46860" s="12"/>
      <c r="B46860" s="12"/>
      <c r="C46860" s="12"/>
    </row>
    <row r="46861" spans="1:3" x14ac:dyDescent="0.35">
      <c r="A46861" s="12"/>
      <c r="B46861" s="12"/>
      <c r="C46861" s="12"/>
    </row>
    <row r="46862" spans="1:3" x14ac:dyDescent="0.35">
      <c r="A46862" s="12"/>
      <c r="B46862" s="12"/>
      <c r="C46862" s="12"/>
    </row>
    <row r="46863" spans="1:3" x14ac:dyDescent="0.35">
      <c r="A46863" s="12"/>
      <c r="B46863" s="12"/>
      <c r="C46863" s="12"/>
    </row>
    <row r="46864" spans="1:3" x14ac:dyDescent="0.35">
      <c r="A46864" s="12"/>
      <c r="B46864" s="12"/>
      <c r="C46864" s="12"/>
    </row>
    <row r="46865" spans="1:3" x14ac:dyDescent="0.35">
      <c r="A46865" s="12"/>
      <c r="B46865" s="12"/>
      <c r="C46865" s="12"/>
    </row>
    <row r="46866" spans="1:3" x14ac:dyDescent="0.35">
      <c r="A46866" s="12"/>
      <c r="B46866" s="12"/>
      <c r="C46866" s="12"/>
    </row>
    <row r="46867" spans="1:3" x14ac:dyDescent="0.35">
      <c r="A46867" s="12"/>
      <c r="B46867" s="12"/>
      <c r="C46867" s="12"/>
    </row>
    <row r="46868" spans="1:3" x14ac:dyDescent="0.35">
      <c r="A46868" s="12"/>
      <c r="B46868" s="12"/>
      <c r="C46868" s="12"/>
    </row>
    <row r="46869" spans="1:3" x14ac:dyDescent="0.35">
      <c r="A46869" s="12"/>
      <c r="B46869" s="12"/>
      <c r="C46869" s="12"/>
    </row>
    <row r="46870" spans="1:3" x14ac:dyDescent="0.35">
      <c r="A46870" s="12"/>
      <c r="B46870" s="12"/>
      <c r="C46870" s="12"/>
    </row>
    <row r="46871" spans="1:3" x14ac:dyDescent="0.35">
      <c r="A46871" s="12"/>
      <c r="B46871" s="12"/>
      <c r="C46871" s="12"/>
    </row>
    <row r="46872" spans="1:3" x14ac:dyDescent="0.35">
      <c r="A46872" s="12"/>
      <c r="B46872" s="12"/>
      <c r="C46872" s="12"/>
    </row>
    <row r="46873" spans="1:3" x14ac:dyDescent="0.35">
      <c r="A46873" s="12"/>
      <c r="B46873" s="12"/>
      <c r="C46873" s="12"/>
    </row>
    <row r="46874" spans="1:3" x14ac:dyDescent="0.35">
      <c r="A46874" s="12"/>
      <c r="B46874" s="12"/>
      <c r="C46874" s="12"/>
    </row>
    <row r="46875" spans="1:3" x14ac:dyDescent="0.35">
      <c r="A46875" s="12"/>
      <c r="B46875" s="12"/>
      <c r="C46875" s="12"/>
    </row>
    <row r="46876" spans="1:3" x14ac:dyDescent="0.35">
      <c r="A46876" s="12"/>
      <c r="B46876" s="12"/>
      <c r="C46876" s="12"/>
    </row>
    <row r="46877" spans="1:3" x14ac:dyDescent="0.35">
      <c r="A46877" s="12"/>
      <c r="B46877" s="12"/>
      <c r="C46877" s="12"/>
    </row>
    <row r="46878" spans="1:3" x14ac:dyDescent="0.35">
      <c r="A46878" s="12"/>
      <c r="B46878" s="12"/>
      <c r="C46878" s="12"/>
    </row>
    <row r="46879" spans="1:3" x14ac:dyDescent="0.35">
      <c r="A46879" s="12"/>
      <c r="B46879" s="12"/>
      <c r="C46879" s="12"/>
    </row>
    <row r="46880" spans="1:3" x14ac:dyDescent="0.35">
      <c r="A46880" s="12"/>
      <c r="B46880" s="12"/>
      <c r="C46880" s="12"/>
    </row>
    <row r="46881" spans="1:3" x14ac:dyDescent="0.35">
      <c r="A46881" s="12"/>
      <c r="B46881" s="12"/>
      <c r="C46881" s="12"/>
    </row>
    <row r="46882" spans="1:3" x14ac:dyDescent="0.35">
      <c r="A46882" s="12"/>
      <c r="B46882" s="12"/>
      <c r="C46882" s="12"/>
    </row>
    <row r="46883" spans="1:3" x14ac:dyDescent="0.35">
      <c r="A46883" s="12"/>
      <c r="B46883" s="12"/>
      <c r="C46883" s="12"/>
    </row>
    <row r="46884" spans="1:3" x14ac:dyDescent="0.35">
      <c r="A46884" s="12"/>
      <c r="B46884" s="12"/>
      <c r="C46884" s="12"/>
    </row>
    <row r="46885" spans="1:3" x14ac:dyDescent="0.35">
      <c r="A46885" s="12"/>
      <c r="B46885" s="12"/>
      <c r="C46885" s="12"/>
    </row>
    <row r="46886" spans="1:3" x14ac:dyDescent="0.35">
      <c r="A46886" s="12"/>
      <c r="B46886" s="12"/>
      <c r="C46886" s="12"/>
    </row>
    <row r="46887" spans="1:3" x14ac:dyDescent="0.35">
      <c r="A46887" s="12"/>
      <c r="B46887" s="12"/>
      <c r="C46887" s="12"/>
    </row>
    <row r="46888" spans="1:3" x14ac:dyDescent="0.35">
      <c r="A46888" s="12"/>
      <c r="B46888" s="12"/>
      <c r="C46888" s="12"/>
    </row>
    <row r="46889" spans="1:3" x14ac:dyDescent="0.35">
      <c r="A46889" s="12"/>
      <c r="B46889" s="12"/>
      <c r="C46889" s="12"/>
    </row>
    <row r="46890" spans="1:3" x14ac:dyDescent="0.35">
      <c r="A46890" s="12"/>
      <c r="B46890" s="12"/>
      <c r="C46890" s="12"/>
    </row>
    <row r="46891" spans="1:3" x14ac:dyDescent="0.35">
      <c r="A46891" s="12"/>
      <c r="B46891" s="12"/>
      <c r="C46891" s="12"/>
    </row>
    <row r="46892" spans="1:3" x14ac:dyDescent="0.35">
      <c r="A46892" s="12"/>
      <c r="B46892" s="12"/>
      <c r="C46892" s="12"/>
    </row>
    <row r="46893" spans="1:3" x14ac:dyDescent="0.35">
      <c r="A46893" s="12"/>
      <c r="B46893" s="12"/>
      <c r="C46893" s="12"/>
    </row>
    <row r="46894" spans="1:3" x14ac:dyDescent="0.35">
      <c r="A46894" s="12"/>
      <c r="B46894" s="12"/>
      <c r="C46894" s="12"/>
    </row>
    <row r="46895" spans="1:3" x14ac:dyDescent="0.35">
      <c r="A46895" s="12"/>
      <c r="B46895" s="12"/>
      <c r="C46895" s="12"/>
    </row>
    <row r="46896" spans="1:3" x14ac:dyDescent="0.35">
      <c r="A46896" s="12"/>
      <c r="B46896" s="12"/>
      <c r="C46896" s="12"/>
    </row>
    <row r="46897" spans="1:3" x14ac:dyDescent="0.35">
      <c r="A46897" s="12"/>
      <c r="B46897" s="12"/>
      <c r="C46897" s="12"/>
    </row>
    <row r="46898" spans="1:3" x14ac:dyDescent="0.35">
      <c r="A46898" s="12"/>
      <c r="B46898" s="12"/>
      <c r="C46898" s="12"/>
    </row>
    <row r="46899" spans="1:3" x14ac:dyDescent="0.35">
      <c r="A46899" s="12"/>
      <c r="B46899" s="12"/>
      <c r="C46899" s="12"/>
    </row>
    <row r="46900" spans="1:3" x14ac:dyDescent="0.35">
      <c r="A46900" s="12"/>
      <c r="B46900" s="12"/>
      <c r="C46900" s="12"/>
    </row>
    <row r="46901" spans="1:3" x14ac:dyDescent="0.35">
      <c r="A46901" s="12"/>
      <c r="B46901" s="12"/>
      <c r="C46901" s="12"/>
    </row>
    <row r="46902" spans="1:3" x14ac:dyDescent="0.35">
      <c r="A46902" s="12"/>
      <c r="B46902" s="12"/>
      <c r="C46902" s="12"/>
    </row>
    <row r="46903" spans="1:3" x14ac:dyDescent="0.35">
      <c r="A46903" s="12"/>
      <c r="B46903" s="12"/>
      <c r="C46903" s="12"/>
    </row>
    <row r="46904" spans="1:3" x14ac:dyDescent="0.35">
      <c r="A46904" s="12"/>
      <c r="B46904" s="12"/>
      <c r="C46904" s="12"/>
    </row>
    <row r="46905" spans="1:3" x14ac:dyDescent="0.35">
      <c r="A46905" s="12"/>
      <c r="B46905" s="12"/>
      <c r="C46905" s="12"/>
    </row>
    <row r="46906" spans="1:3" x14ac:dyDescent="0.35">
      <c r="A46906" s="12"/>
      <c r="B46906" s="12"/>
      <c r="C46906" s="12"/>
    </row>
    <row r="46907" spans="1:3" x14ac:dyDescent="0.35">
      <c r="A46907" s="12"/>
      <c r="B46907" s="12"/>
      <c r="C46907" s="12"/>
    </row>
    <row r="46908" spans="1:3" x14ac:dyDescent="0.35">
      <c r="A46908" s="12"/>
      <c r="B46908" s="12"/>
      <c r="C46908" s="12"/>
    </row>
    <row r="46909" spans="1:3" x14ac:dyDescent="0.35">
      <c r="A46909" s="12"/>
      <c r="B46909" s="12"/>
      <c r="C46909" s="12"/>
    </row>
    <row r="46910" spans="1:3" x14ac:dyDescent="0.35">
      <c r="A46910" s="12"/>
      <c r="B46910" s="12"/>
      <c r="C46910" s="12"/>
    </row>
    <row r="46911" spans="1:3" x14ac:dyDescent="0.35">
      <c r="A46911" s="12"/>
      <c r="B46911" s="12"/>
      <c r="C46911" s="12"/>
    </row>
    <row r="46912" spans="1:3" x14ac:dyDescent="0.35">
      <c r="A46912" s="12"/>
      <c r="B46912" s="12"/>
      <c r="C46912" s="12"/>
    </row>
    <row r="46913" spans="1:3" x14ac:dyDescent="0.35">
      <c r="A46913" s="12"/>
      <c r="B46913" s="12"/>
      <c r="C46913" s="12"/>
    </row>
    <row r="46914" spans="1:3" x14ac:dyDescent="0.35">
      <c r="A46914" s="12"/>
      <c r="B46914" s="12"/>
      <c r="C46914" s="12"/>
    </row>
    <row r="46915" spans="1:3" x14ac:dyDescent="0.35">
      <c r="A46915" s="12"/>
      <c r="B46915" s="12"/>
      <c r="C46915" s="12"/>
    </row>
    <row r="46916" spans="1:3" x14ac:dyDescent="0.35">
      <c r="A46916" s="12"/>
      <c r="B46916" s="12"/>
      <c r="C46916" s="12"/>
    </row>
    <row r="46917" spans="1:3" x14ac:dyDescent="0.35">
      <c r="A46917" s="12"/>
      <c r="B46917" s="12"/>
      <c r="C46917" s="12"/>
    </row>
    <row r="46918" spans="1:3" x14ac:dyDescent="0.35">
      <c r="A46918" s="12"/>
      <c r="B46918" s="12"/>
      <c r="C46918" s="12"/>
    </row>
    <row r="46919" spans="1:3" x14ac:dyDescent="0.35">
      <c r="A46919" s="12"/>
      <c r="B46919" s="12"/>
      <c r="C46919" s="12"/>
    </row>
    <row r="46920" spans="1:3" x14ac:dyDescent="0.35">
      <c r="A46920" s="12"/>
      <c r="B46920" s="12"/>
      <c r="C46920" s="12"/>
    </row>
    <row r="46921" spans="1:3" x14ac:dyDescent="0.35">
      <c r="A46921" s="12"/>
      <c r="B46921" s="12"/>
      <c r="C46921" s="12"/>
    </row>
    <row r="46922" spans="1:3" x14ac:dyDescent="0.35">
      <c r="A46922" s="12"/>
      <c r="B46922" s="12"/>
      <c r="C46922" s="12"/>
    </row>
    <row r="46923" spans="1:3" x14ac:dyDescent="0.35">
      <c r="A46923" s="12"/>
      <c r="B46923" s="12"/>
      <c r="C46923" s="12"/>
    </row>
    <row r="46924" spans="1:3" x14ac:dyDescent="0.35">
      <c r="A46924" s="12"/>
      <c r="B46924" s="12"/>
      <c r="C46924" s="12"/>
    </row>
    <row r="46925" spans="1:3" x14ac:dyDescent="0.35">
      <c r="A46925" s="12"/>
      <c r="B46925" s="12"/>
      <c r="C46925" s="12"/>
    </row>
    <row r="46926" spans="1:3" x14ac:dyDescent="0.35">
      <c r="A46926" s="12"/>
      <c r="B46926" s="12"/>
      <c r="C46926" s="12"/>
    </row>
    <row r="46927" spans="1:3" x14ac:dyDescent="0.35">
      <c r="A46927" s="12"/>
      <c r="B46927" s="12"/>
      <c r="C46927" s="12"/>
    </row>
    <row r="46928" spans="1:3" x14ac:dyDescent="0.35">
      <c r="A46928" s="12"/>
      <c r="B46928" s="12"/>
      <c r="C46928" s="12"/>
    </row>
    <row r="46929" spans="1:3" x14ac:dyDescent="0.35">
      <c r="A46929" s="12"/>
      <c r="B46929" s="12"/>
      <c r="C46929" s="12"/>
    </row>
    <row r="46930" spans="1:3" x14ac:dyDescent="0.35">
      <c r="A46930" s="12"/>
      <c r="B46930" s="12"/>
      <c r="C46930" s="12"/>
    </row>
    <row r="46931" spans="1:3" x14ac:dyDescent="0.35">
      <c r="A46931" s="12"/>
      <c r="B46931" s="12"/>
      <c r="C46931" s="12"/>
    </row>
    <row r="46932" spans="1:3" x14ac:dyDescent="0.35">
      <c r="A46932" s="12"/>
      <c r="B46932" s="12"/>
      <c r="C46932" s="12"/>
    </row>
    <row r="46933" spans="1:3" x14ac:dyDescent="0.35">
      <c r="A46933" s="12"/>
      <c r="B46933" s="12"/>
      <c r="C46933" s="12"/>
    </row>
    <row r="46934" spans="1:3" x14ac:dyDescent="0.35">
      <c r="A46934" s="12"/>
      <c r="B46934" s="12"/>
      <c r="C46934" s="12"/>
    </row>
    <row r="46935" spans="1:3" x14ac:dyDescent="0.35">
      <c r="A46935" s="12"/>
      <c r="B46935" s="12"/>
      <c r="C46935" s="12"/>
    </row>
    <row r="46936" spans="1:3" x14ac:dyDescent="0.35">
      <c r="A46936" s="12"/>
      <c r="B46936" s="12"/>
      <c r="C46936" s="12"/>
    </row>
    <row r="46937" spans="1:3" x14ac:dyDescent="0.35">
      <c r="A46937" s="12"/>
      <c r="B46937" s="12"/>
      <c r="C46937" s="12"/>
    </row>
    <row r="46938" spans="1:3" x14ac:dyDescent="0.35">
      <c r="A46938" s="12"/>
      <c r="B46938" s="12"/>
      <c r="C46938" s="12"/>
    </row>
    <row r="46939" spans="1:3" x14ac:dyDescent="0.35">
      <c r="A46939" s="12"/>
      <c r="B46939" s="12"/>
      <c r="C46939" s="12"/>
    </row>
    <row r="46940" spans="1:3" x14ac:dyDescent="0.35">
      <c r="A46940" s="12"/>
      <c r="B46940" s="12"/>
      <c r="C46940" s="12"/>
    </row>
    <row r="46941" spans="1:3" x14ac:dyDescent="0.35">
      <c r="A46941" s="12"/>
      <c r="B46941" s="12"/>
      <c r="C46941" s="12"/>
    </row>
    <row r="46942" spans="1:3" x14ac:dyDescent="0.35">
      <c r="A46942" s="12"/>
      <c r="B46942" s="12"/>
      <c r="C46942" s="12"/>
    </row>
    <row r="46943" spans="1:3" x14ac:dyDescent="0.35">
      <c r="A46943" s="12"/>
      <c r="B46943" s="12"/>
      <c r="C46943" s="12"/>
    </row>
    <row r="46944" spans="1:3" x14ac:dyDescent="0.35">
      <c r="A46944" s="12"/>
      <c r="B46944" s="12"/>
      <c r="C46944" s="12"/>
    </row>
    <row r="46945" spans="1:3" x14ac:dyDescent="0.35">
      <c r="A46945" s="12"/>
      <c r="B46945" s="12"/>
      <c r="C46945" s="12"/>
    </row>
    <row r="46946" spans="1:3" x14ac:dyDescent="0.35">
      <c r="A46946" s="12"/>
      <c r="B46946" s="12"/>
      <c r="C46946" s="12"/>
    </row>
    <row r="46947" spans="1:3" x14ac:dyDescent="0.35">
      <c r="A46947" s="12"/>
      <c r="B46947" s="12"/>
      <c r="C46947" s="12"/>
    </row>
    <row r="46948" spans="1:3" x14ac:dyDescent="0.35">
      <c r="A46948" s="12"/>
      <c r="B46948" s="12"/>
      <c r="C46948" s="12"/>
    </row>
    <row r="46949" spans="1:3" x14ac:dyDescent="0.35">
      <c r="A46949" s="12"/>
      <c r="B46949" s="12"/>
      <c r="C46949" s="12"/>
    </row>
    <row r="46950" spans="1:3" x14ac:dyDescent="0.35">
      <c r="A46950" s="12"/>
      <c r="B46950" s="12"/>
      <c r="C46950" s="12"/>
    </row>
    <row r="46951" spans="1:3" x14ac:dyDescent="0.35">
      <c r="A46951" s="12"/>
      <c r="B46951" s="12"/>
      <c r="C46951" s="12"/>
    </row>
    <row r="46952" spans="1:3" x14ac:dyDescent="0.35">
      <c r="A46952" s="12"/>
      <c r="B46952" s="12"/>
      <c r="C46952" s="12"/>
    </row>
    <row r="46953" spans="1:3" x14ac:dyDescent="0.35">
      <c r="A46953" s="12"/>
      <c r="B46953" s="12"/>
      <c r="C46953" s="12"/>
    </row>
    <row r="46954" spans="1:3" x14ac:dyDescent="0.35">
      <c r="A46954" s="12"/>
      <c r="B46954" s="12"/>
      <c r="C46954" s="12"/>
    </row>
    <row r="46955" spans="1:3" x14ac:dyDescent="0.35">
      <c r="A46955" s="12"/>
      <c r="B46955" s="12"/>
      <c r="C46955" s="12"/>
    </row>
    <row r="46956" spans="1:3" x14ac:dyDescent="0.35">
      <c r="A46956" s="12"/>
      <c r="B46956" s="12"/>
      <c r="C46956" s="12"/>
    </row>
    <row r="46957" spans="1:3" x14ac:dyDescent="0.35">
      <c r="A46957" s="12"/>
      <c r="B46957" s="12"/>
      <c r="C46957" s="12"/>
    </row>
    <row r="46958" spans="1:3" x14ac:dyDescent="0.35">
      <c r="A46958" s="12"/>
      <c r="B46958" s="12"/>
      <c r="C46958" s="12"/>
    </row>
    <row r="46959" spans="1:3" x14ac:dyDescent="0.35">
      <c r="A46959" s="12"/>
      <c r="B46959" s="12"/>
      <c r="C46959" s="12"/>
    </row>
    <row r="46960" spans="1:3" x14ac:dyDescent="0.35">
      <c r="A46960" s="12"/>
      <c r="B46960" s="12"/>
      <c r="C46960" s="12"/>
    </row>
    <row r="46961" spans="1:3" x14ac:dyDescent="0.35">
      <c r="A46961" s="12"/>
      <c r="B46961" s="12"/>
      <c r="C46961" s="12"/>
    </row>
    <row r="46962" spans="1:3" x14ac:dyDescent="0.35">
      <c r="A46962" s="12"/>
      <c r="B46962" s="12"/>
      <c r="C46962" s="12"/>
    </row>
    <row r="46963" spans="1:3" x14ac:dyDescent="0.35">
      <c r="A46963" s="12"/>
      <c r="B46963" s="12"/>
      <c r="C46963" s="12"/>
    </row>
    <row r="46964" spans="1:3" x14ac:dyDescent="0.35">
      <c r="A46964" s="12"/>
      <c r="B46964" s="12"/>
      <c r="C46964" s="12"/>
    </row>
    <row r="46965" spans="1:3" x14ac:dyDescent="0.35">
      <c r="A46965" s="12"/>
      <c r="B46965" s="12"/>
      <c r="C46965" s="12"/>
    </row>
    <row r="46966" spans="1:3" x14ac:dyDescent="0.35">
      <c r="A46966" s="12"/>
      <c r="B46966" s="12"/>
      <c r="C46966" s="12"/>
    </row>
    <row r="46967" spans="1:3" x14ac:dyDescent="0.35">
      <c r="A46967" s="12"/>
      <c r="B46967" s="12"/>
      <c r="C46967" s="12"/>
    </row>
    <row r="46968" spans="1:3" x14ac:dyDescent="0.35">
      <c r="A46968" s="12"/>
      <c r="B46968" s="12"/>
      <c r="C46968" s="12"/>
    </row>
    <row r="46969" spans="1:3" x14ac:dyDescent="0.35">
      <c r="A46969" s="12"/>
      <c r="B46969" s="12"/>
      <c r="C46969" s="12"/>
    </row>
    <row r="46970" spans="1:3" x14ac:dyDescent="0.35">
      <c r="A46970" s="12"/>
      <c r="B46970" s="12"/>
      <c r="C46970" s="12"/>
    </row>
    <row r="46971" spans="1:3" x14ac:dyDescent="0.35">
      <c r="A46971" s="12"/>
      <c r="B46971" s="12"/>
      <c r="C46971" s="12"/>
    </row>
    <row r="46972" spans="1:3" x14ac:dyDescent="0.35">
      <c r="A46972" s="12"/>
      <c r="B46972" s="12"/>
      <c r="C46972" s="12"/>
    </row>
    <row r="46973" spans="1:3" x14ac:dyDescent="0.35">
      <c r="A46973" s="12"/>
      <c r="B46973" s="12"/>
      <c r="C46973" s="12"/>
    </row>
    <row r="46974" spans="1:3" x14ac:dyDescent="0.35">
      <c r="A46974" s="12"/>
      <c r="B46974" s="12"/>
      <c r="C46974" s="12"/>
    </row>
    <row r="46975" spans="1:3" x14ac:dyDescent="0.35">
      <c r="A46975" s="12"/>
      <c r="B46975" s="12"/>
      <c r="C46975" s="12"/>
    </row>
    <row r="46976" spans="1:3" x14ac:dyDescent="0.35">
      <c r="A46976" s="12"/>
      <c r="B46976" s="12"/>
      <c r="C46976" s="12"/>
    </row>
    <row r="46977" spans="1:3" x14ac:dyDescent="0.35">
      <c r="A46977" s="12"/>
      <c r="B46977" s="12"/>
      <c r="C46977" s="12"/>
    </row>
    <row r="46978" spans="1:3" x14ac:dyDescent="0.35">
      <c r="A46978" s="12"/>
      <c r="B46978" s="12"/>
      <c r="C46978" s="12"/>
    </row>
    <row r="46979" spans="1:3" x14ac:dyDescent="0.35">
      <c r="A46979" s="12"/>
      <c r="B46979" s="12"/>
      <c r="C46979" s="12"/>
    </row>
    <row r="46980" spans="1:3" x14ac:dyDescent="0.35">
      <c r="A46980" s="12"/>
      <c r="B46980" s="12"/>
      <c r="C46980" s="12"/>
    </row>
    <row r="46981" spans="1:3" x14ac:dyDescent="0.35">
      <c r="A46981" s="12"/>
      <c r="B46981" s="12"/>
      <c r="C46981" s="12"/>
    </row>
    <row r="46982" spans="1:3" x14ac:dyDescent="0.35">
      <c r="A46982" s="12"/>
      <c r="B46982" s="12"/>
      <c r="C46982" s="12"/>
    </row>
    <row r="46983" spans="1:3" x14ac:dyDescent="0.35">
      <c r="A46983" s="12"/>
      <c r="B46983" s="12"/>
      <c r="C46983" s="12"/>
    </row>
    <row r="46984" spans="1:3" x14ac:dyDescent="0.35">
      <c r="A46984" s="12"/>
      <c r="B46984" s="12"/>
      <c r="C46984" s="12"/>
    </row>
    <row r="46985" spans="1:3" x14ac:dyDescent="0.35">
      <c r="A46985" s="12"/>
      <c r="B46985" s="12"/>
      <c r="C46985" s="12"/>
    </row>
    <row r="46986" spans="1:3" x14ac:dyDescent="0.35">
      <c r="A46986" s="12"/>
      <c r="B46986" s="12"/>
      <c r="C46986" s="12"/>
    </row>
    <row r="46987" spans="1:3" x14ac:dyDescent="0.35">
      <c r="A46987" s="12"/>
      <c r="B46987" s="12"/>
      <c r="C46987" s="12"/>
    </row>
    <row r="46988" spans="1:3" x14ac:dyDescent="0.35">
      <c r="A46988" s="12"/>
      <c r="B46988" s="12"/>
      <c r="C46988" s="12"/>
    </row>
    <row r="46989" spans="1:3" x14ac:dyDescent="0.35">
      <c r="A46989" s="12"/>
      <c r="B46989" s="12"/>
      <c r="C46989" s="12"/>
    </row>
    <row r="46990" spans="1:3" x14ac:dyDescent="0.35">
      <c r="A46990" s="12"/>
      <c r="B46990" s="12"/>
      <c r="C46990" s="12"/>
    </row>
    <row r="46991" spans="1:3" x14ac:dyDescent="0.35">
      <c r="A46991" s="12"/>
      <c r="B46991" s="12"/>
      <c r="C46991" s="12"/>
    </row>
    <row r="46992" spans="1:3" x14ac:dyDescent="0.35">
      <c r="A46992" s="12"/>
      <c r="B46992" s="12"/>
      <c r="C46992" s="12"/>
    </row>
    <row r="46993" spans="1:3" x14ac:dyDescent="0.35">
      <c r="A46993" s="12"/>
      <c r="B46993" s="12"/>
      <c r="C46993" s="12"/>
    </row>
    <row r="46994" spans="1:3" x14ac:dyDescent="0.35">
      <c r="A46994" s="12"/>
      <c r="B46994" s="12"/>
      <c r="C46994" s="12"/>
    </row>
    <row r="46995" spans="1:3" x14ac:dyDescent="0.35">
      <c r="A46995" s="12"/>
      <c r="B46995" s="12"/>
      <c r="C46995" s="12"/>
    </row>
    <row r="46996" spans="1:3" x14ac:dyDescent="0.35">
      <c r="A46996" s="12"/>
      <c r="B46996" s="12"/>
      <c r="C46996" s="12"/>
    </row>
    <row r="46997" spans="1:3" x14ac:dyDescent="0.35">
      <c r="A46997" s="12"/>
      <c r="B46997" s="12"/>
      <c r="C46997" s="12"/>
    </row>
    <row r="46998" spans="1:3" x14ac:dyDescent="0.35">
      <c r="A46998" s="12"/>
      <c r="B46998" s="12"/>
      <c r="C46998" s="12"/>
    </row>
    <row r="46999" spans="1:3" x14ac:dyDescent="0.35">
      <c r="A46999" s="12"/>
      <c r="B46999" s="12"/>
      <c r="C46999" s="12"/>
    </row>
    <row r="47000" spans="1:3" x14ac:dyDescent="0.35">
      <c r="A47000" s="12"/>
      <c r="B47000" s="12"/>
      <c r="C47000" s="12"/>
    </row>
    <row r="47001" spans="1:3" x14ac:dyDescent="0.35">
      <c r="A47001" s="12"/>
      <c r="B47001" s="12"/>
      <c r="C47001" s="12"/>
    </row>
    <row r="47002" spans="1:3" x14ac:dyDescent="0.35">
      <c r="A47002" s="12"/>
      <c r="B47002" s="12"/>
      <c r="C47002" s="12"/>
    </row>
    <row r="47003" spans="1:3" x14ac:dyDescent="0.35">
      <c r="A47003" s="12"/>
      <c r="B47003" s="12"/>
      <c r="C47003" s="12"/>
    </row>
    <row r="47004" spans="1:3" x14ac:dyDescent="0.35">
      <c r="A47004" s="12"/>
      <c r="B47004" s="12"/>
      <c r="C47004" s="12"/>
    </row>
    <row r="47005" spans="1:3" x14ac:dyDescent="0.35">
      <c r="A47005" s="12"/>
      <c r="B47005" s="12"/>
      <c r="C47005" s="12"/>
    </row>
    <row r="47006" spans="1:3" x14ac:dyDescent="0.35">
      <c r="A47006" s="12"/>
      <c r="B47006" s="12"/>
      <c r="C47006" s="12"/>
    </row>
    <row r="47007" spans="1:3" x14ac:dyDescent="0.35">
      <c r="A47007" s="12"/>
      <c r="B47007" s="12"/>
      <c r="C47007" s="12"/>
    </row>
    <row r="47008" spans="1:3" x14ac:dyDescent="0.35">
      <c r="A47008" s="12"/>
      <c r="B47008" s="12"/>
      <c r="C47008" s="12"/>
    </row>
    <row r="47009" spans="1:3" x14ac:dyDescent="0.35">
      <c r="A47009" s="12"/>
      <c r="B47009" s="12"/>
      <c r="C47009" s="12"/>
    </row>
    <row r="47010" spans="1:3" x14ac:dyDescent="0.35">
      <c r="A47010" s="12"/>
      <c r="B47010" s="12"/>
      <c r="C47010" s="12"/>
    </row>
    <row r="47011" spans="1:3" x14ac:dyDescent="0.35">
      <c r="A47011" s="12"/>
      <c r="B47011" s="12"/>
      <c r="C47011" s="12"/>
    </row>
    <row r="47012" spans="1:3" x14ac:dyDescent="0.35">
      <c r="A47012" s="12"/>
      <c r="B47012" s="12"/>
      <c r="C47012" s="12"/>
    </row>
    <row r="47013" spans="1:3" x14ac:dyDescent="0.35">
      <c r="A47013" s="12"/>
      <c r="B47013" s="12"/>
      <c r="C47013" s="12"/>
    </row>
    <row r="47014" spans="1:3" x14ac:dyDescent="0.35">
      <c r="A47014" s="12"/>
      <c r="B47014" s="12"/>
      <c r="C47014" s="12"/>
    </row>
    <row r="47015" spans="1:3" x14ac:dyDescent="0.35">
      <c r="A47015" s="12"/>
      <c r="B47015" s="12"/>
      <c r="C47015" s="12"/>
    </row>
    <row r="47016" spans="1:3" x14ac:dyDescent="0.35">
      <c r="A47016" s="12"/>
      <c r="B47016" s="12"/>
      <c r="C47016" s="12"/>
    </row>
    <row r="47017" spans="1:3" x14ac:dyDescent="0.35">
      <c r="A47017" s="12"/>
      <c r="B47017" s="12"/>
      <c r="C47017" s="12"/>
    </row>
    <row r="47018" spans="1:3" x14ac:dyDescent="0.35">
      <c r="A47018" s="12"/>
      <c r="B47018" s="12"/>
      <c r="C47018" s="12"/>
    </row>
    <row r="47019" spans="1:3" x14ac:dyDescent="0.35">
      <c r="A47019" s="12"/>
      <c r="B47019" s="12"/>
      <c r="C47019" s="12"/>
    </row>
    <row r="47020" spans="1:3" x14ac:dyDescent="0.35">
      <c r="A47020" s="12"/>
      <c r="B47020" s="12"/>
      <c r="C47020" s="12"/>
    </row>
    <row r="47021" spans="1:3" x14ac:dyDescent="0.35">
      <c r="A47021" s="12"/>
      <c r="B47021" s="12"/>
      <c r="C47021" s="12"/>
    </row>
    <row r="47022" spans="1:3" x14ac:dyDescent="0.35">
      <c r="A47022" s="12"/>
      <c r="B47022" s="12"/>
      <c r="C47022" s="12"/>
    </row>
    <row r="47023" spans="1:3" x14ac:dyDescent="0.35">
      <c r="A47023" s="12"/>
      <c r="B47023" s="12"/>
      <c r="C47023" s="12"/>
    </row>
    <row r="47024" spans="1:3" x14ac:dyDescent="0.35">
      <c r="A47024" s="12"/>
      <c r="B47024" s="12"/>
      <c r="C47024" s="12"/>
    </row>
    <row r="47025" spans="1:3" x14ac:dyDescent="0.35">
      <c r="A47025" s="12"/>
      <c r="B47025" s="12"/>
      <c r="C47025" s="12"/>
    </row>
    <row r="47026" spans="1:3" x14ac:dyDescent="0.35">
      <c r="A47026" s="12"/>
      <c r="B47026" s="12"/>
      <c r="C47026" s="12"/>
    </row>
    <row r="47027" spans="1:3" x14ac:dyDescent="0.35">
      <c r="A47027" s="12"/>
      <c r="B47027" s="12"/>
      <c r="C47027" s="12"/>
    </row>
    <row r="47028" spans="1:3" x14ac:dyDescent="0.35">
      <c r="A47028" s="12"/>
      <c r="B47028" s="12"/>
      <c r="C47028" s="12"/>
    </row>
    <row r="47029" spans="1:3" x14ac:dyDescent="0.35">
      <c r="A47029" s="12"/>
      <c r="B47029" s="12"/>
      <c r="C47029" s="12"/>
    </row>
    <row r="47030" spans="1:3" x14ac:dyDescent="0.35">
      <c r="A47030" s="12"/>
      <c r="B47030" s="12"/>
      <c r="C47030" s="12"/>
    </row>
    <row r="47031" spans="1:3" x14ac:dyDescent="0.35">
      <c r="A47031" s="12"/>
      <c r="B47031" s="12"/>
      <c r="C47031" s="12"/>
    </row>
    <row r="47032" spans="1:3" x14ac:dyDescent="0.35">
      <c r="A47032" s="12"/>
      <c r="B47032" s="12"/>
      <c r="C47032" s="12"/>
    </row>
    <row r="47033" spans="1:3" x14ac:dyDescent="0.35">
      <c r="A47033" s="12"/>
      <c r="B47033" s="12"/>
      <c r="C47033" s="12"/>
    </row>
    <row r="47034" spans="1:3" x14ac:dyDescent="0.35">
      <c r="A47034" s="12"/>
      <c r="B47034" s="12"/>
      <c r="C47034" s="12"/>
    </row>
    <row r="47035" spans="1:3" x14ac:dyDescent="0.35">
      <c r="A47035" s="12"/>
      <c r="B47035" s="12"/>
      <c r="C47035" s="12"/>
    </row>
    <row r="47036" spans="1:3" x14ac:dyDescent="0.35">
      <c r="A47036" s="12"/>
      <c r="B47036" s="12"/>
      <c r="C47036" s="12"/>
    </row>
    <row r="47037" spans="1:3" x14ac:dyDescent="0.35">
      <c r="A47037" s="12"/>
      <c r="B47037" s="12"/>
      <c r="C47037" s="12"/>
    </row>
    <row r="47038" spans="1:3" x14ac:dyDescent="0.35">
      <c r="A47038" s="12"/>
      <c r="B47038" s="12"/>
      <c r="C47038" s="12"/>
    </row>
    <row r="47039" spans="1:3" x14ac:dyDescent="0.35">
      <c r="A47039" s="12"/>
      <c r="B47039" s="12"/>
      <c r="C47039" s="12"/>
    </row>
    <row r="47040" spans="1:3" x14ac:dyDescent="0.35">
      <c r="A47040" s="12"/>
      <c r="B47040" s="12"/>
      <c r="C47040" s="12"/>
    </row>
    <row r="47041" spans="1:3" x14ac:dyDescent="0.35">
      <c r="A47041" s="12"/>
      <c r="B47041" s="12"/>
      <c r="C47041" s="12"/>
    </row>
    <row r="47042" spans="1:3" x14ac:dyDescent="0.35">
      <c r="A47042" s="12"/>
      <c r="B47042" s="12"/>
      <c r="C47042" s="12"/>
    </row>
    <row r="47043" spans="1:3" x14ac:dyDescent="0.35">
      <c r="A47043" s="12"/>
      <c r="B47043" s="12"/>
      <c r="C47043" s="12"/>
    </row>
    <row r="47044" spans="1:3" x14ac:dyDescent="0.35">
      <c r="A47044" s="12"/>
      <c r="B47044" s="12"/>
      <c r="C47044" s="12"/>
    </row>
    <row r="47045" spans="1:3" x14ac:dyDescent="0.35">
      <c r="A47045" s="12"/>
      <c r="B47045" s="12"/>
      <c r="C47045" s="12"/>
    </row>
    <row r="47046" spans="1:3" x14ac:dyDescent="0.35">
      <c r="A47046" s="12"/>
      <c r="B47046" s="12"/>
      <c r="C47046" s="12"/>
    </row>
    <row r="47047" spans="1:3" x14ac:dyDescent="0.35">
      <c r="A47047" s="12"/>
      <c r="B47047" s="12"/>
      <c r="C47047" s="12"/>
    </row>
    <row r="47048" spans="1:3" x14ac:dyDescent="0.35">
      <c r="A47048" s="12"/>
      <c r="B47048" s="12"/>
      <c r="C47048" s="12"/>
    </row>
    <row r="47049" spans="1:3" x14ac:dyDescent="0.35">
      <c r="A47049" s="12"/>
      <c r="B47049" s="12"/>
      <c r="C47049" s="12"/>
    </row>
    <row r="47050" spans="1:3" x14ac:dyDescent="0.35">
      <c r="A47050" s="12"/>
      <c r="B47050" s="12"/>
      <c r="C47050" s="12"/>
    </row>
    <row r="47051" spans="1:3" x14ac:dyDescent="0.35">
      <c r="A47051" s="12"/>
      <c r="B47051" s="12"/>
      <c r="C47051" s="12"/>
    </row>
    <row r="47052" spans="1:3" x14ac:dyDescent="0.35">
      <c r="A47052" s="12"/>
      <c r="B47052" s="12"/>
      <c r="C47052" s="12"/>
    </row>
    <row r="47053" spans="1:3" x14ac:dyDescent="0.35">
      <c r="A47053" s="12"/>
      <c r="B47053" s="12"/>
      <c r="C47053" s="12"/>
    </row>
    <row r="47054" spans="1:3" x14ac:dyDescent="0.35">
      <c r="A47054" s="12"/>
      <c r="B47054" s="12"/>
      <c r="C47054" s="12"/>
    </row>
    <row r="47055" spans="1:3" x14ac:dyDescent="0.35">
      <c r="A47055" s="12"/>
      <c r="B47055" s="12"/>
      <c r="C47055" s="12"/>
    </row>
    <row r="47056" spans="1:3" x14ac:dyDescent="0.35">
      <c r="A47056" s="12"/>
      <c r="B47056" s="12"/>
      <c r="C47056" s="12"/>
    </row>
    <row r="47057" spans="1:3" x14ac:dyDescent="0.35">
      <c r="A47057" s="12"/>
      <c r="B47057" s="12"/>
      <c r="C47057" s="12"/>
    </row>
    <row r="47058" spans="1:3" x14ac:dyDescent="0.35">
      <c r="A47058" s="12"/>
      <c r="B47058" s="12"/>
      <c r="C47058" s="12"/>
    </row>
    <row r="47059" spans="1:3" x14ac:dyDescent="0.35">
      <c r="A47059" s="12"/>
      <c r="B47059" s="12"/>
      <c r="C47059" s="12"/>
    </row>
    <row r="47060" spans="1:3" x14ac:dyDescent="0.35">
      <c r="A47060" s="12"/>
      <c r="B47060" s="12"/>
      <c r="C47060" s="12"/>
    </row>
    <row r="47061" spans="1:3" x14ac:dyDescent="0.35">
      <c r="A47061" s="12"/>
      <c r="B47061" s="12"/>
      <c r="C47061" s="12"/>
    </row>
    <row r="47062" spans="1:3" x14ac:dyDescent="0.35">
      <c r="A47062" s="12"/>
      <c r="B47062" s="12"/>
      <c r="C47062" s="12"/>
    </row>
    <row r="47063" spans="1:3" x14ac:dyDescent="0.35">
      <c r="A47063" s="12"/>
      <c r="B47063" s="12"/>
      <c r="C47063" s="12"/>
    </row>
    <row r="47064" spans="1:3" x14ac:dyDescent="0.35">
      <c r="A47064" s="12"/>
      <c r="B47064" s="12"/>
      <c r="C47064" s="12"/>
    </row>
    <row r="47065" spans="1:3" x14ac:dyDescent="0.35">
      <c r="A47065" s="12"/>
      <c r="B47065" s="12"/>
      <c r="C47065" s="12"/>
    </row>
    <row r="47066" spans="1:3" x14ac:dyDescent="0.35">
      <c r="A47066" s="12"/>
      <c r="B47066" s="12"/>
      <c r="C47066" s="12"/>
    </row>
    <row r="47067" spans="1:3" x14ac:dyDescent="0.35">
      <c r="A47067" s="12"/>
      <c r="B47067" s="12"/>
      <c r="C47067" s="12"/>
    </row>
    <row r="47068" spans="1:3" x14ac:dyDescent="0.35">
      <c r="A47068" s="12"/>
      <c r="B47068" s="12"/>
      <c r="C47068" s="12"/>
    </row>
    <row r="47069" spans="1:3" x14ac:dyDescent="0.35">
      <c r="A47069" s="12"/>
      <c r="B47069" s="12"/>
      <c r="C47069" s="12"/>
    </row>
    <row r="47070" spans="1:3" x14ac:dyDescent="0.35">
      <c r="A47070" s="12"/>
      <c r="B47070" s="12"/>
      <c r="C47070" s="12"/>
    </row>
    <row r="47071" spans="1:3" x14ac:dyDescent="0.35">
      <c r="A47071" s="12"/>
      <c r="B47071" s="12"/>
      <c r="C47071" s="12"/>
    </row>
    <row r="47072" spans="1:3" x14ac:dyDescent="0.35">
      <c r="A47072" s="12"/>
      <c r="B47072" s="12"/>
      <c r="C47072" s="12"/>
    </row>
    <row r="47073" spans="1:3" x14ac:dyDescent="0.35">
      <c r="A47073" s="12"/>
      <c r="B47073" s="12"/>
      <c r="C47073" s="12"/>
    </row>
    <row r="47074" spans="1:3" x14ac:dyDescent="0.35">
      <c r="A47074" s="12"/>
      <c r="B47074" s="12"/>
      <c r="C47074" s="12"/>
    </row>
    <row r="47075" spans="1:3" x14ac:dyDescent="0.35">
      <c r="A47075" s="12"/>
      <c r="B47075" s="12"/>
      <c r="C47075" s="12"/>
    </row>
    <row r="47076" spans="1:3" x14ac:dyDescent="0.35">
      <c r="A47076" s="12"/>
      <c r="B47076" s="12"/>
      <c r="C47076" s="12"/>
    </row>
    <row r="47077" spans="1:3" x14ac:dyDescent="0.35">
      <c r="A47077" s="12"/>
      <c r="B47077" s="12"/>
      <c r="C47077" s="12"/>
    </row>
    <row r="47078" spans="1:3" x14ac:dyDescent="0.35">
      <c r="A47078" s="12"/>
      <c r="B47078" s="12"/>
      <c r="C47078" s="12"/>
    </row>
    <row r="47079" spans="1:3" x14ac:dyDescent="0.35">
      <c r="A47079" s="12"/>
      <c r="B47079" s="12"/>
      <c r="C47079" s="12"/>
    </row>
    <row r="47080" spans="1:3" x14ac:dyDescent="0.35">
      <c r="A47080" s="12"/>
      <c r="B47080" s="12"/>
      <c r="C47080" s="12"/>
    </row>
    <row r="47081" spans="1:3" x14ac:dyDescent="0.35">
      <c r="A47081" s="12"/>
      <c r="B47081" s="12"/>
      <c r="C47081" s="12"/>
    </row>
    <row r="47082" spans="1:3" x14ac:dyDescent="0.35">
      <c r="A47082" s="12"/>
      <c r="B47082" s="12"/>
      <c r="C47082" s="12"/>
    </row>
    <row r="47083" spans="1:3" x14ac:dyDescent="0.35">
      <c r="A47083" s="12"/>
      <c r="B47083" s="12"/>
      <c r="C47083" s="12"/>
    </row>
    <row r="47084" spans="1:3" x14ac:dyDescent="0.35">
      <c r="A47084" s="12"/>
      <c r="B47084" s="12"/>
      <c r="C47084" s="12"/>
    </row>
    <row r="47085" spans="1:3" x14ac:dyDescent="0.35">
      <c r="A47085" s="12"/>
      <c r="B47085" s="12"/>
      <c r="C47085" s="12"/>
    </row>
    <row r="47086" spans="1:3" x14ac:dyDescent="0.35">
      <c r="A47086" s="12"/>
      <c r="B47086" s="12"/>
      <c r="C47086" s="12"/>
    </row>
    <row r="47087" spans="1:3" x14ac:dyDescent="0.35">
      <c r="A47087" s="12"/>
      <c r="B47087" s="12"/>
      <c r="C47087" s="12"/>
    </row>
    <row r="47088" spans="1:3" x14ac:dyDescent="0.35">
      <c r="A47088" s="12"/>
      <c r="B47088" s="12"/>
      <c r="C47088" s="12"/>
    </row>
    <row r="47089" spans="1:3" x14ac:dyDescent="0.35">
      <c r="A47089" s="12"/>
      <c r="B47089" s="12"/>
      <c r="C47089" s="12"/>
    </row>
    <row r="47090" spans="1:3" x14ac:dyDescent="0.35">
      <c r="A47090" s="12"/>
      <c r="B47090" s="12"/>
      <c r="C47090" s="12"/>
    </row>
    <row r="47091" spans="1:3" x14ac:dyDescent="0.35">
      <c r="A47091" s="12"/>
      <c r="B47091" s="12"/>
      <c r="C47091" s="12"/>
    </row>
    <row r="47092" spans="1:3" x14ac:dyDescent="0.35">
      <c r="A47092" s="12"/>
      <c r="B47092" s="12"/>
      <c r="C47092" s="12"/>
    </row>
    <row r="47093" spans="1:3" x14ac:dyDescent="0.35">
      <c r="A47093" s="12"/>
      <c r="B47093" s="12"/>
      <c r="C47093" s="12"/>
    </row>
    <row r="47094" spans="1:3" x14ac:dyDescent="0.35">
      <c r="A47094" s="12"/>
      <c r="B47094" s="12"/>
      <c r="C47094" s="12"/>
    </row>
    <row r="47095" spans="1:3" x14ac:dyDescent="0.35">
      <c r="A47095" s="12"/>
      <c r="B47095" s="12"/>
      <c r="C47095" s="12"/>
    </row>
    <row r="47096" spans="1:3" x14ac:dyDescent="0.35">
      <c r="A47096" s="12"/>
      <c r="B47096" s="12"/>
      <c r="C47096" s="12"/>
    </row>
    <row r="47097" spans="1:3" x14ac:dyDescent="0.35">
      <c r="A47097" s="12"/>
      <c r="B47097" s="12"/>
      <c r="C47097" s="12"/>
    </row>
    <row r="47098" spans="1:3" x14ac:dyDescent="0.35">
      <c r="A47098" s="12"/>
      <c r="B47098" s="12"/>
      <c r="C47098" s="12"/>
    </row>
    <row r="47099" spans="1:3" x14ac:dyDescent="0.35">
      <c r="A47099" s="12"/>
      <c r="B47099" s="12"/>
      <c r="C47099" s="12"/>
    </row>
    <row r="47100" spans="1:3" x14ac:dyDescent="0.35">
      <c r="A47100" s="12"/>
      <c r="B47100" s="12"/>
      <c r="C47100" s="12"/>
    </row>
    <row r="47101" spans="1:3" x14ac:dyDescent="0.35">
      <c r="A47101" s="12"/>
      <c r="B47101" s="12"/>
      <c r="C47101" s="12"/>
    </row>
    <row r="47102" spans="1:3" x14ac:dyDescent="0.35">
      <c r="A47102" s="12"/>
      <c r="B47102" s="12"/>
      <c r="C47102" s="12"/>
    </row>
    <row r="47103" spans="1:3" x14ac:dyDescent="0.35">
      <c r="A47103" s="12"/>
      <c r="B47103" s="12"/>
      <c r="C47103" s="12"/>
    </row>
    <row r="47104" spans="1:3" x14ac:dyDescent="0.35">
      <c r="A47104" s="12"/>
      <c r="B47104" s="12"/>
      <c r="C47104" s="12"/>
    </row>
    <row r="47105" spans="1:3" x14ac:dyDescent="0.35">
      <c r="A47105" s="12"/>
      <c r="B47105" s="12"/>
      <c r="C47105" s="12"/>
    </row>
    <row r="47106" spans="1:3" x14ac:dyDescent="0.35">
      <c r="A47106" s="12"/>
      <c r="B47106" s="12"/>
      <c r="C47106" s="12"/>
    </row>
    <row r="47107" spans="1:3" x14ac:dyDescent="0.35">
      <c r="A47107" s="12"/>
      <c r="B47107" s="12"/>
      <c r="C47107" s="12"/>
    </row>
    <row r="47108" spans="1:3" x14ac:dyDescent="0.35">
      <c r="A47108" s="12"/>
      <c r="B47108" s="12"/>
      <c r="C47108" s="12"/>
    </row>
    <row r="47109" spans="1:3" x14ac:dyDescent="0.35">
      <c r="A47109" s="12"/>
      <c r="B47109" s="12"/>
      <c r="C47109" s="12"/>
    </row>
    <row r="47110" spans="1:3" x14ac:dyDescent="0.35">
      <c r="A47110" s="12"/>
      <c r="B47110" s="12"/>
      <c r="C47110" s="12"/>
    </row>
    <row r="47111" spans="1:3" x14ac:dyDescent="0.35">
      <c r="A47111" s="12"/>
      <c r="B47111" s="12"/>
      <c r="C47111" s="12"/>
    </row>
    <row r="47112" spans="1:3" x14ac:dyDescent="0.35">
      <c r="A47112" s="12"/>
      <c r="B47112" s="12"/>
      <c r="C47112" s="12"/>
    </row>
    <row r="47113" spans="1:3" x14ac:dyDescent="0.35">
      <c r="A47113" s="12"/>
      <c r="B47113" s="12"/>
      <c r="C47113" s="12"/>
    </row>
    <row r="47114" spans="1:3" x14ac:dyDescent="0.35">
      <c r="A47114" s="12"/>
      <c r="B47114" s="12"/>
      <c r="C47114" s="12"/>
    </row>
    <row r="47115" spans="1:3" x14ac:dyDescent="0.35">
      <c r="A47115" s="12"/>
      <c r="B47115" s="12"/>
      <c r="C47115" s="12"/>
    </row>
    <row r="47116" spans="1:3" x14ac:dyDescent="0.35">
      <c r="A47116" s="12"/>
      <c r="B47116" s="12"/>
      <c r="C47116" s="12"/>
    </row>
    <row r="47117" spans="1:3" x14ac:dyDescent="0.35">
      <c r="A47117" s="12"/>
      <c r="B47117" s="12"/>
      <c r="C47117" s="12"/>
    </row>
    <row r="47118" spans="1:3" x14ac:dyDescent="0.35">
      <c r="A47118" s="12"/>
      <c r="B47118" s="12"/>
      <c r="C47118" s="12"/>
    </row>
    <row r="47119" spans="1:3" x14ac:dyDescent="0.35">
      <c r="A47119" s="12"/>
      <c r="B47119" s="12"/>
      <c r="C47119" s="12"/>
    </row>
    <row r="47120" spans="1:3" x14ac:dyDescent="0.35">
      <c r="A47120" s="12"/>
      <c r="B47120" s="12"/>
      <c r="C47120" s="12"/>
    </row>
    <row r="47121" spans="1:3" x14ac:dyDescent="0.35">
      <c r="A47121" s="12"/>
      <c r="B47121" s="12"/>
      <c r="C47121" s="12"/>
    </row>
    <row r="47122" spans="1:3" x14ac:dyDescent="0.35">
      <c r="A47122" s="12"/>
      <c r="B47122" s="12"/>
      <c r="C47122" s="12"/>
    </row>
    <row r="47123" spans="1:3" x14ac:dyDescent="0.35">
      <c r="A47123" s="12"/>
      <c r="B47123" s="12"/>
      <c r="C47123" s="12"/>
    </row>
    <row r="47124" spans="1:3" x14ac:dyDescent="0.35">
      <c r="A47124" s="12"/>
      <c r="B47124" s="12"/>
      <c r="C47124" s="12"/>
    </row>
    <row r="47125" spans="1:3" x14ac:dyDescent="0.35">
      <c r="A47125" s="12"/>
      <c r="B47125" s="12"/>
      <c r="C47125" s="12"/>
    </row>
    <row r="47126" spans="1:3" x14ac:dyDescent="0.35">
      <c r="A47126" s="12"/>
      <c r="B47126" s="12"/>
      <c r="C47126" s="12"/>
    </row>
    <row r="47127" spans="1:3" x14ac:dyDescent="0.35">
      <c r="A47127" s="12"/>
      <c r="B47127" s="12"/>
      <c r="C47127" s="12"/>
    </row>
    <row r="47128" spans="1:3" x14ac:dyDescent="0.35">
      <c r="A47128" s="12"/>
      <c r="B47128" s="12"/>
      <c r="C47128" s="12"/>
    </row>
    <row r="47129" spans="1:3" x14ac:dyDescent="0.35">
      <c r="A47129" s="12"/>
      <c r="B47129" s="12"/>
      <c r="C47129" s="12"/>
    </row>
    <row r="47130" spans="1:3" x14ac:dyDescent="0.35">
      <c r="A47130" s="12"/>
      <c r="B47130" s="12"/>
      <c r="C47130" s="12"/>
    </row>
    <row r="47131" spans="1:3" x14ac:dyDescent="0.35">
      <c r="A47131" s="12"/>
      <c r="B47131" s="12"/>
      <c r="C47131" s="12"/>
    </row>
    <row r="47132" spans="1:3" x14ac:dyDescent="0.35">
      <c r="A47132" s="12"/>
      <c r="B47132" s="12"/>
      <c r="C47132" s="12"/>
    </row>
    <row r="47133" spans="1:3" x14ac:dyDescent="0.35">
      <c r="A47133" s="12"/>
      <c r="B47133" s="12"/>
      <c r="C47133" s="12"/>
    </row>
    <row r="47134" spans="1:3" x14ac:dyDescent="0.35">
      <c r="A47134" s="12"/>
      <c r="B47134" s="12"/>
      <c r="C47134" s="12"/>
    </row>
    <row r="47135" spans="1:3" x14ac:dyDescent="0.35">
      <c r="A47135" s="12"/>
      <c r="B47135" s="12"/>
      <c r="C47135" s="12"/>
    </row>
    <row r="47136" spans="1:3" x14ac:dyDescent="0.35">
      <c r="A47136" s="12"/>
      <c r="B47136" s="12"/>
      <c r="C47136" s="12"/>
    </row>
    <row r="47137" spans="1:3" x14ac:dyDescent="0.35">
      <c r="A47137" s="12"/>
      <c r="B47137" s="12"/>
      <c r="C47137" s="12"/>
    </row>
    <row r="47138" spans="1:3" x14ac:dyDescent="0.35">
      <c r="A47138" s="12"/>
      <c r="B47138" s="12"/>
      <c r="C47138" s="12"/>
    </row>
    <row r="47139" spans="1:3" x14ac:dyDescent="0.35">
      <c r="A47139" s="12"/>
      <c r="B47139" s="12"/>
      <c r="C47139" s="12"/>
    </row>
    <row r="47140" spans="1:3" x14ac:dyDescent="0.35">
      <c r="A47140" s="12"/>
      <c r="B47140" s="12"/>
      <c r="C47140" s="12"/>
    </row>
    <row r="47141" spans="1:3" x14ac:dyDescent="0.35">
      <c r="A47141" s="12"/>
      <c r="B47141" s="12"/>
      <c r="C47141" s="12"/>
    </row>
    <row r="47142" spans="1:3" x14ac:dyDescent="0.35">
      <c r="A47142" s="12"/>
      <c r="B47142" s="12"/>
      <c r="C47142" s="12"/>
    </row>
    <row r="47143" spans="1:3" x14ac:dyDescent="0.35">
      <c r="A47143" s="12"/>
      <c r="B47143" s="12"/>
      <c r="C47143" s="12"/>
    </row>
    <row r="47144" spans="1:3" x14ac:dyDescent="0.35">
      <c r="A47144" s="12"/>
      <c r="B47144" s="12"/>
      <c r="C47144" s="12"/>
    </row>
    <row r="47145" spans="1:3" x14ac:dyDescent="0.35">
      <c r="A47145" s="12"/>
      <c r="B47145" s="12"/>
      <c r="C47145" s="12"/>
    </row>
    <row r="47146" spans="1:3" x14ac:dyDescent="0.35">
      <c r="A47146" s="12"/>
      <c r="B47146" s="12"/>
      <c r="C47146" s="12"/>
    </row>
    <row r="47147" spans="1:3" x14ac:dyDescent="0.35">
      <c r="A47147" s="12"/>
      <c r="B47147" s="12"/>
      <c r="C47147" s="12"/>
    </row>
    <row r="47148" spans="1:3" x14ac:dyDescent="0.35">
      <c r="A47148" s="12"/>
      <c r="B47148" s="12"/>
      <c r="C47148" s="12"/>
    </row>
    <row r="47149" spans="1:3" x14ac:dyDescent="0.35">
      <c r="A47149" s="12"/>
      <c r="B47149" s="12"/>
      <c r="C47149" s="12"/>
    </row>
    <row r="47150" spans="1:3" x14ac:dyDescent="0.35">
      <c r="A47150" s="12"/>
      <c r="B47150" s="12"/>
      <c r="C47150" s="12"/>
    </row>
    <row r="47151" spans="1:3" x14ac:dyDescent="0.35">
      <c r="A47151" s="12"/>
      <c r="B47151" s="12"/>
      <c r="C47151" s="12"/>
    </row>
    <row r="47152" spans="1:3" x14ac:dyDescent="0.35">
      <c r="A47152" s="12"/>
      <c r="B47152" s="12"/>
      <c r="C47152" s="12"/>
    </row>
    <row r="47153" spans="1:3" x14ac:dyDescent="0.35">
      <c r="A47153" s="12"/>
      <c r="B47153" s="12"/>
      <c r="C47153" s="12"/>
    </row>
    <row r="47154" spans="1:3" x14ac:dyDescent="0.35">
      <c r="A47154" s="12"/>
      <c r="B47154" s="12"/>
      <c r="C47154" s="12"/>
    </row>
    <row r="47155" spans="1:3" x14ac:dyDescent="0.35">
      <c r="A47155" s="12"/>
      <c r="B47155" s="12"/>
      <c r="C47155" s="12"/>
    </row>
    <row r="47156" spans="1:3" x14ac:dyDescent="0.35">
      <c r="A47156" s="12"/>
      <c r="B47156" s="12"/>
      <c r="C47156" s="12"/>
    </row>
    <row r="47157" spans="1:3" x14ac:dyDescent="0.35">
      <c r="A47157" s="12"/>
      <c r="B47157" s="12"/>
      <c r="C47157" s="12"/>
    </row>
    <row r="47158" spans="1:3" x14ac:dyDescent="0.35">
      <c r="A47158" s="12"/>
      <c r="B47158" s="12"/>
      <c r="C47158" s="12"/>
    </row>
    <row r="47159" spans="1:3" x14ac:dyDescent="0.35">
      <c r="A47159" s="12"/>
      <c r="B47159" s="12"/>
      <c r="C47159" s="12"/>
    </row>
    <row r="47160" spans="1:3" x14ac:dyDescent="0.35">
      <c r="A47160" s="12"/>
      <c r="B47160" s="12"/>
      <c r="C47160" s="12"/>
    </row>
    <row r="47161" spans="1:3" x14ac:dyDescent="0.35">
      <c r="A47161" s="12"/>
      <c r="B47161" s="12"/>
      <c r="C47161" s="12"/>
    </row>
    <row r="47162" spans="1:3" x14ac:dyDescent="0.35">
      <c r="A47162" s="12"/>
      <c r="B47162" s="12"/>
      <c r="C47162" s="12"/>
    </row>
    <row r="47163" spans="1:3" x14ac:dyDescent="0.35">
      <c r="A47163" s="12"/>
      <c r="B47163" s="12"/>
      <c r="C47163" s="12"/>
    </row>
    <row r="47164" spans="1:3" x14ac:dyDescent="0.35">
      <c r="A47164" s="12"/>
      <c r="B47164" s="12"/>
      <c r="C47164" s="12"/>
    </row>
    <row r="47165" spans="1:3" x14ac:dyDescent="0.35">
      <c r="A47165" s="12"/>
      <c r="B47165" s="12"/>
      <c r="C47165" s="12"/>
    </row>
    <row r="47166" spans="1:3" x14ac:dyDescent="0.35">
      <c r="A47166" s="12"/>
      <c r="B47166" s="12"/>
      <c r="C47166" s="12"/>
    </row>
    <row r="47167" spans="1:3" x14ac:dyDescent="0.35">
      <c r="A47167" s="12"/>
      <c r="B47167" s="12"/>
      <c r="C47167" s="12"/>
    </row>
    <row r="47168" spans="1:3" x14ac:dyDescent="0.35">
      <c r="A47168" s="12"/>
      <c r="B47168" s="12"/>
      <c r="C47168" s="12"/>
    </row>
    <row r="47169" spans="1:3" x14ac:dyDescent="0.35">
      <c r="A47169" s="12"/>
      <c r="B47169" s="12"/>
      <c r="C47169" s="12"/>
    </row>
    <row r="47170" spans="1:3" x14ac:dyDescent="0.35">
      <c r="A47170" s="12"/>
      <c r="B47170" s="12"/>
      <c r="C47170" s="12"/>
    </row>
    <row r="47171" spans="1:3" x14ac:dyDescent="0.35">
      <c r="A47171" s="12"/>
      <c r="B47171" s="12"/>
      <c r="C47171" s="12"/>
    </row>
    <row r="47172" spans="1:3" x14ac:dyDescent="0.35">
      <c r="A47172" s="12"/>
      <c r="B47172" s="12"/>
      <c r="C47172" s="12"/>
    </row>
    <row r="47173" spans="1:3" x14ac:dyDescent="0.35">
      <c r="A47173" s="12"/>
      <c r="B47173" s="12"/>
      <c r="C47173" s="12"/>
    </row>
    <row r="47174" spans="1:3" x14ac:dyDescent="0.35">
      <c r="A47174" s="12"/>
      <c r="B47174" s="12"/>
      <c r="C47174" s="12"/>
    </row>
    <row r="47175" spans="1:3" x14ac:dyDescent="0.35">
      <c r="A47175" s="12"/>
      <c r="B47175" s="12"/>
      <c r="C47175" s="12"/>
    </row>
    <row r="47176" spans="1:3" x14ac:dyDescent="0.35">
      <c r="A47176" s="12"/>
      <c r="B47176" s="12"/>
      <c r="C47176" s="12"/>
    </row>
    <row r="47177" spans="1:3" x14ac:dyDescent="0.35">
      <c r="A47177" s="12"/>
      <c r="B47177" s="12"/>
      <c r="C47177" s="12"/>
    </row>
    <row r="47178" spans="1:3" x14ac:dyDescent="0.35">
      <c r="A47178" s="12"/>
      <c r="B47178" s="12"/>
      <c r="C47178" s="12"/>
    </row>
    <row r="47179" spans="1:3" x14ac:dyDescent="0.35">
      <c r="A47179" s="12"/>
      <c r="B47179" s="12"/>
      <c r="C47179" s="12"/>
    </row>
    <row r="47180" spans="1:3" x14ac:dyDescent="0.35">
      <c r="A47180" s="12"/>
      <c r="B47180" s="12"/>
      <c r="C47180" s="12"/>
    </row>
    <row r="47181" spans="1:3" x14ac:dyDescent="0.35">
      <c r="A47181" s="12"/>
      <c r="B47181" s="12"/>
      <c r="C47181" s="12"/>
    </row>
    <row r="47182" spans="1:3" x14ac:dyDescent="0.35">
      <c r="A47182" s="12"/>
      <c r="B47182" s="12"/>
      <c r="C47182" s="12"/>
    </row>
    <row r="47183" spans="1:3" x14ac:dyDescent="0.35">
      <c r="A47183" s="12"/>
      <c r="B47183" s="12"/>
      <c r="C47183" s="12"/>
    </row>
    <row r="47184" spans="1:3" x14ac:dyDescent="0.35">
      <c r="A47184" s="12"/>
      <c r="B47184" s="12"/>
      <c r="C47184" s="12"/>
    </row>
    <row r="47185" spans="1:3" x14ac:dyDescent="0.35">
      <c r="A47185" s="12"/>
      <c r="B47185" s="12"/>
      <c r="C47185" s="12"/>
    </row>
    <row r="47186" spans="1:3" x14ac:dyDescent="0.35">
      <c r="A47186" s="12"/>
      <c r="B47186" s="12"/>
      <c r="C47186" s="12"/>
    </row>
    <row r="47187" spans="1:3" x14ac:dyDescent="0.35">
      <c r="A47187" s="12"/>
      <c r="B47187" s="12"/>
      <c r="C47187" s="12"/>
    </row>
    <row r="47188" spans="1:3" x14ac:dyDescent="0.35">
      <c r="A47188" s="12"/>
      <c r="B47188" s="12"/>
      <c r="C47188" s="12"/>
    </row>
    <row r="47189" spans="1:3" x14ac:dyDescent="0.35">
      <c r="A47189" s="12"/>
      <c r="B47189" s="12"/>
      <c r="C47189" s="12"/>
    </row>
    <row r="47190" spans="1:3" x14ac:dyDescent="0.35">
      <c r="A47190" s="12"/>
      <c r="B47190" s="12"/>
      <c r="C47190" s="12"/>
    </row>
    <row r="47191" spans="1:3" x14ac:dyDescent="0.35">
      <c r="A47191" s="12"/>
      <c r="B47191" s="12"/>
      <c r="C47191" s="12"/>
    </row>
    <row r="47192" spans="1:3" x14ac:dyDescent="0.35">
      <c r="A47192" s="12"/>
      <c r="B47192" s="12"/>
      <c r="C47192" s="12"/>
    </row>
    <row r="47193" spans="1:3" x14ac:dyDescent="0.35">
      <c r="A47193" s="12"/>
      <c r="B47193" s="12"/>
      <c r="C47193" s="12"/>
    </row>
    <row r="47194" spans="1:3" x14ac:dyDescent="0.35">
      <c r="A47194" s="12"/>
      <c r="B47194" s="12"/>
      <c r="C47194" s="12"/>
    </row>
    <row r="47195" spans="1:3" x14ac:dyDescent="0.35">
      <c r="A47195" s="12"/>
      <c r="B47195" s="12"/>
      <c r="C47195" s="12"/>
    </row>
    <row r="47196" spans="1:3" x14ac:dyDescent="0.35">
      <c r="A47196" s="12"/>
      <c r="B47196" s="12"/>
      <c r="C47196" s="12"/>
    </row>
    <row r="47197" spans="1:3" x14ac:dyDescent="0.35">
      <c r="A47197" s="12"/>
      <c r="B47197" s="12"/>
      <c r="C47197" s="12"/>
    </row>
    <row r="47198" spans="1:3" x14ac:dyDescent="0.35">
      <c r="A47198" s="12"/>
      <c r="B47198" s="12"/>
      <c r="C47198" s="12"/>
    </row>
    <row r="47199" spans="1:3" x14ac:dyDescent="0.35">
      <c r="A47199" s="12"/>
      <c r="B47199" s="12"/>
      <c r="C47199" s="12"/>
    </row>
    <row r="47200" spans="1:3" x14ac:dyDescent="0.35">
      <c r="A47200" s="12"/>
      <c r="B47200" s="12"/>
      <c r="C47200" s="12"/>
    </row>
    <row r="47201" spans="1:3" x14ac:dyDescent="0.35">
      <c r="A47201" s="12"/>
      <c r="B47201" s="12"/>
      <c r="C47201" s="12"/>
    </row>
    <row r="47202" spans="1:3" x14ac:dyDescent="0.35">
      <c r="A47202" s="12"/>
      <c r="B47202" s="12"/>
      <c r="C47202" s="12"/>
    </row>
    <row r="47203" spans="1:3" x14ac:dyDescent="0.35">
      <c r="A47203" s="12"/>
      <c r="B47203" s="12"/>
      <c r="C47203" s="12"/>
    </row>
    <row r="47204" spans="1:3" x14ac:dyDescent="0.35">
      <c r="A47204" s="12"/>
      <c r="B47204" s="12"/>
      <c r="C47204" s="12"/>
    </row>
    <row r="47205" spans="1:3" x14ac:dyDescent="0.35">
      <c r="A47205" s="12"/>
      <c r="B47205" s="12"/>
      <c r="C47205" s="12"/>
    </row>
    <row r="47206" spans="1:3" x14ac:dyDescent="0.35">
      <c r="A47206" s="12"/>
      <c r="B47206" s="12"/>
      <c r="C47206" s="12"/>
    </row>
    <row r="47207" spans="1:3" x14ac:dyDescent="0.35">
      <c r="A47207" s="12"/>
      <c r="B47207" s="12"/>
      <c r="C47207" s="12"/>
    </row>
    <row r="47208" spans="1:3" x14ac:dyDescent="0.35">
      <c r="A47208" s="12"/>
      <c r="B47208" s="12"/>
      <c r="C47208" s="12"/>
    </row>
    <row r="47209" spans="1:3" x14ac:dyDescent="0.35">
      <c r="A47209" s="12"/>
      <c r="B47209" s="12"/>
      <c r="C47209" s="12"/>
    </row>
    <row r="47210" spans="1:3" x14ac:dyDescent="0.35">
      <c r="A47210" s="12"/>
      <c r="B47210" s="12"/>
      <c r="C47210" s="12"/>
    </row>
    <row r="47211" spans="1:3" x14ac:dyDescent="0.35">
      <c r="A47211" s="12"/>
      <c r="B47211" s="12"/>
      <c r="C47211" s="12"/>
    </row>
    <row r="47212" spans="1:3" x14ac:dyDescent="0.35">
      <c r="A47212" s="12"/>
      <c r="B47212" s="12"/>
      <c r="C47212" s="12"/>
    </row>
    <row r="47213" spans="1:3" x14ac:dyDescent="0.35">
      <c r="A47213" s="12"/>
      <c r="B47213" s="12"/>
      <c r="C47213" s="12"/>
    </row>
    <row r="47214" spans="1:3" x14ac:dyDescent="0.35">
      <c r="A47214" s="12"/>
      <c r="B47214" s="12"/>
      <c r="C47214" s="12"/>
    </row>
    <row r="47215" spans="1:3" x14ac:dyDescent="0.35">
      <c r="A47215" s="12"/>
      <c r="B47215" s="12"/>
      <c r="C47215" s="12"/>
    </row>
    <row r="47216" spans="1:3" x14ac:dyDescent="0.35">
      <c r="A47216" s="12"/>
      <c r="B47216" s="12"/>
      <c r="C47216" s="12"/>
    </row>
    <row r="47217" spans="1:3" x14ac:dyDescent="0.35">
      <c r="A47217" s="12"/>
      <c r="B47217" s="12"/>
      <c r="C47217" s="12"/>
    </row>
    <row r="47218" spans="1:3" x14ac:dyDescent="0.35">
      <c r="A47218" s="12"/>
      <c r="B47218" s="12"/>
      <c r="C47218" s="12"/>
    </row>
    <row r="47219" spans="1:3" x14ac:dyDescent="0.35">
      <c r="A47219" s="12"/>
      <c r="B47219" s="12"/>
      <c r="C47219" s="12"/>
    </row>
    <row r="47220" spans="1:3" x14ac:dyDescent="0.35">
      <c r="A47220" s="12"/>
      <c r="B47220" s="12"/>
      <c r="C47220" s="12"/>
    </row>
    <row r="47221" spans="1:3" x14ac:dyDescent="0.35">
      <c r="A47221" s="12"/>
      <c r="B47221" s="12"/>
      <c r="C47221" s="12"/>
    </row>
    <row r="47222" spans="1:3" x14ac:dyDescent="0.35">
      <c r="A47222" s="12"/>
      <c r="B47222" s="12"/>
      <c r="C47222" s="12"/>
    </row>
    <row r="47223" spans="1:3" x14ac:dyDescent="0.35">
      <c r="A47223" s="12"/>
      <c r="B47223" s="12"/>
      <c r="C47223" s="12"/>
    </row>
    <row r="47224" spans="1:3" x14ac:dyDescent="0.35">
      <c r="A47224" s="12"/>
      <c r="B47224" s="12"/>
      <c r="C47224" s="12"/>
    </row>
    <row r="47225" spans="1:3" x14ac:dyDescent="0.35">
      <c r="A47225" s="12"/>
      <c r="B47225" s="12"/>
      <c r="C47225" s="12"/>
    </row>
    <row r="47226" spans="1:3" x14ac:dyDescent="0.35">
      <c r="A47226" s="12"/>
      <c r="B47226" s="12"/>
      <c r="C47226" s="12"/>
    </row>
    <row r="47227" spans="1:3" x14ac:dyDescent="0.35">
      <c r="A47227" s="12"/>
      <c r="B47227" s="12"/>
      <c r="C47227" s="12"/>
    </row>
    <row r="47228" spans="1:3" x14ac:dyDescent="0.35">
      <c r="A47228" s="12"/>
      <c r="B47228" s="12"/>
      <c r="C47228" s="12"/>
    </row>
    <row r="47229" spans="1:3" x14ac:dyDescent="0.35">
      <c r="A47229" s="12"/>
      <c r="B47229" s="12"/>
      <c r="C47229" s="12"/>
    </row>
    <row r="47230" spans="1:3" x14ac:dyDescent="0.35">
      <c r="A47230" s="12"/>
      <c r="B47230" s="12"/>
      <c r="C47230" s="12"/>
    </row>
    <row r="47231" spans="1:3" x14ac:dyDescent="0.35">
      <c r="A47231" s="12"/>
      <c r="B47231" s="12"/>
      <c r="C47231" s="12"/>
    </row>
    <row r="47232" spans="1:3" x14ac:dyDescent="0.35">
      <c r="A47232" s="12"/>
      <c r="B47232" s="12"/>
      <c r="C47232" s="12"/>
    </row>
    <row r="47233" spans="1:3" x14ac:dyDescent="0.35">
      <c r="A47233" s="12"/>
      <c r="B47233" s="12"/>
      <c r="C47233" s="12"/>
    </row>
    <row r="47234" spans="1:3" x14ac:dyDescent="0.35">
      <c r="A47234" s="12"/>
      <c r="B47234" s="12"/>
      <c r="C47234" s="12"/>
    </row>
    <row r="47235" spans="1:3" x14ac:dyDescent="0.35">
      <c r="A47235" s="12"/>
      <c r="B47235" s="12"/>
      <c r="C47235" s="12"/>
    </row>
    <row r="47236" spans="1:3" x14ac:dyDescent="0.35">
      <c r="A47236" s="12"/>
      <c r="B47236" s="12"/>
      <c r="C47236" s="12"/>
    </row>
    <row r="47237" spans="1:3" x14ac:dyDescent="0.35">
      <c r="A47237" s="12"/>
      <c r="B47237" s="12"/>
      <c r="C47237" s="12"/>
    </row>
    <row r="47238" spans="1:3" x14ac:dyDescent="0.35">
      <c r="A47238" s="12"/>
      <c r="B47238" s="12"/>
      <c r="C47238" s="12"/>
    </row>
    <row r="47239" spans="1:3" x14ac:dyDescent="0.35">
      <c r="A47239" s="12"/>
      <c r="B47239" s="12"/>
      <c r="C47239" s="12"/>
    </row>
    <row r="47240" spans="1:3" x14ac:dyDescent="0.35">
      <c r="A47240" s="12"/>
      <c r="B47240" s="12"/>
      <c r="C47240" s="12"/>
    </row>
    <row r="47241" spans="1:3" x14ac:dyDescent="0.35">
      <c r="A47241" s="12"/>
      <c r="B47241" s="12"/>
      <c r="C47241" s="12"/>
    </row>
    <row r="47242" spans="1:3" x14ac:dyDescent="0.35">
      <c r="A47242" s="12"/>
      <c r="B47242" s="12"/>
      <c r="C47242" s="12"/>
    </row>
    <row r="47243" spans="1:3" x14ac:dyDescent="0.35">
      <c r="A47243" s="12"/>
      <c r="B47243" s="12"/>
      <c r="C47243" s="12"/>
    </row>
    <row r="47244" spans="1:3" x14ac:dyDescent="0.35">
      <c r="A47244" s="12"/>
      <c r="B47244" s="12"/>
      <c r="C47244" s="12"/>
    </row>
    <row r="47245" spans="1:3" x14ac:dyDescent="0.35">
      <c r="A47245" s="12"/>
      <c r="B47245" s="12"/>
      <c r="C47245" s="12"/>
    </row>
    <row r="47246" spans="1:3" x14ac:dyDescent="0.35">
      <c r="A47246" s="12"/>
      <c r="B47246" s="12"/>
      <c r="C47246" s="12"/>
    </row>
    <row r="47247" spans="1:3" x14ac:dyDescent="0.35">
      <c r="A47247" s="12"/>
      <c r="B47247" s="12"/>
      <c r="C47247" s="12"/>
    </row>
    <row r="47248" spans="1:3" x14ac:dyDescent="0.35">
      <c r="A47248" s="12"/>
      <c r="B47248" s="12"/>
      <c r="C47248" s="12"/>
    </row>
    <row r="47249" spans="1:3" x14ac:dyDescent="0.35">
      <c r="A47249" s="12"/>
      <c r="B47249" s="12"/>
      <c r="C47249" s="12"/>
    </row>
    <row r="47250" spans="1:3" x14ac:dyDescent="0.35">
      <c r="A47250" s="12"/>
      <c r="B47250" s="12"/>
      <c r="C47250" s="12"/>
    </row>
    <row r="47251" spans="1:3" x14ac:dyDescent="0.35">
      <c r="A47251" s="12"/>
      <c r="B47251" s="12"/>
      <c r="C47251" s="12"/>
    </row>
    <row r="47252" spans="1:3" x14ac:dyDescent="0.35">
      <c r="A47252" s="12"/>
      <c r="B47252" s="12"/>
      <c r="C47252" s="12"/>
    </row>
    <row r="47253" spans="1:3" x14ac:dyDescent="0.35">
      <c r="A47253" s="12"/>
      <c r="B47253" s="12"/>
      <c r="C47253" s="12"/>
    </row>
    <row r="47254" spans="1:3" x14ac:dyDescent="0.35">
      <c r="A47254" s="12"/>
      <c r="B47254" s="12"/>
      <c r="C47254" s="12"/>
    </row>
    <row r="47255" spans="1:3" x14ac:dyDescent="0.35">
      <c r="A47255" s="12"/>
      <c r="B47255" s="12"/>
      <c r="C47255" s="12"/>
    </row>
    <row r="47256" spans="1:3" x14ac:dyDescent="0.35">
      <c r="A47256" s="12"/>
      <c r="B47256" s="12"/>
      <c r="C47256" s="12"/>
    </row>
    <row r="47257" spans="1:3" x14ac:dyDescent="0.35">
      <c r="A47257" s="12"/>
      <c r="B47257" s="12"/>
      <c r="C47257" s="12"/>
    </row>
    <row r="47258" spans="1:3" x14ac:dyDescent="0.35">
      <c r="A47258" s="12"/>
      <c r="B47258" s="12"/>
      <c r="C47258" s="12"/>
    </row>
    <row r="47259" spans="1:3" x14ac:dyDescent="0.35">
      <c r="A47259" s="12"/>
      <c r="B47259" s="12"/>
      <c r="C47259" s="12"/>
    </row>
    <row r="47260" spans="1:3" x14ac:dyDescent="0.35">
      <c r="A47260" s="12"/>
      <c r="B47260" s="12"/>
      <c r="C47260" s="12"/>
    </row>
    <row r="47261" spans="1:3" x14ac:dyDescent="0.35">
      <c r="A47261" s="12"/>
      <c r="B47261" s="12"/>
      <c r="C47261" s="12"/>
    </row>
    <row r="47262" spans="1:3" x14ac:dyDescent="0.35">
      <c r="A47262" s="12"/>
      <c r="B47262" s="12"/>
      <c r="C47262" s="12"/>
    </row>
    <row r="47263" spans="1:3" x14ac:dyDescent="0.35">
      <c r="A47263" s="12"/>
      <c r="B47263" s="12"/>
      <c r="C47263" s="12"/>
    </row>
    <row r="47264" spans="1:3" x14ac:dyDescent="0.35">
      <c r="A47264" s="12"/>
      <c r="B47264" s="12"/>
      <c r="C47264" s="12"/>
    </row>
    <row r="47265" spans="1:3" x14ac:dyDescent="0.35">
      <c r="A47265" s="12"/>
      <c r="B47265" s="12"/>
      <c r="C47265" s="12"/>
    </row>
    <row r="47266" spans="1:3" x14ac:dyDescent="0.35">
      <c r="A47266" s="12"/>
      <c r="B47266" s="12"/>
      <c r="C47266" s="12"/>
    </row>
    <row r="47267" spans="1:3" x14ac:dyDescent="0.35">
      <c r="A47267" s="12"/>
      <c r="B47267" s="12"/>
      <c r="C47267" s="12"/>
    </row>
    <row r="47268" spans="1:3" x14ac:dyDescent="0.35">
      <c r="A47268" s="12"/>
      <c r="B47268" s="12"/>
      <c r="C47268" s="12"/>
    </row>
    <row r="47269" spans="1:3" x14ac:dyDescent="0.35">
      <c r="A47269" s="12"/>
      <c r="B47269" s="12"/>
      <c r="C47269" s="12"/>
    </row>
    <row r="47270" spans="1:3" x14ac:dyDescent="0.35">
      <c r="A47270" s="12"/>
      <c r="B47270" s="12"/>
      <c r="C47270" s="12"/>
    </row>
    <row r="47271" spans="1:3" x14ac:dyDescent="0.35">
      <c r="A47271" s="12"/>
      <c r="B47271" s="12"/>
      <c r="C47271" s="12"/>
    </row>
    <row r="47272" spans="1:3" x14ac:dyDescent="0.35">
      <c r="A47272" s="12"/>
      <c r="B47272" s="12"/>
      <c r="C47272" s="12"/>
    </row>
    <row r="47273" spans="1:3" x14ac:dyDescent="0.35">
      <c r="A47273" s="12"/>
      <c r="B47273" s="12"/>
      <c r="C47273" s="12"/>
    </row>
    <row r="47274" spans="1:3" x14ac:dyDescent="0.35">
      <c r="A47274" s="12"/>
      <c r="B47274" s="12"/>
      <c r="C47274" s="12"/>
    </row>
    <row r="47275" spans="1:3" x14ac:dyDescent="0.35">
      <c r="A47275" s="12"/>
      <c r="B47275" s="12"/>
      <c r="C47275" s="12"/>
    </row>
    <row r="47276" spans="1:3" x14ac:dyDescent="0.35">
      <c r="A47276" s="12"/>
      <c r="B47276" s="12"/>
      <c r="C47276" s="12"/>
    </row>
    <row r="47277" spans="1:3" x14ac:dyDescent="0.35">
      <c r="A47277" s="12"/>
      <c r="B47277" s="12"/>
      <c r="C47277" s="12"/>
    </row>
    <row r="47278" spans="1:3" x14ac:dyDescent="0.35">
      <c r="A47278" s="12"/>
      <c r="B47278" s="12"/>
      <c r="C47278" s="12"/>
    </row>
    <row r="47279" spans="1:3" x14ac:dyDescent="0.35">
      <c r="A47279" s="12"/>
      <c r="B47279" s="12"/>
      <c r="C47279" s="12"/>
    </row>
    <row r="47280" spans="1:3" x14ac:dyDescent="0.35">
      <c r="A47280" s="12"/>
      <c r="B47280" s="12"/>
      <c r="C47280" s="12"/>
    </row>
    <row r="47281" spans="1:3" x14ac:dyDescent="0.35">
      <c r="A47281" s="12"/>
      <c r="B47281" s="12"/>
      <c r="C47281" s="12"/>
    </row>
    <row r="47282" spans="1:3" x14ac:dyDescent="0.35">
      <c r="A47282" s="12"/>
      <c r="B47282" s="12"/>
      <c r="C47282" s="12"/>
    </row>
    <row r="47283" spans="1:3" x14ac:dyDescent="0.35">
      <c r="A47283" s="12"/>
      <c r="B47283" s="12"/>
      <c r="C47283" s="12"/>
    </row>
    <row r="47284" spans="1:3" x14ac:dyDescent="0.35">
      <c r="A47284" s="12"/>
      <c r="B47284" s="12"/>
      <c r="C47284" s="12"/>
    </row>
    <row r="47285" spans="1:3" x14ac:dyDescent="0.35">
      <c r="A47285" s="12"/>
      <c r="B47285" s="12"/>
      <c r="C47285" s="12"/>
    </row>
    <row r="47286" spans="1:3" x14ac:dyDescent="0.35">
      <c r="A47286" s="12"/>
      <c r="B47286" s="12"/>
      <c r="C47286" s="12"/>
    </row>
    <row r="47287" spans="1:3" x14ac:dyDescent="0.35">
      <c r="A47287" s="12"/>
      <c r="B47287" s="12"/>
      <c r="C47287" s="12"/>
    </row>
    <row r="47288" spans="1:3" x14ac:dyDescent="0.35">
      <c r="A47288" s="12"/>
      <c r="B47288" s="12"/>
      <c r="C47288" s="12"/>
    </row>
    <row r="47289" spans="1:3" x14ac:dyDescent="0.35">
      <c r="A47289" s="12"/>
      <c r="B47289" s="12"/>
      <c r="C47289" s="12"/>
    </row>
    <row r="47290" spans="1:3" x14ac:dyDescent="0.35">
      <c r="A47290" s="12"/>
      <c r="B47290" s="12"/>
      <c r="C47290" s="12"/>
    </row>
    <row r="47291" spans="1:3" x14ac:dyDescent="0.35">
      <c r="A47291" s="12"/>
      <c r="B47291" s="12"/>
      <c r="C47291" s="12"/>
    </row>
    <row r="47292" spans="1:3" x14ac:dyDescent="0.35">
      <c r="A47292" s="12"/>
      <c r="B47292" s="12"/>
      <c r="C47292" s="12"/>
    </row>
    <row r="47293" spans="1:3" x14ac:dyDescent="0.35">
      <c r="A47293" s="12"/>
      <c r="B47293" s="12"/>
      <c r="C47293" s="12"/>
    </row>
    <row r="47294" spans="1:3" x14ac:dyDescent="0.35">
      <c r="A47294" s="12"/>
      <c r="B47294" s="12"/>
      <c r="C47294" s="12"/>
    </row>
    <row r="47295" spans="1:3" x14ac:dyDescent="0.35">
      <c r="A47295" s="12"/>
      <c r="B47295" s="12"/>
      <c r="C47295" s="12"/>
    </row>
    <row r="47296" spans="1:3" x14ac:dyDescent="0.35">
      <c r="A47296" s="12"/>
      <c r="B47296" s="12"/>
      <c r="C47296" s="12"/>
    </row>
    <row r="47297" spans="1:3" x14ac:dyDescent="0.35">
      <c r="A47297" s="12"/>
      <c r="B47297" s="12"/>
      <c r="C47297" s="12"/>
    </row>
    <row r="47298" spans="1:3" x14ac:dyDescent="0.35">
      <c r="A47298" s="12"/>
      <c r="B47298" s="12"/>
      <c r="C47298" s="12"/>
    </row>
    <row r="47299" spans="1:3" x14ac:dyDescent="0.35">
      <c r="A47299" s="12"/>
      <c r="B47299" s="12"/>
      <c r="C47299" s="12"/>
    </row>
    <row r="47300" spans="1:3" x14ac:dyDescent="0.35">
      <c r="A47300" s="12"/>
      <c r="B47300" s="12"/>
      <c r="C47300" s="12"/>
    </row>
    <row r="47301" spans="1:3" x14ac:dyDescent="0.35">
      <c r="A47301" s="12"/>
      <c r="B47301" s="12"/>
      <c r="C47301" s="12"/>
    </row>
    <row r="47302" spans="1:3" x14ac:dyDescent="0.35">
      <c r="A47302" s="12"/>
      <c r="B47302" s="12"/>
      <c r="C47302" s="12"/>
    </row>
    <row r="47303" spans="1:3" x14ac:dyDescent="0.35">
      <c r="A47303" s="12"/>
      <c r="B47303" s="12"/>
      <c r="C47303" s="12"/>
    </row>
    <row r="47304" spans="1:3" x14ac:dyDescent="0.35">
      <c r="A47304" s="12"/>
      <c r="B47304" s="12"/>
      <c r="C47304" s="12"/>
    </row>
    <row r="47305" spans="1:3" x14ac:dyDescent="0.35">
      <c r="A47305" s="12"/>
      <c r="B47305" s="12"/>
      <c r="C47305" s="12"/>
    </row>
    <row r="47306" spans="1:3" x14ac:dyDescent="0.35">
      <c r="A47306" s="12"/>
      <c r="B47306" s="12"/>
      <c r="C47306" s="12"/>
    </row>
    <row r="47307" spans="1:3" x14ac:dyDescent="0.35">
      <c r="A47307" s="12"/>
      <c r="B47307" s="12"/>
      <c r="C47307" s="12"/>
    </row>
    <row r="47308" spans="1:3" x14ac:dyDescent="0.35">
      <c r="A47308" s="12"/>
      <c r="B47308" s="12"/>
      <c r="C47308" s="12"/>
    </row>
    <row r="47309" spans="1:3" x14ac:dyDescent="0.35">
      <c r="A47309" s="12"/>
      <c r="B47309" s="12"/>
      <c r="C47309" s="12"/>
    </row>
    <row r="47310" spans="1:3" x14ac:dyDescent="0.35">
      <c r="A47310" s="12"/>
      <c r="B47310" s="12"/>
      <c r="C47310" s="12"/>
    </row>
    <row r="47311" spans="1:3" x14ac:dyDescent="0.35">
      <c r="A47311" s="12"/>
      <c r="B47311" s="12"/>
      <c r="C47311" s="12"/>
    </row>
    <row r="47312" spans="1:3" x14ac:dyDescent="0.35">
      <c r="A47312" s="12"/>
      <c r="B47312" s="12"/>
      <c r="C47312" s="12"/>
    </row>
    <row r="47313" spans="1:3" x14ac:dyDescent="0.35">
      <c r="A47313" s="12"/>
      <c r="B47313" s="12"/>
      <c r="C47313" s="12"/>
    </row>
    <row r="47314" spans="1:3" x14ac:dyDescent="0.35">
      <c r="A47314" s="12"/>
      <c r="B47314" s="12"/>
      <c r="C47314" s="12"/>
    </row>
    <row r="47315" spans="1:3" x14ac:dyDescent="0.35">
      <c r="A47315" s="12"/>
      <c r="B47315" s="12"/>
      <c r="C47315" s="12"/>
    </row>
    <row r="47316" spans="1:3" x14ac:dyDescent="0.35">
      <c r="A47316" s="12"/>
      <c r="B47316" s="12"/>
      <c r="C47316" s="12"/>
    </row>
    <row r="47317" spans="1:3" x14ac:dyDescent="0.35">
      <c r="A47317" s="12"/>
      <c r="B47317" s="12"/>
      <c r="C47317" s="12"/>
    </row>
    <row r="47318" spans="1:3" x14ac:dyDescent="0.35">
      <c r="A47318" s="12"/>
      <c r="B47318" s="12"/>
      <c r="C47318" s="12"/>
    </row>
    <row r="47319" spans="1:3" x14ac:dyDescent="0.35">
      <c r="A47319" s="12"/>
      <c r="B47319" s="12"/>
      <c r="C47319" s="12"/>
    </row>
    <row r="47320" spans="1:3" x14ac:dyDescent="0.35">
      <c r="A47320" s="12"/>
      <c r="B47320" s="12"/>
      <c r="C47320" s="12"/>
    </row>
    <row r="47321" spans="1:3" x14ac:dyDescent="0.35">
      <c r="A47321" s="12"/>
      <c r="B47321" s="12"/>
      <c r="C47321" s="12"/>
    </row>
    <row r="47322" spans="1:3" x14ac:dyDescent="0.35">
      <c r="A47322" s="12"/>
      <c r="B47322" s="12"/>
      <c r="C47322" s="12"/>
    </row>
    <row r="47323" spans="1:3" x14ac:dyDescent="0.35">
      <c r="A47323" s="12"/>
      <c r="B47323" s="12"/>
      <c r="C47323" s="12"/>
    </row>
    <row r="47324" spans="1:3" x14ac:dyDescent="0.35">
      <c r="A47324" s="12"/>
      <c r="B47324" s="12"/>
      <c r="C47324" s="12"/>
    </row>
    <row r="47325" spans="1:3" x14ac:dyDescent="0.35">
      <c r="A47325" s="12"/>
      <c r="B47325" s="12"/>
      <c r="C47325" s="12"/>
    </row>
    <row r="47326" spans="1:3" x14ac:dyDescent="0.35">
      <c r="A47326" s="12"/>
      <c r="B47326" s="12"/>
      <c r="C47326" s="12"/>
    </row>
    <row r="47327" spans="1:3" x14ac:dyDescent="0.35">
      <c r="A47327" s="12"/>
      <c r="B47327" s="12"/>
      <c r="C47327" s="12"/>
    </row>
    <row r="47328" spans="1:3" x14ac:dyDescent="0.35">
      <c r="A47328" s="12"/>
      <c r="B47328" s="12"/>
      <c r="C47328" s="12"/>
    </row>
    <row r="47329" spans="1:3" x14ac:dyDescent="0.35">
      <c r="A47329" s="12"/>
      <c r="B47329" s="12"/>
      <c r="C47329" s="12"/>
    </row>
    <row r="47330" spans="1:3" x14ac:dyDescent="0.35">
      <c r="A47330" s="12"/>
      <c r="B47330" s="12"/>
      <c r="C47330" s="12"/>
    </row>
    <row r="47331" spans="1:3" x14ac:dyDescent="0.35">
      <c r="A47331" s="12"/>
      <c r="B47331" s="12"/>
      <c r="C47331" s="12"/>
    </row>
    <row r="47332" spans="1:3" x14ac:dyDescent="0.35">
      <c r="A47332" s="12"/>
      <c r="B47332" s="12"/>
      <c r="C47332" s="12"/>
    </row>
    <row r="47333" spans="1:3" x14ac:dyDescent="0.35">
      <c r="A47333" s="12"/>
      <c r="B47333" s="12"/>
      <c r="C47333" s="12"/>
    </row>
    <row r="47334" spans="1:3" x14ac:dyDescent="0.35">
      <c r="A47334" s="12"/>
      <c r="B47334" s="12"/>
      <c r="C47334" s="12"/>
    </row>
    <row r="47335" spans="1:3" x14ac:dyDescent="0.35">
      <c r="A47335" s="12"/>
      <c r="B47335" s="12"/>
      <c r="C47335" s="12"/>
    </row>
    <row r="47336" spans="1:3" x14ac:dyDescent="0.35">
      <c r="A47336" s="12"/>
      <c r="B47336" s="12"/>
      <c r="C47336" s="12"/>
    </row>
    <row r="47337" spans="1:3" x14ac:dyDescent="0.35">
      <c r="A47337" s="12"/>
      <c r="B47337" s="12"/>
      <c r="C47337" s="12"/>
    </row>
    <row r="47338" spans="1:3" x14ac:dyDescent="0.35">
      <c r="A47338" s="12"/>
      <c r="B47338" s="12"/>
      <c r="C47338" s="12"/>
    </row>
    <row r="47339" spans="1:3" x14ac:dyDescent="0.35">
      <c r="A47339" s="12"/>
      <c r="B47339" s="12"/>
      <c r="C47339" s="12"/>
    </row>
    <row r="47340" spans="1:3" x14ac:dyDescent="0.35">
      <c r="A47340" s="12"/>
      <c r="B47340" s="12"/>
      <c r="C47340" s="12"/>
    </row>
    <row r="47341" spans="1:3" x14ac:dyDescent="0.35">
      <c r="A47341" s="12"/>
      <c r="B47341" s="12"/>
      <c r="C47341" s="12"/>
    </row>
    <row r="47342" spans="1:3" x14ac:dyDescent="0.35">
      <c r="A47342" s="12"/>
      <c r="B47342" s="12"/>
      <c r="C47342" s="12"/>
    </row>
    <row r="47343" spans="1:3" x14ac:dyDescent="0.35">
      <c r="A47343" s="12"/>
      <c r="B47343" s="12"/>
      <c r="C47343" s="12"/>
    </row>
    <row r="47344" spans="1:3" x14ac:dyDescent="0.35">
      <c r="A47344" s="12"/>
      <c r="B47344" s="12"/>
      <c r="C47344" s="12"/>
    </row>
    <row r="47345" spans="1:3" x14ac:dyDescent="0.35">
      <c r="A47345" s="12"/>
      <c r="B47345" s="12"/>
      <c r="C47345" s="12"/>
    </row>
    <row r="47346" spans="1:3" x14ac:dyDescent="0.35">
      <c r="A47346" s="12"/>
      <c r="B47346" s="12"/>
      <c r="C47346" s="12"/>
    </row>
    <row r="47347" spans="1:3" x14ac:dyDescent="0.35">
      <c r="A47347" s="12"/>
      <c r="B47347" s="12"/>
      <c r="C47347" s="12"/>
    </row>
    <row r="47348" spans="1:3" x14ac:dyDescent="0.35">
      <c r="A47348" s="12"/>
      <c r="B47348" s="12"/>
      <c r="C47348" s="12"/>
    </row>
    <row r="47349" spans="1:3" x14ac:dyDescent="0.35">
      <c r="A47349" s="12"/>
      <c r="B47349" s="12"/>
      <c r="C47349" s="12"/>
    </row>
    <row r="47350" spans="1:3" x14ac:dyDescent="0.35">
      <c r="A47350" s="12"/>
      <c r="B47350" s="12"/>
      <c r="C47350" s="12"/>
    </row>
    <row r="47351" spans="1:3" x14ac:dyDescent="0.35">
      <c r="A47351" s="12"/>
      <c r="B47351" s="12"/>
      <c r="C47351" s="12"/>
    </row>
    <row r="47352" spans="1:3" x14ac:dyDescent="0.35">
      <c r="A47352" s="12"/>
      <c r="B47352" s="12"/>
      <c r="C47352" s="12"/>
    </row>
    <row r="47353" spans="1:3" x14ac:dyDescent="0.35">
      <c r="A47353" s="12"/>
      <c r="B47353" s="12"/>
      <c r="C47353" s="12"/>
    </row>
    <row r="47354" spans="1:3" x14ac:dyDescent="0.35">
      <c r="A47354" s="12"/>
      <c r="B47354" s="12"/>
      <c r="C47354" s="12"/>
    </row>
    <row r="47355" spans="1:3" x14ac:dyDescent="0.35">
      <c r="A47355" s="12"/>
      <c r="B47355" s="12"/>
      <c r="C47355" s="12"/>
    </row>
    <row r="47356" spans="1:3" x14ac:dyDescent="0.35">
      <c r="A47356" s="12"/>
      <c r="B47356" s="12"/>
      <c r="C47356" s="12"/>
    </row>
    <row r="47357" spans="1:3" x14ac:dyDescent="0.35">
      <c r="A47357" s="12"/>
      <c r="B47357" s="12"/>
      <c r="C47357" s="12"/>
    </row>
    <row r="47358" spans="1:3" x14ac:dyDescent="0.35">
      <c r="A47358" s="12"/>
      <c r="B47358" s="12"/>
      <c r="C47358" s="12"/>
    </row>
    <row r="47359" spans="1:3" x14ac:dyDescent="0.35">
      <c r="A47359" s="12"/>
      <c r="B47359" s="12"/>
      <c r="C47359" s="12"/>
    </row>
    <row r="47360" spans="1:3" x14ac:dyDescent="0.35">
      <c r="A47360" s="12"/>
      <c r="B47360" s="12"/>
      <c r="C47360" s="12"/>
    </row>
    <row r="47361" spans="1:3" x14ac:dyDescent="0.35">
      <c r="A47361" s="12"/>
      <c r="B47361" s="12"/>
      <c r="C47361" s="12"/>
    </row>
    <row r="47362" spans="1:3" x14ac:dyDescent="0.35">
      <c r="A47362" s="12"/>
      <c r="B47362" s="12"/>
      <c r="C47362" s="12"/>
    </row>
    <row r="47363" spans="1:3" x14ac:dyDescent="0.35">
      <c r="A47363" s="12"/>
      <c r="B47363" s="12"/>
      <c r="C47363" s="12"/>
    </row>
    <row r="47364" spans="1:3" x14ac:dyDescent="0.35">
      <c r="A47364" s="12"/>
      <c r="B47364" s="12"/>
      <c r="C47364" s="12"/>
    </row>
    <row r="47365" spans="1:3" x14ac:dyDescent="0.35">
      <c r="A47365" s="12"/>
      <c r="B47365" s="12"/>
      <c r="C47365" s="12"/>
    </row>
    <row r="47366" spans="1:3" x14ac:dyDescent="0.35">
      <c r="A47366" s="12"/>
      <c r="B47366" s="12"/>
      <c r="C47366" s="12"/>
    </row>
    <row r="47367" spans="1:3" x14ac:dyDescent="0.35">
      <c r="A47367" s="12"/>
      <c r="B47367" s="12"/>
      <c r="C47367" s="12"/>
    </row>
    <row r="47368" spans="1:3" x14ac:dyDescent="0.35">
      <c r="A47368" s="12"/>
      <c r="B47368" s="12"/>
      <c r="C47368" s="12"/>
    </row>
    <row r="47369" spans="1:3" x14ac:dyDescent="0.35">
      <c r="A47369" s="12"/>
      <c r="B47369" s="12"/>
      <c r="C47369" s="12"/>
    </row>
    <row r="47370" spans="1:3" x14ac:dyDescent="0.35">
      <c r="A47370" s="12"/>
      <c r="B47370" s="12"/>
      <c r="C47370" s="12"/>
    </row>
    <row r="47371" spans="1:3" x14ac:dyDescent="0.35">
      <c r="A47371" s="12"/>
      <c r="B47371" s="12"/>
      <c r="C47371" s="12"/>
    </row>
    <row r="47372" spans="1:3" x14ac:dyDescent="0.35">
      <c r="A47372" s="12"/>
      <c r="B47372" s="12"/>
      <c r="C47372" s="12"/>
    </row>
    <row r="47373" spans="1:3" x14ac:dyDescent="0.35">
      <c r="A47373" s="12"/>
      <c r="B47373" s="12"/>
      <c r="C47373" s="12"/>
    </row>
    <row r="47374" spans="1:3" x14ac:dyDescent="0.35">
      <c r="A47374" s="12"/>
      <c r="B47374" s="12"/>
      <c r="C47374" s="12"/>
    </row>
    <row r="47375" spans="1:3" x14ac:dyDescent="0.35">
      <c r="A47375" s="12"/>
      <c r="B47375" s="12"/>
      <c r="C47375" s="12"/>
    </row>
    <row r="47376" spans="1:3" x14ac:dyDescent="0.35">
      <c r="A47376" s="12"/>
      <c r="B47376" s="12"/>
      <c r="C47376" s="12"/>
    </row>
    <row r="47377" spans="1:3" x14ac:dyDescent="0.35">
      <c r="A47377" s="12"/>
      <c r="B47377" s="12"/>
      <c r="C47377" s="12"/>
    </row>
    <row r="47378" spans="1:3" x14ac:dyDescent="0.35">
      <c r="A47378" s="12"/>
      <c r="B47378" s="12"/>
      <c r="C47378" s="12"/>
    </row>
    <row r="47379" spans="1:3" x14ac:dyDescent="0.35">
      <c r="A47379" s="12"/>
      <c r="B47379" s="12"/>
      <c r="C47379" s="12"/>
    </row>
    <row r="47380" spans="1:3" x14ac:dyDescent="0.35">
      <c r="A47380" s="12"/>
      <c r="B47380" s="12"/>
      <c r="C47380" s="12"/>
    </row>
    <row r="47381" spans="1:3" x14ac:dyDescent="0.35">
      <c r="A47381" s="12"/>
      <c r="B47381" s="12"/>
      <c r="C47381" s="12"/>
    </row>
    <row r="47382" spans="1:3" x14ac:dyDescent="0.35">
      <c r="A47382" s="12"/>
      <c r="B47382" s="12"/>
      <c r="C47382" s="12"/>
    </row>
    <row r="47383" spans="1:3" x14ac:dyDescent="0.35">
      <c r="A47383" s="12"/>
      <c r="B47383" s="12"/>
      <c r="C47383" s="12"/>
    </row>
    <row r="47384" spans="1:3" x14ac:dyDescent="0.35">
      <c r="A47384" s="12"/>
      <c r="B47384" s="12"/>
      <c r="C47384" s="12"/>
    </row>
    <row r="47385" spans="1:3" x14ac:dyDescent="0.35">
      <c r="A47385" s="12"/>
      <c r="B47385" s="12"/>
      <c r="C47385" s="12"/>
    </row>
    <row r="47386" spans="1:3" x14ac:dyDescent="0.35">
      <c r="A47386" s="12"/>
      <c r="B47386" s="12"/>
      <c r="C47386" s="12"/>
    </row>
    <row r="47387" spans="1:3" x14ac:dyDescent="0.35">
      <c r="A47387" s="12"/>
      <c r="B47387" s="12"/>
      <c r="C47387" s="12"/>
    </row>
    <row r="47388" spans="1:3" x14ac:dyDescent="0.35">
      <c r="A47388" s="12"/>
      <c r="B47388" s="12"/>
      <c r="C47388" s="12"/>
    </row>
    <row r="47389" spans="1:3" x14ac:dyDescent="0.35">
      <c r="A47389" s="12"/>
      <c r="B47389" s="12"/>
      <c r="C47389" s="12"/>
    </row>
    <row r="47390" spans="1:3" x14ac:dyDescent="0.35">
      <c r="A47390" s="12"/>
      <c r="B47390" s="12"/>
      <c r="C47390" s="12"/>
    </row>
    <row r="47391" spans="1:3" x14ac:dyDescent="0.35">
      <c r="A47391" s="12"/>
      <c r="B47391" s="12"/>
      <c r="C47391" s="12"/>
    </row>
    <row r="47392" spans="1:3" x14ac:dyDescent="0.35">
      <c r="A47392" s="12"/>
      <c r="B47392" s="12"/>
      <c r="C47392" s="12"/>
    </row>
    <row r="47393" spans="1:3" x14ac:dyDescent="0.35">
      <c r="A47393" s="12"/>
      <c r="B47393" s="12"/>
      <c r="C47393" s="12"/>
    </row>
    <row r="47394" spans="1:3" x14ac:dyDescent="0.35">
      <c r="A47394" s="12"/>
      <c r="B47394" s="12"/>
      <c r="C47394" s="12"/>
    </row>
    <row r="47395" spans="1:3" x14ac:dyDescent="0.35">
      <c r="A47395" s="12"/>
      <c r="B47395" s="12"/>
      <c r="C47395" s="12"/>
    </row>
    <row r="47396" spans="1:3" x14ac:dyDescent="0.35">
      <c r="A47396" s="12"/>
      <c r="B47396" s="12"/>
      <c r="C47396" s="12"/>
    </row>
    <row r="47397" spans="1:3" x14ac:dyDescent="0.35">
      <c r="A47397" s="12"/>
      <c r="B47397" s="12"/>
      <c r="C47397" s="12"/>
    </row>
    <row r="47398" spans="1:3" x14ac:dyDescent="0.35">
      <c r="A47398" s="12"/>
      <c r="B47398" s="12"/>
      <c r="C47398" s="12"/>
    </row>
    <row r="47399" spans="1:3" x14ac:dyDescent="0.35">
      <c r="A47399" s="12"/>
      <c r="B47399" s="12"/>
      <c r="C47399" s="12"/>
    </row>
    <row r="47400" spans="1:3" x14ac:dyDescent="0.35">
      <c r="A47400" s="12"/>
      <c r="B47400" s="12"/>
      <c r="C47400" s="12"/>
    </row>
    <row r="47401" spans="1:3" x14ac:dyDescent="0.35">
      <c r="A47401" s="12"/>
      <c r="B47401" s="12"/>
      <c r="C47401" s="12"/>
    </row>
    <row r="47402" spans="1:3" x14ac:dyDescent="0.35">
      <c r="A47402" s="12"/>
      <c r="B47402" s="12"/>
      <c r="C47402" s="12"/>
    </row>
    <row r="47403" spans="1:3" x14ac:dyDescent="0.35">
      <c r="A47403" s="12"/>
      <c r="B47403" s="12"/>
      <c r="C47403" s="12"/>
    </row>
    <row r="47404" spans="1:3" x14ac:dyDescent="0.35">
      <c r="A47404" s="12"/>
      <c r="B47404" s="12"/>
      <c r="C47404" s="12"/>
    </row>
    <row r="47405" spans="1:3" x14ac:dyDescent="0.35">
      <c r="A47405" s="12"/>
      <c r="B47405" s="12"/>
      <c r="C47405" s="12"/>
    </row>
    <row r="47406" spans="1:3" x14ac:dyDescent="0.35">
      <c r="A47406" s="12"/>
      <c r="B47406" s="12"/>
      <c r="C47406" s="12"/>
    </row>
    <row r="47407" spans="1:3" x14ac:dyDescent="0.35">
      <c r="A47407" s="12"/>
      <c r="B47407" s="12"/>
      <c r="C47407" s="12"/>
    </row>
    <row r="47408" spans="1:3" x14ac:dyDescent="0.35">
      <c r="A47408" s="12"/>
      <c r="B47408" s="12"/>
      <c r="C47408" s="12"/>
    </row>
    <row r="47409" spans="1:3" x14ac:dyDescent="0.35">
      <c r="A47409" s="12"/>
      <c r="B47409" s="12"/>
      <c r="C47409" s="12"/>
    </row>
    <row r="47410" spans="1:3" x14ac:dyDescent="0.35">
      <c r="A47410" s="12"/>
      <c r="B47410" s="12"/>
      <c r="C47410" s="12"/>
    </row>
    <row r="47411" spans="1:3" x14ac:dyDescent="0.35">
      <c r="A47411" s="12"/>
      <c r="B47411" s="12"/>
      <c r="C47411" s="12"/>
    </row>
    <row r="47412" spans="1:3" x14ac:dyDescent="0.35">
      <c r="A47412" s="12"/>
      <c r="B47412" s="12"/>
      <c r="C47412" s="12"/>
    </row>
    <row r="47413" spans="1:3" x14ac:dyDescent="0.35">
      <c r="A47413" s="12"/>
      <c r="B47413" s="12"/>
      <c r="C47413" s="12"/>
    </row>
    <row r="47414" spans="1:3" x14ac:dyDescent="0.35">
      <c r="A47414" s="12"/>
      <c r="B47414" s="12"/>
      <c r="C47414" s="12"/>
    </row>
    <row r="47415" spans="1:3" x14ac:dyDescent="0.35">
      <c r="A47415" s="12"/>
      <c r="B47415" s="12"/>
      <c r="C47415" s="12"/>
    </row>
    <row r="47416" spans="1:3" x14ac:dyDescent="0.35">
      <c r="A47416" s="12"/>
      <c r="B47416" s="12"/>
      <c r="C47416" s="12"/>
    </row>
    <row r="47417" spans="1:3" x14ac:dyDescent="0.35">
      <c r="A47417" s="12"/>
      <c r="B47417" s="12"/>
      <c r="C47417" s="12"/>
    </row>
    <row r="47418" spans="1:3" x14ac:dyDescent="0.35">
      <c r="A47418" s="12"/>
      <c r="B47418" s="12"/>
      <c r="C47418" s="12"/>
    </row>
    <row r="47419" spans="1:3" x14ac:dyDescent="0.35">
      <c r="A47419" s="12"/>
      <c r="B47419" s="12"/>
      <c r="C47419" s="12"/>
    </row>
    <row r="47420" spans="1:3" x14ac:dyDescent="0.35">
      <c r="A47420" s="12"/>
      <c r="B47420" s="12"/>
      <c r="C47420" s="12"/>
    </row>
    <row r="47421" spans="1:3" x14ac:dyDescent="0.35">
      <c r="A47421" s="12"/>
      <c r="B47421" s="12"/>
      <c r="C47421" s="12"/>
    </row>
    <row r="47422" spans="1:3" x14ac:dyDescent="0.35">
      <c r="A47422" s="12"/>
      <c r="B47422" s="12"/>
      <c r="C47422" s="12"/>
    </row>
    <row r="47423" spans="1:3" x14ac:dyDescent="0.35">
      <c r="A47423" s="12"/>
      <c r="B47423" s="12"/>
      <c r="C47423" s="12"/>
    </row>
    <row r="47424" spans="1:3" x14ac:dyDescent="0.35">
      <c r="A47424" s="12"/>
      <c r="B47424" s="12"/>
      <c r="C47424" s="12"/>
    </row>
    <row r="47425" spans="1:3" x14ac:dyDescent="0.35">
      <c r="A47425" s="12"/>
      <c r="B47425" s="12"/>
      <c r="C47425" s="12"/>
    </row>
    <row r="47426" spans="1:3" x14ac:dyDescent="0.35">
      <c r="A47426" s="12"/>
      <c r="B47426" s="12"/>
      <c r="C47426" s="12"/>
    </row>
    <row r="47427" spans="1:3" x14ac:dyDescent="0.35">
      <c r="A47427" s="12"/>
      <c r="B47427" s="12"/>
      <c r="C47427" s="12"/>
    </row>
    <row r="47428" spans="1:3" x14ac:dyDescent="0.35">
      <c r="A47428" s="12"/>
      <c r="B47428" s="12"/>
      <c r="C47428" s="12"/>
    </row>
    <row r="47429" spans="1:3" x14ac:dyDescent="0.35">
      <c r="A47429" s="12"/>
      <c r="B47429" s="12"/>
      <c r="C47429" s="12"/>
    </row>
    <row r="47430" spans="1:3" x14ac:dyDescent="0.35">
      <c r="A47430" s="12"/>
      <c r="B47430" s="12"/>
      <c r="C47430" s="12"/>
    </row>
    <row r="47431" spans="1:3" x14ac:dyDescent="0.35">
      <c r="A47431" s="12"/>
      <c r="B47431" s="12"/>
      <c r="C47431" s="12"/>
    </row>
    <row r="47432" spans="1:3" x14ac:dyDescent="0.35">
      <c r="A47432" s="12"/>
      <c r="B47432" s="12"/>
      <c r="C47432" s="12"/>
    </row>
    <row r="47433" spans="1:3" x14ac:dyDescent="0.35">
      <c r="A47433" s="12"/>
      <c r="B47433" s="12"/>
      <c r="C47433" s="12"/>
    </row>
    <row r="47434" spans="1:3" x14ac:dyDescent="0.35">
      <c r="A47434" s="12"/>
      <c r="B47434" s="12"/>
      <c r="C47434" s="12"/>
    </row>
    <row r="47435" spans="1:3" x14ac:dyDescent="0.35">
      <c r="A47435" s="12"/>
      <c r="B47435" s="12"/>
      <c r="C47435" s="12"/>
    </row>
    <row r="47436" spans="1:3" x14ac:dyDescent="0.35">
      <c r="A47436" s="12"/>
      <c r="B47436" s="12"/>
      <c r="C47436" s="12"/>
    </row>
    <row r="47437" spans="1:3" x14ac:dyDescent="0.35">
      <c r="A47437" s="12"/>
      <c r="B47437" s="12"/>
      <c r="C47437" s="12"/>
    </row>
    <row r="47438" spans="1:3" x14ac:dyDescent="0.35">
      <c r="A47438" s="12"/>
      <c r="B47438" s="12"/>
      <c r="C47438" s="12"/>
    </row>
    <row r="47439" spans="1:3" x14ac:dyDescent="0.35">
      <c r="A47439" s="12"/>
      <c r="B47439" s="12"/>
      <c r="C47439" s="12"/>
    </row>
    <row r="47440" spans="1:3" x14ac:dyDescent="0.35">
      <c r="A47440" s="12"/>
      <c r="B47440" s="12"/>
      <c r="C47440" s="12"/>
    </row>
    <row r="47441" spans="1:3" x14ac:dyDescent="0.35">
      <c r="A47441" s="12"/>
      <c r="B47441" s="12"/>
      <c r="C47441" s="12"/>
    </row>
    <row r="47442" spans="1:3" x14ac:dyDescent="0.35">
      <c r="A47442" s="12"/>
      <c r="B47442" s="12"/>
      <c r="C47442" s="12"/>
    </row>
    <row r="47443" spans="1:3" x14ac:dyDescent="0.35">
      <c r="A47443" s="12"/>
      <c r="B47443" s="12"/>
      <c r="C47443" s="12"/>
    </row>
    <row r="47444" spans="1:3" x14ac:dyDescent="0.35">
      <c r="A47444" s="12"/>
      <c r="B47444" s="12"/>
      <c r="C47444" s="12"/>
    </row>
    <row r="47445" spans="1:3" x14ac:dyDescent="0.35">
      <c r="A47445" s="12"/>
      <c r="B47445" s="12"/>
      <c r="C47445" s="12"/>
    </row>
    <row r="47446" spans="1:3" x14ac:dyDescent="0.35">
      <c r="A47446" s="12"/>
      <c r="B47446" s="12"/>
      <c r="C47446" s="12"/>
    </row>
    <row r="47447" spans="1:3" x14ac:dyDescent="0.35">
      <c r="A47447" s="12"/>
      <c r="B47447" s="12"/>
      <c r="C47447" s="12"/>
    </row>
    <row r="47448" spans="1:3" x14ac:dyDescent="0.35">
      <c r="A47448" s="12"/>
      <c r="B47448" s="12"/>
      <c r="C47448" s="12"/>
    </row>
    <row r="47449" spans="1:3" x14ac:dyDescent="0.35">
      <c r="A47449" s="12"/>
      <c r="B47449" s="12"/>
      <c r="C47449" s="12"/>
    </row>
    <row r="47450" spans="1:3" x14ac:dyDescent="0.35">
      <c r="A47450" s="12"/>
      <c r="B47450" s="12"/>
      <c r="C47450" s="12"/>
    </row>
    <row r="47451" spans="1:3" x14ac:dyDescent="0.35">
      <c r="A47451" s="12"/>
      <c r="B47451" s="12"/>
      <c r="C47451" s="12"/>
    </row>
    <row r="47452" spans="1:3" x14ac:dyDescent="0.35">
      <c r="A47452" s="12"/>
      <c r="B47452" s="12"/>
      <c r="C47452" s="12"/>
    </row>
    <row r="47453" spans="1:3" x14ac:dyDescent="0.35">
      <c r="A47453" s="12"/>
      <c r="B47453" s="12"/>
      <c r="C47453" s="12"/>
    </row>
    <row r="47454" spans="1:3" x14ac:dyDescent="0.35">
      <c r="A47454" s="12"/>
      <c r="B47454" s="12"/>
      <c r="C47454" s="12"/>
    </row>
    <row r="47455" spans="1:3" x14ac:dyDescent="0.35">
      <c r="A47455" s="12"/>
      <c r="B47455" s="12"/>
      <c r="C47455" s="12"/>
    </row>
    <row r="47456" spans="1:3" x14ac:dyDescent="0.35">
      <c r="A47456" s="12"/>
      <c r="B47456" s="12"/>
      <c r="C47456" s="12"/>
    </row>
    <row r="47457" spans="1:3" x14ac:dyDescent="0.35">
      <c r="A47457" s="12"/>
      <c r="B47457" s="12"/>
      <c r="C47457" s="12"/>
    </row>
    <row r="47458" spans="1:3" x14ac:dyDescent="0.35">
      <c r="A47458" s="12"/>
      <c r="B47458" s="12"/>
      <c r="C47458" s="12"/>
    </row>
    <row r="47459" spans="1:3" x14ac:dyDescent="0.35">
      <c r="A47459" s="12"/>
      <c r="B47459" s="12"/>
      <c r="C47459" s="12"/>
    </row>
    <row r="47460" spans="1:3" x14ac:dyDescent="0.35">
      <c r="A47460" s="12"/>
      <c r="B47460" s="12"/>
      <c r="C47460" s="12"/>
    </row>
    <row r="47461" spans="1:3" x14ac:dyDescent="0.35">
      <c r="A47461" s="12"/>
      <c r="B47461" s="12"/>
      <c r="C47461" s="12"/>
    </row>
    <row r="47462" spans="1:3" x14ac:dyDescent="0.35">
      <c r="A47462" s="12"/>
      <c r="B47462" s="12"/>
      <c r="C47462" s="12"/>
    </row>
    <row r="47463" spans="1:3" x14ac:dyDescent="0.35">
      <c r="A47463" s="12"/>
      <c r="B47463" s="12"/>
      <c r="C47463" s="12"/>
    </row>
    <row r="47464" spans="1:3" x14ac:dyDescent="0.35">
      <c r="A47464" s="12"/>
      <c r="B47464" s="12"/>
      <c r="C47464" s="12"/>
    </row>
    <row r="47465" spans="1:3" x14ac:dyDescent="0.35">
      <c r="A47465" s="12"/>
      <c r="B47465" s="12"/>
      <c r="C47465" s="12"/>
    </row>
    <row r="47466" spans="1:3" x14ac:dyDescent="0.35">
      <c r="A47466" s="12"/>
      <c r="B47466" s="12"/>
      <c r="C47466" s="12"/>
    </row>
    <row r="47467" spans="1:3" x14ac:dyDescent="0.35">
      <c r="A47467" s="12"/>
      <c r="B47467" s="12"/>
      <c r="C47467" s="12"/>
    </row>
    <row r="47468" spans="1:3" x14ac:dyDescent="0.35">
      <c r="A47468" s="12"/>
      <c r="B47468" s="12"/>
      <c r="C47468" s="12"/>
    </row>
    <row r="47469" spans="1:3" x14ac:dyDescent="0.35">
      <c r="A47469" s="12"/>
      <c r="B47469" s="12"/>
      <c r="C47469" s="12"/>
    </row>
    <row r="47470" spans="1:3" x14ac:dyDescent="0.35">
      <c r="A47470" s="12"/>
      <c r="B47470" s="12"/>
      <c r="C47470" s="12"/>
    </row>
    <row r="47471" spans="1:3" x14ac:dyDescent="0.35">
      <c r="A47471" s="12"/>
      <c r="B47471" s="12"/>
      <c r="C47471" s="12"/>
    </row>
    <row r="47472" spans="1:3" x14ac:dyDescent="0.35">
      <c r="A47472" s="12"/>
      <c r="B47472" s="12"/>
      <c r="C47472" s="12"/>
    </row>
    <row r="47473" spans="1:3" x14ac:dyDescent="0.35">
      <c r="A47473" s="12"/>
      <c r="B47473" s="12"/>
      <c r="C47473" s="12"/>
    </row>
    <row r="47474" spans="1:3" x14ac:dyDescent="0.35">
      <c r="A47474" s="12"/>
      <c r="B47474" s="12"/>
      <c r="C47474" s="12"/>
    </row>
    <row r="47475" spans="1:3" x14ac:dyDescent="0.35">
      <c r="A47475" s="12"/>
      <c r="B47475" s="12"/>
      <c r="C47475" s="12"/>
    </row>
    <row r="47476" spans="1:3" x14ac:dyDescent="0.35">
      <c r="A47476" s="12"/>
      <c r="B47476" s="12"/>
      <c r="C47476" s="12"/>
    </row>
    <row r="47477" spans="1:3" x14ac:dyDescent="0.35">
      <c r="A47477" s="12"/>
      <c r="B47477" s="12"/>
      <c r="C47477" s="12"/>
    </row>
    <row r="47478" spans="1:3" x14ac:dyDescent="0.35">
      <c r="A47478" s="12"/>
      <c r="B47478" s="12"/>
      <c r="C47478" s="12"/>
    </row>
    <row r="47479" spans="1:3" x14ac:dyDescent="0.35">
      <c r="A47479" s="12"/>
      <c r="B47479" s="12"/>
      <c r="C47479" s="12"/>
    </row>
    <row r="47480" spans="1:3" x14ac:dyDescent="0.35">
      <c r="A47480" s="12"/>
      <c r="B47480" s="12"/>
      <c r="C47480" s="12"/>
    </row>
    <row r="47481" spans="1:3" x14ac:dyDescent="0.35">
      <c r="A47481" s="12"/>
      <c r="B47481" s="12"/>
      <c r="C47481" s="12"/>
    </row>
    <row r="47482" spans="1:3" x14ac:dyDescent="0.35">
      <c r="A47482" s="12"/>
      <c r="B47482" s="12"/>
      <c r="C47482" s="12"/>
    </row>
    <row r="47483" spans="1:3" x14ac:dyDescent="0.35">
      <c r="A47483" s="12"/>
      <c r="B47483" s="12"/>
      <c r="C47483" s="12"/>
    </row>
    <row r="47484" spans="1:3" x14ac:dyDescent="0.35">
      <c r="A47484" s="12"/>
      <c r="B47484" s="12"/>
      <c r="C47484" s="12"/>
    </row>
    <row r="47485" spans="1:3" x14ac:dyDescent="0.35">
      <c r="A47485" s="12"/>
      <c r="B47485" s="12"/>
      <c r="C47485" s="12"/>
    </row>
    <row r="47486" spans="1:3" x14ac:dyDescent="0.35">
      <c r="A47486" s="12"/>
      <c r="B47486" s="12"/>
      <c r="C47486" s="12"/>
    </row>
    <row r="47487" spans="1:3" x14ac:dyDescent="0.35">
      <c r="A47487" s="12"/>
      <c r="B47487" s="12"/>
      <c r="C47487" s="12"/>
    </row>
    <row r="47488" spans="1:3" x14ac:dyDescent="0.35">
      <c r="A47488" s="12"/>
      <c r="B47488" s="12"/>
      <c r="C47488" s="12"/>
    </row>
    <row r="47489" spans="1:3" x14ac:dyDescent="0.35">
      <c r="A47489" s="12"/>
      <c r="B47489" s="12"/>
      <c r="C47489" s="12"/>
    </row>
    <row r="47490" spans="1:3" x14ac:dyDescent="0.35">
      <c r="A47490" s="12"/>
      <c r="B47490" s="12"/>
      <c r="C47490" s="12"/>
    </row>
    <row r="47491" spans="1:3" x14ac:dyDescent="0.35">
      <c r="A47491" s="12"/>
      <c r="B47491" s="12"/>
      <c r="C47491" s="12"/>
    </row>
    <row r="47492" spans="1:3" x14ac:dyDescent="0.35">
      <c r="A47492" s="12"/>
      <c r="B47492" s="12"/>
      <c r="C47492" s="12"/>
    </row>
    <row r="47493" spans="1:3" x14ac:dyDescent="0.35">
      <c r="A47493" s="12"/>
      <c r="B47493" s="12"/>
      <c r="C47493" s="12"/>
    </row>
    <row r="47494" spans="1:3" x14ac:dyDescent="0.35">
      <c r="A47494" s="12"/>
      <c r="B47494" s="12"/>
      <c r="C47494" s="12"/>
    </row>
    <row r="47495" spans="1:3" x14ac:dyDescent="0.35">
      <c r="A47495" s="12"/>
      <c r="B47495" s="12"/>
      <c r="C47495" s="12"/>
    </row>
    <row r="47496" spans="1:3" x14ac:dyDescent="0.35">
      <c r="A47496" s="12"/>
      <c r="B47496" s="12"/>
      <c r="C47496" s="12"/>
    </row>
    <row r="47497" spans="1:3" x14ac:dyDescent="0.35">
      <c r="A47497" s="12"/>
      <c r="B47497" s="12"/>
      <c r="C47497" s="12"/>
    </row>
    <row r="47498" spans="1:3" x14ac:dyDescent="0.35">
      <c r="A47498" s="12"/>
      <c r="B47498" s="12"/>
      <c r="C47498" s="12"/>
    </row>
    <row r="47499" spans="1:3" x14ac:dyDescent="0.35">
      <c r="A47499" s="12"/>
      <c r="B47499" s="12"/>
      <c r="C47499" s="12"/>
    </row>
    <row r="47500" spans="1:3" x14ac:dyDescent="0.35">
      <c r="A47500" s="12"/>
      <c r="B47500" s="12"/>
      <c r="C47500" s="12"/>
    </row>
    <row r="47501" spans="1:3" x14ac:dyDescent="0.35">
      <c r="A47501" s="12"/>
      <c r="B47501" s="12"/>
      <c r="C47501" s="12"/>
    </row>
    <row r="47502" spans="1:3" x14ac:dyDescent="0.35">
      <c r="A47502" s="12"/>
      <c r="B47502" s="12"/>
      <c r="C47502" s="12"/>
    </row>
    <row r="47503" spans="1:3" x14ac:dyDescent="0.35">
      <c r="A47503" s="12"/>
      <c r="B47503" s="12"/>
      <c r="C47503" s="12"/>
    </row>
    <row r="47504" spans="1:3" x14ac:dyDescent="0.35">
      <c r="A47504" s="12"/>
      <c r="B47504" s="12"/>
      <c r="C47504" s="12"/>
    </row>
    <row r="47505" spans="1:3" x14ac:dyDescent="0.35">
      <c r="A47505" s="12"/>
      <c r="B47505" s="12"/>
      <c r="C47505" s="12"/>
    </row>
    <row r="47506" spans="1:3" x14ac:dyDescent="0.35">
      <c r="A47506" s="12"/>
      <c r="B47506" s="12"/>
      <c r="C47506" s="12"/>
    </row>
    <row r="47507" spans="1:3" x14ac:dyDescent="0.35">
      <c r="A47507" s="12"/>
      <c r="B47507" s="12"/>
      <c r="C47507" s="12"/>
    </row>
    <row r="47508" spans="1:3" x14ac:dyDescent="0.35">
      <c r="A47508" s="12"/>
      <c r="B47508" s="12"/>
      <c r="C47508" s="12"/>
    </row>
    <row r="47509" spans="1:3" x14ac:dyDescent="0.35">
      <c r="A47509" s="12"/>
      <c r="B47509" s="12"/>
      <c r="C47509" s="12"/>
    </row>
    <row r="47510" spans="1:3" x14ac:dyDescent="0.35">
      <c r="A47510" s="12"/>
      <c r="B47510" s="12"/>
      <c r="C47510" s="12"/>
    </row>
    <row r="47511" spans="1:3" x14ac:dyDescent="0.35">
      <c r="A47511" s="12"/>
      <c r="B47511" s="12"/>
      <c r="C47511" s="12"/>
    </row>
    <row r="47512" spans="1:3" x14ac:dyDescent="0.35">
      <c r="A47512" s="12"/>
      <c r="B47512" s="12"/>
      <c r="C47512" s="12"/>
    </row>
    <row r="47513" spans="1:3" x14ac:dyDescent="0.35">
      <c r="A47513" s="12"/>
      <c r="B47513" s="12"/>
      <c r="C47513" s="12"/>
    </row>
    <row r="47514" spans="1:3" x14ac:dyDescent="0.35">
      <c r="A47514" s="12"/>
      <c r="B47514" s="12"/>
      <c r="C47514" s="12"/>
    </row>
    <row r="47515" spans="1:3" x14ac:dyDescent="0.35">
      <c r="A47515" s="12"/>
      <c r="B47515" s="12"/>
      <c r="C47515" s="12"/>
    </row>
    <row r="47516" spans="1:3" x14ac:dyDescent="0.35">
      <c r="A47516" s="12"/>
      <c r="B47516" s="12"/>
      <c r="C47516" s="12"/>
    </row>
    <row r="47517" spans="1:3" x14ac:dyDescent="0.35">
      <c r="A47517" s="12"/>
      <c r="B47517" s="12"/>
      <c r="C47517" s="12"/>
    </row>
    <row r="47518" spans="1:3" x14ac:dyDescent="0.35">
      <c r="A47518" s="12"/>
      <c r="B47518" s="12"/>
      <c r="C47518" s="12"/>
    </row>
    <row r="47519" spans="1:3" x14ac:dyDescent="0.35">
      <c r="A47519" s="12"/>
      <c r="B47519" s="12"/>
      <c r="C47519" s="12"/>
    </row>
    <row r="47520" spans="1:3" x14ac:dyDescent="0.35">
      <c r="A47520" s="12"/>
      <c r="B47520" s="12"/>
      <c r="C47520" s="12"/>
    </row>
    <row r="47521" spans="1:3" x14ac:dyDescent="0.35">
      <c r="A47521" s="12"/>
      <c r="B47521" s="12"/>
      <c r="C47521" s="12"/>
    </row>
    <row r="47522" spans="1:3" x14ac:dyDescent="0.35">
      <c r="A47522" s="12"/>
      <c r="B47522" s="12"/>
      <c r="C47522" s="12"/>
    </row>
    <row r="47523" spans="1:3" x14ac:dyDescent="0.35">
      <c r="A47523" s="12"/>
      <c r="B47523" s="12"/>
      <c r="C47523" s="12"/>
    </row>
    <row r="47524" spans="1:3" x14ac:dyDescent="0.35">
      <c r="A47524" s="12"/>
      <c r="B47524" s="12"/>
      <c r="C47524" s="12"/>
    </row>
    <row r="47525" spans="1:3" x14ac:dyDescent="0.35">
      <c r="A47525" s="12"/>
      <c r="B47525" s="12"/>
      <c r="C47525" s="12"/>
    </row>
    <row r="47526" spans="1:3" x14ac:dyDescent="0.35">
      <c r="A47526" s="12"/>
      <c r="B47526" s="12"/>
      <c r="C47526" s="12"/>
    </row>
    <row r="47527" spans="1:3" x14ac:dyDescent="0.35">
      <c r="A47527" s="12"/>
      <c r="B47527" s="12"/>
      <c r="C47527" s="12"/>
    </row>
    <row r="47528" spans="1:3" x14ac:dyDescent="0.35">
      <c r="A47528" s="12"/>
      <c r="B47528" s="12"/>
      <c r="C47528" s="12"/>
    </row>
    <row r="47529" spans="1:3" x14ac:dyDescent="0.35">
      <c r="A47529" s="12"/>
      <c r="B47529" s="12"/>
      <c r="C47529" s="12"/>
    </row>
    <row r="47530" spans="1:3" x14ac:dyDescent="0.35">
      <c r="A47530" s="12"/>
      <c r="B47530" s="12"/>
      <c r="C47530" s="12"/>
    </row>
    <row r="47531" spans="1:3" x14ac:dyDescent="0.35">
      <c r="A47531" s="12"/>
      <c r="B47531" s="12"/>
      <c r="C47531" s="12"/>
    </row>
    <row r="47532" spans="1:3" x14ac:dyDescent="0.35">
      <c r="A47532" s="12"/>
      <c r="B47532" s="12"/>
      <c r="C47532" s="12"/>
    </row>
    <row r="47533" spans="1:3" x14ac:dyDescent="0.35">
      <c r="A47533" s="12"/>
      <c r="B47533" s="12"/>
      <c r="C47533" s="12"/>
    </row>
    <row r="47534" spans="1:3" x14ac:dyDescent="0.35">
      <c r="A47534" s="12"/>
      <c r="B47534" s="12"/>
      <c r="C47534" s="12"/>
    </row>
    <row r="47535" spans="1:3" x14ac:dyDescent="0.35">
      <c r="A47535" s="12"/>
      <c r="B47535" s="12"/>
      <c r="C47535" s="12"/>
    </row>
    <row r="47536" spans="1:3" x14ac:dyDescent="0.35">
      <c r="A47536" s="12"/>
      <c r="B47536" s="12"/>
      <c r="C47536" s="12"/>
    </row>
    <row r="47537" spans="1:3" x14ac:dyDescent="0.35">
      <c r="A47537" s="12"/>
      <c r="B47537" s="12"/>
      <c r="C47537" s="12"/>
    </row>
    <row r="47538" spans="1:3" x14ac:dyDescent="0.35">
      <c r="A47538" s="12"/>
      <c r="B47538" s="12"/>
      <c r="C47538" s="12"/>
    </row>
    <row r="47539" spans="1:3" x14ac:dyDescent="0.35">
      <c r="A47539" s="12"/>
      <c r="B47539" s="12"/>
      <c r="C47539" s="12"/>
    </row>
    <row r="47540" spans="1:3" x14ac:dyDescent="0.35">
      <c r="A47540" s="12"/>
      <c r="B47540" s="12"/>
      <c r="C47540" s="12"/>
    </row>
    <row r="47541" spans="1:3" x14ac:dyDescent="0.35">
      <c r="A47541" s="12"/>
      <c r="B47541" s="12"/>
      <c r="C47541" s="12"/>
    </row>
    <row r="47542" spans="1:3" x14ac:dyDescent="0.35">
      <c r="A47542" s="12"/>
      <c r="B47542" s="12"/>
      <c r="C47542" s="12"/>
    </row>
    <row r="47543" spans="1:3" x14ac:dyDescent="0.35">
      <c r="A47543" s="12"/>
      <c r="B47543" s="12"/>
      <c r="C47543" s="12"/>
    </row>
    <row r="47544" spans="1:3" x14ac:dyDescent="0.35">
      <c r="A47544" s="12"/>
      <c r="B47544" s="12"/>
      <c r="C47544" s="12"/>
    </row>
    <row r="47545" spans="1:3" x14ac:dyDescent="0.35">
      <c r="A47545" s="12"/>
      <c r="B47545" s="12"/>
      <c r="C47545" s="12"/>
    </row>
    <row r="47546" spans="1:3" x14ac:dyDescent="0.35">
      <c r="A47546" s="12"/>
      <c r="B47546" s="12"/>
      <c r="C47546" s="12"/>
    </row>
    <row r="47547" spans="1:3" x14ac:dyDescent="0.35">
      <c r="A47547" s="12"/>
      <c r="B47547" s="12"/>
      <c r="C47547" s="12"/>
    </row>
    <row r="47548" spans="1:3" x14ac:dyDescent="0.35">
      <c r="A47548" s="12"/>
      <c r="B47548" s="12"/>
      <c r="C47548" s="12"/>
    </row>
    <row r="47549" spans="1:3" x14ac:dyDescent="0.35">
      <c r="A47549" s="12"/>
      <c r="B47549" s="12"/>
      <c r="C47549" s="12"/>
    </row>
    <row r="47550" spans="1:3" x14ac:dyDescent="0.35">
      <c r="A47550" s="12"/>
      <c r="B47550" s="12"/>
      <c r="C47550" s="12"/>
    </row>
    <row r="47551" spans="1:3" x14ac:dyDescent="0.35">
      <c r="A47551" s="12"/>
      <c r="B47551" s="12"/>
      <c r="C47551" s="12"/>
    </row>
    <row r="47552" spans="1:3" x14ac:dyDescent="0.35">
      <c r="A47552" s="12"/>
      <c r="B47552" s="12"/>
      <c r="C47552" s="12"/>
    </row>
    <row r="47553" spans="1:3" x14ac:dyDescent="0.35">
      <c r="A47553" s="12"/>
      <c r="B47553" s="12"/>
      <c r="C47553" s="12"/>
    </row>
    <row r="47554" spans="1:3" x14ac:dyDescent="0.35">
      <c r="A47554" s="12"/>
      <c r="B47554" s="12"/>
      <c r="C47554" s="12"/>
    </row>
    <row r="47555" spans="1:3" x14ac:dyDescent="0.35">
      <c r="A47555" s="12"/>
      <c r="B47555" s="12"/>
      <c r="C47555" s="12"/>
    </row>
    <row r="47556" spans="1:3" x14ac:dyDescent="0.35">
      <c r="A47556" s="12"/>
      <c r="B47556" s="12"/>
      <c r="C47556" s="12"/>
    </row>
    <row r="47557" spans="1:3" x14ac:dyDescent="0.35">
      <c r="A47557" s="12"/>
      <c r="B47557" s="12"/>
      <c r="C47557" s="12"/>
    </row>
    <row r="47558" spans="1:3" x14ac:dyDescent="0.35">
      <c r="A47558" s="12"/>
      <c r="B47558" s="12"/>
      <c r="C47558" s="12"/>
    </row>
    <row r="47559" spans="1:3" x14ac:dyDescent="0.35">
      <c r="A47559" s="12"/>
      <c r="B47559" s="12"/>
      <c r="C47559" s="12"/>
    </row>
    <row r="47560" spans="1:3" x14ac:dyDescent="0.35">
      <c r="A47560" s="12"/>
      <c r="B47560" s="12"/>
      <c r="C47560" s="12"/>
    </row>
    <row r="47561" spans="1:3" x14ac:dyDescent="0.35">
      <c r="A47561" s="12"/>
      <c r="B47561" s="12"/>
      <c r="C47561" s="12"/>
    </row>
    <row r="47562" spans="1:3" x14ac:dyDescent="0.35">
      <c r="A47562" s="12"/>
      <c r="B47562" s="12"/>
      <c r="C47562" s="12"/>
    </row>
    <row r="47563" spans="1:3" x14ac:dyDescent="0.35">
      <c r="A47563" s="12"/>
      <c r="B47563" s="12"/>
      <c r="C47563" s="12"/>
    </row>
    <row r="47564" spans="1:3" x14ac:dyDescent="0.35">
      <c r="A47564" s="12"/>
      <c r="B47564" s="12"/>
      <c r="C47564" s="12"/>
    </row>
    <row r="47565" spans="1:3" x14ac:dyDescent="0.35">
      <c r="A47565" s="12"/>
      <c r="B47565" s="12"/>
      <c r="C47565" s="12"/>
    </row>
    <row r="47566" spans="1:3" x14ac:dyDescent="0.35">
      <c r="A47566" s="12"/>
      <c r="B47566" s="12"/>
      <c r="C47566" s="12"/>
    </row>
    <row r="47567" spans="1:3" x14ac:dyDescent="0.35">
      <c r="A47567" s="12"/>
      <c r="B47567" s="12"/>
      <c r="C47567" s="12"/>
    </row>
    <row r="47568" spans="1:3" x14ac:dyDescent="0.35">
      <c r="A47568" s="12"/>
      <c r="B47568" s="12"/>
      <c r="C47568" s="12"/>
    </row>
    <row r="47569" spans="1:3" x14ac:dyDescent="0.35">
      <c r="A47569" s="12"/>
      <c r="B47569" s="12"/>
      <c r="C47569" s="12"/>
    </row>
    <row r="47570" spans="1:3" x14ac:dyDescent="0.35">
      <c r="A47570" s="12"/>
      <c r="B47570" s="12"/>
      <c r="C47570" s="12"/>
    </row>
    <row r="47571" spans="1:3" x14ac:dyDescent="0.35">
      <c r="A47571" s="12"/>
      <c r="B47571" s="12"/>
      <c r="C47571" s="12"/>
    </row>
    <row r="47572" spans="1:3" x14ac:dyDescent="0.35">
      <c r="A47572" s="12"/>
      <c r="B47572" s="12"/>
      <c r="C47572" s="12"/>
    </row>
    <row r="47573" spans="1:3" x14ac:dyDescent="0.35">
      <c r="A47573" s="12"/>
      <c r="B47573" s="12"/>
      <c r="C47573" s="12"/>
    </row>
    <row r="47574" spans="1:3" x14ac:dyDescent="0.35">
      <c r="A47574" s="12"/>
      <c r="B47574" s="12"/>
      <c r="C47574" s="12"/>
    </row>
    <row r="47575" spans="1:3" x14ac:dyDescent="0.35">
      <c r="A47575" s="12"/>
      <c r="B47575" s="12"/>
      <c r="C47575" s="12"/>
    </row>
    <row r="47576" spans="1:3" x14ac:dyDescent="0.35">
      <c r="A47576" s="12"/>
      <c r="B47576" s="12"/>
      <c r="C47576" s="12"/>
    </row>
    <row r="47577" spans="1:3" x14ac:dyDescent="0.35">
      <c r="A47577" s="12"/>
      <c r="B47577" s="12"/>
      <c r="C47577" s="12"/>
    </row>
    <row r="47578" spans="1:3" x14ac:dyDescent="0.35">
      <c r="A47578" s="12"/>
      <c r="B47578" s="12"/>
      <c r="C47578" s="12"/>
    </row>
    <row r="47579" spans="1:3" x14ac:dyDescent="0.35">
      <c r="A47579" s="12"/>
      <c r="B47579" s="12"/>
      <c r="C47579" s="12"/>
    </row>
    <row r="47580" spans="1:3" x14ac:dyDescent="0.35">
      <c r="A47580" s="12"/>
      <c r="B47580" s="12"/>
      <c r="C47580" s="12"/>
    </row>
    <row r="47581" spans="1:3" x14ac:dyDescent="0.35">
      <c r="A47581" s="12"/>
      <c r="B47581" s="12"/>
      <c r="C47581" s="12"/>
    </row>
    <row r="47582" spans="1:3" x14ac:dyDescent="0.35">
      <c r="A47582" s="12"/>
      <c r="B47582" s="12"/>
      <c r="C47582" s="12"/>
    </row>
    <row r="47583" spans="1:3" x14ac:dyDescent="0.35">
      <c r="A47583" s="12"/>
      <c r="B47583" s="12"/>
      <c r="C47583" s="12"/>
    </row>
    <row r="47584" spans="1:3" x14ac:dyDescent="0.35">
      <c r="A47584" s="12"/>
      <c r="B47584" s="12"/>
      <c r="C47584" s="12"/>
    </row>
    <row r="47585" spans="1:3" x14ac:dyDescent="0.35">
      <c r="A47585" s="12"/>
      <c r="B47585" s="12"/>
      <c r="C47585" s="12"/>
    </row>
    <row r="47586" spans="1:3" x14ac:dyDescent="0.35">
      <c r="A47586" s="12"/>
      <c r="B47586" s="12"/>
      <c r="C47586" s="12"/>
    </row>
    <row r="47587" spans="1:3" x14ac:dyDescent="0.35">
      <c r="A47587" s="12"/>
      <c r="B47587" s="12"/>
      <c r="C47587" s="12"/>
    </row>
    <row r="47588" spans="1:3" x14ac:dyDescent="0.35">
      <c r="A47588" s="12"/>
      <c r="B47588" s="12"/>
      <c r="C47588" s="12"/>
    </row>
    <row r="47589" spans="1:3" x14ac:dyDescent="0.35">
      <c r="A47589" s="12"/>
      <c r="B47589" s="12"/>
      <c r="C47589" s="12"/>
    </row>
    <row r="47590" spans="1:3" x14ac:dyDescent="0.35">
      <c r="A47590" s="12"/>
      <c r="B47590" s="12"/>
      <c r="C47590" s="12"/>
    </row>
    <row r="47591" spans="1:3" x14ac:dyDescent="0.35">
      <c r="A47591" s="12"/>
      <c r="B47591" s="12"/>
      <c r="C47591" s="12"/>
    </row>
    <row r="47592" spans="1:3" x14ac:dyDescent="0.35">
      <c r="A47592" s="12"/>
      <c r="B47592" s="12"/>
      <c r="C47592" s="12"/>
    </row>
    <row r="47593" spans="1:3" x14ac:dyDescent="0.35">
      <c r="A47593" s="12"/>
      <c r="B47593" s="12"/>
      <c r="C47593" s="12"/>
    </row>
    <row r="47594" spans="1:3" x14ac:dyDescent="0.35">
      <c r="A47594" s="12"/>
      <c r="B47594" s="12"/>
      <c r="C47594" s="12"/>
    </row>
    <row r="47595" spans="1:3" x14ac:dyDescent="0.35">
      <c r="A47595" s="12"/>
      <c r="B47595" s="12"/>
      <c r="C47595" s="12"/>
    </row>
    <row r="47596" spans="1:3" x14ac:dyDescent="0.35">
      <c r="A47596" s="12"/>
      <c r="B47596" s="12"/>
      <c r="C47596" s="12"/>
    </row>
    <row r="47597" spans="1:3" x14ac:dyDescent="0.35">
      <c r="A47597" s="12"/>
      <c r="B47597" s="12"/>
      <c r="C47597" s="12"/>
    </row>
    <row r="47598" spans="1:3" x14ac:dyDescent="0.35">
      <c r="A47598" s="12"/>
      <c r="B47598" s="12"/>
      <c r="C47598" s="12"/>
    </row>
    <row r="47599" spans="1:3" x14ac:dyDescent="0.35">
      <c r="A47599" s="12"/>
      <c r="B47599" s="12"/>
      <c r="C47599" s="12"/>
    </row>
    <row r="47600" spans="1:3" x14ac:dyDescent="0.35">
      <c r="A47600" s="12"/>
      <c r="B47600" s="12"/>
      <c r="C47600" s="12"/>
    </row>
    <row r="47601" spans="1:3" x14ac:dyDescent="0.35">
      <c r="A47601" s="12"/>
      <c r="B47601" s="12"/>
      <c r="C47601" s="12"/>
    </row>
    <row r="47602" spans="1:3" x14ac:dyDescent="0.35">
      <c r="A47602" s="12"/>
      <c r="B47602" s="12"/>
      <c r="C47602" s="12"/>
    </row>
    <row r="47603" spans="1:3" x14ac:dyDescent="0.35">
      <c r="A47603" s="12"/>
      <c r="B47603" s="12"/>
      <c r="C47603" s="12"/>
    </row>
    <row r="47604" spans="1:3" x14ac:dyDescent="0.35">
      <c r="A47604" s="12"/>
      <c r="B47604" s="12"/>
      <c r="C47604" s="12"/>
    </row>
    <row r="47605" spans="1:3" x14ac:dyDescent="0.35">
      <c r="A47605" s="12"/>
      <c r="B47605" s="12"/>
      <c r="C47605" s="12"/>
    </row>
    <row r="47606" spans="1:3" x14ac:dyDescent="0.35">
      <c r="A47606" s="12"/>
      <c r="B47606" s="12"/>
      <c r="C47606" s="12"/>
    </row>
    <row r="47607" spans="1:3" x14ac:dyDescent="0.35">
      <c r="A47607" s="12"/>
      <c r="B47607" s="12"/>
      <c r="C47607" s="12"/>
    </row>
    <row r="47608" spans="1:3" x14ac:dyDescent="0.35">
      <c r="A47608" s="12"/>
      <c r="B47608" s="12"/>
      <c r="C47608" s="12"/>
    </row>
    <row r="47609" spans="1:3" x14ac:dyDescent="0.35">
      <c r="A47609" s="12"/>
      <c r="B47609" s="12"/>
      <c r="C47609" s="12"/>
    </row>
    <row r="47610" spans="1:3" x14ac:dyDescent="0.35">
      <c r="A47610" s="12"/>
      <c r="B47610" s="12"/>
      <c r="C47610" s="12"/>
    </row>
    <row r="47611" spans="1:3" x14ac:dyDescent="0.35">
      <c r="A47611" s="12"/>
      <c r="B47611" s="12"/>
      <c r="C47611" s="12"/>
    </row>
    <row r="47612" spans="1:3" x14ac:dyDescent="0.35">
      <c r="A47612" s="12"/>
      <c r="B47612" s="12"/>
      <c r="C47612" s="12"/>
    </row>
    <row r="47613" spans="1:3" x14ac:dyDescent="0.35">
      <c r="A47613" s="12"/>
      <c r="B47613" s="12"/>
      <c r="C47613" s="12"/>
    </row>
    <row r="47614" spans="1:3" x14ac:dyDescent="0.35">
      <c r="A47614" s="12"/>
      <c r="B47614" s="12"/>
      <c r="C47614" s="12"/>
    </row>
    <row r="47615" spans="1:3" x14ac:dyDescent="0.35">
      <c r="A47615" s="12"/>
      <c r="B47615" s="12"/>
      <c r="C47615" s="12"/>
    </row>
    <row r="47616" spans="1:3" x14ac:dyDescent="0.35">
      <c r="A47616" s="12"/>
      <c r="B47616" s="12"/>
      <c r="C47616" s="12"/>
    </row>
    <row r="47617" spans="1:3" x14ac:dyDescent="0.35">
      <c r="A47617" s="12"/>
      <c r="B47617" s="12"/>
      <c r="C47617" s="12"/>
    </row>
    <row r="47618" spans="1:3" x14ac:dyDescent="0.35">
      <c r="A47618" s="12"/>
      <c r="B47618" s="12"/>
      <c r="C47618" s="12"/>
    </row>
    <row r="47619" spans="1:3" x14ac:dyDescent="0.35">
      <c r="A47619" s="12"/>
      <c r="B47619" s="12"/>
      <c r="C47619" s="12"/>
    </row>
    <row r="47620" spans="1:3" x14ac:dyDescent="0.35">
      <c r="A47620" s="12"/>
      <c r="B47620" s="12"/>
      <c r="C47620" s="12"/>
    </row>
    <row r="47621" spans="1:3" x14ac:dyDescent="0.35">
      <c r="A47621" s="12"/>
      <c r="B47621" s="12"/>
      <c r="C47621" s="12"/>
    </row>
    <row r="47622" spans="1:3" x14ac:dyDescent="0.35">
      <c r="A47622" s="12"/>
      <c r="B47622" s="12"/>
      <c r="C47622" s="12"/>
    </row>
    <row r="47623" spans="1:3" x14ac:dyDescent="0.35">
      <c r="A47623" s="12"/>
      <c r="B47623" s="12"/>
      <c r="C47623" s="12"/>
    </row>
    <row r="47624" spans="1:3" x14ac:dyDescent="0.35">
      <c r="A47624" s="12"/>
      <c r="B47624" s="12"/>
      <c r="C47624" s="12"/>
    </row>
    <row r="47625" spans="1:3" x14ac:dyDescent="0.35">
      <c r="A47625" s="12"/>
      <c r="B47625" s="12"/>
      <c r="C47625" s="12"/>
    </row>
    <row r="47626" spans="1:3" x14ac:dyDescent="0.35">
      <c r="A47626" s="12"/>
      <c r="B47626" s="12"/>
      <c r="C47626" s="12"/>
    </row>
    <row r="47627" spans="1:3" x14ac:dyDescent="0.35">
      <c r="A47627" s="12"/>
      <c r="B47627" s="12"/>
      <c r="C47627" s="12"/>
    </row>
    <row r="47628" spans="1:3" x14ac:dyDescent="0.35">
      <c r="A47628" s="12"/>
      <c r="B47628" s="12"/>
      <c r="C47628" s="12"/>
    </row>
    <row r="47629" spans="1:3" x14ac:dyDescent="0.35">
      <c r="A47629" s="12"/>
      <c r="B47629" s="12"/>
      <c r="C47629" s="12"/>
    </row>
    <row r="47630" spans="1:3" x14ac:dyDescent="0.35">
      <c r="A47630" s="12"/>
      <c r="B47630" s="12"/>
      <c r="C47630" s="12"/>
    </row>
    <row r="47631" spans="1:3" x14ac:dyDescent="0.35">
      <c r="A47631" s="12"/>
      <c r="B47631" s="12"/>
      <c r="C47631" s="12"/>
    </row>
    <row r="47632" spans="1:3" x14ac:dyDescent="0.35">
      <c r="A47632" s="12"/>
      <c r="B47632" s="12"/>
      <c r="C47632" s="12"/>
    </row>
    <row r="47633" spans="1:3" x14ac:dyDescent="0.35">
      <c r="A47633" s="12"/>
      <c r="B47633" s="12"/>
      <c r="C47633" s="12"/>
    </row>
    <row r="47634" spans="1:3" x14ac:dyDescent="0.35">
      <c r="A47634" s="12"/>
      <c r="B47634" s="12"/>
      <c r="C47634" s="12"/>
    </row>
    <row r="47635" spans="1:3" x14ac:dyDescent="0.35">
      <c r="A47635" s="12"/>
      <c r="B47635" s="12"/>
      <c r="C47635" s="12"/>
    </row>
    <row r="47636" spans="1:3" x14ac:dyDescent="0.35">
      <c r="A47636" s="12"/>
      <c r="B47636" s="12"/>
      <c r="C47636" s="12"/>
    </row>
    <row r="47637" spans="1:3" x14ac:dyDescent="0.35">
      <c r="A47637" s="12"/>
      <c r="B47637" s="12"/>
      <c r="C47637" s="12"/>
    </row>
    <row r="47638" spans="1:3" x14ac:dyDescent="0.35">
      <c r="A47638" s="12"/>
      <c r="B47638" s="12"/>
      <c r="C47638" s="12"/>
    </row>
    <row r="47639" spans="1:3" x14ac:dyDescent="0.35">
      <c r="A47639" s="12"/>
      <c r="B47639" s="12"/>
      <c r="C47639" s="12"/>
    </row>
    <row r="47640" spans="1:3" x14ac:dyDescent="0.35">
      <c r="A47640" s="12"/>
      <c r="B47640" s="12"/>
      <c r="C47640" s="12"/>
    </row>
    <row r="47641" spans="1:3" x14ac:dyDescent="0.35">
      <c r="A47641" s="12"/>
      <c r="B47641" s="12"/>
      <c r="C47641" s="12"/>
    </row>
    <row r="47642" spans="1:3" x14ac:dyDescent="0.35">
      <c r="A47642" s="12"/>
      <c r="B47642" s="12"/>
      <c r="C47642" s="12"/>
    </row>
    <row r="47643" spans="1:3" x14ac:dyDescent="0.35">
      <c r="A47643" s="12"/>
      <c r="B47643" s="12"/>
      <c r="C47643" s="12"/>
    </row>
    <row r="47644" spans="1:3" x14ac:dyDescent="0.35">
      <c r="A47644" s="12"/>
      <c r="B47644" s="12"/>
      <c r="C47644" s="12"/>
    </row>
    <row r="47645" spans="1:3" x14ac:dyDescent="0.35">
      <c r="A47645" s="12"/>
      <c r="B47645" s="12"/>
      <c r="C47645" s="12"/>
    </row>
    <row r="47646" spans="1:3" x14ac:dyDescent="0.35">
      <c r="A47646" s="12"/>
      <c r="B47646" s="12"/>
      <c r="C47646" s="12"/>
    </row>
    <row r="47647" spans="1:3" x14ac:dyDescent="0.35">
      <c r="A47647" s="12"/>
      <c r="B47647" s="12"/>
      <c r="C47647" s="12"/>
    </row>
    <row r="47648" spans="1:3" x14ac:dyDescent="0.35">
      <c r="A47648" s="12"/>
      <c r="B47648" s="12"/>
      <c r="C47648" s="12"/>
    </row>
    <row r="47649" spans="1:3" x14ac:dyDescent="0.35">
      <c r="A47649" s="12"/>
      <c r="B47649" s="12"/>
      <c r="C47649" s="12"/>
    </row>
    <row r="47650" spans="1:3" x14ac:dyDescent="0.35">
      <c r="A47650" s="12"/>
      <c r="B47650" s="12"/>
      <c r="C47650" s="12"/>
    </row>
    <row r="47651" spans="1:3" x14ac:dyDescent="0.35">
      <c r="A47651" s="12"/>
      <c r="B47651" s="12"/>
      <c r="C47651" s="12"/>
    </row>
    <row r="47652" spans="1:3" x14ac:dyDescent="0.35">
      <c r="A47652" s="12"/>
      <c r="B47652" s="12"/>
      <c r="C47652" s="12"/>
    </row>
    <row r="47653" spans="1:3" x14ac:dyDescent="0.35">
      <c r="A47653" s="12"/>
      <c r="B47653" s="12"/>
      <c r="C47653" s="12"/>
    </row>
    <row r="47654" spans="1:3" x14ac:dyDescent="0.35">
      <c r="A47654" s="12"/>
      <c r="B47654" s="12"/>
      <c r="C47654" s="12"/>
    </row>
    <row r="47655" spans="1:3" x14ac:dyDescent="0.35">
      <c r="A47655" s="12"/>
      <c r="B47655" s="12"/>
      <c r="C47655" s="12"/>
    </row>
    <row r="47656" spans="1:3" x14ac:dyDescent="0.35">
      <c r="A47656" s="12"/>
      <c r="B47656" s="12"/>
      <c r="C47656" s="12"/>
    </row>
    <row r="47657" spans="1:3" x14ac:dyDescent="0.35">
      <c r="A47657" s="12"/>
      <c r="B47657" s="12"/>
      <c r="C47657" s="12"/>
    </row>
    <row r="47658" spans="1:3" x14ac:dyDescent="0.35">
      <c r="A47658" s="12"/>
      <c r="B47658" s="12"/>
      <c r="C47658" s="12"/>
    </row>
    <row r="47659" spans="1:3" x14ac:dyDescent="0.35">
      <c r="A47659" s="12"/>
      <c r="B47659" s="12"/>
      <c r="C47659" s="12"/>
    </row>
    <row r="47660" spans="1:3" x14ac:dyDescent="0.35">
      <c r="A47660" s="12"/>
      <c r="B47660" s="12"/>
      <c r="C47660" s="12"/>
    </row>
    <row r="47661" spans="1:3" x14ac:dyDescent="0.35">
      <c r="A47661" s="12"/>
      <c r="B47661" s="12"/>
      <c r="C47661" s="12"/>
    </row>
    <row r="47662" spans="1:3" x14ac:dyDescent="0.35">
      <c r="A47662" s="12"/>
      <c r="B47662" s="12"/>
      <c r="C47662" s="12"/>
    </row>
    <row r="47663" spans="1:3" x14ac:dyDescent="0.35">
      <c r="A47663" s="12"/>
      <c r="B47663" s="12"/>
      <c r="C47663" s="12"/>
    </row>
    <row r="47664" spans="1:3" x14ac:dyDescent="0.35">
      <c r="A47664" s="12"/>
      <c r="B47664" s="12"/>
      <c r="C47664" s="12"/>
    </row>
    <row r="47665" spans="1:3" x14ac:dyDescent="0.35">
      <c r="A47665" s="12"/>
      <c r="B47665" s="12"/>
      <c r="C47665" s="12"/>
    </row>
    <row r="47666" spans="1:3" x14ac:dyDescent="0.35">
      <c r="A47666" s="12"/>
      <c r="B47666" s="12"/>
      <c r="C47666" s="12"/>
    </row>
    <row r="47667" spans="1:3" x14ac:dyDescent="0.35">
      <c r="A47667" s="12"/>
      <c r="B47667" s="12"/>
      <c r="C47667" s="12"/>
    </row>
    <row r="47668" spans="1:3" x14ac:dyDescent="0.35">
      <c r="A47668" s="12"/>
      <c r="B47668" s="12"/>
      <c r="C47668" s="12"/>
    </row>
    <row r="47669" spans="1:3" x14ac:dyDescent="0.35">
      <c r="A47669" s="12"/>
      <c r="B47669" s="12"/>
      <c r="C47669" s="12"/>
    </row>
    <row r="47670" spans="1:3" x14ac:dyDescent="0.35">
      <c r="A47670" s="12"/>
      <c r="B47670" s="12"/>
      <c r="C47670" s="12"/>
    </row>
    <row r="47671" spans="1:3" x14ac:dyDescent="0.35">
      <c r="A47671" s="12"/>
      <c r="B47671" s="12"/>
      <c r="C47671" s="12"/>
    </row>
    <row r="47672" spans="1:3" x14ac:dyDescent="0.35">
      <c r="A47672" s="12"/>
      <c r="B47672" s="12"/>
      <c r="C47672" s="12"/>
    </row>
    <row r="47673" spans="1:3" x14ac:dyDescent="0.35">
      <c r="A47673" s="12"/>
      <c r="B47673" s="12"/>
      <c r="C47673" s="12"/>
    </row>
    <row r="47674" spans="1:3" x14ac:dyDescent="0.35">
      <c r="A47674" s="12"/>
      <c r="B47674" s="12"/>
      <c r="C47674" s="12"/>
    </row>
    <row r="47675" spans="1:3" x14ac:dyDescent="0.35">
      <c r="A47675" s="12"/>
      <c r="B47675" s="12"/>
      <c r="C47675" s="12"/>
    </row>
    <row r="47676" spans="1:3" x14ac:dyDescent="0.35">
      <c r="A47676" s="12"/>
      <c r="B47676" s="12"/>
      <c r="C47676" s="12"/>
    </row>
    <row r="47677" spans="1:3" x14ac:dyDescent="0.35">
      <c r="A47677" s="12"/>
      <c r="B47677" s="12"/>
      <c r="C47677" s="12"/>
    </row>
    <row r="47678" spans="1:3" x14ac:dyDescent="0.35">
      <c r="A47678" s="12"/>
      <c r="B47678" s="12"/>
      <c r="C47678" s="12"/>
    </row>
    <row r="47679" spans="1:3" x14ac:dyDescent="0.35">
      <c r="A47679" s="12"/>
      <c r="B47679" s="12"/>
      <c r="C47679" s="12"/>
    </row>
    <row r="47680" spans="1:3" x14ac:dyDescent="0.35">
      <c r="A47680" s="12"/>
      <c r="B47680" s="12"/>
      <c r="C47680" s="12"/>
    </row>
    <row r="47681" spans="1:3" x14ac:dyDescent="0.35">
      <c r="A47681" s="12"/>
      <c r="B47681" s="12"/>
      <c r="C47681" s="12"/>
    </row>
    <row r="47682" spans="1:3" x14ac:dyDescent="0.35">
      <c r="A47682" s="12"/>
      <c r="B47682" s="12"/>
      <c r="C47682" s="12"/>
    </row>
    <row r="47683" spans="1:3" x14ac:dyDescent="0.35">
      <c r="A47683" s="12"/>
      <c r="B47683" s="12"/>
      <c r="C47683" s="12"/>
    </row>
    <row r="47684" spans="1:3" x14ac:dyDescent="0.35">
      <c r="A47684" s="12"/>
      <c r="B47684" s="12"/>
      <c r="C47684" s="12"/>
    </row>
    <row r="47685" spans="1:3" x14ac:dyDescent="0.35">
      <c r="A47685" s="12"/>
      <c r="B47685" s="12"/>
      <c r="C47685" s="12"/>
    </row>
    <row r="47686" spans="1:3" x14ac:dyDescent="0.35">
      <c r="A47686" s="12"/>
      <c r="B47686" s="12"/>
      <c r="C47686" s="12"/>
    </row>
    <row r="47687" spans="1:3" x14ac:dyDescent="0.35">
      <c r="A47687" s="12"/>
      <c r="B47687" s="12"/>
      <c r="C47687" s="12"/>
    </row>
    <row r="47688" spans="1:3" x14ac:dyDescent="0.35">
      <c r="A47688" s="12"/>
      <c r="B47688" s="12"/>
      <c r="C47688" s="12"/>
    </row>
    <row r="47689" spans="1:3" x14ac:dyDescent="0.35">
      <c r="A47689" s="12"/>
      <c r="B47689" s="12"/>
      <c r="C47689" s="12"/>
    </row>
    <row r="47690" spans="1:3" x14ac:dyDescent="0.35">
      <c r="A47690" s="12"/>
      <c r="B47690" s="12"/>
      <c r="C47690" s="12"/>
    </row>
    <row r="47691" spans="1:3" x14ac:dyDescent="0.35">
      <c r="A47691" s="12"/>
      <c r="B47691" s="12"/>
      <c r="C47691" s="12"/>
    </row>
    <row r="47692" spans="1:3" x14ac:dyDescent="0.35">
      <c r="A47692" s="12"/>
      <c r="B47692" s="12"/>
      <c r="C47692" s="12"/>
    </row>
    <row r="47693" spans="1:3" x14ac:dyDescent="0.35">
      <c r="A47693" s="12"/>
      <c r="B47693" s="12"/>
      <c r="C47693" s="12"/>
    </row>
    <row r="47694" spans="1:3" x14ac:dyDescent="0.35">
      <c r="A47694" s="12"/>
      <c r="B47694" s="12"/>
      <c r="C47694" s="12"/>
    </row>
    <row r="47695" spans="1:3" x14ac:dyDescent="0.35">
      <c r="A47695" s="12"/>
      <c r="B47695" s="12"/>
      <c r="C47695" s="12"/>
    </row>
    <row r="47696" spans="1:3" x14ac:dyDescent="0.35">
      <c r="A47696" s="12"/>
      <c r="B47696" s="12"/>
      <c r="C47696" s="12"/>
    </row>
    <row r="47697" spans="1:3" x14ac:dyDescent="0.35">
      <c r="A47697" s="12"/>
      <c r="B47697" s="12"/>
      <c r="C47697" s="12"/>
    </row>
    <row r="47698" spans="1:3" x14ac:dyDescent="0.35">
      <c r="A47698" s="12"/>
      <c r="B47698" s="12"/>
      <c r="C47698" s="12"/>
    </row>
    <row r="47699" spans="1:3" x14ac:dyDescent="0.35">
      <c r="A47699" s="12"/>
      <c r="B47699" s="12"/>
      <c r="C47699" s="12"/>
    </row>
    <row r="47700" spans="1:3" x14ac:dyDescent="0.35">
      <c r="A47700" s="12"/>
      <c r="B47700" s="12"/>
      <c r="C47700" s="12"/>
    </row>
    <row r="47701" spans="1:3" x14ac:dyDescent="0.35">
      <c r="A47701" s="12"/>
      <c r="B47701" s="12"/>
      <c r="C47701" s="12"/>
    </row>
    <row r="47702" spans="1:3" x14ac:dyDescent="0.35">
      <c r="A47702" s="12"/>
      <c r="B47702" s="12"/>
      <c r="C47702" s="12"/>
    </row>
    <row r="47703" spans="1:3" x14ac:dyDescent="0.35">
      <c r="A47703" s="12"/>
      <c r="B47703" s="12"/>
      <c r="C47703" s="12"/>
    </row>
    <row r="47704" spans="1:3" x14ac:dyDescent="0.35">
      <c r="A47704" s="12"/>
      <c r="B47704" s="12"/>
      <c r="C47704" s="12"/>
    </row>
    <row r="47705" spans="1:3" x14ac:dyDescent="0.35">
      <c r="A47705" s="12"/>
      <c r="B47705" s="12"/>
      <c r="C47705" s="12"/>
    </row>
    <row r="47706" spans="1:3" x14ac:dyDescent="0.35">
      <c r="A47706" s="12"/>
      <c r="B47706" s="12"/>
      <c r="C47706" s="12"/>
    </row>
    <row r="47707" spans="1:3" x14ac:dyDescent="0.35">
      <c r="A47707" s="12"/>
      <c r="B47707" s="12"/>
      <c r="C47707" s="12"/>
    </row>
    <row r="47708" spans="1:3" x14ac:dyDescent="0.35">
      <c r="A47708" s="12"/>
      <c r="B47708" s="12"/>
      <c r="C47708" s="12"/>
    </row>
    <row r="47709" spans="1:3" x14ac:dyDescent="0.35">
      <c r="A47709" s="12"/>
      <c r="B47709" s="12"/>
      <c r="C47709" s="12"/>
    </row>
    <row r="47710" spans="1:3" x14ac:dyDescent="0.35">
      <c r="A47710" s="12"/>
      <c r="B47710" s="12"/>
      <c r="C47710" s="12"/>
    </row>
    <row r="47711" spans="1:3" x14ac:dyDescent="0.35">
      <c r="A47711" s="12"/>
      <c r="B47711" s="12"/>
      <c r="C47711" s="12"/>
    </row>
    <row r="47712" spans="1:3" x14ac:dyDescent="0.35">
      <c r="A47712" s="12"/>
      <c r="B47712" s="12"/>
      <c r="C47712" s="12"/>
    </row>
    <row r="47713" spans="1:3" x14ac:dyDescent="0.35">
      <c r="A47713" s="12"/>
      <c r="B47713" s="12"/>
      <c r="C47713" s="12"/>
    </row>
    <row r="47714" spans="1:3" x14ac:dyDescent="0.35">
      <c r="A47714" s="12"/>
      <c r="B47714" s="12"/>
      <c r="C47714" s="12"/>
    </row>
    <row r="47715" spans="1:3" x14ac:dyDescent="0.35">
      <c r="A47715" s="12"/>
      <c r="B47715" s="12"/>
      <c r="C47715" s="12"/>
    </row>
    <row r="47716" spans="1:3" x14ac:dyDescent="0.35">
      <c r="A47716" s="12"/>
      <c r="B47716" s="12"/>
      <c r="C47716" s="12"/>
    </row>
    <row r="47717" spans="1:3" x14ac:dyDescent="0.35">
      <c r="A47717" s="12"/>
      <c r="B47717" s="12"/>
      <c r="C47717" s="12"/>
    </row>
    <row r="47718" spans="1:3" x14ac:dyDescent="0.35">
      <c r="A47718" s="12"/>
      <c r="B47718" s="12"/>
      <c r="C47718" s="12"/>
    </row>
    <row r="47719" spans="1:3" x14ac:dyDescent="0.35">
      <c r="A47719" s="12"/>
      <c r="B47719" s="12"/>
      <c r="C47719" s="12"/>
    </row>
    <row r="47720" spans="1:3" x14ac:dyDescent="0.35">
      <c r="A47720" s="12"/>
      <c r="B47720" s="12"/>
      <c r="C47720" s="12"/>
    </row>
    <row r="47721" spans="1:3" x14ac:dyDescent="0.35">
      <c r="A47721" s="12"/>
      <c r="B47721" s="12"/>
      <c r="C47721" s="12"/>
    </row>
    <row r="47722" spans="1:3" x14ac:dyDescent="0.35">
      <c r="A47722" s="12"/>
      <c r="B47722" s="12"/>
      <c r="C47722" s="12"/>
    </row>
    <row r="47723" spans="1:3" x14ac:dyDescent="0.35">
      <c r="A47723" s="12"/>
      <c r="B47723" s="12"/>
      <c r="C47723" s="12"/>
    </row>
    <row r="47724" spans="1:3" x14ac:dyDescent="0.35">
      <c r="A47724" s="12"/>
      <c r="B47724" s="12"/>
      <c r="C47724" s="12"/>
    </row>
    <row r="47725" spans="1:3" x14ac:dyDescent="0.35">
      <c r="A47725" s="12"/>
      <c r="B47725" s="12"/>
      <c r="C47725" s="12"/>
    </row>
    <row r="47726" spans="1:3" x14ac:dyDescent="0.35">
      <c r="A47726" s="12"/>
      <c r="B47726" s="12"/>
      <c r="C47726" s="12"/>
    </row>
    <row r="47727" spans="1:3" x14ac:dyDescent="0.35">
      <c r="A47727" s="12"/>
      <c r="B47727" s="12"/>
      <c r="C47727" s="12"/>
    </row>
    <row r="47728" spans="1:3" x14ac:dyDescent="0.35">
      <c r="A47728" s="12"/>
      <c r="B47728" s="12"/>
      <c r="C47728" s="12"/>
    </row>
    <row r="47729" spans="1:3" x14ac:dyDescent="0.35">
      <c r="A47729" s="12"/>
      <c r="B47729" s="12"/>
      <c r="C47729" s="12"/>
    </row>
    <row r="47730" spans="1:3" x14ac:dyDescent="0.35">
      <c r="A47730" s="12"/>
      <c r="B47730" s="12"/>
      <c r="C47730" s="12"/>
    </row>
    <row r="47731" spans="1:3" x14ac:dyDescent="0.35">
      <c r="A47731" s="12"/>
      <c r="B47731" s="12"/>
      <c r="C47731" s="12"/>
    </row>
    <row r="47732" spans="1:3" x14ac:dyDescent="0.35">
      <c r="A47732" s="12"/>
      <c r="B47732" s="12"/>
      <c r="C47732" s="12"/>
    </row>
    <row r="47733" spans="1:3" x14ac:dyDescent="0.35">
      <c r="A47733" s="12"/>
      <c r="B47733" s="12"/>
      <c r="C47733" s="12"/>
    </row>
    <row r="47734" spans="1:3" x14ac:dyDescent="0.35">
      <c r="A47734" s="12"/>
      <c r="B47734" s="12"/>
      <c r="C47734" s="12"/>
    </row>
    <row r="47735" spans="1:3" x14ac:dyDescent="0.35">
      <c r="A47735" s="12"/>
      <c r="B47735" s="12"/>
      <c r="C47735" s="12"/>
    </row>
    <row r="47736" spans="1:3" x14ac:dyDescent="0.35">
      <c r="A47736" s="12"/>
      <c r="B47736" s="12"/>
      <c r="C47736" s="12"/>
    </row>
    <row r="47737" spans="1:3" x14ac:dyDescent="0.35">
      <c r="A47737" s="12"/>
      <c r="B47737" s="12"/>
      <c r="C47737" s="12"/>
    </row>
    <row r="47738" spans="1:3" x14ac:dyDescent="0.35">
      <c r="A47738" s="12"/>
      <c r="B47738" s="12"/>
      <c r="C47738" s="12"/>
    </row>
    <row r="47739" spans="1:3" x14ac:dyDescent="0.35">
      <c r="A47739" s="12"/>
      <c r="B47739" s="12"/>
      <c r="C47739" s="12"/>
    </row>
    <row r="47740" spans="1:3" x14ac:dyDescent="0.35">
      <c r="A47740" s="12"/>
      <c r="B47740" s="12"/>
      <c r="C47740" s="12"/>
    </row>
    <row r="47741" spans="1:3" x14ac:dyDescent="0.35">
      <c r="A47741" s="12"/>
      <c r="B47741" s="12"/>
      <c r="C47741" s="12"/>
    </row>
    <row r="47742" spans="1:3" x14ac:dyDescent="0.35">
      <c r="A47742" s="12"/>
      <c r="B47742" s="12"/>
      <c r="C47742" s="12"/>
    </row>
    <row r="47743" spans="1:3" x14ac:dyDescent="0.35">
      <c r="A47743" s="12"/>
      <c r="B47743" s="12"/>
      <c r="C47743" s="12"/>
    </row>
    <row r="47744" spans="1:3" x14ac:dyDescent="0.35">
      <c r="A47744" s="12"/>
      <c r="B47744" s="12"/>
      <c r="C47744" s="12"/>
    </row>
    <row r="47745" spans="1:3" x14ac:dyDescent="0.35">
      <c r="A47745" s="12"/>
      <c r="B47745" s="12"/>
      <c r="C47745" s="12"/>
    </row>
    <row r="47746" spans="1:3" x14ac:dyDescent="0.35">
      <c r="A47746" s="12"/>
      <c r="B47746" s="12"/>
      <c r="C47746" s="12"/>
    </row>
    <row r="47747" spans="1:3" x14ac:dyDescent="0.35">
      <c r="A47747" s="12"/>
      <c r="B47747" s="12"/>
      <c r="C47747" s="12"/>
    </row>
    <row r="47748" spans="1:3" x14ac:dyDescent="0.35">
      <c r="A47748" s="12"/>
      <c r="B47748" s="12"/>
      <c r="C47748" s="12"/>
    </row>
    <row r="47749" spans="1:3" x14ac:dyDescent="0.35">
      <c r="A47749" s="12"/>
      <c r="B47749" s="12"/>
      <c r="C47749" s="12"/>
    </row>
    <row r="47750" spans="1:3" x14ac:dyDescent="0.35">
      <c r="A47750" s="12"/>
      <c r="B47750" s="12"/>
      <c r="C47750" s="12"/>
    </row>
    <row r="47751" spans="1:3" x14ac:dyDescent="0.35">
      <c r="A47751" s="12"/>
      <c r="B47751" s="12"/>
      <c r="C47751" s="12"/>
    </row>
    <row r="47752" spans="1:3" x14ac:dyDescent="0.35">
      <c r="A47752" s="12"/>
      <c r="B47752" s="12"/>
      <c r="C47752" s="12"/>
    </row>
    <row r="47753" spans="1:3" x14ac:dyDescent="0.35">
      <c r="A47753" s="12"/>
      <c r="B47753" s="12"/>
      <c r="C47753" s="12"/>
    </row>
    <row r="47754" spans="1:3" x14ac:dyDescent="0.35">
      <c r="A47754" s="12"/>
      <c r="B47754" s="12"/>
      <c r="C47754" s="12"/>
    </row>
    <row r="47755" spans="1:3" x14ac:dyDescent="0.35">
      <c r="A47755" s="12"/>
      <c r="B47755" s="12"/>
      <c r="C47755" s="12"/>
    </row>
    <row r="47756" spans="1:3" x14ac:dyDescent="0.35">
      <c r="A47756" s="12"/>
      <c r="B47756" s="12"/>
      <c r="C47756" s="12"/>
    </row>
    <row r="47757" spans="1:3" x14ac:dyDescent="0.35">
      <c r="A47757" s="12"/>
      <c r="B47757" s="12"/>
      <c r="C47757" s="12"/>
    </row>
    <row r="47758" spans="1:3" x14ac:dyDescent="0.35">
      <c r="A47758" s="12"/>
      <c r="B47758" s="12"/>
      <c r="C47758" s="12"/>
    </row>
    <row r="47759" spans="1:3" x14ac:dyDescent="0.35">
      <c r="A47759" s="12"/>
      <c r="B47759" s="12"/>
      <c r="C47759" s="12"/>
    </row>
    <row r="47760" spans="1:3" x14ac:dyDescent="0.35">
      <c r="A47760" s="12"/>
      <c r="B47760" s="12"/>
      <c r="C47760" s="12"/>
    </row>
    <row r="47761" spans="1:3" x14ac:dyDescent="0.35">
      <c r="A47761" s="12"/>
      <c r="B47761" s="12"/>
      <c r="C47761" s="12"/>
    </row>
    <row r="47762" spans="1:3" x14ac:dyDescent="0.35">
      <c r="A47762" s="12"/>
      <c r="B47762" s="12"/>
      <c r="C47762" s="12"/>
    </row>
    <row r="47763" spans="1:3" x14ac:dyDescent="0.35">
      <c r="A47763" s="12"/>
      <c r="B47763" s="12"/>
      <c r="C47763" s="12"/>
    </row>
    <row r="47764" spans="1:3" x14ac:dyDescent="0.35">
      <c r="A47764" s="12"/>
      <c r="B47764" s="12"/>
      <c r="C47764" s="12"/>
    </row>
    <row r="47765" spans="1:3" x14ac:dyDescent="0.35">
      <c r="A47765" s="12"/>
      <c r="B47765" s="12"/>
      <c r="C47765" s="12"/>
    </row>
    <row r="47766" spans="1:3" x14ac:dyDescent="0.35">
      <c r="A47766" s="12"/>
      <c r="B47766" s="12"/>
      <c r="C47766" s="12"/>
    </row>
    <row r="47767" spans="1:3" x14ac:dyDescent="0.35">
      <c r="A47767" s="12"/>
      <c r="B47767" s="12"/>
      <c r="C47767" s="12"/>
    </row>
    <row r="47768" spans="1:3" x14ac:dyDescent="0.35">
      <c r="A47768" s="12"/>
      <c r="B47768" s="12"/>
      <c r="C47768" s="12"/>
    </row>
    <row r="47769" spans="1:3" x14ac:dyDescent="0.35">
      <c r="A47769" s="12"/>
      <c r="B47769" s="12"/>
      <c r="C47769" s="12"/>
    </row>
    <row r="47770" spans="1:3" x14ac:dyDescent="0.35">
      <c r="A47770" s="12"/>
      <c r="B47770" s="12"/>
      <c r="C47770" s="12"/>
    </row>
    <row r="47771" spans="1:3" x14ac:dyDescent="0.35">
      <c r="A47771" s="12"/>
      <c r="B47771" s="12"/>
      <c r="C47771" s="12"/>
    </row>
    <row r="47772" spans="1:3" x14ac:dyDescent="0.35">
      <c r="A47772" s="12"/>
      <c r="B47772" s="12"/>
      <c r="C47772" s="12"/>
    </row>
    <row r="47773" spans="1:3" x14ac:dyDescent="0.35">
      <c r="A47773" s="12"/>
      <c r="B47773" s="12"/>
      <c r="C47773" s="12"/>
    </row>
    <row r="47774" spans="1:3" x14ac:dyDescent="0.35">
      <c r="A47774" s="12"/>
      <c r="B47774" s="12"/>
      <c r="C47774" s="12"/>
    </row>
    <row r="47775" spans="1:3" x14ac:dyDescent="0.35">
      <c r="A47775" s="12"/>
      <c r="B47775" s="12"/>
      <c r="C47775" s="12"/>
    </row>
    <row r="47776" spans="1:3" x14ac:dyDescent="0.35">
      <c r="A47776" s="12"/>
      <c r="B47776" s="12"/>
      <c r="C47776" s="12"/>
    </row>
    <row r="47777" spans="1:3" x14ac:dyDescent="0.35">
      <c r="A47777" s="12"/>
      <c r="B47777" s="12"/>
      <c r="C47777" s="12"/>
    </row>
    <row r="47778" spans="1:3" x14ac:dyDescent="0.35">
      <c r="A47778" s="12"/>
      <c r="B47778" s="12"/>
      <c r="C47778" s="12"/>
    </row>
    <row r="47779" spans="1:3" x14ac:dyDescent="0.35">
      <c r="A47779" s="12"/>
      <c r="B47779" s="12"/>
      <c r="C47779" s="12"/>
    </row>
    <row r="47780" spans="1:3" x14ac:dyDescent="0.35">
      <c r="A47780" s="12"/>
      <c r="B47780" s="12"/>
      <c r="C47780" s="12"/>
    </row>
    <row r="47781" spans="1:3" x14ac:dyDescent="0.35">
      <c r="A47781" s="12"/>
      <c r="B47781" s="12"/>
      <c r="C47781" s="12"/>
    </row>
    <row r="47782" spans="1:3" x14ac:dyDescent="0.35">
      <c r="A47782" s="12"/>
      <c r="B47782" s="12"/>
      <c r="C47782" s="12"/>
    </row>
    <row r="47783" spans="1:3" x14ac:dyDescent="0.35">
      <c r="A47783" s="12"/>
      <c r="B47783" s="12"/>
      <c r="C47783" s="12"/>
    </row>
    <row r="47784" spans="1:3" x14ac:dyDescent="0.35">
      <c r="A47784" s="12"/>
      <c r="B47784" s="12"/>
      <c r="C47784" s="12"/>
    </row>
    <row r="47785" spans="1:3" x14ac:dyDescent="0.35">
      <c r="A47785" s="12"/>
      <c r="B47785" s="12"/>
      <c r="C47785" s="12"/>
    </row>
    <row r="47786" spans="1:3" x14ac:dyDescent="0.35">
      <c r="A47786" s="12"/>
      <c r="B47786" s="12"/>
      <c r="C47786" s="12"/>
    </row>
    <row r="47787" spans="1:3" x14ac:dyDescent="0.35">
      <c r="A47787" s="12"/>
      <c r="B47787" s="12"/>
      <c r="C47787" s="12"/>
    </row>
    <row r="47788" spans="1:3" x14ac:dyDescent="0.35">
      <c r="A47788" s="12"/>
      <c r="B47788" s="12"/>
      <c r="C47788" s="12"/>
    </row>
    <row r="47789" spans="1:3" x14ac:dyDescent="0.35">
      <c r="A47789" s="12"/>
      <c r="B47789" s="12"/>
      <c r="C47789" s="12"/>
    </row>
    <row r="47790" spans="1:3" x14ac:dyDescent="0.35">
      <c r="A47790" s="12"/>
      <c r="B47790" s="12"/>
      <c r="C47790" s="12"/>
    </row>
    <row r="47791" spans="1:3" x14ac:dyDescent="0.35">
      <c r="A47791" s="12"/>
      <c r="B47791" s="12"/>
      <c r="C47791" s="12"/>
    </row>
    <row r="47792" spans="1:3" x14ac:dyDescent="0.35">
      <c r="A47792" s="12"/>
      <c r="B47792" s="12"/>
      <c r="C47792" s="12"/>
    </row>
    <row r="47793" spans="1:3" x14ac:dyDescent="0.35">
      <c r="A47793" s="12"/>
      <c r="B47793" s="12"/>
      <c r="C47793" s="12"/>
    </row>
    <row r="47794" spans="1:3" x14ac:dyDescent="0.35">
      <c r="A47794" s="12"/>
      <c r="B47794" s="12"/>
      <c r="C47794" s="12"/>
    </row>
    <row r="47795" spans="1:3" x14ac:dyDescent="0.35">
      <c r="A47795" s="12"/>
      <c r="B47795" s="12"/>
      <c r="C47795" s="12"/>
    </row>
    <row r="47796" spans="1:3" x14ac:dyDescent="0.35">
      <c r="A47796" s="12"/>
      <c r="B47796" s="12"/>
      <c r="C47796" s="12"/>
    </row>
    <row r="47797" spans="1:3" x14ac:dyDescent="0.35">
      <c r="A47797" s="12"/>
      <c r="B47797" s="12"/>
      <c r="C47797" s="12"/>
    </row>
    <row r="47798" spans="1:3" x14ac:dyDescent="0.35">
      <c r="A47798" s="12"/>
      <c r="B47798" s="12"/>
      <c r="C47798" s="12"/>
    </row>
    <row r="47799" spans="1:3" x14ac:dyDescent="0.35">
      <c r="A47799" s="12"/>
      <c r="B47799" s="12"/>
      <c r="C47799" s="12"/>
    </row>
    <row r="47800" spans="1:3" x14ac:dyDescent="0.35">
      <c r="A47800" s="12"/>
      <c r="B47800" s="12"/>
      <c r="C47800" s="12"/>
    </row>
    <row r="47801" spans="1:3" x14ac:dyDescent="0.35">
      <c r="A47801" s="12"/>
      <c r="B47801" s="12"/>
      <c r="C47801" s="12"/>
    </row>
    <row r="47802" spans="1:3" x14ac:dyDescent="0.35">
      <c r="A47802" s="12"/>
      <c r="B47802" s="12"/>
      <c r="C47802" s="12"/>
    </row>
    <row r="47803" spans="1:3" x14ac:dyDescent="0.35">
      <c r="A47803" s="12"/>
      <c r="B47803" s="12"/>
      <c r="C47803" s="12"/>
    </row>
    <row r="47804" spans="1:3" x14ac:dyDescent="0.35">
      <c r="A47804" s="12"/>
      <c r="B47804" s="12"/>
      <c r="C47804" s="12"/>
    </row>
    <row r="47805" spans="1:3" x14ac:dyDescent="0.35">
      <c r="A47805" s="12"/>
      <c r="B47805" s="12"/>
      <c r="C47805" s="12"/>
    </row>
    <row r="47806" spans="1:3" x14ac:dyDescent="0.35">
      <c r="A47806" s="12"/>
      <c r="B47806" s="12"/>
      <c r="C47806" s="12"/>
    </row>
    <row r="47807" spans="1:3" x14ac:dyDescent="0.35">
      <c r="A47807" s="12"/>
      <c r="B47807" s="12"/>
      <c r="C47807" s="12"/>
    </row>
    <row r="47808" spans="1:3" x14ac:dyDescent="0.35">
      <c r="A47808" s="12"/>
      <c r="B47808" s="12"/>
      <c r="C47808" s="12"/>
    </row>
    <row r="47809" spans="1:3" x14ac:dyDescent="0.35">
      <c r="A47809" s="12"/>
      <c r="B47809" s="12"/>
      <c r="C47809" s="12"/>
    </row>
    <row r="47810" spans="1:3" x14ac:dyDescent="0.35">
      <c r="A47810" s="12"/>
      <c r="B47810" s="12"/>
      <c r="C47810" s="12"/>
    </row>
    <row r="47811" spans="1:3" x14ac:dyDescent="0.35">
      <c r="A47811" s="12"/>
      <c r="B47811" s="12"/>
      <c r="C47811" s="12"/>
    </row>
    <row r="47812" spans="1:3" x14ac:dyDescent="0.35">
      <c r="A47812" s="12"/>
      <c r="B47812" s="12"/>
      <c r="C47812" s="12"/>
    </row>
    <row r="47813" spans="1:3" x14ac:dyDescent="0.35">
      <c r="A47813" s="12"/>
      <c r="B47813" s="12"/>
      <c r="C47813" s="12"/>
    </row>
    <row r="47814" spans="1:3" x14ac:dyDescent="0.35">
      <c r="A47814" s="12"/>
      <c r="B47814" s="12"/>
      <c r="C47814" s="12"/>
    </row>
    <row r="47815" spans="1:3" x14ac:dyDescent="0.35">
      <c r="A47815" s="12"/>
      <c r="B47815" s="12"/>
      <c r="C47815" s="12"/>
    </row>
    <row r="47816" spans="1:3" x14ac:dyDescent="0.35">
      <c r="A47816" s="12"/>
      <c r="B47816" s="12"/>
      <c r="C47816" s="12"/>
    </row>
    <row r="47817" spans="1:3" x14ac:dyDescent="0.35">
      <c r="A47817" s="12"/>
      <c r="B47817" s="12"/>
      <c r="C47817" s="12"/>
    </row>
    <row r="47818" spans="1:3" x14ac:dyDescent="0.35">
      <c r="A47818" s="12"/>
      <c r="B47818" s="12"/>
      <c r="C47818" s="12"/>
    </row>
    <row r="47819" spans="1:3" x14ac:dyDescent="0.35">
      <c r="A47819" s="12"/>
      <c r="B47819" s="12"/>
      <c r="C47819" s="12"/>
    </row>
    <row r="47820" spans="1:3" x14ac:dyDescent="0.35">
      <c r="A47820" s="12"/>
      <c r="B47820" s="12"/>
      <c r="C47820" s="12"/>
    </row>
    <row r="47821" spans="1:3" x14ac:dyDescent="0.35">
      <c r="A47821" s="12"/>
      <c r="B47821" s="12"/>
      <c r="C47821" s="12"/>
    </row>
    <row r="47822" spans="1:3" x14ac:dyDescent="0.35">
      <c r="A47822" s="12"/>
      <c r="B47822" s="12"/>
      <c r="C47822" s="12"/>
    </row>
    <row r="47823" spans="1:3" x14ac:dyDescent="0.35">
      <c r="A47823" s="12"/>
      <c r="B47823" s="12"/>
      <c r="C47823" s="12"/>
    </row>
    <row r="47824" spans="1:3" x14ac:dyDescent="0.35">
      <c r="A47824" s="12"/>
      <c r="B47824" s="12"/>
      <c r="C47824" s="12"/>
    </row>
    <row r="47825" spans="1:3" x14ac:dyDescent="0.35">
      <c r="A47825" s="12"/>
      <c r="B47825" s="12"/>
      <c r="C47825" s="12"/>
    </row>
    <row r="47826" spans="1:3" x14ac:dyDescent="0.35">
      <c r="A47826" s="12"/>
      <c r="B47826" s="12"/>
      <c r="C47826" s="12"/>
    </row>
    <row r="47827" spans="1:3" x14ac:dyDescent="0.35">
      <c r="A47827" s="12"/>
      <c r="B47827" s="12"/>
      <c r="C47827" s="12"/>
    </row>
    <row r="47828" spans="1:3" x14ac:dyDescent="0.35">
      <c r="A47828" s="12"/>
      <c r="B47828" s="12"/>
      <c r="C47828" s="12"/>
    </row>
    <row r="47829" spans="1:3" x14ac:dyDescent="0.35">
      <c r="A47829" s="12"/>
      <c r="B47829" s="12"/>
      <c r="C47829" s="12"/>
    </row>
    <row r="47830" spans="1:3" x14ac:dyDescent="0.35">
      <c r="A47830" s="12"/>
      <c r="B47830" s="12"/>
      <c r="C47830" s="12"/>
    </row>
    <row r="47831" spans="1:3" x14ac:dyDescent="0.35">
      <c r="A47831" s="12"/>
      <c r="B47831" s="12"/>
      <c r="C47831" s="12"/>
    </row>
    <row r="47832" spans="1:3" x14ac:dyDescent="0.35">
      <c r="A47832" s="12"/>
      <c r="B47832" s="12"/>
      <c r="C47832" s="12"/>
    </row>
    <row r="47833" spans="1:3" x14ac:dyDescent="0.35">
      <c r="A47833" s="12"/>
      <c r="B47833" s="12"/>
      <c r="C47833" s="12"/>
    </row>
    <row r="47834" spans="1:3" x14ac:dyDescent="0.35">
      <c r="A47834" s="12"/>
      <c r="B47834" s="12"/>
      <c r="C47834" s="12"/>
    </row>
    <row r="47835" spans="1:3" x14ac:dyDescent="0.35">
      <c r="A47835" s="12"/>
      <c r="B47835" s="12"/>
      <c r="C47835" s="12"/>
    </row>
    <row r="47836" spans="1:3" x14ac:dyDescent="0.35">
      <c r="A47836" s="12"/>
      <c r="B47836" s="12"/>
      <c r="C47836" s="12"/>
    </row>
    <row r="47837" spans="1:3" x14ac:dyDescent="0.35">
      <c r="A47837" s="12"/>
      <c r="B47837" s="12"/>
      <c r="C47837" s="12"/>
    </row>
    <row r="47838" spans="1:3" x14ac:dyDescent="0.35">
      <c r="A47838" s="12"/>
      <c r="B47838" s="12"/>
      <c r="C47838" s="12"/>
    </row>
    <row r="47839" spans="1:3" x14ac:dyDescent="0.35">
      <c r="A47839" s="12"/>
      <c r="B47839" s="12"/>
      <c r="C47839" s="12"/>
    </row>
    <row r="47840" spans="1:3" x14ac:dyDescent="0.35">
      <c r="A47840" s="12"/>
      <c r="B47840" s="12"/>
      <c r="C47840" s="12"/>
    </row>
    <row r="47841" spans="1:3" x14ac:dyDescent="0.35">
      <c r="A47841" s="12"/>
      <c r="B47841" s="12"/>
      <c r="C47841" s="12"/>
    </row>
    <row r="47842" spans="1:3" x14ac:dyDescent="0.35">
      <c r="A47842" s="12"/>
      <c r="B47842" s="12"/>
      <c r="C47842" s="12"/>
    </row>
    <row r="47843" spans="1:3" x14ac:dyDescent="0.35">
      <c r="A47843" s="12"/>
      <c r="B47843" s="12"/>
      <c r="C47843" s="12"/>
    </row>
    <row r="47844" spans="1:3" x14ac:dyDescent="0.35">
      <c r="A47844" s="12"/>
      <c r="B47844" s="12"/>
      <c r="C47844" s="12"/>
    </row>
    <row r="47845" spans="1:3" x14ac:dyDescent="0.35">
      <c r="A47845" s="12"/>
      <c r="B47845" s="12"/>
      <c r="C47845" s="12"/>
    </row>
    <row r="47846" spans="1:3" x14ac:dyDescent="0.35">
      <c r="A47846" s="12"/>
      <c r="B47846" s="12"/>
      <c r="C47846" s="12"/>
    </row>
    <row r="47847" spans="1:3" x14ac:dyDescent="0.35">
      <c r="A47847" s="12"/>
      <c r="B47847" s="12"/>
      <c r="C47847" s="12"/>
    </row>
    <row r="47848" spans="1:3" x14ac:dyDescent="0.35">
      <c r="A47848" s="12"/>
      <c r="B47848" s="12"/>
      <c r="C47848" s="12"/>
    </row>
    <row r="47849" spans="1:3" x14ac:dyDescent="0.35">
      <c r="A47849" s="12"/>
      <c r="B47849" s="12"/>
      <c r="C47849" s="12"/>
    </row>
    <row r="47850" spans="1:3" x14ac:dyDescent="0.35">
      <c r="A47850" s="12"/>
      <c r="B47850" s="12"/>
      <c r="C47850" s="12"/>
    </row>
    <row r="47851" spans="1:3" x14ac:dyDescent="0.35">
      <c r="A47851" s="12"/>
      <c r="B47851" s="12"/>
      <c r="C47851" s="12"/>
    </row>
    <row r="47852" spans="1:3" x14ac:dyDescent="0.35">
      <c r="A47852" s="12"/>
      <c r="B47852" s="12"/>
      <c r="C47852" s="12"/>
    </row>
    <row r="47853" spans="1:3" x14ac:dyDescent="0.35">
      <c r="A47853" s="12"/>
      <c r="B47853" s="12"/>
      <c r="C47853" s="12"/>
    </row>
    <row r="47854" spans="1:3" x14ac:dyDescent="0.35">
      <c r="A47854" s="12"/>
      <c r="B47854" s="12"/>
      <c r="C47854" s="12"/>
    </row>
    <row r="47855" spans="1:3" x14ac:dyDescent="0.35">
      <c r="A47855" s="12"/>
      <c r="B47855" s="12"/>
      <c r="C47855" s="12"/>
    </row>
    <row r="47856" spans="1:3" x14ac:dyDescent="0.35">
      <c r="A47856" s="12"/>
      <c r="B47856" s="12"/>
      <c r="C47856" s="12"/>
    </row>
    <row r="47857" spans="1:3" x14ac:dyDescent="0.35">
      <c r="A47857" s="12"/>
      <c r="B47857" s="12"/>
      <c r="C47857" s="12"/>
    </row>
    <row r="47858" spans="1:3" x14ac:dyDescent="0.35">
      <c r="A47858" s="12"/>
      <c r="B47858" s="12"/>
      <c r="C47858" s="12"/>
    </row>
    <row r="47859" spans="1:3" x14ac:dyDescent="0.35">
      <c r="A47859" s="12"/>
      <c r="B47859" s="12"/>
      <c r="C47859" s="12"/>
    </row>
    <row r="47860" spans="1:3" x14ac:dyDescent="0.35">
      <c r="A47860" s="12"/>
      <c r="B47860" s="12"/>
      <c r="C47860" s="12"/>
    </row>
    <row r="47861" spans="1:3" x14ac:dyDescent="0.35">
      <c r="A47861" s="12"/>
      <c r="B47861" s="12"/>
      <c r="C47861" s="12"/>
    </row>
    <row r="47862" spans="1:3" x14ac:dyDescent="0.35">
      <c r="A47862" s="12"/>
      <c r="B47862" s="12"/>
      <c r="C47862" s="12"/>
    </row>
    <row r="47863" spans="1:3" x14ac:dyDescent="0.35">
      <c r="A47863" s="12"/>
      <c r="B47863" s="12"/>
      <c r="C47863" s="12"/>
    </row>
    <row r="47864" spans="1:3" x14ac:dyDescent="0.35">
      <c r="A47864" s="12"/>
      <c r="B47864" s="12"/>
      <c r="C47864" s="12"/>
    </row>
    <row r="47865" spans="1:3" x14ac:dyDescent="0.35">
      <c r="A47865" s="12"/>
      <c r="B47865" s="12"/>
      <c r="C47865" s="12"/>
    </row>
    <row r="47866" spans="1:3" x14ac:dyDescent="0.35">
      <c r="A47866" s="12"/>
      <c r="B47866" s="12"/>
      <c r="C47866" s="12"/>
    </row>
    <row r="47867" spans="1:3" x14ac:dyDescent="0.35">
      <c r="A47867" s="12"/>
      <c r="B47867" s="12"/>
      <c r="C47867" s="12"/>
    </row>
    <row r="47868" spans="1:3" x14ac:dyDescent="0.35">
      <c r="A47868" s="12"/>
      <c r="B47868" s="12"/>
      <c r="C47868" s="12"/>
    </row>
    <row r="47869" spans="1:3" x14ac:dyDescent="0.35">
      <c r="A47869" s="12"/>
      <c r="B47869" s="12"/>
      <c r="C47869" s="12"/>
    </row>
    <row r="47870" spans="1:3" x14ac:dyDescent="0.35">
      <c r="A47870" s="12"/>
      <c r="B47870" s="12"/>
      <c r="C47870" s="12"/>
    </row>
    <row r="47871" spans="1:3" x14ac:dyDescent="0.35">
      <c r="A47871" s="12"/>
      <c r="B47871" s="12"/>
      <c r="C47871" s="12"/>
    </row>
    <row r="47872" spans="1:3" x14ac:dyDescent="0.35">
      <c r="A47872" s="12"/>
      <c r="B47872" s="12"/>
      <c r="C47872" s="12"/>
    </row>
    <row r="47873" spans="1:3" x14ac:dyDescent="0.35">
      <c r="A47873" s="12"/>
      <c r="B47873" s="12"/>
      <c r="C47873" s="12"/>
    </row>
    <row r="47874" spans="1:3" x14ac:dyDescent="0.35">
      <c r="A47874" s="12"/>
      <c r="B47874" s="12"/>
      <c r="C47874" s="12"/>
    </row>
    <row r="47875" spans="1:3" x14ac:dyDescent="0.35">
      <c r="A47875" s="12"/>
      <c r="B47875" s="12"/>
      <c r="C47875" s="12"/>
    </row>
    <row r="47876" spans="1:3" x14ac:dyDescent="0.35">
      <c r="A47876" s="12"/>
      <c r="B47876" s="12"/>
      <c r="C47876" s="12"/>
    </row>
    <row r="47877" spans="1:3" x14ac:dyDescent="0.35">
      <c r="A47877" s="12"/>
      <c r="B47877" s="12"/>
      <c r="C47877" s="12"/>
    </row>
    <row r="47878" spans="1:3" x14ac:dyDescent="0.35">
      <c r="A47878" s="12"/>
      <c r="B47878" s="12"/>
      <c r="C47878" s="12"/>
    </row>
    <row r="47879" spans="1:3" x14ac:dyDescent="0.35">
      <c r="A47879" s="12"/>
      <c r="B47879" s="12"/>
      <c r="C47879" s="12"/>
    </row>
    <row r="47880" spans="1:3" x14ac:dyDescent="0.35">
      <c r="A47880" s="12"/>
      <c r="B47880" s="12"/>
      <c r="C47880" s="12"/>
    </row>
    <row r="47881" spans="1:3" x14ac:dyDescent="0.35">
      <c r="A47881" s="12"/>
      <c r="B47881" s="12"/>
      <c r="C47881" s="12"/>
    </row>
    <row r="47882" spans="1:3" x14ac:dyDescent="0.35">
      <c r="A47882" s="12"/>
      <c r="B47882" s="12"/>
      <c r="C47882" s="12"/>
    </row>
    <row r="47883" spans="1:3" x14ac:dyDescent="0.35">
      <c r="A47883" s="12"/>
      <c r="B47883" s="12"/>
      <c r="C47883" s="12"/>
    </row>
    <row r="47884" spans="1:3" x14ac:dyDescent="0.35">
      <c r="A47884" s="12"/>
      <c r="B47884" s="12"/>
      <c r="C47884" s="12"/>
    </row>
    <row r="47885" spans="1:3" x14ac:dyDescent="0.35">
      <c r="A47885" s="12"/>
      <c r="B47885" s="12"/>
      <c r="C47885" s="12"/>
    </row>
    <row r="47886" spans="1:3" x14ac:dyDescent="0.35">
      <c r="A47886" s="12"/>
      <c r="B47886" s="12"/>
      <c r="C47886" s="12"/>
    </row>
    <row r="47887" spans="1:3" x14ac:dyDescent="0.35">
      <c r="A47887" s="12"/>
      <c r="B47887" s="12"/>
      <c r="C47887" s="12"/>
    </row>
    <row r="47888" spans="1:3" x14ac:dyDescent="0.35">
      <c r="A47888" s="12"/>
      <c r="B47888" s="12"/>
      <c r="C47888" s="12"/>
    </row>
    <row r="47889" spans="1:3" x14ac:dyDescent="0.35">
      <c r="A47889" s="12"/>
      <c r="B47889" s="12"/>
      <c r="C47889" s="12"/>
    </row>
    <row r="47890" spans="1:3" x14ac:dyDescent="0.35">
      <c r="A47890" s="12"/>
      <c r="B47890" s="12"/>
      <c r="C47890" s="12"/>
    </row>
    <row r="47891" spans="1:3" x14ac:dyDescent="0.35">
      <c r="A47891" s="12"/>
      <c r="B47891" s="12"/>
      <c r="C47891" s="12"/>
    </row>
    <row r="47892" spans="1:3" x14ac:dyDescent="0.35">
      <c r="A47892" s="12"/>
      <c r="B47892" s="12"/>
      <c r="C47892" s="12"/>
    </row>
    <row r="47893" spans="1:3" x14ac:dyDescent="0.35">
      <c r="A47893" s="12"/>
      <c r="B47893" s="12"/>
      <c r="C47893" s="12"/>
    </row>
    <row r="47894" spans="1:3" x14ac:dyDescent="0.35">
      <c r="A47894" s="12"/>
      <c r="B47894" s="12"/>
      <c r="C47894" s="12"/>
    </row>
    <row r="47895" spans="1:3" x14ac:dyDescent="0.35">
      <c r="A47895" s="12"/>
      <c r="B47895" s="12"/>
      <c r="C47895" s="12"/>
    </row>
    <row r="47896" spans="1:3" x14ac:dyDescent="0.35">
      <c r="A47896" s="12"/>
      <c r="B47896" s="12"/>
      <c r="C47896" s="12"/>
    </row>
    <row r="47897" spans="1:3" x14ac:dyDescent="0.35">
      <c r="A47897" s="12"/>
      <c r="B47897" s="12"/>
      <c r="C47897" s="12"/>
    </row>
    <row r="47898" spans="1:3" x14ac:dyDescent="0.35">
      <c r="A47898" s="12"/>
      <c r="B47898" s="12"/>
      <c r="C47898" s="12"/>
    </row>
    <row r="47899" spans="1:3" x14ac:dyDescent="0.35">
      <c r="A47899" s="12"/>
      <c r="B47899" s="12"/>
      <c r="C47899" s="12"/>
    </row>
    <row r="47900" spans="1:3" x14ac:dyDescent="0.35">
      <c r="A47900" s="12"/>
      <c r="B47900" s="12"/>
      <c r="C47900" s="12"/>
    </row>
    <row r="47901" spans="1:3" x14ac:dyDescent="0.35">
      <c r="A47901" s="12"/>
      <c r="B47901" s="12"/>
      <c r="C47901" s="12"/>
    </row>
    <row r="47902" spans="1:3" x14ac:dyDescent="0.35">
      <c r="A47902" s="12"/>
      <c r="B47902" s="12"/>
      <c r="C47902" s="12"/>
    </row>
    <row r="47903" spans="1:3" x14ac:dyDescent="0.35">
      <c r="A47903" s="12"/>
      <c r="B47903" s="12"/>
      <c r="C47903" s="12"/>
    </row>
    <row r="47904" spans="1:3" x14ac:dyDescent="0.35">
      <c r="A47904" s="12"/>
      <c r="B47904" s="12"/>
      <c r="C47904" s="12"/>
    </row>
    <row r="47905" spans="1:3" x14ac:dyDescent="0.35">
      <c r="A47905" s="12"/>
      <c r="B47905" s="12"/>
      <c r="C47905" s="12"/>
    </row>
    <row r="47906" spans="1:3" x14ac:dyDescent="0.35">
      <c r="A47906" s="12"/>
      <c r="B47906" s="12"/>
      <c r="C47906" s="12"/>
    </row>
    <row r="47907" spans="1:3" x14ac:dyDescent="0.35">
      <c r="A47907" s="12"/>
      <c r="B47907" s="12"/>
      <c r="C47907" s="12"/>
    </row>
    <row r="47908" spans="1:3" x14ac:dyDescent="0.35">
      <c r="A47908" s="12"/>
      <c r="B47908" s="12"/>
      <c r="C47908" s="12"/>
    </row>
    <row r="47909" spans="1:3" x14ac:dyDescent="0.35">
      <c r="A47909" s="12"/>
      <c r="B47909" s="12"/>
      <c r="C47909" s="12"/>
    </row>
    <row r="47910" spans="1:3" x14ac:dyDescent="0.35">
      <c r="A47910" s="12"/>
      <c r="B47910" s="12"/>
      <c r="C47910" s="12"/>
    </row>
    <row r="47911" spans="1:3" x14ac:dyDescent="0.35">
      <c r="A47911" s="12"/>
      <c r="B47911" s="12"/>
      <c r="C47911" s="12"/>
    </row>
    <row r="47912" spans="1:3" x14ac:dyDescent="0.35">
      <c r="A47912" s="12"/>
      <c r="B47912" s="12"/>
      <c r="C47912" s="12"/>
    </row>
    <row r="47913" spans="1:3" x14ac:dyDescent="0.35">
      <c r="A47913" s="12"/>
      <c r="B47913" s="12"/>
      <c r="C47913" s="12"/>
    </row>
    <row r="47914" spans="1:3" x14ac:dyDescent="0.35">
      <c r="A47914" s="12"/>
      <c r="B47914" s="12"/>
      <c r="C47914" s="12"/>
    </row>
    <row r="47915" spans="1:3" x14ac:dyDescent="0.35">
      <c r="A47915" s="12"/>
      <c r="B47915" s="12"/>
      <c r="C47915" s="12"/>
    </row>
    <row r="47916" spans="1:3" x14ac:dyDescent="0.35">
      <c r="A47916" s="12"/>
      <c r="B47916" s="12"/>
      <c r="C47916" s="12"/>
    </row>
    <row r="47917" spans="1:3" x14ac:dyDescent="0.35">
      <c r="A47917" s="12"/>
      <c r="B47917" s="12"/>
      <c r="C47917" s="12"/>
    </row>
    <row r="47918" spans="1:3" x14ac:dyDescent="0.35">
      <c r="A47918" s="12"/>
      <c r="B47918" s="12"/>
      <c r="C47918" s="12"/>
    </row>
    <row r="47919" spans="1:3" x14ac:dyDescent="0.35">
      <c r="A47919" s="12"/>
      <c r="B47919" s="12"/>
      <c r="C47919" s="12"/>
    </row>
    <row r="47920" spans="1:3" x14ac:dyDescent="0.35">
      <c r="A47920" s="12"/>
      <c r="B47920" s="12"/>
      <c r="C47920" s="12"/>
    </row>
    <row r="47921" spans="1:3" x14ac:dyDescent="0.35">
      <c r="A47921" s="12"/>
      <c r="B47921" s="12"/>
      <c r="C47921" s="12"/>
    </row>
    <row r="47922" spans="1:3" x14ac:dyDescent="0.35">
      <c r="A47922" s="12"/>
      <c r="B47922" s="12"/>
      <c r="C47922" s="12"/>
    </row>
    <row r="47923" spans="1:3" x14ac:dyDescent="0.35">
      <c r="A47923" s="12"/>
      <c r="B47923" s="12"/>
      <c r="C47923" s="12"/>
    </row>
    <row r="47924" spans="1:3" x14ac:dyDescent="0.35">
      <c r="A47924" s="12"/>
      <c r="B47924" s="12"/>
      <c r="C47924" s="12"/>
    </row>
    <row r="47925" spans="1:3" x14ac:dyDescent="0.35">
      <c r="A47925" s="12"/>
      <c r="B47925" s="12"/>
      <c r="C47925" s="12"/>
    </row>
    <row r="47926" spans="1:3" x14ac:dyDescent="0.35">
      <c r="A47926" s="12"/>
      <c r="B47926" s="12"/>
      <c r="C47926" s="12"/>
    </row>
    <row r="47927" spans="1:3" x14ac:dyDescent="0.35">
      <c r="A47927" s="12"/>
      <c r="B47927" s="12"/>
      <c r="C47927" s="12"/>
    </row>
    <row r="47928" spans="1:3" x14ac:dyDescent="0.35">
      <c r="A47928" s="12"/>
      <c r="B47928" s="12"/>
      <c r="C47928" s="12"/>
    </row>
    <row r="47929" spans="1:3" x14ac:dyDescent="0.35">
      <c r="A47929" s="12"/>
      <c r="B47929" s="12"/>
      <c r="C47929" s="12"/>
    </row>
    <row r="47930" spans="1:3" x14ac:dyDescent="0.35">
      <c r="A47930" s="12"/>
      <c r="B47930" s="12"/>
      <c r="C47930" s="12"/>
    </row>
    <row r="47931" spans="1:3" x14ac:dyDescent="0.35">
      <c r="A47931" s="12"/>
      <c r="B47931" s="12"/>
      <c r="C47931" s="12"/>
    </row>
    <row r="47932" spans="1:3" x14ac:dyDescent="0.35">
      <c r="A47932" s="12"/>
      <c r="B47932" s="12"/>
      <c r="C47932" s="12"/>
    </row>
    <row r="47933" spans="1:3" x14ac:dyDescent="0.35">
      <c r="A47933" s="12"/>
      <c r="B47933" s="12"/>
      <c r="C47933" s="12"/>
    </row>
    <row r="47934" spans="1:3" x14ac:dyDescent="0.35">
      <c r="A47934" s="12"/>
      <c r="B47934" s="12"/>
      <c r="C47934" s="12"/>
    </row>
    <row r="47935" spans="1:3" x14ac:dyDescent="0.35">
      <c r="A47935" s="12"/>
      <c r="B47935" s="12"/>
      <c r="C47935" s="12"/>
    </row>
    <row r="47936" spans="1:3" x14ac:dyDescent="0.35">
      <c r="A47936" s="12"/>
      <c r="B47936" s="12"/>
      <c r="C47936" s="12"/>
    </row>
    <row r="47937" spans="1:3" x14ac:dyDescent="0.35">
      <c r="A47937" s="12"/>
      <c r="B47937" s="12"/>
      <c r="C47937" s="12"/>
    </row>
    <row r="47938" spans="1:3" x14ac:dyDescent="0.35">
      <c r="A47938" s="12"/>
      <c r="B47938" s="12"/>
      <c r="C47938" s="12"/>
    </row>
    <row r="47939" spans="1:3" x14ac:dyDescent="0.35">
      <c r="A47939" s="12"/>
      <c r="B47939" s="12"/>
      <c r="C47939" s="12"/>
    </row>
    <row r="47940" spans="1:3" x14ac:dyDescent="0.35">
      <c r="A47940" s="12"/>
      <c r="B47940" s="12"/>
      <c r="C47940" s="12"/>
    </row>
    <row r="47941" spans="1:3" x14ac:dyDescent="0.35">
      <c r="A47941" s="12"/>
      <c r="B47941" s="12"/>
      <c r="C47941" s="12"/>
    </row>
    <row r="47942" spans="1:3" x14ac:dyDescent="0.35">
      <c r="A47942" s="12"/>
      <c r="B47942" s="12"/>
      <c r="C47942" s="12"/>
    </row>
    <row r="47943" spans="1:3" x14ac:dyDescent="0.35">
      <c r="A47943" s="12"/>
      <c r="B47943" s="12"/>
      <c r="C47943" s="12"/>
    </row>
    <row r="47944" spans="1:3" x14ac:dyDescent="0.35">
      <c r="A47944" s="12"/>
      <c r="B47944" s="12"/>
      <c r="C47944" s="12"/>
    </row>
    <row r="47945" spans="1:3" x14ac:dyDescent="0.35">
      <c r="A47945" s="12"/>
      <c r="B47945" s="12"/>
      <c r="C47945" s="12"/>
    </row>
    <row r="47946" spans="1:3" x14ac:dyDescent="0.35">
      <c r="A47946" s="12"/>
      <c r="B47946" s="12"/>
      <c r="C47946" s="12"/>
    </row>
    <row r="47947" spans="1:3" x14ac:dyDescent="0.35">
      <c r="A47947" s="12"/>
      <c r="B47947" s="12"/>
      <c r="C47947" s="12"/>
    </row>
    <row r="47948" spans="1:3" x14ac:dyDescent="0.35">
      <c r="A47948" s="12"/>
      <c r="B47948" s="12"/>
      <c r="C47948" s="12"/>
    </row>
    <row r="47949" spans="1:3" x14ac:dyDescent="0.35">
      <c r="A47949" s="12"/>
      <c r="B47949" s="12"/>
      <c r="C47949" s="12"/>
    </row>
    <row r="47950" spans="1:3" x14ac:dyDescent="0.35">
      <c r="A47950" s="12"/>
      <c r="B47950" s="12"/>
      <c r="C47950" s="12"/>
    </row>
    <row r="47951" spans="1:3" x14ac:dyDescent="0.35">
      <c r="A47951" s="12"/>
      <c r="B47951" s="12"/>
      <c r="C47951" s="12"/>
    </row>
    <row r="47952" spans="1:3" x14ac:dyDescent="0.35">
      <c r="A47952" s="12"/>
      <c r="B47952" s="12"/>
      <c r="C47952" s="12"/>
    </row>
    <row r="47953" spans="1:3" x14ac:dyDescent="0.35">
      <c r="A47953" s="12"/>
      <c r="B47953" s="12"/>
      <c r="C47953" s="12"/>
    </row>
    <row r="47954" spans="1:3" x14ac:dyDescent="0.35">
      <c r="A47954" s="12"/>
      <c r="B47954" s="12"/>
      <c r="C47954" s="12"/>
    </row>
    <row r="47955" spans="1:3" x14ac:dyDescent="0.35">
      <c r="A47955" s="12"/>
      <c r="B47955" s="12"/>
      <c r="C47955" s="12"/>
    </row>
    <row r="47956" spans="1:3" x14ac:dyDescent="0.35">
      <c r="A47956" s="12"/>
      <c r="B47956" s="12"/>
      <c r="C47956" s="12"/>
    </row>
    <row r="47957" spans="1:3" x14ac:dyDescent="0.35">
      <c r="A47957" s="12"/>
      <c r="B47957" s="12"/>
      <c r="C47957" s="12"/>
    </row>
    <row r="47958" spans="1:3" x14ac:dyDescent="0.35">
      <c r="A47958" s="12"/>
      <c r="B47958" s="12"/>
      <c r="C47958" s="12"/>
    </row>
    <row r="47959" spans="1:3" x14ac:dyDescent="0.35">
      <c r="A47959" s="12"/>
      <c r="B47959" s="12"/>
      <c r="C47959" s="12"/>
    </row>
    <row r="47960" spans="1:3" x14ac:dyDescent="0.35">
      <c r="A47960" s="12"/>
      <c r="B47960" s="12"/>
      <c r="C47960" s="12"/>
    </row>
    <row r="47961" spans="1:3" x14ac:dyDescent="0.35">
      <c r="A47961" s="12"/>
      <c r="B47961" s="12"/>
      <c r="C47961" s="12"/>
    </row>
    <row r="47962" spans="1:3" x14ac:dyDescent="0.35">
      <c r="A47962" s="12"/>
      <c r="B47962" s="12"/>
      <c r="C47962" s="12"/>
    </row>
    <row r="47963" spans="1:3" x14ac:dyDescent="0.35">
      <c r="A47963" s="12"/>
      <c r="B47963" s="12"/>
      <c r="C47963" s="12"/>
    </row>
    <row r="47964" spans="1:3" x14ac:dyDescent="0.35">
      <c r="A47964" s="12"/>
      <c r="B47964" s="12"/>
      <c r="C47964" s="12"/>
    </row>
    <row r="47965" spans="1:3" x14ac:dyDescent="0.35">
      <c r="A47965" s="12"/>
      <c r="B47965" s="12"/>
      <c r="C47965" s="12"/>
    </row>
    <row r="47966" spans="1:3" x14ac:dyDescent="0.35">
      <c r="A47966" s="12"/>
      <c r="B47966" s="12"/>
      <c r="C47966" s="12"/>
    </row>
    <row r="47967" spans="1:3" x14ac:dyDescent="0.35">
      <c r="A47967" s="12"/>
      <c r="B47967" s="12"/>
      <c r="C47967" s="12"/>
    </row>
    <row r="47968" spans="1:3" x14ac:dyDescent="0.35">
      <c r="A47968" s="12"/>
      <c r="B47968" s="12"/>
      <c r="C47968" s="12"/>
    </row>
    <row r="47969" spans="1:3" x14ac:dyDescent="0.35">
      <c r="A47969" s="12"/>
      <c r="B47969" s="12"/>
      <c r="C47969" s="12"/>
    </row>
    <row r="47970" spans="1:3" x14ac:dyDescent="0.35">
      <c r="A47970" s="12"/>
      <c r="B47970" s="12"/>
      <c r="C47970" s="12"/>
    </row>
    <row r="47971" spans="1:3" x14ac:dyDescent="0.35">
      <c r="A47971" s="12"/>
      <c r="B47971" s="12"/>
      <c r="C47971" s="12"/>
    </row>
    <row r="47972" spans="1:3" x14ac:dyDescent="0.35">
      <c r="A47972" s="12"/>
      <c r="B47972" s="12"/>
      <c r="C47972" s="12"/>
    </row>
    <row r="47973" spans="1:3" x14ac:dyDescent="0.35">
      <c r="A47973" s="12"/>
      <c r="B47973" s="12"/>
      <c r="C47973" s="12"/>
    </row>
    <row r="47974" spans="1:3" x14ac:dyDescent="0.35">
      <c r="A47974" s="12"/>
      <c r="B47974" s="12"/>
      <c r="C47974" s="12"/>
    </row>
    <row r="47975" spans="1:3" x14ac:dyDescent="0.35">
      <c r="A47975" s="12"/>
      <c r="B47975" s="12"/>
      <c r="C47975" s="12"/>
    </row>
    <row r="47976" spans="1:3" x14ac:dyDescent="0.35">
      <c r="A47976" s="12"/>
      <c r="B47976" s="12"/>
      <c r="C47976" s="12"/>
    </row>
    <row r="47977" spans="1:3" x14ac:dyDescent="0.35">
      <c r="A47977" s="12"/>
      <c r="B47977" s="12"/>
      <c r="C47977" s="12"/>
    </row>
    <row r="47978" spans="1:3" x14ac:dyDescent="0.35">
      <c r="A47978" s="12"/>
      <c r="B47978" s="12"/>
      <c r="C47978" s="12"/>
    </row>
    <row r="47979" spans="1:3" x14ac:dyDescent="0.35">
      <c r="A47979" s="12"/>
      <c r="B47979" s="12"/>
      <c r="C47979" s="12"/>
    </row>
    <row r="47980" spans="1:3" x14ac:dyDescent="0.35">
      <c r="A47980" s="12"/>
      <c r="B47980" s="12"/>
      <c r="C47980" s="12"/>
    </row>
    <row r="47981" spans="1:3" x14ac:dyDescent="0.35">
      <c r="A47981" s="12"/>
      <c r="B47981" s="12"/>
      <c r="C47981" s="12"/>
    </row>
    <row r="47982" spans="1:3" x14ac:dyDescent="0.35">
      <c r="A47982" s="12"/>
      <c r="B47982" s="12"/>
      <c r="C47982" s="12"/>
    </row>
    <row r="47983" spans="1:3" x14ac:dyDescent="0.35">
      <c r="A47983" s="12"/>
      <c r="B47983" s="12"/>
      <c r="C47983" s="12"/>
    </row>
    <row r="47984" spans="1:3" x14ac:dyDescent="0.35">
      <c r="A47984" s="12"/>
      <c r="B47984" s="12"/>
      <c r="C47984" s="12"/>
    </row>
    <row r="47985" spans="1:3" x14ac:dyDescent="0.35">
      <c r="A47985" s="12"/>
      <c r="B47985" s="12"/>
      <c r="C47985" s="12"/>
    </row>
    <row r="47986" spans="1:3" x14ac:dyDescent="0.35">
      <c r="A47986" s="12"/>
      <c r="B47986" s="12"/>
      <c r="C47986" s="12"/>
    </row>
    <row r="47987" spans="1:3" x14ac:dyDescent="0.35">
      <c r="A47987" s="12"/>
      <c r="B47987" s="12"/>
      <c r="C47987" s="12"/>
    </row>
    <row r="47988" spans="1:3" x14ac:dyDescent="0.35">
      <c r="A47988" s="12"/>
      <c r="B47988" s="12"/>
      <c r="C47988" s="12"/>
    </row>
    <row r="47989" spans="1:3" x14ac:dyDescent="0.35">
      <c r="A47989" s="12"/>
      <c r="B47989" s="12"/>
      <c r="C47989" s="12"/>
    </row>
    <row r="47990" spans="1:3" x14ac:dyDescent="0.35">
      <c r="A47990" s="12"/>
      <c r="B47990" s="12"/>
      <c r="C47990" s="12"/>
    </row>
    <row r="47991" spans="1:3" x14ac:dyDescent="0.35">
      <c r="A47991" s="12"/>
      <c r="B47991" s="12"/>
      <c r="C47991" s="12"/>
    </row>
    <row r="47992" spans="1:3" x14ac:dyDescent="0.35">
      <c r="A47992" s="12"/>
      <c r="B47992" s="12"/>
      <c r="C47992" s="12"/>
    </row>
    <row r="47993" spans="1:3" x14ac:dyDescent="0.35">
      <c r="A47993" s="12"/>
      <c r="B47993" s="12"/>
      <c r="C47993" s="12"/>
    </row>
    <row r="47994" spans="1:3" x14ac:dyDescent="0.35">
      <c r="A47994" s="12"/>
      <c r="B47994" s="12"/>
      <c r="C47994" s="12"/>
    </row>
    <row r="47995" spans="1:3" x14ac:dyDescent="0.35">
      <c r="A47995" s="12"/>
      <c r="B47995" s="12"/>
      <c r="C47995" s="12"/>
    </row>
    <row r="47996" spans="1:3" x14ac:dyDescent="0.35">
      <c r="A47996" s="12"/>
      <c r="B47996" s="12"/>
      <c r="C47996" s="12"/>
    </row>
    <row r="47997" spans="1:3" x14ac:dyDescent="0.35">
      <c r="A47997" s="12"/>
      <c r="B47997" s="12"/>
      <c r="C47997" s="12"/>
    </row>
    <row r="47998" spans="1:3" x14ac:dyDescent="0.35">
      <c r="A47998" s="12"/>
      <c r="B47998" s="12"/>
      <c r="C47998" s="12"/>
    </row>
    <row r="47999" spans="1:3" x14ac:dyDescent="0.35">
      <c r="A47999" s="12"/>
      <c r="B47999" s="12"/>
      <c r="C47999" s="12"/>
    </row>
    <row r="48000" spans="1:3" x14ac:dyDescent="0.35">
      <c r="A48000" s="12"/>
      <c r="B48000" s="12"/>
      <c r="C48000" s="12"/>
    </row>
    <row r="48001" spans="1:3" x14ac:dyDescent="0.35">
      <c r="A48001" s="12"/>
      <c r="B48001" s="12"/>
      <c r="C48001" s="12"/>
    </row>
    <row r="48002" spans="1:3" x14ac:dyDescent="0.35">
      <c r="A48002" s="12"/>
      <c r="B48002" s="12"/>
      <c r="C48002" s="12"/>
    </row>
    <row r="48003" spans="1:3" x14ac:dyDescent="0.35">
      <c r="A48003" s="12"/>
      <c r="B48003" s="12"/>
      <c r="C48003" s="12"/>
    </row>
    <row r="48004" spans="1:3" x14ac:dyDescent="0.35">
      <c r="A48004" s="12"/>
      <c r="B48004" s="12"/>
      <c r="C48004" s="12"/>
    </row>
    <row r="48005" spans="1:3" x14ac:dyDescent="0.35">
      <c r="A48005" s="12"/>
      <c r="B48005" s="12"/>
      <c r="C48005" s="12"/>
    </row>
    <row r="48006" spans="1:3" x14ac:dyDescent="0.35">
      <c r="A48006" s="12"/>
      <c r="B48006" s="12"/>
      <c r="C48006" s="12"/>
    </row>
    <row r="48007" spans="1:3" x14ac:dyDescent="0.35">
      <c r="A48007" s="12"/>
      <c r="B48007" s="12"/>
      <c r="C48007" s="12"/>
    </row>
    <row r="48008" spans="1:3" x14ac:dyDescent="0.35">
      <c r="A48008" s="12"/>
      <c r="B48008" s="12"/>
      <c r="C48008" s="12"/>
    </row>
    <row r="48009" spans="1:3" x14ac:dyDescent="0.35">
      <c r="A48009" s="12"/>
      <c r="B48009" s="12"/>
      <c r="C48009" s="12"/>
    </row>
    <row r="48010" spans="1:3" x14ac:dyDescent="0.35">
      <c r="A48010" s="12"/>
      <c r="B48010" s="12"/>
      <c r="C48010" s="12"/>
    </row>
    <row r="48011" spans="1:3" x14ac:dyDescent="0.35">
      <c r="A48011" s="12"/>
      <c r="B48011" s="12"/>
      <c r="C48011" s="12"/>
    </row>
    <row r="48012" spans="1:3" x14ac:dyDescent="0.35">
      <c r="A48012" s="12"/>
      <c r="B48012" s="12"/>
      <c r="C48012" s="12"/>
    </row>
    <row r="48013" spans="1:3" x14ac:dyDescent="0.35">
      <c r="A48013" s="12"/>
      <c r="B48013" s="12"/>
      <c r="C48013" s="12"/>
    </row>
    <row r="48014" spans="1:3" x14ac:dyDescent="0.35">
      <c r="A48014" s="12"/>
      <c r="B48014" s="12"/>
      <c r="C48014" s="12"/>
    </row>
    <row r="48015" spans="1:3" x14ac:dyDescent="0.35">
      <c r="A48015" s="12"/>
      <c r="B48015" s="12"/>
      <c r="C48015" s="12"/>
    </row>
    <row r="48016" spans="1:3" x14ac:dyDescent="0.35">
      <c r="A48016" s="12"/>
      <c r="B48016" s="12"/>
      <c r="C48016" s="12"/>
    </row>
    <row r="48017" spans="1:3" x14ac:dyDescent="0.35">
      <c r="A48017" s="12"/>
      <c r="B48017" s="12"/>
      <c r="C48017" s="12"/>
    </row>
    <row r="48018" spans="1:3" x14ac:dyDescent="0.35">
      <c r="A48018" s="12"/>
      <c r="B48018" s="12"/>
      <c r="C48018" s="12"/>
    </row>
    <row r="48019" spans="1:3" x14ac:dyDescent="0.35">
      <c r="A48019" s="12"/>
      <c r="B48019" s="12"/>
      <c r="C48019" s="12"/>
    </row>
    <row r="48020" spans="1:3" x14ac:dyDescent="0.35">
      <c r="A48020" s="12"/>
      <c r="B48020" s="12"/>
      <c r="C48020" s="12"/>
    </row>
    <row r="48021" spans="1:3" x14ac:dyDescent="0.35">
      <c r="A48021" s="12"/>
      <c r="B48021" s="12"/>
      <c r="C48021" s="12"/>
    </row>
    <row r="48022" spans="1:3" x14ac:dyDescent="0.35">
      <c r="A48022" s="12"/>
      <c r="B48022" s="12"/>
      <c r="C48022" s="12"/>
    </row>
    <row r="48023" spans="1:3" x14ac:dyDescent="0.35">
      <c r="A48023" s="12"/>
      <c r="B48023" s="12"/>
      <c r="C48023" s="12"/>
    </row>
    <row r="48024" spans="1:3" x14ac:dyDescent="0.35">
      <c r="A48024" s="12"/>
      <c r="B48024" s="12"/>
      <c r="C48024" s="12"/>
    </row>
    <row r="48025" spans="1:3" x14ac:dyDescent="0.35">
      <c r="A48025" s="12"/>
      <c r="B48025" s="12"/>
      <c r="C48025" s="12"/>
    </row>
    <row r="48026" spans="1:3" x14ac:dyDescent="0.35">
      <c r="A48026" s="12"/>
      <c r="B48026" s="12"/>
      <c r="C48026" s="12"/>
    </row>
    <row r="48027" spans="1:3" x14ac:dyDescent="0.35">
      <c r="A48027" s="12"/>
      <c r="B48027" s="12"/>
      <c r="C48027" s="12"/>
    </row>
    <row r="48028" spans="1:3" x14ac:dyDescent="0.35">
      <c r="A48028" s="12"/>
      <c r="B48028" s="12"/>
      <c r="C48028" s="12"/>
    </row>
    <row r="48029" spans="1:3" x14ac:dyDescent="0.35">
      <c r="A48029" s="12"/>
      <c r="B48029" s="12"/>
      <c r="C48029" s="12"/>
    </row>
    <row r="48030" spans="1:3" x14ac:dyDescent="0.35">
      <c r="A48030" s="12"/>
      <c r="B48030" s="12"/>
      <c r="C48030" s="12"/>
    </row>
    <row r="48031" spans="1:3" x14ac:dyDescent="0.35">
      <c r="A48031" s="12"/>
      <c r="B48031" s="12"/>
      <c r="C48031" s="12"/>
    </row>
    <row r="48032" spans="1:3" x14ac:dyDescent="0.35">
      <c r="A48032" s="12"/>
      <c r="B48032" s="12"/>
      <c r="C48032" s="12"/>
    </row>
    <row r="48033" spans="1:3" x14ac:dyDescent="0.35">
      <c r="A48033" s="12"/>
      <c r="B48033" s="12"/>
      <c r="C48033" s="12"/>
    </row>
    <row r="48034" spans="1:3" x14ac:dyDescent="0.35">
      <c r="A48034" s="12"/>
      <c r="B48034" s="12"/>
      <c r="C48034" s="12"/>
    </row>
    <row r="48035" spans="1:3" x14ac:dyDescent="0.35">
      <c r="A48035" s="12"/>
      <c r="B48035" s="12"/>
      <c r="C48035" s="12"/>
    </row>
    <row r="48036" spans="1:3" x14ac:dyDescent="0.35">
      <c r="A48036" s="12"/>
      <c r="B48036" s="12"/>
      <c r="C48036" s="12"/>
    </row>
    <row r="48037" spans="1:3" x14ac:dyDescent="0.35">
      <c r="A48037" s="12"/>
      <c r="B48037" s="12"/>
      <c r="C48037" s="12"/>
    </row>
    <row r="48038" spans="1:3" x14ac:dyDescent="0.35">
      <c r="A48038" s="12"/>
      <c r="B48038" s="12"/>
      <c r="C48038" s="12"/>
    </row>
    <row r="48039" spans="1:3" x14ac:dyDescent="0.35">
      <c r="A48039" s="12"/>
      <c r="B48039" s="12"/>
      <c r="C48039" s="12"/>
    </row>
    <row r="48040" spans="1:3" x14ac:dyDescent="0.35">
      <c r="A48040" s="12"/>
      <c r="B48040" s="12"/>
      <c r="C48040" s="12"/>
    </row>
    <row r="48041" spans="1:3" x14ac:dyDescent="0.35">
      <c r="A48041" s="12"/>
      <c r="B48041" s="12"/>
      <c r="C48041" s="12"/>
    </row>
    <row r="48042" spans="1:3" x14ac:dyDescent="0.35">
      <c r="A48042" s="12"/>
      <c r="B48042" s="12"/>
      <c r="C48042" s="12"/>
    </row>
    <row r="48043" spans="1:3" x14ac:dyDescent="0.35">
      <c r="A48043" s="12"/>
      <c r="B48043" s="12"/>
      <c r="C48043" s="12"/>
    </row>
    <row r="48044" spans="1:3" x14ac:dyDescent="0.35">
      <c r="A48044" s="12"/>
      <c r="B48044" s="12"/>
      <c r="C48044" s="12"/>
    </row>
    <row r="48045" spans="1:3" x14ac:dyDescent="0.35">
      <c r="A48045" s="12"/>
      <c r="B48045" s="12"/>
      <c r="C48045" s="12"/>
    </row>
    <row r="48046" spans="1:3" x14ac:dyDescent="0.35">
      <c r="A48046" s="12"/>
      <c r="B48046" s="12"/>
      <c r="C48046" s="12"/>
    </row>
    <row r="48047" spans="1:3" x14ac:dyDescent="0.35">
      <c r="A48047" s="12"/>
      <c r="B48047" s="12"/>
      <c r="C48047" s="12"/>
    </row>
    <row r="48048" spans="1:3" x14ac:dyDescent="0.35">
      <c r="A48048" s="12"/>
      <c r="B48048" s="12"/>
      <c r="C48048" s="12"/>
    </row>
    <row r="48049" spans="1:3" x14ac:dyDescent="0.35">
      <c r="A48049" s="12"/>
      <c r="B48049" s="12"/>
      <c r="C48049" s="12"/>
    </row>
    <row r="48050" spans="1:3" x14ac:dyDescent="0.35">
      <c r="A48050" s="12"/>
      <c r="B48050" s="12"/>
      <c r="C48050" s="12"/>
    </row>
    <row r="48051" spans="1:3" x14ac:dyDescent="0.35">
      <c r="A48051" s="12"/>
      <c r="B48051" s="12"/>
      <c r="C48051" s="12"/>
    </row>
    <row r="48052" spans="1:3" x14ac:dyDescent="0.35">
      <c r="A48052" s="12"/>
      <c r="B48052" s="12"/>
      <c r="C48052" s="12"/>
    </row>
    <row r="48053" spans="1:3" x14ac:dyDescent="0.35">
      <c r="A48053" s="12"/>
      <c r="B48053" s="12"/>
      <c r="C48053" s="12"/>
    </row>
    <row r="48054" spans="1:3" x14ac:dyDescent="0.35">
      <c r="A48054" s="12"/>
      <c r="B48054" s="12"/>
      <c r="C48054" s="12"/>
    </row>
    <row r="48055" spans="1:3" x14ac:dyDescent="0.35">
      <c r="A48055" s="12"/>
      <c r="B48055" s="12"/>
      <c r="C48055" s="12"/>
    </row>
    <row r="48056" spans="1:3" x14ac:dyDescent="0.35">
      <c r="A48056" s="12"/>
      <c r="B48056" s="12"/>
      <c r="C48056" s="12"/>
    </row>
    <row r="48057" spans="1:3" x14ac:dyDescent="0.35">
      <c r="A48057" s="12"/>
      <c r="B48057" s="12"/>
      <c r="C48057" s="12"/>
    </row>
    <row r="48058" spans="1:3" x14ac:dyDescent="0.35">
      <c r="A48058" s="12"/>
      <c r="B48058" s="12"/>
      <c r="C48058" s="12"/>
    </row>
    <row r="48059" spans="1:3" x14ac:dyDescent="0.35">
      <c r="A48059" s="12"/>
      <c r="B48059" s="12"/>
      <c r="C48059" s="12"/>
    </row>
    <row r="48060" spans="1:3" x14ac:dyDescent="0.35">
      <c r="A48060" s="12"/>
      <c r="B48060" s="12"/>
      <c r="C48060" s="12"/>
    </row>
    <row r="48061" spans="1:3" x14ac:dyDescent="0.35">
      <c r="A48061" s="12"/>
      <c r="B48061" s="12"/>
      <c r="C48061" s="12"/>
    </row>
    <row r="48062" spans="1:3" x14ac:dyDescent="0.35">
      <c r="A48062" s="12"/>
      <c r="B48062" s="12"/>
      <c r="C48062" s="12"/>
    </row>
    <row r="48063" spans="1:3" x14ac:dyDescent="0.35">
      <c r="A48063" s="12"/>
      <c r="B48063" s="12"/>
      <c r="C48063" s="12"/>
    </row>
    <row r="48064" spans="1:3" x14ac:dyDescent="0.35">
      <c r="A48064" s="12"/>
      <c r="B48064" s="12"/>
      <c r="C48064" s="12"/>
    </row>
    <row r="48065" spans="1:3" x14ac:dyDescent="0.35">
      <c r="A48065" s="12"/>
      <c r="B48065" s="12"/>
      <c r="C48065" s="12"/>
    </row>
    <row r="48066" spans="1:3" x14ac:dyDescent="0.35">
      <c r="A48066" s="12"/>
      <c r="B48066" s="12"/>
      <c r="C48066" s="12"/>
    </row>
    <row r="48067" spans="1:3" x14ac:dyDescent="0.35">
      <c r="A48067" s="12"/>
      <c r="B48067" s="12"/>
      <c r="C48067" s="12"/>
    </row>
    <row r="48068" spans="1:3" x14ac:dyDescent="0.35">
      <c r="A48068" s="12"/>
      <c r="B48068" s="12"/>
      <c r="C48068" s="12"/>
    </row>
    <row r="48069" spans="1:3" x14ac:dyDescent="0.35">
      <c r="A48069" s="12"/>
      <c r="B48069" s="12"/>
      <c r="C48069" s="12"/>
    </row>
    <row r="48070" spans="1:3" x14ac:dyDescent="0.35">
      <c r="A48070" s="12"/>
      <c r="B48070" s="12"/>
      <c r="C48070" s="12"/>
    </row>
    <row r="48071" spans="1:3" x14ac:dyDescent="0.35">
      <c r="A48071" s="12"/>
      <c r="B48071" s="12"/>
      <c r="C48071" s="12"/>
    </row>
    <row r="48072" spans="1:3" x14ac:dyDescent="0.35">
      <c r="A48072" s="12"/>
      <c r="B48072" s="12"/>
      <c r="C48072" s="12"/>
    </row>
    <row r="48073" spans="1:3" x14ac:dyDescent="0.35">
      <c r="A48073" s="12"/>
      <c r="B48073" s="12"/>
      <c r="C48073" s="12"/>
    </row>
    <row r="48074" spans="1:3" x14ac:dyDescent="0.35">
      <c r="A48074" s="12"/>
      <c r="B48074" s="12"/>
      <c r="C48074" s="12"/>
    </row>
    <row r="48075" spans="1:3" x14ac:dyDescent="0.35">
      <c r="A48075" s="12"/>
      <c r="B48075" s="12"/>
      <c r="C48075" s="12"/>
    </row>
    <row r="48076" spans="1:3" x14ac:dyDescent="0.35">
      <c r="A48076" s="12"/>
      <c r="B48076" s="12"/>
      <c r="C48076" s="12"/>
    </row>
    <row r="48077" spans="1:3" x14ac:dyDescent="0.35">
      <c r="A48077" s="12"/>
      <c r="B48077" s="12"/>
      <c r="C48077" s="12"/>
    </row>
    <row r="48078" spans="1:3" x14ac:dyDescent="0.35">
      <c r="A48078" s="12"/>
      <c r="B48078" s="12"/>
      <c r="C48078" s="12"/>
    </row>
    <row r="48079" spans="1:3" x14ac:dyDescent="0.35">
      <c r="A48079" s="12"/>
      <c r="B48079" s="12"/>
      <c r="C48079" s="12"/>
    </row>
    <row r="48080" spans="1:3" x14ac:dyDescent="0.35">
      <c r="A48080" s="12"/>
      <c r="B48080" s="12"/>
      <c r="C48080" s="12"/>
    </row>
    <row r="48081" spans="1:3" x14ac:dyDescent="0.35">
      <c r="A48081" s="12"/>
      <c r="B48081" s="12"/>
      <c r="C48081" s="12"/>
    </row>
    <row r="48082" spans="1:3" x14ac:dyDescent="0.35">
      <c r="A48082" s="12"/>
      <c r="B48082" s="12"/>
      <c r="C48082" s="12"/>
    </row>
    <row r="48083" spans="1:3" x14ac:dyDescent="0.35">
      <c r="A48083" s="12"/>
      <c r="B48083" s="12"/>
      <c r="C48083" s="12"/>
    </row>
    <row r="48084" spans="1:3" x14ac:dyDescent="0.35">
      <c r="A48084" s="12"/>
      <c r="B48084" s="12"/>
      <c r="C48084" s="12"/>
    </row>
    <row r="48085" spans="1:3" x14ac:dyDescent="0.35">
      <c r="A48085" s="12"/>
      <c r="B48085" s="12"/>
      <c r="C48085" s="12"/>
    </row>
    <row r="48086" spans="1:3" x14ac:dyDescent="0.35">
      <c r="A48086" s="12"/>
      <c r="B48086" s="12"/>
      <c r="C48086" s="12"/>
    </row>
    <row r="48087" spans="1:3" x14ac:dyDescent="0.35">
      <c r="A48087" s="12"/>
      <c r="B48087" s="12"/>
      <c r="C48087" s="12"/>
    </row>
    <row r="48088" spans="1:3" x14ac:dyDescent="0.35">
      <c r="A48088" s="12"/>
      <c r="B48088" s="12"/>
      <c r="C48088" s="12"/>
    </row>
    <row r="48089" spans="1:3" x14ac:dyDescent="0.35">
      <c r="A48089" s="12"/>
      <c r="B48089" s="12"/>
      <c r="C48089" s="12"/>
    </row>
    <row r="48090" spans="1:3" x14ac:dyDescent="0.35">
      <c r="A48090" s="12"/>
      <c r="B48090" s="12"/>
      <c r="C48090" s="12"/>
    </row>
    <row r="48091" spans="1:3" x14ac:dyDescent="0.35">
      <c r="A48091" s="12"/>
      <c r="B48091" s="12"/>
      <c r="C48091" s="12"/>
    </row>
    <row r="48092" spans="1:3" x14ac:dyDescent="0.35">
      <c r="A48092" s="12"/>
      <c r="B48092" s="12"/>
      <c r="C48092" s="12"/>
    </row>
    <row r="48093" spans="1:3" x14ac:dyDescent="0.35">
      <c r="A48093" s="12"/>
      <c r="B48093" s="12"/>
      <c r="C48093" s="12"/>
    </row>
    <row r="48094" spans="1:3" x14ac:dyDescent="0.35">
      <c r="A48094" s="12"/>
      <c r="B48094" s="12"/>
      <c r="C48094" s="12"/>
    </row>
    <row r="48095" spans="1:3" x14ac:dyDescent="0.35">
      <c r="A48095" s="12"/>
      <c r="B48095" s="12"/>
      <c r="C48095" s="12"/>
    </row>
    <row r="48096" spans="1:3" x14ac:dyDescent="0.35">
      <c r="A48096" s="12"/>
      <c r="B48096" s="12"/>
      <c r="C48096" s="12"/>
    </row>
    <row r="48097" spans="1:3" x14ac:dyDescent="0.35">
      <c r="A48097" s="12"/>
      <c r="B48097" s="12"/>
      <c r="C48097" s="12"/>
    </row>
    <row r="48098" spans="1:3" x14ac:dyDescent="0.35">
      <c r="A48098" s="12"/>
      <c r="B48098" s="12"/>
      <c r="C48098" s="12"/>
    </row>
    <row r="48099" spans="1:3" x14ac:dyDescent="0.35">
      <c r="A48099" s="12"/>
      <c r="B48099" s="12"/>
      <c r="C48099" s="12"/>
    </row>
    <row r="48100" spans="1:3" x14ac:dyDescent="0.35">
      <c r="A48100" s="12"/>
      <c r="B48100" s="12"/>
      <c r="C48100" s="12"/>
    </row>
    <row r="48101" spans="1:3" x14ac:dyDescent="0.35">
      <c r="A48101" s="12"/>
      <c r="B48101" s="12"/>
      <c r="C48101" s="12"/>
    </row>
    <row r="48102" spans="1:3" x14ac:dyDescent="0.35">
      <c r="A48102" s="12"/>
      <c r="B48102" s="12"/>
      <c r="C48102" s="12"/>
    </row>
    <row r="48103" spans="1:3" x14ac:dyDescent="0.35">
      <c r="A48103" s="12"/>
      <c r="B48103" s="12"/>
      <c r="C48103" s="12"/>
    </row>
    <row r="48104" spans="1:3" x14ac:dyDescent="0.35">
      <c r="A48104" s="12"/>
      <c r="B48104" s="12"/>
      <c r="C48104" s="12"/>
    </row>
    <row r="48105" spans="1:3" x14ac:dyDescent="0.35">
      <c r="A48105" s="12"/>
      <c r="B48105" s="12"/>
      <c r="C48105" s="12"/>
    </row>
    <row r="48106" spans="1:3" x14ac:dyDescent="0.35">
      <c r="A48106" s="12"/>
      <c r="B48106" s="12"/>
      <c r="C48106" s="12"/>
    </row>
    <row r="48107" spans="1:3" x14ac:dyDescent="0.35">
      <c r="A48107" s="12"/>
      <c r="B48107" s="12"/>
      <c r="C48107" s="12"/>
    </row>
    <row r="48108" spans="1:3" x14ac:dyDescent="0.35">
      <c r="A48108" s="12"/>
      <c r="B48108" s="12"/>
      <c r="C48108" s="12"/>
    </row>
    <row r="48109" spans="1:3" x14ac:dyDescent="0.35">
      <c r="A48109" s="12"/>
      <c r="B48109" s="12"/>
      <c r="C48109" s="12"/>
    </row>
    <row r="48110" spans="1:3" x14ac:dyDescent="0.35">
      <c r="A48110" s="12"/>
      <c r="B48110" s="12"/>
      <c r="C48110" s="12"/>
    </row>
    <row r="48111" spans="1:3" x14ac:dyDescent="0.35">
      <c r="A48111" s="12"/>
      <c r="B48111" s="12"/>
      <c r="C48111" s="12"/>
    </row>
    <row r="48112" spans="1:3" x14ac:dyDescent="0.35">
      <c r="A48112" s="12"/>
      <c r="B48112" s="12"/>
      <c r="C48112" s="12"/>
    </row>
    <row r="48113" spans="1:3" x14ac:dyDescent="0.35">
      <c r="A48113" s="12"/>
      <c r="B48113" s="12"/>
      <c r="C48113" s="12"/>
    </row>
    <row r="48114" spans="1:3" x14ac:dyDescent="0.35">
      <c r="A48114" s="12"/>
      <c r="B48114" s="12"/>
      <c r="C48114" s="12"/>
    </row>
    <row r="48115" spans="1:3" x14ac:dyDescent="0.35">
      <c r="A48115" s="12"/>
      <c r="B48115" s="12"/>
      <c r="C48115" s="12"/>
    </row>
    <row r="48116" spans="1:3" x14ac:dyDescent="0.35">
      <c r="A48116" s="12"/>
      <c r="B48116" s="12"/>
      <c r="C48116" s="12"/>
    </row>
    <row r="48117" spans="1:3" x14ac:dyDescent="0.35">
      <c r="A48117" s="12"/>
      <c r="B48117" s="12"/>
      <c r="C48117" s="12"/>
    </row>
    <row r="48118" spans="1:3" x14ac:dyDescent="0.35">
      <c r="A48118" s="12"/>
      <c r="B48118" s="12"/>
      <c r="C48118" s="12"/>
    </row>
    <row r="48119" spans="1:3" x14ac:dyDescent="0.35">
      <c r="A48119" s="12"/>
      <c r="B48119" s="12"/>
      <c r="C48119" s="12"/>
    </row>
    <row r="48120" spans="1:3" x14ac:dyDescent="0.35">
      <c r="A48120" s="12"/>
      <c r="B48120" s="12"/>
      <c r="C48120" s="12"/>
    </row>
    <row r="48121" spans="1:3" x14ac:dyDescent="0.35">
      <c r="A48121" s="12"/>
      <c r="B48121" s="12"/>
      <c r="C48121" s="12"/>
    </row>
    <row r="48122" spans="1:3" x14ac:dyDescent="0.35">
      <c r="A48122" s="12"/>
      <c r="B48122" s="12"/>
      <c r="C48122" s="12"/>
    </row>
    <row r="48123" spans="1:3" x14ac:dyDescent="0.35">
      <c r="A48123" s="12"/>
      <c r="B48123" s="12"/>
      <c r="C48123" s="12"/>
    </row>
    <row r="48124" spans="1:3" x14ac:dyDescent="0.35">
      <c r="A48124" s="12"/>
      <c r="B48124" s="12"/>
      <c r="C48124" s="12"/>
    </row>
    <row r="48125" spans="1:3" x14ac:dyDescent="0.35">
      <c r="A48125" s="12"/>
      <c r="B48125" s="12"/>
      <c r="C48125" s="12"/>
    </row>
    <row r="48126" spans="1:3" x14ac:dyDescent="0.35">
      <c r="A48126" s="12"/>
      <c r="B48126" s="12"/>
      <c r="C48126" s="12"/>
    </row>
    <row r="48127" spans="1:3" x14ac:dyDescent="0.35">
      <c r="A48127" s="12"/>
      <c r="B48127" s="12"/>
      <c r="C48127" s="12"/>
    </row>
    <row r="48128" spans="1:3" x14ac:dyDescent="0.35">
      <c r="A48128" s="12"/>
      <c r="B48128" s="12"/>
      <c r="C48128" s="12"/>
    </row>
    <row r="48129" spans="1:3" x14ac:dyDescent="0.35">
      <c r="A48129" s="12"/>
      <c r="B48129" s="12"/>
      <c r="C48129" s="12"/>
    </row>
    <row r="48130" spans="1:3" x14ac:dyDescent="0.35">
      <c r="A48130" s="12"/>
      <c r="B48130" s="12"/>
      <c r="C48130" s="12"/>
    </row>
    <row r="48131" spans="1:3" x14ac:dyDescent="0.35">
      <c r="A48131" s="12"/>
      <c r="B48131" s="12"/>
      <c r="C48131" s="12"/>
    </row>
    <row r="48132" spans="1:3" x14ac:dyDescent="0.35">
      <c r="A48132" s="12"/>
      <c r="B48132" s="12"/>
      <c r="C48132" s="12"/>
    </row>
    <row r="48133" spans="1:3" x14ac:dyDescent="0.35">
      <c r="A48133" s="12"/>
      <c r="B48133" s="12"/>
      <c r="C48133" s="12"/>
    </row>
    <row r="48134" spans="1:3" x14ac:dyDescent="0.35">
      <c r="A48134" s="12"/>
      <c r="B48134" s="12"/>
      <c r="C48134" s="12"/>
    </row>
    <row r="48135" spans="1:3" x14ac:dyDescent="0.35">
      <c r="A48135" s="12"/>
      <c r="B48135" s="12"/>
      <c r="C48135" s="12"/>
    </row>
    <row r="48136" spans="1:3" x14ac:dyDescent="0.35">
      <c r="A48136" s="12"/>
      <c r="B48136" s="12"/>
      <c r="C48136" s="12"/>
    </row>
    <row r="48137" spans="1:3" x14ac:dyDescent="0.35">
      <c r="A48137" s="12"/>
      <c r="B48137" s="12"/>
      <c r="C48137" s="12"/>
    </row>
    <row r="48138" spans="1:3" x14ac:dyDescent="0.35">
      <c r="A48138" s="12"/>
      <c r="B48138" s="12"/>
      <c r="C48138" s="12"/>
    </row>
    <row r="48139" spans="1:3" x14ac:dyDescent="0.35">
      <c r="A48139" s="12"/>
      <c r="B48139" s="12"/>
      <c r="C48139" s="12"/>
    </row>
    <row r="48140" spans="1:3" x14ac:dyDescent="0.35">
      <c r="A48140" s="12"/>
      <c r="B48140" s="12"/>
      <c r="C48140" s="12"/>
    </row>
    <row r="48141" spans="1:3" x14ac:dyDescent="0.35">
      <c r="A48141" s="12"/>
      <c r="B48141" s="12"/>
      <c r="C48141" s="12"/>
    </row>
    <row r="48142" spans="1:3" x14ac:dyDescent="0.35">
      <c r="A48142" s="12"/>
      <c r="B48142" s="12"/>
      <c r="C48142" s="12"/>
    </row>
    <row r="48143" spans="1:3" x14ac:dyDescent="0.35">
      <c r="A48143" s="12"/>
      <c r="B48143" s="12"/>
      <c r="C48143" s="12"/>
    </row>
    <row r="48144" spans="1:3" x14ac:dyDescent="0.35">
      <c r="A48144" s="12"/>
      <c r="B48144" s="12"/>
      <c r="C48144" s="12"/>
    </row>
    <row r="48145" spans="1:3" x14ac:dyDescent="0.35">
      <c r="A48145" s="12"/>
      <c r="B48145" s="12"/>
      <c r="C48145" s="12"/>
    </row>
    <row r="48146" spans="1:3" x14ac:dyDescent="0.35">
      <c r="A48146" s="12"/>
      <c r="B48146" s="12"/>
      <c r="C48146" s="12"/>
    </row>
    <row r="48147" spans="1:3" x14ac:dyDescent="0.35">
      <c r="A48147" s="12"/>
      <c r="B48147" s="12"/>
      <c r="C48147" s="12"/>
    </row>
    <row r="48148" spans="1:3" x14ac:dyDescent="0.35">
      <c r="A48148" s="12"/>
      <c r="B48148" s="12"/>
      <c r="C48148" s="12"/>
    </row>
    <row r="48149" spans="1:3" x14ac:dyDescent="0.35">
      <c r="A48149" s="12"/>
      <c r="B48149" s="12"/>
      <c r="C48149" s="12"/>
    </row>
    <row r="48150" spans="1:3" x14ac:dyDescent="0.35">
      <c r="A48150" s="12"/>
      <c r="B48150" s="12"/>
      <c r="C48150" s="12"/>
    </row>
    <row r="48151" spans="1:3" x14ac:dyDescent="0.35">
      <c r="A48151" s="12"/>
      <c r="B48151" s="12"/>
      <c r="C48151" s="12"/>
    </row>
    <row r="48152" spans="1:3" x14ac:dyDescent="0.35">
      <c r="A48152" s="12"/>
      <c r="B48152" s="12"/>
      <c r="C48152" s="12"/>
    </row>
    <row r="48153" spans="1:3" x14ac:dyDescent="0.35">
      <c r="A48153" s="12"/>
      <c r="B48153" s="12"/>
      <c r="C48153" s="12"/>
    </row>
    <row r="48154" spans="1:3" x14ac:dyDescent="0.35">
      <c r="A48154" s="12"/>
      <c r="B48154" s="12"/>
      <c r="C48154" s="12"/>
    </row>
    <row r="48155" spans="1:3" x14ac:dyDescent="0.35">
      <c r="A48155" s="12"/>
      <c r="B48155" s="12"/>
      <c r="C48155" s="12"/>
    </row>
    <row r="48156" spans="1:3" x14ac:dyDescent="0.35">
      <c r="A48156" s="12"/>
      <c r="B48156" s="12"/>
      <c r="C48156" s="12"/>
    </row>
    <row r="48157" spans="1:3" x14ac:dyDescent="0.35">
      <c r="A48157" s="12"/>
      <c r="B48157" s="12"/>
      <c r="C48157" s="12"/>
    </row>
    <row r="48158" spans="1:3" x14ac:dyDescent="0.35">
      <c r="A48158" s="12"/>
      <c r="B48158" s="12"/>
      <c r="C48158" s="12"/>
    </row>
    <row r="48159" spans="1:3" x14ac:dyDescent="0.35">
      <c r="A48159" s="12"/>
      <c r="B48159" s="12"/>
      <c r="C48159" s="12"/>
    </row>
    <row r="48160" spans="1:3" x14ac:dyDescent="0.35">
      <c r="A48160" s="12"/>
      <c r="B48160" s="12"/>
      <c r="C48160" s="12"/>
    </row>
    <row r="48161" spans="1:3" x14ac:dyDescent="0.35">
      <c r="A48161" s="12"/>
      <c r="B48161" s="12"/>
      <c r="C48161" s="12"/>
    </row>
    <row r="48162" spans="1:3" x14ac:dyDescent="0.35">
      <c r="A48162" s="12"/>
      <c r="B48162" s="12"/>
      <c r="C48162" s="12"/>
    </row>
    <row r="48163" spans="1:3" x14ac:dyDescent="0.35">
      <c r="A48163" s="12"/>
      <c r="B48163" s="12"/>
      <c r="C48163" s="12"/>
    </row>
    <row r="48164" spans="1:3" x14ac:dyDescent="0.35">
      <c r="A48164" s="12"/>
      <c r="B48164" s="12"/>
      <c r="C48164" s="12"/>
    </row>
    <row r="48165" spans="1:3" x14ac:dyDescent="0.35">
      <c r="A48165" s="12"/>
      <c r="B48165" s="12"/>
      <c r="C48165" s="12"/>
    </row>
    <row r="48166" spans="1:3" x14ac:dyDescent="0.35">
      <c r="A48166" s="12"/>
      <c r="B48166" s="12"/>
      <c r="C48166" s="12"/>
    </row>
    <row r="48167" spans="1:3" x14ac:dyDescent="0.35">
      <c r="A48167" s="12"/>
      <c r="B48167" s="12"/>
      <c r="C48167" s="12"/>
    </row>
    <row r="48168" spans="1:3" x14ac:dyDescent="0.35">
      <c r="A48168" s="12"/>
      <c r="B48168" s="12"/>
      <c r="C48168" s="12"/>
    </row>
    <row r="48169" spans="1:3" x14ac:dyDescent="0.35">
      <c r="A48169" s="12"/>
      <c r="B48169" s="12"/>
      <c r="C48169" s="12"/>
    </row>
    <row r="48170" spans="1:3" x14ac:dyDescent="0.35">
      <c r="A48170" s="12"/>
      <c r="B48170" s="12"/>
      <c r="C48170" s="12"/>
    </row>
    <row r="48171" spans="1:3" x14ac:dyDescent="0.35">
      <c r="A48171" s="12"/>
      <c r="B48171" s="12"/>
      <c r="C48171" s="12"/>
    </row>
    <row r="48172" spans="1:3" x14ac:dyDescent="0.35">
      <c r="A48172" s="12"/>
      <c r="B48172" s="12"/>
      <c r="C48172" s="12"/>
    </row>
    <row r="48173" spans="1:3" x14ac:dyDescent="0.35">
      <c r="A48173" s="12"/>
      <c r="B48173" s="12"/>
      <c r="C48173" s="12"/>
    </row>
    <row r="48174" spans="1:3" x14ac:dyDescent="0.35">
      <c r="A48174" s="12"/>
      <c r="B48174" s="12"/>
      <c r="C48174" s="12"/>
    </row>
    <row r="48175" spans="1:3" x14ac:dyDescent="0.35">
      <c r="A48175" s="12"/>
      <c r="B48175" s="12"/>
      <c r="C48175" s="12"/>
    </row>
    <row r="48176" spans="1:3" x14ac:dyDescent="0.35">
      <c r="A48176" s="12"/>
      <c r="B48176" s="12"/>
      <c r="C48176" s="12"/>
    </row>
    <row r="48177" spans="1:3" x14ac:dyDescent="0.35">
      <c r="A48177" s="12"/>
      <c r="B48177" s="12"/>
      <c r="C48177" s="12"/>
    </row>
    <row r="48178" spans="1:3" x14ac:dyDescent="0.35">
      <c r="A48178" s="12"/>
      <c r="B48178" s="12"/>
      <c r="C48178" s="12"/>
    </row>
    <row r="48179" spans="1:3" x14ac:dyDescent="0.35">
      <c r="A48179" s="12"/>
      <c r="B48179" s="12"/>
      <c r="C48179" s="12"/>
    </row>
    <row r="48180" spans="1:3" x14ac:dyDescent="0.35">
      <c r="A48180" s="12"/>
      <c r="B48180" s="12"/>
      <c r="C48180" s="12"/>
    </row>
    <row r="48181" spans="1:3" x14ac:dyDescent="0.35">
      <c r="A48181" s="12"/>
      <c r="B48181" s="12"/>
      <c r="C48181" s="12"/>
    </row>
    <row r="48182" spans="1:3" x14ac:dyDescent="0.35">
      <c r="A48182" s="12"/>
      <c r="B48182" s="12"/>
      <c r="C48182" s="12"/>
    </row>
    <row r="48183" spans="1:3" x14ac:dyDescent="0.35">
      <c r="A48183" s="12"/>
      <c r="B48183" s="12"/>
      <c r="C48183" s="12"/>
    </row>
    <row r="48184" spans="1:3" x14ac:dyDescent="0.35">
      <c r="A48184" s="12"/>
      <c r="B48184" s="12"/>
      <c r="C48184" s="12"/>
    </row>
    <row r="48185" spans="1:3" x14ac:dyDescent="0.35">
      <c r="A48185" s="12"/>
      <c r="B48185" s="12"/>
      <c r="C48185" s="12"/>
    </row>
    <row r="48186" spans="1:3" x14ac:dyDescent="0.35">
      <c r="A48186" s="12"/>
      <c r="B48186" s="12"/>
      <c r="C48186" s="12"/>
    </row>
    <row r="48187" spans="1:3" x14ac:dyDescent="0.35">
      <c r="A48187" s="12"/>
      <c r="B48187" s="12"/>
      <c r="C48187" s="12"/>
    </row>
    <row r="48188" spans="1:3" x14ac:dyDescent="0.35">
      <c r="A48188" s="12"/>
      <c r="B48188" s="12"/>
      <c r="C48188" s="12"/>
    </row>
    <row r="48189" spans="1:3" x14ac:dyDescent="0.35">
      <c r="A48189" s="12"/>
      <c r="B48189" s="12"/>
      <c r="C48189" s="12"/>
    </row>
    <row r="48190" spans="1:3" x14ac:dyDescent="0.35">
      <c r="A48190" s="12"/>
      <c r="B48190" s="12"/>
      <c r="C48190" s="12"/>
    </row>
    <row r="48191" spans="1:3" x14ac:dyDescent="0.35">
      <c r="A48191" s="12"/>
      <c r="B48191" s="12"/>
      <c r="C48191" s="12"/>
    </row>
    <row r="48192" spans="1:3" x14ac:dyDescent="0.35">
      <c r="A48192" s="12"/>
      <c r="B48192" s="12"/>
      <c r="C48192" s="12"/>
    </row>
    <row r="48193" spans="1:3" x14ac:dyDescent="0.35">
      <c r="A48193" s="12"/>
      <c r="B48193" s="12"/>
      <c r="C48193" s="12"/>
    </row>
    <row r="48194" spans="1:3" x14ac:dyDescent="0.35">
      <c r="A48194" s="12"/>
      <c r="B48194" s="12"/>
      <c r="C48194" s="12"/>
    </row>
    <row r="48195" spans="1:3" x14ac:dyDescent="0.35">
      <c r="A48195" s="12"/>
      <c r="B48195" s="12"/>
      <c r="C48195" s="12"/>
    </row>
    <row r="48196" spans="1:3" x14ac:dyDescent="0.35">
      <c r="A48196" s="12"/>
      <c r="B48196" s="12"/>
      <c r="C48196" s="12"/>
    </row>
    <row r="48197" spans="1:3" x14ac:dyDescent="0.35">
      <c r="A48197" s="12"/>
      <c r="B48197" s="12"/>
      <c r="C48197" s="12"/>
    </row>
    <row r="48198" spans="1:3" x14ac:dyDescent="0.35">
      <c r="A48198" s="12"/>
      <c r="B48198" s="12"/>
      <c r="C48198" s="12"/>
    </row>
    <row r="48199" spans="1:3" x14ac:dyDescent="0.35">
      <c r="A48199" s="12"/>
      <c r="B48199" s="12"/>
      <c r="C48199" s="12"/>
    </row>
    <row r="48200" spans="1:3" x14ac:dyDescent="0.35">
      <c r="A48200" s="12"/>
      <c r="B48200" s="12"/>
      <c r="C48200" s="12"/>
    </row>
    <row r="48201" spans="1:3" x14ac:dyDescent="0.35">
      <c r="A48201" s="12"/>
      <c r="B48201" s="12"/>
      <c r="C48201" s="12"/>
    </row>
    <row r="48202" spans="1:3" x14ac:dyDescent="0.35">
      <c r="A48202" s="12"/>
      <c r="B48202" s="12"/>
      <c r="C48202" s="12"/>
    </row>
    <row r="48203" spans="1:3" x14ac:dyDescent="0.35">
      <c r="A48203" s="12"/>
      <c r="B48203" s="12"/>
      <c r="C48203" s="12"/>
    </row>
    <row r="48204" spans="1:3" x14ac:dyDescent="0.35">
      <c r="A48204" s="12"/>
      <c r="B48204" s="12"/>
      <c r="C48204" s="12"/>
    </row>
    <row r="48205" spans="1:3" x14ac:dyDescent="0.35">
      <c r="A48205" s="12"/>
      <c r="B48205" s="12"/>
      <c r="C48205" s="12"/>
    </row>
    <row r="48206" spans="1:3" x14ac:dyDescent="0.35">
      <c r="A48206" s="12"/>
      <c r="B48206" s="12"/>
      <c r="C48206" s="12"/>
    </row>
    <row r="48207" spans="1:3" x14ac:dyDescent="0.35">
      <c r="A48207" s="12"/>
      <c r="B48207" s="12"/>
      <c r="C48207" s="12"/>
    </row>
    <row r="48208" spans="1:3" x14ac:dyDescent="0.35">
      <c r="A48208" s="12"/>
      <c r="B48208" s="12"/>
      <c r="C48208" s="12"/>
    </row>
    <row r="48209" spans="1:3" x14ac:dyDescent="0.35">
      <c r="A48209" s="12"/>
      <c r="B48209" s="12"/>
      <c r="C48209" s="12"/>
    </row>
    <row r="48210" spans="1:3" x14ac:dyDescent="0.35">
      <c r="A48210" s="12"/>
      <c r="B48210" s="12"/>
      <c r="C48210" s="12"/>
    </row>
    <row r="48211" spans="1:3" x14ac:dyDescent="0.35">
      <c r="A48211" s="12"/>
      <c r="B48211" s="12"/>
      <c r="C48211" s="12"/>
    </row>
    <row r="48212" spans="1:3" x14ac:dyDescent="0.35">
      <c r="A48212" s="12"/>
      <c r="B48212" s="12"/>
      <c r="C48212" s="12"/>
    </row>
    <row r="48213" spans="1:3" x14ac:dyDescent="0.35">
      <c r="A48213" s="12"/>
      <c r="B48213" s="12"/>
      <c r="C48213" s="12"/>
    </row>
    <row r="48214" spans="1:3" x14ac:dyDescent="0.35">
      <c r="A48214" s="12"/>
      <c r="B48214" s="12"/>
      <c r="C48214" s="12"/>
    </row>
    <row r="48215" spans="1:3" x14ac:dyDescent="0.35">
      <c r="A48215" s="12"/>
      <c r="B48215" s="12"/>
      <c r="C48215" s="12"/>
    </row>
    <row r="48216" spans="1:3" x14ac:dyDescent="0.35">
      <c r="A48216" s="12"/>
      <c r="B48216" s="12"/>
      <c r="C48216" s="12"/>
    </row>
    <row r="48217" spans="1:3" x14ac:dyDescent="0.35">
      <c r="A48217" s="12"/>
      <c r="B48217" s="12"/>
      <c r="C48217" s="12"/>
    </row>
    <row r="48218" spans="1:3" x14ac:dyDescent="0.35">
      <c r="A48218" s="12"/>
      <c r="B48218" s="12"/>
      <c r="C48218" s="12"/>
    </row>
    <row r="48219" spans="1:3" x14ac:dyDescent="0.35">
      <c r="A48219" s="12"/>
      <c r="B48219" s="12"/>
      <c r="C48219" s="12"/>
    </row>
    <row r="48220" spans="1:3" x14ac:dyDescent="0.35">
      <c r="A48220" s="12"/>
      <c r="B48220" s="12"/>
      <c r="C48220" s="12"/>
    </row>
    <row r="48221" spans="1:3" x14ac:dyDescent="0.35">
      <c r="A48221" s="12"/>
      <c r="B48221" s="12"/>
      <c r="C48221" s="12"/>
    </row>
    <row r="48222" spans="1:3" x14ac:dyDescent="0.35">
      <c r="A48222" s="12"/>
      <c r="B48222" s="12"/>
      <c r="C48222" s="12"/>
    </row>
    <row r="48223" spans="1:3" x14ac:dyDescent="0.35">
      <c r="A48223" s="12"/>
      <c r="B48223" s="12"/>
      <c r="C48223" s="12"/>
    </row>
    <row r="48224" spans="1:3" x14ac:dyDescent="0.35">
      <c r="A48224" s="12"/>
      <c r="B48224" s="12"/>
      <c r="C48224" s="12"/>
    </row>
    <row r="48225" spans="1:3" x14ac:dyDescent="0.35">
      <c r="A48225" s="12"/>
      <c r="B48225" s="12"/>
      <c r="C48225" s="12"/>
    </row>
    <row r="48226" spans="1:3" x14ac:dyDescent="0.35">
      <c r="A48226" s="12"/>
      <c r="B48226" s="12"/>
      <c r="C48226" s="12"/>
    </row>
    <row r="48227" spans="1:3" x14ac:dyDescent="0.35">
      <c r="A48227" s="12"/>
      <c r="B48227" s="12"/>
      <c r="C48227" s="12"/>
    </row>
    <row r="48228" spans="1:3" x14ac:dyDescent="0.35">
      <c r="A48228" s="12"/>
      <c r="B48228" s="12"/>
      <c r="C48228" s="12"/>
    </row>
    <row r="48229" spans="1:3" x14ac:dyDescent="0.35">
      <c r="A48229" s="12"/>
      <c r="B48229" s="12"/>
      <c r="C48229" s="12"/>
    </row>
    <row r="48230" spans="1:3" x14ac:dyDescent="0.35">
      <c r="A48230" s="12"/>
      <c r="B48230" s="12"/>
      <c r="C48230" s="12"/>
    </row>
    <row r="48231" spans="1:3" x14ac:dyDescent="0.35">
      <c r="A48231" s="12"/>
      <c r="B48231" s="12"/>
      <c r="C48231" s="12"/>
    </row>
    <row r="48232" spans="1:3" x14ac:dyDescent="0.35">
      <c r="A48232" s="12"/>
      <c r="B48232" s="12"/>
      <c r="C48232" s="12"/>
    </row>
    <row r="48233" spans="1:3" x14ac:dyDescent="0.35">
      <c r="A48233" s="12"/>
      <c r="B48233" s="12"/>
      <c r="C48233" s="12"/>
    </row>
    <row r="48234" spans="1:3" x14ac:dyDescent="0.35">
      <c r="A48234" s="12"/>
      <c r="B48234" s="12"/>
      <c r="C48234" s="12"/>
    </row>
    <row r="48235" spans="1:3" x14ac:dyDescent="0.35">
      <c r="A48235" s="12"/>
      <c r="B48235" s="12"/>
      <c r="C48235" s="12"/>
    </row>
    <row r="48236" spans="1:3" x14ac:dyDescent="0.35">
      <c r="A48236" s="12"/>
      <c r="B48236" s="12"/>
      <c r="C48236" s="12"/>
    </row>
    <row r="48237" spans="1:3" x14ac:dyDescent="0.35">
      <c r="A48237" s="12"/>
      <c r="B48237" s="12"/>
      <c r="C48237" s="12"/>
    </row>
    <row r="48238" spans="1:3" x14ac:dyDescent="0.35">
      <c r="A48238" s="12"/>
      <c r="B48238" s="12"/>
      <c r="C48238" s="12"/>
    </row>
    <row r="48239" spans="1:3" x14ac:dyDescent="0.35">
      <c r="A48239" s="12"/>
      <c r="B48239" s="12"/>
      <c r="C48239" s="12"/>
    </row>
    <row r="48240" spans="1:3" x14ac:dyDescent="0.35">
      <c r="A48240" s="12"/>
      <c r="B48240" s="12"/>
      <c r="C48240" s="12"/>
    </row>
    <row r="48241" spans="1:3" x14ac:dyDescent="0.35">
      <c r="A48241" s="12"/>
      <c r="B48241" s="12"/>
      <c r="C48241" s="12"/>
    </row>
    <row r="48242" spans="1:3" x14ac:dyDescent="0.35">
      <c r="A48242" s="12"/>
      <c r="B48242" s="12"/>
      <c r="C48242" s="12"/>
    </row>
    <row r="48243" spans="1:3" x14ac:dyDescent="0.35">
      <c r="A48243" s="12"/>
      <c r="B48243" s="12"/>
      <c r="C48243" s="12"/>
    </row>
    <row r="48244" spans="1:3" x14ac:dyDescent="0.35">
      <c r="A48244" s="12"/>
      <c r="B48244" s="12"/>
      <c r="C48244" s="12"/>
    </row>
    <row r="48245" spans="1:3" x14ac:dyDescent="0.35">
      <c r="A48245" s="12"/>
      <c r="B48245" s="12"/>
      <c r="C48245" s="12"/>
    </row>
    <row r="48246" spans="1:3" x14ac:dyDescent="0.35">
      <c r="A48246" s="12"/>
      <c r="B48246" s="12"/>
      <c r="C48246" s="12"/>
    </row>
    <row r="48247" spans="1:3" x14ac:dyDescent="0.35">
      <c r="A48247" s="12"/>
      <c r="B48247" s="12"/>
      <c r="C48247" s="12"/>
    </row>
    <row r="48248" spans="1:3" x14ac:dyDescent="0.35">
      <c r="A48248" s="12"/>
      <c r="B48248" s="12"/>
      <c r="C48248" s="12"/>
    </row>
    <row r="48249" spans="1:3" x14ac:dyDescent="0.35">
      <c r="A48249" s="12"/>
      <c r="B48249" s="12"/>
      <c r="C48249" s="12"/>
    </row>
    <row r="48250" spans="1:3" x14ac:dyDescent="0.35">
      <c r="A48250" s="12"/>
      <c r="B48250" s="12"/>
      <c r="C48250" s="12"/>
    </row>
    <row r="48251" spans="1:3" x14ac:dyDescent="0.35">
      <c r="A48251" s="12"/>
      <c r="B48251" s="12"/>
      <c r="C48251" s="12"/>
    </row>
    <row r="48252" spans="1:3" x14ac:dyDescent="0.35">
      <c r="A48252" s="12"/>
      <c r="B48252" s="12"/>
      <c r="C48252" s="12"/>
    </row>
    <row r="48253" spans="1:3" x14ac:dyDescent="0.35">
      <c r="A48253" s="12"/>
      <c r="B48253" s="12"/>
      <c r="C48253" s="12"/>
    </row>
    <row r="48254" spans="1:3" x14ac:dyDescent="0.35">
      <c r="A48254" s="12"/>
      <c r="B48254" s="12"/>
      <c r="C48254" s="12"/>
    </row>
    <row r="48255" spans="1:3" x14ac:dyDescent="0.35">
      <c r="A48255" s="12"/>
      <c r="B48255" s="12"/>
      <c r="C48255" s="12"/>
    </row>
    <row r="48256" spans="1:3" x14ac:dyDescent="0.35">
      <c r="A48256" s="12"/>
      <c r="B48256" s="12"/>
      <c r="C48256" s="12"/>
    </row>
    <row r="48257" spans="1:3" x14ac:dyDescent="0.35">
      <c r="A48257" s="12"/>
      <c r="B48257" s="12"/>
      <c r="C48257" s="12"/>
    </row>
    <row r="48258" spans="1:3" x14ac:dyDescent="0.35">
      <c r="A48258" s="12"/>
      <c r="B48258" s="12"/>
      <c r="C48258" s="12"/>
    </row>
    <row r="48259" spans="1:3" x14ac:dyDescent="0.35">
      <c r="A48259" s="12"/>
      <c r="B48259" s="12"/>
      <c r="C48259" s="12"/>
    </row>
    <row r="48260" spans="1:3" x14ac:dyDescent="0.35">
      <c r="A48260" s="12"/>
      <c r="B48260" s="12"/>
      <c r="C48260" s="12"/>
    </row>
    <row r="48261" spans="1:3" x14ac:dyDescent="0.35">
      <c r="A48261" s="12"/>
      <c r="B48261" s="12"/>
      <c r="C48261" s="12"/>
    </row>
    <row r="48262" spans="1:3" x14ac:dyDescent="0.35">
      <c r="A48262" s="12"/>
      <c r="B48262" s="12"/>
      <c r="C48262" s="12"/>
    </row>
    <row r="48263" spans="1:3" x14ac:dyDescent="0.35">
      <c r="A48263" s="12"/>
      <c r="B48263" s="12"/>
      <c r="C48263" s="12"/>
    </row>
    <row r="48264" spans="1:3" x14ac:dyDescent="0.35">
      <c r="A48264" s="12"/>
      <c r="B48264" s="12"/>
      <c r="C48264" s="12"/>
    </row>
    <row r="48265" spans="1:3" x14ac:dyDescent="0.35">
      <c r="A48265" s="12"/>
      <c r="B48265" s="12"/>
      <c r="C48265" s="12"/>
    </row>
    <row r="48266" spans="1:3" x14ac:dyDescent="0.35">
      <c r="A48266" s="12"/>
      <c r="B48266" s="12"/>
      <c r="C48266" s="12"/>
    </row>
    <row r="48267" spans="1:3" x14ac:dyDescent="0.35">
      <c r="A48267" s="12"/>
      <c r="B48267" s="12"/>
      <c r="C48267" s="12"/>
    </row>
    <row r="48268" spans="1:3" x14ac:dyDescent="0.35">
      <c r="A48268" s="12"/>
      <c r="B48268" s="12"/>
      <c r="C48268" s="12"/>
    </row>
    <row r="48269" spans="1:3" x14ac:dyDescent="0.35">
      <c r="A48269" s="12"/>
      <c r="B48269" s="12"/>
      <c r="C48269" s="12"/>
    </row>
    <row r="48270" spans="1:3" x14ac:dyDescent="0.35">
      <c r="A48270" s="12"/>
      <c r="B48270" s="12"/>
      <c r="C48270" s="12"/>
    </row>
    <row r="48271" spans="1:3" x14ac:dyDescent="0.35">
      <c r="A48271" s="12"/>
      <c r="B48271" s="12"/>
      <c r="C48271" s="12"/>
    </row>
    <row r="48272" spans="1:3" x14ac:dyDescent="0.35">
      <c r="A48272" s="12"/>
      <c r="B48272" s="12"/>
      <c r="C48272" s="12"/>
    </row>
    <row r="48273" spans="1:3" x14ac:dyDescent="0.35">
      <c r="A48273" s="12"/>
      <c r="B48273" s="12"/>
      <c r="C48273" s="12"/>
    </row>
    <row r="48274" spans="1:3" x14ac:dyDescent="0.35">
      <c r="A48274" s="12"/>
      <c r="B48274" s="12"/>
      <c r="C48274" s="12"/>
    </row>
    <row r="48275" spans="1:3" x14ac:dyDescent="0.35">
      <c r="A48275" s="12"/>
      <c r="B48275" s="12"/>
      <c r="C48275" s="12"/>
    </row>
    <row r="48276" spans="1:3" x14ac:dyDescent="0.35">
      <c r="A48276" s="12"/>
      <c r="B48276" s="12"/>
      <c r="C48276" s="12"/>
    </row>
    <row r="48277" spans="1:3" x14ac:dyDescent="0.35">
      <c r="A48277" s="12"/>
      <c r="B48277" s="12"/>
      <c r="C48277" s="12"/>
    </row>
    <row r="48278" spans="1:3" x14ac:dyDescent="0.35">
      <c r="A48278" s="12"/>
      <c r="B48278" s="12"/>
      <c r="C48278" s="12"/>
    </row>
    <row r="48279" spans="1:3" x14ac:dyDescent="0.35">
      <c r="A48279" s="12"/>
      <c r="B48279" s="12"/>
      <c r="C48279" s="12"/>
    </row>
    <row r="48280" spans="1:3" x14ac:dyDescent="0.35">
      <c r="A48280" s="12"/>
      <c r="B48280" s="12"/>
      <c r="C48280" s="12"/>
    </row>
    <row r="48281" spans="1:3" x14ac:dyDescent="0.35">
      <c r="A48281" s="12"/>
      <c r="B48281" s="12"/>
      <c r="C48281" s="12"/>
    </row>
    <row r="48282" spans="1:3" x14ac:dyDescent="0.35">
      <c r="A48282" s="12"/>
      <c r="B48282" s="12"/>
      <c r="C48282" s="12"/>
    </row>
    <row r="48283" spans="1:3" x14ac:dyDescent="0.35">
      <c r="A48283" s="12"/>
      <c r="B48283" s="12"/>
      <c r="C48283" s="12"/>
    </row>
    <row r="48284" spans="1:3" x14ac:dyDescent="0.35">
      <c r="A48284" s="12"/>
      <c r="B48284" s="12"/>
      <c r="C48284" s="12"/>
    </row>
    <row r="48285" spans="1:3" x14ac:dyDescent="0.35">
      <c r="A48285" s="12"/>
      <c r="B48285" s="12"/>
      <c r="C48285" s="12"/>
    </row>
    <row r="48286" spans="1:3" x14ac:dyDescent="0.35">
      <c r="A48286" s="12"/>
      <c r="B48286" s="12"/>
      <c r="C48286" s="12"/>
    </row>
    <row r="48287" spans="1:3" x14ac:dyDescent="0.35">
      <c r="A48287" s="12"/>
      <c r="B48287" s="12"/>
      <c r="C48287" s="12"/>
    </row>
    <row r="48288" spans="1:3" x14ac:dyDescent="0.35">
      <c r="A48288" s="12"/>
      <c r="B48288" s="12"/>
      <c r="C48288" s="12"/>
    </row>
    <row r="48289" spans="1:3" x14ac:dyDescent="0.35">
      <c r="A48289" s="12"/>
      <c r="B48289" s="12"/>
      <c r="C48289" s="12"/>
    </row>
    <row r="48290" spans="1:3" x14ac:dyDescent="0.35">
      <c r="A48290" s="12"/>
      <c r="B48290" s="12"/>
      <c r="C48290" s="12"/>
    </row>
    <row r="48291" spans="1:3" x14ac:dyDescent="0.35">
      <c r="A48291" s="12"/>
      <c r="B48291" s="12"/>
      <c r="C48291" s="12"/>
    </row>
    <row r="48292" spans="1:3" x14ac:dyDescent="0.35">
      <c r="A48292" s="12"/>
      <c r="B48292" s="12"/>
      <c r="C48292" s="12"/>
    </row>
    <row r="48293" spans="1:3" x14ac:dyDescent="0.35">
      <c r="A48293" s="12"/>
      <c r="B48293" s="12"/>
      <c r="C48293" s="12"/>
    </row>
    <row r="48294" spans="1:3" x14ac:dyDescent="0.35">
      <c r="A48294" s="12"/>
      <c r="B48294" s="12"/>
      <c r="C48294" s="12"/>
    </row>
    <row r="48295" spans="1:3" x14ac:dyDescent="0.35">
      <c r="A48295" s="12"/>
      <c r="B48295" s="12"/>
      <c r="C48295" s="12"/>
    </row>
    <row r="48296" spans="1:3" x14ac:dyDescent="0.35">
      <c r="A48296" s="12"/>
      <c r="B48296" s="12"/>
      <c r="C48296" s="12"/>
    </row>
    <row r="48297" spans="1:3" x14ac:dyDescent="0.35">
      <c r="A48297" s="12"/>
      <c r="B48297" s="12"/>
      <c r="C48297" s="12"/>
    </row>
    <row r="48298" spans="1:3" x14ac:dyDescent="0.35">
      <c r="A48298" s="12"/>
      <c r="B48298" s="12"/>
      <c r="C48298" s="12"/>
    </row>
    <row r="48299" spans="1:3" x14ac:dyDescent="0.35">
      <c r="A48299" s="12"/>
      <c r="B48299" s="12"/>
      <c r="C48299" s="12"/>
    </row>
    <row r="48300" spans="1:3" x14ac:dyDescent="0.35">
      <c r="A48300" s="12"/>
      <c r="B48300" s="12"/>
      <c r="C48300" s="12"/>
    </row>
    <row r="48301" spans="1:3" x14ac:dyDescent="0.35">
      <c r="A48301" s="12"/>
      <c r="B48301" s="12"/>
      <c r="C48301" s="12"/>
    </row>
    <row r="48302" spans="1:3" x14ac:dyDescent="0.35">
      <c r="A48302" s="12"/>
      <c r="B48302" s="12"/>
      <c r="C48302" s="12"/>
    </row>
    <row r="48303" spans="1:3" x14ac:dyDescent="0.35">
      <c r="A48303" s="12"/>
      <c r="B48303" s="12"/>
      <c r="C48303" s="12"/>
    </row>
    <row r="48304" spans="1:3" x14ac:dyDescent="0.35">
      <c r="A48304" s="12"/>
      <c r="B48304" s="12"/>
      <c r="C48304" s="12"/>
    </row>
    <row r="48305" spans="1:3" x14ac:dyDescent="0.35">
      <c r="A48305" s="12"/>
      <c r="B48305" s="12"/>
      <c r="C48305" s="12"/>
    </row>
    <row r="48306" spans="1:3" x14ac:dyDescent="0.35">
      <c r="A48306" s="12"/>
      <c r="B48306" s="12"/>
      <c r="C48306" s="12"/>
    </row>
    <row r="48307" spans="1:3" x14ac:dyDescent="0.35">
      <c r="A48307" s="12"/>
      <c r="B48307" s="12"/>
      <c r="C48307" s="12"/>
    </row>
    <row r="48308" spans="1:3" x14ac:dyDescent="0.35">
      <c r="A48308" s="12"/>
      <c r="B48308" s="12"/>
      <c r="C48308" s="12"/>
    </row>
    <row r="48309" spans="1:3" x14ac:dyDescent="0.35">
      <c r="A48309" s="12"/>
      <c r="B48309" s="12"/>
      <c r="C48309" s="12"/>
    </row>
    <row r="48310" spans="1:3" x14ac:dyDescent="0.35">
      <c r="A48310" s="12"/>
      <c r="B48310" s="12"/>
      <c r="C48310" s="12"/>
    </row>
    <row r="48311" spans="1:3" x14ac:dyDescent="0.35">
      <c r="A48311" s="12"/>
      <c r="B48311" s="12"/>
      <c r="C48311" s="12"/>
    </row>
    <row r="48312" spans="1:3" x14ac:dyDescent="0.35">
      <c r="A48312" s="12"/>
      <c r="B48312" s="12"/>
      <c r="C48312" s="12"/>
    </row>
    <row r="48313" spans="1:3" x14ac:dyDescent="0.35">
      <c r="A48313" s="12"/>
      <c r="B48313" s="12"/>
      <c r="C48313" s="12"/>
    </row>
    <row r="48314" spans="1:3" x14ac:dyDescent="0.35">
      <c r="A48314" s="12"/>
      <c r="B48314" s="12"/>
      <c r="C48314" s="12"/>
    </row>
    <row r="48315" spans="1:3" x14ac:dyDescent="0.35">
      <c r="A48315" s="12"/>
      <c r="B48315" s="12"/>
      <c r="C48315" s="12"/>
    </row>
    <row r="48316" spans="1:3" x14ac:dyDescent="0.35">
      <c r="A48316" s="12"/>
      <c r="B48316" s="12"/>
      <c r="C48316" s="12"/>
    </row>
    <row r="48317" spans="1:3" x14ac:dyDescent="0.35">
      <c r="A48317" s="12"/>
      <c r="B48317" s="12"/>
      <c r="C48317" s="12"/>
    </row>
    <row r="48318" spans="1:3" x14ac:dyDescent="0.35">
      <c r="A48318" s="12"/>
      <c r="B48318" s="12"/>
      <c r="C48318" s="12"/>
    </row>
    <row r="48319" spans="1:3" x14ac:dyDescent="0.35">
      <c r="A48319" s="12"/>
      <c r="B48319" s="12"/>
      <c r="C48319" s="12"/>
    </row>
    <row r="48320" spans="1:3" x14ac:dyDescent="0.35">
      <c r="A48320" s="12"/>
      <c r="B48320" s="12"/>
      <c r="C48320" s="12"/>
    </row>
    <row r="48321" spans="1:3" x14ac:dyDescent="0.35">
      <c r="A48321" s="12"/>
      <c r="B48321" s="12"/>
      <c r="C48321" s="12"/>
    </row>
    <row r="48322" spans="1:3" x14ac:dyDescent="0.35">
      <c r="A48322" s="12"/>
      <c r="B48322" s="12"/>
      <c r="C48322" s="12"/>
    </row>
    <row r="48323" spans="1:3" x14ac:dyDescent="0.35">
      <c r="A48323" s="12"/>
      <c r="B48323" s="12"/>
      <c r="C48323" s="12"/>
    </row>
    <row r="48324" spans="1:3" x14ac:dyDescent="0.35">
      <c r="A48324" s="12"/>
      <c r="B48324" s="12"/>
      <c r="C48324" s="12"/>
    </row>
    <row r="48325" spans="1:3" x14ac:dyDescent="0.35">
      <c r="A48325" s="12"/>
      <c r="B48325" s="12"/>
      <c r="C48325" s="12"/>
    </row>
    <row r="48326" spans="1:3" x14ac:dyDescent="0.35">
      <c r="A48326" s="12"/>
      <c r="B48326" s="12"/>
      <c r="C48326" s="12"/>
    </row>
    <row r="48327" spans="1:3" x14ac:dyDescent="0.35">
      <c r="A48327" s="12"/>
      <c r="B48327" s="12"/>
      <c r="C48327" s="12"/>
    </row>
    <row r="48328" spans="1:3" x14ac:dyDescent="0.35">
      <c r="A48328" s="12"/>
      <c r="B48328" s="12"/>
      <c r="C48328" s="12"/>
    </row>
    <row r="48329" spans="1:3" x14ac:dyDescent="0.35">
      <c r="A48329" s="12"/>
      <c r="B48329" s="12"/>
      <c r="C48329" s="12"/>
    </row>
    <row r="48330" spans="1:3" x14ac:dyDescent="0.35">
      <c r="A48330" s="12"/>
      <c r="B48330" s="12"/>
      <c r="C48330" s="12"/>
    </row>
    <row r="48331" spans="1:3" x14ac:dyDescent="0.35">
      <c r="A48331" s="12"/>
      <c r="B48331" s="12"/>
      <c r="C48331" s="12"/>
    </row>
    <row r="48332" spans="1:3" x14ac:dyDescent="0.35">
      <c r="A48332" s="12"/>
      <c r="B48332" s="12"/>
      <c r="C48332" s="12"/>
    </row>
    <row r="48333" spans="1:3" x14ac:dyDescent="0.35">
      <c r="A48333" s="12"/>
      <c r="B48333" s="12"/>
      <c r="C48333" s="12"/>
    </row>
    <row r="48334" spans="1:3" x14ac:dyDescent="0.35">
      <c r="A48334" s="12"/>
      <c r="B48334" s="12"/>
      <c r="C48334" s="12"/>
    </row>
    <row r="48335" spans="1:3" x14ac:dyDescent="0.35">
      <c r="A48335" s="12"/>
      <c r="B48335" s="12"/>
      <c r="C48335" s="12"/>
    </row>
    <row r="48336" spans="1:3" x14ac:dyDescent="0.35">
      <c r="A48336" s="12"/>
      <c r="B48336" s="12"/>
      <c r="C48336" s="12"/>
    </row>
    <row r="48337" spans="1:3" x14ac:dyDescent="0.35">
      <c r="A48337" s="12"/>
      <c r="B48337" s="12"/>
      <c r="C48337" s="12"/>
    </row>
    <row r="48338" spans="1:3" x14ac:dyDescent="0.35">
      <c r="A48338" s="12"/>
      <c r="B48338" s="12"/>
      <c r="C48338" s="12"/>
    </row>
    <row r="48339" spans="1:3" x14ac:dyDescent="0.35">
      <c r="A48339" s="12"/>
      <c r="B48339" s="12"/>
      <c r="C48339" s="12"/>
    </row>
    <row r="48340" spans="1:3" x14ac:dyDescent="0.35">
      <c r="A48340" s="12"/>
      <c r="B48340" s="12"/>
      <c r="C48340" s="12"/>
    </row>
    <row r="48341" spans="1:3" x14ac:dyDescent="0.35">
      <c r="A48341" s="12"/>
      <c r="B48341" s="12"/>
      <c r="C48341" s="12"/>
    </row>
    <row r="48342" spans="1:3" x14ac:dyDescent="0.35">
      <c r="A48342" s="12"/>
      <c r="B48342" s="12"/>
      <c r="C48342" s="12"/>
    </row>
    <row r="48343" spans="1:3" x14ac:dyDescent="0.35">
      <c r="A48343" s="12"/>
      <c r="B48343" s="12"/>
      <c r="C48343" s="12"/>
    </row>
    <row r="48344" spans="1:3" x14ac:dyDescent="0.35">
      <c r="A48344" s="12"/>
      <c r="B48344" s="12"/>
      <c r="C48344" s="12"/>
    </row>
    <row r="48345" spans="1:3" x14ac:dyDescent="0.35">
      <c r="A48345" s="12"/>
      <c r="B48345" s="12"/>
      <c r="C48345" s="12"/>
    </row>
    <row r="48346" spans="1:3" x14ac:dyDescent="0.35">
      <c r="A48346" s="12"/>
      <c r="B48346" s="12"/>
      <c r="C48346" s="12"/>
    </row>
    <row r="48347" spans="1:3" x14ac:dyDescent="0.35">
      <c r="A48347" s="12"/>
      <c r="B48347" s="12"/>
      <c r="C48347" s="12"/>
    </row>
    <row r="48348" spans="1:3" x14ac:dyDescent="0.35">
      <c r="A48348" s="12"/>
      <c r="B48348" s="12"/>
      <c r="C48348" s="12"/>
    </row>
    <row r="48349" spans="1:3" x14ac:dyDescent="0.35">
      <c r="A48349" s="12"/>
      <c r="B48349" s="12"/>
      <c r="C48349" s="12"/>
    </row>
    <row r="48350" spans="1:3" x14ac:dyDescent="0.35">
      <c r="A48350" s="12"/>
      <c r="B48350" s="12"/>
      <c r="C48350" s="12"/>
    </row>
    <row r="48351" spans="1:3" x14ac:dyDescent="0.35">
      <c r="A48351" s="12"/>
      <c r="B48351" s="12"/>
      <c r="C48351" s="12"/>
    </row>
    <row r="48352" spans="1:3" x14ac:dyDescent="0.35">
      <c r="A48352" s="12"/>
      <c r="B48352" s="12"/>
      <c r="C48352" s="12"/>
    </row>
    <row r="48353" spans="1:3" x14ac:dyDescent="0.35">
      <c r="A48353" s="12"/>
      <c r="B48353" s="12"/>
      <c r="C48353" s="12"/>
    </row>
    <row r="48354" spans="1:3" x14ac:dyDescent="0.35">
      <c r="A48354" s="12"/>
      <c r="B48354" s="12"/>
      <c r="C48354" s="12"/>
    </row>
    <row r="48355" spans="1:3" x14ac:dyDescent="0.35">
      <c r="A48355" s="12"/>
      <c r="B48355" s="12"/>
      <c r="C48355" s="12"/>
    </row>
    <row r="48356" spans="1:3" x14ac:dyDescent="0.35">
      <c r="A48356" s="12"/>
      <c r="B48356" s="12"/>
      <c r="C48356" s="12"/>
    </row>
    <row r="48357" spans="1:3" x14ac:dyDescent="0.35">
      <c r="A48357" s="12"/>
      <c r="B48357" s="12"/>
      <c r="C48357" s="12"/>
    </row>
    <row r="48358" spans="1:3" x14ac:dyDescent="0.35">
      <c r="A48358" s="12"/>
      <c r="B48358" s="12"/>
      <c r="C48358" s="12"/>
    </row>
    <row r="48359" spans="1:3" x14ac:dyDescent="0.35">
      <c r="A48359" s="12"/>
      <c r="B48359" s="12"/>
      <c r="C48359" s="12"/>
    </row>
    <row r="48360" spans="1:3" x14ac:dyDescent="0.35">
      <c r="A48360" s="12"/>
      <c r="B48360" s="12"/>
      <c r="C48360" s="12"/>
    </row>
    <row r="48361" spans="1:3" x14ac:dyDescent="0.35">
      <c r="A48361" s="12"/>
      <c r="B48361" s="12"/>
      <c r="C48361" s="12"/>
    </row>
    <row r="48362" spans="1:3" x14ac:dyDescent="0.35">
      <c r="A48362" s="12"/>
      <c r="B48362" s="12"/>
      <c r="C48362" s="12"/>
    </row>
    <row r="48363" spans="1:3" x14ac:dyDescent="0.35">
      <c r="A48363" s="12"/>
      <c r="B48363" s="12"/>
      <c r="C48363" s="12"/>
    </row>
    <row r="48364" spans="1:3" x14ac:dyDescent="0.35">
      <c r="A48364" s="12"/>
      <c r="B48364" s="12"/>
      <c r="C48364" s="12"/>
    </row>
    <row r="48365" spans="1:3" x14ac:dyDescent="0.35">
      <c r="A48365" s="12"/>
      <c r="B48365" s="12"/>
      <c r="C48365" s="12"/>
    </row>
    <row r="48366" spans="1:3" x14ac:dyDescent="0.35">
      <c r="A48366" s="12"/>
      <c r="B48366" s="12"/>
      <c r="C48366" s="12"/>
    </row>
    <row r="48367" spans="1:3" x14ac:dyDescent="0.35">
      <c r="A48367" s="12"/>
      <c r="B48367" s="12"/>
      <c r="C48367" s="12"/>
    </row>
    <row r="48368" spans="1:3" x14ac:dyDescent="0.35">
      <c r="A48368" s="12"/>
      <c r="B48368" s="12"/>
      <c r="C48368" s="12"/>
    </row>
    <row r="48369" spans="1:3" x14ac:dyDescent="0.35">
      <c r="A48369" s="12"/>
      <c r="B48369" s="12"/>
      <c r="C48369" s="12"/>
    </row>
    <row r="48370" spans="1:3" x14ac:dyDescent="0.35">
      <c r="A48370" s="12"/>
      <c r="B48370" s="12"/>
      <c r="C48370" s="12"/>
    </row>
    <row r="48371" spans="1:3" x14ac:dyDescent="0.35">
      <c r="A48371" s="12"/>
      <c r="B48371" s="12"/>
      <c r="C48371" s="12"/>
    </row>
    <row r="48372" spans="1:3" x14ac:dyDescent="0.35">
      <c r="A48372" s="12"/>
      <c r="B48372" s="12"/>
      <c r="C48372" s="12"/>
    </row>
    <row r="48373" spans="1:3" x14ac:dyDescent="0.35">
      <c r="A48373" s="12"/>
      <c r="B48373" s="12"/>
      <c r="C48373" s="12"/>
    </row>
    <row r="48374" spans="1:3" x14ac:dyDescent="0.35">
      <c r="A48374" s="12"/>
      <c r="B48374" s="12"/>
      <c r="C48374" s="12"/>
    </row>
    <row r="48375" spans="1:3" x14ac:dyDescent="0.35">
      <c r="A48375" s="12"/>
      <c r="B48375" s="12"/>
      <c r="C48375" s="12"/>
    </row>
    <row r="48376" spans="1:3" x14ac:dyDescent="0.35">
      <c r="A48376" s="12"/>
      <c r="B48376" s="12"/>
      <c r="C48376" s="12"/>
    </row>
    <row r="48377" spans="1:3" x14ac:dyDescent="0.35">
      <c r="A48377" s="12"/>
      <c r="B48377" s="12"/>
      <c r="C48377" s="12"/>
    </row>
    <row r="48378" spans="1:3" x14ac:dyDescent="0.35">
      <c r="A48378" s="12"/>
      <c r="B48378" s="12"/>
      <c r="C48378" s="12"/>
    </row>
    <row r="48379" spans="1:3" x14ac:dyDescent="0.35">
      <c r="A48379" s="12"/>
      <c r="B48379" s="12"/>
      <c r="C48379" s="12"/>
    </row>
    <row r="48380" spans="1:3" x14ac:dyDescent="0.35">
      <c r="A48380" s="12"/>
      <c r="B48380" s="12"/>
      <c r="C48380" s="12"/>
    </row>
    <row r="48381" spans="1:3" x14ac:dyDescent="0.35">
      <c r="A48381" s="12"/>
      <c r="B48381" s="12"/>
      <c r="C48381" s="12"/>
    </row>
    <row r="48382" spans="1:3" x14ac:dyDescent="0.35">
      <c r="A48382" s="12"/>
      <c r="B48382" s="12"/>
      <c r="C48382" s="12"/>
    </row>
    <row r="48383" spans="1:3" x14ac:dyDescent="0.35">
      <c r="A48383" s="12"/>
      <c r="B48383" s="12"/>
      <c r="C48383" s="12"/>
    </row>
    <row r="48384" spans="1:3" x14ac:dyDescent="0.35">
      <c r="A48384" s="12"/>
      <c r="B48384" s="12"/>
      <c r="C48384" s="12"/>
    </row>
    <row r="48385" spans="1:3" x14ac:dyDescent="0.35">
      <c r="A48385" s="12"/>
      <c r="B48385" s="12"/>
      <c r="C48385" s="12"/>
    </row>
    <row r="48386" spans="1:3" x14ac:dyDescent="0.35">
      <c r="A48386" s="12"/>
      <c r="B48386" s="12"/>
      <c r="C48386" s="12"/>
    </row>
    <row r="48387" spans="1:3" x14ac:dyDescent="0.35">
      <c r="A48387" s="12"/>
      <c r="B48387" s="12"/>
      <c r="C48387" s="12"/>
    </row>
    <row r="48388" spans="1:3" x14ac:dyDescent="0.35">
      <c r="A48388" s="12"/>
      <c r="B48388" s="12"/>
      <c r="C48388" s="12"/>
    </row>
    <row r="48389" spans="1:3" x14ac:dyDescent="0.35">
      <c r="A48389" s="12"/>
      <c r="B48389" s="12"/>
      <c r="C48389" s="12"/>
    </row>
    <row r="48390" spans="1:3" x14ac:dyDescent="0.35">
      <c r="A48390" s="12"/>
      <c r="B48390" s="12"/>
      <c r="C48390" s="12"/>
    </row>
    <row r="48391" spans="1:3" x14ac:dyDescent="0.35">
      <c r="A48391" s="12"/>
      <c r="B48391" s="12"/>
      <c r="C48391" s="12"/>
    </row>
    <row r="48392" spans="1:3" x14ac:dyDescent="0.35">
      <c r="A48392" s="12"/>
      <c r="B48392" s="12"/>
      <c r="C48392" s="12"/>
    </row>
    <row r="48393" spans="1:3" x14ac:dyDescent="0.35">
      <c r="A48393" s="12"/>
      <c r="B48393" s="12"/>
      <c r="C48393" s="12"/>
    </row>
    <row r="48394" spans="1:3" x14ac:dyDescent="0.35">
      <c r="A48394" s="12"/>
      <c r="B48394" s="12"/>
      <c r="C48394" s="12"/>
    </row>
    <row r="48395" spans="1:3" x14ac:dyDescent="0.35">
      <c r="A48395" s="12"/>
      <c r="B48395" s="12"/>
      <c r="C48395" s="12"/>
    </row>
    <row r="48396" spans="1:3" x14ac:dyDescent="0.35">
      <c r="A48396" s="12"/>
      <c r="B48396" s="12"/>
      <c r="C48396" s="12"/>
    </row>
    <row r="48397" spans="1:3" x14ac:dyDescent="0.35">
      <c r="A48397" s="12"/>
      <c r="B48397" s="12"/>
      <c r="C48397" s="12"/>
    </row>
    <row r="48398" spans="1:3" x14ac:dyDescent="0.35">
      <c r="A48398" s="12"/>
      <c r="B48398" s="12"/>
      <c r="C48398" s="12"/>
    </row>
    <row r="48399" spans="1:3" x14ac:dyDescent="0.35">
      <c r="A48399" s="12"/>
      <c r="B48399" s="12"/>
      <c r="C48399" s="12"/>
    </row>
    <row r="48400" spans="1:3" x14ac:dyDescent="0.35">
      <c r="A48400" s="12"/>
      <c r="B48400" s="12"/>
      <c r="C48400" s="12"/>
    </row>
    <row r="48401" spans="1:3" x14ac:dyDescent="0.35">
      <c r="A48401" s="12"/>
      <c r="B48401" s="12"/>
      <c r="C48401" s="12"/>
    </row>
    <row r="48402" spans="1:3" x14ac:dyDescent="0.35">
      <c r="A48402" s="12"/>
      <c r="B48402" s="12"/>
      <c r="C48402" s="12"/>
    </row>
    <row r="48403" spans="1:3" x14ac:dyDescent="0.35">
      <c r="A48403" s="12"/>
      <c r="B48403" s="12"/>
      <c r="C48403" s="12"/>
    </row>
    <row r="48404" spans="1:3" x14ac:dyDescent="0.35">
      <c r="A48404" s="12"/>
      <c r="B48404" s="12"/>
      <c r="C48404" s="12"/>
    </row>
    <row r="48405" spans="1:3" x14ac:dyDescent="0.35">
      <c r="A48405" s="12"/>
      <c r="B48405" s="12"/>
      <c r="C48405" s="12"/>
    </row>
    <row r="48406" spans="1:3" x14ac:dyDescent="0.35">
      <c r="A48406" s="12"/>
      <c r="B48406" s="12"/>
      <c r="C48406" s="12"/>
    </row>
    <row r="48407" spans="1:3" x14ac:dyDescent="0.35">
      <c r="A48407" s="12"/>
      <c r="B48407" s="12"/>
      <c r="C48407" s="12"/>
    </row>
    <row r="48408" spans="1:3" x14ac:dyDescent="0.35">
      <c r="A48408" s="12"/>
      <c r="B48408" s="12"/>
      <c r="C48408" s="12"/>
    </row>
    <row r="48409" spans="1:3" x14ac:dyDescent="0.35">
      <c r="A48409" s="12"/>
      <c r="B48409" s="12"/>
      <c r="C48409" s="12"/>
    </row>
    <row r="48410" spans="1:3" x14ac:dyDescent="0.35">
      <c r="A48410" s="12"/>
      <c r="B48410" s="12"/>
      <c r="C48410" s="12"/>
    </row>
    <row r="48411" spans="1:3" x14ac:dyDescent="0.35">
      <c r="A48411" s="12"/>
      <c r="B48411" s="12"/>
      <c r="C48411" s="12"/>
    </row>
    <row r="48412" spans="1:3" x14ac:dyDescent="0.35">
      <c r="A48412" s="12"/>
      <c r="B48412" s="12"/>
      <c r="C48412" s="12"/>
    </row>
    <row r="48413" spans="1:3" x14ac:dyDescent="0.35">
      <c r="A48413" s="12"/>
      <c r="B48413" s="12"/>
      <c r="C48413" s="12"/>
    </row>
    <row r="48414" spans="1:3" x14ac:dyDescent="0.35">
      <c r="A48414" s="12"/>
      <c r="B48414" s="12"/>
      <c r="C48414" s="12"/>
    </row>
    <row r="48415" spans="1:3" x14ac:dyDescent="0.35">
      <c r="A48415" s="12"/>
      <c r="B48415" s="12"/>
      <c r="C48415" s="12"/>
    </row>
    <row r="48416" spans="1:3" x14ac:dyDescent="0.35">
      <c r="A48416" s="12"/>
      <c r="B48416" s="12"/>
      <c r="C48416" s="12"/>
    </row>
    <row r="48417" spans="1:3" x14ac:dyDescent="0.35">
      <c r="A48417" s="12"/>
      <c r="B48417" s="12"/>
      <c r="C48417" s="12"/>
    </row>
    <row r="48418" spans="1:3" x14ac:dyDescent="0.35">
      <c r="A48418" s="12"/>
      <c r="B48418" s="12"/>
      <c r="C48418" s="12"/>
    </row>
    <row r="48419" spans="1:3" x14ac:dyDescent="0.35">
      <c r="A48419" s="12"/>
      <c r="B48419" s="12"/>
      <c r="C48419" s="12"/>
    </row>
    <row r="48420" spans="1:3" x14ac:dyDescent="0.35">
      <c r="A48420" s="12"/>
      <c r="B48420" s="12"/>
      <c r="C48420" s="12"/>
    </row>
    <row r="48421" spans="1:3" x14ac:dyDescent="0.35">
      <c r="A48421" s="12"/>
      <c r="B48421" s="12"/>
      <c r="C48421" s="12"/>
    </row>
    <row r="48422" spans="1:3" x14ac:dyDescent="0.35">
      <c r="A48422" s="12"/>
      <c r="B48422" s="12"/>
      <c r="C48422" s="12"/>
    </row>
    <row r="48423" spans="1:3" x14ac:dyDescent="0.35">
      <c r="A48423" s="12"/>
      <c r="B48423" s="12"/>
      <c r="C48423" s="12"/>
    </row>
    <row r="48424" spans="1:3" x14ac:dyDescent="0.35">
      <c r="A48424" s="12"/>
      <c r="B48424" s="12"/>
      <c r="C48424" s="12"/>
    </row>
    <row r="48425" spans="1:3" x14ac:dyDescent="0.35">
      <c r="A48425" s="12"/>
      <c r="B48425" s="12"/>
      <c r="C48425" s="12"/>
    </row>
    <row r="48426" spans="1:3" x14ac:dyDescent="0.35">
      <c r="A48426" s="12"/>
      <c r="B48426" s="12"/>
      <c r="C48426" s="12"/>
    </row>
    <row r="48427" spans="1:3" x14ac:dyDescent="0.35">
      <c r="A48427" s="12"/>
      <c r="B48427" s="12"/>
      <c r="C48427" s="12"/>
    </row>
    <row r="48428" spans="1:3" x14ac:dyDescent="0.35">
      <c r="A48428" s="12"/>
      <c r="B48428" s="12"/>
      <c r="C48428" s="12"/>
    </row>
    <row r="48429" spans="1:3" x14ac:dyDescent="0.35">
      <c r="A48429" s="12"/>
      <c r="B48429" s="12"/>
      <c r="C48429" s="12"/>
    </row>
    <row r="48430" spans="1:3" x14ac:dyDescent="0.35">
      <c r="A48430" s="12"/>
      <c r="B48430" s="12"/>
      <c r="C48430" s="12"/>
    </row>
    <row r="48431" spans="1:3" x14ac:dyDescent="0.35">
      <c r="A48431" s="12"/>
      <c r="B48431" s="12"/>
      <c r="C48431" s="12"/>
    </row>
    <row r="48432" spans="1:3" x14ac:dyDescent="0.35">
      <c r="A48432" s="12"/>
      <c r="B48432" s="12"/>
      <c r="C48432" s="12"/>
    </row>
    <row r="48433" spans="1:3" x14ac:dyDescent="0.35">
      <c r="A48433" s="12"/>
      <c r="B48433" s="12"/>
      <c r="C48433" s="12"/>
    </row>
    <row r="48434" spans="1:3" x14ac:dyDescent="0.35">
      <c r="A48434" s="12"/>
      <c r="B48434" s="12"/>
      <c r="C48434" s="12"/>
    </row>
    <row r="48435" spans="1:3" x14ac:dyDescent="0.35">
      <c r="A48435" s="12"/>
      <c r="B48435" s="12"/>
      <c r="C48435" s="12"/>
    </row>
    <row r="48436" spans="1:3" x14ac:dyDescent="0.35">
      <c r="A48436" s="12"/>
      <c r="B48436" s="12"/>
      <c r="C48436" s="12"/>
    </row>
    <row r="48437" spans="1:3" x14ac:dyDescent="0.35">
      <c r="A48437" s="12"/>
      <c r="B48437" s="12"/>
      <c r="C48437" s="12"/>
    </row>
    <row r="48438" spans="1:3" x14ac:dyDescent="0.35">
      <c r="A48438" s="12"/>
      <c r="B48438" s="12"/>
      <c r="C48438" s="12"/>
    </row>
    <row r="48439" spans="1:3" x14ac:dyDescent="0.35">
      <c r="A48439" s="12"/>
      <c r="B48439" s="12"/>
      <c r="C48439" s="12"/>
    </row>
    <row r="48440" spans="1:3" x14ac:dyDescent="0.35">
      <c r="A48440" s="12"/>
      <c r="B48440" s="12"/>
      <c r="C48440" s="12"/>
    </row>
    <row r="48441" spans="1:3" x14ac:dyDescent="0.35">
      <c r="A48441" s="12"/>
      <c r="B48441" s="12"/>
      <c r="C48441" s="12"/>
    </row>
    <row r="48442" spans="1:3" x14ac:dyDescent="0.35">
      <c r="A48442" s="12"/>
      <c r="B48442" s="12"/>
      <c r="C48442" s="12"/>
    </row>
    <row r="48443" spans="1:3" x14ac:dyDescent="0.35">
      <c r="A48443" s="12"/>
      <c r="B48443" s="12"/>
      <c r="C48443" s="12"/>
    </row>
    <row r="48444" spans="1:3" x14ac:dyDescent="0.35">
      <c r="A48444" s="12"/>
      <c r="B48444" s="12"/>
      <c r="C48444" s="12"/>
    </row>
    <row r="48445" spans="1:3" x14ac:dyDescent="0.35">
      <c r="A48445" s="12"/>
      <c r="B48445" s="12"/>
      <c r="C48445" s="12"/>
    </row>
    <row r="48446" spans="1:3" x14ac:dyDescent="0.35">
      <c r="A48446" s="12"/>
      <c r="B48446" s="12"/>
      <c r="C48446" s="12"/>
    </row>
    <row r="48447" spans="1:3" x14ac:dyDescent="0.35">
      <c r="A48447" s="12"/>
      <c r="B48447" s="12"/>
      <c r="C48447" s="12"/>
    </row>
    <row r="48448" spans="1:3" x14ac:dyDescent="0.35">
      <c r="A48448" s="12"/>
      <c r="B48448" s="12"/>
      <c r="C48448" s="12"/>
    </row>
    <row r="48449" spans="1:3" x14ac:dyDescent="0.35">
      <c r="A48449" s="12"/>
      <c r="B48449" s="12"/>
      <c r="C48449" s="12"/>
    </row>
    <row r="48450" spans="1:3" x14ac:dyDescent="0.35">
      <c r="A48450" s="12"/>
      <c r="B48450" s="12"/>
      <c r="C48450" s="12"/>
    </row>
    <row r="48451" spans="1:3" x14ac:dyDescent="0.35">
      <c r="A48451" s="12"/>
      <c r="B48451" s="12"/>
      <c r="C48451" s="12"/>
    </row>
    <row r="48452" spans="1:3" x14ac:dyDescent="0.35">
      <c r="A48452" s="12"/>
      <c r="B48452" s="12"/>
      <c r="C48452" s="12"/>
    </row>
    <row r="48453" spans="1:3" x14ac:dyDescent="0.35">
      <c r="A48453" s="12"/>
      <c r="B48453" s="12"/>
      <c r="C48453" s="12"/>
    </row>
    <row r="48454" spans="1:3" x14ac:dyDescent="0.35">
      <c r="A48454" s="12"/>
      <c r="B48454" s="12"/>
      <c r="C48454" s="12"/>
    </row>
    <row r="48455" spans="1:3" x14ac:dyDescent="0.35">
      <c r="A48455" s="12"/>
      <c r="B48455" s="12"/>
      <c r="C48455" s="12"/>
    </row>
    <row r="48456" spans="1:3" x14ac:dyDescent="0.35">
      <c r="A48456" s="12"/>
      <c r="B48456" s="12"/>
      <c r="C48456" s="12"/>
    </row>
    <row r="48457" spans="1:3" x14ac:dyDescent="0.35">
      <c r="A48457" s="12"/>
      <c r="B48457" s="12"/>
      <c r="C48457" s="12"/>
    </row>
    <row r="48458" spans="1:3" x14ac:dyDescent="0.35">
      <c r="A48458" s="12"/>
      <c r="B48458" s="12"/>
      <c r="C48458" s="12"/>
    </row>
    <row r="48459" spans="1:3" x14ac:dyDescent="0.35">
      <c r="A48459" s="12"/>
      <c r="B48459" s="12"/>
      <c r="C48459" s="12"/>
    </row>
    <row r="48460" spans="1:3" x14ac:dyDescent="0.35">
      <c r="A48460" s="12"/>
      <c r="B48460" s="12"/>
      <c r="C48460" s="12"/>
    </row>
    <row r="48461" spans="1:3" x14ac:dyDescent="0.35">
      <c r="A48461" s="12"/>
      <c r="B48461" s="12"/>
      <c r="C48461" s="12"/>
    </row>
    <row r="48462" spans="1:3" x14ac:dyDescent="0.35">
      <c r="A48462" s="12"/>
      <c r="B48462" s="12"/>
      <c r="C48462" s="12"/>
    </row>
    <row r="48463" spans="1:3" x14ac:dyDescent="0.35">
      <c r="A48463" s="12"/>
      <c r="B48463" s="12"/>
      <c r="C48463" s="12"/>
    </row>
    <row r="48464" spans="1:3" x14ac:dyDescent="0.35">
      <c r="A48464" s="12"/>
      <c r="B48464" s="12"/>
      <c r="C48464" s="12"/>
    </row>
    <row r="48465" spans="1:3" x14ac:dyDescent="0.35">
      <c r="A48465" s="12"/>
      <c r="B48465" s="12"/>
      <c r="C48465" s="12"/>
    </row>
    <row r="48466" spans="1:3" x14ac:dyDescent="0.35">
      <c r="A48466" s="12"/>
      <c r="B48466" s="12"/>
      <c r="C48466" s="12"/>
    </row>
    <row r="48467" spans="1:3" x14ac:dyDescent="0.35">
      <c r="A48467" s="12"/>
      <c r="B48467" s="12"/>
      <c r="C48467" s="12"/>
    </row>
    <row r="48468" spans="1:3" x14ac:dyDescent="0.35">
      <c r="A48468" s="12"/>
      <c r="B48468" s="12"/>
      <c r="C48468" s="12"/>
    </row>
    <row r="48469" spans="1:3" x14ac:dyDescent="0.35">
      <c r="A48469" s="12"/>
      <c r="B48469" s="12"/>
      <c r="C48469" s="12"/>
    </row>
    <row r="48470" spans="1:3" x14ac:dyDescent="0.35">
      <c r="A48470" s="12"/>
      <c r="B48470" s="12"/>
      <c r="C48470" s="12"/>
    </row>
    <row r="48471" spans="1:3" x14ac:dyDescent="0.35">
      <c r="A48471" s="12"/>
      <c r="B48471" s="12"/>
      <c r="C48471" s="12"/>
    </row>
    <row r="48472" spans="1:3" x14ac:dyDescent="0.35">
      <c r="A48472" s="12"/>
      <c r="B48472" s="12"/>
      <c r="C48472" s="12"/>
    </row>
    <row r="48473" spans="1:3" x14ac:dyDescent="0.35">
      <c r="A48473" s="12"/>
      <c r="B48473" s="12"/>
      <c r="C48473" s="12"/>
    </row>
    <row r="48474" spans="1:3" x14ac:dyDescent="0.35">
      <c r="A48474" s="12"/>
      <c r="B48474" s="12"/>
      <c r="C48474" s="12"/>
    </row>
    <row r="48475" spans="1:3" x14ac:dyDescent="0.35">
      <c r="A48475" s="12"/>
      <c r="B48475" s="12"/>
      <c r="C48475" s="12"/>
    </row>
    <row r="48476" spans="1:3" x14ac:dyDescent="0.35">
      <c r="A48476" s="12"/>
      <c r="B48476" s="12"/>
      <c r="C48476" s="12"/>
    </row>
    <row r="48477" spans="1:3" x14ac:dyDescent="0.35">
      <c r="A48477" s="12"/>
      <c r="B48477" s="12"/>
      <c r="C48477" s="12"/>
    </row>
    <row r="48478" spans="1:3" x14ac:dyDescent="0.35">
      <c r="A48478" s="12"/>
      <c r="B48478" s="12"/>
      <c r="C48478" s="12"/>
    </row>
    <row r="48479" spans="1:3" x14ac:dyDescent="0.35">
      <c r="A48479" s="12"/>
      <c r="B48479" s="12"/>
      <c r="C48479" s="12"/>
    </row>
    <row r="48480" spans="1:3" x14ac:dyDescent="0.35">
      <c r="A48480" s="12"/>
      <c r="B48480" s="12"/>
      <c r="C48480" s="12"/>
    </row>
    <row r="48481" spans="1:3" x14ac:dyDescent="0.35">
      <c r="A48481" s="12"/>
      <c r="B48481" s="12"/>
      <c r="C48481" s="12"/>
    </row>
    <row r="48482" spans="1:3" x14ac:dyDescent="0.35">
      <c r="A48482" s="12"/>
      <c r="B48482" s="12"/>
      <c r="C48482" s="12"/>
    </row>
    <row r="48483" spans="1:3" x14ac:dyDescent="0.35">
      <c r="A48483" s="12"/>
      <c r="B48483" s="12"/>
      <c r="C48483" s="12"/>
    </row>
    <row r="48484" spans="1:3" x14ac:dyDescent="0.35">
      <c r="A48484" s="12"/>
      <c r="B48484" s="12"/>
      <c r="C48484" s="12"/>
    </row>
    <row r="48485" spans="1:3" x14ac:dyDescent="0.35">
      <c r="A48485" s="12"/>
      <c r="B48485" s="12"/>
      <c r="C48485" s="12"/>
    </row>
    <row r="48486" spans="1:3" x14ac:dyDescent="0.35">
      <c r="A48486" s="12"/>
      <c r="B48486" s="12"/>
      <c r="C48486" s="12"/>
    </row>
    <row r="48487" spans="1:3" x14ac:dyDescent="0.35">
      <c r="A48487" s="12"/>
      <c r="B48487" s="12"/>
      <c r="C48487" s="12"/>
    </row>
    <row r="48488" spans="1:3" x14ac:dyDescent="0.35">
      <c r="A48488" s="12"/>
      <c r="B48488" s="12"/>
      <c r="C48488" s="12"/>
    </row>
    <row r="48489" spans="1:3" x14ac:dyDescent="0.35">
      <c r="A48489" s="12"/>
      <c r="B48489" s="12"/>
      <c r="C48489" s="12"/>
    </row>
    <row r="48490" spans="1:3" x14ac:dyDescent="0.35">
      <c r="A48490" s="12"/>
      <c r="B48490" s="12"/>
      <c r="C48490" s="12"/>
    </row>
    <row r="48491" spans="1:3" x14ac:dyDescent="0.35">
      <c r="A48491" s="12"/>
      <c r="B48491" s="12"/>
      <c r="C48491" s="12"/>
    </row>
    <row r="48492" spans="1:3" x14ac:dyDescent="0.35">
      <c r="A48492" s="12"/>
      <c r="B48492" s="12"/>
      <c r="C48492" s="12"/>
    </row>
    <row r="48493" spans="1:3" x14ac:dyDescent="0.35">
      <c r="A48493" s="12"/>
      <c r="B48493" s="12"/>
      <c r="C48493" s="12"/>
    </row>
    <row r="48494" spans="1:3" x14ac:dyDescent="0.35">
      <c r="A48494" s="12"/>
      <c r="B48494" s="12"/>
      <c r="C48494" s="12"/>
    </row>
    <row r="48495" spans="1:3" x14ac:dyDescent="0.35">
      <c r="A48495" s="12"/>
      <c r="B48495" s="12"/>
      <c r="C48495" s="12"/>
    </row>
    <row r="48496" spans="1:3" x14ac:dyDescent="0.35">
      <c r="A48496" s="12"/>
      <c r="B48496" s="12"/>
      <c r="C48496" s="12"/>
    </row>
    <row r="48497" spans="1:3" x14ac:dyDescent="0.35">
      <c r="A48497" s="12"/>
      <c r="B48497" s="12"/>
      <c r="C48497" s="12"/>
    </row>
    <row r="48498" spans="1:3" x14ac:dyDescent="0.35">
      <c r="A48498" s="12"/>
      <c r="B48498" s="12"/>
      <c r="C48498" s="12"/>
    </row>
    <row r="48499" spans="1:3" x14ac:dyDescent="0.35">
      <c r="A48499" s="12"/>
      <c r="B48499" s="12"/>
      <c r="C48499" s="12"/>
    </row>
    <row r="48500" spans="1:3" x14ac:dyDescent="0.35">
      <c r="A48500" s="12"/>
      <c r="B48500" s="12"/>
      <c r="C48500" s="12"/>
    </row>
    <row r="48501" spans="1:3" x14ac:dyDescent="0.35">
      <c r="A48501" s="12"/>
      <c r="B48501" s="12"/>
      <c r="C48501" s="12"/>
    </row>
    <row r="48502" spans="1:3" x14ac:dyDescent="0.35">
      <c r="A48502" s="12"/>
      <c r="B48502" s="12"/>
      <c r="C48502" s="12"/>
    </row>
    <row r="48503" spans="1:3" x14ac:dyDescent="0.35">
      <c r="A48503" s="12"/>
      <c r="B48503" s="12"/>
      <c r="C48503" s="12"/>
    </row>
    <row r="48504" spans="1:3" x14ac:dyDescent="0.35">
      <c r="A48504" s="12"/>
      <c r="B48504" s="12"/>
      <c r="C48504" s="12"/>
    </row>
    <row r="48505" spans="1:3" x14ac:dyDescent="0.35">
      <c r="A48505" s="12"/>
      <c r="B48505" s="12"/>
      <c r="C48505" s="12"/>
    </row>
    <row r="48506" spans="1:3" x14ac:dyDescent="0.35">
      <c r="A48506" s="12"/>
      <c r="B48506" s="12"/>
      <c r="C48506" s="12"/>
    </row>
    <row r="48507" spans="1:3" x14ac:dyDescent="0.35">
      <c r="A48507" s="12"/>
      <c r="B48507" s="12"/>
      <c r="C48507" s="12"/>
    </row>
    <row r="48508" spans="1:3" x14ac:dyDescent="0.35">
      <c r="A48508" s="12"/>
      <c r="B48508" s="12"/>
      <c r="C48508" s="12"/>
    </row>
    <row r="48509" spans="1:3" x14ac:dyDescent="0.35">
      <c r="A48509" s="12"/>
      <c r="B48509" s="12"/>
      <c r="C48509" s="12"/>
    </row>
    <row r="48510" spans="1:3" x14ac:dyDescent="0.35">
      <c r="A48510" s="12"/>
      <c r="B48510" s="12"/>
      <c r="C48510" s="12"/>
    </row>
    <row r="48511" spans="1:3" x14ac:dyDescent="0.35">
      <c r="A48511" s="12"/>
      <c r="B48511" s="12"/>
      <c r="C48511" s="12"/>
    </row>
    <row r="48512" spans="1:3" x14ac:dyDescent="0.35">
      <c r="A48512" s="12"/>
      <c r="B48512" s="12"/>
      <c r="C48512" s="12"/>
    </row>
    <row r="48513" spans="1:3" x14ac:dyDescent="0.35">
      <c r="A48513" s="12"/>
      <c r="B48513" s="12"/>
      <c r="C48513" s="12"/>
    </row>
    <row r="48514" spans="1:3" x14ac:dyDescent="0.35">
      <c r="A48514" s="12"/>
      <c r="B48514" s="12"/>
      <c r="C48514" s="12"/>
    </row>
    <row r="48515" spans="1:3" x14ac:dyDescent="0.35">
      <c r="A48515" s="12"/>
      <c r="B48515" s="12"/>
      <c r="C48515" s="12"/>
    </row>
    <row r="48516" spans="1:3" x14ac:dyDescent="0.35">
      <c r="A48516" s="12"/>
      <c r="B48516" s="12"/>
      <c r="C48516" s="12"/>
    </row>
    <row r="48517" spans="1:3" x14ac:dyDescent="0.35">
      <c r="A48517" s="12"/>
      <c r="B48517" s="12"/>
      <c r="C48517" s="12"/>
    </row>
    <row r="48518" spans="1:3" x14ac:dyDescent="0.35">
      <c r="A48518" s="12"/>
      <c r="B48518" s="12"/>
      <c r="C48518" s="12"/>
    </row>
    <row r="48519" spans="1:3" x14ac:dyDescent="0.35">
      <c r="A48519" s="12"/>
      <c r="B48519" s="12"/>
      <c r="C48519" s="12"/>
    </row>
    <row r="48520" spans="1:3" x14ac:dyDescent="0.35">
      <c r="A48520" s="12"/>
      <c r="B48520" s="12"/>
      <c r="C48520" s="12"/>
    </row>
    <row r="48521" spans="1:3" x14ac:dyDescent="0.35">
      <c r="A48521" s="12"/>
      <c r="B48521" s="12"/>
      <c r="C48521" s="12"/>
    </row>
    <row r="48522" spans="1:3" x14ac:dyDescent="0.35">
      <c r="A48522" s="12"/>
      <c r="B48522" s="12"/>
      <c r="C48522" s="12"/>
    </row>
    <row r="48523" spans="1:3" x14ac:dyDescent="0.35">
      <c r="A48523" s="12"/>
      <c r="B48523" s="12"/>
      <c r="C48523" s="12"/>
    </row>
    <row r="48524" spans="1:3" x14ac:dyDescent="0.35">
      <c r="A48524" s="12"/>
      <c r="B48524" s="12"/>
      <c r="C48524" s="12"/>
    </row>
    <row r="48525" spans="1:3" x14ac:dyDescent="0.35">
      <c r="A48525" s="12"/>
      <c r="B48525" s="12"/>
      <c r="C48525" s="12"/>
    </row>
    <row r="48526" spans="1:3" x14ac:dyDescent="0.35">
      <c r="A48526" s="12"/>
      <c r="B48526" s="12"/>
      <c r="C48526" s="12"/>
    </row>
    <row r="48527" spans="1:3" x14ac:dyDescent="0.35">
      <c r="A48527" s="12"/>
      <c r="B48527" s="12"/>
      <c r="C48527" s="12"/>
    </row>
    <row r="48528" spans="1:3" x14ac:dyDescent="0.35">
      <c r="A48528" s="12"/>
      <c r="B48528" s="12"/>
      <c r="C48528" s="12"/>
    </row>
    <row r="48529" spans="1:3" x14ac:dyDescent="0.35">
      <c r="A48529" s="12"/>
      <c r="B48529" s="12"/>
      <c r="C48529" s="12"/>
    </row>
    <row r="48530" spans="1:3" x14ac:dyDescent="0.35">
      <c r="A48530" s="12"/>
      <c r="B48530" s="12"/>
      <c r="C48530" s="12"/>
    </row>
    <row r="48531" spans="1:3" x14ac:dyDescent="0.35">
      <c r="A48531" s="12"/>
      <c r="B48531" s="12"/>
      <c r="C48531" s="12"/>
    </row>
    <row r="48532" spans="1:3" x14ac:dyDescent="0.35">
      <c r="A48532" s="12"/>
      <c r="B48532" s="12"/>
      <c r="C48532" s="12"/>
    </row>
    <row r="48533" spans="1:3" x14ac:dyDescent="0.35">
      <c r="A48533" s="12"/>
      <c r="B48533" s="12"/>
      <c r="C48533" s="12"/>
    </row>
    <row r="48534" spans="1:3" x14ac:dyDescent="0.35">
      <c r="A48534" s="12"/>
      <c r="B48534" s="12"/>
      <c r="C48534" s="12"/>
    </row>
    <row r="48535" spans="1:3" x14ac:dyDescent="0.35">
      <c r="A48535" s="12"/>
      <c r="B48535" s="12"/>
      <c r="C48535" s="12"/>
    </row>
    <row r="48536" spans="1:3" x14ac:dyDescent="0.35">
      <c r="A48536" s="12"/>
      <c r="B48536" s="12"/>
      <c r="C48536" s="12"/>
    </row>
    <row r="48537" spans="1:3" x14ac:dyDescent="0.35">
      <c r="A48537" s="12"/>
      <c r="B48537" s="12"/>
      <c r="C48537" s="12"/>
    </row>
    <row r="48538" spans="1:3" x14ac:dyDescent="0.35">
      <c r="A48538" s="12"/>
      <c r="B48538" s="12"/>
      <c r="C48538" s="12"/>
    </row>
    <row r="48539" spans="1:3" x14ac:dyDescent="0.35">
      <c r="A48539" s="12"/>
      <c r="B48539" s="12"/>
      <c r="C48539" s="12"/>
    </row>
    <row r="48540" spans="1:3" x14ac:dyDescent="0.35">
      <c r="A48540" s="12"/>
      <c r="B48540" s="12"/>
      <c r="C48540" s="12"/>
    </row>
    <row r="48541" spans="1:3" x14ac:dyDescent="0.35">
      <c r="A48541" s="12"/>
      <c r="B48541" s="12"/>
      <c r="C48541" s="12"/>
    </row>
    <row r="48542" spans="1:3" x14ac:dyDescent="0.35">
      <c r="A48542" s="12"/>
      <c r="B48542" s="12"/>
      <c r="C48542" s="12"/>
    </row>
    <row r="48543" spans="1:3" x14ac:dyDescent="0.35">
      <c r="A48543" s="12"/>
      <c r="B48543" s="12"/>
      <c r="C48543" s="12"/>
    </row>
    <row r="48544" spans="1:3" x14ac:dyDescent="0.35">
      <c r="A48544" s="12"/>
      <c r="B48544" s="12"/>
      <c r="C48544" s="12"/>
    </row>
    <row r="48545" spans="1:3" x14ac:dyDescent="0.35">
      <c r="A48545" s="12"/>
      <c r="B48545" s="12"/>
      <c r="C48545" s="12"/>
    </row>
    <row r="48546" spans="1:3" x14ac:dyDescent="0.35">
      <c r="A48546" s="12"/>
      <c r="B48546" s="12"/>
      <c r="C48546" s="12"/>
    </row>
    <row r="48547" spans="1:3" x14ac:dyDescent="0.35">
      <c r="A48547" s="12"/>
      <c r="B48547" s="12"/>
      <c r="C48547" s="12"/>
    </row>
    <row r="48548" spans="1:3" x14ac:dyDescent="0.35">
      <c r="A48548" s="12"/>
      <c r="B48548" s="12"/>
      <c r="C48548" s="12"/>
    </row>
    <row r="48549" spans="1:3" x14ac:dyDescent="0.35">
      <c r="A48549" s="12"/>
      <c r="B48549" s="12"/>
      <c r="C48549" s="12"/>
    </row>
    <row r="48550" spans="1:3" x14ac:dyDescent="0.35">
      <c r="A48550" s="12"/>
      <c r="B48550" s="12"/>
      <c r="C48550" s="12"/>
    </row>
    <row r="48551" spans="1:3" x14ac:dyDescent="0.35">
      <c r="A48551" s="12"/>
      <c r="B48551" s="12"/>
      <c r="C48551" s="12"/>
    </row>
    <row r="48552" spans="1:3" x14ac:dyDescent="0.35">
      <c r="A48552" s="12"/>
      <c r="B48552" s="12"/>
      <c r="C48552" s="12"/>
    </row>
    <row r="48553" spans="1:3" x14ac:dyDescent="0.35">
      <c r="A48553" s="12"/>
      <c r="B48553" s="12"/>
      <c r="C48553" s="12"/>
    </row>
    <row r="48554" spans="1:3" x14ac:dyDescent="0.35">
      <c r="A48554" s="12"/>
      <c r="B48554" s="12"/>
      <c r="C48554" s="12"/>
    </row>
    <row r="48555" spans="1:3" x14ac:dyDescent="0.35">
      <c r="A48555" s="12"/>
      <c r="B48555" s="12"/>
      <c r="C48555" s="12"/>
    </row>
    <row r="48556" spans="1:3" x14ac:dyDescent="0.35">
      <c r="A48556" s="12"/>
      <c r="B48556" s="12"/>
      <c r="C48556" s="12"/>
    </row>
    <row r="48557" spans="1:3" x14ac:dyDescent="0.35">
      <c r="A48557" s="12"/>
      <c r="B48557" s="12"/>
      <c r="C48557" s="12"/>
    </row>
    <row r="48558" spans="1:3" x14ac:dyDescent="0.35">
      <c r="A48558" s="12"/>
      <c r="B48558" s="12"/>
      <c r="C48558" s="12"/>
    </row>
    <row r="48559" spans="1:3" x14ac:dyDescent="0.35">
      <c r="A48559" s="12"/>
      <c r="B48559" s="12"/>
      <c r="C48559" s="12"/>
    </row>
    <row r="48560" spans="1:3" x14ac:dyDescent="0.35">
      <c r="A48560" s="12"/>
      <c r="B48560" s="12"/>
      <c r="C48560" s="12"/>
    </row>
    <row r="48561" spans="1:3" x14ac:dyDescent="0.35">
      <c r="A48561" s="12"/>
      <c r="B48561" s="12"/>
      <c r="C48561" s="12"/>
    </row>
    <row r="48562" spans="1:3" x14ac:dyDescent="0.35">
      <c r="A48562" s="12"/>
      <c r="B48562" s="12"/>
      <c r="C48562" s="12"/>
    </row>
    <row r="48563" spans="1:3" x14ac:dyDescent="0.35">
      <c r="A48563" s="12"/>
      <c r="B48563" s="12"/>
      <c r="C48563" s="12"/>
    </row>
    <row r="48564" spans="1:3" x14ac:dyDescent="0.35">
      <c r="A48564" s="12"/>
      <c r="B48564" s="12"/>
      <c r="C48564" s="12"/>
    </row>
    <row r="48565" spans="1:3" x14ac:dyDescent="0.35">
      <c r="A48565" s="12"/>
      <c r="B48565" s="12"/>
      <c r="C48565" s="12"/>
    </row>
    <row r="48566" spans="1:3" x14ac:dyDescent="0.35">
      <c r="A48566" s="12"/>
      <c r="B48566" s="12"/>
      <c r="C48566" s="12"/>
    </row>
    <row r="48567" spans="1:3" x14ac:dyDescent="0.35">
      <c r="A48567" s="12"/>
      <c r="B48567" s="12"/>
      <c r="C48567" s="12"/>
    </row>
    <row r="48568" spans="1:3" x14ac:dyDescent="0.35">
      <c r="A48568" s="12"/>
      <c r="B48568" s="12"/>
      <c r="C48568" s="12"/>
    </row>
    <row r="48569" spans="1:3" x14ac:dyDescent="0.35">
      <c r="A48569" s="12"/>
      <c r="B48569" s="12"/>
      <c r="C48569" s="12"/>
    </row>
    <row r="48570" spans="1:3" x14ac:dyDescent="0.35">
      <c r="A48570" s="12"/>
      <c r="B48570" s="12"/>
      <c r="C48570" s="12"/>
    </row>
    <row r="48571" spans="1:3" x14ac:dyDescent="0.35">
      <c r="A48571" s="12"/>
      <c r="B48571" s="12"/>
      <c r="C48571" s="12"/>
    </row>
    <row r="48572" spans="1:3" x14ac:dyDescent="0.35">
      <c r="A48572" s="12"/>
      <c r="B48572" s="12"/>
      <c r="C48572" s="12"/>
    </row>
    <row r="48573" spans="1:3" x14ac:dyDescent="0.35">
      <c r="A48573" s="12"/>
      <c r="B48573" s="12"/>
      <c r="C48573" s="12"/>
    </row>
    <row r="48574" spans="1:3" x14ac:dyDescent="0.35">
      <c r="A48574" s="12"/>
      <c r="B48574" s="12"/>
      <c r="C48574" s="12"/>
    </row>
    <row r="48575" spans="1:3" x14ac:dyDescent="0.35">
      <c r="A48575" s="12"/>
      <c r="B48575" s="12"/>
      <c r="C48575" s="12"/>
    </row>
    <row r="48576" spans="1:3" x14ac:dyDescent="0.35">
      <c r="A48576" s="12"/>
      <c r="B48576" s="12"/>
      <c r="C48576" s="12"/>
    </row>
    <row r="48577" spans="1:3" x14ac:dyDescent="0.35">
      <c r="A48577" s="12"/>
      <c r="B48577" s="12"/>
      <c r="C48577" s="12"/>
    </row>
    <row r="48578" spans="1:3" x14ac:dyDescent="0.35">
      <c r="A48578" s="12"/>
      <c r="B48578" s="12"/>
      <c r="C48578" s="12"/>
    </row>
    <row r="48579" spans="1:3" x14ac:dyDescent="0.35">
      <c r="A48579" s="12"/>
      <c r="B48579" s="12"/>
      <c r="C48579" s="12"/>
    </row>
    <row r="48580" spans="1:3" x14ac:dyDescent="0.35">
      <c r="A48580" s="12"/>
      <c r="B48580" s="12"/>
      <c r="C48580" s="12"/>
    </row>
    <row r="48581" spans="1:3" x14ac:dyDescent="0.35">
      <c r="A48581" s="12"/>
      <c r="B48581" s="12"/>
      <c r="C48581" s="12"/>
    </row>
    <row r="48582" spans="1:3" x14ac:dyDescent="0.35">
      <c r="A48582" s="12"/>
      <c r="B48582" s="12"/>
      <c r="C48582" s="12"/>
    </row>
    <row r="48583" spans="1:3" x14ac:dyDescent="0.35">
      <c r="A48583" s="12"/>
      <c r="B48583" s="12"/>
      <c r="C48583" s="12"/>
    </row>
    <row r="48584" spans="1:3" x14ac:dyDescent="0.35">
      <c r="A48584" s="12"/>
      <c r="B48584" s="12"/>
      <c r="C48584" s="12"/>
    </row>
    <row r="48585" spans="1:3" x14ac:dyDescent="0.35">
      <c r="A48585" s="12"/>
      <c r="B48585" s="12"/>
      <c r="C48585" s="12"/>
    </row>
    <row r="48586" spans="1:3" x14ac:dyDescent="0.35">
      <c r="A48586" s="12"/>
      <c r="B48586" s="12"/>
      <c r="C48586" s="12"/>
    </row>
    <row r="48587" spans="1:3" x14ac:dyDescent="0.35">
      <c r="A48587" s="12"/>
      <c r="B48587" s="12"/>
      <c r="C48587" s="12"/>
    </row>
    <row r="48588" spans="1:3" x14ac:dyDescent="0.35">
      <c r="A48588" s="12"/>
      <c r="B48588" s="12"/>
      <c r="C48588" s="12"/>
    </row>
    <row r="48589" spans="1:3" x14ac:dyDescent="0.35">
      <c r="A48589" s="12"/>
      <c r="B48589" s="12"/>
      <c r="C48589" s="12"/>
    </row>
    <row r="48590" spans="1:3" x14ac:dyDescent="0.35">
      <c r="A48590" s="12"/>
      <c r="B48590" s="12"/>
      <c r="C48590" s="12"/>
    </row>
    <row r="48591" spans="1:3" x14ac:dyDescent="0.35">
      <c r="A48591" s="12"/>
      <c r="B48591" s="12"/>
      <c r="C48591" s="12"/>
    </row>
    <row r="48592" spans="1:3" x14ac:dyDescent="0.35">
      <c r="A48592" s="12"/>
      <c r="B48592" s="12"/>
      <c r="C48592" s="12"/>
    </row>
    <row r="48593" spans="1:3" x14ac:dyDescent="0.35">
      <c r="A48593" s="12"/>
      <c r="B48593" s="12"/>
      <c r="C48593" s="12"/>
    </row>
    <row r="48594" spans="1:3" x14ac:dyDescent="0.35">
      <c r="A48594" s="12"/>
      <c r="B48594" s="12"/>
      <c r="C48594" s="12"/>
    </row>
    <row r="48595" spans="1:3" x14ac:dyDescent="0.35">
      <c r="A48595" s="12"/>
      <c r="B48595" s="12"/>
      <c r="C48595" s="12"/>
    </row>
    <row r="48596" spans="1:3" x14ac:dyDescent="0.35">
      <c r="A48596" s="12"/>
      <c r="B48596" s="12"/>
      <c r="C48596" s="12"/>
    </row>
    <row r="48597" spans="1:3" x14ac:dyDescent="0.35">
      <c r="A48597" s="12"/>
      <c r="B48597" s="12"/>
      <c r="C48597" s="12"/>
    </row>
    <row r="48598" spans="1:3" x14ac:dyDescent="0.35">
      <c r="A48598" s="12"/>
      <c r="B48598" s="12"/>
      <c r="C48598" s="12"/>
    </row>
    <row r="48599" spans="1:3" x14ac:dyDescent="0.35">
      <c r="A48599" s="12"/>
      <c r="B48599" s="12"/>
      <c r="C48599" s="12"/>
    </row>
    <row r="48600" spans="1:3" x14ac:dyDescent="0.35">
      <c r="A48600" s="12"/>
      <c r="B48600" s="12"/>
      <c r="C48600" s="12"/>
    </row>
    <row r="48601" spans="1:3" x14ac:dyDescent="0.35">
      <c r="A48601" s="12"/>
      <c r="B48601" s="12"/>
      <c r="C48601" s="12"/>
    </row>
    <row r="48602" spans="1:3" x14ac:dyDescent="0.35">
      <c r="A48602" s="12"/>
      <c r="B48602" s="12"/>
      <c r="C48602" s="12"/>
    </row>
    <row r="48603" spans="1:3" x14ac:dyDescent="0.35">
      <c r="A48603" s="12"/>
      <c r="B48603" s="12"/>
      <c r="C48603" s="12"/>
    </row>
    <row r="48604" spans="1:3" x14ac:dyDescent="0.35">
      <c r="A48604" s="12"/>
      <c r="B48604" s="12"/>
      <c r="C48604" s="12"/>
    </row>
    <row r="48605" spans="1:3" x14ac:dyDescent="0.35">
      <c r="A48605" s="12"/>
      <c r="B48605" s="12"/>
      <c r="C48605" s="12"/>
    </row>
    <row r="48606" spans="1:3" x14ac:dyDescent="0.35">
      <c r="A48606" s="12"/>
      <c r="B48606" s="12"/>
      <c r="C48606" s="12"/>
    </row>
    <row r="48607" spans="1:3" x14ac:dyDescent="0.35">
      <c r="A48607" s="12"/>
      <c r="B48607" s="12"/>
      <c r="C48607" s="12"/>
    </row>
    <row r="48608" spans="1:3" x14ac:dyDescent="0.35">
      <c r="A48608" s="12"/>
      <c r="B48608" s="12"/>
      <c r="C48608" s="12"/>
    </row>
    <row r="48609" spans="1:3" x14ac:dyDescent="0.35">
      <c r="A48609" s="12"/>
      <c r="B48609" s="12"/>
      <c r="C48609" s="12"/>
    </row>
    <row r="48610" spans="1:3" x14ac:dyDescent="0.35">
      <c r="A48610" s="12"/>
      <c r="B48610" s="12"/>
      <c r="C48610" s="12"/>
    </row>
    <row r="48611" spans="1:3" x14ac:dyDescent="0.35">
      <c r="A48611" s="12"/>
      <c r="B48611" s="12"/>
      <c r="C48611" s="12"/>
    </row>
    <row r="48612" spans="1:3" x14ac:dyDescent="0.35">
      <c r="A48612" s="12"/>
      <c r="B48612" s="12"/>
      <c r="C48612" s="12"/>
    </row>
    <row r="48613" spans="1:3" x14ac:dyDescent="0.35">
      <c r="A48613" s="12"/>
      <c r="B48613" s="12"/>
      <c r="C48613" s="12"/>
    </row>
    <row r="48614" spans="1:3" x14ac:dyDescent="0.35">
      <c r="A48614" s="12"/>
      <c r="B48614" s="12"/>
      <c r="C48614" s="12"/>
    </row>
    <row r="48615" spans="1:3" x14ac:dyDescent="0.35">
      <c r="A48615" s="12"/>
      <c r="B48615" s="12"/>
      <c r="C48615" s="12"/>
    </row>
    <row r="48616" spans="1:3" x14ac:dyDescent="0.35">
      <c r="A48616" s="12"/>
      <c r="B48616" s="12"/>
      <c r="C48616" s="12"/>
    </row>
    <row r="48617" spans="1:3" x14ac:dyDescent="0.35">
      <c r="A48617" s="12"/>
      <c r="B48617" s="12"/>
      <c r="C48617" s="12"/>
    </row>
    <row r="48618" spans="1:3" x14ac:dyDescent="0.35">
      <c r="A48618" s="12"/>
      <c r="B48618" s="12"/>
      <c r="C48618" s="12"/>
    </row>
    <row r="48619" spans="1:3" x14ac:dyDescent="0.35">
      <c r="A48619" s="12"/>
      <c r="B48619" s="12"/>
      <c r="C48619" s="12"/>
    </row>
    <row r="48620" spans="1:3" x14ac:dyDescent="0.35">
      <c r="A48620" s="12"/>
      <c r="B48620" s="12"/>
      <c r="C48620" s="12"/>
    </row>
    <row r="48621" spans="1:3" x14ac:dyDescent="0.35">
      <c r="A48621" s="12"/>
      <c r="B48621" s="12"/>
      <c r="C48621" s="12"/>
    </row>
    <row r="48622" spans="1:3" x14ac:dyDescent="0.35">
      <c r="A48622" s="12"/>
      <c r="B48622" s="12"/>
      <c r="C48622" s="12"/>
    </row>
    <row r="48623" spans="1:3" x14ac:dyDescent="0.35">
      <c r="A48623" s="12"/>
      <c r="B48623" s="12"/>
      <c r="C48623" s="12"/>
    </row>
    <row r="48624" spans="1:3" x14ac:dyDescent="0.35">
      <c r="A48624" s="12"/>
      <c r="B48624" s="12"/>
      <c r="C48624" s="12"/>
    </row>
    <row r="48625" spans="1:3" x14ac:dyDescent="0.35">
      <c r="A48625" s="12"/>
      <c r="B48625" s="12"/>
      <c r="C48625" s="12"/>
    </row>
    <row r="48626" spans="1:3" x14ac:dyDescent="0.35">
      <c r="A48626" s="12"/>
      <c r="B48626" s="12"/>
      <c r="C48626" s="12"/>
    </row>
    <row r="48627" spans="1:3" x14ac:dyDescent="0.35">
      <c r="A48627" s="12"/>
      <c r="B48627" s="12"/>
      <c r="C48627" s="12"/>
    </row>
    <row r="48628" spans="1:3" x14ac:dyDescent="0.35">
      <c r="A48628" s="12"/>
      <c r="B48628" s="12"/>
      <c r="C48628" s="12"/>
    </row>
    <row r="48629" spans="1:3" x14ac:dyDescent="0.35">
      <c r="A48629" s="12"/>
      <c r="B48629" s="12"/>
      <c r="C48629" s="12"/>
    </row>
    <row r="48630" spans="1:3" x14ac:dyDescent="0.35">
      <c r="A48630" s="12"/>
      <c r="B48630" s="12"/>
      <c r="C48630" s="12"/>
    </row>
    <row r="48631" spans="1:3" x14ac:dyDescent="0.35">
      <c r="A48631" s="12"/>
      <c r="B48631" s="12"/>
      <c r="C48631" s="12"/>
    </row>
    <row r="48632" spans="1:3" x14ac:dyDescent="0.35">
      <c r="A48632" s="12"/>
      <c r="B48632" s="12"/>
      <c r="C48632" s="12"/>
    </row>
    <row r="48633" spans="1:3" x14ac:dyDescent="0.35">
      <c r="A48633" s="12"/>
      <c r="B48633" s="12"/>
      <c r="C48633" s="12"/>
    </row>
    <row r="48634" spans="1:3" x14ac:dyDescent="0.35">
      <c r="A48634" s="12"/>
      <c r="B48634" s="12"/>
      <c r="C48634" s="12"/>
    </row>
    <row r="48635" spans="1:3" x14ac:dyDescent="0.35">
      <c r="A48635" s="12"/>
      <c r="B48635" s="12"/>
      <c r="C48635" s="12"/>
    </row>
    <row r="48636" spans="1:3" x14ac:dyDescent="0.35">
      <c r="A48636" s="12"/>
      <c r="B48636" s="12"/>
      <c r="C48636" s="12"/>
    </row>
    <row r="48637" spans="1:3" x14ac:dyDescent="0.35">
      <c r="A48637" s="12"/>
      <c r="B48637" s="12"/>
      <c r="C48637" s="12"/>
    </row>
    <row r="48638" spans="1:3" x14ac:dyDescent="0.35">
      <c r="A48638" s="12"/>
      <c r="B48638" s="12"/>
      <c r="C48638" s="12"/>
    </row>
    <row r="48639" spans="1:3" x14ac:dyDescent="0.35">
      <c r="A48639" s="12"/>
      <c r="B48639" s="12"/>
      <c r="C48639" s="12"/>
    </row>
    <row r="48640" spans="1:3" x14ac:dyDescent="0.35">
      <c r="A48640" s="12"/>
      <c r="B48640" s="12"/>
      <c r="C48640" s="12"/>
    </row>
    <row r="48641" spans="1:3" x14ac:dyDescent="0.35">
      <c r="A48641" s="12"/>
      <c r="B48641" s="12"/>
      <c r="C48641" s="12"/>
    </row>
    <row r="48642" spans="1:3" x14ac:dyDescent="0.35">
      <c r="A48642" s="12"/>
      <c r="B48642" s="12"/>
      <c r="C48642" s="12"/>
    </row>
    <row r="48643" spans="1:3" x14ac:dyDescent="0.35">
      <c r="A48643" s="12"/>
      <c r="B48643" s="12"/>
      <c r="C48643" s="12"/>
    </row>
    <row r="48644" spans="1:3" x14ac:dyDescent="0.35">
      <c r="A48644" s="12"/>
      <c r="B48644" s="12"/>
      <c r="C48644" s="12"/>
    </row>
    <row r="48645" spans="1:3" x14ac:dyDescent="0.35">
      <c r="A48645" s="12"/>
      <c r="B48645" s="12"/>
      <c r="C48645" s="12"/>
    </row>
    <row r="48646" spans="1:3" x14ac:dyDescent="0.35">
      <c r="A48646" s="12"/>
      <c r="B48646" s="12"/>
      <c r="C48646" s="12"/>
    </row>
    <row r="48647" spans="1:3" x14ac:dyDescent="0.35">
      <c r="A48647" s="12"/>
      <c r="B48647" s="12"/>
      <c r="C48647" s="12"/>
    </row>
    <row r="48648" spans="1:3" x14ac:dyDescent="0.35">
      <c r="A48648" s="12"/>
      <c r="B48648" s="12"/>
      <c r="C48648" s="12"/>
    </row>
    <row r="48649" spans="1:3" x14ac:dyDescent="0.35">
      <c r="A48649" s="12"/>
      <c r="B48649" s="12"/>
      <c r="C48649" s="12"/>
    </row>
    <row r="48650" spans="1:3" x14ac:dyDescent="0.35">
      <c r="A48650" s="12"/>
      <c r="B48650" s="12"/>
      <c r="C48650" s="12"/>
    </row>
    <row r="48651" spans="1:3" x14ac:dyDescent="0.35">
      <c r="A48651" s="12"/>
      <c r="B48651" s="12"/>
      <c r="C48651" s="12"/>
    </row>
    <row r="48652" spans="1:3" x14ac:dyDescent="0.35">
      <c r="A48652" s="12"/>
      <c r="B48652" s="12"/>
      <c r="C48652" s="12"/>
    </row>
    <row r="48653" spans="1:3" x14ac:dyDescent="0.35">
      <c r="A48653" s="12"/>
      <c r="B48653" s="12"/>
      <c r="C48653" s="12"/>
    </row>
    <row r="48654" spans="1:3" x14ac:dyDescent="0.35">
      <c r="A48654" s="12"/>
      <c r="B48654" s="12"/>
      <c r="C48654" s="12"/>
    </row>
    <row r="48655" spans="1:3" x14ac:dyDescent="0.35">
      <c r="A48655" s="12"/>
      <c r="B48655" s="12"/>
      <c r="C48655" s="12"/>
    </row>
    <row r="48656" spans="1:3" x14ac:dyDescent="0.35">
      <c r="A48656" s="12"/>
      <c r="B48656" s="12"/>
      <c r="C48656" s="12"/>
    </row>
    <row r="48657" spans="1:3" x14ac:dyDescent="0.35">
      <c r="A48657" s="12"/>
      <c r="B48657" s="12"/>
      <c r="C48657" s="12"/>
    </row>
    <row r="48658" spans="1:3" x14ac:dyDescent="0.35">
      <c r="A48658" s="12"/>
      <c r="B48658" s="12"/>
      <c r="C48658" s="12"/>
    </row>
    <row r="48659" spans="1:3" x14ac:dyDescent="0.35">
      <c r="A48659" s="12"/>
      <c r="B48659" s="12"/>
      <c r="C48659" s="12"/>
    </row>
    <row r="48660" spans="1:3" x14ac:dyDescent="0.35">
      <c r="A48660" s="12"/>
      <c r="B48660" s="12"/>
      <c r="C48660" s="12"/>
    </row>
    <row r="48661" spans="1:3" x14ac:dyDescent="0.35">
      <c r="A48661" s="12"/>
      <c r="B48661" s="12"/>
      <c r="C48661" s="12"/>
    </row>
    <row r="48662" spans="1:3" x14ac:dyDescent="0.35">
      <c r="A48662" s="12"/>
      <c r="B48662" s="12"/>
      <c r="C48662" s="12"/>
    </row>
    <row r="48663" spans="1:3" x14ac:dyDescent="0.35">
      <c r="A48663" s="12"/>
      <c r="B48663" s="12"/>
      <c r="C48663" s="12"/>
    </row>
    <row r="48664" spans="1:3" x14ac:dyDescent="0.35">
      <c r="A48664" s="12"/>
      <c r="B48664" s="12"/>
      <c r="C48664" s="12"/>
    </row>
    <row r="48665" spans="1:3" x14ac:dyDescent="0.35">
      <c r="A48665" s="12"/>
      <c r="B48665" s="12"/>
      <c r="C48665" s="12"/>
    </row>
    <row r="48666" spans="1:3" x14ac:dyDescent="0.35">
      <c r="A48666" s="12"/>
      <c r="B48666" s="12"/>
      <c r="C48666" s="12"/>
    </row>
    <row r="48667" spans="1:3" x14ac:dyDescent="0.35">
      <c r="A48667" s="12"/>
      <c r="B48667" s="12"/>
      <c r="C48667" s="12"/>
    </row>
    <row r="48668" spans="1:3" x14ac:dyDescent="0.35">
      <c r="A48668" s="12"/>
      <c r="B48668" s="12"/>
      <c r="C48668" s="12"/>
    </row>
    <row r="48669" spans="1:3" x14ac:dyDescent="0.35">
      <c r="A48669" s="12"/>
      <c r="B48669" s="12"/>
      <c r="C48669" s="12"/>
    </row>
    <row r="48670" spans="1:3" x14ac:dyDescent="0.35">
      <c r="A48670" s="12"/>
      <c r="B48670" s="12"/>
      <c r="C48670" s="12"/>
    </row>
    <row r="48671" spans="1:3" x14ac:dyDescent="0.35">
      <c r="A48671" s="12"/>
      <c r="B48671" s="12"/>
      <c r="C48671" s="12"/>
    </row>
    <row r="48672" spans="1:3" x14ac:dyDescent="0.35">
      <c r="A48672" s="12"/>
      <c r="B48672" s="12"/>
      <c r="C48672" s="12"/>
    </row>
    <row r="48673" spans="1:3" x14ac:dyDescent="0.35">
      <c r="A48673" s="12"/>
      <c r="B48673" s="12"/>
      <c r="C48673" s="12"/>
    </row>
    <row r="48674" spans="1:3" x14ac:dyDescent="0.35">
      <c r="A48674" s="12"/>
      <c r="B48674" s="12"/>
      <c r="C48674" s="12"/>
    </row>
    <row r="48675" spans="1:3" x14ac:dyDescent="0.35">
      <c r="A48675" s="12"/>
      <c r="B48675" s="12"/>
      <c r="C48675" s="12"/>
    </row>
    <row r="48676" spans="1:3" x14ac:dyDescent="0.35">
      <c r="A48676" s="12"/>
      <c r="B48676" s="12"/>
      <c r="C48676" s="12"/>
    </row>
    <row r="48677" spans="1:3" x14ac:dyDescent="0.35">
      <c r="A48677" s="12"/>
      <c r="B48677" s="12"/>
      <c r="C48677" s="12"/>
    </row>
    <row r="48678" spans="1:3" x14ac:dyDescent="0.35">
      <c r="A48678" s="12"/>
      <c r="B48678" s="12"/>
      <c r="C48678" s="12"/>
    </row>
    <row r="48679" spans="1:3" x14ac:dyDescent="0.35">
      <c r="A48679" s="12"/>
      <c r="B48679" s="12"/>
      <c r="C48679" s="12"/>
    </row>
    <row r="48680" spans="1:3" x14ac:dyDescent="0.35">
      <c r="A48680" s="12"/>
      <c r="B48680" s="12"/>
      <c r="C48680" s="12"/>
    </row>
    <row r="48681" spans="1:3" x14ac:dyDescent="0.35">
      <c r="A48681" s="12"/>
      <c r="B48681" s="12"/>
      <c r="C48681" s="12"/>
    </row>
    <row r="48682" spans="1:3" x14ac:dyDescent="0.35">
      <c r="A48682" s="12"/>
      <c r="B48682" s="12"/>
      <c r="C48682" s="12"/>
    </row>
    <row r="48683" spans="1:3" x14ac:dyDescent="0.35">
      <c r="A48683" s="12"/>
      <c r="B48683" s="12"/>
      <c r="C48683" s="12"/>
    </row>
    <row r="48684" spans="1:3" x14ac:dyDescent="0.35">
      <c r="A48684" s="12"/>
      <c r="B48684" s="12"/>
      <c r="C48684" s="12"/>
    </row>
    <row r="48685" spans="1:3" x14ac:dyDescent="0.35">
      <c r="A48685" s="12"/>
      <c r="B48685" s="12"/>
      <c r="C48685" s="12"/>
    </row>
    <row r="48686" spans="1:3" x14ac:dyDescent="0.35">
      <c r="A48686" s="12"/>
      <c r="B48686" s="12"/>
      <c r="C48686" s="12"/>
    </row>
    <row r="48687" spans="1:3" x14ac:dyDescent="0.35">
      <c r="A48687" s="12"/>
      <c r="B48687" s="12"/>
      <c r="C48687" s="12"/>
    </row>
    <row r="48688" spans="1:3" x14ac:dyDescent="0.35">
      <c r="A48688" s="12"/>
      <c r="B48688" s="12"/>
      <c r="C48688" s="12"/>
    </row>
    <row r="48689" spans="1:3" x14ac:dyDescent="0.35">
      <c r="A48689" s="12"/>
      <c r="B48689" s="12"/>
      <c r="C48689" s="12"/>
    </row>
    <row r="48690" spans="1:3" x14ac:dyDescent="0.35">
      <c r="A48690" s="12"/>
      <c r="B48690" s="12"/>
      <c r="C48690" s="12"/>
    </row>
    <row r="48691" spans="1:3" x14ac:dyDescent="0.35">
      <c r="A48691" s="12"/>
      <c r="B48691" s="12"/>
      <c r="C48691" s="12"/>
    </row>
    <row r="48692" spans="1:3" x14ac:dyDescent="0.35">
      <c r="A48692" s="12"/>
      <c r="B48692" s="12"/>
      <c r="C48692" s="12"/>
    </row>
    <row r="48693" spans="1:3" x14ac:dyDescent="0.35">
      <c r="A48693" s="12"/>
      <c r="B48693" s="12"/>
      <c r="C48693" s="12"/>
    </row>
    <row r="48694" spans="1:3" x14ac:dyDescent="0.35">
      <c r="A48694" s="12"/>
      <c r="B48694" s="12"/>
      <c r="C48694" s="12"/>
    </row>
    <row r="48695" spans="1:3" x14ac:dyDescent="0.35">
      <c r="A48695" s="12"/>
      <c r="B48695" s="12"/>
      <c r="C48695" s="12"/>
    </row>
    <row r="48696" spans="1:3" x14ac:dyDescent="0.35">
      <c r="A48696" s="12"/>
      <c r="B48696" s="12"/>
      <c r="C48696" s="12"/>
    </row>
    <row r="48697" spans="1:3" x14ac:dyDescent="0.35">
      <c r="A48697" s="12"/>
      <c r="B48697" s="12"/>
      <c r="C48697" s="12"/>
    </row>
    <row r="48698" spans="1:3" x14ac:dyDescent="0.35">
      <c r="A48698" s="12"/>
      <c r="B48698" s="12"/>
      <c r="C48698" s="12"/>
    </row>
    <row r="48699" spans="1:3" x14ac:dyDescent="0.35">
      <c r="A48699" s="12"/>
      <c r="B48699" s="12"/>
      <c r="C48699" s="12"/>
    </row>
    <row r="48700" spans="1:3" x14ac:dyDescent="0.35">
      <c r="A48700" s="12"/>
      <c r="B48700" s="12"/>
      <c r="C48700" s="12"/>
    </row>
    <row r="48701" spans="1:3" x14ac:dyDescent="0.35">
      <c r="A48701" s="12"/>
      <c r="B48701" s="12"/>
      <c r="C48701" s="12"/>
    </row>
    <row r="48702" spans="1:3" x14ac:dyDescent="0.35">
      <c r="A48702" s="12"/>
      <c r="B48702" s="12"/>
      <c r="C48702" s="12"/>
    </row>
    <row r="48703" spans="1:3" x14ac:dyDescent="0.35">
      <c r="A48703" s="12"/>
      <c r="B48703" s="12"/>
      <c r="C48703" s="12"/>
    </row>
    <row r="48704" spans="1:3" x14ac:dyDescent="0.35">
      <c r="A48704" s="12"/>
      <c r="B48704" s="12"/>
      <c r="C48704" s="12"/>
    </row>
    <row r="48705" spans="1:3" x14ac:dyDescent="0.35">
      <c r="A48705" s="12"/>
      <c r="B48705" s="12"/>
      <c r="C48705" s="12"/>
    </row>
    <row r="48706" spans="1:3" x14ac:dyDescent="0.35">
      <c r="A48706" s="12"/>
      <c r="B48706" s="12"/>
      <c r="C48706" s="12"/>
    </row>
    <row r="48707" spans="1:3" x14ac:dyDescent="0.35">
      <c r="A48707" s="12"/>
      <c r="B48707" s="12"/>
      <c r="C48707" s="12"/>
    </row>
    <row r="48708" spans="1:3" x14ac:dyDescent="0.35">
      <c r="A48708" s="12"/>
      <c r="B48708" s="12"/>
      <c r="C48708" s="12"/>
    </row>
    <row r="48709" spans="1:3" x14ac:dyDescent="0.35">
      <c r="A48709" s="12"/>
      <c r="B48709" s="12"/>
      <c r="C48709" s="12"/>
    </row>
    <row r="48710" spans="1:3" x14ac:dyDescent="0.35">
      <c r="A48710" s="12"/>
      <c r="B48710" s="12"/>
      <c r="C48710" s="12"/>
    </row>
    <row r="48711" spans="1:3" x14ac:dyDescent="0.35">
      <c r="A48711" s="12"/>
      <c r="B48711" s="12"/>
      <c r="C48711" s="12"/>
    </row>
    <row r="48712" spans="1:3" x14ac:dyDescent="0.35">
      <c r="A48712" s="12"/>
      <c r="B48712" s="12"/>
      <c r="C48712" s="12"/>
    </row>
    <row r="48713" spans="1:3" x14ac:dyDescent="0.35">
      <c r="A48713" s="12"/>
      <c r="B48713" s="12"/>
      <c r="C48713" s="12"/>
    </row>
    <row r="48714" spans="1:3" x14ac:dyDescent="0.35">
      <c r="A48714" s="12"/>
      <c r="B48714" s="12"/>
      <c r="C48714" s="12"/>
    </row>
    <row r="48715" spans="1:3" x14ac:dyDescent="0.35">
      <c r="A48715" s="12"/>
      <c r="B48715" s="12"/>
      <c r="C48715" s="12"/>
    </row>
    <row r="48716" spans="1:3" x14ac:dyDescent="0.35">
      <c r="A48716" s="12"/>
      <c r="B48716" s="12"/>
      <c r="C48716" s="12"/>
    </row>
    <row r="48717" spans="1:3" x14ac:dyDescent="0.35">
      <c r="A48717" s="12"/>
      <c r="B48717" s="12"/>
      <c r="C48717" s="12"/>
    </row>
    <row r="48718" spans="1:3" x14ac:dyDescent="0.35">
      <c r="A48718" s="12"/>
      <c r="B48718" s="12"/>
      <c r="C48718" s="12"/>
    </row>
    <row r="48719" spans="1:3" x14ac:dyDescent="0.35">
      <c r="A48719" s="12"/>
      <c r="B48719" s="12"/>
      <c r="C48719" s="12"/>
    </row>
    <row r="48720" spans="1:3" x14ac:dyDescent="0.35">
      <c r="A48720" s="12"/>
      <c r="B48720" s="12"/>
      <c r="C48720" s="12"/>
    </row>
    <row r="48721" spans="1:3" x14ac:dyDescent="0.35">
      <c r="A48721" s="12"/>
      <c r="B48721" s="12"/>
      <c r="C48721" s="12"/>
    </row>
    <row r="48722" spans="1:3" x14ac:dyDescent="0.35">
      <c r="A48722" s="12"/>
      <c r="B48722" s="12"/>
      <c r="C48722" s="12"/>
    </row>
    <row r="48723" spans="1:3" x14ac:dyDescent="0.35">
      <c r="A48723" s="12"/>
      <c r="B48723" s="12"/>
      <c r="C48723" s="12"/>
    </row>
    <row r="48724" spans="1:3" x14ac:dyDescent="0.35">
      <c r="A48724" s="12"/>
      <c r="B48724" s="12"/>
      <c r="C48724" s="12"/>
    </row>
    <row r="48725" spans="1:3" x14ac:dyDescent="0.35">
      <c r="A48725" s="12"/>
      <c r="B48725" s="12"/>
      <c r="C48725" s="12"/>
    </row>
    <row r="48726" spans="1:3" x14ac:dyDescent="0.35">
      <c r="A48726" s="12"/>
      <c r="B48726" s="12"/>
      <c r="C48726" s="12"/>
    </row>
    <row r="48727" spans="1:3" x14ac:dyDescent="0.35">
      <c r="A48727" s="12"/>
      <c r="B48727" s="12"/>
      <c r="C48727" s="12"/>
    </row>
    <row r="48728" spans="1:3" x14ac:dyDescent="0.35">
      <c r="A48728" s="12"/>
      <c r="B48728" s="12"/>
      <c r="C48728" s="12"/>
    </row>
    <row r="48729" spans="1:3" x14ac:dyDescent="0.35">
      <c r="A48729" s="12"/>
      <c r="B48729" s="12"/>
      <c r="C48729" s="12"/>
    </row>
    <row r="48730" spans="1:3" x14ac:dyDescent="0.35">
      <c r="A48730" s="12"/>
      <c r="B48730" s="12"/>
      <c r="C48730" s="12"/>
    </row>
    <row r="48731" spans="1:3" x14ac:dyDescent="0.35">
      <c r="A48731" s="12"/>
      <c r="B48731" s="12"/>
      <c r="C48731" s="12"/>
    </row>
    <row r="48732" spans="1:3" x14ac:dyDescent="0.35">
      <c r="A48732" s="12"/>
      <c r="B48732" s="12"/>
      <c r="C48732" s="12"/>
    </row>
    <row r="48733" spans="1:3" x14ac:dyDescent="0.35">
      <c r="A48733" s="12"/>
      <c r="B48733" s="12"/>
      <c r="C48733" s="12"/>
    </row>
    <row r="48734" spans="1:3" x14ac:dyDescent="0.35">
      <c r="A48734" s="12"/>
      <c r="B48734" s="12"/>
      <c r="C48734" s="12"/>
    </row>
    <row r="48735" spans="1:3" x14ac:dyDescent="0.35">
      <c r="A48735" s="12"/>
      <c r="B48735" s="12"/>
      <c r="C48735" s="12"/>
    </row>
    <row r="48736" spans="1:3" x14ac:dyDescent="0.35">
      <c r="A48736" s="12"/>
      <c r="B48736" s="12"/>
      <c r="C48736" s="12"/>
    </row>
    <row r="48737" spans="1:3" x14ac:dyDescent="0.35">
      <c r="A48737" s="12"/>
      <c r="B48737" s="12"/>
      <c r="C48737" s="12"/>
    </row>
    <row r="48738" spans="1:3" x14ac:dyDescent="0.35">
      <c r="A48738" s="12"/>
      <c r="B48738" s="12"/>
      <c r="C48738" s="12"/>
    </row>
    <row r="48739" spans="1:3" x14ac:dyDescent="0.35">
      <c r="A48739" s="12"/>
      <c r="B48739" s="12"/>
      <c r="C48739" s="12"/>
    </row>
    <row r="48740" spans="1:3" x14ac:dyDescent="0.35">
      <c r="A48740" s="12"/>
      <c r="B48740" s="12"/>
      <c r="C48740" s="12"/>
    </row>
    <row r="48741" spans="1:3" x14ac:dyDescent="0.35">
      <c r="A48741" s="12"/>
      <c r="B48741" s="12"/>
      <c r="C48741" s="12"/>
    </row>
    <row r="48742" spans="1:3" x14ac:dyDescent="0.35">
      <c r="A48742" s="12"/>
      <c r="B48742" s="12"/>
      <c r="C48742" s="12"/>
    </row>
    <row r="48743" spans="1:3" x14ac:dyDescent="0.35">
      <c r="A48743" s="12"/>
      <c r="B48743" s="12"/>
      <c r="C48743" s="12"/>
    </row>
    <row r="48744" spans="1:3" x14ac:dyDescent="0.35">
      <c r="A48744" s="12"/>
      <c r="B48744" s="12"/>
      <c r="C48744" s="12"/>
    </row>
    <row r="48745" spans="1:3" x14ac:dyDescent="0.35">
      <c r="A48745" s="12"/>
      <c r="B48745" s="12"/>
      <c r="C48745" s="12"/>
    </row>
    <row r="48746" spans="1:3" x14ac:dyDescent="0.35">
      <c r="A48746" s="12"/>
      <c r="B48746" s="12"/>
      <c r="C48746" s="12"/>
    </row>
    <row r="48747" spans="1:3" x14ac:dyDescent="0.35">
      <c r="A48747" s="12"/>
      <c r="B48747" s="12"/>
      <c r="C48747" s="12"/>
    </row>
    <row r="48748" spans="1:3" x14ac:dyDescent="0.35">
      <c r="A48748" s="12"/>
      <c r="B48748" s="12"/>
      <c r="C48748" s="12"/>
    </row>
    <row r="48749" spans="1:3" x14ac:dyDescent="0.35">
      <c r="A48749" s="12"/>
      <c r="B48749" s="12"/>
      <c r="C48749" s="12"/>
    </row>
    <row r="48750" spans="1:3" x14ac:dyDescent="0.35">
      <c r="A48750" s="12"/>
      <c r="B48750" s="12"/>
      <c r="C48750" s="12"/>
    </row>
    <row r="48751" spans="1:3" x14ac:dyDescent="0.35">
      <c r="A48751" s="12"/>
      <c r="B48751" s="12"/>
      <c r="C48751" s="12"/>
    </row>
    <row r="48752" spans="1:3" x14ac:dyDescent="0.35">
      <c r="A48752" s="12"/>
      <c r="B48752" s="12"/>
      <c r="C48752" s="12"/>
    </row>
    <row r="48753" spans="1:3" x14ac:dyDescent="0.35">
      <c r="A48753" s="12"/>
      <c r="B48753" s="12"/>
      <c r="C48753" s="12"/>
    </row>
    <row r="48754" spans="1:3" x14ac:dyDescent="0.35">
      <c r="A48754" s="12"/>
      <c r="B48754" s="12"/>
      <c r="C48754" s="12"/>
    </row>
    <row r="48755" spans="1:3" x14ac:dyDescent="0.35">
      <c r="A48755" s="12"/>
      <c r="B48755" s="12"/>
      <c r="C48755" s="12"/>
    </row>
    <row r="48756" spans="1:3" x14ac:dyDescent="0.35">
      <c r="A48756" s="12"/>
      <c r="B48756" s="12"/>
      <c r="C48756" s="12"/>
    </row>
    <row r="48757" spans="1:3" x14ac:dyDescent="0.35">
      <c r="A48757" s="12"/>
      <c r="B48757" s="12"/>
      <c r="C48757" s="12"/>
    </row>
    <row r="48758" spans="1:3" x14ac:dyDescent="0.35">
      <c r="A48758" s="12"/>
      <c r="B48758" s="12"/>
      <c r="C48758" s="12"/>
    </row>
    <row r="48759" spans="1:3" x14ac:dyDescent="0.35">
      <c r="A48759" s="12"/>
      <c r="B48759" s="12"/>
      <c r="C48759" s="12"/>
    </row>
    <row r="48760" spans="1:3" x14ac:dyDescent="0.35">
      <c r="A48760" s="12"/>
      <c r="B48760" s="12"/>
      <c r="C48760" s="12"/>
    </row>
    <row r="48761" spans="1:3" x14ac:dyDescent="0.35">
      <c r="A48761" s="12"/>
      <c r="B48761" s="12"/>
      <c r="C48761" s="12"/>
    </row>
    <row r="48762" spans="1:3" x14ac:dyDescent="0.35">
      <c r="A48762" s="12"/>
      <c r="B48762" s="12"/>
      <c r="C48762" s="12"/>
    </row>
    <row r="48763" spans="1:3" x14ac:dyDescent="0.35">
      <c r="A48763" s="12"/>
      <c r="B48763" s="12"/>
      <c r="C48763" s="12"/>
    </row>
    <row r="48764" spans="1:3" x14ac:dyDescent="0.35">
      <c r="A48764" s="12"/>
      <c r="B48764" s="12"/>
      <c r="C48764" s="12"/>
    </row>
    <row r="48765" spans="1:3" x14ac:dyDescent="0.35">
      <c r="A48765" s="12"/>
      <c r="B48765" s="12"/>
      <c r="C48765" s="12"/>
    </row>
    <row r="48766" spans="1:3" x14ac:dyDescent="0.35">
      <c r="A48766" s="12"/>
      <c r="B48766" s="12"/>
      <c r="C48766" s="12"/>
    </row>
    <row r="48767" spans="1:3" x14ac:dyDescent="0.35">
      <c r="A48767" s="12"/>
      <c r="B48767" s="12"/>
      <c r="C48767" s="12"/>
    </row>
    <row r="48768" spans="1:3" x14ac:dyDescent="0.35">
      <c r="A48768" s="12"/>
      <c r="B48768" s="12"/>
      <c r="C48768" s="12"/>
    </row>
    <row r="48769" spans="1:3" x14ac:dyDescent="0.35">
      <c r="A48769" s="12"/>
      <c r="B48769" s="12"/>
      <c r="C48769" s="12"/>
    </row>
    <row r="48770" spans="1:3" x14ac:dyDescent="0.35">
      <c r="A48770" s="12"/>
      <c r="B48770" s="12"/>
      <c r="C48770" s="12"/>
    </row>
    <row r="48771" spans="1:3" x14ac:dyDescent="0.35">
      <c r="A48771" s="12"/>
      <c r="B48771" s="12"/>
      <c r="C48771" s="12"/>
    </row>
    <row r="48772" spans="1:3" x14ac:dyDescent="0.35">
      <c r="A48772" s="12"/>
      <c r="B48772" s="12"/>
      <c r="C48772" s="12"/>
    </row>
    <row r="48773" spans="1:3" x14ac:dyDescent="0.35">
      <c r="A48773" s="12"/>
      <c r="B48773" s="12"/>
      <c r="C48773" s="12"/>
    </row>
    <row r="48774" spans="1:3" x14ac:dyDescent="0.35">
      <c r="A48774" s="12"/>
      <c r="B48774" s="12"/>
      <c r="C48774" s="12"/>
    </row>
    <row r="48775" spans="1:3" x14ac:dyDescent="0.35">
      <c r="A48775" s="12"/>
      <c r="B48775" s="12"/>
      <c r="C48775" s="12"/>
    </row>
    <row r="48776" spans="1:3" x14ac:dyDescent="0.35">
      <c r="A48776" s="12"/>
      <c r="B48776" s="12"/>
      <c r="C48776" s="12"/>
    </row>
    <row r="48777" spans="1:3" x14ac:dyDescent="0.35">
      <c r="A48777" s="12"/>
      <c r="B48777" s="12"/>
      <c r="C48777" s="12"/>
    </row>
    <row r="48778" spans="1:3" x14ac:dyDescent="0.35">
      <c r="A48778" s="12"/>
      <c r="B48778" s="12"/>
      <c r="C48778" s="12"/>
    </row>
    <row r="48779" spans="1:3" x14ac:dyDescent="0.35">
      <c r="A48779" s="12"/>
      <c r="B48779" s="12"/>
      <c r="C48779" s="12"/>
    </row>
    <row r="48780" spans="1:3" x14ac:dyDescent="0.35">
      <c r="A48780" s="12"/>
      <c r="B48780" s="12"/>
      <c r="C48780" s="12"/>
    </row>
    <row r="48781" spans="1:3" x14ac:dyDescent="0.35">
      <c r="A48781" s="12"/>
      <c r="B48781" s="12"/>
      <c r="C48781" s="12"/>
    </row>
    <row r="48782" spans="1:3" x14ac:dyDescent="0.35">
      <c r="A48782" s="12"/>
      <c r="B48782" s="12"/>
      <c r="C48782" s="12"/>
    </row>
    <row r="48783" spans="1:3" x14ac:dyDescent="0.35">
      <c r="A48783" s="12"/>
      <c r="B48783" s="12"/>
      <c r="C48783" s="12"/>
    </row>
    <row r="48784" spans="1:3" x14ac:dyDescent="0.35">
      <c r="A48784" s="12"/>
      <c r="B48784" s="12"/>
      <c r="C48784" s="12"/>
    </row>
    <row r="48785" spans="1:3" x14ac:dyDescent="0.35">
      <c r="A48785" s="12"/>
      <c r="B48785" s="12"/>
      <c r="C48785" s="12"/>
    </row>
    <row r="48786" spans="1:3" x14ac:dyDescent="0.35">
      <c r="A48786" s="12"/>
      <c r="B48786" s="12"/>
      <c r="C48786" s="12"/>
    </row>
    <row r="48787" spans="1:3" x14ac:dyDescent="0.35">
      <c r="A48787" s="12"/>
      <c r="B48787" s="12"/>
      <c r="C48787" s="12"/>
    </row>
    <row r="48788" spans="1:3" x14ac:dyDescent="0.35">
      <c r="A48788" s="12"/>
      <c r="B48788" s="12"/>
      <c r="C48788" s="12"/>
    </row>
    <row r="48789" spans="1:3" x14ac:dyDescent="0.35">
      <c r="A48789" s="12"/>
      <c r="B48789" s="12"/>
      <c r="C48789" s="12"/>
    </row>
    <row r="48790" spans="1:3" x14ac:dyDescent="0.35">
      <c r="A48790" s="12"/>
      <c r="B48790" s="12"/>
      <c r="C48790" s="12"/>
    </row>
    <row r="48791" spans="1:3" x14ac:dyDescent="0.35">
      <c r="A48791" s="12"/>
      <c r="B48791" s="12"/>
      <c r="C48791" s="12"/>
    </row>
    <row r="48792" spans="1:3" x14ac:dyDescent="0.35">
      <c r="A48792" s="12"/>
      <c r="B48792" s="12"/>
      <c r="C48792" s="12"/>
    </row>
    <row r="48793" spans="1:3" x14ac:dyDescent="0.35">
      <c r="A48793" s="12"/>
      <c r="B48793" s="12"/>
      <c r="C48793" s="12"/>
    </row>
    <row r="48794" spans="1:3" x14ac:dyDescent="0.35">
      <c r="A48794" s="12"/>
      <c r="B48794" s="12"/>
      <c r="C48794" s="12"/>
    </row>
    <row r="48795" spans="1:3" x14ac:dyDescent="0.35">
      <c r="A48795" s="12"/>
      <c r="B48795" s="12"/>
      <c r="C48795" s="12"/>
    </row>
    <row r="48796" spans="1:3" x14ac:dyDescent="0.35">
      <c r="A48796" s="12"/>
      <c r="B48796" s="12"/>
      <c r="C48796" s="12"/>
    </row>
    <row r="48797" spans="1:3" x14ac:dyDescent="0.35">
      <c r="A48797" s="12"/>
      <c r="B48797" s="12"/>
      <c r="C48797" s="12"/>
    </row>
    <row r="48798" spans="1:3" x14ac:dyDescent="0.35">
      <c r="A48798" s="12"/>
      <c r="B48798" s="12"/>
      <c r="C48798" s="12"/>
    </row>
    <row r="48799" spans="1:3" x14ac:dyDescent="0.35">
      <c r="A48799" s="12"/>
      <c r="B48799" s="12"/>
      <c r="C48799" s="12"/>
    </row>
    <row r="48800" spans="1:3" x14ac:dyDescent="0.35">
      <c r="A48800" s="12"/>
      <c r="B48800" s="12"/>
      <c r="C48800" s="12"/>
    </row>
    <row r="48801" spans="1:3" x14ac:dyDescent="0.35">
      <c r="A48801" s="12"/>
      <c r="B48801" s="12"/>
      <c r="C48801" s="12"/>
    </row>
    <row r="48802" spans="1:3" x14ac:dyDescent="0.35">
      <c r="A48802" s="12"/>
      <c r="B48802" s="12"/>
      <c r="C48802" s="12"/>
    </row>
    <row r="48803" spans="1:3" x14ac:dyDescent="0.35">
      <c r="A48803" s="12"/>
      <c r="B48803" s="12"/>
      <c r="C48803" s="12"/>
    </row>
    <row r="48804" spans="1:3" x14ac:dyDescent="0.35">
      <c r="A48804" s="12"/>
      <c r="B48804" s="12"/>
      <c r="C48804" s="12"/>
    </row>
    <row r="48805" spans="1:3" x14ac:dyDescent="0.35">
      <c r="A48805" s="12"/>
      <c r="B48805" s="12"/>
      <c r="C48805" s="12"/>
    </row>
    <row r="48806" spans="1:3" x14ac:dyDescent="0.35">
      <c r="A48806" s="12"/>
      <c r="B48806" s="12"/>
      <c r="C48806" s="12"/>
    </row>
    <row r="48807" spans="1:3" x14ac:dyDescent="0.35">
      <c r="A48807" s="12"/>
      <c r="B48807" s="12"/>
      <c r="C48807" s="12"/>
    </row>
    <row r="48808" spans="1:3" x14ac:dyDescent="0.35">
      <c r="A48808" s="12"/>
      <c r="B48808" s="12"/>
      <c r="C48808" s="12"/>
    </row>
    <row r="48809" spans="1:3" x14ac:dyDescent="0.35">
      <c r="A48809" s="12"/>
      <c r="B48809" s="12"/>
      <c r="C48809" s="12"/>
    </row>
    <row r="48810" spans="1:3" x14ac:dyDescent="0.35">
      <c r="A48810" s="12"/>
      <c r="B48810" s="12"/>
      <c r="C48810" s="12"/>
    </row>
    <row r="48811" spans="1:3" x14ac:dyDescent="0.35">
      <c r="A48811" s="12"/>
      <c r="B48811" s="12"/>
      <c r="C48811" s="12"/>
    </row>
    <row r="48812" spans="1:3" x14ac:dyDescent="0.35">
      <c r="A48812" s="12"/>
      <c r="B48812" s="12"/>
      <c r="C48812" s="12"/>
    </row>
    <row r="48813" spans="1:3" x14ac:dyDescent="0.35">
      <c r="A48813" s="12"/>
      <c r="B48813" s="12"/>
      <c r="C48813" s="12"/>
    </row>
    <row r="48814" spans="1:3" x14ac:dyDescent="0.35">
      <c r="A48814" s="12"/>
      <c r="B48814" s="12"/>
      <c r="C48814" s="12"/>
    </row>
    <row r="48815" spans="1:3" x14ac:dyDescent="0.35">
      <c r="A48815" s="12"/>
      <c r="B48815" s="12"/>
      <c r="C48815" s="12"/>
    </row>
    <row r="48816" spans="1:3" x14ac:dyDescent="0.35">
      <c r="A48816" s="12"/>
      <c r="B48816" s="12"/>
      <c r="C48816" s="12"/>
    </row>
    <row r="48817" spans="1:3" x14ac:dyDescent="0.35">
      <c r="A48817" s="12"/>
      <c r="B48817" s="12"/>
      <c r="C48817" s="12"/>
    </row>
    <row r="48818" spans="1:3" x14ac:dyDescent="0.35">
      <c r="A48818" s="12"/>
      <c r="B48818" s="12"/>
      <c r="C48818" s="12"/>
    </row>
    <row r="48819" spans="1:3" x14ac:dyDescent="0.35">
      <c r="A48819" s="12"/>
      <c r="B48819" s="12"/>
      <c r="C48819" s="12"/>
    </row>
    <row r="48820" spans="1:3" x14ac:dyDescent="0.35">
      <c r="A48820" s="12"/>
      <c r="B48820" s="12"/>
      <c r="C48820" s="12"/>
    </row>
    <row r="48821" spans="1:3" x14ac:dyDescent="0.35">
      <c r="A48821" s="12"/>
      <c r="B48821" s="12"/>
      <c r="C48821" s="12"/>
    </row>
    <row r="48822" spans="1:3" x14ac:dyDescent="0.35">
      <c r="A48822" s="12"/>
      <c r="B48822" s="12"/>
      <c r="C48822" s="12"/>
    </row>
    <row r="48823" spans="1:3" x14ac:dyDescent="0.35">
      <c r="A48823" s="12"/>
      <c r="B48823" s="12"/>
      <c r="C48823" s="12"/>
    </row>
    <row r="48824" spans="1:3" x14ac:dyDescent="0.35">
      <c r="A48824" s="12"/>
      <c r="B48824" s="12"/>
      <c r="C48824" s="12"/>
    </row>
    <row r="48825" spans="1:3" x14ac:dyDescent="0.35">
      <c r="A48825" s="12"/>
      <c r="B48825" s="12"/>
      <c r="C48825" s="12"/>
    </row>
    <row r="48826" spans="1:3" x14ac:dyDescent="0.35">
      <c r="A48826" s="12"/>
      <c r="B48826" s="12"/>
      <c r="C48826" s="12"/>
    </row>
    <row r="48827" spans="1:3" x14ac:dyDescent="0.35">
      <c r="A48827" s="12"/>
      <c r="B48827" s="12"/>
      <c r="C48827" s="12"/>
    </row>
    <row r="48828" spans="1:3" x14ac:dyDescent="0.35">
      <c r="A48828" s="12"/>
      <c r="B48828" s="12"/>
      <c r="C48828" s="12"/>
    </row>
    <row r="48829" spans="1:3" x14ac:dyDescent="0.35">
      <c r="A48829" s="12"/>
      <c r="B48829" s="12"/>
      <c r="C48829" s="12"/>
    </row>
    <row r="48830" spans="1:3" x14ac:dyDescent="0.35">
      <c r="A48830" s="12"/>
      <c r="B48830" s="12"/>
      <c r="C48830" s="12"/>
    </row>
    <row r="48831" spans="1:3" x14ac:dyDescent="0.35">
      <c r="A48831" s="12"/>
      <c r="B48831" s="12"/>
      <c r="C48831" s="12"/>
    </row>
    <row r="48832" spans="1:3" x14ac:dyDescent="0.35">
      <c r="A48832" s="12"/>
      <c r="B48832" s="12"/>
      <c r="C48832" s="12"/>
    </row>
    <row r="48833" spans="1:3" x14ac:dyDescent="0.35">
      <c r="A48833" s="12"/>
      <c r="B48833" s="12"/>
      <c r="C48833" s="12"/>
    </row>
    <row r="48834" spans="1:3" x14ac:dyDescent="0.35">
      <c r="A48834" s="12"/>
      <c r="B48834" s="12"/>
      <c r="C48834" s="12"/>
    </row>
    <row r="48835" spans="1:3" x14ac:dyDescent="0.35">
      <c r="A48835" s="12"/>
      <c r="B48835" s="12"/>
      <c r="C48835" s="12"/>
    </row>
    <row r="48836" spans="1:3" x14ac:dyDescent="0.35">
      <c r="A48836" s="12"/>
      <c r="B48836" s="12"/>
      <c r="C48836" s="12"/>
    </row>
    <row r="48837" spans="1:3" x14ac:dyDescent="0.35">
      <c r="A48837" s="12"/>
      <c r="B48837" s="12"/>
      <c r="C48837" s="12"/>
    </row>
    <row r="48838" spans="1:3" x14ac:dyDescent="0.35">
      <c r="A48838" s="12"/>
      <c r="B48838" s="12"/>
      <c r="C48838" s="12"/>
    </row>
    <row r="48839" spans="1:3" x14ac:dyDescent="0.35">
      <c r="A48839" s="12"/>
      <c r="B48839" s="12"/>
      <c r="C48839" s="12"/>
    </row>
    <row r="48840" spans="1:3" x14ac:dyDescent="0.35">
      <c r="A48840" s="12"/>
      <c r="B48840" s="12"/>
      <c r="C48840" s="12"/>
    </row>
    <row r="48841" spans="1:3" x14ac:dyDescent="0.35">
      <c r="A48841" s="12"/>
      <c r="B48841" s="12"/>
      <c r="C48841" s="12"/>
    </row>
    <row r="48842" spans="1:3" x14ac:dyDescent="0.35">
      <c r="A48842" s="12"/>
      <c r="B48842" s="12"/>
      <c r="C48842" s="12"/>
    </row>
    <row r="48843" spans="1:3" x14ac:dyDescent="0.35">
      <c r="A48843" s="12"/>
      <c r="B48843" s="12"/>
      <c r="C48843" s="12"/>
    </row>
    <row r="48844" spans="1:3" x14ac:dyDescent="0.35">
      <c r="A48844" s="12"/>
      <c r="B48844" s="12"/>
      <c r="C48844" s="12"/>
    </row>
    <row r="48845" spans="1:3" x14ac:dyDescent="0.35">
      <c r="A48845" s="12"/>
      <c r="B48845" s="12"/>
      <c r="C48845" s="12"/>
    </row>
    <row r="48846" spans="1:3" x14ac:dyDescent="0.35">
      <c r="A48846" s="12"/>
      <c r="B48846" s="12"/>
      <c r="C48846" s="12"/>
    </row>
    <row r="48847" spans="1:3" x14ac:dyDescent="0.35">
      <c r="A48847" s="12"/>
      <c r="B48847" s="12"/>
      <c r="C48847" s="12"/>
    </row>
    <row r="48848" spans="1:3" x14ac:dyDescent="0.35">
      <c r="A48848" s="12"/>
      <c r="B48848" s="12"/>
      <c r="C48848" s="12"/>
    </row>
    <row r="48849" spans="1:3" x14ac:dyDescent="0.35">
      <c r="A48849" s="12"/>
      <c r="B48849" s="12"/>
      <c r="C48849" s="12"/>
    </row>
    <row r="48850" spans="1:3" x14ac:dyDescent="0.35">
      <c r="A48850" s="12"/>
      <c r="B48850" s="12"/>
      <c r="C48850" s="12"/>
    </row>
    <row r="48851" spans="1:3" x14ac:dyDescent="0.35">
      <c r="A48851" s="12"/>
      <c r="B48851" s="12"/>
      <c r="C48851" s="12"/>
    </row>
    <row r="48852" spans="1:3" x14ac:dyDescent="0.35">
      <c r="A48852" s="12"/>
      <c r="B48852" s="12"/>
      <c r="C48852" s="12"/>
    </row>
    <row r="48853" spans="1:3" x14ac:dyDescent="0.35">
      <c r="A48853" s="12"/>
      <c r="B48853" s="12"/>
      <c r="C48853" s="12"/>
    </row>
    <row r="48854" spans="1:3" x14ac:dyDescent="0.35">
      <c r="A48854" s="12"/>
      <c r="B48854" s="12"/>
      <c r="C48854" s="12"/>
    </row>
    <row r="48855" spans="1:3" x14ac:dyDescent="0.35">
      <c r="A48855" s="12"/>
      <c r="B48855" s="12"/>
      <c r="C48855" s="12"/>
    </row>
    <row r="48856" spans="1:3" x14ac:dyDescent="0.35">
      <c r="A48856" s="12"/>
      <c r="B48856" s="12"/>
      <c r="C48856" s="12"/>
    </row>
    <row r="48857" spans="1:3" x14ac:dyDescent="0.35">
      <c r="A48857" s="12"/>
      <c r="B48857" s="12"/>
      <c r="C48857" s="12"/>
    </row>
    <row r="48858" spans="1:3" x14ac:dyDescent="0.35">
      <c r="A48858" s="12"/>
      <c r="B48858" s="12"/>
      <c r="C48858" s="12"/>
    </row>
    <row r="48859" spans="1:3" x14ac:dyDescent="0.35">
      <c r="A48859" s="12"/>
      <c r="B48859" s="12"/>
      <c r="C48859" s="12"/>
    </row>
    <row r="48860" spans="1:3" x14ac:dyDescent="0.35">
      <c r="A48860" s="12"/>
      <c r="B48860" s="12"/>
      <c r="C48860" s="12"/>
    </row>
    <row r="48861" spans="1:3" x14ac:dyDescent="0.35">
      <c r="A48861" s="12"/>
      <c r="B48861" s="12"/>
      <c r="C48861" s="12"/>
    </row>
    <row r="48862" spans="1:3" x14ac:dyDescent="0.35">
      <c r="A48862" s="12"/>
      <c r="B48862" s="12"/>
      <c r="C48862" s="12"/>
    </row>
    <row r="48863" spans="1:3" x14ac:dyDescent="0.35">
      <c r="A48863" s="12"/>
      <c r="B48863" s="12"/>
      <c r="C48863" s="12"/>
    </row>
    <row r="48864" spans="1:3" x14ac:dyDescent="0.35">
      <c r="A48864" s="12"/>
      <c r="B48864" s="12"/>
      <c r="C48864" s="12"/>
    </row>
    <row r="48865" spans="1:3" x14ac:dyDescent="0.35">
      <c r="A48865" s="12"/>
      <c r="B48865" s="12"/>
      <c r="C48865" s="12"/>
    </row>
    <row r="48866" spans="1:3" x14ac:dyDescent="0.35">
      <c r="A48866" s="12"/>
      <c r="B48866" s="12"/>
      <c r="C48866" s="12"/>
    </row>
    <row r="48867" spans="1:3" x14ac:dyDescent="0.35">
      <c r="A48867" s="12"/>
      <c r="B48867" s="12"/>
      <c r="C48867" s="12"/>
    </row>
    <row r="48868" spans="1:3" x14ac:dyDescent="0.35">
      <c r="A48868" s="12"/>
      <c r="B48868" s="12"/>
      <c r="C48868" s="12"/>
    </row>
    <row r="48869" spans="1:3" x14ac:dyDescent="0.35">
      <c r="A48869" s="12"/>
      <c r="B48869" s="12"/>
      <c r="C48869" s="12"/>
    </row>
    <row r="48870" spans="1:3" x14ac:dyDescent="0.35">
      <c r="A48870" s="12"/>
      <c r="B48870" s="12"/>
      <c r="C48870" s="12"/>
    </row>
    <row r="48871" spans="1:3" x14ac:dyDescent="0.35">
      <c r="A48871" s="12"/>
      <c r="B48871" s="12"/>
      <c r="C48871" s="12"/>
    </row>
    <row r="48872" spans="1:3" x14ac:dyDescent="0.35">
      <c r="A48872" s="12"/>
      <c r="B48872" s="12"/>
      <c r="C48872" s="12"/>
    </row>
    <row r="48873" spans="1:3" x14ac:dyDescent="0.35">
      <c r="A48873" s="12"/>
      <c r="B48873" s="12"/>
      <c r="C48873" s="12"/>
    </row>
    <row r="48874" spans="1:3" x14ac:dyDescent="0.35">
      <c r="A48874" s="12"/>
      <c r="B48874" s="12"/>
      <c r="C48874" s="12"/>
    </row>
    <row r="48875" spans="1:3" x14ac:dyDescent="0.35">
      <c r="A48875" s="12"/>
      <c r="B48875" s="12"/>
      <c r="C48875" s="12"/>
    </row>
    <row r="48876" spans="1:3" x14ac:dyDescent="0.35">
      <c r="A48876" s="12"/>
      <c r="B48876" s="12"/>
      <c r="C48876" s="12"/>
    </row>
    <row r="48877" spans="1:3" x14ac:dyDescent="0.35">
      <c r="A48877" s="12"/>
      <c r="B48877" s="12"/>
      <c r="C48877" s="12"/>
    </row>
    <row r="48878" spans="1:3" x14ac:dyDescent="0.35">
      <c r="A48878" s="12"/>
      <c r="B48878" s="12"/>
      <c r="C48878" s="12"/>
    </row>
    <row r="48879" spans="1:3" x14ac:dyDescent="0.35">
      <c r="A48879" s="12"/>
      <c r="B48879" s="12"/>
      <c r="C48879" s="12"/>
    </row>
    <row r="48880" spans="1:3" x14ac:dyDescent="0.35">
      <c r="A48880" s="12"/>
      <c r="B48880" s="12"/>
      <c r="C48880" s="12"/>
    </row>
    <row r="48881" spans="1:3" x14ac:dyDescent="0.35">
      <c r="A48881" s="12"/>
      <c r="B48881" s="12"/>
      <c r="C48881" s="12"/>
    </row>
    <row r="48882" spans="1:3" x14ac:dyDescent="0.35">
      <c r="A48882" s="12"/>
      <c r="B48882" s="12"/>
      <c r="C48882" s="12"/>
    </row>
    <row r="48883" spans="1:3" x14ac:dyDescent="0.35">
      <c r="A48883" s="12"/>
      <c r="B48883" s="12"/>
      <c r="C48883" s="12"/>
    </row>
    <row r="48884" spans="1:3" x14ac:dyDescent="0.35">
      <c r="A48884" s="12"/>
      <c r="B48884" s="12"/>
      <c r="C48884" s="12"/>
    </row>
    <row r="48885" spans="1:3" x14ac:dyDescent="0.35">
      <c r="A48885" s="12"/>
      <c r="B48885" s="12"/>
      <c r="C48885" s="12"/>
    </row>
    <row r="48886" spans="1:3" x14ac:dyDescent="0.35">
      <c r="A48886" s="12"/>
      <c r="B48886" s="12"/>
      <c r="C48886" s="12"/>
    </row>
    <row r="48887" spans="1:3" x14ac:dyDescent="0.35">
      <c r="A48887" s="12"/>
      <c r="B48887" s="12"/>
      <c r="C48887" s="12"/>
    </row>
    <row r="48888" spans="1:3" x14ac:dyDescent="0.35">
      <c r="A48888" s="12"/>
      <c r="B48888" s="12"/>
      <c r="C48888" s="12"/>
    </row>
    <row r="48889" spans="1:3" x14ac:dyDescent="0.35">
      <c r="A48889" s="12"/>
      <c r="B48889" s="12"/>
      <c r="C48889" s="12"/>
    </row>
    <row r="48890" spans="1:3" x14ac:dyDescent="0.35">
      <c r="A48890" s="12"/>
      <c r="B48890" s="12"/>
      <c r="C48890" s="12"/>
    </row>
    <row r="48891" spans="1:3" x14ac:dyDescent="0.35">
      <c r="A48891" s="12"/>
      <c r="B48891" s="12"/>
      <c r="C48891" s="12"/>
    </row>
    <row r="48892" spans="1:3" x14ac:dyDescent="0.35">
      <c r="A48892" s="12"/>
      <c r="B48892" s="12"/>
      <c r="C48892" s="12"/>
    </row>
    <row r="48893" spans="1:3" x14ac:dyDescent="0.35">
      <c r="A48893" s="12"/>
      <c r="B48893" s="12"/>
      <c r="C48893" s="12"/>
    </row>
    <row r="48894" spans="1:3" x14ac:dyDescent="0.35">
      <c r="A48894" s="12"/>
      <c r="B48894" s="12"/>
      <c r="C48894" s="12"/>
    </row>
    <row r="48895" spans="1:3" x14ac:dyDescent="0.35">
      <c r="A48895" s="12"/>
      <c r="B48895" s="12"/>
      <c r="C48895" s="12"/>
    </row>
    <row r="48896" spans="1:3" x14ac:dyDescent="0.35">
      <c r="A48896" s="12"/>
      <c r="B48896" s="12"/>
      <c r="C48896" s="12"/>
    </row>
    <row r="48897" spans="1:3" x14ac:dyDescent="0.35">
      <c r="A48897" s="12"/>
      <c r="B48897" s="12"/>
      <c r="C48897" s="12"/>
    </row>
    <row r="48898" spans="1:3" x14ac:dyDescent="0.35">
      <c r="A48898" s="12"/>
      <c r="B48898" s="12"/>
      <c r="C48898" s="12"/>
    </row>
    <row r="48899" spans="1:3" x14ac:dyDescent="0.35">
      <c r="A48899" s="12"/>
      <c r="B48899" s="12"/>
      <c r="C48899" s="12"/>
    </row>
    <row r="48900" spans="1:3" x14ac:dyDescent="0.35">
      <c r="A48900" s="12"/>
      <c r="B48900" s="12"/>
      <c r="C48900" s="12"/>
    </row>
    <row r="48901" spans="1:3" x14ac:dyDescent="0.35">
      <c r="A48901" s="12"/>
      <c r="B48901" s="12"/>
      <c r="C48901" s="12"/>
    </row>
    <row r="48902" spans="1:3" x14ac:dyDescent="0.35">
      <c r="A48902" s="12"/>
      <c r="B48902" s="12"/>
      <c r="C48902" s="12"/>
    </row>
    <row r="48903" spans="1:3" x14ac:dyDescent="0.35">
      <c r="A48903" s="12"/>
      <c r="B48903" s="12"/>
      <c r="C48903" s="12"/>
    </row>
    <row r="48904" spans="1:3" x14ac:dyDescent="0.35">
      <c r="A48904" s="12"/>
      <c r="B48904" s="12"/>
      <c r="C48904" s="12"/>
    </row>
    <row r="48905" spans="1:3" x14ac:dyDescent="0.35">
      <c r="A48905" s="12"/>
      <c r="B48905" s="12"/>
      <c r="C48905" s="12"/>
    </row>
    <row r="48906" spans="1:3" x14ac:dyDescent="0.35">
      <c r="A48906" s="12"/>
      <c r="B48906" s="12"/>
      <c r="C48906" s="12"/>
    </row>
    <row r="48907" spans="1:3" x14ac:dyDescent="0.35">
      <c r="A48907" s="12"/>
      <c r="B48907" s="12"/>
      <c r="C48907" s="12"/>
    </row>
    <row r="48908" spans="1:3" x14ac:dyDescent="0.35">
      <c r="A48908" s="12"/>
      <c r="B48908" s="12"/>
      <c r="C48908" s="12"/>
    </row>
    <row r="48909" spans="1:3" x14ac:dyDescent="0.35">
      <c r="A48909" s="12"/>
      <c r="B48909" s="12"/>
      <c r="C48909" s="12"/>
    </row>
    <row r="48910" spans="1:3" x14ac:dyDescent="0.35">
      <c r="A48910" s="12"/>
      <c r="B48910" s="12"/>
      <c r="C48910" s="12"/>
    </row>
    <row r="48911" spans="1:3" x14ac:dyDescent="0.35">
      <c r="A48911" s="12"/>
      <c r="B48911" s="12"/>
      <c r="C48911" s="12"/>
    </row>
    <row r="48912" spans="1:3" x14ac:dyDescent="0.35">
      <c r="A48912" s="12"/>
      <c r="B48912" s="12"/>
      <c r="C48912" s="12"/>
    </row>
    <row r="48913" spans="1:3" x14ac:dyDescent="0.35">
      <c r="A48913" s="12"/>
      <c r="B48913" s="12"/>
      <c r="C48913" s="12"/>
    </row>
    <row r="48914" spans="1:3" x14ac:dyDescent="0.35">
      <c r="A48914" s="12"/>
      <c r="B48914" s="12"/>
      <c r="C48914" s="12"/>
    </row>
    <row r="48915" spans="1:3" x14ac:dyDescent="0.35">
      <c r="A48915" s="12"/>
      <c r="B48915" s="12"/>
      <c r="C48915" s="12"/>
    </row>
    <row r="48916" spans="1:3" x14ac:dyDescent="0.35">
      <c r="A48916" s="12"/>
      <c r="B48916" s="12"/>
      <c r="C48916" s="12"/>
    </row>
    <row r="48917" spans="1:3" x14ac:dyDescent="0.35">
      <c r="A48917" s="12"/>
      <c r="B48917" s="12"/>
      <c r="C48917" s="12"/>
    </row>
    <row r="48918" spans="1:3" x14ac:dyDescent="0.35">
      <c r="A48918" s="12"/>
      <c r="B48918" s="12"/>
      <c r="C48918" s="12"/>
    </row>
    <row r="48919" spans="1:3" x14ac:dyDescent="0.35">
      <c r="A48919" s="12"/>
      <c r="B48919" s="12"/>
      <c r="C48919" s="12"/>
    </row>
    <row r="48920" spans="1:3" x14ac:dyDescent="0.35">
      <c r="A48920" s="12"/>
      <c r="B48920" s="12"/>
      <c r="C48920" s="12"/>
    </row>
    <row r="48921" spans="1:3" x14ac:dyDescent="0.35">
      <c r="A48921" s="12"/>
      <c r="B48921" s="12"/>
      <c r="C48921" s="12"/>
    </row>
    <row r="48922" spans="1:3" x14ac:dyDescent="0.35">
      <c r="A48922" s="12"/>
      <c r="B48922" s="12"/>
      <c r="C48922" s="12"/>
    </row>
    <row r="48923" spans="1:3" x14ac:dyDescent="0.35">
      <c r="A48923" s="12"/>
      <c r="B48923" s="12"/>
      <c r="C48923" s="12"/>
    </row>
    <row r="48924" spans="1:3" x14ac:dyDescent="0.35">
      <c r="A48924" s="12"/>
      <c r="B48924" s="12"/>
      <c r="C48924" s="12"/>
    </row>
    <row r="48925" spans="1:3" x14ac:dyDescent="0.35">
      <c r="A48925" s="12"/>
      <c r="B48925" s="12"/>
      <c r="C48925" s="12"/>
    </row>
    <row r="48926" spans="1:3" x14ac:dyDescent="0.35">
      <c r="A48926" s="12"/>
      <c r="B48926" s="12"/>
      <c r="C48926" s="12"/>
    </row>
    <row r="48927" spans="1:3" x14ac:dyDescent="0.35">
      <c r="A48927" s="12"/>
      <c r="B48927" s="12"/>
      <c r="C48927" s="12"/>
    </row>
    <row r="48928" spans="1:3" x14ac:dyDescent="0.35">
      <c r="A48928" s="12"/>
      <c r="B48928" s="12"/>
      <c r="C48928" s="12"/>
    </row>
    <row r="48929" spans="1:3" x14ac:dyDescent="0.35">
      <c r="A48929" s="12"/>
      <c r="B48929" s="12"/>
      <c r="C48929" s="12"/>
    </row>
    <row r="48930" spans="1:3" x14ac:dyDescent="0.35">
      <c r="A48930" s="12"/>
      <c r="B48930" s="12"/>
      <c r="C48930" s="12"/>
    </row>
    <row r="48931" spans="1:3" x14ac:dyDescent="0.35">
      <c r="A48931" s="12"/>
      <c r="B48931" s="12"/>
      <c r="C48931" s="12"/>
    </row>
    <row r="48932" spans="1:3" x14ac:dyDescent="0.35">
      <c r="A48932" s="12"/>
      <c r="B48932" s="12"/>
      <c r="C48932" s="12"/>
    </row>
    <row r="48933" spans="1:3" x14ac:dyDescent="0.35">
      <c r="A48933" s="12"/>
      <c r="B48933" s="12"/>
      <c r="C48933" s="12"/>
    </row>
    <row r="48934" spans="1:3" x14ac:dyDescent="0.35">
      <c r="A48934" s="12"/>
      <c r="B48934" s="12"/>
      <c r="C48934" s="12"/>
    </row>
    <row r="48935" spans="1:3" x14ac:dyDescent="0.35">
      <c r="A48935" s="12"/>
      <c r="B48935" s="12"/>
      <c r="C48935" s="12"/>
    </row>
    <row r="48936" spans="1:3" x14ac:dyDescent="0.35">
      <c r="A48936" s="12"/>
      <c r="B48936" s="12"/>
      <c r="C48936" s="12"/>
    </row>
    <row r="48937" spans="1:3" x14ac:dyDescent="0.35">
      <c r="A48937" s="12"/>
      <c r="B48937" s="12"/>
      <c r="C48937" s="12"/>
    </row>
    <row r="48938" spans="1:3" x14ac:dyDescent="0.35">
      <c r="A48938" s="12"/>
      <c r="B48938" s="12"/>
      <c r="C48938" s="12"/>
    </row>
    <row r="48939" spans="1:3" x14ac:dyDescent="0.35">
      <c r="A48939" s="12"/>
      <c r="B48939" s="12"/>
      <c r="C48939" s="12"/>
    </row>
    <row r="48940" spans="1:3" x14ac:dyDescent="0.35">
      <c r="A48940" s="12"/>
      <c r="B48940" s="12"/>
      <c r="C48940" s="12"/>
    </row>
    <row r="48941" spans="1:3" x14ac:dyDescent="0.35">
      <c r="A48941" s="12"/>
      <c r="B48941" s="12"/>
      <c r="C48941" s="12"/>
    </row>
    <row r="48942" spans="1:3" x14ac:dyDescent="0.35">
      <c r="A48942" s="12"/>
      <c r="B48942" s="12"/>
      <c r="C48942" s="12"/>
    </row>
    <row r="48943" spans="1:3" x14ac:dyDescent="0.35">
      <c r="A48943" s="12"/>
      <c r="B48943" s="12"/>
      <c r="C48943" s="12"/>
    </row>
    <row r="48944" spans="1:3" x14ac:dyDescent="0.35">
      <c r="A48944" s="12"/>
      <c r="B48944" s="12"/>
      <c r="C48944" s="12"/>
    </row>
    <row r="48945" spans="1:3" x14ac:dyDescent="0.35">
      <c r="A48945" s="12"/>
      <c r="B48945" s="12"/>
      <c r="C48945" s="12"/>
    </row>
    <row r="48946" spans="1:3" x14ac:dyDescent="0.35">
      <c r="A48946" s="12"/>
      <c r="B48946" s="12"/>
      <c r="C48946" s="12"/>
    </row>
    <row r="48947" spans="1:3" x14ac:dyDescent="0.35">
      <c r="A48947" s="12"/>
      <c r="B48947" s="12"/>
      <c r="C48947" s="12"/>
    </row>
    <row r="48948" spans="1:3" x14ac:dyDescent="0.35">
      <c r="A48948" s="12"/>
      <c r="B48948" s="12"/>
      <c r="C48948" s="12"/>
    </row>
    <row r="48949" spans="1:3" x14ac:dyDescent="0.35">
      <c r="A48949" s="12"/>
      <c r="B48949" s="12"/>
      <c r="C48949" s="12"/>
    </row>
    <row r="48950" spans="1:3" x14ac:dyDescent="0.35">
      <c r="A48950" s="12"/>
      <c r="B48950" s="12"/>
      <c r="C48950" s="12"/>
    </row>
    <row r="48951" spans="1:3" x14ac:dyDescent="0.35">
      <c r="A48951" s="12"/>
      <c r="B48951" s="12"/>
      <c r="C48951" s="12"/>
    </row>
    <row r="48952" spans="1:3" x14ac:dyDescent="0.35">
      <c r="A48952" s="12"/>
      <c r="B48952" s="12"/>
      <c r="C48952" s="12"/>
    </row>
    <row r="48953" spans="1:3" x14ac:dyDescent="0.35">
      <c r="A48953" s="12"/>
      <c r="B48953" s="12"/>
      <c r="C48953" s="12"/>
    </row>
    <row r="48954" spans="1:3" x14ac:dyDescent="0.35">
      <c r="A48954" s="12"/>
      <c r="B48954" s="12"/>
      <c r="C48954" s="12"/>
    </row>
    <row r="48955" spans="1:3" x14ac:dyDescent="0.35">
      <c r="A48955" s="12"/>
      <c r="B48955" s="12"/>
      <c r="C48955" s="12"/>
    </row>
    <row r="48956" spans="1:3" x14ac:dyDescent="0.35">
      <c r="A48956" s="12"/>
      <c r="B48956" s="12"/>
      <c r="C48956" s="12"/>
    </row>
    <row r="48957" spans="1:3" x14ac:dyDescent="0.35">
      <c r="A48957" s="12"/>
      <c r="B48957" s="12"/>
      <c r="C48957" s="12"/>
    </row>
    <row r="48958" spans="1:3" x14ac:dyDescent="0.35">
      <c r="A48958" s="12"/>
      <c r="B48958" s="12"/>
      <c r="C48958" s="12"/>
    </row>
    <row r="48959" spans="1:3" x14ac:dyDescent="0.35">
      <c r="A48959" s="12"/>
      <c r="B48959" s="12"/>
      <c r="C48959" s="12"/>
    </row>
    <row r="48960" spans="1:3" x14ac:dyDescent="0.35">
      <c r="A48960" s="12"/>
      <c r="B48960" s="12"/>
      <c r="C48960" s="12"/>
    </row>
    <row r="48961" spans="1:3" x14ac:dyDescent="0.35">
      <c r="A48961" s="12"/>
      <c r="B48961" s="12"/>
      <c r="C48961" s="12"/>
    </row>
    <row r="48962" spans="1:3" x14ac:dyDescent="0.35">
      <c r="A48962" s="12"/>
      <c r="B48962" s="12"/>
      <c r="C48962" s="12"/>
    </row>
    <row r="48963" spans="1:3" x14ac:dyDescent="0.35">
      <c r="A48963" s="12"/>
      <c r="B48963" s="12"/>
      <c r="C48963" s="12"/>
    </row>
    <row r="48964" spans="1:3" x14ac:dyDescent="0.35">
      <c r="A48964" s="12"/>
      <c r="B48964" s="12"/>
      <c r="C48964" s="12"/>
    </row>
    <row r="48965" spans="1:3" x14ac:dyDescent="0.35">
      <c r="A48965" s="12"/>
      <c r="B48965" s="12"/>
      <c r="C48965" s="12"/>
    </row>
    <row r="48966" spans="1:3" x14ac:dyDescent="0.35">
      <c r="A48966" s="12"/>
      <c r="B48966" s="12"/>
      <c r="C48966" s="12"/>
    </row>
    <row r="48967" spans="1:3" x14ac:dyDescent="0.35">
      <c r="A48967" s="12"/>
      <c r="B48967" s="12"/>
      <c r="C48967" s="12"/>
    </row>
    <row r="48968" spans="1:3" x14ac:dyDescent="0.35">
      <c r="A48968" s="12"/>
      <c r="B48968" s="12"/>
      <c r="C48968" s="12"/>
    </row>
    <row r="48969" spans="1:3" x14ac:dyDescent="0.35">
      <c r="A48969" s="12"/>
      <c r="B48969" s="12"/>
      <c r="C48969" s="12"/>
    </row>
    <row r="48970" spans="1:3" x14ac:dyDescent="0.35">
      <c r="A48970" s="12"/>
      <c r="B48970" s="12"/>
      <c r="C48970" s="12"/>
    </row>
    <row r="48971" spans="1:3" x14ac:dyDescent="0.35">
      <c r="A48971" s="12"/>
      <c r="B48971" s="12"/>
      <c r="C48971" s="12"/>
    </row>
    <row r="48972" spans="1:3" x14ac:dyDescent="0.35">
      <c r="A48972" s="12"/>
      <c r="B48972" s="12"/>
      <c r="C48972" s="12"/>
    </row>
    <row r="48973" spans="1:3" x14ac:dyDescent="0.35">
      <c r="A48973" s="12"/>
      <c r="B48973" s="12"/>
      <c r="C48973" s="12"/>
    </row>
    <row r="48974" spans="1:3" x14ac:dyDescent="0.35">
      <c r="A48974" s="12"/>
      <c r="B48974" s="12"/>
      <c r="C48974" s="12"/>
    </row>
    <row r="48975" spans="1:3" x14ac:dyDescent="0.35">
      <c r="A48975" s="12"/>
      <c r="B48975" s="12"/>
      <c r="C48975" s="12"/>
    </row>
    <row r="48976" spans="1:3" x14ac:dyDescent="0.35">
      <c r="A48976" s="12"/>
      <c r="B48976" s="12"/>
      <c r="C48976" s="12"/>
    </row>
    <row r="48977" spans="1:3" x14ac:dyDescent="0.35">
      <c r="A48977" s="12"/>
      <c r="B48977" s="12"/>
      <c r="C48977" s="12"/>
    </row>
    <row r="48978" spans="1:3" x14ac:dyDescent="0.35">
      <c r="A48978" s="12"/>
      <c r="B48978" s="12"/>
      <c r="C48978" s="12"/>
    </row>
    <row r="48979" spans="1:3" x14ac:dyDescent="0.35">
      <c r="A48979" s="12"/>
      <c r="B48979" s="12"/>
      <c r="C48979" s="12"/>
    </row>
    <row r="48980" spans="1:3" x14ac:dyDescent="0.35">
      <c r="A48980" s="12"/>
      <c r="B48980" s="12"/>
      <c r="C48980" s="12"/>
    </row>
    <row r="48981" spans="1:3" x14ac:dyDescent="0.35">
      <c r="A48981" s="12"/>
      <c r="B48981" s="12"/>
      <c r="C48981" s="12"/>
    </row>
    <row r="48982" spans="1:3" x14ac:dyDescent="0.35">
      <c r="A48982" s="12"/>
      <c r="B48982" s="12"/>
      <c r="C48982" s="12"/>
    </row>
    <row r="48983" spans="1:3" x14ac:dyDescent="0.35">
      <c r="A48983" s="12"/>
      <c r="B48983" s="12"/>
      <c r="C48983" s="12"/>
    </row>
    <row r="48984" spans="1:3" x14ac:dyDescent="0.35">
      <c r="A48984" s="12"/>
      <c r="B48984" s="12"/>
      <c r="C48984" s="12"/>
    </row>
    <row r="48985" spans="1:3" x14ac:dyDescent="0.35">
      <c r="A48985" s="12"/>
      <c r="B48985" s="12"/>
      <c r="C48985" s="12"/>
    </row>
    <row r="48986" spans="1:3" x14ac:dyDescent="0.35">
      <c r="A48986" s="12"/>
      <c r="B48986" s="12"/>
      <c r="C48986" s="12"/>
    </row>
    <row r="48987" spans="1:3" x14ac:dyDescent="0.35">
      <c r="A48987" s="12"/>
      <c r="B48987" s="12"/>
      <c r="C48987" s="12"/>
    </row>
    <row r="48988" spans="1:3" x14ac:dyDescent="0.35">
      <c r="A48988" s="12"/>
      <c r="B48988" s="12"/>
      <c r="C48988" s="12"/>
    </row>
    <row r="48989" spans="1:3" x14ac:dyDescent="0.35">
      <c r="A48989" s="12"/>
      <c r="B48989" s="12"/>
      <c r="C48989" s="12"/>
    </row>
    <row r="48990" spans="1:3" x14ac:dyDescent="0.35">
      <c r="A48990" s="12"/>
      <c r="B48990" s="12"/>
      <c r="C48990" s="12"/>
    </row>
    <row r="48991" spans="1:3" x14ac:dyDescent="0.35">
      <c r="A48991" s="12"/>
      <c r="B48991" s="12"/>
      <c r="C48991" s="12"/>
    </row>
    <row r="48992" spans="1:3" x14ac:dyDescent="0.35">
      <c r="A48992" s="12"/>
      <c r="B48992" s="12"/>
      <c r="C48992" s="12"/>
    </row>
    <row r="48993" spans="1:3" x14ac:dyDescent="0.35">
      <c r="A48993" s="12"/>
      <c r="B48993" s="12"/>
      <c r="C48993" s="12"/>
    </row>
    <row r="48994" spans="1:3" x14ac:dyDescent="0.35">
      <c r="A48994" s="12"/>
      <c r="B48994" s="12"/>
      <c r="C48994" s="12"/>
    </row>
    <row r="48995" spans="1:3" x14ac:dyDescent="0.35">
      <c r="A48995" s="12"/>
      <c r="B48995" s="12"/>
      <c r="C48995" s="12"/>
    </row>
    <row r="48996" spans="1:3" x14ac:dyDescent="0.35">
      <c r="A48996" s="12"/>
      <c r="B48996" s="12"/>
      <c r="C48996" s="12"/>
    </row>
    <row r="48997" spans="1:3" x14ac:dyDescent="0.35">
      <c r="A48997" s="12"/>
      <c r="B48997" s="12"/>
      <c r="C48997" s="12"/>
    </row>
    <row r="48998" spans="1:3" x14ac:dyDescent="0.35">
      <c r="A48998" s="12"/>
      <c r="B48998" s="12"/>
      <c r="C48998" s="12"/>
    </row>
    <row r="48999" spans="1:3" x14ac:dyDescent="0.35">
      <c r="A48999" s="12"/>
      <c r="B48999" s="12"/>
      <c r="C48999" s="12"/>
    </row>
    <row r="49000" spans="1:3" x14ac:dyDescent="0.35">
      <c r="A49000" s="12"/>
      <c r="B49000" s="12"/>
      <c r="C49000" s="12"/>
    </row>
    <row r="49001" spans="1:3" x14ac:dyDescent="0.35">
      <c r="A49001" s="12"/>
      <c r="B49001" s="12"/>
      <c r="C49001" s="12"/>
    </row>
    <row r="49002" spans="1:3" x14ac:dyDescent="0.35">
      <c r="A49002" s="12"/>
      <c r="B49002" s="12"/>
      <c r="C49002" s="12"/>
    </row>
    <row r="49003" spans="1:3" x14ac:dyDescent="0.35">
      <c r="A49003" s="12"/>
      <c r="B49003" s="12"/>
      <c r="C49003" s="12"/>
    </row>
    <row r="49004" spans="1:3" x14ac:dyDescent="0.35">
      <c r="A49004" s="12"/>
      <c r="B49004" s="12"/>
      <c r="C49004" s="12"/>
    </row>
    <row r="49005" spans="1:3" x14ac:dyDescent="0.35">
      <c r="A49005" s="12"/>
      <c r="B49005" s="12"/>
      <c r="C49005" s="12"/>
    </row>
    <row r="49006" spans="1:3" x14ac:dyDescent="0.35">
      <c r="A49006" s="12"/>
      <c r="B49006" s="12"/>
      <c r="C49006" s="12"/>
    </row>
    <row r="49007" spans="1:3" x14ac:dyDescent="0.35">
      <c r="A49007" s="12"/>
      <c r="B49007" s="12"/>
      <c r="C49007" s="12"/>
    </row>
    <row r="49008" spans="1:3" x14ac:dyDescent="0.35">
      <c r="A49008" s="12"/>
      <c r="B49008" s="12"/>
      <c r="C49008" s="12"/>
    </row>
    <row r="49009" spans="1:3" x14ac:dyDescent="0.35">
      <c r="A49009" s="12"/>
      <c r="B49009" s="12"/>
      <c r="C49009" s="12"/>
    </row>
    <row r="49010" spans="1:3" x14ac:dyDescent="0.35">
      <c r="A49010" s="12"/>
      <c r="B49010" s="12"/>
      <c r="C49010" s="12"/>
    </row>
    <row r="49011" spans="1:3" x14ac:dyDescent="0.35">
      <c r="A49011" s="12"/>
      <c r="B49011" s="12"/>
      <c r="C49011" s="12"/>
    </row>
    <row r="49012" spans="1:3" x14ac:dyDescent="0.35">
      <c r="A49012" s="12"/>
      <c r="B49012" s="12"/>
      <c r="C49012" s="12"/>
    </row>
    <row r="49013" spans="1:3" x14ac:dyDescent="0.35">
      <c r="A49013" s="12"/>
      <c r="B49013" s="12"/>
      <c r="C49013" s="12"/>
    </row>
    <row r="49014" spans="1:3" x14ac:dyDescent="0.35">
      <c r="A49014" s="12"/>
      <c r="B49014" s="12"/>
      <c r="C49014" s="12"/>
    </row>
    <row r="49015" spans="1:3" x14ac:dyDescent="0.35">
      <c r="A49015" s="12"/>
      <c r="B49015" s="12"/>
      <c r="C49015" s="12"/>
    </row>
    <row r="49016" spans="1:3" x14ac:dyDescent="0.35">
      <c r="A49016" s="12"/>
      <c r="B49016" s="12"/>
      <c r="C49016" s="12"/>
    </row>
    <row r="49017" spans="1:3" x14ac:dyDescent="0.35">
      <c r="A49017" s="12"/>
      <c r="B49017" s="12"/>
      <c r="C49017" s="12"/>
    </row>
    <row r="49018" spans="1:3" x14ac:dyDescent="0.35">
      <c r="A49018" s="12"/>
      <c r="B49018" s="12"/>
      <c r="C49018" s="12"/>
    </row>
    <row r="49019" spans="1:3" x14ac:dyDescent="0.35">
      <c r="A49019" s="12"/>
      <c r="B49019" s="12"/>
      <c r="C49019" s="12"/>
    </row>
    <row r="49020" spans="1:3" x14ac:dyDescent="0.35">
      <c r="A49020" s="12"/>
      <c r="B49020" s="12"/>
      <c r="C49020" s="12"/>
    </row>
    <row r="49021" spans="1:3" x14ac:dyDescent="0.35">
      <c r="A49021" s="12"/>
      <c r="B49021" s="12"/>
      <c r="C49021" s="12"/>
    </row>
    <row r="49022" spans="1:3" x14ac:dyDescent="0.35">
      <c r="A49022" s="12"/>
      <c r="B49022" s="12"/>
      <c r="C49022" s="12"/>
    </row>
    <row r="49023" spans="1:3" x14ac:dyDescent="0.35">
      <c r="A49023" s="12"/>
      <c r="B49023" s="12"/>
      <c r="C49023" s="12"/>
    </row>
    <row r="49024" spans="1:3" x14ac:dyDescent="0.35">
      <c r="A49024" s="12"/>
      <c r="B49024" s="12"/>
      <c r="C49024" s="12"/>
    </row>
    <row r="49025" spans="1:3" x14ac:dyDescent="0.35">
      <c r="A49025" s="12"/>
      <c r="B49025" s="12"/>
      <c r="C49025" s="12"/>
    </row>
    <row r="49026" spans="1:3" x14ac:dyDescent="0.35">
      <c r="A49026" s="12"/>
      <c r="B49026" s="12"/>
      <c r="C49026" s="12"/>
    </row>
    <row r="49027" spans="1:3" x14ac:dyDescent="0.35">
      <c r="A49027" s="12"/>
      <c r="B49027" s="12"/>
      <c r="C49027" s="12"/>
    </row>
    <row r="49028" spans="1:3" x14ac:dyDescent="0.35">
      <c r="A49028" s="12"/>
      <c r="B49028" s="12"/>
      <c r="C49028" s="12"/>
    </row>
    <row r="49029" spans="1:3" x14ac:dyDescent="0.35">
      <c r="A49029" s="12"/>
      <c r="B49029" s="12"/>
      <c r="C49029" s="12"/>
    </row>
    <row r="49030" spans="1:3" x14ac:dyDescent="0.35">
      <c r="A49030" s="12"/>
      <c r="B49030" s="12"/>
      <c r="C49030" s="12"/>
    </row>
    <row r="49031" spans="1:3" x14ac:dyDescent="0.35">
      <c r="A49031" s="12"/>
      <c r="B49031" s="12"/>
      <c r="C49031" s="12"/>
    </row>
    <row r="49032" spans="1:3" x14ac:dyDescent="0.35">
      <c r="A49032" s="12"/>
      <c r="B49032" s="12"/>
      <c r="C49032" s="12"/>
    </row>
    <row r="49033" spans="1:3" x14ac:dyDescent="0.35">
      <c r="A49033" s="12"/>
      <c r="B49033" s="12"/>
      <c r="C49033" s="12"/>
    </row>
    <row r="49034" spans="1:3" x14ac:dyDescent="0.35">
      <c r="A49034" s="12"/>
      <c r="B49034" s="12"/>
      <c r="C49034" s="12"/>
    </row>
    <row r="49035" spans="1:3" x14ac:dyDescent="0.35">
      <c r="A49035" s="12"/>
      <c r="B49035" s="12"/>
      <c r="C49035" s="12"/>
    </row>
    <row r="49036" spans="1:3" x14ac:dyDescent="0.35">
      <c r="A49036" s="12"/>
      <c r="B49036" s="12"/>
      <c r="C49036" s="12"/>
    </row>
    <row r="49037" spans="1:3" x14ac:dyDescent="0.35">
      <c r="A49037" s="12"/>
      <c r="B49037" s="12"/>
      <c r="C49037" s="12"/>
    </row>
    <row r="49038" spans="1:3" x14ac:dyDescent="0.35">
      <c r="A49038" s="12"/>
      <c r="B49038" s="12"/>
      <c r="C49038" s="12"/>
    </row>
    <row r="49039" spans="1:3" x14ac:dyDescent="0.35">
      <c r="A49039" s="12"/>
      <c r="B49039" s="12"/>
      <c r="C49039" s="12"/>
    </row>
    <row r="49040" spans="1:3" x14ac:dyDescent="0.35">
      <c r="A49040" s="12"/>
      <c r="B49040" s="12"/>
      <c r="C49040" s="12"/>
    </row>
    <row r="49041" spans="1:3" x14ac:dyDescent="0.35">
      <c r="A49041" s="12"/>
      <c r="B49041" s="12"/>
      <c r="C49041" s="12"/>
    </row>
    <row r="49042" spans="1:3" x14ac:dyDescent="0.35">
      <c r="A49042" s="12"/>
      <c r="B49042" s="12"/>
      <c r="C49042" s="12"/>
    </row>
    <row r="49043" spans="1:3" x14ac:dyDescent="0.35">
      <c r="A49043" s="12"/>
      <c r="B49043" s="12"/>
      <c r="C49043" s="12"/>
    </row>
    <row r="49044" spans="1:3" x14ac:dyDescent="0.35">
      <c r="A49044" s="12"/>
      <c r="B49044" s="12"/>
      <c r="C49044" s="12"/>
    </row>
    <row r="49045" spans="1:3" x14ac:dyDescent="0.35">
      <c r="A49045" s="12"/>
      <c r="B49045" s="12"/>
      <c r="C49045" s="12"/>
    </row>
    <row r="49046" spans="1:3" x14ac:dyDescent="0.35">
      <c r="A49046" s="12"/>
      <c r="B49046" s="12"/>
      <c r="C49046" s="12"/>
    </row>
    <row r="49047" spans="1:3" x14ac:dyDescent="0.35">
      <c r="A49047" s="12"/>
      <c r="B49047" s="12"/>
      <c r="C49047" s="12"/>
    </row>
    <row r="49048" spans="1:3" x14ac:dyDescent="0.35">
      <c r="A49048" s="12"/>
      <c r="B49048" s="12"/>
      <c r="C49048" s="12"/>
    </row>
    <row r="49049" spans="1:3" x14ac:dyDescent="0.35">
      <c r="A49049" s="12"/>
      <c r="B49049" s="12"/>
      <c r="C49049" s="12"/>
    </row>
    <row r="49050" spans="1:3" x14ac:dyDescent="0.35">
      <c r="A49050" s="12"/>
      <c r="B49050" s="12"/>
      <c r="C49050" s="12"/>
    </row>
    <row r="49051" spans="1:3" x14ac:dyDescent="0.35">
      <c r="A49051" s="12"/>
      <c r="B49051" s="12"/>
      <c r="C49051" s="12"/>
    </row>
    <row r="49052" spans="1:3" x14ac:dyDescent="0.35">
      <c r="A49052" s="12"/>
      <c r="B49052" s="12"/>
      <c r="C49052" s="12"/>
    </row>
    <row r="49053" spans="1:3" x14ac:dyDescent="0.35">
      <c r="A49053" s="12"/>
      <c r="B49053" s="12"/>
      <c r="C49053" s="12"/>
    </row>
    <row r="49054" spans="1:3" x14ac:dyDescent="0.35">
      <c r="A49054" s="12"/>
      <c r="B49054" s="12"/>
      <c r="C49054" s="12"/>
    </row>
    <row r="49055" spans="1:3" x14ac:dyDescent="0.35">
      <c r="A49055" s="12"/>
      <c r="B49055" s="12"/>
      <c r="C49055" s="12"/>
    </row>
    <row r="49056" spans="1:3" x14ac:dyDescent="0.35">
      <c r="A49056" s="12"/>
      <c r="B49056" s="12"/>
      <c r="C49056" s="12"/>
    </row>
    <row r="49057" spans="1:3" x14ac:dyDescent="0.35">
      <c r="A49057" s="12"/>
      <c r="B49057" s="12"/>
      <c r="C49057" s="12"/>
    </row>
    <row r="49058" spans="1:3" x14ac:dyDescent="0.35">
      <c r="A49058" s="12"/>
      <c r="B49058" s="12"/>
      <c r="C49058" s="12"/>
    </row>
    <row r="49059" spans="1:3" x14ac:dyDescent="0.35">
      <c r="A49059" s="12"/>
      <c r="B49059" s="12"/>
      <c r="C49059" s="12"/>
    </row>
    <row r="49060" spans="1:3" x14ac:dyDescent="0.35">
      <c r="A49060" s="12"/>
      <c r="B49060" s="12"/>
      <c r="C49060" s="12"/>
    </row>
    <row r="49061" spans="1:3" x14ac:dyDescent="0.35">
      <c r="A49061" s="12"/>
      <c r="B49061" s="12"/>
      <c r="C49061" s="12"/>
    </row>
    <row r="49062" spans="1:3" x14ac:dyDescent="0.35">
      <c r="A49062" s="12"/>
      <c r="B49062" s="12"/>
      <c r="C49062" s="12"/>
    </row>
    <row r="49063" spans="1:3" x14ac:dyDescent="0.35">
      <c r="A49063" s="12"/>
      <c r="B49063" s="12"/>
      <c r="C49063" s="12"/>
    </row>
    <row r="49064" spans="1:3" x14ac:dyDescent="0.35">
      <c r="A49064" s="12"/>
      <c r="B49064" s="12"/>
      <c r="C49064" s="12"/>
    </row>
    <row r="49065" spans="1:3" x14ac:dyDescent="0.35">
      <c r="A49065" s="12"/>
      <c r="B49065" s="12"/>
      <c r="C49065" s="12"/>
    </row>
    <row r="49066" spans="1:3" x14ac:dyDescent="0.35">
      <c r="A49066" s="12"/>
      <c r="B49066" s="12"/>
      <c r="C49066" s="12"/>
    </row>
    <row r="49067" spans="1:3" x14ac:dyDescent="0.35">
      <c r="A49067" s="12"/>
      <c r="B49067" s="12"/>
      <c r="C49067" s="12"/>
    </row>
    <row r="49068" spans="1:3" x14ac:dyDescent="0.35">
      <c r="A49068" s="12"/>
      <c r="B49068" s="12"/>
      <c r="C49068" s="12"/>
    </row>
    <row r="49069" spans="1:3" x14ac:dyDescent="0.35">
      <c r="A49069" s="12"/>
      <c r="B49069" s="12"/>
      <c r="C49069" s="12"/>
    </row>
    <row r="49070" spans="1:3" x14ac:dyDescent="0.35">
      <c r="A49070" s="12"/>
      <c r="B49070" s="12"/>
      <c r="C49070" s="12"/>
    </row>
    <row r="49071" spans="1:3" x14ac:dyDescent="0.35">
      <c r="A49071" s="12"/>
      <c r="B49071" s="12"/>
      <c r="C49071" s="12"/>
    </row>
    <row r="49072" spans="1:3" x14ac:dyDescent="0.35">
      <c r="A49072" s="12"/>
      <c r="B49072" s="12"/>
      <c r="C49072" s="12"/>
    </row>
    <row r="49073" spans="1:3" x14ac:dyDescent="0.35">
      <c r="A49073" s="12"/>
      <c r="B49073" s="12"/>
      <c r="C49073" s="12"/>
    </row>
    <row r="49074" spans="1:3" x14ac:dyDescent="0.35">
      <c r="A49074" s="12"/>
      <c r="B49074" s="12"/>
      <c r="C49074" s="12"/>
    </row>
    <row r="49075" spans="1:3" x14ac:dyDescent="0.35">
      <c r="A49075" s="12"/>
      <c r="B49075" s="12"/>
      <c r="C49075" s="12"/>
    </row>
    <row r="49076" spans="1:3" x14ac:dyDescent="0.35">
      <c r="A49076" s="12"/>
      <c r="B49076" s="12"/>
      <c r="C49076" s="12"/>
    </row>
    <row r="49077" spans="1:3" x14ac:dyDescent="0.35">
      <c r="A49077" s="12"/>
      <c r="B49077" s="12"/>
      <c r="C49077" s="12"/>
    </row>
    <row r="49078" spans="1:3" x14ac:dyDescent="0.35">
      <c r="A49078" s="12"/>
      <c r="B49078" s="12"/>
      <c r="C49078" s="12"/>
    </row>
    <row r="49079" spans="1:3" x14ac:dyDescent="0.35">
      <c r="A49079" s="12"/>
      <c r="B49079" s="12"/>
      <c r="C49079" s="12"/>
    </row>
    <row r="49080" spans="1:3" x14ac:dyDescent="0.35">
      <c r="A49080" s="12"/>
      <c r="B49080" s="12"/>
      <c r="C49080" s="12"/>
    </row>
    <row r="49081" spans="1:3" x14ac:dyDescent="0.35">
      <c r="A49081" s="12"/>
      <c r="B49081" s="12"/>
      <c r="C49081" s="12"/>
    </row>
    <row r="49082" spans="1:3" x14ac:dyDescent="0.35">
      <c r="A49082" s="12"/>
      <c r="B49082" s="12"/>
      <c r="C49082" s="12"/>
    </row>
    <row r="49083" spans="1:3" x14ac:dyDescent="0.35">
      <c r="A49083" s="12"/>
      <c r="B49083" s="12"/>
      <c r="C49083" s="12"/>
    </row>
    <row r="49084" spans="1:3" x14ac:dyDescent="0.35">
      <c r="A49084" s="12"/>
      <c r="B49084" s="12"/>
      <c r="C49084" s="12"/>
    </row>
    <row r="49085" spans="1:3" x14ac:dyDescent="0.35">
      <c r="A49085" s="12"/>
      <c r="B49085" s="12"/>
      <c r="C49085" s="12"/>
    </row>
    <row r="49086" spans="1:3" x14ac:dyDescent="0.35">
      <c r="A49086" s="12"/>
      <c r="B49086" s="12"/>
      <c r="C49086" s="12"/>
    </row>
    <row r="49087" spans="1:3" x14ac:dyDescent="0.35">
      <c r="A49087" s="12"/>
      <c r="B49087" s="12"/>
      <c r="C49087" s="12"/>
    </row>
    <row r="49088" spans="1:3" x14ac:dyDescent="0.35">
      <c r="A49088" s="12"/>
      <c r="B49088" s="12"/>
      <c r="C49088" s="12"/>
    </row>
    <row r="49089" spans="1:3" x14ac:dyDescent="0.35">
      <c r="A49089" s="12"/>
      <c r="B49089" s="12"/>
      <c r="C49089" s="12"/>
    </row>
    <row r="49090" spans="1:3" x14ac:dyDescent="0.35">
      <c r="A49090" s="12"/>
      <c r="B49090" s="12"/>
      <c r="C49090" s="12"/>
    </row>
    <row r="49091" spans="1:3" x14ac:dyDescent="0.35">
      <c r="A49091" s="12"/>
      <c r="B49091" s="12"/>
      <c r="C49091" s="12"/>
    </row>
    <row r="49092" spans="1:3" x14ac:dyDescent="0.35">
      <c r="A49092" s="12"/>
      <c r="B49092" s="12"/>
      <c r="C49092" s="12"/>
    </row>
    <row r="49093" spans="1:3" x14ac:dyDescent="0.35">
      <c r="A49093" s="12"/>
      <c r="B49093" s="12"/>
      <c r="C49093" s="12"/>
    </row>
    <row r="49094" spans="1:3" x14ac:dyDescent="0.35">
      <c r="A49094" s="12"/>
      <c r="B49094" s="12"/>
      <c r="C49094" s="12"/>
    </row>
    <row r="49095" spans="1:3" x14ac:dyDescent="0.35">
      <c r="A49095" s="12"/>
      <c r="B49095" s="12"/>
      <c r="C49095" s="12"/>
    </row>
    <row r="49096" spans="1:3" x14ac:dyDescent="0.35">
      <c r="A49096" s="12"/>
      <c r="B49096" s="12"/>
      <c r="C49096" s="12"/>
    </row>
    <row r="49097" spans="1:3" x14ac:dyDescent="0.35">
      <c r="A49097" s="12"/>
      <c r="B49097" s="12"/>
      <c r="C49097" s="12"/>
    </row>
    <row r="49098" spans="1:3" x14ac:dyDescent="0.35">
      <c r="A49098" s="12"/>
      <c r="B49098" s="12"/>
      <c r="C49098" s="12"/>
    </row>
    <row r="49099" spans="1:3" x14ac:dyDescent="0.35">
      <c r="A49099" s="12"/>
      <c r="B49099" s="12"/>
      <c r="C49099" s="12"/>
    </row>
    <row r="49100" spans="1:3" x14ac:dyDescent="0.35">
      <c r="A49100" s="12"/>
      <c r="B49100" s="12"/>
      <c r="C49100" s="12"/>
    </row>
    <row r="49101" spans="1:3" x14ac:dyDescent="0.35">
      <c r="A49101" s="12"/>
      <c r="B49101" s="12"/>
      <c r="C49101" s="12"/>
    </row>
    <row r="49102" spans="1:3" x14ac:dyDescent="0.35">
      <c r="A49102" s="12"/>
      <c r="B49102" s="12"/>
      <c r="C49102" s="12"/>
    </row>
    <row r="49103" spans="1:3" x14ac:dyDescent="0.35">
      <c r="A49103" s="12"/>
      <c r="B49103" s="12"/>
      <c r="C49103" s="12"/>
    </row>
    <row r="49104" spans="1:3" x14ac:dyDescent="0.35">
      <c r="A49104" s="12"/>
      <c r="B49104" s="12"/>
      <c r="C49104" s="12"/>
    </row>
    <row r="49105" spans="1:3" x14ac:dyDescent="0.35">
      <c r="A49105" s="12"/>
      <c r="B49105" s="12"/>
      <c r="C49105" s="12"/>
    </row>
    <row r="49106" spans="1:3" x14ac:dyDescent="0.35">
      <c r="A49106" s="12"/>
      <c r="B49106" s="12"/>
      <c r="C49106" s="12"/>
    </row>
    <row r="49107" spans="1:3" x14ac:dyDescent="0.35">
      <c r="A49107" s="12"/>
      <c r="B49107" s="12"/>
      <c r="C49107" s="12"/>
    </row>
    <row r="49108" spans="1:3" x14ac:dyDescent="0.35">
      <c r="A49108" s="12"/>
      <c r="B49108" s="12"/>
      <c r="C49108" s="12"/>
    </row>
    <row r="49109" spans="1:3" x14ac:dyDescent="0.35">
      <c r="A49109" s="12"/>
      <c r="B49109" s="12"/>
      <c r="C49109" s="12"/>
    </row>
    <row r="49110" spans="1:3" x14ac:dyDescent="0.35">
      <c r="A49110" s="12"/>
      <c r="B49110" s="12"/>
      <c r="C49110" s="12"/>
    </row>
    <row r="49111" spans="1:3" x14ac:dyDescent="0.35">
      <c r="A49111" s="12"/>
      <c r="B49111" s="12"/>
      <c r="C49111" s="12"/>
    </row>
    <row r="49112" spans="1:3" x14ac:dyDescent="0.35">
      <c r="A49112" s="12"/>
      <c r="B49112" s="12"/>
      <c r="C49112" s="12"/>
    </row>
    <row r="49113" spans="1:3" x14ac:dyDescent="0.35">
      <c r="A49113" s="12"/>
      <c r="B49113" s="12"/>
      <c r="C49113" s="12"/>
    </row>
    <row r="49114" spans="1:3" x14ac:dyDescent="0.35">
      <c r="A49114" s="12"/>
      <c r="B49114" s="12"/>
      <c r="C49114" s="12"/>
    </row>
    <row r="49115" spans="1:3" x14ac:dyDescent="0.35">
      <c r="A49115" s="12"/>
      <c r="B49115" s="12"/>
      <c r="C49115" s="12"/>
    </row>
    <row r="49116" spans="1:3" x14ac:dyDescent="0.35">
      <c r="A49116" s="12"/>
      <c r="B49116" s="12"/>
      <c r="C49116" s="12"/>
    </row>
    <row r="49117" spans="1:3" x14ac:dyDescent="0.35">
      <c r="A49117" s="12"/>
      <c r="B49117" s="12"/>
      <c r="C49117" s="12"/>
    </row>
    <row r="49118" spans="1:3" x14ac:dyDescent="0.35">
      <c r="A49118" s="12"/>
      <c r="B49118" s="12"/>
      <c r="C49118" s="12"/>
    </row>
    <row r="49119" spans="1:3" x14ac:dyDescent="0.35">
      <c r="A49119" s="12"/>
      <c r="B49119" s="12"/>
      <c r="C49119" s="12"/>
    </row>
    <row r="49120" spans="1:3" x14ac:dyDescent="0.35">
      <c r="A49120" s="12"/>
      <c r="B49120" s="12"/>
      <c r="C49120" s="12"/>
    </row>
    <row r="49121" spans="1:3" x14ac:dyDescent="0.35">
      <c r="A49121" s="12"/>
      <c r="B49121" s="12"/>
      <c r="C49121" s="12"/>
    </row>
    <row r="49122" spans="1:3" x14ac:dyDescent="0.35">
      <c r="A49122" s="12"/>
      <c r="B49122" s="12"/>
      <c r="C49122" s="12"/>
    </row>
    <row r="49123" spans="1:3" x14ac:dyDescent="0.35">
      <c r="A49123" s="12"/>
      <c r="B49123" s="12"/>
      <c r="C49123" s="12"/>
    </row>
    <row r="49124" spans="1:3" x14ac:dyDescent="0.35">
      <c r="A49124" s="12"/>
      <c r="B49124" s="12"/>
      <c r="C49124" s="12"/>
    </row>
    <row r="49125" spans="1:3" x14ac:dyDescent="0.35">
      <c r="A49125" s="12"/>
      <c r="B49125" s="12"/>
      <c r="C49125" s="12"/>
    </row>
    <row r="49126" spans="1:3" x14ac:dyDescent="0.35">
      <c r="A49126" s="12"/>
      <c r="B49126" s="12"/>
      <c r="C49126" s="12"/>
    </row>
    <row r="49127" spans="1:3" x14ac:dyDescent="0.35">
      <c r="A49127" s="12"/>
      <c r="B49127" s="12"/>
      <c r="C49127" s="12"/>
    </row>
    <row r="49128" spans="1:3" x14ac:dyDescent="0.35">
      <c r="A49128" s="12"/>
      <c r="B49128" s="12"/>
      <c r="C49128" s="12"/>
    </row>
    <row r="49129" spans="1:3" x14ac:dyDescent="0.35">
      <c r="A49129" s="12"/>
      <c r="B49129" s="12"/>
      <c r="C49129" s="12"/>
    </row>
    <row r="49130" spans="1:3" x14ac:dyDescent="0.35">
      <c r="A49130" s="12"/>
      <c r="B49130" s="12"/>
      <c r="C49130" s="12"/>
    </row>
    <row r="49131" spans="1:3" x14ac:dyDescent="0.35">
      <c r="A49131" s="12"/>
      <c r="B49131" s="12"/>
      <c r="C49131" s="12"/>
    </row>
    <row r="49132" spans="1:3" x14ac:dyDescent="0.35">
      <c r="A49132" s="12"/>
      <c r="B49132" s="12"/>
      <c r="C49132" s="12"/>
    </row>
    <row r="49133" spans="1:3" x14ac:dyDescent="0.35">
      <c r="A49133" s="12"/>
      <c r="B49133" s="12"/>
      <c r="C49133" s="12"/>
    </row>
    <row r="49134" spans="1:3" x14ac:dyDescent="0.35">
      <c r="A49134" s="12"/>
      <c r="B49134" s="12"/>
      <c r="C49134" s="12"/>
    </row>
    <row r="49135" spans="1:3" x14ac:dyDescent="0.35">
      <c r="A49135" s="12"/>
      <c r="B49135" s="12"/>
      <c r="C49135" s="12"/>
    </row>
    <row r="49136" spans="1:3" x14ac:dyDescent="0.35">
      <c r="A49136" s="12"/>
      <c r="B49136" s="12"/>
      <c r="C49136" s="12"/>
    </row>
    <row r="49137" spans="1:3" x14ac:dyDescent="0.35">
      <c r="A49137" s="12"/>
      <c r="B49137" s="12"/>
      <c r="C49137" s="12"/>
    </row>
    <row r="49138" spans="1:3" x14ac:dyDescent="0.35">
      <c r="A49138" s="12"/>
      <c r="B49138" s="12"/>
      <c r="C49138" s="12"/>
    </row>
    <row r="49139" spans="1:3" x14ac:dyDescent="0.35">
      <c r="A49139" s="12"/>
      <c r="B49139" s="12"/>
      <c r="C49139" s="12"/>
    </row>
    <row r="49140" spans="1:3" x14ac:dyDescent="0.35">
      <c r="A49140" s="12"/>
      <c r="B49140" s="12"/>
      <c r="C49140" s="12"/>
    </row>
    <row r="49141" spans="1:3" x14ac:dyDescent="0.35">
      <c r="A49141" s="12"/>
      <c r="B49141" s="12"/>
      <c r="C49141" s="12"/>
    </row>
    <row r="49142" spans="1:3" x14ac:dyDescent="0.35">
      <c r="A49142" s="12"/>
      <c r="B49142" s="12"/>
      <c r="C49142" s="12"/>
    </row>
    <row r="49143" spans="1:3" x14ac:dyDescent="0.35">
      <c r="A49143" s="12"/>
      <c r="B49143" s="12"/>
      <c r="C49143" s="12"/>
    </row>
    <row r="49144" spans="1:3" x14ac:dyDescent="0.35">
      <c r="A49144" s="12"/>
      <c r="B49144" s="12"/>
      <c r="C49144" s="12"/>
    </row>
    <row r="49145" spans="1:3" x14ac:dyDescent="0.35">
      <c r="A49145" s="12"/>
      <c r="B49145" s="12"/>
      <c r="C49145" s="12"/>
    </row>
    <row r="49146" spans="1:3" x14ac:dyDescent="0.35">
      <c r="A49146" s="12"/>
      <c r="B49146" s="12"/>
      <c r="C49146" s="12"/>
    </row>
    <row r="49147" spans="1:3" x14ac:dyDescent="0.35">
      <c r="A49147" s="12"/>
      <c r="B49147" s="12"/>
      <c r="C49147" s="12"/>
    </row>
    <row r="49148" spans="1:3" x14ac:dyDescent="0.35">
      <c r="A49148" s="12"/>
      <c r="B49148" s="12"/>
      <c r="C49148" s="12"/>
    </row>
    <row r="49149" spans="1:3" x14ac:dyDescent="0.35">
      <c r="A49149" s="12"/>
      <c r="B49149" s="12"/>
      <c r="C49149" s="12"/>
    </row>
    <row r="49150" spans="1:3" x14ac:dyDescent="0.35">
      <c r="A49150" s="12"/>
      <c r="B49150" s="12"/>
      <c r="C49150" s="12"/>
    </row>
    <row r="49151" spans="1:3" x14ac:dyDescent="0.35">
      <c r="A49151" s="12"/>
      <c r="B49151" s="12"/>
      <c r="C49151" s="12"/>
    </row>
    <row r="49152" spans="1:3" x14ac:dyDescent="0.35">
      <c r="A49152" s="12"/>
      <c r="B49152" s="12"/>
      <c r="C49152" s="12"/>
    </row>
    <row r="49153" spans="1:3" x14ac:dyDescent="0.35">
      <c r="A49153" s="12"/>
      <c r="B49153" s="12"/>
      <c r="C49153" s="12"/>
    </row>
    <row r="49154" spans="1:3" x14ac:dyDescent="0.35">
      <c r="A49154" s="12"/>
      <c r="B49154" s="12"/>
      <c r="C49154" s="12"/>
    </row>
    <row r="49155" spans="1:3" x14ac:dyDescent="0.35">
      <c r="A49155" s="12"/>
      <c r="B49155" s="12"/>
      <c r="C49155" s="12"/>
    </row>
    <row r="49156" spans="1:3" x14ac:dyDescent="0.35">
      <c r="A49156" s="12"/>
      <c r="B49156" s="12"/>
      <c r="C49156" s="12"/>
    </row>
    <row r="49157" spans="1:3" x14ac:dyDescent="0.35">
      <c r="A49157" s="12"/>
      <c r="B49157" s="12"/>
      <c r="C49157" s="12"/>
    </row>
    <row r="49158" spans="1:3" x14ac:dyDescent="0.35">
      <c r="A49158" s="12"/>
      <c r="B49158" s="12"/>
      <c r="C49158" s="12"/>
    </row>
    <row r="49159" spans="1:3" x14ac:dyDescent="0.35">
      <c r="A49159" s="12"/>
      <c r="B49159" s="12"/>
      <c r="C49159" s="12"/>
    </row>
    <row r="49160" spans="1:3" x14ac:dyDescent="0.35">
      <c r="A49160" s="12"/>
      <c r="B49160" s="12"/>
      <c r="C49160" s="12"/>
    </row>
    <row r="49161" spans="1:3" x14ac:dyDescent="0.35">
      <c r="A49161" s="12"/>
      <c r="B49161" s="12"/>
      <c r="C49161" s="12"/>
    </row>
    <row r="49162" spans="1:3" x14ac:dyDescent="0.35">
      <c r="A49162" s="12"/>
      <c r="B49162" s="12"/>
      <c r="C49162" s="12"/>
    </row>
    <row r="49163" spans="1:3" x14ac:dyDescent="0.35">
      <c r="A49163" s="12"/>
      <c r="B49163" s="12"/>
      <c r="C49163" s="12"/>
    </row>
    <row r="49164" spans="1:3" x14ac:dyDescent="0.35">
      <c r="A49164" s="12"/>
      <c r="B49164" s="12"/>
      <c r="C49164" s="12"/>
    </row>
    <row r="49165" spans="1:3" x14ac:dyDescent="0.35">
      <c r="A49165" s="12"/>
      <c r="B49165" s="12"/>
      <c r="C49165" s="12"/>
    </row>
    <row r="49166" spans="1:3" x14ac:dyDescent="0.35">
      <c r="A49166" s="12"/>
      <c r="B49166" s="12"/>
      <c r="C49166" s="12"/>
    </row>
    <row r="49167" spans="1:3" x14ac:dyDescent="0.35">
      <c r="A49167" s="12"/>
      <c r="B49167" s="12"/>
      <c r="C49167" s="12"/>
    </row>
    <row r="49168" spans="1:3" x14ac:dyDescent="0.35">
      <c r="A49168" s="12"/>
      <c r="B49168" s="12"/>
      <c r="C49168" s="12"/>
    </row>
    <row r="49169" spans="1:3" x14ac:dyDescent="0.35">
      <c r="A49169" s="12"/>
      <c r="B49169" s="12"/>
      <c r="C49169" s="12"/>
    </row>
    <row r="49170" spans="1:3" x14ac:dyDescent="0.35">
      <c r="A49170" s="12"/>
      <c r="B49170" s="12"/>
      <c r="C49170" s="12"/>
    </row>
    <row r="49171" spans="1:3" x14ac:dyDescent="0.35">
      <c r="A49171" s="12"/>
      <c r="B49171" s="12"/>
      <c r="C49171" s="12"/>
    </row>
    <row r="49172" spans="1:3" x14ac:dyDescent="0.35">
      <c r="A49172" s="12"/>
      <c r="B49172" s="12"/>
      <c r="C49172" s="12"/>
    </row>
    <row r="49173" spans="1:3" x14ac:dyDescent="0.35">
      <c r="A49173" s="12"/>
      <c r="B49173" s="12"/>
      <c r="C49173" s="12"/>
    </row>
    <row r="49174" spans="1:3" x14ac:dyDescent="0.35">
      <c r="A49174" s="12"/>
      <c r="B49174" s="12"/>
      <c r="C49174" s="12"/>
    </row>
    <row r="49175" spans="1:3" x14ac:dyDescent="0.35">
      <c r="A49175" s="12"/>
      <c r="B49175" s="12"/>
      <c r="C49175" s="12"/>
    </row>
    <row r="49176" spans="1:3" x14ac:dyDescent="0.35">
      <c r="A49176" s="12"/>
      <c r="B49176" s="12"/>
      <c r="C49176" s="12"/>
    </row>
    <row r="49177" spans="1:3" x14ac:dyDescent="0.35">
      <c r="A49177" s="12"/>
      <c r="B49177" s="12"/>
      <c r="C49177" s="12"/>
    </row>
    <row r="49178" spans="1:3" x14ac:dyDescent="0.35">
      <c r="A49178" s="12"/>
      <c r="B49178" s="12"/>
      <c r="C49178" s="12"/>
    </row>
    <row r="49179" spans="1:3" x14ac:dyDescent="0.35">
      <c r="A49179" s="12"/>
      <c r="B49179" s="12"/>
      <c r="C49179" s="12"/>
    </row>
    <row r="49180" spans="1:3" x14ac:dyDescent="0.35">
      <c r="A49180" s="12"/>
      <c r="B49180" s="12"/>
      <c r="C49180" s="12"/>
    </row>
    <row r="49181" spans="1:3" x14ac:dyDescent="0.35">
      <c r="A49181" s="12"/>
      <c r="B49181" s="12"/>
      <c r="C49181" s="12"/>
    </row>
    <row r="49182" spans="1:3" x14ac:dyDescent="0.35">
      <c r="A49182" s="12"/>
      <c r="B49182" s="12"/>
      <c r="C49182" s="12"/>
    </row>
    <row r="49183" spans="1:3" x14ac:dyDescent="0.35">
      <c r="A49183" s="12"/>
      <c r="B49183" s="12"/>
      <c r="C49183" s="12"/>
    </row>
    <row r="49184" spans="1:3" x14ac:dyDescent="0.35">
      <c r="A49184" s="12"/>
      <c r="B49184" s="12"/>
      <c r="C49184" s="12"/>
    </row>
    <row r="49185" spans="1:3" x14ac:dyDescent="0.35">
      <c r="A49185" s="12"/>
      <c r="B49185" s="12"/>
      <c r="C49185" s="12"/>
    </row>
    <row r="49186" spans="1:3" x14ac:dyDescent="0.35">
      <c r="A49186" s="12"/>
      <c r="B49186" s="12"/>
      <c r="C49186" s="12"/>
    </row>
    <row r="49187" spans="1:3" x14ac:dyDescent="0.35">
      <c r="A49187" s="12"/>
      <c r="B49187" s="12"/>
      <c r="C49187" s="12"/>
    </row>
    <row r="49188" spans="1:3" x14ac:dyDescent="0.35">
      <c r="A49188" s="12"/>
      <c r="B49188" s="12"/>
      <c r="C49188" s="12"/>
    </row>
    <row r="49189" spans="1:3" x14ac:dyDescent="0.35">
      <c r="A49189" s="12"/>
      <c r="B49189" s="12"/>
      <c r="C49189" s="12"/>
    </row>
    <row r="49190" spans="1:3" x14ac:dyDescent="0.35">
      <c r="A49190" s="12"/>
      <c r="B49190" s="12"/>
      <c r="C49190" s="12"/>
    </row>
    <row r="49191" spans="1:3" x14ac:dyDescent="0.35">
      <c r="A49191" s="12"/>
      <c r="B49191" s="12"/>
      <c r="C49191" s="12"/>
    </row>
    <row r="49192" spans="1:3" x14ac:dyDescent="0.35">
      <c r="A49192" s="12"/>
      <c r="B49192" s="12"/>
      <c r="C49192" s="12"/>
    </row>
    <row r="49193" spans="1:3" x14ac:dyDescent="0.35">
      <c r="A49193" s="12"/>
      <c r="B49193" s="12"/>
      <c r="C49193" s="12"/>
    </row>
    <row r="49194" spans="1:3" x14ac:dyDescent="0.35">
      <c r="A49194" s="12"/>
      <c r="B49194" s="12"/>
      <c r="C49194" s="12"/>
    </row>
    <row r="49195" spans="1:3" x14ac:dyDescent="0.35">
      <c r="A49195" s="12"/>
      <c r="B49195" s="12"/>
      <c r="C49195" s="12"/>
    </row>
    <row r="49196" spans="1:3" x14ac:dyDescent="0.35">
      <c r="A49196" s="12"/>
      <c r="B49196" s="12"/>
      <c r="C49196" s="12"/>
    </row>
    <row r="49197" spans="1:3" x14ac:dyDescent="0.35">
      <c r="A49197" s="12"/>
      <c r="B49197" s="12"/>
      <c r="C49197" s="12"/>
    </row>
    <row r="49198" spans="1:3" x14ac:dyDescent="0.35">
      <c r="A49198" s="12"/>
      <c r="B49198" s="12"/>
      <c r="C49198" s="12"/>
    </row>
    <row r="49199" spans="1:3" x14ac:dyDescent="0.35">
      <c r="A49199" s="12"/>
      <c r="B49199" s="12"/>
      <c r="C49199" s="12"/>
    </row>
    <row r="49200" spans="1:3" x14ac:dyDescent="0.35">
      <c r="A49200" s="12"/>
      <c r="B49200" s="12"/>
      <c r="C49200" s="12"/>
    </row>
    <row r="49201" spans="1:3" x14ac:dyDescent="0.35">
      <c r="A49201" s="12"/>
      <c r="B49201" s="12"/>
      <c r="C49201" s="12"/>
    </row>
    <row r="49202" spans="1:3" x14ac:dyDescent="0.35">
      <c r="A49202" s="12"/>
      <c r="B49202" s="12"/>
      <c r="C49202" s="12"/>
    </row>
    <row r="49203" spans="1:3" x14ac:dyDescent="0.35">
      <c r="A49203" s="12"/>
      <c r="B49203" s="12"/>
      <c r="C49203" s="12"/>
    </row>
    <row r="49204" spans="1:3" x14ac:dyDescent="0.35">
      <c r="A49204" s="12"/>
      <c r="B49204" s="12"/>
      <c r="C49204" s="12"/>
    </row>
    <row r="49205" spans="1:3" x14ac:dyDescent="0.35">
      <c r="A49205" s="12"/>
      <c r="B49205" s="12"/>
      <c r="C49205" s="12"/>
    </row>
    <row r="49206" spans="1:3" x14ac:dyDescent="0.35">
      <c r="A49206" s="12"/>
      <c r="B49206" s="12"/>
      <c r="C49206" s="12"/>
    </row>
    <row r="49207" spans="1:3" x14ac:dyDescent="0.35">
      <c r="A49207" s="12"/>
      <c r="B49207" s="12"/>
      <c r="C49207" s="12"/>
    </row>
    <row r="49208" spans="1:3" x14ac:dyDescent="0.35">
      <c r="A49208" s="12"/>
      <c r="B49208" s="12"/>
      <c r="C49208" s="12"/>
    </row>
    <row r="49209" spans="1:3" x14ac:dyDescent="0.35">
      <c r="A49209" s="12"/>
      <c r="B49209" s="12"/>
      <c r="C49209" s="12"/>
    </row>
    <row r="49210" spans="1:3" x14ac:dyDescent="0.35">
      <c r="A49210" s="12"/>
      <c r="B49210" s="12"/>
      <c r="C49210" s="12"/>
    </row>
    <row r="49211" spans="1:3" x14ac:dyDescent="0.35">
      <c r="A49211" s="12"/>
      <c r="B49211" s="12"/>
      <c r="C49211" s="12"/>
    </row>
    <row r="49212" spans="1:3" x14ac:dyDescent="0.35">
      <c r="A49212" s="12"/>
      <c r="B49212" s="12"/>
      <c r="C49212" s="12"/>
    </row>
    <row r="49213" spans="1:3" x14ac:dyDescent="0.35">
      <c r="A49213" s="12"/>
      <c r="B49213" s="12"/>
      <c r="C49213" s="12"/>
    </row>
    <row r="49214" spans="1:3" x14ac:dyDescent="0.35">
      <c r="A49214" s="12"/>
      <c r="B49214" s="12"/>
      <c r="C49214" s="12"/>
    </row>
    <row r="49215" spans="1:3" x14ac:dyDescent="0.35">
      <c r="A49215" s="12"/>
      <c r="B49215" s="12"/>
      <c r="C49215" s="12"/>
    </row>
    <row r="49216" spans="1:3" x14ac:dyDescent="0.35">
      <c r="A49216" s="12"/>
      <c r="B49216" s="12"/>
      <c r="C49216" s="12"/>
    </row>
    <row r="49217" spans="1:3" x14ac:dyDescent="0.35">
      <c r="A49217" s="12"/>
      <c r="B49217" s="12"/>
      <c r="C49217" s="12"/>
    </row>
    <row r="49218" spans="1:3" x14ac:dyDescent="0.35">
      <c r="A49218" s="12"/>
      <c r="B49218" s="12"/>
      <c r="C49218" s="12"/>
    </row>
    <row r="49219" spans="1:3" x14ac:dyDescent="0.35">
      <c r="A49219" s="12"/>
      <c r="B49219" s="12"/>
      <c r="C49219" s="12"/>
    </row>
    <row r="49220" spans="1:3" x14ac:dyDescent="0.35">
      <c r="A49220" s="12"/>
      <c r="B49220" s="12"/>
      <c r="C49220" s="12"/>
    </row>
    <row r="49221" spans="1:3" x14ac:dyDescent="0.35">
      <c r="A49221" s="12"/>
      <c r="B49221" s="12"/>
      <c r="C49221" s="12"/>
    </row>
    <row r="49222" spans="1:3" x14ac:dyDescent="0.35">
      <c r="A49222" s="12"/>
      <c r="B49222" s="12"/>
      <c r="C49222" s="12"/>
    </row>
    <row r="49223" spans="1:3" x14ac:dyDescent="0.35">
      <c r="A49223" s="12"/>
      <c r="B49223" s="12"/>
      <c r="C49223" s="12"/>
    </row>
    <row r="49224" spans="1:3" x14ac:dyDescent="0.35">
      <c r="A49224" s="12"/>
      <c r="B49224" s="12"/>
      <c r="C49224" s="12"/>
    </row>
    <row r="49225" spans="1:3" x14ac:dyDescent="0.35">
      <c r="A49225" s="12"/>
      <c r="B49225" s="12"/>
      <c r="C49225" s="12"/>
    </row>
    <row r="49226" spans="1:3" x14ac:dyDescent="0.35">
      <c r="A49226" s="12"/>
      <c r="B49226" s="12"/>
      <c r="C49226" s="12"/>
    </row>
    <row r="49227" spans="1:3" x14ac:dyDescent="0.35">
      <c r="A49227" s="12"/>
      <c r="B49227" s="12"/>
      <c r="C49227" s="12"/>
    </row>
    <row r="49228" spans="1:3" x14ac:dyDescent="0.35">
      <c r="A49228" s="12"/>
      <c r="B49228" s="12"/>
      <c r="C49228" s="12"/>
    </row>
    <row r="49229" spans="1:3" x14ac:dyDescent="0.35">
      <c r="A49229" s="12"/>
      <c r="B49229" s="12"/>
      <c r="C49229" s="12"/>
    </row>
    <row r="49230" spans="1:3" x14ac:dyDescent="0.35">
      <c r="A49230" s="12"/>
      <c r="B49230" s="12"/>
      <c r="C49230" s="12"/>
    </row>
    <row r="49231" spans="1:3" x14ac:dyDescent="0.35">
      <c r="A49231" s="12"/>
      <c r="B49231" s="12"/>
      <c r="C49231" s="12"/>
    </row>
    <row r="49232" spans="1:3" x14ac:dyDescent="0.35">
      <c r="A49232" s="12"/>
      <c r="B49232" s="12"/>
      <c r="C49232" s="12"/>
    </row>
    <row r="49233" spans="1:3" x14ac:dyDescent="0.35">
      <c r="A49233" s="12"/>
      <c r="B49233" s="12"/>
      <c r="C49233" s="12"/>
    </row>
    <row r="49234" spans="1:3" x14ac:dyDescent="0.35">
      <c r="A49234" s="12"/>
      <c r="B49234" s="12"/>
      <c r="C49234" s="12"/>
    </row>
    <row r="49235" spans="1:3" x14ac:dyDescent="0.35">
      <c r="A49235" s="12"/>
      <c r="B49235" s="12"/>
      <c r="C49235" s="12"/>
    </row>
    <row r="49236" spans="1:3" x14ac:dyDescent="0.35">
      <c r="A49236" s="12"/>
      <c r="B49236" s="12"/>
      <c r="C49236" s="12"/>
    </row>
    <row r="49237" spans="1:3" x14ac:dyDescent="0.35">
      <c r="A49237" s="12"/>
      <c r="B49237" s="12"/>
      <c r="C49237" s="12"/>
    </row>
    <row r="49238" spans="1:3" x14ac:dyDescent="0.35">
      <c r="A49238" s="12"/>
      <c r="B49238" s="12"/>
      <c r="C49238" s="12"/>
    </row>
    <row r="49239" spans="1:3" x14ac:dyDescent="0.35">
      <c r="A49239" s="12"/>
      <c r="B49239" s="12"/>
      <c r="C49239" s="12"/>
    </row>
    <row r="49240" spans="1:3" x14ac:dyDescent="0.35">
      <c r="A49240" s="12"/>
      <c r="B49240" s="12"/>
      <c r="C49240" s="12"/>
    </row>
    <row r="49241" spans="1:3" x14ac:dyDescent="0.35">
      <c r="A49241" s="12"/>
      <c r="B49241" s="12"/>
      <c r="C49241" s="12"/>
    </row>
    <row r="49242" spans="1:3" x14ac:dyDescent="0.35">
      <c r="A49242" s="12"/>
      <c r="B49242" s="12"/>
      <c r="C49242" s="12"/>
    </row>
    <row r="49243" spans="1:3" x14ac:dyDescent="0.35">
      <c r="A49243" s="12"/>
      <c r="B49243" s="12"/>
      <c r="C49243" s="12"/>
    </row>
    <row r="49244" spans="1:3" x14ac:dyDescent="0.35">
      <c r="A49244" s="12"/>
      <c r="B49244" s="12"/>
      <c r="C49244" s="12"/>
    </row>
    <row r="49245" spans="1:3" x14ac:dyDescent="0.35">
      <c r="A49245" s="12"/>
      <c r="B49245" s="12"/>
      <c r="C49245" s="12"/>
    </row>
    <row r="49246" spans="1:3" x14ac:dyDescent="0.35">
      <c r="A49246" s="12"/>
      <c r="B49246" s="12"/>
      <c r="C49246" s="12"/>
    </row>
    <row r="49247" spans="1:3" x14ac:dyDescent="0.35">
      <c r="A49247" s="12"/>
      <c r="B49247" s="12"/>
      <c r="C49247" s="12"/>
    </row>
    <row r="49248" spans="1:3" x14ac:dyDescent="0.35">
      <c r="A49248" s="12"/>
      <c r="B49248" s="12"/>
      <c r="C49248" s="12"/>
    </row>
    <row r="49249" spans="1:3" x14ac:dyDescent="0.35">
      <c r="A49249" s="12"/>
      <c r="B49249" s="12"/>
      <c r="C49249" s="12"/>
    </row>
    <row r="49250" spans="1:3" x14ac:dyDescent="0.35">
      <c r="A49250" s="12"/>
      <c r="B49250" s="12"/>
      <c r="C49250" s="12"/>
    </row>
    <row r="49251" spans="1:3" x14ac:dyDescent="0.35">
      <c r="A49251" s="12"/>
      <c r="B49251" s="12"/>
      <c r="C49251" s="12"/>
    </row>
    <row r="49252" spans="1:3" x14ac:dyDescent="0.35">
      <c r="A49252" s="12"/>
      <c r="B49252" s="12"/>
      <c r="C49252" s="12"/>
    </row>
    <row r="49253" spans="1:3" x14ac:dyDescent="0.35">
      <c r="A49253" s="12"/>
      <c r="B49253" s="12"/>
      <c r="C49253" s="12"/>
    </row>
    <row r="49254" spans="1:3" x14ac:dyDescent="0.35">
      <c r="A49254" s="12"/>
      <c r="B49254" s="12"/>
      <c r="C49254" s="12"/>
    </row>
    <row r="49255" spans="1:3" x14ac:dyDescent="0.35">
      <c r="A49255" s="12"/>
      <c r="B49255" s="12"/>
      <c r="C49255" s="12"/>
    </row>
    <row r="49256" spans="1:3" x14ac:dyDescent="0.35">
      <c r="A49256" s="12"/>
      <c r="B49256" s="12"/>
      <c r="C49256" s="12"/>
    </row>
    <row r="49257" spans="1:3" x14ac:dyDescent="0.35">
      <c r="A49257" s="12"/>
      <c r="B49257" s="12"/>
      <c r="C49257" s="12"/>
    </row>
    <row r="49258" spans="1:3" x14ac:dyDescent="0.35">
      <c r="A49258" s="12"/>
      <c r="B49258" s="12"/>
      <c r="C49258" s="12"/>
    </row>
    <row r="49259" spans="1:3" x14ac:dyDescent="0.35">
      <c r="A49259" s="12"/>
      <c r="B49259" s="12"/>
      <c r="C49259" s="12"/>
    </row>
    <row r="49260" spans="1:3" x14ac:dyDescent="0.35">
      <c r="A49260" s="12"/>
      <c r="B49260" s="12"/>
      <c r="C49260" s="12"/>
    </row>
    <row r="49261" spans="1:3" x14ac:dyDescent="0.35">
      <c r="A49261" s="12"/>
      <c r="B49261" s="12"/>
      <c r="C49261" s="12"/>
    </row>
    <row r="49262" spans="1:3" x14ac:dyDescent="0.35">
      <c r="A49262" s="12"/>
      <c r="B49262" s="12"/>
      <c r="C49262" s="12"/>
    </row>
    <row r="49263" spans="1:3" x14ac:dyDescent="0.35">
      <c r="A49263" s="12"/>
      <c r="B49263" s="12"/>
      <c r="C49263" s="12"/>
    </row>
    <row r="49264" spans="1:3" x14ac:dyDescent="0.35">
      <c r="A49264" s="12"/>
      <c r="B49264" s="12"/>
      <c r="C49264" s="12"/>
    </row>
    <row r="49265" spans="1:3" x14ac:dyDescent="0.35">
      <c r="A49265" s="12"/>
      <c r="B49265" s="12"/>
      <c r="C49265" s="12"/>
    </row>
    <row r="49266" spans="1:3" x14ac:dyDescent="0.35">
      <c r="A49266" s="12"/>
      <c r="B49266" s="12"/>
      <c r="C49266" s="12"/>
    </row>
    <row r="49267" spans="1:3" x14ac:dyDescent="0.35">
      <c r="A49267" s="12"/>
      <c r="B49267" s="12"/>
      <c r="C49267" s="12"/>
    </row>
    <row r="49268" spans="1:3" x14ac:dyDescent="0.35">
      <c r="A49268" s="12"/>
      <c r="B49268" s="12"/>
      <c r="C49268" s="12"/>
    </row>
    <row r="49269" spans="1:3" x14ac:dyDescent="0.35">
      <c r="A49269" s="12"/>
      <c r="B49269" s="12"/>
      <c r="C49269" s="12"/>
    </row>
    <row r="49270" spans="1:3" x14ac:dyDescent="0.35">
      <c r="A49270" s="12"/>
      <c r="B49270" s="12"/>
      <c r="C49270" s="12"/>
    </row>
    <row r="49271" spans="1:3" x14ac:dyDescent="0.35">
      <c r="A49271" s="12"/>
      <c r="B49271" s="12"/>
      <c r="C49271" s="12"/>
    </row>
    <row r="49272" spans="1:3" x14ac:dyDescent="0.35">
      <c r="A49272" s="12"/>
      <c r="B49272" s="12"/>
      <c r="C49272" s="12"/>
    </row>
    <row r="49273" spans="1:3" x14ac:dyDescent="0.35">
      <c r="A49273" s="12"/>
      <c r="B49273" s="12"/>
      <c r="C49273" s="12"/>
    </row>
    <row r="49274" spans="1:3" x14ac:dyDescent="0.35">
      <c r="A49274" s="12"/>
      <c r="B49274" s="12"/>
      <c r="C49274" s="12"/>
    </row>
    <row r="49275" spans="1:3" x14ac:dyDescent="0.35">
      <c r="A49275" s="12"/>
      <c r="B49275" s="12"/>
      <c r="C49275" s="12"/>
    </row>
    <row r="49276" spans="1:3" x14ac:dyDescent="0.35">
      <c r="A49276" s="12"/>
      <c r="B49276" s="12"/>
      <c r="C49276" s="12"/>
    </row>
    <row r="49277" spans="1:3" x14ac:dyDescent="0.35">
      <c r="A49277" s="12"/>
      <c r="B49277" s="12"/>
      <c r="C49277" s="12"/>
    </row>
    <row r="49278" spans="1:3" x14ac:dyDescent="0.35">
      <c r="A49278" s="12"/>
      <c r="B49278" s="12"/>
      <c r="C49278" s="12"/>
    </row>
    <row r="49279" spans="1:3" x14ac:dyDescent="0.35">
      <c r="A49279" s="12"/>
      <c r="B49279" s="12"/>
      <c r="C49279" s="12"/>
    </row>
    <row r="49280" spans="1:3" x14ac:dyDescent="0.35">
      <c r="A49280" s="12"/>
      <c r="B49280" s="12"/>
      <c r="C49280" s="12"/>
    </row>
    <row r="49281" spans="1:3" x14ac:dyDescent="0.35">
      <c r="A49281" s="12"/>
      <c r="B49281" s="12"/>
      <c r="C49281" s="12"/>
    </row>
    <row r="49282" spans="1:3" x14ac:dyDescent="0.35">
      <c r="A49282" s="12"/>
      <c r="B49282" s="12"/>
      <c r="C49282" s="12"/>
    </row>
    <row r="49283" spans="1:3" x14ac:dyDescent="0.35">
      <c r="A49283" s="12"/>
      <c r="B49283" s="12"/>
      <c r="C49283" s="12"/>
    </row>
    <row r="49284" spans="1:3" x14ac:dyDescent="0.35">
      <c r="A49284" s="12"/>
      <c r="B49284" s="12"/>
      <c r="C49284" s="12"/>
    </row>
    <row r="49285" spans="1:3" x14ac:dyDescent="0.35">
      <c r="A49285" s="12"/>
      <c r="B49285" s="12"/>
      <c r="C49285" s="12"/>
    </row>
    <row r="49286" spans="1:3" x14ac:dyDescent="0.35">
      <c r="A49286" s="12"/>
      <c r="B49286" s="12"/>
      <c r="C49286" s="12"/>
    </row>
    <row r="49287" spans="1:3" x14ac:dyDescent="0.35">
      <c r="A49287" s="12"/>
      <c r="B49287" s="12"/>
      <c r="C49287" s="12"/>
    </row>
    <row r="49288" spans="1:3" x14ac:dyDescent="0.35">
      <c r="A49288" s="12"/>
      <c r="B49288" s="12"/>
      <c r="C49288" s="12"/>
    </row>
    <row r="49289" spans="1:3" x14ac:dyDescent="0.35">
      <c r="A49289" s="12"/>
      <c r="B49289" s="12"/>
      <c r="C49289" s="12"/>
    </row>
    <row r="49290" spans="1:3" x14ac:dyDescent="0.35">
      <c r="A49290" s="12"/>
      <c r="B49290" s="12"/>
      <c r="C49290" s="12"/>
    </row>
    <row r="49291" spans="1:3" x14ac:dyDescent="0.35">
      <c r="A49291" s="12"/>
      <c r="B49291" s="12"/>
      <c r="C49291" s="12"/>
    </row>
    <row r="49292" spans="1:3" x14ac:dyDescent="0.35">
      <c r="A49292" s="12"/>
      <c r="B49292" s="12"/>
      <c r="C49292" s="12"/>
    </row>
    <row r="49293" spans="1:3" x14ac:dyDescent="0.35">
      <c r="A49293" s="12"/>
      <c r="B49293" s="12"/>
      <c r="C49293" s="12"/>
    </row>
    <row r="49294" spans="1:3" x14ac:dyDescent="0.35">
      <c r="A49294" s="12"/>
      <c r="B49294" s="12"/>
      <c r="C49294" s="12"/>
    </row>
    <row r="49295" spans="1:3" x14ac:dyDescent="0.35">
      <c r="A49295" s="12"/>
      <c r="B49295" s="12"/>
      <c r="C49295" s="12"/>
    </row>
    <row r="49296" spans="1:3" x14ac:dyDescent="0.35">
      <c r="A49296" s="12"/>
      <c r="B49296" s="12"/>
      <c r="C49296" s="12"/>
    </row>
    <row r="49297" spans="1:3" x14ac:dyDescent="0.35">
      <c r="A49297" s="12"/>
      <c r="B49297" s="12"/>
      <c r="C49297" s="12"/>
    </row>
    <row r="49298" spans="1:3" x14ac:dyDescent="0.35">
      <c r="A49298" s="12"/>
      <c r="B49298" s="12"/>
      <c r="C49298" s="12"/>
    </row>
    <row r="49299" spans="1:3" x14ac:dyDescent="0.35">
      <c r="A49299" s="12"/>
      <c r="B49299" s="12"/>
      <c r="C49299" s="12"/>
    </row>
    <row r="49300" spans="1:3" x14ac:dyDescent="0.35">
      <c r="A49300" s="12"/>
      <c r="B49300" s="12"/>
      <c r="C49300" s="12"/>
    </row>
    <row r="49301" spans="1:3" x14ac:dyDescent="0.35">
      <c r="A49301" s="12"/>
      <c r="B49301" s="12"/>
      <c r="C49301" s="12"/>
    </row>
    <row r="49302" spans="1:3" x14ac:dyDescent="0.35">
      <c r="A49302" s="12"/>
      <c r="B49302" s="12"/>
      <c r="C49302" s="12"/>
    </row>
    <row r="49303" spans="1:3" x14ac:dyDescent="0.35">
      <c r="A49303" s="12"/>
      <c r="B49303" s="12"/>
      <c r="C49303" s="12"/>
    </row>
    <row r="49304" spans="1:3" x14ac:dyDescent="0.35">
      <c r="A49304" s="12"/>
      <c r="B49304" s="12"/>
      <c r="C49304" s="12"/>
    </row>
    <row r="49305" spans="1:3" x14ac:dyDescent="0.35">
      <c r="A49305" s="12"/>
      <c r="B49305" s="12"/>
      <c r="C49305" s="12"/>
    </row>
    <row r="49306" spans="1:3" x14ac:dyDescent="0.35">
      <c r="A49306" s="12"/>
      <c r="B49306" s="12"/>
      <c r="C49306" s="12"/>
    </row>
    <row r="49307" spans="1:3" x14ac:dyDescent="0.35">
      <c r="A49307" s="12"/>
      <c r="B49307" s="12"/>
      <c r="C49307" s="12"/>
    </row>
    <row r="49308" spans="1:3" x14ac:dyDescent="0.35">
      <c r="A49308" s="12"/>
      <c r="B49308" s="12"/>
      <c r="C49308" s="12"/>
    </row>
    <row r="49309" spans="1:3" x14ac:dyDescent="0.35">
      <c r="A49309" s="12"/>
      <c r="B49309" s="12"/>
      <c r="C49309" s="12"/>
    </row>
    <row r="49310" spans="1:3" x14ac:dyDescent="0.35">
      <c r="A49310" s="12"/>
      <c r="B49310" s="12"/>
      <c r="C49310" s="12"/>
    </row>
    <row r="49311" spans="1:3" x14ac:dyDescent="0.35">
      <c r="A49311" s="12"/>
      <c r="B49311" s="12"/>
      <c r="C49311" s="12"/>
    </row>
    <row r="49312" spans="1:3" x14ac:dyDescent="0.35">
      <c r="A49312" s="12"/>
      <c r="B49312" s="12"/>
      <c r="C49312" s="12"/>
    </row>
    <row r="49313" spans="1:3" x14ac:dyDescent="0.35">
      <c r="A49313" s="12"/>
      <c r="B49313" s="12"/>
      <c r="C49313" s="12"/>
    </row>
    <row r="49314" spans="1:3" x14ac:dyDescent="0.35">
      <c r="A49314" s="12"/>
      <c r="B49314" s="12"/>
      <c r="C49314" s="12"/>
    </row>
    <row r="49315" spans="1:3" x14ac:dyDescent="0.35">
      <c r="A49315" s="12"/>
      <c r="B49315" s="12"/>
      <c r="C49315" s="12"/>
    </row>
    <row r="49316" spans="1:3" x14ac:dyDescent="0.35">
      <c r="A49316" s="12"/>
      <c r="B49316" s="12"/>
      <c r="C49316" s="12"/>
    </row>
    <row r="49317" spans="1:3" x14ac:dyDescent="0.35">
      <c r="A49317" s="12"/>
      <c r="B49317" s="12"/>
      <c r="C49317" s="12"/>
    </row>
    <row r="49318" spans="1:3" x14ac:dyDescent="0.35">
      <c r="A49318" s="12"/>
      <c r="B49318" s="12"/>
      <c r="C49318" s="12"/>
    </row>
    <row r="49319" spans="1:3" x14ac:dyDescent="0.35">
      <c r="A49319" s="12"/>
      <c r="B49319" s="12"/>
      <c r="C49319" s="12"/>
    </row>
    <row r="49320" spans="1:3" x14ac:dyDescent="0.35">
      <c r="A49320" s="12"/>
      <c r="B49320" s="12"/>
      <c r="C49320" s="12"/>
    </row>
    <row r="49321" spans="1:3" x14ac:dyDescent="0.35">
      <c r="A49321" s="12"/>
      <c r="B49321" s="12"/>
      <c r="C49321" s="12"/>
    </row>
    <row r="49322" spans="1:3" x14ac:dyDescent="0.35">
      <c r="A49322" s="12"/>
      <c r="B49322" s="12"/>
      <c r="C49322" s="12"/>
    </row>
    <row r="49323" spans="1:3" x14ac:dyDescent="0.35">
      <c r="A49323" s="12"/>
      <c r="B49323" s="12"/>
      <c r="C49323" s="12"/>
    </row>
    <row r="49324" spans="1:3" x14ac:dyDescent="0.35">
      <c r="A49324" s="12"/>
      <c r="B49324" s="12"/>
      <c r="C49324" s="12"/>
    </row>
    <row r="49325" spans="1:3" x14ac:dyDescent="0.35">
      <c r="A49325" s="12"/>
      <c r="B49325" s="12"/>
      <c r="C49325" s="12"/>
    </row>
    <row r="49326" spans="1:3" x14ac:dyDescent="0.35">
      <c r="A49326" s="12"/>
      <c r="B49326" s="12"/>
      <c r="C49326" s="12"/>
    </row>
    <row r="49327" spans="1:3" x14ac:dyDescent="0.35">
      <c r="A49327" s="12"/>
      <c r="B49327" s="12"/>
      <c r="C49327" s="12"/>
    </row>
    <row r="49328" spans="1:3" x14ac:dyDescent="0.35">
      <c r="A49328" s="12"/>
      <c r="B49328" s="12"/>
      <c r="C49328" s="12"/>
    </row>
    <row r="49329" spans="1:3" x14ac:dyDescent="0.35">
      <c r="A49329" s="12"/>
      <c r="B49329" s="12"/>
      <c r="C49329" s="12"/>
    </row>
    <row r="49330" spans="1:3" x14ac:dyDescent="0.35">
      <c r="A49330" s="12"/>
      <c r="B49330" s="12"/>
      <c r="C49330" s="12"/>
    </row>
    <row r="49331" spans="1:3" x14ac:dyDescent="0.35">
      <c r="A49331" s="12"/>
      <c r="B49331" s="12"/>
      <c r="C49331" s="12"/>
    </row>
    <row r="49332" spans="1:3" x14ac:dyDescent="0.35">
      <c r="A49332" s="12"/>
      <c r="B49332" s="12"/>
      <c r="C49332" s="12"/>
    </row>
    <row r="49333" spans="1:3" x14ac:dyDescent="0.35">
      <c r="A49333" s="12"/>
      <c r="B49333" s="12"/>
      <c r="C49333" s="12"/>
    </row>
    <row r="49334" spans="1:3" x14ac:dyDescent="0.35">
      <c r="A49334" s="12"/>
      <c r="B49334" s="12"/>
      <c r="C49334" s="12"/>
    </row>
    <row r="49335" spans="1:3" x14ac:dyDescent="0.35">
      <c r="A49335" s="12"/>
      <c r="B49335" s="12"/>
      <c r="C49335" s="12"/>
    </row>
    <row r="49336" spans="1:3" x14ac:dyDescent="0.35">
      <c r="A49336" s="12"/>
      <c r="B49336" s="12"/>
      <c r="C49336" s="12"/>
    </row>
    <row r="49337" spans="1:3" x14ac:dyDescent="0.35">
      <c r="A49337" s="12"/>
      <c r="B49337" s="12"/>
      <c r="C49337" s="12"/>
    </row>
    <row r="49338" spans="1:3" x14ac:dyDescent="0.35">
      <c r="A49338" s="12"/>
      <c r="B49338" s="12"/>
      <c r="C49338" s="12"/>
    </row>
    <row r="49339" spans="1:3" x14ac:dyDescent="0.35">
      <c r="A49339" s="12"/>
      <c r="B49339" s="12"/>
      <c r="C49339" s="12"/>
    </row>
    <row r="49340" spans="1:3" x14ac:dyDescent="0.35">
      <c r="A49340" s="12"/>
      <c r="B49340" s="12"/>
      <c r="C49340" s="12"/>
    </row>
    <row r="49341" spans="1:3" x14ac:dyDescent="0.35">
      <c r="A49341" s="12"/>
      <c r="B49341" s="12"/>
      <c r="C49341" s="12"/>
    </row>
    <row r="49342" spans="1:3" x14ac:dyDescent="0.35">
      <c r="A49342" s="12"/>
      <c r="B49342" s="12"/>
      <c r="C49342" s="12"/>
    </row>
    <row r="49343" spans="1:3" x14ac:dyDescent="0.35">
      <c r="A49343" s="12"/>
      <c r="B49343" s="12"/>
      <c r="C49343" s="12"/>
    </row>
    <row r="49344" spans="1:3" x14ac:dyDescent="0.35">
      <c r="A49344" s="12"/>
      <c r="B49344" s="12"/>
      <c r="C49344" s="12"/>
    </row>
    <row r="49345" spans="1:3" x14ac:dyDescent="0.35">
      <c r="A49345" s="12"/>
      <c r="B49345" s="12"/>
      <c r="C49345" s="12"/>
    </row>
    <row r="49346" spans="1:3" x14ac:dyDescent="0.35">
      <c r="A49346" s="12"/>
      <c r="B49346" s="12"/>
      <c r="C49346" s="12"/>
    </row>
    <row r="49347" spans="1:3" x14ac:dyDescent="0.35">
      <c r="A49347" s="12"/>
      <c r="B49347" s="12"/>
      <c r="C49347" s="12"/>
    </row>
    <row r="49348" spans="1:3" x14ac:dyDescent="0.35">
      <c r="A49348" s="12"/>
      <c r="B49348" s="12"/>
      <c r="C49348" s="12"/>
    </row>
    <row r="49349" spans="1:3" x14ac:dyDescent="0.35">
      <c r="A49349" s="12"/>
      <c r="B49349" s="12"/>
      <c r="C49349" s="12"/>
    </row>
    <row r="49350" spans="1:3" x14ac:dyDescent="0.35">
      <c r="A49350" s="12"/>
      <c r="B49350" s="12"/>
      <c r="C49350" s="12"/>
    </row>
    <row r="49351" spans="1:3" x14ac:dyDescent="0.35">
      <c r="A49351" s="12"/>
      <c r="B49351" s="12"/>
      <c r="C49351" s="12"/>
    </row>
    <row r="49352" spans="1:3" x14ac:dyDescent="0.35">
      <c r="A49352" s="12"/>
      <c r="B49352" s="12"/>
      <c r="C49352" s="12"/>
    </row>
    <row r="49353" spans="1:3" x14ac:dyDescent="0.35">
      <c r="A49353" s="12"/>
      <c r="B49353" s="12"/>
      <c r="C49353" s="12"/>
    </row>
    <row r="49354" spans="1:3" x14ac:dyDescent="0.35">
      <c r="A49354" s="12"/>
      <c r="B49354" s="12"/>
      <c r="C49354" s="12"/>
    </row>
    <row r="49355" spans="1:3" x14ac:dyDescent="0.35">
      <c r="A49355" s="12"/>
      <c r="B49355" s="12"/>
      <c r="C49355" s="12"/>
    </row>
    <row r="49356" spans="1:3" x14ac:dyDescent="0.35">
      <c r="A49356" s="12"/>
      <c r="B49356" s="12"/>
      <c r="C49356" s="12"/>
    </row>
    <row r="49357" spans="1:3" x14ac:dyDescent="0.35">
      <c r="A49357" s="12"/>
      <c r="B49357" s="12"/>
      <c r="C49357" s="12"/>
    </row>
    <row r="49358" spans="1:3" x14ac:dyDescent="0.35">
      <c r="A49358" s="12"/>
      <c r="B49358" s="12"/>
      <c r="C49358" s="12"/>
    </row>
    <row r="49359" spans="1:3" x14ac:dyDescent="0.35">
      <c r="A49359" s="12"/>
      <c r="B49359" s="12"/>
      <c r="C49359" s="12"/>
    </row>
    <row r="49360" spans="1:3" x14ac:dyDescent="0.35">
      <c r="A49360" s="12"/>
      <c r="B49360" s="12"/>
      <c r="C49360" s="12"/>
    </row>
    <row r="49361" spans="1:3" x14ac:dyDescent="0.35">
      <c r="A49361" s="12"/>
      <c r="B49361" s="12"/>
      <c r="C49361" s="12"/>
    </row>
    <row r="49362" spans="1:3" x14ac:dyDescent="0.35">
      <c r="A49362" s="12"/>
      <c r="B49362" s="12"/>
      <c r="C49362" s="12"/>
    </row>
    <row r="49363" spans="1:3" x14ac:dyDescent="0.35">
      <c r="A49363" s="12"/>
      <c r="B49363" s="12"/>
      <c r="C49363" s="12"/>
    </row>
    <row r="49364" spans="1:3" x14ac:dyDescent="0.35">
      <c r="A49364" s="12"/>
      <c r="B49364" s="12"/>
      <c r="C49364" s="12"/>
    </row>
    <row r="49365" spans="1:3" x14ac:dyDescent="0.35">
      <c r="A49365" s="12"/>
      <c r="B49365" s="12"/>
      <c r="C49365" s="12"/>
    </row>
    <row r="49366" spans="1:3" x14ac:dyDescent="0.35">
      <c r="A49366" s="12"/>
      <c r="B49366" s="12"/>
      <c r="C49366" s="12"/>
    </row>
    <row r="49367" spans="1:3" x14ac:dyDescent="0.35">
      <c r="A49367" s="12"/>
      <c r="B49367" s="12"/>
      <c r="C49367" s="12"/>
    </row>
    <row r="49368" spans="1:3" x14ac:dyDescent="0.35">
      <c r="A49368" s="12"/>
      <c r="B49368" s="12"/>
      <c r="C49368" s="12"/>
    </row>
    <row r="49369" spans="1:3" x14ac:dyDescent="0.35">
      <c r="A49369" s="12"/>
      <c r="B49369" s="12"/>
      <c r="C49369" s="12"/>
    </row>
    <row r="49370" spans="1:3" x14ac:dyDescent="0.35">
      <c r="A49370" s="12"/>
      <c r="B49370" s="12"/>
      <c r="C49370" s="12"/>
    </row>
    <row r="49371" spans="1:3" x14ac:dyDescent="0.35">
      <c r="A49371" s="12"/>
      <c r="B49371" s="12"/>
      <c r="C49371" s="12"/>
    </row>
    <row r="49372" spans="1:3" x14ac:dyDescent="0.35">
      <c r="A49372" s="12"/>
      <c r="B49372" s="12"/>
      <c r="C49372" s="12"/>
    </row>
    <row r="49373" spans="1:3" x14ac:dyDescent="0.35">
      <c r="A49373" s="12"/>
      <c r="B49373" s="12"/>
      <c r="C49373" s="12"/>
    </row>
    <row r="49374" spans="1:3" x14ac:dyDescent="0.35">
      <c r="A49374" s="12"/>
      <c r="B49374" s="12"/>
      <c r="C49374" s="12"/>
    </row>
    <row r="49375" spans="1:3" x14ac:dyDescent="0.35">
      <c r="A49375" s="12"/>
      <c r="B49375" s="12"/>
      <c r="C49375" s="12"/>
    </row>
    <row r="49376" spans="1:3" x14ac:dyDescent="0.35">
      <c r="A49376" s="12"/>
      <c r="B49376" s="12"/>
      <c r="C49376" s="12"/>
    </row>
    <row r="49377" spans="1:3" x14ac:dyDescent="0.35">
      <c r="A49377" s="12"/>
      <c r="B49377" s="12"/>
      <c r="C49377" s="12"/>
    </row>
    <row r="49378" spans="1:3" x14ac:dyDescent="0.35">
      <c r="A49378" s="12"/>
      <c r="B49378" s="12"/>
      <c r="C49378" s="12"/>
    </row>
    <row r="49379" spans="1:3" x14ac:dyDescent="0.35">
      <c r="A49379" s="12"/>
      <c r="B49379" s="12"/>
      <c r="C49379" s="12"/>
    </row>
    <row r="49380" spans="1:3" x14ac:dyDescent="0.35">
      <c r="A49380" s="12"/>
      <c r="B49380" s="12"/>
      <c r="C49380" s="12"/>
    </row>
    <row r="49381" spans="1:3" x14ac:dyDescent="0.35">
      <c r="A49381" s="12"/>
      <c r="B49381" s="12"/>
      <c r="C49381" s="12"/>
    </row>
    <row r="49382" spans="1:3" x14ac:dyDescent="0.35">
      <c r="A49382" s="12"/>
      <c r="B49382" s="12"/>
      <c r="C49382" s="12"/>
    </row>
    <row r="49383" spans="1:3" x14ac:dyDescent="0.35">
      <c r="A49383" s="12"/>
      <c r="B49383" s="12"/>
      <c r="C49383" s="12"/>
    </row>
    <row r="49384" spans="1:3" x14ac:dyDescent="0.35">
      <c r="A49384" s="12"/>
      <c r="B49384" s="12"/>
      <c r="C49384" s="12"/>
    </row>
    <row r="49385" spans="1:3" x14ac:dyDescent="0.35">
      <c r="A49385" s="12"/>
      <c r="B49385" s="12"/>
      <c r="C49385" s="12"/>
    </row>
    <row r="49386" spans="1:3" x14ac:dyDescent="0.35">
      <c r="A49386" s="12"/>
      <c r="B49386" s="12"/>
      <c r="C49386" s="12"/>
    </row>
    <row r="49387" spans="1:3" x14ac:dyDescent="0.35">
      <c r="A49387" s="12"/>
      <c r="B49387" s="12"/>
      <c r="C49387" s="12"/>
    </row>
    <row r="49388" spans="1:3" x14ac:dyDescent="0.35">
      <c r="A49388" s="12"/>
      <c r="B49388" s="12"/>
      <c r="C49388" s="12"/>
    </row>
    <row r="49389" spans="1:3" x14ac:dyDescent="0.35">
      <c r="A49389" s="12"/>
      <c r="B49389" s="12"/>
      <c r="C49389" s="12"/>
    </row>
    <row r="49390" spans="1:3" x14ac:dyDescent="0.35">
      <c r="A49390" s="12"/>
      <c r="B49390" s="12"/>
      <c r="C49390" s="12"/>
    </row>
    <row r="49391" spans="1:3" x14ac:dyDescent="0.35">
      <c r="A49391" s="12"/>
      <c r="B49391" s="12"/>
      <c r="C49391" s="12"/>
    </row>
    <row r="49392" spans="1:3" x14ac:dyDescent="0.35">
      <c r="A49392" s="12"/>
      <c r="B49392" s="12"/>
      <c r="C49392" s="12"/>
    </row>
    <row r="49393" spans="1:3" x14ac:dyDescent="0.35">
      <c r="A49393" s="12"/>
      <c r="B49393" s="12"/>
      <c r="C49393" s="12"/>
    </row>
    <row r="49394" spans="1:3" x14ac:dyDescent="0.35">
      <c r="A49394" s="12"/>
      <c r="B49394" s="12"/>
      <c r="C49394" s="12"/>
    </row>
    <row r="49395" spans="1:3" x14ac:dyDescent="0.35">
      <c r="A49395" s="12"/>
      <c r="B49395" s="12"/>
      <c r="C49395" s="12"/>
    </row>
    <row r="49396" spans="1:3" x14ac:dyDescent="0.35">
      <c r="A49396" s="12"/>
      <c r="B49396" s="12"/>
      <c r="C49396" s="12"/>
    </row>
    <row r="49397" spans="1:3" x14ac:dyDescent="0.35">
      <c r="A49397" s="12"/>
      <c r="B49397" s="12"/>
      <c r="C49397" s="12"/>
    </row>
    <row r="49398" spans="1:3" x14ac:dyDescent="0.35">
      <c r="A49398" s="12"/>
      <c r="B49398" s="12"/>
      <c r="C49398" s="12"/>
    </row>
    <row r="49399" spans="1:3" x14ac:dyDescent="0.35">
      <c r="A49399" s="12"/>
      <c r="B49399" s="12"/>
      <c r="C49399" s="12"/>
    </row>
    <row r="49400" spans="1:3" x14ac:dyDescent="0.35">
      <c r="A49400" s="12"/>
      <c r="B49400" s="12"/>
      <c r="C49400" s="12"/>
    </row>
    <row r="49401" spans="1:3" x14ac:dyDescent="0.35">
      <c r="A49401" s="12"/>
      <c r="B49401" s="12"/>
      <c r="C49401" s="12"/>
    </row>
    <row r="49402" spans="1:3" x14ac:dyDescent="0.35">
      <c r="A49402" s="12"/>
      <c r="B49402" s="12"/>
      <c r="C49402" s="12"/>
    </row>
    <row r="49403" spans="1:3" x14ac:dyDescent="0.35">
      <c r="A49403" s="12"/>
      <c r="B49403" s="12"/>
      <c r="C49403" s="12"/>
    </row>
    <row r="49404" spans="1:3" x14ac:dyDescent="0.35">
      <c r="A49404" s="12"/>
      <c r="B49404" s="12"/>
      <c r="C49404" s="12"/>
    </row>
    <row r="49405" spans="1:3" x14ac:dyDescent="0.35">
      <c r="A49405" s="12"/>
      <c r="B49405" s="12"/>
      <c r="C49405" s="12"/>
    </row>
    <row r="49406" spans="1:3" x14ac:dyDescent="0.35">
      <c r="A49406" s="12"/>
      <c r="B49406" s="12"/>
      <c r="C49406" s="12"/>
    </row>
    <row r="49407" spans="1:3" x14ac:dyDescent="0.35">
      <c r="A49407" s="12"/>
      <c r="B49407" s="12"/>
      <c r="C49407" s="12"/>
    </row>
    <row r="49408" spans="1:3" x14ac:dyDescent="0.35">
      <c r="A49408" s="12"/>
      <c r="B49408" s="12"/>
      <c r="C49408" s="12"/>
    </row>
    <row r="49409" spans="1:3" x14ac:dyDescent="0.35">
      <c r="A49409" s="12"/>
      <c r="B49409" s="12"/>
      <c r="C49409" s="12"/>
    </row>
    <row r="49410" spans="1:3" x14ac:dyDescent="0.35">
      <c r="A49410" s="12"/>
      <c r="B49410" s="12"/>
      <c r="C49410" s="12"/>
    </row>
    <row r="49411" spans="1:3" x14ac:dyDescent="0.35">
      <c r="A49411" s="12"/>
      <c r="B49411" s="12"/>
      <c r="C49411" s="12"/>
    </row>
    <row r="49412" spans="1:3" x14ac:dyDescent="0.35">
      <c r="A49412" s="12"/>
      <c r="B49412" s="12"/>
      <c r="C49412" s="12"/>
    </row>
    <row r="49413" spans="1:3" x14ac:dyDescent="0.35">
      <c r="A49413" s="12"/>
      <c r="B49413" s="12"/>
      <c r="C49413" s="12"/>
    </row>
    <row r="49414" spans="1:3" x14ac:dyDescent="0.35">
      <c r="A49414" s="12"/>
      <c r="B49414" s="12"/>
      <c r="C49414" s="12"/>
    </row>
    <row r="49415" spans="1:3" x14ac:dyDescent="0.35">
      <c r="A49415" s="12"/>
      <c r="B49415" s="12"/>
      <c r="C49415" s="12"/>
    </row>
    <row r="49416" spans="1:3" x14ac:dyDescent="0.35">
      <c r="A49416" s="12"/>
      <c r="B49416" s="12"/>
      <c r="C49416" s="12"/>
    </row>
    <row r="49417" spans="1:3" x14ac:dyDescent="0.35">
      <c r="A49417" s="12"/>
      <c r="B49417" s="12"/>
      <c r="C49417" s="12"/>
    </row>
    <row r="49418" spans="1:3" x14ac:dyDescent="0.35">
      <c r="A49418" s="12"/>
      <c r="B49418" s="12"/>
      <c r="C49418" s="12"/>
    </row>
    <row r="49419" spans="1:3" x14ac:dyDescent="0.35">
      <c r="A49419" s="12"/>
      <c r="B49419" s="12"/>
      <c r="C49419" s="12"/>
    </row>
    <row r="49420" spans="1:3" x14ac:dyDescent="0.35">
      <c r="A49420" s="12"/>
      <c r="B49420" s="12"/>
      <c r="C49420" s="12"/>
    </row>
    <row r="49421" spans="1:3" x14ac:dyDescent="0.35">
      <c r="A49421" s="12"/>
      <c r="B49421" s="12"/>
      <c r="C49421" s="12"/>
    </row>
    <row r="49422" spans="1:3" x14ac:dyDescent="0.35">
      <c r="A49422" s="12"/>
      <c r="B49422" s="12"/>
      <c r="C49422" s="12"/>
    </row>
    <row r="49423" spans="1:3" x14ac:dyDescent="0.35">
      <c r="A49423" s="12"/>
      <c r="B49423" s="12"/>
      <c r="C49423" s="12"/>
    </row>
    <row r="49424" spans="1:3" x14ac:dyDescent="0.35">
      <c r="A49424" s="12"/>
      <c r="B49424" s="12"/>
      <c r="C49424" s="12"/>
    </row>
    <row r="49425" spans="1:3" x14ac:dyDescent="0.35">
      <c r="A49425" s="12"/>
      <c r="B49425" s="12"/>
      <c r="C49425" s="12"/>
    </row>
    <row r="49426" spans="1:3" x14ac:dyDescent="0.35">
      <c r="A49426" s="12"/>
      <c r="B49426" s="12"/>
      <c r="C49426" s="12"/>
    </row>
    <row r="49427" spans="1:3" x14ac:dyDescent="0.35">
      <c r="A49427" s="12"/>
      <c r="B49427" s="12"/>
      <c r="C49427" s="12"/>
    </row>
    <row r="49428" spans="1:3" x14ac:dyDescent="0.35">
      <c r="A49428" s="12"/>
      <c r="B49428" s="12"/>
      <c r="C49428" s="12"/>
    </row>
    <row r="49429" spans="1:3" x14ac:dyDescent="0.35">
      <c r="A49429" s="12"/>
      <c r="B49429" s="12"/>
      <c r="C49429" s="12"/>
    </row>
    <row r="49430" spans="1:3" x14ac:dyDescent="0.35">
      <c r="A49430" s="12"/>
      <c r="B49430" s="12"/>
      <c r="C49430" s="12"/>
    </row>
    <row r="49431" spans="1:3" x14ac:dyDescent="0.35">
      <c r="A49431" s="12"/>
      <c r="B49431" s="12"/>
      <c r="C49431" s="12"/>
    </row>
    <row r="49432" spans="1:3" x14ac:dyDescent="0.35">
      <c r="A49432" s="12"/>
      <c r="B49432" s="12"/>
      <c r="C49432" s="12"/>
    </row>
    <row r="49433" spans="1:3" x14ac:dyDescent="0.35">
      <c r="A49433" s="12"/>
      <c r="B49433" s="12"/>
      <c r="C49433" s="12"/>
    </row>
    <row r="49434" spans="1:3" x14ac:dyDescent="0.35">
      <c r="A49434" s="12"/>
      <c r="B49434" s="12"/>
      <c r="C49434" s="12"/>
    </row>
    <row r="49435" spans="1:3" x14ac:dyDescent="0.35">
      <c r="A49435" s="12"/>
      <c r="B49435" s="12"/>
      <c r="C49435" s="12"/>
    </row>
    <row r="49436" spans="1:3" x14ac:dyDescent="0.35">
      <c r="A49436" s="12"/>
      <c r="B49436" s="12"/>
      <c r="C49436" s="12"/>
    </row>
    <row r="49437" spans="1:3" x14ac:dyDescent="0.35">
      <c r="A49437" s="12"/>
      <c r="B49437" s="12"/>
      <c r="C49437" s="12"/>
    </row>
    <row r="49438" spans="1:3" x14ac:dyDescent="0.35">
      <c r="A49438" s="12"/>
      <c r="B49438" s="12"/>
      <c r="C49438" s="12"/>
    </row>
    <row r="49439" spans="1:3" x14ac:dyDescent="0.35">
      <c r="A49439" s="12"/>
      <c r="B49439" s="12"/>
      <c r="C49439" s="12"/>
    </row>
    <row r="49440" spans="1:3" x14ac:dyDescent="0.35">
      <c r="A49440" s="12"/>
      <c r="B49440" s="12"/>
      <c r="C49440" s="12"/>
    </row>
    <row r="49441" spans="1:3" x14ac:dyDescent="0.35">
      <c r="A49441" s="12"/>
      <c r="B49441" s="12"/>
      <c r="C49441" s="12"/>
    </row>
    <row r="49442" spans="1:3" x14ac:dyDescent="0.35">
      <c r="A49442" s="12"/>
      <c r="B49442" s="12"/>
      <c r="C49442" s="12"/>
    </row>
    <row r="49443" spans="1:3" x14ac:dyDescent="0.35">
      <c r="A49443" s="12"/>
      <c r="B49443" s="12"/>
      <c r="C49443" s="12"/>
    </row>
    <row r="49444" spans="1:3" x14ac:dyDescent="0.35">
      <c r="A49444" s="12"/>
      <c r="B49444" s="12"/>
      <c r="C49444" s="12"/>
    </row>
    <row r="49445" spans="1:3" x14ac:dyDescent="0.35">
      <c r="A49445" s="12"/>
      <c r="B49445" s="12"/>
      <c r="C49445" s="12"/>
    </row>
    <row r="49446" spans="1:3" x14ac:dyDescent="0.35">
      <c r="A49446" s="12"/>
      <c r="B49446" s="12"/>
      <c r="C49446" s="12"/>
    </row>
    <row r="49447" spans="1:3" x14ac:dyDescent="0.35">
      <c r="A49447" s="12"/>
      <c r="B49447" s="12"/>
      <c r="C49447" s="12"/>
    </row>
    <row r="49448" spans="1:3" x14ac:dyDescent="0.35">
      <c r="A49448" s="12"/>
      <c r="B49448" s="12"/>
      <c r="C49448" s="12"/>
    </row>
    <row r="49449" spans="1:3" x14ac:dyDescent="0.35">
      <c r="A49449" s="12"/>
      <c r="B49449" s="12"/>
      <c r="C49449" s="12"/>
    </row>
    <row r="49450" spans="1:3" x14ac:dyDescent="0.35">
      <c r="A49450" s="12"/>
      <c r="B49450" s="12"/>
      <c r="C49450" s="12"/>
    </row>
    <row r="49451" spans="1:3" x14ac:dyDescent="0.35">
      <c r="A49451" s="12"/>
      <c r="B49451" s="12"/>
      <c r="C49451" s="12"/>
    </row>
    <row r="49452" spans="1:3" x14ac:dyDescent="0.35">
      <c r="A49452" s="12"/>
      <c r="B49452" s="12"/>
      <c r="C49452" s="12"/>
    </row>
    <row r="49453" spans="1:3" x14ac:dyDescent="0.35">
      <c r="A49453" s="12"/>
      <c r="B49453" s="12"/>
      <c r="C49453" s="12"/>
    </row>
    <row r="49454" spans="1:3" x14ac:dyDescent="0.35">
      <c r="A49454" s="12"/>
      <c r="B49454" s="12"/>
      <c r="C49454" s="12"/>
    </row>
    <row r="49455" spans="1:3" x14ac:dyDescent="0.35">
      <c r="A49455" s="12"/>
      <c r="B49455" s="12"/>
      <c r="C49455" s="12"/>
    </row>
    <row r="49456" spans="1:3" x14ac:dyDescent="0.35">
      <c r="A49456" s="12"/>
      <c r="B49456" s="12"/>
      <c r="C49456" s="12"/>
    </row>
    <row r="49457" spans="1:3" x14ac:dyDescent="0.35">
      <c r="A49457" s="12"/>
      <c r="B49457" s="12"/>
      <c r="C49457" s="12"/>
    </row>
    <row r="49458" spans="1:3" x14ac:dyDescent="0.35">
      <c r="A49458" s="12"/>
      <c r="B49458" s="12"/>
      <c r="C49458" s="12"/>
    </row>
    <row r="49459" spans="1:3" x14ac:dyDescent="0.35">
      <c r="A49459" s="12"/>
      <c r="B49459" s="12"/>
      <c r="C49459" s="12"/>
    </row>
    <row r="49460" spans="1:3" x14ac:dyDescent="0.35">
      <c r="A49460" s="12"/>
      <c r="B49460" s="12"/>
      <c r="C49460" s="12"/>
    </row>
    <row r="49461" spans="1:3" x14ac:dyDescent="0.35">
      <c r="A49461" s="12"/>
      <c r="B49461" s="12"/>
      <c r="C49461" s="12"/>
    </row>
    <row r="49462" spans="1:3" x14ac:dyDescent="0.35">
      <c r="A49462" s="12"/>
      <c r="B49462" s="12"/>
      <c r="C49462" s="12"/>
    </row>
    <row r="49463" spans="1:3" x14ac:dyDescent="0.35">
      <c r="A49463" s="12"/>
      <c r="B49463" s="12"/>
      <c r="C49463" s="12"/>
    </row>
    <row r="49464" spans="1:3" x14ac:dyDescent="0.35">
      <c r="A49464" s="12"/>
      <c r="B49464" s="12"/>
      <c r="C49464" s="12"/>
    </row>
    <row r="49465" spans="1:3" x14ac:dyDescent="0.35">
      <c r="A49465" s="12"/>
      <c r="B49465" s="12"/>
      <c r="C49465" s="12"/>
    </row>
    <row r="49466" spans="1:3" x14ac:dyDescent="0.35">
      <c r="A49466" s="12"/>
      <c r="B49466" s="12"/>
      <c r="C49466" s="12"/>
    </row>
    <row r="49467" spans="1:3" x14ac:dyDescent="0.35">
      <c r="A49467" s="12"/>
      <c r="B49467" s="12"/>
      <c r="C49467" s="12"/>
    </row>
    <row r="49468" spans="1:3" x14ac:dyDescent="0.35">
      <c r="A49468" s="12"/>
      <c r="B49468" s="12"/>
      <c r="C49468" s="12"/>
    </row>
    <row r="49469" spans="1:3" x14ac:dyDescent="0.35">
      <c r="A49469" s="12"/>
      <c r="B49469" s="12"/>
      <c r="C49469" s="12"/>
    </row>
    <row r="49470" spans="1:3" x14ac:dyDescent="0.35">
      <c r="A49470" s="12"/>
      <c r="B49470" s="12"/>
      <c r="C49470" s="12"/>
    </row>
    <row r="49471" spans="1:3" x14ac:dyDescent="0.35">
      <c r="A49471" s="12"/>
      <c r="B49471" s="12"/>
      <c r="C49471" s="12"/>
    </row>
    <row r="49472" spans="1:3" x14ac:dyDescent="0.35">
      <c r="A49472" s="12"/>
      <c r="B49472" s="12"/>
      <c r="C49472" s="12"/>
    </row>
    <row r="49473" spans="1:3" x14ac:dyDescent="0.35">
      <c r="A49473" s="12"/>
      <c r="B49473" s="12"/>
      <c r="C49473" s="12"/>
    </row>
    <row r="49474" spans="1:3" x14ac:dyDescent="0.35">
      <c r="A49474" s="12"/>
      <c r="B49474" s="12"/>
      <c r="C49474" s="12"/>
    </row>
    <row r="49475" spans="1:3" x14ac:dyDescent="0.35">
      <c r="A49475" s="12"/>
      <c r="B49475" s="12"/>
      <c r="C49475" s="12"/>
    </row>
    <row r="49476" spans="1:3" x14ac:dyDescent="0.35">
      <c r="A49476" s="12"/>
      <c r="B49476" s="12"/>
      <c r="C49476" s="12"/>
    </row>
    <row r="49477" spans="1:3" x14ac:dyDescent="0.35">
      <c r="A49477" s="12"/>
      <c r="B49477" s="12"/>
      <c r="C49477" s="12"/>
    </row>
    <row r="49478" spans="1:3" x14ac:dyDescent="0.35">
      <c r="A49478" s="12"/>
      <c r="B49478" s="12"/>
      <c r="C49478" s="12"/>
    </row>
    <row r="49479" spans="1:3" x14ac:dyDescent="0.35">
      <c r="A49479" s="12"/>
      <c r="B49479" s="12"/>
      <c r="C49479" s="12"/>
    </row>
    <row r="49480" spans="1:3" x14ac:dyDescent="0.35">
      <c r="A49480" s="12"/>
      <c r="B49480" s="12"/>
      <c r="C49480" s="12"/>
    </row>
    <row r="49481" spans="1:3" x14ac:dyDescent="0.35">
      <c r="A49481" s="12"/>
      <c r="B49481" s="12"/>
      <c r="C49481" s="12"/>
    </row>
    <row r="49482" spans="1:3" x14ac:dyDescent="0.35">
      <c r="A49482" s="12"/>
      <c r="B49482" s="12"/>
      <c r="C49482" s="12"/>
    </row>
    <row r="49483" spans="1:3" x14ac:dyDescent="0.35">
      <c r="A49483" s="12"/>
      <c r="B49483" s="12"/>
      <c r="C49483" s="12"/>
    </row>
    <row r="49484" spans="1:3" x14ac:dyDescent="0.35">
      <c r="A49484" s="12"/>
      <c r="B49484" s="12"/>
      <c r="C49484" s="12"/>
    </row>
    <row r="49485" spans="1:3" x14ac:dyDescent="0.35">
      <c r="A49485" s="12"/>
      <c r="B49485" s="12"/>
      <c r="C49485" s="12"/>
    </row>
    <row r="49486" spans="1:3" x14ac:dyDescent="0.35">
      <c r="A49486" s="12"/>
      <c r="B49486" s="12"/>
      <c r="C49486" s="12"/>
    </row>
    <row r="49487" spans="1:3" x14ac:dyDescent="0.35">
      <c r="A49487" s="12"/>
      <c r="B49487" s="12"/>
      <c r="C49487" s="12"/>
    </row>
    <row r="49488" spans="1:3" x14ac:dyDescent="0.35">
      <c r="A49488" s="12"/>
      <c r="B49488" s="12"/>
      <c r="C49488" s="12"/>
    </row>
    <row r="49489" spans="1:3" x14ac:dyDescent="0.35">
      <c r="A49489" s="12"/>
      <c r="B49489" s="12"/>
      <c r="C49489" s="12"/>
    </row>
    <row r="49490" spans="1:3" x14ac:dyDescent="0.35">
      <c r="A49490" s="12"/>
      <c r="B49490" s="12"/>
      <c r="C49490" s="12"/>
    </row>
    <row r="49491" spans="1:3" x14ac:dyDescent="0.35">
      <c r="A49491" s="12"/>
      <c r="B49491" s="12"/>
      <c r="C49491" s="12"/>
    </row>
    <row r="49492" spans="1:3" x14ac:dyDescent="0.35">
      <c r="A49492" s="12"/>
      <c r="B49492" s="12"/>
      <c r="C49492" s="12"/>
    </row>
    <row r="49493" spans="1:3" x14ac:dyDescent="0.35">
      <c r="A49493" s="12"/>
      <c r="B49493" s="12"/>
      <c r="C49493" s="12"/>
    </row>
    <row r="49494" spans="1:3" x14ac:dyDescent="0.35">
      <c r="A49494" s="12"/>
      <c r="B49494" s="12"/>
      <c r="C49494" s="12"/>
    </row>
    <row r="49495" spans="1:3" x14ac:dyDescent="0.35">
      <c r="A49495" s="12"/>
      <c r="B49495" s="12"/>
      <c r="C49495" s="12"/>
    </row>
    <row r="49496" spans="1:3" x14ac:dyDescent="0.35">
      <c r="A49496" s="12"/>
      <c r="B49496" s="12"/>
      <c r="C49496" s="12"/>
    </row>
    <row r="49497" spans="1:3" x14ac:dyDescent="0.35">
      <c r="A49497" s="12"/>
      <c r="B49497" s="12"/>
      <c r="C49497" s="12"/>
    </row>
    <row r="49498" spans="1:3" x14ac:dyDescent="0.35">
      <c r="A49498" s="12"/>
      <c r="B49498" s="12"/>
      <c r="C49498" s="12"/>
    </row>
    <row r="49499" spans="1:3" x14ac:dyDescent="0.35">
      <c r="A49499" s="12"/>
      <c r="B49499" s="12"/>
      <c r="C49499" s="12"/>
    </row>
    <row r="49500" spans="1:3" x14ac:dyDescent="0.35">
      <c r="A49500" s="12"/>
      <c r="B49500" s="12"/>
      <c r="C49500" s="12"/>
    </row>
    <row r="49501" spans="1:3" x14ac:dyDescent="0.35">
      <c r="A49501" s="12"/>
      <c r="B49501" s="12"/>
      <c r="C49501" s="12"/>
    </row>
    <row r="49502" spans="1:3" x14ac:dyDescent="0.35">
      <c r="A49502" s="12"/>
      <c r="B49502" s="12"/>
      <c r="C49502" s="12"/>
    </row>
    <row r="49503" spans="1:3" x14ac:dyDescent="0.35">
      <c r="A49503" s="12"/>
      <c r="B49503" s="12"/>
      <c r="C49503" s="12"/>
    </row>
    <row r="49504" spans="1:3" x14ac:dyDescent="0.35">
      <c r="A49504" s="12"/>
      <c r="B49504" s="12"/>
      <c r="C49504" s="12"/>
    </row>
    <row r="49505" spans="1:3" x14ac:dyDescent="0.35">
      <c r="A49505" s="12"/>
      <c r="B49505" s="12"/>
      <c r="C49505" s="12"/>
    </row>
    <row r="49506" spans="1:3" x14ac:dyDescent="0.35">
      <c r="A49506" s="12"/>
      <c r="B49506" s="12"/>
      <c r="C49506" s="12"/>
    </row>
    <row r="49507" spans="1:3" x14ac:dyDescent="0.35">
      <c r="A49507" s="12"/>
      <c r="B49507" s="12"/>
      <c r="C49507" s="12"/>
    </row>
    <row r="49508" spans="1:3" x14ac:dyDescent="0.35">
      <c r="A49508" s="12"/>
      <c r="B49508" s="12"/>
      <c r="C49508" s="12"/>
    </row>
    <row r="49509" spans="1:3" x14ac:dyDescent="0.35">
      <c r="A49509" s="12"/>
      <c r="B49509" s="12"/>
      <c r="C49509" s="12"/>
    </row>
    <row r="49510" spans="1:3" x14ac:dyDescent="0.35">
      <c r="A49510" s="12"/>
      <c r="B49510" s="12"/>
      <c r="C49510" s="12"/>
    </row>
    <row r="49511" spans="1:3" x14ac:dyDescent="0.35">
      <c r="A49511" s="12"/>
      <c r="B49511" s="12"/>
      <c r="C49511" s="12"/>
    </row>
    <row r="49512" spans="1:3" x14ac:dyDescent="0.35">
      <c r="A49512" s="12"/>
      <c r="B49512" s="12"/>
      <c r="C49512" s="12"/>
    </row>
    <row r="49513" spans="1:3" x14ac:dyDescent="0.35">
      <c r="A49513" s="12"/>
      <c r="B49513" s="12"/>
      <c r="C49513" s="12"/>
    </row>
    <row r="49514" spans="1:3" x14ac:dyDescent="0.35">
      <c r="A49514" s="12"/>
      <c r="B49514" s="12"/>
      <c r="C49514" s="12"/>
    </row>
    <row r="49515" spans="1:3" x14ac:dyDescent="0.35">
      <c r="A49515" s="12"/>
      <c r="B49515" s="12"/>
      <c r="C49515" s="12"/>
    </row>
    <row r="49516" spans="1:3" x14ac:dyDescent="0.35">
      <c r="A49516" s="12"/>
      <c r="B49516" s="12"/>
      <c r="C49516" s="12"/>
    </row>
    <row r="49517" spans="1:3" x14ac:dyDescent="0.35">
      <c r="A49517" s="12"/>
      <c r="B49517" s="12"/>
      <c r="C49517" s="12"/>
    </row>
    <row r="49518" spans="1:3" x14ac:dyDescent="0.35">
      <c r="A49518" s="12"/>
      <c r="B49518" s="12"/>
      <c r="C49518" s="12"/>
    </row>
    <row r="49519" spans="1:3" x14ac:dyDescent="0.35">
      <c r="A49519" s="12"/>
      <c r="B49519" s="12"/>
      <c r="C49519" s="12"/>
    </row>
    <row r="49520" spans="1:3" x14ac:dyDescent="0.35">
      <c r="A49520" s="12"/>
      <c r="B49520" s="12"/>
      <c r="C49520" s="12"/>
    </row>
    <row r="49521" spans="1:3" x14ac:dyDescent="0.35">
      <c r="A49521" s="12"/>
      <c r="B49521" s="12"/>
      <c r="C49521" s="12"/>
    </row>
    <row r="49522" spans="1:3" x14ac:dyDescent="0.35">
      <c r="A49522" s="12"/>
      <c r="B49522" s="12"/>
      <c r="C49522" s="12"/>
    </row>
    <row r="49523" spans="1:3" x14ac:dyDescent="0.35">
      <c r="A49523" s="12"/>
      <c r="B49523" s="12"/>
      <c r="C49523" s="12"/>
    </row>
    <row r="49524" spans="1:3" x14ac:dyDescent="0.35">
      <c r="A49524" s="12"/>
      <c r="B49524" s="12"/>
      <c r="C49524" s="12"/>
    </row>
    <row r="49525" spans="1:3" x14ac:dyDescent="0.35">
      <c r="A49525" s="12"/>
      <c r="B49525" s="12"/>
      <c r="C49525" s="12"/>
    </row>
    <row r="49526" spans="1:3" x14ac:dyDescent="0.35">
      <c r="A49526" s="12"/>
      <c r="B49526" s="12"/>
      <c r="C49526" s="12"/>
    </row>
    <row r="49527" spans="1:3" x14ac:dyDescent="0.35">
      <c r="A49527" s="12"/>
      <c r="B49527" s="12"/>
      <c r="C49527" s="12"/>
    </row>
    <row r="49528" spans="1:3" x14ac:dyDescent="0.35">
      <c r="A49528" s="12"/>
      <c r="B49528" s="12"/>
      <c r="C49528" s="12"/>
    </row>
    <row r="49529" spans="1:3" x14ac:dyDescent="0.35">
      <c r="A49529" s="12"/>
      <c r="B49529" s="12"/>
      <c r="C49529" s="12"/>
    </row>
    <row r="49530" spans="1:3" x14ac:dyDescent="0.35">
      <c r="A49530" s="12"/>
      <c r="B49530" s="12"/>
      <c r="C49530" s="12"/>
    </row>
    <row r="49531" spans="1:3" x14ac:dyDescent="0.35">
      <c r="A49531" s="12"/>
      <c r="B49531" s="12"/>
      <c r="C49531" s="12"/>
    </row>
    <row r="49532" spans="1:3" x14ac:dyDescent="0.35">
      <c r="A49532" s="12"/>
      <c r="B49532" s="12"/>
      <c r="C49532" s="12"/>
    </row>
    <row r="49533" spans="1:3" x14ac:dyDescent="0.35">
      <c r="A49533" s="12"/>
      <c r="B49533" s="12"/>
      <c r="C49533" s="12"/>
    </row>
    <row r="49534" spans="1:3" x14ac:dyDescent="0.35">
      <c r="A49534" s="12"/>
      <c r="B49534" s="12"/>
      <c r="C49534" s="12"/>
    </row>
    <row r="49535" spans="1:3" x14ac:dyDescent="0.35">
      <c r="A49535" s="12"/>
      <c r="B49535" s="12"/>
      <c r="C49535" s="12"/>
    </row>
    <row r="49536" spans="1:3" x14ac:dyDescent="0.35">
      <c r="A49536" s="12"/>
      <c r="B49536" s="12"/>
      <c r="C49536" s="12"/>
    </row>
    <row r="49537" spans="1:3" x14ac:dyDescent="0.35">
      <c r="A49537" s="12"/>
      <c r="B49537" s="12"/>
      <c r="C49537" s="12"/>
    </row>
    <row r="49538" spans="1:3" x14ac:dyDescent="0.35">
      <c r="A49538" s="12"/>
      <c r="B49538" s="12"/>
      <c r="C49538" s="12"/>
    </row>
    <row r="49539" spans="1:3" x14ac:dyDescent="0.35">
      <c r="A49539" s="12"/>
      <c r="B49539" s="12"/>
      <c r="C49539" s="12"/>
    </row>
    <row r="49540" spans="1:3" x14ac:dyDescent="0.35">
      <c r="A49540" s="12"/>
      <c r="B49540" s="12"/>
      <c r="C49540" s="12"/>
    </row>
    <row r="49541" spans="1:3" x14ac:dyDescent="0.35">
      <c r="A49541" s="12"/>
      <c r="B49541" s="12"/>
      <c r="C49541" s="12"/>
    </row>
    <row r="49542" spans="1:3" x14ac:dyDescent="0.35">
      <c r="A49542" s="12"/>
      <c r="B49542" s="12"/>
      <c r="C49542" s="12"/>
    </row>
    <row r="49543" spans="1:3" x14ac:dyDescent="0.35">
      <c r="A49543" s="12"/>
      <c r="B49543" s="12"/>
      <c r="C49543" s="12"/>
    </row>
    <row r="49544" spans="1:3" x14ac:dyDescent="0.35">
      <c r="A49544" s="12"/>
      <c r="B49544" s="12"/>
      <c r="C49544" s="12"/>
    </row>
    <row r="49545" spans="1:3" x14ac:dyDescent="0.35">
      <c r="A49545" s="12"/>
      <c r="B49545" s="12"/>
      <c r="C49545" s="12"/>
    </row>
    <row r="49546" spans="1:3" x14ac:dyDescent="0.35">
      <c r="A49546" s="12"/>
      <c r="B49546" s="12"/>
      <c r="C49546" s="12"/>
    </row>
    <row r="49547" spans="1:3" x14ac:dyDescent="0.35">
      <c r="A49547" s="12"/>
      <c r="B49547" s="12"/>
      <c r="C49547" s="12"/>
    </row>
    <row r="49548" spans="1:3" x14ac:dyDescent="0.35">
      <c r="A49548" s="12"/>
      <c r="B49548" s="12"/>
      <c r="C49548" s="12"/>
    </row>
    <row r="49549" spans="1:3" x14ac:dyDescent="0.35">
      <c r="A49549" s="12"/>
      <c r="B49549" s="12"/>
      <c r="C49549" s="12"/>
    </row>
    <row r="49550" spans="1:3" x14ac:dyDescent="0.35">
      <c r="A49550" s="12"/>
      <c r="B49550" s="12"/>
      <c r="C49550" s="12"/>
    </row>
    <row r="49551" spans="1:3" x14ac:dyDescent="0.35">
      <c r="A49551" s="12"/>
      <c r="B49551" s="12"/>
      <c r="C49551" s="12"/>
    </row>
    <row r="49552" spans="1:3" x14ac:dyDescent="0.35">
      <c r="A49552" s="12"/>
      <c r="B49552" s="12"/>
      <c r="C49552" s="12"/>
    </row>
    <row r="49553" spans="1:3" x14ac:dyDescent="0.35">
      <c r="A49553" s="12"/>
      <c r="B49553" s="12"/>
      <c r="C49553" s="12"/>
    </row>
    <row r="49554" spans="1:3" x14ac:dyDescent="0.35">
      <c r="A49554" s="12"/>
      <c r="B49554" s="12"/>
      <c r="C49554" s="12"/>
    </row>
    <row r="49555" spans="1:3" x14ac:dyDescent="0.35">
      <c r="A49555" s="12"/>
      <c r="B49555" s="12"/>
      <c r="C49555" s="12"/>
    </row>
    <row r="49556" spans="1:3" x14ac:dyDescent="0.35">
      <c r="A49556" s="12"/>
      <c r="B49556" s="12"/>
      <c r="C49556" s="12"/>
    </row>
    <row r="49557" spans="1:3" x14ac:dyDescent="0.35">
      <c r="A49557" s="12"/>
      <c r="B49557" s="12"/>
      <c r="C49557" s="12"/>
    </row>
    <row r="49558" spans="1:3" x14ac:dyDescent="0.35">
      <c r="A49558" s="12"/>
      <c r="B49558" s="12"/>
      <c r="C49558" s="12"/>
    </row>
    <row r="49559" spans="1:3" x14ac:dyDescent="0.35">
      <c r="A49559" s="12"/>
      <c r="B49559" s="12"/>
      <c r="C49559" s="12"/>
    </row>
    <row r="49560" spans="1:3" x14ac:dyDescent="0.35">
      <c r="A49560" s="12"/>
      <c r="B49560" s="12"/>
      <c r="C49560" s="12"/>
    </row>
    <row r="49561" spans="1:3" x14ac:dyDescent="0.35">
      <c r="A49561" s="12"/>
      <c r="B49561" s="12"/>
      <c r="C49561" s="12"/>
    </row>
    <row r="49562" spans="1:3" x14ac:dyDescent="0.35">
      <c r="A49562" s="12"/>
      <c r="B49562" s="12"/>
      <c r="C49562" s="12"/>
    </row>
    <row r="49563" spans="1:3" x14ac:dyDescent="0.35">
      <c r="A49563" s="12"/>
      <c r="B49563" s="12"/>
      <c r="C49563" s="12"/>
    </row>
    <row r="49564" spans="1:3" x14ac:dyDescent="0.35">
      <c r="A49564" s="12"/>
      <c r="B49564" s="12"/>
      <c r="C49564" s="12"/>
    </row>
    <row r="49565" spans="1:3" x14ac:dyDescent="0.35">
      <c r="A49565" s="12"/>
      <c r="B49565" s="12"/>
      <c r="C49565" s="12"/>
    </row>
    <row r="49566" spans="1:3" x14ac:dyDescent="0.35">
      <c r="A49566" s="12"/>
      <c r="B49566" s="12"/>
      <c r="C49566" s="12"/>
    </row>
    <row r="49567" spans="1:3" x14ac:dyDescent="0.35">
      <c r="A49567" s="12"/>
      <c r="B49567" s="12"/>
      <c r="C49567" s="12"/>
    </row>
    <row r="49568" spans="1:3" x14ac:dyDescent="0.35">
      <c r="A49568" s="12"/>
      <c r="B49568" s="12"/>
      <c r="C49568" s="12"/>
    </row>
    <row r="49569" spans="1:3" x14ac:dyDescent="0.35">
      <c r="A49569" s="12"/>
      <c r="B49569" s="12"/>
      <c r="C49569" s="12"/>
    </row>
    <row r="49570" spans="1:3" x14ac:dyDescent="0.35">
      <c r="A49570" s="12"/>
      <c r="B49570" s="12"/>
      <c r="C49570" s="12"/>
    </row>
    <row r="49571" spans="1:3" x14ac:dyDescent="0.35">
      <c r="A49571" s="12"/>
      <c r="B49571" s="12"/>
      <c r="C49571" s="12"/>
    </row>
    <row r="49572" spans="1:3" x14ac:dyDescent="0.35">
      <c r="A49572" s="12"/>
      <c r="B49572" s="12"/>
      <c r="C49572" s="12"/>
    </row>
    <row r="49573" spans="1:3" x14ac:dyDescent="0.35">
      <c r="A49573" s="12"/>
      <c r="B49573" s="12"/>
      <c r="C49573" s="12"/>
    </row>
    <row r="49574" spans="1:3" x14ac:dyDescent="0.35">
      <c r="A49574" s="12"/>
      <c r="B49574" s="12"/>
      <c r="C49574" s="12"/>
    </row>
    <row r="49575" spans="1:3" x14ac:dyDescent="0.35">
      <c r="A49575" s="12"/>
      <c r="B49575" s="12"/>
      <c r="C49575" s="12"/>
    </row>
    <row r="49576" spans="1:3" x14ac:dyDescent="0.35">
      <c r="A49576" s="12"/>
      <c r="B49576" s="12"/>
      <c r="C49576" s="12"/>
    </row>
    <row r="49577" spans="1:3" x14ac:dyDescent="0.35">
      <c r="A49577" s="12"/>
      <c r="B49577" s="12"/>
      <c r="C49577" s="12"/>
    </row>
    <row r="49578" spans="1:3" x14ac:dyDescent="0.35">
      <c r="A49578" s="12"/>
      <c r="B49578" s="12"/>
      <c r="C49578" s="12"/>
    </row>
    <row r="49579" spans="1:3" x14ac:dyDescent="0.35">
      <c r="A49579" s="12"/>
      <c r="B49579" s="12"/>
      <c r="C49579" s="12"/>
    </row>
    <row r="49580" spans="1:3" x14ac:dyDescent="0.35">
      <c r="A49580" s="12"/>
      <c r="B49580" s="12"/>
      <c r="C49580" s="12"/>
    </row>
    <row r="49581" spans="1:3" x14ac:dyDescent="0.35">
      <c r="A49581" s="12"/>
      <c r="B49581" s="12"/>
      <c r="C49581" s="12"/>
    </row>
    <row r="49582" spans="1:3" x14ac:dyDescent="0.35">
      <c r="A49582" s="12"/>
      <c r="B49582" s="12"/>
      <c r="C49582" s="12"/>
    </row>
    <row r="49583" spans="1:3" x14ac:dyDescent="0.35">
      <c r="A49583" s="12"/>
      <c r="B49583" s="12"/>
      <c r="C49583" s="12"/>
    </row>
    <row r="49584" spans="1:3" x14ac:dyDescent="0.35">
      <c r="A49584" s="12"/>
      <c r="B49584" s="12"/>
      <c r="C49584" s="12"/>
    </row>
    <row r="49585" spans="1:3" x14ac:dyDescent="0.35">
      <c r="A49585" s="12"/>
      <c r="B49585" s="12"/>
      <c r="C49585" s="12"/>
    </row>
    <row r="49586" spans="1:3" x14ac:dyDescent="0.35">
      <c r="A49586" s="12"/>
      <c r="B49586" s="12"/>
      <c r="C49586" s="12"/>
    </row>
    <row r="49587" spans="1:3" x14ac:dyDescent="0.35">
      <c r="A49587" s="12"/>
      <c r="B49587" s="12"/>
      <c r="C49587" s="12"/>
    </row>
    <row r="49588" spans="1:3" x14ac:dyDescent="0.35">
      <c r="A49588" s="12"/>
      <c r="B49588" s="12"/>
      <c r="C49588" s="12"/>
    </row>
    <row r="49589" spans="1:3" x14ac:dyDescent="0.35">
      <c r="A49589" s="12"/>
      <c r="B49589" s="12"/>
      <c r="C49589" s="12"/>
    </row>
    <row r="49590" spans="1:3" x14ac:dyDescent="0.35">
      <c r="A49590" s="12"/>
      <c r="B49590" s="12"/>
      <c r="C49590" s="12"/>
    </row>
    <row r="49591" spans="1:3" x14ac:dyDescent="0.35">
      <c r="A49591" s="12"/>
      <c r="B49591" s="12"/>
      <c r="C49591" s="12"/>
    </row>
    <row r="49592" spans="1:3" x14ac:dyDescent="0.35">
      <c r="A49592" s="12"/>
      <c r="B49592" s="12"/>
      <c r="C49592" s="12"/>
    </row>
    <row r="49593" spans="1:3" x14ac:dyDescent="0.35">
      <c r="A49593" s="12"/>
      <c r="B49593" s="12"/>
      <c r="C49593" s="12"/>
    </row>
    <row r="49594" spans="1:3" x14ac:dyDescent="0.35">
      <c r="A49594" s="12"/>
      <c r="B49594" s="12"/>
      <c r="C49594" s="12"/>
    </row>
    <row r="49595" spans="1:3" x14ac:dyDescent="0.35">
      <c r="A49595" s="12"/>
      <c r="B49595" s="12"/>
      <c r="C49595" s="12"/>
    </row>
    <row r="49596" spans="1:3" x14ac:dyDescent="0.35">
      <c r="A49596" s="12"/>
      <c r="B49596" s="12"/>
      <c r="C49596" s="12"/>
    </row>
    <row r="49597" spans="1:3" x14ac:dyDescent="0.35">
      <c r="A49597" s="12"/>
      <c r="B49597" s="12"/>
      <c r="C49597" s="12"/>
    </row>
    <row r="49598" spans="1:3" x14ac:dyDescent="0.35">
      <c r="A49598" s="12"/>
      <c r="B49598" s="12"/>
      <c r="C49598" s="12"/>
    </row>
    <row r="49599" spans="1:3" x14ac:dyDescent="0.35">
      <c r="A49599" s="12"/>
      <c r="B49599" s="12"/>
      <c r="C49599" s="12"/>
    </row>
    <row r="49600" spans="1:3" x14ac:dyDescent="0.35">
      <c r="A49600" s="12"/>
      <c r="B49600" s="12"/>
      <c r="C49600" s="12"/>
    </row>
    <row r="49601" spans="1:3" x14ac:dyDescent="0.35">
      <c r="A49601" s="12"/>
      <c r="B49601" s="12"/>
      <c r="C49601" s="12"/>
    </row>
    <row r="49602" spans="1:3" x14ac:dyDescent="0.35">
      <c r="A49602" s="12"/>
      <c r="B49602" s="12"/>
      <c r="C49602" s="12"/>
    </row>
    <row r="49603" spans="1:3" x14ac:dyDescent="0.35">
      <c r="A49603" s="12"/>
      <c r="B49603" s="12"/>
      <c r="C49603" s="12"/>
    </row>
    <row r="49604" spans="1:3" x14ac:dyDescent="0.35">
      <c r="A49604" s="12"/>
      <c r="B49604" s="12"/>
      <c r="C49604" s="12"/>
    </row>
    <row r="49605" spans="1:3" x14ac:dyDescent="0.35">
      <c r="A49605" s="12"/>
      <c r="B49605" s="12"/>
      <c r="C49605" s="12"/>
    </row>
    <row r="49606" spans="1:3" x14ac:dyDescent="0.35">
      <c r="A49606" s="12"/>
      <c r="B49606" s="12"/>
      <c r="C49606" s="12"/>
    </row>
    <row r="49607" spans="1:3" x14ac:dyDescent="0.35">
      <c r="A49607" s="12"/>
      <c r="B49607" s="12"/>
      <c r="C49607" s="12"/>
    </row>
    <row r="49608" spans="1:3" x14ac:dyDescent="0.35">
      <c r="A49608" s="12"/>
      <c r="B49608" s="12"/>
      <c r="C49608" s="12"/>
    </row>
    <row r="49609" spans="1:3" x14ac:dyDescent="0.35">
      <c r="A49609" s="12"/>
      <c r="B49609" s="12"/>
      <c r="C49609" s="12"/>
    </row>
    <row r="49610" spans="1:3" x14ac:dyDescent="0.35">
      <c r="A49610" s="12"/>
      <c r="B49610" s="12"/>
      <c r="C49610" s="12"/>
    </row>
    <row r="49611" spans="1:3" x14ac:dyDescent="0.35">
      <c r="A49611" s="12"/>
      <c r="B49611" s="12"/>
      <c r="C49611" s="12"/>
    </row>
    <row r="49612" spans="1:3" x14ac:dyDescent="0.35">
      <c r="A49612" s="12"/>
      <c r="B49612" s="12"/>
      <c r="C49612" s="12"/>
    </row>
    <row r="49613" spans="1:3" x14ac:dyDescent="0.35">
      <c r="A49613" s="12"/>
      <c r="B49613" s="12"/>
      <c r="C49613" s="12"/>
    </row>
    <row r="49614" spans="1:3" x14ac:dyDescent="0.35">
      <c r="A49614" s="12"/>
      <c r="B49614" s="12"/>
      <c r="C49614" s="12"/>
    </row>
    <row r="49615" spans="1:3" x14ac:dyDescent="0.35">
      <c r="A49615" s="12"/>
      <c r="B49615" s="12"/>
      <c r="C49615" s="12"/>
    </row>
    <row r="49616" spans="1:3" x14ac:dyDescent="0.35">
      <c r="A49616" s="12"/>
      <c r="B49616" s="12"/>
      <c r="C49616" s="12"/>
    </row>
    <row r="49617" spans="1:3" x14ac:dyDescent="0.35">
      <c r="A49617" s="12"/>
      <c r="B49617" s="12"/>
      <c r="C49617" s="12"/>
    </row>
    <row r="49618" spans="1:3" x14ac:dyDescent="0.35">
      <c r="A49618" s="12"/>
      <c r="B49618" s="12"/>
      <c r="C49618" s="12"/>
    </row>
    <row r="49619" spans="1:3" x14ac:dyDescent="0.35">
      <c r="A49619" s="12"/>
      <c r="B49619" s="12"/>
      <c r="C49619" s="12"/>
    </row>
    <row r="49620" spans="1:3" x14ac:dyDescent="0.35">
      <c r="A49620" s="12"/>
      <c r="B49620" s="12"/>
      <c r="C49620" s="12"/>
    </row>
    <row r="49621" spans="1:3" x14ac:dyDescent="0.35">
      <c r="A49621" s="12"/>
      <c r="B49621" s="12"/>
      <c r="C49621" s="12"/>
    </row>
    <row r="49622" spans="1:3" x14ac:dyDescent="0.35">
      <c r="A49622" s="12"/>
      <c r="B49622" s="12"/>
      <c r="C49622" s="12"/>
    </row>
    <row r="49623" spans="1:3" x14ac:dyDescent="0.35">
      <c r="A49623" s="12"/>
      <c r="B49623" s="12"/>
      <c r="C49623" s="12"/>
    </row>
    <row r="49624" spans="1:3" x14ac:dyDescent="0.35">
      <c r="A49624" s="12"/>
      <c r="B49624" s="12"/>
      <c r="C49624" s="12"/>
    </row>
    <row r="49625" spans="1:3" x14ac:dyDescent="0.35">
      <c r="A49625" s="12"/>
      <c r="B49625" s="12"/>
      <c r="C49625" s="12"/>
    </row>
    <row r="49626" spans="1:3" x14ac:dyDescent="0.35">
      <c r="A49626" s="12"/>
      <c r="B49626" s="12"/>
      <c r="C49626" s="12"/>
    </row>
    <row r="49627" spans="1:3" x14ac:dyDescent="0.35">
      <c r="A49627" s="12"/>
      <c r="B49627" s="12"/>
      <c r="C49627" s="12"/>
    </row>
    <row r="49628" spans="1:3" x14ac:dyDescent="0.35">
      <c r="A49628" s="12"/>
      <c r="B49628" s="12"/>
      <c r="C49628" s="12"/>
    </row>
    <row r="49629" spans="1:3" x14ac:dyDescent="0.35">
      <c r="A49629" s="12"/>
      <c r="B49629" s="12"/>
      <c r="C49629" s="12"/>
    </row>
    <row r="49630" spans="1:3" x14ac:dyDescent="0.35">
      <c r="A49630" s="12"/>
      <c r="B49630" s="12"/>
      <c r="C49630" s="12"/>
    </row>
    <row r="49631" spans="1:3" x14ac:dyDescent="0.35">
      <c r="A49631" s="12"/>
      <c r="B49631" s="12"/>
      <c r="C49631" s="12"/>
    </row>
    <row r="49632" spans="1:3" x14ac:dyDescent="0.35">
      <c r="A49632" s="12"/>
      <c r="B49632" s="12"/>
      <c r="C49632" s="12"/>
    </row>
    <row r="49633" spans="1:3" x14ac:dyDescent="0.35">
      <c r="A49633" s="12"/>
      <c r="B49633" s="12"/>
      <c r="C49633" s="12"/>
    </row>
    <row r="49634" spans="1:3" x14ac:dyDescent="0.35">
      <c r="A49634" s="12"/>
      <c r="B49634" s="12"/>
      <c r="C49634" s="12"/>
    </row>
    <row r="49635" spans="1:3" x14ac:dyDescent="0.35">
      <c r="A49635" s="12"/>
      <c r="B49635" s="12"/>
      <c r="C49635" s="12"/>
    </row>
    <row r="49636" spans="1:3" x14ac:dyDescent="0.35">
      <c r="A49636" s="12"/>
      <c r="B49636" s="12"/>
      <c r="C49636" s="12"/>
    </row>
    <row r="49637" spans="1:3" x14ac:dyDescent="0.35">
      <c r="A49637" s="12"/>
      <c r="B49637" s="12"/>
      <c r="C49637" s="12"/>
    </row>
    <row r="49638" spans="1:3" x14ac:dyDescent="0.35">
      <c r="A49638" s="12"/>
      <c r="B49638" s="12"/>
      <c r="C49638" s="12"/>
    </row>
    <row r="49639" spans="1:3" x14ac:dyDescent="0.35">
      <c r="A49639" s="12"/>
      <c r="B49639" s="12"/>
      <c r="C49639" s="12"/>
    </row>
    <row r="49640" spans="1:3" x14ac:dyDescent="0.35">
      <c r="A49640" s="12"/>
      <c r="B49640" s="12"/>
      <c r="C49640" s="12"/>
    </row>
    <row r="49641" spans="1:3" x14ac:dyDescent="0.35">
      <c r="A49641" s="12"/>
      <c r="B49641" s="12"/>
      <c r="C49641" s="12"/>
    </row>
    <row r="49642" spans="1:3" x14ac:dyDescent="0.35">
      <c r="A49642" s="12"/>
      <c r="B49642" s="12"/>
      <c r="C49642" s="12"/>
    </row>
    <row r="49643" spans="1:3" x14ac:dyDescent="0.35">
      <c r="A49643" s="12"/>
      <c r="B49643" s="12"/>
      <c r="C49643" s="12"/>
    </row>
    <row r="49644" spans="1:3" x14ac:dyDescent="0.35">
      <c r="A49644" s="12"/>
      <c r="B49644" s="12"/>
      <c r="C49644" s="12"/>
    </row>
    <row r="49645" spans="1:3" x14ac:dyDescent="0.35">
      <c r="A49645" s="12"/>
      <c r="B49645" s="12"/>
      <c r="C49645" s="12"/>
    </row>
    <row r="49646" spans="1:3" x14ac:dyDescent="0.35">
      <c r="A49646" s="12"/>
      <c r="B49646" s="12"/>
      <c r="C49646" s="12"/>
    </row>
    <row r="49647" spans="1:3" x14ac:dyDescent="0.35">
      <c r="A49647" s="12"/>
      <c r="B49647" s="12"/>
      <c r="C49647" s="12"/>
    </row>
    <row r="49648" spans="1:3" x14ac:dyDescent="0.35">
      <c r="A49648" s="12"/>
      <c r="B49648" s="12"/>
      <c r="C49648" s="12"/>
    </row>
    <row r="49649" spans="1:3" x14ac:dyDescent="0.35">
      <c r="A49649" s="12"/>
      <c r="B49649" s="12"/>
      <c r="C49649" s="12"/>
    </row>
    <row r="49650" spans="1:3" x14ac:dyDescent="0.35">
      <c r="A49650" s="12"/>
      <c r="B49650" s="12"/>
      <c r="C49650" s="12"/>
    </row>
    <row r="49651" spans="1:3" x14ac:dyDescent="0.35">
      <c r="A49651" s="12"/>
      <c r="B49651" s="12"/>
      <c r="C49651" s="12"/>
    </row>
    <row r="49652" spans="1:3" x14ac:dyDescent="0.35">
      <c r="A49652" s="12"/>
      <c r="B49652" s="12"/>
      <c r="C49652" s="12"/>
    </row>
    <row r="49653" spans="1:3" x14ac:dyDescent="0.35">
      <c r="A49653" s="12"/>
      <c r="B49653" s="12"/>
      <c r="C49653" s="12"/>
    </row>
    <row r="49654" spans="1:3" x14ac:dyDescent="0.35">
      <c r="A49654" s="12"/>
      <c r="B49654" s="12"/>
      <c r="C49654" s="12"/>
    </row>
    <row r="49655" spans="1:3" x14ac:dyDescent="0.35">
      <c r="A49655" s="12"/>
      <c r="B49655" s="12"/>
      <c r="C49655" s="12"/>
    </row>
    <row r="49656" spans="1:3" x14ac:dyDescent="0.35">
      <c r="A49656" s="12"/>
      <c r="B49656" s="12"/>
      <c r="C49656" s="12"/>
    </row>
    <row r="49657" spans="1:3" x14ac:dyDescent="0.35">
      <c r="A49657" s="12"/>
      <c r="B49657" s="12"/>
      <c r="C49657" s="12"/>
    </row>
    <row r="49658" spans="1:3" x14ac:dyDescent="0.35">
      <c r="A49658" s="12"/>
      <c r="B49658" s="12"/>
      <c r="C49658" s="12"/>
    </row>
    <row r="49659" spans="1:3" x14ac:dyDescent="0.35">
      <c r="A49659" s="12"/>
      <c r="B49659" s="12"/>
      <c r="C49659" s="12"/>
    </row>
    <row r="49660" spans="1:3" x14ac:dyDescent="0.35">
      <c r="A49660" s="12"/>
      <c r="B49660" s="12"/>
      <c r="C49660" s="12"/>
    </row>
    <row r="49661" spans="1:3" x14ac:dyDescent="0.35">
      <c r="A49661" s="12"/>
      <c r="B49661" s="12"/>
      <c r="C49661" s="12"/>
    </row>
    <row r="49662" spans="1:3" x14ac:dyDescent="0.35">
      <c r="A49662" s="12"/>
      <c r="B49662" s="12"/>
      <c r="C49662" s="12"/>
    </row>
    <row r="49663" spans="1:3" x14ac:dyDescent="0.35">
      <c r="A49663" s="12"/>
      <c r="B49663" s="12"/>
      <c r="C49663" s="12"/>
    </row>
    <row r="49664" spans="1:3" x14ac:dyDescent="0.35">
      <c r="A49664" s="12"/>
      <c r="B49664" s="12"/>
      <c r="C49664" s="12"/>
    </row>
    <row r="49665" spans="1:3" x14ac:dyDescent="0.35">
      <c r="A49665" s="12"/>
      <c r="B49665" s="12"/>
      <c r="C49665" s="12"/>
    </row>
    <row r="49666" spans="1:3" x14ac:dyDescent="0.35">
      <c r="A49666" s="12"/>
      <c r="B49666" s="12"/>
      <c r="C49666" s="12"/>
    </row>
    <row r="49667" spans="1:3" x14ac:dyDescent="0.35">
      <c r="A49667" s="12"/>
      <c r="B49667" s="12"/>
      <c r="C49667" s="12"/>
    </row>
    <row r="49668" spans="1:3" x14ac:dyDescent="0.35">
      <c r="A49668" s="12"/>
      <c r="B49668" s="12"/>
      <c r="C49668" s="12"/>
    </row>
    <row r="49669" spans="1:3" x14ac:dyDescent="0.35">
      <c r="A49669" s="12"/>
      <c r="B49669" s="12"/>
      <c r="C49669" s="12"/>
    </row>
    <row r="49670" spans="1:3" x14ac:dyDescent="0.35">
      <c r="A49670" s="12"/>
      <c r="B49670" s="12"/>
      <c r="C49670" s="12"/>
    </row>
    <row r="49671" spans="1:3" x14ac:dyDescent="0.35">
      <c r="A49671" s="12"/>
      <c r="B49671" s="12"/>
      <c r="C49671" s="12"/>
    </row>
    <row r="49672" spans="1:3" x14ac:dyDescent="0.35">
      <c r="A49672" s="12"/>
      <c r="B49672" s="12"/>
      <c r="C49672" s="12"/>
    </row>
    <row r="49673" spans="1:3" x14ac:dyDescent="0.35">
      <c r="A49673" s="12"/>
      <c r="B49673" s="12"/>
      <c r="C49673" s="12"/>
    </row>
    <row r="49674" spans="1:3" x14ac:dyDescent="0.35">
      <c r="A49674" s="12"/>
      <c r="B49674" s="12"/>
      <c r="C49674" s="12"/>
    </row>
    <row r="49675" spans="1:3" x14ac:dyDescent="0.35">
      <c r="A49675" s="12"/>
      <c r="B49675" s="12"/>
      <c r="C49675" s="12"/>
    </row>
    <row r="49676" spans="1:3" x14ac:dyDescent="0.35">
      <c r="A49676" s="12"/>
      <c r="B49676" s="12"/>
      <c r="C49676" s="12"/>
    </row>
    <row r="49677" spans="1:3" x14ac:dyDescent="0.35">
      <c r="A49677" s="12"/>
      <c r="B49677" s="12"/>
      <c r="C49677" s="12"/>
    </row>
    <row r="49678" spans="1:3" x14ac:dyDescent="0.35">
      <c r="A49678" s="12"/>
      <c r="B49678" s="12"/>
      <c r="C49678" s="12"/>
    </row>
    <row r="49679" spans="1:3" x14ac:dyDescent="0.35">
      <c r="A49679" s="12"/>
      <c r="B49679" s="12"/>
      <c r="C49679" s="12"/>
    </row>
    <row r="49680" spans="1:3" x14ac:dyDescent="0.35">
      <c r="A49680" s="12"/>
      <c r="B49680" s="12"/>
      <c r="C49680" s="12"/>
    </row>
    <row r="49681" spans="1:3" x14ac:dyDescent="0.35">
      <c r="A49681" s="12"/>
      <c r="B49681" s="12"/>
      <c r="C49681" s="12"/>
    </row>
    <row r="49682" spans="1:3" x14ac:dyDescent="0.35">
      <c r="A49682" s="12"/>
      <c r="B49682" s="12"/>
      <c r="C49682" s="12"/>
    </row>
    <row r="49683" spans="1:3" x14ac:dyDescent="0.35">
      <c r="A49683" s="12"/>
      <c r="B49683" s="12"/>
      <c r="C49683" s="12"/>
    </row>
    <row r="49684" spans="1:3" x14ac:dyDescent="0.35">
      <c r="A49684" s="12"/>
      <c r="B49684" s="12"/>
      <c r="C49684" s="12"/>
    </row>
    <row r="49685" spans="1:3" x14ac:dyDescent="0.35">
      <c r="A49685" s="12"/>
      <c r="B49685" s="12"/>
      <c r="C49685" s="12"/>
    </row>
    <row r="49686" spans="1:3" x14ac:dyDescent="0.35">
      <c r="A49686" s="12"/>
      <c r="B49686" s="12"/>
      <c r="C49686" s="12"/>
    </row>
    <row r="49687" spans="1:3" x14ac:dyDescent="0.35">
      <c r="A49687" s="12"/>
      <c r="B49687" s="12"/>
      <c r="C49687" s="12"/>
    </row>
    <row r="49688" spans="1:3" x14ac:dyDescent="0.35">
      <c r="A49688" s="12"/>
      <c r="B49688" s="12"/>
      <c r="C49688" s="12"/>
    </row>
    <row r="49689" spans="1:3" x14ac:dyDescent="0.35">
      <c r="A49689" s="12"/>
      <c r="B49689" s="12"/>
      <c r="C49689" s="12"/>
    </row>
    <row r="49690" spans="1:3" x14ac:dyDescent="0.35">
      <c r="A49690" s="12"/>
      <c r="B49690" s="12"/>
      <c r="C49690" s="12"/>
    </row>
    <row r="49691" spans="1:3" x14ac:dyDescent="0.35">
      <c r="A49691" s="12"/>
      <c r="B49691" s="12"/>
      <c r="C49691" s="12"/>
    </row>
    <row r="49692" spans="1:3" x14ac:dyDescent="0.35">
      <c r="A49692" s="12"/>
      <c r="B49692" s="12"/>
      <c r="C49692" s="12"/>
    </row>
    <row r="49693" spans="1:3" x14ac:dyDescent="0.35">
      <c r="A49693" s="12"/>
      <c r="B49693" s="12"/>
      <c r="C49693" s="12"/>
    </row>
    <row r="49694" spans="1:3" x14ac:dyDescent="0.35">
      <c r="A49694" s="12"/>
      <c r="B49694" s="12"/>
      <c r="C49694" s="12"/>
    </row>
    <row r="49695" spans="1:3" x14ac:dyDescent="0.35">
      <c r="A49695" s="12"/>
      <c r="B49695" s="12"/>
      <c r="C49695" s="12"/>
    </row>
    <row r="49696" spans="1:3" x14ac:dyDescent="0.35">
      <c r="A49696" s="12"/>
      <c r="B49696" s="12"/>
      <c r="C49696" s="12"/>
    </row>
    <row r="49697" spans="1:3" x14ac:dyDescent="0.35">
      <c r="A49697" s="12"/>
      <c r="B49697" s="12"/>
      <c r="C49697" s="12"/>
    </row>
    <row r="49698" spans="1:3" x14ac:dyDescent="0.35">
      <c r="A49698" s="12"/>
      <c r="B49698" s="12"/>
      <c r="C49698" s="12"/>
    </row>
    <row r="49699" spans="1:3" x14ac:dyDescent="0.35">
      <c r="A49699" s="12"/>
      <c r="B49699" s="12"/>
      <c r="C49699" s="12"/>
    </row>
    <row r="49700" spans="1:3" x14ac:dyDescent="0.35">
      <c r="A49700" s="12"/>
      <c r="B49700" s="12"/>
      <c r="C49700" s="12"/>
    </row>
    <row r="49701" spans="1:3" x14ac:dyDescent="0.35">
      <c r="A49701" s="12"/>
      <c r="B49701" s="12"/>
      <c r="C49701" s="12"/>
    </row>
    <row r="49702" spans="1:3" x14ac:dyDescent="0.35">
      <c r="A49702" s="12"/>
      <c r="B49702" s="12"/>
      <c r="C49702" s="12"/>
    </row>
    <row r="49703" spans="1:3" x14ac:dyDescent="0.35">
      <c r="A49703" s="12"/>
      <c r="B49703" s="12"/>
      <c r="C49703" s="12"/>
    </row>
    <row r="49704" spans="1:3" x14ac:dyDescent="0.35">
      <c r="A49704" s="12"/>
      <c r="B49704" s="12"/>
      <c r="C49704" s="12"/>
    </row>
    <row r="49705" spans="1:3" x14ac:dyDescent="0.35">
      <c r="A49705" s="12"/>
      <c r="B49705" s="12"/>
      <c r="C49705" s="12"/>
    </row>
    <row r="49706" spans="1:3" x14ac:dyDescent="0.35">
      <c r="A49706" s="12"/>
      <c r="B49706" s="12"/>
      <c r="C49706" s="12"/>
    </row>
    <row r="49707" spans="1:3" x14ac:dyDescent="0.35">
      <c r="A49707" s="12"/>
      <c r="B49707" s="12"/>
      <c r="C49707" s="12"/>
    </row>
    <row r="49708" spans="1:3" x14ac:dyDescent="0.35">
      <c r="A49708" s="12"/>
      <c r="B49708" s="12"/>
      <c r="C49708" s="12"/>
    </row>
    <row r="49709" spans="1:3" x14ac:dyDescent="0.35">
      <c r="A49709" s="12"/>
      <c r="B49709" s="12"/>
      <c r="C49709" s="12"/>
    </row>
    <row r="49710" spans="1:3" x14ac:dyDescent="0.35">
      <c r="A49710" s="12"/>
      <c r="B49710" s="12"/>
      <c r="C49710" s="12"/>
    </row>
    <row r="49711" spans="1:3" x14ac:dyDescent="0.35">
      <c r="A49711" s="12"/>
      <c r="B49711" s="12"/>
      <c r="C49711" s="12"/>
    </row>
    <row r="49712" spans="1:3" x14ac:dyDescent="0.35">
      <c r="A49712" s="12"/>
      <c r="B49712" s="12"/>
      <c r="C49712" s="12"/>
    </row>
    <row r="49713" spans="1:3" x14ac:dyDescent="0.35">
      <c r="A49713" s="12"/>
      <c r="B49713" s="12"/>
      <c r="C49713" s="12"/>
    </row>
    <row r="49714" spans="1:3" x14ac:dyDescent="0.35">
      <c r="A49714" s="12"/>
      <c r="B49714" s="12"/>
      <c r="C49714" s="12"/>
    </row>
    <row r="49715" spans="1:3" x14ac:dyDescent="0.35">
      <c r="A49715" s="12"/>
      <c r="B49715" s="12"/>
      <c r="C49715" s="12"/>
    </row>
    <row r="49716" spans="1:3" x14ac:dyDescent="0.35">
      <c r="A49716" s="12"/>
      <c r="B49716" s="12"/>
      <c r="C49716" s="12"/>
    </row>
    <row r="49717" spans="1:3" x14ac:dyDescent="0.35">
      <c r="A49717" s="12"/>
      <c r="B49717" s="12"/>
      <c r="C49717" s="12"/>
    </row>
    <row r="49718" spans="1:3" x14ac:dyDescent="0.35">
      <c r="A49718" s="12"/>
      <c r="B49718" s="12"/>
      <c r="C49718" s="12"/>
    </row>
    <row r="49719" spans="1:3" x14ac:dyDescent="0.35">
      <c r="A49719" s="12"/>
      <c r="B49719" s="12"/>
      <c r="C49719" s="12"/>
    </row>
    <row r="49720" spans="1:3" x14ac:dyDescent="0.35">
      <c r="A49720" s="12"/>
      <c r="B49720" s="12"/>
      <c r="C49720" s="12"/>
    </row>
    <row r="49721" spans="1:3" x14ac:dyDescent="0.35">
      <c r="A49721" s="12"/>
      <c r="B49721" s="12"/>
      <c r="C49721" s="12"/>
    </row>
    <row r="49722" spans="1:3" x14ac:dyDescent="0.35">
      <c r="A49722" s="12"/>
      <c r="B49722" s="12"/>
      <c r="C49722" s="12"/>
    </row>
    <row r="49723" spans="1:3" x14ac:dyDescent="0.35">
      <c r="A49723" s="12"/>
      <c r="B49723" s="12"/>
      <c r="C49723" s="12"/>
    </row>
    <row r="49724" spans="1:3" x14ac:dyDescent="0.35">
      <c r="A49724" s="12"/>
      <c r="B49724" s="12"/>
      <c r="C49724" s="12"/>
    </row>
    <row r="49725" spans="1:3" x14ac:dyDescent="0.35">
      <c r="A49725" s="12"/>
      <c r="B49725" s="12"/>
      <c r="C49725" s="12"/>
    </row>
    <row r="49726" spans="1:3" x14ac:dyDescent="0.35">
      <c r="A49726" s="12"/>
      <c r="B49726" s="12"/>
      <c r="C49726" s="12"/>
    </row>
    <row r="49727" spans="1:3" x14ac:dyDescent="0.35">
      <c r="A49727" s="12"/>
      <c r="B49727" s="12"/>
      <c r="C49727" s="12"/>
    </row>
    <row r="49728" spans="1:3" x14ac:dyDescent="0.35">
      <c r="A49728" s="12"/>
      <c r="B49728" s="12"/>
      <c r="C49728" s="12"/>
    </row>
    <row r="49729" spans="1:3" x14ac:dyDescent="0.35">
      <c r="A49729" s="12"/>
      <c r="B49729" s="12"/>
      <c r="C49729" s="12"/>
    </row>
    <row r="49730" spans="1:3" x14ac:dyDescent="0.35">
      <c r="A49730" s="12"/>
      <c r="B49730" s="12"/>
      <c r="C49730" s="12"/>
    </row>
    <row r="49731" spans="1:3" x14ac:dyDescent="0.35">
      <c r="A49731" s="12"/>
      <c r="B49731" s="12"/>
      <c r="C49731" s="12"/>
    </row>
    <row r="49732" spans="1:3" x14ac:dyDescent="0.35">
      <c r="A49732" s="12"/>
      <c r="B49732" s="12"/>
      <c r="C49732" s="12"/>
    </row>
    <row r="49733" spans="1:3" x14ac:dyDescent="0.35">
      <c r="A49733" s="12"/>
      <c r="B49733" s="12"/>
      <c r="C49733" s="12"/>
    </row>
    <row r="49734" spans="1:3" x14ac:dyDescent="0.35">
      <c r="A49734" s="12"/>
      <c r="B49734" s="12"/>
      <c r="C49734" s="12"/>
    </row>
    <row r="49735" spans="1:3" x14ac:dyDescent="0.35">
      <c r="A49735" s="12"/>
      <c r="B49735" s="12"/>
      <c r="C49735" s="12"/>
    </row>
    <row r="49736" spans="1:3" x14ac:dyDescent="0.35">
      <c r="A49736" s="12"/>
      <c r="B49736" s="12"/>
      <c r="C49736" s="12"/>
    </row>
    <row r="49737" spans="1:3" x14ac:dyDescent="0.35">
      <c r="A49737" s="12"/>
      <c r="B49737" s="12"/>
      <c r="C49737" s="12"/>
    </row>
    <row r="49738" spans="1:3" x14ac:dyDescent="0.35">
      <c r="A49738" s="12"/>
      <c r="B49738" s="12"/>
      <c r="C49738" s="12"/>
    </row>
    <row r="49739" spans="1:3" x14ac:dyDescent="0.35">
      <c r="A49739" s="12"/>
      <c r="B49739" s="12"/>
      <c r="C49739" s="12"/>
    </row>
    <row r="49740" spans="1:3" x14ac:dyDescent="0.35">
      <c r="A49740" s="12"/>
      <c r="B49740" s="12"/>
      <c r="C49740" s="12"/>
    </row>
    <row r="49741" spans="1:3" x14ac:dyDescent="0.35">
      <c r="A49741" s="12"/>
      <c r="B49741" s="12"/>
      <c r="C49741" s="12"/>
    </row>
    <row r="49742" spans="1:3" x14ac:dyDescent="0.35">
      <c r="A49742" s="12"/>
      <c r="B49742" s="12"/>
      <c r="C49742" s="12"/>
    </row>
    <row r="49743" spans="1:3" x14ac:dyDescent="0.35">
      <c r="A49743" s="12"/>
      <c r="B49743" s="12"/>
      <c r="C49743" s="12"/>
    </row>
    <row r="49744" spans="1:3" x14ac:dyDescent="0.35">
      <c r="A49744" s="12"/>
      <c r="B49744" s="12"/>
      <c r="C49744" s="12"/>
    </row>
    <row r="49745" spans="1:3" x14ac:dyDescent="0.35">
      <c r="A49745" s="12"/>
      <c r="B49745" s="12"/>
      <c r="C49745" s="12"/>
    </row>
    <row r="49746" spans="1:3" x14ac:dyDescent="0.35">
      <c r="A49746" s="12"/>
      <c r="B49746" s="12"/>
      <c r="C49746" s="12"/>
    </row>
    <row r="49747" spans="1:3" x14ac:dyDescent="0.35">
      <c r="A49747" s="12"/>
      <c r="B49747" s="12"/>
      <c r="C49747" s="12"/>
    </row>
    <row r="49748" spans="1:3" x14ac:dyDescent="0.35">
      <c r="A49748" s="12"/>
      <c r="B49748" s="12"/>
      <c r="C49748" s="12"/>
    </row>
    <row r="49749" spans="1:3" x14ac:dyDescent="0.35">
      <c r="A49749" s="12"/>
      <c r="B49749" s="12"/>
      <c r="C49749" s="12"/>
    </row>
    <row r="49750" spans="1:3" x14ac:dyDescent="0.35">
      <c r="A49750" s="12"/>
      <c r="B49750" s="12"/>
      <c r="C49750" s="12"/>
    </row>
    <row r="49751" spans="1:3" x14ac:dyDescent="0.35">
      <c r="A49751" s="12"/>
      <c r="B49751" s="12"/>
      <c r="C49751" s="12"/>
    </row>
    <row r="49752" spans="1:3" x14ac:dyDescent="0.35">
      <c r="A49752" s="12"/>
      <c r="B49752" s="12"/>
      <c r="C49752" s="12"/>
    </row>
    <row r="49753" spans="1:3" x14ac:dyDescent="0.35">
      <c r="A49753" s="12"/>
      <c r="B49753" s="12"/>
      <c r="C49753" s="12"/>
    </row>
    <row r="49754" spans="1:3" x14ac:dyDescent="0.35">
      <c r="A49754" s="12"/>
      <c r="B49754" s="12"/>
      <c r="C49754" s="12"/>
    </row>
    <row r="49755" spans="1:3" x14ac:dyDescent="0.35">
      <c r="A49755" s="12"/>
      <c r="B49755" s="12"/>
      <c r="C49755" s="12"/>
    </row>
    <row r="49756" spans="1:3" x14ac:dyDescent="0.35">
      <c r="A49756" s="12"/>
      <c r="B49756" s="12"/>
      <c r="C49756" s="12"/>
    </row>
    <row r="49757" spans="1:3" x14ac:dyDescent="0.35">
      <c r="A49757" s="12"/>
      <c r="B49757" s="12"/>
      <c r="C49757" s="12"/>
    </row>
    <row r="49758" spans="1:3" x14ac:dyDescent="0.35">
      <c r="A49758" s="12"/>
      <c r="B49758" s="12"/>
      <c r="C49758" s="12"/>
    </row>
    <row r="49759" spans="1:3" x14ac:dyDescent="0.35">
      <c r="A49759" s="12"/>
      <c r="B49759" s="12"/>
      <c r="C49759" s="12"/>
    </row>
    <row r="49760" spans="1:3" x14ac:dyDescent="0.35">
      <c r="A49760" s="12"/>
      <c r="B49760" s="12"/>
      <c r="C49760" s="12"/>
    </row>
    <row r="49761" spans="1:3" x14ac:dyDescent="0.35">
      <c r="A49761" s="12"/>
      <c r="B49761" s="12"/>
      <c r="C49761" s="12"/>
    </row>
    <row r="49762" spans="1:3" x14ac:dyDescent="0.35">
      <c r="A49762" s="12"/>
      <c r="B49762" s="12"/>
      <c r="C49762" s="12"/>
    </row>
    <row r="49763" spans="1:3" x14ac:dyDescent="0.35">
      <c r="A49763" s="12"/>
      <c r="B49763" s="12"/>
      <c r="C49763" s="12"/>
    </row>
    <row r="49764" spans="1:3" x14ac:dyDescent="0.35">
      <c r="A49764" s="12"/>
      <c r="B49764" s="12"/>
      <c r="C49764" s="12"/>
    </row>
    <row r="49765" spans="1:3" x14ac:dyDescent="0.35">
      <c r="A49765" s="12"/>
      <c r="B49765" s="12"/>
      <c r="C49765" s="12"/>
    </row>
    <row r="49766" spans="1:3" x14ac:dyDescent="0.35">
      <c r="A49766" s="12"/>
      <c r="B49766" s="12"/>
      <c r="C49766" s="12"/>
    </row>
    <row r="49767" spans="1:3" x14ac:dyDescent="0.35">
      <c r="A49767" s="12"/>
      <c r="B49767" s="12"/>
      <c r="C49767" s="12"/>
    </row>
    <row r="49768" spans="1:3" x14ac:dyDescent="0.35">
      <c r="A49768" s="12"/>
      <c r="B49768" s="12"/>
      <c r="C49768" s="12"/>
    </row>
    <row r="49769" spans="1:3" x14ac:dyDescent="0.35">
      <c r="A49769" s="12"/>
      <c r="B49769" s="12"/>
      <c r="C49769" s="12"/>
    </row>
    <row r="49770" spans="1:3" x14ac:dyDescent="0.35">
      <c r="A49770" s="12"/>
      <c r="B49770" s="12"/>
      <c r="C49770" s="12"/>
    </row>
    <row r="49771" spans="1:3" x14ac:dyDescent="0.35">
      <c r="A49771" s="12"/>
      <c r="B49771" s="12"/>
      <c r="C49771" s="12"/>
    </row>
    <row r="49772" spans="1:3" x14ac:dyDescent="0.35">
      <c r="A49772" s="12"/>
      <c r="B49772" s="12"/>
      <c r="C49772" s="12"/>
    </row>
    <row r="49773" spans="1:3" x14ac:dyDescent="0.35">
      <c r="A49773" s="12"/>
      <c r="B49773" s="12"/>
      <c r="C49773" s="12"/>
    </row>
    <row r="49774" spans="1:3" x14ac:dyDescent="0.35">
      <c r="A49774" s="12"/>
      <c r="B49774" s="12"/>
      <c r="C49774" s="12"/>
    </row>
    <row r="49775" spans="1:3" x14ac:dyDescent="0.35">
      <c r="A49775" s="12"/>
      <c r="B49775" s="12"/>
      <c r="C49775" s="12"/>
    </row>
    <row r="49776" spans="1:3" x14ac:dyDescent="0.35">
      <c r="A49776" s="12"/>
      <c r="B49776" s="12"/>
      <c r="C49776" s="12"/>
    </row>
    <row r="49777" spans="1:3" x14ac:dyDescent="0.35">
      <c r="A49777" s="12"/>
      <c r="B49777" s="12"/>
      <c r="C49777" s="12"/>
    </row>
    <row r="49778" spans="1:3" x14ac:dyDescent="0.35">
      <c r="A49778" s="12"/>
      <c r="B49778" s="12"/>
      <c r="C49778" s="12"/>
    </row>
    <row r="49779" spans="1:3" x14ac:dyDescent="0.35">
      <c r="A49779" s="12"/>
      <c r="B49779" s="12"/>
      <c r="C49779" s="12"/>
    </row>
    <row r="49780" spans="1:3" x14ac:dyDescent="0.35">
      <c r="A49780" s="12"/>
      <c r="B49780" s="12"/>
      <c r="C49780" s="12"/>
    </row>
    <row r="49781" spans="1:3" x14ac:dyDescent="0.35">
      <c r="A49781" s="12"/>
      <c r="B49781" s="12"/>
      <c r="C49781" s="12"/>
    </row>
    <row r="49782" spans="1:3" x14ac:dyDescent="0.35">
      <c r="A49782" s="12"/>
      <c r="B49782" s="12"/>
      <c r="C49782" s="12"/>
    </row>
    <row r="49783" spans="1:3" x14ac:dyDescent="0.35">
      <c r="A49783" s="12"/>
      <c r="B49783" s="12"/>
      <c r="C49783" s="12"/>
    </row>
    <row r="49784" spans="1:3" x14ac:dyDescent="0.35">
      <c r="A49784" s="12"/>
      <c r="B49784" s="12"/>
      <c r="C49784" s="12"/>
    </row>
    <row r="49785" spans="1:3" x14ac:dyDescent="0.35">
      <c r="A49785" s="12"/>
      <c r="B49785" s="12"/>
      <c r="C49785" s="12"/>
    </row>
    <row r="49786" spans="1:3" x14ac:dyDescent="0.35">
      <c r="A49786" s="12"/>
      <c r="B49786" s="12"/>
      <c r="C49786" s="12"/>
    </row>
    <row r="49787" spans="1:3" x14ac:dyDescent="0.35">
      <c r="A49787" s="12"/>
      <c r="B49787" s="12"/>
      <c r="C49787" s="12"/>
    </row>
    <row r="49788" spans="1:3" x14ac:dyDescent="0.35">
      <c r="A49788" s="12"/>
      <c r="B49788" s="12"/>
      <c r="C49788" s="12"/>
    </row>
    <row r="49789" spans="1:3" x14ac:dyDescent="0.35">
      <c r="A49789" s="12"/>
      <c r="B49789" s="12"/>
      <c r="C49789" s="12"/>
    </row>
    <row r="49790" spans="1:3" x14ac:dyDescent="0.35">
      <c r="A49790" s="12"/>
      <c r="B49790" s="12"/>
      <c r="C49790" s="12"/>
    </row>
    <row r="49791" spans="1:3" x14ac:dyDescent="0.35">
      <c r="A49791" s="12"/>
      <c r="B49791" s="12"/>
      <c r="C49791" s="12"/>
    </row>
    <row r="49792" spans="1:3" x14ac:dyDescent="0.35">
      <c r="A49792" s="12"/>
      <c r="B49792" s="12"/>
      <c r="C49792" s="12"/>
    </row>
    <row r="49793" spans="1:3" x14ac:dyDescent="0.35">
      <c r="A49793" s="12"/>
      <c r="B49793" s="12"/>
      <c r="C49793" s="12"/>
    </row>
    <row r="49794" spans="1:3" x14ac:dyDescent="0.35">
      <c r="A49794" s="12"/>
      <c r="B49794" s="12"/>
      <c r="C49794" s="12"/>
    </row>
    <row r="49795" spans="1:3" x14ac:dyDescent="0.35">
      <c r="A49795" s="12"/>
      <c r="B49795" s="12"/>
      <c r="C49795" s="12"/>
    </row>
    <row r="49796" spans="1:3" x14ac:dyDescent="0.35">
      <c r="A49796" s="12"/>
      <c r="B49796" s="12"/>
      <c r="C49796" s="12"/>
    </row>
    <row r="49797" spans="1:3" x14ac:dyDescent="0.35">
      <c r="A49797" s="12"/>
      <c r="B49797" s="12"/>
      <c r="C49797" s="12"/>
    </row>
    <row r="49798" spans="1:3" x14ac:dyDescent="0.35">
      <c r="A49798" s="12"/>
      <c r="B49798" s="12"/>
      <c r="C49798" s="12"/>
    </row>
    <row r="49799" spans="1:3" x14ac:dyDescent="0.35">
      <c r="A49799" s="12"/>
      <c r="B49799" s="12"/>
      <c r="C49799" s="12"/>
    </row>
    <row r="49800" spans="1:3" x14ac:dyDescent="0.35">
      <c r="A49800" s="12"/>
      <c r="B49800" s="12"/>
      <c r="C49800" s="12"/>
    </row>
    <row r="49801" spans="1:3" x14ac:dyDescent="0.35">
      <c r="A49801" s="12"/>
      <c r="B49801" s="12"/>
      <c r="C49801" s="12"/>
    </row>
    <row r="49802" spans="1:3" x14ac:dyDescent="0.35">
      <c r="A49802" s="12"/>
      <c r="B49802" s="12"/>
      <c r="C49802" s="12"/>
    </row>
    <row r="49803" spans="1:3" x14ac:dyDescent="0.35">
      <c r="A49803" s="12"/>
      <c r="B49803" s="12"/>
      <c r="C49803" s="12"/>
    </row>
    <row r="49804" spans="1:3" x14ac:dyDescent="0.35">
      <c r="A49804" s="12"/>
      <c r="B49804" s="12"/>
      <c r="C49804" s="12"/>
    </row>
    <row r="49805" spans="1:3" x14ac:dyDescent="0.35">
      <c r="A49805" s="12"/>
      <c r="B49805" s="12"/>
      <c r="C49805" s="12"/>
    </row>
    <row r="49806" spans="1:3" x14ac:dyDescent="0.35">
      <c r="A49806" s="12"/>
      <c r="B49806" s="12"/>
      <c r="C49806" s="12"/>
    </row>
    <row r="49807" spans="1:3" x14ac:dyDescent="0.35">
      <c r="A49807" s="12"/>
      <c r="B49807" s="12"/>
      <c r="C49807" s="12"/>
    </row>
    <row r="49808" spans="1:3" x14ac:dyDescent="0.35">
      <c r="A49808" s="12"/>
      <c r="B49808" s="12"/>
      <c r="C49808" s="12"/>
    </row>
    <row r="49809" spans="1:3" x14ac:dyDescent="0.35">
      <c r="A49809" s="12"/>
      <c r="B49809" s="12"/>
      <c r="C49809" s="12"/>
    </row>
    <row r="49810" spans="1:3" x14ac:dyDescent="0.35">
      <c r="A49810" s="12"/>
      <c r="B49810" s="12"/>
      <c r="C49810" s="12"/>
    </row>
    <row r="49811" spans="1:3" x14ac:dyDescent="0.35">
      <c r="A49811" s="12"/>
      <c r="B49811" s="12"/>
      <c r="C49811" s="12"/>
    </row>
    <row r="49812" spans="1:3" x14ac:dyDescent="0.35">
      <c r="A49812" s="12"/>
      <c r="B49812" s="12"/>
      <c r="C49812" s="12"/>
    </row>
    <row r="49813" spans="1:3" x14ac:dyDescent="0.35">
      <c r="A49813" s="12"/>
      <c r="B49813" s="12"/>
      <c r="C49813" s="12"/>
    </row>
    <row r="49814" spans="1:3" x14ac:dyDescent="0.35">
      <c r="A49814" s="12"/>
      <c r="B49814" s="12"/>
      <c r="C49814" s="12"/>
    </row>
    <row r="49815" spans="1:3" x14ac:dyDescent="0.35">
      <c r="A49815" s="12"/>
      <c r="B49815" s="12"/>
      <c r="C49815" s="12"/>
    </row>
    <row r="49816" spans="1:3" x14ac:dyDescent="0.35">
      <c r="A49816" s="12"/>
      <c r="B49816" s="12"/>
      <c r="C49816" s="12"/>
    </row>
    <row r="49817" spans="1:3" x14ac:dyDescent="0.35">
      <c r="A49817" s="12"/>
      <c r="B49817" s="12"/>
      <c r="C49817" s="12"/>
    </row>
    <row r="49818" spans="1:3" x14ac:dyDescent="0.35">
      <c r="A49818" s="12"/>
      <c r="B49818" s="12"/>
      <c r="C49818" s="12"/>
    </row>
    <row r="49819" spans="1:3" x14ac:dyDescent="0.35">
      <c r="A49819" s="12"/>
      <c r="B49819" s="12"/>
      <c r="C49819" s="12"/>
    </row>
    <row r="49820" spans="1:3" x14ac:dyDescent="0.35">
      <c r="A49820" s="12"/>
      <c r="B49820" s="12"/>
      <c r="C49820" s="12"/>
    </row>
    <row r="49821" spans="1:3" x14ac:dyDescent="0.35">
      <c r="A49821" s="12"/>
      <c r="B49821" s="12"/>
      <c r="C49821" s="12"/>
    </row>
    <row r="49822" spans="1:3" x14ac:dyDescent="0.35">
      <c r="A49822" s="12"/>
      <c r="B49822" s="12"/>
      <c r="C49822" s="12"/>
    </row>
    <row r="49823" spans="1:3" x14ac:dyDescent="0.35">
      <c r="A49823" s="12"/>
      <c r="B49823" s="12"/>
      <c r="C49823" s="12"/>
    </row>
    <row r="49824" spans="1:3" x14ac:dyDescent="0.35">
      <c r="A49824" s="12"/>
      <c r="B49824" s="12"/>
      <c r="C49824" s="12"/>
    </row>
    <row r="49825" spans="1:3" x14ac:dyDescent="0.35">
      <c r="A49825" s="12"/>
      <c r="B49825" s="12"/>
      <c r="C49825" s="12"/>
    </row>
    <row r="49826" spans="1:3" x14ac:dyDescent="0.35">
      <c r="A49826" s="12"/>
      <c r="B49826" s="12"/>
      <c r="C49826" s="12"/>
    </row>
    <row r="49827" spans="1:3" x14ac:dyDescent="0.35">
      <c r="A49827" s="12"/>
      <c r="B49827" s="12"/>
      <c r="C49827" s="12"/>
    </row>
    <row r="49828" spans="1:3" x14ac:dyDescent="0.35">
      <c r="A49828" s="12"/>
      <c r="B49828" s="12"/>
      <c r="C49828" s="12"/>
    </row>
    <row r="49829" spans="1:3" x14ac:dyDescent="0.35">
      <c r="A49829" s="12"/>
      <c r="B49829" s="12"/>
      <c r="C49829" s="12"/>
    </row>
    <row r="49830" spans="1:3" x14ac:dyDescent="0.35">
      <c r="A49830" s="12"/>
      <c r="B49830" s="12"/>
      <c r="C49830" s="12"/>
    </row>
    <row r="49831" spans="1:3" x14ac:dyDescent="0.35">
      <c r="A49831" s="12"/>
      <c r="B49831" s="12"/>
      <c r="C49831" s="12"/>
    </row>
    <row r="49832" spans="1:3" x14ac:dyDescent="0.35">
      <c r="A49832" s="12"/>
      <c r="B49832" s="12"/>
      <c r="C49832" s="12"/>
    </row>
    <row r="49833" spans="1:3" x14ac:dyDescent="0.35">
      <c r="A49833" s="12"/>
      <c r="B49833" s="12"/>
      <c r="C49833" s="12"/>
    </row>
    <row r="49834" spans="1:3" x14ac:dyDescent="0.35">
      <c r="A49834" s="12"/>
      <c r="B49834" s="12"/>
      <c r="C49834" s="12"/>
    </row>
    <row r="49835" spans="1:3" x14ac:dyDescent="0.35">
      <c r="A49835" s="12"/>
      <c r="B49835" s="12"/>
      <c r="C49835" s="12"/>
    </row>
    <row r="49836" spans="1:3" x14ac:dyDescent="0.35">
      <c r="A49836" s="12"/>
      <c r="B49836" s="12"/>
      <c r="C49836" s="12"/>
    </row>
    <row r="49837" spans="1:3" x14ac:dyDescent="0.35">
      <c r="A49837" s="12"/>
      <c r="B49837" s="12"/>
      <c r="C49837" s="12"/>
    </row>
    <row r="49838" spans="1:3" x14ac:dyDescent="0.35">
      <c r="A49838" s="12"/>
      <c r="B49838" s="12"/>
      <c r="C49838" s="12"/>
    </row>
    <row r="49839" spans="1:3" x14ac:dyDescent="0.35">
      <c r="A49839" s="12"/>
      <c r="B49839" s="12"/>
      <c r="C49839" s="12"/>
    </row>
    <row r="49840" spans="1:3" x14ac:dyDescent="0.35">
      <c r="A49840" s="12"/>
      <c r="B49840" s="12"/>
      <c r="C49840" s="12"/>
    </row>
    <row r="49841" spans="1:3" x14ac:dyDescent="0.35">
      <c r="A49841" s="12"/>
      <c r="B49841" s="12"/>
      <c r="C49841" s="12"/>
    </row>
    <row r="49842" spans="1:3" x14ac:dyDescent="0.35">
      <c r="A49842" s="12"/>
      <c r="B49842" s="12"/>
      <c r="C49842" s="12"/>
    </row>
    <row r="49843" spans="1:3" x14ac:dyDescent="0.35">
      <c r="A49843" s="12"/>
      <c r="B49843" s="12"/>
      <c r="C49843" s="12"/>
    </row>
    <row r="49844" spans="1:3" x14ac:dyDescent="0.35">
      <c r="A49844" s="12"/>
      <c r="B49844" s="12"/>
      <c r="C49844" s="12"/>
    </row>
    <row r="49845" spans="1:3" x14ac:dyDescent="0.35">
      <c r="A49845" s="12"/>
      <c r="B49845" s="12"/>
      <c r="C49845" s="12"/>
    </row>
    <row r="49846" spans="1:3" x14ac:dyDescent="0.35">
      <c r="A49846" s="12"/>
      <c r="B49846" s="12"/>
      <c r="C49846" s="12"/>
    </row>
    <row r="49847" spans="1:3" x14ac:dyDescent="0.35">
      <c r="A49847" s="12"/>
      <c r="B49847" s="12"/>
      <c r="C49847" s="12"/>
    </row>
    <row r="49848" spans="1:3" x14ac:dyDescent="0.35">
      <c r="A49848" s="12"/>
      <c r="B49848" s="12"/>
      <c r="C49848" s="12"/>
    </row>
    <row r="49849" spans="1:3" x14ac:dyDescent="0.35">
      <c r="A49849" s="12"/>
      <c r="B49849" s="12"/>
      <c r="C49849" s="12"/>
    </row>
    <row r="49850" spans="1:3" x14ac:dyDescent="0.35">
      <c r="A49850" s="12"/>
      <c r="B49850" s="12"/>
      <c r="C49850" s="12"/>
    </row>
    <row r="49851" spans="1:3" x14ac:dyDescent="0.35">
      <c r="A49851" s="12"/>
      <c r="B49851" s="12"/>
      <c r="C49851" s="12"/>
    </row>
    <row r="49852" spans="1:3" x14ac:dyDescent="0.35">
      <c r="A49852" s="12"/>
      <c r="B49852" s="12"/>
      <c r="C49852" s="12"/>
    </row>
    <row r="49853" spans="1:3" x14ac:dyDescent="0.35">
      <c r="A49853" s="12"/>
      <c r="B49853" s="12"/>
      <c r="C49853" s="12"/>
    </row>
    <row r="49854" spans="1:3" x14ac:dyDescent="0.35">
      <c r="A49854" s="12"/>
      <c r="B49854" s="12"/>
      <c r="C49854" s="12"/>
    </row>
    <row r="49855" spans="1:3" x14ac:dyDescent="0.35">
      <c r="A49855" s="12"/>
      <c r="B49855" s="12"/>
      <c r="C49855" s="12"/>
    </row>
    <row r="49856" spans="1:3" x14ac:dyDescent="0.35">
      <c r="A49856" s="12"/>
      <c r="B49856" s="12"/>
      <c r="C49856" s="12"/>
    </row>
    <row r="49857" spans="1:3" x14ac:dyDescent="0.35">
      <c r="A49857" s="12"/>
      <c r="B49857" s="12"/>
      <c r="C49857" s="12"/>
    </row>
    <row r="49858" spans="1:3" x14ac:dyDescent="0.35">
      <c r="A49858" s="12"/>
      <c r="B49858" s="12"/>
      <c r="C49858" s="12"/>
    </row>
    <row r="49859" spans="1:3" x14ac:dyDescent="0.35">
      <c r="A49859" s="12"/>
      <c r="B49859" s="12"/>
      <c r="C49859" s="12"/>
    </row>
    <row r="49860" spans="1:3" x14ac:dyDescent="0.35">
      <c r="A49860" s="12"/>
      <c r="B49860" s="12"/>
      <c r="C49860" s="12"/>
    </row>
    <row r="49861" spans="1:3" x14ac:dyDescent="0.35">
      <c r="A49861" s="12"/>
      <c r="B49861" s="12"/>
      <c r="C49861" s="12"/>
    </row>
    <row r="49862" spans="1:3" x14ac:dyDescent="0.35">
      <c r="A49862" s="12"/>
      <c r="B49862" s="12"/>
      <c r="C49862" s="12"/>
    </row>
    <row r="49863" spans="1:3" x14ac:dyDescent="0.35">
      <c r="A49863" s="12"/>
      <c r="B49863" s="12"/>
      <c r="C49863" s="12"/>
    </row>
    <row r="49864" spans="1:3" x14ac:dyDescent="0.35">
      <c r="A49864" s="12"/>
      <c r="B49864" s="12"/>
      <c r="C49864" s="12"/>
    </row>
    <row r="49865" spans="1:3" x14ac:dyDescent="0.35">
      <c r="A49865" s="12"/>
      <c r="B49865" s="12"/>
      <c r="C49865" s="12"/>
    </row>
    <row r="49866" spans="1:3" x14ac:dyDescent="0.35">
      <c r="A49866" s="12"/>
      <c r="B49866" s="12"/>
      <c r="C49866" s="12"/>
    </row>
    <row r="49867" spans="1:3" x14ac:dyDescent="0.35">
      <c r="A49867" s="12"/>
      <c r="B49867" s="12"/>
      <c r="C49867" s="12"/>
    </row>
    <row r="49868" spans="1:3" x14ac:dyDescent="0.35">
      <c r="A49868" s="12"/>
      <c r="B49868" s="12"/>
      <c r="C49868" s="12"/>
    </row>
    <row r="49869" spans="1:3" x14ac:dyDescent="0.35">
      <c r="A49869" s="12"/>
      <c r="B49869" s="12"/>
      <c r="C49869" s="12"/>
    </row>
    <row r="49870" spans="1:3" x14ac:dyDescent="0.35">
      <c r="A49870" s="12"/>
      <c r="B49870" s="12"/>
      <c r="C49870" s="12"/>
    </row>
    <row r="49871" spans="1:3" x14ac:dyDescent="0.35">
      <c r="A49871" s="12"/>
      <c r="B49871" s="12"/>
      <c r="C49871" s="12"/>
    </row>
    <row r="49872" spans="1:3" x14ac:dyDescent="0.35">
      <c r="A49872" s="12"/>
      <c r="B49872" s="12"/>
      <c r="C49872" s="12"/>
    </row>
    <row r="49873" spans="1:3" x14ac:dyDescent="0.35">
      <c r="A49873" s="12"/>
      <c r="B49873" s="12"/>
      <c r="C49873" s="12"/>
    </row>
    <row r="49874" spans="1:3" x14ac:dyDescent="0.35">
      <c r="A49874" s="12"/>
      <c r="B49874" s="12"/>
      <c r="C49874" s="12"/>
    </row>
    <row r="49875" spans="1:3" x14ac:dyDescent="0.35">
      <c r="A49875" s="12"/>
      <c r="B49875" s="12"/>
      <c r="C49875" s="12"/>
    </row>
    <row r="49876" spans="1:3" x14ac:dyDescent="0.35">
      <c r="A49876" s="12"/>
      <c r="B49876" s="12"/>
      <c r="C49876" s="12"/>
    </row>
    <row r="49877" spans="1:3" x14ac:dyDescent="0.35">
      <c r="A49877" s="12"/>
      <c r="B49877" s="12"/>
      <c r="C49877" s="12"/>
    </row>
    <row r="49878" spans="1:3" x14ac:dyDescent="0.35">
      <c r="A49878" s="12"/>
      <c r="B49878" s="12"/>
      <c r="C49878" s="12"/>
    </row>
    <row r="49879" spans="1:3" x14ac:dyDescent="0.35">
      <c r="A49879" s="12"/>
      <c r="B49879" s="12"/>
      <c r="C49879" s="12"/>
    </row>
    <row r="49880" spans="1:3" x14ac:dyDescent="0.35">
      <c r="A49880" s="12"/>
      <c r="B49880" s="12"/>
      <c r="C49880" s="12"/>
    </row>
    <row r="49881" spans="1:3" x14ac:dyDescent="0.35">
      <c r="A49881" s="12"/>
      <c r="B49881" s="12"/>
      <c r="C49881" s="12"/>
    </row>
    <row r="49882" spans="1:3" x14ac:dyDescent="0.35">
      <c r="A49882" s="12"/>
      <c r="B49882" s="12"/>
      <c r="C49882" s="12"/>
    </row>
    <row r="49883" spans="1:3" x14ac:dyDescent="0.35">
      <c r="A49883" s="12"/>
      <c r="B49883" s="12"/>
      <c r="C49883" s="12"/>
    </row>
    <row r="49884" spans="1:3" x14ac:dyDescent="0.35">
      <c r="A49884" s="12"/>
      <c r="B49884" s="12"/>
      <c r="C49884" s="12"/>
    </row>
    <row r="49885" spans="1:3" x14ac:dyDescent="0.35">
      <c r="A49885" s="12"/>
      <c r="B49885" s="12"/>
      <c r="C49885" s="12"/>
    </row>
    <row r="49886" spans="1:3" x14ac:dyDescent="0.35">
      <c r="A49886" s="12"/>
      <c r="B49886" s="12"/>
      <c r="C49886" s="12"/>
    </row>
    <row r="49887" spans="1:3" x14ac:dyDescent="0.35">
      <c r="A49887" s="12"/>
      <c r="B49887" s="12"/>
      <c r="C49887" s="12"/>
    </row>
    <row r="49888" spans="1:3" x14ac:dyDescent="0.35">
      <c r="A49888" s="12"/>
      <c r="B49888" s="12"/>
      <c r="C49888" s="12"/>
    </row>
    <row r="49889" spans="1:3" x14ac:dyDescent="0.35">
      <c r="A49889" s="12"/>
      <c r="B49889" s="12"/>
      <c r="C49889" s="12"/>
    </row>
    <row r="49890" spans="1:3" x14ac:dyDescent="0.35">
      <c r="A49890" s="12"/>
      <c r="B49890" s="12"/>
      <c r="C49890" s="12"/>
    </row>
    <row r="49891" spans="1:3" x14ac:dyDescent="0.35">
      <c r="A49891" s="12"/>
      <c r="B49891" s="12"/>
      <c r="C49891" s="12"/>
    </row>
    <row r="49892" spans="1:3" x14ac:dyDescent="0.35">
      <c r="A49892" s="12"/>
      <c r="B49892" s="12"/>
      <c r="C49892" s="12"/>
    </row>
    <row r="49893" spans="1:3" x14ac:dyDescent="0.35">
      <c r="A49893" s="12"/>
      <c r="B49893" s="12"/>
      <c r="C49893" s="12"/>
    </row>
    <row r="49894" spans="1:3" x14ac:dyDescent="0.35">
      <c r="A49894" s="12"/>
      <c r="B49894" s="12"/>
      <c r="C49894" s="12"/>
    </row>
    <row r="49895" spans="1:3" x14ac:dyDescent="0.35">
      <c r="A49895" s="12"/>
      <c r="B49895" s="12"/>
      <c r="C49895" s="12"/>
    </row>
    <row r="49896" spans="1:3" x14ac:dyDescent="0.35">
      <c r="A49896" s="12"/>
      <c r="B49896" s="12"/>
      <c r="C49896" s="12"/>
    </row>
    <row r="49897" spans="1:3" x14ac:dyDescent="0.35">
      <c r="A49897" s="12"/>
      <c r="B49897" s="12"/>
      <c r="C49897" s="12"/>
    </row>
    <row r="49898" spans="1:3" x14ac:dyDescent="0.35">
      <c r="A49898" s="12"/>
      <c r="B49898" s="12"/>
      <c r="C49898" s="12"/>
    </row>
    <row r="49899" spans="1:3" x14ac:dyDescent="0.35">
      <c r="A49899" s="12"/>
      <c r="B49899" s="12"/>
      <c r="C49899" s="12"/>
    </row>
    <row r="49900" spans="1:3" x14ac:dyDescent="0.35">
      <c r="A49900" s="12"/>
      <c r="B49900" s="12"/>
      <c r="C49900" s="12"/>
    </row>
    <row r="49901" spans="1:3" x14ac:dyDescent="0.35">
      <c r="A49901" s="12"/>
      <c r="B49901" s="12"/>
      <c r="C49901" s="12"/>
    </row>
    <row r="49902" spans="1:3" x14ac:dyDescent="0.35">
      <c r="A49902" s="12"/>
      <c r="B49902" s="12"/>
      <c r="C49902" s="12"/>
    </row>
    <row r="49903" spans="1:3" x14ac:dyDescent="0.35">
      <c r="A49903" s="12"/>
      <c r="B49903" s="12"/>
      <c r="C49903" s="12"/>
    </row>
    <row r="49904" spans="1:3" x14ac:dyDescent="0.35">
      <c r="A49904" s="12"/>
      <c r="B49904" s="12"/>
      <c r="C49904" s="12"/>
    </row>
    <row r="49905" spans="1:3" x14ac:dyDescent="0.35">
      <c r="A49905" s="12"/>
      <c r="B49905" s="12"/>
      <c r="C49905" s="12"/>
    </row>
    <row r="49906" spans="1:3" x14ac:dyDescent="0.35">
      <c r="A49906" s="12"/>
      <c r="B49906" s="12"/>
      <c r="C49906" s="12"/>
    </row>
    <row r="49907" spans="1:3" x14ac:dyDescent="0.35">
      <c r="A49907" s="12"/>
      <c r="B49907" s="12"/>
      <c r="C49907" s="12"/>
    </row>
    <row r="49908" spans="1:3" x14ac:dyDescent="0.35">
      <c r="A49908" s="12"/>
      <c r="B49908" s="12"/>
      <c r="C49908" s="12"/>
    </row>
    <row r="49909" spans="1:3" x14ac:dyDescent="0.35">
      <c r="A49909" s="12"/>
      <c r="B49909" s="12"/>
      <c r="C49909" s="12"/>
    </row>
    <row r="49910" spans="1:3" x14ac:dyDescent="0.35">
      <c r="A49910" s="12"/>
      <c r="B49910" s="12"/>
      <c r="C49910" s="12"/>
    </row>
    <row r="49911" spans="1:3" x14ac:dyDescent="0.35">
      <c r="A49911" s="12"/>
      <c r="B49911" s="12"/>
      <c r="C49911" s="12"/>
    </row>
    <row r="49912" spans="1:3" x14ac:dyDescent="0.35">
      <c r="A49912" s="12"/>
      <c r="B49912" s="12"/>
      <c r="C49912" s="12"/>
    </row>
    <row r="49913" spans="1:3" x14ac:dyDescent="0.35">
      <c r="A49913" s="12"/>
      <c r="B49913" s="12"/>
      <c r="C49913" s="12"/>
    </row>
    <row r="49914" spans="1:3" x14ac:dyDescent="0.35">
      <c r="A49914" s="12"/>
      <c r="B49914" s="12"/>
      <c r="C49914" s="12"/>
    </row>
    <row r="49915" spans="1:3" x14ac:dyDescent="0.35">
      <c r="A49915" s="12"/>
      <c r="B49915" s="12"/>
      <c r="C49915" s="12"/>
    </row>
    <row r="49916" spans="1:3" x14ac:dyDescent="0.35">
      <c r="A49916" s="12"/>
      <c r="B49916" s="12"/>
      <c r="C49916" s="12"/>
    </row>
    <row r="49917" spans="1:3" x14ac:dyDescent="0.35">
      <c r="A49917" s="12"/>
      <c r="B49917" s="12"/>
      <c r="C49917" s="12"/>
    </row>
    <row r="49918" spans="1:3" x14ac:dyDescent="0.35">
      <c r="A49918" s="12"/>
      <c r="B49918" s="12"/>
      <c r="C49918" s="12"/>
    </row>
    <row r="49919" spans="1:3" x14ac:dyDescent="0.35">
      <c r="A49919" s="12"/>
      <c r="B49919" s="12"/>
      <c r="C49919" s="12"/>
    </row>
    <row r="49920" spans="1:3" x14ac:dyDescent="0.35">
      <c r="A49920" s="12"/>
      <c r="B49920" s="12"/>
      <c r="C49920" s="12"/>
    </row>
    <row r="49921" spans="1:3" x14ac:dyDescent="0.35">
      <c r="A49921" s="12"/>
      <c r="B49921" s="12"/>
      <c r="C49921" s="12"/>
    </row>
    <row r="49922" spans="1:3" x14ac:dyDescent="0.35">
      <c r="A49922" s="12"/>
      <c r="B49922" s="12"/>
      <c r="C49922" s="12"/>
    </row>
    <row r="49923" spans="1:3" x14ac:dyDescent="0.35">
      <c r="A49923" s="12"/>
      <c r="B49923" s="12"/>
      <c r="C49923" s="12"/>
    </row>
    <row r="49924" spans="1:3" x14ac:dyDescent="0.35">
      <c r="A49924" s="12"/>
      <c r="B49924" s="12"/>
      <c r="C49924" s="12"/>
    </row>
    <row r="49925" spans="1:3" x14ac:dyDescent="0.35">
      <c r="A49925" s="12"/>
      <c r="B49925" s="12"/>
      <c r="C49925" s="12"/>
    </row>
    <row r="49926" spans="1:3" x14ac:dyDescent="0.35">
      <c r="A49926" s="12"/>
      <c r="B49926" s="12"/>
      <c r="C49926" s="12"/>
    </row>
    <row r="49927" spans="1:3" x14ac:dyDescent="0.35">
      <c r="A49927" s="12"/>
      <c r="B49927" s="12"/>
      <c r="C49927" s="12"/>
    </row>
    <row r="49928" spans="1:3" x14ac:dyDescent="0.35">
      <c r="A49928" s="12"/>
      <c r="B49928" s="12"/>
      <c r="C49928" s="12"/>
    </row>
    <row r="49929" spans="1:3" x14ac:dyDescent="0.35">
      <c r="A49929" s="12"/>
      <c r="B49929" s="12"/>
      <c r="C49929" s="12"/>
    </row>
    <row r="49930" spans="1:3" x14ac:dyDescent="0.35">
      <c r="A49930" s="12"/>
      <c r="B49930" s="12"/>
      <c r="C49930" s="12"/>
    </row>
    <row r="49931" spans="1:3" x14ac:dyDescent="0.35">
      <c r="A49931" s="12"/>
      <c r="B49931" s="12"/>
      <c r="C49931" s="12"/>
    </row>
    <row r="49932" spans="1:3" x14ac:dyDescent="0.35">
      <c r="A49932" s="12"/>
      <c r="B49932" s="12"/>
      <c r="C49932" s="12"/>
    </row>
    <row r="49933" spans="1:3" x14ac:dyDescent="0.35">
      <c r="A49933" s="12"/>
      <c r="B49933" s="12"/>
      <c r="C49933" s="12"/>
    </row>
    <row r="49934" spans="1:3" x14ac:dyDescent="0.35">
      <c r="A49934" s="12"/>
      <c r="B49934" s="12"/>
      <c r="C49934" s="12"/>
    </row>
    <row r="49935" spans="1:3" x14ac:dyDescent="0.35">
      <c r="A49935" s="12"/>
      <c r="B49935" s="12"/>
      <c r="C49935" s="12"/>
    </row>
    <row r="49936" spans="1:3" x14ac:dyDescent="0.35">
      <c r="A49936" s="12"/>
      <c r="B49936" s="12"/>
      <c r="C49936" s="12"/>
    </row>
    <row r="49937" spans="1:3" x14ac:dyDescent="0.35">
      <c r="A49937" s="12"/>
      <c r="B49937" s="12"/>
      <c r="C49937" s="12"/>
    </row>
    <row r="49938" spans="1:3" x14ac:dyDescent="0.35">
      <c r="A49938" s="12"/>
      <c r="B49938" s="12"/>
      <c r="C49938" s="12"/>
    </row>
    <row r="49939" spans="1:3" x14ac:dyDescent="0.35">
      <c r="A49939" s="12"/>
      <c r="B49939" s="12"/>
      <c r="C49939" s="12"/>
    </row>
    <row r="49940" spans="1:3" x14ac:dyDescent="0.35">
      <c r="A49940" s="12"/>
      <c r="B49940" s="12"/>
      <c r="C49940" s="12"/>
    </row>
    <row r="49941" spans="1:3" x14ac:dyDescent="0.35">
      <c r="A49941" s="12"/>
      <c r="B49941" s="12"/>
      <c r="C49941" s="12"/>
    </row>
    <row r="49942" spans="1:3" x14ac:dyDescent="0.35">
      <c r="A49942" s="12"/>
      <c r="B49942" s="12"/>
      <c r="C49942" s="12"/>
    </row>
    <row r="49943" spans="1:3" x14ac:dyDescent="0.35">
      <c r="A49943" s="12"/>
      <c r="B49943" s="12"/>
      <c r="C49943" s="12"/>
    </row>
    <row r="49944" spans="1:3" x14ac:dyDescent="0.35">
      <c r="A49944" s="12"/>
      <c r="B49944" s="12"/>
      <c r="C49944" s="12"/>
    </row>
    <row r="49945" spans="1:3" x14ac:dyDescent="0.35">
      <c r="A49945" s="12"/>
      <c r="B49945" s="12"/>
      <c r="C49945" s="12"/>
    </row>
    <row r="49946" spans="1:3" x14ac:dyDescent="0.35">
      <c r="A49946" s="12"/>
      <c r="B49946" s="12"/>
      <c r="C49946" s="12"/>
    </row>
    <row r="49947" spans="1:3" x14ac:dyDescent="0.35">
      <c r="A49947" s="12"/>
      <c r="B49947" s="12"/>
      <c r="C49947" s="12"/>
    </row>
    <row r="49948" spans="1:3" x14ac:dyDescent="0.35">
      <c r="A49948" s="12"/>
      <c r="B49948" s="12"/>
      <c r="C49948" s="12"/>
    </row>
    <row r="49949" spans="1:3" x14ac:dyDescent="0.35">
      <c r="A49949" s="12"/>
      <c r="B49949" s="12"/>
      <c r="C49949" s="12"/>
    </row>
    <row r="49950" spans="1:3" x14ac:dyDescent="0.35">
      <c r="A49950" s="12"/>
      <c r="B49950" s="12"/>
      <c r="C49950" s="12"/>
    </row>
    <row r="49951" spans="1:3" x14ac:dyDescent="0.35">
      <c r="A49951" s="12"/>
      <c r="B49951" s="12"/>
      <c r="C49951" s="12"/>
    </row>
    <row r="49952" spans="1:3" x14ac:dyDescent="0.35">
      <c r="A49952" s="12"/>
      <c r="B49952" s="12"/>
      <c r="C49952" s="12"/>
    </row>
    <row r="49953" spans="1:3" x14ac:dyDescent="0.35">
      <c r="A49953" s="12"/>
      <c r="B49953" s="12"/>
      <c r="C49953" s="12"/>
    </row>
    <row r="49954" spans="1:3" x14ac:dyDescent="0.35">
      <c r="A49954" s="12"/>
      <c r="B49954" s="12"/>
      <c r="C49954" s="12"/>
    </row>
    <row r="49955" spans="1:3" x14ac:dyDescent="0.35">
      <c r="A49955" s="12"/>
      <c r="B49955" s="12"/>
      <c r="C49955" s="12"/>
    </row>
    <row r="49956" spans="1:3" x14ac:dyDescent="0.35">
      <c r="A49956" s="12"/>
      <c r="B49956" s="12"/>
      <c r="C49956" s="12"/>
    </row>
    <row r="49957" spans="1:3" x14ac:dyDescent="0.35">
      <c r="A49957" s="12"/>
      <c r="B49957" s="12"/>
      <c r="C49957" s="12"/>
    </row>
    <row r="49958" spans="1:3" x14ac:dyDescent="0.35">
      <c r="A49958" s="12"/>
      <c r="B49958" s="12"/>
      <c r="C49958" s="12"/>
    </row>
    <row r="49959" spans="1:3" x14ac:dyDescent="0.35">
      <c r="A49959" s="12"/>
      <c r="B49959" s="12"/>
      <c r="C49959" s="12"/>
    </row>
    <row r="49960" spans="1:3" x14ac:dyDescent="0.35">
      <c r="A49960" s="12"/>
      <c r="B49960" s="12"/>
      <c r="C49960" s="12"/>
    </row>
    <row r="49961" spans="1:3" x14ac:dyDescent="0.35">
      <c r="A49961" s="12"/>
      <c r="B49961" s="12"/>
      <c r="C49961" s="12"/>
    </row>
    <row r="49962" spans="1:3" x14ac:dyDescent="0.35">
      <c r="A49962" s="12"/>
      <c r="B49962" s="12"/>
      <c r="C49962" s="12"/>
    </row>
    <row r="49963" spans="1:3" x14ac:dyDescent="0.35">
      <c r="A49963" s="12"/>
      <c r="B49963" s="12"/>
      <c r="C49963" s="12"/>
    </row>
    <row r="49964" spans="1:3" x14ac:dyDescent="0.35">
      <c r="A49964" s="12"/>
      <c r="B49964" s="12"/>
      <c r="C49964" s="12"/>
    </row>
    <row r="49965" spans="1:3" x14ac:dyDescent="0.35">
      <c r="A49965" s="12"/>
      <c r="B49965" s="12"/>
      <c r="C49965" s="12"/>
    </row>
    <row r="49966" spans="1:3" x14ac:dyDescent="0.35">
      <c r="A49966" s="12"/>
      <c r="B49966" s="12"/>
      <c r="C49966" s="12"/>
    </row>
    <row r="49967" spans="1:3" x14ac:dyDescent="0.35">
      <c r="A49967" s="12"/>
      <c r="B49967" s="12"/>
      <c r="C49967" s="12"/>
    </row>
    <row r="49968" spans="1:3" x14ac:dyDescent="0.35">
      <c r="A49968" s="12"/>
      <c r="B49968" s="12"/>
      <c r="C49968" s="12"/>
    </row>
    <row r="49969" spans="1:3" x14ac:dyDescent="0.35">
      <c r="A49969" s="12"/>
      <c r="B49969" s="12"/>
      <c r="C49969" s="12"/>
    </row>
    <row r="49970" spans="1:3" x14ac:dyDescent="0.35">
      <c r="A49970" s="12"/>
      <c r="B49970" s="12"/>
      <c r="C49970" s="12"/>
    </row>
    <row r="49971" spans="1:3" x14ac:dyDescent="0.35">
      <c r="A49971" s="12"/>
      <c r="B49971" s="12"/>
      <c r="C49971" s="12"/>
    </row>
    <row r="49972" spans="1:3" x14ac:dyDescent="0.35">
      <c r="A49972" s="12"/>
      <c r="B49972" s="12"/>
      <c r="C49972" s="12"/>
    </row>
    <row r="49973" spans="1:3" x14ac:dyDescent="0.35">
      <c r="A49973" s="12"/>
      <c r="B49973" s="12"/>
      <c r="C49973" s="12"/>
    </row>
    <row r="49974" spans="1:3" x14ac:dyDescent="0.35">
      <c r="A49974" s="12"/>
      <c r="B49974" s="12"/>
      <c r="C49974" s="12"/>
    </row>
    <row r="49975" spans="1:3" x14ac:dyDescent="0.35">
      <c r="A49975" s="12"/>
      <c r="B49975" s="12"/>
      <c r="C49975" s="12"/>
    </row>
    <row r="49976" spans="1:3" x14ac:dyDescent="0.35">
      <c r="A49976" s="12"/>
      <c r="B49976" s="12"/>
      <c r="C49976" s="12"/>
    </row>
    <row r="49977" spans="1:3" x14ac:dyDescent="0.35">
      <c r="A49977" s="12"/>
      <c r="B49977" s="12"/>
      <c r="C49977" s="12"/>
    </row>
    <row r="49978" spans="1:3" x14ac:dyDescent="0.35">
      <c r="A49978" s="12"/>
      <c r="B49978" s="12"/>
      <c r="C49978" s="12"/>
    </row>
    <row r="49979" spans="1:3" x14ac:dyDescent="0.35">
      <c r="A49979" s="12"/>
      <c r="B49979" s="12"/>
      <c r="C49979" s="12"/>
    </row>
    <row r="49980" spans="1:3" x14ac:dyDescent="0.35">
      <c r="A49980" s="12"/>
      <c r="B49980" s="12"/>
      <c r="C49980" s="12"/>
    </row>
    <row r="49981" spans="1:3" x14ac:dyDescent="0.35">
      <c r="A49981" s="12"/>
      <c r="B49981" s="12"/>
      <c r="C49981" s="12"/>
    </row>
    <row r="49982" spans="1:3" x14ac:dyDescent="0.35">
      <c r="A49982" s="12"/>
      <c r="B49982" s="12"/>
      <c r="C49982" s="12"/>
    </row>
    <row r="49983" spans="1:3" x14ac:dyDescent="0.35">
      <c r="A49983" s="12"/>
      <c r="B49983" s="12"/>
      <c r="C49983" s="12"/>
    </row>
    <row r="49984" spans="1:3" x14ac:dyDescent="0.35">
      <c r="A49984" s="12"/>
      <c r="B49984" s="12"/>
      <c r="C49984" s="12"/>
    </row>
    <row r="49985" spans="1:3" x14ac:dyDescent="0.35">
      <c r="A49985" s="12"/>
      <c r="B49985" s="12"/>
      <c r="C49985" s="12"/>
    </row>
    <row r="49986" spans="1:3" x14ac:dyDescent="0.35">
      <c r="A49986" s="12"/>
      <c r="B49986" s="12"/>
      <c r="C49986" s="12"/>
    </row>
    <row r="49987" spans="1:3" x14ac:dyDescent="0.35">
      <c r="A49987" s="12"/>
      <c r="B49987" s="12"/>
      <c r="C49987" s="12"/>
    </row>
    <row r="49988" spans="1:3" x14ac:dyDescent="0.35">
      <c r="A49988" s="12"/>
      <c r="B49988" s="12"/>
      <c r="C49988" s="12"/>
    </row>
    <row r="49989" spans="1:3" x14ac:dyDescent="0.35">
      <c r="A49989" s="12"/>
      <c r="B49989" s="12"/>
      <c r="C49989" s="12"/>
    </row>
    <row r="49990" spans="1:3" x14ac:dyDescent="0.35">
      <c r="A49990" s="12"/>
      <c r="B49990" s="12"/>
      <c r="C49990" s="12"/>
    </row>
    <row r="49991" spans="1:3" x14ac:dyDescent="0.35">
      <c r="A49991" s="12"/>
      <c r="B49991" s="12"/>
      <c r="C49991" s="12"/>
    </row>
    <row r="49992" spans="1:3" x14ac:dyDescent="0.35">
      <c r="A49992" s="12"/>
      <c r="B49992" s="12"/>
      <c r="C49992" s="12"/>
    </row>
    <row r="49993" spans="1:3" x14ac:dyDescent="0.35">
      <c r="A49993" s="12"/>
      <c r="B49993" s="12"/>
      <c r="C49993" s="12"/>
    </row>
    <row r="49994" spans="1:3" x14ac:dyDescent="0.35">
      <c r="A49994" s="12"/>
      <c r="B49994" s="12"/>
      <c r="C49994" s="12"/>
    </row>
    <row r="49995" spans="1:3" x14ac:dyDescent="0.35">
      <c r="A49995" s="12"/>
      <c r="B49995" s="12"/>
      <c r="C49995" s="12"/>
    </row>
    <row r="49996" spans="1:3" x14ac:dyDescent="0.35">
      <c r="A49996" s="12"/>
      <c r="B49996" s="12"/>
      <c r="C49996" s="12"/>
    </row>
    <row r="49997" spans="1:3" x14ac:dyDescent="0.35">
      <c r="A49997" s="12"/>
      <c r="B49997" s="12"/>
      <c r="C49997" s="12"/>
    </row>
    <row r="49998" spans="1:3" x14ac:dyDescent="0.35">
      <c r="A49998" s="12"/>
      <c r="B49998" s="12"/>
      <c r="C49998" s="12"/>
    </row>
    <row r="49999" spans="1:3" x14ac:dyDescent="0.35">
      <c r="A49999" s="12"/>
      <c r="B49999" s="12"/>
      <c r="C49999" s="12"/>
    </row>
    <row r="50000" spans="1:3" x14ac:dyDescent="0.35">
      <c r="A50000" s="12"/>
      <c r="B50000" s="12"/>
      <c r="C50000" s="12"/>
    </row>
    <row r="50001" spans="1:3" x14ac:dyDescent="0.35">
      <c r="A50001" s="12"/>
      <c r="B50001" s="12"/>
      <c r="C50001" s="12"/>
    </row>
    <row r="50002" spans="1:3" x14ac:dyDescent="0.35">
      <c r="A50002" s="12"/>
      <c r="B50002" s="12"/>
      <c r="C50002" s="12"/>
    </row>
    <row r="50003" spans="1:3" x14ac:dyDescent="0.35">
      <c r="A50003" s="12"/>
      <c r="B50003" s="12"/>
      <c r="C50003" s="12"/>
    </row>
    <row r="50004" spans="1:3" x14ac:dyDescent="0.35">
      <c r="A50004" s="12"/>
      <c r="B50004" s="12"/>
      <c r="C50004" s="12"/>
    </row>
    <row r="50005" spans="1:3" x14ac:dyDescent="0.35">
      <c r="A50005" s="12"/>
      <c r="B50005" s="12"/>
      <c r="C50005" s="12"/>
    </row>
    <row r="50006" spans="1:3" x14ac:dyDescent="0.35">
      <c r="A50006" s="12"/>
      <c r="B50006" s="12"/>
      <c r="C50006" s="12"/>
    </row>
    <row r="50007" spans="1:3" x14ac:dyDescent="0.35">
      <c r="A50007" s="12"/>
      <c r="B50007" s="12"/>
      <c r="C50007" s="12"/>
    </row>
    <row r="50008" spans="1:3" x14ac:dyDescent="0.35">
      <c r="A50008" s="12"/>
      <c r="B50008" s="12"/>
      <c r="C50008" s="12"/>
    </row>
    <row r="50009" spans="1:3" x14ac:dyDescent="0.35">
      <c r="A50009" s="12"/>
      <c r="B50009" s="12"/>
      <c r="C50009" s="12"/>
    </row>
    <row r="50010" spans="1:3" x14ac:dyDescent="0.35">
      <c r="A50010" s="12"/>
      <c r="B50010" s="12"/>
      <c r="C50010" s="12"/>
    </row>
    <row r="50011" spans="1:3" x14ac:dyDescent="0.35">
      <c r="A50011" s="12"/>
      <c r="B50011" s="12"/>
      <c r="C50011" s="12"/>
    </row>
    <row r="50012" spans="1:3" x14ac:dyDescent="0.35">
      <c r="A50012" s="12"/>
      <c r="B50012" s="12"/>
      <c r="C50012" s="12"/>
    </row>
    <row r="50013" spans="1:3" x14ac:dyDescent="0.35">
      <c r="A50013" s="12"/>
      <c r="B50013" s="12"/>
      <c r="C50013" s="12"/>
    </row>
    <row r="50014" spans="1:3" x14ac:dyDescent="0.35">
      <c r="A50014" s="12"/>
      <c r="B50014" s="12"/>
      <c r="C50014" s="12"/>
    </row>
    <row r="50015" spans="1:3" x14ac:dyDescent="0.35">
      <c r="A50015" s="12"/>
      <c r="B50015" s="12"/>
      <c r="C50015" s="12"/>
    </row>
    <row r="50016" spans="1:3" x14ac:dyDescent="0.35">
      <c r="A50016" s="12"/>
      <c r="B50016" s="12"/>
      <c r="C50016" s="12"/>
    </row>
    <row r="50017" spans="1:3" x14ac:dyDescent="0.35">
      <c r="A50017" s="12"/>
      <c r="B50017" s="12"/>
      <c r="C50017" s="12"/>
    </row>
    <row r="50018" spans="1:3" x14ac:dyDescent="0.35">
      <c r="A50018" s="12"/>
      <c r="B50018" s="12"/>
      <c r="C50018" s="12"/>
    </row>
    <row r="50019" spans="1:3" x14ac:dyDescent="0.35">
      <c r="A50019" s="12"/>
      <c r="B50019" s="12"/>
      <c r="C50019" s="12"/>
    </row>
    <row r="50020" spans="1:3" x14ac:dyDescent="0.35">
      <c r="A50020" s="12"/>
      <c r="B50020" s="12"/>
      <c r="C50020" s="12"/>
    </row>
    <row r="50021" spans="1:3" x14ac:dyDescent="0.35">
      <c r="A50021" s="12"/>
      <c r="B50021" s="12"/>
      <c r="C50021" s="12"/>
    </row>
    <row r="50022" spans="1:3" x14ac:dyDescent="0.35">
      <c r="A50022" s="12"/>
      <c r="B50022" s="12"/>
      <c r="C50022" s="12"/>
    </row>
    <row r="50023" spans="1:3" x14ac:dyDescent="0.35">
      <c r="A50023" s="12"/>
      <c r="B50023" s="12"/>
      <c r="C50023" s="12"/>
    </row>
    <row r="50024" spans="1:3" x14ac:dyDescent="0.35">
      <c r="A50024" s="12"/>
      <c r="B50024" s="12"/>
      <c r="C50024" s="12"/>
    </row>
    <row r="50025" spans="1:3" x14ac:dyDescent="0.35">
      <c r="A50025" s="12"/>
      <c r="B50025" s="12"/>
      <c r="C50025" s="12"/>
    </row>
    <row r="50026" spans="1:3" x14ac:dyDescent="0.35">
      <c r="A50026" s="12"/>
      <c r="B50026" s="12"/>
      <c r="C50026" s="12"/>
    </row>
    <row r="50027" spans="1:3" x14ac:dyDescent="0.35">
      <c r="A50027" s="12"/>
      <c r="B50027" s="12"/>
      <c r="C50027" s="12"/>
    </row>
    <row r="50028" spans="1:3" x14ac:dyDescent="0.35">
      <c r="A50028" s="12"/>
      <c r="B50028" s="12"/>
      <c r="C50028" s="12"/>
    </row>
    <row r="50029" spans="1:3" x14ac:dyDescent="0.35">
      <c r="A50029" s="12"/>
      <c r="B50029" s="12"/>
      <c r="C50029" s="12"/>
    </row>
    <row r="50030" spans="1:3" x14ac:dyDescent="0.35">
      <c r="A50030" s="12"/>
      <c r="B50030" s="12"/>
      <c r="C50030" s="12"/>
    </row>
    <row r="50031" spans="1:3" x14ac:dyDescent="0.35">
      <c r="A50031" s="12"/>
      <c r="B50031" s="12"/>
      <c r="C50031" s="12"/>
    </row>
    <row r="50032" spans="1:3" x14ac:dyDescent="0.35">
      <c r="A50032" s="12"/>
      <c r="B50032" s="12"/>
      <c r="C50032" s="12"/>
    </row>
    <row r="50033" spans="1:3" x14ac:dyDescent="0.35">
      <c r="A50033" s="12"/>
      <c r="B50033" s="12"/>
      <c r="C50033" s="12"/>
    </row>
    <row r="50034" spans="1:3" x14ac:dyDescent="0.35">
      <c r="A50034" s="12"/>
      <c r="B50034" s="12"/>
      <c r="C50034" s="12"/>
    </row>
    <row r="50035" spans="1:3" x14ac:dyDescent="0.35">
      <c r="A50035" s="12"/>
      <c r="B50035" s="12"/>
      <c r="C50035" s="12"/>
    </row>
    <row r="50036" spans="1:3" x14ac:dyDescent="0.35">
      <c r="A50036" s="12"/>
      <c r="B50036" s="12"/>
      <c r="C50036" s="12"/>
    </row>
    <row r="50037" spans="1:3" x14ac:dyDescent="0.35">
      <c r="A50037" s="12"/>
      <c r="B50037" s="12"/>
      <c r="C50037" s="12"/>
    </row>
    <row r="50038" spans="1:3" x14ac:dyDescent="0.35">
      <c r="A50038" s="12"/>
      <c r="B50038" s="12"/>
      <c r="C50038" s="12"/>
    </row>
    <row r="50039" spans="1:3" x14ac:dyDescent="0.35">
      <c r="A50039" s="12"/>
      <c r="B50039" s="12"/>
      <c r="C50039" s="12"/>
    </row>
    <row r="50040" spans="1:3" x14ac:dyDescent="0.35">
      <c r="A50040" s="12"/>
      <c r="B50040" s="12"/>
      <c r="C50040" s="12"/>
    </row>
    <row r="50041" spans="1:3" x14ac:dyDescent="0.35">
      <c r="A50041" s="12"/>
      <c r="B50041" s="12"/>
      <c r="C50041" s="12"/>
    </row>
    <row r="50042" spans="1:3" x14ac:dyDescent="0.35">
      <c r="A50042" s="12"/>
      <c r="B50042" s="12"/>
      <c r="C50042" s="12"/>
    </row>
    <row r="50043" spans="1:3" x14ac:dyDescent="0.35">
      <c r="A50043" s="12"/>
      <c r="B50043" s="12"/>
      <c r="C50043" s="12"/>
    </row>
    <row r="50044" spans="1:3" x14ac:dyDescent="0.35">
      <c r="A50044" s="12"/>
      <c r="B50044" s="12"/>
      <c r="C50044" s="12"/>
    </row>
    <row r="50045" spans="1:3" x14ac:dyDescent="0.35">
      <c r="A50045" s="12"/>
      <c r="B50045" s="12"/>
      <c r="C50045" s="12"/>
    </row>
    <row r="50046" spans="1:3" x14ac:dyDescent="0.35">
      <c r="A50046" s="12"/>
      <c r="B50046" s="12"/>
      <c r="C50046" s="12"/>
    </row>
    <row r="50047" spans="1:3" x14ac:dyDescent="0.35">
      <c r="A50047" s="12"/>
      <c r="B50047" s="12"/>
      <c r="C50047" s="12"/>
    </row>
    <row r="50048" spans="1:3" x14ac:dyDescent="0.35">
      <c r="A50048" s="12"/>
      <c r="B50048" s="12"/>
      <c r="C50048" s="12"/>
    </row>
    <row r="50049" spans="1:3" x14ac:dyDescent="0.35">
      <c r="A50049" s="12"/>
      <c r="B50049" s="12"/>
      <c r="C50049" s="12"/>
    </row>
    <row r="50050" spans="1:3" x14ac:dyDescent="0.35">
      <c r="A50050" s="12"/>
      <c r="B50050" s="12"/>
      <c r="C50050" s="12"/>
    </row>
    <row r="50051" spans="1:3" x14ac:dyDescent="0.35">
      <c r="A50051" s="12"/>
      <c r="B50051" s="12"/>
      <c r="C50051" s="12"/>
    </row>
    <row r="50052" spans="1:3" x14ac:dyDescent="0.35">
      <c r="A50052" s="12"/>
      <c r="B50052" s="12"/>
      <c r="C50052" s="12"/>
    </row>
    <row r="50053" spans="1:3" x14ac:dyDescent="0.35">
      <c r="A50053" s="12"/>
      <c r="B50053" s="12"/>
      <c r="C50053" s="12"/>
    </row>
    <row r="50054" spans="1:3" x14ac:dyDescent="0.35">
      <c r="A50054" s="12"/>
      <c r="B50054" s="12"/>
      <c r="C50054" s="12"/>
    </row>
    <row r="50055" spans="1:3" x14ac:dyDescent="0.35">
      <c r="A50055" s="12"/>
      <c r="B50055" s="12"/>
      <c r="C50055" s="12"/>
    </row>
    <row r="50056" spans="1:3" x14ac:dyDescent="0.35">
      <c r="A50056" s="12"/>
      <c r="B50056" s="12"/>
      <c r="C50056" s="12"/>
    </row>
    <row r="50057" spans="1:3" x14ac:dyDescent="0.35">
      <c r="A50057" s="12"/>
      <c r="B50057" s="12"/>
      <c r="C50057" s="12"/>
    </row>
    <row r="50058" spans="1:3" x14ac:dyDescent="0.35">
      <c r="A50058" s="12"/>
      <c r="B50058" s="12"/>
      <c r="C50058" s="12"/>
    </row>
    <row r="50059" spans="1:3" x14ac:dyDescent="0.35">
      <c r="A50059" s="12"/>
      <c r="B50059" s="12"/>
      <c r="C50059" s="12"/>
    </row>
    <row r="50060" spans="1:3" x14ac:dyDescent="0.35">
      <c r="A50060" s="12"/>
      <c r="B50060" s="12"/>
      <c r="C50060" s="12"/>
    </row>
    <row r="50061" spans="1:3" x14ac:dyDescent="0.35">
      <c r="A50061" s="12"/>
      <c r="B50061" s="12"/>
      <c r="C50061" s="12"/>
    </row>
    <row r="50062" spans="1:3" x14ac:dyDescent="0.35">
      <c r="A50062" s="12"/>
      <c r="B50062" s="12"/>
      <c r="C50062" s="12"/>
    </row>
    <row r="50063" spans="1:3" x14ac:dyDescent="0.35">
      <c r="A50063" s="12"/>
      <c r="B50063" s="12"/>
      <c r="C50063" s="12"/>
    </row>
    <row r="50064" spans="1:3" x14ac:dyDescent="0.35">
      <c r="A50064" s="12"/>
      <c r="B50064" s="12"/>
      <c r="C50064" s="12"/>
    </row>
    <row r="50065" spans="1:3" x14ac:dyDescent="0.35">
      <c r="A50065" s="12"/>
      <c r="B50065" s="12"/>
      <c r="C50065" s="12"/>
    </row>
    <row r="50066" spans="1:3" x14ac:dyDescent="0.35">
      <c r="A50066" s="12"/>
      <c r="B50066" s="12"/>
      <c r="C50066" s="12"/>
    </row>
    <row r="50067" spans="1:3" x14ac:dyDescent="0.35">
      <c r="A50067" s="12"/>
      <c r="B50067" s="12"/>
      <c r="C50067" s="12"/>
    </row>
    <row r="50068" spans="1:3" x14ac:dyDescent="0.35">
      <c r="A50068" s="12"/>
      <c r="B50068" s="12"/>
      <c r="C50068" s="12"/>
    </row>
    <row r="50069" spans="1:3" x14ac:dyDescent="0.35">
      <c r="A50069" s="12"/>
      <c r="B50069" s="12"/>
      <c r="C50069" s="12"/>
    </row>
    <row r="50070" spans="1:3" x14ac:dyDescent="0.35">
      <c r="A50070" s="12"/>
      <c r="B50070" s="12"/>
      <c r="C50070" s="12"/>
    </row>
    <row r="50071" spans="1:3" x14ac:dyDescent="0.35">
      <c r="A50071" s="12"/>
      <c r="B50071" s="12"/>
      <c r="C50071" s="12"/>
    </row>
    <row r="50072" spans="1:3" x14ac:dyDescent="0.35">
      <c r="A50072" s="12"/>
      <c r="B50072" s="12"/>
      <c r="C50072" s="12"/>
    </row>
    <row r="50073" spans="1:3" x14ac:dyDescent="0.35">
      <c r="A50073" s="12"/>
      <c r="B50073" s="12"/>
      <c r="C50073" s="12"/>
    </row>
    <row r="50074" spans="1:3" x14ac:dyDescent="0.35">
      <c r="A50074" s="12"/>
      <c r="B50074" s="12"/>
      <c r="C50074" s="12"/>
    </row>
    <row r="50075" spans="1:3" x14ac:dyDescent="0.35">
      <c r="A50075" s="12"/>
      <c r="B50075" s="12"/>
      <c r="C50075" s="12"/>
    </row>
    <row r="50076" spans="1:3" x14ac:dyDescent="0.35">
      <c r="A50076" s="12"/>
      <c r="B50076" s="12"/>
      <c r="C50076" s="12"/>
    </row>
    <row r="50077" spans="1:3" x14ac:dyDescent="0.35">
      <c r="A50077" s="12"/>
      <c r="B50077" s="12"/>
      <c r="C50077" s="12"/>
    </row>
    <row r="50078" spans="1:3" x14ac:dyDescent="0.35">
      <c r="A50078" s="12"/>
      <c r="B50078" s="12"/>
      <c r="C50078" s="12"/>
    </row>
    <row r="50079" spans="1:3" x14ac:dyDescent="0.35">
      <c r="A50079" s="12"/>
      <c r="B50079" s="12"/>
      <c r="C50079" s="12"/>
    </row>
    <row r="50080" spans="1:3" x14ac:dyDescent="0.35">
      <c r="A50080" s="12"/>
      <c r="B50080" s="12"/>
      <c r="C50080" s="12"/>
    </row>
    <row r="50081" spans="1:3" x14ac:dyDescent="0.35">
      <c r="A50081" s="12"/>
      <c r="B50081" s="12"/>
      <c r="C50081" s="12"/>
    </row>
    <row r="50082" spans="1:3" x14ac:dyDescent="0.35">
      <c r="A50082" s="12"/>
      <c r="B50082" s="12"/>
      <c r="C50082" s="12"/>
    </row>
    <row r="50083" spans="1:3" x14ac:dyDescent="0.35">
      <c r="A50083" s="12"/>
      <c r="B50083" s="12"/>
      <c r="C50083" s="12"/>
    </row>
    <row r="50084" spans="1:3" x14ac:dyDescent="0.35">
      <c r="A50084" s="12"/>
      <c r="B50084" s="12"/>
      <c r="C50084" s="12"/>
    </row>
    <row r="50085" spans="1:3" x14ac:dyDescent="0.35">
      <c r="A50085" s="12"/>
      <c r="B50085" s="12"/>
      <c r="C50085" s="12"/>
    </row>
    <row r="50086" spans="1:3" x14ac:dyDescent="0.35">
      <c r="A50086" s="12"/>
      <c r="B50086" s="12"/>
      <c r="C50086" s="12"/>
    </row>
    <row r="50087" spans="1:3" x14ac:dyDescent="0.35">
      <c r="A50087" s="12"/>
      <c r="B50087" s="12"/>
      <c r="C50087" s="12"/>
    </row>
    <row r="50088" spans="1:3" x14ac:dyDescent="0.35">
      <c r="A50088" s="12"/>
      <c r="B50088" s="12"/>
      <c r="C50088" s="12"/>
    </row>
    <row r="50089" spans="1:3" x14ac:dyDescent="0.35">
      <c r="A50089" s="12"/>
      <c r="B50089" s="12"/>
      <c r="C50089" s="12"/>
    </row>
    <row r="50090" spans="1:3" x14ac:dyDescent="0.35">
      <c r="A50090" s="12"/>
      <c r="B50090" s="12"/>
      <c r="C50090" s="12"/>
    </row>
    <row r="50091" spans="1:3" x14ac:dyDescent="0.35">
      <c r="A50091" s="12"/>
      <c r="B50091" s="12"/>
      <c r="C50091" s="12"/>
    </row>
    <row r="50092" spans="1:3" x14ac:dyDescent="0.35">
      <c r="A50092" s="12"/>
      <c r="B50092" s="12"/>
      <c r="C50092" s="12"/>
    </row>
    <row r="50093" spans="1:3" x14ac:dyDescent="0.35">
      <c r="A50093" s="12"/>
      <c r="B50093" s="12"/>
      <c r="C50093" s="12"/>
    </row>
    <row r="50094" spans="1:3" x14ac:dyDescent="0.35">
      <c r="A50094" s="12"/>
      <c r="B50094" s="12"/>
      <c r="C50094" s="12"/>
    </row>
    <row r="50095" spans="1:3" x14ac:dyDescent="0.35">
      <c r="A50095" s="12"/>
      <c r="B50095" s="12"/>
      <c r="C50095" s="12"/>
    </row>
    <row r="50096" spans="1:3" x14ac:dyDescent="0.35">
      <c r="A50096" s="12"/>
      <c r="B50096" s="12"/>
      <c r="C50096" s="12"/>
    </row>
    <row r="50097" spans="1:3" x14ac:dyDescent="0.35">
      <c r="A50097" s="12"/>
      <c r="B50097" s="12"/>
      <c r="C50097" s="12"/>
    </row>
    <row r="50098" spans="1:3" x14ac:dyDescent="0.35">
      <c r="A50098" s="12"/>
      <c r="B50098" s="12"/>
      <c r="C50098" s="12"/>
    </row>
    <row r="50099" spans="1:3" x14ac:dyDescent="0.35">
      <c r="A50099" s="12"/>
      <c r="B50099" s="12"/>
      <c r="C50099" s="12"/>
    </row>
    <row r="50100" spans="1:3" x14ac:dyDescent="0.35">
      <c r="A50100" s="12"/>
      <c r="B50100" s="12"/>
      <c r="C50100" s="12"/>
    </row>
    <row r="50101" spans="1:3" x14ac:dyDescent="0.35">
      <c r="A50101" s="12"/>
      <c r="B50101" s="12"/>
      <c r="C50101" s="12"/>
    </row>
    <row r="50102" spans="1:3" x14ac:dyDescent="0.35">
      <c r="A50102" s="12"/>
      <c r="B50102" s="12"/>
      <c r="C50102" s="12"/>
    </row>
    <row r="50103" spans="1:3" x14ac:dyDescent="0.35">
      <c r="A50103" s="12"/>
      <c r="B50103" s="12"/>
      <c r="C50103" s="12"/>
    </row>
    <row r="50104" spans="1:3" x14ac:dyDescent="0.35">
      <c r="A50104" s="12"/>
      <c r="B50104" s="12"/>
      <c r="C50104" s="12"/>
    </row>
    <row r="50105" spans="1:3" x14ac:dyDescent="0.35">
      <c r="A50105" s="12"/>
      <c r="B50105" s="12"/>
      <c r="C50105" s="12"/>
    </row>
    <row r="50106" spans="1:3" x14ac:dyDescent="0.35">
      <c r="A50106" s="12"/>
      <c r="B50106" s="12"/>
      <c r="C50106" s="12"/>
    </row>
    <row r="50107" spans="1:3" x14ac:dyDescent="0.35">
      <c r="A50107" s="12"/>
      <c r="B50107" s="12"/>
      <c r="C50107" s="12"/>
    </row>
    <row r="50108" spans="1:3" x14ac:dyDescent="0.35">
      <c r="A50108" s="12"/>
      <c r="B50108" s="12"/>
      <c r="C50108" s="12"/>
    </row>
    <row r="50109" spans="1:3" x14ac:dyDescent="0.35">
      <c r="A50109" s="12"/>
      <c r="B50109" s="12"/>
      <c r="C50109" s="12"/>
    </row>
    <row r="50110" spans="1:3" x14ac:dyDescent="0.35">
      <c r="A50110" s="12"/>
      <c r="B50110" s="12"/>
      <c r="C50110" s="12"/>
    </row>
    <row r="50111" spans="1:3" x14ac:dyDescent="0.35">
      <c r="A50111" s="12"/>
      <c r="B50111" s="12"/>
      <c r="C50111" s="12"/>
    </row>
    <row r="50112" spans="1:3" x14ac:dyDescent="0.35">
      <c r="A50112" s="12"/>
      <c r="B50112" s="12"/>
      <c r="C50112" s="12"/>
    </row>
    <row r="50113" spans="1:3" x14ac:dyDescent="0.35">
      <c r="A50113" s="12"/>
      <c r="B50113" s="12"/>
      <c r="C50113" s="12"/>
    </row>
    <row r="50114" spans="1:3" x14ac:dyDescent="0.35">
      <c r="A50114" s="12"/>
      <c r="B50114" s="12"/>
      <c r="C50114" s="12"/>
    </row>
    <row r="50115" spans="1:3" x14ac:dyDescent="0.35">
      <c r="A50115" s="12"/>
      <c r="B50115" s="12"/>
      <c r="C50115" s="12"/>
    </row>
    <row r="50116" spans="1:3" x14ac:dyDescent="0.35">
      <c r="A50116" s="12"/>
      <c r="B50116" s="12"/>
      <c r="C50116" s="12"/>
    </row>
    <row r="50117" spans="1:3" x14ac:dyDescent="0.35">
      <c r="A50117" s="12"/>
      <c r="B50117" s="12"/>
      <c r="C50117" s="12"/>
    </row>
    <row r="50118" spans="1:3" x14ac:dyDescent="0.35">
      <c r="A50118" s="12"/>
      <c r="B50118" s="12"/>
      <c r="C50118" s="12"/>
    </row>
    <row r="50119" spans="1:3" x14ac:dyDescent="0.35">
      <c r="A50119" s="12"/>
      <c r="B50119" s="12"/>
      <c r="C50119" s="12"/>
    </row>
    <row r="50120" spans="1:3" x14ac:dyDescent="0.35">
      <c r="A50120" s="12"/>
      <c r="B50120" s="12"/>
      <c r="C50120" s="12"/>
    </row>
    <row r="50121" spans="1:3" x14ac:dyDescent="0.35">
      <c r="A50121" s="12"/>
      <c r="B50121" s="12"/>
      <c r="C50121" s="12"/>
    </row>
    <row r="50122" spans="1:3" x14ac:dyDescent="0.35">
      <c r="A50122" s="12"/>
      <c r="B50122" s="12"/>
      <c r="C50122" s="12"/>
    </row>
    <row r="50123" spans="1:3" x14ac:dyDescent="0.35">
      <c r="A50123" s="12"/>
      <c r="B50123" s="12"/>
      <c r="C50123" s="12"/>
    </row>
    <row r="50124" spans="1:3" x14ac:dyDescent="0.35">
      <c r="A50124" s="12"/>
      <c r="B50124" s="12"/>
      <c r="C50124" s="12"/>
    </row>
    <row r="50125" spans="1:3" x14ac:dyDescent="0.35">
      <c r="A50125" s="12"/>
      <c r="B50125" s="12"/>
      <c r="C50125" s="12"/>
    </row>
    <row r="50126" spans="1:3" x14ac:dyDescent="0.35">
      <c r="A50126" s="12"/>
      <c r="B50126" s="12"/>
      <c r="C50126" s="12"/>
    </row>
    <row r="50127" spans="1:3" x14ac:dyDescent="0.35">
      <c r="A50127" s="12"/>
      <c r="B50127" s="12"/>
      <c r="C50127" s="12"/>
    </row>
    <row r="50128" spans="1:3" x14ac:dyDescent="0.35">
      <c r="A50128" s="12"/>
      <c r="B50128" s="12"/>
      <c r="C50128" s="12"/>
    </row>
    <row r="50129" spans="1:3" x14ac:dyDescent="0.35">
      <c r="A50129" s="12"/>
      <c r="B50129" s="12"/>
      <c r="C50129" s="12"/>
    </row>
    <row r="50130" spans="1:3" x14ac:dyDescent="0.35">
      <c r="A50130" s="12"/>
      <c r="B50130" s="12"/>
      <c r="C50130" s="12"/>
    </row>
    <row r="50131" spans="1:3" x14ac:dyDescent="0.35">
      <c r="A50131" s="12"/>
      <c r="B50131" s="12"/>
      <c r="C50131" s="12"/>
    </row>
    <row r="50132" spans="1:3" x14ac:dyDescent="0.35">
      <c r="A50132" s="12"/>
      <c r="B50132" s="12"/>
      <c r="C50132" s="12"/>
    </row>
    <row r="50133" spans="1:3" x14ac:dyDescent="0.35">
      <c r="A50133" s="12"/>
      <c r="B50133" s="12"/>
      <c r="C50133" s="12"/>
    </row>
    <row r="50134" spans="1:3" x14ac:dyDescent="0.35">
      <c r="A50134" s="12"/>
      <c r="B50134" s="12"/>
      <c r="C50134" s="12"/>
    </row>
    <row r="50135" spans="1:3" x14ac:dyDescent="0.35">
      <c r="A50135" s="12"/>
      <c r="B50135" s="12"/>
      <c r="C50135" s="12"/>
    </row>
    <row r="50136" spans="1:3" x14ac:dyDescent="0.35">
      <c r="A50136" s="12"/>
      <c r="B50136" s="12"/>
      <c r="C50136" s="12"/>
    </row>
    <row r="50137" spans="1:3" x14ac:dyDescent="0.35">
      <c r="A50137" s="12"/>
      <c r="B50137" s="12"/>
      <c r="C50137" s="12"/>
    </row>
    <row r="50138" spans="1:3" x14ac:dyDescent="0.35">
      <c r="A50138" s="12"/>
      <c r="B50138" s="12"/>
      <c r="C50138" s="12"/>
    </row>
    <row r="50139" spans="1:3" x14ac:dyDescent="0.35">
      <c r="A50139" s="12"/>
      <c r="B50139" s="12"/>
      <c r="C50139" s="12"/>
    </row>
    <row r="50140" spans="1:3" x14ac:dyDescent="0.35">
      <c r="A50140" s="12"/>
      <c r="B50140" s="12"/>
      <c r="C50140" s="12"/>
    </row>
    <row r="50141" spans="1:3" x14ac:dyDescent="0.35">
      <c r="A50141" s="12"/>
      <c r="B50141" s="12"/>
      <c r="C50141" s="12"/>
    </row>
    <row r="50142" spans="1:3" x14ac:dyDescent="0.35">
      <c r="A50142" s="12"/>
      <c r="B50142" s="12"/>
      <c r="C50142" s="12"/>
    </row>
    <row r="50143" spans="1:3" x14ac:dyDescent="0.35">
      <c r="A50143" s="12"/>
      <c r="B50143" s="12"/>
      <c r="C50143" s="12"/>
    </row>
    <row r="50144" spans="1:3" x14ac:dyDescent="0.35">
      <c r="A50144" s="12"/>
      <c r="B50144" s="12"/>
      <c r="C50144" s="12"/>
    </row>
    <row r="50145" spans="1:3" x14ac:dyDescent="0.35">
      <c r="A50145" s="12"/>
      <c r="B50145" s="12"/>
      <c r="C50145" s="12"/>
    </row>
    <row r="50146" spans="1:3" x14ac:dyDescent="0.35">
      <c r="A50146" s="12"/>
      <c r="B50146" s="12"/>
      <c r="C50146" s="12"/>
    </row>
    <row r="50147" spans="1:3" x14ac:dyDescent="0.35">
      <c r="A50147" s="12"/>
      <c r="B50147" s="12"/>
      <c r="C50147" s="12"/>
    </row>
    <row r="50148" spans="1:3" x14ac:dyDescent="0.35">
      <c r="A50148" s="12"/>
      <c r="B50148" s="12"/>
      <c r="C50148" s="12"/>
    </row>
    <row r="50149" spans="1:3" x14ac:dyDescent="0.35">
      <c r="A50149" s="12"/>
      <c r="B50149" s="12"/>
      <c r="C50149" s="12"/>
    </row>
    <row r="50150" spans="1:3" x14ac:dyDescent="0.35">
      <c r="A50150" s="12"/>
      <c r="B50150" s="12"/>
      <c r="C50150" s="12"/>
    </row>
    <row r="50151" spans="1:3" x14ac:dyDescent="0.35">
      <c r="A50151" s="12"/>
      <c r="B50151" s="12"/>
      <c r="C50151" s="12"/>
    </row>
    <row r="50152" spans="1:3" x14ac:dyDescent="0.35">
      <c r="A50152" s="12"/>
      <c r="B50152" s="12"/>
      <c r="C50152" s="12"/>
    </row>
    <row r="50153" spans="1:3" x14ac:dyDescent="0.35">
      <c r="A50153" s="12"/>
      <c r="B50153" s="12"/>
      <c r="C50153" s="12"/>
    </row>
    <row r="50154" spans="1:3" x14ac:dyDescent="0.35">
      <c r="A50154" s="12"/>
      <c r="B50154" s="12"/>
      <c r="C50154" s="12"/>
    </row>
    <row r="50155" spans="1:3" x14ac:dyDescent="0.35">
      <c r="A50155" s="12"/>
      <c r="B50155" s="12"/>
      <c r="C50155" s="12"/>
    </row>
    <row r="50156" spans="1:3" x14ac:dyDescent="0.35">
      <c r="A50156" s="12"/>
      <c r="B50156" s="12"/>
      <c r="C50156" s="12"/>
    </row>
    <row r="50157" spans="1:3" x14ac:dyDescent="0.35">
      <c r="A50157" s="12"/>
      <c r="B50157" s="12"/>
      <c r="C50157" s="12"/>
    </row>
    <row r="50158" spans="1:3" x14ac:dyDescent="0.35">
      <c r="A50158" s="12"/>
      <c r="B50158" s="12"/>
      <c r="C50158" s="12"/>
    </row>
    <row r="50159" spans="1:3" x14ac:dyDescent="0.35">
      <c r="A50159" s="12"/>
      <c r="B50159" s="12"/>
      <c r="C50159" s="12"/>
    </row>
    <row r="50160" spans="1:3" x14ac:dyDescent="0.35">
      <c r="A50160" s="12"/>
      <c r="B50160" s="12"/>
      <c r="C50160" s="12"/>
    </row>
    <row r="50161" spans="1:3" x14ac:dyDescent="0.35">
      <c r="A50161" s="12"/>
      <c r="B50161" s="12"/>
      <c r="C50161" s="12"/>
    </row>
    <row r="50162" spans="1:3" x14ac:dyDescent="0.35">
      <c r="A50162" s="12"/>
      <c r="B50162" s="12"/>
      <c r="C50162" s="12"/>
    </row>
    <row r="50163" spans="1:3" x14ac:dyDescent="0.35">
      <c r="A50163" s="12"/>
      <c r="B50163" s="12"/>
      <c r="C50163" s="12"/>
    </row>
    <row r="50164" spans="1:3" x14ac:dyDescent="0.35">
      <c r="A50164" s="12"/>
      <c r="B50164" s="12"/>
      <c r="C50164" s="12"/>
    </row>
    <row r="50165" spans="1:3" x14ac:dyDescent="0.35">
      <c r="A50165" s="12"/>
      <c r="B50165" s="12"/>
      <c r="C50165" s="12"/>
    </row>
    <row r="50166" spans="1:3" x14ac:dyDescent="0.35">
      <c r="A50166" s="12"/>
      <c r="B50166" s="12"/>
      <c r="C50166" s="12"/>
    </row>
    <row r="50167" spans="1:3" x14ac:dyDescent="0.35">
      <c r="A50167" s="12"/>
      <c r="B50167" s="12"/>
      <c r="C50167" s="12"/>
    </row>
    <row r="50168" spans="1:3" x14ac:dyDescent="0.35">
      <c r="A50168" s="12"/>
      <c r="B50168" s="12"/>
      <c r="C50168" s="12"/>
    </row>
    <row r="50169" spans="1:3" x14ac:dyDescent="0.35">
      <c r="A50169" s="12"/>
      <c r="B50169" s="12"/>
      <c r="C50169" s="12"/>
    </row>
    <row r="50170" spans="1:3" x14ac:dyDescent="0.35">
      <c r="A50170" s="12"/>
      <c r="B50170" s="12"/>
      <c r="C50170" s="12"/>
    </row>
    <row r="50171" spans="1:3" x14ac:dyDescent="0.35">
      <c r="A50171" s="12"/>
      <c r="B50171" s="12"/>
      <c r="C50171" s="12"/>
    </row>
    <row r="50172" spans="1:3" x14ac:dyDescent="0.35">
      <c r="A50172" s="12"/>
      <c r="B50172" s="12"/>
      <c r="C50172" s="12"/>
    </row>
    <row r="50173" spans="1:3" x14ac:dyDescent="0.35">
      <c r="A50173" s="12"/>
      <c r="B50173" s="12"/>
      <c r="C50173" s="12"/>
    </row>
    <row r="50174" spans="1:3" x14ac:dyDescent="0.35">
      <c r="A50174" s="12"/>
      <c r="B50174" s="12"/>
      <c r="C50174" s="12"/>
    </row>
    <row r="50175" spans="1:3" x14ac:dyDescent="0.35">
      <c r="A50175" s="12"/>
      <c r="B50175" s="12"/>
      <c r="C50175" s="12"/>
    </row>
    <row r="50176" spans="1:3" x14ac:dyDescent="0.35">
      <c r="A50176" s="12"/>
      <c r="B50176" s="12"/>
      <c r="C50176" s="12"/>
    </row>
    <row r="50177" spans="1:3" x14ac:dyDescent="0.35">
      <c r="A50177" s="12"/>
      <c r="B50177" s="12"/>
      <c r="C50177" s="12"/>
    </row>
    <row r="50178" spans="1:3" x14ac:dyDescent="0.35">
      <c r="A50178" s="12"/>
      <c r="B50178" s="12"/>
      <c r="C50178" s="12"/>
    </row>
    <row r="50179" spans="1:3" x14ac:dyDescent="0.35">
      <c r="A50179" s="12"/>
      <c r="B50179" s="12"/>
      <c r="C50179" s="12"/>
    </row>
    <row r="50180" spans="1:3" x14ac:dyDescent="0.35">
      <c r="A50180" s="12"/>
      <c r="B50180" s="12"/>
      <c r="C50180" s="12"/>
    </row>
    <row r="50181" spans="1:3" x14ac:dyDescent="0.35">
      <c r="A50181" s="12"/>
      <c r="B50181" s="12"/>
      <c r="C50181" s="12"/>
    </row>
    <row r="50182" spans="1:3" x14ac:dyDescent="0.35">
      <c r="A50182" s="12"/>
      <c r="B50182" s="12"/>
      <c r="C50182" s="12"/>
    </row>
    <row r="50183" spans="1:3" x14ac:dyDescent="0.35">
      <c r="A50183" s="12"/>
      <c r="B50183" s="12"/>
      <c r="C50183" s="12"/>
    </row>
    <row r="50184" spans="1:3" x14ac:dyDescent="0.35">
      <c r="A50184" s="12"/>
      <c r="B50184" s="12"/>
      <c r="C50184" s="12"/>
    </row>
    <row r="50185" spans="1:3" x14ac:dyDescent="0.35">
      <c r="A50185" s="12"/>
      <c r="B50185" s="12"/>
      <c r="C50185" s="12"/>
    </row>
    <row r="50186" spans="1:3" x14ac:dyDescent="0.35">
      <c r="A50186" s="12"/>
      <c r="B50186" s="12"/>
      <c r="C50186" s="12"/>
    </row>
    <row r="50187" spans="1:3" x14ac:dyDescent="0.35">
      <c r="A50187" s="12"/>
      <c r="B50187" s="12"/>
      <c r="C50187" s="12"/>
    </row>
    <row r="50188" spans="1:3" x14ac:dyDescent="0.35">
      <c r="A50188" s="12"/>
      <c r="B50188" s="12"/>
      <c r="C50188" s="12"/>
    </row>
    <row r="50189" spans="1:3" x14ac:dyDescent="0.35">
      <c r="A50189" s="12"/>
      <c r="B50189" s="12"/>
      <c r="C50189" s="12"/>
    </row>
    <row r="50190" spans="1:3" x14ac:dyDescent="0.35">
      <c r="A50190" s="12"/>
      <c r="B50190" s="12"/>
      <c r="C50190" s="12"/>
    </row>
    <row r="50191" spans="1:3" x14ac:dyDescent="0.35">
      <c r="A50191" s="12"/>
      <c r="B50191" s="12"/>
      <c r="C50191" s="12"/>
    </row>
    <row r="50192" spans="1:3" x14ac:dyDescent="0.35">
      <c r="A50192" s="12"/>
      <c r="B50192" s="12"/>
      <c r="C50192" s="12"/>
    </row>
    <row r="50193" spans="1:3" x14ac:dyDescent="0.35">
      <c r="A50193" s="12"/>
      <c r="B50193" s="12"/>
      <c r="C50193" s="12"/>
    </row>
    <row r="50194" spans="1:3" x14ac:dyDescent="0.35">
      <c r="A50194" s="12"/>
      <c r="B50194" s="12"/>
      <c r="C50194" s="12"/>
    </row>
    <row r="50195" spans="1:3" x14ac:dyDescent="0.35">
      <c r="A50195" s="12"/>
      <c r="B50195" s="12"/>
      <c r="C50195" s="12"/>
    </row>
    <row r="50196" spans="1:3" x14ac:dyDescent="0.35">
      <c r="A50196" s="12"/>
      <c r="B50196" s="12"/>
      <c r="C50196" s="12"/>
    </row>
    <row r="50197" spans="1:3" x14ac:dyDescent="0.35">
      <c r="A50197" s="12"/>
      <c r="B50197" s="12"/>
      <c r="C50197" s="12"/>
    </row>
    <row r="50198" spans="1:3" x14ac:dyDescent="0.35">
      <c r="A50198" s="12"/>
      <c r="B50198" s="12"/>
      <c r="C50198" s="12"/>
    </row>
    <row r="50199" spans="1:3" x14ac:dyDescent="0.35">
      <c r="A50199" s="12"/>
      <c r="B50199" s="12"/>
      <c r="C50199" s="12"/>
    </row>
    <row r="50200" spans="1:3" x14ac:dyDescent="0.35">
      <c r="A50200" s="12"/>
      <c r="B50200" s="12"/>
      <c r="C50200" s="12"/>
    </row>
    <row r="50201" spans="1:3" x14ac:dyDescent="0.35">
      <c r="A50201" s="12"/>
      <c r="B50201" s="12"/>
      <c r="C50201" s="12"/>
    </row>
    <row r="50202" spans="1:3" x14ac:dyDescent="0.35">
      <c r="A50202" s="12"/>
      <c r="B50202" s="12"/>
      <c r="C50202" s="12"/>
    </row>
    <row r="50203" spans="1:3" x14ac:dyDescent="0.35">
      <c r="A50203" s="12"/>
      <c r="B50203" s="12"/>
      <c r="C50203" s="12"/>
    </row>
    <row r="50204" spans="1:3" x14ac:dyDescent="0.35">
      <c r="A50204" s="12"/>
      <c r="B50204" s="12"/>
      <c r="C50204" s="12"/>
    </row>
    <row r="50205" spans="1:3" x14ac:dyDescent="0.35">
      <c r="A50205" s="12"/>
      <c r="B50205" s="12"/>
      <c r="C50205" s="12"/>
    </row>
    <row r="50206" spans="1:3" x14ac:dyDescent="0.35">
      <c r="A50206" s="12"/>
      <c r="B50206" s="12"/>
      <c r="C50206" s="12"/>
    </row>
    <row r="50207" spans="1:3" x14ac:dyDescent="0.35">
      <c r="A50207" s="12"/>
      <c r="B50207" s="12"/>
      <c r="C50207" s="12"/>
    </row>
    <row r="50208" spans="1:3" x14ac:dyDescent="0.35">
      <c r="A50208" s="12"/>
      <c r="B50208" s="12"/>
      <c r="C50208" s="12"/>
    </row>
    <row r="50209" spans="1:3" x14ac:dyDescent="0.35">
      <c r="A50209" s="12"/>
      <c r="B50209" s="12"/>
      <c r="C50209" s="12"/>
    </row>
    <row r="50210" spans="1:3" x14ac:dyDescent="0.35">
      <c r="A50210" s="12"/>
      <c r="B50210" s="12"/>
      <c r="C50210" s="12"/>
    </row>
    <row r="50211" spans="1:3" x14ac:dyDescent="0.35">
      <c r="A50211" s="12"/>
      <c r="B50211" s="12"/>
      <c r="C50211" s="12"/>
    </row>
    <row r="50212" spans="1:3" x14ac:dyDescent="0.35">
      <c r="A50212" s="12"/>
      <c r="B50212" s="12"/>
      <c r="C50212" s="12"/>
    </row>
    <row r="50213" spans="1:3" x14ac:dyDescent="0.35">
      <c r="A50213" s="12"/>
      <c r="B50213" s="12"/>
      <c r="C50213" s="12"/>
    </row>
    <row r="50214" spans="1:3" x14ac:dyDescent="0.35">
      <c r="A50214" s="12"/>
      <c r="B50214" s="12"/>
      <c r="C50214" s="12"/>
    </row>
    <row r="50215" spans="1:3" x14ac:dyDescent="0.35">
      <c r="A50215" s="12"/>
      <c r="B50215" s="12"/>
      <c r="C50215" s="12"/>
    </row>
    <row r="50216" spans="1:3" x14ac:dyDescent="0.35">
      <c r="A50216" s="12"/>
      <c r="B50216" s="12"/>
      <c r="C50216" s="12"/>
    </row>
    <row r="50217" spans="1:3" x14ac:dyDescent="0.35">
      <c r="A50217" s="12"/>
      <c r="B50217" s="12"/>
      <c r="C50217" s="12"/>
    </row>
    <row r="50218" spans="1:3" x14ac:dyDescent="0.35">
      <c r="A50218" s="12"/>
      <c r="B50218" s="12"/>
      <c r="C50218" s="12"/>
    </row>
    <row r="50219" spans="1:3" x14ac:dyDescent="0.35">
      <c r="A50219" s="12"/>
      <c r="B50219" s="12"/>
      <c r="C50219" s="12"/>
    </row>
    <row r="50220" spans="1:3" x14ac:dyDescent="0.35">
      <c r="A50220" s="12"/>
      <c r="B50220" s="12"/>
      <c r="C50220" s="12"/>
    </row>
    <row r="50221" spans="1:3" x14ac:dyDescent="0.35">
      <c r="A50221" s="12"/>
      <c r="B50221" s="12"/>
      <c r="C50221" s="12"/>
    </row>
    <row r="50222" spans="1:3" x14ac:dyDescent="0.35">
      <c r="A50222" s="12"/>
      <c r="B50222" s="12"/>
      <c r="C50222" s="12"/>
    </row>
    <row r="50223" spans="1:3" x14ac:dyDescent="0.35">
      <c r="A50223" s="12"/>
      <c r="B50223" s="12"/>
      <c r="C50223" s="12"/>
    </row>
    <row r="50224" spans="1:3" x14ac:dyDescent="0.35">
      <c r="A50224" s="12"/>
      <c r="B50224" s="12"/>
      <c r="C50224" s="12"/>
    </row>
    <row r="50225" spans="1:3" x14ac:dyDescent="0.35">
      <c r="A50225" s="12"/>
      <c r="B50225" s="12"/>
      <c r="C50225" s="12"/>
    </row>
    <row r="50226" spans="1:3" x14ac:dyDescent="0.35">
      <c r="A50226" s="12"/>
      <c r="B50226" s="12"/>
      <c r="C50226" s="12"/>
    </row>
    <row r="50227" spans="1:3" x14ac:dyDescent="0.35">
      <c r="A50227" s="12"/>
      <c r="B50227" s="12"/>
      <c r="C50227" s="12"/>
    </row>
    <row r="50228" spans="1:3" x14ac:dyDescent="0.35">
      <c r="A50228" s="12"/>
      <c r="B50228" s="12"/>
      <c r="C50228" s="12"/>
    </row>
    <row r="50229" spans="1:3" x14ac:dyDescent="0.35">
      <c r="A50229" s="12"/>
      <c r="B50229" s="12"/>
      <c r="C50229" s="12"/>
    </row>
    <row r="50230" spans="1:3" x14ac:dyDescent="0.35">
      <c r="A50230" s="12"/>
      <c r="B50230" s="12"/>
      <c r="C50230" s="12"/>
    </row>
    <row r="50231" spans="1:3" x14ac:dyDescent="0.35">
      <c r="A50231" s="12"/>
      <c r="B50231" s="12"/>
      <c r="C50231" s="12"/>
    </row>
    <row r="50232" spans="1:3" x14ac:dyDescent="0.35">
      <c r="A50232" s="12"/>
      <c r="B50232" s="12"/>
      <c r="C50232" s="12"/>
    </row>
    <row r="50233" spans="1:3" x14ac:dyDescent="0.35">
      <c r="A50233" s="12"/>
      <c r="B50233" s="12"/>
      <c r="C50233" s="12"/>
    </row>
    <row r="50234" spans="1:3" x14ac:dyDescent="0.35">
      <c r="A50234" s="12"/>
      <c r="B50234" s="12"/>
      <c r="C50234" s="12"/>
    </row>
    <row r="50235" spans="1:3" x14ac:dyDescent="0.35">
      <c r="A50235" s="12"/>
      <c r="B50235" s="12"/>
      <c r="C50235" s="12"/>
    </row>
    <row r="50236" spans="1:3" x14ac:dyDescent="0.35">
      <c r="A50236" s="12"/>
      <c r="B50236" s="12"/>
      <c r="C50236" s="12"/>
    </row>
    <row r="50237" spans="1:3" x14ac:dyDescent="0.35">
      <c r="A50237" s="12"/>
      <c r="B50237" s="12"/>
      <c r="C50237" s="12"/>
    </row>
    <row r="50238" spans="1:3" x14ac:dyDescent="0.35">
      <c r="A50238" s="12"/>
      <c r="B50238" s="12"/>
      <c r="C50238" s="12"/>
    </row>
    <row r="50239" spans="1:3" x14ac:dyDescent="0.35">
      <c r="A50239" s="12"/>
      <c r="B50239" s="12"/>
      <c r="C50239" s="12"/>
    </row>
    <row r="50240" spans="1:3" x14ac:dyDescent="0.35">
      <c r="A50240" s="12"/>
      <c r="B50240" s="12"/>
      <c r="C50240" s="12"/>
    </row>
    <row r="50241" spans="1:3" x14ac:dyDescent="0.35">
      <c r="A50241" s="12"/>
      <c r="B50241" s="12"/>
      <c r="C50241" s="12"/>
    </row>
    <row r="50242" spans="1:3" x14ac:dyDescent="0.35">
      <c r="A50242" s="12"/>
      <c r="B50242" s="12"/>
      <c r="C50242" s="12"/>
    </row>
    <row r="50243" spans="1:3" x14ac:dyDescent="0.35">
      <c r="A50243" s="12"/>
      <c r="B50243" s="12"/>
      <c r="C50243" s="12"/>
    </row>
    <row r="50244" spans="1:3" x14ac:dyDescent="0.35">
      <c r="A50244" s="12"/>
      <c r="B50244" s="12"/>
      <c r="C50244" s="12"/>
    </row>
    <row r="50245" spans="1:3" x14ac:dyDescent="0.35">
      <c r="A50245" s="12"/>
      <c r="B50245" s="12"/>
      <c r="C50245" s="12"/>
    </row>
    <row r="50246" spans="1:3" x14ac:dyDescent="0.35">
      <c r="A50246" s="12"/>
      <c r="B50246" s="12"/>
      <c r="C50246" s="12"/>
    </row>
    <row r="50247" spans="1:3" x14ac:dyDescent="0.35">
      <c r="A50247" s="12"/>
      <c r="B50247" s="12"/>
      <c r="C50247" s="12"/>
    </row>
    <row r="50248" spans="1:3" x14ac:dyDescent="0.35">
      <c r="A50248" s="12"/>
      <c r="B50248" s="12"/>
      <c r="C50248" s="12"/>
    </row>
    <row r="50249" spans="1:3" x14ac:dyDescent="0.35">
      <c r="A50249" s="12"/>
      <c r="B50249" s="12"/>
      <c r="C50249" s="12"/>
    </row>
    <row r="50250" spans="1:3" x14ac:dyDescent="0.35">
      <c r="A50250" s="12"/>
      <c r="B50250" s="12"/>
      <c r="C50250" s="12"/>
    </row>
    <row r="50251" spans="1:3" x14ac:dyDescent="0.35">
      <c r="A50251" s="12"/>
      <c r="B50251" s="12"/>
      <c r="C50251" s="12"/>
    </row>
    <row r="50252" spans="1:3" x14ac:dyDescent="0.35">
      <c r="A50252" s="12"/>
      <c r="B50252" s="12"/>
      <c r="C50252" s="12"/>
    </row>
    <row r="50253" spans="1:3" x14ac:dyDescent="0.35">
      <c r="A50253" s="12"/>
      <c r="B50253" s="12"/>
      <c r="C50253" s="12"/>
    </row>
    <row r="50254" spans="1:3" x14ac:dyDescent="0.35">
      <c r="A50254" s="12"/>
      <c r="B50254" s="12"/>
      <c r="C50254" s="12"/>
    </row>
    <row r="50255" spans="1:3" x14ac:dyDescent="0.35">
      <c r="A50255" s="12"/>
      <c r="B50255" s="12"/>
      <c r="C50255" s="12"/>
    </row>
    <row r="50256" spans="1:3" x14ac:dyDescent="0.35">
      <c r="A50256" s="12"/>
      <c r="B50256" s="12"/>
      <c r="C50256" s="12"/>
    </row>
    <row r="50257" spans="1:3" x14ac:dyDescent="0.35">
      <c r="A50257" s="12"/>
      <c r="B50257" s="12"/>
      <c r="C50257" s="12"/>
    </row>
    <row r="50258" spans="1:3" x14ac:dyDescent="0.35">
      <c r="A50258" s="12"/>
      <c r="B50258" s="12"/>
      <c r="C50258" s="12"/>
    </row>
    <row r="50259" spans="1:3" x14ac:dyDescent="0.35">
      <c r="A50259" s="12"/>
      <c r="B50259" s="12"/>
      <c r="C50259" s="12"/>
    </row>
    <row r="50260" spans="1:3" x14ac:dyDescent="0.35">
      <c r="A50260" s="12"/>
      <c r="B50260" s="12"/>
      <c r="C50260" s="12"/>
    </row>
    <row r="50261" spans="1:3" x14ac:dyDescent="0.35">
      <c r="A50261" s="12"/>
      <c r="B50261" s="12"/>
      <c r="C50261" s="12"/>
    </row>
    <row r="50262" spans="1:3" x14ac:dyDescent="0.35">
      <c r="A50262" s="12"/>
      <c r="B50262" s="12"/>
      <c r="C50262" s="12"/>
    </row>
    <row r="50263" spans="1:3" x14ac:dyDescent="0.35">
      <c r="A50263" s="12"/>
      <c r="B50263" s="12"/>
      <c r="C50263" s="12"/>
    </row>
    <row r="50264" spans="1:3" x14ac:dyDescent="0.35">
      <c r="A50264" s="12"/>
      <c r="B50264" s="12"/>
      <c r="C50264" s="12"/>
    </row>
    <row r="50265" spans="1:3" x14ac:dyDescent="0.35">
      <c r="A50265" s="12"/>
      <c r="B50265" s="12"/>
      <c r="C50265" s="12"/>
    </row>
    <row r="50266" spans="1:3" x14ac:dyDescent="0.35">
      <c r="A50266" s="12"/>
      <c r="B50266" s="12"/>
      <c r="C50266" s="12"/>
    </row>
    <row r="50267" spans="1:3" x14ac:dyDescent="0.35">
      <c r="A50267" s="12"/>
      <c r="B50267" s="12"/>
      <c r="C50267" s="12"/>
    </row>
    <row r="50268" spans="1:3" x14ac:dyDescent="0.35">
      <c r="A50268" s="12"/>
      <c r="B50268" s="12"/>
      <c r="C50268" s="12"/>
    </row>
    <row r="50269" spans="1:3" x14ac:dyDescent="0.35">
      <c r="A50269" s="12"/>
      <c r="B50269" s="12"/>
      <c r="C50269" s="12"/>
    </row>
    <row r="50270" spans="1:3" x14ac:dyDescent="0.35">
      <c r="A50270" s="12"/>
      <c r="B50270" s="12"/>
      <c r="C50270" s="12"/>
    </row>
    <row r="50271" spans="1:3" x14ac:dyDescent="0.35">
      <c r="A50271" s="12"/>
      <c r="B50271" s="12"/>
      <c r="C50271" s="12"/>
    </row>
    <row r="50272" spans="1:3" x14ac:dyDescent="0.35">
      <c r="A50272" s="12"/>
      <c r="B50272" s="12"/>
      <c r="C50272" s="12"/>
    </row>
    <row r="50273" spans="1:3" x14ac:dyDescent="0.35">
      <c r="A50273" s="12"/>
      <c r="B50273" s="12"/>
      <c r="C50273" s="12"/>
    </row>
    <row r="50274" spans="1:3" x14ac:dyDescent="0.35">
      <c r="A50274" s="12"/>
      <c r="B50274" s="12"/>
      <c r="C50274" s="12"/>
    </row>
    <row r="50275" spans="1:3" x14ac:dyDescent="0.35">
      <c r="A50275" s="12"/>
      <c r="B50275" s="12"/>
      <c r="C50275" s="12"/>
    </row>
    <row r="50276" spans="1:3" x14ac:dyDescent="0.35">
      <c r="A50276" s="12"/>
      <c r="B50276" s="12"/>
      <c r="C50276" s="12"/>
    </row>
    <row r="50277" spans="1:3" x14ac:dyDescent="0.35">
      <c r="A50277" s="12"/>
      <c r="B50277" s="12"/>
      <c r="C50277" s="12"/>
    </row>
    <row r="50278" spans="1:3" x14ac:dyDescent="0.35">
      <c r="A50278" s="12"/>
      <c r="B50278" s="12"/>
      <c r="C50278" s="12"/>
    </row>
    <row r="50279" spans="1:3" x14ac:dyDescent="0.35">
      <c r="A50279" s="12"/>
      <c r="B50279" s="12"/>
      <c r="C50279" s="12"/>
    </row>
    <row r="50280" spans="1:3" x14ac:dyDescent="0.35">
      <c r="A50280" s="12"/>
      <c r="B50280" s="12"/>
      <c r="C50280" s="12"/>
    </row>
    <row r="50281" spans="1:3" x14ac:dyDescent="0.35">
      <c r="A50281" s="12"/>
      <c r="B50281" s="12"/>
      <c r="C50281" s="12"/>
    </row>
    <row r="50282" spans="1:3" x14ac:dyDescent="0.35">
      <c r="A50282" s="12"/>
      <c r="B50282" s="12"/>
      <c r="C50282" s="12"/>
    </row>
    <row r="50283" spans="1:3" x14ac:dyDescent="0.35">
      <c r="A50283" s="12"/>
      <c r="B50283" s="12"/>
      <c r="C50283" s="12"/>
    </row>
    <row r="50284" spans="1:3" x14ac:dyDescent="0.35">
      <c r="A50284" s="12"/>
      <c r="B50284" s="12"/>
      <c r="C50284" s="12"/>
    </row>
    <row r="50285" spans="1:3" x14ac:dyDescent="0.35">
      <c r="A50285" s="12"/>
      <c r="B50285" s="12"/>
      <c r="C50285" s="12"/>
    </row>
    <row r="50286" spans="1:3" x14ac:dyDescent="0.35">
      <c r="A50286" s="12"/>
      <c r="B50286" s="12"/>
      <c r="C50286" s="12"/>
    </row>
    <row r="50287" spans="1:3" x14ac:dyDescent="0.35">
      <c r="A50287" s="12"/>
      <c r="B50287" s="12"/>
      <c r="C50287" s="12"/>
    </row>
    <row r="50288" spans="1:3" x14ac:dyDescent="0.35">
      <c r="A50288" s="12"/>
      <c r="B50288" s="12"/>
      <c r="C50288" s="12"/>
    </row>
    <row r="50289" spans="1:3" x14ac:dyDescent="0.35">
      <c r="A50289" s="12"/>
      <c r="B50289" s="12"/>
      <c r="C50289" s="12"/>
    </row>
    <row r="50290" spans="1:3" x14ac:dyDescent="0.35">
      <c r="A50290" s="12"/>
      <c r="B50290" s="12"/>
      <c r="C50290" s="12"/>
    </row>
    <row r="50291" spans="1:3" x14ac:dyDescent="0.35">
      <c r="A50291" s="12"/>
      <c r="B50291" s="12"/>
      <c r="C50291" s="12"/>
    </row>
    <row r="50292" spans="1:3" x14ac:dyDescent="0.35">
      <c r="A50292" s="12"/>
      <c r="B50292" s="12"/>
      <c r="C50292" s="12"/>
    </row>
    <row r="50293" spans="1:3" x14ac:dyDescent="0.35">
      <c r="A50293" s="12"/>
      <c r="B50293" s="12"/>
      <c r="C50293" s="12"/>
    </row>
    <row r="50294" spans="1:3" x14ac:dyDescent="0.35">
      <c r="A50294" s="12"/>
      <c r="B50294" s="12"/>
      <c r="C50294" s="12"/>
    </row>
    <row r="50295" spans="1:3" x14ac:dyDescent="0.35">
      <c r="A50295" s="12"/>
      <c r="B50295" s="12"/>
      <c r="C50295" s="12"/>
    </row>
    <row r="50296" spans="1:3" x14ac:dyDescent="0.35">
      <c r="A50296" s="12"/>
      <c r="B50296" s="12"/>
      <c r="C50296" s="12"/>
    </row>
    <row r="50297" spans="1:3" x14ac:dyDescent="0.35">
      <c r="A50297" s="12"/>
      <c r="B50297" s="12"/>
      <c r="C50297" s="12"/>
    </row>
    <row r="50298" spans="1:3" x14ac:dyDescent="0.35">
      <c r="A50298" s="12"/>
      <c r="B50298" s="12"/>
      <c r="C50298" s="12"/>
    </row>
    <row r="50299" spans="1:3" x14ac:dyDescent="0.35">
      <c r="A50299" s="12"/>
      <c r="B50299" s="12"/>
      <c r="C50299" s="12"/>
    </row>
    <row r="50300" spans="1:3" x14ac:dyDescent="0.35">
      <c r="A50300" s="12"/>
      <c r="B50300" s="12"/>
      <c r="C50300" s="12"/>
    </row>
    <row r="50301" spans="1:3" x14ac:dyDescent="0.35">
      <c r="A50301" s="12"/>
      <c r="B50301" s="12"/>
      <c r="C50301" s="12"/>
    </row>
    <row r="50302" spans="1:3" x14ac:dyDescent="0.35">
      <c r="A50302" s="12"/>
      <c r="B50302" s="12"/>
      <c r="C50302" s="12"/>
    </row>
    <row r="50303" spans="1:3" x14ac:dyDescent="0.35">
      <c r="A50303" s="12"/>
      <c r="B50303" s="12"/>
      <c r="C50303" s="12"/>
    </row>
    <row r="50304" spans="1:3" x14ac:dyDescent="0.35">
      <c r="A50304" s="12"/>
      <c r="B50304" s="12"/>
      <c r="C50304" s="12"/>
    </row>
    <row r="50305" spans="1:3" x14ac:dyDescent="0.35">
      <c r="A50305" s="12"/>
      <c r="B50305" s="12"/>
      <c r="C50305" s="12"/>
    </row>
    <row r="50306" spans="1:3" x14ac:dyDescent="0.35">
      <c r="A50306" s="12"/>
      <c r="B50306" s="12"/>
      <c r="C50306" s="12"/>
    </row>
    <row r="50307" spans="1:3" x14ac:dyDescent="0.35">
      <c r="A50307" s="12"/>
      <c r="B50307" s="12"/>
      <c r="C50307" s="12"/>
    </row>
    <row r="50308" spans="1:3" x14ac:dyDescent="0.35">
      <c r="A50308" s="12"/>
      <c r="B50308" s="12"/>
      <c r="C50308" s="12"/>
    </row>
    <row r="50309" spans="1:3" x14ac:dyDescent="0.35">
      <c r="A50309" s="12"/>
      <c r="B50309" s="12"/>
      <c r="C50309" s="12"/>
    </row>
    <row r="50310" spans="1:3" x14ac:dyDescent="0.35">
      <c r="A50310" s="12"/>
      <c r="B50310" s="12"/>
      <c r="C50310" s="12"/>
    </row>
    <row r="50311" spans="1:3" x14ac:dyDescent="0.35">
      <c r="A50311" s="12"/>
      <c r="B50311" s="12"/>
      <c r="C50311" s="12"/>
    </row>
    <row r="50312" spans="1:3" x14ac:dyDescent="0.35">
      <c r="A50312" s="12"/>
      <c r="B50312" s="12"/>
      <c r="C50312" s="12"/>
    </row>
    <row r="50313" spans="1:3" x14ac:dyDescent="0.35">
      <c r="A50313" s="12"/>
      <c r="B50313" s="12"/>
      <c r="C50313" s="12"/>
    </row>
    <row r="50314" spans="1:3" x14ac:dyDescent="0.35">
      <c r="A50314" s="12"/>
      <c r="B50314" s="12"/>
      <c r="C50314" s="12"/>
    </row>
    <row r="50315" spans="1:3" x14ac:dyDescent="0.35">
      <c r="A50315" s="12"/>
      <c r="B50315" s="12"/>
      <c r="C50315" s="12"/>
    </row>
    <row r="50316" spans="1:3" x14ac:dyDescent="0.35">
      <c r="A50316" s="12"/>
      <c r="B50316" s="12"/>
      <c r="C50316" s="12"/>
    </row>
    <row r="50317" spans="1:3" x14ac:dyDescent="0.35">
      <c r="A50317" s="12"/>
      <c r="B50317" s="12"/>
      <c r="C50317" s="12"/>
    </row>
    <row r="50318" spans="1:3" x14ac:dyDescent="0.35">
      <c r="A50318" s="12"/>
      <c r="B50318" s="12"/>
      <c r="C50318" s="12"/>
    </row>
    <row r="50319" spans="1:3" x14ac:dyDescent="0.35">
      <c r="A50319" s="12"/>
      <c r="B50319" s="12"/>
      <c r="C50319" s="12"/>
    </row>
    <row r="50320" spans="1:3" x14ac:dyDescent="0.35">
      <c r="A50320" s="12"/>
      <c r="B50320" s="12"/>
      <c r="C50320" s="12"/>
    </row>
    <row r="50321" spans="1:3" x14ac:dyDescent="0.35">
      <c r="A50321" s="12"/>
      <c r="B50321" s="12"/>
      <c r="C50321" s="12"/>
    </row>
    <row r="50322" spans="1:3" x14ac:dyDescent="0.35">
      <c r="A50322" s="12"/>
      <c r="B50322" s="12"/>
      <c r="C50322" s="12"/>
    </row>
    <row r="50323" spans="1:3" x14ac:dyDescent="0.35">
      <c r="A50323" s="12"/>
      <c r="B50323" s="12"/>
      <c r="C50323" s="12"/>
    </row>
    <row r="50324" spans="1:3" x14ac:dyDescent="0.35">
      <c r="A50324" s="12"/>
      <c r="B50324" s="12"/>
      <c r="C50324" s="12"/>
    </row>
    <row r="50325" spans="1:3" x14ac:dyDescent="0.35">
      <c r="A50325" s="12"/>
      <c r="B50325" s="12"/>
      <c r="C50325" s="12"/>
    </row>
    <row r="50326" spans="1:3" x14ac:dyDescent="0.35">
      <c r="A50326" s="12"/>
      <c r="B50326" s="12"/>
      <c r="C50326" s="12"/>
    </row>
    <row r="50327" spans="1:3" x14ac:dyDescent="0.35">
      <c r="A50327" s="12"/>
      <c r="B50327" s="12"/>
      <c r="C50327" s="12"/>
    </row>
    <row r="50328" spans="1:3" x14ac:dyDescent="0.35">
      <c r="A50328" s="12"/>
      <c r="B50328" s="12"/>
      <c r="C50328" s="12"/>
    </row>
    <row r="50329" spans="1:3" x14ac:dyDescent="0.35">
      <c r="A50329" s="12"/>
      <c r="B50329" s="12"/>
      <c r="C50329" s="12"/>
    </row>
    <row r="50330" spans="1:3" x14ac:dyDescent="0.35">
      <c r="A50330" s="12"/>
      <c r="B50330" s="12"/>
      <c r="C50330" s="12"/>
    </row>
    <row r="50331" spans="1:3" x14ac:dyDescent="0.35">
      <c r="A50331" s="12"/>
      <c r="B50331" s="12"/>
      <c r="C50331" s="12"/>
    </row>
    <row r="50332" spans="1:3" x14ac:dyDescent="0.35">
      <c r="A50332" s="12"/>
      <c r="B50332" s="12"/>
      <c r="C50332" s="12"/>
    </row>
    <row r="50333" spans="1:3" x14ac:dyDescent="0.35">
      <c r="A50333" s="12"/>
      <c r="B50333" s="12"/>
      <c r="C50333" s="12"/>
    </row>
    <row r="50334" spans="1:3" x14ac:dyDescent="0.35">
      <c r="A50334" s="12"/>
      <c r="B50334" s="12"/>
      <c r="C50334" s="12"/>
    </row>
    <row r="50335" spans="1:3" x14ac:dyDescent="0.35">
      <c r="A50335" s="12"/>
      <c r="B50335" s="12"/>
      <c r="C50335" s="12"/>
    </row>
    <row r="50336" spans="1:3" x14ac:dyDescent="0.35">
      <c r="A50336" s="12"/>
      <c r="B50336" s="12"/>
      <c r="C50336" s="12"/>
    </row>
    <row r="50337" spans="1:3" x14ac:dyDescent="0.35">
      <c r="A50337" s="12"/>
      <c r="B50337" s="12"/>
      <c r="C50337" s="12"/>
    </row>
    <row r="50338" spans="1:3" x14ac:dyDescent="0.35">
      <c r="A50338" s="12"/>
      <c r="B50338" s="12"/>
      <c r="C50338" s="12"/>
    </row>
    <row r="50339" spans="1:3" x14ac:dyDescent="0.35">
      <c r="A50339" s="12"/>
      <c r="B50339" s="12"/>
      <c r="C50339" s="12"/>
    </row>
    <row r="50340" spans="1:3" x14ac:dyDescent="0.35">
      <c r="A50340" s="12"/>
      <c r="B50340" s="12"/>
      <c r="C50340" s="12"/>
    </row>
    <row r="50341" spans="1:3" x14ac:dyDescent="0.35">
      <c r="A50341" s="12"/>
      <c r="B50341" s="12"/>
      <c r="C50341" s="12"/>
    </row>
    <row r="50342" spans="1:3" x14ac:dyDescent="0.35">
      <c r="A50342" s="12"/>
      <c r="B50342" s="12"/>
      <c r="C50342" s="12"/>
    </row>
    <row r="50343" spans="1:3" x14ac:dyDescent="0.35">
      <c r="A50343" s="12"/>
      <c r="B50343" s="12"/>
      <c r="C50343" s="12"/>
    </row>
    <row r="50344" spans="1:3" x14ac:dyDescent="0.35">
      <c r="A50344" s="12"/>
      <c r="B50344" s="12"/>
      <c r="C50344" s="12"/>
    </row>
    <row r="50345" spans="1:3" x14ac:dyDescent="0.35">
      <c r="A50345" s="12"/>
      <c r="B50345" s="12"/>
      <c r="C50345" s="12"/>
    </row>
    <row r="50346" spans="1:3" x14ac:dyDescent="0.35">
      <c r="A50346" s="12"/>
      <c r="B50346" s="12"/>
      <c r="C50346" s="12"/>
    </row>
    <row r="50347" spans="1:3" x14ac:dyDescent="0.35">
      <c r="A50347" s="12"/>
      <c r="B50347" s="12"/>
      <c r="C50347" s="12"/>
    </row>
    <row r="50348" spans="1:3" x14ac:dyDescent="0.35">
      <c r="A50348" s="12"/>
      <c r="B50348" s="12"/>
      <c r="C50348" s="12"/>
    </row>
    <row r="50349" spans="1:3" x14ac:dyDescent="0.35">
      <c r="A50349" s="12"/>
      <c r="B50349" s="12"/>
      <c r="C50349" s="12"/>
    </row>
    <row r="50350" spans="1:3" x14ac:dyDescent="0.35">
      <c r="A50350" s="12"/>
      <c r="B50350" s="12"/>
      <c r="C50350" s="12"/>
    </row>
    <row r="50351" spans="1:3" x14ac:dyDescent="0.35">
      <c r="A50351" s="12"/>
      <c r="B50351" s="12"/>
      <c r="C50351" s="12"/>
    </row>
    <row r="50352" spans="1:3" x14ac:dyDescent="0.35">
      <c r="A50352" s="12"/>
      <c r="B50352" s="12"/>
      <c r="C50352" s="12"/>
    </row>
    <row r="50353" spans="1:3" x14ac:dyDescent="0.35">
      <c r="A50353" s="12"/>
      <c r="B50353" s="12"/>
      <c r="C50353" s="12"/>
    </row>
    <row r="50354" spans="1:3" x14ac:dyDescent="0.35">
      <c r="A50354" s="12"/>
      <c r="B50354" s="12"/>
      <c r="C50354" s="12"/>
    </row>
    <row r="50355" spans="1:3" x14ac:dyDescent="0.35">
      <c r="A50355" s="12"/>
      <c r="B50355" s="12"/>
      <c r="C50355" s="12"/>
    </row>
    <row r="50356" spans="1:3" x14ac:dyDescent="0.35">
      <c r="A50356" s="12"/>
      <c r="B50356" s="12"/>
      <c r="C50356" s="12"/>
    </row>
    <row r="50357" spans="1:3" x14ac:dyDescent="0.35">
      <c r="A50357" s="12"/>
      <c r="B50357" s="12"/>
      <c r="C50357" s="12"/>
    </row>
    <row r="50358" spans="1:3" x14ac:dyDescent="0.35">
      <c r="A50358" s="12"/>
      <c r="B50358" s="12"/>
      <c r="C50358" s="12"/>
    </row>
    <row r="50359" spans="1:3" x14ac:dyDescent="0.35">
      <c r="A50359" s="12"/>
      <c r="B50359" s="12"/>
      <c r="C50359" s="12"/>
    </row>
    <row r="50360" spans="1:3" x14ac:dyDescent="0.35">
      <c r="A50360" s="12"/>
      <c r="B50360" s="12"/>
      <c r="C50360" s="12"/>
    </row>
    <row r="50361" spans="1:3" x14ac:dyDescent="0.35">
      <c r="A50361" s="12"/>
      <c r="B50361" s="12"/>
      <c r="C50361" s="12"/>
    </row>
    <row r="50362" spans="1:3" x14ac:dyDescent="0.35">
      <c r="A50362" s="12"/>
      <c r="B50362" s="12"/>
      <c r="C50362" s="12"/>
    </row>
    <row r="50363" spans="1:3" x14ac:dyDescent="0.35">
      <c r="A50363" s="12"/>
      <c r="B50363" s="12"/>
      <c r="C50363" s="12"/>
    </row>
    <row r="50364" spans="1:3" x14ac:dyDescent="0.35">
      <c r="A50364" s="12"/>
      <c r="B50364" s="12"/>
      <c r="C50364" s="12"/>
    </row>
    <row r="50365" spans="1:3" x14ac:dyDescent="0.35">
      <c r="A50365" s="12"/>
      <c r="B50365" s="12"/>
      <c r="C50365" s="12"/>
    </row>
    <row r="50366" spans="1:3" x14ac:dyDescent="0.35">
      <c r="A50366" s="12"/>
      <c r="B50366" s="12"/>
      <c r="C50366" s="12"/>
    </row>
    <row r="50367" spans="1:3" x14ac:dyDescent="0.35">
      <c r="A50367" s="12"/>
      <c r="B50367" s="12"/>
      <c r="C50367" s="12"/>
    </row>
    <row r="50368" spans="1:3" x14ac:dyDescent="0.35">
      <c r="A50368" s="12"/>
      <c r="B50368" s="12"/>
      <c r="C50368" s="12"/>
    </row>
    <row r="50369" spans="1:3" x14ac:dyDescent="0.35">
      <c r="A50369" s="12"/>
      <c r="B50369" s="12"/>
      <c r="C50369" s="12"/>
    </row>
    <row r="50370" spans="1:3" x14ac:dyDescent="0.35">
      <c r="A50370" s="12"/>
      <c r="B50370" s="12"/>
      <c r="C50370" s="12"/>
    </row>
    <row r="50371" spans="1:3" x14ac:dyDescent="0.35">
      <c r="A50371" s="12"/>
      <c r="B50371" s="12"/>
      <c r="C50371" s="12"/>
    </row>
    <row r="50372" spans="1:3" x14ac:dyDescent="0.35">
      <c r="A50372" s="12"/>
      <c r="B50372" s="12"/>
      <c r="C50372" s="12"/>
    </row>
    <row r="50373" spans="1:3" x14ac:dyDescent="0.35">
      <c r="A50373" s="12"/>
      <c r="B50373" s="12"/>
      <c r="C50373" s="12"/>
    </row>
    <row r="50374" spans="1:3" x14ac:dyDescent="0.35">
      <c r="A50374" s="12"/>
      <c r="B50374" s="12"/>
      <c r="C50374" s="12"/>
    </row>
    <row r="50375" spans="1:3" x14ac:dyDescent="0.35">
      <c r="A50375" s="12"/>
      <c r="B50375" s="12"/>
      <c r="C50375" s="12"/>
    </row>
    <row r="50376" spans="1:3" x14ac:dyDescent="0.35">
      <c r="A50376" s="12"/>
      <c r="B50376" s="12"/>
      <c r="C50376" s="12"/>
    </row>
    <row r="50377" spans="1:3" x14ac:dyDescent="0.35">
      <c r="A50377" s="12"/>
      <c r="B50377" s="12"/>
      <c r="C50377" s="12"/>
    </row>
    <row r="50378" spans="1:3" x14ac:dyDescent="0.35">
      <c r="A50378" s="12"/>
      <c r="B50378" s="12"/>
      <c r="C50378" s="12"/>
    </row>
    <row r="50379" spans="1:3" x14ac:dyDescent="0.35">
      <c r="A50379" s="12"/>
      <c r="B50379" s="12"/>
      <c r="C50379" s="12"/>
    </row>
    <row r="50380" spans="1:3" x14ac:dyDescent="0.35">
      <c r="A50380" s="12"/>
      <c r="B50380" s="12"/>
      <c r="C50380" s="12"/>
    </row>
    <row r="50381" spans="1:3" x14ac:dyDescent="0.35">
      <c r="A50381" s="12"/>
      <c r="B50381" s="12"/>
      <c r="C50381" s="12"/>
    </row>
    <row r="50382" spans="1:3" x14ac:dyDescent="0.35">
      <c r="A50382" s="12"/>
      <c r="B50382" s="12"/>
      <c r="C50382" s="12"/>
    </row>
    <row r="50383" spans="1:3" x14ac:dyDescent="0.35">
      <c r="A50383" s="12"/>
      <c r="B50383" s="12"/>
      <c r="C50383" s="12"/>
    </row>
    <row r="50384" spans="1:3" x14ac:dyDescent="0.35">
      <c r="A50384" s="12"/>
      <c r="B50384" s="12"/>
      <c r="C50384" s="12"/>
    </row>
    <row r="50385" spans="1:3" x14ac:dyDescent="0.35">
      <c r="A50385" s="12"/>
      <c r="B50385" s="12"/>
      <c r="C50385" s="12"/>
    </row>
    <row r="50386" spans="1:3" x14ac:dyDescent="0.35">
      <c r="A50386" s="12"/>
      <c r="B50386" s="12"/>
      <c r="C50386" s="12"/>
    </row>
    <row r="50387" spans="1:3" x14ac:dyDescent="0.35">
      <c r="A50387" s="12"/>
      <c r="B50387" s="12"/>
      <c r="C50387" s="12"/>
    </row>
    <row r="50388" spans="1:3" x14ac:dyDescent="0.35">
      <c r="A50388" s="12"/>
      <c r="B50388" s="12"/>
      <c r="C50388" s="12"/>
    </row>
    <row r="50389" spans="1:3" x14ac:dyDescent="0.35">
      <c r="A50389" s="12"/>
      <c r="B50389" s="12"/>
      <c r="C50389" s="12"/>
    </row>
    <row r="50390" spans="1:3" x14ac:dyDescent="0.35">
      <c r="A50390" s="12"/>
      <c r="B50390" s="12"/>
      <c r="C50390" s="12"/>
    </row>
    <row r="50391" spans="1:3" x14ac:dyDescent="0.35">
      <c r="A50391" s="12"/>
      <c r="B50391" s="12"/>
      <c r="C50391" s="12"/>
    </row>
    <row r="50392" spans="1:3" x14ac:dyDescent="0.35">
      <c r="A50392" s="12"/>
      <c r="B50392" s="12"/>
      <c r="C50392" s="12"/>
    </row>
    <row r="50393" spans="1:3" x14ac:dyDescent="0.35">
      <c r="A50393" s="12"/>
      <c r="B50393" s="12"/>
      <c r="C50393" s="12"/>
    </row>
    <row r="50394" spans="1:3" x14ac:dyDescent="0.35">
      <c r="A50394" s="12"/>
      <c r="B50394" s="12"/>
      <c r="C50394" s="12"/>
    </row>
    <row r="50395" spans="1:3" x14ac:dyDescent="0.35">
      <c r="A50395" s="12"/>
      <c r="B50395" s="12"/>
      <c r="C50395" s="12"/>
    </row>
    <row r="50396" spans="1:3" x14ac:dyDescent="0.35">
      <c r="A50396" s="12"/>
      <c r="B50396" s="12"/>
      <c r="C50396" s="12"/>
    </row>
    <row r="50397" spans="1:3" x14ac:dyDescent="0.35">
      <c r="A50397" s="12"/>
      <c r="B50397" s="12"/>
      <c r="C50397" s="12"/>
    </row>
    <row r="50398" spans="1:3" x14ac:dyDescent="0.35">
      <c r="A50398" s="12"/>
      <c r="B50398" s="12"/>
      <c r="C50398" s="12"/>
    </row>
    <row r="50399" spans="1:3" x14ac:dyDescent="0.35">
      <c r="A50399" s="12"/>
      <c r="B50399" s="12"/>
      <c r="C50399" s="12"/>
    </row>
    <row r="50400" spans="1:3" x14ac:dyDescent="0.35">
      <c r="A50400" s="12"/>
      <c r="B50400" s="12"/>
      <c r="C50400" s="12"/>
    </row>
    <row r="50401" spans="1:3" x14ac:dyDescent="0.35">
      <c r="A50401" s="12"/>
      <c r="B50401" s="12"/>
      <c r="C50401" s="12"/>
    </row>
    <row r="50402" spans="1:3" x14ac:dyDescent="0.35">
      <c r="A50402" s="12"/>
      <c r="B50402" s="12"/>
      <c r="C50402" s="12"/>
    </row>
    <row r="50403" spans="1:3" x14ac:dyDescent="0.35">
      <c r="A50403" s="12"/>
      <c r="B50403" s="12"/>
      <c r="C50403" s="12"/>
    </row>
    <row r="50404" spans="1:3" x14ac:dyDescent="0.35">
      <c r="A50404" s="12"/>
      <c r="B50404" s="12"/>
      <c r="C50404" s="12"/>
    </row>
    <row r="50405" spans="1:3" x14ac:dyDescent="0.35">
      <c r="A50405" s="12"/>
      <c r="B50405" s="12"/>
      <c r="C50405" s="12"/>
    </row>
    <row r="50406" spans="1:3" x14ac:dyDescent="0.35">
      <c r="A50406" s="12"/>
      <c r="B50406" s="12"/>
      <c r="C50406" s="12"/>
    </row>
    <row r="50407" spans="1:3" x14ac:dyDescent="0.35">
      <c r="A50407" s="12"/>
      <c r="B50407" s="12"/>
      <c r="C50407" s="12"/>
    </row>
    <row r="50408" spans="1:3" x14ac:dyDescent="0.35">
      <c r="A50408" s="12"/>
      <c r="B50408" s="12"/>
      <c r="C50408" s="12"/>
    </row>
    <row r="50409" spans="1:3" x14ac:dyDescent="0.35">
      <c r="A50409" s="12"/>
      <c r="B50409" s="12"/>
      <c r="C50409" s="12"/>
    </row>
    <row r="50410" spans="1:3" x14ac:dyDescent="0.35">
      <c r="A50410" s="12"/>
      <c r="B50410" s="12"/>
      <c r="C50410" s="12"/>
    </row>
    <row r="50411" spans="1:3" x14ac:dyDescent="0.35">
      <c r="A50411" s="12"/>
      <c r="B50411" s="12"/>
      <c r="C50411" s="12"/>
    </row>
    <row r="50412" spans="1:3" x14ac:dyDescent="0.35">
      <c r="A50412" s="12"/>
      <c r="B50412" s="12"/>
      <c r="C50412" s="12"/>
    </row>
    <row r="50413" spans="1:3" x14ac:dyDescent="0.35">
      <c r="A50413" s="12"/>
      <c r="B50413" s="12"/>
      <c r="C50413" s="12"/>
    </row>
    <row r="50414" spans="1:3" x14ac:dyDescent="0.35">
      <c r="A50414" s="12"/>
      <c r="B50414" s="12"/>
      <c r="C50414" s="12"/>
    </row>
    <row r="50415" spans="1:3" x14ac:dyDescent="0.35">
      <c r="A50415" s="12"/>
      <c r="B50415" s="12"/>
      <c r="C50415" s="12"/>
    </row>
    <row r="50416" spans="1:3" x14ac:dyDescent="0.35">
      <c r="A50416" s="12"/>
      <c r="B50416" s="12"/>
      <c r="C50416" s="12"/>
    </row>
    <row r="50417" spans="1:3" x14ac:dyDescent="0.35">
      <c r="A50417" s="12"/>
      <c r="B50417" s="12"/>
      <c r="C50417" s="12"/>
    </row>
    <row r="50418" spans="1:3" x14ac:dyDescent="0.35">
      <c r="A50418" s="12"/>
      <c r="B50418" s="12"/>
      <c r="C50418" s="12"/>
    </row>
    <row r="50419" spans="1:3" x14ac:dyDescent="0.35">
      <c r="A50419" s="12"/>
      <c r="B50419" s="12"/>
      <c r="C50419" s="12"/>
    </row>
    <row r="50420" spans="1:3" x14ac:dyDescent="0.35">
      <c r="A50420" s="12"/>
      <c r="B50420" s="12"/>
      <c r="C50420" s="12"/>
    </row>
    <row r="50421" spans="1:3" x14ac:dyDescent="0.35">
      <c r="A50421" s="12"/>
      <c r="B50421" s="12"/>
      <c r="C50421" s="12"/>
    </row>
    <row r="50422" spans="1:3" x14ac:dyDescent="0.35">
      <c r="A50422" s="12"/>
      <c r="B50422" s="12"/>
      <c r="C50422" s="12"/>
    </row>
    <row r="50423" spans="1:3" x14ac:dyDescent="0.35">
      <c r="A50423" s="12"/>
      <c r="B50423" s="12"/>
      <c r="C50423" s="12"/>
    </row>
    <row r="50424" spans="1:3" x14ac:dyDescent="0.35">
      <c r="A50424" s="12"/>
      <c r="B50424" s="12"/>
      <c r="C50424" s="12"/>
    </row>
    <row r="50425" spans="1:3" x14ac:dyDescent="0.35">
      <c r="A50425" s="12"/>
      <c r="B50425" s="12"/>
      <c r="C50425" s="12"/>
    </row>
    <row r="50426" spans="1:3" x14ac:dyDescent="0.35">
      <c r="A50426" s="12"/>
      <c r="B50426" s="12"/>
      <c r="C50426" s="12"/>
    </row>
    <row r="50427" spans="1:3" x14ac:dyDescent="0.35">
      <c r="A50427" s="12"/>
      <c r="B50427" s="12"/>
      <c r="C50427" s="12"/>
    </row>
    <row r="50428" spans="1:3" x14ac:dyDescent="0.35">
      <c r="A50428" s="12"/>
      <c r="B50428" s="12"/>
      <c r="C50428" s="12"/>
    </row>
    <row r="50429" spans="1:3" x14ac:dyDescent="0.35">
      <c r="A50429" s="12"/>
      <c r="B50429" s="12"/>
      <c r="C50429" s="12"/>
    </row>
    <row r="50430" spans="1:3" x14ac:dyDescent="0.35">
      <c r="A50430" s="12"/>
      <c r="B50430" s="12"/>
      <c r="C50430" s="12"/>
    </row>
    <row r="50431" spans="1:3" x14ac:dyDescent="0.35">
      <c r="A50431" s="12"/>
      <c r="B50431" s="12"/>
      <c r="C50431" s="12"/>
    </row>
    <row r="50432" spans="1:3" x14ac:dyDescent="0.35">
      <c r="A50432" s="12"/>
      <c r="B50432" s="12"/>
      <c r="C50432" s="12"/>
    </row>
    <row r="50433" spans="1:3" x14ac:dyDescent="0.35">
      <c r="A50433" s="12"/>
      <c r="B50433" s="12"/>
      <c r="C50433" s="12"/>
    </row>
    <row r="50434" spans="1:3" x14ac:dyDescent="0.35">
      <c r="A50434" s="12"/>
      <c r="B50434" s="12"/>
      <c r="C50434" s="12"/>
    </row>
    <row r="50435" spans="1:3" x14ac:dyDescent="0.35">
      <c r="A50435" s="12"/>
      <c r="B50435" s="12"/>
      <c r="C50435" s="12"/>
    </row>
    <row r="50436" spans="1:3" x14ac:dyDescent="0.35">
      <c r="A50436" s="12"/>
      <c r="B50436" s="12"/>
      <c r="C50436" s="12"/>
    </row>
    <row r="50437" spans="1:3" x14ac:dyDescent="0.35">
      <c r="A50437" s="12"/>
      <c r="B50437" s="12"/>
      <c r="C50437" s="12"/>
    </row>
    <row r="50438" spans="1:3" x14ac:dyDescent="0.35">
      <c r="A50438" s="12"/>
      <c r="B50438" s="12"/>
      <c r="C50438" s="12"/>
    </row>
    <row r="50439" spans="1:3" x14ac:dyDescent="0.35">
      <c r="A50439" s="12"/>
      <c r="B50439" s="12"/>
      <c r="C50439" s="12"/>
    </row>
    <row r="50440" spans="1:3" x14ac:dyDescent="0.35">
      <c r="A50440" s="12"/>
      <c r="B50440" s="12"/>
      <c r="C50440" s="12"/>
    </row>
    <row r="50441" spans="1:3" x14ac:dyDescent="0.35">
      <c r="A50441" s="12"/>
      <c r="B50441" s="12"/>
      <c r="C50441" s="12"/>
    </row>
    <row r="50442" spans="1:3" x14ac:dyDescent="0.35">
      <c r="A50442" s="12"/>
      <c r="B50442" s="12"/>
      <c r="C50442" s="12"/>
    </row>
    <row r="50443" spans="1:3" x14ac:dyDescent="0.35">
      <c r="A50443" s="12"/>
      <c r="B50443" s="12"/>
      <c r="C50443" s="12"/>
    </row>
    <row r="50444" spans="1:3" x14ac:dyDescent="0.35">
      <c r="A50444" s="12"/>
      <c r="B50444" s="12"/>
      <c r="C50444" s="12"/>
    </row>
    <row r="50445" spans="1:3" x14ac:dyDescent="0.35">
      <c r="A50445" s="12"/>
      <c r="B50445" s="12"/>
      <c r="C50445" s="12"/>
    </row>
    <row r="50446" spans="1:3" x14ac:dyDescent="0.35">
      <c r="A50446" s="12"/>
      <c r="B50446" s="12"/>
      <c r="C50446" s="12"/>
    </row>
    <row r="50447" spans="1:3" x14ac:dyDescent="0.35">
      <c r="A50447" s="12"/>
      <c r="B50447" s="12"/>
      <c r="C50447" s="12"/>
    </row>
    <row r="50448" spans="1:3" x14ac:dyDescent="0.35">
      <c r="A50448" s="12"/>
      <c r="B50448" s="12"/>
      <c r="C50448" s="12"/>
    </row>
    <row r="50449" spans="1:3" x14ac:dyDescent="0.35">
      <c r="A50449" s="12"/>
      <c r="B50449" s="12"/>
      <c r="C50449" s="12"/>
    </row>
    <row r="50450" spans="1:3" x14ac:dyDescent="0.35">
      <c r="A50450" s="12"/>
      <c r="B50450" s="12"/>
      <c r="C50450" s="12"/>
    </row>
    <row r="50451" spans="1:3" x14ac:dyDescent="0.35">
      <c r="A50451" s="12"/>
      <c r="B50451" s="12"/>
      <c r="C50451" s="12"/>
    </row>
    <row r="50452" spans="1:3" x14ac:dyDescent="0.35">
      <c r="A50452" s="12"/>
      <c r="B50452" s="12"/>
      <c r="C50452" s="12"/>
    </row>
    <row r="50453" spans="1:3" x14ac:dyDescent="0.35">
      <c r="A50453" s="12"/>
      <c r="B50453" s="12"/>
      <c r="C50453" s="12"/>
    </row>
    <row r="50454" spans="1:3" x14ac:dyDescent="0.35">
      <c r="A50454" s="12"/>
      <c r="B50454" s="12"/>
      <c r="C50454" s="12"/>
    </row>
    <row r="50455" spans="1:3" x14ac:dyDescent="0.35">
      <c r="A50455" s="12"/>
      <c r="B50455" s="12"/>
      <c r="C50455" s="12"/>
    </row>
    <row r="50456" spans="1:3" x14ac:dyDescent="0.35">
      <c r="A50456" s="12"/>
      <c r="B50456" s="12"/>
      <c r="C50456" s="12"/>
    </row>
    <row r="50457" spans="1:3" x14ac:dyDescent="0.35">
      <c r="A50457" s="12"/>
      <c r="B50457" s="12"/>
      <c r="C50457" s="12"/>
    </row>
    <row r="50458" spans="1:3" x14ac:dyDescent="0.35">
      <c r="A50458" s="12"/>
      <c r="B50458" s="12"/>
      <c r="C50458" s="12"/>
    </row>
    <row r="50459" spans="1:3" x14ac:dyDescent="0.35">
      <c r="A50459" s="12"/>
      <c r="B50459" s="12"/>
      <c r="C50459" s="12"/>
    </row>
    <row r="50460" spans="1:3" x14ac:dyDescent="0.35">
      <c r="A50460" s="12"/>
      <c r="B50460" s="12"/>
      <c r="C50460" s="12"/>
    </row>
    <row r="50461" spans="1:3" x14ac:dyDescent="0.35">
      <c r="A50461" s="12"/>
      <c r="B50461" s="12"/>
      <c r="C50461" s="12"/>
    </row>
    <row r="50462" spans="1:3" x14ac:dyDescent="0.35">
      <c r="A50462" s="12"/>
      <c r="B50462" s="12"/>
      <c r="C50462" s="12"/>
    </row>
    <row r="50463" spans="1:3" x14ac:dyDescent="0.35">
      <c r="A50463" s="12"/>
      <c r="B50463" s="12"/>
      <c r="C50463" s="12"/>
    </row>
    <row r="50464" spans="1:3" x14ac:dyDescent="0.35">
      <c r="A50464" s="12"/>
      <c r="B50464" s="12"/>
      <c r="C50464" s="12"/>
    </row>
    <row r="50465" spans="1:3" x14ac:dyDescent="0.35">
      <c r="A50465" s="12"/>
      <c r="B50465" s="12"/>
      <c r="C50465" s="12"/>
    </row>
    <row r="50466" spans="1:3" x14ac:dyDescent="0.35">
      <c r="A50466" s="12"/>
      <c r="B50466" s="12"/>
      <c r="C50466" s="12"/>
    </row>
    <row r="50467" spans="1:3" x14ac:dyDescent="0.35">
      <c r="A50467" s="12"/>
      <c r="B50467" s="12"/>
      <c r="C50467" s="12"/>
    </row>
    <row r="50468" spans="1:3" x14ac:dyDescent="0.35">
      <c r="A50468" s="12"/>
      <c r="B50468" s="12"/>
      <c r="C50468" s="12"/>
    </row>
    <row r="50469" spans="1:3" x14ac:dyDescent="0.35">
      <c r="A50469" s="12"/>
      <c r="B50469" s="12"/>
      <c r="C50469" s="12"/>
    </row>
    <row r="50470" spans="1:3" x14ac:dyDescent="0.35">
      <c r="A50470" s="12"/>
      <c r="B50470" s="12"/>
      <c r="C50470" s="12"/>
    </row>
    <row r="50471" spans="1:3" x14ac:dyDescent="0.35">
      <c r="A50471" s="12"/>
      <c r="B50471" s="12"/>
      <c r="C50471" s="12"/>
    </row>
    <row r="50472" spans="1:3" x14ac:dyDescent="0.35">
      <c r="A50472" s="12"/>
      <c r="B50472" s="12"/>
      <c r="C50472" s="12"/>
    </row>
    <row r="50473" spans="1:3" x14ac:dyDescent="0.35">
      <c r="A50473" s="12"/>
      <c r="B50473" s="12"/>
      <c r="C50473" s="12"/>
    </row>
    <row r="50474" spans="1:3" x14ac:dyDescent="0.35">
      <c r="A50474" s="12"/>
      <c r="B50474" s="12"/>
      <c r="C50474" s="12"/>
    </row>
    <row r="50475" spans="1:3" x14ac:dyDescent="0.35">
      <c r="A50475" s="12"/>
      <c r="B50475" s="12"/>
      <c r="C50475" s="12"/>
    </row>
    <row r="50476" spans="1:3" x14ac:dyDescent="0.35">
      <c r="A50476" s="12"/>
      <c r="B50476" s="12"/>
      <c r="C50476" s="12"/>
    </row>
    <row r="50477" spans="1:3" x14ac:dyDescent="0.35">
      <c r="A50477" s="12"/>
      <c r="B50477" s="12"/>
      <c r="C50477" s="12"/>
    </row>
    <row r="50478" spans="1:3" x14ac:dyDescent="0.35">
      <c r="A50478" s="12"/>
      <c r="B50478" s="12"/>
      <c r="C50478" s="12"/>
    </row>
    <row r="50479" spans="1:3" x14ac:dyDescent="0.35">
      <c r="A50479" s="12"/>
      <c r="B50479" s="12"/>
      <c r="C50479" s="12"/>
    </row>
    <row r="50480" spans="1:3" x14ac:dyDescent="0.35">
      <c r="A50480" s="12"/>
      <c r="B50480" s="12"/>
      <c r="C50480" s="12"/>
    </row>
    <row r="50481" spans="1:3" x14ac:dyDescent="0.35">
      <c r="A50481" s="12"/>
      <c r="B50481" s="12"/>
      <c r="C50481" s="12"/>
    </row>
    <row r="50482" spans="1:3" x14ac:dyDescent="0.35">
      <c r="A50482" s="12"/>
      <c r="B50482" s="12"/>
      <c r="C50482" s="12"/>
    </row>
    <row r="50483" spans="1:3" x14ac:dyDescent="0.35">
      <c r="A50483" s="12"/>
      <c r="B50483" s="12"/>
      <c r="C50483" s="12"/>
    </row>
    <row r="50484" spans="1:3" x14ac:dyDescent="0.35">
      <c r="A50484" s="12"/>
      <c r="B50484" s="12"/>
      <c r="C50484" s="12"/>
    </row>
    <row r="50485" spans="1:3" x14ac:dyDescent="0.35">
      <c r="A50485" s="12"/>
      <c r="B50485" s="12"/>
      <c r="C50485" s="12"/>
    </row>
    <row r="50486" spans="1:3" x14ac:dyDescent="0.35">
      <c r="A50486" s="12"/>
      <c r="B50486" s="12"/>
      <c r="C50486" s="12"/>
    </row>
    <row r="50487" spans="1:3" x14ac:dyDescent="0.35">
      <c r="A50487" s="12"/>
      <c r="B50487" s="12"/>
      <c r="C50487" s="12"/>
    </row>
    <row r="50488" spans="1:3" x14ac:dyDescent="0.35">
      <c r="A50488" s="12"/>
      <c r="B50488" s="12"/>
      <c r="C50488" s="12"/>
    </row>
    <row r="50489" spans="1:3" x14ac:dyDescent="0.35">
      <c r="A50489" s="12"/>
      <c r="B50489" s="12"/>
      <c r="C50489" s="12"/>
    </row>
    <row r="50490" spans="1:3" x14ac:dyDescent="0.35">
      <c r="A50490" s="12"/>
      <c r="B50490" s="12"/>
      <c r="C50490" s="12"/>
    </row>
    <row r="50491" spans="1:3" x14ac:dyDescent="0.35">
      <c r="A50491" s="12"/>
      <c r="B50491" s="12"/>
      <c r="C50491" s="12"/>
    </row>
    <row r="50492" spans="1:3" x14ac:dyDescent="0.35">
      <c r="A50492" s="12"/>
      <c r="B50492" s="12"/>
      <c r="C50492" s="12"/>
    </row>
    <row r="50493" spans="1:3" x14ac:dyDescent="0.35">
      <c r="A50493" s="12"/>
      <c r="B50493" s="12"/>
      <c r="C50493" s="12"/>
    </row>
    <row r="50494" spans="1:3" x14ac:dyDescent="0.35">
      <c r="A50494" s="12"/>
      <c r="B50494" s="12"/>
      <c r="C50494" s="12"/>
    </row>
    <row r="50495" spans="1:3" x14ac:dyDescent="0.35">
      <c r="A50495" s="12"/>
      <c r="B50495" s="12"/>
      <c r="C50495" s="12"/>
    </row>
    <row r="50496" spans="1:3" x14ac:dyDescent="0.35">
      <c r="A50496" s="12"/>
      <c r="B50496" s="12"/>
      <c r="C50496" s="12"/>
    </row>
    <row r="50497" spans="1:3" x14ac:dyDescent="0.35">
      <c r="A50497" s="12"/>
      <c r="B50497" s="12"/>
      <c r="C50497" s="12"/>
    </row>
    <row r="50498" spans="1:3" x14ac:dyDescent="0.35">
      <c r="A50498" s="12"/>
      <c r="B50498" s="12"/>
      <c r="C50498" s="12"/>
    </row>
    <row r="50499" spans="1:3" x14ac:dyDescent="0.35">
      <c r="A50499" s="12"/>
      <c r="B50499" s="12"/>
      <c r="C50499" s="12"/>
    </row>
    <row r="50500" spans="1:3" x14ac:dyDescent="0.35">
      <c r="A50500" s="12"/>
      <c r="B50500" s="12"/>
      <c r="C50500" s="12"/>
    </row>
    <row r="50501" spans="1:3" x14ac:dyDescent="0.35">
      <c r="A50501" s="12"/>
      <c r="B50501" s="12"/>
      <c r="C50501" s="12"/>
    </row>
    <row r="50502" spans="1:3" x14ac:dyDescent="0.35">
      <c r="A50502" s="12"/>
      <c r="B50502" s="12"/>
      <c r="C50502" s="12"/>
    </row>
    <row r="50503" spans="1:3" x14ac:dyDescent="0.35">
      <c r="A50503" s="12"/>
      <c r="B50503" s="12"/>
      <c r="C50503" s="12"/>
    </row>
    <row r="50504" spans="1:3" x14ac:dyDescent="0.35">
      <c r="A50504" s="12"/>
      <c r="B50504" s="12"/>
      <c r="C50504" s="12"/>
    </row>
    <row r="50505" spans="1:3" x14ac:dyDescent="0.35">
      <c r="A50505" s="12"/>
      <c r="B50505" s="12"/>
      <c r="C50505" s="12"/>
    </row>
    <row r="50506" spans="1:3" x14ac:dyDescent="0.35">
      <c r="A50506" s="12"/>
      <c r="B50506" s="12"/>
      <c r="C50506" s="12"/>
    </row>
    <row r="50507" spans="1:3" x14ac:dyDescent="0.35">
      <c r="A50507" s="12"/>
      <c r="B50507" s="12"/>
      <c r="C50507" s="12"/>
    </row>
    <row r="50508" spans="1:3" x14ac:dyDescent="0.35">
      <c r="A50508" s="12"/>
      <c r="B50508" s="12"/>
      <c r="C50508" s="12"/>
    </row>
    <row r="50509" spans="1:3" x14ac:dyDescent="0.35">
      <c r="A50509" s="12"/>
      <c r="B50509" s="12"/>
      <c r="C50509" s="12"/>
    </row>
    <row r="50510" spans="1:3" x14ac:dyDescent="0.35">
      <c r="A50510" s="12"/>
      <c r="B50510" s="12"/>
      <c r="C50510" s="12"/>
    </row>
    <row r="50511" spans="1:3" x14ac:dyDescent="0.35">
      <c r="A50511" s="12"/>
      <c r="B50511" s="12"/>
      <c r="C50511" s="12"/>
    </row>
    <row r="50512" spans="1:3" x14ac:dyDescent="0.35">
      <c r="A50512" s="12"/>
      <c r="B50512" s="12"/>
      <c r="C50512" s="12"/>
    </row>
    <row r="50513" spans="1:3" x14ac:dyDescent="0.35">
      <c r="A50513" s="12"/>
      <c r="B50513" s="12"/>
      <c r="C50513" s="12"/>
    </row>
    <row r="50514" spans="1:3" x14ac:dyDescent="0.35">
      <c r="A50514" s="12"/>
      <c r="B50514" s="12"/>
      <c r="C50514" s="12"/>
    </row>
    <row r="50515" spans="1:3" x14ac:dyDescent="0.35">
      <c r="A50515" s="12"/>
      <c r="B50515" s="12"/>
      <c r="C50515" s="12"/>
    </row>
    <row r="50516" spans="1:3" x14ac:dyDescent="0.35">
      <c r="A50516" s="12"/>
      <c r="B50516" s="12"/>
      <c r="C50516" s="12"/>
    </row>
    <row r="50517" spans="1:3" x14ac:dyDescent="0.35">
      <c r="A50517" s="12"/>
      <c r="B50517" s="12"/>
      <c r="C50517" s="12"/>
    </row>
    <row r="50518" spans="1:3" x14ac:dyDescent="0.35">
      <c r="A50518" s="12"/>
      <c r="B50518" s="12"/>
      <c r="C50518" s="12"/>
    </row>
    <row r="50519" spans="1:3" x14ac:dyDescent="0.35">
      <c r="A50519" s="12"/>
      <c r="B50519" s="12"/>
      <c r="C50519" s="12"/>
    </row>
    <row r="50520" spans="1:3" x14ac:dyDescent="0.35">
      <c r="A50520" s="12"/>
      <c r="B50520" s="12"/>
      <c r="C50520" s="12"/>
    </row>
    <row r="50521" spans="1:3" x14ac:dyDescent="0.35">
      <c r="A50521" s="12"/>
      <c r="B50521" s="12"/>
      <c r="C50521" s="12"/>
    </row>
    <row r="50522" spans="1:3" x14ac:dyDescent="0.35">
      <c r="A50522" s="12"/>
      <c r="B50522" s="12"/>
      <c r="C50522" s="12"/>
    </row>
    <row r="50523" spans="1:3" x14ac:dyDescent="0.35">
      <c r="A50523" s="12"/>
      <c r="B50523" s="12"/>
      <c r="C50523" s="12"/>
    </row>
    <row r="50524" spans="1:3" x14ac:dyDescent="0.35">
      <c r="A50524" s="12"/>
      <c r="B50524" s="12"/>
      <c r="C50524" s="12"/>
    </row>
    <row r="50525" spans="1:3" x14ac:dyDescent="0.35">
      <c r="A50525" s="12"/>
      <c r="B50525" s="12"/>
      <c r="C50525" s="12"/>
    </row>
    <row r="50526" spans="1:3" x14ac:dyDescent="0.35">
      <c r="A50526" s="12"/>
      <c r="B50526" s="12"/>
      <c r="C50526" s="12"/>
    </row>
    <row r="50527" spans="1:3" x14ac:dyDescent="0.35">
      <c r="A50527" s="12"/>
      <c r="B50527" s="12"/>
      <c r="C50527" s="12"/>
    </row>
    <row r="50528" spans="1:3" x14ac:dyDescent="0.35">
      <c r="A50528" s="12"/>
      <c r="B50528" s="12"/>
      <c r="C50528" s="12"/>
    </row>
    <row r="50529" spans="1:3" x14ac:dyDescent="0.35">
      <c r="A50529" s="12"/>
      <c r="B50529" s="12"/>
      <c r="C50529" s="12"/>
    </row>
    <row r="50530" spans="1:3" x14ac:dyDescent="0.35">
      <c r="A50530" s="12"/>
      <c r="B50530" s="12"/>
      <c r="C50530" s="12"/>
    </row>
    <row r="50531" spans="1:3" x14ac:dyDescent="0.35">
      <c r="A50531" s="12"/>
      <c r="B50531" s="12"/>
      <c r="C50531" s="12"/>
    </row>
    <row r="50532" spans="1:3" x14ac:dyDescent="0.35">
      <c r="A50532" s="12"/>
      <c r="B50532" s="12"/>
      <c r="C50532" s="12"/>
    </row>
    <row r="50533" spans="1:3" x14ac:dyDescent="0.35">
      <c r="A50533" s="12"/>
      <c r="B50533" s="12"/>
      <c r="C50533" s="12"/>
    </row>
    <row r="50534" spans="1:3" x14ac:dyDescent="0.35">
      <c r="A50534" s="12"/>
      <c r="B50534" s="12"/>
      <c r="C50534" s="12"/>
    </row>
    <row r="50535" spans="1:3" x14ac:dyDescent="0.35">
      <c r="A50535" s="12"/>
      <c r="B50535" s="12"/>
      <c r="C50535" s="12"/>
    </row>
    <row r="50536" spans="1:3" x14ac:dyDescent="0.35">
      <c r="A50536" s="12"/>
      <c r="B50536" s="12"/>
      <c r="C50536" s="12"/>
    </row>
    <row r="50537" spans="1:3" x14ac:dyDescent="0.35">
      <c r="A50537" s="12"/>
      <c r="B50537" s="12"/>
      <c r="C50537" s="12"/>
    </row>
    <row r="50538" spans="1:3" x14ac:dyDescent="0.35">
      <c r="A50538" s="12"/>
      <c r="B50538" s="12"/>
      <c r="C50538" s="12"/>
    </row>
    <row r="50539" spans="1:3" x14ac:dyDescent="0.35">
      <c r="A50539" s="12"/>
      <c r="B50539" s="12"/>
      <c r="C50539" s="12"/>
    </row>
    <row r="50540" spans="1:3" x14ac:dyDescent="0.35">
      <c r="A50540" s="12"/>
      <c r="B50540" s="12"/>
      <c r="C50540" s="12"/>
    </row>
    <row r="50541" spans="1:3" x14ac:dyDescent="0.35">
      <c r="A50541" s="12"/>
      <c r="B50541" s="12"/>
      <c r="C50541" s="12"/>
    </row>
    <row r="50542" spans="1:3" x14ac:dyDescent="0.35">
      <c r="A50542" s="12"/>
      <c r="B50542" s="12"/>
      <c r="C50542" s="12"/>
    </row>
    <row r="50543" spans="1:3" x14ac:dyDescent="0.35">
      <c r="A50543" s="12"/>
      <c r="B50543" s="12"/>
      <c r="C50543" s="12"/>
    </row>
    <row r="50544" spans="1:3" x14ac:dyDescent="0.35">
      <c r="A50544" s="12"/>
      <c r="B50544" s="12"/>
      <c r="C50544" s="12"/>
    </row>
    <row r="50545" spans="1:3" x14ac:dyDescent="0.35">
      <c r="A50545" s="12"/>
      <c r="B50545" s="12"/>
      <c r="C50545" s="12"/>
    </row>
    <row r="50546" spans="1:3" x14ac:dyDescent="0.35">
      <c r="A50546" s="12"/>
      <c r="B50546" s="12"/>
      <c r="C50546" s="12"/>
    </row>
    <row r="50547" spans="1:3" x14ac:dyDescent="0.35">
      <c r="A50547" s="12"/>
      <c r="B50547" s="12"/>
      <c r="C50547" s="12"/>
    </row>
    <row r="50548" spans="1:3" x14ac:dyDescent="0.35">
      <c r="A50548" s="12"/>
      <c r="B50548" s="12"/>
      <c r="C50548" s="12"/>
    </row>
    <row r="50549" spans="1:3" x14ac:dyDescent="0.35">
      <c r="A50549" s="12"/>
      <c r="B50549" s="12"/>
      <c r="C50549" s="12"/>
    </row>
    <row r="50550" spans="1:3" x14ac:dyDescent="0.35">
      <c r="A50550" s="12"/>
      <c r="B50550" s="12"/>
      <c r="C50550" s="12"/>
    </row>
    <row r="50551" spans="1:3" x14ac:dyDescent="0.35">
      <c r="A50551" s="12"/>
      <c r="B50551" s="12"/>
      <c r="C50551" s="12"/>
    </row>
    <row r="50552" spans="1:3" x14ac:dyDescent="0.35">
      <c r="A50552" s="12"/>
      <c r="B50552" s="12"/>
      <c r="C50552" s="12"/>
    </row>
    <row r="50553" spans="1:3" x14ac:dyDescent="0.35">
      <c r="A50553" s="12"/>
      <c r="B50553" s="12"/>
      <c r="C50553" s="12"/>
    </row>
    <row r="50554" spans="1:3" x14ac:dyDescent="0.35">
      <c r="A50554" s="12"/>
      <c r="B50554" s="12"/>
      <c r="C50554" s="12"/>
    </row>
    <row r="50555" spans="1:3" x14ac:dyDescent="0.35">
      <c r="A50555" s="12"/>
      <c r="B50555" s="12"/>
      <c r="C50555" s="12"/>
    </row>
    <row r="50556" spans="1:3" x14ac:dyDescent="0.35">
      <c r="A50556" s="12"/>
      <c r="B50556" s="12"/>
      <c r="C50556" s="12"/>
    </row>
    <row r="50557" spans="1:3" x14ac:dyDescent="0.35">
      <c r="A50557" s="12"/>
      <c r="B50557" s="12"/>
      <c r="C50557" s="12"/>
    </row>
    <row r="50558" spans="1:3" x14ac:dyDescent="0.35">
      <c r="A50558" s="12"/>
      <c r="B50558" s="12"/>
      <c r="C50558" s="12"/>
    </row>
    <row r="50559" spans="1:3" x14ac:dyDescent="0.35">
      <c r="A50559" s="12"/>
      <c r="B50559" s="12"/>
      <c r="C50559" s="12"/>
    </row>
    <row r="50560" spans="1:3" x14ac:dyDescent="0.35">
      <c r="A50560" s="12"/>
      <c r="B50560" s="12"/>
      <c r="C50560" s="12"/>
    </row>
    <row r="50561" spans="1:3" x14ac:dyDescent="0.35">
      <c r="A50561" s="12"/>
      <c r="B50561" s="12"/>
      <c r="C50561" s="12"/>
    </row>
    <row r="50562" spans="1:3" x14ac:dyDescent="0.35">
      <c r="A50562" s="12"/>
      <c r="B50562" s="12"/>
      <c r="C50562" s="12"/>
    </row>
    <row r="50563" spans="1:3" x14ac:dyDescent="0.35">
      <c r="A50563" s="12"/>
      <c r="B50563" s="12"/>
      <c r="C50563" s="12"/>
    </row>
    <row r="50564" spans="1:3" x14ac:dyDescent="0.35">
      <c r="A50564" s="12"/>
      <c r="B50564" s="12"/>
      <c r="C50564" s="12"/>
    </row>
    <row r="50565" spans="1:3" x14ac:dyDescent="0.35">
      <c r="A50565" s="12"/>
      <c r="B50565" s="12"/>
      <c r="C50565" s="12"/>
    </row>
    <row r="50566" spans="1:3" x14ac:dyDescent="0.35">
      <c r="A50566" s="12"/>
      <c r="B50566" s="12"/>
      <c r="C50566" s="12"/>
    </row>
    <row r="50567" spans="1:3" x14ac:dyDescent="0.35">
      <c r="A50567" s="12"/>
      <c r="B50567" s="12"/>
      <c r="C50567" s="12"/>
    </row>
    <row r="50568" spans="1:3" x14ac:dyDescent="0.35">
      <c r="A50568" s="12"/>
      <c r="B50568" s="12"/>
      <c r="C50568" s="12"/>
    </row>
    <row r="50569" spans="1:3" x14ac:dyDescent="0.35">
      <c r="A50569" s="12"/>
      <c r="B50569" s="12"/>
      <c r="C50569" s="12"/>
    </row>
    <row r="50570" spans="1:3" x14ac:dyDescent="0.35">
      <c r="A50570" s="12"/>
      <c r="B50570" s="12"/>
      <c r="C50570" s="12"/>
    </row>
    <row r="50571" spans="1:3" x14ac:dyDescent="0.35">
      <c r="A50571" s="12"/>
      <c r="B50571" s="12"/>
      <c r="C50571" s="12"/>
    </row>
    <row r="50572" spans="1:3" x14ac:dyDescent="0.35">
      <c r="A50572" s="12"/>
      <c r="B50572" s="12"/>
      <c r="C50572" s="12"/>
    </row>
    <row r="50573" spans="1:3" x14ac:dyDescent="0.35">
      <c r="A50573" s="12"/>
      <c r="B50573" s="12"/>
      <c r="C50573" s="12"/>
    </row>
    <row r="50574" spans="1:3" x14ac:dyDescent="0.35">
      <c r="A50574" s="12"/>
      <c r="B50574" s="12"/>
      <c r="C50574" s="12"/>
    </row>
    <row r="50575" spans="1:3" x14ac:dyDescent="0.35">
      <c r="A50575" s="12"/>
      <c r="B50575" s="12"/>
      <c r="C50575" s="12"/>
    </row>
    <row r="50576" spans="1:3" x14ac:dyDescent="0.35">
      <c r="A50576" s="12"/>
      <c r="B50576" s="12"/>
      <c r="C50576" s="12"/>
    </row>
    <row r="50577" spans="1:3" x14ac:dyDescent="0.35">
      <c r="A50577" s="12"/>
      <c r="B50577" s="12"/>
      <c r="C50577" s="12"/>
    </row>
    <row r="50578" spans="1:3" x14ac:dyDescent="0.35">
      <c r="A50578" s="12"/>
      <c r="B50578" s="12"/>
      <c r="C50578" s="12"/>
    </row>
    <row r="50579" spans="1:3" x14ac:dyDescent="0.35">
      <c r="A50579" s="12"/>
      <c r="B50579" s="12"/>
      <c r="C50579" s="12"/>
    </row>
    <row r="50580" spans="1:3" x14ac:dyDescent="0.35">
      <c r="A50580" s="12"/>
      <c r="B50580" s="12"/>
      <c r="C50580" s="12"/>
    </row>
    <row r="50581" spans="1:3" x14ac:dyDescent="0.35">
      <c r="A50581" s="12"/>
      <c r="B50581" s="12"/>
      <c r="C50581" s="12"/>
    </row>
    <row r="50582" spans="1:3" x14ac:dyDescent="0.35">
      <c r="A50582" s="12"/>
      <c r="B50582" s="12"/>
      <c r="C50582" s="12"/>
    </row>
    <row r="50583" spans="1:3" x14ac:dyDescent="0.35">
      <c r="A50583" s="12"/>
      <c r="B50583" s="12"/>
      <c r="C50583" s="12"/>
    </row>
    <row r="50584" spans="1:3" x14ac:dyDescent="0.35">
      <c r="A50584" s="12"/>
      <c r="B50584" s="12"/>
      <c r="C50584" s="12"/>
    </row>
    <row r="50585" spans="1:3" x14ac:dyDescent="0.35">
      <c r="A50585" s="12"/>
      <c r="B50585" s="12"/>
      <c r="C50585" s="12"/>
    </row>
    <row r="50586" spans="1:3" x14ac:dyDescent="0.35">
      <c r="A50586" s="12"/>
      <c r="B50586" s="12"/>
      <c r="C50586" s="12"/>
    </row>
    <row r="50587" spans="1:3" x14ac:dyDescent="0.35">
      <c r="A50587" s="12"/>
      <c r="B50587" s="12"/>
      <c r="C50587" s="12"/>
    </row>
    <row r="50588" spans="1:3" x14ac:dyDescent="0.35">
      <c r="A50588" s="12"/>
      <c r="B50588" s="12"/>
      <c r="C50588" s="12"/>
    </row>
    <row r="50589" spans="1:3" x14ac:dyDescent="0.35">
      <c r="A50589" s="12"/>
      <c r="B50589" s="12"/>
      <c r="C50589" s="12"/>
    </row>
    <row r="50590" spans="1:3" x14ac:dyDescent="0.35">
      <c r="A50590" s="12"/>
      <c r="B50590" s="12"/>
      <c r="C50590" s="12"/>
    </row>
    <row r="50591" spans="1:3" x14ac:dyDescent="0.35">
      <c r="A50591" s="12"/>
      <c r="B50591" s="12"/>
      <c r="C50591" s="12"/>
    </row>
    <row r="50592" spans="1:3" x14ac:dyDescent="0.35">
      <c r="A50592" s="12"/>
      <c r="B50592" s="12"/>
      <c r="C50592" s="12"/>
    </row>
    <row r="50593" spans="1:3" x14ac:dyDescent="0.35">
      <c r="A50593" s="12"/>
      <c r="B50593" s="12"/>
      <c r="C50593" s="12"/>
    </row>
    <row r="50594" spans="1:3" x14ac:dyDescent="0.35">
      <c r="A50594" s="12"/>
      <c r="B50594" s="12"/>
      <c r="C50594" s="12"/>
    </row>
    <row r="50595" spans="1:3" x14ac:dyDescent="0.35">
      <c r="A50595" s="12"/>
      <c r="B50595" s="12"/>
      <c r="C50595" s="12"/>
    </row>
    <row r="50596" spans="1:3" x14ac:dyDescent="0.35">
      <c r="A50596" s="12"/>
      <c r="B50596" s="12"/>
      <c r="C50596" s="12"/>
    </row>
    <row r="50597" spans="1:3" x14ac:dyDescent="0.35">
      <c r="A50597" s="12"/>
      <c r="B50597" s="12"/>
      <c r="C50597" s="12"/>
    </row>
    <row r="50598" spans="1:3" x14ac:dyDescent="0.35">
      <c r="A50598" s="12"/>
      <c r="B50598" s="12"/>
      <c r="C50598" s="12"/>
    </row>
    <row r="50599" spans="1:3" x14ac:dyDescent="0.35">
      <c r="A50599" s="12"/>
      <c r="B50599" s="12"/>
      <c r="C50599" s="12"/>
    </row>
    <row r="50600" spans="1:3" x14ac:dyDescent="0.35">
      <c r="A50600" s="12"/>
      <c r="B50600" s="12"/>
      <c r="C50600" s="12"/>
    </row>
    <row r="50601" spans="1:3" x14ac:dyDescent="0.35">
      <c r="A50601" s="12"/>
      <c r="B50601" s="12"/>
      <c r="C50601" s="12"/>
    </row>
    <row r="50602" spans="1:3" x14ac:dyDescent="0.35">
      <c r="A50602" s="12"/>
      <c r="B50602" s="12"/>
      <c r="C50602" s="12"/>
    </row>
    <row r="50603" spans="1:3" x14ac:dyDescent="0.35">
      <c r="A50603" s="12"/>
      <c r="B50603" s="12"/>
      <c r="C50603" s="12"/>
    </row>
    <row r="50604" spans="1:3" x14ac:dyDescent="0.35">
      <c r="A50604" s="12"/>
      <c r="B50604" s="12"/>
      <c r="C50604" s="12"/>
    </row>
    <row r="50605" spans="1:3" x14ac:dyDescent="0.35">
      <c r="A50605" s="12"/>
      <c r="B50605" s="12"/>
      <c r="C50605" s="12"/>
    </row>
    <row r="50606" spans="1:3" x14ac:dyDescent="0.35">
      <c r="A50606" s="12"/>
      <c r="B50606" s="12"/>
      <c r="C50606" s="12"/>
    </row>
    <row r="50607" spans="1:3" x14ac:dyDescent="0.35">
      <c r="A50607" s="12"/>
      <c r="B50607" s="12"/>
      <c r="C50607" s="12"/>
    </row>
    <row r="50608" spans="1:3" x14ac:dyDescent="0.35">
      <c r="A50608" s="12"/>
      <c r="B50608" s="12"/>
      <c r="C50608" s="12"/>
    </row>
    <row r="50609" spans="1:3" x14ac:dyDescent="0.35">
      <c r="A50609" s="12"/>
      <c r="B50609" s="12"/>
      <c r="C50609" s="12"/>
    </row>
    <row r="50610" spans="1:3" x14ac:dyDescent="0.35">
      <c r="A50610" s="12"/>
      <c r="B50610" s="12"/>
      <c r="C50610" s="12"/>
    </row>
    <row r="50611" spans="1:3" x14ac:dyDescent="0.35">
      <c r="A50611" s="12"/>
      <c r="B50611" s="12"/>
      <c r="C50611" s="12"/>
    </row>
    <row r="50612" spans="1:3" x14ac:dyDescent="0.35">
      <c r="A50612" s="12"/>
      <c r="B50612" s="12"/>
      <c r="C50612" s="12"/>
    </row>
    <row r="50613" spans="1:3" x14ac:dyDescent="0.35">
      <c r="A50613" s="12"/>
      <c r="B50613" s="12"/>
      <c r="C50613" s="12"/>
    </row>
    <row r="50614" spans="1:3" x14ac:dyDescent="0.35">
      <c r="A50614" s="12"/>
      <c r="B50614" s="12"/>
      <c r="C50614" s="12"/>
    </row>
    <row r="50615" spans="1:3" x14ac:dyDescent="0.35">
      <c r="A50615" s="12"/>
      <c r="B50615" s="12"/>
      <c r="C50615" s="12"/>
    </row>
    <row r="50616" spans="1:3" x14ac:dyDescent="0.35">
      <c r="A50616" s="12"/>
      <c r="B50616" s="12"/>
      <c r="C50616" s="12"/>
    </row>
    <row r="50617" spans="1:3" x14ac:dyDescent="0.35">
      <c r="A50617" s="12"/>
      <c r="B50617" s="12"/>
      <c r="C50617" s="12"/>
    </row>
    <row r="50618" spans="1:3" x14ac:dyDescent="0.35">
      <c r="A50618" s="12"/>
      <c r="B50618" s="12"/>
      <c r="C50618" s="12"/>
    </row>
    <row r="50619" spans="1:3" x14ac:dyDescent="0.35">
      <c r="A50619" s="12"/>
      <c r="B50619" s="12"/>
      <c r="C50619" s="12"/>
    </row>
    <row r="50620" spans="1:3" x14ac:dyDescent="0.35">
      <c r="A50620" s="12"/>
      <c r="B50620" s="12"/>
      <c r="C50620" s="12"/>
    </row>
    <row r="50621" spans="1:3" x14ac:dyDescent="0.35">
      <c r="A50621" s="12"/>
      <c r="B50621" s="12"/>
      <c r="C50621" s="12"/>
    </row>
    <row r="50622" spans="1:3" x14ac:dyDescent="0.35">
      <c r="A50622" s="12"/>
      <c r="B50622" s="12"/>
      <c r="C50622" s="12"/>
    </row>
    <row r="50623" spans="1:3" x14ac:dyDescent="0.35">
      <c r="A50623" s="12"/>
      <c r="B50623" s="12"/>
      <c r="C50623" s="12"/>
    </row>
    <row r="50624" spans="1:3" x14ac:dyDescent="0.35">
      <c r="A50624" s="12"/>
      <c r="B50624" s="12"/>
      <c r="C50624" s="12"/>
    </row>
    <row r="50625" spans="1:3" x14ac:dyDescent="0.35">
      <c r="A50625" s="12"/>
      <c r="B50625" s="12"/>
      <c r="C50625" s="12"/>
    </row>
    <row r="50626" spans="1:3" x14ac:dyDescent="0.35">
      <c r="A50626" s="12"/>
      <c r="B50626" s="12"/>
      <c r="C50626" s="12"/>
    </row>
    <row r="50627" spans="1:3" x14ac:dyDescent="0.35">
      <c r="A50627" s="12"/>
      <c r="B50627" s="12"/>
      <c r="C50627" s="12"/>
    </row>
    <row r="50628" spans="1:3" x14ac:dyDescent="0.35">
      <c r="A50628" s="12"/>
      <c r="B50628" s="12"/>
      <c r="C50628" s="12"/>
    </row>
    <row r="50629" spans="1:3" x14ac:dyDescent="0.35">
      <c r="A50629" s="12"/>
      <c r="B50629" s="12"/>
      <c r="C50629" s="12"/>
    </row>
    <row r="50630" spans="1:3" x14ac:dyDescent="0.35">
      <c r="A50630" s="12"/>
      <c r="B50630" s="12"/>
      <c r="C50630" s="12"/>
    </row>
    <row r="50631" spans="1:3" x14ac:dyDescent="0.35">
      <c r="A50631" s="12"/>
      <c r="B50631" s="12"/>
      <c r="C50631" s="12"/>
    </row>
    <row r="50632" spans="1:3" x14ac:dyDescent="0.35">
      <c r="A50632" s="12"/>
      <c r="B50632" s="12"/>
      <c r="C50632" s="12"/>
    </row>
    <row r="50633" spans="1:3" x14ac:dyDescent="0.35">
      <c r="A50633" s="12"/>
      <c r="B50633" s="12"/>
      <c r="C50633" s="12"/>
    </row>
    <row r="50634" spans="1:3" x14ac:dyDescent="0.35">
      <c r="A50634" s="12"/>
      <c r="B50634" s="12"/>
      <c r="C50634" s="12"/>
    </row>
    <row r="50635" spans="1:3" x14ac:dyDescent="0.35">
      <c r="A50635" s="12"/>
      <c r="B50635" s="12"/>
      <c r="C50635" s="12"/>
    </row>
    <row r="50636" spans="1:3" x14ac:dyDescent="0.35">
      <c r="A50636" s="12"/>
      <c r="B50636" s="12"/>
      <c r="C50636" s="12"/>
    </row>
    <row r="50637" spans="1:3" x14ac:dyDescent="0.35">
      <c r="A50637" s="12"/>
      <c r="B50637" s="12"/>
      <c r="C50637" s="12"/>
    </row>
    <row r="50638" spans="1:3" x14ac:dyDescent="0.35">
      <c r="A50638" s="12"/>
      <c r="B50638" s="12"/>
      <c r="C50638" s="12"/>
    </row>
    <row r="50639" spans="1:3" x14ac:dyDescent="0.35">
      <c r="A50639" s="12"/>
      <c r="B50639" s="12"/>
      <c r="C50639" s="12"/>
    </row>
    <row r="50640" spans="1:3" x14ac:dyDescent="0.35">
      <c r="A50640" s="12"/>
      <c r="B50640" s="12"/>
      <c r="C50640" s="12"/>
    </row>
    <row r="50641" spans="1:3" x14ac:dyDescent="0.35">
      <c r="A50641" s="12"/>
      <c r="B50641" s="12"/>
      <c r="C50641" s="12"/>
    </row>
    <row r="50642" spans="1:3" x14ac:dyDescent="0.35">
      <c r="A50642" s="12"/>
      <c r="B50642" s="12"/>
      <c r="C50642" s="12"/>
    </row>
    <row r="50643" spans="1:3" x14ac:dyDescent="0.35">
      <c r="A50643" s="12"/>
      <c r="B50643" s="12"/>
      <c r="C50643" s="12"/>
    </row>
    <row r="50644" spans="1:3" x14ac:dyDescent="0.35">
      <c r="A50644" s="12"/>
      <c r="B50644" s="12"/>
      <c r="C50644" s="12"/>
    </row>
    <row r="50645" spans="1:3" x14ac:dyDescent="0.35">
      <c r="A50645" s="12"/>
      <c r="B50645" s="12"/>
      <c r="C50645" s="12"/>
    </row>
    <row r="50646" spans="1:3" x14ac:dyDescent="0.35">
      <c r="A50646" s="12"/>
      <c r="B50646" s="12"/>
      <c r="C50646" s="12"/>
    </row>
    <row r="50647" spans="1:3" x14ac:dyDescent="0.35">
      <c r="A50647" s="12"/>
      <c r="B50647" s="12"/>
      <c r="C50647" s="12"/>
    </row>
    <row r="50648" spans="1:3" x14ac:dyDescent="0.35">
      <c r="A50648" s="12"/>
      <c r="B50648" s="12"/>
      <c r="C50648" s="12"/>
    </row>
    <row r="50649" spans="1:3" x14ac:dyDescent="0.35">
      <c r="A50649" s="12"/>
      <c r="B50649" s="12"/>
      <c r="C50649" s="12"/>
    </row>
    <row r="50650" spans="1:3" x14ac:dyDescent="0.35">
      <c r="A50650" s="12"/>
      <c r="B50650" s="12"/>
      <c r="C50650" s="12"/>
    </row>
    <row r="50651" spans="1:3" x14ac:dyDescent="0.35">
      <c r="A50651" s="12"/>
      <c r="B50651" s="12"/>
      <c r="C50651" s="12"/>
    </row>
    <row r="50652" spans="1:3" x14ac:dyDescent="0.35">
      <c r="A50652" s="12"/>
      <c r="B50652" s="12"/>
      <c r="C50652" s="12"/>
    </row>
    <row r="50653" spans="1:3" x14ac:dyDescent="0.35">
      <c r="A50653" s="12"/>
      <c r="B50653" s="12"/>
      <c r="C50653" s="12"/>
    </row>
    <row r="50654" spans="1:3" x14ac:dyDescent="0.35">
      <c r="A50654" s="12"/>
      <c r="B50654" s="12"/>
      <c r="C50654" s="12"/>
    </row>
    <row r="50655" spans="1:3" x14ac:dyDescent="0.35">
      <c r="A50655" s="12"/>
      <c r="B50655" s="12"/>
      <c r="C50655" s="12"/>
    </row>
    <row r="50656" spans="1:3" x14ac:dyDescent="0.35">
      <c r="A50656" s="12"/>
      <c r="B50656" s="12"/>
      <c r="C50656" s="12"/>
    </row>
    <row r="50657" spans="1:3" x14ac:dyDescent="0.35">
      <c r="A50657" s="12"/>
      <c r="B50657" s="12"/>
      <c r="C50657" s="12"/>
    </row>
    <row r="50658" spans="1:3" x14ac:dyDescent="0.35">
      <c r="A50658" s="12"/>
      <c r="B50658" s="12"/>
      <c r="C50658" s="12"/>
    </row>
    <row r="50659" spans="1:3" x14ac:dyDescent="0.35">
      <c r="A50659" s="12"/>
      <c r="B50659" s="12"/>
      <c r="C50659" s="12"/>
    </row>
    <row r="50660" spans="1:3" x14ac:dyDescent="0.35">
      <c r="A50660" s="12"/>
      <c r="B50660" s="12"/>
      <c r="C50660" s="12"/>
    </row>
    <row r="50661" spans="1:3" x14ac:dyDescent="0.35">
      <c r="A50661" s="12"/>
      <c r="B50661" s="12"/>
      <c r="C50661" s="12"/>
    </row>
    <row r="50662" spans="1:3" x14ac:dyDescent="0.35">
      <c r="A50662" s="12"/>
      <c r="B50662" s="12"/>
      <c r="C50662" s="12"/>
    </row>
    <row r="50663" spans="1:3" x14ac:dyDescent="0.35">
      <c r="A50663" s="12"/>
      <c r="B50663" s="12"/>
      <c r="C50663" s="12"/>
    </row>
    <row r="50664" spans="1:3" x14ac:dyDescent="0.35">
      <c r="A50664" s="12"/>
      <c r="B50664" s="12"/>
      <c r="C50664" s="12"/>
    </row>
    <row r="50665" spans="1:3" x14ac:dyDescent="0.35">
      <c r="A50665" s="12"/>
      <c r="B50665" s="12"/>
      <c r="C50665" s="12"/>
    </row>
    <row r="50666" spans="1:3" x14ac:dyDescent="0.35">
      <c r="A50666" s="12"/>
      <c r="B50666" s="12"/>
      <c r="C50666" s="12"/>
    </row>
    <row r="50667" spans="1:3" x14ac:dyDescent="0.35">
      <c r="A50667" s="12"/>
      <c r="B50667" s="12"/>
      <c r="C50667" s="12"/>
    </row>
    <row r="50668" spans="1:3" x14ac:dyDescent="0.35">
      <c r="A50668" s="12"/>
      <c r="B50668" s="12"/>
      <c r="C50668" s="12"/>
    </row>
    <row r="50669" spans="1:3" x14ac:dyDescent="0.35">
      <c r="A50669" s="12"/>
      <c r="B50669" s="12"/>
      <c r="C50669" s="12"/>
    </row>
    <row r="50670" spans="1:3" x14ac:dyDescent="0.35">
      <c r="A50670" s="12"/>
      <c r="B50670" s="12"/>
      <c r="C50670" s="12"/>
    </row>
    <row r="50671" spans="1:3" x14ac:dyDescent="0.35">
      <c r="A50671" s="12"/>
      <c r="B50671" s="12"/>
      <c r="C50671" s="12"/>
    </row>
    <row r="50672" spans="1:3" x14ac:dyDescent="0.35">
      <c r="A50672" s="12"/>
      <c r="B50672" s="12"/>
      <c r="C50672" s="12"/>
    </row>
    <row r="50673" spans="1:3" x14ac:dyDescent="0.35">
      <c r="A50673" s="12"/>
      <c r="B50673" s="12"/>
      <c r="C50673" s="12"/>
    </row>
    <row r="50674" spans="1:3" x14ac:dyDescent="0.35">
      <c r="A50674" s="12"/>
      <c r="B50674" s="12"/>
      <c r="C50674" s="12"/>
    </row>
    <row r="50675" spans="1:3" x14ac:dyDescent="0.35">
      <c r="A50675" s="12"/>
      <c r="B50675" s="12"/>
      <c r="C50675" s="12"/>
    </row>
    <row r="50676" spans="1:3" x14ac:dyDescent="0.35">
      <c r="A50676" s="12"/>
      <c r="B50676" s="12"/>
      <c r="C50676" s="12"/>
    </row>
    <row r="50677" spans="1:3" x14ac:dyDescent="0.35">
      <c r="A50677" s="12"/>
      <c r="B50677" s="12"/>
      <c r="C50677" s="12"/>
    </row>
    <row r="50678" spans="1:3" x14ac:dyDescent="0.35">
      <c r="A50678" s="12"/>
      <c r="B50678" s="12"/>
      <c r="C50678" s="12"/>
    </row>
    <row r="50679" spans="1:3" x14ac:dyDescent="0.35">
      <c r="A50679" s="12"/>
      <c r="B50679" s="12"/>
      <c r="C50679" s="12"/>
    </row>
    <row r="50680" spans="1:3" x14ac:dyDescent="0.35">
      <c r="A50680" s="12"/>
      <c r="B50680" s="12"/>
      <c r="C50680" s="12"/>
    </row>
    <row r="50681" spans="1:3" x14ac:dyDescent="0.35">
      <c r="A50681" s="12"/>
      <c r="B50681" s="12"/>
      <c r="C50681" s="12"/>
    </row>
    <row r="50682" spans="1:3" x14ac:dyDescent="0.35">
      <c r="A50682" s="12"/>
      <c r="B50682" s="12"/>
      <c r="C50682" s="12"/>
    </row>
    <row r="50683" spans="1:3" x14ac:dyDescent="0.35">
      <c r="A50683" s="12"/>
      <c r="B50683" s="12"/>
      <c r="C50683" s="12"/>
    </row>
    <row r="50684" spans="1:3" x14ac:dyDescent="0.35">
      <c r="A50684" s="12"/>
      <c r="B50684" s="12"/>
      <c r="C50684" s="12"/>
    </row>
    <row r="50685" spans="1:3" x14ac:dyDescent="0.35">
      <c r="A50685" s="12"/>
      <c r="B50685" s="12"/>
      <c r="C50685" s="12"/>
    </row>
    <row r="50686" spans="1:3" x14ac:dyDescent="0.35">
      <c r="A50686" s="12"/>
      <c r="B50686" s="12"/>
      <c r="C50686" s="12"/>
    </row>
    <row r="50687" spans="1:3" x14ac:dyDescent="0.35">
      <c r="A50687" s="12"/>
      <c r="B50687" s="12"/>
      <c r="C50687" s="12"/>
    </row>
    <row r="50688" spans="1:3" x14ac:dyDescent="0.35">
      <c r="A50688" s="12"/>
      <c r="B50688" s="12"/>
      <c r="C50688" s="12"/>
    </row>
    <row r="50689" spans="1:3" x14ac:dyDescent="0.35">
      <c r="A50689" s="12"/>
      <c r="B50689" s="12"/>
      <c r="C50689" s="12"/>
    </row>
    <row r="50690" spans="1:3" x14ac:dyDescent="0.35">
      <c r="A50690" s="12"/>
      <c r="B50690" s="12"/>
      <c r="C50690" s="12"/>
    </row>
    <row r="50691" spans="1:3" x14ac:dyDescent="0.35">
      <c r="A50691" s="12"/>
      <c r="B50691" s="12"/>
      <c r="C50691" s="12"/>
    </row>
    <row r="50692" spans="1:3" x14ac:dyDescent="0.35">
      <c r="A50692" s="12"/>
      <c r="B50692" s="12"/>
      <c r="C50692" s="12"/>
    </row>
    <row r="50693" spans="1:3" x14ac:dyDescent="0.35">
      <c r="A50693" s="12"/>
      <c r="B50693" s="12"/>
      <c r="C50693" s="12"/>
    </row>
    <row r="50694" spans="1:3" x14ac:dyDescent="0.35">
      <c r="A50694" s="12"/>
      <c r="B50694" s="12"/>
      <c r="C50694" s="12"/>
    </row>
    <row r="50695" spans="1:3" x14ac:dyDescent="0.35">
      <c r="A50695" s="12"/>
      <c r="B50695" s="12"/>
      <c r="C50695" s="12"/>
    </row>
    <row r="50696" spans="1:3" x14ac:dyDescent="0.35">
      <c r="A50696" s="12"/>
      <c r="B50696" s="12"/>
      <c r="C50696" s="12"/>
    </row>
    <row r="50697" spans="1:3" x14ac:dyDescent="0.35">
      <c r="A50697" s="12"/>
      <c r="B50697" s="12"/>
      <c r="C50697" s="12"/>
    </row>
    <row r="50698" spans="1:3" x14ac:dyDescent="0.35">
      <c r="A50698" s="12"/>
      <c r="B50698" s="12"/>
      <c r="C50698" s="12"/>
    </row>
    <row r="50699" spans="1:3" x14ac:dyDescent="0.35">
      <c r="A50699" s="12"/>
      <c r="B50699" s="12"/>
      <c r="C50699" s="12"/>
    </row>
    <row r="50700" spans="1:3" x14ac:dyDescent="0.35">
      <c r="A50700" s="12"/>
      <c r="B50700" s="12"/>
      <c r="C50700" s="12"/>
    </row>
    <row r="50701" spans="1:3" x14ac:dyDescent="0.35">
      <c r="A50701" s="12"/>
      <c r="B50701" s="12"/>
      <c r="C50701" s="12"/>
    </row>
    <row r="50702" spans="1:3" x14ac:dyDescent="0.35">
      <c r="A50702" s="12"/>
      <c r="B50702" s="12"/>
      <c r="C50702" s="12"/>
    </row>
    <row r="50703" spans="1:3" x14ac:dyDescent="0.35">
      <c r="A50703" s="12"/>
      <c r="B50703" s="12"/>
      <c r="C50703" s="12"/>
    </row>
    <row r="50704" spans="1:3" x14ac:dyDescent="0.35">
      <c r="A50704" s="12"/>
      <c r="B50704" s="12"/>
      <c r="C50704" s="12"/>
    </row>
    <row r="50705" spans="1:3" x14ac:dyDescent="0.35">
      <c r="A50705" s="12"/>
      <c r="B50705" s="12"/>
      <c r="C50705" s="12"/>
    </row>
    <row r="50706" spans="1:3" x14ac:dyDescent="0.35">
      <c r="A50706" s="12"/>
      <c r="B50706" s="12"/>
      <c r="C50706" s="12"/>
    </row>
    <row r="50707" spans="1:3" x14ac:dyDescent="0.35">
      <c r="A50707" s="12"/>
      <c r="B50707" s="12"/>
      <c r="C50707" s="12"/>
    </row>
    <row r="50708" spans="1:3" x14ac:dyDescent="0.35">
      <c r="A50708" s="12"/>
      <c r="B50708" s="12"/>
      <c r="C50708" s="12"/>
    </row>
    <row r="50709" spans="1:3" x14ac:dyDescent="0.35">
      <c r="A50709" s="12"/>
      <c r="B50709" s="12"/>
      <c r="C50709" s="12"/>
    </row>
    <row r="50710" spans="1:3" x14ac:dyDescent="0.35">
      <c r="A50710" s="12"/>
      <c r="B50710" s="12"/>
      <c r="C50710" s="12"/>
    </row>
    <row r="50711" spans="1:3" x14ac:dyDescent="0.35">
      <c r="A50711" s="12"/>
      <c r="B50711" s="12"/>
      <c r="C50711" s="12"/>
    </row>
    <row r="50712" spans="1:3" x14ac:dyDescent="0.35">
      <c r="A50712" s="12"/>
      <c r="B50712" s="12"/>
      <c r="C50712" s="12"/>
    </row>
    <row r="50713" spans="1:3" x14ac:dyDescent="0.35">
      <c r="A50713" s="12"/>
      <c r="B50713" s="12"/>
      <c r="C50713" s="12"/>
    </row>
    <row r="50714" spans="1:3" x14ac:dyDescent="0.35">
      <c r="A50714" s="12"/>
      <c r="B50714" s="12"/>
      <c r="C50714" s="12"/>
    </row>
    <row r="50715" spans="1:3" x14ac:dyDescent="0.35">
      <c r="A50715" s="12"/>
      <c r="B50715" s="12"/>
      <c r="C50715" s="12"/>
    </row>
    <row r="50716" spans="1:3" x14ac:dyDescent="0.35">
      <c r="A50716" s="12"/>
      <c r="B50716" s="12"/>
      <c r="C50716" s="12"/>
    </row>
    <row r="50717" spans="1:3" x14ac:dyDescent="0.35">
      <c r="A50717" s="12"/>
      <c r="B50717" s="12"/>
      <c r="C50717" s="12"/>
    </row>
    <row r="50718" spans="1:3" x14ac:dyDescent="0.35">
      <c r="A50718" s="12"/>
      <c r="B50718" s="12"/>
      <c r="C50718" s="12"/>
    </row>
    <row r="50719" spans="1:3" x14ac:dyDescent="0.35">
      <c r="A50719" s="12"/>
      <c r="B50719" s="12"/>
      <c r="C50719" s="12"/>
    </row>
    <row r="50720" spans="1:3" x14ac:dyDescent="0.35">
      <c r="A50720" s="12"/>
      <c r="B50720" s="12"/>
      <c r="C50720" s="12"/>
    </row>
    <row r="50721" spans="1:3" x14ac:dyDescent="0.35">
      <c r="A50721" s="12"/>
      <c r="B50721" s="12"/>
      <c r="C50721" s="12"/>
    </row>
    <row r="50722" spans="1:3" x14ac:dyDescent="0.35">
      <c r="A50722" s="12"/>
      <c r="B50722" s="12"/>
      <c r="C50722" s="12"/>
    </row>
    <row r="50723" spans="1:3" x14ac:dyDescent="0.35">
      <c r="A50723" s="12"/>
      <c r="B50723" s="12"/>
      <c r="C50723" s="12"/>
    </row>
    <row r="50724" spans="1:3" x14ac:dyDescent="0.35">
      <c r="A50724" s="12"/>
      <c r="B50724" s="12"/>
      <c r="C50724" s="12"/>
    </row>
    <row r="50725" spans="1:3" x14ac:dyDescent="0.35">
      <c r="A50725" s="12"/>
      <c r="B50725" s="12"/>
      <c r="C50725" s="12"/>
    </row>
    <row r="50726" spans="1:3" x14ac:dyDescent="0.35">
      <c r="A50726" s="12"/>
      <c r="B50726" s="12"/>
      <c r="C50726" s="12"/>
    </row>
    <row r="50727" spans="1:3" x14ac:dyDescent="0.35">
      <c r="A50727" s="12"/>
      <c r="B50727" s="12"/>
      <c r="C50727" s="12"/>
    </row>
    <row r="50728" spans="1:3" x14ac:dyDescent="0.35">
      <c r="A50728" s="12"/>
      <c r="B50728" s="12"/>
      <c r="C50728" s="12"/>
    </row>
    <row r="50729" spans="1:3" x14ac:dyDescent="0.35">
      <c r="A50729" s="12"/>
      <c r="B50729" s="12"/>
      <c r="C50729" s="12"/>
    </row>
    <row r="50730" spans="1:3" x14ac:dyDescent="0.35">
      <c r="A50730" s="12"/>
      <c r="B50730" s="12"/>
      <c r="C50730" s="12"/>
    </row>
    <row r="50731" spans="1:3" x14ac:dyDescent="0.35">
      <c r="A50731" s="12"/>
      <c r="B50731" s="12"/>
      <c r="C50731" s="12"/>
    </row>
    <row r="50732" spans="1:3" x14ac:dyDescent="0.35">
      <c r="A50732" s="12"/>
      <c r="B50732" s="12"/>
      <c r="C50732" s="12"/>
    </row>
    <row r="50733" spans="1:3" x14ac:dyDescent="0.35">
      <c r="A50733" s="12"/>
      <c r="B50733" s="12"/>
      <c r="C50733" s="12"/>
    </row>
    <row r="50734" spans="1:3" x14ac:dyDescent="0.35">
      <c r="A50734" s="12"/>
      <c r="B50734" s="12"/>
      <c r="C50734" s="12"/>
    </row>
    <row r="50735" spans="1:3" x14ac:dyDescent="0.35">
      <c r="A50735" s="12"/>
      <c r="B50735" s="12"/>
      <c r="C50735" s="12"/>
    </row>
    <row r="50736" spans="1:3" x14ac:dyDescent="0.35">
      <c r="A50736" s="12"/>
      <c r="B50736" s="12"/>
      <c r="C50736" s="12"/>
    </row>
    <row r="50737" spans="1:3" x14ac:dyDescent="0.35">
      <c r="A50737" s="12"/>
      <c r="B50737" s="12"/>
      <c r="C50737" s="12"/>
    </row>
    <row r="50738" spans="1:3" x14ac:dyDescent="0.35">
      <c r="A50738" s="12"/>
      <c r="B50738" s="12"/>
      <c r="C50738" s="12"/>
    </row>
    <row r="50739" spans="1:3" x14ac:dyDescent="0.35">
      <c r="A50739" s="12"/>
      <c r="B50739" s="12"/>
      <c r="C50739" s="12"/>
    </row>
    <row r="50740" spans="1:3" x14ac:dyDescent="0.35">
      <c r="A50740" s="12"/>
      <c r="B50740" s="12"/>
      <c r="C50740" s="12"/>
    </row>
    <row r="50741" spans="1:3" x14ac:dyDescent="0.35">
      <c r="A50741" s="12"/>
      <c r="B50741" s="12"/>
      <c r="C50741" s="12"/>
    </row>
    <row r="50742" spans="1:3" x14ac:dyDescent="0.35">
      <c r="A50742" s="12"/>
      <c r="B50742" s="12"/>
      <c r="C50742" s="12"/>
    </row>
    <row r="50743" spans="1:3" x14ac:dyDescent="0.35">
      <c r="A50743" s="12"/>
      <c r="B50743" s="12"/>
      <c r="C50743" s="12"/>
    </row>
    <row r="50744" spans="1:3" x14ac:dyDescent="0.35">
      <c r="A50744" s="12"/>
      <c r="B50744" s="12"/>
      <c r="C50744" s="12"/>
    </row>
    <row r="50745" spans="1:3" x14ac:dyDescent="0.35">
      <c r="A50745" s="12"/>
      <c r="B50745" s="12"/>
      <c r="C50745" s="12"/>
    </row>
    <row r="50746" spans="1:3" x14ac:dyDescent="0.35">
      <c r="A50746" s="12"/>
      <c r="B50746" s="12"/>
      <c r="C50746" s="12"/>
    </row>
    <row r="50747" spans="1:3" x14ac:dyDescent="0.35">
      <c r="A50747" s="12"/>
      <c r="B50747" s="12"/>
      <c r="C50747" s="12"/>
    </row>
    <row r="50748" spans="1:3" x14ac:dyDescent="0.35">
      <c r="A50748" s="12"/>
      <c r="B50748" s="12"/>
      <c r="C50748" s="12"/>
    </row>
    <row r="50749" spans="1:3" x14ac:dyDescent="0.35">
      <c r="A50749" s="12"/>
      <c r="B50749" s="12"/>
      <c r="C50749" s="12"/>
    </row>
    <row r="50750" spans="1:3" x14ac:dyDescent="0.35">
      <c r="A50750" s="12"/>
      <c r="B50750" s="12"/>
      <c r="C50750" s="12"/>
    </row>
    <row r="50751" spans="1:3" x14ac:dyDescent="0.35">
      <c r="A50751" s="12"/>
      <c r="B50751" s="12"/>
      <c r="C50751" s="12"/>
    </row>
    <row r="50752" spans="1:3" x14ac:dyDescent="0.35">
      <c r="A50752" s="12"/>
      <c r="B50752" s="12"/>
      <c r="C50752" s="12"/>
    </row>
    <row r="50753" spans="1:3" x14ac:dyDescent="0.35">
      <c r="A50753" s="12"/>
      <c r="B50753" s="12"/>
      <c r="C50753" s="12"/>
    </row>
    <row r="50754" spans="1:3" x14ac:dyDescent="0.35">
      <c r="A50754" s="12"/>
      <c r="B50754" s="12"/>
      <c r="C50754" s="12"/>
    </row>
    <row r="50755" spans="1:3" x14ac:dyDescent="0.35">
      <c r="A50755" s="12"/>
      <c r="B50755" s="12"/>
      <c r="C50755" s="12"/>
    </row>
    <row r="50756" spans="1:3" x14ac:dyDescent="0.35">
      <c r="A50756" s="12"/>
      <c r="B50756" s="12"/>
      <c r="C50756" s="12"/>
    </row>
    <row r="50757" spans="1:3" x14ac:dyDescent="0.35">
      <c r="A50757" s="12"/>
      <c r="B50757" s="12"/>
      <c r="C50757" s="12"/>
    </row>
    <row r="50758" spans="1:3" x14ac:dyDescent="0.35">
      <c r="A50758" s="12"/>
      <c r="B50758" s="12"/>
      <c r="C50758" s="12"/>
    </row>
    <row r="50759" spans="1:3" x14ac:dyDescent="0.35">
      <c r="A50759" s="12"/>
      <c r="B50759" s="12"/>
      <c r="C50759" s="12"/>
    </row>
    <row r="50760" spans="1:3" x14ac:dyDescent="0.35">
      <c r="A50760" s="12"/>
      <c r="B50760" s="12"/>
      <c r="C50760" s="12"/>
    </row>
    <row r="50761" spans="1:3" x14ac:dyDescent="0.35">
      <c r="A50761" s="12"/>
      <c r="B50761" s="12"/>
      <c r="C50761" s="12"/>
    </row>
    <row r="50762" spans="1:3" x14ac:dyDescent="0.35">
      <c r="A50762" s="12"/>
      <c r="B50762" s="12"/>
      <c r="C50762" s="12"/>
    </row>
    <row r="50763" spans="1:3" x14ac:dyDescent="0.35">
      <c r="A50763" s="12"/>
      <c r="B50763" s="12"/>
      <c r="C50763" s="12"/>
    </row>
    <row r="50764" spans="1:3" x14ac:dyDescent="0.35">
      <c r="A50764" s="12"/>
      <c r="B50764" s="12"/>
      <c r="C50764" s="12"/>
    </row>
    <row r="50765" spans="1:3" x14ac:dyDescent="0.35">
      <c r="A50765" s="12"/>
      <c r="B50765" s="12"/>
      <c r="C50765" s="12"/>
    </row>
    <row r="50766" spans="1:3" x14ac:dyDescent="0.35">
      <c r="A50766" s="12"/>
      <c r="B50766" s="12"/>
      <c r="C50766" s="12"/>
    </row>
    <row r="50767" spans="1:3" x14ac:dyDescent="0.35">
      <c r="A50767" s="12"/>
      <c r="B50767" s="12"/>
      <c r="C50767" s="12"/>
    </row>
    <row r="50768" spans="1:3" x14ac:dyDescent="0.35">
      <c r="A50768" s="12"/>
      <c r="B50768" s="12"/>
      <c r="C50768" s="12"/>
    </row>
    <row r="50769" spans="1:3" x14ac:dyDescent="0.35">
      <c r="A50769" s="12"/>
      <c r="B50769" s="12"/>
      <c r="C50769" s="12"/>
    </row>
    <row r="50770" spans="1:3" x14ac:dyDescent="0.35">
      <c r="A50770" s="12"/>
      <c r="B50770" s="12"/>
      <c r="C50770" s="12"/>
    </row>
    <row r="50771" spans="1:3" x14ac:dyDescent="0.35">
      <c r="A50771" s="12"/>
      <c r="B50771" s="12"/>
      <c r="C50771" s="12"/>
    </row>
    <row r="50772" spans="1:3" x14ac:dyDescent="0.35">
      <c r="A50772" s="12"/>
      <c r="B50772" s="12"/>
      <c r="C50772" s="12"/>
    </row>
    <row r="50773" spans="1:3" x14ac:dyDescent="0.35">
      <c r="A50773" s="12"/>
      <c r="B50773" s="12"/>
      <c r="C50773" s="12"/>
    </row>
    <row r="50774" spans="1:3" x14ac:dyDescent="0.35">
      <c r="A50774" s="12"/>
      <c r="B50774" s="12"/>
      <c r="C50774" s="12"/>
    </row>
    <row r="50775" spans="1:3" x14ac:dyDescent="0.35">
      <c r="A50775" s="12"/>
      <c r="B50775" s="12"/>
      <c r="C50775" s="12"/>
    </row>
    <row r="50776" spans="1:3" x14ac:dyDescent="0.35">
      <c r="A50776" s="12"/>
      <c r="B50776" s="12"/>
      <c r="C50776" s="12"/>
    </row>
    <row r="50777" spans="1:3" x14ac:dyDescent="0.35">
      <c r="A50777" s="12"/>
      <c r="B50777" s="12"/>
      <c r="C50777" s="12"/>
    </row>
    <row r="50778" spans="1:3" x14ac:dyDescent="0.35">
      <c r="A50778" s="12"/>
      <c r="B50778" s="12"/>
      <c r="C50778" s="12"/>
    </row>
    <row r="50779" spans="1:3" x14ac:dyDescent="0.35">
      <c r="A50779" s="12"/>
      <c r="B50779" s="12"/>
      <c r="C50779" s="12"/>
    </row>
    <row r="50780" spans="1:3" x14ac:dyDescent="0.35">
      <c r="A50780" s="12"/>
      <c r="B50780" s="12"/>
      <c r="C50780" s="12"/>
    </row>
    <row r="50781" spans="1:3" x14ac:dyDescent="0.35">
      <c r="A50781" s="12"/>
      <c r="B50781" s="12"/>
      <c r="C50781" s="12"/>
    </row>
    <row r="50782" spans="1:3" x14ac:dyDescent="0.35">
      <c r="A50782" s="12"/>
      <c r="B50782" s="12"/>
      <c r="C50782" s="12"/>
    </row>
    <row r="50783" spans="1:3" x14ac:dyDescent="0.35">
      <c r="A50783" s="12"/>
      <c r="B50783" s="12"/>
      <c r="C50783" s="12"/>
    </row>
    <row r="50784" spans="1:3" x14ac:dyDescent="0.35">
      <c r="A50784" s="12"/>
      <c r="B50784" s="12"/>
      <c r="C50784" s="12"/>
    </row>
    <row r="50785" spans="1:3" x14ac:dyDescent="0.35">
      <c r="A50785" s="12"/>
      <c r="B50785" s="12"/>
      <c r="C50785" s="12"/>
    </row>
    <row r="50786" spans="1:3" x14ac:dyDescent="0.35">
      <c r="A50786" s="12"/>
      <c r="B50786" s="12"/>
      <c r="C50786" s="12"/>
    </row>
    <row r="50787" spans="1:3" x14ac:dyDescent="0.35">
      <c r="A50787" s="12"/>
      <c r="B50787" s="12"/>
      <c r="C50787" s="12"/>
    </row>
    <row r="50788" spans="1:3" x14ac:dyDescent="0.35">
      <c r="A50788" s="12"/>
      <c r="B50788" s="12"/>
      <c r="C50788" s="12"/>
    </row>
    <row r="50789" spans="1:3" x14ac:dyDescent="0.35">
      <c r="A50789" s="12"/>
      <c r="B50789" s="12"/>
      <c r="C50789" s="12"/>
    </row>
    <row r="50790" spans="1:3" x14ac:dyDescent="0.35">
      <c r="A50790" s="12"/>
      <c r="B50790" s="12"/>
      <c r="C50790" s="12"/>
    </row>
    <row r="50791" spans="1:3" x14ac:dyDescent="0.35">
      <c r="A50791" s="12"/>
      <c r="B50791" s="12"/>
      <c r="C50791" s="12"/>
    </row>
    <row r="50792" spans="1:3" x14ac:dyDescent="0.35">
      <c r="A50792" s="12"/>
      <c r="B50792" s="12"/>
      <c r="C50792" s="12"/>
    </row>
    <row r="50793" spans="1:3" x14ac:dyDescent="0.35">
      <c r="A50793" s="12"/>
      <c r="B50793" s="12"/>
      <c r="C50793" s="12"/>
    </row>
    <row r="50794" spans="1:3" x14ac:dyDescent="0.35">
      <c r="A50794" s="12"/>
      <c r="B50794" s="12"/>
      <c r="C50794" s="12"/>
    </row>
    <row r="50795" spans="1:3" x14ac:dyDescent="0.35">
      <c r="A50795" s="12"/>
      <c r="B50795" s="12"/>
      <c r="C50795" s="12"/>
    </row>
    <row r="50796" spans="1:3" x14ac:dyDescent="0.35">
      <c r="A50796" s="12"/>
      <c r="B50796" s="12"/>
      <c r="C50796" s="12"/>
    </row>
    <row r="50797" spans="1:3" x14ac:dyDescent="0.35">
      <c r="A50797" s="12"/>
      <c r="B50797" s="12"/>
      <c r="C50797" s="12"/>
    </row>
    <row r="50798" spans="1:3" x14ac:dyDescent="0.35">
      <c r="A50798" s="12"/>
      <c r="B50798" s="12"/>
      <c r="C50798" s="12"/>
    </row>
    <row r="50799" spans="1:3" x14ac:dyDescent="0.35">
      <c r="A50799" s="12"/>
      <c r="B50799" s="12"/>
      <c r="C50799" s="12"/>
    </row>
    <row r="50800" spans="1:3" x14ac:dyDescent="0.35">
      <c r="A50800" s="12"/>
      <c r="B50800" s="12"/>
      <c r="C50800" s="12"/>
    </row>
    <row r="50801" spans="1:3" x14ac:dyDescent="0.35">
      <c r="A50801" s="12"/>
      <c r="B50801" s="12"/>
      <c r="C50801" s="12"/>
    </row>
    <row r="50802" spans="1:3" x14ac:dyDescent="0.35">
      <c r="A50802" s="12"/>
      <c r="B50802" s="12"/>
      <c r="C50802" s="12"/>
    </row>
    <row r="50803" spans="1:3" x14ac:dyDescent="0.35">
      <c r="A50803" s="12"/>
      <c r="B50803" s="12"/>
      <c r="C50803" s="12"/>
    </row>
    <row r="50804" spans="1:3" x14ac:dyDescent="0.35">
      <c r="A50804" s="12"/>
      <c r="B50804" s="12"/>
      <c r="C50804" s="12"/>
    </row>
    <row r="50805" spans="1:3" x14ac:dyDescent="0.35">
      <c r="A50805" s="12"/>
      <c r="B50805" s="12"/>
      <c r="C50805" s="12"/>
    </row>
    <row r="50806" spans="1:3" x14ac:dyDescent="0.35">
      <c r="A50806" s="12"/>
      <c r="B50806" s="12"/>
      <c r="C50806" s="12"/>
    </row>
    <row r="50807" spans="1:3" x14ac:dyDescent="0.35">
      <c r="A50807" s="12"/>
      <c r="B50807" s="12"/>
      <c r="C50807" s="12"/>
    </row>
    <row r="50808" spans="1:3" x14ac:dyDescent="0.35">
      <c r="A50808" s="12"/>
      <c r="B50808" s="12"/>
      <c r="C50808" s="12"/>
    </row>
    <row r="50809" spans="1:3" x14ac:dyDescent="0.35">
      <c r="A50809" s="12"/>
      <c r="B50809" s="12"/>
      <c r="C50809" s="12"/>
    </row>
    <row r="50810" spans="1:3" x14ac:dyDescent="0.35">
      <c r="A50810" s="12"/>
      <c r="B50810" s="12"/>
      <c r="C50810" s="12"/>
    </row>
    <row r="50811" spans="1:3" x14ac:dyDescent="0.35">
      <c r="A50811" s="12"/>
      <c r="B50811" s="12"/>
      <c r="C50811" s="12"/>
    </row>
    <row r="50812" spans="1:3" x14ac:dyDescent="0.35">
      <c r="A50812" s="12"/>
      <c r="B50812" s="12"/>
      <c r="C50812" s="12"/>
    </row>
    <row r="50813" spans="1:3" x14ac:dyDescent="0.35">
      <c r="A50813" s="12"/>
      <c r="B50813" s="12"/>
      <c r="C50813" s="12"/>
    </row>
    <row r="50814" spans="1:3" x14ac:dyDescent="0.35">
      <c r="A50814" s="12"/>
      <c r="B50814" s="12"/>
      <c r="C50814" s="12"/>
    </row>
    <row r="50815" spans="1:3" x14ac:dyDescent="0.35">
      <c r="A50815" s="12"/>
      <c r="B50815" s="12"/>
      <c r="C50815" s="12"/>
    </row>
    <row r="50816" spans="1:3" x14ac:dyDescent="0.35">
      <c r="A50816" s="12"/>
      <c r="B50816" s="12"/>
      <c r="C50816" s="12"/>
    </row>
    <row r="50817" spans="1:3" x14ac:dyDescent="0.35">
      <c r="A50817" s="12"/>
      <c r="B50817" s="12"/>
      <c r="C50817" s="12"/>
    </row>
    <row r="50818" spans="1:3" x14ac:dyDescent="0.35">
      <c r="A50818" s="12"/>
      <c r="B50818" s="12"/>
      <c r="C50818" s="12"/>
    </row>
    <row r="50819" spans="1:3" x14ac:dyDescent="0.35">
      <c r="A50819" s="12"/>
      <c r="B50819" s="12"/>
      <c r="C50819" s="12"/>
    </row>
    <row r="50820" spans="1:3" x14ac:dyDescent="0.35">
      <c r="A50820" s="12"/>
      <c r="B50820" s="12"/>
      <c r="C50820" s="12"/>
    </row>
    <row r="50821" spans="1:3" x14ac:dyDescent="0.35">
      <c r="A50821" s="12"/>
      <c r="B50821" s="12"/>
      <c r="C50821" s="12"/>
    </row>
    <row r="50822" spans="1:3" x14ac:dyDescent="0.35">
      <c r="A50822" s="12"/>
      <c r="B50822" s="12"/>
      <c r="C50822" s="12"/>
    </row>
    <row r="50823" spans="1:3" x14ac:dyDescent="0.35">
      <c r="A50823" s="12"/>
      <c r="B50823" s="12"/>
      <c r="C50823" s="12"/>
    </row>
    <row r="50824" spans="1:3" x14ac:dyDescent="0.35">
      <c r="A50824" s="12"/>
      <c r="B50824" s="12"/>
      <c r="C50824" s="12"/>
    </row>
    <row r="50825" spans="1:3" x14ac:dyDescent="0.35">
      <c r="A50825" s="12"/>
      <c r="B50825" s="12"/>
      <c r="C50825" s="12"/>
    </row>
    <row r="50826" spans="1:3" x14ac:dyDescent="0.35">
      <c r="A50826" s="12"/>
      <c r="B50826" s="12"/>
      <c r="C50826" s="12"/>
    </row>
    <row r="50827" spans="1:3" x14ac:dyDescent="0.35">
      <c r="A50827" s="12"/>
      <c r="B50827" s="12"/>
      <c r="C50827" s="12"/>
    </row>
    <row r="50828" spans="1:3" x14ac:dyDescent="0.35">
      <c r="A50828" s="12"/>
      <c r="B50828" s="12"/>
      <c r="C50828" s="12"/>
    </row>
    <row r="50829" spans="1:3" x14ac:dyDescent="0.35">
      <c r="A50829" s="12"/>
      <c r="B50829" s="12"/>
      <c r="C50829" s="12"/>
    </row>
    <row r="50830" spans="1:3" x14ac:dyDescent="0.35">
      <c r="A50830" s="12"/>
      <c r="B50830" s="12"/>
      <c r="C50830" s="12"/>
    </row>
    <row r="50831" spans="1:3" x14ac:dyDescent="0.35">
      <c r="A50831" s="12"/>
      <c r="B50831" s="12"/>
      <c r="C50831" s="12"/>
    </row>
    <row r="50832" spans="1:3" x14ac:dyDescent="0.35">
      <c r="A50832" s="12"/>
      <c r="B50832" s="12"/>
      <c r="C50832" s="12"/>
    </row>
    <row r="50833" spans="1:3" x14ac:dyDescent="0.35">
      <c r="A50833" s="12"/>
      <c r="B50833" s="12"/>
      <c r="C50833" s="12"/>
    </row>
    <row r="50834" spans="1:3" x14ac:dyDescent="0.35">
      <c r="A50834" s="12"/>
      <c r="B50834" s="12"/>
      <c r="C50834" s="12"/>
    </row>
    <row r="50835" spans="1:3" x14ac:dyDescent="0.35">
      <c r="A50835" s="12"/>
      <c r="B50835" s="12"/>
      <c r="C50835" s="12"/>
    </row>
    <row r="50836" spans="1:3" x14ac:dyDescent="0.35">
      <c r="A50836" s="12"/>
      <c r="B50836" s="12"/>
      <c r="C50836" s="12"/>
    </row>
    <row r="50837" spans="1:3" x14ac:dyDescent="0.35">
      <c r="A50837" s="12"/>
      <c r="B50837" s="12"/>
      <c r="C50837" s="12"/>
    </row>
    <row r="50838" spans="1:3" x14ac:dyDescent="0.35">
      <c r="A50838" s="12"/>
      <c r="B50838" s="12"/>
      <c r="C50838" s="12"/>
    </row>
    <row r="50839" spans="1:3" x14ac:dyDescent="0.35">
      <c r="A50839" s="12"/>
      <c r="B50839" s="12"/>
      <c r="C50839" s="12"/>
    </row>
    <row r="50840" spans="1:3" x14ac:dyDescent="0.35">
      <c r="A50840" s="12"/>
      <c r="B50840" s="12"/>
      <c r="C50840" s="12"/>
    </row>
    <row r="50841" spans="1:3" x14ac:dyDescent="0.35">
      <c r="A50841" s="12"/>
      <c r="B50841" s="12"/>
      <c r="C50841" s="12"/>
    </row>
    <row r="50842" spans="1:3" x14ac:dyDescent="0.35">
      <c r="A50842" s="12"/>
      <c r="B50842" s="12"/>
      <c r="C50842" s="12"/>
    </row>
    <row r="50843" spans="1:3" x14ac:dyDescent="0.35">
      <c r="A50843" s="12"/>
      <c r="B50843" s="12"/>
      <c r="C50843" s="12"/>
    </row>
    <row r="50844" spans="1:3" x14ac:dyDescent="0.35">
      <c r="A50844" s="12"/>
      <c r="B50844" s="12"/>
      <c r="C50844" s="12"/>
    </row>
    <row r="50845" spans="1:3" x14ac:dyDescent="0.35">
      <c r="A50845" s="12"/>
      <c r="B50845" s="12"/>
      <c r="C50845" s="12"/>
    </row>
    <row r="50846" spans="1:3" x14ac:dyDescent="0.35">
      <c r="A50846" s="12"/>
      <c r="B50846" s="12"/>
      <c r="C50846" s="12"/>
    </row>
    <row r="50847" spans="1:3" x14ac:dyDescent="0.35">
      <c r="A50847" s="12"/>
      <c r="B50847" s="12"/>
      <c r="C50847" s="12"/>
    </row>
    <row r="50848" spans="1:3" x14ac:dyDescent="0.35">
      <c r="A50848" s="12"/>
      <c r="B50848" s="12"/>
      <c r="C50848" s="12"/>
    </row>
    <row r="50849" spans="1:3" x14ac:dyDescent="0.35">
      <c r="A50849" s="12"/>
      <c r="B50849" s="12"/>
      <c r="C50849" s="12"/>
    </row>
    <row r="50850" spans="1:3" x14ac:dyDescent="0.35">
      <c r="A50850" s="12"/>
      <c r="B50850" s="12"/>
      <c r="C50850" s="12"/>
    </row>
    <row r="50851" spans="1:3" x14ac:dyDescent="0.35">
      <c r="A50851" s="12"/>
      <c r="B50851" s="12"/>
      <c r="C50851" s="12"/>
    </row>
    <row r="50852" spans="1:3" x14ac:dyDescent="0.35">
      <c r="A50852" s="12"/>
      <c r="B50852" s="12"/>
      <c r="C50852" s="12"/>
    </row>
    <row r="50853" spans="1:3" x14ac:dyDescent="0.35">
      <c r="A50853" s="12"/>
      <c r="B50853" s="12"/>
      <c r="C50853" s="12"/>
    </row>
    <row r="50854" spans="1:3" x14ac:dyDescent="0.35">
      <c r="A50854" s="12"/>
      <c r="B50854" s="12"/>
      <c r="C50854" s="12"/>
    </row>
    <row r="50855" spans="1:3" x14ac:dyDescent="0.35">
      <c r="A50855" s="12"/>
      <c r="B50855" s="12"/>
      <c r="C50855" s="12"/>
    </row>
    <row r="50856" spans="1:3" x14ac:dyDescent="0.35">
      <c r="A50856" s="12"/>
      <c r="B50856" s="12"/>
      <c r="C50856" s="12"/>
    </row>
    <row r="50857" spans="1:3" x14ac:dyDescent="0.35">
      <c r="A50857" s="12"/>
      <c r="B50857" s="12"/>
      <c r="C50857" s="12"/>
    </row>
    <row r="50858" spans="1:3" x14ac:dyDescent="0.35">
      <c r="A50858" s="12"/>
      <c r="B50858" s="12"/>
      <c r="C50858" s="12"/>
    </row>
    <row r="50859" spans="1:3" x14ac:dyDescent="0.35">
      <c r="A50859" s="12"/>
      <c r="B50859" s="12"/>
      <c r="C50859" s="12"/>
    </row>
    <row r="50860" spans="1:3" x14ac:dyDescent="0.35">
      <c r="A50860" s="12"/>
      <c r="B50860" s="12"/>
      <c r="C50860" s="12"/>
    </row>
    <row r="50861" spans="1:3" x14ac:dyDescent="0.35">
      <c r="A50861" s="12"/>
      <c r="B50861" s="12"/>
      <c r="C50861" s="12"/>
    </row>
    <row r="50862" spans="1:3" x14ac:dyDescent="0.35">
      <c r="A50862" s="12"/>
      <c r="B50862" s="12"/>
      <c r="C50862" s="12"/>
    </row>
    <row r="50863" spans="1:3" x14ac:dyDescent="0.35">
      <c r="A50863" s="12"/>
      <c r="B50863" s="12"/>
      <c r="C50863" s="12"/>
    </row>
    <row r="50864" spans="1:3" x14ac:dyDescent="0.35">
      <c r="A50864" s="12"/>
      <c r="B50864" s="12"/>
      <c r="C50864" s="12"/>
    </row>
    <row r="50865" spans="1:3" x14ac:dyDescent="0.35">
      <c r="A50865" s="12"/>
      <c r="B50865" s="12"/>
      <c r="C50865" s="12"/>
    </row>
    <row r="50866" spans="1:3" x14ac:dyDescent="0.35">
      <c r="A50866" s="12"/>
      <c r="B50866" s="12"/>
      <c r="C50866" s="12"/>
    </row>
    <row r="50867" spans="1:3" x14ac:dyDescent="0.35">
      <c r="A50867" s="12"/>
      <c r="B50867" s="12"/>
      <c r="C50867" s="12"/>
    </row>
    <row r="50868" spans="1:3" x14ac:dyDescent="0.35">
      <c r="A50868" s="12"/>
      <c r="B50868" s="12"/>
      <c r="C50868" s="12"/>
    </row>
    <row r="50869" spans="1:3" x14ac:dyDescent="0.35">
      <c r="A50869" s="12"/>
      <c r="B50869" s="12"/>
      <c r="C50869" s="12"/>
    </row>
    <row r="50870" spans="1:3" x14ac:dyDescent="0.35">
      <c r="A50870" s="12"/>
      <c r="B50870" s="12"/>
      <c r="C50870" s="12"/>
    </row>
    <row r="50871" spans="1:3" x14ac:dyDescent="0.35">
      <c r="A50871" s="12"/>
      <c r="B50871" s="12"/>
      <c r="C50871" s="12"/>
    </row>
    <row r="50872" spans="1:3" x14ac:dyDescent="0.35">
      <c r="A50872" s="12"/>
      <c r="B50872" s="12"/>
      <c r="C50872" s="12"/>
    </row>
    <row r="50873" spans="1:3" x14ac:dyDescent="0.35">
      <c r="A50873" s="12"/>
      <c r="B50873" s="12"/>
      <c r="C50873" s="12"/>
    </row>
    <row r="50874" spans="1:3" x14ac:dyDescent="0.35">
      <c r="A50874" s="12"/>
      <c r="B50874" s="12"/>
      <c r="C50874" s="12"/>
    </row>
    <row r="50875" spans="1:3" x14ac:dyDescent="0.35">
      <c r="A50875" s="12"/>
      <c r="B50875" s="12"/>
      <c r="C50875" s="12"/>
    </row>
    <row r="50876" spans="1:3" x14ac:dyDescent="0.35">
      <c r="A50876" s="12"/>
      <c r="B50876" s="12"/>
      <c r="C50876" s="12"/>
    </row>
    <row r="50877" spans="1:3" x14ac:dyDescent="0.35">
      <c r="A50877" s="12"/>
      <c r="B50877" s="12"/>
      <c r="C50877" s="12"/>
    </row>
    <row r="50878" spans="1:3" x14ac:dyDescent="0.35">
      <c r="A50878" s="12"/>
      <c r="B50878" s="12"/>
      <c r="C50878" s="12"/>
    </row>
    <row r="50879" spans="1:3" x14ac:dyDescent="0.35">
      <c r="A50879" s="12"/>
      <c r="B50879" s="12"/>
      <c r="C50879" s="12"/>
    </row>
    <row r="50880" spans="1:3" x14ac:dyDescent="0.35">
      <c r="A50880" s="12"/>
      <c r="B50880" s="12"/>
      <c r="C50880" s="12"/>
    </row>
    <row r="50881" spans="1:3" x14ac:dyDescent="0.35">
      <c r="A50881" s="12"/>
      <c r="B50881" s="12"/>
      <c r="C50881" s="12"/>
    </row>
    <row r="50882" spans="1:3" x14ac:dyDescent="0.35">
      <c r="A50882" s="12"/>
      <c r="B50882" s="12"/>
      <c r="C50882" s="12"/>
    </row>
    <row r="50883" spans="1:3" x14ac:dyDescent="0.35">
      <c r="A50883" s="12"/>
      <c r="B50883" s="12"/>
      <c r="C50883" s="12"/>
    </row>
    <row r="50884" spans="1:3" x14ac:dyDescent="0.35">
      <c r="A50884" s="12"/>
      <c r="B50884" s="12"/>
      <c r="C50884" s="12"/>
    </row>
    <row r="50885" spans="1:3" x14ac:dyDescent="0.35">
      <c r="A50885" s="12"/>
      <c r="B50885" s="12"/>
      <c r="C50885" s="12"/>
    </row>
    <row r="50886" spans="1:3" x14ac:dyDescent="0.35">
      <c r="A50886" s="12"/>
      <c r="B50886" s="12"/>
      <c r="C50886" s="12"/>
    </row>
    <row r="50887" spans="1:3" x14ac:dyDescent="0.35">
      <c r="A50887" s="12"/>
      <c r="B50887" s="12"/>
      <c r="C50887" s="12"/>
    </row>
    <row r="50888" spans="1:3" x14ac:dyDescent="0.35">
      <c r="A50888" s="12"/>
      <c r="B50888" s="12"/>
      <c r="C50888" s="12"/>
    </row>
    <row r="50889" spans="1:3" x14ac:dyDescent="0.35">
      <c r="A50889" s="12"/>
      <c r="B50889" s="12"/>
      <c r="C50889" s="12"/>
    </row>
    <row r="50890" spans="1:3" x14ac:dyDescent="0.35">
      <c r="A50890" s="12"/>
      <c r="B50890" s="12"/>
      <c r="C50890" s="12"/>
    </row>
    <row r="50891" spans="1:3" x14ac:dyDescent="0.35">
      <c r="A50891" s="12"/>
      <c r="B50891" s="12"/>
      <c r="C50891" s="12"/>
    </row>
    <row r="50892" spans="1:3" x14ac:dyDescent="0.35">
      <c r="A50892" s="12"/>
      <c r="B50892" s="12"/>
      <c r="C50892" s="12"/>
    </row>
    <row r="50893" spans="1:3" x14ac:dyDescent="0.35">
      <c r="A50893" s="12"/>
      <c r="B50893" s="12"/>
      <c r="C50893" s="12"/>
    </row>
    <row r="50894" spans="1:3" x14ac:dyDescent="0.35">
      <c r="A50894" s="12"/>
      <c r="B50894" s="12"/>
      <c r="C50894" s="12"/>
    </row>
    <row r="50895" spans="1:3" x14ac:dyDescent="0.35">
      <c r="A50895" s="12"/>
      <c r="B50895" s="12"/>
      <c r="C50895" s="12"/>
    </row>
    <row r="50896" spans="1:3" x14ac:dyDescent="0.35">
      <c r="A50896" s="12"/>
      <c r="B50896" s="12"/>
      <c r="C50896" s="12"/>
    </row>
    <row r="50897" spans="1:3" x14ac:dyDescent="0.35">
      <c r="A50897" s="12"/>
      <c r="B50897" s="12"/>
      <c r="C50897" s="12"/>
    </row>
    <row r="50898" spans="1:3" x14ac:dyDescent="0.35">
      <c r="A50898" s="12"/>
      <c r="B50898" s="12"/>
      <c r="C50898" s="12"/>
    </row>
    <row r="50899" spans="1:3" x14ac:dyDescent="0.35">
      <c r="A50899" s="12"/>
      <c r="B50899" s="12"/>
      <c r="C50899" s="12"/>
    </row>
    <row r="50900" spans="1:3" x14ac:dyDescent="0.35">
      <c r="A50900" s="12"/>
      <c r="B50900" s="12"/>
      <c r="C50900" s="12"/>
    </row>
    <row r="50901" spans="1:3" x14ac:dyDescent="0.35">
      <c r="A50901" s="12"/>
      <c r="B50901" s="12"/>
      <c r="C50901" s="12"/>
    </row>
    <row r="50902" spans="1:3" x14ac:dyDescent="0.35">
      <c r="A50902" s="12"/>
      <c r="B50902" s="12"/>
      <c r="C50902" s="12"/>
    </row>
    <row r="50903" spans="1:3" x14ac:dyDescent="0.35">
      <c r="A50903" s="12"/>
      <c r="B50903" s="12"/>
      <c r="C50903" s="12"/>
    </row>
    <row r="50904" spans="1:3" x14ac:dyDescent="0.35">
      <c r="A50904" s="12"/>
      <c r="B50904" s="12"/>
      <c r="C50904" s="12"/>
    </row>
    <row r="50905" spans="1:3" x14ac:dyDescent="0.35">
      <c r="A50905" s="12"/>
      <c r="B50905" s="12"/>
      <c r="C50905" s="12"/>
    </row>
    <row r="50906" spans="1:3" x14ac:dyDescent="0.35">
      <c r="A50906" s="12"/>
      <c r="B50906" s="12"/>
      <c r="C50906" s="12"/>
    </row>
    <row r="50907" spans="1:3" x14ac:dyDescent="0.35">
      <c r="A50907" s="12"/>
      <c r="B50907" s="12"/>
      <c r="C50907" s="12"/>
    </row>
    <row r="50908" spans="1:3" x14ac:dyDescent="0.35">
      <c r="A50908" s="12"/>
      <c r="B50908" s="12"/>
      <c r="C50908" s="12"/>
    </row>
    <row r="50909" spans="1:3" x14ac:dyDescent="0.35">
      <c r="A50909" s="12"/>
      <c r="B50909" s="12"/>
      <c r="C50909" s="12"/>
    </row>
    <row r="50910" spans="1:3" x14ac:dyDescent="0.35">
      <c r="A50910" s="12"/>
      <c r="B50910" s="12"/>
      <c r="C50910" s="12"/>
    </row>
    <row r="50911" spans="1:3" x14ac:dyDescent="0.35">
      <c r="A50911" s="12"/>
      <c r="B50911" s="12"/>
      <c r="C50911" s="12"/>
    </row>
    <row r="50912" spans="1:3" x14ac:dyDescent="0.35">
      <c r="A50912" s="12"/>
      <c r="B50912" s="12"/>
      <c r="C50912" s="12"/>
    </row>
    <row r="50913" spans="1:3" x14ac:dyDescent="0.35">
      <c r="A50913" s="12"/>
      <c r="B50913" s="12"/>
      <c r="C50913" s="12"/>
    </row>
    <row r="50914" spans="1:3" x14ac:dyDescent="0.35">
      <c r="A50914" s="12"/>
      <c r="B50914" s="12"/>
      <c r="C50914" s="12"/>
    </row>
    <row r="50915" spans="1:3" x14ac:dyDescent="0.35">
      <c r="A50915" s="12"/>
      <c r="B50915" s="12"/>
      <c r="C50915" s="12"/>
    </row>
    <row r="50916" spans="1:3" x14ac:dyDescent="0.35">
      <c r="A50916" s="12"/>
      <c r="B50916" s="12"/>
      <c r="C50916" s="12"/>
    </row>
    <row r="50917" spans="1:3" x14ac:dyDescent="0.35">
      <c r="A50917" s="12"/>
      <c r="B50917" s="12"/>
      <c r="C50917" s="12"/>
    </row>
    <row r="50918" spans="1:3" x14ac:dyDescent="0.35">
      <c r="A50918" s="12"/>
      <c r="B50918" s="12"/>
      <c r="C50918" s="12"/>
    </row>
    <row r="50919" spans="1:3" x14ac:dyDescent="0.35">
      <c r="A50919" s="12"/>
      <c r="B50919" s="12"/>
      <c r="C50919" s="12"/>
    </row>
    <row r="50920" spans="1:3" x14ac:dyDescent="0.35">
      <c r="A50920" s="12"/>
      <c r="B50920" s="12"/>
      <c r="C50920" s="12"/>
    </row>
    <row r="50921" spans="1:3" x14ac:dyDescent="0.35">
      <c r="A50921" s="12"/>
      <c r="B50921" s="12"/>
      <c r="C50921" s="12"/>
    </row>
    <row r="50922" spans="1:3" x14ac:dyDescent="0.35">
      <c r="A50922" s="12"/>
      <c r="B50922" s="12"/>
      <c r="C50922" s="12"/>
    </row>
    <row r="50923" spans="1:3" x14ac:dyDescent="0.35">
      <c r="A50923" s="12"/>
      <c r="B50923" s="12"/>
      <c r="C50923" s="12"/>
    </row>
    <row r="50924" spans="1:3" x14ac:dyDescent="0.35">
      <c r="A50924" s="12"/>
      <c r="B50924" s="12"/>
      <c r="C50924" s="12"/>
    </row>
    <row r="50925" spans="1:3" x14ac:dyDescent="0.35">
      <c r="A50925" s="12"/>
      <c r="B50925" s="12"/>
      <c r="C50925" s="12"/>
    </row>
    <row r="50926" spans="1:3" x14ac:dyDescent="0.35">
      <c r="A50926" s="12"/>
      <c r="B50926" s="12"/>
      <c r="C50926" s="12"/>
    </row>
    <row r="50927" spans="1:3" x14ac:dyDescent="0.35">
      <c r="A50927" s="12"/>
      <c r="B50927" s="12"/>
      <c r="C50927" s="12"/>
    </row>
    <row r="50928" spans="1:3" x14ac:dyDescent="0.35">
      <c r="A50928" s="12"/>
      <c r="B50928" s="12"/>
      <c r="C50928" s="12"/>
    </row>
    <row r="50929" spans="1:3" x14ac:dyDescent="0.35">
      <c r="A50929" s="12"/>
      <c r="B50929" s="12"/>
      <c r="C50929" s="12"/>
    </row>
    <row r="50930" spans="1:3" x14ac:dyDescent="0.35">
      <c r="A50930" s="12"/>
      <c r="B50930" s="12"/>
      <c r="C50930" s="12"/>
    </row>
    <row r="50931" spans="1:3" x14ac:dyDescent="0.35">
      <c r="A50931" s="12"/>
      <c r="B50931" s="12"/>
      <c r="C50931" s="12"/>
    </row>
    <row r="50932" spans="1:3" x14ac:dyDescent="0.35">
      <c r="A50932" s="12"/>
      <c r="B50932" s="12"/>
      <c r="C50932" s="12"/>
    </row>
    <row r="50933" spans="1:3" x14ac:dyDescent="0.35">
      <c r="A50933" s="12"/>
      <c r="B50933" s="12"/>
      <c r="C50933" s="12"/>
    </row>
    <row r="50934" spans="1:3" x14ac:dyDescent="0.35">
      <c r="A50934" s="12"/>
      <c r="B50934" s="12"/>
      <c r="C50934" s="12"/>
    </row>
    <row r="50935" spans="1:3" x14ac:dyDescent="0.35">
      <c r="A50935" s="12"/>
      <c r="B50935" s="12"/>
      <c r="C50935" s="12"/>
    </row>
    <row r="50936" spans="1:3" x14ac:dyDescent="0.35">
      <c r="A50936" s="12"/>
      <c r="B50936" s="12"/>
      <c r="C50936" s="12"/>
    </row>
    <row r="50937" spans="1:3" x14ac:dyDescent="0.35">
      <c r="A50937" s="12"/>
      <c r="B50937" s="12"/>
      <c r="C50937" s="12"/>
    </row>
    <row r="50938" spans="1:3" x14ac:dyDescent="0.35">
      <c r="A50938" s="12"/>
      <c r="B50938" s="12"/>
      <c r="C50938" s="12"/>
    </row>
    <row r="50939" spans="1:3" x14ac:dyDescent="0.35">
      <c r="A50939" s="12"/>
      <c r="B50939" s="12"/>
      <c r="C50939" s="12"/>
    </row>
    <row r="50940" spans="1:3" x14ac:dyDescent="0.35">
      <c r="A50940" s="12"/>
      <c r="B50940" s="12"/>
      <c r="C50940" s="12"/>
    </row>
    <row r="50941" spans="1:3" x14ac:dyDescent="0.35">
      <c r="A50941" s="12"/>
      <c r="B50941" s="12"/>
      <c r="C50941" s="12"/>
    </row>
    <row r="50942" spans="1:3" x14ac:dyDescent="0.35">
      <c r="A50942" s="12"/>
      <c r="B50942" s="12"/>
      <c r="C50942" s="12"/>
    </row>
    <row r="50943" spans="1:3" x14ac:dyDescent="0.35">
      <c r="A50943" s="12"/>
      <c r="B50943" s="12"/>
      <c r="C50943" s="12"/>
    </row>
    <row r="50944" spans="1:3" x14ac:dyDescent="0.35">
      <c r="A50944" s="12"/>
      <c r="B50944" s="12"/>
      <c r="C50944" s="12"/>
    </row>
    <row r="50945" spans="1:3" x14ac:dyDescent="0.35">
      <c r="A50945" s="12"/>
      <c r="B50945" s="12"/>
      <c r="C50945" s="12"/>
    </row>
    <row r="50946" spans="1:3" x14ac:dyDescent="0.35">
      <c r="A50946" s="12"/>
      <c r="B50946" s="12"/>
      <c r="C50946" s="12"/>
    </row>
    <row r="50947" spans="1:3" x14ac:dyDescent="0.35">
      <c r="A50947" s="12"/>
      <c r="B50947" s="12"/>
      <c r="C50947" s="12"/>
    </row>
    <row r="50948" spans="1:3" x14ac:dyDescent="0.35">
      <c r="A50948" s="12"/>
      <c r="B50948" s="12"/>
      <c r="C50948" s="12"/>
    </row>
    <row r="50949" spans="1:3" x14ac:dyDescent="0.35">
      <c r="A50949" s="12"/>
      <c r="B50949" s="12"/>
      <c r="C50949" s="12"/>
    </row>
    <row r="50950" spans="1:3" x14ac:dyDescent="0.35">
      <c r="A50950" s="12"/>
      <c r="B50950" s="12"/>
      <c r="C50950" s="12"/>
    </row>
    <row r="50951" spans="1:3" x14ac:dyDescent="0.35">
      <c r="A50951" s="12"/>
      <c r="B50951" s="12"/>
      <c r="C50951" s="12"/>
    </row>
    <row r="50952" spans="1:3" x14ac:dyDescent="0.35">
      <c r="A50952" s="12"/>
      <c r="B50952" s="12"/>
      <c r="C50952" s="12"/>
    </row>
    <row r="50953" spans="1:3" x14ac:dyDescent="0.35">
      <c r="A50953" s="12"/>
      <c r="B50953" s="12"/>
      <c r="C50953" s="12"/>
    </row>
    <row r="50954" spans="1:3" x14ac:dyDescent="0.35">
      <c r="A50954" s="12"/>
      <c r="B50954" s="12"/>
      <c r="C50954" s="12"/>
    </row>
    <row r="50955" spans="1:3" x14ac:dyDescent="0.35">
      <c r="A50955" s="12"/>
      <c r="B50955" s="12"/>
      <c r="C50955" s="12"/>
    </row>
    <row r="50956" spans="1:3" x14ac:dyDescent="0.35">
      <c r="A50956" s="12"/>
      <c r="B50956" s="12"/>
      <c r="C50956" s="12"/>
    </row>
    <row r="50957" spans="1:3" x14ac:dyDescent="0.35">
      <c r="A50957" s="12"/>
      <c r="B50957" s="12"/>
      <c r="C50957" s="12"/>
    </row>
    <row r="50958" spans="1:3" x14ac:dyDescent="0.35">
      <c r="A50958" s="12"/>
      <c r="B50958" s="12"/>
      <c r="C50958" s="12"/>
    </row>
    <row r="50959" spans="1:3" x14ac:dyDescent="0.35">
      <c r="A50959" s="12"/>
      <c r="B50959" s="12"/>
      <c r="C50959" s="12"/>
    </row>
    <row r="50960" spans="1:3" x14ac:dyDescent="0.35">
      <c r="A50960" s="12"/>
      <c r="B50960" s="12"/>
      <c r="C50960" s="12"/>
    </row>
    <row r="50961" spans="1:3" x14ac:dyDescent="0.35">
      <c r="A50961" s="12"/>
      <c r="B50961" s="12"/>
      <c r="C50961" s="12"/>
    </row>
    <row r="50962" spans="1:3" x14ac:dyDescent="0.35">
      <c r="A50962" s="12"/>
      <c r="B50962" s="12"/>
      <c r="C50962" s="12"/>
    </row>
    <row r="50963" spans="1:3" x14ac:dyDescent="0.35">
      <c r="A50963" s="12"/>
      <c r="B50963" s="12"/>
      <c r="C50963" s="12"/>
    </row>
    <row r="50964" spans="1:3" x14ac:dyDescent="0.35">
      <c r="A50964" s="12"/>
      <c r="B50964" s="12"/>
      <c r="C50964" s="12"/>
    </row>
    <row r="50965" spans="1:3" x14ac:dyDescent="0.35">
      <c r="A50965" s="12"/>
      <c r="B50965" s="12"/>
      <c r="C50965" s="12"/>
    </row>
    <row r="50966" spans="1:3" x14ac:dyDescent="0.35">
      <c r="A50966" s="12"/>
      <c r="B50966" s="12"/>
      <c r="C50966" s="12"/>
    </row>
    <row r="50967" spans="1:3" x14ac:dyDescent="0.35">
      <c r="A50967" s="12"/>
      <c r="B50967" s="12"/>
      <c r="C50967" s="12"/>
    </row>
    <row r="50968" spans="1:3" x14ac:dyDescent="0.35">
      <c r="A50968" s="12"/>
      <c r="B50968" s="12"/>
      <c r="C50968" s="12"/>
    </row>
    <row r="50969" spans="1:3" x14ac:dyDescent="0.35">
      <c r="A50969" s="12"/>
      <c r="B50969" s="12"/>
      <c r="C50969" s="12"/>
    </row>
    <row r="50970" spans="1:3" x14ac:dyDescent="0.35">
      <c r="A50970" s="12"/>
      <c r="B50970" s="12"/>
      <c r="C50970" s="12"/>
    </row>
    <row r="50971" spans="1:3" x14ac:dyDescent="0.35">
      <c r="A50971" s="12"/>
      <c r="B50971" s="12"/>
      <c r="C50971" s="12"/>
    </row>
    <row r="50972" spans="1:3" x14ac:dyDescent="0.35">
      <c r="A50972" s="12"/>
      <c r="B50972" s="12"/>
      <c r="C50972" s="12"/>
    </row>
    <row r="50973" spans="1:3" x14ac:dyDescent="0.35">
      <c r="A50973" s="12"/>
      <c r="B50973" s="12"/>
      <c r="C50973" s="12"/>
    </row>
    <row r="50974" spans="1:3" x14ac:dyDescent="0.35">
      <c r="A50974" s="12"/>
      <c r="B50974" s="12"/>
      <c r="C50974" s="12"/>
    </row>
    <row r="50975" spans="1:3" x14ac:dyDescent="0.35">
      <c r="A50975" s="12"/>
      <c r="B50975" s="12"/>
      <c r="C50975" s="12"/>
    </row>
    <row r="50976" spans="1:3" x14ac:dyDescent="0.35">
      <c r="A50976" s="12"/>
      <c r="B50976" s="12"/>
      <c r="C50976" s="12"/>
    </row>
    <row r="50977" spans="1:3" x14ac:dyDescent="0.35">
      <c r="A50977" s="12"/>
      <c r="B50977" s="12"/>
      <c r="C50977" s="12"/>
    </row>
    <row r="50978" spans="1:3" x14ac:dyDescent="0.35">
      <c r="A50978" s="12"/>
      <c r="B50978" s="12"/>
      <c r="C50978" s="12"/>
    </row>
    <row r="50979" spans="1:3" x14ac:dyDescent="0.35">
      <c r="A50979" s="12"/>
      <c r="B50979" s="12"/>
      <c r="C50979" s="12"/>
    </row>
    <row r="50980" spans="1:3" x14ac:dyDescent="0.35">
      <c r="A50980" s="12"/>
      <c r="B50980" s="12"/>
      <c r="C50980" s="12"/>
    </row>
    <row r="50981" spans="1:3" x14ac:dyDescent="0.35">
      <c r="A50981" s="12"/>
      <c r="B50981" s="12"/>
      <c r="C50981" s="12"/>
    </row>
    <row r="50982" spans="1:3" x14ac:dyDescent="0.35">
      <c r="A50982" s="12"/>
      <c r="B50982" s="12"/>
      <c r="C50982" s="12"/>
    </row>
    <row r="50983" spans="1:3" x14ac:dyDescent="0.35">
      <c r="A50983" s="12"/>
      <c r="B50983" s="12"/>
      <c r="C50983" s="12"/>
    </row>
    <row r="50984" spans="1:3" x14ac:dyDescent="0.35">
      <c r="A50984" s="12"/>
      <c r="B50984" s="12"/>
      <c r="C50984" s="12"/>
    </row>
    <row r="50985" spans="1:3" x14ac:dyDescent="0.35">
      <c r="A50985" s="12"/>
      <c r="B50985" s="12"/>
      <c r="C50985" s="12"/>
    </row>
    <row r="50986" spans="1:3" x14ac:dyDescent="0.35">
      <c r="A50986" s="12"/>
      <c r="B50986" s="12"/>
      <c r="C50986" s="12"/>
    </row>
    <row r="50987" spans="1:3" x14ac:dyDescent="0.35">
      <c r="A50987" s="12"/>
      <c r="B50987" s="12"/>
      <c r="C50987" s="12"/>
    </row>
    <row r="50988" spans="1:3" x14ac:dyDescent="0.35">
      <c r="A50988" s="12"/>
      <c r="B50988" s="12"/>
      <c r="C50988" s="12"/>
    </row>
    <row r="50989" spans="1:3" x14ac:dyDescent="0.35">
      <c r="A50989" s="12"/>
      <c r="B50989" s="12"/>
      <c r="C50989" s="12"/>
    </row>
    <row r="50990" spans="1:3" x14ac:dyDescent="0.35">
      <c r="A50990" s="12"/>
      <c r="B50990" s="12"/>
      <c r="C50990" s="12"/>
    </row>
    <row r="50991" spans="1:3" x14ac:dyDescent="0.35">
      <c r="A50991" s="12"/>
      <c r="B50991" s="12"/>
      <c r="C50991" s="12"/>
    </row>
    <row r="50992" spans="1:3" x14ac:dyDescent="0.35">
      <c r="A50992" s="12"/>
      <c r="B50992" s="12"/>
      <c r="C50992" s="12"/>
    </row>
    <row r="50993" spans="1:3" x14ac:dyDescent="0.35">
      <c r="A50993" s="12"/>
      <c r="B50993" s="12"/>
      <c r="C50993" s="12"/>
    </row>
    <row r="50994" spans="1:3" x14ac:dyDescent="0.35">
      <c r="A50994" s="12"/>
      <c r="B50994" s="12"/>
      <c r="C50994" s="12"/>
    </row>
    <row r="50995" spans="1:3" x14ac:dyDescent="0.35">
      <c r="A50995" s="12"/>
      <c r="B50995" s="12"/>
      <c r="C50995" s="12"/>
    </row>
    <row r="50996" spans="1:3" x14ac:dyDescent="0.35">
      <c r="A50996" s="12"/>
      <c r="B50996" s="12"/>
      <c r="C50996" s="12"/>
    </row>
    <row r="50997" spans="1:3" x14ac:dyDescent="0.35">
      <c r="A50997" s="12"/>
      <c r="B50997" s="12"/>
      <c r="C50997" s="12"/>
    </row>
    <row r="50998" spans="1:3" x14ac:dyDescent="0.35">
      <c r="A50998" s="12"/>
      <c r="B50998" s="12"/>
      <c r="C50998" s="12"/>
    </row>
    <row r="50999" spans="1:3" x14ac:dyDescent="0.35">
      <c r="A50999" s="12"/>
      <c r="B50999" s="12"/>
      <c r="C50999" s="12"/>
    </row>
    <row r="51000" spans="1:3" x14ac:dyDescent="0.35">
      <c r="A51000" s="12"/>
      <c r="B51000" s="12"/>
      <c r="C51000" s="12"/>
    </row>
    <row r="51001" spans="1:3" x14ac:dyDescent="0.35">
      <c r="A51001" s="12"/>
      <c r="B51001" s="12"/>
      <c r="C51001" s="12"/>
    </row>
    <row r="51002" spans="1:3" x14ac:dyDescent="0.35">
      <c r="A51002" s="12"/>
      <c r="B51002" s="12"/>
      <c r="C51002" s="12"/>
    </row>
    <row r="51003" spans="1:3" x14ac:dyDescent="0.35">
      <c r="A51003" s="12"/>
      <c r="B51003" s="12"/>
      <c r="C51003" s="12"/>
    </row>
    <row r="51004" spans="1:3" x14ac:dyDescent="0.35">
      <c r="A51004" s="12"/>
      <c r="B51004" s="12"/>
      <c r="C51004" s="12"/>
    </row>
    <row r="51005" spans="1:3" x14ac:dyDescent="0.35">
      <c r="A51005" s="12"/>
      <c r="B51005" s="12"/>
      <c r="C51005" s="12"/>
    </row>
    <row r="51006" spans="1:3" x14ac:dyDescent="0.35">
      <c r="A51006" s="12"/>
      <c r="B51006" s="12"/>
      <c r="C51006" s="12"/>
    </row>
    <row r="51007" spans="1:3" x14ac:dyDescent="0.35">
      <c r="A51007" s="12"/>
      <c r="B51007" s="12"/>
      <c r="C51007" s="12"/>
    </row>
    <row r="51008" spans="1:3" x14ac:dyDescent="0.35">
      <c r="A51008" s="12"/>
      <c r="B51008" s="12"/>
      <c r="C51008" s="12"/>
    </row>
    <row r="51009" spans="1:3" x14ac:dyDescent="0.35">
      <c r="A51009" s="12"/>
      <c r="B51009" s="12"/>
      <c r="C51009" s="12"/>
    </row>
    <row r="51010" spans="1:3" x14ac:dyDescent="0.35">
      <c r="A51010" s="12"/>
      <c r="B51010" s="12"/>
      <c r="C51010" s="12"/>
    </row>
    <row r="51011" spans="1:3" x14ac:dyDescent="0.35">
      <c r="A51011" s="12"/>
      <c r="B51011" s="12"/>
      <c r="C51011" s="12"/>
    </row>
    <row r="51012" spans="1:3" x14ac:dyDescent="0.35">
      <c r="A51012" s="12"/>
      <c r="B51012" s="12"/>
      <c r="C51012" s="12"/>
    </row>
    <row r="51013" spans="1:3" x14ac:dyDescent="0.35">
      <c r="A51013" s="12"/>
      <c r="B51013" s="12"/>
      <c r="C51013" s="12"/>
    </row>
    <row r="51014" spans="1:3" x14ac:dyDescent="0.35">
      <c r="A51014" s="12"/>
      <c r="B51014" s="12"/>
      <c r="C51014" s="12"/>
    </row>
    <row r="51015" spans="1:3" x14ac:dyDescent="0.35">
      <c r="A51015" s="12"/>
      <c r="B51015" s="12"/>
      <c r="C51015" s="12"/>
    </row>
    <row r="51016" spans="1:3" x14ac:dyDescent="0.35">
      <c r="A51016" s="12"/>
      <c r="B51016" s="12"/>
      <c r="C51016" s="12"/>
    </row>
    <row r="51017" spans="1:3" x14ac:dyDescent="0.35">
      <c r="A51017" s="12"/>
      <c r="B51017" s="12"/>
      <c r="C51017" s="12"/>
    </row>
    <row r="51018" spans="1:3" x14ac:dyDescent="0.35">
      <c r="A51018" s="12"/>
      <c r="B51018" s="12"/>
      <c r="C51018" s="12"/>
    </row>
    <row r="51019" spans="1:3" x14ac:dyDescent="0.35">
      <c r="A51019" s="12"/>
      <c r="B51019" s="12"/>
      <c r="C51019" s="12"/>
    </row>
    <row r="51020" spans="1:3" x14ac:dyDescent="0.35">
      <c r="A51020" s="12"/>
      <c r="B51020" s="12"/>
      <c r="C51020" s="12"/>
    </row>
    <row r="51021" spans="1:3" x14ac:dyDescent="0.35">
      <c r="A51021" s="12"/>
      <c r="B51021" s="12"/>
      <c r="C51021" s="12"/>
    </row>
    <row r="51022" spans="1:3" x14ac:dyDescent="0.35">
      <c r="A51022" s="12"/>
      <c r="B51022" s="12"/>
      <c r="C51022" s="12"/>
    </row>
    <row r="51023" spans="1:3" x14ac:dyDescent="0.35">
      <c r="A51023" s="12"/>
      <c r="B51023" s="12"/>
      <c r="C51023" s="12"/>
    </row>
    <row r="51024" spans="1:3" x14ac:dyDescent="0.35">
      <c r="A51024" s="12"/>
      <c r="B51024" s="12"/>
      <c r="C51024" s="12"/>
    </row>
    <row r="51025" spans="1:3" x14ac:dyDescent="0.35">
      <c r="A51025" s="12"/>
      <c r="B51025" s="12"/>
      <c r="C51025" s="12"/>
    </row>
    <row r="51026" spans="1:3" x14ac:dyDescent="0.35">
      <c r="A51026" s="12"/>
      <c r="B51026" s="12"/>
      <c r="C51026" s="12"/>
    </row>
    <row r="51027" spans="1:3" x14ac:dyDescent="0.35">
      <c r="A51027" s="12"/>
      <c r="B51027" s="12"/>
      <c r="C51027" s="12"/>
    </row>
    <row r="51028" spans="1:3" x14ac:dyDescent="0.35">
      <c r="A51028" s="12"/>
      <c r="B51028" s="12"/>
      <c r="C51028" s="12"/>
    </row>
    <row r="51029" spans="1:3" x14ac:dyDescent="0.35">
      <c r="A51029" s="12"/>
      <c r="B51029" s="12"/>
      <c r="C51029" s="12"/>
    </row>
    <row r="51030" spans="1:3" x14ac:dyDescent="0.35">
      <c r="A51030" s="12"/>
      <c r="B51030" s="12"/>
      <c r="C51030" s="12"/>
    </row>
    <row r="51031" spans="1:3" x14ac:dyDescent="0.35">
      <c r="A51031" s="12"/>
      <c r="B51031" s="12"/>
      <c r="C51031" s="12"/>
    </row>
    <row r="51032" spans="1:3" x14ac:dyDescent="0.35">
      <c r="A51032" s="12"/>
      <c r="B51032" s="12"/>
      <c r="C51032" s="12"/>
    </row>
    <row r="51033" spans="1:3" x14ac:dyDescent="0.35">
      <c r="A51033" s="12"/>
      <c r="B51033" s="12"/>
      <c r="C51033" s="12"/>
    </row>
    <row r="51034" spans="1:3" x14ac:dyDescent="0.35">
      <c r="A51034" s="12"/>
      <c r="B51034" s="12"/>
      <c r="C51034" s="12"/>
    </row>
    <row r="51035" spans="1:3" x14ac:dyDescent="0.35">
      <c r="A51035" s="12"/>
      <c r="B51035" s="12"/>
      <c r="C51035" s="12"/>
    </row>
    <row r="51036" spans="1:3" x14ac:dyDescent="0.35">
      <c r="A51036" s="12"/>
      <c r="B51036" s="12"/>
      <c r="C51036" s="12"/>
    </row>
    <row r="51037" spans="1:3" x14ac:dyDescent="0.35">
      <c r="A51037" s="12"/>
      <c r="B51037" s="12"/>
      <c r="C51037" s="12"/>
    </row>
    <row r="51038" spans="1:3" x14ac:dyDescent="0.35">
      <c r="A51038" s="12"/>
      <c r="B51038" s="12"/>
      <c r="C51038" s="12"/>
    </row>
    <row r="51039" spans="1:3" x14ac:dyDescent="0.35">
      <c r="A51039" s="12"/>
      <c r="B51039" s="12"/>
      <c r="C51039" s="12"/>
    </row>
    <row r="51040" spans="1:3" x14ac:dyDescent="0.35">
      <c r="A51040" s="12"/>
      <c r="B51040" s="12"/>
      <c r="C51040" s="12"/>
    </row>
    <row r="51041" spans="1:3" x14ac:dyDescent="0.35">
      <c r="A51041" s="12"/>
      <c r="B51041" s="12"/>
      <c r="C51041" s="12"/>
    </row>
    <row r="51042" spans="1:3" x14ac:dyDescent="0.35">
      <c r="A51042" s="12"/>
      <c r="B51042" s="12"/>
      <c r="C51042" s="12"/>
    </row>
    <row r="51043" spans="1:3" x14ac:dyDescent="0.35">
      <c r="A51043" s="12"/>
      <c r="B51043" s="12"/>
      <c r="C51043" s="12"/>
    </row>
    <row r="51044" spans="1:3" x14ac:dyDescent="0.35">
      <c r="A51044" s="12"/>
      <c r="B51044" s="12"/>
      <c r="C51044" s="12"/>
    </row>
    <row r="51045" spans="1:3" x14ac:dyDescent="0.35">
      <c r="A51045" s="12"/>
      <c r="B51045" s="12"/>
      <c r="C51045" s="12"/>
    </row>
    <row r="51046" spans="1:3" x14ac:dyDescent="0.35">
      <c r="A51046" s="12"/>
      <c r="B51046" s="12"/>
      <c r="C51046" s="12"/>
    </row>
    <row r="51047" spans="1:3" x14ac:dyDescent="0.35">
      <c r="A51047" s="12"/>
      <c r="B51047" s="12"/>
      <c r="C51047" s="12"/>
    </row>
    <row r="51048" spans="1:3" x14ac:dyDescent="0.35">
      <c r="A51048" s="12"/>
      <c r="B51048" s="12"/>
      <c r="C51048" s="12"/>
    </row>
    <row r="51049" spans="1:3" x14ac:dyDescent="0.35">
      <c r="A51049" s="12"/>
      <c r="B51049" s="12"/>
      <c r="C51049" s="12"/>
    </row>
    <row r="51050" spans="1:3" x14ac:dyDescent="0.35">
      <c r="A51050" s="12"/>
      <c r="B51050" s="12"/>
      <c r="C51050" s="12"/>
    </row>
    <row r="51051" spans="1:3" x14ac:dyDescent="0.35">
      <c r="A51051" s="12"/>
      <c r="B51051" s="12"/>
      <c r="C51051" s="12"/>
    </row>
    <row r="51052" spans="1:3" x14ac:dyDescent="0.35">
      <c r="A51052" s="12"/>
      <c r="B51052" s="12"/>
      <c r="C51052" s="12"/>
    </row>
    <row r="51053" spans="1:3" x14ac:dyDescent="0.35">
      <c r="A51053" s="12"/>
      <c r="B51053" s="12"/>
      <c r="C51053" s="12"/>
    </row>
    <row r="51054" spans="1:3" x14ac:dyDescent="0.35">
      <c r="A51054" s="12"/>
      <c r="B51054" s="12"/>
      <c r="C51054" s="12"/>
    </row>
    <row r="51055" spans="1:3" x14ac:dyDescent="0.35">
      <c r="A51055" s="12"/>
      <c r="B51055" s="12"/>
      <c r="C51055" s="12"/>
    </row>
    <row r="51056" spans="1:3" x14ac:dyDescent="0.35">
      <c r="A51056" s="12"/>
      <c r="B51056" s="12"/>
      <c r="C51056" s="12"/>
    </row>
    <row r="51057" spans="1:3" x14ac:dyDescent="0.35">
      <c r="A51057" s="12"/>
      <c r="B51057" s="12"/>
      <c r="C51057" s="12"/>
    </row>
    <row r="51058" spans="1:3" x14ac:dyDescent="0.35">
      <c r="A51058" s="12"/>
      <c r="B51058" s="12"/>
      <c r="C51058" s="12"/>
    </row>
    <row r="51059" spans="1:3" x14ac:dyDescent="0.35">
      <c r="A51059" s="12"/>
      <c r="B51059" s="12"/>
      <c r="C51059" s="12"/>
    </row>
    <row r="51060" spans="1:3" x14ac:dyDescent="0.35">
      <c r="A51060" s="12"/>
      <c r="B51060" s="12"/>
      <c r="C51060" s="12"/>
    </row>
    <row r="51061" spans="1:3" x14ac:dyDescent="0.35">
      <c r="A51061" s="12"/>
      <c r="B51061" s="12"/>
      <c r="C51061" s="12"/>
    </row>
    <row r="51062" spans="1:3" x14ac:dyDescent="0.35">
      <c r="A51062" s="12"/>
      <c r="B51062" s="12"/>
      <c r="C51062" s="12"/>
    </row>
    <row r="51063" spans="1:3" x14ac:dyDescent="0.35">
      <c r="A51063" s="12"/>
      <c r="B51063" s="12"/>
      <c r="C51063" s="12"/>
    </row>
    <row r="51064" spans="1:3" x14ac:dyDescent="0.35">
      <c r="A51064" s="12"/>
      <c r="B51064" s="12"/>
      <c r="C51064" s="12"/>
    </row>
    <row r="51065" spans="1:3" x14ac:dyDescent="0.35">
      <c r="A51065" s="12"/>
      <c r="B51065" s="12"/>
      <c r="C51065" s="12"/>
    </row>
    <row r="51066" spans="1:3" x14ac:dyDescent="0.35">
      <c r="A51066" s="12"/>
      <c r="B51066" s="12"/>
      <c r="C51066" s="12"/>
    </row>
    <row r="51067" spans="1:3" x14ac:dyDescent="0.35">
      <c r="A51067" s="12"/>
      <c r="B51067" s="12"/>
      <c r="C51067" s="12"/>
    </row>
    <row r="51068" spans="1:3" x14ac:dyDescent="0.35">
      <c r="A51068" s="12"/>
      <c r="B51068" s="12"/>
      <c r="C51068" s="12"/>
    </row>
    <row r="51069" spans="1:3" x14ac:dyDescent="0.35">
      <c r="A51069" s="12"/>
      <c r="B51069" s="12"/>
      <c r="C51069" s="12"/>
    </row>
    <row r="51070" spans="1:3" x14ac:dyDescent="0.35">
      <c r="A51070" s="12"/>
      <c r="B51070" s="12"/>
      <c r="C51070" s="12"/>
    </row>
    <row r="51071" spans="1:3" x14ac:dyDescent="0.35">
      <c r="A51071" s="12"/>
      <c r="B51071" s="12"/>
      <c r="C51071" s="12"/>
    </row>
    <row r="51072" spans="1:3" x14ac:dyDescent="0.35">
      <c r="A51072" s="12"/>
      <c r="B51072" s="12"/>
      <c r="C51072" s="12"/>
    </row>
    <row r="51073" spans="1:3" x14ac:dyDescent="0.35">
      <c r="A51073" s="12"/>
      <c r="B51073" s="12"/>
      <c r="C51073" s="12"/>
    </row>
    <row r="51074" spans="1:3" x14ac:dyDescent="0.35">
      <c r="A51074" s="12"/>
      <c r="B51074" s="12"/>
      <c r="C51074" s="12"/>
    </row>
    <row r="51075" spans="1:3" x14ac:dyDescent="0.35">
      <c r="A51075" s="12"/>
      <c r="B51075" s="12"/>
      <c r="C51075" s="12"/>
    </row>
    <row r="51076" spans="1:3" x14ac:dyDescent="0.35">
      <c r="A51076" s="12"/>
      <c r="B51076" s="12"/>
      <c r="C51076" s="12"/>
    </row>
    <row r="51077" spans="1:3" x14ac:dyDescent="0.35">
      <c r="A51077" s="12"/>
      <c r="B51077" s="12"/>
      <c r="C51077" s="12"/>
    </row>
    <row r="51078" spans="1:3" x14ac:dyDescent="0.35">
      <c r="A51078" s="12"/>
      <c r="B51078" s="12"/>
      <c r="C51078" s="12"/>
    </row>
    <row r="51079" spans="1:3" x14ac:dyDescent="0.35">
      <c r="A51079" s="12"/>
      <c r="B51079" s="12"/>
      <c r="C51079" s="12"/>
    </row>
    <row r="51080" spans="1:3" x14ac:dyDescent="0.35">
      <c r="A51080" s="12"/>
      <c r="B51080" s="12"/>
      <c r="C51080" s="12"/>
    </row>
    <row r="51081" spans="1:3" x14ac:dyDescent="0.35">
      <c r="A51081" s="12"/>
      <c r="B51081" s="12"/>
      <c r="C51081" s="12"/>
    </row>
    <row r="51082" spans="1:3" x14ac:dyDescent="0.35">
      <c r="A51082" s="12"/>
      <c r="B51082" s="12"/>
      <c r="C51082" s="12"/>
    </row>
    <row r="51083" spans="1:3" x14ac:dyDescent="0.35">
      <c r="A51083" s="12"/>
      <c r="B51083" s="12"/>
      <c r="C51083" s="12"/>
    </row>
    <row r="51084" spans="1:3" x14ac:dyDescent="0.35">
      <c r="A51084" s="12"/>
      <c r="B51084" s="12"/>
      <c r="C51084" s="12"/>
    </row>
    <row r="51085" spans="1:3" x14ac:dyDescent="0.35">
      <c r="A51085" s="12"/>
      <c r="B51085" s="12"/>
      <c r="C51085" s="12"/>
    </row>
    <row r="51086" spans="1:3" x14ac:dyDescent="0.35">
      <c r="A51086" s="12"/>
      <c r="B51086" s="12"/>
      <c r="C51086" s="12"/>
    </row>
    <row r="51087" spans="1:3" x14ac:dyDescent="0.35">
      <c r="A51087" s="12"/>
      <c r="B51087" s="12"/>
      <c r="C51087" s="12"/>
    </row>
    <row r="51088" spans="1:3" x14ac:dyDescent="0.35">
      <c r="A51088" s="12"/>
      <c r="B51088" s="12"/>
      <c r="C51088" s="12"/>
    </row>
    <row r="51089" spans="1:3" x14ac:dyDescent="0.35">
      <c r="A51089" s="12"/>
      <c r="B51089" s="12"/>
      <c r="C51089" s="12"/>
    </row>
    <row r="51090" spans="1:3" x14ac:dyDescent="0.35">
      <c r="A51090" s="12"/>
      <c r="B51090" s="12"/>
      <c r="C51090" s="12"/>
    </row>
    <row r="51091" spans="1:3" x14ac:dyDescent="0.35">
      <c r="A51091" s="12"/>
      <c r="B51091" s="12"/>
      <c r="C51091" s="12"/>
    </row>
    <row r="51092" spans="1:3" x14ac:dyDescent="0.35">
      <c r="A51092" s="12"/>
      <c r="B51092" s="12"/>
      <c r="C51092" s="12"/>
    </row>
    <row r="51093" spans="1:3" x14ac:dyDescent="0.35">
      <c r="A51093" s="12"/>
      <c r="B51093" s="12"/>
      <c r="C51093" s="12"/>
    </row>
    <row r="51094" spans="1:3" x14ac:dyDescent="0.35">
      <c r="A51094" s="12"/>
      <c r="B51094" s="12"/>
      <c r="C51094" s="12"/>
    </row>
    <row r="51095" spans="1:3" x14ac:dyDescent="0.35">
      <c r="A51095" s="12"/>
      <c r="B51095" s="12"/>
      <c r="C51095" s="12"/>
    </row>
    <row r="51096" spans="1:3" x14ac:dyDescent="0.35">
      <c r="A51096" s="12"/>
      <c r="B51096" s="12"/>
      <c r="C51096" s="12"/>
    </row>
    <row r="51097" spans="1:3" x14ac:dyDescent="0.35">
      <c r="A51097" s="12"/>
      <c r="B51097" s="12"/>
      <c r="C51097" s="12"/>
    </row>
    <row r="51098" spans="1:3" x14ac:dyDescent="0.35">
      <c r="A51098" s="12"/>
      <c r="B51098" s="12"/>
      <c r="C51098" s="12"/>
    </row>
    <row r="51099" spans="1:3" x14ac:dyDescent="0.35">
      <c r="A51099" s="12"/>
      <c r="B51099" s="12"/>
      <c r="C51099" s="12"/>
    </row>
    <row r="51100" spans="1:3" x14ac:dyDescent="0.35">
      <c r="A51100" s="12"/>
      <c r="B51100" s="12"/>
      <c r="C51100" s="12"/>
    </row>
    <row r="51101" spans="1:3" x14ac:dyDescent="0.35">
      <c r="A51101" s="12"/>
      <c r="B51101" s="12"/>
      <c r="C51101" s="12"/>
    </row>
    <row r="51102" spans="1:3" x14ac:dyDescent="0.35">
      <c r="A51102" s="12"/>
      <c r="B51102" s="12"/>
      <c r="C51102" s="12"/>
    </row>
    <row r="51103" spans="1:3" x14ac:dyDescent="0.35">
      <c r="A51103" s="12"/>
      <c r="B51103" s="12"/>
      <c r="C51103" s="12"/>
    </row>
    <row r="51104" spans="1:3" x14ac:dyDescent="0.35">
      <c r="A51104" s="12"/>
      <c r="B51104" s="12"/>
      <c r="C51104" s="12"/>
    </row>
    <row r="51105" spans="1:3" x14ac:dyDescent="0.35">
      <c r="A51105" s="12"/>
      <c r="B51105" s="12"/>
      <c r="C51105" s="12"/>
    </row>
    <row r="51106" spans="1:3" x14ac:dyDescent="0.35">
      <c r="A51106" s="12"/>
      <c r="B51106" s="12"/>
      <c r="C51106" s="12"/>
    </row>
    <row r="51107" spans="1:3" x14ac:dyDescent="0.35">
      <c r="A51107" s="12"/>
      <c r="B51107" s="12"/>
      <c r="C51107" s="12"/>
    </row>
    <row r="51108" spans="1:3" x14ac:dyDescent="0.35">
      <c r="A51108" s="12"/>
      <c r="B51108" s="12"/>
      <c r="C51108" s="12"/>
    </row>
    <row r="51109" spans="1:3" x14ac:dyDescent="0.35">
      <c r="A51109" s="12"/>
      <c r="B51109" s="12"/>
      <c r="C51109" s="12"/>
    </row>
    <row r="51110" spans="1:3" x14ac:dyDescent="0.35">
      <c r="A51110" s="12"/>
      <c r="B51110" s="12"/>
      <c r="C51110" s="12"/>
    </row>
    <row r="51111" spans="1:3" x14ac:dyDescent="0.35">
      <c r="A51111" s="12"/>
      <c r="B51111" s="12"/>
      <c r="C51111" s="12"/>
    </row>
    <row r="51112" spans="1:3" x14ac:dyDescent="0.35">
      <c r="A51112" s="12"/>
      <c r="B51112" s="12"/>
      <c r="C51112" s="12"/>
    </row>
    <row r="51113" spans="1:3" x14ac:dyDescent="0.35">
      <c r="A51113" s="12"/>
      <c r="B51113" s="12"/>
      <c r="C51113" s="12"/>
    </row>
    <row r="51114" spans="1:3" x14ac:dyDescent="0.35">
      <c r="A51114" s="12"/>
      <c r="B51114" s="12"/>
      <c r="C51114" s="12"/>
    </row>
    <row r="51115" spans="1:3" x14ac:dyDescent="0.35">
      <c r="A51115" s="12"/>
      <c r="B51115" s="12"/>
      <c r="C51115" s="12"/>
    </row>
    <row r="51116" spans="1:3" x14ac:dyDescent="0.35">
      <c r="A51116" s="12"/>
      <c r="B51116" s="12"/>
      <c r="C51116" s="12"/>
    </row>
    <row r="51117" spans="1:3" x14ac:dyDescent="0.35">
      <c r="A51117" s="12"/>
      <c r="B51117" s="12"/>
      <c r="C51117" s="12"/>
    </row>
    <row r="51118" spans="1:3" x14ac:dyDescent="0.35">
      <c r="A51118" s="12"/>
      <c r="B51118" s="12"/>
      <c r="C51118" s="12"/>
    </row>
    <row r="51119" spans="1:3" x14ac:dyDescent="0.35">
      <c r="A51119" s="12"/>
      <c r="B51119" s="12"/>
      <c r="C51119" s="12"/>
    </row>
    <row r="51120" spans="1:3" x14ac:dyDescent="0.35">
      <c r="A51120" s="12"/>
      <c r="B51120" s="12"/>
      <c r="C51120" s="12"/>
    </row>
    <row r="51121" spans="1:3" x14ac:dyDescent="0.35">
      <c r="A51121" s="12"/>
      <c r="B51121" s="12"/>
      <c r="C51121" s="12"/>
    </row>
    <row r="51122" spans="1:3" x14ac:dyDescent="0.35">
      <c r="A51122" s="12"/>
      <c r="B51122" s="12"/>
      <c r="C51122" s="12"/>
    </row>
    <row r="51123" spans="1:3" x14ac:dyDescent="0.35">
      <c r="A51123" s="12"/>
      <c r="B51123" s="12"/>
      <c r="C51123" s="12"/>
    </row>
    <row r="51124" spans="1:3" x14ac:dyDescent="0.35">
      <c r="A51124" s="12"/>
      <c r="B51124" s="12"/>
      <c r="C51124" s="12"/>
    </row>
    <row r="51125" spans="1:3" x14ac:dyDescent="0.35">
      <c r="A51125" s="12"/>
      <c r="B51125" s="12"/>
      <c r="C51125" s="12"/>
    </row>
    <row r="51126" spans="1:3" x14ac:dyDescent="0.35">
      <c r="A51126" s="12"/>
      <c r="B51126" s="12"/>
      <c r="C51126" s="12"/>
    </row>
    <row r="51127" spans="1:3" x14ac:dyDescent="0.35">
      <c r="A51127" s="12"/>
      <c r="B51127" s="12"/>
      <c r="C51127" s="12"/>
    </row>
    <row r="51128" spans="1:3" x14ac:dyDescent="0.35">
      <c r="A51128" s="12"/>
      <c r="B51128" s="12"/>
      <c r="C51128" s="12"/>
    </row>
    <row r="51129" spans="1:3" x14ac:dyDescent="0.35">
      <c r="A51129" s="12"/>
      <c r="B51129" s="12"/>
      <c r="C51129" s="12"/>
    </row>
    <row r="51130" spans="1:3" x14ac:dyDescent="0.35">
      <c r="A51130" s="12"/>
      <c r="B51130" s="12"/>
      <c r="C51130" s="12"/>
    </row>
    <row r="51131" spans="1:3" x14ac:dyDescent="0.35">
      <c r="A51131" s="12"/>
      <c r="B51131" s="12"/>
      <c r="C51131" s="12"/>
    </row>
    <row r="51132" spans="1:3" x14ac:dyDescent="0.35">
      <c r="A51132" s="12"/>
      <c r="B51132" s="12"/>
      <c r="C51132" s="12"/>
    </row>
    <row r="51133" spans="1:3" x14ac:dyDescent="0.35">
      <c r="A51133" s="12"/>
      <c r="B51133" s="12"/>
      <c r="C51133" s="12"/>
    </row>
    <row r="51134" spans="1:3" x14ac:dyDescent="0.35">
      <c r="A51134" s="12"/>
      <c r="B51134" s="12"/>
      <c r="C51134" s="12"/>
    </row>
    <row r="51135" spans="1:3" x14ac:dyDescent="0.35">
      <c r="A51135" s="12"/>
      <c r="B51135" s="12"/>
      <c r="C51135" s="12"/>
    </row>
    <row r="51136" spans="1:3" x14ac:dyDescent="0.35">
      <c r="A51136" s="12"/>
      <c r="B51136" s="12"/>
      <c r="C51136" s="12"/>
    </row>
    <row r="51137" spans="1:3" x14ac:dyDescent="0.35">
      <c r="A51137" s="12"/>
      <c r="B51137" s="12"/>
      <c r="C51137" s="12"/>
    </row>
    <row r="51138" spans="1:3" x14ac:dyDescent="0.35">
      <c r="A51138" s="12"/>
      <c r="B51138" s="12"/>
      <c r="C51138" s="12"/>
    </row>
    <row r="51139" spans="1:3" x14ac:dyDescent="0.35">
      <c r="A51139" s="12"/>
      <c r="B51139" s="12"/>
      <c r="C51139" s="12"/>
    </row>
    <row r="51140" spans="1:3" x14ac:dyDescent="0.35">
      <c r="A51140" s="12"/>
      <c r="B51140" s="12"/>
      <c r="C51140" s="12"/>
    </row>
    <row r="51141" spans="1:3" x14ac:dyDescent="0.35">
      <c r="A51141" s="12"/>
      <c r="B51141" s="12"/>
      <c r="C51141" s="12"/>
    </row>
    <row r="51142" spans="1:3" x14ac:dyDescent="0.35">
      <c r="A51142" s="12"/>
      <c r="B51142" s="12"/>
      <c r="C51142" s="12"/>
    </row>
    <row r="51143" spans="1:3" x14ac:dyDescent="0.35">
      <c r="A51143" s="12"/>
      <c r="B51143" s="12"/>
      <c r="C51143" s="12"/>
    </row>
    <row r="51144" spans="1:3" x14ac:dyDescent="0.35">
      <c r="A51144" s="12"/>
      <c r="B51144" s="12"/>
      <c r="C51144" s="12"/>
    </row>
    <row r="51145" spans="1:3" x14ac:dyDescent="0.35">
      <c r="A51145" s="12"/>
      <c r="B51145" s="12"/>
      <c r="C51145" s="12"/>
    </row>
    <row r="51146" spans="1:3" x14ac:dyDescent="0.35">
      <c r="A51146" s="12"/>
      <c r="B51146" s="12"/>
      <c r="C51146" s="12"/>
    </row>
    <row r="51147" spans="1:3" x14ac:dyDescent="0.35">
      <c r="A51147" s="12"/>
      <c r="B51147" s="12"/>
      <c r="C51147" s="12"/>
    </row>
    <row r="51148" spans="1:3" x14ac:dyDescent="0.35">
      <c r="A51148" s="12"/>
      <c r="B51148" s="12"/>
      <c r="C51148" s="12"/>
    </row>
    <row r="51149" spans="1:3" x14ac:dyDescent="0.35">
      <c r="A51149" s="12"/>
      <c r="B51149" s="12"/>
      <c r="C51149" s="12"/>
    </row>
    <row r="51150" spans="1:3" x14ac:dyDescent="0.35">
      <c r="A51150" s="12"/>
      <c r="B51150" s="12"/>
      <c r="C51150" s="12"/>
    </row>
    <row r="51151" spans="1:3" x14ac:dyDescent="0.35">
      <c r="A51151" s="12"/>
      <c r="B51151" s="12"/>
      <c r="C51151" s="12"/>
    </row>
    <row r="51152" spans="1:3" x14ac:dyDescent="0.35">
      <c r="A51152" s="12"/>
      <c r="B51152" s="12"/>
      <c r="C51152" s="12"/>
    </row>
    <row r="51153" spans="1:3" x14ac:dyDescent="0.35">
      <c r="A51153" s="12"/>
      <c r="B51153" s="12"/>
      <c r="C51153" s="12"/>
    </row>
    <row r="51154" spans="1:3" x14ac:dyDescent="0.35">
      <c r="A51154" s="12"/>
      <c r="B51154" s="12"/>
      <c r="C51154" s="12"/>
    </row>
    <row r="51155" spans="1:3" x14ac:dyDescent="0.35">
      <c r="A51155" s="12"/>
      <c r="B51155" s="12"/>
      <c r="C51155" s="12"/>
    </row>
    <row r="51156" spans="1:3" x14ac:dyDescent="0.35">
      <c r="A51156" s="12"/>
      <c r="B51156" s="12"/>
      <c r="C51156" s="12"/>
    </row>
    <row r="51157" spans="1:3" x14ac:dyDescent="0.35">
      <c r="A51157" s="12"/>
      <c r="B51157" s="12"/>
      <c r="C51157" s="12"/>
    </row>
    <row r="51158" spans="1:3" x14ac:dyDescent="0.35">
      <c r="A51158" s="12"/>
      <c r="B51158" s="12"/>
      <c r="C51158" s="12"/>
    </row>
    <row r="51159" spans="1:3" x14ac:dyDescent="0.35">
      <c r="A51159" s="12"/>
      <c r="B51159" s="12"/>
      <c r="C51159" s="12"/>
    </row>
    <row r="51160" spans="1:3" x14ac:dyDescent="0.35">
      <c r="A51160" s="12"/>
      <c r="B51160" s="12"/>
      <c r="C51160" s="12"/>
    </row>
    <row r="51161" spans="1:3" x14ac:dyDescent="0.35">
      <c r="A51161" s="12"/>
      <c r="B51161" s="12"/>
      <c r="C51161" s="12"/>
    </row>
    <row r="51162" spans="1:3" x14ac:dyDescent="0.35">
      <c r="A51162" s="12"/>
      <c r="B51162" s="12"/>
      <c r="C51162" s="12"/>
    </row>
    <row r="51163" spans="1:3" x14ac:dyDescent="0.35">
      <c r="A51163" s="12"/>
      <c r="B51163" s="12"/>
      <c r="C51163" s="12"/>
    </row>
    <row r="51164" spans="1:3" x14ac:dyDescent="0.35">
      <c r="A51164" s="12"/>
      <c r="B51164" s="12"/>
      <c r="C51164" s="12"/>
    </row>
    <row r="51165" spans="1:3" x14ac:dyDescent="0.35">
      <c r="A51165" s="12"/>
      <c r="B51165" s="12"/>
      <c r="C51165" s="12"/>
    </row>
    <row r="51166" spans="1:3" x14ac:dyDescent="0.35">
      <c r="A51166" s="12"/>
      <c r="B51166" s="12"/>
      <c r="C51166" s="12"/>
    </row>
    <row r="51167" spans="1:3" x14ac:dyDescent="0.35">
      <c r="A51167" s="12"/>
      <c r="B51167" s="12"/>
      <c r="C51167" s="12"/>
    </row>
    <row r="51168" spans="1:3" x14ac:dyDescent="0.35">
      <c r="A51168" s="12"/>
      <c r="B51168" s="12"/>
      <c r="C51168" s="12"/>
    </row>
    <row r="51169" spans="1:3" x14ac:dyDescent="0.35">
      <c r="A51169" s="12"/>
      <c r="B51169" s="12"/>
      <c r="C51169" s="12"/>
    </row>
    <row r="51170" spans="1:3" x14ac:dyDescent="0.35">
      <c r="A51170" s="12"/>
      <c r="B51170" s="12"/>
      <c r="C51170" s="12"/>
    </row>
    <row r="51171" spans="1:3" x14ac:dyDescent="0.35">
      <c r="A51171" s="12"/>
      <c r="B51171" s="12"/>
      <c r="C51171" s="12"/>
    </row>
    <row r="51172" spans="1:3" x14ac:dyDescent="0.35">
      <c r="A51172" s="12"/>
      <c r="B51172" s="12"/>
      <c r="C51172" s="12"/>
    </row>
    <row r="51173" spans="1:3" x14ac:dyDescent="0.35">
      <c r="A51173" s="12"/>
      <c r="B51173" s="12"/>
      <c r="C51173" s="12"/>
    </row>
    <row r="51174" spans="1:3" x14ac:dyDescent="0.35">
      <c r="A51174" s="12"/>
      <c r="B51174" s="12"/>
      <c r="C51174" s="12"/>
    </row>
    <row r="51175" spans="1:3" x14ac:dyDescent="0.35">
      <c r="A51175" s="12"/>
      <c r="B51175" s="12"/>
      <c r="C51175" s="12"/>
    </row>
    <row r="51176" spans="1:3" x14ac:dyDescent="0.35">
      <c r="A51176" s="12"/>
      <c r="B51176" s="12"/>
      <c r="C51176" s="12"/>
    </row>
    <row r="51177" spans="1:3" x14ac:dyDescent="0.35">
      <c r="A51177" s="12"/>
      <c r="B51177" s="12"/>
      <c r="C51177" s="12"/>
    </row>
    <row r="51178" spans="1:3" x14ac:dyDescent="0.35">
      <c r="A51178" s="12"/>
      <c r="B51178" s="12"/>
      <c r="C51178" s="12"/>
    </row>
    <row r="51179" spans="1:3" x14ac:dyDescent="0.35">
      <c r="A51179" s="12"/>
      <c r="B51179" s="12"/>
      <c r="C51179" s="12"/>
    </row>
    <row r="51180" spans="1:3" x14ac:dyDescent="0.35">
      <c r="A51180" s="12"/>
      <c r="B51180" s="12"/>
      <c r="C51180" s="12"/>
    </row>
    <row r="51181" spans="1:3" x14ac:dyDescent="0.35">
      <c r="A51181" s="12"/>
      <c r="B51181" s="12"/>
      <c r="C51181" s="12"/>
    </row>
    <row r="51182" spans="1:3" x14ac:dyDescent="0.35">
      <c r="A51182" s="12"/>
      <c r="B51182" s="12"/>
      <c r="C51182" s="12"/>
    </row>
    <row r="51183" spans="1:3" x14ac:dyDescent="0.35">
      <c r="A51183" s="12"/>
      <c r="B51183" s="12"/>
      <c r="C51183" s="12"/>
    </row>
    <row r="51184" spans="1:3" x14ac:dyDescent="0.35">
      <c r="A51184" s="12"/>
      <c r="B51184" s="12"/>
      <c r="C51184" s="12"/>
    </row>
    <row r="51185" spans="1:3" x14ac:dyDescent="0.35">
      <c r="A51185" s="12"/>
      <c r="B51185" s="12"/>
      <c r="C51185" s="12"/>
    </row>
    <row r="51186" spans="1:3" x14ac:dyDescent="0.35">
      <c r="A51186" s="12"/>
      <c r="B51186" s="12"/>
      <c r="C51186" s="12"/>
    </row>
    <row r="51187" spans="1:3" x14ac:dyDescent="0.35">
      <c r="A51187" s="12"/>
      <c r="B51187" s="12"/>
      <c r="C51187" s="12"/>
    </row>
    <row r="51188" spans="1:3" x14ac:dyDescent="0.35">
      <c r="A51188" s="12"/>
      <c r="B51188" s="12"/>
      <c r="C51188" s="12"/>
    </row>
    <row r="51189" spans="1:3" x14ac:dyDescent="0.35">
      <c r="A51189" s="12"/>
      <c r="B51189" s="12"/>
      <c r="C51189" s="12"/>
    </row>
    <row r="51190" spans="1:3" x14ac:dyDescent="0.35">
      <c r="A51190" s="12"/>
      <c r="B51190" s="12"/>
      <c r="C51190" s="12"/>
    </row>
    <row r="51191" spans="1:3" x14ac:dyDescent="0.35">
      <c r="A51191" s="12"/>
      <c r="B51191" s="12"/>
      <c r="C51191" s="12"/>
    </row>
    <row r="51192" spans="1:3" x14ac:dyDescent="0.35">
      <c r="A51192" s="12"/>
      <c r="B51192" s="12"/>
      <c r="C51192" s="12"/>
    </row>
    <row r="51193" spans="1:3" x14ac:dyDescent="0.35">
      <c r="A51193" s="12"/>
      <c r="B51193" s="12"/>
      <c r="C51193" s="12"/>
    </row>
    <row r="51194" spans="1:3" x14ac:dyDescent="0.35">
      <c r="A51194" s="12"/>
      <c r="B51194" s="12"/>
      <c r="C51194" s="12"/>
    </row>
    <row r="51195" spans="1:3" x14ac:dyDescent="0.35">
      <c r="A51195" s="12"/>
      <c r="B51195" s="12"/>
      <c r="C51195" s="12"/>
    </row>
    <row r="51196" spans="1:3" x14ac:dyDescent="0.35">
      <c r="A51196" s="12"/>
      <c r="B51196" s="12"/>
      <c r="C51196" s="12"/>
    </row>
    <row r="51197" spans="1:3" x14ac:dyDescent="0.35">
      <c r="A51197" s="12"/>
      <c r="B51197" s="12"/>
      <c r="C51197" s="12"/>
    </row>
    <row r="51198" spans="1:3" x14ac:dyDescent="0.35">
      <c r="A51198" s="12"/>
      <c r="B51198" s="12"/>
      <c r="C51198" s="12"/>
    </row>
    <row r="51199" spans="1:3" x14ac:dyDescent="0.35">
      <c r="A51199" s="12"/>
      <c r="B51199" s="12"/>
      <c r="C51199" s="12"/>
    </row>
    <row r="51200" spans="1:3" x14ac:dyDescent="0.35">
      <c r="A51200" s="12"/>
      <c r="B51200" s="12"/>
      <c r="C51200" s="12"/>
    </row>
    <row r="51201" spans="1:3" x14ac:dyDescent="0.35">
      <c r="A51201" s="12"/>
      <c r="B51201" s="12"/>
      <c r="C51201" s="12"/>
    </row>
    <row r="51202" spans="1:3" x14ac:dyDescent="0.35">
      <c r="A51202" s="12"/>
      <c r="B51202" s="12"/>
      <c r="C51202" s="12"/>
    </row>
    <row r="51203" spans="1:3" x14ac:dyDescent="0.35">
      <c r="A51203" s="12"/>
      <c r="B51203" s="12"/>
      <c r="C51203" s="12"/>
    </row>
    <row r="51204" spans="1:3" x14ac:dyDescent="0.35">
      <c r="A51204" s="12"/>
      <c r="B51204" s="12"/>
      <c r="C51204" s="12"/>
    </row>
    <row r="51205" spans="1:3" x14ac:dyDescent="0.35">
      <c r="A51205" s="12"/>
      <c r="B51205" s="12"/>
      <c r="C51205" s="12"/>
    </row>
    <row r="51206" spans="1:3" x14ac:dyDescent="0.35">
      <c r="A51206" s="12"/>
      <c r="B51206" s="12"/>
      <c r="C51206" s="12"/>
    </row>
    <row r="51207" spans="1:3" x14ac:dyDescent="0.35">
      <c r="A51207" s="12"/>
      <c r="B51207" s="12"/>
      <c r="C51207" s="12"/>
    </row>
    <row r="51208" spans="1:3" x14ac:dyDescent="0.35">
      <c r="A51208" s="12"/>
      <c r="B51208" s="12"/>
      <c r="C51208" s="12"/>
    </row>
    <row r="51209" spans="1:3" x14ac:dyDescent="0.35">
      <c r="A51209" s="12"/>
      <c r="B51209" s="12"/>
      <c r="C51209" s="12"/>
    </row>
    <row r="51210" spans="1:3" x14ac:dyDescent="0.35">
      <c r="A51210" s="12"/>
      <c r="B51210" s="12"/>
      <c r="C51210" s="12"/>
    </row>
    <row r="51211" spans="1:3" x14ac:dyDescent="0.35">
      <c r="A51211" s="12"/>
      <c r="B51211" s="12"/>
      <c r="C51211" s="12"/>
    </row>
    <row r="51212" spans="1:3" x14ac:dyDescent="0.35">
      <c r="A51212" s="12"/>
      <c r="B51212" s="12"/>
      <c r="C51212" s="12"/>
    </row>
    <row r="51213" spans="1:3" x14ac:dyDescent="0.35">
      <c r="A51213" s="12"/>
      <c r="B51213" s="12"/>
      <c r="C51213" s="12"/>
    </row>
    <row r="51214" spans="1:3" x14ac:dyDescent="0.35">
      <c r="A51214" s="12"/>
      <c r="B51214" s="12"/>
      <c r="C51214" s="12"/>
    </row>
    <row r="51215" spans="1:3" x14ac:dyDescent="0.35">
      <c r="A51215" s="12"/>
      <c r="B51215" s="12"/>
      <c r="C51215" s="12"/>
    </row>
    <row r="51216" spans="1:3" x14ac:dyDescent="0.35">
      <c r="A51216" s="12"/>
      <c r="B51216" s="12"/>
      <c r="C51216" s="12"/>
    </row>
    <row r="51217" spans="1:3" x14ac:dyDescent="0.35">
      <c r="A51217" s="12"/>
      <c r="B51217" s="12"/>
      <c r="C51217" s="12"/>
    </row>
    <row r="51218" spans="1:3" x14ac:dyDescent="0.35">
      <c r="A51218" s="12"/>
      <c r="B51218" s="12"/>
      <c r="C51218" s="12"/>
    </row>
    <row r="51219" spans="1:3" x14ac:dyDescent="0.35">
      <c r="A51219" s="12"/>
      <c r="B51219" s="12"/>
      <c r="C51219" s="12"/>
    </row>
    <row r="51220" spans="1:3" x14ac:dyDescent="0.35">
      <c r="A51220" s="12"/>
      <c r="B51220" s="12"/>
      <c r="C51220" s="12"/>
    </row>
    <row r="51221" spans="1:3" x14ac:dyDescent="0.35">
      <c r="A51221" s="12"/>
      <c r="B51221" s="12"/>
      <c r="C51221" s="12"/>
    </row>
    <row r="51222" spans="1:3" x14ac:dyDescent="0.35">
      <c r="A51222" s="12"/>
      <c r="B51222" s="12"/>
      <c r="C51222" s="12"/>
    </row>
    <row r="51223" spans="1:3" x14ac:dyDescent="0.35">
      <c r="A51223" s="12"/>
      <c r="B51223" s="12"/>
      <c r="C51223" s="12"/>
    </row>
    <row r="51224" spans="1:3" x14ac:dyDescent="0.35">
      <c r="A51224" s="12"/>
      <c r="B51224" s="12"/>
      <c r="C51224" s="12"/>
    </row>
    <row r="51225" spans="1:3" x14ac:dyDescent="0.35">
      <c r="A51225" s="12"/>
      <c r="B51225" s="12"/>
      <c r="C51225" s="12"/>
    </row>
    <row r="51226" spans="1:3" x14ac:dyDescent="0.35">
      <c r="A51226" s="12"/>
      <c r="B51226" s="12"/>
      <c r="C51226" s="12"/>
    </row>
    <row r="51227" spans="1:3" x14ac:dyDescent="0.35">
      <c r="A51227" s="12"/>
      <c r="B51227" s="12"/>
      <c r="C51227" s="12"/>
    </row>
    <row r="51228" spans="1:3" x14ac:dyDescent="0.35">
      <c r="A51228" s="12"/>
      <c r="B51228" s="12"/>
      <c r="C51228" s="12"/>
    </row>
    <row r="51229" spans="1:3" x14ac:dyDescent="0.35">
      <c r="A51229" s="12"/>
      <c r="B51229" s="12"/>
      <c r="C51229" s="12"/>
    </row>
    <row r="51230" spans="1:3" x14ac:dyDescent="0.35">
      <c r="A51230" s="12"/>
      <c r="B51230" s="12"/>
      <c r="C51230" s="12"/>
    </row>
    <row r="51231" spans="1:3" x14ac:dyDescent="0.35">
      <c r="A51231" s="12"/>
      <c r="B51231" s="12"/>
      <c r="C51231" s="12"/>
    </row>
    <row r="51232" spans="1:3" x14ac:dyDescent="0.35">
      <c r="A51232" s="12"/>
      <c r="B51232" s="12"/>
      <c r="C51232" s="12"/>
    </row>
    <row r="51233" spans="1:3" x14ac:dyDescent="0.35">
      <c r="A51233" s="12"/>
      <c r="B51233" s="12"/>
      <c r="C51233" s="12"/>
    </row>
    <row r="51234" spans="1:3" x14ac:dyDescent="0.35">
      <c r="A51234" s="12"/>
      <c r="B51234" s="12"/>
      <c r="C51234" s="12"/>
    </row>
    <row r="51235" spans="1:3" x14ac:dyDescent="0.35">
      <c r="A51235" s="12"/>
      <c r="B51235" s="12"/>
      <c r="C51235" s="12"/>
    </row>
    <row r="51236" spans="1:3" x14ac:dyDescent="0.35">
      <c r="A51236" s="12"/>
      <c r="B51236" s="12"/>
      <c r="C51236" s="12"/>
    </row>
    <row r="51237" spans="1:3" x14ac:dyDescent="0.35">
      <c r="A51237" s="12"/>
      <c r="B51237" s="12"/>
      <c r="C51237" s="12"/>
    </row>
    <row r="51238" spans="1:3" x14ac:dyDescent="0.35">
      <c r="A51238" s="12"/>
      <c r="B51238" s="12"/>
      <c r="C51238" s="12"/>
    </row>
    <row r="51239" spans="1:3" x14ac:dyDescent="0.35">
      <c r="A51239" s="12"/>
      <c r="B51239" s="12"/>
      <c r="C51239" s="12"/>
    </row>
    <row r="51240" spans="1:3" x14ac:dyDescent="0.35">
      <c r="A51240" s="12"/>
      <c r="B51240" s="12"/>
      <c r="C51240" s="12"/>
    </row>
    <row r="51241" spans="1:3" x14ac:dyDescent="0.35">
      <c r="A51241" s="12"/>
      <c r="B51241" s="12"/>
      <c r="C51241" s="12"/>
    </row>
    <row r="51242" spans="1:3" x14ac:dyDescent="0.35">
      <c r="A51242" s="12"/>
      <c r="B51242" s="12"/>
      <c r="C51242" s="12"/>
    </row>
    <row r="51243" spans="1:3" x14ac:dyDescent="0.35">
      <c r="A51243" s="12"/>
      <c r="B51243" s="12"/>
      <c r="C51243" s="12"/>
    </row>
    <row r="51244" spans="1:3" x14ac:dyDescent="0.35">
      <c r="A51244" s="12"/>
      <c r="B51244" s="12"/>
      <c r="C51244" s="12"/>
    </row>
    <row r="51245" spans="1:3" x14ac:dyDescent="0.35">
      <c r="A51245" s="12"/>
      <c r="B51245" s="12"/>
      <c r="C51245" s="12"/>
    </row>
    <row r="51246" spans="1:3" x14ac:dyDescent="0.35">
      <c r="A51246" s="12"/>
      <c r="B51246" s="12"/>
      <c r="C51246" s="12"/>
    </row>
    <row r="51247" spans="1:3" x14ac:dyDescent="0.35">
      <c r="A51247" s="12"/>
      <c r="B51247" s="12"/>
      <c r="C51247" s="12"/>
    </row>
    <row r="51248" spans="1:3" x14ac:dyDescent="0.35">
      <c r="A51248" s="12"/>
      <c r="B51248" s="12"/>
      <c r="C51248" s="12"/>
    </row>
    <row r="51249" spans="1:3" x14ac:dyDescent="0.35">
      <c r="A51249" s="12"/>
      <c r="B51249" s="12"/>
      <c r="C51249" s="12"/>
    </row>
    <row r="51250" spans="1:3" x14ac:dyDescent="0.35">
      <c r="A51250" s="12"/>
      <c r="B51250" s="12"/>
      <c r="C51250" s="12"/>
    </row>
    <row r="51251" spans="1:3" x14ac:dyDescent="0.35">
      <c r="A51251" s="12"/>
      <c r="B51251" s="12"/>
      <c r="C51251" s="12"/>
    </row>
    <row r="51252" spans="1:3" x14ac:dyDescent="0.35">
      <c r="A51252" s="12"/>
      <c r="B51252" s="12"/>
      <c r="C51252" s="12"/>
    </row>
    <row r="51253" spans="1:3" x14ac:dyDescent="0.35">
      <c r="A51253" s="12"/>
      <c r="B51253" s="12"/>
      <c r="C51253" s="12"/>
    </row>
    <row r="51254" spans="1:3" x14ac:dyDescent="0.35">
      <c r="A51254" s="12"/>
      <c r="B51254" s="12"/>
      <c r="C51254" s="12"/>
    </row>
    <row r="51255" spans="1:3" x14ac:dyDescent="0.35">
      <c r="A51255" s="12"/>
      <c r="B51255" s="12"/>
      <c r="C51255" s="12"/>
    </row>
    <row r="51256" spans="1:3" x14ac:dyDescent="0.35">
      <c r="A51256" s="12"/>
      <c r="B51256" s="12"/>
      <c r="C51256" s="12"/>
    </row>
    <row r="51257" spans="1:3" x14ac:dyDescent="0.35">
      <c r="A51257" s="12"/>
      <c r="B51257" s="12"/>
      <c r="C51257" s="12"/>
    </row>
    <row r="51258" spans="1:3" x14ac:dyDescent="0.35">
      <c r="A51258" s="12"/>
      <c r="B51258" s="12"/>
      <c r="C51258" s="12"/>
    </row>
    <row r="51259" spans="1:3" x14ac:dyDescent="0.35">
      <c r="A51259" s="12"/>
      <c r="B51259" s="12"/>
      <c r="C51259" s="12"/>
    </row>
    <row r="51260" spans="1:3" x14ac:dyDescent="0.35">
      <c r="A51260" s="12"/>
      <c r="B51260" s="12"/>
      <c r="C51260" s="12"/>
    </row>
    <row r="51261" spans="1:3" x14ac:dyDescent="0.35">
      <c r="A51261" s="12"/>
      <c r="B51261" s="12"/>
      <c r="C51261" s="12"/>
    </row>
    <row r="51262" spans="1:3" x14ac:dyDescent="0.35">
      <c r="A51262" s="12"/>
      <c r="B51262" s="12"/>
      <c r="C51262" s="12"/>
    </row>
    <row r="51263" spans="1:3" x14ac:dyDescent="0.35">
      <c r="A51263" s="12"/>
      <c r="B51263" s="12"/>
      <c r="C51263" s="12"/>
    </row>
    <row r="51264" spans="1:3" x14ac:dyDescent="0.35">
      <c r="A51264" s="12"/>
      <c r="B51264" s="12"/>
      <c r="C51264" s="12"/>
    </row>
    <row r="51265" spans="1:3" x14ac:dyDescent="0.35">
      <c r="A51265" s="12"/>
      <c r="B51265" s="12"/>
      <c r="C51265" s="12"/>
    </row>
    <row r="51266" spans="1:3" x14ac:dyDescent="0.35">
      <c r="A51266" s="12"/>
      <c r="B51266" s="12"/>
      <c r="C51266" s="12"/>
    </row>
    <row r="51267" spans="1:3" x14ac:dyDescent="0.35">
      <c r="A51267" s="12"/>
      <c r="B51267" s="12"/>
      <c r="C51267" s="12"/>
    </row>
    <row r="51268" spans="1:3" x14ac:dyDescent="0.35">
      <c r="A51268" s="12"/>
      <c r="B51268" s="12"/>
      <c r="C51268" s="12"/>
    </row>
    <row r="51269" spans="1:3" x14ac:dyDescent="0.35">
      <c r="A51269" s="12"/>
      <c r="B51269" s="12"/>
      <c r="C51269" s="12"/>
    </row>
    <row r="51270" spans="1:3" x14ac:dyDescent="0.35">
      <c r="A51270" s="12"/>
      <c r="B51270" s="12"/>
      <c r="C51270" s="12"/>
    </row>
    <row r="51271" spans="1:3" x14ac:dyDescent="0.35">
      <c r="A51271" s="12"/>
      <c r="B51271" s="12"/>
      <c r="C51271" s="12"/>
    </row>
    <row r="51272" spans="1:3" x14ac:dyDescent="0.35">
      <c r="A51272" s="12"/>
      <c r="B51272" s="12"/>
      <c r="C51272" s="12"/>
    </row>
    <row r="51273" spans="1:3" x14ac:dyDescent="0.35">
      <c r="A51273" s="12"/>
      <c r="B51273" s="12"/>
      <c r="C51273" s="12"/>
    </row>
    <row r="51274" spans="1:3" x14ac:dyDescent="0.35">
      <c r="A51274" s="12"/>
      <c r="B51274" s="12"/>
      <c r="C51274" s="12"/>
    </row>
    <row r="51275" spans="1:3" x14ac:dyDescent="0.35">
      <c r="A51275" s="12"/>
      <c r="B51275" s="12"/>
      <c r="C51275" s="12"/>
    </row>
    <row r="51276" spans="1:3" x14ac:dyDescent="0.35">
      <c r="A51276" s="12"/>
      <c r="B51276" s="12"/>
      <c r="C51276" s="12"/>
    </row>
    <row r="51277" spans="1:3" x14ac:dyDescent="0.35">
      <c r="A51277" s="12"/>
      <c r="B51277" s="12"/>
      <c r="C51277" s="12"/>
    </row>
    <row r="51278" spans="1:3" x14ac:dyDescent="0.35">
      <c r="A51278" s="12"/>
      <c r="B51278" s="12"/>
      <c r="C51278" s="12"/>
    </row>
    <row r="51279" spans="1:3" x14ac:dyDescent="0.35">
      <c r="A51279" s="12"/>
      <c r="B51279" s="12"/>
      <c r="C51279" s="12"/>
    </row>
    <row r="51280" spans="1:3" x14ac:dyDescent="0.35">
      <c r="A51280" s="12"/>
      <c r="B51280" s="12"/>
      <c r="C51280" s="12"/>
    </row>
    <row r="51281" spans="1:3" x14ac:dyDescent="0.35">
      <c r="A51281" s="12"/>
      <c r="B51281" s="12"/>
      <c r="C51281" s="12"/>
    </row>
    <row r="51282" spans="1:3" x14ac:dyDescent="0.35">
      <c r="A51282" s="12"/>
      <c r="B51282" s="12"/>
      <c r="C51282" s="12"/>
    </row>
    <row r="51283" spans="1:3" x14ac:dyDescent="0.35">
      <c r="A51283" s="12"/>
      <c r="B51283" s="12"/>
      <c r="C51283" s="12"/>
    </row>
    <row r="51284" spans="1:3" x14ac:dyDescent="0.35">
      <c r="A51284" s="12"/>
      <c r="B51284" s="12"/>
      <c r="C51284" s="12"/>
    </row>
    <row r="51285" spans="1:3" x14ac:dyDescent="0.35">
      <c r="A51285" s="12"/>
      <c r="B51285" s="12"/>
      <c r="C51285" s="12"/>
    </row>
    <row r="51286" spans="1:3" x14ac:dyDescent="0.35">
      <c r="A51286" s="12"/>
      <c r="B51286" s="12"/>
      <c r="C51286" s="12"/>
    </row>
    <row r="51287" spans="1:3" x14ac:dyDescent="0.35">
      <c r="A51287" s="12"/>
      <c r="B51287" s="12"/>
      <c r="C51287" s="12"/>
    </row>
    <row r="51288" spans="1:3" x14ac:dyDescent="0.35">
      <c r="A51288" s="12"/>
      <c r="B51288" s="12"/>
      <c r="C51288" s="12"/>
    </row>
    <row r="51289" spans="1:3" x14ac:dyDescent="0.35">
      <c r="A51289" s="12"/>
      <c r="B51289" s="12"/>
      <c r="C51289" s="12"/>
    </row>
    <row r="51290" spans="1:3" x14ac:dyDescent="0.35">
      <c r="A51290" s="12"/>
      <c r="B51290" s="12"/>
      <c r="C51290" s="12"/>
    </row>
    <row r="51291" spans="1:3" x14ac:dyDescent="0.35">
      <c r="A51291" s="12"/>
      <c r="B51291" s="12"/>
      <c r="C51291" s="12"/>
    </row>
    <row r="51292" spans="1:3" x14ac:dyDescent="0.35">
      <c r="A51292" s="12"/>
      <c r="B51292" s="12"/>
      <c r="C51292" s="12"/>
    </row>
    <row r="51293" spans="1:3" x14ac:dyDescent="0.35">
      <c r="A51293" s="12"/>
      <c r="B51293" s="12"/>
      <c r="C51293" s="12"/>
    </row>
    <row r="51294" spans="1:3" x14ac:dyDescent="0.35">
      <c r="A51294" s="12"/>
      <c r="B51294" s="12"/>
      <c r="C51294" s="12"/>
    </row>
    <row r="51295" spans="1:3" x14ac:dyDescent="0.35">
      <c r="A51295" s="12"/>
      <c r="B51295" s="12"/>
      <c r="C51295" s="12"/>
    </row>
    <row r="51296" spans="1:3" x14ac:dyDescent="0.35">
      <c r="A51296" s="12"/>
      <c r="B51296" s="12"/>
      <c r="C51296" s="12"/>
    </row>
    <row r="51297" spans="1:3" x14ac:dyDescent="0.35">
      <c r="A51297" s="12"/>
      <c r="B51297" s="12"/>
      <c r="C51297" s="12"/>
    </row>
    <row r="51298" spans="1:3" x14ac:dyDescent="0.35">
      <c r="A51298" s="12"/>
      <c r="B51298" s="12"/>
      <c r="C51298" s="12"/>
    </row>
    <row r="51299" spans="1:3" x14ac:dyDescent="0.35">
      <c r="A51299" s="12"/>
      <c r="B51299" s="12"/>
      <c r="C51299" s="12"/>
    </row>
    <row r="51300" spans="1:3" x14ac:dyDescent="0.35">
      <c r="A51300" s="12"/>
      <c r="B51300" s="12"/>
      <c r="C51300" s="12"/>
    </row>
    <row r="51301" spans="1:3" x14ac:dyDescent="0.35">
      <c r="A51301" s="12"/>
      <c r="B51301" s="12"/>
      <c r="C51301" s="12"/>
    </row>
    <row r="51302" spans="1:3" x14ac:dyDescent="0.35">
      <c r="A51302" s="12"/>
      <c r="B51302" s="12"/>
      <c r="C51302" s="12"/>
    </row>
    <row r="51303" spans="1:3" x14ac:dyDescent="0.35">
      <c r="A51303" s="12"/>
      <c r="B51303" s="12"/>
      <c r="C51303" s="12"/>
    </row>
    <row r="51304" spans="1:3" x14ac:dyDescent="0.35">
      <c r="A51304" s="12"/>
      <c r="B51304" s="12"/>
      <c r="C51304" s="12"/>
    </row>
    <row r="51305" spans="1:3" x14ac:dyDescent="0.35">
      <c r="A51305" s="12"/>
      <c r="B51305" s="12"/>
      <c r="C51305" s="12"/>
    </row>
    <row r="51306" spans="1:3" x14ac:dyDescent="0.35">
      <c r="A51306" s="12"/>
      <c r="B51306" s="12"/>
      <c r="C51306" s="12"/>
    </row>
    <row r="51307" spans="1:3" x14ac:dyDescent="0.35">
      <c r="A51307" s="12"/>
      <c r="B51307" s="12"/>
      <c r="C51307" s="12"/>
    </row>
    <row r="51308" spans="1:3" x14ac:dyDescent="0.35">
      <c r="A51308" s="12"/>
      <c r="B51308" s="12"/>
      <c r="C51308" s="12"/>
    </row>
    <row r="51309" spans="1:3" x14ac:dyDescent="0.35">
      <c r="A51309" s="12"/>
      <c r="B51309" s="12"/>
      <c r="C51309" s="12"/>
    </row>
    <row r="51310" spans="1:3" x14ac:dyDescent="0.35">
      <c r="A51310" s="12"/>
      <c r="B51310" s="12"/>
      <c r="C51310" s="12"/>
    </row>
    <row r="51311" spans="1:3" x14ac:dyDescent="0.35">
      <c r="A51311" s="12"/>
      <c r="B51311" s="12"/>
      <c r="C51311" s="12"/>
    </row>
    <row r="51312" spans="1:3" x14ac:dyDescent="0.35">
      <c r="A51312" s="12"/>
      <c r="B51312" s="12"/>
      <c r="C51312" s="12"/>
    </row>
    <row r="51313" spans="1:3" x14ac:dyDescent="0.35">
      <c r="A51313" s="12"/>
      <c r="B51313" s="12"/>
      <c r="C51313" s="12"/>
    </row>
    <row r="51314" spans="1:3" x14ac:dyDescent="0.35">
      <c r="A51314" s="12"/>
      <c r="B51314" s="12"/>
      <c r="C51314" s="12"/>
    </row>
    <row r="51315" spans="1:3" x14ac:dyDescent="0.35">
      <c r="A51315" s="12"/>
      <c r="B51315" s="12"/>
      <c r="C51315" s="12"/>
    </row>
    <row r="51316" spans="1:3" x14ac:dyDescent="0.35">
      <c r="A51316" s="12"/>
      <c r="B51316" s="12"/>
      <c r="C51316" s="12"/>
    </row>
    <row r="51317" spans="1:3" x14ac:dyDescent="0.35">
      <c r="A51317" s="12"/>
      <c r="B51317" s="12"/>
      <c r="C51317" s="12"/>
    </row>
    <row r="51318" spans="1:3" x14ac:dyDescent="0.35">
      <c r="A51318" s="12"/>
      <c r="B51318" s="12"/>
      <c r="C51318" s="12"/>
    </row>
    <row r="51319" spans="1:3" x14ac:dyDescent="0.35">
      <c r="A51319" s="12"/>
      <c r="B51319" s="12"/>
      <c r="C51319" s="12"/>
    </row>
    <row r="51320" spans="1:3" x14ac:dyDescent="0.35">
      <c r="A51320" s="12"/>
      <c r="B51320" s="12"/>
      <c r="C51320" s="12"/>
    </row>
    <row r="51321" spans="1:3" x14ac:dyDescent="0.35">
      <c r="A51321" s="12"/>
      <c r="B51321" s="12"/>
      <c r="C51321" s="12"/>
    </row>
    <row r="51322" spans="1:3" x14ac:dyDescent="0.35">
      <c r="A51322" s="12"/>
      <c r="B51322" s="12"/>
      <c r="C51322" s="12"/>
    </row>
    <row r="51323" spans="1:3" x14ac:dyDescent="0.35">
      <c r="A51323" s="12"/>
      <c r="B51323" s="12"/>
      <c r="C51323" s="12"/>
    </row>
    <row r="51324" spans="1:3" x14ac:dyDescent="0.35">
      <c r="A51324" s="12"/>
      <c r="B51324" s="12"/>
      <c r="C51324" s="12"/>
    </row>
    <row r="51325" spans="1:3" x14ac:dyDescent="0.35">
      <c r="A51325" s="12"/>
      <c r="B51325" s="12"/>
      <c r="C51325" s="12"/>
    </row>
    <row r="51326" spans="1:3" x14ac:dyDescent="0.35">
      <c r="A51326" s="12"/>
      <c r="B51326" s="12"/>
      <c r="C51326" s="12"/>
    </row>
    <row r="51327" spans="1:3" x14ac:dyDescent="0.35">
      <c r="A51327" s="12"/>
      <c r="B51327" s="12"/>
      <c r="C51327" s="12"/>
    </row>
    <row r="51328" spans="1:3" x14ac:dyDescent="0.35">
      <c r="A51328" s="12"/>
      <c r="B51328" s="12"/>
      <c r="C51328" s="12"/>
    </row>
    <row r="51329" spans="1:3" x14ac:dyDescent="0.35">
      <c r="A51329" s="12"/>
      <c r="B51329" s="12"/>
      <c r="C51329" s="12"/>
    </row>
    <row r="51330" spans="1:3" x14ac:dyDescent="0.35">
      <c r="A51330" s="12"/>
      <c r="B51330" s="12"/>
      <c r="C51330" s="12"/>
    </row>
    <row r="51331" spans="1:3" x14ac:dyDescent="0.35">
      <c r="A51331" s="12"/>
      <c r="B51331" s="12"/>
      <c r="C51331" s="12"/>
    </row>
    <row r="51332" spans="1:3" x14ac:dyDescent="0.35">
      <c r="A51332" s="12"/>
      <c r="B51332" s="12"/>
      <c r="C51332" s="12"/>
    </row>
    <row r="51333" spans="1:3" x14ac:dyDescent="0.35">
      <c r="A51333" s="12"/>
      <c r="B51333" s="12"/>
      <c r="C51333" s="12"/>
    </row>
    <row r="51334" spans="1:3" x14ac:dyDescent="0.35">
      <c r="A51334" s="12"/>
      <c r="B51334" s="12"/>
      <c r="C51334" s="12"/>
    </row>
    <row r="51335" spans="1:3" x14ac:dyDescent="0.35">
      <c r="A51335" s="12"/>
      <c r="B51335" s="12"/>
      <c r="C51335" s="12"/>
    </row>
    <row r="51336" spans="1:3" x14ac:dyDescent="0.35">
      <c r="A51336" s="12"/>
      <c r="B51336" s="12"/>
      <c r="C51336" s="12"/>
    </row>
    <row r="51337" spans="1:3" x14ac:dyDescent="0.35">
      <c r="A51337" s="12"/>
      <c r="B51337" s="12"/>
      <c r="C51337" s="12"/>
    </row>
    <row r="51338" spans="1:3" x14ac:dyDescent="0.35">
      <c r="A51338" s="12"/>
      <c r="B51338" s="12"/>
      <c r="C51338" s="12"/>
    </row>
    <row r="51339" spans="1:3" x14ac:dyDescent="0.35">
      <c r="A51339" s="12"/>
      <c r="B51339" s="12"/>
      <c r="C51339" s="12"/>
    </row>
    <row r="51340" spans="1:3" x14ac:dyDescent="0.35">
      <c r="A51340" s="12"/>
      <c r="B51340" s="12"/>
      <c r="C51340" s="12"/>
    </row>
    <row r="51341" spans="1:3" x14ac:dyDescent="0.35">
      <c r="A51341" s="12"/>
      <c r="B51341" s="12"/>
      <c r="C51341" s="12"/>
    </row>
    <row r="51342" spans="1:3" x14ac:dyDescent="0.35">
      <c r="A51342" s="12"/>
      <c r="B51342" s="12"/>
      <c r="C51342" s="12"/>
    </row>
    <row r="51343" spans="1:3" x14ac:dyDescent="0.35">
      <c r="A51343" s="12"/>
      <c r="B51343" s="12"/>
      <c r="C51343" s="12"/>
    </row>
    <row r="51344" spans="1:3" x14ac:dyDescent="0.35">
      <c r="A51344" s="12"/>
      <c r="B51344" s="12"/>
      <c r="C51344" s="12"/>
    </row>
    <row r="51345" spans="1:3" x14ac:dyDescent="0.35">
      <c r="A51345" s="12"/>
      <c r="B51345" s="12"/>
      <c r="C51345" s="12"/>
    </row>
    <row r="51346" spans="1:3" x14ac:dyDescent="0.35">
      <c r="A51346" s="12"/>
      <c r="B51346" s="12"/>
      <c r="C51346" s="12"/>
    </row>
    <row r="51347" spans="1:3" x14ac:dyDescent="0.35">
      <c r="A51347" s="12"/>
      <c r="B51347" s="12"/>
      <c r="C51347" s="12"/>
    </row>
    <row r="51348" spans="1:3" x14ac:dyDescent="0.35">
      <c r="A51348" s="12"/>
      <c r="B51348" s="12"/>
      <c r="C51348" s="12"/>
    </row>
    <row r="51349" spans="1:3" x14ac:dyDescent="0.35">
      <c r="A51349" s="12"/>
      <c r="B51349" s="12"/>
      <c r="C51349" s="12"/>
    </row>
    <row r="51350" spans="1:3" x14ac:dyDescent="0.35">
      <c r="A51350" s="12"/>
      <c r="B51350" s="12"/>
      <c r="C51350" s="12"/>
    </row>
    <row r="51351" spans="1:3" x14ac:dyDescent="0.35">
      <c r="A51351" s="12"/>
      <c r="B51351" s="12"/>
      <c r="C51351" s="12"/>
    </row>
    <row r="51352" spans="1:3" x14ac:dyDescent="0.35">
      <c r="A51352" s="12"/>
      <c r="B51352" s="12"/>
      <c r="C51352" s="12"/>
    </row>
    <row r="51353" spans="1:3" x14ac:dyDescent="0.35">
      <c r="A51353" s="12"/>
      <c r="B51353" s="12"/>
      <c r="C51353" s="12"/>
    </row>
    <row r="51354" spans="1:3" x14ac:dyDescent="0.35">
      <c r="A51354" s="12"/>
      <c r="B51354" s="12"/>
      <c r="C51354" s="12"/>
    </row>
    <row r="51355" spans="1:3" x14ac:dyDescent="0.35">
      <c r="A51355" s="12"/>
      <c r="B51355" s="12"/>
      <c r="C51355" s="12"/>
    </row>
    <row r="51356" spans="1:3" x14ac:dyDescent="0.35">
      <c r="A51356" s="12"/>
      <c r="B51356" s="12"/>
      <c r="C51356" s="12"/>
    </row>
    <row r="51357" spans="1:3" x14ac:dyDescent="0.35">
      <c r="A51357" s="12"/>
      <c r="B51357" s="12"/>
      <c r="C51357" s="12"/>
    </row>
    <row r="51358" spans="1:3" x14ac:dyDescent="0.35">
      <c r="A51358" s="12"/>
      <c r="B51358" s="12"/>
      <c r="C51358" s="12"/>
    </row>
    <row r="51359" spans="1:3" x14ac:dyDescent="0.35">
      <c r="A51359" s="12"/>
      <c r="B51359" s="12"/>
      <c r="C51359" s="12"/>
    </row>
    <row r="51360" spans="1:3" x14ac:dyDescent="0.35">
      <c r="A51360" s="12"/>
      <c r="B51360" s="12"/>
      <c r="C51360" s="12"/>
    </row>
    <row r="51361" spans="1:3" x14ac:dyDescent="0.35">
      <c r="A51361" s="12"/>
      <c r="B51361" s="12"/>
      <c r="C51361" s="12"/>
    </row>
    <row r="51362" spans="1:3" x14ac:dyDescent="0.35">
      <c r="A51362" s="12"/>
      <c r="B51362" s="12"/>
      <c r="C51362" s="12"/>
    </row>
    <row r="51363" spans="1:3" x14ac:dyDescent="0.35">
      <c r="A51363" s="12"/>
      <c r="B51363" s="12"/>
      <c r="C51363" s="12"/>
    </row>
    <row r="51364" spans="1:3" x14ac:dyDescent="0.35">
      <c r="A51364" s="12"/>
      <c r="B51364" s="12"/>
      <c r="C51364" s="12"/>
    </row>
    <row r="51365" spans="1:3" x14ac:dyDescent="0.35">
      <c r="A51365" s="12"/>
      <c r="B51365" s="12"/>
      <c r="C51365" s="12"/>
    </row>
    <row r="51366" spans="1:3" x14ac:dyDescent="0.35">
      <c r="A51366" s="12"/>
      <c r="B51366" s="12"/>
      <c r="C51366" s="12"/>
    </row>
    <row r="51367" spans="1:3" x14ac:dyDescent="0.35">
      <c r="A51367" s="12"/>
      <c r="B51367" s="12"/>
      <c r="C51367" s="12"/>
    </row>
    <row r="51368" spans="1:3" x14ac:dyDescent="0.35">
      <c r="A51368" s="12"/>
      <c r="B51368" s="12"/>
      <c r="C51368" s="12"/>
    </row>
    <row r="51369" spans="1:3" x14ac:dyDescent="0.35">
      <c r="A51369" s="12"/>
      <c r="B51369" s="12"/>
      <c r="C51369" s="12"/>
    </row>
    <row r="51370" spans="1:3" x14ac:dyDescent="0.35">
      <c r="A51370" s="12"/>
      <c r="B51370" s="12"/>
      <c r="C51370" s="12"/>
    </row>
    <row r="51371" spans="1:3" x14ac:dyDescent="0.35">
      <c r="A51371" s="12"/>
      <c r="B51371" s="12"/>
      <c r="C51371" s="12"/>
    </row>
    <row r="51372" spans="1:3" x14ac:dyDescent="0.35">
      <c r="A51372" s="12"/>
      <c r="B51372" s="12"/>
      <c r="C51372" s="12"/>
    </row>
    <row r="51373" spans="1:3" x14ac:dyDescent="0.35">
      <c r="A51373" s="12"/>
      <c r="B51373" s="12"/>
      <c r="C51373" s="12"/>
    </row>
    <row r="51374" spans="1:3" x14ac:dyDescent="0.35">
      <c r="A51374" s="12"/>
      <c r="B51374" s="12"/>
      <c r="C51374" s="12"/>
    </row>
    <row r="51375" spans="1:3" x14ac:dyDescent="0.35">
      <c r="A51375" s="12"/>
      <c r="B51375" s="12"/>
      <c r="C51375" s="12"/>
    </row>
    <row r="51376" spans="1:3" x14ac:dyDescent="0.35">
      <c r="A51376" s="12"/>
      <c r="B51376" s="12"/>
      <c r="C51376" s="12"/>
    </row>
    <row r="51377" spans="1:3" x14ac:dyDescent="0.35">
      <c r="A51377" s="12"/>
      <c r="B51377" s="12"/>
      <c r="C51377" s="12"/>
    </row>
    <row r="51378" spans="1:3" x14ac:dyDescent="0.35">
      <c r="A51378" s="12"/>
      <c r="B51378" s="12"/>
      <c r="C51378" s="12"/>
    </row>
    <row r="51379" spans="1:3" x14ac:dyDescent="0.35">
      <c r="A51379" s="12"/>
      <c r="B51379" s="12"/>
      <c r="C51379" s="12"/>
    </row>
    <row r="51380" spans="1:3" x14ac:dyDescent="0.35">
      <c r="A51380" s="12"/>
      <c r="B51380" s="12"/>
      <c r="C51380" s="12"/>
    </row>
    <row r="51381" spans="1:3" x14ac:dyDescent="0.35">
      <c r="A51381" s="12"/>
      <c r="B51381" s="12"/>
      <c r="C51381" s="12"/>
    </row>
    <row r="51382" spans="1:3" x14ac:dyDescent="0.35">
      <c r="A51382" s="12"/>
      <c r="B51382" s="12"/>
      <c r="C51382" s="12"/>
    </row>
    <row r="51383" spans="1:3" x14ac:dyDescent="0.35">
      <c r="A51383" s="12"/>
      <c r="B51383" s="12"/>
      <c r="C51383" s="12"/>
    </row>
    <row r="51384" spans="1:3" x14ac:dyDescent="0.35">
      <c r="A51384" s="12"/>
      <c r="B51384" s="12"/>
      <c r="C51384" s="12"/>
    </row>
    <row r="51385" spans="1:3" x14ac:dyDescent="0.35">
      <c r="A51385" s="12"/>
      <c r="B51385" s="12"/>
      <c r="C51385" s="12"/>
    </row>
    <row r="51386" spans="1:3" x14ac:dyDescent="0.35">
      <c r="A51386" s="12"/>
      <c r="B51386" s="12"/>
      <c r="C51386" s="12"/>
    </row>
    <row r="51387" spans="1:3" x14ac:dyDescent="0.35">
      <c r="A51387" s="12"/>
      <c r="B51387" s="12"/>
      <c r="C51387" s="12"/>
    </row>
    <row r="51388" spans="1:3" x14ac:dyDescent="0.35">
      <c r="A51388" s="12"/>
      <c r="B51388" s="12"/>
      <c r="C51388" s="12"/>
    </row>
    <row r="51389" spans="1:3" x14ac:dyDescent="0.35">
      <c r="A51389" s="12"/>
      <c r="B51389" s="12"/>
      <c r="C51389" s="12"/>
    </row>
    <row r="51390" spans="1:3" x14ac:dyDescent="0.35">
      <c r="A51390" s="12"/>
      <c r="B51390" s="12"/>
      <c r="C51390" s="12"/>
    </row>
    <row r="51391" spans="1:3" x14ac:dyDescent="0.35">
      <c r="A51391" s="12"/>
      <c r="B51391" s="12"/>
      <c r="C51391" s="12"/>
    </row>
    <row r="51392" spans="1:3" x14ac:dyDescent="0.35">
      <c r="A51392" s="12"/>
      <c r="B51392" s="12"/>
      <c r="C51392" s="12"/>
    </row>
    <row r="51393" spans="1:3" x14ac:dyDescent="0.35">
      <c r="A51393" s="12"/>
      <c r="B51393" s="12"/>
      <c r="C51393" s="12"/>
    </row>
    <row r="51394" spans="1:3" x14ac:dyDescent="0.35">
      <c r="A51394" s="12"/>
      <c r="B51394" s="12"/>
      <c r="C51394" s="12"/>
    </row>
    <row r="51395" spans="1:3" x14ac:dyDescent="0.35">
      <c r="A51395" s="12"/>
      <c r="B51395" s="12"/>
      <c r="C51395" s="12"/>
    </row>
    <row r="51396" spans="1:3" x14ac:dyDescent="0.35">
      <c r="A51396" s="12"/>
      <c r="B51396" s="12"/>
      <c r="C51396" s="12"/>
    </row>
    <row r="51397" spans="1:3" x14ac:dyDescent="0.35">
      <c r="A51397" s="12"/>
      <c r="B51397" s="12"/>
      <c r="C51397" s="12"/>
    </row>
    <row r="51398" spans="1:3" x14ac:dyDescent="0.35">
      <c r="A51398" s="12"/>
      <c r="B51398" s="12"/>
      <c r="C51398" s="12"/>
    </row>
    <row r="51399" spans="1:3" x14ac:dyDescent="0.35">
      <c r="A51399" s="12"/>
      <c r="B51399" s="12"/>
      <c r="C51399" s="12"/>
    </row>
    <row r="51400" spans="1:3" x14ac:dyDescent="0.35">
      <c r="A51400" s="12"/>
      <c r="B51400" s="12"/>
      <c r="C51400" s="12"/>
    </row>
    <row r="51401" spans="1:3" x14ac:dyDescent="0.35">
      <c r="A51401" s="12"/>
      <c r="B51401" s="12"/>
      <c r="C51401" s="12"/>
    </row>
    <row r="51402" spans="1:3" x14ac:dyDescent="0.35">
      <c r="A51402" s="12"/>
      <c r="B51402" s="12"/>
      <c r="C51402" s="12"/>
    </row>
    <row r="51403" spans="1:3" x14ac:dyDescent="0.35">
      <c r="A51403" s="12"/>
      <c r="B51403" s="12"/>
      <c r="C51403" s="12"/>
    </row>
    <row r="51404" spans="1:3" x14ac:dyDescent="0.35">
      <c r="A51404" s="12"/>
      <c r="B51404" s="12"/>
      <c r="C51404" s="12"/>
    </row>
    <row r="51405" spans="1:3" x14ac:dyDescent="0.35">
      <c r="A51405" s="12"/>
      <c r="B51405" s="12"/>
      <c r="C51405" s="12"/>
    </row>
    <row r="51406" spans="1:3" x14ac:dyDescent="0.35">
      <c r="A51406" s="12"/>
      <c r="B51406" s="12"/>
      <c r="C51406" s="12"/>
    </row>
    <row r="51407" spans="1:3" x14ac:dyDescent="0.35">
      <c r="A51407" s="12"/>
      <c r="B51407" s="12"/>
      <c r="C51407" s="12"/>
    </row>
    <row r="51408" spans="1:3" x14ac:dyDescent="0.35">
      <c r="A51408" s="12"/>
      <c r="B51408" s="12"/>
      <c r="C51408" s="12"/>
    </row>
    <row r="51409" spans="1:3" x14ac:dyDescent="0.35">
      <c r="A51409" s="12"/>
      <c r="B51409" s="12"/>
      <c r="C51409" s="12"/>
    </row>
    <row r="51410" spans="1:3" x14ac:dyDescent="0.35">
      <c r="A51410" s="12"/>
      <c r="B51410" s="12"/>
      <c r="C51410" s="12"/>
    </row>
    <row r="51411" spans="1:3" x14ac:dyDescent="0.35">
      <c r="A51411" s="12"/>
      <c r="B51411" s="12"/>
      <c r="C51411" s="12"/>
    </row>
    <row r="51412" spans="1:3" x14ac:dyDescent="0.35">
      <c r="A51412" s="12"/>
      <c r="B51412" s="12"/>
      <c r="C51412" s="12"/>
    </row>
    <row r="51413" spans="1:3" x14ac:dyDescent="0.35">
      <c r="A51413" s="12"/>
      <c r="B51413" s="12"/>
      <c r="C51413" s="12"/>
    </row>
    <row r="51414" spans="1:3" x14ac:dyDescent="0.35">
      <c r="A51414" s="12"/>
      <c r="B51414" s="12"/>
      <c r="C51414" s="12"/>
    </row>
    <row r="51415" spans="1:3" x14ac:dyDescent="0.35">
      <c r="A51415" s="12"/>
      <c r="B51415" s="12"/>
      <c r="C51415" s="12"/>
    </row>
    <row r="51416" spans="1:3" x14ac:dyDescent="0.35">
      <c r="A51416" s="12"/>
      <c r="B51416" s="12"/>
      <c r="C51416" s="12"/>
    </row>
    <row r="51417" spans="1:3" x14ac:dyDescent="0.35">
      <c r="A51417" s="12"/>
      <c r="B51417" s="12"/>
      <c r="C51417" s="12"/>
    </row>
    <row r="51418" spans="1:3" x14ac:dyDescent="0.35">
      <c r="A51418" s="12"/>
      <c r="B51418" s="12"/>
      <c r="C51418" s="12"/>
    </row>
    <row r="51419" spans="1:3" x14ac:dyDescent="0.35">
      <c r="A51419" s="12"/>
      <c r="B51419" s="12"/>
      <c r="C51419" s="12"/>
    </row>
    <row r="51420" spans="1:3" x14ac:dyDescent="0.35">
      <c r="A51420" s="12"/>
      <c r="B51420" s="12"/>
      <c r="C51420" s="12"/>
    </row>
    <row r="51421" spans="1:3" x14ac:dyDescent="0.35">
      <c r="A51421" s="12"/>
      <c r="B51421" s="12"/>
      <c r="C51421" s="12"/>
    </row>
    <row r="51422" spans="1:3" x14ac:dyDescent="0.35">
      <c r="A51422" s="12"/>
      <c r="B51422" s="12"/>
      <c r="C51422" s="12"/>
    </row>
    <row r="51423" spans="1:3" x14ac:dyDescent="0.35">
      <c r="A51423" s="12"/>
      <c r="B51423" s="12"/>
      <c r="C51423" s="12"/>
    </row>
    <row r="51424" spans="1:3" x14ac:dyDescent="0.35">
      <c r="A51424" s="12"/>
      <c r="B51424" s="12"/>
      <c r="C51424" s="12"/>
    </row>
    <row r="51425" spans="1:3" x14ac:dyDescent="0.35">
      <c r="A51425" s="12"/>
      <c r="B51425" s="12"/>
      <c r="C51425" s="12"/>
    </row>
    <row r="51426" spans="1:3" x14ac:dyDescent="0.35">
      <c r="A51426" s="12"/>
      <c r="B51426" s="12"/>
      <c r="C51426" s="12"/>
    </row>
    <row r="51427" spans="1:3" x14ac:dyDescent="0.35">
      <c r="A51427" s="12"/>
      <c r="B51427" s="12"/>
      <c r="C51427" s="12"/>
    </row>
    <row r="51428" spans="1:3" x14ac:dyDescent="0.35">
      <c r="A51428" s="12"/>
      <c r="B51428" s="12"/>
      <c r="C51428" s="12"/>
    </row>
    <row r="51429" spans="1:3" x14ac:dyDescent="0.35">
      <c r="A51429" s="12"/>
      <c r="B51429" s="12"/>
      <c r="C51429" s="12"/>
    </row>
    <row r="51430" spans="1:3" x14ac:dyDescent="0.35">
      <c r="A51430" s="12"/>
      <c r="B51430" s="12"/>
      <c r="C51430" s="12"/>
    </row>
    <row r="51431" spans="1:3" x14ac:dyDescent="0.35">
      <c r="A51431" s="12"/>
      <c r="B51431" s="12"/>
      <c r="C51431" s="12"/>
    </row>
    <row r="51432" spans="1:3" x14ac:dyDescent="0.35">
      <c r="A51432" s="12"/>
      <c r="B51432" s="12"/>
      <c r="C51432" s="12"/>
    </row>
    <row r="51433" spans="1:3" x14ac:dyDescent="0.35">
      <c r="A51433" s="12"/>
      <c r="B51433" s="12"/>
      <c r="C51433" s="12"/>
    </row>
    <row r="51434" spans="1:3" x14ac:dyDescent="0.35">
      <c r="A51434" s="12"/>
      <c r="B51434" s="12"/>
      <c r="C51434" s="12"/>
    </row>
    <row r="51435" spans="1:3" x14ac:dyDescent="0.35">
      <c r="A51435" s="12"/>
      <c r="B51435" s="12"/>
      <c r="C51435" s="12"/>
    </row>
    <row r="51436" spans="1:3" x14ac:dyDescent="0.35">
      <c r="A51436" s="12"/>
      <c r="B51436" s="12"/>
      <c r="C51436" s="12"/>
    </row>
    <row r="51437" spans="1:3" x14ac:dyDescent="0.35">
      <c r="A51437" s="12"/>
      <c r="B51437" s="12"/>
      <c r="C51437" s="12"/>
    </row>
    <row r="51438" spans="1:3" x14ac:dyDescent="0.35">
      <c r="A51438" s="12"/>
      <c r="B51438" s="12"/>
      <c r="C51438" s="12"/>
    </row>
    <row r="51439" spans="1:3" x14ac:dyDescent="0.35">
      <c r="A51439" s="12"/>
      <c r="B51439" s="12"/>
      <c r="C51439" s="12"/>
    </row>
    <row r="51440" spans="1:3" x14ac:dyDescent="0.35">
      <c r="A51440" s="12"/>
      <c r="B51440" s="12"/>
      <c r="C51440" s="12"/>
    </row>
    <row r="51441" spans="1:3" x14ac:dyDescent="0.35">
      <c r="A51441" s="12"/>
      <c r="B51441" s="12"/>
      <c r="C51441" s="12"/>
    </row>
    <row r="51442" spans="1:3" x14ac:dyDescent="0.35">
      <c r="A51442" s="12"/>
      <c r="B51442" s="12"/>
      <c r="C51442" s="12"/>
    </row>
    <row r="51443" spans="1:3" x14ac:dyDescent="0.35">
      <c r="A51443" s="12"/>
      <c r="B51443" s="12"/>
      <c r="C51443" s="12"/>
    </row>
    <row r="51444" spans="1:3" x14ac:dyDescent="0.35">
      <c r="A51444" s="12"/>
      <c r="B51444" s="12"/>
      <c r="C51444" s="12"/>
    </row>
    <row r="51445" spans="1:3" x14ac:dyDescent="0.35">
      <c r="A51445" s="12"/>
      <c r="B51445" s="12"/>
      <c r="C51445" s="12"/>
    </row>
    <row r="51446" spans="1:3" x14ac:dyDescent="0.35">
      <c r="A51446" s="12"/>
      <c r="B51446" s="12"/>
      <c r="C51446" s="12"/>
    </row>
    <row r="51447" spans="1:3" x14ac:dyDescent="0.35">
      <c r="A51447" s="12"/>
      <c r="B51447" s="12"/>
      <c r="C51447" s="12"/>
    </row>
    <row r="51448" spans="1:3" x14ac:dyDescent="0.35">
      <c r="A51448" s="12"/>
      <c r="B51448" s="12"/>
      <c r="C51448" s="12"/>
    </row>
    <row r="51449" spans="1:3" x14ac:dyDescent="0.35">
      <c r="A51449" s="12"/>
      <c r="B51449" s="12"/>
      <c r="C51449" s="12"/>
    </row>
    <row r="51450" spans="1:3" x14ac:dyDescent="0.35">
      <c r="A51450" s="12"/>
      <c r="B51450" s="12"/>
      <c r="C51450" s="12"/>
    </row>
    <row r="51451" spans="1:3" x14ac:dyDescent="0.35">
      <c r="A51451" s="12"/>
      <c r="B51451" s="12"/>
      <c r="C51451" s="12"/>
    </row>
    <row r="51452" spans="1:3" x14ac:dyDescent="0.35">
      <c r="A51452" s="12"/>
      <c r="B51452" s="12"/>
      <c r="C51452" s="12"/>
    </row>
    <row r="51453" spans="1:3" x14ac:dyDescent="0.35">
      <c r="A51453" s="12"/>
      <c r="B51453" s="12"/>
      <c r="C51453" s="12"/>
    </row>
    <row r="51454" spans="1:3" x14ac:dyDescent="0.35">
      <c r="A51454" s="12"/>
      <c r="B51454" s="12"/>
      <c r="C51454" s="12"/>
    </row>
    <row r="51455" spans="1:3" x14ac:dyDescent="0.35">
      <c r="A51455" s="12"/>
      <c r="B51455" s="12"/>
      <c r="C51455" s="12"/>
    </row>
    <row r="51456" spans="1:3" x14ac:dyDescent="0.35">
      <c r="A51456" s="12"/>
      <c r="B51456" s="12"/>
      <c r="C51456" s="12"/>
    </row>
    <row r="51457" spans="1:3" x14ac:dyDescent="0.35">
      <c r="A51457" s="12"/>
      <c r="B51457" s="12"/>
      <c r="C51457" s="12"/>
    </row>
    <row r="51458" spans="1:3" x14ac:dyDescent="0.35">
      <c r="A51458" s="12"/>
      <c r="B51458" s="12"/>
      <c r="C51458" s="12"/>
    </row>
    <row r="51459" spans="1:3" x14ac:dyDescent="0.35">
      <c r="A51459" s="12"/>
      <c r="B51459" s="12"/>
      <c r="C51459" s="12"/>
    </row>
    <row r="51460" spans="1:3" x14ac:dyDescent="0.35">
      <c r="A51460" s="12"/>
      <c r="B51460" s="12"/>
      <c r="C51460" s="12"/>
    </row>
    <row r="51461" spans="1:3" x14ac:dyDescent="0.35">
      <c r="A51461" s="12"/>
      <c r="B51461" s="12"/>
      <c r="C51461" s="12"/>
    </row>
    <row r="51462" spans="1:3" x14ac:dyDescent="0.35">
      <c r="A51462" s="12"/>
      <c r="B51462" s="12"/>
      <c r="C51462" s="12"/>
    </row>
    <row r="51463" spans="1:3" x14ac:dyDescent="0.35">
      <c r="A51463" s="12"/>
      <c r="B51463" s="12"/>
      <c r="C51463" s="12"/>
    </row>
    <row r="51464" spans="1:3" x14ac:dyDescent="0.35">
      <c r="A51464" s="12"/>
      <c r="B51464" s="12"/>
      <c r="C51464" s="12"/>
    </row>
    <row r="51465" spans="1:3" x14ac:dyDescent="0.35">
      <c r="A51465" s="12"/>
      <c r="B51465" s="12"/>
      <c r="C51465" s="12"/>
    </row>
    <row r="51466" spans="1:3" x14ac:dyDescent="0.35">
      <c r="A51466" s="12"/>
      <c r="B51466" s="12"/>
      <c r="C51466" s="12"/>
    </row>
    <row r="51467" spans="1:3" x14ac:dyDescent="0.35">
      <c r="A51467" s="12"/>
      <c r="B51467" s="12"/>
      <c r="C51467" s="12"/>
    </row>
    <row r="51468" spans="1:3" x14ac:dyDescent="0.35">
      <c r="A51468" s="12"/>
      <c r="B51468" s="12"/>
      <c r="C51468" s="12"/>
    </row>
    <row r="51469" spans="1:3" x14ac:dyDescent="0.35">
      <c r="A51469" s="12"/>
      <c r="B51469" s="12"/>
      <c r="C51469" s="12"/>
    </row>
    <row r="51470" spans="1:3" x14ac:dyDescent="0.35">
      <c r="A51470" s="12"/>
      <c r="B51470" s="12"/>
      <c r="C51470" s="12"/>
    </row>
    <row r="51471" spans="1:3" x14ac:dyDescent="0.35">
      <c r="A51471" s="12"/>
      <c r="B51471" s="12"/>
      <c r="C51471" s="12"/>
    </row>
    <row r="51472" spans="1:3" x14ac:dyDescent="0.35">
      <c r="A51472" s="12"/>
      <c r="B51472" s="12"/>
      <c r="C51472" s="12"/>
    </row>
    <row r="51473" spans="1:3" x14ac:dyDescent="0.35">
      <c r="A51473" s="12"/>
      <c r="B51473" s="12"/>
      <c r="C51473" s="12"/>
    </row>
    <row r="51474" spans="1:3" x14ac:dyDescent="0.35">
      <c r="A51474" s="12"/>
      <c r="B51474" s="12"/>
      <c r="C51474" s="12"/>
    </row>
    <row r="51475" spans="1:3" x14ac:dyDescent="0.35">
      <c r="A51475" s="12"/>
      <c r="B51475" s="12"/>
      <c r="C51475" s="12"/>
    </row>
    <row r="51476" spans="1:3" x14ac:dyDescent="0.35">
      <c r="A51476" s="12"/>
      <c r="B51476" s="12"/>
      <c r="C51476" s="12"/>
    </row>
    <row r="51477" spans="1:3" x14ac:dyDescent="0.35">
      <c r="A51477" s="12"/>
      <c r="B51477" s="12"/>
      <c r="C51477" s="12"/>
    </row>
    <row r="51478" spans="1:3" x14ac:dyDescent="0.35">
      <c r="A51478" s="12"/>
      <c r="B51478" s="12"/>
      <c r="C51478" s="12"/>
    </row>
    <row r="51479" spans="1:3" x14ac:dyDescent="0.35">
      <c r="A51479" s="12"/>
      <c r="B51479" s="12"/>
      <c r="C51479" s="12"/>
    </row>
    <row r="51480" spans="1:3" x14ac:dyDescent="0.35">
      <c r="A51480" s="12"/>
      <c r="B51480" s="12"/>
      <c r="C51480" s="12"/>
    </row>
    <row r="51481" spans="1:3" x14ac:dyDescent="0.35">
      <c r="A51481" s="12"/>
      <c r="B51481" s="12"/>
      <c r="C51481" s="12"/>
    </row>
    <row r="51482" spans="1:3" x14ac:dyDescent="0.35">
      <c r="A51482" s="12"/>
      <c r="B51482" s="12"/>
      <c r="C51482" s="12"/>
    </row>
    <row r="51483" spans="1:3" x14ac:dyDescent="0.35">
      <c r="A51483" s="12"/>
      <c r="B51483" s="12"/>
      <c r="C51483" s="12"/>
    </row>
    <row r="51484" spans="1:3" x14ac:dyDescent="0.35">
      <c r="A51484" s="12"/>
      <c r="B51484" s="12"/>
      <c r="C51484" s="12"/>
    </row>
    <row r="51485" spans="1:3" x14ac:dyDescent="0.35">
      <c r="A51485" s="12"/>
      <c r="B51485" s="12"/>
      <c r="C51485" s="12"/>
    </row>
    <row r="51486" spans="1:3" x14ac:dyDescent="0.35">
      <c r="A51486" s="12"/>
      <c r="B51486" s="12"/>
      <c r="C51486" s="12"/>
    </row>
    <row r="51487" spans="1:3" x14ac:dyDescent="0.35">
      <c r="A51487" s="12"/>
      <c r="B51487" s="12"/>
      <c r="C51487" s="12"/>
    </row>
    <row r="51488" spans="1:3" x14ac:dyDescent="0.35">
      <c r="A51488" s="12"/>
      <c r="B51488" s="12"/>
      <c r="C51488" s="12"/>
    </row>
    <row r="51489" spans="1:3" x14ac:dyDescent="0.35">
      <c r="A51489" s="12"/>
      <c r="B51489" s="12"/>
      <c r="C51489" s="12"/>
    </row>
    <row r="51490" spans="1:3" x14ac:dyDescent="0.35">
      <c r="A51490" s="12"/>
      <c r="B51490" s="12"/>
      <c r="C51490" s="12"/>
    </row>
    <row r="51491" spans="1:3" x14ac:dyDescent="0.35">
      <c r="A51491" s="12"/>
      <c r="B51491" s="12"/>
      <c r="C51491" s="12"/>
    </row>
    <row r="51492" spans="1:3" x14ac:dyDescent="0.35">
      <c r="A51492" s="12"/>
      <c r="B51492" s="12"/>
      <c r="C51492" s="12"/>
    </row>
    <row r="51493" spans="1:3" x14ac:dyDescent="0.35">
      <c r="A51493" s="12"/>
      <c r="B51493" s="12"/>
      <c r="C51493" s="12"/>
    </row>
    <row r="51494" spans="1:3" x14ac:dyDescent="0.35">
      <c r="A51494" s="12"/>
      <c r="B51494" s="12"/>
      <c r="C51494" s="12"/>
    </row>
    <row r="51495" spans="1:3" x14ac:dyDescent="0.35">
      <c r="A51495" s="12"/>
      <c r="B51495" s="12"/>
      <c r="C51495" s="12"/>
    </row>
    <row r="51496" spans="1:3" x14ac:dyDescent="0.35">
      <c r="A51496" s="12"/>
      <c r="B51496" s="12"/>
      <c r="C51496" s="12"/>
    </row>
    <row r="51497" spans="1:3" x14ac:dyDescent="0.35">
      <c r="A51497" s="12"/>
      <c r="B51497" s="12"/>
      <c r="C51497" s="12"/>
    </row>
    <row r="51498" spans="1:3" x14ac:dyDescent="0.35">
      <c r="A51498" s="12"/>
      <c r="B51498" s="12"/>
      <c r="C51498" s="12"/>
    </row>
    <row r="51499" spans="1:3" x14ac:dyDescent="0.35">
      <c r="A51499" s="12"/>
      <c r="B51499" s="12"/>
      <c r="C51499" s="12"/>
    </row>
    <row r="51500" spans="1:3" x14ac:dyDescent="0.35">
      <c r="A51500" s="12"/>
      <c r="B51500" s="12"/>
      <c r="C51500" s="12"/>
    </row>
    <row r="51501" spans="1:3" x14ac:dyDescent="0.35">
      <c r="A51501" s="12"/>
      <c r="B51501" s="12"/>
      <c r="C51501" s="12"/>
    </row>
    <row r="51502" spans="1:3" x14ac:dyDescent="0.35">
      <c r="A51502" s="12"/>
      <c r="B51502" s="12"/>
      <c r="C51502" s="12"/>
    </row>
    <row r="51503" spans="1:3" x14ac:dyDescent="0.35">
      <c r="A51503" s="12"/>
      <c r="B51503" s="12"/>
      <c r="C51503" s="12"/>
    </row>
    <row r="51504" spans="1:3" x14ac:dyDescent="0.35">
      <c r="A51504" s="12"/>
      <c r="B51504" s="12"/>
      <c r="C51504" s="12"/>
    </row>
    <row r="51505" spans="1:3" x14ac:dyDescent="0.35">
      <c r="A51505" s="12"/>
      <c r="B51505" s="12"/>
      <c r="C51505" s="12"/>
    </row>
    <row r="51506" spans="1:3" x14ac:dyDescent="0.35">
      <c r="A51506" s="12"/>
      <c r="B51506" s="12"/>
      <c r="C51506" s="12"/>
    </row>
    <row r="51507" spans="1:3" x14ac:dyDescent="0.35">
      <c r="A51507" s="12"/>
      <c r="B51507" s="12"/>
      <c r="C51507" s="12"/>
    </row>
    <row r="51508" spans="1:3" x14ac:dyDescent="0.35">
      <c r="A51508" s="12"/>
      <c r="B51508" s="12"/>
      <c r="C51508" s="12"/>
    </row>
    <row r="51509" spans="1:3" x14ac:dyDescent="0.35">
      <c r="A51509" s="12"/>
      <c r="B51509" s="12"/>
      <c r="C51509" s="12"/>
    </row>
    <row r="51510" spans="1:3" x14ac:dyDescent="0.35">
      <c r="A51510" s="12"/>
      <c r="B51510" s="12"/>
      <c r="C51510" s="12"/>
    </row>
    <row r="51511" spans="1:3" x14ac:dyDescent="0.35">
      <c r="A51511" s="12"/>
      <c r="B51511" s="12"/>
      <c r="C51511" s="12"/>
    </row>
    <row r="51512" spans="1:3" x14ac:dyDescent="0.35">
      <c r="A51512" s="12"/>
      <c r="B51512" s="12"/>
      <c r="C51512" s="12"/>
    </row>
    <row r="51513" spans="1:3" x14ac:dyDescent="0.35">
      <c r="A51513" s="12"/>
      <c r="B51513" s="12"/>
      <c r="C51513" s="12"/>
    </row>
    <row r="51514" spans="1:3" x14ac:dyDescent="0.35">
      <c r="A51514" s="12"/>
      <c r="B51514" s="12"/>
      <c r="C51514" s="12"/>
    </row>
    <row r="51515" spans="1:3" x14ac:dyDescent="0.35">
      <c r="A51515" s="12"/>
      <c r="B51515" s="12"/>
      <c r="C51515" s="12"/>
    </row>
    <row r="51516" spans="1:3" x14ac:dyDescent="0.35">
      <c r="A51516" s="12"/>
      <c r="B51516" s="12"/>
      <c r="C51516" s="12"/>
    </row>
    <row r="51517" spans="1:3" x14ac:dyDescent="0.35">
      <c r="A51517" s="12"/>
      <c r="B51517" s="12"/>
      <c r="C51517" s="12"/>
    </row>
    <row r="51518" spans="1:3" x14ac:dyDescent="0.35">
      <c r="A51518" s="12"/>
      <c r="B51518" s="12"/>
      <c r="C51518" s="12"/>
    </row>
    <row r="51519" spans="1:3" x14ac:dyDescent="0.35">
      <c r="A51519" s="12"/>
      <c r="B51519" s="12"/>
      <c r="C51519" s="12"/>
    </row>
    <row r="51520" spans="1:3" x14ac:dyDescent="0.35">
      <c r="A51520" s="12"/>
      <c r="B51520" s="12"/>
      <c r="C51520" s="12"/>
    </row>
    <row r="51521" spans="1:3" x14ac:dyDescent="0.35">
      <c r="A51521" s="12"/>
      <c r="B51521" s="12"/>
      <c r="C51521" s="12"/>
    </row>
    <row r="51522" spans="1:3" x14ac:dyDescent="0.35">
      <c r="A51522" s="12"/>
      <c r="B51522" s="12"/>
      <c r="C51522" s="12"/>
    </row>
    <row r="51523" spans="1:3" x14ac:dyDescent="0.35">
      <c r="A51523" s="12"/>
      <c r="B51523" s="12"/>
      <c r="C51523" s="12"/>
    </row>
    <row r="51524" spans="1:3" x14ac:dyDescent="0.35">
      <c r="A51524" s="12"/>
      <c r="B51524" s="12"/>
      <c r="C51524" s="12"/>
    </row>
    <row r="51525" spans="1:3" x14ac:dyDescent="0.35">
      <c r="A51525" s="12"/>
      <c r="B51525" s="12"/>
      <c r="C51525" s="12"/>
    </row>
    <row r="51526" spans="1:3" x14ac:dyDescent="0.35">
      <c r="A51526" s="12"/>
      <c r="B51526" s="12"/>
      <c r="C51526" s="12"/>
    </row>
    <row r="51527" spans="1:3" x14ac:dyDescent="0.35">
      <c r="A51527" s="12"/>
      <c r="B51527" s="12"/>
      <c r="C51527" s="12"/>
    </row>
    <row r="51528" spans="1:3" x14ac:dyDescent="0.35">
      <c r="A51528" s="12"/>
      <c r="B51528" s="12"/>
      <c r="C51528" s="12"/>
    </row>
    <row r="51529" spans="1:3" x14ac:dyDescent="0.35">
      <c r="A51529" s="12"/>
      <c r="B51529" s="12"/>
      <c r="C51529" s="12"/>
    </row>
    <row r="51530" spans="1:3" x14ac:dyDescent="0.35">
      <c r="A51530" s="12"/>
      <c r="B51530" s="12"/>
      <c r="C51530" s="12"/>
    </row>
    <row r="51531" spans="1:3" x14ac:dyDescent="0.35">
      <c r="A51531" s="12"/>
      <c r="B51531" s="12"/>
      <c r="C51531" s="12"/>
    </row>
    <row r="51532" spans="1:3" x14ac:dyDescent="0.35">
      <c r="A51532" s="12"/>
      <c r="B51532" s="12"/>
      <c r="C51532" s="12"/>
    </row>
    <row r="51533" spans="1:3" x14ac:dyDescent="0.35">
      <c r="A51533" s="12"/>
      <c r="B51533" s="12"/>
      <c r="C51533" s="12"/>
    </row>
    <row r="51534" spans="1:3" x14ac:dyDescent="0.35">
      <c r="A51534" s="12"/>
      <c r="B51534" s="12"/>
      <c r="C51534" s="12"/>
    </row>
    <row r="51535" spans="1:3" x14ac:dyDescent="0.35">
      <c r="A51535" s="12"/>
      <c r="B51535" s="12"/>
      <c r="C51535" s="12"/>
    </row>
    <row r="51536" spans="1:3" x14ac:dyDescent="0.35">
      <c r="A51536" s="12"/>
      <c r="B51536" s="12"/>
      <c r="C51536" s="12"/>
    </row>
    <row r="51537" spans="1:3" x14ac:dyDescent="0.35">
      <c r="A51537" s="12"/>
      <c r="B51537" s="12"/>
      <c r="C51537" s="12"/>
    </row>
    <row r="51538" spans="1:3" x14ac:dyDescent="0.35">
      <c r="A51538" s="12"/>
      <c r="B51538" s="12"/>
      <c r="C51538" s="12"/>
    </row>
    <row r="51539" spans="1:3" x14ac:dyDescent="0.35">
      <c r="A51539" s="12"/>
      <c r="B51539" s="12"/>
      <c r="C51539" s="12"/>
    </row>
    <row r="51540" spans="1:3" x14ac:dyDescent="0.35">
      <c r="A51540" s="12"/>
      <c r="B51540" s="12"/>
      <c r="C51540" s="12"/>
    </row>
    <row r="51541" spans="1:3" x14ac:dyDescent="0.35">
      <c r="A51541" s="12"/>
      <c r="B51541" s="12"/>
      <c r="C51541" s="12"/>
    </row>
    <row r="51542" spans="1:3" x14ac:dyDescent="0.35">
      <c r="A51542" s="12"/>
      <c r="B51542" s="12"/>
      <c r="C51542" s="12"/>
    </row>
    <row r="51543" spans="1:3" x14ac:dyDescent="0.35">
      <c r="A51543" s="12"/>
      <c r="B51543" s="12"/>
      <c r="C51543" s="12"/>
    </row>
    <row r="51544" spans="1:3" x14ac:dyDescent="0.35">
      <c r="A51544" s="12"/>
      <c r="B51544" s="12"/>
      <c r="C51544" s="12"/>
    </row>
    <row r="51545" spans="1:3" x14ac:dyDescent="0.35">
      <c r="A51545" s="12"/>
      <c r="B51545" s="12"/>
      <c r="C51545" s="12"/>
    </row>
    <row r="51546" spans="1:3" x14ac:dyDescent="0.35">
      <c r="A51546" s="12"/>
      <c r="B51546" s="12"/>
      <c r="C51546" s="12"/>
    </row>
    <row r="51547" spans="1:3" x14ac:dyDescent="0.35">
      <c r="A51547" s="12"/>
      <c r="B51547" s="12"/>
      <c r="C51547" s="12"/>
    </row>
    <row r="51548" spans="1:3" x14ac:dyDescent="0.35">
      <c r="A51548" s="12"/>
      <c r="B51548" s="12"/>
      <c r="C51548" s="12"/>
    </row>
    <row r="51549" spans="1:3" x14ac:dyDescent="0.35">
      <c r="A51549" s="12"/>
      <c r="B51549" s="12"/>
      <c r="C51549" s="12"/>
    </row>
    <row r="51550" spans="1:3" x14ac:dyDescent="0.35">
      <c r="A51550" s="12"/>
      <c r="B51550" s="12"/>
      <c r="C51550" s="12"/>
    </row>
    <row r="51551" spans="1:3" x14ac:dyDescent="0.35">
      <c r="A51551" s="12"/>
      <c r="B51551" s="12"/>
      <c r="C51551" s="12"/>
    </row>
    <row r="51552" spans="1:3" x14ac:dyDescent="0.35">
      <c r="A51552" s="12"/>
      <c r="B51552" s="12"/>
      <c r="C51552" s="12"/>
    </row>
    <row r="51553" spans="1:3" x14ac:dyDescent="0.35">
      <c r="A51553" s="12"/>
      <c r="B51553" s="12"/>
      <c r="C51553" s="12"/>
    </row>
    <row r="51554" spans="1:3" x14ac:dyDescent="0.35">
      <c r="A51554" s="12"/>
      <c r="B51554" s="12"/>
      <c r="C51554" s="12"/>
    </row>
    <row r="51555" spans="1:3" x14ac:dyDescent="0.35">
      <c r="A51555" s="12"/>
      <c r="B51555" s="12"/>
      <c r="C51555" s="12"/>
    </row>
    <row r="51556" spans="1:3" x14ac:dyDescent="0.35">
      <c r="A51556" s="12"/>
      <c r="B51556" s="12"/>
      <c r="C51556" s="12"/>
    </row>
    <row r="51557" spans="1:3" x14ac:dyDescent="0.35">
      <c r="A51557" s="12"/>
      <c r="B51557" s="12"/>
      <c r="C51557" s="12"/>
    </row>
    <row r="51558" spans="1:3" x14ac:dyDescent="0.35">
      <c r="A51558" s="12"/>
      <c r="B51558" s="12"/>
      <c r="C51558" s="12"/>
    </row>
    <row r="51559" spans="1:3" x14ac:dyDescent="0.35">
      <c r="A51559" s="12"/>
      <c r="B51559" s="12"/>
      <c r="C51559" s="12"/>
    </row>
    <row r="51560" spans="1:3" x14ac:dyDescent="0.35">
      <c r="A51560" s="12"/>
      <c r="B51560" s="12"/>
      <c r="C51560" s="12"/>
    </row>
    <row r="51561" spans="1:3" x14ac:dyDescent="0.35">
      <c r="A51561" s="12"/>
      <c r="B51561" s="12"/>
      <c r="C51561" s="12"/>
    </row>
    <row r="51562" spans="1:3" x14ac:dyDescent="0.35">
      <c r="A51562" s="12"/>
      <c r="B51562" s="12"/>
      <c r="C51562" s="12"/>
    </row>
    <row r="51563" spans="1:3" x14ac:dyDescent="0.35">
      <c r="A51563" s="12"/>
      <c r="B51563" s="12"/>
      <c r="C51563" s="12"/>
    </row>
    <row r="51564" spans="1:3" x14ac:dyDescent="0.35">
      <c r="A51564" s="12"/>
      <c r="B51564" s="12"/>
      <c r="C51564" s="12"/>
    </row>
    <row r="51565" spans="1:3" x14ac:dyDescent="0.35">
      <c r="A51565" s="12"/>
      <c r="B51565" s="12"/>
      <c r="C51565" s="12"/>
    </row>
    <row r="51566" spans="1:3" x14ac:dyDescent="0.35">
      <c r="A51566" s="12"/>
      <c r="B51566" s="12"/>
      <c r="C51566" s="12"/>
    </row>
    <row r="51567" spans="1:3" x14ac:dyDescent="0.35">
      <c r="A51567" s="12"/>
      <c r="B51567" s="12"/>
      <c r="C51567" s="12"/>
    </row>
    <row r="51568" spans="1:3" x14ac:dyDescent="0.35">
      <c r="A51568" s="12"/>
      <c r="B51568" s="12"/>
      <c r="C51568" s="12"/>
    </row>
    <row r="51569" spans="1:3" x14ac:dyDescent="0.35">
      <c r="A51569" s="12"/>
      <c r="B51569" s="12"/>
      <c r="C51569" s="12"/>
    </row>
    <row r="51570" spans="1:3" x14ac:dyDescent="0.35">
      <c r="A51570" s="12"/>
      <c r="B51570" s="12"/>
      <c r="C51570" s="12"/>
    </row>
    <row r="51571" spans="1:3" x14ac:dyDescent="0.35">
      <c r="A51571" s="12"/>
      <c r="B51571" s="12"/>
      <c r="C51571" s="12"/>
    </row>
    <row r="51572" spans="1:3" x14ac:dyDescent="0.35">
      <c r="A51572" s="12"/>
      <c r="B51572" s="12"/>
      <c r="C51572" s="12"/>
    </row>
    <row r="51573" spans="1:3" x14ac:dyDescent="0.35">
      <c r="A51573" s="12"/>
      <c r="B51573" s="12"/>
      <c r="C51573" s="12"/>
    </row>
    <row r="51574" spans="1:3" x14ac:dyDescent="0.35">
      <c r="A51574" s="12"/>
      <c r="B51574" s="12"/>
      <c r="C51574" s="12"/>
    </row>
    <row r="51575" spans="1:3" x14ac:dyDescent="0.35">
      <c r="A51575" s="12"/>
      <c r="B51575" s="12"/>
      <c r="C51575" s="12"/>
    </row>
    <row r="51576" spans="1:3" x14ac:dyDescent="0.35">
      <c r="A51576" s="12"/>
      <c r="B51576" s="12"/>
      <c r="C51576" s="12"/>
    </row>
    <row r="51577" spans="1:3" x14ac:dyDescent="0.35">
      <c r="A51577" s="12"/>
      <c r="B51577" s="12"/>
      <c r="C51577" s="12"/>
    </row>
    <row r="51578" spans="1:3" x14ac:dyDescent="0.35">
      <c r="A51578" s="12"/>
      <c r="B51578" s="12"/>
      <c r="C51578" s="12"/>
    </row>
    <row r="51579" spans="1:3" x14ac:dyDescent="0.35">
      <c r="A51579" s="12"/>
      <c r="B51579" s="12"/>
      <c r="C51579" s="12"/>
    </row>
    <row r="51580" spans="1:3" x14ac:dyDescent="0.35">
      <c r="A51580" s="12"/>
      <c r="B51580" s="12"/>
      <c r="C51580" s="12"/>
    </row>
    <row r="51581" spans="1:3" x14ac:dyDescent="0.35">
      <c r="A51581" s="12"/>
      <c r="B51581" s="12"/>
      <c r="C51581" s="12"/>
    </row>
    <row r="51582" spans="1:3" x14ac:dyDescent="0.35">
      <c r="A51582" s="12"/>
      <c r="B51582" s="12"/>
      <c r="C51582" s="12"/>
    </row>
    <row r="51583" spans="1:3" x14ac:dyDescent="0.35">
      <c r="A51583" s="12"/>
      <c r="B51583" s="12"/>
      <c r="C51583" s="12"/>
    </row>
    <row r="51584" spans="1:3" x14ac:dyDescent="0.35">
      <c r="A51584" s="12"/>
      <c r="B51584" s="12"/>
      <c r="C51584" s="12"/>
    </row>
    <row r="51585" spans="1:3" x14ac:dyDescent="0.35">
      <c r="A51585" s="12"/>
      <c r="B51585" s="12"/>
      <c r="C51585" s="12"/>
    </row>
    <row r="51586" spans="1:3" x14ac:dyDescent="0.35">
      <c r="A51586" s="12"/>
      <c r="B51586" s="12"/>
      <c r="C51586" s="12"/>
    </row>
    <row r="51587" spans="1:3" x14ac:dyDescent="0.35">
      <c r="A51587" s="12"/>
      <c r="B51587" s="12"/>
      <c r="C51587" s="12"/>
    </row>
    <row r="51588" spans="1:3" x14ac:dyDescent="0.35">
      <c r="A51588" s="12"/>
      <c r="B51588" s="12"/>
      <c r="C51588" s="12"/>
    </row>
    <row r="51589" spans="1:3" x14ac:dyDescent="0.35">
      <c r="A51589" s="12"/>
      <c r="B51589" s="12"/>
      <c r="C51589" s="12"/>
    </row>
    <row r="51590" spans="1:3" x14ac:dyDescent="0.35">
      <c r="A51590" s="12"/>
      <c r="B51590" s="12"/>
      <c r="C51590" s="12"/>
    </row>
    <row r="51591" spans="1:3" x14ac:dyDescent="0.35">
      <c r="A51591" s="12"/>
      <c r="B51591" s="12"/>
      <c r="C51591" s="12"/>
    </row>
    <row r="51592" spans="1:3" x14ac:dyDescent="0.35">
      <c r="A51592" s="12"/>
      <c r="B51592" s="12"/>
      <c r="C51592" s="12"/>
    </row>
    <row r="51593" spans="1:3" x14ac:dyDescent="0.35">
      <c r="A51593" s="12"/>
      <c r="B51593" s="12"/>
      <c r="C51593" s="12"/>
    </row>
    <row r="51594" spans="1:3" x14ac:dyDescent="0.35">
      <c r="A51594" s="12"/>
      <c r="B51594" s="12"/>
      <c r="C51594" s="12"/>
    </row>
    <row r="51595" spans="1:3" x14ac:dyDescent="0.35">
      <c r="A51595" s="12"/>
      <c r="B51595" s="12"/>
      <c r="C51595" s="12"/>
    </row>
    <row r="51596" spans="1:3" x14ac:dyDescent="0.35">
      <c r="A51596" s="12"/>
      <c r="B51596" s="12"/>
      <c r="C51596" s="12"/>
    </row>
    <row r="51597" spans="1:3" x14ac:dyDescent="0.35">
      <c r="A51597" s="12"/>
      <c r="B51597" s="12"/>
      <c r="C51597" s="12"/>
    </row>
    <row r="51598" spans="1:3" x14ac:dyDescent="0.35">
      <c r="A51598" s="12"/>
      <c r="B51598" s="12"/>
      <c r="C51598" s="12"/>
    </row>
    <row r="51599" spans="1:3" x14ac:dyDescent="0.35">
      <c r="A51599" s="12"/>
      <c r="B51599" s="12"/>
      <c r="C51599" s="12"/>
    </row>
    <row r="51600" spans="1:3" x14ac:dyDescent="0.35">
      <c r="A51600" s="12"/>
      <c r="B51600" s="12"/>
      <c r="C51600" s="12"/>
    </row>
    <row r="51601" spans="1:3" x14ac:dyDescent="0.35">
      <c r="A51601" s="12"/>
      <c r="B51601" s="12"/>
      <c r="C51601" s="12"/>
    </row>
    <row r="51602" spans="1:3" x14ac:dyDescent="0.35">
      <c r="A51602" s="12"/>
      <c r="B51602" s="12"/>
      <c r="C51602" s="12"/>
    </row>
    <row r="51603" spans="1:3" x14ac:dyDescent="0.35">
      <c r="A51603" s="12"/>
      <c r="B51603" s="12"/>
      <c r="C51603" s="12"/>
    </row>
    <row r="51604" spans="1:3" x14ac:dyDescent="0.35">
      <c r="A51604" s="12"/>
      <c r="B51604" s="12"/>
      <c r="C51604" s="12"/>
    </row>
    <row r="51605" spans="1:3" x14ac:dyDescent="0.35">
      <c r="A51605" s="12"/>
      <c r="B51605" s="12"/>
      <c r="C51605" s="12"/>
    </row>
    <row r="51606" spans="1:3" x14ac:dyDescent="0.35">
      <c r="A51606" s="12"/>
      <c r="B51606" s="12"/>
      <c r="C51606" s="12"/>
    </row>
    <row r="51607" spans="1:3" x14ac:dyDescent="0.35">
      <c r="A51607" s="12"/>
      <c r="B51607" s="12"/>
      <c r="C51607" s="12"/>
    </row>
    <row r="51608" spans="1:3" x14ac:dyDescent="0.35">
      <c r="A51608" s="12"/>
      <c r="B51608" s="12"/>
      <c r="C51608" s="12"/>
    </row>
    <row r="51609" spans="1:3" x14ac:dyDescent="0.35">
      <c r="A51609" s="12"/>
      <c r="B51609" s="12"/>
      <c r="C51609" s="12"/>
    </row>
    <row r="51610" spans="1:3" x14ac:dyDescent="0.35">
      <c r="A51610" s="12"/>
      <c r="B51610" s="12"/>
      <c r="C51610" s="12"/>
    </row>
    <row r="51611" spans="1:3" x14ac:dyDescent="0.35">
      <c r="A51611" s="12"/>
      <c r="B51611" s="12"/>
      <c r="C51611" s="12"/>
    </row>
    <row r="51612" spans="1:3" x14ac:dyDescent="0.35">
      <c r="A51612" s="12"/>
      <c r="B51612" s="12"/>
      <c r="C51612" s="12"/>
    </row>
    <row r="51613" spans="1:3" x14ac:dyDescent="0.35">
      <c r="A51613" s="12"/>
      <c r="B51613" s="12"/>
      <c r="C51613" s="12"/>
    </row>
    <row r="51614" spans="1:3" x14ac:dyDescent="0.35">
      <c r="A51614" s="12"/>
      <c r="B51614" s="12"/>
      <c r="C51614" s="12"/>
    </row>
    <row r="51615" spans="1:3" x14ac:dyDescent="0.35">
      <c r="A51615" s="12"/>
      <c r="B51615" s="12"/>
      <c r="C51615" s="12"/>
    </row>
    <row r="51616" spans="1:3" x14ac:dyDescent="0.35">
      <c r="A51616" s="12"/>
      <c r="B51616" s="12"/>
      <c r="C51616" s="12"/>
    </row>
    <row r="51617" spans="1:3" x14ac:dyDescent="0.35">
      <c r="A51617" s="12"/>
      <c r="B51617" s="12"/>
      <c r="C51617" s="12"/>
    </row>
    <row r="51618" spans="1:3" x14ac:dyDescent="0.35">
      <c r="A51618" s="12"/>
      <c r="B51618" s="12"/>
      <c r="C51618" s="12"/>
    </row>
    <row r="51619" spans="1:3" x14ac:dyDescent="0.35">
      <c r="A51619" s="12"/>
      <c r="B51619" s="12"/>
      <c r="C51619" s="12"/>
    </row>
    <row r="51620" spans="1:3" x14ac:dyDescent="0.35">
      <c r="A51620" s="12"/>
      <c r="B51620" s="12"/>
      <c r="C51620" s="12"/>
    </row>
    <row r="51621" spans="1:3" x14ac:dyDescent="0.35">
      <c r="A51621" s="12"/>
      <c r="B51621" s="12"/>
      <c r="C51621" s="12"/>
    </row>
    <row r="51622" spans="1:3" x14ac:dyDescent="0.35">
      <c r="A51622" s="12"/>
      <c r="B51622" s="12"/>
      <c r="C51622" s="12"/>
    </row>
    <row r="51623" spans="1:3" x14ac:dyDescent="0.35">
      <c r="A51623" s="12"/>
      <c r="B51623" s="12"/>
      <c r="C51623" s="12"/>
    </row>
    <row r="51624" spans="1:3" x14ac:dyDescent="0.35">
      <c r="A51624" s="12"/>
      <c r="B51624" s="12"/>
      <c r="C51624" s="12"/>
    </row>
    <row r="51625" spans="1:3" x14ac:dyDescent="0.35">
      <c r="A51625" s="12"/>
      <c r="B51625" s="12"/>
      <c r="C51625" s="12"/>
    </row>
    <row r="51626" spans="1:3" x14ac:dyDescent="0.35">
      <c r="A51626" s="12"/>
      <c r="B51626" s="12"/>
      <c r="C51626" s="12"/>
    </row>
    <row r="51627" spans="1:3" x14ac:dyDescent="0.35">
      <c r="A51627" s="12"/>
      <c r="B51627" s="12"/>
      <c r="C51627" s="12"/>
    </row>
    <row r="51628" spans="1:3" x14ac:dyDescent="0.35">
      <c r="A51628" s="12"/>
      <c r="B51628" s="12"/>
      <c r="C51628" s="12"/>
    </row>
    <row r="51629" spans="1:3" x14ac:dyDescent="0.35">
      <c r="A51629" s="12"/>
      <c r="B51629" s="12"/>
      <c r="C51629" s="12"/>
    </row>
    <row r="51630" spans="1:3" x14ac:dyDescent="0.35">
      <c r="A51630" s="12"/>
      <c r="B51630" s="12"/>
      <c r="C51630" s="12"/>
    </row>
    <row r="51631" spans="1:3" x14ac:dyDescent="0.35">
      <c r="A51631" s="12"/>
      <c r="B51631" s="12"/>
      <c r="C51631" s="12"/>
    </row>
    <row r="51632" spans="1:3" x14ac:dyDescent="0.35">
      <c r="A51632" s="12"/>
      <c r="B51632" s="12"/>
      <c r="C51632" s="12"/>
    </row>
    <row r="51633" spans="1:3" x14ac:dyDescent="0.35">
      <c r="A51633" s="12"/>
      <c r="B51633" s="12"/>
      <c r="C51633" s="12"/>
    </row>
    <row r="51634" spans="1:3" x14ac:dyDescent="0.35">
      <c r="A51634" s="12"/>
      <c r="B51634" s="12"/>
      <c r="C51634" s="12"/>
    </row>
    <row r="51635" spans="1:3" x14ac:dyDescent="0.35">
      <c r="A51635" s="12"/>
      <c r="B51635" s="12"/>
      <c r="C51635" s="12"/>
    </row>
    <row r="51636" spans="1:3" x14ac:dyDescent="0.35">
      <c r="A51636" s="12"/>
      <c r="B51636" s="12"/>
      <c r="C51636" s="12"/>
    </row>
    <row r="51637" spans="1:3" x14ac:dyDescent="0.35">
      <c r="A51637" s="12"/>
      <c r="B51637" s="12"/>
      <c r="C51637" s="12"/>
    </row>
    <row r="51638" spans="1:3" x14ac:dyDescent="0.35">
      <c r="A51638" s="12"/>
      <c r="B51638" s="12"/>
      <c r="C51638" s="12"/>
    </row>
    <row r="51639" spans="1:3" x14ac:dyDescent="0.35">
      <c r="A51639" s="12"/>
      <c r="B51639" s="12"/>
      <c r="C51639" s="12"/>
    </row>
    <row r="51640" spans="1:3" x14ac:dyDescent="0.35">
      <c r="A51640" s="12"/>
      <c r="B51640" s="12"/>
      <c r="C51640" s="12"/>
    </row>
    <row r="51641" spans="1:3" x14ac:dyDescent="0.35">
      <c r="A51641" s="12"/>
      <c r="B51641" s="12"/>
      <c r="C51641" s="12"/>
    </row>
    <row r="51642" spans="1:3" x14ac:dyDescent="0.35">
      <c r="A51642" s="12"/>
      <c r="B51642" s="12"/>
      <c r="C51642" s="12"/>
    </row>
    <row r="51643" spans="1:3" x14ac:dyDescent="0.35">
      <c r="A51643" s="12"/>
      <c r="B51643" s="12"/>
      <c r="C51643" s="12"/>
    </row>
    <row r="51644" spans="1:3" x14ac:dyDescent="0.35">
      <c r="A51644" s="12"/>
      <c r="B51644" s="12"/>
      <c r="C51644" s="12"/>
    </row>
    <row r="51645" spans="1:3" x14ac:dyDescent="0.35">
      <c r="A51645" s="12"/>
      <c r="B51645" s="12"/>
      <c r="C51645" s="12"/>
    </row>
    <row r="51646" spans="1:3" x14ac:dyDescent="0.35">
      <c r="A51646" s="12"/>
      <c r="B51646" s="12"/>
      <c r="C51646" s="12"/>
    </row>
    <row r="51647" spans="1:3" x14ac:dyDescent="0.35">
      <c r="A51647" s="12"/>
      <c r="B51647" s="12"/>
      <c r="C51647" s="12"/>
    </row>
    <row r="51648" spans="1:3" x14ac:dyDescent="0.35">
      <c r="A51648" s="12"/>
      <c r="B51648" s="12"/>
      <c r="C51648" s="12"/>
    </row>
    <row r="51649" spans="1:3" x14ac:dyDescent="0.35">
      <c r="A51649" s="12"/>
      <c r="B51649" s="12"/>
      <c r="C51649" s="12"/>
    </row>
    <row r="51650" spans="1:3" x14ac:dyDescent="0.35">
      <c r="A51650" s="12"/>
      <c r="B51650" s="12"/>
      <c r="C51650" s="12"/>
    </row>
    <row r="51651" spans="1:3" x14ac:dyDescent="0.35">
      <c r="A51651" s="12"/>
      <c r="B51651" s="12"/>
      <c r="C51651" s="12"/>
    </row>
    <row r="51652" spans="1:3" x14ac:dyDescent="0.35">
      <c r="A51652" s="12"/>
      <c r="B51652" s="12"/>
      <c r="C51652" s="12"/>
    </row>
    <row r="51653" spans="1:3" x14ac:dyDescent="0.35">
      <c r="A51653" s="12"/>
      <c r="B51653" s="12"/>
      <c r="C51653" s="12"/>
    </row>
    <row r="51654" spans="1:3" x14ac:dyDescent="0.35">
      <c r="A51654" s="12"/>
      <c r="B51654" s="12"/>
      <c r="C51654" s="12"/>
    </row>
    <row r="51655" spans="1:3" x14ac:dyDescent="0.35">
      <c r="A51655" s="12"/>
      <c r="B51655" s="12"/>
      <c r="C51655" s="12"/>
    </row>
    <row r="51656" spans="1:3" x14ac:dyDescent="0.35">
      <c r="A51656" s="12"/>
      <c r="B51656" s="12"/>
      <c r="C51656" s="12"/>
    </row>
    <row r="51657" spans="1:3" x14ac:dyDescent="0.35">
      <c r="A51657" s="12"/>
      <c r="B51657" s="12"/>
      <c r="C51657" s="12"/>
    </row>
    <row r="51658" spans="1:3" x14ac:dyDescent="0.35">
      <c r="A51658" s="12"/>
      <c r="B51658" s="12"/>
      <c r="C51658" s="12"/>
    </row>
    <row r="51659" spans="1:3" x14ac:dyDescent="0.35">
      <c r="A51659" s="12"/>
      <c r="B51659" s="12"/>
      <c r="C51659" s="12"/>
    </row>
    <row r="51660" spans="1:3" x14ac:dyDescent="0.35">
      <c r="A51660" s="12"/>
      <c r="B51660" s="12"/>
      <c r="C51660" s="12"/>
    </row>
    <row r="51661" spans="1:3" x14ac:dyDescent="0.35">
      <c r="A51661" s="12"/>
      <c r="B51661" s="12"/>
      <c r="C51661" s="12"/>
    </row>
    <row r="51662" spans="1:3" x14ac:dyDescent="0.35">
      <c r="A51662" s="12"/>
      <c r="B51662" s="12"/>
      <c r="C51662" s="12"/>
    </row>
    <row r="51663" spans="1:3" x14ac:dyDescent="0.35">
      <c r="A51663" s="12"/>
      <c r="B51663" s="12"/>
      <c r="C51663" s="12"/>
    </row>
    <row r="51664" spans="1:3" x14ac:dyDescent="0.35">
      <c r="A51664" s="12"/>
      <c r="B51664" s="12"/>
      <c r="C51664" s="12"/>
    </row>
    <row r="51665" spans="1:3" x14ac:dyDescent="0.35">
      <c r="A51665" s="12"/>
      <c r="B51665" s="12"/>
      <c r="C51665" s="12"/>
    </row>
    <row r="51666" spans="1:3" x14ac:dyDescent="0.35">
      <c r="A51666" s="12"/>
      <c r="B51666" s="12"/>
      <c r="C51666" s="12"/>
    </row>
    <row r="51667" spans="1:3" x14ac:dyDescent="0.35">
      <c r="A51667" s="12"/>
      <c r="B51667" s="12"/>
      <c r="C51667" s="12"/>
    </row>
    <row r="51668" spans="1:3" x14ac:dyDescent="0.35">
      <c r="A51668" s="12"/>
      <c r="B51668" s="12"/>
      <c r="C51668" s="12"/>
    </row>
    <row r="51669" spans="1:3" x14ac:dyDescent="0.35">
      <c r="A51669" s="12"/>
      <c r="B51669" s="12"/>
      <c r="C51669" s="12"/>
    </row>
    <row r="51670" spans="1:3" x14ac:dyDescent="0.35">
      <c r="A51670" s="12"/>
      <c r="B51670" s="12"/>
      <c r="C51670" s="12"/>
    </row>
    <row r="51671" spans="1:3" x14ac:dyDescent="0.35">
      <c r="A51671" s="12"/>
      <c r="B51671" s="12"/>
      <c r="C51671" s="12"/>
    </row>
    <row r="51672" spans="1:3" x14ac:dyDescent="0.35">
      <c r="A51672" s="12"/>
      <c r="B51672" s="12"/>
      <c r="C51672" s="12"/>
    </row>
    <row r="51673" spans="1:3" x14ac:dyDescent="0.35">
      <c r="A51673" s="12"/>
      <c r="B51673" s="12"/>
      <c r="C51673" s="12"/>
    </row>
    <row r="51674" spans="1:3" x14ac:dyDescent="0.35">
      <c r="A51674" s="12"/>
      <c r="B51674" s="12"/>
      <c r="C51674" s="12"/>
    </row>
    <row r="51675" spans="1:3" x14ac:dyDescent="0.35">
      <c r="A51675" s="12"/>
      <c r="B51675" s="12"/>
      <c r="C51675" s="12"/>
    </row>
    <row r="51676" spans="1:3" x14ac:dyDescent="0.35">
      <c r="A51676" s="12"/>
      <c r="B51676" s="12"/>
      <c r="C51676" s="12"/>
    </row>
    <row r="51677" spans="1:3" x14ac:dyDescent="0.35">
      <c r="A51677" s="12"/>
      <c r="B51677" s="12"/>
      <c r="C51677" s="12"/>
    </row>
    <row r="51678" spans="1:3" x14ac:dyDescent="0.35">
      <c r="A51678" s="12"/>
      <c r="B51678" s="12"/>
      <c r="C51678" s="12"/>
    </row>
    <row r="51679" spans="1:3" x14ac:dyDescent="0.35">
      <c r="A51679" s="12"/>
      <c r="B51679" s="12"/>
      <c r="C51679" s="12"/>
    </row>
    <row r="51680" spans="1:3" x14ac:dyDescent="0.35">
      <c r="A51680" s="12"/>
      <c r="B51680" s="12"/>
      <c r="C51680" s="12"/>
    </row>
    <row r="51681" spans="1:3" x14ac:dyDescent="0.35">
      <c r="A51681" s="12"/>
      <c r="B51681" s="12"/>
      <c r="C51681" s="12"/>
    </row>
    <row r="51682" spans="1:3" x14ac:dyDescent="0.35">
      <c r="A51682" s="12"/>
      <c r="B51682" s="12"/>
      <c r="C51682" s="12"/>
    </row>
    <row r="51683" spans="1:3" x14ac:dyDescent="0.35">
      <c r="A51683" s="12"/>
      <c r="B51683" s="12"/>
      <c r="C51683" s="12"/>
    </row>
    <row r="51684" spans="1:3" x14ac:dyDescent="0.35">
      <c r="A51684" s="12"/>
      <c r="B51684" s="12"/>
      <c r="C51684" s="12"/>
    </row>
    <row r="51685" spans="1:3" x14ac:dyDescent="0.35">
      <c r="A51685" s="12"/>
      <c r="B51685" s="12"/>
      <c r="C51685" s="12"/>
    </row>
    <row r="51686" spans="1:3" x14ac:dyDescent="0.35">
      <c r="A51686" s="12"/>
      <c r="B51686" s="12"/>
      <c r="C51686" s="12"/>
    </row>
    <row r="51687" spans="1:3" x14ac:dyDescent="0.35">
      <c r="A51687" s="12"/>
      <c r="B51687" s="12"/>
      <c r="C51687" s="12"/>
    </row>
    <row r="51688" spans="1:3" x14ac:dyDescent="0.35">
      <c r="A51688" s="12"/>
      <c r="B51688" s="12"/>
      <c r="C51688" s="12"/>
    </row>
    <row r="51689" spans="1:3" x14ac:dyDescent="0.35">
      <c r="A51689" s="12"/>
      <c r="B51689" s="12"/>
      <c r="C51689" s="12"/>
    </row>
    <row r="51690" spans="1:3" x14ac:dyDescent="0.35">
      <c r="A51690" s="12"/>
      <c r="B51690" s="12"/>
      <c r="C51690" s="12"/>
    </row>
    <row r="51691" spans="1:3" x14ac:dyDescent="0.35">
      <c r="A51691" s="12"/>
      <c r="B51691" s="12"/>
      <c r="C51691" s="12"/>
    </row>
    <row r="51692" spans="1:3" x14ac:dyDescent="0.35">
      <c r="A51692" s="12"/>
      <c r="B51692" s="12"/>
      <c r="C51692" s="12"/>
    </row>
    <row r="51693" spans="1:3" x14ac:dyDescent="0.35">
      <c r="A51693" s="12"/>
      <c r="B51693" s="12"/>
      <c r="C51693" s="12"/>
    </row>
    <row r="51694" spans="1:3" x14ac:dyDescent="0.35">
      <c r="A51694" s="12"/>
      <c r="B51694" s="12"/>
      <c r="C51694" s="12"/>
    </row>
    <row r="51695" spans="1:3" x14ac:dyDescent="0.35">
      <c r="A51695" s="12"/>
      <c r="B51695" s="12"/>
      <c r="C51695" s="12"/>
    </row>
    <row r="51696" spans="1:3" x14ac:dyDescent="0.35">
      <c r="A51696" s="12"/>
      <c r="B51696" s="12"/>
      <c r="C51696" s="12"/>
    </row>
    <row r="51697" spans="1:3" x14ac:dyDescent="0.35">
      <c r="A51697" s="12"/>
      <c r="B51697" s="12"/>
      <c r="C51697" s="12"/>
    </row>
    <row r="51698" spans="1:3" x14ac:dyDescent="0.35">
      <c r="A51698" s="12"/>
      <c r="B51698" s="12"/>
      <c r="C51698" s="12"/>
    </row>
    <row r="51699" spans="1:3" x14ac:dyDescent="0.35">
      <c r="A51699" s="12"/>
      <c r="B51699" s="12"/>
      <c r="C51699" s="12"/>
    </row>
    <row r="51700" spans="1:3" x14ac:dyDescent="0.35">
      <c r="A51700" s="12"/>
      <c r="B51700" s="12"/>
      <c r="C51700" s="12"/>
    </row>
    <row r="51701" spans="1:3" x14ac:dyDescent="0.35">
      <c r="A51701" s="12"/>
      <c r="B51701" s="12"/>
      <c r="C51701" s="12"/>
    </row>
    <row r="51702" spans="1:3" x14ac:dyDescent="0.35">
      <c r="A51702" s="12"/>
      <c r="B51702" s="12"/>
      <c r="C51702" s="12"/>
    </row>
    <row r="51703" spans="1:3" x14ac:dyDescent="0.35">
      <c r="A51703" s="12"/>
      <c r="B51703" s="12"/>
      <c r="C51703" s="12"/>
    </row>
    <row r="51704" spans="1:3" x14ac:dyDescent="0.35">
      <c r="A51704" s="12"/>
      <c r="B51704" s="12"/>
      <c r="C51704" s="12"/>
    </row>
    <row r="51705" spans="1:3" x14ac:dyDescent="0.35">
      <c r="A51705" s="12"/>
      <c r="B51705" s="12"/>
      <c r="C51705" s="12"/>
    </row>
    <row r="51706" spans="1:3" x14ac:dyDescent="0.35">
      <c r="A51706" s="12"/>
      <c r="B51706" s="12"/>
      <c r="C51706" s="12"/>
    </row>
    <row r="51707" spans="1:3" x14ac:dyDescent="0.35">
      <c r="A51707" s="12"/>
      <c r="B51707" s="12"/>
      <c r="C51707" s="12"/>
    </row>
    <row r="51708" spans="1:3" x14ac:dyDescent="0.35">
      <c r="A51708" s="12"/>
      <c r="B51708" s="12"/>
      <c r="C51708" s="12"/>
    </row>
    <row r="51709" spans="1:3" x14ac:dyDescent="0.35">
      <c r="A51709" s="12"/>
      <c r="B51709" s="12"/>
      <c r="C51709" s="12"/>
    </row>
    <row r="51710" spans="1:3" x14ac:dyDescent="0.35">
      <c r="A51710" s="12"/>
      <c r="B51710" s="12"/>
      <c r="C51710" s="12"/>
    </row>
    <row r="51711" spans="1:3" x14ac:dyDescent="0.35">
      <c r="A51711" s="12"/>
      <c r="B51711" s="12"/>
      <c r="C51711" s="12"/>
    </row>
    <row r="51712" spans="1:3" x14ac:dyDescent="0.35">
      <c r="A51712" s="12"/>
      <c r="B51712" s="12"/>
      <c r="C51712" s="12"/>
    </row>
    <row r="51713" spans="1:3" x14ac:dyDescent="0.35">
      <c r="A51713" s="12"/>
      <c r="B51713" s="12"/>
      <c r="C51713" s="12"/>
    </row>
    <row r="51714" spans="1:3" x14ac:dyDescent="0.35">
      <c r="A51714" s="12"/>
      <c r="B51714" s="12"/>
      <c r="C51714" s="12"/>
    </row>
    <row r="51715" spans="1:3" x14ac:dyDescent="0.35">
      <c r="A51715" s="12"/>
      <c r="B51715" s="12"/>
      <c r="C51715" s="12"/>
    </row>
    <row r="51716" spans="1:3" x14ac:dyDescent="0.35">
      <c r="A51716" s="12"/>
      <c r="B51716" s="12"/>
      <c r="C51716" s="12"/>
    </row>
    <row r="51717" spans="1:3" x14ac:dyDescent="0.35">
      <c r="A51717" s="12"/>
      <c r="B51717" s="12"/>
      <c r="C51717" s="12"/>
    </row>
    <row r="51718" spans="1:3" x14ac:dyDescent="0.35">
      <c r="A51718" s="12"/>
      <c r="B51718" s="12"/>
      <c r="C51718" s="12"/>
    </row>
    <row r="51719" spans="1:3" x14ac:dyDescent="0.35">
      <c r="A51719" s="12"/>
      <c r="B51719" s="12"/>
      <c r="C51719" s="12"/>
    </row>
    <row r="51720" spans="1:3" x14ac:dyDescent="0.35">
      <c r="A51720" s="12"/>
      <c r="B51720" s="12"/>
      <c r="C51720" s="12"/>
    </row>
    <row r="51721" spans="1:3" x14ac:dyDescent="0.35">
      <c r="A51721" s="12"/>
      <c r="B51721" s="12"/>
      <c r="C51721" s="12"/>
    </row>
    <row r="51722" spans="1:3" x14ac:dyDescent="0.35">
      <c r="A51722" s="12"/>
      <c r="B51722" s="12"/>
      <c r="C51722" s="12"/>
    </row>
    <row r="51723" spans="1:3" x14ac:dyDescent="0.35">
      <c r="A51723" s="12"/>
      <c r="B51723" s="12"/>
      <c r="C51723" s="12"/>
    </row>
    <row r="51724" spans="1:3" x14ac:dyDescent="0.35">
      <c r="A51724" s="12"/>
      <c r="B51724" s="12"/>
      <c r="C51724" s="12"/>
    </row>
    <row r="51725" spans="1:3" x14ac:dyDescent="0.35">
      <c r="A51725" s="12"/>
      <c r="B51725" s="12"/>
      <c r="C51725" s="12"/>
    </row>
    <row r="51726" spans="1:3" x14ac:dyDescent="0.35">
      <c r="A51726" s="12"/>
      <c r="B51726" s="12"/>
      <c r="C51726" s="12"/>
    </row>
    <row r="51727" spans="1:3" x14ac:dyDescent="0.35">
      <c r="A51727" s="12"/>
      <c r="B51727" s="12"/>
      <c r="C51727" s="12"/>
    </row>
    <row r="51728" spans="1:3" x14ac:dyDescent="0.35">
      <c r="A51728" s="12"/>
      <c r="B51728" s="12"/>
      <c r="C51728" s="12"/>
    </row>
    <row r="51729" spans="1:3" x14ac:dyDescent="0.35">
      <c r="A51729" s="12"/>
      <c r="B51729" s="12"/>
      <c r="C51729" s="12"/>
    </row>
    <row r="51730" spans="1:3" x14ac:dyDescent="0.35">
      <c r="A51730" s="12"/>
      <c r="B51730" s="12"/>
      <c r="C51730" s="12"/>
    </row>
    <row r="51731" spans="1:3" x14ac:dyDescent="0.35">
      <c r="A51731" s="12"/>
      <c r="B51731" s="12"/>
      <c r="C51731" s="12"/>
    </row>
    <row r="51732" spans="1:3" x14ac:dyDescent="0.35">
      <c r="A51732" s="12"/>
      <c r="B51732" s="12"/>
      <c r="C51732" s="12"/>
    </row>
    <row r="51733" spans="1:3" x14ac:dyDescent="0.35">
      <c r="A51733" s="12"/>
      <c r="B51733" s="12"/>
      <c r="C51733" s="12"/>
    </row>
    <row r="51734" spans="1:3" x14ac:dyDescent="0.35">
      <c r="A51734" s="12"/>
      <c r="B51734" s="12"/>
      <c r="C51734" s="12"/>
    </row>
    <row r="51735" spans="1:3" x14ac:dyDescent="0.35">
      <c r="A51735" s="12"/>
      <c r="B51735" s="12"/>
      <c r="C51735" s="12"/>
    </row>
    <row r="51736" spans="1:3" x14ac:dyDescent="0.35">
      <c r="A51736" s="12"/>
      <c r="B51736" s="12"/>
      <c r="C51736" s="12"/>
    </row>
    <row r="51737" spans="1:3" x14ac:dyDescent="0.35">
      <c r="A51737" s="12"/>
      <c r="B51737" s="12"/>
      <c r="C51737" s="12"/>
    </row>
    <row r="51738" spans="1:3" x14ac:dyDescent="0.35">
      <c r="A51738" s="12"/>
      <c r="B51738" s="12"/>
      <c r="C51738" s="12"/>
    </row>
    <row r="51739" spans="1:3" x14ac:dyDescent="0.35">
      <c r="A51739" s="12"/>
      <c r="B51739" s="12"/>
      <c r="C51739" s="12"/>
    </row>
    <row r="51740" spans="1:3" x14ac:dyDescent="0.35">
      <c r="A51740" s="12"/>
      <c r="B51740" s="12"/>
      <c r="C51740" s="12"/>
    </row>
    <row r="51741" spans="1:3" x14ac:dyDescent="0.35">
      <c r="A51741" s="12"/>
      <c r="B51741" s="12"/>
      <c r="C51741" s="12"/>
    </row>
    <row r="51742" spans="1:3" x14ac:dyDescent="0.35">
      <c r="A51742" s="12"/>
      <c r="B51742" s="12"/>
      <c r="C51742" s="12"/>
    </row>
    <row r="51743" spans="1:3" x14ac:dyDescent="0.35">
      <c r="A51743" s="12"/>
      <c r="B51743" s="12"/>
      <c r="C51743" s="12"/>
    </row>
    <row r="51744" spans="1:3" x14ac:dyDescent="0.35">
      <c r="A51744" s="12"/>
      <c r="B51744" s="12"/>
      <c r="C51744" s="12"/>
    </row>
    <row r="51745" spans="1:3" x14ac:dyDescent="0.35">
      <c r="A51745" s="12"/>
      <c r="B51745" s="12"/>
      <c r="C51745" s="12"/>
    </row>
    <row r="51746" spans="1:3" x14ac:dyDescent="0.35">
      <c r="A51746" s="12"/>
      <c r="B51746" s="12"/>
      <c r="C51746" s="12"/>
    </row>
    <row r="51747" spans="1:3" x14ac:dyDescent="0.35">
      <c r="A51747" s="12"/>
      <c r="B51747" s="12"/>
      <c r="C51747" s="12"/>
    </row>
    <row r="51748" spans="1:3" x14ac:dyDescent="0.35">
      <c r="A51748" s="12"/>
      <c r="B51748" s="12"/>
      <c r="C51748" s="12"/>
    </row>
    <row r="51749" spans="1:3" x14ac:dyDescent="0.35">
      <c r="A51749" s="12"/>
      <c r="B51749" s="12"/>
      <c r="C51749" s="12"/>
    </row>
    <row r="51750" spans="1:3" x14ac:dyDescent="0.35">
      <c r="A51750" s="12"/>
      <c r="B51750" s="12"/>
      <c r="C51750" s="12"/>
    </row>
    <row r="51751" spans="1:3" x14ac:dyDescent="0.35">
      <c r="A51751" s="12"/>
      <c r="B51751" s="12"/>
      <c r="C51751" s="12"/>
    </row>
    <row r="51752" spans="1:3" x14ac:dyDescent="0.35">
      <c r="A51752" s="12"/>
      <c r="B51752" s="12"/>
      <c r="C51752" s="12"/>
    </row>
    <row r="51753" spans="1:3" x14ac:dyDescent="0.35">
      <c r="A51753" s="12"/>
      <c r="B51753" s="12"/>
      <c r="C51753" s="12"/>
    </row>
    <row r="51754" spans="1:3" x14ac:dyDescent="0.35">
      <c r="A51754" s="12"/>
      <c r="B51754" s="12"/>
      <c r="C51754" s="12"/>
    </row>
    <row r="51755" spans="1:3" x14ac:dyDescent="0.35">
      <c r="A51755" s="12"/>
      <c r="B51755" s="12"/>
      <c r="C51755" s="12"/>
    </row>
    <row r="51756" spans="1:3" x14ac:dyDescent="0.35">
      <c r="A51756" s="12"/>
      <c r="B51756" s="12"/>
      <c r="C51756" s="12"/>
    </row>
    <row r="51757" spans="1:3" x14ac:dyDescent="0.35">
      <c r="A51757" s="12"/>
      <c r="B51757" s="12"/>
      <c r="C51757" s="12"/>
    </row>
    <row r="51758" spans="1:3" x14ac:dyDescent="0.35">
      <c r="A51758" s="12"/>
      <c r="B51758" s="12"/>
      <c r="C51758" s="12"/>
    </row>
    <row r="51759" spans="1:3" x14ac:dyDescent="0.35">
      <c r="A51759" s="12"/>
      <c r="B51759" s="12"/>
      <c r="C51759" s="12"/>
    </row>
    <row r="51760" spans="1:3" x14ac:dyDescent="0.35">
      <c r="A51760" s="12"/>
      <c r="B51760" s="12"/>
      <c r="C51760" s="12"/>
    </row>
    <row r="51761" spans="1:3" x14ac:dyDescent="0.35">
      <c r="A51761" s="12"/>
      <c r="B51761" s="12"/>
      <c r="C51761" s="12"/>
    </row>
    <row r="51762" spans="1:3" x14ac:dyDescent="0.35">
      <c r="A51762" s="12"/>
      <c r="B51762" s="12"/>
      <c r="C51762" s="12"/>
    </row>
    <row r="51763" spans="1:3" x14ac:dyDescent="0.35">
      <c r="A51763" s="12"/>
      <c r="B51763" s="12"/>
      <c r="C51763" s="12"/>
    </row>
    <row r="51764" spans="1:3" x14ac:dyDescent="0.35">
      <c r="A51764" s="12"/>
      <c r="B51764" s="12"/>
      <c r="C51764" s="12"/>
    </row>
    <row r="51765" spans="1:3" x14ac:dyDescent="0.35">
      <c r="A51765" s="12"/>
      <c r="B51765" s="12"/>
      <c r="C51765" s="12"/>
    </row>
    <row r="51766" spans="1:3" x14ac:dyDescent="0.35">
      <c r="A51766" s="12"/>
      <c r="B51766" s="12"/>
      <c r="C51766" s="12"/>
    </row>
    <row r="51767" spans="1:3" x14ac:dyDescent="0.35">
      <c r="A51767" s="12"/>
      <c r="B51767" s="12"/>
      <c r="C51767" s="12"/>
    </row>
    <row r="51768" spans="1:3" x14ac:dyDescent="0.35">
      <c r="A51768" s="12"/>
      <c r="B51768" s="12"/>
      <c r="C51768" s="12"/>
    </row>
    <row r="51769" spans="1:3" x14ac:dyDescent="0.35">
      <c r="A51769" s="12"/>
      <c r="B51769" s="12"/>
      <c r="C51769" s="12"/>
    </row>
    <row r="51770" spans="1:3" x14ac:dyDescent="0.35">
      <c r="A51770" s="12"/>
      <c r="B51770" s="12"/>
      <c r="C51770" s="12"/>
    </row>
    <row r="51771" spans="1:3" x14ac:dyDescent="0.35">
      <c r="A51771" s="12"/>
      <c r="B51771" s="12"/>
      <c r="C51771" s="12"/>
    </row>
    <row r="51772" spans="1:3" x14ac:dyDescent="0.35">
      <c r="A51772" s="12"/>
      <c r="B51772" s="12"/>
      <c r="C51772" s="12"/>
    </row>
    <row r="51773" spans="1:3" x14ac:dyDescent="0.35">
      <c r="A51773" s="12"/>
      <c r="B51773" s="12"/>
      <c r="C51773" s="12"/>
    </row>
    <row r="51774" spans="1:3" x14ac:dyDescent="0.35">
      <c r="A51774" s="12"/>
      <c r="B51774" s="12"/>
      <c r="C51774" s="12"/>
    </row>
    <row r="51775" spans="1:3" x14ac:dyDescent="0.35">
      <c r="A51775" s="12"/>
      <c r="B51775" s="12"/>
      <c r="C51775" s="12"/>
    </row>
    <row r="51776" spans="1:3" x14ac:dyDescent="0.35">
      <c r="A51776" s="12"/>
      <c r="B51776" s="12"/>
      <c r="C51776" s="12"/>
    </row>
    <row r="51777" spans="1:3" x14ac:dyDescent="0.35">
      <c r="A51777" s="12"/>
      <c r="B51777" s="12"/>
      <c r="C51777" s="12"/>
    </row>
    <row r="51778" spans="1:3" x14ac:dyDescent="0.35">
      <c r="A51778" s="12"/>
      <c r="B51778" s="12"/>
      <c r="C51778" s="12"/>
    </row>
    <row r="51779" spans="1:3" x14ac:dyDescent="0.35">
      <c r="A51779" s="12"/>
      <c r="B51779" s="12"/>
      <c r="C51779" s="12"/>
    </row>
    <row r="51780" spans="1:3" x14ac:dyDescent="0.35">
      <c r="A51780" s="12"/>
      <c r="B51780" s="12"/>
      <c r="C51780" s="12"/>
    </row>
    <row r="51781" spans="1:3" x14ac:dyDescent="0.35">
      <c r="A51781" s="12"/>
      <c r="B51781" s="12"/>
      <c r="C51781" s="12"/>
    </row>
    <row r="51782" spans="1:3" x14ac:dyDescent="0.35">
      <c r="A51782" s="12"/>
      <c r="B51782" s="12"/>
      <c r="C51782" s="12"/>
    </row>
    <row r="51783" spans="1:3" x14ac:dyDescent="0.35">
      <c r="A51783" s="12"/>
      <c r="B51783" s="12"/>
      <c r="C51783" s="12"/>
    </row>
    <row r="51784" spans="1:3" x14ac:dyDescent="0.35">
      <c r="A51784" s="12"/>
      <c r="B51784" s="12"/>
      <c r="C51784" s="12"/>
    </row>
    <row r="51785" spans="1:3" x14ac:dyDescent="0.35">
      <c r="A51785" s="12"/>
      <c r="B51785" s="12"/>
      <c r="C51785" s="12"/>
    </row>
    <row r="51786" spans="1:3" x14ac:dyDescent="0.35">
      <c r="A51786" s="12"/>
      <c r="B51786" s="12"/>
      <c r="C51786" s="12"/>
    </row>
    <row r="51787" spans="1:3" x14ac:dyDescent="0.35">
      <c r="A51787" s="12"/>
      <c r="B51787" s="12"/>
      <c r="C51787" s="12"/>
    </row>
    <row r="51788" spans="1:3" x14ac:dyDescent="0.35">
      <c r="A51788" s="12"/>
      <c r="B51788" s="12"/>
      <c r="C51788" s="12"/>
    </row>
    <row r="51789" spans="1:3" x14ac:dyDescent="0.35">
      <c r="A51789" s="12"/>
      <c r="B51789" s="12"/>
      <c r="C51789" s="12"/>
    </row>
    <row r="51790" spans="1:3" x14ac:dyDescent="0.35">
      <c r="A51790" s="12"/>
      <c r="B51790" s="12"/>
      <c r="C51790" s="12"/>
    </row>
    <row r="51791" spans="1:3" x14ac:dyDescent="0.35">
      <c r="A51791" s="12"/>
      <c r="B51791" s="12"/>
      <c r="C51791" s="12"/>
    </row>
    <row r="51792" spans="1:3" x14ac:dyDescent="0.35">
      <c r="A51792" s="12"/>
      <c r="B51792" s="12"/>
      <c r="C51792" s="12"/>
    </row>
    <row r="51793" spans="1:3" x14ac:dyDescent="0.35">
      <c r="A51793" s="12"/>
      <c r="B51793" s="12"/>
      <c r="C51793" s="12"/>
    </row>
    <row r="51794" spans="1:3" x14ac:dyDescent="0.35">
      <c r="A51794" s="12"/>
      <c r="B51794" s="12"/>
      <c r="C51794" s="12"/>
    </row>
    <row r="51795" spans="1:3" x14ac:dyDescent="0.35">
      <c r="A51795" s="12"/>
      <c r="B51795" s="12"/>
      <c r="C51795" s="12"/>
    </row>
    <row r="51796" spans="1:3" x14ac:dyDescent="0.35">
      <c r="A51796" s="12"/>
      <c r="B51796" s="12"/>
      <c r="C51796" s="12"/>
    </row>
    <row r="51797" spans="1:3" x14ac:dyDescent="0.35">
      <c r="A51797" s="12"/>
      <c r="B51797" s="12"/>
      <c r="C51797" s="12"/>
    </row>
    <row r="51798" spans="1:3" x14ac:dyDescent="0.35">
      <c r="A51798" s="12"/>
      <c r="B51798" s="12"/>
      <c r="C51798" s="12"/>
    </row>
    <row r="51799" spans="1:3" x14ac:dyDescent="0.35">
      <c r="A51799" s="12"/>
      <c r="B51799" s="12"/>
      <c r="C51799" s="12"/>
    </row>
    <row r="51800" spans="1:3" x14ac:dyDescent="0.35">
      <c r="A51800" s="12"/>
      <c r="B51800" s="12"/>
      <c r="C51800" s="12"/>
    </row>
    <row r="51801" spans="1:3" x14ac:dyDescent="0.35">
      <c r="A51801" s="12"/>
      <c r="B51801" s="12"/>
      <c r="C51801" s="12"/>
    </row>
    <row r="51802" spans="1:3" x14ac:dyDescent="0.35">
      <c r="A51802" s="12"/>
      <c r="B51802" s="12"/>
      <c r="C51802" s="12"/>
    </row>
    <row r="51803" spans="1:3" x14ac:dyDescent="0.35">
      <c r="A51803" s="12"/>
      <c r="B51803" s="12"/>
      <c r="C51803" s="12"/>
    </row>
    <row r="51804" spans="1:3" x14ac:dyDescent="0.35">
      <c r="A51804" s="12"/>
      <c r="B51804" s="12"/>
      <c r="C51804" s="12"/>
    </row>
    <row r="51805" spans="1:3" x14ac:dyDescent="0.35">
      <c r="A51805" s="12"/>
      <c r="B51805" s="12"/>
      <c r="C51805" s="12"/>
    </row>
    <row r="51806" spans="1:3" x14ac:dyDescent="0.35">
      <c r="A51806" s="12"/>
      <c r="B51806" s="12"/>
      <c r="C51806" s="12"/>
    </row>
    <row r="51807" spans="1:3" x14ac:dyDescent="0.35">
      <c r="A51807" s="12"/>
      <c r="B51807" s="12"/>
      <c r="C51807" s="12"/>
    </row>
    <row r="51808" spans="1:3" x14ac:dyDescent="0.35">
      <c r="A51808" s="12"/>
      <c r="B51808" s="12"/>
      <c r="C51808" s="12"/>
    </row>
    <row r="51809" spans="1:3" x14ac:dyDescent="0.35">
      <c r="A51809" s="12"/>
      <c r="B51809" s="12"/>
      <c r="C51809" s="12"/>
    </row>
    <row r="51810" spans="1:3" x14ac:dyDescent="0.35">
      <c r="A51810" s="12"/>
      <c r="B51810" s="12"/>
      <c r="C51810" s="12"/>
    </row>
    <row r="51811" spans="1:3" x14ac:dyDescent="0.35">
      <c r="A51811" s="12"/>
      <c r="B51811" s="12"/>
      <c r="C51811" s="12"/>
    </row>
    <row r="51812" spans="1:3" x14ac:dyDescent="0.35">
      <c r="A51812" s="12"/>
      <c r="B51812" s="12"/>
      <c r="C51812" s="12"/>
    </row>
    <row r="51813" spans="1:3" x14ac:dyDescent="0.35">
      <c r="A51813" s="12"/>
      <c r="B51813" s="12"/>
      <c r="C51813" s="12"/>
    </row>
    <row r="51814" spans="1:3" x14ac:dyDescent="0.35">
      <c r="A51814" s="12"/>
      <c r="B51814" s="12"/>
      <c r="C51814" s="12"/>
    </row>
    <row r="51815" spans="1:3" x14ac:dyDescent="0.35">
      <c r="A51815" s="12"/>
      <c r="B51815" s="12"/>
      <c r="C51815" s="12"/>
    </row>
    <row r="51816" spans="1:3" x14ac:dyDescent="0.35">
      <c r="A51816" s="12"/>
      <c r="B51816" s="12"/>
      <c r="C51816" s="12"/>
    </row>
    <row r="51817" spans="1:3" x14ac:dyDescent="0.35">
      <c r="A51817" s="12"/>
      <c r="B51817" s="12"/>
      <c r="C51817" s="12"/>
    </row>
    <row r="51818" spans="1:3" x14ac:dyDescent="0.35">
      <c r="A51818" s="12"/>
      <c r="B51818" s="12"/>
      <c r="C51818" s="12"/>
    </row>
    <row r="51819" spans="1:3" x14ac:dyDescent="0.35">
      <c r="A51819" s="12"/>
      <c r="B51819" s="12"/>
      <c r="C51819" s="12"/>
    </row>
    <row r="51820" spans="1:3" x14ac:dyDescent="0.35">
      <c r="A51820" s="12"/>
      <c r="B51820" s="12"/>
      <c r="C51820" s="12"/>
    </row>
    <row r="51821" spans="1:3" x14ac:dyDescent="0.35">
      <c r="A51821" s="12"/>
      <c r="B51821" s="12"/>
      <c r="C51821" s="12"/>
    </row>
    <row r="51822" spans="1:3" x14ac:dyDescent="0.35">
      <c r="A51822" s="12"/>
      <c r="B51822" s="12"/>
      <c r="C51822" s="12"/>
    </row>
    <row r="51823" spans="1:3" x14ac:dyDescent="0.35">
      <c r="A51823" s="12"/>
      <c r="B51823" s="12"/>
      <c r="C51823" s="12"/>
    </row>
    <row r="51824" spans="1:3" x14ac:dyDescent="0.35">
      <c r="A51824" s="12"/>
      <c r="B51824" s="12"/>
      <c r="C51824" s="12"/>
    </row>
    <row r="51825" spans="1:3" x14ac:dyDescent="0.35">
      <c r="A51825" s="12"/>
      <c r="B51825" s="12"/>
      <c r="C51825" s="12"/>
    </row>
    <row r="51826" spans="1:3" x14ac:dyDescent="0.35">
      <c r="A51826" s="12"/>
      <c r="B51826" s="12"/>
      <c r="C51826" s="12"/>
    </row>
    <row r="51827" spans="1:3" x14ac:dyDescent="0.35">
      <c r="A51827" s="12"/>
      <c r="B51827" s="12"/>
      <c r="C51827" s="12"/>
    </row>
    <row r="51828" spans="1:3" x14ac:dyDescent="0.35">
      <c r="A51828" s="12"/>
      <c r="B51828" s="12"/>
      <c r="C51828" s="12"/>
    </row>
    <row r="51829" spans="1:3" x14ac:dyDescent="0.35">
      <c r="A51829" s="12"/>
      <c r="B51829" s="12"/>
      <c r="C51829" s="12"/>
    </row>
    <row r="51830" spans="1:3" x14ac:dyDescent="0.35">
      <c r="A51830" s="12"/>
      <c r="B51830" s="12"/>
      <c r="C51830" s="12"/>
    </row>
    <row r="51831" spans="1:3" x14ac:dyDescent="0.35">
      <c r="A51831" s="12"/>
      <c r="B51831" s="12"/>
      <c r="C51831" s="12"/>
    </row>
    <row r="51832" spans="1:3" x14ac:dyDescent="0.35">
      <c r="A51832" s="12"/>
      <c r="B51832" s="12"/>
      <c r="C51832" s="12"/>
    </row>
    <row r="51833" spans="1:3" x14ac:dyDescent="0.35">
      <c r="A51833" s="12"/>
      <c r="B51833" s="12"/>
      <c r="C51833" s="12"/>
    </row>
    <row r="51834" spans="1:3" x14ac:dyDescent="0.35">
      <c r="A51834" s="12"/>
      <c r="B51834" s="12"/>
      <c r="C51834" s="12"/>
    </row>
    <row r="51835" spans="1:3" x14ac:dyDescent="0.35">
      <c r="A51835" s="12"/>
      <c r="B51835" s="12"/>
      <c r="C51835" s="12"/>
    </row>
    <row r="51836" spans="1:3" x14ac:dyDescent="0.35">
      <c r="A51836" s="12"/>
      <c r="B51836" s="12"/>
      <c r="C51836" s="12"/>
    </row>
    <row r="51837" spans="1:3" x14ac:dyDescent="0.35">
      <c r="A51837" s="12"/>
      <c r="B51837" s="12"/>
      <c r="C51837" s="12"/>
    </row>
    <row r="51838" spans="1:3" x14ac:dyDescent="0.35">
      <c r="A51838" s="12"/>
      <c r="B51838" s="12"/>
      <c r="C51838" s="12"/>
    </row>
    <row r="51839" spans="1:3" x14ac:dyDescent="0.35">
      <c r="A51839" s="12"/>
      <c r="B51839" s="12"/>
      <c r="C51839" s="12"/>
    </row>
    <row r="51840" spans="1:3" x14ac:dyDescent="0.35">
      <c r="A51840" s="12"/>
      <c r="B51840" s="12"/>
      <c r="C51840" s="12"/>
    </row>
    <row r="51841" spans="1:3" x14ac:dyDescent="0.35">
      <c r="A51841" s="12"/>
      <c r="B51841" s="12"/>
      <c r="C51841" s="12"/>
    </row>
    <row r="51842" spans="1:3" x14ac:dyDescent="0.35">
      <c r="A51842" s="12"/>
      <c r="B51842" s="12"/>
      <c r="C51842" s="12"/>
    </row>
    <row r="51843" spans="1:3" x14ac:dyDescent="0.35">
      <c r="A51843" s="12"/>
      <c r="B51843" s="12"/>
      <c r="C51843" s="12"/>
    </row>
    <row r="51844" spans="1:3" x14ac:dyDescent="0.35">
      <c r="A51844" s="12"/>
      <c r="B51844" s="12"/>
      <c r="C51844" s="12"/>
    </row>
    <row r="51845" spans="1:3" x14ac:dyDescent="0.35">
      <c r="A51845" s="12"/>
      <c r="B51845" s="12"/>
      <c r="C51845" s="12"/>
    </row>
    <row r="51846" spans="1:3" x14ac:dyDescent="0.35">
      <c r="A51846" s="12"/>
      <c r="B51846" s="12"/>
      <c r="C51846" s="12"/>
    </row>
    <row r="51847" spans="1:3" x14ac:dyDescent="0.35">
      <c r="A51847" s="12"/>
      <c r="B51847" s="12"/>
      <c r="C51847" s="12"/>
    </row>
    <row r="51848" spans="1:3" x14ac:dyDescent="0.35">
      <c r="A51848" s="12"/>
      <c r="B51848" s="12"/>
      <c r="C51848" s="12"/>
    </row>
    <row r="51849" spans="1:3" x14ac:dyDescent="0.35">
      <c r="A51849" s="12"/>
      <c r="B51849" s="12"/>
      <c r="C51849" s="12"/>
    </row>
    <row r="51850" spans="1:3" x14ac:dyDescent="0.35">
      <c r="A51850" s="12"/>
      <c r="B51850" s="12"/>
      <c r="C51850" s="12"/>
    </row>
    <row r="51851" spans="1:3" x14ac:dyDescent="0.35">
      <c r="A51851" s="12"/>
      <c r="B51851" s="12"/>
      <c r="C51851" s="12"/>
    </row>
    <row r="51852" spans="1:3" x14ac:dyDescent="0.35">
      <c r="A51852" s="12"/>
      <c r="B51852" s="12"/>
      <c r="C51852" s="12"/>
    </row>
    <row r="51853" spans="1:3" x14ac:dyDescent="0.35">
      <c r="A51853" s="12"/>
      <c r="B51853" s="12"/>
      <c r="C51853" s="12"/>
    </row>
    <row r="51854" spans="1:3" x14ac:dyDescent="0.35">
      <c r="A51854" s="12"/>
      <c r="B51854" s="12"/>
      <c r="C51854" s="12"/>
    </row>
    <row r="51855" spans="1:3" x14ac:dyDescent="0.35">
      <c r="A51855" s="12"/>
      <c r="B51855" s="12"/>
      <c r="C51855" s="12"/>
    </row>
    <row r="51856" spans="1:3" x14ac:dyDescent="0.35">
      <c r="A51856" s="12"/>
      <c r="B51856" s="12"/>
      <c r="C51856" s="12"/>
    </row>
    <row r="51857" spans="1:3" x14ac:dyDescent="0.35">
      <c r="A51857" s="12"/>
      <c r="B51857" s="12"/>
      <c r="C51857" s="12"/>
    </row>
    <row r="51858" spans="1:3" x14ac:dyDescent="0.35">
      <c r="A51858" s="12"/>
      <c r="B51858" s="12"/>
      <c r="C51858" s="12"/>
    </row>
    <row r="51859" spans="1:3" x14ac:dyDescent="0.35">
      <c r="A51859" s="12"/>
      <c r="B51859" s="12"/>
      <c r="C51859" s="12"/>
    </row>
    <row r="51860" spans="1:3" x14ac:dyDescent="0.35">
      <c r="A51860" s="12"/>
      <c r="B51860" s="12"/>
      <c r="C51860" s="12"/>
    </row>
    <row r="51861" spans="1:3" x14ac:dyDescent="0.35">
      <c r="A51861" s="12"/>
      <c r="B51861" s="12"/>
      <c r="C51861" s="12"/>
    </row>
    <row r="51862" spans="1:3" x14ac:dyDescent="0.35">
      <c r="A51862" s="12"/>
      <c r="B51862" s="12"/>
      <c r="C51862" s="12"/>
    </row>
    <row r="51863" spans="1:3" x14ac:dyDescent="0.35">
      <c r="A51863" s="12"/>
      <c r="B51863" s="12"/>
      <c r="C51863" s="12"/>
    </row>
    <row r="51864" spans="1:3" x14ac:dyDescent="0.35">
      <c r="A51864" s="12"/>
      <c r="B51864" s="12"/>
      <c r="C51864" s="12"/>
    </row>
    <row r="51865" spans="1:3" x14ac:dyDescent="0.35">
      <c r="A51865" s="12"/>
      <c r="B51865" s="12"/>
      <c r="C51865" s="12"/>
    </row>
    <row r="51866" spans="1:3" x14ac:dyDescent="0.35">
      <c r="A51866" s="12"/>
      <c r="B51866" s="12"/>
      <c r="C51866" s="12"/>
    </row>
    <row r="51867" spans="1:3" x14ac:dyDescent="0.35">
      <c r="A51867" s="12"/>
      <c r="B51867" s="12"/>
      <c r="C51867" s="12"/>
    </row>
    <row r="51868" spans="1:3" x14ac:dyDescent="0.35">
      <c r="A51868" s="12"/>
      <c r="B51868" s="12"/>
      <c r="C51868" s="12"/>
    </row>
    <row r="51869" spans="1:3" x14ac:dyDescent="0.35">
      <c r="A51869" s="12"/>
      <c r="B51869" s="12"/>
      <c r="C51869" s="12"/>
    </row>
    <row r="51870" spans="1:3" x14ac:dyDescent="0.35">
      <c r="A51870" s="12"/>
      <c r="B51870" s="12"/>
      <c r="C51870" s="12"/>
    </row>
    <row r="51871" spans="1:3" x14ac:dyDescent="0.35">
      <c r="A51871" s="12"/>
      <c r="B51871" s="12"/>
      <c r="C51871" s="12"/>
    </row>
    <row r="51872" spans="1:3" x14ac:dyDescent="0.35">
      <c r="A51872" s="12"/>
      <c r="B51872" s="12"/>
      <c r="C51872" s="12"/>
    </row>
    <row r="51873" spans="1:3" x14ac:dyDescent="0.35">
      <c r="A51873" s="12"/>
      <c r="B51873" s="12"/>
      <c r="C51873" s="12"/>
    </row>
    <row r="51874" spans="1:3" x14ac:dyDescent="0.35">
      <c r="A51874" s="12"/>
      <c r="B51874" s="12"/>
      <c r="C51874" s="12"/>
    </row>
    <row r="51875" spans="1:3" x14ac:dyDescent="0.35">
      <c r="A51875" s="12"/>
      <c r="B51875" s="12"/>
      <c r="C51875" s="12"/>
    </row>
    <row r="51876" spans="1:3" x14ac:dyDescent="0.35">
      <c r="A51876" s="12"/>
      <c r="B51876" s="12"/>
      <c r="C51876" s="12"/>
    </row>
    <row r="51877" spans="1:3" x14ac:dyDescent="0.35">
      <c r="A51877" s="12"/>
      <c r="B51877" s="12"/>
      <c r="C51877" s="12"/>
    </row>
    <row r="51878" spans="1:3" x14ac:dyDescent="0.35">
      <c r="A51878" s="12"/>
      <c r="B51878" s="12"/>
      <c r="C51878" s="12"/>
    </row>
    <row r="51879" spans="1:3" x14ac:dyDescent="0.35">
      <c r="A51879" s="12"/>
      <c r="B51879" s="12"/>
      <c r="C51879" s="12"/>
    </row>
    <row r="51880" spans="1:3" x14ac:dyDescent="0.35">
      <c r="A51880" s="12"/>
      <c r="B51880" s="12"/>
      <c r="C51880" s="12"/>
    </row>
    <row r="51881" spans="1:3" x14ac:dyDescent="0.35">
      <c r="A51881" s="12"/>
      <c r="B51881" s="12"/>
      <c r="C51881" s="12"/>
    </row>
    <row r="51882" spans="1:3" x14ac:dyDescent="0.35">
      <c r="A51882" s="12"/>
      <c r="B51882" s="12"/>
      <c r="C51882" s="12"/>
    </row>
    <row r="51883" spans="1:3" x14ac:dyDescent="0.35">
      <c r="A51883" s="12"/>
      <c r="B51883" s="12"/>
      <c r="C51883" s="12"/>
    </row>
    <row r="51884" spans="1:3" x14ac:dyDescent="0.35">
      <c r="A51884" s="12"/>
      <c r="B51884" s="12"/>
      <c r="C51884" s="12"/>
    </row>
    <row r="51885" spans="1:3" x14ac:dyDescent="0.35">
      <c r="A51885" s="12"/>
      <c r="B51885" s="12"/>
      <c r="C51885" s="12"/>
    </row>
    <row r="51886" spans="1:3" x14ac:dyDescent="0.35">
      <c r="A51886" s="12"/>
      <c r="B51886" s="12"/>
      <c r="C51886" s="12"/>
    </row>
    <row r="51887" spans="1:3" x14ac:dyDescent="0.35">
      <c r="A51887" s="12"/>
      <c r="B51887" s="12"/>
      <c r="C51887" s="12"/>
    </row>
    <row r="51888" spans="1:3" x14ac:dyDescent="0.35">
      <c r="A51888" s="12"/>
      <c r="B51888" s="12"/>
      <c r="C51888" s="12"/>
    </row>
    <row r="51889" spans="1:3" x14ac:dyDescent="0.35">
      <c r="A51889" s="12"/>
      <c r="B51889" s="12"/>
      <c r="C51889" s="12"/>
    </row>
    <row r="51890" spans="1:3" x14ac:dyDescent="0.35">
      <c r="A51890" s="12"/>
      <c r="B51890" s="12"/>
      <c r="C51890" s="12"/>
    </row>
    <row r="51891" spans="1:3" x14ac:dyDescent="0.35">
      <c r="A51891" s="12"/>
      <c r="B51891" s="12"/>
      <c r="C51891" s="12"/>
    </row>
    <row r="51892" spans="1:3" x14ac:dyDescent="0.35">
      <c r="A51892" s="12"/>
      <c r="B51892" s="12"/>
      <c r="C51892" s="12"/>
    </row>
    <row r="51893" spans="1:3" x14ac:dyDescent="0.35">
      <c r="A51893" s="12"/>
      <c r="B51893" s="12"/>
      <c r="C51893" s="12"/>
    </row>
    <row r="51894" spans="1:3" x14ac:dyDescent="0.35">
      <c r="A51894" s="12"/>
      <c r="B51894" s="12"/>
      <c r="C51894" s="12"/>
    </row>
    <row r="51895" spans="1:3" x14ac:dyDescent="0.35">
      <c r="A51895" s="12"/>
      <c r="B51895" s="12"/>
      <c r="C51895" s="12"/>
    </row>
    <row r="51896" spans="1:3" x14ac:dyDescent="0.35">
      <c r="A51896" s="12"/>
      <c r="B51896" s="12"/>
      <c r="C51896" s="12"/>
    </row>
    <row r="51897" spans="1:3" x14ac:dyDescent="0.35">
      <c r="A51897" s="12"/>
      <c r="B51897" s="12"/>
      <c r="C51897" s="12"/>
    </row>
    <row r="51898" spans="1:3" x14ac:dyDescent="0.35">
      <c r="A51898" s="12"/>
      <c r="B51898" s="12"/>
      <c r="C51898" s="12"/>
    </row>
    <row r="51899" spans="1:3" x14ac:dyDescent="0.35">
      <c r="A51899" s="12"/>
      <c r="B51899" s="12"/>
      <c r="C51899" s="12"/>
    </row>
    <row r="51900" spans="1:3" x14ac:dyDescent="0.35">
      <c r="A51900" s="12"/>
      <c r="B51900" s="12"/>
      <c r="C51900" s="12"/>
    </row>
    <row r="51901" spans="1:3" x14ac:dyDescent="0.35">
      <c r="A51901" s="12"/>
      <c r="B51901" s="12"/>
      <c r="C51901" s="12"/>
    </row>
    <row r="51902" spans="1:3" x14ac:dyDescent="0.35">
      <c r="A51902" s="12"/>
      <c r="B51902" s="12"/>
      <c r="C51902" s="12"/>
    </row>
    <row r="51903" spans="1:3" x14ac:dyDescent="0.35">
      <c r="A51903" s="12"/>
      <c r="B51903" s="12"/>
      <c r="C51903" s="12"/>
    </row>
    <row r="51904" spans="1:3" x14ac:dyDescent="0.35">
      <c r="A51904" s="12"/>
      <c r="B51904" s="12"/>
      <c r="C51904" s="12"/>
    </row>
    <row r="51905" spans="1:3" x14ac:dyDescent="0.35">
      <c r="A51905" s="12"/>
      <c r="B51905" s="12"/>
      <c r="C51905" s="12"/>
    </row>
    <row r="51906" spans="1:3" x14ac:dyDescent="0.35">
      <c r="A51906" s="12"/>
      <c r="B51906" s="12"/>
      <c r="C51906" s="12"/>
    </row>
    <row r="51907" spans="1:3" x14ac:dyDescent="0.35">
      <c r="A51907" s="12"/>
      <c r="B51907" s="12"/>
      <c r="C51907" s="12"/>
    </row>
    <row r="51908" spans="1:3" x14ac:dyDescent="0.35">
      <c r="A51908" s="12"/>
      <c r="B51908" s="12"/>
      <c r="C51908" s="12"/>
    </row>
    <row r="51909" spans="1:3" x14ac:dyDescent="0.35">
      <c r="A51909" s="12"/>
      <c r="B51909" s="12"/>
      <c r="C51909" s="12"/>
    </row>
    <row r="51910" spans="1:3" x14ac:dyDescent="0.35">
      <c r="A51910" s="12"/>
      <c r="B51910" s="12"/>
      <c r="C51910" s="12"/>
    </row>
    <row r="51911" spans="1:3" x14ac:dyDescent="0.35">
      <c r="A51911" s="12"/>
      <c r="B51911" s="12"/>
      <c r="C51911" s="12"/>
    </row>
    <row r="51912" spans="1:3" x14ac:dyDescent="0.35">
      <c r="A51912" s="12"/>
      <c r="B51912" s="12"/>
      <c r="C51912" s="12"/>
    </row>
    <row r="51913" spans="1:3" x14ac:dyDescent="0.35">
      <c r="A51913" s="12"/>
      <c r="B51913" s="12"/>
      <c r="C51913" s="12"/>
    </row>
    <row r="51914" spans="1:3" x14ac:dyDescent="0.35">
      <c r="A51914" s="12"/>
      <c r="B51914" s="12"/>
      <c r="C51914" s="12"/>
    </row>
    <row r="51915" spans="1:3" x14ac:dyDescent="0.35">
      <c r="A51915" s="12"/>
      <c r="B51915" s="12"/>
      <c r="C51915" s="12"/>
    </row>
    <row r="51916" spans="1:3" x14ac:dyDescent="0.35">
      <c r="A51916" s="12"/>
      <c r="B51916" s="12"/>
      <c r="C51916" s="12"/>
    </row>
    <row r="51917" spans="1:3" x14ac:dyDescent="0.35">
      <c r="A51917" s="12"/>
      <c r="B51917" s="12"/>
      <c r="C51917" s="12"/>
    </row>
    <row r="51918" spans="1:3" x14ac:dyDescent="0.35">
      <c r="A51918" s="12"/>
      <c r="B51918" s="12"/>
      <c r="C51918" s="12"/>
    </row>
    <row r="51919" spans="1:3" x14ac:dyDescent="0.35">
      <c r="A51919" s="12"/>
      <c r="B51919" s="12"/>
      <c r="C51919" s="12"/>
    </row>
    <row r="51920" spans="1:3" x14ac:dyDescent="0.35">
      <c r="A51920" s="12"/>
      <c r="B51920" s="12"/>
      <c r="C51920" s="12"/>
    </row>
    <row r="51921" spans="1:3" x14ac:dyDescent="0.35">
      <c r="A51921" s="12"/>
      <c r="B51921" s="12"/>
      <c r="C51921" s="12"/>
    </row>
    <row r="51922" spans="1:3" x14ac:dyDescent="0.35">
      <c r="A51922" s="12"/>
      <c r="B51922" s="12"/>
      <c r="C51922" s="12"/>
    </row>
    <row r="51923" spans="1:3" x14ac:dyDescent="0.35">
      <c r="A51923" s="12"/>
      <c r="B51923" s="12"/>
      <c r="C51923" s="12"/>
    </row>
    <row r="51924" spans="1:3" x14ac:dyDescent="0.35">
      <c r="A51924" s="12"/>
      <c r="B51924" s="12"/>
      <c r="C51924" s="12"/>
    </row>
    <row r="51925" spans="1:3" x14ac:dyDescent="0.35">
      <c r="A51925" s="12"/>
      <c r="B51925" s="12"/>
      <c r="C51925" s="12"/>
    </row>
    <row r="51926" spans="1:3" x14ac:dyDescent="0.35">
      <c r="A51926" s="12"/>
      <c r="B51926" s="12"/>
      <c r="C51926" s="12"/>
    </row>
    <row r="51927" spans="1:3" x14ac:dyDescent="0.35">
      <c r="A51927" s="12"/>
      <c r="B51927" s="12"/>
      <c r="C51927" s="12"/>
    </row>
    <row r="51928" spans="1:3" x14ac:dyDescent="0.35">
      <c r="A51928" s="12"/>
      <c r="B51928" s="12"/>
      <c r="C51928" s="12"/>
    </row>
    <row r="51929" spans="1:3" x14ac:dyDescent="0.35">
      <c r="A51929" s="12"/>
      <c r="B51929" s="12"/>
      <c r="C51929" s="12"/>
    </row>
    <row r="51930" spans="1:3" x14ac:dyDescent="0.35">
      <c r="A51930" s="12"/>
      <c r="B51930" s="12"/>
      <c r="C51930" s="12"/>
    </row>
    <row r="51931" spans="1:3" x14ac:dyDescent="0.35">
      <c r="A51931" s="12"/>
      <c r="B51931" s="12"/>
      <c r="C51931" s="12"/>
    </row>
    <row r="51932" spans="1:3" x14ac:dyDescent="0.35">
      <c r="A51932" s="12"/>
      <c r="B51932" s="12"/>
      <c r="C51932" s="12"/>
    </row>
    <row r="51933" spans="1:3" x14ac:dyDescent="0.35">
      <c r="A51933" s="12"/>
      <c r="B51933" s="12"/>
      <c r="C51933" s="12"/>
    </row>
    <row r="51934" spans="1:3" x14ac:dyDescent="0.35">
      <c r="A51934" s="12"/>
      <c r="B51934" s="12"/>
      <c r="C51934" s="12"/>
    </row>
    <row r="51935" spans="1:3" x14ac:dyDescent="0.35">
      <c r="A51935" s="12"/>
      <c r="B51935" s="12"/>
      <c r="C51935" s="12"/>
    </row>
    <row r="51936" spans="1:3" x14ac:dyDescent="0.35">
      <c r="A51936" s="12"/>
      <c r="B51936" s="12"/>
      <c r="C51936" s="12"/>
    </row>
    <row r="51937" spans="1:3" x14ac:dyDescent="0.35">
      <c r="A51937" s="12"/>
      <c r="B51937" s="12"/>
      <c r="C51937" s="12"/>
    </row>
    <row r="51938" spans="1:3" x14ac:dyDescent="0.35">
      <c r="A51938" s="12"/>
      <c r="B51938" s="12"/>
      <c r="C51938" s="12"/>
    </row>
    <row r="51939" spans="1:3" x14ac:dyDescent="0.35">
      <c r="A51939" s="12"/>
      <c r="B51939" s="12"/>
      <c r="C51939" s="12"/>
    </row>
    <row r="51940" spans="1:3" x14ac:dyDescent="0.35">
      <c r="A51940" s="12"/>
      <c r="B51940" s="12"/>
      <c r="C51940" s="12"/>
    </row>
    <row r="51941" spans="1:3" x14ac:dyDescent="0.35">
      <c r="A51941" s="12"/>
      <c r="B51941" s="12"/>
      <c r="C51941" s="12"/>
    </row>
    <row r="51942" spans="1:3" x14ac:dyDescent="0.35">
      <c r="A51942" s="12"/>
      <c r="B51942" s="12"/>
      <c r="C51942" s="12"/>
    </row>
    <row r="51943" spans="1:3" x14ac:dyDescent="0.35">
      <c r="A51943" s="12"/>
      <c r="B51943" s="12"/>
      <c r="C51943" s="12"/>
    </row>
    <row r="51944" spans="1:3" x14ac:dyDescent="0.35">
      <c r="A51944" s="12"/>
      <c r="B51944" s="12"/>
      <c r="C51944" s="12"/>
    </row>
    <row r="51945" spans="1:3" x14ac:dyDescent="0.35">
      <c r="A51945" s="12"/>
      <c r="B51945" s="12"/>
      <c r="C51945" s="12"/>
    </row>
    <row r="51946" spans="1:3" x14ac:dyDescent="0.35">
      <c r="A51946" s="12"/>
      <c r="B51946" s="12"/>
      <c r="C51946" s="12"/>
    </row>
    <row r="51947" spans="1:3" x14ac:dyDescent="0.35">
      <c r="A51947" s="12"/>
      <c r="B51947" s="12"/>
      <c r="C51947" s="12"/>
    </row>
    <row r="51948" spans="1:3" x14ac:dyDescent="0.35">
      <c r="A51948" s="12"/>
      <c r="B51948" s="12"/>
      <c r="C51948" s="12"/>
    </row>
    <row r="51949" spans="1:3" x14ac:dyDescent="0.35">
      <c r="A51949" s="12"/>
      <c r="B51949" s="12"/>
      <c r="C51949" s="12"/>
    </row>
    <row r="51950" spans="1:3" x14ac:dyDescent="0.35">
      <c r="A51950" s="12"/>
      <c r="B51950" s="12"/>
      <c r="C51950" s="12"/>
    </row>
    <row r="51951" spans="1:3" x14ac:dyDescent="0.35">
      <c r="A51951" s="12"/>
      <c r="B51951" s="12"/>
      <c r="C51951" s="12"/>
    </row>
    <row r="51952" spans="1:3" x14ac:dyDescent="0.35">
      <c r="A51952" s="12"/>
      <c r="B51952" s="12"/>
      <c r="C51952" s="12"/>
    </row>
    <row r="51953" spans="1:3" x14ac:dyDescent="0.35">
      <c r="A51953" s="12"/>
      <c r="B51953" s="12"/>
      <c r="C51953" s="12"/>
    </row>
    <row r="51954" spans="1:3" x14ac:dyDescent="0.35">
      <c r="A51954" s="12"/>
      <c r="B51954" s="12"/>
      <c r="C51954" s="12"/>
    </row>
    <row r="51955" spans="1:3" x14ac:dyDescent="0.35">
      <c r="A51955" s="12"/>
      <c r="B51955" s="12"/>
      <c r="C51955" s="12"/>
    </row>
    <row r="51956" spans="1:3" x14ac:dyDescent="0.35">
      <c r="A51956" s="12"/>
      <c r="B51956" s="12"/>
      <c r="C51956" s="12"/>
    </row>
    <row r="51957" spans="1:3" x14ac:dyDescent="0.35">
      <c r="A51957" s="12"/>
      <c r="B51957" s="12"/>
      <c r="C51957" s="12"/>
    </row>
    <row r="51958" spans="1:3" x14ac:dyDescent="0.35">
      <c r="A51958" s="12"/>
      <c r="B51958" s="12"/>
      <c r="C51958" s="12"/>
    </row>
    <row r="51959" spans="1:3" x14ac:dyDescent="0.35">
      <c r="A51959" s="12"/>
      <c r="B51959" s="12"/>
      <c r="C51959" s="12"/>
    </row>
    <row r="51960" spans="1:3" x14ac:dyDescent="0.35">
      <c r="A51960" s="12"/>
      <c r="B51960" s="12"/>
      <c r="C51960" s="12"/>
    </row>
    <row r="51961" spans="1:3" x14ac:dyDescent="0.35">
      <c r="A51961" s="12"/>
      <c r="B51961" s="12"/>
      <c r="C51961" s="12"/>
    </row>
    <row r="51962" spans="1:3" x14ac:dyDescent="0.35">
      <c r="A51962" s="12"/>
      <c r="B51962" s="12"/>
      <c r="C51962" s="12"/>
    </row>
    <row r="51963" spans="1:3" x14ac:dyDescent="0.35">
      <c r="A51963" s="12"/>
      <c r="B51963" s="12"/>
      <c r="C51963" s="12"/>
    </row>
    <row r="51964" spans="1:3" x14ac:dyDescent="0.35">
      <c r="A51964" s="12"/>
      <c r="B51964" s="12"/>
      <c r="C51964" s="12"/>
    </row>
    <row r="51965" spans="1:3" x14ac:dyDescent="0.35">
      <c r="A51965" s="12"/>
      <c r="B51965" s="12"/>
      <c r="C51965" s="12"/>
    </row>
    <row r="51966" spans="1:3" x14ac:dyDescent="0.35">
      <c r="A51966" s="12"/>
      <c r="B51966" s="12"/>
      <c r="C51966" s="12"/>
    </row>
    <row r="51967" spans="1:3" x14ac:dyDescent="0.35">
      <c r="A51967" s="12"/>
      <c r="B51967" s="12"/>
      <c r="C51967" s="12"/>
    </row>
    <row r="51968" spans="1:3" x14ac:dyDescent="0.35">
      <c r="A51968" s="12"/>
      <c r="B51968" s="12"/>
      <c r="C51968" s="12"/>
    </row>
    <row r="51969" spans="1:3" x14ac:dyDescent="0.35">
      <c r="A51969" s="12"/>
      <c r="B51969" s="12"/>
      <c r="C51969" s="12"/>
    </row>
    <row r="51970" spans="1:3" x14ac:dyDescent="0.35">
      <c r="A51970" s="12"/>
      <c r="B51970" s="12"/>
      <c r="C51970" s="12"/>
    </row>
    <row r="51971" spans="1:3" x14ac:dyDescent="0.35">
      <c r="A51971" s="12"/>
      <c r="B51971" s="12"/>
      <c r="C51971" s="12"/>
    </row>
    <row r="51972" spans="1:3" x14ac:dyDescent="0.35">
      <c r="A51972" s="12"/>
      <c r="B51972" s="12"/>
      <c r="C51972" s="12"/>
    </row>
    <row r="51973" spans="1:3" x14ac:dyDescent="0.35">
      <c r="A51973" s="12"/>
      <c r="B51973" s="12"/>
      <c r="C51973" s="12"/>
    </row>
    <row r="51974" spans="1:3" x14ac:dyDescent="0.35">
      <c r="A51974" s="12"/>
      <c r="B51974" s="12"/>
      <c r="C51974" s="12"/>
    </row>
    <row r="51975" spans="1:3" x14ac:dyDescent="0.35">
      <c r="A51975" s="12"/>
      <c r="B51975" s="12"/>
      <c r="C51975" s="12"/>
    </row>
    <row r="51976" spans="1:3" x14ac:dyDescent="0.35">
      <c r="A51976" s="12"/>
      <c r="B51976" s="12"/>
      <c r="C51976" s="12"/>
    </row>
    <row r="51977" spans="1:3" x14ac:dyDescent="0.35">
      <c r="A51977" s="12"/>
      <c r="B51977" s="12"/>
      <c r="C51977" s="12"/>
    </row>
    <row r="51978" spans="1:3" x14ac:dyDescent="0.35">
      <c r="A51978" s="12"/>
      <c r="B51978" s="12"/>
      <c r="C51978" s="12"/>
    </row>
    <row r="51979" spans="1:3" x14ac:dyDescent="0.35">
      <c r="A51979" s="12"/>
      <c r="B51979" s="12"/>
      <c r="C51979" s="12"/>
    </row>
    <row r="51980" spans="1:3" x14ac:dyDescent="0.35">
      <c r="A51980" s="12"/>
      <c r="B51980" s="12"/>
      <c r="C51980" s="12"/>
    </row>
    <row r="51981" spans="1:3" x14ac:dyDescent="0.35">
      <c r="A51981" s="12"/>
      <c r="B51981" s="12"/>
      <c r="C51981" s="12"/>
    </row>
    <row r="51982" spans="1:3" x14ac:dyDescent="0.35">
      <c r="A51982" s="12"/>
      <c r="B51982" s="12"/>
      <c r="C51982" s="12"/>
    </row>
    <row r="51983" spans="1:3" x14ac:dyDescent="0.35">
      <c r="A51983" s="12"/>
      <c r="B51983" s="12"/>
      <c r="C51983" s="12"/>
    </row>
    <row r="51984" spans="1:3" x14ac:dyDescent="0.35">
      <c r="A51984" s="12"/>
      <c r="B51984" s="12"/>
      <c r="C51984" s="12"/>
    </row>
    <row r="51985" spans="1:3" x14ac:dyDescent="0.35">
      <c r="A51985" s="12"/>
      <c r="B51985" s="12"/>
      <c r="C51985" s="12"/>
    </row>
    <row r="51986" spans="1:3" x14ac:dyDescent="0.35">
      <c r="A51986" s="12"/>
      <c r="B51986" s="12"/>
      <c r="C51986" s="12"/>
    </row>
    <row r="51987" spans="1:3" x14ac:dyDescent="0.35">
      <c r="A51987" s="12"/>
      <c r="B51987" s="12"/>
      <c r="C51987" s="12"/>
    </row>
    <row r="51988" spans="1:3" x14ac:dyDescent="0.35">
      <c r="A51988" s="12"/>
      <c r="B51988" s="12"/>
      <c r="C51988" s="12"/>
    </row>
    <row r="51989" spans="1:3" x14ac:dyDescent="0.35">
      <c r="A51989" s="12"/>
      <c r="B51989" s="12"/>
      <c r="C51989" s="12"/>
    </row>
    <row r="51990" spans="1:3" x14ac:dyDescent="0.35">
      <c r="A51990" s="12"/>
      <c r="B51990" s="12"/>
      <c r="C51990" s="12"/>
    </row>
    <row r="51991" spans="1:3" x14ac:dyDescent="0.35">
      <c r="A51991" s="12"/>
      <c r="B51991" s="12"/>
      <c r="C51991" s="12"/>
    </row>
    <row r="51992" spans="1:3" x14ac:dyDescent="0.35">
      <c r="A51992" s="12"/>
      <c r="B51992" s="12"/>
      <c r="C51992" s="12"/>
    </row>
    <row r="51993" spans="1:3" x14ac:dyDescent="0.35">
      <c r="A51993" s="12"/>
      <c r="B51993" s="12"/>
      <c r="C51993" s="12"/>
    </row>
    <row r="51994" spans="1:3" x14ac:dyDescent="0.35">
      <c r="A51994" s="12"/>
      <c r="B51994" s="12"/>
      <c r="C51994" s="12"/>
    </row>
    <row r="51995" spans="1:3" x14ac:dyDescent="0.35">
      <c r="A51995" s="12"/>
      <c r="B51995" s="12"/>
      <c r="C51995" s="12"/>
    </row>
    <row r="51996" spans="1:3" x14ac:dyDescent="0.35">
      <c r="A51996" s="12"/>
      <c r="B51996" s="12"/>
      <c r="C51996" s="12"/>
    </row>
    <row r="51997" spans="1:3" x14ac:dyDescent="0.35">
      <c r="A51997" s="12"/>
      <c r="B51997" s="12"/>
      <c r="C51997" s="12"/>
    </row>
    <row r="51998" spans="1:3" x14ac:dyDescent="0.35">
      <c r="A51998" s="12"/>
      <c r="B51998" s="12"/>
      <c r="C51998" s="12"/>
    </row>
    <row r="51999" spans="1:3" x14ac:dyDescent="0.35">
      <c r="A51999" s="12"/>
      <c r="B51999" s="12"/>
      <c r="C51999" s="12"/>
    </row>
    <row r="52000" spans="1:3" x14ac:dyDescent="0.35">
      <c r="A52000" s="12"/>
      <c r="B52000" s="12"/>
      <c r="C52000" s="12"/>
    </row>
    <row r="52001" spans="1:3" x14ac:dyDescent="0.35">
      <c r="A52001" s="12"/>
      <c r="B52001" s="12"/>
      <c r="C52001" s="12"/>
    </row>
    <row r="52002" spans="1:3" x14ac:dyDescent="0.35">
      <c r="A52002" s="12"/>
      <c r="B52002" s="12"/>
      <c r="C52002" s="12"/>
    </row>
    <row r="52003" spans="1:3" x14ac:dyDescent="0.35">
      <c r="A52003" s="12"/>
      <c r="B52003" s="12"/>
      <c r="C52003" s="12"/>
    </row>
    <row r="52004" spans="1:3" x14ac:dyDescent="0.35">
      <c r="A52004" s="12"/>
      <c r="B52004" s="12"/>
      <c r="C52004" s="12"/>
    </row>
    <row r="52005" spans="1:3" x14ac:dyDescent="0.35">
      <c r="A52005" s="12"/>
      <c r="B52005" s="12"/>
      <c r="C52005" s="12"/>
    </row>
    <row r="52006" spans="1:3" x14ac:dyDescent="0.35">
      <c r="A52006" s="12"/>
      <c r="B52006" s="12"/>
      <c r="C52006" s="12"/>
    </row>
    <row r="52007" spans="1:3" x14ac:dyDescent="0.35">
      <c r="A52007" s="12"/>
      <c r="B52007" s="12"/>
      <c r="C52007" s="12"/>
    </row>
    <row r="52008" spans="1:3" x14ac:dyDescent="0.35">
      <c r="A52008" s="12"/>
      <c r="B52008" s="12"/>
      <c r="C52008" s="12"/>
    </row>
    <row r="52009" spans="1:3" x14ac:dyDescent="0.35">
      <c r="A52009" s="12"/>
      <c r="B52009" s="12"/>
      <c r="C52009" s="12"/>
    </row>
    <row r="52010" spans="1:3" x14ac:dyDescent="0.35">
      <c r="A52010" s="12"/>
      <c r="B52010" s="12"/>
      <c r="C52010" s="12"/>
    </row>
    <row r="52011" spans="1:3" x14ac:dyDescent="0.35">
      <c r="A52011" s="12"/>
      <c r="B52011" s="12"/>
      <c r="C52011" s="12"/>
    </row>
    <row r="52012" spans="1:3" x14ac:dyDescent="0.35">
      <c r="A52012" s="12"/>
      <c r="B52012" s="12"/>
      <c r="C52012" s="12"/>
    </row>
    <row r="52013" spans="1:3" x14ac:dyDescent="0.35">
      <c r="A52013" s="12"/>
      <c r="B52013" s="12"/>
      <c r="C52013" s="12"/>
    </row>
    <row r="52014" spans="1:3" x14ac:dyDescent="0.35">
      <c r="A52014" s="12"/>
      <c r="B52014" s="12"/>
      <c r="C52014" s="12"/>
    </row>
    <row r="52015" spans="1:3" x14ac:dyDescent="0.35">
      <c r="A52015" s="12"/>
      <c r="B52015" s="12"/>
      <c r="C52015" s="12"/>
    </row>
    <row r="52016" spans="1:3" x14ac:dyDescent="0.35">
      <c r="A52016" s="12"/>
      <c r="B52016" s="12"/>
      <c r="C52016" s="12"/>
    </row>
    <row r="52017" spans="1:3" x14ac:dyDescent="0.35">
      <c r="A52017" s="12"/>
      <c r="B52017" s="12"/>
      <c r="C52017" s="12"/>
    </row>
    <row r="52018" spans="1:3" x14ac:dyDescent="0.35">
      <c r="A52018" s="12"/>
      <c r="B52018" s="12"/>
      <c r="C52018" s="12"/>
    </row>
    <row r="52019" spans="1:3" x14ac:dyDescent="0.35">
      <c r="A52019" s="12"/>
      <c r="B52019" s="12"/>
      <c r="C52019" s="12"/>
    </row>
    <row r="52020" spans="1:3" x14ac:dyDescent="0.35">
      <c r="A52020" s="12"/>
      <c r="B52020" s="12"/>
      <c r="C52020" s="12"/>
    </row>
    <row r="52021" spans="1:3" x14ac:dyDescent="0.35">
      <c r="A52021" s="12"/>
      <c r="B52021" s="12"/>
      <c r="C52021" s="12"/>
    </row>
    <row r="52022" spans="1:3" x14ac:dyDescent="0.35">
      <c r="A52022" s="12"/>
      <c r="B52022" s="12"/>
      <c r="C52022" s="12"/>
    </row>
    <row r="52023" spans="1:3" x14ac:dyDescent="0.35">
      <c r="A52023" s="12"/>
      <c r="B52023" s="12"/>
      <c r="C52023" s="12"/>
    </row>
    <row r="52024" spans="1:3" x14ac:dyDescent="0.35">
      <c r="A52024" s="12"/>
      <c r="B52024" s="12"/>
      <c r="C52024" s="12"/>
    </row>
    <row r="52025" spans="1:3" x14ac:dyDescent="0.35">
      <c r="A52025" s="12"/>
      <c r="B52025" s="12"/>
      <c r="C52025" s="12"/>
    </row>
    <row r="52026" spans="1:3" x14ac:dyDescent="0.35">
      <c r="A52026" s="12"/>
      <c r="B52026" s="12"/>
      <c r="C52026" s="12"/>
    </row>
    <row r="52027" spans="1:3" x14ac:dyDescent="0.35">
      <c r="A52027" s="12"/>
      <c r="B52027" s="12"/>
      <c r="C52027" s="12"/>
    </row>
    <row r="52028" spans="1:3" x14ac:dyDescent="0.35">
      <c r="A52028" s="12"/>
      <c r="B52028" s="12"/>
      <c r="C52028" s="12"/>
    </row>
    <row r="52029" spans="1:3" x14ac:dyDescent="0.35">
      <c r="A52029" s="12"/>
      <c r="B52029" s="12"/>
      <c r="C52029" s="12"/>
    </row>
    <row r="52030" spans="1:3" x14ac:dyDescent="0.35">
      <c r="A52030" s="12"/>
      <c r="B52030" s="12"/>
      <c r="C52030" s="12"/>
    </row>
    <row r="52031" spans="1:3" x14ac:dyDescent="0.35">
      <c r="A52031" s="12"/>
      <c r="B52031" s="12"/>
      <c r="C52031" s="12"/>
    </row>
    <row r="52032" spans="1:3" x14ac:dyDescent="0.35">
      <c r="A52032" s="12"/>
      <c r="B52032" s="12"/>
      <c r="C52032" s="12"/>
    </row>
    <row r="52033" spans="1:3" x14ac:dyDescent="0.35">
      <c r="A52033" s="12"/>
      <c r="B52033" s="12"/>
      <c r="C52033" s="12"/>
    </row>
    <row r="52034" spans="1:3" x14ac:dyDescent="0.35">
      <c r="A52034" s="12"/>
      <c r="B52034" s="12"/>
      <c r="C52034" s="12"/>
    </row>
    <row r="52035" spans="1:3" x14ac:dyDescent="0.35">
      <c r="A52035" s="12"/>
      <c r="B52035" s="12"/>
      <c r="C52035" s="12"/>
    </row>
    <row r="52036" spans="1:3" x14ac:dyDescent="0.35">
      <c r="A52036" s="12"/>
      <c r="B52036" s="12"/>
      <c r="C52036" s="12"/>
    </row>
    <row r="52037" spans="1:3" x14ac:dyDescent="0.35">
      <c r="A52037" s="12"/>
      <c r="B52037" s="12"/>
      <c r="C52037" s="12"/>
    </row>
    <row r="52038" spans="1:3" x14ac:dyDescent="0.35">
      <c r="A52038" s="12"/>
      <c r="B52038" s="12"/>
      <c r="C52038" s="12"/>
    </row>
    <row r="52039" spans="1:3" x14ac:dyDescent="0.35">
      <c r="A52039" s="12"/>
      <c r="B52039" s="12"/>
      <c r="C52039" s="12"/>
    </row>
    <row r="52040" spans="1:3" x14ac:dyDescent="0.35">
      <c r="A52040" s="12"/>
      <c r="B52040" s="12"/>
      <c r="C52040" s="12"/>
    </row>
    <row r="52041" spans="1:3" x14ac:dyDescent="0.35">
      <c r="A52041" s="12"/>
      <c r="B52041" s="12"/>
      <c r="C52041" s="12"/>
    </row>
    <row r="52042" spans="1:3" x14ac:dyDescent="0.35">
      <c r="A52042" s="12"/>
      <c r="B52042" s="12"/>
      <c r="C52042" s="12"/>
    </row>
    <row r="52043" spans="1:3" x14ac:dyDescent="0.35">
      <c r="A52043" s="12"/>
      <c r="B52043" s="12"/>
      <c r="C52043" s="12"/>
    </row>
    <row r="52044" spans="1:3" x14ac:dyDescent="0.35">
      <c r="A52044" s="12"/>
      <c r="B52044" s="12"/>
      <c r="C52044" s="12"/>
    </row>
    <row r="52045" spans="1:3" x14ac:dyDescent="0.35">
      <c r="A52045" s="12"/>
      <c r="B52045" s="12"/>
      <c r="C52045" s="12"/>
    </row>
    <row r="52046" spans="1:3" x14ac:dyDescent="0.35">
      <c r="A52046" s="12"/>
      <c r="B52046" s="12"/>
      <c r="C52046" s="12"/>
    </row>
    <row r="52047" spans="1:3" x14ac:dyDescent="0.35">
      <c r="A52047" s="12"/>
      <c r="B52047" s="12"/>
      <c r="C52047" s="12"/>
    </row>
    <row r="52048" spans="1:3" x14ac:dyDescent="0.35">
      <c r="A52048" s="12"/>
      <c r="B52048" s="12"/>
      <c r="C52048" s="12"/>
    </row>
    <row r="52049" spans="1:3" x14ac:dyDescent="0.35">
      <c r="A52049" s="12"/>
      <c r="B52049" s="12"/>
      <c r="C52049" s="12"/>
    </row>
    <row r="52050" spans="1:3" x14ac:dyDescent="0.35">
      <c r="A52050" s="12"/>
      <c r="B52050" s="12"/>
      <c r="C52050" s="12"/>
    </row>
    <row r="52051" spans="1:3" x14ac:dyDescent="0.35">
      <c r="A52051" s="12"/>
      <c r="B52051" s="12"/>
      <c r="C52051" s="12"/>
    </row>
    <row r="52052" spans="1:3" x14ac:dyDescent="0.35">
      <c r="A52052" s="12"/>
      <c r="B52052" s="12"/>
      <c r="C52052" s="12"/>
    </row>
    <row r="52053" spans="1:3" x14ac:dyDescent="0.35">
      <c r="A52053" s="12"/>
      <c r="B52053" s="12"/>
      <c r="C52053" s="12"/>
    </row>
    <row r="52054" spans="1:3" x14ac:dyDescent="0.35">
      <c r="A52054" s="12"/>
      <c r="B52054" s="12"/>
      <c r="C52054" s="12"/>
    </row>
    <row r="52055" spans="1:3" x14ac:dyDescent="0.35">
      <c r="A52055" s="12"/>
      <c r="B52055" s="12"/>
      <c r="C52055" s="12"/>
    </row>
    <row r="52056" spans="1:3" x14ac:dyDescent="0.35">
      <c r="A52056" s="12"/>
      <c r="B52056" s="12"/>
      <c r="C52056" s="12"/>
    </row>
    <row r="52057" spans="1:3" x14ac:dyDescent="0.35">
      <c r="A52057" s="12"/>
      <c r="B52057" s="12"/>
      <c r="C52057" s="12"/>
    </row>
    <row r="52058" spans="1:3" x14ac:dyDescent="0.35">
      <c r="A52058" s="12"/>
      <c r="B52058" s="12"/>
      <c r="C52058" s="12"/>
    </row>
    <row r="52059" spans="1:3" x14ac:dyDescent="0.35">
      <c r="A52059" s="12"/>
      <c r="B52059" s="12"/>
      <c r="C52059" s="12"/>
    </row>
    <row r="52060" spans="1:3" x14ac:dyDescent="0.35">
      <c r="A52060" s="12"/>
      <c r="B52060" s="12"/>
      <c r="C52060" s="12"/>
    </row>
    <row r="52061" spans="1:3" x14ac:dyDescent="0.35">
      <c r="A52061" s="12"/>
      <c r="B52061" s="12"/>
      <c r="C52061" s="12"/>
    </row>
    <row r="52062" spans="1:3" x14ac:dyDescent="0.35">
      <c r="A52062" s="12"/>
      <c r="B52062" s="12"/>
      <c r="C52062" s="12"/>
    </row>
    <row r="52063" spans="1:3" x14ac:dyDescent="0.35">
      <c r="A52063" s="12"/>
      <c r="B52063" s="12"/>
      <c r="C52063" s="12"/>
    </row>
    <row r="52064" spans="1:3" x14ac:dyDescent="0.35">
      <c r="A52064" s="12"/>
      <c r="B52064" s="12"/>
      <c r="C52064" s="12"/>
    </row>
    <row r="52065" spans="1:3" x14ac:dyDescent="0.35">
      <c r="A52065" s="12"/>
      <c r="B52065" s="12"/>
      <c r="C52065" s="12"/>
    </row>
    <row r="52066" spans="1:3" x14ac:dyDescent="0.35">
      <c r="A52066" s="12"/>
      <c r="B52066" s="12"/>
      <c r="C52066" s="12"/>
    </row>
    <row r="52067" spans="1:3" x14ac:dyDescent="0.35">
      <c r="A52067" s="12"/>
      <c r="B52067" s="12"/>
      <c r="C52067" s="12"/>
    </row>
    <row r="52068" spans="1:3" x14ac:dyDescent="0.35">
      <c r="A52068" s="12"/>
      <c r="B52068" s="12"/>
      <c r="C52068" s="12"/>
    </row>
    <row r="52069" spans="1:3" x14ac:dyDescent="0.35">
      <c r="A52069" s="12"/>
      <c r="B52069" s="12"/>
      <c r="C52069" s="12"/>
    </row>
    <row r="52070" spans="1:3" x14ac:dyDescent="0.35">
      <c r="A52070" s="12"/>
      <c r="B52070" s="12"/>
      <c r="C52070" s="12"/>
    </row>
    <row r="52071" spans="1:3" x14ac:dyDescent="0.35">
      <c r="A52071" s="12"/>
      <c r="B52071" s="12"/>
      <c r="C52071" s="12"/>
    </row>
    <row r="52072" spans="1:3" x14ac:dyDescent="0.35">
      <c r="A52072" s="12"/>
      <c r="B52072" s="12"/>
      <c r="C52072" s="12"/>
    </row>
    <row r="52073" spans="1:3" x14ac:dyDescent="0.35">
      <c r="A52073" s="12"/>
      <c r="B52073" s="12"/>
      <c r="C52073" s="12"/>
    </row>
    <row r="52074" spans="1:3" x14ac:dyDescent="0.35">
      <c r="A52074" s="12"/>
      <c r="B52074" s="12"/>
      <c r="C52074" s="12"/>
    </row>
    <row r="52075" spans="1:3" x14ac:dyDescent="0.35">
      <c r="A52075" s="12"/>
      <c r="B52075" s="12"/>
      <c r="C52075" s="12"/>
    </row>
    <row r="52076" spans="1:3" x14ac:dyDescent="0.35">
      <c r="A52076" s="12"/>
      <c r="B52076" s="12"/>
      <c r="C52076" s="12"/>
    </row>
    <row r="52077" spans="1:3" x14ac:dyDescent="0.35">
      <c r="A52077" s="12"/>
      <c r="B52077" s="12"/>
      <c r="C52077" s="12"/>
    </row>
    <row r="52078" spans="1:3" x14ac:dyDescent="0.35">
      <c r="A52078" s="12"/>
      <c r="B52078" s="12"/>
      <c r="C52078" s="12"/>
    </row>
    <row r="52079" spans="1:3" x14ac:dyDescent="0.35">
      <c r="A52079" s="12"/>
      <c r="B52079" s="12"/>
      <c r="C52079" s="12"/>
    </row>
    <row r="52080" spans="1:3" x14ac:dyDescent="0.35">
      <c r="A52080" s="12"/>
      <c r="B52080" s="12"/>
      <c r="C52080" s="12"/>
    </row>
    <row r="52081" spans="1:3" x14ac:dyDescent="0.35">
      <c r="A52081" s="12"/>
      <c r="B52081" s="12"/>
      <c r="C52081" s="12"/>
    </row>
    <row r="52082" spans="1:3" x14ac:dyDescent="0.35">
      <c r="A52082" s="12"/>
      <c r="B52082" s="12"/>
      <c r="C52082" s="12"/>
    </row>
    <row r="52083" spans="1:3" x14ac:dyDescent="0.35">
      <c r="A52083" s="12"/>
      <c r="B52083" s="12"/>
      <c r="C52083" s="12"/>
    </row>
    <row r="52084" spans="1:3" x14ac:dyDescent="0.35">
      <c r="A52084" s="12"/>
      <c r="B52084" s="12"/>
      <c r="C52084" s="12"/>
    </row>
    <row r="52085" spans="1:3" x14ac:dyDescent="0.35">
      <c r="A52085" s="12"/>
      <c r="B52085" s="12"/>
      <c r="C52085" s="12"/>
    </row>
    <row r="52086" spans="1:3" x14ac:dyDescent="0.35">
      <c r="A52086" s="12"/>
      <c r="B52086" s="12"/>
      <c r="C52086" s="12"/>
    </row>
    <row r="52087" spans="1:3" x14ac:dyDescent="0.35">
      <c r="A52087" s="12"/>
      <c r="B52087" s="12"/>
      <c r="C52087" s="12"/>
    </row>
    <row r="52088" spans="1:3" x14ac:dyDescent="0.35">
      <c r="A52088" s="12"/>
      <c r="B52088" s="12"/>
      <c r="C52088" s="12"/>
    </row>
    <row r="52089" spans="1:3" x14ac:dyDescent="0.35">
      <c r="A52089" s="12"/>
      <c r="B52089" s="12"/>
      <c r="C52089" s="12"/>
    </row>
    <row r="52090" spans="1:3" x14ac:dyDescent="0.35">
      <c r="A52090" s="12"/>
      <c r="B52090" s="12"/>
      <c r="C52090" s="12"/>
    </row>
    <row r="52091" spans="1:3" x14ac:dyDescent="0.35">
      <c r="A52091" s="12"/>
      <c r="B52091" s="12"/>
      <c r="C52091" s="12"/>
    </row>
    <row r="52092" spans="1:3" x14ac:dyDescent="0.35">
      <c r="A52092" s="12"/>
      <c r="B52092" s="12"/>
      <c r="C52092" s="12"/>
    </row>
    <row r="52093" spans="1:3" x14ac:dyDescent="0.35">
      <c r="A52093" s="12"/>
      <c r="B52093" s="12"/>
      <c r="C52093" s="12"/>
    </row>
    <row r="52094" spans="1:3" x14ac:dyDescent="0.35">
      <c r="A52094" s="12"/>
      <c r="B52094" s="12"/>
      <c r="C52094" s="12"/>
    </row>
    <row r="52095" spans="1:3" x14ac:dyDescent="0.35">
      <c r="A52095" s="12"/>
      <c r="B52095" s="12"/>
      <c r="C52095" s="12"/>
    </row>
    <row r="52096" spans="1:3" x14ac:dyDescent="0.35">
      <c r="A52096" s="12"/>
      <c r="B52096" s="12"/>
      <c r="C52096" s="12"/>
    </row>
    <row r="52097" spans="1:3" x14ac:dyDescent="0.35">
      <c r="A52097" s="12"/>
      <c r="B52097" s="12"/>
      <c r="C52097" s="12"/>
    </row>
    <row r="52098" spans="1:3" x14ac:dyDescent="0.35">
      <c r="A52098" s="12"/>
      <c r="B52098" s="12"/>
      <c r="C52098" s="12"/>
    </row>
    <row r="52099" spans="1:3" x14ac:dyDescent="0.35">
      <c r="A52099" s="12"/>
      <c r="B52099" s="12"/>
      <c r="C52099" s="12"/>
    </row>
    <row r="52100" spans="1:3" x14ac:dyDescent="0.35">
      <c r="A52100" s="12"/>
      <c r="B52100" s="12"/>
      <c r="C52100" s="12"/>
    </row>
    <row r="52101" spans="1:3" x14ac:dyDescent="0.35">
      <c r="A52101" s="12"/>
      <c r="B52101" s="12"/>
      <c r="C52101" s="12"/>
    </row>
    <row r="52102" spans="1:3" x14ac:dyDescent="0.35">
      <c r="A52102" s="12"/>
      <c r="B52102" s="12"/>
      <c r="C52102" s="12"/>
    </row>
    <row r="52103" spans="1:3" x14ac:dyDescent="0.35">
      <c r="A52103" s="12"/>
      <c r="B52103" s="12"/>
      <c r="C52103" s="12"/>
    </row>
    <row r="52104" spans="1:3" x14ac:dyDescent="0.35">
      <c r="A52104" s="12"/>
      <c r="B52104" s="12"/>
      <c r="C52104" s="12"/>
    </row>
    <row r="52105" spans="1:3" x14ac:dyDescent="0.35">
      <c r="A52105" s="12"/>
      <c r="B52105" s="12"/>
      <c r="C52105" s="12"/>
    </row>
    <row r="52106" spans="1:3" x14ac:dyDescent="0.35">
      <c r="A52106" s="12"/>
      <c r="B52106" s="12"/>
      <c r="C52106" s="12"/>
    </row>
    <row r="52107" spans="1:3" x14ac:dyDescent="0.35">
      <c r="A52107" s="12"/>
      <c r="B52107" s="12"/>
      <c r="C52107" s="12"/>
    </row>
    <row r="52108" spans="1:3" x14ac:dyDescent="0.35">
      <c r="A52108" s="12"/>
      <c r="B52108" s="12"/>
      <c r="C52108" s="12"/>
    </row>
    <row r="52109" spans="1:3" x14ac:dyDescent="0.35">
      <c r="A52109" s="12"/>
      <c r="B52109" s="12"/>
      <c r="C52109" s="12"/>
    </row>
    <row r="52110" spans="1:3" x14ac:dyDescent="0.35">
      <c r="A52110" s="12"/>
      <c r="B52110" s="12"/>
      <c r="C52110" s="12"/>
    </row>
    <row r="52111" spans="1:3" x14ac:dyDescent="0.35">
      <c r="A52111" s="12"/>
      <c r="B52111" s="12"/>
      <c r="C52111" s="12"/>
    </row>
    <row r="52112" spans="1:3" x14ac:dyDescent="0.35">
      <c r="A52112" s="12"/>
      <c r="B52112" s="12"/>
      <c r="C52112" s="12"/>
    </row>
    <row r="52113" spans="1:3" x14ac:dyDescent="0.35">
      <c r="A52113" s="12"/>
      <c r="B52113" s="12"/>
      <c r="C52113" s="12"/>
    </row>
    <row r="52114" spans="1:3" x14ac:dyDescent="0.35">
      <c r="A52114" s="12"/>
      <c r="B52114" s="12"/>
      <c r="C52114" s="12"/>
    </row>
    <row r="52115" spans="1:3" x14ac:dyDescent="0.35">
      <c r="A52115" s="12"/>
      <c r="B52115" s="12"/>
      <c r="C52115" s="12"/>
    </row>
    <row r="52116" spans="1:3" x14ac:dyDescent="0.35">
      <c r="A52116" s="12"/>
      <c r="B52116" s="12"/>
      <c r="C52116" s="12"/>
    </row>
    <row r="52117" spans="1:3" x14ac:dyDescent="0.35">
      <c r="A52117" s="12"/>
      <c r="B52117" s="12"/>
      <c r="C52117" s="12"/>
    </row>
    <row r="52118" spans="1:3" x14ac:dyDescent="0.35">
      <c r="A52118" s="12"/>
      <c r="B52118" s="12"/>
      <c r="C52118" s="12"/>
    </row>
    <row r="52119" spans="1:3" x14ac:dyDescent="0.35">
      <c r="A52119" s="12"/>
      <c r="B52119" s="12"/>
      <c r="C52119" s="12"/>
    </row>
    <row r="52120" spans="1:3" x14ac:dyDescent="0.35">
      <c r="A52120" s="12"/>
      <c r="B52120" s="12"/>
      <c r="C52120" s="12"/>
    </row>
    <row r="52121" spans="1:3" x14ac:dyDescent="0.35">
      <c r="A52121" s="12"/>
      <c r="B52121" s="12"/>
      <c r="C52121" s="12"/>
    </row>
    <row r="52122" spans="1:3" x14ac:dyDescent="0.35">
      <c r="A52122" s="12"/>
      <c r="B52122" s="12"/>
      <c r="C52122" s="12"/>
    </row>
    <row r="52123" spans="1:3" x14ac:dyDescent="0.35">
      <c r="A52123" s="12"/>
      <c r="B52123" s="12"/>
      <c r="C52123" s="12"/>
    </row>
    <row r="52124" spans="1:3" x14ac:dyDescent="0.35">
      <c r="A52124" s="12"/>
      <c r="B52124" s="12"/>
      <c r="C52124" s="12"/>
    </row>
    <row r="52125" spans="1:3" x14ac:dyDescent="0.35">
      <c r="A52125" s="12"/>
      <c r="B52125" s="12"/>
      <c r="C52125" s="12"/>
    </row>
    <row r="52126" spans="1:3" x14ac:dyDescent="0.35">
      <c r="A52126" s="12"/>
      <c r="B52126" s="12"/>
      <c r="C52126" s="12"/>
    </row>
    <row r="52127" spans="1:3" x14ac:dyDescent="0.35">
      <c r="A52127" s="12"/>
      <c r="B52127" s="12"/>
      <c r="C52127" s="12"/>
    </row>
    <row r="52128" spans="1:3" x14ac:dyDescent="0.35">
      <c r="A52128" s="12"/>
      <c r="B52128" s="12"/>
      <c r="C52128" s="12"/>
    </row>
    <row r="52129" spans="1:3" x14ac:dyDescent="0.35">
      <c r="A52129" s="12"/>
      <c r="B52129" s="12"/>
      <c r="C52129" s="12"/>
    </row>
    <row r="52130" spans="1:3" x14ac:dyDescent="0.35">
      <c r="A52130" s="12"/>
      <c r="B52130" s="12"/>
      <c r="C52130" s="12"/>
    </row>
    <row r="52131" spans="1:3" x14ac:dyDescent="0.35">
      <c r="A52131" s="12"/>
      <c r="B52131" s="12"/>
      <c r="C52131" s="12"/>
    </row>
    <row r="52132" spans="1:3" x14ac:dyDescent="0.35">
      <c r="A52132" s="12"/>
      <c r="B52132" s="12"/>
      <c r="C52132" s="12"/>
    </row>
    <row r="52133" spans="1:3" x14ac:dyDescent="0.35">
      <c r="A52133" s="12"/>
      <c r="B52133" s="12"/>
      <c r="C52133" s="12"/>
    </row>
    <row r="52134" spans="1:3" x14ac:dyDescent="0.35">
      <c r="A52134" s="12"/>
      <c r="B52134" s="12"/>
      <c r="C52134" s="12"/>
    </row>
    <row r="52135" spans="1:3" x14ac:dyDescent="0.35">
      <c r="A52135" s="12"/>
      <c r="B52135" s="12"/>
      <c r="C52135" s="12"/>
    </row>
    <row r="52136" spans="1:3" x14ac:dyDescent="0.35">
      <c r="A52136" s="12"/>
      <c r="B52136" s="12"/>
      <c r="C52136" s="12"/>
    </row>
    <row r="52137" spans="1:3" x14ac:dyDescent="0.35">
      <c r="A52137" s="12"/>
      <c r="B52137" s="12"/>
      <c r="C52137" s="12"/>
    </row>
    <row r="52138" spans="1:3" x14ac:dyDescent="0.35">
      <c r="A52138" s="12"/>
      <c r="B52138" s="12"/>
      <c r="C52138" s="12"/>
    </row>
    <row r="52139" spans="1:3" x14ac:dyDescent="0.35">
      <c r="A52139" s="12"/>
      <c r="B52139" s="12"/>
      <c r="C52139" s="12"/>
    </row>
    <row r="52140" spans="1:3" x14ac:dyDescent="0.35">
      <c r="A52140" s="12"/>
      <c r="B52140" s="12"/>
      <c r="C52140" s="12"/>
    </row>
    <row r="52141" spans="1:3" x14ac:dyDescent="0.35">
      <c r="A52141" s="12"/>
      <c r="B52141" s="12"/>
      <c r="C52141" s="12"/>
    </row>
    <row r="52142" spans="1:3" x14ac:dyDescent="0.35">
      <c r="A52142" s="12"/>
      <c r="B52142" s="12"/>
      <c r="C52142" s="12"/>
    </row>
    <row r="52143" spans="1:3" x14ac:dyDescent="0.35">
      <c r="A52143" s="12"/>
      <c r="B52143" s="12"/>
      <c r="C52143" s="12"/>
    </row>
    <row r="52144" spans="1:3" x14ac:dyDescent="0.35">
      <c r="A52144" s="12"/>
      <c r="B52144" s="12"/>
      <c r="C52144" s="12"/>
    </row>
    <row r="52145" spans="1:3" x14ac:dyDescent="0.35">
      <c r="A52145" s="12"/>
      <c r="B52145" s="12"/>
      <c r="C52145" s="12"/>
    </row>
    <row r="52146" spans="1:3" x14ac:dyDescent="0.35">
      <c r="A52146" s="12"/>
      <c r="B52146" s="12"/>
      <c r="C52146" s="12"/>
    </row>
    <row r="52147" spans="1:3" x14ac:dyDescent="0.35">
      <c r="A52147" s="12"/>
      <c r="B52147" s="12"/>
      <c r="C52147" s="12"/>
    </row>
    <row r="52148" spans="1:3" x14ac:dyDescent="0.35">
      <c r="A52148" s="12"/>
      <c r="B52148" s="12"/>
      <c r="C52148" s="12"/>
    </row>
    <row r="52149" spans="1:3" x14ac:dyDescent="0.35">
      <c r="A52149" s="12"/>
      <c r="B52149" s="12"/>
      <c r="C52149" s="12"/>
    </row>
    <row r="52150" spans="1:3" x14ac:dyDescent="0.35">
      <c r="A52150" s="12"/>
      <c r="B52150" s="12"/>
      <c r="C52150" s="12"/>
    </row>
    <row r="52151" spans="1:3" x14ac:dyDescent="0.35">
      <c r="A52151" s="12"/>
      <c r="B52151" s="12"/>
      <c r="C52151" s="12"/>
    </row>
    <row r="52152" spans="1:3" x14ac:dyDescent="0.35">
      <c r="A52152" s="12"/>
      <c r="B52152" s="12"/>
      <c r="C52152" s="12"/>
    </row>
    <row r="52153" spans="1:3" x14ac:dyDescent="0.35">
      <c r="A52153" s="12"/>
      <c r="B52153" s="12"/>
      <c r="C52153" s="12"/>
    </row>
    <row r="52154" spans="1:3" x14ac:dyDescent="0.35">
      <c r="A52154" s="12"/>
      <c r="B52154" s="12"/>
      <c r="C52154" s="12"/>
    </row>
    <row r="52155" spans="1:3" x14ac:dyDescent="0.35">
      <c r="A52155" s="12"/>
      <c r="B52155" s="12"/>
      <c r="C52155" s="12"/>
    </row>
    <row r="52156" spans="1:3" x14ac:dyDescent="0.35">
      <c r="A52156" s="12"/>
      <c r="B52156" s="12"/>
      <c r="C52156" s="12"/>
    </row>
    <row r="52157" spans="1:3" x14ac:dyDescent="0.35">
      <c r="A52157" s="12"/>
      <c r="B52157" s="12"/>
      <c r="C52157" s="12"/>
    </row>
    <row r="52158" spans="1:3" x14ac:dyDescent="0.35">
      <c r="A52158" s="12"/>
      <c r="B52158" s="12"/>
      <c r="C52158" s="12"/>
    </row>
    <row r="52159" spans="1:3" x14ac:dyDescent="0.35">
      <c r="A52159" s="12"/>
      <c r="B52159" s="12"/>
      <c r="C52159" s="12"/>
    </row>
    <row r="52160" spans="1:3" x14ac:dyDescent="0.35">
      <c r="A52160" s="12"/>
      <c r="B52160" s="12"/>
      <c r="C52160" s="12"/>
    </row>
    <row r="52161" spans="1:3" x14ac:dyDescent="0.35">
      <c r="A52161" s="12"/>
      <c r="B52161" s="12"/>
      <c r="C52161" s="12"/>
    </row>
    <row r="52162" spans="1:3" x14ac:dyDescent="0.35">
      <c r="A52162" s="12"/>
      <c r="B52162" s="12"/>
      <c r="C52162" s="12"/>
    </row>
    <row r="52163" spans="1:3" x14ac:dyDescent="0.35">
      <c r="A52163" s="12"/>
      <c r="B52163" s="12"/>
      <c r="C52163" s="12"/>
    </row>
    <row r="52164" spans="1:3" x14ac:dyDescent="0.35">
      <c r="A52164" s="12"/>
      <c r="B52164" s="12"/>
      <c r="C52164" s="12"/>
    </row>
    <row r="52165" spans="1:3" x14ac:dyDescent="0.35">
      <c r="A52165" s="12"/>
      <c r="B52165" s="12"/>
      <c r="C52165" s="12"/>
    </row>
    <row r="52166" spans="1:3" x14ac:dyDescent="0.35">
      <c r="A52166" s="12"/>
      <c r="B52166" s="12"/>
      <c r="C52166" s="12"/>
    </row>
    <row r="52167" spans="1:3" x14ac:dyDescent="0.35">
      <c r="A52167" s="12"/>
      <c r="B52167" s="12"/>
      <c r="C52167" s="12"/>
    </row>
    <row r="52168" spans="1:3" x14ac:dyDescent="0.35">
      <c r="A52168" s="12"/>
      <c r="B52168" s="12"/>
      <c r="C52168" s="12"/>
    </row>
    <row r="52169" spans="1:3" x14ac:dyDescent="0.35">
      <c r="A52169" s="12"/>
      <c r="B52169" s="12"/>
      <c r="C52169" s="12"/>
    </row>
    <row r="52170" spans="1:3" x14ac:dyDescent="0.35">
      <c r="A52170" s="12"/>
      <c r="B52170" s="12"/>
      <c r="C52170" s="12"/>
    </row>
    <row r="52171" spans="1:3" x14ac:dyDescent="0.35">
      <c r="A52171" s="12"/>
      <c r="B52171" s="12"/>
      <c r="C52171" s="12"/>
    </row>
    <row r="52172" spans="1:3" x14ac:dyDescent="0.35">
      <c r="A52172" s="12"/>
      <c r="B52172" s="12"/>
      <c r="C52172" s="12"/>
    </row>
    <row r="52173" spans="1:3" x14ac:dyDescent="0.35">
      <c r="A52173" s="12"/>
      <c r="B52173" s="12"/>
      <c r="C52173" s="12"/>
    </row>
    <row r="52174" spans="1:3" x14ac:dyDescent="0.35">
      <c r="A52174" s="12"/>
      <c r="B52174" s="12"/>
      <c r="C52174" s="12"/>
    </row>
    <row r="52175" spans="1:3" x14ac:dyDescent="0.35">
      <c r="A52175" s="12"/>
      <c r="B52175" s="12"/>
      <c r="C52175" s="12"/>
    </row>
    <row r="52176" spans="1:3" x14ac:dyDescent="0.35">
      <c r="A52176" s="12"/>
      <c r="B52176" s="12"/>
      <c r="C52176" s="12"/>
    </row>
    <row r="52177" spans="1:3" x14ac:dyDescent="0.35">
      <c r="A52177" s="12"/>
      <c r="B52177" s="12"/>
      <c r="C52177" s="12"/>
    </row>
    <row r="52178" spans="1:3" x14ac:dyDescent="0.35">
      <c r="A52178" s="12"/>
      <c r="B52178" s="12"/>
      <c r="C52178" s="12"/>
    </row>
    <row r="52179" spans="1:3" x14ac:dyDescent="0.35">
      <c r="A52179" s="12"/>
      <c r="B52179" s="12"/>
      <c r="C52179" s="12"/>
    </row>
    <row r="52180" spans="1:3" x14ac:dyDescent="0.35">
      <c r="A52180" s="12"/>
      <c r="B52180" s="12"/>
      <c r="C52180" s="12"/>
    </row>
    <row r="52181" spans="1:3" x14ac:dyDescent="0.35">
      <c r="A52181" s="12"/>
      <c r="B52181" s="12"/>
      <c r="C52181" s="12"/>
    </row>
    <row r="52182" spans="1:3" x14ac:dyDescent="0.35">
      <c r="A52182" s="12"/>
      <c r="B52182" s="12"/>
      <c r="C52182" s="12"/>
    </row>
    <row r="52183" spans="1:3" x14ac:dyDescent="0.35">
      <c r="A52183" s="12"/>
      <c r="B52183" s="12"/>
      <c r="C52183" s="12"/>
    </row>
    <row r="52184" spans="1:3" x14ac:dyDescent="0.35">
      <c r="A52184" s="12"/>
      <c r="B52184" s="12"/>
      <c r="C52184" s="12"/>
    </row>
    <row r="52185" spans="1:3" x14ac:dyDescent="0.35">
      <c r="A52185" s="12"/>
      <c r="B52185" s="12"/>
      <c r="C52185" s="12"/>
    </row>
    <row r="52186" spans="1:3" x14ac:dyDescent="0.35">
      <c r="A52186" s="12"/>
      <c r="B52186" s="12"/>
      <c r="C52186" s="12"/>
    </row>
    <row r="52187" spans="1:3" x14ac:dyDescent="0.35">
      <c r="A52187" s="12"/>
      <c r="B52187" s="12"/>
      <c r="C52187" s="12"/>
    </row>
    <row r="52188" spans="1:3" x14ac:dyDescent="0.35">
      <c r="A52188" s="12"/>
      <c r="B52188" s="12"/>
      <c r="C52188" s="12"/>
    </row>
    <row r="52189" spans="1:3" x14ac:dyDescent="0.35">
      <c r="A52189" s="12"/>
      <c r="B52189" s="12"/>
      <c r="C52189" s="12"/>
    </row>
    <row r="52190" spans="1:3" x14ac:dyDescent="0.35">
      <c r="A52190" s="12"/>
      <c r="B52190" s="12"/>
      <c r="C52190" s="12"/>
    </row>
    <row r="52191" spans="1:3" x14ac:dyDescent="0.35">
      <c r="A52191" s="12"/>
      <c r="B52191" s="12"/>
      <c r="C52191" s="12"/>
    </row>
    <row r="52192" spans="1:3" x14ac:dyDescent="0.35">
      <c r="A52192" s="12"/>
      <c r="B52192" s="12"/>
      <c r="C52192" s="12"/>
    </row>
    <row r="52193" spans="1:3" x14ac:dyDescent="0.35">
      <c r="A52193" s="12"/>
      <c r="B52193" s="12"/>
      <c r="C52193" s="12"/>
    </row>
    <row r="52194" spans="1:3" x14ac:dyDescent="0.35">
      <c r="A52194" s="12"/>
      <c r="B52194" s="12"/>
      <c r="C52194" s="12"/>
    </row>
    <row r="52195" spans="1:3" x14ac:dyDescent="0.35">
      <c r="A52195" s="12"/>
      <c r="B52195" s="12"/>
      <c r="C52195" s="12"/>
    </row>
    <row r="52196" spans="1:3" x14ac:dyDescent="0.35">
      <c r="A52196" s="12"/>
      <c r="B52196" s="12"/>
      <c r="C52196" s="12"/>
    </row>
    <row r="52197" spans="1:3" x14ac:dyDescent="0.35">
      <c r="A52197" s="12"/>
      <c r="B52197" s="12"/>
      <c r="C52197" s="12"/>
    </row>
    <row r="52198" spans="1:3" x14ac:dyDescent="0.35">
      <c r="A52198" s="12"/>
      <c r="B52198" s="12"/>
      <c r="C52198" s="12"/>
    </row>
    <row r="52199" spans="1:3" x14ac:dyDescent="0.35">
      <c r="A52199" s="12"/>
      <c r="B52199" s="12"/>
      <c r="C52199" s="12"/>
    </row>
    <row r="52200" spans="1:3" x14ac:dyDescent="0.35">
      <c r="A52200" s="12"/>
      <c r="B52200" s="12"/>
      <c r="C52200" s="12"/>
    </row>
    <row r="52201" spans="1:3" x14ac:dyDescent="0.35">
      <c r="A52201" s="12"/>
      <c r="B52201" s="12"/>
      <c r="C52201" s="12"/>
    </row>
    <row r="52202" spans="1:3" x14ac:dyDescent="0.35">
      <c r="A52202" s="12"/>
      <c r="B52202" s="12"/>
      <c r="C52202" s="12"/>
    </row>
    <row r="52203" spans="1:3" x14ac:dyDescent="0.35">
      <c r="A52203" s="12"/>
      <c r="B52203" s="12"/>
      <c r="C52203" s="12"/>
    </row>
    <row r="52204" spans="1:3" x14ac:dyDescent="0.35">
      <c r="A52204" s="12"/>
      <c r="B52204" s="12"/>
      <c r="C52204" s="12"/>
    </row>
    <row r="52205" spans="1:3" x14ac:dyDescent="0.35">
      <c r="A52205" s="12"/>
      <c r="B52205" s="12"/>
      <c r="C52205" s="12"/>
    </row>
    <row r="52206" spans="1:3" x14ac:dyDescent="0.35">
      <c r="A52206" s="12"/>
      <c r="B52206" s="12"/>
      <c r="C52206" s="12"/>
    </row>
    <row r="52207" spans="1:3" x14ac:dyDescent="0.35">
      <c r="A52207" s="12"/>
      <c r="B52207" s="12"/>
      <c r="C52207" s="12"/>
    </row>
    <row r="52208" spans="1:3" x14ac:dyDescent="0.35">
      <c r="A52208" s="12"/>
      <c r="B52208" s="12"/>
      <c r="C52208" s="12"/>
    </row>
    <row r="52209" spans="1:3" x14ac:dyDescent="0.35">
      <c r="A52209" s="12"/>
      <c r="B52209" s="12"/>
      <c r="C52209" s="12"/>
    </row>
    <row r="52210" spans="1:3" x14ac:dyDescent="0.35">
      <c r="A52210" s="12"/>
      <c r="B52210" s="12"/>
      <c r="C52210" s="12"/>
    </row>
    <row r="52211" spans="1:3" x14ac:dyDescent="0.35">
      <c r="A52211" s="12"/>
      <c r="B52211" s="12"/>
      <c r="C52211" s="12"/>
    </row>
    <row r="52212" spans="1:3" x14ac:dyDescent="0.35">
      <c r="A52212" s="12"/>
      <c r="B52212" s="12"/>
      <c r="C52212" s="12"/>
    </row>
    <row r="52213" spans="1:3" x14ac:dyDescent="0.35">
      <c r="A52213" s="12"/>
      <c r="B52213" s="12"/>
      <c r="C52213" s="12"/>
    </row>
    <row r="52214" spans="1:3" x14ac:dyDescent="0.35">
      <c r="A52214" s="12"/>
      <c r="B52214" s="12"/>
      <c r="C52214" s="12"/>
    </row>
    <row r="52215" spans="1:3" x14ac:dyDescent="0.35">
      <c r="A52215" s="12"/>
      <c r="B52215" s="12"/>
      <c r="C52215" s="12"/>
    </row>
    <row r="52216" spans="1:3" x14ac:dyDescent="0.35">
      <c r="A52216" s="12"/>
      <c r="B52216" s="12"/>
      <c r="C52216" s="12"/>
    </row>
    <row r="52217" spans="1:3" x14ac:dyDescent="0.35">
      <c r="A52217" s="12"/>
      <c r="B52217" s="12"/>
      <c r="C52217" s="12"/>
    </row>
    <row r="52218" spans="1:3" x14ac:dyDescent="0.35">
      <c r="A52218" s="12"/>
      <c r="B52218" s="12"/>
      <c r="C52218" s="12"/>
    </row>
    <row r="52219" spans="1:3" x14ac:dyDescent="0.35">
      <c r="A52219" s="12"/>
      <c r="B52219" s="12"/>
      <c r="C52219" s="12"/>
    </row>
    <row r="52220" spans="1:3" x14ac:dyDescent="0.35">
      <c r="A52220" s="12"/>
      <c r="B52220" s="12"/>
      <c r="C52220" s="12"/>
    </row>
    <row r="52221" spans="1:3" x14ac:dyDescent="0.35">
      <c r="A52221" s="12"/>
      <c r="B52221" s="12"/>
      <c r="C52221" s="12"/>
    </row>
    <row r="52222" spans="1:3" x14ac:dyDescent="0.35">
      <c r="A52222" s="12"/>
      <c r="B52222" s="12"/>
      <c r="C52222" s="12"/>
    </row>
    <row r="52223" spans="1:3" x14ac:dyDescent="0.35">
      <c r="A52223" s="12"/>
      <c r="B52223" s="12"/>
      <c r="C52223" s="12"/>
    </row>
    <row r="52224" spans="1:3" x14ac:dyDescent="0.35">
      <c r="A52224" s="12"/>
      <c r="B52224" s="12"/>
      <c r="C52224" s="12"/>
    </row>
    <row r="52225" spans="1:3" x14ac:dyDescent="0.35">
      <c r="A52225" s="12"/>
      <c r="B52225" s="12"/>
      <c r="C52225" s="12"/>
    </row>
    <row r="52226" spans="1:3" x14ac:dyDescent="0.35">
      <c r="A52226" s="12"/>
      <c r="B52226" s="12"/>
      <c r="C52226" s="12"/>
    </row>
    <row r="52227" spans="1:3" x14ac:dyDescent="0.35">
      <c r="A52227" s="12"/>
      <c r="B52227" s="12"/>
      <c r="C52227" s="12"/>
    </row>
    <row r="52228" spans="1:3" x14ac:dyDescent="0.35">
      <c r="A52228" s="12"/>
      <c r="B52228" s="12"/>
      <c r="C52228" s="12"/>
    </row>
    <row r="52229" spans="1:3" x14ac:dyDescent="0.35">
      <c r="A52229" s="12"/>
      <c r="B52229" s="12"/>
      <c r="C52229" s="12"/>
    </row>
    <row r="52230" spans="1:3" x14ac:dyDescent="0.35">
      <c r="A52230" s="12"/>
      <c r="B52230" s="12"/>
      <c r="C52230" s="12"/>
    </row>
    <row r="52231" spans="1:3" x14ac:dyDescent="0.35">
      <c r="A52231" s="12"/>
      <c r="B52231" s="12"/>
      <c r="C52231" s="12"/>
    </row>
    <row r="52232" spans="1:3" x14ac:dyDescent="0.35">
      <c r="A52232" s="12"/>
      <c r="B52232" s="12"/>
      <c r="C52232" s="12"/>
    </row>
    <row r="52233" spans="1:3" x14ac:dyDescent="0.35">
      <c r="A52233" s="12"/>
      <c r="B52233" s="12"/>
      <c r="C52233" s="12"/>
    </row>
    <row r="52234" spans="1:3" x14ac:dyDescent="0.35">
      <c r="A52234" s="12"/>
      <c r="B52234" s="12"/>
      <c r="C52234" s="12"/>
    </row>
    <row r="52235" spans="1:3" x14ac:dyDescent="0.35">
      <c r="A52235" s="12"/>
      <c r="B52235" s="12"/>
      <c r="C52235" s="12"/>
    </row>
    <row r="52236" spans="1:3" x14ac:dyDescent="0.35">
      <c r="A52236" s="12"/>
      <c r="B52236" s="12"/>
      <c r="C52236" s="12"/>
    </row>
    <row r="52237" spans="1:3" x14ac:dyDescent="0.35">
      <c r="A52237" s="12"/>
      <c r="B52237" s="12"/>
      <c r="C52237" s="12"/>
    </row>
    <row r="52238" spans="1:3" x14ac:dyDescent="0.35">
      <c r="A52238" s="12"/>
      <c r="B52238" s="12"/>
      <c r="C52238" s="12"/>
    </row>
    <row r="52239" spans="1:3" x14ac:dyDescent="0.35">
      <c r="A52239" s="12"/>
      <c r="B52239" s="12"/>
      <c r="C52239" s="12"/>
    </row>
    <row r="52240" spans="1:3" x14ac:dyDescent="0.35">
      <c r="A52240" s="12"/>
      <c r="B52240" s="12"/>
      <c r="C52240" s="12"/>
    </row>
    <row r="52241" spans="1:3" x14ac:dyDescent="0.35">
      <c r="A52241" s="12"/>
      <c r="B52241" s="12"/>
      <c r="C52241" s="12"/>
    </row>
    <row r="52242" spans="1:3" x14ac:dyDescent="0.35">
      <c r="A52242" s="12"/>
      <c r="B52242" s="12"/>
      <c r="C52242" s="12"/>
    </row>
    <row r="52243" spans="1:3" x14ac:dyDescent="0.35">
      <c r="A52243" s="12"/>
      <c r="B52243" s="12"/>
      <c r="C52243" s="12"/>
    </row>
    <row r="52244" spans="1:3" x14ac:dyDescent="0.35">
      <c r="A52244" s="12"/>
      <c r="B52244" s="12"/>
      <c r="C52244" s="12"/>
    </row>
    <row r="52245" spans="1:3" x14ac:dyDescent="0.35">
      <c r="A52245" s="12"/>
      <c r="B52245" s="12"/>
      <c r="C52245" s="12"/>
    </row>
    <row r="52246" spans="1:3" x14ac:dyDescent="0.35">
      <c r="A52246" s="12"/>
      <c r="B52246" s="12"/>
      <c r="C52246" s="12"/>
    </row>
    <row r="52247" spans="1:3" x14ac:dyDescent="0.35">
      <c r="A52247" s="12"/>
      <c r="B52247" s="12"/>
      <c r="C52247" s="12"/>
    </row>
    <row r="52248" spans="1:3" x14ac:dyDescent="0.35">
      <c r="A52248" s="12"/>
      <c r="B52248" s="12"/>
      <c r="C52248" s="12"/>
    </row>
    <row r="52249" spans="1:3" x14ac:dyDescent="0.35">
      <c r="A52249" s="12"/>
      <c r="B52249" s="12"/>
      <c r="C52249" s="12"/>
    </row>
    <row r="52250" spans="1:3" x14ac:dyDescent="0.35">
      <c r="A52250" s="12"/>
      <c r="B52250" s="12"/>
      <c r="C52250" s="12"/>
    </row>
    <row r="52251" spans="1:3" x14ac:dyDescent="0.35">
      <c r="A52251" s="12"/>
      <c r="B52251" s="12"/>
      <c r="C52251" s="12"/>
    </row>
    <row r="52252" spans="1:3" x14ac:dyDescent="0.35">
      <c r="A52252" s="12"/>
      <c r="B52252" s="12"/>
      <c r="C52252" s="12"/>
    </row>
    <row r="52253" spans="1:3" x14ac:dyDescent="0.35">
      <c r="A52253" s="12"/>
      <c r="B52253" s="12"/>
      <c r="C52253" s="12"/>
    </row>
    <row r="52254" spans="1:3" x14ac:dyDescent="0.35">
      <c r="A52254" s="12"/>
      <c r="B52254" s="12"/>
      <c r="C52254" s="12"/>
    </row>
    <row r="52255" spans="1:3" x14ac:dyDescent="0.35">
      <c r="A52255" s="12"/>
      <c r="B52255" s="12"/>
      <c r="C52255" s="12"/>
    </row>
    <row r="52256" spans="1:3" x14ac:dyDescent="0.35">
      <c r="A52256" s="12"/>
      <c r="B52256" s="12"/>
      <c r="C52256" s="12"/>
    </row>
    <row r="52257" spans="1:3" x14ac:dyDescent="0.35">
      <c r="A52257" s="12"/>
      <c r="B52257" s="12"/>
      <c r="C52257" s="12"/>
    </row>
    <row r="52258" spans="1:3" x14ac:dyDescent="0.35">
      <c r="A52258" s="12"/>
      <c r="B52258" s="12"/>
      <c r="C52258" s="12"/>
    </row>
    <row r="52259" spans="1:3" x14ac:dyDescent="0.35">
      <c r="A52259" s="12"/>
      <c r="B52259" s="12"/>
      <c r="C52259" s="12"/>
    </row>
    <row r="52260" spans="1:3" x14ac:dyDescent="0.35">
      <c r="A52260" s="12"/>
      <c r="B52260" s="12"/>
      <c r="C52260" s="12"/>
    </row>
    <row r="52261" spans="1:3" x14ac:dyDescent="0.35">
      <c r="A52261" s="12"/>
      <c r="B52261" s="12"/>
      <c r="C52261" s="12"/>
    </row>
    <row r="52262" spans="1:3" x14ac:dyDescent="0.35">
      <c r="A52262" s="12"/>
      <c r="B52262" s="12"/>
      <c r="C52262" s="12"/>
    </row>
    <row r="52263" spans="1:3" x14ac:dyDescent="0.35">
      <c r="A52263" s="12"/>
      <c r="B52263" s="12"/>
      <c r="C52263" s="12"/>
    </row>
    <row r="52264" spans="1:3" x14ac:dyDescent="0.35">
      <c r="A52264" s="12"/>
      <c r="B52264" s="12"/>
      <c r="C52264" s="12"/>
    </row>
    <row r="52265" spans="1:3" x14ac:dyDescent="0.35">
      <c r="A52265" s="12"/>
      <c r="B52265" s="12"/>
      <c r="C52265" s="12"/>
    </row>
    <row r="52266" spans="1:3" x14ac:dyDescent="0.35">
      <c r="A52266" s="12"/>
      <c r="B52266" s="12"/>
      <c r="C52266" s="12"/>
    </row>
    <row r="52267" spans="1:3" x14ac:dyDescent="0.35">
      <c r="A52267" s="12"/>
      <c r="B52267" s="12"/>
      <c r="C52267" s="12"/>
    </row>
    <row r="52268" spans="1:3" x14ac:dyDescent="0.35">
      <c r="A52268" s="12"/>
      <c r="B52268" s="12"/>
      <c r="C52268" s="12"/>
    </row>
    <row r="52269" spans="1:3" x14ac:dyDescent="0.35">
      <c r="A52269" s="12"/>
      <c r="B52269" s="12"/>
      <c r="C52269" s="12"/>
    </row>
    <row r="52270" spans="1:3" x14ac:dyDescent="0.35">
      <c r="A52270" s="12"/>
      <c r="B52270" s="12"/>
      <c r="C52270" s="12"/>
    </row>
    <row r="52271" spans="1:3" x14ac:dyDescent="0.35">
      <c r="A52271" s="12"/>
      <c r="B52271" s="12"/>
      <c r="C52271" s="12"/>
    </row>
    <row r="52272" spans="1:3" x14ac:dyDescent="0.35">
      <c r="A52272" s="12"/>
      <c r="B52272" s="12"/>
      <c r="C52272" s="12"/>
    </row>
    <row r="52273" spans="1:3" x14ac:dyDescent="0.35">
      <c r="A52273" s="12"/>
      <c r="B52273" s="12"/>
      <c r="C52273" s="12"/>
    </row>
    <row r="52274" spans="1:3" x14ac:dyDescent="0.35">
      <c r="A52274" s="12"/>
      <c r="B52274" s="12"/>
      <c r="C52274" s="12"/>
    </row>
    <row r="52275" spans="1:3" x14ac:dyDescent="0.35">
      <c r="A52275" s="12"/>
      <c r="B52275" s="12"/>
      <c r="C52275" s="12"/>
    </row>
    <row r="52276" spans="1:3" x14ac:dyDescent="0.35">
      <c r="A52276" s="12"/>
      <c r="B52276" s="12"/>
      <c r="C52276" s="12"/>
    </row>
    <row r="52277" spans="1:3" x14ac:dyDescent="0.35">
      <c r="A52277" s="12"/>
      <c r="B52277" s="12"/>
      <c r="C52277" s="12"/>
    </row>
    <row r="52278" spans="1:3" x14ac:dyDescent="0.35">
      <c r="A52278" s="12"/>
      <c r="B52278" s="12"/>
      <c r="C52278" s="12"/>
    </row>
    <row r="52279" spans="1:3" x14ac:dyDescent="0.35">
      <c r="A52279" s="12"/>
      <c r="B52279" s="12"/>
      <c r="C52279" s="12"/>
    </row>
    <row r="52280" spans="1:3" x14ac:dyDescent="0.35">
      <c r="A52280" s="12"/>
      <c r="B52280" s="12"/>
      <c r="C52280" s="12"/>
    </row>
    <row r="52281" spans="1:3" x14ac:dyDescent="0.35">
      <c r="A52281" s="12"/>
      <c r="B52281" s="12"/>
      <c r="C52281" s="12"/>
    </row>
    <row r="52282" spans="1:3" x14ac:dyDescent="0.35">
      <c r="A52282" s="12"/>
      <c r="B52282" s="12"/>
      <c r="C52282" s="12"/>
    </row>
    <row r="52283" spans="1:3" x14ac:dyDescent="0.35">
      <c r="A52283" s="12"/>
      <c r="B52283" s="12"/>
      <c r="C52283" s="12"/>
    </row>
    <row r="52284" spans="1:3" x14ac:dyDescent="0.35">
      <c r="A52284" s="12"/>
      <c r="B52284" s="12"/>
      <c r="C52284" s="12"/>
    </row>
    <row r="52285" spans="1:3" x14ac:dyDescent="0.35">
      <c r="A52285" s="12"/>
      <c r="B52285" s="12"/>
      <c r="C52285" s="12"/>
    </row>
    <row r="52286" spans="1:3" x14ac:dyDescent="0.35">
      <c r="A52286" s="12"/>
      <c r="B52286" s="12"/>
      <c r="C52286" s="12"/>
    </row>
    <row r="52287" spans="1:3" x14ac:dyDescent="0.35">
      <c r="A52287" s="12"/>
      <c r="B52287" s="12"/>
      <c r="C52287" s="12"/>
    </row>
    <row r="52288" spans="1:3" x14ac:dyDescent="0.35">
      <c r="A52288" s="12"/>
      <c r="B52288" s="12"/>
      <c r="C52288" s="12"/>
    </row>
    <row r="52289" spans="1:3" x14ac:dyDescent="0.35">
      <c r="A52289" s="12"/>
      <c r="B52289" s="12"/>
      <c r="C52289" s="12"/>
    </row>
    <row r="52290" spans="1:3" x14ac:dyDescent="0.35">
      <c r="A52290" s="12"/>
      <c r="B52290" s="12"/>
      <c r="C52290" s="12"/>
    </row>
    <row r="52291" spans="1:3" x14ac:dyDescent="0.35">
      <c r="A52291" s="12"/>
      <c r="B52291" s="12"/>
      <c r="C52291" s="12"/>
    </row>
    <row r="52292" spans="1:3" x14ac:dyDescent="0.35">
      <c r="A52292" s="12"/>
      <c r="B52292" s="12"/>
      <c r="C52292" s="12"/>
    </row>
    <row r="52293" spans="1:3" x14ac:dyDescent="0.35">
      <c r="A52293" s="12"/>
      <c r="B52293" s="12"/>
      <c r="C52293" s="12"/>
    </row>
    <row r="52294" spans="1:3" x14ac:dyDescent="0.35">
      <c r="A52294" s="12"/>
      <c r="B52294" s="12"/>
      <c r="C52294" s="12"/>
    </row>
    <row r="52295" spans="1:3" x14ac:dyDescent="0.35">
      <c r="A52295" s="12"/>
      <c r="B52295" s="12"/>
      <c r="C52295" s="12"/>
    </row>
    <row r="52296" spans="1:3" x14ac:dyDescent="0.35">
      <c r="A52296" s="12"/>
      <c r="B52296" s="12"/>
      <c r="C52296" s="12"/>
    </row>
    <row r="52297" spans="1:3" x14ac:dyDescent="0.35">
      <c r="A52297" s="12"/>
      <c r="B52297" s="12"/>
      <c r="C52297" s="12"/>
    </row>
    <row r="52298" spans="1:3" x14ac:dyDescent="0.35">
      <c r="A52298" s="12"/>
      <c r="B52298" s="12"/>
      <c r="C52298" s="12"/>
    </row>
    <row r="52299" spans="1:3" x14ac:dyDescent="0.35">
      <c r="A52299" s="12"/>
      <c r="B52299" s="12"/>
      <c r="C52299" s="12"/>
    </row>
    <row r="52300" spans="1:3" x14ac:dyDescent="0.35">
      <c r="A52300" s="12"/>
      <c r="B52300" s="12"/>
      <c r="C52300" s="12"/>
    </row>
    <row r="52301" spans="1:3" x14ac:dyDescent="0.35">
      <c r="A52301" s="12"/>
      <c r="B52301" s="12"/>
      <c r="C52301" s="12"/>
    </row>
    <row r="52302" spans="1:3" x14ac:dyDescent="0.35">
      <c r="A52302" s="12"/>
      <c r="B52302" s="12"/>
      <c r="C52302" s="12"/>
    </row>
    <row r="52303" spans="1:3" x14ac:dyDescent="0.35">
      <c r="A52303" s="12"/>
      <c r="B52303" s="12"/>
      <c r="C52303" s="12"/>
    </row>
    <row r="52304" spans="1:3" x14ac:dyDescent="0.35">
      <c r="A52304" s="12"/>
      <c r="B52304" s="12"/>
      <c r="C52304" s="12"/>
    </row>
    <row r="52305" spans="1:3" x14ac:dyDescent="0.35">
      <c r="A52305" s="12"/>
      <c r="B52305" s="12"/>
      <c r="C52305" s="12"/>
    </row>
    <row r="52306" spans="1:3" x14ac:dyDescent="0.35">
      <c r="A52306" s="12"/>
      <c r="B52306" s="12"/>
      <c r="C52306" s="12"/>
    </row>
    <row r="52307" spans="1:3" x14ac:dyDescent="0.35">
      <c r="A52307" s="12"/>
      <c r="B52307" s="12"/>
      <c r="C52307" s="12"/>
    </row>
    <row r="52308" spans="1:3" x14ac:dyDescent="0.35">
      <c r="A52308" s="12"/>
      <c r="B52308" s="12"/>
      <c r="C52308" s="12"/>
    </row>
    <row r="52309" spans="1:3" x14ac:dyDescent="0.35">
      <c r="A52309" s="12"/>
      <c r="B52309" s="12"/>
      <c r="C52309" s="12"/>
    </row>
    <row r="52310" spans="1:3" x14ac:dyDescent="0.35">
      <c r="A52310" s="12"/>
      <c r="B52310" s="12"/>
      <c r="C52310" s="12"/>
    </row>
    <row r="52311" spans="1:3" x14ac:dyDescent="0.35">
      <c r="A52311" s="12"/>
      <c r="B52311" s="12"/>
      <c r="C52311" s="12"/>
    </row>
    <row r="52312" spans="1:3" x14ac:dyDescent="0.35">
      <c r="A52312" s="12"/>
      <c r="B52312" s="12"/>
      <c r="C52312" s="12"/>
    </row>
    <row r="52313" spans="1:3" x14ac:dyDescent="0.35">
      <c r="A52313" s="12"/>
      <c r="B52313" s="12"/>
      <c r="C52313" s="12"/>
    </row>
    <row r="52314" spans="1:3" x14ac:dyDescent="0.35">
      <c r="A52314" s="12"/>
      <c r="B52314" s="12"/>
      <c r="C52314" s="12"/>
    </row>
    <row r="52315" spans="1:3" x14ac:dyDescent="0.35">
      <c r="A52315" s="12"/>
      <c r="B52315" s="12"/>
      <c r="C52315" s="12"/>
    </row>
    <row r="52316" spans="1:3" x14ac:dyDescent="0.35">
      <c r="A52316" s="12"/>
      <c r="B52316" s="12"/>
      <c r="C52316" s="12"/>
    </row>
    <row r="52317" spans="1:3" x14ac:dyDescent="0.35">
      <c r="A52317" s="12"/>
      <c r="B52317" s="12"/>
      <c r="C52317" s="12"/>
    </row>
    <row r="52318" spans="1:3" x14ac:dyDescent="0.35">
      <c r="A52318" s="12"/>
      <c r="B52318" s="12"/>
      <c r="C52318" s="12"/>
    </row>
    <row r="52319" spans="1:3" x14ac:dyDescent="0.35">
      <c r="A52319" s="12"/>
      <c r="B52319" s="12"/>
      <c r="C52319" s="12"/>
    </row>
    <row r="52320" spans="1:3" x14ac:dyDescent="0.35">
      <c r="A52320" s="12"/>
      <c r="B52320" s="12"/>
      <c r="C52320" s="12"/>
    </row>
    <row r="52321" spans="1:3" x14ac:dyDescent="0.35">
      <c r="A52321" s="12"/>
      <c r="B52321" s="12"/>
      <c r="C52321" s="12"/>
    </row>
    <row r="52322" spans="1:3" x14ac:dyDescent="0.35">
      <c r="A52322" s="12"/>
      <c r="B52322" s="12"/>
      <c r="C52322" s="12"/>
    </row>
    <row r="52323" spans="1:3" x14ac:dyDescent="0.35">
      <c r="A52323" s="12"/>
      <c r="B52323" s="12"/>
      <c r="C52323" s="12"/>
    </row>
    <row r="52324" spans="1:3" x14ac:dyDescent="0.35">
      <c r="A52324" s="12"/>
      <c r="B52324" s="12"/>
      <c r="C52324" s="12"/>
    </row>
    <row r="52325" spans="1:3" x14ac:dyDescent="0.35">
      <c r="A52325" s="12"/>
      <c r="B52325" s="12"/>
      <c r="C52325" s="12"/>
    </row>
    <row r="52326" spans="1:3" x14ac:dyDescent="0.35">
      <c r="A52326" s="12"/>
      <c r="B52326" s="12"/>
      <c r="C52326" s="12"/>
    </row>
    <row r="52327" spans="1:3" x14ac:dyDescent="0.35">
      <c r="A52327" s="12"/>
      <c r="B52327" s="12"/>
      <c r="C52327" s="12"/>
    </row>
    <row r="52328" spans="1:3" x14ac:dyDescent="0.35">
      <c r="A52328" s="12"/>
      <c r="B52328" s="12"/>
      <c r="C52328" s="12"/>
    </row>
    <row r="52329" spans="1:3" x14ac:dyDescent="0.35">
      <c r="A52329" s="12"/>
      <c r="B52329" s="12"/>
      <c r="C52329" s="12"/>
    </row>
    <row r="52330" spans="1:3" x14ac:dyDescent="0.35">
      <c r="A52330" s="12"/>
      <c r="B52330" s="12"/>
      <c r="C52330" s="12"/>
    </row>
    <row r="52331" spans="1:3" x14ac:dyDescent="0.35">
      <c r="A52331" s="12"/>
      <c r="B52331" s="12"/>
      <c r="C52331" s="12"/>
    </row>
    <row r="52332" spans="1:3" x14ac:dyDescent="0.35">
      <c r="A52332" s="12"/>
      <c r="B52332" s="12"/>
      <c r="C52332" s="12"/>
    </row>
    <row r="52333" spans="1:3" x14ac:dyDescent="0.35">
      <c r="A52333" s="12"/>
      <c r="B52333" s="12"/>
      <c r="C52333" s="12"/>
    </row>
    <row r="52334" spans="1:3" x14ac:dyDescent="0.35">
      <c r="A52334" s="12"/>
      <c r="B52334" s="12"/>
      <c r="C52334" s="12"/>
    </row>
    <row r="52335" spans="1:3" x14ac:dyDescent="0.35">
      <c r="A52335" s="12"/>
      <c r="B52335" s="12"/>
      <c r="C52335" s="12"/>
    </row>
    <row r="52336" spans="1:3" x14ac:dyDescent="0.35">
      <c r="A52336" s="12"/>
      <c r="B52336" s="12"/>
      <c r="C52336" s="12"/>
    </row>
    <row r="52337" spans="1:3" x14ac:dyDescent="0.35">
      <c r="A52337" s="12"/>
      <c r="B52337" s="12"/>
      <c r="C52337" s="12"/>
    </row>
    <row r="52338" spans="1:3" x14ac:dyDescent="0.35">
      <c r="A52338" s="12"/>
      <c r="B52338" s="12"/>
      <c r="C52338" s="12"/>
    </row>
    <row r="52339" spans="1:3" x14ac:dyDescent="0.35">
      <c r="A52339" s="12"/>
      <c r="B52339" s="12"/>
      <c r="C52339" s="12"/>
    </row>
    <row r="52340" spans="1:3" x14ac:dyDescent="0.35">
      <c r="A52340" s="12"/>
      <c r="B52340" s="12"/>
      <c r="C52340" s="12"/>
    </row>
    <row r="52341" spans="1:3" x14ac:dyDescent="0.35">
      <c r="A52341" s="12"/>
      <c r="B52341" s="12"/>
      <c r="C52341" s="12"/>
    </row>
    <row r="52342" spans="1:3" x14ac:dyDescent="0.35">
      <c r="A52342" s="12"/>
      <c r="B52342" s="12"/>
      <c r="C52342" s="12"/>
    </row>
    <row r="52343" spans="1:3" x14ac:dyDescent="0.35">
      <c r="A52343" s="12"/>
      <c r="B52343" s="12"/>
      <c r="C52343" s="12"/>
    </row>
    <row r="52344" spans="1:3" x14ac:dyDescent="0.35">
      <c r="A52344" s="12"/>
      <c r="B52344" s="12"/>
      <c r="C52344" s="12"/>
    </row>
    <row r="52345" spans="1:3" x14ac:dyDescent="0.35">
      <c r="A52345" s="12"/>
      <c r="B52345" s="12"/>
      <c r="C52345" s="12"/>
    </row>
    <row r="52346" spans="1:3" x14ac:dyDescent="0.35">
      <c r="A52346" s="12"/>
      <c r="B52346" s="12"/>
      <c r="C52346" s="12"/>
    </row>
    <row r="52347" spans="1:3" x14ac:dyDescent="0.35">
      <c r="A52347" s="12"/>
      <c r="B52347" s="12"/>
      <c r="C52347" s="12"/>
    </row>
    <row r="52348" spans="1:3" x14ac:dyDescent="0.35">
      <c r="A52348" s="12"/>
      <c r="B52348" s="12"/>
      <c r="C52348" s="12"/>
    </row>
    <row r="52349" spans="1:3" x14ac:dyDescent="0.35">
      <c r="A52349" s="12"/>
      <c r="B52349" s="12"/>
      <c r="C52349" s="12"/>
    </row>
    <row r="52350" spans="1:3" x14ac:dyDescent="0.35">
      <c r="A52350" s="12"/>
      <c r="B52350" s="12"/>
      <c r="C52350" s="12"/>
    </row>
    <row r="52351" spans="1:3" x14ac:dyDescent="0.35">
      <c r="A52351" s="12"/>
      <c r="B52351" s="12"/>
      <c r="C52351" s="12"/>
    </row>
    <row r="52352" spans="1:3" x14ac:dyDescent="0.35">
      <c r="A52352" s="12"/>
      <c r="B52352" s="12"/>
      <c r="C52352" s="12"/>
    </row>
    <row r="52353" spans="1:3" x14ac:dyDescent="0.35">
      <c r="A52353" s="12"/>
      <c r="B52353" s="12"/>
      <c r="C52353" s="12"/>
    </row>
    <row r="52354" spans="1:3" x14ac:dyDescent="0.35">
      <c r="A52354" s="12"/>
      <c r="B52354" s="12"/>
      <c r="C52354" s="12"/>
    </row>
    <row r="52355" spans="1:3" x14ac:dyDescent="0.35">
      <c r="A52355" s="12"/>
      <c r="B52355" s="12"/>
      <c r="C52355" s="12"/>
    </row>
    <row r="52356" spans="1:3" x14ac:dyDescent="0.35">
      <c r="A52356" s="12"/>
      <c r="B52356" s="12"/>
      <c r="C52356" s="12"/>
    </row>
    <row r="52357" spans="1:3" x14ac:dyDescent="0.35">
      <c r="A52357" s="12"/>
      <c r="B52357" s="12"/>
      <c r="C52357" s="12"/>
    </row>
    <row r="52358" spans="1:3" x14ac:dyDescent="0.35">
      <c r="A52358" s="12"/>
      <c r="B52358" s="12"/>
      <c r="C52358" s="12"/>
    </row>
    <row r="52359" spans="1:3" x14ac:dyDescent="0.35">
      <c r="A52359" s="12"/>
      <c r="B52359" s="12"/>
      <c r="C52359" s="12"/>
    </row>
    <row r="52360" spans="1:3" x14ac:dyDescent="0.35">
      <c r="A52360" s="12"/>
      <c r="B52360" s="12"/>
      <c r="C52360" s="12"/>
    </row>
    <row r="52361" spans="1:3" x14ac:dyDescent="0.35">
      <c r="A52361" s="12"/>
      <c r="B52361" s="12"/>
      <c r="C52361" s="12"/>
    </row>
    <row r="52362" spans="1:3" x14ac:dyDescent="0.35">
      <c r="A52362" s="12"/>
      <c r="B52362" s="12"/>
      <c r="C52362" s="12"/>
    </row>
    <row r="52363" spans="1:3" x14ac:dyDescent="0.35">
      <c r="A52363" s="12"/>
      <c r="B52363" s="12"/>
      <c r="C52363" s="12"/>
    </row>
    <row r="52364" spans="1:3" x14ac:dyDescent="0.35">
      <c r="A52364" s="12"/>
      <c r="B52364" s="12"/>
      <c r="C52364" s="12"/>
    </row>
    <row r="52365" spans="1:3" x14ac:dyDescent="0.35">
      <c r="A52365" s="12"/>
      <c r="B52365" s="12"/>
      <c r="C52365" s="12"/>
    </row>
    <row r="52366" spans="1:3" x14ac:dyDescent="0.35">
      <c r="A52366" s="12"/>
      <c r="B52366" s="12"/>
      <c r="C52366" s="12"/>
    </row>
    <row r="52367" spans="1:3" x14ac:dyDescent="0.35">
      <c r="A52367" s="12"/>
      <c r="B52367" s="12"/>
      <c r="C52367" s="12"/>
    </row>
    <row r="52368" spans="1:3" x14ac:dyDescent="0.35">
      <c r="A52368" s="12"/>
      <c r="B52368" s="12"/>
      <c r="C52368" s="12"/>
    </row>
    <row r="52369" spans="1:3" x14ac:dyDescent="0.35">
      <c r="A52369" s="12"/>
      <c r="B52369" s="12"/>
      <c r="C52369" s="12"/>
    </row>
    <row r="52370" spans="1:3" x14ac:dyDescent="0.35">
      <c r="A52370" s="12"/>
      <c r="B52370" s="12"/>
      <c r="C52370" s="12"/>
    </row>
    <row r="52371" spans="1:3" x14ac:dyDescent="0.35">
      <c r="A52371" s="12"/>
      <c r="B52371" s="12"/>
      <c r="C52371" s="12"/>
    </row>
    <row r="52372" spans="1:3" x14ac:dyDescent="0.35">
      <c r="A52372" s="12"/>
      <c r="B52372" s="12"/>
      <c r="C52372" s="12"/>
    </row>
    <row r="52373" spans="1:3" x14ac:dyDescent="0.35">
      <c r="A52373" s="12"/>
      <c r="B52373" s="12"/>
      <c r="C52373" s="12"/>
    </row>
    <row r="52374" spans="1:3" x14ac:dyDescent="0.35">
      <c r="A52374" s="12"/>
      <c r="B52374" s="12"/>
      <c r="C52374" s="12"/>
    </row>
    <row r="52375" spans="1:3" x14ac:dyDescent="0.35">
      <c r="A52375" s="12"/>
      <c r="B52375" s="12"/>
      <c r="C52375" s="12"/>
    </row>
    <row r="52376" spans="1:3" x14ac:dyDescent="0.35">
      <c r="A52376" s="12"/>
      <c r="B52376" s="12"/>
      <c r="C52376" s="12"/>
    </row>
    <row r="52377" spans="1:3" x14ac:dyDescent="0.35">
      <c r="A52377" s="12"/>
      <c r="B52377" s="12"/>
      <c r="C52377" s="12"/>
    </row>
    <row r="52378" spans="1:3" x14ac:dyDescent="0.35">
      <c r="A52378" s="12"/>
      <c r="B52378" s="12"/>
      <c r="C52378" s="12"/>
    </row>
    <row r="52379" spans="1:3" x14ac:dyDescent="0.35">
      <c r="A52379" s="12"/>
      <c r="B52379" s="12"/>
      <c r="C52379" s="12"/>
    </row>
    <row r="52380" spans="1:3" x14ac:dyDescent="0.35">
      <c r="A52380" s="12"/>
      <c r="B52380" s="12"/>
      <c r="C52380" s="12"/>
    </row>
    <row r="52381" spans="1:3" x14ac:dyDescent="0.35">
      <c r="A52381" s="12"/>
      <c r="B52381" s="12"/>
      <c r="C52381" s="12"/>
    </row>
    <row r="52382" spans="1:3" x14ac:dyDescent="0.35">
      <c r="A52382" s="12"/>
      <c r="B52382" s="12"/>
      <c r="C52382" s="12"/>
    </row>
    <row r="52383" spans="1:3" x14ac:dyDescent="0.35">
      <c r="A52383" s="12"/>
      <c r="B52383" s="12"/>
      <c r="C52383" s="12"/>
    </row>
    <row r="52384" spans="1:3" x14ac:dyDescent="0.35">
      <c r="A52384" s="12"/>
      <c r="B52384" s="12"/>
      <c r="C52384" s="12"/>
    </row>
    <row r="52385" spans="1:3" x14ac:dyDescent="0.35">
      <c r="A52385" s="12"/>
      <c r="B52385" s="12"/>
      <c r="C52385" s="12"/>
    </row>
    <row r="52386" spans="1:3" x14ac:dyDescent="0.35">
      <c r="A52386" s="12"/>
      <c r="B52386" s="12"/>
      <c r="C52386" s="12"/>
    </row>
    <row r="52387" spans="1:3" x14ac:dyDescent="0.35">
      <c r="A52387" s="12"/>
      <c r="B52387" s="12"/>
      <c r="C52387" s="12"/>
    </row>
    <row r="52388" spans="1:3" x14ac:dyDescent="0.35">
      <c r="A52388" s="12"/>
      <c r="B52388" s="12"/>
      <c r="C52388" s="12"/>
    </row>
    <row r="52389" spans="1:3" x14ac:dyDescent="0.35">
      <c r="A52389" s="12"/>
      <c r="B52389" s="12"/>
      <c r="C52389" s="12"/>
    </row>
    <row r="52390" spans="1:3" x14ac:dyDescent="0.35">
      <c r="A52390" s="12"/>
      <c r="B52390" s="12"/>
      <c r="C52390" s="12"/>
    </row>
    <row r="52391" spans="1:3" x14ac:dyDescent="0.35">
      <c r="A52391" s="12"/>
      <c r="B52391" s="12"/>
      <c r="C52391" s="12"/>
    </row>
    <row r="52392" spans="1:3" x14ac:dyDescent="0.35">
      <c r="A52392" s="12"/>
      <c r="B52392" s="12"/>
      <c r="C52392" s="12"/>
    </row>
    <row r="52393" spans="1:3" x14ac:dyDescent="0.35">
      <c r="A52393" s="12"/>
      <c r="B52393" s="12"/>
      <c r="C52393" s="12"/>
    </row>
    <row r="52394" spans="1:3" x14ac:dyDescent="0.35">
      <c r="A52394" s="12"/>
      <c r="B52394" s="12"/>
      <c r="C52394" s="12"/>
    </row>
    <row r="52395" spans="1:3" x14ac:dyDescent="0.35">
      <c r="A52395" s="12"/>
      <c r="B52395" s="12"/>
      <c r="C52395" s="12"/>
    </row>
    <row r="52396" spans="1:3" x14ac:dyDescent="0.35">
      <c r="A52396" s="12"/>
      <c r="B52396" s="12"/>
      <c r="C52396" s="12"/>
    </row>
    <row r="52397" spans="1:3" x14ac:dyDescent="0.35">
      <c r="A52397" s="12"/>
      <c r="B52397" s="12"/>
      <c r="C52397" s="12"/>
    </row>
    <row r="52398" spans="1:3" x14ac:dyDescent="0.35">
      <c r="A52398" s="12"/>
      <c r="B52398" s="12"/>
      <c r="C52398" s="12"/>
    </row>
    <row r="52399" spans="1:3" x14ac:dyDescent="0.35">
      <c r="A52399" s="12"/>
      <c r="B52399" s="12"/>
      <c r="C52399" s="12"/>
    </row>
    <row r="52400" spans="1:3" x14ac:dyDescent="0.35">
      <c r="A52400" s="12"/>
      <c r="B52400" s="12"/>
      <c r="C52400" s="12"/>
    </row>
    <row r="52401" spans="1:3" x14ac:dyDescent="0.35">
      <c r="A52401" s="12"/>
      <c r="B52401" s="12"/>
      <c r="C52401" s="12"/>
    </row>
    <row r="52402" spans="1:3" x14ac:dyDescent="0.35">
      <c r="A52402" s="12"/>
      <c r="B52402" s="12"/>
      <c r="C52402" s="12"/>
    </row>
    <row r="52403" spans="1:3" x14ac:dyDescent="0.35">
      <c r="A52403" s="12"/>
      <c r="B52403" s="12"/>
      <c r="C52403" s="12"/>
    </row>
    <row r="52404" spans="1:3" x14ac:dyDescent="0.35">
      <c r="A52404" s="12"/>
      <c r="B52404" s="12"/>
      <c r="C52404" s="12"/>
    </row>
    <row r="52405" spans="1:3" x14ac:dyDescent="0.35">
      <c r="A52405" s="12"/>
      <c r="B52405" s="12"/>
      <c r="C52405" s="12"/>
    </row>
    <row r="52406" spans="1:3" x14ac:dyDescent="0.35">
      <c r="A52406" s="12"/>
      <c r="B52406" s="12"/>
      <c r="C52406" s="12"/>
    </row>
    <row r="52407" spans="1:3" x14ac:dyDescent="0.35">
      <c r="A52407" s="12"/>
      <c r="B52407" s="12"/>
      <c r="C52407" s="12"/>
    </row>
    <row r="52408" spans="1:3" x14ac:dyDescent="0.35">
      <c r="A52408" s="12"/>
      <c r="B52408" s="12"/>
      <c r="C52408" s="12"/>
    </row>
    <row r="52409" spans="1:3" x14ac:dyDescent="0.35">
      <c r="A52409" s="12"/>
      <c r="B52409" s="12"/>
      <c r="C52409" s="12"/>
    </row>
    <row r="52410" spans="1:3" x14ac:dyDescent="0.35">
      <c r="A52410" s="12"/>
      <c r="B52410" s="12"/>
      <c r="C52410" s="12"/>
    </row>
    <row r="52411" spans="1:3" x14ac:dyDescent="0.35">
      <c r="A52411" s="12"/>
      <c r="B52411" s="12"/>
      <c r="C52411" s="12"/>
    </row>
    <row r="52412" spans="1:3" x14ac:dyDescent="0.35">
      <c r="A52412" s="12"/>
      <c r="B52412" s="12"/>
      <c r="C52412" s="12"/>
    </row>
    <row r="52413" spans="1:3" x14ac:dyDescent="0.35">
      <c r="A52413" s="12"/>
      <c r="B52413" s="12"/>
      <c r="C52413" s="12"/>
    </row>
    <row r="52414" spans="1:3" x14ac:dyDescent="0.35">
      <c r="A52414" s="12"/>
      <c r="B52414" s="12"/>
      <c r="C52414" s="12"/>
    </row>
    <row r="52415" spans="1:3" x14ac:dyDescent="0.35">
      <c r="A52415" s="12"/>
      <c r="B52415" s="12"/>
      <c r="C52415" s="12"/>
    </row>
    <row r="52416" spans="1:3" x14ac:dyDescent="0.35">
      <c r="A52416" s="12"/>
      <c r="B52416" s="12"/>
      <c r="C52416" s="12"/>
    </row>
    <row r="52417" spans="1:3" x14ac:dyDescent="0.35">
      <c r="A52417" s="12"/>
      <c r="B52417" s="12"/>
      <c r="C52417" s="12"/>
    </row>
    <row r="52418" spans="1:3" x14ac:dyDescent="0.35">
      <c r="A52418" s="12"/>
      <c r="B52418" s="12"/>
      <c r="C52418" s="12"/>
    </row>
    <row r="52419" spans="1:3" x14ac:dyDescent="0.35">
      <c r="A52419" s="12"/>
      <c r="B52419" s="12"/>
      <c r="C52419" s="12"/>
    </row>
    <row r="52420" spans="1:3" x14ac:dyDescent="0.35">
      <c r="A52420" s="12"/>
      <c r="B52420" s="12"/>
      <c r="C52420" s="12"/>
    </row>
    <row r="52421" spans="1:3" x14ac:dyDescent="0.35">
      <c r="A52421" s="12"/>
      <c r="B52421" s="12"/>
      <c r="C52421" s="12"/>
    </row>
    <row r="52422" spans="1:3" x14ac:dyDescent="0.35">
      <c r="A52422" s="12"/>
      <c r="B52422" s="12"/>
      <c r="C52422" s="12"/>
    </row>
    <row r="52423" spans="1:3" x14ac:dyDescent="0.35">
      <c r="A52423" s="12"/>
      <c r="B52423" s="12"/>
      <c r="C52423" s="12"/>
    </row>
    <row r="52424" spans="1:3" x14ac:dyDescent="0.35">
      <c r="A52424" s="12"/>
      <c r="B52424" s="12"/>
      <c r="C52424" s="12"/>
    </row>
    <row r="52425" spans="1:3" x14ac:dyDescent="0.35">
      <c r="A52425" s="12"/>
      <c r="B52425" s="12"/>
      <c r="C52425" s="12"/>
    </row>
    <row r="52426" spans="1:3" x14ac:dyDescent="0.35">
      <c r="A52426" s="12"/>
      <c r="B52426" s="12"/>
      <c r="C52426" s="12"/>
    </row>
    <row r="52427" spans="1:3" x14ac:dyDescent="0.35">
      <c r="A52427" s="12"/>
      <c r="B52427" s="12"/>
      <c r="C52427" s="12"/>
    </row>
    <row r="52428" spans="1:3" x14ac:dyDescent="0.35">
      <c r="A52428" s="12"/>
      <c r="B52428" s="12"/>
      <c r="C52428" s="12"/>
    </row>
    <row r="52429" spans="1:3" x14ac:dyDescent="0.35">
      <c r="A52429" s="12"/>
      <c r="B52429" s="12"/>
      <c r="C52429" s="12"/>
    </row>
    <row r="52430" spans="1:3" x14ac:dyDescent="0.35">
      <c r="A52430" s="12"/>
      <c r="B52430" s="12"/>
      <c r="C52430" s="12"/>
    </row>
    <row r="52431" spans="1:3" x14ac:dyDescent="0.35">
      <c r="A52431" s="12"/>
      <c r="B52431" s="12"/>
      <c r="C52431" s="12"/>
    </row>
    <row r="52432" spans="1:3" x14ac:dyDescent="0.35">
      <c r="A52432" s="12"/>
      <c r="B52432" s="12"/>
      <c r="C52432" s="12"/>
    </row>
    <row r="52433" spans="1:3" x14ac:dyDescent="0.35">
      <c r="A52433" s="12"/>
      <c r="B52433" s="12"/>
      <c r="C52433" s="12"/>
    </row>
    <row r="52434" spans="1:3" x14ac:dyDescent="0.35">
      <c r="A52434" s="12"/>
      <c r="B52434" s="12"/>
      <c r="C52434" s="12"/>
    </row>
    <row r="52435" spans="1:3" x14ac:dyDescent="0.35">
      <c r="A52435" s="12"/>
      <c r="B52435" s="12"/>
      <c r="C52435" s="12"/>
    </row>
    <row r="52436" spans="1:3" x14ac:dyDescent="0.35">
      <c r="A52436" s="12"/>
      <c r="B52436" s="12"/>
      <c r="C52436" s="12"/>
    </row>
    <row r="52437" spans="1:3" x14ac:dyDescent="0.35">
      <c r="A52437" s="12"/>
      <c r="B52437" s="12"/>
      <c r="C52437" s="12"/>
    </row>
    <row r="52438" spans="1:3" x14ac:dyDescent="0.35">
      <c r="A52438" s="12"/>
      <c r="B52438" s="12"/>
      <c r="C52438" s="12"/>
    </row>
    <row r="52439" spans="1:3" x14ac:dyDescent="0.35">
      <c r="A52439" s="12"/>
      <c r="B52439" s="12"/>
      <c r="C52439" s="12"/>
    </row>
    <row r="52440" spans="1:3" x14ac:dyDescent="0.35">
      <c r="A52440" s="12"/>
      <c r="B52440" s="12"/>
      <c r="C52440" s="12"/>
    </row>
    <row r="52441" spans="1:3" x14ac:dyDescent="0.35">
      <c r="A52441" s="12"/>
      <c r="B52441" s="12"/>
      <c r="C52441" s="12"/>
    </row>
    <row r="52442" spans="1:3" x14ac:dyDescent="0.35">
      <c r="A52442" s="12"/>
      <c r="B52442" s="12"/>
      <c r="C52442" s="12"/>
    </row>
    <row r="52443" spans="1:3" x14ac:dyDescent="0.35">
      <c r="A52443" s="12"/>
      <c r="B52443" s="12"/>
      <c r="C52443" s="12"/>
    </row>
    <row r="52444" spans="1:3" x14ac:dyDescent="0.35">
      <c r="A52444" s="12"/>
      <c r="B52444" s="12"/>
      <c r="C52444" s="12"/>
    </row>
    <row r="52445" spans="1:3" x14ac:dyDescent="0.35">
      <c r="A52445" s="12"/>
      <c r="B52445" s="12"/>
      <c r="C52445" s="12"/>
    </row>
    <row r="52446" spans="1:3" x14ac:dyDescent="0.35">
      <c r="A52446" s="12"/>
      <c r="B52446" s="12"/>
      <c r="C52446" s="12"/>
    </row>
    <row r="52447" spans="1:3" x14ac:dyDescent="0.35">
      <c r="A52447" s="12"/>
      <c r="B52447" s="12"/>
      <c r="C52447" s="12"/>
    </row>
    <row r="52448" spans="1:3" x14ac:dyDescent="0.35">
      <c r="A52448" s="12"/>
      <c r="B52448" s="12"/>
      <c r="C52448" s="12"/>
    </row>
    <row r="52449" spans="1:3" x14ac:dyDescent="0.35">
      <c r="A52449" s="12"/>
      <c r="B52449" s="12"/>
      <c r="C52449" s="12"/>
    </row>
    <row r="52450" spans="1:3" x14ac:dyDescent="0.35">
      <c r="A52450" s="12"/>
      <c r="B52450" s="12"/>
      <c r="C52450" s="12"/>
    </row>
    <row r="52451" spans="1:3" x14ac:dyDescent="0.35">
      <c r="A52451" s="12"/>
      <c r="B52451" s="12"/>
      <c r="C52451" s="12"/>
    </row>
    <row r="52452" spans="1:3" x14ac:dyDescent="0.35">
      <c r="A52452" s="12"/>
      <c r="B52452" s="12"/>
      <c r="C52452" s="12"/>
    </row>
    <row r="52453" spans="1:3" x14ac:dyDescent="0.35">
      <c r="A52453" s="12"/>
      <c r="B52453" s="12"/>
      <c r="C52453" s="12"/>
    </row>
    <row r="52454" spans="1:3" x14ac:dyDescent="0.35">
      <c r="A52454" s="12"/>
      <c r="B52454" s="12"/>
      <c r="C52454" s="12"/>
    </row>
    <row r="52455" spans="1:3" x14ac:dyDescent="0.35">
      <c r="A52455" s="12"/>
      <c r="B52455" s="12"/>
      <c r="C52455" s="12"/>
    </row>
    <row r="52456" spans="1:3" x14ac:dyDescent="0.35">
      <c r="A52456" s="12"/>
      <c r="B52456" s="12"/>
      <c r="C52456" s="12"/>
    </row>
    <row r="52457" spans="1:3" x14ac:dyDescent="0.35">
      <c r="A52457" s="12"/>
      <c r="B52457" s="12"/>
      <c r="C52457" s="12"/>
    </row>
    <row r="52458" spans="1:3" x14ac:dyDescent="0.35">
      <c r="A52458" s="12"/>
      <c r="B52458" s="12"/>
      <c r="C52458" s="12"/>
    </row>
    <row r="52459" spans="1:3" x14ac:dyDescent="0.35">
      <c r="A52459" s="12"/>
      <c r="B52459" s="12"/>
      <c r="C52459" s="12"/>
    </row>
    <row r="52460" spans="1:3" x14ac:dyDescent="0.35">
      <c r="A52460" s="12"/>
      <c r="B52460" s="12"/>
      <c r="C52460" s="12"/>
    </row>
    <row r="52461" spans="1:3" x14ac:dyDescent="0.35">
      <c r="A52461" s="12"/>
      <c r="B52461" s="12"/>
      <c r="C52461" s="12"/>
    </row>
    <row r="52462" spans="1:3" x14ac:dyDescent="0.35">
      <c r="A52462" s="12"/>
      <c r="B52462" s="12"/>
      <c r="C52462" s="12"/>
    </row>
    <row r="52463" spans="1:3" x14ac:dyDescent="0.35">
      <c r="A52463" s="12"/>
      <c r="B52463" s="12"/>
      <c r="C52463" s="12"/>
    </row>
    <row r="52464" spans="1:3" x14ac:dyDescent="0.35">
      <c r="A52464" s="12"/>
      <c r="B52464" s="12"/>
      <c r="C52464" s="12"/>
    </row>
    <row r="52465" spans="1:3" x14ac:dyDescent="0.35">
      <c r="A52465" s="12"/>
      <c r="B52465" s="12"/>
      <c r="C52465" s="12"/>
    </row>
    <row r="52466" spans="1:3" x14ac:dyDescent="0.35">
      <c r="A52466" s="12"/>
      <c r="B52466" s="12"/>
      <c r="C52466" s="12"/>
    </row>
    <row r="52467" spans="1:3" x14ac:dyDescent="0.35">
      <c r="A52467" s="12"/>
      <c r="B52467" s="12"/>
      <c r="C52467" s="12"/>
    </row>
    <row r="52468" spans="1:3" x14ac:dyDescent="0.35">
      <c r="A52468" s="12"/>
      <c r="B52468" s="12"/>
      <c r="C52468" s="12"/>
    </row>
    <row r="52469" spans="1:3" x14ac:dyDescent="0.35">
      <c r="A52469" s="12"/>
      <c r="B52469" s="12"/>
      <c r="C52469" s="12"/>
    </row>
    <row r="52470" spans="1:3" x14ac:dyDescent="0.35">
      <c r="A52470" s="12"/>
      <c r="B52470" s="12"/>
      <c r="C52470" s="12"/>
    </row>
    <row r="52471" spans="1:3" x14ac:dyDescent="0.35">
      <c r="A52471" s="12"/>
      <c r="B52471" s="12"/>
      <c r="C52471" s="12"/>
    </row>
    <row r="52472" spans="1:3" x14ac:dyDescent="0.35">
      <c r="A52472" s="12"/>
      <c r="B52472" s="12"/>
      <c r="C52472" s="12"/>
    </row>
    <row r="52473" spans="1:3" x14ac:dyDescent="0.35">
      <c r="A52473" s="12"/>
      <c r="B52473" s="12"/>
      <c r="C52473" s="12"/>
    </row>
    <row r="52474" spans="1:3" x14ac:dyDescent="0.35">
      <c r="A52474" s="12"/>
      <c r="B52474" s="12"/>
      <c r="C52474" s="12"/>
    </row>
    <row r="52475" spans="1:3" x14ac:dyDescent="0.35">
      <c r="A52475" s="12"/>
      <c r="B52475" s="12"/>
      <c r="C52475" s="12"/>
    </row>
    <row r="52476" spans="1:3" x14ac:dyDescent="0.35">
      <c r="A52476" s="12"/>
      <c r="B52476" s="12"/>
      <c r="C52476" s="12"/>
    </row>
    <row r="52477" spans="1:3" x14ac:dyDescent="0.35">
      <c r="A52477" s="12"/>
      <c r="B52477" s="12"/>
      <c r="C52477" s="12"/>
    </row>
    <row r="52478" spans="1:3" x14ac:dyDescent="0.35">
      <c r="A52478" s="12"/>
      <c r="B52478" s="12"/>
      <c r="C52478" s="12"/>
    </row>
    <row r="52479" spans="1:3" x14ac:dyDescent="0.35">
      <c r="A52479" s="12"/>
      <c r="B52479" s="12"/>
      <c r="C52479" s="12"/>
    </row>
    <row r="52480" spans="1:3" x14ac:dyDescent="0.35">
      <c r="A52480" s="12"/>
      <c r="B52480" s="12"/>
      <c r="C52480" s="12"/>
    </row>
    <row r="52481" spans="1:3" x14ac:dyDescent="0.35">
      <c r="A52481" s="12"/>
      <c r="B52481" s="12"/>
      <c r="C52481" s="12"/>
    </row>
    <row r="52482" spans="1:3" x14ac:dyDescent="0.35">
      <c r="A52482" s="12"/>
      <c r="B52482" s="12"/>
      <c r="C52482" s="12"/>
    </row>
    <row r="52483" spans="1:3" x14ac:dyDescent="0.35">
      <c r="A52483" s="12"/>
      <c r="B52483" s="12"/>
      <c r="C52483" s="12"/>
    </row>
    <row r="52484" spans="1:3" x14ac:dyDescent="0.35">
      <c r="A52484" s="12"/>
      <c r="B52484" s="12"/>
      <c r="C52484" s="12"/>
    </row>
    <row r="52485" spans="1:3" x14ac:dyDescent="0.35">
      <c r="A52485" s="12"/>
      <c r="B52485" s="12"/>
      <c r="C52485" s="12"/>
    </row>
    <row r="52486" spans="1:3" x14ac:dyDescent="0.35">
      <c r="A52486" s="12"/>
      <c r="B52486" s="12"/>
      <c r="C52486" s="12"/>
    </row>
    <row r="52487" spans="1:3" x14ac:dyDescent="0.35">
      <c r="A52487" s="12"/>
      <c r="B52487" s="12"/>
      <c r="C52487" s="12"/>
    </row>
    <row r="52488" spans="1:3" x14ac:dyDescent="0.35">
      <c r="A52488" s="12"/>
      <c r="B52488" s="12"/>
      <c r="C52488" s="12"/>
    </row>
    <row r="52489" spans="1:3" x14ac:dyDescent="0.35">
      <c r="A52489" s="12"/>
      <c r="B52489" s="12"/>
      <c r="C52489" s="12"/>
    </row>
    <row r="52490" spans="1:3" x14ac:dyDescent="0.35">
      <c r="A52490" s="12"/>
      <c r="B52490" s="12"/>
      <c r="C52490" s="12"/>
    </row>
    <row r="52491" spans="1:3" x14ac:dyDescent="0.35">
      <c r="A52491" s="12"/>
      <c r="B52491" s="12"/>
      <c r="C52491" s="12"/>
    </row>
    <row r="52492" spans="1:3" x14ac:dyDescent="0.35">
      <c r="A52492" s="12"/>
      <c r="B52492" s="12"/>
      <c r="C52492" s="12"/>
    </row>
    <row r="52493" spans="1:3" x14ac:dyDescent="0.35">
      <c r="A52493" s="12"/>
      <c r="B52493" s="12"/>
      <c r="C52493" s="12"/>
    </row>
    <row r="52494" spans="1:3" x14ac:dyDescent="0.35">
      <c r="A52494" s="12"/>
      <c r="B52494" s="12"/>
      <c r="C52494" s="12"/>
    </row>
    <row r="52495" spans="1:3" x14ac:dyDescent="0.35">
      <c r="A52495" s="12"/>
      <c r="B52495" s="12"/>
      <c r="C52495" s="12"/>
    </row>
    <row r="52496" spans="1:3" x14ac:dyDescent="0.35">
      <c r="A52496" s="12"/>
      <c r="B52496" s="12"/>
      <c r="C52496" s="12"/>
    </row>
    <row r="52497" spans="1:3" x14ac:dyDescent="0.35">
      <c r="A52497" s="12"/>
      <c r="B52497" s="12"/>
      <c r="C52497" s="12"/>
    </row>
    <row r="52498" spans="1:3" x14ac:dyDescent="0.35">
      <c r="A52498" s="12"/>
      <c r="B52498" s="12"/>
      <c r="C52498" s="12"/>
    </row>
    <row r="52499" spans="1:3" x14ac:dyDescent="0.35">
      <c r="A52499" s="12"/>
      <c r="B52499" s="12"/>
      <c r="C52499" s="12"/>
    </row>
    <row r="52500" spans="1:3" x14ac:dyDescent="0.35">
      <c r="A52500" s="12"/>
      <c r="B52500" s="12"/>
      <c r="C52500" s="12"/>
    </row>
    <row r="52501" spans="1:3" x14ac:dyDescent="0.35">
      <c r="A52501" s="12"/>
      <c r="B52501" s="12"/>
      <c r="C52501" s="12"/>
    </row>
    <row r="52502" spans="1:3" x14ac:dyDescent="0.35">
      <c r="A52502" s="12"/>
      <c r="B52502" s="12"/>
      <c r="C52502" s="12"/>
    </row>
    <row r="52503" spans="1:3" x14ac:dyDescent="0.35">
      <c r="A52503" s="12"/>
      <c r="B52503" s="12"/>
      <c r="C52503" s="12"/>
    </row>
    <row r="52504" spans="1:3" x14ac:dyDescent="0.35">
      <c r="A52504" s="12"/>
      <c r="B52504" s="12"/>
      <c r="C52504" s="12"/>
    </row>
    <row r="52505" spans="1:3" x14ac:dyDescent="0.35">
      <c r="A52505" s="12"/>
      <c r="B52505" s="12"/>
      <c r="C52505" s="12"/>
    </row>
    <row r="52506" spans="1:3" x14ac:dyDescent="0.35">
      <c r="A52506" s="12"/>
      <c r="B52506" s="12"/>
      <c r="C52506" s="12"/>
    </row>
    <row r="52507" spans="1:3" x14ac:dyDescent="0.35">
      <c r="A52507" s="12"/>
      <c r="B52507" s="12"/>
      <c r="C52507" s="12"/>
    </row>
    <row r="52508" spans="1:3" x14ac:dyDescent="0.35">
      <c r="A52508" s="12"/>
      <c r="B52508" s="12"/>
      <c r="C52508" s="12"/>
    </row>
    <row r="52509" spans="1:3" x14ac:dyDescent="0.35">
      <c r="A52509" s="12"/>
      <c r="B52509" s="12"/>
      <c r="C52509" s="12"/>
    </row>
    <row r="52510" spans="1:3" x14ac:dyDescent="0.35">
      <c r="A52510" s="12"/>
      <c r="B52510" s="12"/>
      <c r="C52510" s="12"/>
    </row>
    <row r="52511" spans="1:3" x14ac:dyDescent="0.35">
      <c r="A52511" s="12"/>
      <c r="B52511" s="12"/>
      <c r="C52511" s="12"/>
    </row>
    <row r="52512" spans="1:3" x14ac:dyDescent="0.35">
      <c r="A52512" s="12"/>
      <c r="B52512" s="12"/>
      <c r="C52512" s="12"/>
    </row>
    <row r="52513" spans="1:3" x14ac:dyDescent="0.35">
      <c r="A52513" s="12"/>
      <c r="B52513" s="12"/>
      <c r="C52513" s="12"/>
    </row>
    <row r="52514" spans="1:3" x14ac:dyDescent="0.35">
      <c r="A52514" s="12"/>
      <c r="B52514" s="12"/>
      <c r="C52514" s="12"/>
    </row>
    <row r="52515" spans="1:3" x14ac:dyDescent="0.35">
      <c r="A52515" s="12"/>
      <c r="B52515" s="12"/>
      <c r="C52515" s="12"/>
    </row>
    <row r="52516" spans="1:3" x14ac:dyDescent="0.35">
      <c r="A52516" s="12"/>
      <c r="B52516" s="12"/>
      <c r="C52516" s="12"/>
    </row>
    <row r="52517" spans="1:3" x14ac:dyDescent="0.35">
      <c r="A52517" s="12"/>
      <c r="B52517" s="12"/>
      <c r="C52517" s="12"/>
    </row>
    <row r="52518" spans="1:3" x14ac:dyDescent="0.35">
      <c r="A52518" s="12"/>
      <c r="B52518" s="12"/>
      <c r="C52518" s="12"/>
    </row>
    <row r="52519" spans="1:3" x14ac:dyDescent="0.35">
      <c r="A52519" s="12"/>
      <c r="B52519" s="12"/>
      <c r="C52519" s="12"/>
    </row>
    <row r="52520" spans="1:3" x14ac:dyDescent="0.35">
      <c r="A52520" s="12"/>
      <c r="B52520" s="12"/>
      <c r="C52520" s="12"/>
    </row>
    <row r="52521" spans="1:3" x14ac:dyDescent="0.35">
      <c r="A52521" s="12"/>
      <c r="B52521" s="12"/>
      <c r="C52521" s="12"/>
    </row>
    <row r="52522" spans="1:3" x14ac:dyDescent="0.35">
      <c r="A52522" s="12"/>
      <c r="B52522" s="12"/>
      <c r="C52522" s="12"/>
    </row>
    <row r="52523" spans="1:3" x14ac:dyDescent="0.35">
      <c r="A52523" s="12"/>
      <c r="B52523" s="12"/>
      <c r="C52523" s="12"/>
    </row>
    <row r="52524" spans="1:3" x14ac:dyDescent="0.35">
      <c r="A52524" s="12"/>
      <c r="B52524" s="12"/>
      <c r="C52524" s="12"/>
    </row>
    <row r="52525" spans="1:3" x14ac:dyDescent="0.35">
      <c r="A52525" s="12"/>
      <c r="B52525" s="12"/>
      <c r="C52525" s="12"/>
    </row>
    <row r="52526" spans="1:3" x14ac:dyDescent="0.35">
      <c r="A52526" s="12"/>
      <c r="B52526" s="12"/>
      <c r="C52526" s="12"/>
    </row>
    <row r="52527" spans="1:3" x14ac:dyDescent="0.35">
      <c r="A52527" s="12"/>
      <c r="B52527" s="12"/>
      <c r="C52527" s="12"/>
    </row>
    <row r="52528" spans="1:3" x14ac:dyDescent="0.35">
      <c r="A52528" s="12"/>
      <c r="B52528" s="12"/>
      <c r="C52528" s="12"/>
    </row>
    <row r="52529" spans="1:3" x14ac:dyDescent="0.35">
      <c r="A52529" s="12"/>
      <c r="B52529" s="12"/>
      <c r="C52529" s="12"/>
    </row>
    <row r="52530" spans="1:3" x14ac:dyDescent="0.35">
      <c r="A52530" s="12"/>
      <c r="B52530" s="12"/>
      <c r="C52530" s="12"/>
    </row>
    <row r="52531" spans="1:3" x14ac:dyDescent="0.35">
      <c r="A52531" s="12"/>
      <c r="B52531" s="12"/>
      <c r="C52531" s="12"/>
    </row>
    <row r="52532" spans="1:3" x14ac:dyDescent="0.35">
      <c r="A52532" s="12"/>
      <c r="B52532" s="12"/>
      <c r="C52532" s="12"/>
    </row>
    <row r="52533" spans="1:3" x14ac:dyDescent="0.35">
      <c r="A52533" s="12"/>
      <c r="B52533" s="12"/>
      <c r="C52533" s="12"/>
    </row>
    <row r="52534" spans="1:3" x14ac:dyDescent="0.35">
      <c r="A52534" s="12"/>
      <c r="B52534" s="12"/>
      <c r="C52534" s="12"/>
    </row>
    <row r="52535" spans="1:3" x14ac:dyDescent="0.35">
      <c r="A52535" s="12"/>
      <c r="B52535" s="12"/>
      <c r="C52535" s="12"/>
    </row>
    <row r="52536" spans="1:3" x14ac:dyDescent="0.35">
      <c r="A52536" s="12"/>
      <c r="B52536" s="12"/>
      <c r="C52536" s="12"/>
    </row>
    <row r="52537" spans="1:3" x14ac:dyDescent="0.35">
      <c r="A52537" s="12"/>
      <c r="B52537" s="12"/>
      <c r="C52537" s="12"/>
    </row>
    <row r="52538" spans="1:3" x14ac:dyDescent="0.35">
      <c r="A52538" s="12"/>
      <c r="B52538" s="12"/>
      <c r="C52538" s="12"/>
    </row>
    <row r="52539" spans="1:3" x14ac:dyDescent="0.35">
      <c r="A52539" s="12"/>
      <c r="B52539" s="12"/>
      <c r="C52539" s="12"/>
    </row>
    <row r="52540" spans="1:3" x14ac:dyDescent="0.35">
      <c r="A52540" s="12"/>
      <c r="B52540" s="12"/>
      <c r="C52540" s="12"/>
    </row>
    <row r="52541" spans="1:3" x14ac:dyDescent="0.35">
      <c r="A52541" s="12"/>
      <c r="B52541" s="12"/>
      <c r="C52541" s="12"/>
    </row>
    <row r="52542" spans="1:3" x14ac:dyDescent="0.35">
      <c r="A52542" s="12"/>
      <c r="B52542" s="12"/>
      <c r="C52542" s="12"/>
    </row>
    <row r="52543" spans="1:3" x14ac:dyDescent="0.35">
      <c r="A52543" s="12"/>
      <c r="B52543" s="12"/>
      <c r="C52543" s="12"/>
    </row>
    <row r="52544" spans="1:3" x14ac:dyDescent="0.35">
      <c r="A52544" s="12"/>
      <c r="B52544" s="12"/>
      <c r="C52544" s="12"/>
    </row>
    <row r="52545" spans="1:3" x14ac:dyDescent="0.35">
      <c r="A52545" s="12"/>
      <c r="B52545" s="12"/>
      <c r="C52545" s="12"/>
    </row>
    <row r="52546" spans="1:3" x14ac:dyDescent="0.35">
      <c r="A52546" s="12"/>
      <c r="B52546" s="12"/>
      <c r="C52546" s="12"/>
    </row>
    <row r="52547" spans="1:3" x14ac:dyDescent="0.35">
      <c r="A52547" s="12"/>
      <c r="B52547" s="12"/>
      <c r="C52547" s="12"/>
    </row>
    <row r="52548" spans="1:3" x14ac:dyDescent="0.35">
      <c r="A52548" s="12"/>
      <c r="B52548" s="12"/>
      <c r="C52548" s="12"/>
    </row>
    <row r="52549" spans="1:3" x14ac:dyDescent="0.35">
      <c r="A52549" s="12"/>
      <c r="B52549" s="12"/>
      <c r="C52549" s="12"/>
    </row>
    <row r="52550" spans="1:3" x14ac:dyDescent="0.35">
      <c r="A52550" s="12"/>
      <c r="B52550" s="12"/>
      <c r="C52550" s="12"/>
    </row>
    <row r="52551" spans="1:3" x14ac:dyDescent="0.35">
      <c r="A52551" s="12"/>
      <c r="B52551" s="12"/>
      <c r="C52551" s="12"/>
    </row>
    <row r="52552" spans="1:3" x14ac:dyDescent="0.35">
      <c r="A52552" s="12"/>
      <c r="B52552" s="12"/>
      <c r="C52552" s="12"/>
    </row>
    <row r="52553" spans="1:3" x14ac:dyDescent="0.35">
      <c r="A52553" s="12"/>
      <c r="B52553" s="12"/>
      <c r="C52553" s="12"/>
    </row>
    <row r="52554" spans="1:3" x14ac:dyDescent="0.35">
      <c r="A52554" s="12"/>
      <c r="B52554" s="12"/>
      <c r="C52554" s="12"/>
    </row>
    <row r="52555" spans="1:3" x14ac:dyDescent="0.35">
      <c r="A52555" s="12"/>
      <c r="B52555" s="12"/>
      <c r="C52555" s="12"/>
    </row>
    <row r="52556" spans="1:3" x14ac:dyDescent="0.35">
      <c r="A52556" s="12"/>
      <c r="B52556" s="12"/>
      <c r="C52556" s="12"/>
    </row>
    <row r="52557" spans="1:3" x14ac:dyDescent="0.35">
      <c r="A52557" s="12"/>
      <c r="B52557" s="12"/>
      <c r="C52557" s="12"/>
    </row>
    <row r="52558" spans="1:3" x14ac:dyDescent="0.35">
      <c r="A52558" s="12"/>
      <c r="B52558" s="12"/>
      <c r="C52558" s="12"/>
    </row>
    <row r="52559" spans="1:3" x14ac:dyDescent="0.35">
      <c r="A52559" s="12"/>
      <c r="B52559" s="12"/>
      <c r="C52559" s="12"/>
    </row>
    <row r="52560" spans="1:3" x14ac:dyDescent="0.35">
      <c r="A52560" s="12"/>
      <c r="B52560" s="12"/>
      <c r="C52560" s="12"/>
    </row>
    <row r="52561" spans="1:3" x14ac:dyDescent="0.35">
      <c r="A52561" s="12"/>
      <c r="B52561" s="12"/>
      <c r="C52561" s="12"/>
    </row>
    <row r="52562" spans="1:3" x14ac:dyDescent="0.35">
      <c r="A52562" s="12"/>
      <c r="B52562" s="12"/>
      <c r="C52562" s="12"/>
    </row>
    <row r="52563" spans="1:3" x14ac:dyDescent="0.35">
      <c r="A52563" s="12"/>
      <c r="B52563" s="12"/>
      <c r="C52563" s="12"/>
    </row>
    <row r="52564" spans="1:3" x14ac:dyDescent="0.35">
      <c r="A52564" s="12"/>
      <c r="B52564" s="12"/>
      <c r="C52564" s="12"/>
    </row>
    <row r="52565" spans="1:3" x14ac:dyDescent="0.35">
      <c r="A52565" s="12"/>
      <c r="B52565" s="12"/>
      <c r="C52565" s="12"/>
    </row>
    <row r="52566" spans="1:3" x14ac:dyDescent="0.35">
      <c r="A52566" s="12"/>
      <c r="B52566" s="12"/>
      <c r="C52566" s="12"/>
    </row>
    <row r="52567" spans="1:3" x14ac:dyDescent="0.35">
      <c r="A52567" s="12"/>
      <c r="B52567" s="12"/>
      <c r="C52567" s="12"/>
    </row>
    <row r="52568" spans="1:3" x14ac:dyDescent="0.35">
      <c r="A52568" s="12"/>
      <c r="B52568" s="12"/>
      <c r="C52568" s="12"/>
    </row>
    <row r="52569" spans="1:3" x14ac:dyDescent="0.35">
      <c r="A52569" s="12"/>
      <c r="B52569" s="12"/>
      <c r="C52569" s="12"/>
    </row>
    <row r="52570" spans="1:3" x14ac:dyDescent="0.35">
      <c r="A52570" s="12"/>
      <c r="B52570" s="12"/>
      <c r="C52570" s="12"/>
    </row>
    <row r="52571" spans="1:3" x14ac:dyDescent="0.35">
      <c r="A52571" s="12"/>
      <c r="B52571" s="12"/>
      <c r="C52571" s="12"/>
    </row>
    <row r="52572" spans="1:3" x14ac:dyDescent="0.35">
      <c r="A52572" s="12"/>
      <c r="B52572" s="12"/>
      <c r="C52572" s="12"/>
    </row>
    <row r="52573" spans="1:3" x14ac:dyDescent="0.35">
      <c r="A52573" s="12"/>
      <c r="B52573" s="12"/>
      <c r="C52573" s="12"/>
    </row>
    <row r="52574" spans="1:3" x14ac:dyDescent="0.35">
      <c r="A52574" s="12"/>
      <c r="B52574" s="12"/>
      <c r="C52574" s="12"/>
    </row>
    <row r="52575" spans="1:3" x14ac:dyDescent="0.35">
      <c r="A52575" s="12"/>
      <c r="B52575" s="12"/>
      <c r="C52575" s="12"/>
    </row>
    <row r="52576" spans="1:3" x14ac:dyDescent="0.35">
      <c r="A52576" s="12"/>
      <c r="B52576" s="12"/>
      <c r="C52576" s="12"/>
    </row>
    <row r="52577" spans="1:3" x14ac:dyDescent="0.35">
      <c r="A52577" s="12"/>
      <c r="B52577" s="12"/>
      <c r="C52577" s="12"/>
    </row>
    <row r="52578" spans="1:3" x14ac:dyDescent="0.35">
      <c r="A52578" s="12"/>
      <c r="B52578" s="12"/>
      <c r="C52578" s="12"/>
    </row>
    <row r="52579" spans="1:3" x14ac:dyDescent="0.35">
      <c r="A52579" s="12"/>
      <c r="B52579" s="12"/>
      <c r="C52579" s="12"/>
    </row>
    <row r="52580" spans="1:3" x14ac:dyDescent="0.35">
      <c r="A52580" s="12"/>
      <c r="B52580" s="12"/>
      <c r="C52580" s="12"/>
    </row>
    <row r="52581" spans="1:3" x14ac:dyDescent="0.35">
      <c r="A52581" s="12"/>
      <c r="B52581" s="12"/>
      <c r="C52581" s="12"/>
    </row>
    <row r="52582" spans="1:3" x14ac:dyDescent="0.35">
      <c r="A52582" s="12"/>
      <c r="B52582" s="12"/>
      <c r="C52582" s="12"/>
    </row>
    <row r="52583" spans="1:3" x14ac:dyDescent="0.35">
      <c r="A52583" s="12"/>
      <c r="B52583" s="12"/>
      <c r="C52583" s="12"/>
    </row>
    <row r="52584" spans="1:3" x14ac:dyDescent="0.35">
      <c r="A52584" s="12"/>
      <c r="B52584" s="12"/>
      <c r="C52584" s="12"/>
    </row>
    <row r="52585" spans="1:3" x14ac:dyDescent="0.35">
      <c r="A52585" s="12"/>
      <c r="B52585" s="12"/>
      <c r="C52585" s="12"/>
    </row>
    <row r="52586" spans="1:3" x14ac:dyDescent="0.35">
      <c r="A52586" s="12"/>
      <c r="B52586" s="12"/>
      <c r="C52586" s="12"/>
    </row>
    <row r="52587" spans="1:3" x14ac:dyDescent="0.35">
      <c r="A52587" s="12"/>
      <c r="B52587" s="12"/>
      <c r="C52587" s="12"/>
    </row>
    <row r="52588" spans="1:3" x14ac:dyDescent="0.35">
      <c r="A52588" s="12"/>
      <c r="B52588" s="12"/>
      <c r="C52588" s="12"/>
    </row>
    <row r="52589" spans="1:3" x14ac:dyDescent="0.35">
      <c r="A52589" s="12"/>
      <c r="B52589" s="12"/>
      <c r="C52589" s="12"/>
    </row>
    <row r="52590" spans="1:3" x14ac:dyDescent="0.35">
      <c r="A52590" s="12"/>
      <c r="B52590" s="12"/>
      <c r="C52590" s="12"/>
    </row>
    <row r="52591" spans="1:3" x14ac:dyDescent="0.35">
      <c r="A52591" s="12"/>
      <c r="B52591" s="12"/>
      <c r="C52591" s="12"/>
    </row>
    <row r="52592" spans="1:3" x14ac:dyDescent="0.35">
      <c r="A52592" s="12"/>
      <c r="B52592" s="12"/>
      <c r="C52592" s="12"/>
    </row>
    <row r="52593" spans="1:3" x14ac:dyDescent="0.35">
      <c r="A52593" s="12"/>
      <c r="B52593" s="12"/>
      <c r="C52593" s="12"/>
    </row>
    <row r="52594" spans="1:3" x14ac:dyDescent="0.35">
      <c r="A52594" s="12"/>
      <c r="B52594" s="12"/>
      <c r="C52594" s="12"/>
    </row>
    <row r="52595" spans="1:3" x14ac:dyDescent="0.35">
      <c r="A52595" s="12"/>
      <c r="B52595" s="12"/>
      <c r="C52595" s="12"/>
    </row>
    <row r="52596" spans="1:3" x14ac:dyDescent="0.35">
      <c r="A52596" s="12"/>
      <c r="B52596" s="12"/>
      <c r="C52596" s="12"/>
    </row>
    <row r="52597" spans="1:3" x14ac:dyDescent="0.35">
      <c r="A52597" s="12"/>
      <c r="B52597" s="12"/>
      <c r="C52597" s="12"/>
    </row>
    <row r="52598" spans="1:3" x14ac:dyDescent="0.35">
      <c r="A52598" s="12"/>
      <c r="B52598" s="12"/>
      <c r="C52598" s="12"/>
    </row>
    <row r="52599" spans="1:3" x14ac:dyDescent="0.35">
      <c r="A52599" s="12"/>
      <c r="B52599" s="12"/>
      <c r="C52599" s="12"/>
    </row>
    <row r="52600" spans="1:3" x14ac:dyDescent="0.35">
      <c r="A52600" s="12"/>
      <c r="B52600" s="12"/>
      <c r="C52600" s="12"/>
    </row>
    <row r="52601" spans="1:3" x14ac:dyDescent="0.35">
      <c r="A52601" s="12"/>
      <c r="B52601" s="12"/>
      <c r="C52601" s="12"/>
    </row>
    <row r="52602" spans="1:3" x14ac:dyDescent="0.35">
      <c r="A52602" s="12"/>
      <c r="B52602" s="12"/>
      <c r="C52602" s="12"/>
    </row>
    <row r="52603" spans="1:3" x14ac:dyDescent="0.35">
      <c r="A52603" s="12"/>
      <c r="B52603" s="12"/>
      <c r="C52603" s="12"/>
    </row>
    <row r="52604" spans="1:3" x14ac:dyDescent="0.35">
      <c r="A52604" s="12"/>
      <c r="B52604" s="12"/>
      <c r="C52604" s="12"/>
    </row>
    <row r="52605" spans="1:3" x14ac:dyDescent="0.35">
      <c r="A52605" s="12"/>
      <c r="B52605" s="12"/>
      <c r="C52605" s="12"/>
    </row>
    <row r="52606" spans="1:3" x14ac:dyDescent="0.35">
      <c r="A52606" s="12"/>
      <c r="B52606" s="12"/>
      <c r="C52606" s="12"/>
    </row>
    <row r="52607" spans="1:3" x14ac:dyDescent="0.35">
      <c r="A52607" s="12"/>
      <c r="B52607" s="12"/>
      <c r="C52607" s="12"/>
    </row>
    <row r="52608" spans="1:3" x14ac:dyDescent="0.35">
      <c r="A52608" s="12"/>
      <c r="B52608" s="12"/>
      <c r="C52608" s="12"/>
    </row>
    <row r="52609" spans="1:3" x14ac:dyDescent="0.35">
      <c r="A52609" s="12"/>
      <c r="B52609" s="12"/>
      <c r="C52609" s="12"/>
    </row>
    <row r="52610" spans="1:3" x14ac:dyDescent="0.35">
      <c r="A52610" s="12"/>
      <c r="B52610" s="12"/>
      <c r="C52610" s="12"/>
    </row>
    <row r="52611" spans="1:3" x14ac:dyDescent="0.35">
      <c r="A52611" s="12"/>
      <c r="B52611" s="12"/>
      <c r="C52611" s="12"/>
    </row>
    <row r="52612" spans="1:3" x14ac:dyDescent="0.35">
      <c r="A52612" s="12"/>
      <c r="B52612" s="12"/>
      <c r="C52612" s="12"/>
    </row>
    <row r="52613" spans="1:3" x14ac:dyDescent="0.35">
      <c r="A52613" s="12"/>
      <c r="B52613" s="12"/>
      <c r="C52613" s="12"/>
    </row>
    <row r="52614" spans="1:3" x14ac:dyDescent="0.35">
      <c r="A52614" s="12"/>
      <c r="B52614" s="12"/>
      <c r="C52614" s="12"/>
    </row>
    <row r="52615" spans="1:3" x14ac:dyDescent="0.35">
      <c r="A52615" s="12"/>
      <c r="B52615" s="12"/>
      <c r="C52615" s="12"/>
    </row>
    <row r="52616" spans="1:3" x14ac:dyDescent="0.35">
      <c r="A52616" s="12"/>
      <c r="B52616" s="12"/>
      <c r="C52616" s="12"/>
    </row>
    <row r="52617" spans="1:3" x14ac:dyDescent="0.35">
      <c r="A52617" s="12"/>
      <c r="B52617" s="12"/>
      <c r="C52617" s="12"/>
    </row>
    <row r="52618" spans="1:3" x14ac:dyDescent="0.35">
      <c r="A52618" s="12"/>
      <c r="B52618" s="12"/>
      <c r="C52618" s="12"/>
    </row>
    <row r="52619" spans="1:3" x14ac:dyDescent="0.35">
      <c r="A52619" s="12"/>
      <c r="B52619" s="12"/>
      <c r="C52619" s="12"/>
    </row>
    <row r="52620" spans="1:3" x14ac:dyDescent="0.35">
      <c r="A52620" s="12"/>
      <c r="B52620" s="12"/>
      <c r="C52620" s="12"/>
    </row>
    <row r="52621" spans="1:3" x14ac:dyDescent="0.35">
      <c r="A52621" s="12"/>
      <c r="B52621" s="12"/>
      <c r="C52621" s="12"/>
    </row>
    <row r="52622" spans="1:3" x14ac:dyDescent="0.35">
      <c r="A52622" s="12"/>
      <c r="B52622" s="12"/>
      <c r="C52622" s="12"/>
    </row>
    <row r="52623" spans="1:3" x14ac:dyDescent="0.35">
      <c r="A52623" s="12"/>
      <c r="B52623" s="12"/>
      <c r="C52623" s="12"/>
    </row>
    <row r="52624" spans="1:3" x14ac:dyDescent="0.35">
      <c r="A52624" s="12"/>
      <c r="B52624" s="12"/>
      <c r="C52624" s="12"/>
    </row>
    <row r="52625" spans="1:3" x14ac:dyDescent="0.35">
      <c r="A52625" s="12"/>
      <c r="B52625" s="12"/>
      <c r="C52625" s="12"/>
    </row>
    <row r="52626" spans="1:3" x14ac:dyDescent="0.35">
      <c r="A52626" s="12"/>
      <c r="B52626" s="12"/>
      <c r="C52626" s="12"/>
    </row>
    <row r="52627" spans="1:3" x14ac:dyDescent="0.35">
      <c r="A52627" s="12"/>
      <c r="B52627" s="12"/>
      <c r="C52627" s="12"/>
    </row>
    <row r="52628" spans="1:3" x14ac:dyDescent="0.35">
      <c r="A52628" s="12"/>
      <c r="B52628" s="12"/>
      <c r="C52628" s="12"/>
    </row>
    <row r="52629" spans="1:3" x14ac:dyDescent="0.35">
      <c r="A52629" s="12"/>
      <c r="B52629" s="12"/>
      <c r="C52629" s="12"/>
    </row>
    <row r="52630" spans="1:3" x14ac:dyDescent="0.35">
      <c r="A52630" s="12"/>
      <c r="B52630" s="12"/>
      <c r="C52630" s="12"/>
    </row>
    <row r="52631" spans="1:3" x14ac:dyDescent="0.35">
      <c r="A52631" s="12"/>
      <c r="B52631" s="12"/>
      <c r="C52631" s="12"/>
    </row>
    <row r="52632" spans="1:3" x14ac:dyDescent="0.35">
      <c r="A52632" s="12"/>
      <c r="B52632" s="12"/>
      <c r="C52632" s="12"/>
    </row>
    <row r="52633" spans="1:3" x14ac:dyDescent="0.35">
      <c r="A52633" s="12"/>
      <c r="B52633" s="12"/>
      <c r="C52633" s="12"/>
    </row>
    <row r="52634" spans="1:3" x14ac:dyDescent="0.35">
      <c r="A52634" s="12"/>
      <c r="B52634" s="12"/>
      <c r="C52634" s="12"/>
    </row>
    <row r="52635" spans="1:3" x14ac:dyDescent="0.35">
      <c r="A52635" s="12"/>
      <c r="B52635" s="12"/>
      <c r="C52635" s="12"/>
    </row>
    <row r="52636" spans="1:3" x14ac:dyDescent="0.35">
      <c r="A52636" s="12"/>
      <c r="B52636" s="12"/>
      <c r="C52636" s="12"/>
    </row>
    <row r="52637" spans="1:3" x14ac:dyDescent="0.35">
      <c r="A52637" s="12"/>
      <c r="B52637" s="12"/>
      <c r="C52637" s="12"/>
    </row>
    <row r="52638" spans="1:3" x14ac:dyDescent="0.35">
      <c r="A52638" s="12"/>
      <c r="B52638" s="12"/>
      <c r="C52638" s="12"/>
    </row>
    <row r="52639" spans="1:3" x14ac:dyDescent="0.35">
      <c r="A52639" s="12"/>
      <c r="B52639" s="12"/>
      <c r="C52639" s="12"/>
    </row>
    <row r="52640" spans="1:3" x14ac:dyDescent="0.35">
      <c r="A52640" s="12"/>
      <c r="B52640" s="12"/>
      <c r="C52640" s="12"/>
    </row>
    <row r="52641" spans="1:3" x14ac:dyDescent="0.35">
      <c r="A52641" s="12"/>
      <c r="B52641" s="12"/>
      <c r="C52641" s="12"/>
    </row>
    <row r="52642" spans="1:3" x14ac:dyDescent="0.35">
      <c r="A52642" s="12"/>
      <c r="B52642" s="12"/>
      <c r="C52642" s="12"/>
    </row>
    <row r="52643" spans="1:3" x14ac:dyDescent="0.35">
      <c r="A52643" s="12"/>
      <c r="B52643" s="12"/>
      <c r="C52643" s="12"/>
    </row>
    <row r="52644" spans="1:3" x14ac:dyDescent="0.35">
      <c r="A52644" s="12"/>
      <c r="B52644" s="12"/>
      <c r="C52644" s="12"/>
    </row>
    <row r="52645" spans="1:3" x14ac:dyDescent="0.35">
      <c r="A52645" s="12"/>
      <c r="B52645" s="12"/>
      <c r="C52645" s="12"/>
    </row>
    <row r="52646" spans="1:3" x14ac:dyDescent="0.35">
      <c r="A52646" s="12"/>
      <c r="B52646" s="12"/>
      <c r="C52646" s="12"/>
    </row>
    <row r="52647" spans="1:3" x14ac:dyDescent="0.35">
      <c r="A52647" s="12"/>
      <c r="B52647" s="12"/>
      <c r="C52647" s="12"/>
    </row>
    <row r="52648" spans="1:3" x14ac:dyDescent="0.35">
      <c r="A52648" s="12"/>
      <c r="B52648" s="12"/>
      <c r="C52648" s="12"/>
    </row>
    <row r="52649" spans="1:3" x14ac:dyDescent="0.35">
      <c r="A52649" s="12"/>
      <c r="B52649" s="12"/>
      <c r="C52649" s="12"/>
    </row>
    <row r="52650" spans="1:3" x14ac:dyDescent="0.35">
      <c r="A52650" s="12"/>
      <c r="B52650" s="12"/>
      <c r="C52650" s="12"/>
    </row>
    <row r="52651" spans="1:3" x14ac:dyDescent="0.35">
      <c r="A52651" s="12"/>
      <c r="B52651" s="12"/>
      <c r="C52651" s="12"/>
    </row>
    <row r="52652" spans="1:3" x14ac:dyDescent="0.35">
      <c r="A52652" s="12"/>
      <c r="B52652" s="12"/>
      <c r="C52652" s="12"/>
    </row>
    <row r="52653" spans="1:3" x14ac:dyDescent="0.35">
      <c r="A52653" s="12"/>
      <c r="B52653" s="12"/>
      <c r="C52653" s="12"/>
    </row>
    <row r="52654" spans="1:3" x14ac:dyDescent="0.35">
      <c r="A52654" s="12"/>
      <c r="B52654" s="12"/>
      <c r="C52654" s="12"/>
    </row>
    <row r="52655" spans="1:3" x14ac:dyDescent="0.35">
      <c r="A52655" s="12"/>
      <c r="B52655" s="12"/>
      <c r="C52655" s="12"/>
    </row>
    <row r="52656" spans="1:3" x14ac:dyDescent="0.35">
      <c r="A52656" s="12"/>
      <c r="B52656" s="12"/>
      <c r="C52656" s="12"/>
    </row>
    <row r="52657" spans="1:3" x14ac:dyDescent="0.35">
      <c r="A52657" s="12"/>
      <c r="B52657" s="12"/>
      <c r="C52657" s="12"/>
    </row>
    <row r="52658" spans="1:3" x14ac:dyDescent="0.35">
      <c r="A52658" s="12"/>
      <c r="B52658" s="12"/>
      <c r="C52658" s="12"/>
    </row>
    <row r="52659" spans="1:3" x14ac:dyDescent="0.35">
      <c r="A52659" s="12"/>
      <c r="B52659" s="12"/>
      <c r="C52659" s="12"/>
    </row>
    <row r="52660" spans="1:3" x14ac:dyDescent="0.35">
      <c r="A52660" s="12"/>
      <c r="B52660" s="12"/>
      <c r="C52660" s="12"/>
    </row>
    <row r="52661" spans="1:3" x14ac:dyDescent="0.35">
      <c r="A52661" s="12"/>
      <c r="B52661" s="12"/>
      <c r="C52661" s="12"/>
    </row>
    <row r="52662" spans="1:3" x14ac:dyDescent="0.35">
      <c r="A52662" s="12"/>
      <c r="B52662" s="12"/>
      <c r="C52662" s="12"/>
    </row>
    <row r="52663" spans="1:3" x14ac:dyDescent="0.35">
      <c r="A52663" s="12"/>
      <c r="B52663" s="12"/>
      <c r="C52663" s="12"/>
    </row>
    <row r="52664" spans="1:3" x14ac:dyDescent="0.35">
      <c r="A52664" s="12"/>
      <c r="B52664" s="12"/>
      <c r="C52664" s="12"/>
    </row>
    <row r="52665" spans="1:3" x14ac:dyDescent="0.35">
      <c r="A52665" s="12"/>
      <c r="B52665" s="12"/>
      <c r="C52665" s="12"/>
    </row>
    <row r="52666" spans="1:3" x14ac:dyDescent="0.35">
      <c r="A52666" s="12"/>
      <c r="B52666" s="12"/>
      <c r="C52666" s="12"/>
    </row>
    <row r="52667" spans="1:3" x14ac:dyDescent="0.35">
      <c r="A52667" s="12"/>
      <c r="B52667" s="12"/>
      <c r="C52667" s="12"/>
    </row>
    <row r="52668" spans="1:3" x14ac:dyDescent="0.35">
      <c r="A52668" s="12"/>
      <c r="B52668" s="12"/>
      <c r="C52668" s="12"/>
    </row>
    <row r="52669" spans="1:3" x14ac:dyDescent="0.35">
      <c r="A52669" s="12"/>
      <c r="B52669" s="12"/>
      <c r="C52669" s="12"/>
    </row>
    <row r="52670" spans="1:3" x14ac:dyDescent="0.35">
      <c r="A52670" s="12"/>
      <c r="B52670" s="12"/>
      <c r="C52670" s="12"/>
    </row>
    <row r="52671" spans="1:3" x14ac:dyDescent="0.35">
      <c r="A52671" s="12"/>
      <c r="B52671" s="12"/>
      <c r="C52671" s="12"/>
    </row>
    <row r="52672" spans="1:3" x14ac:dyDescent="0.35">
      <c r="A52672" s="12"/>
      <c r="B52672" s="12"/>
      <c r="C52672" s="12"/>
    </row>
    <row r="52673" spans="1:3" x14ac:dyDescent="0.35">
      <c r="A52673" s="12"/>
      <c r="B52673" s="12"/>
      <c r="C52673" s="12"/>
    </row>
    <row r="52674" spans="1:3" x14ac:dyDescent="0.35">
      <c r="A52674" s="12"/>
      <c r="B52674" s="12"/>
      <c r="C52674" s="12"/>
    </row>
    <row r="52675" spans="1:3" x14ac:dyDescent="0.35">
      <c r="A52675" s="12"/>
      <c r="B52675" s="12"/>
      <c r="C52675" s="12"/>
    </row>
    <row r="52676" spans="1:3" x14ac:dyDescent="0.35">
      <c r="A52676" s="12"/>
      <c r="B52676" s="12"/>
      <c r="C52676" s="12"/>
    </row>
    <row r="52677" spans="1:3" x14ac:dyDescent="0.35">
      <c r="A52677" s="12"/>
      <c r="B52677" s="12"/>
      <c r="C52677" s="12"/>
    </row>
    <row r="52678" spans="1:3" x14ac:dyDescent="0.35">
      <c r="A52678" s="12"/>
      <c r="B52678" s="12"/>
      <c r="C52678" s="12"/>
    </row>
    <row r="52679" spans="1:3" x14ac:dyDescent="0.35">
      <c r="A52679" s="12"/>
      <c r="B52679" s="12"/>
      <c r="C52679" s="12"/>
    </row>
    <row r="52680" spans="1:3" x14ac:dyDescent="0.35">
      <c r="A52680" s="12"/>
      <c r="B52680" s="12"/>
      <c r="C52680" s="12"/>
    </row>
    <row r="52681" spans="1:3" x14ac:dyDescent="0.35">
      <c r="A52681" s="12"/>
      <c r="B52681" s="12"/>
      <c r="C52681" s="12"/>
    </row>
    <row r="52682" spans="1:3" x14ac:dyDescent="0.35">
      <c r="A52682" s="12"/>
      <c r="B52682" s="12"/>
      <c r="C52682" s="12"/>
    </row>
    <row r="52683" spans="1:3" x14ac:dyDescent="0.35">
      <c r="A52683" s="12"/>
      <c r="B52683" s="12"/>
      <c r="C52683" s="12"/>
    </row>
    <row r="52684" spans="1:3" x14ac:dyDescent="0.35">
      <c r="A52684" s="12"/>
      <c r="B52684" s="12"/>
      <c r="C52684" s="12"/>
    </row>
    <row r="52685" spans="1:3" x14ac:dyDescent="0.35">
      <c r="A52685" s="12"/>
      <c r="B52685" s="12"/>
      <c r="C52685" s="12"/>
    </row>
    <row r="52686" spans="1:3" x14ac:dyDescent="0.35">
      <c r="A52686" s="12"/>
      <c r="B52686" s="12"/>
      <c r="C52686" s="12"/>
    </row>
    <row r="52687" spans="1:3" x14ac:dyDescent="0.35">
      <c r="A52687" s="12"/>
      <c r="B52687" s="12"/>
      <c r="C52687" s="12"/>
    </row>
    <row r="52688" spans="1:3" x14ac:dyDescent="0.35">
      <c r="A52688" s="12"/>
      <c r="B52688" s="12"/>
      <c r="C52688" s="12"/>
    </row>
    <row r="52689" spans="1:3" x14ac:dyDescent="0.35">
      <c r="A52689" s="12"/>
      <c r="B52689" s="12"/>
      <c r="C52689" s="12"/>
    </row>
    <row r="52690" spans="1:3" x14ac:dyDescent="0.35">
      <c r="A52690" s="12"/>
      <c r="B52690" s="12"/>
      <c r="C52690" s="12"/>
    </row>
    <row r="52691" spans="1:3" x14ac:dyDescent="0.35">
      <c r="A52691" s="12"/>
      <c r="B52691" s="12"/>
      <c r="C52691" s="12"/>
    </row>
    <row r="52692" spans="1:3" x14ac:dyDescent="0.35">
      <c r="A52692" s="12"/>
      <c r="B52692" s="12"/>
      <c r="C52692" s="12"/>
    </row>
    <row r="52693" spans="1:3" x14ac:dyDescent="0.35">
      <c r="A52693" s="12"/>
      <c r="B52693" s="12"/>
      <c r="C52693" s="12"/>
    </row>
    <row r="52694" spans="1:3" x14ac:dyDescent="0.35">
      <c r="A52694" s="12"/>
      <c r="B52694" s="12"/>
      <c r="C52694" s="12"/>
    </row>
    <row r="52695" spans="1:3" x14ac:dyDescent="0.35">
      <c r="A52695" s="12"/>
      <c r="B52695" s="12"/>
      <c r="C52695" s="12"/>
    </row>
    <row r="52696" spans="1:3" x14ac:dyDescent="0.35">
      <c r="A52696" s="12"/>
      <c r="B52696" s="12"/>
      <c r="C52696" s="12"/>
    </row>
    <row r="52697" spans="1:3" x14ac:dyDescent="0.35">
      <c r="A52697" s="12"/>
      <c r="B52697" s="12"/>
      <c r="C52697" s="12"/>
    </row>
    <row r="52698" spans="1:3" x14ac:dyDescent="0.35">
      <c r="A52698" s="12"/>
      <c r="B52698" s="12"/>
      <c r="C52698" s="12"/>
    </row>
    <row r="52699" spans="1:3" x14ac:dyDescent="0.35">
      <c r="A52699" s="12"/>
      <c r="B52699" s="12"/>
      <c r="C52699" s="12"/>
    </row>
    <row r="52700" spans="1:3" x14ac:dyDescent="0.35">
      <c r="A52700" s="12"/>
      <c r="B52700" s="12"/>
      <c r="C52700" s="12"/>
    </row>
    <row r="52701" spans="1:3" x14ac:dyDescent="0.35">
      <c r="A52701" s="12"/>
      <c r="B52701" s="12"/>
      <c r="C52701" s="12"/>
    </row>
    <row r="52702" spans="1:3" x14ac:dyDescent="0.35">
      <c r="A52702" s="12"/>
      <c r="B52702" s="12"/>
      <c r="C52702" s="12"/>
    </row>
    <row r="52703" spans="1:3" x14ac:dyDescent="0.35">
      <c r="A52703" s="12"/>
      <c r="B52703" s="12"/>
      <c r="C52703" s="12"/>
    </row>
    <row r="52704" spans="1:3" x14ac:dyDescent="0.35">
      <c r="A52704" s="12"/>
      <c r="B52704" s="12"/>
      <c r="C52704" s="12"/>
    </row>
    <row r="52705" spans="1:3" x14ac:dyDescent="0.35">
      <c r="A52705" s="12"/>
      <c r="B52705" s="12"/>
      <c r="C52705" s="12"/>
    </row>
    <row r="52706" spans="1:3" x14ac:dyDescent="0.35">
      <c r="A52706" s="12"/>
      <c r="B52706" s="12"/>
      <c r="C52706" s="12"/>
    </row>
    <row r="52707" spans="1:3" x14ac:dyDescent="0.35">
      <c r="A52707" s="12"/>
      <c r="B52707" s="12"/>
      <c r="C52707" s="12"/>
    </row>
    <row r="52708" spans="1:3" x14ac:dyDescent="0.35">
      <c r="A52708" s="12"/>
      <c r="B52708" s="12"/>
      <c r="C52708" s="12"/>
    </row>
    <row r="52709" spans="1:3" x14ac:dyDescent="0.35">
      <c r="A52709" s="12"/>
      <c r="B52709" s="12"/>
      <c r="C52709" s="12"/>
    </row>
    <row r="52710" spans="1:3" x14ac:dyDescent="0.35">
      <c r="A52710" s="12"/>
      <c r="B52710" s="12"/>
      <c r="C52710" s="12"/>
    </row>
    <row r="52711" spans="1:3" x14ac:dyDescent="0.35">
      <c r="A52711" s="12"/>
      <c r="B52711" s="12"/>
      <c r="C52711" s="12"/>
    </row>
    <row r="52712" spans="1:3" x14ac:dyDescent="0.35">
      <c r="A52712" s="12"/>
      <c r="B52712" s="12"/>
      <c r="C52712" s="12"/>
    </row>
    <row r="52713" spans="1:3" x14ac:dyDescent="0.35">
      <c r="A52713" s="12"/>
      <c r="B52713" s="12"/>
      <c r="C52713" s="12"/>
    </row>
    <row r="52714" spans="1:3" x14ac:dyDescent="0.35">
      <c r="A52714" s="12"/>
      <c r="B52714" s="12"/>
      <c r="C52714" s="12"/>
    </row>
    <row r="52715" spans="1:3" x14ac:dyDescent="0.35">
      <c r="A52715" s="12"/>
      <c r="B52715" s="12"/>
      <c r="C52715" s="12"/>
    </row>
    <row r="52716" spans="1:3" x14ac:dyDescent="0.35">
      <c r="A52716" s="12"/>
      <c r="B52716" s="12"/>
      <c r="C52716" s="12"/>
    </row>
    <row r="52717" spans="1:3" x14ac:dyDescent="0.35">
      <c r="A52717" s="12"/>
      <c r="B52717" s="12"/>
      <c r="C52717" s="12"/>
    </row>
    <row r="52718" spans="1:3" x14ac:dyDescent="0.35">
      <c r="A52718" s="12"/>
      <c r="B52718" s="12"/>
      <c r="C52718" s="12"/>
    </row>
    <row r="52719" spans="1:3" x14ac:dyDescent="0.35">
      <c r="A52719" s="12"/>
      <c r="B52719" s="12"/>
      <c r="C52719" s="12"/>
    </row>
    <row r="52720" spans="1:3" x14ac:dyDescent="0.35">
      <c r="A52720" s="12"/>
      <c r="B52720" s="12"/>
      <c r="C52720" s="12"/>
    </row>
    <row r="52721" spans="1:3" x14ac:dyDescent="0.35">
      <c r="A52721" s="12"/>
      <c r="B52721" s="12"/>
      <c r="C52721" s="12"/>
    </row>
    <row r="52722" spans="1:3" x14ac:dyDescent="0.35">
      <c r="A52722" s="12"/>
      <c r="B52722" s="12"/>
      <c r="C52722" s="12"/>
    </row>
    <row r="52723" spans="1:3" x14ac:dyDescent="0.35">
      <c r="A52723" s="12"/>
      <c r="B52723" s="12"/>
      <c r="C52723" s="12"/>
    </row>
    <row r="52724" spans="1:3" x14ac:dyDescent="0.35">
      <c r="A52724" s="12"/>
      <c r="B52724" s="12"/>
      <c r="C52724" s="12"/>
    </row>
    <row r="52725" spans="1:3" x14ac:dyDescent="0.35">
      <c r="A52725" s="12"/>
      <c r="B52725" s="12"/>
      <c r="C52725" s="12"/>
    </row>
    <row r="52726" spans="1:3" x14ac:dyDescent="0.35">
      <c r="A52726" s="12"/>
      <c r="B52726" s="12"/>
      <c r="C52726" s="12"/>
    </row>
    <row r="52727" spans="1:3" x14ac:dyDescent="0.35">
      <c r="A52727" s="12"/>
      <c r="B52727" s="12"/>
      <c r="C52727" s="12"/>
    </row>
    <row r="52728" spans="1:3" x14ac:dyDescent="0.35">
      <c r="A52728" s="12"/>
      <c r="B52728" s="12"/>
      <c r="C52728" s="12"/>
    </row>
    <row r="52729" spans="1:3" x14ac:dyDescent="0.35">
      <c r="A52729" s="12"/>
      <c r="B52729" s="12"/>
      <c r="C52729" s="12"/>
    </row>
    <row r="52730" spans="1:3" x14ac:dyDescent="0.35">
      <c r="A52730" s="12"/>
      <c r="B52730" s="12"/>
      <c r="C52730" s="12"/>
    </row>
    <row r="52731" spans="1:3" x14ac:dyDescent="0.35">
      <c r="A52731" s="12"/>
      <c r="B52731" s="12"/>
      <c r="C52731" s="12"/>
    </row>
    <row r="52732" spans="1:3" x14ac:dyDescent="0.35">
      <c r="A52732" s="12"/>
      <c r="B52732" s="12"/>
      <c r="C52732" s="12"/>
    </row>
    <row r="52733" spans="1:3" x14ac:dyDescent="0.35">
      <c r="A52733" s="12"/>
      <c r="B52733" s="12"/>
      <c r="C52733" s="12"/>
    </row>
    <row r="52734" spans="1:3" x14ac:dyDescent="0.35">
      <c r="A52734" s="12"/>
      <c r="B52734" s="12"/>
      <c r="C52734" s="12"/>
    </row>
    <row r="52735" spans="1:3" x14ac:dyDescent="0.35">
      <c r="A52735" s="12"/>
      <c r="B52735" s="12"/>
      <c r="C52735" s="12"/>
    </row>
    <row r="52736" spans="1:3" x14ac:dyDescent="0.35">
      <c r="A52736" s="12"/>
      <c r="B52736" s="12"/>
      <c r="C52736" s="12"/>
    </row>
    <row r="52737" spans="1:3" x14ac:dyDescent="0.35">
      <c r="A52737" s="12"/>
      <c r="B52737" s="12"/>
      <c r="C52737" s="12"/>
    </row>
    <row r="52738" spans="1:3" x14ac:dyDescent="0.35">
      <c r="A52738" s="12"/>
      <c r="B52738" s="12"/>
      <c r="C52738" s="12"/>
    </row>
    <row r="52739" spans="1:3" x14ac:dyDescent="0.35">
      <c r="A52739" s="12"/>
      <c r="B52739" s="12"/>
      <c r="C52739" s="12"/>
    </row>
    <row r="52740" spans="1:3" x14ac:dyDescent="0.35">
      <c r="A52740" s="12"/>
      <c r="B52740" s="12"/>
      <c r="C52740" s="12"/>
    </row>
    <row r="52741" spans="1:3" x14ac:dyDescent="0.35">
      <c r="A52741" s="12"/>
      <c r="B52741" s="12"/>
      <c r="C52741" s="12"/>
    </row>
    <row r="52742" spans="1:3" x14ac:dyDescent="0.35">
      <c r="A52742" s="12"/>
      <c r="B52742" s="12"/>
      <c r="C52742" s="12"/>
    </row>
    <row r="52743" spans="1:3" x14ac:dyDescent="0.35">
      <c r="A52743" s="12"/>
      <c r="B52743" s="12"/>
      <c r="C52743" s="12"/>
    </row>
    <row r="52744" spans="1:3" x14ac:dyDescent="0.35">
      <c r="A52744" s="12"/>
      <c r="B52744" s="12"/>
      <c r="C52744" s="12"/>
    </row>
    <row r="52745" spans="1:3" x14ac:dyDescent="0.35">
      <c r="A52745" s="12"/>
      <c r="B52745" s="12"/>
      <c r="C52745" s="12"/>
    </row>
    <row r="52746" spans="1:3" x14ac:dyDescent="0.35">
      <c r="A52746" s="12"/>
      <c r="B52746" s="12"/>
      <c r="C52746" s="12"/>
    </row>
    <row r="52747" spans="1:3" x14ac:dyDescent="0.35">
      <c r="A52747" s="12"/>
      <c r="B52747" s="12"/>
      <c r="C52747" s="12"/>
    </row>
    <row r="52748" spans="1:3" x14ac:dyDescent="0.35">
      <c r="A52748" s="12"/>
      <c r="B52748" s="12"/>
      <c r="C52748" s="12"/>
    </row>
    <row r="52749" spans="1:3" x14ac:dyDescent="0.35">
      <c r="A52749" s="12"/>
      <c r="B52749" s="12"/>
      <c r="C52749" s="12"/>
    </row>
    <row r="52750" spans="1:3" x14ac:dyDescent="0.35">
      <c r="A52750" s="12"/>
      <c r="B52750" s="12"/>
      <c r="C52750" s="12"/>
    </row>
    <row r="52751" spans="1:3" x14ac:dyDescent="0.35">
      <c r="A52751" s="12"/>
      <c r="B52751" s="12"/>
      <c r="C52751" s="12"/>
    </row>
    <row r="52752" spans="1:3" x14ac:dyDescent="0.35">
      <c r="A52752" s="12"/>
      <c r="B52752" s="12"/>
      <c r="C52752" s="12"/>
    </row>
    <row r="52753" spans="1:3" x14ac:dyDescent="0.35">
      <c r="A52753" s="12"/>
      <c r="B52753" s="12"/>
      <c r="C52753" s="12"/>
    </row>
    <row r="52754" spans="1:3" x14ac:dyDescent="0.35">
      <c r="A52754" s="12"/>
      <c r="B52754" s="12"/>
      <c r="C52754" s="12"/>
    </row>
    <row r="52755" spans="1:3" x14ac:dyDescent="0.35">
      <c r="A52755" s="12"/>
      <c r="B52755" s="12"/>
      <c r="C52755" s="12"/>
    </row>
    <row r="52756" spans="1:3" x14ac:dyDescent="0.35">
      <c r="A52756" s="12"/>
      <c r="B52756" s="12"/>
      <c r="C52756" s="12"/>
    </row>
    <row r="52757" spans="1:3" x14ac:dyDescent="0.35">
      <c r="A52757" s="12"/>
      <c r="B52757" s="12"/>
      <c r="C52757" s="12"/>
    </row>
    <row r="52758" spans="1:3" x14ac:dyDescent="0.35">
      <c r="A52758" s="12"/>
      <c r="B52758" s="12"/>
      <c r="C52758" s="12"/>
    </row>
    <row r="52759" spans="1:3" x14ac:dyDescent="0.35">
      <c r="A52759" s="12"/>
      <c r="B52759" s="12"/>
      <c r="C52759" s="12"/>
    </row>
    <row r="52760" spans="1:3" x14ac:dyDescent="0.35">
      <c r="A52760" s="12"/>
      <c r="B52760" s="12"/>
      <c r="C52760" s="12"/>
    </row>
    <row r="52761" spans="1:3" x14ac:dyDescent="0.35">
      <c r="A52761" s="12"/>
      <c r="B52761" s="12"/>
      <c r="C52761" s="12"/>
    </row>
    <row r="52762" spans="1:3" x14ac:dyDescent="0.35">
      <c r="A52762" s="12"/>
      <c r="B52762" s="12"/>
      <c r="C52762" s="12"/>
    </row>
    <row r="52763" spans="1:3" x14ac:dyDescent="0.35">
      <c r="A52763" s="12"/>
      <c r="B52763" s="12"/>
      <c r="C52763" s="12"/>
    </row>
    <row r="52764" spans="1:3" x14ac:dyDescent="0.35">
      <c r="A52764" s="12"/>
      <c r="B52764" s="12"/>
      <c r="C52764" s="12"/>
    </row>
    <row r="52765" spans="1:3" x14ac:dyDescent="0.35">
      <c r="A52765" s="12"/>
      <c r="B52765" s="12"/>
      <c r="C52765" s="12"/>
    </row>
    <row r="52766" spans="1:3" x14ac:dyDescent="0.35">
      <c r="A52766" s="12"/>
      <c r="B52766" s="12"/>
      <c r="C52766" s="12"/>
    </row>
    <row r="52767" spans="1:3" x14ac:dyDescent="0.35">
      <c r="A52767" s="12"/>
      <c r="B52767" s="12"/>
      <c r="C52767" s="12"/>
    </row>
    <row r="52768" spans="1:3" x14ac:dyDescent="0.35">
      <c r="A52768" s="12"/>
      <c r="B52768" s="12"/>
      <c r="C52768" s="12"/>
    </row>
    <row r="52769" spans="1:3" x14ac:dyDescent="0.35">
      <c r="A52769" s="12"/>
      <c r="B52769" s="12"/>
      <c r="C52769" s="12"/>
    </row>
    <row r="52770" spans="1:3" x14ac:dyDescent="0.35">
      <c r="A52770" s="12"/>
      <c r="B52770" s="12"/>
      <c r="C52770" s="12"/>
    </row>
    <row r="52771" spans="1:3" x14ac:dyDescent="0.35">
      <c r="A52771" s="12"/>
      <c r="B52771" s="12"/>
      <c r="C52771" s="12"/>
    </row>
    <row r="52772" spans="1:3" x14ac:dyDescent="0.35">
      <c r="A52772" s="12"/>
      <c r="B52772" s="12"/>
      <c r="C52772" s="12"/>
    </row>
    <row r="52773" spans="1:3" x14ac:dyDescent="0.35">
      <c r="A52773" s="12"/>
      <c r="B52773" s="12"/>
      <c r="C52773" s="12"/>
    </row>
    <row r="52774" spans="1:3" x14ac:dyDescent="0.35">
      <c r="A52774" s="12"/>
      <c r="B52774" s="12"/>
      <c r="C52774" s="12"/>
    </row>
    <row r="52775" spans="1:3" x14ac:dyDescent="0.35">
      <c r="A52775" s="12"/>
      <c r="B52775" s="12"/>
      <c r="C52775" s="12"/>
    </row>
    <row r="52776" spans="1:3" x14ac:dyDescent="0.35">
      <c r="A52776" s="12"/>
      <c r="B52776" s="12"/>
      <c r="C52776" s="12"/>
    </row>
    <row r="52777" spans="1:3" x14ac:dyDescent="0.35">
      <c r="A52777" s="12"/>
      <c r="B52777" s="12"/>
      <c r="C52777" s="12"/>
    </row>
    <row r="52778" spans="1:3" x14ac:dyDescent="0.35">
      <c r="A52778" s="12"/>
      <c r="B52778" s="12"/>
      <c r="C52778" s="12"/>
    </row>
    <row r="52779" spans="1:3" x14ac:dyDescent="0.35">
      <c r="A52779" s="12"/>
      <c r="B52779" s="12"/>
      <c r="C52779" s="12"/>
    </row>
    <row r="52780" spans="1:3" x14ac:dyDescent="0.35">
      <c r="A52780" s="12"/>
      <c r="B52780" s="12"/>
      <c r="C52780" s="12"/>
    </row>
    <row r="52781" spans="1:3" x14ac:dyDescent="0.35">
      <c r="A52781" s="12"/>
      <c r="B52781" s="12"/>
      <c r="C52781" s="12"/>
    </row>
    <row r="52782" spans="1:3" x14ac:dyDescent="0.35">
      <c r="A52782" s="12"/>
      <c r="B52782" s="12"/>
      <c r="C52782" s="12"/>
    </row>
    <row r="52783" spans="1:3" x14ac:dyDescent="0.35">
      <c r="A52783" s="12"/>
      <c r="B52783" s="12"/>
      <c r="C52783" s="12"/>
    </row>
    <row r="52784" spans="1:3" x14ac:dyDescent="0.35">
      <c r="A52784" s="12"/>
      <c r="B52784" s="12"/>
      <c r="C52784" s="12"/>
    </row>
    <row r="52785" spans="1:3" x14ac:dyDescent="0.35">
      <c r="A52785" s="12"/>
      <c r="B52785" s="12"/>
      <c r="C52785" s="12"/>
    </row>
    <row r="52786" spans="1:3" x14ac:dyDescent="0.35">
      <c r="A52786" s="12"/>
      <c r="B52786" s="12"/>
      <c r="C52786" s="12"/>
    </row>
    <row r="52787" spans="1:3" x14ac:dyDescent="0.35">
      <c r="A52787" s="12"/>
      <c r="B52787" s="12"/>
      <c r="C52787" s="12"/>
    </row>
    <row r="52788" spans="1:3" x14ac:dyDescent="0.35">
      <c r="A52788" s="12"/>
      <c r="B52788" s="12"/>
      <c r="C52788" s="12"/>
    </row>
    <row r="52789" spans="1:3" x14ac:dyDescent="0.35">
      <c r="A52789" s="12"/>
      <c r="B52789" s="12"/>
      <c r="C52789" s="12"/>
    </row>
    <row r="52790" spans="1:3" x14ac:dyDescent="0.35">
      <c r="A52790" s="12"/>
      <c r="B52790" s="12"/>
      <c r="C52790" s="12"/>
    </row>
    <row r="52791" spans="1:3" x14ac:dyDescent="0.35">
      <c r="A52791" s="12"/>
      <c r="B52791" s="12"/>
      <c r="C52791" s="12"/>
    </row>
    <row r="52792" spans="1:3" x14ac:dyDescent="0.35">
      <c r="A52792" s="12"/>
      <c r="B52792" s="12"/>
      <c r="C52792" s="12"/>
    </row>
    <row r="52793" spans="1:3" x14ac:dyDescent="0.35">
      <c r="A52793" s="12"/>
      <c r="B52793" s="12"/>
      <c r="C52793" s="12"/>
    </row>
    <row r="52794" spans="1:3" x14ac:dyDescent="0.35">
      <c r="A52794" s="12"/>
      <c r="B52794" s="12"/>
      <c r="C52794" s="12"/>
    </row>
    <row r="52795" spans="1:3" x14ac:dyDescent="0.35">
      <c r="A52795" s="12"/>
      <c r="B52795" s="12"/>
      <c r="C52795" s="12"/>
    </row>
    <row r="52796" spans="1:3" x14ac:dyDescent="0.35">
      <c r="A52796" s="12"/>
      <c r="B52796" s="12"/>
      <c r="C52796" s="12"/>
    </row>
    <row r="52797" spans="1:3" x14ac:dyDescent="0.35">
      <c r="A52797" s="12"/>
      <c r="B52797" s="12"/>
      <c r="C52797" s="12"/>
    </row>
    <row r="52798" spans="1:3" x14ac:dyDescent="0.35">
      <c r="A52798" s="12"/>
      <c r="B52798" s="12"/>
      <c r="C52798" s="12"/>
    </row>
    <row r="52799" spans="1:3" x14ac:dyDescent="0.35">
      <c r="A52799" s="12"/>
      <c r="B52799" s="12"/>
      <c r="C52799" s="12"/>
    </row>
    <row r="52800" spans="1:3" x14ac:dyDescent="0.35">
      <c r="A52800" s="12"/>
      <c r="B52800" s="12"/>
      <c r="C52800" s="12"/>
    </row>
    <row r="52801" spans="1:3" x14ac:dyDescent="0.35">
      <c r="A52801" s="12"/>
      <c r="B52801" s="12"/>
      <c r="C52801" s="12"/>
    </row>
    <row r="52802" spans="1:3" x14ac:dyDescent="0.35">
      <c r="A52802" s="12"/>
      <c r="B52802" s="12"/>
      <c r="C52802" s="12"/>
    </row>
    <row r="52803" spans="1:3" x14ac:dyDescent="0.35">
      <c r="A52803" s="12"/>
      <c r="B52803" s="12"/>
      <c r="C52803" s="12"/>
    </row>
    <row r="52804" spans="1:3" x14ac:dyDescent="0.35">
      <c r="A52804" s="12"/>
      <c r="B52804" s="12"/>
      <c r="C52804" s="12"/>
    </row>
    <row r="52805" spans="1:3" x14ac:dyDescent="0.35">
      <c r="A52805" s="12"/>
      <c r="B52805" s="12"/>
      <c r="C52805" s="12"/>
    </row>
    <row r="52806" spans="1:3" x14ac:dyDescent="0.35">
      <c r="A52806" s="12"/>
      <c r="B52806" s="12"/>
      <c r="C52806" s="12"/>
    </row>
    <row r="52807" spans="1:3" x14ac:dyDescent="0.35">
      <c r="A52807" s="12"/>
      <c r="B52807" s="12"/>
      <c r="C52807" s="12"/>
    </row>
    <row r="52808" spans="1:3" x14ac:dyDescent="0.35">
      <c r="A52808" s="12"/>
      <c r="B52808" s="12"/>
      <c r="C52808" s="12"/>
    </row>
    <row r="52809" spans="1:3" x14ac:dyDescent="0.35">
      <c r="A52809" s="12"/>
      <c r="B52809" s="12"/>
      <c r="C52809" s="12"/>
    </row>
    <row r="52810" spans="1:3" x14ac:dyDescent="0.35">
      <c r="A52810" s="12"/>
      <c r="B52810" s="12"/>
      <c r="C52810" s="12"/>
    </row>
    <row r="52811" spans="1:3" x14ac:dyDescent="0.35">
      <c r="A52811" s="12"/>
      <c r="B52811" s="12"/>
      <c r="C52811" s="12"/>
    </row>
    <row r="52812" spans="1:3" x14ac:dyDescent="0.35">
      <c r="A52812" s="12"/>
      <c r="B52812" s="12"/>
      <c r="C52812" s="12"/>
    </row>
    <row r="52813" spans="1:3" x14ac:dyDescent="0.35">
      <c r="A52813" s="12"/>
      <c r="B52813" s="12"/>
      <c r="C52813" s="12"/>
    </row>
    <row r="52814" spans="1:3" x14ac:dyDescent="0.35">
      <c r="A52814" s="12"/>
      <c r="B52814" s="12"/>
      <c r="C52814" s="12"/>
    </row>
    <row r="52815" spans="1:3" x14ac:dyDescent="0.35">
      <c r="A52815" s="12"/>
      <c r="B52815" s="12"/>
      <c r="C52815" s="12"/>
    </row>
    <row r="52816" spans="1:3" x14ac:dyDescent="0.35">
      <c r="A52816" s="12"/>
      <c r="B52816" s="12"/>
      <c r="C52816" s="12"/>
    </row>
    <row r="52817" spans="1:3" x14ac:dyDescent="0.35">
      <c r="A52817" s="12"/>
      <c r="B52817" s="12"/>
      <c r="C52817" s="12"/>
    </row>
    <row r="52818" spans="1:3" x14ac:dyDescent="0.35">
      <c r="A52818" s="12"/>
      <c r="B52818" s="12"/>
      <c r="C52818" s="12"/>
    </row>
    <row r="52819" spans="1:3" x14ac:dyDescent="0.35">
      <c r="A52819" s="12"/>
      <c r="B52819" s="12"/>
      <c r="C52819" s="12"/>
    </row>
    <row r="52820" spans="1:3" x14ac:dyDescent="0.35">
      <c r="A52820" s="12"/>
      <c r="B52820" s="12"/>
      <c r="C52820" s="12"/>
    </row>
    <row r="52821" spans="1:3" x14ac:dyDescent="0.35">
      <c r="A52821" s="12"/>
      <c r="B52821" s="12"/>
      <c r="C52821" s="12"/>
    </row>
    <row r="52822" spans="1:3" x14ac:dyDescent="0.35">
      <c r="A52822" s="12"/>
      <c r="B52822" s="12"/>
      <c r="C52822" s="12"/>
    </row>
    <row r="52823" spans="1:3" x14ac:dyDescent="0.35">
      <c r="A52823" s="12"/>
      <c r="B52823" s="12"/>
      <c r="C52823" s="12"/>
    </row>
    <row r="52824" spans="1:3" x14ac:dyDescent="0.35">
      <c r="A52824" s="12"/>
      <c r="B52824" s="12"/>
      <c r="C52824" s="12"/>
    </row>
    <row r="52825" spans="1:3" x14ac:dyDescent="0.35">
      <c r="A52825" s="12"/>
      <c r="B52825" s="12"/>
      <c r="C52825" s="12"/>
    </row>
    <row r="52826" spans="1:3" x14ac:dyDescent="0.35">
      <c r="A52826" s="12"/>
      <c r="B52826" s="12"/>
      <c r="C52826" s="12"/>
    </row>
    <row r="52827" spans="1:3" x14ac:dyDescent="0.35">
      <c r="A52827" s="12"/>
      <c r="B52827" s="12"/>
      <c r="C52827" s="12"/>
    </row>
    <row r="52828" spans="1:3" x14ac:dyDescent="0.35">
      <c r="A52828" s="12"/>
      <c r="B52828" s="12"/>
      <c r="C52828" s="12"/>
    </row>
    <row r="52829" spans="1:3" x14ac:dyDescent="0.35">
      <c r="A52829" s="12"/>
      <c r="B52829" s="12"/>
      <c r="C52829" s="12"/>
    </row>
    <row r="52830" spans="1:3" x14ac:dyDescent="0.35">
      <c r="A52830" s="12"/>
      <c r="B52830" s="12"/>
      <c r="C52830" s="12"/>
    </row>
    <row r="52831" spans="1:3" x14ac:dyDescent="0.35">
      <c r="A52831" s="12"/>
      <c r="B52831" s="12"/>
      <c r="C52831" s="12"/>
    </row>
    <row r="52832" spans="1:3" x14ac:dyDescent="0.35">
      <c r="A52832" s="12"/>
      <c r="B52832" s="12"/>
      <c r="C52832" s="12"/>
    </row>
    <row r="52833" spans="1:3" x14ac:dyDescent="0.35">
      <c r="A52833" s="12"/>
      <c r="B52833" s="12"/>
      <c r="C52833" s="12"/>
    </row>
    <row r="52834" spans="1:3" x14ac:dyDescent="0.35">
      <c r="A52834" s="12"/>
      <c r="B52834" s="12"/>
      <c r="C52834" s="12"/>
    </row>
    <row r="52835" spans="1:3" x14ac:dyDescent="0.35">
      <c r="A52835" s="12"/>
      <c r="B52835" s="12"/>
      <c r="C52835" s="12"/>
    </row>
    <row r="52836" spans="1:3" x14ac:dyDescent="0.35">
      <c r="A52836" s="12"/>
      <c r="B52836" s="12"/>
      <c r="C52836" s="12"/>
    </row>
    <row r="52837" spans="1:3" x14ac:dyDescent="0.35">
      <c r="A52837" s="12"/>
      <c r="B52837" s="12"/>
      <c r="C52837" s="12"/>
    </row>
    <row r="52838" spans="1:3" x14ac:dyDescent="0.35">
      <c r="A52838" s="12"/>
      <c r="B52838" s="12"/>
      <c r="C52838" s="12"/>
    </row>
    <row r="52839" spans="1:3" x14ac:dyDescent="0.35">
      <c r="A52839" s="12"/>
      <c r="B52839" s="12"/>
      <c r="C52839" s="12"/>
    </row>
    <row r="52840" spans="1:3" x14ac:dyDescent="0.35">
      <c r="A52840" s="12"/>
      <c r="B52840" s="12"/>
      <c r="C52840" s="12"/>
    </row>
    <row r="52841" spans="1:3" x14ac:dyDescent="0.35">
      <c r="A52841" s="12"/>
      <c r="B52841" s="12"/>
      <c r="C52841" s="12"/>
    </row>
    <row r="52842" spans="1:3" x14ac:dyDescent="0.35">
      <c r="A52842" s="12"/>
      <c r="B52842" s="12"/>
      <c r="C52842" s="12"/>
    </row>
    <row r="52843" spans="1:3" x14ac:dyDescent="0.35">
      <c r="A52843" s="12"/>
      <c r="B52843" s="12"/>
      <c r="C52843" s="12"/>
    </row>
    <row r="52844" spans="1:3" x14ac:dyDescent="0.35">
      <c r="A52844" s="12"/>
      <c r="B52844" s="12"/>
      <c r="C52844" s="12"/>
    </row>
    <row r="52845" spans="1:3" x14ac:dyDescent="0.35">
      <c r="A52845" s="12"/>
      <c r="B52845" s="12"/>
      <c r="C52845" s="12"/>
    </row>
    <row r="52846" spans="1:3" x14ac:dyDescent="0.35">
      <c r="A52846" s="12"/>
      <c r="B52846" s="12"/>
      <c r="C52846" s="12"/>
    </row>
    <row r="52847" spans="1:3" x14ac:dyDescent="0.35">
      <c r="A52847" s="12"/>
      <c r="B52847" s="12"/>
      <c r="C52847" s="12"/>
    </row>
    <row r="52848" spans="1:3" x14ac:dyDescent="0.35">
      <c r="A52848" s="12"/>
      <c r="B52848" s="12"/>
      <c r="C52848" s="12"/>
    </row>
    <row r="52849" spans="1:3" x14ac:dyDescent="0.35">
      <c r="A52849" s="12"/>
      <c r="B52849" s="12"/>
      <c r="C52849" s="12"/>
    </row>
    <row r="52850" spans="1:3" x14ac:dyDescent="0.35">
      <c r="A52850" s="12"/>
      <c r="B52850" s="12"/>
      <c r="C52850" s="12"/>
    </row>
    <row r="52851" spans="1:3" x14ac:dyDescent="0.35">
      <c r="A52851" s="12"/>
      <c r="B52851" s="12"/>
      <c r="C52851" s="12"/>
    </row>
    <row r="52852" spans="1:3" x14ac:dyDescent="0.35">
      <c r="A52852" s="12"/>
      <c r="B52852" s="12"/>
      <c r="C52852" s="12"/>
    </row>
    <row r="52853" spans="1:3" x14ac:dyDescent="0.35">
      <c r="A52853" s="12"/>
      <c r="B52853" s="12"/>
      <c r="C52853" s="12"/>
    </row>
    <row r="52854" spans="1:3" x14ac:dyDescent="0.35">
      <c r="A52854" s="12"/>
      <c r="B52854" s="12"/>
      <c r="C52854" s="12"/>
    </row>
    <row r="52855" spans="1:3" x14ac:dyDescent="0.35">
      <c r="A52855" s="12"/>
      <c r="B52855" s="12"/>
      <c r="C52855" s="12"/>
    </row>
    <row r="52856" spans="1:3" x14ac:dyDescent="0.35">
      <c r="A52856" s="12"/>
      <c r="B52856" s="12"/>
      <c r="C52856" s="12"/>
    </row>
    <row r="52857" spans="1:3" x14ac:dyDescent="0.35">
      <c r="A52857" s="12"/>
      <c r="B52857" s="12"/>
      <c r="C52857" s="12"/>
    </row>
    <row r="52858" spans="1:3" x14ac:dyDescent="0.35">
      <c r="A52858" s="12"/>
      <c r="B52858" s="12"/>
      <c r="C52858" s="12"/>
    </row>
    <row r="52859" spans="1:3" x14ac:dyDescent="0.35">
      <c r="A52859" s="12"/>
      <c r="B52859" s="12"/>
      <c r="C52859" s="12"/>
    </row>
    <row r="52860" spans="1:3" x14ac:dyDescent="0.35">
      <c r="A52860" s="12"/>
      <c r="B52860" s="12"/>
      <c r="C52860" s="12"/>
    </row>
    <row r="52861" spans="1:3" x14ac:dyDescent="0.35">
      <c r="A52861" s="12"/>
      <c r="B52861" s="12"/>
      <c r="C52861" s="12"/>
    </row>
    <row r="52862" spans="1:3" x14ac:dyDescent="0.35">
      <c r="A52862" s="12"/>
      <c r="B52862" s="12"/>
      <c r="C52862" s="12"/>
    </row>
    <row r="52863" spans="1:3" x14ac:dyDescent="0.35">
      <c r="A52863" s="12"/>
      <c r="B52863" s="12"/>
      <c r="C52863" s="12"/>
    </row>
    <row r="52864" spans="1:3" x14ac:dyDescent="0.35">
      <c r="A52864" s="12"/>
      <c r="B52864" s="12"/>
      <c r="C52864" s="12"/>
    </row>
    <row r="52865" spans="1:3" x14ac:dyDescent="0.35">
      <c r="A52865" s="12"/>
      <c r="B52865" s="12"/>
      <c r="C52865" s="12"/>
    </row>
    <row r="52866" spans="1:3" x14ac:dyDescent="0.35">
      <c r="A52866" s="12"/>
      <c r="B52866" s="12"/>
      <c r="C52866" s="12"/>
    </row>
    <row r="52867" spans="1:3" x14ac:dyDescent="0.35">
      <c r="A52867" s="12"/>
      <c r="B52867" s="12"/>
      <c r="C52867" s="12"/>
    </row>
    <row r="52868" spans="1:3" x14ac:dyDescent="0.35">
      <c r="A52868" s="12"/>
      <c r="B52868" s="12"/>
      <c r="C52868" s="12"/>
    </row>
    <row r="52869" spans="1:3" x14ac:dyDescent="0.35">
      <c r="A52869" s="12"/>
      <c r="B52869" s="12"/>
      <c r="C52869" s="12"/>
    </row>
    <row r="52870" spans="1:3" x14ac:dyDescent="0.35">
      <c r="A52870" s="12"/>
      <c r="B52870" s="12"/>
      <c r="C52870" s="12"/>
    </row>
    <row r="52871" spans="1:3" x14ac:dyDescent="0.35">
      <c r="A52871" s="12"/>
      <c r="B52871" s="12"/>
      <c r="C52871" s="12"/>
    </row>
    <row r="52872" spans="1:3" x14ac:dyDescent="0.35">
      <c r="A52872" s="12"/>
      <c r="B52872" s="12"/>
      <c r="C52872" s="12"/>
    </row>
    <row r="52873" spans="1:3" x14ac:dyDescent="0.35">
      <c r="A52873" s="12"/>
      <c r="B52873" s="12"/>
      <c r="C52873" s="12"/>
    </row>
    <row r="52874" spans="1:3" x14ac:dyDescent="0.35">
      <c r="A52874" s="12"/>
      <c r="B52874" s="12"/>
      <c r="C52874" s="12"/>
    </row>
    <row r="52875" spans="1:3" x14ac:dyDescent="0.35">
      <c r="A52875" s="12"/>
      <c r="B52875" s="12"/>
      <c r="C52875" s="12"/>
    </row>
    <row r="52876" spans="1:3" x14ac:dyDescent="0.35">
      <c r="A52876" s="12"/>
      <c r="B52876" s="12"/>
      <c r="C52876" s="12"/>
    </row>
    <row r="52877" spans="1:3" x14ac:dyDescent="0.35">
      <c r="A52877" s="12"/>
      <c r="B52877" s="12"/>
      <c r="C52877" s="12"/>
    </row>
    <row r="52878" spans="1:3" x14ac:dyDescent="0.35">
      <c r="A52878" s="12"/>
      <c r="B52878" s="12"/>
      <c r="C52878" s="12"/>
    </row>
    <row r="52879" spans="1:3" x14ac:dyDescent="0.35">
      <c r="A52879" s="12"/>
      <c r="B52879" s="12"/>
      <c r="C52879" s="12"/>
    </row>
    <row r="52880" spans="1:3" x14ac:dyDescent="0.35">
      <c r="A52880" s="12"/>
      <c r="B52880" s="12"/>
      <c r="C52880" s="12"/>
    </row>
    <row r="52881" spans="1:3" x14ac:dyDescent="0.35">
      <c r="A52881" s="12"/>
      <c r="B52881" s="12"/>
      <c r="C52881" s="12"/>
    </row>
    <row r="52882" spans="1:3" x14ac:dyDescent="0.35">
      <c r="A52882" s="12"/>
      <c r="B52882" s="12"/>
      <c r="C52882" s="12"/>
    </row>
    <row r="52883" spans="1:3" x14ac:dyDescent="0.35">
      <c r="A52883" s="12"/>
      <c r="B52883" s="12"/>
      <c r="C52883" s="12"/>
    </row>
    <row r="52884" spans="1:3" x14ac:dyDescent="0.35">
      <c r="A52884" s="12"/>
      <c r="B52884" s="12"/>
      <c r="C52884" s="12"/>
    </row>
    <row r="52885" spans="1:3" x14ac:dyDescent="0.35">
      <c r="A52885" s="12"/>
      <c r="B52885" s="12"/>
      <c r="C52885" s="12"/>
    </row>
    <row r="52886" spans="1:3" x14ac:dyDescent="0.35">
      <c r="A52886" s="12"/>
      <c r="B52886" s="12"/>
      <c r="C52886" s="12"/>
    </row>
    <row r="52887" spans="1:3" x14ac:dyDescent="0.35">
      <c r="A52887" s="12"/>
      <c r="B52887" s="12"/>
      <c r="C52887" s="12"/>
    </row>
    <row r="52888" spans="1:3" x14ac:dyDescent="0.35">
      <c r="A52888" s="12"/>
      <c r="B52888" s="12"/>
      <c r="C52888" s="12"/>
    </row>
    <row r="52889" spans="1:3" x14ac:dyDescent="0.35">
      <c r="A52889" s="12"/>
      <c r="B52889" s="12"/>
      <c r="C52889" s="12"/>
    </row>
    <row r="52890" spans="1:3" x14ac:dyDescent="0.35">
      <c r="A52890" s="12"/>
      <c r="B52890" s="12"/>
      <c r="C52890" s="12"/>
    </row>
    <row r="52891" spans="1:3" x14ac:dyDescent="0.35">
      <c r="A52891" s="12"/>
      <c r="B52891" s="12"/>
      <c r="C52891" s="12"/>
    </row>
    <row r="52892" spans="1:3" x14ac:dyDescent="0.35">
      <c r="A52892" s="12"/>
      <c r="B52892" s="12"/>
      <c r="C52892" s="12"/>
    </row>
    <row r="52893" spans="1:3" x14ac:dyDescent="0.35">
      <c r="A52893" s="12"/>
      <c r="B52893" s="12"/>
      <c r="C52893" s="12"/>
    </row>
    <row r="52894" spans="1:3" x14ac:dyDescent="0.35">
      <c r="A52894" s="12"/>
      <c r="B52894" s="12"/>
      <c r="C52894" s="12"/>
    </row>
    <row r="52895" spans="1:3" x14ac:dyDescent="0.35">
      <c r="A52895" s="12"/>
      <c r="B52895" s="12"/>
      <c r="C52895" s="12"/>
    </row>
    <row r="52896" spans="1:3" x14ac:dyDescent="0.35">
      <c r="A52896" s="12"/>
      <c r="B52896" s="12"/>
      <c r="C52896" s="12"/>
    </row>
    <row r="52897" spans="1:3" x14ac:dyDescent="0.35">
      <c r="A52897" s="12"/>
      <c r="B52897" s="12"/>
      <c r="C52897" s="12"/>
    </row>
    <row r="52898" spans="1:3" x14ac:dyDescent="0.35">
      <c r="A52898" s="12"/>
      <c r="B52898" s="12"/>
      <c r="C52898" s="12"/>
    </row>
    <row r="52899" spans="1:3" x14ac:dyDescent="0.35">
      <c r="A52899" s="12"/>
      <c r="B52899" s="12"/>
      <c r="C52899" s="12"/>
    </row>
    <row r="52900" spans="1:3" x14ac:dyDescent="0.35">
      <c r="A52900" s="12"/>
      <c r="B52900" s="12"/>
      <c r="C52900" s="12"/>
    </row>
    <row r="52901" spans="1:3" x14ac:dyDescent="0.35">
      <c r="A52901" s="12"/>
      <c r="B52901" s="12"/>
      <c r="C52901" s="12"/>
    </row>
    <row r="52902" spans="1:3" x14ac:dyDescent="0.35">
      <c r="A52902" s="12"/>
      <c r="B52902" s="12"/>
      <c r="C52902" s="12"/>
    </row>
    <row r="52903" spans="1:3" x14ac:dyDescent="0.35">
      <c r="A52903" s="12"/>
      <c r="B52903" s="12"/>
      <c r="C52903" s="12"/>
    </row>
    <row r="52904" spans="1:3" x14ac:dyDescent="0.35">
      <c r="A52904" s="12"/>
      <c r="B52904" s="12"/>
      <c r="C52904" s="12"/>
    </row>
    <row r="52905" spans="1:3" x14ac:dyDescent="0.35">
      <c r="A52905" s="12"/>
      <c r="B52905" s="12"/>
      <c r="C52905" s="12"/>
    </row>
    <row r="52906" spans="1:3" x14ac:dyDescent="0.35">
      <c r="A52906" s="12"/>
      <c r="B52906" s="12"/>
      <c r="C52906" s="12"/>
    </row>
    <row r="52907" spans="1:3" x14ac:dyDescent="0.35">
      <c r="A52907" s="12"/>
      <c r="B52907" s="12"/>
      <c r="C52907" s="12"/>
    </row>
    <row r="52908" spans="1:3" x14ac:dyDescent="0.35">
      <c r="A52908" s="12"/>
      <c r="B52908" s="12"/>
      <c r="C52908" s="12"/>
    </row>
    <row r="52909" spans="1:3" x14ac:dyDescent="0.35">
      <c r="A52909" s="12"/>
      <c r="B52909" s="12"/>
      <c r="C52909" s="12"/>
    </row>
    <row r="52910" spans="1:3" x14ac:dyDescent="0.35">
      <c r="A52910" s="12"/>
      <c r="B52910" s="12"/>
      <c r="C52910" s="12"/>
    </row>
    <row r="52911" spans="1:3" x14ac:dyDescent="0.35">
      <c r="A52911" s="12"/>
      <c r="B52911" s="12"/>
      <c r="C52911" s="12"/>
    </row>
    <row r="52912" spans="1:3" x14ac:dyDescent="0.35">
      <c r="A52912" s="12"/>
      <c r="B52912" s="12"/>
      <c r="C52912" s="12"/>
    </row>
    <row r="52913" spans="1:3" x14ac:dyDescent="0.35">
      <c r="A52913" s="12"/>
      <c r="B52913" s="12"/>
      <c r="C52913" s="12"/>
    </row>
    <row r="52914" spans="1:3" x14ac:dyDescent="0.35">
      <c r="A52914" s="12"/>
      <c r="B52914" s="12"/>
      <c r="C52914" s="12"/>
    </row>
    <row r="52915" spans="1:3" x14ac:dyDescent="0.35">
      <c r="A52915" s="12"/>
      <c r="B52915" s="12"/>
      <c r="C52915" s="12"/>
    </row>
    <row r="52916" spans="1:3" x14ac:dyDescent="0.35">
      <c r="A52916" s="12"/>
      <c r="B52916" s="12"/>
      <c r="C52916" s="12"/>
    </row>
    <row r="52917" spans="1:3" x14ac:dyDescent="0.35">
      <c r="A52917" s="12"/>
      <c r="B52917" s="12"/>
      <c r="C52917" s="12"/>
    </row>
    <row r="52918" spans="1:3" x14ac:dyDescent="0.35">
      <c r="A52918" s="12"/>
      <c r="B52918" s="12"/>
      <c r="C52918" s="12"/>
    </row>
    <row r="52919" spans="1:3" x14ac:dyDescent="0.35">
      <c r="A52919" s="12"/>
      <c r="B52919" s="12"/>
      <c r="C52919" s="12"/>
    </row>
    <row r="52920" spans="1:3" x14ac:dyDescent="0.35">
      <c r="A52920" s="12"/>
      <c r="B52920" s="12"/>
      <c r="C52920" s="12"/>
    </row>
    <row r="52921" spans="1:3" x14ac:dyDescent="0.35">
      <c r="A52921" s="12"/>
      <c r="B52921" s="12"/>
      <c r="C52921" s="12"/>
    </row>
    <row r="52922" spans="1:3" x14ac:dyDescent="0.35">
      <c r="A52922" s="12"/>
      <c r="B52922" s="12"/>
      <c r="C52922" s="12"/>
    </row>
    <row r="52923" spans="1:3" x14ac:dyDescent="0.35">
      <c r="A52923" s="12"/>
      <c r="B52923" s="12"/>
      <c r="C52923" s="12"/>
    </row>
    <row r="52924" spans="1:3" x14ac:dyDescent="0.35">
      <c r="A52924" s="12"/>
      <c r="B52924" s="12"/>
      <c r="C52924" s="12"/>
    </row>
    <row r="52925" spans="1:3" x14ac:dyDescent="0.35">
      <c r="A52925" s="12"/>
      <c r="B52925" s="12"/>
      <c r="C52925" s="12"/>
    </row>
    <row r="52926" spans="1:3" x14ac:dyDescent="0.35">
      <c r="A52926" s="12"/>
      <c r="B52926" s="12"/>
      <c r="C52926" s="12"/>
    </row>
    <row r="52927" spans="1:3" x14ac:dyDescent="0.35">
      <c r="A52927" s="12"/>
      <c r="B52927" s="12"/>
      <c r="C52927" s="12"/>
    </row>
    <row r="52928" spans="1:3" x14ac:dyDescent="0.35">
      <c r="A52928" s="12"/>
      <c r="B52928" s="12"/>
      <c r="C52928" s="12"/>
    </row>
    <row r="52929" spans="1:3" x14ac:dyDescent="0.35">
      <c r="A52929" s="12"/>
      <c r="B52929" s="12"/>
      <c r="C52929" s="12"/>
    </row>
    <row r="52930" spans="1:3" x14ac:dyDescent="0.35">
      <c r="A52930" s="12"/>
      <c r="B52930" s="12"/>
      <c r="C52930" s="12"/>
    </row>
    <row r="52931" spans="1:3" x14ac:dyDescent="0.35">
      <c r="A52931" s="12"/>
      <c r="B52931" s="12"/>
      <c r="C52931" s="12"/>
    </row>
    <row r="52932" spans="1:3" x14ac:dyDescent="0.35">
      <c r="A52932" s="12"/>
      <c r="B52932" s="12"/>
      <c r="C52932" s="12"/>
    </row>
    <row r="52933" spans="1:3" x14ac:dyDescent="0.35">
      <c r="A52933" s="12"/>
      <c r="B52933" s="12"/>
      <c r="C52933" s="12"/>
    </row>
    <row r="52934" spans="1:3" x14ac:dyDescent="0.35">
      <c r="A52934" s="12"/>
      <c r="B52934" s="12"/>
      <c r="C52934" s="12"/>
    </row>
    <row r="52935" spans="1:3" x14ac:dyDescent="0.35">
      <c r="A52935" s="12"/>
      <c r="B52935" s="12"/>
      <c r="C52935" s="12"/>
    </row>
    <row r="52936" spans="1:3" x14ac:dyDescent="0.35">
      <c r="A52936" s="12"/>
      <c r="B52936" s="12"/>
      <c r="C52936" s="12"/>
    </row>
    <row r="52937" spans="1:3" x14ac:dyDescent="0.35">
      <c r="A52937" s="12"/>
      <c r="B52937" s="12"/>
      <c r="C52937" s="12"/>
    </row>
    <row r="52938" spans="1:3" x14ac:dyDescent="0.35">
      <c r="A52938" s="12"/>
      <c r="B52938" s="12"/>
      <c r="C52938" s="12"/>
    </row>
    <row r="52939" spans="1:3" x14ac:dyDescent="0.35">
      <c r="A52939" s="12"/>
      <c r="B52939" s="12"/>
      <c r="C52939" s="12"/>
    </row>
    <row r="52940" spans="1:3" x14ac:dyDescent="0.35">
      <c r="A52940" s="12"/>
      <c r="B52940" s="12"/>
      <c r="C52940" s="12"/>
    </row>
    <row r="52941" spans="1:3" x14ac:dyDescent="0.35">
      <c r="A52941" s="12"/>
      <c r="B52941" s="12"/>
      <c r="C52941" s="12"/>
    </row>
    <row r="52942" spans="1:3" x14ac:dyDescent="0.35">
      <c r="A52942" s="12"/>
      <c r="B52942" s="12"/>
      <c r="C52942" s="12"/>
    </row>
    <row r="52943" spans="1:3" x14ac:dyDescent="0.35">
      <c r="A52943" s="12"/>
      <c r="B52943" s="12"/>
      <c r="C52943" s="12"/>
    </row>
    <row r="52944" spans="1:3" x14ac:dyDescent="0.35">
      <c r="A52944" s="12"/>
      <c r="B52944" s="12"/>
      <c r="C52944" s="12"/>
    </row>
    <row r="52945" spans="1:3" x14ac:dyDescent="0.35">
      <c r="A52945" s="12"/>
      <c r="B52945" s="12"/>
      <c r="C52945" s="12"/>
    </row>
    <row r="52946" spans="1:3" x14ac:dyDescent="0.35">
      <c r="A52946" s="12"/>
      <c r="B52946" s="12"/>
      <c r="C52946" s="12"/>
    </row>
    <row r="52947" spans="1:3" x14ac:dyDescent="0.35">
      <c r="A52947" s="12"/>
      <c r="B52947" s="12"/>
      <c r="C52947" s="12"/>
    </row>
    <row r="52948" spans="1:3" x14ac:dyDescent="0.35">
      <c r="A52948" s="12"/>
      <c r="B52948" s="12"/>
      <c r="C52948" s="12"/>
    </row>
    <row r="52949" spans="1:3" x14ac:dyDescent="0.35">
      <c r="A52949" s="12"/>
      <c r="B52949" s="12"/>
      <c r="C52949" s="12"/>
    </row>
    <row r="52950" spans="1:3" x14ac:dyDescent="0.35">
      <c r="A52950" s="12"/>
      <c r="B52950" s="12"/>
      <c r="C52950" s="12"/>
    </row>
    <row r="52951" spans="1:3" x14ac:dyDescent="0.35">
      <c r="A52951" s="12"/>
      <c r="B52951" s="12"/>
      <c r="C52951" s="12"/>
    </row>
    <row r="52952" spans="1:3" x14ac:dyDescent="0.35">
      <c r="A52952" s="12"/>
      <c r="B52952" s="12"/>
      <c r="C52952" s="12"/>
    </row>
    <row r="52953" spans="1:3" x14ac:dyDescent="0.35">
      <c r="A52953" s="12"/>
      <c r="B52953" s="12"/>
      <c r="C52953" s="12"/>
    </row>
    <row r="52954" spans="1:3" x14ac:dyDescent="0.35">
      <c r="A52954" s="12"/>
      <c r="B52954" s="12"/>
      <c r="C52954" s="12"/>
    </row>
    <row r="52955" spans="1:3" x14ac:dyDescent="0.35">
      <c r="A52955" s="12"/>
      <c r="B52955" s="12"/>
      <c r="C52955" s="12"/>
    </row>
    <row r="52956" spans="1:3" x14ac:dyDescent="0.35">
      <c r="A52956" s="12"/>
      <c r="B52956" s="12"/>
      <c r="C52956" s="12"/>
    </row>
    <row r="52957" spans="1:3" x14ac:dyDescent="0.35">
      <c r="A52957" s="12"/>
      <c r="B52957" s="12"/>
      <c r="C52957" s="12"/>
    </row>
    <row r="52958" spans="1:3" x14ac:dyDescent="0.35">
      <c r="A52958" s="12"/>
      <c r="B52958" s="12"/>
      <c r="C52958" s="12"/>
    </row>
    <row r="52959" spans="1:3" x14ac:dyDescent="0.35">
      <c r="A52959" s="12"/>
      <c r="B52959" s="12"/>
      <c r="C52959" s="12"/>
    </row>
    <row r="52960" spans="1:3" x14ac:dyDescent="0.35">
      <c r="A52960" s="12"/>
      <c r="B52960" s="12"/>
      <c r="C52960" s="12"/>
    </row>
    <row r="52961" spans="1:3" x14ac:dyDescent="0.35">
      <c r="A52961" s="12"/>
      <c r="B52961" s="12"/>
      <c r="C52961" s="12"/>
    </row>
    <row r="52962" spans="1:3" x14ac:dyDescent="0.35">
      <c r="A52962" s="12"/>
      <c r="B52962" s="12"/>
      <c r="C52962" s="12"/>
    </row>
    <row r="52963" spans="1:3" x14ac:dyDescent="0.35">
      <c r="A52963" s="12"/>
      <c r="B52963" s="12"/>
      <c r="C52963" s="12"/>
    </row>
    <row r="52964" spans="1:3" x14ac:dyDescent="0.35">
      <c r="A52964" s="12"/>
      <c r="B52964" s="12"/>
      <c r="C52964" s="12"/>
    </row>
    <row r="52965" spans="1:3" x14ac:dyDescent="0.35">
      <c r="A52965" s="12"/>
      <c r="B52965" s="12"/>
      <c r="C52965" s="12"/>
    </row>
    <row r="52966" spans="1:3" x14ac:dyDescent="0.35">
      <c r="A52966" s="12"/>
      <c r="B52966" s="12"/>
      <c r="C52966" s="12"/>
    </row>
    <row r="52967" spans="1:3" x14ac:dyDescent="0.35">
      <c r="A52967" s="12"/>
      <c r="B52967" s="12"/>
      <c r="C52967" s="12"/>
    </row>
    <row r="52968" spans="1:3" x14ac:dyDescent="0.35">
      <c r="A52968" s="12"/>
      <c r="B52968" s="12"/>
      <c r="C52968" s="12"/>
    </row>
    <row r="52969" spans="1:3" x14ac:dyDescent="0.35">
      <c r="A52969" s="12"/>
      <c r="B52969" s="12"/>
      <c r="C52969" s="12"/>
    </row>
    <row r="52970" spans="1:3" x14ac:dyDescent="0.35">
      <c r="A52970" s="12"/>
      <c r="B52970" s="12"/>
      <c r="C52970" s="12"/>
    </row>
    <row r="52971" spans="1:3" x14ac:dyDescent="0.35">
      <c r="A52971" s="12"/>
      <c r="B52971" s="12"/>
      <c r="C52971" s="12"/>
    </row>
    <row r="52972" spans="1:3" x14ac:dyDescent="0.35">
      <c r="A52972" s="12"/>
      <c r="B52972" s="12"/>
      <c r="C52972" s="12"/>
    </row>
    <row r="52973" spans="1:3" x14ac:dyDescent="0.35">
      <c r="A52973" s="12"/>
      <c r="B52973" s="12"/>
      <c r="C52973" s="12"/>
    </row>
    <row r="52974" spans="1:3" x14ac:dyDescent="0.35">
      <c r="A52974" s="12"/>
      <c r="B52974" s="12"/>
      <c r="C52974" s="12"/>
    </row>
    <row r="52975" spans="1:3" x14ac:dyDescent="0.35">
      <c r="A52975" s="12"/>
      <c r="B52975" s="12"/>
      <c r="C52975" s="12"/>
    </row>
    <row r="52976" spans="1:3" x14ac:dyDescent="0.35">
      <c r="A52976" s="12"/>
      <c r="B52976" s="12"/>
      <c r="C52976" s="12"/>
    </row>
    <row r="52977" spans="1:3" x14ac:dyDescent="0.35">
      <c r="A52977" s="12"/>
      <c r="B52977" s="12"/>
      <c r="C52977" s="12"/>
    </row>
    <row r="52978" spans="1:3" x14ac:dyDescent="0.35">
      <c r="A52978" s="12"/>
      <c r="B52978" s="12"/>
      <c r="C52978" s="12"/>
    </row>
    <row r="52979" spans="1:3" x14ac:dyDescent="0.35">
      <c r="A52979" s="12"/>
      <c r="B52979" s="12"/>
      <c r="C52979" s="12"/>
    </row>
    <row r="52980" spans="1:3" x14ac:dyDescent="0.35">
      <c r="A52980" s="12"/>
      <c r="B52980" s="12"/>
      <c r="C52980" s="12"/>
    </row>
    <row r="52981" spans="1:3" x14ac:dyDescent="0.35">
      <c r="A52981" s="12"/>
      <c r="B52981" s="12"/>
      <c r="C52981" s="12"/>
    </row>
    <row r="52982" spans="1:3" x14ac:dyDescent="0.35">
      <c r="A52982" s="12"/>
      <c r="B52982" s="12"/>
      <c r="C52982" s="12"/>
    </row>
    <row r="52983" spans="1:3" x14ac:dyDescent="0.35">
      <c r="A52983" s="12"/>
      <c r="B52983" s="12"/>
      <c r="C52983" s="12"/>
    </row>
    <row r="52984" spans="1:3" x14ac:dyDescent="0.35">
      <c r="A52984" s="12"/>
      <c r="B52984" s="12"/>
      <c r="C52984" s="12"/>
    </row>
    <row r="52985" spans="1:3" x14ac:dyDescent="0.35">
      <c r="A52985" s="12"/>
      <c r="B52985" s="12"/>
      <c r="C52985" s="12"/>
    </row>
    <row r="52986" spans="1:3" x14ac:dyDescent="0.35">
      <c r="A52986" s="12"/>
      <c r="B52986" s="12"/>
      <c r="C52986" s="12"/>
    </row>
    <row r="52987" spans="1:3" x14ac:dyDescent="0.35">
      <c r="A52987" s="12"/>
      <c r="B52987" s="12"/>
      <c r="C52987" s="12"/>
    </row>
    <row r="52988" spans="1:3" x14ac:dyDescent="0.35">
      <c r="A52988" s="12"/>
      <c r="B52988" s="12"/>
      <c r="C52988" s="12"/>
    </row>
    <row r="52989" spans="1:3" x14ac:dyDescent="0.35">
      <c r="A52989" s="12"/>
      <c r="B52989" s="12"/>
      <c r="C52989" s="12"/>
    </row>
    <row r="52990" spans="1:3" x14ac:dyDescent="0.35">
      <c r="A52990" s="12"/>
      <c r="B52990" s="12"/>
      <c r="C52990" s="12"/>
    </row>
    <row r="52991" spans="1:3" x14ac:dyDescent="0.35">
      <c r="A52991" s="12"/>
      <c r="B52991" s="12"/>
      <c r="C52991" s="12"/>
    </row>
    <row r="52992" spans="1:3" x14ac:dyDescent="0.35">
      <c r="A52992" s="12"/>
      <c r="B52992" s="12"/>
      <c r="C52992" s="12"/>
    </row>
    <row r="52993" spans="1:3" x14ac:dyDescent="0.35">
      <c r="A52993" s="12"/>
      <c r="B52993" s="12"/>
      <c r="C52993" s="12"/>
    </row>
    <row r="52994" spans="1:3" x14ac:dyDescent="0.35">
      <c r="A52994" s="12"/>
      <c r="B52994" s="12"/>
      <c r="C52994" s="12"/>
    </row>
    <row r="52995" spans="1:3" x14ac:dyDescent="0.35">
      <c r="A52995" s="12"/>
      <c r="B52995" s="12"/>
      <c r="C52995" s="12"/>
    </row>
    <row r="52996" spans="1:3" x14ac:dyDescent="0.35">
      <c r="A52996" s="12"/>
      <c r="B52996" s="12"/>
      <c r="C52996" s="12"/>
    </row>
    <row r="52997" spans="1:3" x14ac:dyDescent="0.35">
      <c r="A52997" s="12"/>
      <c r="B52997" s="12"/>
      <c r="C52997" s="12"/>
    </row>
    <row r="52998" spans="1:3" x14ac:dyDescent="0.35">
      <c r="A52998" s="12"/>
      <c r="B52998" s="12"/>
      <c r="C52998" s="12"/>
    </row>
    <row r="52999" spans="1:3" x14ac:dyDescent="0.35">
      <c r="A52999" s="12"/>
      <c r="B52999" s="12"/>
      <c r="C52999" s="12"/>
    </row>
    <row r="53000" spans="1:3" x14ac:dyDescent="0.35">
      <c r="A53000" s="12"/>
      <c r="B53000" s="12"/>
      <c r="C53000" s="12"/>
    </row>
    <row r="53001" spans="1:3" x14ac:dyDescent="0.35">
      <c r="A53001" s="12"/>
      <c r="B53001" s="12"/>
      <c r="C53001" s="12"/>
    </row>
    <row r="53002" spans="1:3" x14ac:dyDescent="0.35">
      <c r="A53002" s="12"/>
      <c r="B53002" s="12"/>
      <c r="C53002" s="12"/>
    </row>
    <row r="53003" spans="1:3" x14ac:dyDescent="0.35">
      <c r="A53003" s="12"/>
      <c r="B53003" s="12"/>
      <c r="C53003" s="12"/>
    </row>
    <row r="53004" spans="1:3" x14ac:dyDescent="0.35">
      <c r="A53004" s="12"/>
      <c r="B53004" s="12"/>
      <c r="C53004" s="12"/>
    </row>
    <row r="53005" spans="1:3" x14ac:dyDescent="0.35">
      <c r="A53005" s="12"/>
      <c r="B53005" s="12"/>
      <c r="C53005" s="12"/>
    </row>
    <row r="53006" spans="1:3" x14ac:dyDescent="0.35">
      <c r="A53006" s="12"/>
      <c r="B53006" s="12"/>
      <c r="C53006" s="12"/>
    </row>
    <row r="53007" spans="1:3" x14ac:dyDescent="0.35">
      <c r="A53007" s="12"/>
      <c r="B53007" s="12"/>
      <c r="C53007" s="12"/>
    </row>
    <row r="53008" spans="1:3" x14ac:dyDescent="0.35">
      <c r="A53008" s="12"/>
      <c r="B53008" s="12"/>
      <c r="C53008" s="12"/>
    </row>
    <row r="53009" spans="1:3" x14ac:dyDescent="0.35">
      <c r="A53009" s="12"/>
      <c r="B53009" s="12"/>
      <c r="C53009" s="12"/>
    </row>
    <row r="53010" spans="1:3" x14ac:dyDescent="0.35">
      <c r="A53010" s="12"/>
      <c r="B53010" s="12"/>
      <c r="C53010" s="12"/>
    </row>
    <row r="53011" spans="1:3" x14ac:dyDescent="0.35">
      <c r="A53011" s="12"/>
      <c r="B53011" s="12"/>
      <c r="C53011" s="12"/>
    </row>
    <row r="53012" spans="1:3" x14ac:dyDescent="0.35">
      <c r="A53012" s="12"/>
      <c r="B53012" s="12"/>
      <c r="C53012" s="12"/>
    </row>
    <row r="53013" spans="1:3" x14ac:dyDescent="0.35">
      <c r="A53013" s="12"/>
      <c r="B53013" s="12"/>
      <c r="C53013" s="12"/>
    </row>
    <row r="53014" spans="1:3" x14ac:dyDescent="0.35">
      <c r="A53014" s="12"/>
      <c r="B53014" s="12"/>
      <c r="C53014" s="12"/>
    </row>
    <row r="53015" spans="1:3" x14ac:dyDescent="0.35">
      <c r="A53015" s="12"/>
      <c r="B53015" s="12"/>
      <c r="C53015" s="12"/>
    </row>
    <row r="53016" spans="1:3" x14ac:dyDescent="0.35">
      <c r="A53016" s="12"/>
      <c r="B53016" s="12"/>
      <c r="C53016" s="12"/>
    </row>
    <row r="53017" spans="1:3" x14ac:dyDescent="0.35">
      <c r="A53017" s="12"/>
      <c r="B53017" s="12"/>
      <c r="C53017" s="12"/>
    </row>
    <row r="53018" spans="1:3" x14ac:dyDescent="0.35">
      <c r="A53018" s="12"/>
      <c r="B53018" s="12"/>
      <c r="C53018" s="12"/>
    </row>
    <row r="53019" spans="1:3" x14ac:dyDescent="0.35">
      <c r="A53019" s="12"/>
      <c r="B53019" s="12"/>
      <c r="C53019" s="12"/>
    </row>
    <row r="53020" spans="1:3" x14ac:dyDescent="0.35">
      <c r="A53020" s="12"/>
      <c r="B53020" s="12"/>
      <c r="C53020" s="12"/>
    </row>
    <row r="53021" spans="1:3" x14ac:dyDescent="0.35">
      <c r="A53021" s="12"/>
      <c r="B53021" s="12"/>
      <c r="C53021" s="12"/>
    </row>
    <row r="53022" spans="1:3" x14ac:dyDescent="0.35">
      <c r="A53022" s="12"/>
      <c r="B53022" s="12"/>
      <c r="C53022" s="12"/>
    </row>
    <row r="53023" spans="1:3" x14ac:dyDescent="0.35">
      <c r="A53023" s="12"/>
      <c r="B53023" s="12"/>
      <c r="C53023" s="12"/>
    </row>
    <row r="53024" spans="1:3" x14ac:dyDescent="0.35">
      <c r="A53024" s="12"/>
      <c r="B53024" s="12"/>
      <c r="C53024" s="12"/>
    </row>
    <row r="53025" spans="1:3" x14ac:dyDescent="0.35">
      <c r="A53025" s="12"/>
      <c r="B53025" s="12"/>
      <c r="C53025" s="12"/>
    </row>
    <row r="53026" spans="1:3" x14ac:dyDescent="0.35">
      <c r="A53026" s="12"/>
      <c r="B53026" s="12"/>
      <c r="C53026" s="12"/>
    </row>
    <row r="53027" spans="1:3" x14ac:dyDescent="0.35">
      <c r="A53027" s="12"/>
      <c r="B53027" s="12"/>
      <c r="C53027" s="12"/>
    </row>
    <row r="53028" spans="1:3" x14ac:dyDescent="0.35">
      <c r="A53028" s="12"/>
      <c r="B53028" s="12"/>
      <c r="C53028" s="12"/>
    </row>
    <row r="53029" spans="1:3" x14ac:dyDescent="0.35">
      <c r="A53029" s="12"/>
      <c r="B53029" s="12"/>
      <c r="C53029" s="12"/>
    </row>
    <row r="53030" spans="1:3" x14ac:dyDescent="0.35">
      <c r="A53030" s="12"/>
      <c r="B53030" s="12"/>
      <c r="C53030" s="12"/>
    </row>
    <row r="53031" spans="1:3" x14ac:dyDescent="0.35">
      <c r="A53031" s="12"/>
      <c r="B53031" s="12"/>
      <c r="C53031" s="12"/>
    </row>
    <row r="53032" spans="1:3" x14ac:dyDescent="0.35">
      <c r="A53032" s="12"/>
      <c r="B53032" s="12"/>
      <c r="C53032" s="12"/>
    </row>
    <row r="53033" spans="1:3" x14ac:dyDescent="0.35">
      <c r="A53033" s="12"/>
      <c r="B53033" s="12"/>
      <c r="C53033" s="12"/>
    </row>
    <row r="53034" spans="1:3" x14ac:dyDescent="0.35">
      <c r="A53034" s="12"/>
      <c r="B53034" s="12"/>
      <c r="C53034" s="12"/>
    </row>
    <row r="53035" spans="1:3" x14ac:dyDescent="0.35">
      <c r="A53035" s="12"/>
      <c r="B53035" s="12"/>
      <c r="C53035" s="12"/>
    </row>
    <row r="53036" spans="1:3" x14ac:dyDescent="0.35">
      <c r="A53036" s="12"/>
      <c r="B53036" s="12"/>
      <c r="C53036" s="12"/>
    </row>
    <row r="53037" spans="1:3" x14ac:dyDescent="0.35">
      <c r="A53037" s="12"/>
      <c r="B53037" s="12"/>
      <c r="C53037" s="12"/>
    </row>
    <row r="53038" spans="1:3" x14ac:dyDescent="0.35">
      <c r="A53038" s="12"/>
      <c r="B53038" s="12"/>
      <c r="C53038" s="12"/>
    </row>
    <row r="53039" spans="1:3" x14ac:dyDescent="0.35">
      <c r="A53039" s="12"/>
      <c r="B53039" s="12"/>
      <c r="C53039" s="12"/>
    </row>
    <row r="53040" spans="1:3" x14ac:dyDescent="0.35">
      <c r="A53040" s="12"/>
      <c r="B53040" s="12"/>
      <c r="C53040" s="12"/>
    </row>
    <row r="53041" spans="1:3" x14ac:dyDescent="0.35">
      <c r="A53041" s="12"/>
      <c r="B53041" s="12"/>
      <c r="C53041" s="12"/>
    </row>
    <row r="53042" spans="1:3" x14ac:dyDescent="0.35">
      <c r="A53042" s="12"/>
      <c r="B53042" s="12"/>
      <c r="C53042" s="12"/>
    </row>
    <row r="53043" spans="1:3" x14ac:dyDescent="0.35">
      <c r="A53043" s="12"/>
      <c r="B53043" s="12"/>
      <c r="C53043" s="12"/>
    </row>
    <row r="53044" spans="1:3" x14ac:dyDescent="0.35">
      <c r="A53044" s="12"/>
      <c r="B53044" s="12"/>
      <c r="C53044" s="12"/>
    </row>
    <row r="53045" spans="1:3" x14ac:dyDescent="0.35">
      <c r="A53045" s="12"/>
      <c r="B53045" s="12"/>
      <c r="C53045" s="12"/>
    </row>
    <row r="53046" spans="1:3" x14ac:dyDescent="0.35">
      <c r="A53046" s="12"/>
      <c r="B53046" s="12"/>
      <c r="C53046" s="12"/>
    </row>
    <row r="53047" spans="1:3" x14ac:dyDescent="0.35">
      <c r="A53047" s="12"/>
      <c r="B53047" s="12"/>
      <c r="C53047" s="12"/>
    </row>
    <row r="53048" spans="1:3" x14ac:dyDescent="0.35">
      <c r="A53048" s="12"/>
      <c r="B53048" s="12"/>
      <c r="C53048" s="12"/>
    </row>
    <row r="53049" spans="1:3" x14ac:dyDescent="0.35">
      <c r="A53049" s="12"/>
      <c r="B53049" s="12"/>
      <c r="C53049" s="12"/>
    </row>
    <row r="53050" spans="1:3" x14ac:dyDescent="0.35">
      <c r="A53050" s="12"/>
      <c r="B53050" s="12"/>
      <c r="C53050" s="12"/>
    </row>
    <row r="53051" spans="1:3" x14ac:dyDescent="0.35">
      <c r="A53051" s="12"/>
      <c r="B53051" s="12"/>
      <c r="C53051" s="12"/>
    </row>
    <row r="53052" spans="1:3" x14ac:dyDescent="0.35">
      <c r="A53052" s="12"/>
      <c r="B53052" s="12"/>
      <c r="C53052" s="12"/>
    </row>
    <row r="53053" spans="1:3" x14ac:dyDescent="0.35">
      <c r="A53053" s="12"/>
      <c r="B53053" s="12"/>
      <c r="C53053" s="12"/>
    </row>
    <row r="53054" spans="1:3" x14ac:dyDescent="0.35">
      <c r="A53054" s="12"/>
      <c r="B53054" s="12"/>
      <c r="C53054" s="12"/>
    </row>
    <row r="53055" spans="1:3" x14ac:dyDescent="0.35">
      <c r="A53055" s="12"/>
      <c r="B53055" s="12"/>
      <c r="C53055" s="12"/>
    </row>
    <row r="53056" spans="1:3" x14ac:dyDescent="0.35">
      <c r="A53056" s="12"/>
      <c r="B53056" s="12"/>
      <c r="C53056" s="12"/>
    </row>
    <row r="53057" spans="1:3" x14ac:dyDescent="0.35">
      <c r="A53057" s="12"/>
      <c r="B53057" s="12"/>
      <c r="C53057" s="12"/>
    </row>
    <row r="53058" spans="1:3" x14ac:dyDescent="0.35">
      <c r="A53058" s="12"/>
      <c r="B53058" s="12"/>
      <c r="C53058" s="12"/>
    </row>
    <row r="53059" spans="1:3" x14ac:dyDescent="0.35">
      <c r="A53059" s="12"/>
      <c r="B53059" s="12"/>
      <c r="C53059" s="12"/>
    </row>
    <row r="53060" spans="1:3" x14ac:dyDescent="0.35">
      <c r="A53060" s="12"/>
      <c r="B53060" s="12"/>
      <c r="C53060" s="12"/>
    </row>
    <row r="53061" spans="1:3" x14ac:dyDescent="0.35">
      <c r="A53061" s="12"/>
      <c r="B53061" s="12"/>
      <c r="C53061" s="12"/>
    </row>
    <row r="53062" spans="1:3" x14ac:dyDescent="0.35">
      <c r="A53062" s="12"/>
      <c r="B53062" s="12"/>
      <c r="C53062" s="12"/>
    </row>
    <row r="53063" spans="1:3" x14ac:dyDescent="0.35">
      <c r="A53063" s="12"/>
      <c r="B53063" s="12"/>
      <c r="C53063" s="12"/>
    </row>
    <row r="53064" spans="1:3" x14ac:dyDescent="0.35">
      <c r="A53064" s="12"/>
      <c r="B53064" s="12"/>
      <c r="C53064" s="12"/>
    </row>
    <row r="53065" spans="1:3" x14ac:dyDescent="0.35">
      <c r="A53065" s="12"/>
      <c r="B53065" s="12"/>
      <c r="C53065" s="12"/>
    </row>
    <row r="53066" spans="1:3" x14ac:dyDescent="0.35">
      <c r="A53066" s="12"/>
      <c r="B53066" s="12"/>
      <c r="C53066" s="12"/>
    </row>
    <row r="53067" spans="1:3" x14ac:dyDescent="0.35">
      <c r="A53067" s="12"/>
      <c r="B53067" s="12"/>
      <c r="C53067" s="12"/>
    </row>
    <row r="53068" spans="1:3" x14ac:dyDescent="0.35">
      <c r="A53068" s="12"/>
      <c r="B53068" s="12"/>
      <c r="C53068" s="12"/>
    </row>
    <row r="53069" spans="1:3" x14ac:dyDescent="0.35">
      <c r="A53069" s="12"/>
      <c r="B53069" s="12"/>
      <c r="C53069" s="12"/>
    </row>
    <row r="53070" spans="1:3" x14ac:dyDescent="0.35">
      <c r="A53070" s="12"/>
      <c r="B53070" s="12"/>
      <c r="C53070" s="12"/>
    </row>
    <row r="53071" spans="1:3" x14ac:dyDescent="0.35">
      <c r="A53071" s="12"/>
      <c r="B53071" s="12"/>
      <c r="C53071" s="12"/>
    </row>
    <row r="53072" spans="1:3" x14ac:dyDescent="0.35">
      <c r="A53072" s="12"/>
      <c r="B53072" s="12"/>
      <c r="C53072" s="12"/>
    </row>
    <row r="53073" spans="1:3" x14ac:dyDescent="0.35">
      <c r="A53073" s="12"/>
      <c r="B53073" s="12"/>
      <c r="C53073" s="12"/>
    </row>
    <row r="53074" spans="1:3" x14ac:dyDescent="0.35">
      <c r="A53074" s="12"/>
      <c r="B53074" s="12"/>
      <c r="C53074" s="12"/>
    </row>
    <row r="53075" spans="1:3" x14ac:dyDescent="0.35">
      <c r="A53075" s="12"/>
      <c r="B53075" s="12"/>
      <c r="C53075" s="12"/>
    </row>
    <row r="53076" spans="1:3" x14ac:dyDescent="0.35">
      <c r="A53076" s="12"/>
      <c r="B53076" s="12"/>
      <c r="C53076" s="12"/>
    </row>
    <row r="53077" spans="1:3" x14ac:dyDescent="0.35">
      <c r="A53077" s="12"/>
      <c r="B53077" s="12"/>
      <c r="C53077" s="12"/>
    </row>
    <row r="53078" spans="1:3" x14ac:dyDescent="0.35">
      <c r="A53078" s="12"/>
      <c r="B53078" s="12"/>
      <c r="C53078" s="12"/>
    </row>
    <row r="53079" spans="1:3" x14ac:dyDescent="0.35">
      <c r="A53079" s="12"/>
      <c r="B53079" s="12"/>
      <c r="C53079" s="12"/>
    </row>
    <row r="53080" spans="1:3" x14ac:dyDescent="0.35">
      <c r="A53080" s="12"/>
      <c r="B53080" s="12"/>
      <c r="C53080" s="12"/>
    </row>
    <row r="53081" spans="1:3" x14ac:dyDescent="0.35">
      <c r="A53081" s="12"/>
      <c r="B53081" s="12"/>
      <c r="C53081" s="12"/>
    </row>
    <row r="53082" spans="1:3" x14ac:dyDescent="0.35">
      <c r="A53082" s="12"/>
      <c r="B53082" s="12"/>
      <c r="C53082" s="12"/>
    </row>
    <row r="53083" spans="1:3" x14ac:dyDescent="0.35">
      <c r="A53083" s="12"/>
      <c r="B53083" s="12"/>
      <c r="C53083" s="12"/>
    </row>
    <row r="53084" spans="1:3" x14ac:dyDescent="0.35">
      <c r="A53084" s="12"/>
      <c r="B53084" s="12"/>
      <c r="C53084" s="12"/>
    </row>
    <row r="53085" spans="1:3" x14ac:dyDescent="0.35">
      <c r="A53085" s="12"/>
      <c r="B53085" s="12"/>
      <c r="C53085" s="12"/>
    </row>
    <row r="53086" spans="1:3" x14ac:dyDescent="0.35">
      <c r="A53086" s="12"/>
      <c r="B53086" s="12"/>
      <c r="C53086" s="12"/>
    </row>
    <row r="53087" spans="1:3" x14ac:dyDescent="0.35">
      <c r="A53087" s="12"/>
      <c r="B53087" s="12"/>
      <c r="C53087" s="12"/>
    </row>
    <row r="53088" spans="1:3" x14ac:dyDescent="0.35">
      <c r="A53088" s="12"/>
      <c r="B53088" s="12"/>
      <c r="C53088" s="12"/>
    </row>
    <row r="53089" spans="1:3" x14ac:dyDescent="0.35">
      <c r="A53089" s="12"/>
      <c r="B53089" s="12"/>
      <c r="C53089" s="12"/>
    </row>
    <row r="53090" spans="1:3" x14ac:dyDescent="0.35">
      <c r="A53090" s="12"/>
      <c r="B53090" s="12"/>
      <c r="C53090" s="12"/>
    </row>
    <row r="53091" spans="1:3" x14ac:dyDescent="0.35">
      <c r="A53091" s="12"/>
      <c r="B53091" s="12"/>
      <c r="C53091" s="12"/>
    </row>
    <row r="53092" spans="1:3" x14ac:dyDescent="0.35">
      <c r="A53092" s="12"/>
      <c r="B53092" s="12"/>
      <c r="C53092" s="12"/>
    </row>
    <row r="53093" spans="1:3" x14ac:dyDescent="0.35">
      <c r="A53093" s="12"/>
      <c r="B53093" s="12"/>
      <c r="C53093" s="12"/>
    </row>
    <row r="53094" spans="1:3" x14ac:dyDescent="0.35">
      <c r="A53094" s="12"/>
      <c r="B53094" s="12"/>
      <c r="C53094" s="12"/>
    </row>
    <row r="53095" spans="1:3" x14ac:dyDescent="0.35">
      <c r="A53095" s="12"/>
      <c r="B53095" s="12"/>
      <c r="C53095" s="12"/>
    </row>
    <row r="53096" spans="1:3" x14ac:dyDescent="0.35">
      <c r="A53096" s="12"/>
      <c r="B53096" s="12"/>
      <c r="C53096" s="12"/>
    </row>
    <row r="53097" spans="1:3" x14ac:dyDescent="0.35">
      <c r="A53097" s="12"/>
      <c r="B53097" s="12"/>
      <c r="C53097" s="12"/>
    </row>
    <row r="53098" spans="1:3" x14ac:dyDescent="0.35">
      <c r="A53098" s="12"/>
      <c r="B53098" s="12"/>
      <c r="C53098" s="12"/>
    </row>
    <row r="53099" spans="1:3" x14ac:dyDescent="0.35">
      <c r="A53099" s="12"/>
      <c r="B53099" s="12"/>
      <c r="C53099" s="12"/>
    </row>
    <row r="53100" spans="1:3" x14ac:dyDescent="0.35">
      <c r="A53100" s="12"/>
      <c r="B53100" s="12"/>
      <c r="C53100" s="12"/>
    </row>
    <row r="53101" spans="1:3" x14ac:dyDescent="0.35">
      <c r="A53101" s="12"/>
      <c r="B53101" s="12"/>
      <c r="C53101" s="12"/>
    </row>
    <row r="53102" spans="1:3" x14ac:dyDescent="0.35">
      <c r="A53102" s="12"/>
      <c r="B53102" s="12"/>
      <c r="C53102" s="12"/>
    </row>
    <row r="53103" spans="1:3" x14ac:dyDescent="0.35">
      <c r="A53103" s="12"/>
      <c r="B53103" s="12"/>
      <c r="C53103" s="12"/>
    </row>
    <row r="53104" spans="1:3" x14ac:dyDescent="0.35">
      <c r="A53104" s="12"/>
      <c r="B53104" s="12"/>
      <c r="C53104" s="12"/>
    </row>
    <row r="53105" spans="1:3" x14ac:dyDescent="0.35">
      <c r="A53105" s="12"/>
      <c r="B53105" s="12"/>
      <c r="C53105" s="12"/>
    </row>
    <row r="53106" spans="1:3" x14ac:dyDescent="0.35">
      <c r="A53106" s="12"/>
      <c r="B53106" s="12"/>
      <c r="C53106" s="12"/>
    </row>
    <row r="53107" spans="1:3" x14ac:dyDescent="0.35">
      <c r="A53107" s="12"/>
      <c r="B53107" s="12"/>
      <c r="C53107" s="12"/>
    </row>
    <row r="53108" spans="1:3" x14ac:dyDescent="0.35">
      <c r="A53108" s="12"/>
      <c r="B53108" s="12"/>
      <c r="C53108" s="12"/>
    </row>
    <row r="53109" spans="1:3" x14ac:dyDescent="0.35">
      <c r="A53109" s="12"/>
      <c r="B53109" s="12"/>
      <c r="C53109" s="12"/>
    </row>
    <row r="53110" spans="1:3" x14ac:dyDescent="0.35">
      <c r="A53110" s="12"/>
      <c r="B53110" s="12"/>
      <c r="C53110" s="12"/>
    </row>
    <row r="53111" spans="1:3" x14ac:dyDescent="0.35">
      <c r="A53111" s="12"/>
      <c r="B53111" s="12"/>
      <c r="C53111" s="12"/>
    </row>
    <row r="53112" spans="1:3" x14ac:dyDescent="0.35">
      <c r="A53112" s="12"/>
      <c r="B53112" s="12"/>
      <c r="C53112" s="12"/>
    </row>
    <row r="53113" spans="1:3" x14ac:dyDescent="0.35">
      <c r="A53113" s="12"/>
      <c r="B53113" s="12"/>
      <c r="C53113" s="12"/>
    </row>
    <row r="53114" spans="1:3" x14ac:dyDescent="0.35">
      <c r="A53114" s="12"/>
      <c r="B53114" s="12"/>
      <c r="C53114" s="12"/>
    </row>
    <row r="53115" spans="1:3" x14ac:dyDescent="0.35">
      <c r="A53115" s="12"/>
      <c r="B53115" s="12"/>
      <c r="C53115" s="12"/>
    </row>
    <row r="53116" spans="1:3" x14ac:dyDescent="0.35">
      <c r="A53116" s="12"/>
      <c r="B53116" s="12"/>
      <c r="C53116" s="12"/>
    </row>
    <row r="53117" spans="1:3" x14ac:dyDescent="0.35">
      <c r="A53117" s="12"/>
      <c r="B53117" s="12"/>
      <c r="C53117" s="12"/>
    </row>
    <row r="53118" spans="1:3" x14ac:dyDescent="0.35">
      <c r="A53118" s="12"/>
      <c r="B53118" s="12"/>
      <c r="C53118" s="12"/>
    </row>
    <row r="53119" spans="1:3" x14ac:dyDescent="0.35">
      <c r="A53119" s="12"/>
      <c r="B53119" s="12"/>
      <c r="C53119" s="12"/>
    </row>
    <row r="53120" spans="1:3" x14ac:dyDescent="0.35">
      <c r="A53120" s="12"/>
      <c r="B53120" s="12"/>
      <c r="C53120" s="12"/>
    </row>
    <row r="53121" spans="1:3" x14ac:dyDescent="0.35">
      <c r="A53121" s="12"/>
      <c r="B53121" s="12"/>
      <c r="C53121" s="12"/>
    </row>
    <row r="53122" spans="1:3" x14ac:dyDescent="0.35">
      <c r="A53122" s="12"/>
      <c r="B53122" s="12"/>
      <c r="C53122" s="12"/>
    </row>
    <row r="53123" spans="1:3" x14ac:dyDescent="0.35">
      <c r="A53123" s="12"/>
      <c r="B53123" s="12"/>
      <c r="C53123" s="12"/>
    </row>
    <row r="53124" spans="1:3" x14ac:dyDescent="0.35">
      <c r="A53124" s="12"/>
      <c r="B53124" s="12"/>
      <c r="C53124" s="12"/>
    </row>
    <row r="53125" spans="1:3" x14ac:dyDescent="0.35">
      <c r="A53125" s="12"/>
      <c r="B53125" s="12"/>
      <c r="C53125" s="12"/>
    </row>
    <row r="53126" spans="1:3" x14ac:dyDescent="0.35">
      <c r="A53126" s="12"/>
      <c r="B53126" s="12"/>
      <c r="C53126" s="12"/>
    </row>
    <row r="53127" spans="1:3" x14ac:dyDescent="0.35">
      <c r="A53127" s="12"/>
      <c r="B53127" s="12"/>
      <c r="C53127" s="12"/>
    </row>
    <row r="53128" spans="1:3" x14ac:dyDescent="0.35">
      <c r="A53128" s="12"/>
      <c r="B53128" s="12"/>
      <c r="C53128" s="12"/>
    </row>
    <row r="53129" spans="1:3" x14ac:dyDescent="0.35">
      <c r="A53129" s="12"/>
      <c r="B53129" s="12"/>
      <c r="C53129" s="12"/>
    </row>
    <row r="53130" spans="1:3" x14ac:dyDescent="0.35">
      <c r="A53130" s="12"/>
      <c r="B53130" s="12"/>
      <c r="C53130" s="12"/>
    </row>
    <row r="53131" spans="1:3" x14ac:dyDescent="0.35">
      <c r="A53131" s="12"/>
      <c r="B53131" s="12"/>
      <c r="C53131" s="12"/>
    </row>
    <row r="53132" spans="1:3" x14ac:dyDescent="0.35">
      <c r="A53132" s="12"/>
      <c r="B53132" s="12"/>
      <c r="C53132" s="12"/>
    </row>
    <row r="53133" spans="1:3" x14ac:dyDescent="0.35">
      <c r="A53133" s="12"/>
      <c r="B53133" s="12"/>
      <c r="C53133" s="12"/>
    </row>
    <row r="53134" spans="1:3" x14ac:dyDescent="0.35">
      <c r="A53134" s="12"/>
      <c r="B53134" s="12"/>
      <c r="C53134" s="12"/>
    </row>
    <row r="53135" spans="1:3" x14ac:dyDescent="0.35">
      <c r="A53135" s="12"/>
      <c r="B53135" s="12"/>
      <c r="C53135" s="12"/>
    </row>
    <row r="53136" spans="1:3" x14ac:dyDescent="0.35">
      <c r="A53136" s="12"/>
      <c r="B53136" s="12"/>
      <c r="C53136" s="12"/>
    </row>
    <row r="53137" spans="1:3" x14ac:dyDescent="0.35">
      <c r="A53137" s="12"/>
      <c r="B53137" s="12"/>
      <c r="C53137" s="12"/>
    </row>
    <row r="53138" spans="1:3" x14ac:dyDescent="0.35">
      <c r="A53138" s="12"/>
      <c r="B53138" s="12"/>
      <c r="C53138" s="12"/>
    </row>
    <row r="53139" spans="1:3" x14ac:dyDescent="0.35">
      <c r="A53139" s="12"/>
      <c r="B53139" s="12"/>
      <c r="C53139" s="12"/>
    </row>
    <row r="53140" spans="1:3" x14ac:dyDescent="0.35">
      <c r="A53140" s="12"/>
      <c r="B53140" s="12"/>
      <c r="C53140" s="12"/>
    </row>
    <row r="53141" spans="1:3" x14ac:dyDescent="0.35">
      <c r="A53141" s="12"/>
      <c r="B53141" s="12"/>
      <c r="C53141" s="12"/>
    </row>
    <row r="53142" spans="1:3" x14ac:dyDescent="0.35">
      <c r="A53142" s="12"/>
      <c r="B53142" s="12"/>
      <c r="C53142" s="12"/>
    </row>
    <row r="53143" spans="1:3" x14ac:dyDescent="0.35">
      <c r="A53143" s="12"/>
      <c r="B53143" s="12"/>
      <c r="C53143" s="12"/>
    </row>
    <row r="53144" spans="1:3" x14ac:dyDescent="0.35">
      <c r="A53144" s="12"/>
      <c r="B53144" s="12"/>
      <c r="C53144" s="12"/>
    </row>
    <row r="53145" spans="1:3" x14ac:dyDescent="0.35">
      <c r="A53145" s="12"/>
      <c r="B53145" s="12"/>
      <c r="C53145" s="12"/>
    </row>
    <row r="53146" spans="1:3" x14ac:dyDescent="0.35">
      <c r="A53146" s="12"/>
      <c r="B53146" s="12"/>
      <c r="C53146" s="12"/>
    </row>
    <row r="53147" spans="1:3" x14ac:dyDescent="0.35">
      <c r="A53147" s="12"/>
      <c r="B53147" s="12"/>
      <c r="C53147" s="12"/>
    </row>
    <row r="53148" spans="1:3" x14ac:dyDescent="0.35">
      <c r="A53148" s="12"/>
      <c r="B53148" s="12"/>
      <c r="C53148" s="12"/>
    </row>
    <row r="53149" spans="1:3" x14ac:dyDescent="0.35">
      <c r="A53149" s="12"/>
      <c r="B53149" s="12"/>
      <c r="C53149" s="12"/>
    </row>
    <row r="53150" spans="1:3" x14ac:dyDescent="0.35">
      <c r="A53150" s="12"/>
      <c r="B53150" s="12"/>
      <c r="C53150" s="12"/>
    </row>
    <row r="53151" spans="1:3" x14ac:dyDescent="0.35">
      <c r="A53151" s="12"/>
      <c r="B53151" s="12"/>
      <c r="C53151" s="12"/>
    </row>
    <row r="53152" spans="1:3" x14ac:dyDescent="0.35">
      <c r="A53152" s="12"/>
      <c r="B53152" s="12"/>
      <c r="C53152" s="12"/>
    </row>
    <row r="53153" spans="1:3" x14ac:dyDescent="0.35">
      <c r="A53153" s="12"/>
      <c r="B53153" s="12"/>
      <c r="C53153" s="12"/>
    </row>
    <row r="53154" spans="1:3" x14ac:dyDescent="0.35">
      <c r="A53154" s="12"/>
      <c r="B53154" s="12"/>
      <c r="C53154" s="12"/>
    </row>
    <row r="53155" spans="1:3" x14ac:dyDescent="0.35">
      <c r="A53155" s="12"/>
      <c r="B53155" s="12"/>
      <c r="C53155" s="12"/>
    </row>
    <row r="53156" spans="1:3" x14ac:dyDescent="0.35">
      <c r="A53156" s="12"/>
      <c r="B53156" s="12"/>
      <c r="C53156" s="12"/>
    </row>
    <row r="53157" spans="1:3" x14ac:dyDescent="0.35">
      <c r="A53157" s="12"/>
      <c r="B53157" s="12"/>
      <c r="C53157" s="12"/>
    </row>
    <row r="53158" spans="1:3" x14ac:dyDescent="0.35">
      <c r="A53158" s="12"/>
      <c r="B53158" s="12"/>
      <c r="C53158" s="12"/>
    </row>
    <row r="53159" spans="1:3" x14ac:dyDescent="0.35">
      <c r="A53159" s="12"/>
      <c r="B53159" s="12"/>
      <c r="C53159" s="12"/>
    </row>
    <row r="53160" spans="1:3" x14ac:dyDescent="0.35">
      <c r="A53160" s="12"/>
      <c r="B53160" s="12"/>
      <c r="C53160" s="12"/>
    </row>
    <row r="53161" spans="1:3" x14ac:dyDescent="0.35">
      <c r="A53161" s="12"/>
      <c r="B53161" s="12"/>
      <c r="C53161" s="12"/>
    </row>
    <row r="53162" spans="1:3" x14ac:dyDescent="0.35">
      <c r="A53162" s="12"/>
      <c r="B53162" s="12"/>
      <c r="C53162" s="12"/>
    </row>
    <row r="53163" spans="1:3" x14ac:dyDescent="0.35">
      <c r="A53163" s="12"/>
      <c r="B53163" s="12"/>
      <c r="C53163" s="12"/>
    </row>
    <row r="53164" spans="1:3" x14ac:dyDescent="0.35">
      <c r="A53164" s="12"/>
      <c r="B53164" s="12"/>
      <c r="C53164" s="12"/>
    </row>
    <row r="53165" spans="1:3" x14ac:dyDescent="0.35">
      <c r="A53165" s="12"/>
      <c r="B53165" s="12"/>
      <c r="C53165" s="12"/>
    </row>
    <row r="53166" spans="1:3" x14ac:dyDescent="0.35">
      <c r="A53166" s="12"/>
      <c r="B53166" s="12"/>
      <c r="C53166" s="12"/>
    </row>
    <row r="53167" spans="1:3" x14ac:dyDescent="0.35">
      <c r="A53167" s="12"/>
      <c r="B53167" s="12"/>
      <c r="C53167" s="12"/>
    </row>
    <row r="53168" spans="1:3" x14ac:dyDescent="0.35">
      <c r="A53168" s="12"/>
      <c r="B53168" s="12"/>
      <c r="C53168" s="12"/>
    </row>
    <row r="53169" spans="1:3" x14ac:dyDescent="0.35">
      <c r="A53169" s="12"/>
      <c r="B53169" s="12"/>
      <c r="C53169" s="12"/>
    </row>
    <row r="53170" spans="1:3" x14ac:dyDescent="0.35">
      <c r="A53170" s="12"/>
      <c r="B53170" s="12"/>
      <c r="C53170" s="12"/>
    </row>
    <row r="53171" spans="1:3" x14ac:dyDescent="0.35">
      <c r="A53171" s="12"/>
      <c r="B53171" s="12"/>
      <c r="C53171" s="12"/>
    </row>
    <row r="53172" spans="1:3" x14ac:dyDescent="0.35">
      <c r="A53172" s="12"/>
      <c r="B53172" s="12"/>
      <c r="C53172" s="12"/>
    </row>
    <row r="53173" spans="1:3" x14ac:dyDescent="0.35">
      <c r="A53173" s="12"/>
      <c r="B53173" s="12"/>
      <c r="C53173" s="12"/>
    </row>
    <row r="53174" spans="1:3" x14ac:dyDescent="0.35">
      <c r="A53174" s="12"/>
      <c r="B53174" s="12"/>
      <c r="C53174" s="12"/>
    </row>
    <row r="53175" spans="1:3" x14ac:dyDescent="0.35">
      <c r="A53175" s="12"/>
      <c r="B53175" s="12"/>
      <c r="C53175" s="12"/>
    </row>
    <row r="53176" spans="1:3" x14ac:dyDescent="0.35">
      <c r="A53176" s="12"/>
      <c r="B53176" s="12"/>
      <c r="C53176" s="12"/>
    </row>
    <row r="53177" spans="1:3" x14ac:dyDescent="0.35">
      <c r="A53177" s="12"/>
      <c r="B53177" s="12"/>
      <c r="C53177" s="12"/>
    </row>
    <row r="53178" spans="1:3" x14ac:dyDescent="0.35">
      <c r="A53178" s="12"/>
      <c r="B53178" s="12"/>
      <c r="C53178" s="12"/>
    </row>
    <row r="53179" spans="1:3" x14ac:dyDescent="0.35">
      <c r="A53179" s="12"/>
      <c r="B53179" s="12"/>
      <c r="C53179" s="12"/>
    </row>
    <row r="53180" spans="1:3" x14ac:dyDescent="0.35">
      <c r="A53180" s="12"/>
      <c r="B53180" s="12"/>
      <c r="C53180" s="12"/>
    </row>
    <row r="53181" spans="1:3" x14ac:dyDescent="0.35">
      <c r="A53181" s="12"/>
      <c r="B53181" s="12"/>
      <c r="C53181" s="12"/>
    </row>
    <row r="53182" spans="1:3" x14ac:dyDescent="0.35">
      <c r="A53182" s="12"/>
      <c r="B53182" s="12"/>
      <c r="C53182" s="12"/>
    </row>
    <row r="53183" spans="1:3" x14ac:dyDescent="0.35">
      <c r="A53183" s="12"/>
      <c r="B53183" s="12"/>
      <c r="C53183" s="12"/>
    </row>
    <row r="53184" spans="1:3" x14ac:dyDescent="0.35">
      <c r="A53184" s="12"/>
      <c r="B53184" s="12"/>
      <c r="C53184" s="12"/>
    </row>
    <row r="53185" spans="1:3" x14ac:dyDescent="0.35">
      <c r="A53185" s="12"/>
      <c r="B53185" s="12"/>
      <c r="C53185" s="12"/>
    </row>
    <row r="53186" spans="1:3" x14ac:dyDescent="0.35">
      <c r="A53186" s="12"/>
      <c r="B53186" s="12"/>
      <c r="C53186" s="12"/>
    </row>
    <row r="53187" spans="1:3" x14ac:dyDescent="0.35">
      <c r="A53187" s="12"/>
      <c r="B53187" s="12"/>
      <c r="C53187" s="12"/>
    </row>
    <row r="53188" spans="1:3" x14ac:dyDescent="0.35">
      <c r="A53188" s="12"/>
      <c r="B53188" s="12"/>
      <c r="C53188" s="12"/>
    </row>
    <row r="53189" spans="1:3" x14ac:dyDescent="0.35">
      <c r="A53189" s="12"/>
      <c r="B53189" s="12"/>
      <c r="C53189" s="12"/>
    </row>
    <row r="53190" spans="1:3" x14ac:dyDescent="0.35">
      <c r="A53190" s="12"/>
      <c r="B53190" s="12"/>
      <c r="C53190" s="12"/>
    </row>
    <row r="53191" spans="1:3" x14ac:dyDescent="0.35">
      <c r="A53191" s="12"/>
      <c r="B53191" s="12"/>
      <c r="C53191" s="12"/>
    </row>
    <row r="53192" spans="1:3" x14ac:dyDescent="0.35">
      <c r="A53192" s="12"/>
      <c r="B53192" s="12"/>
      <c r="C53192" s="12"/>
    </row>
    <row r="53193" spans="1:3" x14ac:dyDescent="0.35">
      <c r="A53193" s="12"/>
      <c r="B53193" s="12"/>
      <c r="C53193" s="12"/>
    </row>
    <row r="53194" spans="1:3" x14ac:dyDescent="0.35">
      <c r="A53194" s="12"/>
      <c r="B53194" s="12"/>
      <c r="C53194" s="12"/>
    </row>
    <row r="53195" spans="1:3" x14ac:dyDescent="0.35">
      <c r="A53195" s="12"/>
      <c r="B53195" s="12"/>
      <c r="C53195" s="12"/>
    </row>
    <row r="53196" spans="1:3" x14ac:dyDescent="0.35">
      <c r="A53196" s="12"/>
      <c r="B53196" s="12"/>
      <c r="C53196" s="12"/>
    </row>
    <row r="53197" spans="1:3" x14ac:dyDescent="0.35">
      <c r="A53197" s="12"/>
      <c r="B53197" s="12"/>
      <c r="C53197" s="12"/>
    </row>
    <row r="53198" spans="1:3" x14ac:dyDescent="0.35">
      <c r="A53198" s="12"/>
      <c r="B53198" s="12"/>
      <c r="C53198" s="12"/>
    </row>
    <row r="53199" spans="1:3" x14ac:dyDescent="0.35">
      <c r="A53199" s="12"/>
      <c r="B53199" s="12"/>
      <c r="C53199" s="12"/>
    </row>
    <row r="53200" spans="1:3" x14ac:dyDescent="0.35">
      <c r="A53200" s="12"/>
      <c r="B53200" s="12"/>
      <c r="C53200" s="12"/>
    </row>
    <row r="53201" spans="1:3" x14ac:dyDescent="0.35">
      <c r="A53201" s="12"/>
      <c r="B53201" s="12"/>
      <c r="C53201" s="12"/>
    </row>
    <row r="53202" spans="1:3" x14ac:dyDescent="0.35">
      <c r="A53202" s="12"/>
      <c r="B53202" s="12"/>
      <c r="C53202" s="12"/>
    </row>
    <row r="53203" spans="1:3" x14ac:dyDescent="0.35">
      <c r="A53203" s="12"/>
      <c r="B53203" s="12"/>
      <c r="C53203" s="12"/>
    </row>
    <row r="53204" spans="1:3" x14ac:dyDescent="0.35">
      <c r="A53204" s="12"/>
      <c r="B53204" s="12"/>
      <c r="C53204" s="12"/>
    </row>
    <row r="53205" spans="1:3" x14ac:dyDescent="0.35">
      <c r="A53205" s="12"/>
      <c r="B53205" s="12"/>
      <c r="C53205" s="12"/>
    </row>
    <row r="53206" spans="1:3" x14ac:dyDescent="0.35">
      <c r="A53206" s="12"/>
      <c r="B53206" s="12"/>
      <c r="C53206" s="12"/>
    </row>
    <row r="53207" spans="1:3" x14ac:dyDescent="0.35">
      <c r="A53207" s="12"/>
      <c r="B53207" s="12"/>
      <c r="C53207" s="12"/>
    </row>
    <row r="53208" spans="1:3" x14ac:dyDescent="0.35">
      <c r="A53208" s="12"/>
      <c r="B53208" s="12"/>
      <c r="C53208" s="12"/>
    </row>
    <row r="53209" spans="1:3" x14ac:dyDescent="0.35">
      <c r="A53209" s="12"/>
      <c r="B53209" s="12"/>
      <c r="C53209" s="12"/>
    </row>
    <row r="53210" spans="1:3" x14ac:dyDescent="0.35">
      <c r="A53210" s="12"/>
      <c r="B53210" s="12"/>
      <c r="C53210" s="12"/>
    </row>
    <row r="53211" spans="1:3" x14ac:dyDescent="0.35">
      <c r="A53211" s="12"/>
      <c r="B53211" s="12"/>
      <c r="C53211" s="12"/>
    </row>
    <row r="53212" spans="1:3" x14ac:dyDescent="0.35">
      <c r="A53212" s="12"/>
      <c r="B53212" s="12"/>
      <c r="C53212" s="12"/>
    </row>
    <row r="53213" spans="1:3" x14ac:dyDescent="0.35">
      <c r="A53213" s="12"/>
      <c r="B53213" s="12"/>
      <c r="C53213" s="12"/>
    </row>
    <row r="53214" spans="1:3" x14ac:dyDescent="0.35">
      <c r="A53214" s="12"/>
      <c r="B53214" s="12"/>
      <c r="C53214" s="12"/>
    </row>
    <row r="53215" spans="1:3" x14ac:dyDescent="0.35">
      <c r="A53215" s="12"/>
      <c r="B53215" s="12"/>
      <c r="C53215" s="12"/>
    </row>
    <row r="53216" spans="1:3" x14ac:dyDescent="0.35">
      <c r="A53216" s="12"/>
      <c r="B53216" s="12"/>
      <c r="C53216" s="12"/>
    </row>
    <row r="53217" spans="1:3" x14ac:dyDescent="0.35">
      <c r="A53217" s="12"/>
      <c r="B53217" s="12"/>
      <c r="C53217" s="12"/>
    </row>
    <row r="53218" spans="1:3" x14ac:dyDescent="0.35">
      <c r="A53218" s="12"/>
      <c r="B53218" s="12"/>
      <c r="C53218" s="12"/>
    </row>
    <row r="53219" spans="1:3" x14ac:dyDescent="0.35">
      <c r="A53219" s="12"/>
      <c r="B53219" s="12"/>
      <c r="C53219" s="12"/>
    </row>
    <row r="53220" spans="1:3" x14ac:dyDescent="0.35">
      <c r="A53220" s="12"/>
      <c r="B53220" s="12"/>
      <c r="C53220" s="12"/>
    </row>
    <row r="53221" spans="1:3" x14ac:dyDescent="0.35">
      <c r="A53221" s="12"/>
      <c r="B53221" s="12"/>
      <c r="C53221" s="12"/>
    </row>
    <row r="53222" spans="1:3" x14ac:dyDescent="0.35">
      <c r="A53222" s="12"/>
      <c r="B53222" s="12"/>
      <c r="C53222" s="12"/>
    </row>
    <row r="53223" spans="1:3" x14ac:dyDescent="0.35">
      <c r="A53223" s="12"/>
      <c r="B53223" s="12"/>
      <c r="C53223" s="12"/>
    </row>
    <row r="53224" spans="1:3" x14ac:dyDescent="0.35">
      <c r="A53224" s="12"/>
      <c r="B53224" s="12"/>
      <c r="C53224" s="12"/>
    </row>
    <row r="53225" spans="1:3" x14ac:dyDescent="0.35">
      <c r="A53225" s="12"/>
      <c r="B53225" s="12"/>
      <c r="C53225" s="12"/>
    </row>
    <row r="53226" spans="1:3" x14ac:dyDescent="0.35">
      <c r="A53226" s="12"/>
      <c r="B53226" s="12"/>
      <c r="C53226" s="12"/>
    </row>
    <row r="53227" spans="1:3" x14ac:dyDescent="0.35">
      <c r="A53227" s="12"/>
      <c r="B53227" s="12"/>
      <c r="C53227" s="12"/>
    </row>
    <row r="53228" spans="1:3" x14ac:dyDescent="0.35">
      <c r="A53228" s="12"/>
      <c r="B53228" s="12"/>
      <c r="C53228" s="12"/>
    </row>
    <row r="53229" spans="1:3" x14ac:dyDescent="0.35">
      <c r="A53229" s="12"/>
      <c r="B53229" s="12"/>
      <c r="C53229" s="12"/>
    </row>
    <row r="53230" spans="1:3" x14ac:dyDescent="0.35">
      <c r="A53230" s="12"/>
      <c r="B53230" s="12"/>
      <c r="C53230" s="12"/>
    </row>
    <row r="53231" spans="1:3" x14ac:dyDescent="0.35">
      <c r="A53231" s="12"/>
      <c r="B53231" s="12"/>
      <c r="C53231" s="12"/>
    </row>
    <row r="53232" spans="1:3" x14ac:dyDescent="0.35">
      <c r="A53232" s="12"/>
      <c r="B53232" s="12"/>
      <c r="C53232" s="12"/>
    </row>
    <row r="53233" spans="1:3" x14ac:dyDescent="0.35">
      <c r="A53233" s="12"/>
      <c r="B53233" s="12"/>
      <c r="C53233" s="12"/>
    </row>
    <row r="53234" spans="1:3" x14ac:dyDescent="0.35">
      <c r="A53234" s="12"/>
      <c r="B53234" s="12"/>
      <c r="C53234" s="12"/>
    </row>
    <row r="53235" spans="1:3" x14ac:dyDescent="0.35">
      <c r="A53235" s="12"/>
      <c r="B53235" s="12"/>
      <c r="C53235" s="12"/>
    </row>
    <row r="53236" spans="1:3" x14ac:dyDescent="0.35">
      <c r="A53236" s="12"/>
      <c r="B53236" s="12"/>
      <c r="C53236" s="12"/>
    </row>
    <row r="53237" spans="1:3" x14ac:dyDescent="0.35">
      <c r="A53237" s="12"/>
      <c r="B53237" s="12"/>
      <c r="C53237" s="12"/>
    </row>
    <row r="53238" spans="1:3" x14ac:dyDescent="0.35">
      <c r="A53238" s="12"/>
      <c r="B53238" s="12"/>
      <c r="C53238" s="12"/>
    </row>
    <row r="53239" spans="1:3" x14ac:dyDescent="0.35">
      <c r="A53239" s="12"/>
      <c r="B53239" s="12"/>
      <c r="C53239" s="12"/>
    </row>
    <row r="53240" spans="1:3" x14ac:dyDescent="0.35">
      <c r="A53240" s="12"/>
      <c r="B53240" s="12"/>
      <c r="C53240" s="12"/>
    </row>
    <row r="53241" spans="1:3" x14ac:dyDescent="0.35">
      <c r="A53241" s="12"/>
      <c r="B53241" s="12"/>
      <c r="C53241" s="12"/>
    </row>
    <row r="53242" spans="1:3" x14ac:dyDescent="0.35">
      <c r="A53242" s="12"/>
      <c r="B53242" s="12"/>
      <c r="C53242" s="12"/>
    </row>
    <row r="53243" spans="1:3" x14ac:dyDescent="0.35">
      <c r="A53243" s="12"/>
      <c r="B53243" s="12"/>
      <c r="C53243" s="12"/>
    </row>
    <row r="53244" spans="1:3" x14ac:dyDescent="0.35">
      <c r="A53244" s="12"/>
      <c r="B53244" s="12"/>
      <c r="C53244" s="12"/>
    </row>
    <row r="53245" spans="1:3" x14ac:dyDescent="0.35">
      <c r="A53245" s="12"/>
      <c r="B53245" s="12"/>
      <c r="C53245" s="12"/>
    </row>
    <row r="53246" spans="1:3" x14ac:dyDescent="0.35">
      <c r="A53246" s="12"/>
      <c r="B53246" s="12"/>
      <c r="C53246" s="12"/>
    </row>
    <row r="53247" spans="1:3" x14ac:dyDescent="0.35">
      <c r="A53247" s="12"/>
      <c r="B53247" s="12"/>
      <c r="C53247" s="12"/>
    </row>
    <row r="53248" spans="1:3" x14ac:dyDescent="0.35">
      <c r="A53248" s="12"/>
      <c r="B53248" s="12"/>
      <c r="C53248" s="12"/>
    </row>
    <row r="53249" spans="1:3" x14ac:dyDescent="0.35">
      <c r="A53249" s="12"/>
      <c r="B53249" s="12"/>
      <c r="C53249" s="12"/>
    </row>
    <row r="53250" spans="1:3" x14ac:dyDescent="0.35">
      <c r="A53250" s="12"/>
      <c r="B53250" s="12"/>
      <c r="C53250" s="12"/>
    </row>
    <row r="53251" spans="1:3" x14ac:dyDescent="0.35">
      <c r="A53251" s="12"/>
      <c r="B53251" s="12"/>
      <c r="C53251" s="12"/>
    </row>
    <row r="53252" spans="1:3" x14ac:dyDescent="0.35">
      <c r="A53252" s="12"/>
      <c r="B53252" s="12"/>
      <c r="C53252" s="12"/>
    </row>
    <row r="53253" spans="1:3" x14ac:dyDescent="0.35">
      <c r="A53253" s="12"/>
      <c r="B53253" s="12"/>
      <c r="C53253" s="12"/>
    </row>
    <row r="53254" spans="1:3" x14ac:dyDescent="0.35">
      <c r="A53254" s="12"/>
      <c r="B53254" s="12"/>
      <c r="C53254" s="12"/>
    </row>
    <row r="53255" spans="1:3" x14ac:dyDescent="0.35">
      <c r="A53255" s="12"/>
      <c r="B53255" s="12"/>
      <c r="C53255" s="12"/>
    </row>
    <row r="53256" spans="1:3" x14ac:dyDescent="0.35">
      <c r="A53256" s="12"/>
      <c r="B53256" s="12"/>
      <c r="C53256" s="12"/>
    </row>
    <row r="53257" spans="1:3" x14ac:dyDescent="0.35">
      <c r="A53257" s="12"/>
      <c r="B53257" s="12"/>
      <c r="C53257" s="12"/>
    </row>
    <row r="53258" spans="1:3" x14ac:dyDescent="0.35">
      <c r="A53258" s="12"/>
      <c r="B53258" s="12"/>
      <c r="C53258" s="12"/>
    </row>
    <row r="53259" spans="1:3" x14ac:dyDescent="0.35">
      <c r="A53259" s="12"/>
      <c r="B53259" s="12"/>
      <c r="C53259" s="12"/>
    </row>
    <row r="53260" spans="1:3" x14ac:dyDescent="0.35">
      <c r="A53260" s="12"/>
      <c r="B53260" s="12"/>
      <c r="C53260" s="12"/>
    </row>
    <row r="53261" spans="1:3" x14ac:dyDescent="0.35">
      <c r="A53261" s="12"/>
      <c r="B53261" s="12"/>
      <c r="C53261" s="12"/>
    </row>
    <row r="53262" spans="1:3" x14ac:dyDescent="0.35">
      <c r="A53262" s="12"/>
      <c r="B53262" s="12"/>
      <c r="C53262" s="12"/>
    </row>
    <row r="53263" spans="1:3" x14ac:dyDescent="0.35">
      <c r="A53263" s="12"/>
      <c r="B53263" s="12"/>
      <c r="C53263" s="12"/>
    </row>
    <row r="53264" spans="1:3" x14ac:dyDescent="0.35">
      <c r="A53264" s="12"/>
      <c r="B53264" s="12"/>
      <c r="C53264" s="12"/>
    </row>
    <row r="53265" spans="1:3" x14ac:dyDescent="0.35">
      <c r="A53265" s="12"/>
      <c r="B53265" s="12"/>
      <c r="C53265" s="12"/>
    </row>
    <row r="53266" spans="1:3" x14ac:dyDescent="0.35">
      <c r="A53266" s="12"/>
      <c r="B53266" s="12"/>
      <c r="C53266" s="12"/>
    </row>
    <row r="53267" spans="1:3" x14ac:dyDescent="0.35">
      <c r="A53267" s="12"/>
      <c r="B53267" s="12"/>
      <c r="C53267" s="12"/>
    </row>
    <row r="53268" spans="1:3" x14ac:dyDescent="0.35">
      <c r="A53268" s="12"/>
      <c r="B53268" s="12"/>
      <c r="C53268" s="12"/>
    </row>
    <row r="53269" spans="1:3" x14ac:dyDescent="0.35">
      <c r="A53269" s="12"/>
      <c r="B53269" s="12"/>
      <c r="C53269" s="12"/>
    </row>
    <row r="53270" spans="1:3" x14ac:dyDescent="0.35">
      <c r="A53270" s="12"/>
      <c r="B53270" s="12"/>
      <c r="C53270" s="12"/>
    </row>
    <row r="53271" spans="1:3" x14ac:dyDescent="0.35">
      <c r="A53271" s="12"/>
      <c r="B53271" s="12"/>
      <c r="C53271" s="12"/>
    </row>
    <row r="53272" spans="1:3" x14ac:dyDescent="0.35">
      <c r="A53272" s="12"/>
      <c r="B53272" s="12"/>
      <c r="C53272" s="12"/>
    </row>
    <row r="53273" spans="1:3" x14ac:dyDescent="0.35">
      <c r="A53273" s="12"/>
      <c r="B53273" s="12"/>
      <c r="C53273" s="12"/>
    </row>
    <row r="53274" spans="1:3" x14ac:dyDescent="0.35">
      <c r="A53274" s="12"/>
      <c r="B53274" s="12"/>
      <c r="C53274" s="12"/>
    </row>
    <row r="53275" spans="1:3" x14ac:dyDescent="0.35">
      <c r="A53275" s="12"/>
      <c r="B53275" s="12"/>
      <c r="C53275" s="12"/>
    </row>
    <row r="53276" spans="1:3" x14ac:dyDescent="0.35">
      <c r="A53276" s="12"/>
      <c r="B53276" s="12"/>
      <c r="C53276" s="12"/>
    </row>
    <row r="53277" spans="1:3" x14ac:dyDescent="0.35">
      <c r="A53277" s="12"/>
      <c r="B53277" s="12"/>
      <c r="C53277" s="12"/>
    </row>
    <row r="53278" spans="1:3" x14ac:dyDescent="0.35">
      <c r="A53278" s="12"/>
      <c r="B53278" s="12"/>
      <c r="C53278" s="12"/>
    </row>
    <row r="53279" spans="1:3" x14ac:dyDescent="0.35">
      <c r="A53279" s="12"/>
      <c r="B53279" s="12"/>
      <c r="C53279" s="12"/>
    </row>
    <row r="53280" spans="1:3" x14ac:dyDescent="0.35">
      <c r="A53280" s="12"/>
      <c r="B53280" s="12"/>
      <c r="C53280" s="12"/>
    </row>
    <row r="53281" spans="1:3" x14ac:dyDescent="0.35">
      <c r="A53281" s="12"/>
      <c r="B53281" s="12"/>
      <c r="C53281" s="12"/>
    </row>
    <row r="53282" spans="1:3" x14ac:dyDescent="0.35">
      <c r="A53282" s="12"/>
      <c r="B53282" s="12"/>
      <c r="C53282" s="12"/>
    </row>
    <row r="53283" spans="1:3" x14ac:dyDescent="0.35">
      <c r="A53283" s="12"/>
      <c r="B53283" s="12"/>
      <c r="C53283" s="12"/>
    </row>
    <row r="53284" spans="1:3" x14ac:dyDescent="0.35">
      <c r="A53284" s="12"/>
      <c r="B53284" s="12"/>
      <c r="C53284" s="12"/>
    </row>
    <row r="53285" spans="1:3" x14ac:dyDescent="0.35">
      <c r="A53285" s="12"/>
      <c r="B53285" s="12"/>
      <c r="C53285" s="12"/>
    </row>
    <row r="53286" spans="1:3" x14ac:dyDescent="0.35">
      <c r="A53286" s="12"/>
      <c r="B53286" s="12"/>
      <c r="C53286" s="12"/>
    </row>
    <row r="53287" spans="1:3" x14ac:dyDescent="0.35">
      <c r="A53287" s="12"/>
      <c r="B53287" s="12"/>
      <c r="C53287" s="12"/>
    </row>
    <row r="53288" spans="1:3" x14ac:dyDescent="0.35">
      <c r="A53288" s="12"/>
      <c r="B53288" s="12"/>
      <c r="C53288" s="12"/>
    </row>
    <row r="53289" spans="1:3" x14ac:dyDescent="0.35">
      <c r="A53289" s="12"/>
      <c r="B53289" s="12"/>
      <c r="C53289" s="12"/>
    </row>
    <row r="53290" spans="1:3" x14ac:dyDescent="0.35">
      <c r="A53290" s="12"/>
      <c r="B53290" s="12"/>
      <c r="C53290" s="12"/>
    </row>
    <row r="53291" spans="1:3" x14ac:dyDescent="0.35">
      <c r="A53291" s="12"/>
      <c r="B53291" s="12"/>
      <c r="C53291" s="12"/>
    </row>
    <row r="53292" spans="1:3" x14ac:dyDescent="0.35">
      <c r="A53292" s="12"/>
      <c r="B53292" s="12"/>
      <c r="C53292" s="12"/>
    </row>
    <row r="53293" spans="1:3" x14ac:dyDescent="0.35">
      <c r="A53293" s="12"/>
      <c r="B53293" s="12"/>
      <c r="C53293" s="12"/>
    </row>
    <row r="53294" spans="1:3" x14ac:dyDescent="0.35">
      <c r="A53294" s="12"/>
      <c r="B53294" s="12"/>
      <c r="C53294" s="12"/>
    </row>
    <row r="53295" spans="1:3" x14ac:dyDescent="0.35">
      <c r="A53295" s="12"/>
      <c r="B53295" s="12"/>
      <c r="C53295" s="12"/>
    </row>
    <row r="53296" spans="1:3" x14ac:dyDescent="0.35">
      <c r="A53296" s="12"/>
      <c r="B53296" s="12"/>
      <c r="C53296" s="12"/>
    </row>
    <row r="53297" spans="1:3" x14ac:dyDescent="0.35">
      <c r="A53297" s="12"/>
      <c r="B53297" s="12"/>
      <c r="C53297" s="12"/>
    </row>
    <row r="53298" spans="1:3" x14ac:dyDescent="0.35">
      <c r="A53298" s="12"/>
      <c r="B53298" s="12"/>
      <c r="C53298" s="12"/>
    </row>
    <row r="53299" spans="1:3" x14ac:dyDescent="0.35">
      <c r="A53299" s="12"/>
      <c r="B53299" s="12"/>
      <c r="C53299" s="12"/>
    </row>
    <row r="53300" spans="1:3" x14ac:dyDescent="0.35">
      <c r="A53300" s="12"/>
      <c r="B53300" s="12"/>
      <c r="C53300" s="12"/>
    </row>
    <row r="53301" spans="1:3" x14ac:dyDescent="0.35">
      <c r="A53301" s="12"/>
      <c r="B53301" s="12"/>
      <c r="C53301" s="12"/>
    </row>
    <row r="53302" spans="1:3" x14ac:dyDescent="0.35">
      <c r="A53302" s="12"/>
      <c r="B53302" s="12"/>
      <c r="C53302" s="12"/>
    </row>
    <row r="53303" spans="1:3" x14ac:dyDescent="0.35">
      <c r="A53303" s="12"/>
      <c r="B53303" s="12"/>
      <c r="C53303" s="12"/>
    </row>
    <row r="53304" spans="1:3" x14ac:dyDescent="0.35">
      <c r="A53304" s="12"/>
      <c r="B53304" s="12"/>
      <c r="C53304" s="12"/>
    </row>
    <row r="53305" spans="1:3" x14ac:dyDescent="0.35">
      <c r="A53305" s="12"/>
      <c r="B53305" s="12"/>
      <c r="C53305" s="12"/>
    </row>
    <row r="53306" spans="1:3" x14ac:dyDescent="0.35">
      <c r="A53306" s="12"/>
      <c r="B53306" s="12"/>
      <c r="C53306" s="12"/>
    </row>
    <row r="53307" spans="1:3" x14ac:dyDescent="0.35">
      <c r="A53307" s="12"/>
      <c r="B53307" s="12"/>
      <c r="C53307" s="12"/>
    </row>
    <row r="53308" spans="1:3" x14ac:dyDescent="0.35">
      <c r="A53308" s="12"/>
      <c r="B53308" s="12"/>
      <c r="C53308" s="12"/>
    </row>
    <row r="53309" spans="1:3" x14ac:dyDescent="0.35">
      <c r="A53309" s="12"/>
      <c r="B53309" s="12"/>
      <c r="C53309" s="12"/>
    </row>
    <row r="53310" spans="1:3" x14ac:dyDescent="0.35">
      <c r="A53310" s="12"/>
      <c r="B53310" s="12"/>
      <c r="C53310" s="12"/>
    </row>
    <row r="53311" spans="1:3" x14ac:dyDescent="0.35">
      <c r="A53311" s="12"/>
      <c r="B53311" s="12"/>
      <c r="C53311" s="12"/>
    </row>
    <row r="53312" spans="1:3" x14ac:dyDescent="0.35">
      <c r="A53312" s="12"/>
      <c r="B53312" s="12"/>
      <c r="C53312" s="12"/>
    </row>
    <row r="53313" spans="1:3" x14ac:dyDescent="0.35">
      <c r="A53313" s="12"/>
      <c r="B53313" s="12"/>
      <c r="C53313" s="12"/>
    </row>
    <row r="53314" spans="1:3" x14ac:dyDescent="0.35">
      <c r="A53314" s="12"/>
      <c r="B53314" s="12"/>
      <c r="C53314" s="12"/>
    </row>
    <row r="53315" spans="1:3" x14ac:dyDescent="0.35">
      <c r="A53315" s="12"/>
      <c r="B53315" s="12"/>
      <c r="C53315" s="12"/>
    </row>
    <row r="53316" spans="1:3" x14ac:dyDescent="0.35">
      <c r="A53316" s="12"/>
      <c r="B53316" s="12"/>
      <c r="C53316" s="12"/>
    </row>
    <row r="53317" spans="1:3" x14ac:dyDescent="0.35">
      <c r="A53317" s="12"/>
      <c r="B53317" s="12"/>
      <c r="C53317" s="12"/>
    </row>
    <row r="53318" spans="1:3" x14ac:dyDescent="0.35">
      <c r="A53318" s="12"/>
      <c r="B53318" s="12"/>
      <c r="C53318" s="12"/>
    </row>
    <row r="53319" spans="1:3" x14ac:dyDescent="0.35">
      <c r="A53319" s="12"/>
      <c r="B53319" s="12"/>
      <c r="C53319" s="12"/>
    </row>
    <row r="53320" spans="1:3" x14ac:dyDescent="0.35">
      <c r="A53320" s="12"/>
      <c r="B53320" s="12"/>
      <c r="C53320" s="12"/>
    </row>
    <row r="53321" spans="1:3" x14ac:dyDescent="0.35">
      <c r="A53321" s="12"/>
      <c r="B53321" s="12"/>
      <c r="C53321" s="12"/>
    </row>
    <row r="53322" spans="1:3" x14ac:dyDescent="0.35">
      <c r="A53322" s="12"/>
      <c r="B53322" s="12"/>
      <c r="C53322" s="12"/>
    </row>
    <row r="53323" spans="1:3" x14ac:dyDescent="0.35">
      <c r="A53323" s="12"/>
      <c r="B53323" s="12"/>
      <c r="C53323" s="12"/>
    </row>
    <row r="53324" spans="1:3" x14ac:dyDescent="0.35">
      <c r="A53324" s="12"/>
      <c r="B53324" s="12"/>
      <c r="C53324" s="12"/>
    </row>
    <row r="53325" spans="1:3" x14ac:dyDescent="0.35">
      <c r="A53325" s="12"/>
      <c r="B53325" s="12"/>
      <c r="C53325" s="12"/>
    </row>
    <row r="53326" spans="1:3" x14ac:dyDescent="0.35">
      <c r="A53326" s="12"/>
      <c r="B53326" s="12"/>
      <c r="C53326" s="12"/>
    </row>
    <row r="53327" spans="1:3" x14ac:dyDescent="0.35">
      <c r="A53327" s="12"/>
      <c r="B53327" s="12"/>
      <c r="C53327" s="12"/>
    </row>
    <row r="53328" spans="1:3" x14ac:dyDescent="0.35">
      <c r="A53328" s="12"/>
      <c r="B53328" s="12"/>
      <c r="C53328" s="12"/>
    </row>
    <row r="53329" spans="1:3" x14ac:dyDescent="0.35">
      <c r="A53329" s="12"/>
      <c r="B53329" s="12"/>
      <c r="C53329" s="12"/>
    </row>
    <row r="53330" spans="1:3" x14ac:dyDescent="0.35">
      <c r="A53330" s="12"/>
      <c r="B53330" s="12"/>
      <c r="C53330" s="12"/>
    </row>
    <row r="53331" spans="1:3" x14ac:dyDescent="0.35">
      <c r="A53331" s="12"/>
      <c r="B53331" s="12"/>
      <c r="C53331" s="12"/>
    </row>
    <row r="53332" spans="1:3" x14ac:dyDescent="0.35">
      <c r="A53332" s="12"/>
      <c r="B53332" s="12"/>
      <c r="C53332" s="12"/>
    </row>
    <row r="53333" spans="1:3" x14ac:dyDescent="0.35">
      <c r="A53333" s="12"/>
      <c r="B53333" s="12"/>
      <c r="C53333" s="12"/>
    </row>
    <row r="53334" spans="1:3" x14ac:dyDescent="0.35">
      <c r="A53334" s="12"/>
      <c r="B53334" s="12"/>
      <c r="C53334" s="12"/>
    </row>
    <row r="53335" spans="1:3" x14ac:dyDescent="0.35">
      <c r="A53335" s="12"/>
      <c r="B53335" s="12"/>
      <c r="C53335" s="12"/>
    </row>
    <row r="53336" spans="1:3" x14ac:dyDescent="0.35">
      <c r="A53336" s="12"/>
      <c r="B53336" s="12"/>
      <c r="C53336" s="12"/>
    </row>
    <row r="53337" spans="1:3" x14ac:dyDescent="0.35">
      <c r="A53337" s="12"/>
      <c r="B53337" s="12"/>
      <c r="C53337" s="12"/>
    </row>
    <row r="53338" spans="1:3" x14ac:dyDescent="0.35">
      <c r="A53338" s="12"/>
      <c r="B53338" s="12"/>
      <c r="C53338" s="12"/>
    </row>
    <row r="53339" spans="1:3" x14ac:dyDescent="0.35">
      <c r="A53339" s="12"/>
      <c r="B53339" s="12"/>
      <c r="C53339" s="12"/>
    </row>
    <row r="53340" spans="1:3" x14ac:dyDescent="0.35">
      <c r="A53340" s="12"/>
      <c r="B53340" s="12"/>
      <c r="C53340" s="12"/>
    </row>
    <row r="53341" spans="1:3" x14ac:dyDescent="0.35">
      <c r="A53341" s="12"/>
      <c r="B53341" s="12"/>
      <c r="C53341" s="12"/>
    </row>
    <row r="53342" spans="1:3" x14ac:dyDescent="0.35">
      <c r="A53342" s="12"/>
      <c r="B53342" s="12"/>
      <c r="C53342" s="12"/>
    </row>
    <row r="53343" spans="1:3" x14ac:dyDescent="0.35">
      <c r="A53343" s="12"/>
      <c r="B53343" s="12"/>
      <c r="C53343" s="12"/>
    </row>
    <row r="53344" spans="1:3" x14ac:dyDescent="0.35">
      <c r="A53344" s="12"/>
      <c r="B53344" s="12"/>
      <c r="C53344" s="12"/>
    </row>
    <row r="53345" spans="1:3" x14ac:dyDescent="0.35">
      <c r="A53345" s="12"/>
      <c r="B53345" s="12"/>
      <c r="C53345" s="12"/>
    </row>
    <row r="53346" spans="1:3" x14ac:dyDescent="0.35">
      <c r="A53346" s="12"/>
      <c r="B53346" s="12"/>
      <c r="C53346" s="12"/>
    </row>
    <row r="53347" spans="1:3" x14ac:dyDescent="0.35">
      <c r="A53347" s="12"/>
      <c r="B53347" s="12"/>
      <c r="C53347" s="12"/>
    </row>
    <row r="53348" spans="1:3" x14ac:dyDescent="0.35">
      <c r="A53348" s="12"/>
      <c r="B53348" s="12"/>
      <c r="C53348" s="12"/>
    </row>
    <row r="53349" spans="1:3" x14ac:dyDescent="0.35">
      <c r="A53349" s="12"/>
      <c r="B53349" s="12"/>
      <c r="C53349" s="12"/>
    </row>
    <row r="53350" spans="1:3" x14ac:dyDescent="0.35">
      <c r="A53350" s="12"/>
      <c r="B53350" s="12"/>
      <c r="C53350" s="12"/>
    </row>
    <row r="53351" spans="1:3" x14ac:dyDescent="0.35">
      <c r="A53351" s="12"/>
      <c r="B53351" s="12"/>
      <c r="C53351" s="12"/>
    </row>
    <row r="53352" spans="1:3" x14ac:dyDescent="0.35">
      <c r="A53352" s="12"/>
      <c r="B53352" s="12"/>
      <c r="C53352" s="12"/>
    </row>
    <row r="53353" spans="1:3" x14ac:dyDescent="0.35">
      <c r="A53353" s="12"/>
      <c r="B53353" s="12"/>
      <c r="C53353" s="12"/>
    </row>
    <row r="53354" spans="1:3" x14ac:dyDescent="0.35">
      <c r="A53354" s="12"/>
      <c r="B53354" s="12"/>
      <c r="C53354" s="12"/>
    </row>
    <row r="53355" spans="1:3" x14ac:dyDescent="0.35">
      <c r="A53355" s="12"/>
      <c r="B53355" s="12"/>
      <c r="C53355" s="12"/>
    </row>
    <row r="53356" spans="1:3" x14ac:dyDescent="0.35">
      <c r="A53356" s="12"/>
      <c r="B53356" s="12"/>
      <c r="C53356" s="12"/>
    </row>
    <row r="53357" spans="1:3" x14ac:dyDescent="0.35">
      <c r="A53357" s="12"/>
      <c r="B53357" s="12"/>
      <c r="C53357" s="12"/>
    </row>
    <row r="53358" spans="1:3" x14ac:dyDescent="0.35">
      <c r="A53358" s="12"/>
      <c r="B53358" s="12"/>
      <c r="C53358" s="12"/>
    </row>
    <row r="53359" spans="1:3" x14ac:dyDescent="0.35">
      <c r="A53359" s="12"/>
      <c r="B53359" s="12"/>
      <c r="C53359" s="12"/>
    </row>
    <row r="53360" spans="1:3" x14ac:dyDescent="0.35">
      <c r="A53360" s="12"/>
      <c r="B53360" s="12"/>
      <c r="C53360" s="12"/>
    </row>
    <row r="53361" spans="1:3" x14ac:dyDescent="0.35">
      <c r="A53361" s="12"/>
      <c r="B53361" s="12"/>
      <c r="C53361" s="12"/>
    </row>
    <row r="53362" spans="1:3" x14ac:dyDescent="0.35">
      <c r="A53362" s="12"/>
      <c r="B53362" s="12"/>
      <c r="C53362" s="12"/>
    </row>
    <row r="53363" spans="1:3" x14ac:dyDescent="0.35">
      <c r="A53363" s="12"/>
      <c r="B53363" s="12"/>
      <c r="C53363" s="12"/>
    </row>
    <row r="53364" spans="1:3" x14ac:dyDescent="0.35">
      <c r="A53364" s="12"/>
      <c r="B53364" s="12"/>
      <c r="C53364" s="12"/>
    </row>
    <row r="53365" spans="1:3" x14ac:dyDescent="0.35">
      <c r="A53365" s="12"/>
      <c r="B53365" s="12"/>
      <c r="C53365" s="12"/>
    </row>
    <row r="53366" spans="1:3" x14ac:dyDescent="0.35">
      <c r="A53366" s="12"/>
      <c r="B53366" s="12"/>
      <c r="C53366" s="12"/>
    </row>
    <row r="53367" spans="1:3" x14ac:dyDescent="0.35">
      <c r="A53367" s="12"/>
      <c r="B53367" s="12"/>
      <c r="C53367" s="12"/>
    </row>
    <row r="53368" spans="1:3" x14ac:dyDescent="0.35">
      <c r="A53368" s="12"/>
      <c r="B53368" s="12"/>
      <c r="C53368" s="12"/>
    </row>
    <row r="53369" spans="1:3" x14ac:dyDescent="0.35">
      <c r="A53369" s="12"/>
      <c r="B53369" s="12"/>
      <c r="C53369" s="12"/>
    </row>
    <row r="53370" spans="1:3" x14ac:dyDescent="0.35">
      <c r="A53370" s="12"/>
      <c r="B53370" s="12"/>
      <c r="C53370" s="12"/>
    </row>
    <row r="53371" spans="1:3" x14ac:dyDescent="0.35">
      <c r="A53371" s="12"/>
      <c r="B53371" s="12"/>
      <c r="C53371" s="12"/>
    </row>
    <row r="53372" spans="1:3" x14ac:dyDescent="0.35">
      <c r="A53372" s="12"/>
      <c r="B53372" s="12"/>
      <c r="C53372" s="12"/>
    </row>
    <row r="53373" spans="1:3" x14ac:dyDescent="0.35">
      <c r="A53373" s="12"/>
      <c r="B53373" s="12"/>
      <c r="C53373" s="12"/>
    </row>
    <row r="53374" spans="1:3" x14ac:dyDescent="0.35">
      <c r="A53374" s="12"/>
      <c r="B53374" s="12"/>
      <c r="C53374" s="12"/>
    </row>
    <row r="53375" spans="1:3" x14ac:dyDescent="0.35">
      <c r="A53375" s="12"/>
      <c r="B53375" s="12"/>
      <c r="C53375" s="12"/>
    </row>
    <row r="53376" spans="1:3" x14ac:dyDescent="0.35">
      <c r="A53376" s="12"/>
      <c r="B53376" s="12"/>
      <c r="C53376" s="12"/>
    </row>
    <row r="53377" spans="1:3" x14ac:dyDescent="0.35">
      <c r="A53377" s="12"/>
      <c r="B53377" s="12"/>
      <c r="C53377" s="12"/>
    </row>
    <row r="53378" spans="1:3" x14ac:dyDescent="0.35">
      <c r="A53378" s="12"/>
      <c r="B53378" s="12"/>
      <c r="C53378" s="12"/>
    </row>
    <row r="53379" spans="1:3" x14ac:dyDescent="0.35">
      <c r="A53379" s="12"/>
      <c r="B53379" s="12"/>
      <c r="C53379" s="12"/>
    </row>
    <row r="53380" spans="1:3" x14ac:dyDescent="0.35">
      <c r="A53380" s="12"/>
      <c r="B53380" s="12"/>
      <c r="C53380" s="12"/>
    </row>
    <row r="53381" spans="1:3" x14ac:dyDescent="0.35">
      <c r="A53381" s="12"/>
      <c r="B53381" s="12"/>
      <c r="C53381" s="12"/>
    </row>
    <row r="53382" spans="1:3" x14ac:dyDescent="0.35">
      <c r="A53382" s="12"/>
      <c r="B53382" s="12"/>
      <c r="C53382" s="12"/>
    </row>
    <row r="53383" spans="1:3" x14ac:dyDescent="0.35">
      <c r="A53383" s="12"/>
      <c r="B53383" s="12"/>
      <c r="C53383" s="12"/>
    </row>
    <row r="53384" spans="1:3" x14ac:dyDescent="0.35">
      <c r="A53384" s="12"/>
      <c r="B53384" s="12"/>
      <c r="C53384" s="12"/>
    </row>
    <row r="53385" spans="1:3" x14ac:dyDescent="0.35">
      <c r="A53385" s="12"/>
      <c r="B53385" s="12"/>
      <c r="C53385" s="12"/>
    </row>
    <row r="53386" spans="1:3" x14ac:dyDescent="0.35">
      <c r="A53386" s="12"/>
      <c r="B53386" s="12"/>
      <c r="C53386" s="12"/>
    </row>
    <row r="53387" spans="1:3" x14ac:dyDescent="0.35">
      <c r="A53387" s="12"/>
      <c r="B53387" s="12"/>
      <c r="C53387" s="12"/>
    </row>
    <row r="53388" spans="1:3" x14ac:dyDescent="0.35">
      <c r="A53388" s="12"/>
      <c r="B53388" s="12"/>
      <c r="C53388" s="12"/>
    </row>
    <row r="53389" spans="1:3" x14ac:dyDescent="0.35">
      <c r="A53389" s="12"/>
      <c r="B53389" s="12"/>
      <c r="C53389" s="12"/>
    </row>
    <row r="53390" spans="1:3" x14ac:dyDescent="0.35">
      <c r="A53390" s="12"/>
      <c r="B53390" s="12"/>
      <c r="C53390" s="12"/>
    </row>
    <row r="53391" spans="1:3" x14ac:dyDescent="0.35">
      <c r="A53391" s="12"/>
      <c r="B53391" s="12"/>
      <c r="C53391" s="12"/>
    </row>
    <row r="53392" spans="1:3" x14ac:dyDescent="0.35">
      <c r="A53392" s="12"/>
      <c r="B53392" s="12"/>
      <c r="C53392" s="12"/>
    </row>
    <row r="53393" spans="1:3" x14ac:dyDescent="0.35">
      <c r="A53393" s="12"/>
      <c r="B53393" s="12"/>
      <c r="C53393" s="12"/>
    </row>
    <row r="53394" spans="1:3" x14ac:dyDescent="0.35">
      <c r="A53394" s="12"/>
      <c r="B53394" s="12"/>
      <c r="C53394" s="12"/>
    </row>
    <row r="53395" spans="1:3" x14ac:dyDescent="0.35">
      <c r="A53395" s="12"/>
      <c r="B53395" s="12"/>
      <c r="C53395" s="12"/>
    </row>
    <row r="53396" spans="1:3" x14ac:dyDescent="0.35">
      <c r="A53396" s="12"/>
      <c r="B53396" s="12"/>
      <c r="C53396" s="12"/>
    </row>
    <row r="53397" spans="1:3" x14ac:dyDescent="0.35">
      <c r="A53397" s="12"/>
      <c r="B53397" s="12"/>
      <c r="C53397" s="12"/>
    </row>
    <row r="53398" spans="1:3" x14ac:dyDescent="0.35">
      <c r="A53398" s="12"/>
      <c r="B53398" s="12"/>
      <c r="C53398" s="12"/>
    </row>
    <row r="53399" spans="1:3" x14ac:dyDescent="0.35">
      <c r="A53399" s="12"/>
      <c r="B53399" s="12"/>
      <c r="C53399" s="12"/>
    </row>
    <row r="53400" spans="1:3" x14ac:dyDescent="0.35">
      <c r="A53400" s="12"/>
      <c r="B53400" s="12"/>
      <c r="C53400" s="12"/>
    </row>
    <row r="53401" spans="1:3" x14ac:dyDescent="0.35">
      <c r="A53401" s="12"/>
      <c r="B53401" s="12"/>
      <c r="C53401" s="12"/>
    </row>
    <row r="53402" spans="1:3" x14ac:dyDescent="0.35">
      <c r="A53402" s="12"/>
      <c r="B53402" s="12"/>
      <c r="C53402" s="12"/>
    </row>
    <row r="53403" spans="1:3" x14ac:dyDescent="0.35">
      <c r="A53403" s="12"/>
      <c r="B53403" s="12"/>
      <c r="C53403" s="12"/>
    </row>
    <row r="53404" spans="1:3" x14ac:dyDescent="0.35">
      <c r="A53404" s="12"/>
      <c r="B53404" s="12"/>
      <c r="C53404" s="12"/>
    </row>
    <row r="53405" spans="1:3" x14ac:dyDescent="0.35">
      <c r="A53405" s="12"/>
      <c r="B53405" s="12"/>
      <c r="C53405" s="12"/>
    </row>
    <row r="53406" spans="1:3" x14ac:dyDescent="0.35">
      <c r="A53406" s="12"/>
      <c r="B53406" s="12"/>
      <c r="C53406" s="12"/>
    </row>
    <row r="53407" spans="1:3" x14ac:dyDescent="0.35">
      <c r="A53407" s="12"/>
      <c r="B53407" s="12"/>
      <c r="C53407" s="12"/>
    </row>
    <row r="53408" spans="1:3" x14ac:dyDescent="0.35">
      <c r="A53408" s="12"/>
      <c r="B53408" s="12"/>
      <c r="C53408" s="12"/>
    </row>
    <row r="53409" spans="1:3" x14ac:dyDescent="0.35">
      <c r="A53409" s="12"/>
      <c r="B53409" s="12"/>
      <c r="C53409" s="12"/>
    </row>
    <row r="53410" spans="1:3" x14ac:dyDescent="0.35">
      <c r="A53410" s="12"/>
      <c r="B53410" s="12"/>
      <c r="C53410" s="12"/>
    </row>
    <row r="53411" spans="1:3" x14ac:dyDescent="0.35">
      <c r="A53411" s="12"/>
      <c r="B53411" s="12"/>
      <c r="C53411" s="12"/>
    </row>
    <row r="53412" spans="1:3" x14ac:dyDescent="0.35">
      <c r="A53412" s="12"/>
      <c r="B53412" s="12"/>
      <c r="C53412" s="12"/>
    </row>
    <row r="53413" spans="1:3" x14ac:dyDescent="0.35">
      <c r="A53413" s="12"/>
      <c r="B53413" s="12"/>
      <c r="C53413" s="12"/>
    </row>
    <row r="53414" spans="1:3" x14ac:dyDescent="0.35">
      <c r="A53414" s="12"/>
      <c r="B53414" s="12"/>
      <c r="C53414" s="12"/>
    </row>
    <row r="53415" spans="1:3" x14ac:dyDescent="0.35">
      <c r="A53415" s="12"/>
      <c r="B53415" s="12"/>
      <c r="C53415" s="12"/>
    </row>
    <row r="53416" spans="1:3" x14ac:dyDescent="0.35">
      <c r="A53416" s="12"/>
      <c r="B53416" s="12"/>
      <c r="C53416" s="12"/>
    </row>
    <row r="53417" spans="1:3" x14ac:dyDescent="0.35">
      <c r="A53417" s="12"/>
      <c r="B53417" s="12"/>
      <c r="C53417" s="12"/>
    </row>
    <row r="53418" spans="1:3" x14ac:dyDescent="0.35">
      <c r="A53418" s="12"/>
      <c r="B53418" s="12"/>
      <c r="C53418" s="12"/>
    </row>
    <row r="53419" spans="1:3" x14ac:dyDescent="0.35">
      <c r="A53419" s="12"/>
      <c r="B53419" s="12"/>
      <c r="C53419" s="12"/>
    </row>
    <row r="53420" spans="1:3" x14ac:dyDescent="0.35">
      <c r="A53420" s="12"/>
      <c r="B53420" s="12"/>
      <c r="C53420" s="12"/>
    </row>
    <row r="53421" spans="1:3" x14ac:dyDescent="0.35">
      <c r="A53421" s="12"/>
      <c r="B53421" s="12"/>
      <c r="C53421" s="12"/>
    </row>
    <row r="53422" spans="1:3" x14ac:dyDescent="0.35">
      <c r="A53422" s="12"/>
      <c r="B53422" s="12"/>
      <c r="C53422" s="12"/>
    </row>
    <row r="53423" spans="1:3" x14ac:dyDescent="0.35">
      <c r="A53423" s="12"/>
      <c r="B53423" s="12"/>
      <c r="C53423" s="12"/>
    </row>
    <row r="53424" spans="1:3" x14ac:dyDescent="0.35">
      <c r="A53424" s="12"/>
      <c r="B53424" s="12"/>
      <c r="C53424" s="12"/>
    </row>
    <row r="53425" spans="1:3" x14ac:dyDescent="0.35">
      <c r="A53425" s="12"/>
      <c r="B53425" s="12"/>
      <c r="C53425" s="12"/>
    </row>
    <row r="53426" spans="1:3" x14ac:dyDescent="0.35">
      <c r="A53426" s="12"/>
      <c r="B53426" s="12"/>
      <c r="C53426" s="12"/>
    </row>
    <row r="53427" spans="1:3" x14ac:dyDescent="0.35">
      <c r="A53427" s="12"/>
      <c r="B53427" s="12"/>
      <c r="C53427" s="12"/>
    </row>
    <row r="53428" spans="1:3" x14ac:dyDescent="0.35">
      <c r="A53428" s="12"/>
      <c r="B53428" s="12"/>
      <c r="C53428" s="12"/>
    </row>
    <row r="53429" spans="1:3" x14ac:dyDescent="0.35">
      <c r="A53429" s="12"/>
      <c r="B53429" s="12"/>
      <c r="C53429" s="12"/>
    </row>
    <row r="53430" spans="1:3" x14ac:dyDescent="0.35">
      <c r="A53430" s="12"/>
      <c r="B53430" s="12"/>
      <c r="C53430" s="12"/>
    </row>
    <row r="53431" spans="1:3" x14ac:dyDescent="0.35">
      <c r="A53431" s="12"/>
      <c r="B53431" s="12"/>
      <c r="C53431" s="12"/>
    </row>
    <row r="53432" spans="1:3" x14ac:dyDescent="0.35">
      <c r="A53432" s="12"/>
      <c r="B53432" s="12"/>
      <c r="C53432" s="12"/>
    </row>
    <row r="53433" spans="1:3" x14ac:dyDescent="0.35">
      <c r="A53433" s="12"/>
      <c r="B53433" s="12"/>
      <c r="C53433" s="12"/>
    </row>
    <row r="53434" spans="1:3" x14ac:dyDescent="0.35">
      <c r="A53434" s="12"/>
      <c r="B53434" s="12"/>
      <c r="C53434" s="12"/>
    </row>
    <row r="53435" spans="1:3" x14ac:dyDescent="0.35">
      <c r="A53435" s="12"/>
      <c r="B53435" s="12"/>
      <c r="C53435" s="12"/>
    </row>
    <row r="53436" spans="1:3" x14ac:dyDescent="0.35">
      <c r="A53436" s="12"/>
      <c r="B53436" s="12"/>
      <c r="C53436" s="12"/>
    </row>
    <row r="53437" spans="1:3" x14ac:dyDescent="0.35">
      <c r="A53437" s="12"/>
      <c r="B53437" s="12"/>
      <c r="C53437" s="12"/>
    </row>
    <row r="53438" spans="1:3" x14ac:dyDescent="0.35">
      <c r="A53438" s="12"/>
      <c r="B53438" s="12"/>
      <c r="C53438" s="12"/>
    </row>
    <row r="53439" spans="1:3" x14ac:dyDescent="0.35">
      <c r="A53439" s="12"/>
      <c r="B53439" s="12"/>
      <c r="C53439" s="12"/>
    </row>
    <row r="53440" spans="1:3" x14ac:dyDescent="0.35">
      <c r="A53440" s="12"/>
      <c r="B53440" s="12"/>
      <c r="C53440" s="12"/>
    </row>
    <row r="53441" spans="1:3" x14ac:dyDescent="0.35">
      <c r="A53441" s="12"/>
      <c r="B53441" s="12"/>
      <c r="C53441" s="12"/>
    </row>
    <row r="53442" spans="1:3" x14ac:dyDescent="0.35">
      <c r="A53442" s="12"/>
      <c r="B53442" s="12"/>
      <c r="C53442" s="12"/>
    </row>
    <row r="53443" spans="1:3" x14ac:dyDescent="0.35">
      <c r="A53443" s="12"/>
      <c r="B53443" s="12"/>
      <c r="C53443" s="12"/>
    </row>
    <row r="53444" spans="1:3" x14ac:dyDescent="0.35">
      <c r="A53444" s="12"/>
      <c r="B53444" s="12"/>
      <c r="C53444" s="12"/>
    </row>
    <row r="53445" spans="1:3" x14ac:dyDescent="0.35">
      <c r="A53445" s="12"/>
      <c r="B53445" s="12"/>
      <c r="C53445" s="12"/>
    </row>
    <row r="53446" spans="1:3" x14ac:dyDescent="0.35">
      <c r="A53446" s="12"/>
      <c r="B53446" s="12"/>
      <c r="C53446" s="12"/>
    </row>
    <row r="53447" spans="1:3" x14ac:dyDescent="0.35">
      <c r="A53447" s="12"/>
      <c r="B53447" s="12"/>
      <c r="C53447" s="12"/>
    </row>
    <row r="53448" spans="1:3" x14ac:dyDescent="0.35">
      <c r="A53448" s="12"/>
      <c r="B53448" s="12"/>
      <c r="C53448" s="12"/>
    </row>
    <row r="53449" spans="1:3" x14ac:dyDescent="0.35">
      <c r="A53449" s="12"/>
      <c r="B53449" s="12"/>
      <c r="C53449" s="12"/>
    </row>
    <row r="53450" spans="1:3" x14ac:dyDescent="0.35">
      <c r="A53450" s="12"/>
      <c r="B53450" s="12"/>
      <c r="C53450" s="12"/>
    </row>
    <row r="53451" spans="1:3" x14ac:dyDescent="0.35">
      <c r="A53451" s="12"/>
      <c r="B53451" s="12"/>
      <c r="C53451" s="12"/>
    </row>
    <row r="53452" spans="1:3" x14ac:dyDescent="0.35">
      <c r="A53452" s="12"/>
      <c r="B53452" s="12"/>
      <c r="C53452" s="12"/>
    </row>
    <row r="53453" spans="1:3" x14ac:dyDescent="0.35">
      <c r="A53453" s="12"/>
      <c r="B53453" s="12"/>
      <c r="C53453" s="12"/>
    </row>
    <row r="53454" spans="1:3" x14ac:dyDescent="0.35">
      <c r="A53454" s="12"/>
      <c r="B53454" s="12"/>
      <c r="C53454" s="12"/>
    </row>
    <row r="53455" spans="1:3" x14ac:dyDescent="0.35">
      <c r="A53455" s="12"/>
      <c r="B53455" s="12"/>
      <c r="C53455" s="12"/>
    </row>
    <row r="53456" spans="1:3" x14ac:dyDescent="0.35">
      <c r="A53456" s="12"/>
      <c r="B53456" s="12"/>
      <c r="C53456" s="12"/>
    </row>
    <row r="53457" spans="1:3" x14ac:dyDescent="0.35">
      <c r="A53457" s="12"/>
      <c r="B53457" s="12"/>
      <c r="C53457" s="12"/>
    </row>
    <row r="53458" spans="1:3" x14ac:dyDescent="0.35">
      <c r="A53458" s="12"/>
      <c r="B53458" s="12"/>
      <c r="C53458" s="12"/>
    </row>
    <row r="53459" spans="1:3" x14ac:dyDescent="0.35">
      <c r="A53459" s="12"/>
      <c r="B53459" s="12"/>
      <c r="C53459" s="12"/>
    </row>
    <row r="53460" spans="1:3" x14ac:dyDescent="0.35">
      <c r="A53460" s="12"/>
      <c r="B53460" s="12"/>
      <c r="C53460" s="12"/>
    </row>
    <row r="53461" spans="1:3" x14ac:dyDescent="0.35">
      <c r="A53461" s="12"/>
      <c r="B53461" s="12"/>
      <c r="C53461" s="12"/>
    </row>
    <row r="53462" spans="1:3" x14ac:dyDescent="0.35">
      <c r="A53462" s="12"/>
      <c r="B53462" s="12"/>
      <c r="C53462" s="12"/>
    </row>
    <row r="53463" spans="1:3" x14ac:dyDescent="0.35">
      <c r="A53463" s="12"/>
      <c r="B53463" s="12"/>
      <c r="C53463" s="12"/>
    </row>
    <row r="53464" spans="1:3" x14ac:dyDescent="0.35">
      <c r="A53464" s="12"/>
      <c r="B53464" s="12"/>
      <c r="C53464" s="12"/>
    </row>
    <row r="53465" spans="1:3" x14ac:dyDescent="0.35">
      <c r="A53465" s="12"/>
      <c r="B53465" s="12"/>
      <c r="C53465" s="12"/>
    </row>
    <row r="53466" spans="1:3" x14ac:dyDescent="0.35">
      <c r="A53466" s="12"/>
      <c r="B53466" s="12"/>
      <c r="C53466" s="12"/>
    </row>
    <row r="53467" spans="1:3" x14ac:dyDescent="0.35">
      <c r="A53467" s="12"/>
      <c r="B53467" s="12"/>
      <c r="C53467" s="12"/>
    </row>
    <row r="53468" spans="1:3" x14ac:dyDescent="0.35">
      <c r="A53468" s="12"/>
      <c r="B53468" s="12"/>
      <c r="C53468" s="12"/>
    </row>
    <row r="53469" spans="1:3" x14ac:dyDescent="0.35">
      <c r="A53469" s="12"/>
      <c r="B53469" s="12"/>
      <c r="C53469" s="12"/>
    </row>
    <row r="53470" spans="1:3" x14ac:dyDescent="0.35">
      <c r="A53470" s="12"/>
      <c r="B53470" s="12"/>
      <c r="C53470" s="12"/>
    </row>
    <row r="53471" spans="1:3" x14ac:dyDescent="0.35">
      <c r="A53471" s="12"/>
      <c r="B53471" s="12"/>
      <c r="C53471" s="12"/>
    </row>
    <row r="53472" spans="1:3" x14ac:dyDescent="0.35">
      <c r="A53472" s="12"/>
      <c r="B53472" s="12"/>
      <c r="C53472" s="12"/>
    </row>
    <row r="53473" spans="1:3" x14ac:dyDescent="0.35">
      <c r="A53473" s="12"/>
      <c r="B53473" s="12"/>
      <c r="C53473" s="12"/>
    </row>
    <row r="53474" spans="1:3" x14ac:dyDescent="0.35">
      <c r="A53474" s="12"/>
      <c r="B53474" s="12"/>
      <c r="C53474" s="12"/>
    </row>
    <row r="53475" spans="1:3" x14ac:dyDescent="0.35">
      <c r="A53475" s="12"/>
      <c r="B53475" s="12"/>
      <c r="C53475" s="12"/>
    </row>
    <row r="53476" spans="1:3" x14ac:dyDescent="0.35">
      <c r="A53476" s="12"/>
      <c r="B53476" s="12"/>
      <c r="C53476" s="12"/>
    </row>
    <row r="53477" spans="1:3" x14ac:dyDescent="0.35">
      <c r="A53477" s="12"/>
      <c r="B53477" s="12"/>
      <c r="C53477" s="12"/>
    </row>
    <row r="53478" spans="1:3" x14ac:dyDescent="0.35">
      <c r="A53478" s="12"/>
      <c r="B53478" s="12"/>
      <c r="C53478" s="12"/>
    </row>
    <row r="53479" spans="1:3" x14ac:dyDescent="0.35">
      <c r="A53479" s="12"/>
      <c r="B53479" s="12"/>
      <c r="C53479" s="12"/>
    </row>
    <row r="53480" spans="1:3" x14ac:dyDescent="0.35">
      <c r="A53480" s="12"/>
      <c r="B53480" s="12"/>
      <c r="C53480" s="12"/>
    </row>
    <row r="53481" spans="1:3" x14ac:dyDescent="0.35">
      <c r="A53481" s="12"/>
      <c r="B53481" s="12"/>
      <c r="C53481" s="12"/>
    </row>
    <row r="53482" spans="1:3" x14ac:dyDescent="0.35">
      <c r="A53482" s="12"/>
      <c r="B53482" s="12"/>
      <c r="C53482" s="12"/>
    </row>
    <row r="53483" spans="1:3" x14ac:dyDescent="0.35">
      <c r="A53483" s="12"/>
      <c r="B53483" s="12"/>
      <c r="C53483" s="12"/>
    </row>
    <row r="53484" spans="1:3" x14ac:dyDescent="0.35">
      <c r="A53484" s="12"/>
      <c r="B53484" s="12"/>
      <c r="C53484" s="12"/>
    </row>
    <row r="53485" spans="1:3" x14ac:dyDescent="0.35">
      <c r="A53485" s="12"/>
      <c r="B53485" s="12"/>
      <c r="C53485" s="12"/>
    </row>
    <row r="53486" spans="1:3" x14ac:dyDescent="0.35">
      <c r="A53486" s="12"/>
      <c r="B53486" s="12"/>
      <c r="C53486" s="12"/>
    </row>
    <row r="53487" spans="1:3" x14ac:dyDescent="0.35">
      <c r="A53487" s="12"/>
      <c r="B53487" s="12"/>
      <c r="C53487" s="12"/>
    </row>
    <row r="53488" spans="1:3" x14ac:dyDescent="0.35">
      <c r="A53488" s="12"/>
      <c r="B53488" s="12"/>
      <c r="C53488" s="12"/>
    </row>
    <row r="53489" spans="1:3" x14ac:dyDescent="0.35">
      <c r="A53489" s="12"/>
      <c r="B53489" s="12"/>
      <c r="C53489" s="12"/>
    </row>
    <row r="53490" spans="1:3" x14ac:dyDescent="0.35">
      <c r="A53490" s="12"/>
      <c r="B53490" s="12"/>
      <c r="C53490" s="12"/>
    </row>
    <row r="53491" spans="1:3" x14ac:dyDescent="0.35">
      <c r="A53491" s="12"/>
      <c r="B53491" s="12"/>
      <c r="C53491" s="12"/>
    </row>
    <row r="53492" spans="1:3" x14ac:dyDescent="0.35">
      <c r="A53492" s="12"/>
      <c r="B53492" s="12"/>
      <c r="C53492" s="12"/>
    </row>
    <row r="53493" spans="1:3" x14ac:dyDescent="0.35">
      <c r="A53493" s="12"/>
      <c r="B53493" s="12"/>
      <c r="C53493" s="12"/>
    </row>
    <row r="53494" spans="1:3" x14ac:dyDescent="0.35">
      <c r="A53494" s="12"/>
      <c r="B53494" s="12"/>
      <c r="C53494" s="12"/>
    </row>
    <row r="53495" spans="1:3" x14ac:dyDescent="0.35">
      <c r="A53495" s="12"/>
      <c r="B53495" s="12"/>
      <c r="C53495" s="12"/>
    </row>
    <row r="53496" spans="1:3" x14ac:dyDescent="0.35">
      <c r="A53496" s="12"/>
      <c r="B53496" s="12"/>
      <c r="C53496" s="12"/>
    </row>
    <row r="53497" spans="1:3" x14ac:dyDescent="0.35">
      <c r="A53497" s="12"/>
      <c r="B53497" s="12"/>
      <c r="C53497" s="12"/>
    </row>
    <row r="53498" spans="1:3" x14ac:dyDescent="0.35">
      <c r="A53498" s="12"/>
      <c r="B53498" s="12"/>
      <c r="C53498" s="12"/>
    </row>
    <row r="53499" spans="1:3" x14ac:dyDescent="0.35">
      <c r="A53499" s="12"/>
      <c r="B53499" s="12"/>
      <c r="C53499" s="12"/>
    </row>
    <row r="53500" spans="1:3" x14ac:dyDescent="0.35">
      <c r="A53500" s="12"/>
      <c r="B53500" s="12"/>
      <c r="C53500" s="12"/>
    </row>
    <row r="53501" spans="1:3" x14ac:dyDescent="0.35">
      <c r="A53501" s="12"/>
      <c r="B53501" s="12"/>
      <c r="C53501" s="12"/>
    </row>
    <row r="53502" spans="1:3" x14ac:dyDescent="0.35">
      <c r="A53502" s="12"/>
      <c r="B53502" s="12"/>
      <c r="C53502" s="12"/>
    </row>
    <row r="53503" spans="1:3" x14ac:dyDescent="0.35">
      <c r="A53503" s="12"/>
      <c r="B53503" s="12"/>
      <c r="C53503" s="12"/>
    </row>
    <row r="53504" spans="1:3" x14ac:dyDescent="0.35">
      <c r="A53504" s="12"/>
      <c r="B53504" s="12"/>
      <c r="C53504" s="12"/>
    </row>
    <row r="53505" spans="1:3" x14ac:dyDescent="0.35">
      <c r="A53505" s="12"/>
      <c r="B53505" s="12"/>
      <c r="C53505" s="12"/>
    </row>
    <row r="53506" spans="1:3" x14ac:dyDescent="0.35">
      <c r="A53506" s="12"/>
      <c r="B53506" s="12"/>
      <c r="C53506" s="12"/>
    </row>
    <row r="53507" spans="1:3" x14ac:dyDescent="0.35">
      <c r="A53507" s="12"/>
      <c r="B53507" s="12"/>
      <c r="C53507" s="12"/>
    </row>
    <row r="53508" spans="1:3" x14ac:dyDescent="0.35">
      <c r="A53508" s="12"/>
      <c r="B53508" s="12"/>
      <c r="C53508" s="12"/>
    </row>
    <row r="53509" spans="1:3" x14ac:dyDescent="0.35">
      <c r="A53509" s="12"/>
      <c r="B53509" s="12"/>
      <c r="C53509" s="12"/>
    </row>
    <row r="53510" spans="1:3" x14ac:dyDescent="0.35">
      <c r="A53510" s="12"/>
      <c r="B53510" s="12"/>
      <c r="C53510" s="12"/>
    </row>
    <row r="53511" spans="1:3" x14ac:dyDescent="0.35">
      <c r="A53511" s="12"/>
      <c r="B53511" s="12"/>
      <c r="C53511" s="12"/>
    </row>
    <row r="53512" spans="1:3" x14ac:dyDescent="0.35">
      <c r="A53512" s="12"/>
      <c r="B53512" s="12"/>
      <c r="C53512" s="12"/>
    </row>
    <row r="53513" spans="1:3" x14ac:dyDescent="0.35">
      <c r="A53513" s="12"/>
      <c r="B53513" s="12"/>
      <c r="C53513" s="12"/>
    </row>
    <row r="53514" spans="1:3" x14ac:dyDescent="0.35">
      <c r="A53514" s="12"/>
      <c r="B53514" s="12"/>
      <c r="C53514" s="12"/>
    </row>
    <row r="53515" spans="1:3" x14ac:dyDescent="0.35">
      <c r="A53515" s="12"/>
      <c r="B53515" s="12"/>
      <c r="C53515" s="12"/>
    </row>
    <row r="53516" spans="1:3" x14ac:dyDescent="0.35">
      <c r="A53516" s="12"/>
      <c r="B53516" s="12"/>
      <c r="C53516" s="12"/>
    </row>
    <row r="53517" spans="1:3" x14ac:dyDescent="0.35">
      <c r="A53517" s="12"/>
      <c r="B53517" s="12"/>
      <c r="C53517" s="12"/>
    </row>
    <row r="53518" spans="1:3" x14ac:dyDescent="0.35">
      <c r="A53518" s="12"/>
      <c r="B53518" s="12"/>
      <c r="C53518" s="12"/>
    </row>
    <row r="53519" spans="1:3" x14ac:dyDescent="0.35">
      <c r="A53519" s="12"/>
      <c r="B53519" s="12"/>
      <c r="C53519" s="12"/>
    </row>
    <row r="53520" spans="1:3" x14ac:dyDescent="0.35">
      <c r="A53520" s="12"/>
      <c r="B53520" s="12"/>
      <c r="C53520" s="12"/>
    </row>
    <row r="53521" spans="1:3" x14ac:dyDescent="0.35">
      <c r="A53521" s="12"/>
      <c r="B53521" s="12"/>
      <c r="C53521" s="12"/>
    </row>
    <row r="53522" spans="1:3" x14ac:dyDescent="0.35">
      <c r="A53522" s="12"/>
      <c r="B53522" s="12"/>
      <c r="C53522" s="12"/>
    </row>
    <row r="53523" spans="1:3" x14ac:dyDescent="0.35">
      <c r="A53523" s="12"/>
      <c r="B53523" s="12"/>
      <c r="C53523" s="12"/>
    </row>
    <row r="53524" spans="1:3" x14ac:dyDescent="0.35">
      <c r="A53524" s="12"/>
      <c r="B53524" s="12"/>
      <c r="C53524" s="12"/>
    </row>
    <row r="53525" spans="1:3" x14ac:dyDescent="0.35">
      <c r="A53525" s="12"/>
      <c r="B53525" s="12"/>
      <c r="C53525" s="12"/>
    </row>
    <row r="53526" spans="1:3" x14ac:dyDescent="0.35">
      <c r="A53526" s="12"/>
      <c r="B53526" s="12"/>
      <c r="C53526" s="12"/>
    </row>
    <row r="53527" spans="1:3" x14ac:dyDescent="0.35">
      <c r="A53527" s="12"/>
      <c r="B53527" s="12"/>
      <c r="C53527" s="12"/>
    </row>
    <row r="53528" spans="1:3" x14ac:dyDescent="0.35">
      <c r="A53528" s="12"/>
      <c r="B53528" s="12"/>
      <c r="C53528" s="12"/>
    </row>
    <row r="53529" spans="1:3" x14ac:dyDescent="0.35">
      <c r="A53529" s="12"/>
      <c r="B53529" s="12"/>
      <c r="C53529" s="12"/>
    </row>
    <row r="53530" spans="1:3" x14ac:dyDescent="0.35">
      <c r="A53530" s="12"/>
      <c r="B53530" s="12"/>
      <c r="C53530" s="12"/>
    </row>
    <row r="53531" spans="1:3" x14ac:dyDescent="0.35">
      <c r="A53531" s="12"/>
      <c r="B53531" s="12"/>
      <c r="C53531" s="12"/>
    </row>
    <row r="53532" spans="1:3" x14ac:dyDescent="0.35">
      <c r="A53532" s="12"/>
      <c r="B53532" s="12"/>
      <c r="C53532" s="12"/>
    </row>
    <row r="53533" spans="1:3" x14ac:dyDescent="0.35">
      <c r="A53533" s="12"/>
      <c r="B53533" s="12"/>
      <c r="C53533" s="12"/>
    </row>
    <row r="53534" spans="1:3" x14ac:dyDescent="0.35">
      <c r="A53534" s="12"/>
      <c r="B53534" s="12"/>
      <c r="C53534" s="12"/>
    </row>
    <row r="53535" spans="1:3" x14ac:dyDescent="0.35">
      <c r="A53535" s="12"/>
      <c r="B53535" s="12"/>
      <c r="C53535" s="12"/>
    </row>
    <row r="53536" spans="1:3" x14ac:dyDescent="0.35">
      <c r="A53536" s="12"/>
      <c r="B53536" s="12"/>
      <c r="C53536" s="12"/>
    </row>
    <row r="53537" spans="1:3" x14ac:dyDescent="0.35">
      <c r="A53537" s="12"/>
      <c r="B53537" s="12"/>
      <c r="C53537" s="12"/>
    </row>
    <row r="53538" spans="1:3" x14ac:dyDescent="0.35">
      <c r="A53538" s="12"/>
      <c r="B53538" s="12"/>
      <c r="C53538" s="12"/>
    </row>
    <row r="53539" spans="1:3" x14ac:dyDescent="0.35">
      <c r="A53539" s="12"/>
      <c r="B53539" s="12"/>
      <c r="C53539" s="12"/>
    </row>
    <row r="53540" spans="1:3" x14ac:dyDescent="0.35">
      <c r="A53540" s="12"/>
      <c r="B53540" s="12"/>
      <c r="C53540" s="12"/>
    </row>
    <row r="53541" spans="1:3" x14ac:dyDescent="0.35">
      <c r="A53541" s="12"/>
      <c r="B53541" s="12"/>
      <c r="C53541" s="12"/>
    </row>
    <row r="53542" spans="1:3" x14ac:dyDescent="0.35">
      <c r="A53542" s="12"/>
      <c r="B53542" s="12"/>
      <c r="C53542" s="12"/>
    </row>
    <row r="53543" spans="1:3" x14ac:dyDescent="0.35">
      <c r="A53543" s="12"/>
      <c r="B53543" s="12"/>
      <c r="C53543" s="12"/>
    </row>
    <row r="53544" spans="1:3" x14ac:dyDescent="0.35">
      <c r="A53544" s="12"/>
      <c r="B53544" s="12"/>
      <c r="C53544" s="12"/>
    </row>
    <row r="53545" spans="1:3" x14ac:dyDescent="0.35">
      <c r="A53545" s="12"/>
      <c r="B53545" s="12"/>
      <c r="C53545" s="12"/>
    </row>
    <row r="53546" spans="1:3" x14ac:dyDescent="0.35">
      <c r="A53546" s="12"/>
      <c r="B53546" s="12"/>
      <c r="C53546" s="12"/>
    </row>
    <row r="53547" spans="1:3" x14ac:dyDescent="0.35">
      <c r="A53547" s="12"/>
      <c r="B53547" s="12"/>
      <c r="C53547" s="12"/>
    </row>
    <row r="53548" spans="1:3" x14ac:dyDescent="0.35">
      <c r="A53548" s="12"/>
      <c r="B53548" s="12"/>
      <c r="C53548" s="12"/>
    </row>
    <row r="53549" spans="1:3" x14ac:dyDescent="0.35">
      <c r="A53549" s="12"/>
      <c r="B53549" s="12"/>
      <c r="C53549" s="12"/>
    </row>
    <row r="53550" spans="1:3" x14ac:dyDescent="0.35">
      <c r="A53550" s="12"/>
      <c r="B53550" s="12"/>
      <c r="C53550" s="12"/>
    </row>
    <row r="53551" spans="1:3" x14ac:dyDescent="0.35">
      <c r="A53551" s="12"/>
      <c r="B53551" s="12"/>
      <c r="C53551" s="12"/>
    </row>
    <row r="53552" spans="1:3" x14ac:dyDescent="0.35">
      <c r="A53552" s="12"/>
      <c r="B53552" s="12"/>
      <c r="C53552" s="12"/>
    </row>
    <row r="53553" spans="1:3" x14ac:dyDescent="0.35">
      <c r="A53553" s="12"/>
      <c r="B53553" s="12"/>
      <c r="C53553" s="12"/>
    </row>
    <row r="53554" spans="1:3" x14ac:dyDescent="0.35">
      <c r="A53554" s="12"/>
      <c r="B53554" s="12"/>
      <c r="C53554" s="12"/>
    </row>
    <row r="53555" spans="1:3" x14ac:dyDescent="0.35">
      <c r="A53555" s="12"/>
      <c r="B53555" s="12"/>
      <c r="C53555" s="12"/>
    </row>
    <row r="53556" spans="1:3" x14ac:dyDescent="0.35">
      <c r="A53556" s="12"/>
      <c r="B53556" s="12"/>
      <c r="C53556" s="12"/>
    </row>
    <row r="53557" spans="1:3" x14ac:dyDescent="0.35">
      <c r="A53557" s="12"/>
      <c r="B53557" s="12"/>
      <c r="C53557" s="12"/>
    </row>
    <row r="53558" spans="1:3" x14ac:dyDescent="0.35">
      <c r="A53558" s="12"/>
      <c r="B53558" s="12"/>
      <c r="C53558" s="12"/>
    </row>
    <row r="53559" spans="1:3" x14ac:dyDescent="0.35">
      <c r="A53559" s="12"/>
      <c r="B53559" s="12"/>
      <c r="C53559" s="12"/>
    </row>
    <row r="53560" spans="1:3" x14ac:dyDescent="0.35">
      <c r="A53560" s="12"/>
      <c r="B53560" s="12"/>
      <c r="C53560" s="12"/>
    </row>
    <row r="53561" spans="1:3" x14ac:dyDescent="0.35">
      <c r="A53561" s="12"/>
      <c r="B53561" s="12"/>
      <c r="C53561" s="12"/>
    </row>
    <row r="53562" spans="1:3" x14ac:dyDescent="0.35">
      <c r="A53562" s="12"/>
      <c r="B53562" s="12"/>
      <c r="C53562" s="12"/>
    </row>
    <row r="53563" spans="1:3" x14ac:dyDescent="0.35">
      <c r="A53563" s="12"/>
      <c r="B53563" s="12"/>
      <c r="C53563" s="12"/>
    </row>
    <row r="53564" spans="1:3" x14ac:dyDescent="0.35">
      <c r="A53564" s="12"/>
      <c r="B53564" s="12"/>
      <c r="C53564" s="12"/>
    </row>
    <row r="53565" spans="1:3" x14ac:dyDescent="0.35">
      <c r="A53565" s="12"/>
      <c r="B53565" s="12"/>
      <c r="C53565" s="12"/>
    </row>
    <row r="53566" spans="1:3" x14ac:dyDescent="0.35">
      <c r="A53566" s="12"/>
      <c r="B53566" s="12"/>
      <c r="C53566" s="12"/>
    </row>
    <row r="53567" spans="1:3" x14ac:dyDescent="0.35">
      <c r="A53567" s="12"/>
      <c r="B53567" s="12"/>
      <c r="C53567" s="12"/>
    </row>
    <row r="53568" spans="1:3" x14ac:dyDescent="0.35">
      <c r="A53568" s="12"/>
      <c r="B53568" s="12"/>
      <c r="C53568" s="12"/>
    </row>
    <row r="53569" spans="1:3" x14ac:dyDescent="0.35">
      <c r="A53569" s="12"/>
      <c r="B53569" s="12"/>
      <c r="C53569" s="12"/>
    </row>
    <row r="53570" spans="1:3" x14ac:dyDescent="0.35">
      <c r="A53570" s="12"/>
      <c r="B53570" s="12"/>
      <c r="C53570" s="12"/>
    </row>
    <row r="53571" spans="1:3" x14ac:dyDescent="0.35">
      <c r="A53571" s="12"/>
      <c r="B53571" s="12"/>
      <c r="C53571" s="12"/>
    </row>
    <row r="53572" spans="1:3" x14ac:dyDescent="0.35">
      <c r="A53572" s="12"/>
      <c r="B53572" s="12"/>
      <c r="C53572" s="12"/>
    </row>
    <row r="53573" spans="1:3" x14ac:dyDescent="0.35">
      <c r="A53573" s="12"/>
      <c r="B53573" s="12"/>
      <c r="C53573" s="12"/>
    </row>
    <row r="53574" spans="1:3" x14ac:dyDescent="0.35">
      <c r="A53574" s="12"/>
      <c r="B53574" s="12"/>
      <c r="C53574" s="12"/>
    </row>
    <row r="53575" spans="1:3" x14ac:dyDescent="0.35">
      <c r="A53575" s="12"/>
      <c r="B53575" s="12"/>
      <c r="C53575" s="12"/>
    </row>
    <row r="53576" spans="1:3" x14ac:dyDescent="0.35">
      <c r="A53576" s="12"/>
      <c r="B53576" s="12"/>
      <c r="C53576" s="12"/>
    </row>
    <row r="53577" spans="1:3" x14ac:dyDescent="0.35">
      <c r="A53577" s="12"/>
      <c r="B53577" s="12"/>
      <c r="C53577" s="12"/>
    </row>
    <row r="53578" spans="1:3" x14ac:dyDescent="0.35">
      <c r="A53578" s="12"/>
      <c r="B53578" s="12"/>
      <c r="C53578" s="12"/>
    </row>
    <row r="53579" spans="1:3" x14ac:dyDescent="0.35">
      <c r="A53579" s="12"/>
      <c r="B53579" s="12"/>
      <c r="C53579" s="12"/>
    </row>
    <row r="53580" spans="1:3" x14ac:dyDescent="0.35">
      <c r="A53580" s="12"/>
      <c r="B53580" s="12"/>
      <c r="C53580" s="12"/>
    </row>
    <row r="53581" spans="1:3" x14ac:dyDescent="0.35">
      <c r="A53581" s="12"/>
      <c r="B53581" s="12"/>
      <c r="C53581" s="12"/>
    </row>
    <row r="53582" spans="1:3" x14ac:dyDescent="0.35">
      <c r="A53582" s="12"/>
      <c r="B53582" s="12"/>
      <c r="C53582" s="12"/>
    </row>
    <row r="53583" spans="1:3" x14ac:dyDescent="0.35">
      <c r="A53583" s="12"/>
      <c r="B53583" s="12"/>
      <c r="C53583" s="12"/>
    </row>
    <row r="53584" spans="1:3" x14ac:dyDescent="0.35">
      <c r="A53584" s="12"/>
      <c r="B53584" s="12"/>
      <c r="C53584" s="12"/>
    </row>
    <row r="53585" spans="1:3" x14ac:dyDescent="0.35">
      <c r="A53585" s="12"/>
      <c r="B53585" s="12"/>
      <c r="C53585" s="12"/>
    </row>
    <row r="53586" spans="1:3" x14ac:dyDescent="0.35">
      <c r="A53586" s="12"/>
      <c r="B53586" s="12"/>
      <c r="C53586" s="12"/>
    </row>
    <row r="53587" spans="1:3" x14ac:dyDescent="0.35">
      <c r="A53587" s="12"/>
      <c r="B53587" s="12"/>
      <c r="C53587" s="12"/>
    </row>
    <row r="53588" spans="1:3" x14ac:dyDescent="0.35">
      <c r="A53588" s="12"/>
      <c r="B53588" s="12"/>
      <c r="C53588" s="12"/>
    </row>
    <row r="53589" spans="1:3" x14ac:dyDescent="0.35">
      <c r="A53589" s="12"/>
      <c r="B53589" s="12"/>
      <c r="C53589" s="12"/>
    </row>
    <row r="53590" spans="1:3" x14ac:dyDescent="0.35">
      <c r="A53590" s="12"/>
      <c r="B53590" s="12"/>
      <c r="C53590" s="12"/>
    </row>
    <row r="53591" spans="1:3" x14ac:dyDescent="0.35">
      <c r="A53591" s="12"/>
      <c r="B53591" s="12"/>
      <c r="C53591" s="12"/>
    </row>
    <row r="53592" spans="1:3" x14ac:dyDescent="0.35">
      <c r="A53592" s="12"/>
      <c r="B53592" s="12"/>
      <c r="C53592" s="12"/>
    </row>
    <row r="53593" spans="1:3" x14ac:dyDescent="0.35">
      <c r="A53593" s="12"/>
      <c r="B53593" s="12"/>
      <c r="C53593" s="12"/>
    </row>
    <row r="53594" spans="1:3" x14ac:dyDescent="0.35">
      <c r="A53594" s="12"/>
      <c r="B53594" s="12"/>
      <c r="C53594" s="12"/>
    </row>
    <row r="53595" spans="1:3" x14ac:dyDescent="0.35">
      <c r="A53595" s="12"/>
      <c r="B53595" s="12"/>
      <c r="C53595" s="12"/>
    </row>
    <row r="53596" spans="1:3" x14ac:dyDescent="0.35">
      <c r="A53596" s="12"/>
      <c r="B53596" s="12"/>
      <c r="C53596" s="12"/>
    </row>
    <row r="53597" spans="1:3" x14ac:dyDescent="0.35">
      <c r="A53597" s="12"/>
      <c r="B53597" s="12"/>
      <c r="C53597" s="12"/>
    </row>
    <row r="53598" spans="1:3" x14ac:dyDescent="0.35">
      <c r="A53598" s="12"/>
      <c r="B53598" s="12"/>
      <c r="C53598" s="12"/>
    </row>
    <row r="53599" spans="1:3" x14ac:dyDescent="0.35">
      <c r="A53599" s="12"/>
      <c r="B53599" s="12"/>
      <c r="C53599" s="12"/>
    </row>
    <row r="53600" spans="1:3" x14ac:dyDescent="0.35">
      <c r="A53600" s="12"/>
      <c r="B53600" s="12"/>
      <c r="C53600" s="12"/>
    </row>
    <row r="53601" spans="1:3" x14ac:dyDescent="0.35">
      <c r="A53601" s="12"/>
      <c r="B53601" s="12"/>
      <c r="C53601" s="12"/>
    </row>
    <row r="53602" spans="1:3" x14ac:dyDescent="0.35">
      <c r="A53602" s="12"/>
      <c r="B53602" s="12"/>
      <c r="C53602" s="12"/>
    </row>
    <row r="53603" spans="1:3" x14ac:dyDescent="0.35">
      <c r="A53603" s="12"/>
      <c r="B53603" s="12"/>
      <c r="C53603" s="12"/>
    </row>
    <row r="53604" spans="1:3" x14ac:dyDescent="0.35">
      <c r="A53604" s="12"/>
      <c r="B53604" s="12"/>
      <c r="C53604" s="12"/>
    </row>
    <row r="53605" spans="1:3" x14ac:dyDescent="0.35">
      <c r="A53605" s="12"/>
      <c r="B53605" s="12"/>
      <c r="C53605" s="12"/>
    </row>
    <row r="53606" spans="1:3" x14ac:dyDescent="0.35">
      <c r="A53606" s="12"/>
      <c r="B53606" s="12"/>
      <c r="C53606" s="12"/>
    </row>
    <row r="53607" spans="1:3" x14ac:dyDescent="0.35">
      <c r="A53607" s="12"/>
      <c r="B53607" s="12"/>
      <c r="C53607" s="12"/>
    </row>
    <row r="53608" spans="1:3" x14ac:dyDescent="0.35">
      <c r="A53608" s="12"/>
      <c r="B53608" s="12"/>
      <c r="C53608" s="12"/>
    </row>
    <row r="53609" spans="1:3" x14ac:dyDescent="0.35">
      <c r="A53609" s="12"/>
      <c r="B53609" s="12"/>
      <c r="C53609" s="12"/>
    </row>
    <row r="53610" spans="1:3" x14ac:dyDescent="0.35">
      <c r="A53610" s="12"/>
      <c r="B53610" s="12"/>
      <c r="C53610" s="12"/>
    </row>
    <row r="53611" spans="1:3" x14ac:dyDescent="0.35">
      <c r="A53611" s="12"/>
      <c r="B53611" s="12"/>
      <c r="C53611" s="12"/>
    </row>
    <row r="53612" spans="1:3" x14ac:dyDescent="0.35">
      <c r="A53612" s="12"/>
      <c r="B53612" s="12"/>
      <c r="C53612" s="12"/>
    </row>
    <row r="53613" spans="1:3" x14ac:dyDescent="0.35">
      <c r="A53613" s="12"/>
      <c r="B53613" s="12"/>
      <c r="C53613" s="12"/>
    </row>
    <row r="53614" spans="1:3" x14ac:dyDescent="0.35">
      <c r="A53614" s="12"/>
      <c r="B53614" s="12"/>
      <c r="C53614" s="12"/>
    </row>
    <row r="53615" spans="1:3" x14ac:dyDescent="0.35">
      <c r="A53615" s="12"/>
      <c r="B53615" s="12"/>
      <c r="C53615" s="12"/>
    </row>
    <row r="53616" spans="1:3" x14ac:dyDescent="0.35">
      <c r="A53616" s="12"/>
      <c r="B53616" s="12"/>
      <c r="C53616" s="12"/>
    </row>
    <row r="53617" spans="1:3" x14ac:dyDescent="0.35">
      <c r="A53617" s="12"/>
      <c r="B53617" s="12"/>
      <c r="C53617" s="12"/>
    </row>
    <row r="53618" spans="1:3" x14ac:dyDescent="0.35">
      <c r="A53618" s="12"/>
      <c r="B53618" s="12"/>
      <c r="C53618" s="12"/>
    </row>
    <row r="53619" spans="1:3" x14ac:dyDescent="0.35">
      <c r="A53619" s="12"/>
      <c r="B53619" s="12"/>
      <c r="C53619" s="12"/>
    </row>
    <row r="53620" spans="1:3" x14ac:dyDescent="0.35">
      <c r="A53620" s="12"/>
      <c r="B53620" s="12"/>
      <c r="C53620" s="12"/>
    </row>
    <row r="53621" spans="1:3" x14ac:dyDescent="0.35">
      <c r="A53621" s="12"/>
      <c r="B53621" s="12"/>
      <c r="C53621" s="12"/>
    </row>
    <row r="53622" spans="1:3" x14ac:dyDescent="0.35">
      <c r="A53622" s="12"/>
      <c r="B53622" s="12"/>
      <c r="C53622" s="12"/>
    </row>
    <row r="53623" spans="1:3" x14ac:dyDescent="0.35">
      <c r="A53623" s="12"/>
      <c r="B53623" s="12"/>
      <c r="C53623" s="12"/>
    </row>
    <row r="53624" spans="1:3" x14ac:dyDescent="0.35">
      <c r="A53624" s="12"/>
      <c r="B53624" s="12"/>
      <c r="C53624" s="12"/>
    </row>
    <row r="53625" spans="1:3" x14ac:dyDescent="0.35">
      <c r="A53625" s="12"/>
      <c r="B53625" s="12"/>
      <c r="C53625" s="12"/>
    </row>
    <row r="53626" spans="1:3" x14ac:dyDescent="0.35">
      <c r="A53626" s="12"/>
      <c r="B53626" s="12"/>
      <c r="C53626" s="12"/>
    </row>
    <row r="53627" spans="1:3" x14ac:dyDescent="0.35">
      <c r="A53627" s="12"/>
      <c r="B53627" s="12"/>
      <c r="C53627" s="12"/>
    </row>
    <row r="53628" spans="1:3" x14ac:dyDescent="0.35">
      <c r="A53628" s="12"/>
      <c r="B53628" s="12"/>
      <c r="C53628" s="12"/>
    </row>
    <row r="53629" spans="1:3" x14ac:dyDescent="0.35">
      <c r="A53629" s="12"/>
      <c r="B53629" s="12"/>
      <c r="C53629" s="12"/>
    </row>
    <row r="53630" spans="1:3" x14ac:dyDescent="0.35">
      <c r="A53630" s="12"/>
      <c r="B53630" s="12"/>
      <c r="C53630" s="12"/>
    </row>
    <row r="53631" spans="1:3" x14ac:dyDescent="0.35">
      <c r="A53631" s="12"/>
      <c r="B53631" s="12"/>
      <c r="C53631" s="12"/>
    </row>
    <row r="53632" spans="1:3" x14ac:dyDescent="0.35">
      <c r="A53632" s="12"/>
      <c r="B53632" s="12"/>
      <c r="C53632" s="12"/>
    </row>
    <row r="53633" spans="1:3" x14ac:dyDescent="0.35">
      <c r="A53633" s="12"/>
      <c r="B53633" s="12"/>
      <c r="C53633" s="12"/>
    </row>
    <row r="53634" spans="1:3" x14ac:dyDescent="0.35">
      <c r="A53634" s="12"/>
      <c r="B53634" s="12"/>
      <c r="C53634" s="12"/>
    </row>
    <row r="53635" spans="1:3" x14ac:dyDescent="0.35">
      <c r="A53635" s="12"/>
      <c r="B53635" s="12"/>
      <c r="C53635" s="12"/>
    </row>
    <row r="53636" spans="1:3" x14ac:dyDescent="0.35">
      <c r="A53636" s="12"/>
      <c r="B53636" s="12"/>
      <c r="C53636" s="12"/>
    </row>
    <row r="53637" spans="1:3" x14ac:dyDescent="0.35">
      <c r="A53637" s="12"/>
      <c r="B53637" s="12"/>
      <c r="C53637" s="12"/>
    </row>
    <row r="53638" spans="1:3" x14ac:dyDescent="0.35">
      <c r="A53638" s="12"/>
      <c r="B53638" s="12"/>
      <c r="C53638" s="12"/>
    </row>
    <row r="53639" spans="1:3" x14ac:dyDescent="0.35">
      <c r="A53639" s="12"/>
      <c r="B53639" s="12"/>
      <c r="C53639" s="12"/>
    </row>
    <row r="53640" spans="1:3" x14ac:dyDescent="0.35">
      <c r="A53640" s="12"/>
      <c r="B53640" s="12"/>
      <c r="C53640" s="12"/>
    </row>
    <row r="53641" spans="1:3" x14ac:dyDescent="0.35">
      <c r="A53641" s="12"/>
      <c r="B53641" s="12"/>
      <c r="C53641" s="12"/>
    </row>
    <row r="53642" spans="1:3" x14ac:dyDescent="0.35">
      <c r="A53642" s="12"/>
      <c r="B53642" s="12"/>
      <c r="C53642" s="12"/>
    </row>
    <row r="53643" spans="1:3" x14ac:dyDescent="0.35">
      <c r="A53643" s="12"/>
      <c r="B53643" s="12"/>
      <c r="C53643" s="12"/>
    </row>
    <row r="53644" spans="1:3" x14ac:dyDescent="0.35">
      <c r="A53644" s="12"/>
      <c r="B53644" s="12"/>
      <c r="C53644" s="12"/>
    </row>
    <row r="53645" spans="1:3" x14ac:dyDescent="0.35">
      <c r="A53645" s="12"/>
      <c r="B53645" s="12"/>
      <c r="C53645" s="12"/>
    </row>
    <row r="53646" spans="1:3" x14ac:dyDescent="0.35">
      <c r="A53646" s="12"/>
      <c r="B53646" s="12"/>
      <c r="C53646" s="12"/>
    </row>
    <row r="53647" spans="1:3" x14ac:dyDescent="0.35">
      <c r="A53647" s="12"/>
      <c r="B53647" s="12"/>
      <c r="C53647" s="12"/>
    </row>
    <row r="53648" spans="1:3" x14ac:dyDescent="0.35">
      <c r="A53648" s="12"/>
      <c r="B53648" s="12"/>
      <c r="C53648" s="12"/>
    </row>
    <row r="53649" spans="1:3" x14ac:dyDescent="0.35">
      <c r="A53649" s="12"/>
      <c r="B53649" s="12"/>
      <c r="C53649" s="12"/>
    </row>
    <row r="53650" spans="1:3" x14ac:dyDescent="0.35">
      <c r="A53650" s="12"/>
      <c r="B53650" s="12"/>
      <c r="C53650" s="12"/>
    </row>
    <row r="53651" spans="1:3" x14ac:dyDescent="0.35">
      <c r="A53651" s="12"/>
      <c r="B53651" s="12"/>
      <c r="C53651" s="12"/>
    </row>
    <row r="53652" spans="1:3" x14ac:dyDescent="0.35">
      <c r="A53652" s="12"/>
      <c r="B53652" s="12"/>
      <c r="C53652" s="12"/>
    </row>
    <row r="53653" spans="1:3" x14ac:dyDescent="0.35">
      <c r="A53653" s="12"/>
      <c r="B53653" s="12"/>
      <c r="C53653" s="12"/>
    </row>
    <row r="53654" spans="1:3" x14ac:dyDescent="0.35">
      <c r="A53654" s="12"/>
      <c r="B53654" s="12"/>
      <c r="C53654" s="12"/>
    </row>
    <row r="53655" spans="1:3" x14ac:dyDescent="0.35">
      <c r="A53655" s="12"/>
      <c r="B53655" s="12"/>
      <c r="C53655" s="12"/>
    </row>
    <row r="53656" spans="1:3" x14ac:dyDescent="0.35">
      <c r="A53656" s="12"/>
      <c r="B53656" s="12"/>
      <c r="C53656" s="12"/>
    </row>
    <row r="53657" spans="1:3" x14ac:dyDescent="0.35">
      <c r="A53657" s="12"/>
      <c r="B53657" s="12"/>
      <c r="C53657" s="12"/>
    </row>
    <row r="53658" spans="1:3" x14ac:dyDescent="0.35">
      <c r="A53658" s="12"/>
      <c r="B53658" s="12"/>
      <c r="C53658" s="12"/>
    </row>
    <row r="53659" spans="1:3" x14ac:dyDescent="0.35">
      <c r="A53659" s="12"/>
      <c r="B53659" s="12"/>
      <c r="C53659" s="12"/>
    </row>
    <row r="53660" spans="1:3" x14ac:dyDescent="0.35">
      <c r="A53660" s="12"/>
      <c r="B53660" s="12"/>
      <c r="C53660" s="12"/>
    </row>
    <row r="53661" spans="1:3" x14ac:dyDescent="0.35">
      <c r="A53661" s="12"/>
      <c r="B53661" s="12"/>
      <c r="C53661" s="12"/>
    </row>
    <row r="53662" spans="1:3" x14ac:dyDescent="0.35">
      <c r="A53662" s="12"/>
      <c r="B53662" s="12"/>
      <c r="C53662" s="12"/>
    </row>
    <row r="53663" spans="1:3" x14ac:dyDescent="0.35">
      <c r="A53663" s="12"/>
      <c r="B53663" s="12"/>
      <c r="C53663" s="12"/>
    </row>
    <row r="53664" spans="1:3" x14ac:dyDescent="0.35">
      <c r="A53664" s="12"/>
      <c r="B53664" s="12"/>
      <c r="C53664" s="12"/>
    </row>
    <row r="53665" spans="1:3" x14ac:dyDescent="0.35">
      <c r="A53665" s="12"/>
      <c r="B53665" s="12"/>
      <c r="C53665" s="12"/>
    </row>
    <row r="53666" spans="1:3" x14ac:dyDescent="0.35">
      <c r="A53666" s="12"/>
      <c r="B53666" s="12"/>
      <c r="C53666" s="12"/>
    </row>
    <row r="53667" spans="1:3" x14ac:dyDescent="0.35">
      <c r="A53667" s="12"/>
      <c r="B53667" s="12"/>
      <c r="C53667" s="12"/>
    </row>
    <row r="53668" spans="1:3" x14ac:dyDescent="0.35">
      <c r="A53668" s="12"/>
      <c r="B53668" s="12"/>
      <c r="C53668" s="12"/>
    </row>
    <row r="53669" spans="1:3" x14ac:dyDescent="0.35">
      <c r="A53669" s="12"/>
      <c r="B53669" s="12"/>
      <c r="C53669" s="12"/>
    </row>
    <row r="53670" spans="1:3" x14ac:dyDescent="0.35">
      <c r="A53670" s="12"/>
      <c r="B53670" s="12"/>
      <c r="C53670" s="12"/>
    </row>
    <row r="53671" spans="1:3" x14ac:dyDescent="0.35">
      <c r="A53671" s="12"/>
      <c r="B53671" s="12"/>
      <c r="C53671" s="12"/>
    </row>
    <row r="53672" spans="1:3" x14ac:dyDescent="0.35">
      <c r="A53672" s="12"/>
      <c r="B53672" s="12"/>
      <c r="C53672" s="12"/>
    </row>
    <row r="53673" spans="1:3" x14ac:dyDescent="0.35">
      <c r="A53673" s="12"/>
      <c r="B53673" s="12"/>
      <c r="C53673" s="12"/>
    </row>
    <row r="53674" spans="1:3" x14ac:dyDescent="0.35">
      <c r="A53674" s="12"/>
      <c r="B53674" s="12"/>
      <c r="C53674" s="12"/>
    </row>
    <row r="53675" spans="1:3" x14ac:dyDescent="0.35">
      <c r="A53675" s="12"/>
      <c r="B53675" s="12"/>
      <c r="C53675" s="12"/>
    </row>
    <row r="53676" spans="1:3" x14ac:dyDescent="0.35">
      <c r="A53676" s="12"/>
      <c r="B53676" s="12"/>
      <c r="C53676" s="12"/>
    </row>
    <row r="53677" spans="1:3" x14ac:dyDescent="0.35">
      <c r="A53677" s="12"/>
      <c r="B53677" s="12"/>
      <c r="C53677" s="12"/>
    </row>
    <row r="53678" spans="1:3" x14ac:dyDescent="0.35">
      <c r="A53678" s="12"/>
      <c r="B53678" s="12"/>
      <c r="C53678" s="12"/>
    </row>
    <row r="53679" spans="1:3" x14ac:dyDescent="0.35">
      <c r="A53679" s="12"/>
      <c r="B53679" s="12"/>
      <c r="C53679" s="12"/>
    </row>
    <row r="53680" spans="1:3" x14ac:dyDescent="0.35">
      <c r="A53680" s="12"/>
      <c r="B53680" s="12"/>
      <c r="C53680" s="12"/>
    </row>
    <row r="53681" spans="1:3" x14ac:dyDescent="0.35">
      <c r="A53681" s="12"/>
      <c r="B53681" s="12"/>
      <c r="C53681" s="12"/>
    </row>
    <row r="53682" spans="1:3" x14ac:dyDescent="0.35">
      <c r="A53682" s="12"/>
      <c r="B53682" s="12"/>
      <c r="C53682" s="12"/>
    </row>
    <row r="53683" spans="1:3" x14ac:dyDescent="0.35">
      <c r="A53683" s="12"/>
      <c r="B53683" s="12"/>
      <c r="C53683" s="12"/>
    </row>
    <row r="53684" spans="1:3" x14ac:dyDescent="0.35">
      <c r="A53684" s="12"/>
      <c r="B53684" s="12"/>
      <c r="C53684" s="12"/>
    </row>
    <row r="53685" spans="1:3" x14ac:dyDescent="0.35">
      <c r="A53685" s="12"/>
      <c r="B53685" s="12"/>
      <c r="C53685" s="12"/>
    </row>
    <row r="53686" spans="1:3" x14ac:dyDescent="0.35">
      <c r="A53686" s="12"/>
      <c r="B53686" s="12"/>
      <c r="C53686" s="12"/>
    </row>
    <row r="53687" spans="1:3" x14ac:dyDescent="0.35">
      <c r="A53687" s="12"/>
      <c r="B53687" s="12"/>
      <c r="C53687" s="12"/>
    </row>
    <row r="53688" spans="1:3" x14ac:dyDescent="0.35">
      <c r="A53688" s="12"/>
      <c r="B53688" s="12"/>
      <c r="C53688" s="12"/>
    </row>
    <row r="53689" spans="1:3" x14ac:dyDescent="0.35">
      <c r="A53689" s="12"/>
      <c r="B53689" s="12"/>
      <c r="C53689" s="12"/>
    </row>
    <row r="53690" spans="1:3" x14ac:dyDescent="0.35">
      <c r="A53690" s="12"/>
      <c r="B53690" s="12"/>
      <c r="C53690" s="12"/>
    </row>
    <row r="53691" spans="1:3" x14ac:dyDescent="0.35">
      <c r="A53691" s="12"/>
      <c r="B53691" s="12"/>
      <c r="C53691" s="12"/>
    </row>
    <row r="53692" spans="1:3" x14ac:dyDescent="0.35">
      <c r="A53692" s="12"/>
      <c r="B53692" s="12"/>
      <c r="C53692" s="12"/>
    </row>
    <row r="53693" spans="1:3" x14ac:dyDescent="0.35">
      <c r="A53693" s="12"/>
      <c r="B53693" s="12"/>
      <c r="C53693" s="12"/>
    </row>
    <row r="53694" spans="1:3" x14ac:dyDescent="0.35">
      <c r="A53694" s="12"/>
      <c r="B53694" s="12"/>
      <c r="C53694" s="12"/>
    </row>
    <row r="53695" spans="1:3" x14ac:dyDescent="0.35">
      <c r="A53695" s="12"/>
      <c r="B53695" s="12"/>
      <c r="C53695" s="12"/>
    </row>
    <row r="53696" spans="1:3" x14ac:dyDescent="0.35">
      <c r="A53696" s="12"/>
      <c r="B53696" s="12"/>
      <c r="C53696" s="12"/>
    </row>
    <row r="53697" spans="1:3" x14ac:dyDescent="0.35">
      <c r="A53697" s="12"/>
      <c r="B53697" s="12"/>
      <c r="C53697" s="12"/>
    </row>
    <row r="53698" spans="1:3" x14ac:dyDescent="0.35">
      <c r="A53698" s="12"/>
      <c r="B53698" s="12"/>
      <c r="C53698" s="12"/>
    </row>
    <row r="53699" spans="1:3" x14ac:dyDescent="0.35">
      <c r="A53699" s="12"/>
      <c r="B53699" s="12"/>
      <c r="C53699" s="12"/>
    </row>
    <row r="53700" spans="1:3" x14ac:dyDescent="0.35">
      <c r="A53700" s="12"/>
      <c r="B53700" s="12"/>
      <c r="C53700" s="12"/>
    </row>
    <row r="53701" spans="1:3" x14ac:dyDescent="0.35">
      <c r="A53701" s="12"/>
      <c r="B53701" s="12"/>
      <c r="C53701" s="12"/>
    </row>
    <row r="53702" spans="1:3" x14ac:dyDescent="0.35">
      <c r="A53702" s="12"/>
      <c r="B53702" s="12"/>
      <c r="C53702" s="12"/>
    </row>
    <row r="53703" spans="1:3" x14ac:dyDescent="0.35">
      <c r="A53703" s="12"/>
      <c r="B53703" s="12"/>
      <c r="C53703" s="12"/>
    </row>
    <row r="53704" spans="1:3" x14ac:dyDescent="0.35">
      <c r="A53704" s="12"/>
      <c r="B53704" s="12"/>
      <c r="C53704" s="12"/>
    </row>
    <row r="53705" spans="1:3" x14ac:dyDescent="0.35">
      <c r="A53705" s="12"/>
      <c r="B53705" s="12"/>
      <c r="C53705" s="12"/>
    </row>
    <row r="53706" spans="1:3" x14ac:dyDescent="0.35">
      <c r="A53706" s="12"/>
      <c r="B53706" s="12"/>
      <c r="C53706" s="12"/>
    </row>
    <row r="53707" spans="1:3" x14ac:dyDescent="0.35">
      <c r="A53707" s="12"/>
      <c r="B53707" s="12"/>
      <c r="C53707" s="12"/>
    </row>
    <row r="53708" spans="1:3" x14ac:dyDescent="0.35">
      <c r="A53708" s="12"/>
      <c r="B53708" s="12"/>
      <c r="C53708" s="12"/>
    </row>
    <row r="53709" spans="1:3" x14ac:dyDescent="0.35">
      <c r="A53709" s="12"/>
      <c r="B53709" s="12"/>
      <c r="C53709" s="12"/>
    </row>
    <row r="53710" spans="1:3" x14ac:dyDescent="0.35">
      <c r="A53710" s="12"/>
      <c r="B53710" s="12"/>
      <c r="C53710" s="12"/>
    </row>
    <row r="53711" spans="1:3" x14ac:dyDescent="0.35">
      <c r="A53711" s="12"/>
      <c r="B53711" s="12"/>
      <c r="C53711" s="12"/>
    </row>
    <row r="53712" spans="1:3" x14ac:dyDescent="0.35">
      <c r="A53712" s="12"/>
      <c r="B53712" s="12"/>
      <c r="C53712" s="12"/>
    </row>
    <row r="53713" spans="1:3" x14ac:dyDescent="0.35">
      <c r="A53713" s="12"/>
      <c r="B53713" s="12"/>
      <c r="C53713" s="12"/>
    </row>
    <row r="53714" spans="1:3" x14ac:dyDescent="0.35">
      <c r="A53714" s="12"/>
      <c r="B53714" s="12"/>
      <c r="C53714" s="12"/>
    </row>
    <row r="53715" spans="1:3" x14ac:dyDescent="0.35">
      <c r="A53715" s="12"/>
      <c r="B53715" s="12"/>
      <c r="C53715" s="12"/>
    </row>
    <row r="53716" spans="1:3" x14ac:dyDescent="0.35">
      <c r="A53716" s="12"/>
      <c r="B53716" s="12"/>
      <c r="C53716" s="12"/>
    </row>
    <row r="53717" spans="1:3" x14ac:dyDescent="0.35">
      <c r="A53717" s="12"/>
      <c r="B53717" s="12"/>
      <c r="C53717" s="12"/>
    </row>
    <row r="53718" spans="1:3" x14ac:dyDescent="0.35">
      <c r="A53718" s="12"/>
      <c r="B53718" s="12"/>
      <c r="C53718" s="12"/>
    </row>
    <row r="53719" spans="1:3" x14ac:dyDescent="0.35">
      <c r="A53719" s="12"/>
      <c r="B53719" s="12"/>
      <c r="C53719" s="12"/>
    </row>
    <row r="53720" spans="1:3" x14ac:dyDescent="0.35">
      <c r="A53720" s="12"/>
      <c r="B53720" s="12"/>
      <c r="C53720" s="12"/>
    </row>
    <row r="53721" spans="1:3" x14ac:dyDescent="0.35">
      <c r="A53721" s="12"/>
      <c r="B53721" s="12"/>
      <c r="C53721" s="12"/>
    </row>
    <row r="53722" spans="1:3" x14ac:dyDescent="0.35">
      <c r="A53722" s="12"/>
      <c r="B53722" s="12"/>
      <c r="C53722" s="12"/>
    </row>
    <row r="53723" spans="1:3" x14ac:dyDescent="0.35">
      <c r="A53723" s="12"/>
      <c r="B53723" s="12"/>
      <c r="C53723" s="12"/>
    </row>
    <row r="53724" spans="1:3" x14ac:dyDescent="0.35">
      <c r="A53724" s="12"/>
      <c r="B53724" s="12"/>
      <c r="C53724" s="12"/>
    </row>
    <row r="53725" spans="1:3" x14ac:dyDescent="0.35">
      <c r="A53725" s="12"/>
      <c r="B53725" s="12"/>
      <c r="C53725" s="12"/>
    </row>
    <row r="53726" spans="1:3" x14ac:dyDescent="0.35">
      <c r="A53726" s="12"/>
      <c r="B53726" s="12"/>
      <c r="C53726" s="12"/>
    </row>
    <row r="53727" spans="1:3" x14ac:dyDescent="0.35">
      <c r="A53727" s="12"/>
      <c r="B53727" s="12"/>
      <c r="C53727" s="12"/>
    </row>
    <row r="53728" spans="1:3" x14ac:dyDescent="0.35">
      <c r="A53728" s="12"/>
      <c r="B53728" s="12"/>
      <c r="C53728" s="12"/>
    </row>
    <row r="53729" spans="1:3" x14ac:dyDescent="0.35">
      <c r="A53729" s="12"/>
      <c r="B53729" s="12"/>
      <c r="C53729" s="12"/>
    </row>
    <row r="53730" spans="1:3" x14ac:dyDescent="0.35">
      <c r="A53730" s="12"/>
      <c r="B53730" s="12"/>
      <c r="C53730" s="12"/>
    </row>
    <row r="53731" spans="1:3" x14ac:dyDescent="0.35">
      <c r="A53731" s="12"/>
      <c r="B53731" s="12"/>
      <c r="C53731" s="12"/>
    </row>
    <row r="53732" spans="1:3" x14ac:dyDescent="0.35">
      <c r="A53732" s="12"/>
      <c r="B53732" s="12"/>
      <c r="C53732" s="12"/>
    </row>
    <row r="53733" spans="1:3" x14ac:dyDescent="0.35">
      <c r="A53733" s="12"/>
      <c r="B53733" s="12"/>
      <c r="C53733" s="12"/>
    </row>
    <row r="53734" spans="1:3" x14ac:dyDescent="0.35">
      <c r="A53734" s="12"/>
      <c r="B53734" s="12"/>
      <c r="C53734" s="12"/>
    </row>
    <row r="53735" spans="1:3" x14ac:dyDescent="0.35">
      <c r="A53735" s="12"/>
      <c r="B53735" s="12"/>
      <c r="C53735" s="12"/>
    </row>
    <row r="53736" spans="1:3" x14ac:dyDescent="0.35">
      <c r="A53736" s="12"/>
      <c r="B53736" s="12"/>
      <c r="C53736" s="12"/>
    </row>
    <row r="53737" spans="1:3" x14ac:dyDescent="0.35">
      <c r="A53737" s="12"/>
      <c r="B53737" s="12"/>
      <c r="C53737" s="12"/>
    </row>
    <row r="53738" spans="1:3" x14ac:dyDescent="0.35">
      <c r="A53738" s="12"/>
      <c r="B53738" s="12"/>
      <c r="C53738" s="12"/>
    </row>
    <row r="53739" spans="1:3" x14ac:dyDescent="0.35">
      <c r="A53739" s="12"/>
      <c r="B53739" s="12"/>
      <c r="C53739" s="12"/>
    </row>
    <row r="53740" spans="1:3" x14ac:dyDescent="0.35">
      <c r="A53740" s="12"/>
      <c r="B53740" s="12"/>
      <c r="C53740" s="12"/>
    </row>
    <row r="53741" spans="1:3" x14ac:dyDescent="0.35">
      <c r="A53741" s="12"/>
      <c r="B53741" s="12"/>
      <c r="C53741" s="12"/>
    </row>
    <row r="53742" spans="1:3" x14ac:dyDescent="0.35">
      <c r="A53742" s="12"/>
      <c r="B53742" s="12"/>
      <c r="C53742" s="12"/>
    </row>
    <row r="53743" spans="1:3" x14ac:dyDescent="0.35">
      <c r="A53743" s="12"/>
      <c r="B53743" s="12"/>
      <c r="C53743" s="12"/>
    </row>
    <row r="53744" spans="1:3" x14ac:dyDescent="0.35">
      <c r="A53744" s="12"/>
      <c r="B53744" s="12"/>
      <c r="C53744" s="12"/>
    </row>
    <row r="53745" spans="1:3" x14ac:dyDescent="0.35">
      <c r="A53745" s="12"/>
      <c r="B53745" s="12"/>
      <c r="C53745" s="12"/>
    </row>
    <row r="53746" spans="1:3" x14ac:dyDescent="0.35">
      <c r="A53746" s="12"/>
      <c r="B53746" s="12"/>
      <c r="C53746" s="12"/>
    </row>
    <row r="53747" spans="1:3" x14ac:dyDescent="0.35">
      <c r="A53747" s="12"/>
      <c r="B53747" s="12"/>
      <c r="C53747" s="12"/>
    </row>
    <row r="53748" spans="1:3" x14ac:dyDescent="0.35">
      <c r="A53748" s="12"/>
      <c r="B53748" s="12"/>
      <c r="C53748" s="12"/>
    </row>
    <row r="53749" spans="1:3" x14ac:dyDescent="0.35">
      <c r="A53749" s="12"/>
      <c r="B53749" s="12"/>
      <c r="C53749" s="12"/>
    </row>
    <row r="53750" spans="1:3" x14ac:dyDescent="0.35">
      <c r="A53750" s="12"/>
      <c r="B53750" s="12"/>
      <c r="C53750" s="12"/>
    </row>
    <row r="53751" spans="1:3" x14ac:dyDescent="0.35">
      <c r="A53751" s="12"/>
      <c r="B53751" s="12"/>
      <c r="C53751" s="12"/>
    </row>
    <row r="53752" spans="1:3" x14ac:dyDescent="0.35">
      <c r="A53752" s="12"/>
      <c r="B53752" s="12"/>
      <c r="C53752" s="12"/>
    </row>
    <row r="53753" spans="1:3" x14ac:dyDescent="0.35">
      <c r="A53753" s="12"/>
      <c r="B53753" s="12"/>
      <c r="C53753" s="12"/>
    </row>
    <row r="53754" spans="1:3" x14ac:dyDescent="0.35">
      <c r="A53754" s="12"/>
      <c r="B53754" s="12"/>
      <c r="C53754" s="12"/>
    </row>
    <row r="53755" spans="1:3" x14ac:dyDescent="0.35">
      <c r="A53755" s="12"/>
      <c r="B53755" s="12"/>
      <c r="C53755" s="12"/>
    </row>
    <row r="53756" spans="1:3" x14ac:dyDescent="0.35">
      <c r="A53756" s="12"/>
      <c r="B53756" s="12"/>
      <c r="C53756" s="12"/>
    </row>
    <row r="53757" spans="1:3" x14ac:dyDescent="0.35">
      <c r="A53757" s="12"/>
      <c r="B53757" s="12"/>
      <c r="C53757" s="12"/>
    </row>
    <row r="53758" spans="1:3" x14ac:dyDescent="0.35">
      <c r="A53758" s="12"/>
      <c r="B53758" s="12"/>
      <c r="C53758" s="12"/>
    </row>
    <row r="53759" spans="1:3" x14ac:dyDescent="0.35">
      <c r="A53759" s="12"/>
      <c r="B53759" s="12"/>
      <c r="C53759" s="12"/>
    </row>
    <row r="53760" spans="1:3" x14ac:dyDescent="0.35">
      <c r="A53760" s="12"/>
      <c r="B53760" s="12"/>
      <c r="C53760" s="12"/>
    </row>
    <row r="53761" spans="1:3" x14ac:dyDescent="0.35">
      <c r="A53761" s="12"/>
      <c r="B53761" s="12"/>
      <c r="C53761" s="12"/>
    </row>
    <row r="53762" spans="1:3" x14ac:dyDescent="0.35">
      <c r="A53762" s="12"/>
      <c r="B53762" s="12"/>
      <c r="C53762" s="12"/>
    </row>
    <row r="53763" spans="1:3" x14ac:dyDescent="0.35">
      <c r="A53763" s="12"/>
      <c r="B53763" s="12"/>
      <c r="C53763" s="12"/>
    </row>
    <row r="53764" spans="1:3" x14ac:dyDescent="0.35">
      <c r="A53764" s="12"/>
      <c r="B53764" s="12"/>
      <c r="C53764" s="12"/>
    </row>
    <row r="53765" spans="1:3" x14ac:dyDescent="0.35">
      <c r="A53765" s="12"/>
      <c r="B53765" s="12"/>
      <c r="C53765" s="12"/>
    </row>
    <row r="53766" spans="1:3" x14ac:dyDescent="0.35">
      <c r="A53766" s="12"/>
      <c r="B53766" s="12"/>
      <c r="C53766" s="12"/>
    </row>
    <row r="53767" spans="1:3" x14ac:dyDescent="0.35">
      <c r="A53767" s="12"/>
      <c r="B53767" s="12"/>
      <c r="C53767" s="12"/>
    </row>
    <row r="53768" spans="1:3" x14ac:dyDescent="0.35">
      <c r="A53768" s="12"/>
      <c r="B53768" s="12"/>
      <c r="C53768" s="12"/>
    </row>
    <row r="53769" spans="1:3" x14ac:dyDescent="0.35">
      <c r="A53769" s="12"/>
      <c r="B53769" s="12"/>
      <c r="C53769" s="12"/>
    </row>
    <row r="53770" spans="1:3" x14ac:dyDescent="0.35">
      <c r="A53770" s="12"/>
      <c r="B53770" s="12"/>
      <c r="C53770" s="12"/>
    </row>
    <row r="53771" spans="1:3" x14ac:dyDescent="0.35">
      <c r="A53771" s="12"/>
      <c r="B53771" s="12"/>
      <c r="C53771" s="12"/>
    </row>
    <row r="53772" spans="1:3" x14ac:dyDescent="0.35">
      <c r="A53772" s="12"/>
      <c r="B53772" s="12"/>
      <c r="C53772" s="12"/>
    </row>
    <row r="53773" spans="1:3" x14ac:dyDescent="0.35">
      <c r="A53773" s="12"/>
      <c r="B53773" s="12"/>
      <c r="C53773" s="12"/>
    </row>
    <row r="53774" spans="1:3" x14ac:dyDescent="0.35">
      <c r="A53774" s="12"/>
      <c r="B53774" s="12"/>
      <c r="C53774" s="12"/>
    </row>
    <row r="53775" spans="1:3" x14ac:dyDescent="0.35">
      <c r="A53775" s="12"/>
      <c r="B53775" s="12"/>
      <c r="C53775" s="12"/>
    </row>
    <row r="53776" spans="1:3" x14ac:dyDescent="0.35">
      <c r="A53776" s="12"/>
      <c r="B53776" s="12"/>
      <c r="C53776" s="12"/>
    </row>
    <row r="53777" spans="1:3" x14ac:dyDescent="0.35">
      <c r="A53777" s="12"/>
      <c r="B53777" s="12"/>
      <c r="C53777" s="12"/>
    </row>
    <row r="53778" spans="1:3" x14ac:dyDescent="0.35">
      <c r="A53778" s="12"/>
      <c r="B53778" s="12"/>
      <c r="C53778" s="12"/>
    </row>
    <row r="53779" spans="1:3" x14ac:dyDescent="0.35">
      <c r="A53779" s="12"/>
      <c r="B53779" s="12"/>
      <c r="C53779" s="12"/>
    </row>
    <row r="53780" spans="1:3" x14ac:dyDescent="0.35">
      <c r="A53780" s="12"/>
      <c r="B53780" s="12"/>
      <c r="C53780" s="12"/>
    </row>
    <row r="53781" spans="1:3" x14ac:dyDescent="0.35">
      <c r="A53781" s="12"/>
      <c r="B53781" s="12"/>
      <c r="C53781" s="12"/>
    </row>
    <row r="53782" spans="1:3" x14ac:dyDescent="0.35">
      <c r="A53782" s="12"/>
      <c r="B53782" s="12"/>
      <c r="C53782" s="12"/>
    </row>
    <row r="53783" spans="1:3" x14ac:dyDescent="0.35">
      <c r="A53783" s="12"/>
      <c r="B53783" s="12"/>
      <c r="C53783" s="12"/>
    </row>
    <row r="53784" spans="1:3" x14ac:dyDescent="0.35">
      <c r="A53784" s="12"/>
      <c r="B53784" s="12"/>
      <c r="C53784" s="12"/>
    </row>
    <row r="53785" spans="1:3" x14ac:dyDescent="0.35">
      <c r="A53785" s="12"/>
      <c r="B53785" s="12"/>
      <c r="C53785" s="12"/>
    </row>
    <row r="53786" spans="1:3" x14ac:dyDescent="0.35">
      <c r="A53786" s="12"/>
      <c r="B53786" s="12"/>
      <c r="C53786" s="12"/>
    </row>
    <row r="53787" spans="1:3" x14ac:dyDescent="0.35">
      <c r="A53787" s="12"/>
      <c r="B53787" s="12"/>
      <c r="C53787" s="12"/>
    </row>
    <row r="53788" spans="1:3" x14ac:dyDescent="0.35">
      <c r="A53788" s="12"/>
      <c r="B53788" s="12"/>
      <c r="C53788" s="12"/>
    </row>
    <row r="53789" spans="1:3" x14ac:dyDescent="0.35">
      <c r="A53789" s="12"/>
      <c r="B53789" s="12"/>
      <c r="C53789" s="12"/>
    </row>
    <row r="53790" spans="1:3" x14ac:dyDescent="0.35">
      <c r="A53790" s="12"/>
      <c r="B53790" s="12"/>
      <c r="C53790" s="12"/>
    </row>
    <row r="53791" spans="1:3" x14ac:dyDescent="0.35">
      <c r="A53791" s="12"/>
      <c r="B53791" s="12"/>
      <c r="C53791" s="12"/>
    </row>
    <row r="53792" spans="1:3" x14ac:dyDescent="0.35">
      <c r="A53792" s="12"/>
      <c r="B53792" s="12"/>
      <c r="C53792" s="12"/>
    </row>
    <row r="53793" spans="1:3" x14ac:dyDescent="0.35">
      <c r="A53793" s="12"/>
      <c r="B53793" s="12"/>
      <c r="C53793" s="12"/>
    </row>
    <row r="53794" spans="1:3" x14ac:dyDescent="0.35">
      <c r="A53794" s="12"/>
      <c r="B53794" s="12"/>
      <c r="C53794" s="12"/>
    </row>
    <row r="53795" spans="1:3" x14ac:dyDescent="0.35">
      <c r="A53795" s="12"/>
      <c r="B53795" s="12"/>
      <c r="C53795" s="12"/>
    </row>
    <row r="53796" spans="1:3" x14ac:dyDescent="0.35">
      <c r="A53796" s="12"/>
      <c r="B53796" s="12"/>
      <c r="C53796" s="12"/>
    </row>
    <row r="53797" spans="1:3" x14ac:dyDescent="0.35">
      <c r="A53797" s="12"/>
      <c r="B53797" s="12"/>
      <c r="C53797" s="12"/>
    </row>
    <row r="53798" spans="1:3" x14ac:dyDescent="0.35">
      <c r="A53798" s="12"/>
      <c r="B53798" s="12"/>
      <c r="C53798" s="12"/>
    </row>
    <row r="53799" spans="1:3" x14ac:dyDescent="0.35">
      <c r="A53799" s="12"/>
      <c r="B53799" s="12"/>
      <c r="C53799" s="12"/>
    </row>
    <row r="53800" spans="1:3" x14ac:dyDescent="0.35">
      <c r="A53800" s="12"/>
      <c r="B53800" s="12"/>
      <c r="C53800" s="12"/>
    </row>
    <row r="53801" spans="1:3" x14ac:dyDescent="0.35">
      <c r="A53801" s="12"/>
      <c r="B53801" s="12"/>
      <c r="C53801" s="12"/>
    </row>
    <row r="53802" spans="1:3" x14ac:dyDescent="0.35">
      <c r="A53802" s="12"/>
      <c r="B53802" s="12"/>
      <c r="C53802" s="12"/>
    </row>
    <row r="53803" spans="1:3" x14ac:dyDescent="0.35">
      <c r="A53803" s="12"/>
      <c r="B53803" s="12"/>
      <c r="C53803" s="12"/>
    </row>
    <row r="53804" spans="1:3" x14ac:dyDescent="0.35">
      <c r="A53804" s="12"/>
      <c r="B53804" s="12"/>
      <c r="C53804" s="12"/>
    </row>
    <row r="53805" spans="1:3" x14ac:dyDescent="0.35">
      <c r="A53805" s="12"/>
      <c r="B53805" s="12"/>
      <c r="C53805" s="12"/>
    </row>
    <row r="53806" spans="1:3" x14ac:dyDescent="0.35">
      <c r="A53806" s="12"/>
      <c r="B53806" s="12"/>
      <c r="C53806" s="12"/>
    </row>
    <row r="53807" spans="1:3" x14ac:dyDescent="0.35">
      <c r="A53807" s="12"/>
      <c r="B53807" s="12"/>
      <c r="C53807" s="12"/>
    </row>
    <row r="53808" spans="1:3" x14ac:dyDescent="0.35">
      <c r="A53808" s="12"/>
      <c r="B53808" s="12"/>
      <c r="C53808" s="12"/>
    </row>
    <row r="53809" spans="1:3" x14ac:dyDescent="0.35">
      <c r="A53809" s="12"/>
      <c r="B53809" s="12"/>
      <c r="C53809" s="12"/>
    </row>
    <row r="53810" spans="1:3" x14ac:dyDescent="0.35">
      <c r="A53810" s="12"/>
      <c r="B53810" s="12"/>
      <c r="C53810" s="12"/>
    </row>
    <row r="53811" spans="1:3" x14ac:dyDescent="0.35">
      <c r="A53811" s="12"/>
      <c r="B53811" s="12"/>
      <c r="C53811" s="12"/>
    </row>
    <row r="53812" spans="1:3" x14ac:dyDescent="0.35">
      <c r="A53812" s="12"/>
      <c r="B53812" s="12"/>
      <c r="C53812" s="12"/>
    </row>
    <row r="53813" spans="1:3" x14ac:dyDescent="0.35">
      <c r="A53813" s="12"/>
      <c r="B53813" s="12"/>
      <c r="C53813" s="12"/>
    </row>
    <row r="53814" spans="1:3" x14ac:dyDescent="0.35">
      <c r="A53814" s="12"/>
      <c r="B53814" s="12"/>
      <c r="C53814" s="12"/>
    </row>
    <row r="53815" spans="1:3" x14ac:dyDescent="0.35">
      <c r="A53815" s="12"/>
      <c r="B53815" s="12"/>
      <c r="C53815" s="12"/>
    </row>
    <row r="53816" spans="1:3" x14ac:dyDescent="0.35">
      <c r="A53816" s="12"/>
      <c r="B53816" s="12"/>
      <c r="C53816" s="12"/>
    </row>
    <row r="53817" spans="1:3" x14ac:dyDescent="0.35">
      <c r="A53817" s="12"/>
      <c r="B53817" s="12"/>
      <c r="C53817" s="12"/>
    </row>
    <row r="53818" spans="1:3" x14ac:dyDescent="0.35">
      <c r="A53818" s="12"/>
      <c r="B53818" s="12"/>
      <c r="C53818" s="12"/>
    </row>
    <row r="53819" spans="1:3" x14ac:dyDescent="0.35">
      <c r="A53819" s="12"/>
      <c r="B53819" s="12"/>
      <c r="C53819" s="12"/>
    </row>
    <row r="53820" spans="1:3" x14ac:dyDescent="0.35">
      <c r="A53820" s="12"/>
      <c r="B53820" s="12"/>
      <c r="C53820" s="12"/>
    </row>
    <row r="53821" spans="1:3" x14ac:dyDescent="0.35">
      <c r="A53821" s="12"/>
      <c r="B53821" s="12"/>
      <c r="C53821" s="12"/>
    </row>
    <row r="53822" spans="1:3" x14ac:dyDescent="0.35">
      <c r="A53822" s="12"/>
      <c r="B53822" s="12"/>
      <c r="C53822" s="12"/>
    </row>
    <row r="53823" spans="1:3" x14ac:dyDescent="0.35">
      <c r="A53823" s="12"/>
      <c r="B53823" s="12"/>
      <c r="C53823" s="12"/>
    </row>
    <row r="53824" spans="1:3" x14ac:dyDescent="0.35">
      <c r="A53824" s="12"/>
      <c r="B53824" s="12"/>
      <c r="C53824" s="12"/>
    </row>
    <row r="53825" spans="1:3" x14ac:dyDescent="0.35">
      <c r="A53825" s="12"/>
      <c r="B53825" s="12"/>
      <c r="C53825" s="12"/>
    </row>
    <row r="53826" spans="1:3" x14ac:dyDescent="0.35">
      <c r="A53826" s="12"/>
      <c r="B53826" s="12"/>
      <c r="C53826" s="12"/>
    </row>
    <row r="53827" spans="1:3" x14ac:dyDescent="0.35">
      <c r="A53827" s="12"/>
      <c r="B53827" s="12"/>
      <c r="C53827" s="12"/>
    </row>
    <row r="53828" spans="1:3" x14ac:dyDescent="0.35">
      <c r="A53828" s="12"/>
      <c r="B53828" s="12"/>
      <c r="C53828" s="12"/>
    </row>
    <row r="53829" spans="1:3" x14ac:dyDescent="0.35">
      <c r="A53829" s="12"/>
      <c r="B53829" s="12"/>
      <c r="C53829" s="12"/>
    </row>
    <row r="53830" spans="1:3" x14ac:dyDescent="0.35">
      <c r="A53830" s="12"/>
      <c r="B53830" s="12"/>
      <c r="C53830" s="12"/>
    </row>
    <row r="53831" spans="1:3" x14ac:dyDescent="0.35">
      <c r="A53831" s="12"/>
      <c r="B53831" s="12"/>
      <c r="C53831" s="12"/>
    </row>
    <row r="53832" spans="1:3" x14ac:dyDescent="0.35">
      <c r="A53832" s="12"/>
      <c r="B53832" s="12"/>
      <c r="C53832" s="12"/>
    </row>
    <row r="53833" spans="1:3" x14ac:dyDescent="0.35">
      <c r="A53833" s="12"/>
      <c r="B53833" s="12"/>
      <c r="C53833" s="12"/>
    </row>
    <row r="53834" spans="1:3" x14ac:dyDescent="0.35">
      <c r="A53834" s="12"/>
      <c r="B53834" s="12"/>
      <c r="C53834" s="12"/>
    </row>
    <row r="53835" spans="1:3" x14ac:dyDescent="0.35">
      <c r="A53835" s="12"/>
      <c r="B53835" s="12"/>
      <c r="C53835" s="12"/>
    </row>
    <row r="53836" spans="1:3" x14ac:dyDescent="0.35">
      <c r="A53836" s="12"/>
      <c r="B53836" s="12"/>
      <c r="C53836" s="12"/>
    </row>
    <row r="53837" spans="1:3" x14ac:dyDescent="0.35">
      <c r="A53837" s="12"/>
      <c r="B53837" s="12"/>
      <c r="C53837" s="12"/>
    </row>
    <row r="53838" spans="1:3" x14ac:dyDescent="0.35">
      <c r="A53838" s="12"/>
      <c r="B53838" s="12"/>
      <c r="C53838" s="12"/>
    </row>
    <row r="53839" spans="1:3" x14ac:dyDescent="0.35">
      <c r="A53839" s="12"/>
      <c r="B53839" s="12"/>
      <c r="C53839" s="12"/>
    </row>
    <row r="53840" spans="1:3" x14ac:dyDescent="0.35">
      <c r="A53840" s="12"/>
      <c r="B53840" s="12"/>
      <c r="C53840" s="12"/>
    </row>
    <row r="53841" spans="1:3" x14ac:dyDescent="0.35">
      <c r="A53841" s="12"/>
      <c r="B53841" s="12"/>
      <c r="C53841" s="12"/>
    </row>
    <row r="53842" spans="1:3" x14ac:dyDescent="0.35">
      <c r="A53842" s="12"/>
      <c r="B53842" s="12"/>
      <c r="C53842" s="12"/>
    </row>
    <row r="53843" spans="1:3" x14ac:dyDescent="0.35">
      <c r="A53843" s="12"/>
      <c r="B53843" s="12"/>
      <c r="C53843" s="12"/>
    </row>
    <row r="53844" spans="1:3" x14ac:dyDescent="0.35">
      <c r="A53844" s="12"/>
      <c r="B53844" s="12"/>
      <c r="C53844" s="12"/>
    </row>
    <row r="53845" spans="1:3" x14ac:dyDescent="0.35">
      <c r="A53845" s="12"/>
      <c r="B53845" s="12"/>
      <c r="C53845" s="12"/>
    </row>
    <row r="53846" spans="1:3" x14ac:dyDescent="0.35">
      <c r="A53846" s="12"/>
      <c r="B53846" s="12"/>
      <c r="C53846" s="12"/>
    </row>
    <row r="53847" spans="1:3" x14ac:dyDescent="0.35">
      <c r="A53847" s="12"/>
      <c r="B53847" s="12"/>
      <c r="C53847" s="12"/>
    </row>
    <row r="53848" spans="1:3" x14ac:dyDescent="0.35">
      <c r="A53848" s="12"/>
      <c r="B53848" s="12"/>
      <c r="C53848" s="12"/>
    </row>
    <row r="53849" spans="1:3" x14ac:dyDescent="0.35">
      <c r="A53849" s="12"/>
      <c r="B53849" s="12"/>
      <c r="C53849" s="12"/>
    </row>
    <row r="53850" spans="1:3" x14ac:dyDescent="0.35">
      <c r="A53850" s="12"/>
      <c r="B53850" s="12"/>
      <c r="C53850" s="12"/>
    </row>
    <row r="53851" spans="1:3" x14ac:dyDescent="0.35">
      <c r="A53851" s="12"/>
      <c r="B53851" s="12"/>
      <c r="C53851" s="12"/>
    </row>
    <row r="53852" spans="1:3" x14ac:dyDescent="0.35">
      <c r="A53852" s="12"/>
      <c r="B53852" s="12"/>
      <c r="C53852" s="12"/>
    </row>
    <row r="53853" spans="1:3" x14ac:dyDescent="0.35">
      <c r="A53853" s="12"/>
      <c r="B53853" s="12"/>
      <c r="C53853" s="12"/>
    </row>
    <row r="53854" spans="1:3" x14ac:dyDescent="0.35">
      <c r="A53854" s="12"/>
      <c r="B53854" s="12"/>
      <c r="C53854" s="12"/>
    </row>
    <row r="53855" spans="1:3" x14ac:dyDescent="0.35">
      <c r="A53855" s="12"/>
      <c r="B53855" s="12"/>
      <c r="C53855" s="12"/>
    </row>
    <row r="53856" spans="1:3" x14ac:dyDescent="0.35">
      <c r="A53856" s="12"/>
      <c r="B53856" s="12"/>
      <c r="C53856" s="12"/>
    </row>
    <row r="53857" spans="1:3" x14ac:dyDescent="0.35">
      <c r="A53857" s="12"/>
      <c r="B53857" s="12"/>
      <c r="C53857" s="12"/>
    </row>
    <row r="53858" spans="1:3" x14ac:dyDescent="0.35">
      <c r="A53858" s="12"/>
      <c r="B53858" s="12"/>
      <c r="C53858" s="12"/>
    </row>
    <row r="53859" spans="1:3" x14ac:dyDescent="0.35">
      <c r="A53859" s="12"/>
      <c r="B53859" s="12"/>
      <c r="C53859" s="12"/>
    </row>
    <row r="53860" spans="1:3" x14ac:dyDescent="0.35">
      <c r="A53860" s="12"/>
      <c r="B53860" s="12"/>
      <c r="C53860" s="12"/>
    </row>
    <row r="53861" spans="1:3" x14ac:dyDescent="0.35">
      <c r="A53861" s="12"/>
      <c r="B53861" s="12"/>
      <c r="C53861" s="12"/>
    </row>
    <row r="53862" spans="1:3" x14ac:dyDescent="0.35">
      <c r="A53862" s="12"/>
      <c r="B53862" s="12"/>
      <c r="C53862" s="12"/>
    </row>
    <row r="53863" spans="1:3" x14ac:dyDescent="0.35">
      <c r="A53863" s="12"/>
      <c r="B53863" s="12"/>
      <c r="C53863" s="12"/>
    </row>
    <row r="53864" spans="1:3" x14ac:dyDescent="0.35">
      <c r="A53864" s="12"/>
      <c r="B53864" s="12"/>
      <c r="C53864" s="12"/>
    </row>
    <row r="53865" spans="1:3" x14ac:dyDescent="0.35">
      <c r="A53865" s="12"/>
      <c r="B53865" s="12"/>
      <c r="C53865" s="12"/>
    </row>
    <row r="53866" spans="1:3" x14ac:dyDescent="0.35">
      <c r="A53866" s="12"/>
      <c r="B53866" s="12"/>
      <c r="C53866" s="12"/>
    </row>
    <row r="53867" spans="1:3" x14ac:dyDescent="0.35">
      <c r="A53867" s="12"/>
      <c r="B53867" s="12"/>
      <c r="C53867" s="12"/>
    </row>
    <row r="53868" spans="1:3" x14ac:dyDescent="0.35">
      <c r="A53868" s="12"/>
      <c r="B53868" s="12"/>
      <c r="C53868" s="12"/>
    </row>
    <row r="53869" spans="1:3" x14ac:dyDescent="0.35">
      <c r="A53869" s="12"/>
      <c r="B53869" s="12"/>
      <c r="C53869" s="12"/>
    </row>
    <row r="53870" spans="1:3" x14ac:dyDescent="0.35">
      <c r="A53870" s="12"/>
      <c r="B53870" s="12"/>
      <c r="C53870" s="12"/>
    </row>
    <row r="53871" spans="1:3" x14ac:dyDescent="0.35">
      <c r="A53871" s="12"/>
      <c r="B53871" s="12"/>
      <c r="C53871" s="12"/>
    </row>
    <row r="53872" spans="1:3" x14ac:dyDescent="0.35">
      <c r="A53872" s="12"/>
      <c r="B53872" s="12"/>
      <c r="C53872" s="12"/>
    </row>
    <row r="53873" spans="1:3" x14ac:dyDescent="0.35">
      <c r="A53873" s="12"/>
      <c r="B53873" s="12"/>
      <c r="C53873" s="12"/>
    </row>
    <row r="53874" spans="1:3" x14ac:dyDescent="0.35">
      <c r="A53874" s="12"/>
      <c r="B53874" s="12"/>
      <c r="C53874" s="12"/>
    </row>
    <row r="53875" spans="1:3" x14ac:dyDescent="0.35">
      <c r="A53875" s="12"/>
      <c r="B53875" s="12"/>
      <c r="C53875" s="12"/>
    </row>
    <row r="53876" spans="1:3" x14ac:dyDescent="0.35">
      <c r="A53876" s="12"/>
      <c r="B53876" s="12"/>
      <c r="C53876" s="12"/>
    </row>
    <row r="53877" spans="1:3" x14ac:dyDescent="0.35">
      <c r="A53877" s="12"/>
      <c r="B53877" s="12"/>
      <c r="C53877" s="12"/>
    </row>
    <row r="53878" spans="1:3" x14ac:dyDescent="0.35">
      <c r="A53878" s="12"/>
      <c r="B53878" s="12"/>
      <c r="C53878" s="12"/>
    </row>
    <row r="53879" spans="1:3" x14ac:dyDescent="0.35">
      <c r="A53879" s="12"/>
      <c r="B53879" s="12"/>
      <c r="C53879" s="12"/>
    </row>
    <row r="53880" spans="1:3" x14ac:dyDescent="0.35">
      <c r="A53880" s="12"/>
      <c r="B53880" s="12"/>
      <c r="C53880" s="12"/>
    </row>
    <row r="53881" spans="1:3" x14ac:dyDescent="0.35">
      <c r="A53881" s="12"/>
      <c r="B53881" s="12"/>
      <c r="C53881" s="12"/>
    </row>
    <row r="53882" spans="1:3" x14ac:dyDescent="0.35">
      <c r="A53882" s="12"/>
      <c r="B53882" s="12"/>
      <c r="C53882" s="12"/>
    </row>
    <row r="53883" spans="1:3" x14ac:dyDescent="0.35">
      <c r="A53883" s="12"/>
      <c r="B53883" s="12"/>
      <c r="C53883" s="12"/>
    </row>
    <row r="53884" spans="1:3" x14ac:dyDescent="0.35">
      <c r="A53884" s="12"/>
      <c r="B53884" s="12"/>
      <c r="C53884" s="12"/>
    </row>
    <row r="53885" spans="1:3" x14ac:dyDescent="0.35">
      <c r="A53885" s="12"/>
      <c r="B53885" s="12"/>
      <c r="C53885" s="12"/>
    </row>
    <row r="53886" spans="1:3" x14ac:dyDescent="0.35">
      <c r="A53886" s="12"/>
      <c r="B53886" s="12"/>
      <c r="C53886" s="12"/>
    </row>
    <row r="53887" spans="1:3" x14ac:dyDescent="0.35">
      <c r="A53887" s="12"/>
      <c r="B53887" s="12"/>
      <c r="C53887" s="12"/>
    </row>
    <row r="53888" spans="1:3" x14ac:dyDescent="0.35">
      <c r="A53888" s="12"/>
      <c r="B53888" s="12"/>
      <c r="C53888" s="12"/>
    </row>
    <row r="53889" spans="1:3" x14ac:dyDescent="0.35">
      <c r="A53889" s="12"/>
      <c r="B53889" s="12"/>
      <c r="C53889" s="12"/>
    </row>
    <row r="53890" spans="1:3" x14ac:dyDescent="0.35">
      <c r="A53890" s="12"/>
      <c r="B53890" s="12"/>
      <c r="C53890" s="12"/>
    </row>
    <row r="53891" spans="1:3" x14ac:dyDescent="0.35">
      <c r="A53891" s="12"/>
      <c r="B53891" s="12"/>
      <c r="C53891" s="12"/>
    </row>
    <row r="53892" spans="1:3" x14ac:dyDescent="0.35">
      <c r="A53892" s="12"/>
      <c r="B53892" s="12"/>
      <c r="C53892" s="12"/>
    </row>
    <row r="53893" spans="1:3" x14ac:dyDescent="0.35">
      <c r="A53893" s="12"/>
      <c r="B53893" s="12"/>
      <c r="C53893" s="12"/>
    </row>
    <row r="53894" spans="1:3" x14ac:dyDescent="0.35">
      <c r="A53894" s="12"/>
      <c r="B53894" s="12"/>
      <c r="C53894" s="12"/>
    </row>
    <row r="53895" spans="1:3" x14ac:dyDescent="0.35">
      <c r="A53895" s="12"/>
      <c r="B53895" s="12"/>
      <c r="C53895" s="12"/>
    </row>
    <row r="53896" spans="1:3" x14ac:dyDescent="0.35">
      <c r="A53896" s="12"/>
      <c r="B53896" s="12"/>
      <c r="C53896" s="12"/>
    </row>
    <row r="53897" spans="1:3" x14ac:dyDescent="0.35">
      <c r="A53897" s="12"/>
      <c r="B53897" s="12"/>
      <c r="C53897" s="12"/>
    </row>
    <row r="53898" spans="1:3" x14ac:dyDescent="0.35">
      <c r="A53898" s="12"/>
      <c r="B53898" s="12"/>
      <c r="C53898" s="12"/>
    </row>
    <row r="53899" spans="1:3" x14ac:dyDescent="0.35">
      <c r="A53899" s="12"/>
      <c r="B53899" s="12"/>
      <c r="C53899" s="12"/>
    </row>
    <row r="53900" spans="1:3" x14ac:dyDescent="0.35">
      <c r="A53900" s="12"/>
      <c r="B53900" s="12"/>
      <c r="C53900" s="12"/>
    </row>
    <row r="53901" spans="1:3" x14ac:dyDescent="0.35">
      <c r="A53901" s="12"/>
      <c r="B53901" s="12"/>
      <c r="C53901" s="12"/>
    </row>
    <row r="53902" spans="1:3" x14ac:dyDescent="0.35">
      <c r="A53902" s="12"/>
      <c r="B53902" s="12"/>
      <c r="C53902" s="12"/>
    </row>
    <row r="53903" spans="1:3" x14ac:dyDescent="0.35">
      <c r="A53903" s="12"/>
      <c r="B53903" s="12"/>
      <c r="C53903" s="12"/>
    </row>
    <row r="53904" spans="1:3" x14ac:dyDescent="0.35">
      <c r="A53904" s="12"/>
      <c r="B53904" s="12"/>
      <c r="C53904" s="12"/>
    </row>
    <row r="53905" spans="1:3" x14ac:dyDescent="0.35">
      <c r="A53905" s="12"/>
      <c r="B53905" s="12"/>
      <c r="C53905" s="12"/>
    </row>
    <row r="53906" spans="1:3" x14ac:dyDescent="0.35">
      <c r="A53906" s="12"/>
      <c r="B53906" s="12"/>
      <c r="C53906" s="12"/>
    </row>
    <row r="53907" spans="1:3" x14ac:dyDescent="0.35">
      <c r="A53907" s="12"/>
      <c r="B53907" s="12"/>
      <c r="C53907" s="12"/>
    </row>
    <row r="53908" spans="1:3" x14ac:dyDescent="0.35">
      <c r="A53908" s="12"/>
      <c r="B53908" s="12"/>
      <c r="C53908" s="12"/>
    </row>
    <row r="53909" spans="1:3" x14ac:dyDescent="0.35">
      <c r="A53909" s="12"/>
      <c r="B53909" s="12"/>
      <c r="C53909" s="12"/>
    </row>
    <row r="53910" spans="1:3" x14ac:dyDescent="0.35">
      <c r="A53910" s="12"/>
      <c r="B53910" s="12"/>
      <c r="C53910" s="12"/>
    </row>
    <row r="53911" spans="1:3" x14ac:dyDescent="0.35">
      <c r="A53911" s="12"/>
      <c r="B53911" s="12"/>
      <c r="C53911" s="12"/>
    </row>
    <row r="53912" spans="1:3" x14ac:dyDescent="0.35">
      <c r="A53912" s="12"/>
      <c r="B53912" s="12"/>
      <c r="C53912" s="12"/>
    </row>
    <row r="53913" spans="1:3" x14ac:dyDescent="0.35">
      <c r="A53913" s="12"/>
      <c r="B53913" s="12"/>
      <c r="C53913" s="12"/>
    </row>
    <row r="53914" spans="1:3" x14ac:dyDescent="0.35">
      <c r="A53914" s="12"/>
      <c r="B53914" s="12"/>
      <c r="C53914" s="12"/>
    </row>
    <row r="53915" spans="1:3" x14ac:dyDescent="0.35">
      <c r="A53915" s="12"/>
      <c r="B53915" s="12"/>
      <c r="C53915" s="12"/>
    </row>
    <row r="53916" spans="1:3" x14ac:dyDescent="0.35">
      <c r="A53916" s="12"/>
      <c r="B53916" s="12"/>
      <c r="C53916" s="12"/>
    </row>
    <row r="53917" spans="1:3" x14ac:dyDescent="0.35">
      <c r="A53917" s="12"/>
      <c r="B53917" s="12"/>
      <c r="C53917" s="12"/>
    </row>
    <row r="53918" spans="1:3" x14ac:dyDescent="0.35">
      <c r="A53918" s="12"/>
      <c r="B53918" s="12"/>
      <c r="C53918" s="12"/>
    </row>
    <row r="53919" spans="1:3" x14ac:dyDescent="0.35">
      <c r="A53919" s="12"/>
      <c r="B53919" s="12"/>
      <c r="C53919" s="12"/>
    </row>
    <row r="53920" spans="1:3" x14ac:dyDescent="0.35">
      <c r="A53920" s="12"/>
      <c r="B53920" s="12"/>
      <c r="C53920" s="12"/>
    </row>
    <row r="53921" spans="1:3" x14ac:dyDescent="0.35">
      <c r="A53921" s="12"/>
      <c r="B53921" s="12"/>
      <c r="C53921" s="12"/>
    </row>
    <row r="53922" spans="1:3" x14ac:dyDescent="0.35">
      <c r="A53922" s="12"/>
      <c r="B53922" s="12"/>
      <c r="C53922" s="12"/>
    </row>
    <row r="53923" spans="1:3" x14ac:dyDescent="0.35">
      <c r="A53923" s="12"/>
      <c r="B53923" s="12"/>
      <c r="C53923" s="12"/>
    </row>
    <row r="53924" spans="1:3" x14ac:dyDescent="0.35">
      <c r="A53924" s="12"/>
      <c r="B53924" s="12"/>
      <c r="C53924" s="12"/>
    </row>
    <row r="53925" spans="1:3" x14ac:dyDescent="0.35">
      <c r="A53925" s="12"/>
      <c r="B53925" s="12"/>
      <c r="C53925" s="12"/>
    </row>
    <row r="53926" spans="1:3" x14ac:dyDescent="0.35">
      <c r="A53926" s="12"/>
      <c r="B53926" s="12"/>
      <c r="C53926" s="12"/>
    </row>
    <row r="53927" spans="1:3" x14ac:dyDescent="0.35">
      <c r="A53927" s="12"/>
      <c r="B53927" s="12"/>
      <c r="C53927" s="12"/>
    </row>
    <row r="53928" spans="1:3" x14ac:dyDescent="0.35">
      <c r="A53928" s="12"/>
      <c r="B53928" s="12"/>
      <c r="C53928" s="12"/>
    </row>
    <row r="53929" spans="1:3" x14ac:dyDescent="0.35">
      <c r="A53929" s="12"/>
      <c r="B53929" s="12"/>
      <c r="C53929" s="12"/>
    </row>
    <row r="53930" spans="1:3" x14ac:dyDescent="0.35">
      <c r="A53930" s="12"/>
      <c r="B53930" s="12"/>
      <c r="C53930" s="12"/>
    </row>
    <row r="53931" spans="1:3" x14ac:dyDescent="0.35">
      <c r="A53931" s="12"/>
      <c r="B53931" s="12"/>
      <c r="C53931" s="12"/>
    </row>
    <row r="53932" spans="1:3" x14ac:dyDescent="0.35">
      <c r="A53932" s="12"/>
      <c r="B53932" s="12"/>
      <c r="C53932" s="12"/>
    </row>
    <row r="53933" spans="1:3" x14ac:dyDescent="0.35">
      <c r="A53933" s="12"/>
      <c r="B53933" s="12"/>
      <c r="C53933" s="12"/>
    </row>
    <row r="53934" spans="1:3" x14ac:dyDescent="0.35">
      <c r="A53934" s="12"/>
      <c r="B53934" s="12"/>
      <c r="C53934" s="12"/>
    </row>
    <row r="53935" spans="1:3" x14ac:dyDescent="0.35">
      <c r="A53935" s="12"/>
      <c r="B53935" s="12"/>
      <c r="C53935" s="12"/>
    </row>
    <row r="53936" spans="1:3" x14ac:dyDescent="0.35">
      <c r="A53936" s="12"/>
      <c r="B53936" s="12"/>
      <c r="C53936" s="12"/>
    </row>
    <row r="53937" spans="1:3" x14ac:dyDescent="0.35">
      <c r="A53937" s="12"/>
      <c r="B53937" s="12"/>
      <c r="C53937" s="12"/>
    </row>
    <row r="53938" spans="1:3" x14ac:dyDescent="0.35">
      <c r="A53938" s="12"/>
      <c r="B53938" s="12"/>
      <c r="C53938" s="12"/>
    </row>
    <row r="53939" spans="1:3" x14ac:dyDescent="0.35">
      <c r="A53939" s="12"/>
      <c r="B53939" s="12"/>
      <c r="C53939" s="12"/>
    </row>
    <row r="53940" spans="1:3" x14ac:dyDescent="0.35">
      <c r="A53940" s="12"/>
      <c r="B53940" s="12"/>
      <c r="C53940" s="12"/>
    </row>
    <row r="53941" spans="1:3" x14ac:dyDescent="0.35">
      <c r="A53941" s="12"/>
      <c r="B53941" s="12"/>
      <c r="C53941" s="12"/>
    </row>
    <row r="53942" spans="1:3" x14ac:dyDescent="0.35">
      <c r="A53942" s="12"/>
      <c r="B53942" s="12"/>
      <c r="C53942" s="12"/>
    </row>
    <row r="53943" spans="1:3" x14ac:dyDescent="0.35">
      <c r="A53943" s="12"/>
      <c r="B53943" s="12"/>
      <c r="C53943" s="12"/>
    </row>
    <row r="53944" spans="1:3" x14ac:dyDescent="0.35">
      <c r="A53944" s="12"/>
      <c r="B53944" s="12"/>
      <c r="C53944" s="12"/>
    </row>
    <row r="53945" spans="1:3" x14ac:dyDescent="0.35">
      <c r="A53945" s="12"/>
      <c r="B53945" s="12"/>
      <c r="C53945" s="12"/>
    </row>
    <row r="53946" spans="1:3" x14ac:dyDescent="0.35">
      <c r="A53946" s="12"/>
      <c r="B53946" s="12"/>
      <c r="C53946" s="12"/>
    </row>
    <row r="53947" spans="1:3" x14ac:dyDescent="0.35">
      <c r="A53947" s="12"/>
      <c r="B53947" s="12"/>
      <c r="C53947" s="12"/>
    </row>
    <row r="53948" spans="1:3" x14ac:dyDescent="0.35">
      <c r="A53948" s="12"/>
      <c r="B53948" s="12"/>
      <c r="C53948" s="12"/>
    </row>
    <row r="53949" spans="1:3" x14ac:dyDescent="0.35">
      <c r="A53949" s="12"/>
      <c r="B53949" s="12"/>
      <c r="C53949" s="12"/>
    </row>
    <row r="53950" spans="1:3" x14ac:dyDescent="0.35">
      <c r="A53950" s="12"/>
      <c r="B53950" s="12"/>
      <c r="C53950" s="12"/>
    </row>
    <row r="53951" spans="1:3" x14ac:dyDescent="0.35">
      <c r="A53951" s="12"/>
      <c r="B53951" s="12"/>
      <c r="C53951" s="12"/>
    </row>
    <row r="53952" spans="1:3" x14ac:dyDescent="0.35">
      <c r="A53952" s="12"/>
      <c r="B53952" s="12"/>
      <c r="C53952" s="12"/>
    </row>
    <row r="53953" spans="1:3" x14ac:dyDescent="0.35">
      <c r="A53953" s="12"/>
      <c r="B53953" s="12"/>
      <c r="C53953" s="12"/>
    </row>
    <row r="53954" spans="1:3" x14ac:dyDescent="0.35">
      <c r="A53954" s="12"/>
      <c r="B53954" s="12"/>
      <c r="C53954" s="12"/>
    </row>
    <row r="53955" spans="1:3" x14ac:dyDescent="0.35">
      <c r="A53955" s="12"/>
      <c r="B53955" s="12"/>
      <c r="C53955" s="12"/>
    </row>
    <row r="53956" spans="1:3" x14ac:dyDescent="0.35">
      <c r="A53956" s="12"/>
      <c r="B53956" s="12"/>
      <c r="C53956" s="12"/>
    </row>
    <row r="53957" spans="1:3" x14ac:dyDescent="0.35">
      <c r="A53957" s="12"/>
      <c r="B53957" s="12"/>
      <c r="C53957" s="12"/>
    </row>
    <row r="53958" spans="1:3" x14ac:dyDescent="0.35">
      <c r="A53958" s="12"/>
      <c r="B53958" s="12"/>
      <c r="C53958" s="12"/>
    </row>
    <row r="53959" spans="1:3" x14ac:dyDescent="0.35">
      <c r="A53959" s="12"/>
      <c r="B53959" s="12"/>
      <c r="C53959" s="12"/>
    </row>
    <row r="53960" spans="1:3" x14ac:dyDescent="0.35">
      <c r="A53960" s="12"/>
      <c r="B53960" s="12"/>
      <c r="C53960" s="12"/>
    </row>
    <row r="53961" spans="1:3" x14ac:dyDescent="0.35">
      <c r="A53961" s="12"/>
      <c r="B53961" s="12"/>
      <c r="C53961" s="12"/>
    </row>
    <row r="53962" spans="1:3" x14ac:dyDescent="0.35">
      <c r="A53962" s="12"/>
      <c r="B53962" s="12"/>
      <c r="C53962" s="12"/>
    </row>
    <row r="53963" spans="1:3" x14ac:dyDescent="0.35">
      <c r="A53963" s="12"/>
      <c r="B53963" s="12"/>
      <c r="C53963" s="12"/>
    </row>
    <row r="53964" spans="1:3" x14ac:dyDescent="0.35">
      <c r="A53964" s="12"/>
      <c r="B53964" s="12"/>
      <c r="C53964" s="12"/>
    </row>
    <row r="53965" spans="1:3" x14ac:dyDescent="0.35">
      <c r="A53965" s="12"/>
      <c r="B53965" s="12"/>
      <c r="C53965" s="12"/>
    </row>
    <row r="53966" spans="1:3" x14ac:dyDescent="0.35">
      <c r="A53966" s="12"/>
      <c r="B53966" s="12"/>
      <c r="C53966" s="12"/>
    </row>
    <row r="53967" spans="1:3" x14ac:dyDescent="0.35">
      <c r="A53967" s="12"/>
      <c r="B53967" s="12"/>
      <c r="C53967" s="12"/>
    </row>
    <row r="53968" spans="1:3" x14ac:dyDescent="0.35">
      <c r="A53968" s="12"/>
      <c r="B53968" s="12"/>
      <c r="C53968" s="12"/>
    </row>
    <row r="53969" spans="1:3" x14ac:dyDescent="0.35">
      <c r="A53969" s="12"/>
      <c r="B53969" s="12"/>
      <c r="C53969" s="12"/>
    </row>
    <row r="53970" spans="1:3" x14ac:dyDescent="0.35">
      <c r="A53970" s="12"/>
      <c r="B53970" s="12"/>
      <c r="C53970" s="12"/>
    </row>
    <row r="53971" spans="1:3" x14ac:dyDescent="0.35">
      <c r="A53971" s="12"/>
      <c r="B53971" s="12"/>
      <c r="C53971" s="12"/>
    </row>
    <row r="53972" spans="1:3" x14ac:dyDescent="0.35">
      <c r="A53972" s="12"/>
      <c r="B53972" s="12"/>
      <c r="C53972" s="12"/>
    </row>
    <row r="53973" spans="1:3" x14ac:dyDescent="0.35">
      <c r="A53973" s="12"/>
      <c r="B53973" s="12"/>
      <c r="C53973" s="12"/>
    </row>
    <row r="53974" spans="1:3" x14ac:dyDescent="0.35">
      <c r="A53974" s="12"/>
      <c r="B53974" s="12"/>
      <c r="C53974" s="12"/>
    </row>
    <row r="53975" spans="1:3" x14ac:dyDescent="0.35">
      <c r="A53975" s="12"/>
      <c r="B53975" s="12"/>
      <c r="C53975" s="12"/>
    </row>
    <row r="53976" spans="1:3" x14ac:dyDescent="0.35">
      <c r="A53976" s="12"/>
      <c r="B53976" s="12"/>
      <c r="C53976" s="12"/>
    </row>
    <row r="53977" spans="1:3" x14ac:dyDescent="0.35">
      <c r="A53977" s="12"/>
      <c r="B53977" s="12"/>
      <c r="C53977" s="12"/>
    </row>
    <row r="53978" spans="1:3" x14ac:dyDescent="0.35">
      <c r="A53978" s="12"/>
      <c r="B53978" s="12"/>
      <c r="C53978" s="12"/>
    </row>
    <row r="53979" spans="1:3" x14ac:dyDescent="0.35">
      <c r="A53979" s="12"/>
      <c r="B53979" s="12"/>
      <c r="C53979" s="12"/>
    </row>
    <row r="53980" spans="1:3" x14ac:dyDescent="0.35">
      <c r="A53980" s="12"/>
      <c r="B53980" s="12"/>
      <c r="C53980" s="12"/>
    </row>
    <row r="53981" spans="1:3" x14ac:dyDescent="0.35">
      <c r="A53981" s="12"/>
      <c r="B53981" s="12"/>
      <c r="C53981" s="12"/>
    </row>
    <row r="53982" spans="1:3" x14ac:dyDescent="0.35">
      <c r="A53982" s="12"/>
      <c r="B53982" s="12"/>
      <c r="C53982" s="12"/>
    </row>
    <row r="53983" spans="1:3" x14ac:dyDescent="0.35">
      <c r="A53983" s="12"/>
      <c r="B53983" s="12"/>
      <c r="C53983" s="12"/>
    </row>
    <row r="53984" spans="1:3" x14ac:dyDescent="0.35">
      <c r="A53984" s="12"/>
      <c r="B53984" s="12"/>
      <c r="C53984" s="12"/>
    </row>
    <row r="53985" spans="1:3" x14ac:dyDescent="0.35">
      <c r="A53985" s="12"/>
      <c r="B53985" s="12"/>
      <c r="C53985" s="12"/>
    </row>
    <row r="53986" spans="1:3" x14ac:dyDescent="0.35">
      <c r="A53986" s="12"/>
      <c r="B53986" s="12"/>
      <c r="C53986" s="12"/>
    </row>
    <row r="53987" spans="1:3" x14ac:dyDescent="0.35">
      <c r="A53987" s="12"/>
      <c r="B53987" s="12"/>
      <c r="C53987" s="12"/>
    </row>
    <row r="53988" spans="1:3" x14ac:dyDescent="0.35">
      <c r="A53988" s="12"/>
      <c r="B53988" s="12"/>
      <c r="C53988" s="12"/>
    </row>
    <row r="53989" spans="1:3" x14ac:dyDescent="0.35">
      <c r="A53989" s="12"/>
      <c r="B53989" s="12"/>
      <c r="C53989" s="12"/>
    </row>
    <row r="53990" spans="1:3" x14ac:dyDescent="0.35">
      <c r="A53990" s="12"/>
      <c r="B53990" s="12"/>
      <c r="C53990" s="12"/>
    </row>
    <row r="53991" spans="1:3" x14ac:dyDescent="0.35">
      <c r="A53991" s="12"/>
      <c r="B53991" s="12"/>
      <c r="C53991" s="12"/>
    </row>
    <row r="53992" spans="1:3" x14ac:dyDescent="0.35">
      <c r="A53992" s="12"/>
      <c r="B53992" s="12"/>
      <c r="C53992" s="12"/>
    </row>
    <row r="53993" spans="1:3" x14ac:dyDescent="0.35">
      <c r="A53993" s="12"/>
      <c r="B53993" s="12"/>
      <c r="C53993" s="12"/>
    </row>
    <row r="53994" spans="1:3" x14ac:dyDescent="0.35">
      <c r="A53994" s="12"/>
      <c r="B53994" s="12"/>
      <c r="C53994" s="12"/>
    </row>
    <row r="53995" spans="1:3" x14ac:dyDescent="0.35">
      <c r="A53995" s="12"/>
      <c r="B53995" s="12"/>
      <c r="C53995" s="12"/>
    </row>
    <row r="53996" spans="1:3" x14ac:dyDescent="0.35">
      <c r="A53996" s="12"/>
      <c r="B53996" s="12"/>
      <c r="C53996" s="12"/>
    </row>
    <row r="53997" spans="1:3" x14ac:dyDescent="0.35">
      <c r="A53997" s="12"/>
      <c r="B53997" s="12"/>
      <c r="C53997" s="12"/>
    </row>
    <row r="53998" spans="1:3" x14ac:dyDescent="0.35">
      <c r="A53998" s="12"/>
      <c r="B53998" s="12"/>
      <c r="C53998" s="12"/>
    </row>
    <row r="53999" spans="1:3" x14ac:dyDescent="0.35">
      <c r="A53999" s="12"/>
      <c r="B53999" s="12"/>
      <c r="C53999" s="12"/>
    </row>
    <row r="54000" spans="1:3" x14ac:dyDescent="0.35">
      <c r="A54000" s="12"/>
      <c r="B54000" s="12"/>
      <c r="C54000" s="12"/>
    </row>
    <row r="54001" spans="1:3" x14ac:dyDescent="0.35">
      <c r="A54001" s="12"/>
      <c r="B54001" s="12"/>
      <c r="C54001" s="12"/>
    </row>
    <row r="54002" spans="1:3" x14ac:dyDescent="0.35">
      <c r="A54002" s="12"/>
      <c r="B54002" s="12"/>
      <c r="C54002" s="12"/>
    </row>
    <row r="54003" spans="1:3" x14ac:dyDescent="0.35">
      <c r="A54003" s="12"/>
      <c r="B54003" s="12"/>
      <c r="C54003" s="12"/>
    </row>
    <row r="54004" spans="1:3" x14ac:dyDescent="0.35">
      <c r="A54004" s="12"/>
      <c r="B54004" s="12"/>
      <c r="C54004" s="12"/>
    </row>
    <row r="54005" spans="1:3" x14ac:dyDescent="0.35">
      <c r="A54005" s="12"/>
      <c r="B54005" s="12"/>
      <c r="C54005" s="12"/>
    </row>
    <row r="54006" spans="1:3" x14ac:dyDescent="0.35">
      <c r="A54006" s="12"/>
      <c r="B54006" s="12"/>
      <c r="C54006" s="12"/>
    </row>
    <row r="54007" spans="1:3" x14ac:dyDescent="0.35">
      <c r="A54007" s="12"/>
      <c r="B54007" s="12"/>
      <c r="C54007" s="12"/>
    </row>
    <row r="54008" spans="1:3" x14ac:dyDescent="0.35">
      <c r="A54008" s="12"/>
      <c r="B54008" s="12"/>
      <c r="C54008" s="12"/>
    </row>
    <row r="54009" spans="1:3" x14ac:dyDescent="0.35">
      <c r="A54009" s="12"/>
      <c r="B54009" s="12"/>
      <c r="C54009" s="12"/>
    </row>
    <row r="54010" spans="1:3" x14ac:dyDescent="0.35">
      <c r="A54010" s="12"/>
      <c r="B54010" s="12"/>
      <c r="C54010" s="12"/>
    </row>
    <row r="54011" spans="1:3" x14ac:dyDescent="0.35">
      <c r="A54011" s="12"/>
      <c r="B54011" s="12"/>
      <c r="C54011" s="12"/>
    </row>
    <row r="54012" spans="1:3" x14ac:dyDescent="0.35">
      <c r="A54012" s="12"/>
      <c r="B54012" s="12"/>
      <c r="C54012" s="12"/>
    </row>
    <row r="54013" spans="1:3" x14ac:dyDescent="0.35">
      <c r="A54013" s="12"/>
      <c r="B54013" s="12"/>
      <c r="C54013" s="12"/>
    </row>
    <row r="54014" spans="1:3" x14ac:dyDescent="0.35">
      <c r="A54014" s="12"/>
      <c r="B54014" s="12"/>
      <c r="C54014" s="12"/>
    </row>
    <row r="54015" spans="1:3" x14ac:dyDescent="0.35">
      <c r="A54015" s="12"/>
      <c r="B54015" s="12"/>
      <c r="C54015" s="12"/>
    </row>
    <row r="54016" spans="1:3" x14ac:dyDescent="0.35">
      <c r="A54016" s="12"/>
      <c r="B54016" s="12"/>
      <c r="C54016" s="12"/>
    </row>
    <row r="54017" spans="1:3" x14ac:dyDescent="0.35">
      <c r="A54017" s="12"/>
      <c r="B54017" s="12"/>
      <c r="C54017" s="12"/>
    </row>
    <row r="54018" spans="1:3" x14ac:dyDescent="0.35">
      <c r="A54018" s="12"/>
      <c r="B54018" s="12"/>
      <c r="C54018" s="12"/>
    </row>
    <row r="54019" spans="1:3" x14ac:dyDescent="0.35">
      <c r="A54019" s="12"/>
      <c r="B54019" s="12"/>
      <c r="C54019" s="12"/>
    </row>
    <row r="54020" spans="1:3" x14ac:dyDescent="0.35">
      <c r="A54020" s="12"/>
      <c r="B54020" s="12"/>
      <c r="C54020" s="12"/>
    </row>
    <row r="54021" spans="1:3" x14ac:dyDescent="0.35">
      <c r="A54021" s="12"/>
      <c r="B54021" s="12"/>
      <c r="C54021" s="12"/>
    </row>
    <row r="54022" spans="1:3" x14ac:dyDescent="0.35">
      <c r="A54022" s="12"/>
      <c r="B54022" s="12"/>
      <c r="C54022" s="12"/>
    </row>
    <row r="54023" spans="1:3" x14ac:dyDescent="0.35">
      <c r="A54023" s="12"/>
      <c r="B54023" s="12"/>
      <c r="C54023" s="12"/>
    </row>
    <row r="54024" spans="1:3" x14ac:dyDescent="0.35">
      <c r="A54024" s="12"/>
      <c r="B54024" s="12"/>
      <c r="C54024" s="12"/>
    </row>
    <row r="54025" spans="1:3" x14ac:dyDescent="0.35">
      <c r="A54025" s="12"/>
      <c r="B54025" s="12"/>
      <c r="C54025" s="12"/>
    </row>
    <row r="54026" spans="1:3" x14ac:dyDescent="0.35">
      <c r="A54026" s="12"/>
      <c r="B54026" s="12"/>
      <c r="C54026" s="12"/>
    </row>
    <row r="54027" spans="1:3" x14ac:dyDescent="0.35">
      <c r="A54027" s="12"/>
      <c r="B54027" s="12"/>
      <c r="C54027" s="12"/>
    </row>
    <row r="54028" spans="1:3" x14ac:dyDescent="0.35">
      <c r="A54028" s="12"/>
      <c r="B54028" s="12"/>
      <c r="C54028" s="12"/>
    </row>
    <row r="54029" spans="1:3" x14ac:dyDescent="0.35">
      <c r="A54029" s="12"/>
      <c r="B54029" s="12"/>
      <c r="C54029" s="12"/>
    </row>
    <row r="54030" spans="1:3" x14ac:dyDescent="0.35">
      <c r="A54030" s="12"/>
      <c r="B54030" s="12"/>
      <c r="C54030" s="12"/>
    </row>
    <row r="54031" spans="1:3" x14ac:dyDescent="0.35">
      <c r="A54031" s="12"/>
      <c r="B54031" s="12"/>
      <c r="C54031" s="12"/>
    </row>
    <row r="54032" spans="1:3" x14ac:dyDescent="0.35">
      <c r="A54032" s="12"/>
      <c r="B54032" s="12"/>
      <c r="C54032" s="12"/>
    </row>
    <row r="54033" spans="1:3" x14ac:dyDescent="0.35">
      <c r="A54033" s="12"/>
      <c r="B54033" s="12"/>
      <c r="C54033" s="12"/>
    </row>
    <row r="54034" spans="1:3" x14ac:dyDescent="0.35">
      <c r="A54034" s="12"/>
      <c r="B54034" s="12"/>
      <c r="C54034" s="12"/>
    </row>
    <row r="54035" spans="1:3" x14ac:dyDescent="0.35">
      <c r="A54035" s="12"/>
      <c r="B54035" s="12"/>
      <c r="C54035" s="12"/>
    </row>
    <row r="54036" spans="1:3" x14ac:dyDescent="0.35">
      <c r="A54036" s="12"/>
      <c r="B54036" s="12"/>
      <c r="C54036" s="12"/>
    </row>
    <row r="54037" spans="1:3" x14ac:dyDescent="0.35">
      <c r="A54037" s="12"/>
      <c r="B54037" s="12"/>
      <c r="C54037" s="12"/>
    </row>
    <row r="54038" spans="1:3" x14ac:dyDescent="0.35">
      <c r="A54038" s="12"/>
      <c r="B54038" s="12"/>
      <c r="C54038" s="12"/>
    </row>
    <row r="54039" spans="1:3" x14ac:dyDescent="0.35">
      <c r="A54039" s="12"/>
      <c r="B54039" s="12"/>
      <c r="C54039" s="12"/>
    </row>
    <row r="54040" spans="1:3" x14ac:dyDescent="0.35">
      <c r="A54040" s="12"/>
      <c r="B54040" s="12"/>
      <c r="C54040" s="12"/>
    </row>
    <row r="54041" spans="1:3" x14ac:dyDescent="0.35">
      <c r="A54041" s="12"/>
      <c r="B54041" s="12"/>
      <c r="C54041" s="12"/>
    </row>
    <row r="54042" spans="1:3" x14ac:dyDescent="0.35">
      <c r="A54042" s="12"/>
      <c r="B54042" s="12"/>
      <c r="C54042" s="12"/>
    </row>
    <row r="54043" spans="1:3" x14ac:dyDescent="0.35">
      <c r="A54043" s="12"/>
      <c r="B54043" s="12"/>
      <c r="C54043" s="12"/>
    </row>
    <row r="54044" spans="1:3" x14ac:dyDescent="0.35">
      <c r="A54044" s="12"/>
      <c r="B54044" s="12"/>
      <c r="C54044" s="12"/>
    </row>
    <row r="54045" spans="1:3" x14ac:dyDescent="0.35">
      <c r="A54045" s="12"/>
      <c r="B54045" s="12"/>
      <c r="C54045" s="12"/>
    </row>
    <row r="54046" spans="1:3" x14ac:dyDescent="0.35">
      <c r="A54046" s="12"/>
      <c r="B54046" s="12"/>
      <c r="C54046" s="12"/>
    </row>
    <row r="54047" spans="1:3" x14ac:dyDescent="0.35">
      <c r="A54047" s="12"/>
      <c r="B54047" s="12"/>
      <c r="C54047" s="12"/>
    </row>
    <row r="54048" spans="1:3" x14ac:dyDescent="0.35">
      <c r="A54048" s="12"/>
      <c r="B54048" s="12"/>
      <c r="C54048" s="12"/>
    </row>
    <row r="54049" spans="1:3" x14ac:dyDescent="0.35">
      <c r="A54049" s="12"/>
      <c r="B54049" s="12"/>
      <c r="C54049" s="12"/>
    </row>
    <row r="54050" spans="1:3" x14ac:dyDescent="0.35">
      <c r="A54050" s="12"/>
      <c r="B54050" s="12"/>
      <c r="C54050" s="12"/>
    </row>
    <row r="54051" spans="1:3" x14ac:dyDescent="0.35">
      <c r="A54051" s="12"/>
      <c r="B54051" s="12"/>
      <c r="C54051" s="12"/>
    </row>
    <row r="54052" spans="1:3" x14ac:dyDescent="0.35">
      <c r="A54052" s="12"/>
      <c r="B54052" s="12"/>
      <c r="C54052" s="12"/>
    </row>
    <row r="54053" spans="1:3" x14ac:dyDescent="0.35">
      <c r="A54053" s="12"/>
      <c r="B54053" s="12"/>
      <c r="C54053" s="12"/>
    </row>
    <row r="54054" spans="1:3" x14ac:dyDescent="0.35">
      <c r="A54054" s="12"/>
      <c r="B54054" s="12"/>
      <c r="C54054" s="12"/>
    </row>
    <row r="54055" spans="1:3" x14ac:dyDescent="0.35">
      <c r="A54055" s="12"/>
      <c r="B54055" s="12"/>
      <c r="C54055" s="12"/>
    </row>
    <row r="54056" spans="1:3" x14ac:dyDescent="0.35">
      <c r="A54056" s="12"/>
      <c r="B54056" s="12"/>
      <c r="C54056" s="12"/>
    </row>
    <row r="54057" spans="1:3" x14ac:dyDescent="0.35">
      <c r="A54057" s="12"/>
      <c r="B54057" s="12"/>
      <c r="C54057" s="12"/>
    </row>
    <row r="54058" spans="1:3" x14ac:dyDescent="0.35">
      <c r="A54058" s="12"/>
      <c r="B54058" s="12"/>
      <c r="C54058" s="12"/>
    </row>
    <row r="54059" spans="1:3" x14ac:dyDescent="0.35">
      <c r="A54059" s="12"/>
      <c r="B54059" s="12"/>
      <c r="C54059" s="12"/>
    </row>
    <row r="54060" spans="1:3" x14ac:dyDescent="0.35">
      <c r="A54060" s="12"/>
      <c r="B54060" s="12"/>
      <c r="C54060" s="12"/>
    </row>
    <row r="54061" spans="1:3" x14ac:dyDescent="0.35">
      <c r="A54061" s="12"/>
      <c r="B54061" s="12"/>
      <c r="C54061" s="12"/>
    </row>
    <row r="54062" spans="1:3" x14ac:dyDescent="0.35">
      <c r="A54062" s="12"/>
      <c r="B54062" s="12"/>
      <c r="C54062" s="12"/>
    </row>
    <row r="54063" spans="1:3" x14ac:dyDescent="0.35">
      <c r="A54063" s="12"/>
      <c r="B54063" s="12"/>
      <c r="C54063" s="12"/>
    </row>
    <row r="54064" spans="1:3" x14ac:dyDescent="0.35">
      <c r="A54064" s="12"/>
      <c r="B54064" s="12"/>
      <c r="C54064" s="12"/>
    </row>
    <row r="54065" spans="1:3" x14ac:dyDescent="0.35">
      <c r="A54065" s="12"/>
      <c r="B54065" s="12"/>
      <c r="C54065" s="12"/>
    </row>
    <row r="54066" spans="1:3" x14ac:dyDescent="0.35">
      <c r="A54066" s="12"/>
      <c r="B54066" s="12"/>
      <c r="C54066" s="12"/>
    </row>
    <row r="54067" spans="1:3" x14ac:dyDescent="0.35">
      <c r="A54067" s="12"/>
      <c r="B54067" s="12"/>
      <c r="C54067" s="12"/>
    </row>
    <row r="54068" spans="1:3" x14ac:dyDescent="0.35">
      <c r="A54068" s="12"/>
      <c r="B54068" s="12"/>
      <c r="C54068" s="12"/>
    </row>
    <row r="54069" spans="1:3" x14ac:dyDescent="0.35">
      <c r="A54069" s="12"/>
      <c r="B54069" s="12"/>
      <c r="C54069" s="12"/>
    </row>
    <row r="54070" spans="1:3" x14ac:dyDescent="0.35">
      <c r="A54070" s="12"/>
      <c r="B54070" s="12"/>
      <c r="C54070" s="12"/>
    </row>
    <row r="54071" spans="1:3" x14ac:dyDescent="0.35">
      <c r="A54071" s="12"/>
      <c r="B54071" s="12"/>
      <c r="C54071" s="12"/>
    </row>
    <row r="54072" spans="1:3" x14ac:dyDescent="0.35">
      <c r="A54072" s="12"/>
      <c r="B54072" s="12"/>
      <c r="C54072" s="12"/>
    </row>
    <row r="54073" spans="1:3" x14ac:dyDescent="0.35">
      <c r="A54073" s="12"/>
      <c r="B54073" s="12"/>
      <c r="C54073" s="12"/>
    </row>
    <row r="54074" spans="1:3" x14ac:dyDescent="0.35">
      <c r="A54074" s="12"/>
      <c r="B54074" s="12"/>
      <c r="C54074" s="12"/>
    </row>
    <row r="54075" spans="1:3" x14ac:dyDescent="0.35">
      <c r="A54075" s="12"/>
      <c r="B54075" s="12"/>
      <c r="C54075" s="12"/>
    </row>
    <row r="54076" spans="1:3" x14ac:dyDescent="0.35">
      <c r="A54076" s="12"/>
      <c r="B54076" s="12"/>
      <c r="C54076" s="12"/>
    </row>
    <row r="54077" spans="1:3" x14ac:dyDescent="0.35">
      <c r="A54077" s="12"/>
      <c r="B54077" s="12"/>
      <c r="C54077" s="12"/>
    </row>
    <row r="54078" spans="1:3" x14ac:dyDescent="0.35">
      <c r="A54078" s="12"/>
      <c r="B54078" s="12"/>
      <c r="C54078" s="12"/>
    </row>
    <row r="54079" spans="1:3" x14ac:dyDescent="0.35">
      <c r="A54079" s="12"/>
      <c r="B54079" s="12"/>
      <c r="C54079" s="12"/>
    </row>
    <row r="54080" spans="1:3" x14ac:dyDescent="0.35">
      <c r="A54080" s="12"/>
      <c r="B54080" s="12"/>
      <c r="C54080" s="12"/>
    </row>
    <row r="54081" spans="1:3" x14ac:dyDescent="0.35">
      <c r="A54081" s="12"/>
      <c r="B54081" s="12"/>
      <c r="C54081" s="12"/>
    </row>
    <row r="54082" spans="1:3" x14ac:dyDescent="0.35">
      <c r="A54082" s="12"/>
      <c r="B54082" s="12"/>
      <c r="C54082" s="12"/>
    </row>
    <row r="54083" spans="1:3" x14ac:dyDescent="0.35">
      <c r="A54083" s="12"/>
      <c r="B54083" s="12"/>
      <c r="C54083" s="12"/>
    </row>
    <row r="54084" spans="1:3" x14ac:dyDescent="0.35">
      <c r="A54084" s="12"/>
      <c r="B54084" s="12"/>
      <c r="C54084" s="12"/>
    </row>
    <row r="54085" spans="1:3" x14ac:dyDescent="0.35">
      <c r="A54085" s="12"/>
      <c r="B54085" s="12"/>
      <c r="C54085" s="12"/>
    </row>
    <row r="54086" spans="1:3" x14ac:dyDescent="0.35">
      <c r="A54086" s="12"/>
      <c r="B54086" s="12"/>
      <c r="C54086" s="12"/>
    </row>
    <row r="54087" spans="1:3" x14ac:dyDescent="0.35">
      <c r="A54087" s="12"/>
      <c r="B54087" s="12"/>
      <c r="C54087" s="12"/>
    </row>
    <row r="54088" spans="1:3" x14ac:dyDescent="0.35">
      <c r="A54088" s="12"/>
      <c r="B54088" s="12"/>
      <c r="C54088" s="12"/>
    </row>
    <row r="54089" spans="1:3" x14ac:dyDescent="0.35">
      <c r="A54089" s="12"/>
      <c r="B54089" s="12"/>
      <c r="C54089" s="12"/>
    </row>
    <row r="54090" spans="1:3" x14ac:dyDescent="0.35">
      <c r="A54090" s="12"/>
      <c r="B54090" s="12"/>
      <c r="C54090" s="12"/>
    </row>
    <row r="54091" spans="1:3" x14ac:dyDescent="0.35">
      <c r="A54091" s="12"/>
      <c r="B54091" s="12"/>
      <c r="C54091" s="12"/>
    </row>
    <row r="54092" spans="1:3" x14ac:dyDescent="0.35">
      <c r="A54092" s="12"/>
      <c r="B54092" s="12"/>
      <c r="C54092" s="12"/>
    </row>
    <row r="54093" spans="1:3" x14ac:dyDescent="0.35">
      <c r="A54093" s="12"/>
      <c r="B54093" s="12"/>
      <c r="C54093" s="12"/>
    </row>
    <row r="54094" spans="1:3" x14ac:dyDescent="0.35">
      <c r="A54094" s="12"/>
      <c r="B54094" s="12"/>
      <c r="C54094" s="12"/>
    </row>
    <row r="54095" spans="1:3" x14ac:dyDescent="0.35">
      <c r="A54095" s="12"/>
      <c r="B54095" s="12"/>
      <c r="C54095" s="12"/>
    </row>
    <row r="54096" spans="1:3" x14ac:dyDescent="0.35">
      <c r="A54096" s="12"/>
      <c r="B54096" s="12"/>
      <c r="C54096" s="12"/>
    </row>
    <row r="54097" spans="1:3" x14ac:dyDescent="0.35">
      <c r="A54097" s="12"/>
      <c r="B54097" s="12"/>
      <c r="C54097" s="12"/>
    </row>
    <row r="54098" spans="1:3" x14ac:dyDescent="0.35">
      <c r="A54098" s="12"/>
      <c r="B54098" s="12"/>
      <c r="C54098" s="12"/>
    </row>
    <row r="54099" spans="1:3" x14ac:dyDescent="0.35">
      <c r="A54099" s="12"/>
      <c r="B54099" s="12"/>
      <c r="C54099" s="12"/>
    </row>
    <row r="54100" spans="1:3" x14ac:dyDescent="0.35">
      <c r="A54100" s="12"/>
      <c r="B54100" s="12"/>
      <c r="C54100" s="12"/>
    </row>
    <row r="54101" spans="1:3" x14ac:dyDescent="0.35">
      <c r="A54101" s="12"/>
      <c r="B54101" s="12"/>
      <c r="C54101" s="12"/>
    </row>
    <row r="54102" spans="1:3" x14ac:dyDescent="0.35">
      <c r="A54102" s="12"/>
      <c r="B54102" s="12"/>
      <c r="C54102" s="12"/>
    </row>
    <row r="54103" spans="1:3" x14ac:dyDescent="0.35">
      <c r="A54103" s="12"/>
      <c r="B54103" s="12"/>
      <c r="C54103" s="12"/>
    </row>
    <row r="54104" spans="1:3" x14ac:dyDescent="0.35">
      <c r="A54104" s="12"/>
      <c r="B54104" s="12"/>
      <c r="C54104" s="12"/>
    </row>
    <row r="54105" spans="1:3" x14ac:dyDescent="0.35">
      <c r="A54105" s="12"/>
      <c r="B54105" s="12"/>
      <c r="C54105" s="12"/>
    </row>
    <row r="54106" spans="1:3" x14ac:dyDescent="0.35">
      <c r="A54106" s="12"/>
      <c r="B54106" s="12"/>
      <c r="C54106" s="12"/>
    </row>
    <row r="54107" spans="1:3" x14ac:dyDescent="0.35">
      <c r="A54107" s="12"/>
      <c r="B54107" s="12"/>
      <c r="C54107" s="12"/>
    </row>
    <row r="54108" spans="1:3" x14ac:dyDescent="0.35">
      <c r="A54108" s="12"/>
      <c r="B54108" s="12"/>
      <c r="C54108" s="12"/>
    </row>
    <row r="54109" spans="1:3" x14ac:dyDescent="0.35">
      <c r="A54109" s="12"/>
      <c r="B54109" s="12"/>
      <c r="C54109" s="12"/>
    </row>
    <row r="54110" spans="1:3" x14ac:dyDescent="0.35">
      <c r="A54110" s="12"/>
      <c r="B54110" s="12"/>
      <c r="C54110" s="12"/>
    </row>
    <row r="54111" spans="1:3" x14ac:dyDescent="0.35">
      <c r="A54111" s="12"/>
      <c r="B54111" s="12"/>
      <c r="C54111" s="12"/>
    </row>
    <row r="54112" spans="1:3" x14ac:dyDescent="0.35">
      <c r="A54112" s="12"/>
      <c r="B54112" s="12"/>
      <c r="C54112" s="12"/>
    </row>
    <row r="54113" spans="1:3" x14ac:dyDescent="0.35">
      <c r="A54113" s="12"/>
      <c r="B54113" s="12"/>
      <c r="C54113" s="12"/>
    </row>
    <row r="54114" spans="1:3" x14ac:dyDescent="0.35">
      <c r="A54114" s="12"/>
      <c r="B54114" s="12"/>
      <c r="C54114" s="12"/>
    </row>
    <row r="54115" spans="1:3" x14ac:dyDescent="0.35">
      <c r="A54115" s="12"/>
      <c r="B54115" s="12"/>
      <c r="C54115" s="12"/>
    </row>
    <row r="54116" spans="1:3" x14ac:dyDescent="0.35">
      <c r="A54116" s="12"/>
      <c r="B54116" s="12"/>
      <c r="C54116" s="12"/>
    </row>
    <row r="54117" spans="1:3" x14ac:dyDescent="0.35">
      <c r="A54117" s="12"/>
      <c r="B54117" s="12"/>
      <c r="C54117" s="12"/>
    </row>
    <row r="54118" spans="1:3" x14ac:dyDescent="0.35">
      <c r="A54118" s="12"/>
      <c r="B54118" s="12"/>
      <c r="C54118" s="12"/>
    </row>
    <row r="54119" spans="1:3" x14ac:dyDescent="0.35">
      <c r="A54119" s="12"/>
      <c r="B54119" s="12"/>
      <c r="C54119" s="12"/>
    </row>
    <row r="54120" spans="1:3" x14ac:dyDescent="0.35">
      <c r="A54120" s="12"/>
      <c r="B54120" s="12"/>
      <c r="C54120" s="12"/>
    </row>
    <row r="54121" spans="1:3" x14ac:dyDescent="0.35">
      <c r="A54121" s="12"/>
      <c r="B54121" s="12"/>
      <c r="C54121" s="12"/>
    </row>
    <row r="54122" spans="1:3" x14ac:dyDescent="0.35">
      <c r="A54122" s="12"/>
      <c r="B54122" s="12"/>
      <c r="C54122" s="12"/>
    </row>
    <row r="54123" spans="1:3" x14ac:dyDescent="0.35">
      <c r="A54123" s="12"/>
      <c r="B54123" s="12"/>
      <c r="C54123" s="12"/>
    </row>
    <row r="54124" spans="1:3" x14ac:dyDescent="0.35">
      <c r="A54124" s="12"/>
      <c r="B54124" s="12"/>
      <c r="C54124" s="12"/>
    </row>
    <row r="54125" spans="1:3" x14ac:dyDescent="0.35">
      <c r="A54125" s="12"/>
      <c r="B54125" s="12"/>
      <c r="C54125" s="12"/>
    </row>
    <row r="54126" spans="1:3" x14ac:dyDescent="0.35">
      <c r="A54126" s="12"/>
      <c r="B54126" s="12"/>
      <c r="C54126" s="12"/>
    </row>
    <row r="54127" spans="1:3" x14ac:dyDescent="0.35">
      <c r="A54127" s="12"/>
      <c r="B54127" s="12"/>
      <c r="C54127" s="12"/>
    </row>
    <row r="54128" spans="1:3" x14ac:dyDescent="0.35">
      <c r="A54128" s="12"/>
      <c r="B54128" s="12"/>
      <c r="C54128" s="12"/>
    </row>
    <row r="54129" spans="1:3" x14ac:dyDescent="0.35">
      <c r="A54129" s="12"/>
      <c r="B54129" s="12"/>
      <c r="C54129" s="12"/>
    </row>
    <row r="54130" spans="1:3" x14ac:dyDescent="0.35">
      <c r="A54130" s="12"/>
      <c r="B54130" s="12"/>
      <c r="C54130" s="12"/>
    </row>
    <row r="54131" spans="1:3" x14ac:dyDescent="0.35">
      <c r="A54131" s="12"/>
      <c r="B54131" s="12"/>
      <c r="C54131" s="12"/>
    </row>
    <row r="54132" spans="1:3" x14ac:dyDescent="0.35">
      <c r="A54132" s="12"/>
      <c r="B54132" s="12"/>
      <c r="C54132" s="12"/>
    </row>
    <row r="54133" spans="1:3" x14ac:dyDescent="0.35">
      <c r="A54133" s="12"/>
      <c r="B54133" s="12"/>
      <c r="C54133" s="12"/>
    </row>
    <row r="54134" spans="1:3" x14ac:dyDescent="0.35">
      <c r="A54134" s="12"/>
      <c r="B54134" s="12"/>
      <c r="C54134" s="12"/>
    </row>
    <row r="54135" spans="1:3" x14ac:dyDescent="0.35">
      <c r="A54135" s="12"/>
      <c r="B54135" s="12"/>
      <c r="C54135" s="12"/>
    </row>
    <row r="54136" spans="1:3" x14ac:dyDescent="0.35">
      <c r="A54136" s="12"/>
      <c r="B54136" s="12"/>
      <c r="C54136" s="12"/>
    </row>
    <row r="54137" spans="1:3" x14ac:dyDescent="0.35">
      <c r="A54137" s="12"/>
      <c r="B54137" s="12"/>
      <c r="C54137" s="12"/>
    </row>
    <row r="54138" spans="1:3" x14ac:dyDescent="0.35">
      <c r="A54138" s="12"/>
      <c r="B54138" s="12"/>
      <c r="C54138" s="12"/>
    </row>
    <row r="54139" spans="1:3" x14ac:dyDescent="0.35">
      <c r="A54139" s="12"/>
      <c r="B54139" s="12"/>
      <c r="C54139" s="12"/>
    </row>
    <row r="54140" spans="1:3" x14ac:dyDescent="0.35">
      <c r="A54140" s="12"/>
      <c r="B54140" s="12"/>
      <c r="C54140" s="12"/>
    </row>
    <row r="54141" spans="1:3" x14ac:dyDescent="0.35">
      <c r="A54141" s="12"/>
      <c r="B54141" s="12"/>
      <c r="C54141" s="12"/>
    </row>
    <row r="54142" spans="1:3" x14ac:dyDescent="0.35">
      <c r="A54142" s="12"/>
      <c r="B54142" s="12"/>
      <c r="C54142" s="12"/>
    </row>
    <row r="54143" spans="1:3" x14ac:dyDescent="0.35">
      <c r="A54143" s="12"/>
      <c r="B54143" s="12"/>
      <c r="C54143" s="12"/>
    </row>
    <row r="54144" spans="1:3" x14ac:dyDescent="0.35">
      <c r="A54144" s="12"/>
      <c r="B54144" s="12"/>
      <c r="C54144" s="12"/>
    </row>
    <row r="54145" spans="1:3" x14ac:dyDescent="0.35">
      <c r="A54145" s="12"/>
      <c r="B54145" s="12"/>
      <c r="C54145" s="12"/>
    </row>
    <row r="54146" spans="1:3" x14ac:dyDescent="0.35">
      <c r="A54146" s="12"/>
      <c r="B54146" s="12"/>
      <c r="C54146" s="12"/>
    </row>
    <row r="54147" spans="1:3" x14ac:dyDescent="0.35">
      <c r="A54147" s="12"/>
      <c r="B54147" s="12"/>
      <c r="C54147" s="12"/>
    </row>
    <row r="54148" spans="1:3" x14ac:dyDescent="0.35">
      <c r="A54148" s="12"/>
      <c r="B54148" s="12"/>
      <c r="C54148" s="12"/>
    </row>
    <row r="54149" spans="1:3" x14ac:dyDescent="0.35">
      <c r="A54149" s="12"/>
      <c r="B54149" s="12"/>
      <c r="C54149" s="12"/>
    </row>
    <row r="54150" spans="1:3" x14ac:dyDescent="0.35">
      <c r="A54150" s="12"/>
      <c r="B54150" s="12"/>
      <c r="C54150" s="12"/>
    </row>
    <row r="54151" spans="1:3" x14ac:dyDescent="0.35">
      <c r="A54151" s="12"/>
      <c r="B54151" s="12"/>
      <c r="C54151" s="12"/>
    </row>
    <row r="54152" spans="1:3" x14ac:dyDescent="0.35">
      <c r="A54152" s="12"/>
      <c r="B54152" s="12"/>
      <c r="C54152" s="12"/>
    </row>
    <row r="54153" spans="1:3" x14ac:dyDescent="0.35">
      <c r="A54153" s="12"/>
      <c r="B54153" s="12"/>
      <c r="C54153" s="12"/>
    </row>
    <row r="54154" spans="1:3" x14ac:dyDescent="0.35">
      <c r="A54154" s="12"/>
      <c r="B54154" s="12"/>
      <c r="C54154" s="12"/>
    </row>
    <row r="54155" spans="1:3" x14ac:dyDescent="0.35">
      <c r="A54155" s="12"/>
      <c r="B54155" s="12"/>
      <c r="C54155" s="12"/>
    </row>
    <row r="54156" spans="1:3" x14ac:dyDescent="0.35">
      <c r="A54156" s="12"/>
      <c r="B54156" s="12"/>
      <c r="C54156" s="12"/>
    </row>
    <row r="54157" spans="1:3" x14ac:dyDescent="0.35">
      <c r="A54157" s="12"/>
      <c r="B54157" s="12"/>
      <c r="C54157" s="12"/>
    </row>
    <row r="54158" spans="1:3" x14ac:dyDescent="0.35">
      <c r="A54158" s="12"/>
      <c r="B54158" s="12"/>
      <c r="C54158" s="12"/>
    </row>
    <row r="54159" spans="1:3" x14ac:dyDescent="0.35">
      <c r="A54159" s="12"/>
      <c r="B54159" s="12"/>
      <c r="C54159" s="12"/>
    </row>
    <row r="54160" spans="1:3" x14ac:dyDescent="0.35">
      <c r="A54160" s="12"/>
      <c r="B54160" s="12"/>
      <c r="C54160" s="12"/>
    </row>
    <row r="54161" spans="1:3" x14ac:dyDescent="0.35">
      <c r="A54161" s="12"/>
      <c r="B54161" s="12"/>
      <c r="C54161" s="12"/>
    </row>
    <row r="54162" spans="1:3" x14ac:dyDescent="0.35">
      <c r="A54162" s="12"/>
      <c r="B54162" s="12"/>
      <c r="C54162" s="12"/>
    </row>
    <row r="54163" spans="1:3" x14ac:dyDescent="0.35">
      <c r="A54163" s="12"/>
      <c r="B54163" s="12"/>
      <c r="C54163" s="12"/>
    </row>
    <row r="54164" spans="1:3" x14ac:dyDescent="0.35">
      <c r="A54164" s="12"/>
      <c r="B54164" s="12"/>
      <c r="C54164" s="12"/>
    </row>
    <row r="54165" spans="1:3" x14ac:dyDescent="0.35">
      <c r="A54165" s="12"/>
      <c r="B54165" s="12"/>
      <c r="C54165" s="12"/>
    </row>
    <row r="54166" spans="1:3" x14ac:dyDescent="0.35">
      <c r="A54166" s="12"/>
      <c r="B54166" s="12"/>
      <c r="C54166" s="12"/>
    </row>
    <row r="54167" spans="1:3" x14ac:dyDescent="0.35">
      <c r="A54167" s="12"/>
      <c r="B54167" s="12"/>
      <c r="C54167" s="12"/>
    </row>
    <row r="54168" spans="1:3" x14ac:dyDescent="0.35">
      <c r="A54168" s="12"/>
      <c r="B54168" s="12"/>
      <c r="C54168" s="12"/>
    </row>
    <row r="54169" spans="1:3" x14ac:dyDescent="0.35">
      <c r="A54169" s="12"/>
      <c r="B54169" s="12"/>
      <c r="C54169" s="12"/>
    </row>
    <row r="54170" spans="1:3" x14ac:dyDescent="0.35">
      <c r="A54170" s="12"/>
      <c r="B54170" s="12"/>
      <c r="C54170" s="12"/>
    </row>
    <row r="54171" spans="1:3" x14ac:dyDescent="0.35">
      <c r="A54171" s="12"/>
      <c r="B54171" s="12"/>
      <c r="C54171" s="12"/>
    </row>
    <row r="54172" spans="1:3" x14ac:dyDescent="0.35">
      <c r="A54172" s="12"/>
      <c r="B54172" s="12"/>
      <c r="C54172" s="12"/>
    </row>
    <row r="54173" spans="1:3" x14ac:dyDescent="0.35">
      <c r="A54173" s="12"/>
      <c r="B54173" s="12"/>
      <c r="C54173" s="12"/>
    </row>
    <row r="54174" spans="1:3" x14ac:dyDescent="0.35">
      <c r="A54174" s="12"/>
      <c r="B54174" s="12"/>
      <c r="C54174" s="12"/>
    </row>
    <row r="54175" spans="1:3" x14ac:dyDescent="0.35">
      <c r="A54175" s="12"/>
      <c r="B54175" s="12"/>
      <c r="C54175" s="12"/>
    </row>
    <row r="54176" spans="1:3" x14ac:dyDescent="0.35">
      <c r="A54176" s="12"/>
      <c r="B54176" s="12"/>
      <c r="C54176" s="12"/>
    </row>
    <row r="54177" spans="1:3" x14ac:dyDescent="0.35">
      <c r="A54177" s="12"/>
      <c r="B54177" s="12"/>
      <c r="C54177" s="12"/>
    </row>
    <row r="54178" spans="1:3" x14ac:dyDescent="0.35">
      <c r="A54178" s="12"/>
      <c r="B54178" s="12"/>
      <c r="C54178" s="12"/>
    </row>
    <row r="54179" spans="1:3" x14ac:dyDescent="0.35">
      <c r="A54179" s="12"/>
      <c r="B54179" s="12"/>
      <c r="C54179" s="12"/>
    </row>
    <row r="54180" spans="1:3" x14ac:dyDescent="0.35">
      <c r="A54180" s="12"/>
      <c r="B54180" s="12"/>
      <c r="C54180" s="12"/>
    </row>
    <row r="54181" spans="1:3" x14ac:dyDescent="0.35">
      <c r="A54181" s="12"/>
      <c r="B54181" s="12"/>
      <c r="C54181" s="12"/>
    </row>
    <row r="54182" spans="1:3" x14ac:dyDescent="0.35">
      <c r="A54182" s="12"/>
      <c r="B54182" s="12"/>
      <c r="C54182" s="12"/>
    </row>
    <row r="54183" spans="1:3" x14ac:dyDescent="0.35">
      <c r="A54183" s="12"/>
      <c r="B54183" s="12"/>
      <c r="C54183" s="12"/>
    </row>
    <row r="54184" spans="1:3" x14ac:dyDescent="0.35">
      <c r="A54184" s="12"/>
      <c r="B54184" s="12"/>
      <c r="C54184" s="12"/>
    </row>
    <row r="54185" spans="1:3" x14ac:dyDescent="0.35">
      <c r="A54185" s="12"/>
      <c r="B54185" s="12"/>
      <c r="C54185" s="12"/>
    </row>
    <row r="54186" spans="1:3" x14ac:dyDescent="0.35">
      <c r="A54186" s="12"/>
      <c r="B54186" s="12"/>
      <c r="C54186" s="12"/>
    </row>
    <row r="54187" spans="1:3" x14ac:dyDescent="0.35">
      <c r="A54187" s="12"/>
      <c r="B54187" s="12"/>
      <c r="C54187" s="12"/>
    </row>
    <row r="54188" spans="1:3" x14ac:dyDescent="0.35">
      <c r="A54188" s="12"/>
      <c r="B54188" s="12"/>
      <c r="C54188" s="12"/>
    </row>
    <row r="54189" spans="1:3" x14ac:dyDescent="0.35">
      <c r="A54189" s="12"/>
      <c r="B54189" s="12"/>
      <c r="C54189" s="12"/>
    </row>
    <row r="54190" spans="1:3" x14ac:dyDescent="0.35">
      <c r="A54190" s="12"/>
      <c r="B54190" s="12"/>
      <c r="C54190" s="12"/>
    </row>
    <row r="54191" spans="1:3" x14ac:dyDescent="0.35">
      <c r="A54191" s="12"/>
      <c r="B54191" s="12"/>
      <c r="C54191" s="12"/>
    </row>
    <row r="54192" spans="1:3" x14ac:dyDescent="0.35">
      <c r="A54192" s="12"/>
      <c r="B54192" s="12"/>
      <c r="C54192" s="12"/>
    </row>
    <row r="54193" spans="1:3" x14ac:dyDescent="0.35">
      <c r="A54193" s="12"/>
      <c r="B54193" s="12"/>
      <c r="C54193" s="12"/>
    </row>
    <row r="54194" spans="1:3" x14ac:dyDescent="0.35">
      <c r="A54194" s="12"/>
      <c r="B54194" s="12"/>
      <c r="C54194" s="12"/>
    </row>
    <row r="54195" spans="1:3" x14ac:dyDescent="0.35">
      <c r="A54195" s="12"/>
      <c r="B54195" s="12"/>
      <c r="C54195" s="12"/>
    </row>
    <row r="54196" spans="1:3" x14ac:dyDescent="0.35">
      <c r="A54196" s="12"/>
      <c r="B54196" s="12"/>
      <c r="C54196" s="12"/>
    </row>
    <row r="54197" spans="1:3" x14ac:dyDescent="0.35">
      <c r="A54197" s="12"/>
      <c r="B54197" s="12"/>
      <c r="C54197" s="12"/>
    </row>
    <row r="54198" spans="1:3" x14ac:dyDescent="0.35">
      <c r="A54198" s="12"/>
      <c r="B54198" s="12"/>
      <c r="C54198" s="12"/>
    </row>
    <row r="54199" spans="1:3" x14ac:dyDescent="0.35">
      <c r="A54199" s="12"/>
      <c r="B54199" s="12"/>
      <c r="C54199" s="12"/>
    </row>
    <row r="54200" spans="1:3" x14ac:dyDescent="0.35">
      <c r="A54200" s="12"/>
      <c r="B54200" s="12"/>
      <c r="C54200" s="12"/>
    </row>
    <row r="54201" spans="1:3" x14ac:dyDescent="0.35">
      <c r="A54201" s="12"/>
      <c r="B54201" s="12"/>
      <c r="C54201" s="12"/>
    </row>
    <row r="54202" spans="1:3" x14ac:dyDescent="0.35">
      <c r="A54202" s="12"/>
      <c r="B54202" s="12"/>
      <c r="C54202" s="12"/>
    </row>
    <row r="54203" spans="1:3" x14ac:dyDescent="0.35">
      <c r="A54203" s="12"/>
      <c r="B54203" s="12"/>
      <c r="C54203" s="12"/>
    </row>
    <row r="54204" spans="1:3" x14ac:dyDescent="0.35">
      <c r="A54204" s="12"/>
      <c r="B54204" s="12"/>
      <c r="C54204" s="12"/>
    </row>
    <row r="54205" spans="1:3" x14ac:dyDescent="0.35">
      <c r="A54205" s="12"/>
      <c r="B54205" s="12"/>
      <c r="C54205" s="12"/>
    </row>
    <row r="54206" spans="1:3" x14ac:dyDescent="0.35">
      <c r="A54206" s="12"/>
      <c r="B54206" s="12"/>
      <c r="C54206" s="12"/>
    </row>
    <row r="54207" spans="1:3" x14ac:dyDescent="0.35">
      <c r="A54207" s="12"/>
      <c r="B54207" s="12"/>
      <c r="C54207" s="12"/>
    </row>
    <row r="54208" spans="1:3" x14ac:dyDescent="0.35">
      <c r="A54208" s="12"/>
      <c r="B54208" s="12"/>
      <c r="C54208" s="12"/>
    </row>
    <row r="54209" spans="1:3" x14ac:dyDescent="0.35">
      <c r="A54209" s="12"/>
      <c r="B54209" s="12"/>
      <c r="C54209" s="12"/>
    </row>
    <row r="54210" spans="1:3" x14ac:dyDescent="0.35">
      <c r="A54210" s="12"/>
      <c r="B54210" s="12"/>
      <c r="C54210" s="12"/>
    </row>
    <row r="54211" spans="1:3" x14ac:dyDescent="0.35">
      <c r="A54211" s="12"/>
      <c r="B54211" s="12"/>
      <c r="C54211" s="12"/>
    </row>
    <row r="54212" spans="1:3" x14ac:dyDescent="0.35">
      <c r="A54212" s="12"/>
      <c r="B54212" s="12"/>
      <c r="C54212" s="12"/>
    </row>
    <row r="54213" spans="1:3" x14ac:dyDescent="0.35">
      <c r="A54213" s="12"/>
      <c r="B54213" s="12"/>
      <c r="C54213" s="12"/>
    </row>
    <row r="54214" spans="1:3" x14ac:dyDescent="0.35">
      <c r="A54214" s="12"/>
      <c r="B54214" s="12"/>
      <c r="C54214" s="12"/>
    </row>
    <row r="54215" spans="1:3" x14ac:dyDescent="0.35">
      <c r="A54215" s="12"/>
      <c r="B54215" s="12"/>
      <c r="C54215" s="12"/>
    </row>
    <row r="54216" spans="1:3" x14ac:dyDescent="0.35">
      <c r="A54216" s="12"/>
      <c r="B54216" s="12"/>
      <c r="C54216" s="12"/>
    </row>
    <row r="54217" spans="1:3" x14ac:dyDescent="0.35">
      <c r="A54217" s="12"/>
      <c r="B54217" s="12"/>
      <c r="C54217" s="12"/>
    </row>
    <row r="54218" spans="1:3" x14ac:dyDescent="0.35">
      <c r="A54218" s="12"/>
      <c r="B54218" s="12"/>
      <c r="C54218" s="12"/>
    </row>
    <row r="54219" spans="1:3" x14ac:dyDescent="0.35">
      <c r="A54219" s="12"/>
      <c r="B54219" s="12"/>
      <c r="C54219" s="12"/>
    </row>
    <row r="54220" spans="1:3" x14ac:dyDescent="0.35">
      <c r="A54220" s="12"/>
      <c r="B54220" s="12"/>
      <c r="C54220" s="12"/>
    </row>
    <row r="54221" spans="1:3" x14ac:dyDescent="0.35">
      <c r="A54221" s="12"/>
      <c r="B54221" s="12"/>
      <c r="C54221" s="12"/>
    </row>
    <row r="54222" spans="1:3" x14ac:dyDescent="0.35">
      <c r="A54222" s="12"/>
      <c r="B54222" s="12"/>
      <c r="C54222" s="12"/>
    </row>
    <row r="54223" spans="1:3" x14ac:dyDescent="0.35">
      <c r="A54223" s="12"/>
      <c r="B54223" s="12"/>
      <c r="C54223" s="12"/>
    </row>
    <row r="54224" spans="1:3" x14ac:dyDescent="0.35">
      <c r="A54224" s="12"/>
      <c r="B54224" s="12"/>
      <c r="C54224" s="12"/>
    </row>
    <row r="54225" spans="1:3" x14ac:dyDescent="0.35">
      <c r="A54225" s="12"/>
      <c r="B54225" s="12"/>
      <c r="C54225" s="12"/>
    </row>
    <row r="54226" spans="1:3" x14ac:dyDescent="0.35">
      <c r="A54226" s="12"/>
      <c r="B54226" s="12"/>
      <c r="C54226" s="12"/>
    </row>
    <row r="54227" spans="1:3" x14ac:dyDescent="0.35">
      <c r="A54227" s="12"/>
      <c r="B54227" s="12"/>
      <c r="C54227" s="12"/>
    </row>
    <row r="54228" spans="1:3" x14ac:dyDescent="0.35">
      <c r="A54228" s="12"/>
      <c r="B54228" s="12"/>
      <c r="C54228" s="12"/>
    </row>
    <row r="54229" spans="1:3" x14ac:dyDescent="0.35">
      <c r="A54229" s="12"/>
      <c r="B54229" s="12"/>
      <c r="C54229" s="12"/>
    </row>
    <row r="54230" spans="1:3" x14ac:dyDescent="0.35">
      <c r="A54230" s="12"/>
      <c r="B54230" s="12"/>
      <c r="C54230" s="12"/>
    </row>
    <row r="54231" spans="1:3" x14ac:dyDescent="0.35">
      <c r="A54231" s="12"/>
      <c r="B54231" s="12"/>
      <c r="C54231" s="12"/>
    </row>
    <row r="54232" spans="1:3" x14ac:dyDescent="0.35">
      <c r="A54232" s="12"/>
      <c r="B54232" s="12"/>
      <c r="C54232" s="12"/>
    </row>
    <row r="54233" spans="1:3" x14ac:dyDescent="0.35">
      <c r="A54233" s="12"/>
      <c r="B54233" s="12"/>
      <c r="C54233" s="12"/>
    </row>
    <row r="54234" spans="1:3" x14ac:dyDescent="0.35">
      <c r="A54234" s="12"/>
      <c r="B54234" s="12"/>
      <c r="C54234" s="12"/>
    </row>
    <row r="54235" spans="1:3" x14ac:dyDescent="0.35">
      <c r="A54235" s="12"/>
      <c r="B54235" s="12"/>
      <c r="C54235" s="12"/>
    </row>
    <row r="54236" spans="1:3" x14ac:dyDescent="0.35">
      <c r="A54236" s="12"/>
      <c r="B54236" s="12"/>
      <c r="C54236" s="12"/>
    </row>
    <row r="54237" spans="1:3" x14ac:dyDescent="0.35">
      <c r="A54237" s="12"/>
      <c r="B54237" s="12"/>
      <c r="C54237" s="12"/>
    </row>
    <row r="54238" spans="1:3" x14ac:dyDescent="0.35">
      <c r="A54238" s="12"/>
      <c r="B54238" s="12"/>
      <c r="C54238" s="12"/>
    </row>
    <row r="54239" spans="1:3" x14ac:dyDescent="0.35">
      <c r="A54239" s="12"/>
      <c r="B54239" s="12"/>
      <c r="C54239" s="12"/>
    </row>
    <row r="54240" spans="1:3" x14ac:dyDescent="0.35">
      <c r="A54240" s="12"/>
      <c r="B54240" s="12"/>
      <c r="C54240" s="12"/>
    </row>
    <row r="54241" spans="1:3" x14ac:dyDescent="0.35">
      <c r="A54241" s="12"/>
      <c r="B54241" s="12"/>
      <c r="C54241" s="12"/>
    </row>
    <row r="54242" spans="1:3" x14ac:dyDescent="0.35">
      <c r="A54242" s="12"/>
      <c r="B54242" s="12"/>
      <c r="C54242" s="12"/>
    </row>
    <row r="54243" spans="1:3" x14ac:dyDescent="0.35">
      <c r="A54243" s="12"/>
      <c r="B54243" s="12"/>
      <c r="C54243" s="12"/>
    </row>
    <row r="54244" spans="1:3" x14ac:dyDescent="0.35">
      <c r="A54244" s="12"/>
      <c r="B54244" s="12"/>
      <c r="C54244" s="12"/>
    </row>
    <row r="54245" spans="1:3" x14ac:dyDescent="0.35">
      <c r="A54245" s="12"/>
      <c r="B54245" s="12"/>
      <c r="C54245" s="12"/>
    </row>
    <row r="54246" spans="1:3" x14ac:dyDescent="0.35">
      <c r="A54246" s="12"/>
      <c r="B54246" s="12"/>
      <c r="C54246" s="12"/>
    </row>
    <row r="54247" spans="1:3" x14ac:dyDescent="0.35">
      <c r="A54247" s="12"/>
      <c r="B54247" s="12"/>
      <c r="C54247" s="12"/>
    </row>
    <row r="54248" spans="1:3" x14ac:dyDescent="0.35">
      <c r="A54248" s="12"/>
      <c r="B54248" s="12"/>
      <c r="C54248" s="12"/>
    </row>
    <row r="54249" spans="1:3" x14ac:dyDescent="0.35">
      <c r="A54249" s="12"/>
      <c r="B54249" s="12"/>
      <c r="C54249" s="12"/>
    </row>
    <row r="54250" spans="1:3" x14ac:dyDescent="0.35">
      <c r="A54250" s="12"/>
      <c r="B54250" s="12"/>
      <c r="C54250" s="12"/>
    </row>
    <row r="54251" spans="1:3" x14ac:dyDescent="0.35">
      <c r="A54251" s="12"/>
      <c r="B54251" s="12"/>
      <c r="C54251" s="12"/>
    </row>
    <row r="54252" spans="1:3" x14ac:dyDescent="0.35">
      <c r="A54252" s="12"/>
      <c r="B54252" s="12"/>
      <c r="C54252" s="12"/>
    </row>
    <row r="54253" spans="1:3" x14ac:dyDescent="0.35">
      <c r="A54253" s="12"/>
      <c r="B54253" s="12"/>
      <c r="C54253" s="12"/>
    </row>
    <row r="54254" spans="1:3" x14ac:dyDescent="0.35">
      <c r="A54254" s="12"/>
      <c r="B54254" s="12"/>
      <c r="C54254" s="12"/>
    </row>
    <row r="54255" spans="1:3" x14ac:dyDescent="0.35">
      <c r="A54255" s="12"/>
      <c r="B54255" s="12"/>
      <c r="C54255" s="12"/>
    </row>
    <row r="54256" spans="1:3" x14ac:dyDescent="0.35">
      <c r="A54256" s="12"/>
      <c r="B54256" s="12"/>
      <c r="C54256" s="12"/>
    </row>
    <row r="54257" spans="1:3" x14ac:dyDescent="0.35">
      <c r="A54257" s="12"/>
      <c r="B54257" s="12"/>
      <c r="C54257" s="12"/>
    </row>
    <row r="54258" spans="1:3" x14ac:dyDescent="0.35">
      <c r="A54258" s="12"/>
      <c r="B54258" s="12"/>
      <c r="C54258" s="12"/>
    </row>
    <row r="54259" spans="1:3" x14ac:dyDescent="0.35">
      <c r="A54259" s="12"/>
      <c r="B54259" s="12"/>
      <c r="C54259" s="12"/>
    </row>
    <row r="54260" spans="1:3" x14ac:dyDescent="0.35">
      <c r="A54260" s="12"/>
      <c r="B54260" s="12"/>
      <c r="C54260" s="12"/>
    </row>
    <row r="54261" spans="1:3" x14ac:dyDescent="0.35">
      <c r="A54261" s="12"/>
      <c r="B54261" s="12"/>
      <c r="C54261" s="12"/>
    </row>
    <row r="54262" spans="1:3" x14ac:dyDescent="0.35">
      <c r="A54262" s="12"/>
      <c r="B54262" s="12"/>
      <c r="C54262" s="12"/>
    </row>
    <row r="54263" spans="1:3" x14ac:dyDescent="0.35">
      <c r="A54263" s="12"/>
      <c r="B54263" s="12"/>
      <c r="C54263" s="12"/>
    </row>
    <row r="54264" spans="1:3" x14ac:dyDescent="0.35">
      <c r="A54264" s="12"/>
      <c r="B54264" s="12"/>
      <c r="C54264" s="12"/>
    </row>
    <row r="54265" spans="1:3" x14ac:dyDescent="0.35">
      <c r="A54265" s="12"/>
      <c r="B54265" s="12"/>
      <c r="C54265" s="12"/>
    </row>
    <row r="54266" spans="1:3" x14ac:dyDescent="0.35">
      <c r="A54266" s="12"/>
      <c r="B54266" s="12"/>
      <c r="C54266" s="12"/>
    </row>
    <row r="54267" spans="1:3" x14ac:dyDescent="0.35">
      <c r="A54267" s="12"/>
      <c r="B54267" s="12"/>
      <c r="C54267" s="12"/>
    </row>
    <row r="54268" spans="1:3" x14ac:dyDescent="0.35">
      <c r="A54268" s="12"/>
      <c r="B54268" s="12"/>
      <c r="C54268" s="12"/>
    </row>
    <row r="54269" spans="1:3" x14ac:dyDescent="0.35">
      <c r="A54269" s="12"/>
      <c r="B54269" s="12"/>
      <c r="C54269" s="12"/>
    </row>
    <row r="54270" spans="1:3" x14ac:dyDescent="0.35">
      <c r="A54270" s="12"/>
      <c r="B54270" s="12"/>
      <c r="C54270" s="12"/>
    </row>
    <row r="54271" spans="1:3" x14ac:dyDescent="0.35">
      <c r="A54271" s="12"/>
      <c r="B54271" s="12"/>
      <c r="C54271" s="12"/>
    </row>
    <row r="54272" spans="1:3" x14ac:dyDescent="0.35">
      <c r="A54272" s="12"/>
      <c r="B54272" s="12"/>
      <c r="C54272" s="12"/>
    </row>
    <row r="54273" spans="1:3" x14ac:dyDescent="0.35">
      <c r="A54273" s="12"/>
      <c r="B54273" s="12"/>
      <c r="C54273" s="12"/>
    </row>
    <row r="54274" spans="1:3" x14ac:dyDescent="0.35">
      <c r="A54274" s="12"/>
      <c r="B54274" s="12"/>
      <c r="C54274" s="12"/>
    </row>
    <row r="54275" spans="1:3" x14ac:dyDescent="0.35">
      <c r="A54275" s="12"/>
      <c r="B54275" s="12"/>
      <c r="C54275" s="12"/>
    </row>
    <row r="54276" spans="1:3" x14ac:dyDescent="0.35">
      <c r="A54276" s="12"/>
      <c r="B54276" s="12"/>
      <c r="C54276" s="12"/>
    </row>
    <row r="54277" spans="1:3" x14ac:dyDescent="0.35">
      <c r="A54277" s="12"/>
      <c r="B54277" s="12"/>
      <c r="C54277" s="12"/>
    </row>
    <row r="54278" spans="1:3" x14ac:dyDescent="0.35">
      <c r="A54278" s="12"/>
      <c r="B54278" s="12"/>
      <c r="C54278" s="12"/>
    </row>
    <row r="54279" spans="1:3" x14ac:dyDescent="0.35">
      <c r="A54279" s="12"/>
      <c r="B54279" s="12"/>
      <c r="C54279" s="12"/>
    </row>
    <row r="54280" spans="1:3" x14ac:dyDescent="0.35">
      <c r="A54280" s="12"/>
      <c r="B54280" s="12"/>
      <c r="C54280" s="12"/>
    </row>
    <row r="54281" spans="1:3" x14ac:dyDescent="0.35">
      <c r="A54281" s="12"/>
      <c r="B54281" s="12"/>
      <c r="C54281" s="12"/>
    </row>
    <row r="54282" spans="1:3" x14ac:dyDescent="0.35">
      <c r="A54282" s="12"/>
      <c r="B54282" s="12"/>
      <c r="C54282" s="12"/>
    </row>
    <row r="54283" spans="1:3" x14ac:dyDescent="0.35">
      <c r="A54283" s="12"/>
      <c r="B54283" s="12"/>
      <c r="C54283" s="12"/>
    </row>
    <row r="54284" spans="1:3" x14ac:dyDescent="0.35">
      <c r="A54284" s="12"/>
      <c r="B54284" s="12"/>
      <c r="C54284" s="12"/>
    </row>
    <row r="54285" spans="1:3" x14ac:dyDescent="0.35">
      <c r="A54285" s="12"/>
      <c r="B54285" s="12"/>
      <c r="C54285" s="12"/>
    </row>
    <row r="54286" spans="1:3" x14ac:dyDescent="0.35">
      <c r="A54286" s="12"/>
      <c r="B54286" s="12"/>
      <c r="C54286" s="12"/>
    </row>
    <row r="54287" spans="1:3" x14ac:dyDescent="0.35">
      <c r="A54287" s="12"/>
      <c r="B54287" s="12"/>
      <c r="C54287" s="12"/>
    </row>
    <row r="54288" spans="1:3" x14ac:dyDescent="0.35">
      <c r="A54288" s="12"/>
      <c r="B54288" s="12"/>
      <c r="C54288" s="12"/>
    </row>
    <row r="54289" spans="1:3" x14ac:dyDescent="0.35">
      <c r="A54289" s="12"/>
      <c r="B54289" s="12"/>
      <c r="C54289" s="12"/>
    </row>
    <row r="54290" spans="1:3" x14ac:dyDescent="0.35">
      <c r="A54290" s="12"/>
      <c r="B54290" s="12"/>
      <c r="C54290" s="12"/>
    </row>
    <row r="54291" spans="1:3" x14ac:dyDescent="0.35">
      <c r="A54291" s="12"/>
      <c r="B54291" s="12"/>
      <c r="C54291" s="12"/>
    </row>
    <row r="54292" spans="1:3" x14ac:dyDescent="0.35">
      <c r="A54292" s="12"/>
      <c r="B54292" s="12"/>
      <c r="C54292" s="12"/>
    </row>
    <row r="54293" spans="1:3" x14ac:dyDescent="0.35">
      <c r="A54293" s="12"/>
      <c r="B54293" s="12"/>
      <c r="C54293" s="12"/>
    </row>
    <row r="54294" spans="1:3" x14ac:dyDescent="0.35">
      <c r="A54294" s="12"/>
      <c r="B54294" s="12"/>
      <c r="C54294" s="12"/>
    </row>
    <row r="54295" spans="1:3" x14ac:dyDescent="0.35">
      <c r="A54295" s="12"/>
      <c r="B54295" s="12"/>
      <c r="C54295" s="12"/>
    </row>
    <row r="54296" spans="1:3" x14ac:dyDescent="0.35">
      <c r="A54296" s="12"/>
      <c r="B54296" s="12"/>
      <c r="C54296" s="12"/>
    </row>
    <row r="54297" spans="1:3" x14ac:dyDescent="0.35">
      <c r="A54297" s="12"/>
      <c r="B54297" s="12"/>
      <c r="C54297" s="12"/>
    </row>
    <row r="54298" spans="1:3" x14ac:dyDescent="0.35">
      <c r="A54298" s="12"/>
      <c r="B54298" s="12"/>
      <c r="C54298" s="12"/>
    </row>
    <row r="54299" spans="1:3" x14ac:dyDescent="0.35">
      <c r="A54299" s="12"/>
      <c r="B54299" s="12"/>
      <c r="C54299" s="12"/>
    </row>
    <row r="54300" spans="1:3" x14ac:dyDescent="0.35">
      <c r="A54300" s="12"/>
      <c r="B54300" s="12"/>
      <c r="C54300" s="12"/>
    </row>
    <row r="54301" spans="1:3" x14ac:dyDescent="0.35">
      <c r="A54301" s="12"/>
      <c r="B54301" s="12"/>
      <c r="C54301" s="12"/>
    </row>
    <row r="54302" spans="1:3" x14ac:dyDescent="0.35">
      <c r="A54302" s="12"/>
      <c r="B54302" s="12"/>
      <c r="C54302" s="12"/>
    </row>
    <row r="54303" spans="1:3" x14ac:dyDescent="0.35">
      <c r="A54303" s="12"/>
      <c r="B54303" s="12"/>
      <c r="C54303" s="12"/>
    </row>
    <row r="54304" spans="1:3" x14ac:dyDescent="0.35">
      <c r="A54304" s="12"/>
      <c r="B54304" s="12"/>
      <c r="C54304" s="12"/>
    </row>
    <row r="54305" spans="1:3" x14ac:dyDescent="0.35">
      <c r="A54305" s="12"/>
      <c r="B54305" s="12"/>
      <c r="C54305" s="12"/>
    </row>
    <row r="54306" spans="1:3" x14ac:dyDescent="0.35">
      <c r="A54306" s="12"/>
      <c r="B54306" s="12"/>
      <c r="C54306" s="12"/>
    </row>
    <row r="54307" spans="1:3" x14ac:dyDescent="0.35">
      <c r="A54307" s="12"/>
      <c r="B54307" s="12"/>
      <c r="C54307" s="12"/>
    </row>
    <row r="54308" spans="1:3" x14ac:dyDescent="0.35">
      <c r="A54308" s="12"/>
      <c r="B54308" s="12"/>
      <c r="C54308" s="12"/>
    </row>
    <row r="54309" spans="1:3" x14ac:dyDescent="0.35">
      <c r="A54309" s="12"/>
      <c r="B54309" s="12"/>
      <c r="C54309" s="12"/>
    </row>
    <row r="54310" spans="1:3" x14ac:dyDescent="0.35">
      <c r="A54310" s="12"/>
      <c r="B54310" s="12"/>
      <c r="C54310" s="12"/>
    </row>
    <row r="54311" spans="1:3" x14ac:dyDescent="0.35">
      <c r="A54311" s="12"/>
      <c r="B54311" s="12"/>
      <c r="C54311" s="12"/>
    </row>
    <row r="54312" spans="1:3" x14ac:dyDescent="0.35">
      <c r="A54312" s="12"/>
      <c r="B54312" s="12"/>
      <c r="C54312" s="12"/>
    </row>
    <row r="54313" spans="1:3" x14ac:dyDescent="0.35">
      <c r="A54313" s="12"/>
      <c r="B54313" s="12"/>
      <c r="C54313" s="12"/>
    </row>
    <row r="54314" spans="1:3" x14ac:dyDescent="0.35">
      <c r="A54314" s="12"/>
      <c r="B54314" s="12"/>
      <c r="C54314" s="12"/>
    </row>
    <row r="54315" spans="1:3" x14ac:dyDescent="0.35">
      <c r="A54315" s="12"/>
      <c r="B54315" s="12"/>
      <c r="C54315" s="12"/>
    </row>
    <row r="54316" spans="1:3" x14ac:dyDescent="0.35">
      <c r="A54316" s="12"/>
      <c r="B54316" s="12"/>
      <c r="C54316" s="12"/>
    </row>
    <row r="54317" spans="1:3" x14ac:dyDescent="0.35">
      <c r="A54317" s="12"/>
      <c r="B54317" s="12"/>
      <c r="C54317" s="12"/>
    </row>
    <row r="54318" spans="1:3" x14ac:dyDescent="0.35">
      <c r="A54318" s="12"/>
      <c r="B54318" s="12"/>
      <c r="C54318" s="12"/>
    </row>
    <row r="54319" spans="1:3" x14ac:dyDescent="0.35">
      <c r="A54319" s="12"/>
      <c r="B54319" s="12"/>
      <c r="C54319" s="12"/>
    </row>
    <row r="54320" spans="1:3" x14ac:dyDescent="0.35">
      <c r="A54320" s="12"/>
      <c r="B54320" s="12"/>
      <c r="C54320" s="12"/>
    </row>
    <row r="54321" spans="1:3" x14ac:dyDescent="0.35">
      <c r="A54321" s="12"/>
      <c r="B54321" s="12"/>
      <c r="C54321" s="12"/>
    </row>
    <row r="54322" spans="1:3" x14ac:dyDescent="0.35">
      <c r="A54322" s="12"/>
      <c r="B54322" s="12"/>
      <c r="C54322" s="12"/>
    </row>
    <row r="54323" spans="1:3" x14ac:dyDescent="0.35">
      <c r="A54323" s="12"/>
      <c r="B54323" s="12"/>
      <c r="C54323" s="12"/>
    </row>
    <row r="54324" spans="1:3" x14ac:dyDescent="0.35">
      <c r="A54324" s="12"/>
      <c r="B54324" s="12"/>
      <c r="C54324" s="12"/>
    </row>
    <row r="54325" spans="1:3" x14ac:dyDescent="0.35">
      <c r="A54325" s="12"/>
      <c r="B54325" s="12"/>
      <c r="C54325" s="12"/>
    </row>
    <row r="54326" spans="1:3" x14ac:dyDescent="0.35">
      <c r="A54326" s="12"/>
      <c r="B54326" s="12"/>
      <c r="C54326" s="12"/>
    </row>
    <row r="54327" spans="1:3" x14ac:dyDescent="0.35">
      <c r="A54327" s="12"/>
      <c r="B54327" s="12"/>
      <c r="C54327" s="12"/>
    </row>
    <row r="54328" spans="1:3" x14ac:dyDescent="0.35">
      <c r="A54328" s="12"/>
      <c r="B54328" s="12"/>
      <c r="C54328" s="12"/>
    </row>
    <row r="54329" spans="1:3" x14ac:dyDescent="0.35">
      <c r="A54329" s="12"/>
      <c r="B54329" s="12"/>
      <c r="C54329" s="12"/>
    </row>
    <row r="54330" spans="1:3" x14ac:dyDescent="0.35">
      <c r="A54330" s="12"/>
      <c r="B54330" s="12"/>
      <c r="C54330" s="12"/>
    </row>
    <row r="54331" spans="1:3" x14ac:dyDescent="0.35">
      <c r="A54331" s="12"/>
      <c r="B54331" s="12"/>
      <c r="C54331" s="12"/>
    </row>
    <row r="54332" spans="1:3" x14ac:dyDescent="0.35">
      <c r="A54332" s="12"/>
      <c r="B54332" s="12"/>
      <c r="C54332" s="12"/>
    </row>
    <row r="54333" spans="1:3" x14ac:dyDescent="0.35">
      <c r="A54333" s="12"/>
      <c r="B54333" s="12"/>
      <c r="C54333" s="12"/>
    </row>
    <row r="54334" spans="1:3" x14ac:dyDescent="0.35">
      <c r="A54334" s="12"/>
      <c r="B54334" s="12"/>
      <c r="C54334" s="12"/>
    </row>
    <row r="54335" spans="1:3" x14ac:dyDescent="0.35">
      <c r="A54335" s="12"/>
      <c r="B54335" s="12"/>
      <c r="C54335" s="12"/>
    </row>
    <row r="54336" spans="1:3" x14ac:dyDescent="0.35">
      <c r="A54336" s="12"/>
      <c r="B54336" s="12"/>
      <c r="C54336" s="12"/>
    </row>
    <row r="54337" spans="1:3" x14ac:dyDescent="0.35">
      <c r="A54337" s="12"/>
      <c r="B54337" s="12"/>
      <c r="C54337" s="12"/>
    </row>
    <row r="54338" spans="1:3" x14ac:dyDescent="0.35">
      <c r="A54338" s="12"/>
      <c r="B54338" s="12"/>
      <c r="C54338" s="12"/>
    </row>
    <row r="54339" spans="1:3" x14ac:dyDescent="0.35">
      <c r="A54339" s="12"/>
      <c r="B54339" s="12"/>
      <c r="C54339" s="12"/>
    </row>
    <row r="54340" spans="1:3" x14ac:dyDescent="0.35">
      <c r="A54340" s="12"/>
      <c r="B54340" s="12"/>
      <c r="C54340" s="12"/>
    </row>
    <row r="54341" spans="1:3" x14ac:dyDescent="0.35">
      <c r="A54341" s="12"/>
      <c r="B54341" s="12"/>
      <c r="C54341" s="12"/>
    </row>
    <row r="54342" spans="1:3" x14ac:dyDescent="0.35">
      <c r="A54342" s="12"/>
      <c r="B54342" s="12"/>
      <c r="C54342" s="12"/>
    </row>
    <row r="54343" spans="1:3" x14ac:dyDescent="0.35">
      <c r="A54343" s="12"/>
      <c r="B54343" s="12"/>
      <c r="C54343" s="12"/>
    </row>
    <row r="54344" spans="1:3" x14ac:dyDescent="0.35">
      <c r="A54344" s="12"/>
      <c r="B54344" s="12"/>
      <c r="C54344" s="12"/>
    </row>
    <row r="54345" spans="1:3" x14ac:dyDescent="0.35">
      <c r="A54345" s="12"/>
      <c r="B54345" s="12"/>
      <c r="C54345" s="12"/>
    </row>
    <row r="54346" spans="1:3" x14ac:dyDescent="0.35">
      <c r="A54346" s="12"/>
      <c r="B54346" s="12"/>
      <c r="C54346" s="12"/>
    </row>
    <row r="54347" spans="1:3" x14ac:dyDescent="0.35">
      <c r="A54347" s="12"/>
      <c r="B54347" s="12"/>
      <c r="C54347" s="12"/>
    </row>
    <row r="54348" spans="1:3" x14ac:dyDescent="0.35">
      <c r="A54348" s="12"/>
      <c r="B54348" s="12"/>
      <c r="C54348" s="12"/>
    </row>
    <row r="54349" spans="1:3" x14ac:dyDescent="0.35">
      <c r="A54349" s="12"/>
      <c r="B54349" s="12"/>
      <c r="C54349" s="12"/>
    </row>
    <row r="54350" spans="1:3" x14ac:dyDescent="0.35">
      <c r="A54350" s="12"/>
      <c r="B54350" s="12"/>
      <c r="C54350" s="12"/>
    </row>
    <row r="54351" spans="1:3" x14ac:dyDescent="0.35">
      <c r="A54351" s="12"/>
      <c r="B54351" s="12"/>
      <c r="C54351" s="12"/>
    </row>
    <row r="54352" spans="1:3" x14ac:dyDescent="0.35">
      <c r="A54352" s="12"/>
      <c r="B54352" s="12"/>
      <c r="C54352" s="12"/>
    </row>
    <row r="54353" spans="1:3" x14ac:dyDescent="0.35">
      <c r="A54353" s="12"/>
      <c r="B54353" s="12"/>
      <c r="C54353" s="12"/>
    </row>
    <row r="54354" spans="1:3" x14ac:dyDescent="0.35">
      <c r="A54354" s="12"/>
      <c r="B54354" s="12"/>
      <c r="C54354" s="12"/>
    </row>
    <row r="54355" spans="1:3" x14ac:dyDescent="0.35">
      <c r="A54355" s="12"/>
      <c r="B54355" s="12"/>
      <c r="C54355" s="12"/>
    </row>
    <row r="54356" spans="1:3" x14ac:dyDescent="0.35">
      <c r="A54356" s="12"/>
      <c r="B54356" s="12"/>
      <c r="C54356" s="12"/>
    </row>
    <row r="54357" spans="1:3" x14ac:dyDescent="0.35">
      <c r="A54357" s="12"/>
      <c r="B54357" s="12"/>
      <c r="C54357" s="12"/>
    </row>
    <row r="54358" spans="1:3" x14ac:dyDescent="0.35">
      <c r="A54358" s="12"/>
      <c r="B54358" s="12"/>
      <c r="C54358" s="12"/>
    </row>
    <row r="54359" spans="1:3" x14ac:dyDescent="0.35">
      <c r="A54359" s="12"/>
      <c r="B54359" s="12"/>
      <c r="C54359" s="12"/>
    </row>
    <row r="54360" spans="1:3" x14ac:dyDescent="0.35">
      <c r="A54360" s="12"/>
      <c r="B54360" s="12"/>
      <c r="C54360" s="12"/>
    </row>
    <row r="54361" spans="1:3" x14ac:dyDescent="0.35">
      <c r="A54361" s="12"/>
      <c r="B54361" s="12"/>
      <c r="C54361" s="12"/>
    </row>
    <row r="54362" spans="1:3" x14ac:dyDescent="0.35">
      <c r="A54362" s="12"/>
      <c r="B54362" s="12"/>
      <c r="C54362" s="12"/>
    </row>
    <row r="54363" spans="1:3" x14ac:dyDescent="0.35">
      <c r="A54363" s="12"/>
      <c r="B54363" s="12"/>
      <c r="C54363" s="12"/>
    </row>
    <row r="54364" spans="1:3" x14ac:dyDescent="0.35">
      <c r="A54364" s="12"/>
      <c r="B54364" s="12"/>
      <c r="C54364" s="12"/>
    </row>
    <row r="54365" spans="1:3" x14ac:dyDescent="0.35">
      <c r="A54365" s="12"/>
      <c r="B54365" s="12"/>
      <c r="C54365" s="12"/>
    </row>
    <row r="54366" spans="1:3" x14ac:dyDescent="0.35">
      <c r="A54366" s="12"/>
      <c r="B54366" s="12"/>
      <c r="C54366" s="12"/>
    </row>
    <row r="54367" spans="1:3" x14ac:dyDescent="0.35">
      <c r="A54367" s="12"/>
      <c r="B54367" s="12"/>
      <c r="C54367" s="12"/>
    </row>
    <row r="54368" spans="1:3" x14ac:dyDescent="0.35">
      <c r="A54368" s="12"/>
      <c r="B54368" s="12"/>
      <c r="C54368" s="12"/>
    </row>
    <row r="54369" spans="1:3" x14ac:dyDescent="0.35">
      <c r="A54369" s="12"/>
      <c r="B54369" s="12"/>
      <c r="C54369" s="12"/>
    </row>
    <row r="54370" spans="1:3" x14ac:dyDescent="0.35">
      <c r="A54370" s="12"/>
      <c r="B54370" s="12"/>
      <c r="C54370" s="12"/>
    </row>
    <row r="54371" spans="1:3" x14ac:dyDescent="0.35">
      <c r="A54371" s="12"/>
      <c r="B54371" s="12"/>
      <c r="C54371" s="12"/>
    </row>
    <row r="54372" spans="1:3" x14ac:dyDescent="0.35">
      <c r="A54372" s="12"/>
      <c r="B54372" s="12"/>
      <c r="C54372" s="12"/>
    </row>
    <row r="54373" spans="1:3" x14ac:dyDescent="0.35">
      <c r="A54373" s="12"/>
      <c r="B54373" s="12"/>
      <c r="C54373" s="12"/>
    </row>
    <row r="54374" spans="1:3" x14ac:dyDescent="0.35">
      <c r="A54374" s="12"/>
      <c r="B54374" s="12"/>
      <c r="C54374" s="12"/>
    </row>
    <row r="54375" spans="1:3" x14ac:dyDescent="0.35">
      <c r="A54375" s="12"/>
      <c r="B54375" s="12"/>
      <c r="C54375" s="12"/>
    </row>
    <row r="54376" spans="1:3" x14ac:dyDescent="0.35">
      <c r="A54376" s="12"/>
      <c r="B54376" s="12"/>
      <c r="C54376" s="12"/>
    </row>
    <row r="54377" spans="1:3" x14ac:dyDescent="0.35">
      <c r="A54377" s="12"/>
      <c r="B54377" s="12"/>
      <c r="C54377" s="12"/>
    </row>
    <row r="54378" spans="1:3" x14ac:dyDescent="0.35">
      <c r="A54378" s="12"/>
      <c r="B54378" s="12"/>
      <c r="C54378" s="12"/>
    </row>
    <row r="54379" spans="1:3" x14ac:dyDescent="0.35">
      <c r="A54379" s="12"/>
      <c r="B54379" s="12"/>
      <c r="C54379" s="12"/>
    </row>
    <row r="54380" spans="1:3" x14ac:dyDescent="0.35">
      <c r="A54380" s="12"/>
      <c r="B54380" s="12"/>
      <c r="C54380" s="12"/>
    </row>
    <row r="54381" spans="1:3" x14ac:dyDescent="0.35">
      <c r="A54381" s="12"/>
      <c r="B54381" s="12"/>
      <c r="C54381" s="12"/>
    </row>
    <row r="54382" spans="1:3" x14ac:dyDescent="0.35">
      <c r="A54382" s="12"/>
      <c r="B54382" s="12"/>
      <c r="C54382" s="12"/>
    </row>
    <row r="54383" spans="1:3" x14ac:dyDescent="0.35">
      <c r="A54383" s="12"/>
      <c r="B54383" s="12"/>
      <c r="C54383" s="12"/>
    </row>
    <row r="54384" spans="1:3" x14ac:dyDescent="0.35">
      <c r="A54384" s="12"/>
      <c r="B54384" s="12"/>
      <c r="C54384" s="12"/>
    </row>
    <row r="54385" spans="1:3" x14ac:dyDescent="0.35">
      <c r="A54385" s="12"/>
      <c r="B54385" s="12"/>
      <c r="C54385" s="12"/>
    </row>
    <row r="54386" spans="1:3" x14ac:dyDescent="0.35">
      <c r="A54386" s="12"/>
      <c r="B54386" s="12"/>
      <c r="C54386" s="12"/>
    </row>
    <row r="54387" spans="1:3" x14ac:dyDescent="0.35">
      <c r="A54387" s="12"/>
      <c r="B54387" s="12"/>
      <c r="C54387" s="12"/>
    </row>
    <row r="54388" spans="1:3" x14ac:dyDescent="0.35">
      <c r="A54388" s="12"/>
      <c r="B54388" s="12"/>
      <c r="C54388" s="12"/>
    </row>
    <row r="54389" spans="1:3" x14ac:dyDescent="0.35">
      <c r="A54389" s="12"/>
      <c r="B54389" s="12"/>
      <c r="C54389" s="12"/>
    </row>
    <row r="54390" spans="1:3" x14ac:dyDescent="0.35">
      <c r="A54390" s="12"/>
      <c r="B54390" s="12"/>
      <c r="C54390" s="12"/>
    </row>
    <row r="54391" spans="1:3" x14ac:dyDescent="0.35">
      <c r="A54391" s="12"/>
      <c r="B54391" s="12"/>
      <c r="C54391" s="12"/>
    </row>
    <row r="54392" spans="1:3" x14ac:dyDescent="0.35">
      <c r="A54392" s="12"/>
      <c r="B54392" s="12"/>
      <c r="C54392" s="12"/>
    </row>
    <row r="54393" spans="1:3" x14ac:dyDescent="0.35">
      <c r="A54393" s="12"/>
      <c r="B54393" s="12"/>
      <c r="C54393" s="12"/>
    </row>
    <row r="54394" spans="1:3" x14ac:dyDescent="0.35">
      <c r="A54394" s="12"/>
      <c r="B54394" s="12"/>
      <c r="C54394" s="12"/>
    </row>
    <row r="54395" spans="1:3" x14ac:dyDescent="0.35">
      <c r="A54395" s="12"/>
      <c r="B54395" s="12"/>
      <c r="C54395" s="12"/>
    </row>
    <row r="54396" spans="1:3" x14ac:dyDescent="0.35">
      <c r="A54396" s="12"/>
      <c r="B54396" s="12"/>
      <c r="C54396" s="12"/>
    </row>
    <row r="54397" spans="1:3" x14ac:dyDescent="0.35">
      <c r="A54397" s="12"/>
      <c r="B54397" s="12"/>
      <c r="C54397" s="12"/>
    </row>
    <row r="54398" spans="1:3" x14ac:dyDescent="0.35">
      <c r="A54398" s="12"/>
      <c r="B54398" s="12"/>
      <c r="C54398" s="12"/>
    </row>
    <row r="54399" spans="1:3" x14ac:dyDescent="0.35">
      <c r="A54399" s="12"/>
      <c r="B54399" s="12"/>
      <c r="C54399" s="12"/>
    </row>
    <row r="54400" spans="1:3" x14ac:dyDescent="0.35">
      <c r="A54400" s="12"/>
      <c r="B54400" s="12"/>
      <c r="C54400" s="12"/>
    </row>
    <row r="54401" spans="1:3" x14ac:dyDescent="0.35">
      <c r="A54401" s="12"/>
      <c r="B54401" s="12"/>
      <c r="C54401" s="12"/>
    </row>
    <row r="54402" spans="1:3" x14ac:dyDescent="0.35">
      <c r="A54402" s="12"/>
      <c r="B54402" s="12"/>
      <c r="C54402" s="12"/>
    </row>
    <row r="54403" spans="1:3" x14ac:dyDescent="0.35">
      <c r="A54403" s="12"/>
      <c r="B54403" s="12"/>
      <c r="C54403" s="12"/>
    </row>
    <row r="54404" spans="1:3" x14ac:dyDescent="0.35">
      <c r="A54404" s="12"/>
      <c r="B54404" s="12"/>
      <c r="C54404" s="12"/>
    </row>
    <row r="54405" spans="1:3" x14ac:dyDescent="0.35">
      <c r="A54405" s="12"/>
      <c r="B54405" s="12"/>
      <c r="C54405" s="12"/>
    </row>
    <row r="54406" spans="1:3" x14ac:dyDescent="0.35">
      <c r="A54406" s="12"/>
      <c r="B54406" s="12"/>
      <c r="C54406" s="12"/>
    </row>
    <row r="54407" spans="1:3" x14ac:dyDescent="0.35">
      <c r="A54407" s="12"/>
      <c r="B54407" s="12"/>
      <c r="C54407" s="12"/>
    </row>
    <row r="54408" spans="1:3" x14ac:dyDescent="0.35">
      <c r="A54408" s="12"/>
      <c r="B54408" s="12"/>
      <c r="C54408" s="12"/>
    </row>
    <row r="54409" spans="1:3" x14ac:dyDescent="0.35">
      <c r="A54409" s="12"/>
      <c r="B54409" s="12"/>
      <c r="C54409" s="12"/>
    </row>
    <row r="54410" spans="1:3" x14ac:dyDescent="0.35">
      <c r="A54410" s="12"/>
      <c r="B54410" s="12"/>
      <c r="C54410" s="12"/>
    </row>
    <row r="54411" spans="1:3" x14ac:dyDescent="0.35">
      <c r="A54411" s="12"/>
      <c r="B54411" s="12"/>
      <c r="C54411" s="12"/>
    </row>
    <row r="54412" spans="1:3" x14ac:dyDescent="0.35">
      <c r="A54412" s="12"/>
      <c r="B54412" s="12"/>
      <c r="C54412" s="12"/>
    </row>
    <row r="54413" spans="1:3" x14ac:dyDescent="0.35">
      <c r="A54413" s="12"/>
      <c r="B54413" s="12"/>
      <c r="C54413" s="12"/>
    </row>
    <row r="54414" spans="1:3" x14ac:dyDescent="0.35">
      <c r="A54414" s="12"/>
      <c r="B54414" s="12"/>
      <c r="C54414" s="12"/>
    </row>
    <row r="54415" spans="1:3" x14ac:dyDescent="0.35">
      <c r="A54415" s="12"/>
      <c r="B54415" s="12"/>
      <c r="C54415" s="12"/>
    </row>
    <row r="54416" spans="1:3" x14ac:dyDescent="0.35">
      <c r="A54416" s="12"/>
      <c r="B54416" s="12"/>
      <c r="C54416" s="12"/>
    </row>
    <row r="54417" spans="1:3" x14ac:dyDescent="0.35">
      <c r="A54417" s="12"/>
      <c r="B54417" s="12"/>
      <c r="C54417" s="12"/>
    </row>
    <row r="54418" spans="1:3" x14ac:dyDescent="0.35">
      <c r="A54418" s="12"/>
      <c r="B54418" s="12"/>
      <c r="C54418" s="12"/>
    </row>
    <row r="54419" spans="1:3" x14ac:dyDescent="0.35">
      <c r="A54419" s="12"/>
      <c r="B54419" s="12"/>
      <c r="C54419" s="12"/>
    </row>
    <row r="54420" spans="1:3" x14ac:dyDescent="0.35">
      <c r="A54420" s="12"/>
      <c r="B54420" s="12"/>
      <c r="C54420" s="12"/>
    </row>
    <row r="54421" spans="1:3" x14ac:dyDescent="0.35">
      <c r="A54421" s="12"/>
      <c r="B54421" s="12"/>
      <c r="C54421" s="12"/>
    </row>
    <row r="54422" spans="1:3" x14ac:dyDescent="0.35">
      <c r="A54422" s="12"/>
      <c r="B54422" s="12"/>
      <c r="C54422" s="12"/>
    </row>
    <row r="54423" spans="1:3" x14ac:dyDescent="0.35">
      <c r="A54423" s="12"/>
      <c r="B54423" s="12"/>
      <c r="C54423" s="12"/>
    </row>
    <row r="54424" spans="1:3" x14ac:dyDescent="0.35">
      <c r="A54424" s="12"/>
      <c r="B54424" s="12"/>
      <c r="C54424" s="12"/>
    </row>
    <row r="54425" spans="1:3" x14ac:dyDescent="0.35">
      <c r="A54425" s="12"/>
      <c r="B54425" s="12"/>
      <c r="C54425" s="12"/>
    </row>
    <row r="54426" spans="1:3" x14ac:dyDescent="0.35">
      <c r="A54426" s="12"/>
      <c r="B54426" s="12"/>
      <c r="C54426" s="12"/>
    </row>
    <row r="54427" spans="1:3" x14ac:dyDescent="0.35">
      <c r="A54427" s="12"/>
      <c r="B54427" s="12"/>
      <c r="C54427" s="12"/>
    </row>
    <row r="54428" spans="1:3" x14ac:dyDescent="0.35">
      <c r="A54428" s="12"/>
      <c r="B54428" s="12"/>
      <c r="C54428" s="12"/>
    </row>
    <row r="54429" spans="1:3" x14ac:dyDescent="0.35">
      <c r="A54429" s="12"/>
      <c r="B54429" s="12"/>
      <c r="C54429" s="12"/>
    </row>
    <row r="54430" spans="1:3" x14ac:dyDescent="0.35">
      <c r="A54430" s="12"/>
      <c r="B54430" s="12"/>
      <c r="C54430" s="12"/>
    </row>
    <row r="54431" spans="1:3" x14ac:dyDescent="0.35">
      <c r="A54431" s="12"/>
      <c r="B54431" s="12"/>
      <c r="C54431" s="12"/>
    </row>
    <row r="54432" spans="1:3" x14ac:dyDescent="0.35">
      <c r="A54432" s="12"/>
      <c r="B54432" s="12"/>
      <c r="C54432" s="12"/>
    </row>
    <row r="54433" spans="1:3" x14ac:dyDescent="0.35">
      <c r="A54433" s="12"/>
      <c r="B54433" s="12"/>
      <c r="C54433" s="12"/>
    </row>
    <row r="54434" spans="1:3" x14ac:dyDescent="0.35">
      <c r="A54434" s="12"/>
      <c r="B54434" s="12"/>
      <c r="C54434" s="12"/>
    </row>
    <row r="54435" spans="1:3" x14ac:dyDescent="0.35">
      <c r="A54435" s="12"/>
      <c r="B54435" s="12"/>
      <c r="C54435" s="12"/>
    </row>
    <row r="54436" spans="1:3" x14ac:dyDescent="0.35">
      <c r="A54436" s="12"/>
      <c r="B54436" s="12"/>
      <c r="C54436" s="12"/>
    </row>
    <row r="54437" spans="1:3" x14ac:dyDescent="0.35">
      <c r="A54437" s="12"/>
      <c r="B54437" s="12"/>
      <c r="C54437" s="12"/>
    </row>
    <row r="54438" spans="1:3" x14ac:dyDescent="0.35">
      <c r="A54438" s="12"/>
      <c r="B54438" s="12"/>
      <c r="C54438" s="12"/>
    </row>
    <row r="54439" spans="1:3" x14ac:dyDescent="0.35">
      <c r="A54439" s="12"/>
      <c r="B54439" s="12"/>
      <c r="C54439" s="12"/>
    </row>
    <row r="54440" spans="1:3" x14ac:dyDescent="0.35">
      <c r="A54440" s="12"/>
      <c r="B54440" s="12"/>
      <c r="C54440" s="12"/>
    </row>
    <row r="54441" spans="1:3" x14ac:dyDescent="0.35">
      <c r="A54441" s="12"/>
      <c r="B54441" s="12"/>
      <c r="C54441" s="12"/>
    </row>
    <row r="54442" spans="1:3" x14ac:dyDescent="0.35">
      <c r="A54442" s="12"/>
      <c r="B54442" s="12"/>
      <c r="C54442" s="12"/>
    </row>
    <row r="54443" spans="1:3" x14ac:dyDescent="0.35">
      <c r="A54443" s="12"/>
      <c r="B54443" s="12"/>
      <c r="C54443" s="12"/>
    </row>
    <row r="54444" spans="1:3" x14ac:dyDescent="0.35">
      <c r="A54444" s="12"/>
      <c r="B54444" s="12"/>
      <c r="C54444" s="12"/>
    </row>
    <row r="54445" spans="1:3" x14ac:dyDescent="0.35">
      <c r="A54445" s="12"/>
      <c r="B54445" s="12"/>
      <c r="C54445" s="12"/>
    </row>
    <row r="54446" spans="1:3" x14ac:dyDescent="0.35">
      <c r="A54446" s="12"/>
      <c r="B54446" s="12"/>
      <c r="C54446" s="12"/>
    </row>
    <row r="54447" spans="1:3" x14ac:dyDescent="0.35">
      <c r="A54447" s="12"/>
      <c r="B54447" s="12"/>
      <c r="C54447" s="12"/>
    </row>
    <row r="54448" spans="1:3" x14ac:dyDescent="0.35">
      <c r="A54448" s="12"/>
      <c r="B54448" s="12"/>
      <c r="C54448" s="12"/>
    </row>
    <row r="54449" spans="1:3" x14ac:dyDescent="0.35">
      <c r="A54449" s="12"/>
      <c r="B54449" s="12"/>
      <c r="C54449" s="12"/>
    </row>
    <row r="54450" spans="1:3" x14ac:dyDescent="0.35">
      <c r="A54450" s="12"/>
      <c r="B54450" s="12"/>
      <c r="C54450" s="12"/>
    </row>
    <row r="54451" spans="1:3" x14ac:dyDescent="0.35">
      <c r="A54451" s="12"/>
      <c r="B54451" s="12"/>
      <c r="C54451" s="12"/>
    </row>
    <row r="54452" spans="1:3" x14ac:dyDescent="0.35">
      <c r="A54452" s="12"/>
      <c r="B54452" s="12"/>
      <c r="C54452" s="12"/>
    </row>
    <row r="54453" spans="1:3" x14ac:dyDescent="0.35">
      <c r="A54453" s="12"/>
      <c r="B54453" s="12"/>
      <c r="C54453" s="12"/>
    </row>
    <row r="54454" spans="1:3" x14ac:dyDescent="0.35">
      <c r="A54454" s="12"/>
      <c r="B54454" s="12"/>
      <c r="C54454" s="12"/>
    </row>
    <row r="54455" spans="1:3" x14ac:dyDescent="0.35">
      <c r="A54455" s="12"/>
      <c r="B54455" s="12"/>
      <c r="C54455" s="12"/>
    </row>
    <row r="54456" spans="1:3" x14ac:dyDescent="0.35">
      <c r="A54456" s="12"/>
      <c r="B54456" s="12"/>
      <c r="C54456" s="12"/>
    </row>
    <row r="54457" spans="1:3" x14ac:dyDescent="0.35">
      <c r="A54457" s="12"/>
      <c r="B54457" s="12"/>
      <c r="C54457" s="12"/>
    </row>
    <row r="54458" spans="1:3" x14ac:dyDescent="0.35">
      <c r="A54458" s="12"/>
      <c r="B54458" s="12"/>
      <c r="C54458" s="12"/>
    </row>
    <row r="54459" spans="1:3" x14ac:dyDescent="0.35">
      <c r="A54459" s="12"/>
      <c r="B54459" s="12"/>
      <c r="C54459" s="12"/>
    </row>
    <row r="54460" spans="1:3" x14ac:dyDescent="0.35">
      <c r="A54460" s="12"/>
      <c r="B54460" s="12"/>
      <c r="C54460" s="12"/>
    </row>
    <row r="54461" spans="1:3" x14ac:dyDescent="0.35">
      <c r="A54461" s="12"/>
      <c r="B54461" s="12"/>
      <c r="C54461" s="12"/>
    </row>
    <row r="54462" spans="1:3" x14ac:dyDescent="0.35">
      <c r="A54462" s="12"/>
      <c r="B54462" s="12"/>
      <c r="C54462" s="12"/>
    </row>
    <row r="54463" spans="1:3" x14ac:dyDescent="0.35">
      <c r="A54463" s="12"/>
      <c r="B54463" s="12"/>
      <c r="C54463" s="12"/>
    </row>
    <row r="54464" spans="1:3" x14ac:dyDescent="0.35">
      <c r="A54464" s="12"/>
      <c r="B54464" s="12"/>
      <c r="C54464" s="12"/>
    </row>
    <row r="54465" spans="1:3" x14ac:dyDescent="0.35">
      <c r="A54465" s="12"/>
      <c r="B54465" s="12"/>
      <c r="C54465" s="12"/>
    </row>
    <row r="54466" spans="1:3" x14ac:dyDescent="0.35">
      <c r="A54466" s="12"/>
      <c r="B54466" s="12"/>
      <c r="C54466" s="12"/>
    </row>
    <row r="54467" spans="1:3" x14ac:dyDescent="0.35">
      <c r="A54467" s="12"/>
      <c r="B54467" s="12"/>
      <c r="C54467" s="12"/>
    </row>
    <row r="54468" spans="1:3" x14ac:dyDescent="0.35">
      <c r="A54468" s="12"/>
      <c r="B54468" s="12"/>
      <c r="C54468" s="12"/>
    </row>
    <row r="54469" spans="1:3" x14ac:dyDescent="0.35">
      <c r="A54469" s="12"/>
      <c r="B54469" s="12"/>
      <c r="C54469" s="12"/>
    </row>
    <row r="54470" spans="1:3" x14ac:dyDescent="0.35">
      <c r="A54470" s="12"/>
      <c r="B54470" s="12"/>
      <c r="C54470" s="12"/>
    </row>
    <row r="54471" spans="1:3" x14ac:dyDescent="0.35">
      <c r="A54471" s="12"/>
      <c r="B54471" s="12"/>
      <c r="C54471" s="12"/>
    </row>
    <row r="54472" spans="1:3" x14ac:dyDescent="0.35">
      <c r="A54472" s="12"/>
      <c r="B54472" s="12"/>
      <c r="C54472" s="12"/>
    </row>
    <row r="54473" spans="1:3" x14ac:dyDescent="0.35">
      <c r="A54473" s="12"/>
      <c r="B54473" s="12"/>
      <c r="C54473" s="12"/>
    </row>
    <row r="54474" spans="1:3" x14ac:dyDescent="0.35">
      <c r="A54474" s="12"/>
      <c r="B54474" s="12"/>
      <c r="C54474" s="12"/>
    </row>
    <row r="54475" spans="1:3" x14ac:dyDescent="0.35">
      <c r="A54475" s="12"/>
      <c r="B54475" s="12"/>
      <c r="C54475" s="12"/>
    </row>
    <row r="54476" spans="1:3" x14ac:dyDescent="0.35">
      <c r="A54476" s="12"/>
      <c r="B54476" s="12"/>
      <c r="C54476" s="12"/>
    </row>
    <row r="54477" spans="1:3" x14ac:dyDescent="0.35">
      <c r="A54477" s="12"/>
      <c r="B54477" s="12"/>
      <c r="C54477" s="12"/>
    </row>
    <row r="54478" spans="1:3" x14ac:dyDescent="0.35">
      <c r="A54478" s="12"/>
      <c r="B54478" s="12"/>
      <c r="C54478" s="12"/>
    </row>
    <row r="54479" spans="1:3" x14ac:dyDescent="0.35">
      <c r="A54479" s="12"/>
      <c r="B54479" s="12"/>
      <c r="C54479" s="12"/>
    </row>
    <row r="54480" spans="1:3" x14ac:dyDescent="0.35">
      <c r="A54480" s="12"/>
      <c r="B54480" s="12"/>
      <c r="C54480" s="12"/>
    </row>
    <row r="54481" spans="1:3" x14ac:dyDescent="0.35">
      <c r="A54481" s="12"/>
      <c r="B54481" s="12"/>
      <c r="C54481" s="12"/>
    </row>
    <row r="54482" spans="1:3" x14ac:dyDescent="0.35">
      <c r="A54482" s="12"/>
      <c r="B54482" s="12"/>
      <c r="C54482" s="12"/>
    </row>
    <row r="54483" spans="1:3" x14ac:dyDescent="0.35">
      <c r="A54483" s="12"/>
      <c r="B54483" s="12"/>
      <c r="C54483" s="12"/>
    </row>
    <row r="54484" spans="1:3" x14ac:dyDescent="0.35">
      <c r="A54484" s="12"/>
      <c r="B54484" s="12"/>
      <c r="C54484" s="12"/>
    </row>
    <row r="54485" spans="1:3" x14ac:dyDescent="0.35">
      <c r="A54485" s="12"/>
      <c r="B54485" s="12"/>
      <c r="C54485" s="12"/>
    </row>
    <row r="54486" spans="1:3" x14ac:dyDescent="0.35">
      <c r="A54486" s="12"/>
      <c r="B54486" s="12"/>
      <c r="C54486" s="12"/>
    </row>
    <row r="54487" spans="1:3" x14ac:dyDescent="0.35">
      <c r="A54487" s="12"/>
      <c r="B54487" s="12"/>
      <c r="C54487" s="12"/>
    </row>
    <row r="54488" spans="1:3" x14ac:dyDescent="0.35">
      <c r="A54488" s="12"/>
      <c r="B54488" s="12"/>
      <c r="C54488" s="12"/>
    </row>
    <row r="54489" spans="1:3" x14ac:dyDescent="0.35">
      <c r="A54489" s="12"/>
      <c r="B54489" s="12"/>
      <c r="C54489" s="12"/>
    </row>
    <row r="54490" spans="1:3" x14ac:dyDescent="0.35">
      <c r="A54490" s="12"/>
      <c r="B54490" s="12"/>
      <c r="C54490" s="12"/>
    </row>
    <row r="54491" spans="1:3" x14ac:dyDescent="0.35">
      <c r="A54491" s="12"/>
      <c r="B54491" s="12"/>
      <c r="C54491" s="12"/>
    </row>
    <row r="54492" spans="1:3" x14ac:dyDescent="0.35">
      <c r="A54492" s="12"/>
      <c r="B54492" s="12"/>
      <c r="C54492" s="12"/>
    </row>
    <row r="54493" spans="1:3" x14ac:dyDescent="0.35">
      <c r="A54493" s="12"/>
      <c r="B54493" s="12"/>
      <c r="C54493" s="12"/>
    </row>
    <row r="54494" spans="1:3" x14ac:dyDescent="0.35">
      <c r="A54494" s="12"/>
      <c r="B54494" s="12"/>
      <c r="C54494" s="12"/>
    </row>
    <row r="54495" spans="1:3" x14ac:dyDescent="0.35">
      <c r="A54495" s="12"/>
      <c r="B54495" s="12"/>
      <c r="C54495" s="12"/>
    </row>
    <row r="54496" spans="1:3" x14ac:dyDescent="0.35">
      <c r="A54496" s="12"/>
      <c r="B54496" s="12"/>
      <c r="C54496" s="12"/>
    </row>
    <row r="54497" spans="1:3" x14ac:dyDescent="0.35">
      <c r="A54497" s="12"/>
      <c r="B54497" s="12"/>
      <c r="C54497" s="12"/>
    </row>
    <row r="54498" spans="1:3" x14ac:dyDescent="0.35">
      <c r="A54498" s="12"/>
      <c r="B54498" s="12"/>
      <c r="C54498" s="12"/>
    </row>
    <row r="54499" spans="1:3" x14ac:dyDescent="0.35">
      <c r="A54499" s="12"/>
      <c r="B54499" s="12"/>
      <c r="C54499" s="12"/>
    </row>
    <row r="54500" spans="1:3" x14ac:dyDescent="0.35">
      <c r="A54500" s="12"/>
      <c r="B54500" s="12"/>
      <c r="C54500" s="12"/>
    </row>
    <row r="54501" spans="1:3" x14ac:dyDescent="0.35">
      <c r="A54501" s="12"/>
      <c r="B54501" s="12"/>
      <c r="C54501" s="12"/>
    </row>
    <row r="54502" spans="1:3" x14ac:dyDescent="0.35">
      <c r="A54502" s="12"/>
      <c r="B54502" s="12"/>
      <c r="C54502" s="12"/>
    </row>
    <row r="54503" spans="1:3" x14ac:dyDescent="0.35">
      <c r="A54503" s="12"/>
      <c r="B54503" s="12"/>
      <c r="C54503" s="12"/>
    </row>
    <row r="54504" spans="1:3" x14ac:dyDescent="0.35">
      <c r="A54504" s="12"/>
      <c r="B54504" s="12"/>
      <c r="C54504" s="12"/>
    </row>
    <row r="54505" spans="1:3" x14ac:dyDescent="0.35">
      <c r="A54505" s="12"/>
      <c r="B54505" s="12"/>
      <c r="C54505" s="12"/>
    </row>
    <row r="54506" spans="1:3" x14ac:dyDescent="0.35">
      <c r="A54506" s="12"/>
      <c r="B54506" s="12"/>
      <c r="C54506" s="12"/>
    </row>
    <row r="54507" spans="1:3" x14ac:dyDescent="0.35">
      <c r="A54507" s="12"/>
      <c r="B54507" s="12"/>
      <c r="C54507" s="12"/>
    </row>
    <row r="54508" spans="1:3" x14ac:dyDescent="0.35">
      <c r="A54508" s="12"/>
      <c r="B54508" s="12"/>
      <c r="C54508" s="12"/>
    </row>
    <row r="54509" spans="1:3" x14ac:dyDescent="0.35">
      <c r="A54509" s="12"/>
      <c r="B54509" s="12"/>
      <c r="C54509" s="12"/>
    </row>
    <row r="54510" spans="1:3" x14ac:dyDescent="0.35">
      <c r="A54510" s="12"/>
      <c r="B54510" s="12"/>
      <c r="C54510" s="12"/>
    </row>
    <row r="54511" spans="1:3" x14ac:dyDescent="0.35">
      <c r="A54511" s="12"/>
      <c r="B54511" s="12"/>
      <c r="C54511" s="12"/>
    </row>
    <row r="54512" spans="1:3" x14ac:dyDescent="0.35">
      <c r="A54512" s="12"/>
      <c r="B54512" s="12"/>
      <c r="C54512" s="12"/>
    </row>
    <row r="54513" spans="1:3" x14ac:dyDescent="0.35">
      <c r="A54513" s="12"/>
      <c r="B54513" s="12"/>
      <c r="C54513" s="12"/>
    </row>
    <row r="54514" spans="1:3" x14ac:dyDescent="0.35">
      <c r="A54514" s="12"/>
      <c r="B54514" s="12"/>
      <c r="C54514" s="12"/>
    </row>
    <row r="54515" spans="1:3" x14ac:dyDescent="0.35">
      <c r="A54515" s="12"/>
      <c r="B54515" s="12"/>
      <c r="C54515" s="12"/>
    </row>
    <row r="54516" spans="1:3" x14ac:dyDescent="0.35">
      <c r="A54516" s="12"/>
      <c r="B54516" s="12"/>
      <c r="C54516" s="12"/>
    </row>
    <row r="54517" spans="1:3" x14ac:dyDescent="0.35">
      <c r="A54517" s="12"/>
      <c r="B54517" s="12"/>
      <c r="C54517" s="12"/>
    </row>
    <row r="54518" spans="1:3" x14ac:dyDescent="0.35">
      <c r="A54518" s="12"/>
      <c r="B54518" s="12"/>
      <c r="C54518" s="12"/>
    </row>
    <row r="54519" spans="1:3" x14ac:dyDescent="0.35">
      <c r="A54519" s="12"/>
      <c r="B54519" s="12"/>
      <c r="C54519" s="12"/>
    </row>
    <row r="54520" spans="1:3" x14ac:dyDescent="0.35">
      <c r="A54520" s="12"/>
      <c r="B54520" s="12"/>
      <c r="C54520" s="12"/>
    </row>
    <row r="54521" spans="1:3" x14ac:dyDescent="0.35">
      <c r="A54521" s="12"/>
      <c r="B54521" s="12"/>
      <c r="C54521" s="12"/>
    </row>
    <row r="54522" spans="1:3" x14ac:dyDescent="0.35">
      <c r="A54522" s="12"/>
      <c r="B54522" s="12"/>
      <c r="C54522" s="12"/>
    </row>
    <row r="54523" spans="1:3" x14ac:dyDescent="0.35">
      <c r="A54523" s="12"/>
      <c r="B54523" s="12"/>
      <c r="C54523" s="12"/>
    </row>
    <row r="54524" spans="1:3" x14ac:dyDescent="0.35">
      <c r="A54524" s="12"/>
      <c r="B54524" s="12"/>
      <c r="C54524" s="12"/>
    </row>
    <row r="54525" spans="1:3" x14ac:dyDescent="0.35">
      <c r="A54525" s="12"/>
      <c r="B54525" s="12"/>
      <c r="C54525" s="12"/>
    </row>
    <row r="54526" spans="1:3" x14ac:dyDescent="0.35">
      <c r="A54526" s="12"/>
      <c r="B54526" s="12"/>
      <c r="C54526" s="12"/>
    </row>
    <row r="54527" spans="1:3" x14ac:dyDescent="0.35">
      <c r="A54527" s="12"/>
      <c r="B54527" s="12"/>
      <c r="C54527" s="12"/>
    </row>
    <row r="54528" spans="1:3" x14ac:dyDescent="0.35">
      <c r="A54528" s="12"/>
      <c r="B54528" s="12"/>
      <c r="C54528" s="12"/>
    </row>
    <row r="54529" spans="1:3" x14ac:dyDescent="0.35">
      <c r="A54529" s="12"/>
      <c r="B54529" s="12"/>
      <c r="C54529" s="12"/>
    </row>
    <row r="54530" spans="1:3" x14ac:dyDescent="0.35">
      <c r="A54530" s="12"/>
      <c r="B54530" s="12"/>
      <c r="C54530" s="12"/>
    </row>
    <row r="54531" spans="1:3" x14ac:dyDescent="0.35">
      <c r="A54531" s="12"/>
      <c r="B54531" s="12"/>
      <c r="C54531" s="12"/>
    </row>
    <row r="54532" spans="1:3" x14ac:dyDescent="0.35">
      <c r="A54532" s="12"/>
      <c r="B54532" s="12"/>
      <c r="C54532" s="12"/>
    </row>
    <row r="54533" spans="1:3" x14ac:dyDescent="0.35">
      <c r="A54533" s="12"/>
      <c r="B54533" s="12"/>
      <c r="C54533" s="12"/>
    </row>
    <row r="54534" spans="1:3" x14ac:dyDescent="0.35">
      <c r="A54534" s="12"/>
      <c r="B54534" s="12"/>
      <c r="C54534" s="12"/>
    </row>
    <row r="54535" spans="1:3" x14ac:dyDescent="0.35">
      <c r="A54535" s="12"/>
      <c r="B54535" s="12"/>
      <c r="C54535" s="12"/>
    </row>
    <row r="54536" spans="1:3" x14ac:dyDescent="0.35">
      <c r="A54536" s="12"/>
      <c r="B54536" s="12"/>
      <c r="C54536" s="12"/>
    </row>
    <row r="54537" spans="1:3" x14ac:dyDescent="0.35">
      <c r="A54537" s="12"/>
      <c r="B54537" s="12"/>
      <c r="C54537" s="12"/>
    </row>
    <row r="54538" spans="1:3" x14ac:dyDescent="0.35">
      <c r="A54538" s="12"/>
      <c r="B54538" s="12"/>
      <c r="C54538" s="12"/>
    </row>
    <row r="54539" spans="1:3" x14ac:dyDescent="0.35">
      <c r="A54539" s="12"/>
      <c r="B54539" s="12"/>
      <c r="C54539" s="12"/>
    </row>
    <row r="54540" spans="1:3" x14ac:dyDescent="0.35">
      <c r="A54540" s="12"/>
      <c r="B54540" s="12"/>
      <c r="C54540" s="12"/>
    </row>
    <row r="54541" spans="1:3" x14ac:dyDescent="0.35">
      <c r="A54541" s="12"/>
      <c r="B54541" s="12"/>
      <c r="C54541" s="12"/>
    </row>
    <row r="54542" spans="1:3" x14ac:dyDescent="0.35">
      <c r="A54542" s="12"/>
      <c r="B54542" s="12"/>
      <c r="C54542" s="12"/>
    </row>
    <row r="54543" spans="1:3" x14ac:dyDescent="0.35">
      <c r="A54543" s="12"/>
      <c r="B54543" s="12"/>
      <c r="C54543" s="12"/>
    </row>
    <row r="54544" spans="1:3" x14ac:dyDescent="0.35">
      <c r="A54544" s="12"/>
      <c r="B54544" s="12"/>
      <c r="C54544" s="12"/>
    </row>
    <row r="54545" spans="1:3" x14ac:dyDescent="0.35">
      <c r="A54545" s="12"/>
      <c r="B54545" s="12"/>
      <c r="C54545" s="12"/>
    </row>
    <row r="54546" spans="1:3" x14ac:dyDescent="0.35">
      <c r="A54546" s="12"/>
      <c r="B54546" s="12"/>
      <c r="C54546" s="12"/>
    </row>
    <row r="54547" spans="1:3" x14ac:dyDescent="0.35">
      <c r="A54547" s="12"/>
      <c r="B54547" s="12"/>
      <c r="C54547" s="12"/>
    </row>
    <row r="54548" spans="1:3" x14ac:dyDescent="0.35">
      <c r="A54548" s="12"/>
      <c r="B54548" s="12"/>
      <c r="C54548" s="12"/>
    </row>
    <row r="54549" spans="1:3" x14ac:dyDescent="0.35">
      <c r="A54549" s="12"/>
      <c r="B54549" s="12"/>
      <c r="C54549" s="12"/>
    </row>
    <row r="54550" spans="1:3" x14ac:dyDescent="0.35">
      <c r="A54550" s="12"/>
      <c r="B54550" s="12"/>
      <c r="C54550" s="12"/>
    </row>
    <row r="54551" spans="1:3" x14ac:dyDescent="0.35">
      <c r="A54551" s="12"/>
      <c r="B54551" s="12"/>
      <c r="C54551" s="12"/>
    </row>
    <row r="54552" spans="1:3" x14ac:dyDescent="0.35">
      <c r="A54552" s="12"/>
      <c r="B54552" s="12"/>
      <c r="C54552" s="12"/>
    </row>
    <row r="54553" spans="1:3" x14ac:dyDescent="0.35">
      <c r="A54553" s="12"/>
      <c r="B54553" s="12"/>
      <c r="C54553" s="12"/>
    </row>
    <row r="54554" spans="1:3" x14ac:dyDescent="0.35">
      <c r="A54554" s="12"/>
      <c r="B54554" s="12"/>
      <c r="C54554" s="12"/>
    </row>
    <row r="54555" spans="1:3" x14ac:dyDescent="0.35">
      <c r="A54555" s="12"/>
      <c r="B54555" s="12"/>
      <c r="C54555" s="12"/>
    </row>
    <row r="54556" spans="1:3" x14ac:dyDescent="0.35">
      <c r="A54556" s="12"/>
      <c r="B54556" s="12"/>
      <c r="C54556" s="12"/>
    </row>
    <row r="54557" spans="1:3" x14ac:dyDescent="0.35">
      <c r="A54557" s="12"/>
      <c r="B54557" s="12"/>
      <c r="C54557" s="12"/>
    </row>
    <row r="54558" spans="1:3" x14ac:dyDescent="0.35">
      <c r="A54558" s="12"/>
      <c r="B54558" s="12"/>
      <c r="C54558" s="12"/>
    </row>
    <row r="54559" spans="1:3" x14ac:dyDescent="0.35">
      <c r="A54559" s="12"/>
      <c r="B54559" s="12"/>
      <c r="C54559" s="12"/>
    </row>
    <row r="54560" spans="1:3" x14ac:dyDescent="0.35">
      <c r="A54560" s="12"/>
      <c r="B54560" s="12"/>
      <c r="C54560" s="12"/>
    </row>
    <row r="54561" spans="1:3" x14ac:dyDescent="0.35">
      <c r="A54561" s="12"/>
      <c r="B54561" s="12"/>
      <c r="C54561" s="12"/>
    </row>
    <row r="54562" spans="1:3" x14ac:dyDescent="0.35">
      <c r="A54562" s="12"/>
      <c r="B54562" s="12"/>
      <c r="C54562" s="12"/>
    </row>
    <row r="54563" spans="1:3" x14ac:dyDescent="0.35">
      <c r="A54563" s="12"/>
      <c r="B54563" s="12"/>
      <c r="C54563" s="12"/>
    </row>
    <row r="54564" spans="1:3" x14ac:dyDescent="0.35">
      <c r="A54564" s="12"/>
      <c r="B54564" s="12"/>
      <c r="C54564" s="12"/>
    </row>
    <row r="54565" spans="1:3" x14ac:dyDescent="0.35">
      <c r="A54565" s="12"/>
      <c r="B54565" s="12"/>
      <c r="C54565" s="12"/>
    </row>
    <row r="54566" spans="1:3" x14ac:dyDescent="0.35">
      <c r="A54566" s="12"/>
      <c r="B54566" s="12"/>
      <c r="C54566" s="12"/>
    </row>
    <row r="54567" spans="1:3" x14ac:dyDescent="0.35">
      <c r="A54567" s="12"/>
      <c r="B54567" s="12"/>
      <c r="C54567" s="12"/>
    </row>
    <row r="54568" spans="1:3" x14ac:dyDescent="0.35">
      <c r="A54568" s="12"/>
      <c r="B54568" s="12"/>
      <c r="C54568" s="12"/>
    </row>
    <row r="54569" spans="1:3" x14ac:dyDescent="0.35">
      <c r="A54569" s="12"/>
      <c r="B54569" s="12"/>
      <c r="C54569" s="12"/>
    </row>
    <row r="54570" spans="1:3" x14ac:dyDescent="0.35">
      <c r="A54570" s="12"/>
      <c r="B54570" s="12"/>
      <c r="C54570" s="12"/>
    </row>
    <row r="54571" spans="1:3" x14ac:dyDescent="0.35">
      <c r="A54571" s="12"/>
      <c r="B54571" s="12"/>
      <c r="C54571" s="12"/>
    </row>
    <row r="54572" spans="1:3" x14ac:dyDescent="0.35">
      <c r="A54572" s="12"/>
      <c r="B54572" s="12"/>
      <c r="C54572" s="12"/>
    </row>
    <row r="54573" spans="1:3" x14ac:dyDescent="0.35">
      <c r="A54573" s="12"/>
      <c r="B54573" s="12"/>
      <c r="C54573" s="12"/>
    </row>
    <row r="54574" spans="1:3" x14ac:dyDescent="0.35">
      <c r="A54574" s="12"/>
      <c r="B54574" s="12"/>
      <c r="C54574" s="12"/>
    </row>
    <row r="54575" spans="1:3" x14ac:dyDescent="0.35">
      <c r="A54575" s="12"/>
      <c r="B54575" s="12"/>
      <c r="C54575" s="12"/>
    </row>
    <row r="54576" spans="1:3" x14ac:dyDescent="0.35">
      <c r="A54576" s="12"/>
      <c r="B54576" s="12"/>
      <c r="C54576" s="12"/>
    </row>
    <row r="54577" spans="1:3" x14ac:dyDescent="0.35">
      <c r="A54577" s="12"/>
      <c r="B54577" s="12"/>
      <c r="C54577" s="12"/>
    </row>
    <row r="54578" spans="1:3" x14ac:dyDescent="0.35">
      <c r="A54578" s="12"/>
      <c r="B54578" s="12"/>
      <c r="C54578" s="12"/>
    </row>
    <row r="54579" spans="1:3" x14ac:dyDescent="0.35">
      <c r="A54579" s="12"/>
      <c r="B54579" s="12"/>
      <c r="C54579" s="12"/>
    </row>
    <row r="54580" spans="1:3" x14ac:dyDescent="0.35">
      <c r="A54580" s="12"/>
      <c r="B54580" s="12"/>
      <c r="C54580" s="12"/>
    </row>
    <row r="54581" spans="1:3" x14ac:dyDescent="0.35">
      <c r="A54581" s="12"/>
      <c r="B54581" s="12"/>
      <c r="C54581" s="12"/>
    </row>
    <row r="54582" spans="1:3" x14ac:dyDescent="0.35">
      <c r="A54582" s="12"/>
      <c r="B54582" s="12"/>
      <c r="C54582" s="12"/>
    </row>
    <row r="54583" spans="1:3" x14ac:dyDescent="0.35">
      <c r="A54583" s="12"/>
      <c r="B54583" s="12"/>
      <c r="C54583" s="12"/>
    </row>
    <row r="54584" spans="1:3" x14ac:dyDescent="0.35">
      <c r="A54584" s="12"/>
      <c r="B54584" s="12"/>
      <c r="C54584" s="12"/>
    </row>
    <row r="54585" spans="1:3" x14ac:dyDescent="0.35">
      <c r="A54585" s="12"/>
      <c r="B54585" s="12"/>
      <c r="C54585" s="12"/>
    </row>
    <row r="54586" spans="1:3" x14ac:dyDescent="0.35">
      <c r="A54586" s="12"/>
      <c r="B54586" s="12"/>
      <c r="C54586" s="12"/>
    </row>
    <row r="54587" spans="1:3" x14ac:dyDescent="0.35">
      <c r="A54587" s="12"/>
      <c r="B54587" s="12"/>
      <c r="C54587" s="12"/>
    </row>
    <row r="54588" spans="1:3" x14ac:dyDescent="0.35">
      <c r="A54588" s="12"/>
      <c r="B54588" s="12"/>
      <c r="C54588" s="12"/>
    </row>
    <row r="54589" spans="1:3" x14ac:dyDescent="0.35">
      <c r="A54589" s="12"/>
      <c r="B54589" s="12"/>
      <c r="C54589" s="12"/>
    </row>
    <row r="54590" spans="1:3" x14ac:dyDescent="0.35">
      <c r="A54590" s="12"/>
      <c r="B54590" s="12"/>
      <c r="C54590" s="12"/>
    </row>
    <row r="54591" spans="1:3" x14ac:dyDescent="0.35">
      <c r="A54591" s="12"/>
      <c r="B54591" s="12"/>
      <c r="C54591" s="12"/>
    </row>
    <row r="54592" spans="1:3" x14ac:dyDescent="0.35">
      <c r="A54592" s="12"/>
      <c r="B54592" s="12"/>
      <c r="C54592" s="12"/>
    </row>
    <row r="54593" spans="1:3" x14ac:dyDescent="0.35">
      <c r="A54593" s="12"/>
      <c r="B54593" s="12"/>
      <c r="C54593" s="12"/>
    </row>
    <row r="54594" spans="1:3" x14ac:dyDescent="0.35">
      <c r="A54594" s="12"/>
      <c r="B54594" s="12"/>
      <c r="C54594" s="12"/>
    </row>
    <row r="54595" spans="1:3" x14ac:dyDescent="0.35">
      <c r="A54595" s="12"/>
      <c r="B54595" s="12"/>
      <c r="C54595" s="12"/>
    </row>
    <row r="54596" spans="1:3" x14ac:dyDescent="0.35">
      <c r="A54596" s="12"/>
      <c r="B54596" s="12"/>
      <c r="C54596" s="12"/>
    </row>
    <row r="54597" spans="1:3" x14ac:dyDescent="0.35">
      <c r="A54597" s="12"/>
      <c r="B54597" s="12"/>
      <c r="C54597" s="12"/>
    </row>
    <row r="54598" spans="1:3" x14ac:dyDescent="0.35">
      <c r="A54598" s="12"/>
      <c r="B54598" s="12"/>
      <c r="C54598" s="12"/>
    </row>
    <row r="54599" spans="1:3" x14ac:dyDescent="0.35">
      <c r="A54599" s="12"/>
      <c r="B54599" s="12"/>
      <c r="C54599" s="12"/>
    </row>
    <row r="54600" spans="1:3" x14ac:dyDescent="0.35">
      <c r="A54600" s="12"/>
      <c r="B54600" s="12"/>
      <c r="C54600" s="12"/>
    </row>
    <row r="54601" spans="1:3" x14ac:dyDescent="0.35">
      <c r="A54601" s="12"/>
      <c r="B54601" s="12"/>
      <c r="C54601" s="12"/>
    </row>
    <row r="54602" spans="1:3" x14ac:dyDescent="0.35">
      <c r="A54602" s="12"/>
      <c r="B54602" s="12"/>
      <c r="C54602" s="12"/>
    </row>
    <row r="54603" spans="1:3" x14ac:dyDescent="0.35">
      <c r="A54603" s="12"/>
      <c r="B54603" s="12"/>
      <c r="C54603" s="12"/>
    </row>
    <row r="54604" spans="1:3" x14ac:dyDescent="0.35">
      <c r="A54604" s="12"/>
      <c r="B54604" s="12"/>
      <c r="C54604" s="12"/>
    </row>
    <row r="54605" spans="1:3" x14ac:dyDescent="0.35">
      <c r="A54605" s="12"/>
      <c r="B54605" s="12"/>
      <c r="C54605" s="12"/>
    </row>
    <row r="54606" spans="1:3" x14ac:dyDescent="0.35">
      <c r="A54606" s="12"/>
      <c r="B54606" s="12"/>
      <c r="C54606" s="12"/>
    </row>
    <row r="54607" spans="1:3" x14ac:dyDescent="0.35">
      <c r="A54607" s="12"/>
      <c r="B54607" s="12"/>
      <c r="C54607" s="12"/>
    </row>
    <row r="54608" spans="1:3" x14ac:dyDescent="0.35">
      <c r="A54608" s="12"/>
      <c r="B54608" s="12"/>
      <c r="C54608" s="12"/>
    </row>
    <row r="54609" spans="1:3" x14ac:dyDescent="0.35">
      <c r="A54609" s="12"/>
      <c r="B54609" s="12"/>
      <c r="C54609" s="12"/>
    </row>
    <row r="54610" spans="1:3" x14ac:dyDescent="0.35">
      <c r="A54610" s="12"/>
      <c r="B54610" s="12"/>
      <c r="C54610" s="12"/>
    </row>
    <row r="54611" spans="1:3" x14ac:dyDescent="0.35">
      <c r="A54611" s="12"/>
      <c r="B54611" s="12"/>
      <c r="C54611" s="12"/>
    </row>
    <row r="54612" spans="1:3" x14ac:dyDescent="0.35">
      <c r="A54612" s="12"/>
      <c r="B54612" s="12"/>
      <c r="C54612" s="12"/>
    </row>
    <row r="54613" spans="1:3" x14ac:dyDescent="0.35">
      <c r="A54613" s="12"/>
      <c r="B54613" s="12"/>
      <c r="C54613" s="12"/>
    </row>
    <row r="54614" spans="1:3" x14ac:dyDescent="0.35">
      <c r="A54614" s="12"/>
      <c r="B54614" s="12"/>
      <c r="C54614" s="12"/>
    </row>
    <row r="54615" spans="1:3" x14ac:dyDescent="0.35">
      <c r="A54615" s="12"/>
      <c r="B54615" s="12"/>
      <c r="C54615" s="12"/>
    </row>
    <row r="54616" spans="1:3" x14ac:dyDescent="0.35">
      <c r="A54616" s="12"/>
      <c r="B54616" s="12"/>
      <c r="C54616" s="12"/>
    </row>
    <row r="54617" spans="1:3" x14ac:dyDescent="0.35">
      <c r="A54617" s="12"/>
      <c r="B54617" s="12"/>
      <c r="C54617" s="12"/>
    </row>
    <row r="54618" spans="1:3" x14ac:dyDescent="0.35">
      <c r="A54618" s="12"/>
      <c r="B54618" s="12"/>
      <c r="C54618" s="12"/>
    </row>
    <row r="54619" spans="1:3" x14ac:dyDescent="0.35">
      <c r="A54619" s="12"/>
      <c r="B54619" s="12"/>
      <c r="C54619" s="12"/>
    </row>
    <row r="54620" spans="1:3" x14ac:dyDescent="0.35">
      <c r="A54620" s="12"/>
      <c r="B54620" s="12"/>
      <c r="C54620" s="12"/>
    </row>
    <row r="54621" spans="1:3" x14ac:dyDescent="0.35">
      <c r="A54621" s="12"/>
      <c r="B54621" s="12"/>
      <c r="C54621" s="12"/>
    </row>
    <row r="54622" spans="1:3" x14ac:dyDescent="0.35">
      <c r="A54622" s="12"/>
      <c r="B54622" s="12"/>
      <c r="C54622" s="12"/>
    </row>
    <row r="54623" spans="1:3" x14ac:dyDescent="0.35">
      <c r="A54623" s="12"/>
      <c r="B54623" s="12"/>
      <c r="C54623" s="12"/>
    </row>
    <row r="54624" spans="1:3" x14ac:dyDescent="0.35">
      <c r="A54624" s="12"/>
      <c r="B54624" s="12"/>
      <c r="C54624" s="12"/>
    </row>
    <row r="54625" spans="1:3" x14ac:dyDescent="0.35">
      <c r="A54625" s="12"/>
      <c r="B54625" s="12"/>
      <c r="C54625" s="12"/>
    </row>
    <row r="54626" spans="1:3" x14ac:dyDescent="0.35">
      <c r="A54626" s="12"/>
      <c r="B54626" s="12"/>
      <c r="C54626" s="12"/>
    </row>
    <row r="54627" spans="1:3" x14ac:dyDescent="0.35">
      <c r="A54627" s="12"/>
      <c r="B54627" s="12"/>
      <c r="C54627" s="12"/>
    </row>
    <row r="54628" spans="1:3" x14ac:dyDescent="0.35">
      <c r="A54628" s="12"/>
      <c r="B54628" s="12"/>
      <c r="C54628" s="12"/>
    </row>
    <row r="54629" spans="1:3" x14ac:dyDescent="0.35">
      <c r="A54629" s="12"/>
      <c r="B54629" s="12"/>
      <c r="C54629" s="12"/>
    </row>
    <row r="54630" spans="1:3" x14ac:dyDescent="0.35">
      <c r="A54630" s="12"/>
      <c r="B54630" s="12"/>
      <c r="C54630" s="12"/>
    </row>
    <row r="54631" spans="1:3" x14ac:dyDescent="0.35">
      <c r="A54631" s="12"/>
      <c r="B54631" s="12"/>
      <c r="C54631" s="12"/>
    </row>
    <row r="54632" spans="1:3" x14ac:dyDescent="0.35">
      <c r="A54632" s="12"/>
      <c r="B54632" s="12"/>
      <c r="C54632" s="12"/>
    </row>
    <row r="54633" spans="1:3" x14ac:dyDescent="0.35">
      <c r="A54633" s="12"/>
      <c r="B54633" s="12"/>
      <c r="C54633" s="12"/>
    </row>
    <row r="54634" spans="1:3" x14ac:dyDescent="0.35">
      <c r="A54634" s="12"/>
      <c r="B54634" s="12"/>
      <c r="C54634" s="12"/>
    </row>
    <row r="54635" spans="1:3" x14ac:dyDescent="0.35">
      <c r="A54635" s="12"/>
      <c r="B54635" s="12"/>
      <c r="C54635" s="12"/>
    </row>
    <row r="54636" spans="1:3" x14ac:dyDescent="0.35">
      <c r="A54636" s="12"/>
      <c r="B54636" s="12"/>
      <c r="C54636" s="12"/>
    </row>
    <row r="54637" spans="1:3" x14ac:dyDescent="0.35">
      <c r="A54637" s="12"/>
      <c r="B54637" s="12"/>
      <c r="C54637" s="12"/>
    </row>
    <row r="54638" spans="1:3" x14ac:dyDescent="0.35">
      <c r="A54638" s="12"/>
      <c r="B54638" s="12"/>
      <c r="C54638" s="12"/>
    </row>
    <row r="54639" spans="1:3" x14ac:dyDescent="0.35">
      <c r="A54639" s="12"/>
      <c r="B54639" s="12"/>
      <c r="C54639" s="12"/>
    </row>
    <row r="54640" spans="1:3" x14ac:dyDescent="0.35">
      <c r="A54640" s="12"/>
      <c r="B54640" s="12"/>
      <c r="C54640" s="12"/>
    </row>
    <row r="54641" spans="1:3" x14ac:dyDescent="0.35">
      <c r="A54641" s="12"/>
      <c r="B54641" s="12"/>
      <c r="C54641" s="12"/>
    </row>
    <row r="54642" spans="1:3" x14ac:dyDescent="0.35">
      <c r="A54642" s="12"/>
      <c r="B54642" s="12"/>
      <c r="C54642" s="12"/>
    </row>
    <row r="54643" spans="1:3" x14ac:dyDescent="0.35">
      <c r="A54643" s="12"/>
      <c r="B54643" s="12"/>
      <c r="C54643" s="12"/>
    </row>
    <row r="54644" spans="1:3" x14ac:dyDescent="0.35">
      <c r="A54644" s="12"/>
      <c r="B54644" s="12"/>
      <c r="C54644" s="12"/>
    </row>
    <row r="54645" spans="1:3" x14ac:dyDescent="0.35">
      <c r="A54645" s="12"/>
      <c r="B54645" s="12"/>
      <c r="C54645" s="12"/>
    </row>
    <row r="54646" spans="1:3" x14ac:dyDescent="0.35">
      <c r="A54646" s="12"/>
      <c r="B54646" s="12"/>
      <c r="C54646" s="12"/>
    </row>
    <row r="54647" spans="1:3" x14ac:dyDescent="0.35">
      <c r="A54647" s="12"/>
      <c r="B54647" s="12"/>
      <c r="C54647" s="12"/>
    </row>
    <row r="54648" spans="1:3" x14ac:dyDescent="0.35">
      <c r="A54648" s="12"/>
      <c r="B54648" s="12"/>
      <c r="C54648" s="12"/>
    </row>
    <row r="54649" spans="1:3" x14ac:dyDescent="0.35">
      <c r="A54649" s="12"/>
      <c r="B54649" s="12"/>
      <c r="C54649" s="12"/>
    </row>
    <row r="54650" spans="1:3" x14ac:dyDescent="0.35">
      <c r="A54650" s="12"/>
      <c r="B54650" s="12"/>
      <c r="C54650" s="12"/>
    </row>
    <row r="54651" spans="1:3" x14ac:dyDescent="0.35">
      <c r="A54651" s="12"/>
      <c r="B54651" s="12"/>
      <c r="C54651" s="12"/>
    </row>
    <row r="54652" spans="1:3" x14ac:dyDescent="0.35">
      <c r="A54652" s="12"/>
      <c r="B54652" s="12"/>
      <c r="C54652" s="12"/>
    </row>
    <row r="54653" spans="1:3" x14ac:dyDescent="0.35">
      <c r="A54653" s="12"/>
      <c r="B54653" s="12"/>
      <c r="C54653" s="12"/>
    </row>
    <row r="54654" spans="1:3" x14ac:dyDescent="0.35">
      <c r="A54654" s="12"/>
      <c r="B54654" s="12"/>
      <c r="C54654" s="12"/>
    </row>
    <row r="54655" spans="1:3" x14ac:dyDescent="0.35">
      <c r="A54655" s="12"/>
      <c r="B54655" s="12"/>
      <c r="C54655" s="12"/>
    </row>
    <row r="54656" spans="1:3" x14ac:dyDescent="0.35">
      <c r="A54656" s="12"/>
      <c r="B54656" s="12"/>
      <c r="C54656" s="12"/>
    </row>
    <row r="54657" spans="1:3" x14ac:dyDescent="0.35">
      <c r="A54657" s="12"/>
      <c r="B54657" s="12"/>
      <c r="C54657" s="12"/>
    </row>
    <row r="54658" spans="1:3" x14ac:dyDescent="0.35">
      <c r="A54658" s="12"/>
      <c r="B54658" s="12"/>
      <c r="C54658" s="12"/>
    </row>
    <row r="54659" spans="1:3" x14ac:dyDescent="0.35">
      <c r="A54659" s="12"/>
      <c r="B54659" s="12"/>
      <c r="C54659" s="12"/>
    </row>
    <row r="54660" spans="1:3" x14ac:dyDescent="0.35">
      <c r="A54660" s="12"/>
      <c r="B54660" s="12"/>
      <c r="C54660" s="12"/>
    </row>
    <row r="54661" spans="1:3" x14ac:dyDescent="0.35">
      <c r="A54661" s="12"/>
      <c r="B54661" s="12"/>
      <c r="C54661" s="12"/>
    </row>
    <row r="54662" spans="1:3" x14ac:dyDescent="0.35">
      <c r="A54662" s="12"/>
      <c r="B54662" s="12"/>
      <c r="C54662" s="12"/>
    </row>
    <row r="54663" spans="1:3" x14ac:dyDescent="0.35">
      <c r="A54663" s="12"/>
      <c r="B54663" s="12"/>
      <c r="C54663" s="12"/>
    </row>
    <row r="54664" spans="1:3" x14ac:dyDescent="0.35">
      <c r="A54664" s="12"/>
      <c r="B54664" s="12"/>
      <c r="C54664" s="12"/>
    </row>
    <row r="54665" spans="1:3" x14ac:dyDescent="0.35">
      <c r="A54665" s="12"/>
      <c r="B54665" s="12"/>
      <c r="C54665" s="12"/>
    </row>
    <row r="54666" spans="1:3" x14ac:dyDescent="0.35">
      <c r="A54666" s="12"/>
      <c r="B54666" s="12"/>
      <c r="C54666" s="12"/>
    </row>
    <row r="54667" spans="1:3" x14ac:dyDescent="0.35">
      <c r="A54667" s="12"/>
      <c r="B54667" s="12"/>
      <c r="C54667" s="12"/>
    </row>
    <row r="54668" spans="1:3" x14ac:dyDescent="0.35">
      <c r="A54668" s="12"/>
      <c r="B54668" s="12"/>
      <c r="C54668" s="12"/>
    </row>
    <row r="54669" spans="1:3" x14ac:dyDescent="0.35">
      <c r="A54669" s="12"/>
      <c r="B54669" s="12"/>
      <c r="C54669" s="12"/>
    </row>
    <row r="54670" spans="1:3" x14ac:dyDescent="0.35">
      <c r="A54670" s="12"/>
      <c r="B54670" s="12"/>
      <c r="C54670" s="12"/>
    </row>
    <row r="54671" spans="1:3" x14ac:dyDescent="0.35">
      <c r="A54671" s="12"/>
      <c r="B54671" s="12"/>
      <c r="C54671" s="12"/>
    </row>
    <row r="54672" spans="1:3" x14ac:dyDescent="0.35">
      <c r="A54672" s="12"/>
      <c r="B54672" s="12"/>
      <c r="C54672" s="12"/>
    </row>
    <row r="54673" spans="1:3" x14ac:dyDescent="0.35">
      <c r="A54673" s="12"/>
      <c r="B54673" s="12"/>
      <c r="C54673" s="12"/>
    </row>
    <row r="54674" spans="1:3" x14ac:dyDescent="0.35">
      <c r="A54674" s="12"/>
      <c r="B54674" s="12"/>
      <c r="C54674" s="12"/>
    </row>
    <row r="54675" spans="1:3" x14ac:dyDescent="0.35">
      <c r="A54675" s="12"/>
      <c r="B54675" s="12"/>
      <c r="C54675" s="12"/>
    </row>
    <row r="54676" spans="1:3" x14ac:dyDescent="0.35">
      <c r="A54676" s="12"/>
      <c r="B54676" s="12"/>
      <c r="C54676" s="12"/>
    </row>
    <row r="54677" spans="1:3" x14ac:dyDescent="0.35">
      <c r="A54677" s="12"/>
      <c r="B54677" s="12"/>
      <c r="C54677" s="12"/>
    </row>
    <row r="54678" spans="1:3" x14ac:dyDescent="0.35">
      <c r="A54678" s="12"/>
      <c r="B54678" s="12"/>
      <c r="C54678" s="12"/>
    </row>
    <row r="54679" spans="1:3" x14ac:dyDescent="0.35">
      <c r="A54679" s="12"/>
      <c r="B54679" s="12"/>
      <c r="C54679" s="12"/>
    </row>
    <row r="54680" spans="1:3" x14ac:dyDescent="0.35">
      <c r="A54680" s="12"/>
      <c r="B54680" s="12"/>
      <c r="C54680" s="12"/>
    </row>
    <row r="54681" spans="1:3" x14ac:dyDescent="0.35">
      <c r="A54681" s="12"/>
      <c r="B54681" s="12"/>
      <c r="C54681" s="12"/>
    </row>
    <row r="54682" spans="1:3" x14ac:dyDescent="0.35">
      <c r="A54682" s="12"/>
      <c r="B54682" s="12"/>
      <c r="C54682" s="12"/>
    </row>
    <row r="54683" spans="1:3" x14ac:dyDescent="0.35">
      <c r="A54683" s="12"/>
      <c r="B54683" s="12"/>
      <c r="C54683" s="12"/>
    </row>
    <row r="54684" spans="1:3" x14ac:dyDescent="0.35">
      <c r="A54684" s="12"/>
      <c r="B54684" s="12"/>
      <c r="C54684" s="12"/>
    </row>
    <row r="54685" spans="1:3" x14ac:dyDescent="0.35">
      <c r="A54685" s="12"/>
      <c r="B54685" s="12"/>
      <c r="C54685" s="12"/>
    </row>
    <row r="54686" spans="1:3" x14ac:dyDescent="0.35">
      <c r="A54686" s="12"/>
      <c r="B54686" s="12"/>
      <c r="C54686" s="12"/>
    </row>
    <row r="54687" spans="1:3" x14ac:dyDescent="0.35">
      <c r="A54687" s="12"/>
      <c r="B54687" s="12"/>
      <c r="C54687" s="12"/>
    </row>
    <row r="54688" spans="1:3" x14ac:dyDescent="0.35">
      <c r="A54688" s="12"/>
      <c r="B54688" s="12"/>
      <c r="C54688" s="12"/>
    </row>
    <row r="54689" spans="1:3" x14ac:dyDescent="0.35">
      <c r="A54689" s="12"/>
      <c r="B54689" s="12"/>
      <c r="C54689" s="12"/>
    </row>
    <row r="54690" spans="1:3" x14ac:dyDescent="0.35">
      <c r="A54690" s="12"/>
      <c r="B54690" s="12"/>
      <c r="C54690" s="12"/>
    </row>
    <row r="54691" spans="1:3" x14ac:dyDescent="0.35">
      <c r="A54691" s="12"/>
      <c r="B54691" s="12"/>
      <c r="C54691" s="12"/>
    </row>
    <row r="54692" spans="1:3" x14ac:dyDescent="0.35">
      <c r="A54692" s="12"/>
      <c r="B54692" s="12"/>
      <c r="C54692" s="12"/>
    </row>
    <row r="54693" spans="1:3" x14ac:dyDescent="0.35">
      <c r="A54693" s="12"/>
      <c r="B54693" s="12"/>
      <c r="C54693" s="12"/>
    </row>
    <row r="54694" spans="1:3" x14ac:dyDescent="0.35">
      <c r="A54694" s="12"/>
      <c r="B54694" s="12"/>
      <c r="C54694" s="12"/>
    </row>
    <row r="54695" spans="1:3" x14ac:dyDescent="0.35">
      <c r="A54695" s="12"/>
      <c r="B54695" s="12"/>
      <c r="C54695" s="12"/>
    </row>
    <row r="54696" spans="1:3" x14ac:dyDescent="0.35">
      <c r="A54696" s="12"/>
      <c r="B54696" s="12"/>
      <c r="C54696" s="12"/>
    </row>
    <row r="54697" spans="1:3" x14ac:dyDescent="0.35">
      <c r="A54697" s="12"/>
      <c r="B54697" s="12"/>
      <c r="C54697" s="12"/>
    </row>
    <row r="54698" spans="1:3" x14ac:dyDescent="0.35">
      <c r="A54698" s="12"/>
      <c r="B54698" s="12"/>
      <c r="C54698" s="12"/>
    </row>
    <row r="54699" spans="1:3" x14ac:dyDescent="0.35">
      <c r="A54699" s="12"/>
      <c r="B54699" s="12"/>
      <c r="C54699" s="12"/>
    </row>
    <row r="54700" spans="1:3" x14ac:dyDescent="0.35">
      <c r="A54700" s="12"/>
      <c r="B54700" s="12"/>
      <c r="C54700" s="12"/>
    </row>
    <row r="54701" spans="1:3" x14ac:dyDescent="0.35">
      <c r="A54701" s="12"/>
      <c r="B54701" s="12"/>
      <c r="C54701" s="12"/>
    </row>
    <row r="54702" spans="1:3" x14ac:dyDescent="0.35">
      <c r="A54702" s="12"/>
      <c r="B54702" s="12"/>
      <c r="C54702" s="12"/>
    </row>
    <row r="54703" spans="1:3" x14ac:dyDescent="0.35">
      <c r="A54703" s="12"/>
      <c r="B54703" s="12"/>
      <c r="C54703" s="12"/>
    </row>
    <row r="54704" spans="1:3" x14ac:dyDescent="0.35">
      <c r="A54704" s="12"/>
      <c r="B54704" s="12"/>
      <c r="C54704" s="12"/>
    </row>
    <row r="54705" spans="1:3" x14ac:dyDescent="0.35">
      <c r="A54705" s="12"/>
      <c r="B54705" s="12"/>
      <c r="C54705" s="12"/>
    </row>
    <row r="54706" spans="1:3" x14ac:dyDescent="0.35">
      <c r="A54706" s="12"/>
      <c r="B54706" s="12"/>
      <c r="C54706" s="12"/>
    </row>
    <row r="54707" spans="1:3" x14ac:dyDescent="0.35">
      <c r="A54707" s="12"/>
      <c r="B54707" s="12"/>
      <c r="C54707" s="12"/>
    </row>
    <row r="54708" spans="1:3" x14ac:dyDescent="0.35">
      <c r="A54708" s="12"/>
      <c r="B54708" s="12"/>
      <c r="C54708" s="12"/>
    </row>
    <row r="54709" spans="1:3" x14ac:dyDescent="0.35">
      <c r="A54709" s="12"/>
      <c r="B54709" s="12"/>
      <c r="C54709" s="12"/>
    </row>
    <row r="54710" spans="1:3" x14ac:dyDescent="0.35">
      <c r="A54710" s="12"/>
      <c r="B54710" s="12"/>
      <c r="C54710" s="12"/>
    </row>
    <row r="54711" spans="1:3" x14ac:dyDescent="0.35">
      <c r="A54711" s="12"/>
      <c r="B54711" s="12"/>
      <c r="C54711" s="12"/>
    </row>
    <row r="54712" spans="1:3" x14ac:dyDescent="0.35">
      <c r="A54712" s="12"/>
      <c r="B54712" s="12"/>
      <c r="C54712" s="12"/>
    </row>
    <row r="54713" spans="1:3" x14ac:dyDescent="0.35">
      <c r="A54713" s="12"/>
      <c r="B54713" s="12"/>
      <c r="C54713" s="12"/>
    </row>
    <row r="54714" spans="1:3" x14ac:dyDescent="0.35">
      <c r="A54714" s="12"/>
      <c r="B54714" s="12"/>
      <c r="C54714" s="12"/>
    </row>
    <row r="54715" spans="1:3" x14ac:dyDescent="0.35">
      <c r="A54715" s="12"/>
      <c r="B54715" s="12"/>
      <c r="C54715" s="12"/>
    </row>
    <row r="54716" spans="1:3" x14ac:dyDescent="0.35">
      <c r="A54716" s="12"/>
      <c r="B54716" s="12"/>
      <c r="C54716" s="12"/>
    </row>
    <row r="54717" spans="1:3" x14ac:dyDescent="0.35">
      <c r="A54717" s="12"/>
      <c r="B54717" s="12"/>
      <c r="C54717" s="12"/>
    </row>
    <row r="54718" spans="1:3" x14ac:dyDescent="0.35">
      <c r="A54718" s="12"/>
      <c r="B54718" s="12"/>
      <c r="C54718" s="12"/>
    </row>
    <row r="54719" spans="1:3" x14ac:dyDescent="0.35">
      <c r="A54719" s="12"/>
      <c r="B54719" s="12"/>
      <c r="C54719" s="12"/>
    </row>
    <row r="54720" spans="1:3" x14ac:dyDescent="0.35">
      <c r="A54720" s="12"/>
      <c r="B54720" s="12"/>
      <c r="C54720" s="12"/>
    </row>
    <row r="54721" spans="1:3" x14ac:dyDescent="0.35">
      <c r="A54721" s="12"/>
      <c r="B54721" s="12"/>
      <c r="C54721" s="12"/>
    </row>
    <row r="54722" spans="1:3" x14ac:dyDescent="0.35">
      <c r="A54722" s="12"/>
      <c r="B54722" s="12"/>
      <c r="C54722" s="12"/>
    </row>
    <row r="54723" spans="1:3" x14ac:dyDescent="0.35">
      <c r="A54723" s="12"/>
      <c r="B54723" s="12"/>
      <c r="C54723" s="12"/>
    </row>
    <row r="54724" spans="1:3" x14ac:dyDescent="0.35">
      <c r="A54724" s="12"/>
      <c r="B54724" s="12"/>
      <c r="C54724" s="12"/>
    </row>
    <row r="54725" spans="1:3" x14ac:dyDescent="0.35">
      <c r="A54725" s="12"/>
      <c r="B54725" s="12"/>
      <c r="C54725" s="12"/>
    </row>
    <row r="54726" spans="1:3" x14ac:dyDescent="0.35">
      <c r="A54726" s="12"/>
      <c r="B54726" s="12"/>
      <c r="C54726" s="12"/>
    </row>
    <row r="54727" spans="1:3" x14ac:dyDescent="0.35">
      <c r="A54727" s="12"/>
      <c r="B54727" s="12"/>
      <c r="C54727" s="12"/>
    </row>
    <row r="54728" spans="1:3" x14ac:dyDescent="0.35">
      <c r="A54728" s="12"/>
      <c r="B54728" s="12"/>
      <c r="C54728" s="12"/>
    </row>
    <row r="54729" spans="1:3" x14ac:dyDescent="0.35">
      <c r="A54729" s="12"/>
      <c r="B54729" s="12"/>
      <c r="C54729" s="12"/>
    </row>
    <row r="54730" spans="1:3" x14ac:dyDescent="0.35">
      <c r="A54730" s="12"/>
      <c r="B54730" s="12"/>
      <c r="C54730" s="12"/>
    </row>
    <row r="54731" spans="1:3" x14ac:dyDescent="0.35">
      <c r="A54731" s="12"/>
      <c r="B54731" s="12"/>
      <c r="C54731" s="12"/>
    </row>
    <row r="54732" spans="1:3" x14ac:dyDescent="0.35">
      <c r="A54732" s="12"/>
      <c r="B54732" s="12"/>
      <c r="C54732" s="12"/>
    </row>
    <row r="54733" spans="1:3" x14ac:dyDescent="0.35">
      <c r="A54733" s="12"/>
      <c r="B54733" s="12"/>
      <c r="C54733" s="12"/>
    </row>
    <row r="54734" spans="1:3" x14ac:dyDescent="0.35">
      <c r="A54734" s="12"/>
      <c r="B54734" s="12"/>
      <c r="C54734" s="12"/>
    </row>
    <row r="54735" spans="1:3" x14ac:dyDescent="0.35">
      <c r="A54735" s="12"/>
      <c r="B54735" s="12"/>
      <c r="C54735" s="12"/>
    </row>
    <row r="54736" spans="1:3" x14ac:dyDescent="0.35">
      <c r="A54736" s="12"/>
      <c r="B54736" s="12"/>
      <c r="C54736" s="12"/>
    </row>
    <row r="54737" spans="1:3" x14ac:dyDescent="0.35">
      <c r="A54737" s="12"/>
      <c r="B54737" s="12"/>
      <c r="C54737" s="12"/>
    </row>
    <row r="54738" spans="1:3" x14ac:dyDescent="0.35">
      <c r="A54738" s="12"/>
      <c r="B54738" s="12"/>
      <c r="C54738" s="12"/>
    </row>
    <row r="54739" spans="1:3" x14ac:dyDescent="0.35">
      <c r="A54739" s="12"/>
      <c r="B54739" s="12"/>
      <c r="C54739" s="12"/>
    </row>
    <row r="54740" spans="1:3" x14ac:dyDescent="0.35">
      <c r="A54740" s="12"/>
      <c r="B54740" s="12"/>
      <c r="C54740" s="12"/>
    </row>
    <row r="54741" spans="1:3" x14ac:dyDescent="0.35">
      <c r="A54741" s="12"/>
      <c r="B54741" s="12"/>
      <c r="C54741" s="12"/>
    </row>
    <row r="54742" spans="1:3" x14ac:dyDescent="0.35">
      <c r="A54742" s="12"/>
      <c r="B54742" s="12"/>
      <c r="C54742" s="12"/>
    </row>
    <row r="54743" spans="1:3" x14ac:dyDescent="0.35">
      <c r="A54743" s="12"/>
      <c r="B54743" s="12"/>
      <c r="C54743" s="12"/>
    </row>
    <row r="54744" spans="1:3" x14ac:dyDescent="0.35">
      <c r="A54744" s="12"/>
      <c r="B54744" s="12"/>
      <c r="C54744" s="12"/>
    </row>
    <row r="54745" spans="1:3" x14ac:dyDescent="0.35">
      <c r="A54745" s="12"/>
      <c r="B54745" s="12"/>
      <c r="C54745" s="12"/>
    </row>
    <row r="54746" spans="1:3" x14ac:dyDescent="0.35">
      <c r="A54746" s="12"/>
      <c r="B54746" s="12"/>
      <c r="C54746" s="12"/>
    </row>
    <row r="54747" spans="1:3" x14ac:dyDescent="0.35">
      <c r="A54747" s="12"/>
      <c r="B54747" s="12"/>
      <c r="C54747" s="12"/>
    </row>
    <row r="54748" spans="1:3" x14ac:dyDescent="0.35">
      <c r="A54748" s="12"/>
      <c r="B54748" s="12"/>
      <c r="C54748" s="12"/>
    </row>
    <row r="54749" spans="1:3" x14ac:dyDescent="0.35">
      <c r="A54749" s="12"/>
      <c r="B54749" s="12"/>
      <c r="C54749" s="12"/>
    </row>
    <row r="54750" spans="1:3" x14ac:dyDescent="0.35">
      <c r="A54750" s="12"/>
      <c r="B54750" s="12"/>
      <c r="C54750" s="12"/>
    </row>
    <row r="54751" spans="1:3" x14ac:dyDescent="0.35">
      <c r="A54751" s="12"/>
      <c r="B54751" s="12"/>
      <c r="C54751" s="12"/>
    </row>
    <row r="54752" spans="1:3" x14ac:dyDescent="0.35">
      <c r="A54752" s="12"/>
      <c r="B54752" s="12"/>
      <c r="C54752" s="12"/>
    </row>
    <row r="54753" spans="1:3" x14ac:dyDescent="0.35">
      <c r="A54753" s="12"/>
      <c r="B54753" s="12"/>
      <c r="C54753" s="12"/>
    </row>
    <row r="54754" spans="1:3" x14ac:dyDescent="0.35">
      <c r="A54754" s="12"/>
      <c r="B54754" s="12"/>
      <c r="C54754" s="12"/>
    </row>
    <row r="54755" spans="1:3" x14ac:dyDescent="0.35">
      <c r="A54755" s="12"/>
      <c r="B54755" s="12"/>
      <c r="C54755" s="12"/>
    </row>
    <row r="54756" spans="1:3" x14ac:dyDescent="0.35">
      <c r="A54756" s="12"/>
      <c r="B54756" s="12"/>
      <c r="C54756" s="12"/>
    </row>
    <row r="54757" spans="1:3" x14ac:dyDescent="0.35">
      <c r="A54757" s="12"/>
      <c r="B54757" s="12"/>
      <c r="C54757" s="12"/>
    </row>
    <row r="54758" spans="1:3" x14ac:dyDescent="0.35">
      <c r="A54758" s="12"/>
      <c r="B54758" s="12"/>
      <c r="C54758" s="12"/>
    </row>
    <row r="54759" spans="1:3" x14ac:dyDescent="0.35">
      <c r="A54759" s="12"/>
      <c r="B54759" s="12"/>
      <c r="C54759" s="12"/>
    </row>
    <row r="54760" spans="1:3" x14ac:dyDescent="0.35">
      <c r="A54760" s="12"/>
      <c r="B54760" s="12"/>
      <c r="C54760" s="12"/>
    </row>
    <row r="54761" spans="1:3" x14ac:dyDescent="0.35">
      <c r="A54761" s="12"/>
      <c r="B54761" s="12"/>
      <c r="C54761" s="12"/>
    </row>
    <row r="54762" spans="1:3" x14ac:dyDescent="0.35">
      <c r="A54762" s="12"/>
      <c r="B54762" s="12"/>
      <c r="C54762" s="12"/>
    </row>
    <row r="54763" spans="1:3" x14ac:dyDescent="0.35">
      <c r="A54763" s="12"/>
      <c r="B54763" s="12"/>
      <c r="C54763" s="12"/>
    </row>
    <row r="54764" spans="1:3" x14ac:dyDescent="0.35">
      <c r="A54764" s="12"/>
      <c r="B54764" s="12"/>
      <c r="C54764" s="12"/>
    </row>
    <row r="54765" spans="1:3" x14ac:dyDescent="0.35">
      <c r="A54765" s="12"/>
      <c r="B54765" s="12"/>
      <c r="C54765" s="12"/>
    </row>
    <row r="54766" spans="1:3" x14ac:dyDescent="0.35">
      <c r="A54766" s="12"/>
      <c r="B54766" s="12"/>
      <c r="C54766" s="12"/>
    </row>
    <row r="54767" spans="1:3" x14ac:dyDescent="0.35">
      <c r="A54767" s="12"/>
      <c r="B54767" s="12"/>
      <c r="C54767" s="12"/>
    </row>
    <row r="54768" spans="1:3" x14ac:dyDescent="0.35">
      <c r="A54768" s="12"/>
      <c r="B54768" s="12"/>
      <c r="C54768" s="12"/>
    </row>
    <row r="54769" spans="1:3" x14ac:dyDescent="0.35">
      <c r="A54769" s="12"/>
      <c r="B54769" s="12"/>
      <c r="C54769" s="12"/>
    </row>
    <row r="54770" spans="1:3" x14ac:dyDescent="0.35">
      <c r="A54770" s="12"/>
      <c r="B54770" s="12"/>
      <c r="C54770" s="12"/>
    </row>
    <row r="54771" spans="1:3" x14ac:dyDescent="0.35">
      <c r="A54771" s="12"/>
      <c r="B54771" s="12"/>
      <c r="C54771" s="12"/>
    </row>
    <row r="54772" spans="1:3" x14ac:dyDescent="0.35">
      <c r="A54772" s="12"/>
      <c r="B54772" s="12"/>
      <c r="C54772" s="12"/>
    </row>
    <row r="54773" spans="1:3" x14ac:dyDescent="0.35">
      <c r="A54773" s="12"/>
      <c r="B54773" s="12"/>
      <c r="C54773" s="12"/>
    </row>
    <row r="54774" spans="1:3" x14ac:dyDescent="0.35">
      <c r="A54774" s="12"/>
      <c r="B54774" s="12"/>
      <c r="C54774" s="12"/>
    </row>
    <row r="54775" spans="1:3" x14ac:dyDescent="0.35">
      <c r="A54775" s="12"/>
      <c r="B54775" s="12"/>
      <c r="C54775" s="12"/>
    </row>
    <row r="54776" spans="1:3" x14ac:dyDescent="0.35">
      <c r="A54776" s="12"/>
      <c r="B54776" s="12"/>
      <c r="C54776" s="12"/>
    </row>
    <row r="54777" spans="1:3" x14ac:dyDescent="0.35">
      <c r="A54777" s="12"/>
      <c r="B54777" s="12"/>
      <c r="C54777" s="12"/>
    </row>
    <row r="54778" spans="1:3" x14ac:dyDescent="0.35">
      <c r="A54778" s="12"/>
      <c r="B54778" s="12"/>
      <c r="C54778" s="12"/>
    </row>
    <row r="54779" spans="1:3" x14ac:dyDescent="0.35">
      <c r="A54779" s="12"/>
      <c r="B54779" s="12"/>
      <c r="C54779" s="12"/>
    </row>
    <row r="54780" spans="1:3" x14ac:dyDescent="0.35">
      <c r="A54780" s="12"/>
      <c r="B54780" s="12"/>
      <c r="C54780" s="12"/>
    </row>
    <row r="54781" spans="1:3" x14ac:dyDescent="0.35">
      <c r="A54781" s="12"/>
      <c r="B54781" s="12"/>
      <c r="C54781" s="12"/>
    </row>
    <row r="54782" spans="1:3" x14ac:dyDescent="0.35">
      <c r="A54782" s="12"/>
      <c r="B54782" s="12"/>
      <c r="C54782" s="12"/>
    </row>
    <row r="54783" spans="1:3" x14ac:dyDescent="0.35">
      <c r="A54783" s="12"/>
      <c r="B54783" s="12"/>
      <c r="C54783" s="12"/>
    </row>
    <row r="54784" spans="1:3" x14ac:dyDescent="0.35">
      <c r="A54784" s="12"/>
      <c r="B54784" s="12"/>
      <c r="C54784" s="12"/>
    </row>
    <row r="54785" spans="1:3" x14ac:dyDescent="0.35">
      <c r="A54785" s="12"/>
      <c r="B54785" s="12"/>
      <c r="C54785" s="12"/>
    </row>
    <row r="54786" spans="1:3" x14ac:dyDescent="0.35">
      <c r="A54786" s="12"/>
      <c r="B54786" s="12"/>
      <c r="C54786" s="12"/>
    </row>
    <row r="54787" spans="1:3" x14ac:dyDescent="0.35">
      <c r="A54787" s="12"/>
      <c r="B54787" s="12"/>
      <c r="C54787" s="12"/>
    </row>
    <row r="54788" spans="1:3" x14ac:dyDescent="0.35">
      <c r="A54788" s="12"/>
      <c r="B54788" s="12"/>
      <c r="C54788" s="12"/>
    </row>
    <row r="54789" spans="1:3" x14ac:dyDescent="0.35">
      <c r="A54789" s="12"/>
      <c r="B54789" s="12"/>
      <c r="C54789" s="12"/>
    </row>
    <row r="54790" spans="1:3" x14ac:dyDescent="0.35">
      <c r="A54790" s="12"/>
      <c r="B54790" s="12"/>
      <c r="C54790" s="12"/>
    </row>
    <row r="54791" spans="1:3" x14ac:dyDescent="0.35">
      <c r="A54791" s="12"/>
      <c r="B54791" s="12"/>
      <c r="C54791" s="12"/>
    </row>
    <row r="54792" spans="1:3" x14ac:dyDescent="0.35">
      <c r="A54792" s="12"/>
      <c r="B54792" s="12"/>
      <c r="C54792" s="12"/>
    </row>
    <row r="54793" spans="1:3" x14ac:dyDescent="0.35">
      <c r="A54793" s="12"/>
      <c r="B54793" s="12"/>
      <c r="C54793" s="12"/>
    </row>
    <row r="54794" spans="1:3" x14ac:dyDescent="0.35">
      <c r="A54794" s="12"/>
      <c r="B54794" s="12"/>
      <c r="C54794" s="12"/>
    </row>
    <row r="54795" spans="1:3" x14ac:dyDescent="0.35">
      <c r="A54795" s="12"/>
      <c r="B54795" s="12"/>
      <c r="C54795" s="12"/>
    </row>
    <row r="54796" spans="1:3" x14ac:dyDescent="0.35">
      <c r="A54796" s="12"/>
      <c r="B54796" s="12"/>
      <c r="C54796" s="12"/>
    </row>
    <row r="54797" spans="1:3" x14ac:dyDescent="0.35">
      <c r="A54797" s="12"/>
      <c r="B54797" s="12"/>
      <c r="C54797" s="12"/>
    </row>
    <row r="54798" spans="1:3" x14ac:dyDescent="0.35">
      <c r="A54798" s="12"/>
      <c r="B54798" s="12"/>
      <c r="C54798" s="12"/>
    </row>
    <row r="54799" spans="1:3" x14ac:dyDescent="0.35">
      <c r="A54799" s="12"/>
      <c r="B54799" s="12"/>
      <c r="C54799" s="12"/>
    </row>
    <row r="54800" spans="1:3" x14ac:dyDescent="0.35">
      <c r="A54800" s="12"/>
      <c r="B54800" s="12"/>
      <c r="C54800" s="12"/>
    </row>
    <row r="54801" spans="1:3" x14ac:dyDescent="0.35">
      <c r="A54801" s="12"/>
      <c r="B54801" s="12"/>
      <c r="C54801" s="12"/>
    </row>
    <row r="54802" spans="1:3" x14ac:dyDescent="0.35">
      <c r="A54802" s="12"/>
      <c r="B54802" s="12"/>
      <c r="C54802" s="12"/>
    </row>
    <row r="54803" spans="1:3" x14ac:dyDescent="0.35">
      <c r="A54803" s="12"/>
      <c r="B54803" s="12"/>
      <c r="C54803" s="12"/>
    </row>
    <row r="54804" spans="1:3" x14ac:dyDescent="0.35">
      <c r="A54804" s="12"/>
      <c r="B54804" s="12"/>
      <c r="C54804" s="12"/>
    </row>
    <row r="54805" spans="1:3" x14ac:dyDescent="0.35">
      <c r="A54805" s="12"/>
      <c r="B54805" s="12"/>
      <c r="C54805" s="12"/>
    </row>
    <row r="54806" spans="1:3" x14ac:dyDescent="0.35">
      <c r="A54806" s="12"/>
      <c r="B54806" s="12"/>
      <c r="C54806" s="12"/>
    </row>
    <row r="54807" spans="1:3" x14ac:dyDescent="0.35">
      <c r="A54807" s="12"/>
      <c r="B54807" s="12"/>
      <c r="C54807" s="12"/>
    </row>
    <row r="54808" spans="1:3" x14ac:dyDescent="0.35">
      <c r="A54808" s="12"/>
      <c r="B54808" s="12"/>
      <c r="C54808" s="12"/>
    </row>
    <row r="54809" spans="1:3" x14ac:dyDescent="0.35">
      <c r="A54809" s="12"/>
      <c r="B54809" s="12"/>
      <c r="C54809" s="12"/>
    </row>
    <row r="54810" spans="1:3" x14ac:dyDescent="0.35">
      <c r="A54810" s="12"/>
      <c r="B54810" s="12"/>
      <c r="C54810" s="12"/>
    </row>
    <row r="54811" spans="1:3" x14ac:dyDescent="0.35">
      <c r="A54811" s="12"/>
      <c r="B54811" s="12"/>
      <c r="C54811" s="12"/>
    </row>
    <row r="54812" spans="1:3" x14ac:dyDescent="0.35">
      <c r="A54812" s="12"/>
      <c r="B54812" s="12"/>
      <c r="C54812" s="12"/>
    </row>
    <row r="54813" spans="1:3" x14ac:dyDescent="0.35">
      <c r="A54813" s="12"/>
      <c r="B54813" s="12"/>
      <c r="C54813" s="12"/>
    </row>
    <row r="54814" spans="1:3" x14ac:dyDescent="0.35">
      <c r="A54814" s="12"/>
      <c r="B54814" s="12"/>
      <c r="C54814" s="12"/>
    </row>
    <row r="54815" spans="1:3" x14ac:dyDescent="0.35">
      <c r="A54815" s="12"/>
      <c r="B54815" s="12"/>
      <c r="C54815" s="12"/>
    </row>
    <row r="54816" spans="1:3" x14ac:dyDescent="0.35">
      <c r="A54816" s="12"/>
      <c r="B54816" s="12"/>
      <c r="C54816" s="12"/>
    </row>
    <row r="54817" spans="1:3" x14ac:dyDescent="0.35">
      <c r="A54817" s="12"/>
      <c r="B54817" s="12"/>
      <c r="C54817" s="12"/>
    </row>
    <row r="54818" spans="1:3" x14ac:dyDescent="0.35">
      <c r="A54818" s="12"/>
      <c r="B54818" s="12"/>
      <c r="C54818" s="12"/>
    </row>
    <row r="54819" spans="1:3" x14ac:dyDescent="0.35">
      <c r="A54819" s="12"/>
      <c r="B54819" s="12"/>
      <c r="C54819" s="12"/>
    </row>
    <row r="54820" spans="1:3" x14ac:dyDescent="0.35">
      <c r="A54820" s="12"/>
      <c r="B54820" s="12"/>
      <c r="C54820" s="12"/>
    </row>
    <row r="54821" spans="1:3" x14ac:dyDescent="0.35">
      <c r="A54821" s="12"/>
      <c r="B54821" s="12"/>
      <c r="C54821" s="12"/>
    </row>
    <row r="54822" spans="1:3" x14ac:dyDescent="0.35">
      <c r="A54822" s="12"/>
      <c r="B54822" s="12"/>
      <c r="C54822" s="12"/>
    </row>
    <row r="54823" spans="1:3" x14ac:dyDescent="0.35">
      <c r="A54823" s="12"/>
      <c r="B54823" s="12"/>
      <c r="C54823" s="12"/>
    </row>
    <row r="54824" spans="1:3" x14ac:dyDescent="0.35">
      <c r="A54824" s="12"/>
      <c r="B54824" s="12"/>
      <c r="C54824" s="12"/>
    </row>
    <row r="54825" spans="1:3" x14ac:dyDescent="0.35">
      <c r="A54825" s="12"/>
      <c r="B54825" s="12"/>
      <c r="C54825" s="12"/>
    </row>
    <row r="54826" spans="1:3" x14ac:dyDescent="0.35">
      <c r="A54826" s="12"/>
      <c r="B54826" s="12"/>
      <c r="C54826" s="12"/>
    </row>
    <row r="54827" spans="1:3" x14ac:dyDescent="0.35">
      <c r="A54827" s="12"/>
      <c r="B54827" s="12"/>
      <c r="C54827" s="12"/>
    </row>
    <row r="54828" spans="1:3" x14ac:dyDescent="0.35">
      <c r="A54828" s="12"/>
      <c r="B54828" s="12"/>
      <c r="C54828" s="12"/>
    </row>
    <row r="54829" spans="1:3" x14ac:dyDescent="0.35">
      <c r="A54829" s="12"/>
      <c r="B54829" s="12"/>
      <c r="C54829" s="12"/>
    </row>
    <row r="54830" spans="1:3" x14ac:dyDescent="0.35">
      <c r="A54830" s="12"/>
      <c r="B54830" s="12"/>
      <c r="C54830" s="12"/>
    </row>
    <row r="54831" spans="1:3" x14ac:dyDescent="0.35">
      <c r="A54831" s="12"/>
      <c r="B54831" s="12"/>
      <c r="C54831" s="12"/>
    </row>
    <row r="54832" spans="1:3" x14ac:dyDescent="0.35">
      <c r="A54832" s="12"/>
      <c r="B54832" s="12"/>
      <c r="C54832" s="12"/>
    </row>
    <row r="54833" spans="1:3" x14ac:dyDescent="0.35">
      <c r="A54833" s="12"/>
      <c r="B54833" s="12"/>
      <c r="C54833" s="12"/>
    </row>
    <row r="54834" spans="1:3" x14ac:dyDescent="0.35">
      <c r="A54834" s="12"/>
      <c r="B54834" s="12"/>
      <c r="C54834" s="12"/>
    </row>
    <row r="54835" spans="1:3" x14ac:dyDescent="0.35">
      <c r="A54835" s="12"/>
      <c r="B54835" s="12"/>
      <c r="C54835" s="12"/>
    </row>
    <row r="54836" spans="1:3" x14ac:dyDescent="0.35">
      <c r="A54836" s="12"/>
      <c r="B54836" s="12"/>
      <c r="C54836" s="12"/>
    </row>
    <row r="54837" spans="1:3" x14ac:dyDescent="0.35">
      <c r="A54837" s="12"/>
      <c r="B54837" s="12"/>
      <c r="C54837" s="12"/>
    </row>
    <row r="54838" spans="1:3" x14ac:dyDescent="0.35">
      <c r="A54838" s="12"/>
      <c r="B54838" s="12"/>
      <c r="C54838" s="12"/>
    </row>
    <row r="54839" spans="1:3" x14ac:dyDescent="0.35">
      <c r="A54839" s="12"/>
      <c r="B54839" s="12"/>
      <c r="C54839" s="12"/>
    </row>
    <row r="54840" spans="1:3" x14ac:dyDescent="0.35">
      <c r="A54840" s="12"/>
      <c r="B54840" s="12"/>
      <c r="C54840" s="12"/>
    </row>
    <row r="54841" spans="1:3" x14ac:dyDescent="0.35">
      <c r="A54841" s="12"/>
      <c r="B54841" s="12"/>
      <c r="C54841" s="12"/>
    </row>
    <row r="54842" spans="1:3" x14ac:dyDescent="0.35">
      <c r="A54842" s="12"/>
      <c r="B54842" s="12"/>
      <c r="C54842" s="12"/>
    </row>
    <row r="54843" spans="1:3" x14ac:dyDescent="0.35">
      <c r="A54843" s="12"/>
      <c r="B54843" s="12"/>
      <c r="C54843" s="12"/>
    </row>
    <row r="54844" spans="1:3" x14ac:dyDescent="0.35">
      <c r="A54844" s="12"/>
      <c r="B54844" s="12"/>
      <c r="C54844" s="12"/>
    </row>
    <row r="54845" spans="1:3" x14ac:dyDescent="0.35">
      <c r="A54845" s="12"/>
      <c r="B54845" s="12"/>
      <c r="C54845" s="12"/>
    </row>
    <row r="54846" spans="1:3" x14ac:dyDescent="0.35">
      <c r="A54846" s="12"/>
      <c r="B54846" s="12"/>
      <c r="C54846" s="12"/>
    </row>
    <row r="54847" spans="1:3" x14ac:dyDescent="0.35">
      <c r="A54847" s="12"/>
      <c r="B54847" s="12"/>
      <c r="C54847" s="12"/>
    </row>
    <row r="54848" spans="1:3" x14ac:dyDescent="0.35">
      <c r="A54848" s="12"/>
      <c r="B54848" s="12"/>
      <c r="C54848" s="12"/>
    </row>
    <row r="54849" spans="1:3" x14ac:dyDescent="0.35">
      <c r="A54849" s="12"/>
      <c r="B54849" s="12"/>
      <c r="C54849" s="12"/>
    </row>
    <row r="54850" spans="1:3" x14ac:dyDescent="0.35">
      <c r="A54850" s="12"/>
      <c r="B54850" s="12"/>
      <c r="C54850" s="12"/>
    </row>
    <row r="54851" spans="1:3" x14ac:dyDescent="0.35">
      <c r="A54851" s="12"/>
      <c r="B54851" s="12"/>
      <c r="C54851" s="12"/>
    </row>
    <row r="54852" spans="1:3" x14ac:dyDescent="0.35">
      <c r="A54852" s="12"/>
      <c r="B54852" s="12"/>
      <c r="C54852" s="12"/>
    </row>
    <row r="54853" spans="1:3" x14ac:dyDescent="0.35">
      <c r="A54853" s="12"/>
      <c r="B54853" s="12"/>
      <c r="C54853" s="12"/>
    </row>
    <row r="54854" spans="1:3" x14ac:dyDescent="0.35">
      <c r="A54854" s="12"/>
      <c r="B54854" s="12"/>
      <c r="C54854" s="12"/>
    </row>
    <row r="54855" spans="1:3" x14ac:dyDescent="0.35">
      <c r="A54855" s="12"/>
      <c r="B54855" s="12"/>
      <c r="C54855" s="12"/>
    </row>
    <row r="54856" spans="1:3" x14ac:dyDescent="0.35">
      <c r="A54856" s="12"/>
      <c r="B54856" s="12"/>
      <c r="C54856" s="12"/>
    </row>
    <row r="54857" spans="1:3" x14ac:dyDescent="0.35">
      <c r="A54857" s="12"/>
      <c r="B54857" s="12"/>
      <c r="C54857" s="12"/>
    </row>
    <row r="54858" spans="1:3" x14ac:dyDescent="0.35">
      <c r="A54858" s="12"/>
      <c r="B54858" s="12"/>
      <c r="C54858" s="12"/>
    </row>
    <row r="54859" spans="1:3" x14ac:dyDescent="0.35">
      <c r="A54859" s="12"/>
      <c r="B54859" s="12"/>
      <c r="C54859" s="12"/>
    </row>
    <row r="54860" spans="1:3" x14ac:dyDescent="0.35">
      <c r="A54860" s="12"/>
      <c r="B54860" s="12"/>
      <c r="C54860" s="12"/>
    </row>
    <row r="54861" spans="1:3" x14ac:dyDescent="0.35">
      <c r="A54861" s="12"/>
      <c r="B54861" s="12"/>
      <c r="C54861" s="12"/>
    </row>
    <row r="54862" spans="1:3" x14ac:dyDescent="0.35">
      <c r="A54862" s="12"/>
      <c r="B54862" s="12"/>
      <c r="C54862" s="12"/>
    </row>
    <row r="54863" spans="1:3" x14ac:dyDescent="0.35">
      <c r="A54863" s="12"/>
      <c r="B54863" s="12"/>
      <c r="C54863" s="12"/>
    </row>
    <row r="54864" spans="1:3" x14ac:dyDescent="0.35">
      <c r="A54864" s="12"/>
      <c r="B54864" s="12"/>
      <c r="C54864" s="12"/>
    </row>
    <row r="54865" spans="1:3" x14ac:dyDescent="0.35">
      <c r="A54865" s="12"/>
      <c r="B54865" s="12"/>
      <c r="C54865" s="12"/>
    </row>
    <row r="54866" spans="1:3" x14ac:dyDescent="0.35">
      <c r="A54866" s="12"/>
      <c r="B54866" s="12"/>
      <c r="C54866" s="12"/>
    </row>
    <row r="54867" spans="1:3" x14ac:dyDescent="0.35">
      <c r="A54867" s="12"/>
      <c r="B54867" s="12"/>
      <c r="C54867" s="12"/>
    </row>
    <row r="54868" spans="1:3" x14ac:dyDescent="0.35">
      <c r="A54868" s="12"/>
      <c r="B54868" s="12"/>
      <c r="C54868" s="12"/>
    </row>
    <row r="54869" spans="1:3" x14ac:dyDescent="0.35">
      <c r="A54869" s="12"/>
      <c r="B54869" s="12"/>
      <c r="C54869" s="12"/>
    </row>
    <row r="54870" spans="1:3" x14ac:dyDescent="0.35">
      <c r="A54870" s="12"/>
      <c r="B54870" s="12"/>
      <c r="C54870" s="12"/>
    </row>
    <row r="54871" spans="1:3" x14ac:dyDescent="0.35">
      <c r="A54871" s="12"/>
      <c r="B54871" s="12"/>
      <c r="C54871" s="12"/>
    </row>
    <row r="54872" spans="1:3" x14ac:dyDescent="0.35">
      <c r="A54872" s="12"/>
      <c r="B54872" s="12"/>
      <c r="C54872" s="12"/>
    </row>
    <row r="54873" spans="1:3" x14ac:dyDescent="0.35">
      <c r="A54873" s="12"/>
      <c r="B54873" s="12"/>
      <c r="C54873" s="12"/>
    </row>
    <row r="54874" spans="1:3" x14ac:dyDescent="0.35">
      <c r="A54874" s="12"/>
      <c r="B54874" s="12"/>
      <c r="C54874" s="12"/>
    </row>
    <row r="54875" spans="1:3" x14ac:dyDescent="0.35">
      <c r="A54875" s="12"/>
      <c r="B54875" s="12"/>
      <c r="C54875" s="12"/>
    </row>
    <row r="54876" spans="1:3" x14ac:dyDescent="0.35">
      <c r="A54876" s="12"/>
      <c r="B54876" s="12"/>
      <c r="C54876" s="12"/>
    </row>
    <row r="54877" spans="1:3" x14ac:dyDescent="0.35">
      <c r="A54877" s="12"/>
      <c r="B54877" s="12"/>
      <c r="C54877" s="12"/>
    </row>
    <row r="54878" spans="1:3" x14ac:dyDescent="0.35">
      <c r="A54878" s="12"/>
      <c r="B54878" s="12"/>
      <c r="C54878" s="12"/>
    </row>
    <row r="54879" spans="1:3" x14ac:dyDescent="0.35">
      <c r="A54879" s="12"/>
      <c r="B54879" s="12"/>
      <c r="C54879" s="12"/>
    </row>
    <row r="54880" spans="1:3" x14ac:dyDescent="0.35">
      <c r="A54880" s="12"/>
      <c r="B54880" s="12"/>
      <c r="C54880" s="12"/>
    </row>
    <row r="54881" spans="1:3" x14ac:dyDescent="0.35">
      <c r="A54881" s="12"/>
      <c r="B54881" s="12"/>
      <c r="C54881" s="12"/>
    </row>
    <row r="54882" spans="1:3" x14ac:dyDescent="0.35">
      <c r="A54882" s="12"/>
      <c r="B54882" s="12"/>
      <c r="C54882" s="12"/>
    </row>
    <row r="54883" spans="1:3" x14ac:dyDescent="0.35">
      <c r="A54883" s="12"/>
      <c r="B54883" s="12"/>
      <c r="C54883" s="12"/>
    </row>
    <row r="54884" spans="1:3" x14ac:dyDescent="0.35">
      <c r="A54884" s="12"/>
      <c r="B54884" s="12"/>
      <c r="C54884" s="12"/>
    </row>
    <row r="54885" spans="1:3" x14ac:dyDescent="0.35">
      <c r="A54885" s="12"/>
      <c r="B54885" s="12"/>
      <c r="C54885" s="12"/>
    </row>
    <row r="54886" spans="1:3" x14ac:dyDescent="0.35">
      <c r="A54886" s="12"/>
      <c r="B54886" s="12"/>
      <c r="C54886" s="12"/>
    </row>
    <row r="54887" spans="1:3" x14ac:dyDescent="0.35">
      <c r="A54887" s="12"/>
      <c r="B54887" s="12"/>
      <c r="C54887" s="12"/>
    </row>
    <row r="54888" spans="1:3" x14ac:dyDescent="0.35">
      <c r="A54888" s="12"/>
      <c r="B54888" s="12"/>
      <c r="C54888" s="12"/>
    </row>
    <row r="54889" spans="1:3" x14ac:dyDescent="0.35">
      <c r="A54889" s="12"/>
      <c r="B54889" s="12"/>
      <c r="C54889" s="12"/>
    </row>
    <row r="54890" spans="1:3" x14ac:dyDescent="0.35">
      <c r="A54890" s="12"/>
      <c r="B54890" s="12"/>
      <c r="C54890" s="12"/>
    </row>
    <row r="54891" spans="1:3" x14ac:dyDescent="0.35">
      <c r="A54891" s="12"/>
      <c r="B54891" s="12"/>
      <c r="C54891" s="12"/>
    </row>
    <row r="54892" spans="1:3" x14ac:dyDescent="0.35">
      <c r="A54892" s="12"/>
      <c r="B54892" s="12"/>
      <c r="C54892" s="12"/>
    </row>
    <row r="54893" spans="1:3" x14ac:dyDescent="0.35">
      <c r="A54893" s="12"/>
      <c r="B54893" s="12"/>
      <c r="C54893" s="12"/>
    </row>
    <row r="54894" spans="1:3" x14ac:dyDescent="0.35">
      <c r="A54894" s="12"/>
      <c r="B54894" s="12"/>
      <c r="C54894" s="12"/>
    </row>
    <row r="54895" spans="1:3" x14ac:dyDescent="0.35">
      <c r="A54895" s="12"/>
      <c r="B54895" s="12"/>
      <c r="C54895" s="12"/>
    </row>
    <row r="54896" spans="1:3" x14ac:dyDescent="0.35">
      <c r="A54896" s="12"/>
      <c r="B54896" s="12"/>
      <c r="C54896" s="12"/>
    </row>
    <row r="54897" spans="1:3" x14ac:dyDescent="0.35">
      <c r="A54897" s="12"/>
      <c r="B54897" s="12"/>
      <c r="C54897" s="12"/>
    </row>
    <row r="54898" spans="1:3" x14ac:dyDescent="0.35">
      <c r="A54898" s="12"/>
      <c r="B54898" s="12"/>
      <c r="C54898" s="12"/>
    </row>
  </sheetData>
  <phoneticPr fontId="2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8aea55d378d07aa943153abb487d3aad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31d773cc72c621d82a5c5ba829f55e52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EB20A0B-7EA2-41C6-B6B7-B39B64A8C9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A9759F5-5E9C-4482-A89C-956A97C8B51F}">
  <ds:schemaRefs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c44079d0-8f68-4105-8d53-e90d6dc48a51"/>
    <ds:schemaRef ds:uri="95fb9783-1faf-46d3-8810-c8b69aa0f487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506A9F26-C9DA-4CB9-907A-47B1BF9FE361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Calls Received</vt:lpstr>
      <vt:lpstr>Calls Answered in 60s</vt:lpstr>
      <vt:lpstr>Calls Abandoned</vt:lpstr>
      <vt:lpstr>Triaged Calls</vt:lpstr>
      <vt:lpstr>Clinical Input</vt:lpstr>
      <vt:lpstr>Call Back</vt:lpstr>
      <vt:lpstr>Dispositions</vt:lpstr>
      <vt:lpstr>Raw</vt:lpstr>
      <vt:lpstr>Refs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Star, Rachel</dc:creator>
  <cp:keywords/>
  <dc:description/>
  <cp:lastModifiedBy>HEPWORTH, Neil (NHS ENGLAND)</cp:lastModifiedBy>
  <cp:revision/>
  <dcterms:created xsi:type="dcterms:W3CDTF">2021-10-20T09:09:39Z</dcterms:created>
  <dcterms:modified xsi:type="dcterms:W3CDTF">2026-01-27T14:05:25Z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